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30" yWindow="1740" windowWidth="20505" windowHeight="3015" tabRatio="764" activeTab="3"/>
  </bookViews>
  <sheets>
    <sheet name="CƠ KHÍ" sheetId="41" r:id="rId1"/>
    <sheet name="ĐÃ NGHỈ" sheetId="64" r:id="rId2"/>
    <sheet name="Viết tắt" sheetId="46" r:id="rId3"/>
    <sheet name="TONGHOP" sheetId="1" r:id="rId4"/>
    <sheet name="QL THI" sheetId="15" state="hidden" r:id="rId5"/>
    <sheet name="TK KHOILUONG" sheetId="9" r:id="rId6"/>
    <sheet name="TK DETHI" sheetId="2" r:id="rId7"/>
    <sheet name="TK COITHI KTHP va Thi TN" sheetId="3" r:id="rId8"/>
    <sheet name="TK CHAMTHI" sheetId="4" r:id="rId9"/>
    <sheet name="CHAM NV" sheetId="61" r:id="rId10"/>
    <sheet name="DSCBGVNV" sheetId="57" r:id="rId11"/>
    <sheet name="Kiểm tra chưa gửi file đề thi" sheetId="62" r:id="rId12"/>
  </sheets>
  <definedNames>
    <definedName name="_Fill" localSheetId="1" hidden="1">#REF!</definedName>
    <definedName name="_Fill" hidden="1">#REF!</definedName>
    <definedName name="_xlnm._FilterDatabase" localSheetId="9" hidden="1">'CHAM NV'!$A$1:$F$1503</definedName>
    <definedName name="_xlnm._FilterDatabase" localSheetId="0" hidden="1">'CƠ KHÍ'!$B$8:$B$10</definedName>
    <definedName name="_xlnm._FilterDatabase" localSheetId="1" hidden="1">'ĐÃ NGHỈ'!$B$8:$B$10</definedName>
    <definedName name="_xlnm._FilterDatabase" localSheetId="10" hidden="1">DSCBGVNV!$A$1:$H$407</definedName>
    <definedName name="_xlnm._FilterDatabase" localSheetId="11" hidden="1">'Kiểm tra chưa gửi file đề thi'!$B$1:$D$2001</definedName>
    <definedName name="_xlnm._FilterDatabase" localSheetId="4" hidden="1">'QL THI'!$A$1:$H$1501</definedName>
    <definedName name="_xlnm._FilterDatabase" localSheetId="8" hidden="1">'TK CHAMTHI'!$A$1:$U$1501</definedName>
    <definedName name="_xlnm._FilterDatabase" localSheetId="7" hidden="1">'TK COITHI KTHP va Thi TN'!$A$1:$H$2001</definedName>
    <definedName name="_xlnm._FilterDatabase" localSheetId="6" hidden="1">'TK DETHI'!$A$1:$P$1</definedName>
    <definedName name="_xlnm._FilterDatabase" localSheetId="5" hidden="1">'TK KHOILUONG'!$A$4:$AU$501</definedName>
    <definedName name="_xlnm._FilterDatabase" localSheetId="3" hidden="1">TONGHOP!$A$1:$AB$2222</definedName>
    <definedName name="_Key1" localSheetId="9" hidden="1">#REF!</definedName>
    <definedName name="_Key1" localSheetId="1" hidden="1">#REF!</definedName>
    <definedName name="_Key1" hidden="1">#REF!</definedName>
    <definedName name="_Key2" localSheetId="9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9" hidden="1">#REF!</definedName>
    <definedName name="_Sort" localSheetId="1" hidden="1">#REF!</definedName>
    <definedName name="_Sort" hidden="1">#REF!</definedName>
    <definedName name="HTML_CodePage" hidden="1">950</definedName>
    <definedName name="HTML_Control" localSheetId="9" hidden="1">{"'Sheet1'!$L$16"}</definedName>
    <definedName name="HTML_Control" localSheetId="0" hidden="1">{"'Sheet1'!$L$16"}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0">'CƠ KHÍ'!$A$1:$AS$83</definedName>
    <definedName name="_xlnm.Print_Area" localSheetId="1">'ĐÃ NGHỈ'!$A$1:$AG$83</definedName>
    <definedName name="_xlnm.Print_Area" localSheetId="4">'QL THI'!$A$1:$H$1501</definedName>
    <definedName name="_xlnm.Print_Area" localSheetId="3">TONGHOP!$A$1:$U$979</definedName>
    <definedName name="_xlnm.Print_Titles" localSheetId="0">'CƠ KHÍ'!$8:$10</definedName>
    <definedName name="_xlnm.Print_Titles" localSheetId="1">'ĐÃ NGHỈ'!$8:$10</definedName>
    <definedName name="_xlnm.Print_Titles" localSheetId="4">'QL THI'!$1:$1</definedName>
    <definedName name="_xlnm.Print_Titles" localSheetId="3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AF12" i="41" l="1"/>
  <c r="AF13" i="41"/>
  <c r="AF14" i="41"/>
  <c r="AF15" i="41"/>
  <c r="AF16" i="41"/>
  <c r="AF17" i="41"/>
  <c r="AF18" i="41"/>
  <c r="AF19" i="41"/>
  <c r="AF20" i="41"/>
  <c r="AF21" i="41"/>
  <c r="AF22" i="41"/>
  <c r="AF23" i="41"/>
  <c r="AF24" i="41"/>
  <c r="AF25" i="41"/>
  <c r="AF26" i="41"/>
  <c r="AF27" i="41"/>
  <c r="AF28" i="41"/>
  <c r="AF29" i="41"/>
  <c r="AF30" i="41"/>
  <c r="AF31" i="41"/>
  <c r="AF32" i="41"/>
  <c r="AF33" i="41"/>
  <c r="AF34" i="41"/>
  <c r="AF35" i="41"/>
  <c r="AF36" i="41"/>
  <c r="AF37" i="41"/>
  <c r="AF38" i="41"/>
  <c r="AF39" i="41"/>
  <c r="AF40" i="41"/>
  <c r="AF41" i="41"/>
  <c r="AF42" i="41"/>
  <c r="AF43" i="41"/>
  <c r="AF44" i="41"/>
  <c r="AF45" i="41"/>
  <c r="AF46" i="41"/>
  <c r="AF47" i="41"/>
  <c r="AF48" i="41"/>
  <c r="AF49" i="41"/>
  <c r="AF50" i="41"/>
  <c r="AF51" i="41"/>
  <c r="AF52" i="41"/>
  <c r="AF53" i="41"/>
  <c r="AF54" i="41"/>
  <c r="AF55" i="41"/>
  <c r="AF56" i="41"/>
  <c r="AF57" i="41"/>
  <c r="AF58" i="41"/>
  <c r="AF59" i="41"/>
  <c r="AF60" i="41"/>
  <c r="AF61" i="41"/>
  <c r="AF62" i="41"/>
  <c r="AF63" i="41"/>
  <c r="AF64" i="41"/>
  <c r="AF65" i="41"/>
  <c r="AF66" i="41"/>
  <c r="AF67" i="41"/>
  <c r="AF68" i="41"/>
  <c r="AF69" i="41"/>
  <c r="AF70" i="41"/>
  <c r="AF71" i="41"/>
  <c r="AF72" i="41"/>
  <c r="AF73" i="41"/>
  <c r="AF74" i="41"/>
  <c r="AF75" i="41"/>
  <c r="AF76" i="41"/>
  <c r="AF77" i="41"/>
  <c r="AF78" i="41"/>
  <c r="AF79" i="41"/>
  <c r="AF80" i="41"/>
  <c r="AB12" i="41"/>
  <c r="AB13" i="41"/>
  <c r="AB14" i="41"/>
  <c r="AB15" i="41"/>
  <c r="AB16" i="41"/>
  <c r="AB17" i="41"/>
  <c r="AB18" i="41"/>
  <c r="AB19" i="41"/>
  <c r="AB20" i="41"/>
  <c r="AB21" i="41"/>
  <c r="AB22" i="41"/>
  <c r="AB23" i="41"/>
  <c r="AB24" i="41"/>
  <c r="AB25" i="41"/>
  <c r="AB26" i="41"/>
  <c r="AB27" i="41"/>
  <c r="AB28" i="41"/>
  <c r="AB29" i="41"/>
  <c r="AB30" i="41"/>
  <c r="AB31" i="41"/>
  <c r="AB32" i="41"/>
  <c r="AB33" i="41"/>
  <c r="AB34" i="41"/>
  <c r="AB35" i="41"/>
  <c r="AB36" i="41"/>
  <c r="AB37" i="41"/>
  <c r="AB38" i="41"/>
  <c r="AB39" i="41"/>
  <c r="AB40" i="41"/>
  <c r="AB41" i="41"/>
  <c r="AB42" i="41"/>
  <c r="AB43" i="41"/>
  <c r="AB44" i="41"/>
  <c r="AB45" i="41"/>
  <c r="AB46" i="41"/>
  <c r="AB47" i="41"/>
  <c r="AB48" i="41"/>
  <c r="AB49" i="41"/>
  <c r="AB50" i="41"/>
  <c r="AB51" i="41"/>
  <c r="AB52" i="41"/>
  <c r="AB53" i="41"/>
  <c r="AB54" i="41"/>
  <c r="AB55" i="41"/>
  <c r="AB56" i="41"/>
  <c r="AB57" i="41"/>
  <c r="AB58" i="41"/>
  <c r="AB59" i="41"/>
  <c r="AB60" i="41"/>
  <c r="AB61" i="41"/>
  <c r="AB62" i="41"/>
  <c r="AB63" i="41"/>
  <c r="AB64" i="41"/>
  <c r="AB65" i="41"/>
  <c r="AB66" i="41"/>
  <c r="AB67" i="41"/>
  <c r="AB68" i="41"/>
  <c r="AB69" i="41"/>
  <c r="AB70" i="41"/>
  <c r="AB71" i="41"/>
  <c r="AB72" i="41"/>
  <c r="AB73" i="41"/>
  <c r="AB74" i="41"/>
  <c r="AB75" i="41"/>
  <c r="AB76" i="41"/>
  <c r="AB77" i="41"/>
  <c r="AB78" i="41"/>
  <c r="AB79" i="41"/>
  <c r="AB80" i="41"/>
  <c r="T25" i="41"/>
  <c r="T26" i="41"/>
  <c r="T27" i="41"/>
  <c r="T28" i="41"/>
  <c r="T29" i="41"/>
  <c r="T30" i="41"/>
  <c r="T31" i="41"/>
  <c r="T32" i="41"/>
  <c r="T33" i="41"/>
  <c r="T34" i="41"/>
  <c r="T35" i="41"/>
  <c r="T36" i="41"/>
  <c r="T37" i="41"/>
  <c r="T38" i="41"/>
  <c r="T39" i="41"/>
  <c r="T40" i="41"/>
  <c r="T41" i="41"/>
  <c r="T42" i="41"/>
  <c r="T43" i="41"/>
  <c r="T44" i="41"/>
  <c r="T45" i="41"/>
  <c r="T46" i="41"/>
  <c r="T47" i="41"/>
  <c r="T48" i="41"/>
  <c r="T49" i="41"/>
  <c r="T50" i="41"/>
  <c r="T51" i="41"/>
  <c r="T52" i="41"/>
  <c r="T53" i="41"/>
  <c r="T54" i="41"/>
  <c r="T55" i="41"/>
  <c r="T56" i="41"/>
  <c r="T57" i="41"/>
  <c r="T58" i="41"/>
  <c r="T59" i="41"/>
  <c r="T60" i="41"/>
  <c r="T61" i="41"/>
  <c r="T62" i="41"/>
  <c r="T63" i="41"/>
  <c r="T64" i="41"/>
  <c r="T65" i="41"/>
  <c r="T66" i="41"/>
  <c r="T67" i="41"/>
  <c r="T68" i="41"/>
  <c r="T69" i="41"/>
  <c r="T70" i="41"/>
  <c r="T71" i="41"/>
  <c r="T72" i="41"/>
  <c r="T73" i="41"/>
  <c r="T74" i="41"/>
  <c r="T75" i="41"/>
  <c r="T76" i="41"/>
  <c r="T77" i="41"/>
  <c r="T78" i="41"/>
  <c r="T79" i="41"/>
  <c r="T80" i="41"/>
  <c r="T24" i="41"/>
  <c r="T12" i="41"/>
  <c r="T13" i="41"/>
  <c r="T14" i="41"/>
  <c r="T15" i="41"/>
  <c r="T16" i="41"/>
  <c r="T17" i="41"/>
  <c r="T18" i="41"/>
  <c r="T19" i="41"/>
  <c r="T20" i="41"/>
  <c r="T21" i="41"/>
  <c r="T22" i="41"/>
  <c r="T23" i="41"/>
  <c r="X12" i="41"/>
  <c r="X13" i="41"/>
  <c r="X14" i="41"/>
  <c r="X15" i="41"/>
  <c r="X16" i="41"/>
  <c r="X17" i="41"/>
  <c r="X18" i="41"/>
  <c r="X19" i="41"/>
  <c r="X20" i="41"/>
  <c r="X21" i="41"/>
  <c r="X22" i="41"/>
  <c r="X23" i="41"/>
  <c r="X24" i="41"/>
  <c r="X25" i="41"/>
  <c r="X26" i="41"/>
  <c r="X27" i="41"/>
  <c r="X28" i="41"/>
  <c r="X29" i="41"/>
  <c r="X30" i="41"/>
  <c r="X31" i="41"/>
  <c r="X32" i="41"/>
  <c r="X33" i="41"/>
  <c r="X34" i="41"/>
  <c r="X35" i="41"/>
  <c r="X36" i="41"/>
  <c r="X37" i="41"/>
  <c r="X38" i="41"/>
  <c r="X39" i="41"/>
  <c r="X40" i="41"/>
  <c r="X41" i="41"/>
  <c r="X42" i="41"/>
  <c r="X43" i="41"/>
  <c r="X44" i="41"/>
  <c r="X45" i="41"/>
  <c r="X46" i="41"/>
  <c r="X47" i="41"/>
  <c r="X48" i="41"/>
  <c r="X49" i="41"/>
  <c r="X50" i="41"/>
  <c r="X51" i="41"/>
  <c r="X52" i="41"/>
  <c r="X53" i="41"/>
  <c r="X54" i="41"/>
  <c r="X55" i="41"/>
  <c r="X56" i="41"/>
  <c r="X57" i="41"/>
  <c r="X58" i="41"/>
  <c r="X59" i="41"/>
  <c r="X60" i="41"/>
  <c r="X61" i="41"/>
  <c r="X62" i="41"/>
  <c r="X63" i="41"/>
  <c r="X64" i="41"/>
  <c r="X65" i="41"/>
  <c r="X66" i="41"/>
  <c r="X67" i="41"/>
  <c r="X68" i="41"/>
  <c r="X69" i="41"/>
  <c r="X70" i="41"/>
  <c r="X71" i="41"/>
  <c r="X72" i="41"/>
  <c r="X73" i="41"/>
  <c r="X74" i="41"/>
  <c r="X75" i="41"/>
  <c r="X76" i="41"/>
  <c r="X77" i="41"/>
  <c r="X78" i="41"/>
  <c r="X79" i="41"/>
  <c r="X80" i="41"/>
  <c r="R2223" i="1" l="1"/>
  <c r="AB1169" i="1" l="1"/>
  <c r="AB1170" i="1"/>
  <c r="AB1171" i="1"/>
  <c r="AB1172" i="1"/>
  <c r="AB1173" i="1"/>
  <c r="AB1174" i="1"/>
  <c r="AB1175" i="1"/>
  <c r="V435" i="9" l="1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A11" i="41" l="1"/>
  <c r="A12" i="41"/>
  <c r="D12" i="41"/>
  <c r="E12" i="41"/>
  <c r="L12" i="41" s="1"/>
  <c r="F12" i="41"/>
  <c r="G12" i="41"/>
  <c r="H12" i="41"/>
  <c r="I12" i="41"/>
  <c r="J12" i="41"/>
  <c r="K12" i="41"/>
  <c r="M12" i="41"/>
  <c r="N12" i="41"/>
  <c r="O12" i="41"/>
  <c r="P12" i="41"/>
  <c r="Q12" i="41"/>
  <c r="R12" i="41"/>
  <c r="S12" i="41"/>
  <c r="U12" i="41" s="1"/>
  <c r="V12" i="41"/>
  <c r="W12" i="41"/>
  <c r="Y12" i="41"/>
  <c r="Z12" i="41"/>
  <c r="AA12" i="41"/>
  <c r="AC12" i="41" s="1"/>
  <c r="AD12" i="41"/>
  <c r="AE12" i="41"/>
  <c r="AG12" i="41"/>
  <c r="AH12" i="41"/>
  <c r="AI12" i="41"/>
  <c r="AJ12" i="41" s="1"/>
  <c r="AK12" i="41"/>
  <c r="AL12" i="41"/>
  <c r="AM12" i="41"/>
  <c r="AN12" i="41"/>
  <c r="AO12" i="41"/>
  <c r="AP12" i="41" s="1"/>
  <c r="AQ12" i="41"/>
  <c r="AR12" i="41"/>
  <c r="A13" i="41"/>
  <c r="D13" i="41"/>
  <c r="E13" i="41"/>
  <c r="F13" i="41"/>
  <c r="G13" i="41"/>
  <c r="H13" i="41"/>
  <c r="I13" i="41"/>
  <c r="J13" i="41"/>
  <c r="K13" i="41"/>
  <c r="L13" i="41"/>
  <c r="M13" i="41"/>
  <c r="N13" i="41"/>
  <c r="Q13" i="41" s="1"/>
  <c r="O13" i="41"/>
  <c r="P13" i="41"/>
  <c r="R13" i="41"/>
  <c r="S13" i="41"/>
  <c r="U13" i="41"/>
  <c r="V13" i="41"/>
  <c r="W13" i="41"/>
  <c r="Y13" i="41" s="1"/>
  <c r="Z13" i="41"/>
  <c r="AA13" i="41"/>
  <c r="AC13" i="41"/>
  <c r="AD13" i="41"/>
  <c r="AE13" i="41"/>
  <c r="AG13" i="41" s="1"/>
  <c r="AH13" i="41"/>
  <c r="AI13" i="41"/>
  <c r="AJ13" i="41"/>
  <c r="AK13" i="41"/>
  <c r="AL13" i="41"/>
  <c r="AM13" i="41" s="1"/>
  <c r="AN13" i="41"/>
  <c r="AO13" i="41"/>
  <c r="AP13" i="41"/>
  <c r="AQ13" i="41"/>
  <c r="AR13" i="41"/>
  <c r="A14" i="41"/>
  <c r="D14" i="41"/>
  <c r="E14" i="41"/>
  <c r="L14" i="41" s="1"/>
  <c r="F14" i="41"/>
  <c r="G14" i="41"/>
  <c r="H14" i="41"/>
  <c r="I14" i="41"/>
  <c r="J14" i="41"/>
  <c r="K14" i="41"/>
  <c r="M14" i="41"/>
  <c r="N14" i="41"/>
  <c r="O14" i="41"/>
  <c r="P14" i="41"/>
  <c r="Q14" i="41"/>
  <c r="R14" i="41"/>
  <c r="S14" i="41"/>
  <c r="U14" i="41" s="1"/>
  <c r="V14" i="41"/>
  <c r="W14" i="41"/>
  <c r="Y14" i="41"/>
  <c r="Z14" i="41"/>
  <c r="AA14" i="41"/>
  <c r="AC14" i="41" s="1"/>
  <c r="AD14" i="41"/>
  <c r="AE14" i="41"/>
  <c r="AG14" i="41"/>
  <c r="AH14" i="41"/>
  <c r="AI14" i="41"/>
  <c r="AJ14" i="41" s="1"/>
  <c r="AK14" i="41"/>
  <c r="AL14" i="41"/>
  <c r="AM14" i="41"/>
  <c r="AN14" i="41"/>
  <c r="AO14" i="41"/>
  <c r="AP14" i="41" s="1"/>
  <c r="AQ14" i="41"/>
  <c r="AR14" i="41"/>
  <c r="A15" i="41"/>
  <c r="D15" i="41"/>
  <c r="E15" i="41"/>
  <c r="F15" i="41"/>
  <c r="G15" i="41"/>
  <c r="H15" i="41"/>
  <c r="I15" i="41"/>
  <c r="J15" i="41"/>
  <c r="K15" i="41"/>
  <c r="L15" i="41"/>
  <c r="M15" i="41"/>
  <c r="N15" i="41"/>
  <c r="Q15" i="41" s="1"/>
  <c r="O15" i="41"/>
  <c r="P15" i="41"/>
  <c r="R15" i="41"/>
  <c r="S15" i="41"/>
  <c r="U15" i="41"/>
  <c r="V15" i="41"/>
  <c r="W15" i="41"/>
  <c r="Y15" i="41" s="1"/>
  <c r="Z15" i="41"/>
  <c r="AA15" i="41"/>
  <c r="AC15" i="41"/>
  <c r="AD15" i="41"/>
  <c r="AE15" i="41"/>
  <c r="AG15" i="41" s="1"/>
  <c r="AH15" i="41"/>
  <c r="AI15" i="41"/>
  <c r="AJ15" i="41"/>
  <c r="AK15" i="41"/>
  <c r="AL15" i="41"/>
  <c r="AM15" i="41" s="1"/>
  <c r="AN15" i="41"/>
  <c r="AO15" i="41"/>
  <c r="AP15" i="41"/>
  <c r="AQ15" i="41"/>
  <c r="AR15" i="41"/>
  <c r="A16" i="41"/>
  <c r="D16" i="41"/>
  <c r="E16" i="41"/>
  <c r="L16" i="41" s="1"/>
  <c r="F16" i="41"/>
  <c r="G16" i="41"/>
  <c r="H16" i="41"/>
  <c r="I16" i="41"/>
  <c r="J16" i="41"/>
  <c r="K16" i="41"/>
  <c r="M16" i="41"/>
  <c r="N16" i="41"/>
  <c r="O16" i="41"/>
  <c r="P16" i="41"/>
  <c r="Q16" i="41"/>
  <c r="R16" i="41"/>
  <c r="S16" i="41"/>
  <c r="U16" i="41" s="1"/>
  <c r="V16" i="41"/>
  <c r="W16" i="41"/>
  <c r="Y16" i="41"/>
  <c r="Z16" i="41"/>
  <c r="AA16" i="41"/>
  <c r="AC16" i="41" s="1"/>
  <c r="AD16" i="41"/>
  <c r="AE16" i="41"/>
  <c r="AG16" i="41"/>
  <c r="AH16" i="41"/>
  <c r="AI16" i="41"/>
  <c r="AJ16" i="41" s="1"/>
  <c r="AK16" i="41"/>
  <c r="AL16" i="41"/>
  <c r="AM16" i="41"/>
  <c r="AN16" i="41"/>
  <c r="AO16" i="41"/>
  <c r="AP16" i="41" s="1"/>
  <c r="AQ16" i="41"/>
  <c r="AR16" i="41"/>
  <c r="A17" i="41"/>
  <c r="D17" i="41"/>
  <c r="E17" i="41"/>
  <c r="F17" i="41"/>
  <c r="G17" i="41"/>
  <c r="H17" i="41"/>
  <c r="I17" i="41"/>
  <c r="J17" i="41"/>
  <c r="K17" i="41"/>
  <c r="L17" i="41"/>
  <c r="M17" i="41"/>
  <c r="N17" i="41"/>
  <c r="Q17" i="41" s="1"/>
  <c r="O17" i="41"/>
  <c r="P17" i="41"/>
  <c r="R17" i="41"/>
  <c r="S17" i="41"/>
  <c r="U17" i="41"/>
  <c r="V17" i="41"/>
  <c r="W17" i="41"/>
  <c r="Y17" i="41" s="1"/>
  <c r="Z17" i="41"/>
  <c r="AA17" i="41"/>
  <c r="AC17" i="41"/>
  <c r="AD17" i="41"/>
  <c r="AE17" i="41"/>
  <c r="AG17" i="41" s="1"/>
  <c r="AH17" i="41"/>
  <c r="AI17" i="41"/>
  <c r="AJ17" i="41"/>
  <c r="AK17" i="41"/>
  <c r="AL17" i="41"/>
  <c r="AM17" i="41" s="1"/>
  <c r="AN17" i="41"/>
  <c r="AO17" i="41"/>
  <c r="AP17" i="41"/>
  <c r="AQ17" i="41"/>
  <c r="AR17" i="41"/>
  <c r="A18" i="41"/>
  <c r="D18" i="41"/>
  <c r="E18" i="41"/>
  <c r="L18" i="41" s="1"/>
  <c r="F18" i="41"/>
  <c r="G18" i="41"/>
  <c r="H18" i="41"/>
  <c r="I18" i="41"/>
  <c r="J18" i="41"/>
  <c r="K18" i="41"/>
  <c r="M18" i="41"/>
  <c r="N18" i="41"/>
  <c r="O18" i="41"/>
  <c r="P18" i="41"/>
  <c r="Q18" i="41"/>
  <c r="R18" i="41"/>
  <c r="S18" i="41"/>
  <c r="U18" i="41" s="1"/>
  <c r="V18" i="41"/>
  <c r="W18" i="41"/>
  <c r="Y18" i="41"/>
  <c r="Z18" i="41"/>
  <c r="AA18" i="41"/>
  <c r="AC18" i="41" s="1"/>
  <c r="AD18" i="41"/>
  <c r="AE18" i="41"/>
  <c r="AG18" i="41"/>
  <c r="AH18" i="41"/>
  <c r="AI18" i="41"/>
  <c r="AJ18" i="41" s="1"/>
  <c r="AK18" i="41"/>
  <c r="AL18" i="41"/>
  <c r="AM18" i="41"/>
  <c r="AN18" i="41"/>
  <c r="AO18" i="41"/>
  <c r="AP18" i="41" s="1"/>
  <c r="AQ18" i="41"/>
  <c r="AR18" i="41"/>
  <c r="A19" i="41"/>
  <c r="D19" i="41"/>
  <c r="E19" i="41"/>
  <c r="F19" i="41"/>
  <c r="G19" i="41"/>
  <c r="H19" i="41"/>
  <c r="I19" i="41"/>
  <c r="J19" i="41"/>
  <c r="K19" i="41"/>
  <c r="L19" i="41"/>
  <c r="M19" i="41"/>
  <c r="N19" i="41"/>
  <c r="Q19" i="41" s="1"/>
  <c r="O19" i="41"/>
  <c r="P19" i="41"/>
  <c r="R19" i="41"/>
  <c r="S19" i="41"/>
  <c r="U19" i="41"/>
  <c r="V19" i="41"/>
  <c r="W19" i="41"/>
  <c r="Y19" i="41" s="1"/>
  <c r="Z19" i="41"/>
  <c r="AA19" i="41"/>
  <c r="AC19" i="41"/>
  <c r="AD19" i="41"/>
  <c r="AE19" i="41"/>
  <c r="AG19" i="41" s="1"/>
  <c r="AH19" i="41"/>
  <c r="AI19" i="41"/>
  <c r="AJ19" i="41"/>
  <c r="AK19" i="41"/>
  <c r="AL19" i="41"/>
  <c r="AM19" i="41" s="1"/>
  <c r="AN19" i="41"/>
  <c r="AO19" i="41"/>
  <c r="AP19" i="41"/>
  <c r="AQ19" i="41"/>
  <c r="AR19" i="41"/>
  <c r="A20" i="41"/>
  <c r="D20" i="41"/>
  <c r="E20" i="41"/>
  <c r="L20" i="41" s="1"/>
  <c r="F20" i="41"/>
  <c r="G20" i="41"/>
  <c r="H20" i="41"/>
  <c r="I20" i="41"/>
  <c r="J20" i="41"/>
  <c r="K20" i="41"/>
  <c r="M20" i="41"/>
  <c r="N20" i="41"/>
  <c r="O20" i="41"/>
  <c r="P20" i="41"/>
  <c r="Q20" i="41"/>
  <c r="R20" i="41"/>
  <c r="S20" i="41"/>
  <c r="U20" i="41" s="1"/>
  <c r="V20" i="41"/>
  <c r="W20" i="41"/>
  <c r="Y20" i="41"/>
  <c r="Z20" i="41"/>
  <c r="AA20" i="41"/>
  <c r="AC20" i="41" s="1"/>
  <c r="AD20" i="41"/>
  <c r="AE20" i="41"/>
  <c r="AG20" i="41"/>
  <c r="AH20" i="41"/>
  <c r="AI20" i="41"/>
  <c r="AJ20" i="41" s="1"/>
  <c r="AK20" i="41"/>
  <c r="AL20" i="41"/>
  <c r="AM20" i="41"/>
  <c r="AN20" i="41"/>
  <c r="AO20" i="41"/>
  <c r="AP20" i="41" s="1"/>
  <c r="AQ20" i="41"/>
  <c r="AR20" i="41"/>
  <c r="A21" i="41"/>
  <c r="D21" i="41"/>
  <c r="E21" i="41"/>
  <c r="F21" i="41"/>
  <c r="G21" i="41"/>
  <c r="H21" i="41"/>
  <c r="I21" i="41"/>
  <c r="J21" i="41"/>
  <c r="K21" i="41"/>
  <c r="L21" i="41"/>
  <c r="M21" i="41"/>
  <c r="N21" i="41"/>
  <c r="Q21" i="41" s="1"/>
  <c r="O21" i="41"/>
  <c r="P21" i="41"/>
  <c r="R21" i="41"/>
  <c r="S21" i="41"/>
  <c r="U21" i="41"/>
  <c r="V21" i="41"/>
  <c r="W21" i="41"/>
  <c r="Y21" i="41" s="1"/>
  <c r="Z21" i="41"/>
  <c r="AA21" i="41"/>
  <c r="AC21" i="41"/>
  <c r="AD21" i="41"/>
  <c r="AE21" i="41"/>
  <c r="AG21" i="41" s="1"/>
  <c r="AH21" i="41"/>
  <c r="AI21" i="41"/>
  <c r="AJ21" i="41"/>
  <c r="AK21" i="41"/>
  <c r="AL21" i="41"/>
  <c r="AM21" i="41" s="1"/>
  <c r="AN21" i="41"/>
  <c r="AO21" i="41"/>
  <c r="AP21" i="41"/>
  <c r="AQ21" i="41"/>
  <c r="AR21" i="41"/>
  <c r="A22" i="41"/>
  <c r="D22" i="41"/>
  <c r="E22" i="41"/>
  <c r="L22" i="41" s="1"/>
  <c r="F22" i="41"/>
  <c r="G22" i="41"/>
  <c r="H22" i="41"/>
  <c r="I22" i="41"/>
  <c r="J22" i="41"/>
  <c r="K22" i="41"/>
  <c r="M22" i="41"/>
  <c r="Q22" i="41" s="1"/>
  <c r="N22" i="41"/>
  <c r="O22" i="41"/>
  <c r="P22" i="41"/>
  <c r="R22" i="41"/>
  <c r="S22" i="41"/>
  <c r="U22" i="41" s="1"/>
  <c r="V22" i="41"/>
  <c r="W22" i="41"/>
  <c r="Y22" i="41"/>
  <c r="Z22" i="41"/>
  <c r="AA22" i="41"/>
  <c r="AC22" i="41" s="1"/>
  <c r="AD22" i="41"/>
  <c r="AE22" i="41"/>
  <c r="AG22" i="41"/>
  <c r="AH22" i="41"/>
  <c r="AI22" i="41"/>
  <c r="AJ22" i="41" s="1"/>
  <c r="AK22" i="41"/>
  <c r="AL22" i="41"/>
  <c r="AM22" i="41"/>
  <c r="AN22" i="41"/>
  <c r="AO22" i="41"/>
  <c r="AP22" i="41" s="1"/>
  <c r="AQ22" i="41"/>
  <c r="AR22" i="41"/>
  <c r="A23" i="41"/>
  <c r="D23" i="41"/>
  <c r="E23" i="41"/>
  <c r="F23" i="41"/>
  <c r="G23" i="41"/>
  <c r="H23" i="41"/>
  <c r="I23" i="41"/>
  <c r="J23" i="41"/>
  <c r="K23" i="41"/>
  <c r="L23" i="41"/>
  <c r="M23" i="41"/>
  <c r="N23" i="41"/>
  <c r="Q23" i="41" s="1"/>
  <c r="O23" i="41"/>
  <c r="P23" i="41"/>
  <c r="R23" i="41"/>
  <c r="U23" i="41" s="1"/>
  <c r="S23" i="41"/>
  <c r="V23" i="41"/>
  <c r="W23" i="41"/>
  <c r="Y23" i="41" s="1"/>
  <c r="Z23" i="41"/>
  <c r="AC23" i="41" s="1"/>
  <c r="AA23" i="41"/>
  <c r="AD23" i="41"/>
  <c r="AE23" i="41"/>
  <c r="AG23" i="41" s="1"/>
  <c r="AH23" i="41"/>
  <c r="AJ23" i="41" s="1"/>
  <c r="AI23" i="41"/>
  <c r="AK23" i="41"/>
  <c r="AL23" i="41"/>
  <c r="AM23" i="41" s="1"/>
  <c r="AN23" i="41"/>
  <c r="AP23" i="41" s="1"/>
  <c r="AO23" i="41"/>
  <c r="AQ23" i="41"/>
  <c r="AR23" i="41"/>
  <c r="AS23" i="41" l="1"/>
  <c r="AS21" i="41"/>
  <c r="AS20" i="41"/>
  <c r="AS17" i="41"/>
  <c r="AS16" i="41"/>
  <c r="AS13" i="41"/>
  <c r="AS12" i="41"/>
  <c r="AS22" i="41"/>
  <c r="AS19" i="41"/>
  <c r="AS18" i="41"/>
  <c r="AS15" i="41"/>
  <c r="AS14" i="4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977" i="1" l="1"/>
  <c r="AB977" i="1"/>
  <c r="AB375" i="1" l="1"/>
  <c r="AH435" i="9" l="1"/>
  <c r="AH436" i="9"/>
  <c r="AH437" i="9"/>
  <c r="AH438" i="9"/>
  <c r="AH439" i="9"/>
  <c r="AH440" i="9"/>
  <c r="AH441" i="9"/>
  <c r="AH442" i="9"/>
  <c r="AH443" i="9"/>
  <c r="AH444" i="9"/>
  <c r="AH445" i="9"/>
  <c r="AH446" i="9"/>
  <c r="AH447" i="9"/>
  <c r="AH448" i="9"/>
  <c r="AH449" i="9"/>
  <c r="AH450" i="9"/>
  <c r="AH451" i="9"/>
  <c r="AH452" i="9"/>
  <c r="AH453" i="9"/>
  <c r="AH454" i="9"/>
  <c r="AH455" i="9"/>
  <c r="AH456" i="9"/>
  <c r="AH457" i="9"/>
  <c r="AH458" i="9"/>
  <c r="AH459" i="9"/>
  <c r="AH460" i="9"/>
  <c r="AH461" i="9"/>
  <c r="AH462" i="9"/>
  <c r="AH463" i="9"/>
  <c r="AH464" i="9"/>
  <c r="AH465" i="9"/>
  <c r="AH466" i="9"/>
  <c r="AH467" i="9"/>
  <c r="AH468" i="9"/>
  <c r="AH469" i="9"/>
  <c r="AH470" i="9"/>
  <c r="AH471" i="9"/>
  <c r="AH472" i="9"/>
  <c r="AH473" i="9"/>
  <c r="AH474" i="9"/>
  <c r="AH475" i="9"/>
  <c r="AH476" i="9"/>
  <c r="AH477" i="9"/>
  <c r="AH478" i="9"/>
  <c r="AH479" i="9"/>
  <c r="AH480" i="9"/>
  <c r="AH481" i="9"/>
  <c r="AH482" i="9"/>
  <c r="AH483" i="9"/>
  <c r="AH484" i="9"/>
  <c r="AH485" i="9"/>
  <c r="AH486" i="9"/>
  <c r="AH487" i="9"/>
  <c r="AH488" i="9"/>
  <c r="AH489" i="9"/>
  <c r="AH490" i="9"/>
  <c r="AH491" i="9"/>
  <c r="AH492" i="9"/>
  <c r="AH493" i="9"/>
  <c r="AH494" i="9"/>
  <c r="AH495" i="9"/>
  <c r="AH496" i="9"/>
  <c r="AH497" i="9"/>
  <c r="AH498" i="9"/>
  <c r="AH499" i="9"/>
  <c r="AH500" i="9"/>
  <c r="AH501" i="9"/>
  <c r="AD435" i="9"/>
  <c r="AD436" i="9"/>
  <c r="AD437" i="9"/>
  <c r="AD438" i="9"/>
  <c r="AD439" i="9"/>
  <c r="AD440" i="9"/>
  <c r="AD441" i="9"/>
  <c r="AD442" i="9"/>
  <c r="AD443" i="9"/>
  <c r="AD444" i="9"/>
  <c r="AD445" i="9"/>
  <c r="AD446" i="9"/>
  <c r="AD447" i="9"/>
  <c r="AD448" i="9"/>
  <c r="AD449" i="9"/>
  <c r="AD450" i="9"/>
  <c r="AD451" i="9"/>
  <c r="AD452" i="9"/>
  <c r="AD453" i="9"/>
  <c r="AD454" i="9"/>
  <c r="AD455" i="9"/>
  <c r="AD456" i="9"/>
  <c r="AD457" i="9"/>
  <c r="AD458" i="9"/>
  <c r="AD459" i="9"/>
  <c r="AD460" i="9"/>
  <c r="AD461" i="9"/>
  <c r="AD462" i="9"/>
  <c r="AD463" i="9"/>
  <c r="AD464" i="9"/>
  <c r="AD465" i="9"/>
  <c r="AD466" i="9"/>
  <c r="AD467" i="9"/>
  <c r="AD468" i="9"/>
  <c r="AD469" i="9"/>
  <c r="AD470" i="9"/>
  <c r="AD471" i="9"/>
  <c r="AD472" i="9"/>
  <c r="AD473" i="9"/>
  <c r="AD474" i="9"/>
  <c r="AD475" i="9"/>
  <c r="AD476" i="9"/>
  <c r="AD477" i="9"/>
  <c r="AD478" i="9"/>
  <c r="AD479" i="9"/>
  <c r="AD480" i="9"/>
  <c r="AD481" i="9"/>
  <c r="AD482" i="9"/>
  <c r="AD483" i="9"/>
  <c r="AD484" i="9"/>
  <c r="AD485" i="9"/>
  <c r="AD486" i="9"/>
  <c r="AD487" i="9"/>
  <c r="AD488" i="9"/>
  <c r="AD489" i="9"/>
  <c r="AD490" i="9"/>
  <c r="AD491" i="9"/>
  <c r="AD492" i="9"/>
  <c r="AD493" i="9"/>
  <c r="AD494" i="9"/>
  <c r="AD495" i="9"/>
  <c r="AD496" i="9"/>
  <c r="AD497" i="9"/>
  <c r="AD498" i="9"/>
  <c r="AD499" i="9"/>
  <c r="AD500" i="9"/>
  <c r="AD501" i="9"/>
  <c r="Z435" i="9"/>
  <c r="Z436" i="9"/>
  <c r="Z437" i="9"/>
  <c r="Z438" i="9"/>
  <c r="Z439" i="9"/>
  <c r="Z440" i="9"/>
  <c r="Z441" i="9"/>
  <c r="Z442" i="9"/>
  <c r="Z443" i="9"/>
  <c r="Z444" i="9"/>
  <c r="Z445" i="9"/>
  <c r="Z446" i="9"/>
  <c r="Z447" i="9"/>
  <c r="Z448" i="9"/>
  <c r="Z449" i="9"/>
  <c r="Z450" i="9"/>
  <c r="Z451" i="9"/>
  <c r="Z452" i="9"/>
  <c r="Z453" i="9"/>
  <c r="Z454" i="9"/>
  <c r="Z455" i="9"/>
  <c r="Z456" i="9"/>
  <c r="Z457" i="9"/>
  <c r="Z458" i="9"/>
  <c r="Z459" i="9"/>
  <c r="Z460" i="9"/>
  <c r="Z461" i="9"/>
  <c r="Z462" i="9"/>
  <c r="Z463" i="9"/>
  <c r="Z464" i="9"/>
  <c r="Z465" i="9"/>
  <c r="Z466" i="9"/>
  <c r="Z467" i="9"/>
  <c r="Z468" i="9"/>
  <c r="Z469" i="9"/>
  <c r="Z470" i="9"/>
  <c r="Z471" i="9"/>
  <c r="Z472" i="9"/>
  <c r="Z473" i="9"/>
  <c r="Z474" i="9"/>
  <c r="Z475" i="9"/>
  <c r="Z476" i="9"/>
  <c r="Z477" i="9"/>
  <c r="Z478" i="9"/>
  <c r="Z479" i="9"/>
  <c r="Z480" i="9"/>
  <c r="Z481" i="9"/>
  <c r="Z482" i="9"/>
  <c r="Z483" i="9"/>
  <c r="Z484" i="9"/>
  <c r="Z485" i="9"/>
  <c r="Z486" i="9"/>
  <c r="Z487" i="9"/>
  <c r="Z488" i="9"/>
  <c r="Z489" i="9"/>
  <c r="Z490" i="9"/>
  <c r="Z491" i="9"/>
  <c r="Z492" i="9"/>
  <c r="Z493" i="9"/>
  <c r="Z494" i="9"/>
  <c r="Z495" i="9"/>
  <c r="Z496" i="9"/>
  <c r="Z497" i="9"/>
  <c r="Z498" i="9"/>
  <c r="Z499" i="9"/>
  <c r="Z500" i="9"/>
  <c r="Z501" i="9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C435" i="9"/>
  <c r="AC436" i="9"/>
  <c r="AC437" i="9"/>
  <c r="AC438" i="9"/>
  <c r="AC439" i="9"/>
  <c r="AC440" i="9"/>
  <c r="AC441" i="9"/>
  <c r="AC442" i="9"/>
  <c r="AC443" i="9"/>
  <c r="AC444" i="9"/>
  <c r="AC445" i="9"/>
  <c r="AC446" i="9"/>
  <c r="AC447" i="9"/>
  <c r="AC448" i="9"/>
  <c r="AC449" i="9"/>
  <c r="AC450" i="9"/>
  <c r="AC451" i="9"/>
  <c r="AC452" i="9"/>
  <c r="AC453" i="9"/>
  <c r="AC454" i="9"/>
  <c r="AC455" i="9"/>
  <c r="AC456" i="9"/>
  <c r="AC457" i="9"/>
  <c r="AC458" i="9"/>
  <c r="AC459" i="9"/>
  <c r="AC460" i="9"/>
  <c r="AC461" i="9"/>
  <c r="AC462" i="9"/>
  <c r="AC463" i="9"/>
  <c r="AC464" i="9"/>
  <c r="AC465" i="9"/>
  <c r="AC466" i="9"/>
  <c r="AC467" i="9"/>
  <c r="AC468" i="9"/>
  <c r="AC469" i="9"/>
  <c r="AC470" i="9"/>
  <c r="AC471" i="9"/>
  <c r="AC472" i="9"/>
  <c r="AC473" i="9"/>
  <c r="AC474" i="9"/>
  <c r="AC475" i="9"/>
  <c r="AC476" i="9"/>
  <c r="AC477" i="9"/>
  <c r="AC478" i="9"/>
  <c r="AC479" i="9"/>
  <c r="AC480" i="9"/>
  <c r="AC481" i="9"/>
  <c r="AC482" i="9"/>
  <c r="AC483" i="9"/>
  <c r="AC484" i="9"/>
  <c r="AC485" i="9"/>
  <c r="AC486" i="9"/>
  <c r="AC487" i="9"/>
  <c r="AC488" i="9"/>
  <c r="AC489" i="9"/>
  <c r="AC490" i="9"/>
  <c r="AC491" i="9"/>
  <c r="AC492" i="9"/>
  <c r="AC493" i="9"/>
  <c r="AC494" i="9"/>
  <c r="AC495" i="9"/>
  <c r="AC496" i="9"/>
  <c r="AC497" i="9"/>
  <c r="AC498" i="9"/>
  <c r="AC499" i="9"/>
  <c r="AC500" i="9"/>
  <c r="AC501" i="9"/>
  <c r="Y435" i="9"/>
  <c r="Y436" i="9"/>
  <c r="Y437" i="9"/>
  <c r="Y438" i="9"/>
  <c r="Y439" i="9"/>
  <c r="Y440" i="9"/>
  <c r="Y441" i="9"/>
  <c r="Y442" i="9"/>
  <c r="Y443" i="9"/>
  <c r="Y444" i="9"/>
  <c r="Y445" i="9"/>
  <c r="Y446" i="9"/>
  <c r="Y447" i="9"/>
  <c r="Y448" i="9"/>
  <c r="Y449" i="9"/>
  <c r="Y450" i="9"/>
  <c r="Y451" i="9"/>
  <c r="Y452" i="9"/>
  <c r="Y453" i="9"/>
  <c r="Y454" i="9"/>
  <c r="Y455" i="9"/>
  <c r="Y456" i="9"/>
  <c r="Y457" i="9"/>
  <c r="Y458" i="9"/>
  <c r="Y459" i="9"/>
  <c r="Y460" i="9"/>
  <c r="Y461" i="9"/>
  <c r="Y462" i="9"/>
  <c r="Y463" i="9"/>
  <c r="Y464" i="9"/>
  <c r="Y465" i="9"/>
  <c r="Y466" i="9"/>
  <c r="Y467" i="9"/>
  <c r="Y468" i="9"/>
  <c r="Y469" i="9"/>
  <c r="Y470" i="9"/>
  <c r="Y471" i="9"/>
  <c r="Y472" i="9"/>
  <c r="Y473" i="9"/>
  <c r="Y474" i="9"/>
  <c r="Y475" i="9"/>
  <c r="Y476" i="9"/>
  <c r="Y477" i="9"/>
  <c r="Y478" i="9"/>
  <c r="Y479" i="9"/>
  <c r="Y480" i="9"/>
  <c r="Y481" i="9"/>
  <c r="Y482" i="9"/>
  <c r="Y483" i="9"/>
  <c r="Y484" i="9"/>
  <c r="Y485" i="9"/>
  <c r="Y486" i="9"/>
  <c r="Y487" i="9"/>
  <c r="Y488" i="9"/>
  <c r="Y489" i="9"/>
  <c r="Y490" i="9"/>
  <c r="Y491" i="9"/>
  <c r="Y492" i="9"/>
  <c r="Y493" i="9"/>
  <c r="Y494" i="9"/>
  <c r="Y495" i="9"/>
  <c r="Y496" i="9"/>
  <c r="Y497" i="9"/>
  <c r="Y498" i="9"/>
  <c r="Y499" i="9"/>
  <c r="Y500" i="9"/>
  <c r="Y501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J1504" i="61" l="1"/>
  <c r="I1504" i="61"/>
  <c r="H1504" i="61"/>
  <c r="G1504" i="61"/>
  <c r="J1503" i="61"/>
  <c r="I1503" i="61"/>
  <c r="H1503" i="61"/>
  <c r="G1503" i="61"/>
  <c r="J1502" i="61"/>
  <c r="I1502" i="61"/>
  <c r="H1502" i="61"/>
  <c r="G1502" i="61"/>
  <c r="J1501" i="61"/>
  <c r="I1501" i="61"/>
  <c r="H1501" i="61"/>
  <c r="G1501" i="61"/>
  <c r="J1500" i="61"/>
  <c r="I1500" i="61"/>
  <c r="H1500" i="61"/>
  <c r="G1500" i="61"/>
  <c r="J1499" i="61"/>
  <c r="I1499" i="61"/>
  <c r="H1499" i="61"/>
  <c r="G1499" i="61"/>
  <c r="J1498" i="61"/>
  <c r="I1498" i="61"/>
  <c r="H1498" i="61"/>
  <c r="G1498" i="61"/>
  <c r="J1497" i="61"/>
  <c r="I1497" i="61"/>
  <c r="H1497" i="61"/>
  <c r="G1497" i="61"/>
  <c r="J1496" i="61"/>
  <c r="I1496" i="61"/>
  <c r="H1496" i="61"/>
  <c r="G1496" i="61"/>
  <c r="J1495" i="61"/>
  <c r="I1495" i="61"/>
  <c r="H1495" i="61"/>
  <c r="G1495" i="61"/>
  <c r="J1494" i="61"/>
  <c r="I1494" i="61"/>
  <c r="H1494" i="61"/>
  <c r="G1494" i="61"/>
  <c r="J1493" i="61"/>
  <c r="I1493" i="61"/>
  <c r="H1493" i="61"/>
  <c r="G1493" i="61"/>
  <c r="J1492" i="61"/>
  <c r="I1492" i="61"/>
  <c r="H1492" i="61"/>
  <c r="G1492" i="61"/>
  <c r="J1491" i="61"/>
  <c r="I1491" i="61"/>
  <c r="H1491" i="61"/>
  <c r="G1491" i="61"/>
  <c r="J1490" i="61"/>
  <c r="I1490" i="61"/>
  <c r="H1490" i="61"/>
  <c r="G1490" i="61"/>
  <c r="J1489" i="61"/>
  <c r="I1489" i="61"/>
  <c r="H1489" i="61"/>
  <c r="G1489" i="61"/>
  <c r="J1488" i="61"/>
  <c r="I1488" i="61"/>
  <c r="H1488" i="61"/>
  <c r="G1488" i="61"/>
  <c r="J1487" i="61"/>
  <c r="I1487" i="61"/>
  <c r="H1487" i="61"/>
  <c r="G1487" i="61"/>
  <c r="J1486" i="61"/>
  <c r="I1486" i="61"/>
  <c r="H1486" i="61"/>
  <c r="G1486" i="61"/>
  <c r="J1485" i="61"/>
  <c r="I1485" i="61"/>
  <c r="H1485" i="61"/>
  <c r="G1485" i="61"/>
  <c r="J1484" i="61"/>
  <c r="I1484" i="61"/>
  <c r="H1484" i="61"/>
  <c r="G1484" i="61"/>
  <c r="J1483" i="61"/>
  <c r="I1483" i="61"/>
  <c r="H1483" i="61"/>
  <c r="G1483" i="61"/>
  <c r="J1482" i="61"/>
  <c r="I1482" i="61"/>
  <c r="H1482" i="61"/>
  <c r="G1482" i="61"/>
  <c r="J1481" i="61"/>
  <c r="I1481" i="61"/>
  <c r="H1481" i="61"/>
  <c r="G1481" i="61"/>
  <c r="J1480" i="61"/>
  <c r="I1480" i="61"/>
  <c r="H1480" i="61"/>
  <c r="G1480" i="61"/>
  <c r="J1479" i="61"/>
  <c r="I1479" i="61"/>
  <c r="H1479" i="61"/>
  <c r="G1479" i="61"/>
  <c r="J1478" i="61"/>
  <c r="I1478" i="61"/>
  <c r="H1478" i="61"/>
  <c r="G1478" i="61"/>
  <c r="J1477" i="61"/>
  <c r="I1477" i="61"/>
  <c r="H1477" i="61"/>
  <c r="G1477" i="61"/>
  <c r="J1476" i="61"/>
  <c r="I1476" i="61"/>
  <c r="H1476" i="61"/>
  <c r="G1476" i="61"/>
  <c r="J1475" i="61"/>
  <c r="I1475" i="61"/>
  <c r="H1475" i="61"/>
  <c r="G1475" i="61"/>
  <c r="J1474" i="61"/>
  <c r="I1474" i="61"/>
  <c r="H1474" i="61"/>
  <c r="G1474" i="61"/>
  <c r="J1473" i="61"/>
  <c r="I1473" i="61"/>
  <c r="H1473" i="61"/>
  <c r="G1473" i="61"/>
  <c r="J1472" i="61"/>
  <c r="I1472" i="61"/>
  <c r="H1472" i="61"/>
  <c r="G1472" i="61"/>
  <c r="J1471" i="61"/>
  <c r="I1471" i="61"/>
  <c r="H1471" i="61"/>
  <c r="G1471" i="61"/>
  <c r="J1470" i="61"/>
  <c r="I1470" i="61"/>
  <c r="H1470" i="61"/>
  <c r="G1470" i="61"/>
  <c r="J1469" i="61"/>
  <c r="I1469" i="61"/>
  <c r="H1469" i="61"/>
  <c r="G1469" i="61"/>
  <c r="J1468" i="61"/>
  <c r="I1468" i="61"/>
  <c r="H1468" i="61"/>
  <c r="G1468" i="61"/>
  <c r="J1467" i="61"/>
  <c r="I1467" i="61"/>
  <c r="H1467" i="61"/>
  <c r="G1467" i="61"/>
  <c r="J1466" i="61"/>
  <c r="I1466" i="61"/>
  <c r="H1466" i="61"/>
  <c r="G1466" i="61"/>
  <c r="J1465" i="61"/>
  <c r="I1465" i="61"/>
  <c r="H1465" i="61"/>
  <c r="G1465" i="61"/>
  <c r="J1464" i="61"/>
  <c r="I1464" i="61"/>
  <c r="H1464" i="61"/>
  <c r="G1464" i="61"/>
  <c r="J1463" i="61"/>
  <c r="I1463" i="61"/>
  <c r="H1463" i="61"/>
  <c r="G1463" i="61"/>
  <c r="J1462" i="61"/>
  <c r="I1462" i="61"/>
  <c r="H1462" i="61"/>
  <c r="G1462" i="61"/>
  <c r="J1461" i="61"/>
  <c r="I1461" i="61"/>
  <c r="H1461" i="61"/>
  <c r="G1461" i="61"/>
  <c r="J1460" i="61"/>
  <c r="I1460" i="61"/>
  <c r="H1460" i="61"/>
  <c r="G1460" i="61"/>
  <c r="J1459" i="61"/>
  <c r="I1459" i="61"/>
  <c r="H1459" i="61"/>
  <c r="G1459" i="61"/>
  <c r="J1458" i="61"/>
  <c r="I1458" i="61"/>
  <c r="H1458" i="61"/>
  <c r="G1458" i="61"/>
  <c r="J1457" i="61"/>
  <c r="I1457" i="61"/>
  <c r="H1457" i="61"/>
  <c r="G1457" i="61"/>
  <c r="J1456" i="61"/>
  <c r="I1456" i="61"/>
  <c r="H1456" i="61"/>
  <c r="G1456" i="61"/>
  <c r="J1455" i="61"/>
  <c r="I1455" i="61"/>
  <c r="H1455" i="61"/>
  <c r="G1455" i="61"/>
  <c r="J1454" i="61"/>
  <c r="I1454" i="61"/>
  <c r="H1454" i="61"/>
  <c r="G1454" i="61"/>
  <c r="J1453" i="61"/>
  <c r="I1453" i="61"/>
  <c r="H1453" i="61"/>
  <c r="G1453" i="61"/>
  <c r="J1452" i="61"/>
  <c r="I1452" i="61"/>
  <c r="H1452" i="61"/>
  <c r="G1452" i="61"/>
  <c r="J1451" i="61"/>
  <c r="I1451" i="61"/>
  <c r="H1451" i="61"/>
  <c r="G1451" i="61"/>
  <c r="J1450" i="61"/>
  <c r="I1450" i="61"/>
  <c r="H1450" i="61"/>
  <c r="G1450" i="61"/>
  <c r="J1449" i="61"/>
  <c r="I1449" i="61"/>
  <c r="H1449" i="61"/>
  <c r="G1449" i="61"/>
  <c r="J1448" i="61"/>
  <c r="I1448" i="61"/>
  <c r="H1448" i="61"/>
  <c r="G1448" i="61"/>
  <c r="J1447" i="61"/>
  <c r="I1447" i="61"/>
  <c r="H1447" i="61"/>
  <c r="G1447" i="61"/>
  <c r="J1446" i="61"/>
  <c r="I1446" i="61"/>
  <c r="H1446" i="61"/>
  <c r="G1446" i="61"/>
  <c r="J1445" i="61"/>
  <c r="I1445" i="61"/>
  <c r="H1445" i="61"/>
  <c r="G1445" i="61"/>
  <c r="J1444" i="61"/>
  <c r="I1444" i="61"/>
  <c r="H1444" i="61"/>
  <c r="G1444" i="61"/>
  <c r="J1443" i="61"/>
  <c r="I1443" i="61"/>
  <c r="H1443" i="61"/>
  <c r="G1443" i="61"/>
  <c r="J1442" i="61"/>
  <c r="I1442" i="61"/>
  <c r="H1442" i="61"/>
  <c r="G1442" i="61"/>
  <c r="J1441" i="61"/>
  <c r="I1441" i="61"/>
  <c r="H1441" i="61"/>
  <c r="G1441" i="61"/>
  <c r="J1440" i="61"/>
  <c r="I1440" i="61"/>
  <c r="H1440" i="61"/>
  <c r="G1440" i="61"/>
  <c r="J1439" i="61"/>
  <c r="I1439" i="61"/>
  <c r="H1439" i="61"/>
  <c r="G1439" i="61"/>
  <c r="J1438" i="61"/>
  <c r="I1438" i="61"/>
  <c r="H1438" i="61"/>
  <c r="G1438" i="61"/>
  <c r="J1437" i="61"/>
  <c r="I1437" i="61"/>
  <c r="H1437" i="61"/>
  <c r="G1437" i="61"/>
  <c r="J1436" i="61"/>
  <c r="I1436" i="61"/>
  <c r="H1436" i="61"/>
  <c r="G1436" i="61"/>
  <c r="J1435" i="61"/>
  <c r="I1435" i="61"/>
  <c r="H1435" i="61"/>
  <c r="G1435" i="61"/>
  <c r="J1434" i="61"/>
  <c r="I1434" i="61"/>
  <c r="H1434" i="61"/>
  <c r="G1434" i="61"/>
  <c r="J1433" i="61"/>
  <c r="I1433" i="61"/>
  <c r="H1433" i="61"/>
  <c r="G1433" i="61"/>
  <c r="J1432" i="61"/>
  <c r="I1432" i="61"/>
  <c r="H1432" i="61"/>
  <c r="G1432" i="61"/>
  <c r="J1431" i="61"/>
  <c r="I1431" i="61"/>
  <c r="H1431" i="61"/>
  <c r="G1431" i="61"/>
  <c r="J1430" i="61"/>
  <c r="I1430" i="61"/>
  <c r="H1430" i="61"/>
  <c r="G1430" i="61"/>
  <c r="J1429" i="61"/>
  <c r="I1429" i="61"/>
  <c r="H1429" i="61"/>
  <c r="G1429" i="61"/>
  <c r="J1428" i="61"/>
  <c r="I1428" i="61"/>
  <c r="H1428" i="61"/>
  <c r="G1428" i="61"/>
  <c r="J1427" i="61"/>
  <c r="I1427" i="61"/>
  <c r="H1427" i="61"/>
  <c r="G1427" i="61"/>
  <c r="J1426" i="61"/>
  <c r="I1426" i="61"/>
  <c r="H1426" i="61"/>
  <c r="G1426" i="61"/>
  <c r="J1425" i="61"/>
  <c r="I1425" i="61"/>
  <c r="H1425" i="61"/>
  <c r="G1425" i="61"/>
  <c r="J1424" i="61"/>
  <c r="I1424" i="61"/>
  <c r="H1424" i="61"/>
  <c r="G1424" i="61"/>
  <c r="J1423" i="61"/>
  <c r="I1423" i="61"/>
  <c r="H1423" i="61"/>
  <c r="G1423" i="61"/>
  <c r="J1422" i="61"/>
  <c r="I1422" i="61"/>
  <c r="H1422" i="61"/>
  <c r="G1422" i="61"/>
  <c r="J1421" i="61"/>
  <c r="I1421" i="61"/>
  <c r="H1421" i="61"/>
  <c r="G1421" i="61"/>
  <c r="J1420" i="61"/>
  <c r="I1420" i="61"/>
  <c r="H1420" i="61"/>
  <c r="G1420" i="61"/>
  <c r="J1419" i="61"/>
  <c r="I1419" i="61"/>
  <c r="H1419" i="61"/>
  <c r="G1419" i="61"/>
  <c r="J1418" i="61"/>
  <c r="I1418" i="61"/>
  <c r="H1418" i="61"/>
  <c r="G1418" i="61"/>
  <c r="J1417" i="61"/>
  <c r="I1417" i="61"/>
  <c r="H1417" i="61"/>
  <c r="G1417" i="61"/>
  <c r="J1416" i="61"/>
  <c r="I1416" i="61"/>
  <c r="H1416" i="61"/>
  <c r="G1416" i="61"/>
  <c r="J1415" i="61"/>
  <c r="I1415" i="61"/>
  <c r="H1415" i="61"/>
  <c r="G1415" i="61"/>
  <c r="J1414" i="61"/>
  <c r="I1414" i="61"/>
  <c r="H1414" i="61"/>
  <c r="G1414" i="61"/>
  <c r="J1413" i="61"/>
  <c r="I1413" i="61"/>
  <c r="H1413" i="61"/>
  <c r="G1413" i="61"/>
  <c r="J1412" i="61"/>
  <c r="I1412" i="61"/>
  <c r="H1412" i="61"/>
  <c r="G1412" i="61"/>
  <c r="J1411" i="61"/>
  <c r="I1411" i="61"/>
  <c r="H1411" i="61"/>
  <c r="G1411" i="61"/>
  <c r="J1410" i="61"/>
  <c r="I1410" i="61"/>
  <c r="H1410" i="61"/>
  <c r="G1410" i="61"/>
  <c r="J1409" i="61"/>
  <c r="I1409" i="61"/>
  <c r="H1409" i="61"/>
  <c r="G1409" i="61"/>
  <c r="J1408" i="61"/>
  <c r="I1408" i="61"/>
  <c r="H1408" i="61"/>
  <c r="G1408" i="61"/>
  <c r="J1407" i="61"/>
  <c r="I1407" i="61"/>
  <c r="H1407" i="61"/>
  <c r="G1407" i="61"/>
  <c r="J1406" i="61"/>
  <c r="I1406" i="61"/>
  <c r="H1406" i="61"/>
  <c r="G1406" i="61"/>
  <c r="J1405" i="61"/>
  <c r="I1405" i="61"/>
  <c r="H1405" i="61"/>
  <c r="G1405" i="61"/>
  <c r="J1404" i="61"/>
  <c r="I1404" i="61"/>
  <c r="H1404" i="61"/>
  <c r="G1404" i="61"/>
  <c r="J1403" i="61"/>
  <c r="I1403" i="61"/>
  <c r="H1403" i="61"/>
  <c r="G1403" i="61"/>
  <c r="J1402" i="61"/>
  <c r="I1402" i="61"/>
  <c r="H1402" i="61"/>
  <c r="G1402" i="61"/>
  <c r="J1401" i="61"/>
  <c r="I1401" i="61"/>
  <c r="H1401" i="61"/>
  <c r="G1401" i="61"/>
  <c r="J1400" i="61"/>
  <c r="I1400" i="61"/>
  <c r="H1400" i="61"/>
  <c r="G1400" i="61"/>
  <c r="J1399" i="61"/>
  <c r="I1399" i="61"/>
  <c r="H1399" i="61"/>
  <c r="G1399" i="61"/>
  <c r="J1398" i="61"/>
  <c r="I1398" i="61"/>
  <c r="H1398" i="61"/>
  <c r="G1398" i="61"/>
  <c r="J1397" i="61"/>
  <c r="I1397" i="61"/>
  <c r="H1397" i="61"/>
  <c r="G1397" i="61"/>
  <c r="J1396" i="61"/>
  <c r="I1396" i="61"/>
  <c r="H1396" i="61"/>
  <c r="G1396" i="61"/>
  <c r="J1395" i="61"/>
  <c r="I1395" i="61"/>
  <c r="H1395" i="61"/>
  <c r="G1395" i="61"/>
  <c r="J1394" i="61"/>
  <c r="I1394" i="61"/>
  <c r="H1394" i="61"/>
  <c r="G1394" i="61"/>
  <c r="J1393" i="61"/>
  <c r="I1393" i="61"/>
  <c r="H1393" i="61"/>
  <c r="G1393" i="61"/>
  <c r="J1392" i="61"/>
  <c r="I1392" i="61"/>
  <c r="H1392" i="61"/>
  <c r="G1392" i="61"/>
  <c r="J1391" i="61"/>
  <c r="I1391" i="61"/>
  <c r="H1391" i="61"/>
  <c r="G1391" i="61"/>
  <c r="J1390" i="61"/>
  <c r="I1390" i="61"/>
  <c r="H1390" i="61"/>
  <c r="G1390" i="61"/>
  <c r="J1389" i="61"/>
  <c r="I1389" i="61"/>
  <c r="H1389" i="61"/>
  <c r="G1389" i="61"/>
  <c r="J1388" i="61"/>
  <c r="I1388" i="61"/>
  <c r="H1388" i="61"/>
  <c r="G1388" i="61"/>
  <c r="J1387" i="61"/>
  <c r="I1387" i="61"/>
  <c r="H1387" i="61"/>
  <c r="G1387" i="61"/>
  <c r="J1386" i="61"/>
  <c r="I1386" i="61"/>
  <c r="H1386" i="61"/>
  <c r="G1386" i="61"/>
  <c r="J1385" i="61"/>
  <c r="I1385" i="61"/>
  <c r="H1385" i="61"/>
  <c r="G1385" i="61"/>
  <c r="J1384" i="61"/>
  <c r="I1384" i="61"/>
  <c r="H1384" i="61"/>
  <c r="G1384" i="61"/>
  <c r="J1383" i="61"/>
  <c r="I1383" i="61"/>
  <c r="H1383" i="61"/>
  <c r="G1383" i="61"/>
  <c r="J1382" i="61"/>
  <c r="I1382" i="61"/>
  <c r="H1382" i="61"/>
  <c r="G1382" i="61"/>
  <c r="J1381" i="61"/>
  <c r="I1381" i="61"/>
  <c r="H1381" i="61"/>
  <c r="G1381" i="61"/>
  <c r="J1380" i="61"/>
  <c r="I1380" i="61"/>
  <c r="H1380" i="61"/>
  <c r="G1380" i="61"/>
  <c r="J1379" i="61"/>
  <c r="I1379" i="61"/>
  <c r="H1379" i="61"/>
  <c r="G1379" i="61"/>
  <c r="J1378" i="61"/>
  <c r="I1378" i="61"/>
  <c r="H1378" i="61"/>
  <c r="G1378" i="61"/>
  <c r="J1377" i="61"/>
  <c r="I1377" i="61"/>
  <c r="H1377" i="61"/>
  <c r="G1377" i="61"/>
  <c r="J1376" i="61"/>
  <c r="I1376" i="61"/>
  <c r="H1376" i="61"/>
  <c r="G1376" i="61"/>
  <c r="J1375" i="61"/>
  <c r="I1375" i="61"/>
  <c r="H1375" i="61"/>
  <c r="G1375" i="61"/>
  <c r="J1374" i="61"/>
  <c r="I1374" i="61"/>
  <c r="H1374" i="61"/>
  <c r="G1374" i="61"/>
  <c r="J1373" i="61"/>
  <c r="I1373" i="61"/>
  <c r="H1373" i="61"/>
  <c r="G1373" i="61"/>
  <c r="J1372" i="61"/>
  <c r="I1372" i="61"/>
  <c r="H1372" i="61"/>
  <c r="G1372" i="61"/>
  <c r="J1371" i="61"/>
  <c r="I1371" i="61"/>
  <c r="H1371" i="61"/>
  <c r="G1371" i="61"/>
  <c r="J1370" i="61"/>
  <c r="I1370" i="61"/>
  <c r="H1370" i="61"/>
  <c r="G1370" i="61"/>
  <c r="J1369" i="61"/>
  <c r="I1369" i="61"/>
  <c r="H1369" i="61"/>
  <c r="G1369" i="61"/>
  <c r="J1368" i="61"/>
  <c r="I1368" i="61"/>
  <c r="H1368" i="61"/>
  <c r="G1368" i="61"/>
  <c r="J1367" i="61"/>
  <c r="I1367" i="61"/>
  <c r="H1367" i="61"/>
  <c r="G1367" i="61"/>
  <c r="J1366" i="61"/>
  <c r="I1366" i="61"/>
  <c r="H1366" i="61"/>
  <c r="G1366" i="61"/>
  <c r="J1365" i="61"/>
  <c r="I1365" i="61"/>
  <c r="H1365" i="61"/>
  <c r="G1365" i="61"/>
  <c r="J1364" i="61"/>
  <c r="I1364" i="61"/>
  <c r="H1364" i="61"/>
  <c r="G1364" i="61"/>
  <c r="J1363" i="61"/>
  <c r="I1363" i="61"/>
  <c r="H1363" i="61"/>
  <c r="G1363" i="61"/>
  <c r="J1362" i="61"/>
  <c r="I1362" i="61"/>
  <c r="H1362" i="61"/>
  <c r="G1362" i="61"/>
  <c r="J1361" i="61"/>
  <c r="I1361" i="61"/>
  <c r="H1361" i="61"/>
  <c r="G1361" i="61"/>
  <c r="J1360" i="61"/>
  <c r="I1360" i="61"/>
  <c r="H1360" i="61"/>
  <c r="G1360" i="61"/>
  <c r="J1359" i="61"/>
  <c r="I1359" i="61"/>
  <c r="H1359" i="61"/>
  <c r="G1359" i="61"/>
  <c r="J1358" i="61"/>
  <c r="I1358" i="61"/>
  <c r="H1358" i="61"/>
  <c r="G1358" i="61"/>
  <c r="J1357" i="61"/>
  <c r="I1357" i="61"/>
  <c r="H1357" i="61"/>
  <c r="G1357" i="61"/>
  <c r="J1356" i="61"/>
  <c r="I1356" i="61"/>
  <c r="H1356" i="61"/>
  <c r="G1356" i="61"/>
  <c r="J1355" i="61"/>
  <c r="I1355" i="61"/>
  <c r="H1355" i="61"/>
  <c r="G1355" i="61"/>
  <c r="J1354" i="61"/>
  <c r="I1354" i="61"/>
  <c r="H1354" i="61"/>
  <c r="G1354" i="61"/>
  <c r="J1353" i="61"/>
  <c r="I1353" i="61"/>
  <c r="H1353" i="61"/>
  <c r="G1353" i="61"/>
  <c r="J1352" i="61"/>
  <c r="I1352" i="61"/>
  <c r="H1352" i="61"/>
  <c r="G1352" i="61"/>
  <c r="J1351" i="61"/>
  <c r="I1351" i="61"/>
  <c r="H1351" i="61"/>
  <c r="G1351" i="61"/>
  <c r="J1350" i="61"/>
  <c r="I1350" i="61"/>
  <c r="H1350" i="61"/>
  <c r="G1350" i="61"/>
  <c r="J1349" i="61"/>
  <c r="I1349" i="61"/>
  <c r="H1349" i="61"/>
  <c r="G1349" i="61"/>
  <c r="J1348" i="61"/>
  <c r="I1348" i="61"/>
  <c r="H1348" i="61"/>
  <c r="G1348" i="61"/>
  <c r="J1347" i="61"/>
  <c r="I1347" i="61"/>
  <c r="H1347" i="61"/>
  <c r="G1347" i="61"/>
  <c r="J1346" i="61"/>
  <c r="I1346" i="61"/>
  <c r="H1346" i="61"/>
  <c r="G1346" i="61"/>
  <c r="J1345" i="61"/>
  <c r="I1345" i="61"/>
  <c r="H1345" i="61"/>
  <c r="G1345" i="61"/>
  <c r="J1344" i="61"/>
  <c r="I1344" i="61"/>
  <c r="H1344" i="61"/>
  <c r="G1344" i="61"/>
  <c r="J1343" i="61"/>
  <c r="I1343" i="61"/>
  <c r="H1343" i="61"/>
  <c r="G1343" i="61"/>
  <c r="J1342" i="61"/>
  <c r="I1342" i="61"/>
  <c r="H1342" i="61"/>
  <c r="G1342" i="61"/>
  <c r="J1341" i="61"/>
  <c r="I1341" i="61"/>
  <c r="H1341" i="61"/>
  <c r="G1341" i="61"/>
  <c r="J1340" i="61"/>
  <c r="I1340" i="61"/>
  <c r="H1340" i="61"/>
  <c r="G1340" i="61"/>
  <c r="J1339" i="61"/>
  <c r="I1339" i="61"/>
  <c r="H1339" i="61"/>
  <c r="G1339" i="61"/>
  <c r="J1338" i="61"/>
  <c r="I1338" i="61"/>
  <c r="H1338" i="61"/>
  <c r="G1338" i="61"/>
  <c r="J1337" i="61"/>
  <c r="I1337" i="61"/>
  <c r="H1337" i="61"/>
  <c r="G1337" i="61"/>
  <c r="J1336" i="61"/>
  <c r="I1336" i="61"/>
  <c r="H1336" i="61"/>
  <c r="G1336" i="61"/>
  <c r="J1335" i="61"/>
  <c r="I1335" i="61"/>
  <c r="H1335" i="61"/>
  <c r="G1335" i="61"/>
  <c r="J1334" i="61"/>
  <c r="I1334" i="61"/>
  <c r="H1334" i="61"/>
  <c r="G1334" i="61"/>
  <c r="J1333" i="61"/>
  <c r="I1333" i="61"/>
  <c r="H1333" i="61"/>
  <c r="G1333" i="61"/>
  <c r="J1332" i="61"/>
  <c r="I1332" i="61"/>
  <c r="H1332" i="61"/>
  <c r="G1332" i="61"/>
  <c r="J1331" i="61"/>
  <c r="I1331" i="61"/>
  <c r="H1331" i="61"/>
  <c r="G1331" i="61"/>
  <c r="J1330" i="61"/>
  <c r="I1330" i="61"/>
  <c r="H1330" i="61"/>
  <c r="G1330" i="61"/>
  <c r="J1329" i="61"/>
  <c r="I1329" i="61"/>
  <c r="H1329" i="61"/>
  <c r="G1329" i="61"/>
  <c r="J1328" i="61"/>
  <c r="I1328" i="61"/>
  <c r="H1328" i="61"/>
  <c r="G1328" i="61"/>
  <c r="J1327" i="61"/>
  <c r="I1327" i="61"/>
  <c r="H1327" i="61"/>
  <c r="G1327" i="61"/>
  <c r="J1326" i="61"/>
  <c r="I1326" i="61"/>
  <c r="H1326" i="61"/>
  <c r="G1326" i="61"/>
  <c r="J1325" i="61"/>
  <c r="I1325" i="61"/>
  <c r="H1325" i="61"/>
  <c r="G1325" i="61"/>
  <c r="J1324" i="61"/>
  <c r="I1324" i="61"/>
  <c r="H1324" i="61"/>
  <c r="G1324" i="61"/>
  <c r="J1323" i="61"/>
  <c r="I1323" i="61"/>
  <c r="H1323" i="61"/>
  <c r="G1323" i="61"/>
  <c r="J1322" i="61"/>
  <c r="I1322" i="61"/>
  <c r="H1322" i="61"/>
  <c r="G1322" i="61"/>
  <c r="J1321" i="61"/>
  <c r="I1321" i="61"/>
  <c r="H1321" i="61"/>
  <c r="G1321" i="61"/>
  <c r="J1320" i="61"/>
  <c r="I1320" i="61"/>
  <c r="H1320" i="61"/>
  <c r="G1320" i="61"/>
  <c r="J1319" i="61"/>
  <c r="I1319" i="61"/>
  <c r="H1319" i="61"/>
  <c r="G1319" i="61"/>
  <c r="J1318" i="61"/>
  <c r="I1318" i="61"/>
  <c r="H1318" i="61"/>
  <c r="G1318" i="61"/>
  <c r="J1317" i="61"/>
  <c r="I1317" i="61"/>
  <c r="H1317" i="61"/>
  <c r="G1317" i="61"/>
  <c r="J1316" i="61"/>
  <c r="I1316" i="61"/>
  <c r="H1316" i="61"/>
  <c r="G1316" i="61"/>
  <c r="J1315" i="61"/>
  <c r="I1315" i="61"/>
  <c r="H1315" i="61"/>
  <c r="G1315" i="61"/>
  <c r="J1314" i="61"/>
  <c r="I1314" i="61"/>
  <c r="H1314" i="61"/>
  <c r="G1314" i="61"/>
  <c r="J1313" i="61"/>
  <c r="I1313" i="61"/>
  <c r="H1313" i="61"/>
  <c r="G1313" i="61"/>
  <c r="J1312" i="61"/>
  <c r="I1312" i="61"/>
  <c r="H1312" i="61"/>
  <c r="G1312" i="61"/>
  <c r="J1311" i="61"/>
  <c r="I1311" i="61"/>
  <c r="H1311" i="61"/>
  <c r="G1311" i="61"/>
  <c r="J1310" i="61"/>
  <c r="I1310" i="61"/>
  <c r="H1310" i="61"/>
  <c r="G1310" i="61"/>
  <c r="J1309" i="61"/>
  <c r="I1309" i="61"/>
  <c r="H1309" i="61"/>
  <c r="G1309" i="61"/>
  <c r="J1308" i="61"/>
  <c r="I1308" i="61"/>
  <c r="H1308" i="61"/>
  <c r="G1308" i="61"/>
  <c r="J1307" i="61"/>
  <c r="I1307" i="61"/>
  <c r="H1307" i="61"/>
  <c r="G1307" i="61"/>
  <c r="J1306" i="61"/>
  <c r="I1306" i="61"/>
  <c r="H1306" i="61"/>
  <c r="G1306" i="61"/>
  <c r="J1305" i="61"/>
  <c r="I1305" i="61"/>
  <c r="H1305" i="61"/>
  <c r="G1305" i="61"/>
  <c r="J1304" i="61"/>
  <c r="I1304" i="61"/>
  <c r="H1304" i="61"/>
  <c r="G1304" i="61"/>
  <c r="J1303" i="61"/>
  <c r="I1303" i="61"/>
  <c r="H1303" i="61"/>
  <c r="G1303" i="61"/>
  <c r="J1302" i="61"/>
  <c r="I1302" i="61"/>
  <c r="H1302" i="61"/>
  <c r="G1302" i="61"/>
  <c r="J1301" i="61"/>
  <c r="I1301" i="61"/>
  <c r="H1301" i="61"/>
  <c r="G1301" i="61"/>
  <c r="J1300" i="61"/>
  <c r="I1300" i="61"/>
  <c r="H1300" i="61"/>
  <c r="G1300" i="61"/>
  <c r="J1299" i="61"/>
  <c r="I1299" i="61"/>
  <c r="H1299" i="61"/>
  <c r="G1299" i="61"/>
  <c r="J1298" i="61"/>
  <c r="I1298" i="61"/>
  <c r="H1298" i="61"/>
  <c r="G1298" i="61"/>
  <c r="J1297" i="61"/>
  <c r="I1297" i="61"/>
  <c r="H1297" i="61"/>
  <c r="G1297" i="61"/>
  <c r="J1296" i="61"/>
  <c r="I1296" i="61"/>
  <c r="H1296" i="61"/>
  <c r="G1296" i="61"/>
  <c r="J1295" i="61"/>
  <c r="I1295" i="61"/>
  <c r="H1295" i="61"/>
  <c r="G1295" i="61"/>
  <c r="J1294" i="61"/>
  <c r="I1294" i="61"/>
  <c r="H1294" i="61"/>
  <c r="G1294" i="61"/>
  <c r="J1293" i="61"/>
  <c r="I1293" i="61"/>
  <c r="H1293" i="61"/>
  <c r="G1293" i="61"/>
  <c r="J1292" i="61"/>
  <c r="I1292" i="61"/>
  <c r="H1292" i="61"/>
  <c r="G1292" i="61"/>
  <c r="J1291" i="61"/>
  <c r="I1291" i="61"/>
  <c r="H1291" i="61"/>
  <c r="G1291" i="61"/>
  <c r="J1290" i="61"/>
  <c r="I1290" i="61"/>
  <c r="H1290" i="61"/>
  <c r="G1290" i="61"/>
  <c r="J1289" i="61"/>
  <c r="I1289" i="61"/>
  <c r="H1289" i="61"/>
  <c r="G1289" i="61"/>
  <c r="J1288" i="61"/>
  <c r="I1288" i="61"/>
  <c r="H1288" i="61"/>
  <c r="G1288" i="61"/>
  <c r="J1287" i="61"/>
  <c r="I1287" i="61"/>
  <c r="H1287" i="61"/>
  <c r="G1287" i="61"/>
  <c r="J1286" i="61"/>
  <c r="I1286" i="61"/>
  <c r="H1286" i="61"/>
  <c r="G1286" i="61"/>
  <c r="J1285" i="61"/>
  <c r="I1285" i="61"/>
  <c r="H1285" i="61"/>
  <c r="G1285" i="61"/>
  <c r="J1284" i="61"/>
  <c r="I1284" i="61"/>
  <c r="H1284" i="61"/>
  <c r="G1284" i="61"/>
  <c r="J1283" i="61"/>
  <c r="I1283" i="61"/>
  <c r="H1283" i="61"/>
  <c r="G1283" i="61"/>
  <c r="J1282" i="61"/>
  <c r="I1282" i="61"/>
  <c r="H1282" i="61"/>
  <c r="G1282" i="61"/>
  <c r="J1281" i="61"/>
  <c r="I1281" i="61"/>
  <c r="H1281" i="61"/>
  <c r="G1281" i="61"/>
  <c r="J1280" i="61"/>
  <c r="I1280" i="61"/>
  <c r="H1280" i="61"/>
  <c r="G1280" i="61"/>
  <c r="J1279" i="61"/>
  <c r="I1279" i="61"/>
  <c r="H1279" i="61"/>
  <c r="G1279" i="61"/>
  <c r="J1278" i="61"/>
  <c r="I1278" i="61"/>
  <c r="H1278" i="61"/>
  <c r="G1278" i="61"/>
  <c r="J1277" i="61"/>
  <c r="I1277" i="61"/>
  <c r="H1277" i="61"/>
  <c r="G1277" i="61"/>
  <c r="J1276" i="61"/>
  <c r="I1276" i="61"/>
  <c r="H1276" i="61"/>
  <c r="G1276" i="61"/>
  <c r="J1275" i="61"/>
  <c r="I1275" i="61"/>
  <c r="H1275" i="61"/>
  <c r="G1275" i="61"/>
  <c r="J1274" i="61"/>
  <c r="I1274" i="61"/>
  <c r="H1274" i="61"/>
  <c r="G1274" i="61"/>
  <c r="J1273" i="61"/>
  <c r="I1273" i="61"/>
  <c r="H1273" i="61"/>
  <c r="G1273" i="61"/>
  <c r="J1272" i="61"/>
  <c r="I1272" i="61"/>
  <c r="H1272" i="61"/>
  <c r="G1272" i="61"/>
  <c r="J1271" i="61"/>
  <c r="I1271" i="61"/>
  <c r="H1271" i="61"/>
  <c r="G1271" i="61"/>
  <c r="J1270" i="61"/>
  <c r="I1270" i="61"/>
  <c r="H1270" i="61"/>
  <c r="G1270" i="61"/>
  <c r="J1269" i="61"/>
  <c r="I1269" i="61"/>
  <c r="H1269" i="61"/>
  <c r="G1269" i="61"/>
  <c r="J1268" i="61"/>
  <c r="I1268" i="61"/>
  <c r="H1268" i="61"/>
  <c r="G1268" i="61"/>
  <c r="J1267" i="61"/>
  <c r="I1267" i="61"/>
  <c r="H1267" i="61"/>
  <c r="G1267" i="61"/>
  <c r="J1266" i="61"/>
  <c r="I1266" i="61"/>
  <c r="H1266" i="61"/>
  <c r="G1266" i="61"/>
  <c r="J1265" i="61"/>
  <c r="I1265" i="61"/>
  <c r="H1265" i="61"/>
  <c r="G1265" i="61"/>
  <c r="J1264" i="61"/>
  <c r="I1264" i="61"/>
  <c r="H1264" i="61"/>
  <c r="G1264" i="61"/>
  <c r="J1263" i="61"/>
  <c r="I1263" i="61"/>
  <c r="H1263" i="61"/>
  <c r="G1263" i="61"/>
  <c r="J1262" i="61"/>
  <c r="I1262" i="61"/>
  <c r="H1262" i="61"/>
  <c r="G1262" i="61"/>
  <c r="J1261" i="61"/>
  <c r="I1261" i="61"/>
  <c r="H1261" i="61"/>
  <c r="G1261" i="61"/>
  <c r="J1260" i="61"/>
  <c r="I1260" i="61"/>
  <c r="H1260" i="61"/>
  <c r="G1260" i="61"/>
  <c r="J1259" i="61"/>
  <c r="I1259" i="61"/>
  <c r="H1259" i="61"/>
  <c r="G1259" i="61"/>
  <c r="J1258" i="61"/>
  <c r="I1258" i="61"/>
  <c r="H1258" i="61"/>
  <c r="G1258" i="61"/>
  <c r="J1257" i="61"/>
  <c r="I1257" i="61"/>
  <c r="H1257" i="61"/>
  <c r="G1257" i="61"/>
  <c r="J1256" i="61"/>
  <c r="I1256" i="61"/>
  <c r="H1256" i="61"/>
  <c r="G1256" i="61"/>
  <c r="J1255" i="61"/>
  <c r="I1255" i="61"/>
  <c r="H1255" i="61"/>
  <c r="G1255" i="61"/>
  <c r="J1254" i="61"/>
  <c r="I1254" i="61"/>
  <c r="H1254" i="61"/>
  <c r="G1254" i="61"/>
  <c r="J1253" i="61"/>
  <c r="I1253" i="61"/>
  <c r="H1253" i="61"/>
  <c r="G1253" i="61"/>
  <c r="J1252" i="61"/>
  <c r="I1252" i="61"/>
  <c r="H1252" i="61"/>
  <c r="G1252" i="61"/>
  <c r="J1251" i="61"/>
  <c r="I1251" i="61"/>
  <c r="H1251" i="61"/>
  <c r="G1251" i="61"/>
  <c r="J1250" i="61"/>
  <c r="I1250" i="61"/>
  <c r="H1250" i="61"/>
  <c r="G1250" i="61"/>
  <c r="J1249" i="61"/>
  <c r="I1249" i="61"/>
  <c r="H1249" i="61"/>
  <c r="G1249" i="61"/>
  <c r="J1248" i="61"/>
  <c r="I1248" i="61"/>
  <c r="H1248" i="61"/>
  <c r="G1248" i="61"/>
  <c r="J1247" i="61"/>
  <c r="I1247" i="61"/>
  <c r="H1247" i="61"/>
  <c r="G1247" i="61"/>
  <c r="J1246" i="61"/>
  <c r="I1246" i="61"/>
  <c r="H1246" i="61"/>
  <c r="G1246" i="61"/>
  <c r="J1245" i="61"/>
  <c r="I1245" i="61"/>
  <c r="H1245" i="61"/>
  <c r="G1245" i="61"/>
  <c r="J1244" i="61"/>
  <c r="I1244" i="61"/>
  <c r="H1244" i="61"/>
  <c r="G1244" i="61"/>
  <c r="J1243" i="61"/>
  <c r="I1243" i="61"/>
  <c r="H1243" i="61"/>
  <c r="G1243" i="61"/>
  <c r="J1242" i="61"/>
  <c r="I1242" i="61"/>
  <c r="H1242" i="61"/>
  <c r="G1242" i="61"/>
  <c r="J1241" i="61"/>
  <c r="I1241" i="61"/>
  <c r="H1241" i="61"/>
  <c r="G1241" i="61"/>
  <c r="J1240" i="61"/>
  <c r="I1240" i="61"/>
  <c r="H1240" i="61"/>
  <c r="G1240" i="61"/>
  <c r="J1239" i="61"/>
  <c r="I1239" i="61"/>
  <c r="H1239" i="61"/>
  <c r="G1239" i="61"/>
  <c r="J1238" i="61"/>
  <c r="I1238" i="61"/>
  <c r="H1238" i="61"/>
  <c r="G1238" i="61"/>
  <c r="J1237" i="61"/>
  <c r="I1237" i="61"/>
  <c r="H1237" i="61"/>
  <c r="G1237" i="61"/>
  <c r="J1236" i="61"/>
  <c r="I1236" i="61"/>
  <c r="H1236" i="61"/>
  <c r="G1236" i="61"/>
  <c r="J1235" i="61"/>
  <c r="I1235" i="61"/>
  <c r="H1235" i="61"/>
  <c r="G1235" i="61"/>
  <c r="J1234" i="61"/>
  <c r="I1234" i="61"/>
  <c r="H1234" i="61"/>
  <c r="G1234" i="61"/>
  <c r="J1233" i="61"/>
  <c r="I1233" i="61"/>
  <c r="H1233" i="61"/>
  <c r="G1233" i="61"/>
  <c r="J1232" i="61"/>
  <c r="I1232" i="61"/>
  <c r="H1232" i="61"/>
  <c r="G1232" i="61"/>
  <c r="J1231" i="61"/>
  <c r="I1231" i="61"/>
  <c r="H1231" i="61"/>
  <c r="G1231" i="61"/>
  <c r="J1230" i="61"/>
  <c r="I1230" i="61"/>
  <c r="H1230" i="61"/>
  <c r="G1230" i="61"/>
  <c r="J1229" i="61"/>
  <c r="I1229" i="61"/>
  <c r="H1229" i="61"/>
  <c r="G1229" i="61"/>
  <c r="J1228" i="61"/>
  <c r="I1228" i="61"/>
  <c r="H1228" i="61"/>
  <c r="G1228" i="61"/>
  <c r="J1227" i="61"/>
  <c r="I1227" i="61"/>
  <c r="H1227" i="61"/>
  <c r="G1227" i="61"/>
  <c r="J1226" i="61"/>
  <c r="I1226" i="61"/>
  <c r="H1226" i="61"/>
  <c r="G1226" i="61"/>
  <c r="J1225" i="61"/>
  <c r="I1225" i="61"/>
  <c r="H1225" i="61"/>
  <c r="G1225" i="61"/>
  <c r="J1224" i="61"/>
  <c r="I1224" i="61"/>
  <c r="H1224" i="61"/>
  <c r="G1224" i="61"/>
  <c r="J1223" i="61"/>
  <c r="I1223" i="61"/>
  <c r="H1223" i="61"/>
  <c r="G1223" i="61"/>
  <c r="J1222" i="61"/>
  <c r="I1222" i="61"/>
  <c r="H1222" i="61"/>
  <c r="G1222" i="61"/>
  <c r="J1221" i="61"/>
  <c r="I1221" i="61"/>
  <c r="H1221" i="61"/>
  <c r="G1221" i="61"/>
  <c r="J1220" i="61"/>
  <c r="I1220" i="61"/>
  <c r="H1220" i="61"/>
  <c r="G1220" i="61"/>
  <c r="J1219" i="61"/>
  <c r="I1219" i="61"/>
  <c r="H1219" i="61"/>
  <c r="G1219" i="61"/>
  <c r="J1218" i="61"/>
  <c r="I1218" i="61"/>
  <c r="H1218" i="61"/>
  <c r="G1218" i="61"/>
  <c r="J1217" i="61"/>
  <c r="I1217" i="61"/>
  <c r="H1217" i="61"/>
  <c r="G1217" i="61"/>
  <c r="J1216" i="61"/>
  <c r="I1216" i="61"/>
  <c r="H1216" i="61"/>
  <c r="G1216" i="61"/>
  <c r="J1215" i="61"/>
  <c r="I1215" i="61"/>
  <c r="H1215" i="61"/>
  <c r="G1215" i="61"/>
  <c r="J1214" i="61"/>
  <c r="I1214" i="61"/>
  <c r="H1214" i="61"/>
  <c r="G1214" i="61"/>
  <c r="J1213" i="61"/>
  <c r="I1213" i="61"/>
  <c r="H1213" i="61"/>
  <c r="G1213" i="61"/>
  <c r="J1212" i="61"/>
  <c r="I1212" i="61"/>
  <c r="H1212" i="61"/>
  <c r="G1212" i="61"/>
  <c r="J1211" i="61"/>
  <c r="I1211" i="61"/>
  <c r="H1211" i="61"/>
  <c r="G1211" i="61"/>
  <c r="J1210" i="61"/>
  <c r="I1210" i="61"/>
  <c r="H1210" i="61"/>
  <c r="G1210" i="61"/>
  <c r="J1209" i="61"/>
  <c r="I1209" i="61"/>
  <c r="H1209" i="61"/>
  <c r="G1209" i="61"/>
  <c r="J1208" i="61"/>
  <c r="I1208" i="61"/>
  <c r="H1208" i="61"/>
  <c r="G1208" i="61"/>
  <c r="J1207" i="61"/>
  <c r="I1207" i="61"/>
  <c r="H1207" i="61"/>
  <c r="G1207" i="61"/>
  <c r="J1206" i="61"/>
  <c r="I1206" i="61"/>
  <c r="H1206" i="61"/>
  <c r="G1206" i="61"/>
  <c r="J1205" i="61"/>
  <c r="I1205" i="61"/>
  <c r="H1205" i="61"/>
  <c r="G1205" i="61"/>
  <c r="J1204" i="61"/>
  <c r="I1204" i="61"/>
  <c r="H1204" i="61"/>
  <c r="G1204" i="61"/>
  <c r="J1203" i="61"/>
  <c r="I1203" i="61"/>
  <c r="H1203" i="61"/>
  <c r="G1203" i="61"/>
  <c r="J1202" i="61"/>
  <c r="I1202" i="61"/>
  <c r="H1202" i="61"/>
  <c r="G1202" i="61"/>
  <c r="J1201" i="61"/>
  <c r="I1201" i="61"/>
  <c r="H1201" i="61"/>
  <c r="G1201" i="61"/>
  <c r="J1200" i="61"/>
  <c r="I1200" i="61"/>
  <c r="H1200" i="61"/>
  <c r="G1200" i="61"/>
  <c r="J1199" i="61"/>
  <c r="I1199" i="61"/>
  <c r="H1199" i="61"/>
  <c r="G1199" i="61"/>
  <c r="J1198" i="61"/>
  <c r="I1198" i="61"/>
  <c r="H1198" i="61"/>
  <c r="G1198" i="61"/>
  <c r="J1197" i="61"/>
  <c r="I1197" i="61"/>
  <c r="H1197" i="61"/>
  <c r="G1197" i="61"/>
  <c r="J1196" i="61"/>
  <c r="I1196" i="61"/>
  <c r="H1196" i="61"/>
  <c r="G1196" i="61"/>
  <c r="J1195" i="61"/>
  <c r="I1195" i="61"/>
  <c r="H1195" i="61"/>
  <c r="G1195" i="61"/>
  <c r="J1194" i="61"/>
  <c r="I1194" i="61"/>
  <c r="H1194" i="61"/>
  <c r="G1194" i="61"/>
  <c r="J1193" i="61"/>
  <c r="I1193" i="61"/>
  <c r="H1193" i="61"/>
  <c r="G1193" i="61"/>
  <c r="J1192" i="61"/>
  <c r="I1192" i="61"/>
  <c r="H1192" i="61"/>
  <c r="G1192" i="61"/>
  <c r="J1191" i="61"/>
  <c r="I1191" i="61"/>
  <c r="H1191" i="61"/>
  <c r="G1191" i="61"/>
  <c r="J1190" i="61"/>
  <c r="I1190" i="61"/>
  <c r="H1190" i="61"/>
  <c r="G1190" i="61"/>
  <c r="J1189" i="61"/>
  <c r="I1189" i="61"/>
  <c r="H1189" i="61"/>
  <c r="G1189" i="61"/>
  <c r="J1188" i="61"/>
  <c r="I1188" i="61"/>
  <c r="H1188" i="61"/>
  <c r="G1188" i="61"/>
  <c r="J1187" i="61"/>
  <c r="I1187" i="61"/>
  <c r="H1187" i="61"/>
  <c r="G1187" i="61"/>
  <c r="J1186" i="61"/>
  <c r="I1186" i="61"/>
  <c r="H1186" i="61"/>
  <c r="G1186" i="61"/>
  <c r="J1185" i="61"/>
  <c r="I1185" i="61"/>
  <c r="H1185" i="61"/>
  <c r="G1185" i="61"/>
  <c r="J1184" i="61"/>
  <c r="I1184" i="61"/>
  <c r="H1184" i="61"/>
  <c r="G1184" i="61"/>
  <c r="J1183" i="61"/>
  <c r="I1183" i="61"/>
  <c r="H1183" i="61"/>
  <c r="G1183" i="61"/>
  <c r="J1182" i="61"/>
  <c r="I1182" i="61"/>
  <c r="H1182" i="61"/>
  <c r="G1182" i="61"/>
  <c r="J1181" i="61"/>
  <c r="I1181" i="61"/>
  <c r="H1181" i="61"/>
  <c r="G1181" i="61"/>
  <c r="J1180" i="61"/>
  <c r="I1180" i="61"/>
  <c r="H1180" i="61"/>
  <c r="G1180" i="61"/>
  <c r="J1179" i="61"/>
  <c r="I1179" i="61"/>
  <c r="H1179" i="61"/>
  <c r="G1179" i="61"/>
  <c r="J1178" i="61"/>
  <c r="I1178" i="61"/>
  <c r="H1178" i="61"/>
  <c r="G1178" i="61"/>
  <c r="J1177" i="61"/>
  <c r="I1177" i="61"/>
  <c r="H1177" i="61"/>
  <c r="G1177" i="61"/>
  <c r="J1176" i="61"/>
  <c r="I1176" i="61"/>
  <c r="H1176" i="61"/>
  <c r="G1176" i="61"/>
  <c r="J1175" i="61"/>
  <c r="I1175" i="61"/>
  <c r="H1175" i="61"/>
  <c r="G1175" i="61"/>
  <c r="J1174" i="61"/>
  <c r="I1174" i="61"/>
  <c r="H1174" i="61"/>
  <c r="G1174" i="61"/>
  <c r="J1173" i="61"/>
  <c r="I1173" i="61"/>
  <c r="H1173" i="61"/>
  <c r="G1173" i="61"/>
  <c r="J1172" i="61"/>
  <c r="I1172" i="61"/>
  <c r="H1172" i="61"/>
  <c r="G1172" i="61"/>
  <c r="J1171" i="61"/>
  <c r="I1171" i="61"/>
  <c r="H1171" i="61"/>
  <c r="G1171" i="61"/>
  <c r="J1170" i="61"/>
  <c r="I1170" i="61"/>
  <c r="H1170" i="61"/>
  <c r="G1170" i="61"/>
  <c r="J1169" i="61"/>
  <c r="I1169" i="61"/>
  <c r="H1169" i="61"/>
  <c r="G1169" i="61"/>
  <c r="J1168" i="61"/>
  <c r="I1168" i="61"/>
  <c r="H1168" i="61"/>
  <c r="G1168" i="61"/>
  <c r="J1167" i="61"/>
  <c r="I1167" i="61"/>
  <c r="H1167" i="61"/>
  <c r="G1167" i="61"/>
  <c r="J1166" i="61"/>
  <c r="I1166" i="61"/>
  <c r="H1166" i="61"/>
  <c r="G1166" i="61"/>
  <c r="J1165" i="61"/>
  <c r="I1165" i="61"/>
  <c r="H1165" i="61"/>
  <c r="G1165" i="61"/>
  <c r="J1164" i="61"/>
  <c r="I1164" i="61"/>
  <c r="H1164" i="61"/>
  <c r="G1164" i="61"/>
  <c r="J1163" i="61"/>
  <c r="I1163" i="61"/>
  <c r="H1163" i="61"/>
  <c r="G1163" i="61"/>
  <c r="J1162" i="61"/>
  <c r="I1162" i="61"/>
  <c r="H1162" i="61"/>
  <c r="G1162" i="61"/>
  <c r="J1161" i="61"/>
  <c r="I1161" i="61"/>
  <c r="H1161" i="61"/>
  <c r="G1161" i="61"/>
  <c r="J1160" i="61"/>
  <c r="I1160" i="61"/>
  <c r="H1160" i="61"/>
  <c r="G1160" i="61"/>
  <c r="J1159" i="61"/>
  <c r="I1159" i="61"/>
  <c r="H1159" i="61"/>
  <c r="G1159" i="61"/>
  <c r="J1158" i="61"/>
  <c r="I1158" i="61"/>
  <c r="H1158" i="61"/>
  <c r="G1158" i="61"/>
  <c r="J1157" i="61"/>
  <c r="I1157" i="61"/>
  <c r="H1157" i="61"/>
  <c r="G1157" i="61"/>
  <c r="J1156" i="61"/>
  <c r="I1156" i="61"/>
  <c r="H1156" i="61"/>
  <c r="G1156" i="61"/>
  <c r="J1155" i="61"/>
  <c r="I1155" i="61"/>
  <c r="H1155" i="61"/>
  <c r="G1155" i="61"/>
  <c r="J1154" i="61"/>
  <c r="I1154" i="61"/>
  <c r="H1154" i="61"/>
  <c r="G1154" i="61"/>
  <c r="J1153" i="61"/>
  <c r="I1153" i="61"/>
  <c r="H1153" i="61"/>
  <c r="G1153" i="61"/>
  <c r="J1152" i="61"/>
  <c r="I1152" i="61"/>
  <c r="H1152" i="61"/>
  <c r="G1152" i="61"/>
  <c r="J1151" i="61"/>
  <c r="I1151" i="61"/>
  <c r="H1151" i="61"/>
  <c r="G1151" i="61"/>
  <c r="J1150" i="61"/>
  <c r="I1150" i="61"/>
  <c r="H1150" i="61"/>
  <c r="G1150" i="61"/>
  <c r="J1149" i="61"/>
  <c r="I1149" i="61"/>
  <c r="H1149" i="61"/>
  <c r="G1149" i="61"/>
  <c r="J1148" i="61"/>
  <c r="I1148" i="61"/>
  <c r="H1148" i="61"/>
  <c r="G1148" i="61"/>
  <c r="J1147" i="61"/>
  <c r="I1147" i="61"/>
  <c r="H1147" i="61"/>
  <c r="G1147" i="61"/>
  <c r="J1146" i="61"/>
  <c r="I1146" i="61"/>
  <c r="H1146" i="61"/>
  <c r="G1146" i="61"/>
  <c r="J1145" i="61"/>
  <c r="I1145" i="61"/>
  <c r="H1145" i="61"/>
  <c r="G1145" i="61"/>
  <c r="J1144" i="61"/>
  <c r="I1144" i="61"/>
  <c r="H1144" i="61"/>
  <c r="G1144" i="61"/>
  <c r="J1143" i="61"/>
  <c r="I1143" i="61"/>
  <c r="H1143" i="61"/>
  <c r="G1143" i="61"/>
  <c r="J1142" i="61"/>
  <c r="I1142" i="61"/>
  <c r="H1142" i="61"/>
  <c r="G1142" i="61"/>
  <c r="J1141" i="61"/>
  <c r="I1141" i="61"/>
  <c r="H1141" i="61"/>
  <c r="G1141" i="61"/>
  <c r="J1140" i="61"/>
  <c r="I1140" i="61"/>
  <c r="H1140" i="61"/>
  <c r="G1140" i="61"/>
  <c r="J1139" i="61"/>
  <c r="I1139" i="61"/>
  <c r="H1139" i="61"/>
  <c r="G1139" i="61"/>
  <c r="J1138" i="61"/>
  <c r="I1138" i="61"/>
  <c r="H1138" i="61"/>
  <c r="G1138" i="61"/>
  <c r="J1137" i="61"/>
  <c r="I1137" i="61"/>
  <c r="H1137" i="61"/>
  <c r="G1137" i="61"/>
  <c r="J1136" i="61"/>
  <c r="I1136" i="61"/>
  <c r="H1136" i="61"/>
  <c r="G1136" i="61"/>
  <c r="J1135" i="61"/>
  <c r="I1135" i="61"/>
  <c r="H1135" i="61"/>
  <c r="G1135" i="61"/>
  <c r="J1134" i="61"/>
  <c r="I1134" i="61"/>
  <c r="H1134" i="61"/>
  <c r="G1134" i="61"/>
  <c r="J1133" i="61"/>
  <c r="I1133" i="61"/>
  <c r="H1133" i="61"/>
  <c r="G1133" i="61"/>
  <c r="J1132" i="61"/>
  <c r="I1132" i="61"/>
  <c r="H1132" i="61"/>
  <c r="G1132" i="61"/>
  <c r="J1131" i="61"/>
  <c r="I1131" i="61"/>
  <c r="H1131" i="61"/>
  <c r="G1131" i="61"/>
  <c r="J1130" i="61"/>
  <c r="I1130" i="61"/>
  <c r="H1130" i="61"/>
  <c r="G1130" i="61"/>
  <c r="J1129" i="61"/>
  <c r="I1129" i="61"/>
  <c r="H1129" i="61"/>
  <c r="G1129" i="61"/>
  <c r="J1128" i="61"/>
  <c r="I1128" i="61"/>
  <c r="H1128" i="61"/>
  <c r="G1128" i="61"/>
  <c r="J1127" i="61"/>
  <c r="I1127" i="61"/>
  <c r="H1127" i="61"/>
  <c r="G1127" i="61"/>
  <c r="J1126" i="61"/>
  <c r="I1126" i="61"/>
  <c r="H1126" i="61"/>
  <c r="G1126" i="61"/>
  <c r="J1125" i="61"/>
  <c r="I1125" i="61"/>
  <c r="H1125" i="61"/>
  <c r="G1125" i="61"/>
  <c r="J1124" i="61"/>
  <c r="I1124" i="61"/>
  <c r="H1124" i="61"/>
  <c r="G1124" i="61"/>
  <c r="J1123" i="61"/>
  <c r="I1123" i="61"/>
  <c r="H1123" i="61"/>
  <c r="G1123" i="61"/>
  <c r="J1122" i="61"/>
  <c r="I1122" i="61"/>
  <c r="H1122" i="61"/>
  <c r="G1122" i="61"/>
  <c r="J1121" i="61"/>
  <c r="I1121" i="61"/>
  <c r="H1121" i="61"/>
  <c r="G1121" i="61"/>
  <c r="J1120" i="61"/>
  <c r="I1120" i="61"/>
  <c r="H1120" i="61"/>
  <c r="G1120" i="61"/>
  <c r="J1119" i="61"/>
  <c r="I1119" i="61"/>
  <c r="H1119" i="61"/>
  <c r="G1119" i="61"/>
  <c r="J1118" i="61"/>
  <c r="I1118" i="61"/>
  <c r="H1118" i="61"/>
  <c r="G1118" i="61"/>
  <c r="J1117" i="61"/>
  <c r="I1117" i="61"/>
  <c r="H1117" i="61"/>
  <c r="G1117" i="61"/>
  <c r="J1116" i="61"/>
  <c r="I1116" i="61"/>
  <c r="H1116" i="61"/>
  <c r="G1116" i="61"/>
  <c r="J1115" i="61"/>
  <c r="I1115" i="61"/>
  <c r="H1115" i="61"/>
  <c r="G1115" i="61"/>
  <c r="J1114" i="61"/>
  <c r="I1114" i="61"/>
  <c r="H1114" i="61"/>
  <c r="G1114" i="61"/>
  <c r="J1113" i="61"/>
  <c r="I1113" i="61"/>
  <c r="H1113" i="61"/>
  <c r="G1113" i="61"/>
  <c r="J1112" i="61"/>
  <c r="I1112" i="61"/>
  <c r="H1112" i="61"/>
  <c r="G1112" i="61"/>
  <c r="J1111" i="61"/>
  <c r="I1111" i="61"/>
  <c r="H1111" i="61"/>
  <c r="G1111" i="61"/>
  <c r="J1110" i="61"/>
  <c r="I1110" i="61"/>
  <c r="H1110" i="61"/>
  <c r="G1110" i="61"/>
  <c r="J1109" i="61"/>
  <c r="I1109" i="61"/>
  <c r="H1109" i="61"/>
  <c r="G1109" i="61"/>
  <c r="J1108" i="61"/>
  <c r="I1108" i="61"/>
  <c r="H1108" i="61"/>
  <c r="G1108" i="61"/>
  <c r="J1107" i="61"/>
  <c r="I1107" i="61"/>
  <c r="H1107" i="61"/>
  <c r="G1107" i="61"/>
  <c r="J1106" i="61"/>
  <c r="I1106" i="61"/>
  <c r="H1106" i="61"/>
  <c r="G1106" i="61"/>
  <c r="J1105" i="61"/>
  <c r="I1105" i="61"/>
  <c r="H1105" i="61"/>
  <c r="G1105" i="61"/>
  <c r="J1104" i="61"/>
  <c r="I1104" i="61"/>
  <c r="H1104" i="61"/>
  <c r="G1104" i="61"/>
  <c r="J1103" i="61"/>
  <c r="I1103" i="61"/>
  <c r="H1103" i="61"/>
  <c r="G1103" i="61"/>
  <c r="J1102" i="61"/>
  <c r="I1102" i="61"/>
  <c r="H1102" i="61"/>
  <c r="G1102" i="61"/>
  <c r="J1101" i="61"/>
  <c r="I1101" i="61"/>
  <c r="H1101" i="61"/>
  <c r="G1101" i="61"/>
  <c r="J1100" i="61"/>
  <c r="I1100" i="61"/>
  <c r="H1100" i="61"/>
  <c r="G1100" i="61"/>
  <c r="J1099" i="61"/>
  <c r="I1099" i="61"/>
  <c r="H1099" i="61"/>
  <c r="G1099" i="61"/>
  <c r="J1098" i="61"/>
  <c r="I1098" i="61"/>
  <c r="H1098" i="61"/>
  <c r="G1098" i="61"/>
  <c r="J1097" i="61"/>
  <c r="I1097" i="61"/>
  <c r="H1097" i="61"/>
  <c r="G1097" i="61"/>
  <c r="J1096" i="61"/>
  <c r="I1096" i="61"/>
  <c r="H1096" i="61"/>
  <c r="G1096" i="61"/>
  <c r="J1095" i="61"/>
  <c r="I1095" i="61"/>
  <c r="H1095" i="61"/>
  <c r="G1095" i="61"/>
  <c r="J1094" i="61"/>
  <c r="I1094" i="61"/>
  <c r="H1094" i="61"/>
  <c r="G1094" i="61"/>
  <c r="J1093" i="61"/>
  <c r="I1093" i="61"/>
  <c r="H1093" i="61"/>
  <c r="G1093" i="61"/>
  <c r="J1092" i="61"/>
  <c r="I1092" i="61"/>
  <c r="H1092" i="61"/>
  <c r="G1092" i="61"/>
  <c r="J1091" i="61"/>
  <c r="I1091" i="61"/>
  <c r="H1091" i="61"/>
  <c r="G1091" i="61"/>
  <c r="J1090" i="61"/>
  <c r="I1090" i="61"/>
  <c r="H1090" i="61"/>
  <c r="G1090" i="61"/>
  <c r="J1089" i="61"/>
  <c r="I1089" i="61"/>
  <c r="H1089" i="61"/>
  <c r="G1089" i="61"/>
  <c r="J1088" i="61"/>
  <c r="I1088" i="61"/>
  <c r="H1088" i="61"/>
  <c r="G1088" i="61"/>
  <c r="J1087" i="61"/>
  <c r="I1087" i="61"/>
  <c r="H1087" i="61"/>
  <c r="G1087" i="61"/>
  <c r="J1086" i="61"/>
  <c r="I1086" i="61"/>
  <c r="H1086" i="61"/>
  <c r="G1086" i="61"/>
  <c r="J1085" i="61"/>
  <c r="I1085" i="61"/>
  <c r="H1085" i="61"/>
  <c r="G1085" i="61"/>
  <c r="J1084" i="61"/>
  <c r="I1084" i="61"/>
  <c r="H1084" i="61"/>
  <c r="G1084" i="61"/>
  <c r="J1083" i="61"/>
  <c r="I1083" i="61"/>
  <c r="H1083" i="61"/>
  <c r="G1083" i="61"/>
  <c r="J1082" i="61"/>
  <c r="I1082" i="61"/>
  <c r="H1082" i="61"/>
  <c r="G1082" i="61"/>
  <c r="J1081" i="61"/>
  <c r="I1081" i="61"/>
  <c r="H1081" i="61"/>
  <c r="G1081" i="61"/>
  <c r="J1080" i="61"/>
  <c r="I1080" i="61"/>
  <c r="H1080" i="61"/>
  <c r="G1080" i="61"/>
  <c r="J1079" i="61"/>
  <c r="I1079" i="61"/>
  <c r="H1079" i="61"/>
  <c r="G1079" i="61"/>
  <c r="J1078" i="61"/>
  <c r="I1078" i="61"/>
  <c r="H1078" i="61"/>
  <c r="G1078" i="61"/>
  <c r="J1077" i="61"/>
  <c r="I1077" i="61"/>
  <c r="H1077" i="61"/>
  <c r="G1077" i="61"/>
  <c r="J1076" i="61"/>
  <c r="I1076" i="61"/>
  <c r="H1076" i="61"/>
  <c r="G1076" i="61"/>
  <c r="J1075" i="61"/>
  <c r="I1075" i="61"/>
  <c r="H1075" i="61"/>
  <c r="G1075" i="61"/>
  <c r="J1074" i="61"/>
  <c r="I1074" i="61"/>
  <c r="H1074" i="61"/>
  <c r="G1074" i="61"/>
  <c r="J1073" i="61"/>
  <c r="I1073" i="61"/>
  <c r="H1073" i="61"/>
  <c r="G1073" i="61"/>
  <c r="J1072" i="61"/>
  <c r="I1072" i="61"/>
  <c r="H1072" i="61"/>
  <c r="G1072" i="61"/>
  <c r="J1071" i="61"/>
  <c r="I1071" i="61"/>
  <c r="H1071" i="61"/>
  <c r="G1071" i="61"/>
  <c r="J1070" i="61"/>
  <c r="I1070" i="61"/>
  <c r="H1070" i="61"/>
  <c r="G1070" i="61"/>
  <c r="J1069" i="61"/>
  <c r="I1069" i="61"/>
  <c r="H1069" i="61"/>
  <c r="G1069" i="61"/>
  <c r="J1068" i="61"/>
  <c r="I1068" i="61"/>
  <c r="H1068" i="61"/>
  <c r="G1068" i="61"/>
  <c r="J1067" i="61"/>
  <c r="I1067" i="61"/>
  <c r="H1067" i="61"/>
  <c r="G1067" i="61"/>
  <c r="J1066" i="61"/>
  <c r="I1066" i="61"/>
  <c r="H1066" i="61"/>
  <c r="G1066" i="61"/>
  <c r="J1065" i="61"/>
  <c r="I1065" i="61"/>
  <c r="H1065" i="61"/>
  <c r="G1065" i="61"/>
  <c r="J1064" i="61"/>
  <c r="I1064" i="61"/>
  <c r="H1064" i="61"/>
  <c r="G1064" i="61"/>
  <c r="J1063" i="61"/>
  <c r="I1063" i="61"/>
  <c r="H1063" i="61"/>
  <c r="G1063" i="61"/>
  <c r="J1062" i="61"/>
  <c r="I1062" i="61"/>
  <c r="H1062" i="61"/>
  <c r="G1062" i="61"/>
  <c r="J1061" i="61"/>
  <c r="I1061" i="61"/>
  <c r="H1061" i="61"/>
  <c r="G1061" i="61"/>
  <c r="J1060" i="61"/>
  <c r="I1060" i="61"/>
  <c r="H1060" i="61"/>
  <c r="G1060" i="61"/>
  <c r="J1059" i="61"/>
  <c r="I1059" i="61"/>
  <c r="H1059" i="61"/>
  <c r="G1059" i="61"/>
  <c r="J1058" i="61"/>
  <c r="I1058" i="61"/>
  <c r="H1058" i="61"/>
  <c r="G1058" i="61"/>
  <c r="J1057" i="61"/>
  <c r="I1057" i="61"/>
  <c r="H1057" i="61"/>
  <c r="G1057" i="61"/>
  <c r="J1056" i="61"/>
  <c r="I1056" i="61"/>
  <c r="H1056" i="61"/>
  <c r="G1056" i="61"/>
  <c r="J1055" i="61"/>
  <c r="I1055" i="61"/>
  <c r="H1055" i="61"/>
  <c r="G1055" i="61"/>
  <c r="J1054" i="61"/>
  <c r="I1054" i="61"/>
  <c r="H1054" i="61"/>
  <c r="G1054" i="61"/>
  <c r="J1053" i="61"/>
  <c r="I1053" i="61"/>
  <c r="H1053" i="61"/>
  <c r="G1053" i="61"/>
  <c r="J1052" i="61"/>
  <c r="I1052" i="61"/>
  <c r="H1052" i="61"/>
  <c r="G1052" i="61"/>
  <c r="J1051" i="61"/>
  <c r="I1051" i="61"/>
  <c r="H1051" i="61"/>
  <c r="G1051" i="61"/>
  <c r="J1050" i="61"/>
  <c r="I1050" i="61"/>
  <c r="H1050" i="61"/>
  <c r="G1050" i="61"/>
  <c r="J1049" i="61"/>
  <c r="I1049" i="61"/>
  <c r="H1049" i="61"/>
  <c r="G1049" i="61"/>
  <c r="J1048" i="61"/>
  <c r="I1048" i="61"/>
  <c r="H1048" i="61"/>
  <c r="G1048" i="61"/>
  <c r="J1047" i="61"/>
  <c r="I1047" i="61"/>
  <c r="H1047" i="61"/>
  <c r="G1047" i="61"/>
  <c r="J1046" i="61"/>
  <c r="I1046" i="61"/>
  <c r="H1046" i="61"/>
  <c r="G1046" i="61"/>
  <c r="J1045" i="61"/>
  <c r="I1045" i="61"/>
  <c r="H1045" i="61"/>
  <c r="G1045" i="61"/>
  <c r="J1044" i="61"/>
  <c r="I1044" i="61"/>
  <c r="H1044" i="61"/>
  <c r="G1044" i="61"/>
  <c r="J1043" i="61"/>
  <c r="I1043" i="61"/>
  <c r="H1043" i="61"/>
  <c r="G1043" i="61"/>
  <c r="J1042" i="61"/>
  <c r="I1042" i="61"/>
  <c r="H1042" i="61"/>
  <c r="G1042" i="61"/>
  <c r="J1041" i="61"/>
  <c r="I1041" i="61"/>
  <c r="H1041" i="61"/>
  <c r="G1041" i="61"/>
  <c r="J1040" i="61"/>
  <c r="I1040" i="61"/>
  <c r="H1040" i="61"/>
  <c r="G1040" i="61"/>
  <c r="J1039" i="61"/>
  <c r="I1039" i="61"/>
  <c r="H1039" i="61"/>
  <c r="G1039" i="61"/>
  <c r="J1038" i="61"/>
  <c r="I1038" i="61"/>
  <c r="H1038" i="61"/>
  <c r="G1038" i="61"/>
  <c r="J1037" i="61"/>
  <c r="I1037" i="61"/>
  <c r="H1037" i="61"/>
  <c r="G1037" i="61"/>
  <c r="J1036" i="61"/>
  <c r="I1036" i="61"/>
  <c r="H1036" i="61"/>
  <c r="G1036" i="61"/>
  <c r="J1035" i="61"/>
  <c r="I1035" i="61"/>
  <c r="H1035" i="61"/>
  <c r="G1035" i="61"/>
  <c r="J1034" i="61"/>
  <c r="I1034" i="61"/>
  <c r="H1034" i="61"/>
  <c r="G1034" i="61"/>
  <c r="J1033" i="61"/>
  <c r="I1033" i="61"/>
  <c r="H1033" i="61"/>
  <c r="G1033" i="61"/>
  <c r="J1032" i="61"/>
  <c r="I1032" i="61"/>
  <c r="H1032" i="61"/>
  <c r="G1032" i="61"/>
  <c r="J1031" i="61"/>
  <c r="I1031" i="61"/>
  <c r="H1031" i="61"/>
  <c r="G1031" i="61"/>
  <c r="J1030" i="61"/>
  <c r="I1030" i="61"/>
  <c r="H1030" i="61"/>
  <c r="G1030" i="61"/>
  <c r="J1029" i="61"/>
  <c r="I1029" i="61"/>
  <c r="H1029" i="61"/>
  <c r="G1029" i="61"/>
  <c r="J1028" i="61"/>
  <c r="I1028" i="61"/>
  <c r="H1028" i="61"/>
  <c r="G1028" i="61"/>
  <c r="J1027" i="61"/>
  <c r="I1027" i="61"/>
  <c r="H1027" i="61"/>
  <c r="G1027" i="61"/>
  <c r="J1026" i="61"/>
  <c r="I1026" i="61"/>
  <c r="H1026" i="61"/>
  <c r="G1026" i="61"/>
  <c r="J1025" i="61"/>
  <c r="I1025" i="61"/>
  <c r="H1025" i="61"/>
  <c r="G1025" i="61"/>
  <c r="J1024" i="61"/>
  <c r="I1024" i="61"/>
  <c r="H1024" i="61"/>
  <c r="G1024" i="61"/>
  <c r="J1023" i="61"/>
  <c r="I1023" i="61"/>
  <c r="H1023" i="61"/>
  <c r="G1023" i="61"/>
  <c r="J1022" i="61"/>
  <c r="I1022" i="61"/>
  <c r="H1022" i="61"/>
  <c r="G1022" i="61"/>
  <c r="J1021" i="61"/>
  <c r="I1021" i="61"/>
  <c r="H1021" i="61"/>
  <c r="G1021" i="61"/>
  <c r="J1020" i="61"/>
  <c r="I1020" i="61"/>
  <c r="H1020" i="61"/>
  <c r="G1020" i="61"/>
  <c r="J1019" i="61"/>
  <c r="I1019" i="61"/>
  <c r="H1019" i="61"/>
  <c r="G1019" i="61"/>
  <c r="J1018" i="61"/>
  <c r="I1018" i="61"/>
  <c r="H1018" i="61"/>
  <c r="G1018" i="61"/>
  <c r="J1017" i="61"/>
  <c r="I1017" i="61"/>
  <c r="H1017" i="61"/>
  <c r="G1017" i="61"/>
  <c r="J1016" i="61"/>
  <c r="I1016" i="61"/>
  <c r="H1016" i="61"/>
  <c r="G1016" i="61"/>
  <c r="J1015" i="61"/>
  <c r="I1015" i="61"/>
  <c r="H1015" i="61"/>
  <c r="G1015" i="61"/>
  <c r="J1014" i="61"/>
  <c r="I1014" i="61"/>
  <c r="H1014" i="61"/>
  <c r="G1014" i="61"/>
  <c r="J1013" i="61"/>
  <c r="I1013" i="61"/>
  <c r="H1013" i="61"/>
  <c r="G1013" i="61"/>
  <c r="J1012" i="61"/>
  <c r="I1012" i="61"/>
  <c r="H1012" i="61"/>
  <c r="G1012" i="61"/>
  <c r="J1011" i="61"/>
  <c r="I1011" i="61"/>
  <c r="H1011" i="61"/>
  <c r="G1011" i="61"/>
  <c r="J1010" i="61"/>
  <c r="I1010" i="61"/>
  <c r="H1010" i="61"/>
  <c r="G1010" i="61"/>
  <c r="J1009" i="61"/>
  <c r="I1009" i="61"/>
  <c r="H1009" i="61"/>
  <c r="G1009" i="61"/>
  <c r="J1008" i="61"/>
  <c r="I1008" i="61"/>
  <c r="H1008" i="61"/>
  <c r="G1008" i="61"/>
  <c r="J1007" i="61"/>
  <c r="I1007" i="61"/>
  <c r="H1007" i="61"/>
  <c r="G1007" i="61"/>
  <c r="J1006" i="61"/>
  <c r="I1006" i="61"/>
  <c r="H1006" i="61"/>
  <c r="G1006" i="61"/>
  <c r="J1005" i="61"/>
  <c r="I1005" i="61"/>
  <c r="H1005" i="61"/>
  <c r="G1005" i="61"/>
  <c r="J1004" i="61"/>
  <c r="I1004" i="61"/>
  <c r="H1004" i="61"/>
  <c r="G1004" i="61"/>
  <c r="J1003" i="61"/>
  <c r="I1003" i="61"/>
  <c r="H1003" i="61"/>
  <c r="G1003" i="61"/>
  <c r="J1002" i="61"/>
  <c r="I1002" i="61"/>
  <c r="H1002" i="61"/>
  <c r="G1002" i="61"/>
  <c r="J1001" i="61"/>
  <c r="I1001" i="61"/>
  <c r="H1001" i="61"/>
  <c r="G1001" i="61"/>
  <c r="J1000" i="61"/>
  <c r="I1000" i="61"/>
  <c r="H1000" i="61"/>
  <c r="G1000" i="61"/>
  <c r="J999" i="61"/>
  <c r="I999" i="61"/>
  <c r="H999" i="61"/>
  <c r="G999" i="61"/>
  <c r="J998" i="61"/>
  <c r="I998" i="61"/>
  <c r="H998" i="61"/>
  <c r="G998" i="61"/>
  <c r="J997" i="61"/>
  <c r="I997" i="61"/>
  <c r="H997" i="61"/>
  <c r="G997" i="61"/>
  <c r="J996" i="61"/>
  <c r="I996" i="61"/>
  <c r="H996" i="61"/>
  <c r="G996" i="61"/>
  <c r="J995" i="61"/>
  <c r="I995" i="61"/>
  <c r="H995" i="61"/>
  <c r="G995" i="61"/>
  <c r="J994" i="61"/>
  <c r="I994" i="61"/>
  <c r="H994" i="61"/>
  <c r="G994" i="61"/>
  <c r="J993" i="61"/>
  <c r="I993" i="61"/>
  <c r="H993" i="61"/>
  <c r="G993" i="61"/>
  <c r="J992" i="61"/>
  <c r="I992" i="61"/>
  <c r="H992" i="61"/>
  <c r="G992" i="61"/>
  <c r="J991" i="61"/>
  <c r="I991" i="61"/>
  <c r="H991" i="61"/>
  <c r="G991" i="61"/>
  <c r="J990" i="61"/>
  <c r="I990" i="61"/>
  <c r="H990" i="61"/>
  <c r="G990" i="61"/>
  <c r="J989" i="61"/>
  <c r="I989" i="61"/>
  <c r="H989" i="61"/>
  <c r="G989" i="61"/>
  <c r="J988" i="61"/>
  <c r="I988" i="61"/>
  <c r="H988" i="61"/>
  <c r="G988" i="61"/>
  <c r="J987" i="61"/>
  <c r="I987" i="61"/>
  <c r="H987" i="61"/>
  <c r="G987" i="61"/>
  <c r="J986" i="61"/>
  <c r="I986" i="61"/>
  <c r="H986" i="61"/>
  <c r="G986" i="61"/>
  <c r="J985" i="61"/>
  <c r="I985" i="61"/>
  <c r="H985" i="61"/>
  <c r="G985" i="61"/>
  <c r="J984" i="61"/>
  <c r="I984" i="61"/>
  <c r="H984" i="61"/>
  <c r="G984" i="61"/>
  <c r="J983" i="61"/>
  <c r="I983" i="61"/>
  <c r="H983" i="61"/>
  <c r="G983" i="61"/>
  <c r="J982" i="61"/>
  <c r="I982" i="61"/>
  <c r="H982" i="61"/>
  <c r="G982" i="61"/>
  <c r="J981" i="61"/>
  <c r="I981" i="61"/>
  <c r="H981" i="61"/>
  <c r="G981" i="61"/>
  <c r="J980" i="61"/>
  <c r="I980" i="61"/>
  <c r="H980" i="61"/>
  <c r="G980" i="61"/>
  <c r="J979" i="61"/>
  <c r="I979" i="61"/>
  <c r="H979" i="61"/>
  <c r="G979" i="61"/>
  <c r="J978" i="61"/>
  <c r="I978" i="61"/>
  <c r="H978" i="61"/>
  <c r="G978" i="61"/>
  <c r="J977" i="61"/>
  <c r="I977" i="61"/>
  <c r="H977" i="61"/>
  <c r="G977" i="61"/>
  <c r="J976" i="61"/>
  <c r="I976" i="61"/>
  <c r="H976" i="61"/>
  <c r="G976" i="61"/>
  <c r="J975" i="61"/>
  <c r="I975" i="61"/>
  <c r="H975" i="61"/>
  <c r="G975" i="61"/>
  <c r="J974" i="61"/>
  <c r="I974" i="61"/>
  <c r="H974" i="61"/>
  <c r="G974" i="61"/>
  <c r="J973" i="61"/>
  <c r="I973" i="61"/>
  <c r="H973" i="61"/>
  <c r="G973" i="61"/>
  <c r="J972" i="61"/>
  <c r="I972" i="61"/>
  <c r="H972" i="61"/>
  <c r="G972" i="61"/>
  <c r="J971" i="61"/>
  <c r="I971" i="61"/>
  <c r="H971" i="61"/>
  <c r="G971" i="61"/>
  <c r="J970" i="61"/>
  <c r="I970" i="61"/>
  <c r="H970" i="61"/>
  <c r="G970" i="61"/>
  <c r="J969" i="61"/>
  <c r="I969" i="61"/>
  <c r="H969" i="61"/>
  <c r="G969" i="61"/>
  <c r="J968" i="61"/>
  <c r="I968" i="61"/>
  <c r="H968" i="61"/>
  <c r="G968" i="61"/>
  <c r="J967" i="61"/>
  <c r="I967" i="61"/>
  <c r="H967" i="61"/>
  <c r="G967" i="61"/>
  <c r="J966" i="61"/>
  <c r="I966" i="61"/>
  <c r="H966" i="61"/>
  <c r="G966" i="61"/>
  <c r="J965" i="61"/>
  <c r="I965" i="61"/>
  <c r="H965" i="61"/>
  <c r="G965" i="61"/>
  <c r="J964" i="61"/>
  <c r="I964" i="61"/>
  <c r="H964" i="61"/>
  <c r="G964" i="61"/>
  <c r="J963" i="61"/>
  <c r="I963" i="61"/>
  <c r="H963" i="61"/>
  <c r="G963" i="61"/>
  <c r="J962" i="61"/>
  <c r="I962" i="61"/>
  <c r="H962" i="61"/>
  <c r="G962" i="61"/>
  <c r="J961" i="61"/>
  <c r="I961" i="61"/>
  <c r="H961" i="61"/>
  <c r="G961" i="61"/>
  <c r="J960" i="61"/>
  <c r="I960" i="61"/>
  <c r="H960" i="61"/>
  <c r="G960" i="61"/>
  <c r="J959" i="61"/>
  <c r="I959" i="61"/>
  <c r="H959" i="61"/>
  <c r="G959" i="61"/>
  <c r="J958" i="61"/>
  <c r="I958" i="61"/>
  <c r="H958" i="61"/>
  <c r="G958" i="61"/>
  <c r="J957" i="61"/>
  <c r="I957" i="61"/>
  <c r="H957" i="61"/>
  <c r="G957" i="61"/>
  <c r="J956" i="61"/>
  <c r="I956" i="61"/>
  <c r="H956" i="61"/>
  <c r="G956" i="61"/>
  <c r="J955" i="61"/>
  <c r="I955" i="61"/>
  <c r="H955" i="61"/>
  <c r="G955" i="61"/>
  <c r="J954" i="61"/>
  <c r="I954" i="61"/>
  <c r="H954" i="61"/>
  <c r="G954" i="61"/>
  <c r="J953" i="61"/>
  <c r="I953" i="61"/>
  <c r="H953" i="61"/>
  <c r="G953" i="61"/>
  <c r="J952" i="61"/>
  <c r="I952" i="61"/>
  <c r="H952" i="61"/>
  <c r="G952" i="61"/>
  <c r="J951" i="61"/>
  <c r="I951" i="61"/>
  <c r="H951" i="61"/>
  <c r="G951" i="61"/>
  <c r="J950" i="61"/>
  <c r="I950" i="61"/>
  <c r="H950" i="61"/>
  <c r="G950" i="61"/>
  <c r="J949" i="61"/>
  <c r="I949" i="61"/>
  <c r="H949" i="61"/>
  <c r="G949" i="61"/>
  <c r="J948" i="61"/>
  <c r="I948" i="61"/>
  <c r="H948" i="61"/>
  <c r="G948" i="61"/>
  <c r="J947" i="61"/>
  <c r="I947" i="61"/>
  <c r="H947" i="61"/>
  <c r="G947" i="61"/>
  <c r="J946" i="61"/>
  <c r="I946" i="61"/>
  <c r="H946" i="61"/>
  <c r="G946" i="61"/>
  <c r="J945" i="61"/>
  <c r="I945" i="61"/>
  <c r="H945" i="61"/>
  <c r="G945" i="61"/>
  <c r="J944" i="61"/>
  <c r="I944" i="61"/>
  <c r="H944" i="61"/>
  <c r="G944" i="61"/>
  <c r="J943" i="61"/>
  <c r="I943" i="61"/>
  <c r="H943" i="61"/>
  <c r="G943" i="61"/>
  <c r="J942" i="61"/>
  <c r="I942" i="61"/>
  <c r="H942" i="61"/>
  <c r="G942" i="61"/>
  <c r="J941" i="61"/>
  <c r="I941" i="61"/>
  <c r="H941" i="61"/>
  <c r="G941" i="61"/>
  <c r="J940" i="61"/>
  <c r="I940" i="61"/>
  <c r="H940" i="61"/>
  <c r="G940" i="61"/>
  <c r="J939" i="61"/>
  <c r="I939" i="61"/>
  <c r="H939" i="61"/>
  <c r="G939" i="61"/>
  <c r="J938" i="61"/>
  <c r="I938" i="61"/>
  <c r="H938" i="61"/>
  <c r="G938" i="61"/>
  <c r="J937" i="61"/>
  <c r="I937" i="61"/>
  <c r="H937" i="61"/>
  <c r="G937" i="61"/>
  <c r="J936" i="61"/>
  <c r="I936" i="61"/>
  <c r="H936" i="61"/>
  <c r="G936" i="61"/>
  <c r="J935" i="61"/>
  <c r="I935" i="61"/>
  <c r="H935" i="61"/>
  <c r="G935" i="61"/>
  <c r="J934" i="61"/>
  <c r="I934" i="61"/>
  <c r="H934" i="61"/>
  <c r="G934" i="61"/>
  <c r="J933" i="61"/>
  <c r="I933" i="61"/>
  <c r="H933" i="61"/>
  <c r="G933" i="61"/>
  <c r="J932" i="61"/>
  <c r="I932" i="61"/>
  <c r="H932" i="61"/>
  <c r="G932" i="61"/>
  <c r="J931" i="61"/>
  <c r="I931" i="61"/>
  <c r="H931" i="61"/>
  <c r="G931" i="61"/>
  <c r="J930" i="61"/>
  <c r="I930" i="61"/>
  <c r="H930" i="61"/>
  <c r="G930" i="61"/>
  <c r="J929" i="61"/>
  <c r="I929" i="61"/>
  <c r="H929" i="61"/>
  <c r="G929" i="61"/>
  <c r="J928" i="61"/>
  <c r="I928" i="61"/>
  <c r="H928" i="61"/>
  <c r="G928" i="61"/>
  <c r="J927" i="61"/>
  <c r="I927" i="61"/>
  <c r="H927" i="61"/>
  <c r="G927" i="61"/>
  <c r="J926" i="61"/>
  <c r="I926" i="61"/>
  <c r="H926" i="61"/>
  <c r="G926" i="61"/>
  <c r="J925" i="61"/>
  <c r="I925" i="61"/>
  <c r="H925" i="61"/>
  <c r="G925" i="61"/>
  <c r="J924" i="61"/>
  <c r="I924" i="61"/>
  <c r="H924" i="61"/>
  <c r="G924" i="61"/>
  <c r="J923" i="61"/>
  <c r="I923" i="61"/>
  <c r="H923" i="61"/>
  <c r="G923" i="61"/>
  <c r="J922" i="61"/>
  <c r="I922" i="61"/>
  <c r="H922" i="61"/>
  <c r="G922" i="61"/>
  <c r="J921" i="61"/>
  <c r="I921" i="61"/>
  <c r="H921" i="61"/>
  <c r="G921" i="61"/>
  <c r="J920" i="61"/>
  <c r="I920" i="61"/>
  <c r="H920" i="61"/>
  <c r="G920" i="61"/>
  <c r="J919" i="61"/>
  <c r="I919" i="61"/>
  <c r="H919" i="61"/>
  <c r="G919" i="61"/>
  <c r="J918" i="61"/>
  <c r="I918" i="61"/>
  <c r="H918" i="61"/>
  <c r="G918" i="61"/>
  <c r="J917" i="61"/>
  <c r="I917" i="61"/>
  <c r="H917" i="61"/>
  <c r="G917" i="61"/>
  <c r="J916" i="61"/>
  <c r="I916" i="61"/>
  <c r="H916" i="61"/>
  <c r="G916" i="61"/>
  <c r="J915" i="61"/>
  <c r="I915" i="61"/>
  <c r="H915" i="61"/>
  <c r="G915" i="61"/>
  <c r="J914" i="61"/>
  <c r="I914" i="61"/>
  <c r="H914" i="61"/>
  <c r="G914" i="61"/>
  <c r="J913" i="61"/>
  <c r="I913" i="61"/>
  <c r="H913" i="61"/>
  <c r="G913" i="61"/>
  <c r="J912" i="61"/>
  <c r="I912" i="61"/>
  <c r="H912" i="61"/>
  <c r="G912" i="61"/>
  <c r="J911" i="61"/>
  <c r="I911" i="61"/>
  <c r="H911" i="61"/>
  <c r="G911" i="61"/>
  <c r="J910" i="61"/>
  <c r="I910" i="61"/>
  <c r="H910" i="61"/>
  <c r="G910" i="61"/>
  <c r="J909" i="61"/>
  <c r="I909" i="61"/>
  <c r="H909" i="61"/>
  <c r="G909" i="61"/>
  <c r="J908" i="61"/>
  <c r="I908" i="61"/>
  <c r="H908" i="61"/>
  <c r="G908" i="61"/>
  <c r="J907" i="61"/>
  <c r="I907" i="61"/>
  <c r="H907" i="61"/>
  <c r="G907" i="61"/>
  <c r="J906" i="61"/>
  <c r="I906" i="61"/>
  <c r="H906" i="61"/>
  <c r="G906" i="61"/>
  <c r="J905" i="61"/>
  <c r="I905" i="61"/>
  <c r="H905" i="61"/>
  <c r="G905" i="61"/>
  <c r="J904" i="61"/>
  <c r="I904" i="61"/>
  <c r="H904" i="61"/>
  <c r="G904" i="61"/>
  <c r="J903" i="61"/>
  <c r="I903" i="61"/>
  <c r="H903" i="61"/>
  <c r="G903" i="61"/>
  <c r="J902" i="61"/>
  <c r="I902" i="61"/>
  <c r="H902" i="61"/>
  <c r="G902" i="61"/>
  <c r="J901" i="61"/>
  <c r="I901" i="61"/>
  <c r="H901" i="61"/>
  <c r="G901" i="61"/>
  <c r="J900" i="61"/>
  <c r="I900" i="61"/>
  <c r="H900" i="61"/>
  <c r="G900" i="61"/>
  <c r="J899" i="61"/>
  <c r="I899" i="61"/>
  <c r="H899" i="61"/>
  <c r="G899" i="61"/>
  <c r="J898" i="61"/>
  <c r="I898" i="61"/>
  <c r="H898" i="61"/>
  <c r="G898" i="61"/>
  <c r="J897" i="61"/>
  <c r="I897" i="61"/>
  <c r="H897" i="61"/>
  <c r="G897" i="61"/>
  <c r="J896" i="61"/>
  <c r="I896" i="61"/>
  <c r="H896" i="61"/>
  <c r="G896" i="61"/>
  <c r="J895" i="61"/>
  <c r="I895" i="61"/>
  <c r="H895" i="61"/>
  <c r="G895" i="61"/>
  <c r="J894" i="61"/>
  <c r="I894" i="61"/>
  <c r="H894" i="61"/>
  <c r="G894" i="61"/>
  <c r="J893" i="61"/>
  <c r="I893" i="61"/>
  <c r="H893" i="61"/>
  <c r="G893" i="61"/>
  <c r="J892" i="61"/>
  <c r="I892" i="61"/>
  <c r="H892" i="61"/>
  <c r="G892" i="61"/>
  <c r="J891" i="61"/>
  <c r="I891" i="61"/>
  <c r="H891" i="61"/>
  <c r="G891" i="61"/>
  <c r="J890" i="61"/>
  <c r="I890" i="61"/>
  <c r="H890" i="61"/>
  <c r="G890" i="61"/>
  <c r="J889" i="61"/>
  <c r="I889" i="61"/>
  <c r="H889" i="61"/>
  <c r="G889" i="61"/>
  <c r="J888" i="61"/>
  <c r="I888" i="61"/>
  <c r="H888" i="61"/>
  <c r="G888" i="61"/>
  <c r="J887" i="61"/>
  <c r="I887" i="61"/>
  <c r="H887" i="61"/>
  <c r="G887" i="61"/>
  <c r="J886" i="61"/>
  <c r="I886" i="61"/>
  <c r="H886" i="61"/>
  <c r="G886" i="61"/>
  <c r="J885" i="61"/>
  <c r="I885" i="61"/>
  <c r="H885" i="61"/>
  <c r="G885" i="61"/>
  <c r="J884" i="61"/>
  <c r="I884" i="61"/>
  <c r="H884" i="61"/>
  <c r="G884" i="61"/>
  <c r="J883" i="61"/>
  <c r="I883" i="61"/>
  <c r="H883" i="61"/>
  <c r="G883" i="61"/>
  <c r="J882" i="61"/>
  <c r="I882" i="61"/>
  <c r="H882" i="61"/>
  <c r="G882" i="61"/>
  <c r="J881" i="61"/>
  <c r="I881" i="61"/>
  <c r="H881" i="61"/>
  <c r="G881" i="61"/>
  <c r="J880" i="61"/>
  <c r="I880" i="61"/>
  <c r="H880" i="61"/>
  <c r="G880" i="61"/>
  <c r="J879" i="61"/>
  <c r="I879" i="61"/>
  <c r="H879" i="61"/>
  <c r="G879" i="61"/>
  <c r="J878" i="61"/>
  <c r="I878" i="61"/>
  <c r="H878" i="61"/>
  <c r="G878" i="61"/>
  <c r="J877" i="61"/>
  <c r="I877" i="61"/>
  <c r="H877" i="61"/>
  <c r="G877" i="61"/>
  <c r="J876" i="61"/>
  <c r="I876" i="61"/>
  <c r="H876" i="61"/>
  <c r="G876" i="61"/>
  <c r="J875" i="61"/>
  <c r="I875" i="61"/>
  <c r="H875" i="61"/>
  <c r="G875" i="61"/>
  <c r="J874" i="61"/>
  <c r="I874" i="61"/>
  <c r="H874" i="61"/>
  <c r="G874" i="61"/>
  <c r="J873" i="61"/>
  <c r="I873" i="61"/>
  <c r="H873" i="61"/>
  <c r="G873" i="61"/>
  <c r="J872" i="61"/>
  <c r="I872" i="61"/>
  <c r="H872" i="61"/>
  <c r="G872" i="61"/>
  <c r="J871" i="61"/>
  <c r="I871" i="61"/>
  <c r="H871" i="61"/>
  <c r="G871" i="61"/>
  <c r="J870" i="61"/>
  <c r="I870" i="61"/>
  <c r="H870" i="61"/>
  <c r="G870" i="61"/>
  <c r="J869" i="61"/>
  <c r="I869" i="61"/>
  <c r="H869" i="61"/>
  <c r="G869" i="61"/>
  <c r="J868" i="61"/>
  <c r="I868" i="61"/>
  <c r="H868" i="61"/>
  <c r="G868" i="61"/>
  <c r="J867" i="61"/>
  <c r="I867" i="61"/>
  <c r="H867" i="61"/>
  <c r="G867" i="61"/>
  <c r="J866" i="61"/>
  <c r="I866" i="61"/>
  <c r="H866" i="61"/>
  <c r="G866" i="61"/>
  <c r="J865" i="61"/>
  <c r="I865" i="61"/>
  <c r="H865" i="61"/>
  <c r="G865" i="61"/>
  <c r="J864" i="61"/>
  <c r="I864" i="61"/>
  <c r="H864" i="61"/>
  <c r="G864" i="61"/>
  <c r="J863" i="61"/>
  <c r="I863" i="61"/>
  <c r="H863" i="61"/>
  <c r="G863" i="61"/>
  <c r="J862" i="61"/>
  <c r="I862" i="61"/>
  <c r="H862" i="61"/>
  <c r="G862" i="61"/>
  <c r="J861" i="61"/>
  <c r="I861" i="61"/>
  <c r="H861" i="61"/>
  <c r="G861" i="61"/>
  <c r="J860" i="61"/>
  <c r="I860" i="61"/>
  <c r="H860" i="61"/>
  <c r="G860" i="61"/>
  <c r="J859" i="61"/>
  <c r="I859" i="61"/>
  <c r="H859" i="61"/>
  <c r="G859" i="61"/>
  <c r="J858" i="61"/>
  <c r="I858" i="61"/>
  <c r="H858" i="61"/>
  <c r="G858" i="61"/>
  <c r="J857" i="61"/>
  <c r="I857" i="61"/>
  <c r="H857" i="61"/>
  <c r="G857" i="61"/>
  <c r="J856" i="61"/>
  <c r="I856" i="61"/>
  <c r="H856" i="61"/>
  <c r="G856" i="61"/>
  <c r="J855" i="61"/>
  <c r="I855" i="61"/>
  <c r="H855" i="61"/>
  <c r="G855" i="61"/>
  <c r="J854" i="61"/>
  <c r="I854" i="61"/>
  <c r="H854" i="61"/>
  <c r="G854" i="61"/>
  <c r="J853" i="61"/>
  <c r="I853" i="61"/>
  <c r="H853" i="61"/>
  <c r="G853" i="61"/>
  <c r="J852" i="61"/>
  <c r="I852" i="61"/>
  <c r="H852" i="61"/>
  <c r="G852" i="61"/>
  <c r="J851" i="61"/>
  <c r="I851" i="61"/>
  <c r="H851" i="61"/>
  <c r="G851" i="61"/>
  <c r="J850" i="61"/>
  <c r="I850" i="61"/>
  <c r="H850" i="61"/>
  <c r="G850" i="61"/>
  <c r="J849" i="61"/>
  <c r="I849" i="61"/>
  <c r="H849" i="61"/>
  <c r="G849" i="61"/>
  <c r="J848" i="61"/>
  <c r="I848" i="61"/>
  <c r="H848" i="61"/>
  <c r="G848" i="61"/>
  <c r="J847" i="61"/>
  <c r="I847" i="61"/>
  <c r="H847" i="61"/>
  <c r="G847" i="61"/>
  <c r="J846" i="61"/>
  <c r="I846" i="61"/>
  <c r="H846" i="61"/>
  <c r="G846" i="61"/>
  <c r="J845" i="61"/>
  <c r="I845" i="61"/>
  <c r="H845" i="61"/>
  <c r="G845" i="61"/>
  <c r="J844" i="61"/>
  <c r="I844" i="61"/>
  <c r="H844" i="61"/>
  <c r="G844" i="61"/>
  <c r="J843" i="61"/>
  <c r="I843" i="61"/>
  <c r="H843" i="61"/>
  <c r="G843" i="61"/>
  <c r="J842" i="61"/>
  <c r="I842" i="61"/>
  <c r="H842" i="61"/>
  <c r="G842" i="61"/>
  <c r="J841" i="61"/>
  <c r="I841" i="61"/>
  <c r="H841" i="61"/>
  <c r="G841" i="61"/>
  <c r="J840" i="61"/>
  <c r="I840" i="61"/>
  <c r="H840" i="61"/>
  <c r="G840" i="61"/>
  <c r="J839" i="61"/>
  <c r="I839" i="61"/>
  <c r="H839" i="61"/>
  <c r="G839" i="61"/>
  <c r="J838" i="61"/>
  <c r="I838" i="61"/>
  <c r="H838" i="61"/>
  <c r="G838" i="61"/>
  <c r="J837" i="61"/>
  <c r="I837" i="61"/>
  <c r="H837" i="61"/>
  <c r="G837" i="61"/>
  <c r="J836" i="61"/>
  <c r="I836" i="61"/>
  <c r="H836" i="61"/>
  <c r="G836" i="61"/>
  <c r="J835" i="61"/>
  <c r="I835" i="61"/>
  <c r="H835" i="61"/>
  <c r="G835" i="61"/>
  <c r="J834" i="61"/>
  <c r="I834" i="61"/>
  <c r="H834" i="61"/>
  <c r="G834" i="61"/>
  <c r="J833" i="61"/>
  <c r="I833" i="61"/>
  <c r="H833" i="61"/>
  <c r="G833" i="61"/>
  <c r="J832" i="61"/>
  <c r="I832" i="61"/>
  <c r="H832" i="61"/>
  <c r="G832" i="61"/>
  <c r="J831" i="61"/>
  <c r="I831" i="61"/>
  <c r="H831" i="61"/>
  <c r="G831" i="61"/>
  <c r="J830" i="61"/>
  <c r="I830" i="61"/>
  <c r="H830" i="61"/>
  <c r="G830" i="61"/>
  <c r="J829" i="61"/>
  <c r="I829" i="61"/>
  <c r="H829" i="61"/>
  <c r="G829" i="61"/>
  <c r="J828" i="61"/>
  <c r="I828" i="61"/>
  <c r="H828" i="61"/>
  <c r="G828" i="61"/>
  <c r="J827" i="61"/>
  <c r="I827" i="61"/>
  <c r="H827" i="61"/>
  <c r="G827" i="61"/>
  <c r="J826" i="61"/>
  <c r="I826" i="61"/>
  <c r="H826" i="61"/>
  <c r="G826" i="61"/>
  <c r="J825" i="61"/>
  <c r="I825" i="61"/>
  <c r="H825" i="61"/>
  <c r="G825" i="61"/>
  <c r="J824" i="61"/>
  <c r="I824" i="61"/>
  <c r="H824" i="61"/>
  <c r="G824" i="61"/>
  <c r="J823" i="61"/>
  <c r="I823" i="61"/>
  <c r="H823" i="61"/>
  <c r="G823" i="61"/>
  <c r="J822" i="61"/>
  <c r="I822" i="61"/>
  <c r="H822" i="61"/>
  <c r="G822" i="61"/>
  <c r="J821" i="61"/>
  <c r="I821" i="61"/>
  <c r="H821" i="61"/>
  <c r="G821" i="61"/>
  <c r="J820" i="61"/>
  <c r="I820" i="61"/>
  <c r="H820" i="61"/>
  <c r="G820" i="61"/>
  <c r="J819" i="61"/>
  <c r="I819" i="61"/>
  <c r="H819" i="61"/>
  <c r="G819" i="61"/>
  <c r="J818" i="61"/>
  <c r="I818" i="61"/>
  <c r="H818" i="61"/>
  <c r="G818" i="61"/>
  <c r="J817" i="61"/>
  <c r="I817" i="61"/>
  <c r="H817" i="61"/>
  <c r="G817" i="61"/>
  <c r="J816" i="61"/>
  <c r="I816" i="61"/>
  <c r="H816" i="61"/>
  <c r="G816" i="61"/>
  <c r="J815" i="61"/>
  <c r="I815" i="61"/>
  <c r="H815" i="61"/>
  <c r="G815" i="61"/>
  <c r="J814" i="61"/>
  <c r="I814" i="61"/>
  <c r="H814" i="61"/>
  <c r="G814" i="61"/>
  <c r="J813" i="61"/>
  <c r="I813" i="61"/>
  <c r="H813" i="61"/>
  <c r="G813" i="61"/>
  <c r="J812" i="61"/>
  <c r="I812" i="61"/>
  <c r="H812" i="61"/>
  <c r="G812" i="61"/>
  <c r="J811" i="61"/>
  <c r="I811" i="61"/>
  <c r="H811" i="61"/>
  <c r="G811" i="61"/>
  <c r="J810" i="61"/>
  <c r="I810" i="61"/>
  <c r="H810" i="61"/>
  <c r="G810" i="61"/>
  <c r="J809" i="61"/>
  <c r="I809" i="61"/>
  <c r="H809" i="61"/>
  <c r="G809" i="61"/>
  <c r="J808" i="61"/>
  <c r="I808" i="61"/>
  <c r="H808" i="61"/>
  <c r="G808" i="61"/>
  <c r="J807" i="61"/>
  <c r="I807" i="61"/>
  <c r="H807" i="61"/>
  <c r="G807" i="61"/>
  <c r="J806" i="61"/>
  <c r="I806" i="61"/>
  <c r="H806" i="61"/>
  <c r="G806" i="61"/>
  <c r="J805" i="61"/>
  <c r="I805" i="61"/>
  <c r="H805" i="61"/>
  <c r="G805" i="61"/>
  <c r="J804" i="61"/>
  <c r="I804" i="61"/>
  <c r="H804" i="61"/>
  <c r="G804" i="61"/>
  <c r="J803" i="61"/>
  <c r="I803" i="61"/>
  <c r="H803" i="61"/>
  <c r="G803" i="61"/>
  <c r="J802" i="61"/>
  <c r="I802" i="61"/>
  <c r="H802" i="61"/>
  <c r="G802" i="61"/>
  <c r="J801" i="61"/>
  <c r="I801" i="61"/>
  <c r="H801" i="61"/>
  <c r="G801" i="61"/>
  <c r="J800" i="61"/>
  <c r="I800" i="61"/>
  <c r="H800" i="61"/>
  <c r="G800" i="61"/>
  <c r="J799" i="61"/>
  <c r="I799" i="61"/>
  <c r="H799" i="61"/>
  <c r="G799" i="61"/>
  <c r="J798" i="61"/>
  <c r="I798" i="61"/>
  <c r="H798" i="61"/>
  <c r="G798" i="61"/>
  <c r="J797" i="61"/>
  <c r="I797" i="61"/>
  <c r="H797" i="61"/>
  <c r="G797" i="61"/>
  <c r="J796" i="61"/>
  <c r="I796" i="61"/>
  <c r="H796" i="61"/>
  <c r="G796" i="61"/>
  <c r="J795" i="61"/>
  <c r="I795" i="61"/>
  <c r="H795" i="61"/>
  <c r="G795" i="61"/>
  <c r="J794" i="61"/>
  <c r="I794" i="61"/>
  <c r="H794" i="61"/>
  <c r="G794" i="61"/>
  <c r="J793" i="61"/>
  <c r="I793" i="61"/>
  <c r="H793" i="61"/>
  <c r="G793" i="61"/>
  <c r="J792" i="61"/>
  <c r="I792" i="61"/>
  <c r="H792" i="61"/>
  <c r="G792" i="61"/>
  <c r="J791" i="61"/>
  <c r="I791" i="61"/>
  <c r="H791" i="61"/>
  <c r="G791" i="61"/>
  <c r="J790" i="61"/>
  <c r="I790" i="61"/>
  <c r="H790" i="61"/>
  <c r="G790" i="61"/>
  <c r="J789" i="61"/>
  <c r="I789" i="61"/>
  <c r="H789" i="61"/>
  <c r="G789" i="61"/>
  <c r="J788" i="61"/>
  <c r="I788" i="61"/>
  <c r="H788" i="61"/>
  <c r="G788" i="61"/>
  <c r="J787" i="61"/>
  <c r="I787" i="61"/>
  <c r="H787" i="61"/>
  <c r="G787" i="61"/>
  <c r="J786" i="61"/>
  <c r="I786" i="61"/>
  <c r="H786" i="61"/>
  <c r="G786" i="61"/>
  <c r="J785" i="61"/>
  <c r="I785" i="61"/>
  <c r="H785" i="61"/>
  <c r="G785" i="61"/>
  <c r="J784" i="61"/>
  <c r="I784" i="61"/>
  <c r="H784" i="61"/>
  <c r="G784" i="61"/>
  <c r="J783" i="61"/>
  <c r="I783" i="61"/>
  <c r="H783" i="61"/>
  <c r="G783" i="61"/>
  <c r="J782" i="61"/>
  <c r="I782" i="61"/>
  <c r="H782" i="61"/>
  <c r="G782" i="61"/>
  <c r="J781" i="61"/>
  <c r="I781" i="61"/>
  <c r="H781" i="61"/>
  <c r="G781" i="61"/>
  <c r="J780" i="61"/>
  <c r="I780" i="61"/>
  <c r="H780" i="61"/>
  <c r="G780" i="61"/>
  <c r="J779" i="61"/>
  <c r="I779" i="61"/>
  <c r="H779" i="61"/>
  <c r="G779" i="61"/>
  <c r="J778" i="61"/>
  <c r="I778" i="61"/>
  <c r="H778" i="61"/>
  <c r="G778" i="61"/>
  <c r="J777" i="61"/>
  <c r="I777" i="61"/>
  <c r="H777" i="61"/>
  <c r="G777" i="61"/>
  <c r="J776" i="61"/>
  <c r="I776" i="61"/>
  <c r="H776" i="61"/>
  <c r="G776" i="61"/>
  <c r="J775" i="61"/>
  <c r="I775" i="61"/>
  <c r="H775" i="61"/>
  <c r="G775" i="61"/>
  <c r="J774" i="61"/>
  <c r="I774" i="61"/>
  <c r="H774" i="61"/>
  <c r="G774" i="61"/>
  <c r="J773" i="61"/>
  <c r="I773" i="61"/>
  <c r="H773" i="61"/>
  <c r="G773" i="61"/>
  <c r="J772" i="61"/>
  <c r="I772" i="61"/>
  <c r="H772" i="61"/>
  <c r="G772" i="61"/>
  <c r="J771" i="61"/>
  <c r="I771" i="61"/>
  <c r="H771" i="61"/>
  <c r="G771" i="61"/>
  <c r="J770" i="61"/>
  <c r="I770" i="61"/>
  <c r="H770" i="61"/>
  <c r="G770" i="61"/>
  <c r="J769" i="61"/>
  <c r="I769" i="61"/>
  <c r="H769" i="61"/>
  <c r="G769" i="61"/>
  <c r="J768" i="61"/>
  <c r="I768" i="61"/>
  <c r="H768" i="61"/>
  <c r="G768" i="61"/>
  <c r="J767" i="61"/>
  <c r="I767" i="61"/>
  <c r="H767" i="61"/>
  <c r="G767" i="61"/>
  <c r="J766" i="61"/>
  <c r="I766" i="61"/>
  <c r="H766" i="61"/>
  <c r="G766" i="61"/>
  <c r="J765" i="61"/>
  <c r="I765" i="61"/>
  <c r="H765" i="61"/>
  <c r="G765" i="61"/>
  <c r="J764" i="61"/>
  <c r="I764" i="61"/>
  <c r="H764" i="61"/>
  <c r="G764" i="61"/>
  <c r="J763" i="61"/>
  <c r="I763" i="61"/>
  <c r="H763" i="61"/>
  <c r="G763" i="61"/>
  <c r="J762" i="61"/>
  <c r="I762" i="61"/>
  <c r="H762" i="61"/>
  <c r="G762" i="61"/>
  <c r="J761" i="61"/>
  <c r="I761" i="61"/>
  <c r="H761" i="61"/>
  <c r="G761" i="61"/>
  <c r="J760" i="61"/>
  <c r="I760" i="61"/>
  <c r="H760" i="61"/>
  <c r="G760" i="61"/>
  <c r="J759" i="61"/>
  <c r="I759" i="61"/>
  <c r="H759" i="61"/>
  <c r="G759" i="61"/>
  <c r="J758" i="61"/>
  <c r="I758" i="61"/>
  <c r="H758" i="61"/>
  <c r="G758" i="61"/>
  <c r="J757" i="61"/>
  <c r="I757" i="61"/>
  <c r="H757" i="61"/>
  <c r="G757" i="61"/>
  <c r="J756" i="61"/>
  <c r="I756" i="61"/>
  <c r="H756" i="61"/>
  <c r="G756" i="61"/>
  <c r="J755" i="61"/>
  <c r="I755" i="61"/>
  <c r="H755" i="61"/>
  <c r="G755" i="61"/>
  <c r="J754" i="61"/>
  <c r="I754" i="61"/>
  <c r="H754" i="61"/>
  <c r="G754" i="61"/>
  <c r="J753" i="61"/>
  <c r="I753" i="61"/>
  <c r="H753" i="61"/>
  <c r="G753" i="61"/>
  <c r="J752" i="61"/>
  <c r="I752" i="61"/>
  <c r="H752" i="61"/>
  <c r="G752" i="61"/>
  <c r="J751" i="61"/>
  <c r="I751" i="61"/>
  <c r="H751" i="61"/>
  <c r="G751" i="61"/>
  <c r="J750" i="61"/>
  <c r="I750" i="61"/>
  <c r="H750" i="61"/>
  <c r="G750" i="61"/>
  <c r="J749" i="61"/>
  <c r="I749" i="61"/>
  <c r="H749" i="61"/>
  <c r="G749" i="61"/>
  <c r="J748" i="61"/>
  <c r="I748" i="61"/>
  <c r="H748" i="61"/>
  <c r="G748" i="61"/>
  <c r="J747" i="61"/>
  <c r="I747" i="61"/>
  <c r="H747" i="61"/>
  <c r="G747" i="61"/>
  <c r="J746" i="61"/>
  <c r="I746" i="61"/>
  <c r="H746" i="61"/>
  <c r="G746" i="61"/>
  <c r="J745" i="61"/>
  <c r="I745" i="61"/>
  <c r="H745" i="61"/>
  <c r="G745" i="61"/>
  <c r="J744" i="61"/>
  <c r="I744" i="61"/>
  <c r="H744" i="61"/>
  <c r="G744" i="61"/>
  <c r="J743" i="61"/>
  <c r="I743" i="61"/>
  <c r="H743" i="61"/>
  <c r="G743" i="61"/>
  <c r="J742" i="61"/>
  <c r="I742" i="61"/>
  <c r="H742" i="61"/>
  <c r="G742" i="61"/>
  <c r="J741" i="61"/>
  <c r="I741" i="61"/>
  <c r="H741" i="61"/>
  <c r="G741" i="61"/>
  <c r="J740" i="61"/>
  <c r="I740" i="61"/>
  <c r="H740" i="61"/>
  <c r="G740" i="61"/>
  <c r="J739" i="61"/>
  <c r="I739" i="61"/>
  <c r="H739" i="61"/>
  <c r="G739" i="61"/>
  <c r="J738" i="61"/>
  <c r="I738" i="61"/>
  <c r="H738" i="61"/>
  <c r="G738" i="61"/>
  <c r="J737" i="61"/>
  <c r="I737" i="61"/>
  <c r="H737" i="61"/>
  <c r="G737" i="61"/>
  <c r="J736" i="61"/>
  <c r="I736" i="61"/>
  <c r="H736" i="61"/>
  <c r="G736" i="61"/>
  <c r="J735" i="61"/>
  <c r="I735" i="61"/>
  <c r="H735" i="61"/>
  <c r="G735" i="61"/>
  <c r="J734" i="61"/>
  <c r="I734" i="61"/>
  <c r="H734" i="61"/>
  <c r="G734" i="61"/>
  <c r="J733" i="61"/>
  <c r="I733" i="61"/>
  <c r="H733" i="61"/>
  <c r="G733" i="61"/>
  <c r="J732" i="61"/>
  <c r="I732" i="61"/>
  <c r="H732" i="61"/>
  <c r="G732" i="61"/>
  <c r="J731" i="61"/>
  <c r="I731" i="61"/>
  <c r="H731" i="61"/>
  <c r="G731" i="61"/>
  <c r="J730" i="61"/>
  <c r="I730" i="61"/>
  <c r="H730" i="61"/>
  <c r="G730" i="61"/>
  <c r="J729" i="61"/>
  <c r="I729" i="61"/>
  <c r="H729" i="61"/>
  <c r="G729" i="61"/>
  <c r="J728" i="61"/>
  <c r="I728" i="61"/>
  <c r="H728" i="61"/>
  <c r="G728" i="61"/>
  <c r="J727" i="61"/>
  <c r="I727" i="61"/>
  <c r="H727" i="61"/>
  <c r="G727" i="61"/>
  <c r="J726" i="61"/>
  <c r="I726" i="61"/>
  <c r="H726" i="61"/>
  <c r="G726" i="61"/>
  <c r="J725" i="61"/>
  <c r="I725" i="61"/>
  <c r="H725" i="61"/>
  <c r="G725" i="61"/>
  <c r="J724" i="61"/>
  <c r="I724" i="61"/>
  <c r="H724" i="61"/>
  <c r="G724" i="61"/>
  <c r="J723" i="61"/>
  <c r="I723" i="61"/>
  <c r="H723" i="61"/>
  <c r="G723" i="61"/>
  <c r="J722" i="61"/>
  <c r="I722" i="61"/>
  <c r="H722" i="61"/>
  <c r="G722" i="61"/>
  <c r="J721" i="61"/>
  <c r="I721" i="61"/>
  <c r="H721" i="61"/>
  <c r="G721" i="61"/>
  <c r="J720" i="61"/>
  <c r="I720" i="61"/>
  <c r="H720" i="61"/>
  <c r="G720" i="61"/>
  <c r="J719" i="61"/>
  <c r="I719" i="61"/>
  <c r="H719" i="61"/>
  <c r="G719" i="61"/>
  <c r="J718" i="61"/>
  <c r="I718" i="61"/>
  <c r="H718" i="61"/>
  <c r="G718" i="61"/>
  <c r="J717" i="61"/>
  <c r="I717" i="61"/>
  <c r="H717" i="61"/>
  <c r="G717" i="61"/>
  <c r="J716" i="61"/>
  <c r="I716" i="61"/>
  <c r="H716" i="61"/>
  <c r="G716" i="61"/>
  <c r="J715" i="61"/>
  <c r="I715" i="61"/>
  <c r="H715" i="61"/>
  <c r="G715" i="61"/>
  <c r="J714" i="61"/>
  <c r="I714" i="61"/>
  <c r="H714" i="61"/>
  <c r="G714" i="61"/>
  <c r="J713" i="61"/>
  <c r="I713" i="61"/>
  <c r="H713" i="61"/>
  <c r="G713" i="61"/>
  <c r="J712" i="61"/>
  <c r="I712" i="61"/>
  <c r="H712" i="61"/>
  <c r="G712" i="61"/>
  <c r="J711" i="61"/>
  <c r="I711" i="61"/>
  <c r="H711" i="61"/>
  <c r="G711" i="61"/>
  <c r="J710" i="61"/>
  <c r="I710" i="61"/>
  <c r="H710" i="61"/>
  <c r="G710" i="61"/>
  <c r="J709" i="61"/>
  <c r="I709" i="61"/>
  <c r="H709" i="61"/>
  <c r="G709" i="61"/>
  <c r="J708" i="61"/>
  <c r="I708" i="61"/>
  <c r="H708" i="61"/>
  <c r="G708" i="61"/>
  <c r="J707" i="61"/>
  <c r="I707" i="61"/>
  <c r="H707" i="61"/>
  <c r="G707" i="61"/>
  <c r="J706" i="61"/>
  <c r="I706" i="61"/>
  <c r="H706" i="61"/>
  <c r="G706" i="61"/>
  <c r="J705" i="61"/>
  <c r="I705" i="61"/>
  <c r="H705" i="61"/>
  <c r="G705" i="61"/>
  <c r="J704" i="61"/>
  <c r="I704" i="61"/>
  <c r="H704" i="61"/>
  <c r="G704" i="61"/>
  <c r="J703" i="61"/>
  <c r="I703" i="61"/>
  <c r="H703" i="61"/>
  <c r="G703" i="61"/>
  <c r="J702" i="61"/>
  <c r="I702" i="61"/>
  <c r="H702" i="61"/>
  <c r="G702" i="61"/>
  <c r="J701" i="61"/>
  <c r="I701" i="61"/>
  <c r="H701" i="61"/>
  <c r="G701" i="61"/>
  <c r="J700" i="61"/>
  <c r="I700" i="61"/>
  <c r="H700" i="61"/>
  <c r="G700" i="61"/>
  <c r="J699" i="61"/>
  <c r="I699" i="61"/>
  <c r="H699" i="61"/>
  <c r="G699" i="61"/>
  <c r="J698" i="61"/>
  <c r="I698" i="61"/>
  <c r="H698" i="61"/>
  <c r="G698" i="61"/>
  <c r="J697" i="61"/>
  <c r="I697" i="61"/>
  <c r="H697" i="61"/>
  <c r="G697" i="61"/>
  <c r="J696" i="61"/>
  <c r="I696" i="61"/>
  <c r="H696" i="61"/>
  <c r="G696" i="61"/>
  <c r="J695" i="61"/>
  <c r="I695" i="61"/>
  <c r="H695" i="61"/>
  <c r="G695" i="61"/>
  <c r="J694" i="61"/>
  <c r="I694" i="61"/>
  <c r="H694" i="61"/>
  <c r="G694" i="61"/>
  <c r="J693" i="61"/>
  <c r="I693" i="61"/>
  <c r="H693" i="61"/>
  <c r="G693" i="61"/>
  <c r="J692" i="61"/>
  <c r="I692" i="61"/>
  <c r="H692" i="61"/>
  <c r="G692" i="61"/>
  <c r="J691" i="61"/>
  <c r="I691" i="61"/>
  <c r="H691" i="61"/>
  <c r="G691" i="61"/>
  <c r="J690" i="61"/>
  <c r="I690" i="61"/>
  <c r="H690" i="61"/>
  <c r="G690" i="61"/>
  <c r="J689" i="61"/>
  <c r="I689" i="61"/>
  <c r="H689" i="61"/>
  <c r="G689" i="61"/>
  <c r="J688" i="61"/>
  <c r="I688" i="61"/>
  <c r="H688" i="61"/>
  <c r="G688" i="61"/>
  <c r="J687" i="61"/>
  <c r="I687" i="61"/>
  <c r="H687" i="61"/>
  <c r="G687" i="61"/>
  <c r="J686" i="61"/>
  <c r="I686" i="61"/>
  <c r="H686" i="61"/>
  <c r="G686" i="61"/>
  <c r="J685" i="61"/>
  <c r="I685" i="61"/>
  <c r="H685" i="61"/>
  <c r="G685" i="61"/>
  <c r="J684" i="61"/>
  <c r="I684" i="61"/>
  <c r="H684" i="61"/>
  <c r="G684" i="61"/>
  <c r="J683" i="61"/>
  <c r="I683" i="61"/>
  <c r="H683" i="61"/>
  <c r="G683" i="61"/>
  <c r="J682" i="61"/>
  <c r="I682" i="61"/>
  <c r="H682" i="61"/>
  <c r="G682" i="61"/>
  <c r="J681" i="61"/>
  <c r="I681" i="61"/>
  <c r="H681" i="61"/>
  <c r="G681" i="61"/>
  <c r="J680" i="61"/>
  <c r="I680" i="61"/>
  <c r="H680" i="61"/>
  <c r="G680" i="61"/>
  <c r="J679" i="61"/>
  <c r="I679" i="61"/>
  <c r="H679" i="61"/>
  <c r="G679" i="61"/>
  <c r="J678" i="61"/>
  <c r="I678" i="61"/>
  <c r="H678" i="61"/>
  <c r="G678" i="61"/>
  <c r="J677" i="61"/>
  <c r="I677" i="61"/>
  <c r="H677" i="61"/>
  <c r="G677" i="61"/>
  <c r="J676" i="61"/>
  <c r="I676" i="61"/>
  <c r="H676" i="61"/>
  <c r="G676" i="61"/>
  <c r="J675" i="61"/>
  <c r="I675" i="61"/>
  <c r="H675" i="61"/>
  <c r="G675" i="61"/>
  <c r="J674" i="61"/>
  <c r="I674" i="61"/>
  <c r="H674" i="61"/>
  <c r="G674" i="61"/>
  <c r="J673" i="61"/>
  <c r="I673" i="61"/>
  <c r="H673" i="61"/>
  <c r="G673" i="61"/>
  <c r="J672" i="61"/>
  <c r="I672" i="61"/>
  <c r="H672" i="61"/>
  <c r="G672" i="61"/>
  <c r="J671" i="61"/>
  <c r="I671" i="61"/>
  <c r="H671" i="61"/>
  <c r="G671" i="61"/>
  <c r="J670" i="61"/>
  <c r="I670" i="61"/>
  <c r="H670" i="61"/>
  <c r="G670" i="61"/>
  <c r="J669" i="61"/>
  <c r="I669" i="61"/>
  <c r="H669" i="61"/>
  <c r="G669" i="61"/>
  <c r="J668" i="61"/>
  <c r="I668" i="61"/>
  <c r="H668" i="61"/>
  <c r="G668" i="61"/>
  <c r="J667" i="61"/>
  <c r="I667" i="61"/>
  <c r="H667" i="61"/>
  <c r="G667" i="61"/>
  <c r="J666" i="61"/>
  <c r="I666" i="61"/>
  <c r="H666" i="61"/>
  <c r="G666" i="61"/>
  <c r="J665" i="61"/>
  <c r="I665" i="61"/>
  <c r="H665" i="61"/>
  <c r="G665" i="61"/>
  <c r="J664" i="61"/>
  <c r="I664" i="61"/>
  <c r="H664" i="61"/>
  <c r="G664" i="61"/>
  <c r="J663" i="61"/>
  <c r="I663" i="61"/>
  <c r="H663" i="61"/>
  <c r="G663" i="61"/>
  <c r="J662" i="61"/>
  <c r="I662" i="61"/>
  <c r="H662" i="61"/>
  <c r="G662" i="61"/>
  <c r="J661" i="61"/>
  <c r="I661" i="61"/>
  <c r="H661" i="61"/>
  <c r="G661" i="61"/>
  <c r="J660" i="61"/>
  <c r="I660" i="61"/>
  <c r="H660" i="61"/>
  <c r="G660" i="61"/>
  <c r="J659" i="61"/>
  <c r="I659" i="61"/>
  <c r="H659" i="61"/>
  <c r="G659" i="61"/>
  <c r="J658" i="61"/>
  <c r="I658" i="61"/>
  <c r="H658" i="61"/>
  <c r="G658" i="61"/>
  <c r="J657" i="61"/>
  <c r="I657" i="61"/>
  <c r="H657" i="61"/>
  <c r="G657" i="61"/>
  <c r="J656" i="61"/>
  <c r="I656" i="61"/>
  <c r="H656" i="61"/>
  <c r="G656" i="61"/>
  <c r="J655" i="61"/>
  <c r="I655" i="61"/>
  <c r="H655" i="61"/>
  <c r="G655" i="61"/>
  <c r="J654" i="61"/>
  <c r="I654" i="61"/>
  <c r="H654" i="61"/>
  <c r="G654" i="61"/>
  <c r="J653" i="61"/>
  <c r="I653" i="61"/>
  <c r="H653" i="61"/>
  <c r="G653" i="61"/>
  <c r="J652" i="61"/>
  <c r="I652" i="61"/>
  <c r="H652" i="61"/>
  <c r="G652" i="61"/>
  <c r="J651" i="61"/>
  <c r="I651" i="61"/>
  <c r="H651" i="61"/>
  <c r="G651" i="61"/>
  <c r="J650" i="61"/>
  <c r="I650" i="61"/>
  <c r="H650" i="61"/>
  <c r="G650" i="61"/>
  <c r="J649" i="61"/>
  <c r="I649" i="61"/>
  <c r="H649" i="61"/>
  <c r="G649" i="61"/>
  <c r="J648" i="61"/>
  <c r="I648" i="61"/>
  <c r="H648" i="61"/>
  <c r="G648" i="61"/>
  <c r="J647" i="61"/>
  <c r="I647" i="61"/>
  <c r="H647" i="61"/>
  <c r="G647" i="61"/>
  <c r="J646" i="61"/>
  <c r="I646" i="61"/>
  <c r="H646" i="61"/>
  <c r="G646" i="61"/>
  <c r="J645" i="61"/>
  <c r="I645" i="61"/>
  <c r="H645" i="61"/>
  <c r="G645" i="61"/>
  <c r="J644" i="61"/>
  <c r="I644" i="61"/>
  <c r="H644" i="61"/>
  <c r="G644" i="61"/>
  <c r="J643" i="61"/>
  <c r="I643" i="61"/>
  <c r="H643" i="61"/>
  <c r="G643" i="61"/>
  <c r="J642" i="61"/>
  <c r="I642" i="61"/>
  <c r="H642" i="61"/>
  <c r="G642" i="61"/>
  <c r="J641" i="61"/>
  <c r="I641" i="61"/>
  <c r="H641" i="61"/>
  <c r="G641" i="61"/>
  <c r="J640" i="61"/>
  <c r="I640" i="61"/>
  <c r="H640" i="61"/>
  <c r="G640" i="61"/>
  <c r="J639" i="61"/>
  <c r="I639" i="61"/>
  <c r="H639" i="61"/>
  <c r="G639" i="61"/>
  <c r="J638" i="61"/>
  <c r="I638" i="61"/>
  <c r="H638" i="61"/>
  <c r="G638" i="61"/>
  <c r="J637" i="61"/>
  <c r="I637" i="61"/>
  <c r="H637" i="61"/>
  <c r="G637" i="61"/>
  <c r="J636" i="61"/>
  <c r="I636" i="61"/>
  <c r="H636" i="61"/>
  <c r="G636" i="61"/>
  <c r="J635" i="61"/>
  <c r="I635" i="61"/>
  <c r="H635" i="61"/>
  <c r="G635" i="61"/>
  <c r="J634" i="61"/>
  <c r="I634" i="61"/>
  <c r="H634" i="61"/>
  <c r="G634" i="61"/>
  <c r="J633" i="61"/>
  <c r="I633" i="61"/>
  <c r="H633" i="61"/>
  <c r="G633" i="61"/>
  <c r="J632" i="61"/>
  <c r="I632" i="61"/>
  <c r="H632" i="61"/>
  <c r="G632" i="61"/>
  <c r="J631" i="61"/>
  <c r="I631" i="61"/>
  <c r="H631" i="61"/>
  <c r="G631" i="61"/>
  <c r="J630" i="61"/>
  <c r="I630" i="61"/>
  <c r="H630" i="61"/>
  <c r="G630" i="61"/>
  <c r="J629" i="61"/>
  <c r="I629" i="61"/>
  <c r="H629" i="61"/>
  <c r="G629" i="61"/>
  <c r="J628" i="61"/>
  <c r="I628" i="61"/>
  <c r="H628" i="61"/>
  <c r="G628" i="61"/>
  <c r="J627" i="61"/>
  <c r="I627" i="61"/>
  <c r="H627" i="61"/>
  <c r="G627" i="61"/>
  <c r="J626" i="61"/>
  <c r="I626" i="61"/>
  <c r="H626" i="61"/>
  <c r="G626" i="61"/>
  <c r="J625" i="61"/>
  <c r="I625" i="61"/>
  <c r="H625" i="61"/>
  <c r="G625" i="61"/>
  <c r="J624" i="61"/>
  <c r="I624" i="61"/>
  <c r="H624" i="61"/>
  <c r="G624" i="61"/>
  <c r="J623" i="61"/>
  <c r="I623" i="61"/>
  <c r="H623" i="61"/>
  <c r="G623" i="61"/>
  <c r="J622" i="61"/>
  <c r="I622" i="61"/>
  <c r="H622" i="61"/>
  <c r="G622" i="61"/>
  <c r="J621" i="61"/>
  <c r="I621" i="61"/>
  <c r="H621" i="61"/>
  <c r="G621" i="61"/>
  <c r="J620" i="61"/>
  <c r="I620" i="61"/>
  <c r="H620" i="61"/>
  <c r="G620" i="61"/>
  <c r="J619" i="61"/>
  <c r="I619" i="61"/>
  <c r="H619" i="61"/>
  <c r="G619" i="61"/>
  <c r="J618" i="61"/>
  <c r="I618" i="61"/>
  <c r="H618" i="61"/>
  <c r="G618" i="61"/>
  <c r="J617" i="61"/>
  <c r="I617" i="61"/>
  <c r="H617" i="61"/>
  <c r="G617" i="61"/>
  <c r="J616" i="61"/>
  <c r="I616" i="61"/>
  <c r="H616" i="61"/>
  <c r="G616" i="61"/>
  <c r="J615" i="61"/>
  <c r="I615" i="61"/>
  <c r="H615" i="61"/>
  <c r="G615" i="61"/>
  <c r="J614" i="61"/>
  <c r="I614" i="61"/>
  <c r="H614" i="61"/>
  <c r="G614" i="61"/>
  <c r="J613" i="61"/>
  <c r="I613" i="61"/>
  <c r="H613" i="61"/>
  <c r="G613" i="61"/>
  <c r="J612" i="61"/>
  <c r="I612" i="61"/>
  <c r="H612" i="61"/>
  <c r="G612" i="61"/>
  <c r="J611" i="61"/>
  <c r="I611" i="61"/>
  <c r="H611" i="61"/>
  <c r="G611" i="61"/>
  <c r="J610" i="61"/>
  <c r="I610" i="61"/>
  <c r="H610" i="61"/>
  <c r="G610" i="61"/>
  <c r="J609" i="61"/>
  <c r="I609" i="61"/>
  <c r="H609" i="61"/>
  <c r="G609" i="61"/>
  <c r="J608" i="61"/>
  <c r="I608" i="61"/>
  <c r="H608" i="61"/>
  <c r="G608" i="61"/>
  <c r="J607" i="61"/>
  <c r="I607" i="61"/>
  <c r="H607" i="61"/>
  <c r="G607" i="61"/>
  <c r="J606" i="61"/>
  <c r="I606" i="61"/>
  <c r="H606" i="61"/>
  <c r="G606" i="61"/>
  <c r="J605" i="61"/>
  <c r="I605" i="61"/>
  <c r="H605" i="61"/>
  <c r="G605" i="61"/>
  <c r="J604" i="61"/>
  <c r="I604" i="61"/>
  <c r="H604" i="61"/>
  <c r="G604" i="61"/>
  <c r="J603" i="61"/>
  <c r="I603" i="61"/>
  <c r="H603" i="61"/>
  <c r="G603" i="61"/>
  <c r="J602" i="61"/>
  <c r="I602" i="61"/>
  <c r="H602" i="61"/>
  <c r="G602" i="61"/>
  <c r="J601" i="61"/>
  <c r="I601" i="61"/>
  <c r="H601" i="61"/>
  <c r="G601" i="61"/>
  <c r="J600" i="61"/>
  <c r="I600" i="61"/>
  <c r="H600" i="61"/>
  <c r="G600" i="61"/>
  <c r="J599" i="61"/>
  <c r="I599" i="61"/>
  <c r="H599" i="61"/>
  <c r="G599" i="61"/>
  <c r="J598" i="61"/>
  <c r="I598" i="61"/>
  <c r="H598" i="61"/>
  <c r="G598" i="61"/>
  <c r="J597" i="61"/>
  <c r="I597" i="61"/>
  <c r="H597" i="61"/>
  <c r="G597" i="61"/>
  <c r="J596" i="61"/>
  <c r="I596" i="61"/>
  <c r="H596" i="61"/>
  <c r="G596" i="61"/>
  <c r="J595" i="61"/>
  <c r="I595" i="61"/>
  <c r="H595" i="61"/>
  <c r="G595" i="61"/>
  <c r="J594" i="61"/>
  <c r="I594" i="61"/>
  <c r="H594" i="61"/>
  <c r="G594" i="61"/>
  <c r="J593" i="61"/>
  <c r="I593" i="61"/>
  <c r="H593" i="61"/>
  <c r="G593" i="61"/>
  <c r="J592" i="61"/>
  <c r="I592" i="61"/>
  <c r="H592" i="61"/>
  <c r="G592" i="61"/>
  <c r="J591" i="61"/>
  <c r="I591" i="61"/>
  <c r="H591" i="61"/>
  <c r="G591" i="61"/>
  <c r="J590" i="61"/>
  <c r="I590" i="61"/>
  <c r="H590" i="61"/>
  <c r="G590" i="61"/>
  <c r="J589" i="61"/>
  <c r="I589" i="61"/>
  <c r="H589" i="61"/>
  <c r="G589" i="61"/>
  <c r="J588" i="61"/>
  <c r="I588" i="61"/>
  <c r="H588" i="61"/>
  <c r="G588" i="61"/>
  <c r="J587" i="61"/>
  <c r="I587" i="61"/>
  <c r="H587" i="61"/>
  <c r="G587" i="61"/>
  <c r="J586" i="61"/>
  <c r="I586" i="61"/>
  <c r="H586" i="61"/>
  <c r="G586" i="61"/>
  <c r="J585" i="61"/>
  <c r="I585" i="61"/>
  <c r="H585" i="61"/>
  <c r="G585" i="61"/>
  <c r="J584" i="61"/>
  <c r="I584" i="61"/>
  <c r="H584" i="61"/>
  <c r="G584" i="61"/>
  <c r="J583" i="61"/>
  <c r="I583" i="61"/>
  <c r="H583" i="61"/>
  <c r="G583" i="61"/>
  <c r="J582" i="61"/>
  <c r="I582" i="61"/>
  <c r="H582" i="61"/>
  <c r="G582" i="61"/>
  <c r="J581" i="61"/>
  <c r="I581" i="61"/>
  <c r="H581" i="61"/>
  <c r="G581" i="61"/>
  <c r="J580" i="61"/>
  <c r="I580" i="61"/>
  <c r="H580" i="61"/>
  <c r="G580" i="61"/>
  <c r="J579" i="61"/>
  <c r="I579" i="61"/>
  <c r="H579" i="61"/>
  <c r="G579" i="61"/>
  <c r="J578" i="61"/>
  <c r="I578" i="61"/>
  <c r="H578" i="61"/>
  <c r="G578" i="61"/>
  <c r="J577" i="61"/>
  <c r="I577" i="61"/>
  <c r="H577" i="61"/>
  <c r="G577" i="61"/>
  <c r="J576" i="61"/>
  <c r="I576" i="61"/>
  <c r="H576" i="61"/>
  <c r="G576" i="61"/>
  <c r="J575" i="61"/>
  <c r="I575" i="61"/>
  <c r="H575" i="61"/>
  <c r="G575" i="61"/>
  <c r="J574" i="61"/>
  <c r="I574" i="61"/>
  <c r="H574" i="61"/>
  <c r="G574" i="61"/>
  <c r="J573" i="61"/>
  <c r="I573" i="61"/>
  <c r="H573" i="61"/>
  <c r="G573" i="61"/>
  <c r="J572" i="61"/>
  <c r="I572" i="61"/>
  <c r="H572" i="61"/>
  <c r="G572" i="61"/>
  <c r="J571" i="61"/>
  <c r="I571" i="61"/>
  <c r="H571" i="61"/>
  <c r="G571" i="61"/>
  <c r="J570" i="61"/>
  <c r="I570" i="61"/>
  <c r="H570" i="61"/>
  <c r="G570" i="61"/>
  <c r="J569" i="61"/>
  <c r="I569" i="61"/>
  <c r="H569" i="61"/>
  <c r="G569" i="61"/>
  <c r="J568" i="61"/>
  <c r="I568" i="61"/>
  <c r="H568" i="61"/>
  <c r="G568" i="61"/>
  <c r="J567" i="61"/>
  <c r="I567" i="61"/>
  <c r="H567" i="61"/>
  <c r="G567" i="61"/>
  <c r="J566" i="61"/>
  <c r="I566" i="61"/>
  <c r="H566" i="61"/>
  <c r="G566" i="61"/>
  <c r="J565" i="61"/>
  <c r="I565" i="61"/>
  <c r="H565" i="61"/>
  <c r="G565" i="61"/>
  <c r="J564" i="61"/>
  <c r="I564" i="61"/>
  <c r="H564" i="61"/>
  <c r="G564" i="61"/>
  <c r="J563" i="61"/>
  <c r="I563" i="61"/>
  <c r="H563" i="61"/>
  <c r="G563" i="61"/>
  <c r="J562" i="61"/>
  <c r="I562" i="61"/>
  <c r="H562" i="61"/>
  <c r="G562" i="61"/>
  <c r="J561" i="61"/>
  <c r="I561" i="61"/>
  <c r="H561" i="61"/>
  <c r="G561" i="61"/>
  <c r="J560" i="61"/>
  <c r="I560" i="61"/>
  <c r="H560" i="61"/>
  <c r="G560" i="61"/>
  <c r="J559" i="61"/>
  <c r="I559" i="61"/>
  <c r="H559" i="61"/>
  <c r="G559" i="61"/>
  <c r="J558" i="61"/>
  <c r="I558" i="61"/>
  <c r="H558" i="61"/>
  <c r="G558" i="61"/>
  <c r="J557" i="61"/>
  <c r="I557" i="61"/>
  <c r="H557" i="61"/>
  <c r="G557" i="61"/>
  <c r="J556" i="61"/>
  <c r="I556" i="61"/>
  <c r="H556" i="61"/>
  <c r="G556" i="61"/>
  <c r="J555" i="61"/>
  <c r="I555" i="61"/>
  <c r="H555" i="61"/>
  <c r="G555" i="61"/>
  <c r="J554" i="61"/>
  <c r="I554" i="61"/>
  <c r="H554" i="61"/>
  <c r="G554" i="61"/>
  <c r="J553" i="61"/>
  <c r="I553" i="61"/>
  <c r="H553" i="61"/>
  <c r="G553" i="61"/>
  <c r="J552" i="61"/>
  <c r="I552" i="61"/>
  <c r="H552" i="61"/>
  <c r="G552" i="61"/>
  <c r="J551" i="61"/>
  <c r="I551" i="61"/>
  <c r="H551" i="61"/>
  <c r="G551" i="61"/>
  <c r="J550" i="61"/>
  <c r="I550" i="61"/>
  <c r="H550" i="61"/>
  <c r="G550" i="61"/>
  <c r="J549" i="61"/>
  <c r="I549" i="61"/>
  <c r="H549" i="61"/>
  <c r="G549" i="61"/>
  <c r="J548" i="61"/>
  <c r="I548" i="61"/>
  <c r="H548" i="61"/>
  <c r="G548" i="61"/>
  <c r="J547" i="61"/>
  <c r="I547" i="61"/>
  <c r="H547" i="61"/>
  <c r="G547" i="61"/>
  <c r="J546" i="61"/>
  <c r="I546" i="61"/>
  <c r="H546" i="61"/>
  <c r="G546" i="61"/>
  <c r="J545" i="61"/>
  <c r="I545" i="61"/>
  <c r="H545" i="61"/>
  <c r="G545" i="61"/>
  <c r="J544" i="61"/>
  <c r="I544" i="61"/>
  <c r="H544" i="61"/>
  <c r="G544" i="61"/>
  <c r="J543" i="61"/>
  <c r="I543" i="61"/>
  <c r="H543" i="61"/>
  <c r="G543" i="61"/>
  <c r="J542" i="61"/>
  <c r="I542" i="61"/>
  <c r="H542" i="61"/>
  <c r="G542" i="61"/>
  <c r="J541" i="61"/>
  <c r="I541" i="61"/>
  <c r="H541" i="61"/>
  <c r="G541" i="61"/>
  <c r="J540" i="61"/>
  <c r="I540" i="61"/>
  <c r="H540" i="61"/>
  <c r="G540" i="61"/>
  <c r="J539" i="61"/>
  <c r="I539" i="61"/>
  <c r="H539" i="61"/>
  <c r="G539" i="61"/>
  <c r="J538" i="61"/>
  <c r="I538" i="61"/>
  <c r="H538" i="61"/>
  <c r="G538" i="61"/>
  <c r="J537" i="61"/>
  <c r="I537" i="61"/>
  <c r="H537" i="61"/>
  <c r="G537" i="61"/>
  <c r="J536" i="61"/>
  <c r="I536" i="61"/>
  <c r="H536" i="61"/>
  <c r="G536" i="61"/>
  <c r="J535" i="61"/>
  <c r="I535" i="61"/>
  <c r="H535" i="61"/>
  <c r="G535" i="61"/>
  <c r="J534" i="61"/>
  <c r="I534" i="61"/>
  <c r="H534" i="61"/>
  <c r="G534" i="61"/>
  <c r="J533" i="61"/>
  <c r="I533" i="61"/>
  <c r="H533" i="61"/>
  <c r="G533" i="61"/>
  <c r="J532" i="61"/>
  <c r="I532" i="61"/>
  <c r="H532" i="61"/>
  <c r="G532" i="61"/>
  <c r="J531" i="61"/>
  <c r="I531" i="61"/>
  <c r="H531" i="61"/>
  <c r="G531" i="61"/>
  <c r="J530" i="61"/>
  <c r="I530" i="61"/>
  <c r="H530" i="61"/>
  <c r="G530" i="61"/>
  <c r="J529" i="61"/>
  <c r="I529" i="61"/>
  <c r="H529" i="61"/>
  <c r="G529" i="61"/>
  <c r="J528" i="61"/>
  <c r="I528" i="61"/>
  <c r="H528" i="61"/>
  <c r="G528" i="61"/>
  <c r="J527" i="61"/>
  <c r="I527" i="61"/>
  <c r="H527" i="61"/>
  <c r="G527" i="61"/>
  <c r="J526" i="61"/>
  <c r="I526" i="61"/>
  <c r="H526" i="61"/>
  <c r="G526" i="61"/>
  <c r="J525" i="61"/>
  <c r="I525" i="61"/>
  <c r="H525" i="61"/>
  <c r="G525" i="61"/>
  <c r="J524" i="61"/>
  <c r="I524" i="61"/>
  <c r="H524" i="61"/>
  <c r="G524" i="61"/>
  <c r="J523" i="61"/>
  <c r="I523" i="61"/>
  <c r="H523" i="61"/>
  <c r="G523" i="61"/>
  <c r="J522" i="61"/>
  <c r="I522" i="61"/>
  <c r="H522" i="61"/>
  <c r="G522" i="61"/>
  <c r="J521" i="61"/>
  <c r="I521" i="61"/>
  <c r="H521" i="61"/>
  <c r="G521" i="61"/>
  <c r="J520" i="61"/>
  <c r="I520" i="61"/>
  <c r="H520" i="61"/>
  <c r="G520" i="61"/>
  <c r="J519" i="61"/>
  <c r="I519" i="61"/>
  <c r="H519" i="61"/>
  <c r="G519" i="61"/>
  <c r="J518" i="61"/>
  <c r="I518" i="61"/>
  <c r="H518" i="61"/>
  <c r="G518" i="61"/>
  <c r="J517" i="61"/>
  <c r="I517" i="61"/>
  <c r="H517" i="61"/>
  <c r="G517" i="61"/>
  <c r="J516" i="61"/>
  <c r="I516" i="61"/>
  <c r="H516" i="61"/>
  <c r="G516" i="61"/>
  <c r="J515" i="61"/>
  <c r="I515" i="61"/>
  <c r="H515" i="61"/>
  <c r="G515" i="61"/>
  <c r="J514" i="61"/>
  <c r="I514" i="61"/>
  <c r="H514" i="61"/>
  <c r="G514" i="61"/>
  <c r="J513" i="61"/>
  <c r="I513" i="61"/>
  <c r="H513" i="61"/>
  <c r="G513" i="61"/>
  <c r="J512" i="61"/>
  <c r="I512" i="61"/>
  <c r="H512" i="61"/>
  <c r="G512" i="61"/>
  <c r="J511" i="61"/>
  <c r="I511" i="61"/>
  <c r="H511" i="61"/>
  <c r="G511" i="61"/>
  <c r="J510" i="61"/>
  <c r="I510" i="61"/>
  <c r="H510" i="61"/>
  <c r="G510" i="61"/>
  <c r="J509" i="61"/>
  <c r="I509" i="61"/>
  <c r="H509" i="61"/>
  <c r="G509" i="61"/>
  <c r="J508" i="61"/>
  <c r="I508" i="61"/>
  <c r="H508" i="61"/>
  <c r="G508" i="61"/>
  <c r="J507" i="61"/>
  <c r="I507" i="61"/>
  <c r="H507" i="61"/>
  <c r="G507" i="61"/>
  <c r="J506" i="61"/>
  <c r="I506" i="61"/>
  <c r="H506" i="61"/>
  <c r="G506" i="61"/>
  <c r="J505" i="61"/>
  <c r="I505" i="61"/>
  <c r="H505" i="61"/>
  <c r="G505" i="61"/>
  <c r="J504" i="61"/>
  <c r="I504" i="61"/>
  <c r="H504" i="61"/>
  <c r="G504" i="61"/>
  <c r="J503" i="61"/>
  <c r="I503" i="61"/>
  <c r="H503" i="61"/>
  <c r="G503" i="61"/>
  <c r="J502" i="61"/>
  <c r="I502" i="61"/>
  <c r="H502" i="61"/>
  <c r="G502" i="61"/>
  <c r="J501" i="61"/>
  <c r="I501" i="61"/>
  <c r="H501" i="61"/>
  <c r="G501" i="61"/>
  <c r="J500" i="61"/>
  <c r="I500" i="61"/>
  <c r="H500" i="61"/>
  <c r="G500" i="61"/>
  <c r="J499" i="61"/>
  <c r="I499" i="61"/>
  <c r="H499" i="61"/>
  <c r="G499" i="61"/>
  <c r="J498" i="61"/>
  <c r="I498" i="61"/>
  <c r="H498" i="61"/>
  <c r="G498" i="61"/>
  <c r="J497" i="61"/>
  <c r="I497" i="61"/>
  <c r="H497" i="61"/>
  <c r="G497" i="61"/>
  <c r="J496" i="61"/>
  <c r="I496" i="61"/>
  <c r="H496" i="61"/>
  <c r="G496" i="61"/>
  <c r="J495" i="61"/>
  <c r="I495" i="61"/>
  <c r="H495" i="61"/>
  <c r="G495" i="61"/>
  <c r="J494" i="61"/>
  <c r="I494" i="61"/>
  <c r="H494" i="61"/>
  <c r="G494" i="61"/>
  <c r="J493" i="61"/>
  <c r="I493" i="61"/>
  <c r="H493" i="61"/>
  <c r="G493" i="61"/>
  <c r="J492" i="61"/>
  <c r="I492" i="61"/>
  <c r="H492" i="61"/>
  <c r="G492" i="61"/>
  <c r="J491" i="61"/>
  <c r="I491" i="61"/>
  <c r="H491" i="61"/>
  <c r="G491" i="61"/>
  <c r="J490" i="61"/>
  <c r="I490" i="61"/>
  <c r="H490" i="61"/>
  <c r="G490" i="61"/>
  <c r="J489" i="61"/>
  <c r="I489" i="61"/>
  <c r="H489" i="61"/>
  <c r="G489" i="61"/>
  <c r="J488" i="61"/>
  <c r="I488" i="61"/>
  <c r="H488" i="61"/>
  <c r="G488" i="61"/>
  <c r="J487" i="61"/>
  <c r="I487" i="61"/>
  <c r="H487" i="61"/>
  <c r="G487" i="61"/>
  <c r="J486" i="61"/>
  <c r="I486" i="61"/>
  <c r="H486" i="61"/>
  <c r="G486" i="61"/>
  <c r="J485" i="61"/>
  <c r="I485" i="61"/>
  <c r="H485" i="61"/>
  <c r="G485" i="61"/>
  <c r="J484" i="61"/>
  <c r="I484" i="61"/>
  <c r="H484" i="61"/>
  <c r="G484" i="61"/>
  <c r="J483" i="61"/>
  <c r="I483" i="61"/>
  <c r="H483" i="61"/>
  <c r="G483" i="61"/>
  <c r="J482" i="61"/>
  <c r="I482" i="61"/>
  <c r="H482" i="61"/>
  <c r="G482" i="61"/>
  <c r="J481" i="61"/>
  <c r="I481" i="61"/>
  <c r="H481" i="61"/>
  <c r="G481" i="61"/>
  <c r="J480" i="61"/>
  <c r="I480" i="61"/>
  <c r="H480" i="61"/>
  <c r="G480" i="61"/>
  <c r="J479" i="61"/>
  <c r="I479" i="61"/>
  <c r="H479" i="61"/>
  <c r="G479" i="61"/>
  <c r="J478" i="61"/>
  <c r="I478" i="61"/>
  <c r="H478" i="61"/>
  <c r="G478" i="61"/>
  <c r="J477" i="61"/>
  <c r="I477" i="61"/>
  <c r="H477" i="61"/>
  <c r="G477" i="61"/>
  <c r="J476" i="61"/>
  <c r="I476" i="61"/>
  <c r="H476" i="61"/>
  <c r="G476" i="61"/>
  <c r="J475" i="61"/>
  <c r="I475" i="61"/>
  <c r="H475" i="61"/>
  <c r="G475" i="61"/>
  <c r="J474" i="61"/>
  <c r="I474" i="61"/>
  <c r="H474" i="61"/>
  <c r="G474" i="61"/>
  <c r="J473" i="61"/>
  <c r="I473" i="61"/>
  <c r="H473" i="61"/>
  <c r="G473" i="61"/>
  <c r="J472" i="61"/>
  <c r="I472" i="61"/>
  <c r="H472" i="61"/>
  <c r="G472" i="61"/>
  <c r="J471" i="61"/>
  <c r="I471" i="61"/>
  <c r="H471" i="61"/>
  <c r="G471" i="61"/>
  <c r="J470" i="61"/>
  <c r="I470" i="61"/>
  <c r="H470" i="61"/>
  <c r="G470" i="61"/>
  <c r="J469" i="61"/>
  <c r="I469" i="61"/>
  <c r="H469" i="61"/>
  <c r="G469" i="61"/>
  <c r="J468" i="61"/>
  <c r="I468" i="61"/>
  <c r="H468" i="61"/>
  <c r="G468" i="61"/>
  <c r="J467" i="61"/>
  <c r="I467" i="61"/>
  <c r="H467" i="61"/>
  <c r="G467" i="61"/>
  <c r="J466" i="61"/>
  <c r="I466" i="61"/>
  <c r="H466" i="61"/>
  <c r="G466" i="61"/>
  <c r="J465" i="61"/>
  <c r="I465" i="61"/>
  <c r="H465" i="61"/>
  <c r="G465" i="61"/>
  <c r="J464" i="61"/>
  <c r="I464" i="61"/>
  <c r="H464" i="61"/>
  <c r="G464" i="61"/>
  <c r="J463" i="61"/>
  <c r="I463" i="61"/>
  <c r="H463" i="61"/>
  <c r="G463" i="61"/>
  <c r="J462" i="61"/>
  <c r="I462" i="61"/>
  <c r="H462" i="61"/>
  <c r="G462" i="61"/>
  <c r="J461" i="61"/>
  <c r="I461" i="61"/>
  <c r="H461" i="61"/>
  <c r="G461" i="61"/>
  <c r="J460" i="61"/>
  <c r="I460" i="61"/>
  <c r="H460" i="61"/>
  <c r="G460" i="61"/>
  <c r="J459" i="61"/>
  <c r="I459" i="61"/>
  <c r="H459" i="61"/>
  <c r="G459" i="61"/>
  <c r="J458" i="61"/>
  <c r="I458" i="61"/>
  <c r="H458" i="61"/>
  <c r="G458" i="61"/>
  <c r="J457" i="61"/>
  <c r="I457" i="61"/>
  <c r="H457" i="61"/>
  <c r="G457" i="61"/>
  <c r="J456" i="61"/>
  <c r="I456" i="61"/>
  <c r="H456" i="61"/>
  <c r="G456" i="61"/>
  <c r="J455" i="61"/>
  <c r="I455" i="61"/>
  <c r="H455" i="61"/>
  <c r="G455" i="61"/>
  <c r="J454" i="61"/>
  <c r="I454" i="61"/>
  <c r="H454" i="61"/>
  <c r="G454" i="61"/>
  <c r="J453" i="61"/>
  <c r="I453" i="61"/>
  <c r="H453" i="61"/>
  <c r="G453" i="61"/>
  <c r="J452" i="61"/>
  <c r="I452" i="61"/>
  <c r="H452" i="61"/>
  <c r="G452" i="61"/>
  <c r="J451" i="61"/>
  <c r="I451" i="61"/>
  <c r="H451" i="61"/>
  <c r="G451" i="61"/>
  <c r="J450" i="61"/>
  <c r="I450" i="61"/>
  <c r="H450" i="61"/>
  <c r="G450" i="61"/>
  <c r="J449" i="61"/>
  <c r="I449" i="61"/>
  <c r="H449" i="61"/>
  <c r="G449" i="61"/>
  <c r="J448" i="61"/>
  <c r="I448" i="61"/>
  <c r="H448" i="61"/>
  <c r="G448" i="61"/>
  <c r="J447" i="61"/>
  <c r="I447" i="61"/>
  <c r="H447" i="61"/>
  <c r="G447" i="61"/>
  <c r="J446" i="61"/>
  <c r="I446" i="61"/>
  <c r="H446" i="61"/>
  <c r="G446" i="61"/>
  <c r="J445" i="61"/>
  <c r="I445" i="61"/>
  <c r="H445" i="61"/>
  <c r="G445" i="61"/>
  <c r="J444" i="61"/>
  <c r="I444" i="61"/>
  <c r="H444" i="61"/>
  <c r="G444" i="61"/>
  <c r="J443" i="61"/>
  <c r="I443" i="61"/>
  <c r="H443" i="61"/>
  <c r="G443" i="61"/>
  <c r="J442" i="61"/>
  <c r="I442" i="61"/>
  <c r="H442" i="61"/>
  <c r="G442" i="61"/>
  <c r="J441" i="61"/>
  <c r="I441" i="61"/>
  <c r="H441" i="61"/>
  <c r="G441" i="61"/>
  <c r="J440" i="61"/>
  <c r="I440" i="61"/>
  <c r="H440" i="61"/>
  <c r="G440" i="61"/>
  <c r="J439" i="61"/>
  <c r="I439" i="61"/>
  <c r="H439" i="61"/>
  <c r="G439" i="61"/>
  <c r="J438" i="61"/>
  <c r="I438" i="61"/>
  <c r="H438" i="61"/>
  <c r="G438" i="61"/>
  <c r="J437" i="61"/>
  <c r="I437" i="61"/>
  <c r="H437" i="61"/>
  <c r="G437" i="61"/>
  <c r="J436" i="61"/>
  <c r="I436" i="61"/>
  <c r="H436" i="61"/>
  <c r="G436" i="61"/>
  <c r="J435" i="61"/>
  <c r="I435" i="61"/>
  <c r="H435" i="61"/>
  <c r="G435" i="61"/>
  <c r="J434" i="61"/>
  <c r="I434" i="61"/>
  <c r="H434" i="61"/>
  <c r="G434" i="61"/>
  <c r="J433" i="61"/>
  <c r="I433" i="61"/>
  <c r="H433" i="61"/>
  <c r="G433" i="61"/>
  <c r="J432" i="61"/>
  <c r="I432" i="61"/>
  <c r="H432" i="61"/>
  <c r="G432" i="61"/>
  <c r="J431" i="61"/>
  <c r="I431" i="61"/>
  <c r="H431" i="61"/>
  <c r="G431" i="61"/>
  <c r="J430" i="61"/>
  <c r="I430" i="61"/>
  <c r="H430" i="61"/>
  <c r="G430" i="61"/>
  <c r="J429" i="61"/>
  <c r="I429" i="61"/>
  <c r="H429" i="61"/>
  <c r="G429" i="61"/>
  <c r="J428" i="61"/>
  <c r="I428" i="61"/>
  <c r="H428" i="61"/>
  <c r="G428" i="61"/>
  <c r="J427" i="61"/>
  <c r="I427" i="61"/>
  <c r="H427" i="61"/>
  <c r="G427" i="61"/>
  <c r="J426" i="61"/>
  <c r="I426" i="61"/>
  <c r="H426" i="61"/>
  <c r="G426" i="61"/>
  <c r="J425" i="61"/>
  <c r="I425" i="61"/>
  <c r="H425" i="61"/>
  <c r="G425" i="61"/>
  <c r="J424" i="61"/>
  <c r="I424" i="61"/>
  <c r="H424" i="61"/>
  <c r="G424" i="61"/>
  <c r="J423" i="61"/>
  <c r="I423" i="61"/>
  <c r="H423" i="61"/>
  <c r="G423" i="61"/>
  <c r="J422" i="61"/>
  <c r="I422" i="61"/>
  <c r="H422" i="61"/>
  <c r="G422" i="61"/>
  <c r="J421" i="61"/>
  <c r="I421" i="61"/>
  <c r="H421" i="61"/>
  <c r="G421" i="61"/>
  <c r="J420" i="61"/>
  <c r="I420" i="61"/>
  <c r="H420" i="61"/>
  <c r="G420" i="61"/>
  <c r="J419" i="61"/>
  <c r="I419" i="61"/>
  <c r="H419" i="61"/>
  <c r="G419" i="61"/>
  <c r="J418" i="61"/>
  <c r="I418" i="61"/>
  <c r="H418" i="61"/>
  <c r="G418" i="61"/>
  <c r="J417" i="61"/>
  <c r="I417" i="61"/>
  <c r="H417" i="61"/>
  <c r="G417" i="61"/>
  <c r="J416" i="61"/>
  <c r="I416" i="61"/>
  <c r="H416" i="61"/>
  <c r="G416" i="61"/>
  <c r="J415" i="61"/>
  <c r="I415" i="61"/>
  <c r="H415" i="61"/>
  <c r="G415" i="61"/>
  <c r="J414" i="61"/>
  <c r="I414" i="61"/>
  <c r="H414" i="61"/>
  <c r="G414" i="61"/>
  <c r="J413" i="61"/>
  <c r="I413" i="61"/>
  <c r="H413" i="61"/>
  <c r="G413" i="61"/>
  <c r="J412" i="61"/>
  <c r="I412" i="61"/>
  <c r="H412" i="61"/>
  <c r="G412" i="61"/>
  <c r="J411" i="61"/>
  <c r="I411" i="61"/>
  <c r="H411" i="61"/>
  <c r="G411" i="61"/>
  <c r="J410" i="61"/>
  <c r="I410" i="61"/>
  <c r="H410" i="61"/>
  <c r="G410" i="61"/>
  <c r="J409" i="61"/>
  <c r="I409" i="61"/>
  <c r="H409" i="61"/>
  <c r="G409" i="61"/>
  <c r="J408" i="61"/>
  <c r="I408" i="61"/>
  <c r="H408" i="61"/>
  <c r="G408" i="61"/>
  <c r="J407" i="61"/>
  <c r="I407" i="61"/>
  <c r="H407" i="61"/>
  <c r="G407" i="61"/>
  <c r="J406" i="61"/>
  <c r="I406" i="61"/>
  <c r="H406" i="61"/>
  <c r="G406" i="61"/>
  <c r="J405" i="61"/>
  <c r="I405" i="61"/>
  <c r="H405" i="61"/>
  <c r="G405" i="61"/>
  <c r="J404" i="61"/>
  <c r="I404" i="61"/>
  <c r="H404" i="61"/>
  <c r="G404" i="61"/>
  <c r="J403" i="61"/>
  <c r="I403" i="61"/>
  <c r="H403" i="61"/>
  <c r="G403" i="61"/>
  <c r="J402" i="61"/>
  <c r="I402" i="61"/>
  <c r="H402" i="61"/>
  <c r="G402" i="61"/>
  <c r="J401" i="61"/>
  <c r="I401" i="61"/>
  <c r="H401" i="61"/>
  <c r="G401" i="61"/>
  <c r="J400" i="61"/>
  <c r="I400" i="61"/>
  <c r="H400" i="61"/>
  <c r="G400" i="61"/>
  <c r="J399" i="61"/>
  <c r="I399" i="61"/>
  <c r="H399" i="61"/>
  <c r="G399" i="61"/>
  <c r="J398" i="61"/>
  <c r="I398" i="61"/>
  <c r="H398" i="61"/>
  <c r="G398" i="61"/>
  <c r="J397" i="61"/>
  <c r="I397" i="61"/>
  <c r="H397" i="61"/>
  <c r="G397" i="61"/>
  <c r="J396" i="61"/>
  <c r="I396" i="61"/>
  <c r="H396" i="61"/>
  <c r="G396" i="61"/>
  <c r="J395" i="61"/>
  <c r="I395" i="61"/>
  <c r="H395" i="61"/>
  <c r="G395" i="61"/>
  <c r="J394" i="61"/>
  <c r="I394" i="61"/>
  <c r="H394" i="61"/>
  <c r="G394" i="61"/>
  <c r="J393" i="61"/>
  <c r="I393" i="61"/>
  <c r="H393" i="61"/>
  <c r="G393" i="61"/>
  <c r="J392" i="61"/>
  <c r="I392" i="61"/>
  <c r="H392" i="61"/>
  <c r="G392" i="61"/>
  <c r="J391" i="61"/>
  <c r="I391" i="61"/>
  <c r="H391" i="61"/>
  <c r="G391" i="61"/>
  <c r="J390" i="61"/>
  <c r="I390" i="61"/>
  <c r="H390" i="61"/>
  <c r="G390" i="61"/>
  <c r="J389" i="61"/>
  <c r="I389" i="61"/>
  <c r="H389" i="61"/>
  <c r="G389" i="61"/>
  <c r="J388" i="61"/>
  <c r="I388" i="61"/>
  <c r="H388" i="61"/>
  <c r="G388" i="61"/>
  <c r="J387" i="61"/>
  <c r="I387" i="61"/>
  <c r="H387" i="61"/>
  <c r="G387" i="61"/>
  <c r="J386" i="61"/>
  <c r="I386" i="61"/>
  <c r="H386" i="61"/>
  <c r="G386" i="61"/>
  <c r="J385" i="61"/>
  <c r="I385" i="61"/>
  <c r="H385" i="61"/>
  <c r="G385" i="61"/>
  <c r="J384" i="61"/>
  <c r="I384" i="61"/>
  <c r="H384" i="61"/>
  <c r="G384" i="61"/>
  <c r="J383" i="61"/>
  <c r="I383" i="61"/>
  <c r="H383" i="61"/>
  <c r="G383" i="61"/>
  <c r="J382" i="61"/>
  <c r="I382" i="61"/>
  <c r="H382" i="61"/>
  <c r="G382" i="61"/>
  <c r="J381" i="61"/>
  <c r="I381" i="61"/>
  <c r="H381" i="61"/>
  <c r="G381" i="61"/>
  <c r="J380" i="61"/>
  <c r="I380" i="61"/>
  <c r="H380" i="61"/>
  <c r="G380" i="61"/>
  <c r="J379" i="61"/>
  <c r="I379" i="61"/>
  <c r="H379" i="61"/>
  <c r="G379" i="61"/>
  <c r="J378" i="61"/>
  <c r="I378" i="61"/>
  <c r="H378" i="61"/>
  <c r="G378" i="61"/>
  <c r="J377" i="61"/>
  <c r="I377" i="61"/>
  <c r="H377" i="61"/>
  <c r="G377" i="61"/>
  <c r="J376" i="61"/>
  <c r="I376" i="61"/>
  <c r="H376" i="61"/>
  <c r="G376" i="61"/>
  <c r="J375" i="61"/>
  <c r="I375" i="61"/>
  <c r="H375" i="61"/>
  <c r="G375" i="61"/>
  <c r="J374" i="61"/>
  <c r="I374" i="61"/>
  <c r="H374" i="61"/>
  <c r="G374" i="61"/>
  <c r="J373" i="61"/>
  <c r="I373" i="61"/>
  <c r="H373" i="61"/>
  <c r="G373" i="61"/>
  <c r="J372" i="61"/>
  <c r="I372" i="61"/>
  <c r="H372" i="61"/>
  <c r="G372" i="61"/>
  <c r="J371" i="61"/>
  <c r="I371" i="61"/>
  <c r="H371" i="61"/>
  <c r="G371" i="61"/>
  <c r="J370" i="61"/>
  <c r="I370" i="61"/>
  <c r="H370" i="61"/>
  <c r="G370" i="61"/>
  <c r="J369" i="61"/>
  <c r="I369" i="61"/>
  <c r="H369" i="61"/>
  <c r="G369" i="61"/>
  <c r="J368" i="61"/>
  <c r="I368" i="61"/>
  <c r="H368" i="61"/>
  <c r="G368" i="61"/>
  <c r="J367" i="61"/>
  <c r="I367" i="61"/>
  <c r="H367" i="61"/>
  <c r="G367" i="61"/>
  <c r="J366" i="61"/>
  <c r="I366" i="61"/>
  <c r="H366" i="61"/>
  <c r="G366" i="61"/>
  <c r="J365" i="61"/>
  <c r="I365" i="61"/>
  <c r="H365" i="61"/>
  <c r="G365" i="61"/>
  <c r="J364" i="61"/>
  <c r="I364" i="61"/>
  <c r="H364" i="61"/>
  <c r="G364" i="61"/>
  <c r="J363" i="61"/>
  <c r="I363" i="61"/>
  <c r="H363" i="61"/>
  <c r="G363" i="61"/>
  <c r="J362" i="61"/>
  <c r="I362" i="61"/>
  <c r="H362" i="61"/>
  <c r="G362" i="61"/>
  <c r="J361" i="61"/>
  <c r="I361" i="61"/>
  <c r="H361" i="61"/>
  <c r="G361" i="61"/>
  <c r="J360" i="61"/>
  <c r="I360" i="61"/>
  <c r="H360" i="61"/>
  <c r="G360" i="61"/>
  <c r="J359" i="61"/>
  <c r="I359" i="61"/>
  <c r="H359" i="61"/>
  <c r="G359" i="61"/>
  <c r="J358" i="61"/>
  <c r="I358" i="61"/>
  <c r="H358" i="61"/>
  <c r="G358" i="61"/>
  <c r="J357" i="61"/>
  <c r="I357" i="61"/>
  <c r="H357" i="61"/>
  <c r="G357" i="61"/>
  <c r="J356" i="61"/>
  <c r="I356" i="61"/>
  <c r="H356" i="61"/>
  <c r="G356" i="61"/>
  <c r="J355" i="61"/>
  <c r="I355" i="61"/>
  <c r="H355" i="61"/>
  <c r="G355" i="61"/>
  <c r="J354" i="61"/>
  <c r="I354" i="61"/>
  <c r="H354" i="61"/>
  <c r="G354" i="61"/>
  <c r="J353" i="61"/>
  <c r="I353" i="61"/>
  <c r="H353" i="61"/>
  <c r="G353" i="61"/>
  <c r="J352" i="61"/>
  <c r="I352" i="61"/>
  <c r="H352" i="61"/>
  <c r="G352" i="61"/>
  <c r="J351" i="61"/>
  <c r="I351" i="61"/>
  <c r="H351" i="61"/>
  <c r="G351" i="61"/>
  <c r="J350" i="61"/>
  <c r="I350" i="61"/>
  <c r="H350" i="61"/>
  <c r="G350" i="61"/>
  <c r="J349" i="61"/>
  <c r="I349" i="61"/>
  <c r="H349" i="61"/>
  <c r="G349" i="61"/>
  <c r="J348" i="61"/>
  <c r="I348" i="61"/>
  <c r="H348" i="61"/>
  <c r="G348" i="61"/>
  <c r="J347" i="61"/>
  <c r="I347" i="61"/>
  <c r="H347" i="61"/>
  <c r="G347" i="61"/>
  <c r="J346" i="61"/>
  <c r="I346" i="61"/>
  <c r="H346" i="61"/>
  <c r="G346" i="61"/>
  <c r="J345" i="61"/>
  <c r="I345" i="61"/>
  <c r="H345" i="61"/>
  <c r="G345" i="61"/>
  <c r="J344" i="61"/>
  <c r="I344" i="61"/>
  <c r="H344" i="61"/>
  <c r="G344" i="61"/>
  <c r="J343" i="61"/>
  <c r="I343" i="61"/>
  <c r="H343" i="61"/>
  <c r="G343" i="61"/>
  <c r="J342" i="61"/>
  <c r="I342" i="61"/>
  <c r="H342" i="61"/>
  <c r="G342" i="61"/>
  <c r="J341" i="61"/>
  <c r="I341" i="61"/>
  <c r="H341" i="61"/>
  <c r="G341" i="61"/>
  <c r="J340" i="61"/>
  <c r="I340" i="61"/>
  <c r="H340" i="61"/>
  <c r="G340" i="61"/>
  <c r="J339" i="61"/>
  <c r="I339" i="61"/>
  <c r="H339" i="61"/>
  <c r="G339" i="61"/>
  <c r="J338" i="61"/>
  <c r="I338" i="61"/>
  <c r="H338" i="61"/>
  <c r="G338" i="61"/>
  <c r="J337" i="61"/>
  <c r="I337" i="61"/>
  <c r="H337" i="61"/>
  <c r="G337" i="61"/>
  <c r="J336" i="61"/>
  <c r="I336" i="61"/>
  <c r="H336" i="61"/>
  <c r="G336" i="61"/>
  <c r="J335" i="61"/>
  <c r="I335" i="61"/>
  <c r="H335" i="61"/>
  <c r="G335" i="61"/>
  <c r="J334" i="61"/>
  <c r="I334" i="61"/>
  <c r="H334" i="61"/>
  <c r="G334" i="61"/>
  <c r="J333" i="61"/>
  <c r="I333" i="61"/>
  <c r="H333" i="61"/>
  <c r="G333" i="61"/>
  <c r="J332" i="61"/>
  <c r="I332" i="61"/>
  <c r="H332" i="61"/>
  <c r="G332" i="61"/>
  <c r="J331" i="61"/>
  <c r="I331" i="61"/>
  <c r="H331" i="61"/>
  <c r="G331" i="61"/>
  <c r="J330" i="61"/>
  <c r="I330" i="61"/>
  <c r="H330" i="61"/>
  <c r="G330" i="61"/>
  <c r="J329" i="61"/>
  <c r="I329" i="61"/>
  <c r="H329" i="61"/>
  <c r="G329" i="61"/>
  <c r="J328" i="61"/>
  <c r="I328" i="61"/>
  <c r="H328" i="61"/>
  <c r="G328" i="61"/>
  <c r="J327" i="61"/>
  <c r="I327" i="61"/>
  <c r="H327" i="61"/>
  <c r="G327" i="61"/>
  <c r="J326" i="61"/>
  <c r="I326" i="61"/>
  <c r="H326" i="61"/>
  <c r="G326" i="61"/>
  <c r="J325" i="61"/>
  <c r="I325" i="61"/>
  <c r="H325" i="61"/>
  <c r="G325" i="61"/>
  <c r="J324" i="61"/>
  <c r="I324" i="61"/>
  <c r="H324" i="61"/>
  <c r="G324" i="61"/>
  <c r="J323" i="61"/>
  <c r="I323" i="61"/>
  <c r="H323" i="61"/>
  <c r="G323" i="61"/>
  <c r="J322" i="61"/>
  <c r="I322" i="61"/>
  <c r="H322" i="61"/>
  <c r="G322" i="61"/>
  <c r="J321" i="61"/>
  <c r="I321" i="61"/>
  <c r="H321" i="61"/>
  <c r="G321" i="61"/>
  <c r="J320" i="61"/>
  <c r="I320" i="61"/>
  <c r="H320" i="61"/>
  <c r="G320" i="61"/>
  <c r="J319" i="61"/>
  <c r="I319" i="61"/>
  <c r="H319" i="61"/>
  <c r="G319" i="61"/>
  <c r="J318" i="61"/>
  <c r="I318" i="61"/>
  <c r="H318" i="61"/>
  <c r="G318" i="61"/>
  <c r="J317" i="61"/>
  <c r="I317" i="61"/>
  <c r="H317" i="61"/>
  <c r="G317" i="61"/>
  <c r="J316" i="61"/>
  <c r="I316" i="61"/>
  <c r="H316" i="61"/>
  <c r="G316" i="61"/>
  <c r="J315" i="61"/>
  <c r="I315" i="61"/>
  <c r="H315" i="61"/>
  <c r="G315" i="61"/>
  <c r="J314" i="61"/>
  <c r="I314" i="61"/>
  <c r="H314" i="61"/>
  <c r="G314" i="61"/>
  <c r="J313" i="61"/>
  <c r="I313" i="61"/>
  <c r="H313" i="61"/>
  <c r="G313" i="61"/>
  <c r="J312" i="61"/>
  <c r="I312" i="61"/>
  <c r="H312" i="61"/>
  <c r="G312" i="61"/>
  <c r="J311" i="61"/>
  <c r="I311" i="61"/>
  <c r="H311" i="61"/>
  <c r="G311" i="61"/>
  <c r="J310" i="61"/>
  <c r="I310" i="61"/>
  <c r="H310" i="61"/>
  <c r="G310" i="61"/>
  <c r="J309" i="61"/>
  <c r="I309" i="61"/>
  <c r="H309" i="61"/>
  <c r="G309" i="61"/>
  <c r="J308" i="61"/>
  <c r="I308" i="61"/>
  <c r="H308" i="61"/>
  <c r="G308" i="61"/>
  <c r="J307" i="61"/>
  <c r="I307" i="61"/>
  <c r="H307" i="61"/>
  <c r="G307" i="61"/>
  <c r="J306" i="61"/>
  <c r="I306" i="61"/>
  <c r="H306" i="61"/>
  <c r="G306" i="61"/>
  <c r="J305" i="61"/>
  <c r="I305" i="61"/>
  <c r="H305" i="61"/>
  <c r="G305" i="61"/>
  <c r="J304" i="61"/>
  <c r="I304" i="61"/>
  <c r="H304" i="61"/>
  <c r="G304" i="61"/>
  <c r="J303" i="61"/>
  <c r="I303" i="61"/>
  <c r="H303" i="61"/>
  <c r="G303" i="61"/>
  <c r="J302" i="61"/>
  <c r="I302" i="61"/>
  <c r="H302" i="61"/>
  <c r="G302" i="61"/>
  <c r="J301" i="61"/>
  <c r="I301" i="61"/>
  <c r="H301" i="61"/>
  <c r="G301" i="61"/>
  <c r="J300" i="61"/>
  <c r="I300" i="61"/>
  <c r="H300" i="61"/>
  <c r="G300" i="61"/>
  <c r="J299" i="61"/>
  <c r="I299" i="61"/>
  <c r="H299" i="61"/>
  <c r="G299" i="61"/>
  <c r="J298" i="61"/>
  <c r="I298" i="61"/>
  <c r="H298" i="61"/>
  <c r="G298" i="61"/>
  <c r="J297" i="61"/>
  <c r="I297" i="61"/>
  <c r="H297" i="61"/>
  <c r="G297" i="61"/>
  <c r="J296" i="61"/>
  <c r="I296" i="61"/>
  <c r="H296" i="61"/>
  <c r="G296" i="61"/>
  <c r="J295" i="61"/>
  <c r="I295" i="61"/>
  <c r="H295" i="61"/>
  <c r="G295" i="61"/>
  <c r="J294" i="61"/>
  <c r="I294" i="61"/>
  <c r="H294" i="61"/>
  <c r="G294" i="61"/>
  <c r="J293" i="61"/>
  <c r="I293" i="61"/>
  <c r="H293" i="61"/>
  <c r="G293" i="61"/>
  <c r="J292" i="61"/>
  <c r="I292" i="61"/>
  <c r="H292" i="61"/>
  <c r="G292" i="61"/>
  <c r="J291" i="61"/>
  <c r="I291" i="61"/>
  <c r="H291" i="61"/>
  <c r="G291" i="61"/>
  <c r="J290" i="61"/>
  <c r="I290" i="61"/>
  <c r="H290" i="61"/>
  <c r="G290" i="61"/>
  <c r="J289" i="61"/>
  <c r="I289" i="61"/>
  <c r="H289" i="61"/>
  <c r="G289" i="61"/>
  <c r="J288" i="61"/>
  <c r="I288" i="61"/>
  <c r="H288" i="61"/>
  <c r="G288" i="61"/>
  <c r="J287" i="61"/>
  <c r="I287" i="61"/>
  <c r="H287" i="61"/>
  <c r="G287" i="61"/>
  <c r="J286" i="61"/>
  <c r="I286" i="61"/>
  <c r="H286" i="61"/>
  <c r="G286" i="61"/>
  <c r="J285" i="61"/>
  <c r="I285" i="61"/>
  <c r="H285" i="61"/>
  <c r="G285" i="61"/>
  <c r="J284" i="61"/>
  <c r="I284" i="61"/>
  <c r="H284" i="61"/>
  <c r="G284" i="61"/>
  <c r="J283" i="61"/>
  <c r="I283" i="61"/>
  <c r="H283" i="61"/>
  <c r="G283" i="61"/>
  <c r="J282" i="61"/>
  <c r="I282" i="61"/>
  <c r="H282" i="61"/>
  <c r="G282" i="61"/>
  <c r="J281" i="61"/>
  <c r="I281" i="61"/>
  <c r="H281" i="61"/>
  <c r="G281" i="61"/>
  <c r="J280" i="61"/>
  <c r="I280" i="61"/>
  <c r="H280" i="61"/>
  <c r="G280" i="61"/>
  <c r="J279" i="61"/>
  <c r="I279" i="61"/>
  <c r="H279" i="61"/>
  <c r="G279" i="61"/>
  <c r="J278" i="61"/>
  <c r="I278" i="61"/>
  <c r="H278" i="61"/>
  <c r="G278" i="61"/>
  <c r="J277" i="61"/>
  <c r="I277" i="61"/>
  <c r="H277" i="61"/>
  <c r="G277" i="61"/>
  <c r="J276" i="61"/>
  <c r="I276" i="61"/>
  <c r="H276" i="61"/>
  <c r="G276" i="61"/>
  <c r="J275" i="61"/>
  <c r="I275" i="61"/>
  <c r="H275" i="61"/>
  <c r="G275" i="61"/>
  <c r="J274" i="61"/>
  <c r="I274" i="61"/>
  <c r="H274" i="61"/>
  <c r="G274" i="61"/>
  <c r="J273" i="61"/>
  <c r="I273" i="61"/>
  <c r="H273" i="61"/>
  <c r="G273" i="61"/>
  <c r="J272" i="61"/>
  <c r="I272" i="61"/>
  <c r="H272" i="61"/>
  <c r="G272" i="61"/>
  <c r="J271" i="61"/>
  <c r="I271" i="61"/>
  <c r="H271" i="61"/>
  <c r="G271" i="61"/>
  <c r="J270" i="61"/>
  <c r="I270" i="61"/>
  <c r="H270" i="61"/>
  <c r="G270" i="61"/>
  <c r="J269" i="61"/>
  <c r="I269" i="61"/>
  <c r="H269" i="61"/>
  <c r="G269" i="61"/>
  <c r="J268" i="61"/>
  <c r="I268" i="61"/>
  <c r="H268" i="61"/>
  <c r="G268" i="61"/>
  <c r="J267" i="61"/>
  <c r="I267" i="61"/>
  <c r="H267" i="61"/>
  <c r="G267" i="61"/>
  <c r="J266" i="61"/>
  <c r="I266" i="61"/>
  <c r="H266" i="61"/>
  <c r="G266" i="61"/>
  <c r="J265" i="61"/>
  <c r="I265" i="61"/>
  <c r="H265" i="61"/>
  <c r="G265" i="61"/>
  <c r="J264" i="61"/>
  <c r="I264" i="61"/>
  <c r="H264" i="61"/>
  <c r="G264" i="61"/>
  <c r="J263" i="61"/>
  <c r="I263" i="61"/>
  <c r="H263" i="61"/>
  <c r="G263" i="61"/>
  <c r="J262" i="61"/>
  <c r="I262" i="61"/>
  <c r="H262" i="61"/>
  <c r="G262" i="61"/>
  <c r="J261" i="61"/>
  <c r="I261" i="61"/>
  <c r="H261" i="61"/>
  <c r="G261" i="61"/>
  <c r="J260" i="61"/>
  <c r="I260" i="61"/>
  <c r="H260" i="61"/>
  <c r="G260" i="61"/>
  <c r="J259" i="61"/>
  <c r="I259" i="61"/>
  <c r="H259" i="61"/>
  <c r="G259" i="61"/>
  <c r="J258" i="61"/>
  <c r="I258" i="61"/>
  <c r="H258" i="61"/>
  <c r="G258" i="61"/>
  <c r="J257" i="61"/>
  <c r="I257" i="61"/>
  <c r="H257" i="61"/>
  <c r="G257" i="61"/>
  <c r="J256" i="61"/>
  <c r="I256" i="61"/>
  <c r="H256" i="61"/>
  <c r="G256" i="61"/>
  <c r="J255" i="61"/>
  <c r="I255" i="61"/>
  <c r="H255" i="61"/>
  <c r="G255" i="61"/>
  <c r="J254" i="61"/>
  <c r="I254" i="61"/>
  <c r="H254" i="61"/>
  <c r="G254" i="61"/>
  <c r="J253" i="61"/>
  <c r="I253" i="61"/>
  <c r="H253" i="61"/>
  <c r="G253" i="61"/>
  <c r="J252" i="61"/>
  <c r="I252" i="61"/>
  <c r="H252" i="61"/>
  <c r="G252" i="61"/>
  <c r="J251" i="61"/>
  <c r="I251" i="61"/>
  <c r="H251" i="61"/>
  <c r="G251" i="61"/>
  <c r="J250" i="61"/>
  <c r="I250" i="61"/>
  <c r="H250" i="61"/>
  <c r="G250" i="61"/>
  <c r="J249" i="61"/>
  <c r="I249" i="61"/>
  <c r="H249" i="61"/>
  <c r="G249" i="61"/>
  <c r="J248" i="61"/>
  <c r="I248" i="61"/>
  <c r="H248" i="61"/>
  <c r="G248" i="61"/>
  <c r="J247" i="61"/>
  <c r="I247" i="61"/>
  <c r="H247" i="61"/>
  <c r="G247" i="61"/>
  <c r="J246" i="61"/>
  <c r="I246" i="61"/>
  <c r="H246" i="61"/>
  <c r="G246" i="61"/>
  <c r="J245" i="61"/>
  <c r="I245" i="61"/>
  <c r="H245" i="61"/>
  <c r="G245" i="61"/>
  <c r="J244" i="61"/>
  <c r="I244" i="61"/>
  <c r="H244" i="61"/>
  <c r="G244" i="61"/>
  <c r="J243" i="61"/>
  <c r="I243" i="61"/>
  <c r="H243" i="61"/>
  <c r="G243" i="61"/>
  <c r="J242" i="61"/>
  <c r="I242" i="61"/>
  <c r="H242" i="61"/>
  <c r="G242" i="61"/>
  <c r="J241" i="61"/>
  <c r="I241" i="61"/>
  <c r="H241" i="61"/>
  <c r="G241" i="61"/>
  <c r="J240" i="61"/>
  <c r="I240" i="61"/>
  <c r="H240" i="61"/>
  <c r="G240" i="61"/>
  <c r="J239" i="61"/>
  <c r="I239" i="61"/>
  <c r="H239" i="61"/>
  <c r="G239" i="61"/>
  <c r="J238" i="61"/>
  <c r="I238" i="61"/>
  <c r="H238" i="61"/>
  <c r="G238" i="61"/>
  <c r="J237" i="61"/>
  <c r="I237" i="61"/>
  <c r="H237" i="61"/>
  <c r="G237" i="61"/>
  <c r="J236" i="61"/>
  <c r="I236" i="61"/>
  <c r="H236" i="61"/>
  <c r="G236" i="61"/>
  <c r="J235" i="61"/>
  <c r="I235" i="61"/>
  <c r="H235" i="61"/>
  <c r="G235" i="61"/>
  <c r="J234" i="61"/>
  <c r="I234" i="61"/>
  <c r="H234" i="61"/>
  <c r="G234" i="61"/>
  <c r="J233" i="61"/>
  <c r="I233" i="61"/>
  <c r="H233" i="61"/>
  <c r="G233" i="61"/>
  <c r="J232" i="61"/>
  <c r="I232" i="61"/>
  <c r="H232" i="61"/>
  <c r="G232" i="61"/>
  <c r="J231" i="61"/>
  <c r="I231" i="61"/>
  <c r="H231" i="61"/>
  <c r="G231" i="61"/>
  <c r="J230" i="61"/>
  <c r="I230" i="61"/>
  <c r="H230" i="61"/>
  <c r="G230" i="61"/>
  <c r="J229" i="61"/>
  <c r="I229" i="61"/>
  <c r="H229" i="61"/>
  <c r="G229" i="61"/>
  <c r="J228" i="61"/>
  <c r="I228" i="61"/>
  <c r="H228" i="61"/>
  <c r="G228" i="61"/>
  <c r="J227" i="61"/>
  <c r="I227" i="61"/>
  <c r="H227" i="61"/>
  <c r="G227" i="61"/>
  <c r="J226" i="61"/>
  <c r="I226" i="61"/>
  <c r="H226" i="61"/>
  <c r="G226" i="61"/>
  <c r="J225" i="61"/>
  <c r="I225" i="61"/>
  <c r="H225" i="61"/>
  <c r="G225" i="61"/>
  <c r="J224" i="61"/>
  <c r="I224" i="61"/>
  <c r="H224" i="61"/>
  <c r="G224" i="61"/>
  <c r="J223" i="61"/>
  <c r="I223" i="61"/>
  <c r="H223" i="61"/>
  <c r="G223" i="61"/>
  <c r="J222" i="61"/>
  <c r="I222" i="61"/>
  <c r="H222" i="61"/>
  <c r="G222" i="61"/>
  <c r="J221" i="61"/>
  <c r="I221" i="61"/>
  <c r="H221" i="61"/>
  <c r="G221" i="61"/>
  <c r="J220" i="61"/>
  <c r="I220" i="61"/>
  <c r="H220" i="61"/>
  <c r="G220" i="61"/>
  <c r="J219" i="61"/>
  <c r="I219" i="61"/>
  <c r="H219" i="61"/>
  <c r="G219" i="61"/>
  <c r="J218" i="61"/>
  <c r="I218" i="61"/>
  <c r="H218" i="61"/>
  <c r="G218" i="61"/>
  <c r="J217" i="61"/>
  <c r="I217" i="61"/>
  <c r="H217" i="61"/>
  <c r="G217" i="61"/>
  <c r="J216" i="61"/>
  <c r="I216" i="61"/>
  <c r="H216" i="61"/>
  <c r="G216" i="61"/>
  <c r="J215" i="61"/>
  <c r="I215" i="61"/>
  <c r="H215" i="61"/>
  <c r="G215" i="61"/>
  <c r="J214" i="61"/>
  <c r="I214" i="61"/>
  <c r="H214" i="61"/>
  <c r="G214" i="61"/>
  <c r="J213" i="61"/>
  <c r="I213" i="61"/>
  <c r="H213" i="61"/>
  <c r="G213" i="61"/>
  <c r="J212" i="61"/>
  <c r="I212" i="61"/>
  <c r="H212" i="61"/>
  <c r="G212" i="61"/>
  <c r="J211" i="61"/>
  <c r="I211" i="61"/>
  <c r="H211" i="61"/>
  <c r="G211" i="61"/>
  <c r="J210" i="61"/>
  <c r="I210" i="61"/>
  <c r="H210" i="61"/>
  <c r="G210" i="61"/>
  <c r="J209" i="61"/>
  <c r="I209" i="61"/>
  <c r="H209" i="61"/>
  <c r="G209" i="61"/>
  <c r="J208" i="61"/>
  <c r="I208" i="61"/>
  <c r="H208" i="61"/>
  <c r="G208" i="61"/>
  <c r="J207" i="61"/>
  <c r="I207" i="61"/>
  <c r="H207" i="61"/>
  <c r="G207" i="61"/>
  <c r="J206" i="61"/>
  <c r="I206" i="61"/>
  <c r="H206" i="61"/>
  <c r="G206" i="61"/>
  <c r="J205" i="61"/>
  <c r="I205" i="61"/>
  <c r="H205" i="61"/>
  <c r="G205" i="61"/>
  <c r="J204" i="61"/>
  <c r="I204" i="61"/>
  <c r="H204" i="61"/>
  <c r="G204" i="61"/>
  <c r="J203" i="61"/>
  <c r="I203" i="61"/>
  <c r="H203" i="61"/>
  <c r="G203" i="61"/>
  <c r="J202" i="61"/>
  <c r="I202" i="61"/>
  <c r="H202" i="61"/>
  <c r="G202" i="61"/>
  <c r="J201" i="61"/>
  <c r="I201" i="61"/>
  <c r="H201" i="61"/>
  <c r="G201" i="61"/>
  <c r="J200" i="61"/>
  <c r="I200" i="61"/>
  <c r="H200" i="61"/>
  <c r="G200" i="61"/>
  <c r="J199" i="61"/>
  <c r="I199" i="61"/>
  <c r="H199" i="61"/>
  <c r="G199" i="61"/>
  <c r="J198" i="61"/>
  <c r="I198" i="61"/>
  <c r="H198" i="61"/>
  <c r="G198" i="61"/>
  <c r="J197" i="61"/>
  <c r="I197" i="61"/>
  <c r="H197" i="61"/>
  <c r="G197" i="61"/>
  <c r="J196" i="61"/>
  <c r="I196" i="61"/>
  <c r="H196" i="61"/>
  <c r="G196" i="61"/>
  <c r="J195" i="61"/>
  <c r="I195" i="61"/>
  <c r="H195" i="61"/>
  <c r="G195" i="61"/>
  <c r="J194" i="61"/>
  <c r="I194" i="61"/>
  <c r="H194" i="61"/>
  <c r="G194" i="61"/>
  <c r="J193" i="61"/>
  <c r="I193" i="61"/>
  <c r="H193" i="61"/>
  <c r="G193" i="61"/>
  <c r="J192" i="61"/>
  <c r="I192" i="61"/>
  <c r="H192" i="61"/>
  <c r="G192" i="61"/>
  <c r="J191" i="61"/>
  <c r="I191" i="61"/>
  <c r="H191" i="61"/>
  <c r="G191" i="61"/>
  <c r="J190" i="61"/>
  <c r="I190" i="61"/>
  <c r="H190" i="61"/>
  <c r="G190" i="61"/>
  <c r="J189" i="61"/>
  <c r="I189" i="61"/>
  <c r="H189" i="61"/>
  <c r="G189" i="61"/>
  <c r="J188" i="61"/>
  <c r="I188" i="61"/>
  <c r="H188" i="61"/>
  <c r="G188" i="61"/>
  <c r="J187" i="61"/>
  <c r="I187" i="61"/>
  <c r="H187" i="61"/>
  <c r="G187" i="61"/>
  <c r="J186" i="61"/>
  <c r="I186" i="61"/>
  <c r="H186" i="61"/>
  <c r="G186" i="61"/>
  <c r="J185" i="61"/>
  <c r="I185" i="61"/>
  <c r="H185" i="61"/>
  <c r="G185" i="61"/>
  <c r="J184" i="61"/>
  <c r="I184" i="61"/>
  <c r="H184" i="61"/>
  <c r="G184" i="61"/>
  <c r="J183" i="61"/>
  <c r="I183" i="61"/>
  <c r="H183" i="61"/>
  <c r="G183" i="61"/>
  <c r="J182" i="61"/>
  <c r="I182" i="61"/>
  <c r="H182" i="61"/>
  <c r="G182" i="61"/>
  <c r="J181" i="61"/>
  <c r="I181" i="61"/>
  <c r="H181" i="61"/>
  <c r="G181" i="61"/>
  <c r="J180" i="61"/>
  <c r="I180" i="61"/>
  <c r="H180" i="61"/>
  <c r="G180" i="61"/>
  <c r="J179" i="61"/>
  <c r="I179" i="61"/>
  <c r="H179" i="61"/>
  <c r="G179" i="61"/>
  <c r="J178" i="61"/>
  <c r="I178" i="61"/>
  <c r="H178" i="61"/>
  <c r="G178" i="61"/>
  <c r="J177" i="61"/>
  <c r="I177" i="61"/>
  <c r="H177" i="61"/>
  <c r="G177" i="61"/>
  <c r="J176" i="61"/>
  <c r="I176" i="61"/>
  <c r="H176" i="61"/>
  <c r="G176" i="61"/>
  <c r="J175" i="61"/>
  <c r="I175" i="61"/>
  <c r="H175" i="61"/>
  <c r="G175" i="61"/>
  <c r="J174" i="61"/>
  <c r="I174" i="61"/>
  <c r="H174" i="61"/>
  <c r="G174" i="61"/>
  <c r="J173" i="61"/>
  <c r="I173" i="61"/>
  <c r="H173" i="61"/>
  <c r="G173" i="61"/>
  <c r="J172" i="61"/>
  <c r="I172" i="61"/>
  <c r="H172" i="61"/>
  <c r="G172" i="61"/>
  <c r="J171" i="61"/>
  <c r="I171" i="61"/>
  <c r="H171" i="61"/>
  <c r="G171" i="61"/>
  <c r="J170" i="61"/>
  <c r="I170" i="61"/>
  <c r="H170" i="61"/>
  <c r="G170" i="61"/>
  <c r="J169" i="61"/>
  <c r="I169" i="61"/>
  <c r="H169" i="61"/>
  <c r="G169" i="61"/>
  <c r="J168" i="61"/>
  <c r="I168" i="61"/>
  <c r="H168" i="61"/>
  <c r="G168" i="61"/>
  <c r="J167" i="61"/>
  <c r="I167" i="61"/>
  <c r="H167" i="61"/>
  <c r="G167" i="61"/>
  <c r="J166" i="61"/>
  <c r="I166" i="61"/>
  <c r="H166" i="61"/>
  <c r="G166" i="61"/>
  <c r="J165" i="61"/>
  <c r="I165" i="61"/>
  <c r="H165" i="61"/>
  <c r="G165" i="61"/>
  <c r="J164" i="61"/>
  <c r="I164" i="61"/>
  <c r="H164" i="61"/>
  <c r="G164" i="61"/>
  <c r="J163" i="61"/>
  <c r="I163" i="61"/>
  <c r="H163" i="61"/>
  <c r="G163" i="61"/>
  <c r="J162" i="61"/>
  <c r="I162" i="61"/>
  <c r="H162" i="61"/>
  <c r="G162" i="61"/>
  <c r="J161" i="61"/>
  <c r="I161" i="61"/>
  <c r="H161" i="61"/>
  <c r="G161" i="61"/>
  <c r="J160" i="61"/>
  <c r="I160" i="61"/>
  <c r="H160" i="61"/>
  <c r="G160" i="61"/>
  <c r="J159" i="61"/>
  <c r="I159" i="61"/>
  <c r="H159" i="61"/>
  <c r="G159" i="61"/>
  <c r="J158" i="61"/>
  <c r="I158" i="61"/>
  <c r="H158" i="61"/>
  <c r="G158" i="61"/>
  <c r="J157" i="61"/>
  <c r="I157" i="61"/>
  <c r="H157" i="61"/>
  <c r="G157" i="61"/>
  <c r="J156" i="61"/>
  <c r="I156" i="61"/>
  <c r="H156" i="61"/>
  <c r="G156" i="61"/>
  <c r="J155" i="61"/>
  <c r="I155" i="61"/>
  <c r="H155" i="61"/>
  <c r="G155" i="61"/>
  <c r="J154" i="61"/>
  <c r="I154" i="61"/>
  <c r="H154" i="61"/>
  <c r="G154" i="61"/>
  <c r="J153" i="61"/>
  <c r="I153" i="61"/>
  <c r="H153" i="61"/>
  <c r="G153" i="61"/>
  <c r="J152" i="61"/>
  <c r="I152" i="61"/>
  <c r="H152" i="61"/>
  <c r="G152" i="61"/>
  <c r="J151" i="61"/>
  <c r="I151" i="61"/>
  <c r="H151" i="61"/>
  <c r="G151" i="61"/>
  <c r="J150" i="61"/>
  <c r="I150" i="61"/>
  <c r="H150" i="61"/>
  <c r="G150" i="61"/>
  <c r="J149" i="61"/>
  <c r="I149" i="61"/>
  <c r="H149" i="61"/>
  <c r="G149" i="61"/>
  <c r="J148" i="61"/>
  <c r="I148" i="61"/>
  <c r="H148" i="61"/>
  <c r="G148" i="61"/>
  <c r="J147" i="61"/>
  <c r="I147" i="61"/>
  <c r="H147" i="61"/>
  <c r="G147" i="61"/>
  <c r="J146" i="61"/>
  <c r="I146" i="61"/>
  <c r="H146" i="61"/>
  <c r="G146" i="61"/>
  <c r="J145" i="61"/>
  <c r="I145" i="61"/>
  <c r="H145" i="61"/>
  <c r="G145" i="61"/>
  <c r="J144" i="61"/>
  <c r="I144" i="61"/>
  <c r="H144" i="61"/>
  <c r="G144" i="61"/>
  <c r="J143" i="61"/>
  <c r="I143" i="61"/>
  <c r="H143" i="61"/>
  <c r="G143" i="61"/>
  <c r="J142" i="61"/>
  <c r="I142" i="61"/>
  <c r="H142" i="61"/>
  <c r="G142" i="61"/>
  <c r="J141" i="61"/>
  <c r="I141" i="61"/>
  <c r="H141" i="61"/>
  <c r="G141" i="61"/>
  <c r="J140" i="61"/>
  <c r="I140" i="61"/>
  <c r="H140" i="61"/>
  <c r="G140" i="61"/>
  <c r="J139" i="61"/>
  <c r="I139" i="61"/>
  <c r="H139" i="61"/>
  <c r="G139" i="61"/>
  <c r="J138" i="61"/>
  <c r="I138" i="61"/>
  <c r="H138" i="61"/>
  <c r="G138" i="61"/>
  <c r="J137" i="61"/>
  <c r="I137" i="61"/>
  <c r="H137" i="61"/>
  <c r="G137" i="61"/>
  <c r="J136" i="61"/>
  <c r="I136" i="61"/>
  <c r="H136" i="61"/>
  <c r="G136" i="61"/>
  <c r="J135" i="61"/>
  <c r="I135" i="61"/>
  <c r="H135" i="61"/>
  <c r="G135" i="61"/>
  <c r="J134" i="61"/>
  <c r="I134" i="61"/>
  <c r="H134" i="61"/>
  <c r="G134" i="61"/>
  <c r="J133" i="61"/>
  <c r="I133" i="61"/>
  <c r="H133" i="61"/>
  <c r="G133" i="61"/>
  <c r="J132" i="61"/>
  <c r="I132" i="61"/>
  <c r="H132" i="61"/>
  <c r="G132" i="61"/>
  <c r="J131" i="61"/>
  <c r="I131" i="61"/>
  <c r="H131" i="61"/>
  <c r="G131" i="61"/>
  <c r="J130" i="61"/>
  <c r="I130" i="61"/>
  <c r="H130" i="61"/>
  <c r="G130" i="61"/>
  <c r="J129" i="61"/>
  <c r="I129" i="61"/>
  <c r="H129" i="61"/>
  <c r="G129" i="61"/>
  <c r="J128" i="61"/>
  <c r="I128" i="61"/>
  <c r="H128" i="61"/>
  <c r="G128" i="61"/>
  <c r="J127" i="61"/>
  <c r="I127" i="61"/>
  <c r="H127" i="61"/>
  <c r="G127" i="61"/>
  <c r="J126" i="61"/>
  <c r="I126" i="61"/>
  <c r="H126" i="61"/>
  <c r="G126" i="61"/>
  <c r="J125" i="61"/>
  <c r="I125" i="61"/>
  <c r="H125" i="61"/>
  <c r="G125" i="61"/>
  <c r="J124" i="61"/>
  <c r="I124" i="61"/>
  <c r="H124" i="61"/>
  <c r="G124" i="61"/>
  <c r="J123" i="61"/>
  <c r="I123" i="61"/>
  <c r="H123" i="61"/>
  <c r="G123" i="61"/>
  <c r="J122" i="61"/>
  <c r="I122" i="61"/>
  <c r="H122" i="61"/>
  <c r="G122" i="61"/>
  <c r="J121" i="61"/>
  <c r="I121" i="61"/>
  <c r="H121" i="61"/>
  <c r="G121" i="61"/>
  <c r="J120" i="61"/>
  <c r="I120" i="61"/>
  <c r="H120" i="61"/>
  <c r="G120" i="61"/>
  <c r="J119" i="61"/>
  <c r="I119" i="61"/>
  <c r="H119" i="61"/>
  <c r="G119" i="61"/>
  <c r="J118" i="61"/>
  <c r="I118" i="61"/>
  <c r="H118" i="61"/>
  <c r="G118" i="61"/>
  <c r="J117" i="61"/>
  <c r="I117" i="61"/>
  <c r="H117" i="61"/>
  <c r="G117" i="61"/>
  <c r="J116" i="61"/>
  <c r="I116" i="61"/>
  <c r="H116" i="61"/>
  <c r="G116" i="61"/>
  <c r="J115" i="61"/>
  <c r="I115" i="61"/>
  <c r="H115" i="61"/>
  <c r="G115" i="61"/>
  <c r="J114" i="61"/>
  <c r="I114" i="61"/>
  <c r="H114" i="61"/>
  <c r="G114" i="61"/>
  <c r="J113" i="61"/>
  <c r="I113" i="61"/>
  <c r="H113" i="61"/>
  <c r="G113" i="61"/>
  <c r="J112" i="61"/>
  <c r="I112" i="61"/>
  <c r="H112" i="61"/>
  <c r="G112" i="61"/>
  <c r="J111" i="61"/>
  <c r="I111" i="61"/>
  <c r="H111" i="61"/>
  <c r="G111" i="61"/>
  <c r="J110" i="61"/>
  <c r="I110" i="61"/>
  <c r="H110" i="61"/>
  <c r="G110" i="61"/>
  <c r="J109" i="61"/>
  <c r="I109" i="61"/>
  <c r="H109" i="61"/>
  <c r="G109" i="61"/>
  <c r="J108" i="61"/>
  <c r="I108" i="61"/>
  <c r="H108" i="61"/>
  <c r="G108" i="61"/>
  <c r="J107" i="61"/>
  <c r="I107" i="61"/>
  <c r="H107" i="61"/>
  <c r="G107" i="61"/>
  <c r="J106" i="61"/>
  <c r="I106" i="61"/>
  <c r="H106" i="61"/>
  <c r="G106" i="61"/>
  <c r="J105" i="61"/>
  <c r="I105" i="61"/>
  <c r="H105" i="61"/>
  <c r="G105" i="61"/>
  <c r="J104" i="61"/>
  <c r="I104" i="61"/>
  <c r="H104" i="61"/>
  <c r="G104" i="61"/>
  <c r="J103" i="61"/>
  <c r="I103" i="61"/>
  <c r="H103" i="61"/>
  <c r="G103" i="61"/>
  <c r="J102" i="61"/>
  <c r="I102" i="61"/>
  <c r="H102" i="61"/>
  <c r="G102" i="61"/>
  <c r="J101" i="61"/>
  <c r="I101" i="61"/>
  <c r="H101" i="61"/>
  <c r="G101" i="61"/>
  <c r="J100" i="61"/>
  <c r="I100" i="61"/>
  <c r="H100" i="61"/>
  <c r="G100" i="61"/>
  <c r="J99" i="61"/>
  <c r="I99" i="61"/>
  <c r="H99" i="61"/>
  <c r="G99" i="61"/>
  <c r="J98" i="61"/>
  <c r="I98" i="61"/>
  <c r="H98" i="61"/>
  <c r="G98" i="61"/>
  <c r="J97" i="61"/>
  <c r="I97" i="61"/>
  <c r="H97" i="61"/>
  <c r="G97" i="61"/>
  <c r="J96" i="61"/>
  <c r="I96" i="61"/>
  <c r="H96" i="61"/>
  <c r="G96" i="61"/>
  <c r="J95" i="61"/>
  <c r="I95" i="61"/>
  <c r="H95" i="61"/>
  <c r="G95" i="61"/>
  <c r="J94" i="61"/>
  <c r="I94" i="61"/>
  <c r="H94" i="61"/>
  <c r="G94" i="61"/>
  <c r="J93" i="61"/>
  <c r="I93" i="61"/>
  <c r="H93" i="61"/>
  <c r="G93" i="61"/>
  <c r="J92" i="61"/>
  <c r="I92" i="61"/>
  <c r="H92" i="61"/>
  <c r="G92" i="61"/>
  <c r="J91" i="61"/>
  <c r="I91" i="61"/>
  <c r="H91" i="61"/>
  <c r="G91" i="61"/>
  <c r="J90" i="61"/>
  <c r="I90" i="61"/>
  <c r="H90" i="61"/>
  <c r="G90" i="61"/>
  <c r="J89" i="61"/>
  <c r="I89" i="61"/>
  <c r="H89" i="61"/>
  <c r="G89" i="61"/>
  <c r="J88" i="61"/>
  <c r="I88" i="61"/>
  <c r="H88" i="61"/>
  <c r="G88" i="61"/>
  <c r="J87" i="61"/>
  <c r="I87" i="61"/>
  <c r="H87" i="61"/>
  <c r="G87" i="61"/>
  <c r="J86" i="61"/>
  <c r="I86" i="61"/>
  <c r="H86" i="61"/>
  <c r="G86" i="61"/>
  <c r="J85" i="61"/>
  <c r="I85" i="61"/>
  <c r="H85" i="61"/>
  <c r="G85" i="61"/>
  <c r="J84" i="61"/>
  <c r="I84" i="61"/>
  <c r="H84" i="61"/>
  <c r="G84" i="61"/>
  <c r="J83" i="61"/>
  <c r="I83" i="61"/>
  <c r="H83" i="61"/>
  <c r="G83" i="61"/>
  <c r="J82" i="61"/>
  <c r="I82" i="61"/>
  <c r="H82" i="61"/>
  <c r="G82" i="61"/>
  <c r="J81" i="61"/>
  <c r="I81" i="61"/>
  <c r="H81" i="61"/>
  <c r="G81" i="61"/>
  <c r="J80" i="61"/>
  <c r="I80" i="61"/>
  <c r="H80" i="61"/>
  <c r="G80" i="61"/>
  <c r="J79" i="61"/>
  <c r="I79" i="61"/>
  <c r="H79" i="61"/>
  <c r="G79" i="61"/>
  <c r="J78" i="61"/>
  <c r="I78" i="61"/>
  <c r="H78" i="61"/>
  <c r="G78" i="61"/>
  <c r="J77" i="61"/>
  <c r="I77" i="61"/>
  <c r="H77" i="61"/>
  <c r="G77" i="61"/>
  <c r="J76" i="61"/>
  <c r="I76" i="61"/>
  <c r="H76" i="61"/>
  <c r="G76" i="61"/>
  <c r="J75" i="61"/>
  <c r="I75" i="61"/>
  <c r="H75" i="61"/>
  <c r="G75" i="61"/>
  <c r="J74" i="61"/>
  <c r="I74" i="61"/>
  <c r="H74" i="61"/>
  <c r="G74" i="61"/>
  <c r="J73" i="61"/>
  <c r="I73" i="61"/>
  <c r="H73" i="61"/>
  <c r="G73" i="61"/>
  <c r="J72" i="61"/>
  <c r="I72" i="61"/>
  <c r="H72" i="61"/>
  <c r="G72" i="61"/>
  <c r="J71" i="61"/>
  <c r="I71" i="61"/>
  <c r="H71" i="61"/>
  <c r="G71" i="61"/>
  <c r="J70" i="61"/>
  <c r="I70" i="61"/>
  <c r="H70" i="61"/>
  <c r="G70" i="61"/>
  <c r="J69" i="61"/>
  <c r="I69" i="61"/>
  <c r="H69" i="61"/>
  <c r="G69" i="61"/>
  <c r="J68" i="61"/>
  <c r="I68" i="61"/>
  <c r="H68" i="61"/>
  <c r="G68" i="61"/>
  <c r="J67" i="61"/>
  <c r="I67" i="61"/>
  <c r="H67" i="61"/>
  <c r="G67" i="61"/>
  <c r="J66" i="61"/>
  <c r="I66" i="61"/>
  <c r="H66" i="61"/>
  <c r="G66" i="61"/>
  <c r="J65" i="61"/>
  <c r="I65" i="61"/>
  <c r="H65" i="61"/>
  <c r="G65" i="61"/>
  <c r="J64" i="61"/>
  <c r="I64" i="61"/>
  <c r="H64" i="61"/>
  <c r="G64" i="61"/>
  <c r="J63" i="61"/>
  <c r="I63" i="61"/>
  <c r="H63" i="61"/>
  <c r="G63" i="61"/>
  <c r="J62" i="61"/>
  <c r="I62" i="61"/>
  <c r="H62" i="61"/>
  <c r="G62" i="61"/>
  <c r="J61" i="61"/>
  <c r="I61" i="61"/>
  <c r="H61" i="61"/>
  <c r="G61" i="61"/>
  <c r="J60" i="61"/>
  <c r="I60" i="61"/>
  <c r="H60" i="61"/>
  <c r="G60" i="61"/>
  <c r="J59" i="61"/>
  <c r="I59" i="61"/>
  <c r="H59" i="61"/>
  <c r="G59" i="61"/>
  <c r="J58" i="61"/>
  <c r="I58" i="61"/>
  <c r="H58" i="61"/>
  <c r="G58" i="61"/>
  <c r="J57" i="61"/>
  <c r="I57" i="61"/>
  <c r="H57" i="61"/>
  <c r="G57" i="61"/>
  <c r="J56" i="61"/>
  <c r="I56" i="61"/>
  <c r="H56" i="61"/>
  <c r="G56" i="61"/>
  <c r="J55" i="61"/>
  <c r="I55" i="61"/>
  <c r="H55" i="61"/>
  <c r="G55" i="61"/>
  <c r="J54" i="61"/>
  <c r="I54" i="61"/>
  <c r="H54" i="61"/>
  <c r="G54" i="61"/>
  <c r="J53" i="61"/>
  <c r="I53" i="61"/>
  <c r="H53" i="61"/>
  <c r="G53" i="61"/>
  <c r="J52" i="61"/>
  <c r="I52" i="61"/>
  <c r="H52" i="61"/>
  <c r="G52" i="61"/>
  <c r="J51" i="61"/>
  <c r="I51" i="61"/>
  <c r="H51" i="61"/>
  <c r="G51" i="61"/>
  <c r="J50" i="61"/>
  <c r="I50" i="61"/>
  <c r="H50" i="61"/>
  <c r="G50" i="61"/>
  <c r="J49" i="61"/>
  <c r="I49" i="61"/>
  <c r="H49" i="61"/>
  <c r="G49" i="61"/>
  <c r="J48" i="61"/>
  <c r="I48" i="61"/>
  <c r="H48" i="61"/>
  <c r="G48" i="61"/>
  <c r="J47" i="61"/>
  <c r="I47" i="61"/>
  <c r="H47" i="61"/>
  <c r="G47" i="61"/>
  <c r="J46" i="61"/>
  <c r="I46" i="61"/>
  <c r="H46" i="61"/>
  <c r="G46" i="61"/>
  <c r="J45" i="61"/>
  <c r="I45" i="61"/>
  <c r="H45" i="61"/>
  <c r="G45" i="61"/>
  <c r="J44" i="61"/>
  <c r="I44" i="61"/>
  <c r="H44" i="61"/>
  <c r="G44" i="61"/>
  <c r="J43" i="61"/>
  <c r="I43" i="61"/>
  <c r="H43" i="61"/>
  <c r="G43" i="61"/>
  <c r="J42" i="61"/>
  <c r="I42" i="61"/>
  <c r="H42" i="61"/>
  <c r="G42" i="61"/>
  <c r="J41" i="61"/>
  <c r="I41" i="61"/>
  <c r="H41" i="61"/>
  <c r="G41" i="61"/>
  <c r="J40" i="61"/>
  <c r="I40" i="61"/>
  <c r="H40" i="61"/>
  <c r="G40" i="61"/>
  <c r="J39" i="61"/>
  <c r="I39" i="61"/>
  <c r="H39" i="61"/>
  <c r="G39" i="61"/>
  <c r="J38" i="61"/>
  <c r="I38" i="61"/>
  <c r="H38" i="61"/>
  <c r="G38" i="61"/>
  <c r="J37" i="61"/>
  <c r="I37" i="61"/>
  <c r="H37" i="61"/>
  <c r="G37" i="61"/>
  <c r="J36" i="61"/>
  <c r="I36" i="61"/>
  <c r="H36" i="61"/>
  <c r="G36" i="61"/>
  <c r="J35" i="61"/>
  <c r="I35" i="61"/>
  <c r="H35" i="61"/>
  <c r="G35" i="61"/>
  <c r="J34" i="61"/>
  <c r="I34" i="61"/>
  <c r="H34" i="61"/>
  <c r="G34" i="61"/>
  <c r="J33" i="61"/>
  <c r="I33" i="61"/>
  <c r="H33" i="61"/>
  <c r="G33" i="61"/>
  <c r="J32" i="61"/>
  <c r="I32" i="61"/>
  <c r="H32" i="61"/>
  <c r="G32" i="61"/>
  <c r="J31" i="61"/>
  <c r="I31" i="61"/>
  <c r="H31" i="61"/>
  <c r="G31" i="61"/>
  <c r="J30" i="61"/>
  <c r="I30" i="61"/>
  <c r="H30" i="61"/>
  <c r="G30" i="61"/>
  <c r="J29" i="61"/>
  <c r="I29" i="61"/>
  <c r="H29" i="61"/>
  <c r="G29" i="61"/>
  <c r="J28" i="61"/>
  <c r="I28" i="61"/>
  <c r="H28" i="61"/>
  <c r="G28" i="61"/>
  <c r="J27" i="61"/>
  <c r="I27" i="61"/>
  <c r="H27" i="61"/>
  <c r="G27" i="61"/>
  <c r="J26" i="61"/>
  <c r="I26" i="61"/>
  <c r="H26" i="61"/>
  <c r="G26" i="61"/>
  <c r="J25" i="61"/>
  <c r="I25" i="61"/>
  <c r="H25" i="61"/>
  <c r="G25" i="61"/>
  <c r="J24" i="61"/>
  <c r="I24" i="61"/>
  <c r="H24" i="61"/>
  <c r="G24" i="61"/>
  <c r="J23" i="61"/>
  <c r="I23" i="61"/>
  <c r="H23" i="61"/>
  <c r="G23" i="61"/>
  <c r="J22" i="61"/>
  <c r="I22" i="61"/>
  <c r="H22" i="61"/>
  <c r="G22" i="61"/>
  <c r="J21" i="61"/>
  <c r="I21" i="61"/>
  <c r="H21" i="61"/>
  <c r="G21" i="61"/>
  <c r="J20" i="61"/>
  <c r="I20" i="61"/>
  <c r="H20" i="61"/>
  <c r="G20" i="61"/>
  <c r="J19" i="61"/>
  <c r="I19" i="61"/>
  <c r="H19" i="61"/>
  <c r="G19" i="61"/>
  <c r="J18" i="61"/>
  <c r="I18" i="61"/>
  <c r="H18" i="61"/>
  <c r="G18" i="61"/>
  <c r="J17" i="61"/>
  <c r="I17" i="61"/>
  <c r="H17" i="61"/>
  <c r="G17" i="61"/>
  <c r="J16" i="61"/>
  <c r="I16" i="61"/>
  <c r="H16" i="61"/>
  <c r="G16" i="61"/>
  <c r="J15" i="61"/>
  <c r="I15" i="61"/>
  <c r="H15" i="61"/>
  <c r="G15" i="61"/>
  <c r="J14" i="61"/>
  <c r="I14" i="61"/>
  <c r="H14" i="61"/>
  <c r="G14" i="61"/>
  <c r="J13" i="61"/>
  <c r="I13" i="61"/>
  <c r="H13" i="61"/>
  <c r="G13" i="61"/>
  <c r="J12" i="61"/>
  <c r="I12" i="61"/>
  <c r="H12" i="61"/>
  <c r="G12" i="61"/>
  <c r="J11" i="61"/>
  <c r="I11" i="61"/>
  <c r="H11" i="61"/>
  <c r="G11" i="61"/>
  <c r="J10" i="61"/>
  <c r="I10" i="61"/>
  <c r="H10" i="61"/>
  <c r="G10" i="61"/>
  <c r="J9" i="61"/>
  <c r="I9" i="61"/>
  <c r="H9" i="61"/>
  <c r="G9" i="61"/>
  <c r="J8" i="61"/>
  <c r="I8" i="61"/>
  <c r="H8" i="61"/>
  <c r="G8" i="61"/>
  <c r="J7" i="61"/>
  <c r="I7" i="61"/>
  <c r="H7" i="61"/>
  <c r="G7" i="61"/>
  <c r="J6" i="61"/>
  <c r="I6" i="61"/>
  <c r="H6" i="61"/>
  <c r="G6" i="61"/>
  <c r="J5" i="61"/>
  <c r="I5" i="61"/>
  <c r="H5" i="61"/>
  <c r="G5" i="61"/>
  <c r="J4" i="61"/>
  <c r="I4" i="61"/>
  <c r="H4" i="61"/>
  <c r="G4" i="61"/>
  <c r="J3" i="61"/>
  <c r="I3" i="61"/>
  <c r="H3" i="61"/>
  <c r="G3" i="61"/>
  <c r="J2" i="61"/>
  <c r="H2" i="61"/>
  <c r="I2" i="61"/>
  <c r="AF11" i="41" s="1"/>
  <c r="G2" i="61"/>
  <c r="X11" i="41" s="1"/>
  <c r="F2" i="61"/>
  <c r="E2" i="61"/>
  <c r="AG7" i="9" l="1"/>
  <c r="AG9" i="9"/>
  <c r="AG11" i="9"/>
  <c r="AG13" i="9"/>
  <c r="AG15" i="9"/>
  <c r="AG17" i="9"/>
  <c r="AG19" i="9"/>
  <c r="AG21" i="9"/>
  <c r="AG23" i="9"/>
  <c r="AG25" i="9"/>
  <c r="AG27" i="9"/>
  <c r="AG29" i="9"/>
  <c r="AG31" i="9"/>
  <c r="AG33" i="9"/>
  <c r="AG35" i="9"/>
  <c r="AG37" i="9"/>
  <c r="AG39" i="9"/>
  <c r="AG41" i="9"/>
  <c r="AG43" i="9"/>
  <c r="AG45" i="9"/>
  <c r="AG47" i="9"/>
  <c r="AG49" i="9"/>
  <c r="AG51" i="9"/>
  <c r="AG53" i="9"/>
  <c r="AG55" i="9"/>
  <c r="AG57" i="9"/>
  <c r="AG59" i="9"/>
  <c r="AG61" i="9"/>
  <c r="AG63" i="9"/>
  <c r="AG65" i="9"/>
  <c r="AG67" i="9"/>
  <c r="AG69" i="9"/>
  <c r="AG71" i="9"/>
  <c r="AG73" i="9"/>
  <c r="AG75" i="9"/>
  <c r="AG77" i="9"/>
  <c r="AG79" i="9"/>
  <c r="AG81" i="9"/>
  <c r="AG83" i="9"/>
  <c r="AG85" i="9"/>
  <c r="AG87" i="9"/>
  <c r="AG89" i="9"/>
  <c r="AG91" i="9"/>
  <c r="AG93" i="9"/>
  <c r="AG95" i="9"/>
  <c r="AG97" i="9"/>
  <c r="AG99" i="9"/>
  <c r="AG101" i="9"/>
  <c r="AG103" i="9"/>
  <c r="AG105" i="9"/>
  <c r="AG107" i="9"/>
  <c r="AG109" i="9"/>
  <c r="AG111" i="9"/>
  <c r="AG113" i="9"/>
  <c r="AG115" i="9"/>
  <c r="AG117" i="9"/>
  <c r="AG119" i="9"/>
  <c r="AG121" i="9"/>
  <c r="AG123" i="9"/>
  <c r="AG125" i="9"/>
  <c r="AG127" i="9"/>
  <c r="AG129" i="9"/>
  <c r="AG131" i="9"/>
  <c r="AG133" i="9"/>
  <c r="AG135" i="9"/>
  <c r="AG137" i="9"/>
  <c r="AG139" i="9"/>
  <c r="AG141" i="9"/>
  <c r="AG143" i="9"/>
  <c r="AG145" i="9"/>
  <c r="AG147" i="9"/>
  <c r="AG149" i="9"/>
  <c r="AG151" i="9"/>
  <c r="AG153" i="9"/>
  <c r="AG155" i="9"/>
  <c r="AG157" i="9"/>
  <c r="AG159" i="9"/>
  <c r="AG161" i="9"/>
  <c r="AG163" i="9"/>
  <c r="AG165" i="9"/>
  <c r="AG167" i="9"/>
  <c r="AG169" i="9"/>
  <c r="AG171" i="9"/>
  <c r="AG173" i="9"/>
  <c r="AG175" i="9"/>
  <c r="AG177" i="9"/>
  <c r="AG179" i="9"/>
  <c r="AG181" i="9"/>
  <c r="AG183" i="9"/>
  <c r="AG185" i="9"/>
  <c r="AG187" i="9"/>
  <c r="AG189" i="9"/>
  <c r="AG191" i="9"/>
  <c r="AG193" i="9"/>
  <c r="AG195" i="9"/>
  <c r="AG197" i="9"/>
  <c r="AG199" i="9"/>
  <c r="AG201" i="9"/>
  <c r="AG203" i="9"/>
  <c r="AG205" i="9"/>
  <c r="AG207" i="9"/>
  <c r="AG209" i="9"/>
  <c r="AG211" i="9"/>
  <c r="AG213" i="9"/>
  <c r="AG215" i="9"/>
  <c r="AG217" i="9"/>
  <c r="AG219" i="9"/>
  <c r="AG221" i="9"/>
  <c r="AG223" i="9"/>
  <c r="AG225" i="9"/>
  <c r="AG227" i="9"/>
  <c r="AG229" i="9"/>
  <c r="AG231" i="9"/>
  <c r="AG233" i="9"/>
  <c r="AG235" i="9"/>
  <c r="AG237" i="9"/>
  <c r="AG239" i="9"/>
  <c r="AG241" i="9"/>
  <c r="AG243" i="9"/>
  <c r="AG245" i="9"/>
  <c r="AG247" i="9"/>
  <c r="AG249" i="9"/>
  <c r="AG251" i="9"/>
  <c r="AG253" i="9"/>
  <c r="AG255" i="9"/>
  <c r="AG257" i="9"/>
  <c r="AG259" i="9"/>
  <c r="AG261" i="9"/>
  <c r="AG263" i="9"/>
  <c r="AG265" i="9"/>
  <c r="AG267" i="9"/>
  <c r="AG269" i="9"/>
  <c r="AG271" i="9"/>
  <c r="AG273" i="9"/>
  <c r="AG275" i="9"/>
  <c r="AG277" i="9"/>
  <c r="AG279" i="9"/>
  <c r="AG281" i="9"/>
  <c r="AG283" i="9"/>
  <c r="AG285" i="9"/>
  <c r="AG287" i="9"/>
  <c r="AG289" i="9"/>
  <c r="AG291" i="9"/>
  <c r="AG293" i="9"/>
  <c r="AG295" i="9"/>
  <c r="AG297" i="9"/>
  <c r="AG299" i="9"/>
  <c r="AG301" i="9"/>
  <c r="AG303" i="9"/>
  <c r="AG305" i="9"/>
  <c r="AG307" i="9"/>
  <c r="AG309" i="9"/>
  <c r="AG311" i="9"/>
  <c r="AG313" i="9"/>
  <c r="AG315" i="9"/>
  <c r="AG317" i="9"/>
  <c r="AG319" i="9"/>
  <c r="AG321" i="9"/>
  <c r="AG323" i="9"/>
  <c r="AG325" i="9"/>
  <c r="AG327" i="9"/>
  <c r="AG329" i="9"/>
  <c r="AG331" i="9"/>
  <c r="AG333" i="9"/>
  <c r="AG335" i="9"/>
  <c r="AG337" i="9"/>
  <c r="AG339" i="9"/>
  <c r="AG341" i="9"/>
  <c r="AG343" i="9"/>
  <c r="AG345" i="9"/>
  <c r="AG347" i="9"/>
  <c r="AG349" i="9"/>
  <c r="AG351" i="9"/>
  <c r="AG353" i="9"/>
  <c r="AG355" i="9"/>
  <c r="AG357" i="9"/>
  <c r="AG359" i="9"/>
  <c r="AG361" i="9"/>
  <c r="AG363" i="9"/>
  <c r="AG365" i="9"/>
  <c r="AG367" i="9"/>
  <c r="AG369" i="9"/>
  <c r="AG371" i="9"/>
  <c r="AG373" i="9"/>
  <c r="AG375" i="9"/>
  <c r="AG377" i="9"/>
  <c r="AG379" i="9"/>
  <c r="AG381" i="9"/>
  <c r="AG383" i="9"/>
  <c r="AG385" i="9"/>
  <c r="AG387" i="9"/>
  <c r="AG389" i="9"/>
  <c r="AG391" i="9"/>
  <c r="AG393" i="9"/>
  <c r="AG395" i="9"/>
  <c r="AG6" i="9"/>
  <c r="AG8" i="9"/>
  <c r="AG10" i="9"/>
  <c r="AG12" i="9"/>
  <c r="AG14" i="9"/>
  <c r="AG16" i="9"/>
  <c r="AG18" i="9"/>
  <c r="AG20" i="9"/>
  <c r="AG22" i="9"/>
  <c r="AG24" i="9"/>
  <c r="AG26" i="9"/>
  <c r="AG28" i="9"/>
  <c r="AG30" i="9"/>
  <c r="AG32" i="9"/>
  <c r="AG34" i="9"/>
  <c r="AG36" i="9"/>
  <c r="AG38" i="9"/>
  <c r="AG40" i="9"/>
  <c r="AG42" i="9"/>
  <c r="AG44" i="9"/>
  <c r="AG46" i="9"/>
  <c r="AG48" i="9"/>
  <c r="AG50" i="9"/>
  <c r="AG52" i="9"/>
  <c r="AG54" i="9"/>
  <c r="AG56" i="9"/>
  <c r="AG58" i="9"/>
  <c r="AG60" i="9"/>
  <c r="AG62" i="9"/>
  <c r="AG64" i="9"/>
  <c r="AG66" i="9"/>
  <c r="AG68" i="9"/>
  <c r="AG70" i="9"/>
  <c r="AG72" i="9"/>
  <c r="AG74" i="9"/>
  <c r="AG76" i="9"/>
  <c r="AG78" i="9"/>
  <c r="AG80" i="9"/>
  <c r="AG82" i="9"/>
  <c r="AG84" i="9"/>
  <c r="AG86" i="9"/>
  <c r="AG88" i="9"/>
  <c r="AG90" i="9"/>
  <c r="AG92" i="9"/>
  <c r="AG94" i="9"/>
  <c r="AG96" i="9"/>
  <c r="AG98" i="9"/>
  <c r="AG100" i="9"/>
  <c r="AG102" i="9"/>
  <c r="AG104" i="9"/>
  <c r="AG106" i="9"/>
  <c r="AG108" i="9"/>
  <c r="AG110" i="9"/>
  <c r="AG112" i="9"/>
  <c r="AG114" i="9"/>
  <c r="AG116" i="9"/>
  <c r="AG118" i="9"/>
  <c r="AG120" i="9"/>
  <c r="AG122" i="9"/>
  <c r="AG124" i="9"/>
  <c r="AG126" i="9"/>
  <c r="AG128" i="9"/>
  <c r="AG130" i="9"/>
  <c r="AG132" i="9"/>
  <c r="AG134" i="9"/>
  <c r="AG136" i="9"/>
  <c r="AG138" i="9"/>
  <c r="AG140" i="9"/>
  <c r="AG142" i="9"/>
  <c r="AG144" i="9"/>
  <c r="AG146" i="9"/>
  <c r="AG148" i="9"/>
  <c r="AG150" i="9"/>
  <c r="AG152" i="9"/>
  <c r="AG154" i="9"/>
  <c r="AG156" i="9"/>
  <c r="AG158" i="9"/>
  <c r="AG160" i="9"/>
  <c r="AG162" i="9"/>
  <c r="AG164" i="9"/>
  <c r="AG166" i="9"/>
  <c r="AG168" i="9"/>
  <c r="AG170" i="9"/>
  <c r="AG172" i="9"/>
  <c r="AG174" i="9"/>
  <c r="AG176" i="9"/>
  <c r="AG178" i="9"/>
  <c r="AG180" i="9"/>
  <c r="AG182" i="9"/>
  <c r="AG184" i="9"/>
  <c r="AG186" i="9"/>
  <c r="AG188" i="9"/>
  <c r="AG190" i="9"/>
  <c r="AG192" i="9"/>
  <c r="AG194" i="9"/>
  <c r="AG196" i="9"/>
  <c r="AG198" i="9"/>
  <c r="AG200" i="9"/>
  <c r="AG202" i="9"/>
  <c r="AG204" i="9"/>
  <c r="AG206" i="9"/>
  <c r="AG208" i="9"/>
  <c r="AG210" i="9"/>
  <c r="AG212" i="9"/>
  <c r="AG214" i="9"/>
  <c r="AG216" i="9"/>
  <c r="AG218" i="9"/>
  <c r="AG220" i="9"/>
  <c r="AG222" i="9"/>
  <c r="AG224" i="9"/>
  <c r="AG226" i="9"/>
  <c r="AG228" i="9"/>
  <c r="AG230" i="9"/>
  <c r="AG232" i="9"/>
  <c r="AG234" i="9"/>
  <c r="AG236" i="9"/>
  <c r="AG238" i="9"/>
  <c r="AG240" i="9"/>
  <c r="AG242" i="9"/>
  <c r="AG244" i="9"/>
  <c r="AG246" i="9"/>
  <c r="AG248" i="9"/>
  <c r="AG250" i="9"/>
  <c r="AG252" i="9"/>
  <c r="AG254" i="9"/>
  <c r="AG256" i="9"/>
  <c r="AG258" i="9"/>
  <c r="AG260" i="9"/>
  <c r="AG262" i="9"/>
  <c r="AG264" i="9"/>
  <c r="AG266" i="9"/>
  <c r="AG268" i="9"/>
  <c r="AG270" i="9"/>
  <c r="AG272" i="9"/>
  <c r="AG274" i="9"/>
  <c r="AG276" i="9"/>
  <c r="AG278" i="9"/>
  <c r="AG280" i="9"/>
  <c r="AG282" i="9"/>
  <c r="AG284" i="9"/>
  <c r="AG286" i="9"/>
  <c r="AG288" i="9"/>
  <c r="AG290" i="9"/>
  <c r="AG292" i="9"/>
  <c r="AG294" i="9"/>
  <c r="AG296" i="9"/>
  <c r="AG298" i="9"/>
  <c r="AG300" i="9"/>
  <c r="AG302" i="9"/>
  <c r="AG304" i="9"/>
  <c r="AG306" i="9"/>
  <c r="AG308" i="9"/>
  <c r="AG310" i="9"/>
  <c r="AG312" i="9"/>
  <c r="AG314" i="9"/>
  <c r="AG316" i="9"/>
  <c r="AG318" i="9"/>
  <c r="AG320" i="9"/>
  <c r="AG322" i="9"/>
  <c r="AG324" i="9"/>
  <c r="AG326" i="9"/>
  <c r="AG328" i="9"/>
  <c r="AG330" i="9"/>
  <c r="AG332" i="9"/>
  <c r="AG334" i="9"/>
  <c r="AG336" i="9"/>
  <c r="AG338" i="9"/>
  <c r="AG340" i="9"/>
  <c r="AG342" i="9"/>
  <c r="AG344" i="9"/>
  <c r="AG346" i="9"/>
  <c r="AG348" i="9"/>
  <c r="AG350" i="9"/>
  <c r="AG352" i="9"/>
  <c r="AG354" i="9"/>
  <c r="AG356" i="9"/>
  <c r="AG358" i="9"/>
  <c r="AG360" i="9"/>
  <c r="AG362" i="9"/>
  <c r="AG364" i="9"/>
  <c r="AG366" i="9"/>
  <c r="AG368" i="9"/>
  <c r="AG370" i="9"/>
  <c r="AG372" i="9"/>
  <c r="AG374" i="9"/>
  <c r="AG376" i="9"/>
  <c r="AG378" i="9"/>
  <c r="AG380" i="9"/>
  <c r="AG382" i="9"/>
  <c r="AG384" i="9"/>
  <c r="AG386" i="9"/>
  <c r="AG388" i="9"/>
  <c r="AG390" i="9"/>
  <c r="AG392" i="9"/>
  <c r="AG394" i="9"/>
  <c r="AG396" i="9"/>
  <c r="AG398" i="9"/>
  <c r="AG400" i="9"/>
  <c r="AG402" i="9"/>
  <c r="AG404" i="9"/>
  <c r="AG406" i="9"/>
  <c r="AG408" i="9"/>
  <c r="AG410" i="9"/>
  <c r="AG412" i="9"/>
  <c r="AG414" i="9"/>
  <c r="AG416" i="9"/>
  <c r="AG418" i="9"/>
  <c r="AG420" i="9"/>
  <c r="AG422" i="9"/>
  <c r="AG424" i="9"/>
  <c r="AG426" i="9"/>
  <c r="AG428" i="9"/>
  <c r="AG430" i="9"/>
  <c r="AG432" i="9"/>
  <c r="AG434" i="9"/>
  <c r="AG5" i="9"/>
  <c r="AG397" i="9"/>
  <c r="AG401" i="9"/>
  <c r="AG405" i="9"/>
  <c r="AG409" i="9"/>
  <c r="AG413" i="9"/>
  <c r="AG417" i="9"/>
  <c r="AG421" i="9"/>
  <c r="AG425" i="9"/>
  <c r="AG429" i="9"/>
  <c r="AG433" i="9"/>
  <c r="AG399" i="9"/>
  <c r="AG403" i="9"/>
  <c r="AG407" i="9"/>
  <c r="AG411" i="9"/>
  <c r="AG415" i="9"/>
  <c r="AG419" i="9"/>
  <c r="AG423" i="9"/>
  <c r="AG427" i="9"/>
  <c r="AG431" i="9"/>
  <c r="Y6" i="9"/>
  <c r="Y8" i="9"/>
  <c r="Y10" i="9"/>
  <c r="Y12" i="9"/>
  <c r="Y14" i="9"/>
  <c r="Y16" i="9"/>
  <c r="Y18" i="9"/>
  <c r="Y20" i="9"/>
  <c r="Y22" i="9"/>
  <c r="Y24" i="9"/>
  <c r="Y26" i="9"/>
  <c r="Y28" i="9"/>
  <c r="Y30" i="9"/>
  <c r="Y32" i="9"/>
  <c r="Y34" i="9"/>
  <c r="Y36" i="9"/>
  <c r="Y38" i="9"/>
  <c r="Y40" i="9"/>
  <c r="Y42" i="9"/>
  <c r="Y44" i="9"/>
  <c r="Y46" i="9"/>
  <c r="Y48" i="9"/>
  <c r="Y50" i="9"/>
  <c r="Y52" i="9"/>
  <c r="Y54" i="9"/>
  <c r="Y56" i="9"/>
  <c r="Y58" i="9"/>
  <c r="Y60" i="9"/>
  <c r="Y62" i="9"/>
  <c r="Y64" i="9"/>
  <c r="Y66" i="9"/>
  <c r="Y68" i="9"/>
  <c r="Y70" i="9"/>
  <c r="Y72" i="9"/>
  <c r="Y74" i="9"/>
  <c r="Y76" i="9"/>
  <c r="Y78" i="9"/>
  <c r="Y80" i="9"/>
  <c r="Y82" i="9"/>
  <c r="Y84" i="9"/>
  <c r="Y86" i="9"/>
  <c r="Y88" i="9"/>
  <c r="Y90" i="9"/>
  <c r="Y92" i="9"/>
  <c r="Y94" i="9"/>
  <c r="Y96" i="9"/>
  <c r="Y98" i="9"/>
  <c r="Y100" i="9"/>
  <c r="Y102" i="9"/>
  <c r="Y104" i="9"/>
  <c r="Y106" i="9"/>
  <c r="Y108" i="9"/>
  <c r="Y110" i="9"/>
  <c r="Y112" i="9"/>
  <c r="Y114" i="9"/>
  <c r="Y116" i="9"/>
  <c r="Y118" i="9"/>
  <c r="Y120" i="9"/>
  <c r="Y122" i="9"/>
  <c r="Y124" i="9"/>
  <c r="Y126" i="9"/>
  <c r="Y128" i="9"/>
  <c r="Y130" i="9"/>
  <c r="Y132" i="9"/>
  <c r="Y134" i="9"/>
  <c r="Y136" i="9"/>
  <c r="Y138" i="9"/>
  <c r="Y140" i="9"/>
  <c r="Y142" i="9"/>
  <c r="Y144" i="9"/>
  <c r="Y146" i="9"/>
  <c r="Y148" i="9"/>
  <c r="Y150" i="9"/>
  <c r="Y152" i="9"/>
  <c r="Y154" i="9"/>
  <c r="Y156" i="9"/>
  <c r="Y158" i="9"/>
  <c r="Y160" i="9"/>
  <c r="Y162" i="9"/>
  <c r="Y164" i="9"/>
  <c r="Y166" i="9"/>
  <c r="Y168" i="9"/>
  <c r="Y170" i="9"/>
  <c r="Y172" i="9"/>
  <c r="Y174" i="9"/>
  <c r="Y176" i="9"/>
  <c r="Y178" i="9"/>
  <c r="Y180" i="9"/>
  <c r="Y182" i="9"/>
  <c r="Y184" i="9"/>
  <c r="Y186" i="9"/>
  <c r="Y188" i="9"/>
  <c r="Y190" i="9"/>
  <c r="Y192" i="9"/>
  <c r="Y194" i="9"/>
  <c r="Y196" i="9"/>
  <c r="Y198" i="9"/>
  <c r="Y200" i="9"/>
  <c r="Y202" i="9"/>
  <c r="Y204" i="9"/>
  <c r="Y206" i="9"/>
  <c r="Y208" i="9"/>
  <c r="Y210" i="9"/>
  <c r="Y212" i="9"/>
  <c r="Y214" i="9"/>
  <c r="Y216" i="9"/>
  <c r="Y218" i="9"/>
  <c r="Y220" i="9"/>
  <c r="Y222" i="9"/>
  <c r="Y224" i="9"/>
  <c r="Y226" i="9"/>
  <c r="Y228" i="9"/>
  <c r="Y230" i="9"/>
  <c r="Y232" i="9"/>
  <c r="Y234" i="9"/>
  <c r="Y236" i="9"/>
  <c r="Y238" i="9"/>
  <c r="Y240" i="9"/>
  <c r="Y242" i="9"/>
  <c r="Y244" i="9"/>
  <c r="Y246" i="9"/>
  <c r="Y248" i="9"/>
  <c r="Y250" i="9"/>
  <c r="Y252" i="9"/>
  <c r="Y254" i="9"/>
  <c r="Y256" i="9"/>
  <c r="Y258" i="9"/>
  <c r="Y260" i="9"/>
  <c r="Y262" i="9"/>
  <c r="Y264" i="9"/>
  <c r="Y266" i="9"/>
  <c r="Y268" i="9"/>
  <c r="Y270" i="9"/>
  <c r="Y272" i="9"/>
  <c r="Y274" i="9"/>
  <c r="Y276" i="9"/>
  <c r="Y278" i="9"/>
  <c r="Y280" i="9"/>
  <c r="Y282" i="9"/>
  <c r="Y284" i="9"/>
  <c r="Y286" i="9"/>
  <c r="Y288" i="9"/>
  <c r="Y290" i="9"/>
  <c r="Y292" i="9"/>
  <c r="Y294" i="9"/>
  <c r="Y296" i="9"/>
  <c r="Y298" i="9"/>
  <c r="Y300" i="9"/>
  <c r="Y302" i="9"/>
  <c r="Y304" i="9"/>
  <c r="Y306" i="9"/>
  <c r="Y308" i="9"/>
  <c r="Y310" i="9"/>
  <c r="Y312" i="9"/>
  <c r="Y314" i="9"/>
  <c r="Y316" i="9"/>
  <c r="Y318" i="9"/>
  <c r="Y320" i="9"/>
  <c r="Y322" i="9"/>
  <c r="Y324" i="9"/>
  <c r="Y326" i="9"/>
  <c r="Y328" i="9"/>
  <c r="Y330" i="9"/>
  <c r="Y332" i="9"/>
  <c r="Y334" i="9"/>
  <c r="Y336" i="9"/>
  <c r="Y338" i="9"/>
  <c r="Y340" i="9"/>
  <c r="Y342" i="9"/>
  <c r="Y344" i="9"/>
  <c r="Y346" i="9"/>
  <c r="Y348" i="9"/>
  <c r="Y350" i="9"/>
  <c r="Y352" i="9"/>
  <c r="Y354" i="9"/>
  <c r="Y356" i="9"/>
  <c r="Y358" i="9"/>
  <c r="Y360" i="9"/>
  <c r="Y362" i="9"/>
  <c r="Y364" i="9"/>
  <c r="Y366" i="9"/>
  <c r="Y368" i="9"/>
  <c r="Y370" i="9"/>
  <c r="Y372" i="9"/>
  <c r="Y374" i="9"/>
  <c r="Y376" i="9"/>
  <c r="Y378" i="9"/>
  <c r="Y380" i="9"/>
  <c r="Y382" i="9"/>
  <c r="Y384" i="9"/>
  <c r="Y386" i="9"/>
  <c r="Y388" i="9"/>
  <c r="Y390" i="9"/>
  <c r="Y392" i="9"/>
  <c r="Y394" i="9"/>
  <c r="Y396" i="9"/>
  <c r="Y398" i="9"/>
  <c r="Y400" i="9"/>
  <c r="Y402" i="9"/>
  <c r="Y404" i="9"/>
  <c r="Y406" i="9"/>
  <c r="Y408" i="9"/>
  <c r="Y410" i="9"/>
  <c r="Y412" i="9"/>
  <c r="Y414" i="9"/>
  <c r="Y416" i="9"/>
  <c r="Y418" i="9"/>
  <c r="Y420" i="9"/>
  <c r="Y422" i="9"/>
  <c r="Y424" i="9"/>
  <c r="Y426" i="9"/>
  <c r="Y428" i="9"/>
  <c r="Y430" i="9"/>
  <c r="Y432" i="9"/>
  <c r="Y434" i="9"/>
  <c r="Y5" i="9"/>
  <c r="Y7" i="9"/>
  <c r="Y9" i="9"/>
  <c r="Y11" i="9"/>
  <c r="Y13" i="9"/>
  <c r="Y15" i="9"/>
  <c r="Y17" i="9"/>
  <c r="Y19" i="9"/>
  <c r="Y21" i="9"/>
  <c r="Y23" i="9"/>
  <c r="Y25" i="9"/>
  <c r="Y27" i="9"/>
  <c r="Y29" i="9"/>
  <c r="Y31" i="9"/>
  <c r="Y33" i="9"/>
  <c r="Y35" i="9"/>
  <c r="Y37" i="9"/>
  <c r="Y39" i="9"/>
  <c r="Y41" i="9"/>
  <c r="Y43" i="9"/>
  <c r="Y45" i="9"/>
  <c r="Y47" i="9"/>
  <c r="Y49" i="9"/>
  <c r="Y51" i="9"/>
  <c r="Y53" i="9"/>
  <c r="Y55" i="9"/>
  <c r="Y57" i="9"/>
  <c r="Y59" i="9"/>
  <c r="Y61" i="9"/>
  <c r="Y63" i="9"/>
  <c r="Y65" i="9"/>
  <c r="Y67" i="9"/>
  <c r="Y69" i="9"/>
  <c r="Y71" i="9"/>
  <c r="Y73" i="9"/>
  <c r="Y75" i="9"/>
  <c r="Y77" i="9"/>
  <c r="Y79" i="9"/>
  <c r="Y81" i="9"/>
  <c r="Y83" i="9"/>
  <c r="Y85" i="9"/>
  <c r="Y87" i="9"/>
  <c r="Y89" i="9"/>
  <c r="Y91" i="9"/>
  <c r="Y93" i="9"/>
  <c r="Y95" i="9"/>
  <c r="Y97" i="9"/>
  <c r="Y99" i="9"/>
  <c r="Y101" i="9"/>
  <c r="Y103" i="9"/>
  <c r="Y105" i="9"/>
  <c r="Y107" i="9"/>
  <c r="Y109" i="9"/>
  <c r="Y111" i="9"/>
  <c r="Y113" i="9"/>
  <c r="Y115" i="9"/>
  <c r="Y117" i="9"/>
  <c r="Y119" i="9"/>
  <c r="Y121" i="9"/>
  <c r="Y123" i="9"/>
  <c r="Y125" i="9"/>
  <c r="Y127" i="9"/>
  <c r="Y129" i="9"/>
  <c r="Y131" i="9"/>
  <c r="Y133" i="9"/>
  <c r="Y135" i="9"/>
  <c r="Y137" i="9"/>
  <c r="Y139" i="9"/>
  <c r="Y141" i="9"/>
  <c r="Y143" i="9"/>
  <c r="Y145" i="9"/>
  <c r="Y147" i="9"/>
  <c r="Y149" i="9"/>
  <c r="Y151" i="9"/>
  <c r="Y153" i="9"/>
  <c r="Y155" i="9"/>
  <c r="Y157" i="9"/>
  <c r="Y159" i="9"/>
  <c r="Y161" i="9"/>
  <c r="Y163" i="9"/>
  <c r="Y165" i="9"/>
  <c r="Y167" i="9"/>
  <c r="Y169" i="9"/>
  <c r="Y171" i="9"/>
  <c r="Y173" i="9"/>
  <c r="Y175" i="9"/>
  <c r="Y177" i="9"/>
  <c r="Y179" i="9"/>
  <c r="Y181" i="9"/>
  <c r="Y183" i="9"/>
  <c r="Y185" i="9"/>
  <c r="Y187" i="9"/>
  <c r="Y189" i="9"/>
  <c r="Y191" i="9"/>
  <c r="Y193" i="9"/>
  <c r="Y195" i="9"/>
  <c r="Y197" i="9"/>
  <c r="Y199" i="9"/>
  <c r="Y201" i="9"/>
  <c r="Y203" i="9"/>
  <c r="Y205" i="9"/>
  <c r="Y207" i="9"/>
  <c r="Y209" i="9"/>
  <c r="Y211" i="9"/>
  <c r="Y213" i="9"/>
  <c r="Y215" i="9"/>
  <c r="Y217" i="9"/>
  <c r="Y219" i="9"/>
  <c r="Y221" i="9"/>
  <c r="Y223" i="9"/>
  <c r="Y225" i="9"/>
  <c r="Y227" i="9"/>
  <c r="Y229" i="9"/>
  <c r="Y231" i="9"/>
  <c r="Y233" i="9"/>
  <c r="Y235" i="9"/>
  <c r="Y237" i="9"/>
  <c r="Y239" i="9"/>
  <c r="Y241" i="9"/>
  <c r="Y243" i="9"/>
  <c r="Y245" i="9"/>
  <c r="Y247" i="9"/>
  <c r="Y249" i="9"/>
  <c r="Y251" i="9"/>
  <c r="Y253" i="9"/>
  <c r="Y255" i="9"/>
  <c r="Y257" i="9"/>
  <c r="Y259" i="9"/>
  <c r="Y261" i="9"/>
  <c r="Y263" i="9"/>
  <c r="Y265" i="9"/>
  <c r="Y267" i="9"/>
  <c r="Y269" i="9"/>
  <c r="Y271" i="9"/>
  <c r="Y273" i="9"/>
  <c r="Y275" i="9"/>
  <c r="Y277" i="9"/>
  <c r="Y279" i="9"/>
  <c r="Y281" i="9"/>
  <c r="Y283" i="9"/>
  <c r="Y285" i="9"/>
  <c r="Y287" i="9"/>
  <c r="Y289" i="9"/>
  <c r="Y291" i="9"/>
  <c r="Y293" i="9"/>
  <c r="Y295" i="9"/>
  <c r="Y297" i="9"/>
  <c r="Y299" i="9"/>
  <c r="Y301" i="9"/>
  <c r="Y303" i="9"/>
  <c r="Y305" i="9"/>
  <c r="Y307" i="9"/>
  <c r="Y309" i="9"/>
  <c r="Y311" i="9"/>
  <c r="Y313" i="9"/>
  <c r="Y315" i="9"/>
  <c r="Y317" i="9"/>
  <c r="Y319" i="9"/>
  <c r="Y321" i="9"/>
  <c r="Y323" i="9"/>
  <c r="Y325" i="9"/>
  <c r="Y327" i="9"/>
  <c r="Y329" i="9"/>
  <c r="Y331" i="9"/>
  <c r="Y333" i="9"/>
  <c r="Y335" i="9"/>
  <c r="Y337" i="9"/>
  <c r="Y339" i="9"/>
  <c r="Y341" i="9"/>
  <c r="Y343" i="9"/>
  <c r="Y345" i="9"/>
  <c r="Y347" i="9"/>
  <c r="Y349" i="9"/>
  <c r="Y351" i="9"/>
  <c r="Y353" i="9"/>
  <c r="Y355" i="9"/>
  <c r="Y357" i="9"/>
  <c r="Y359" i="9"/>
  <c r="Y361" i="9"/>
  <c r="Y363" i="9"/>
  <c r="Y365" i="9"/>
  <c r="Y367" i="9"/>
  <c r="Y369" i="9"/>
  <c r="Y371" i="9"/>
  <c r="Y373" i="9"/>
  <c r="Y375" i="9"/>
  <c r="Y377" i="9"/>
  <c r="Y379" i="9"/>
  <c r="Y381" i="9"/>
  <c r="Y383" i="9"/>
  <c r="Y385" i="9"/>
  <c r="Y387" i="9"/>
  <c r="Y389" i="9"/>
  <c r="Y391" i="9"/>
  <c r="Y393" i="9"/>
  <c r="Y395" i="9"/>
  <c r="Y397" i="9"/>
  <c r="Y399" i="9"/>
  <c r="Y401" i="9"/>
  <c r="Y403" i="9"/>
  <c r="Y405" i="9"/>
  <c r="Y407" i="9"/>
  <c r="Y409" i="9"/>
  <c r="Y411" i="9"/>
  <c r="Y413" i="9"/>
  <c r="Y415" i="9"/>
  <c r="Y417" i="9"/>
  <c r="Y419" i="9"/>
  <c r="Y421" i="9"/>
  <c r="Y423" i="9"/>
  <c r="Y425" i="9"/>
  <c r="Y427" i="9"/>
  <c r="Y429" i="9"/>
  <c r="Y431" i="9"/>
  <c r="Y433" i="9"/>
  <c r="A481" i="1"/>
  <c r="AB481" i="1"/>
  <c r="A469" i="1"/>
  <c r="AB469" i="1"/>
  <c r="A464" i="1"/>
  <c r="AB464" i="1"/>
  <c r="A408" i="1" l="1"/>
  <c r="AB456" i="1" l="1"/>
  <c r="AB457" i="1"/>
  <c r="AB458" i="1"/>
  <c r="AB459" i="1"/>
  <c r="AB460" i="1"/>
  <c r="AB461" i="1"/>
  <c r="AB462" i="1"/>
  <c r="AB463" i="1"/>
  <c r="AB465" i="1"/>
  <c r="AB466" i="1"/>
  <c r="AB467" i="1"/>
  <c r="AB468" i="1"/>
  <c r="AB470" i="1"/>
  <c r="AB471" i="1"/>
  <c r="AB472" i="1"/>
  <c r="AB473" i="1"/>
  <c r="AB474" i="1"/>
  <c r="AB475" i="1"/>
  <c r="AB476" i="1"/>
  <c r="AB477" i="1"/>
  <c r="AB478" i="1"/>
  <c r="AB479" i="1"/>
  <c r="AB480" i="1"/>
  <c r="AB482" i="1"/>
  <c r="AB483" i="1"/>
  <c r="AB484" i="1"/>
  <c r="AB485" i="1"/>
  <c r="AB486" i="1"/>
  <c r="AB487" i="1"/>
  <c r="T1" i="1" l="1"/>
  <c r="U1" i="1"/>
  <c r="A2" i="1"/>
  <c r="A3" i="1"/>
  <c r="AB97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683" i="1"/>
  <c r="A684" i="1"/>
  <c r="A273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B73" i="1" l="1"/>
  <c r="AB74" i="1"/>
  <c r="AB172" i="1"/>
  <c r="AB632" i="1"/>
  <c r="AB636" i="1"/>
  <c r="AB59" i="1"/>
  <c r="AB60" i="1"/>
  <c r="AB61" i="1"/>
  <c r="AB79" i="1"/>
  <c r="A172" i="1" l="1"/>
  <c r="A632" i="1"/>
  <c r="A636" i="1"/>
  <c r="S2223" i="1" l="1"/>
  <c r="AB1902" i="1" l="1"/>
  <c r="E3" i="62" l="1"/>
  <c r="E4" i="62"/>
  <c r="E5" i="62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33" i="62"/>
  <c r="E34" i="62"/>
  <c r="E35" i="62"/>
  <c r="E36" i="62"/>
  <c r="E37" i="62"/>
  <c r="E38" i="62"/>
  <c r="E39" i="62"/>
  <c r="E40" i="62"/>
  <c r="E41" i="62"/>
  <c r="E42" i="62"/>
  <c r="E43" i="62"/>
  <c r="E44" i="62"/>
  <c r="E45" i="62"/>
  <c r="E46" i="62"/>
  <c r="E47" i="62"/>
  <c r="E48" i="62"/>
  <c r="E49" i="62"/>
  <c r="E50" i="62"/>
  <c r="E51" i="62"/>
  <c r="E52" i="62"/>
  <c r="E53" i="62"/>
  <c r="E54" i="62"/>
  <c r="E55" i="62"/>
  <c r="E56" i="62"/>
  <c r="E57" i="62"/>
  <c r="E58" i="62"/>
  <c r="E59" i="62"/>
  <c r="E60" i="62"/>
  <c r="E61" i="62"/>
  <c r="E62" i="62"/>
  <c r="E63" i="62"/>
  <c r="E64" i="62"/>
  <c r="E65" i="62"/>
  <c r="E66" i="62"/>
  <c r="E67" i="62"/>
  <c r="E68" i="62"/>
  <c r="E69" i="62"/>
  <c r="E70" i="62"/>
  <c r="E71" i="62"/>
  <c r="E72" i="62"/>
  <c r="E73" i="62"/>
  <c r="E74" i="62"/>
  <c r="E75" i="62"/>
  <c r="E76" i="62"/>
  <c r="E77" i="62"/>
  <c r="E78" i="62"/>
  <c r="E79" i="62"/>
  <c r="E80" i="62"/>
  <c r="E81" i="62"/>
  <c r="E82" i="62"/>
  <c r="E83" i="62"/>
  <c r="E84" i="62"/>
  <c r="E85" i="62"/>
  <c r="E86" i="62"/>
  <c r="E87" i="62"/>
  <c r="E88" i="62"/>
  <c r="E89" i="62"/>
  <c r="E90" i="62"/>
  <c r="E91" i="62"/>
  <c r="E92" i="62"/>
  <c r="E93" i="62"/>
  <c r="E94" i="62"/>
  <c r="E95" i="62"/>
  <c r="E96" i="62"/>
  <c r="E97" i="62"/>
  <c r="E98" i="62"/>
  <c r="E99" i="62"/>
  <c r="E100" i="62"/>
  <c r="E101" i="62"/>
  <c r="E102" i="62"/>
  <c r="E103" i="62"/>
  <c r="E104" i="62"/>
  <c r="E105" i="62"/>
  <c r="E106" i="62"/>
  <c r="E107" i="62"/>
  <c r="E108" i="62"/>
  <c r="E109" i="62"/>
  <c r="E110" i="62"/>
  <c r="E111" i="62"/>
  <c r="E112" i="62"/>
  <c r="E113" i="62"/>
  <c r="E114" i="62"/>
  <c r="E115" i="62"/>
  <c r="E116" i="62"/>
  <c r="E117" i="62"/>
  <c r="E118" i="62"/>
  <c r="E119" i="62"/>
  <c r="E120" i="62"/>
  <c r="E121" i="62"/>
  <c r="E122" i="62"/>
  <c r="E123" i="62"/>
  <c r="E124" i="62"/>
  <c r="E125" i="62"/>
  <c r="E126" i="62"/>
  <c r="E127" i="62"/>
  <c r="E128" i="62"/>
  <c r="E129" i="62"/>
  <c r="E130" i="62"/>
  <c r="E131" i="62"/>
  <c r="E132" i="62"/>
  <c r="E133" i="62"/>
  <c r="E134" i="62"/>
  <c r="E135" i="62"/>
  <c r="E136" i="62"/>
  <c r="E137" i="62"/>
  <c r="E138" i="62"/>
  <c r="E139" i="62"/>
  <c r="E140" i="62"/>
  <c r="E141" i="62"/>
  <c r="E142" i="62"/>
  <c r="E143" i="62"/>
  <c r="E144" i="62"/>
  <c r="E145" i="62"/>
  <c r="E146" i="62"/>
  <c r="E147" i="62"/>
  <c r="E148" i="62"/>
  <c r="E149" i="62"/>
  <c r="E150" i="62"/>
  <c r="E151" i="62"/>
  <c r="E152" i="62"/>
  <c r="E153" i="62"/>
  <c r="E154" i="62"/>
  <c r="E155" i="62"/>
  <c r="E156" i="62"/>
  <c r="E157" i="62"/>
  <c r="E158" i="62"/>
  <c r="E159" i="62"/>
  <c r="E160" i="62"/>
  <c r="E161" i="62"/>
  <c r="E162" i="62"/>
  <c r="E163" i="62"/>
  <c r="E164" i="62"/>
  <c r="E165" i="62"/>
  <c r="E166" i="62"/>
  <c r="E167" i="62"/>
  <c r="E168" i="62"/>
  <c r="E169" i="62"/>
  <c r="E170" i="62"/>
  <c r="E171" i="62"/>
  <c r="E172" i="62"/>
  <c r="E173" i="62"/>
  <c r="E174" i="62"/>
  <c r="E175" i="62"/>
  <c r="E176" i="62"/>
  <c r="E177" i="62"/>
  <c r="E178" i="62"/>
  <c r="E179" i="62"/>
  <c r="E180" i="62"/>
  <c r="E181" i="62"/>
  <c r="E182" i="62"/>
  <c r="E183" i="62"/>
  <c r="E184" i="62"/>
  <c r="E185" i="62"/>
  <c r="E186" i="62"/>
  <c r="E187" i="62"/>
  <c r="E188" i="62"/>
  <c r="E189" i="62"/>
  <c r="E190" i="62"/>
  <c r="E191" i="62"/>
  <c r="E192" i="62"/>
  <c r="E193" i="62"/>
  <c r="E194" i="62"/>
  <c r="E195" i="62"/>
  <c r="E196" i="62"/>
  <c r="E197" i="62"/>
  <c r="E198" i="62"/>
  <c r="E199" i="62"/>
  <c r="E200" i="62"/>
  <c r="E201" i="62"/>
  <c r="E202" i="62"/>
  <c r="E203" i="62"/>
  <c r="E204" i="62"/>
  <c r="E205" i="62"/>
  <c r="E206" i="62"/>
  <c r="E207" i="62"/>
  <c r="E208" i="62"/>
  <c r="E209" i="62"/>
  <c r="E210" i="62"/>
  <c r="E211" i="62"/>
  <c r="E212" i="62"/>
  <c r="E213" i="62"/>
  <c r="E214" i="62"/>
  <c r="E215" i="62"/>
  <c r="E216" i="62"/>
  <c r="E217" i="62"/>
  <c r="E218" i="62"/>
  <c r="E219" i="62"/>
  <c r="E220" i="62"/>
  <c r="E221" i="62"/>
  <c r="E222" i="62"/>
  <c r="E223" i="62"/>
  <c r="E224" i="62"/>
  <c r="E225" i="62"/>
  <c r="E226" i="62"/>
  <c r="E227" i="62"/>
  <c r="E228" i="62"/>
  <c r="E229" i="62"/>
  <c r="E230" i="62"/>
  <c r="E231" i="62"/>
  <c r="E232" i="62"/>
  <c r="E233" i="62"/>
  <c r="E234" i="62"/>
  <c r="E235" i="62"/>
  <c r="E236" i="62"/>
  <c r="E237" i="62"/>
  <c r="E238" i="62"/>
  <c r="E239" i="62"/>
  <c r="E240" i="62"/>
  <c r="E241" i="62"/>
  <c r="E242" i="62"/>
  <c r="E243" i="62"/>
  <c r="E244" i="62"/>
  <c r="E245" i="62"/>
  <c r="E246" i="62"/>
  <c r="E247" i="62"/>
  <c r="E248" i="62"/>
  <c r="E249" i="62"/>
  <c r="E250" i="62"/>
  <c r="E251" i="62"/>
  <c r="E252" i="62"/>
  <c r="E253" i="62"/>
  <c r="E254" i="62"/>
  <c r="E255" i="62"/>
  <c r="E256" i="62"/>
  <c r="E257" i="62"/>
  <c r="E258" i="62"/>
  <c r="E259" i="62"/>
  <c r="E260" i="62"/>
  <c r="E261" i="62"/>
  <c r="E262" i="62"/>
  <c r="E263" i="62"/>
  <c r="E264" i="62"/>
  <c r="E265" i="62"/>
  <c r="E266" i="62"/>
  <c r="E267" i="62"/>
  <c r="E268" i="62"/>
  <c r="E269" i="62"/>
  <c r="E270" i="62"/>
  <c r="E271" i="62"/>
  <c r="E272" i="62"/>
  <c r="E273" i="62"/>
  <c r="E274" i="62"/>
  <c r="E275" i="62"/>
  <c r="E276" i="62"/>
  <c r="E277" i="62"/>
  <c r="E278" i="62"/>
  <c r="E279" i="62"/>
  <c r="E280" i="62"/>
  <c r="E281" i="62"/>
  <c r="E282" i="62"/>
  <c r="E283" i="62"/>
  <c r="E284" i="62"/>
  <c r="E285" i="62"/>
  <c r="E286" i="62"/>
  <c r="E287" i="62"/>
  <c r="E288" i="62"/>
  <c r="E289" i="62"/>
  <c r="E290" i="62"/>
  <c r="E291" i="62"/>
  <c r="E292" i="62"/>
  <c r="E293" i="62"/>
  <c r="E294" i="62"/>
  <c r="E295" i="62"/>
  <c r="E296" i="62"/>
  <c r="E297" i="62"/>
  <c r="E298" i="62"/>
  <c r="E299" i="62"/>
  <c r="E300" i="62"/>
  <c r="E301" i="62"/>
  <c r="E302" i="62"/>
  <c r="E303" i="62"/>
  <c r="E304" i="62"/>
  <c r="E305" i="62"/>
  <c r="E306" i="62"/>
  <c r="E307" i="62"/>
  <c r="E308" i="62"/>
  <c r="E309" i="62"/>
  <c r="E310" i="62"/>
  <c r="E311" i="62"/>
  <c r="E312" i="62"/>
  <c r="E313" i="62"/>
  <c r="E314" i="62"/>
  <c r="E315" i="62"/>
  <c r="E316" i="62"/>
  <c r="E317" i="62"/>
  <c r="E318" i="62"/>
  <c r="E319" i="62"/>
  <c r="E320" i="62"/>
  <c r="E321" i="62"/>
  <c r="E322" i="62"/>
  <c r="E323" i="62"/>
  <c r="E324" i="62"/>
  <c r="E325" i="62"/>
  <c r="E326" i="62"/>
  <c r="E327" i="62"/>
  <c r="E328" i="62"/>
  <c r="E329" i="62"/>
  <c r="E330" i="62"/>
  <c r="E331" i="62"/>
  <c r="E332" i="62"/>
  <c r="E333" i="62"/>
  <c r="E334" i="62"/>
  <c r="E335" i="62"/>
  <c r="E336" i="62"/>
  <c r="E337" i="62"/>
  <c r="E338" i="62"/>
  <c r="E339" i="62"/>
  <c r="E340" i="62"/>
  <c r="E341" i="62"/>
  <c r="E342" i="62"/>
  <c r="E343" i="62"/>
  <c r="E344" i="62"/>
  <c r="E345" i="62"/>
  <c r="E346" i="62"/>
  <c r="E347" i="62"/>
  <c r="E348" i="62"/>
  <c r="E349" i="62"/>
  <c r="E350" i="62"/>
  <c r="E351" i="62"/>
  <c r="E352" i="62"/>
  <c r="E353" i="62"/>
  <c r="E354" i="62"/>
  <c r="E355" i="62"/>
  <c r="E356" i="62"/>
  <c r="E357" i="62"/>
  <c r="E358" i="62"/>
  <c r="E359" i="62"/>
  <c r="E360" i="62"/>
  <c r="E361" i="62"/>
  <c r="E362" i="62"/>
  <c r="E363" i="62"/>
  <c r="E364" i="62"/>
  <c r="E365" i="62"/>
  <c r="E366" i="62"/>
  <c r="E367" i="62"/>
  <c r="E368" i="62"/>
  <c r="E369" i="62"/>
  <c r="E370" i="62"/>
  <c r="E371" i="62"/>
  <c r="E372" i="62"/>
  <c r="E373" i="62"/>
  <c r="E374" i="62"/>
  <c r="E375" i="62"/>
  <c r="E376" i="62"/>
  <c r="E377" i="62"/>
  <c r="E378" i="62"/>
  <c r="E379" i="62"/>
  <c r="E380" i="62"/>
  <c r="E381" i="62"/>
  <c r="E382" i="62"/>
  <c r="E383" i="62"/>
  <c r="E384" i="62"/>
  <c r="E385" i="62"/>
  <c r="E386" i="62"/>
  <c r="E387" i="62"/>
  <c r="E388" i="62"/>
  <c r="E389" i="62"/>
  <c r="E390" i="62"/>
  <c r="E391" i="62"/>
  <c r="E392" i="62"/>
  <c r="E393" i="62"/>
  <c r="E394" i="62"/>
  <c r="E395" i="62"/>
  <c r="E396" i="62"/>
  <c r="E397" i="62"/>
  <c r="E398" i="62"/>
  <c r="E399" i="62"/>
  <c r="E400" i="62"/>
  <c r="E401" i="62"/>
  <c r="E402" i="62"/>
  <c r="E403" i="62"/>
  <c r="E404" i="62"/>
  <c r="E405" i="62"/>
  <c r="E406" i="62"/>
  <c r="E407" i="62"/>
  <c r="E408" i="62"/>
  <c r="E409" i="62"/>
  <c r="E410" i="62"/>
  <c r="E411" i="62"/>
  <c r="E412" i="62"/>
  <c r="E413" i="62"/>
  <c r="E414" i="62"/>
  <c r="E415" i="62"/>
  <c r="E416" i="62"/>
  <c r="E417" i="62"/>
  <c r="E418" i="62"/>
  <c r="E419" i="62"/>
  <c r="E420" i="62"/>
  <c r="E421" i="62"/>
  <c r="E422" i="62"/>
  <c r="E423" i="62"/>
  <c r="E424" i="62"/>
  <c r="E425" i="62"/>
  <c r="E426" i="62"/>
  <c r="E427" i="62"/>
  <c r="E428" i="62"/>
  <c r="E429" i="62"/>
  <c r="E430" i="62"/>
  <c r="E431" i="62"/>
  <c r="E432" i="62"/>
  <c r="E433" i="62"/>
  <c r="E434" i="62"/>
  <c r="E435" i="62"/>
  <c r="E436" i="62"/>
  <c r="E437" i="62"/>
  <c r="E438" i="62"/>
  <c r="E439" i="62"/>
  <c r="E440" i="62"/>
  <c r="E441" i="62"/>
  <c r="E442" i="62"/>
  <c r="E443" i="62"/>
  <c r="E444" i="62"/>
  <c r="E445" i="62"/>
  <c r="E446" i="62"/>
  <c r="E447" i="62"/>
  <c r="E448" i="62"/>
  <c r="E449" i="62"/>
  <c r="E450" i="62"/>
  <c r="E451" i="62"/>
  <c r="E452" i="62"/>
  <c r="E453" i="62"/>
  <c r="E454" i="62"/>
  <c r="E455" i="62"/>
  <c r="E456" i="62"/>
  <c r="E457" i="62"/>
  <c r="E458" i="62"/>
  <c r="E459" i="62"/>
  <c r="E460" i="62"/>
  <c r="E461" i="62"/>
  <c r="E462" i="62"/>
  <c r="E463" i="62"/>
  <c r="E464" i="62"/>
  <c r="E465" i="62"/>
  <c r="E466" i="62"/>
  <c r="E467" i="62"/>
  <c r="E468" i="62"/>
  <c r="E469" i="62"/>
  <c r="E470" i="62"/>
  <c r="E471" i="62"/>
  <c r="E472" i="62"/>
  <c r="E473" i="62"/>
  <c r="E474" i="62"/>
  <c r="E475" i="62"/>
  <c r="E476" i="62"/>
  <c r="E477" i="62"/>
  <c r="E478" i="62"/>
  <c r="E479" i="62"/>
  <c r="E480" i="62"/>
  <c r="E481" i="62"/>
  <c r="E482" i="62"/>
  <c r="E483" i="62"/>
  <c r="E484" i="62"/>
  <c r="E485" i="62"/>
  <c r="E486" i="62"/>
  <c r="E487" i="62"/>
  <c r="E488" i="62"/>
  <c r="E489" i="62"/>
  <c r="E490" i="62"/>
  <c r="E491" i="62"/>
  <c r="E492" i="62"/>
  <c r="E493" i="62"/>
  <c r="E494" i="62"/>
  <c r="E495" i="62"/>
  <c r="E496" i="62"/>
  <c r="E497" i="62"/>
  <c r="E498" i="62"/>
  <c r="E499" i="62"/>
  <c r="E500" i="62"/>
  <c r="E501" i="62"/>
  <c r="E502" i="62"/>
  <c r="E503" i="62"/>
  <c r="E504" i="62"/>
  <c r="E505" i="62"/>
  <c r="E506" i="62"/>
  <c r="E507" i="62"/>
  <c r="E508" i="62"/>
  <c r="E509" i="62"/>
  <c r="E510" i="62"/>
  <c r="E511" i="62"/>
  <c r="E512" i="62"/>
  <c r="E513" i="62"/>
  <c r="E514" i="62"/>
  <c r="E515" i="62"/>
  <c r="E516" i="62"/>
  <c r="E517" i="62"/>
  <c r="E518" i="62"/>
  <c r="E519" i="62"/>
  <c r="E520" i="62"/>
  <c r="E521" i="62"/>
  <c r="E522" i="62"/>
  <c r="E523" i="62"/>
  <c r="E524" i="62"/>
  <c r="E525" i="62"/>
  <c r="E526" i="62"/>
  <c r="E527" i="62"/>
  <c r="E528" i="62"/>
  <c r="E529" i="62"/>
  <c r="E530" i="62"/>
  <c r="E531" i="62"/>
  <c r="E532" i="62"/>
  <c r="E533" i="62"/>
  <c r="E534" i="62"/>
  <c r="E535" i="62"/>
  <c r="E536" i="62"/>
  <c r="E537" i="62"/>
  <c r="E538" i="62"/>
  <c r="E539" i="62"/>
  <c r="E540" i="62"/>
  <c r="E541" i="62"/>
  <c r="E542" i="62"/>
  <c r="E543" i="62"/>
  <c r="E544" i="62"/>
  <c r="E545" i="62"/>
  <c r="E546" i="62"/>
  <c r="E547" i="62"/>
  <c r="E548" i="62"/>
  <c r="E549" i="62"/>
  <c r="E550" i="62"/>
  <c r="E551" i="62"/>
  <c r="E552" i="62"/>
  <c r="E553" i="62"/>
  <c r="E554" i="62"/>
  <c r="E555" i="62"/>
  <c r="E556" i="62"/>
  <c r="E557" i="62"/>
  <c r="E558" i="62"/>
  <c r="E559" i="62"/>
  <c r="E560" i="62"/>
  <c r="E561" i="62"/>
  <c r="E562" i="62"/>
  <c r="E563" i="62"/>
  <c r="E564" i="62"/>
  <c r="E565" i="62"/>
  <c r="E566" i="62"/>
  <c r="E567" i="62"/>
  <c r="E568" i="62"/>
  <c r="E569" i="62"/>
  <c r="E570" i="62"/>
  <c r="E571" i="62"/>
  <c r="E572" i="62"/>
  <c r="E573" i="62"/>
  <c r="E574" i="62"/>
  <c r="E575" i="62"/>
  <c r="E576" i="62"/>
  <c r="E577" i="62"/>
  <c r="E578" i="62"/>
  <c r="E579" i="62"/>
  <c r="E580" i="62"/>
  <c r="E581" i="62"/>
  <c r="E582" i="62"/>
  <c r="E583" i="62"/>
  <c r="E584" i="62"/>
  <c r="E585" i="62"/>
  <c r="E586" i="62"/>
  <c r="E587" i="62"/>
  <c r="E588" i="62"/>
  <c r="E589" i="62"/>
  <c r="E590" i="62"/>
  <c r="E591" i="62"/>
  <c r="E592" i="62"/>
  <c r="E593" i="62"/>
  <c r="E594" i="62"/>
  <c r="E595" i="62"/>
  <c r="E596" i="62"/>
  <c r="E597" i="62"/>
  <c r="E598" i="62"/>
  <c r="E599" i="62"/>
  <c r="E600" i="62"/>
  <c r="E601" i="62"/>
  <c r="E602" i="62"/>
  <c r="E603" i="62"/>
  <c r="E604" i="62"/>
  <c r="E605" i="62"/>
  <c r="E606" i="62"/>
  <c r="E607" i="62"/>
  <c r="E608" i="62"/>
  <c r="E609" i="62"/>
  <c r="E610" i="62"/>
  <c r="E611" i="62"/>
  <c r="E612" i="62"/>
  <c r="E613" i="62"/>
  <c r="E614" i="62"/>
  <c r="E615" i="62"/>
  <c r="E616" i="62"/>
  <c r="E617" i="62"/>
  <c r="E618" i="62"/>
  <c r="E619" i="62"/>
  <c r="E620" i="62"/>
  <c r="E621" i="62"/>
  <c r="E622" i="62"/>
  <c r="E623" i="62"/>
  <c r="E624" i="62"/>
  <c r="E625" i="62"/>
  <c r="E626" i="62"/>
  <c r="E627" i="62"/>
  <c r="E628" i="62"/>
  <c r="E629" i="62"/>
  <c r="E630" i="62"/>
  <c r="E631" i="62"/>
  <c r="E632" i="62"/>
  <c r="E633" i="62"/>
  <c r="E634" i="62"/>
  <c r="E635" i="62"/>
  <c r="E636" i="62"/>
  <c r="E637" i="62"/>
  <c r="E638" i="62"/>
  <c r="E639" i="62"/>
  <c r="E640" i="62"/>
  <c r="E641" i="62"/>
  <c r="E642" i="62"/>
  <c r="E643" i="62"/>
  <c r="E644" i="62"/>
  <c r="E645" i="62"/>
  <c r="E646" i="62"/>
  <c r="E647" i="62"/>
  <c r="E648" i="62"/>
  <c r="E649" i="62"/>
  <c r="E650" i="62"/>
  <c r="E651" i="62"/>
  <c r="E652" i="62"/>
  <c r="E653" i="62"/>
  <c r="E654" i="62"/>
  <c r="E655" i="62"/>
  <c r="E656" i="62"/>
  <c r="E657" i="62"/>
  <c r="E658" i="62"/>
  <c r="E659" i="62"/>
  <c r="E660" i="62"/>
  <c r="E661" i="62"/>
  <c r="E662" i="62"/>
  <c r="E663" i="62"/>
  <c r="E664" i="62"/>
  <c r="E665" i="62"/>
  <c r="E666" i="62"/>
  <c r="E667" i="62"/>
  <c r="E668" i="62"/>
  <c r="E669" i="62"/>
  <c r="E670" i="62"/>
  <c r="E671" i="62"/>
  <c r="E672" i="62"/>
  <c r="E673" i="62"/>
  <c r="E674" i="62"/>
  <c r="E675" i="62"/>
  <c r="E676" i="62"/>
  <c r="E677" i="62"/>
  <c r="E678" i="62"/>
  <c r="E679" i="62"/>
  <c r="E680" i="62"/>
  <c r="E681" i="62"/>
  <c r="E682" i="62"/>
  <c r="E683" i="62"/>
  <c r="E684" i="62"/>
  <c r="E685" i="62"/>
  <c r="E686" i="62"/>
  <c r="E687" i="62"/>
  <c r="E688" i="62"/>
  <c r="E689" i="62"/>
  <c r="E690" i="62"/>
  <c r="E691" i="62"/>
  <c r="E692" i="62"/>
  <c r="E693" i="62"/>
  <c r="E694" i="62"/>
  <c r="E695" i="62"/>
  <c r="E696" i="62"/>
  <c r="E697" i="62"/>
  <c r="E698" i="62"/>
  <c r="E699" i="62"/>
  <c r="E700" i="62"/>
  <c r="E701" i="62"/>
  <c r="E702" i="62"/>
  <c r="E703" i="62"/>
  <c r="E704" i="62"/>
  <c r="E705" i="62"/>
  <c r="E706" i="62"/>
  <c r="E707" i="62"/>
  <c r="E708" i="62"/>
  <c r="E709" i="62"/>
  <c r="E710" i="62"/>
  <c r="E711" i="62"/>
  <c r="E712" i="62"/>
  <c r="E713" i="62"/>
  <c r="E714" i="62"/>
  <c r="E715" i="62"/>
  <c r="E716" i="62"/>
  <c r="E717" i="62"/>
  <c r="E718" i="62"/>
  <c r="E719" i="62"/>
  <c r="E720" i="62"/>
  <c r="E721" i="62"/>
  <c r="E722" i="62"/>
  <c r="E723" i="62"/>
  <c r="E724" i="62"/>
  <c r="E725" i="62"/>
  <c r="E726" i="62"/>
  <c r="E727" i="62"/>
  <c r="E728" i="62"/>
  <c r="E729" i="62"/>
  <c r="E730" i="62"/>
  <c r="E731" i="62"/>
  <c r="E732" i="62"/>
  <c r="E733" i="62"/>
  <c r="E734" i="62"/>
  <c r="E735" i="62"/>
  <c r="E736" i="62"/>
  <c r="E737" i="62"/>
  <c r="E738" i="62"/>
  <c r="E739" i="62"/>
  <c r="E740" i="62"/>
  <c r="E741" i="62"/>
  <c r="E742" i="62"/>
  <c r="E743" i="62"/>
  <c r="E744" i="62"/>
  <c r="E745" i="62"/>
  <c r="E746" i="62"/>
  <c r="E747" i="62"/>
  <c r="E748" i="62"/>
  <c r="E749" i="62"/>
  <c r="E750" i="62"/>
  <c r="E751" i="62"/>
  <c r="E752" i="62"/>
  <c r="E753" i="62"/>
  <c r="E754" i="62"/>
  <c r="E755" i="62"/>
  <c r="E756" i="62"/>
  <c r="E757" i="62"/>
  <c r="E758" i="62"/>
  <c r="E759" i="62"/>
  <c r="E760" i="62"/>
  <c r="E761" i="62"/>
  <c r="E762" i="62"/>
  <c r="E763" i="62"/>
  <c r="E764" i="62"/>
  <c r="E765" i="62"/>
  <c r="E766" i="62"/>
  <c r="E767" i="62"/>
  <c r="E768" i="62"/>
  <c r="E769" i="62"/>
  <c r="E770" i="62"/>
  <c r="E771" i="62"/>
  <c r="E772" i="62"/>
  <c r="E773" i="62"/>
  <c r="E774" i="62"/>
  <c r="E775" i="62"/>
  <c r="E776" i="62"/>
  <c r="E777" i="62"/>
  <c r="E778" i="62"/>
  <c r="E779" i="62"/>
  <c r="E780" i="62"/>
  <c r="E781" i="62"/>
  <c r="E782" i="62"/>
  <c r="E783" i="62"/>
  <c r="E784" i="62"/>
  <c r="E785" i="62"/>
  <c r="E786" i="62"/>
  <c r="E787" i="62"/>
  <c r="E788" i="62"/>
  <c r="E789" i="62"/>
  <c r="E790" i="62"/>
  <c r="E791" i="62"/>
  <c r="E792" i="62"/>
  <c r="E793" i="62"/>
  <c r="E794" i="62"/>
  <c r="E795" i="62"/>
  <c r="E796" i="62"/>
  <c r="E797" i="62"/>
  <c r="E798" i="62"/>
  <c r="E799" i="62"/>
  <c r="E800" i="62"/>
  <c r="E801" i="62"/>
  <c r="E802" i="62"/>
  <c r="E803" i="62"/>
  <c r="E804" i="62"/>
  <c r="E805" i="62"/>
  <c r="E806" i="62"/>
  <c r="E807" i="62"/>
  <c r="E808" i="62"/>
  <c r="E809" i="62"/>
  <c r="E810" i="62"/>
  <c r="E811" i="62"/>
  <c r="E812" i="62"/>
  <c r="E813" i="62"/>
  <c r="E814" i="62"/>
  <c r="E815" i="62"/>
  <c r="E816" i="62"/>
  <c r="E817" i="62"/>
  <c r="E818" i="62"/>
  <c r="E819" i="62"/>
  <c r="E820" i="62"/>
  <c r="E821" i="62"/>
  <c r="E822" i="62"/>
  <c r="E823" i="62"/>
  <c r="E824" i="62"/>
  <c r="E825" i="62"/>
  <c r="E826" i="62"/>
  <c r="E827" i="62"/>
  <c r="E828" i="62"/>
  <c r="E829" i="62"/>
  <c r="E830" i="62"/>
  <c r="E831" i="62"/>
  <c r="E832" i="62"/>
  <c r="E833" i="62"/>
  <c r="E834" i="62"/>
  <c r="E835" i="62"/>
  <c r="E836" i="62"/>
  <c r="E837" i="62"/>
  <c r="E838" i="62"/>
  <c r="E839" i="62"/>
  <c r="E840" i="62"/>
  <c r="E841" i="62"/>
  <c r="E842" i="62"/>
  <c r="E843" i="62"/>
  <c r="E844" i="62"/>
  <c r="E845" i="62"/>
  <c r="E846" i="62"/>
  <c r="E847" i="62"/>
  <c r="E848" i="62"/>
  <c r="E849" i="62"/>
  <c r="E850" i="62"/>
  <c r="E851" i="62"/>
  <c r="E852" i="62"/>
  <c r="E853" i="62"/>
  <c r="E854" i="62"/>
  <c r="E855" i="62"/>
  <c r="E856" i="62"/>
  <c r="E857" i="62"/>
  <c r="E858" i="62"/>
  <c r="E859" i="62"/>
  <c r="E860" i="62"/>
  <c r="E861" i="62"/>
  <c r="E862" i="62"/>
  <c r="E863" i="62"/>
  <c r="E864" i="62"/>
  <c r="E865" i="62"/>
  <c r="E866" i="62"/>
  <c r="E867" i="62"/>
  <c r="E868" i="62"/>
  <c r="E869" i="62"/>
  <c r="E870" i="62"/>
  <c r="E871" i="62"/>
  <c r="E872" i="62"/>
  <c r="E873" i="62"/>
  <c r="E874" i="62"/>
  <c r="E875" i="62"/>
  <c r="E876" i="62"/>
  <c r="E877" i="62"/>
  <c r="E878" i="62"/>
  <c r="E879" i="62"/>
  <c r="E880" i="62"/>
  <c r="E881" i="62"/>
  <c r="E882" i="62"/>
  <c r="E883" i="62"/>
  <c r="E884" i="62"/>
  <c r="E885" i="62"/>
  <c r="E886" i="62"/>
  <c r="E887" i="62"/>
  <c r="E888" i="62"/>
  <c r="E889" i="62"/>
  <c r="E890" i="62"/>
  <c r="E891" i="62"/>
  <c r="E892" i="62"/>
  <c r="E893" i="62"/>
  <c r="E894" i="62"/>
  <c r="E895" i="62"/>
  <c r="E896" i="62"/>
  <c r="E897" i="62"/>
  <c r="E898" i="62"/>
  <c r="E899" i="62"/>
  <c r="E900" i="62"/>
  <c r="E901" i="62"/>
  <c r="E902" i="62"/>
  <c r="E903" i="62"/>
  <c r="E904" i="62"/>
  <c r="E905" i="62"/>
  <c r="E906" i="62"/>
  <c r="E907" i="62"/>
  <c r="E908" i="62"/>
  <c r="E909" i="62"/>
  <c r="E910" i="62"/>
  <c r="E911" i="62"/>
  <c r="E912" i="62"/>
  <c r="E913" i="62"/>
  <c r="E914" i="62"/>
  <c r="E915" i="62"/>
  <c r="E916" i="62"/>
  <c r="E917" i="62"/>
  <c r="E918" i="62"/>
  <c r="E919" i="62"/>
  <c r="E920" i="62"/>
  <c r="E921" i="62"/>
  <c r="E922" i="62"/>
  <c r="E923" i="62"/>
  <c r="E924" i="62"/>
  <c r="E925" i="62"/>
  <c r="E926" i="62"/>
  <c r="E927" i="62"/>
  <c r="E928" i="62"/>
  <c r="E929" i="62"/>
  <c r="E930" i="62"/>
  <c r="E931" i="62"/>
  <c r="E932" i="62"/>
  <c r="E933" i="62"/>
  <c r="E934" i="62"/>
  <c r="E935" i="62"/>
  <c r="E936" i="62"/>
  <c r="E937" i="62"/>
  <c r="E938" i="62"/>
  <c r="E939" i="62"/>
  <c r="E940" i="62"/>
  <c r="E941" i="62"/>
  <c r="E942" i="62"/>
  <c r="E943" i="62"/>
  <c r="E944" i="62"/>
  <c r="E945" i="62"/>
  <c r="E946" i="62"/>
  <c r="E947" i="62"/>
  <c r="E948" i="62"/>
  <c r="E949" i="62"/>
  <c r="E950" i="62"/>
  <c r="E951" i="62"/>
  <c r="E952" i="62"/>
  <c r="E953" i="62"/>
  <c r="E954" i="62"/>
  <c r="E955" i="62"/>
  <c r="E956" i="62"/>
  <c r="E957" i="62"/>
  <c r="E958" i="62"/>
  <c r="E959" i="62"/>
  <c r="E960" i="62"/>
  <c r="E961" i="62"/>
  <c r="E962" i="62"/>
  <c r="E963" i="62"/>
  <c r="E964" i="62"/>
  <c r="E965" i="62"/>
  <c r="E966" i="62"/>
  <c r="E967" i="62"/>
  <c r="E968" i="62"/>
  <c r="E969" i="62"/>
  <c r="E970" i="62"/>
  <c r="E971" i="62"/>
  <c r="E972" i="62"/>
  <c r="E973" i="62"/>
  <c r="E974" i="62"/>
  <c r="E975" i="62"/>
  <c r="E976" i="62"/>
  <c r="E977" i="62"/>
  <c r="E978" i="62"/>
  <c r="E979" i="62"/>
  <c r="E980" i="62"/>
  <c r="E981" i="62"/>
  <c r="E982" i="62"/>
  <c r="E983" i="62"/>
  <c r="E984" i="62"/>
  <c r="E985" i="62"/>
  <c r="E986" i="62"/>
  <c r="E987" i="62"/>
  <c r="E988" i="62"/>
  <c r="E989" i="62"/>
  <c r="E990" i="62"/>
  <c r="E991" i="62"/>
  <c r="E992" i="62"/>
  <c r="E993" i="62"/>
  <c r="E994" i="62"/>
  <c r="E995" i="62"/>
  <c r="E996" i="62"/>
  <c r="E997" i="62"/>
  <c r="E998" i="62"/>
  <c r="E999" i="62"/>
  <c r="E1000" i="62"/>
  <c r="E1001" i="62"/>
  <c r="E1002" i="62"/>
  <c r="E1003" i="62"/>
  <c r="E1004" i="62"/>
  <c r="E1005" i="62"/>
  <c r="E1006" i="62"/>
  <c r="E1007" i="62"/>
  <c r="E1008" i="62"/>
  <c r="E1009" i="62"/>
  <c r="E1010" i="62"/>
  <c r="E1011" i="62"/>
  <c r="E1012" i="62"/>
  <c r="E1013" i="62"/>
  <c r="E1014" i="62"/>
  <c r="E1015" i="62"/>
  <c r="E1016" i="62"/>
  <c r="E1017" i="62"/>
  <c r="E1018" i="62"/>
  <c r="E1019" i="62"/>
  <c r="E1020" i="62"/>
  <c r="E1021" i="62"/>
  <c r="E1022" i="62"/>
  <c r="E1023" i="62"/>
  <c r="E1024" i="62"/>
  <c r="E1025" i="62"/>
  <c r="E1026" i="62"/>
  <c r="E1027" i="62"/>
  <c r="E1028" i="62"/>
  <c r="E1029" i="62"/>
  <c r="E1030" i="62"/>
  <c r="E1031" i="62"/>
  <c r="E1032" i="62"/>
  <c r="E1033" i="62"/>
  <c r="E1034" i="62"/>
  <c r="E1035" i="62"/>
  <c r="E1036" i="62"/>
  <c r="E1037" i="62"/>
  <c r="E1038" i="62"/>
  <c r="E1039" i="62"/>
  <c r="E1040" i="62"/>
  <c r="E1041" i="62"/>
  <c r="E1042" i="62"/>
  <c r="E1043" i="62"/>
  <c r="E1044" i="62"/>
  <c r="E1045" i="62"/>
  <c r="E1046" i="62"/>
  <c r="E1047" i="62"/>
  <c r="E1048" i="62"/>
  <c r="E1049" i="62"/>
  <c r="E1050" i="62"/>
  <c r="E1051" i="62"/>
  <c r="E1052" i="62"/>
  <c r="E1053" i="62"/>
  <c r="E1054" i="62"/>
  <c r="E1055" i="62"/>
  <c r="E1056" i="62"/>
  <c r="E1057" i="62"/>
  <c r="E1058" i="62"/>
  <c r="E1059" i="62"/>
  <c r="E1060" i="62"/>
  <c r="E1061" i="62"/>
  <c r="E1062" i="62"/>
  <c r="E1063" i="62"/>
  <c r="E1064" i="62"/>
  <c r="E1065" i="62"/>
  <c r="E1066" i="62"/>
  <c r="E1067" i="62"/>
  <c r="E1068" i="62"/>
  <c r="E1069" i="62"/>
  <c r="E1070" i="62"/>
  <c r="E1071" i="62"/>
  <c r="E1072" i="62"/>
  <c r="E1073" i="62"/>
  <c r="E1074" i="62"/>
  <c r="E1075" i="62"/>
  <c r="E1076" i="62"/>
  <c r="E1077" i="62"/>
  <c r="E1078" i="62"/>
  <c r="E1079" i="62"/>
  <c r="E1080" i="62"/>
  <c r="E1081" i="62"/>
  <c r="E1082" i="62"/>
  <c r="E1083" i="62"/>
  <c r="E1084" i="62"/>
  <c r="E1085" i="62"/>
  <c r="E1086" i="62"/>
  <c r="E1087" i="62"/>
  <c r="E1088" i="62"/>
  <c r="E1089" i="62"/>
  <c r="E1090" i="62"/>
  <c r="E1091" i="62"/>
  <c r="E1092" i="62"/>
  <c r="E1093" i="62"/>
  <c r="E1094" i="62"/>
  <c r="E1095" i="62"/>
  <c r="E1096" i="62"/>
  <c r="E1097" i="62"/>
  <c r="E1098" i="62"/>
  <c r="E1099" i="62"/>
  <c r="E1100" i="62"/>
  <c r="E1101" i="62"/>
  <c r="E1102" i="62"/>
  <c r="E1103" i="62"/>
  <c r="E1104" i="62"/>
  <c r="E1105" i="62"/>
  <c r="E1106" i="62"/>
  <c r="E1107" i="62"/>
  <c r="E1108" i="62"/>
  <c r="E1109" i="62"/>
  <c r="E1110" i="62"/>
  <c r="E1111" i="62"/>
  <c r="E1112" i="62"/>
  <c r="E1113" i="62"/>
  <c r="E1114" i="62"/>
  <c r="E1115" i="62"/>
  <c r="E1116" i="62"/>
  <c r="E1117" i="62"/>
  <c r="E1118" i="62"/>
  <c r="E1119" i="62"/>
  <c r="E1120" i="62"/>
  <c r="E1121" i="62"/>
  <c r="E1122" i="62"/>
  <c r="E1123" i="62"/>
  <c r="E1124" i="62"/>
  <c r="E1125" i="62"/>
  <c r="E1126" i="62"/>
  <c r="E1127" i="62"/>
  <c r="E1128" i="62"/>
  <c r="E1129" i="62"/>
  <c r="E1130" i="62"/>
  <c r="E1131" i="62"/>
  <c r="E1132" i="62"/>
  <c r="E1133" i="62"/>
  <c r="E1134" i="62"/>
  <c r="E1135" i="62"/>
  <c r="E1136" i="62"/>
  <c r="E1137" i="62"/>
  <c r="E1138" i="62"/>
  <c r="E1139" i="62"/>
  <c r="E1140" i="62"/>
  <c r="E1141" i="62"/>
  <c r="E1142" i="62"/>
  <c r="E1143" i="62"/>
  <c r="E1144" i="62"/>
  <c r="E1145" i="62"/>
  <c r="E1146" i="62"/>
  <c r="E1147" i="62"/>
  <c r="E1148" i="62"/>
  <c r="E1149" i="62"/>
  <c r="E1150" i="62"/>
  <c r="E1151" i="62"/>
  <c r="E1152" i="62"/>
  <c r="E1153" i="62"/>
  <c r="E1154" i="62"/>
  <c r="E1155" i="62"/>
  <c r="E1156" i="62"/>
  <c r="E1157" i="62"/>
  <c r="E1158" i="62"/>
  <c r="E1159" i="62"/>
  <c r="E1160" i="62"/>
  <c r="E1161" i="62"/>
  <c r="E1162" i="62"/>
  <c r="E1163" i="62"/>
  <c r="E1164" i="62"/>
  <c r="E1165" i="62"/>
  <c r="E1166" i="62"/>
  <c r="E1167" i="62"/>
  <c r="E1168" i="62"/>
  <c r="E1169" i="62"/>
  <c r="E1170" i="62"/>
  <c r="E1171" i="62"/>
  <c r="E1172" i="62"/>
  <c r="E1173" i="62"/>
  <c r="E1174" i="62"/>
  <c r="E1175" i="62"/>
  <c r="E1176" i="62"/>
  <c r="E1177" i="62"/>
  <c r="E1178" i="62"/>
  <c r="E1179" i="62"/>
  <c r="E1180" i="62"/>
  <c r="E1181" i="62"/>
  <c r="E1182" i="62"/>
  <c r="E1183" i="62"/>
  <c r="E1184" i="62"/>
  <c r="E1185" i="62"/>
  <c r="E1186" i="62"/>
  <c r="E1187" i="62"/>
  <c r="E1188" i="62"/>
  <c r="E1189" i="62"/>
  <c r="E1190" i="62"/>
  <c r="E1191" i="62"/>
  <c r="E1192" i="62"/>
  <c r="E1193" i="62"/>
  <c r="E1194" i="62"/>
  <c r="E1195" i="62"/>
  <c r="E1196" i="62"/>
  <c r="E1197" i="62"/>
  <c r="E1198" i="62"/>
  <c r="E1199" i="62"/>
  <c r="E1200" i="62"/>
  <c r="E1201" i="62"/>
  <c r="E1202" i="62"/>
  <c r="E1203" i="62"/>
  <c r="E1204" i="62"/>
  <c r="E1205" i="62"/>
  <c r="E1206" i="62"/>
  <c r="E1207" i="62"/>
  <c r="E1208" i="62"/>
  <c r="E1209" i="62"/>
  <c r="E1210" i="62"/>
  <c r="E1211" i="62"/>
  <c r="E1212" i="62"/>
  <c r="E1213" i="62"/>
  <c r="E1214" i="62"/>
  <c r="E1215" i="62"/>
  <c r="E1216" i="62"/>
  <c r="E1217" i="62"/>
  <c r="E1218" i="62"/>
  <c r="E1219" i="62"/>
  <c r="E1220" i="62"/>
  <c r="E1221" i="62"/>
  <c r="E1222" i="62"/>
  <c r="E1223" i="62"/>
  <c r="E1224" i="62"/>
  <c r="E1225" i="62"/>
  <c r="E1226" i="62"/>
  <c r="E1227" i="62"/>
  <c r="E1228" i="62"/>
  <c r="E1229" i="62"/>
  <c r="E1230" i="62"/>
  <c r="E1231" i="62"/>
  <c r="E1232" i="62"/>
  <c r="E1233" i="62"/>
  <c r="E1234" i="62"/>
  <c r="E1235" i="62"/>
  <c r="E1236" i="62"/>
  <c r="E1237" i="62"/>
  <c r="E1238" i="62"/>
  <c r="E1239" i="62"/>
  <c r="E1240" i="62"/>
  <c r="E1241" i="62"/>
  <c r="E1242" i="62"/>
  <c r="E1243" i="62"/>
  <c r="E1244" i="62"/>
  <c r="E1245" i="62"/>
  <c r="E1246" i="62"/>
  <c r="E1247" i="62"/>
  <c r="E1248" i="62"/>
  <c r="E1249" i="62"/>
  <c r="E1250" i="62"/>
  <c r="E1251" i="62"/>
  <c r="E1252" i="62"/>
  <c r="E1253" i="62"/>
  <c r="E1254" i="62"/>
  <c r="E1255" i="62"/>
  <c r="E1256" i="62"/>
  <c r="E1257" i="62"/>
  <c r="E1258" i="62"/>
  <c r="E1259" i="62"/>
  <c r="E1260" i="62"/>
  <c r="E1261" i="62"/>
  <c r="E1262" i="62"/>
  <c r="E1263" i="62"/>
  <c r="E1264" i="62"/>
  <c r="E1265" i="62"/>
  <c r="E1266" i="62"/>
  <c r="E1267" i="62"/>
  <c r="E1268" i="62"/>
  <c r="E1269" i="62"/>
  <c r="E1270" i="62"/>
  <c r="E1271" i="62"/>
  <c r="E1272" i="62"/>
  <c r="E1273" i="62"/>
  <c r="E1274" i="62"/>
  <c r="E1275" i="62"/>
  <c r="E1276" i="62"/>
  <c r="E1277" i="62"/>
  <c r="E1278" i="62"/>
  <c r="E1279" i="62"/>
  <c r="E1280" i="62"/>
  <c r="E1281" i="62"/>
  <c r="E1282" i="62"/>
  <c r="E1283" i="62"/>
  <c r="E1284" i="62"/>
  <c r="E1285" i="62"/>
  <c r="E1286" i="62"/>
  <c r="E1287" i="62"/>
  <c r="E1288" i="62"/>
  <c r="E1289" i="62"/>
  <c r="E1290" i="62"/>
  <c r="E1291" i="62"/>
  <c r="E1292" i="62"/>
  <c r="E1293" i="62"/>
  <c r="E1294" i="62"/>
  <c r="E1295" i="62"/>
  <c r="E1296" i="62"/>
  <c r="E1297" i="62"/>
  <c r="E1298" i="62"/>
  <c r="E1299" i="62"/>
  <c r="E1300" i="62"/>
  <c r="E1301" i="62"/>
  <c r="E1302" i="62"/>
  <c r="E1303" i="62"/>
  <c r="E1304" i="62"/>
  <c r="E1305" i="62"/>
  <c r="E1306" i="62"/>
  <c r="E1307" i="62"/>
  <c r="E1308" i="62"/>
  <c r="E1309" i="62"/>
  <c r="E1310" i="62"/>
  <c r="E1311" i="62"/>
  <c r="E1312" i="62"/>
  <c r="E1313" i="62"/>
  <c r="E1314" i="62"/>
  <c r="E1315" i="62"/>
  <c r="E1316" i="62"/>
  <c r="E1317" i="62"/>
  <c r="E1318" i="62"/>
  <c r="E1319" i="62"/>
  <c r="E1320" i="62"/>
  <c r="E1321" i="62"/>
  <c r="E1322" i="62"/>
  <c r="E1323" i="62"/>
  <c r="E1324" i="62"/>
  <c r="E1325" i="62"/>
  <c r="E1326" i="62"/>
  <c r="E1327" i="62"/>
  <c r="E1328" i="62"/>
  <c r="E1329" i="62"/>
  <c r="E1330" i="62"/>
  <c r="E1331" i="62"/>
  <c r="E1332" i="62"/>
  <c r="E1333" i="62"/>
  <c r="E1334" i="62"/>
  <c r="E1335" i="62"/>
  <c r="E1336" i="62"/>
  <c r="E1337" i="62"/>
  <c r="E1338" i="62"/>
  <c r="E1339" i="62"/>
  <c r="E1340" i="62"/>
  <c r="E1341" i="62"/>
  <c r="E1342" i="62"/>
  <c r="E1343" i="62"/>
  <c r="E1344" i="62"/>
  <c r="E1345" i="62"/>
  <c r="E1346" i="62"/>
  <c r="E1347" i="62"/>
  <c r="E1348" i="62"/>
  <c r="E1349" i="62"/>
  <c r="E1350" i="62"/>
  <c r="E1351" i="62"/>
  <c r="E1352" i="62"/>
  <c r="E1353" i="62"/>
  <c r="E1354" i="62"/>
  <c r="E1355" i="62"/>
  <c r="E1356" i="62"/>
  <c r="E1357" i="62"/>
  <c r="E1358" i="62"/>
  <c r="E1359" i="62"/>
  <c r="E1360" i="62"/>
  <c r="E1361" i="62"/>
  <c r="E1362" i="62"/>
  <c r="E1363" i="62"/>
  <c r="E1364" i="62"/>
  <c r="E1365" i="62"/>
  <c r="E1366" i="62"/>
  <c r="E1367" i="62"/>
  <c r="E1368" i="62"/>
  <c r="E1369" i="62"/>
  <c r="E1370" i="62"/>
  <c r="E1371" i="62"/>
  <c r="E1372" i="62"/>
  <c r="E1373" i="62"/>
  <c r="E1374" i="62"/>
  <c r="E1375" i="62"/>
  <c r="E1376" i="62"/>
  <c r="E1377" i="62"/>
  <c r="E1378" i="62"/>
  <c r="E1379" i="62"/>
  <c r="E1380" i="62"/>
  <c r="E1381" i="62"/>
  <c r="E1382" i="62"/>
  <c r="E1383" i="62"/>
  <c r="E1384" i="62"/>
  <c r="E1385" i="62"/>
  <c r="E1386" i="62"/>
  <c r="E1387" i="62"/>
  <c r="E1388" i="62"/>
  <c r="E1389" i="62"/>
  <c r="E1390" i="62"/>
  <c r="E1391" i="62"/>
  <c r="E1392" i="62"/>
  <c r="E1393" i="62"/>
  <c r="E1394" i="62"/>
  <c r="E1395" i="62"/>
  <c r="E1396" i="62"/>
  <c r="E1397" i="62"/>
  <c r="E1398" i="62"/>
  <c r="E1399" i="62"/>
  <c r="E1400" i="62"/>
  <c r="E1401" i="62"/>
  <c r="E1402" i="62"/>
  <c r="E1403" i="62"/>
  <c r="E1404" i="62"/>
  <c r="E1405" i="62"/>
  <c r="E1406" i="62"/>
  <c r="E1407" i="62"/>
  <c r="E1408" i="62"/>
  <c r="E1409" i="62"/>
  <c r="E1410" i="62"/>
  <c r="E1411" i="62"/>
  <c r="E1412" i="62"/>
  <c r="E1413" i="62"/>
  <c r="E1414" i="62"/>
  <c r="E1415" i="62"/>
  <c r="E1416" i="62"/>
  <c r="E1417" i="62"/>
  <c r="E1418" i="62"/>
  <c r="E1419" i="62"/>
  <c r="E1420" i="62"/>
  <c r="E1421" i="62"/>
  <c r="E1422" i="62"/>
  <c r="E1423" i="62"/>
  <c r="E1424" i="62"/>
  <c r="E1425" i="62"/>
  <c r="E1426" i="62"/>
  <c r="E1427" i="62"/>
  <c r="E1428" i="62"/>
  <c r="E1429" i="62"/>
  <c r="E1430" i="62"/>
  <c r="E1431" i="62"/>
  <c r="E1432" i="62"/>
  <c r="E1433" i="62"/>
  <c r="E1434" i="62"/>
  <c r="E1435" i="62"/>
  <c r="E1436" i="62"/>
  <c r="E1437" i="62"/>
  <c r="E1438" i="62"/>
  <c r="E1439" i="62"/>
  <c r="E1440" i="62"/>
  <c r="E1441" i="62"/>
  <c r="E1442" i="62"/>
  <c r="E1443" i="62"/>
  <c r="E1444" i="62"/>
  <c r="E1445" i="62"/>
  <c r="E1446" i="62"/>
  <c r="E1447" i="62"/>
  <c r="E1448" i="62"/>
  <c r="E1449" i="62"/>
  <c r="E1450" i="62"/>
  <c r="E1451" i="62"/>
  <c r="E1452" i="62"/>
  <c r="E1453" i="62"/>
  <c r="E1454" i="62"/>
  <c r="E1455" i="62"/>
  <c r="E1456" i="62"/>
  <c r="E1457" i="62"/>
  <c r="E1458" i="62"/>
  <c r="E1459" i="62"/>
  <c r="E1460" i="62"/>
  <c r="E1461" i="62"/>
  <c r="E1462" i="62"/>
  <c r="E1463" i="62"/>
  <c r="E1464" i="62"/>
  <c r="E1465" i="62"/>
  <c r="E1466" i="62"/>
  <c r="E1467" i="62"/>
  <c r="E1468" i="62"/>
  <c r="E1469" i="62"/>
  <c r="E1470" i="62"/>
  <c r="E1471" i="62"/>
  <c r="E1472" i="62"/>
  <c r="E1473" i="62"/>
  <c r="E1474" i="62"/>
  <c r="E1475" i="62"/>
  <c r="E1476" i="62"/>
  <c r="E1477" i="62"/>
  <c r="E1478" i="62"/>
  <c r="E1479" i="62"/>
  <c r="E1480" i="62"/>
  <c r="E1481" i="62"/>
  <c r="E1482" i="62"/>
  <c r="E1483" i="62"/>
  <c r="E1484" i="62"/>
  <c r="E1485" i="62"/>
  <c r="E1486" i="62"/>
  <c r="E1487" i="62"/>
  <c r="E1488" i="62"/>
  <c r="E1489" i="62"/>
  <c r="E1490" i="62"/>
  <c r="E1491" i="62"/>
  <c r="E1492" i="62"/>
  <c r="E1493" i="62"/>
  <c r="E1494" i="62"/>
  <c r="E1495" i="62"/>
  <c r="E1496" i="62"/>
  <c r="E1497" i="62"/>
  <c r="E1498" i="62"/>
  <c r="E1499" i="62"/>
  <c r="E1500" i="62"/>
  <c r="E1501" i="62"/>
  <c r="E1502" i="62"/>
  <c r="E1503" i="62"/>
  <c r="E1504" i="62"/>
  <c r="E1505" i="62"/>
  <c r="E1506" i="62"/>
  <c r="E1507" i="62"/>
  <c r="E1508" i="62"/>
  <c r="E1509" i="62"/>
  <c r="E1510" i="62"/>
  <c r="E1511" i="62"/>
  <c r="E1512" i="62"/>
  <c r="E1513" i="62"/>
  <c r="E1514" i="62"/>
  <c r="E1515" i="62"/>
  <c r="E1516" i="62"/>
  <c r="E1517" i="62"/>
  <c r="E1518" i="62"/>
  <c r="E1519" i="62"/>
  <c r="E1520" i="62"/>
  <c r="E1521" i="62"/>
  <c r="E1522" i="62"/>
  <c r="E1523" i="62"/>
  <c r="E1524" i="62"/>
  <c r="E1525" i="62"/>
  <c r="E1526" i="62"/>
  <c r="E1527" i="62"/>
  <c r="E1528" i="62"/>
  <c r="E1529" i="62"/>
  <c r="E1530" i="62"/>
  <c r="E1531" i="62"/>
  <c r="E1532" i="62"/>
  <c r="E1533" i="62"/>
  <c r="E1534" i="62"/>
  <c r="E1535" i="62"/>
  <c r="E1536" i="62"/>
  <c r="E1537" i="62"/>
  <c r="E1538" i="62"/>
  <c r="E1539" i="62"/>
  <c r="E1540" i="62"/>
  <c r="E1541" i="62"/>
  <c r="E1542" i="62"/>
  <c r="E1543" i="62"/>
  <c r="E1544" i="62"/>
  <c r="E1545" i="62"/>
  <c r="E1546" i="62"/>
  <c r="E1547" i="62"/>
  <c r="E1548" i="62"/>
  <c r="E1549" i="62"/>
  <c r="E1550" i="62"/>
  <c r="E1551" i="62"/>
  <c r="E1552" i="62"/>
  <c r="E1553" i="62"/>
  <c r="E1554" i="62"/>
  <c r="E1555" i="62"/>
  <c r="E1556" i="62"/>
  <c r="E1557" i="62"/>
  <c r="E1558" i="62"/>
  <c r="E1559" i="62"/>
  <c r="E1560" i="62"/>
  <c r="E1561" i="62"/>
  <c r="E1562" i="62"/>
  <c r="E1563" i="62"/>
  <c r="E1564" i="62"/>
  <c r="E1565" i="62"/>
  <c r="E1566" i="62"/>
  <c r="E1567" i="62"/>
  <c r="E1568" i="62"/>
  <c r="E1569" i="62"/>
  <c r="E1570" i="62"/>
  <c r="E1571" i="62"/>
  <c r="E1572" i="62"/>
  <c r="E1573" i="62"/>
  <c r="E1574" i="62"/>
  <c r="E1575" i="62"/>
  <c r="E1576" i="62"/>
  <c r="E1577" i="62"/>
  <c r="E1578" i="62"/>
  <c r="E1579" i="62"/>
  <c r="E1580" i="62"/>
  <c r="E1581" i="62"/>
  <c r="E1582" i="62"/>
  <c r="E1583" i="62"/>
  <c r="E1584" i="62"/>
  <c r="E1585" i="62"/>
  <c r="E1586" i="62"/>
  <c r="E1587" i="62"/>
  <c r="E1588" i="62"/>
  <c r="E1589" i="62"/>
  <c r="E1590" i="62"/>
  <c r="E1591" i="62"/>
  <c r="E1592" i="62"/>
  <c r="E1593" i="62"/>
  <c r="E1594" i="62"/>
  <c r="E1595" i="62"/>
  <c r="E1596" i="62"/>
  <c r="E1597" i="62"/>
  <c r="E1598" i="62"/>
  <c r="E1599" i="62"/>
  <c r="E1600" i="62"/>
  <c r="E1601" i="62"/>
  <c r="E1602" i="62"/>
  <c r="E1603" i="62"/>
  <c r="E1604" i="62"/>
  <c r="E1605" i="62"/>
  <c r="E1606" i="62"/>
  <c r="E1607" i="62"/>
  <c r="E1608" i="62"/>
  <c r="E1609" i="62"/>
  <c r="E1610" i="62"/>
  <c r="E1611" i="62"/>
  <c r="E1612" i="62"/>
  <c r="E1613" i="62"/>
  <c r="E1614" i="62"/>
  <c r="E1615" i="62"/>
  <c r="E1616" i="62"/>
  <c r="E1617" i="62"/>
  <c r="E1618" i="62"/>
  <c r="E1619" i="62"/>
  <c r="E1620" i="62"/>
  <c r="E1621" i="62"/>
  <c r="E1622" i="62"/>
  <c r="E1623" i="62"/>
  <c r="E1624" i="62"/>
  <c r="E1625" i="62"/>
  <c r="E1626" i="62"/>
  <c r="E1627" i="62"/>
  <c r="E1628" i="62"/>
  <c r="E1629" i="62"/>
  <c r="E1630" i="62"/>
  <c r="E1631" i="62"/>
  <c r="E1632" i="62"/>
  <c r="E1633" i="62"/>
  <c r="E1634" i="62"/>
  <c r="E1635" i="62"/>
  <c r="E1636" i="62"/>
  <c r="E1637" i="62"/>
  <c r="E1638" i="62"/>
  <c r="E1639" i="62"/>
  <c r="E1640" i="62"/>
  <c r="E1641" i="62"/>
  <c r="E1642" i="62"/>
  <c r="E1643" i="62"/>
  <c r="E1644" i="62"/>
  <c r="E1645" i="62"/>
  <c r="E1646" i="62"/>
  <c r="E1647" i="62"/>
  <c r="E1648" i="62"/>
  <c r="E1649" i="62"/>
  <c r="E1650" i="62"/>
  <c r="E1651" i="62"/>
  <c r="E1652" i="62"/>
  <c r="E1653" i="62"/>
  <c r="E1654" i="62"/>
  <c r="E1655" i="62"/>
  <c r="E1656" i="62"/>
  <c r="E1657" i="62"/>
  <c r="E1658" i="62"/>
  <c r="E1659" i="62"/>
  <c r="E1660" i="62"/>
  <c r="E1661" i="62"/>
  <c r="E1662" i="62"/>
  <c r="E1663" i="62"/>
  <c r="E1664" i="62"/>
  <c r="E1665" i="62"/>
  <c r="E1666" i="62"/>
  <c r="E1667" i="62"/>
  <c r="E1668" i="62"/>
  <c r="E1669" i="62"/>
  <c r="E1670" i="62"/>
  <c r="E1671" i="62"/>
  <c r="E1672" i="62"/>
  <c r="E1673" i="62"/>
  <c r="E1674" i="62"/>
  <c r="E1675" i="62"/>
  <c r="E1676" i="62"/>
  <c r="E1677" i="62"/>
  <c r="E1678" i="62"/>
  <c r="E1679" i="62"/>
  <c r="E1680" i="62"/>
  <c r="E1681" i="62"/>
  <c r="E1682" i="62"/>
  <c r="E1683" i="62"/>
  <c r="E1684" i="62"/>
  <c r="E1685" i="62"/>
  <c r="E1686" i="62"/>
  <c r="E1687" i="62"/>
  <c r="E1688" i="62"/>
  <c r="E1689" i="62"/>
  <c r="E1690" i="62"/>
  <c r="E1691" i="62"/>
  <c r="E1692" i="62"/>
  <c r="E1693" i="62"/>
  <c r="E1694" i="62"/>
  <c r="E1695" i="62"/>
  <c r="E1696" i="62"/>
  <c r="E1697" i="62"/>
  <c r="E1698" i="62"/>
  <c r="E1699" i="62"/>
  <c r="E1700" i="62"/>
  <c r="E1701" i="62"/>
  <c r="E1702" i="62"/>
  <c r="E1703" i="62"/>
  <c r="E1704" i="62"/>
  <c r="E1705" i="62"/>
  <c r="E1706" i="62"/>
  <c r="E1707" i="62"/>
  <c r="E1708" i="62"/>
  <c r="E1709" i="62"/>
  <c r="E1710" i="62"/>
  <c r="E1711" i="62"/>
  <c r="E1712" i="62"/>
  <c r="E1713" i="62"/>
  <c r="E1714" i="62"/>
  <c r="E1715" i="62"/>
  <c r="E1716" i="62"/>
  <c r="E1717" i="62"/>
  <c r="E1718" i="62"/>
  <c r="E1719" i="62"/>
  <c r="E1720" i="62"/>
  <c r="E1721" i="62"/>
  <c r="E1722" i="62"/>
  <c r="E1723" i="62"/>
  <c r="E1724" i="62"/>
  <c r="E1725" i="62"/>
  <c r="E1726" i="62"/>
  <c r="E1727" i="62"/>
  <c r="E1728" i="62"/>
  <c r="E1729" i="62"/>
  <c r="E1730" i="62"/>
  <c r="E1731" i="62"/>
  <c r="E1732" i="62"/>
  <c r="E1733" i="62"/>
  <c r="E1734" i="62"/>
  <c r="E1735" i="62"/>
  <c r="E1736" i="62"/>
  <c r="E1737" i="62"/>
  <c r="E1738" i="62"/>
  <c r="E1739" i="62"/>
  <c r="E1740" i="62"/>
  <c r="E1741" i="62"/>
  <c r="E1742" i="62"/>
  <c r="E1743" i="62"/>
  <c r="E1744" i="62"/>
  <c r="E1745" i="62"/>
  <c r="E1746" i="62"/>
  <c r="E1747" i="62"/>
  <c r="E1748" i="62"/>
  <c r="E1749" i="62"/>
  <c r="E1750" i="62"/>
  <c r="E1751" i="62"/>
  <c r="E1752" i="62"/>
  <c r="E1753" i="62"/>
  <c r="E1754" i="62"/>
  <c r="E1755" i="62"/>
  <c r="E1756" i="62"/>
  <c r="E1757" i="62"/>
  <c r="E1758" i="62"/>
  <c r="E1759" i="62"/>
  <c r="E1760" i="62"/>
  <c r="E1761" i="62"/>
  <c r="E1762" i="62"/>
  <c r="E1763" i="62"/>
  <c r="E1764" i="62"/>
  <c r="E1765" i="62"/>
  <c r="E1766" i="62"/>
  <c r="E1767" i="62"/>
  <c r="E1768" i="62"/>
  <c r="E1769" i="62"/>
  <c r="E1770" i="62"/>
  <c r="E1771" i="62"/>
  <c r="E1772" i="62"/>
  <c r="E1773" i="62"/>
  <c r="E1774" i="62"/>
  <c r="E1775" i="62"/>
  <c r="E1776" i="62"/>
  <c r="E1777" i="62"/>
  <c r="E1778" i="62"/>
  <c r="E1779" i="62"/>
  <c r="E1780" i="62"/>
  <c r="E1781" i="62"/>
  <c r="E1782" i="62"/>
  <c r="E1783" i="62"/>
  <c r="E1784" i="62"/>
  <c r="E1785" i="62"/>
  <c r="E1786" i="62"/>
  <c r="E1787" i="62"/>
  <c r="E1788" i="62"/>
  <c r="E1789" i="62"/>
  <c r="E1790" i="62"/>
  <c r="E1791" i="62"/>
  <c r="E1792" i="62"/>
  <c r="E1793" i="62"/>
  <c r="E1794" i="62"/>
  <c r="E1795" i="62"/>
  <c r="E1796" i="62"/>
  <c r="E1797" i="62"/>
  <c r="E1798" i="62"/>
  <c r="E1799" i="62"/>
  <c r="E1800" i="62"/>
  <c r="E1801" i="62"/>
  <c r="E1802" i="62"/>
  <c r="E1803" i="62"/>
  <c r="E1804" i="62"/>
  <c r="E1805" i="62"/>
  <c r="E1806" i="62"/>
  <c r="E1807" i="62"/>
  <c r="E1808" i="62"/>
  <c r="E1809" i="62"/>
  <c r="E1810" i="62"/>
  <c r="E1811" i="62"/>
  <c r="E1812" i="62"/>
  <c r="E1813" i="62"/>
  <c r="E1814" i="62"/>
  <c r="E1815" i="62"/>
  <c r="E1816" i="62"/>
  <c r="E1817" i="62"/>
  <c r="E1818" i="62"/>
  <c r="E1819" i="62"/>
  <c r="E1820" i="62"/>
  <c r="E1821" i="62"/>
  <c r="E1822" i="62"/>
  <c r="E1823" i="62"/>
  <c r="E1824" i="62"/>
  <c r="E1825" i="62"/>
  <c r="E1826" i="62"/>
  <c r="E1827" i="62"/>
  <c r="E1828" i="62"/>
  <c r="E1829" i="62"/>
  <c r="E1830" i="62"/>
  <c r="E1831" i="62"/>
  <c r="E1832" i="62"/>
  <c r="E1833" i="62"/>
  <c r="E1834" i="62"/>
  <c r="E1835" i="62"/>
  <c r="E1836" i="62"/>
  <c r="E1837" i="62"/>
  <c r="E1838" i="62"/>
  <c r="E1839" i="62"/>
  <c r="E1840" i="62"/>
  <c r="E1841" i="62"/>
  <c r="E1842" i="62"/>
  <c r="E1843" i="62"/>
  <c r="E1844" i="62"/>
  <c r="E1845" i="62"/>
  <c r="E1846" i="62"/>
  <c r="E1847" i="62"/>
  <c r="E1848" i="62"/>
  <c r="E1849" i="62"/>
  <c r="E1850" i="62"/>
  <c r="E1851" i="62"/>
  <c r="E1852" i="62"/>
  <c r="E1853" i="62"/>
  <c r="E1854" i="62"/>
  <c r="E1855" i="62"/>
  <c r="E1856" i="62"/>
  <c r="E1857" i="62"/>
  <c r="E1858" i="62"/>
  <c r="E1859" i="62"/>
  <c r="E1860" i="62"/>
  <c r="E1861" i="62"/>
  <c r="E1862" i="62"/>
  <c r="E1863" i="62"/>
  <c r="E1864" i="62"/>
  <c r="E1865" i="62"/>
  <c r="E1866" i="62"/>
  <c r="E1867" i="62"/>
  <c r="E1868" i="62"/>
  <c r="E1869" i="62"/>
  <c r="E1870" i="62"/>
  <c r="E1871" i="62"/>
  <c r="E1872" i="62"/>
  <c r="E1873" i="62"/>
  <c r="E1874" i="62"/>
  <c r="E1875" i="62"/>
  <c r="E1876" i="62"/>
  <c r="E1877" i="62"/>
  <c r="E1878" i="62"/>
  <c r="E1879" i="62"/>
  <c r="E1880" i="62"/>
  <c r="E1881" i="62"/>
  <c r="E1882" i="62"/>
  <c r="E1883" i="62"/>
  <c r="E1884" i="62"/>
  <c r="E1885" i="62"/>
  <c r="E1886" i="62"/>
  <c r="E1887" i="62"/>
  <c r="E1888" i="62"/>
  <c r="E1889" i="62"/>
  <c r="E1890" i="62"/>
  <c r="E1891" i="62"/>
  <c r="E1892" i="62"/>
  <c r="E1893" i="62"/>
  <c r="E1894" i="62"/>
  <c r="E1895" i="62"/>
  <c r="E1896" i="62"/>
  <c r="E1897" i="62"/>
  <c r="E1898" i="62"/>
  <c r="E1899" i="62"/>
  <c r="E1900" i="62"/>
  <c r="E1901" i="62"/>
  <c r="E1902" i="62"/>
  <c r="E1903" i="62"/>
  <c r="E1904" i="62"/>
  <c r="E1905" i="62"/>
  <c r="E1906" i="62"/>
  <c r="E1907" i="62"/>
  <c r="E1908" i="62"/>
  <c r="E1909" i="62"/>
  <c r="E1910" i="62"/>
  <c r="E1911" i="62"/>
  <c r="E1912" i="62"/>
  <c r="E1913" i="62"/>
  <c r="E1914" i="62"/>
  <c r="E1915" i="62"/>
  <c r="E1916" i="62"/>
  <c r="E1917" i="62"/>
  <c r="E1918" i="62"/>
  <c r="E1919" i="62"/>
  <c r="E1920" i="62"/>
  <c r="E1921" i="62"/>
  <c r="E1922" i="62"/>
  <c r="E1923" i="62"/>
  <c r="E1924" i="62"/>
  <c r="E1925" i="62"/>
  <c r="E1926" i="62"/>
  <c r="E1927" i="62"/>
  <c r="E1928" i="62"/>
  <c r="E1929" i="62"/>
  <c r="E1930" i="62"/>
  <c r="E1931" i="62"/>
  <c r="E1932" i="62"/>
  <c r="E1933" i="62"/>
  <c r="E1934" i="62"/>
  <c r="E1935" i="62"/>
  <c r="E1936" i="62"/>
  <c r="E1937" i="62"/>
  <c r="E1938" i="62"/>
  <c r="E1939" i="62"/>
  <c r="E1940" i="62"/>
  <c r="E1941" i="62"/>
  <c r="E1942" i="62"/>
  <c r="E1943" i="62"/>
  <c r="E1944" i="62"/>
  <c r="E1945" i="62"/>
  <c r="E1946" i="62"/>
  <c r="E1947" i="62"/>
  <c r="E1948" i="62"/>
  <c r="E1949" i="62"/>
  <c r="E1950" i="62"/>
  <c r="E1951" i="62"/>
  <c r="E1952" i="62"/>
  <c r="E1953" i="62"/>
  <c r="E1954" i="62"/>
  <c r="E1955" i="62"/>
  <c r="E1956" i="62"/>
  <c r="E1957" i="62"/>
  <c r="E1958" i="62"/>
  <c r="E1959" i="62"/>
  <c r="E1960" i="62"/>
  <c r="E1961" i="62"/>
  <c r="E1962" i="62"/>
  <c r="E1963" i="62"/>
  <c r="E1964" i="62"/>
  <c r="E1965" i="62"/>
  <c r="E1966" i="62"/>
  <c r="E1967" i="62"/>
  <c r="E1968" i="62"/>
  <c r="E1969" i="62"/>
  <c r="E1970" i="62"/>
  <c r="E1971" i="62"/>
  <c r="E1972" i="62"/>
  <c r="E1973" i="62"/>
  <c r="E1974" i="62"/>
  <c r="E1975" i="62"/>
  <c r="E1976" i="62"/>
  <c r="E1977" i="62"/>
  <c r="E1978" i="62"/>
  <c r="E1979" i="62"/>
  <c r="E1980" i="62"/>
  <c r="E1981" i="62"/>
  <c r="E1982" i="62"/>
  <c r="E1983" i="62"/>
  <c r="E1984" i="62"/>
  <c r="E1985" i="62"/>
  <c r="E1986" i="62"/>
  <c r="E1987" i="62"/>
  <c r="E1988" i="62"/>
  <c r="E1989" i="62"/>
  <c r="E1990" i="62"/>
  <c r="E1991" i="62"/>
  <c r="E1992" i="62"/>
  <c r="E1993" i="62"/>
  <c r="E1994" i="62"/>
  <c r="E1995" i="62"/>
  <c r="E1996" i="62"/>
  <c r="E1997" i="62"/>
  <c r="E1998" i="62"/>
  <c r="E1999" i="62"/>
  <c r="E2000" i="62"/>
  <c r="E2001" i="62"/>
  <c r="D3" i="62"/>
  <c r="D4" i="62"/>
  <c r="D5" i="62"/>
  <c r="D6" i="62"/>
  <c r="D7" i="62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26" i="62"/>
  <c r="D27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66" i="62"/>
  <c r="D67" i="62"/>
  <c r="D68" i="62"/>
  <c r="D69" i="62"/>
  <c r="D70" i="62"/>
  <c r="D71" i="62"/>
  <c r="D72" i="62"/>
  <c r="D73" i="62"/>
  <c r="D74" i="62"/>
  <c r="D75" i="62"/>
  <c r="D76" i="62"/>
  <c r="D77" i="62"/>
  <c r="D78" i="62"/>
  <c r="D79" i="62"/>
  <c r="D80" i="62"/>
  <c r="D81" i="62"/>
  <c r="D82" i="62"/>
  <c r="D83" i="62"/>
  <c r="D84" i="62"/>
  <c r="D85" i="62"/>
  <c r="D86" i="62"/>
  <c r="D87" i="62"/>
  <c r="D88" i="62"/>
  <c r="D89" i="62"/>
  <c r="D90" i="62"/>
  <c r="D91" i="62"/>
  <c r="D92" i="62"/>
  <c r="D93" i="62"/>
  <c r="D94" i="62"/>
  <c r="D95" i="62"/>
  <c r="D96" i="62"/>
  <c r="D97" i="62"/>
  <c r="D98" i="62"/>
  <c r="D99" i="62"/>
  <c r="D100" i="62"/>
  <c r="D101" i="62"/>
  <c r="D102" i="62"/>
  <c r="D103" i="62"/>
  <c r="D104" i="62"/>
  <c r="D105" i="62"/>
  <c r="D106" i="62"/>
  <c r="D107" i="62"/>
  <c r="D108" i="62"/>
  <c r="D109" i="62"/>
  <c r="D110" i="62"/>
  <c r="D111" i="62"/>
  <c r="D112" i="62"/>
  <c r="D113" i="62"/>
  <c r="D114" i="62"/>
  <c r="D115" i="62"/>
  <c r="D116" i="62"/>
  <c r="D117" i="62"/>
  <c r="D118" i="62"/>
  <c r="D119" i="62"/>
  <c r="D120" i="62"/>
  <c r="D121" i="62"/>
  <c r="D122" i="62"/>
  <c r="D123" i="62"/>
  <c r="D124" i="62"/>
  <c r="D125" i="62"/>
  <c r="D126" i="62"/>
  <c r="D127" i="62"/>
  <c r="D128" i="62"/>
  <c r="D129" i="62"/>
  <c r="D130" i="62"/>
  <c r="D131" i="62"/>
  <c r="D132" i="62"/>
  <c r="D133" i="62"/>
  <c r="D134" i="62"/>
  <c r="D135" i="62"/>
  <c r="D136" i="62"/>
  <c r="D137" i="62"/>
  <c r="D138" i="62"/>
  <c r="D139" i="62"/>
  <c r="D140" i="62"/>
  <c r="D141" i="62"/>
  <c r="D142" i="62"/>
  <c r="D143" i="62"/>
  <c r="D144" i="62"/>
  <c r="D145" i="62"/>
  <c r="D146" i="62"/>
  <c r="D147" i="62"/>
  <c r="D148" i="62"/>
  <c r="D149" i="62"/>
  <c r="D150" i="62"/>
  <c r="D151" i="62"/>
  <c r="D152" i="62"/>
  <c r="D153" i="62"/>
  <c r="D154" i="62"/>
  <c r="D155" i="62"/>
  <c r="D156" i="62"/>
  <c r="D157" i="62"/>
  <c r="D158" i="62"/>
  <c r="D159" i="62"/>
  <c r="D160" i="62"/>
  <c r="D161" i="62"/>
  <c r="D162" i="62"/>
  <c r="D163" i="62"/>
  <c r="D164" i="62"/>
  <c r="D165" i="62"/>
  <c r="D166" i="62"/>
  <c r="D167" i="62"/>
  <c r="D168" i="62"/>
  <c r="D169" i="62"/>
  <c r="D170" i="62"/>
  <c r="D171" i="62"/>
  <c r="D172" i="62"/>
  <c r="D173" i="62"/>
  <c r="D174" i="62"/>
  <c r="D175" i="62"/>
  <c r="D176" i="62"/>
  <c r="D177" i="62"/>
  <c r="D178" i="62"/>
  <c r="D179" i="62"/>
  <c r="D180" i="62"/>
  <c r="D181" i="62"/>
  <c r="D182" i="62"/>
  <c r="D183" i="62"/>
  <c r="D184" i="62"/>
  <c r="D185" i="62"/>
  <c r="D186" i="62"/>
  <c r="D187" i="62"/>
  <c r="D188" i="62"/>
  <c r="D189" i="62"/>
  <c r="D190" i="62"/>
  <c r="D191" i="62"/>
  <c r="D192" i="62"/>
  <c r="D193" i="62"/>
  <c r="D194" i="62"/>
  <c r="D195" i="62"/>
  <c r="D196" i="62"/>
  <c r="D197" i="62"/>
  <c r="D198" i="62"/>
  <c r="D199" i="62"/>
  <c r="D200" i="62"/>
  <c r="D201" i="62"/>
  <c r="D202" i="62"/>
  <c r="D203" i="62"/>
  <c r="D204" i="62"/>
  <c r="D205" i="62"/>
  <c r="D206" i="62"/>
  <c r="D207" i="62"/>
  <c r="D208" i="62"/>
  <c r="D209" i="62"/>
  <c r="D210" i="62"/>
  <c r="D211" i="62"/>
  <c r="D212" i="62"/>
  <c r="D213" i="62"/>
  <c r="D214" i="62"/>
  <c r="D215" i="62"/>
  <c r="D216" i="62"/>
  <c r="D217" i="62"/>
  <c r="D218" i="62"/>
  <c r="D219" i="62"/>
  <c r="D220" i="62"/>
  <c r="D221" i="62"/>
  <c r="D222" i="62"/>
  <c r="D223" i="62"/>
  <c r="D224" i="62"/>
  <c r="D225" i="62"/>
  <c r="D226" i="62"/>
  <c r="D227" i="62"/>
  <c r="D228" i="62"/>
  <c r="D229" i="62"/>
  <c r="D230" i="62"/>
  <c r="D231" i="62"/>
  <c r="D232" i="62"/>
  <c r="D233" i="62"/>
  <c r="D234" i="62"/>
  <c r="D235" i="62"/>
  <c r="D236" i="62"/>
  <c r="D237" i="62"/>
  <c r="D238" i="62"/>
  <c r="D239" i="62"/>
  <c r="D240" i="62"/>
  <c r="D241" i="62"/>
  <c r="D242" i="62"/>
  <c r="D243" i="62"/>
  <c r="D244" i="62"/>
  <c r="D245" i="62"/>
  <c r="D246" i="62"/>
  <c r="D247" i="62"/>
  <c r="D248" i="62"/>
  <c r="D249" i="62"/>
  <c r="D250" i="62"/>
  <c r="D251" i="62"/>
  <c r="D252" i="62"/>
  <c r="D253" i="62"/>
  <c r="D254" i="62"/>
  <c r="D255" i="62"/>
  <c r="D256" i="62"/>
  <c r="D257" i="62"/>
  <c r="D258" i="62"/>
  <c r="D259" i="62"/>
  <c r="D260" i="62"/>
  <c r="D261" i="62"/>
  <c r="D262" i="62"/>
  <c r="D263" i="62"/>
  <c r="D264" i="62"/>
  <c r="D265" i="62"/>
  <c r="D266" i="62"/>
  <c r="D267" i="62"/>
  <c r="D268" i="62"/>
  <c r="D269" i="62"/>
  <c r="D270" i="62"/>
  <c r="D271" i="62"/>
  <c r="D272" i="62"/>
  <c r="D273" i="62"/>
  <c r="D274" i="62"/>
  <c r="D275" i="62"/>
  <c r="D276" i="62"/>
  <c r="D277" i="62"/>
  <c r="D278" i="62"/>
  <c r="D279" i="62"/>
  <c r="D280" i="62"/>
  <c r="D281" i="62"/>
  <c r="D282" i="62"/>
  <c r="D283" i="62"/>
  <c r="D284" i="62"/>
  <c r="D285" i="62"/>
  <c r="D286" i="62"/>
  <c r="D287" i="62"/>
  <c r="D288" i="62"/>
  <c r="D289" i="62"/>
  <c r="D290" i="62"/>
  <c r="D291" i="62"/>
  <c r="D292" i="62"/>
  <c r="D293" i="62"/>
  <c r="D294" i="62"/>
  <c r="D295" i="62"/>
  <c r="D296" i="62"/>
  <c r="D297" i="62"/>
  <c r="D298" i="62"/>
  <c r="D299" i="62"/>
  <c r="D300" i="62"/>
  <c r="D301" i="62"/>
  <c r="D302" i="62"/>
  <c r="D303" i="62"/>
  <c r="D304" i="62"/>
  <c r="D305" i="62"/>
  <c r="D306" i="62"/>
  <c r="D307" i="62"/>
  <c r="D308" i="62"/>
  <c r="D309" i="62"/>
  <c r="D310" i="62"/>
  <c r="D311" i="62"/>
  <c r="D312" i="62"/>
  <c r="D313" i="62"/>
  <c r="D314" i="62"/>
  <c r="D315" i="62"/>
  <c r="D316" i="62"/>
  <c r="D317" i="62"/>
  <c r="D318" i="62"/>
  <c r="D319" i="62"/>
  <c r="D320" i="62"/>
  <c r="D321" i="62"/>
  <c r="D322" i="62"/>
  <c r="D323" i="62"/>
  <c r="D324" i="62"/>
  <c r="D325" i="62"/>
  <c r="D326" i="62"/>
  <c r="D327" i="62"/>
  <c r="D328" i="62"/>
  <c r="D329" i="62"/>
  <c r="D330" i="62"/>
  <c r="D331" i="62"/>
  <c r="D332" i="62"/>
  <c r="D333" i="62"/>
  <c r="D334" i="62"/>
  <c r="D335" i="62"/>
  <c r="D336" i="62"/>
  <c r="D337" i="62"/>
  <c r="D338" i="62"/>
  <c r="D339" i="62"/>
  <c r="D340" i="62"/>
  <c r="D341" i="62"/>
  <c r="D342" i="62"/>
  <c r="D343" i="62"/>
  <c r="D344" i="62"/>
  <c r="D345" i="62"/>
  <c r="D346" i="62"/>
  <c r="D347" i="62"/>
  <c r="D348" i="62"/>
  <c r="D349" i="62"/>
  <c r="D350" i="62"/>
  <c r="D351" i="62"/>
  <c r="D352" i="62"/>
  <c r="D353" i="62"/>
  <c r="D354" i="62"/>
  <c r="D355" i="62"/>
  <c r="D356" i="62"/>
  <c r="D357" i="62"/>
  <c r="D358" i="62"/>
  <c r="D359" i="62"/>
  <c r="D360" i="62"/>
  <c r="D361" i="62"/>
  <c r="D362" i="62"/>
  <c r="D363" i="62"/>
  <c r="D364" i="62"/>
  <c r="D365" i="62"/>
  <c r="D366" i="62"/>
  <c r="D367" i="62"/>
  <c r="D368" i="62"/>
  <c r="D369" i="62"/>
  <c r="D370" i="62"/>
  <c r="D371" i="62"/>
  <c r="D372" i="62"/>
  <c r="D373" i="62"/>
  <c r="D374" i="62"/>
  <c r="D375" i="62"/>
  <c r="D376" i="62"/>
  <c r="D377" i="62"/>
  <c r="D378" i="62"/>
  <c r="D379" i="62"/>
  <c r="D380" i="62"/>
  <c r="D381" i="62"/>
  <c r="D382" i="62"/>
  <c r="D383" i="62"/>
  <c r="D384" i="62"/>
  <c r="D385" i="62"/>
  <c r="D386" i="62"/>
  <c r="D387" i="62"/>
  <c r="D388" i="62"/>
  <c r="D389" i="62"/>
  <c r="D390" i="62"/>
  <c r="D391" i="62"/>
  <c r="D392" i="62"/>
  <c r="D393" i="62"/>
  <c r="D394" i="62"/>
  <c r="D395" i="62"/>
  <c r="D396" i="62"/>
  <c r="D397" i="62"/>
  <c r="D398" i="62"/>
  <c r="D399" i="62"/>
  <c r="D400" i="62"/>
  <c r="D401" i="62"/>
  <c r="D402" i="62"/>
  <c r="D403" i="62"/>
  <c r="D404" i="62"/>
  <c r="D405" i="62"/>
  <c r="D406" i="62"/>
  <c r="D407" i="62"/>
  <c r="D408" i="62"/>
  <c r="D409" i="62"/>
  <c r="D410" i="62"/>
  <c r="D411" i="62"/>
  <c r="D412" i="62"/>
  <c r="D413" i="62"/>
  <c r="D414" i="62"/>
  <c r="D415" i="62"/>
  <c r="D416" i="62"/>
  <c r="D417" i="62"/>
  <c r="D418" i="62"/>
  <c r="D419" i="62"/>
  <c r="D420" i="62"/>
  <c r="D421" i="62"/>
  <c r="D422" i="62"/>
  <c r="D423" i="62"/>
  <c r="D424" i="62"/>
  <c r="D425" i="62"/>
  <c r="D426" i="62"/>
  <c r="D427" i="62"/>
  <c r="D428" i="62"/>
  <c r="D429" i="62"/>
  <c r="D430" i="62"/>
  <c r="D431" i="62"/>
  <c r="D432" i="62"/>
  <c r="D433" i="62"/>
  <c r="D434" i="62"/>
  <c r="D435" i="62"/>
  <c r="D436" i="62"/>
  <c r="D437" i="62"/>
  <c r="D438" i="62"/>
  <c r="D439" i="62"/>
  <c r="D440" i="62"/>
  <c r="D441" i="62"/>
  <c r="D442" i="62"/>
  <c r="D443" i="62"/>
  <c r="D444" i="62"/>
  <c r="D445" i="62"/>
  <c r="D446" i="62"/>
  <c r="D447" i="62"/>
  <c r="D448" i="62"/>
  <c r="D449" i="62"/>
  <c r="D450" i="62"/>
  <c r="D451" i="62"/>
  <c r="D452" i="62"/>
  <c r="D453" i="62"/>
  <c r="D454" i="62"/>
  <c r="D455" i="62"/>
  <c r="D456" i="62"/>
  <c r="D457" i="62"/>
  <c r="D458" i="62"/>
  <c r="D459" i="62"/>
  <c r="D460" i="62"/>
  <c r="D461" i="62"/>
  <c r="D462" i="62"/>
  <c r="D463" i="62"/>
  <c r="D464" i="62"/>
  <c r="D465" i="62"/>
  <c r="D466" i="62"/>
  <c r="D467" i="62"/>
  <c r="D468" i="62"/>
  <c r="D469" i="62"/>
  <c r="D470" i="62"/>
  <c r="D471" i="62"/>
  <c r="D472" i="62"/>
  <c r="D473" i="62"/>
  <c r="D474" i="62"/>
  <c r="D475" i="62"/>
  <c r="D476" i="62"/>
  <c r="D477" i="62"/>
  <c r="D478" i="62"/>
  <c r="D479" i="62"/>
  <c r="D480" i="62"/>
  <c r="D481" i="62"/>
  <c r="D482" i="62"/>
  <c r="D483" i="62"/>
  <c r="D484" i="62"/>
  <c r="D485" i="62"/>
  <c r="D486" i="62"/>
  <c r="D487" i="62"/>
  <c r="D488" i="62"/>
  <c r="D489" i="62"/>
  <c r="D490" i="62"/>
  <c r="D491" i="62"/>
  <c r="D492" i="62"/>
  <c r="D493" i="62"/>
  <c r="D494" i="62"/>
  <c r="D495" i="62"/>
  <c r="D496" i="62"/>
  <c r="D497" i="62"/>
  <c r="D498" i="62"/>
  <c r="D499" i="62"/>
  <c r="D500" i="62"/>
  <c r="D501" i="62"/>
  <c r="D502" i="62"/>
  <c r="D503" i="62"/>
  <c r="D504" i="62"/>
  <c r="D505" i="62"/>
  <c r="D506" i="62"/>
  <c r="D507" i="62"/>
  <c r="D508" i="62"/>
  <c r="D509" i="62"/>
  <c r="D510" i="62"/>
  <c r="D511" i="62"/>
  <c r="D512" i="62"/>
  <c r="D513" i="62"/>
  <c r="D514" i="62"/>
  <c r="D515" i="62"/>
  <c r="D516" i="62"/>
  <c r="D517" i="62"/>
  <c r="D518" i="62"/>
  <c r="D519" i="62"/>
  <c r="D520" i="62"/>
  <c r="D521" i="62"/>
  <c r="D522" i="62"/>
  <c r="D523" i="62"/>
  <c r="D524" i="62"/>
  <c r="D525" i="62"/>
  <c r="D526" i="62"/>
  <c r="D527" i="62"/>
  <c r="D528" i="62"/>
  <c r="D529" i="62"/>
  <c r="D530" i="62"/>
  <c r="D531" i="62"/>
  <c r="D532" i="62"/>
  <c r="D533" i="62"/>
  <c r="D534" i="62"/>
  <c r="D535" i="62"/>
  <c r="D536" i="62"/>
  <c r="D537" i="62"/>
  <c r="D538" i="62"/>
  <c r="D539" i="62"/>
  <c r="D540" i="62"/>
  <c r="D541" i="62"/>
  <c r="D542" i="62"/>
  <c r="D543" i="62"/>
  <c r="D544" i="62"/>
  <c r="D545" i="62"/>
  <c r="D546" i="62"/>
  <c r="D547" i="62"/>
  <c r="D548" i="62"/>
  <c r="D549" i="62"/>
  <c r="D550" i="62"/>
  <c r="D551" i="62"/>
  <c r="D552" i="62"/>
  <c r="D553" i="62"/>
  <c r="D554" i="62"/>
  <c r="D555" i="62"/>
  <c r="D556" i="62"/>
  <c r="D557" i="62"/>
  <c r="D558" i="62"/>
  <c r="D559" i="62"/>
  <c r="D560" i="62"/>
  <c r="D561" i="62"/>
  <c r="D562" i="62"/>
  <c r="D563" i="62"/>
  <c r="D564" i="62"/>
  <c r="D565" i="62"/>
  <c r="D566" i="62"/>
  <c r="D567" i="62"/>
  <c r="D568" i="62"/>
  <c r="D569" i="62"/>
  <c r="D570" i="62"/>
  <c r="D571" i="62"/>
  <c r="D572" i="62"/>
  <c r="D573" i="62"/>
  <c r="D574" i="62"/>
  <c r="D575" i="62"/>
  <c r="D576" i="62"/>
  <c r="D577" i="62"/>
  <c r="D578" i="62"/>
  <c r="D579" i="62"/>
  <c r="D580" i="62"/>
  <c r="D581" i="62"/>
  <c r="D582" i="62"/>
  <c r="D583" i="62"/>
  <c r="D584" i="62"/>
  <c r="D585" i="62"/>
  <c r="D586" i="62"/>
  <c r="D587" i="62"/>
  <c r="D588" i="62"/>
  <c r="D589" i="62"/>
  <c r="D590" i="62"/>
  <c r="D591" i="62"/>
  <c r="D592" i="62"/>
  <c r="D593" i="62"/>
  <c r="D594" i="62"/>
  <c r="D595" i="62"/>
  <c r="D596" i="62"/>
  <c r="D597" i="62"/>
  <c r="D598" i="62"/>
  <c r="D599" i="62"/>
  <c r="D600" i="62"/>
  <c r="D601" i="62"/>
  <c r="D602" i="62"/>
  <c r="D603" i="62"/>
  <c r="D604" i="62"/>
  <c r="D605" i="62"/>
  <c r="D606" i="62"/>
  <c r="D607" i="62"/>
  <c r="D608" i="62"/>
  <c r="D609" i="62"/>
  <c r="D610" i="62"/>
  <c r="D611" i="62"/>
  <c r="D612" i="62"/>
  <c r="D613" i="62"/>
  <c r="D614" i="62"/>
  <c r="D615" i="62"/>
  <c r="D616" i="62"/>
  <c r="D617" i="62"/>
  <c r="D618" i="62"/>
  <c r="D619" i="62"/>
  <c r="D620" i="62"/>
  <c r="D621" i="62"/>
  <c r="D622" i="62"/>
  <c r="D623" i="62"/>
  <c r="D624" i="62"/>
  <c r="D625" i="62"/>
  <c r="D626" i="62"/>
  <c r="D627" i="62"/>
  <c r="D628" i="62"/>
  <c r="D629" i="62"/>
  <c r="D630" i="62"/>
  <c r="D631" i="62"/>
  <c r="D632" i="62"/>
  <c r="D633" i="62"/>
  <c r="D634" i="62"/>
  <c r="D635" i="62"/>
  <c r="D636" i="62"/>
  <c r="D637" i="62"/>
  <c r="D638" i="62"/>
  <c r="D639" i="62"/>
  <c r="D640" i="62"/>
  <c r="D641" i="62"/>
  <c r="D642" i="62"/>
  <c r="D643" i="62"/>
  <c r="D644" i="62"/>
  <c r="D645" i="62"/>
  <c r="D646" i="62"/>
  <c r="D647" i="62"/>
  <c r="D648" i="62"/>
  <c r="D649" i="62"/>
  <c r="D650" i="62"/>
  <c r="D651" i="62"/>
  <c r="D652" i="62"/>
  <c r="D653" i="62"/>
  <c r="D654" i="62"/>
  <c r="D655" i="62"/>
  <c r="D656" i="62"/>
  <c r="D657" i="62"/>
  <c r="D658" i="62"/>
  <c r="D659" i="62"/>
  <c r="D660" i="62"/>
  <c r="D661" i="62"/>
  <c r="D662" i="62"/>
  <c r="D663" i="62"/>
  <c r="D664" i="62"/>
  <c r="D665" i="62"/>
  <c r="D666" i="62"/>
  <c r="D667" i="62"/>
  <c r="D668" i="62"/>
  <c r="D669" i="62"/>
  <c r="D670" i="62"/>
  <c r="D671" i="62"/>
  <c r="D672" i="62"/>
  <c r="D673" i="62"/>
  <c r="D674" i="62"/>
  <c r="D675" i="62"/>
  <c r="D676" i="62"/>
  <c r="D677" i="62"/>
  <c r="D678" i="62"/>
  <c r="D679" i="62"/>
  <c r="D680" i="62"/>
  <c r="D681" i="62"/>
  <c r="D682" i="62"/>
  <c r="D683" i="62"/>
  <c r="D684" i="62"/>
  <c r="D685" i="62"/>
  <c r="D686" i="62"/>
  <c r="D687" i="62"/>
  <c r="D688" i="62"/>
  <c r="D689" i="62"/>
  <c r="D690" i="62"/>
  <c r="D691" i="62"/>
  <c r="D692" i="62"/>
  <c r="D693" i="62"/>
  <c r="D694" i="62"/>
  <c r="D695" i="62"/>
  <c r="D696" i="62"/>
  <c r="D697" i="62"/>
  <c r="D698" i="62"/>
  <c r="D699" i="62"/>
  <c r="D700" i="62"/>
  <c r="D701" i="62"/>
  <c r="D702" i="62"/>
  <c r="D703" i="62"/>
  <c r="D704" i="62"/>
  <c r="D705" i="62"/>
  <c r="D706" i="62"/>
  <c r="D707" i="62"/>
  <c r="D708" i="62"/>
  <c r="D709" i="62"/>
  <c r="D710" i="62"/>
  <c r="D711" i="62"/>
  <c r="D712" i="62"/>
  <c r="D713" i="62"/>
  <c r="D714" i="62"/>
  <c r="D715" i="62"/>
  <c r="D716" i="62"/>
  <c r="D717" i="62"/>
  <c r="D718" i="62"/>
  <c r="D719" i="62"/>
  <c r="D720" i="62"/>
  <c r="D721" i="62"/>
  <c r="D722" i="62"/>
  <c r="D723" i="62"/>
  <c r="D724" i="62"/>
  <c r="D725" i="62"/>
  <c r="D726" i="62"/>
  <c r="D727" i="62"/>
  <c r="D728" i="62"/>
  <c r="D729" i="62"/>
  <c r="D730" i="62"/>
  <c r="D731" i="62"/>
  <c r="D732" i="62"/>
  <c r="D733" i="62"/>
  <c r="D734" i="62"/>
  <c r="D735" i="62"/>
  <c r="D736" i="62"/>
  <c r="D737" i="62"/>
  <c r="D738" i="62"/>
  <c r="D739" i="62"/>
  <c r="D740" i="62"/>
  <c r="D741" i="62"/>
  <c r="D742" i="62"/>
  <c r="D743" i="62"/>
  <c r="D744" i="62"/>
  <c r="D745" i="62"/>
  <c r="D746" i="62"/>
  <c r="D747" i="62"/>
  <c r="D748" i="62"/>
  <c r="D749" i="62"/>
  <c r="D750" i="62"/>
  <c r="D751" i="62"/>
  <c r="D752" i="62"/>
  <c r="D753" i="62"/>
  <c r="D754" i="62"/>
  <c r="D755" i="62"/>
  <c r="D756" i="62"/>
  <c r="D757" i="62"/>
  <c r="D758" i="62"/>
  <c r="D759" i="62"/>
  <c r="D760" i="62"/>
  <c r="D761" i="62"/>
  <c r="D762" i="62"/>
  <c r="D763" i="62"/>
  <c r="D764" i="62"/>
  <c r="D765" i="62"/>
  <c r="D766" i="62"/>
  <c r="D767" i="62"/>
  <c r="D768" i="62"/>
  <c r="D769" i="62"/>
  <c r="D770" i="62"/>
  <c r="D771" i="62"/>
  <c r="D772" i="62"/>
  <c r="D773" i="62"/>
  <c r="D774" i="62"/>
  <c r="D775" i="62"/>
  <c r="D776" i="62"/>
  <c r="D777" i="62"/>
  <c r="D778" i="62"/>
  <c r="D779" i="62"/>
  <c r="D780" i="62"/>
  <c r="D781" i="62"/>
  <c r="D782" i="62"/>
  <c r="D783" i="62"/>
  <c r="D784" i="62"/>
  <c r="D785" i="62"/>
  <c r="D786" i="62"/>
  <c r="D787" i="62"/>
  <c r="D788" i="62"/>
  <c r="D789" i="62"/>
  <c r="D790" i="62"/>
  <c r="D791" i="62"/>
  <c r="D792" i="62"/>
  <c r="D793" i="62"/>
  <c r="D794" i="62"/>
  <c r="D795" i="62"/>
  <c r="D796" i="62"/>
  <c r="D797" i="62"/>
  <c r="D798" i="62"/>
  <c r="D799" i="62"/>
  <c r="D800" i="62"/>
  <c r="D801" i="62"/>
  <c r="D802" i="62"/>
  <c r="D803" i="62"/>
  <c r="D804" i="62"/>
  <c r="D805" i="62"/>
  <c r="D806" i="62"/>
  <c r="D807" i="62"/>
  <c r="D808" i="62"/>
  <c r="D809" i="62"/>
  <c r="D810" i="62"/>
  <c r="D811" i="62"/>
  <c r="D812" i="62"/>
  <c r="D813" i="62"/>
  <c r="D814" i="62"/>
  <c r="D815" i="62"/>
  <c r="D816" i="62"/>
  <c r="D817" i="62"/>
  <c r="D818" i="62"/>
  <c r="D819" i="62"/>
  <c r="D820" i="62"/>
  <c r="D821" i="62"/>
  <c r="D822" i="62"/>
  <c r="D823" i="62"/>
  <c r="D824" i="62"/>
  <c r="D825" i="62"/>
  <c r="D826" i="62"/>
  <c r="D827" i="62"/>
  <c r="D828" i="62"/>
  <c r="D829" i="62"/>
  <c r="D830" i="62"/>
  <c r="D831" i="62"/>
  <c r="D832" i="62"/>
  <c r="D833" i="62"/>
  <c r="D834" i="62"/>
  <c r="D835" i="62"/>
  <c r="D836" i="62"/>
  <c r="D837" i="62"/>
  <c r="D838" i="62"/>
  <c r="D839" i="62"/>
  <c r="D840" i="62"/>
  <c r="D841" i="62"/>
  <c r="D842" i="62"/>
  <c r="D843" i="62"/>
  <c r="D844" i="62"/>
  <c r="D845" i="62"/>
  <c r="D846" i="62"/>
  <c r="D847" i="62"/>
  <c r="D848" i="62"/>
  <c r="D849" i="62"/>
  <c r="D850" i="62"/>
  <c r="D851" i="62"/>
  <c r="D852" i="62"/>
  <c r="D853" i="62"/>
  <c r="D854" i="62"/>
  <c r="D855" i="62"/>
  <c r="D856" i="62"/>
  <c r="D857" i="62"/>
  <c r="D858" i="62"/>
  <c r="D859" i="62"/>
  <c r="D860" i="62"/>
  <c r="D861" i="62"/>
  <c r="D862" i="62"/>
  <c r="D863" i="62"/>
  <c r="D864" i="62"/>
  <c r="D865" i="62"/>
  <c r="D866" i="62"/>
  <c r="D867" i="62"/>
  <c r="D868" i="62"/>
  <c r="D869" i="62"/>
  <c r="D870" i="62"/>
  <c r="D871" i="62"/>
  <c r="D872" i="62"/>
  <c r="D873" i="62"/>
  <c r="D874" i="62"/>
  <c r="D875" i="62"/>
  <c r="D876" i="62"/>
  <c r="D877" i="62"/>
  <c r="D878" i="62"/>
  <c r="D879" i="62"/>
  <c r="D880" i="62"/>
  <c r="D881" i="62"/>
  <c r="D882" i="62"/>
  <c r="D883" i="62"/>
  <c r="D884" i="62"/>
  <c r="D885" i="62"/>
  <c r="D886" i="62"/>
  <c r="D887" i="62"/>
  <c r="D888" i="62"/>
  <c r="D889" i="62"/>
  <c r="D890" i="62"/>
  <c r="D891" i="62"/>
  <c r="D892" i="62"/>
  <c r="D893" i="62"/>
  <c r="D894" i="62"/>
  <c r="D895" i="62"/>
  <c r="D896" i="62"/>
  <c r="D897" i="62"/>
  <c r="D898" i="62"/>
  <c r="D899" i="62"/>
  <c r="D900" i="62"/>
  <c r="D901" i="62"/>
  <c r="D902" i="62"/>
  <c r="D903" i="62"/>
  <c r="D904" i="62"/>
  <c r="D905" i="62"/>
  <c r="D906" i="62"/>
  <c r="D907" i="62"/>
  <c r="D908" i="62"/>
  <c r="D909" i="62"/>
  <c r="D910" i="62"/>
  <c r="D911" i="62"/>
  <c r="D912" i="62"/>
  <c r="D913" i="62"/>
  <c r="D914" i="62"/>
  <c r="D915" i="62"/>
  <c r="D916" i="62"/>
  <c r="D917" i="62"/>
  <c r="D918" i="62"/>
  <c r="D919" i="62"/>
  <c r="D920" i="62"/>
  <c r="D921" i="62"/>
  <c r="D922" i="62"/>
  <c r="D923" i="62"/>
  <c r="D924" i="62"/>
  <c r="D925" i="62"/>
  <c r="D926" i="62"/>
  <c r="D927" i="62"/>
  <c r="D928" i="62"/>
  <c r="D929" i="62"/>
  <c r="D930" i="62"/>
  <c r="D931" i="62"/>
  <c r="D932" i="62"/>
  <c r="D933" i="62"/>
  <c r="D934" i="62"/>
  <c r="D935" i="62"/>
  <c r="D936" i="62"/>
  <c r="D937" i="62"/>
  <c r="D938" i="62"/>
  <c r="D939" i="62"/>
  <c r="D940" i="62"/>
  <c r="D941" i="62"/>
  <c r="D942" i="62"/>
  <c r="D943" i="62"/>
  <c r="D944" i="62"/>
  <c r="D945" i="62"/>
  <c r="D946" i="62"/>
  <c r="D947" i="62"/>
  <c r="D948" i="62"/>
  <c r="D949" i="62"/>
  <c r="D950" i="62"/>
  <c r="D951" i="62"/>
  <c r="D952" i="62"/>
  <c r="D953" i="62"/>
  <c r="D954" i="62"/>
  <c r="D955" i="62"/>
  <c r="D956" i="62"/>
  <c r="D957" i="62"/>
  <c r="D958" i="62"/>
  <c r="D959" i="62"/>
  <c r="D960" i="62"/>
  <c r="D961" i="62"/>
  <c r="D962" i="62"/>
  <c r="D963" i="62"/>
  <c r="D964" i="62"/>
  <c r="D965" i="62"/>
  <c r="D966" i="62"/>
  <c r="D967" i="62"/>
  <c r="D968" i="62"/>
  <c r="D969" i="62"/>
  <c r="D970" i="62"/>
  <c r="D971" i="62"/>
  <c r="D972" i="62"/>
  <c r="D973" i="62"/>
  <c r="D974" i="62"/>
  <c r="D975" i="62"/>
  <c r="D976" i="62"/>
  <c r="D977" i="62"/>
  <c r="D978" i="62"/>
  <c r="D979" i="62"/>
  <c r="D980" i="62"/>
  <c r="D981" i="62"/>
  <c r="D982" i="62"/>
  <c r="D983" i="62"/>
  <c r="D984" i="62"/>
  <c r="D985" i="62"/>
  <c r="D986" i="62"/>
  <c r="D987" i="62"/>
  <c r="D988" i="62"/>
  <c r="D989" i="62"/>
  <c r="D990" i="62"/>
  <c r="D991" i="62"/>
  <c r="D992" i="62"/>
  <c r="D993" i="62"/>
  <c r="D994" i="62"/>
  <c r="D995" i="62"/>
  <c r="D996" i="62"/>
  <c r="D997" i="62"/>
  <c r="D998" i="62"/>
  <c r="D999" i="62"/>
  <c r="D1000" i="62"/>
  <c r="D1001" i="62"/>
  <c r="D1002" i="62"/>
  <c r="D1003" i="62"/>
  <c r="D1004" i="62"/>
  <c r="D1005" i="62"/>
  <c r="D1006" i="62"/>
  <c r="D1007" i="62"/>
  <c r="D1008" i="62"/>
  <c r="D1009" i="62"/>
  <c r="D1010" i="62"/>
  <c r="D1011" i="62"/>
  <c r="D1012" i="62"/>
  <c r="D1013" i="62"/>
  <c r="D1014" i="62"/>
  <c r="D1015" i="62"/>
  <c r="D1016" i="62"/>
  <c r="D1017" i="62"/>
  <c r="D1018" i="62"/>
  <c r="D1019" i="62"/>
  <c r="D1020" i="62"/>
  <c r="D1021" i="62"/>
  <c r="D1022" i="62"/>
  <c r="D1023" i="62"/>
  <c r="D1024" i="62"/>
  <c r="D1025" i="62"/>
  <c r="D1026" i="62"/>
  <c r="D1027" i="62"/>
  <c r="D1028" i="62"/>
  <c r="D1029" i="62"/>
  <c r="D1030" i="62"/>
  <c r="D1031" i="62"/>
  <c r="D1032" i="62"/>
  <c r="D1033" i="62"/>
  <c r="D1034" i="62"/>
  <c r="D1035" i="62"/>
  <c r="D1036" i="62"/>
  <c r="D1037" i="62"/>
  <c r="D1038" i="62"/>
  <c r="D1039" i="62"/>
  <c r="D1040" i="62"/>
  <c r="D1041" i="62"/>
  <c r="D1042" i="62"/>
  <c r="D1043" i="62"/>
  <c r="D1044" i="62"/>
  <c r="D1045" i="62"/>
  <c r="D1046" i="62"/>
  <c r="D1047" i="62"/>
  <c r="D1048" i="62"/>
  <c r="D1049" i="62"/>
  <c r="D1050" i="62"/>
  <c r="D1051" i="62"/>
  <c r="D1052" i="62"/>
  <c r="D1053" i="62"/>
  <c r="D1054" i="62"/>
  <c r="D1055" i="62"/>
  <c r="D1056" i="62"/>
  <c r="D1057" i="62"/>
  <c r="D1058" i="62"/>
  <c r="D1059" i="62"/>
  <c r="D1060" i="62"/>
  <c r="D1061" i="62"/>
  <c r="D1062" i="62"/>
  <c r="D1063" i="62"/>
  <c r="D1064" i="62"/>
  <c r="D1065" i="62"/>
  <c r="D1066" i="62"/>
  <c r="D1067" i="62"/>
  <c r="D1068" i="62"/>
  <c r="D1069" i="62"/>
  <c r="D1070" i="62"/>
  <c r="D1071" i="62"/>
  <c r="D1072" i="62"/>
  <c r="D1073" i="62"/>
  <c r="D1074" i="62"/>
  <c r="D1075" i="62"/>
  <c r="D1076" i="62"/>
  <c r="D1077" i="62"/>
  <c r="D1078" i="62"/>
  <c r="D1079" i="62"/>
  <c r="D1080" i="62"/>
  <c r="D1081" i="62"/>
  <c r="D1082" i="62"/>
  <c r="D1083" i="62"/>
  <c r="D1084" i="62"/>
  <c r="D1085" i="62"/>
  <c r="D1086" i="62"/>
  <c r="D1087" i="62"/>
  <c r="D1088" i="62"/>
  <c r="D1089" i="62"/>
  <c r="D1090" i="62"/>
  <c r="D1091" i="62"/>
  <c r="D1092" i="62"/>
  <c r="D1093" i="62"/>
  <c r="D1094" i="62"/>
  <c r="D1095" i="62"/>
  <c r="D1096" i="62"/>
  <c r="D1097" i="62"/>
  <c r="D1098" i="62"/>
  <c r="D1099" i="62"/>
  <c r="D1100" i="62"/>
  <c r="D1101" i="62"/>
  <c r="D1102" i="62"/>
  <c r="D1103" i="62"/>
  <c r="D1104" i="62"/>
  <c r="D1105" i="62"/>
  <c r="D1106" i="62"/>
  <c r="D1107" i="62"/>
  <c r="D1108" i="62"/>
  <c r="D1109" i="62"/>
  <c r="D1110" i="62"/>
  <c r="D1111" i="62"/>
  <c r="D1112" i="62"/>
  <c r="D1113" i="62"/>
  <c r="D1114" i="62"/>
  <c r="D1115" i="62"/>
  <c r="D1116" i="62"/>
  <c r="D1117" i="62"/>
  <c r="D1118" i="62"/>
  <c r="D1119" i="62"/>
  <c r="D1120" i="62"/>
  <c r="D1121" i="62"/>
  <c r="D1122" i="62"/>
  <c r="D1123" i="62"/>
  <c r="D1124" i="62"/>
  <c r="D1125" i="62"/>
  <c r="D1126" i="62"/>
  <c r="D1127" i="62"/>
  <c r="D1128" i="62"/>
  <c r="D1129" i="62"/>
  <c r="D1130" i="62"/>
  <c r="D1131" i="62"/>
  <c r="D1132" i="62"/>
  <c r="D1133" i="62"/>
  <c r="D1134" i="62"/>
  <c r="D1135" i="62"/>
  <c r="D1136" i="62"/>
  <c r="D1137" i="62"/>
  <c r="D1138" i="62"/>
  <c r="D1139" i="62"/>
  <c r="D1140" i="62"/>
  <c r="D1141" i="62"/>
  <c r="D1142" i="62"/>
  <c r="D1143" i="62"/>
  <c r="D1144" i="62"/>
  <c r="D1145" i="62"/>
  <c r="D1146" i="62"/>
  <c r="D1147" i="62"/>
  <c r="D1148" i="62"/>
  <c r="D1149" i="62"/>
  <c r="D1150" i="62"/>
  <c r="D1151" i="62"/>
  <c r="D1152" i="62"/>
  <c r="D1153" i="62"/>
  <c r="D1154" i="62"/>
  <c r="D1155" i="62"/>
  <c r="D1156" i="62"/>
  <c r="D1157" i="62"/>
  <c r="D1158" i="62"/>
  <c r="D1159" i="62"/>
  <c r="D1160" i="62"/>
  <c r="D1161" i="62"/>
  <c r="D1162" i="62"/>
  <c r="D1163" i="62"/>
  <c r="D1164" i="62"/>
  <c r="D1165" i="62"/>
  <c r="D1166" i="62"/>
  <c r="D1167" i="62"/>
  <c r="D1168" i="62"/>
  <c r="D1169" i="62"/>
  <c r="D1170" i="62"/>
  <c r="D1171" i="62"/>
  <c r="D1172" i="62"/>
  <c r="D1173" i="62"/>
  <c r="D1174" i="62"/>
  <c r="D1175" i="62"/>
  <c r="D1176" i="62"/>
  <c r="D1177" i="62"/>
  <c r="D1178" i="62"/>
  <c r="D1179" i="62"/>
  <c r="D1180" i="62"/>
  <c r="D1181" i="62"/>
  <c r="D1182" i="62"/>
  <c r="D1183" i="62"/>
  <c r="D1184" i="62"/>
  <c r="D1185" i="62"/>
  <c r="D1186" i="62"/>
  <c r="D1187" i="62"/>
  <c r="D1188" i="62"/>
  <c r="D1189" i="62"/>
  <c r="D1190" i="62"/>
  <c r="D1191" i="62"/>
  <c r="D1192" i="62"/>
  <c r="D1193" i="62"/>
  <c r="D1194" i="62"/>
  <c r="D1195" i="62"/>
  <c r="D1196" i="62"/>
  <c r="D1197" i="62"/>
  <c r="D1198" i="62"/>
  <c r="D1199" i="62"/>
  <c r="D1200" i="62"/>
  <c r="D1201" i="62"/>
  <c r="D1202" i="62"/>
  <c r="D1203" i="62"/>
  <c r="D1204" i="62"/>
  <c r="D1205" i="62"/>
  <c r="D1206" i="62"/>
  <c r="D1207" i="62"/>
  <c r="D1208" i="62"/>
  <c r="D1209" i="62"/>
  <c r="D1210" i="62"/>
  <c r="D1211" i="62"/>
  <c r="D1212" i="62"/>
  <c r="D1213" i="62"/>
  <c r="D1214" i="62"/>
  <c r="D1215" i="62"/>
  <c r="D1216" i="62"/>
  <c r="D1217" i="62"/>
  <c r="D1218" i="62"/>
  <c r="D1219" i="62"/>
  <c r="D1220" i="62"/>
  <c r="D1221" i="62"/>
  <c r="D1222" i="62"/>
  <c r="D1223" i="62"/>
  <c r="D1224" i="62"/>
  <c r="D1225" i="62"/>
  <c r="D1226" i="62"/>
  <c r="D1227" i="62"/>
  <c r="D1228" i="62"/>
  <c r="D1229" i="62"/>
  <c r="D1230" i="62"/>
  <c r="D1231" i="62"/>
  <c r="D1232" i="62"/>
  <c r="D1233" i="62"/>
  <c r="D1234" i="62"/>
  <c r="D1235" i="62"/>
  <c r="D1236" i="62"/>
  <c r="D1237" i="62"/>
  <c r="D1238" i="62"/>
  <c r="D1239" i="62"/>
  <c r="D1240" i="62"/>
  <c r="D1241" i="62"/>
  <c r="D1242" i="62"/>
  <c r="D1243" i="62"/>
  <c r="D1244" i="62"/>
  <c r="D1245" i="62"/>
  <c r="D1246" i="62"/>
  <c r="D1247" i="62"/>
  <c r="D1248" i="62"/>
  <c r="D1249" i="62"/>
  <c r="D1250" i="62"/>
  <c r="D1251" i="62"/>
  <c r="D1252" i="62"/>
  <c r="D1253" i="62"/>
  <c r="D1254" i="62"/>
  <c r="D1255" i="62"/>
  <c r="D1256" i="62"/>
  <c r="D1257" i="62"/>
  <c r="D1258" i="62"/>
  <c r="D1259" i="62"/>
  <c r="D1260" i="62"/>
  <c r="D1261" i="62"/>
  <c r="D1262" i="62"/>
  <c r="D1263" i="62"/>
  <c r="D1264" i="62"/>
  <c r="D1265" i="62"/>
  <c r="D1266" i="62"/>
  <c r="D1267" i="62"/>
  <c r="D1268" i="62"/>
  <c r="D1269" i="62"/>
  <c r="D1270" i="62"/>
  <c r="D1271" i="62"/>
  <c r="D1272" i="62"/>
  <c r="D1273" i="62"/>
  <c r="D1274" i="62"/>
  <c r="D1275" i="62"/>
  <c r="D1276" i="62"/>
  <c r="D1277" i="62"/>
  <c r="D1278" i="62"/>
  <c r="D1279" i="62"/>
  <c r="D1280" i="62"/>
  <c r="D1281" i="62"/>
  <c r="D1282" i="62"/>
  <c r="D1283" i="62"/>
  <c r="D1284" i="62"/>
  <c r="D1285" i="62"/>
  <c r="D1286" i="62"/>
  <c r="D1287" i="62"/>
  <c r="D1288" i="62"/>
  <c r="D1289" i="62"/>
  <c r="D1290" i="62"/>
  <c r="D1291" i="62"/>
  <c r="D1292" i="62"/>
  <c r="D1293" i="62"/>
  <c r="D1294" i="62"/>
  <c r="D1295" i="62"/>
  <c r="D1296" i="62"/>
  <c r="D1297" i="62"/>
  <c r="D1298" i="62"/>
  <c r="D1299" i="62"/>
  <c r="D1300" i="62"/>
  <c r="D1301" i="62"/>
  <c r="D1302" i="62"/>
  <c r="D1303" i="62"/>
  <c r="D1304" i="62"/>
  <c r="D1305" i="62"/>
  <c r="D1306" i="62"/>
  <c r="D1307" i="62"/>
  <c r="D1308" i="62"/>
  <c r="D1309" i="62"/>
  <c r="D1310" i="62"/>
  <c r="D1311" i="62"/>
  <c r="D1312" i="62"/>
  <c r="D1313" i="62"/>
  <c r="D1314" i="62"/>
  <c r="D1315" i="62"/>
  <c r="D1316" i="62"/>
  <c r="D1317" i="62"/>
  <c r="D1318" i="62"/>
  <c r="D1319" i="62"/>
  <c r="D1320" i="62"/>
  <c r="D1321" i="62"/>
  <c r="D1322" i="62"/>
  <c r="D1323" i="62"/>
  <c r="D1324" i="62"/>
  <c r="D1325" i="62"/>
  <c r="D1326" i="62"/>
  <c r="D1327" i="62"/>
  <c r="D1328" i="62"/>
  <c r="D1329" i="62"/>
  <c r="D1330" i="62"/>
  <c r="D1331" i="62"/>
  <c r="D1332" i="62"/>
  <c r="D1333" i="62"/>
  <c r="D1334" i="62"/>
  <c r="D1335" i="62"/>
  <c r="D1336" i="62"/>
  <c r="D1337" i="62"/>
  <c r="D1338" i="62"/>
  <c r="D1339" i="62"/>
  <c r="D1340" i="62"/>
  <c r="D1341" i="62"/>
  <c r="D1342" i="62"/>
  <c r="D1343" i="62"/>
  <c r="D1344" i="62"/>
  <c r="D1345" i="62"/>
  <c r="D1346" i="62"/>
  <c r="D1347" i="62"/>
  <c r="D1348" i="62"/>
  <c r="D1349" i="62"/>
  <c r="D1350" i="62"/>
  <c r="D1351" i="62"/>
  <c r="D1352" i="62"/>
  <c r="D1353" i="62"/>
  <c r="D1354" i="62"/>
  <c r="D1355" i="62"/>
  <c r="D1356" i="62"/>
  <c r="D1357" i="62"/>
  <c r="D1358" i="62"/>
  <c r="D1359" i="62"/>
  <c r="D1360" i="62"/>
  <c r="D1361" i="62"/>
  <c r="D1362" i="62"/>
  <c r="D1363" i="62"/>
  <c r="D1364" i="62"/>
  <c r="D1365" i="62"/>
  <c r="D1366" i="62"/>
  <c r="D1367" i="62"/>
  <c r="D1368" i="62"/>
  <c r="D1369" i="62"/>
  <c r="D1370" i="62"/>
  <c r="D1371" i="62"/>
  <c r="D1372" i="62"/>
  <c r="D1373" i="62"/>
  <c r="D1374" i="62"/>
  <c r="D1375" i="62"/>
  <c r="D1376" i="62"/>
  <c r="D1377" i="62"/>
  <c r="D1378" i="62"/>
  <c r="D1379" i="62"/>
  <c r="D1380" i="62"/>
  <c r="D1381" i="62"/>
  <c r="D1382" i="62"/>
  <c r="D1383" i="62"/>
  <c r="D1384" i="62"/>
  <c r="D1385" i="62"/>
  <c r="D1386" i="62"/>
  <c r="D1387" i="62"/>
  <c r="D1388" i="62"/>
  <c r="D1389" i="62"/>
  <c r="D1390" i="62"/>
  <c r="D1391" i="62"/>
  <c r="D1392" i="62"/>
  <c r="D1393" i="62"/>
  <c r="D1394" i="62"/>
  <c r="D1395" i="62"/>
  <c r="D1396" i="62"/>
  <c r="D1397" i="62"/>
  <c r="D1398" i="62"/>
  <c r="D1399" i="62"/>
  <c r="D1400" i="62"/>
  <c r="D1401" i="62"/>
  <c r="D1402" i="62"/>
  <c r="D1403" i="62"/>
  <c r="D1404" i="62"/>
  <c r="D1405" i="62"/>
  <c r="D1406" i="62"/>
  <c r="D1407" i="62"/>
  <c r="D1408" i="62"/>
  <c r="D1409" i="62"/>
  <c r="D1410" i="62"/>
  <c r="D1411" i="62"/>
  <c r="D1412" i="62"/>
  <c r="D1413" i="62"/>
  <c r="D1414" i="62"/>
  <c r="D1415" i="62"/>
  <c r="D1416" i="62"/>
  <c r="D1417" i="62"/>
  <c r="D1418" i="62"/>
  <c r="D1419" i="62"/>
  <c r="D1420" i="62"/>
  <c r="D1421" i="62"/>
  <c r="D1422" i="62"/>
  <c r="D1423" i="62"/>
  <c r="D1424" i="62"/>
  <c r="D1425" i="62"/>
  <c r="D1426" i="62"/>
  <c r="D1427" i="62"/>
  <c r="D1428" i="62"/>
  <c r="D1429" i="62"/>
  <c r="D1430" i="62"/>
  <c r="D1431" i="62"/>
  <c r="D1432" i="62"/>
  <c r="D1433" i="62"/>
  <c r="D1434" i="62"/>
  <c r="D1435" i="62"/>
  <c r="D1436" i="62"/>
  <c r="D1437" i="62"/>
  <c r="D1438" i="62"/>
  <c r="D1439" i="62"/>
  <c r="D1440" i="62"/>
  <c r="D1441" i="62"/>
  <c r="D1442" i="62"/>
  <c r="D1443" i="62"/>
  <c r="D1444" i="62"/>
  <c r="D1445" i="62"/>
  <c r="D1446" i="62"/>
  <c r="D1447" i="62"/>
  <c r="D1448" i="62"/>
  <c r="D1449" i="62"/>
  <c r="D1450" i="62"/>
  <c r="D1451" i="62"/>
  <c r="D1452" i="62"/>
  <c r="D1453" i="62"/>
  <c r="D1454" i="62"/>
  <c r="D1455" i="62"/>
  <c r="D1456" i="62"/>
  <c r="D1457" i="62"/>
  <c r="D1458" i="62"/>
  <c r="D1459" i="62"/>
  <c r="D1460" i="62"/>
  <c r="D1461" i="62"/>
  <c r="D1462" i="62"/>
  <c r="D1463" i="62"/>
  <c r="D1464" i="62"/>
  <c r="D1465" i="62"/>
  <c r="D1466" i="62"/>
  <c r="D1467" i="62"/>
  <c r="D1468" i="62"/>
  <c r="D1469" i="62"/>
  <c r="D1470" i="62"/>
  <c r="D1471" i="62"/>
  <c r="D1472" i="62"/>
  <c r="D1473" i="62"/>
  <c r="D1474" i="62"/>
  <c r="D1475" i="62"/>
  <c r="D1476" i="62"/>
  <c r="D1477" i="62"/>
  <c r="D1478" i="62"/>
  <c r="D1479" i="62"/>
  <c r="D1480" i="62"/>
  <c r="D1481" i="62"/>
  <c r="D1482" i="62"/>
  <c r="D1483" i="62"/>
  <c r="D1484" i="62"/>
  <c r="D1485" i="62"/>
  <c r="D1486" i="62"/>
  <c r="D1487" i="62"/>
  <c r="D1488" i="62"/>
  <c r="D1489" i="62"/>
  <c r="D1490" i="62"/>
  <c r="D1491" i="62"/>
  <c r="D1492" i="62"/>
  <c r="D1493" i="62"/>
  <c r="D1494" i="62"/>
  <c r="D1495" i="62"/>
  <c r="D1496" i="62"/>
  <c r="D1497" i="62"/>
  <c r="D1498" i="62"/>
  <c r="D1499" i="62"/>
  <c r="D1500" i="62"/>
  <c r="D1501" i="62"/>
  <c r="D1502" i="62"/>
  <c r="D1503" i="62"/>
  <c r="D1504" i="62"/>
  <c r="D1505" i="62"/>
  <c r="D1506" i="62"/>
  <c r="D1507" i="62"/>
  <c r="D1508" i="62"/>
  <c r="D1509" i="62"/>
  <c r="D1510" i="62"/>
  <c r="D1511" i="62"/>
  <c r="D1512" i="62"/>
  <c r="D1513" i="62"/>
  <c r="D1514" i="62"/>
  <c r="D1515" i="62"/>
  <c r="D1516" i="62"/>
  <c r="D1517" i="62"/>
  <c r="D1518" i="62"/>
  <c r="D1519" i="62"/>
  <c r="D1520" i="62"/>
  <c r="D1521" i="62"/>
  <c r="D1522" i="62"/>
  <c r="D1523" i="62"/>
  <c r="D1524" i="62"/>
  <c r="D1525" i="62"/>
  <c r="D1526" i="62"/>
  <c r="D1527" i="62"/>
  <c r="D1528" i="62"/>
  <c r="D1529" i="62"/>
  <c r="D1530" i="62"/>
  <c r="D1531" i="62"/>
  <c r="D1532" i="62"/>
  <c r="D1533" i="62"/>
  <c r="D1534" i="62"/>
  <c r="D1535" i="62"/>
  <c r="D1536" i="62"/>
  <c r="D1537" i="62"/>
  <c r="D1538" i="62"/>
  <c r="D1539" i="62"/>
  <c r="D1540" i="62"/>
  <c r="D1541" i="62"/>
  <c r="D1542" i="62"/>
  <c r="D1543" i="62"/>
  <c r="D1544" i="62"/>
  <c r="D1545" i="62"/>
  <c r="D1546" i="62"/>
  <c r="D1547" i="62"/>
  <c r="D1548" i="62"/>
  <c r="D1549" i="62"/>
  <c r="D1550" i="62"/>
  <c r="D1551" i="62"/>
  <c r="D1552" i="62"/>
  <c r="D1553" i="62"/>
  <c r="D1554" i="62"/>
  <c r="D1555" i="62"/>
  <c r="D1556" i="62"/>
  <c r="D1557" i="62"/>
  <c r="D1558" i="62"/>
  <c r="D1559" i="62"/>
  <c r="D1560" i="62"/>
  <c r="D1561" i="62"/>
  <c r="D1562" i="62"/>
  <c r="D1563" i="62"/>
  <c r="D1564" i="62"/>
  <c r="D1565" i="62"/>
  <c r="D1566" i="62"/>
  <c r="D1567" i="62"/>
  <c r="D1568" i="62"/>
  <c r="D1569" i="62"/>
  <c r="D1570" i="62"/>
  <c r="D1571" i="62"/>
  <c r="D1572" i="62"/>
  <c r="D1573" i="62"/>
  <c r="D1574" i="62"/>
  <c r="D1575" i="62"/>
  <c r="D1576" i="62"/>
  <c r="D1577" i="62"/>
  <c r="D1578" i="62"/>
  <c r="D1579" i="62"/>
  <c r="D1580" i="62"/>
  <c r="D1581" i="62"/>
  <c r="D1582" i="62"/>
  <c r="D1583" i="62"/>
  <c r="D1584" i="62"/>
  <c r="D1585" i="62"/>
  <c r="D1586" i="62"/>
  <c r="D1587" i="62"/>
  <c r="D1588" i="62"/>
  <c r="D1589" i="62"/>
  <c r="D1590" i="62"/>
  <c r="D1591" i="62"/>
  <c r="D1592" i="62"/>
  <c r="D1593" i="62"/>
  <c r="D1594" i="62"/>
  <c r="D1595" i="62"/>
  <c r="D1596" i="62"/>
  <c r="D1597" i="62"/>
  <c r="D1598" i="62"/>
  <c r="D1599" i="62"/>
  <c r="D1600" i="62"/>
  <c r="D1601" i="62"/>
  <c r="D1602" i="62"/>
  <c r="D1603" i="62"/>
  <c r="D1604" i="62"/>
  <c r="D1605" i="62"/>
  <c r="D1606" i="62"/>
  <c r="D1607" i="62"/>
  <c r="D1608" i="62"/>
  <c r="D1609" i="62"/>
  <c r="D1610" i="62"/>
  <c r="D1611" i="62"/>
  <c r="D1612" i="62"/>
  <c r="D1613" i="62"/>
  <c r="D1614" i="62"/>
  <c r="D1615" i="62"/>
  <c r="D1616" i="62"/>
  <c r="D1617" i="62"/>
  <c r="D1618" i="62"/>
  <c r="D1619" i="62"/>
  <c r="D1620" i="62"/>
  <c r="D1621" i="62"/>
  <c r="D1622" i="62"/>
  <c r="D1623" i="62"/>
  <c r="D1624" i="62"/>
  <c r="D1625" i="62"/>
  <c r="D1626" i="62"/>
  <c r="D1627" i="62"/>
  <c r="D1628" i="62"/>
  <c r="D1629" i="62"/>
  <c r="D1630" i="62"/>
  <c r="D1631" i="62"/>
  <c r="D1632" i="62"/>
  <c r="D1633" i="62"/>
  <c r="D1634" i="62"/>
  <c r="D1635" i="62"/>
  <c r="D1636" i="62"/>
  <c r="D1637" i="62"/>
  <c r="D1638" i="62"/>
  <c r="D1639" i="62"/>
  <c r="D1640" i="62"/>
  <c r="D1641" i="62"/>
  <c r="D1642" i="62"/>
  <c r="D1643" i="62"/>
  <c r="D1644" i="62"/>
  <c r="D1645" i="62"/>
  <c r="D1646" i="62"/>
  <c r="D1647" i="62"/>
  <c r="D1648" i="62"/>
  <c r="D1649" i="62"/>
  <c r="D1650" i="62"/>
  <c r="D1651" i="62"/>
  <c r="D1652" i="62"/>
  <c r="D1653" i="62"/>
  <c r="D1654" i="62"/>
  <c r="D1655" i="62"/>
  <c r="D1656" i="62"/>
  <c r="D1657" i="62"/>
  <c r="D1658" i="62"/>
  <c r="D1659" i="62"/>
  <c r="D1660" i="62"/>
  <c r="D1661" i="62"/>
  <c r="D1662" i="62"/>
  <c r="D1663" i="62"/>
  <c r="D1664" i="62"/>
  <c r="D1665" i="62"/>
  <c r="D1666" i="62"/>
  <c r="D1667" i="62"/>
  <c r="D1668" i="62"/>
  <c r="D1669" i="62"/>
  <c r="D1670" i="62"/>
  <c r="D1671" i="62"/>
  <c r="D1672" i="62"/>
  <c r="D1673" i="62"/>
  <c r="D1674" i="62"/>
  <c r="D1675" i="62"/>
  <c r="D1676" i="62"/>
  <c r="D1677" i="62"/>
  <c r="D1678" i="62"/>
  <c r="D1679" i="62"/>
  <c r="D1680" i="62"/>
  <c r="D1681" i="62"/>
  <c r="D1682" i="62"/>
  <c r="D1683" i="62"/>
  <c r="D1684" i="62"/>
  <c r="D1685" i="62"/>
  <c r="D1686" i="62"/>
  <c r="D1687" i="62"/>
  <c r="D1688" i="62"/>
  <c r="D1689" i="62"/>
  <c r="D1690" i="62"/>
  <c r="D1691" i="62"/>
  <c r="D1692" i="62"/>
  <c r="D1693" i="62"/>
  <c r="D1694" i="62"/>
  <c r="D1695" i="62"/>
  <c r="D1696" i="62"/>
  <c r="D1697" i="62"/>
  <c r="D1698" i="62"/>
  <c r="D1699" i="62"/>
  <c r="D1700" i="62"/>
  <c r="D1701" i="62"/>
  <c r="D1702" i="62"/>
  <c r="D1703" i="62"/>
  <c r="D1704" i="62"/>
  <c r="D1705" i="62"/>
  <c r="D1706" i="62"/>
  <c r="D1707" i="62"/>
  <c r="D1708" i="62"/>
  <c r="D1709" i="62"/>
  <c r="D1710" i="62"/>
  <c r="D1711" i="62"/>
  <c r="D1712" i="62"/>
  <c r="D1713" i="62"/>
  <c r="D1714" i="62"/>
  <c r="D1715" i="62"/>
  <c r="D1716" i="62"/>
  <c r="D1717" i="62"/>
  <c r="D1718" i="62"/>
  <c r="D1719" i="62"/>
  <c r="D1720" i="62"/>
  <c r="D1721" i="62"/>
  <c r="D1722" i="62"/>
  <c r="D1723" i="62"/>
  <c r="D1724" i="62"/>
  <c r="D1725" i="62"/>
  <c r="D1726" i="62"/>
  <c r="D1727" i="62"/>
  <c r="D1728" i="62"/>
  <c r="D1729" i="62"/>
  <c r="D1730" i="62"/>
  <c r="D1731" i="62"/>
  <c r="D1732" i="62"/>
  <c r="D1733" i="62"/>
  <c r="D1734" i="62"/>
  <c r="D1735" i="62"/>
  <c r="D1736" i="62"/>
  <c r="D1737" i="62"/>
  <c r="D1738" i="62"/>
  <c r="D1739" i="62"/>
  <c r="D1740" i="62"/>
  <c r="D1741" i="62"/>
  <c r="D1742" i="62"/>
  <c r="D1743" i="62"/>
  <c r="D1744" i="62"/>
  <c r="D1745" i="62"/>
  <c r="D1746" i="62"/>
  <c r="D1747" i="62"/>
  <c r="D1748" i="62"/>
  <c r="D1749" i="62"/>
  <c r="D1750" i="62"/>
  <c r="D1751" i="62"/>
  <c r="D1752" i="62"/>
  <c r="D1753" i="62"/>
  <c r="D1754" i="62"/>
  <c r="D1755" i="62"/>
  <c r="D1756" i="62"/>
  <c r="D1757" i="62"/>
  <c r="D1758" i="62"/>
  <c r="D1759" i="62"/>
  <c r="D1760" i="62"/>
  <c r="D1761" i="62"/>
  <c r="D1762" i="62"/>
  <c r="D1763" i="62"/>
  <c r="D1764" i="62"/>
  <c r="D1765" i="62"/>
  <c r="D1766" i="62"/>
  <c r="D1767" i="62"/>
  <c r="D1768" i="62"/>
  <c r="D1769" i="62"/>
  <c r="D1770" i="62"/>
  <c r="D1771" i="62"/>
  <c r="D1772" i="62"/>
  <c r="D1773" i="62"/>
  <c r="D1774" i="62"/>
  <c r="D1775" i="62"/>
  <c r="D1776" i="62"/>
  <c r="D1777" i="62"/>
  <c r="D1778" i="62"/>
  <c r="D1779" i="62"/>
  <c r="D1780" i="62"/>
  <c r="D1781" i="62"/>
  <c r="D1782" i="62"/>
  <c r="D1783" i="62"/>
  <c r="D1784" i="62"/>
  <c r="D1785" i="62"/>
  <c r="D1786" i="62"/>
  <c r="D1787" i="62"/>
  <c r="D1788" i="62"/>
  <c r="D1789" i="62"/>
  <c r="D1790" i="62"/>
  <c r="D1791" i="62"/>
  <c r="D1792" i="62"/>
  <c r="D1793" i="62"/>
  <c r="D1794" i="62"/>
  <c r="D1795" i="62"/>
  <c r="D1796" i="62"/>
  <c r="D1797" i="62"/>
  <c r="D1798" i="62"/>
  <c r="D1799" i="62"/>
  <c r="D1800" i="62"/>
  <c r="D1801" i="62"/>
  <c r="D1802" i="62"/>
  <c r="D1803" i="62"/>
  <c r="D1804" i="62"/>
  <c r="D1805" i="62"/>
  <c r="D1806" i="62"/>
  <c r="D1807" i="62"/>
  <c r="D1808" i="62"/>
  <c r="D1809" i="62"/>
  <c r="D1810" i="62"/>
  <c r="D1811" i="62"/>
  <c r="D1812" i="62"/>
  <c r="D1813" i="62"/>
  <c r="D1814" i="62"/>
  <c r="D1815" i="62"/>
  <c r="D1816" i="62"/>
  <c r="D1817" i="62"/>
  <c r="D1818" i="62"/>
  <c r="D1819" i="62"/>
  <c r="D1820" i="62"/>
  <c r="D1821" i="62"/>
  <c r="D1822" i="62"/>
  <c r="D1823" i="62"/>
  <c r="D1824" i="62"/>
  <c r="D1825" i="62"/>
  <c r="D1826" i="62"/>
  <c r="D1827" i="62"/>
  <c r="D1828" i="62"/>
  <c r="D1829" i="62"/>
  <c r="D1830" i="62"/>
  <c r="D1831" i="62"/>
  <c r="D1832" i="62"/>
  <c r="D1833" i="62"/>
  <c r="D1834" i="62"/>
  <c r="D1835" i="62"/>
  <c r="D1836" i="62"/>
  <c r="D1837" i="62"/>
  <c r="D1838" i="62"/>
  <c r="D1839" i="62"/>
  <c r="D1840" i="62"/>
  <c r="D1841" i="62"/>
  <c r="D1842" i="62"/>
  <c r="D1843" i="62"/>
  <c r="D1844" i="62"/>
  <c r="D1845" i="62"/>
  <c r="D1846" i="62"/>
  <c r="D1847" i="62"/>
  <c r="D1848" i="62"/>
  <c r="D1849" i="62"/>
  <c r="D1850" i="62"/>
  <c r="D1851" i="62"/>
  <c r="D1852" i="62"/>
  <c r="D1853" i="62"/>
  <c r="D1854" i="62"/>
  <c r="D1855" i="62"/>
  <c r="D1856" i="62"/>
  <c r="D1857" i="62"/>
  <c r="D1858" i="62"/>
  <c r="D1859" i="62"/>
  <c r="D1860" i="62"/>
  <c r="D1861" i="62"/>
  <c r="D1862" i="62"/>
  <c r="D1863" i="62"/>
  <c r="D1864" i="62"/>
  <c r="D1865" i="62"/>
  <c r="D1866" i="62"/>
  <c r="D1867" i="62"/>
  <c r="D1868" i="62"/>
  <c r="D1869" i="62"/>
  <c r="D1870" i="62"/>
  <c r="D1871" i="62"/>
  <c r="D1872" i="62"/>
  <c r="D1873" i="62"/>
  <c r="D1874" i="62"/>
  <c r="D1875" i="62"/>
  <c r="D1876" i="62"/>
  <c r="D1877" i="62"/>
  <c r="D1878" i="62"/>
  <c r="D1879" i="62"/>
  <c r="D1880" i="62"/>
  <c r="D1881" i="62"/>
  <c r="D1882" i="62"/>
  <c r="D1883" i="62"/>
  <c r="D1884" i="62"/>
  <c r="D1885" i="62"/>
  <c r="D1886" i="62"/>
  <c r="D1887" i="62"/>
  <c r="D1888" i="62"/>
  <c r="D1889" i="62"/>
  <c r="D1890" i="62"/>
  <c r="D1891" i="62"/>
  <c r="D1892" i="62"/>
  <c r="D1893" i="62"/>
  <c r="D1894" i="62"/>
  <c r="D1895" i="62"/>
  <c r="D1896" i="62"/>
  <c r="D1897" i="62"/>
  <c r="D1898" i="62"/>
  <c r="D1899" i="62"/>
  <c r="D1900" i="62"/>
  <c r="D1901" i="62"/>
  <c r="D1902" i="62"/>
  <c r="D1903" i="62"/>
  <c r="D1904" i="62"/>
  <c r="D1905" i="62"/>
  <c r="D1906" i="62"/>
  <c r="D1907" i="62"/>
  <c r="D1908" i="62"/>
  <c r="D1909" i="62"/>
  <c r="D1910" i="62"/>
  <c r="D1911" i="62"/>
  <c r="D1912" i="62"/>
  <c r="D1913" i="62"/>
  <c r="D1914" i="62"/>
  <c r="D1915" i="62"/>
  <c r="D1916" i="62"/>
  <c r="D1917" i="62"/>
  <c r="D1918" i="62"/>
  <c r="D1919" i="62"/>
  <c r="D1920" i="62"/>
  <c r="D1921" i="62"/>
  <c r="D1922" i="62"/>
  <c r="D1923" i="62"/>
  <c r="D1924" i="62"/>
  <c r="D1925" i="62"/>
  <c r="D1926" i="62"/>
  <c r="D1927" i="62"/>
  <c r="D1928" i="62"/>
  <c r="D1929" i="62"/>
  <c r="D1930" i="62"/>
  <c r="D1931" i="62"/>
  <c r="D1932" i="62"/>
  <c r="D1933" i="62"/>
  <c r="D1934" i="62"/>
  <c r="D1935" i="62"/>
  <c r="D1936" i="62"/>
  <c r="D1937" i="62"/>
  <c r="D1938" i="62"/>
  <c r="D1939" i="62"/>
  <c r="D1940" i="62"/>
  <c r="D1941" i="62"/>
  <c r="D1942" i="62"/>
  <c r="D1943" i="62"/>
  <c r="D1944" i="62"/>
  <c r="D1945" i="62"/>
  <c r="D1946" i="62"/>
  <c r="D1947" i="62"/>
  <c r="D1948" i="62"/>
  <c r="D1949" i="62"/>
  <c r="D1950" i="62"/>
  <c r="D1951" i="62"/>
  <c r="D1952" i="62"/>
  <c r="D1953" i="62"/>
  <c r="D1954" i="62"/>
  <c r="D1955" i="62"/>
  <c r="D1956" i="62"/>
  <c r="D1957" i="62"/>
  <c r="D1958" i="62"/>
  <c r="D1959" i="62"/>
  <c r="D1960" i="62"/>
  <c r="D1961" i="62"/>
  <c r="D1962" i="62"/>
  <c r="D1963" i="62"/>
  <c r="D1964" i="62"/>
  <c r="D1965" i="62"/>
  <c r="D1966" i="62"/>
  <c r="D1967" i="62"/>
  <c r="D1968" i="62"/>
  <c r="D1969" i="62"/>
  <c r="D1970" i="62"/>
  <c r="D1971" i="62"/>
  <c r="D1972" i="62"/>
  <c r="D1973" i="62"/>
  <c r="D1974" i="62"/>
  <c r="D1975" i="62"/>
  <c r="D1976" i="62"/>
  <c r="D1977" i="62"/>
  <c r="D1978" i="62"/>
  <c r="D1979" i="62"/>
  <c r="D1980" i="62"/>
  <c r="D1981" i="62"/>
  <c r="D1982" i="62"/>
  <c r="D1983" i="62"/>
  <c r="D1984" i="62"/>
  <c r="D1985" i="62"/>
  <c r="D1986" i="62"/>
  <c r="D1987" i="62"/>
  <c r="D1988" i="62"/>
  <c r="D1989" i="62"/>
  <c r="D1990" i="62"/>
  <c r="D1991" i="62"/>
  <c r="D1992" i="62"/>
  <c r="D1993" i="62"/>
  <c r="D1994" i="62"/>
  <c r="D1995" i="62"/>
  <c r="D1996" i="62"/>
  <c r="D1997" i="62"/>
  <c r="D1998" i="62"/>
  <c r="D1999" i="62"/>
  <c r="D2000" i="62"/>
  <c r="D2001" i="62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60" i="62"/>
  <c r="C61" i="62"/>
  <c r="C62" i="62"/>
  <c r="C63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90" i="62"/>
  <c r="C91" i="62"/>
  <c r="C92" i="62"/>
  <c r="C93" i="62"/>
  <c r="C94" i="62"/>
  <c r="C95" i="62"/>
  <c r="C96" i="62"/>
  <c r="C97" i="62"/>
  <c r="C98" i="62"/>
  <c r="C99" i="62"/>
  <c r="C100" i="62"/>
  <c r="C101" i="62"/>
  <c r="C102" i="62"/>
  <c r="C103" i="62"/>
  <c r="C104" i="62"/>
  <c r="C105" i="62"/>
  <c r="C106" i="62"/>
  <c r="C107" i="62"/>
  <c r="C108" i="62"/>
  <c r="C109" i="62"/>
  <c r="C110" i="62"/>
  <c r="C111" i="62"/>
  <c r="C112" i="62"/>
  <c r="C113" i="62"/>
  <c r="C114" i="62"/>
  <c r="C115" i="62"/>
  <c r="C116" i="62"/>
  <c r="C117" i="62"/>
  <c r="C118" i="62"/>
  <c r="C119" i="62"/>
  <c r="C120" i="62"/>
  <c r="C121" i="62"/>
  <c r="C122" i="62"/>
  <c r="C123" i="62"/>
  <c r="C124" i="62"/>
  <c r="C125" i="62"/>
  <c r="C126" i="62"/>
  <c r="C127" i="62"/>
  <c r="C128" i="62"/>
  <c r="C129" i="62"/>
  <c r="C130" i="62"/>
  <c r="C131" i="62"/>
  <c r="C132" i="62"/>
  <c r="C133" i="62"/>
  <c r="C134" i="62"/>
  <c r="C135" i="62"/>
  <c r="C136" i="62"/>
  <c r="C137" i="62"/>
  <c r="C138" i="62"/>
  <c r="C139" i="62"/>
  <c r="C140" i="62"/>
  <c r="C141" i="62"/>
  <c r="C142" i="62"/>
  <c r="C143" i="62"/>
  <c r="C144" i="62"/>
  <c r="C145" i="62"/>
  <c r="C146" i="62"/>
  <c r="C147" i="62"/>
  <c r="C148" i="62"/>
  <c r="C149" i="62"/>
  <c r="C150" i="62"/>
  <c r="C151" i="62"/>
  <c r="C152" i="62"/>
  <c r="C153" i="62"/>
  <c r="C154" i="62"/>
  <c r="C155" i="62"/>
  <c r="C156" i="62"/>
  <c r="C157" i="62"/>
  <c r="C158" i="62"/>
  <c r="C159" i="62"/>
  <c r="C160" i="62"/>
  <c r="C161" i="62"/>
  <c r="C162" i="62"/>
  <c r="C163" i="62"/>
  <c r="C164" i="62"/>
  <c r="C165" i="62"/>
  <c r="C166" i="62"/>
  <c r="C167" i="62"/>
  <c r="C168" i="62"/>
  <c r="C169" i="62"/>
  <c r="C170" i="62"/>
  <c r="C171" i="62"/>
  <c r="C172" i="62"/>
  <c r="C173" i="62"/>
  <c r="C174" i="62"/>
  <c r="C175" i="62"/>
  <c r="C176" i="62"/>
  <c r="C177" i="62"/>
  <c r="C178" i="62"/>
  <c r="C179" i="62"/>
  <c r="C180" i="62"/>
  <c r="C181" i="62"/>
  <c r="C182" i="62"/>
  <c r="C183" i="62"/>
  <c r="C184" i="62"/>
  <c r="C185" i="62"/>
  <c r="C186" i="62"/>
  <c r="C187" i="62"/>
  <c r="C188" i="62"/>
  <c r="C189" i="62"/>
  <c r="C190" i="62"/>
  <c r="C191" i="62"/>
  <c r="C192" i="62"/>
  <c r="C193" i="62"/>
  <c r="C194" i="62"/>
  <c r="C195" i="62"/>
  <c r="C196" i="62"/>
  <c r="C197" i="62"/>
  <c r="C198" i="62"/>
  <c r="C199" i="62"/>
  <c r="C200" i="62"/>
  <c r="C201" i="62"/>
  <c r="C202" i="62"/>
  <c r="C203" i="62"/>
  <c r="C204" i="62"/>
  <c r="C205" i="62"/>
  <c r="C206" i="62"/>
  <c r="C207" i="62"/>
  <c r="C208" i="62"/>
  <c r="C209" i="62"/>
  <c r="C210" i="62"/>
  <c r="C211" i="62"/>
  <c r="C212" i="62"/>
  <c r="C213" i="62"/>
  <c r="C214" i="62"/>
  <c r="C215" i="62"/>
  <c r="C216" i="62"/>
  <c r="C217" i="62"/>
  <c r="C218" i="62"/>
  <c r="C219" i="62"/>
  <c r="C220" i="62"/>
  <c r="C221" i="62"/>
  <c r="C222" i="62"/>
  <c r="C223" i="62"/>
  <c r="C224" i="62"/>
  <c r="C225" i="62"/>
  <c r="C226" i="62"/>
  <c r="C227" i="62"/>
  <c r="C228" i="62"/>
  <c r="C229" i="62"/>
  <c r="C230" i="62"/>
  <c r="C231" i="62"/>
  <c r="C232" i="62"/>
  <c r="C233" i="62"/>
  <c r="C234" i="62"/>
  <c r="C235" i="62"/>
  <c r="C236" i="62"/>
  <c r="C237" i="62"/>
  <c r="C238" i="62"/>
  <c r="C239" i="62"/>
  <c r="C240" i="62"/>
  <c r="C241" i="62"/>
  <c r="C242" i="62"/>
  <c r="C243" i="62"/>
  <c r="C244" i="62"/>
  <c r="C245" i="62"/>
  <c r="C246" i="62"/>
  <c r="C247" i="62"/>
  <c r="C248" i="62"/>
  <c r="C249" i="62"/>
  <c r="C250" i="62"/>
  <c r="C251" i="62"/>
  <c r="C252" i="62"/>
  <c r="C253" i="62"/>
  <c r="C254" i="62"/>
  <c r="C255" i="62"/>
  <c r="C256" i="62"/>
  <c r="C257" i="62"/>
  <c r="C258" i="62"/>
  <c r="C259" i="62"/>
  <c r="C260" i="62"/>
  <c r="C261" i="62"/>
  <c r="C262" i="62"/>
  <c r="C263" i="62"/>
  <c r="C264" i="62"/>
  <c r="C265" i="62"/>
  <c r="C266" i="62"/>
  <c r="C267" i="62"/>
  <c r="C268" i="62"/>
  <c r="C269" i="62"/>
  <c r="C270" i="62"/>
  <c r="C271" i="62"/>
  <c r="C272" i="62"/>
  <c r="C273" i="62"/>
  <c r="C274" i="62"/>
  <c r="C275" i="62"/>
  <c r="C276" i="62"/>
  <c r="C277" i="62"/>
  <c r="C278" i="62"/>
  <c r="C279" i="62"/>
  <c r="C280" i="62"/>
  <c r="C281" i="62"/>
  <c r="C282" i="62"/>
  <c r="C283" i="62"/>
  <c r="C284" i="62"/>
  <c r="C285" i="62"/>
  <c r="C286" i="62"/>
  <c r="C287" i="62"/>
  <c r="C288" i="62"/>
  <c r="C289" i="62"/>
  <c r="C290" i="62"/>
  <c r="C291" i="62"/>
  <c r="C292" i="62"/>
  <c r="C293" i="62"/>
  <c r="C294" i="62"/>
  <c r="C295" i="62"/>
  <c r="C296" i="62"/>
  <c r="C297" i="62"/>
  <c r="C298" i="62"/>
  <c r="C299" i="62"/>
  <c r="C300" i="62"/>
  <c r="C301" i="62"/>
  <c r="C302" i="62"/>
  <c r="C303" i="62"/>
  <c r="C304" i="62"/>
  <c r="C305" i="62"/>
  <c r="C306" i="62"/>
  <c r="C307" i="62"/>
  <c r="C308" i="62"/>
  <c r="C309" i="62"/>
  <c r="C310" i="62"/>
  <c r="C311" i="62"/>
  <c r="C312" i="62"/>
  <c r="C313" i="62"/>
  <c r="C314" i="62"/>
  <c r="C315" i="62"/>
  <c r="C316" i="62"/>
  <c r="C317" i="62"/>
  <c r="C318" i="62"/>
  <c r="C319" i="62"/>
  <c r="C320" i="62"/>
  <c r="C321" i="62"/>
  <c r="C322" i="62"/>
  <c r="C323" i="62"/>
  <c r="C324" i="62"/>
  <c r="C325" i="62"/>
  <c r="C326" i="62"/>
  <c r="C327" i="62"/>
  <c r="C328" i="62"/>
  <c r="C329" i="62"/>
  <c r="C330" i="62"/>
  <c r="C331" i="62"/>
  <c r="C332" i="62"/>
  <c r="C333" i="62"/>
  <c r="C334" i="62"/>
  <c r="C335" i="62"/>
  <c r="C336" i="62"/>
  <c r="C337" i="62"/>
  <c r="C338" i="62"/>
  <c r="C339" i="62"/>
  <c r="C340" i="62"/>
  <c r="C341" i="62"/>
  <c r="C342" i="62"/>
  <c r="C343" i="62"/>
  <c r="C344" i="62"/>
  <c r="C345" i="62"/>
  <c r="C346" i="62"/>
  <c r="C347" i="62"/>
  <c r="C348" i="62"/>
  <c r="C349" i="62"/>
  <c r="C350" i="62"/>
  <c r="C351" i="62"/>
  <c r="C352" i="62"/>
  <c r="C353" i="62"/>
  <c r="C354" i="62"/>
  <c r="C355" i="62"/>
  <c r="C356" i="62"/>
  <c r="C357" i="62"/>
  <c r="C358" i="62"/>
  <c r="C359" i="62"/>
  <c r="C360" i="62"/>
  <c r="C361" i="62"/>
  <c r="C362" i="62"/>
  <c r="C363" i="62"/>
  <c r="C364" i="62"/>
  <c r="C365" i="62"/>
  <c r="C366" i="62"/>
  <c r="C367" i="62"/>
  <c r="C368" i="62"/>
  <c r="C369" i="62"/>
  <c r="C370" i="62"/>
  <c r="C371" i="62"/>
  <c r="C372" i="62"/>
  <c r="C373" i="62"/>
  <c r="C374" i="62"/>
  <c r="C375" i="62"/>
  <c r="C376" i="62"/>
  <c r="C377" i="62"/>
  <c r="C378" i="62"/>
  <c r="C379" i="62"/>
  <c r="C380" i="62"/>
  <c r="C381" i="62"/>
  <c r="C382" i="62"/>
  <c r="C383" i="62"/>
  <c r="C384" i="62"/>
  <c r="C385" i="62"/>
  <c r="C386" i="62"/>
  <c r="C387" i="62"/>
  <c r="C388" i="62"/>
  <c r="C389" i="62"/>
  <c r="C390" i="62"/>
  <c r="C391" i="62"/>
  <c r="C392" i="62"/>
  <c r="C393" i="62"/>
  <c r="C394" i="62"/>
  <c r="C395" i="62"/>
  <c r="C396" i="62"/>
  <c r="C397" i="62"/>
  <c r="C398" i="62"/>
  <c r="C399" i="62"/>
  <c r="C400" i="62"/>
  <c r="C401" i="62"/>
  <c r="C402" i="62"/>
  <c r="C403" i="62"/>
  <c r="C404" i="62"/>
  <c r="C405" i="62"/>
  <c r="C406" i="62"/>
  <c r="C407" i="62"/>
  <c r="C408" i="62"/>
  <c r="C409" i="62"/>
  <c r="C410" i="62"/>
  <c r="C411" i="62"/>
  <c r="C412" i="62"/>
  <c r="C413" i="62"/>
  <c r="C414" i="62"/>
  <c r="C415" i="62"/>
  <c r="C416" i="62"/>
  <c r="C417" i="62"/>
  <c r="C418" i="62"/>
  <c r="C419" i="62"/>
  <c r="C420" i="62"/>
  <c r="C421" i="62"/>
  <c r="C422" i="62"/>
  <c r="C423" i="62"/>
  <c r="C424" i="62"/>
  <c r="C425" i="62"/>
  <c r="C426" i="62"/>
  <c r="C427" i="62"/>
  <c r="C428" i="62"/>
  <c r="C429" i="62"/>
  <c r="C430" i="62"/>
  <c r="C431" i="62"/>
  <c r="C432" i="62"/>
  <c r="C433" i="62"/>
  <c r="C434" i="62"/>
  <c r="C435" i="62"/>
  <c r="C436" i="62"/>
  <c r="C437" i="62"/>
  <c r="C438" i="62"/>
  <c r="C439" i="62"/>
  <c r="C440" i="62"/>
  <c r="C441" i="62"/>
  <c r="C442" i="62"/>
  <c r="C443" i="62"/>
  <c r="C444" i="62"/>
  <c r="C445" i="62"/>
  <c r="C446" i="62"/>
  <c r="C447" i="62"/>
  <c r="C448" i="62"/>
  <c r="C449" i="62"/>
  <c r="C450" i="62"/>
  <c r="C451" i="62"/>
  <c r="C452" i="62"/>
  <c r="C453" i="62"/>
  <c r="C454" i="62"/>
  <c r="C455" i="62"/>
  <c r="C456" i="62"/>
  <c r="C457" i="62"/>
  <c r="C458" i="62"/>
  <c r="C459" i="62"/>
  <c r="C460" i="62"/>
  <c r="C461" i="62"/>
  <c r="C462" i="62"/>
  <c r="C463" i="62"/>
  <c r="C464" i="62"/>
  <c r="C465" i="62"/>
  <c r="C466" i="62"/>
  <c r="C467" i="62"/>
  <c r="C468" i="62"/>
  <c r="C469" i="62"/>
  <c r="C470" i="62"/>
  <c r="C471" i="62"/>
  <c r="C472" i="62"/>
  <c r="C473" i="62"/>
  <c r="C474" i="62"/>
  <c r="C475" i="62"/>
  <c r="C476" i="62"/>
  <c r="C477" i="62"/>
  <c r="C478" i="62"/>
  <c r="C479" i="62"/>
  <c r="C480" i="62"/>
  <c r="C481" i="62"/>
  <c r="C482" i="62"/>
  <c r="C483" i="62"/>
  <c r="C484" i="62"/>
  <c r="C485" i="62"/>
  <c r="C486" i="62"/>
  <c r="C487" i="62"/>
  <c r="C488" i="62"/>
  <c r="C489" i="62"/>
  <c r="C490" i="62"/>
  <c r="C491" i="62"/>
  <c r="C492" i="62"/>
  <c r="C493" i="62"/>
  <c r="C494" i="62"/>
  <c r="C495" i="62"/>
  <c r="C496" i="62"/>
  <c r="C497" i="62"/>
  <c r="C498" i="62"/>
  <c r="C499" i="62"/>
  <c r="C500" i="62"/>
  <c r="C501" i="62"/>
  <c r="C502" i="62"/>
  <c r="C503" i="62"/>
  <c r="C504" i="62"/>
  <c r="C505" i="62"/>
  <c r="C506" i="62"/>
  <c r="C507" i="62"/>
  <c r="C508" i="62"/>
  <c r="C509" i="62"/>
  <c r="C510" i="62"/>
  <c r="C511" i="62"/>
  <c r="C512" i="62"/>
  <c r="C513" i="62"/>
  <c r="C514" i="62"/>
  <c r="C515" i="62"/>
  <c r="C516" i="62"/>
  <c r="C517" i="62"/>
  <c r="C518" i="62"/>
  <c r="C519" i="62"/>
  <c r="C520" i="62"/>
  <c r="C521" i="62"/>
  <c r="C522" i="62"/>
  <c r="C523" i="62"/>
  <c r="C524" i="62"/>
  <c r="C525" i="62"/>
  <c r="C526" i="62"/>
  <c r="C527" i="62"/>
  <c r="C528" i="62"/>
  <c r="C529" i="62"/>
  <c r="C530" i="62"/>
  <c r="C531" i="62"/>
  <c r="C532" i="62"/>
  <c r="C533" i="62"/>
  <c r="C534" i="62"/>
  <c r="C535" i="62"/>
  <c r="C536" i="62"/>
  <c r="C537" i="62"/>
  <c r="C538" i="62"/>
  <c r="C539" i="62"/>
  <c r="C540" i="62"/>
  <c r="C541" i="62"/>
  <c r="C542" i="62"/>
  <c r="C543" i="62"/>
  <c r="C544" i="62"/>
  <c r="C545" i="62"/>
  <c r="C546" i="62"/>
  <c r="C547" i="62"/>
  <c r="C548" i="62"/>
  <c r="C549" i="62"/>
  <c r="C550" i="62"/>
  <c r="C551" i="62"/>
  <c r="C552" i="62"/>
  <c r="C553" i="62"/>
  <c r="C554" i="62"/>
  <c r="C555" i="62"/>
  <c r="C556" i="62"/>
  <c r="C557" i="62"/>
  <c r="C558" i="62"/>
  <c r="C559" i="62"/>
  <c r="C560" i="62"/>
  <c r="C561" i="62"/>
  <c r="C562" i="62"/>
  <c r="C563" i="62"/>
  <c r="C564" i="62"/>
  <c r="C565" i="62"/>
  <c r="C566" i="62"/>
  <c r="C567" i="62"/>
  <c r="C568" i="62"/>
  <c r="C569" i="62"/>
  <c r="C570" i="62"/>
  <c r="C571" i="62"/>
  <c r="C572" i="62"/>
  <c r="C573" i="62"/>
  <c r="C574" i="62"/>
  <c r="C575" i="62"/>
  <c r="C576" i="62"/>
  <c r="C577" i="62"/>
  <c r="C578" i="62"/>
  <c r="C579" i="62"/>
  <c r="C580" i="62"/>
  <c r="C581" i="62"/>
  <c r="C582" i="62"/>
  <c r="C583" i="62"/>
  <c r="C584" i="62"/>
  <c r="C585" i="62"/>
  <c r="C586" i="62"/>
  <c r="C587" i="62"/>
  <c r="C588" i="62"/>
  <c r="C589" i="62"/>
  <c r="C590" i="62"/>
  <c r="C591" i="62"/>
  <c r="C592" i="62"/>
  <c r="C593" i="62"/>
  <c r="C594" i="62"/>
  <c r="C595" i="62"/>
  <c r="C596" i="62"/>
  <c r="C597" i="62"/>
  <c r="C598" i="62"/>
  <c r="C599" i="62"/>
  <c r="C600" i="62"/>
  <c r="C601" i="62"/>
  <c r="C602" i="62"/>
  <c r="C603" i="62"/>
  <c r="C604" i="62"/>
  <c r="C605" i="62"/>
  <c r="C606" i="62"/>
  <c r="C607" i="62"/>
  <c r="C608" i="62"/>
  <c r="C609" i="62"/>
  <c r="C610" i="62"/>
  <c r="C611" i="62"/>
  <c r="C612" i="62"/>
  <c r="C613" i="62"/>
  <c r="C614" i="62"/>
  <c r="C615" i="62"/>
  <c r="C616" i="62"/>
  <c r="C617" i="62"/>
  <c r="C618" i="62"/>
  <c r="C619" i="62"/>
  <c r="C620" i="62"/>
  <c r="C621" i="62"/>
  <c r="C622" i="62"/>
  <c r="C623" i="62"/>
  <c r="C624" i="62"/>
  <c r="C625" i="62"/>
  <c r="C626" i="62"/>
  <c r="C627" i="62"/>
  <c r="C628" i="62"/>
  <c r="C629" i="62"/>
  <c r="C630" i="62"/>
  <c r="C631" i="62"/>
  <c r="C632" i="62"/>
  <c r="C633" i="62"/>
  <c r="C634" i="62"/>
  <c r="C635" i="62"/>
  <c r="C636" i="62"/>
  <c r="C637" i="62"/>
  <c r="C638" i="62"/>
  <c r="C639" i="62"/>
  <c r="C640" i="62"/>
  <c r="C641" i="62"/>
  <c r="C642" i="62"/>
  <c r="C643" i="62"/>
  <c r="C644" i="62"/>
  <c r="C645" i="62"/>
  <c r="C646" i="62"/>
  <c r="C647" i="62"/>
  <c r="C648" i="62"/>
  <c r="C649" i="62"/>
  <c r="C650" i="62"/>
  <c r="C651" i="62"/>
  <c r="C652" i="62"/>
  <c r="C653" i="62"/>
  <c r="C654" i="62"/>
  <c r="C655" i="62"/>
  <c r="C656" i="62"/>
  <c r="C657" i="62"/>
  <c r="C658" i="62"/>
  <c r="C659" i="62"/>
  <c r="C660" i="62"/>
  <c r="C661" i="62"/>
  <c r="C662" i="62"/>
  <c r="C663" i="62"/>
  <c r="C664" i="62"/>
  <c r="C665" i="62"/>
  <c r="C666" i="62"/>
  <c r="C667" i="62"/>
  <c r="C668" i="62"/>
  <c r="C669" i="62"/>
  <c r="C670" i="62"/>
  <c r="C671" i="62"/>
  <c r="C672" i="62"/>
  <c r="C673" i="62"/>
  <c r="C674" i="62"/>
  <c r="C675" i="62"/>
  <c r="C676" i="62"/>
  <c r="C677" i="62"/>
  <c r="C678" i="62"/>
  <c r="C679" i="62"/>
  <c r="C680" i="62"/>
  <c r="C681" i="62"/>
  <c r="C682" i="62"/>
  <c r="C683" i="62"/>
  <c r="C684" i="62"/>
  <c r="C685" i="62"/>
  <c r="C686" i="62"/>
  <c r="C687" i="62"/>
  <c r="C688" i="62"/>
  <c r="C689" i="62"/>
  <c r="C690" i="62"/>
  <c r="C691" i="62"/>
  <c r="C692" i="62"/>
  <c r="C693" i="62"/>
  <c r="C694" i="62"/>
  <c r="C695" i="62"/>
  <c r="C696" i="62"/>
  <c r="C697" i="62"/>
  <c r="C698" i="62"/>
  <c r="C699" i="62"/>
  <c r="C700" i="62"/>
  <c r="C701" i="62"/>
  <c r="C702" i="62"/>
  <c r="C703" i="62"/>
  <c r="C704" i="62"/>
  <c r="C705" i="62"/>
  <c r="C706" i="62"/>
  <c r="C707" i="62"/>
  <c r="C708" i="62"/>
  <c r="C709" i="62"/>
  <c r="C710" i="62"/>
  <c r="C711" i="62"/>
  <c r="C712" i="62"/>
  <c r="C713" i="62"/>
  <c r="C714" i="62"/>
  <c r="C715" i="62"/>
  <c r="C716" i="62"/>
  <c r="C717" i="62"/>
  <c r="C718" i="62"/>
  <c r="C719" i="62"/>
  <c r="C720" i="62"/>
  <c r="C721" i="62"/>
  <c r="C722" i="62"/>
  <c r="C723" i="62"/>
  <c r="C724" i="62"/>
  <c r="C725" i="62"/>
  <c r="C726" i="62"/>
  <c r="C727" i="62"/>
  <c r="C728" i="62"/>
  <c r="C729" i="62"/>
  <c r="C730" i="62"/>
  <c r="C731" i="62"/>
  <c r="C732" i="62"/>
  <c r="C733" i="62"/>
  <c r="C734" i="62"/>
  <c r="C735" i="62"/>
  <c r="C736" i="62"/>
  <c r="C737" i="62"/>
  <c r="C738" i="62"/>
  <c r="C739" i="62"/>
  <c r="C740" i="62"/>
  <c r="C741" i="62"/>
  <c r="C742" i="62"/>
  <c r="C743" i="62"/>
  <c r="C744" i="62"/>
  <c r="C745" i="62"/>
  <c r="C746" i="62"/>
  <c r="C747" i="62"/>
  <c r="C748" i="62"/>
  <c r="C749" i="62"/>
  <c r="C750" i="62"/>
  <c r="C751" i="62"/>
  <c r="C752" i="62"/>
  <c r="C753" i="62"/>
  <c r="C754" i="62"/>
  <c r="C755" i="62"/>
  <c r="C756" i="62"/>
  <c r="C757" i="62"/>
  <c r="C758" i="62"/>
  <c r="C759" i="62"/>
  <c r="C760" i="62"/>
  <c r="C761" i="62"/>
  <c r="C762" i="62"/>
  <c r="C763" i="62"/>
  <c r="C764" i="62"/>
  <c r="C765" i="62"/>
  <c r="C766" i="62"/>
  <c r="C767" i="62"/>
  <c r="C768" i="62"/>
  <c r="C769" i="62"/>
  <c r="C770" i="62"/>
  <c r="C771" i="62"/>
  <c r="C772" i="62"/>
  <c r="C773" i="62"/>
  <c r="C774" i="62"/>
  <c r="C775" i="62"/>
  <c r="C776" i="62"/>
  <c r="C777" i="62"/>
  <c r="C778" i="62"/>
  <c r="C779" i="62"/>
  <c r="C780" i="62"/>
  <c r="C781" i="62"/>
  <c r="C782" i="62"/>
  <c r="C783" i="62"/>
  <c r="C784" i="62"/>
  <c r="C785" i="62"/>
  <c r="C786" i="62"/>
  <c r="C787" i="62"/>
  <c r="C788" i="62"/>
  <c r="C789" i="62"/>
  <c r="C790" i="62"/>
  <c r="C791" i="62"/>
  <c r="C792" i="62"/>
  <c r="C793" i="62"/>
  <c r="C794" i="62"/>
  <c r="C795" i="62"/>
  <c r="C796" i="62"/>
  <c r="C797" i="62"/>
  <c r="C798" i="62"/>
  <c r="C799" i="62"/>
  <c r="C800" i="62"/>
  <c r="C801" i="62"/>
  <c r="C802" i="62"/>
  <c r="C803" i="62"/>
  <c r="C804" i="62"/>
  <c r="C805" i="62"/>
  <c r="C806" i="62"/>
  <c r="C807" i="62"/>
  <c r="C808" i="62"/>
  <c r="C809" i="62"/>
  <c r="C810" i="62"/>
  <c r="C811" i="62"/>
  <c r="C812" i="62"/>
  <c r="C813" i="62"/>
  <c r="C814" i="62"/>
  <c r="C815" i="62"/>
  <c r="C816" i="62"/>
  <c r="C817" i="62"/>
  <c r="C818" i="62"/>
  <c r="C819" i="62"/>
  <c r="C820" i="62"/>
  <c r="C821" i="62"/>
  <c r="C822" i="62"/>
  <c r="C823" i="62"/>
  <c r="C824" i="62"/>
  <c r="C825" i="62"/>
  <c r="C826" i="62"/>
  <c r="C827" i="62"/>
  <c r="C828" i="62"/>
  <c r="C829" i="62"/>
  <c r="C830" i="62"/>
  <c r="C831" i="62"/>
  <c r="C832" i="62"/>
  <c r="C833" i="62"/>
  <c r="C834" i="62"/>
  <c r="C835" i="62"/>
  <c r="C836" i="62"/>
  <c r="C837" i="62"/>
  <c r="C838" i="62"/>
  <c r="C839" i="62"/>
  <c r="C840" i="62"/>
  <c r="C841" i="62"/>
  <c r="C842" i="62"/>
  <c r="C843" i="62"/>
  <c r="C844" i="62"/>
  <c r="C845" i="62"/>
  <c r="C846" i="62"/>
  <c r="C847" i="62"/>
  <c r="C848" i="62"/>
  <c r="C849" i="62"/>
  <c r="C850" i="62"/>
  <c r="C851" i="62"/>
  <c r="C852" i="62"/>
  <c r="C853" i="62"/>
  <c r="C854" i="62"/>
  <c r="C855" i="62"/>
  <c r="C856" i="62"/>
  <c r="C857" i="62"/>
  <c r="C858" i="62"/>
  <c r="C859" i="62"/>
  <c r="C860" i="62"/>
  <c r="C861" i="62"/>
  <c r="C862" i="62"/>
  <c r="C863" i="62"/>
  <c r="C864" i="62"/>
  <c r="C865" i="62"/>
  <c r="C866" i="62"/>
  <c r="C867" i="62"/>
  <c r="C868" i="62"/>
  <c r="C869" i="62"/>
  <c r="C870" i="62"/>
  <c r="C871" i="62"/>
  <c r="C872" i="62"/>
  <c r="C873" i="62"/>
  <c r="C874" i="62"/>
  <c r="C875" i="62"/>
  <c r="C876" i="62"/>
  <c r="C877" i="62"/>
  <c r="C878" i="62"/>
  <c r="C879" i="62"/>
  <c r="C880" i="62"/>
  <c r="C881" i="62"/>
  <c r="C882" i="62"/>
  <c r="C883" i="62"/>
  <c r="C884" i="62"/>
  <c r="C885" i="62"/>
  <c r="C886" i="62"/>
  <c r="C887" i="62"/>
  <c r="C888" i="62"/>
  <c r="C889" i="62"/>
  <c r="C890" i="62"/>
  <c r="C891" i="62"/>
  <c r="C892" i="62"/>
  <c r="C893" i="62"/>
  <c r="C894" i="62"/>
  <c r="C895" i="62"/>
  <c r="C896" i="62"/>
  <c r="C897" i="62"/>
  <c r="C898" i="62"/>
  <c r="C899" i="62"/>
  <c r="C900" i="62"/>
  <c r="C901" i="62"/>
  <c r="C902" i="62"/>
  <c r="C903" i="62"/>
  <c r="C904" i="62"/>
  <c r="C905" i="62"/>
  <c r="C906" i="62"/>
  <c r="C907" i="62"/>
  <c r="C908" i="62"/>
  <c r="C909" i="62"/>
  <c r="C910" i="62"/>
  <c r="C911" i="62"/>
  <c r="C912" i="62"/>
  <c r="C913" i="62"/>
  <c r="C914" i="62"/>
  <c r="C915" i="62"/>
  <c r="C916" i="62"/>
  <c r="C917" i="62"/>
  <c r="C918" i="62"/>
  <c r="C919" i="62"/>
  <c r="C920" i="62"/>
  <c r="C921" i="62"/>
  <c r="C922" i="62"/>
  <c r="C923" i="62"/>
  <c r="C924" i="62"/>
  <c r="C925" i="62"/>
  <c r="C926" i="62"/>
  <c r="C927" i="62"/>
  <c r="C928" i="62"/>
  <c r="C929" i="62"/>
  <c r="C930" i="62"/>
  <c r="C931" i="62"/>
  <c r="C932" i="62"/>
  <c r="C933" i="62"/>
  <c r="C934" i="62"/>
  <c r="C935" i="62"/>
  <c r="C936" i="62"/>
  <c r="C937" i="62"/>
  <c r="C938" i="62"/>
  <c r="C939" i="62"/>
  <c r="C940" i="62"/>
  <c r="C941" i="62"/>
  <c r="C942" i="62"/>
  <c r="C943" i="62"/>
  <c r="C944" i="62"/>
  <c r="C945" i="62"/>
  <c r="C946" i="62"/>
  <c r="C947" i="62"/>
  <c r="C948" i="62"/>
  <c r="C949" i="62"/>
  <c r="C950" i="62"/>
  <c r="C951" i="62"/>
  <c r="C952" i="62"/>
  <c r="C953" i="62"/>
  <c r="C954" i="62"/>
  <c r="C955" i="62"/>
  <c r="C956" i="62"/>
  <c r="C957" i="62"/>
  <c r="C958" i="62"/>
  <c r="C959" i="62"/>
  <c r="C960" i="62"/>
  <c r="C961" i="62"/>
  <c r="C962" i="62"/>
  <c r="C963" i="62"/>
  <c r="C964" i="62"/>
  <c r="C965" i="62"/>
  <c r="C966" i="62"/>
  <c r="C967" i="62"/>
  <c r="C968" i="62"/>
  <c r="C969" i="62"/>
  <c r="C970" i="62"/>
  <c r="C971" i="62"/>
  <c r="C972" i="62"/>
  <c r="C973" i="62"/>
  <c r="C974" i="62"/>
  <c r="C975" i="62"/>
  <c r="C976" i="62"/>
  <c r="C977" i="62"/>
  <c r="C978" i="62"/>
  <c r="C979" i="62"/>
  <c r="C980" i="62"/>
  <c r="C981" i="62"/>
  <c r="C982" i="62"/>
  <c r="C983" i="62"/>
  <c r="C984" i="62"/>
  <c r="C985" i="62"/>
  <c r="C986" i="62"/>
  <c r="C987" i="62"/>
  <c r="C988" i="62"/>
  <c r="C989" i="62"/>
  <c r="C990" i="62"/>
  <c r="C991" i="62"/>
  <c r="C992" i="62"/>
  <c r="C993" i="62"/>
  <c r="C994" i="62"/>
  <c r="C995" i="62"/>
  <c r="C996" i="62"/>
  <c r="C997" i="62"/>
  <c r="C998" i="62"/>
  <c r="C999" i="62"/>
  <c r="C1000" i="62"/>
  <c r="C1001" i="62"/>
  <c r="C1002" i="62"/>
  <c r="C1003" i="62"/>
  <c r="C1004" i="62"/>
  <c r="C1005" i="62"/>
  <c r="C1006" i="62"/>
  <c r="C1007" i="62"/>
  <c r="C1008" i="62"/>
  <c r="C1009" i="62"/>
  <c r="C1010" i="62"/>
  <c r="C1011" i="62"/>
  <c r="C1012" i="62"/>
  <c r="C1013" i="62"/>
  <c r="C1014" i="62"/>
  <c r="C1015" i="62"/>
  <c r="C1016" i="62"/>
  <c r="C1017" i="62"/>
  <c r="C1018" i="62"/>
  <c r="C1019" i="62"/>
  <c r="C1020" i="62"/>
  <c r="C1021" i="62"/>
  <c r="C1022" i="62"/>
  <c r="C1023" i="62"/>
  <c r="C1024" i="62"/>
  <c r="C1025" i="62"/>
  <c r="C1026" i="62"/>
  <c r="C1027" i="62"/>
  <c r="C1028" i="62"/>
  <c r="C1029" i="62"/>
  <c r="C1030" i="62"/>
  <c r="C1031" i="62"/>
  <c r="C1032" i="62"/>
  <c r="C1033" i="62"/>
  <c r="C1034" i="62"/>
  <c r="C1035" i="62"/>
  <c r="C1036" i="62"/>
  <c r="C1037" i="62"/>
  <c r="C1038" i="62"/>
  <c r="C1039" i="62"/>
  <c r="C1040" i="62"/>
  <c r="C1041" i="62"/>
  <c r="C1042" i="62"/>
  <c r="C1043" i="62"/>
  <c r="C1044" i="62"/>
  <c r="C1045" i="62"/>
  <c r="C1046" i="62"/>
  <c r="C1047" i="62"/>
  <c r="C1048" i="62"/>
  <c r="C1049" i="62"/>
  <c r="C1050" i="62"/>
  <c r="C1051" i="62"/>
  <c r="C1052" i="62"/>
  <c r="C1053" i="62"/>
  <c r="C1054" i="62"/>
  <c r="C1055" i="62"/>
  <c r="C1056" i="62"/>
  <c r="C1057" i="62"/>
  <c r="C1058" i="62"/>
  <c r="C1059" i="62"/>
  <c r="C1060" i="62"/>
  <c r="C1061" i="62"/>
  <c r="C1062" i="62"/>
  <c r="C1063" i="62"/>
  <c r="C1064" i="62"/>
  <c r="C1065" i="62"/>
  <c r="C1066" i="62"/>
  <c r="C1067" i="62"/>
  <c r="C1068" i="62"/>
  <c r="C1069" i="62"/>
  <c r="C1070" i="62"/>
  <c r="C1071" i="62"/>
  <c r="C1072" i="62"/>
  <c r="C1073" i="62"/>
  <c r="C1074" i="62"/>
  <c r="C1075" i="62"/>
  <c r="C1076" i="62"/>
  <c r="C1077" i="62"/>
  <c r="C1078" i="62"/>
  <c r="C1079" i="62"/>
  <c r="C1080" i="62"/>
  <c r="C1081" i="62"/>
  <c r="C1082" i="62"/>
  <c r="C1083" i="62"/>
  <c r="C1084" i="62"/>
  <c r="C1085" i="62"/>
  <c r="C1086" i="62"/>
  <c r="C1087" i="62"/>
  <c r="C1088" i="62"/>
  <c r="C1089" i="62"/>
  <c r="C1090" i="62"/>
  <c r="C1091" i="62"/>
  <c r="C1092" i="62"/>
  <c r="C1093" i="62"/>
  <c r="C1094" i="62"/>
  <c r="C1095" i="62"/>
  <c r="C1096" i="62"/>
  <c r="C1097" i="62"/>
  <c r="C1098" i="62"/>
  <c r="C1099" i="62"/>
  <c r="C1100" i="62"/>
  <c r="C1101" i="62"/>
  <c r="C1102" i="62"/>
  <c r="C1103" i="62"/>
  <c r="C1104" i="62"/>
  <c r="C1105" i="62"/>
  <c r="C1106" i="62"/>
  <c r="C1107" i="62"/>
  <c r="C1108" i="62"/>
  <c r="C1109" i="62"/>
  <c r="C1110" i="62"/>
  <c r="C1111" i="62"/>
  <c r="C1112" i="62"/>
  <c r="C1113" i="62"/>
  <c r="C1114" i="62"/>
  <c r="C1115" i="62"/>
  <c r="C1116" i="62"/>
  <c r="C1117" i="62"/>
  <c r="C1118" i="62"/>
  <c r="C1119" i="62"/>
  <c r="C1120" i="62"/>
  <c r="C1121" i="62"/>
  <c r="C1122" i="62"/>
  <c r="C1123" i="62"/>
  <c r="C1124" i="62"/>
  <c r="C1125" i="62"/>
  <c r="C1126" i="62"/>
  <c r="C1127" i="62"/>
  <c r="C1128" i="62"/>
  <c r="C1129" i="62"/>
  <c r="C1130" i="62"/>
  <c r="C1131" i="62"/>
  <c r="C1132" i="62"/>
  <c r="C1133" i="62"/>
  <c r="C1134" i="62"/>
  <c r="C1135" i="62"/>
  <c r="C1136" i="62"/>
  <c r="C1137" i="62"/>
  <c r="C1138" i="62"/>
  <c r="C1139" i="62"/>
  <c r="C1140" i="62"/>
  <c r="C1141" i="62"/>
  <c r="C1142" i="62"/>
  <c r="C1143" i="62"/>
  <c r="C1144" i="62"/>
  <c r="C1145" i="62"/>
  <c r="C1146" i="62"/>
  <c r="C1147" i="62"/>
  <c r="C1148" i="62"/>
  <c r="C1149" i="62"/>
  <c r="C1150" i="62"/>
  <c r="C1151" i="62"/>
  <c r="C1152" i="62"/>
  <c r="C1153" i="62"/>
  <c r="C1154" i="62"/>
  <c r="C1155" i="62"/>
  <c r="C1156" i="62"/>
  <c r="C1157" i="62"/>
  <c r="C1158" i="62"/>
  <c r="C1159" i="62"/>
  <c r="C1160" i="62"/>
  <c r="C1161" i="62"/>
  <c r="C1162" i="62"/>
  <c r="C1163" i="62"/>
  <c r="C1164" i="62"/>
  <c r="C1165" i="62"/>
  <c r="C1166" i="62"/>
  <c r="C1167" i="62"/>
  <c r="C1168" i="62"/>
  <c r="C1169" i="62"/>
  <c r="C1170" i="62"/>
  <c r="C1171" i="62"/>
  <c r="C1172" i="62"/>
  <c r="C1173" i="62"/>
  <c r="C1174" i="62"/>
  <c r="C1175" i="62"/>
  <c r="C1176" i="62"/>
  <c r="C1177" i="62"/>
  <c r="C1178" i="62"/>
  <c r="C1179" i="62"/>
  <c r="C1180" i="62"/>
  <c r="C1181" i="62"/>
  <c r="C1182" i="62"/>
  <c r="C1183" i="62"/>
  <c r="C1184" i="62"/>
  <c r="C1185" i="62"/>
  <c r="C1186" i="62"/>
  <c r="C1187" i="62"/>
  <c r="C1188" i="62"/>
  <c r="C1189" i="62"/>
  <c r="C1190" i="62"/>
  <c r="C1191" i="62"/>
  <c r="C1192" i="62"/>
  <c r="C1193" i="62"/>
  <c r="C1194" i="62"/>
  <c r="C1195" i="62"/>
  <c r="C1196" i="62"/>
  <c r="C1197" i="62"/>
  <c r="C1198" i="62"/>
  <c r="C1199" i="62"/>
  <c r="C1200" i="62"/>
  <c r="C1201" i="62"/>
  <c r="C1202" i="62"/>
  <c r="C1203" i="62"/>
  <c r="C1204" i="62"/>
  <c r="C1205" i="62"/>
  <c r="C1206" i="62"/>
  <c r="C1207" i="62"/>
  <c r="C1208" i="62"/>
  <c r="C1209" i="62"/>
  <c r="C1210" i="62"/>
  <c r="C1211" i="62"/>
  <c r="C1212" i="62"/>
  <c r="C1213" i="62"/>
  <c r="C1214" i="62"/>
  <c r="C1215" i="62"/>
  <c r="C1216" i="62"/>
  <c r="C1217" i="62"/>
  <c r="C1218" i="62"/>
  <c r="C1219" i="62"/>
  <c r="C1220" i="62"/>
  <c r="C1221" i="62"/>
  <c r="C1222" i="62"/>
  <c r="C1223" i="62"/>
  <c r="C1224" i="62"/>
  <c r="C1225" i="62"/>
  <c r="C1226" i="62"/>
  <c r="C1227" i="62"/>
  <c r="C1228" i="62"/>
  <c r="C1229" i="62"/>
  <c r="C1230" i="62"/>
  <c r="C1231" i="62"/>
  <c r="C1232" i="62"/>
  <c r="C1233" i="62"/>
  <c r="C1234" i="62"/>
  <c r="C1235" i="62"/>
  <c r="C1236" i="62"/>
  <c r="C1237" i="62"/>
  <c r="C1238" i="62"/>
  <c r="C1239" i="62"/>
  <c r="C1240" i="62"/>
  <c r="C1241" i="62"/>
  <c r="C1242" i="62"/>
  <c r="C1243" i="62"/>
  <c r="C1244" i="62"/>
  <c r="C1245" i="62"/>
  <c r="C1246" i="62"/>
  <c r="C1247" i="62"/>
  <c r="C1248" i="62"/>
  <c r="C1249" i="62"/>
  <c r="C1250" i="62"/>
  <c r="C1251" i="62"/>
  <c r="C1252" i="62"/>
  <c r="C1253" i="62"/>
  <c r="C1254" i="62"/>
  <c r="C1255" i="62"/>
  <c r="C1256" i="62"/>
  <c r="C1257" i="62"/>
  <c r="C1258" i="62"/>
  <c r="C1259" i="62"/>
  <c r="C1260" i="62"/>
  <c r="C1261" i="62"/>
  <c r="C1262" i="62"/>
  <c r="C1263" i="62"/>
  <c r="C1264" i="62"/>
  <c r="C1265" i="62"/>
  <c r="C1266" i="62"/>
  <c r="C1267" i="62"/>
  <c r="C1268" i="62"/>
  <c r="C1269" i="62"/>
  <c r="C1270" i="62"/>
  <c r="C1271" i="62"/>
  <c r="C1272" i="62"/>
  <c r="C1273" i="62"/>
  <c r="C1274" i="62"/>
  <c r="C1275" i="62"/>
  <c r="C1276" i="62"/>
  <c r="C1277" i="62"/>
  <c r="C1278" i="62"/>
  <c r="C1279" i="62"/>
  <c r="C1280" i="62"/>
  <c r="C1281" i="62"/>
  <c r="C1282" i="62"/>
  <c r="C1283" i="62"/>
  <c r="C1284" i="62"/>
  <c r="C1285" i="62"/>
  <c r="C1286" i="62"/>
  <c r="C1287" i="62"/>
  <c r="C1288" i="62"/>
  <c r="C1289" i="62"/>
  <c r="C1290" i="62"/>
  <c r="C1291" i="62"/>
  <c r="C1292" i="62"/>
  <c r="C1293" i="62"/>
  <c r="C1294" i="62"/>
  <c r="C1295" i="62"/>
  <c r="C1296" i="62"/>
  <c r="C1297" i="62"/>
  <c r="C1298" i="62"/>
  <c r="C1299" i="62"/>
  <c r="C1300" i="62"/>
  <c r="C1301" i="62"/>
  <c r="C1302" i="62"/>
  <c r="C1303" i="62"/>
  <c r="C1304" i="62"/>
  <c r="C1305" i="62"/>
  <c r="C1306" i="62"/>
  <c r="C1307" i="62"/>
  <c r="C1308" i="62"/>
  <c r="C1309" i="62"/>
  <c r="C1310" i="62"/>
  <c r="C1311" i="62"/>
  <c r="C1312" i="62"/>
  <c r="C1313" i="62"/>
  <c r="C1314" i="62"/>
  <c r="C1315" i="62"/>
  <c r="C1316" i="62"/>
  <c r="C1317" i="62"/>
  <c r="C1318" i="62"/>
  <c r="C1319" i="62"/>
  <c r="C1320" i="62"/>
  <c r="C1321" i="62"/>
  <c r="C1322" i="62"/>
  <c r="C1323" i="62"/>
  <c r="C1324" i="62"/>
  <c r="C1325" i="62"/>
  <c r="C1326" i="62"/>
  <c r="C1327" i="62"/>
  <c r="C1328" i="62"/>
  <c r="C1329" i="62"/>
  <c r="C1330" i="62"/>
  <c r="C1331" i="62"/>
  <c r="C1332" i="62"/>
  <c r="C1333" i="62"/>
  <c r="C1334" i="62"/>
  <c r="C1335" i="62"/>
  <c r="C1336" i="62"/>
  <c r="C1337" i="62"/>
  <c r="C1338" i="62"/>
  <c r="C1339" i="62"/>
  <c r="C1340" i="62"/>
  <c r="C1341" i="62"/>
  <c r="C1342" i="62"/>
  <c r="C1343" i="62"/>
  <c r="C1344" i="62"/>
  <c r="C1345" i="62"/>
  <c r="C1346" i="62"/>
  <c r="C1347" i="62"/>
  <c r="C1348" i="62"/>
  <c r="C1349" i="62"/>
  <c r="C1350" i="62"/>
  <c r="C1351" i="62"/>
  <c r="C1352" i="62"/>
  <c r="C1353" i="62"/>
  <c r="C1354" i="62"/>
  <c r="C1355" i="62"/>
  <c r="C1356" i="62"/>
  <c r="C1357" i="62"/>
  <c r="C1358" i="62"/>
  <c r="C1359" i="62"/>
  <c r="C1360" i="62"/>
  <c r="C1361" i="62"/>
  <c r="C1362" i="62"/>
  <c r="C1363" i="62"/>
  <c r="C1364" i="62"/>
  <c r="C1365" i="62"/>
  <c r="C1366" i="62"/>
  <c r="C1367" i="62"/>
  <c r="C1368" i="62"/>
  <c r="C1369" i="62"/>
  <c r="C1370" i="62"/>
  <c r="C1371" i="62"/>
  <c r="C1372" i="62"/>
  <c r="C1373" i="62"/>
  <c r="C1374" i="62"/>
  <c r="C1375" i="62"/>
  <c r="C1376" i="62"/>
  <c r="C1377" i="62"/>
  <c r="C1378" i="62"/>
  <c r="C1379" i="62"/>
  <c r="C1380" i="62"/>
  <c r="C1381" i="62"/>
  <c r="C1382" i="62"/>
  <c r="C1383" i="62"/>
  <c r="C1384" i="62"/>
  <c r="C1385" i="62"/>
  <c r="C1386" i="62"/>
  <c r="C1387" i="62"/>
  <c r="C1388" i="62"/>
  <c r="C1389" i="62"/>
  <c r="C1390" i="62"/>
  <c r="C1391" i="62"/>
  <c r="C1392" i="62"/>
  <c r="C1393" i="62"/>
  <c r="C1394" i="62"/>
  <c r="C1395" i="62"/>
  <c r="C1396" i="62"/>
  <c r="C1397" i="62"/>
  <c r="C1398" i="62"/>
  <c r="C1399" i="62"/>
  <c r="C1400" i="62"/>
  <c r="C1401" i="62"/>
  <c r="C1402" i="62"/>
  <c r="C1403" i="62"/>
  <c r="C1404" i="62"/>
  <c r="C1405" i="62"/>
  <c r="C1406" i="62"/>
  <c r="C1407" i="62"/>
  <c r="C1408" i="62"/>
  <c r="C1409" i="62"/>
  <c r="C1410" i="62"/>
  <c r="C1411" i="62"/>
  <c r="C1412" i="62"/>
  <c r="C1413" i="62"/>
  <c r="C1414" i="62"/>
  <c r="C1415" i="62"/>
  <c r="C1416" i="62"/>
  <c r="C1417" i="62"/>
  <c r="C1418" i="62"/>
  <c r="C1419" i="62"/>
  <c r="C1420" i="62"/>
  <c r="C1421" i="62"/>
  <c r="C1422" i="62"/>
  <c r="C1423" i="62"/>
  <c r="C1424" i="62"/>
  <c r="C1425" i="62"/>
  <c r="C1426" i="62"/>
  <c r="C1427" i="62"/>
  <c r="C1428" i="62"/>
  <c r="C1429" i="62"/>
  <c r="C1430" i="62"/>
  <c r="C1431" i="62"/>
  <c r="C1432" i="62"/>
  <c r="C1433" i="62"/>
  <c r="C1434" i="62"/>
  <c r="C1435" i="62"/>
  <c r="C1436" i="62"/>
  <c r="C1437" i="62"/>
  <c r="C1438" i="62"/>
  <c r="C1439" i="62"/>
  <c r="C1440" i="62"/>
  <c r="C1441" i="62"/>
  <c r="C1442" i="62"/>
  <c r="C1443" i="62"/>
  <c r="C1444" i="62"/>
  <c r="C1445" i="62"/>
  <c r="C1446" i="62"/>
  <c r="C1447" i="62"/>
  <c r="C1448" i="62"/>
  <c r="C1449" i="62"/>
  <c r="C1450" i="62"/>
  <c r="C1451" i="62"/>
  <c r="C1452" i="62"/>
  <c r="C1453" i="62"/>
  <c r="C1454" i="62"/>
  <c r="C1455" i="62"/>
  <c r="C1456" i="62"/>
  <c r="C1457" i="62"/>
  <c r="C1458" i="62"/>
  <c r="C1459" i="62"/>
  <c r="C1460" i="62"/>
  <c r="C1461" i="62"/>
  <c r="C1462" i="62"/>
  <c r="C1463" i="62"/>
  <c r="C1464" i="62"/>
  <c r="C1465" i="62"/>
  <c r="C1466" i="62"/>
  <c r="C1467" i="62"/>
  <c r="C1468" i="62"/>
  <c r="C1469" i="62"/>
  <c r="C1470" i="62"/>
  <c r="C1471" i="62"/>
  <c r="C1472" i="62"/>
  <c r="C1473" i="62"/>
  <c r="C1474" i="62"/>
  <c r="C1475" i="62"/>
  <c r="C1476" i="62"/>
  <c r="C1477" i="62"/>
  <c r="C1478" i="62"/>
  <c r="C1479" i="62"/>
  <c r="C1480" i="62"/>
  <c r="C1481" i="62"/>
  <c r="C1482" i="62"/>
  <c r="C1483" i="62"/>
  <c r="C1484" i="62"/>
  <c r="C1485" i="62"/>
  <c r="C1486" i="62"/>
  <c r="C1487" i="62"/>
  <c r="C1488" i="62"/>
  <c r="C1489" i="62"/>
  <c r="C1490" i="62"/>
  <c r="C1491" i="62"/>
  <c r="C1492" i="62"/>
  <c r="C1493" i="62"/>
  <c r="C1494" i="62"/>
  <c r="C1495" i="62"/>
  <c r="C1496" i="62"/>
  <c r="C1497" i="62"/>
  <c r="C1498" i="62"/>
  <c r="C1499" i="62"/>
  <c r="C1500" i="62"/>
  <c r="C1501" i="62"/>
  <c r="C1502" i="62"/>
  <c r="C1503" i="62"/>
  <c r="C1504" i="62"/>
  <c r="C1505" i="62"/>
  <c r="C1506" i="62"/>
  <c r="C1507" i="62"/>
  <c r="C1508" i="62"/>
  <c r="C1509" i="62"/>
  <c r="C1510" i="62"/>
  <c r="C1511" i="62"/>
  <c r="C1512" i="62"/>
  <c r="C1513" i="62"/>
  <c r="C1514" i="62"/>
  <c r="C1515" i="62"/>
  <c r="C1516" i="62"/>
  <c r="C1517" i="62"/>
  <c r="C1518" i="62"/>
  <c r="C1519" i="62"/>
  <c r="C1520" i="62"/>
  <c r="C1521" i="62"/>
  <c r="C1522" i="62"/>
  <c r="C1523" i="62"/>
  <c r="C1524" i="62"/>
  <c r="C1525" i="62"/>
  <c r="C1526" i="62"/>
  <c r="C1527" i="62"/>
  <c r="C1528" i="62"/>
  <c r="C1529" i="62"/>
  <c r="C1530" i="62"/>
  <c r="C1531" i="62"/>
  <c r="C1532" i="62"/>
  <c r="C1533" i="62"/>
  <c r="C1534" i="62"/>
  <c r="C1535" i="62"/>
  <c r="C1536" i="62"/>
  <c r="C1537" i="62"/>
  <c r="C1538" i="62"/>
  <c r="C1539" i="62"/>
  <c r="C1540" i="62"/>
  <c r="C1541" i="62"/>
  <c r="C1542" i="62"/>
  <c r="C1543" i="62"/>
  <c r="C1544" i="62"/>
  <c r="C1545" i="62"/>
  <c r="C1546" i="62"/>
  <c r="C1547" i="62"/>
  <c r="C1548" i="62"/>
  <c r="C1549" i="62"/>
  <c r="C1550" i="62"/>
  <c r="C1551" i="62"/>
  <c r="C1552" i="62"/>
  <c r="C1553" i="62"/>
  <c r="C1554" i="62"/>
  <c r="C1555" i="62"/>
  <c r="C1556" i="62"/>
  <c r="C1557" i="62"/>
  <c r="C1558" i="62"/>
  <c r="C1559" i="62"/>
  <c r="C1560" i="62"/>
  <c r="C1561" i="62"/>
  <c r="C1562" i="62"/>
  <c r="C1563" i="62"/>
  <c r="C1564" i="62"/>
  <c r="C1565" i="62"/>
  <c r="C1566" i="62"/>
  <c r="C1567" i="62"/>
  <c r="C1568" i="62"/>
  <c r="C1569" i="62"/>
  <c r="C1570" i="62"/>
  <c r="C1571" i="62"/>
  <c r="C1572" i="62"/>
  <c r="C1573" i="62"/>
  <c r="C1574" i="62"/>
  <c r="C1575" i="62"/>
  <c r="C1576" i="62"/>
  <c r="C1577" i="62"/>
  <c r="C1578" i="62"/>
  <c r="C1579" i="62"/>
  <c r="C1580" i="62"/>
  <c r="C1581" i="62"/>
  <c r="C1582" i="62"/>
  <c r="C1583" i="62"/>
  <c r="C1584" i="62"/>
  <c r="C1585" i="62"/>
  <c r="C1586" i="62"/>
  <c r="C1587" i="62"/>
  <c r="C1588" i="62"/>
  <c r="C1589" i="62"/>
  <c r="C1590" i="62"/>
  <c r="C1591" i="62"/>
  <c r="C1592" i="62"/>
  <c r="C1593" i="62"/>
  <c r="C1594" i="62"/>
  <c r="C1595" i="62"/>
  <c r="C1596" i="62"/>
  <c r="C1597" i="62"/>
  <c r="C1598" i="62"/>
  <c r="C1599" i="62"/>
  <c r="C1600" i="62"/>
  <c r="C1601" i="62"/>
  <c r="C1602" i="62"/>
  <c r="C1603" i="62"/>
  <c r="C1604" i="62"/>
  <c r="C1605" i="62"/>
  <c r="C1606" i="62"/>
  <c r="C1607" i="62"/>
  <c r="C1608" i="62"/>
  <c r="C1609" i="62"/>
  <c r="C1610" i="62"/>
  <c r="C1611" i="62"/>
  <c r="C1612" i="62"/>
  <c r="C1613" i="62"/>
  <c r="C1614" i="62"/>
  <c r="C1615" i="62"/>
  <c r="C1616" i="62"/>
  <c r="C1617" i="62"/>
  <c r="C1618" i="62"/>
  <c r="C1619" i="62"/>
  <c r="C1620" i="62"/>
  <c r="C1621" i="62"/>
  <c r="C1622" i="62"/>
  <c r="C1623" i="62"/>
  <c r="C1624" i="62"/>
  <c r="C1625" i="62"/>
  <c r="C1626" i="62"/>
  <c r="C1627" i="62"/>
  <c r="C1628" i="62"/>
  <c r="C1629" i="62"/>
  <c r="C1630" i="62"/>
  <c r="C1631" i="62"/>
  <c r="C1632" i="62"/>
  <c r="C1633" i="62"/>
  <c r="C1634" i="62"/>
  <c r="C1635" i="62"/>
  <c r="C1636" i="62"/>
  <c r="C1637" i="62"/>
  <c r="C1638" i="62"/>
  <c r="C1639" i="62"/>
  <c r="C1640" i="62"/>
  <c r="C1641" i="62"/>
  <c r="C1642" i="62"/>
  <c r="C1643" i="62"/>
  <c r="C1644" i="62"/>
  <c r="C1645" i="62"/>
  <c r="C1646" i="62"/>
  <c r="C1647" i="62"/>
  <c r="C1648" i="62"/>
  <c r="C1649" i="62"/>
  <c r="C1650" i="62"/>
  <c r="C1651" i="62"/>
  <c r="C1652" i="62"/>
  <c r="C1653" i="62"/>
  <c r="C1654" i="62"/>
  <c r="C1655" i="62"/>
  <c r="C1656" i="62"/>
  <c r="C1657" i="62"/>
  <c r="C1658" i="62"/>
  <c r="C1659" i="62"/>
  <c r="C1660" i="62"/>
  <c r="C1661" i="62"/>
  <c r="C1662" i="62"/>
  <c r="C1663" i="62"/>
  <c r="C1664" i="62"/>
  <c r="C1665" i="62"/>
  <c r="C1666" i="62"/>
  <c r="C1667" i="62"/>
  <c r="C1668" i="62"/>
  <c r="C1669" i="62"/>
  <c r="C1670" i="62"/>
  <c r="C1671" i="62"/>
  <c r="C1672" i="62"/>
  <c r="C1673" i="62"/>
  <c r="C1674" i="62"/>
  <c r="C1675" i="62"/>
  <c r="C1676" i="62"/>
  <c r="C1677" i="62"/>
  <c r="C1678" i="62"/>
  <c r="C1679" i="62"/>
  <c r="C1680" i="62"/>
  <c r="C1681" i="62"/>
  <c r="C1682" i="62"/>
  <c r="C1683" i="62"/>
  <c r="C1684" i="62"/>
  <c r="C1685" i="62"/>
  <c r="C1686" i="62"/>
  <c r="C1687" i="62"/>
  <c r="C1688" i="62"/>
  <c r="C1689" i="62"/>
  <c r="C1690" i="62"/>
  <c r="C1691" i="62"/>
  <c r="C1692" i="62"/>
  <c r="C1693" i="62"/>
  <c r="C1694" i="62"/>
  <c r="C1695" i="62"/>
  <c r="C1696" i="62"/>
  <c r="C1697" i="62"/>
  <c r="C1698" i="62"/>
  <c r="C1699" i="62"/>
  <c r="C1700" i="62"/>
  <c r="C1701" i="62"/>
  <c r="C1702" i="62"/>
  <c r="C1703" i="62"/>
  <c r="C1704" i="62"/>
  <c r="C1705" i="62"/>
  <c r="C1706" i="62"/>
  <c r="C1707" i="62"/>
  <c r="C1708" i="62"/>
  <c r="C1709" i="62"/>
  <c r="C1710" i="62"/>
  <c r="C1711" i="62"/>
  <c r="C1712" i="62"/>
  <c r="C1713" i="62"/>
  <c r="C1714" i="62"/>
  <c r="C1715" i="62"/>
  <c r="C1716" i="62"/>
  <c r="C1717" i="62"/>
  <c r="C1718" i="62"/>
  <c r="C1719" i="62"/>
  <c r="C1720" i="62"/>
  <c r="C1721" i="62"/>
  <c r="C1722" i="62"/>
  <c r="C1723" i="62"/>
  <c r="C1724" i="62"/>
  <c r="C1725" i="62"/>
  <c r="C1726" i="62"/>
  <c r="C1727" i="62"/>
  <c r="C1728" i="62"/>
  <c r="C1729" i="62"/>
  <c r="C1730" i="62"/>
  <c r="C1731" i="62"/>
  <c r="C1732" i="62"/>
  <c r="C1733" i="62"/>
  <c r="C1734" i="62"/>
  <c r="C1735" i="62"/>
  <c r="C1736" i="62"/>
  <c r="C1737" i="62"/>
  <c r="C1738" i="62"/>
  <c r="C1739" i="62"/>
  <c r="C1740" i="62"/>
  <c r="C1741" i="62"/>
  <c r="C1742" i="62"/>
  <c r="C1743" i="62"/>
  <c r="C1744" i="62"/>
  <c r="C1745" i="62"/>
  <c r="C1746" i="62"/>
  <c r="C1747" i="62"/>
  <c r="C1748" i="62"/>
  <c r="C1749" i="62"/>
  <c r="C1750" i="62"/>
  <c r="C1751" i="62"/>
  <c r="C1752" i="62"/>
  <c r="C1753" i="62"/>
  <c r="C1754" i="62"/>
  <c r="C1755" i="62"/>
  <c r="C1756" i="62"/>
  <c r="C1757" i="62"/>
  <c r="C1758" i="62"/>
  <c r="C1759" i="62"/>
  <c r="C1760" i="62"/>
  <c r="C1761" i="62"/>
  <c r="C1762" i="62"/>
  <c r="C1763" i="62"/>
  <c r="C1764" i="62"/>
  <c r="C1765" i="62"/>
  <c r="C1766" i="62"/>
  <c r="C1767" i="62"/>
  <c r="C1768" i="62"/>
  <c r="C1769" i="62"/>
  <c r="C1770" i="62"/>
  <c r="C1771" i="62"/>
  <c r="C1772" i="62"/>
  <c r="C1773" i="62"/>
  <c r="C1774" i="62"/>
  <c r="C1775" i="62"/>
  <c r="C1776" i="62"/>
  <c r="C1777" i="62"/>
  <c r="C1778" i="62"/>
  <c r="C1779" i="62"/>
  <c r="C1780" i="62"/>
  <c r="C1781" i="62"/>
  <c r="C1782" i="62"/>
  <c r="C1783" i="62"/>
  <c r="C1784" i="62"/>
  <c r="C1785" i="62"/>
  <c r="C1786" i="62"/>
  <c r="C1787" i="62"/>
  <c r="C1788" i="62"/>
  <c r="C1789" i="62"/>
  <c r="C1790" i="62"/>
  <c r="C1791" i="62"/>
  <c r="C1792" i="62"/>
  <c r="C1793" i="62"/>
  <c r="C1794" i="62"/>
  <c r="C1795" i="62"/>
  <c r="C1796" i="62"/>
  <c r="C1797" i="62"/>
  <c r="C1798" i="62"/>
  <c r="C1799" i="62"/>
  <c r="C1800" i="62"/>
  <c r="C1801" i="62"/>
  <c r="C1802" i="62"/>
  <c r="C1803" i="62"/>
  <c r="C1804" i="62"/>
  <c r="C1805" i="62"/>
  <c r="C1806" i="62"/>
  <c r="C1807" i="62"/>
  <c r="C1808" i="62"/>
  <c r="C1809" i="62"/>
  <c r="C1810" i="62"/>
  <c r="C1811" i="62"/>
  <c r="C1812" i="62"/>
  <c r="C1813" i="62"/>
  <c r="C1814" i="62"/>
  <c r="C1815" i="62"/>
  <c r="C1816" i="62"/>
  <c r="C1817" i="62"/>
  <c r="C1818" i="62"/>
  <c r="C1819" i="62"/>
  <c r="C1820" i="62"/>
  <c r="C1821" i="62"/>
  <c r="C1822" i="62"/>
  <c r="C1823" i="62"/>
  <c r="C1824" i="62"/>
  <c r="C1825" i="62"/>
  <c r="C1826" i="62"/>
  <c r="C1827" i="62"/>
  <c r="C1828" i="62"/>
  <c r="C1829" i="62"/>
  <c r="C1830" i="62"/>
  <c r="C1831" i="62"/>
  <c r="C1832" i="62"/>
  <c r="C1833" i="62"/>
  <c r="C1834" i="62"/>
  <c r="C1835" i="62"/>
  <c r="C1836" i="62"/>
  <c r="C1837" i="62"/>
  <c r="C1838" i="62"/>
  <c r="C1839" i="62"/>
  <c r="C1840" i="62"/>
  <c r="C1841" i="62"/>
  <c r="C1842" i="62"/>
  <c r="C1843" i="62"/>
  <c r="C1844" i="62"/>
  <c r="C1845" i="62"/>
  <c r="C1846" i="62"/>
  <c r="C1847" i="62"/>
  <c r="C1848" i="62"/>
  <c r="C1849" i="62"/>
  <c r="C1850" i="62"/>
  <c r="C1851" i="62"/>
  <c r="C1852" i="62"/>
  <c r="C1853" i="62"/>
  <c r="C1854" i="62"/>
  <c r="C1855" i="62"/>
  <c r="C1856" i="62"/>
  <c r="C1857" i="62"/>
  <c r="C1858" i="62"/>
  <c r="C1859" i="62"/>
  <c r="C1860" i="62"/>
  <c r="C1861" i="62"/>
  <c r="C1862" i="62"/>
  <c r="C1863" i="62"/>
  <c r="C1864" i="62"/>
  <c r="C1865" i="62"/>
  <c r="C1866" i="62"/>
  <c r="C1867" i="62"/>
  <c r="C1868" i="62"/>
  <c r="C1869" i="62"/>
  <c r="C1870" i="62"/>
  <c r="C1871" i="62"/>
  <c r="C1872" i="62"/>
  <c r="C1873" i="62"/>
  <c r="C1874" i="62"/>
  <c r="C1875" i="62"/>
  <c r="C1876" i="62"/>
  <c r="C1877" i="62"/>
  <c r="C1878" i="62"/>
  <c r="C1879" i="62"/>
  <c r="C1880" i="62"/>
  <c r="C1881" i="62"/>
  <c r="C1882" i="62"/>
  <c r="C1883" i="62"/>
  <c r="C1884" i="62"/>
  <c r="C1885" i="62"/>
  <c r="C1886" i="62"/>
  <c r="C1887" i="62"/>
  <c r="C1888" i="62"/>
  <c r="C1889" i="62"/>
  <c r="C1890" i="62"/>
  <c r="C1891" i="62"/>
  <c r="C1892" i="62"/>
  <c r="C1893" i="62"/>
  <c r="C1894" i="62"/>
  <c r="C1895" i="62"/>
  <c r="C1896" i="62"/>
  <c r="C1897" i="62"/>
  <c r="C1898" i="62"/>
  <c r="C1899" i="62"/>
  <c r="C1900" i="62"/>
  <c r="C1901" i="62"/>
  <c r="C1902" i="62"/>
  <c r="C1903" i="62"/>
  <c r="C1904" i="62"/>
  <c r="C1905" i="62"/>
  <c r="C1906" i="62"/>
  <c r="C1907" i="62"/>
  <c r="C1908" i="62"/>
  <c r="C1909" i="62"/>
  <c r="C1910" i="62"/>
  <c r="C1911" i="62"/>
  <c r="C1912" i="62"/>
  <c r="C1913" i="62"/>
  <c r="C1914" i="62"/>
  <c r="C1915" i="62"/>
  <c r="C1916" i="62"/>
  <c r="C1917" i="62"/>
  <c r="C1918" i="62"/>
  <c r="C1919" i="62"/>
  <c r="C1920" i="62"/>
  <c r="C1921" i="62"/>
  <c r="C1922" i="62"/>
  <c r="C1923" i="62"/>
  <c r="C1924" i="62"/>
  <c r="C1925" i="62"/>
  <c r="C1926" i="62"/>
  <c r="C1927" i="62"/>
  <c r="C1928" i="62"/>
  <c r="C1929" i="62"/>
  <c r="C1930" i="62"/>
  <c r="C1931" i="62"/>
  <c r="C1932" i="62"/>
  <c r="C1933" i="62"/>
  <c r="C1934" i="62"/>
  <c r="C1935" i="62"/>
  <c r="C1936" i="62"/>
  <c r="C1937" i="62"/>
  <c r="C1938" i="62"/>
  <c r="C1939" i="62"/>
  <c r="C1940" i="62"/>
  <c r="C1941" i="62"/>
  <c r="C1942" i="62"/>
  <c r="C1943" i="62"/>
  <c r="C1944" i="62"/>
  <c r="C1945" i="62"/>
  <c r="C1946" i="62"/>
  <c r="C1947" i="62"/>
  <c r="C1948" i="62"/>
  <c r="C1949" i="62"/>
  <c r="C1950" i="62"/>
  <c r="C1951" i="62"/>
  <c r="C1952" i="62"/>
  <c r="C1953" i="62"/>
  <c r="C1954" i="62"/>
  <c r="C1955" i="62"/>
  <c r="C1956" i="62"/>
  <c r="C1957" i="62"/>
  <c r="C1958" i="62"/>
  <c r="C1959" i="62"/>
  <c r="C1960" i="62"/>
  <c r="C1961" i="62"/>
  <c r="C1962" i="62"/>
  <c r="C1963" i="62"/>
  <c r="C1964" i="62"/>
  <c r="C1965" i="62"/>
  <c r="C1966" i="62"/>
  <c r="C1967" i="62"/>
  <c r="C1968" i="62"/>
  <c r="C1969" i="62"/>
  <c r="C1970" i="62"/>
  <c r="C1971" i="62"/>
  <c r="C1972" i="62"/>
  <c r="C1973" i="62"/>
  <c r="C1974" i="62"/>
  <c r="C1975" i="62"/>
  <c r="C1976" i="62"/>
  <c r="C1977" i="62"/>
  <c r="C1978" i="62"/>
  <c r="C1979" i="62"/>
  <c r="C1980" i="62"/>
  <c r="C1981" i="62"/>
  <c r="C1982" i="62"/>
  <c r="C1983" i="62"/>
  <c r="C1984" i="62"/>
  <c r="C1985" i="62"/>
  <c r="C1986" i="62"/>
  <c r="C1987" i="62"/>
  <c r="C1988" i="62"/>
  <c r="C1989" i="62"/>
  <c r="C1990" i="62"/>
  <c r="C1991" i="62"/>
  <c r="C1992" i="62"/>
  <c r="C1993" i="62"/>
  <c r="C1994" i="62"/>
  <c r="C1995" i="62"/>
  <c r="C1996" i="62"/>
  <c r="C1997" i="62"/>
  <c r="C1998" i="62"/>
  <c r="C1999" i="62"/>
  <c r="C2000" i="62"/>
  <c r="C2001" i="62"/>
  <c r="B3" i="62"/>
  <c r="B4" i="62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651" i="62"/>
  <c r="B652" i="62"/>
  <c r="B653" i="62"/>
  <c r="B654" i="62"/>
  <c r="B655" i="62"/>
  <c r="B656" i="62"/>
  <c r="B657" i="62"/>
  <c r="B658" i="62"/>
  <c r="B659" i="62"/>
  <c r="B660" i="62"/>
  <c r="B661" i="62"/>
  <c r="B662" i="62"/>
  <c r="B663" i="62"/>
  <c r="B664" i="62"/>
  <c r="B665" i="62"/>
  <c r="B666" i="62"/>
  <c r="B667" i="62"/>
  <c r="B668" i="62"/>
  <c r="B669" i="62"/>
  <c r="B670" i="62"/>
  <c r="B671" i="62"/>
  <c r="B672" i="62"/>
  <c r="B673" i="62"/>
  <c r="B674" i="62"/>
  <c r="B675" i="62"/>
  <c r="B676" i="62"/>
  <c r="B677" i="62"/>
  <c r="B678" i="62"/>
  <c r="B679" i="62"/>
  <c r="B680" i="62"/>
  <c r="B681" i="62"/>
  <c r="B682" i="62"/>
  <c r="B683" i="62"/>
  <c r="B684" i="62"/>
  <c r="B685" i="62"/>
  <c r="B686" i="62"/>
  <c r="B687" i="62"/>
  <c r="B688" i="62"/>
  <c r="B689" i="62"/>
  <c r="B690" i="62"/>
  <c r="B691" i="62"/>
  <c r="B692" i="62"/>
  <c r="B693" i="62"/>
  <c r="B694" i="62"/>
  <c r="B695" i="62"/>
  <c r="B696" i="62"/>
  <c r="B697" i="62"/>
  <c r="B698" i="62"/>
  <c r="B699" i="62"/>
  <c r="B700" i="62"/>
  <c r="B701" i="62"/>
  <c r="B702" i="62"/>
  <c r="B703" i="62"/>
  <c r="B704" i="62"/>
  <c r="B705" i="62"/>
  <c r="B706" i="62"/>
  <c r="B707" i="62"/>
  <c r="B708" i="62"/>
  <c r="B709" i="62"/>
  <c r="B710" i="62"/>
  <c r="B711" i="62"/>
  <c r="B712" i="62"/>
  <c r="B713" i="62"/>
  <c r="B714" i="62"/>
  <c r="B715" i="62"/>
  <c r="B716" i="62"/>
  <c r="B717" i="62"/>
  <c r="B718" i="62"/>
  <c r="B719" i="62"/>
  <c r="B720" i="62"/>
  <c r="B721" i="62"/>
  <c r="B722" i="62"/>
  <c r="B723" i="62"/>
  <c r="B724" i="62"/>
  <c r="B725" i="62"/>
  <c r="B726" i="62"/>
  <c r="B727" i="62"/>
  <c r="B728" i="62"/>
  <c r="B729" i="62"/>
  <c r="B730" i="62"/>
  <c r="B731" i="62"/>
  <c r="B732" i="62"/>
  <c r="B733" i="62"/>
  <c r="B734" i="62"/>
  <c r="B735" i="62"/>
  <c r="B736" i="62"/>
  <c r="B737" i="62"/>
  <c r="B738" i="62"/>
  <c r="B739" i="62"/>
  <c r="B740" i="62"/>
  <c r="B741" i="62"/>
  <c r="B742" i="62"/>
  <c r="B743" i="62"/>
  <c r="B744" i="62"/>
  <c r="B745" i="62"/>
  <c r="B746" i="62"/>
  <c r="B747" i="62"/>
  <c r="B748" i="62"/>
  <c r="B749" i="62"/>
  <c r="B750" i="62"/>
  <c r="B751" i="62"/>
  <c r="B752" i="62"/>
  <c r="B753" i="62"/>
  <c r="B754" i="62"/>
  <c r="B755" i="62"/>
  <c r="B756" i="62"/>
  <c r="B757" i="62"/>
  <c r="B758" i="62"/>
  <c r="B759" i="62"/>
  <c r="B760" i="62"/>
  <c r="B761" i="62"/>
  <c r="B762" i="62"/>
  <c r="B763" i="62"/>
  <c r="B764" i="62"/>
  <c r="B765" i="62"/>
  <c r="B766" i="62"/>
  <c r="B767" i="62"/>
  <c r="B768" i="62"/>
  <c r="B769" i="62"/>
  <c r="B770" i="62"/>
  <c r="B771" i="62"/>
  <c r="B772" i="62"/>
  <c r="B773" i="62"/>
  <c r="B774" i="62"/>
  <c r="B775" i="62"/>
  <c r="B776" i="62"/>
  <c r="B777" i="62"/>
  <c r="B778" i="62"/>
  <c r="B779" i="62"/>
  <c r="B780" i="62"/>
  <c r="B781" i="62"/>
  <c r="B782" i="62"/>
  <c r="B783" i="62"/>
  <c r="B784" i="62"/>
  <c r="B785" i="62"/>
  <c r="B786" i="62"/>
  <c r="B787" i="62"/>
  <c r="B788" i="62"/>
  <c r="B789" i="62"/>
  <c r="B790" i="62"/>
  <c r="B791" i="62"/>
  <c r="B792" i="62"/>
  <c r="B793" i="62"/>
  <c r="B794" i="62"/>
  <c r="B795" i="62"/>
  <c r="B796" i="62"/>
  <c r="B797" i="62"/>
  <c r="B798" i="62"/>
  <c r="B799" i="62"/>
  <c r="B800" i="62"/>
  <c r="B801" i="62"/>
  <c r="B802" i="62"/>
  <c r="B803" i="62"/>
  <c r="B804" i="62"/>
  <c r="B805" i="62"/>
  <c r="B806" i="62"/>
  <c r="B807" i="62"/>
  <c r="B808" i="62"/>
  <c r="B809" i="62"/>
  <c r="B810" i="62"/>
  <c r="B811" i="62"/>
  <c r="B812" i="62"/>
  <c r="B813" i="62"/>
  <c r="B814" i="62"/>
  <c r="B815" i="62"/>
  <c r="B816" i="62"/>
  <c r="B817" i="62"/>
  <c r="B818" i="62"/>
  <c r="B819" i="62"/>
  <c r="B820" i="62"/>
  <c r="B821" i="62"/>
  <c r="B822" i="62"/>
  <c r="B823" i="62"/>
  <c r="B824" i="62"/>
  <c r="B825" i="62"/>
  <c r="B826" i="62"/>
  <c r="B827" i="62"/>
  <c r="B828" i="62"/>
  <c r="B829" i="62"/>
  <c r="B830" i="62"/>
  <c r="B831" i="62"/>
  <c r="B832" i="62"/>
  <c r="B833" i="62"/>
  <c r="B834" i="62"/>
  <c r="B835" i="62"/>
  <c r="B836" i="62"/>
  <c r="B837" i="62"/>
  <c r="B838" i="62"/>
  <c r="B839" i="62"/>
  <c r="B840" i="62"/>
  <c r="B841" i="62"/>
  <c r="B842" i="62"/>
  <c r="B843" i="62"/>
  <c r="B844" i="62"/>
  <c r="B845" i="62"/>
  <c r="B846" i="62"/>
  <c r="B847" i="62"/>
  <c r="B848" i="62"/>
  <c r="B849" i="62"/>
  <c r="B850" i="62"/>
  <c r="B851" i="62"/>
  <c r="B852" i="62"/>
  <c r="B853" i="62"/>
  <c r="B854" i="62"/>
  <c r="B855" i="62"/>
  <c r="B856" i="62"/>
  <c r="B857" i="62"/>
  <c r="B858" i="62"/>
  <c r="B859" i="62"/>
  <c r="B860" i="62"/>
  <c r="B861" i="62"/>
  <c r="B862" i="62"/>
  <c r="B863" i="62"/>
  <c r="B864" i="62"/>
  <c r="B865" i="62"/>
  <c r="B866" i="62"/>
  <c r="B867" i="62"/>
  <c r="B868" i="62"/>
  <c r="B869" i="62"/>
  <c r="B870" i="62"/>
  <c r="B871" i="62"/>
  <c r="B872" i="62"/>
  <c r="B873" i="62"/>
  <c r="B874" i="62"/>
  <c r="B875" i="62"/>
  <c r="B876" i="62"/>
  <c r="B877" i="62"/>
  <c r="B878" i="62"/>
  <c r="B879" i="62"/>
  <c r="B880" i="62"/>
  <c r="B881" i="62"/>
  <c r="B882" i="62"/>
  <c r="B883" i="62"/>
  <c r="B884" i="62"/>
  <c r="B885" i="62"/>
  <c r="B886" i="62"/>
  <c r="B887" i="62"/>
  <c r="B888" i="62"/>
  <c r="B889" i="62"/>
  <c r="B890" i="62"/>
  <c r="B891" i="62"/>
  <c r="B892" i="62"/>
  <c r="B893" i="62"/>
  <c r="B894" i="62"/>
  <c r="B895" i="62"/>
  <c r="B896" i="62"/>
  <c r="B897" i="62"/>
  <c r="B898" i="62"/>
  <c r="B899" i="62"/>
  <c r="B900" i="62"/>
  <c r="B901" i="62"/>
  <c r="B902" i="62"/>
  <c r="B903" i="62"/>
  <c r="B904" i="62"/>
  <c r="B905" i="62"/>
  <c r="B906" i="62"/>
  <c r="B907" i="62"/>
  <c r="B908" i="62"/>
  <c r="B909" i="62"/>
  <c r="B910" i="62"/>
  <c r="B911" i="62"/>
  <c r="B912" i="62"/>
  <c r="B913" i="62"/>
  <c r="B914" i="62"/>
  <c r="B915" i="62"/>
  <c r="B916" i="62"/>
  <c r="B917" i="62"/>
  <c r="B918" i="62"/>
  <c r="B919" i="62"/>
  <c r="B920" i="62"/>
  <c r="B921" i="62"/>
  <c r="B922" i="62"/>
  <c r="B923" i="62"/>
  <c r="B924" i="62"/>
  <c r="B925" i="62"/>
  <c r="B926" i="62"/>
  <c r="B927" i="62"/>
  <c r="B928" i="62"/>
  <c r="B929" i="62"/>
  <c r="B930" i="62"/>
  <c r="B931" i="62"/>
  <c r="B932" i="62"/>
  <c r="B933" i="62"/>
  <c r="B934" i="62"/>
  <c r="B935" i="62"/>
  <c r="B936" i="62"/>
  <c r="B937" i="62"/>
  <c r="B938" i="62"/>
  <c r="B939" i="62"/>
  <c r="B940" i="62"/>
  <c r="B941" i="62"/>
  <c r="B942" i="62"/>
  <c r="B943" i="62"/>
  <c r="B944" i="62"/>
  <c r="B945" i="62"/>
  <c r="B946" i="62"/>
  <c r="B947" i="62"/>
  <c r="B948" i="62"/>
  <c r="B949" i="62"/>
  <c r="B950" i="62"/>
  <c r="B951" i="62"/>
  <c r="B952" i="62"/>
  <c r="B953" i="62"/>
  <c r="B954" i="62"/>
  <c r="B955" i="62"/>
  <c r="B956" i="62"/>
  <c r="B957" i="62"/>
  <c r="B958" i="62"/>
  <c r="B959" i="62"/>
  <c r="B960" i="62"/>
  <c r="B961" i="62"/>
  <c r="B962" i="62"/>
  <c r="B963" i="62"/>
  <c r="B964" i="62"/>
  <c r="B965" i="62"/>
  <c r="B966" i="62"/>
  <c r="B967" i="62"/>
  <c r="B968" i="62"/>
  <c r="B969" i="62"/>
  <c r="B970" i="62"/>
  <c r="B971" i="62"/>
  <c r="B972" i="62"/>
  <c r="B973" i="62"/>
  <c r="B974" i="62"/>
  <c r="B975" i="62"/>
  <c r="B976" i="62"/>
  <c r="B977" i="62"/>
  <c r="B978" i="62"/>
  <c r="B979" i="62"/>
  <c r="B980" i="62"/>
  <c r="B981" i="62"/>
  <c r="B982" i="62"/>
  <c r="B983" i="62"/>
  <c r="B984" i="62"/>
  <c r="B985" i="62"/>
  <c r="B986" i="62"/>
  <c r="B987" i="62"/>
  <c r="B988" i="62"/>
  <c r="B989" i="62"/>
  <c r="B990" i="62"/>
  <c r="B991" i="62"/>
  <c r="B992" i="62"/>
  <c r="B993" i="62"/>
  <c r="B994" i="62"/>
  <c r="B995" i="62"/>
  <c r="B996" i="62"/>
  <c r="B997" i="62"/>
  <c r="B998" i="62"/>
  <c r="B999" i="62"/>
  <c r="B1000" i="62"/>
  <c r="B1001" i="62"/>
  <c r="B1002" i="62"/>
  <c r="B1003" i="62"/>
  <c r="B1004" i="62"/>
  <c r="B1005" i="62"/>
  <c r="B1006" i="62"/>
  <c r="B1007" i="62"/>
  <c r="B1008" i="62"/>
  <c r="B1009" i="62"/>
  <c r="B1010" i="62"/>
  <c r="B1011" i="62"/>
  <c r="B1012" i="62"/>
  <c r="B1013" i="62"/>
  <c r="B1014" i="62"/>
  <c r="B1015" i="62"/>
  <c r="B1016" i="62"/>
  <c r="B1017" i="62"/>
  <c r="B1018" i="62"/>
  <c r="B1019" i="62"/>
  <c r="B1020" i="62"/>
  <c r="B1021" i="62"/>
  <c r="B1022" i="62"/>
  <c r="B1023" i="62"/>
  <c r="B1024" i="62"/>
  <c r="B1025" i="62"/>
  <c r="B1026" i="62"/>
  <c r="B1027" i="62"/>
  <c r="B1028" i="62"/>
  <c r="B1029" i="62"/>
  <c r="B1030" i="62"/>
  <c r="B1031" i="62"/>
  <c r="B1032" i="62"/>
  <c r="B1033" i="62"/>
  <c r="B1034" i="62"/>
  <c r="B1035" i="62"/>
  <c r="B1036" i="62"/>
  <c r="B1037" i="62"/>
  <c r="B1038" i="62"/>
  <c r="B1039" i="62"/>
  <c r="B1040" i="62"/>
  <c r="B1041" i="62"/>
  <c r="B1042" i="62"/>
  <c r="B1043" i="62"/>
  <c r="B1044" i="62"/>
  <c r="B1045" i="62"/>
  <c r="B1046" i="62"/>
  <c r="B1047" i="62"/>
  <c r="B1048" i="62"/>
  <c r="B1049" i="62"/>
  <c r="B1050" i="62"/>
  <c r="B1051" i="62"/>
  <c r="B1052" i="62"/>
  <c r="B1053" i="62"/>
  <c r="B1054" i="62"/>
  <c r="B1055" i="62"/>
  <c r="B1056" i="62"/>
  <c r="B1057" i="62"/>
  <c r="B1058" i="62"/>
  <c r="B1059" i="62"/>
  <c r="B1060" i="62"/>
  <c r="B1061" i="62"/>
  <c r="B1062" i="62"/>
  <c r="B1063" i="62"/>
  <c r="B1064" i="62"/>
  <c r="B1065" i="62"/>
  <c r="B1066" i="62"/>
  <c r="B1067" i="62"/>
  <c r="B1068" i="62"/>
  <c r="B1069" i="62"/>
  <c r="B1070" i="62"/>
  <c r="B1071" i="62"/>
  <c r="B1072" i="62"/>
  <c r="B1073" i="62"/>
  <c r="B1074" i="62"/>
  <c r="B1075" i="62"/>
  <c r="B1076" i="62"/>
  <c r="B1077" i="62"/>
  <c r="B1078" i="62"/>
  <c r="B1079" i="62"/>
  <c r="B1080" i="62"/>
  <c r="B1081" i="62"/>
  <c r="B1082" i="62"/>
  <c r="B1083" i="62"/>
  <c r="B1084" i="62"/>
  <c r="B1085" i="62"/>
  <c r="B1086" i="62"/>
  <c r="B1087" i="62"/>
  <c r="B1088" i="62"/>
  <c r="B1089" i="62"/>
  <c r="B1090" i="62"/>
  <c r="B1091" i="62"/>
  <c r="B1092" i="62"/>
  <c r="B1093" i="62"/>
  <c r="B1094" i="62"/>
  <c r="B1095" i="62"/>
  <c r="B1096" i="62"/>
  <c r="B1097" i="62"/>
  <c r="B1098" i="62"/>
  <c r="B1099" i="62"/>
  <c r="B1100" i="62"/>
  <c r="B1101" i="62"/>
  <c r="B1102" i="62"/>
  <c r="B1103" i="62"/>
  <c r="B1104" i="62"/>
  <c r="B1105" i="62"/>
  <c r="B1106" i="62"/>
  <c r="B1107" i="62"/>
  <c r="B1108" i="62"/>
  <c r="B1109" i="62"/>
  <c r="B1110" i="62"/>
  <c r="B1111" i="62"/>
  <c r="B1112" i="62"/>
  <c r="B1113" i="62"/>
  <c r="B1114" i="62"/>
  <c r="B1115" i="62"/>
  <c r="B1116" i="62"/>
  <c r="B1117" i="62"/>
  <c r="B1118" i="62"/>
  <c r="B1119" i="62"/>
  <c r="B1120" i="62"/>
  <c r="B1121" i="62"/>
  <c r="B1122" i="62"/>
  <c r="B1123" i="62"/>
  <c r="B1124" i="62"/>
  <c r="B1125" i="62"/>
  <c r="B1126" i="62"/>
  <c r="B1127" i="62"/>
  <c r="B1128" i="62"/>
  <c r="B1129" i="62"/>
  <c r="B1130" i="62"/>
  <c r="B1131" i="62"/>
  <c r="B1132" i="62"/>
  <c r="B1133" i="62"/>
  <c r="B1134" i="62"/>
  <c r="B1135" i="62"/>
  <c r="B1136" i="62"/>
  <c r="B1137" i="62"/>
  <c r="B1138" i="62"/>
  <c r="B1139" i="62"/>
  <c r="B1140" i="62"/>
  <c r="B1141" i="62"/>
  <c r="B1142" i="62"/>
  <c r="B1143" i="62"/>
  <c r="B1144" i="62"/>
  <c r="B1145" i="62"/>
  <c r="B1146" i="62"/>
  <c r="B1147" i="62"/>
  <c r="B1148" i="62"/>
  <c r="B1149" i="62"/>
  <c r="B1150" i="62"/>
  <c r="B1151" i="62"/>
  <c r="B1152" i="62"/>
  <c r="B1153" i="62"/>
  <c r="B1154" i="62"/>
  <c r="B1155" i="62"/>
  <c r="B1156" i="62"/>
  <c r="B1157" i="62"/>
  <c r="B1158" i="62"/>
  <c r="B1159" i="62"/>
  <c r="B1160" i="62"/>
  <c r="B1161" i="62"/>
  <c r="B1162" i="62"/>
  <c r="B1163" i="62"/>
  <c r="B1164" i="62"/>
  <c r="B1165" i="62"/>
  <c r="B1166" i="62"/>
  <c r="B1167" i="62"/>
  <c r="B1168" i="62"/>
  <c r="B1169" i="62"/>
  <c r="B1170" i="62"/>
  <c r="B1171" i="62"/>
  <c r="B1172" i="62"/>
  <c r="B1173" i="62"/>
  <c r="B1174" i="62"/>
  <c r="B1175" i="62"/>
  <c r="B1176" i="62"/>
  <c r="B1177" i="62"/>
  <c r="B1178" i="62"/>
  <c r="B1179" i="62"/>
  <c r="B1180" i="62"/>
  <c r="B1181" i="62"/>
  <c r="B1182" i="62"/>
  <c r="B1183" i="62"/>
  <c r="B1184" i="62"/>
  <c r="B1185" i="62"/>
  <c r="B1186" i="62"/>
  <c r="B1187" i="62"/>
  <c r="B1188" i="62"/>
  <c r="B1189" i="62"/>
  <c r="B1190" i="62"/>
  <c r="B1191" i="62"/>
  <c r="B1192" i="62"/>
  <c r="B1193" i="62"/>
  <c r="B1194" i="62"/>
  <c r="B1195" i="62"/>
  <c r="B1196" i="62"/>
  <c r="B1197" i="62"/>
  <c r="B1198" i="62"/>
  <c r="B1199" i="62"/>
  <c r="B1200" i="62"/>
  <c r="B1201" i="62"/>
  <c r="B1202" i="62"/>
  <c r="B1203" i="62"/>
  <c r="B1204" i="62"/>
  <c r="B1205" i="62"/>
  <c r="B1206" i="62"/>
  <c r="B1207" i="62"/>
  <c r="B1208" i="62"/>
  <c r="B1209" i="62"/>
  <c r="B1210" i="62"/>
  <c r="B1211" i="62"/>
  <c r="B1212" i="62"/>
  <c r="B1213" i="62"/>
  <c r="B1214" i="62"/>
  <c r="B1215" i="62"/>
  <c r="B1216" i="62"/>
  <c r="B1217" i="62"/>
  <c r="B1218" i="62"/>
  <c r="B1219" i="62"/>
  <c r="B1220" i="62"/>
  <c r="B1221" i="62"/>
  <c r="B1222" i="62"/>
  <c r="B1223" i="62"/>
  <c r="B1224" i="62"/>
  <c r="B1225" i="62"/>
  <c r="B1226" i="62"/>
  <c r="B1227" i="62"/>
  <c r="B1228" i="62"/>
  <c r="B1229" i="62"/>
  <c r="B1230" i="62"/>
  <c r="B1231" i="62"/>
  <c r="B1232" i="62"/>
  <c r="B1233" i="62"/>
  <c r="B1234" i="62"/>
  <c r="B1235" i="62"/>
  <c r="B1236" i="62"/>
  <c r="B1237" i="62"/>
  <c r="B1238" i="62"/>
  <c r="B1239" i="62"/>
  <c r="B1240" i="62"/>
  <c r="B1241" i="62"/>
  <c r="B1242" i="62"/>
  <c r="B1243" i="62"/>
  <c r="B1244" i="62"/>
  <c r="B1245" i="62"/>
  <c r="B1246" i="62"/>
  <c r="B1247" i="62"/>
  <c r="B1248" i="62"/>
  <c r="B1249" i="62"/>
  <c r="B1250" i="62"/>
  <c r="B1251" i="62"/>
  <c r="B1252" i="62"/>
  <c r="B1253" i="62"/>
  <c r="B1254" i="62"/>
  <c r="B1255" i="62"/>
  <c r="B1256" i="62"/>
  <c r="B1257" i="62"/>
  <c r="B1258" i="62"/>
  <c r="B1259" i="62"/>
  <c r="B1260" i="62"/>
  <c r="B1261" i="62"/>
  <c r="B1262" i="62"/>
  <c r="B1263" i="62"/>
  <c r="B1264" i="62"/>
  <c r="B1265" i="62"/>
  <c r="B1266" i="62"/>
  <c r="B1267" i="62"/>
  <c r="B1268" i="62"/>
  <c r="B1269" i="62"/>
  <c r="B1270" i="62"/>
  <c r="B1271" i="62"/>
  <c r="B1272" i="62"/>
  <c r="B1273" i="62"/>
  <c r="B1274" i="62"/>
  <c r="B1275" i="62"/>
  <c r="B1276" i="62"/>
  <c r="B1277" i="62"/>
  <c r="B1278" i="62"/>
  <c r="B1279" i="62"/>
  <c r="B1280" i="62"/>
  <c r="B1281" i="62"/>
  <c r="B1282" i="62"/>
  <c r="B1283" i="62"/>
  <c r="B1284" i="62"/>
  <c r="B1285" i="62"/>
  <c r="B1286" i="62"/>
  <c r="B1287" i="62"/>
  <c r="B1288" i="62"/>
  <c r="B1289" i="62"/>
  <c r="B1290" i="62"/>
  <c r="B1291" i="62"/>
  <c r="B1292" i="62"/>
  <c r="B1293" i="62"/>
  <c r="B1294" i="62"/>
  <c r="B1295" i="62"/>
  <c r="B1296" i="62"/>
  <c r="B1297" i="62"/>
  <c r="B1298" i="62"/>
  <c r="B1299" i="62"/>
  <c r="B1300" i="62"/>
  <c r="B1301" i="62"/>
  <c r="B1302" i="62"/>
  <c r="B1303" i="62"/>
  <c r="B1304" i="62"/>
  <c r="B1305" i="62"/>
  <c r="B1306" i="62"/>
  <c r="B1307" i="62"/>
  <c r="B1308" i="62"/>
  <c r="B1309" i="62"/>
  <c r="B1310" i="62"/>
  <c r="B1311" i="62"/>
  <c r="B1312" i="62"/>
  <c r="B1313" i="62"/>
  <c r="B1314" i="62"/>
  <c r="B1315" i="62"/>
  <c r="B1316" i="62"/>
  <c r="B1317" i="62"/>
  <c r="B1318" i="62"/>
  <c r="B1319" i="62"/>
  <c r="B1320" i="62"/>
  <c r="B1321" i="62"/>
  <c r="B1322" i="62"/>
  <c r="B1323" i="62"/>
  <c r="B1324" i="62"/>
  <c r="B1325" i="62"/>
  <c r="B1326" i="62"/>
  <c r="B1327" i="62"/>
  <c r="B1328" i="62"/>
  <c r="B1329" i="62"/>
  <c r="B1330" i="62"/>
  <c r="B1331" i="62"/>
  <c r="B1332" i="62"/>
  <c r="B1333" i="62"/>
  <c r="B1334" i="62"/>
  <c r="B1335" i="62"/>
  <c r="B1336" i="62"/>
  <c r="B1337" i="62"/>
  <c r="B1338" i="62"/>
  <c r="B1339" i="62"/>
  <c r="B1340" i="62"/>
  <c r="B1341" i="62"/>
  <c r="B1342" i="62"/>
  <c r="B1343" i="62"/>
  <c r="B1344" i="62"/>
  <c r="B1345" i="62"/>
  <c r="B1346" i="62"/>
  <c r="B1347" i="62"/>
  <c r="B1348" i="62"/>
  <c r="B1349" i="62"/>
  <c r="B1350" i="62"/>
  <c r="B1351" i="62"/>
  <c r="B1352" i="62"/>
  <c r="B1353" i="62"/>
  <c r="B1354" i="62"/>
  <c r="B1355" i="62"/>
  <c r="B1356" i="62"/>
  <c r="B1357" i="62"/>
  <c r="B1358" i="62"/>
  <c r="B1359" i="62"/>
  <c r="B1360" i="62"/>
  <c r="B1361" i="62"/>
  <c r="B1362" i="62"/>
  <c r="B1363" i="62"/>
  <c r="B1364" i="62"/>
  <c r="B1365" i="62"/>
  <c r="B1366" i="62"/>
  <c r="B1367" i="62"/>
  <c r="B1368" i="62"/>
  <c r="B1369" i="62"/>
  <c r="B1370" i="62"/>
  <c r="B1371" i="62"/>
  <c r="B1372" i="62"/>
  <c r="B1373" i="62"/>
  <c r="B1374" i="62"/>
  <c r="B1375" i="62"/>
  <c r="B1376" i="62"/>
  <c r="B1377" i="62"/>
  <c r="B1378" i="62"/>
  <c r="B1379" i="62"/>
  <c r="B1380" i="62"/>
  <c r="B1381" i="62"/>
  <c r="B1382" i="62"/>
  <c r="B1383" i="62"/>
  <c r="B1384" i="62"/>
  <c r="B1385" i="62"/>
  <c r="B1386" i="62"/>
  <c r="B1387" i="62"/>
  <c r="B1388" i="62"/>
  <c r="B1389" i="62"/>
  <c r="B1390" i="62"/>
  <c r="B1391" i="62"/>
  <c r="B1392" i="62"/>
  <c r="B1393" i="62"/>
  <c r="B1394" i="62"/>
  <c r="B1395" i="62"/>
  <c r="B1396" i="62"/>
  <c r="B1397" i="62"/>
  <c r="B1398" i="62"/>
  <c r="B1399" i="62"/>
  <c r="B1400" i="62"/>
  <c r="B1401" i="62"/>
  <c r="B1402" i="62"/>
  <c r="B1403" i="62"/>
  <c r="B1404" i="62"/>
  <c r="B1405" i="62"/>
  <c r="B1406" i="62"/>
  <c r="B1407" i="62"/>
  <c r="B1408" i="62"/>
  <c r="B1409" i="62"/>
  <c r="B1410" i="62"/>
  <c r="B1411" i="62"/>
  <c r="B1412" i="62"/>
  <c r="B1413" i="62"/>
  <c r="B1414" i="62"/>
  <c r="B1415" i="62"/>
  <c r="B1416" i="62"/>
  <c r="B1417" i="62"/>
  <c r="B1418" i="62"/>
  <c r="B1419" i="62"/>
  <c r="B1420" i="62"/>
  <c r="B1421" i="62"/>
  <c r="B1422" i="62"/>
  <c r="B1423" i="62"/>
  <c r="B1424" i="62"/>
  <c r="B1425" i="62"/>
  <c r="B1426" i="62"/>
  <c r="B1427" i="62"/>
  <c r="B1428" i="62"/>
  <c r="B1429" i="62"/>
  <c r="B1430" i="62"/>
  <c r="B1431" i="62"/>
  <c r="B1432" i="62"/>
  <c r="B1433" i="62"/>
  <c r="B1434" i="62"/>
  <c r="B1435" i="62"/>
  <c r="B1436" i="62"/>
  <c r="B1437" i="62"/>
  <c r="B1438" i="62"/>
  <c r="B1439" i="62"/>
  <c r="B1440" i="62"/>
  <c r="B1441" i="62"/>
  <c r="B1442" i="62"/>
  <c r="B1443" i="62"/>
  <c r="B1444" i="62"/>
  <c r="B1445" i="62"/>
  <c r="B1446" i="62"/>
  <c r="B1447" i="62"/>
  <c r="B1448" i="62"/>
  <c r="B1449" i="62"/>
  <c r="B1450" i="62"/>
  <c r="B1451" i="62"/>
  <c r="B1452" i="62"/>
  <c r="B1453" i="62"/>
  <c r="B1454" i="62"/>
  <c r="B1455" i="62"/>
  <c r="B1456" i="62"/>
  <c r="B1457" i="62"/>
  <c r="B1458" i="62"/>
  <c r="B1459" i="62"/>
  <c r="B1460" i="62"/>
  <c r="B1461" i="62"/>
  <c r="B1462" i="62"/>
  <c r="B1463" i="62"/>
  <c r="B1464" i="62"/>
  <c r="B1465" i="62"/>
  <c r="B1466" i="62"/>
  <c r="B1467" i="62"/>
  <c r="B1468" i="62"/>
  <c r="B1469" i="62"/>
  <c r="B1470" i="62"/>
  <c r="B1471" i="62"/>
  <c r="B1472" i="62"/>
  <c r="B1473" i="62"/>
  <c r="B1474" i="62"/>
  <c r="B1475" i="62"/>
  <c r="B1476" i="62"/>
  <c r="B1477" i="62"/>
  <c r="B1478" i="62"/>
  <c r="B1479" i="62"/>
  <c r="B1480" i="62"/>
  <c r="B1481" i="62"/>
  <c r="B1482" i="62"/>
  <c r="B1483" i="62"/>
  <c r="B1484" i="62"/>
  <c r="B1485" i="62"/>
  <c r="B1486" i="62"/>
  <c r="B1487" i="62"/>
  <c r="B1488" i="62"/>
  <c r="B1489" i="62"/>
  <c r="B1490" i="62"/>
  <c r="B1491" i="62"/>
  <c r="B1492" i="62"/>
  <c r="B1493" i="62"/>
  <c r="B1494" i="62"/>
  <c r="B1495" i="62"/>
  <c r="B1496" i="62"/>
  <c r="B1497" i="62"/>
  <c r="B1498" i="62"/>
  <c r="B1499" i="62"/>
  <c r="B1500" i="62"/>
  <c r="B1501" i="62"/>
  <c r="B1502" i="62"/>
  <c r="B1503" i="62"/>
  <c r="B1504" i="62"/>
  <c r="B1505" i="62"/>
  <c r="B1506" i="62"/>
  <c r="B1507" i="62"/>
  <c r="B1508" i="62"/>
  <c r="B1509" i="62"/>
  <c r="B1510" i="62"/>
  <c r="B1511" i="62"/>
  <c r="B1512" i="62"/>
  <c r="B1513" i="62"/>
  <c r="B1514" i="62"/>
  <c r="B1515" i="62"/>
  <c r="B1516" i="62"/>
  <c r="B1517" i="62"/>
  <c r="B1518" i="62"/>
  <c r="B1519" i="62"/>
  <c r="B1520" i="62"/>
  <c r="B1521" i="62"/>
  <c r="B1522" i="62"/>
  <c r="B1523" i="62"/>
  <c r="B1524" i="62"/>
  <c r="B1525" i="62"/>
  <c r="B1526" i="62"/>
  <c r="B1527" i="62"/>
  <c r="B1528" i="62"/>
  <c r="B1529" i="62"/>
  <c r="B1530" i="62"/>
  <c r="B1531" i="62"/>
  <c r="B1532" i="62"/>
  <c r="B1533" i="62"/>
  <c r="B1534" i="62"/>
  <c r="B1535" i="62"/>
  <c r="B1536" i="62"/>
  <c r="B1537" i="62"/>
  <c r="B1538" i="62"/>
  <c r="B1539" i="62"/>
  <c r="B1540" i="62"/>
  <c r="B1541" i="62"/>
  <c r="B1542" i="62"/>
  <c r="B1543" i="62"/>
  <c r="B1544" i="62"/>
  <c r="B1545" i="62"/>
  <c r="B1546" i="62"/>
  <c r="B1547" i="62"/>
  <c r="B1548" i="62"/>
  <c r="B1549" i="62"/>
  <c r="B1550" i="62"/>
  <c r="B1551" i="62"/>
  <c r="B1552" i="62"/>
  <c r="B1553" i="62"/>
  <c r="B1554" i="62"/>
  <c r="B1555" i="62"/>
  <c r="B1556" i="62"/>
  <c r="B1557" i="62"/>
  <c r="B1558" i="62"/>
  <c r="B1559" i="62"/>
  <c r="B1560" i="62"/>
  <c r="B1561" i="62"/>
  <c r="B1562" i="62"/>
  <c r="B1563" i="62"/>
  <c r="B1564" i="62"/>
  <c r="B1565" i="62"/>
  <c r="B1566" i="62"/>
  <c r="B1567" i="62"/>
  <c r="B1568" i="62"/>
  <c r="B1569" i="62"/>
  <c r="B1570" i="62"/>
  <c r="B1571" i="62"/>
  <c r="B1572" i="62"/>
  <c r="B1573" i="62"/>
  <c r="B1574" i="62"/>
  <c r="B1575" i="62"/>
  <c r="B1576" i="62"/>
  <c r="B1577" i="62"/>
  <c r="B1578" i="62"/>
  <c r="B1579" i="62"/>
  <c r="B1580" i="62"/>
  <c r="B1581" i="62"/>
  <c r="B1582" i="62"/>
  <c r="B1583" i="62"/>
  <c r="B1584" i="62"/>
  <c r="B1585" i="62"/>
  <c r="B1586" i="62"/>
  <c r="B1587" i="62"/>
  <c r="B1588" i="62"/>
  <c r="B1589" i="62"/>
  <c r="B1590" i="62"/>
  <c r="B1591" i="62"/>
  <c r="B1592" i="62"/>
  <c r="B1593" i="62"/>
  <c r="B1594" i="62"/>
  <c r="B1595" i="62"/>
  <c r="B1596" i="62"/>
  <c r="B1597" i="62"/>
  <c r="B1598" i="62"/>
  <c r="B1599" i="62"/>
  <c r="B1600" i="62"/>
  <c r="B1601" i="62"/>
  <c r="B1602" i="62"/>
  <c r="B1603" i="62"/>
  <c r="B1604" i="62"/>
  <c r="B1605" i="62"/>
  <c r="B1606" i="62"/>
  <c r="B1607" i="62"/>
  <c r="B1608" i="62"/>
  <c r="B1609" i="62"/>
  <c r="B1610" i="62"/>
  <c r="B1611" i="62"/>
  <c r="B1612" i="62"/>
  <c r="B1613" i="62"/>
  <c r="B1614" i="62"/>
  <c r="B1615" i="62"/>
  <c r="B1616" i="62"/>
  <c r="B1617" i="62"/>
  <c r="B1618" i="62"/>
  <c r="B1619" i="62"/>
  <c r="B1620" i="62"/>
  <c r="B1621" i="62"/>
  <c r="B1622" i="62"/>
  <c r="B1623" i="62"/>
  <c r="B1624" i="62"/>
  <c r="B1625" i="62"/>
  <c r="B1626" i="62"/>
  <c r="B1627" i="62"/>
  <c r="B1628" i="62"/>
  <c r="B1629" i="62"/>
  <c r="B1630" i="62"/>
  <c r="B1631" i="62"/>
  <c r="B1632" i="62"/>
  <c r="B1633" i="62"/>
  <c r="B1634" i="62"/>
  <c r="B1635" i="62"/>
  <c r="B1636" i="62"/>
  <c r="B1637" i="62"/>
  <c r="B1638" i="62"/>
  <c r="B1639" i="62"/>
  <c r="B1640" i="62"/>
  <c r="B1641" i="62"/>
  <c r="B1642" i="62"/>
  <c r="B1643" i="62"/>
  <c r="B1644" i="62"/>
  <c r="B1645" i="62"/>
  <c r="B1646" i="62"/>
  <c r="B1647" i="62"/>
  <c r="B1648" i="62"/>
  <c r="B1649" i="62"/>
  <c r="B1650" i="62"/>
  <c r="B1651" i="62"/>
  <c r="B1652" i="62"/>
  <c r="B1653" i="62"/>
  <c r="B1654" i="62"/>
  <c r="B1655" i="62"/>
  <c r="B1656" i="62"/>
  <c r="B1657" i="62"/>
  <c r="B1658" i="62"/>
  <c r="B1659" i="62"/>
  <c r="B1660" i="62"/>
  <c r="B1661" i="62"/>
  <c r="B1662" i="62"/>
  <c r="B1663" i="62"/>
  <c r="B1664" i="62"/>
  <c r="B1665" i="62"/>
  <c r="B1666" i="62"/>
  <c r="B1667" i="62"/>
  <c r="B1668" i="62"/>
  <c r="B1669" i="62"/>
  <c r="B1670" i="62"/>
  <c r="B1671" i="62"/>
  <c r="B1672" i="62"/>
  <c r="B1673" i="62"/>
  <c r="B1674" i="62"/>
  <c r="B1675" i="62"/>
  <c r="B1676" i="62"/>
  <c r="B1677" i="62"/>
  <c r="B1678" i="62"/>
  <c r="B1679" i="62"/>
  <c r="B1680" i="62"/>
  <c r="B1681" i="62"/>
  <c r="B1682" i="62"/>
  <c r="B1683" i="62"/>
  <c r="B1684" i="62"/>
  <c r="B1685" i="62"/>
  <c r="B1686" i="62"/>
  <c r="B1687" i="62"/>
  <c r="B1688" i="62"/>
  <c r="B1689" i="62"/>
  <c r="B1690" i="62"/>
  <c r="B1691" i="62"/>
  <c r="B1692" i="62"/>
  <c r="B1693" i="62"/>
  <c r="B1694" i="62"/>
  <c r="B1695" i="62"/>
  <c r="B1696" i="62"/>
  <c r="B1697" i="62"/>
  <c r="B1698" i="62"/>
  <c r="B1699" i="62"/>
  <c r="B1700" i="62"/>
  <c r="B1701" i="62"/>
  <c r="B1702" i="62"/>
  <c r="B1703" i="62"/>
  <c r="B1704" i="62"/>
  <c r="B1705" i="62"/>
  <c r="B1706" i="62"/>
  <c r="B1707" i="62"/>
  <c r="B1708" i="62"/>
  <c r="B1709" i="62"/>
  <c r="B1710" i="62"/>
  <c r="B1711" i="62"/>
  <c r="B1712" i="62"/>
  <c r="B1713" i="62"/>
  <c r="B1714" i="62"/>
  <c r="B1715" i="62"/>
  <c r="B1716" i="62"/>
  <c r="B1717" i="62"/>
  <c r="B1718" i="62"/>
  <c r="B1719" i="62"/>
  <c r="B1720" i="62"/>
  <c r="B1721" i="62"/>
  <c r="B1722" i="62"/>
  <c r="B1723" i="62"/>
  <c r="B1724" i="62"/>
  <c r="B1725" i="62"/>
  <c r="B1726" i="62"/>
  <c r="B1727" i="62"/>
  <c r="B1728" i="62"/>
  <c r="B1729" i="62"/>
  <c r="B1730" i="62"/>
  <c r="B1731" i="62"/>
  <c r="B1732" i="62"/>
  <c r="B1733" i="62"/>
  <c r="B1734" i="62"/>
  <c r="B1735" i="62"/>
  <c r="B1736" i="62"/>
  <c r="B1737" i="62"/>
  <c r="B1738" i="62"/>
  <c r="B1739" i="62"/>
  <c r="B1740" i="62"/>
  <c r="B1741" i="62"/>
  <c r="B1742" i="62"/>
  <c r="B1743" i="62"/>
  <c r="B1744" i="62"/>
  <c r="B1745" i="62"/>
  <c r="B1746" i="62"/>
  <c r="B1747" i="62"/>
  <c r="B1748" i="62"/>
  <c r="B1749" i="62"/>
  <c r="B1750" i="62"/>
  <c r="B1751" i="62"/>
  <c r="B1752" i="62"/>
  <c r="B1753" i="62"/>
  <c r="B1754" i="62"/>
  <c r="B1755" i="62"/>
  <c r="B1756" i="62"/>
  <c r="B1757" i="62"/>
  <c r="B1758" i="62"/>
  <c r="B1759" i="62"/>
  <c r="B1760" i="62"/>
  <c r="B1761" i="62"/>
  <c r="B1762" i="62"/>
  <c r="B1763" i="62"/>
  <c r="B1764" i="62"/>
  <c r="B1765" i="62"/>
  <c r="B1766" i="62"/>
  <c r="B1767" i="62"/>
  <c r="B1768" i="62"/>
  <c r="B1769" i="62"/>
  <c r="B1770" i="62"/>
  <c r="B1771" i="62"/>
  <c r="B1772" i="62"/>
  <c r="B1773" i="62"/>
  <c r="B1774" i="62"/>
  <c r="B1775" i="62"/>
  <c r="B1776" i="62"/>
  <c r="B1777" i="62"/>
  <c r="B1778" i="62"/>
  <c r="B1779" i="62"/>
  <c r="B1780" i="62"/>
  <c r="B1781" i="62"/>
  <c r="B1782" i="62"/>
  <c r="B1783" i="62"/>
  <c r="B1784" i="62"/>
  <c r="B1785" i="62"/>
  <c r="B1786" i="62"/>
  <c r="B1787" i="62"/>
  <c r="B1788" i="62"/>
  <c r="B1789" i="62"/>
  <c r="B1790" i="62"/>
  <c r="B1791" i="62"/>
  <c r="B1792" i="62"/>
  <c r="B1793" i="62"/>
  <c r="B1794" i="62"/>
  <c r="B1795" i="62"/>
  <c r="B1796" i="62"/>
  <c r="B1797" i="62"/>
  <c r="B1798" i="62"/>
  <c r="B1799" i="62"/>
  <c r="B1800" i="62"/>
  <c r="B1801" i="62"/>
  <c r="B1802" i="62"/>
  <c r="B1803" i="62"/>
  <c r="B1804" i="62"/>
  <c r="B1805" i="62"/>
  <c r="B1806" i="62"/>
  <c r="B1807" i="62"/>
  <c r="B1808" i="62"/>
  <c r="B1809" i="62"/>
  <c r="B1810" i="62"/>
  <c r="B1811" i="62"/>
  <c r="B1812" i="62"/>
  <c r="B1813" i="62"/>
  <c r="B1814" i="62"/>
  <c r="B1815" i="62"/>
  <c r="B1816" i="62"/>
  <c r="B1817" i="62"/>
  <c r="B1818" i="62"/>
  <c r="B1819" i="62"/>
  <c r="B1820" i="62"/>
  <c r="B1821" i="62"/>
  <c r="B1822" i="62"/>
  <c r="B1823" i="62"/>
  <c r="B1824" i="62"/>
  <c r="B1825" i="62"/>
  <c r="B1826" i="62"/>
  <c r="B1827" i="62"/>
  <c r="B1828" i="62"/>
  <c r="B1829" i="62"/>
  <c r="B1830" i="62"/>
  <c r="B1831" i="62"/>
  <c r="B1832" i="62"/>
  <c r="B1833" i="62"/>
  <c r="B1834" i="62"/>
  <c r="B1835" i="62"/>
  <c r="B1836" i="62"/>
  <c r="B1837" i="62"/>
  <c r="B1838" i="62"/>
  <c r="B1839" i="62"/>
  <c r="B1840" i="62"/>
  <c r="B1841" i="62"/>
  <c r="B1842" i="62"/>
  <c r="B1843" i="62"/>
  <c r="B1844" i="62"/>
  <c r="B1845" i="62"/>
  <c r="B1846" i="62"/>
  <c r="B1847" i="62"/>
  <c r="B1848" i="62"/>
  <c r="B1849" i="62"/>
  <c r="B1850" i="62"/>
  <c r="B1851" i="62"/>
  <c r="B1852" i="62"/>
  <c r="B1853" i="62"/>
  <c r="B1854" i="62"/>
  <c r="B1855" i="62"/>
  <c r="B1856" i="62"/>
  <c r="B1857" i="62"/>
  <c r="B1858" i="62"/>
  <c r="B1859" i="62"/>
  <c r="B1860" i="62"/>
  <c r="B1861" i="62"/>
  <c r="B1862" i="62"/>
  <c r="B1863" i="62"/>
  <c r="B1864" i="62"/>
  <c r="B1865" i="62"/>
  <c r="B1866" i="62"/>
  <c r="B1867" i="62"/>
  <c r="B1868" i="62"/>
  <c r="B1869" i="62"/>
  <c r="B1870" i="62"/>
  <c r="B1871" i="62"/>
  <c r="B1872" i="62"/>
  <c r="B1873" i="62"/>
  <c r="B1874" i="62"/>
  <c r="B1875" i="62"/>
  <c r="B1876" i="62"/>
  <c r="B1877" i="62"/>
  <c r="B1878" i="62"/>
  <c r="B1879" i="62"/>
  <c r="B1880" i="62"/>
  <c r="B1881" i="62"/>
  <c r="B1882" i="62"/>
  <c r="B1883" i="62"/>
  <c r="B1884" i="62"/>
  <c r="B1885" i="62"/>
  <c r="B1886" i="62"/>
  <c r="B1887" i="62"/>
  <c r="B1888" i="62"/>
  <c r="B1889" i="62"/>
  <c r="B1890" i="62"/>
  <c r="B1891" i="62"/>
  <c r="B1892" i="62"/>
  <c r="B1893" i="62"/>
  <c r="B1894" i="62"/>
  <c r="B1895" i="62"/>
  <c r="B1896" i="62"/>
  <c r="B1897" i="62"/>
  <c r="B1898" i="62"/>
  <c r="B1899" i="62"/>
  <c r="B1900" i="62"/>
  <c r="B1901" i="62"/>
  <c r="B1902" i="62"/>
  <c r="B1903" i="62"/>
  <c r="B1904" i="62"/>
  <c r="B1905" i="62"/>
  <c r="B1906" i="62"/>
  <c r="B1907" i="62"/>
  <c r="B1908" i="62"/>
  <c r="B1909" i="62"/>
  <c r="B1910" i="62"/>
  <c r="B1911" i="62"/>
  <c r="B1912" i="62"/>
  <c r="B1913" i="62"/>
  <c r="B1914" i="62"/>
  <c r="B1915" i="62"/>
  <c r="B1916" i="62"/>
  <c r="B1917" i="62"/>
  <c r="B1918" i="62"/>
  <c r="B1919" i="62"/>
  <c r="B1920" i="62"/>
  <c r="B1921" i="62"/>
  <c r="B1922" i="62"/>
  <c r="B1923" i="62"/>
  <c r="B1924" i="62"/>
  <c r="B1925" i="62"/>
  <c r="B1926" i="62"/>
  <c r="B1927" i="62"/>
  <c r="B1928" i="62"/>
  <c r="B1929" i="62"/>
  <c r="B1930" i="62"/>
  <c r="B1931" i="62"/>
  <c r="B1932" i="62"/>
  <c r="B1933" i="62"/>
  <c r="B1934" i="62"/>
  <c r="B1935" i="62"/>
  <c r="B1936" i="62"/>
  <c r="B1937" i="62"/>
  <c r="B1938" i="62"/>
  <c r="B1939" i="62"/>
  <c r="B1940" i="62"/>
  <c r="B1941" i="62"/>
  <c r="B1942" i="62"/>
  <c r="B1943" i="62"/>
  <c r="B1944" i="62"/>
  <c r="B1945" i="62"/>
  <c r="B1946" i="62"/>
  <c r="B1947" i="62"/>
  <c r="B1948" i="62"/>
  <c r="B1949" i="62"/>
  <c r="B1950" i="62"/>
  <c r="B1951" i="62"/>
  <c r="B1952" i="62"/>
  <c r="B1953" i="62"/>
  <c r="B1954" i="62"/>
  <c r="B1955" i="62"/>
  <c r="B1956" i="62"/>
  <c r="B1957" i="62"/>
  <c r="B1958" i="62"/>
  <c r="B1959" i="62"/>
  <c r="B1960" i="62"/>
  <c r="B1961" i="62"/>
  <c r="B1962" i="62"/>
  <c r="B1963" i="62"/>
  <c r="B1964" i="62"/>
  <c r="B1965" i="62"/>
  <c r="B1966" i="62"/>
  <c r="B1967" i="62"/>
  <c r="B1968" i="62"/>
  <c r="B1969" i="62"/>
  <c r="B1970" i="62"/>
  <c r="B1971" i="62"/>
  <c r="B1972" i="62"/>
  <c r="B1973" i="62"/>
  <c r="B1974" i="62"/>
  <c r="B1975" i="62"/>
  <c r="B1976" i="62"/>
  <c r="B1977" i="62"/>
  <c r="B1978" i="62"/>
  <c r="B1979" i="62"/>
  <c r="B1980" i="62"/>
  <c r="B1981" i="62"/>
  <c r="B1982" i="62"/>
  <c r="B1983" i="62"/>
  <c r="B1984" i="62"/>
  <c r="B1985" i="62"/>
  <c r="B1986" i="62"/>
  <c r="B1987" i="62"/>
  <c r="B1988" i="62"/>
  <c r="B1989" i="62"/>
  <c r="B1990" i="62"/>
  <c r="B1991" i="62"/>
  <c r="B1992" i="62"/>
  <c r="B1993" i="62"/>
  <c r="B1994" i="62"/>
  <c r="B1995" i="62"/>
  <c r="B1996" i="62"/>
  <c r="B1997" i="62"/>
  <c r="B1998" i="62"/>
  <c r="B1999" i="62"/>
  <c r="B2000" i="62"/>
  <c r="B2001" i="62"/>
  <c r="A113" i="57" l="1"/>
  <c r="A405" i="57"/>
  <c r="A406" i="57"/>
  <c r="A407" i="57"/>
  <c r="A60" i="57"/>
  <c r="A77" i="57"/>
  <c r="A96" i="57"/>
  <c r="A84" i="57"/>
  <c r="A82" i="57"/>
  <c r="A93" i="57"/>
  <c r="A91" i="57"/>
  <c r="A92" i="57"/>
  <c r="A85" i="57"/>
  <c r="A95" i="57"/>
  <c r="A78" i="57"/>
  <c r="A404" i="57"/>
  <c r="A8" i="57"/>
  <c r="A33" i="57"/>
  <c r="A17" i="57"/>
  <c r="A11" i="57"/>
  <c r="A24" i="57"/>
  <c r="A27" i="57"/>
  <c r="A23" i="57"/>
  <c r="A228" i="57"/>
  <c r="A229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6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289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333" i="57"/>
  <c r="A334" i="57"/>
  <c r="A335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379" i="57"/>
  <c r="A380" i="57"/>
  <c r="A381" i="57"/>
  <c r="A382" i="57"/>
  <c r="A383" i="57"/>
  <c r="A384" i="57"/>
  <c r="A385" i="57"/>
  <c r="A386" i="57"/>
  <c r="A387" i="57"/>
  <c r="A388" i="57"/>
  <c r="A389" i="57"/>
  <c r="A390" i="57"/>
  <c r="A43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158" i="57"/>
  <c r="A160" i="57"/>
  <c r="A166" i="57"/>
  <c r="A172" i="57"/>
  <c r="A177" i="57"/>
  <c r="A178" i="57"/>
  <c r="A182" i="57"/>
  <c r="A185" i="57"/>
  <c r="A187" i="57"/>
  <c r="A207" i="57"/>
  <c r="A210" i="57"/>
  <c r="A211" i="57"/>
  <c r="A212" i="57"/>
  <c r="A3" i="57"/>
  <c r="A4" i="57"/>
  <c r="A5" i="57"/>
  <c r="A6" i="57"/>
  <c r="A7" i="57"/>
  <c r="A9" i="57"/>
  <c r="A10" i="57"/>
  <c r="A12" i="57"/>
  <c r="A13" i="57"/>
  <c r="A14" i="57"/>
  <c r="A15" i="57"/>
  <c r="A16" i="57"/>
  <c r="A18" i="57"/>
  <c r="A19" i="57"/>
  <c r="A20" i="57"/>
  <c r="A21" i="57"/>
  <c r="A22" i="57"/>
  <c r="A25" i="57"/>
  <c r="A26" i="57"/>
  <c r="A28" i="57"/>
  <c r="A29" i="57"/>
  <c r="A30" i="57"/>
  <c r="A31" i="57"/>
  <c r="A32" i="57"/>
  <c r="A34" i="57"/>
  <c r="A35" i="57"/>
  <c r="A36" i="57"/>
  <c r="A37" i="57"/>
  <c r="A38" i="57"/>
  <c r="A39" i="57"/>
  <c r="A40" i="57"/>
  <c r="A41" i="57"/>
  <c r="A42" i="57"/>
  <c r="A44" i="57"/>
  <c r="A45" i="57"/>
  <c r="A46" i="57"/>
  <c r="A47" i="57"/>
  <c r="A48" i="57"/>
  <c r="A49" i="57"/>
  <c r="A50" i="57"/>
  <c r="A51" i="57"/>
  <c r="A52" i="57"/>
  <c r="A53" i="57"/>
  <c r="A54" i="57"/>
  <c r="A55" i="57"/>
  <c r="A56" i="57"/>
  <c r="A57" i="57"/>
  <c r="A58" i="57"/>
  <c r="A59" i="57"/>
  <c r="A61" i="57"/>
  <c r="A62" i="57"/>
  <c r="A63" i="57"/>
  <c r="A64" i="57"/>
  <c r="A65" i="57"/>
  <c r="A66" i="57"/>
  <c r="A67" i="57"/>
  <c r="A68" i="57"/>
  <c r="A69" i="57"/>
  <c r="A70" i="57"/>
  <c r="A71" i="57"/>
  <c r="A72" i="57"/>
  <c r="A73" i="57"/>
  <c r="A74" i="57"/>
  <c r="A75" i="57"/>
  <c r="A76" i="57"/>
  <c r="A79" i="57"/>
  <c r="A80" i="57"/>
  <c r="A81" i="57"/>
  <c r="A83" i="57"/>
  <c r="A86" i="57"/>
  <c r="A87" i="57"/>
  <c r="A88" i="57"/>
  <c r="A89" i="57"/>
  <c r="A90" i="57"/>
  <c r="A94" i="57"/>
  <c r="A97" i="57"/>
  <c r="A98" i="57"/>
  <c r="A99" i="57"/>
  <c r="A100" i="57"/>
  <c r="A101" i="57"/>
  <c r="A102" i="57"/>
  <c r="A103" i="57"/>
  <c r="A104" i="57"/>
  <c r="A105" i="57"/>
  <c r="A106" i="57"/>
  <c r="A107" i="57"/>
  <c r="A108" i="57"/>
  <c r="A109" i="57"/>
  <c r="A110" i="57"/>
  <c r="A111" i="57"/>
  <c r="A112" i="57"/>
  <c r="A114" i="57"/>
  <c r="A115" i="57"/>
  <c r="A116" i="57"/>
  <c r="A117" i="57"/>
  <c r="A118" i="57"/>
  <c r="A119" i="57"/>
  <c r="A120" i="57"/>
  <c r="A121" i="57"/>
  <c r="A122" i="57"/>
  <c r="A123" i="57"/>
  <c r="A124" i="57"/>
  <c r="A125" i="57"/>
  <c r="A126" i="57"/>
  <c r="A127" i="57"/>
  <c r="A128" i="57"/>
  <c r="A129" i="57"/>
  <c r="A130" i="57"/>
  <c r="A131" i="57"/>
  <c r="A132" i="57"/>
  <c r="A133" i="57"/>
  <c r="A134" i="57"/>
  <c r="A135" i="57"/>
  <c r="A136" i="57"/>
  <c r="A137" i="57"/>
  <c r="A138" i="57"/>
  <c r="A139" i="57"/>
  <c r="A140" i="57"/>
  <c r="A141" i="57"/>
  <c r="A142" i="57"/>
  <c r="A143" i="57"/>
  <c r="A144" i="57"/>
  <c r="A145" i="57"/>
  <c r="A146" i="57"/>
  <c r="A147" i="57"/>
  <c r="A148" i="57"/>
  <c r="A149" i="57"/>
  <c r="A150" i="57"/>
  <c r="A151" i="57"/>
  <c r="A152" i="57"/>
  <c r="A153" i="57"/>
  <c r="A154" i="57"/>
  <c r="A155" i="57"/>
  <c r="A156" i="57"/>
  <c r="A157" i="57"/>
  <c r="A159" i="57"/>
  <c r="A161" i="57"/>
  <c r="A162" i="57"/>
  <c r="A163" i="57"/>
  <c r="A164" i="57"/>
  <c r="A165" i="57"/>
  <c r="A167" i="57"/>
  <c r="A168" i="57"/>
  <c r="A169" i="57"/>
  <c r="A170" i="57"/>
  <c r="A171" i="57"/>
  <c r="A173" i="57"/>
  <c r="A174" i="57"/>
  <c r="A175" i="57"/>
  <c r="A176" i="57"/>
  <c r="A179" i="57"/>
  <c r="A180" i="57"/>
  <c r="A181" i="57"/>
  <c r="A183" i="57"/>
  <c r="A184" i="57"/>
  <c r="A186" i="57"/>
  <c r="A188" i="57"/>
  <c r="A189" i="57"/>
  <c r="A190" i="57"/>
  <c r="A191" i="57"/>
  <c r="A192" i="57"/>
  <c r="A193" i="57"/>
  <c r="A194" i="57"/>
  <c r="A195" i="57"/>
  <c r="A196" i="57"/>
  <c r="A197" i="57"/>
  <c r="A198" i="57"/>
  <c r="A199" i="57"/>
  <c r="A200" i="57"/>
  <c r="A201" i="57"/>
  <c r="A202" i="57"/>
  <c r="A203" i="57"/>
  <c r="A204" i="57"/>
  <c r="A205" i="57"/>
  <c r="A206" i="57"/>
  <c r="A208" i="57"/>
  <c r="A209" i="57"/>
  <c r="A213" i="57"/>
  <c r="A214" i="57"/>
  <c r="A215" i="57"/>
  <c r="A216" i="57"/>
  <c r="A217" i="57"/>
  <c r="A218" i="57"/>
  <c r="A219" i="57"/>
  <c r="A220" i="57"/>
  <c r="A221" i="57"/>
  <c r="A222" i="57"/>
  <c r="A223" i="57"/>
  <c r="A224" i="57"/>
  <c r="A225" i="57"/>
  <c r="A226" i="57"/>
  <c r="A227" i="57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A2" i="57"/>
  <c r="A24" i="41"/>
  <c r="A25" i="41"/>
  <c r="A26" i="41"/>
  <c r="A27" i="41"/>
  <c r="A28" i="41"/>
  <c r="A29" i="41"/>
  <c r="A30" i="41"/>
  <c r="A31" i="41"/>
  <c r="A32" i="41"/>
  <c r="A33" i="41"/>
  <c r="A34" i="41"/>
  <c r="A35" i="41"/>
  <c r="A36" i="41"/>
  <c r="A37" i="41"/>
  <c r="A38" i="41"/>
  <c r="A39" i="41"/>
  <c r="A40" i="41"/>
  <c r="A41" i="41"/>
  <c r="A42" i="41"/>
  <c r="A43" i="41"/>
  <c r="A44" i="41"/>
  <c r="A45" i="41"/>
  <c r="A46" i="41"/>
  <c r="A47" i="41"/>
  <c r="A48" i="41"/>
  <c r="A49" i="41"/>
  <c r="A50" i="41"/>
  <c r="A51" i="41"/>
  <c r="A52" i="41"/>
  <c r="A53" i="41"/>
  <c r="A54" i="41"/>
  <c r="A55" i="41"/>
  <c r="A56" i="41"/>
  <c r="A57" i="41"/>
  <c r="A58" i="41"/>
  <c r="A59" i="41"/>
  <c r="A60" i="41"/>
  <c r="A61" i="41"/>
  <c r="A62" i="41"/>
  <c r="A63" i="41"/>
  <c r="A64" i="41"/>
  <c r="A65" i="41"/>
  <c r="A66" i="41"/>
  <c r="A67" i="41"/>
  <c r="A68" i="41"/>
  <c r="A69" i="41"/>
  <c r="A70" i="41"/>
  <c r="A71" i="41"/>
  <c r="A72" i="41"/>
  <c r="A73" i="41"/>
  <c r="A74" i="41"/>
  <c r="A75" i="41"/>
  <c r="A76" i="41"/>
  <c r="A77" i="41"/>
  <c r="A78" i="41"/>
  <c r="A79" i="41"/>
  <c r="A80" i="41"/>
  <c r="AT435" i="9"/>
  <c r="AT436" i="9"/>
  <c r="AT437" i="9"/>
  <c r="AT438" i="9"/>
  <c r="AT439" i="9"/>
  <c r="AT440" i="9"/>
  <c r="AT441" i="9"/>
  <c r="AT442" i="9"/>
  <c r="AT443" i="9"/>
  <c r="AT444" i="9"/>
  <c r="AT445" i="9"/>
  <c r="AT446" i="9"/>
  <c r="AT447" i="9"/>
  <c r="AT448" i="9"/>
  <c r="AT449" i="9"/>
  <c r="AT450" i="9"/>
  <c r="AT451" i="9"/>
  <c r="AT452" i="9"/>
  <c r="AT453" i="9"/>
  <c r="AT454" i="9"/>
  <c r="AT455" i="9"/>
  <c r="AT456" i="9"/>
  <c r="AT457" i="9"/>
  <c r="AT458" i="9"/>
  <c r="AT459" i="9"/>
  <c r="AT460" i="9"/>
  <c r="AT461" i="9"/>
  <c r="AT462" i="9"/>
  <c r="AT463" i="9"/>
  <c r="AT464" i="9"/>
  <c r="AT465" i="9"/>
  <c r="AT466" i="9"/>
  <c r="AT467" i="9"/>
  <c r="AT468" i="9"/>
  <c r="AT469" i="9"/>
  <c r="AT470" i="9"/>
  <c r="AT471" i="9"/>
  <c r="AT472" i="9"/>
  <c r="AT473" i="9"/>
  <c r="AT474" i="9"/>
  <c r="AT475" i="9"/>
  <c r="AT476" i="9"/>
  <c r="AT477" i="9"/>
  <c r="AT478" i="9"/>
  <c r="AT479" i="9"/>
  <c r="AT480" i="9"/>
  <c r="AT481" i="9"/>
  <c r="AT482" i="9"/>
  <c r="AT483" i="9"/>
  <c r="AT484" i="9"/>
  <c r="AT485" i="9"/>
  <c r="AT486" i="9"/>
  <c r="AT487" i="9"/>
  <c r="AT488" i="9"/>
  <c r="AT489" i="9"/>
  <c r="AT490" i="9"/>
  <c r="AT491" i="9"/>
  <c r="AT492" i="9"/>
  <c r="AT493" i="9"/>
  <c r="AT494" i="9"/>
  <c r="AT495" i="9"/>
  <c r="AT496" i="9"/>
  <c r="AT497" i="9"/>
  <c r="AT498" i="9"/>
  <c r="AT499" i="9"/>
  <c r="AT500" i="9"/>
  <c r="AT501" i="9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S328" i="4"/>
  <c r="S329" i="4"/>
  <c r="S330" i="4"/>
  <c r="S331" i="4"/>
  <c r="S332" i="4"/>
  <c r="S333" i="4"/>
  <c r="S334" i="4"/>
  <c r="S335" i="4"/>
  <c r="S336" i="4"/>
  <c r="S337" i="4"/>
  <c r="S338" i="4"/>
  <c r="S339" i="4"/>
  <c r="S340" i="4"/>
  <c r="S341" i="4"/>
  <c r="S342" i="4"/>
  <c r="S343" i="4"/>
  <c r="S344" i="4"/>
  <c r="S345" i="4"/>
  <c r="S346" i="4"/>
  <c r="S347" i="4"/>
  <c r="S348" i="4"/>
  <c r="S349" i="4"/>
  <c r="S350" i="4"/>
  <c r="S351" i="4"/>
  <c r="S352" i="4"/>
  <c r="S353" i="4"/>
  <c r="S354" i="4"/>
  <c r="S355" i="4"/>
  <c r="S356" i="4"/>
  <c r="S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71" i="4"/>
  <c r="S372" i="4"/>
  <c r="S373" i="4"/>
  <c r="S374" i="4"/>
  <c r="S375" i="4"/>
  <c r="S376" i="4"/>
  <c r="S377" i="4"/>
  <c r="S378" i="4"/>
  <c r="S379" i="4"/>
  <c r="S380" i="4"/>
  <c r="S381" i="4"/>
  <c r="S382" i="4"/>
  <c r="S383" i="4"/>
  <c r="S384" i="4"/>
  <c r="S385" i="4"/>
  <c r="S386" i="4"/>
  <c r="S387" i="4"/>
  <c r="S388" i="4"/>
  <c r="S389" i="4"/>
  <c r="S390" i="4"/>
  <c r="S391" i="4"/>
  <c r="S392" i="4"/>
  <c r="S393" i="4"/>
  <c r="S394" i="4"/>
  <c r="S395" i="4"/>
  <c r="S396" i="4"/>
  <c r="S397" i="4"/>
  <c r="S398" i="4"/>
  <c r="S399" i="4"/>
  <c r="S400" i="4"/>
  <c r="S401" i="4"/>
  <c r="S402" i="4"/>
  <c r="S403" i="4"/>
  <c r="S404" i="4"/>
  <c r="S405" i="4"/>
  <c r="S406" i="4"/>
  <c r="S407" i="4"/>
  <c r="S408" i="4"/>
  <c r="S409" i="4"/>
  <c r="S410" i="4"/>
  <c r="S411" i="4"/>
  <c r="S412" i="4"/>
  <c r="S413" i="4"/>
  <c r="S414" i="4"/>
  <c r="S415" i="4"/>
  <c r="S416" i="4"/>
  <c r="S417" i="4"/>
  <c r="S418" i="4"/>
  <c r="S419" i="4"/>
  <c r="S420" i="4"/>
  <c r="S421" i="4"/>
  <c r="S422" i="4"/>
  <c r="S423" i="4"/>
  <c r="S424" i="4"/>
  <c r="S425" i="4"/>
  <c r="S426" i="4"/>
  <c r="S427" i="4"/>
  <c r="S428" i="4"/>
  <c r="S429" i="4"/>
  <c r="S430" i="4"/>
  <c r="S431" i="4"/>
  <c r="S432" i="4"/>
  <c r="S433" i="4"/>
  <c r="S434" i="4"/>
  <c r="S435" i="4"/>
  <c r="S436" i="4"/>
  <c r="S437" i="4"/>
  <c r="S438" i="4"/>
  <c r="S439" i="4"/>
  <c r="S440" i="4"/>
  <c r="S441" i="4"/>
  <c r="S442" i="4"/>
  <c r="S443" i="4"/>
  <c r="S444" i="4"/>
  <c r="S445" i="4"/>
  <c r="S446" i="4"/>
  <c r="S447" i="4"/>
  <c r="S448" i="4"/>
  <c r="S449" i="4"/>
  <c r="S450" i="4"/>
  <c r="S451" i="4"/>
  <c r="S452" i="4"/>
  <c r="S453" i="4"/>
  <c r="S454" i="4"/>
  <c r="S455" i="4"/>
  <c r="S456" i="4"/>
  <c r="S457" i="4"/>
  <c r="S458" i="4"/>
  <c r="S459" i="4"/>
  <c r="S460" i="4"/>
  <c r="S461" i="4"/>
  <c r="S462" i="4"/>
  <c r="S463" i="4"/>
  <c r="S464" i="4"/>
  <c r="S465" i="4"/>
  <c r="S466" i="4"/>
  <c r="S467" i="4"/>
  <c r="S468" i="4"/>
  <c r="S469" i="4"/>
  <c r="S470" i="4"/>
  <c r="S471" i="4"/>
  <c r="S472" i="4"/>
  <c r="S473" i="4"/>
  <c r="S474" i="4"/>
  <c r="S475" i="4"/>
  <c r="S476" i="4"/>
  <c r="S477" i="4"/>
  <c r="S478" i="4"/>
  <c r="S479" i="4"/>
  <c r="S480" i="4"/>
  <c r="S481" i="4"/>
  <c r="S482" i="4"/>
  <c r="S483" i="4"/>
  <c r="S484" i="4"/>
  <c r="S485" i="4"/>
  <c r="S486" i="4"/>
  <c r="S487" i="4"/>
  <c r="S488" i="4"/>
  <c r="S489" i="4"/>
  <c r="S490" i="4"/>
  <c r="S491" i="4"/>
  <c r="S492" i="4"/>
  <c r="S493" i="4"/>
  <c r="S494" i="4"/>
  <c r="S495" i="4"/>
  <c r="S496" i="4"/>
  <c r="S497" i="4"/>
  <c r="S498" i="4"/>
  <c r="S499" i="4"/>
  <c r="S500" i="4"/>
  <c r="S501" i="4"/>
  <c r="S502" i="4"/>
  <c r="S503" i="4"/>
  <c r="S504" i="4"/>
  <c r="S505" i="4"/>
  <c r="S506" i="4"/>
  <c r="S507" i="4"/>
  <c r="S508" i="4"/>
  <c r="S509" i="4"/>
  <c r="S510" i="4"/>
  <c r="S511" i="4"/>
  <c r="S512" i="4"/>
  <c r="S513" i="4"/>
  <c r="S514" i="4"/>
  <c r="S515" i="4"/>
  <c r="S516" i="4"/>
  <c r="S517" i="4"/>
  <c r="S518" i="4"/>
  <c r="S519" i="4"/>
  <c r="S520" i="4"/>
  <c r="S521" i="4"/>
  <c r="S522" i="4"/>
  <c r="S523" i="4"/>
  <c r="S524" i="4"/>
  <c r="S525" i="4"/>
  <c r="S526" i="4"/>
  <c r="S527" i="4"/>
  <c r="S528" i="4"/>
  <c r="S529" i="4"/>
  <c r="S530" i="4"/>
  <c r="S531" i="4"/>
  <c r="S532" i="4"/>
  <c r="S533" i="4"/>
  <c r="S534" i="4"/>
  <c r="S535" i="4"/>
  <c r="S536" i="4"/>
  <c r="S537" i="4"/>
  <c r="S538" i="4"/>
  <c r="S539" i="4"/>
  <c r="S540" i="4"/>
  <c r="S541" i="4"/>
  <c r="S542" i="4"/>
  <c r="S543" i="4"/>
  <c r="S544" i="4"/>
  <c r="S545" i="4"/>
  <c r="S546" i="4"/>
  <c r="S547" i="4"/>
  <c r="S548" i="4"/>
  <c r="S549" i="4"/>
  <c r="S550" i="4"/>
  <c r="S551" i="4"/>
  <c r="S552" i="4"/>
  <c r="S553" i="4"/>
  <c r="S554" i="4"/>
  <c r="S555" i="4"/>
  <c r="S556" i="4"/>
  <c r="S557" i="4"/>
  <c r="S558" i="4"/>
  <c r="S559" i="4"/>
  <c r="S560" i="4"/>
  <c r="S561" i="4"/>
  <c r="S562" i="4"/>
  <c r="S563" i="4"/>
  <c r="S564" i="4"/>
  <c r="S565" i="4"/>
  <c r="S566" i="4"/>
  <c r="S567" i="4"/>
  <c r="S568" i="4"/>
  <c r="S569" i="4"/>
  <c r="S570" i="4"/>
  <c r="S571" i="4"/>
  <c r="S572" i="4"/>
  <c r="S573" i="4"/>
  <c r="S574" i="4"/>
  <c r="S575" i="4"/>
  <c r="S576" i="4"/>
  <c r="S577" i="4"/>
  <c r="S578" i="4"/>
  <c r="S579" i="4"/>
  <c r="S580" i="4"/>
  <c r="S581" i="4"/>
  <c r="S582" i="4"/>
  <c r="S583" i="4"/>
  <c r="S584" i="4"/>
  <c r="S585" i="4"/>
  <c r="S586" i="4"/>
  <c r="S587" i="4"/>
  <c r="S588" i="4"/>
  <c r="S589" i="4"/>
  <c r="S590" i="4"/>
  <c r="S591" i="4"/>
  <c r="S592" i="4"/>
  <c r="S593" i="4"/>
  <c r="S594" i="4"/>
  <c r="S595" i="4"/>
  <c r="S596" i="4"/>
  <c r="S597" i="4"/>
  <c r="S598" i="4"/>
  <c r="S599" i="4"/>
  <c r="S600" i="4"/>
  <c r="S601" i="4"/>
  <c r="S602" i="4"/>
  <c r="S603" i="4"/>
  <c r="S604" i="4"/>
  <c r="S605" i="4"/>
  <c r="S606" i="4"/>
  <c r="S607" i="4"/>
  <c r="S608" i="4"/>
  <c r="S609" i="4"/>
  <c r="S610" i="4"/>
  <c r="S611" i="4"/>
  <c r="S612" i="4"/>
  <c r="S613" i="4"/>
  <c r="S614" i="4"/>
  <c r="S615" i="4"/>
  <c r="S616" i="4"/>
  <c r="S617" i="4"/>
  <c r="S618" i="4"/>
  <c r="S619" i="4"/>
  <c r="S620" i="4"/>
  <c r="S621" i="4"/>
  <c r="S622" i="4"/>
  <c r="S623" i="4"/>
  <c r="S624" i="4"/>
  <c r="S625" i="4"/>
  <c r="S626" i="4"/>
  <c r="S627" i="4"/>
  <c r="S628" i="4"/>
  <c r="S629" i="4"/>
  <c r="S630" i="4"/>
  <c r="S631" i="4"/>
  <c r="S632" i="4"/>
  <c r="S633" i="4"/>
  <c r="S634" i="4"/>
  <c r="S635" i="4"/>
  <c r="S636" i="4"/>
  <c r="S637" i="4"/>
  <c r="S638" i="4"/>
  <c r="S639" i="4"/>
  <c r="S640" i="4"/>
  <c r="S641" i="4"/>
  <c r="S642" i="4"/>
  <c r="S643" i="4"/>
  <c r="S644" i="4"/>
  <c r="S645" i="4"/>
  <c r="S646" i="4"/>
  <c r="S647" i="4"/>
  <c r="S648" i="4"/>
  <c r="S649" i="4"/>
  <c r="S650" i="4"/>
  <c r="S651" i="4"/>
  <c r="S652" i="4"/>
  <c r="S653" i="4"/>
  <c r="S654" i="4"/>
  <c r="S655" i="4"/>
  <c r="S656" i="4"/>
  <c r="S657" i="4"/>
  <c r="S658" i="4"/>
  <c r="S659" i="4"/>
  <c r="S660" i="4"/>
  <c r="S661" i="4"/>
  <c r="S662" i="4"/>
  <c r="S663" i="4"/>
  <c r="S664" i="4"/>
  <c r="S665" i="4"/>
  <c r="S666" i="4"/>
  <c r="S667" i="4"/>
  <c r="S668" i="4"/>
  <c r="S669" i="4"/>
  <c r="S670" i="4"/>
  <c r="S671" i="4"/>
  <c r="S672" i="4"/>
  <c r="S673" i="4"/>
  <c r="S674" i="4"/>
  <c r="S675" i="4"/>
  <c r="S676" i="4"/>
  <c r="S677" i="4"/>
  <c r="S678" i="4"/>
  <c r="S679" i="4"/>
  <c r="S680" i="4"/>
  <c r="S681" i="4"/>
  <c r="S682" i="4"/>
  <c r="S683" i="4"/>
  <c r="S684" i="4"/>
  <c r="S685" i="4"/>
  <c r="S686" i="4"/>
  <c r="S687" i="4"/>
  <c r="S688" i="4"/>
  <c r="S689" i="4"/>
  <c r="S690" i="4"/>
  <c r="S691" i="4"/>
  <c r="S692" i="4"/>
  <c r="S693" i="4"/>
  <c r="S694" i="4"/>
  <c r="S695" i="4"/>
  <c r="S696" i="4"/>
  <c r="S697" i="4"/>
  <c r="S698" i="4"/>
  <c r="S699" i="4"/>
  <c r="S700" i="4"/>
  <c r="S701" i="4"/>
  <c r="S702" i="4"/>
  <c r="S703" i="4"/>
  <c r="S704" i="4"/>
  <c r="S705" i="4"/>
  <c r="S706" i="4"/>
  <c r="S707" i="4"/>
  <c r="S708" i="4"/>
  <c r="S709" i="4"/>
  <c r="S710" i="4"/>
  <c r="S711" i="4"/>
  <c r="S712" i="4"/>
  <c r="S713" i="4"/>
  <c r="S714" i="4"/>
  <c r="S715" i="4"/>
  <c r="S716" i="4"/>
  <c r="S717" i="4"/>
  <c r="S718" i="4"/>
  <c r="S719" i="4"/>
  <c r="S720" i="4"/>
  <c r="S721" i="4"/>
  <c r="S722" i="4"/>
  <c r="S723" i="4"/>
  <c r="S724" i="4"/>
  <c r="S725" i="4"/>
  <c r="S726" i="4"/>
  <c r="S727" i="4"/>
  <c r="S728" i="4"/>
  <c r="S729" i="4"/>
  <c r="S730" i="4"/>
  <c r="S731" i="4"/>
  <c r="S732" i="4"/>
  <c r="S733" i="4"/>
  <c r="S734" i="4"/>
  <c r="S735" i="4"/>
  <c r="S736" i="4"/>
  <c r="S737" i="4"/>
  <c r="S738" i="4"/>
  <c r="S739" i="4"/>
  <c r="S740" i="4"/>
  <c r="S741" i="4"/>
  <c r="S742" i="4"/>
  <c r="S743" i="4"/>
  <c r="S744" i="4"/>
  <c r="S745" i="4"/>
  <c r="S746" i="4"/>
  <c r="S747" i="4"/>
  <c r="S748" i="4"/>
  <c r="S749" i="4"/>
  <c r="S750" i="4"/>
  <c r="S751" i="4"/>
  <c r="S752" i="4"/>
  <c r="S753" i="4"/>
  <c r="S754" i="4"/>
  <c r="S755" i="4"/>
  <c r="S756" i="4"/>
  <c r="S757" i="4"/>
  <c r="S758" i="4"/>
  <c r="S759" i="4"/>
  <c r="S760" i="4"/>
  <c r="S761" i="4"/>
  <c r="S762" i="4"/>
  <c r="S763" i="4"/>
  <c r="S764" i="4"/>
  <c r="S765" i="4"/>
  <c r="S766" i="4"/>
  <c r="S767" i="4"/>
  <c r="S768" i="4"/>
  <c r="S769" i="4"/>
  <c r="S770" i="4"/>
  <c r="S771" i="4"/>
  <c r="S772" i="4"/>
  <c r="S773" i="4"/>
  <c r="S774" i="4"/>
  <c r="S775" i="4"/>
  <c r="S776" i="4"/>
  <c r="S777" i="4"/>
  <c r="S778" i="4"/>
  <c r="S779" i="4"/>
  <c r="S780" i="4"/>
  <c r="S781" i="4"/>
  <c r="S782" i="4"/>
  <c r="S783" i="4"/>
  <c r="S784" i="4"/>
  <c r="S785" i="4"/>
  <c r="S786" i="4"/>
  <c r="S787" i="4"/>
  <c r="S788" i="4"/>
  <c r="S789" i="4"/>
  <c r="S790" i="4"/>
  <c r="S791" i="4"/>
  <c r="S792" i="4"/>
  <c r="S793" i="4"/>
  <c r="S794" i="4"/>
  <c r="S795" i="4"/>
  <c r="S796" i="4"/>
  <c r="S797" i="4"/>
  <c r="S798" i="4"/>
  <c r="S799" i="4"/>
  <c r="S800" i="4"/>
  <c r="S801" i="4"/>
  <c r="S802" i="4"/>
  <c r="S803" i="4"/>
  <c r="S804" i="4"/>
  <c r="S805" i="4"/>
  <c r="S806" i="4"/>
  <c r="S807" i="4"/>
  <c r="S808" i="4"/>
  <c r="S809" i="4"/>
  <c r="S810" i="4"/>
  <c r="S811" i="4"/>
  <c r="S812" i="4"/>
  <c r="S813" i="4"/>
  <c r="S814" i="4"/>
  <c r="S815" i="4"/>
  <c r="S816" i="4"/>
  <c r="S817" i="4"/>
  <c r="S818" i="4"/>
  <c r="S819" i="4"/>
  <c r="S820" i="4"/>
  <c r="S821" i="4"/>
  <c r="S822" i="4"/>
  <c r="S823" i="4"/>
  <c r="S824" i="4"/>
  <c r="S825" i="4"/>
  <c r="S826" i="4"/>
  <c r="S827" i="4"/>
  <c r="S828" i="4"/>
  <c r="S829" i="4"/>
  <c r="S830" i="4"/>
  <c r="S831" i="4"/>
  <c r="S832" i="4"/>
  <c r="S833" i="4"/>
  <c r="S834" i="4"/>
  <c r="S835" i="4"/>
  <c r="S836" i="4"/>
  <c r="S837" i="4"/>
  <c r="S838" i="4"/>
  <c r="S839" i="4"/>
  <c r="S840" i="4"/>
  <c r="S841" i="4"/>
  <c r="S842" i="4"/>
  <c r="S843" i="4"/>
  <c r="S844" i="4"/>
  <c r="S845" i="4"/>
  <c r="S846" i="4"/>
  <c r="S847" i="4"/>
  <c r="S848" i="4"/>
  <c r="S849" i="4"/>
  <c r="S850" i="4"/>
  <c r="S851" i="4"/>
  <c r="S852" i="4"/>
  <c r="S853" i="4"/>
  <c r="S854" i="4"/>
  <c r="S855" i="4"/>
  <c r="S856" i="4"/>
  <c r="S857" i="4"/>
  <c r="S858" i="4"/>
  <c r="S859" i="4"/>
  <c r="S860" i="4"/>
  <c r="S861" i="4"/>
  <c r="S862" i="4"/>
  <c r="S863" i="4"/>
  <c r="S864" i="4"/>
  <c r="S865" i="4"/>
  <c r="S866" i="4"/>
  <c r="S867" i="4"/>
  <c r="S868" i="4"/>
  <c r="S869" i="4"/>
  <c r="S870" i="4"/>
  <c r="S871" i="4"/>
  <c r="S872" i="4"/>
  <c r="S873" i="4"/>
  <c r="S874" i="4"/>
  <c r="S875" i="4"/>
  <c r="S876" i="4"/>
  <c r="S877" i="4"/>
  <c r="S878" i="4"/>
  <c r="S879" i="4"/>
  <c r="S880" i="4"/>
  <c r="S881" i="4"/>
  <c r="S882" i="4"/>
  <c r="S883" i="4"/>
  <c r="S884" i="4"/>
  <c r="S885" i="4"/>
  <c r="S886" i="4"/>
  <c r="S887" i="4"/>
  <c r="S888" i="4"/>
  <c r="S889" i="4"/>
  <c r="S890" i="4"/>
  <c r="S891" i="4"/>
  <c r="S892" i="4"/>
  <c r="S893" i="4"/>
  <c r="S894" i="4"/>
  <c r="S895" i="4"/>
  <c r="S896" i="4"/>
  <c r="S897" i="4"/>
  <c r="S898" i="4"/>
  <c r="S899" i="4"/>
  <c r="S900" i="4"/>
  <c r="S901" i="4"/>
  <c r="S902" i="4"/>
  <c r="S903" i="4"/>
  <c r="S904" i="4"/>
  <c r="S905" i="4"/>
  <c r="S906" i="4"/>
  <c r="S907" i="4"/>
  <c r="S908" i="4"/>
  <c r="S909" i="4"/>
  <c r="S910" i="4"/>
  <c r="S911" i="4"/>
  <c r="S912" i="4"/>
  <c r="S913" i="4"/>
  <c r="S914" i="4"/>
  <c r="S915" i="4"/>
  <c r="S916" i="4"/>
  <c r="S917" i="4"/>
  <c r="S918" i="4"/>
  <c r="S919" i="4"/>
  <c r="S920" i="4"/>
  <c r="S921" i="4"/>
  <c r="S922" i="4"/>
  <c r="S923" i="4"/>
  <c r="S924" i="4"/>
  <c r="S925" i="4"/>
  <c r="S926" i="4"/>
  <c r="S927" i="4"/>
  <c r="S928" i="4"/>
  <c r="S929" i="4"/>
  <c r="S930" i="4"/>
  <c r="S931" i="4"/>
  <c r="S932" i="4"/>
  <c r="S933" i="4"/>
  <c r="S934" i="4"/>
  <c r="S935" i="4"/>
  <c r="S936" i="4"/>
  <c r="S937" i="4"/>
  <c r="S938" i="4"/>
  <c r="S939" i="4"/>
  <c r="S940" i="4"/>
  <c r="S941" i="4"/>
  <c r="S942" i="4"/>
  <c r="S943" i="4"/>
  <c r="S944" i="4"/>
  <c r="S945" i="4"/>
  <c r="S946" i="4"/>
  <c r="S947" i="4"/>
  <c r="S948" i="4"/>
  <c r="S949" i="4"/>
  <c r="S950" i="4"/>
  <c r="S951" i="4"/>
  <c r="S952" i="4"/>
  <c r="S953" i="4"/>
  <c r="S954" i="4"/>
  <c r="S955" i="4"/>
  <c r="S956" i="4"/>
  <c r="S957" i="4"/>
  <c r="S958" i="4"/>
  <c r="S959" i="4"/>
  <c r="S960" i="4"/>
  <c r="S961" i="4"/>
  <c r="S962" i="4"/>
  <c r="S963" i="4"/>
  <c r="S964" i="4"/>
  <c r="S965" i="4"/>
  <c r="S966" i="4"/>
  <c r="S967" i="4"/>
  <c r="S968" i="4"/>
  <c r="S969" i="4"/>
  <c r="S970" i="4"/>
  <c r="S971" i="4"/>
  <c r="S972" i="4"/>
  <c r="S973" i="4"/>
  <c r="S974" i="4"/>
  <c r="S975" i="4"/>
  <c r="S976" i="4"/>
  <c r="S977" i="4"/>
  <c r="S978" i="4"/>
  <c r="S979" i="4"/>
  <c r="S980" i="4"/>
  <c r="S981" i="4"/>
  <c r="S982" i="4"/>
  <c r="S983" i="4"/>
  <c r="S984" i="4"/>
  <c r="S985" i="4"/>
  <c r="S986" i="4"/>
  <c r="S987" i="4"/>
  <c r="S988" i="4"/>
  <c r="S989" i="4"/>
  <c r="S990" i="4"/>
  <c r="S991" i="4"/>
  <c r="S992" i="4"/>
  <c r="S993" i="4"/>
  <c r="S994" i="4"/>
  <c r="S995" i="4"/>
  <c r="S996" i="4"/>
  <c r="S997" i="4"/>
  <c r="S998" i="4"/>
  <c r="S999" i="4"/>
  <c r="S1000" i="4"/>
  <c r="S1001" i="4"/>
  <c r="S1002" i="4"/>
  <c r="S1003" i="4"/>
  <c r="S1004" i="4"/>
  <c r="S1005" i="4"/>
  <c r="S1006" i="4"/>
  <c r="S1007" i="4"/>
  <c r="S1008" i="4"/>
  <c r="S1009" i="4"/>
  <c r="S1010" i="4"/>
  <c r="S1011" i="4"/>
  <c r="S1012" i="4"/>
  <c r="S1013" i="4"/>
  <c r="S1014" i="4"/>
  <c r="S1015" i="4"/>
  <c r="S1016" i="4"/>
  <c r="S1017" i="4"/>
  <c r="S1018" i="4"/>
  <c r="S1019" i="4"/>
  <c r="S1020" i="4"/>
  <c r="S1021" i="4"/>
  <c r="S1022" i="4"/>
  <c r="S1023" i="4"/>
  <c r="S1024" i="4"/>
  <c r="S1025" i="4"/>
  <c r="S1026" i="4"/>
  <c r="S1027" i="4"/>
  <c r="S1028" i="4"/>
  <c r="S1029" i="4"/>
  <c r="S1030" i="4"/>
  <c r="S1031" i="4"/>
  <c r="S1032" i="4"/>
  <c r="S1033" i="4"/>
  <c r="S1034" i="4"/>
  <c r="S1035" i="4"/>
  <c r="S1036" i="4"/>
  <c r="S1037" i="4"/>
  <c r="S1038" i="4"/>
  <c r="S1039" i="4"/>
  <c r="S1040" i="4"/>
  <c r="S1041" i="4"/>
  <c r="S1042" i="4"/>
  <c r="S1043" i="4"/>
  <c r="S1044" i="4"/>
  <c r="S1045" i="4"/>
  <c r="S1046" i="4"/>
  <c r="S1047" i="4"/>
  <c r="S1048" i="4"/>
  <c r="S1049" i="4"/>
  <c r="S1050" i="4"/>
  <c r="S1051" i="4"/>
  <c r="S1052" i="4"/>
  <c r="S1053" i="4"/>
  <c r="S1054" i="4"/>
  <c r="S1055" i="4"/>
  <c r="S1056" i="4"/>
  <c r="S1057" i="4"/>
  <c r="S1058" i="4"/>
  <c r="S1059" i="4"/>
  <c r="S1060" i="4"/>
  <c r="S1061" i="4"/>
  <c r="S1062" i="4"/>
  <c r="S1063" i="4"/>
  <c r="S1064" i="4"/>
  <c r="S1065" i="4"/>
  <c r="S1066" i="4"/>
  <c r="S1067" i="4"/>
  <c r="S1068" i="4"/>
  <c r="S1069" i="4"/>
  <c r="S1070" i="4"/>
  <c r="S1071" i="4"/>
  <c r="S1072" i="4"/>
  <c r="S1073" i="4"/>
  <c r="S1074" i="4"/>
  <c r="S1075" i="4"/>
  <c r="S1076" i="4"/>
  <c r="S1077" i="4"/>
  <c r="S1078" i="4"/>
  <c r="S1079" i="4"/>
  <c r="S1080" i="4"/>
  <c r="S1081" i="4"/>
  <c r="S1082" i="4"/>
  <c r="S1083" i="4"/>
  <c r="S1084" i="4"/>
  <c r="S1085" i="4"/>
  <c r="S1086" i="4"/>
  <c r="S1087" i="4"/>
  <c r="S1088" i="4"/>
  <c r="S1089" i="4"/>
  <c r="S1090" i="4"/>
  <c r="S1091" i="4"/>
  <c r="S1092" i="4"/>
  <c r="S1093" i="4"/>
  <c r="S1094" i="4"/>
  <c r="S1095" i="4"/>
  <c r="S1096" i="4"/>
  <c r="S1097" i="4"/>
  <c r="S1098" i="4"/>
  <c r="S1099" i="4"/>
  <c r="S1100" i="4"/>
  <c r="S1101" i="4"/>
  <c r="S1102" i="4"/>
  <c r="S1103" i="4"/>
  <c r="S1104" i="4"/>
  <c r="S1105" i="4"/>
  <c r="S1106" i="4"/>
  <c r="S1107" i="4"/>
  <c r="S1108" i="4"/>
  <c r="S1109" i="4"/>
  <c r="S1110" i="4"/>
  <c r="S1111" i="4"/>
  <c r="S1112" i="4"/>
  <c r="S1113" i="4"/>
  <c r="S1114" i="4"/>
  <c r="S1115" i="4"/>
  <c r="S1116" i="4"/>
  <c r="S1117" i="4"/>
  <c r="S1118" i="4"/>
  <c r="S1119" i="4"/>
  <c r="S1120" i="4"/>
  <c r="S1121" i="4"/>
  <c r="S1122" i="4"/>
  <c r="S1123" i="4"/>
  <c r="S1124" i="4"/>
  <c r="S1125" i="4"/>
  <c r="S1126" i="4"/>
  <c r="S1127" i="4"/>
  <c r="S1128" i="4"/>
  <c r="S1129" i="4"/>
  <c r="S1130" i="4"/>
  <c r="S1131" i="4"/>
  <c r="S1132" i="4"/>
  <c r="S1133" i="4"/>
  <c r="S1134" i="4"/>
  <c r="S1135" i="4"/>
  <c r="S1136" i="4"/>
  <c r="S1137" i="4"/>
  <c r="S1138" i="4"/>
  <c r="S1139" i="4"/>
  <c r="S1140" i="4"/>
  <c r="S1141" i="4"/>
  <c r="S1142" i="4"/>
  <c r="S1143" i="4"/>
  <c r="S1144" i="4"/>
  <c r="S1145" i="4"/>
  <c r="S1146" i="4"/>
  <c r="S1147" i="4"/>
  <c r="S1148" i="4"/>
  <c r="S1149" i="4"/>
  <c r="S1150" i="4"/>
  <c r="S1151" i="4"/>
  <c r="S1152" i="4"/>
  <c r="S1153" i="4"/>
  <c r="S1154" i="4"/>
  <c r="S1155" i="4"/>
  <c r="S1156" i="4"/>
  <c r="S1157" i="4"/>
  <c r="S1158" i="4"/>
  <c r="S1159" i="4"/>
  <c r="S1160" i="4"/>
  <c r="S1161" i="4"/>
  <c r="S1162" i="4"/>
  <c r="S1163" i="4"/>
  <c r="S1164" i="4"/>
  <c r="S1165" i="4"/>
  <c r="S1166" i="4"/>
  <c r="S1167" i="4"/>
  <c r="S1168" i="4"/>
  <c r="S1169" i="4"/>
  <c r="S1170" i="4"/>
  <c r="S1171" i="4"/>
  <c r="S1172" i="4"/>
  <c r="S1173" i="4"/>
  <c r="S1174" i="4"/>
  <c r="S1175" i="4"/>
  <c r="S1176" i="4"/>
  <c r="S1177" i="4"/>
  <c r="S1178" i="4"/>
  <c r="S1179" i="4"/>
  <c r="S1180" i="4"/>
  <c r="S1181" i="4"/>
  <c r="S1182" i="4"/>
  <c r="S1183" i="4"/>
  <c r="S1184" i="4"/>
  <c r="S1185" i="4"/>
  <c r="S1186" i="4"/>
  <c r="S1187" i="4"/>
  <c r="S1188" i="4"/>
  <c r="S1189" i="4"/>
  <c r="S1190" i="4"/>
  <c r="S1191" i="4"/>
  <c r="S1192" i="4"/>
  <c r="S1193" i="4"/>
  <c r="S1194" i="4"/>
  <c r="S1195" i="4"/>
  <c r="S1196" i="4"/>
  <c r="S1197" i="4"/>
  <c r="S1198" i="4"/>
  <c r="S1199" i="4"/>
  <c r="S1200" i="4"/>
  <c r="S1201" i="4"/>
  <c r="S1202" i="4"/>
  <c r="S1203" i="4"/>
  <c r="S1204" i="4"/>
  <c r="S1205" i="4"/>
  <c r="S1206" i="4"/>
  <c r="S1207" i="4"/>
  <c r="S1208" i="4"/>
  <c r="S1209" i="4"/>
  <c r="S1210" i="4"/>
  <c r="S1211" i="4"/>
  <c r="S1212" i="4"/>
  <c r="S1213" i="4"/>
  <c r="S1214" i="4"/>
  <c r="S1215" i="4"/>
  <c r="S1216" i="4"/>
  <c r="S1217" i="4"/>
  <c r="S1218" i="4"/>
  <c r="S1219" i="4"/>
  <c r="S1220" i="4"/>
  <c r="S1221" i="4"/>
  <c r="S1222" i="4"/>
  <c r="S1223" i="4"/>
  <c r="S1224" i="4"/>
  <c r="S1225" i="4"/>
  <c r="S1226" i="4"/>
  <c r="S1227" i="4"/>
  <c r="S1228" i="4"/>
  <c r="S1229" i="4"/>
  <c r="S1230" i="4"/>
  <c r="S1231" i="4"/>
  <c r="S1232" i="4"/>
  <c r="S1233" i="4"/>
  <c r="S1234" i="4"/>
  <c r="S1235" i="4"/>
  <c r="S1236" i="4"/>
  <c r="S1237" i="4"/>
  <c r="S1238" i="4"/>
  <c r="S1239" i="4"/>
  <c r="S1240" i="4"/>
  <c r="S1241" i="4"/>
  <c r="S1242" i="4"/>
  <c r="S1243" i="4"/>
  <c r="S1244" i="4"/>
  <c r="S1245" i="4"/>
  <c r="S1246" i="4"/>
  <c r="S1247" i="4"/>
  <c r="S1248" i="4"/>
  <c r="S1249" i="4"/>
  <c r="S1250" i="4"/>
  <c r="S1251" i="4"/>
  <c r="S1252" i="4"/>
  <c r="S1253" i="4"/>
  <c r="S1254" i="4"/>
  <c r="S1255" i="4"/>
  <c r="S1256" i="4"/>
  <c r="S1257" i="4"/>
  <c r="S1258" i="4"/>
  <c r="S1259" i="4"/>
  <c r="S1260" i="4"/>
  <c r="S1261" i="4"/>
  <c r="S1262" i="4"/>
  <c r="S1263" i="4"/>
  <c r="S1264" i="4"/>
  <c r="S1265" i="4"/>
  <c r="S1266" i="4"/>
  <c r="S1267" i="4"/>
  <c r="S1268" i="4"/>
  <c r="S1269" i="4"/>
  <c r="S1270" i="4"/>
  <c r="S1271" i="4"/>
  <c r="S1272" i="4"/>
  <c r="S1273" i="4"/>
  <c r="S1274" i="4"/>
  <c r="S1275" i="4"/>
  <c r="S1276" i="4"/>
  <c r="S1277" i="4"/>
  <c r="S1278" i="4"/>
  <c r="S1279" i="4"/>
  <c r="S1280" i="4"/>
  <c r="S1281" i="4"/>
  <c r="S1282" i="4"/>
  <c r="S1283" i="4"/>
  <c r="S1284" i="4"/>
  <c r="S1285" i="4"/>
  <c r="S1286" i="4"/>
  <c r="S1287" i="4"/>
  <c r="S1288" i="4"/>
  <c r="S1289" i="4"/>
  <c r="S1290" i="4"/>
  <c r="S1291" i="4"/>
  <c r="S1292" i="4"/>
  <c r="S1293" i="4"/>
  <c r="S1294" i="4"/>
  <c r="S1295" i="4"/>
  <c r="S1296" i="4"/>
  <c r="S1297" i="4"/>
  <c r="S1298" i="4"/>
  <c r="S1299" i="4"/>
  <c r="S1300" i="4"/>
  <c r="S1301" i="4"/>
  <c r="S1302" i="4"/>
  <c r="S1303" i="4"/>
  <c r="S1304" i="4"/>
  <c r="S1305" i="4"/>
  <c r="S1306" i="4"/>
  <c r="S1307" i="4"/>
  <c r="S1308" i="4"/>
  <c r="S1309" i="4"/>
  <c r="S1310" i="4"/>
  <c r="S1311" i="4"/>
  <c r="S1312" i="4"/>
  <c r="S1313" i="4"/>
  <c r="S1314" i="4"/>
  <c r="S1315" i="4"/>
  <c r="S1316" i="4"/>
  <c r="S1317" i="4"/>
  <c r="S1318" i="4"/>
  <c r="S1319" i="4"/>
  <c r="S1320" i="4"/>
  <c r="S1321" i="4"/>
  <c r="S1322" i="4"/>
  <c r="S1323" i="4"/>
  <c r="S1324" i="4"/>
  <c r="S1325" i="4"/>
  <c r="S1326" i="4"/>
  <c r="S1327" i="4"/>
  <c r="S1328" i="4"/>
  <c r="S1329" i="4"/>
  <c r="S1330" i="4"/>
  <c r="S1331" i="4"/>
  <c r="S1332" i="4"/>
  <c r="S1333" i="4"/>
  <c r="S1334" i="4"/>
  <c r="S1335" i="4"/>
  <c r="S1336" i="4"/>
  <c r="S1337" i="4"/>
  <c r="S1338" i="4"/>
  <c r="S1339" i="4"/>
  <c r="S1340" i="4"/>
  <c r="S1341" i="4"/>
  <c r="S1342" i="4"/>
  <c r="S1343" i="4"/>
  <c r="S1344" i="4"/>
  <c r="S1345" i="4"/>
  <c r="S1346" i="4"/>
  <c r="S1347" i="4"/>
  <c r="S1348" i="4"/>
  <c r="S1349" i="4"/>
  <c r="S1350" i="4"/>
  <c r="S1351" i="4"/>
  <c r="S1352" i="4"/>
  <c r="S1353" i="4"/>
  <c r="S1354" i="4"/>
  <c r="S1355" i="4"/>
  <c r="S1356" i="4"/>
  <c r="S1357" i="4"/>
  <c r="S1358" i="4"/>
  <c r="S1359" i="4"/>
  <c r="S1360" i="4"/>
  <c r="S1361" i="4"/>
  <c r="S1362" i="4"/>
  <c r="S1363" i="4"/>
  <c r="S1364" i="4"/>
  <c r="S1365" i="4"/>
  <c r="S1366" i="4"/>
  <c r="S1367" i="4"/>
  <c r="S1368" i="4"/>
  <c r="S1369" i="4"/>
  <c r="S1370" i="4"/>
  <c r="S1371" i="4"/>
  <c r="S1372" i="4"/>
  <c r="S1373" i="4"/>
  <c r="S1374" i="4"/>
  <c r="S1375" i="4"/>
  <c r="S1376" i="4"/>
  <c r="S1377" i="4"/>
  <c r="S1378" i="4"/>
  <c r="S1379" i="4"/>
  <c r="S1380" i="4"/>
  <c r="S1381" i="4"/>
  <c r="S1382" i="4"/>
  <c r="S1383" i="4"/>
  <c r="S1384" i="4"/>
  <c r="S1385" i="4"/>
  <c r="S1386" i="4"/>
  <c r="S1387" i="4"/>
  <c r="S1388" i="4"/>
  <c r="S1389" i="4"/>
  <c r="S1390" i="4"/>
  <c r="S1391" i="4"/>
  <c r="S1392" i="4"/>
  <c r="S1393" i="4"/>
  <c r="S1394" i="4"/>
  <c r="S1395" i="4"/>
  <c r="S1396" i="4"/>
  <c r="S1397" i="4"/>
  <c r="S1398" i="4"/>
  <c r="S1399" i="4"/>
  <c r="S1400" i="4"/>
  <c r="S1401" i="4"/>
  <c r="S1402" i="4"/>
  <c r="S1403" i="4"/>
  <c r="S1404" i="4"/>
  <c r="S1405" i="4"/>
  <c r="S1406" i="4"/>
  <c r="S1407" i="4"/>
  <c r="S1408" i="4"/>
  <c r="S1409" i="4"/>
  <c r="S1410" i="4"/>
  <c r="S1411" i="4"/>
  <c r="S1412" i="4"/>
  <c r="S1413" i="4"/>
  <c r="S1414" i="4"/>
  <c r="S1415" i="4"/>
  <c r="S1416" i="4"/>
  <c r="S1417" i="4"/>
  <c r="S1418" i="4"/>
  <c r="S1419" i="4"/>
  <c r="S1420" i="4"/>
  <c r="S1421" i="4"/>
  <c r="S1422" i="4"/>
  <c r="S1423" i="4"/>
  <c r="S1424" i="4"/>
  <c r="S1425" i="4"/>
  <c r="S1426" i="4"/>
  <c r="S1427" i="4"/>
  <c r="S1428" i="4"/>
  <c r="S1429" i="4"/>
  <c r="S1430" i="4"/>
  <c r="S1431" i="4"/>
  <c r="S1432" i="4"/>
  <c r="S1433" i="4"/>
  <c r="S1434" i="4"/>
  <c r="S1435" i="4"/>
  <c r="S1436" i="4"/>
  <c r="S1437" i="4"/>
  <c r="S1438" i="4"/>
  <c r="S1439" i="4"/>
  <c r="S1440" i="4"/>
  <c r="S1441" i="4"/>
  <c r="S1442" i="4"/>
  <c r="S1443" i="4"/>
  <c r="S1444" i="4"/>
  <c r="S1445" i="4"/>
  <c r="S1446" i="4"/>
  <c r="S1447" i="4"/>
  <c r="S1448" i="4"/>
  <c r="S1449" i="4"/>
  <c r="S1450" i="4"/>
  <c r="S1451" i="4"/>
  <c r="S1452" i="4"/>
  <c r="S1453" i="4"/>
  <c r="S1454" i="4"/>
  <c r="S1455" i="4"/>
  <c r="S1456" i="4"/>
  <c r="S1457" i="4"/>
  <c r="S1458" i="4"/>
  <c r="S1459" i="4"/>
  <c r="S1460" i="4"/>
  <c r="S1461" i="4"/>
  <c r="S1462" i="4"/>
  <c r="S1463" i="4"/>
  <c r="S1464" i="4"/>
  <c r="S1465" i="4"/>
  <c r="S1466" i="4"/>
  <c r="S1467" i="4"/>
  <c r="S1468" i="4"/>
  <c r="S1469" i="4"/>
  <c r="S1470" i="4"/>
  <c r="S1471" i="4"/>
  <c r="S1472" i="4"/>
  <c r="S1473" i="4"/>
  <c r="S1474" i="4"/>
  <c r="S1475" i="4"/>
  <c r="S1476" i="4"/>
  <c r="S1477" i="4"/>
  <c r="S1478" i="4"/>
  <c r="S1479" i="4"/>
  <c r="S1480" i="4"/>
  <c r="S1481" i="4"/>
  <c r="S1482" i="4"/>
  <c r="S1483" i="4"/>
  <c r="S1484" i="4"/>
  <c r="S1485" i="4"/>
  <c r="S1486" i="4"/>
  <c r="S1487" i="4"/>
  <c r="S1488" i="4"/>
  <c r="S1489" i="4"/>
  <c r="S1490" i="4"/>
  <c r="S1491" i="4"/>
  <c r="S1492" i="4"/>
  <c r="S1493" i="4"/>
  <c r="S1494" i="4"/>
  <c r="S1495" i="4"/>
  <c r="S1496" i="4"/>
  <c r="S1497" i="4"/>
  <c r="S1498" i="4"/>
  <c r="S1499" i="4"/>
  <c r="S1500" i="4"/>
  <c r="S1501" i="4"/>
  <c r="S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T967" i="4"/>
  <c r="T968" i="4"/>
  <c r="T969" i="4"/>
  <c r="T970" i="4"/>
  <c r="T971" i="4"/>
  <c r="T972" i="4"/>
  <c r="T973" i="4"/>
  <c r="T974" i="4"/>
  <c r="T975" i="4"/>
  <c r="T976" i="4"/>
  <c r="T977" i="4"/>
  <c r="T978" i="4"/>
  <c r="T979" i="4"/>
  <c r="T980" i="4"/>
  <c r="T981" i="4"/>
  <c r="T982" i="4"/>
  <c r="T983" i="4"/>
  <c r="T984" i="4"/>
  <c r="T985" i="4"/>
  <c r="T986" i="4"/>
  <c r="T987" i="4"/>
  <c r="T988" i="4"/>
  <c r="T989" i="4"/>
  <c r="T990" i="4"/>
  <c r="T991" i="4"/>
  <c r="T992" i="4"/>
  <c r="T993" i="4"/>
  <c r="T994" i="4"/>
  <c r="T995" i="4"/>
  <c r="T996" i="4"/>
  <c r="T997" i="4"/>
  <c r="T998" i="4"/>
  <c r="T999" i="4"/>
  <c r="T1000" i="4"/>
  <c r="T1001" i="4"/>
  <c r="T1002" i="4"/>
  <c r="T1003" i="4"/>
  <c r="T1004" i="4"/>
  <c r="T1005" i="4"/>
  <c r="T1006" i="4"/>
  <c r="T1007" i="4"/>
  <c r="T1008" i="4"/>
  <c r="T1009" i="4"/>
  <c r="T1010" i="4"/>
  <c r="T1011" i="4"/>
  <c r="T1012" i="4"/>
  <c r="T1013" i="4"/>
  <c r="T1014" i="4"/>
  <c r="T1015" i="4"/>
  <c r="T1016" i="4"/>
  <c r="T1017" i="4"/>
  <c r="T1018" i="4"/>
  <c r="T1019" i="4"/>
  <c r="T1020" i="4"/>
  <c r="T1021" i="4"/>
  <c r="T1022" i="4"/>
  <c r="T1023" i="4"/>
  <c r="T1024" i="4"/>
  <c r="T1025" i="4"/>
  <c r="T1026" i="4"/>
  <c r="T1027" i="4"/>
  <c r="T1028" i="4"/>
  <c r="T1029" i="4"/>
  <c r="T1030" i="4"/>
  <c r="T1031" i="4"/>
  <c r="T1032" i="4"/>
  <c r="T1033" i="4"/>
  <c r="T1034" i="4"/>
  <c r="T1035" i="4"/>
  <c r="T1036" i="4"/>
  <c r="T1037" i="4"/>
  <c r="T1038" i="4"/>
  <c r="T1039" i="4"/>
  <c r="T1040" i="4"/>
  <c r="T1041" i="4"/>
  <c r="T1042" i="4"/>
  <c r="T1043" i="4"/>
  <c r="T1044" i="4"/>
  <c r="T1045" i="4"/>
  <c r="T1046" i="4"/>
  <c r="T1047" i="4"/>
  <c r="T1048" i="4"/>
  <c r="T1049" i="4"/>
  <c r="T1050" i="4"/>
  <c r="T1051" i="4"/>
  <c r="T1052" i="4"/>
  <c r="T1053" i="4"/>
  <c r="T1054" i="4"/>
  <c r="T1055" i="4"/>
  <c r="T1056" i="4"/>
  <c r="T1057" i="4"/>
  <c r="T1058" i="4"/>
  <c r="T1059" i="4"/>
  <c r="T1060" i="4"/>
  <c r="T1061" i="4"/>
  <c r="T1062" i="4"/>
  <c r="T1063" i="4"/>
  <c r="T1064" i="4"/>
  <c r="T1065" i="4"/>
  <c r="T1066" i="4"/>
  <c r="T1067" i="4"/>
  <c r="T1068" i="4"/>
  <c r="T1069" i="4"/>
  <c r="T1070" i="4"/>
  <c r="T1071" i="4"/>
  <c r="T1072" i="4"/>
  <c r="T1073" i="4"/>
  <c r="T1074" i="4"/>
  <c r="T1075" i="4"/>
  <c r="T1076" i="4"/>
  <c r="T1077" i="4"/>
  <c r="T1078" i="4"/>
  <c r="T1079" i="4"/>
  <c r="T1080" i="4"/>
  <c r="T1081" i="4"/>
  <c r="T1082" i="4"/>
  <c r="T1083" i="4"/>
  <c r="T1084" i="4"/>
  <c r="T1085" i="4"/>
  <c r="T1086" i="4"/>
  <c r="T1087" i="4"/>
  <c r="T1088" i="4"/>
  <c r="T1089" i="4"/>
  <c r="T1090" i="4"/>
  <c r="T1091" i="4"/>
  <c r="T1092" i="4"/>
  <c r="T1093" i="4"/>
  <c r="T1094" i="4"/>
  <c r="T1095" i="4"/>
  <c r="T1096" i="4"/>
  <c r="T1097" i="4"/>
  <c r="T1098" i="4"/>
  <c r="T1099" i="4"/>
  <c r="T1100" i="4"/>
  <c r="T1101" i="4"/>
  <c r="T1102" i="4"/>
  <c r="T1103" i="4"/>
  <c r="T1104" i="4"/>
  <c r="T1105" i="4"/>
  <c r="T1106" i="4"/>
  <c r="T1107" i="4"/>
  <c r="T1108" i="4"/>
  <c r="T1109" i="4"/>
  <c r="T1110" i="4"/>
  <c r="T1111" i="4"/>
  <c r="T1112" i="4"/>
  <c r="T1113" i="4"/>
  <c r="T1114" i="4"/>
  <c r="T1115" i="4"/>
  <c r="T1116" i="4"/>
  <c r="T1117" i="4"/>
  <c r="T1118" i="4"/>
  <c r="T1119" i="4"/>
  <c r="T1120" i="4"/>
  <c r="T1121" i="4"/>
  <c r="T1122" i="4"/>
  <c r="T1123" i="4"/>
  <c r="T1124" i="4"/>
  <c r="T1125" i="4"/>
  <c r="T1126" i="4"/>
  <c r="T1127" i="4"/>
  <c r="T1128" i="4"/>
  <c r="T1129" i="4"/>
  <c r="T1130" i="4"/>
  <c r="T1131" i="4"/>
  <c r="T1132" i="4"/>
  <c r="T1133" i="4"/>
  <c r="T1134" i="4"/>
  <c r="T1135" i="4"/>
  <c r="T1136" i="4"/>
  <c r="T1137" i="4"/>
  <c r="T1138" i="4"/>
  <c r="T1139" i="4"/>
  <c r="T1140" i="4"/>
  <c r="T1141" i="4"/>
  <c r="T1142" i="4"/>
  <c r="T1143" i="4"/>
  <c r="T1144" i="4"/>
  <c r="T1145" i="4"/>
  <c r="T1146" i="4"/>
  <c r="T1147" i="4"/>
  <c r="T1148" i="4"/>
  <c r="T1149" i="4"/>
  <c r="T1150" i="4"/>
  <c r="T1151" i="4"/>
  <c r="T1152" i="4"/>
  <c r="T1153" i="4"/>
  <c r="T1154" i="4"/>
  <c r="T1155" i="4"/>
  <c r="T1156" i="4"/>
  <c r="T1157" i="4"/>
  <c r="T1158" i="4"/>
  <c r="T1159" i="4"/>
  <c r="T1160" i="4"/>
  <c r="T1161" i="4"/>
  <c r="T1162" i="4"/>
  <c r="T1163" i="4"/>
  <c r="T1164" i="4"/>
  <c r="T1165" i="4"/>
  <c r="T1166" i="4"/>
  <c r="T1167" i="4"/>
  <c r="T1168" i="4"/>
  <c r="T1169" i="4"/>
  <c r="T1170" i="4"/>
  <c r="T1171" i="4"/>
  <c r="T1172" i="4"/>
  <c r="T1173" i="4"/>
  <c r="T1174" i="4"/>
  <c r="T1175" i="4"/>
  <c r="T1176" i="4"/>
  <c r="T1177" i="4"/>
  <c r="T1178" i="4"/>
  <c r="T1179" i="4"/>
  <c r="T1180" i="4"/>
  <c r="T1181" i="4"/>
  <c r="T1182" i="4"/>
  <c r="T1183" i="4"/>
  <c r="T1184" i="4"/>
  <c r="T1185" i="4"/>
  <c r="T1186" i="4"/>
  <c r="T1187" i="4"/>
  <c r="T1188" i="4"/>
  <c r="T1189" i="4"/>
  <c r="T1190" i="4"/>
  <c r="T1191" i="4"/>
  <c r="T1192" i="4"/>
  <c r="T1193" i="4"/>
  <c r="T1194" i="4"/>
  <c r="T1195" i="4"/>
  <c r="T1196" i="4"/>
  <c r="T1197" i="4"/>
  <c r="T1198" i="4"/>
  <c r="T1199" i="4"/>
  <c r="T1200" i="4"/>
  <c r="T1201" i="4"/>
  <c r="T1202" i="4"/>
  <c r="T1203" i="4"/>
  <c r="T1204" i="4"/>
  <c r="T1205" i="4"/>
  <c r="T1206" i="4"/>
  <c r="T1207" i="4"/>
  <c r="T1208" i="4"/>
  <c r="T1209" i="4"/>
  <c r="T1210" i="4"/>
  <c r="T1211" i="4"/>
  <c r="T1212" i="4"/>
  <c r="T1213" i="4"/>
  <c r="T1214" i="4"/>
  <c r="T1215" i="4"/>
  <c r="T1216" i="4"/>
  <c r="T1217" i="4"/>
  <c r="T1218" i="4"/>
  <c r="T1219" i="4"/>
  <c r="T1220" i="4"/>
  <c r="T1221" i="4"/>
  <c r="T1222" i="4"/>
  <c r="T1223" i="4"/>
  <c r="T1224" i="4"/>
  <c r="T1225" i="4"/>
  <c r="T1226" i="4"/>
  <c r="T1227" i="4"/>
  <c r="T1228" i="4"/>
  <c r="T1229" i="4"/>
  <c r="T1230" i="4"/>
  <c r="T1231" i="4"/>
  <c r="T1232" i="4"/>
  <c r="T1233" i="4"/>
  <c r="T1234" i="4"/>
  <c r="T1235" i="4"/>
  <c r="T1236" i="4"/>
  <c r="T1237" i="4"/>
  <c r="T1238" i="4"/>
  <c r="T1239" i="4"/>
  <c r="T1240" i="4"/>
  <c r="T1241" i="4"/>
  <c r="T1242" i="4"/>
  <c r="T1243" i="4"/>
  <c r="T1244" i="4"/>
  <c r="T1245" i="4"/>
  <c r="T1246" i="4"/>
  <c r="T1247" i="4"/>
  <c r="T1248" i="4"/>
  <c r="T1249" i="4"/>
  <c r="T1250" i="4"/>
  <c r="T1251" i="4"/>
  <c r="T1252" i="4"/>
  <c r="T1253" i="4"/>
  <c r="T1254" i="4"/>
  <c r="T1255" i="4"/>
  <c r="T1256" i="4"/>
  <c r="T1257" i="4"/>
  <c r="T1258" i="4"/>
  <c r="T1259" i="4"/>
  <c r="T1260" i="4"/>
  <c r="T1261" i="4"/>
  <c r="T1262" i="4"/>
  <c r="T1263" i="4"/>
  <c r="T1264" i="4"/>
  <c r="T1265" i="4"/>
  <c r="T1266" i="4"/>
  <c r="T1267" i="4"/>
  <c r="T1268" i="4"/>
  <c r="T1269" i="4"/>
  <c r="T1270" i="4"/>
  <c r="T1271" i="4"/>
  <c r="T1272" i="4"/>
  <c r="T1273" i="4"/>
  <c r="T1274" i="4"/>
  <c r="T1275" i="4"/>
  <c r="T1276" i="4"/>
  <c r="T1277" i="4"/>
  <c r="T1278" i="4"/>
  <c r="T1279" i="4"/>
  <c r="T1280" i="4"/>
  <c r="T1281" i="4"/>
  <c r="T1282" i="4"/>
  <c r="T1283" i="4"/>
  <c r="T1284" i="4"/>
  <c r="T1285" i="4"/>
  <c r="T1286" i="4"/>
  <c r="T1287" i="4"/>
  <c r="T1288" i="4"/>
  <c r="T1289" i="4"/>
  <c r="T1290" i="4"/>
  <c r="T1291" i="4"/>
  <c r="T1292" i="4"/>
  <c r="T1293" i="4"/>
  <c r="T1294" i="4"/>
  <c r="T1295" i="4"/>
  <c r="T1296" i="4"/>
  <c r="T1297" i="4"/>
  <c r="T1298" i="4"/>
  <c r="T1299" i="4"/>
  <c r="T1300" i="4"/>
  <c r="T1301" i="4"/>
  <c r="T1302" i="4"/>
  <c r="T1303" i="4"/>
  <c r="T1304" i="4"/>
  <c r="T1305" i="4"/>
  <c r="T1306" i="4"/>
  <c r="T1307" i="4"/>
  <c r="T1308" i="4"/>
  <c r="T1309" i="4"/>
  <c r="T1310" i="4"/>
  <c r="T1311" i="4"/>
  <c r="T1312" i="4"/>
  <c r="T1313" i="4"/>
  <c r="T1314" i="4"/>
  <c r="T1315" i="4"/>
  <c r="T1316" i="4"/>
  <c r="T1317" i="4"/>
  <c r="T1318" i="4"/>
  <c r="T1319" i="4"/>
  <c r="T1320" i="4"/>
  <c r="T1321" i="4"/>
  <c r="T1322" i="4"/>
  <c r="T1323" i="4"/>
  <c r="T1324" i="4"/>
  <c r="T1325" i="4"/>
  <c r="T1326" i="4"/>
  <c r="T1327" i="4"/>
  <c r="T1328" i="4"/>
  <c r="T1329" i="4"/>
  <c r="T1330" i="4"/>
  <c r="T1331" i="4"/>
  <c r="T1332" i="4"/>
  <c r="T1333" i="4"/>
  <c r="T1334" i="4"/>
  <c r="T1335" i="4"/>
  <c r="T1336" i="4"/>
  <c r="T1337" i="4"/>
  <c r="T1338" i="4"/>
  <c r="T1339" i="4"/>
  <c r="T1340" i="4"/>
  <c r="T1341" i="4"/>
  <c r="T1342" i="4"/>
  <c r="T1343" i="4"/>
  <c r="T1344" i="4"/>
  <c r="T1345" i="4"/>
  <c r="T1346" i="4"/>
  <c r="T1347" i="4"/>
  <c r="T1348" i="4"/>
  <c r="T1349" i="4"/>
  <c r="T1350" i="4"/>
  <c r="T1351" i="4"/>
  <c r="T1352" i="4"/>
  <c r="T1353" i="4"/>
  <c r="T1354" i="4"/>
  <c r="T1355" i="4"/>
  <c r="T1356" i="4"/>
  <c r="T1357" i="4"/>
  <c r="T1358" i="4"/>
  <c r="T1359" i="4"/>
  <c r="T1360" i="4"/>
  <c r="T1361" i="4"/>
  <c r="T1362" i="4"/>
  <c r="T1363" i="4"/>
  <c r="T1364" i="4"/>
  <c r="T1365" i="4"/>
  <c r="T1366" i="4"/>
  <c r="T1367" i="4"/>
  <c r="T1368" i="4"/>
  <c r="T1369" i="4"/>
  <c r="T1370" i="4"/>
  <c r="T1371" i="4"/>
  <c r="T1372" i="4"/>
  <c r="T1373" i="4"/>
  <c r="T1374" i="4"/>
  <c r="T1375" i="4"/>
  <c r="T1376" i="4"/>
  <c r="T1377" i="4"/>
  <c r="T1378" i="4"/>
  <c r="T1379" i="4"/>
  <c r="T1380" i="4"/>
  <c r="T1381" i="4"/>
  <c r="T1382" i="4"/>
  <c r="T1383" i="4"/>
  <c r="T1384" i="4"/>
  <c r="T1385" i="4"/>
  <c r="T1386" i="4"/>
  <c r="T1387" i="4"/>
  <c r="T1388" i="4"/>
  <c r="T1389" i="4"/>
  <c r="T1390" i="4"/>
  <c r="T1391" i="4"/>
  <c r="T1392" i="4"/>
  <c r="T1393" i="4"/>
  <c r="T1394" i="4"/>
  <c r="T1395" i="4"/>
  <c r="T1396" i="4"/>
  <c r="T1397" i="4"/>
  <c r="T1398" i="4"/>
  <c r="T1399" i="4"/>
  <c r="T1400" i="4"/>
  <c r="T1401" i="4"/>
  <c r="T1402" i="4"/>
  <c r="T1403" i="4"/>
  <c r="T1404" i="4"/>
  <c r="T1405" i="4"/>
  <c r="T1406" i="4"/>
  <c r="T1407" i="4"/>
  <c r="T1408" i="4"/>
  <c r="T1409" i="4"/>
  <c r="T1410" i="4"/>
  <c r="T1411" i="4"/>
  <c r="T1412" i="4"/>
  <c r="T1413" i="4"/>
  <c r="T1414" i="4"/>
  <c r="T1415" i="4"/>
  <c r="T1416" i="4"/>
  <c r="T1417" i="4"/>
  <c r="T1418" i="4"/>
  <c r="T1419" i="4"/>
  <c r="T1420" i="4"/>
  <c r="T1421" i="4"/>
  <c r="T1422" i="4"/>
  <c r="T1423" i="4"/>
  <c r="T1424" i="4"/>
  <c r="T1425" i="4"/>
  <c r="T1426" i="4"/>
  <c r="T1427" i="4"/>
  <c r="T1428" i="4"/>
  <c r="T1429" i="4"/>
  <c r="T1430" i="4"/>
  <c r="T1431" i="4"/>
  <c r="T1432" i="4"/>
  <c r="T1433" i="4"/>
  <c r="T1434" i="4"/>
  <c r="T1435" i="4"/>
  <c r="T1436" i="4"/>
  <c r="T1437" i="4"/>
  <c r="T1438" i="4"/>
  <c r="T1439" i="4"/>
  <c r="T1440" i="4"/>
  <c r="T1441" i="4"/>
  <c r="T1442" i="4"/>
  <c r="T1443" i="4"/>
  <c r="T1444" i="4"/>
  <c r="T1445" i="4"/>
  <c r="T1446" i="4"/>
  <c r="T1447" i="4"/>
  <c r="T1448" i="4"/>
  <c r="T1449" i="4"/>
  <c r="T1450" i="4"/>
  <c r="T1451" i="4"/>
  <c r="T1452" i="4"/>
  <c r="T1453" i="4"/>
  <c r="T1454" i="4"/>
  <c r="T1455" i="4"/>
  <c r="T1456" i="4"/>
  <c r="T1457" i="4"/>
  <c r="T1458" i="4"/>
  <c r="T1459" i="4"/>
  <c r="T1460" i="4"/>
  <c r="T1461" i="4"/>
  <c r="T1462" i="4"/>
  <c r="T1463" i="4"/>
  <c r="T1464" i="4"/>
  <c r="T1465" i="4"/>
  <c r="T1466" i="4"/>
  <c r="T1467" i="4"/>
  <c r="T1468" i="4"/>
  <c r="T1469" i="4"/>
  <c r="T1470" i="4"/>
  <c r="T1471" i="4"/>
  <c r="T1472" i="4"/>
  <c r="T1473" i="4"/>
  <c r="T1474" i="4"/>
  <c r="T1475" i="4"/>
  <c r="T1476" i="4"/>
  <c r="T1477" i="4"/>
  <c r="T1478" i="4"/>
  <c r="T1479" i="4"/>
  <c r="T1480" i="4"/>
  <c r="T1481" i="4"/>
  <c r="T1482" i="4"/>
  <c r="T1483" i="4"/>
  <c r="T1484" i="4"/>
  <c r="T1485" i="4"/>
  <c r="T1486" i="4"/>
  <c r="T1487" i="4"/>
  <c r="T1488" i="4"/>
  <c r="T1489" i="4"/>
  <c r="T1490" i="4"/>
  <c r="T1491" i="4"/>
  <c r="T1492" i="4"/>
  <c r="T1493" i="4"/>
  <c r="T1494" i="4"/>
  <c r="T1495" i="4"/>
  <c r="T1496" i="4"/>
  <c r="T1497" i="4"/>
  <c r="T1498" i="4"/>
  <c r="T1499" i="4"/>
  <c r="T1500" i="4"/>
  <c r="T1501" i="4"/>
  <c r="T2" i="4"/>
  <c r="AN435" i="9"/>
  <c r="AN436" i="9"/>
  <c r="AN437" i="9"/>
  <c r="AN438" i="9"/>
  <c r="AN439" i="9"/>
  <c r="AN440" i="9"/>
  <c r="AN441" i="9"/>
  <c r="AN442" i="9"/>
  <c r="AN443" i="9"/>
  <c r="AN444" i="9"/>
  <c r="AN445" i="9"/>
  <c r="AN446" i="9"/>
  <c r="AN447" i="9"/>
  <c r="AN448" i="9"/>
  <c r="AN449" i="9"/>
  <c r="AN450" i="9"/>
  <c r="AN451" i="9"/>
  <c r="AN452" i="9"/>
  <c r="AN453" i="9"/>
  <c r="AN454" i="9"/>
  <c r="AN455" i="9"/>
  <c r="AN456" i="9"/>
  <c r="AN457" i="9"/>
  <c r="AN458" i="9"/>
  <c r="AN459" i="9"/>
  <c r="AN460" i="9"/>
  <c r="AN461" i="9"/>
  <c r="AN462" i="9"/>
  <c r="AN463" i="9"/>
  <c r="AN464" i="9"/>
  <c r="AN465" i="9"/>
  <c r="AN466" i="9"/>
  <c r="AN467" i="9"/>
  <c r="AN468" i="9"/>
  <c r="AN469" i="9"/>
  <c r="AN470" i="9"/>
  <c r="AN471" i="9"/>
  <c r="AN472" i="9"/>
  <c r="AN473" i="9"/>
  <c r="AN474" i="9"/>
  <c r="AN475" i="9"/>
  <c r="AN476" i="9"/>
  <c r="AN477" i="9"/>
  <c r="AN478" i="9"/>
  <c r="AN479" i="9"/>
  <c r="AN480" i="9"/>
  <c r="AN481" i="9"/>
  <c r="AN482" i="9"/>
  <c r="AN483" i="9"/>
  <c r="AN484" i="9"/>
  <c r="AN485" i="9"/>
  <c r="AN486" i="9"/>
  <c r="AN487" i="9"/>
  <c r="AN488" i="9"/>
  <c r="AN489" i="9"/>
  <c r="AN490" i="9"/>
  <c r="AN491" i="9"/>
  <c r="AN492" i="9"/>
  <c r="AN493" i="9"/>
  <c r="AN494" i="9"/>
  <c r="AN495" i="9"/>
  <c r="AN496" i="9"/>
  <c r="AN497" i="9"/>
  <c r="AN498" i="9"/>
  <c r="AN499" i="9"/>
  <c r="AN500" i="9"/>
  <c r="AN501" i="9"/>
  <c r="AM435" i="9"/>
  <c r="AM436" i="9"/>
  <c r="AM437" i="9"/>
  <c r="AM438" i="9"/>
  <c r="AM439" i="9"/>
  <c r="AM440" i="9"/>
  <c r="AM441" i="9"/>
  <c r="AM442" i="9"/>
  <c r="AM443" i="9"/>
  <c r="AM444" i="9"/>
  <c r="AM445" i="9"/>
  <c r="AM446" i="9"/>
  <c r="AM447" i="9"/>
  <c r="AM448" i="9"/>
  <c r="AM449" i="9"/>
  <c r="AM450" i="9"/>
  <c r="AM451" i="9"/>
  <c r="AM452" i="9"/>
  <c r="AM453" i="9"/>
  <c r="AM454" i="9"/>
  <c r="AM455" i="9"/>
  <c r="AM456" i="9"/>
  <c r="AM457" i="9"/>
  <c r="AM458" i="9"/>
  <c r="AM459" i="9"/>
  <c r="AM460" i="9"/>
  <c r="AM461" i="9"/>
  <c r="AM462" i="9"/>
  <c r="AM463" i="9"/>
  <c r="AM464" i="9"/>
  <c r="AM465" i="9"/>
  <c r="AM466" i="9"/>
  <c r="AM467" i="9"/>
  <c r="AM468" i="9"/>
  <c r="AM469" i="9"/>
  <c r="AM470" i="9"/>
  <c r="AM471" i="9"/>
  <c r="AM472" i="9"/>
  <c r="AM473" i="9"/>
  <c r="AM474" i="9"/>
  <c r="AM475" i="9"/>
  <c r="AM476" i="9"/>
  <c r="AM477" i="9"/>
  <c r="AM478" i="9"/>
  <c r="AM479" i="9"/>
  <c r="AM480" i="9"/>
  <c r="AM481" i="9"/>
  <c r="AM482" i="9"/>
  <c r="AM483" i="9"/>
  <c r="AM484" i="9"/>
  <c r="AM485" i="9"/>
  <c r="AM486" i="9"/>
  <c r="AM487" i="9"/>
  <c r="AM488" i="9"/>
  <c r="AM489" i="9"/>
  <c r="AM490" i="9"/>
  <c r="AM491" i="9"/>
  <c r="AM492" i="9"/>
  <c r="AM493" i="9"/>
  <c r="AM494" i="9"/>
  <c r="AM495" i="9"/>
  <c r="AM496" i="9"/>
  <c r="AM497" i="9"/>
  <c r="AM498" i="9"/>
  <c r="AM499" i="9"/>
  <c r="AM500" i="9"/>
  <c r="AM501" i="9"/>
  <c r="AL435" i="9"/>
  <c r="AL436" i="9"/>
  <c r="AL437" i="9"/>
  <c r="AL438" i="9"/>
  <c r="AL439" i="9"/>
  <c r="AL440" i="9"/>
  <c r="AL441" i="9"/>
  <c r="AL442" i="9"/>
  <c r="AL443" i="9"/>
  <c r="AL444" i="9"/>
  <c r="AL445" i="9"/>
  <c r="AL446" i="9"/>
  <c r="AL447" i="9"/>
  <c r="AL448" i="9"/>
  <c r="AL449" i="9"/>
  <c r="AL450" i="9"/>
  <c r="AL451" i="9"/>
  <c r="AL452" i="9"/>
  <c r="AL453" i="9"/>
  <c r="AL454" i="9"/>
  <c r="AL455" i="9"/>
  <c r="AL456" i="9"/>
  <c r="AL457" i="9"/>
  <c r="AL458" i="9"/>
  <c r="AL459" i="9"/>
  <c r="AL460" i="9"/>
  <c r="AL461" i="9"/>
  <c r="AL462" i="9"/>
  <c r="AL463" i="9"/>
  <c r="AL464" i="9"/>
  <c r="AL465" i="9"/>
  <c r="AL466" i="9"/>
  <c r="AL467" i="9"/>
  <c r="AL468" i="9"/>
  <c r="AL469" i="9"/>
  <c r="AL470" i="9"/>
  <c r="AL471" i="9"/>
  <c r="AL472" i="9"/>
  <c r="AL473" i="9"/>
  <c r="AL474" i="9"/>
  <c r="AL475" i="9"/>
  <c r="AL476" i="9"/>
  <c r="AL477" i="9"/>
  <c r="AL478" i="9"/>
  <c r="AL479" i="9"/>
  <c r="AL480" i="9"/>
  <c r="AL481" i="9"/>
  <c r="AL482" i="9"/>
  <c r="AL483" i="9"/>
  <c r="AL484" i="9"/>
  <c r="AL485" i="9"/>
  <c r="AL486" i="9"/>
  <c r="AL487" i="9"/>
  <c r="AL488" i="9"/>
  <c r="AL489" i="9"/>
  <c r="AL490" i="9"/>
  <c r="AL491" i="9"/>
  <c r="AL492" i="9"/>
  <c r="AL493" i="9"/>
  <c r="AL494" i="9"/>
  <c r="AL495" i="9"/>
  <c r="AL496" i="9"/>
  <c r="AL497" i="9"/>
  <c r="AL498" i="9"/>
  <c r="AL499" i="9"/>
  <c r="AL500" i="9"/>
  <c r="AL501" i="9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559" i="4"/>
  <c r="R560" i="4"/>
  <c r="R561" i="4"/>
  <c r="R562" i="4"/>
  <c r="R563" i="4"/>
  <c r="R564" i="4"/>
  <c r="R565" i="4"/>
  <c r="R566" i="4"/>
  <c r="R567" i="4"/>
  <c r="R568" i="4"/>
  <c r="R569" i="4"/>
  <c r="R570" i="4"/>
  <c r="R571" i="4"/>
  <c r="R572" i="4"/>
  <c r="R573" i="4"/>
  <c r="R574" i="4"/>
  <c r="R575" i="4"/>
  <c r="R576" i="4"/>
  <c r="R577" i="4"/>
  <c r="R578" i="4"/>
  <c r="R579" i="4"/>
  <c r="R580" i="4"/>
  <c r="R581" i="4"/>
  <c r="R582" i="4"/>
  <c r="R583" i="4"/>
  <c r="R584" i="4"/>
  <c r="R585" i="4"/>
  <c r="R586" i="4"/>
  <c r="R587" i="4"/>
  <c r="R588" i="4"/>
  <c r="R589" i="4"/>
  <c r="R590" i="4"/>
  <c r="R591" i="4"/>
  <c r="R592" i="4"/>
  <c r="R593" i="4"/>
  <c r="R594" i="4"/>
  <c r="R595" i="4"/>
  <c r="R596" i="4"/>
  <c r="R597" i="4"/>
  <c r="R598" i="4"/>
  <c r="R599" i="4"/>
  <c r="R600" i="4"/>
  <c r="R601" i="4"/>
  <c r="R602" i="4"/>
  <c r="R603" i="4"/>
  <c r="R604" i="4"/>
  <c r="R605" i="4"/>
  <c r="R606" i="4"/>
  <c r="R607" i="4"/>
  <c r="R608" i="4"/>
  <c r="R609" i="4"/>
  <c r="R610" i="4"/>
  <c r="R611" i="4"/>
  <c r="R612" i="4"/>
  <c r="R613" i="4"/>
  <c r="R614" i="4"/>
  <c r="R615" i="4"/>
  <c r="R616" i="4"/>
  <c r="R617" i="4"/>
  <c r="R618" i="4"/>
  <c r="R619" i="4"/>
  <c r="R620" i="4"/>
  <c r="R621" i="4"/>
  <c r="R622" i="4"/>
  <c r="R623" i="4"/>
  <c r="R624" i="4"/>
  <c r="R625" i="4"/>
  <c r="R626" i="4"/>
  <c r="R627" i="4"/>
  <c r="R628" i="4"/>
  <c r="R629" i="4"/>
  <c r="R630" i="4"/>
  <c r="R631" i="4"/>
  <c r="R632" i="4"/>
  <c r="R633" i="4"/>
  <c r="R634" i="4"/>
  <c r="R635" i="4"/>
  <c r="R636" i="4"/>
  <c r="R637" i="4"/>
  <c r="R638" i="4"/>
  <c r="R639" i="4"/>
  <c r="R640" i="4"/>
  <c r="R641" i="4"/>
  <c r="R642" i="4"/>
  <c r="R643" i="4"/>
  <c r="R644" i="4"/>
  <c r="R645" i="4"/>
  <c r="R646" i="4"/>
  <c r="R647" i="4"/>
  <c r="R648" i="4"/>
  <c r="R649" i="4"/>
  <c r="R650" i="4"/>
  <c r="R651" i="4"/>
  <c r="R652" i="4"/>
  <c r="R653" i="4"/>
  <c r="R654" i="4"/>
  <c r="R655" i="4"/>
  <c r="R656" i="4"/>
  <c r="R657" i="4"/>
  <c r="R658" i="4"/>
  <c r="R659" i="4"/>
  <c r="R660" i="4"/>
  <c r="R661" i="4"/>
  <c r="R662" i="4"/>
  <c r="R663" i="4"/>
  <c r="R664" i="4"/>
  <c r="R665" i="4"/>
  <c r="R666" i="4"/>
  <c r="R667" i="4"/>
  <c r="R668" i="4"/>
  <c r="R669" i="4"/>
  <c r="R670" i="4"/>
  <c r="R671" i="4"/>
  <c r="R672" i="4"/>
  <c r="R673" i="4"/>
  <c r="R674" i="4"/>
  <c r="R675" i="4"/>
  <c r="R676" i="4"/>
  <c r="R677" i="4"/>
  <c r="R678" i="4"/>
  <c r="R679" i="4"/>
  <c r="R680" i="4"/>
  <c r="R681" i="4"/>
  <c r="R682" i="4"/>
  <c r="R683" i="4"/>
  <c r="R684" i="4"/>
  <c r="R685" i="4"/>
  <c r="R686" i="4"/>
  <c r="R687" i="4"/>
  <c r="R688" i="4"/>
  <c r="R689" i="4"/>
  <c r="R690" i="4"/>
  <c r="R691" i="4"/>
  <c r="R692" i="4"/>
  <c r="R693" i="4"/>
  <c r="R694" i="4"/>
  <c r="R695" i="4"/>
  <c r="R696" i="4"/>
  <c r="R697" i="4"/>
  <c r="R698" i="4"/>
  <c r="R699" i="4"/>
  <c r="R700" i="4"/>
  <c r="R701" i="4"/>
  <c r="R702" i="4"/>
  <c r="R703" i="4"/>
  <c r="R704" i="4"/>
  <c r="R705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4" i="4"/>
  <c r="R725" i="4"/>
  <c r="R726" i="4"/>
  <c r="R727" i="4"/>
  <c r="R728" i="4"/>
  <c r="R729" i="4"/>
  <c r="R730" i="4"/>
  <c r="R731" i="4"/>
  <c r="R732" i="4"/>
  <c r="R733" i="4"/>
  <c r="R734" i="4"/>
  <c r="R735" i="4"/>
  <c r="R736" i="4"/>
  <c r="R737" i="4"/>
  <c r="R738" i="4"/>
  <c r="R739" i="4"/>
  <c r="R740" i="4"/>
  <c r="R741" i="4"/>
  <c r="R742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0" i="4"/>
  <c r="R761" i="4"/>
  <c r="R762" i="4"/>
  <c r="R763" i="4"/>
  <c r="R764" i="4"/>
  <c r="R765" i="4"/>
  <c r="R766" i="4"/>
  <c r="R767" i="4"/>
  <c r="R768" i="4"/>
  <c r="R769" i="4"/>
  <c r="R770" i="4"/>
  <c r="R771" i="4"/>
  <c r="R772" i="4"/>
  <c r="R773" i="4"/>
  <c r="R774" i="4"/>
  <c r="R775" i="4"/>
  <c r="R776" i="4"/>
  <c r="R777" i="4"/>
  <c r="R778" i="4"/>
  <c r="R779" i="4"/>
  <c r="R780" i="4"/>
  <c r="R781" i="4"/>
  <c r="R782" i="4"/>
  <c r="R783" i="4"/>
  <c r="R784" i="4"/>
  <c r="R785" i="4"/>
  <c r="R786" i="4"/>
  <c r="R787" i="4"/>
  <c r="R788" i="4"/>
  <c r="R789" i="4"/>
  <c r="R790" i="4"/>
  <c r="R791" i="4"/>
  <c r="R792" i="4"/>
  <c r="R793" i="4"/>
  <c r="R794" i="4"/>
  <c r="R795" i="4"/>
  <c r="R796" i="4"/>
  <c r="R797" i="4"/>
  <c r="R798" i="4"/>
  <c r="R799" i="4"/>
  <c r="R800" i="4"/>
  <c r="R801" i="4"/>
  <c r="R802" i="4"/>
  <c r="R803" i="4"/>
  <c r="R804" i="4"/>
  <c r="R805" i="4"/>
  <c r="R806" i="4"/>
  <c r="R807" i="4"/>
  <c r="R808" i="4"/>
  <c r="R809" i="4"/>
  <c r="R810" i="4"/>
  <c r="R811" i="4"/>
  <c r="R812" i="4"/>
  <c r="R813" i="4"/>
  <c r="R814" i="4"/>
  <c r="R815" i="4"/>
  <c r="R816" i="4"/>
  <c r="R817" i="4"/>
  <c r="R818" i="4"/>
  <c r="R819" i="4"/>
  <c r="R820" i="4"/>
  <c r="R821" i="4"/>
  <c r="R822" i="4"/>
  <c r="R823" i="4"/>
  <c r="R824" i="4"/>
  <c r="R825" i="4"/>
  <c r="R826" i="4"/>
  <c r="R827" i="4"/>
  <c r="R828" i="4"/>
  <c r="R829" i="4"/>
  <c r="R830" i="4"/>
  <c r="R831" i="4"/>
  <c r="R832" i="4"/>
  <c r="R833" i="4"/>
  <c r="R834" i="4"/>
  <c r="R835" i="4"/>
  <c r="R836" i="4"/>
  <c r="R837" i="4"/>
  <c r="R838" i="4"/>
  <c r="R839" i="4"/>
  <c r="R840" i="4"/>
  <c r="R841" i="4"/>
  <c r="R842" i="4"/>
  <c r="R843" i="4"/>
  <c r="R844" i="4"/>
  <c r="R845" i="4"/>
  <c r="R846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1" i="4"/>
  <c r="R862" i="4"/>
  <c r="R863" i="4"/>
  <c r="R864" i="4"/>
  <c r="R865" i="4"/>
  <c r="R866" i="4"/>
  <c r="R867" i="4"/>
  <c r="R868" i="4"/>
  <c r="R869" i="4"/>
  <c r="R870" i="4"/>
  <c r="R871" i="4"/>
  <c r="R872" i="4"/>
  <c r="R873" i="4"/>
  <c r="R874" i="4"/>
  <c r="R875" i="4"/>
  <c r="R876" i="4"/>
  <c r="R877" i="4"/>
  <c r="R878" i="4"/>
  <c r="R879" i="4"/>
  <c r="R880" i="4"/>
  <c r="R881" i="4"/>
  <c r="R882" i="4"/>
  <c r="R883" i="4"/>
  <c r="R884" i="4"/>
  <c r="R885" i="4"/>
  <c r="R886" i="4"/>
  <c r="R887" i="4"/>
  <c r="R888" i="4"/>
  <c r="R889" i="4"/>
  <c r="R890" i="4"/>
  <c r="R891" i="4"/>
  <c r="R892" i="4"/>
  <c r="R893" i="4"/>
  <c r="R894" i="4"/>
  <c r="R895" i="4"/>
  <c r="R896" i="4"/>
  <c r="R897" i="4"/>
  <c r="R898" i="4"/>
  <c r="R899" i="4"/>
  <c r="R900" i="4"/>
  <c r="R901" i="4"/>
  <c r="R902" i="4"/>
  <c r="R903" i="4"/>
  <c r="R904" i="4"/>
  <c r="R905" i="4"/>
  <c r="R906" i="4"/>
  <c r="R907" i="4"/>
  <c r="R908" i="4"/>
  <c r="R909" i="4"/>
  <c r="R910" i="4"/>
  <c r="R911" i="4"/>
  <c r="R912" i="4"/>
  <c r="R913" i="4"/>
  <c r="R914" i="4"/>
  <c r="R915" i="4"/>
  <c r="R916" i="4"/>
  <c r="R917" i="4"/>
  <c r="R918" i="4"/>
  <c r="R919" i="4"/>
  <c r="R920" i="4"/>
  <c r="R921" i="4"/>
  <c r="R922" i="4"/>
  <c r="R923" i="4"/>
  <c r="R924" i="4"/>
  <c r="R925" i="4"/>
  <c r="R926" i="4"/>
  <c r="R927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7" i="4"/>
  <c r="R948" i="4"/>
  <c r="R949" i="4"/>
  <c r="R950" i="4"/>
  <c r="R951" i="4"/>
  <c r="R952" i="4"/>
  <c r="R953" i="4"/>
  <c r="R954" i="4"/>
  <c r="R955" i="4"/>
  <c r="R956" i="4"/>
  <c r="R957" i="4"/>
  <c r="R958" i="4"/>
  <c r="R959" i="4"/>
  <c r="R960" i="4"/>
  <c r="R961" i="4"/>
  <c r="R962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5" i="4"/>
  <c r="R976" i="4"/>
  <c r="R977" i="4"/>
  <c r="R978" i="4"/>
  <c r="R979" i="4"/>
  <c r="R980" i="4"/>
  <c r="R981" i="4"/>
  <c r="R982" i="4"/>
  <c r="R983" i="4"/>
  <c r="R984" i="4"/>
  <c r="R985" i="4"/>
  <c r="R986" i="4"/>
  <c r="R987" i="4"/>
  <c r="R988" i="4"/>
  <c r="R989" i="4"/>
  <c r="R990" i="4"/>
  <c r="R991" i="4"/>
  <c r="R992" i="4"/>
  <c r="R993" i="4"/>
  <c r="R994" i="4"/>
  <c r="R995" i="4"/>
  <c r="R996" i="4"/>
  <c r="R997" i="4"/>
  <c r="R998" i="4"/>
  <c r="R999" i="4"/>
  <c r="R1000" i="4"/>
  <c r="R1001" i="4"/>
  <c r="R1002" i="4"/>
  <c r="R1003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18" i="4"/>
  <c r="R1019" i="4"/>
  <c r="R1020" i="4"/>
  <c r="R1021" i="4"/>
  <c r="R1022" i="4"/>
  <c r="R1023" i="4"/>
  <c r="R1024" i="4"/>
  <c r="R1025" i="4"/>
  <c r="R1026" i="4"/>
  <c r="R1027" i="4"/>
  <c r="R1028" i="4"/>
  <c r="R1029" i="4"/>
  <c r="R1030" i="4"/>
  <c r="R1031" i="4"/>
  <c r="R1032" i="4"/>
  <c r="R1033" i="4"/>
  <c r="R1034" i="4"/>
  <c r="R1035" i="4"/>
  <c r="R1036" i="4"/>
  <c r="R1037" i="4"/>
  <c r="R1038" i="4"/>
  <c r="R1039" i="4"/>
  <c r="R1040" i="4"/>
  <c r="R1041" i="4"/>
  <c r="R1042" i="4"/>
  <c r="R1043" i="4"/>
  <c r="R1044" i="4"/>
  <c r="R1045" i="4"/>
  <c r="R1046" i="4"/>
  <c r="R1047" i="4"/>
  <c r="R1048" i="4"/>
  <c r="R1049" i="4"/>
  <c r="R1050" i="4"/>
  <c r="R1051" i="4"/>
  <c r="R1052" i="4"/>
  <c r="R1053" i="4"/>
  <c r="R1054" i="4"/>
  <c r="R1055" i="4"/>
  <c r="R1056" i="4"/>
  <c r="R1057" i="4"/>
  <c r="R1058" i="4"/>
  <c r="R1059" i="4"/>
  <c r="R1060" i="4"/>
  <c r="R1061" i="4"/>
  <c r="R1062" i="4"/>
  <c r="R1063" i="4"/>
  <c r="R1064" i="4"/>
  <c r="R1065" i="4"/>
  <c r="R1066" i="4"/>
  <c r="R1067" i="4"/>
  <c r="R1068" i="4"/>
  <c r="R1069" i="4"/>
  <c r="R1070" i="4"/>
  <c r="R1071" i="4"/>
  <c r="R1072" i="4"/>
  <c r="R1073" i="4"/>
  <c r="R1074" i="4"/>
  <c r="R1075" i="4"/>
  <c r="R1076" i="4"/>
  <c r="R1077" i="4"/>
  <c r="R1078" i="4"/>
  <c r="R1079" i="4"/>
  <c r="R1080" i="4"/>
  <c r="R1081" i="4"/>
  <c r="R1082" i="4"/>
  <c r="R1083" i="4"/>
  <c r="R1084" i="4"/>
  <c r="R1085" i="4"/>
  <c r="R1086" i="4"/>
  <c r="R1087" i="4"/>
  <c r="R1088" i="4"/>
  <c r="R1089" i="4"/>
  <c r="R1090" i="4"/>
  <c r="R1091" i="4"/>
  <c r="R1092" i="4"/>
  <c r="R1093" i="4"/>
  <c r="R1094" i="4"/>
  <c r="R1095" i="4"/>
  <c r="R1096" i="4"/>
  <c r="R1097" i="4"/>
  <c r="R1098" i="4"/>
  <c r="R1099" i="4"/>
  <c r="R1100" i="4"/>
  <c r="R1101" i="4"/>
  <c r="R1102" i="4"/>
  <c r="R1103" i="4"/>
  <c r="R1104" i="4"/>
  <c r="R1105" i="4"/>
  <c r="R1106" i="4"/>
  <c r="R1107" i="4"/>
  <c r="R1108" i="4"/>
  <c r="R1109" i="4"/>
  <c r="R1110" i="4"/>
  <c r="R1111" i="4"/>
  <c r="R1112" i="4"/>
  <c r="R1113" i="4"/>
  <c r="R1114" i="4"/>
  <c r="R1115" i="4"/>
  <c r="R1116" i="4"/>
  <c r="R1117" i="4"/>
  <c r="R1118" i="4"/>
  <c r="R1119" i="4"/>
  <c r="R1120" i="4"/>
  <c r="R1121" i="4"/>
  <c r="R1122" i="4"/>
  <c r="R1123" i="4"/>
  <c r="R1124" i="4"/>
  <c r="R1125" i="4"/>
  <c r="R1126" i="4"/>
  <c r="R1127" i="4"/>
  <c r="R1128" i="4"/>
  <c r="R1129" i="4"/>
  <c r="R1130" i="4"/>
  <c r="R1131" i="4"/>
  <c r="R1132" i="4"/>
  <c r="R1133" i="4"/>
  <c r="R1134" i="4"/>
  <c r="R1135" i="4"/>
  <c r="R1136" i="4"/>
  <c r="R1137" i="4"/>
  <c r="R1138" i="4"/>
  <c r="R1139" i="4"/>
  <c r="R1140" i="4"/>
  <c r="R1141" i="4"/>
  <c r="R1142" i="4"/>
  <c r="R1143" i="4"/>
  <c r="R1144" i="4"/>
  <c r="R1145" i="4"/>
  <c r="R1146" i="4"/>
  <c r="R1147" i="4"/>
  <c r="R1148" i="4"/>
  <c r="R1149" i="4"/>
  <c r="R1150" i="4"/>
  <c r="R1151" i="4"/>
  <c r="R1152" i="4"/>
  <c r="R1153" i="4"/>
  <c r="R1154" i="4"/>
  <c r="R1155" i="4"/>
  <c r="R1156" i="4"/>
  <c r="R1157" i="4"/>
  <c r="R1158" i="4"/>
  <c r="R1159" i="4"/>
  <c r="R1160" i="4"/>
  <c r="R1161" i="4"/>
  <c r="R1162" i="4"/>
  <c r="R1163" i="4"/>
  <c r="R1164" i="4"/>
  <c r="R1165" i="4"/>
  <c r="R1166" i="4"/>
  <c r="R1167" i="4"/>
  <c r="R1168" i="4"/>
  <c r="R1169" i="4"/>
  <c r="R1170" i="4"/>
  <c r="R1171" i="4"/>
  <c r="R1172" i="4"/>
  <c r="R1173" i="4"/>
  <c r="R1174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0" i="4"/>
  <c r="R1191" i="4"/>
  <c r="R1192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1" i="4"/>
  <c r="R1212" i="4"/>
  <c r="R1213" i="4"/>
  <c r="R1214" i="4"/>
  <c r="R1215" i="4"/>
  <c r="R1216" i="4"/>
  <c r="R1217" i="4"/>
  <c r="R1218" i="4"/>
  <c r="R1219" i="4"/>
  <c r="R1220" i="4"/>
  <c r="R1221" i="4"/>
  <c r="R1222" i="4"/>
  <c r="R1223" i="4"/>
  <c r="R1224" i="4"/>
  <c r="R1225" i="4"/>
  <c r="R1226" i="4"/>
  <c r="R1227" i="4"/>
  <c r="R1228" i="4"/>
  <c r="R1229" i="4"/>
  <c r="R1230" i="4"/>
  <c r="R1231" i="4"/>
  <c r="R1232" i="4"/>
  <c r="R1233" i="4"/>
  <c r="R1234" i="4"/>
  <c r="R1235" i="4"/>
  <c r="R1236" i="4"/>
  <c r="R1237" i="4"/>
  <c r="R1238" i="4"/>
  <c r="R1239" i="4"/>
  <c r="R1240" i="4"/>
  <c r="R1241" i="4"/>
  <c r="R1242" i="4"/>
  <c r="R1243" i="4"/>
  <c r="R1244" i="4"/>
  <c r="R1245" i="4"/>
  <c r="R1246" i="4"/>
  <c r="R1247" i="4"/>
  <c r="R1248" i="4"/>
  <c r="R1249" i="4"/>
  <c r="R1250" i="4"/>
  <c r="R1251" i="4"/>
  <c r="R1252" i="4"/>
  <c r="R1253" i="4"/>
  <c r="R1254" i="4"/>
  <c r="R1255" i="4"/>
  <c r="R1256" i="4"/>
  <c r="R1257" i="4"/>
  <c r="R1258" i="4"/>
  <c r="R1259" i="4"/>
  <c r="R1260" i="4"/>
  <c r="R1261" i="4"/>
  <c r="R1262" i="4"/>
  <c r="R1263" i="4"/>
  <c r="R1264" i="4"/>
  <c r="R1265" i="4"/>
  <c r="R1266" i="4"/>
  <c r="R1267" i="4"/>
  <c r="R1268" i="4"/>
  <c r="R1269" i="4"/>
  <c r="R1270" i="4"/>
  <c r="R1271" i="4"/>
  <c r="R1272" i="4"/>
  <c r="R1273" i="4"/>
  <c r="R1274" i="4"/>
  <c r="R1275" i="4"/>
  <c r="R1276" i="4"/>
  <c r="R1277" i="4"/>
  <c r="R1278" i="4"/>
  <c r="R1279" i="4"/>
  <c r="R1280" i="4"/>
  <c r="R1281" i="4"/>
  <c r="R1282" i="4"/>
  <c r="R1283" i="4"/>
  <c r="R1284" i="4"/>
  <c r="R1285" i="4"/>
  <c r="R1286" i="4"/>
  <c r="R1287" i="4"/>
  <c r="R1288" i="4"/>
  <c r="R1289" i="4"/>
  <c r="R1290" i="4"/>
  <c r="R1291" i="4"/>
  <c r="R1292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05" i="4"/>
  <c r="R1306" i="4"/>
  <c r="R1307" i="4"/>
  <c r="R1308" i="4"/>
  <c r="R1309" i="4"/>
  <c r="R1310" i="4"/>
  <c r="R1311" i="4"/>
  <c r="R1312" i="4"/>
  <c r="R1313" i="4"/>
  <c r="R1314" i="4"/>
  <c r="R1315" i="4"/>
  <c r="R1316" i="4"/>
  <c r="R1317" i="4"/>
  <c r="R1318" i="4"/>
  <c r="R1319" i="4"/>
  <c r="R1320" i="4"/>
  <c r="R1321" i="4"/>
  <c r="R1322" i="4"/>
  <c r="R1323" i="4"/>
  <c r="R1324" i="4"/>
  <c r="R1325" i="4"/>
  <c r="R1326" i="4"/>
  <c r="R1327" i="4"/>
  <c r="R1328" i="4"/>
  <c r="R1329" i="4"/>
  <c r="R1330" i="4"/>
  <c r="R1331" i="4"/>
  <c r="R1332" i="4"/>
  <c r="R1333" i="4"/>
  <c r="R1334" i="4"/>
  <c r="R1335" i="4"/>
  <c r="R1336" i="4"/>
  <c r="R1337" i="4"/>
  <c r="R1338" i="4"/>
  <c r="R1339" i="4"/>
  <c r="R1340" i="4"/>
  <c r="R1341" i="4"/>
  <c r="R1342" i="4"/>
  <c r="R1343" i="4"/>
  <c r="R1344" i="4"/>
  <c r="R1345" i="4"/>
  <c r="R1346" i="4"/>
  <c r="R1347" i="4"/>
  <c r="R1348" i="4"/>
  <c r="R1349" i="4"/>
  <c r="R1350" i="4"/>
  <c r="R1351" i="4"/>
  <c r="R1352" i="4"/>
  <c r="R1353" i="4"/>
  <c r="R1354" i="4"/>
  <c r="R1355" i="4"/>
  <c r="R1356" i="4"/>
  <c r="R1357" i="4"/>
  <c r="R1358" i="4"/>
  <c r="R1359" i="4"/>
  <c r="R1360" i="4"/>
  <c r="R1361" i="4"/>
  <c r="R1362" i="4"/>
  <c r="R1363" i="4"/>
  <c r="R1364" i="4"/>
  <c r="R1365" i="4"/>
  <c r="R1366" i="4"/>
  <c r="R1367" i="4"/>
  <c r="R1368" i="4"/>
  <c r="R1369" i="4"/>
  <c r="R1370" i="4"/>
  <c r="R1371" i="4"/>
  <c r="R1372" i="4"/>
  <c r="R1373" i="4"/>
  <c r="R1374" i="4"/>
  <c r="R1375" i="4"/>
  <c r="R1376" i="4"/>
  <c r="R1377" i="4"/>
  <c r="R1378" i="4"/>
  <c r="R1379" i="4"/>
  <c r="R1380" i="4"/>
  <c r="R1381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1394" i="4"/>
  <c r="R1395" i="4"/>
  <c r="R1396" i="4"/>
  <c r="R1397" i="4"/>
  <c r="R1398" i="4"/>
  <c r="R1399" i="4"/>
  <c r="R1400" i="4"/>
  <c r="R1401" i="4"/>
  <c r="R1402" i="4"/>
  <c r="R1403" i="4"/>
  <c r="R1404" i="4"/>
  <c r="R1405" i="4"/>
  <c r="R1406" i="4"/>
  <c r="R1407" i="4"/>
  <c r="R1408" i="4"/>
  <c r="R1409" i="4"/>
  <c r="R1410" i="4"/>
  <c r="R1411" i="4"/>
  <c r="R1412" i="4"/>
  <c r="R1413" i="4"/>
  <c r="R1414" i="4"/>
  <c r="R1415" i="4"/>
  <c r="R1416" i="4"/>
  <c r="R1417" i="4"/>
  <c r="R1418" i="4"/>
  <c r="R1419" i="4"/>
  <c r="R1420" i="4"/>
  <c r="R1421" i="4"/>
  <c r="R1422" i="4"/>
  <c r="R1423" i="4"/>
  <c r="R1424" i="4"/>
  <c r="R1425" i="4"/>
  <c r="R1426" i="4"/>
  <c r="R1427" i="4"/>
  <c r="R1428" i="4"/>
  <c r="R1429" i="4"/>
  <c r="R1430" i="4"/>
  <c r="R1431" i="4"/>
  <c r="R1432" i="4"/>
  <c r="R1433" i="4"/>
  <c r="R1434" i="4"/>
  <c r="R1435" i="4"/>
  <c r="R1436" i="4"/>
  <c r="R1437" i="4"/>
  <c r="R1438" i="4"/>
  <c r="R1439" i="4"/>
  <c r="R1440" i="4"/>
  <c r="R1441" i="4"/>
  <c r="R1442" i="4"/>
  <c r="R1443" i="4"/>
  <c r="R1444" i="4"/>
  <c r="R1445" i="4"/>
  <c r="R1446" i="4"/>
  <c r="R1447" i="4"/>
  <c r="R1448" i="4"/>
  <c r="R1449" i="4"/>
  <c r="R1450" i="4"/>
  <c r="R1451" i="4"/>
  <c r="R1452" i="4"/>
  <c r="R1453" i="4"/>
  <c r="R1454" i="4"/>
  <c r="R1455" i="4"/>
  <c r="R1456" i="4"/>
  <c r="R1457" i="4"/>
  <c r="R1458" i="4"/>
  <c r="R1459" i="4"/>
  <c r="R1460" i="4"/>
  <c r="R1461" i="4"/>
  <c r="R1462" i="4"/>
  <c r="R1463" i="4"/>
  <c r="R1464" i="4"/>
  <c r="R1465" i="4"/>
  <c r="R1466" i="4"/>
  <c r="R1467" i="4"/>
  <c r="R1468" i="4"/>
  <c r="R1469" i="4"/>
  <c r="R1470" i="4"/>
  <c r="R1471" i="4"/>
  <c r="R1472" i="4"/>
  <c r="R1473" i="4"/>
  <c r="R1474" i="4"/>
  <c r="R1475" i="4"/>
  <c r="R1476" i="4"/>
  <c r="R1477" i="4"/>
  <c r="R1478" i="4"/>
  <c r="R1479" i="4"/>
  <c r="R1480" i="4"/>
  <c r="R1481" i="4"/>
  <c r="R1482" i="4"/>
  <c r="R1483" i="4"/>
  <c r="R1484" i="4"/>
  <c r="R1485" i="4"/>
  <c r="R1486" i="4"/>
  <c r="R1487" i="4"/>
  <c r="R1488" i="4"/>
  <c r="R1489" i="4"/>
  <c r="R1490" i="4"/>
  <c r="R1491" i="4"/>
  <c r="R1492" i="4"/>
  <c r="R1493" i="4"/>
  <c r="R1494" i="4"/>
  <c r="R1495" i="4"/>
  <c r="R1496" i="4"/>
  <c r="R1497" i="4"/>
  <c r="R1498" i="4"/>
  <c r="R1499" i="4"/>
  <c r="R1500" i="4"/>
  <c r="R1501" i="4"/>
  <c r="R2" i="4"/>
  <c r="P3" i="4"/>
  <c r="Q3" i="4"/>
  <c r="P4" i="4"/>
  <c r="Q4" i="4"/>
  <c r="P5" i="4"/>
  <c r="Q5" i="4"/>
  <c r="P6" i="4"/>
  <c r="Q6" i="4"/>
  <c r="P7" i="4"/>
  <c r="Q7" i="4"/>
  <c r="P8" i="4"/>
  <c r="Q8" i="4"/>
  <c r="P9" i="4"/>
  <c r="Q9" i="4"/>
  <c r="P10" i="4"/>
  <c r="Q10" i="4"/>
  <c r="P11" i="4"/>
  <c r="Q11" i="4"/>
  <c r="P12" i="4"/>
  <c r="Q12" i="4"/>
  <c r="P13" i="4"/>
  <c r="Q13" i="4"/>
  <c r="P14" i="4"/>
  <c r="Q14" i="4"/>
  <c r="P15" i="4"/>
  <c r="Q15" i="4"/>
  <c r="P16" i="4"/>
  <c r="Q16" i="4"/>
  <c r="P17" i="4"/>
  <c r="Q17" i="4"/>
  <c r="P18" i="4"/>
  <c r="Q18" i="4"/>
  <c r="P19" i="4"/>
  <c r="Q19" i="4"/>
  <c r="P20" i="4"/>
  <c r="Q20" i="4"/>
  <c r="P21" i="4"/>
  <c r="Q21" i="4"/>
  <c r="P22" i="4"/>
  <c r="Q22" i="4"/>
  <c r="P23" i="4"/>
  <c r="Q23" i="4"/>
  <c r="P24" i="4"/>
  <c r="Q24" i="4"/>
  <c r="P25" i="4"/>
  <c r="Q25" i="4"/>
  <c r="P26" i="4"/>
  <c r="Q26" i="4"/>
  <c r="P27" i="4"/>
  <c r="Q27" i="4"/>
  <c r="P28" i="4"/>
  <c r="Q28" i="4"/>
  <c r="P29" i="4"/>
  <c r="Q29" i="4"/>
  <c r="P30" i="4"/>
  <c r="Q30" i="4"/>
  <c r="P31" i="4"/>
  <c r="Q31" i="4"/>
  <c r="P32" i="4"/>
  <c r="Q32" i="4"/>
  <c r="P33" i="4"/>
  <c r="Q33" i="4"/>
  <c r="P34" i="4"/>
  <c r="Q34" i="4"/>
  <c r="P35" i="4"/>
  <c r="Q35" i="4"/>
  <c r="P36" i="4"/>
  <c r="Q36" i="4"/>
  <c r="P37" i="4"/>
  <c r="Q37" i="4"/>
  <c r="P38" i="4"/>
  <c r="Q38" i="4"/>
  <c r="P39" i="4"/>
  <c r="Q39" i="4"/>
  <c r="P40" i="4"/>
  <c r="Q40" i="4"/>
  <c r="P41" i="4"/>
  <c r="Q41" i="4"/>
  <c r="P42" i="4"/>
  <c r="Q42" i="4"/>
  <c r="P43" i="4"/>
  <c r="Q43" i="4"/>
  <c r="P44" i="4"/>
  <c r="Q44" i="4"/>
  <c r="P45" i="4"/>
  <c r="Q45" i="4"/>
  <c r="P46" i="4"/>
  <c r="Q46" i="4"/>
  <c r="P47" i="4"/>
  <c r="Q47" i="4"/>
  <c r="P48" i="4"/>
  <c r="Q48" i="4"/>
  <c r="P49" i="4"/>
  <c r="Q49" i="4"/>
  <c r="P50" i="4"/>
  <c r="Q50" i="4"/>
  <c r="P51" i="4"/>
  <c r="Q51" i="4"/>
  <c r="P52" i="4"/>
  <c r="Q52" i="4"/>
  <c r="P53" i="4"/>
  <c r="Q53" i="4"/>
  <c r="P54" i="4"/>
  <c r="Q54" i="4"/>
  <c r="P55" i="4"/>
  <c r="Q55" i="4"/>
  <c r="P56" i="4"/>
  <c r="Q56" i="4"/>
  <c r="P57" i="4"/>
  <c r="Q57" i="4"/>
  <c r="P58" i="4"/>
  <c r="Q58" i="4"/>
  <c r="P59" i="4"/>
  <c r="Q59" i="4"/>
  <c r="P60" i="4"/>
  <c r="Q60" i="4"/>
  <c r="P61" i="4"/>
  <c r="Q61" i="4"/>
  <c r="P62" i="4"/>
  <c r="Q62" i="4"/>
  <c r="P63" i="4"/>
  <c r="Q63" i="4"/>
  <c r="P64" i="4"/>
  <c r="Q64" i="4"/>
  <c r="P65" i="4"/>
  <c r="Q65" i="4"/>
  <c r="P66" i="4"/>
  <c r="Q66" i="4"/>
  <c r="P67" i="4"/>
  <c r="Q67" i="4"/>
  <c r="P68" i="4"/>
  <c r="Q68" i="4"/>
  <c r="P69" i="4"/>
  <c r="Q69" i="4"/>
  <c r="P70" i="4"/>
  <c r="Q70" i="4"/>
  <c r="P71" i="4"/>
  <c r="Q71" i="4"/>
  <c r="P72" i="4"/>
  <c r="Q72" i="4"/>
  <c r="P73" i="4"/>
  <c r="Q73" i="4"/>
  <c r="P74" i="4"/>
  <c r="Q74" i="4"/>
  <c r="P75" i="4"/>
  <c r="Q75" i="4"/>
  <c r="P76" i="4"/>
  <c r="Q76" i="4"/>
  <c r="P77" i="4"/>
  <c r="Q77" i="4"/>
  <c r="P78" i="4"/>
  <c r="Q78" i="4"/>
  <c r="P79" i="4"/>
  <c r="Q79" i="4"/>
  <c r="P80" i="4"/>
  <c r="Q80" i="4"/>
  <c r="P81" i="4"/>
  <c r="Q81" i="4"/>
  <c r="P82" i="4"/>
  <c r="Q82" i="4"/>
  <c r="P83" i="4"/>
  <c r="Q83" i="4"/>
  <c r="P84" i="4"/>
  <c r="Q84" i="4"/>
  <c r="P85" i="4"/>
  <c r="Q85" i="4"/>
  <c r="P86" i="4"/>
  <c r="Q86" i="4"/>
  <c r="P87" i="4"/>
  <c r="Q87" i="4"/>
  <c r="P88" i="4"/>
  <c r="Q88" i="4"/>
  <c r="P89" i="4"/>
  <c r="Q89" i="4"/>
  <c r="P90" i="4"/>
  <c r="Q90" i="4"/>
  <c r="P91" i="4"/>
  <c r="Q91" i="4"/>
  <c r="P92" i="4"/>
  <c r="Q92" i="4"/>
  <c r="P93" i="4"/>
  <c r="Q93" i="4"/>
  <c r="P94" i="4"/>
  <c r="Q94" i="4"/>
  <c r="P95" i="4"/>
  <c r="Q95" i="4"/>
  <c r="P96" i="4"/>
  <c r="Q96" i="4"/>
  <c r="P97" i="4"/>
  <c r="Q97" i="4"/>
  <c r="P98" i="4"/>
  <c r="Q98" i="4"/>
  <c r="P99" i="4"/>
  <c r="Q99" i="4"/>
  <c r="P100" i="4"/>
  <c r="Q100" i="4"/>
  <c r="P101" i="4"/>
  <c r="Q101" i="4"/>
  <c r="P102" i="4"/>
  <c r="Q102" i="4"/>
  <c r="P103" i="4"/>
  <c r="Q103" i="4"/>
  <c r="P104" i="4"/>
  <c r="Q104" i="4"/>
  <c r="P105" i="4"/>
  <c r="Q105" i="4"/>
  <c r="P106" i="4"/>
  <c r="Q106" i="4"/>
  <c r="P107" i="4"/>
  <c r="Q107" i="4"/>
  <c r="P108" i="4"/>
  <c r="Q108" i="4"/>
  <c r="P109" i="4"/>
  <c r="Q109" i="4"/>
  <c r="P110" i="4"/>
  <c r="Q110" i="4"/>
  <c r="P111" i="4"/>
  <c r="Q111" i="4"/>
  <c r="P112" i="4"/>
  <c r="Q112" i="4"/>
  <c r="P113" i="4"/>
  <c r="Q113" i="4"/>
  <c r="P114" i="4"/>
  <c r="Q114" i="4"/>
  <c r="P115" i="4"/>
  <c r="Q115" i="4"/>
  <c r="P116" i="4"/>
  <c r="Q116" i="4"/>
  <c r="P117" i="4"/>
  <c r="Q117" i="4"/>
  <c r="P118" i="4"/>
  <c r="Q118" i="4"/>
  <c r="P119" i="4"/>
  <c r="Q119" i="4"/>
  <c r="P120" i="4"/>
  <c r="Q120" i="4"/>
  <c r="P121" i="4"/>
  <c r="Q121" i="4"/>
  <c r="P122" i="4"/>
  <c r="Q122" i="4"/>
  <c r="P123" i="4"/>
  <c r="Q123" i="4"/>
  <c r="P124" i="4"/>
  <c r="Q124" i="4"/>
  <c r="P125" i="4"/>
  <c r="Q125" i="4"/>
  <c r="P126" i="4"/>
  <c r="Q126" i="4"/>
  <c r="P127" i="4"/>
  <c r="Q127" i="4"/>
  <c r="P128" i="4"/>
  <c r="Q128" i="4"/>
  <c r="P129" i="4"/>
  <c r="Q129" i="4"/>
  <c r="P130" i="4"/>
  <c r="Q130" i="4"/>
  <c r="P131" i="4"/>
  <c r="Q131" i="4"/>
  <c r="P132" i="4"/>
  <c r="Q132" i="4"/>
  <c r="P133" i="4"/>
  <c r="Q133" i="4"/>
  <c r="P134" i="4"/>
  <c r="Q134" i="4"/>
  <c r="P135" i="4"/>
  <c r="Q135" i="4"/>
  <c r="P136" i="4"/>
  <c r="Q136" i="4"/>
  <c r="P137" i="4"/>
  <c r="Q137" i="4"/>
  <c r="P138" i="4"/>
  <c r="Q138" i="4"/>
  <c r="P139" i="4"/>
  <c r="Q139" i="4"/>
  <c r="P140" i="4"/>
  <c r="Q140" i="4"/>
  <c r="P141" i="4"/>
  <c r="Q141" i="4"/>
  <c r="P142" i="4"/>
  <c r="Q142" i="4"/>
  <c r="P143" i="4"/>
  <c r="Q143" i="4"/>
  <c r="P144" i="4"/>
  <c r="Q144" i="4"/>
  <c r="P145" i="4"/>
  <c r="Q145" i="4"/>
  <c r="P146" i="4"/>
  <c r="Q146" i="4"/>
  <c r="P147" i="4"/>
  <c r="Q147" i="4"/>
  <c r="P148" i="4"/>
  <c r="Q148" i="4"/>
  <c r="P149" i="4"/>
  <c r="Q149" i="4"/>
  <c r="P150" i="4"/>
  <c r="Q150" i="4"/>
  <c r="P151" i="4"/>
  <c r="Q151" i="4"/>
  <c r="P152" i="4"/>
  <c r="Q152" i="4"/>
  <c r="P153" i="4"/>
  <c r="Q153" i="4"/>
  <c r="P154" i="4"/>
  <c r="Q154" i="4"/>
  <c r="P155" i="4"/>
  <c r="Q155" i="4"/>
  <c r="P156" i="4"/>
  <c r="Q156" i="4"/>
  <c r="P157" i="4"/>
  <c r="Q157" i="4"/>
  <c r="P158" i="4"/>
  <c r="Q158" i="4"/>
  <c r="P159" i="4"/>
  <c r="Q159" i="4"/>
  <c r="P160" i="4"/>
  <c r="Q160" i="4"/>
  <c r="P161" i="4"/>
  <c r="Q161" i="4"/>
  <c r="P162" i="4"/>
  <c r="Q162" i="4"/>
  <c r="P163" i="4"/>
  <c r="Q163" i="4"/>
  <c r="P164" i="4"/>
  <c r="Q164" i="4"/>
  <c r="P165" i="4"/>
  <c r="Q165" i="4"/>
  <c r="P166" i="4"/>
  <c r="Q166" i="4"/>
  <c r="P167" i="4"/>
  <c r="Q167" i="4"/>
  <c r="P168" i="4"/>
  <c r="Q168" i="4"/>
  <c r="P169" i="4"/>
  <c r="Q169" i="4"/>
  <c r="P170" i="4"/>
  <c r="Q170" i="4"/>
  <c r="P171" i="4"/>
  <c r="Q171" i="4"/>
  <c r="P172" i="4"/>
  <c r="Q172" i="4"/>
  <c r="P173" i="4"/>
  <c r="Q173" i="4"/>
  <c r="P174" i="4"/>
  <c r="Q174" i="4"/>
  <c r="P175" i="4"/>
  <c r="Q175" i="4"/>
  <c r="P176" i="4"/>
  <c r="Q176" i="4"/>
  <c r="P177" i="4"/>
  <c r="Q177" i="4"/>
  <c r="P178" i="4"/>
  <c r="Q178" i="4"/>
  <c r="P179" i="4"/>
  <c r="Q179" i="4"/>
  <c r="P180" i="4"/>
  <c r="Q180" i="4"/>
  <c r="P181" i="4"/>
  <c r="Q181" i="4"/>
  <c r="P182" i="4"/>
  <c r="Q182" i="4"/>
  <c r="P183" i="4"/>
  <c r="Q183" i="4"/>
  <c r="P184" i="4"/>
  <c r="Q184" i="4"/>
  <c r="P185" i="4"/>
  <c r="Q185" i="4"/>
  <c r="P186" i="4"/>
  <c r="Q186" i="4"/>
  <c r="P187" i="4"/>
  <c r="Q187" i="4"/>
  <c r="P188" i="4"/>
  <c r="Q188" i="4"/>
  <c r="P189" i="4"/>
  <c r="Q189" i="4"/>
  <c r="P190" i="4"/>
  <c r="Q190" i="4"/>
  <c r="P191" i="4"/>
  <c r="Q191" i="4"/>
  <c r="P192" i="4"/>
  <c r="Q192" i="4"/>
  <c r="P193" i="4"/>
  <c r="Q193" i="4"/>
  <c r="P194" i="4"/>
  <c r="Q194" i="4"/>
  <c r="P195" i="4"/>
  <c r="Q195" i="4"/>
  <c r="P196" i="4"/>
  <c r="Q196" i="4"/>
  <c r="P197" i="4"/>
  <c r="Q197" i="4"/>
  <c r="P198" i="4"/>
  <c r="Q198" i="4"/>
  <c r="P199" i="4"/>
  <c r="Q199" i="4"/>
  <c r="P200" i="4"/>
  <c r="Q200" i="4"/>
  <c r="P201" i="4"/>
  <c r="Q201" i="4"/>
  <c r="P202" i="4"/>
  <c r="Q202" i="4"/>
  <c r="P203" i="4"/>
  <c r="Q203" i="4"/>
  <c r="P204" i="4"/>
  <c r="Q204" i="4"/>
  <c r="P205" i="4"/>
  <c r="Q205" i="4"/>
  <c r="P206" i="4"/>
  <c r="Q206" i="4"/>
  <c r="P207" i="4"/>
  <c r="Q207" i="4"/>
  <c r="P208" i="4"/>
  <c r="Q208" i="4"/>
  <c r="P209" i="4"/>
  <c r="Q209" i="4"/>
  <c r="P210" i="4"/>
  <c r="Q210" i="4"/>
  <c r="P211" i="4"/>
  <c r="Q211" i="4"/>
  <c r="P212" i="4"/>
  <c r="Q212" i="4"/>
  <c r="P213" i="4"/>
  <c r="Q213" i="4"/>
  <c r="P214" i="4"/>
  <c r="Q214" i="4"/>
  <c r="P215" i="4"/>
  <c r="Q215" i="4"/>
  <c r="P216" i="4"/>
  <c r="Q216" i="4"/>
  <c r="P217" i="4"/>
  <c r="Q217" i="4"/>
  <c r="P218" i="4"/>
  <c r="Q218" i="4"/>
  <c r="P219" i="4"/>
  <c r="Q219" i="4"/>
  <c r="P220" i="4"/>
  <c r="Q220" i="4"/>
  <c r="P221" i="4"/>
  <c r="Q221" i="4"/>
  <c r="P222" i="4"/>
  <c r="Q222" i="4"/>
  <c r="P223" i="4"/>
  <c r="Q223" i="4"/>
  <c r="P224" i="4"/>
  <c r="Q224" i="4"/>
  <c r="P225" i="4"/>
  <c r="Q225" i="4"/>
  <c r="P226" i="4"/>
  <c r="Q226" i="4"/>
  <c r="P227" i="4"/>
  <c r="Q227" i="4"/>
  <c r="P228" i="4"/>
  <c r="Q228" i="4"/>
  <c r="P229" i="4"/>
  <c r="Q229" i="4"/>
  <c r="P230" i="4"/>
  <c r="Q230" i="4"/>
  <c r="P231" i="4"/>
  <c r="Q231" i="4"/>
  <c r="P232" i="4"/>
  <c r="Q232" i="4"/>
  <c r="P233" i="4"/>
  <c r="Q233" i="4"/>
  <c r="P234" i="4"/>
  <c r="Q234" i="4"/>
  <c r="P235" i="4"/>
  <c r="Q235" i="4"/>
  <c r="P236" i="4"/>
  <c r="Q236" i="4"/>
  <c r="P237" i="4"/>
  <c r="Q237" i="4"/>
  <c r="P238" i="4"/>
  <c r="Q238" i="4"/>
  <c r="P239" i="4"/>
  <c r="Q239" i="4"/>
  <c r="P240" i="4"/>
  <c r="Q240" i="4"/>
  <c r="P241" i="4"/>
  <c r="Q241" i="4"/>
  <c r="P242" i="4"/>
  <c r="Q242" i="4"/>
  <c r="P243" i="4"/>
  <c r="Q243" i="4"/>
  <c r="P244" i="4"/>
  <c r="Q244" i="4"/>
  <c r="P245" i="4"/>
  <c r="Q245" i="4"/>
  <c r="P246" i="4"/>
  <c r="Q246" i="4"/>
  <c r="P247" i="4"/>
  <c r="Q247" i="4"/>
  <c r="P248" i="4"/>
  <c r="Q248" i="4"/>
  <c r="P249" i="4"/>
  <c r="Q249" i="4"/>
  <c r="P250" i="4"/>
  <c r="Q250" i="4"/>
  <c r="P251" i="4"/>
  <c r="Q251" i="4"/>
  <c r="P252" i="4"/>
  <c r="Q252" i="4"/>
  <c r="P253" i="4"/>
  <c r="Q253" i="4"/>
  <c r="P254" i="4"/>
  <c r="Q254" i="4"/>
  <c r="P255" i="4"/>
  <c r="Q255" i="4"/>
  <c r="P256" i="4"/>
  <c r="Q256" i="4"/>
  <c r="P257" i="4"/>
  <c r="Q257" i="4"/>
  <c r="P258" i="4"/>
  <c r="Q258" i="4"/>
  <c r="P259" i="4"/>
  <c r="Q259" i="4"/>
  <c r="P260" i="4"/>
  <c r="Q260" i="4"/>
  <c r="P261" i="4"/>
  <c r="Q261" i="4"/>
  <c r="P262" i="4"/>
  <c r="Q262" i="4"/>
  <c r="P263" i="4"/>
  <c r="Q263" i="4"/>
  <c r="P264" i="4"/>
  <c r="Q264" i="4"/>
  <c r="P265" i="4"/>
  <c r="Q265" i="4"/>
  <c r="P266" i="4"/>
  <c r="Q266" i="4"/>
  <c r="P267" i="4"/>
  <c r="Q267" i="4"/>
  <c r="P268" i="4"/>
  <c r="Q268" i="4"/>
  <c r="P269" i="4"/>
  <c r="Q269" i="4"/>
  <c r="P270" i="4"/>
  <c r="Q270" i="4"/>
  <c r="P271" i="4"/>
  <c r="Q271" i="4"/>
  <c r="P272" i="4"/>
  <c r="Q272" i="4"/>
  <c r="P273" i="4"/>
  <c r="Q273" i="4"/>
  <c r="P274" i="4"/>
  <c r="Q274" i="4"/>
  <c r="P275" i="4"/>
  <c r="Q275" i="4"/>
  <c r="P276" i="4"/>
  <c r="Q276" i="4"/>
  <c r="P277" i="4"/>
  <c r="Q277" i="4"/>
  <c r="P278" i="4"/>
  <c r="Q278" i="4"/>
  <c r="P279" i="4"/>
  <c r="Q279" i="4"/>
  <c r="P280" i="4"/>
  <c r="Q280" i="4"/>
  <c r="P281" i="4"/>
  <c r="Q281" i="4"/>
  <c r="P282" i="4"/>
  <c r="Q282" i="4"/>
  <c r="P283" i="4"/>
  <c r="Q283" i="4"/>
  <c r="P284" i="4"/>
  <c r="Q284" i="4"/>
  <c r="P285" i="4"/>
  <c r="Q285" i="4"/>
  <c r="P286" i="4"/>
  <c r="Q286" i="4"/>
  <c r="P287" i="4"/>
  <c r="Q287" i="4"/>
  <c r="P288" i="4"/>
  <c r="Q288" i="4"/>
  <c r="P289" i="4"/>
  <c r="Q289" i="4"/>
  <c r="P290" i="4"/>
  <c r="Q290" i="4"/>
  <c r="P291" i="4"/>
  <c r="Q291" i="4"/>
  <c r="P292" i="4"/>
  <c r="Q292" i="4"/>
  <c r="P293" i="4"/>
  <c r="Q293" i="4"/>
  <c r="P294" i="4"/>
  <c r="Q294" i="4"/>
  <c r="P295" i="4"/>
  <c r="Q295" i="4"/>
  <c r="P296" i="4"/>
  <c r="Q296" i="4"/>
  <c r="P297" i="4"/>
  <c r="Q297" i="4"/>
  <c r="P298" i="4"/>
  <c r="Q298" i="4"/>
  <c r="P299" i="4"/>
  <c r="Q299" i="4"/>
  <c r="P300" i="4"/>
  <c r="Q300" i="4"/>
  <c r="P301" i="4"/>
  <c r="Q301" i="4"/>
  <c r="P302" i="4"/>
  <c r="Q302" i="4"/>
  <c r="P303" i="4"/>
  <c r="Q303" i="4"/>
  <c r="P304" i="4"/>
  <c r="Q304" i="4"/>
  <c r="P305" i="4"/>
  <c r="Q305" i="4"/>
  <c r="P306" i="4"/>
  <c r="Q306" i="4"/>
  <c r="P307" i="4"/>
  <c r="Q307" i="4"/>
  <c r="P308" i="4"/>
  <c r="Q308" i="4"/>
  <c r="P309" i="4"/>
  <c r="Q309" i="4"/>
  <c r="P310" i="4"/>
  <c r="Q310" i="4"/>
  <c r="P311" i="4"/>
  <c r="Q311" i="4"/>
  <c r="P312" i="4"/>
  <c r="Q312" i="4"/>
  <c r="P313" i="4"/>
  <c r="Q313" i="4"/>
  <c r="P314" i="4"/>
  <c r="Q314" i="4"/>
  <c r="P315" i="4"/>
  <c r="Q315" i="4"/>
  <c r="P316" i="4"/>
  <c r="Q316" i="4"/>
  <c r="P317" i="4"/>
  <c r="Q317" i="4"/>
  <c r="P318" i="4"/>
  <c r="Q318" i="4"/>
  <c r="P319" i="4"/>
  <c r="Q319" i="4"/>
  <c r="P320" i="4"/>
  <c r="Q320" i="4"/>
  <c r="P321" i="4"/>
  <c r="Q321" i="4"/>
  <c r="P322" i="4"/>
  <c r="Q322" i="4"/>
  <c r="P323" i="4"/>
  <c r="Q323" i="4"/>
  <c r="P324" i="4"/>
  <c r="Q324" i="4"/>
  <c r="P325" i="4"/>
  <c r="Q325" i="4"/>
  <c r="P326" i="4"/>
  <c r="Q326" i="4"/>
  <c r="P327" i="4"/>
  <c r="Q327" i="4"/>
  <c r="P328" i="4"/>
  <c r="Q328" i="4"/>
  <c r="P329" i="4"/>
  <c r="Q329" i="4"/>
  <c r="P330" i="4"/>
  <c r="Q330" i="4"/>
  <c r="P331" i="4"/>
  <c r="Q331" i="4"/>
  <c r="P332" i="4"/>
  <c r="Q332" i="4"/>
  <c r="P333" i="4"/>
  <c r="Q333" i="4"/>
  <c r="P334" i="4"/>
  <c r="Q334" i="4"/>
  <c r="P335" i="4"/>
  <c r="Q335" i="4"/>
  <c r="P336" i="4"/>
  <c r="Q336" i="4"/>
  <c r="P337" i="4"/>
  <c r="Q337" i="4"/>
  <c r="P338" i="4"/>
  <c r="Q338" i="4"/>
  <c r="P339" i="4"/>
  <c r="Q339" i="4"/>
  <c r="P340" i="4"/>
  <c r="Q340" i="4"/>
  <c r="P341" i="4"/>
  <c r="Q341" i="4"/>
  <c r="P342" i="4"/>
  <c r="Q342" i="4"/>
  <c r="P343" i="4"/>
  <c r="Q343" i="4"/>
  <c r="P344" i="4"/>
  <c r="Q344" i="4"/>
  <c r="P345" i="4"/>
  <c r="Q345" i="4"/>
  <c r="P346" i="4"/>
  <c r="Q346" i="4"/>
  <c r="P347" i="4"/>
  <c r="Q347" i="4"/>
  <c r="P348" i="4"/>
  <c r="Q348" i="4"/>
  <c r="P349" i="4"/>
  <c r="Q349" i="4"/>
  <c r="P350" i="4"/>
  <c r="Q350" i="4"/>
  <c r="P351" i="4"/>
  <c r="Q351" i="4"/>
  <c r="P352" i="4"/>
  <c r="Q352" i="4"/>
  <c r="P353" i="4"/>
  <c r="Q353" i="4"/>
  <c r="P354" i="4"/>
  <c r="Q354" i="4"/>
  <c r="P355" i="4"/>
  <c r="Q355" i="4"/>
  <c r="P356" i="4"/>
  <c r="Q356" i="4"/>
  <c r="P357" i="4"/>
  <c r="Q357" i="4"/>
  <c r="P358" i="4"/>
  <c r="Q358" i="4"/>
  <c r="P359" i="4"/>
  <c r="Q359" i="4"/>
  <c r="P360" i="4"/>
  <c r="Q360" i="4"/>
  <c r="P361" i="4"/>
  <c r="Q361" i="4"/>
  <c r="P362" i="4"/>
  <c r="Q362" i="4"/>
  <c r="P363" i="4"/>
  <c r="Q363" i="4"/>
  <c r="P364" i="4"/>
  <c r="Q364" i="4"/>
  <c r="P365" i="4"/>
  <c r="Q365" i="4"/>
  <c r="P366" i="4"/>
  <c r="Q366" i="4"/>
  <c r="P367" i="4"/>
  <c r="Q367" i="4"/>
  <c r="P368" i="4"/>
  <c r="Q368" i="4"/>
  <c r="P369" i="4"/>
  <c r="Q369" i="4"/>
  <c r="P370" i="4"/>
  <c r="Q370" i="4"/>
  <c r="P371" i="4"/>
  <c r="Q371" i="4"/>
  <c r="P372" i="4"/>
  <c r="Q372" i="4"/>
  <c r="P373" i="4"/>
  <c r="Q373" i="4"/>
  <c r="P374" i="4"/>
  <c r="Q374" i="4"/>
  <c r="P375" i="4"/>
  <c r="Q375" i="4"/>
  <c r="P376" i="4"/>
  <c r="Q376" i="4"/>
  <c r="P377" i="4"/>
  <c r="Q377" i="4"/>
  <c r="P378" i="4"/>
  <c r="Q378" i="4"/>
  <c r="P379" i="4"/>
  <c r="Q379" i="4"/>
  <c r="P380" i="4"/>
  <c r="Q380" i="4"/>
  <c r="P381" i="4"/>
  <c r="Q381" i="4"/>
  <c r="P382" i="4"/>
  <c r="Q382" i="4"/>
  <c r="P383" i="4"/>
  <c r="Q383" i="4"/>
  <c r="P384" i="4"/>
  <c r="Q384" i="4"/>
  <c r="P385" i="4"/>
  <c r="Q385" i="4"/>
  <c r="P386" i="4"/>
  <c r="Q386" i="4"/>
  <c r="P387" i="4"/>
  <c r="Q387" i="4"/>
  <c r="P388" i="4"/>
  <c r="Q388" i="4"/>
  <c r="P389" i="4"/>
  <c r="Q389" i="4"/>
  <c r="P390" i="4"/>
  <c r="Q390" i="4"/>
  <c r="P391" i="4"/>
  <c r="Q391" i="4"/>
  <c r="P392" i="4"/>
  <c r="Q392" i="4"/>
  <c r="P393" i="4"/>
  <c r="Q393" i="4"/>
  <c r="P394" i="4"/>
  <c r="Q394" i="4"/>
  <c r="P395" i="4"/>
  <c r="Q395" i="4"/>
  <c r="P396" i="4"/>
  <c r="Q396" i="4"/>
  <c r="P397" i="4"/>
  <c r="Q397" i="4"/>
  <c r="P398" i="4"/>
  <c r="Q398" i="4"/>
  <c r="P399" i="4"/>
  <c r="Q399" i="4"/>
  <c r="P400" i="4"/>
  <c r="Q400" i="4"/>
  <c r="P401" i="4"/>
  <c r="Q401" i="4"/>
  <c r="P402" i="4"/>
  <c r="Q402" i="4"/>
  <c r="P403" i="4"/>
  <c r="Q403" i="4"/>
  <c r="P404" i="4"/>
  <c r="Q404" i="4"/>
  <c r="P405" i="4"/>
  <c r="Q405" i="4"/>
  <c r="P406" i="4"/>
  <c r="Q406" i="4"/>
  <c r="P407" i="4"/>
  <c r="Q407" i="4"/>
  <c r="P408" i="4"/>
  <c r="Q408" i="4"/>
  <c r="P409" i="4"/>
  <c r="Q409" i="4"/>
  <c r="P410" i="4"/>
  <c r="Q410" i="4"/>
  <c r="P411" i="4"/>
  <c r="Q411" i="4"/>
  <c r="P412" i="4"/>
  <c r="Q412" i="4"/>
  <c r="P413" i="4"/>
  <c r="Q413" i="4"/>
  <c r="P414" i="4"/>
  <c r="Q414" i="4"/>
  <c r="P415" i="4"/>
  <c r="Q415" i="4"/>
  <c r="P416" i="4"/>
  <c r="Q416" i="4"/>
  <c r="P417" i="4"/>
  <c r="Q417" i="4"/>
  <c r="P418" i="4"/>
  <c r="Q418" i="4"/>
  <c r="P419" i="4"/>
  <c r="Q419" i="4"/>
  <c r="P420" i="4"/>
  <c r="Q420" i="4"/>
  <c r="P421" i="4"/>
  <c r="Q421" i="4"/>
  <c r="P422" i="4"/>
  <c r="Q422" i="4"/>
  <c r="P423" i="4"/>
  <c r="Q423" i="4"/>
  <c r="P424" i="4"/>
  <c r="Q424" i="4"/>
  <c r="P425" i="4"/>
  <c r="Q425" i="4"/>
  <c r="P426" i="4"/>
  <c r="Q426" i="4"/>
  <c r="P427" i="4"/>
  <c r="Q427" i="4"/>
  <c r="P428" i="4"/>
  <c r="Q428" i="4"/>
  <c r="P429" i="4"/>
  <c r="Q429" i="4"/>
  <c r="P430" i="4"/>
  <c r="Q430" i="4"/>
  <c r="P431" i="4"/>
  <c r="Q431" i="4"/>
  <c r="P432" i="4"/>
  <c r="Q432" i="4"/>
  <c r="P433" i="4"/>
  <c r="Q433" i="4"/>
  <c r="P434" i="4"/>
  <c r="Q434" i="4"/>
  <c r="P435" i="4"/>
  <c r="Q435" i="4"/>
  <c r="P436" i="4"/>
  <c r="Q436" i="4"/>
  <c r="P437" i="4"/>
  <c r="Q437" i="4"/>
  <c r="P438" i="4"/>
  <c r="Q438" i="4"/>
  <c r="P439" i="4"/>
  <c r="Q439" i="4"/>
  <c r="P440" i="4"/>
  <c r="Q440" i="4"/>
  <c r="P441" i="4"/>
  <c r="Q441" i="4"/>
  <c r="P442" i="4"/>
  <c r="Q442" i="4"/>
  <c r="P443" i="4"/>
  <c r="Q443" i="4"/>
  <c r="P444" i="4"/>
  <c r="Q444" i="4"/>
  <c r="P445" i="4"/>
  <c r="Q445" i="4"/>
  <c r="P446" i="4"/>
  <c r="Q446" i="4"/>
  <c r="P447" i="4"/>
  <c r="Q447" i="4"/>
  <c r="P448" i="4"/>
  <c r="Q448" i="4"/>
  <c r="P449" i="4"/>
  <c r="Q449" i="4"/>
  <c r="P450" i="4"/>
  <c r="Q450" i="4"/>
  <c r="P451" i="4"/>
  <c r="Q451" i="4"/>
  <c r="P452" i="4"/>
  <c r="Q452" i="4"/>
  <c r="P453" i="4"/>
  <c r="Q453" i="4"/>
  <c r="P454" i="4"/>
  <c r="Q454" i="4"/>
  <c r="P455" i="4"/>
  <c r="Q455" i="4"/>
  <c r="P456" i="4"/>
  <c r="Q456" i="4"/>
  <c r="P457" i="4"/>
  <c r="Q457" i="4"/>
  <c r="P458" i="4"/>
  <c r="Q458" i="4"/>
  <c r="P459" i="4"/>
  <c r="Q459" i="4"/>
  <c r="P460" i="4"/>
  <c r="Q460" i="4"/>
  <c r="P461" i="4"/>
  <c r="Q461" i="4"/>
  <c r="P462" i="4"/>
  <c r="Q462" i="4"/>
  <c r="P463" i="4"/>
  <c r="Q463" i="4"/>
  <c r="P464" i="4"/>
  <c r="Q464" i="4"/>
  <c r="P465" i="4"/>
  <c r="Q465" i="4"/>
  <c r="P466" i="4"/>
  <c r="Q466" i="4"/>
  <c r="P467" i="4"/>
  <c r="Q467" i="4"/>
  <c r="P468" i="4"/>
  <c r="Q468" i="4"/>
  <c r="P469" i="4"/>
  <c r="Q469" i="4"/>
  <c r="P470" i="4"/>
  <c r="Q470" i="4"/>
  <c r="P471" i="4"/>
  <c r="Q471" i="4"/>
  <c r="P472" i="4"/>
  <c r="Q472" i="4"/>
  <c r="P473" i="4"/>
  <c r="Q473" i="4"/>
  <c r="P474" i="4"/>
  <c r="Q474" i="4"/>
  <c r="P475" i="4"/>
  <c r="Q475" i="4"/>
  <c r="P476" i="4"/>
  <c r="Q476" i="4"/>
  <c r="P477" i="4"/>
  <c r="Q477" i="4"/>
  <c r="P478" i="4"/>
  <c r="Q478" i="4"/>
  <c r="P479" i="4"/>
  <c r="Q479" i="4"/>
  <c r="P480" i="4"/>
  <c r="Q480" i="4"/>
  <c r="P481" i="4"/>
  <c r="Q481" i="4"/>
  <c r="P482" i="4"/>
  <c r="Q482" i="4"/>
  <c r="P483" i="4"/>
  <c r="Q483" i="4"/>
  <c r="P484" i="4"/>
  <c r="Q484" i="4"/>
  <c r="P485" i="4"/>
  <c r="Q485" i="4"/>
  <c r="P486" i="4"/>
  <c r="Q486" i="4"/>
  <c r="P487" i="4"/>
  <c r="Q487" i="4"/>
  <c r="P488" i="4"/>
  <c r="Q488" i="4"/>
  <c r="P489" i="4"/>
  <c r="Q489" i="4"/>
  <c r="P490" i="4"/>
  <c r="Q490" i="4"/>
  <c r="P491" i="4"/>
  <c r="Q491" i="4"/>
  <c r="P492" i="4"/>
  <c r="Q492" i="4"/>
  <c r="P493" i="4"/>
  <c r="Q493" i="4"/>
  <c r="P494" i="4"/>
  <c r="Q494" i="4"/>
  <c r="P495" i="4"/>
  <c r="Q495" i="4"/>
  <c r="P496" i="4"/>
  <c r="Q496" i="4"/>
  <c r="P497" i="4"/>
  <c r="Q497" i="4"/>
  <c r="P498" i="4"/>
  <c r="Q498" i="4"/>
  <c r="P499" i="4"/>
  <c r="Q499" i="4"/>
  <c r="P500" i="4"/>
  <c r="Q500" i="4"/>
  <c r="P501" i="4"/>
  <c r="Q501" i="4"/>
  <c r="P502" i="4"/>
  <c r="Q502" i="4"/>
  <c r="P503" i="4"/>
  <c r="Q503" i="4"/>
  <c r="P504" i="4"/>
  <c r="Q504" i="4"/>
  <c r="P505" i="4"/>
  <c r="Q505" i="4"/>
  <c r="P506" i="4"/>
  <c r="Q506" i="4"/>
  <c r="P507" i="4"/>
  <c r="Q507" i="4"/>
  <c r="P508" i="4"/>
  <c r="Q508" i="4"/>
  <c r="P509" i="4"/>
  <c r="Q509" i="4"/>
  <c r="P510" i="4"/>
  <c r="Q510" i="4"/>
  <c r="P511" i="4"/>
  <c r="Q511" i="4"/>
  <c r="P512" i="4"/>
  <c r="Q512" i="4"/>
  <c r="P513" i="4"/>
  <c r="Q513" i="4"/>
  <c r="P514" i="4"/>
  <c r="Q514" i="4"/>
  <c r="P515" i="4"/>
  <c r="Q515" i="4"/>
  <c r="P516" i="4"/>
  <c r="Q516" i="4"/>
  <c r="P517" i="4"/>
  <c r="Q517" i="4"/>
  <c r="P518" i="4"/>
  <c r="Q518" i="4"/>
  <c r="P519" i="4"/>
  <c r="Q519" i="4"/>
  <c r="P520" i="4"/>
  <c r="Q520" i="4"/>
  <c r="P521" i="4"/>
  <c r="Q521" i="4"/>
  <c r="P522" i="4"/>
  <c r="Q522" i="4"/>
  <c r="P523" i="4"/>
  <c r="Q523" i="4"/>
  <c r="P524" i="4"/>
  <c r="Q524" i="4"/>
  <c r="P525" i="4"/>
  <c r="Q525" i="4"/>
  <c r="P526" i="4"/>
  <c r="Q526" i="4"/>
  <c r="P527" i="4"/>
  <c r="Q527" i="4"/>
  <c r="P528" i="4"/>
  <c r="Q528" i="4"/>
  <c r="P529" i="4"/>
  <c r="Q529" i="4"/>
  <c r="P530" i="4"/>
  <c r="Q530" i="4"/>
  <c r="P531" i="4"/>
  <c r="Q531" i="4"/>
  <c r="P532" i="4"/>
  <c r="Q532" i="4"/>
  <c r="P533" i="4"/>
  <c r="Q533" i="4"/>
  <c r="P534" i="4"/>
  <c r="Q534" i="4"/>
  <c r="P535" i="4"/>
  <c r="Q535" i="4"/>
  <c r="P536" i="4"/>
  <c r="Q536" i="4"/>
  <c r="P537" i="4"/>
  <c r="Q537" i="4"/>
  <c r="P538" i="4"/>
  <c r="Q538" i="4"/>
  <c r="P539" i="4"/>
  <c r="Q539" i="4"/>
  <c r="P540" i="4"/>
  <c r="Q540" i="4"/>
  <c r="P541" i="4"/>
  <c r="Q541" i="4"/>
  <c r="P542" i="4"/>
  <c r="Q542" i="4"/>
  <c r="P543" i="4"/>
  <c r="Q543" i="4"/>
  <c r="P544" i="4"/>
  <c r="Q544" i="4"/>
  <c r="P545" i="4"/>
  <c r="Q545" i="4"/>
  <c r="P546" i="4"/>
  <c r="Q546" i="4"/>
  <c r="P547" i="4"/>
  <c r="Q547" i="4"/>
  <c r="P548" i="4"/>
  <c r="Q548" i="4"/>
  <c r="P549" i="4"/>
  <c r="Q549" i="4"/>
  <c r="P550" i="4"/>
  <c r="Q550" i="4"/>
  <c r="P551" i="4"/>
  <c r="Q551" i="4"/>
  <c r="P552" i="4"/>
  <c r="Q552" i="4"/>
  <c r="P553" i="4"/>
  <c r="Q553" i="4"/>
  <c r="P554" i="4"/>
  <c r="Q554" i="4"/>
  <c r="P555" i="4"/>
  <c r="Q555" i="4"/>
  <c r="P556" i="4"/>
  <c r="Q556" i="4"/>
  <c r="P557" i="4"/>
  <c r="Q557" i="4"/>
  <c r="P558" i="4"/>
  <c r="Q558" i="4"/>
  <c r="P559" i="4"/>
  <c r="Q559" i="4"/>
  <c r="P560" i="4"/>
  <c r="Q560" i="4"/>
  <c r="P561" i="4"/>
  <c r="Q561" i="4"/>
  <c r="P562" i="4"/>
  <c r="Q562" i="4"/>
  <c r="P563" i="4"/>
  <c r="Q563" i="4"/>
  <c r="P564" i="4"/>
  <c r="Q564" i="4"/>
  <c r="P565" i="4"/>
  <c r="Q565" i="4"/>
  <c r="P566" i="4"/>
  <c r="Q566" i="4"/>
  <c r="P567" i="4"/>
  <c r="Q567" i="4"/>
  <c r="P568" i="4"/>
  <c r="Q568" i="4"/>
  <c r="P569" i="4"/>
  <c r="Q569" i="4"/>
  <c r="P570" i="4"/>
  <c r="Q570" i="4"/>
  <c r="P571" i="4"/>
  <c r="Q571" i="4"/>
  <c r="P572" i="4"/>
  <c r="Q572" i="4"/>
  <c r="P573" i="4"/>
  <c r="Q573" i="4"/>
  <c r="P574" i="4"/>
  <c r="Q574" i="4"/>
  <c r="P575" i="4"/>
  <c r="Q575" i="4"/>
  <c r="P576" i="4"/>
  <c r="Q576" i="4"/>
  <c r="P577" i="4"/>
  <c r="Q577" i="4"/>
  <c r="P578" i="4"/>
  <c r="Q578" i="4"/>
  <c r="P579" i="4"/>
  <c r="Q579" i="4"/>
  <c r="P580" i="4"/>
  <c r="Q580" i="4"/>
  <c r="P581" i="4"/>
  <c r="Q581" i="4"/>
  <c r="P582" i="4"/>
  <c r="Q582" i="4"/>
  <c r="P583" i="4"/>
  <c r="Q583" i="4"/>
  <c r="P584" i="4"/>
  <c r="Q584" i="4"/>
  <c r="P585" i="4"/>
  <c r="Q585" i="4"/>
  <c r="P586" i="4"/>
  <c r="Q586" i="4"/>
  <c r="P587" i="4"/>
  <c r="Q587" i="4"/>
  <c r="P588" i="4"/>
  <c r="Q588" i="4"/>
  <c r="P589" i="4"/>
  <c r="Q589" i="4"/>
  <c r="P590" i="4"/>
  <c r="Q590" i="4"/>
  <c r="P591" i="4"/>
  <c r="Q591" i="4"/>
  <c r="P592" i="4"/>
  <c r="Q592" i="4"/>
  <c r="P593" i="4"/>
  <c r="Q593" i="4"/>
  <c r="P594" i="4"/>
  <c r="Q594" i="4"/>
  <c r="P595" i="4"/>
  <c r="Q595" i="4"/>
  <c r="P596" i="4"/>
  <c r="Q596" i="4"/>
  <c r="P597" i="4"/>
  <c r="Q597" i="4"/>
  <c r="P598" i="4"/>
  <c r="Q598" i="4"/>
  <c r="P599" i="4"/>
  <c r="Q599" i="4"/>
  <c r="P600" i="4"/>
  <c r="Q600" i="4"/>
  <c r="P601" i="4"/>
  <c r="Q601" i="4"/>
  <c r="P602" i="4"/>
  <c r="Q602" i="4"/>
  <c r="P603" i="4"/>
  <c r="Q603" i="4"/>
  <c r="P604" i="4"/>
  <c r="Q604" i="4"/>
  <c r="P605" i="4"/>
  <c r="Q605" i="4"/>
  <c r="P606" i="4"/>
  <c r="Q606" i="4"/>
  <c r="P607" i="4"/>
  <c r="Q607" i="4"/>
  <c r="P608" i="4"/>
  <c r="Q608" i="4"/>
  <c r="P609" i="4"/>
  <c r="Q609" i="4"/>
  <c r="P610" i="4"/>
  <c r="Q610" i="4"/>
  <c r="P611" i="4"/>
  <c r="Q611" i="4"/>
  <c r="P612" i="4"/>
  <c r="Q612" i="4"/>
  <c r="P613" i="4"/>
  <c r="Q613" i="4"/>
  <c r="P614" i="4"/>
  <c r="Q614" i="4"/>
  <c r="P615" i="4"/>
  <c r="Q615" i="4"/>
  <c r="P616" i="4"/>
  <c r="Q616" i="4"/>
  <c r="P617" i="4"/>
  <c r="Q617" i="4"/>
  <c r="P618" i="4"/>
  <c r="Q618" i="4"/>
  <c r="P619" i="4"/>
  <c r="Q619" i="4"/>
  <c r="P620" i="4"/>
  <c r="Q620" i="4"/>
  <c r="P621" i="4"/>
  <c r="Q621" i="4"/>
  <c r="P622" i="4"/>
  <c r="Q622" i="4"/>
  <c r="P623" i="4"/>
  <c r="Q623" i="4"/>
  <c r="P624" i="4"/>
  <c r="Q624" i="4"/>
  <c r="P625" i="4"/>
  <c r="Q625" i="4"/>
  <c r="P626" i="4"/>
  <c r="Q626" i="4"/>
  <c r="P627" i="4"/>
  <c r="Q627" i="4"/>
  <c r="P628" i="4"/>
  <c r="Q628" i="4"/>
  <c r="P629" i="4"/>
  <c r="Q629" i="4"/>
  <c r="P630" i="4"/>
  <c r="Q630" i="4"/>
  <c r="P631" i="4"/>
  <c r="Q631" i="4"/>
  <c r="P632" i="4"/>
  <c r="Q632" i="4"/>
  <c r="P633" i="4"/>
  <c r="Q633" i="4"/>
  <c r="P634" i="4"/>
  <c r="Q634" i="4"/>
  <c r="P635" i="4"/>
  <c r="Q635" i="4"/>
  <c r="P636" i="4"/>
  <c r="Q636" i="4"/>
  <c r="P637" i="4"/>
  <c r="Q637" i="4"/>
  <c r="P638" i="4"/>
  <c r="Q638" i="4"/>
  <c r="P639" i="4"/>
  <c r="Q639" i="4"/>
  <c r="P640" i="4"/>
  <c r="Q640" i="4"/>
  <c r="P641" i="4"/>
  <c r="Q641" i="4"/>
  <c r="P642" i="4"/>
  <c r="Q642" i="4"/>
  <c r="P643" i="4"/>
  <c r="Q643" i="4"/>
  <c r="P644" i="4"/>
  <c r="Q644" i="4"/>
  <c r="P645" i="4"/>
  <c r="Q645" i="4"/>
  <c r="P646" i="4"/>
  <c r="Q646" i="4"/>
  <c r="P647" i="4"/>
  <c r="Q647" i="4"/>
  <c r="P648" i="4"/>
  <c r="Q648" i="4"/>
  <c r="P649" i="4"/>
  <c r="Q649" i="4"/>
  <c r="P650" i="4"/>
  <c r="Q650" i="4"/>
  <c r="P651" i="4"/>
  <c r="Q651" i="4"/>
  <c r="P652" i="4"/>
  <c r="Q652" i="4"/>
  <c r="P653" i="4"/>
  <c r="Q653" i="4"/>
  <c r="P654" i="4"/>
  <c r="Q654" i="4"/>
  <c r="P655" i="4"/>
  <c r="Q655" i="4"/>
  <c r="P656" i="4"/>
  <c r="Q656" i="4"/>
  <c r="P657" i="4"/>
  <c r="Q657" i="4"/>
  <c r="P658" i="4"/>
  <c r="Q658" i="4"/>
  <c r="P659" i="4"/>
  <c r="Q659" i="4"/>
  <c r="P660" i="4"/>
  <c r="Q660" i="4"/>
  <c r="P661" i="4"/>
  <c r="Q661" i="4"/>
  <c r="P662" i="4"/>
  <c r="Q662" i="4"/>
  <c r="P663" i="4"/>
  <c r="Q663" i="4"/>
  <c r="P664" i="4"/>
  <c r="Q664" i="4"/>
  <c r="P665" i="4"/>
  <c r="Q665" i="4"/>
  <c r="P666" i="4"/>
  <c r="Q666" i="4"/>
  <c r="P667" i="4"/>
  <c r="Q667" i="4"/>
  <c r="P668" i="4"/>
  <c r="Q668" i="4"/>
  <c r="P669" i="4"/>
  <c r="Q669" i="4"/>
  <c r="P670" i="4"/>
  <c r="Q670" i="4"/>
  <c r="P671" i="4"/>
  <c r="Q671" i="4"/>
  <c r="P672" i="4"/>
  <c r="Q672" i="4"/>
  <c r="P673" i="4"/>
  <c r="Q673" i="4"/>
  <c r="P674" i="4"/>
  <c r="Q674" i="4"/>
  <c r="P675" i="4"/>
  <c r="Q675" i="4"/>
  <c r="P676" i="4"/>
  <c r="Q676" i="4"/>
  <c r="P677" i="4"/>
  <c r="Q677" i="4"/>
  <c r="P678" i="4"/>
  <c r="Q678" i="4"/>
  <c r="P679" i="4"/>
  <c r="Q679" i="4"/>
  <c r="P680" i="4"/>
  <c r="Q680" i="4"/>
  <c r="P681" i="4"/>
  <c r="Q681" i="4"/>
  <c r="P682" i="4"/>
  <c r="Q682" i="4"/>
  <c r="P683" i="4"/>
  <c r="Q683" i="4"/>
  <c r="P684" i="4"/>
  <c r="Q684" i="4"/>
  <c r="P685" i="4"/>
  <c r="Q685" i="4"/>
  <c r="P686" i="4"/>
  <c r="Q686" i="4"/>
  <c r="P687" i="4"/>
  <c r="Q687" i="4"/>
  <c r="P688" i="4"/>
  <c r="Q688" i="4"/>
  <c r="P689" i="4"/>
  <c r="Q689" i="4"/>
  <c r="P690" i="4"/>
  <c r="Q690" i="4"/>
  <c r="P691" i="4"/>
  <c r="Q691" i="4"/>
  <c r="P692" i="4"/>
  <c r="Q692" i="4"/>
  <c r="P693" i="4"/>
  <c r="Q693" i="4"/>
  <c r="P694" i="4"/>
  <c r="Q694" i="4"/>
  <c r="P695" i="4"/>
  <c r="Q695" i="4"/>
  <c r="P696" i="4"/>
  <c r="Q696" i="4"/>
  <c r="P697" i="4"/>
  <c r="Q697" i="4"/>
  <c r="P698" i="4"/>
  <c r="Q698" i="4"/>
  <c r="P699" i="4"/>
  <c r="Q699" i="4"/>
  <c r="P700" i="4"/>
  <c r="Q700" i="4"/>
  <c r="P701" i="4"/>
  <c r="Q701" i="4"/>
  <c r="P702" i="4"/>
  <c r="Q702" i="4"/>
  <c r="P703" i="4"/>
  <c r="Q703" i="4"/>
  <c r="P704" i="4"/>
  <c r="Q704" i="4"/>
  <c r="P705" i="4"/>
  <c r="Q705" i="4"/>
  <c r="P706" i="4"/>
  <c r="Q706" i="4"/>
  <c r="P707" i="4"/>
  <c r="Q707" i="4"/>
  <c r="P708" i="4"/>
  <c r="Q708" i="4"/>
  <c r="P709" i="4"/>
  <c r="Q709" i="4"/>
  <c r="P710" i="4"/>
  <c r="Q710" i="4"/>
  <c r="P711" i="4"/>
  <c r="Q711" i="4"/>
  <c r="P712" i="4"/>
  <c r="Q712" i="4"/>
  <c r="P713" i="4"/>
  <c r="Q713" i="4"/>
  <c r="P714" i="4"/>
  <c r="Q714" i="4"/>
  <c r="P715" i="4"/>
  <c r="Q715" i="4"/>
  <c r="P716" i="4"/>
  <c r="Q716" i="4"/>
  <c r="P717" i="4"/>
  <c r="Q717" i="4"/>
  <c r="P718" i="4"/>
  <c r="Q718" i="4"/>
  <c r="P719" i="4"/>
  <c r="Q719" i="4"/>
  <c r="P720" i="4"/>
  <c r="Q720" i="4"/>
  <c r="P721" i="4"/>
  <c r="Q721" i="4"/>
  <c r="P722" i="4"/>
  <c r="Q722" i="4"/>
  <c r="P723" i="4"/>
  <c r="Q723" i="4"/>
  <c r="P724" i="4"/>
  <c r="Q724" i="4"/>
  <c r="P725" i="4"/>
  <c r="Q725" i="4"/>
  <c r="P726" i="4"/>
  <c r="Q726" i="4"/>
  <c r="P727" i="4"/>
  <c r="Q727" i="4"/>
  <c r="P728" i="4"/>
  <c r="Q728" i="4"/>
  <c r="P729" i="4"/>
  <c r="Q729" i="4"/>
  <c r="P730" i="4"/>
  <c r="Q730" i="4"/>
  <c r="P731" i="4"/>
  <c r="Q731" i="4"/>
  <c r="P732" i="4"/>
  <c r="Q732" i="4"/>
  <c r="P733" i="4"/>
  <c r="Q733" i="4"/>
  <c r="P734" i="4"/>
  <c r="Q734" i="4"/>
  <c r="P735" i="4"/>
  <c r="Q735" i="4"/>
  <c r="P736" i="4"/>
  <c r="Q736" i="4"/>
  <c r="P737" i="4"/>
  <c r="Q737" i="4"/>
  <c r="P738" i="4"/>
  <c r="Q738" i="4"/>
  <c r="P739" i="4"/>
  <c r="Q739" i="4"/>
  <c r="P740" i="4"/>
  <c r="Q740" i="4"/>
  <c r="P741" i="4"/>
  <c r="Q741" i="4"/>
  <c r="P742" i="4"/>
  <c r="Q742" i="4"/>
  <c r="P743" i="4"/>
  <c r="Q743" i="4"/>
  <c r="P744" i="4"/>
  <c r="Q744" i="4"/>
  <c r="P745" i="4"/>
  <c r="Q745" i="4"/>
  <c r="P746" i="4"/>
  <c r="Q746" i="4"/>
  <c r="P747" i="4"/>
  <c r="Q747" i="4"/>
  <c r="P748" i="4"/>
  <c r="Q748" i="4"/>
  <c r="P749" i="4"/>
  <c r="Q749" i="4"/>
  <c r="P750" i="4"/>
  <c r="Q750" i="4"/>
  <c r="P751" i="4"/>
  <c r="Q751" i="4"/>
  <c r="P752" i="4"/>
  <c r="Q752" i="4"/>
  <c r="P753" i="4"/>
  <c r="Q753" i="4"/>
  <c r="P754" i="4"/>
  <c r="Q754" i="4"/>
  <c r="P755" i="4"/>
  <c r="Q755" i="4"/>
  <c r="P756" i="4"/>
  <c r="Q756" i="4"/>
  <c r="P757" i="4"/>
  <c r="Q757" i="4"/>
  <c r="P758" i="4"/>
  <c r="Q758" i="4"/>
  <c r="P759" i="4"/>
  <c r="Q759" i="4"/>
  <c r="P760" i="4"/>
  <c r="Q760" i="4"/>
  <c r="P761" i="4"/>
  <c r="Q761" i="4"/>
  <c r="P762" i="4"/>
  <c r="Q762" i="4"/>
  <c r="P763" i="4"/>
  <c r="Q763" i="4"/>
  <c r="P764" i="4"/>
  <c r="Q764" i="4"/>
  <c r="P765" i="4"/>
  <c r="Q765" i="4"/>
  <c r="P766" i="4"/>
  <c r="Q766" i="4"/>
  <c r="P767" i="4"/>
  <c r="Q767" i="4"/>
  <c r="P768" i="4"/>
  <c r="Q768" i="4"/>
  <c r="P769" i="4"/>
  <c r="Q769" i="4"/>
  <c r="P770" i="4"/>
  <c r="Q770" i="4"/>
  <c r="P771" i="4"/>
  <c r="Q771" i="4"/>
  <c r="P772" i="4"/>
  <c r="Q772" i="4"/>
  <c r="P773" i="4"/>
  <c r="Q773" i="4"/>
  <c r="P774" i="4"/>
  <c r="Q774" i="4"/>
  <c r="P775" i="4"/>
  <c r="Q775" i="4"/>
  <c r="P776" i="4"/>
  <c r="Q776" i="4"/>
  <c r="P777" i="4"/>
  <c r="Q777" i="4"/>
  <c r="P778" i="4"/>
  <c r="Q778" i="4"/>
  <c r="P779" i="4"/>
  <c r="Q779" i="4"/>
  <c r="P780" i="4"/>
  <c r="Q780" i="4"/>
  <c r="P781" i="4"/>
  <c r="Q781" i="4"/>
  <c r="P782" i="4"/>
  <c r="Q782" i="4"/>
  <c r="P783" i="4"/>
  <c r="Q783" i="4"/>
  <c r="P784" i="4"/>
  <c r="Q784" i="4"/>
  <c r="P785" i="4"/>
  <c r="Q785" i="4"/>
  <c r="P786" i="4"/>
  <c r="Q786" i="4"/>
  <c r="P787" i="4"/>
  <c r="Q787" i="4"/>
  <c r="P788" i="4"/>
  <c r="Q788" i="4"/>
  <c r="P789" i="4"/>
  <c r="Q789" i="4"/>
  <c r="P790" i="4"/>
  <c r="Q790" i="4"/>
  <c r="P791" i="4"/>
  <c r="Q791" i="4"/>
  <c r="P792" i="4"/>
  <c r="Q792" i="4"/>
  <c r="P793" i="4"/>
  <c r="Q793" i="4"/>
  <c r="P794" i="4"/>
  <c r="Q794" i="4"/>
  <c r="P795" i="4"/>
  <c r="Q795" i="4"/>
  <c r="P796" i="4"/>
  <c r="Q796" i="4"/>
  <c r="P797" i="4"/>
  <c r="Q797" i="4"/>
  <c r="P798" i="4"/>
  <c r="Q798" i="4"/>
  <c r="P799" i="4"/>
  <c r="Q799" i="4"/>
  <c r="P800" i="4"/>
  <c r="Q800" i="4"/>
  <c r="P801" i="4"/>
  <c r="Q801" i="4"/>
  <c r="P802" i="4"/>
  <c r="Q802" i="4"/>
  <c r="P803" i="4"/>
  <c r="Q803" i="4"/>
  <c r="P804" i="4"/>
  <c r="Q804" i="4"/>
  <c r="P805" i="4"/>
  <c r="Q805" i="4"/>
  <c r="P806" i="4"/>
  <c r="Q806" i="4"/>
  <c r="P807" i="4"/>
  <c r="Q807" i="4"/>
  <c r="P808" i="4"/>
  <c r="Q808" i="4"/>
  <c r="P809" i="4"/>
  <c r="Q809" i="4"/>
  <c r="P810" i="4"/>
  <c r="Q810" i="4"/>
  <c r="P811" i="4"/>
  <c r="Q811" i="4"/>
  <c r="P812" i="4"/>
  <c r="Q812" i="4"/>
  <c r="P813" i="4"/>
  <c r="Q813" i="4"/>
  <c r="P814" i="4"/>
  <c r="Q814" i="4"/>
  <c r="P815" i="4"/>
  <c r="Q815" i="4"/>
  <c r="P816" i="4"/>
  <c r="Q816" i="4"/>
  <c r="P817" i="4"/>
  <c r="Q817" i="4"/>
  <c r="P818" i="4"/>
  <c r="Q818" i="4"/>
  <c r="P819" i="4"/>
  <c r="Q819" i="4"/>
  <c r="P820" i="4"/>
  <c r="Q820" i="4"/>
  <c r="P821" i="4"/>
  <c r="Q821" i="4"/>
  <c r="P822" i="4"/>
  <c r="Q822" i="4"/>
  <c r="P823" i="4"/>
  <c r="Q823" i="4"/>
  <c r="P824" i="4"/>
  <c r="Q824" i="4"/>
  <c r="P825" i="4"/>
  <c r="Q825" i="4"/>
  <c r="P826" i="4"/>
  <c r="Q826" i="4"/>
  <c r="P827" i="4"/>
  <c r="Q827" i="4"/>
  <c r="P828" i="4"/>
  <c r="Q828" i="4"/>
  <c r="P829" i="4"/>
  <c r="Q829" i="4"/>
  <c r="P830" i="4"/>
  <c r="Q830" i="4"/>
  <c r="P831" i="4"/>
  <c r="Q831" i="4"/>
  <c r="P832" i="4"/>
  <c r="Q832" i="4"/>
  <c r="P833" i="4"/>
  <c r="Q833" i="4"/>
  <c r="P834" i="4"/>
  <c r="Q834" i="4"/>
  <c r="P835" i="4"/>
  <c r="Q835" i="4"/>
  <c r="P836" i="4"/>
  <c r="Q836" i="4"/>
  <c r="P837" i="4"/>
  <c r="Q837" i="4"/>
  <c r="P838" i="4"/>
  <c r="Q838" i="4"/>
  <c r="P839" i="4"/>
  <c r="Q839" i="4"/>
  <c r="P840" i="4"/>
  <c r="Q840" i="4"/>
  <c r="P841" i="4"/>
  <c r="Q841" i="4"/>
  <c r="P842" i="4"/>
  <c r="Q842" i="4"/>
  <c r="P843" i="4"/>
  <c r="Q843" i="4"/>
  <c r="P844" i="4"/>
  <c r="Q844" i="4"/>
  <c r="P845" i="4"/>
  <c r="Q845" i="4"/>
  <c r="P846" i="4"/>
  <c r="Q846" i="4"/>
  <c r="P847" i="4"/>
  <c r="Q847" i="4"/>
  <c r="P848" i="4"/>
  <c r="Q848" i="4"/>
  <c r="P849" i="4"/>
  <c r="Q849" i="4"/>
  <c r="P850" i="4"/>
  <c r="Q850" i="4"/>
  <c r="P851" i="4"/>
  <c r="Q851" i="4"/>
  <c r="P852" i="4"/>
  <c r="Q852" i="4"/>
  <c r="P853" i="4"/>
  <c r="Q853" i="4"/>
  <c r="P854" i="4"/>
  <c r="Q854" i="4"/>
  <c r="P855" i="4"/>
  <c r="Q855" i="4"/>
  <c r="P856" i="4"/>
  <c r="Q856" i="4"/>
  <c r="P857" i="4"/>
  <c r="Q857" i="4"/>
  <c r="P858" i="4"/>
  <c r="Q858" i="4"/>
  <c r="P859" i="4"/>
  <c r="Q859" i="4"/>
  <c r="P860" i="4"/>
  <c r="Q860" i="4"/>
  <c r="P861" i="4"/>
  <c r="Q861" i="4"/>
  <c r="P862" i="4"/>
  <c r="Q862" i="4"/>
  <c r="P863" i="4"/>
  <c r="Q863" i="4"/>
  <c r="P864" i="4"/>
  <c r="Q864" i="4"/>
  <c r="P865" i="4"/>
  <c r="Q865" i="4"/>
  <c r="P866" i="4"/>
  <c r="Q866" i="4"/>
  <c r="P867" i="4"/>
  <c r="Q867" i="4"/>
  <c r="P868" i="4"/>
  <c r="Q868" i="4"/>
  <c r="P869" i="4"/>
  <c r="Q869" i="4"/>
  <c r="P870" i="4"/>
  <c r="Q870" i="4"/>
  <c r="P871" i="4"/>
  <c r="Q871" i="4"/>
  <c r="P872" i="4"/>
  <c r="Q872" i="4"/>
  <c r="P873" i="4"/>
  <c r="Q873" i="4"/>
  <c r="P874" i="4"/>
  <c r="Q874" i="4"/>
  <c r="P875" i="4"/>
  <c r="Q875" i="4"/>
  <c r="P876" i="4"/>
  <c r="Q876" i="4"/>
  <c r="P877" i="4"/>
  <c r="Q877" i="4"/>
  <c r="P878" i="4"/>
  <c r="Q878" i="4"/>
  <c r="P879" i="4"/>
  <c r="Q879" i="4"/>
  <c r="P880" i="4"/>
  <c r="Q880" i="4"/>
  <c r="P881" i="4"/>
  <c r="Q881" i="4"/>
  <c r="P882" i="4"/>
  <c r="Q882" i="4"/>
  <c r="P883" i="4"/>
  <c r="Q883" i="4"/>
  <c r="P884" i="4"/>
  <c r="Q884" i="4"/>
  <c r="P885" i="4"/>
  <c r="Q885" i="4"/>
  <c r="P886" i="4"/>
  <c r="Q886" i="4"/>
  <c r="P887" i="4"/>
  <c r="Q887" i="4"/>
  <c r="P888" i="4"/>
  <c r="Q888" i="4"/>
  <c r="P889" i="4"/>
  <c r="Q889" i="4"/>
  <c r="P890" i="4"/>
  <c r="Q890" i="4"/>
  <c r="P891" i="4"/>
  <c r="Q891" i="4"/>
  <c r="P892" i="4"/>
  <c r="Q892" i="4"/>
  <c r="P893" i="4"/>
  <c r="Q893" i="4"/>
  <c r="P894" i="4"/>
  <c r="Q894" i="4"/>
  <c r="P895" i="4"/>
  <c r="Q895" i="4"/>
  <c r="P896" i="4"/>
  <c r="Q896" i="4"/>
  <c r="P897" i="4"/>
  <c r="Q897" i="4"/>
  <c r="P898" i="4"/>
  <c r="Q898" i="4"/>
  <c r="P899" i="4"/>
  <c r="Q899" i="4"/>
  <c r="P900" i="4"/>
  <c r="Q900" i="4"/>
  <c r="P901" i="4"/>
  <c r="Q901" i="4"/>
  <c r="P902" i="4"/>
  <c r="Q902" i="4"/>
  <c r="P903" i="4"/>
  <c r="Q903" i="4"/>
  <c r="P904" i="4"/>
  <c r="Q904" i="4"/>
  <c r="P905" i="4"/>
  <c r="Q905" i="4"/>
  <c r="P906" i="4"/>
  <c r="Q906" i="4"/>
  <c r="P907" i="4"/>
  <c r="Q907" i="4"/>
  <c r="P908" i="4"/>
  <c r="Q908" i="4"/>
  <c r="P909" i="4"/>
  <c r="Q909" i="4"/>
  <c r="P910" i="4"/>
  <c r="Q910" i="4"/>
  <c r="P911" i="4"/>
  <c r="Q911" i="4"/>
  <c r="P912" i="4"/>
  <c r="Q912" i="4"/>
  <c r="P913" i="4"/>
  <c r="Q913" i="4"/>
  <c r="P914" i="4"/>
  <c r="Q914" i="4"/>
  <c r="P915" i="4"/>
  <c r="Q915" i="4"/>
  <c r="P916" i="4"/>
  <c r="Q916" i="4"/>
  <c r="P917" i="4"/>
  <c r="Q917" i="4"/>
  <c r="P918" i="4"/>
  <c r="Q918" i="4"/>
  <c r="P919" i="4"/>
  <c r="Q919" i="4"/>
  <c r="P920" i="4"/>
  <c r="Q920" i="4"/>
  <c r="P921" i="4"/>
  <c r="Q921" i="4"/>
  <c r="P922" i="4"/>
  <c r="Q922" i="4"/>
  <c r="P923" i="4"/>
  <c r="Q923" i="4"/>
  <c r="P924" i="4"/>
  <c r="Q924" i="4"/>
  <c r="P925" i="4"/>
  <c r="Q925" i="4"/>
  <c r="P926" i="4"/>
  <c r="Q926" i="4"/>
  <c r="P927" i="4"/>
  <c r="Q927" i="4"/>
  <c r="P928" i="4"/>
  <c r="Q928" i="4"/>
  <c r="P929" i="4"/>
  <c r="Q929" i="4"/>
  <c r="P930" i="4"/>
  <c r="Q930" i="4"/>
  <c r="P931" i="4"/>
  <c r="Q931" i="4"/>
  <c r="P932" i="4"/>
  <c r="Q932" i="4"/>
  <c r="P933" i="4"/>
  <c r="Q933" i="4"/>
  <c r="P934" i="4"/>
  <c r="Q934" i="4"/>
  <c r="P935" i="4"/>
  <c r="Q935" i="4"/>
  <c r="P936" i="4"/>
  <c r="Q936" i="4"/>
  <c r="P937" i="4"/>
  <c r="Q937" i="4"/>
  <c r="P938" i="4"/>
  <c r="Q938" i="4"/>
  <c r="P939" i="4"/>
  <c r="Q939" i="4"/>
  <c r="P940" i="4"/>
  <c r="Q940" i="4"/>
  <c r="P941" i="4"/>
  <c r="Q941" i="4"/>
  <c r="P942" i="4"/>
  <c r="Q942" i="4"/>
  <c r="P943" i="4"/>
  <c r="Q943" i="4"/>
  <c r="P944" i="4"/>
  <c r="Q944" i="4"/>
  <c r="P945" i="4"/>
  <c r="Q945" i="4"/>
  <c r="P946" i="4"/>
  <c r="Q946" i="4"/>
  <c r="P947" i="4"/>
  <c r="Q947" i="4"/>
  <c r="P948" i="4"/>
  <c r="Q948" i="4"/>
  <c r="P949" i="4"/>
  <c r="Q949" i="4"/>
  <c r="P950" i="4"/>
  <c r="Q950" i="4"/>
  <c r="P951" i="4"/>
  <c r="Q951" i="4"/>
  <c r="P952" i="4"/>
  <c r="Q952" i="4"/>
  <c r="P953" i="4"/>
  <c r="Q953" i="4"/>
  <c r="P954" i="4"/>
  <c r="Q954" i="4"/>
  <c r="P955" i="4"/>
  <c r="Q955" i="4"/>
  <c r="P956" i="4"/>
  <c r="Q956" i="4"/>
  <c r="P957" i="4"/>
  <c r="Q957" i="4"/>
  <c r="P958" i="4"/>
  <c r="Q958" i="4"/>
  <c r="P959" i="4"/>
  <c r="Q959" i="4"/>
  <c r="P960" i="4"/>
  <c r="Q960" i="4"/>
  <c r="P961" i="4"/>
  <c r="Q961" i="4"/>
  <c r="P962" i="4"/>
  <c r="Q962" i="4"/>
  <c r="P963" i="4"/>
  <c r="Q963" i="4"/>
  <c r="P964" i="4"/>
  <c r="Q964" i="4"/>
  <c r="P965" i="4"/>
  <c r="Q965" i="4"/>
  <c r="P966" i="4"/>
  <c r="Q966" i="4"/>
  <c r="P967" i="4"/>
  <c r="Q967" i="4"/>
  <c r="P968" i="4"/>
  <c r="Q968" i="4"/>
  <c r="P969" i="4"/>
  <c r="Q969" i="4"/>
  <c r="P970" i="4"/>
  <c r="Q970" i="4"/>
  <c r="P971" i="4"/>
  <c r="Q971" i="4"/>
  <c r="P972" i="4"/>
  <c r="Q972" i="4"/>
  <c r="P973" i="4"/>
  <c r="Q973" i="4"/>
  <c r="P974" i="4"/>
  <c r="Q974" i="4"/>
  <c r="P975" i="4"/>
  <c r="Q975" i="4"/>
  <c r="P976" i="4"/>
  <c r="Q976" i="4"/>
  <c r="P977" i="4"/>
  <c r="Q977" i="4"/>
  <c r="P978" i="4"/>
  <c r="Q978" i="4"/>
  <c r="P979" i="4"/>
  <c r="Q979" i="4"/>
  <c r="P980" i="4"/>
  <c r="Q980" i="4"/>
  <c r="P981" i="4"/>
  <c r="Q981" i="4"/>
  <c r="P982" i="4"/>
  <c r="Q982" i="4"/>
  <c r="P983" i="4"/>
  <c r="Q983" i="4"/>
  <c r="P984" i="4"/>
  <c r="Q984" i="4"/>
  <c r="P985" i="4"/>
  <c r="Q985" i="4"/>
  <c r="P986" i="4"/>
  <c r="Q986" i="4"/>
  <c r="P987" i="4"/>
  <c r="Q987" i="4"/>
  <c r="P988" i="4"/>
  <c r="Q988" i="4"/>
  <c r="P989" i="4"/>
  <c r="Q989" i="4"/>
  <c r="P990" i="4"/>
  <c r="Q990" i="4"/>
  <c r="P991" i="4"/>
  <c r="Q991" i="4"/>
  <c r="P992" i="4"/>
  <c r="Q992" i="4"/>
  <c r="P993" i="4"/>
  <c r="Q993" i="4"/>
  <c r="P994" i="4"/>
  <c r="Q994" i="4"/>
  <c r="P995" i="4"/>
  <c r="Q995" i="4"/>
  <c r="P996" i="4"/>
  <c r="Q996" i="4"/>
  <c r="P997" i="4"/>
  <c r="Q997" i="4"/>
  <c r="P998" i="4"/>
  <c r="Q998" i="4"/>
  <c r="P999" i="4"/>
  <c r="Q999" i="4"/>
  <c r="P1000" i="4"/>
  <c r="Q1000" i="4"/>
  <c r="P1001" i="4"/>
  <c r="Q1001" i="4"/>
  <c r="P1002" i="4"/>
  <c r="Q1002" i="4"/>
  <c r="P1003" i="4"/>
  <c r="Q1003" i="4"/>
  <c r="P1004" i="4"/>
  <c r="Q1004" i="4"/>
  <c r="P1005" i="4"/>
  <c r="Q1005" i="4"/>
  <c r="P1006" i="4"/>
  <c r="Q1006" i="4"/>
  <c r="P1007" i="4"/>
  <c r="Q1007" i="4"/>
  <c r="P1008" i="4"/>
  <c r="Q1008" i="4"/>
  <c r="P1009" i="4"/>
  <c r="Q1009" i="4"/>
  <c r="P1010" i="4"/>
  <c r="Q1010" i="4"/>
  <c r="P1011" i="4"/>
  <c r="Q1011" i="4"/>
  <c r="P1012" i="4"/>
  <c r="Q1012" i="4"/>
  <c r="P1013" i="4"/>
  <c r="Q1013" i="4"/>
  <c r="P1014" i="4"/>
  <c r="Q1014" i="4"/>
  <c r="P1015" i="4"/>
  <c r="Q1015" i="4"/>
  <c r="P1016" i="4"/>
  <c r="Q1016" i="4"/>
  <c r="P1017" i="4"/>
  <c r="Q1017" i="4"/>
  <c r="P1018" i="4"/>
  <c r="Q1018" i="4"/>
  <c r="P1019" i="4"/>
  <c r="Q1019" i="4"/>
  <c r="P1020" i="4"/>
  <c r="Q1020" i="4"/>
  <c r="P1021" i="4"/>
  <c r="Q1021" i="4"/>
  <c r="P1022" i="4"/>
  <c r="Q1022" i="4"/>
  <c r="P1023" i="4"/>
  <c r="Q1023" i="4"/>
  <c r="P1024" i="4"/>
  <c r="Q1024" i="4"/>
  <c r="P1025" i="4"/>
  <c r="Q1025" i="4"/>
  <c r="P1026" i="4"/>
  <c r="Q1026" i="4"/>
  <c r="P1027" i="4"/>
  <c r="Q1027" i="4"/>
  <c r="P1028" i="4"/>
  <c r="Q1028" i="4"/>
  <c r="P1029" i="4"/>
  <c r="Q1029" i="4"/>
  <c r="P1030" i="4"/>
  <c r="Q1030" i="4"/>
  <c r="P1031" i="4"/>
  <c r="Q1031" i="4"/>
  <c r="P1032" i="4"/>
  <c r="Q1032" i="4"/>
  <c r="P1033" i="4"/>
  <c r="Q1033" i="4"/>
  <c r="P1034" i="4"/>
  <c r="Q1034" i="4"/>
  <c r="P1035" i="4"/>
  <c r="Q1035" i="4"/>
  <c r="P1036" i="4"/>
  <c r="Q1036" i="4"/>
  <c r="P1037" i="4"/>
  <c r="Q1037" i="4"/>
  <c r="P1038" i="4"/>
  <c r="Q1038" i="4"/>
  <c r="P1039" i="4"/>
  <c r="Q1039" i="4"/>
  <c r="P1040" i="4"/>
  <c r="Q1040" i="4"/>
  <c r="P1041" i="4"/>
  <c r="Q1041" i="4"/>
  <c r="P1042" i="4"/>
  <c r="Q1042" i="4"/>
  <c r="P1043" i="4"/>
  <c r="Q1043" i="4"/>
  <c r="P1044" i="4"/>
  <c r="Q1044" i="4"/>
  <c r="P1045" i="4"/>
  <c r="Q1045" i="4"/>
  <c r="P1046" i="4"/>
  <c r="Q1046" i="4"/>
  <c r="P1047" i="4"/>
  <c r="Q1047" i="4"/>
  <c r="P1048" i="4"/>
  <c r="Q1048" i="4"/>
  <c r="P1049" i="4"/>
  <c r="Q1049" i="4"/>
  <c r="P1050" i="4"/>
  <c r="Q1050" i="4"/>
  <c r="P1051" i="4"/>
  <c r="Q1051" i="4"/>
  <c r="P1052" i="4"/>
  <c r="Q1052" i="4"/>
  <c r="P1053" i="4"/>
  <c r="Q1053" i="4"/>
  <c r="P1054" i="4"/>
  <c r="Q1054" i="4"/>
  <c r="P1055" i="4"/>
  <c r="Q1055" i="4"/>
  <c r="P1056" i="4"/>
  <c r="Q1056" i="4"/>
  <c r="P1057" i="4"/>
  <c r="Q1057" i="4"/>
  <c r="P1058" i="4"/>
  <c r="Q1058" i="4"/>
  <c r="P1059" i="4"/>
  <c r="Q1059" i="4"/>
  <c r="P1060" i="4"/>
  <c r="Q1060" i="4"/>
  <c r="P1061" i="4"/>
  <c r="Q1061" i="4"/>
  <c r="P1062" i="4"/>
  <c r="Q1062" i="4"/>
  <c r="P1063" i="4"/>
  <c r="Q1063" i="4"/>
  <c r="P1064" i="4"/>
  <c r="Q1064" i="4"/>
  <c r="P1065" i="4"/>
  <c r="Q1065" i="4"/>
  <c r="P1066" i="4"/>
  <c r="Q1066" i="4"/>
  <c r="P1067" i="4"/>
  <c r="Q1067" i="4"/>
  <c r="P1068" i="4"/>
  <c r="Q1068" i="4"/>
  <c r="P1069" i="4"/>
  <c r="Q1069" i="4"/>
  <c r="P1070" i="4"/>
  <c r="Q1070" i="4"/>
  <c r="P1071" i="4"/>
  <c r="Q1071" i="4"/>
  <c r="P1072" i="4"/>
  <c r="Q1072" i="4"/>
  <c r="P1073" i="4"/>
  <c r="Q1073" i="4"/>
  <c r="P1074" i="4"/>
  <c r="Q1074" i="4"/>
  <c r="P1075" i="4"/>
  <c r="Q1075" i="4"/>
  <c r="P1076" i="4"/>
  <c r="Q1076" i="4"/>
  <c r="P1077" i="4"/>
  <c r="Q1077" i="4"/>
  <c r="P1078" i="4"/>
  <c r="Q1078" i="4"/>
  <c r="P1079" i="4"/>
  <c r="Q1079" i="4"/>
  <c r="P1080" i="4"/>
  <c r="Q1080" i="4"/>
  <c r="P1081" i="4"/>
  <c r="Q1081" i="4"/>
  <c r="P1082" i="4"/>
  <c r="Q1082" i="4"/>
  <c r="P1083" i="4"/>
  <c r="Q1083" i="4"/>
  <c r="P1084" i="4"/>
  <c r="Q1084" i="4"/>
  <c r="P1085" i="4"/>
  <c r="Q1085" i="4"/>
  <c r="P1086" i="4"/>
  <c r="Q1086" i="4"/>
  <c r="P1087" i="4"/>
  <c r="Q1087" i="4"/>
  <c r="P1088" i="4"/>
  <c r="Q1088" i="4"/>
  <c r="P1089" i="4"/>
  <c r="Q1089" i="4"/>
  <c r="P1090" i="4"/>
  <c r="Q1090" i="4"/>
  <c r="P1091" i="4"/>
  <c r="Q1091" i="4"/>
  <c r="P1092" i="4"/>
  <c r="Q1092" i="4"/>
  <c r="P1093" i="4"/>
  <c r="Q1093" i="4"/>
  <c r="P1094" i="4"/>
  <c r="Q1094" i="4"/>
  <c r="P1095" i="4"/>
  <c r="Q1095" i="4"/>
  <c r="P1096" i="4"/>
  <c r="Q1096" i="4"/>
  <c r="P1097" i="4"/>
  <c r="Q1097" i="4"/>
  <c r="P1098" i="4"/>
  <c r="Q1098" i="4"/>
  <c r="P1099" i="4"/>
  <c r="Q1099" i="4"/>
  <c r="P1100" i="4"/>
  <c r="Q1100" i="4"/>
  <c r="P1101" i="4"/>
  <c r="Q1101" i="4"/>
  <c r="P1102" i="4"/>
  <c r="Q1102" i="4"/>
  <c r="P1103" i="4"/>
  <c r="Q1103" i="4"/>
  <c r="P1104" i="4"/>
  <c r="Q1104" i="4"/>
  <c r="P1105" i="4"/>
  <c r="Q1105" i="4"/>
  <c r="P1106" i="4"/>
  <c r="Q1106" i="4"/>
  <c r="P1107" i="4"/>
  <c r="Q1107" i="4"/>
  <c r="P1108" i="4"/>
  <c r="Q1108" i="4"/>
  <c r="P1109" i="4"/>
  <c r="Q1109" i="4"/>
  <c r="P1110" i="4"/>
  <c r="Q1110" i="4"/>
  <c r="P1111" i="4"/>
  <c r="Q1111" i="4"/>
  <c r="P1112" i="4"/>
  <c r="Q1112" i="4"/>
  <c r="P1113" i="4"/>
  <c r="Q1113" i="4"/>
  <c r="P1114" i="4"/>
  <c r="Q1114" i="4"/>
  <c r="P1115" i="4"/>
  <c r="Q1115" i="4"/>
  <c r="P1116" i="4"/>
  <c r="Q1116" i="4"/>
  <c r="P1117" i="4"/>
  <c r="Q1117" i="4"/>
  <c r="P1118" i="4"/>
  <c r="Q1118" i="4"/>
  <c r="P1119" i="4"/>
  <c r="Q1119" i="4"/>
  <c r="P1120" i="4"/>
  <c r="Q1120" i="4"/>
  <c r="P1121" i="4"/>
  <c r="Q1121" i="4"/>
  <c r="P1122" i="4"/>
  <c r="Q1122" i="4"/>
  <c r="P1123" i="4"/>
  <c r="Q1123" i="4"/>
  <c r="P1124" i="4"/>
  <c r="Q1124" i="4"/>
  <c r="P1125" i="4"/>
  <c r="Q1125" i="4"/>
  <c r="P1126" i="4"/>
  <c r="Q1126" i="4"/>
  <c r="P1127" i="4"/>
  <c r="Q1127" i="4"/>
  <c r="P1128" i="4"/>
  <c r="Q1128" i="4"/>
  <c r="P1129" i="4"/>
  <c r="Q1129" i="4"/>
  <c r="P1130" i="4"/>
  <c r="Q1130" i="4"/>
  <c r="P1131" i="4"/>
  <c r="Q1131" i="4"/>
  <c r="P1132" i="4"/>
  <c r="Q1132" i="4"/>
  <c r="P1133" i="4"/>
  <c r="Q1133" i="4"/>
  <c r="P1134" i="4"/>
  <c r="Q1134" i="4"/>
  <c r="P1135" i="4"/>
  <c r="Q1135" i="4"/>
  <c r="P1136" i="4"/>
  <c r="Q1136" i="4"/>
  <c r="P1137" i="4"/>
  <c r="Q1137" i="4"/>
  <c r="P1138" i="4"/>
  <c r="Q1138" i="4"/>
  <c r="P1139" i="4"/>
  <c r="Q1139" i="4"/>
  <c r="P1140" i="4"/>
  <c r="Q1140" i="4"/>
  <c r="P1141" i="4"/>
  <c r="Q1141" i="4"/>
  <c r="P1142" i="4"/>
  <c r="Q1142" i="4"/>
  <c r="P1143" i="4"/>
  <c r="Q1143" i="4"/>
  <c r="P1144" i="4"/>
  <c r="Q1144" i="4"/>
  <c r="P1145" i="4"/>
  <c r="Q1145" i="4"/>
  <c r="P1146" i="4"/>
  <c r="Q1146" i="4"/>
  <c r="P1147" i="4"/>
  <c r="Q1147" i="4"/>
  <c r="P1148" i="4"/>
  <c r="Q1148" i="4"/>
  <c r="P1149" i="4"/>
  <c r="Q1149" i="4"/>
  <c r="P1150" i="4"/>
  <c r="Q1150" i="4"/>
  <c r="P1151" i="4"/>
  <c r="Q1151" i="4"/>
  <c r="P1152" i="4"/>
  <c r="Q1152" i="4"/>
  <c r="P1153" i="4"/>
  <c r="Q1153" i="4"/>
  <c r="P1154" i="4"/>
  <c r="Q1154" i="4"/>
  <c r="P1155" i="4"/>
  <c r="Q1155" i="4"/>
  <c r="P1156" i="4"/>
  <c r="Q1156" i="4"/>
  <c r="P1157" i="4"/>
  <c r="Q1157" i="4"/>
  <c r="P1158" i="4"/>
  <c r="Q1158" i="4"/>
  <c r="P1159" i="4"/>
  <c r="Q1159" i="4"/>
  <c r="P1160" i="4"/>
  <c r="Q1160" i="4"/>
  <c r="P1161" i="4"/>
  <c r="Q1161" i="4"/>
  <c r="P1162" i="4"/>
  <c r="Q1162" i="4"/>
  <c r="P1163" i="4"/>
  <c r="Q1163" i="4"/>
  <c r="P1164" i="4"/>
  <c r="Q1164" i="4"/>
  <c r="P1165" i="4"/>
  <c r="Q1165" i="4"/>
  <c r="P1166" i="4"/>
  <c r="Q1166" i="4"/>
  <c r="P1167" i="4"/>
  <c r="Q1167" i="4"/>
  <c r="P1168" i="4"/>
  <c r="Q1168" i="4"/>
  <c r="P1169" i="4"/>
  <c r="Q1169" i="4"/>
  <c r="P1170" i="4"/>
  <c r="Q1170" i="4"/>
  <c r="P1171" i="4"/>
  <c r="Q1171" i="4"/>
  <c r="P1172" i="4"/>
  <c r="Q1172" i="4"/>
  <c r="P1173" i="4"/>
  <c r="Q1173" i="4"/>
  <c r="P1174" i="4"/>
  <c r="Q1174" i="4"/>
  <c r="P1175" i="4"/>
  <c r="Q1175" i="4"/>
  <c r="P1176" i="4"/>
  <c r="Q1176" i="4"/>
  <c r="P1177" i="4"/>
  <c r="Q1177" i="4"/>
  <c r="P1178" i="4"/>
  <c r="Q1178" i="4"/>
  <c r="P1179" i="4"/>
  <c r="Q1179" i="4"/>
  <c r="P1180" i="4"/>
  <c r="Q1180" i="4"/>
  <c r="P1181" i="4"/>
  <c r="Q1181" i="4"/>
  <c r="P1182" i="4"/>
  <c r="Q1182" i="4"/>
  <c r="P1183" i="4"/>
  <c r="Q1183" i="4"/>
  <c r="P1184" i="4"/>
  <c r="Q1184" i="4"/>
  <c r="P1185" i="4"/>
  <c r="Q1185" i="4"/>
  <c r="P1186" i="4"/>
  <c r="Q1186" i="4"/>
  <c r="P1187" i="4"/>
  <c r="Q1187" i="4"/>
  <c r="P1188" i="4"/>
  <c r="Q1188" i="4"/>
  <c r="P1189" i="4"/>
  <c r="Q1189" i="4"/>
  <c r="P1190" i="4"/>
  <c r="Q1190" i="4"/>
  <c r="P1191" i="4"/>
  <c r="Q1191" i="4"/>
  <c r="P1192" i="4"/>
  <c r="Q1192" i="4"/>
  <c r="P1193" i="4"/>
  <c r="Q1193" i="4"/>
  <c r="P1194" i="4"/>
  <c r="Q1194" i="4"/>
  <c r="P1195" i="4"/>
  <c r="Q1195" i="4"/>
  <c r="P1196" i="4"/>
  <c r="Q1196" i="4"/>
  <c r="P1197" i="4"/>
  <c r="Q1197" i="4"/>
  <c r="P1198" i="4"/>
  <c r="Q1198" i="4"/>
  <c r="P1199" i="4"/>
  <c r="Q1199" i="4"/>
  <c r="P1200" i="4"/>
  <c r="Q1200" i="4"/>
  <c r="P1201" i="4"/>
  <c r="Q1201" i="4"/>
  <c r="P1202" i="4"/>
  <c r="Q1202" i="4"/>
  <c r="P1203" i="4"/>
  <c r="Q1203" i="4"/>
  <c r="P1204" i="4"/>
  <c r="Q1204" i="4"/>
  <c r="P1205" i="4"/>
  <c r="Q1205" i="4"/>
  <c r="P1206" i="4"/>
  <c r="Q1206" i="4"/>
  <c r="P1207" i="4"/>
  <c r="Q1207" i="4"/>
  <c r="P1208" i="4"/>
  <c r="Q1208" i="4"/>
  <c r="P1209" i="4"/>
  <c r="Q1209" i="4"/>
  <c r="P1210" i="4"/>
  <c r="Q1210" i="4"/>
  <c r="P1211" i="4"/>
  <c r="Q1211" i="4"/>
  <c r="P1212" i="4"/>
  <c r="Q1212" i="4"/>
  <c r="P1213" i="4"/>
  <c r="Q1213" i="4"/>
  <c r="P1214" i="4"/>
  <c r="Q1214" i="4"/>
  <c r="P1215" i="4"/>
  <c r="Q1215" i="4"/>
  <c r="P1216" i="4"/>
  <c r="Q1216" i="4"/>
  <c r="P1217" i="4"/>
  <c r="Q1217" i="4"/>
  <c r="P1218" i="4"/>
  <c r="Q1218" i="4"/>
  <c r="P1219" i="4"/>
  <c r="Q1219" i="4"/>
  <c r="P1220" i="4"/>
  <c r="Q1220" i="4"/>
  <c r="P1221" i="4"/>
  <c r="Q1221" i="4"/>
  <c r="P1222" i="4"/>
  <c r="Q1222" i="4"/>
  <c r="P1223" i="4"/>
  <c r="Q1223" i="4"/>
  <c r="P1224" i="4"/>
  <c r="Q1224" i="4"/>
  <c r="P1225" i="4"/>
  <c r="Q1225" i="4"/>
  <c r="P1226" i="4"/>
  <c r="Q1226" i="4"/>
  <c r="P1227" i="4"/>
  <c r="Q1227" i="4"/>
  <c r="P1228" i="4"/>
  <c r="Q1228" i="4"/>
  <c r="P1229" i="4"/>
  <c r="Q1229" i="4"/>
  <c r="P1230" i="4"/>
  <c r="Q1230" i="4"/>
  <c r="P1231" i="4"/>
  <c r="Q1231" i="4"/>
  <c r="P1232" i="4"/>
  <c r="Q1232" i="4"/>
  <c r="P1233" i="4"/>
  <c r="Q1233" i="4"/>
  <c r="P1234" i="4"/>
  <c r="Q1234" i="4"/>
  <c r="P1235" i="4"/>
  <c r="Q1235" i="4"/>
  <c r="P1236" i="4"/>
  <c r="Q1236" i="4"/>
  <c r="P1237" i="4"/>
  <c r="Q1237" i="4"/>
  <c r="P1238" i="4"/>
  <c r="Q1238" i="4"/>
  <c r="P1239" i="4"/>
  <c r="Q1239" i="4"/>
  <c r="P1240" i="4"/>
  <c r="Q1240" i="4"/>
  <c r="P1241" i="4"/>
  <c r="Q1241" i="4"/>
  <c r="P1242" i="4"/>
  <c r="Q1242" i="4"/>
  <c r="P1243" i="4"/>
  <c r="Q1243" i="4"/>
  <c r="P1244" i="4"/>
  <c r="Q1244" i="4"/>
  <c r="P1245" i="4"/>
  <c r="Q1245" i="4"/>
  <c r="P1246" i="4"/>
  <c r="Q1246" i="4"/>
  <c r="P1247" i="4"/>
  <c r="Q1247" i="4"/>
  <c r="P1248" i="4"/>
  <c r="Q1248" i="4"/>
  <c r="P1249" i="4"/>
  <c r="Q1249" i="4"/>
  <c r="P1250" i="4"/>
  <c r="Q1250" i="4"/>
  <c r="P1251" i="4"/>
  <c r="Q1251" i="4"/>
  <c r="P1252" i="4"/>
  <c r="Q1252" i="4"/>
  <c r="P1253" i="4"/>
  <c r="Q1253" i="4"/>
  <c r="P1254" i="4"/>
  <c r="Q1254" i="4"/>
  <c r="P1255" i="4"/>
  <c r="Q1255" i="4"/>
  <c r="P1256" i="4"/>
  <c r="Q1256" i="4"/>
  <c r="P1257" i="4"/>
  <c r="Q1257" i="4"/>
  <c r="P1258" i="4"/>
  <c r="Q1258" i="4"/>
  <c r="P1259" i="4"/>
  <c r="Q1259" i="4"/>
  <c r="P1260" i="4"/>
  <c r="Q1260" i="4"/>
  <c r="P1261" i="4"/>
  <c r="Q1261" i="4"/>
  <c r="P1262" i="4"/>
  <c r="Q1262" i="4"/>
  <c r="P1263" i="4"/>
  <c r="Q1263" i="4"/>
  <c r="P1264" i="4"/>
  <c r="Q1264" i="4"/>
  <c r="P1265" i="4"/>
  <c r="Q1265" i="4"/>
  <c r="P1266" i="4"/>
  <c r="Q1266" i="4"/>
  <c r="P1267" i="4"/>
  <c r="Q1267" i="4"/>
  <c r="P1268" i="4"/>
  <c r="Q1268" i="4"/>
  <c r="P1269" i="4"/>
  <c r="Q1269" i="4"/>
  <c r="P1270" i="4"/>
  <c r="Q1270" i="4"/>
  <c r="P1271" i="4"/>
  <c r="Q1271" i="4"/>
  <c r="P1272" i="4"/>
  <c r="Q1272" i="4"/>
  <c r="P1273" i="4"/>
  <c r="Q1273" i="4"/>
  <c r="P1274" i="4"/>
  <c r="Q1274" i="4"/>
  <c r="P1275" i="4"/>
  <c r="Q1275" i="4"/>
  <c r="P1276" i="4"/>
  <c r="Q1276" i="4"/>
  <c r="P1277" i="4"/>
  <c r="Q1277" i="4"/>
  <c r="P1278" i="4"/>
  <c r="Q1278" i="4"/>
  <c r="P1279" i="4"/>
  <c r="Q1279" i="4"/>
  <c r="P1280" i="4"/>
  <c r="Q1280" i="4"/>
  <c r="P1281" i="4"/>
  <c r="Q1281" i="4"/>
  <c r="P1282" i="4"/>
  <c r="Q1282" i="4"/>
  <c r="P1283" i="4"/>
  <c r="Q1283" i="4"/>
  <c r="P1284" i="4"/>
  <c r="Q1284" i="4"/>
  <c r="P1285" i="4"/>
  <c r="Q1285" i="4"/>
  <c r="P1286" i="4"/>
  <c r="Q1286" i="4"/>
  <c r="P1287" i="4"/>
  <c r="Q1287" i="4"/>
  <c r="P1288" i="4"/>
  <c r="Q1288" i="4"/>
  <c r="P1289" i="4"/>
  <c r="Q1289" i="4"/>
  <c r="P1290" i="4"/>
  <c r="Q1290" i="4"/>
  <c r="P1291" i="4"/>
  <c r="Q1291" i="4"/>
  <c r="P1292" i="4"/>
  <c r="Q1292" i="4"/>
  <c r="P1293" i="4"/>
  <c r="Q1293" i="4"/>
  <c r="P1294" i="4"/>
  <c r="Q1294" i="4"/>
  <c r="P1295" i="4"/>
  <c r="Q1295" i="4"/>
  <c r="P1296" i="4"/>
  <c r="Q1296" i="4"/>
  <c r="P1297" i="4"/>
  <c r="Q1297" i="4"/>
  <c r="P1298" i="4"/>
  <c r="Q1298" i="4"/>
  <c r="P1299" i="4"/>
  <c r="Q1299" i="4"/>
  <c r="P1300" i="4"/>
  <c r="Q1300" i="4"/>
  <c r="P1301" i="4"/>
  <c r="Q1301" i="4"/>
  <c r="P1302" i="4"/>
  <c r="Q1302" i="4"/>
  <c r="P1303" i="4"/>
  <c r="Q1303" i="4"/>
  <c r="P1304" i="4"/>
  <c r="Q1304" i="4"/>
  <c r="P1305" i="4"/>
  <c r="Q1305" i="4"/>
  <c r="P1306" i="4"/>
  <c r="Q1306" i="4"/>
  <c r="P1307" i="4"/>
  <c r="Q1307" i="4"/>
  <c r="P1308" i="4"/>
  <c r="Q1308" i="4"/>
  <c r="P1309" i="4"/>
  <c r="Q1309" i="4"/>
  <c r="P1310" i="4"/>
  <c r="Q1310" i="4"/>
  <c r="P1311" i="4"/>
  <c r="Q1311" i="4"/>
  <c r="P1312" i="4"/>
  <c r="Q1312" i="4"/>
  <c r="P1313" i="4"/>
  <c r="Q1313" i="4"/>
  <c r="P1314" i="4"/>
  <c r="Q1314" i="4"/>
  <c r="P1315" i="4"/>
  <c r="Q1315" i="4"/>
  <c r="P1316" i="4"/>
  <c r="Q1316" i="4"/>
  <c r="P1317" i="4"/>
  <c r="Q1317" i="4"/>
  <c r="P1318" i="4"/>
  <c r="Q1318" i="4"/>
  <c r="P1319" i="4"/>
  <c r="Q1319" i="4"/>
  <c r="P1320" i="4"/>
  <c r="Q1320" i="4"/>
  <c r="P1321" i="4"/>
  <c r="Q1321" i="4"/>
  <c r="P1322" i="4"/>
  <c r="Q1322" i="4"/>
  <c r="P1323" i="4"/>
  <c r="Q1323" i="4"/>
  <c r="P1324" i="4"/>
  <c r="Q1324" i="4"/>
  <c r="P1325" i="4"/>
  <c r="Q1325" i="4"/>
  <c r="P1326" i="4"/>
  <c r="Q1326" i="4"/>
  <c r="P1327" i="4"/>
  <c r="Q1327" i="4"/>
  <c r="P1328" i="4"/>
  <c r="Q1328" i="4"/>
  <c r="P1329" i="4"/>
  <c r="Q1329" i="4"/>
  <c r="P1330" i="4"/>
  <c r="Q1330" i="4"/>
  <c r="P1331" i="4"/>
  <c r="Q1331" i="4"/>
  <c r="P1332" i="4"/>
  <c r="Q1332" i="4"/>
  <c r="P1333" i="4"/>
  <c r="Q1333" i="4"/>
  <c r="P1334" i="4"/>
  <c r="Q1334" i="4"/>
  <c r="P1335" i="4"/>
  <c r="Q1335" i="4"/>
  <c r="P1336" i="4"/>
  <c r="Q1336" i="4"/>
  <c r="P1337" i="4"/>
  <c r="Q1337" i="4"/>
  <c r="P1338" i="4"/>
  <c r="Q1338" i="4"/>
  <c r="P1339" i="4"/>
  <c r="Q1339" i="4"/>
  <c r="P1340" i="4"/>
  <c r="Q1340" i="4"/>
  <c r="P1341" i="4"/>
  <c r="Q1341" i="4"/>
  <c r="P1342" i="4"/>
  <c r="Q1342" i="4"/>
  <c r="P1343" i="4"/>
  <c r="Q1343" i="4"/>
  <c r="P1344" i="4"/>
  <c r="Q1344" i="4"/>
  <c r="P1345" i="4"/>
  <c r="Q1345" i="4"/>
  <c r="P1346" i="4"/>
  <c r="Q1346" i="4"/>
  <c r="P1347" i="4"/>
  <c r="Q1347" i="4"/>
  <c r="P1348" i="4"/>
  <c r="Q1348" i="4"/>
  <c r="P1349" i="4"/>
  <c r="Q1349" i="4"/>
  <c r="P1350" i="4"/>
  <c r="Q1350" i="4"/>
  <c r="P1351" i="4"/>
  <c r="Q1351" i="4"/>
  <c r="P1352" i="4"/>
  <c r="Q1352" i="4"/>
  <c r="P1353" i="4"/>
  <c r="Q1353" i="4"/>
  <c r="P1354" i="4"/>
  <c r="Q1354" i="4"/>
  <c r="P1355" i="4"/>
  <c r="Q1355" i="4"/>
  <c r="P1356" i="4"/>
  <c r="Q1356" i="4"/>
  <c r="P1357" i="4"/>
  <c r="Q1357" i="4"/>
  <c r="P1358" i="4"/>
  <c r="Q1358" i="4"/>
  <c r="P1359" i="4"/>
  <c r="Q1359" i="4"/>
  <c r="P1360" i="4"/>
  <c r="Q1360" i="4"/>
  <c r="P1361" i="4"/>
  <c r="Q1361" i="4"/>
  <c r="P1362" i="4"/>
  <c r="Q1362" i="4"/>
  <c r="P1363" i="4"/>
  <c r="Q1363" i="4"/>
  <c r="P1364" i="4"/>
  <c r="Q1364" i="4"/>
  <c r="P1365" i="4"/>
  <c r="Q1365" i="4"/>
  <c r="P1366" i="4"/>
  <c r="Q1366" i="4"/>
  <c r="P1367" i="4"/>
  <c r="Q1367" i="4"/>
  <c r="P1368" i="4"/>
  <c r="Q1368" i="4"/>
  <c r="P1369" i="4"/>
  <c r="Q1369" i="4"/>
  <c r="P1370" i="4"/>
  <c r="Q1370" i="4"/>
  <c r="P1371" i="4"/>
  <c r="Q1371" i="4"/>
  <c r="P1372" i="4"/>
  <c r="Q1372" i="4"/>
  <c r="P1373" i="4"/>
  <c r="Q1373" i="4"/>
  <c r="P1374" i="4"/>
  <c r="Q1374" i="4"/>
  <c r="P1375" i="4"/>
  <c r="Q1375" i="4"/>
  <c r="P1376" i="4"/>
  <c r="Q1376" i="4"/>
  <c r="P1377" i="4"/>
  <c r="Q1377" i="4"/>
  <c r="P1378" i="4"/>
  <c r="Q1378" i="4"/>
  <c r="P1379" i="4"/>
  <c r="Q1379" i="4"/>
  <c r="P1380" i="4"/>
  <c r="Q1380" i="4"/>
  <c r="P1381" i="4"/>
  <c r="Q1381" i="4"/>
  <c r="P1382" i="4"/>
  <c r="Q1382" i="4"/>
  <c r="P1383" i="4"/>
  <c r="Q1383" i="4"/>
  <c r="P1384" i="4"/>
  <c r="Q1384" i="4"/>
  <c r="P1385" i="4"/>
  <c r="Q1385" i="4"/>
  <c r="P1386" i="4"/>
  <c r="Q1386" i="4"/>
  <c r="P1387" i="4"/>
  <c r="Q1387" i="4"/>
  <c r="P1388" i="4"/>
  <c r="Q1388" i="4"/>
  <c r="P1389" i="4"/>
  <c r="Q1389" i="4"/>
  <c r="P1390" i="4"/>
  <c r="Q1390" i="4"/>
  <c r="P1391" i="4"/>
  <c r="Q1391" i="4"/>
  <c r="P1392" i="4"/>
  <c r="Q1392" i="4"/>
  <c r="P1393" i="4"/>
  <c r="Q1393" i="4"/>
  <c r="P1394" i="4"/>
  <c r="Q1394" i="4"/>
  <c r="P1395" i="4"/>
  <c r="Q1395" i="4"/>
  <c r="P1396" i="4"/>
  <c r="Q1396" i="4"/>
  <c r="P1397" i="4"/>
  <c r="Q1397" i="4"/>
  <c r="P1398" i="4"/>
  <c r="Q1398" i="4"/>
  <c r="P1399" i="4"/>
  <c r="Q1399" i="4"/>
  <c r="P1400" i="4"/>
  <c r="Q1400" i="4"/>
  <c r="P1401" i="4"/>
  <c r="Q1401" i="4"/>
  <c r="P1402" i="4"/>
  <c r="Q1402" i="4"/>
  <c r="P1403" i="4"/>
  <c r="Q1403" i="4"/>
  <c r="P1404" i="4"/>
  <c r="Q1404" i="4"/>
  <c r="P1405" i="4"/>
  <c r="Q1405" i="4"/>
  <c r="P1406" i="4"/>
  <c r="Q1406" i="4"/>
  <c r="P1407" i="4"/>
  <c r="Q1407" i="4"/>
  <c r="P1408" i="4"/>
  <c r="Q1408" i="4"/>
  <c r="P1409" i="4"/>
  <c r="Q1409" i="4"/>
  <c r="P1410" i="4"/>
  <c r="Q1410" i="4"/>
  <c r="P1411" i="4"/>
  <c r="Q1411" i="4"/>
  <c r="P1412" i="4"/>
  <c r="Q1412" i="4"/>
  <c r="P1413" i="4"/>
  <c r="Q1413" i="4"/>
  <c r="P1414" i="4"/>
  <c r="Q1414" i="4"/>
  <c r="P1415" i="4"/>
  <c r="Q1415" i="4"/>
  <c r="P1416" i="4"/>
  <c r="Q1416" i="4"/>
  <c r="P1417" i="4"/>
  <c r="Q1417" i="4"/>
  <c r="P1418" i="4"/>
  <c r="Q1418" i="4"/>
  <c r="P1419" i="4"/>
  <c r="Q1419" i="4"/>
  <c r="P1420" i="4"/>
  <c r="Q1420" i="4"/>
  <c r="P1421" i="4"/>
  <c r="Q1421" i="4"/>
  <c r="P1422" i="4"/>
  <c r="Q1422" i="4"/>
  <c r="P1423" i="4"/>
  <c r="Q1423" i="4"/>
  <c r="P1424" i="4"/>
  <c r="Q1424" i="4"/>
  <c r="P1425" i="4"/>
  <c r="Q1425" i="4"/>
  <c r="P1426" i="4"/>
  <c r="Q1426" i="4"/>
  <c r="P1427" i="4"/>
  <c r="Q1427" i="4"/>
  <c r="P1428" i="4"/>
  <c r="Q1428" i="4"/>
  <c r="P1429" i="4"/>
  <c r="Q1429" i="4"/>
  <c r="P1430" i="4"/>
  <c r="Q1430" i="4"/>
  <c r="P1431" i="4"/>
  <c r="Q1431" i="4"/>
  <c r="P1432" i="4"/>
  <c r="Q1432" i="4"/>
  <c r="P1433" i="4"/>
  <c r="Q1433" i="4"/>
  <c r="P1434" i="4"/>
  <c r="Q1434" i="4"/>
  <c r="P1435" i="4"/>
  <c r="Q1435" i="4"/>
  <c r="P1436" i="4"/>
  <c r="Q1436" i="4"/>
  <c r="P1437" i="4"/>
  <c r="Q1437" i="4"/>
  <c r="P1438" i="4"/>
  <c r="Q1438" i="4"/>
  <c r="P1439" i="4"/>
  <c r="Q1439" i="4"/>
  <c r="P1440" i="4"/>
  <c r="Q1440" i="4"/>
  <c r="P1441" i="4"/>
  <c r="Q1441" i="4"/>
  <c r="P1442" i="4"/>
  <c r="Q1442" i="4"/>
  <c r="P1443" i="4"/>
  <c r="Q1443" i="4"/>
  <c r="P1444" i="4"/>
  <c r="Q1444" i="4"/>
  <c r="P1445" i="4"/>
  <c r="Q1445" i="4"/>
  <c r="P1446" i="4"/>
  <c r="Q1446" i="4"/>
  <c r="P1447" i="4"/>
  <c r="Q1447" i="4"/>
  <c r="P1448" i="4"/>
  <c r="Q1448" i="4"/>
  <c r="P1449" i="4"/>
  <c r="Q1449" i="4"/>
  <c r="P1450" i="4"/>
  <c r="Q1450" i="4"/>
  <c r="P1451" i="4"/>
  <c r="Q1451" i="4"/>
  <c r="P1452" i="4"/>
  <c r="Q1452" i="4"/>
  <c r="P1453" i="4"/>
  <c r="Q1453" i="4"/>
  <c r="P1454" i="4"/>
  <c r="Q1454" i="4"/>
  <c r="P1455" i="4"/>
  <c r="Q1455" i="4"/>
  <c r="P1456" i="4"/>
  <c r="Q1456" i="4"/>
  <c r="P1457" i="4"/>
  <c r="Q1457" i="4"/>
  <c r="P1458" i="4"/>
  <c r="Q1458" i="4"/>
  <c r="P1459" i="4"/>
  <c r="Q1459" i="4"/>
  <c r="P1460" i="4"/>
  <c r="Q1460" i="4"/>
  <c r="P1461" i="4"/>
  <c r="Q1461" i="4"/>
  <c r="P1462" i="4"/>
  <c r="Q1462" i="4"/>
  <c r="P1463" i="4"/>
  <c r="Q1463" i="4"/>
  <c r="P1464" i="4"/>
  <c r="Q1464" i="4"/>
  <c r="P1465" i="4"/>
  <c r="Q1465" i="4"/>
  <c r="P1466" i="4"/>
  <c r="Q1466" i="4"/>
  <c r="P1467" i="4"/>
  <c r="Q1467" i="4"/>
  <c r="P1468" i="4"/>
  <c r="Q1468" i="4"/>
  <c r="P1469" i="4"/>
  <c r="Q1469" i="4"/>
  <c r="P1470" i="4"/>
  <c r="Q1470" i="4"/>
  <c r="P1471" i="4"/>
  <c r="Q1471" i="4"/>
  <c r="P1472" i="4"/>
  <c r="Q1472" i="4"/>
  <c r="P1473" i="4"/>
  <c r="Q1473" i="4"/>
  <c r="P1474" i="4"/>
  <c r="Q1474" i="4"/>
  <c r="P1475" i="4"/>
  <c r="Q1475" i="4"/>
  <c r="P1476" i="4"/>
  <c r="Q1476" i="4"/>
  <c r="P1477" i="4"/>
  <c r="Q1477" i="4"/>
  <c r="P1478" i="4"/>
  <c r="Q1478" i="4"/>
  <c r="P1479" i="4"/>
  <c r="Q1479" i="4"/>
  <c r="P1480" i="4"/>
  <c r="Q1480" i="4"/>
  <c r="P1481" i="4"/>
  <c r="Q1481" i="4"/>
  <c r="P1482" i="4"/>
  <c r="Q1482" i="4"/>
  <c r="P1483" i="4"/>
  <c r="Q1483" i="4"/>
  <c r="P1484" i="4"/>
  <c r="Q1484" i="4"/>
  <c r="P1485" i="4"/>
  <c r="Q1485" i="4"/>
  <c r="P1486" i="4"/>
  <c r="Q1486" i="4"/>
  <c r="P1487" i="4"/>
  <c r="Q1487" i="4"/>
  <c r="P1488" i="4"/>
  <c r="Q1488" i="4"/>
  <c r="P1489" i="4"/>
  <c r="Q1489" i="4"/>
  <c r="P1490" i="4"/>
  <c r="Q1490" i="4"/>
  <c r="P1491" i="4"/>
  <c r="Q1491" i="4"/>
  <c r="P1492" i="4"/>
  <c r="Q1492" i="4"/>
  <c r="P1493" i="4"/>
  <c r="Q1493" i="4"/>
  <c r="P1494" i="4"/>
  <c r="Q1494" i="4"/>
  <c r="P1495" i="4"/>
  <c r="Q1495" i="4"/>
  <c r="P1496" i="4"/>
  <c r="Q1496" i="4"/>
  <c r="P1497" i="4"/>
  <c r="Q1497" i="4"/>
  <c r="P1498" i="4"/>
  <c r="Q1498" i="4"/>
  <c r="P1499" i="4"/>
  <c r="Q1499" i="4"/>
  <c r="P1500" i="4"/>
  <c r="Q1500" i="4"/>
  <c r="P1501" i="4"/>
  <c r="Q1501" i="4"/>
  <c r="Q2" i="4"/>
  <c r="P2" i="4"/>
  <c r="AK435" i="9"/>
  <c r="AK436" i="9"/>
  <c r="AK437" i="9"/>
  <c r="AK438" i="9"/>
  <c r="AK439" i="9"/>
  <c r="AK440" i="9"/>
  <c r="AK441" i="9"/>
  <c r="AK442" i="9"/>
  <c r="AK443" i="9"/>
  <c r="AK444" i="9"/>
  <c r="AK445" i="9"/>
  <c r="AK446" i="9"/>
  <c r="AK447" i="9"/>
  <c r="AK448" i="9"/>
  <c r="AK449" i="9"/>
  <c r="AK450" i="9"/>
  <c r="AK451" i="9"/>
  <c r="AK452" i="9"/>
  <c r="AK453" i="9"/>
  <c r="AK454" i="9"/>
  <c r="AK455" i="9"/>
  <c r="AK456" i="9"/>
  <c r="AK457" i="9"/>
  <c r="AK458" i="9"/>
  <c r="AK459" i="9"/>
  <c r="AK460" i="9"/>
  <c r="AK461" i="9"/>
  <c r="AK462" i="9"/>
  <c r="AK463" i="9"/>
  <c r="AK464" i="9"/>
  <c r="AK465" i="9"/>
  <c r="AK466" i="9"/>
  <c r="AK467" i="9"/>
  <c r="AK468" i="9"/>
  <c r="AK469" i="9"/>
  <c r="AK470" i="9"/>
  <c r="AK471" i="9"/>
  <c r="AK472" i="9"/>
  <c r="AK473" i="9"/>
  <c r="AK474" i="9"/>
  <c r="AK475" i="9"/>
  <c r="AK476" i="9"/>
  <c r="AK477" i="9"/>
  <c r="AK478" i="9"/>
  <c r="AK479" i="9"/>
  <c r="AK480" i="9"/>
  <c r="AK481" i="9"/>
  <c r="AK482" i="9"/>
  <c r="AK483" i="9"/>
  <c r="AK484" i="9"/>
  <c r="AK485" i="9"/>
  <c r="AK486" i="9"/>
  <c r="AK487" i="9"/>
  <c r="AK488" i="9"/>
  <c r="AK489" i="9"/>
  <c r="AK490" i="9"/>
  <c r="AK491" i="9"/>
  <c r="AK492" i="9"/>
  <c r="AK493" i="9"/>
  <c r="AK494" i="9"/>
  <c r="AK495" i="9"/>
  <c r="AK496" i="9"/>
  <c r="AK497" i="9"/>
  <c r="AK498" i="9"/>
  <c r="AK499" i="9"/>
  <c r="AK500" i="9"/>
  <c r="AK501" i="9"/>
  <c r="AJ435" i="9"/>
  <c r="AJ436" i="9"/>
  <c r="AJ437" i="9"/>
  <c r="AJ438" i="9"/>
  <c r="AJ439" i="9"/>
  <c r="AJ440" i="9"/>
  <c r="AJ441" i="9"/>
  <c r="AJ442" i="9"/>
  <c r="AJ443" i="9"/>
  <c r="AJ444" i="9"/>
  <c r="AJ445" i="9"/>
  <c r="AJ446" i="9"/>
  <c r="AJ447" i="9"/>
  <c r="AJ448" i="9"/>
  <c r="AJ449" i="9"/>
  <c r="AJ450" i="9"/>
  <c r="AJ451" i="9"/>
  <c r="AJ452" i="9"/>
  <c r="AJ453" i="9"/>
  <c r="AJ454" i="9"/>
  <c r="AJ455" i="9"/>
  <c r="AJ456" i="9"/>
  <c r="AJ457" i="9"/>
  <c r="AJ458" i="9"/>
  <c r="AJ459" i="9"/>
  <c r="AJ460" i="9"/>
  <c r="AJ461" i="9"/>
  <c r="AJ462" i="9"/>
  <c r="AJ463" i="9"/>
  <c r="AJ464" i="9"/>
  <c r="AJ465" i="9"/>
  <c r="AJ466" i="9"/>
  <c r="AJ467" i="9"/>
  <c r="AJ468" i="9"/>
  <c r="AJ469" i="9"/>
  <c r="AJ470" i="9"/>
  <c r="AJ471" i="9"/>
  <c r="AJ472" i="9"/>
  <c r="AJ473" i="9"/>
  <c r="AJ474" i="9"/>
  <c r="AJ475" i="9"/>
  <c r="AJ476" i="9"/>
  <c r="AJ477" i="9"/>
  <c r="AJ478" i="9"/>
  <c r="AJ479" i="9"/>
  <c r="AJ480" i="9"/>
  <c r="AJ481" i="9"/>
  <c r="AJ482" i="9"/>
  <c r="AJ483" i="9"/>
  <c r="AJ484" i="9"/>
  <c r="AJ485" i="9"/>
  <c r="AJ486" i="9"/>
  <c r="AJ487" i="9"/>
  <c r="AJ488" i="9"/>
  <c r="AJ489" i="9"/>
  <c r="AJ490" i="9"/>
  <c r="AJ491" i="9"/>
  <c r="AJ492" i="9"/>
  <c r="AJ493" i="9"/>
  <c r="AJ494" i="9"/>
  <c r="AJ495" i="9"/>
  <c r="AJ496" i="9"/>
  <c r="AJ497" i="9"/>
  <c r="AJ498" i="9"/>
  <c r="AJ499" i="9"/>
  <c r="AJ500" i="9"/>
  <c r="AJ501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763" i="4"/>
  <c r="O764" i="4"/>
  <c r="O765" i="4"/>
  <c r="O766" i="4"/>
  <c r="O767" i="4"/>
  <c r="O768" i="4"/>
  <c r="O769" i="4"/>
  <c r="O770" i="4"/>
  <c r="O771" i="4"/>
  <c r="O772" i="4"/>
  <c r="O773" i="4"/>
  <c r="O774" i="4"/>
  <c r="O775" i="4"/>
  <c r="O776" i="4"/>
  <c r="O777" i="4"/>
  <c r="O778" i="4"/>
  <c r="O779" i="4"/>
  <c r="O780" i="4"/>
  <c r="O781" i="4"/>
  <c r="O782" i="4"/>
  <c r="O783" i="4"/>
  <c r="O784" i="4"/>
  <c r="O785" i="4"/>
  <c r="O786" i="4"/>
  <c r="O787" i="4"/>
  <c r="O788" i="4"/>
  <c r="O789" i="4"/>
  <c r="O790" i="4"/>
  <c r="O791" i="4"/>
  <c r="O792" i="4"/>
  <c r="O793" i="4"/>
  <c r="O794" i="4"/>
  <c r="O795" i="4"/>
  <c r="O796" i="4"/>
  <c r="O797" i="4"/>
  <c r="O798" i="4"/>
  <c r="O799" i="4"/>
  <c r="O800" i="4"/>
  <c r="O801" i="4"/>
  <c r="O802" i="4"/>
  <c r="O803" i="4"/>
  <c r="O804" i="4"/>
  <c r="O805" i="4"/>
  <c r="O806" i="4"/>
  <c r="O807" i="4"/>
  <c r="O808" i="4"/>
  <c r="O809" i="4"/>
  <c r="O810" i="4"/>
  <c r="O811" i="4"/>
  <c r="O812" i="4"/>
  <c r="O813" i="4"/>
  <c r="O814" i="4"/>
  <c r="O815" i="4"/>
  <c r="O816" i="4"/>
  <c r="O817" i="4"/>
  <c r="O818" i="4"/>
  <c r="O819" i="4"/>
  <c r="O820" i="4"/>
  <c r="O821" i="4"/>
  <c r="O822" i="4"/>
  <c r="O823" i="4"/>
  <c r="O824" i="4"/>
  <c r="O825" i="4"/>
  <c r="O826" i="4"/>
  <c r="O827" i="4"/>
  <c r="O828" i="4"/>
  <c r="O829" i="4"/>
  <c r="O830" i="4"/>
  <c r="O831" i="4"/>
  <c r="O832" i="4"/>
  <c r="O833" i="4"/>
  <c r="O834" i="4"/>
  <c r="O835" i="4"/>
  <c r="O836" i="4"/>
  <c r="O837" i="4"/>
  <c r="O838" i="4"/>
  <c r="O839" i="4"/>
  <c r="O840" i="4"/>
  <c r="O841" i="4"/>
  <c r="O842" i="4"/>
  <c r="O843" i="4"/>
  <c r="O844" i="4"/>
  <c r="O845" i="4"/>
  <c r="O846" i="4"/>
  <c r="O847" i="4"/>
  <c r="O848" i="4"/>
  <c r="O849" i="4"/>
  <c r="O850" i="4"/>
  <c r="O851" i="4"/>
  <c r="O852" i="4"/>
  <c r="O853" i="4"/>
  <c r="O854" i="4"/>
  <c r="O855" i="4"/>
  <c r="O856" i="4"/>
  <c r="O857" i="4"/>
  <c r="O858" i="4"/>
  <c r="O859" i="4"/>
  <c r="O860" i="4"/>
  <c r="O861" i="4"/>
  <c r="O862" i="4"/>
  <c r="O863" i="4"/>
  <c r="O864" i="4"/>
  <c r="O865" i="4"/>
  <c r="O866" i="4"/>
  <c r="O867" i="4"/>
  <c r="O868" i="4"/>
  <c r="O869" i="4"/>
  <c r="O870" i="4"/>
  <c r="O871" i="4"/>
  <c r="O872" i="4"/>
  <c r="O873" i="4"/>
  <c r="O874" i="4"/>
  <c r="O875" i="4"/>
  <c r="O876" i="4"/>
  <c r="O877" i="4"/>
  <c r="O878" i="4"/>
  <c r="O879" i="4"/>
  <c r="O880" i="4"/>
  <c r="O881" i="4"/>
  <c r="O882" i="4"/>
  <c r="O883" i="4"/>
  <c r="O884" i="4"/>
  <c r="O885" i="4"/>
  <c r="O886" i="4"/>
  <c r="O887" i="4"/>
  <c r="O888" i="4"/>
  <c r="O889" i="4"/>
  <c r="O890" i="4"/>
  <c r="O891" i="4"/>
  <c r="O892" i="4"/>
  <c r="O893" i="4"/>
  <c r="O894" i="4"/>
  <c r="O895" i="4"/>
  <c r="O896" i="4"/>
  <c r="O897" i="4"/>
  <c r="O898" i="4"/>
  <c r="O899" i="4"/>
  <c r="O900" i="4"/>
  <c r="O901" i="4"/>
  <c r="O902" i="4"/>
  <c r="O903" i="4"/>
  <c r="O904" i="4"/>
  <c r="O905" i="4"/>
  <c r="O906" i="4"/>
  <c r="O907" i="4"/>
  <c r="O908" i="4"/>
  <c r="O909" i="4"/>
  <c r="O910" i="4"/>
  <c r="O911" i="4"/>
  <c r="O912" i="4"/>
  <c r="O913" i="4"/>
  <c r="O914" i="4"/>
  <c r="O915" i="4"/>
  <c r="O916" i="4"/>
  <c r="O917" i="4"/>
  <c r="O918" i="4"/>
  <c r="O919" i="4"/>
  <c r="O920" i="4"/>
  <c r="O921" i="4"/>
  <c r="O922" i="4"/>
  <c r="O923" i="4"/>
  <c r="O924" i="4"/>
  <c r="O925" i="4"/>
  <c r="O926" i="4"/>
  <c r="O927" i="4"/>
  <c r="O928" i="4"/>
  <c r="O929" i="4"/>
  <c r="O930" i="4"/>
  <c r="O931" i="4"/>
  <c r="O932" i="4"/>
  <c r="O933" i="4"/>
  <c r="O934" i="4"/>
  <c r="O935" i="4"/>
  <c r="O936" i="4"/>
  <c r="O937" i="4"/>
  <c r="O938" i="4"/>
  <c r="O939" i="4"/>
  <c r="O940" i="4"/>
  <c r="O941" i="4"/>
  <c r="O942" i="4"/>
  <c r="O943" i="4"/>
  <c r="O944" i="4"/>
  <c r="O945" i="4"/>
  <c r="O946" i="4"/>
  <c r="O947" i="4"/>
  <c r="O948" i="4"/>
  <c r="O949" i="4"/>
  <c r="O950" i="4"/>
  <c r="O951" i="4"/>
  <c r="O952" i="4"/>
  <c r="O953" i="4"/>
  <c r="O954" i="4"/>
  <c r="O955" i="4"/>
  <c r="O956" i="4"/>
  <c r="O957" i="4"/>
  <c r="O958" i="4"/>
  <c r="O959" i="4"/>
  <c r="O960" i="4"/>
  <c r="O961" i="4"/>
  <c r="O962" i="4"/>
  <c r="O963" i="4"/>
  <c r="O964" i="4"/>
  <c r="O965" i="4"/>
  <c r="O966" i="4"/>
  <c r="O967" i="4"/>
  <c r="O968" i="4"/>
  <c r="O969" i="4"/>
  <c r="O970" i="4"/>
  <c r="O971" i="4"/>
  <c r="O972" i="4"/>
  <c r="O973" i="4"/>
  <c r="O974" i="4"/>
  <c r="O975" i="4"/>
  <c r="O976" i="4"/>
  <c r="O977" i="4"/>
  <c r="O978" i="4"/>
  <c r="O979" i="4"/>
  <c r="O980" i="4"/>
  <c r="O981" i="4"/>
  <c r="O982" i="4"/>
  <c r="O983" i="4"/>
  <c r="O984" i="4"/>
  <c r="O985" i="4"/>
  <c r="O986" i="4"/>
  <c r="O987" i="4"/>
  <c r="O988" i="4"/>
  <c r="O989" i="4"/>
  <c r="O990" i="4"/>
  <c r="O991" i="4"/>
  <c r="O992" i="4"/>
  <c r="O993" i="4"/>
  <c r="O994" i="4"/>
  <c r="O995" i="4"/>
  <c r="O996" i="4"/>
  <c r="O997" i="4"/>
  <c r="O998" i="4"/>
  <c r="O999" i="4"/>
  <c r="O1000" i="4"/>
  <c r="O1001" i="4"/>
  <c r="O1002" i="4"/>
  <c r="O1003" i="4"/>
  <c r="O1004" i="4"/>
  <c r="O1005" i="4"/>
  <c r="O1006" i="4"/>
  <c r="O1007" i="4"/>
  <c r="O1008" i="4"/>
  <c r="O1009" i="4"/>
  <c r="O1010" i="4"/>
  <c r="O1011" i="4"/>
  <c r="O1012" i="4"/>
  <c r="O1013" i="4"/>
  <c r="O1014" i="4"/>
  <c r="O1015" i="4"/>
  <c r="O1016" i="4"/>
  <c r="O1017" i="4"/>
  <c r="O1018" i="4"/>
  <c r="O1019" i="4"/>
  <c r="O1020" i="4"/>
  <c r="O1021" i="4"/>
  <c r="O1022" i="4"/>
  <c r="O1023" i="4"/>
  <c r="O1024" i="4"/>
  <c r="O1025" i="4"/>
  <c r="O1026" i="4"/>
  <c r="O1027" i="4"/>
  <c r="O1028" i="4"/>
  <c r="O1029" i="4"/>
  <c r="O1030" i="4"/>
  <c r="O1031" i="4"/>
  <c r="O1032" i="4"/>
  <c r="O1033" i="4"/>
  <c r="O1034" i="4"/>
  <c r="O1035" i="4"/>
  <c r="O1036" i="4"/>
  <c r="O1037" i="4"/>
  <c r="O1038" i="4"/>
  <c r="O1039" i="4"/>
  <c r="O1040" i="4"/>
  <c r="O1041" i="4"/>
  <c r="O1042" i="4"/>
  <c r="O1043" i="4"/>
  <c r="O1044" i="4"/>
  <c r="O1045" i="4"/>
  <c r="O1046" i="4"/>
  <c r="O1047" i="4"/>
  <c r="O1048" i="4"/>
  <c r="O1049" i="4"/>
  <c r="O1050" i="4"/>
  <c r="O1051" i="4"/>
  <c r="O1052" i="4"/>
  <c r="O1053" i="4"/>
  <c r="O1054" i="4"/>
  <c r="O1055" i="4"/>
  <c r="O1056" i="4"/>
  <c r="O1057" i="4"/>
  <c r="O1058" i="4"/>
  <c r="O1059" i="4"/>
  <c r="O1060" i="4"/>
  <c r="O1061" i="4"/>
  <c r="O1062" i="4"/>
  <c r="O1063" i="4"/>
  <c r="O1064" i="4"/>
  <c r="O1065" i="4"/>
  <c r="O1066" i="4"/>
  <c r="O1067" i="4"/>
  <c r="O1068" i="4"/>
  <c r="O1069" i="4"/>
  <c r="O1070" i="4"/>
  <c r="O1071" i="4"/>
  <c r="O1072" i="4"/>
  <c r="O1073" i="4"/>
  <c r="O1074" i="4"/>
  <c r="O1075" i="4"/>
  <c r="O1076" i="4"/>
  <c r="O1077" i="4"/>
  <c r="O1078" i="4"/>
  <c r="O1079" i="4"/>
  <c r="O1080" i="4"/>
  <c r="O1081" i="4"/>
  <c r="O1082" i="4"/>
  <c r="O1083" i="4"/>
  <c r="O1084" i="4"/>
  <c r="O1085" i="4"/>
  <c r="O1086" i="4"/>
  <c r="O1087" i="4"/>
  <c r="O1088" i="4"/>
  <c r="O1089" i="4"/>
  <c r="O1090" i="4"/>
  <c r="O1091" i="4"/>
  <c r="O1092" i="4"/>
  <c r="O1093" i="4"/>
  <c r="O1094" i="4"/>
  <c r="O1095" i="4"/>
  <c r="O1096" i="4"/>
  <c r="O1097" i="4"/>
  <c r="O1098" i="4"/>
  <c r="O1099" i="4"/>
  <c r="O1100" i="4"/>
  <c r="O1101" i="4"/>
  <c r="O1102" i="4"/>
  <c r="O1103" i="4"/>
  <c r="O1104" i="4"/>
  <c r="O1105" i="4"/>
  <c r="O1106" i="4"/>
  <c r="O1107" i="4"/>
  <c r="O1108" i="4"/>
  <c r="O1109" i="4"/>
  <c r="O1110" i="4"/>
  <c r="O1111" i="4"/>
  <c r="O1112" i="4"/>
  <c r="O1113" i="4"/>
  <c r="O1114" i="4"/>
  <c r="O1115" i="4"/>
  <c r="O1116" i="4"/>
  <c r="O1117" i="4"/>
  <c r="O1118" i="4"/>
  <c r="O1119" i="4"/>
  <c r="O1120" i="4"/>
  <c r="O1121" i="4"/>
  <c r="O1122" i="4"/>
  <c r="O1123" i="4"/>
  <c r="O1124" i="4"/>
  <c r="O1125" i="4"/>
  <c r="O1126" i="4"/>
  <c r="O1127" i="4"/>
  <c r="O1128" i="4"/>
  <c r="O1129" i="4"/>
  <c r="O1130" i="4"/>
  <c r="O1131" i="4"/>
  <c r="O1132" i="4"/>
  <c r="O1133" i="4"/>
  <c r="O1134" i="4"/>
  <c r="O1135" i="4"/>
  <c r="O1136" i="4"/>
  <c r="O1137" i="4"/>
  <c r="O1138" i="4"/>
  <c r="O1139" i="4"/>
  <c r="O1140" i="4"/>
  <c r="O1141" i="4"/>
  <c r="O1142" i="4"/>
  <c r="O1143" i="4"/>
  <c r="O1144" i="4"/>
  <c r="O1145" i="4"/>
  <c r="O1146" i="4"/>
  <c r="O1147" i="4"/>
  <c r="O1148" i="4"/>
  <c r="O1149" i="4"/>
  <c r="O1150" i="4"/>
  <c r="O1151" i="4"/>
  <c r="O1152" i="4"/>
  <c r="O1153" i="4"/>
  <c r="O1154" i="4"/>
  <c r="O1155" i="4"/>
  <c r="O1156" i="4"/>
  <c r="O1157" i="4"/>
  <c r="O1158" i="4"/>
  <c r="O1159" i="4"/>
  <c r="O1160" i="4"/>
  <c r="O1161" i="4"/>
  <c r="O1162" i="4"/>
  <c r="O1163" i="4"/>
  <c r="O1164" i="4"/>
  <c r="O1165" i="4"/>
  <c r="O1166" i="4"/>
  <c r="O1167" i="4"/>
  <c r="O1168" i="4"/>
  <c r="O1169" i="4"/>
  <c r="O1170" i="4"/>
  <c r="O1171" i="4"/>
  <c r="O1172" i="4"/>
  <c r="O1173" i="4"/>
  <c r="O1174" i="4"/>
  <c r="O1175" i="4"/>
  <c r="O1176" i="4"/>
  <c r="O1177" i="4"/>
  <c r="O1178" i="4"/>
  <c r="O1179" i="4"/>
  <c r="O1180" i="4"/>
  <c r="O1181" i="4"/>
  <c r="O1182" i="4"/>
  <c r="O1183" i="4"/>
  <c r="O1184" i="4"/>
  <c r="O1185" i="4"/>
  <c r="O1186" i="4"/>
  <c r="O1187" i="4"/>
  <c r="O1188" i="4"/>
  <c r="O1189" i="4"/>
  <c r="O1190" i="4"/>
  <c r="O1191" i="4"/>
  <c r="O1192" i="4"/>
  <c r="O1193" i="4"/>
  <c r="O1194" i="4"/>
  <c r="O1195" i="4"/>
  <c r="O1196" i="4"/>
  <c r="O1197" i="4"/>
  <c r="O1198" i="4"/>
  <c r="O1199" i="4"/>
  <c r="O1200" i="4"/>
  <c r="O1201" i="4"/>
  <c r="O1202" i="4"/>
  <c r="O1203" i="4"/>
  <c r="O1204" i="4"/>
  <c r="O1205" i="4"/>
  <c r="O1206" i="4"/>
  <c r="O1207" i="4"/>
  <c r="O1208" i="4"/>
  <c r="O1209" i="4"/>
  <c r="O1210" i="4"/>
  <c r="O1211" i="4"/>
  <c r="O1212" i="4"/>
  <c r="O1213" i="4"/>
  <c r="O1214" i="4"/>
  <c r="O1215" i="4"/>
  <c r="O1216" i="4"/>
  <c r="O1217" i="4"/>
  <c r="O1218" i="4"/>
  <c r="O1219" i="4"/>
  <c r="O1220" i="4"/>
  <c r="O1221" i="4"/>
  <c r="O1222" i="4"/>
  <c r="O1223" i="4"/>
  <c r="O1224" i="4"/>
  <c r="O1225" i="4"/>
  <c r="O1226" i="4"/>
  <c r="O1227" i="4"/>
  <c r="O1228" i="4"/>
  <c r="O1229" i="4"/>
  <c r="O1230" i="4"/>
  <c r="O1231" i="4"/>
  <c r="O1232" i="4"/>
  <c r="O1233" i="4"/>
  <c r="O1234" i="4"/>
  <c r="O1235" i="4"/>
  <c r="O1236" i="4"/>
  <c r="O1237" i="4"/>
  <c r="O1238" i="4"/>
  <c r="O1239" i="4"/>
  <c r="O1240" i="4"/>
  <c r="O1241" i="4"/>
  <c r="O1242" i="4"/>
  <c r="O1243" i="4"/>
  <c r="O1244" i="4"/>
  <c r="O1245" i="4"/>
  <c r="O1246" i="4"/>
  <c r="O1247" i="4"/>
  <c r="O1248" i="4"/>
  <c r="O1249" i="4"/>
  <c r="O1250" i="4"/>
  <c r="O1251" i="4"/>
  <c r="O1252" i="4"/>
  <c r="O1253" i="4"/>
  <c r="O1254" i="4"/>
  <c r="O1255" i="4"/>
  <c r="O1256" i="4"/>
  <c r="O1257" i="4"/>
  <c r="O1258" i="4"/>
  <c r="O1259" i="4"/>
  <c r="O1260" i="4"/>
  <c r="O1261" i="4"/>
  <c r="O1262" i="4"/>
  <c r="O1263" i="4"/>
  <c r="O1264" i="4"/>
  <c r="O1265" i="4"/>
  <c r="O1266" i="4"/>
  <c r="O1267" i="4"/>
  <c r="O1268" i="4"/>
  <c r="O1269" i="4"/>
  <c r="O1270" i="4"/>
  <c r="O1271" i="4"/>
  <c r="O1272" i="4"/>
  <c r="O1273" i="4"/>
  <c r="O1274" i="4"/>
  <c r="O1275" i="4"/>
  <c r="O1276" i="4"/>
  <c r="O1277" i="4"/>
  <c r="O1278" i="4"/>
  <c r="O1279" i="4"/>
  <c r="O1280" i="4"/>
  <c r="O1281" i="4"/>
  <c r="O1282" i="4"/>
  <c r="O1283" i="4"/>
  <c r="O1284" i="4"/>
  <c r="O1285" i="4"/>
  <c r="O1286" i="4"/>
  <c r="O1287" i="4"/>
  <c r="O1288" i="4"/>
  <c r="O1289" i="4"/>
  <c r="O1290" i="4"/>
  <c r="O1291" i="4"/>
  <c r="O1292" i="4"/>
  <c r="O1293" i="4"/>
  <c r="O1294" i="4"/>
  <c r="O1295" i="4"/>
  <c r="O1296" i="4"/>
  <c r="O1297" i="4"/>
  <c r="O1298" i="4"/>
  <c r="O1299" i="4"/>
  <c r="O1300" i="4"/>
  <c r="O1301" i="4"/>
  <c r="O1302" i="4"/>
  <c r="O1303" i="4"/>
  <c r="O1304" i="4"/>
  <c r="O1305" i="4"/>
  <c r="O1306" i="4"/>
  <c r="O1307" i="4"/>
  <c r="O1308" i="4"/>
  <c r="O1309" i="4"/>
  <c r="O1310" i="4"/>
  <c r="O1311" i="4"/>
  <c r="O1312" i="4"/>
  <c r="O1313" i="4"/>
  <c r="O1314" i="4"/>
  <c r="O1315" i="4"/>
  <c r="O1316" i="4"/>
  <c r="O1317" i="4"/>
  <c r="O1318" i="4"/>
  <c r="O1319" i="4"/>
  <c r="O1320" i="4"/>
  <c r="O1321" i="4"/>
  <c r="O1322" i="4"/>
  <c r="O1323" i="4"/>
  <c r="O1324" i="4"/>
  <c r="O1325" i="4"/>
  <c r="O1326" i="4"/>
  <c r="O1327" i="4"/>
  <c r="O1328" i="4"/>
  <c r="O1329" i="4"/>
  <c r="O1330" i="4"/>
  <c r="O1331" i="4"/>
  <c r="O1332" i="4"/>
  <c r="O1333" i="4"/>
  <c r="O1334" i="4"/>
  <c r="O1335" i="4"/>
  <c r="O1336" i="4"/>
  <c r="O1337" i="4"/>
  <c r="O1338" i="4"/>
  <c r="O1339" i="4"/>
  <c r="O1340" i="4"/>
  <c r="O1341" i="4"/>
  <c r="O1342" i="4"/>
  <c r="O1343" i="4"/>
  <c r="O1344" i="4"/>
  <c r="O1345" i="4"/>
  <c r="O1346" i="4"/>
  <c r="O1347" i="4"/>
  <c r="O1348" i="4"/>
  <c r="O1349" i="4"/>
  <c r="O1350" i="4"/>
  <c r="O1351" i="4"/>
  <c r="O1352" i="4"/>
  <c r="O1353" i="4"/>
  <c r="O1354" i="4"/>
  <c r="O1355" i="4"/>
  <c r="O1356" i="4"/>
  <c r="O1357" i="4"/>
  <c r="O1358" i="4"/>
  <c r="O1359" i="4"/>
  <c r="O1360" i="4"/>
  <c r="O1361" i="4"/>
  <c r="O1362" i="4"/>
  <c r="O1363" i="4"/>
  <c r="O1364" i="4"/>
  <c r="O1365" i="4"/>
  <c r="O1366" i="4"/>
  <c r="O1367" i="4"/>
  <c r="O1368" i="4"/>
  <c r="O1369" i="4"/>
  <c r="O1370" i="4"/>
  <c r="O1371" i="4"/>
  <c r="O1372" i="4"/>
  <c r="O1373" i="4"/>
  <c r="O1374" i="4"/>
  <c r="O1375" i="4"/>
  <c r="O1376" i="4"/>
  <c r="O1377" i="4"/>
  <c r="O1378" i="4"/>
  <c r="O1379" i="4"/>
  <c r="O1380" i="4"/>
  <c r="O1381" i="4"/>
  <c r="O1382" i="4"/>
  <c r="O1383" i="4"/>
  <c r="O1384" i="4"/>
  <c r="O1385" i="4"/>
  <c r="O1386" i="4"/>
  <c r="O1387" i="4"/>
  <c r="O1388" i="4"/>
  <c r="O1389" i="4"/>
  <c r="O1390" i="4"/>
  <c r="O1391" i="4"/>
  <c r="O1392" i="4"/>
  <c r="O1393" i="4"/>
  <c r="O1394" i="4"/>
  <c r="O1395" i="4"/>
  <c r="O1396" i="4"/>
  <c r="O1397" i="4"/>
  <c r="O1398" i="4"/>
  <c r="O1399" i="4"/>
  <c r="O1400" i="4"/>
  <c r="O1401" i="4"/>
  <c r="O1402" i="4"/>
  <c r="O1403" i="4"/>
  <c r="O1404" i="4"/>
  <c r="O1405" i="4"/>
  <c r="O1406" i="4"/>
  <c r="O1407" i="4"/>
  <c r="O1408" i="4"/>
  <c r="O1409" i="4"/>
  <c r="O1410" i="4"/>
  <c r="O1411" i="4"/>
  <c r="O1412" i="4"/>
  <c r="O1413" i="4"/>
  <c r="O1414" i="4"/>
  <c r="O1415" i="4"/>
  <c r="O1416" i="4"/>
  <c r="O1417" i="4"/>
  <c r="O1418" i="4"/>
  <c r="O1419" i="4"/>
  <c r="O1420" i="4"/>
  <c r="O1421" i="4"/>
  <c r="O1422" i="4"/>
  <c r="O1423" i="4"/>
  <c r="O1424" i="4"/>
  <c r="O1425" i="4"/>
  <c r="O1426" i="4"/>
  <c r="O1427" i="4"/>
  <c r="O1428" i="4"/>
  <c r="O1429" i="4"/>
  <c r="O1430" i="4"/>
  <c r="O1431" i="4"/>
  <c r="O1432" i="4"/>
  <c r="O1433" i="4"/>
  <c r="O1434" i="4"/>
  <c r="O1435" i="4"/>
  <c r="O1436" i="4"/>
  <c r="O1437" i="4"/>
  <c r="O1438" i="4"/>
  <c r="O1439" i="4"/>
  <c r="O1440" i="4"/>
  <c r="O1441" i="4"/>
  <c r="O1442" i="4"/>
  <c r="O1443" i="4"/>
  <c r="O1444" i="4"/>
  <c r="O1445" i="4"/>
  <c r="O1446" i="4"/>
  <c r="O1447" i="4"/>
  <c r="O1448" i="4"/>
  <c r="O1449" i="4"/>
  <c r="O1450" i="4"/>
  <c r="O1451" i="4"/>
  <c r="O1452" i="4"/>
  <c r="O1453" i="4"/>
  <c r="O1454" i="4"/>
  <c r="O1455" i="4"/>
  <c r="O1456" i="4"/>
  <c r="O1457" i="4"/>
  <c r="O1458" i="4"/>
  <c r="O1459" i="4"/>
  <c r="O1460" i="4"/>
  <c r="O1461" i="4"/>
  <c r="O1462" i="4"/>
  <c r="O1463" i="4"/>
  <c r="O1464" i="4"/>
  <c r="O1465" i="4"/>
  <c r="O1466" i="4"/>
  <c r="O1467" i="4"/>
  <c r="O1468" i="4"/>
  <c r="O1469" i="4"/>
  <c r="O1470" i="4"/>
  <c r="O1471" i="4"/>
  <c r="O1472" i="4"/>
  <c r="O1473" i="4"/>
  <c r="O1474" i="4"/>
  <c r="O1475" i="4"/>
  <c r="O1476" i="4"/>
  <c r="O1477" i="4"/>
  <c r="O1478" i="4"/>
  <c r="O1479" i="4"/>
  <c r="O1480" i="4"/>
  <c r="O1481" i="4"/>
  <c r="O1482" i="4"/>
  <c r="O1483" i="4"/>
  <c r="O1484" i="4"/>
  <c r="O1485" i="4"/>
  <c r="O1486" i="4"/>
  <c r="O1487" i="4"/>
  <c r="O1488" i="4"/>
  <c r="O1489" i="4"/>
  <c r="O1490" i="4"/>
  <c r="O1491" i="4"/>
  <c r="O1492" i="4"/>
  <c r="O1493" i="4"/>
  <c r="O1494" i="4"/>
  <c r="O1495" i="4"/>
  <c r="O1496" i="4"/>
  <c r="O1497" i="4"/>
  <c r="O1498" i="4"/>
  <c r="O1499" i="4"/>
  <c r="O1500" i="4"/>
  <c r="O1501" i="4"/>
  <c r="O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860" i="4"/>
  <c r="N861" i="4"/>
  <c r="N862" i="4"/>
  <c r="N863" i="4"/>
  <c r="N864" i="4"/>
  <c r="N865" i="4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N1001" i="4"/>
  <c r="N1002" i="4"/>
  <c r="N1003" i="4"/>
  <c r="N1004" i="4"/>
  <c r="N1005" i="4"/>
  <c r="N1006" i="4"/>
  <c r="N1007" i="4"/>
  <c r="N1008" i="4"/>
  <c r="N1009" i="4"/>
  <c r="N1010" i="4"/>
  <c r="N1011" i="4"/>
  <c r="N1012" i="4"/>
  <c r="N1013" i="4"/>
  <c r="N1014" i="4"/>
  <c r="N1015" i="4"/>
  <c r="N1016" i="4"/>
  <c r="N1017" i="4"/>
  <c r="N1018" i="4"/>
  <c r="N1019" i="4"/>
  <c r="N1020" i="4"/>
  <c r="N1021" i="4"/>
  <c r="N1022" i="4"/>
  <c r="N1023" i="4"/>
  <c r="N1024" i="4"/>
  <c r="N1025" i="4"/>
  <c r="N1026" i="4"/>
  <c r="N1027" i="4"/>
  <c r="N1028" i="4"/>
  <c r="N1029" i="4"/>
  <c r="N1030" i="4"/>
  <c r="N1031" i="4"/>
  <c r="N1032" i="4"/>
  <c r="N1033" i="4"/>
  <c r="N1034" i="4"/>
  <c r="N1035" i="4"/>
  <c r="N1036" i="4"/>
  <c r="N1037" i="4"/>
  <c r="N1038" i="4"/>
  <c r="N1039" i="4"/>
  <c r="N1040" i="4"/>
  <c r="N1041" i="4"/>
  <c r="N1042" i="4"/>
  <c r="N1043" i="4"/>
  <c r="N1044" i="4"/>
  <c r="N1045" i="4"/>
  <c r="N1046" i="4"/>
  <c r="N1047" i="4"/>
  <c r="N1048" i="4"/>
  <c r="N1049" i="4"/>
  <c r="N1050" i="4"/>
  <c r="N1051" i="4"/>
  <c r="N1052" i="4"/>
  <c r="N1053" i="4"/>
  <c r="N1054" i="4"/>
  <c r="N1055" i="4"/>
  <c r="N1056" i="4"/>
  <c r="N1057" i="4"/>
  <c r="N1058" i="4"/>
  <c r="N1059" i="4"/>
  <c r="N1060" i="4"/>
  <c r="N1061" i="4"/>
  <c r="N1062" i="4"/>
  <c r="N1063" i="4"/>
  <c r="N1064" i="4"/>
  <c r="N1065" i="4"/>
  <c r="N1066" i="4"/>
  <c r="N1067" i="4"/>
  <c r="N1068" i="4"/>
  <c r="N1069" i="4"/>
  <c r="N1070" i="4"/>
  <c r="N1071" i="4"/>
  <c r="N1072" i="4"/>
  <c r="N1073" i="4"/>
  <c r="N1074" i="4"/>
  <c r="N1075" i="4"/>
  <c r="N1076" i="4"/>
  <c r="N1077" i="4"/>
  <c r="N1078" i="4"/>
  <c r="N1079" i="4"/>
  <c r="N1080" i="4"/>
  <c r="N1081" i="4"/>
  <c r="N1082" i="4"/>
  <c r="N1083" i="4"/>
  <c r="N1084" i="4"/>
  <c r="N1085" i="4"/>
  <c r="N1086" i="4"/>
  <c r="N1087" i="4"/>
  <c r="N1088" i="4"/>
  <c r="N1089" i="4"/>
  <c r="N1090" i="4"/>
  <c r="N1091" i="4"/>
  <c r="N1092" i="4"/>
  <c r="N1093" i="4"/>
  <c r="N1094" i="4"/>
  <c r="N1095" i="4"/>
  <c r="N1096" i="4"/>
  <c r="N1097" i="4"/>
  <c r="N1098" i="4"/>
  <c r="N1099" i="4"/>
  <c r="N1100" i="4"/>
  <c r="N1101" i="4"/>
  <c r="N1102" i="4"/>
  <c r="N1103" i="4"/>
  <c r="N1104" i="4"/>
  <c r="N1105" i="4"/>
  <c r="N1106" i="4"/>
  <c r="N1107" i="4"/>
  <c r="N1108" i="4"/>
  <c r="N1109" i="4"/>
  <c r="N1110" i="4"/>
  <c r="N1111" i="4"/>
  <c r="N1112" i="4"/>
  <c r="N1113" i="4"/>
  <c r="N1114" i="4"/>
  <c r="N1115" i="4"/>
  <c r="N1116" i="4"/>
  <c r="N1117" i="4"/>
  <c r="N1118" i="4"/>
  <c r="N1119" i="4"/>
  <c r="N1120" i="4"/>
  <c r="N1121" i="4"/>
  <c r="N1122" i="4"/>
  <c r="N1123" i="4"/>
  <c r="N1124" i="4"/>
  <c r="N1125" i="4"/>
  <c r="N1126" i="4"/>
  <c r="N1127" i="4"/>
  <c r="N1128" i="4"/>
  <c r="N1129" i="4"/>
  <c r="N1130" i="4"/>
  <c r="N1131" i="4"/>
  <c r="N1132" i="4"/>
  <c r="N1133" i="4"/>
  <c r="N1134" i="4"/>
  <c r="N1135" i="4"/>
  <c r="N1136" i="4"/>
  <c r="N1137" i="4"/>
  <c r="N1138" i="4"/>
  <c r="N1139" i="4"/>
  <c r="N1140" i="4"/>
  <c r="N1141" i="4"/>
  <c r="N1142" i="4"/>
  <c r="N1143" i="4"/>
  <c r="N1144" i="4"/>
  <c r="N1145" i="4"/>
  <c r="N1146" i="4"/>
  <c r="N1147" i="4"/>
  <c r="N1148" i="4"/>
  <c r="N1149" i="4"/>
  <c r="N1150" i="4"/>
  <c r="N1151" i="4"/>
  <c r="N1152" i="4"/>
  <c r="N1153" i="4"/>
  <c r="N1154" i="4"/>
  <c r="N1155" i="4"/>
  <c r="N1156" i="4"/>
  <c r="N1157" i="4"/>
  <c r="N1158" i="4"/>
  <c r="N1159" i="4"/>
  <c r="N1160" i="4"/>
  <c r="N1161" i="4"/>
  <c r="N1162" i="4"/>
  <c r="N1163" i="4"/>
  <c r="N1164" i="4"/>
  <c r="N1165" i="4"/>
  <c r="N1166" i="4"/>
  <c r="N1167" i="4"/>
  <c r="N1168" i="4"/>
  <c r="N1169" i="4"/>
  <c r="N1170" i="4"/>
  <c r="N1171" i="4"/>
  <c r="N1172" i="4"/>
  <c r="N1173" i="4"/>
  <c r="N1174" i="4"/>
  <c r="N1175" i="4"/>
  <c r="N1176" i="4"/>
  <c r="N1177" i="4"/>
  <c r="N1178" i="4"/>
  <c r="N1179" i="4"/>
  <c r="N1180" i="4"/>
  <c r="N1181" i="4"/>
  <c r="N1182" i="4"/>
  <c r="N1183" i="4"/>
  <c r="N1184" i="4"/>
  <c r="N1185" i="4"/>
  <c r="N1186" i="4"/>
  <c r="N1187" i="4"/>
  <c r="N1188" i="4"/>
  <c r="N1189" i="4"/>
  <c r="N1190" i="4"/>
  <c r="N1191" i="4"/>
  <c r="N1192" i="4"/>
  <c r="N1193" i="4"/>
  <c r="N1194" i="4"/>
  <c r="N1195" i="4"/>
  <c r="N1196" i="4"/>
  <c r="N1197" i="4"/>
  <c r="N1198" i="4"/>
  <c r="N1199" i="4"/>
  <c r="N1200" i="4"/>
  <c r="N1201" i="4"/>
  <c r="N1202" i="4"/>
  <c r="N1203" i="4"/>
  <c r="N1204" i="4"/>
  <c r="N1205" i="4"/>
  <c r="N1206" i="4"/>
  <c r="N1207" i="4"/>
  <c r="N1208" i="4"/>
  <c r="N1209" i="4"/>
  <c r="N1210" i="4"/>
  <c r="N1211" i="4"/>
  <c r="N1212" i="4"/>
  <c r="N1213" i="4"/>
  <c r="N1214" i="4"/>
  <c r="N1215" i="4"/>
  <c r="N1216" i="4"/>
  <c r="N1217" i="4"/>
  <c r="N1218" i="4"/>
  <c r="N1219" i="4"/>
  <c r="N1220" i="4"/>
  <c r="N1221" i="4"/>
  <c r="N1222" i="4"/>
  <c r="N1223" i="4"/>
  <c r="N1224" i="4"/>
  <c r="N1225" i="4"/>
  <c r="N1226" i="4"/>
  <c r="N1227" i="4"/>
  <c r="N1228" i="4"/>
  <c r="N1229" i="4"/>
  <c r="N1230" i="4"/>
  <c r="N1231" i="4"/>
  <c r="N1232" i="4"/>
  <c r="N1233" i="4"/>
  <c r="N1234" i="4"/>
  <c r="N1235" i="4"/>
  <c r="N1236" i="4"/>
  <c r="N1237" i="4"/>
  <c r="N1238" i="4"/>
  <c r="N1239" i="4"/>
  <c r="N1240" i="4"/>
  <c r="N1241" i="4"/>
  <c r="N1242" i="4"/>
  <c r="N1243" i="4"/>
  <c r="N1244" i="4"/>
  <c r="N1245" i="4"/>
  <c r="N1246" i="4"/>
  <c r="N1247" i="4"/>
  <c r="N1248" i="4"/>
  <c r="N1249" i="4"/>
  <c r="N1250" i="4"/>
  <c r="N1251" i="4"/>
  <c r="N1252" i="4"/>
  <c r="N1253" i="4"/>
  <c r="N1254" i="4"/>
  <c r="N1255" i="4"/>
  <c r="N1256" i="4"/>
  <c r="N1257" i="4"/>
  <c r="N1258" i="4"/>
  <c r="N1259" i="4"/>
  <c r="N1260" i="4"/>
  <c r="N1261" i="4"/>
  <c r="N1262" i="4"/>
  <c r="N1263" i="4"/>
  <c r="N1264" i="4"/>
  <c r="N1265" i="4"/>
  <c r="N1266" i="4"/>
  <c r="N1267" i="4"/>
  <c r="N1268" i="4"/>
  <c r="N1269" i="4"/>
  <c r="N1270" i="4"/>
  <c r="N1271" i="4"/>
  <c r="N1272" i="4"/>
  <c r="N1273" i="4"/>
  <c r="N1274" i="4"/>
  <c r="N1275" i="4"/>
  <c r="N1276" i="4"/>
  <c r="N1277" i="4"/>
  <c r="N1278" i="4"/>
  <c r="N1279" i="4"/>
  <c r="N1280" i="4"/>
  <c r="N1281" i="4"/>
  <c r="N1282" i="4"/>
  <c r="N1283" i="4"/>
  <c r="N1284" i="4"/>
  <c r="N1285" i="4"/>
  <c r="N1286" i="4"/>
  <c r="N1287" i="4"/>
  <c r="N1288" i="4"/>
  <c r="N1289" i="4"/>
  <c r="N1290" i="4"/>
  <c r="N1291" i="4"/>
  <c r="N1292" i="4"/>
  <c r="N1293" i="4"/>
  <c r="N1294" i="4"/>
  <c r="N1295" i="4"/>
  <c r="N1296" i="4"/>
  <c r="N1297" i="4"/>
  <c r="N1298" i="4"/>
  <c r="N1299" i="4"/>
  <c r="N1300" i="4"/>
  <c r="N1301" i="4"/>
  <c r="N1302" i="4"/>
  <c r="N1303" i="4"/>
  <c r="N1304" i="4"/>
  <c r="N1305" i="4"/>
  <c r="N1306" i="4"/>
  <c r="N1307" i="4"/>
  <c r="N1308" i="4"/>
  <c r="N1309" i="4"/>
  <c r="N1310" i="4"/>
  <c r="N1311" i="4"/>
  <c r="N1312" i="4"/>
  <c r="N1313" i="4"/>
  <c r="N1314" i="4"/>
  <c r="N1315" i="4"/>
  <c r="N1316" i="4"/>
  <c r="N1317" i="4"/>
  <c r="N1318" i="4"/>
  <c r="N1319" i="4"/>
  <c r="N1320" i="4"/>
  <c r="N1321" i="4"/>
  <c r="N1322" i="4"/>
  <c r="N1323" i="4"/>
  <c r="N1324" i="4"/>
  <c r="N1325" i="4"/>
  <c r="N1326" i="4"/>
  <c r="N1327" i="4"/>
  <c r="N1328" i="4"/>
  <c r="N1329" i="4"/>
  <c r="N1330" i="4"/>
  <c r="N1331" i="4"/>
  <c r="N1332" i="4"/>
  <c r="N1333" i="4"/>
  <c r="N1334" i="4"/>
  <c r="N1335" i="4"/>
  <c r="N1336" i="4"/>
  <c r="N1337" i="4"/>
  <c r="N1338" i="4"/>
  <c r="N1339" i="4"/>
  <c r="N1340" i="4"/>
  <c r="N1341" i="4"/>
  <c r="N1342" i="4"/>
  <c r="N1343" i="4"/>
  <c r="N1344" i="4"/>
  <c r="N1345" i="4"/>
  <c r="N1346" i="4"/>
  <c r="N1347" i="4"/>
  <c r="N1348" i="4"/>
  <c r="N1349" i="4"/>
  <c r="N1350" i="4"/>
  <c r="N1351" i="4"/>
  <c r="N1352" i="4"/>
  <c r="N1353" i="4"/>
  <c r="N1354" i="4"/>
  <c r="N1355" i="4"/>
  <c r="N1356" i="4"/>
  <c r="N1357" i="4"/>
  <c r="N1358" i="4"/>
  <c r="N1359" i="4"/>
  <c r="N1360" i="4"/>
  <c r="N1361" i="4"/>
  <c r="N1362" i="4"/>
  <c r="N1363" i="4"/>
  <c r="N1364" i="4"/>
  <c r="N1365" i="4"/>
  <c r="N1366" i="4"/>
  <c r="N1367" i="4"/>
  <c r="N1368" i="4"/>
  <c r="N1369" i="4"/>
  <c r="N1370" i="4"/>
  <c r="N1371" i="4"/>
  <c r="N1372" i="4"/>
  <c r="N1373" i="4"/>
  <c r="N1374" i="4"/>
  <c r="N1375" i="4"/>
  <c r="N1376" i="4"/>
  <c r="N1377" i="4"/>
  <c r="N1378" i="4"/>
  <c r="N1379" i="4"/>
  <c r="N1380" i="4"/>
  <c r="N1381" i="4"/>
  <c r="N1382" i="4"/>
  <c r="N1383" i="4"/>
  <c r="N1384" i="4"/>
  <c r="N1385" i="4"/>
  <c r="N1386" i="4"/>
  <c r="N1387" i="4"/>
  <c r="N1388" i="4"/>
  <c r="N1389" i="4"/>
  <c r="N1390" i="4"/>
  <c r="N1391" i="4"/>
  <c r="N1392" i="4"/>
  <c r="N1393" i="4"/>
  <c r="N1394" i="4"/>
  <c r="N1395" i="4"/>
  <c r="N1396" i="4"/>
  <c r="N1397" i="4"/>
  <c r="N1398" i="4"/>
  <c r="N1399" i="4"/>
  <c r="N1400" i="4"/>
  <c r="N1401" i="4"/>
  <c r="N1402" i="4"/>
  <c r="N1403" i="4"/>
  <c r="N1404" i="4"/>
  <c r="N1405" i="4"/>
  <c r="N1406" i="4"/>
  <c r="N1407" i="4"/>
  <c r="N1408" i="4"/>
  <c r="N1409" i="4"/>
  <c r="N1410" i="4"/>
  <c r="N1411" i="4"/>
  <c r="N1412" i="4"/>
  <c r="N1413" i="4"/>
  <c r="N1414" i="4"/>
  <c r="N1415" i="4"/>
  <c r="N1416" i="4"/>
  <c r="N1417" i="4"/>
  <c r="N1418" i="4"/>
  <c r="N1419" i="4"/>
  <c r="N1420" i="4"/>
  <c r="N1421" i="4"/>
  <c r="N1422" i="4"/>
  <c r="N1423" i="4"/>
  <c r="N1424" i="4"/>
  <c r="N1425" i="4"/>
  <c r="N1426" i="4"/>
  <c r="N1427" i="4"/>
  <c r="N1428" i="4"/>
  <c r="N1429" i="4"/>
  <c r="N1430" i="4"/>
  <c r="N1431" i="4"/>
  <c r="N1432" i="4"/>
  <c r="N1433" i="4"/>
  <c r="N1434" i="4"/>
  <c r="N1435" i="4"/>
  <c r="N1436" i="4"/>
  <c r="N1437" i="4"/>
  <c r="N1438" i="4"/>
  <c r="N1439" i="4"/>
  <c r="N1440" i="4"/>
  <c r="N1441" i="4"/>
  <c r="N1442" i="4"/>
  <c r="N1443" i="4"/>
  <c r="N1444" i="4"/>
  <c r="N1445" i="4"/>
  <c r="N1446" i="4"/>
  <c r="N1447" i="4"/>
  <c r="N1448" i="4"/>
  <c r="N1449" i="4"/>
  <c r="N1450" i="4"/>
  <c r="N1451" i="4"/>
  <c r="N1452" i="4"/>
  <c r="N1453" i="4"/>
  <c r="N1454" i="4"/>
  <c r="N1455" i="4"/>
  <c r="N1456" i="4"/>
  <c r="N1457" i="4"/>
  <c r="N1458" i="4"/>
  <c r="N1459" i="4"/>
  <c r="N1460" i="4"/>
  <c r="N1461" i="4"/>
  <c r="N1462" i="4"/>
  <c r="N1463" i="4"/>
  <c r="N1464" i="4"/>
  <c r="N1465" i="4"/>
  <c r="N1466" i="4"/>
  <c r="N1467" i="4"/>
  <c r="N1468" i="4"/>
  <c r="N1469" i="4"/>
  <c r="N1470" i="4"/>
  <c r="N1471" i="4"/>
  <c r="N1472" i="4"/>
  <c r="N1473" i="4"/>
  <c r="N1474" i="4"/>
  <c r="N1475" i="4"/>
  <c r="N1476" i="4"/>
  <c r="N1477" i="4"/>
  <c r="N1478" i="4"/>
  <c r="N1479" i="4"/>
  <c r="N1480" i="4"/>
  <c r="N1481" i="4"/>
  <c r="N1482" i="4"/>
  <c r="N1483" i="4"/>
  <c r="N1484" i="4"/>
  <c r="N1485" i="4"/>
  <c r="N1486" i="4"/>
  <c r="N1487" i="4"/>
  <c r="N1488" i="4"/>
  <c r="N1489" i="4"/>
  <c r="N1490" i="4"/>
  <c r="N1491" i="4"/>
  <c r="N1492" i="4"/>
  <c r="N1493" i="4"/>
  <c r="N1494" i="4"/>
  <c r="N1495" i="4"/>
  <c r="N1496" i="4"/>
  <c r="N1497" i="4"/>
  <c r="N1498" i="4"/>
  <c r="N1499" i="4"/>
  <c r="N1500" i="4"/>
  <c r="N1501" i="4"/>
  <c r="N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M1189" i="4"/>
  <c r="M1190" i="4"/>
  <c r="M1191" i="4"/>
  <c r="M1192" i="4"/>
  <c r="M1193" i="4"/>
  <c r="M1194" i="4"/>
  <c r="M1195" i="4"/>
  <c r="M1196" i="4"/>
  <c r="M1197" i="4"/>
  <c r="M1198" i="4"/>
  <c r="M1199" i="4"/>
  <c r="M1200" i="4"/>
  <c r="M1201" i="4"/>
  <c r="M1202" i="4"/>
  <c r="M1203" i="4"/>
  <c r="M1204" i="4"/>
  <c r="M1205" i="4"/>
  <c r="M1206" i="4"/>
  <c r="M1207" i="4"/>
  <c r="M1208" i="4"/>
  <c r="M1209" i="4"/>
  <c r="M1210" i="4"/>
  <c r="M1211" i="4"/>
  <c r="M1212" i="4"/>
  <c r="M1213" i="4"/>
  <c r="M1214" i="4"/>
  <c r="M1215" i="4"/>
  <c r="M1216" i="4"/>
  <c r="M1217" i="4"/>
  <c r="M1218" i="4"/>
  <c r="M1219" i="4"/>
  <c r="M1220" i="4"/>
  <c r="M1221" i="4"/>
  <c r="M1222" i="4"/>
  <c r="M1223" i="4"/>
  <c r="M1224" i="4"/>
  <c r="M1225" i="4"/>
  <c r="M1226" i="4"/>
  <c r="M1227" i="4"/>
  <c r="M1228" i="4"/>
  <c r="M1229" i="4"/>
  <c r="M1230" i="4"/>
  <c r="M1231" i="4"/>
  <c r="M1232" i="4"/>
  <c r="M1233" i="4"/>
  <c r="M1234" i="4"/>
  <c r="M1235" i="4"/>
  <c r="M1236" i="4"/>
  <c r="M1237" i="4"/>
  <c r="M1238" i="4"/>
  <c r="M1239" i="4"/>
  <c r="M1240" i="4"/>
  <c r="M1241" i="4"/>
  <c r="M1242" i="4"/>
  <c r="M1243" i="4"/>
  <c r="M1244" i="4"/>
  <c r="M1245" i="4"/>
  <c r="M1246" i="4"/>
  <c r="M1247" i="4"/>
  <c r="M1248" i="4"/>
  <c r="M1249" i="4"/>
  <c r="M1250" i="4"/>
  <c r="M1251" i="4"/>
  <c r="M1252" i="4"/>
  <c r="M1253" i="4"/>
  <c r="M1254" i="4"/>
  <c r="M1255" i="4"/>
  <c r="M1256" i="4"/>
  <c r="M1257" i="4"/>
  <c r="M1258" i="4"/>
  <c r="M1259" i="4"/>
  <c r="M1260" i="4"/>
  <c r="M1261" i="4"/>
  <c r="M1262" i="4"/>
  <c r="M1263" i="4"/>
  <c r="M1264" i="4"/>
  <c r="M1265" i="4"/>
  <c r="M1266" i="4"/>
  <c r="M1267" i="4"/>
  <c r="M1268" i="4"/>
  <c r="M1269" i="4"/>
  <c r="M1270" i="4"/>
  <c r="M1271" i="4"/>
  <c r="M1272" i="4"/>
  <c r="M1273" i="4"/>
  <c r="M1274" i="4"/>
  <c r="M1275" i="4"/>
  <c r="M1276" i="4"/>
  <c r="M1277" i="4"/>
  <c r="M1278" i="4"/>
  <c r="M1279" i="4"/>
  <c r="M1280" i="4"/>
  <c r="M1281" i="4"/>
  <c r="M1282" i="4"/>
  <c r="M1283" i="4"/>
  <c r="M1284" i="4"/>
  <c r="M1285" i="4"/>
  <c r="M1286" i="4"/>
  <c r="M1287" i="4"/>
  <c r="M1288" i="4"/>
  <c r="M1289" i="4"/>
  <c r="M1290" i="4"/>
  <c r="M1291" i="4"/>
  <c r="M1292" i="4"/>
  <c r="M1293" i="4"/>
  <c r="M1294" i="4"/>
  <c r="M1295" i="4"/>
  <c r="M1296" i="4"/>
  <c r="M1297" i="4"/>
  <c r="M1298" i="4"/>
  <c r="M1299" i="4"/>
  <c r="M1300" i="4"/>
  <c r="M1301" i="4"/>
  <c r="M1302" i="4"/>
  <c r="M1303" i="4"/>
  <c r="M1304" i="4"/>
  <c r="M1305" i="4"/>
  <c r="M1306" i="4"/>
  <c r="M1307" i="4"/>
  <c r="M1308" i="4"/>
  <c r="M1309" i="4"/>
  <c r="M1310" i="4"/>
  <c r="M1311" i="4"/>
  <c r="M1312" i="4"/>
  <c r="M1313" i="4"/>
  <c r="M1314" i="4"/>
  <c r="M1315" i="4"/>
  <c r="M1316" i="4"/>
  <c r="M1317" i="4"/>
  <c r="M1318" i="4"/>
  <c r="M1319" i="4"/>
  <c r="M1320" i="4"/>
  <c r="M1321" i="4"/>
  <c r="M1322" i="4"/>
  <c r="M1323" i="4"/>
  <c r="M1324" i="4"/>
  <c r="M1325" i="4"/>
  <c r="M1326" i="4"/>
  <c r="M1327" i="4"/>
  <c r="M1328" i="4"/>
  <c r="M1329" i="4"/>
  <c r="M1330" i="4"/>
  <c r="M1331" i="4"/>
  <c r="M1332" i="4"/>
  <c r="M1333" i="4"/>
  <c r="M1334" i="4"/>
  <c r="M1335" i="4"/>
  <c r="M1336" i="4"/>
  <c r="M1337" i="4"/>
  <c r="M1338" i="4"/>
  <c r="M1339" i="4"/>
  <c r="M1340" i="4"/>
  <c r="M1341" i="4"/>
  <c r="M1342" i="4"/>
  <c r="M1343" i="4"/>
  <c r="M1344" i="4"/>
  <c r="M1345" i="4"/>
  <c r="M1346" i="4"/>
  <c r="M1347" i="4"/>
  <c r="M1348" i="4"/>
  <c r="M1349" i="4"/>
  <c r="M1350" i="4"/>
  <c r="M1351" i="4"/>
  <c r="M1352" i="4"/>
  <c r="M1353" i="4"/>
  <c r="M1354" i="4"/>
  <c r="M1355" i="4"/>
  <c r="M1356" i="4"/>
  <c r="M1357" i="4"/>
  <c r="M1358" i="4"/>
  <c r="M1359" i="4"/>
  <c r="M1360" i="4"/>
  <c r="M1361" i="4"/>
  <c r="M1362" i="4"/>
  <c r="M1363" i="4"/>
  <c r="M1364" i="4"/>
  <c r="M1365" i="4"/>
  <c r="M1366" i="4"/>
  <c r="M1367" i="4"/>
  <c r="M1368" i="4"/>
  <c r="M1369" i="4"/>
  <c r="M1370" i="4"/>
  <c r="M1371" i="4"/>
  <c r="M1372" i="4"/>
  <c r="M1373" i="4"/>
  <c r="M1374" i="4"/>
  <c r="M1375" i="4"/>
  <c r="M1376" i="4"/>
  <c r="M1377" i="4"/>
  <c r="M1378" i="4"/>
  <c r="M1379" i="4"/>
  <c r="M1380" i="4"/>
  <c r="M1381" i="4"/>
  <c r="M1382" i="4"/>
  <c r="M1383" i="4"/>
  <c r="M1384" i="4"/>
  <c r="M1385" i="4"/>
  <c r="M1386" i="4"/>
  <c r="M1387" i="4"/>
  <c r="M1388" i="4"/>
  <c r="M1389" i="4"/>
  <c r="M1390" i="4"/>
  <c r="M1391" i="4"/>
  <c r="M1392" i="4"/>
  <c r="M1393" i="4"/>
  <c r="M1394" i="4"/>
  <c r="M1395" i="4"/>
  <c r="M1396" i="4"/>
  <c r="M1397" i="4"/>
  <c r="M1398" i="4"/>
  <c r="M1399" i="4"/>
  <c r="M1400" i="4"/>
  <c r="M1401" i="4"/>
  <c r="M1402" i="4"/>
  <c r="M1403" i="4"/>
  <c r="M1404" i="4"/>
  <c r="M1405" i="4"/>
  <c r="M1406" i="4"/>
  <c r="M1407" i="4"/>
  <c r="M1408" i="4"/>
  <c r="M1409" i="4"/>
  <c r="M1410" i="4"/>
  <c r="M1411" i="4"/>
  <c r="M1412" i="4"/>
  <c r="M1413" i="4"/>
  <c r="M1414" i="4"/>
  <c r="M1415" i="4"/>
  <c r="M1416" i="4"/>
  <c r="M1417" i="4"/>
  <c r="M1418" i="4"/>
  <c r="M1419" i="4"/>
  <c r="M1420" i="4"/>
  <c r="M1421" i="4"/>
  <c r="M1422" i="4"/>
  <c r="M1423" i="4"/>
  <c r="M1424" i="4"/>
  <c r="M1425" i="4"/>
  <c r="M1426" i="4"/>
  <c r="M1427" i="4"/>
  <c r="M1428" i="4"/>
  <c r="M1429" i="4"/>
  <c r="M1430" i="4"/>
  <c r="M1431" i="4"/>
  <c r="M1432" i="4"/>
  <c r="M1433" i="4"/>
  <c r="M1434" i="4"/>
  <c r="M1435" i="4"/>
  <c r="M1436" i="4"/>
  <c r="M1437" i="4"/>
  <c r="M1438" i="4"/>
  <c r="M1439" i="4"/>
  <c r="M1440" i="4"/>
  <c r="M1441" i="4"/>
  <c r="M1442" i="4"/>
  <c r="M1443" i="4"/>
  <c r="M1444" i="4"/>
  <c r="M1445" i="4"/>
  <c r="M1446" i="4"/>
  <c r="M1447" i="4"/>
  <c r="M1448" i="4"/>
  <c r="M1449" i="4"/>
  <c r="M1450" i="4"/>
  <c r="M1451" i="4"/>
  <c r="M1452" i="4"/>
  <c r="M1453" i="4"/>
  <c r="M1454" i="4"/>
  <c r="M1455" i="4"/>
  <c r="M1456" i="4"/>
  <c r="M1457" i="4"/>
  <c r="M1458" i="4"/>
  <c r="M1459" i="4"/>
  <c r="M1460" i="4"/>
  <c r="M1461" i="4"/>
  <c r="M1462" i="4"/>
  <c r="M1463" i="4"/>
  <c r="M1464" i="4"/>
  <c r="M1465" i="4"/>
  <c r="M1466" i="4"/>
  <c r="M1467" i="4"/>
  <c r="M1468" i="4"/>
  <c r="M1469" i="4"/>
  <c r="M1470" i="4"/>
  <c r="M1471" i="4"/>
  <c r="M1472" i="4"/>
  <c r="M1473" i="4"/>
  <c r="M1474" i="4"/>
  <c r="M1475" i="4"/>
  <c r="M1476" i="4"/>
  <c r="M1477" i="4"/>
  <c r="M1478" i="4"/>
  <c r="M1479" i="4"/>
  <c r="M1480" i="4"/>
  <c r="M1481" i="4"/>
  <c r="M1482" i="4"/>
  <c r="M1483" i="4"/>
  <c r="M1484" i="4"/>
  <c r="M1485" i="4"/>
  <c r="M1486" i="4"/>
  <c r="M1487" i="4"/>
  <c r="M1488" i="4"/>
  <c r="M1489" i="4"/>
  <c r="M1490" i="4"/>
  <c r="M1491" i="4"/>
  <c r="M1492" i="4"/>
  <c r="M1493" i="4"/>
  <c r="M1494" i="4"/>
  <c r="M1495" i="4"/>
  <c r="M1496" i="4"/>
  <c r="M1497" i="4"/>
  <c r="M1498" i="4"/>
  <c r="M1499" i="4"/>
  <c r="M1500" i="4"/>
  <c r="M1501" i="4"/>
  <c r="M2" i="4"/>
  <c r="AE435" i="9"/>
  <c r="AF435" i="9"/>
  <c r="AE436" i="9"/>
  <c r="AF436" i="9"/>
  <c r="AE437" i="9"/>
  <c r="AF437" i="9"/>
  <c r="AE438" i="9"/>
  <c r="AF438" i="9"/>
  <c r="AE439" i="9"/>
  <c r="AF439" i="9"/>
  <c r="AE440" i="9"/>
  <c r="AF440" i="9"/>
  <c r="AE441" i="9"/>
  <c r="AF441" i="9"/>
  <c r="AE442" i="9"/>
  <c r="AF442" i="9"/>
  <c r="AE443" i="9"/>
  <c r="AF443" i="9"/>
  <c r="AE444" i="9"/>
  <c r="AF444" i="9"/>
  <c r="AE445" i="9"/>
  <c r="AF445" i="9"/>
  <c r="AE446" i="9"/>
  <c r="AF446" i="9"/>
  <c r="AE447" i="9"/>
  <c r="AF447" i="9"/>
  <c r="AE448" i="9"/>
  <c r="AF448" i="9"/>
  <c r="AE449" i="9"/>
  <c r="AF449" i="9"/>
  <c r="AE450" i="9"/>
  <c r="AF450" i="9"/>
  <c r="AE451" i="9"/>
  <c r="AF451" i="9"/>
  <c r="AE452" i="9"/>
  <c r="AF452" i="9"/>
  <c r="AE453" i="9"/>
  <c r="AF453" i="9"/>
  <c r="AE454" i="9"/>
  <c r="AF454" i="9"/>
  <c r="AE455" i="9"/>
  <c r="AF455" i="9"/>
  <c r="AE456" i="9"/>
  <c r="AF456" i="9"/>
  <c r="AE457" i="9"/>
  <c r="AF457" i="9"/>
  <c r="AE458" i="9"/>
  <c r="AF458" i="9"/>
  <c r="AE459" i="9"/>
  <c r="AF459" i="9"/>
  <c r="AE460" i="9"/>
  <c r="AF460" i="9"/>
  <c r="AE461" i="9"/>
  <c r="AF461" i="9"/>
  <c r="AE462" i="9"/>
  <c r="AF462" i="9"/>
  <c r="AE463" i="9"/>
  <c r="AF463" i="9"/>
  <c r="AE464" i="9"/>
  <c r="AF464" i="9"/>
  <c r="AE465" i="9"/>
  <c r="AF465" i="9"/>
  <c r="AE466" i="9"/>
  <c r="AF466" i="9"/>
  <c r="AE467" i="9"/>
  <c r="AF467" i="9"/>
  <c r="AE468" i="9"/>
  <c r="AF468" i="9"/>
  <c r="AE469" i="9"/>
  <c r="AF469" i="9"/>
  <c r="AE470" i="9"/>
  <c r="AF470" i="9"/>
  <c r="AE471" i="9"/>
  <c r="AF471" i="9"/>
  <c r="AE472" i="9"/>
  <c r="AF472" i="9"/>
  <c r="AE473" i="9"/>
  <c r="AF473" i="9"/>
  <c r="AE474" i="9"/>
  <c r="AF474" i="9"/>
  <c r="AE475" i="9"/>
  <c r="AF475" i="9"/>
  <c r="AE476" i="9"/>
  <c r="AF476" i="9"/>
  <c r="AE477" i="9"/>
  <c r="AF477" i="9"/>
  <c r="AE478" i="9"/>
  <c r="AF478" i="9"/>
  <c r="AE479" i="9"/>
  <c r="AF479" i="9"/>
  <c r="AE480" i="9"/>
  <c r="AF480" i="9"/>
  <c r="AE481" i="9"/>
  <c r="AF481" i="9"/>
  <c r="AE482" i="9"/>
  <c r="AF482" i="9"/>
  <c r="AE483" i="9"/>
  <c r="AF483" i="9"/>
  <c r="AE484" i="9"/>
  <c r="AF484" i="9"/>
  <c r="AE485" i="9"/>
  <c r="AF485" i="9"/>
  <c r="AE486" i="9"/>
  <c r="AF486" i="9"/>
  <c r="AE487" i="9"/>
  <c r="AF487" i="9"/>
  <c r="AE488" i="9"/>
  <c r="AF488" i="9"/>
  <c r="AE489" i="9"/>
  <c r="AF489" i="9"/>
  <c r="AE490" i="9"/>
  <c r="AF490" i="9"/>
  <c r="AE491" i="9"/>
  <c r="AF491" i="9"/>
  <c r="AE492" i="9"/>
  <c r="AF492" i="9"/>
  <c r="AE493" i="9"/>
  <c r="AF493" i="9"/>
  <c r="AE494" i="9"/>
  <c r="AF494" i="9"/>
  <c r="AE495" i="9"/>
  <c r="AF495" i="9"/>
  <c r="AE496" i="9"/>
  <c r="AF496" i="9"/>
  <c r="AE497" i="9"/>
  <c r="AF497" i="9"/>
  <c r="AE498" i="9"/>
  <c r="AF498" i="9"/>
  <c r="AE499" i="9"/>
  <c r="AF499" i="9"/>
  <c r="AE500" i="9"/>
  <c r="AF500" i="9"/>
  <c r="AE501" i="9"/>
  <c r="AF501" i="9"/>
  <c r="AA435" i="9"/>
  <c r="AB435" i="9"/>
  <c r="AA436" i="9"/>
  <c r="AB436" i="9"/>
  <c r="AA437" i="9"/>
  <c r="AB437" i="9"/>
  <c r="AA438" i="9"/>
  <c r="AB438" i="9"/>
  <c r="AA439" i="9"/>
  <c r="AB439" i="9"/>
  <c r="AA440" i="9"/>
  <c r="AB440" i="9"/>
  <c r="AA441" i="9"/>
  <c r="AB441" i="9"/>
  <c r="AA442" i="9"/>
  <c r="AB442" i="9"/>
  <c r="AA443" i="9"/>
  <c r="AB443" i="9"/>
  <c r="AA444" i="9"/>
  <c r="AB444" i="9"/>
  <c r="AA445" i="9"/>
  <c r="AB445" i="9"/>
  <c r="AA446" i="9"/>
  <c r="AB446" i="9"/>
  <c r="AA447" i="9"/>
  <c r="AB447" i="9"/>
  <c r="AA448" i="9"/>
  <c r="AB448" i="9"/>
  <c r="AA449" i="9"/>
  <c r="AB449" i="9"/>
  <c r="AA450" i="9"/>
  <c r="AB450" i="9"/>
  <c r="AA451" i="9"/>
  <c r="AB451" i="9"/>
  <c r="AA452" i="9"/>
  <c r="AB452" i="9"/>
  <c r="AA453" i="9"/>
  <c r="AB453" i="9"/>
  <c r="AA454" i="9"/>
  <c r="AB454" i="9"/>
  <c r="AA455" i="9"/>
  <c r="AB455" i="9"/>
  <c r="AA456" i="9"/>
  <c r="AB456" i="9"/>
  <c r="AA457" i="9"/>
  <c r="AB457" i="9"/>
  <c r="AA458" i="9"/>
  <c r="AB458" i="9"/>
  <c r="AA459" i="9"/>
  <c r="AB459" i="9"/>
  <c r="AA460" i="9"/>
  <c r="AB460" i="9"/>
  <c r="AA461" i="9"/>
  <c r="AB461" i="9"/>
  <c r="AA462" i="9"/>
  <c r="AB462" i="9"/>
  <c r="AA463" i="9"/>
  <c r="AB463" i="9"/>
  <c r="AA464" i="9"/>
  <c r="AB464" i="9"/>
  <c r="AA465" i="9"/>
  <c r="AB465" i="9"/>
  <c r="AA466" i="9"/>
  <c r="AB466" i="9"/>
  <c r="AA467" i="9"/>
  <c r="AB467" i="9"/>
  <c r="AA468" i="9"/>
  <c r="AB468" i="9"/>
  <c r="AA469" i="9"/>
  <c r="AB469" i="9"/>
  <c r="AA470" i="9"/>
  <c r="AB470" i="9"/>
  <c r="AA471" i="9"/>
  <c r="AB471" i="9"/>
  <c r="AA472" i="9"/>
  <c r="AB472" i="9"/>
  <c r="AA473" i="9"/>
  <c r="AB473" i="9"/>
  <c r="AA474" i="9"/>
  <c r="AB474" i="9"/>
  <c r="AA475" i="9"/>
  <c r="AB475" i="9"/>
  <c r="AA476" i="9"/>
  <c r="AB476" i="9"/>
  <c r="AA477" i="9"/>
  <c r="AB477" i="9"/>
  <c r="AA478" i="9"/>
  <c r="AB478" i="9"/>
  <c r="AA479" i="9"/>
  <c r="AB479" i="9"/>
  <c r="AA480" i="9"/>
  <c r="AB480" i="9"/>
  <c r="AA481" i="9"/>
  <c r="AB481" i="9"/>
  <c r="AA482" i="9"/>
  <c r="AB482" i="9"/>
  <c r="AA483" i="9"/>
  <c r="AB483" i="9"/>
  <c r="AA484" i="9"/>
  <c r="AB484" i="9"/>
  <c r="AA485" i="9"/>
  <c r="AB485" i="9"/>
  <c r="AA486" i="9"/>
  <c r="AB486" i="9"/>
  <c r="AA487" i="9"/>
  <c r="AB487" i="9"/>
  <c r="AA488" i="9"/>
  <c r="AB488" i="9"/>
  <c r="AA489" i="9"/>
  <c r="AB489" i="9"/>
  <c r="AA490" i="9"/>
  <c r="AB490" i="9"/>
  <c r="AA491" i="9"/>
  <c r="AB491" i="9"/>
  <c r="AA492" i="9"/>
  <c r="AB492" i="9"/>
  <c r="AA493" i="9"/>
  <c r="AB493" i="9"/>
  <c r="AA494" i="9"/>
  <c r="AB494" i="9"/>
  <c r="AA495" i="9"/>
  <c r="AB495" i="9"/>
  <c r="AA496" i="9"/>
  <c r="AB496" i="9"/>
  <c r="AA497" i="9"/>
  <c r="AB497" i="9"/>
  <c r="AA498" i="9"/>
  <c r="AB498" i="9"/>
  <c r="AA499" i="9"/>
  <c r="AB499" i="9"/>
  <c r="AA500" i="9"/>
  <c r="AB500" i="9"/>
  <c r="AA501" i="9"/>
  <c r="AB501" i="9"/>
  <c r="W435" i="9"/>
  <c r="X435" i="9"/>
  <c r="W436" i="9"/>
  <c r="X436" i="9"/>
  <c r="W437" i="9"/>
  <c r="X437" i="9"/>
  <c r="W438" i="9"/>
  <c r="X438" i="9"/>
  <c r="W439" i="9"/>
  <c r="X439" i="9"/>
  <c r="W440" i="9"/>
  <c r="X440" i="9"/>
  <c r="W441" i="9"/>
  <c r="X441" i="9"/>
  <c r="W442" i="9"/>
  <c r="X442" i="9"/>
  <c r="W443" i="9"/>
  <c r="X443" i="9"/>
  <c r="W444" i="9"/>
  <c r="X444" i="9"/>
  <c r="W445" i="9"/>
  <c r="X445" i="9"/>
  <c r="W446" i="9"/>
  <c r="X446" i="9"/>
  <c r="W447" i="9"/>
  <c r="X447" i="9"/>
  <c r="W448" i="9"/>
  <c r="X448" i="9"/>
  <c r="W449" i="9"/>
  <c r="X449" i="9"/>
  <c r="W450" i="9"/>
  <c r="X450" i="9"/>
  <c r="W451" i="9"/>
  <c r="X451" i="9"/>
  <c r="W452" i="9"/>
  <c r="X452" i="9"/>
  <c r="W453" i="9"/>
  <c r="X453" i="9"/>
  <c r="W454" i="9"/>
  <c r="X454" i="9"/>
  <c r="W455" i="9"/>
  <c r="X455" i="9"/>
  <c r="W456" i="9"/>
  <c r="X456" i="9"/>
  <c r="W457" i="9"/>
  <c r="X457" i="9"/>
  <c r="W458" i="9"/>
  <c r="X458" i="9"/>
  <c r="W459" i="9"/>
  <c r="X459" i="9"/>
  <c r="W460" i="9"/>
  <c r="X460" i="9"/>
  <c r="W461" i="9"/>
  <c r="X461" i="9"/>
  <c r="W462" i="9"/>
  <c r="X462" i="9"/>
  <c r="W463" i="9"/>
  <c r="X463" i="9"/>
  <c r="W464" i="9"/>
  <c r="X464" i="9"/>
  <c r="W465" i="9"/>
  <c r="X465" i="9"/>
  <c r="W466" i="9"/>
  <c r="X466" i="9"/>
  <c r="W467" i="9"/>
  <c r="X467" i="9"/>
  <c r="W468" i="9"/>
  <c r="X468" i="9"/>
  <c r="W469" i="9"/>
  <c r="X469" i="9"/>
  <c r="W470" i="9"/>
  <c r="X470" i="9"/>
  <c r="W471" i="9"/>
  <c r="X471" i="9"/>
  <c r="W472" i="9"/>
  <c r="X472" i="9"/>
  <c r="W473" i="9"/>
  <c r="X473" i="9"/>
  <c r="W474" i="9"/>
  <c r="X474" i="9"/>
  <c r="W475" i="9"/>
  <c r="X475" i="9"/>
  <c r="W476" i="9"/>
  <c r="X476" i="9"/>
  <c r="W477" i="9"/>
  <c r="X477" i="9"/>
  <c r="W478" i="9"/>
  <c r="X478" i="9"/>
  <c r="W479" i="9"/>
  <c r="X479" i="9"/>
  <c r="W480" i="9"/>
  <c r="X480" i="9"/>
  <c r="W481" i="9"/>
  <c r="X481" i="9"/>
  <c r="W482" i="9"/>
  <c r="X482" i="9"/>
  <c r="W483" i="9"/>
  <c r="X483" i="9"/>
  <c r="W484" i="9"/>
  <c r="X484" i="9"/>
  <c r="W485" i="9"/>
  <c r="X485" i="9"/>
  <c r="W486" i="9"/>
  <c r="X486" i="9"/>
  <c r="W487" i="9"/>
  <c r="X487" i="9"/>
  <c r="W488" i="9"/>
  <c r="X488" i="9"/>
  <c r="W489" i="9"/>
  <c r="X489" i="9"/>
  <c r="W490" i="9"/>
  <c r="X490" i="9"/>
  <c r="W491" i="9"/>
  <c r="X491" i="9"/>
  <c r="W492" i="9"/>
  <c r="X492" i="9"/>
  <c r="W493" i="9"/>
  <c r="X493" i="9"/>
  <c r="W494" i="9"/>
  <c r="X494" i="9"/>
  <c r="W495" i="9"/>
  <c r="X495" i="9"/>
  <c r="W496" i="9"/>
  <c r="X496" i="9"/>
  <c r="W497" i="9"/>
  <c r="X497" i="9"/>
  <c r="W498" i="9"/>
  <c r="X498" i="9"/>
  <c r="W499" i="9"/>
  <c r="X499" i="9"/>
  <c r="W500" i="9"/>
  <c r="X500" i="9"/>
  <c r="W501" i="9"/>
  <c r="X501" i="9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2" i="4"/>
  <c r="S435" i="9"/>
  <c r="T435" i="9"/>
  <c r="S436" i="9"/>
  <c r="T436" i="9"/>
  <c r="S437" i="9"/>
  <c r="T437" i="9"/>
  <c r="S438" i="9"/>
  <c r="T438" i="9"/>
  <c r="S439" i="9"/>
  <c r="T439" i="9"/>
  <c r="S440" i="9"/>
  <c r="T440" i="9"/>
  <c r="S441" i="9"/>
  <c r="T441" i="9"/>
  <c r="S442" i="9"/>
  <c r="T442" i="9"/>
  <c r="S443" i="9"/>
  <c r="T443" i="9"/>
  <c r="S444" i="9"/>
  <c r="T444" i="9"/>
  <c r="S445" i="9"/>
  <c r="T445" i="9"/>
  <c r="S446" i="9"/>
  <c r="T446" i="9"/>
  <c r="S447" i="9"/>
  <c r="T447" i="9"/>
  <c r="S448" i="9"/>
  <c r="T448" i="9"/>
  <c r="S449" i="9"/>
  <c r="T449" i="9"/>
  <c r="S450" i="9"/>
  <c r="T450" i="9"/>
  <c r="S451" i="9"/>
  <c r="T451" i="9"/>
  <c r="S452" i="9"/>
  <c r="T452" i="9"/>
  <c r="S453" i="9"/>
  <c r="T453" i="9"/>
  <c r="S454" i="9"/>
  <c r="T454" i="9"/>
  <c r="S455" i="9"/>
  <c r="T455" i="9"/>
  <c r="S456" i="9"/>
  <c r="T456" i="9"/>
  <c r="S457" i="9"/>
  <c r="T457" i="9"/>
  <c r="S458" i="9"/>
  <c r="T458" i="9"/>
  <c r="S459" i="9"/>
  <c r="T459" i="9"/>
  <c r="S460" i="9"/>
  <c r="T460" i="9"/>
  <c r="S461" i="9"/>
  <c r="T461" i="9"/>
  <c r="S462" i="9"/>
  <c r="T462" i="9"/>
  <c r="S463" i="9"/>
  <c r="T463" i="9"/>
  <c r="S464" i="9"/>
  <c r="T464" i="9"/>
  <c r="S465" i="9"/>
  <c r="T465" i="9"/>
  <c r="S466" i="9"/>
  <c r="T466" i="9"/>
  <c r="S467" i="9"/>
  <c r="T467" i="9"/>
  <c r="S468" i="9"/>
  <c r="T468" i="9"/>
  <c r="S469" i="9"/>
  <c r="T469" i="9"/>
  <c r="S470" i="9"/>
  <c r="T470" i="9"/>
  <c r="S471" i="9"/>
  <c r="T471" i="9"/>
  <c r="S472" i="9"/>
  <c r="T472" i="9"/>
  <c r="S473" i="9"/>
  <c r="T473" i="9"/>
  <c r="S474" i="9"/>
  <c r="T474" i="9"/>
  <c r="S475" i="9"/>
  <c r="T475" i="9"/>
  <c r="S476" i="9"/>
  <c r="T476" i="9"/>
  <c r="S477" i="9"/>
  <c r="T477" i="9"/>
  <c r="S478" i="9"/>
  <c r="T478" i="9"/>
  <c r="S479" i="9"/>
  <c r="T479" i="9"/>
  <c r="S480" i="9"/>
  <c r="T480" i="9"/>
  <c r="S481" i="9"/>
  <c r="T481" i="9"/>
  <c r="S482" i="9"/>
  <c r="T482" i="9"/>
  <c r="S483" i="9"/>
  <c r="T483" i="9"/>
  <c r="S484" i="9"/>
  <c r="T484" i="9"/>
  <c r="S485" i="9"/>
  <c r="T485" i="9"/>
  <c r="S486" i="9"/>
  <c r="T486" i="9"/>
  <c r="S487" i="9"/>
  <c r="T487" i="9"/>
  <c r="S488" i="9"/>
  <c r="T488" i="9"/>
  <c r="S489" i="9"/>
  <c r="T489" i="9"/>
  <c r="S490" i="9"/>
  <c r="T490" i="9"/>
  <c r="S491" i="9"/>
  <c r="T491" i="9"/>
  <c r="S492" i="9"/>
  <c r="T492" i="9"/>
  <c r="S493" i="9"/>
  <c r="T493" i="9"/>
  <c r="S494" i="9"/>
  <c r="T494" i="9"/>
  <c r="S495" i="9"/>
  <c r="T495" i="9"/>
  <c r="S496" i="9"/>
  <c r="T496" i="9"/>
  <c r="S497" i="9"/>
  <c r="T497" i="9"/>
  <c r="S498" i="9"/>
  <c r="T498" i="9"/>
  <c r="S499" i="9"/>
  <c r="T499" i="9"/>
  <c r="S500" i="9"/>
  <c r="T500" i="9"/>
  <c r="S501" i="9"/>
  <c r="T501" i="9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2" i="4"/>
  <c r="V80" i="41"/>
  <c r="V78" i="41"/>
  <c r="V76" i="41"/>
  <c r="V74" i="41"/>
  <c r="V72" i="41"/>
  <c r="V70" i="41"/>
  <c r="V68" i="41"/>
  <c r="V66" i="41"/>
  <c r="V64" i="41"/>
  <c r="V77" i="41"/>
  <c r="V63" i="41"/>
  <c r="V60" i="41"/>
  <c r="V59" i="41"/>
  <c r="V73" i="41"/>
  <c r="V67" i="41"/>
  <c r="V55" i="41"/>
  <c r="V54" i="41"/>
  <c r="V53" i="41"/>
  <c r="V52" i="41"/>
  <c r="V51" i="41"/>
  <c r="V50" i="41"/>
  <c r="V49" i="41"/>
  <c r="V48" i="41"/>
  <c r="V58" i="41"/>
  <c r="V57" i="41"/>
  <c r="V42" i="41"/>
  <c r="V41" i="41"/>
  <c r="V40" i="41"/>
  <c r="V39" i="41"/>
  <c r="V38" i="41"/>
  <c r="V37" i="41"/>
  <c r="V36" i="41"/>
  <c r="V75" i="41"/>
  <c r="V65" i="41"/>
  <c r="V33" i="41"/>
  <c r="V32" i="41"/>
  <c r="V31" i="41"/>
  <c r="V30" i="41"/>
  <c r="V79" i="41"/>
  <c r="V56" i="41"/>
  <c r="V47" i="41"/>
  <c r="V45" i="41"/>
  <c r="V43" i="41"/>
  <c r="V62" i="41"/>
  <c r="V61" i="41"/>
  <c r="V44" i="41"/>
  <c r="V34" i="41"/>
  <c r="V69" i="41"/>
  <c r="V46" i="41"/>
  <c r="V71" i="41"/>
  <c r="V35" i="41"/>
  <c r="V29" i="41"/>
  <c r="V28" i="41"/>
  <c r="V27" i="41"/>
  <c r="V26" i="41"/>
  <c r="V25" i="41"/>
  <c r="V24" i="41"/>
  <c r="W79" i="41"/>
  <c r="Y79" i="41"/>
  <c r="W75" i="41"/>
  <c r="W71" i="41"/>
  <c r="W69" i="41"/>
  <c r="Y69" i="41"/>
  <c r="W77" i="41"/>
  <c r="W73" i="41"/>
  <c r="W78" i="41"/>
  <c r="W70" i="41"/>
  <c r="W64" i="41"/>
  <c r="W62" i="41"/>
  <c r="W61" i="41"/>
  <c r="W56" i="41"/>
  <c r="W74" i="41"/>
  <c r="W68" i="41"/>
  <c r="W65" i="41"/>
  <c r="W58" i="41"/>
  <c r="W57" i="41"/>
  <c r="W60" i="41"/>
  <c r="W59" i="41"/>
  <c r="W76" i="41"/>
  <c r="W66" i="41"/>
  <c r="W63" i="41"/>
  <c r="W47" i="41"/>
  <c r="W46" i="41"/>
  <c r="W45" i="41"/>
  <c r="W44" i="41"/>
  <c r="W43" i="41"/>
  <c r="W52" i="41"/>
  <c r="W48" i="41"/>
  <c r="W41" i="41"/>
  <c r="W39" i="41"/>
  <c r="W37" i="41"/>
  <c r="W72" i="41"/>
  <c r="W53" i="41"/>
  <c r="W49" i="41"/>
  <c r="W54" i="41"/>
  <c r="W40" i="41"/>
  <c r="W36" i="41"/>
  <c r="W30" i="41"/>
  <c r="W55" i="41"/>
  <c r="W33" i="41"/>
  <c r="W80" i="41"/>
  <c r="W67" i="41"/>
  <c r="Y67" i="41"/>
  <c r="W50" i="41"/>
  <c r="W42" i="41"/>
  <c r="W38" i="41"/>
  <c r="W35" i="41"/>
  <c r="W32" i="41"/>
  <c r="W29" i="41"/>
  <c r="W28" i="41"/>
  <c r="W27" i="41"/>
  <c r="W26" i="41"/>
  <c r="W25" i="41"/>
  <c r="W24" i="41"/>
  <c r="W51" i="41"/>
  <c r="W34" i="41"/>
  <c r="W31" i="41"/>
  <c r="R79" i="41"/>
  <c r="R77" i="41"/>
  <c r="R75" i="41"/>
  <c r="R73" i="41"/>
  <c r="R71" i="41"/>
  <c r="R76" i="41"/>
  <c r="R65" i="41"/>
  <c r="R62" i="41"/>
  <c r="R56" i="41"/>
  <c r="R55" i="41"/>
  <c r="R54" i="41"/>
  <c r="R53" i="41"/>
  <c r="R52" i="41"/>
  <c r="R51" i="41"/>
  <c r="R50" i="41"/>
  <c r="R49" i="41"/>
  <c r="R48" i="41"/>
  <c r="R80" i="41"/>
  <c r="R72" i="41"/>
  <c r="R69" i="41"/>
  <c r="R66" i="41"/>
  <c r="R63" i="41"/>
  <c r="R59" i="41"/>
  <c r="R58" i="41"/>
  <c r="R67" i="41"/>
  <c r="R74" i="41"/>
  <c r="R64" i="41"/>
  <c r="R61" i="41"/>
  <c r="R60" i="41"/>
  <c r="R43" i="41"/>
  <c r="R42" i="41"/>
  <c r="R41" i="41"/>
  <c r="R40" i="41"/>
  <c r="R39" i="41"/>
  <c r="R38" i="41"/>
  <c r="R37" i="41"/>
  <c r="R36" i="41"/>
  <c r="R70" i="41"/>
  <c r="R68" i="41"/>
  <c r="R57" i="41"/>
  <c r="R47" i="41"/>
  <c r="R45" i="41"/>
  <c r="R78" i="41"/>
  <c r="R35" i="41"/>
  <c r="R32" i="41"/>
  <c r="R44" i="41"/>
  <c r="R34" i="41"/>
  <c r="R31" i="41"/>
  <c r="R29" i="41"/>
  <c r="R28" i="41"/>
  <c r="R30" i="41"/>
  <c r="R46" i="41"/>
  <c r="R33" i="41"/>
  <c r="R26" i="41"/>
  <c r="R27" i="41"/>
  <c r="R24" i="41"/>
  <c r="R25" i="41"/>
  <c r="S79" i="41"/>
  <c r="S77" i="41"/>
  <c r="S75" i="41"/>
  <c r="S73" i="41"/>
  <c r="S71" i="41"/>
  <c r="S78" i="41"/>
  <c r="S74" i="41"/>
  <c r="S70" i="41"/>
  <c r="S80" i="41"/>
  <c r="S76" i="41"/>
  <c r="S72" i="41"/>
  <c r="S69" i="41"/>
  <c r="S67" i="41"/>
  <c r="S65" i="41"/>
  <c r="S68" i="41"/>
  <c r="S57" i="41"/>
  <c r="S64" i="41"/>
  <c r="S61" i="41"/>
  <c r="S60" i="41"/>
  <c r="S56" i="41"/>
  <c r="S54" i="41"/>
  <c r="S52" i="41"/>
  <c r="S50" i="41"/>
  <c r="S48" i="41"/>
  <c r="S47" i="41"/>
  <c r="S46" i="41"/>
  <c r="S45" i="41"/>
  <c r="S44" i="41"/>
  <c r="S62" i="41"/>
  <c r="S55" i="41"/>
  <c r="S53" i="41"/>
  <c r="S51" i="41"/>
  <c r="S49" i="41"/>
  <c r="S35" i="41"/>
  <c r="S34" i="41"/>
  <c r="S66" i="41"/>
  <c r="S59" i="41"/>
  <c r="S58" i="41"/>
  <c r="S43" i="41"/>
  <c r="S41" i="41"/>
  <c r="S39" i="41"/>
  <c r="S37" i="41"/>
  <c r="S31" i="41"/>
  <c r="S29" i="41"/>
  <c r="U29" i="41"/>
  <c r="S28" i="41"/>
  <c r="S27" i="41"/>
  <c r="S26" i="41"/>
  <c r="S25" i="41"/>
  <c r="S24" i="41"/>
  <c r="U101" i="9" s="1"/>
  <c r="S40" i="41"/>
  <c r="S36" i="41"/>
  <c r="S30" i="41"/>
  <c r="S63" i="41"/>
  <c r="S33" i="41"/>
  <c r="S42" i="41"/>
  <c r="S38" i="41"/>
  <c r="S32" i="41"/>
  <c r="AL79" i="41"/>
  <c r="AL77" i="41"/>
  <c r="AL75" i="41"/>
  <c r="AL73" i="41"/>
  <c r="AL71" i="41"/>
  <c r="AL69" i="41"/>
  <c r="AL80" i="41"/>
  <c r="AL76" i="41"/>
  <c r="AL72" i="41"/>
  <c r="AL78" i="41"/>
  <c r="AL74" i="41"/>
  <c r="AL70" i="41"/>
  <c r="AL66" i="41"/>
  <c r="AL58" i="41"/>
  <c r="AL57" i="41"/>
  <c r="AL67" i="41"/>
  <c r="AL63" i="41"/>
  <c r="AL61" i="41"/>
  <c r="AL68" i="41"/>
  <c r="AL62" i="41"/>
  <c r="AL65" i="41"/>
  <c r="AL56" i="41"/>
  <c r="AL47" i="41"/>
  <c r="AL46" i="41"/>
  <c r="AL45" i="41"/>
  <c r="AL44" i="41"/>
  <c r="AL43" i="41"/>
  <c r="AL54" i="41"/>
  <c r="AL50" i="41"/>
  <c r="AL41" i="41"/>
  <c r="AL39" i="41"/>
  <c r="AL37" i="41"/>
  <c r="AL64" i="41"/>
  <c r="AL55" i="41"/>
  <c r="AL51" i="41"/>
  <c r="AL60" i="41"/>
  <c r="AL59" i="41"/>
  <c r="AL48" i="41"/>
  <c r="AL42" i="41"/>
  <c r="AL38" i="41"/>
  <c r="AL32" i="41"/>
  <c r="AL49" i="41"/>
  <c r="AL34" i="41"/>
  <c r="AL31" i="41"/>
  <c r="AL52" i="41"/>
  <c r="AL40" i="41"/>
  <c r="AL36" i="41"/>
  <c r="AL33" i="41"/>
  <c r="AL30" i="41"/>
  <c r="AL29" i="41"/>
  <c r="AL28" i="41"/>
  <c r="AL27" i="41"/>
  <c r="AL26" i="41"/>
  <c r="AL25" i="41"/>
  <c r="AL24" i="41"/>
  <c r="AL53" i="41"/>
  <c r="AL35" i="41"/>
  <c r="AO80" i="41"/>
  <c r="AO78" i="41"/>
  <c r="AO76" i="41"/>
  <c r="AO74" i="41"/>
  <c r="AO72" i="41"/>
  <c r="AO70" i="41"/>
  <c r="AO68" i="41"/>
  <c r="AO66" i="41"/>
  <c r="AO64" i="41"/>
  <c r="AO75" i="41"/>
  <c r="AO63" i="41"/>
  <c r="AO61" i="41"/>
  <c r="AO56" i="41"/>
  <c r="AO79" i="41"/>
  <c r="AO71" i="41"/>
  <c r="AO65" i="41"/>
  <c r="AO60" i="41"/>
  <c r="AO57" i="41"/>
  <c r="AO73" i="41"/>
  <c r="AO55" i="41"/>
  <c r="AO53" i="41"/>
  <c r="AO51" i="41"/>
  <c r="AO49" i="41"/>
  <c r="AO47" i="41"/>
  <c r="AO46" i="41"/>
  <c r="AO45" i="41"/>
  <c r="AO44" i="41"/>
  <c r="AO43" i="41"/>
  <c r="AO59" i="41"/>
  <c r="AO54" i="41"/>
  <c r="AO52" i="41"/>
  <c r="AO50" i="41"/>
  <c r="AO48" i="41"/>
  <c r="AO34" i="41"/>
  <c r="AO33" i="41"/>
  <c r="AO67" i="41"/>
  <c r="AO58" i="41"/>
  <c r="AO42" i="41"/>
  <c r="AO40" i="41"/>
  <c r="AO38" i="41"/>
  <c r="AO36" i="41"/>
  <c r="AO69" i="41"/>
  <c r="AO62" i="41"/>
  <c r="AO30" i="41"/>
  <c r="AO29" i="41"/>
  <c r="AO28" i="41"/>
  <c r="AO27" i="41"/>
  <c r="AO26" i="41"/>
  <c r="AO25" i="41"/>
  <c r="AO24" i="41"/>
  <c r="AO77" i="41"/>
  <c r="AO39" i="41"/>
  <c r="AO35" i="41"/>
  <c r="AO32" i="41"/>
  <c r="AO41" i="41"/>
  <c r="AO37" i="41"/>
  <c r="AO31" i="41"/>
  <c r="AN79" i="41"/>
  <c r="AN77" i="41"/>
  <c r="AP77" i="41"/>
  <c r="AN75" i="41"/>
  <c r="AN73" i="41"/>
  <c r="AN71" i="41"/>
  <c r="AP71" i="41"/>
  <c r="AN69" i="41"/>
  <c r="AN80" i="41"/>
  <c r="AP80" i="41"/>
  <c r="AN78" i="41"/>
  <c r="AP78" i="41"/>
  <c r="AN76" i="41"/>
  <c r="AP76" i="41"/>
  <c r="AN74" i="41"/>
  <c r="AP74" i="41"/>
  <c r="AN72" i="41"/>
  <c r="AP72" i="41"/>
  <c r="AN70" i="41"/>
  <c r="AP70" i="41"/>
  <c r="AN67" i="41"/>
  <c r="AN65" i="41"/>
  <c r="AP65" i="41"/>
  <c r="AN64" i="41"/>
  <c r="AP64" i="41"/>
  <c r="AN59" i="41"/>
  <c r="AN55" i="41"/>
  <c r="AN54" i="41"/>
  <c r="AN53" i="41"/>
  <c r="AP53" i="41"/>
  <c r="AN52" i="41"/>
  <c r="AN51" i="41"/>
  <c r="AN50" i="41"/>
  <c r="AP50" i="41"/>
  <c r="AN49" i="41"/>
  <c r="AN48" i="41"/>
  <c r="AN68" i="41"/>
  <c r="AP68" i="41"/>
  <c r="AN62" i="41"/>
  <c r="AN58" i="41"/>
  <c r="AP58" i="41"/>
  <c r="AN66" i="41"/>
  <c r="AN60" i="41"/>
  <c r="AN57" i="41"/>
  <c r="AN42" i="41"/>
  <c r="AN41" i="41"/>
  <c r="AN40" i="41"/>
  <c r="AP40" i="41"/>
  <c r="AN39" i="41"/>
  <c r="AN38" i="41"/>
  <c r="AN37" i="41"/>
  <c r="AP37" i="41"/>
  <c r="AN36" i="41"/>
  <c r="AN35" i="41"/>
  <c r="AN56" i="41"/>
  <c r="AP56" i="41"/>
  <c r="AN46" i="41"/>
  <c r="AN44" i="41"/>
  <c r="AP44" i="41"/>
  <c r="AN61" i="41"/>
  <c r="AP61" i="41"/>
  <c r="AN34" i="41"/>
  <c r="AN31" i="41"/>
  <c r="AN63" i="41"/>
  <c r="AP63" i="41"/>
  <c r="AN47" i="41"/>
  <c r="AP47" i="41"/>
  <c r="AN43" i="41"/>
  <c r="AN33" i="41"/>
  <c r="AN30" i="41"/>
  <c r="AN29" i="41"/>
  <c r="AN28" i="41"/>
  <c r="AN45" i="41"/>
  <c r="AN32" i="41"/>
  <c r="AN25" i="41"/>
  <c r="AN26" i="41"/>
  <c r="AP26" i="41"/>
  <c r="AN27" i="41"/>
  <c r="AN24" i="41"/>
  <c r="AP24" i="41" s="1"/>
  <c r="AH79" i="41"/>
  <c r="AH77" i="41"/>
  <c r="AH75" i="41"/>
  <c r="AH73" i="41"/>
  <c r="AH71" i="41"/>
  <c r="AH69" i="41"/>
  <c r="AH78" i="41"/>
  <c r="AH74" i="41"/>
  <c r="AH70" i="41"/>
  <c r="AH80" i="41"/>
  <c r="AH76" i="41"/>
  <c r="AH72" i="41"/>
  <c r="AH67" i="41"/>
  <c r="AH65" i="41"/>
  <c r="AH64" i="41"/>
  <c r="AH59" i="41"/>
  <c r="AH58" i="41"/>
  <c r="AH55" i="41"/>
  <c r="AH54" i="41"/>
  <c r="AH53" i="41"/>
  <c r="AH52" i="41"/>
  <c r="AH51" i="41"/>
  <c r="AH50" i="41"/>
  <c r="AH49" i="41"/>
  <c r="AH48" i="41"/>
  <c r="AH68" i="41"/>
  <c r="AH56" i="41"/>
  <c r="AH66" i="41"/>
  <c r="AH57" i="41"/>
  <c r="AH62" i="41"/>
  <c r="AH42" i="41"/>
  <c r="AH41" i="41"/>
  <c r="AH40" i="41"/>
  <c r="AH39" i="41"/>
  <c r="AH38" i="41"/>
  <c r="AH37" i="41"/>
  <c r="AH36" i="41"/>
  <c r="AH35" i="41"/>
  <c r="AH63" i="41"/>
  <c r="AH47" i="41"/>
  <c r="AH45" i="41"/>
  <c r="AH43" i="41"/>
  <c r="AH30" i="41"/>
  <c r="AH61" i="41"/>
  <c r="AH60" i="41"/>
  <c r="AH46" i="41"/>
  <c r="AH33" i="41"/>
  <c r="AH29" i="41"/>
  <c r="AH28" i="41"/>
  <c r="AH32" i="41"/>
  <c r="AH44" i="41"/>
  <c r="AH34" i="41"/>
  <c r="AH31" i="41"/>
  <c r="AH24" i="41"/>
  <c r="AH25" i="41"/>
  <c r="AH26" i="41"/>
  <c r="AH27" i="41"/>
  <c r="AI80" i="41"/>
  <c r="AI78" i="41"/>
  <c r="AI76" i="41"/>
  <c r="AI74" i="41"/>
  <c r="AI72" i="41"/>
  <c r="AI70" i="41"/>
  <c r="AI73" i="41"/>
  <c r="AI67" i="41"/>
  <c r="AI63" i="41"/>
  <c r="AI61" i="41"/>
  <c r="AI60" i="41"/>
  <c r="AI77" i="41"/>
  <c r="AI69" i="41"/>
  <c r="AI66" i="41"/>
  <c r="AI62" i="41"/>
  <c r="AI57" i="41"/>
  <c r="AI71" i="41"/>
  <c r="AI59" i="41"/>
  <c r="AI58" i="41"/>
  <c r="AI54" i="41"/>
  <c r="AI52" i="41"/>
  <c r="AI50" i="41"/>
  <c r="AI48" i="41"/>
  <c r="AI47" i="41"/>
  <c r="AI46" i="41"/>
  <c r="AI45" i="41"/>
  <c r="AI44" i="41"/>
  <c r="AI43" i="41"/>
  <c r="AI79" i="41"/>
  <c r="AI64" i="41"/>
  <c r="AI55" i="41"/>
  <c r="AI53" i="41"/>
  <c r="AI51" i="41"/>
  <c r="AI49" i="41"/>
  <c r="AI34" i="41"/>
  <c r="AI65" i="41"/>
  <c r="AI41" i="41"/>
  <c r="AI39" i="41"/>
  <c r="AI37" i="41"/>
  <c r="AI56" i="41"/>
  <c r="AI33" i="41"/>
  <c r="AI29" i="41"/>
  <c r="AI28" i="41"/>
  <c r="AI27" i="41"/>
  <c r="AI26" i="41"/>
  <c r="AI25" i="41"/>
  <c r="AI24" i="41"/>
  <c r="AI42" i="41"/>
  <c r="AI38" i="41"/>
  <c r="AI35" i="41"/>
  <c r="AI32" i="41"/>
  <c r="AI31" i="41"/>
  <c r="AI75" i="41"/>
  <c r="AI68" i="41"/>
  <c r="AI40" i="41"/>
  <c r="AI36" i="41"/>
  <c r="AI30" i="41"/>
  <c r="AK79" i="41"/>
  <c r="AK75" i="41"/>
  <c r="AK71" i="41"/>
  <c r="AK77" i="41"/>
  <c r="AK73" i="41"/>
  <c r="AK69" i="41"/>
  <c r="AK74" i="41"/>
  <c r="AK68" i="41"/>
  <c r="AK65" i="41"/>
  <c r="AK62" i="41"/>
  <c r="AM62" i="41"/>
  <c r="AK56" i="41"/>
  <c r="AK78" i="41"/>
  <c r="AM78" i="41"/>
  <c r="AK70" i="41"/>
  <c r="AK64" i="41"/>
  <c r="AK60" i="41"/>
  <c r="AK59" i="41"/>
  <c r="AM59" i="41"/>
  <c r="AK55" i="41"/>
  <c r="AK54" i="41"/>
  <c r="AM54" i="41"/>
  <c r="AK53" i="41"/>
  <c r="AK52" i="41"/>
  <c r="AM52" i="41"/>
  <c r="AK51" i="41"/>
  <c r="AM51" i="41"/>
  <c r="AK50" i="41"/>
  <c r="AK49" i="41"/>
  <c r="AK48" i="41"/>
  <c r="AM48" i="41"/>
  <c r="AK72" i="41"/>
  <c r="AK67" i="41"/>
  <c r="AK61" i="41"/>
  <c r="AK42" i="41"/>
  <c r="AK41" i="41"/>
  <c r="AK40" i="41"/>
  <c r="AK39" i="41"/>
  <c r="AK38" i="41"/>
  <c r="AK37" i="41"/>
  <c r="AK36" i="41"/>
  <c r="AM36" i="41"/>
  <c r="AK80" i="41"/>
  <c r="AK63" i="41"/>
  <c r="AK32" i="41"/>
  <c r="AK31" i="41"/>
  <c r="AK30" i="41"/>
  <c r="AK47" i="41"/>
  <c r="AK45" i="41"/>
  <c r="AK43" i="41"/>
  <c r="AK76" i="41"/>
  <c r="AK66" i="41"/>
  <c r="AM66" i="41"/>
  <c r="AK58" i="41"/>
  <c r="AK57" i="41"/>
  <c r="AK46" i="41"/>
  <c r="AK35" i="41"/>
  <c r="AK44" i="41"/>
  <c r="AM44" i="41"/>
  <c r="AK34" i="41"/>
  <c r="AK33" i="41"/>
  <c r="AK29" i="41"/>
  <c r="AK28" i="41"/>
  <c r="AK27" i="41"/>
  <c r="AK26" i="41"/>
  <c r="AK25" i="41"/>
  <c r="AK24" i="41"/>
  <c r="AM33" i="41"/>
  <c r="AM50" i="41"/>
  <c r="AM64" i="41"/>
  <c r="AM27" i="41"/>
  <c r="AM45" i="41"/>
  <c r="AM32" i="41"/>
  <c r="AM72" i="41"/>
  <c r="AP49" i="41"/>
  <c r="AP62" i="41"/>
  <c r="AJ56" i="41"/>
  <c r="AP27" i="41"/>
  <c r="AP32" i="41"/>
  <c r="AP33" i="41"/>
  <c r="AP31" i="41"/>
  <c r="AP52" i="41"/>
  <c r="AP73" i="41"/>
  <c r="Y75" i="41"/>
  <c r="AM26" i="41"/>
  <c r="AJ46" i="41"/>
  <c r="AJ51" i="41"/>
  <c r="AJ80" i="41"/>
  <c r="AJ69" i="41"/>
  <c r="AP66" i="41"/>
  <c r="U31" i="41"/>
  <c r="U57" i="41"/>
  <c r="U69" i="41"/>
  <c r="U53" i="41"/>
  <c r="U73" i="41"/>
  <c r="Y73" i="41"/>
  <c r="Y56" i="41"/>
  <c r="Y58" i="41"/>
  <c r="AM57" i="41"/>
  <c r="AM43" i="41"/>
  <c r="AM40" i="41"/>
  <c r="AJ44" i="41"/>
  <c r="AJ35" i="41"/>
  <c r="AJ62" i="41"/>
  <c r="AJ55" i="41"/>
  <c r="AP46" i="41"/>
  <c r="AP41" i="41"/>
  <c r="AP48" i="41"/>
  <c r="AP59" i="41"/>
  <c r="AP34" i="41"/>
  <c r="AM73" i="41"/>
  <c r="U49" i="41"/>
  <c r="U62" i="41"/>
  <c r="Y63" i="41"/>
  <c r="Y27" i="41"/>
  <c r="Y40" i="41"/>
  <c r="Y66" i="41"/>
  <c r="Y74" i="41"/>
  <c r="AM24" i="41"/>
  <c r="AM28" i="41"/>
  <c r="AM35" i="41"/>
  <c r="AM47" i="41"/>
  <c r="AM38" i="41"/>
  <c r="AM42" i="41"/>
  <c r="AM68" i="41"/>
  <c r="AJ27" i="41"/>
  <c r="AJ31" i="41"/>
  <c r="AJ47" i="41"/>
  <c r="AJ37" i="41"/>
  <c r="AJ41" i="41"/>
  <c r="AJ53" i="41"/>
  <c r="AJ72" i="41"/>
  <c r="AJ74" i="41"/>
  <c r="AJ73" i="41"/>
  <c r="AP29" i="41"/>
  <c r="AP35" i="41"/>
  <c r="AP39" i="41"/>
  <c r="AP57" i="41"/>
  <c r="AP54" i="41"/>
  <c r="AP69" i="41"/>
  <c r="AP43" i="41"/>
  <c r="U28" i="41"/>
  <c r="U45" i="41"/>
  <c r="U39" i="41"/>
  <c r="U43" i="41"/>
  <c r="U74" i="41"/>
  <c r="U63" i="41"/>
  <c r="U80" i="41"/>
  <c r="Y25" i="41"/>
  <c r="Y29" i="41"/>
  <c r="Y45" i="41"/>
  <c r="Y30" i="41"/>
  <c r="Y42" i="41"/>
  <c r="Y49" i="41"/>
  <c r="Y78" i="41"/>
  <c r="AM25" i="41"/>
  <c r="AM29" i="41"/>
  <c r="AM80" i="41"/>
  <c r="AM39" i="41"/>
  <c r="AM49" i="41"/>
  <c r="AM74" i="41"/>
  <c r="AP25" i="41"/>
  <c r="AP60" i="41"/>
  <c r="AJ25" i="41"/>
  <c r="AJ32" i="41"/>
  <c r="AJ43" i="41"/>
  <c r="AJ39" i="41"/>
  <c r="AJ68" i="41"/>
  <c r="AJ65" i="41"/>
  <c r="AJ77" i="41"/>
  <c r="AM67" i="41"/>
  <c r="U33" i="41"/>
  <c r="U35" i="41"/>
  <c r="U37" i="41"/>
  <c r="U41" i="41"/>
  <c r="U61" i="41"/>
  <c r="U58" i="41"/>
  <c r="Y62" i="41"/>
  <c r="Y32" i="41"/>
  <c r="Y36" i="41"/>
  <c r="Y51" i="41"/>
  <c r="Y55" i="41"/>
  <c r="Y60" i="41"/>
  <c r="AM34" i="41"/>
  <c r="AM58" i="41"/>
  <c r="AM37" i="41"/>
  <c r="AM41" i="41"/>
  <c r="AM55" i="41"/>
  <c r="AM70" i="41"/>
  <c r="AJ28" i="41"/>
  <c r="AJ60" i="41"/>
  <c r="AJ45" i="41"/>
  <c r="AJ36" i="41"/>
  <c r="AJ40" i="41"/>
  <c r="AJ57" i="41"/>
  <c r="AJ48" i="41"/>
  <c r="AJ52" i="41"/>
  <c r="AJ58" i="41"/>
  <c r="AJ67" i="41"/>
  <c r="AJ70" i="41"/>
  <c r="AJ71" i="41"/>
  <c r="AJ79" i="41"/>
  <c r="AP45" i="41"/>
  <c r="AP28" i="41"/>
  <c r="AP38" i="41"/>
  <c r="AP42" i="41"/>
  <c r="AP75" i="41"/>
  <c r="AP36" i="41"/>
  <c r="AM75" i="41"/>
  <c r="U46" i="41"/>
  <c r="U30" i="41"/>
  <c r="U34" i="41"/>
  <c r="U78" i="41"/>
  <c r="U68" i="41"/>
  <c r="U38" i="41"/>
  <c r="U42" i="41"/>
  <c r="U64" i="41"/>
  <c r="U59" i="41"/>
  <c r="U72" i="41"/>
  <c r="U50" i="41"/>
  <c r="U54" i="41"/>
  <c r="U65" i="41"/>
  <c r="U75" i="41"/>
  <c r="Y77" i="41"/>
  <c r="Y24" i="41"/>
  <c r="Y28" i="41"/>
  <c r="Y46" i="41"/>
  <c r="Y34" i="41"/>
  <c r="Y43" i="41"/>
  <c r="Y33" i="41"/>
  <c r="Y37" i="41"/>
  <c r="Y41" i="41"/>
  <c r="Y48" i="41"/>
  <c r="Y52" i="41"/>
  <c r="Y68" i="41"/>
  <c r="Y76" i="41"/>
  <c r="AJ29" i="41"/>
  <c r="AJ61" i="41"/>
  <c r="AJ66" i="41"/>
  <c r="AJ49" i="41"/>
  <c r="AJ59" i="41"/>
  <c r="AM69" i="41"/>
  <c r="AM77" i="41"/>
  <c r="U27" i="41"/>
  <c r="U44" i="41"/>
  <c r="U70" i="41"/>
  <c r="U51" i="41"/>
  <c r="U55" i="41"/>
  <c r="U76" i="41"/>
  <c r="U77" i="41"/>
  <c r="Y44" i="41"/>
  <c r="Y38" i="41"/>
  <c r="Y53" i="41"/>
  <c r="Y70" i="41"/>
  <c r="AM46" i="41"/>
  <c r="AM76" i="41"/>
  <c r="AM30" i="41"/>
  <c r="AM61" i="41"/>
  <c r="AM53" i="41"/>
  <c r="AM60" i="41"/>
  <c r="AM56" i="41"/>
  <c r="AJ26" i="41"/>
  <c r="AJ34" i="41"/>
  <c r="AJ33" i="41"/>
  <c r="AJ30" i="41"/>
  <c r="AJ63" i="41"/>
  <c r="AJ38" i="41"/>
  <c r="AJ42" i="41"/>
  <c r="AJ50" i="41"/>
  <c r="AJ54" i="41"/>
  <c r="AJ64" i="41"/>
  <c r="AJ76" i="41"/>
  <c r="AJ78" i="41"/>
  <c r="AJ75" i="41"/>
  <c r="AP30" i="41"/>
  <c r="AP51" i="41"/>
  <c r="AP55" i="41"/>
  <c r="AP67" i="41"/>
  <c r="AP79" i="41"/>
  <c r="AM31" i="41"/>
  <c r="AM65" i="41"/>
  <c r="AM63" i="41"/>
  <c r="AM71" i="41"/>
  <c r="AM79" i="41"/>
  <c r="U25" i="41"/>
  <c r="U26" i="41"/>
  <c r="U32" i="41"/>
  <c r="U47" i="41"/>
  <c r="U36" i="41"/>
  <c r="U40" i="41"/>
  <c r="U60" i="41"/>
  <c r="U67" i="41"/>
  <c r="U66" i="41"/>
  <c r="U48" i="41"/>
  <c r="U52" i="41"/>
  <c r="U56" i="41"/>
  <c r="U71" i="41"/>
  <c r="U79" i="41"/>
  <c r="Y65" i="41"/>
  <c r="Y71" i="41"/>
  <c r="Y26" i="41"/>
  <c r="Y35" i="41"/>
  <c r="Y61" i="41"/>
  <c r="Y47" i="41"/>
  <c r="Y31" i="41"/>
  <c r="Y39" i="41"/>
  <c r="Y57" i="41"/>
  <c r="Y50" i="41"/>
  <c r="Y54" i="41"/>
  <c r="Y59" i="41"/>
  <c r="Y64" i="41"/>
  <c r="Y72" i="41"/>
  <c r="Y80" i="41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R435" i="9"/>
  <c r="R436" i="9"/>
  <c r="R437" i="9"/>
  <c r="R438" i="9"/>
  <c r="R439" i="9"/>
  <c r="R440" i="9"/>
  <c r="R441" i="9"/>
  <c r="R442" i="9"/>
  <c r="R443" i="9"/>
  <c r="R444" i="9"/>
  <c r="R445" i="9"/>
  <c r="R446" i="9"/>
  <c r="R447" i="9"/>
  <c r="R448" i="9"/>
  <c r="R449" i="9"/>
  <c r="R450" i="9"/>
  <c r="R451" i="9"/>
  <c r="R452" i="9"/>
  <c r="R453" i="9"/>
  <c r="R454" i="9"/>
  <c r="R455" i="9"/>
  <c r="R456" i="9"/>
  <c r="R457" i="9"/>
  <c r="R458" i="9"/>
  <c r="R459" i="9"/>
  <c r="R460" i="9"/>
  <c r="R461" i="9"/>
  <c r="R462" i="9"/>
  <c r="R463" i="9"/>
  <c r="R464" i="9"/>
  <c r="R465" i="9"/>
  <c r="R466" i="9"/>
  <c r="R467" i="9"/>
  <c r="R468" i="9"/>
  <c r="R469" i="9"/>
  <c r="R470" i="9"/>
  <c r="R471" i="9"/>
  <c r="R472" i="9"/>
  <c r="R473" i="9"/>
  <c r="R474" i="9"/>
  <c r="R475" i="9"/>
  <c r="R476" i="9"/>
  <c r="R477" i="9"/>
  <c r="R478" i="9"/>
  <c r="R479" i="9"/>
  <c r="R480" i="9"/>
  <c r="R481" i="9"/>
  <c r="R482" i="9"/>
  <c r="R483" i="9"/>
  <c r="R484" i="9"/>
  <c r="R485" i="9"/>
  <c r="R486" i="9"/>
  <c r="R487" i="9"/>
  <c r="R488" i="9"/>
  <c r="R489" i="9"/>
  <c r="R490" i="9"/>
  <c r="R491" i="9"/>
  <c r="R492" i="9"/>
  <c r="R493" i="9"/>
  <c r="R494" i="9"/>
  <c r="R495" i="9"/>
  <c r="R496" i="9"/>
  <c r="R497" i="9"/>
  <c r="R498" i="9"/>
  <c r="R499" i="9"/>
  <c r="R500" i="9"/>
  <c r="R501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0" i="9"/>
  <c r="M471" i="9"/>
  <c r="M472" i="9"/>
  <c r="M473" i="9"/>
  <c r="M474" i="9"/>
  <c r="M475" i="9"/>
  <c r="M476" i="9"/>
  <c r="M477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E3" i="3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E399" i="3"/>
  <c r="F399" i="3"/>
  <c r="G399" i="3"/>
  <c r="E400" i="3"/>
  <c r="F400" i="3"/>
  <c r="G400" i="3"/>
  <c r="E401" i="3"/>
  <c r="F401" i="3"/>
  <c r="G401" i="3"/>
  <c r="E402" i="3"/>
  <c r="F402" i="3"/>
  <c r="G402" i="3"/>
  <c r="E403" i="3"/>
  <c r="F403" i="3"/>
  <c r="G403" i="3"/>
  <c r="E404" i="3"/>
  <c r="F404" i="3"/>
  <c r="G404" i="3"/>
  <c r="E405" i="3"/>
  <c r="F405" i="3"/>
  <c r="G405" i="3"/>
  <c r="E406" i="3"/>
  <c r="F406" i="3"/>
  <c r="G406" i="3"/>
  <c r="E407" i="3"/>
  <c r="F407" i="3"/>
  <c r="G407" i="3"/>
  <c r="E408" i="3"/>
  <c r="F408" i="3"/>
  <c r="G408" i="3"/>
  <c r="E409" i="3"/>
  <c r="F409" i="3"/>
  <c r="G409" i="3"/>
  <c r="E410" i="3"/>
  <c r="F410" i="3"/>
  <c r="G410" i="3"/>
  <c r="E411" i="3"/>
  <c r="F411" i="3"/>
  <c r="G411" i="3"/>
  <c r="E412" i="3"/>
  <c r="F412" i="3"/>
  <c r="G412" i="3"/>
  <c r="E413" i="3"/>
  <c r="F413" i="3"/>
  <c r="G413" i="3"/>
  <c r="E414" i="3"/>
  <c r="F414" i="3"/>
  <c r="G414" i="3"/>
  <c r="E415" i="3"/>
  <c r="F415" i="3"/>
  <c r="G415" i="3"/>
  <c r="E416" i="3"/>
  <c r="F416" i="3"/>
  <c r="G416" i="3"/>
  <c r="E417" i="3"/>
  <c r="F417" i="3"/>
  <c r="G417" i="3"/>
  <c r="E418" i="3"/>
  <c r="F418" i="3"/>
  <c r="G418" i="3"/>
  <c r="E419" i="3"/>
  <c r="F419" i="3"/>
  <c r="G419" i="3"/>
  <c r="E420" i="3"/>
  <c r="F420" i="3"/>
  <c r="G420" i="3"/>
  <c r="E421" i="3"/>
  <c r="F421" i="3"/>
  <c r="G421" i="3"/>
  <c r="E422" i="3"/>
  <c r="F422" i="3"/>
  <c r="G422" i="3"/>
  <c r="E423" i="3"/>
  <c r="F423" i="3"/>
  <c r="G423" i="3"/>
  <c r="E424" i="3"/>
  <c r="F424" i="3"/>
  <c r="G424" i="3"/>
  <c r="E425" i="3"/>
  <c r="F425" i="3"/>
  <c r="G425" i="3"/>
  <c r="E426" i="3"/>
  <c r="F426" i="3"/>
  <c r="G426" i="3"/>
  <c r="E427" i="3"/>
  <c r="F427" i="3"/>
  <c r="G427" i="3"/>
  <c r="E428" i="3"/>
  <c r="F428" i="3"/>
  <c r="G428" i="3"/>
  <c r="E429" i="3"/>
  <c r="F429" i="3"/>
  <c r="G429" i="3"/>
  <c r="E430" i="3"/>
  <c r="F430" i="3"/>
  <c r="G430" i="3"/>
  <c r="E431" i="3"/>
  <c r="F431" i="3"/>
  <c r="G431" i="3"/>
  <c r="E432" i="3"/>
  <c r="F432" i="3"/>
  <c r="G432" i="3"/>
  <c r="E433" i="3"/>
  <c r="F433" i="3"/>
  <c r="G433" i="3"/>
  <c r="E434" i="3"/>
  <c r="F434" i="3"/>
  <c r="G434" i="3"/>
  <c r="E435" i="3"/>
  <c r="F435" i="3"/>
  <c r="G435" i="3"/>
  <c r="E436" i="3"/>
  <c r="F436" i="3"/>
  <c r="G436" i="3"/>
  <c r="E437" i="3"/>
  <c r="F437" i="3"/>
  <c r="G437" i="3"/>
  <c r="E438" i="3"/>
  <c r="F438" i="3"/>
  <c r="G438" i="3"/>
  <c r="E439" i="3"/>
  <c r="F439" i="3"/>
  <c r="G439" i="3"/>
  <c r="E440" i="3"/>
  <c r="F440" i="3"/>
  <c r="G440" i="3"/>
  <c r="E441" i="3"/>
  <c r="F441" i="3"/>
  <c r="G441" i="3"/>
  <c r="E442" i="3"/>
  <c r="F442" i="3"/>
  <c r="G442" i="3"/>
  <c r="E443" i="3"/>
  <c r="F443" i="3"/>
  <c r="G443" i="3"/>
  <c r="E444" i="3"/>
  <c r="F444" i="3"/>
  <c r="G444" i="3"/>
  <c r="E445" i="3"/>
  <c r="F445" i="3"/>
  <c r="G445" i="3"/>
  <c r="E446" i="3"/>
  <c r="F446" i="3"/>
  <c r="G446" i="3"/>
  <c r="E447" i="3"/>
  <c r="F447" i="3"/>
  <c r="G447" i="3"/>
  <c r="E448" i="3"/>
  <c r="F448" i="3"/>
  <c r="G448" i="3"/>
  <c r="E449" i="3"/>
  <c r="F449" i="3"/>
  <c r="G449" i="3"/>
  <c r="E450" i="3"/>
  <c r="F450" i="3"/>
  <c r="G450" i="3"/>
  <c r="E451" i="3"/>
  <c r="F451" i="3"/>
  <c r="G451" i="3"/>
  <c r="E452" i="3"/>
  <c r="F452" i="3"/>
  <c r="G452" i="3"/>
  <c r="E453" i="3"/>
  <c r="F453" i="3"/>
  <c r="G453" i="3"/>
  <c r="E454" i="3"/>
  <c r="F454" i="3"/>
  <c r="G454" i="3"/>
  <c r="E455" i="3"/>
  <c r="F455" i="3"/>
  <c r="G455" i="3"/>
  <c r="E456" i="3"/>
  <c r="F456" i="3"/>
  <c r="G456" i="3"/>
  <c r="E457" i="3"/>
  <c r="F457" i="3"/>
  <c r="G457" i="3"/>
  <c r="E458" i="3"/>
  <c r="F458" i="3"/>
  <c r="G458" i="3"/>
  <c r="E459" i="3"/>
  <c r="F459" i="3"/>
  <c r="G459" i="3"/>
  <c r="E460" i="3"/>
  <c r="F460" i="3"/>
  <c r="G460" i="3"/>
  <c r="E461" i="3"/>
  <c r="F461" i="3"/>
  <c r="G461" i="3"/>
  <c r="E462" i="3"/>
  <c r="F462" i="3"/>
  <c r="G462" i="3"/>
  <c r="E463" i="3"/>
  <c r="F463" i="3"/>
  <c r="G463" i="3"/>
  <c r="E464" i="3"/>
  <c r="F464" i="3"/>
  <c r="G464" i="3"/>
  <c r="E465" i="3"/>
  <c r="F465" i="3"/>
  <c r="G465" i="3"/>
  <c r="E466" i="3"/>
  <c r="F466" i="3"/>
  <c r="G466" i="3"/>
  <c r="E467" i="3"/>
  <c r="F467" i="3"/>
  <c r="G467" i="3"/>
  <c r="E468" i="3"/>
  <c r="F468" i="3"/>
  <c r="G468" i="3"/>
  <c r="E469" i="3"/>
  <c r="F469" i="3"/>
  <c r="G469" i="3"/>
  <c r="E470" i="3"/>
  <c r="F470" i="3"/>
  <c r="G470" i="3"/>
  <c r="E471" i="3"/>
  <c r="F471" i="3"/>
  <c r="G471" i="3"/>
  <c r="E472" i="3"/>
  <c r="F472" i="3"/>
  <c r="G472" i="3"/>
  <c r="E473" i="3"/>
  <c r="F473" i="3"/>
  <c r="G473" i="3"/>
  <c r="E474" i="3"/>
  <c r="F474" i="3"/>
  <c r="G474" i="3"/>
  <c r="E475" i="3"/>
  <c r="F475" i="3"/>
  <c r="G475" i="3"/>
  <c r="E476" i="3"/>
  <c r="F476" i="3"/>
  <c r="G476" i="3"/>
  <c r="E477" i="3"/>
  <c r="F477" i="3"/>
  <c r="G477" i="3"/>
  <c r="E478" i="3"/>
  <c r="F478" i="3"/>
  <c r="G478" i="3"/>
  <c r="E479" i="3"/>
  <c r="F479" i="3"/>
  <c r="G479" i="3"/>
  <c r="E480" i="3"/>
  <c r="F480" i="3"/>
  <c r="G480" i="3"/>
  <c r="E481" i="3"/>
  <c r="F481" i="3"/>
  <c r="G481" i="3"/>
  <c r="E482" i="3"/>
  <c r="F482" i="3"/>
  <c r="G482" i="3"/>
  <c r="E483" i="3"/>
  <c r="F483" i="3"/>
  <c r="G483" i="3"/>
  <c r="E484" i="3"/>
  <c r="F484" i="3"/>
  <c r="G484" i="3"/>
  <c r="E485" i="3"/>
  <c r="F485" i="3"/>
  <c r="G485" i="3"/>
  <c r="E486" i="3"/>
  <c r="F486" i="3"/>
  <c r="G486" i="3"/>
  <c r="E487" i="3"/>
  <c r="F487" i="3"/>
  <c r="G487" i="3"/>
  <c r="E488" i="3"/>
  <c r="F488" i="3"/>
  <c r="G488" i="3"/>
  <c r="E489" i="3"/>
  <c r="F489" i="3"/>
  <c r="G489" i="3"/>
  <c r="E490" i="3"/>
  <c r="F490" i="3"/>
  <c r="G490" i="3"/>
  <c r="E491" i="3"/>
  <c r="F491" i="3"/>
  <c r="G491" i="3"/>
  <c r="E492" i="3"/>
  <c r="F492" i="3"/>
  <c r="G492" i="3"/>
  <c r="E493" i="3"/>
  <c r="F493" i="3"/>
  <c r="G493" i="3"/>
  <c r="E494" i="3"/>
  <c r="F494" i="3"/>
  <c r="G494" i="3"/>
  <c r="E495" i="3"/>
  <c r="F495" i="3"/>
  <c r="G495" i="3"/>
  <c r="E496" i="3"/>
  <c r="F496" i="3"/>
  <c r="G496" i="3"/>
  <c r="E497" i="3"/>
  <c r="F497" i="3"/>
  <c r="G497" i="3"/>
  <c r="E498" i="3"/>
  <c r="F498" i="3"/>
  <c r="G498" i="3"/>
  <c r="E499" i="3"/>
  <c r="F499" i="3"/>
  <c r="G499" i="3"/>
  <c r="E500" i="3"/>
  <c r="F500" i="3"/>
  <c r="G500" i="3"/>
  <c r="E501" i="3"/>
  <c r="F501" i="3"/>
  <c r="G501" i="3"/>
  <c r="E502" i="3"/>
  <c r="F502" i="3"/>
  <c r="G502" i="3"/>
  <c r="E503" i="3"/>
  <c r="F503" i="3"/>
  <c r="G503" i="3"/>
  <c r="E504" i="3"/>
  <c r="F504" i="3"/>
  <c r="G504" i="3"/>
  <c r="E505" i="3"/>
  <c r="F505" i="3"/>
  <c r="G505" i="3"/>
  <c r="E506" i="3"/>
  <c r="F506" i="3"/>
  <c r="G506" i="3"/>
  <c r="E507" i="3"/>
  <c r="F507" i="3"/>
  <c r="G507" i="3"/>
  <c r="E508" i="3"/>
  <c r="F508" i="3"/>
  <c r="G508" i="3"/>
  <c r="E509" i="3"/>
  <c r="F509" i="3"/>
  <c r="G509" i="3"/>
  <c r="E510" i="3"/>
  <c r="F510" i="3"/>
  <c r="G510" i="3"/>
  <c r="E511" i="3"/>
  <c r="F511" i="3"/>
  <c r="G511" i="3"/>
  <c r="E512" i="3"/>
  <c r="F512" i="3"/>
  <c r="G512" i="3"/>
  <c r="E513" i="3"/>
  <c r="F513" i="3"/>
  <c r="G513" i="3"/>
  <c r="E514" i="3"/>
  <c r="F514" i="3"/>
  <c r="G514" i="3"/>
  <c r="E515" i="3"/>
  <c r="F515" i="3"/>
  <c r="G515" i="3"/>
  <c r="E516" i="3"/>
  <c r="F516" i="3"/>
  <c r="G516" i="3"/>
  <c r="E517" i="3"/>
  <c r="F517" i="3"/>
  <c r="G517" i="3"/>
  <c r="E518" i="3"/>
  <c r="F518" i="3"/>
  <c r="G518" i="3"/>
  <c r="E519" i="3"/>
  <c r="F519" i="3"/>
  <c r="G519" i="3"/>
  <c r="E520" i="3"/>
  <c r="F520" i="3"/>
  <c r="G520" i="3"/>
  <c r="E521" i="3"/>
  <c r="F521" i="3"/>
  <c r="G521" i="3"/>
  <c r="E522" i="3"/>
  <c r="F522" i="3"/>
  <c r="G522" i="3"/>
  <c r="E523" i="3"/>
  <c r="F523" i="3"/>
  <c r="G523" i="3"/>
  <c r="E524" i="3"/>
  <c r="F524" i="3"/>
  <c r="G524" i="3"/>
  <c r="E525" i="3"/>
  <c r="F525" i="3"/>
  <c r="G525" i="3"/>
  <c r="E526" i="3"/>
  <c r="F526" i="3"/>
  <c r="G526" i="3"/>
  <c r="E527" i="3"/>
  <c r="F527" i="3"/>
  <c r="G527" i="3"/>
  <c r="E528" i="3"/>
  <c r="F528" i="3"/>
  <c r="G528" i="3"/>
  <c r="E529" i="3"/>
  <c r="F529" i="3"/>
  <c r="G529" i="3"/>
  <c r="E530" i="3"/>
  <c r="F530" i="3"/>
  <c r="G530" i="3"/>
  <c r="E531" i="3"/>
  <c r="F531" i="3"/>
  <c r="G531" i="3"/>
  <c r="E532" i="3"/>
  <c r="F532" i="3"/>
  <c r="G532" i="3"/>
  <c r="E533" i="3"/>
  <c r="F533" i="3"/>
  <c r="G533" i="3"/>
  <c r="E534" i="3"/>
  <c r="F534" i="3"/>
  <c r="G534" i="3"/>
  <c r="E535" i="3"/>
  <c r="F535" i="3"/>
  <c r="G535" i="3"/>
  <c r="E536" i="3"/>
  <c r="F536" i="3"/>
  <c r="G536" i="3"/>
  <c r="E537" i="3"/>
  <c r="F537" i="3"/>
  <c r="G537" i="3"/>
  <c r="E538" i="3"/>
  <c r="F538" i="3"/>
  <c r="G538" i="3"/>
  <c r="E539" i="3"/>
  <c r="F539" i="3"/>
  <c r="G539" i="3"/>
  <c r="E540" i="3"/>
  <c r="F540" i="3"/>
  <c r="G540" i="3"/>
  <c r="E541" i="3"/>
  <c r="F541" i="3"/>
  <c r="G541" i="3"/>
  <c r="E542" i="3"/>
  <c r="F542" i="3"/>
  <c r="G542" i="3"/>
  <c r="E543" i="3"/>
  <c r="F543" i="3"/>
  <c r="G543" i="3"/>
  <c r="E544" i="3"/>
  <c r="F544" i="3"/>
  <c r="G544" i="3"/>
  <c r="E545" i="3"/>
  <c r="F545" i="3"/>
  <c r="G545" i="3"/>
  <c r="E546" i="3"/>
  <c r="F546" i="3"/>
  <c r="G546" i="3"/>
  <c r="E547" i="3"/>
  <c r="F547" i="3"/>
  <c r="G547" i="3"/>
  <c r="E548" i="3"/>
  <c r="F548" i="3"/>
  <c r="G548" i="3"/>
  <c r="E549" i="3"/>
  <c r="F549" i="3"/>
  <c r="G549" i="3"/>
  <c r="E550" i="3"/>
  <c r="F550" i="3"/>
  <c r="G550" i="3"/>
  <c r="E551" i="3"/>
  <c r="F551" i="3"/>
  <c r="G551" i="3"/>
  <c r="E552" i="3"/>
  <c r="F552" i="3"/>
  <c r="G552" i="3"/>
  <c r="E553" i="3"/>
  <c r="F553" i="3"/>
  <c r="G553" i="3"/>
  <c r="E554" i="3"/>
  <c r="F554" i="3"/>
  <c r="G554" i="3"/>
  <c r="E555" i="3"/>
  <c r="F555" i="3"/>
  <c r="G555" i="3"/>
  <c r="E556" i="3"/>
  <c r="F556" i="3"/>
  <c r="G556" i="3"/>
  <c r="E557" i="3"/>
  <c r="F557" i="3"/>
  <c r="G557" i="3"/>
  <c r="E558" i="3"/>
  <c r="F558" i="3"/>
  <c r="G558" i="3"/>
  <c r="E559" i="3"/>
  <c r="F559" i="3"/>
  <c r="G559" i="3"/>
  <c r="E560" i="3"/>
  <c r="F560" i="3"/>
  <c r="G560" i="3"/>
  <c r="E561" i="3"/>
  <c r="F561" i="3"/>
  <c r="G561" i="3"/>
  <c r="E562" i="3"/>
  <c r="F562" i="3"/>
  <c r="G562" i="3"/>
  <c r="E563" i="3"/>
  <c r="F563" i="3"/>
  <c r="G563" i="3"/>
  <c r="E564" i="3"/>
  <c r="F564" i="3"/>
  <c r="G564" i="3"/>
  <c r="E565" i="3"/>
  <c r="F565" i="3"/>
  <c r="G565" i="3"/>
  <c r="E566" i="3"/>
  <c r="F566" i="3"/>
  <c r="G566" i="3"/>
  <c r="E567" i="3"/>
  <c r="F567" i="3"/>
  <c r="G567" i="3"/>
  <c r="E568" i="3"/>
  <c r="F568" i="3"/>
  <c r="G568" i="3"/>
  <c r="E569" i="3"/>
  <c r="F569" i="3"/>
  <c r="G569" i="3"/>
  <c r="E570" i="3"/>
  <c r="F570" i="3"/>
  <c r="G570" i="3"/>
  <c r="E571" i="3"/>
  <c r="F571" i="3"/>
  <c r="G571" i="3"/>
  <c r="E572" i="3"/>
  <c r="F572" i="3"/>
  <c r="G572" i="3"/>
  <c r="E573" i="3"/>
  <c r="F573" i="3"/>
  <c r="G573" i="3"/>
  <c r="E574" i="3"/>
  <c r="F574" i="3"/>
  <c r="G574" i="3"/>
  <c r="E575" i="3"/>
  <c r="F575" i="3"/>
  <c r="G575" i="3"/>
  <c r="E576" i="3"/>
  <c r="F576" i="3"/>
  <c r="G576" i="3"/>
  <c r="E577" i="3"/>
  <c r="F577" i="3"/>
  <c r="G577" i="3"/>
  <c r="E578" i="3"/>
  <c r="F578" i="3"/>
  <c r="G578" i="3"/>
  <c r="E579" i="3"/>
  <c r="F579" i="3"/>
  <c r="G579" i="3"/>
  <c r="E580" i="3"/>
  <c r="F580" i="3"/>
  <c r="G580" i="3"/>
  <c r="E581" i="3"/>
  <c r="F581" i="3"/>
  <c r="G581" i="3"/>
  <c r="E582" i="3"/>
  <c r="F582" i="3"/>
  <c r="G582" i="3"/>
  <c r="E583" i="3"/>
  <c r="F583" i="3"/>
  <c r="G583" i="3"/>
  <c r="E584" i="3"/>
  <c r="F584" i="3"/>
  <c r="G584" i="3"/>
  <c r="E585" i="3"/>
  <c r="F585" i="3"/>
  <c r="G585" i="3"/>
  <c r="E586" i="3"/>
  <c r="F586" i="3"/>
  <c r="G586" i="3"/>
  <c r="E587" i="3"/>
  <c r="F587" i="3"/>
  <c r="G587" i="3"/>
  <c r="E588" i="3"/>
  <c r="F588" i="3"/>
  <c r="G588" i="3"/>
  <c r="E589" i="3"/>
  <c r="F589" i="3"/>
  <c r="G589" i="3"/>
  <c r="E590" i="3"/>
  <c r="F590" i="3"/>
  <c r="G590" i="3"/>
  <c r="E591" i="3"/>
  <c r="F591" i="3"/>
  <c r="G591" i="3"/>
  <c r="E592" i="3"/>
  <c r="F592" i="3"/>
  <c r="G592" i="3"/>
  <c r="E593" i="3"/>
  <c r="F593" i="3"/>
  <c r="G593" i="3"/>
  <c r="E594" i="3"/>
  <c r="F594" i="3"/>
  <c r="G594" i="3"/>
  <c r="E595" i="3"/>
  <c r="F595" i="3"/>
  <c r="G595" i="3"/>
  <c r="E596" i="3"/>
  <c r="F596" i="3"/>
  <c r="G596" i="3"/>
  <c r="E597" i="3"/>
  <c r="F597" i="3"/>
  <c r="G597" i="3"/>
  <c r="E598" i="3"/>
  <c r="F598" i="3"/>
  <c r="G598" i="3"/>
  <c r="E599" i="3"/>
  <c r="F599" i="3"/>
  <c r="G599" i="3"/>
  <c r="E600" i="3"/>
  <c r="F600" i="3"/>
  <c r="G600" i="3"/>
  <c r="E601" i="3"/>
  <c r="F601" i="3"/>
  <c r="G601" i="3"/>
  <c r="E602" i="3"/>
  <c r="F602" i="3"/>
  <c r="G602" i="3"/>
  <c r="E603" i="3"/>
  <c r="F603" i="3"/>
  <c r="G603" i="3"/>
  <c r="E604" i="3"/>
  <c r="F604" i="3"/>
  <c r="G604" i="3"/>
  <c r="E605" i="3"/>
  <c r="F605" i="3"/>
  <c r="G605" i="3"/>
  <c r="E606" i="3"/>
  <c r="F606" i="3"/>
  <c r="G606" i="3"/>
  <c r="E607" i="3"/>
  <c r="F607" i="3"/>
  <c r="G607" i="3"/>
  <c r="E608" i="3"/>
  <c r="F608" i="3"/>
  <c r="G608" i="3"/>
  <c r="E609" i="3"/>
  <c r="F609" i="3"/>
  <c r="G609" i="3"/>
  <c r="E610" i="3"/>
  <c r="F610" i="3"/>
  <c r="G610" i="3"/>
  <c r="E611" i="3"/>
  <c r="F611" i="3"/>
  <c r="G611" i="3"/>
  <c r="E612" i="3"/>
  <c r="F612" i="3"/>
  <c r="G612" i="3"/>
  <c r="E613" i="3"/>
  <c r="F613" i="3"/>
  <c r="G613" i="3"/>
  <c r="E614" i="3"/>
  <c r="F614" i="3"/>
  <c r="G614" i="3"/>
  <c r="E615" i="3"/>
  <c r="F615" i="3"/>
  <c r="G615" i="3"/>
  <c r="E616" i="3"/>
  <c r="F616" i="3"/>
  <c r="G616" i="3"/>
  <c r="E617" i="3"/>
  <c r="F617" i="3"/>
  <c r="G617" i="3"/>
  <c r="E618" i="3"/>
  <c r="F618" i="3"/>
  <c r="G618" i="3"/>
  <c r="E619" i="3"/>
  <c r="F619" i="3"/>
  <c r="G619" i="3"/>
  <c r="E620" i="3"/>
  <c r="F620" i="3"/>
  <c r="G620" i="3"/>
  <c r="E621" i="3"/>
  <c r="F621" i="3"/>
  <c r="G621" i="3"/>
  <c r="E622" i="3"/>
  <c r="F622" i="3"/>
  <c r="G622" i="3"/>
  <c r="E623" i="3"/>
  <c r="F623" i="3"/>
  <c r="G623" i="3"/>
  <c r="E624" i="3"/>
  <c r="F624" i="3"/>
  <c r="G624" i="3"/>
  <c r="E625" i="3"/>
  <c r="F625" i="3"/>
  <c r="G625" i="3"/>
  <c r="E626" i="3"/>
  <c r="F626" i="3"/>
  <c r="G626" i="3"/>
  <c r="E627" i="3"/>
  <c r="F627" i="3"/>
  <c r="G627" i="3"/>
  <c r="E628" i="3"/>
  <c r="F628" i="3"/>
  <c r="G628" i="3"/>
  <c r="E629" i="3"/>
  <c r="F629" i="3"/>
  <c r="G629" i="3"/>
  <c r="E630" i="3"/>
  <c r="F630" i="3"/>
  <c r="G630" i="3"/>
  <c r="E631" i="3"/>
  <c r="F631" i="3"/>
  <c r="G631" i="3"/>
  <c r="E632" i="3"/>
  <c r="F632" i="3"/>
  <c r="G632" i="3"/>
  <c r="E633" i="3"/>
  <c r="F633" i="3"/>
  <c r="G633" i="3"/>
  <c r="E634" i="3"/>
  <c r="F634" i="3"/>
  <c r="G634" i="3"/>
  <c r="E635" i="3"/>
  <c r="F635" i="3"/>
  <c r="G635" i="3"/>
  <c r="E636" i="3"/>
  <c r="F636" i="3"/>
  <c r="G636" i="3"/>
  <c r="E637" i="3"/>
  <c r="F637" i="3"/>
  <c r="G637" i="3"/>
  <c r="E638" i="3"/>
  <c r="F638" i="3"/>
  <c r="G638" i="3"/>
  <c r="E639" i="3"/>
  <c r="F639" i="3"/>
  <c r="G639" i="3"/>
  <c r="E640" i="3"/>
  <c r="F640" i="3"/>
  <c r="G640" i="3"/>
  <c r="E641" i="3"/>
  <c r="F641" i="3"/>
  <c r="G641" i="3"/>
  <c r="E642" i="3"/>
  <c r="F642" i="3"/>
  <c r="G642" i="3"/>
  <c r="E643" i="3"/>
  <c r="F643" i="3"/>
  <c r="G643" i="3"/>
  <c r="E644" i="3"/>
  <c r="F644" i="3"/>
  <c r="G644" i="3"/>
  <c r="E645" i="3"/>
  <c r="F645" i="3"/>
  <c r="G645" i="3"/>
  <c r="E646" i="3"/>
  <c r="F646" i="3"/>
  <c r="G646" i="3"/>
  <c r="E647" i="3"/>
  <c r="F647" i="3"/>
  <c r="G647" i="3"/>
  <c r="E648" i="3"/>
  <c r="F648" i="3"/>
  <c r="G648" i="3"/>
  <c r="E649" i="3"/>
  <c r="F649" i="3"/>
  <c r="G649" i="3"/>
  <c r="E650" i="3"/>
  <c r="F650" i="3"/>
  <c r="G650" i="3"/>
  <c r="E651" i="3"/>
  <c r="F651" i="3"/>
  <c r="G651" i="3"/>
  <c r="E652" i="3"/>
  <c r="F652" i="3"/>
  <c r="G652" i="3"/>
  <c r="E653" i="3"/>
  <c r="F653" i="3"/>
  <c r="G653" i="3"/>
  <c r="E654" i="3"/>
  <c r="F654" i="3"/>
  <c r="G654" i="3"/>
  <c r="E655" i="3"/>
  <c r="F655" i="3"/>
  <c r="G655" i="3"/>
  <c r="E656" i="3"/>
  <c r="F656" i="3"/>
  <c r="G656" i="3"/>
  <c r="E657" i="3"/>
  <c r="F657" i="3"/>
  <c r="G657" i="3"/>
  <c r="E658" i="3"/>
  <c r="F658" i="3"/>
  <c r="G658" i="3"/>
  <c r="E659" i="3"/>
  <c r="F659" i="3"/>
  <c r="G659" i="3"/>
  <c r="E660" i="3"/>
  <c r="F660" i="3"/>
  <c r="G660" i="3"/>
  <c r="E661" i="3"/>
  <c r="F661" i="3"/>
  <c r="G661" i="3"/>
  <c r="E662" i="3"/>
  <c r="F662" i="3"/>
  <c r="G662" i="3"/>
  <c r="E663" i="3"/>
  <c r="F663" i="3"/>
  <c r="G663" i="3"/>
  <c r="E664" i="3"/>
  <c r="F664" i="3"/>
  <c r="G664" i="3"/>
  <c r="E665" i="3"/>
  <c r="F665" i="3"/>
  <c r="G665" i="3"/>
  <c r="E666" i="3"/>
  <c r="F666" i="3"/>
  <c r="G666" i="3"/>
  <c r="E667" i="3"/>
  <c r="F667" i="3"/>
  <c r="G667" i="3"/>
  <c r="E668" i="3"/>
  <c r="F668" i="3"/>
  <c r="G668" i="3"/>
  <c r="E669" i="3"/>
  <c r="F669" i="3"/>
  <c r="G669" i="3"/>
  <c r="E670" i="3"/>
  <c r="F670" i="3"/>
  <c r="G670" i="3"/>
  <c r="E671" i="3"/>
  <c r="F671" i="3"/>
  <c r="G671" i="3"/>
  <c r="E672" i="3"/>
  <c r="F672" i="3"/>
  <c r="G672" i="3"/>
  <c r="E673" i="3"/>
  <c r="F673" i="3"/>
  <c r="G673" i="3"/>
  <c r="E674" i="3"/>
  <c r="F674" i="3"/>
  <c r="G674" i="3"/>
  <c r="E675" i="3"/>
  <c r="F675" i="3"/>
  <c r="G675" i="3"/>
  <c r="E676" i="3"/>
  <c r="F676" i="3"/>
  <c r="G676" i="3"/>
  <c r="E677" i="3"/>
  <c r="F677" i="3"/>
  <c r="G677" i="3"/>
  <c r="E678" i="3"/>
  <c r="F678" i="3"/>
  <c r="G678" i="3"/>
  <c r="E679" i="3"/>
  <c r="F679" i="3"/>
  <c r="G679" i="3"/>
  <c r="E680" i="3"/>
  <c r="F680" i="3"/>
  <c r="G680" i="3"/>
  <c r="E681" i="3"/>
  <c r="F681" i="3"/>
  <c r="G681" i="3"/>
  <c r="E682" i="3"/>
  <c r="F682" i="3"/>
  <c r="G682" i="3"/>
  <c r="E683" i="3"/>
  <c r="F683" i="3"/>
  <c r="G683" i="3"/>
  <c r="E684" i="3"/>
  <c r="F684" i="3"/>
  <c r="G684" i="3"/>
  <c r="E685" i="3"/>
  <c r="F685" i="3"/>
  <c r="G685" i="3"/>
  <c r="E686" i="3"/>
  <c r="F686" i="3"/>
  <c r="G686" i="3"/>
  <c r="E687" i="3"/>
  <c r="F687" i="3"/>
  <c r="G687" i="3"/>
  <c r="E688" i="3"/>
  <c r="F688" i="3"/>
  <c r="G688" i="3"/>
  <c r="E689" i="3"/>
  <c r="F689" i="3"/>
  <c r="G689" i="3"/>
  <c r="E690" i="3"/>
  <c r="F690" i="3"/>
  <c r="G690" i="3"/>
  <c r="E691" i="3"/>
  <c r="F691" i="3"/>
  <c r="G691" i="3"/>
  <c r="E692" i="3"/>
  <c r="F692" i="3"/>
  <c r="G692" i="3"/>
  <c r="E693" i="3"/>
  <c r="F693" i="3"/>
  <c r="G693" i="3"/>
  <c r="E694" i="3"/>
  <c r="F694" i="3"/>
  <c r="G694" i="3"/>
  <c r="E695" i="3"/>
  <c r="F695" i="3"/>
  <c r="G695" i="3"/>
  <c r="E696" i="3"/>
  <c r="F696" i="3"/>
  <c r="G696" i="3"/>
  <c r="E697" i="3"/>
  <c r="F697" i="3"/>
  <c r="G697" i="3"/>
  <c r="E698" i="3"/>
  <c r="F698" i="3"/>
  <c r="G698" i="3"/>
  <c r="E699" i="3"/>
  <c r="F699" i="3"/>
  <c r="G699" i="3"/>
  <c r="E700" i="3"/>
  <c r="F700" i="3"/>
  <c r="G700" i="3"/>
  <c r="E701" i="3"/>
  <c r="F701" i="3"/>
  <c r="G701" i="3"/>
  <c r="E702" i="3"/>
  <c r="F702" i="3"/>
  <c r="G702" i="3"/>
  <c r="E703" i="3"/>
  <c r="F703" i="3"/>
  <c r="G703" i="3"/>
  <c r="E704" i="3"/>
  <c r="F704" i="3"/>
  <c r="G704" i="3"/>
  <c r="E705" i="3"/>
  <c r="F705" i="3"/>
  <c r="G705" i="3"/>
  <c r="E706" i="3"/>
  <c r="F706" i="3"/>
  <c r="G706" i="3"/>
  <c r="E707" i="3"/>
  <c r="F707" i="3"/>
  <c r="G707" i="3"/>
  <c r="E708" i="3"/>
  <c r="F708" i="3"/>
  <c r="G708" i="3"/>
  <c r="E709" i="3"/>
  <c r="F709" i="3"/>
  <c r="G709" i="3"/>
  <c r="E710" i="3"/>
  <c r="F710" i="3"/>
  <c r="G710" i="3"/>
  <c r="E711" i="3"/>
  <c r="F711" i="3"/>
  <c r="G711" i="3"/>
  <c r="E712" i="3"/>
  <c r="F712" i="3"/>
  <c r="G712" i="3"/>
  <c r="E713" i="3"/>
  <c r="F713" i="3"/>
  <c r="G713" i="3"/>
  <c r="E714" i="3"/>
  <c r="F714" i="3"/>
  <c r="G714" i="3"/>
  <c r="E715" i="3"/>
  <c r="F715" i="3"/>
  <c r="G715" i="3"/>
  <c r="E716" i="3"/>
  <c r="F716" i="3"/>
  <c r="G716" i="3"/>
  <c r="E717" i="3"/>
  <c r="F717" i="3"/>
  <c r="G717" i="3"/>
  <c r="E718" i="3"/>
  <c r="F718" i="3"/>
  <c r="G718" i="3"/>
  <c r="E719" i="3"/>
  <c r="F719" i="3"/>
  <c r="G719" i="3"/>
  <c r="E720" i="3"/>
  <c r="F720" i="3"/>
  <c r="G720" i="3"/>
  <c r="E721" i="3"/>
  <c r="F721" i="3"/>
  <c r="G721" i="3"/>
  <c r="E722" i="3"/>
  <c r="F722" i="3"/>
  <c r="G722" i="3"/>
  <c r="E723" i="3"/>
  <c r="F723" i="3"/>
  <c r="G723" i="3"/>
  <c r="E724" i="3"/>
  <c r="F724" i="3"/>
  <c r="G724" i="3"/>
  <c r="E725" i="3"/>
  <c r="F725" i="3"/>
  <c r="G725" i="3"/>
  <c r="E726" i="3"/>
  <c r="F726" i="3"/>
  <c r="G726" i="3"/>
  <c r="E727" i="3"/>
  <c r="F727" i="3"/>
  <c r="G727" i="3"/>
  <c r="E728" i="3"/>
  <c r="F728" i="3"/>
  <c r="G728" i="3"/>
  <c r="E729" i="3"/>
  <c r="F729" i="3"/>
  <c r="G729" i="3"/>
  <c r="E730" i="3"/>
  <c r="F730" i="3"/>
  <c r="G730" i="3"/>
  <c r="E731" i="3"/>
  <c r="F731" i="3"/>
  <c r="G731" i="3"/>
  <c r="E732" i="3"/>
  <c r="F732" i="3"/>
  <c r="G732" i="3"/>
  <c r="E733" i="3"/>
  <c r="F733" i="3"/>
  <c r="G733" i="3"/>
  <c r="E734" i="3"/>
  <c r="F734" i="3"/>
  <c r="G734" i="3"/>
  <c r="E735" i="3"/>
  <c r="F735" i="3"/>
  <c r="G735" i="3"/>
  <c r="E736" i="3"/>
  <c r="F736" i="3"/>
  <c r="G736" i="3"/>
  <c r="E737" i="3"/>
  <c r="F737" i="3"/>
  <c r="G737" i="3"/>
  <c r="E738" i="3"/>
  <c r="F738" i="3"/>
  <c r="G738" i="3"/>
  <c r="E739" i="3"/>
  <c r="F739" i="3"/>
  <c r="G739" i="3"/>
  <c r="E740" i="3"/>
  <c r="F740" i="3"/>
  <c r="G740" i="3"/>
  <c r="E741" i="3"/>
  <c r="F741" i="3"/>
  <c r="G741" i="3"/>
  <c r="E742" i="3"/>
  <c r="F742" i="3"/>
  <c r="G742" i="3"/>
  <c r="E743" i="3"/>
  <c r="F743" i="3"/>
  <c r="G743" i="3"/>
  <c r="E744" i="3"/>
  <c r="F744" i="3"/>
  <c r="G744" i="3"/>
  <c r="E745" i="3"/>
  <c r="F745" i="3"/>
  <c r="G745" i="3"/>
  <c r="E746" i="3"/>
  <c r="F746" i="3"/>
  <c r="G746" i="3"/>
  <c r="E747" i="3"/>
  <c r="F747" i="3"/>
  <c r="G747" i="3"/>
  <c r="E748" i="3"/>
  <c r="F748" i="3"/>
  <c r="G748" i="3"/>
  <c r="E749" i="3"/>
  <c r="F749" i="3"/>
  <c r="G749" i="3"/>
  <c r="E750" i="3"/>
  <c r="F750" i="3"/>
  <c r="G750" i="3"/>
  <c r="E751" i="3"/>
  <c r="F751" i="3"/>
  <c r="G751" i="3"/>
  <c r="E752" i="3"/>
  <c r="F752" i="3"/>
  <c r="G752" i="3"/>
  <c r="E753" i="3"/>
  <c r="F753" i="3"/>
  <c r="G753" i="3"/>
  <c r="E754" i="3"/>
  <c r="F754" i="3"/>
  <c r="G754" i="3"/>
  <c r="E755" i="3"/>
  <c r="F755" i="3"/>
  <c r="G755" i="3"/>
  <c r="E756" i="3"/>
  <c r="F756" i="3"/>
  <c r="G756" i="3"/>
  <c r="E757" i="3"/>
  <c r="F757" i="3"/>
  <c r="G757" i="3"/>
  <c r="E758" i="3"/>
  <c r="F758" i="3"/>
  <c r="G758" i="3"/>
  <c r="E759" i="3"/>
  <c r="F759" i="3"/>
  <c r="G759" i="3"/>
  <c r="E760" i="3"/>
  <c r="F760" i="3"/>
  <c r="G760" i="3"/>
  <c r="E761" i="3"/>
  <c r="F761" i="3"/>
  <c r="G761" i="3"/>
  <c r="E762" i="3"/>
  <c r="F762" i="3"/>
  <c r="G762" i="3"/>
  <c r="E763" i="3"/>
  <c r="F763" i="3"/>
  <c r="G763" i="3"/>
  <c r="E764" i="3"/>
  <c r="F764" i="3"/>
  <c r="G764" i="3"/>
  <c r="E765" i="3"/>
  <c r="F765" i="3"/>
  <c r="G765" i="3"/>
  <c r="E766" i="3"/>
  <c r="F766" i="3"/>
  <c r="G766" i="3"/>
  <c r="E767" i="3"/>
  <c r="F767" i="3"/>
  <c r="G767" i="3"/>
  <c r="E768" i="3"/>
  <c r="F768" i="3"/>
  <c r="G768" i="3"/>
  <c r="E769" i="3"/>
  <c r="F769" i="3"/>
  <c r="G769" i="3"/>
  <c r="E770" i="3"/>
  <c r="F770" i="3"/>
  <c r="G770" i="3"/>
  <c r="E771" i="3"/>
  <c r="F771" i="3"/>
  <c r="G771" i="3"/>
  <c r="E772" i="3"/>
  <c r="F772" i="3"/>
  <c r="G772" i="3"/>
  <c r="E773" i="3"/>
  <c r="F773" i="3"/>
  <c r="G773" i="3"/>
  <c r="E774" i="3"/>
  <c r="F774" i="3"/>
  <c r="G774" i="3"/>
  <c r="E775" i="3"/>
  <c r="F775" i="3"/>
  <c r="G775" i="3"/>
  <c r="E776" i="3"/>
  <c r="F776" i="3"/>
  <c r="G776" i="3"/>
  <c r="E777" i="3"/>
  <c r="F777" i="3"/>
  <c r="G777" i="3"/>
  <c r="E778" i="3"/>
  <c r="F778" i="3"/>
  <c r="G778" i="3"/>
  <c r="E779" i="3"/>
  <c r="F779" i="3"/>
  <c r="G779" i="3"/>
  <c r="E780" i="3"/>
  <c r="F780" i="3"/>
  <c r="G780" i="3"/>
  <c r="E781" i="3"/>
  <c r="F781" i="3"/>
  <c r="G781" i="3"/>
  <c r="E782" i="3"/>
  <c r="F782" i="3"/>
  <c r="G782" i="3"/>
  <c r="E783" i="3"/>
  <c r="F783" i="3"/>
  <c r="G783" i="3"/>
  <c r="E784" i="3"/>
  <c r="F784" i="3"/>
  <c r="G784" i="3"/>
  <c r="E785" i="3"/>
  <c r="F785" i="3"/>
  <c r="G785" i="3"/>
  <c r="E786" i="3"/>
  <c r="F786" i="3"/>
  <c r="G786" i="3"/>
  <c r="E787" i="3"/>
  <c r="F787" i="3"/>
  <c r="G787" i="3"/>
  <c r="E788" i="3"/>
  <c r="F788" i="3"/>
  <c r="G788" i="3"/>
  <c r="E789" i="3"/>
  <c r="F789" i="3"/>
  <c r="G789" i="3"/>
  <c r="E790" i="3"/>
  <c r="F790" i="3"/>
  <c r="G790" i="3"/>
  <c r="E791" i="3"/>
  <c r="F791" i="3"/>
  <c r="G791" i="3"/>
  <c r="E792" i="3"/>
  <c r="F792" i="3"/>
  <c r="G792" i="3"/>
  <c r="E793" i="3"/>
  <c r="F793" i="3"/>
  <c r="G793" i="3"/>
  <c r="E794" i="3"/>
  <c r="F794" i="3"/>
  <c r="G794" i="3"/>
  <c r="E795" i="3"/>
  <c r="F795" i="3"/>
  <c r="G795" i="3"/>
  <c r="E796" i="3"/>
  <c r="F796" i="3"/>
  <c r="G796" i="3"/>
  <c r="E797" i="3"/>
  <c r="F797" i="3"/>
  <c r="G797" i="3"/>
  <c r="E798" i="3"/>
  <c r="F798" i="3"/>
  <c r="G798" i="3"/>
  <c r="E799" i="3"/>
  <c r="F799" i="3"/>
  <c r="G799" i="3"/>
  <c r="E800" i="3"/>
  <c r="F800" i="3"/>
  <c r="G800" i="3"/>
  <c r="E801" i="3"/>
  <c r="F801" i="3"/>
  <c r="G801" i="3"/>
  <c r="E802" i="3"/>
  <c r="F802" i="3"/>
  <c r="G802" i="3"/>
  <c r="E803" i="3"/>
  <c r="F803" i="3"/>
  <c r="G803" i="3"/>
  <c r="E804" i="3"/>
  <c r="F804" i="3"/>
  <c r="G804" i="3"/>
  <c r="E805" i="3"/>
  <c r="F805" i="3"/>
  <c r="G805" i="3"/>
  <c r="E806" i="3"/>
  <c r="F806" i="3"/>
  <c r="G806" i="3"/>
  <c r="E807" i="3"/>
  <c r="F807" i="3"/>
  <c r="G807" i="3"/>
  <c r="E808" i="3"/>
  <c r="F808" i="3"/>
  <c r="G808" i="3"/>
  <c r="E809" i="3"/>
  <c r="F809" i="3"/>
  <c r="G809" i="3"/>
  <c r="E810" i="3"/>
  <c r="F810" i="3"/>
  <c r="G810" i="3"/>
  <c r="E811" i="3"/>
  <c r="F811" i="3"/>
  <c r="G811" i="3"/>
  <c r="E812" i="3"/>
  <c r="F812" i="3"/>
  <c r="G812" i="3"/>
  <c r="E813" i="3"/>
  <c r="F813" i="3"/>
  <c r="G813" i="3"/>
  <c r="E814" i="3"/>
  <c r="F814" i="3"/>
  <c r="G814" i="3"/>
  <c r="E815" i="3"/>
  <c r="F815" i="3"/>
  <c r="G815" i="3"/>
  <c r="E816" i="3"/>
  <c r="F816" i="3"/>
  <c r="G816" i="3"/>
  <c r="E817" i="3"/>
  <c r="F817" i="3"/>
  <c r="G817" i="3"/>
  <c r="E818" i="3"/>
  <c r="F818" i="3"/>
  <c r="G818" i="3"/>
  <c r="E819" i="3"/>
  <c r="F819" i="3"/>
  <c r="G819" i="3"/>
  <c r="E820" i="3"/>
  <c r="F820" i="3"/>
  <c r="G820" i="3"/>
  <c r="E821" i="3"/>
  <c r="F821" i="3"/>
  <c r="G821" i="3"/>
  <c r="E822" i="3"/>
  <c r="F822" i="3"/>
  <c r="G822" i="3"/>
  <c r="E823" i="3"/>
  <c r="F823" i="3"/>
  <c r="G823" i="3"/>
  <c r="E824" i="3"/>
  <c r="F824" i="3"/>
  <c r="G824" i="3"/>
  <c r="E825" i="3"/>
  <c r="F825" i="3"/>
  <c r="G825" i="3"/>
  <c r="E826" i="3"/>
  <c r="F826" i="3"/>
  <c r="G826" i="3"/>
  <c r="E827" i="3"/>
  <c r="F827" i="3"/>
  <c r="G827" i="3"/>
  <c r="E828" i="3"/>
  <c r="F828" i="3"/>
  <c r="G828" i="3"/>
  <c r="E829" i="3"/>
  <c r="F829" i="3"/>
  <c r="G829" i="3"/>
  <c r="E830" i="3"/>
  <c r="F830" i="3"/>
  <c r="G830" i="3"/>
  <c r="E831" i="3"/>
  <c r="F831" i="3"/>
  <c r="G831" i="3"/>
  <c r="E832" i="3"/>
  <c r="F832" i="3"/>
  <c r="G832" i="3"/>
  <c r="E833" i="3"/>
  <c r="F833" i="3"/>
  <c r="G833" i="3"/>
  <c r="E834" i="3"/>
  <c r="F834" i="3"/>
  <c r="G834" i="3"/>
  <c r="E835" i="3"/>
  <c r="F835" i="3"/>
  <c r="G835" i="3"/>
  <c r="E836" i="3"/>
  <c r="F836" i="3"/>
  <c r="G836" i="3"/>
  <c r="E837" i="3"/>
  <c r="F837" i="3"/>
  <c r="G837" i="3"/>
  <c r="E838" i="3"/>
  <c r="F838" i="3"/>
  <c r="G838" i="3"/>
  <c r="E839" i="3"/>
  <c r="F839" i="3"/>
  <c r="G839" i="3"/>
  <c r="E840" i="3"/>
  <c r="F840" i="3"/>
  <c r="G840" i="3"/>
  <c r="E841" i="3"/>
  <c r="F841" i="3"/>
  <c r="G841" i="3"/>
  <c r="E842" i="3"/>
  <c r="F842" i="3"/>
  <c r="G842" i="3"/>
  <c r="E843" i="3"/>
  <c r="F843" i="3"/>
  <c r="G843" i="3"/>
  <c r="E844" i="3"/>
  <c r="F844" i="3"/>
  <c r="G844" i="3"/>
  <c r="E845" i="3"/>
  <c r="F845" i="3"/>
  <c r="G845" i="3"/>
  <c r="E846" i="3"/>
  <c r="F846" i="3"/>
  <c r="G846" i="3"/>
  <c r="E847" i="3"/>
  <c r="F847" i="3"/>
  <c r="G847" i="3"/>
  <c r="E848" i="3"/>
  <c r="F848" i="3"/>
  <c r="G848" i="3"/>
  <c r="E849" i="3"/>
  <c r="F849" i="3"/>
  <c r="G849" i="3"/>
  <c r="E850" i="3"/>
  <c r="F850" i="3"/>
  <c r="G850" i="3"/>
  <c r="E851" i="3"/>
  <c r="F851" i="3"/>
  <c r="G851" i="3"/>
  <c r="E852" i="3"/>
  <c r="F852" i="3"/>
  <c r="G852" i="3"/>
  <c r="E853" i="3"/>
  <c r="F853" i="3"/>
  <c r="G853" i="3"/>
  <c r="E854" i="3"/>
  <c r="F854" i="3"/>
  <c r="G854" i="3"/>
  <c r="E855" i="3"/>
  <c r="F855" i="3"/>
  <c r="G855" i="3"/>
  <c r="E856" i="3"/>
  <c r="F856" i="3"/>
  <c r="G856" i="3"/>
  <c r="E857" i="3"/>
  <c r="F857" i="3"/>
  <c r="G857" i="3"/>
  <c r="E858" i="3"/>
  <c r="F858" i="3"/>
  <c r="G858" i="3"/>
  <c r="E859" i="3"/>
  <c r="F859" i="3"/>
  <c r="G859" i="3"/>
  <c r="E860" i="3"/>
  <c r="F860" i="3"/>
  <c r="G860" i="3"/>
  <c r="E861" i="3"/>
  <c r="F861" i="3"/>
  <c r="G861" i="3"/>
  <c r="E862" i="3"/>
  <c r="F862" i="3"/>
  <c r="G862" i="3"/>
  <c r="E863" i="3"/>
  <c r="F863" i="3"/>
  <c r="G863" i="3"/>
  <c r="E864" i="3"/>
  <c r="F864" i="3"/>
  <c r="G864" i="3"/>
  <c r="E865" i="3"/>
  <c r="F865" i="3"/>
  <c r="G865" i="3"/>
  <c r="E866" i="3"/>
  <c r="F866" i="3"/>
  <c r="G866" i="3"/>
  <c r="E867" i="3"/>
  <c r="F867" i="3"/>
  <c r="G867" i="3"/>
  <c r="E868" i="3"/>
  <c r="F868" i="3"/>
  <c r="G868" i="3"/>
  <c r="E869" i="3"/>
  <c r="F869" i="3"/>
  <c r="G869" i="3"/>
  <c r="E870" i="3"/>
  <c r="F870" i="3"/>
  <c r="G870" i="3"/>
  <c r="E871" i="3"/>
  <c r="F871" i="3"/>
  <c r="G871" i="3"/>
  <c r="E872" i="3"/>
  <c r="F872" i="3"/>
  <c r="G872" i="3"/>
  <c r="E873" i="3"/>
  <c r="F873" i="3"/>
  <c r="G873" i="3"/>
  <c r="E874" i="3"/>
  <c r="F874" i="3"/>
  <c r="G874" i="3"/>
  <c r="E875" i="3"/>
  <c r="F875" i="3"/>
  <c r="G875" i="3"/>
  <c r="E876" i="3"/>
  <c r="F876" i="3"/>
  <c r="G876" i="3"/>
  <c r="E877" i="3"/>
  <c r="F877" i="3"/>
  <c r="G877" i="3"/>
  <c r="E878" i="3"/>
  <c r="F878" i="3"/>
  <c r="G878" i="3"/>
  <c r="E879" i="3"/>
  <c r="F879" i="3"/>
  <c r="G879" i="3"/>
  <c r="E880" i="3"/>
  <c r="F880" i="3"/>
  <c r="G880" i="3"/>
  <c r="E881" i="3"/>
  <c r="F881" i="3"/>
  <c r="G881" i="3"/>
  <c r="E882" i="3"/>
  <c r="F882" i="3"/>
  <c r="G882" i="3"/>
  <c r="E883" i="3"/>
  <c r="F883" i="3"/>
  <c r="G883" i="3"/>
  <c r="E884" i="3"/>
  <c r="F884" i="3"/>
  <c r="G884" i="3"/>
  <c r="E885" i="3"/>
  <c r="F885" i="3"/>
  <c r="G885" i="3"/>
  <c r="E886" i="3"/>
  <c r="F886" i="3"/>
  <c r="G886" i="3"/>
  <c r="E887" i="3"/>
  <c r="F887" i="3"/>
  <c r="G887" i="3"/>
  <c r="E888" i="3"/>
  <c r="F888" i="3"/>
  <c r="G888" i="3"/>
  <c r="E889" i="3"/>
  <c r="F889" i="3"/>
  <c r="G889" i="3"/>
  <c r="E890" i="3"/>
  <c r="F890" i="3"/>
  <c r="G890" i="3"/>
  <c r="E891" i="3"/>
  <c r="F891" i="3"/>
  <c r="G891" i="3"/>
  <c r="E892" i="3"/>
  <c r="F892" i="3"/>
  <c r="G892" i="3"/>
  <c r="E893" i="3"/>
  <c r="F893" i="3"/>
  <c r="G893" i="3"/>
  <c r="E894" i="3"/>
  <c r="F894" i="3"/>
  <c r="G894" i="3"/>
  <c r="E895" i="3"/>
  <c r="F895" i="3"/>
  <c r="G895" i="3"/>
  <c r="E896" i="3"/>
  <c r="F896" i="3"/>
  <c r="G896" i="3"/>
  <c r="E897" i="3"/>
  <c r="F897" i="3"/>
  <c r="G897" i="3"/>
  <c r="E898" i="3"/>
  <c r="F898" i="3"/>
  <c r="G898" i="3"/>
  <c r="E899" i="3"/>
  <c r="F899" i="3"/>
  <c r="G899" i="3"/>
  <c r="E900" i="3"/>
  <c r="F900" i="3"/>
  <c r="G900" i="3"/>
  <c r="E901" i="3"/>
  <c r="F901" i="3"/>
  <c r="G901" i="3"/>
  <c r="E902" i="3"/>
  <c r="F902" i="3"/>
  <c r="G902" i="3"/>
  <c r="E903" i="3"/>
  <c r="F903" i="3"/>
  <c r="G903" i="3"/>
  <c r="E904" i="3"/>
  <c r="F904" i="3"/>
  <c r="G904" i="3"/>
  <c r="E905" i="3"/>
  <c r="F905" i="3"/>
  <c r="G905" i="3"/>
  <c r="E906" i="3"/>
  <c r="F906" i="3"/>
  <c r="G906" i="3"/>
  <c r="E907" i="3"/>
  <c r="F907" i="3"/>
  <c r="G907" i="3"/>
  <c r="E908" i="3"/>
  <c r="F908" i="3"/>
  <c r="G908" i="3"/>
  <c r="E909" i="3"/>
  <c r="F909" i="3"/>
  <c r="G909" i="3"/>
  <c r="E910" i="3"/>
  <c r="F910" i="3"/>
  <c r="G910" i="3"/>
  <c r="E911" i="3"/>
  <c r="F911" i="3"/>
  <c r="G911" i="3"/>
  <c r="E912" i="3"/>
  <c r="F912" i="3"/>
  <c r="G912" i="3"/>
  <c r="E913" i="3"/>
  <c r="F913" i="3"/>
  <c r="G913" i="3"/>
  <c r="E914" i="3"/>
  <c r="F914" i="3"/>
  <c r="G914" i="3"/>
  <c r="E915" i="3"/>
  <c r="F915" i="3"/>
  <c r="G915" i="3"/>
  <c r="E916" i="3"/>
  <c r="F916" i="3"/>
  <c r="G916" i="3"/>
  <c r="E917" i="3"/>
  <c r="F917" i="3"/>
  <c r="G917" i="3"/>
  <c r="E918" i="3"/>
  <c r="F918" i="3"/>
  <c r="G918" i="3"/>
  <c r="E919" i="3"/>
  <c r="F919" i="3"/>
  <c r="G919" i="3"/>
  <c r="E920" i="3"/>
  <c r="F920" i="3"/>
  <c r="G920" i="3"/>
  <c r="E921" i="3"/>
  <c r="F921" i="3"/>
  <c r="G921" i="3"/>
  <c r="E922" i="3"/>
  <c r="F922" i="3"/>
  <c r="G922" i="3"/>
  <c r="E923" i="3"/>
  <c r="F923" i="3"/>
  <c r="G923" i="3"/>
  <c r="E924" i="3"/>
  <c r="F924" i="3"/>
  <c r="G924" i="3"/>
  <c r="E925" i="3"/>
  <c r="F925" i="3"/>
  <c r="G925" i="3"/>
  <c r="E926" i="3"/>
  <c r="F926" i="3"/>
  <c r="G926" i="3"/>
  <c r="E927" i="3"/>
  <c r="F927" i="3"/>
  <c r="G927" i="3"/>
  <c r="E928" i="3"/>
  <c r="F928" i="3"/>
  <c r="G928" i="3"/>
  <c r="E929" i="3"/>
  <c r="F929" i="3"/>
  <c r="G929" i="3"/>
  <c r="E930" i="3"/>
  <c r="F930" i="3"/>
  <c r="G930" i="3"/>
  <c r="E931" i="3"/>
  <c r="F931" i="3"/>
  <c r="G931" i="3"/>
  <c r="E932" i="3"/>
  <c r="F932" i="3"/>
  <c r="G932" i="3"/>
  <c r="E933" i="3"/>
  <c r="F933" i="3"/>
  <c r="G933" i="3"/>
  <c r="E934" i="3"/>
  <c r="F934" i="3"/>
  <c r="G934" i="3"/>
  <c r="E935" i="3"/>
  <c r="F935" i="3"/>
  <c r="G935" i="3"/>
  <c r="E936" i="3"/>
  <c r="F936" i="3"/>
  <c r="G936" i="3"/>
  <c r="E937" i="3"/>
  <c r="F937" i="3"/>
  <c r="G937" i="3"/>
  <c r="E938" i="3"/>
  <c r="F938" i="3"/>
  <c r="G938" i="3"/>
  <c r="E939" i="3"/>
  <c r="F939" i="3"/>
  <c r="G939" i="3"/>
  <c r="E940" i="3"/>
  <c r="F940" i="3"/>
  <c r="G940" i="3"/>
  <c r="E941" i="3"/>
  <c r="F941" i="3"/>
  <c r="G941" i="3"/>
  <c r="E942" i="3"/>
  <c r="F942" i="3"/>
  <c r="G942" i="3"/>
  <c r="E943" i="3"/>
  <c r="F943" i="3"/>
  <c r="G943" i="3"/>
  <c r="E944" i="3"/>
  <c r="F944" i="3"/>
  <c r="G944" i="3"/>
  <c r="E945" i="3"/>
  <c r="F945" i="3"/>
  <c r="G945" i="3"/>
  <c r="E946" i="3"/>
  <c r="F946" i="3"/>
  <c r="G946" i="3"/>
  <c r="E947" i="3"/>
  <c r="F947" i="3"/>
  <c r="G947" i="3"/>
  <c r="E948" i="3"/>
  <c r="F948" i="3"/>
  <c r="G948" i="3"/>
  <c r="E949" i="3"/>
  <c r="F949" i="3"/>
  <c r="G949" i="3"/>
  <c r="E950" i="3"/>
  <c r="F950" i="3"/>
  <c r="G950" i="3"/>
  <c r="E951" i="3"/>
  <c r="F951" i="3"/>
  <c r="G951" i="3"/>
  <c r="E952" i="3"/>
  <c r="F952" i="3"/>
  <c r="G952" i="3"/>
  <c r="E953" i="3"/>
  <c r="F953" i="3"/>
  <c r="G953" i="3"/>
  <c r="E954" i="3"/>
  <c r="F954" i="3"/>
  <c r="G954" i="3"/>
  <c r="E955" i="3"/>
  <c r="F955" i="3"/>
  <c r="G955" i="3"/>
  <c r="E956" i="3"/>
  <c r="F956" i="3"/>
  <c r="G956" i="3"/>
  <c r="E957" i="3"/>
  <c r="F957" i="3"/>
  <c r="G957" i="3"/>
  <c r="E958" i="3"/>
  <c r="F958" i="3"/>
  <c r="G958" i="3"/>
  <c r="E959" i="3"/>
  <c r="F959" i="3"/>
  <c r="G959" i="3"/>
  <c r="E960" i="3"/>
  <c r="F960" i="3"/>
  <c r="G960" i="3"/>
  <c r="E961" i="3"/>
  <c r="F961" i="3"/>
  <c r="G961" i="3"/>
  <c r="E962" i="3"/>
  <c r="F962" i="3"/>
  <c r="G962" i="3"/>
  <c r="E963" i="3"/>
  <c r="F963" i="3"/>
  <c r="G963" i="3"/>
  <c r="E964" i="3"/>
  <c r="F964" i="3"/>
  <c r="G964" i="3"/>
  <c r="E965" i="3"/>
  <c r="F965" i="3"/>
  <c r="G965" i="3"/>
  <c r="E966" i="3"/>
  <c r="F966" i="3"/>
  <c r="G966" i="3"/>
  <c r="E967" i="3"/>
  <c r="F967" i="3"/>
  <c r="G967" i="3"/>
  <c r="E968" i="3"/>
  <c r="F968" i="3"/>
  <c r="G968" i="3"/>
  <c r="E969" i="3"/>
  <c r="F969" i="3"/>
  <c r="G969" i="3"/>
  <c r="E970" i="3"/>
  <c r="F970" i="3"/>
  <c r="G970" i="3"/>
  <c r="E971" i="3"/>
  <c r="F971" i="3"/>
  <c r="G971" i="3"/>
  <c r="E972" i="3"/>
  <c r="F972" i="3"/>
  <c r="G972" i="3"/>
  <c r="E973" i="3"/>
  <c r="F973" i="3"/>
  <c r="G973" i="3"/>
  <c r="E974" i="3"/>
  <c r="F974" i="3"/>
  <c r="G974" i="3"/>
  <c r="E975" i="3"/>
  <c r="F975" i="3"/>
  <c r="G975" i="3"/>
  <c r="E976" i="3"/>
  <c r="F976" i="3"/>
  <c r="G976" i="3"/>
  <c r="E977" i="3"/>
  <c r="F977" i="3"/>
  <c r="G977" i="3"/>
  <c r="E978" i="3"/>
  <c r="F978" i="3"/>
  <c r="G978" i="3"/>
  <c r="E979" i="3"/>
  <c r="F979" i="3"/>
  <c r="G979" i="3"/>
  <c r="E980" i="3"/>
  <c r="F980" i="3"/>
  <c r="G980" i="3"/>
  <c r="E981" i="3"/>
  <c r="F981" i="3"/>
  <c r="G981" i="3"/>
  <c r="E982" i="3"/>
  <c r="F982" i="3"/>
  <c r="G982" i="3"/>
  <c r="E983" i="3"/>
  <c r="F983" i="3"/>
  <c r="G983" i="3"/>
  <c r="E984" i="3"/>
  <c r="F984" i="3"/>
  <c r="G984" i="3"/>
  <c r="E985" i="3"/>
  <c r="F985" i="3"/>
  <c r="G985" i="3"/>
  <c r="E986" i="3"/>
  <c r="F986" i="3"/>
  <c r="G986" i="3"/>
  <c r="E987" i="3"/>
  <c r="F987" i="3"/>
  <c r="G987" i="3"/>
  <c r="E988" i="3"/>
  <c r="F988" i="3"/>
  <c r="G988" i="3"/>
  <c r="E989" i="3"/>
  <c r="F989" i="3"/>
  <c r="G989" i="3"/>
  <c r="E990" i="3"/>
  <c r="F990" i="3"/>
  <c r="G990" i="3"/>
  <c r="E991" i="3"/>
  <c r="F991" i="3"/>
  <c r="G991" i="3"/>
  <c r="E992" i="3"/>
  <c r="F992" i="3"/>
  <c r="G992" i="3"/>
  <c r="E993" i="3"/>
  <c r="F993" i="3"/>
  <c r="G993" i="3"/>
  <c r="E994" i="3"/>
  <c r="F994" i="3"/>
  <c r="G994" i="3"/>
  <c r="E995" i="3"/>
  <c r="F995" i="3"/>
  <c r="G995" i="3"/>
  <c r="E996" i="3"/>
  <c r="F996" i="3"/>
  <c r="G996" i="3"/>
  <c r="E997" i="3"/>
  <c r="F997" i="3"/>
  <c r="G997" i="3"/>
  <c r="E998" i="3"/>
  <c r="F998" i="3"/>
  <c r="G998" i="3"/>
  <c r="E999" i="3"/>
  <c r="F999" i="3"/>
  <c r="G999" i="3"/>
  <c r="E1000" i="3"/>
  <c r="F1000" i="3"/>
  <c r="G1000" i="3"/>
  <c r="E1001" i="3"/>
  <c r="F1001" i="3"/>
  <c r="G1001" i="3"/>
  <c r="E1002" i="3"/>
  <c r="F1002" i="3"/>
  <c r="G1002" i="3"/>
  <c r="E1003" i="3"/>
  <c r="F1003" i="3"/>
  <c r="G1003" i="3"/>
  <c r="E1004" i="3"/>
  <c r="F1004" i="3"/>
  <c r="G1004" i="3"/>
  <c r="E1005" i="3"/>
  <c r="F1005" i="3"/>
  <c r="G1005" i="3"/>
  <c r="E1006" i="3"/>
  <c r="F1006" i="3"/>
  <c r="G1006" i="3"/>
  <c r="E1007" i="3"/>
  <c r="F1007" i="3"/>
  <c r="G1007" i="3"/>
  <c r="E1008" i="3"/>
  <c r="F1008" i="3"/>
  <c r="G1008" i="3"/>
  <c r="E1009" i="3"/>
  <c r="F1009" i="3"/>
  <c r="G1009" i="3"/>
  <c r="E1010" i="3"/>
  <c r="F1010" i="3"/>
  <c r="G1010" i="3"/>
  <c r="E1011" i="3"/>
  <c r="F1011" i="3"/>
  <c r="G1011" i="3"/>
  <c r="E1012" i="3"/>
  <c r="F1012" i="3"/>
  <c r="G1012" i="3"/>
  <c r="E1013" i="3"/>
  <c r="F1013" i="3"/>
  <c r="G1013" i="3"/>
  <c r="E1014" i="3"/>
  <c r="F1014" i="3"/>
  <c r="G1014" i="3"/>
  <c r="E1015" i="3"/>
  <c r="F1015" i="3"/>
  <c r="G1015" i="3"/>
  <c r="E1016" i="3"/>
  <c r="F1016" i="3"/>
  <c r="G1016" i="3"/>
  <c r="E1017" i="3"/>
  <c r="F1017" i="3"/>
  <c r="G1017" i="3"/>
  <c r="E1018" i="3"/>
  <c r="F1018" i="3"/>
  <c r="G1018" i="3"/>
  <c r="E1019" i="3"/>
  <c r="F1019" i="3"/>
  <c r="G1019" i="3"/>
  <c r="E1020" i="3"/>
  <c r="F1020" i="3"/>
  <c r="G1020" i="3"/>
  <c r="E1021" i="3"/>
  <c r="F1021" i="3"/>
  <c r="G1021" i="3"/>
  <c r="E1022" i="3"/>
  <c r="F1022" i="3"/>
  <c r="G1022" i="3"/>
  <c r="E1023" i="3"/>
  <c r="F1023" i="3"/>
  <c r="G1023" i="3"/>
  <c r="E1024" i="3"/>
  <c r="F1024" i="3"/>
  <c r="G1024" i="3"/>
  <c r="E1025" i="3"/>
  <c r="F1025" i="3"/>
  <c r="G1025" i="3"/>
  <c r="E1026" i="3"/>
  <c r="F1026" i="3"/>
  <c r="G1026" i="3"/>
  <c r="E1027" i="3"/>
  <c r="F1027" i="3"/>
  <c r="G1027" i="3"/>
  <c r="E1028" i="3"/>
  <c r="F1028" i="3"/>
  <c r="G1028" i="3"/>
  <c r="E1029" i="3"/>
  <c r="F1029" i="3"/>
  <c r="G1029" i="3"/>
  <c r="E1030" i="3"/>
  <c r="F1030" i="3"/>
  <c r="G1030" i="3"/>
  <c r="E1031" i="3"/>
  <c r="F1031" i="3"/>
  <c r="G1031" i="3"/>
  <c r="E1032" i="3"/>
  <c r="F1032" i="3"/>
  <c r="G1032" i="3"/>
  <c r="E1033" i="3"/>
  <c r="F1033" i="3"/>
  <c r="G1033" i="3"/>
  <c r="E1034" i="3"/>
  <c r="F1034" i="3"/>
  <c r="G1034" i="3"/>
  <c r="E1035" i="3"/>
  <c r="F1035" i="3"/>
  <c r="G1035" i="3"/>
  <c r="E1036" i="3"/>
  <c r="F1036" i="3"/>
  <c r="G1036" i="3"/>
  <c r="E1037" i="3"/>
  <c r="F1037" i="3"/>
  <c r="G1037" i="3"/>
  <c r="E1038" i="3"/>
  <c r="F1038" i="3"/>
  <c r="G1038" i="3"/>
  <c r="E1039" i="3"/>
  <c r="F1039" i="3"/>
  <c r="G1039" i="3"/>
  <c r="E1040" i="3"/>
  <c r="F1040" i="3"/>
  <c r="G1040" i="3"/>
  <c r="E1041" i="3"/>
  <c r="F1041" i="3"/>
  <c r="G1041" i="3"/>
  <c r="E1042" i="3"/>
  <c r="F1042" i="3"/>
  <c r="G1042" i="3"/>
  <c r="E1043" i="3"/>
  <c r="F1043" i="3"/>
  <c r="G1043" i="3"/>
  <c r="E1044" i="3"/>
  <c r="F1044" i="3"/>
  <c r="G1044" i="3"/>
  <c r="E1045" i="3"/>
  <c r="F1045" i="3"/>
  <c r="G1045" i="3"/>
  <c r="E1046" i="3"/>
  <c r="F1046" i="3"/>
  <c r="G1046" i="3"/>
  <c r="E1047" i="3"/>
  <c r="F1047" i="3"/>
  <c r="G1047" i="3"/>
  <c r="E1048" i="3"/>
  <c r="F1048" i="3"/>
  <c r="G1048" i="3"/>
  <c r="E1049" i="3"/>
  <c r="F1049" i="3"/>
  <c r="G1049" i="3"/>
  <c r="E1050" i="3"/>
  <c r="F1050" i="3"/>
  <c r="G1050" i="3"/>
  <c r="E1051" i="3"/>
  <c r="F1051" i="3"/>
  <c r="G1051" i="3"/>
  <c r="E1052" i="3"/>
  <c r="F1052" i="3"/>
  <c r="G1052" i="3"/>
  <c r="E1053" i="3"/>
  <c r="F1053" i="3"/>
  <c r="G1053" i="3"/>
  <c r="E1054" i="3"/>
  <c r="F1054" i="3"/>
  <c r="G1054" i="3"/>
  <c r="E1055" i="3"/>
  <c r="F1055" i="3"/>
  <c r="G1055" i="3"/>
  <c r="E1056" i="3"/>
  <c r="F1056" i="3"/>
  <c r="G1056" i="3"/>
  <c r="E1057" i="3"/>
  <c r="F1057" i="3"/>
  <c r="G1057" i="3"/>
  <c r="E1058" i="3"/>
  <c r="F1058" i="3"/>
  <c r="G1058" i="3"/>
  <c r="E1059" i="3"/>
  <c r="F1059" i="3"/>
  <c r="G1059" i="3"/>
  <c r="E1060" i="3"/>
  <c r="F1060" i="3"/>
  <c r="G1060" i="3"/>
  <c r="E1061" i="3"/>
  <c r="F1061" i="3"/>
  <c r="G1061" i="3"/>
  <c r="E1062" i="3"/>
  <c r="F1062" i="3"/>
  <c r="G1062" i="3"/>
  <c r="E1063" i="3"/>
  <c r="F1063" i="3"/>
  <c r="G1063" i="3"/>
  <c r="E1064" i="3"/>
  <c r="F1064" i="3"/>
  <c r="G1064" i="3"/>
  <c r="E1065" i="3"/>
  <c r="F1065" i="3"/>
  <c r="G1065" i="3"/>
  <c r="E1066" i="3"/>
  <c r="F1066" i="3"/>
  <c r="G1066" i="3"/>
  <c r="E1067" i="3"/>
  <c r="F1067" i="3"/>
  <c r="G1067" i="3"/>
  <c r="E1068" i="3"/>
  <c r="F1068" i="3"/>
  <c r="G1068" i="3"/>
  <c r="E1069" i="3"/>
  <c r="F1069" i="3"/>
  <c r="G1069" i="3"/>
  <c r="E1070" i="3"/>
  <c r="F1070" i="3"/>
  <c r="G1070" i="3"/>
  <c r="E1071" i="3"/>
  <c r="F1071" i="3"/>
  <c r="G1071" i="3"/>
  <c r="E1072" i="3"/>
  <c r="F1072" i="3"/>
  <c r="G1072" i="3"/>
  <c r="E1073" i="3"/>
  <c r="F1073" i="3"/>
  <c r="G1073" i="3"/>
  <c r="E1074" i="3"/>
  <c r="F1074" i="3"/>
  <c r="G1074" i="3"/>
  <c r="E1075" i="3"/>
  <c r="F1075" i="3"/>
  <c r="G1075" i="3"/>
  <c r="E1076" i="3"/>
  <c r="F1076" i="3"/>
  <c r="G1076" i="3"/>
  <c r="E1077" i="3"/>
  <c r="F1077" i="3"/>
  <c r="G1077" i="3"/>
  <c r="E1078" i="3"/>
  <c r="F1078" i="3"/>
  <c r="G1078" i="3"/>
  <c r="E1079" i="3"/>
  <c r="F1079" i="3"/>
  <c r="G1079" i="3"/>
  <c r="E1080" i="3"/>
  <c r="F1080" i="3"/>
  <c r="G1080" i="3"/>
  <c r="E1081" i="3"/>
  <c r="F1081" i="3"/>
  <c r="G1081" i="3"/>
  <c r="E1082" i="3"/>
  <c r="F1082" i="3"/>
  <c r="G1082" i="3"/>
  <c r="E1083" i="3"/>
  <c r="F1083" i="3"/>
  <c r="G1083" i="3"/>
  <c r="E1084" i="3"/>
  <c r="F1084" i="3"/>
  <c r="G1084" i="3"/>
  <c r="E1085" i="3"/>
  <c r="F1085" i="3"/>
  <c r="G1085" i="3"/>
  <c r="E1086" i="3"/>
  <c r="F1086" i="3"/>
  <c r="G1086" i="3"/>
  <c r="E1087" i="3"/>
  <c r="F1087" i="3"/>
  <c r="G1087" i="3"/>
  <c r="E1088" i="3"/>
  <c r="F1088" i="3"/>
  <c r="G1088" i="3"/>
  <c r="E1089" i="3"/>
  <c r="F1089" i="3"/>
  <c r="G1089" i="3"/>
  <c r="E1090" i="3"/>
  <c r="F1090" i="3"/>
  <c r="G1090" i="3"/>
  <c r="E1091" i="3"/>
  <c r="F1091" i="3"/>
  <c r="G1091" i="3"/>
  <c r="E1092" i="3"/>
  <c r="F1092" i="3"/>
  <c r="G1092" i="3"/>
  <c r="E1093" i="3"/>
  <c r="F1093" i="3"/>
  <c r="G1093" i="3"/>
  <c r="E1094" i="3"/>
  <c r="F1094" i="3"/>
  <c r="G1094" i="3"/>
  <c r="E1095" i="3"/>
  <c r="F1095" i="3"/>
  <c r="G1095" i="3"/>
  <c r="E1096" i="3"/>
  <c r="F1096" i="3"/>
  <c r="G1096" i="3"/>
  <c r="E1097" i="3"/>
  <c r="F1097" i="3"/>
  <c r="G1097" i="3"/>
  <c r="E1098" i="3"/>
  <c r="F1098" i="3"/>
  <c r="G1098" i="3"/>
  <c r="E1099" i="3"/>
  <c r="F1099" i="3"/>
  <c r="G1099" i="3"/>
  <c r="E1100" i="3"/>
  <c r="F1100" i="3"/>
  <c r="G1100" i="3"/>
  <c r="E1101" i="3"/>
  <c r="F1101" i="3"/>
  <c r="G1101" i="3"/>
  <c r="E1102" i="3"/>
  <c r="F1102" i="3"/>
  <c r="G1102" i="3"/>
  <c r="E1103" i="3"/>
  <c r="F1103" i="3"/>
  <c r="G1103" i="3"/>
  <c r="E1104" i="3"/>
  <c r="F1104" i="3"/>
  <c r="G1104" i="3"/>
  <c r="E1105" i="3"/>
  <c r="F1105" i="3"/>
  <c r="G1105" i="3"/>
  <c r="E1106" i="3"/>
  <c r="F1106" i="3"/>
  <c r="G1106" i="3"/>
  <c r="E1107" i="3"/>
  <c r="F1107" i="3"/>
  <c r="G1107" i="3"/>
  <c r="E1108" i="3"/>
  <c r="F1108" i="3"/>
  <c r="G1108" i="3"/>
  <c r="E1109" i="3"/>
  <c r="F1109" i="3"/>
  <c r="G1109" i="3"/>
  <c r="E1110" i="3"/>
  <c r="F1110" i="3"/>
  <c r="G1110" i="3"/>
  <c r="E1111" i="3"/>
  <c r="F1111" i="3"/>
  <c r="G1111" i="3"/>
  <c r="E1112" i="3"/>
  <c r="F1112" i="3"/>
  <c r="G1112" i="3"/>
  <c r="E1113" i="3"/>
  <c r="F1113" i="3"/>
  <c r="G1113" i="3"/>
  <c r="E1114" i="3"/>
  <c r="F1114" i="3"/>
  <c r="G1114" i="3"/>
  <c r="E1115" i="3"/>
  <c r="F1115" i="3"/>
  <c r="G1115" i="3"/>
  <c r="E1116" i="3"/>
  <c r="F1116" i="3"/>
  <c r="G1116" i="3"/>
  <c r="E1117" i="3"/>
  <c r="F1117" i="3"/>
  <c r="G1117" i="3"/>
  <c r="E1118" i="3"/>
  <c r="F1118" i="3"/>
  <c r="G1118" i="3"/>
  <c r="E1119" i="3"/>
  <c r="F1119" i="3"/>
  <c r="G1119" i="3"/>
  <c r="E1120" i="3"/>
  <c r="F1120" i="3"/>
  <c r="G1120" i="3"/>
  <c r="E1121" i="3"/>
  <c r="F1121" i="3"/>
  <c r="G1121" i="3"/>
  <c r="E1122" i="3"/>
  <c r="F1122" i="3"/>
  <c r="G1122" i="3"/>
  <c r="E1123" i="3"/>
  <c r="F1123" i="3"/>
  <c r="G1123" i="3"/>
  <c r="E1124" i="3"/>
  <c r="F1124" i="3"/>
  <c r="G1124" i="3"/>
  <c r="E1125" i="3"/>
  <c r="F1125" i="3"/>
  <c r="G1125" i="3"/>
  <c r="E1126" i="3"/>
  <c r="F1126" i="3"/>
  <c r="G1126" i="3"/>
  <c r="E1127" i="3"/>
  <c r="F1127" i="3"/>
  <c r="G1127" i="3"/>
  <c r="E1128" i="3"/>
  <c r="F1128" i="3"/>
  <c r="G1128" i="3"/>
  <c r="E1129" i="3"/>
  <c r="F1129" i="3"/>
  <c r="G1129" i="3"/>
  <c r="E1130" i="3"/>
  <c r="F1130" i="3"/>
  <c r="G1130" i="3"/>
  <c r="E1131" i="3"/>
  <c r="F1131" i="3"/>
  <c r="G1131" i="3"/>
  <c r="E1132" i="3"/>
  <c r="F1132" i="3"/>
  <c r="G1132" i="3"/>
  <c r="E1133" i="3"/>
  <c r="F1133" i="3"/>
  <c r="G1133" i="3"/>
  <c r="E1134" i="3"/>
  <c r="F1134" i="3"/>
  <c r="G1134" i="3"/>
  <c r="E1135" i="3"/>
  <c r="F1135" i="3"/>
  <c r="G1135" i="3"/>
  <c r="E1136" i="3"/>
  <c r="F1136" i="3"/>
  <c r="G1136" i="3"/>
  <c r="E1137" i="3"/>
  <c r="F1137" i="3"/>
  <c r="G1137" i="3"/>
  <c r="E1138" i="3"/>
  <c r="F1138" i="3"/>
  <c r="G1138" i="3"/>
  <c r="E1139" i="3"/>
  <c r="F1139" i="3"/>
  <c r="G1139" i="3"/>
  <c r="E1140" i="3"/>
  <c r="F1140" i="3"/>
  <c r="G1140" i="3"/>
  <c r="E1141" i="3"/>
  <c r="F1141" i="3"/>
  <c r="G1141" i="3"/>
  <c r="E1142" i="3"/>
  <c r="F1142" i="3"/>
  <c r="G1142" i="3"/>
  <c r="E1143" i="3"/>
  <c r="F1143" i="3"/>
  <c r="G1143" i="3"/>
  <c r="E1144" i="3"/>
  <c r="F1144" i="3"/>
  <c r="G1144" i="3"/>
  <c r="E1145" i="3"/>
  <c r="F1145" i="3"/>
  <c r="G1145" i="3"/>
  <c r="E1146" i="3"/>
  <c r="F1146" i="3"/>
  <c r="G1146" i="3"/>
  <c r="E1147" i="3"/>
  <c r="F1147" i="3"/>
  <c r="G1147" i="3"/>
  <c r="E1148" i="3"/>
  <c r="F1148" i="3"/>
  <c r="G1148" i="3"/>
  <c r="E1149" i="3"/>
  <c r="F1149" i="3"/>
  <c r="G1149" i="3"/>
  <c r="E1150" i="3"/>
  <c r="F1150" i="3"/>
  <c r="G1150" i="3"/>
  <c r="E1151" i="3"/>
  <c r="F1151" i="3"/>
  <c r="G1151" i="3"/>
  <c r="E1152" i="3"/>
  <c r="F1152" i="3"/>
  <c r="G1152" i="3"/>
  <c r="E1153" i="3"/>
  <c r="F1153" i="3"/>
  <c r="G1153" i="3"/>
  <c r="E1154" i="3"/>
  <c r="F1154" i="3"/>
  <c r="G1154" i="3"/>
  <c r="E1155" i="3"/>
  <c r="F1155" i="3"/>
  <c r="G1155" i="3"/>
  <c r="E1156" i="3"/>
  <c r="F1156" i="3"/>
  <c r="G1156" i="3"/>
  <c r="E1157" i="3"/>
  <c r="F1157" i="3"/>
  <c r="G1157" i="3"/>
  <c r="E1158" i="3"/>
  <c r="F1158" i="3"/>
  <c r="G1158" i="3"/>
  <c r="E1159" i="3"/>
  <c r="F1159" i="3"/>
  <c r="G1159" i="3"/>
  <c r="E1160" i="3"/>
  <c r="F1160" i="3"/>
  <c r="G1160" i="3"/>
  <c r="E1161" i="3"/>
  <c r="F1161" i="3"/>
  <c r="G1161" i="3"/>
  <c r="E1162" i="3"/>
  <c r="F1162" i="3"/>
  <c r="G1162" i="3"/>
  <c r="E1163" i="3"/>
  <c r="F1163" i="3"/>
  <c r="G1163" i="3"/>
  <c r="E1164" i="3"/>
  <c r="F1164" i="3"/>
  <c r="G1164" i="3"/>
  <c r="E1165" i="3"/>
  <c r="F1165" i="3"/>
  <c r="G1165" i="3"/>
  <c r="E1166" i="3"/>
  <c r="F1166" i="3"/>
  <c r="G1166" i="3"/>
  <c r="E1167" i="3"/>
  <c r="F1167" i="3"/>
  <c r="G1167" i="3"/>
  <c r="E1168" i="3"/>
  <c r="F1168" i="3"/>
  <c r="G1168" i="3"/>
  <c r="E1169" i="3"/>
  <c r="F1169" i="3"/>
  <c r="G1169" i="3"/>
  <c r="E1170" i="3"/>
  <c r="F1170" i="3"/>
  <c r="G1170" i="3"/>
  <c r="E1171" i="3"/>
  <c r="F1171" i="3"/>
  <c r="G1171" i="3"/>
  <c r="E1172" i="3"/>
  <c r="F1172" i="3"/>
  <c r="G1172" i="3"/>
  <c r="E1173" i="3"/>
  <c r="F1173" i="3"/>
  <c r="G1173" i="3"/>
  <c r="E1174" i="3"/>
  <c r="F1174" i="3"/>
  <c r="G1174" i="3"/>
  <c r="E1175" i="3"/>
  <c r="F1175" i="3"/>
  <c r="G1175" i="3"/>
  <c r="E1176" i="3"/>
  <c r="F1176" i="3"/>
  <c r="G1176" i="3"/>
  <c r="E1177" i="3"/>
  <c r="F1177" i="3"/>
  <c r="G1177" i="3"/>
  <c r="E1178" i="3"/>
  <c r="F1178" i="3"/>
  <c r="G1178" i="3"/>
  <c r="E1179" i="3"/>
  <c r="F1179" i="3"/>
  <c r="G1179" i="3"/>
  <c r="E1180" i="3"/>
  <c r="F1180" i="3"/>
  <c r="G1180" i="3"/>
  <c r="E1181" i="3"/>
  <c r="F1181" i="3"/>
  <c r="G1181" i="3"/>
  <c r="E1182" i="3"/>
  <c r="F1182" i="3"/>
  <c r="G1182" i="3"/>
  <c r="E1183" i="3"/>
  <c r="F1183" i="3"/>
  <c r="G1183" i="3"/>
  <c r="E1184" i="3"/>
  <c r="F1184" i="3"/>
  <c r="G1184" i="3"/>
  <c r="E1185" i="3"/>
  <c r="F1185" i="3"/>
  <c r="G1185" i="3"/>
  <c r="E1186" i="3"/>
  <c r="F1186" i="3"/>
  <c r="G1186" i="3"/>
  <c r="E1187" i="3"/>
  <c r="F1187" i="3"/>
  <c r="G1187" i="3"/>
  <c r="E1188" i="3"/>
  <c r="F1188" i="3"/>
  <c r="G1188" i="3"/>
  <c r="E1189" i="3"/>
  <c r="F1189" i="3"/>
  <c r="G1189" i="3"/>
  <c r="E1190" i="3"/>
  <c r="F1190" i="3"/>
  <c r="G1190" i="3"/>
  <c r="E1191" i="3"/>
  <c r="F1191" i="3"/>
  <c r="G1191" i="3"/>
  <c r="E1192" i="3"/>
  <c r="F1192" i="3"/>
  <c r="G1192" i="3"/>
  <c r="E1193" i="3"/>
  <c r="F1193" i="3"/>
  <c r="G1193" i="3"/>
  <c r="E1194" i="3"/>
  <c r="F1194" i="3"/>
  <c r="G1194" i="3"/>
  <c r="E1195" i="3"/>
  <c r="F1195" i="3"/>
  <c r="G1195" i="3"/>
  <c r="E1196" i="3"/>
  <c r="F1196" i="3"/>
  <c r="G1196" i="3"/>
  <c r="E1197" i="3"/>
  <c r="F1197" i="3"/>
  <c r="G1197" i="3"/>
  <c r="E1198" i="3"/>
  <c r="F1198" i="3"/>
  <c r="G1198" i="3"/>
  <c r="E1199" i="3"/>
  <c r="F1199" i="3"/>
  <c r="G1199" i="3"/>
  <c r="E1200" i="3"/>
  <c r="F1200" i="3"/>
  <c r="G1200" i="3"/>
  <c r="E1201" i="3"/>
  <c r="F1201" i="3"/>
  <c r="G1201" i="3"/>
  <c r="E1202" i="3"/>
  <c r="F1202" i="3"/>
  <c r="G1202" i="3"/>
  <c r="E1203" i="3"/>
  <c r="F1203" i="3"/>
  <c r="G1203" i="3"/>
  <c r="E1204" i="3"/>
  <c r="F1204" i="3"/>
  <c r="G1204" i="3"/>
  <c r="E1205" i="3"/>
  <c r="F1205" i="3"/>
  <c r="G1205" i="3"/>
  <c r="E1206" i="3"/>
  <c r="F1206" i="3"/>
  <c r="G1206" i="3"/>
  <c r="E1207" i="3"/>
  <c r="F1207" i="3"/>
  <c r="G1207" i="3"/>
  <c r="E1208" i="3"/>
  <c r="F1208" i="3"/>
  <c r="G1208" i="3"/>
  <c r="E1209" i="3"/>
  <c r="F1209" i="3"/>
  <c r="G1209" i="3"/>
  <c r="E1210" i="3"/>
  <c r="F1210" i="3"/>
  <c r="G1210" i="3"/>
  <c r="E1211" i="3"/>
  <c r="F1211" i="3"/>
  <c r="G1211" i="3"/>
  <c r="E1212" i="3"/>
  <c r="F1212" i="3"/>
  <c r="G1212" i="3"/>
  <c r="E1213" i="3"/>
  <c r="F1213" i="3"/>
  <c r="G1213" i="3"/>
  <c r="E1214" i="3"/>
  <c r="F1214" i="3"/>
  <c r="G1214" i="3"/>
  <c r="E1215" i="3"/>
  <c r="F1215" i="3"/>
  <c r="G1215" i="3"/>
  <c r="E1216" i="3"/>
  <c r="F1216" i="3"/>
  <c r="G1216" i="3"/>
  <c r="E1217" i="3"/>
  <c r="F1217" i="3"/>
  <c r="G1217" i="3"/>
  <c r="E1218" i="3"/>
  <c r="F1218" i="3"/>
  <c r="G1218" i="3"/>
  <c r="E1219" i="3"/>
  <c r="F1219" i="3"/>
  <c r="G1219" i="3"/>
  <c r="E1220" i="3"/>
  <c r="F1220" i="3"/>
  <c r="G1220" i="3"/>
  <c r="E1221" i="3"/>
  <c r="F1221" i="3"/>
  <c r="G1221" i="3"/>
  <c r="E1222" i="3"/>
  <c r="F1222" i="3"/>
  <c r="G1222" i="3"/>
  <c r="E1223" i="3"/>
  <c r="F1223" i="3"/>
  <c r="G1223" i="3"/>
  <c r="E1224" i="3"/>
  <c r="F1224" i="3"/>
  <c r="G1224" i="3"/>
  <c r="E1225" i="3"/>
  <c r="F1225" i="3"/>
  <c r="G1225" i="3"/>
  <c r="E1226" i="3"/>
  <c r="F1226" i="3"/>
  <c r="G1226" i="3"/>
  <c r="E1227" i="3"/>
  <c r="F1227" i="3"/>
  <c r="G1227" i="3"/>
  <c r="E1228" i="3"/>
  <c r="F1228" i="3"/>
  <c r="G1228" i="3"/>
  <c r="E1229" i="3"/>
  <c r="F1229" i="3"/>
  <c r="G1229" i="3"/>
  <c r="E1230" i="3"/>
  <c r="F1230" i="3"/>
  <c r="G1230" i="3"/>
  <c r="E1231" i="3"/>
  <c r="F1231" i="3"/>
  <c r="G1231" i="3"/>
  <c r="E1232" i="3"/>
  <c r="F1232" i="3"/>
  <c r="G1232" i="3"/>
  <c r="E1233" i="3"/>
  <c r="F1233" i="3"/>
  <c r="G1233" i="3"/>
  <c r="E1234" i="3"/>
  <c r="F1234" i="3"/>
  <c r="G1234" i="3"/>
  <c r="E1235" i="3"/>
  <c r="F1235" i="3"/>
  <c r="G1235" i="3"/>
  <c r="E1236" i="3"/>
  <c r="F1236" i="3"/>
  <c r="G1236" i="3"/>
  <c r="E1237" i="3"/>
  <c r="F1237" i="3"/>
  <c r="G1237" i="3"/>
  <c r="E1238" i="3"/>
  <c r="F1238" i="3"/>
  <c r="G1238" i="3"/>
  <c r="E1239" i="3"/>
  <c r="F1239" i="3"/>
  <c r="G1239" i="3"/>
  <c r="E1240" i="3"/>
  <c r="F1240" i="3"/>
  <c r="G1240" i="3"/>
  <c r="E1241" i="3"/>
  <c r="F1241" i="3"/>
  <c r="G1241" i="3"/>
  <c r="E1242" i="3"/>
  <c r="F1242" i="3"/>
  <c r="G1242" i="3"/>
  <c r="E1243" i="3"/>
  <c r="F1243" i="3"/>
  <c r="G1243" i="3"/>
  <c r="E1244" i="3"/>
  <c r="F1244" i="3"/>
  <c r="G1244" i="3"/>
  <c r="E1245" i="3"/>
  <c r="F1245" i="3"/>
  <c r="G1245" i="3"/>
  <c r="E1246" i="3"/>
  <c r="F1246" i="3"/>
  <c r="G1246" i="3"/>
  <c r="E1247" i="3"/>
  <c r="F1247" i="3"/>
  <c r="G1247" i="3"/>
  <c r="E1248" i="3"/>
  <c r="F1248" i="3"/>
  <c r="G1248" i="3"/>
  <c r="E1249" i="3"/>
  <c r="F1249" i="3"/>
  <c r="G1249" i="3"/>
  <c r="E1250" i="3"/>
  <c r="F1250" i="3"/>
  <c r="G1250" i="3"/>
  <c r="E1251" i="3"/>
  <c r="F1251" i="3"/>
  <c r="G1251" i="3"/>
  <c r="E1252" i="3"/>
  <c r="F1252" i="3"/>
  <c r="G1252" i="3"/>
  <c r="E1253" i="3"/>
  <c r="F1253" i="3"/>
  <c r="G1253" i="3"/>
  <c r="E1254" i="3"/>
  <c r="F1254" i="3"/>
  <c r="G1254" i="3"/>
  <c r="E1255" i="3"/>
  <c r="F1255" i="3"/>
  <c r="G1255" i="3"/>
  <c r="E1256" i="3"/>
  <c r="F1256" i="3"/>
  <c r="G1256" i="3"/>
  <c r="E1257" i="3"/>
  <c r="F1257" i="3"/>
  <c r="G1257" i="3"/>
  <c r="E1258" i="3"/>
  <c r="F1258" i="3"/>
  <c r="G1258" i="3"/>
  <c r="E1259" i="3"/>
  <c r="F1259" i="3"/>
  <c r="G1259" i="3"/>
  <c r="E1260" i="3"/>
  <c r="F1260" i="3"/>
  <c r="G1260" i="3"/>
  <c r="E1261" i="3"/>
  <c r="F1261" i="3"/>
  <c r="G1261" i="3"/>
  <c r="E1262" i="3"/>
  <c r="F1262" i="3"/>
  <c r="G1262" i="3"/>
  <c r="E1263" i="3"/>
  <c r="F1263" i="3"/>
  <c r="G1263" i="3"/>
  <c r="E1264" i="3"/>
  <c r="F1264" i="3"/>
  <c r="G1264" i="3"/>
  <c r="E1265" i="3"/>
  <c r="F1265" i="3"/>
  <c r="G1265" i="3"/>
  <c r="E1266" i="3"/>
  <c r="F1266" i="3"/>
  <c r="G1266" i="3"/>
  <c r="E1267" i="3"/>
  <c r="F1267" i="3"/>
  <c r="G1267" i="3"/>
  <c r="E1268" i="3"/>
  <c r="F1268" i="3"/>
  <c r="G1268" i="3"/>
  <c r="E1269" i="3"/>
  <c r="F1269" i="3"/>
  <c r="G1269" i="3"/>
  <c r="E1270" i="3"/>
  <c r="F1270" i="3"/>
  <c r="G1270" i="3"/>
  <c r="E1271" i="3"/>
  <c r="F1271" i="3"/>
  <c r="G1271" i="3"/>
  <c r="E1272" i="3"/>
  <c r="F1272" i="3"/>
  <c r="G1272" i="3"/>
  <c r="E1273" i="3"/>
  <c r="F1273" i="3"/>
  <c r="G1273" i="3"/>
  <c r="E1274" i="3"/>
  <c r="F1274" i="3"/>
  <c r="G1274" i="3"/>
  <c r="E1275" i="3"/>
  <c r="F1275" i="3"/>
  <c r="G1275" i="3"/>
  <c r="E1276" i="3"/>
  <c r="F1276" i="3"/>
  <c r="G1276" i="3"/>
  <c r="E1277" i="3"/>
  <c r="F1277" i="3"/>
  <c r="G1277" i="3"/>
  <c r="E1278" i="3"/>
  <c r="F1278" i="3"/>
  <c r="G1278" i="3"/>
  <c r="E1279" i="3"/>
  <c r="F1279" i="3"/>
  <c r="G1279" i="3"/>
  <c r="E1280" i="3"/>
  <c r="F1280" i="3"/>
  <c r="G1280" i="3"/>
  <c r="E1281" i="3"/>
  <c r="F1281" i="3"/>
  <c r="G1281" i="3"/>
  <c r="E1282" i="3"/>
  <c r="F1282" i="3"/>
  <c r="G1282" i="3"/>
  <c r="E1283" i="3"/>
  <c r="F1283" i="3"/>
  <c r="G1283" i="3"/>
  <c r="E1284" i="3"/>
  <c r="F1284" i="3"/>
  <c r="G1284" i="3"/>
  <c r="E1285" i="3"/>
  <c r="F1285" i="3"/>
  <c r="G1285" i="3"/>
  <c r="E1286" i="3"/>
  <c r="F1286" i="3"/>
  <c r="G1286" i="3"/>
  <c r="E1287" i="3"/>
  <c r="F1287" i="3"/>
  <c r="G1287" i="3"/>
  <c r="E1288" i="3"/>
  <c r="F1288" i="3"/>
  <c r="G1288" i="3"/>
  <c r="E1289" i="3"/>
  <c r="F1289" i="3"/>
  <c r="G1289" i="3"/>
  <c r="E1290" i="3"/>
  <c r="F1290" i="3"/>
  <c r="G1290" i="3"/>
  <c r="E1291" i="3"/>
  <c r="F1291" i="3"/>
  <c r="G1291" i="3"/>
  <c r="E1292" i="3"/>
  <c r="F1292" i="3"/>
  <c r="G1292" i="3"/>
  <c r="E1293" i="3"/>
  <c r="F1293" i="3"/>
  <c r="G1293" i="3"/>
  <c r="E1294" i="3"/>
  <c r="F1294" i="3"/>
  <c r="G1294" i="3"/>
  <c r="E1295" i="3"/>
  <c r="F1295" i="3"/>
  <c r="G1295" i="3"/>
  <c r="E1296" i="3"/>
  <c r="F1296" i="3"/>
  <c r="G1296" i="3"/>
  <c r="E1297" i="3"/>
  <c r="F1297" i="3"/>
  <c r="G1297" i="3"/>
  <c r="E1298" i="3"/>
  <c r="F1298" i="3"/>
  <c r="G1298" i="3"/>
  <c r="E1299" i="3"/>
  <c r="F1299" i="3"/>
  <c r="G1299" i="3"/>
  <c r="E1300" i="3"/>
  <c r="F1300" i="3"/>
  <c r="G1300" i="3"/>
  <c r="E1301" i="3"/>
  <c r="F1301" i="3"/>
  <c r="G1301" i="3"/>
  <c r="E1302" i="3"/>
  <c r="F1302" i="3"/>
  <c r="G1302" i="3"/>
  <c r="E1303" i="3"/>
  <c r="F1303" i="3"/>
  <c r="G1303" i="3"/>
  <c r="E1304" i="3"/>
  <c r="F1304" i="3"/>
  <c r="G1304" i="3"/>
  <c r="E1305" i="3"/>
  <c r="F1305" i="3"/>
  <c r="G1305" i="3"/>
  <c r="E1306" i="3"/>
  <c r="F1306" i="3"/>
  <c r="G1306" i="3"/>
  <c r="E1307" i="3"/>
  <c r="F1307" i="3"/>
  <c r="G1307" i="3"/>
  <c r="E1308" i="3"/>
  <c r="F1308" i="3"/>
  <c r="G1308" i="3"/>
  <c r="E1309" i="3"/>
  <c r="F1309" i="3"/>
  <c r="G1309" i="3"/>
  <c r="E1310" i="3"/>
  <c r="F1310" i="3"/>
  <c r="G1310" i="3"/>
  <c r="E1311" i="3"/>
  <c r="F1311" i="3"/>
  <c r="G1311" i="3"/>
  <c r="E1312" i="3"/>
  <c r="F1312" i="3"/>
  <c r="G1312" i="3"/>
  <c r="E1313" i="3"/>
  <c r="F1313" i="3"/>
  <c r="G1313" i="3"/>
  <c r="E1314" i="3"/>
  <c r="F1314" i="3"/>
  <c r="G1314" i="3"/>
  <c r="E1315" i="3"/>
  <c r="F1315" i="3"/>
  <c r="G1315" i="3"/>
  <c r="E1316" i="3"/>
  <c r="F1316" i="3"/>
  <c r="G1316" i="3"/>
  <c r="E1317" i="3"/>
  <c r="F1317" i="3"/>
  <c r="G1317" i="3"/>
  <c r="E1318" i="3"/>
  <c r="F1318" i="3"/>
  <c r="G1318" i="3"/>
  <c r="E1319" i="3"/>
  <c r="F1319" i="3"/>
  <c r="G1319" i="3"/>
  <c r="E1320" i="3"/>
  <c r="F1320" i="3"/>
  <c r="G1320" i="3"/>
  <c r="E1321" i="3"/>
  <c r="F1321" i="3"/>
  <c r="G1321" i="3"/>
  <c r="E1322" i="3"/>
  <c r="F1322" i="3"/>
  <c r="G1322" i="3"/>
  <c r="E1323" i="3"/>
  <c r="F1323" i="3"/>
  <c r="G1323" i="3"/>
  <c r="E1324" i="3"/>
  <c r="F1324" i="3"/>
  <c r="G1324" i="3"/>
  <c r="E1325" i="3"/>
  <c r="F1325" i="3"/>
  <c r="G1325" i="3"/>
  <c r="E1326" i="3"/>
  <c r="F1326" i="3"/>
  <c r="G1326" i="3"/>
  <c r="E1327" i="3"/>
  <c r="F1327" i="3"/>
  <c r="G1327" i="3"/>
  <c r="E1328" i="3"/>
  <c r="F1328" i="3"/>
  <c r="G1328" i="3"/>
  <c r="E1329" i="3"/>
  <c r="F1329" i="3"/>
  <c r="G1329" i="3"/>
  <c r="E1330" i="3"/>
  <c r="F1330" i="3"/>
  <c r="G1330" i="3"/>
  <c r="E1331" i="3"/>
  <c r="F1331" i="3"/>
  <c r="G1331" i="3"/>
  <c r="E1332" i="3"/>
  <c r="F1332" i="3"/>
  <c r="G1332" i="3"/>
  <c r="E1333" i="3"/>
  <c r="F1333" i="3"/>
  <c r="G1333" i="3"/>
  <c r="E1334" i="3"/>
  <c r="F1334" i="3"/>
  <c r="G1334" i="3"/>
  <c r="E1335" i="3"/>
  <c r="F1335" i="3"/>
  <c r="G1335" i="3"/>
  <c r="E1336" i="3"/>
  <c r="F1336" i="3"/>
  <c r="G1336" i="3"/>
  <c r="E1337" i="3"/>
  <c r="F1337" i="3"/>
  <c r="G1337" i="3"/>
  <c r="E1338" i="3"/>
  <c r="F1338" i="3"/>
  <c r="G1338" i="3"/>
  <c r="E1339" i="3"/>
  <c r="F1339" i="3"/>
  <c r="G1339" i="3"/>
  <c r="E1340" i="3"/>
  <c r="F1340" i="3"/>
  <c r="G1340" i="3"/>
  <c r="E1341" i="3"/>
  <c r="F1341" i="3"/>
  <c r="G1341" i="3"/>
  <c r="E1342" i="3"/>
  <c r="F1342" i="3"/>
  <c r="G1342" i="3"/>
  <c r="E1343" i="3"/>
  <c r="F1343" i="3"/>
  <c r="G1343" i="3"/>
  <c r="E1344" i="3"/>
  <c r="F1344" i="3"/>
  <c r="G1344" i="3"/>
  <c r="E1345" i="3"/>
  <c r="F1345" i="3"/>
  <c r="G1345" i="3"/>
  <c r="E1346" i="3"/>
  <c r="F1346" i="3"/>
  <c r="G1346" i="3"/>
  <c r="E1347" i="3"/>
  <c r="F1347" i="3"/>
  <c r="G1347" i="3"/>
  <c r="E1348" i="3"/>
  <c r="F1348" i="3"/>
  <c r="G1348" i="3"/>
  <c r="E1349" i="3"/>
  <c r="F1349" i="3"/>
  <c r="G1349" i="3"/>
  <c r="E1350" i="3"/>
  <c r="F1350" i="3"/>
  <c r="G1350" i="3"/>
  <c r="E1351" i="3"/>
  <c r="F1351" i="3"/>
  <c r="G1351" i="3"/>
  <c r="E1352" i="3"/>
  <c r="F1352" i="3"/>
  <c r="G1352" i="3"/>
  <c r="E1353" i="3"/>
  <c r="F1353" i="3"/>
  <c r="G1353" i="3"/>
  <c r="E1354" i="3"/>
  <c r="F1354" i="3"/>
  <c r="G1354" i="3"/>
  <c r="E1355" i="3"/>
  <c r="F1355" i="3"/>
  <c r="G1355" i="3"/>
  <c r="E1356" i="3"/>
  <c r="F1356" i="3"/>
  <c r="G1356" i="3"/>
  <c r="E1357" i="3"/>
  <c r="F1357" i="3"/>
  <c r="G1357" i="3"/>
  <c r="E1358" i="3"/>
  <c r="F1358" i="3"/>
  <c r="G1358" i="3"/>
  <c r="E1359" i="3"/>
  <c r="F1359" i="3"/>
  <c r="G1359" i="3"/>
  <c r="E1360" i="3"/>
  <c r="F1360" i="3"/>
  <c r="G1360" i="3"/>
  <c r="E1361" i="3"/>
  <c r="F1361" i="3"/>
  <c r="G1361" i="3"/>
  <c r="E1362" i="3"/>
  <c r="F1362" i="3"/>
  <c r="G1362" i="3"/>
  <c r="E1363" i="3"/>
  <c r="F1363" i="3"/>
  <c r="G1363" i="3"/>
  <c r="E1364" i="3"/>
  <c r="F1364" i="3"/>
  <c r="G1364" i="3"/>
  <c r="E1365" i="3"/>
  <c r="F1365" i="3"/>
  <c r="G1365" i="3"/>
  <c r="E1366" i="3"/>
  <c r="F1366" i="3"/>
  <c r="G1366" i="3"/>
  <c r="E1367" i="3"/>
  <c r="F1367" i="3"/>
  <c r="G1367" i="3"/>
  <c r="E1368" i="3"/>
  <c r="F1368" i="3"/>
  <c r="G1368" i="3"/>
  <c r="E1369" i="3"/>
  <c r="F1369" i="3"/>
  <c r="G1369" i="3"/>
  <c r="E1370" i="3"/>
  <c r="F1370" i="3"/>
  <c r="G1370" i="3"/>
  <c r="E1371" i="3"/>
  <c r="F1371" i="3"/>
  <c r="G1371" i="3"/>
  <c r="E1372" i="3"/>
  <c r="F1372" i="3"/>
  <c r="G1372" i="3"/>
  <c r="E1373" i="3"/>
  <c r="F1373" i="3"/>
  <c r="G1373" i="3"/>
  <c r="E1374" i="3"/>
  <c r="F1374" i="3"/>
  <c r="G1374" i="3"/>
  <c r="E1375" i="3"/>
  <c r="F1375" i="3"/>
  <c r="G1375" i="3"/>
  <c r="E1376" i="3"/>
  <c r="F1376" i="3"/>
  <c r="G1376" i="3"/>
  <c r="E1377" i="3"/>
  <c r="F1377" i="3"/>
  <c r="G1377" i="3"/>
  <c r="E1378" i="3"/>
  <c r="F1378" i="3"/>
  <c r="G1378" i="3"/>
  <c r="E1379" i="3"/>
  <c r="F1379" i="3"/>
  <c r="G1379" i="3"/>
  <c r="E1380" i="3"/>
  <c r="F1380" i="3"/>
  <c r="G1380" i="3"/>
  <c r="E1381" i="3"/>
  <c r="F1381" i="3"/>
  <c r="G1381" i="3"/>
  <c r="E1382" i="3"/>
  <c r="F1382" i="3"/>
  <c r="G1382" i="3"/>
  <c r="E1383" i="3"/>
  <c r="F1383" i="3"/>
  <c r="G1383" i="3"/>
  <c r="E1384" i="3"/>
  <c r="F1384" i="3"/>
  <c r="G1384" i="3"/>
  <c r="E1385" i="3"/>
  <c r="F1385" i="3"/>
  <c r="G1385" i="3"/>
  <c r="E1386" i="3"/>
  <c r="F1386" i="3"/>
  <c r="G1386" i="3"/>
  <c r="E1387" i="3"/>
  <c r="F1387" i="3"/>
  <c r="G1387" i="3"/>
  <c r="E1388" i="3"/>
  <c r="F1388" i="3"/>
  <c r="G1388" i="3"/>
  <c r="E1389" i="3"/>
  <c r="F1389" i="3"/>
  <c r="G1389" i="3"/>
  <c r="E1390" i="3"/>
  <c r="F1390" i="3"/>
  <c r="G1390" i="3"/>
  <c r="E1391" i="3"/>
  <c r="F1391" i="3"/>
  <c r="G1391" i="3"/>
  <c r="E1392" i="3"/>
  <c r="F1392" i="3"/>
  <c r="G1392" i="3"/>
  <c r="E1393" i="3"/>
  <c r="F1393" i="3"/>
  <c r="G1393" i="3"/>
  <c r="E1394" i="3"/>
  <c r="F1394" i="3"/>
  <c r="G1394" i="3"/>
  <c r="E1395" i="3"/>
  <c r="F1395" i="3"/>
  <c r="G1395" i="3"/>
  <c r="E1396" i="3"/>
  <c r="F1396" i="3"/>
  <c r="G1396" i="3"/>
  <c r="E1397" i="3"/>
  <c r="F1397" i="3"/>
  <c r="G1397" i="3"/>
  <c r="E1398" i="3"/>
  <c r="F1398" i="3"/>
  <c r="G1398" i="3"/>
  <c r="E1399" i="3"/>
  <c r="F1399" i="3"/>
  <c r="G1399" i="3"/>
  <c r="E1400" i="3"/>
  <c r="F1400" i="3"/>
  <c r="G1400" i="3"/>
  <c r="E1401" i="3"/>
  <c r="F1401" i="3"/>
  <c r="G1401" i="3"/>
  <c r="E1402" i="3"/>
  <c r="F1402" i="3"/>
  <c r="G1402" i="3"/>
  <c r="E1403" i="3"/>
  <c r="F1403" i="3"/>
  <c r="G1403" i="3"/>
  <c r="E1404" i="3"/>
  <c r="F1404" i="3"/>
  <c r="G1404" i="3"/>
  <c r="E1405" i="3"/>
  <c r="F1405" i="3"/>
  <c r="G1405" i="3"/>
  <c r="E1406" i="3"/>
  <c r="F1406" i="3"/>
  <c r="G1406" i="3"/>
  <c r="E1407" i="3"/>
  <c r="F1407" i="3"/>
  <c r="G1407" i="3"/>
  <c r="E1408" i="3"/>
  <c r="F1408" i="3"/>
  <c r="G1408" i="3"/>
  <c r="E1409" i="3"/>
  <c r="F1409" i="3"/>
  <c r="G1409" i="3"/>
  <c r="E1410" i="3"/>
  <c r="F1410" i="3"/>
  <c r="G1410" i="3"/>
  <c r="E1411" i="3"/>
  <c r="F1411" i="3"/>
  <c r="G1411" i="3"/>
  <c r="E1412" i="3"/>
  <c r="F1412" i="3"/>
  <c r="G1412" i="3"/>
  <c r="E1413" i="3"/>
  <c r="F1413" i="3"/>
  <c r="G1413" i="3"/>
  <c r="E1414" i="3"/>
  <c r="F1414" i="3"/>
  <c r="G1414" i="3"/>
  <c r="E1415" i="3"/>
  <c r="F1415" i="3"/>
  <c r="G1415" i="3"/>
  <c r="E1416" i="3"/>
  <c r="F1416" i="3"/>
  <c r="G1416" i="3"/>
  <c r="E1417" i="3"/>
  <c r="F1417" i="3"/>
  <c r="G1417" i="3"/>
  <c r="E1418" i="3"/>
  <c r="F1418" i="3"/>
  <c r="G1418" i="3"/>
  <c r="E1419" i="3"/>
  <c r="F1419" i="3"/>
  <c r="G1419" i="3"/>
  <c r="E1420" i="3"/>
  <c r="F1420" i="3"/>
  <c r="G1420" i="3"/>
  <c r="E1421" i="3"/>
  <c r="F1421" i="3"/>
  <c r="G1421" i="3"/>
  <c r="E1422" i="3"/>
  <c r="F1422" i="3"/>
  <c r="G1422" i="3"/>
  <c r="E1423" i="3"/>
  <c r="F1423" i="3"/>
  <c r="G1423" i="3"/>
  <c r="E1424" i="3"/>
  <c r="F1424" i="3"/>
  <c r="G1424" i="3"/>
  <c r="E1425" i="3"/>
  <c r="F1425" i="3"/>
  <c r="G1425" i="3"/>
  <c r="E1426" i="3"/>
  <c r="F1426" i="3"/>
  <c r="G1426" i="3"/>
  <c r="E1427" i="3"/>
  <c r="F1427" i="3"/>
  <c r="G1427" i="3"/>
  <c r="E1428" i="3"/>
  <c r="F1428" i="3"/>
  <c r="G1428" i="3"/>
  <c r="E1429" i="3"/>
  <c r="F1429" i="3"/>
  <c r="G1429" i="3"/>
  <c r="E1430" i="3"/>
  <c r="F1430" i="3"/>
  <c r="G1430" i="3"/>
  <c r="E1431" i="3"/>
  <c r="F1431" i="3"/>
  <c r="G1431" i="3"/>
  <c r="E1432" i="3"/>
  <c r="F1432" i="3"/>
  <c r="G1432" i="3"/>
  <c r="E1433" i="3"/>
  <c r="F1433" i="3"/>
  <c r="G1433" i="3"/>
  <c r="E1434" i="3"/>
  <c r="F1434" i="3"/>
  <c r="G1434" i="3"/>
  <c r="E1435" i="3"/>
  <c r="F1435" i="3"/>
  <c r="G1435" i="3"/>
  <c r="E1436" i="3"/>
  <c r="F1436" i="3"/>
  <c r="G1436" i="3"/>
  <c r="E1437" i="3"/>
  <c r="F1437" i="3"/>
  <c r="G1437" i="3"/>
  <c r="E1438" i="3"/>
  <c r="F1438" i="3"/>
  <c r="G1438" i="3"/>
  <c r="E1439" i="3"/>
  <c r="F1439" i="3"/>
  <c r="G1439" i="3"/>
  <c r="E1440" i="3"/>
  <c r="F1440" i="3"/>
  <c r="G1440" i="3"/>
  <c r="E1441" i="3"/>
  <c r="F1441" i="3"/>
  <c r="G1441" i="3"/>
  <c r="E1442" i="3"/>
  <c r="F1442" i="3"/>
  <c r="G1442" i="3"/>
  <c r="E1443" i="3"/>
  <c r="F1443" i="3"/>
  <c r="G1443" i="3"/>
  <c r="E1444" i="3"/>
  <c r="F1444" i="3"/>
  <c r="G1444" i="3"/>
  <c r="E1445" i="3"/>
  <c r="F1445" i="3"/>
  <c r="G1445" i="3"/>
  <c r="E1446" i="3"/>
  <c r="F1446" i="3"/>
  <c r="G1446" i="3"/>
  <c r="E1447" i="3"/>
  <c r="F1447" i="3"/>
  <c r="G1447" i="3"/>
  <c r="E1448" i="3"/>
  <c r="F1448" i="3"/>
  <c r="G1448" i="3"/>
  <c r="E1449" i="3"/>
  <c r="F1449" i="3"/>
  <c r="G1449" i="3"/>
  <c r="E1450" i="3"/>
  <c r="F1450" i="3"/>
  <c r="G1450" i="3"/>
  <c r="E1451" i="3"/>
  <c r="F1451" i="3"/>
  <c r="G1451" i="3"/>
  <c r="E1452" i="3"/>
  <c r="F1452" i="3"/>
  <c r="G1452" i="3"/>
  <c r="E1453" i="3"/>
  <c r="F1453" i="3"/>
  <c r="G1453" i="3"/>
  <c r="E1454" i="3"/>
  <c r="F1454" i="3"/>
  <c r="G1454" i="3"/>
  <c r="E1455" i="3"/>
  <c r="F1455" i="3"/>
  <c r="G1455" i="3"/>
  <c r="E1456" i="3"/>
  <c r="F1456" i="3"/>
  <c r="G1456" i="3"/>
  <c r="E1457" i="3"/>
  <c r="F1457" i="3"/>
  <c r="G1457" i="3"/>
  <c r="E1458" i="3"/>
  <c r="F1458" i="3"/>
  <c r="G1458" i="3"/>
  <c r="E1459" i="3"/>
  <c r="F1459" i="3"/>
  <c r="G1459" i="3"/>
  <c r="E1460" i="3"/>
  <c r="F1460" i="3"/>
  <c r="G1460" i="3"/>
  <c r="E1461" i="3"/>
  <c r="F1461" i="3"/>
  <c r="G1461" i="3"/>
  <c r="E1462" i="3"/>
  <c r="F1462" i="3"/>
  <c r="G1462" i="3"/>
  <c r="E1463" i="3"/>
  <c r="F1463" i="3"/>
  <c r="G1463" i="3"/>
  <c r="E1464" i="3"/>
  <c r="F1464" i="3"/>
  <c r="G1464" i="3"/>
  <c r="E1465" i="3"/>
  <c r="F1465" i="3"/>
  <c r="G1465" i="3"/>
  <c r="E1466" i="3"/>
  <c r="F1466" i="3"/>
  <c r="G1466" i="3"/>
  <c r="E1467" i="3"/>
  <c r="F1467" i="3"/>
  <c r="G1467" i="3"/>
  <c r="E1468" i="3"/>
  <c r="F1468" i="3"/>
  <c r="G1468" i="3"/>
  <c r="E1469" i="3"/>
  <c r="F1469" i="3"/>
  <c r="G1469" i="3"/>
  <c r="E1470" i="3"/>
  <c r="F1470" i="3"/>
  <c r="G1470" i="3"/>
  <c r="E1471" i="3"/>
  <c r="F1471" i="3"/>
  <c r="G1471" i="3"/>
  <c r="E1472" i="3"/>
  <c r="F1472" i="3"/>
  <c r="G1472" i="3"/>
  <c r="E1473" i="3"/>
  <c r="F1473" i="3"/>
  <c r="G1473" i="3"/>
  <c r="E1474" i="3"/>
  <c r="F1474" i="3"/>
  <c r="G1474" i="3"/>
  <c r="E1475" i="3"/>
  <c r="F1475" i="3"/>
  <c r="G1475" i="3"/>
  <c r="E1476" i="3"/>
  <c r="F1476" i="3"/>
  <c r="G1476" i="3"/>
  <c r="E1477" i="3"/>
  <c r="F1477" i="3"/>
  <c r="G1477" i="3"/>
  <c r="E1478" i="3"/>
  <c r="F1478" i="3"/>
  <c r="G1478" i="3"/>
  <c r="E1479" i="3"/>
  <c r="F1479" i="3"/>
  <c r="G1479" i="3"/>
  <c r="E1480" i="3"/>
  <c r="F1480" i="3"/>
  <c r="G1480" i="3"/>
  <c r="E1481" i="3"/>
  <c r="F1481" i="3"/>
  <c r="G1481" i="3"/>
  <c r="E1482" i="3"/>
  <c r="F1482" i="3"/>
  <c r="G1482" i="3"/>
  <c r="E1483" i="3"/>
  <c r="F1483" i="3"/>
  <c r="G1483" i="3"/>
  <c r="E1484" i="3"/>
  <c r="F1484" i="3"/>
  <c r="G1484" i="3"/>
  <c r="E1485" i="3"/>
  <c r="F1485" i="3"/>
  <c r="G1485" i="3"/>
  <c r="E1486" i="3"/>
  <c r="F1486" i="3"/>
  <c r="G1486" i="3"/>
  <c r="E1487" i="3"/>
  <c r="F1487" i="3"/>
  <c r="G1487" i="3"/>
  <c r="E1488" i="3"/>
  <c r="F1488" i="3"/>
  <c r="G1488" i="3"/>
  <c r="E1489" i="3"/>
  <c r="F1489" i="3"/>
  <c r="G1489" i="3"/>
  <c r="E1490" i="3"/>
  <c r="F1490" i="3"/>
  <c r="G1490" i="3"/>
  <c r="E1491" i="3"/>
  <c r="F1491" i="3"/>
  <c r="G1491" i="3"/>
  <c r="E1492" i="3"/>
  <c r="F1492" i="3"/>
  <c r="G1492" i="3"/>
  <c r="E1493" i="3"/>
  <c r="F1493" i="3"/>
  <c r="G1493" i="3"/>
  <c r="E1494" i="3"/>
  <c r="F1494" i="3"/>
  <c r="G1494" i="3"/>
  <c r="E1495" i="3"/>
  <c r="F1495" i="3"/>
  <c r="G1495" i="3"/>
  <c r="E1496" i="3"/>
  <c r="F1496" i="3"/>
  <c r="G1496" i="3"/>
  <c r="E1497" i="3"/>
  <c r="F1497" i="3"/>
  <c r="G1497" i="3"/>
  <c r="E1498" i="3"/>
  <c r="F1498" i="3"/>
  <c r="G1498" i="3"/>
  <c r="E1499" i="3"/>
  <c r="F1499" i="3"/>
  <c r="G1499" i="3"/>
  <c r="E1500" i="3"/>
  <c r="F1500" i="3"/>
  <c r="G1500" i="3"/>
  <c r="E1501" i="3"/>
  <c r="F1501" i="3"/>
  <c r="G1501" i="3"/>
  <c r="E1502" i="3"/>
  <c r="F1502" i="3"/>
  <c r="G1502" i="3"/>
  <c r="E1503" i="3"/>
  <c r="F1503" i="3"/>
  <c r="G1503" i="3"/>
  <c r="E1504" i="3"/>
  <c r="F1504" i="3"/>
  <c r="G1504" i="3"/>
  <c r="E1505" i="3"/>
  <c r="F1505" i="3"/>
  <c r="G1505" i="3"/>
  <c r="E1506" i="3"/>
  <c r="F1506" i="3"/>
  <c r="G1506" i="3"/>
  <c r="E1507" i="3"/>
  <c r="F1507" i="3"/>
  <c r="G1507" i="3"/>
  <c r="E1508" i="3"/>
  <c r="F1508" i="3"/>
  <c r="G1508" i="3"/>
  <c r="E1509" i="3"/>
  <c r="F1509" i="3"/>
  <c r="G1509" i="3"/>
  <c r="E1510" i="3"/>
  <c r="F1510" i="3"/>
  <c r="G1510" i="3"/>
  <c r="E1511" i="3"/>
  <c r="F1511" i="3"/>
  <c r="G1511" i="3"/>
  <c r="E1512" i="3"/>
  <c r="F1512" i="3"/>
  <c r="G1512" i="3"/>
  <c r="E1513" i="3"/>
  <c r="F1513" i="3"/>
  <c r="G1513" i="3"/>
  <c r="E1514" i="3"/>
  <c r="F1514" i="3"/>
  <c r="G1514" i="3"/>
  <c r="E1515" i="3"/>
  <c r="F1515" i="3"/>
  <c r="G1515" i="3"/>
  <c r="E1516" i="3"/>
  <c r="F1516" i="3"/>
  <c r="G1516" i="3"/>
  <c r="E1517" i="3"/>
  <c r="F1517" i="3"/>
  <c r="G1517" i="3"/>
  <c r="E1518" i="3"/>
  <c r="F1518" i="3"/>
  <c r="G1518" i="3"/>
  <c r="E1519" i="3"/>
  <c r="F1519" i="3"/>
  <c r="G1519" i="3"/>
  <c r="E1520" i="3"/>
  <c r="F1520" i="3"/>
  <c r="G1520" i="3"/>
  <c r="E1521" i="3"/>
  <c r="F1521" i="3"/>
  <c r="G1521" i="3"/>
  <c r="E1522" i="3"/>
  <c r="F1522" i="3"/>
  <c r="G1522" i="3"/>
  <c r="E1523" i="3"/>
  <c r="F1523" i="3"/>
  <c r="G1523" i="3"/>
  <c r="E1524" i="3"/>
  <c r="F1524" i="3"/>
  <c r="G1524" i="3"/>
  <c r="E1525" i="3"/>
  <c r="F1525" i="3"/>
  <c r="G1525" i="3"/>
  <c r="E1526" i="3"/>
  <c r="F1526" i="3"/>
  <c r="G1526" i="3"/>
  <c r="E1527" i="3"/>
  <c r="F1527" i="3"/>
  <c r="G1527" i="3"/>
  <c r="E1528" i="3"/>
  <c r="F1528" i="3"/>
  <c r="G1528" i="3"/>
  <c r="E1529" i="3"/>
  <c r="F1529" i="3"/>
  <c r="G1529" i="3"/>
  <c r="E1530" i="3"/>
  <c r="F1530" i="3"/>
  <c r="G1530" i="3"/>
  <c r="E1531" i="3"/>
  <c r="F1531" i="3"/>
  <c r="G1531" i="3"/>
  <c r="E1532" i="3"/>
  <c r="F1532" i="3"/>
  <c r="G1532" i="3"/>
  <c r="E1533" i="3"/>
  <c r="F1533" i="3"/>
  <c r="G1533" i="3"/>
  <c r="E1534" i="3"/>
  <c r="F1534" i="3"/>
  <c r="G1534" i="3"/>
  <c r="E1535" i="3"/>
  <c r="F1535" i="3"/>
  <c r="G1535" i="3"/>
  <c r="E1536" i="3"/>
  <c r="F1536" i="3"/>
  <c r="G1536" i="3"/>
  <c r="E1537" i="3"/>
  <c r="F1537" i="3"/>
  <c r="G1537" i="3"/>
  <c r="E1538" i="3"/>
  <c r="F1538" i="3"/>
  <c r="G1538" i="3"/>
  <c r="E1539" i="3"/>
  <c r="F1539" i="3"/>
  <c r="G1539" i="3"/>
  <c r="E1540" i="3"/>
  <c r="F1540" i="3"/>
  <c r="G1540" i="3"/>
  <c r="E1541" i="3"/>
  <c r="F1541" i="3"/>
  <c r="G1541" i="3"/>
  <c r="E1542" i="3"/>
  <c r="F1542" i="3"/>
  <c r="G1542" i="3"/>
  <c r="E1543" i="3"/>
  <c r="F1543" i="3"/>
  <c r="G1543" i="3"/>
  <c r="E1544" i="3"/>
  <c r="F1544" i="3"/>
  <c r="G1544" i="3"/>
  <c r="E1545" i="3"/>
  <c r="F1545" i="3"/>
  <c r="G1545" i="3"/>
  <c r="E1546" i="3"/>
  <c r="F1546" i="3"/>
  <c r="G1546" i="3"/>
  <c r="E1547" i="3"/>
  <c r="F1547" i="3"/>
  <c r="G1547" i="3"/>
  <c r="E1548" i="3"/>
  <c r="F1548" i="3"/>
  <c r="G1548" i="3"/>
  <c r="E1549" i="3"/>
  <c r="F1549" i="3"/>
  <c r="G1549" i="3"/>
  <c r="E1550" i="3"/>
  <c r="F1550" i="3"/>
  <c r="G1550" i="3"/>
  <c r="E1551" i="3"/>
  <c r="F1551" i="3"/>
  <c r="G1551" i="3"/>
  <c r="E1552" i="3"/>
  <c r="F1552" i="3"/>
  <c r="G1552" i="3"/>
  <c r="E1553" i="3"/>
  <c r="F1553" i="3"/>
  <c r="G1553" i="3"/>
  <c r="E1554" i="3"/>
  <c r="F1554" i="3"/>
  <c r="G1554" i="3"/>
  <c r="E1555" i="3"/>
  <c r="F1555" i="3"/>
  <c r="G1555" i="3"/>
  <c r="E1556" i="3"/>
  <c r="F1556" i="3"/>
  <c r="G1556" i="3"/>
  <c r="E1557" i="3"/>
  <c r="F1557" i="3"/>
  <c r="G1557" i="3"/>
  <c r="E1558" i="3"/>
  <c r="F1558" i="3"/>
  <c r="G1558" i="3"/>
  <c r="E1559" i="3"/>
  <c r="F1559" i="3"/>
  <c r="G1559" i="3"/>
  <c r="E1560" i="3"/>
  <c r="F1560" i="3"/>
  <c r="G1560" i="3"/>
  <c r="E1561" i="3"/>
  <c r="F1561" i="3"/>
  <c r="G1561" i="3"/>
  <c r="E1562" i="3"/>
  <c r="F1562" i="3"/>
  <c r="G1562" i="3"/>
  <c r="E1563" i="3"/>
  <c r="F1563" i="3"/>
  <c r="G1563" i="3"/>
  <c r="E1564" i="3"/>
  <c r="F1564" i="3"/>
  <c r="G1564" i="3"/>
  <c r="E1565" i="3"/>
  <c r="F1565" i="3"/>
  <c r="G1565" i="3"/>
  <c r="E1566" i="3"/>
  <c r="F1566" i="3"/>
  <c r="G1566" i="3"/>
  <c r="E1567" i="3"/>
  <c r="F1567" i="3"/>
  <c r="G1567" i="3"/>
  <c r="E1568" i="3"/>
  <c r="F1568" i="3"/>
  <c r="G1568" i="3"/>
  <c r="E1569" i="3"/>
  <c r="F1569" i="3"/>
  <c r="G1569" i="3"/>
  <c r="E1570" i="3"/>
  <c r="F1570" i="3"/>
  <c r="G1570" i="3"/>
  <c r="E1571" i="3"/>
  <c r="F1571" i="3"/>
  <c r="G1571" i="3"/>
  <c r="E1572" i="3"/>
  <c r="F1572" i="3"/>
  <c r="G1572" i="3"/>
  <c r="E1573" i="3"/>
  <c r="F1573" i="3"/>
  <c r="G1573" i="3"/>
  <c r="E1574" i="3"/>
  <c r="F1574" i="3"/>
  <c r="G1574" i="3"/>
  <c r="E1575" i="3"/>
  <c r="F1575" i="3"/>
  <c r="G1575" i="3"/>
  <c r="E1576" i="3"/>
  <c r="F1576" i="3"/>
  <c r="G1576" i="3"/>
  <c r="E1577" i="3"/>
  <c r="F1577" i="3"/>
  <c r="G1577" i="3"/>
  <c r="E1578" i="3"/>
  <c r="F1578" i="3"/>
  <c r="G1578" i="3"/>
  <c r="E1579" i="3"/>
  <c r="F1579" i="3"/>
  <c r="G1579" i="3"/>
  <c r="G1580" i="3"/>
  <c r="G1581" i="3"/>
  <c r="G1582" i="3"/>
  <c r="G1583" i="3"/>
  <c r="G1584" i="3"/>
  <c r="E1585" i="3"/>
  <c r="F1585" i="3"/>
  <c r="G1585" i="3"/>
  <c r="E1586" i="3"/>
  <c r="F1586" i="3"/>
  <c r="G1586" i="3"/>
  <c r="E1587" i="3"/>
  <c r="F1587" i="3"/>
  <c r="G1587" i="3"/>
  <c r="E1588" i="3"/>
  <c r="F1588" i="3"/>
  <c r="G1588" i="3"/>
  <c r="E1589" i="3"/>
  <c r="F1589" i="3"/>
  <c r="G1589" i="3"/>
  <c r="E1590" i="3"/>
  <c r="F1590" i="3"/>
  <c r="G1590" i="3"/>
  <c r="E1591" i="3"/>
  <c r="F1591" i="3"/>
  <c r="G1591" i="3"/>
  <c r="E1592" i="3"/>
  <c r="F1592" i="3"/>
  <c r="G1592" i="3"/>
  <c r="E1593" i="3"/>
  <c r="F1593" i="3"/>
  <c r="G1593" i="3"/>
  <c r="E1594" i="3"/>
  <c r="F1594" i="3"/>
  <c r="G1594" i="3"/>
  <c r="E1595" i="3"/>
  <c r="F1595" i="3"/>
  <c r="G1595" i="3"/>
  <c r="E1596" i="3"/>
  <c r="F1596" i="3"/>
  <c r="G1596" i="3"/>
  <c r="E1597" i="3"/>
  <c r="F1597" i="3"/>
  <c r="G1597" i="3"/>
  <c r="E1598" i="3"/>
  <c r="F1598" i="3"/>
  <c r="G1598" i="3"/>
  <c r="E1599" i="3"/>
  <c r="F1599" i="3"/>
  <c r="G1599" i="3"/>
  <c r="E1600" i="3"/>
  <c r="F1600" i="3"/>
  <c r="G1600" i="3"/>
  <c r="E1601" i="3"/>
  <c r="F1601" i="3"/>
  <c r="G1601" i="3"/>
  <c r="E1602" i="3"/>
  <c r="F1602" i="3"/>
  <c r="G1602" i="3"/>
  <c r="E1603" i="3"/>
  <c r="F1603" i="3"/>
  <c r="G1603" i="3"/>
  <c r="E1604" i="3"/>
  <c r="F1604" i="3"/>
  <c r="G1604" i="3"/>
  <c r="E1605" i="3"/>
  <c r="F1605" i="3"/>
  <c r="G1605" i="3"/>
  <c r="E1606" i="3"/>
  <c r="F1606" i="3"/>
  <c r="G1606" i="3"/>
  <c r="E1607" i="3"/>
  <c r="F1607" i="3"/>
  <c r="G1607" i="3"/>
  <c r="E1608" i="3"/>
  <c r="F1608" i="3"/>
  <c r="G1608" i="3"/>
  <c r="E1609" i="3"/>
  <c r="F1609" i="3"/>
  <c r="G1609" i="3"/>
  <c r="E1610" i="3"/>
  <c r="F1610" i="3"/>
  <c r="G1610" i="3"/>
  <c r="E1611" i="3"/>
  <c r="F1611" i="3"/>
  <c r="G1611" i="3"/>
  <c r="E1612" i="3"/>
  <c r="F1612" i="3"/>
  <c r="G1612" i="3"/>
  <c r="E1613" i="3"/>
  <c r="F1613" i="3"/>
  <c r="G1613" i="3"/>
  <c r="E1614" i="3"/>
  <c r="F1614" i="3"/>
  <c r="G1614" i="3"/>
  <c r="E1615" i="3"/>
  <c r="F1615" i="3"/>
  <c r="G1615" i="3"/>
  <c r="E1616" i="3"/>
  <c r="F1616" i="3"/>
  <c r="G1616" i="3"/>
  <c r="E1617" i="3"/>
  <c r="F1617" i="3"/>
  <c r="G1617" i="3"/>
  <c r="E1618" i="3"/>
  <c r="F1618" i="3"/>
  <c r="G1618" i="3"/>
  <c r="E1619" i="3"/>
  <c r="F1619" i="3"/>
  <c r="G1619" i="3"/>
  <c r="E1620" i="3"/>
  <c r="F1620" i="3"/>
  <c r="G1620" i="3"/>
  <c r="E1621" i="3"/>
  <c r="F1621" i="3"/>
  <c r="G1621" i="3"/>
  <c r="E1622" i="3"/>
  <c r="F1622" i="3"/>
  <c r="G1622" i="3"/>
  <c r="E1623" i="3"/>
  <c r="F1623" i="3"/>
  <c r="G1623" i="3"/>
  <c r="E1624" i="3"/>
  <c r="F1624" i="3"/>
  <c r="G1624" i="3"/>
  <c r="E1625" i="3"/>
  <c r="F1625" i="3"/>
  <c r="G1625" i="3"/>
  <c r="E1626" i="3"/>
  <c r="F1626" i="3"/>
  <c r="G1626" i="3"/>
  <c r="E1627" i="3"/>
  <c r="F1627" i="3"/>
  <c r="G1627" i="3"/>
  <c r="E1628" i="3"/>
  <c r="F1628" i="3"/>
  <c r="G1628" i="3"/>
  <c r="E1629" i="3"/>
  <c r="F1629" i="3"/>
  <c r="G1629" i="3"/>
  <c r="E1630" i="3"/>
  <c r="F1630" i="3"/>
  <c r="G1630" i="3"/>
  <c r="E1631" i="3"/>
  <c r="F1631" i="3"/>
  <c r="G1631" i="3"/>
  <c r="E1632" i="3"/>
  <c r="F1632" i="3"/>
  <c r="G1632" i="3"/>
  <c r="E1633" i="3"/>
  <c r="F1633" i="3"/>
  <c r="G1633" i="3"/>
  <c r="E1634" i="3"/>
  <c r="F1634" i="3"/>
  <c r="G1634" i="3"/>
  <c r="E1635" i="3"/>
  <c r="F1635" i="3"/>
  <c r="G1635" i="3"/>
  <c r="E1636" i="3"/>
  <c r="F1636" i="3"/>
  <c r="G1636" i="3"/>
  <c r="E1637" i="3"/>
  <c r="F1637" i="3"/>
  <c r="G1637" i="3"/>
  <c r="E1638" i="3"/>
  <c r="F1638" i="3"/>
  <c r="G1638" i="3"/>
  <c r="E1639" i="3"/>
  <c r="F1639" i="3"/>
  <c r="G1639" i="3"/>
  <c r="E1640" i="3"/>
  <c r="F1640" i="3"/>
  <c r="G1640" i="3"/>
  <c r="E1641" i="3"/>
  <c r="F1641" i="3"/>
  <c r="G1641" i="3"/>
  <c r="E1642" i="3"/>
  <c r="F1642" i="3"/>
  <c r="G1642" i="3"/>
  <c r="E1643" i="3"/>
  <c r="F1643" i="3"/>
  <c r="G1643" i="3"/>
  <c r="E1644" i="3"/>
  <c r="F1644" i="3"/>
  <c r="G1644" i="3"/>
  <c r="E1645" i="3"/>
  <c r="F1645" i="3"/>
  <c r="G1645" i="3"/>
  <c r="E1646" i="3"/>
  <c r="F1646" i="3"/>
  <c r="G1646" i="3"/>
  <c r="E1647" i="3"/>
  <c r="F1647" i="3"/>
  <c r="G1647" i="3"/>
  <c r="E1648" i="3"/>
  <c r="F1648" i="3"/>
  <c r="G1648" i="3"/>
  <c r="E1649" i="3"/>
  <c r="F1649" i="3"/>
  <c r="G1649" i="3"/>
  <c r="E1650" i="3"/>
  <c r="F1650" i="3"/>
  <c r="G1650" i="3"/>
  <c r="E1651" i="3"/>
  <c r="F1651" i="3"/>
  <c r="G1651" i="3"/>
  <c r="E1652" i="3"/>
  <c r="F1652" i="3"/>
  <c r="G1652" i="3"/>
  <c r="E1653" i="3"/>
  <c r="F1653" i="3"/>
  <c r="G1653" i="3"/>
  <c r="E1654" i="3"/>
  <c r="F1654" i="3"/>
  <c r="G1654" i="3"/>
  <c r="E1655" i="3"/>
  <c r="F1655" i="3"/>
  <c r="G1655" i="3"/>
  <c r="E1656" i="3"/>
  <c r="F1656" i="3"/>
  <c r="G1656" i="3"/>
  <c r="E1657" i="3"/>
  <c r="F1657" i="3"/>
  <c r="G1657" i="3"/>
  <c r="E1658" i="3"/>
  <c r="F1658" i="3"/>
  <c r="G1658" i="3"/>
  <c r="E1659" i="3"/>
  <c r="F1659" i="3"/>
  <c r="G1659" i="3"/>
  <c r="E1660" i="3"/>
  <c r="F1660" i="3"/>
  <c r="G1660" i="3"/>
  <c r="E1661" i="3"/>
  <c r="F1661" i="3"/>
  <c r="G1661" i="3"/>
  <c r="E1662" i="3"/>
  <c r="F1662" i="3"/>
  <c r="G1662" i="3"/>
  <c r="E1663" i="3"/>
  <c r="F1663" i="3"/>
  <c r="G1663" i="3"/>
  <c r="E1664" i="3"/>
  <c r="F1664" i="3"/>
  <c r="G1664" i="3"/>
  <c r="E1665" i="3"/>
  <c r="F1665" i="3"/>
  <c r="G1665" i="3"/>
  <c r="E1666" i="3"/>
  <c r="F1666" i="3"/>
  <c r="G1666" i="3"/>
  <c r="E1667" i="3"/>
  <c r="F1667" i="3"/>
  <c r="G1667" i="3"/>
  <c r="E1668" i="3"/>
  <c r="F1668" i="3"/>
  <c r="G1668" i="3"/>
  <c r="E1669" i="3"/>
  <c r="F1669" i="3"/>
  <c r="G1669" i="3"/>
  <c r="E1670" i="3"/>
  <c r="F1670" i="3"/>
  <c r="G1670" i="3"/>
  <c r="G1671" i="3"/>
  <c r="E1672" i="3"/>
  <c r="F1672" i="3"/>
  <c r="G1672" i="3"/>
  <c r="E1673" i="3"/>
  <c r="F1673" i="3"/>
  <c r="G1673" i="3"/>
  <c r="E1674" i="3"/>
  <c r="F1674" i="3"/>
  <c r="G1674" i="3"/>
  <c r="E1675" i="3"/>
  <c r="F1675" i="3"/>
  <c r="G1675" i="3"/>
  <c r="E1676" i="3"/>
  <c r="F1676" i="3"/>
  <c r="G1676" i="3"/>
  <c r="E1677" i="3"/>
  <c r="F1677" i="3"/>
  <c r="G1677" i="3"/>
  <c r="E1678" i="3"/>
  <c r="F1678" i="3"/>
  <c r="G1678" i="3"/>
  <c r="E1679" i="3"/>
  <c r="F1679" i="3"/>
  <c r="G1679" i="3"/>
  <c r="E1680" i="3"/>
  <c r="F1680" i="3"/>
  <c r="G1680" i="3"/>
  <c r="E1681" i="3"/>
  <c r="F1681" i="3"/>
  <c r="G1681" i="3"/>
  <c r="E1682" i="3"/>
  <c r="F1682" i="3"/>
  <c r="G1682" i="3"/>
  <c r="E1683" i="3"/>
  <c r="F1683" i="3"/>
  <c r="G1683" i="3"/>
  <c r="E1684" i="3"/>
  <c r="F1684" i="3"/>
  <c r="G1684" i="3"/>
  <c r="E1685" i="3"/>
  <c r="F1685" i="3"/>
  <c r="G1685" i="3"/>
  <c r="E1686" i="3"/>
  <c r="F1686" i="3"/>
  <c r="G1686" i="3"/>
  <c r="E1687" i="3"/>
  <c r="F1687" i="3"/>
  <c r="G1687" i="3"/>
  <c r="E1688" i="3"/>
  <c r="F1688" i="3"/>
  <c r="G1688" i="3"/>
  <c r="E1689" i="3"/>
  <c r="F1689" i="3"/>
  <c r="G1689" i="3"/>
  <c r="E1690" i="3"/>
  <c r="F1690" i="3"/>
  <c r="G1690" i="3"/>
  <c r="E1691" i="3"/>
  <c r="F1691" i="3"/>
  <c r="G1691" i="3"/>
  <c r="E1692" i="3"/>
  <c r="F1692" i="3"/>
  <c r="G1692" i="3"/>
  <c r="E1693" i="3"/>
  <c r="F1693" i="3"/>
  <c r="G1693" i="3"/>
  <c r="E1694" i="3"/>
  <c r="F1694" i="3"/>
  <c r="G1694" i="3"/>
  <c r="E1695" i="3"/>
  <c r="F1695" i="3"/>
  <c r="G1695" i="3"/>
  <c r="E1696" i="3"/>
  <c r="F1696" i="3"/>
  <c r="G1696" i="3"/>
  <c r="E1697" i="3"/>
  <c r="F1697" i="3"/>
  <c r="G1697" i="3"/>
  <c r="E1698" i="3"/>
  <c r="F1698" i="3"/>
  <c r="G1698" i="3"/>
  <c r="E1699" i="3"/>
  <c r="F1699" i="3"/>
  <c r="G1699" i="3"/>
  <c r="E1700" i="3"/>
  <c r="F1700" i="3"/>
  <c r="G1700" i="3"/>
  <c r="E1701" i="3"/>
  <c r="F1701" i="3"/>
  <c r="G1701" i="3"/>
  <c r="E1702" i="3"/>
  <c r="F1702" i="3"/>
  <c r="G1702" i="3"/>
  <c r="E1703" i="3"/>
  <c r="F1703" i="3"/>
  <c r="G1703" i="3"/>
  <c r="E1704" i="3"/>
  <c r="F1704" i="3"/>
  <c r="G1704" i="3"/>
  <c r="E1705" i="3"/>
  <c r="F1705" i="3"/>
  <c r="G1705" i="3"/>
  <c r="E1706" i="3"/>
  <c r="F1706" i="3"/>
  <c r="G1706" i="3"/>
  <c r="E1707" i="3"/>
  <c r="F1707" i="3"/>
  <c r="G1707" i="3"/>
  <c r="E1708" i="3"/>
  <c r="F1708" i="3"/>
  <c r="G1708" i="3"/>
  <c r="E1709" i="3"/>
  <c r="F1709" i="3"/>
  <c r="G1709" i="3"/>
  <c r="E1710" i="3"/>
  <c r="F1710" i="3"/>
  <c r="G1710" i="3"/>
  <c r="E1711" i="3"/>
  <c r="F1711" i="3"/>
  <c r="G1711" i="3"/>
  <c r="E1712" i="3"/>
  <c r="F1712" i="3"/>
  <c r="G1712" i="3"/>
  <c r="E1713" i="3"/>
  <c r="F1713" i="3"/>
  <c r="G1713" i="3"/>
  <c r="E1714" i="3"/>
  <c r="F1714" i="3"/>
  <c r="G1714" i="3"/>
  <c r="E1715" i="3"/>
  <c r="F1715" i="3"/>
  <c r="G1715" i="3"/>
  <c r="E1716" i="3"/>
  <c r="F1716" i="3"/>
  <c r="G1716" i="3"/>
  <c r="E1717" i="3"/>
  <c r="F1717" i="3"/>
  <c r="G1717" i="3"/>
  <c r="E1718" i="3"/>
  <c r="F1718" i="3"/>
  <c r="G1718" i="3"/>
  <c r="E1719" i="3"/>
  <c r="F1719" i="3"/>
  <c r="G1719" i="3"/>
  <c r="E1720" i="3"/>
  <c r="F1720" i="3"/>
  <c r="G1720" i="3"/>
  <c r="E1721" i="3"/>
  <c r="F1721" i="3"/>
  <c r="G1721" i="3"/>
  <c r="E1722" i="3"/>
  <c r="F1722" i="3"/>
  <c r="G1722" i="3"/>
  <c r="E1723" i="3"/>
  <c r="F1723" i="3"/>
  <c r="G1723" i="3"/>
  <c r="E1724" i="3"/>
  <c r="F1724" i="3"/>
  <c r="G1724" i="3"/>
  <c r="E1725" i="3"/>
  <c r="F1725" i="3"/>
  <c r="G1725" i="3"/>
  <c r="E1726" i="3"/>
  <c r="F1726" i="3"/>
  <c r="G1726" i="3"/>
  <c r="E1727" i="3"/>
  <c r="F1727" i="3"/>
  <c r="G1727" i="3"/>
  <c r="E1728" i="3"/>
  <c r="F1728" i="3"/>
  <c r="G1728" i="3"/>
  <c r="E1729" i="3"/>
  <c r="F1729" i="3"/>
  <c r="G1729" i="3"/>
  <c r="E1730" i="3"/>
  <c r="F1730" i="3"/>
  <c r="G1730" i="3"/>
  <c r="E1731" i="3"/>
  <c r="F1731" i="3"/>
  <c r="G1731" i="3"/>
  <c r="E1732" i="3"/>
  <c r="F1732" i="3"/>
  <c r="G1732" i="3"/>
  <c r="E1733" i="3"/>
  <c r="F1733" i="3"/>
  <c r="G1733" i="3"/>
  <c r="E1734" i="3"/>
  <c r="F1734" i="3"/>
  <c r="G1734" i="3"/>
  <c r="E1735" i="3"/>
  <c r="F1735" i="3"/>
  <c r="G1735" i="3"/>
  <c r="E1736" i="3"/>
  <c r="F1736" i="3"/>
  <c r="G1736" i="3"/>
  <c r="E1737" i="3"/>
  <c r="F1737" i="3"/>
  <c r="G1737" i="3"/>
  <c r="E1738" i="3"/>
  <c r="F1738" i="3"/>
  <c r="G1738" i="3"/>
  <c r="E1739" i="3"/>
  <c r="F1739" i="3"/>
  <c r="G1739" i="3"/>
  <c r="E1740" i="3"/>
  <c r="F1740" i="3"/>
  <c r="G1740" i="3"/>
  <c r="E1741" i="3"/>
  <c r="F1741" i="3"/>
  <c r="G1741" i="3"/>
  <c r="E1742" i="3"/>
  <c r="F1742" i="3"/>
  <c r="G1742" i="3"/>
  <c r="E1743" i="3"/>
  <c r="F1743" i="3"/>
  <c r="G1743" i="3"/>
  <c r="E1744" i="3"/>
  <c r="F1744" i="3"/>
  <c r="G1744" i="3"/>
  <c r="E1745" i="3"/>
  <c r="F1745" i="3"/>
  <c r="G1745" i="3"/>
  <c r="E1746" i="3"/>
  <c r="F1746" i="3"/>
  <c r="G1746" i="3"/>
  <c r="E1747" i="3"/>
  <c r="F1747" i="3"/>
  <c r="G1747" i="3"/>
  <c r="E1748" i="3"/>
  <c r="F1748" i="3"/>
  <c r="G1748" i="3"/>
  <c r="E1749" i="3"/>
  <c r="F1749" i="3"/>
  <c r="G1749" i="3"/>
  <c r="E1750" i="3"/>
  <c r="F1750" i="3"/>
  <c r="G1750" i="3"/>
  <c r="E1751" i="3"/>
  <c r="F1751" i="3"/>
  <c r="G1751" i="3"/>
  <c r="E1752" i="3"/>
  <c r="F1752" i="3"/>
  <c r="G1752" i="3"/>
  <c r="E1753" i="3"/>
  <c r="F1753" i="3"/>
  <c r="G1753" i="3"/>
  <c r="E1754" i="3"/>
  <c r="F1754" i="3"/>
  <c r="G1754" i="3"/>
  <c r="E1755" i="3"/>
  <c r="F1755" i="3"/>
  <c r="G1755" i="3"/>
  <c r="E1756" i="3"/>
  <c r="F1756" i="3"/>
  <c r="G1756" i="3"/>
  <c r="E1757" i="3"/>
  <c r="F1757" i="3"/>
  <c r="G1757" i="3"/>
  <c r="E1758" i="3"/>
  <c r="F1758" i="3"/>
  <c r="G1758" i="3"/>
  <c r="E1759" i="3"/>
  <c r="F1759" i="3"/>
  <c r="G1759" i="3"/>
  <c r="E1760" i="3"/>
  <c r="F1760" i="3"/>
  <c r="G1760" i="3"/>
  <c r="E1761" i="3"/>
  <c r="F1761" i="3"/>
  <c r="G1761" i="3"/>
  <c r="E1762" i="3"/>
  <c r="F1762" i="3"/>
  <c r="G1762" i="3"/>
  <c r="E1763" i="3"/>
  <c r="F1763" i="3"/>
  <c r="G1763" i="3"/>
  <c r="E1764" i="3"/>
  <c r="F1764" i="3"/>
  <c r="G1764" i="3"/>
  <c r="E1765" i="3"/>
  <c r="F1765" i="3"/>
  <c r="G1765" i="3"/>
  <c r="E1766" i="3"/>
  <c r="F1766" i="3"/>
  <c r="G1766" i="3"/>
  <c r="E1767" i="3"/>
  <c r="F1767" i="3"/>
  <c r="G1767" i="3"/>
  <c r="E1768" i="3"/>
  <c r="F1768" i="3"/>
  <c r="G1768" i="3"/>
  <c r="E1769" i="3"/>
  <c r="F1769" i="3"/>
  <c r="G1769" i="3"/>
  <c r="E1770" i="3"/>
  <c r="F1770" i="3"/>
  <c r="G1770" i="3"/>
  <c r="E1771" i="3"/>
  <c r="F1771" i="3"/>
  <c r="G1771" i="3"/>
  <c r="E1772" i="3"/>
  <c r="F1772" i="3"/>
  <c r="G1772" i="3"/>
  <c r="E1773" i="3"/>
  <c r="F1773" i="3"/>
  <c r="G1773" i="3"/>
  <c r="E1774" i="3"/>
  <c r="F1774" i="3"/>
  <c r="G1774" i="3"/>
  <c r="E1775" i="3"/>
  <c r="F1775" i="3"/>
  <c r="G1775" i="3"/>
  <c r="E1776" i="3"/>
  <c r="F1776" i="3"/>
  <c r="G1776" i="3"/>
  <c r="E1777" i="3"/>
  <c r="F1777" i="3"/>
  <c r="G1777" i="3"/>
  <c r="E1778" i="3"/>
  <c r="F1778" i="3"/>
  <c r="G1778" i="3"/>
  <c r="E1779" i="3"/>
  <c r="F1779" i="3"/>
  <c r="G1779" i="3"/>
  <c r="E1780" i="3"/>
  <c r="F1780" i="3"/>
  <c r="G1780" i="3"/>
  <c r="E1781" i="3"/>
  <c r="F1781" i="3"/>
  <c r="G1781" i="3"/>
  <c r="E1782" i="3"/>
  <c r="F1782" i="3"/>
  <c r="G1782" i="3"/>
  <c r="E1783" i="3"/>
  <c r="F1783" i="3"/>
  <c r="G1783" i="3"/>
  <c r="E1784" i="3"/>
  <c r="F1784" i="3"/>
  <c r="G1784" i="3"/>
  <c r="E1785" i="3"/>
  <c r="F1785" i="3"/>
  <c r="G1785" i="3"/>
  <c r="E1786" i="3"/>
  <c r="F1786" i="3"/>
  <c r="G1786" i="3"/>
  <c r="E1787" i="3"/>
  <c r="F1787" i="3"/>
  <c r="G1787" i="3"/>
  <c r="E1788" i="3"/>
  <c r="F1788" i="3"/>
  <c r="G1788" i="3"/>
  <c r="E1789" i="3"/>
  <c r="F1789" i="3"/>
  <c r="G1789" i="3"/>
  <c r="E1790" i="3"/>
  <c r="F1790" i="3"/>
  <c r="G1790" i="3"/>
  <c r="E1791" i="3"/>
  <c r="F1791" i="3"/>
  <c r="G1791" i="3"/>
  <c r="E1792" i="3"/>
  <c r="F1792" i="3"/>
  <c r="G1792" i="3"/>
  <c r="E1793" i="3"/>
  <c r="F1793" i="3"/>
  <c r="G1793" i="3"/>
  <c r="E1794" i="3"/>
  <c r="F1794" i="3"/>
  <c r="G1794" i="3"/>
  <c r="E1795" i="3"/>
  <c r="F1795" i="3"/>
  <c r="G1795" i="3"/>
  <c r="E1796" i="3"/>
  <c r="F1796" i="3"/>
  <c r="G1796" i="3"/>
  <c r="E1797" i="3"/>
  <c r="F1797" i="3"/>
  <c r="G1797" i="3"/>
  <c r="E1798" i="3"/>
  <c r="F1798" i="3"/>
  <c r="G1798" i="3"/>
  <c r="E1799" i="3"/>
  <c r="F1799" i="3"/>
  <c r="G1799" i="3"/>
  <c r="E1800" i="3"/>
  <c r="F1800" i="3"/>
  <c r="G1800" i="3"/>
  <c r="E1801" i="3"/>
  <c r="F1801" i="3"/>
  <c r="G1801" i="3"/>
  <c r="E1802" i="3"/>
  <c r="F1802" i="3"/>
  <c r="G1802" i="3"/>
  <c r="E1803" i="3"/>
  <c r="F1803" i="3"/>
  <c r="G1803" i="3"/>
  <c r="E1804" i="3"/>
  <c r="F1804" i="3"/>
  <c r="G1804" i="3"/>
  <c r="E1805" i="3"/>
  <c r="F1805" i="3"/>
  <c r="G1805" i="3"/>
  <c r="E1806" i="3"/>
  <c r="F1806" i="3"/>
  <c r="G1806" i="3"/>
  <c r="E1807" i="3"/>
  <c r="F1807" i="3"/>
  <c r="G1807" i="3"/>
  <c r="E1808" i="3"/>
  <c r="F1808" i="3"/>
  <c r="G1808" i="3"/>
  <c r="E1809" i="3"/>
  <c r="F1809" i="3"/>
  <c r="G1809" i="3"/>
  <c r="E1810" i="3"/>
  <c r="F1810" i="3"/>
  <c r="G1810" i="3"/>
  <c r="E1811" i="3"/>
  <c r="F1811" i="3"/>
  <c r="G1811" i="3"/>
  <c r="E1812" i="3"/>
  <c r="F1812" i="3"/>
  <c r="G1812" i="3"/>
  <c r="E1813" i="3"/>
  <c r="F1813" i="3"/>
  <c r="G1813" i="3"/>
  <c r="E1814" i="3"/>
  <c r="F1814" i="3"/>
  <c r="G1814" i="3"/>
  <c r="E1815" i="3"/>
  <c r="F1815" i="3"/>
  <c r="G1815" i="3"/>
  <c r="E1816" i="3"/>
  <c r="F1816" i="3"/>
  <c r="G1816" i="3"/>
  <c r="E1817" i="3"/>
  <c r="F1817" i="3"/>
  <c r="G1817" i="3"/>
  <c r="E1818" i="3"/>
  <c r="F1818" i="3"/>
  <c r="G1818" i="3"/>
  <c r="E1819" i="3"/>
  <c r="F1819" i="3"/>
  <c r="G1819" i="3"/>
  <c r="E1820" i="3"/>
  <c r="F1820" i="3"/>
  <c r="G1820" i="3"/>
  <c r="E1821" i="3"/>
  <c r="F1821" i="3"/>
  <c r="G1821" i="3"/>
  <c r="E1822" i="3"/>
  <c r="F1822" i="3"/>
  <c r="G1822" i="3"/>
  <c r="E1823" i="3"/>
  <c r="F1823" i="3"/>
  <c r="G1823" i="3"/>
  <c r="E1824" i="3"/>
  <c r="F1824" i="3"/>
  <c r="G1824" i="3"/>
  <c r="E1825" i="3"/>
  <c r="F1825" i="3"/>
  <c r="G1825" i="3"/>
  <c r="E1826" i="3"/>
  <c r="F1826" i="3"/>
  <c r="G1826" i="3"/>
  <c r="E1827" i="3"/>
  <c r="F1827" i="3"/>
  <c r="G1827" i="3"/>
  <c r="E1828" i="3"/>
  <c r="F1828" i="3"/>
  <c r="G1828" i="3"/>
  <c r="E1829" i="3"/>
  <c r="F1829" i="3"/>
  <c r="G1829" i="3"/>
  <c r="E1830" i="3"/>
  <c r="F1830" i="3"/>
  <c r="G1830" i="3"/>
  <c r="E1831" i="3"/>
  <c r="F1831" i="3"/>
  <c r="G1831" i="3"/>
  <c r="E1832" i="3"/>
  <c r="F1832" i="3"/>
  <c r="G1832" i="3"/>
  <c r="E1833" i="3"/>
  <c r="F1833" i="3"/>
  <c r="G1833" i="3"/>
  <c r="E1834" i="3"/>
  <c r="F1834" i="3"/>
  <c r="G1834" i="3"/>
  <c r="E1835" i="3"/>
  <c r="F1835" i="3"/>
  <c r="G1835" i="3"/>
  <c r="E1836" i="3"/>
  <c r="F1836" i="3"/>
  <c r="G1836" i="3"/>
  <c r="E1837" i="3"/>
  <c r="F1837" i="3"/>
  <c r="G1837" i="3"/>
  <c r="E1838" i="3"/>
  <c r="F1838" i="3"/>
  <c r="G1838" i="3"/>
  <c r="E1839" i="3"/>
  <c r="F1839" i="3"/>
  <c r="G1839" i="3"/>
  <c r="E1840" i="3"/>
  <c r="F1840" i="3"/>
  <c r="G1840" i="3"/>
  <c r="E1841" i="3"/>
  <c r="F1841" i="3"/>
  <c r="G1841" i="3"/>
  <c r="E1842" i="3"/>
  <c r="F1842" i="3"/>
  <c r="G1842" i="3"/>
  <c r="E1843" i="3"/>
  <c r="F1843" i="3"/>
  <c r="G1843" i="3"/>
  <c r="E1844" i="3"/>
  <c r="F1844" i="3"/>
  <c r="G1844" i="3"/>
  <c r="E1845" i="3"/>
  <c r="F1845" i="3"/>
  <c r="G1845" i="3"/>
  <c r="E1846" i="3"/>
  <c r="F1846" i="3"/>
  <c r="G1846" i="3"/>
  <c r="E1847" i="3"/>
  <c r="F1847" i="3"/>
  <c r="G1847" i="3"/>
  <c r="E1848" i="3"/>
  <c r="F1848" i="3"/>
  <c r="G1848" i="3"/>
  <c r="E1849" i="3"/>
  <c r="F1849" i="3"/>
  <c r="G1849" i="3"/>
  <c r="E1850" i="3"/>
  <c r="F1850" i="3"/>
  <c r="G1850" i="3"/>
  <c r="E1851" i="3"/>
  <c r="F1851" i="3"/>
  <c r="G1851" i="3"/>
  <c r="E1852" i="3"/>
  <c r="F1852" i="3"/>
  <c r="G1852" i="3"/>
  <c r="E1853" i="3"/>
  <c r="F1853" i="3"/>
  <c r="G1853" i="3"/>
  <c r="E1854" i="3"/>
  <c r="F1854" i="3"/>
  <c r="G1854" i="3"/>
  <c r="E1855" i="3"/>
  <c r="F1855" i="3"/>
  <c r="G1855" i="3"/>
  <c r="E1856" i="3"/>
  <c r="F1856" i="3"/>
  <c r="G1856" i="3"/>
  <c r="E1857" i="3"/>
  <c r="F1857" i="3"/>
  <c r="G1857" i="3"/>
  <c r="E1858" i="3"/>
  <c r="F1858" i="3"/>
  <c r="G1858" i="3"/>
  <c r="E1859" i="3"/>
  <c r="F1859" i="3"/>
  <c r="G1859" i="3"/>
  <c r="E1860" i="3"/>
  <c r="F1860" i="3"/>
  <c r="G1860" i="3"/>
  <c r="E1861" i="3"/>
  <c r="F1861" i="3"/>
  <c r="G1861" i="3"/>
  <c r="E1862" i="3"/>
  <c r="F1862" i="3"/>
  <c r="G1862" i="3"/>
  <c r="E1863" i="3"/>
  <c r="F1863" i="3"/>
  <c r="G1863" i="3"/>
  <c r="E1864" i="3"/>
  <c r="F1864" i="3"/>
  <c r="G1864" i="3"/>
  <c r="E1865" i="3"/>
  <c r="F1865" i="3"/>
  <c r="G1865" i="3"/>
  <c r="E1866" i="3"/>
  <c r="F1866" i="3"/>
  <c r="G1866" i="3"/>
  <c r="E1867" i="3"/>
  <c r="F1867" i="3"/>
  <c r="G1867" i="3"/>
  <c r="E1868" i="3"/>
  <c r="F1868" i="3"/>
  <c r="G1868" i="3"/>
  <c r="E1869" i="3"/>
  <c r="F1869" i="3"/>
  <c r="G1869" i="3"/>
  <c r="E1870" i="3"/>
  <c r="F1870" i="3"/>
  <c r="G1870" i="3"/>
  <c r="E1871" i="3"/>
  <c r="F1871" i="3"/>
  <c r="G1871" i="3"/>
  <c r="E1872" i="3"/>
  <c r="F1872" i="3"/>
  <c r="G1872" i="3"/>
  <c r="E1873" i="3"/>
  <c r="F1873" i="3"/>
  <c r="G1873" i="3"/>
  <c r="E1874" i="3"/>
  <c r="F1874" i="3"/>
  <c r="G1874" i="3"/>
  <c r="E1875" i="3"/>
  <c r="F1875" i="3"/>
  <c r="G1875" i="3"/>
  <c r="E1876" i="3"/>
  <c r="F1876" i="3"/>
  <c r="G1876" i="3"/>
  <c r="E1877" i="3"/>
  <c r="F1877" i="3"/>
  <c r="G1877" i="3"/>
  <c r="E1878" i="3"/>
  <c r="F1878" i="3"/>
  <c r="G1878" i="3"/>
  <c r="E1879" i="3"/>
  <c r="F1879" i="3"/>
  <c r="G1879" i="3"/>
  <c r="E1880" i="3"/>
  <c r="F1880" i="3"/>
  <c r="G1880" i="3"/>
  <c r="E1881" i="3"/>
  <c r="F1881" i="3"/>
  <c r="G1881" i="3"/>
  <c r="E1882" i="3"/>
  <c r="F1882" i="3"/>
  <c r="G1882" i="3"/>
  <c r="E1883" i="3"/>
  <c r="F1883" i="3"/>
  <c r="G1883" i="3"/>
  <c r="E1884" i="3"/>
  <c r="F1884" i="3"/>
  <c r="G1884" i="3"/>
  <c r="E1885" i="3"/>
  <c r="F1885" i="3"/>
  <c r="G1885" i="3"/>
  <c r="E1886" i="3"/>
  <c r="F1886" i="3"/>
  <c r="G1886" i="3"/>
  <c r="E1887" i="3"/>
  <c r="F1887" i="3"/>
  <c r="G1887" i="3"/>
  <c r="E1888" i="3"/>
  <c r="F1888" i="3"/>
  <c r="G1888" i="3"/>
  <c r="E1889" i="3"/>
  <c r="F1889" i="3"/>
  <c r="G1889" i="3"/>
  <c r="E1890" i="3"/>
  <c r="F1890" i="3"/>
  <c r="G1890" i="3"/>
  <c r="E1891" i="3"/>
  <c r="F1891" i="3"/>
  <c r="G1891" i="3"/>
  <c r="E1892" i="3"/>
  <c r="F1892" i="3"/>
  <c r="G1892" i="3"/>
  <c r="E1893" i="3"/>
  <c r="F1893" i="3"/>
  <c r="G1893" i="3"/>
  <c r="E1894" i="3"/>
  <c r="F1894" i="3"/>
  <c r="G1894" i="3"/>
  <c r="E1895" i="3"/>
  <c r="F1895" i="3"/>
  <c r="G1895" i="3"/>
  <c r="E1896" i="3"/>
  <c r="F1896" i="3"/>
  <c r="G1896" i="3"/>
  <c r="E1897" i="3"/>
  <c r="F1897" i="3"/>
  <c r="G1897" i="3"/>
  <c r="E1898" i="3"/>
  <c r="F1898" i="3"/>
  <c r="G1898" i="3"/>
  <c r="E1899" i="3"/>
  <c r="F1899" i="3"/>
  <c r="G1899" i="3"/>
  <c r="E1900" i="3"/>
  <c r="F1900" i="3"/>
  <c r="G1900" i="3"/>
  <c r="E1901" i="3"/>
  <c r="F1901" i="3"/>
  <c r="G1901" i="3"/>
  <c r="E1902" i="3"/>
  <c r="F1902" i="3"/>
  <c r="G1902" i="3"/>
  <c r="E1903" i="3"/>
  <c r="F1903" i="3"/>
  <c r="G1903" i="3"/>
  <c r="E1904" i="3"/>
  <c r="F1904" i="3"/>
  <c r="G1904" i="3"/>
  <c r="E1905" i="3"/>
  <c r="F1905" i="3"/>
  <c r="G1905" i="3"/>
  <c r="E1906" i="3"/>
  <c r="F1906" i="3"/>
  <c r="G1906" i="3"/>
  <c r="E1907" i="3"/>
  <c r="F1907" i="3"/>
  <c r="G1907" i="3"/>
  <c r="E1908" i="3"/>
  <c r="F1908" i="3"/>
  <c r="G1908" i="3"/>
  <c r="E1909" i="3"/>
  <c r="F1909" i="3"/>
  <c r="G1909" i="3"/>
  <c r="E1910" i="3"/>
  <c r="F1910" i="3"/>
  <c r="G1910" i="3"/>
  <c r="E1911" i="3"/>
  <c r="F1911" i="3"/>
  <c r="G1911" i="3"/>
  <c r="E1912" i="3"/>
  <c r="F1912" i="3"/>
  <c r="G1912" i="3"/>
  <c r="E1913" i="3"/>
  <c r="F1913" i="3"/>
  <c r="G1913" i="3"/>
  <c r="E1914" i="3"/>
  <c r="F1914" i="3"/>
  <c r="G1914" i="3"/>
  <c r="E1915" i="3"/>
  <c r="F1915" i="3"/>
  <c r="G1915" i="3"/>
  <c r="E1916" i="3"/>
  <c r="F1916" i="3"/>
  <c r="G1916" i="3"/>
  <c r="E1917" i="3"/>
  <c r="F1917" i="3"/>
  <c r="G1917" i="3"/>
  <c r="E1918" i="3"/>
  <c r="F1918" i="3"/>
  <c r="G1918" i="3"/>
  <c r="E1919" i="3"/>
  <c r="F1919" i="3"/>
  <c r="G1919" i="3"/>
  <c r="E1920" i="3"/>
  <c r="F1920" i="3"/>
  <c r="G1920" i="3"/>
  <c r="E1921" i="3"/>
  <c r="F1921" i="3"/>
  <c r="G1921" i="3"/>
  <c r="E1922" i="3"/>
  <c r="F1922" i="3"/>
  <c r="G1922" i="3"/>
  <c r="E1923" i="3"/>
  <c r="F1923" i="3"/>
  <c r="G1923" i="3"/>
  <c r="E1924" i="3"/>
  <c r="F1924" i="3"/>
  <c r="G1924" i="3"/>
  <c r="E1925" i="3"/>
  <c r="F1925" i="3"/>
  <c r="G1925" i="3"/>
  <c r="E1926" i="3"/>
  <c r="F1926" i="3"/>
  <c r="G1926" i="3"/>
  <c r="E1927" i="3"/>
  <c r="F1927" i="3"/>
  <c r="G1927" i="3"/>
  <c r="E1928" i="3"/>
  <c r="F1928" i="3"/>
  <c r="G1928" i="3"/>
  <c r="E1929" i="3"/>
  <c r="F1929" i="3"/>
  <c r="G1929" i="3"/>
  <c r="E1930" i="3"/>
  <c r="F1930" i="3"/>
  <c r="G1930" i="3"/>
  <c r="E1931" i="3"/>
  <c r="F1931" i="3"/>
  <c r="G1931" i="3"/>
  <c r="E1932" i="3"/>
  <c r="F1932" i="3"/>
  <c r="G1932" i="3"/>
  <c r="E1933" i="3"/>
  <c r="F1933" i="3"/>
  <c r="G1933" i="3"/>
  <c r="E1934" i="3"/>
  <c r="F1934" i="3"/>
  <c r="G1934" i="3"/>
  <c r="E1935" i="3"/>
  <c r="F1935" i="3"/>
  <c r="G1935" i="3"/>
  <c r="E1936" i="3"/>
  <c r="F1936" i="3"/>
  <c r="G1936" i="3"/>
  <c r="E1937" i="3"/>
  <c r="F1937" i="3"/>
  <c r="G1937" i="3"/>
  <c r="E1938" i="3"/>
  <c r="F1938" i="3"/>
  <c r="G1938" i="3"/>
  <c r="E1939" i="3"/>
  <c r="F1939" i="3"/>
  <c r="G1939" i="3"/>
  <c r="E1940" i="3"/>
  <c r="F1940" i="3"/>
  <c r="G1940" i="3"/>
  <c r="E1941" i="3"/>
  <c r="F1941" i="3"/>
  <c r="G1941" i="3"/>
  <c r="E1942" i="3"/>
  <c r="F1942" i="3"/>
  <c r="G1942" i="3"/>
  <c r="E1943" i="3"/>
  <c r="F1943" i="3"/>
  <c r="G1943" i="3"/>
  <c r="E1944" i="3"/>
  <c r="F1944" i="3"/>
  <c r="G1944" i="3"/>
  <c r="E1945" i="3"/>
  <c r="F1945" i="3"/>
  <c r="G1945" i="3"/>
  <c r="E1946" i="3"/>
  <c r="F1946" i="3"/>
  <c r="G1946" i="3"/>
  <c r="E1947" i="3"/>
  <c r="F1947" i="3"/>
  <c r="G1947" i="3"/>
  <c r="E1948" i="3"/>
  <c r="F1948" i="3"/>
  <c r="G1948" i="3"/>
  <c r="E1949" i="3"/>
  <c r="F1949" i="3"/>
  <c r="G1949" i="3"/>
  <c r="E1950" i="3"/>
  <c r="F1950" i="3"/>
  <c r="G1950" i="3"/>
  <c r="E1951" i="3"/>
  <c r="F1951" i="3"/>
  <c r="G1951" i="3"/>
  <c r="E1952" i="3"/>
  <c r="F1952" i="3"/>
  <c r="G1952" i="3"/>
  <c r="E1953" i="3"/>
  <c r="F1953" i="3"/>
  <c r="G1953" i="3"/>
  <c r="E1954" i="3"/>
  <c r="F1954" i="3"/>
  <c r="G1954" i="3"/>
  <c r="E1955" i="3"/>
  <c r="F1955" i="3"/>
  <c r="G1955" i="3"/>
  <c r="E1956" i="3"/>
  <c r="F1956" i="3"/>
  <c r="G1956" i="3"/>
  <c r="E1957" i="3"/>
  <c r="F1957" i="3"/>
  <c r="G1957" i="3"/>
  <c r="E1958" i="3"/>
  <c r="F1958" i="3"/>
  <c r="G1958" i="3"/>
  <c r="E1959" i="3"/>
  <c r="F1959" i="3"/>
  <c r="G1959" i="3"/>
  <c r="E1960" i="3"/>
  <c r="F1960" i="3"/>
  <c r="G1960" i="3"/>
  <c r="E1961" i="3"/>
  <c r="F1961" i="3"/>
  <c r="G1961" i="3"/>
  <c r="E1962" i="3"/>
  <c r="F1962" i="3"/>
  <c r="G1962" i="3"/>
  <c r="E1963" i="3"/>
  <c r="F1963" i="3"/>
  <c r="G1963" i="3"/>
  <c r="E1964" i="3"/>
  <c r="F1964" i="3"/>
  <c r="G1964" i="3"/>
  <c r="E1965" i="3"/>
  <c r="F1965" i="3"/>
  <c r="G1965" i="3"/>
  <c r="E1966" i="3"/>
  <c r="F1966" i="3"/>
  <c r="G1966" i="3"/>
  <c r="E1967" i="3"/>
  <c r="F1967" i="3"/>
  <c r="G1967" i="3"/>
  <c r="E1968" i="3"/>
  <c r="F1968" i="3"/>
  <c r="G1968" i="3"/>
  <c r="E1969" i="3"/>
  <c r="F1969" i="3"/>
  <c r="G1969" i="3"/>
  <c r="E1970" i="3"/>
  <c r="F1970" i="3"/>
  <c r="G1970" i="3"/>
  <c r="E1971" i="3"/>
  <c r="F1971" i="3"/>
  <c r="G1971" i="3"/>
  <c r="E1972" i="3"/>
  <c r="F1972" i="3"/>
  <c r="G1972" i="3"/>
  <c r="E1973" i="3"/>
  <c r="F1973" i="3"/>
  <c r="G1973" i="3"/>
  <c r="E1974" i="3"/>
  <c r="F1974" i="3"/>
  <c r="G1974" i="3"/>
  <c r="E1975" i="3"/>
  <c r="F1975" i="3"/>
  <c r="G1975" i="3"/>
  <c r="E1976" i="3"/>
  <c r="F1976" i="3"/>
  <c r="G1976" i="3"/>
  <c r="E1977" i="3"/>
  <c r="F1977" i="3"/>
  <c r="G1977" i="3"/>
  <c r="E1978" i="3"/>
  <c r="F1978" i="3"/>
  <c r="G1978" i="3"/>
  <c r="E1979" i="3"/>
  <c r="F1979" i="3"/>
  <c r="G1979" i="3"/>
  <c r="E1980" i="3"/>
  <c r="F1980" i="3"/>
  <c r="G1980" i="3"/>
  <c r="E1981" i="3"/>
  <c r="F1981" i="3"/>
  <c r="G1981" i="3"/>
  <c r="E1982" i="3"/>
  <c r="F1982" i="3"/>
  <c r="G1982" i="3"/>
  <c r="E1983" i="3"/>
  <c r="F1983" i="3"/>
  <c r="G1983" i="3"/>
  <c r="E1984" i="3"/>
  <c r="F1984" i="3"/>
  <c r="G1984" i="3"/>
  <c r="E1985" i="3"/>
  <c r="F1985" i="3"/>
  <c r="G1985" i="3"/>
  <c r="E1986" i="3"/>
  <c r="F1986" i="3"/>
  <c r="G1986" i="3"/>
  <c r="E1987" i="3"/>
  <c r="F1987" i="3"/>
  <c r="G1987" i="3"/>
  <c r="E1988" i="3"/>
  <c r="F1988" i="3"/>
  <c r="G1988" i="3"/>
  <c r="E1989" i="3"/>
  <c r="F1989" i="3"/>
  <c r="G1989" i="3"/>
  <c r="E1990" i="3"/>
  <c r="F1990" i="3"/>
  <c r="G1990" i="3"/>
  <c r="E1991" i="3"/>
  <c r="F1991" i="3"/>
  <c r="G1991" i="3"/>
  <c r="E1992" i="3"/>
  <c r="F1992" i="3"/>
  <c r="G1992" i="3"/>
  <c r="E1993" i="3"/>
  <c r="F1993" i="3"/>
  <c r="G1993" i="3"/>
  <c r="E1994" i="3"/>
  <c r="F1994" i="3"/>
  <c r="G1994" i="3"/>
  <c r="E1995" i="3"/>
  <c r="F1995" i="3"/>
  <c r="G1995" i="3"/>
  <c r="E1996" i="3"/>
  <c r="F1996" i="3"/>
  <c r="G1996" i="3"/>
  <c r="E1997" i="3"/>
  <c r="F1997" i="3"/>
  <c r="G1997" i="3"/>
  <c r="E1998" i="3"/>
  <c r="F1998" i="3"/>
  <c r="G1998" i="3"/>
  <c r="E1999" i="3"/>
  <c r="F1999" i="3"/>
  <c r="G1999" i="3"/>
  <c r="E2000" i="3"/>
  <c r="F2000" i="3"/>
  <c r="G2000" i="3"/>
  <c r="E2001" i="3"/>
  <c r="F2001" i="3"/>
  <c r="G2001" i="3"/>
  <c r="G2" i="3"/>
  <c r="F2" i="3"/>
  <c r="E2" i="3"/>
  <c r="N435" i="9"/>
  <c r="O435" i="9"/>
  <c r="N436" i="9"/>
  <c r="O436" i="9"/>
  <c r="N437" i="9"/>
  <c r="O437" i="9"/>
  <c r="N438" i="9"/>
  <c r="O438" i="9"/>
  <c r="N439" i="9"/>
  <c r="O439" i="9"/>
  <c r="N440" i="9"/>
  <c r="O440" i="9"/>
  <c r="N441" i="9"/>
  <c r="O441" i="9"/>
  <c r="N442" i="9"/>
  <c r="O442" i="9"/>
  <c r="N443" i="9"/>
  <c r="O443" i="9"/>
  <c r="N444" i="9"/>
  <c r="O444" i="9"/>
  <c r="N445" i="9"/>
  <c r="O445" i="9"/>
  <c r="N446" i="9"/>
  <c r="O446" i="9"/>
  <c r="N447" i="9"/>
  <c r="O447" i="9"/>
  <c r="N448" i="9"/>
  <c r="O448" i="9"/>
  <c r="N449" i="9"/>
  <c r="O449" i="9"/>
  <c r="N450" i="9"/>
  <c r="O450" i="9"/>
  <c r="N451" i="9"/>
  <c r="O451" i="9"/>
  <c r="N452" i="9"/>
  <c r="O452" i="9"/>
  <c r="N453" i="9"/>
  <c r="O453" i="9"/>
  <c r="N454" i="9"/>
  <c r="O454" i="9"/>
  <c r="N455" i="9"/>
  <c r="O455" i="9"/>
  <c r="N456" i="9"/>
  <c r="O456" i="9"/>
  <c r="N457" i="9"/>
  <c r="O457" i="9"/>
  <c r="N458" i="9"/>
  <c r="O458" i="9"/>
  <c r="N459" i="9"/>
  <c r="O459" i="9"/>
  <c r="N460" i="9"/>
  <c r="O460" i="9"/>
  <c r="N461" i="9"/>
  <c r="O461" i="9"/>
  <c r="N462" i="9"/>
  <c r="O462" i="9"/>
  <c r="N463" i="9"/>
  <c r="O463" i="9"/>
  <c r="N464" i="9"/>
  <c r="O464" i="9"/>
  <c r="N465" i="9"/>
  <c r="O465" i="9"/>
  <c r="N466" i="9"/>
  <c r="O466" i="9"/>
  <c r="N467" i="9"/>
  <c r="O467" i="9"/>
  <c r="N468" i="9"/>
  <c r="O468" i="9"/>
  <c r="N469" i="9"/>
  <c r="O469" i="9"/>
  <c r="N470" i="9"/>
  <c r="O470" i="9"/>
  <c r="N471" i="9"/>
  <c r="O471" i="9"/>
  <c r="N472" i="9"/>
  <c r="O472" i="9"/>
  <c r="N473" i="9"/>
  <c r="O473" i="9"/>
  <c r="N474" i="9"/>
  <c r="O474" i="9"/>
  <c r="N475" i="9"/>
  <c r="O475" i="9"/>
  <c r="N476" i="9"/>
  <c r="O476" i="9"/>
  <c r="N477" i="9"/>
  <c r="O477" i="9"/>
  <c r="N478" i="9"/>
  <c r="O478" i="9"/>
  <c r="N479" i="9"/>
  <c r="O479" i="9"/>
  <c r="N480" i="9"/>
  <c r="O480" i="9"/>
  <c r="N481" i="9"/>
  <c r="O481" i="9"/>
  <c r="N482" i="9"/>
  <c r="O482" i="9"/>
  <c r="N483" i="9"/>
  <c r="O483" i="9"/>
  <c r="N484" i="9"/>
  <c r="O484" i="9"/>
  <c r="N485" i="9"/>
  <c r="O485" i="9"/>
  <c r="N486" i="9"/>
  <c r="O486" i="9"/>
  <c r="N487" i="9"/>
  <c r="O487" i="9"/>
  <c r="N488" i="9"/>
  <c r="O488" i="9"/>
  <c r="N489" i="9"/>
  <c r="O489" i="9"/>
  <c r="N490" i="9"/>
  <c r="O490" i="9"/>
  <c r="N491" i="9"/>
  <c r="O491" i="9"/>
  <c r="N492" i="9"/>
  <c r="O492" i="9"/>
  <c r="N493" i="9"/>
  <c r="O493" i="9"/>
  <c r="N494" i="9"/>
  <c r="O494" i="9"/>
  <c r="N495" i="9"/>
  <c r="O495" i="9"/>
  <c r="N496" i="9"/>
  <c r="O496" i="9"/>
  <c r="N497" i="9"/>
  <c r="O497" i="9"/>
  <c r="N498" i="9"/>
  <c r="O498" i="9"/>
  <c r="N499" i="9"/>
  <c r="O499" i="9"/>
  <c r="N500" i="9"/>
  <c r="O500" i="9"/>
  <c r="N501" i="9"/>
  <c r="O501" i="9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" i="3"/>
  <c r="A3" i="3"/>
  <c r="D3" i="3" s="1"/>
  <c r="A4" i="3"/>
  <c r="D4" i="3" s="1"/>
  <c r="A5" i="3"/>
  <c r="D5" i="3" s="1"/>
  <c r="A6" i="3"/>
  <c r="D6" i="3" s="1"/>
  <c r="A7" i="3"/>
  <c r="D7" i="3" s="1"/>
  <c r="A8" i="3"/>
  <c r="D8" i="3" s="1"/>
  <c r="A9" i="3"/>
  <c r="D9" i="3" s="1"/>
  <c r="A10" i="3"/>
  <c r="D10" i="3" s="1"/>
  <c r="A11" i="3"/>
  <c r="D11" i="3" s="1"/>
  <c r="A12" i="3"/>
  <c r="D12" i="3" s="1"/>
  <c r="A13" i="3"/>
  <c r="D13" i="3" s="1"/>
  <c r="A14" i="3"/>
  <c r="D14" i="3" s="1"/>
  <c r="A15" i="3"/>
  <c r="D15" i="3" s="1"/>
  <c r="A16" i="3"/>
  <c r="D16" i="3" s="1"/>
  <c r="A17" i="3"/>
  <c r="D17" i="3" s="1"/>
  <c r="A18" i="3"/>
  <c r="D18" i="3" s="1"/>
  <c r="A19" i="3"/>
  <c r="D19" i="3" s="1"/>
  <c r="A20" i="3"/>
  <c r="D20" i="3" s="1"/>
  <c r="A21" i="3"/>
  <c r="D21" i="3" s="1"/>
  <c r="A22" i="3"/>
  <c r="D22" i="3" s="1"/>
  <c r="A23" i="3"/>
  <c r="D23" i="3" s="1"/>
  <c r="A24" i="3"/>
  <c r="D24" i="3" s="1"/>
  <c r="A25" i="3"/>
  <c r="D25" i="3" s="1"/>
  <c r="A26" i="3"/>
  <c r="D26" i="3" s="1"/>
  <c r="A27" i="3"/>
  <c r="D27" i="3" s="1"/>
  <c r="A28" i="3"/>
  <c r="D28" i="3" s="1"/>
  <c r="A29" i="3"/>
  <c r="D29" i="3" s="1"/>
  <c r="A30" i="3"/>
  <c r="D30" i="3" s="1"/>
  <c r="A31" i="3"/>
  <c r="D31" i="3" s="1"/>
  <c r="A32" i="3"/>
  <c r="D32" i="3" s="1"/>
  <c r="A33" i="3"/>
  <c r="D33" i="3" s="1"/>
  <c r="A34" i="3"/>
  <c r="D34" i="3" s="1"/>
  <c r="A35" i="3"/>
  <c r="D35" i="3" s="1"/>
  <c r="A36" i="3"/>
  <c r="D36" i="3" s="1"/>
  <c r="A37" i="3"/>
  <c r="D37" i="3" s="1"/>
  <c r="A38" i="3"/>
  <c r="D38" i="3" s="1"/>
  <c r="A39" i="3"/>
  <c r="D39" i="3" s="1"/>
  <c r="A40" i="3"/>
  <c r="D40" i="3" s="1"/>
  <c r="A41" i="3"/>
  <c r="D41" i="3" s="1"/>
  <c r="A42" i="3"/>
  <c r="D42" i="3" s="1"/>
  <c r="A43" i="3"/>
  <c r="D43" i="3" s="1"/>
  <c r="A44" i="3"/>
  <c r="D44" i="3" s="1"/>
  <c r="A45" i="3"/>
  <c r="D45" i="3" s="1"/>
  <c r="A46" i="3"/>
  <c r="D46" i="3" s="1"/>
  <c r="A47" i="3"/>
  <c r="D47" i="3" s="1"/>
  <c r="A48" i="3"/>
  <c r="D48" i="3" s="1"/>
  <c r="A49" i="3"/>
  <c r="D49" i="3" s="1"/>
  <c r="A50" i="3"/>
  <c r="D50" i="3" s="1"/>
  <c r="A51" i="3"/>
  <c r="D51" i="3" s="1"/>
  <c r="A52" i="3"/>
  <c r="D52" i="3" s="1"/>
  <c r="A53" i="3"/>
  <c r="D53" i="3" s="1"/>
  <c r="A54" i="3"/>
  <c r="D54" i="3" s="1"/>
  <c r="A55" i="3"/>
  <c r="D55" i="3" s="1"/>
  <c r="A56" i="3"/>
  <c r="D56" i="3" s="1"/>
  <c r="A57" i="3"/>
  <c r="D57" i="3" s="1"/>
  <c r="A58" i="3"/>
  <c r="D58" i="3" s="1"/>
  <c r="A59" i="3"/>
  <c r="D59" i="3" s="1"/>
  <c r="A60" i="3"/>
  <c r="D60" i="3" s="1"/>
  <c r="A61" i="3"/>
  <c r="D61" i="3" s="1"/>
  <c r="A62" i="3"/>
  <c r="D62" i="3" s="1"/>
  <c r="A63" i="3"/>
  <c r="D63" i="3" s="1"/>
  <c r="A64" i="3"/>
  <c r="D64" i="3" s="1"/>
  <c r="A65" i="3"/>
  <c r="D65" i="3" s="1"/>
  <c r="A66" i="3"/>
  <c r="D66" i="3" s="1"/>
  <c r="A67" i="3"/>
  <c r="D67" i="3" s="1"/>
  <c r="A68" i="3"/>
  <c r="D68" i="3" s="1"/>
  <c r="A69" i="3"/>
  <c r="D69" i="3" s="1"/>
  <c r="A70" i="3"/>
  <c r="D70" i="3" s="1"/>
  <c r="A71" i="3"/>
  <c r="D71" i="3" s="1"/>
  <c r="A72" i="3"/>
  <c r="D72" i="3" s="1"/>
  <c r="A73" i="3"/>
  <c r="D73" i="3" s="1"/>
  <c r="A74" i="3"/>
  <c r="D74" i="3" s="1"/>
  <c r="A75" i="3"/>
  <c r="D75" i="3" s="1"/>
  <c r="A76" i="3"/>
  <c r="D76" i="3" s="1"/>
  <c r="A77" i="3"/>
  <c r="A78" i="3"/>
  <c r="D78" i="3" s="1"/>
  <c r="A79" i="3"/>
  <c r="D79" i="3" s="1"/>
  <c r="A80" i="3"/>
  <c r="D80" i="3" s="1"/>
  <c r="A81" i="3"/>
  <c r="D81" i="3" s="1"/>
  <c r="A82" i="3"/>
  <c r="D82" i="3" s="1"/>
  <c r="A83" i="3"/>
  <c r="D83" i="3" s="1"/>
  <c r="A84" i="3"/>
  <c r="D84" i="3" s="1"/>
  <c r="A85" i="3"/>
  <c r="D85" i="3" s="1"/>
  <c r="A86" i="3"/>
  <c r="D86" i="3" s="1"/>
  <c r="A87" i="3"/>
  <c r="D87" i="3" s="1"/>
  <c r="A88" i="3"/>
  <c r="D88" i="3" s="1"/>
  <c r="A89" i="3"/>
  <c r="D89" i="3" s="1"/>
  <c r="A90" i="3"/>
  <c r="D90" i="3" s="1"/>
  <c r="A91" i="3"/>
  <c r="D91" i="3" s="1"/>
  <c r="A92" i="3"/>
  <c r="D92" i="3" s="1"/>
  <c r="A93" i="3"/>
  <c r="D93" i="3" s="1"/>
  <c r="A94" i="3"/>
  <c r="D94" i="3" s="1"/>
  <c r="A95" i="3"/>
  <c r="D95" i="3" s="1"/>
  <c r="A96" i="3"/>
  <c r="D96" i="3" s="1"/>
  <c r="A97" i="3"/>
  <c r="A98" i="3"/>
  <c r="D98" i="3" s="1"/>
  <c r="A99" i="3"/>
  <c r="D99" i="3" s="1"/>
  <c r="A100" i="3"/>
  <c r="D100" i="3" s="1"/>
  <c r="A101" i="3"/>
  <c r="D101" i="3" s="1"/>
  <c r="A102" i="3"/>
  <c r="D102" i="3" s="1"/>
  <c r="A103" i="3"/>
  <c r="D103" i="3" s="1"/>
  <c r="A104" i="3"/>
  <c r="D104" i="3" s="1"/>
  <c r="A105" i="3"/>
  <c r="D105" i="3" s="1"/>
  <c r="A106" i="3"/>
  <c r="D106" i="3" s="1"/>
  <c r="A107" i="3"/>
  <c r="D107" i="3" s="1"/>
  <c r="A108" i="3"/>
  <c r="D108" i="3" s="1"/>
  <c r="A109" i="3"/>
  <c r="D109" i="3" s="1"/>
  <c r="A110" i="3"/>
  <c r="D110" i="3" s="1"/>
  <c r="A111" i="3"/>
  <c r="D111" i="3" s="1"/>
  <c r="A112" i="3"/>
  <c r="D112" i="3" s="1"/>
  <c r="A113" i="3"/>
  <c r="D113" i="3" s="1"/>
  <c r="A114" i="3"/>
  <c r="D114" i="3" s="1"/>
  <c r="A115" i="3"/>
  <c r="D115" i="3" s="1"/>
  <c r="A116" i="3"/>
  <c r="D116" i="3" s="1"/>
  <c r="A117" i="3"/>
  <c r="D117" i="3" s="1"/>
  <c r="A118" i="3"/>
  <c r="D118" i="3" s="1"/>
  <c r="A119" i="3"/>
  <c r="D119" i="3" s="1"/>
  <c r="A120" i="3"/>
  <c r="D120" i="3" s="1"/>
  <c r="A121" i="3"/>
  <c r="D121" i="3" s="1"/>
  <c r="A122" i="3"/>
  <c r="D122" i="3" s="1"/>
  <c r="A123" i="3"/>
  <c r="D123" i="3" s="1"/>
  <c r="A124" i="3"/>
  <c r="D124" i="3" s="1"/>
  <c r="A125" i="3"/>
  <c r="D125" i="3" s="1"/>
  <c r="A126" i="3"/>
  <c r="D126" i="3" s="1"/>
  <c r="A127" i="3"/>
  <c r="D127" i="3" s="1"/>
  <c r="A128" i="3"/>
  <c r="D128" i="3" s="1"/>
  <c r="A129" i="3"/>
  <c r="D129" i="3" s="1"/>
  <c r="A130" i="3"/>
  <c r="D130" i="3" s="1"/>
  <c r="A131" i="3"/>
  <c r="D131" i="3" s="1"/>
  <c r="A132" i="3"/>
  <c r="D132" i="3" s="1"/>
  <c r="A133" i="3"/>
  <c r="D133" i="3" s="1"/>
  <c r="A134" i="3"/>
  <c r="D134" i="3" s="1"/>
  <c r="A135" i="3"/>
  <c r="D135" i="3" s="1"/>
  <c r="A136" i="3"/>
  <c r="D136" i="3" s="1"/>
  <c r="A137" i="3"/>
  <c r="D137" i="3" s="1"/>
  <c r="A138" i="3"/>
  <c r="D138" i="3" s="1"/>
  <c r="A139" i="3"/>
  <c r="D139" i="3" s="1"/>
  <c r="A140" i="3"/>
  <c r="D140" i="3" s="1"/>
  <c r="A141" i="3"/>
  <c r="D141" i="3" s="1"/>
  <c r="A142" i="3"/>
  <c r="D142" i="3" s="1"/>
  <c r="A143" i="3"/>
  <c r="D143" i="3" s="1"/>
  <c r="A144" i="3"/>
  <c r="D144" i="3" s="1"/>
  <c r="A145" i="3"/>
  <c r="D145" i="3" s="1"/>
  <c r="A146" i="3"/>
  <c r="D146" i="3" s="1"/>
  <c r="A147" i="3"/>
  <c r="D147" i="3" s="1"/>
  <c r="A148" i="3"/>
  <c r="D148" i="3" s="1"/>
  <c r="A149" i="3"/>
  <c r="D149" i="3" s="1"/>
  <c r="A150" i="3"/>
  <c r="D150" i="3" s="1"/>
  <c r="A151" i="3"/>
  <c r="D151" i="3" s="1"/>
  <c r="A152" i="3"/>
  <c r="D152" i="3" s="1"/>
  <c r="A153" i="3"/>
  <c r="D153" i="3" s="1"/>
  <c r="A154" i="3"/>
  <c r="D154" i="3" s="1"/>
  <c r="A155" i="3"/>
  <c r="D155" i="3" s="1"/>
  <c r="A156" i="3"/>
  <c r="D156" i="3" s="1"/>
  <c r="A157" i="3"/>
  <c r="D157" i="3" s="1"/>
  <c r="A158" i="3"/>
  <c r="D158" i="3" s="1"/>
  <c r="A159" i="3"/>
  <c r="D159" i="3" s="1"/>
  <c r="A160" i="3"/>
  <c r="D160" i="3" s="1"/>
  <c r="A161" i="3"/>
  <c r="D161" i="3" s="1"/>
  <c r="A162" i="3"/>
  <c r="D162" i="3" s="1"/>
  <c r="A163" i="3"/>
  <c r="D163" i="3" s="1"/>
  <c r="A164" i="3"/>
  <c r="D164" i="3" s="1"/>
  <c r="A165" i="3"/>
  <c r="D165" i="3" s="1"/>
  <c r="A166" i="3"/>
  <c r="D166" i="3" s="1"/>
  <c r="A167" i="3"/>
  <c r="D167" i="3" s="1"/>
  <c r="A168" i="3"/>
  <c r="D168" i="3" s="1"/>
  <c r="A169" i="3"/>
  <c r="D169" i="3" s="1"/>
  <c r="A170" i="3"/>
  <c r="D170" i="3" s="1"/>
  <c r="A171" i="3"/>
  <c r="D171" i="3" s="1"/>
  <c r="A172" i="3"/>
  <c r="D172" i="3" s="1"/>
  <c r="A173" i="3"/>
  <c r="D173" i="3" s="1"/>
  <c r="A174" i="3"/>
  <c r="D174" i="3" s="1"/>
  <c r="A175" i="3"/>
  <c r="D175" i="3" s="1"/>
  <c r="A176" i="3"/>
  <c r="D176" i="3" s="1"/>
  <c r="A177" i="3"/>
  <c r="D177" i="3" s="1"/>
  <c r="A178" i="3"/>
  <c r="D178" i="3" s="1"/>
  <c r="A179" i="3"/>
  <c r="D179" i="3" s="1"/>
  <c r="A180" i="3"/>
  <c r="D180" i="3" s="1"/>
  <c r="A181" i="3"/>
  <c r="D181" i="3" s="1"/>
  <c r="A182" i="3"/>
  <c r="D182" i="3" s="1"/>
  <c r="A183" i="3"/>
  <c r="D183" i="3" s="1"/>
  <c r="A184" i="3"/>
  <c r="D184" i="3" s="1"/>
  <c r="A185" i="3"/>
  <c r="D185" i="3" s="1"/>
  <c r="A186" i="3"/>
  <c r="D186" i="3" s="1"/>
  <c r="A187" i="3"/>
  <c r="D187" i="3" s="1"/>
  <c r="A188" i="3"/>
  <c r="D188" i="3" s="1"/>
  <c r="A189" i="3"/>
  <c r="D189" i="3" s="1"/>
  <c r="A190" i="3"/>
  <c r="D190" i="3" s="1"/>
  <c r="A191" i="3"/>
  <c r="D191" i="3" s="1"/>
  <c r="A192" i="3"/>
  <c r="D192" i="3" s="1"/>
  <c r="A193" i="3"/>
  <c r="D193" i="3" s="1"/>
  <c r="A194" i="3"/>
  <c r="D194" i="3" s="1"/>
  <c r="A195" i="3"/>
  <c r="D195" i="3" s="1"/>
  <c r="A196" i="3"/>
  <c r="D196" i="3" s="1"/>
  <c r="A197" i="3"/>
  <c r="D197" i="3" s="1"/>
  <c r="A198" i="3"/>
  <c r="D198" i="3" s="1"/>
  <c r="A199" i="3"/>
  <c r="D199" i="3" s="1"/>
  <c r="A200" i="3"/>
  <c r="D200" i="3" s="1"/>
  <c r="A201" i="3"/>
  <c r="D201" i="3" s="1"/>
  <c r="A202" i="3"/>
  <c r="D202" i="3" s="1"/>
  <c r="A203" i="3"/>
  <c r="D203" i="3" s="1"/>
  <c r="A204" i="3"/>
  <c r="D204" i="3" s="1"/>
  <c r="A205" i="3"/>
  <c r="D205" i="3" s="1"/>
  <c r="A206" i="3"/>
  <c r="D206" i="3" s="1"/>
  <c r="A207" i="3"/>
  <c r="D207" i="3" s="1"/>
  <c r="A208" i="3"/>
  <c r="D208" i="3" s="1"/>
  <c r="A209" i="3"/>
  <c r="D209" i="3" s="1"/>
  <c r="A210" i="3"/>
  <c r="D210" i="3" s="1"/>
  <c r="A211" i="3"/>
  <c r="D211" i="3" s="1"/>
  <c r="A212" i="3"/>
  <c r="D212" i="3" s="1"/>
  <c r="A213" i="3"/>
  <c r="D213" i="3" s="1"/>
  <c r="A214" i="3"/>
  <c r="D214" i="3" s="1"/>
  <c r="A215" i="3"/>
  <c r="D215" i="3" s="1"/>
  <c r="A216" i="3"/>
  <c r="D216" i="3" s="1"/>
  <c r="A217" i="3"/>
  <c r="D217" i="3" s="1"/>
  <c r="A218" i="3"/>
  <c r="D218" i="3" s="1"/>
  <c r="A219" i="3"/>
  <c r="D219" i="3" s="1"/>
  <c r="A220" i="3"/>
  <c r="D220" i="3" s="1"/>
  <c r="A221" i="3"/>
  <c r="D221" i="3" s="1"/>
  <c r="A222" i="3"/>
  <c r="D222" i="3" s="1"/>
  <c r="A223" i="3"/>
  <c r="D223" i="3" s="1"/>
  <c r="A224" i="3"/>
  <c r="D224" i="3" s="1"/>
  <c r="A225" i="3"/>
  <c r="D225" i="3" s="1"/>
  <c r="A226" i="3"/>
  <c r="D226" i="3" s="1"/>
  <c r="A227" i="3"/>
  <c r="D227" i="3" s="1"/>
  <c r="A228" i="3"/>
  <c r="D228" i="3" s="1"/>
  <c r="A229" i="3"/>
  <c r="D229" i="3" s="1"/>
  <c r="A230" i="3"/>
  <c r="D230" i="3" s="1"/>
  <c r="A231" i="3"/>
  <c r="D231" i="3" s="1"/>
  <c r="A232" i="3"/>
  <c r="D232" i="3" s="1"/>
  <c r="A233" i="3"/>
  <c r="D233" i="3" s="1"/>
  <c r="A234" i="3"/>
  <c r="D234" i="3" s="1"/>
  <c r="A235" i="3"/>
  <c r="D235" i="3" s="1"/>
  <c r="A236" i="3"/>
  <c r="D236" i="3" s="1"/>
  <c r="A237" i="3"/>
  <c r="D237" i="3" s="1"/>
  <c r="A238" i="3"/>
  <c r="D238" i="3" s="1"/>
  <c r="A239" i="3"/>
  <c r="D239" i="3" s="1"/>
  <c r="A240" i="3"/>
  <c r="D240" i="3" s="1"/>
  <c r="A241" i="3"/>
  <c r="D241" i="3" s="1"/>
  <c r="A242" i="3"/>
  <c r="D242" i="3" s="1"/>
  <c r="A243" i="3"/>
  <c r="D243" i="3" s="1"/>
  <c r="A244" i="3"/>
  <c r="D244" i="3" s="1"/>
  <c r="A245" i="3"/>
  <c r="D245" i="3" s="1"/>
  <c r="A246" i="3"/>
  <c r="D246" i="3" s="1"/>
  <c r="A247" i="3"/>
  <c r="D247" i="3" s="1"/>
  <c r="A248" i="3"/>
  <c r="D248" i="3" s="1"/>
  <c r="A249" i="3"/>
  <c r="D249" i="3" s="1"/>
  <c r="A250" i="3"/>
  <c r="D250" i="3" s="1"/>
  <c r="A251" i="3"/>
  <c r="D251" i="3" s="1"/>
  <c r="A252" i="3"/>
  <c r="D252" i="3" s="1"/>
  <c r="A253" i="3"/>
  <c r="D253" i="3" s="1"/>
  <c r="A254" i="3"/>
  <c r="D254" i="3" s="1"/>
  <c r="A255" i="3"/>
  <c r="D255" i="3" s="1"/>
  <c r="A256" i="3"/>
  <c r="D256" i="3" s="1"/>
  <c r="A257" i="3"/>
  <c r="D257" i="3" s="1"/>
  <c r="A258" i="3"/>
  <c r="D258" i="3" s="1"/>
  <c r="A259" i="3"/>
  <c r="D259" i="3" s="1"/>
  <c r="A260" i="3"/>
  <c r="D260" i="3" s="1"/>
  <c r="A261" i="3"/>
  <c r="D261" i="3" s="1"/>
  <c r="A262" i="3"/>
  <c r="D262" i="3" s="1"/>
  <c r="A263" i="3"/>
  <c r="D263" i="3" s="1"/>
  <c r="A264" i="3"/>
  <c r="D264" i="3" s="1"/>
  <c r="A265" i="3"/>
  <c r="D265" i="3" s="1"/>
  <c r="A266" i="3"/>
  <c r="D266" i="3" s="1"/>
  <c r="A267" i="3"/>
  <c r="D267" i="3" s="1"/>
  <c r="A268" i="3"/>
  <c r="D268" i="3" s="1"/>
  <c r="A269" i="3"/>
  <c r="D269" i="3" s="1"/>
  <c r="A270" i="3"/>
  <c r="D270" i="3" s="1"/>
  <c r="A271" i="3"/>
  <c r="D271" i="3" s="1"/>
  <c r="A272" i="3"/>
  <c r="D272" i="3" s="1"/>
  <c r="A273" i="3"/>
  <c r="D273" i="3" s="1"/>
  <c r="A274" i="3"/>
  <c r="D274" i="3" s="1"/>
  <c r="A275" i="3"/>
  <c r="D275" i="3" s="1"/>
  <c r="A276" i="3"/>
  <c r="D276" i="3" s="1"/>
  <c r="A277" i="3"/>
  <c r="D277" i="3" s="1"/>
  <c r="A278" i="3"/>
  <c r="D278" i="3" s="1"/>
  <c r="A279" i="3"/>
  <c r="D279" i="3" s="1"/>
  <c r="A280" i="3"/>
  <c r="D280" i="3" s="1"/>
  <c r="A281" i="3"/>
  <c r="D281" i="3" s="1"/>
  <c r="A282" i="3"/>
  <c r="D282" i="3" s="1"/>
  <c r="A283" i="3"/>
  <c r="D283" i="3" s="1"/>
  <c r="A284" i="3"/>
  <c r="D284" i="3" s="1"/>
  <c r="A285" i="3"/>
  <c r="D285" i="3" s="1"/>
  <c r="A286" i="3"/>
  <c r="D286" i="3" s="1"/>
  <c r="A287" i="3"/>
  <c r="D287" i="3" s="1"/>
  <c r="A288" i="3"/>
  <c r="D288" i="3" s="1"/>
  <c r="A289" i="3"/>
  <c r="D289" i="3" s="1"/>
  <c r="A290" i="3"/>
  <c r="D290" i="3" s="1"/>
  <c r="A291" i="3"/>
  <c r="D291" i="3" s="1"/>
  <c r="A292" i="3"/>
  <c r="D292" i="3" s="1"/>
  <c r="A293" i="3"/>
  <c r="D293" i="3" s="1"/>
  <c r="A294" i="3"/>
  <c r="D294" i="3" s="1"/>
  <c r="A295" i="3"/>
  <c r="D295" i="3" s="1"/>
  <c r="A296" i="3"/>
  <c r="D296" i="3" s="1"/>
  <c r="A297" i="3"/>
  <c r="D297" i="3" s="1"/>
  <c r="A298" i="3"/>
  <c r="D298" i="3" s="1"/>
  <c r="A299" i="3"/>
  <c r="D299" i="3" s="1"/>
  <c r="A300" i="3"/>
  <c r="D300" i="3" s="1"/>
  <c r="A301" i="3"/>
  <c r="D301" i="3" s="1"/>
  <c r="A302" i="3"/>
  <c r="D302" i="3" s="1"/>
  <c r="A303" i="3"/>
  <c r="D303" i="3" s="1"/>
  <c r="A304" i="3"/>
  <c r="D304" i="3" s="1"/>
  <c r="A305" i="3"/>
  <c r="D305" i="3" s="1"/>
  <c r="A306" i="3"/>
  <c r="D306" i="3" s="1"/>
  <c r="A307" i="3"/>
  <c r="D307" i="3" s="1"/>
  <c r="A308" i="3"/>
  <c r="D308" i="3" s="1"/>
  <c r="A309" i="3"/>
  <c r="D309" i="3" s="1"/>
  <c r="A310" i="3"/>
  <c r="D310" i="3" s="1"/>
  <c r="A311" i="3"/>
  <c r="D311" i="3" s="1"/>
  <c r="A312" i="3"/>
  <c r="D312" i="3" s="1"/>
  <c r="A313" i="3"/>
  <c r="D313" i="3" s="1"/>
  <c r="A314" i="3"/>
  <c r="D314" i="3" s="1"/>
  <c r="A315" i="3"/>
  <c r="D315" i="3" s="1"/>
  <c r="A316" i="3"/>
  <c r="D316" i="3" s="1"/>
  <c r="A317" i="3"/>
  <c r="D317" i="3" s="1"/>
  <c r="A318" i="3"/>
  <c r="D318" i="3" s="1"/>
  <c r="A319" i="3"/>
  <c r="D319" i="3" s="1"/>
  <c r="A320" i="3"/>
  <c r="D320" i="3" s="1"/>
  <c r="A321" i="3"/>
  <c r="D321" i="3" s="1"/>
  <c r="A322" i="3"/>
  <c r="D322" i="3" s="1"/>
  <c r="A323" i="3"/>
  <c r="D323" i="3" s="1"/>
  <c r="A324" i="3"/>
  <c r="D324" i="3" s="1"/>
  <c r="A325" i="3"/>
  <c r="D325" i="3" s="1"/>
  <c r="A326" i="3"/>
  <c r="D326" i="3" s="1"/>
  <c r="A327" i="3"/>
  <c r="D327" i="3" s="1"/>
  <c r="A328" i="3"/>
  <c r="D328" i="3" s="1"/>
  <c r="A329" i="3"/>
  <c r="D329" i="3" s="1"/>
  <c r="A330" i="3"/>
  <c r="D330" i="3" s="1"/>
  <c r="A331" i="3"/>
  <c r="D331" i="3" s="1"/>
  <c r="A332" i="3"/>
  <c r="D332" i="3" s="1"/>
  <c r="A333" i="3"/>
  <c r="D333" i="3" s="1"/>
  <c r="A334" i="3"/>
  <c r="D334" i="3" s="1"/>
  <c r="A335" i="3"/>
  <c r="D335" i="3" s="1"/>
  <c r="A336" i="3"/>
  <c r="D336" i="3" s="1"/>
  <c r="A337" i="3"/>
  <c r="D337" i="3" s="1"/>
  <c r="A338" i="3"/>
  <c r="D338" i="3" s="1"/>
  <c r="A339" i="3"/>
  <c r="D339" i="3" s="1"/>
  <c r="A340" i="3"/>
  <c r="D340" i="3" s="1"/>
  <c r="A341" i="3"/>
  <c r="D341" i="3" s="1"/>
  <c r="A342" i="3"/>
  <c r="D342" i="3" s="1"/>
  <c r="A343" i="3"/>
  <c r="D343" i="3" s="1"/>
  <c r="A344" i="3"/>
  <c r="D344" i="3" s="1"/>
  <c r="A345" i="3"/>
  <c r="D345" i="3" s="1"/>
  <c r="A346" i="3"/>
  <c r="D346" i="3" s="1"/>
  <c r="A347" i="3"/>
  <c r="D347" i="3" s="1"/>
  <c r="A348" i="3"/>
  <c r="D348" i="3" s="1"/>
  <c r="A349" i="3"/>
  <c r="D349" i="3" s="1"/>
  <c r="A350" i="3"/>
  <c r="D350" i="3" s="1"/>
  <c r="A351" i="3"/>
  <c r="D351" i="3" s="1"/>
  <c r="A352" i="3"/>
  <c r="D352" i="3" s="1"/>
  <c r="A353" i="3"/>
  <c r="D353" i="3" s="1"/>
  <c r="A354" i="3"/>
  <c r="D354" i="3" s="1"/>
  <c r="A355" i="3"/>
  <c r="D355" i="3" s="1"/>
  <c r="A356" i="3"/>
  <c r="D356" i="3" s="1"/>
  <c r="A357" i="3"/>
  <c r="D357" i="3" s="1"/>
  <c r="A358" i="3"/>
  <c r="D358" i="3" s="1"/>
  <c r="A359" i="3"/>
  <c r="D359" i="3" s="1"/>
  <c r="A360" i="3"/>
  <c r="D360" i="3" s="1"/>
  <c r="A361" i="3"/>
  <c r="D361" i="3" s="1"/>
  <c r="A362" i="3"/>
  <c r="D362" i="3" s="1"/>
  <c r="A363" i="3"/>
  <c r="D363" i="3" s="1"/>
  <c r="A364" i="3"/>
  <c r="D364" i="3" s="1"/>
  <c r="A365" i="3"/>
  <c r="D365" i="3" s="1"/>
  <c r="A366" i="3"/>
  <c r="D366" i="3" s="1"/>
  <c r="A367" i="3"/>
  <c r="D367" i="3" s="1"/>
  <c r="A368" i="3"/>
  <c r="D368" i="3" s="1"/>
  <c r="A369" i="3"/>
  <c r="D369" i="3" s="1"/>
  <c r="A370" i="3"/>
  <c r="D370" i="3" s="1"/>
  <c r="A371" i="3"/>
  <c r="D371" i="3" s="1"/>
  <c r="A372" i="3"/>
  <c r="D372" i="3" s="1"/>
  <c r="A373" i="3"/>
  <c r="D373" i="3" s="1"/>
  <c r="A374" i="3"/>
  <c r="D374" i="3" s="1"/>
  <c r="A375" i="3"/>
  <c r="D375" i="3" s="1"/>
  <c r="A376" i="3"/>
  <c r="D376" i="3" s="1"/>
  <c r="A377" i="3"/>
  <c r="D377" i="3" s="1"/>
  <c r="A378" i="3"/>
  <c r="D378" i="3" s="1"/>
  <c r="A379" i="3"/>
  <c r="D379" i="3" s="1"/>
  <c r="A380" i="3"/>
  <c r="D380" i="3" s="1"/>
  <c r="A381" i="3"/>
  <c r="D381" i="3" s="1"/>
  <c r="A382" i="3"/>
  <c r="D382" i="3" s="1"/>
  <c r="A383" i="3"/>
  <c r="D383" i="3" s="1"/>
  <c r="A384" i="3"/>
  <c r="D384" i="3" s="1"/>
  <c r="A385" i="3"/>
  <c r="D385" i="3" s="1"/>
  <c r="A386" i="3"/>
  <c r="D386" i="3" s="1"/>
  <c r="A387" i="3"/>
  <c r="D387" i="3" s="1"/>
  <c r="A388" i="3"/>
  <c r="D388" i="3" s="1"/>
  <c r="A389" i="3"/>
  <c r="D389" i="3" s="1"/>
  <c r="A390" i="3"/>
  <c r="D390" i="3" s="1"/>
  <c r="A391" i="3"/>
  <c r="D391" i="3" s="1"/>
  <c r="A392" i="3"/>
  <c r="D392" i="3" s="1"/>
  <c r="A393" i="3"/>
  <c r="D393" i="3" s="1"/>
  <c r="A394" i="3"/>
  <c r="D394" i="3" s="1"/>
  <c r="A395" i="3"/>
  <c r="D395" i="3" s="1"/>
  <c r="A396" i="3"/>
  <c r="D396" i="3" s="1"/>
  <c r="A397" i="3"/>
  <c r="D397" i="3" s="1"/>
  <c r="A398" i="3"/>
  <c r="D398" i="3" s="1"/>
  <c r="A399" i="3"/>
  <c r="D399" i="3" s="1"/>
  <c r="A400" i="3"/>
  <c r="D400" i="3" s="1"/>
  <c r="A401" i="3"/>
  <c r="D401" i="3" s="1"/>
  <c r="A402" i="3"/>
  <c r="D402" i="3" s="1"/>
  <c r="A403" i="3"/>
  <c r="D403" i="3" s="1"/>
  <c r="A404" i="3"/>
  <c r="D404" i="3" s="1"/>
  <c r="A405" i="3"/>
  <c r="D405" i="3" s="1"/>
  <c r="A406" i="3"/>
  <c r="D406" i="3" s="1"/>
  <c r="A407" i="3"/>
  <c r="D407" i="3" s="1"/>
  <c r="A408" i="3"/>
  <c r="D408" i="3" s="1"/>
  <c r="A409" i="3"/>
  <c r="D409" i="3" s="1"/>
  <c r="A410" i="3"/>
  <c r="D410" i="3" s="1"/>
  <c r="A411" i="3"/>
  <c r="D411" i="3" s="1"/>
  <c r="A412" i="3"/>
  <c r="D412" i="3" s="1"/>
  <c r="A413" i="3"/>
  <c r="D413" i="3" s="1"/>
  <c r="A414" i="3"/>
  <c r="D414" i="3" s="1"/>
  <c r="A415" i="3"/>
  <c r="D415" i="3" s="1"/>
  <c r="A416" i="3"/>
  <c r="D416" i="3" s="1"/>
  <c r="A417" i="3"/>
  <c r="D417" i="3" s="1"/>
  <c r="A418" i="3"/>
  <c r="D418" i="3" s="1"/>
  <c r="A419" i="3"/>
  <c r="D419" i="3" s="1"/>
  <c r="A420" i="3"/>
  <c r="D420" i="3" s="1"/>
  <c r="A421" i="3"/>
  <c r="D421" i="3" s="1"/>
  <c r="A422" i="3"/>
  <c r="D422" i="3" s="1"/>
  <c r="A423" i="3"/>
  <c r="D423" i="3" s="1"/>
  <c r="A424" i="3"/>
  <c r="D424" i="3" s="1"/>
  <c r="A425" i="3"/>
  <c r="D425" i="3" s="1"/>
  <c r="A426" i="3"/>
  <c r="D426" i="3" s="1"/>
  <c r="A427" i="3"/>
  <c r="D427" i="3" s="1"/>
  <c r="A428" i="3"/>
  <c r="D428" i="3" s="1"/>
  <c r="A429" i="3"/>
  <c r="D429" i="3" s="1"/>
  <c r="A430" i="3"/>
  <c r="D430" i="3" s="1"/>
  <c r="A431" i="3"/>
  <c r="D431" i="3" s="1"/>
  <c r="A432" i="3"/>
  <c r="D432" i="3" s="1"/>
  <c r="A433" i="3"/>
  <c r="D433" i="3" s="1"/>
  <c r="A434" i="3"/>
  <c r="D434" i="3" s="1"/>
  <c r="A435" i="3"/>
  <c r="D435" i="3" s="1"/>
  <c r="A436" i="3"/>
  <c r="D436" i="3" s="1"/>
  <c r="A437" i="3"/>
  <c r="A438" i="3"/>
  <c r="D438" i="3" s="1"/>
  <c r="A439" i="3"/>
  <c r="D439" i="3" s="1"/>
  <c r="A440" i="3"/>
  <c r="D440" i="3" s="1"/>
  <c r="A441" i="3"/>
  <c r="D441" i="3" s="1"/>
  <c r="A442" i="3"/>
  <c r="D442" i="3" s="1"/>
  <c r="A443" i="3"/>
  <c r="D443" i="3" s="1"/>
  <c r="A444" i="3"/>
  <c r="D444" i="3" s="1"/>
  <c r="A445" i="3"/>
  <c r="D445" i="3" s="1"/>
  <c r="A446" i="3"/>
  <c r="D446" i="3" s="1"/>
  <c r="A447" i="3"/>
  <c r="D447" i="3" s="1"/>
  <c r="A448" i="3"/>
  <c r="D448" i="3" s="1"/>
  <c r="A449" i="3"/>
  <c r="D449" i="3" s="1"/>
  <c r="A450" i="3"/>
  <c r="D450" i="3" s="1"/>
  <c r="A451" i="3"/>
  <c r="D451" i="3" s="1"/>
  <c r="A452" i="3"/>
  <c r="D452" i="3" s="1"/>
  <c r="A453" i="3"/>
  <c r="D453" i="3" s="1"/>
  <c r="A454" i="3"/>
  <c r="D454" i="3" s="1"/>
  <c r="A455" i="3"/>
  <c r="D455" i="3" s="1"/>
  <c r="A456" i="3"/>
  <c r="D456" i="3" s="1"/>
  <c r="A457" i="3"/>
  <c r="D457" i="3" s="1"/>
  <c r="A458" i="3"/>
  <c r="D458" i="3" s="1"/>
  <c r="A459" i="3"/>
  <c r="D459" i="3" s="1"/>
  <c r="A460" i="3"/>
  <c r="D460" i="3" s="1"/>
  <c r="A461" i="3"/>
  <c r="D461" i="3" s="1"/>
  <c r="A462" i="3"/>
  <c r="D462" i="3" s="1"/>
  <c r="A463" i="3"/>
  <c r="D463" i="3" s="1"/>
  <c r="A464" i="3"/>
  <c r="D464" i="3" s="1"/>
  <c r="A465" i="3"/>
  <c r="D465" i="3" s="1"/>
  <c r="A466" i="3"/>
  <c r="D466" i="3" s="1"/>
  <c r="A467" i="3"/>
  <c r="D467" i="3" s="1"/>
  <c r="A468" i="3"/>
  <c r="D468" i="3" s="1"/>
  <c r="A469" i="3"/>
  <c r="D469" i="3" s="1"/>
  <c r="A470" i="3"/>
  <c r="D470" i="3" s="1"/>
  <c r="A471" i="3"/>
  <c r="D471" i="3" s="1"/>
  <c r="A472" i="3"/>
  <c r="D472" i="3" s="1"/>
  <c r="A473" i="3"/>
  <c r="D473" i="3" s="1"/>
  <c r="A474" i="3"/>
  <c r="D474" i="3" s="1"/>
  <c r="A475" i="3"/>
  <c r="D475" i="3" s="1"/>
  <c r="A476" i="3"/>
  <c r="D476" i="3" s="1"/>
  <c r="A477" i="3"/>
  <c r="D477" i="3" s="1"/>
  <c r="A478" i="3"/>
  <c r="D478" i="3" s="1"/>
  <c r="A479" i="3"/>
  <c r="D479" i="3" s="1"/>
  <c r="A480" i="3"/>
  <c r="D480" i="3" s="1"/>
  <c r="A481" i="3"/>
  <c r="D481" i="3" s="1"/>
  <c r="A482" i="3"/>
  <c r="D482" i="3" s="1"/>
  <c r="A483" i="3"/>
  <c r="D483" i="3" s="1"/>
  <c r="A484" i="3"/>
  <c r="D484" i="3" s="1"/>
  <c r="A485" i="3"/>
  <c r="D485" i="3" s="1"/>
  <c r="A486" i="3"/>
  <c r="D486" i="3" s="1"/>
  <c r="A487" i="3"/>
  <c r="D487" i="3" s="1"/>
  <c r="A488" i="3"/>
  <c r="D488" i="3" s="1"/>
  <c r="A489" i="3"/>
  <c r="D489" i="3" s="1"/>
  <c r="A490" i="3"/>
  <c r="D490" i="3" s="1"/>
  <c r="A491" i="3"/>
  <c r="D491" i="3" s="1"/>
  <c r="A492" i="3"/>
  <c r="D492" i="3" s="1"/>
  <c r="A493" i="3"/>
  <c r="D493" i="3" s="1"/>
  <c r="A494" i="3"/>
  <c r="D494" i="3" s="1"/>
  <c r="A495" i="3"/>
  <c r="D495" i="3" s="1"/>
  <c r="A496" i="3"/>
  <c r="D496" i="3" s="1"/>
  <c r="A497" i="3"/>
  <c r="D497" i="3" s="1"/>
  <c r="A498" i="3"/>
  <c r="D498" i="3" s="1"/>
  <c r="A499" i="3"/>
  <c r="D499" i="3" s="1"/>
  <c r="A500" i="3"/>
  <c r="D500" i="3" s="1"/>
  <c r="A501" i="3"/>
  <c r="D501" i="3" s="1"/>
  <c r="A502" i="3"/>
  <c r="D502" i="3" s="1"/>
  <c r="A503" i="3"/>
  <c r="D503" i="3" s="1"/>
  <c r="A504" i="3"/>
  <c r="D504" i="3" s="1"/>
  <c r="A505" i="3"/>
  <c r="D505" i="3" s="1"/>
  <c r="A506" i="3"/>
  <c r="D506" i="3" s="1"/>
  <c r="A507" i="3"/>
  <c r="D507" i="3" s="1"/>
  <c r="A508" i="3"/>
  <c r="D508" i="3" s="1"/>
  <c r="A509" i="3"/>
  <c r="D509" i="3" s="1"/>
  <c r="A510" i="3"/>
  <c r="D510" i="3" s="1"/>
  <c r="A511" i="3"/>
  <c r="D511" i="3" s="1"/>
  <c r="A512" i="3"/>
  <c r="D512" i="3" s="1"/>
  <c r="A513" i="3"/>
  <c r="D513" i="3" s="1"/>
  <c r="A514" i="3"/>
  <c r="D514" i="3" s="1"/>
  <c r="A515" i="3"/>
  <c r="D515" i="3" s="1"/>
  <c r="A516" i="3"/>
  <c r="D516" i="3" s="1"/>
  <c r="A517" i="3"/>
  <c r="D517" i="3" s="1"/>
  <c r="A518" i="3"/>
  <c r="D518" i="3" s="1"/>
  <c r="A519" i="3"/>
  <c r="D519" i="3" s="1"/>
  <c r="A520" i="3"/>
  <c r="D520" i="3" s="1"/>
  <c r="A521" i="3"/>
  <c r="D521" i="3" s="1"/>
  <c r="A522" i="3"/>
  <c r="D522" i="3" s="1"/>
  <c r="A523" i="3"/>
  <c r="D523" i="3" s="1"/>
  <c r="A524" i="3"/>
  <c r="D524" i="3" s="1"/>
  <c r="A525" i="3"/>
  <c r="D525" i="3" s="1"/>
  <c r="A526" i="3"/>
  <c r="D526" i="3" s="1"/>
  <c r="A527" i="3"/>
  <c r="D527" i="3" s="1"/>
  <c r="A528" i="3"/>
  <c r="D528" i="3" s="1"/>
  <c r="A529" i="3"/>
  <c r="D529" i="3" s="1"/>
  <c r="A530" i="3"/>
  <c r="D530" i="3" s="1"/>
  <c r="A531" i="3"/>
  <c r="D531" i="3" s="1"/>
  <c r="A532" i="3"/>
  <c r="D532" i="3" s="1"/>
  <c r="A533" i="3"/>
  <c r="D533" i="3" s="1"/>
  <c r="A534" i="3"/>
  <c r="D534" i="3" s="1"/>
  <c r="A535" i="3"/>
  <c r="D535" i="3" s="1"/>
  <c r="A536" i="3"/>
  <c r="D536" i="3" s="1"/>
  <c r="A537" i="3"/>
  <c r="D537" i="3" s="1"/>
  <c r="A538" i="3"/>
  <c r="D538" i="3" s="1"/>
  <c r="A539" i="3"/>
  <c r="D539" i="3" s="1"/>
  <c r="A540" i="3"/>
  <c r="D540" i="3" s="1"/>
  <c r="A541" i="3"/>
  <c r="A542" i="3"/>
  <c r="D542" i="3" s="1"/>
  <c r="A543" i="3"/>
  <c r="D543" i="3" s="1"/>
  <c r="A544" i="3"/>
  <c r="D544" i="3" s="1"/>
  <c r="A545" i="3"/>
  <c r="D545" i="3" s="1"/>
  <c r="A546" i="3"/>
  <c r="D546" i="3" s="1"/>
  <c r="A547" i="3"/>
  <c r="D547" i="3" s="1"/>
  <c r="A548" i="3"/>
  <c r="D548" i="3" s="1"/>
  <c r="A549" i="3"/>
  <c r="D549" i="3" s="1"/>
  <c r="A550" i="3"/>
  <c r="D550" i="3" s="1"/>
  <c r="A551" i="3"/>
  <c r="D551" i="3" s="1"/>
  <c r="A552" i="3"/>
  <c r="D552" i="3" s="1"/>
  <c r="A553" i="3"/>
  <c r="D553" i="3" s="1"/>
  <c r="A554" i="3"/>
  <c r="D554" i="3" s="1"/>
  <c r="A555" i="3"/>
  <c r="D555" i="3" s="1"/>
  <c r="A556" i="3"/>
  <c r="D556" i="3" s="1"/>
  <c r="A557" i="3"/>
  <c r="D557" i="3" s="1"/>
  <c r="A558" i="3"/>
  <c r="D558" i="3" s="1"/>
  <c r="A559" i="3"/>
  <c r="D559" i="3" s="1"/>
  <c r="A560" i="3"/>
  <c r="D560" i="3" s="1"/>
  <c r="A561" i="3"/>
  <c r="D561" i="3" s="1"/>
  <c r="A562" i="3"/>
  <c r="D562" i="3" s="1"/>
  <c r="A563" i="3"/>
  <c r="D563" i="3" s="1"/>
  <c r="A564" i="3"/>
  <c r="D564" i="3" s="1"/>
  <c r="A565" i="3"/>
  <c r="D565" i="3" s="1"/>
  <c r="A566" i="3"/>
  <c r="D566" i="3" s="1"/>
  <c r="A567" i="3"/>
  <c r="D567" i="3" s="1"/>
  <c r="A568" i="3"/>
  <c r="D568" i="3" s="1"/>
  <c r="A569" i="3"/>
  <c r="D569" i="3" s="1"/>
  <c r="A570" i="3"/>
  <c r="D570" i="3" s="1"/>
  <c r="A571" i="3"/>
  <c r="D571" i="3" s="1"/>
  <c r="A572" i="3"/>
  <c r="D572" i="3" s="1"/>
  <c r="A573" i="3"/>
  <c r="D573" i="3" s="1"/>
  <c r="A574" i="3"/>
  <c r="D574" i="3" s="1"/>
  <c r="A575" i="3"/>
  <c r="D575" i="3" s="1"/>
  <c r="A576" i="3"/>
  <c r="D576" i="3" s="1"/>
  <c r="A577" i="3"/>
  <c r="D577" i="3" s="1"/>
  <c r="A578" i="3"/>
  <c r="D578" i="3" s="1"/>
  <c r="A579" i="3"/>
  <c r="D579" i="3" s="1"/>
  <c r="A580" i="3"/>
  <c r="D580" i="3" s="1"/>
  <c r="A581" i="3"/>
  <c r="D581" i="3" s="1"/>
  <c r="A582" i="3"/>
  <c r="D582" i="3" s="1"/>
  <c r="A583" i="3"/>
  <c r="D583" i="3" s="1"/>
  <c r="A584" i="3"/>
  <c r="D584" i="3" s="1"/>
  <c r="A585" i="3"/>
  <c r="D585" i="3" s="1"/>
  <c r="A586" i="3"/>
  <c r="D586" i="3" s="1"/>
  <c r="A587" i="3"/>
  <c r="D587" i="3" s="1"/>
  <c r="A588" i="3"/>
  <c r="D588" i="3" s="1"/>
  <c r="A589" i="3"/>
  <c r="D589" i="3" s="1"/>
  <c r="A590" i="3"/>
  <c r="D590" i="3" s="1"/>
  <c r="A591" i="3"/>
  <c r="D591" i="3" s="1"/>
  <c r="A592" i="3"/>
  <c r="D592" i="3" s="1"/>
  <c r="A593" i="3"/>
  <c r="D593" i="3" s="1"/>
  <c r="A594" i="3"/>
  <c r="D594" i="3" s="1"/>
  <c r="A595" i="3"/>
  <c r="D595" i="3" s="1"/>
  <c r="A596" i="3"/>
  <c r="D596" i="3" s="1"/>
  <c r="A597" i="3"/>
  <c r="D597" i="3" s="1"/>
  <c r="A598" i="3"/>
  <c r="D598" i="3" s="1"/>
  <c r="A599" i="3"/>
  <c r="D599" i="3" s="1"/>
  <c r="A600" i="3"/>
  <c r="D600" i="3" s="1"/>
  <c r="A601" i="3"/>
  <c r="D601" i="3" s="1"/>
  <c r="A602" i="3"/>
  <c r="D602" i="3" s="1"/>
  <c r="A603" i="3"/>
  <c r="D603" i="3" s="1"/>
  <c r="A604" i="3"/>
  <c r="D604" i="3" s="1"/>
  <c r="A605" i="3"/>
  <c r="D605" i="3" s="1"/>
  <c r="A606" i="3"/>
  <c r="D606" i="3" s="1"/>
  <c r="A607" i="3"/>
  <c r="D607" i="3" s="1"/>
  <c r="A608" i="3"/>
  <c r="D608" i="3" s="1"/>
  <c r="A609" i="3"/>
  <c r="D609" i="3" s="1"/>
  <c r="A610" i="3"/>
  <c r="D610" i="3" s="1"/>
  <c r="A611" i="3"/>
  <c r="D611" i="3" s="1"/>
  <c r="A612" i="3"/>
  <c r="D612" i="3" s="1"/>
  <c r="A613" i="3"/>
  <c r="D613" i="3" s="1"/>
  <c r="A614" i="3"/>
  <c r="D614" i="3" s="1"/>
  <c r="A615" i="3"/>
  <c r="D615" i="3" s="1"/>
  <c r="A616" i="3"/>
  <c r="D616" i="3" s="1"/>
  <c r="A617" i="3"/>
  <c r="D617" i="3" s="1"/>
  <c r="A618" i="3"/>
  <c r="D618" i="3" s="1"/>
  <c r="A619" i="3"/>
  <c r="D619" i="3" s="1"/>
  <c r="A620" i="3"/>
  <c r="D620" i="3" s="1"/>
  <c r="A621" i="3"/>
  <c r="D621" i="3" s="1"/>
  <c r="A622" i="3"/>
  <c r="D622" i="3" s="1"/>
  <c r="A623" i="3"/>
  <c r="D623" i="3" s="1"/>
  <c r="A624" i="3"/>
  <c r="D624" i="3" s="1"/>
  <c r="A625" i="3"/>
  <c r="D625" i="3" s="1"/>
  <c r="A626" i="3"/>
  <c r="D626" i="3" s="1"/>
  <c r="A627" i="3"/>
  <c r="D627" i="3" s="1"/>
  <c r="A628" i="3"/>
  <c r="D628" i="3" s="1"/>
  <c r="A629" i="3"/>
  <c r="D629" i="3" s="1"/>
  <c r="A630" i="3"/>
  <c r="D630" i="3" s="1"/>
  <c r="A631" i="3"/>
  <c r="D631" i="3" s="1"/>
  <c r="A632" i="3"/>
  <c r="D632" i="3" s="1"/>
  <c r="A633" i="3"/>
  <c r="D633" i="3" s="1"/>
  <c r="A634" i="3"/>
  <c r="D634" i="3" s="1"/>
  <c r="A635" i="3"/>
  <c r="D635" i="3" s="1"/>
  <c r="A636" i="3"/>
  <c r="D636" i="3" s="1"/>
  <c r="A637" i="3"/>
  <c r="D637" i="3" s="1"/>
  <c r="A638" i="3"/>
  <c r="D638" i="3" s="1"/>
  <c r="A639" i="3"/>
  <c r="D639" i="3" s="1"/>
  <c r="A640" i="3"/>
  <c r="D640" i="3" s="1"/>
  <c r="A641" i="3"/>
  <c r="D641" i="3" s="1"/>
  <c r="A642" i="3"/>
  <c r="D642" i="3" s="1"/>
  <c r="A643" i="3"/>
  <c r="D643" i="3" s="1"/>
  <c r="A644" i="3"/>
  <c r="D644" i="3" s="1"/>
  <c r="A645" i="3"/>
  <c r="D645" i="3" s="1"/>
  <c r="A646" i="3"/>
  <c r="D646" i="3" s="1"/>
  <c r="A647" i="3"/>
  <c r="D647" i="3" s="1"/>
  <c r="A648" i="3"/>
  <c r="D648" i="3" s="1"/>
  <c r="A649" i="3"/>
  <c r="D649" i="3" s="1"/>
  <c r="A650" i="3"/>
  <c r="D650" i="3" s="1"/>
  <c r="A651" i="3"/>
  <c r="D651" i="3" s="1"/>
  <c r="A652" i="3"/>
  <c r="D652" i="3" s="1"/>
  <c r="A653" i="3"/>
  <c r="D653" i="3" s="1"/>
  <c r="A654" i="3"/>
  <c r="D654" i="3" s="1"/>
  <c r="A655" i="3"/>
  <c r="D655" i="3" s="1"/>
  <c r="A656" i="3"/>
  <c r="D656" i="3" s="1"/>
  <c r="A657" i="3"/>
  <c r="D657" i="3" s="1"/>
  <c r="A658" i="3"/>
  <c r="D658" i="3" s="1"/>
  <c r="A659" i="3"/>
  <c r="D659" i="3" s="1"/>
  <c r="A660" i="3"/>
  <c r="D660" i="3" s="1"/>
  <c r="A661" i="3"/>
  <c r="D661" i="3" s="1"/>
  <c r="A662" i="3"/>
  <c r="D662" i="3" s="1"/>
  <c r="A663" i="3"/>
  <c r="D663" i="3" s="1"/>
  <c r="A664" i="3"/>
  <c r="D664" i="3" s="1"/>
  <c r="A665" i="3"/>
  <c r="D665" i="3" s="1"/>
  <c r="A666" i="3"/>
  <c r="D666" i="3" s="1"/>
  <c r="A667" i="3"/>
  <c r="D667" i="3" s="1"/>
  <c r="A668" i="3"/>
  <c r="D668" i="3" s="1"/>
  <c r="A669" i="3"/>
  <c r="D669" i="3" s="1"/>
  <c r="A670" i="3"/>
  <c r="D670" i="3" s="1"/>
  <c r="A671" i="3"/>
  <c r="D671" i="3" s="1"/>
  <c r="A672" i="3"/>
  <c r="D672" i="3" s="1"/>
  <c r="A673" i="3"/>
  <c r="D673" i="3" s="1"/>
  <c r="A674" i="3"/>
  <c r="D674" i="3" s="1"/>
  <c r="A675" i="3"/>
  <c r="D675" i="3" s="1"/>
  <c r="A676" i="3"/>
  <c r="D676" i="3" s="1"/>
  <c r="A677" i="3"/>
  <c r="D677" i="3" s="1"/>
  <c r="A678" i="3"/>
  <c r="D678" i="3" s="1"/>
  <c r="A679" i="3"/>
  <c r="D679" i="3" s="1"/>
  <c r="A680" i="3"/>
  <c r="D680" i="3" s="1"/>
  <c r="A681" i="3"/>
  <c r="D681" i="3" s="1"/>
  <c r="A682" i="3"/>
  <c r="D682" i="3" s="1"/>
  <c r="A683" i="3"/>
  <c r="D683" i="3" s="1"/>
  <c r="A684" i="3"/>
  <c r="D684" i="3" s="1"/>
  <c r="A685" i="3"/>
  <c r="D685" i="3" s="1"/>
  <c r="A686" i="3"/>
  <c r="D686" i="3" s="1"/>
  <c r="A687" i="3"/>
  <c r="D687" i="3" s="1"/>
  <c r="A688" i="3"/>
  <c r="D688" i="3" s="1"/>
  <c r="A689" i="3"/>
  <c r="D689" i="3" s="1"/>
  <c r="A690" i="3"/>
  <c r="D690" i="3" s="1"/>
  <c r="A691" i="3"/>
  <c r="D691" i="3" s="1"/>
  <c r="A692" i="3"/>
  <c r="D692" i="3" s="1"/>
  <c r="A693" i="3"/>
  <c r="D693" i="3" s="1"/>
  <c r="A694" i="3"/>
  <c r="D694" i="3" s="1"/>
  <c r="A695" i="3"/>
  <c r="D695" i="3" s="1"/>
  <c r="A696" i="3"/>
  <c r="D696" i="3" s="1"/>
  <c r="A697" i="3"/>
  <c r="D697" i="3" s="1"/>
  <c r="A698" i="3"/>
  <c r="D698" i="3" s="1"/>
  <c r="A699" i="3"/>
  <c r="D699" i="3" s="1"/>
  <c r="A700" i="3"/>
  <c r="D700" i="3" s="1"/>
  <c r="A701" i="3"/>
  <c r="D701" i="3" s="1"/>
  <c r="A702" i="3"/>
  <c r="D702" i="3" s="1"/>
  <c r="A703" i="3"/>
  <c r="D703" i="3" s="1"/>
  <c r="A704" i="3"/>
  <c r="D704" i="3" s="1"/>
  <c r="A705" i="3"/>
  <c r="D705" i="3" s="1"/>
  <c r="A706" i="3"/>
  <c r="D706" i="3" s="1"/>
  <c r="A707" i="3"/>
  <c r="D707" i="3" s="1"/>
  <c r="A708" i="3"/>
  <c r="D708" i="3" s="1"/>
  <c r="A709" i="3"/>
  <c r="D709" i="3" s="1"/>
  <c r="A710" i="3"/>
  <c r="D710" i="3" s="1"/>
  <c r="A711" i="3"/>
  <c r="D711" i="3" s="1"/>
  <c r="A712" i="3"/>
  <c r="D712" i="3" s="1"/>
  <c r="A713" i="3"/>
  <c r="D713" i="3" s="1"/>
  <c r="A714" i="3"/>
  <c r="D714" i="3" s="1"/>
  <c r="A715" i="3"/>
  <c r="D715" i="3" s="1"/>
  <c r="A716" i="3"/>
  <c r="D716" i="3" s="1"/>
  <c r="A717" i="3"/>
  <c r="D717" i="3" s="1"/>
  <c r="A718" i="3"/>
  <c r="D718" i="3" s="1"/>
  <c r="A719" i="3"/>
  <c r="D719" i="3" s="1"/>
  <c r="A720" i="3"/>
  <c r="D720" i="3" s="1"/>
  <c r="A721" i="3"/>
  <c r="D721" i="3" s="1"/>
  <c r="A722" i="3"/>
  <c r="D722" i="3" s="1"/>
  <c r="A723" i="3"/>
  <c r="D723" i="3" s="1"/>
  <c r="A724" i="3"/>
  <c r="D724" i="3" s="1"/>
  <c r="A725" i="3"/>
  <c r="D725" i="3" s="1"/>
  <c r="A726" i="3"/>
  <c r="D726" i="3" s="1"/>
  <c r="A727" i="3"/>
  <c r="D727" i="3" s="1"/>
  <c r="A728" i="3"/>
  <c r="D728" i="3" s="1"/>
  <c r="A729" i="3"/>
  <c r="D729" i="3" s="1"/>
  <c r="A730" i="3"/>
  <c r="D730" i="3" s="1"/>
  <c r="A731" i="3"/>
  <c r="D731" i="3" s="1"/>
  <c r="A732" i="3"/>
  <c r="D732" i="3" s="1"/>
  <c r="A733" i="3"/>
  <c r="D733" i="3" s="1"/>
  <c r="A734" i="3"/>
  <c r="D734" i="3" s="1"/>
  <c r="A735" i="3"/>
  <c r="D735" i="3" s="1"/>
  <c r="A736" i="3"/>
  <c r="D736" i="3" s="1"/>
  <c r="A737" i="3"/>
  <c r="D737" i="3" s="1"/>
  <c r="A738" i="3"/>
  <c r="D738" i="3" s="1"/>
  <c r="A739" i="3"/>
  <c r="D739" i="3" s="1"/>
  <c r="A740" i="3"/>
  <c r="D740" i="3" s="1"/>
  <c r="A741" i="3"/>
  <c r="D741" i="3" s="1"/>
  <c r="A742" i="3"/>
  <c r="D742" i="3" s="1"/>
  <c r="A743" i="3"/>
  <c r="D743" i="3" s="1"/>
  <c r="A744" i="3"/>
  <c r="D744" i="3" s="1"/>
  <c r="A745" i="3"/>
  <c r="D745" i="3" s="1"/>
  <c r="A746" i="3"/>
  <c r="D746" i="3" s="1"/>
  <c r="A747" i="3"/>
  <c r="D747" i="3" s="1"/>
  <c r="A748" i="3"/>
  <c r="D748" i="3" s="1"/>
  <c r="A749" i="3"/>
  <c r="D749" i="3" s="1"/>
  <c r="A750" i="3"/>
  <c r="D750" i="3" s="1"/>
  <c r="A751" i="3"/>
  <c r="D751" i="3" s="1"/>
  <c r="A752" i="3"/>
  <c r="D752" i="3" s="1"/>
  <c r="A753" i="3"/>
  <c r="D753" i="3" s="1"/>
  <c r="A754" i="3"/>
  <c r="D754" i="3" s="1"/>
  <c r="A755" i="3"/>
  <c r="D755" i="3" s="1"/>
  <c r="A756" i="3"/>
  <c r="D756" i="3" s="1"/>
  <c r="A757" i="3"/>
  <c r="D757" i="3" s="1"/>
  <c r="A758" i="3"/>
  <c r="D758" i="3" s="1"/>
  <c r="A759" i="3"/>
  <c r="D759" i="3" s="1"/>
  <c r="A760" i="3"/>
  <c r="D760" i="3" s="1"/>
  <c r="A761" i="3"/>
  <c r="D761" i="3" s="1"/>
  <c r="A762" i="3"/>
  <c r="D762" i="3" s="1"/>
  <c r="A763" i="3"/>
  <c r="D763" i="3" s="1"/>
  <c r="A764" i="3"/>
  <c r="D764" i="3" s="1"/>
  <c r="A765" i="3"/>
  <c r="D765" i="3" s="1"/>
  <c r="A766" i="3"/>
  <c r="D766" i="3" s="1"/>
  <c r="A767" i="3"/>
  <c r="D767" i="3" s="1"/>
  <c r="A768" i="3"/>
  <c r="D768" i="3" s="1"/>
  <c r="A769" i="3"/>
  <c r="D769" i="3" s="1"/>
  <c r="A770" i="3"/>
  <c r="D770" i="3" s="1"/>
  <c r="A771" i="3"/>
  <c r="D771" i="3" s="1"/>
  <c r="A772" i="3"/>
  <c r="D772" i="3" s="1"/>
  <c r="A773" i="3"/>
  <c r="D773" i="3" s="1"/>
  <c r="A774" i="3"/>
  <c r="D774" i="3" s="1"/>
  <c r="A775" i="3"/>
  <c r="D775" i="3" s="1"/>
  <c r="A776" i="3"/>
  <c r="D776" i="3" s="1"/>
  <c r="A777" i="3"/>
  <c r="D777" i="3" s="1"/>
  <c r="A778" i="3"/>
  <c r="D778" i="3" s="1"/>
  <c r="A779" i="3"/>
  <c r="D779" i="3" s="1"/>
  <c r="A780" i="3"/>
  <c r="D780" i="3" s="1"/>
  <c r="A781" i="3"/>
  <c r="D781" i="3" s="1"/>
  <c r="A782" i="3"/>
  <c r="D782" i="3" s="1"/>
  <c r="A783" i="3"/>
  <c r="D783" i="3" s="1"/>
  <c r="A784" i="3"/>
  <c r="D784" i="3" s="1"/>
  <c r="A785" i="3"/>
  <c r="D785" i="3" s="1"/>
  <c r="A786" i="3"/>
  <c r="D786" i="3" s="1"/>
  <c r="A787" i="3"/>
  <c r="D787" i="3" s="1"/>
  <c r="A788" i="3"/>
  <c r="D788" i="3" s="1"/>
  <c r="A789" i="3"/>
  <c r="D789" i="3" s="1"/>
  <c r="A790" i="3"/>
  <c r="D790" i="3" s="1"/>
  <c r="A791" i="3"/>
  <c r="D791" i="3" s="1"/>
  <c r="A792" i="3"/>
  <c r="D792" i="3" s="1"/>
  <c r="A793" i="3"/>
  <c r="D793" i="3" s="1"/>
  <c r="A794" i="3"/>
  <c r="D794" i="3" s="1"/>
  <c r="A795" i="3"/>
  <c r="D795" i="3" s="1"/>
  <c r="A796" i="3"/>
  <c r="D796" i="3" s="1"/>
  <c r="A797" i="3"/>
  <c r="D797" i="3" s="1"/>
  <c r="A798" i="3"/>
  <c r="D798" i="3" s="1"/>
  <c r="A799" i="3"/>
  <c r="D799" i="3" s="1"/>
  <c r="A800" i="3"/>
  <c r="D800" i="3" s="1"/>
  <c r="A801" i="3"/>
  <c r="D801" i="3" s="1"/>
  <c r="A802" i="3"/>
  <c r="D802" i="3" s="1"/>
  <c r="A803" i="3"/>
  <c r="D803" i="3" s="1"/>
  <c r="A804" i="3"/>
  <c r="D804" i="3" s="1"/>
  <c r="A805" i="3"/>
  <c r="D805" i="3" s="1"/>
  <c r="A806" i="3"/>
  <c r="D806" i="3" s="1"/>
  <c r="A807" i="3"/>
  <c r="D807" i="3" s="1"/>
  <c r="A808" i="3"/>
  <c r="D808" i="3" s="1"/>
  <c r="A809" i="3"/>
  <c r="D809" i="3" s="1"/>
  <c r="A810" i="3"/>
  <c r="D810" i="3" s="1"/>
  <c r="A811" i="3"/>
  <c r="D811" i="3" s="1"/>
  <c r="A812" i="3"/>
  <c r="D812" i="3" s="1"/>
  <c r="A813" i="3"/>
  <c r="D813" i="3" s="1"/>
  <c r="A814" i="3"/>
  <c r="D814" i="3" s="1"/>
  <c r="A815" i="3"/>
  <c r="D815" i="3" s="1"/>
  <c r="A816" i="3"/>
  <c r="D816" i="3" s="1"/>
  <c r="A817" i="3"/>
  <c r="D817" i="3" s="1"/>
  <c r="A818" i="3"/>
  <c r="D818" i="3" s="1"/>
  <c r="A819" i="3"/>
  <c r="D819" i="3" s="1"/>
  <c r="A820" i="3"/>
  <c r="D820" i="3" s="1"/>
  <c r="A821" i="3"/>
  <c r="D821" i="3" s="1"/>
  <c r="A822" i="3"/>
  <c r="D822" i="3" s="1"/>
  <c r="A823" i="3"/>
  <c r="D823" i="3" s="1"/>
  <c r="A824" i="3"/>
  <c r="D824" i="3" s="1"/>
  <c r="A825" i="3"/>
  <c r="D825" i="3" s="1"/>
  <c r="A826" i="3"/>
  <c r="D826" i="3" s="1"/>
  <c r="A827" i="3"/>
  <c r="D827" i="3" s="1"/>
  <c r="A828" i="3"/>
  <c r="D828" i="3" s="1"/>
  <c r="A829" i="3"/>
  <c r="D829" i="3" s="1"/>
  <c r="A830" i="3"/>
  <c r="D830" i="3" s="1"/>
  <c r="A831" i="3"/>
  <c r="D831" i="3" s="1"/>
  <c r="A832" i="3"/>
  <c r="D832" i="3" s="1"/>
  <c r="A833" i="3"/>
  <c r="D833" i="3" s="1"/>
  <c r="A834" i="3"/>
  <c r="D834" i="3" s="1"/>
  <c r="A835" i="3"/>
  <c r="D835" i="3" s="1"/>
  <c r="A836" i="3"/>
  <c r="D836" i="3" s="1"/>
  <c r="A837" i="3"/>
  <c r="D837" i="3" s="1"/>
  <c r="A838" i="3"/>
  <c r="D838" i="3" s="1"/>
  <c r="A839" i="3"/>
  <c r="D839" i="3" s="1"/>
  <c r="A840" i="3"/>
  <c r="D840" i="3" s="1"/>
  <c r="A841" i="3"/>
  <c r="D841" i="3" s="1"/>
  <c r="A842" i="3"/>
  <c r="D842" i="3" s="1"/>
  <c r="A843" i="3"/>
  <c r="D843" i="3" s="1"/>
  <c r="A844" i="3"/>
  <c r="D844" i="3" s="1"/>
  <c r="A845" i="3"/>
  <c r="D845" i="3" s="1"/>
  <c r="A846" i="3"/>
  <c r="D846" i="3" s="1"/>
  <c r="A847" i="3"/>
  <c r="D847" i="3" s="1"/>
  <c r="A848" i="3"/>
  <c r="D848" i="3" s="1"/>
  <c r="A849" i="3"/>
  <c r="D849" i="3" s="1"/>
  <c r="A850" i="3"/>
  <c r="D850" i="3" s="1"/>
  <c r="A851" i="3"/>
  <c r="D851" i="3" s="1"/>
  <c r="A852" i="3"/>
  <c r="D852" i="3" s="1"/>
  <c r="A853" i="3"/>
  <c r="D853" i="3" s="1"/>
  <c r="A854" i="3"/>
  <c r="D854" i="3" s="1"/>
  <c r="A855" i="3"/>
  <c r="D855" i="3" s="1"/>
  <c r="A856" i="3"/>
  <c r="D856" i="3" s="1"/>
  <c r="A857" i="3"/>
  <c r="D857" i="3" s="1"/>
  <c r="A858" i="3"/>
  <c r="D858" i="3" s="1"/>
  <c r="A859" i="3"/>
  <c r="D859" i="3" s="1"/>
  <c r="A860" i="3"/>
  <c r="D860" i="3" s="1"/>
  <c r="A861" i="3"/>
  <c r="D861" i="3" s="1"/>
  <c r="A862" i="3"/>
  <c r="D862" i="3" s="1"/>
  <c r="A863" i="3"/>
  <c r="D863" i="3" s="1"/>
  <c r="A864" i="3"/>
  <c r="D864" i="3" s="1"/>
  <c r="A865" i="3"/>
  <c r="D865" i="3" s="1"/>
  <c r="A866" i="3"/>
  <c r="D866" i="3" s="1"/>
  <c r="A867" i="3"/>
  <c r="D867" i="3" s="1"/>
  <c r="A868" i="3"/>
  <c r="D868" i="3" s="1"/>
  <c r="A869" i="3"/>
  <c r="D869" i="3" s="1"/>
  <c r="A870" i="3"/>
  <c r="D870" i="3" s="1"/>
  <c r="A871" i="3"/>
  <c r="D871" i="3" s="1"/>
  <c r="A872" i="3"/>
  <c r="D872" i="3" s="1"/>
  <c r="A873" i="3"/>
  <c r="D873" i="3" s="1"/>
  <c r="A874" i="3"/>
  <c r="D874" i="3" s="1"/>
  <c r="A875" i="3"/>
  <c r="D875" i="3" s="1"/>
  <c r="A876" i="3"/>
  <c r="D876" i="3" s="1"/>
  <c r="A877" i="3"/>
  <c r="D877" i="3" s="1"/>
  <c r="A878" i="3"/>
  <c r="D878" i="3" s="1"/>
  <c r="A879" i="3"/>
  <c r="D879" i="3" s="1"/>
  <c r="A880" i="3"/>
  <c r="D880" i="3" s="1"/>
  <c r="A881" i="3"/>
  <c r="D881" i="3" s="1"/>
  <c r="A882" i="3"/>
  <c r="D882" i="3" s="1"/>
  <c r="A883" i="3"/>
  <c r="D883" i="3" s="1"/>
  <c r="A884" i="3"/>
  <c r="D884" i="3" s="1"/>
  <c r="A885" i="3"/>
  <c r="D885" i="3" s="1"/>
  <c r="A886" i="3"/>
  <c r="D886" i="3" s="1"/>
  <c r="A887" i="3"/>
  <c r="D887" i="3" s="1"/>
  <c r="A888" i="3"/>
  <c r="D888" i="3" s="1"/>
  <c r="A889" i="3"/>
  <c r="D889" i="3" s="1"/>
  <c r="A890" i="3"/>
  <c r="D890" i="3" s="1"/>
  <c r="A891" i="3"/>
  <c r="D891" i="3" s="1"/>
  <c r="A892" i="3"/>
  <c r="D892" i="3" s="1"/>
  <c r="A893" i="3"/>
  <c r="D893" i="3" s="1"/>
  <c r="A894" i="3"/>
  <c r="D894" i="3" s="1"/>
  <c r="A895" i="3"/>
  <c r="D895" i="3" s="1"/>
  <c r="A896" i="3"/>
  <c r="D896" i="3" s="1"/>
  <c r="A897" i="3"/>
  <c r="D897" i="3" s="1"/>
  <c r="A898" i="3"/>
  <c r="D898" i="3" s="1"/>
  <c r="A899" i="3"/>
  <c r="D899" i="3" s="1"/>
  <c r="A900" i="3"/>
  <c r="D900" i="3" s="1"/>
  <c r="A901" i="3"/>
  <c r="D901" i="3" s="1"/>
  <c r="A902" i="3"/>
  <c r="D902" i="3" s="1"/>
  <c r="A903" i="3"/>
  <c r="D903" i="3" s="1"/>
  <c r="A904" i="3"/>
  <c r="D904" i="3" s="1"/>
  <c r="A905" i="3"/>
  <c r="D905" i="3" s="1"/>
  <c r="A906" i="3"/>
  <c r="D906" i="3" s="1"/>
  <c r="A907" i="3"/>
  <c r="D907" i="3" s="1"/>
  <c r="A908" i="3"/>
  <c r="D908" i="3" s="1"/>
  <c r="A909" i="3"/>
  <c r="D909" i="3" s="1"/>
  <c r="A910" i="3"/>
  <c r="D910" i="3" s="1"/>
  <c r="A911" i="3"/>
  <c r="D911" i="3" s="1"/>
  <c r="A912" i="3"/>
  <c r="D912" i="3" s="1"/>
  <c r="A913" i="3"/>
  <c r="D913" i="3" s="1"/>
  <c r="A914" i="3"/>
  <c r="D914" i="3" s="1"/>
  <c r="A915" i="3"/>
  <c r="D915" i="3" s="1"/>
  <c r="A916" i="3"/>
  <c r="D916" i="3" s="1"/>
  <c r="A917" i="3"/>
  <c r="D917" i="3" s="1"/>
  <c r="A918" i="3"/>
  <c r="D918" i="3" s="1"/>
  <c r="A919" i="3"/>
  <c r="D919" i="3" s="1"/>
  <c r="A920" i="3"/>
  <c r="D920" i="3" s="1"/>
  <c r="A921" i="3"/>
  <c r="D921" i="3" s="1"/>
  <c r="A922" i="3"/>
  <c r="D922" i="3" s="1"/>
  <c r="A923" i="3"/>
  <c r="D923" i="3" s="1"/>
  <c r="A924" i="3"/>
  <c r="D924" i="3" s="1"/>
  <c r="A925" i="3"/>
  <c r="D925" i="3" s="1"/>
  <c r="A926" i="3"/>
  <c r="D926" i="3" s="1"/>
  <c r="A927" i="3"/>
  <c r="D927" i="3" s="1"/>
  <c r="A928" i="3"/>
  <c r="D928" i="3" s="1"/>
  <c r="A929" i="3"/>
  <c r="D929" i="3" s="1"/>
  <c r="A930" i="3"/>
  <c r="D930" i="3" s="1"/>
  <c r="A931" i="3"/>
  <c r="D931" i="3" s="1"/>
  <c r="A932" i="3"/>
  <c r="D932" i="3" s="1"/>
  <c r="A933" i="3"/>
  <c r="D933" i="3" s="1"/>
  <c r="A934" i="3"/>
  <c r="D934" i="3" s="1"/>
  <c r="A935" i="3"/>
  <c r="D935" i="3" s="1"/>
  <c r="A936" i="3"/>
  <c r="D936" i="3" s="1"/>
  <c r="A937" i="3"/>
  <c r="D937" i="3" s="1"/>
  <c r="A938" i="3"/>
  <c r="D938" i="3" s="1"/>
  <c r="A939" i="3"/>
  <c r="D939" i="3" s="1"/>
  <c r="A940" i="3"/>
  <c r="D940" i="3" s="1"/>
  <c r="A941" i="3"/>
  <c r="D941" i="3" s="1"/>
  <c r="A942" i="3"/>
  <c r="D942" i="3" s="1"/>
  <c r="A943" i="3"/>
  <c r="D943" i="3" s="1"/>
  <c r="A944" i="3"/>
  <c r="D944" i="3" s="1"/>
  <c r="A945" i="3"/>
  <c r="D945" i="3" s="1"/>
  <c r="A946" i="3"/>
  <c r="D946" i="3" s="1"/>
  <c r="A947" i="3"/>
  <c r="D947" i="3" s="1"/>
  <c r="A948" i="3"/>
  <c r="D948" i="3" s="1"/>
  <c r="A949" i="3"/>
  <c r="D949" i="3" s="1"/>
  <c r="A950" i="3"/>
  <c r="D950" i="3" s="1"/>
  <c r="A951" i="3"/>
  <c r="D951" i="3" s="1"/>
  <c r="A952" i="3"/>
  <c r="D952" i="3" s="1"/>
  <c r="A953" i="3"/>
  <c r="D953" i="3" s="1"/>
  <c r="A954" i="3"/>
  <c r="D954" i="3" s="1"/>
  <c r="A955" i="3"/>
  <c r="D955" i="3" s="1"/>
  <c r="A956" i="3"/>
  <c r="D956" i="3" s="1"/>
  <c r="A957" i="3"/>
  <c r="D957" i="3" s="1"/>
  <c r="A958" i="3"/>
  <c r="D958" i="3" s="1"/>
  <c r="A959" i="3"/>
  <c r="D959" i="3" s="1"/>
  <c r="A960" i="3"/>
  <c r="D960" i="3" s="1"/>
  <c r="A961" i="3"/>
  <c r="D961" i="3" s="1"/>
  <c r="A962" i="3"/>
  <c r="D962" i="3" s="1"/>
  <c r="A963" i="3"/>
  <c r="D963" i="3" s="1"/>
  <c r="A964" i="3"/>
  <c r="D964" i="3" s="1"/>
  <c r="A965" i="3"/>
  <c r="D965" i="3" s="1"/>
  <c r="A966" i="3"/>
  <c r="D966" i="3" s="1"/>
  <c r="A967" i="3"/>
  <c r="D967" i="3" s="1"/>
  <c r="A968" i="3"/>
  <c r="D968" i="3" s="1"/>
  <c r="A969" i="3"/>
  <c r="D969" i="3" s="1"/>
  <c r="A970" i="3"/>
  <c r="D970" i="3" s="1"/>
  <c r="A971" i="3"/>
  <c r="D971" i="3" s="1"/>
  <c r="A972" i="3"/>
  <c r="D972" i="3" s="1"/>
  <c r="A973" i="3"/>
  <c r="D973" i="3" s="1"/>
  <c r="A974" i="3"/>
  <c r="D974" i="3" s="1"/>
  <c r="A975" i="3"/>
  <c r="D975" i="3" s="1"/>
  <c r="A976" i="3"/>
  <c r="D976" i="3" s="1"/>
  <c r="A977" i="3"/>
  <c r="D977" i="3" s="1"/>
  <c r="A978" i="3"/>
  <c r="D978" i="3" s="1"/>
  <c r="A979" i="3"/>
  <c r="D979" i="3" s="1"/>
  <c r="A980" i="3"/>
  <c r="D980" i="3" s="1"/>
  <c r="A981" i="3"/>
  <c r="D981" i="3" s="1"/>
  <c r="A982" i="3"/>
  <c r="D982" i="3" s="1"/>
  <c r="A983" i="3"/>
  <c r="D983" i="3" s="1"/>
  <c r="A984" i="3"/>
  <c r="D984" i="3" s="1"/>
  <c r="A985" i="3"/>
  <c r="D985" i="3" s="1"/>
  <c r="A986" i="3"/>
  <c r="D986" i="3" s="1"/>
  <c r="A987" i="3"/>
  <c r="D987" i="3" s="1"/>
  <c r="A988" i="3"/>
  <c r="D988" i="3" s="1"/>
  <c r="A989" i="3"/>
  <c r="D989" i="3" s="1"/>
  <c r="A990" i="3"/>
  <c r="D990" i="3" s="1"/>
  <c r="A991" i="3"/>
  <c r="D991" i="3" s="1"/>
  <c r="A992" i="3"/>
  <c r="D992" i="3" s="1"/>
  <c r="A993" i="3"/>
  <c r="D993" i="3" s="1"/>
  <c r="A994" i="3"/>
  <c r="D994" i="3" s="1"/>
  <c r="A995" i="3"/>
  <c r="D995" i="3" s="1"/>
  <c r="A996" i="3"/>
  <c r="D996" i="3" s="1"/>
  <c r="A997" i="3"/>
  <c r="D997" i="3" s="1"/>
  <c r="A998" i="3"/>
  <c r="D998" i="3" s="1"/>
  <c r="A999" i="3"/>
  <c r="D999" i="3" s="1"/>
  <c r="A1000" i="3"/>
  <c r="D1000" i="3" s="1"/>
  <c r="A1001" i="3"/>
  <c r="D1001" i="3" s="1"/>
  <c r="A1002" i="3"/>
  <c r="D1002" i="3" s="1"/>
  <c r="A1003" i="3"/>
  <c r="D1003" i="3" s="1"/>
  <c r="A1004" i="3"/>
  <c r="D1004" i="3" s="1"/>
  <c r="A1005" i="3"/>
  <c r="D1005" i="3" s="1"/>
  <c r="A1006" i="3"/>
  <c r="D1006" i="3" s="1"/>
  <c r="A1007" i="3"/>
  <c r="D1007" i="3" s="1"/>
  <c r="A1008" i="3"/>
  <c r="D1008" i="3" s="1"/>
  <c r="A1009" i="3"/>
  <c r="D1009" i="3" s="1"/>
  <c r="A1010" i="3"/>
  <c r="D1010" i="3" s="1"/>
  <c r="A1011" i="3"/>
  <c r="D1011" i="3" s="1"/>
  <c r="A1012" i="3"/>
  <c r="D1012" i="3" s="1"/>
  <c r="A1013" i="3"/>
  <c r="D1013" i="3" s="1"/>
  <c r="A1014" i="3"/>
  <c r="D1014" i="3" s="1"/>
  <c r="A1015" i="3"/>
  <c r="D1015" i="3" s="1"/>
  <c r="A1016" i="3"/>
  <c r="D1016" i="3" s="1"/>
  <c r="A1017" i="3"/>
  <c r="D1017" i="3" s="1"/>
  <c r="A1018" i="3"/>
  <c r="D1018" i="3" s="1"/>
  <c r="A1019" i="3"/>
  <c r="D1019" i="3" s="1"/>
  <c r="A1020" i="3"/>
  <c r="D1020" i="3" s="1"/>
  <c r="A1021" i="3"/>
  <c r="D1021" i="3" s="1"/>
  <c r="A1022" i="3"/>
  <c r="D1022" i="3" s="1"/>
  <c r="A1023" i="3"/>
  <c r="D1023" i="3" s="1"/>
  <c r="A1024" i="3"/>
  <c r="D1024" i="3" s="1"/>
  <c r="A1025" i="3"/>
  <c r="D1025" i="3" s="1"/>
  <c r="A1026" i="3"/>
  <c r="D1026" i="3" s="1"/>
  <c r="A1027" i="3"/>
  <c r="D1027" i="3" s="1"/>
  <c r="A1028" i="3"/>
  <c r="D1028" i="3" s="1"/>
  <c r="A1029" i="3"/>
  <c r="D1029" i="3" s="1"/>
  <c r="A1030" i="3"/>
  <c r="D1030" i="3" s="1"/>
  <c r="A1031" i="3"/>
  <c r="D1031" i="3" s="1"/>
  <c r="A1032" i="3"/>
  <c r="D1032" i="3" s="1"/>
  <c r="A1033" i="3"/>
  <c r="D1033" i="3" s="1"/>
  <c r="A1034" i="3"/>
  <c r="D1034" i="3" s="1"/>
  <c r="A1035" i="3"/>
  <c r="D1035" i="3" s="1"/>
  <c r="A1036" i="3"/>
  <c r="D1036" i="3" s="1"/>
  <c r="A1037" i="3"/>
  <c r="D1037" i="3" s="1"/>
  <c r="A1038" i="3"/>
  <c r="D1038" i="3" s="1"/>
  <c r="A1039" i="3"/>
  <c r="D1039" i="3" s="1"/>
  <c r="A1040" i="3"/>
  <c r="D1040" i="3" s="1"/>
  <c r="A1041" i="3"/>
  <c r="D1041" i="3" s="1"/>
  <c r="A1042" i="3"/>
  <c r="D1042" i="3" s="1"/>
  <c r="A1043" i="3"/>
  <c r="D1043" i="3" s="1"/>
  <c r="A1044" i="3"/>
  <c r="D1044" i="3" s="1"/>
  <c r="A1045" i="3"/>
  <c r="D1045" i="3" s="1"/>
  <c r="A1046" i="3"/>
  <c r="D1046" i="3" s="1"/>
  <c r="A1047" i="3"/>
  <c r="D1047" i="3" s="1"/>
  <c r="A1048" i="3"/>
  <c r="D1048" i="3" s="1"/>
  <c r="A1049" i="3"/>
  <c r="D1049" i="3" s="1"/>
  <c r="A1050" i="3"/>
  <c r="D1050" i="3" s="1"/>
  <c r="A1051" i="3"/>
  <c r="D1051" i="3" s="1"/>
  <c r="A1052" i="3"/>
  <c r="D1052" i="3" s="1"/>
  <c r="A1053" i="3"/>
  <c r="D1053" i="3" s="1"/>
  <c r="A1054" i="3"/>
  <c r="D1054" i="3" s="1"/>
  <c r="A1055" i="3"/>
  <c r="D1055" i="3" s="1"/>
  <c r="A1056" i="3"/>
  <c r="D1056" i="3" s="1"/>
  <c r="A1057" i="3"/>
  <c r="D1057" i="3" s="1"/>
  <c r="A1058" i="3"/>
  <c r="D1058" i="3" s="1"/>
  <c r="A1059" i="3"/>
  <c r="D1059" i="3" s="1"/>
  <c r="A1060" i="3"/>
  <c r="D1060" i="3" s="1"/>
  <c r="A1061" i="3"/>
  <c r="D1061" i="3" s="1"/>
  <c r="A1062" i="3"/>
  <c r="D1062" i="3" s="1"/>
  <c r="A1063" i="3"/>
  <c r="D1063" i="3" s="1"/>
  <c r="A1064" i="3"/>
  <c r="D1064" i="3" s="1"/>
  <c r="A1065" i="3"/>
  <c r="D1065" i="3" s="1"/>
  <c r="A1066" i="3"/>
  <c r="D1066" i="3" s="1"/>
  <c r="A1067" i="3"/>
  <c r="D1067" i="3" s="1"/>
  <c r="A1068" i="3"/>
  <c r="D1068" i="3" s="1"/>
  <c r="A1069" i="3"/>
  <c r="D1069" i="3" s="1"/>
  <c r="A1070" i="3"/>
  <c r="D1070" i="3" s="1"/>
  <c r="A1071" i="3"/>
  <c r="D1071" i="3" s="1"/>
  <c r="A1072" i="3"/>
  <c r="D1072" i="3" s="1"/>
  <c r="A1073" i="3"/>
  <c r="D1073" i="3" s="1"/>
  <c r="A1074" i="3"/>
  <c r="D1074" i="3" s="1"/>
  <c r="A1075" i="3"/>
  <c r="D1075" i="3" s="1"/>
  <c r="A1076" i="3"/>
  <c r="D1076" i="3" s="1"/>
  <c r="A1077" i="3"/>
  <c r="D1077" i="3" s="1"/>
  <c r="A1078" i="3"/>
  <c r="D1078" i="3" s="1"/>
  <c r="A1079" i="3"/>
  <c r="D1079" i="3" s="1"/>
  <c r="A1080" i="3"/>
  <c r="D1080" i="3" s="1"/>
  <c r="A1081" i="3"/>
  <c r="D1081" i="3" s="1"/>
  <c r="A1082" i="3"/>
  <c r="D1082" i="3" s="1"/>
  <c r="A1083" i="3"/>
  <c r="D1083" i="3" s="1"/>
  <c r="A1084" i="3"/>
  <c r="D1084" i="3" s="1"/>
  <c r="A1085" i="3"/>
  <c r="D1085" i="3" s="1"/>
  <c r="A1086" i="3"/>
  <c r="D1086" i="3" s="1"/>
  <c r="A1087" i="3"/>
  <c r="D1087" i="3" s="1"/>
  <c r="A1088" i="3"/>
  <c r="D1088" i="3" s="1"/>
  <c r="A1089" i="3"/>
  <c r="D1089" i="3" s="1"/>
  <c r="A1090" i="3"/>
  <c r="D1090" i="3" s="1"/>
  <c r="A1091" i="3"/>
  <c r="D1091" i="3" s="1"/>
  <c r="A1092" i="3"/>
  <c r="D1092" i="3" s="1"/>
  <c r="A1093" i="3"/>
  <c r="D1093" i="3" s="1"/>
  <c r="A1094" i="3"/>
  <c r="D1094" i="3" s="1"/>
  <c r="A1095" i="3"/>
  <c r="D1095" i="3" s="1"/>
  <c r="A1096" i="3"/>
  <c r="D1096" i="3" s="1"/>
  <c r="A1097" i="3"/>
  <c r="D1097" i="3" s="1"/>
  <c r="A1098" i="3"/>
  <c r="D1098" i="3" s="1"/>
  <c r="A1099" i="3"/>
  <c r="D1099" i="3" s="1"/>
  <c r="A1100" i="3"/>
  <c r="D1100" i="3" s="1"/>
  <c r="A1101" i="3"/>
  <c r="D1101" i="3" s="1"/>
  <c r="A1102" i="3"/>
  <c r="D1102" i="3" s="1"/>
  <c r="A1103" i="3"/>
  <c r="D1103" i="3" s="1"/>
  <c r="A1104" i="3"/>
  <c r="D1104" i="3" s="1"/>
  <c r="A1105" i="3"/>
  <c r="D1105" i="3" s="1"/>
  <c r="A1106" i="3"/>
  <c r="D1106" i="3" s="1"/>
  <c r="A1107" i="3"/>
  <c r="D1107" i="3" s="1"/>
  <c r="A1108" i="3"/>
  <c r="D1108" i="3" s="1"/>
  <c r="A1109" i="3"/>
  <c r="D1109" i="3" s="1"/>
  <c r="A1110" i="3"/>
  <c r="D1110" i="3" s="1"/>
  <c r="A1111" i="3"/>
  <c r="D1111" i="3" s="1"/>
  <c r="A1112" i="3"/>
  <c r="D1112" i="3" s="1"/>
  <c r="A1113" i="3"/>
  <c r="D1113" i="3" s="1"/>
  <c r="A1114" i="3"/>
  <c r="D1114" i="3" s="1"/>
  <c r="A1115" i="3"/>
  <c r="D1115" i="3" s="1"/>
  <c r="A1116" i="3"/>
  <c r="D1116" i="3" s="1"/>
  <c r="A1117" i="3"/>
  <c r="D1117" i="3" s="1"/>
  <c r="A1118" i="3"/>
  <c r="D1118" i="3" s="1"/>
  <c r="A1119" i="3"/>
  <c r="D1119" i="3" s="1"/>
  <c r="A1120" i="3"/>
  <c r="D1120" i="3" s="1"/>
  <c r="A1121" i="3"/>
  <c r="D1121" i="3" s="1"/>
  <c r="A1122" i="3"/>
  <c r="D1122" i="3" s="1"/>
  <c r="A1123" i="3"/>
  <c r="D1123" i="3" s="1"/>
  <c r="A1124" i="3"/>
  <c r="D1124" i="3" s="1"/>
  <c r="A1125" i="3"/>
  <c r="D1125" i="3" s="1"/>
  <c r="A1126" i="3"/>
  <c r="D1126" i="3" s="1"/>
  <c r="A1127" i="3"/>
  <c r="D1127" i="3" s="1"/>
  <c r="A1128" i="3"/>
  <c r="D1128" i="3" s="1"/>
  <c r="A1129" i="3"/>
  <c r="D1129" i="3" s="1"/>
  <c r="A1130" i="3"/>
  <c r="D1130" i="3" s="1"/>
  <c r="A1131" i="3"/>
  <c r="D1131" i="3" s="1"/>
  <c r="A1132" i="3"/>
  <c r="D1132" i="3" s="1"/>
  <c r="A1133" i="3"/>
  <c r="D1133" i="3" s="1"/>
  <c r="A1134" i="3"/>
  <c r="D1134" i="3" s="1"/>
  <c r="A1135" i="3"/>
  <c r="D1135" i="3" s="1"/>
  <c r="A1136" i="3"/>
  <c r="D1136" i="3" s="1"/>
  <c r="A1137" i="3"/>
  <c r="D1137" i="3" s="1"/>
  <c r="A1138" i="3"/>
  <c r="D1138" i="3" s="1"/>
  <c r="A1139" i="3"/>
  <c r="D1139" i="3" s="1"/>
  <c r="A1140" i="3"/>
  <c r="D1140" i="3" s="1"/>
  <c r="A1141" i="3"/>
  <c r="D1141" i="3" s="1"/>
  <c r="A1142" i="3"/>
  <c r="D1142" i="3" s="1"/>
  <c r="A1143" i="3"/>
  <c r="D1143" i="3" s="1"/>
  <c r="A1144" i="3"/>
  <c r="D1144" i="3" s="1"/>
  <c r="A1145" i="3"/>
  <c r="D1145" i="3" s="1"/>
  <c r="A1146" i="3"/>
  <c r="D1146" i="3" s="1"/>
  <c r="A1147" i="3"/>
  <c r="D1147" i="3" s="1"/>
  <c r="A1148" i="3"/>
  <c r="D1148" i="3" s="1"/>
  <c r="A1149" i="3"/>
  <c r="D1149" i="3" s="1"/>
  <c r="A1150" i="3"/>
  <c r="D1150" i="3" s="1"/>
  <c r="A1151" i="3"/>
  <c r="D1151" i="3" s="1"/>
  <c r="A1152" i="3"/>
  <c r="D1152" i="3" s="1"/>
  <c r="A1153" i="3"/>
  <c r="D1153" i="3" s="1"/>
  <c r="A1154" i="3"/>
  <c r="D1154" i="3" s="1"/>
  <c r="A1155" i="3"/>
  <c r="D1155" i="3" s="1"/>
  <c r="A1156" i="3"/>
  <c r="D1156" i="3" s="1"/>
  <c r="A1157" i="3"/>
  <c r="D1157" i="3" s="1"/>
  <c r="A1158" i="3"/>
  <c r="D1158" i="3" s="1"/>
  <c r="A1159" i="3"/>
  <c r="D1159" i="3" s="1"/>
  <c r="A1160" i="3"/>
  <c r="D1160" i="3" s="1"/>
  <c r="A1161" i="3"/>
  <c r="D1161" i="3" s="1"/>
  <c r="A1162" i="3"/>
  <c r="D1162" i="3" s="1"/>
  <c r="A1163" i="3"/>
  <c r="D1163" i="3" s="1"/>
  <c r="A1164" i="3"/>
  <c r="D1164" i="3" s="1"/>
  <c r="A1165" i="3"/>
  <c r="D1165" i="3" s="1"/>
  <c r="A1166" i="3"/>
  <c r="D1166" i="3" s="1"/>
  <c r="A1167" i="3"/>
  <c r="D1167" i="3" s="1"/>
  <c r="A1168" i="3"/>
  <c r="D1168" i="3" s="1"/>
  <c r="A1169" i="3"/>
  <c r="D1169" i="3" s="1"/>
  <c r="A1170" i="3"/>
  <c r="D1170" i="3" s="1"/>
  <c r="A1171" i="3"/>
  <c r="D1171" i="3" s="1"/>
  <c r="A1172" i="3"/>
  <c r="D1172" i="3" s="1"/>
  <c r="A1173" i="3"/>
  <c r="D1173" i="3" s="1"/>
  <c r="A1174" i="3"/>
  <c r="D1174" i="3" s="1"/>
  <c r="A1175" i="3"/>
  <c r="D1175" i="3" s="1"/>
  <c r="A1176" i="3"/>
  <c r="D1176" i="3" s="1"/>
  <c r="A1177" i="3"/>
  <c r="D1177" i="3" s="1"/>
  <c r="A1178" i="3"/>
  <c r="D1178" i="3" s="1"/>
  <c r="A1179" i="3"/>
  <c r="D1179" i="3" s="1"/>
  <c r="A1180" i="3"/>
  <c r="D1180" i="3" s="1"/>
  <c r="A1181" i="3"/>
  <c r="D1181" i="3" s="1"/>
  <c r="A1182" i="3"/>
  <c r="D1182" i="3" s="1"/>
  <c r="A1183" i="3"/>
  <c r="D1183" i="3" s="1"/>
  <c r="A1184" i="3"/>
  <c r="D1184" i="3" s="1"/>
  <c r="A1185" i="3"/>
  <c r="D1185" i="3" s="1"/>
  <c r="A1186" i="3"/>
  <c r="D1186" i="3" s="1"/>
  <c r="A1187" i="3"/>
  <c r="D1187" i="3" s="1"/>
  <c r="A1188" i="3"/>
  <c r="D1188" i="3" s="1"/>
  <c r="A1189" i="3"/>
  <c r="D1189" i="3" s="1"/>
  <c r="A1190" i="3"/>
  <c r="D1190" i="3" s="1"/>
  <c r="A1191" i="3"/>
  <c r="D1191" i="3" s="1"/>
  <c r="A1192" i="3"/>
  <c r="D1192" i="3" s="1"/>
  <c r="A1193" i="3"/>
  <c r="D1193" i="3" s="1"/>
  <c r="A1194" i="3"/>
  <c r="D1194" i="3" s="1"/>
  <c r="A1195" i="3"/>
  <c r="D1195" i="3" s="1"/>
  <c r="A1196" i="3"/>
  <c r="D1196" i="3" s="1"/>
  <c r="A1197" i="3"/>
  <c r="D1197" i="3" s="1"/>
  <c r="A1198" i="3"/>
  <c r="D1198" i="3" s="1"/>
  <c r="A1199" i="3"/>
  <c r="D1199" i="3" s="1"/>
  <c r="A1200" i="3"/>
  <c r="D1200" i="3" s="1"/>
  <c r="A1201" i="3"/>
  <c r="D1201" i="3" s="1"/>
  <c r="A1202" i="3"/>
  <c r="D1202" i="3" s="1"/>
  <c r="A1203" i="3"/>
  <c r="D1203" i="3" s="1"/>
  <c r="A1204" i="3"/>
  <c r="D1204" i="3" s="1"/>
  <c r="A1205" i="3"/>
  <c r="D1205" i="3" s="1"/>
  <c r="A1206" i="3"/>
  <c r="D1206" i="3" s="1"/>
  <c r="A1207" i="3"/>
  <c r="D1207" i="3" s="1"/>
  <c r="A1208" i="3"/>
  <c r="D1208" i="3" s="1"/>
  <c r="A1209" i="3"/>
  <c r="D1209" i="3" s="1"/>
  <c r="A1210" i="3"/>
  <c r="D1210" i="3" s="1"/>
  <c r="A1211" i="3"/>
  <c r="D1211" i="3" s="1"/>
  <c r="A1212" i="3"/>
  <c r="D1212" i="3" s="1"/>
  <c r="A1213" i="3"/>
  <c r="D1213" i="3" s="1"/>
  <c r="A1214" i="3"/>
  <c r="D1214" i="3" s="1"/>
  <c r="A1215" i="3"/>
  <c r="D1215" i="3" s="1"/>
  <c r="A1216" i="3"/>
  <c r="D1216" i="3" s="1"/>
  <c r="A1217" i="3"/>
  <c r="D1217" i="3" s="1"/>
  <c r="A1218" i="3"/>
  <c r="D1218" i="3" s="1"/>
  <c r="A1219" i="3"/>
  <c r="D1219" i="3" s="1"/>
  <c r="A1220" i="3"/>
  <c r="D1220" i="3" s="1"/>
  <c r="A1221" i="3"/>
  <c r="D1221" i="3" s="1"/>
  <c r="A1222" i="3"/>
  <c r="D1222" i="3" s="1"/>
  <c r="A1223" i="3"/>
  <c r="D1223" i="3" s="1"/>
  <c r="A1224" i="3"/>
  <c r="D1224" i="3" s="1"/>
  <c r="A1225" i="3"/>
  <c r="D1225" i="3" s="1"/>
  <c r="A1226" i="3"/>
  <c r="D1226" i="3" s="1"/>
  <c r="A1227" i="3"/>
  <c r="D1227" i="3" s="1"/>
  <c r="A1228" i="3"/>
  <c r="D1228" i="3" s="1"/>
  <c r="A1229" i="3"/>
  <c r="D1229" i="3" s="1"/>
  <c r="A1230" i="3"/>
  <c r="D1230" i="3" s="1"/>
  <c r="A1231" i="3"/>
  <c r="D1231" i="3" s="1"/>
  <c r="A1232" i="3"/>
  <c r="D1232" i="3" s="1"/>
  <c r="A1233" i="3"/>
  <c r="D1233" i="3" s="1"/>
  <c r="A1234" i="3"/>
  <c r="D1234" i="3" s="1"/>
  <c r="A1235" i="3"/>
  <c r="D1235" i="3" s="1"/>
  <c r="A1236" i="3"/>
  <c r="D1236" i="3" s="1"/>
  <c r="A1237" i="3"/>
  <c r="D1237" i="3" s="1"/>
  <c r="A1238" i="3"/>
  <c r="D1238" i="3" s="1"/>
  <c r="A1239" i="3"/>
  <c r="D1239" i="3" s="1"/>
  <c r="A1240" i="3"/>
  <c r="D1240" i="3" s="1"/>
  <c r="A1241" i="3"/>
  <c r="D1241" i="3" s="1"/>
  <c r="A1242" i="3"/>
  <c r="D1242" i="3" s="1"/>
  <c r="A1243" i="3"/>
  <c r="D1243" i="3" s="1"/>
  <c r="A1244" i="3"/>
  <c r="D1244" i="3" s="1"/>
  <c r="A1245" i="3"/>
  <c r="D1245" i="3" s="1"/>
  <c r="A1246" i="3"/>
  <c r="D1246" i="3" s="1"/>
  <c r="A1247" i="3"/>
  <c r="D1247" i="3" s="1"/>
  <c r="A1248" i="3"/>
  <c r="D1248" i="3" s="1"/>
  <c r="A1249" i="3"/>
  <c r="D1249" i="3" s="1"/>
  <c r="A1250" i="3"/>
  <c r="D1250" i="3" s="1"/>
  <c r="A1251" i="3"/>
  <c r="D1251" i="3" s="1"/>
  <c r="A1252" i="3"/>
  <c r="D1252" i="3" s="1"/>
  <c r="A1253" i="3"/>
  <c r="D1253" i="3" s="1"/>
  <c r="A1254" i="3"/>
  <c r="D1254" i="3" s="1"/>
  <c r="A1255" i="3"/>
  <c r="D1255" i="3" s="1"/>
  <c r="A1256" i="3"/>
  <c r="D1256" i="3" s="1"/>
  <c r="A1257" i="3"/>
  <c r="D1257" i="3" s="1"/>
  <c r="A1258" i="3"/>
  <c r="D1258" i="3" s="1"/>
  <c r="A1259" i="3"/>
  <c r="D1259" i="3" s="1"/>
  <c r="A1260" i="3"/>
  <c r="D1260" i="3" s="1"/>
  <c r="A1261" i="3"/>
  <c r="D1261" i="3" s="1"/>
  <c r="A1262" i="3"/>
  <c r="D1262" i="3" s="1"/>
  <c r="A1263" i="3"/>
  <c r="D1263" i="3" s="1"/>
  <c r="A1264" i="3"/>
  <c r="D1264" i="3" s="1"/>
  <c r="A1265" i="3"/>
  <c r="D1265" i="3" s="1"/>
  <c r="A1266" i="3"/>
  <c r="D1266" i="3" s="1"/>
  <c r="A1267" i="3"/>
  <c r="D1267" i="3" s="1"/>
  <c r="A1268" i="3"/>
  <c r="D1268" i="3" s="1"/>
  <c r="A1269" i="3"/>
  <c r="D1269" i="3" s="1"/>
  <c r="A1270" i="3"/>
  <c r="D1270" i="3" s="1"/>
  <c r="A1271" i="3"/>
  <c r="D1271" i="3" s="1"/>
  <c r="A1272" i="3"/>
  <c r="D1272" i="3" s="1"/>
  <c r="A1273" i="3"/>
  <c r="D1273" i="3" s="1"/>
  <c r="A1274" i="3"/>
  <c r="D1274" i="3" s="1"/>
  <c r="A1275" i="3"/>
  <c r="D1275" i="3" s="1"/>
  <c r="A1276" i="3"/>
  <c r="D1276" i="3" s="1"/>
  <c r="A1277" i="3"/>
  <c r="D1277" i="3" s="1"/>
  <c r="A1278" i="3"/>
  <c r="D1278" i="3" s="1"/>
  <c r="A1279" i="3"/>
  <c r="D1279" i="3" s="1"/>
  <c r="A1280" i="3"/>
  <c r="D1280" i="3" s="1"/>
  <c r="A1281" i="3"/>
  <c r="D1281" i="3" s="1"/>
  <c r="A1282" i="3"/>
  <c r="D1282" i="3" s="1"/>
  <c r="A1283" i="3"/>
  <c r="D1283" i="3" s="1"/>
  <c r="A1284" i="3"/>
  <c r="D1284" i="3" s="1"/>
  <c r="A1285" i="3"/>
  <c r="D1285" i="3" s="1"/>
  <c r="A1286" i="3"/>
  <c r="D1286" i="3" s="1"/>
  <c r="A1287" i="3"/>
  <c r="D1287" i="3" s="1"/>
  <c r="A1288" i="3"/>
  <c r="D1288" i="3" s="1"/>
  <c r="A1289" i="3"/>
  <c r="D1289" i="3" s="1"/>
  <c r="A1290" i="3"/>
  <c r="D1290" i="3" s="1"/>
  <c r="A1291" i="3"/>
  <c r="D1291" i="3" s="1"/>
  <c r="A1292" i="3"/>
  <c r="D1292" i="3" s="1"/>
  <c r="A1293" i="3"/>
  <c r="D1293" i="3" s="1"/>
  <c r="A1294" i="3"/>
  <c r="D1294" i="3" s="1"/>
  <c r="A1295" i="3"/>
  <c r="D1295" i="3" s="1"/>
  <c r="A1296" i="3"/>
  <c r="D1296" i="3" s="1"/>
  <c r="A1297" i="3"/>
  <c r="D1297" i="3" s="1"/>
  <c r="A1298" i="3"/>
  <c r="D1298" i="3" s="1"/>
  <c r="A1299" i="3"/>
  <c r="D1299" i="3" s="1"/>
  <c r="A1300" i="3"/>
  <c r="D1300" i="3" s="1"/>
  <c r="A1301" i="3"/>
  <c r="D1301" i="3" s="1"/>
  <c r="A1302" i="3"/>
  <c r="D1302" i="3" s="1"/>
  <c r="A1303" i="3"/>
  <c r="D1303" i="3" s="1"/>
  <c r="A1304" i="3"/>
  <c r="D1304" i="3" s="1"/>
  <c r="A1305" i="3"/>
  <c r="D1305" i="3" s="1"/>
  <c r="A1306" i="3"/>
  <c r="D1306" i="3" s="1"/>
  <c r="A1307" i="3"/>
  <c r="D1307" i="3" s="1"/>
  <c r="A1308" i="3"/>
  <c r="D1308" i="3" s="1"/>
  <c r="A1309" i="3"/>
  <c r="D1309" i="3" s="1"/>
  <c r="A1310" i="3"/>
  <c r="D1310" i="3" s="1"/>
  <c r="A1311" i="3"/>
  <c r="D1311" i="3" s="1"/>
  <c r="A1312" i="3"/>
  <c r="D1312" i="3" s="1"/>
  <c r="A1313" i="3"/>
  <c r="D1313" i="3" s="1"/>
  <c r="A1314" i="3"/>
  <c r="D1314" i="3" s="1"/>
  <c r="A1315" i="3"/>
  <c r="D1315" i="3" s="1"/>
  <c r="A1316" i="3"/>
  <c r="D1316" i="3" s="1"/>
  <c r="A1317" i="3"/>
  <c r="D1317" i="3" s="1"/>
  <c r="A1318" i="3"/>
  <c r="D1318" i="3" s="1"/>
  <c r="A1319" i="3"/>
  <c r="D1319" i="3" s="1"/>
  <c r="A1320" i="3"/>
  <c r="D1320" i="3" s="1"/>
  <c r="A1321" i="3"/>
  <c r="D1321" i="3" s="1"/>
  <c r="A1322" i="3"/>
  <c r="D1322" i="3" s="1"/>
  <c r="A1323" i="3"/>
  <c r="D1323" i="3" s="1"/>
  <c r="A1324" i="3"/>
  <c r="D1324" i="3" s="1"/>
  <c r="A1325" i="3"/>
  <c r="D1325" i="3" s="1"/>
  <c r="A1326" i="3"/>
  <c r="D1326" i="3" s="1"/>
  <c r="A1327" i="3"/>
  <c r="D1327" i="3" s="1"/>
  <c r="A1328" i="3"/>
  <c r="D1328" i="3" s="1"/>
  <c r="A1329" i="3"/>
  <c r="D1329" i="3" s="1"/>
  <c r="A1330" i="3"/>
  <c r="D1330" i="3" s="1"/>
  <c r="A1331" i="3"/>
  <c r="D1331" i="3" s="1"/>
  <c r="A1332" i="3"/>
  <c r="D1332" i="3" s="1"/>
  <c r="A1333" i="3"/>
  <c r="D1333" i="3" s="1"/>
  <c r="A1334" i="3"/>
  <c r="D1334" i="3" s="1"/>
  <c r="A1335" i="3"/>
  <c r="D1335" i="3" s="1"/>
  <c r="A1336" i="3"/>
  <c r="D1336" i="3" s="1"/>
  <c r="A1337" i="3"/>
  <c r="D1337" i="3" s="1"/>
  <c r="A1338" i="3"/>
  <c r="D1338" i="3" s="1"/>
  <c r="A1339" i="3"/>
  <c r="D1339" i="3" s="1"/>
  <c r="A1340" i="3"/>
  <c r="D1340" i="3" s="1"/>
  <c r="A1341" i="3"/>
  <c r="D1341" i="3" s="1"/>
  <c r="A1342" i="3"/>
  <c r="D1342" i="3" s="1"/>
  <c r="A1343" i="3"/>
  <c r="D1343" i="3" s="1"/>
  <c r="A1344" i="3"/>
  <c r="D1344" i="3" s="1"/>
  <c r="A1345" i="3"/>
  <c r="D1345" i="3" s="1"/>
  <c r="A1346" i="3"/>
  <c r="D1346" i="3" s="1"/>
  <c r="A1347" i="3"/>
  <c r="D1347" i="3" s="1"/>
  <c r="A1348" i="3"/>
  <c r="D1348" i="3" s="1"/>
  <c r="A1349" i="3"/>
  <c r="D1349" i="3" s="1"/>
  <c r="A1350" i="3"/>
  <c r="D1350" i="3" s="1"/>
  <c r="A1351" i="3"/>
  <c r="D1351" i="3" s="1"/>
  <c r="A1352" i="3"/>
  <c r="D1352" i="3" s="1"/>
  <c r="A1353" i="3"/>
  <c r="D1353" i="3" s="1"/>
  <c r="A1354" i="3"/>
  <c r="D1354" i="3" s="1"/>
  <c r="A1355" i="3"/>
  <c r="D1355" i="3" s="1"/>
  <c r="A1356" i="3"/>
  <c r="D1356" i="3" s="1"/>
  <c r="A1357" i="3"/>
  <c r="D1357" i="3" s="1"/>
  <c r="A1358" i="3"/>
  <c r="D1358" i="3" s="1"/>
  <c r="A1359" i="3"/>
  <c r="D1359" i="3" s="1"/>
  <c r="A1360" i="3"/>
  <c r="D1360" i="3" s="1"/>
  <c r="A1361" i="3"/>
  <c r="D1361" i="3" s="1"/>
  <c r="A1362" i="3"/>
  <c r="D1362" i="3" s="1"/>
  <c r="A1363" i="3"/>
  <c r="D1363" i="3" s="1"/>
  <c r="A1364" i="3"/>
  <c r="D1364" i="3" s="1"/>
  <c r="A1365" i="3"/>
  <c r="D1365" i="3" s="1"/>
  <c r="A1366" i="3"/>
  <c r="D1366" i="3" s="1"/>
  <c r="A1367" i="3"/>
  <c r="D1367" i="3" s="1"/>
  <c r="A1368" i="3"/>
  <c r="D1368" i="3" s="1"/>
  <c r="A1369" i="3"/>
  <c r="D1369" i="3" s="1"/>
  <c r="A1370" i="3"/>
  <c r="D1370" i="3" s="1"/>
  <c r="A1371" i="3"/>
  <c r="D1371" i="3" s="1"/>
  <c r="A1372" i="3"/>
  <c r="D1372" i="3" s="1"/>
  <c r="A1373" i="3"/>
  <c r="D1373" i="3" s="1"/>
  <c r="A1374" i="3"/>
  <c r="D1374" i="3" s="1"/>
  <c r="A1375" i="3"/>
  <c r="D1375" i="3" s="1"/>
  <c r="A1376" i="3"/>
  <c r="D1376" i="3" s="1"/>
  <c r="A1377" i="3"/>
  <c r="D1377" i="3" s="1"/>
  <c r="A1378" i="3"/>
  <c r="D1378" i="3" s="1"/>
  <c r="A1379" i="3"/>
  <c r="D1379" i="3" s="1"/>
  <c r="A1380" i="3"/>
  <c r="D1380" i="3" s="1"/>
  <c r="A1381" i="3"/>
  <c r="D1381" i="3" s="1"/>
  <c r="A1382" i="3"/>
  <c r="D1382" i="3" s="1"/>
  <c r="A1383" i="3"/>
  <c r="D1383" i="3" s="1"/>
  <c r="A1384" i="3"/>
  <c r="D1384" i="3" s="1"/>
  <c r="A1385" i="3"/>
  <c r="D1385" i="3" s="1"/>
  <c r="A1386" i="3"/>
  <c r="D1386" i="3" s="1"/>
  <c r="A1387" i="3"/>
  <c r="D1387" i="3" s="1"/>
  <c r="A1388" i="3"/>
  <c r="D1388" i="3" s="1"/>
  <c r="A1389" i="3"/>
  <c r="D1389" i="3" s="1"/>
  <c r="A1390" i="3"/>
  <c r="D1390" i="3" s="1"/>
  <c r="A1391" i="3"/>
  <c r="D1391" i="3" s="1"/>
  <c r="A1392" i="3"/>
  <c r="D1392" i="3" s="1"/>
  <c r="A1393" i="3"/>
  <c r="D1393" i="3" s="1"/>
  <c r="A1394" i="3"/>
  <c r="D1394" i="3" s="1"/>
  <c r="A1395" i="3"/>
  <c r="D1395" i="3" s="1"/>
  <c r="A1396" i="3"/>
  <c r="D1396" i="3" s="1"/>
  <c r="A1397" i="3"/>
  <c r="D1397" i="3" s="1"/>
  <c r="A1398" i="3"/>
  <c r="D1398" i="3" s="1"/>
  <c r="A1399" i="3"/>
  <c r="D1399" i="3" s="1"/>
  <c r="A1400" i="3"/>
  <c r="D1400" i="3" s="1"/>
  <c r="A1401" i="3"/>
  <c r="D1401" i="3" s="1"/>
  <c r="A1402" i="3"/>
  <c r="D1402" i="3" s="1"/>
  <c r="A1403" i="3"/>
  <c r="D1403" i="3" s="1"/>
  <c r="A1404" i="3"/>
  <c r="D1404" i="3" s="1"/>
  <c r="A1405" i="3"/>
  <c r="D1405" i="3" s="1"/>
  <c r="A1406" i="3"/>
  <c r="D1406" i="3" s="1"/>
  <c r="A1407" i="3"/>
  <c r="D1407" i="3" s="1"/>
  <c r="A1408" i="3"/>
  <c r="D1408" i="3" s="1"/>
  <c r="A1409" i="3"/>
  <c r="D1409" i="3" s="1"/>
  <c r="A1410" i="3"/>
  <c r="D1410" i="3" s="1"/>
  <c r="A1411" i="3"/>
  <c r="D1411" i="3" s="1"/>
  <c r="A1412" i="3"/>
  <c r="D1412" i="3" s="1"/>
  <c r="A1413" i="3"/>
  <c r="D1413" i="3" s="1"/>
  <c r="A1414" i="3"/>
  <c r="D1414" i="3" s="1"/>
  <c r="A1415" i="3"/>
  <c r="D1415" i="3" s="1"/>
  <c r="A1416" i="3"/>
  <c r="D1416" i="3" s="1"/>
  <c r="A1417" i="3"/>
  <c r="D1417" i="3" s="1"/>
  <c r="A1418" i="3"/>
  <c r="D1418" i="3" s="1"/>
  <c r="A1419" i="3"/>
  <c r="D1419" i="3" s="1"/>
  <c r="A1420" i="3"/>
  <c r="D1420" i="3" s="1"/>
  <c r="A1421" i="3"/>
  <c r="D1421" i="3" s="1"/>
  <c r="A1422" i="3"/>
  <c r="D1422" i="3" s="1"/>
  <c r="A1423" i="3"/>
  <c r="D1423" i="3" s="1"/>
  <c r="A1424" i="3"/>
  <c r="D1424" i="3" s="1"/>
  <c r="A1425" i="3"/>
  <c r="D1425" i="3" s="1"/>
  <c r="A1426" i="3"/>
  <c r="D1426" i="3" s="1"/>
  <c r="A1427" i="3"/>
  <c r="D1427" i="3" s="1"/>
  <c r="A1428" i="3"/>
  <c r="D1428" i="3" s="1"/>
  <c r="A1429" i="3"/>
  <c r="D1429" i="3" s="1"/>
  <c r="A1430" i="3"/>
  <c r="D1430" i="3" s="1"/>
  <c r="A1431" i="3"/>
  <c r="D1431" i="3" s="1"/>
  <c r="A1432" i="3"/>
  <c r="D1432" i="3" s="1"/>
  <c r="A1433" i="3"/>
  <c r="D1433" i="3" s="1"/>
  <c r="A1434" i="3"/>
  <c r="D1434" i="3" s="1"/>
  <c r="A1435" i="3"/>
  <c r="D1435" i="3" s="1"/>
  <c r="A1436" i="3"/>
  <c r="D1436" i="3" s="1"/>
  <c r="A1437" i="3"/>
  <c r="D1437" i="3" s="1"/>
  <c r="A1438" i="3"/>
  <c r="D1438" i="3" s="1"/>
  <c r="A1439" i="3"/>
  <c r="D1439" i="3" s="1"/>
  <c r="A1440" i="3"/>
  <c r="D1440" i="3" s="1"/>
  <c r="A1441" i="3"/>
  <c r="D1441" i="3" s="1"/>
  <c r="A1442" i="3"/>
  <c r="D1442" i="3" s="1"/>
  <c r="A1443" i="3"/>
  <c r="D1443" i="3" s="1"/>
  <c r="A1444" i="3"/>
  <c r="D1444" i="3" s="1"/>
  <c r="A1445" i="3"/>
  <c r="D1445" i="3" s="1"/>
  <c r="A1446" i="3"/>
  <c r="D1446" i="3" s="1"/>
  <c r="A1447" i="3"/>
  <c r="D1447" i="3" s="1"/>
  <c r="A1448" i="3"/>
  <c r="D1448" i="3" s="1"/>
  <c r="A1449" i="3"/>
  <c r="D1449" i="3" s="1"/>
  <c r="A1450" i="3"/>
  <c r="D1450" i="3" s="1"/>
  <c r="A1451" i="3"/>
  <c r="D1451" i="3" s="1"/>
  <c r="A1452" i="3"/>
  <c r="D1452" i="3" s="1"/>
  <c r="A1453" i="3"/>
  <c r="D1453" i="3" s="1"/>
  <c r="A1454" i="3"/>
  <c r="D1454" i="3" s="1"/>
  <c r="A1455" i="3"/>
  <c r="D1455" i="3" s="1"/>
  <c r="A1456" i="3"/>
  <c r="D1456" i="3" s="1"/>
  <c r="A1457" i="3"/>
  <c r="D1457" i="3" s="1"/>
  <c r="A1458" i="3"/>
  <c r="D1458" i="3" s="1"/>
  <c r="A1459" i="3"/>
  <c r="D1459" i="3" s="1"/>
  <c r="A1460" i="3"/>
  <c r="D1460" i="3" s="1"/>
  <c r="A1461" i="3"/>
  <c r="D1461" i="3" s="1"/>
  <c r="A1462" i="3"/>
  <c r="D1462" i="3" s="1"/>
  <c r="A1463" i="3"/>
  <c r="D1463" i="3" s="1"/>
  <c r="A1464" i="3"/>
  <c r="D1464" i="3" s="1"/>
  <c r="A1465" i="3"/>
  <c r="D1465" i="3" s="1"/>
  <c r="A1466" i="3"/>
  <c r="D1466" i="3" s="1"/>
  <c r="A1467" i="3"/>
  <c r="D1467" i="3" s="1"/>
  <c r="A1468" i="3"/>
  <c r="D1468" i="3" s="1"/>
  <c r="A1469" i="3"/>
  <c r="D1469" i="3" s="1"/>
  <c r="A1470" i="3"/>
  <c r="D1470" i="3" s="1"/>
  <c r="A1471" i="3"/>
  <c r="D1471" i="3" s="1"/>
  <c r="A1472" i="3"/>
  <c r="D1472" i="3" s="1"/>
  <c r="A1473" i="3"/>
  <c r="D1473" i="3" s="1"/>
  <c r="A1474" i="3"/>
  <c r="D1474" i="3" s="1"/>
  <c r="A1475" i="3"/>
  <c r="D1475" i="3" s="1"/>
  <c r="A1476" i="3"/>
  <c r="D1476" i="3" s="1"/>
  <c r="A1477" i="3"/>
  <c r="D1477" i="3" s="1"/>
  <c r="A1478" i="3"/>
  <c r="D1478" i="3" s="1"/>
  <c r="A1479" i="3"/>
  <c r="D1479" i="3" s="1"/>
  <c r="A1480" i="3"/>
  <c r="D1480" i="3" s="1"/>
  <c r="A1481" i="3"/>
  <c r="D1481" i="3" s="1"/>
  <c r="A1482" i="3"/>
  <c r="D1482" i="3" s="1"/>
  <c r="A1483" i="3"/>
  <c r="D1483" i="3" s="1"/>
  <c r="A1484" i="3"/>
  <c r="D1484" i="3" s="1"/>
  <c r="A1485" i="3"/>
  <c r="D1485" i="3" s="1"/>
  <c r="A1486" i="3"/>
  <c r="D1486" i="3" s="1"/>
  <c r="A1487" i="3"/>
  <c r="D1487" i="3" s="1"/>
  <c r="A1488" i="3"/>
  <c r="D1488" i="3" s="1"/>
  <c r="A1489" i="3"/>
  <c r="D1489" i="3" s="1"/>
  <c r="A1490" i="3"/>
  <c r="D1490" i="3" s="1"/>
  <c r="A1491" i="3"/>
  <c r="D1491" i="3" s="1"/>
  <c r="A1492" i="3"/>
  <c r="D1492" i="3" s="1"/>
  <c r="A1493" i="3"/>
  <c r="D1493" i="3" s="1"/>
  <c r="A1494" i="3"/>
  <c r="D1494" i="3" s="1"/>
  <c r="A1495" i="3"/>
  <c r="D1495" i="3" s="1"/>
  <c r="A1496" i="3"/>
  <c r="D1496" i="3" s="1"/>
  <c r="A1497" i="3"/>
  <c r="D1497" i="3" s="1"/>
  <c r="A1498" i="3"/>
  <c r="D1498" i="3" s="1"/>
  <c r="A1499" i="3"/>
  <c r="D1499" i="3" s="1"/>
  <c r="A1500" i="3"/>
  <c r="D1500" i="3" s="1"/>
  <c r="A1501" i="3"/>
  <c r="D1501" i="3" s="1"/>
  <c r="A1502" i="3"/>
  <c r="D1502" i="3" s="1"/>
  <c r="A1503" i="3"/>
  <c r="D1503" i="3" s="1"/>
  <c r="A1504" i="3"/>
  <c r="D1504" i="3" s="1"/>
  <c r="A1505" i="3"/>
  <c r="D1505" i="3" s="1"/>
  <c r="A1506" i="3"/>
  <c r="D1506" i="3" s="1"/>
  <c r="A1507" i="3"/>
  <c r="D1507" i="3" s="1"/>
  <c r="A1508" i="3"/>
  <c r="D1508" i="3" s="1"/>
  <c r="A1509" i="3"/>
  <c r="D1509" i="3" s="1"/>
  <c r="A1510" i="3"/>
  <c r="D1510" i="3" s="1"/>
  <c r="A1511" i="3"/>
  <c r="D1511" i="3" s="1"/>
  <c r="A1512" i="3"/>
  <c r="D1512" i="3" s="1"/>
  <c r="A1513" i="3"/>
  <c r="D1513" i="3" s="1"/>
  <c r="A1514" i="3"/>
  <c r="D1514" i="3" s="1"/>
  <c r="A1515" i="3"/>
  <c r="D1515" i="3" s="1"/>
  <c r="A1516" i="3"/>
  <c r="D1516" i="3" s="1"/>
  <c r="A1517" i="3"/>
  <c r="D1517" i="3" s="1"/>
  <c r="A1518" i="3"/>
  <c r="D1518" i="3" s="1"/>
  <c r="A1519" i="3"/>
  <c r="D1519" i="3" s="1"/>
  <c r="A1520" i="3"/>
  <c r="D1520" i="3" s="1"/>
  <c r="A1521" i="3"/>
  <c r="D1521" i="3" s="1"/>
  <c r="A1522" i="3"/>
  <c r="D1522" i="3" s="1"/>
  <c r="A1523" i="3"/>
  <c r="D1523" i="3" s="1"/>
  <c r="A1524" i="3"/>
  <c r="D1524" i="3" s="1"/>
  <c r="A1525" i="3"/>
  <c r="D1525" i="3" s="1"/>
  <c r="A1526" i="3"/>
  <c r="D1526" i="3" s="1"/>
  <c r="A1527" i="3"/>
  <c r="D1527" i="3" s="1"/>
  <c r="A1528" i="3"/>
  <c r="D1528" i="3" s="1"/>
  <c r="A1529" i="3"/>
  <c r="D1529" i="3" s="1"/>
  <c r="A1530" i="3"/>
  <c r="D1530" i="3" s="1"/>
  <c r="A1531" i="3"/>
  <c r="D1531" i="3" s="1"/>
  <c r="A1532" i="3"/>
  <c r="D1532" i="3" s="1"/>
  <c r="A1533" i="3"/>
  <c r="D1533" i="3" s="1"/>
  <c r="A1534" i="3"/>
  <c r="D1534" i="3" s="1"/>
  <c r="A1535" i="3"/>
  <c r="D1535" i="3" s="1"/>
  <c r="A1536" i="3"/>
  <c r="D1536" i="3" s="1"/>
  <c r="A1537" i="3"/>
  <c r="D1537" i="3" s="1"/>
  <c r="A1538" i="3"/>
  <c r="D1538" i="3" s="1"/>
  <c r="A1539" i="3"/>
  <c r="D1539" i="3" s="1"/>
  <c r="A1540" i="3"/>
  <c r="D1540" i="3" s="1"/>
  <c r="A1541" i="3"/>
  <c r="D1541" i="3" s="1"/>
  <c r="A1542" i="3"/>
  <c r="D1542" i="3" s="1"/>
  <c r="A1543" i="3"/>
  <c r="D1543" i="3" s="1"/>
  <c r="A1544" i="3"/>
  <c r="D1544" i="3" s="1"/>
  <c r="A1545" i="3"/>
  <c r="D1545" i="3" s="1"/>
  <c r="A1546" i="3"/>
  <c r="D1546" i="3" s="1"/>
  <c r="A1547" i="3"/>
  <c r="D1547" i="3" s="1"/>
  <c r="A1548" i="3"/>
  <c r="D1548" i="3" s="1"/>
  <c r="A1549" i="3"/>
  <c r="D1549" i="3" s="1"/>
  <c r="A1550" i="3"/>
  <c r="D1550" i="3" s="1"/>
  <c r="A1551" i="3"/>
  <c r="D1551" i="3" s="1"/>
  <c r="A1552" i="3"/>
  <c r="D1552" i="3" s="1"/>
  <c r="A1553" i="3"/>
  <c r="D1553" i="3" s="1"/>
  <c r="A1554" i="3"/>
  <c r="D1554" i="3" s="1"/>
  <c r="A1555" i="3"/>
  <c r="D1555" i="3" s="1"/>
  <c r="A1556" i="3"/>
  <c r="D1556" i="3" s="1"/>
  <c r="A1557" i="3"/>
  <c r="D1557" i="3" s="1"/>
  <c r="A1558" i="3"/>
  <c r="D1558" i="3" s="1"/>
  <c r="A1559" i="3"/>
  <c r="D1559" i="3" s="1"/>
  <c r="A1560" i="3"/>
  <c r="D1560" i="3" s="1"/>
  <c r="A1561" i="3"/>
  <c r="D1561" i="3" s="1"/>
  <c r="A1562" i="3"/>
  <c r="D1562" i="3" s="1"/>
  <c r="A1563" i="3"/>
  <c r="D1563" i="3" s="1"/>
  <c r="A1564" i="3"/>
  <c r="D1564" i="3" s="1"/>
  <c r="A1565" i="3"/>
  <c r="D1565" i="3" s="1"/>
  <c r="A1566" i="3"/>
  <c r="D1566" i="3" s="1"/>
  <c r="A1567" i="3"/>
  <c r="D1567" i="3" s="1"/>
  <c r="A1568" i="3"/>
  <c r="D1568" i="3" s="1"/>
  <c r="A1569" i="3"/>
  <c r="D1569" i="3" s="1"/>
  <c r="A1570" i="3"/>
  <c r="D1570" i="3" s="1"/>
  <c r="A1571" i="3"/>
  <c r="D1571" i="3" s="1"/>
  <c r="A1572" i="3"/>
  <c r="D1572" i="3" s="1"/>
  <c r="A1573" i="3"/>
  <c r="D1573" i="3" s="1"/>
  <c r="A1574" i="3"/>
  <c r="D1574" i="3" s="1"/>
  <c r="A1575" i="3"/>
  <c r="D1575" i="3" s="1"/>
  <c r="A1576" i="3"/>
  <c r="D1576" i="3" s="1"/>
  <c r="A1577" i="3"/>
  <c r="D1577" i="3" s="1"/>
  <c r="A1578" i="3"/>
  <c r="D1578" i="3" s="1"/>
  <c r="A1579" i="3"/>
  <c r="D1579" i="3" s="1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D1604" i="3" s="1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D1627" i="3" s="1"/>
  <c r="A1628" i="3"/>
  <c r="D1628" i="3" s="1"/>
  <c r="A1629" i="3"/>
  <c r="D1629" i="3" s="1"/>
  <c r="A1630" i="3"/>
  <c r="D1630" i="3" s="1"/>
  <c r="A1631" i="3"/>
  <c r="D1631" i="3" s="1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D1652" i="3" s="1"/>
  <c r="A1653" i="3"/>
  <c r="D1653" i="3" s="1"/>
  <c r="A1654" i="3"/>
  <c r="D1654" i="3" s="1"/>
  <c r="A1655" i="3"/>
  <c r="A1656" i="3"/>
  <c r="A1657" i="3"/>
  <c r="A1658" i="3"/>
  <c r="D1658" i="3" s="1"/>
  <c r="A1659" i="3"/>
  <c r="D1659" i="3" s="1"/>
  <c r="A1660" i="3"/>
  <c r="A1661" i="3"/>
  <c r="D1661" i="3" s="1"/>
  <c r="A1662" i="3"/>
  <c r="A1663" i="3"/>
  <c r="A1664" i="3"/>
  <c r="D1664" i="3" s="1"/>
  <c r="A1665" i="3"/>
  <c r="D1665" i="3" s="1"/>
  <c r="A1666" i="3"/>
  <c r="D1666" i="3" s="1"/>
  <c r="A1667" i="3"/>
  <c r="D1667" i="3" s="1"/>
  <c r="A1668" i="3"/>
  <c r="A1669" i="3"/>
  <c r="A1670" i="3"/>
  <c r="A1672" i="3"/>
  <c r="D1672" i="3" s="1"/>
  <c r="A1673" i="3"/>
  <c r="D1673" i="3" s="1"/>
  <c r="A1674" i="3"/>
  <c r="D1674" i="3" s="1"/>
  <c r="A1675" i="3"/>
  <c r="D1675" i="3" s="1"/>
  <c r="A1676" i="3"/>
  <c r="D1676" i="3" s="1"/>
  <c r="A1677" i="3"/>
  <c r="D1677" i="3" s="1"/>
  <c r="A1678" i="3"/>
  <c r="D1678" i="3" s="1"/>
  <c r="A1679" i="3"/>
  <c r="D1679" i="3" s="1"/>
  <c r="A1680" i="3"/>
  <c r="D1680" i="3" s="1"/>
  <c r="A1681" i="3"/>
  <c r="D1681" i="3" s="1"/>
  <c r="A1682" i="3"/>
  <c r="D1682" i="3" s="1"/>
  <c r="A1683" i="3"/>
  <c r="D1683" i="3" s="1"/>
  <c r="A1684" i="3"/>
  <c r="D1684" i="3" s="1"/>
  <c r="A1685" i="3"/>
  <c r="D1685" i="3" s="1"/>
  <c r="A1686" i="3"/>
  <c r="D1686" i="3" s="1"/>
  <c r="A1687" i="3"/>
  <c r="D1687" i="3" s="1"/>
  <c r="A1688" i="3"/>
  <c r="D1688" i="3" s="1"/>
  <c r="A1689" i="3"/>
  <c r="D1689" i="3" s="1"/>
  <c r="A1690" i="3"/>
  <c r="D1690" i="3" s="1"/>
  <c r="A1691" i="3"/>
  <c r="D1691" i="3" s="1"/>
  <c r="A1692" i="3"/>
  <c r="D1692" i="3" s="1"/>
  <c r="A1693" i="3"/>
  <c r="D1693" i="3" s="1"/>
  <c r="A1694" i="3"/>
  <c r="D1694" i="3" s="1"/>
  <c r="A1695" i="3"/>
  <c r="D1695" i="3" s="1"/>
  <c r="A1696" i="3"/>
  <c r="D1696" i="3" s="1"/>
  <c r="A1697" i="3"/>
  <c r="D1697" i="3" s="1"/>
  <c r="A1698" i="3"/>
  <c r="D1698" i="3" s="1"/>
  <c r="A1699" i="3"/>
  <c r="D1699" i="3" s="1"/>
  <c r="A1700" i="3"/>
  <c r="D1700" i="3" s="1"/>
  <c r="A1701" i="3"/>
  <c r="D1701" i="3" s="1"/>
  <c r="A1702" i="3"/>
  <c r="D1702" i="3" s="1"/>
  <c r="A1703" i="3"/>
  <c r="D1703" i="3" s="1"/>
  <c r="A1704" i="3"/>
  <c r="D1704" i="3" s="1"/>
  <c r="A1705" i="3"/>
  <c r="D1705" i="3" s="1"/>
  <c r="A1706" i="3"/>
  <c r="D1706" i="3" s="1"/>
  <c r="A1707" i="3"/>
  <c r="D1707" i="3" s="1"/>
  <c r="A1708" i="3"/>
  <c r="D1708" i="3" s="1"/>
  <c r="A1709" i="3"/>
  <c r="D1709" i="3" s="1"/>
  <c r="A1710" i="3"/>
  <c r="D1710" i="3" s="1"/>
  <c r="A1711" i="3"/>
  <c r="D1711" i="3" s="1"/>
  <c r="A1712" i="3"/>
  <c r="D1712" i="3" s="1"/>
  <c r="A1713" i="3"/>
  <c r="D1713" i="3" s="1"/>
  <c r="A1714" i="3"/>
  <c r="D1714" i="3" s="1"/>
  <c r="A1715" i="3"/>
  <c r="D1715" i="3" s="1"/>
  <c r="A1716" i="3"/>
  <c r="D1716" i="3" s="1"/>
  <c r="A1717" i="3"/>
  <c r="D1717" i="3" s="1"/>
  <c r="A1718" i="3"/>
  <c r="D1718" i="3" s="1"/>
  <c r="A1719" i="3"/>
  <c r="D1719" i="3" s="1"/>
  <c r="A1720" i="3"/>
  <c r="D1720" i="3" s="1"/>
  <c r="A1721" i="3"/>
  <c r="D1721" i="3" s="1"/>
  <c r="A1722" i="3"/>
  <c r="D1722" i="3" s="1"/>
  <c r="A1723" i="3"/>
  <c r="D1723" i="3" s="1"/>
  <c r="A1724" i="3"/>
  <c r="D1724" i="3" s="1"/>
  <c r="A1725" i="3"/>
  <c r="D1725" i="3" s="1"/>
  <c r="A1726" i="3"/>
  <c r="D1726" i="3" s="1"/>
  <c r="A1727" i="3"/>
  <c r="D1727" i="3" s="1"/>
  <c r="A1728" i="3"/>
  <c r="D1728" i="3" s="1"/>
  <c r="A1729" i="3"/>
  <c r="D1729" i="3" s="1"/>
  <c r="A1730" i="3"/>
  <c r="D1730" i="3" s="1"/>
  <c r="A1731" i="3"/>
  <c r="D1731" i="3" s="1"/>
  <c r="A1732" i="3"/>
  <c r="D1732" i="3" s="1"/>
  <c r="A1733" i="3"/>
  <c r="D1733" i="3" s="1"/>
  <c r="A1734" i="3"/>
  <c r="D1734" i="3" s="1"/>
  <c r="A1735" i="3"/>
  <c r="D1735" i="3" s="1"/>
  <c r="A1736" i="3"/>
  <c r="D1736" i="3" s="1"/>
  <c r="A1737" i="3"/>
  <c r="D1737" i="3" s="1"/>
  <c r="A1738" i="3"/>
  <c r="D1738" i="3" s="1"/>
  <c r="A1739" i="3"/>
  <c r="D1739" i="3" s="1"/>
  <c r="A1740" i="3"/>
  <c r="D1740" i="3" s="1"/>
  <c r="A1741" i="3"/>
  <c r="D1741" i="3" s="1"/>
  <c r="A1742" i="3"/>
  <c r="D1742" i="3" s="1"/>
  <c r="A1743" i="3"/>
  <c r="D1743" i="3" s="1"/>
  <c r="A1744" i="3"/>
  <c r="D1744" i="3" s="1"/>
  <c r="A1745" i="3"/>
  <c r="D1745" i="3" s="1"/>
  <c r="A1746" i="3"/>
  <c r="D1746" i="3" s="1"/>
  <c r="A1747" i="3"/>
  <c r="D1747" i="3" s="1"/>
  <c r="A1748" i="3"/>
  <c r="D1748" i="3" s="1"/>
  <c r="A1749" i="3"/>
  <c r="D1749" i="3" s="1"/>
  <c r="A1750" i="3"/>
  <c r="D1750" i="3" s="1"/>
  <c r="A1751" i="3"/>
  <c r="D1751" i="3" s="1"/>
  <c r="A1752" i="3"/>
  <c r="D1752" i="3" s="1"/>
  <c r="A1753" i="3"/>
  <c r="D1753" i="3" s="1"/>
  <c r="A1754" i="3"/>
  <c r="D1754" i="3" s="1"/>
  <c r="A1755" i="3"/>
  <c r="D1755" i="3" s="1"/>
  <c r="A1756" i="3"/>
  <c r="D1756" i="3" s="1"/>
  <c r="A1757" i="3"/>
  <c r="D1757" i="3" s="1"/>
  <c r="A1758" i="3"/>
  <c r="D1758" i="3" s="1"/>
  <c r="A1759" i="3"/>
  <c r="D1759" i="3" s="1"/>
  <c r="A1760" i="3"/>
  <c r="D1760" i="3" s="1"/>
  <c r="A1761" i="3"/>
  <c r="D1761" i="3" s="1"/>
  <c r="A1762" i="3"/>
  <c r="D1762" i="3" s="1"/>
  <c r="A1763" i="3"/>
  <c r="D1763" i="3" s="1"/>
  <c r="A1764" i="3"/>
  <c r="D1764" i="3" s="1"/>
  <c r="A1765" i="3"/>
  <c r="D1765" i="3" s="1"/>
  <c r="A1766" i="3"/>
  <c r="D1766" i="3" s="1"/>
  <c r="A1767" i="3"/>
  <c r="D1767" i="3" s="1"/>
  <c r="A1768" i="3"/>
  <c r="D1768" i="3" s="1"/>
  <c r="A1769" i="3"/>
  <c r="D1769" i="3" s="1"/>
  <c r="A1770" i="3"/>
  <c r="D1770" i="3" s="1"/>
  <c r="A1771" i="3"/>
  <c r="D1771" i="3" s="1"/>
  <c r="A1772" i="3"/>
  <c r="D1772" i="3" s="1"/>
  <c r="A1773" i="3"/>
  <c r="D1773" i="3" s="1"/>
  <c r="A1774" i="3"/>
  <c r="D1774" i="3" s="1"/>
  <c r="A1775" i="3"/>
  <c r="D1775" i="3" s="1"/>
  <c r="A1776" i="3"/>
  <c r="D1776" i="3" s="1"/>
  <c r="A1777" i="3"/>
  <c r="D1777" i="3" s="1"/>
  <c r="A1778" i="3"/>
  <c r="D1778" i="3" s="1"/>
  <c r="A1779" i="3"/>
  <c r="D1779" i="3" s="1"/>
  <c r="A1780" i="3"/>
  <c r="D1780" i="3" s="1"/>
  <c r="A1781" i="3"/>
  <c r="D1781" i="3" s="1"/>
  <c r="A1782" i="3"/>
  <c r="D1782" i="3" s="1"/>
  <c r="A1783" i="3"/>
  <c r="D1783" i="3" s="1"/>
  <c r="A1784" i="3"/>
  <c r="D1784" i="3" s="1"/>
  <c r="A1785" i="3"/>
  <c r="D1785" i="3" s="1"/>
  <c r="A1786" i="3"/>
  <c r="D1786" i="3" s="1"/>
  <c r="A1787" i="3"/>
  <c r="D1787" i="3" s="1"/>
  <c r="A1788" i="3"/>
  <c r="D1788" i="3" s="1"/>
  <c r="A1789" i="3"/>
  <c r="D1789" i="3" s="1"/>
  <c r="A1790" i="3"/>
  <c r="D1790" i="3" s="1"/>
  <c r="A1791" i="3"/>
  <c r="D1791" i="3" s="1"/>
  <c r="A1792" i="3"/>
  <c r="D1792" i="3" s="1"/>
  <c r="A1793" i="3"/>
  <c r="D1793" i="3" s="1"/>
  <c r="A1794" i="3"/>
  <c r="D1794" i="3" s="1"/>
  <c r="A1795" i="3"/>
  <c r="D1795" i="3" s="1"/>
  <c r="A1796" i="3"/>
  <c r="D1796" i="3" s="1"/>
  <c r="A1797" i="3"/>
  <c r="D1797" i="3" s="1"/>
  <c r="A1798" i="3"/>
  <c r="D1798" i="3" s="1"/>
  <c r="A1799" i="3"/>
  <c r="D1799" i="3" s="1"/>
  <c r="A1800" i="3"/>
  <c r="D1800" i="3" s="1"/>
  <c r="A1801" i="3"/>
  <c r="D1801" i="3" s="1"/>
  <c r="A1802" i="3"/>
  <c r="D1802" i="3" s="1"/>
  <c r="A1803" i="3"/>
  <c r="D1803" i="3" s="1"/>
  <c r="A1804" i="3"/>
  <c r="D1804" i="3" s="1"/>
  <c r="A1805" i="3"/>
  <c r="D1805" i="3" s="1"/>
  <c r="A1806" i="3"/>
  <c r="D1806" i="3" s="1"/>
  <c r="A1807" i="3"/>
  <c r="D1807" i="3" s="1"/>
  <c r="A1808" i="3"/>
  <c r="D1808" i="3" s="1"/>
  <c r="A1809" i="3"/>
  <c r="D1809" i="3" s="1"/>
  <c r="A1810" i="3"/>
  <c r="D1810" i="3" s="1"/>
  <c r="A1811" i="3"/>
  <c r="D1811" i="3" s="1"/>
  <c r="A1812" i="3"/>
  <c r="D1812" i="3" s="1"/>
  <c r="A1813" i="3"/>
  <c r="D1813" i="3" s="1"/>
  <c r="A1814" i="3"/>
  <c r="D1814" i="3" s="1"/>
  <c r="A1815" i="3"/>
  <c r="D1815" i="3" s="1"/>
  <c r="A1816" i="3"/>
  <c r="D1816" i="3" s="1"/>
  <c r="A1817" i="3"/>
  <c r="D1817" i="3" s="1"/>
  <c r="A1818" i="3"/>
  <c r="D1818" i="3" s="1"/>
  <c r="A1819" i="3"/>
  <c r="D1819" i="3" s="1"/>
  <c r="A1820" i="3"/>
  <c r="D1820" i="3" s="1"/>
  <c r="A1821" i="3"/>
  <c r="D1821" i="3" s="1"/>
  <c r="A1822" i="3"/>
  <c r="D1822" i="3" s="1"/>
  <c r="A1823" i="3"/>
  <c r="D1823" i="3" s="1"/>
  <c r="A1824" i="3"/>
  <c r="D1824" i="3" s="1"/>
  <c r="A1825" i="3"/>
  <c r="D1825" i="3" s="1"/>
  <c r="A1826" i="3"/>
  <c r="D1826" i="3" s="1"/>
  <c r="A1827" i="3"/>
  <c r="D1827" i="3" s="1"/>
  <c r="A1828" i="3"/>
  <c r="D1828" i="3" s="1"/>
  <c r="A1829" i="3"/>
  <c r="D1829" i="3" s="1"/>
  <c r="A1830" i="3"/>
  <c r="D1830" i="3" s="1"/>
  <c r="A1831" i="3"/>
  <c r="D1831" i="3" s="1"/>
  <c r="A1832" i="3"/>
  <c r="D1832" i="3" s="1"/>
  <c r="A1833" i="3"/>
  <c r="D1833" i="3" s="1"/>
  <c r="A1834" i="3"/>
  <c r="D1834" i="3" s="1"/>
  <c r="A1835" i="3"/>
  <c r="D1835" i="3" s="1"/>
  <c r="A1836" i="3"/>
  <c r="D1836" i="3" s="1"/>
  <c r="A1837" i="3"/>
  <c r="D1837" i="3" s="1"/>
  <c r="A1838" i="3"/>
  <c r="D1838" i="3" s="1"/>
  <c r="A1839" i="3"/>
  <c r="D1839" i="3" s="1"/>
  <c r="A1840" i="3"/>
  <c r="D1840" i="3" s="1"/>
  <c r="A1841" i="3"/>
  <c r="D1841" i="3" s="1"/>
  <c r="A1842" i="3"/>
  <c r="D1842" i="3" s="1"/>
  <c r="A1843" i="3"/>
  <c r="D1843" i="3" s="1"/>
  <c r="A1844" i="3"/>
  <c r="D1844" i="3" s="1"/>
  <c r="A1845" i="3"/>
  <c r="D1845" i="3" s="1"/>
  <c r="A1846" i="3"/>
  <c r="D1846" i="3" s="1"/>
  <c r="A1847" i="3"/>
  <c r="D1847" i="3" s="1"/>
  <c r="A1848" i="3"/>
  <c r="D1848" i="3" s="1"/>
  <c r="A1849" i="3"/>
  <c r="D1849" i="3" s="1"/>
  <c r="A1850" i="3"/>
  <c r="D1850" i="3" s="1"/>
  <c r="A1851" i="3"/>
  <c r="D1851" i="3" s="1"/>
  <c r="A1852" i="3"/>
  <c r="D1852" i="3" s="1"/>
  <c r="A1853" i="3"/>
  <c r="D1853" i="3" s="1"/>
  <c r="A1854" i="3"/>
  <c r="D1854" i="3" s="1"/>
  <c r="A1855" i="3"/>
  <c r="D1855" i="3" s="1"/>
  <c r="A1856" i="3"/>
  <c r="D1856" i="3" s="1"/>
  <c r="A1857" i="3"/>
  <c r="D1857" i="3" s="1"/>
  <c r="A1858" i="3"/>
  <c r="D1858" i="3" s="1"/>
  <c r="A1859" i="3"/>
  <c r="D1859" i="3" s="1"/>
  <c r="A1860" i="3"/>
  <c r="D1860" i="3" s="1"/>
  <c r="A1861" i="3"/>
  <c r="D1861" i="3" s="1"/>
  <c r="A1862" i="3"/>
  <c r="D1862" i="3" s="1"/>
  <c r="A1863" i="3"/>
  <c r="D1863" i="3" s="1"/>
  <c r="A1864" i="3"/>
  <c r="D1864" i="3" s="1"/>
  <c r="A1865" i="3"/>
  <c r="D1865" i="3" s="1"/>
  <c r="A1866" i="3"/>
  <c r="D1866" i="3" s="1"/>
  <c r="A1867" i="3"/>
  <c r="D1867" i="3" s="1"/>
  <c r="A1868" i="3"/>
  <c r="D1868" i="3" s="1"/>
  <c r="A1869" i="3"/>
  <c r="D1869" i="3" s="1"/>
  <c r="A1870" i="3"/>
  <c r="D1870" i="3" s="1"/>
  <c r="A1871" i="3"/>
  <c r="D1871" i="3" s="1"/>
  <c r="A1872" i="3"/>
  <c r="D1872" i="3" s="1"/>
  <c r="A1873" i="3"/>
  <c r="D1873" i="3" s="1"/>
  <c r="A1874" i="3"/>
  <c r="D1874" i="3" s="1"/>
  <c r="A1875" i="3"/>
  <c r="D1875" i="3" s="1"/>
  <c r="A1876" i="3"/>
  <c r="D1876" i="3" s="1"/>
  <c r="A1877" i="3"/>
  <c r="D1877" i="3" s="1"/>
  <c r="A1878" i="3"/>
  <c r="D1878" i="3" s="1"/>
  <c r="A1879" i="3"/>
  <c r="D1879" i="3" s="1"/>
  <c r="A1880" i="3"/>
  <c r="D1880" i="3" s="1"/>
  <c r="A1881" i="3"/>
  <c r="D1881" i="3" s="1"/>
  <c r="A1882" i="3"/>
  <c r="D1882" i="3" s="1"/>
  <c r="A1883" i="3"/>
  <c r="D1883" i="3" s="1"/>
  <c r="A1884" i="3"/>
  <c r="D1884" i="3" s="1"/>
  <c r="A1885" i="3"/>
  <c r="D1885" i="3" s="1"/>
  <c r="A1886" i="3"/>
  <c r="D1886" i="3" s="1"/>
  <c r="A1887" i="3"/>
  <c r="D1887" i="3" s="1"/>
  <c r="A1888" i="3"/>
  <c r="D1888" i="3" s="1"/>
  <c r="A1889" i="3"/>
  <c r="D1889" i="3" s="1"/>
  <c r="A1890" i="3"/>
  <c r="D1890" i="3" s="1"/>
  <c r="A1891" i="3"/>
  <c r="D1891" i="3" s="1"/>
  <c r="A1892" i="3"/>
  <c r="D1892" i="3" s="1"/>
  <c r="A1893" i="3"/>
  <c r="D1893" i="3" s="1"/>
  <c r="A1894" i="3"/>
  <c r="D1894" i="3" s="1"/>
  <c r="A1895" i="3"/>
  <c r="D1895" i="3" s="1"/>
  <c r="A1896" i="3"/>
  <c r="D1896" i="3" s="1"/>
  <c r="A1897" i="3"/>
  <c r="D1897" i="3" s="1"/>
  <c r="A1898" i="3"/>
  <c r="D1898" i="3" s="1"/>
  <c r="A1899" i="3"/>
  <c r="D1899" i="3" s="1"/>
  <c r="A1900" i="3"/>
  <c r="D1900" i="3" s="1"/>
  <c r="A1901" i="3"/>
  <c r="D1901" i="3" s="1"/>
  <c r="A1902" i="3"/>
  <c r="D1902" i="3" s="1"/>
  <c r="A1903" i="3"/>
  <c r="D1903" i="3" s="1"/>
  <c r="A1904" i="3"/>
  <c r="D1904" i="3" s="1"/>
  <c r="A1905" i="3"/>
  <c r="D1905" i="3" s="1"/>
  <c r="A1906" i="3"/>
  <c r="D1906" i="3" s="1"/>
  <c r="A1907" i="3"/>
  <c r="D1907" i="3" s="1"/>
  <c r="A1908" i="3"/>
  <c r="D1908" i="3" s="1"/>
  <c r="A1909" i="3"/>
  <c r="D1909" i="3" s="1"/>
  <c r="A1910" i="3"/>
  <c r="D1910" i="3" s="1"/>
  <c r="A1911" i="3"/>
  <c r="D1911" i="3" s="1"/>
  <c r="A1912" i="3"/>
  <c r="D1912" i="3" s="1"/>
  <c r="A1913" i="3"/>
  <c r="D1913" i="3" s="1"/>
  <c r="A1914" i="3"/>
  <c r="D1914" i="3" s="1"/>
  <c r="A1915" i="3"/>
  <c r="D1915" i="3" s="1"/>
  <c r="A1916" i="3"/>
  <c r="D1916" i="3" s="1"/>
  <c r="A1917" i="3"/>
  <c r="D1917" i="3" s="1"/>
  <c r="A1918" i="3"/>
  <c r="D1918" i="3" s="1"/>
  <c r="A1919" i="3"/>
  <c r="D1919" i="3" s="1"/>
  <c r="A1920" i="3"/>
  <c r="D1920" i="3" s="1"/>
  <c r="A1921" i="3"/>
  <c r="D1921" i="3" s="1"/>
  <c r="A1922" i="3"/>
  <c r="D1922" i="3" s="1"/>
  <c r="A1923" i="3"/>
  <c r="D1923" i="3" s="1"/>
  <c r="A1924" i="3"/>
  <c r="D1924" i="3" s="1"/>
  <c r="A1925" i="3"/>
  <c r="D1925" i="3" s="1"/>
  <c r="A1926" i="3"/>
  <c r="D1926" i="3" s="1"/>
  <c r="A1927" i="3"/>
  <c r="D1927" i="3" s="1"/>
  <c r="A1928" i="3"/>
  <c r="D1928" i="3" s="1"/>
  <c r="A1929" i="3"/>
  <c r="D1929" i="3" s="1"/>
  <c r="A1930" i="3"/>
  <c r="D1930" i="3" s="1"/>
  <c r="A1931" i="3"/>
  <c r="D1931" i="3" s="1"/>
  <c r="A1932" i="3"/>
  <c r="D1932" i="3" s="1"/>
  <c r="A1933" i="3"/>
  <c r="D1933" i="3" s="1"/>
  <c r="A1934" i="3"/>
  <c r="D1934" i="3" s="1"/>
  <c r="A1935" i="3"/>
  <c r="D1935" i="3" s="1"/>
  <c r="A1936" i="3"/>
  <c r="D1936" i="3" s="1"/>
  <c r="A1937" i="3"/>
  <c r="D1937" i="3" s="1"/>
  <c r="A1938" i="3"/>
  <c r="D1938" i="3" s="1"/>
  <c r="A1939" i="3"/>
  <c r="D1939" i="3" s="1"/>
  <c r="A1940" i="3"/>
  <c r="D1940" i="3" s="1"/>
  <c r="A1941" i="3"/>
  <c r="D1941" i="3" s="1"/>
  <c r="A1942" i="3"/>
  <c r="D1942" i="3" s="1"/>
  <c r="A1943" i="3"/>
  <c r="D1943" i="3" s="1"/>
  <c r="A1944" i="3"/>
  <c r="D1944" i="3" s="1"/>
  <c r="A1945" i="3"/>
  <c r="D1945" i="3" s="1"/>
  <c r="A1946" i="3"/>
  <c r="D1946" i="3" s="1"/>
  <c r="A1947" i="3"/>
  <c r="D1947" i="3" s="1"/>
  <c r="A1948" i="3"/>
  <c r="D1948" i="3" s="1"/>
  <c r="A1949" i="3"/>
  <c r="D1949" i="3" s="1"/>
  <c r="A1950" i="3"/>
  <c r="D1950" i="3" s="1"/>
  <c r="A1951" i="3"/>
  <c r="D1951" i="3" s="1"/>
  <c r="A1952" i="3"/>
  <c r="D1952" i="3" s="1"/>
  <c r="A1953" i="3"/>
  <c r="D1953" i="3" s="1"/>
  <c r="A1954" i="3"/>
  <c r="D1954" i="3" s="1"/>
  <c r="A1955" i="3"/>
  <c r="D1955" i="3" s="1"/>
  <c r="A1956" i="3"/>
  <c r="D1956" i="3" s="1"/>
  <c r="A1957" i="3"/>
  <c r="D1957" i="3" s="1"/>
  <c r="A1958" i="3"/>
  <c r="D1958" i="3" s="1"/>
  <c r="A1959" i="3"/>
  <c r="D1959" i="3" s="1"/>
  <c r="A1960" i="3"/>
  <c r="D1960" i="3" s="1"/>
  <c r="A1961" i="3"/>
  <c r="D1961" i="3" s="1"/>
  <c r="A1962" i="3"/>
  <c r="D1962" i="3" s="1"/>
  <c r="A1963" i="3"/>
  <c r="D1963" i="3" s="1"/>
  <c r="A1964" i="3"/>
  <c r="D1964" i="3" s="1"/>
  <c r="A1965" i="3"/>
  <c r="D1965" i="3" s="1"/>
  <c r="A1966" i="3"/>
  <c r="D1966" i="3" s="1"/>
  <c r="A1967" i="3"/>
  <c r="D1967" i="3" s="1"/>
  <c r="A1968" i="3"/>
  <c r="D1968" i="3" s="1"/>
  <c r="A1969" i="3"/>
  <c r="D1969" i="3" s="1"/>
  <c r="A1970" i="3"/>
  <c r="D1970" i="3" s="1"/>
  <c r="A1971" i="3"/>
  <c r="D1971" i="3" s="1"/>
  <c r="A1972" i="3"/>
  <c r="D1972" i="3" s="1"/>
  <c r="A1973" i="3"/>
  <c r="D1973" i="3" s="1"/>
  <c r="A1974" i="3"/>
  <c r="D1974" i="3" s="1"/>
  <c r="A1975" i="3"/>
  <c r="D1975" i="3" s="1"/>
  <c r="A1976" i="3"/>
  <c r="D1976" i="3" s="1"/>
  <c r="A1977" i="3"/>
  <c r="D1977" i="3" s="1"/>
  <c r="A1978" i="3"/>
  <c r="D1978" i="3" s="1"/>
  <c r="A1979" i="3"/>
  <c r="D1979" i="3" s="1"/>
  <c r="A1980" i="3"/>
  <c r="D1980" i="3" s="1"/>
  <c r="A1981" i="3"/>
  <c r="D1981" i="3" s="1"/>
  <c r="A1982" i="3"/>
  <c r="D1982" i="3" s="1"/>
  <c r="A1983" i="3"/>
  <c r="D1983" i="3" s="1"/>
  <c r="A1984" i="3"/>
  <c r="D1984" i="3" s="1"/>
  <c r="A1985" i="3"/>
  <c r="D1985" i="3" s="1"/>
  <c r="A1986" i="3"/>
  <c r="D1986" i="3" s="1"/>
  <c r="A1987" i="3"/>
  <c r="D1987" i="3" s="1"/>
  <c r="A1988" i="3"/>
  <c r="D1988" i="3" s="1"/>
  <c r="A1989" i="3"/>
  <c r="D1989" i="3" s="1"/>
  <c r="A1990" i="3"/>
  <c r="D1990" i="3" s="1"/>
  <c r="A1991" i="3"/>
  <c r="D1991" i="3" s="1"/>
  <c r="A1992" i="3"/>
  <c r="D1992" i="3" s="1"/>
  <c r="A1993" i="3"/>
  <c r="D1993" i="3" s="1"/>
  <c r="A1994" i="3"/>
  <c r="D1994" i="3" s="1"/>
  <c r="A1995" i="3"/>
  <c r="D1995" i="3" s="1"/>
  <c r="A1996" i="3"/>
  <c r="D1996" i="3" s="1"/>
  <c r="A1997" i="3"/>
  <c r="D1997" i="3" s="1"/>
  <c r="A1998" i="3"/>
  <c r="D1998" i="3" s="1"/>
  <c r="A1999" i="3"/>
  <c r="D1999" i="3" s="1"/>
  <c r="A2000" i="3"/>
  <c r="D2000" i="3" s="1"/>
  <c r="A2001" i="3"/>
  <c r="D2001" i="3" s="1"/>
  <c r="A2" i="3"/>
  <c r="M3" i="2"/>
  <c r="N3" i="2"/>
  <c r="M4" i="2"/>
  <c r="N4" i="2"/>
  <c r="M5" i="2"/>
  <c r="N5" i="2"/>
  <c r="M6" i="2"/>
  <c r="N6" i="2"/>
  <c r="M7" i="2"/>
  <c r="N7" i="2"/>
  <c r="M8" i="2"/>
  <c r="N8" i="2"/>
  <c r="M9" i="2"/>
  <c r="N9" i="2"/>
  <c r="M10" i="2"/>
  <c r="N10" i="2"/>
  <c r="M11" i="2"/>
  <c r="N11" i="2"/>
  <c r="M12" i="2"/>
  <c r="N12" i="2"/>
  <c r="M13" i="2"/>
  <c r="N13" i="2"/>
  <c r="M14" i="2"/>
  <c r="N14" i="2"/>
  <c r="M15" i="2"/>
  <c r="N15" i="2"/>
  <c r="M16" i="2"/>
  <c r="N16" i="2"/>
  <c r="M17" i="2"/>
  <c r="N17" i="2"/>
  <c r="M18" i="2"/>
  <c r="N18" i="2"/>
  <c r="M19" i="2"/>
  <c r="N19" i="2"/>
  <c r="M20" i="2"/>
  <c r="N20" i="2"/>
  <c r="M21" i="2"/>
  <c r="N21" i="2"/>
  <c r="M22" i="2"/>
  <c r="N22" i="2"/>
  <c r="M23" i="2"/>
  <c r="N23" i="2"/>
  <c r="M24" i="2"/>
  <c r="N24" i="2"/>
  <c r="M25" i="2"/>
  <c r="N25" i="2"/>
  <c r="M26" i="2"/>
  <c r="N26" i="2"/>
  <c r="M27" i="2"/>
  <c r="N27" i="2"/>
  <c r="M28" i="2"/>
  <c r="N28" i="2"/>
  <c r="M29" i="2"/>
  <c r="N29" i="2"/>
  <c r="M30" i="2"/>
  <c r="N30" i="2"/>
  <c r="M31" i="2"/>
  <c r="N31" i="2"/>
  <c r="M32" i="2"/>
  <c r="N32" i="2"/>
  <c r="M33" i="2"/>
  <c r="N33" i="2"/>
  <c r="M34" i="2"/>
  <c r="N34" i="2"/>
  <c r="M35" i="2"/>
  <c r="N35" i="2"/>
  <c r="M36" i="2"/>
  <c r="N36" i="2"/>
  <c r="M37" i="2"/>
  <c r="N37" i="2"/>
  <c r="M38" i="2"/>
  <c r="N38" i="2"/>
  <c r="M39" i="2"/>
  <c r="N39" i="2"/>
  <c r="M40" i="2"/>
  <c r="N40" i="2"/>
  <c r="M41" i="2"/>
  <c r="N41" i="2"/>
  <c r="M42" i="2"/>
  <c r="N42" i="2"/>
  <c r="M43" i="2"/>
  <c r="N43" i="2"/>
  <c r="M44" i="2"/>
  <c r="N44" i="2"/>
  <c r="M45" i="2"/>
  <c r="N45" i="2"/>
  <c r="M46" i="2"/>
  <c r="N46" i="2"/>
  <c r="M47" i="2"/>
  <c r="N47" i="2"/>
  <c r="M48" i="2"/>
  <c r="N48" i="2"/>
  <c r="M49" i="2"/>
  <c r="N49" i="2"/>
  <c r="M50" i="2"/>
  <c r="N50" i="2"/>
  <c r="M51" i="2"/>
  <c r="N51" i="2"/>
  <c r="M52" i="2"/>
  <c r="N52" i="2"/>
  <c r="M53" i="2"/>
  <c r="N53" i="2"/>
  <c r="M54" i="2"/>
  <c r="N54" i="2"/>
  <c r="M55" i="2"/>
  <c r="N55" i="2"/>
  <c r="M56" i="2"/>
  <c r="N56" i="2"/>
  <c r="M57" i="2"/>
  <c r="N57" i="2"/>
  <c r="M58" i="2"/>
  <c r="N58" i="2"/>
  <c r="M59" i="2"/>
  <c r="N59" i="2"/>
  <c r="M60" i="2"/>
  <c r="N60" i="2"/>
  <c r="M61" i="2"/>
  <c r="N61" i="2"/>
  <c r="M62" i="2"/>
  <c r="N62" i="2"/>
  <c r="M63" i="2"/>
  <c r="N63" i="2"/>
  <c r="M64" i="2"/>
  <c r="N64" i="2"/>
  <c r="M65" i="2"/>
  <c r="N65" i="2"/>
  <c r="M66" i="2"/>
  <c r="N66" i="2"/>
  <c r="M67" i="2"/>
  <c r="N67" i="2"/>
  <c r="M68" i="2"/>
  <c r="N68" i="2"/>
  <c r="M69" i="2"/>
  <c r="N69" i="2"/>
  <c r="M70" i="2"/>
  <c r="N70" i="2"/>
  <c r="M71" i="2"/>
  <c r="N71" i="2"/>
  <c r="M72" i="2"/>
  <c r="N72" i="2"/>
  <c r="M73" i="2"/>
  <c r="N73" i="2"/>
  <c r="M74" i="2"/>
  <c r="N74" i="2"/>
  <c r="M75" i="2"/>
  <c r="N75" i="2"/>
  <c r="M76" i="2"/>
  <c r="N76" i="2"/>
  <c r="M77" i="2"/>
  <c r="N77" i="2"/>
  <c r="M78" i="2"/>
  <c r="N78" i="2"/>
  <c r="M79" i="2"/>
  <c r="N79" i="2"/>
  <c r="M80" i="2"/>
  <c r="N80" i="2"/>
  <c r="M81" i="2"/>
  <c r="N81" i="2"/>
  <c r="M82" i="2"/>
  <c r="N82" i="2"/>
  <c r="M83" i="2"/>
  <c r="N83" i="2"/>
  <c r="M84" i="2"/>
  <c r="N84" i="2"/>
  <c r="M85" i="2"/>
  <c r="N85" i="2"/>
  <c r="M86" i="2"/>
  <c r="N86" i="2"/>
  <c r="M87" i="2"/>
  <c r="N87" i="2"/>
  <c r="M88" i="2"/>
  <c r="N88" i="2"/>
  <c r="M89" i="2"/>
  <c r="N89" i="2"/>
  <c r="M90" i="2"/>
  <c r="N90" i="2"/>
  <c r="M91" i="2"/>
  <c r="N91" i="2"/>
  <c r="M92" i="2"/>
  <c r="N92" i="2"/>
  <c r="M93" i="2"/>
  <c r="N93" i="2"/>
  <c r="M94" i="2"/>
  <c r="N94" i="2"/>
  <c r="M95" i="2"/>
  <c r="N95" i="2"/>
  <c r="M96" i="2"/>
  <c r="N96" i="2"/>
  <c r="M97" i="2"/>
  <c r="N97" i="2"/>
  <c r="M98" i="2"/>
  <c r="N98" i="2"/>
  <c r="M99" i="2"/>
  <c r="N99" i="2"/>
  <c r="M100" i="2"/>
  <c r="N100" i="2"/>
  <c r="M101" i="2"/>
  <c r="N101" i="2"/>
  <c r="M102" i="2"/>
  <c r="N102" i="2"/>
  <c r="M103" i="2"/>
  <c r="N103" i="2"/>
  <c r="M104" i="2"/>
  <c r="N104" i="2"/>
  <c r="M105" i="2"/>
  <c r="N105" i="2"/>
  <c r="M106" i="2"/>
  <c r="N106" i="2"/>
  <c r="M107" i="2"/>
  <c r="N107" i="2"/>
  <c r="M108" i="2"/>
  <c r="N108" i="2"/>
  <c r="M109" i="2"/>
  <c r="N109" i="2"/>
  <c r="M110" i="2"/>
  <c r="N110" i="2"/>
  <c r="M111" i="2"/>
  <c r="N111" i="2"/>
  <c r="M112" i="2"/>
  <c r="N112" i="2"/>
  <c r="M113" i="2"/>
  <c r="N113" i="2"/>
  <c r="M114" i="2"/>
  <c r="N114" i="2"/>
  <c r="M115" i="2"/>
  <c r="N115" i="2"/>
  <c r="M116" i="2"/>
  <c r="N116" i="2"/>
  <c r="M117" i="2"/>
  <c r="N117" i="2"/>
  <c r="M118" i="2"/>
  <c r="N118" i="2"/>
  <c r="M119" i="2"/>
  <c r="N119" i="2"/>
  <c r="M120" i="2"/>
  <c r="N120" i="2"/>
  <c r="M121" i="2"/>
  <c r="N121" i="2"/>
  <c r="M122" i="2"/>
  <c r="N122" i="2"/>
  <c r="M123" i="2"/>
  <c r="N123" i="2"/>
  <c r="M124" i="2"/>
  <c r="N124" i="2"/>
  <c r="M125" i="2"/>
  <c r="N125" i="2"/>
  <c r="M126" i="2"/>
  <c r="N126" i="2"/>
  <c r="M127" i="2"/>
  <c r="N127" i="2"/>
  <c r="M128" i="2"/>
  <c r="N128" i="2"/>
  <c r="M129" i="2"/>
  <c r="N129" i="2"/>
  <c r="M130" i="2"/>
  <c r="N130" i="2"/>
  <c r="M131" i="2"/>
  <c r="N131" i="2"/>
  <c r="M132" i="2"/>
  <c r="N132" i="2"/>
  <c r="M133" i="2"/>
  <c r="N133" i="2"/>
  <c r="M134" i="2"/>
  <c r="N134" i="2"/>
  <c r="M135" i="2"/>
  <c r="N135" i="2"/>
  <c r="M136" i="2"/>
  <c r="N136" i="2"/>
  <c r="M137" i="2"/>
  <c r="N137" i="2"/>
  <c r="M138" i="2"/>
  <c r="N138" i="2"/>
  <c r="M139" i="2"/>
  <c r="N139" i="2"/>
  <c r="M140" i="2"/>
  <c r="N140" i="2"/>
  <c r="M141" i="2"/>
  <c r="N141" i="2"/>
  <c r="M142" i="2"/>
  <c r="N142" i="2"/>
  <c r="M143" i="2"/>
  <c r="N143" i="2"/>
  <c r="M144" i="2"/>
  <c r="N144" i="2"/>
  <c r="M145" i="2"/>
  <c r="N145" i="2"/>
  <c r="M146" i="2"/>
  <c r="N146" i="2"/>
  <c r="M147" i="2"/>
  <c r="N147" i="2"/>
  <c r="M148" i="2"/>
  <c r="N148" i="2"/>
  <c r="M149" i="2"/>
  <c r="N149" i="2"/>
  <c r="M150" i="2"/>
  <c r="N150" i="2"/>
  <c r="M151" i="2"/>
  <c r="N151" i="2"/>
  <c r="M152" i="2"/>
  <c r="N152" i="2"/>
  <c r="M153" i="2"/>
  <c r="N153" i="2"/>
  <c r="M154" i="2"/>
  <c r="N154" i="2"/>
  <c r="M155" i="2"/>
  <c r="N155" i="2"/>
  <c r="M156" i="2"/>
  <c r="N156" i="2"/>
  <c r="M157" i="2"/>
  <c r="N157" i="2"/>
  <c r="M158" i="2"/>
  <c r="N158" i="2"/>
  <c r="M159" i="2"/>
  <c r="N159" i="2"/>
  <c r="M160" i="2"/>
  <c r="N160" i="2"/>
  <c r="M161" i="2"/>
  <c r="N161" i="2"/>
  <c r="M162" i="2"/>
  <c r="N162" i="2"/>
  <c r="M163" i="2"/>
  <c r="N163" i="2"/>
  <c r="M164" i="2"/>
  <c r="N164" i="2"/>
  <c r="M165" i="2"/>
  <c r="N165" i="2"/>
  <c r="M166" i="2"/>
  <c r="N166" i="2"/>
  <c r="M167" i="2"/>
  <c r="N167" i="2"/>
  <c r="M168" i="2"/>
  <c r="N168" i="2"/>
  <c r="M169" i="2"/>
  <c r="N169" i="2"/>
  <c r="M170" i="2"/>
  <c r="N170" i="2"/>
  <c r="M171" i="2"/>
  <c r="N171" i="2"/>
  <c r="M172" i="2"/>
  <c r="N172" i="2"/>
  <c r="M173" i="2"/>
  <c r="N173" i="2"/>
  <c r="M174" i="2"/>
  <c r="N174" i="2"/>
  <c r="M175" i="2"/>
  <c r="N175" i="2"/>
  <c r="M176" i="2"/>
  <c r="N176" i="2"/>
  <c r="M177" i="2"/>
  <c r="N177" i="2"/>
  <c r="M178" i="2"/>
  <c r="N178" i="2"/>
  <c r="M179" i="2"/>
  <c r="N179" i="2"/>
  <c r="M180" i="2"/>
  <c r="N180" i="2"/>
  <c r="M181" i="2"/>
  <c r="N181" i="2"/>
  <c r="M182" i="2"/>
  <c r="N182" i="2"/>
  <c r="M183" i="2"/>
  <c r="N183" i="2"/>
  <c r="M184" i="2"/>
  <c r="N184" i="2"/>
  <c r="M185" i="2"/>
  <c r="N185" i="2"/>
  <c r="M186" i="2"/>
  <c r="N186" i="2"/>
  <c r="M187" i="2"/>
  <c r="N187" i="2"/>
  <c r="M188" i="2"/>
  <c r="N188" i="2"/>
  <c r="M189" i="2"/>
  <c r="N189" i="2"/>
  <c r="M190" i="2"/>
  <c r="N190" i="2"/>
  <c r="M191" i="2"/>
  <c r="N191" i="2"/>
  <c r="M192" i="2"/>
  <c r="N192" i="2"/>
  <c r="M193" i="2"/>
  <c r="N193" i="2"/>
  <c r="M194" i="2"/>
  <c r="N194" i="2"/>
  <c r="M195" i="2"/>
  <c r="N195" i="2"/>
  <c r="M196" i="2"/>
  <c r="N196" i="2"/>
  <c r="M197" i="2"/>
  <c r="N197" i="2"/>
  <c r="M198" i="2"/>
  <c r="N198" i="2"/>
  <c r="M199" i="2"/>
  <c r="N199" i="2"/>
  <c r="M200" i="2"/>
  <c r="N200" i="2"/>
  <c r="M201" i="2"/>
  <c r="N201" i="2"/>
  <c r="M202" i="2"/>
  <c r="N202" i="2"/>
  <c r="M203" i="2"/>
  <c r="N203" i="2"/>
  <c r="M204" i="2"/>
  <c r="N204" i="2"/>
  <c r="M205" i="2"/>
  <c r="N205" i="2"/>
  <c r="M206" i="2"/>
  <c r="N206" i="2"/>
  <c r="M207" i="2"/>
  <c r="N207" i="2"/>
  <c r="M208" i="2"/>
  <c r="N208" i="2"/>
  <c r="M209" i="2"/>
  <c r="N209" i="2"/>
  <c r="M210" i="2"/>
  <c r="N210" i="2"/>
  <c r="M211" i="2"/>
  <c r="N211" i="2"/>
  <c r="M212" i="2"/>
  <c r="N212" i="2"/>
  <c r="M213" i="2"/>
  <c r="N213" i="2"/>
  <c r="M214" i="2"/>
  <c r="N214" i="2"/>
  <c r="M215" i="2"/>
  <c r="N215" i="2"/>
  <c r="M216" i="2"/>
  <c r="N216" i="2"/>
  <c r="M217" i="2"/>
  <c r="N217" i="2"/>
  <c r="M218" i="2"/>
  <c r="N218" i="2"/>
  <c r="M219" i="2"/>
  <c r="N219" i="2"/>
  <c r="M220" i="2"/>
  <c r="N220" i="2"/>
  <c r="M221" i="2"/>
  <c r="N221" i="2"/>
  <c r="M222" i="2"/>
  <c r="N222" i="2"/>
  <c r="M223" i="2"/>
  <c r="N223" i="2"/>
  <c r="M224" i="2"/>
  <c r="N224" i="2"/>
  <c r="M225" i="2"/>
  <c r="N225" i="2"/>
  <c r="M226" i="2"/>
  <c r="N226" i="2"/>
  <c r="M227" i="2"/>
  <c r="N227" i="2"/>
  <c r="M228" i="2"/>
  <c r="N228" i="2"/>
  <c r="M229" i="2"/>
  <c r="N229" i="2"/>
  <c r="M230" i="2"/>
  <c r="N230" i="2"/>
  <c r="M231" i="2"/>
  <c r="N231" i="2"/>
  <c r="M232" i="2"/>
  <c r="N232" i="2"/>
  <c r="M233" i="2"/>
  <c r="N233" i="2"/>
  <c r="M234" i="2"/>
  <c r="N234" i="2"/>
  <c r="M235" i="2"/>
  <c r="N235" i="2"/>
  <c r="M236" i="2"/>
  <c r="N236" i="2"/>
  <c r="M237" i="2"/>
  <c r="N237" i="2"/>
  <c r="M238" i="2"/>
  <c r="N238" i="2"/>
  <c r="M239" i="2"/>
  <c r="N239" i="2"/>
  <c r="M240" i="2"/>
  <c r="N240" i="2"/>
  <c r="M241" i="2"/>
  <c r="N241" i="2"/>
  <c r="M242" i="2"/>
  <c r="N242" i="2"/>
  <c r="M243" i="2"/>
  <c r="N243" i="2"/>
  <c r="M244" i="2"/>
  <c r="N244" i="2"/>
  <c r="M245" i="2"/>
  <c r="N245" i="2"/>
  <c r="M246" i="2"/>
  <c r="N246" i="2"/>
  <c r="M247" i="2"/>
  <c r="N247" i="2"/>
  <c r="M248" i="2"/>
  <c r="N248" i="2"/>
  <c r="M249" i="2"/>
  <c r="N249" i="2"/>
  <c r="M250" i="2"/>
  <c r="N250" i="2"/>
  <c r="M251" i="2"/>
  <c r="N251" i="2"/>
  <c r="M252" i="2"/>
  <c r="N252" i="2"/>
  <c r="M253" i="2"/>
  <c r="N253" i="2"/>
  <c r="M254" i="2"/>
  <c r="N254" i="2"/>
  <c r="M255" i="2"/>
  <c r="N255" i="2"/>
  <c r="M256" i="2"/>
  <c r="N256" i="2"/>
  <c r="M257" i="2"/>
  <c r="N257" i="2"/>
  <c r="M258" i="2"/>
  <c r="N258" i="2"/>
  <c r="M259" i="2"/>
  <c r="N259" i="2"/>
  <c r="M260" i="2"/>
  <c r="N260" i="2"/>
  <c r="M261" i="2"/>
  <c r="N261" i="2"/>
  <c r="M262" i="2"/>
  <c r="N262" i="2"/>
  <c r="M263" i="2"/>
  <c r="N263" i="2"/>
  <c r="M264" i="2"/>
  <c r="N264" i="2"/>
  <c r="M265" i="2"/>
  <c r="N265" i="2"/>
  <c r="M266" i="2"/>
  <c r="N266" i="2"/>
  <c r="M267" i="2"/>
  <c r="N267" i="2"/>
  <c r="M268" i="2"/>
  <c r="N268" i="2"/>
  <c r="M269" i="2"/>
  <c r="N269" i="2"/>
  <c r="M270" i="2"/>
  <c r="N270" i="2"/>
  <c r="M271" i="2"/>
  <c r="N271" i="2"/>
  <c r="M272" i="2"/>
  <c r="N272" i="2"/>
  <c r="M273" i="2"/>
  <c r="N273" i="2"/>
  <c r="M274" i="2"/>
  <c r="N274" i="2"/>
  <c r="M275" i="2"/>
  <c r="N275" i="2"/>
  <c r="M276" i="2"/>
  <c r="N276" i="2"/>
  <c r="M277" i="2"/>
  <c r="N277" i="2"/>
  <c r="M278" i="2"/>
  <c r="N278" i="2"/>
  <c r="M279" i="2"/>
  <c r="N279" i="2"/>
  <c r="M280" i="2"/>
  <c r="N280" i="2"/>
  <c r="M281" i="2"/>
  <c r="N281" i="2"/>
  <c r="M282" i="2"/>
  <c r="N282" i="2"/>
  <c r="M283" i="2"/>
  <c r="N283" i="2"/>
  <c r="M284" i="2"/>
  <c r="N284" i="2"/>
  <c r="M285" i="2"/>
  <c r="N285" i="2"/>
  <c r="M286" i="2"/>
  <c r="N286" i="2"/>
  <c r="M287" i="2"/>
  <c r="N287" i="2"/>
  <c r="M288" i="2"/>
  <c r="N288" i="2"/>
  <c r="M289" i="2"/>
  <c r="N289" i="2"/>
  <c r="M290" i="2"/>
  <c r="N290" i="2"/>
  <c r="M291" i="2"/>
  <c r="N291" i="2"/>
  <c r="M292" i="2"/>
  <c r="N292" i="2"/>
  <c r="M293" i="2"/>
  <c r="N293" i="2"/>
  <c r="M294" i="2"/>
  <c r="N294" i="2"/>
  <c r="M295" i="2"/>
  <c r="N295" i="2"/>
  <c r="M296" i="2"/>
  <c r="N296" i="2"/>
  <c r="M297" i="2"/>
  <c r="N297" i="2"/>
  <c r="M298" i="2"/>
  <c r="N298" i="2"/>
  <c r="M299" i="2"/>
  <c r="N299" i="2"/>
  <c r="M300" i="2"/>
  <c r="N300" i="2"/>
  <c r="M301" i="2"/>
  <c r="N301" i="2"/>
  <c r="M302" i="2"/>
  <c r="N302" i="2"/>
  <c r="M303" i="2"/>
  <c r="N303" i="2"/>
  <c r="M304" i="2"/>
  <c r="N304" i="2"/>
  <c r="M305" i="2"/>
  <c r="N305" i="2"/>
  <c r="M306" i="2"/>
  <c r="N306" i="2"/>
  <c r="M307" i="2"/>
  <c r="N307" i="2"/>
  <c r="M308" i="2"/>
  <c r="N308" i="2"/>
  <c r="M309" i="2"/>
  <c r="N309" i="2"/>
  <c r="M310" i="2"/>
  <c r="N310" i="2"/>
  <c r="M311" i="2"/>
  <c r="N311" i="2"/>
  <c r="M312" i="2"/>
  <c r="N312" i="2"/>
  <c r="M313" i="2"/>
  <c r="N313" i="2"/>
  <c r="M314" i="2"/>
  <c r="N314" i="2"/>
  <c r="M315" i="2"/>
  <c r="N315" i="2"/>
  <c r="M316" i="2"/>
  <c r="N316" i="2"/>
  <c r="M317" i="2"/>
  <c r="N317" i="2"/>
  <c r="M318" i="2"/>
  <c r="N318" i="2"/>
  <c r="M319" i="2"/>
  <c r="N319" i="2"/>
  <c r="M320" i="2"/>
  <c r="N320" i="2"/>
  <c r="M321" i="2"/>
  <c r="N321" i="2"/>
  <c r="M322" i="2"/>
  <c r="N322" i="2"/>
  <c r="M323" i="2"/>
  <c r="N323" i="2"/>
  <c r="M324" i="2"/>
  <c r="N324" i="2"/>
  <c r="M325" i="2"/>
  <c r="N325" i="2"/>
  <c r="M326" i="2"/>
  <c r="N326" i="2"/>
  <c r="M327" i="2"/>
  <c r="N327" i="2"/>
  <c r="M328" i="2"/>
  <c r="N328" i="2"/>
  <c r="M329" i="2"/>
  <c r="N329" i="2"/>
  <c r="M330" i="2"/>
  <c r="N330" i="2"/>
  <c r="M331" i="2"/>
  <c r="N331" i="2"/>
  <c r="M332" i="2"/>
  <c r="N332" i="2"/>
  <c r="M333" i="2"/>
  <c r="N333" i="2"/>
  <c r="M334" i="2"/>
  <c r="N334" i="2"/>
  <c r="M335" i="2"/>
  <c r="N335" i="2"/>
  <c r="M336" i="2"/>
  <c r="N336" i="2"/>
  <c r="M337" i="2"/>
  <c r="N337" i="2"/>
  <c r="M338" i="2"/>
  <c r="N338" i="2"/>
  <c r="M339" i="2"/>
  <c r="N339" i="2"/>
  <c r="M340" i="2"/>
  <c r="N340" i="2"/>
  <c r="M341" i="2"/>
  <c r="N341" i="2"/>
  <c r="M342" i="2"/>
  <c r="N342" i="2"/>
  <c r="M343" i="2"/>
  <c r="N343" i="2"/>
  <c r="M344" i="2"/>
  <c r="N344" i="2"/>
  <c r="M345" i="2"/>
  <c r="N345" i="2"/>
  <c r="M346" i="2"/>
  <c r="N346" i="2"/>
  <c r="M347" i="2"/>
  <c r="N347" i="2"/>
  <c r="M348" i="2"/>
  <c r="N348" i="2"/>
  <c r="M349" i="2"/>
  <c r="N349" i="2"/>
  <c r="M350" i="2"/>
  <c r="N350" i="2"/>
  <c r="M351" i="2"/>
  <c r="N351" i="2"/>
  <c r="M352" i="2"/>
  <c r="N352" i="2"/>
  <c r="M353" i="2"/>
  <c r="N353" i="2"/>
  <c r="M354" i="2"/>
  <c r="N354" i="2"/>
  <c r="M355" i="2"/>
  <c r="N355" i="2"/>
  <c r="M356" i="2"/>
  <c r="N356" i="2"/>
  <c r="M357" i="2"/>
  <c r="N357" i="2"/>
  <c r="M358" i="2"/>
  <c r="N358" i="2"/>
  <c r="M359" i="2"/>
  <c r="N359" i="2"/>
  <c r="M360" i="2"/>
  <c r="N360" i="2"/>
  <c r="M361" i="2"/>
  <c r="N361" i="2"/>
  <c r="M362" i="2"/>
  <c r="N362" i="2"/>
  <c r="M363" i="2"/>
  <c r="N363" i="2"/>
  <c r="M364" i="2"/>
  <c r="N364" i="2"/>
  <c r="M365" i="2"/>
  <c r="N365" i="2"/>
  <c r="M366" i="2"/>
  <c r="N366" i="2"/>
  <c r="M367" i="2"/>
  <c r="N367" i="2"/>
  <c r="M368" i="2"/>
  <c r="N368" i="2"/>
  <c r="M369" i="2"/>
  <c r="N369" i="2"/>
  <c r="M370" i="2"/>
  <c r="N370" i="2"/>
  <c r="M371" i="2"/>
  <c r="N371" i="2"/>
  <c r="M372" i="2"/>
  <c r="N372" i="2"/>
  <c r="M373" i="2"/>
  <c r="N373" i="2"/>
  <c r="M374" i="2"/>
  <c r="N374" i="2"/>
  <c r="M375" i="2"/>
  <c r="N375" i="2"/>
  <c r="M376" i="2"/>
  <c r="N376" i="2"/>
  <c r="M377" i="2"/>
  <c r="N377" i="2"/>
  <c r="M378" i="2"/>
  <c r="N378" i="2"/>
  <c r="M379" i="2"/>
  <c r="N379" i="2"/>
  <c r="M380" i="2"/>
  <c r="N380" i="2"/>
  <c r="M381" i="2"/>
  <c r="N381" i="2"/>
  <c r="M382" i="2"/>
  <c r="N382" i="2"/>
  <c r="M383" i="2"/>
  <c r="N383" i="2"/>
  <c r="M384" i="2"/>
  <c r="N384" i="2"/>
  <c r="M385" i="2"/>
  <c r="N385" i="2"/>
  <c r="M386" i="2"/>
  <c r="N386" i="2"/>
  <c r="M387" i="2"/>
  <c r="N387" i="2"/>
  <c r="M388" i="2"/>
  <c r="N388" i="2"/>
  <c r="M389" i="2"/>
  <c r="N389" i="2"/>
  <c r="M390" i="2"/>
  <c r="N390" i="2"/>
  <c r="M391" i="2"/>
  <c r="N391" i="2"/>
  <c r="M392" i="2"/>
  <c r="N392" i="2"/>
  <c r="M393" i="2"/>
  <c r="N393" i="2"/>
  <c r="M394" i="2"/>
  <c r="N394" i="2"/>
  <c r="M395" i="2"/>
  <c r="N395" i="2"/>
  <c r="M396" i="2"/>
  <c r="N396" i="2"/>
  <c r="M397" i="2"/>
  <c r="N397" i="2"/>
  <c r="M398" i="2"/>
  <c r="N398" i="2"/>
  <c r="M399" i="2"/>
  <c r="N399" i="2"/>
  <c r="M400" i="2"/>
  <c r="N400" i="2"/>
  <c r="M401" i="2"/>
  <c r="N401" i="2"/>
  <c r="M402" i="2"/>
  <c r="N402" i="2"/>
  <c r="M403" i="2"/>
  <c r="N403" i="2"/>
  <c r="M404" i="2"/>
  <c r="N404" i="2"/>
  <c r="M405" i="2"/>
  <c r="N405" i="2"/>
  <c r="M406" i="2"/>
  <c r="N406" i="2"/>
  <c r="M407" i="2"/>
  <c r="N407" i="2"/>
  <c r="M408" i="2"/>
  <c r="N408" i="2"/>
  <c r="M409" i="2"/>
  <c r="N409" i="2"/>
  <c r="M410" i="2"/>
  <c r="N410" i="2"/>
  <c r="M411" i="2"/>
  <c r="N411" i="2"/>
  <c r="M412" i="2"/>
  <c r="N412" i="2"/>
  <c r="M413" i="2"/>
  <c r="N413" i="2"/>
  <c r="M414" i="2"/>
  <c r="N414" i="2"/>
  <c r="M415" i="2"/>
  <c r="N415" i="2"/>
  <c r="M416" i="2"/>
  <c r="N416" i="2"/>
  <c r="M417" i="2"/>
  <c r="N417" i="2"/>
  <c r="M418" i="2"/>
  <c r="N418" i="2"/>
  <c r="M419" i="2"/>
  <c r="N419" i="2"/>
  <c r="M420" i="2"/>
  <c r="N420" i="2"/>
  <c r="M421" i="2"/>
  <c r="N421" i="2"/>
  <c r="M422" i="2"/>
  <c r="N422" i="2"/>
  <c r="M423" i="2"/>
  <c r="N423" i="2"/>
  <c r="M424" i="2"/>
  <c r="N424" i="2"/>
  <c r="M425" i="2"/>
  <c r="N425" i="2"/>
  <c r="M426" i="2"/>
  <c r="N426" i="2"/>
  <c r="M427" i="2"/>
  <c r="N427" i="2"/>
  <c r="M428" i="2"/>
  <c r="N428" i="2"/>
  <c r="M429" i="2"/>
  <c r="N429" i="2"/>
  <c r="M430" i="2"/>
  <c r="N430" i="2"/>
  <c r="M431" i="2"/>
  <c r="N431" i="2"/>
  <c r="M432" i="2"/>
  <c r="N432" i="2"/>
  <c r="M433" i="2"/>
  <c r="N433" i="2"/>
  <c r="M434" i="2"/>
  <c r="N434" i="2"/>
  <c r="M435" i="2"/>
  <c r="N435" i="2"/>
  <c r="M436" i="2"/>
  <c r="N436" i="2"/>
  <c r="M437" i="2"/>
  <c r="N437" i="2"/>
  <c r="M438" i="2"/>
  <c r="N438" i="2"/>
  <c r="M439" i="2"/>
  <c r="N439" i="2"/>
  <c r="M440" i="2"/>
  <c r="N440" i="2"/>
  <c r="M441" i="2"/>
  <c r="N441" i="2"/>
  <c r="M442" i="2"/>
  <c r="N442" i="2"/>
  <c r="M443" i="2"/>
  <c r="N443" i="2"/>
  <c r="M444" i="2"/>
  <c r="N444" i="2"/>
  <c r="M445" i="2"/>
  <c r="N445" i="2"/>
  <c r="M446" i="2"/>
  <c r="N446" i="2"/>
  <c r="M447" i="2"/>
  <c r="N447" i="2"/>
  <c r="M448" i="2"/>
  <c r="N448" i="2"/>
  <c r="M449" i="2"/>
  <c r="N449" i="2"/>
  <c r="M450" i="2"/>
  <c r="N450" i="2"/>
  <c r="M451" i="2"/>
  <c r="N451" i="2"/>
  <c r="M452" i="2"/>
  <c r="N452" i="2"/>
  <c r="M453" i="2"/>
  <c r="N453" i="2"/>
  <c r="M454" i="2"/>
  <c r="N454" i="2"/>
  <c r="M455" i="2"/>
  <c r="N455" i="2"/>
  <c r="M456" i="2"/>
  <c r="N456" i="2"/>
  <c r="M457" i="2"/>
  <c r="N457" i="2"/>
  <c r="M458" i="2"/>
  <c r="N458" i="2"/>
  <c r="M459" i="2"/>
  <c r="N459" i="2"/>
  <c r="M460" i="2"/>
  <c r="N460" i="2"/>
  <c r="M461" i="2"/>
  <c r="N461" i="2"/>
  <c r="M462" i="2"/>
  <c r="N462" i="2"/>
  <c r="M463" i="2"/>
  <c r="N463" i="2"/>
  <c r="M464" i="2"/>
  <c r="N464" i="2"/>
  <c r="M465" i="2"/>
  <c r="N465" i="2"/>
  <c r="M466" i="2"/>
  <c r="N466" i="2"/>
  <c r="M467" i="2"/>
  <c r="N467" i="2"/>
  <c r="M468" i="2"/>
  <c r="N468" i="2"/>
  <c r="M469" i="2"/>
  <c r="N469" i="2"/>
  <c r="M470" i="2"/>
  <c r="N470" i="2"/>
  <c r="M471" i="2"/>
  <c r="N471" i="2"/>
  <c r="M472" i="2"/>
  <c r="N472" i="2"/>
  <c r="M473" i="2"/>
  <c r="N473" i="2"/>
  <c r="M474" i="2"/>
  <c r="N474" i="2"/>
  <c r="M475" i="2"/>
  <c r="N475" i="2"/>
  <c r="M476" i="2"/>
  <c r="N476" i="2"/>
  <c r="M477" i="2"/>
  <c r="N477" i="2"/>
  <c r="M478" i="2"/>
  <c r="N478" i="2"/>
  <c r="M479" i="2"/>
  <c r="N479" i="2"/>
  <c r="M480" i="2"/>
  <c r="N480" i="2"/>
  <c r="M481" i="2"/>
  <c r="N481" i="2"/>
  <c r="M482" i="2"/>
  <c r="N482" i="2"/>
  <c r="M483" i="2"/>
  <c r="N483" i="2"/>
  <c r="M484" i="2"/>
  <c r="N484" i="2"/>
  <c r="M485" i="2"/>
  <c r="N485" i="2"/>
  <c r="M486" i="2"/>
  <c r="N486" i="2"/>
  <c r="M487" i="2"/>
  <c r="N487" i="2"/>
  <c r="M488" i="2"/>
  <c r="N488" i="2"/>
  <c r="M489" i="2"/>
  <c r="N489" i="2"/>
  <c r="M490" i="2"/>
  <c r="N490" i="2"/>
  <c r="M491" i="2"/>
  <c r="N491" i="2"/>
  <c r="M492" i="2"/>
  <c r="N492" i="2"/>
  <c r="M493" i="2"/>
  <c r="N493" i="2"/>
  <c r="M494" i="2"/>
  <c r="N494" i="2"/>
  <c r="M495" i="2"/>
  <c r="N495" i="2"/>
  <c r="M496" i="2"/>
  <c r="N496" i="2"/>
  <c r="M497" i="2"/>
  <c r="N497" i="2"/>
  <c r="M498" i="2"/>
  <c r="N498" i="2"/>
  <c r="M499" i="2"/>
  <c r="N499" i="2"/>
  <c r="M500" i="2"/>
  <c r="N500" i="2"/>
  <c r="M501" i="2"/>
  <c r="N501" i="2"/>
  <c r="M502" i="2"/>
  <c r="N502" i="2"/>
  <c r="M503" i="2"/>
  <c r="N503" i="2"/>
  <c r="M504" i="2"/>
  <c r="N504" i="2"/>
  <c r="M505" i="2"/>
  <c r="N505" i="2"/>
  <c r="M506" i="2"/>
  <c r="N506" i="2"/>
  <c r="M507" i="2"/>
  <c r="N507" i="2"/>
  <c r="M508" i="2"/>
  <c r="N508" i="2"/>
  <c r="M509" i="2"/>
  <c r="N509" i="2"/>
  <c r="M510" i="2"/>
  <c r="N510" i="2"/>
  <c r="M511" i="2"/>
  <c r="N511" i="2"/>
  <c r="M512" i="2"/>
  <c r="N512" i="2"/>
  <c r="M513" i="2"/>
  <c r="N513" i="2"/>
  <c r="M514" i="2"/>
  <c r="N514" i="2"/>
  <c r="M515" i="2"/>
  <c r="N515" i="2"/>
  <c r="M516" i="2"/>
  <c r="N516" i="2"/>
  <c r="M517" i="2"/>
  <c r="N517" i="2"/>
  <c r="M518" i="2"/>
  <c r="N518" i="2"/>
  <c r="M519" i="2"/>
  <c r="N519" i="2"/>
  <c r="M520" i="2"/>
  <c r="N520" i="2"/>
  <c r="M521" i="2"/>
  <c r="N521" i="2"/>
  <c r="M522" i="2"/>
  <c r="N522" i="2"/>
  <c r="M523" i="2"/>
  <c r="N523" i="2"/>
  <c r="M524" i="2"/>
  <c r="N524" i="2"/>
  <c r="M525" i="2"/>
  <c r="N525" i="2"/>
  <c r="M526" i="2"/>
  <c r="N526" i="2"/>
  <c r="M527" i="2"/>
  <c r="N527" i="2"/>
  <c r="M528" i="2"/>
  <c r="N528" i="2"/>
  <c r="M529" i="2"/>
  <c r="N529" i="2"/>
  <c r="M530" i="2"/>
  <c r="N530" i="2"/>
  <c r="M531" i="2"/>
  <c r="N531" i="2"/>
  <c r="M532" i="2"/>
  <c r="N532" i="2"/>
  <c r="M533" i="2"/>
  <c r="N533" i="2"/>
  <c r="M534" i="2"/>
  <c r="N534" i="2"/>
  <c r="M535" i="2"/>
  <c r="N535" i="2"/>
  <c r="M536" i="2"/>
  <c r="N536" i="2"/>
  <c r="M537" i="2"/>
  <c r="N537" i="2"/>
  <c r="M538" i="2"/>
  <c r="N538" i="2"/>
  <c r="M539" i="2"/>
  <c r="N539" i="2"/>
  <c r="M540" i="2"/>
  <c r="N540" i="2"/>
  <c r="M541" i="2"/>
  <c r="N541" i="2"/>
  <c r="M542" i="2"/>
  <c r="N542" i="2"/>
  <c r="M543" i="2"/>
  <c r="N543" i="2"/>
  <c r="M544" i="2"/>
  <c r="N544" i="2"/>
  <c r="M545" i="2"/>
  <c r="N545" i="2"/>
  <c r="M546" i="2"/>
  <c r="N546" i="2"/>
  <c r="M547" i="2"/>
  <c r="N547" i="2"/>
  <c r="M548" i="2"/>
  <c r="N548" i="2"/>
  <c r="M549" i="2"/>
  <c r="N549" i="2"/>
  <c r="M550" i="2"/>
  <c r="N550" i="2"/>
  <c r="M551" i="2"/>
  <c r="N551" i="2"/>
  <c r="M552" i="2"/>
  <c r="N552" i="2"/>
  <c r="M553" i="2"/>
  <c r="N553" i="2"/>
  <c r="M554" i="2"/>
  <c r="N554" i="2"/>
  <c r="M555" i="2"/>
  <c r="N555" i="2"/>
  <c r="M556" i="2"/>
  <c r="N556" i="2"/>
  <c r="M557" i="2"/>
  <c r="N557" i="2"/>
  <c r="M558" i="2"/>
  <c r="N558" i="2"/>
  <c r="M559" i="2"/>
  <c r="N559" i="2"/>
  <c r="M560" i="2"/>
  <c r="N560" i="2"/>
  <c r="M561" i="2"/>
  <c r="N561" i="2"/>
  <c r="M562" i="2"/>
  <c r="N562" i="2"/>
  <c r="M563" i="2"/>
  <c r="N563" i="2"/>
  <c r="M564" i="2"/>
  <c r="N564" i="2"/>
  <c r="M565" i="2"/>
  <c r="N565" i="2"/>
  <c r="M566" i="2"/>
  <c r="N566" i="2"/>
  <c r="M567" i="2"/>
  <c r="N567" i="2"/>
  <c r="M568" i="2"/>
  <c r="N568" i="2"/>
  <c r="M569" i="2"/>
  <c r="N569" i="2"/>
  <c r="M570" i="2"/>
  <c r="N570" i="2"/>
  <c r="M571" i="2"/>
  <c r="N571" i="2"/>
  <c r="M572" i="2"/>
  <c r="N572" i="2"/>
  <c r="M573" i="2"/>
  <c r="N573" i="2"/>
  <c r="M574" i="2"/>
  <c r="N574" i="2"/>
  <c r="M575" i="2"/>
  <c r="N575" i="2"/>
  <c r="M576" i="2"/>
  <c r="N576" i="2"/>
  <c r="M577" i="2"/>
  <c r="N577" i="2"/>
  <c r="M578" i="2"/>
  <c r="N578" i="2"/>
  <c r="M579" i="2"/>
  <c r="N579" i="2"/>
  <c r="M580" i="2"/>
  <c r="N580" i="2"/>
  <c r="M581" i="2"/>
  <c r="N581" i="2"/>
  <c r="M582" i="2"/>
  <c r="N582" i="2"/>
  <c r="M583" i="2"/>
  <c r="N583" i="2"/>
  <c r="M584" i="2"/>
  <c r="N584" i="2"/>
  <c r="M585" i="2"/>
  <c r="N585" i="2"/>
  <c r="M586" i="2"/>
  <c r="N586" i="2"/>
  <c r="M587" i="2"/>
  <c r="N587" i="2"/>
  <c r="M588" i="2"/>
  <c r="N588" i="2"/>
  <c r="M589" i="2"/>
  <c r="N589" i="2"/>
  <c r="M590" i="2"/>
  <c r="N590" i="2"/>
  <c r="M591" i="2"/>
  <c r="N591" i="2"/>
  <c r="M592" i="2"/>
  <c r="N592" i="2"/>
  <c r="M593" i="2"/>
  <c r="N593" i="2"/>
  <c r="M594" i="2"/>
  <c r="N594" i="2"/>
  <c r="M595" i="2"/>
  <c r="N595" i="2"/>
  <c r="M596" i="2"/>
  <c r="N596" i="2"/>
  <c r="M597" i="2"/>
  <c r="N597" i="2"/>
  <c r="M598" i="2"/>
  <c r="N598" i="2"/>
  <c r="M599" i="2"/>
  <c r="N599" i="2"/>
  <c r="M600" i="2"/>
  <c r="N600" i="2"/>
  <c r="M601" i="2"/>
  <c r="N601" i="2"/>
  <c r="M602" i="2"/>
  <c r="N602" i="2"/>
  <c r="M603" i="2"/>
  <c r="N603" i="2"/>
  <c r="M604" i="2"/>
  <c r="N604" i="2"/>
  <c r="M605" i="2"/>
  <c r="N605" i="2"/>
  <c r="M606" i="2"/>
  <c r="N606" i="2"/>
  <c r="M607" i="2"/>
  <c r="N607" i="2"/>
  <c r="M608" i="2"/>
  <c r="N608" i="2"/>
  <c r="M609" i="2"/>
  <c r="N609" i="2"/>
  <c r="M610" i="2"/>
  <c r="N610" i="2"/>
  <c r="M611" i="2"/>
  <c r="N611" i="2"/>
  <c r="M612" i="2"/>
  <c r="N612" i="2"/>
  <c r="M613" i="2"/>
  <c r="N613" i="2"/>
  <c r="M614" i="2"/>
  <c r="N614" i="2"/>
  <c r="M615" i="2"/>
  <c r="N615" i="2"/>
  <c r="M616" i="2"/>
  <c r="N616" i="2"/>
  <c r="M617" i="2"/>
  <c r="N617" i="2"/>
  <c r="M618" i="2"/>
  <c r="N618" i="2"/>
  <c r="M619" i="2"/>
  <c r="N619" i="2"/>
  <c r="M620" i="2"/>
  <c r="N620" i="2"/>
  <c r="M621" i="2"/>
  <c r="N621" i="2"/>
  <c r="M622" i="2"/>
  <c r="N622" i="2"/>
  <c r="M623" i="2"/>
  <c r="N623" i="2"/>
  <c r="M624" i="2"/>
  <c r="N624" i="2"/>
  <c r="M625" i="2"/>
  <c r="N625" i="2"/>
  <c r="M626" i="2"/>
  <c r="N626" i="2"/>
  <c r="M627" i="2"/>
  <c r="N627" i="2"/>
  <c r="M628" i="2"/>
  <c r="N628" i="2"/>
  <c r="M629" i="2"/>
  <c r="N629" i="2"/>
  <c r="M630" i="2"/>
  <c r="N630" i="2"/>
  <c r="M631" i="2"/>
  <c r="N631" i="2"/>
  <c r="M632" i="2"/>
  <c r="N632" i="2"/>
  <c r="M633" i="2"/>
  <c r="N633" i="2"/>
  <c r="M634" i="2"/>
  <c r="N634" i="2"/>
  <c r="M635" i="2"/>
  <c r="N635" i="2"/>
  <c r="M636" i="2"/>
  <c r="N636" i="2"/>
  <c r="M637" i="2"/>
  <c r="N637" i="2"/>
  <c r="M638" i="2"/>
  <c r="N638" i="2"/>
  <c r="M639" i="2"/>
  <c r="N639" i="2"/>
  <c r="M640" i="2"/>
  <c r="N640" i="2"/>
  <c r="M641" i="2"/>
  <c r="N641" i="2"/>
  <c r="M642" i="2"/>
  <c r="N642" i="2"/>
  <c r="M643" i="2"/>
  <c r="N643" i="2"/>
  <c r="M644" i="2"/>
  <c r="N644" i="2"/>
  <c r="M645" i="2"/>
  <c r="N645" i="2"/>
  <c r="M646" i="2"/>
  <c r="N646" i="2"/>
  <c r="M647" i="2"/>
  <c r="N647" i="2"/>
  <c r="M648" i="2"/>
  <c r="N648" i="2"/>
  <c r="M649" i="2"/>
  <c r="N649" i="2"/>
  <c r="M650" i="2"/>
  <c r="N650" i="2"/>
  <c r="M651" i="2"/>
  <c r="N651" i="2"/>
  <c r="M652" i="2"/>
  <c r="N652" i="2"/>
  <c r="M653" i="2"/>
  <c r="N653" i="2"/>
  <c r="M654" i="2"/>
  <c r="N654" i="2"/>
  <c r="M655" i="2"/>
  <c r="N655" i="2"/>
  <c r="M656" i="2"/>
  <c r="N656" i="2"/>
  <c r="M657" i="2"/>
  <c r="N657" i="2"/>
  <c r="M658" i="2"/>
  <c r="N658" i="2"/>
  <c r="M659" i="2"/>
  <c r="N659" i="2"/>
  <c r="M660" i="2"/>
  <c r="N660" i="2"/>
  <c r="M661" i="2"/>
  <c r="N661" i="2"/>
  <c r="M662" i="2"/>
  <c r="N662" i="2"/>
  <c r="M663" i="2"/>
  <c r="N663" i="2"/>
  <c r="M664" i="2"/>
  <c r="N664" i="2"/>
  <c r="M665" i="2"/>
  <c r="N665" i="2"/>
  <c r="M666" i="2"/>
  <c r="N666" i="2"/>
  <c r="M667" i="2"/>
  <c r="N667" i="2"/>
  <c r="M668" i="2"/>
  <c r="N668" i="2"/>
  <c r="M669" i="2"/>
  <c r="N669" i="2"/>
  <c r="M670" i="2"/>
  <c r="N670" i="2"/>
  <c r="M671" i="2"/>
  <c r="N671" i="2"/>
  <c r="M672" i="2"/>
  <c r="N672" i="2"/>
  <c r="M673" i="2"/>
  <c r="N673" i="2"/>
  <c r="M674" i="2"/>
  <c r="N674" i="2"/>
  <c r="M675" i="2"/>
  <c r="N675" i="2"/>
  <c r="M676" i="2"/>
  <c r="N676" i="2"/>
  <c r="M677" i="2"/>
  <c r="N677" i="2"/>
  <c r="M678" i="2"/>
  <c r="N678" i="2"/>
  <c r="M679" i="2"/>
  <c r="N679" i="2"/>
  <c r="M680" i="2"/>
  <c r="N680" i="2"/>
  <c r="M681" i="2"/>
  <c r="N681" i="2"/>
  <c r="M682" i="2"/>
  <c r="N682" i="2"/>
  <c r="M683" i="2"/>
  <c r="N683" i="2"/>
  <c r="M684" i="2"/>
  <c r="N684" i="2"/>
  <c r="M685" i="2"/>
  <c r="N685" i="2"/>
  <c r="M686" i="2"/>
  <c r="N686" i="2"/>
  <c r="M687" i="2"/>
  <c r="N687" i="2"/>
  <c r="M688" i="2"/>
  <c r="N688" i="2"/>
  <c r="M689" i="2"/>
  <c r="N689" i="2"/>
  <c r="M690" i="2"/>
  <c r="N690" i="2"/>
  <c r="M691" i="2"/>
  <c r="N691" i="2"/>
  <c r="M692" i="2"/>
  <c r="N692" i="2"/>
  <c r="M693" i="2"/>
  <c r="N693" i="2"/>
  <c r="M694" i="2"/>
  <c r="N694" i="2"/>
  <c r="M695" i="2"/>
  <c r="N695" i="2"/>
  <c r="M696" i="2"/>
  <c r="N696" i="2"/>
  <c r="M697" i="2"/>
  <c r="N697" i="2"/>
  <c r="M698" i="2"/>
  <c r="N698" i="2"/>
  <c r="M699" i="2"/>
  <c r="N699" i="2"/>
  <c r="M700" i="2"/>
  <c r="N700" i="2"/>
  <c r="M701" i="2"/>
  <c r="N701" i="2"/>
  <c r="M702" i="2"/>
  <c r="N702" i="2"/>
  <c r="M703" i="2"/>
  <c r="N703" i="2"/>
  <c r="M704" i="2"/>
  <c r="N704" i="2"/>
  <c r="M705" i="2"/>
  <c r="N705" i="2"/>
  <c r="M706" i="2"/>
  <c r="N706" i="2"/>
  <c r="M707" i="2"/>
  <c r="N707" i="2"/>
  <c r="M708" i="2"/>
  <c r="N708" i="2"/>
  <c r="M709" i="2"/>
  <c r="N709" i="2"/>
  <c r="M710" i="2"/>
  <c r="N710" i="2"/>
  <c r="M711" i="2"/>
  <c r="N711" i="2"/>
  <c r="M712" i="2"/>
  <c r="N712" i="2"/>
  <c r="M713" i="2"/>
  <c r="N713" i="2"/>
  <c r="M714" i="2"/>
  <c r="N714" i="2"/>
  <c r="M715" i="2"/>
  <c r="N715" i="2"/>
  <c r="M716" i="2"/>
  <c r="N716" i="2"/>
  <c r="M717" i="2"/>
  <c r="N717" i="2"/>
  <c r="M718" i="2"/>
  <c r="N718" i="2"/>
  <c r="M719" i="2"/>
  <c r="N719" i="2"/>
  <c r="M720" i="2"/>
  <c r="N720" i="2"/>
  <c r="M721" i="2"/>
  <c r="N721" i="2"/>
  <c r="M722" i="2"/>
  <c r="N722" i="2"/>
  <c r="M723" i="2"/>
  <c r="N723" i="2"/>
  <c r="M724" i="2"/>
  <c r="N724" i="2"/>
  <c r="M725" i="2"/>
  <c r="N725" i="2"/>
  <c r="M726" i="2"/>
  <c r="N726" i="2"/>
  <c r="M727" i="2"/>
  <c r="N727" i="2"/>
  <c r="M728" i="2"/>
  <c r="N728" i="2"/>
  <c r="M729" i="2"/>
  <c r="N729" i="2"/>
  <c r="M730" i="2"/>
  <c r="N730" i="2"/>
  <c r="M731" i="2"/>
  <c r="N731" i="2"/>
  <c r="M732" i="2"/>
  <c r="N732" i="2"/>
  <c r="M733" i="2"/>
  <c r="N733" i="2"/>
  <c r="M734" i="2"/>
  <c r="N734" i="2"/>
  <c r="M735" i="2"/>
  <c r="N735" i="2"/>
  <c r="M736" i="2"/>
  <c r="N736" i="2"/>
  <c r="M737" i="2"/>
  <c r="N737" i="2"/>
  <c r="M738" i="2"/>
  <c r="N738" i="2"/>
  <c r="M739" i="2"/>
  <c r="N739" i="2"/>
  <c r="M740" i="2"/>
  <c r="N740" i="2"/>
  <c r="M741" i="2"/>
  <c r="N741" i="2"/>
  <c r="M742" i="2"/>
  <c r="N742" i="2"/>
  <c r="M743" i="2"/>
  <c r="N743" i="2"/>
  <c r="M744" i="2"/>
  <c r="N744" i="2"/>
  <c r="M745" i="2"/>
  <c r="N745" i="2"/>
  <c r="M746" i="2"/>
  <c r="N746" i="2"/>
  <c r="M747" i="2"/>
  <c r="N747" i="2"/>
  <c r="M748" i="2"/>
  <c r="N748" i="2"/>
  <c r="M749" i="2"/>
  <c r="N749" i="2"/>
  <c r="M750" i="2"/>
  <c r="N750" i="2"/>
  <c r="M751" i="2"/>
  <c r="N751" i="2"/>
  <c r="M752" i="2"/>
  <c r="N752" i="2"/>
  <c r="M753" i="2"/>
  <c r="N753" i="2"/>
  <c r="M754" i="2"/>
  <c r="N754" i="2"/>
  <c r="M755" i="2"/>
  <c r="N755" i="2"/>
  <c r="M756" i="2"/>
  <c r="N756" i="2"/>
  <c r="M757" i="2"/>
  <c r="N757" i="2"/>
  <c r="M758" i="2"/>
  <c r="N758" i="2"/>
  <c r="M759" i="2"/>
  <c r="N759" i="2"/>
  <c r="M760" i="2"/>
  <c r="N760" i="2"/>
  <c r="M761" i="2"/>
  <c r="N761" i="2"/>
  <c r="M762" i="2"/>
  <c r="N762" i="2"/>
  <c r="M763" i="2"/>
  <c r="N763" i="2"/>
  <c r="M764" i="2"/>
  <c r="N764" i="2"/>
  <c r="M765" i="2"/>
  <c r="N765" i="2"/>
  <c r="M766" i="2"/>
  <c r="N766" i="2"/>
  <c r="M767" i="2"/>
  <c r="N767" i="2"/>
  <c r="M768" i="2"/>
  <c r="N768" i="2"/>
  <c r="M769" i="2"/>
  <c r="N769" i="2"/>
  <c r="M770" i="2"/>
  <c r="N770" i="2"/>
  <c r="M771" i="2"/>
  <c r="N771" i="2"/>
  <c r="M772" i="2"/>
  <c r="N772" i="2"/>
  <c r="M773" i="2"/>
  <c r="N773" i="2"/>
  <c r="M774" i="2"/>
  <c r="N774" i="2"/>
  <c r="M775" i="2"/>
  <c r="N775" i="2"/>
  <c r="M776" i="2"/>
  <c r="N776" i="2"/>
  <c r="M777" i="2"/>
  <c r="N777" i="2"/>
  <c r="M778" i="2"/>
  <c r="N778" i="2"/>
  <c r="M779" i="2"/>
  <c r="N779" i="2"/>
  <c r="M780" i="2"/>
  <c r="N780" i="2"/>
  <c r="M781" i="2"/>
  <c r="N781" i="2"/>
  <c r="M782" i="2"/>
  <c r="N782" i="2"/>
  <c r="M783" i="2"/>
  <c r="N783" i="2"/>
  <c r="M784" i="2"/>
  <c r="N784" i="2"/>
  <c r="M785" i="2"/>
  <c r="N785" i="2"/>
  <c r="M786" i="2"/>
  <c r="N786" i="2"/>
  <c r="M787" i="2"/>
  <c r="N787" i="2"/>
  <c r="M788" i="2"/>
  <c r="N788" i="2"/>
  <c r="M789" i="2"/>
  <c r="N789" i="2"/>
  <c r="M790" i="2"/>
  <c r="N790" i="2"/>
  <c r="M791" i="2"/>
  <c r="N791" i="2"/>
  <c r="M792" i="2"/>
  <c r="N792" i="2"/>
  <c r="M793" i="2"/>
  <c r="N793" i="2"/>
  <c r="M794" i="2"/>
  <c r="N794" i="2"/>
  <c r="M795" i="2"/>
  <c r="N795" i="2"/>
  <c r="M796" i="2"/>
  <c r="N796" i="2"/>
  <c r="M797" i="2"/>
  <c r="N797" i="2"/>
  <c r="M798" i="2"/>
  <c r="N798" i="2"/>
  <c r="M799" i="2"/>
  <c r="N799" i="2"/>
  <c r="M800" i="2"/>
  <c r="N800" i="2"/>
  <c r="M801" i="2"/>
  <c r="N801" i="2"/>
  <c r="M802" i="2"/>
  <c r="N802" i="2"/>
  <c r="M803" i="2"/>
  <c r="N803" i="2"/>
  <c r="M804" i="2"/>
  <c r="N804" i="2"/>
  <c r="M805" i="2"/>
  <c r="N805" i="2"/>
  <c r="M806" i="2"/>
  <c r="N806" i="2"/>
  <c r="M807" i="2"/>
  <c r="N807" i="2"/>
  <c r="M808" i="2"/>
  <c r="N808" i="2"/>
  <c r="M809" i="2"/>
  <c r="N809" i="2"/>
  <c r="M810" i="2"/>
  <c r="N810" i="2"/>
  <c r="M811" i="2"/>
  <c r="N811" i="2"/>
  <c r="M812" i="2"/>
  <c r="N812" i="2"/>
  <c r="M813" i="2"/>
  <c r="N813" i="2"/>
  <c r="M814" i="2"/>
  <c r="N814" i="2"/>
  <c r="M815" i="2"/>
  <c r="N815" i="2"/>
  <c r="M816" i="2"/>
  <c r="N816" i="2"/>
  <c r="M817" i="2"/>
  <c r="N817" i="2"/>
  <c r="M818" i="2"/>
  <c r="N818" i="2"/>
  <c r="M819" i="2"/>
  <c r="N819" i="2"/>
  <c r="M820" i="2"/>
  <c r="N820" i="2"/>
  <c r="M821" i="2"/>
  <c r="N821" i="2"/>
  <c r="M822" i="2"/>
  <c r="N822" i="2"/>
  <c r="M823" i="2"/>
  <c r="N823" i="2"/>
  <c r="M824" i="2"/>
  <c r="N824" i="2"/>
  <c r="M825" i="2"/>
  <c r="N825" i="2"/>
  <c r="M826" i="2"/>
  <c r="N826" i="2"/>
  <c r="M827" i="2"/>
  <c r="N827" i="2"/>
  <c r="M828" i="2"/>
  <c r="N828" i="2"/>
  <c r="M829" i="2"/>
  <c r="N829" i="2"/>
  <c r="M830" i="2"/>
  <c r="N830" i="2"/>
  <c r="M831" i="2"/>
  <c r="N831" i="2"/>
  <c r="M832" i="2"/>
  <c r="N832" i="2"/>
  <c r="M833" i="2"/>
  <c r="N833" i="2"/>
  <c r="M834" i="2"/>
  <c r="N834" i="2"/>
  <c r="M835" i="2"/>
  <c r="N835" i="2"/>
  <c r="M836" i="2"/>
  <c r="N836" i="2"/>
  <c r="M837" i="2"/>
  <c r="N837" i="2"/>
  <c r="M838" i="2"/>
  <c r="N838" i="2"/>
  <c r="M839" i="2"/>
  <c r="N839" i="2"/>
  <c r="M840" i="2"/>
  <c r="N840" i="2"/>
  <c r="M841" i="2"/>
  <c r="N841" i="2"/>
  <c r="M842" i="2"/>
  <c r="N842" i="2"/>
  <c r="M843" i="2"/>
  <c r="N843" i="2"/>
  <c r="M844" i="2"/>
  <c r="N844" i="2"/>
  <c r="M845" i="2"/>
  <c r="N845" i="2"/>
  <c r="M846" i="2"/>
  <c r="N846" i="2"/>
  <c r="M847" i="2"/>
  <c r="N847" i="2"/>
  <c r="M848" i="2"/>
  <c r="N848" i="2"/>
  <c r="M849" i="2"/>
  <c r="N849" i="2"/>
  <c r="M850" i="2"/>
  <c r="N850" i="2"/>
  <c r="M851" i="2"/>
  <c r="N851" i="2"/>
  <c r="M852" i="2"/>
  <c r="N852" i="2"/>
  <c r="M853" i="2"/>
  <c r="N853" i="2"/>
  <c r="M854" i="2"/>
  <c r="N854" i="2"/>
  <c r="M855" i="2"/>
  <c r="N855" i="2"/>
  <c r="M856" i="2"/>
  <c r="N856" i="2"/>
  <c r="M857" i="2"/>
  <c r="N857" i="2"/>
  <c r="M858" i="2"/>
  <c r="N858" i="2"/>
  <c r="M859" i="2"/>
  <c r="N859" i="2"/>
  <c r="M860" i="2"/>
  <c r="N860" i="2"/>
  <c r="M861" i="2"/>
  <c r="N861" i="2"/>
  <c r="M862" i="2"/>
  <c r="N862" i="2"/>
  <c r="M863" i="2"/>
  <c r="N863" i="2"/>
  <c r="M864" i="2"/>
  <c r="N864" i="2"/>
  <c r="M865" i="2"/>
  <c r="N865" i="2"/>
  <c r="M866" i="2"/>
  <c r="N866" i="2"/>
  <c r="M867" i="2"/>
  <c r="N867" i="2"/>
  <c r="M868" i="2"/>
  <c r="N868" i="2"/>
  <c r="M869" i="2"/>
  <c r="N869" i="2"/>
  <c r="M870" i="2"/>
  <c r="N870" i="2"/>
  <c r="M871" i="2"/>
  <c r="N871" i="2"/>
  <c r="M872" i="2"/>
  <c r="N872" i="2"/>
  <c r="M873" i="2"/>
  <c r="N873" i="2"/>
  <c r="M874" i="2"/>
  <c r="N874" i="2"/>
  <c r="M875" i="2"/>
  <c r="N875" i="2"/>
  <c r="M876" i="2"/>
  <c r="N876" i="2"/>
  <c r="M877" i="2"/>
  <c r="N877" i="2"/>
  <c r="M878" i="2"/>
  <c r="N878" i="2"/>
  <c r="M879" i="2"/>
  <c r="N879" i="2"/>
  <c r="M880" i="2"/>
  <c r="N880" i="2"/>
  <c r="M881" i="2"/>
  <c r="N881" i="2"/>
  <c r="M882" i="2"/>
  <c r="N882" i="2"/>
  <c r="M883" i="2"/>
  <c r="N883" i="2"/>
  <c r="M884" i="2"/>
  <c r="N884" i="2"/>
  <c r="M885" i="2"/>
  <c r="N885" i="2"/>
  <c r="M886" i="2"/>
  <c r="N886" i="2"/>
  <c r="M887" i="2"/>
  <c r="N887" i="2"/>
  <c r="M888" i="2"/>
  <c r="N888" i="2"/>
  <c r="M889" i="2"/>
  <c r="N889" i="2"/>
  <c r="M890" i="2"/>
  <c r="N890" i="2"/>
  <c r="M891" i="2"/>
  <c r="N891" i="2"/>
  <c r="M892" i="2"/>
  <c r="N892" i="2"/>
  <c r="M893" i="2"/>
  <c r="N893" i="2"/>
  <c r="M894" i="2"/>
  <c r="N894" i="2"/>
  <c r="M895" i="2"/>
  <c r="N895" i="2"/>
  <c r="M896" i="2"/>
  <c r="N896" i="2"/>
  <c r="M897" i="2"/>
  <c r="N897" i="2"/>
  <c r="M898" i="2"/>
  <c r="N898" i="2"/>
  <c r="M899" i="2"/>
  <c r="N899" i="2"/>
  <c r="M900" i="2"/>
  <c r="N900" i="2"/>
  <c r="M901" i="2"/>
  <c r="N901" i="2"/>
  <c r="M902" i="2"/>
  <c r="N902" i="2"/>
  <c r="M903" i="2"/>
  <c r="N903" i="2"/>
  <c r="M904" i="2"/>
  <c r="N904" i="2"/>
  <c r="M905" i="2"/>
  <c r="N905" i="2"/>
  <c r="M906" i="2"/>
  <c r="N906" i="2"/>
  <c r="M907" i="2"/>
  <c r="N907" i="2"/>
  <c r="M908" i="2"/>
  <c r="N908" i="2"/>
  <c r="M909" i="2"/>
  <c r="N909" i="2"/>
  <c r="M910" i="2"/>
  <c r="N910" i="2"/>
  <c r="M911" i="2"/>
  <c r="N911" i="2"/>
  <c r="M912" i="2"/>
  <c r="N912" i="2"/>
  <c r="M913" i="2"/>
  <c r="N913" i="2"/>
  <c r="M914" i="2"/>
  <c r="N914" i="2"/>
  <c r="M915" i="2"/>
  <c r="N915" i="2"/>
  <c r="M916" i="2"/>
  <c r="N916" i="2"/>
  <c r="M917" i="2"/>
  <c r="N917" i="2"/>
  <c r="M918" i="2"/>
  <c r="N918" i="2"/>
  <c r="M919" i="2"/>
  <c r="N919" i="2"/>
  <c r="M920" i="2"/>
  <c r="N920" i="2"/>
  <c r="M921" i="2"/>
  <c r="N921" i="2"/>
  <c r="M922" i="2"/>
  <c r="N922" i="2"/>
  <c r="M923" i="2"/>
  <c r="N923" i="2"/>
  <c r="M924" i="2"/>
  <c r="N924" i="2"/>
  <c r="M925" i="2"/>
  <c r="N925" i="2"/>
  <c r="M926" i="2"/>
  <c r="N926" i="2"/>
  <c r="M927" i="2"/>
  <c r="N927" i="2"/>
  <c r="M928" i="2"/>
  <c r="N928" i="2"/>
  <c r="M929" i="2"/>
  <c r="N929" i="2"/>
  <c r="M930" i="2"/>
  <c r="N930" i="2"/>
  <c r="M931" i="2"/>
  <c r="N931" i="2"/>
  <c r="M932" i="2"/>
  <c r="N932" i="2"/>
  <c r="M933" i="2"/>
  <c r="N933" i="2"/>
  <c r="M934" i="2"/>
  <c r="N934" i="2"/>
  <c r="M935" i="2"/>
  <c r="N935" i="2"/>
  <c r="M936" i="2"/>
  <c r="N936" i="2"/>
  <c r="M937" i="2"/>
  <c r="N937" i="2"/>
  <c r="M938" i="2"/>
  <c r="N938" i="2"/>
  <c r="M939" i="2"/>
  <c r="N939" i="2"/>
  <c r="M940" i="2"/>
  <c r="N940" i="2"/>
  <c r="M941" i="2"/>
  <c r="N941" i="2"/>
  <c r="M942" i="2"/>
  <c r="N942" i="2"/>
  <c r="M943" i="2"/>
  <c r="N943" i="2"/>
  <c r="M944" i="2"/>
  <c r="N944" i="2"/>
  <c r="M945" i="2"/>
  <c r="N945" i="2"/>
  <c r="M946" i="2"/>
  <c r="N946" i="2"/>
  <c r="M947" i="2"/>
  <c r="N947" i="2"/>
  <c r="M948" i="2"/>
  <c r="N948" i="2"/>
  <c r="M949" i="2"/>
  <c r="N949" i="2"/>
  <c r="M950" i="2"/>
  <c r="N950" i="2"/>
  <c r="M951" i="2"/>
  <c r="N951" i="2"/>
  <c r="M952" i="2"/>
  <c r="N952" i="2"/>
  <c r="M953" i="2"/>
  <c r="N953" i="2"/>
  <c r="M954" i="2"/>
  <c r="N954" i="2"/>
  <c r="M955" i="2"/>
  <c r="N955" i="2"/>
  <c r="M956" i="2"/>
  <c r="N956" i="2"/>
  <c r="M957" i="2"/>
  <c r="N957" i="2"/>
  <c r="M958" i="2"/>
  <c r="N958" i="2"/>
  <c r="M959" i="2"/>
  <c r="N959" i="2"/>
  <c r="M960" i="2"/>
  <c r="N960" i="2"/>
  <c r="M961" i="2"/>
  <c r="N961" i="2"/>
  <c r="M962" i="2"/>
  <c r="N962" i="2"/>
  <c r="M963" i="2"/>
  <c r="N963" i="2"/>
  <c r="M964" i="2"/>
  <c r="N964" i="2"/>
  <c r="M965" i="2"/>
  <c r="N965" i="2"/>
  <c r="M966" i="2"/>
  <c r="N966" i="2"/>
  <c r="M967" i="2"/>
  <c r="N967" i="2"/>
  <c r="M968" i="2"/>
  <c r="N968" i="2"/>
  <c r="M969" i="2"/>
  <c r="N969" i="2"/>
  <c r="M970" i="2"/>
  <c r="N970" i="2"/>
  <c r="M971" i="2"/>
  <c r="N971" i="2"/>
  <c r="M972" i="2"/>
  <c r="N972" i="2"/>
  <c r="M973" i="2"/>
  <c r="N973" i="2"/>
  <c r="M974" i="2"/>
  <c r="N974" i="2"/>
  <c r="M975" i="2"/>
  <c r="N975" i="2"/>
  <c r="M976" i="2"/>
  <c r="N976" i="2"/>
  <c r="M977" i="2"/>
  <c r="N977" i="2"/>
  <c r="M978" i="2"/>
  <c r="N978" i="2"/>
  <c r="M979" i="2"/>
  <c r="N979" i="2"/>
  <c r="M980" i="2"/>
  <c r="N980" i="2"/>
  <c r="M981" i="2"/>
  <c r="N981" i="2"/>
  <c r="M982" i="2"/>
  <c r="N982" i="2"/>
  <c r="M983" i="2"/>
  <c r="N983" i="2"/>
  <c r="M984" i="2"/>
  <c r="N984" i="2"/>
  <c r="M985" i="2"/>
  <c r="N985" i="2"/>
  <c r="M986" i="2"/>
  <c r="N986" i="2"/>
  <c r="M987" i="2"/>
  <c r="N987" i="2"/>
  <c r="M988" i="2"/>
  <c r="N988" i="2"/>
  <c r="M989" i="2"/>
  <c r="N989" i="2"/>
  <c r="M990" i="2"/>
  <c r="N990" i="2"/>
  <c r="M991" i="2"/>
  <c r="N991" i="2"/>
  <c r="M992" i="2"/>
  <c r="N992" i="2"/>
  <c r="M993" i="2"/>
  <c r="N993" i="2"/>
  <c r="M994" i="2"/>
  <c r="N994" i="2"/>
  <c r="M995" i="2"/>
  <c r="N995" i="2"/>
  <c r="M996" i="2"/>
  <c r="N996" i="2"/>
  <c r="M997" i="2"/>
  <c r="N997" i="2"/>
  <c r="M998" i="2"/>
  <c r="N998" i="2"/>
  <c r="M999" i="2"/>
  <c r="N999" i="2"/>
  <c r="M1000" i="2"/>
  <c r="N1000" i="2"/>
  <c r="M1001" i="2"/>
  <c r="N1001" i="2"/>
  <c r="M1002" i="2"/>
  <c r="N1002" i="2"/>
  <c r="M1003" i="2"/>
  <c r="N1003" i="2"/>
  <c r="M1004" i="2"/>
  <c r="N1004" i="2"/>
  <c r="M1005" i="2"/>
  <c r="N1005" i="2"/>
  <c r="M1006" i="2"/>
  <c r="N1006" i="2"/>
  <c r="M1007" i="2"/>
  <c r="N1007" i="2"/>
  <c r="M1008" i="2"/>
  <c r="N1008" i="2"/>
  <c r="M1009" i="2"/>
  <c r="N1009" i="2"/>
  <c r="M1010" i="2"/>
  <c r="N1010" i="2"/>
  <c r="M1011" i="2"/>
  <c r="N1011" i="2"/>
  <c r="M1012" i="2"/>
  <c r="N1012" i="2"/>
  <c r="M1013" i="2"/>
  <c r="N1013" i="2"/>
  <c r="M1014" i="2"/>
  <c r="N1014" i="2"/>
  <c r="M1015" i="2"/>
  <c r="N1015" i="2"/>
  <c r="M1016" i="2"/>
  <c r="N1016" i="2"/>
  <c r="M1017" i="2"/>
  <c r="N1017" i="2"/>
  <c r="M1018" i="2"/>
  <c r="N1018" i="2"/>
  <c r="M1019" i="2"/>
  <c r="N1019" i="2"/>
  <c r="M1020" i="2"/>
  <c r="N1020" i="2"/>
  <c r="M1021" i="2"/>
  <c r="N1021" i="2"/>
  <c r="M1022" i="2"/>
  <c r="N1022" i="2"/>
  <c r="M1023" i="2"/>
  <c r="N1023" i="2"/>
  <c r="M1024" i="2"/>
  <c r="N1024" i="2"/>
  <c r="M1025" i="2"/>
  <c r="N1025" i="2"/>
  <c r="M1026" i="2"/>
  <c r="N1026" i="2"/>
  <c r="M1027" i="2"/>
  <c r="N1027" i="2"/>
  <c r="M1028" i="2"/>
  <c r="N1028" i="2"/>
  <c r="M1029" i="2"/>
  <c r="N1029" i="2"/>
  <c r="M1030" i="2"/>
  <c r="N1030" i="2"/>
  <c r="M1031" i="2"/>
  <c r="N1031" i="2"/>
  <c r="M1032" i="2"/>
  <c r="N1032" i="2"/>
  <c r="M1033" i="2"/>
  <c r="N1033" i="2"/>
  <c r="M1034" i="2"/>
  <c r="N1034" i="2"/>
  <c r="M1035" i="2"/>
  <c r="N1035" i="2"/>
  <c r="M1036" i="2"/>
  <c r="N1036" i="2"/>
  <c r="M1037" i="2"/>
  <c r="N1037" i="2"/>
  <c r="M1038" i="2"/>
  <c r="N1038" i="2"/>
  <c r="M1039" i="2"/>
  <c r="N1039" i="2"/>
  <c r="M1040" i="2"/>
  <c r="N1040" i="2"/>
  <c r="M1041" i="2"/>
  <c r="N1041" i="2"/>
  <c r="M1042" i="2"/>
  <c r="N1042" i="2"/>
  <c r="M1043" i="2"/>
  <c r="N1043" i="2"/>
  <c r="M1044" i="2"/>
  <c r="N1044" i="2"/>
  <c r="M1045" i="2"/>
  <c r="N1045" i="2"/>
  <c r="M1046" i="2"/>
  <c r="N1046" i="2"/>
  <c r="M1047" i="2"/>
  <c r="N1047" i="2"/>
  <c r="M1048" i="2"/>
  <c r="N1048" i="2"/>
  <c r="M1049" i="2"/>
  <c r="N1049" i="2"/>
  <c r="M1050" i="2"/>
  <c r="N1050" i="2"/>
  <c r="M1051" i="2"/>
  <c r="N1051" i="2"/>
  <c r="M1052" i="2"/>
  <c r="N1052" i="2"/>
  <c r="M1053" i="2"/>
  <c r="N1053" i="2"/>
  <c r="M1054" i="2"/>
  <c r="N1054" i="2"/>
  <c r="M1055" i="2"/>
  <c r="N1055" i="2"/>
  <c r="M1056" i="2"/>
  <c r="N1056" i="2"/>
  <c r="M1057" i="2"/>
  <c r="N1057" i="2"/>
  <c r="M1058" i="2"/>
  <c r="N1058" i="2"/>
  <c r="M1059" i="2"/>
  <c r="N1059" i="2"/>
  <c r="M1060" i="2"/>
  <c r="N1060" i="2"/>
  <c r="M1061" i="2"/>
  <c r="N1061" i="2"/>
  <c r="M1062" i="2"/>
  <c r="N1062" i="2"/>
  <c r="M1063" i="2"/>
  <c r="N1063" i="2"/>
  <c r="M1064" i="2"/>
  <c r="N1064" i="2"/>
  <c r="M1065" i="2"/>
  <c r="N1065" i="2"/>
  <c r="M1066" i="2"/>
  <c r="N1066" i="2"/>
  <c r="M1067" i="2"/>
  <c r="N1067" i="2"/>
  <c r="M1068" i="2"/>
  <c r="N1068" i="2"/>
  <c r="M1069" i="2"/>
  <c r="N1069" i="2"/>
  <c r="M1070" i="2"/>
  <c r="N1070" i="2"/>
  <c r="M1071" i="2"/>
  <c r="N1071" i="2"/>
  <c r="M1072" i="2"/>
  <c r="N1072" i="2"/>
  <c r="M1073" i="2"/>
  <c r="N1073" i="2"/>
  <c r="M1074" i="2"/>
  <c r="N1074" i="2"/>
  <c r="M1075" i="2"/>
  <c r="N1075" i="2"/>
  <c r="M1076" i="2"/>
  <c r="N1076" i="2"/>
  <c r="M1077" i="2"/>
  <c r="N1077" i="2"/>
  <c r="M1078" i="2"/>
  <c r="N1078" i="2"/>
  <c r="M1079" i="2"/>
  <c r="N1079" i="2"/>
  <c r="M1080" i="2"/>
  <c r="N1080" i="2"/>
  <c r="M1081" i="2"/>
  <c r="N1081" i="2"/>
  <c r="M1082" i="2"/>
  <c r="N1082" i="2"/>
  <c r="M1083" i="2"/>
  <c r="N1083" i="2"/>
  <c r="M1084" i="2"/>
  <c r="N1084" i="2"/>
  <c r="M1085" i="2"/>
  <c r="N1085" i="2"/>
  <c r="M1086" i="2"/>
  <c r="N1086" i="2"/>
  <c r="M1087" i="2"/>
  <c r="N1087" i="2"/>
  <c r="M1088" i="2"/>
  <c r="N1088" i="2"/>
  <c r="M1089" i="2"/>
  <c r="N1089" i="2"/>
  <c r="M1090" i="2"/>
  <c r="N1090" i="2"/>
  <c r="M1091" i="2"/>
  <c r="N1091" i="2"/>
  <c r="M1092" i="2"/>
  <c r="N1092" i="2"/>
  <c r="M1093" i="2"/>
  <c r="N1093" i="2"/>
  <c r="M1094" i="2"/>
  <c r="N1094" i="2"/>
  <c r="M1095" i="2"/>
  <c r="N1095" i="2"/>
  <c r="M1096" i="2"/>
  <c r="N1096" i="2"/>
  <c r="M1097" i="2"/>
  <c r="N1097" i="2"/>
  <c r="M1098" i="2"/>
  <c r="N1098" i="2"/>
  <c r="M1099" i="2"/>
  <c r="N1099" i="2"/>
  <c r="M1100" i="2"/>
  <c r="N1100" i="2"/>
  <c r="M1101" i="2"/>
  <c r="N1101" i="2"/>
  <c r="M1102" i="2"/>
  <c r="N1102" i="2"/>
  <c r="M1103" i="2"/>
  <c r="N1103" i="2"/>
  <c r="M1104" i="2"/>
  <c r="N1104" i="2"/>
  <c r="M1105" i="2"/>
  <c r="N1105" i="2"/>
  <c r="M1106" i="2"/>
  <c r="N1106" i="2"/>
  <c r="M1107" i="2"/>
  <c r="N1107" i="2"/>
  <c r="M1108" i="2"/>
  <c r="N1108" i="2"/>
  <c r="M1109" i="2"/>
  <c r="N1109" i="2"/>
  <c r="M1110" i="2"/>
  <c r="N1110" i="2"/>
  <c r="M1111" i="2"/>
  <c r="N1111" i="2"/>
  <c r="M1112" i="2"/>
  <c r="N1112" i="2"/>
  <c r="M1113" i="2"/>
  <c r="N1113" i="2"/>
  <c r="M1114" i="2"/>
  <c r="N1114" i="2"/>
  <c r="M1115" i="2"/>
  <c r="N1115" i="2"/>
  <c r="M1116" i="2"/>
  <c r="N1116" i="2"/>
  <c r="M1117" i="2"/>
  <c r="N1117" i="2"/>
  <c r="M1118" i="2"/>
  <c r="N1118" i="2"/>
  <c r="M1119" i="2"/>
  <c r="N1119" i="2"/>
  <c r="M1120" i="2"/>
  <c r="N1120" i="2"/>
  <c r="M1121" i="2"/>
  <c r="N1121" i="2"/>
  <c r="M1122" i="2"/>
  <c r="N1122" i="2"/>
  <c r="M1123" i="2"/>
  <c r="N1123" i="2"/>
  <c r="M1124" i="2"/>
  <c r="N1124" i="2"/>
  <c r="M1125" i="2"/>
  <c r="N1125" i="2"/>
  <c r="M1126" i="2"/>
  <c r="N1126" i="2"/>
  <c r="M1127" i="2"/>
  <c r="N1127" i="2"/>
  <c r="M1128" i="2"/>
  <c r="N1128" i="2"/>
  <c r="M1129" i="2"/>
  <c r="N1129" i="2"/>
  <c r="M1130" i="2"/>
  <c r="N1130" i="2"/>
  <c r="M1131" i="2"/>
  <c r="N1131" i="2"/>
  <c r="M1132" i="2"/>
  <c r="N1132" i="2"/>
  <c r="M1133" i="2"/>
  <c r="N1133" i="2"/>
  <c r="M1134" i="2"/>
  <c r="N1134" i="2"/>
  <c r="M1135" i="2"/>
  <c r="N1135" i="2"/>
  <c r="M1136" i="2"/>
  <c r="N1136" i="2"/>
  <c r="M1137" i="2"/>
  <c r="N1137" i="2"/>
  <c r="M1138" i="2"/>
  <c r="N1138" i="2"/>
  <c r="M1139" i="2"/>
  <c r="N1139" i="2"/>
  <c r="M1140" i="2"/>
  <c r="N1140" i="2"/>
  <c r="M1141" i="2"/>
  <c r="N1141" i="2"/>
  <c r="M1142" i="2"/>
  <c r="N1142" i="2"/>
  <c r="M1143" i="2"/>
  <c r="N1143" i="2"/>
  <c r="M1144" i="2"/>
  <c r="N1144" i="2"/>
  <c r="M1145" i="2"/>
  <c r="N1145" i="2"/>
  <c r="M1146" i="2"/>
  <c r="N1146" i="2"/>
  <c r="M1147" i="2"/>
  <c r="N1147" i="2"/>
  <c r="M1148" i="2"/>
  <c r="N1148" i="2"/>
  <c r="M1149" i="2"/>
  <c r="N1149" i="2"/>
  <c r="M1150" i="2"/>
  <c r="N1150" i="2"/>
  <c r="M1151" i="2"/>
  <c r="N1151" i="2"/>
  <c r="M1152" i="2"/>
  <c r="N1152" i="2"/>
  <c r="M1153" i="2"/>
  <c r="N1153" i="2"/>
  <c r="M1154" i="2"/>
  <c r="N1154" i="2"/>
  <c r="M1155" i="2"/>
  <c r="N1155" i="2"/>
  <c r="M1156" i="2"/>
  <c r="N1156" i="2"/>
  <c r="M1157" i="2"/>
  <c r="N1157" i="2"/>
  <c r="M1158" i="2"/>
  <c r="N1158" i="2"/>
  <c r="M1159" i="2"/>
  <c r="N1159" i="2"/>
  <c r="M1160" i="2"/>
  <c r="N1160" i="2"/>
  <c r="M1161" i="2"/>
  <c r="N1161" i="2"/>
  <c r="M1162" i="2"/>
  <c r="N1162" i="2"/>
  <c r="M1163" i="2"/>
  <c r="N1163" i="2"/>
  <c r="M1164" i="2"/>
  <c r="N1164" i="2"/>
  <c r="M1165" i="2"/>
  <c r="N1165" i="2"/>
  <c r="M1166" i="2"/>
  <c r="N1166" i="2"/>
  <c r="M1167" i="2"/>
  <c r="N1167" i="2"/>
  <c r="M1168" i="2"/>
  <c r="N1168" i="2"/>
  <c r="M1169" i="2"/>
  <c r="N1169" i="2"/>
  <c r="M1170" i="2"/>
  <c r="N1170" i="2"/>
  <c r="M1171" i="2"/>
  <c r="N1171" i="2"/>
  <c r="M1172" i="2"/>
  <c r="N1172" i="2"/>
  <c r="M1173" i="2"/>
  <c r="N1173" i="2"/>
  <c r="M1174" i="2"/>
  <c r="N1174" i="2"/>
  <c r="M1175" i="2"/>
  <c r="N1175" i="2"/>
  <c r="M1176" i="2"/>
  <c r="N1176" i="2"/>
  <c r="M1177" i="2"/>
  <c r="N1177" i="2"/>
  <c r="M1178" i="2"/>
  <c r="N1178" i="2"/>
  <c r="M1179" i="2"/>
  <c r="N1179" i="2"/>
  <c r="M1180" i="2"/>
  <c r="N1180" i="2"/>
  <c r="M1181" i="2"/>
  <c r="N1181" i="2"/>
  <c r="M1182" i="2"/>
  <c r="N1182" i="2"/>
  <c r="M1183" i="2"/>
  <c r="N1183" i="2"/>
  <c r="M1184" i="2"/>
  <c r="N1184" i="2"/>
  <c r="M1185" i="2"/>
  <c r="N1185" i="2"/>
  <c r="M1186" i="2"/>
  <c r="N1186" i="2"/>
  <c r="M1187" i="2"/>
  <c r="N1187" i="2"/>
  <c r="M1188" i="2"/>
  <c r="N1188" i="2"/>
  <c r="M1189" i="2"/>
  <c r="N1189" i="2"/>
  <c r="M1190" i="2"/>
  <c r="N1190" i="2"/>
  <c r="M1191" i="2"/>
  <c r="N1191" i="2"/>
  <c r="M1192" i="2"/>
  <c r="N1192" i="2"/>
  <c r="M1193" i="2"/>
  <c r="N1193" i="2"/>
  <c r="M1194" i="2"/>
  <c r="N1194" i="2"/>
  <c r="M1195" i="2"/>
  <c r="N1195" i="2"/>
  <c r="M1196" i="2"/>
  <c r="N1196" i="2"/>
  <c r="M1197" i="2"/>
  <c r="N1197" i="2"/>
  <c r="M1198" i="2"/>
  <c r="N1198" i="2"/>
  <c r="M1199" i="2"/>
  <c r="N1199" i="2"/>
  <c r="M1200" i="2"/>
  <c r="N1200" i="2"/>
  <c r="M1201" i="2"/>
  <c r="N1201" i="2"/>
  <c r="M1202" i="2"/>
  <c r="N1202" i="2"/>
  <c r="M1203" i="2"/>
  <c r="N1203" i="2"/>
  <c r="M1204" i="2"/>
  <c r="N1204" i="2"/>
  <c r="M1205" i="2"/>
  <c r="N1205" i="2"/>
  <c r="M1206" i="2"/>
  <c r="N1206" i="2"/>
  <c r="M1207" i="2"/>
  <c r="N1207" i="2"/>
  <c r="M1208" i="2"/>
  <c r="N1208" i="2"/>
  <c r="M1209" i="2"/>
  <c r="N1209" i="2"/>
  <c r="M1210" i="2"/>
  <c r="N1210" i="2"/>
  <c r="M1211" i="2"/>
  <c r="N1211" i="2"/>
  <c r="M1212" i="2"/>
  <c r="N1212" i="2"/>
  <c r="M1213" i="2"/>
  <c r="N1213" i="2"/>
  <c r="M1214" i="2"/>
  <c r="N1214" i="2"/>
  <c r="M1215" i="2"/>
  <c r="N1215" i="2"/>
  <c r="M1216" i="2"/>
  <c r="N1216" i="2"/>
  <c r="M1217" i="2"/>
  <c r="N1217" i="2"/>
  <c r="M1218" i="2"/>
  <c r="N1218" i="2"/>
  <c r="M1219" i="2"/>
  <c r="N1219" i="2"/>
  <c r="M1220" i="2"/>
  <c r="N1220" i="2"/>
  <c r="M1221" i="2"/>
  <c r="N1221" i="2"/>
  <c r="M1222" i="2"/>
  <c r="N1222" i="2"/>
  <c r="M1223" i="2"/>
  <c r="N1223" i="2"/>
  <c r="M1224" i="2"/>
  <c r="N1224" i="2"/>
  <c r="M1225" i="2"/>
  <c r="N1225" i="2"/>
  <c r="M1226" i="2"/>
  <c r="N1226" i="2"/>
  <c r="M1227" i="2"/>
  <c r="N1227" i="2"/>
  <c r="M1228" i="2"/>
  <c r="N1228" i="2"/>
  <c r="M1229" i="2"/>
  <c r="N1229" i="2"/>
  <c r="M1230" i="2"/>
  <c r="N1230" i="2"/>
  <c r="M1231" i="2"/>
  <c r="N1231" i="2"/>
  <c r="M1232" i="2"/>
  <c r="N1232" i="2"/>
  <c r="M1233" i="2"/>
  <c r="N1233" i="2"/>
  <c r="M1234" i="2"/>
  <c r="N1234" i="2"/>
  <c r="M1235" i="2"/>
  <c r="N1235" i="2"/>
  <c r="M1236" i="2"/>
  <c r="N1236" i="2"/>
  <c r="M1237" i="2"/>
  <c r="N1237" i="2"/>
  <c r="M1238" i="2"/>
  <c r="N1238" i="2"/>
  <c r="M1239" i="2"/>
  <c r="N1239" i="2"/>
  <c r="M1240" i="2"/>
  <c r="N1240" i="2"/>
  <c r="M1241" i="2"/>
  <c r="N1241" i="2"/>
  <c r="M1242" i="2"/>
  <c r="N1242" i="2"/>
  <c r="M1243" i="2"/>
  <c r="N1243" i="2"/>
  <c r="M1244" i="2"/>
  <c r="N1244" i="2"/>
  <c r="M1245" i="2"/>
  <c r="N1245" i="2"/>
  <c r="M1246" i="2"/>
  <c r="N1246" i="2"/>
  <c r="M1247" i="2"/>
  <c r="N1247" i="2"/>
  <c r="M1248" i="2"/>
  <c r="N1248" i="2"/>
  <c r="M1249" i="2"/>
  <c r="N1249" i="2"/>
  <c r="M1250" i="2"/>
  <c r="N1250" i="2"/>
  <c r="M1251" i="2"/>
  <c r="N1251" i="2"/>
  <c r="M1252" i="2"/>
  <c r="N1252" i="2"/>
  <c r="M1253" i="2"/>
  <c r="N1253" i="2"/>
  <c r="M1254" i="2"/>
  <c r="N1254" i="2"/>
  <c r="M1255" i="2"/>
  <c r="N1255" i="2"/>
  <c r="M1256" i="2"/>
  <c r="N1256" i="2"/>
  <c r="M1257" i="2"/>
  <c r="N1257" i="2"/>
  <c r="M1258" i="2"/>
  <c r="N1258" i="2"/>
  <c r="M1259" i="2"/>
  <c r="N1259" i="2"/>
  <c r="M1260" i="2"/>
  <c r="N1260" i="2"/>
  <c r="M1261" i="2"/>
  <c r="N1261" i="2"/>
  <c r="M1262" i="2"/>
  <c r="N1262" i="2"/>
  <c r="M1263" i="2"/>
  <c r="N1263" i="2"/>
  <c r="M1264" i="2"/>
  <c r="N1264" i="2"/>
  <c r="M1265" i="2"/>
  <c r="N1265" i="2"/>
  <c r="M1266" i="2"/>
  <c r="N1266" i="2"/>
  <c r="M1267" i="2"/>
  <c r="N1267" i="2"/>
  <c r="M1268" i="2"/>
  <c r="N1268" i="2"/>
  <c r="M1269" i="2"/>
  <c r="N1269" i="2"/>
  <c r="M1270" i="2"/>
  <c r="N1270" i="2"/>
  <c r="M1271" i="2"/>
  <c r="N1271" i="2"/>
  <c r="M1272" i="2"/>
  <c r="N1272" i="2"/>
  <c r="M1273" i="2"/>
  <c r="N1273" i="2"/>
  <c r="M1274" i="2"/>
  <c r="N1274" i="2"/>
  <c r="M1275" i="2"/>
  <c r="N1275" i="2"/>
  <c r="M1276" i="2"/>
  <c r="N1276" i="2"/>
  <c r="M1277" i="2"/>
  <c r="N1277" i="2"/>
  <c r="M1278" i="2"/>
  <c r="N1278" i="2"/>
  <c r="M1279" i="2"/>
  <c r="N1279" i="2"/>
  <c r="M1280" i="2"/>
  <c r="N1280" i="2"/>
  <c r="M1281" i="2"/>
  <c r="N1281" i="2"/>
  <c r="M1282" i="2"/>
  <c r="N1282" i="2"/>
  <c r="M1283" i="2"/>
  <c r="N1283" i="2"/>
  <c r="M1284" i="2"/>
  <c r="N1284" i="2"/>
  <c r="M1285" i="2"/>
  <c r="N1285" i="2"/>
  <c r="M1286" i="2"/>
  <c r="N1286" i="2"/>
  <c r="M1287" i="2"/>
  <c r="N1287" i="2"/>
  <c r="M1288" i="2"/>
  <c r="N1288" i="2"/>
  <c r="M1289" i="2"/>
  <c r="N1289" i="2"/>
  <c r="M1290" i="2"/>
  <c r="N1290" i="2"/>
  <c r="M1291" i="2"/>
  <c r="N1291" i="2"/>
  <c r="M1292" i="2"/>
  <c r="N1292" i="2"/>
  <c r="M1293" i="2"/>
  <c r="N1293" i="2"/>
  <c r="M1294" i="2"/>
  <c r="N1294" i="2"/>
  <c r="M1295" i="2"/>
  <c r="N1295" i="2"/>
  <c r="M1296" i="2"/>
  <c r="N1296" i="2"/>
  <c r="M1297" i="2"/>
  <c r="N1297" i="2"/>
  <c r="M1298" i="2"/>
  <c r="N1298" i="2"/>
  <c r="M1299" i="2"/>
  <c r="N1299" i="2"/>
  <c r="M1300" i="2"/>
  <c r="N1300" i="2"/>
  <c r="M1301" i="2"/>
  <c r="N1301" i="2"/>
  <c r="M1302" i="2"/>
  <c r="N1302" i="2"/>
  <c r="M1303" i="2"/>
  <c r="N1303" i="2"/>
  <c r="M1304" i="2"/>
  <c r="N1304" i="2"/>
  <c r="M1305" i="2"/>
  <c r="N1305" i="2"/>
  <c r="M1306" i="2"/>
  <c r="N1306" i="2"/>
  <c r="M1307" i="2"/>
  <c r="N1307" i="2"/>
  <c r="M1308" i="2"/>
  <c r="N1308" i="2"/>
  <c r="M1309" i="2"/>
  <c r="N1309" i="2"/>
  <c r="M1310" i="2"/>
  <c r="N1310" i="2"/>
  <c r="M1311" i="2"/>
  <c r="N1311" i="2"/>
  <c r="M1312" i="2"/>
  <c r="N1312" i="2"/>
  <c r="M1313" i="2"/>
  <c r="N1313" i="2"/>
  <c r="M1314" i="2"/>
  <c r="N1314" i="2"/>
  <c r="M1315" i="2"/>
  <c r="N1315" i="2"/>
  <c r="M1316" i="2"/>
  <c r="N1316" i="2"/>
  <c r="M1317" i="2"/>
  <c r="N1317" i="2"/>
  <c r="M1318" i="2"/>
  <c r="N1318" i="2"/>
  <c r="M1319" i="2"/>
  <c r="N1319" i="2"/>
  <c r="M1320" i="2"/>
  <c r="N1320" i="2"/>
  <c r="M1321" i="2"/>
  <c r="N1321" i="2"/>
  <c r="M1322" i="2"/>
  <c r="N1322" i="2"/>
  <c r="M1323" i="2"/>
  <c r="N1323" i="2"/>
  <c r="M1324" i="2"/>
  <c r="N1324" i="2"/>
  <c r="M1325" i="2"/>
  <c r="N1325" i="2"/>
  <c r="M1326" i="2"/>
  <c r="N1326" i="2"/>
  <c r="M1327" i="2"/>
  <c r="N1327" i="2"/>
  <c r="M1328" i="2"/>
  <c r="N1328" i="2"/>
  <c r="M1329" i="2"/>
  <c r="N1329" i="2"/>
  <c r="M1330" i="2"/>
  <c r="N1330" i="2"/>
  <c r="M1331" i="2"/>
  <c r="N1331" i="2"/>
  <c r="M1332" i="2"/>
  <c r="N1332" i="2"/>
  <c r="M1333" i="2"/>
  <c r="N1333" i="2"/>
  <c r="M1334" i="2"/>
  <c r="N1334" i="2"/>
  <c r="M1335" i="2"/>
  <c r="N1335" i="2"/>
  <c r="M1336" i="2"/>
  <c r="N1336" i="2"/>
  <c r="M1337" i="2"/>
  <c r="N1337" i="2"/>
  <c r="M1338" i="2"/>
  <c r="N1338" i="2"/>
  <c r="M1339" i="2"/>
  <c r="N1339" i="2"/>
  <c r="M1340" i="2"/>
  <c r="N1340" i="2"/>
  <c r="M1341" i="2"/>
  <c r="N1341" i="2"/>
  <c r="M1342" i="2"/>
  <c r="N1342" i="2"/>
  <c r="M1343" i="2"/>
  <c r="N1343" i="2"/>
  <c r="M1344" i="2"/>
  <c r="N1344" i="2"/>
  <c r="M1345" i="2"/>
  <c r="N1345" i="2"/>
  <c r="M1346" i="2"/>
  <c r="N1346" i="2"/>
  <c r="M1347" i="2"/>
  <c r="N1347" i="2"/>
  <c r="M1348" i="2"/>
  <c r="N1348" i="2"/>
  <c r="M1349" i="2"/>
  <c r="N1349" i="2"/>
  <c r="M1350" i="2"/>
  <c r="N1350" i="2"/>
  <c r="M1351" i="2"/>
  <c r="N1351" i="2"/>
  <c r="M1352" i="2"/>
  <c r="N1352" i="2"/>
  <c r="M1353" i="2"/>
  <c r="N1353" i="2"/>
  <c r="M1354" i="2"/>
  <c r="N1354" i="2"/>
  <c r="M1355" i="2"/>
  <c r="N1355" i="2"/>
  <c r="M1356" i="2"/>
  <c r="N1356" i="2"/>
  <c r="M1357" i="2"/>
  <c r="N1357" i="2"/>
  <c r="M1358" i="2"/>
  <c r="N1358" i="2"/>
  <c r="M1359" i="2"/>
  <c r="N1359" i="2"/>
  <c r="M1360" i="2"/>
  <c r="N1360" i="2"/>
  <c r="M1361" i="2"/>
  <c r="N1361" i="2"/>
  <c r="M1362" i="2"/>
  <c r="N1362" i="2"/>
  <c r="M1363" i="2"/>
  <c r="N1363" i="2"/>
  <c r="M1364" i="2"/>
  <c r="N1364" i="2"/>
  <c r="M1365" i="2"/>
  <c r="N1365" i="2"/>
  <c r="M1366" i="2"/>
  <c r="N1366" i="2"/>
  <c r="M1367" i="2"/>
  <c r="N1367" i="2"/>
  <c r="M1368" i="2"/>
  <c r="N1368" i="2"/>
  <c r="M1369" i="2"/>
  <c r="N1369" i="2"/>
  <c r="M1370" i="2"/>
  <c r="N1370" i="2"/>
  <c r="M1371" i="2"/>
  <c r="N1371" i="2"/>
  <c r="M1372" i="2"/>
  <c r="N1372" i="2"/>
  <c r="M1373" i="2"/>
  <c r="N1373" i="2"/>
  <c r="M1374" i="2"/>
  <c r="N1374" i="2"/>
  <c r="M1375" i="2"/>
  <c r="N1375" i="2"/>
  <c r="M1376" i="2"/>
  <c r="N1376" i="2"/>
  <c r="M1377" i="2"/>
  <c r="N1377" i="2"/>
  <c r="M1378" i="2"/>
  <c r="N1378" i="2"/>
  <c r="M1379" i="2"/>
  <c r="N1379" i="2"/>
  <c r="M1380" i="2"/>
  <c r="N1380" i="2"/>
  <c r="M1381" i="2"/>
  <c r="N1381" i="2"/>
  <c r="M1382" i="2"/>
  <c r="N1382" i="2"/>
  <c r="M1383" i="2"/>
  <c r="N1383" i="2"/>
  <c r="M1384" i="2"/>
  <c r="N1384" i="2"/>
  <c r="M1385" i="2"/>
  <c r="N1385" i="2"/>
  <c r="M1386" i="2"/>
  <c r="N1386" i="2"/>
  <c r="M1387" i="2"/>
  <c r="N1387" i="2"/>
  <c r="M1388" i="2"/>
  <c r="N1388" i="2"/>
  <c r="M1389" i="2"/>
  <c r="N1389" i="2"/>
  <c r="M1390" i="2"/>
  <c r="N1390" i="2"/>
  <c r="M1391" i="2"/>
  <c r="N1391" i="2"/>
  <c r="M1392" i="2"/>
  <c r="N1392" i="2"/>
  <c r="M1393" i="2"/>
  <c r="N1393" i="2"/>
  <c r="M1394" i="2"/>
  <c r="N1394" i="2"/>
  <c r="M1395" i="2"/>
  <c r="N1395" i="2"/>
  <c r="M1396" i="2"/>
  <c r="N1396" i="2"/>
  <c r="M1397" i="2"/>
  <c r="N1397" i="2"/>
  <c r="M1398" i="2"/>
  <c r="N1398" i="2"/>
  <c r="M1399" i="2"/>
  <c r="N1399" i="2"/>
  <c r="M1400" i="2"/>
  <c r="N1400" i="2"/>
  <c r="M1401" i="2"/>
  <c r="N1401" i="2"/>
  <c r="M1402" i="2"/>
  <c r="N1402" i="2"/>
  <c r="M1403" i="2"/>
  <c r="N1403" i="2"/>
  <c r="M1404" i="2"/>
  <c r="N1404" i="2"/>
  <c r="M1405" i="2"/>
  <c r="N1405" i="2"/>
  <c r="M1406" i="2"/>
  <c r="N1406" i="2"/>
  <c r="M1407" i="2"/>
  <c r="N1407" i="2"/>
  <c r="M1408" i="2"/>
  <c r="N1408" i="2"/>
  <c r="M1409" i="2"/>
  <c r="N1409" i="2"/>
  <c r="M1410" i="2"/>
  <c r="N1410" i="2"/>
  <c r="M1411" i="2"/>
  <c r="N1411" i="2"/>
  <c r="M1412" i="2"/>
  <c r="N1412" i="2"/>
  <c r="M1413" i="2"/>
  <c r="N1413" i="2"/>
  <c r="M1414" i="2"/>
  <c r="N1414" i="2"/>
  <c r="M1415" i="2"/>
  <c r="N1415" i="2"/>
  <c r="M1416" i="2"/>
  <c r="N1416" i="2"/>
  <c r="M1417" i="2"/>
  <c r="N1417" i="2"/>
  <c r="M1418" i="2"/>
  <c r="N1418" i="2"/>
  <c r="M1419" i="2"/>
  <c r="N1419" i="2"/>
  <c r="M1420" i="2"/>
  <c r="N1420" i="2"/>
  <c r="M1421" i="2"/>
  <c r="N1421" i="2"/>
  <c r="M1422" i="2"/>
  <c r="N1422" i="2"/>
  <c r="M1423" i="2"/>
  <c r="N1423" i="2"/>
  <c r="M1424" i="2"/>
  <c r="N1424" i="2"/>
  <c r="M1425" i="2"/>
  <c r="N1425" i="2"/>
  <c r="M1426" i="2"/>
  <c r="N1426" i="2"/>
  <c r="M1427" i="2"/>
  <c r="N1427" i="2"/>
  <c r="M1428" i="2"/>
  <c r="N1428" i="2"/>
  <c r="M1429" i="2"/>
  <c r="N1429" i="2"/>
  <c r="M1430" i="2"/>
  <c r="N1430" i="2"/>
  <c r="M1431" i="2"/>
  <c r="N1431" i="2"/>
  <c r="M1432" i="2"/>
  <c r="N1432" i="2"/>
  <c r="M1433" i="2"/>
  <c r="N1433" i="2"/>
  <c r="M1434" i="2"/>
  <c r="N1434" i="2"/>
  <c r="M1435" i="2"/>
  <c r="N1435" i="2"/>
  <c r="M1436" i="2"/>
  <c r="N1436" i="2"/>
  <c r="M1437" i="2"/>
  <c r="N1437" i="2"/>
  <c r="M1438" i="2"/>
  <c r="N1438" i="2"/>
  <c r="M1439" i="2"/>
  <c r="N1439" i="2"/>
  <c r="M1440" i="2"/>
  <c r="N1440" i="2"/>
  <c r="M1441" i="2"/>
  <c r="N1441" i="2"/>
  <c r="M1442" i="2"/>
  <c r="N1442" i="2"/>
  <c r="M1443" i="2"/>
  <c r="N1443" i="2"/>
  <c r="M1444" i="2"/>
  <c r="N1444" i="2"/>
  <c r="M1445" i="2"/>
  <c r="N1445" i="2"/>
  <c r="M1446" i="2"/>
  <c r="N1446" i="2"/>
  <c r="M1447" i="2"/>
  <c r="N1447" i="2"/>
  <c r="M1448" i="2"/>
  <c r="N1448" i="2"/>
  <c r="M1449" i="2"/>
  <c r="N1449" i="2"/>
  <c r="M1450" i="2"/>
  <c r="N1450" i="2"/>
  <c r="M1451" i="2"/>
  <c r="N1451" i="2"/>
  <c r="M1452" i="2"/>
  <c r="N1452" i="2"/>
  <c r="M1453" i="2"/>
  <c r="N1453" i="2"/>
  <c r="M1454" i="2"/>
  <c r="N1454" i="2"/>
  <c r="M1455" i="2"/>
  <c r="N1455" i="2"/>
  <c r="M1456" i="2"/>
  <c r="N1456" i="2"/>
  <c r="M1457" i="2"/>
  <c r="N1457" i="2"/>
  <c r="M1458" i="2"/>
  <c r="N1458" i="2"/>
  <c r="M1459" i="2"/>
  <c r="N1459" i="2"/>
  <c r="M1460" i="2"/>
  <c r="N1460" i="2"/>
  <c r="M1461" i="2"/>
  <c r="N1461" i="2"/>
  <c r="M1462" i="2"/>
  <c r="N1462" i="2"/>
  <c r="M1463" i="2"/>
  <c r="N1463" i="2"/>
  <c r="M1464" i="2"/>
  <c r="N1464" i="2"/>
  <c r="M1465" i="2"/>
  <c r="N1465" i="2"/>
  <c r="M1466" i="2"/>
  <c r="N1466" i="2"/>
  <c r="M1467" i="2"/>
  <c r="N1467" i="2"/>
  <c r="M1468" i="2"/>
  <c r="N1468" i="2"/>
  <c r="M1469" i="2"/>
  <c r="N1469" i="2"/>
  <c r="M1470" i="2"/>
  <c r="N1470" i="2"/>
  <c r="M1471" i="2"/>
  <c r="N1471" i="2"/>
  <c r="M1472" i="2"/>
  <c r="N1472" i="2"/>
  <c r="M1473" i="2"/>
  <c r="N1473" i="2"/>
  <c r="M1474" i="2"/>
  <c r="N1474" i="2"/>
  <c r="M1475" i="2"/>
  <c r="N1475" i="2"/>
  <c r="M1476" i="2"/>
  <c r="N1476" i="2"/>
  <c r="M1477" i="2"/>
  <c r="N1477" i="2"/>
  <c r="M1478" i="2"/>
  <c r="N1478" i="2"/>
  <c r="M1479" i="2"/>
  <c r="N1479" i="2"/>
  <c r="M1480" i="2"/>
  <c r="N1480" i="2"/>
  <c r="M1481" i="2"/>
  <c r="N1481" i="2"/>
  <c r="M1482" i="2"/>
  <c r="N1482" i="2"/>
  <c r="M1483" i="2"/>
  <c r="N1483" i="2"/>
  <c r="M1484" i="2"/>
  <c r="N1484" i="2"/>
  <c r="M1485" i="2"/>
  <c r="N1485" i="2"/>
  <c r="M1486" i="2"/>
  <c r="N1486" i="2"/>
  <c r="M1487" i="2"/>
  <c r="N1487" i="2"/>
  <c r="M1488" i="2"/>
  <c r="N1488" i="2"/>
  <c r="M1489" i="2"/>
  <c r="N1489" i="2"/>
  <c r="M1490" i="2"/>
  <c r="N1490" i="2"/>
  <c r="M1491" i="2"/>
  <c r="N1491" i="2"/>
  <c r="M1492" i="2"/>
  <c r="N1492" i="2"/>
  <c r="M1493" i="2"/>
  <c r="N1493" i="2"/>
  <c r="M1494" i="2"/>
  <c r="N1494" i="2"/>
  <c r="M1495" i="2"/>
  <c r="N1495" i="2"/>
  <c r="M1496" i="2"/>
  <c r="N1496" i="2"/>
  <c r="M1497" i="2"/>
  <c r="N1497" i="2"/>
  <c r="M1498" i="2"/>
  <c r="N1498" i="2"/>
  <c r="M1499" i="2"/>
  <c r="N1499" i="2"/>
  <c r="M1500" i="2"/>
  <c r="N1500" i="2"/>
  <c r="M1501" i="2"/>
  <c r="N1501" i="2"/>
  <c r="M2" i="2"/>
  <c r="N2" i="2"/>
  <c r="L435" i="9"/>
  <c r="L436" i="9"/>
  <c r="L437" i="9"/>
  <c r="L438" i="9"/>
  <c r="L439" i="9"/>
  <c r="L440" i="9"/>
  <c r="L441" i="9"/>
  <c r="L442" i="9"/>
  <c r="L443" i="9"/>
  <c r="L444" i="9"/>
  <c r="L445" i="9"/>
  <c r="L446" i="9"/>
  <c r="L447" i="9"/>
  <c r="L448" i="9"/>
  <c r="L449" i="9"/>
  <c r="L450" i="9"/>
  <c r="L451" i="9"/>
  <c r="L452" i="9"/>
  <c r="L453" i="9"/>
  <c r="L454" i="9"/>
  <c r="L455" i="9"/>
  <c r="L456" i="9"/>
  <c r="L457" i="9"/>
  <c r="L458" i="9"/>
  <c r="L459" i="9"/>
  <c r="L460" i="9"/>
  <c r="L461" i="9"/>
  <c r="L462" i="9"/>
  <c r="L463" i="9"/>
  <c r="L464" i="9"/>
  <c r="L465" i="9"/>
  <c r="L466" i="9"/>
  <c r="L467" i="9"/>
  <c r="L468" i="9"/>
  <c r="L469" i="9"/>
  <c r="L470" i="9"/>
  <c r="L471" i="9"/>
  <c r="L472" i="9"/>
  <c r="L473" i="9"/>
  <c r="L474" i="9"/>
  <c r="L475" i="9"/>
  <c r="L476" i="9"/>
  <c r="L477" i="9"/>
  <c r="L478" i="9"/>
  <c r="L479" i="9"/>
  <c r="L480" i="9"/>
  <c r="L481" i="9"/>
  <c r="L482" i="9"/>
  <c r="L483" i="9"/>
  <c r="L484" i="9"/>
  <c r="L485" i="9"/>
  <c r="L486" i="9"/>
  <c r="L487" i="9"/>
  <c r="L488" i="9"/>
  <c r="L489" i="9"/>
  <c r="L490" i="9"/>
  <c r="L491" i="9"/>
  <c r="L492" i="9"/>
  <c r="L493" i="9"/>
  <c r="L494" i="9"/>
  <c r="L495" i="9"/>
  <c r="L496" i="9"/>
  <c r="L497" i="9"/>
  <c r="L498" i="9"/>
  <c r="L499" i="9"/>
  <c r="L500" i="9"/>
  <c r="L501" i="9"/>
  <c r="K435" i="9"/>
  <c r="K436" i="9"/>
  <c r="K437" i="9"/>
  <c r="K438" i="9"/>
  <c r="K439" i="9"/>
  <c r="K440" i="9"/>
  <c r="K441" i="9"/>
  <c r="K442" i="9"/>
  <c r="K443" i="9"/>
  <c r="K444" i="9"/>
  <c r="K445" i="9"/>
  <c r="K446" i="9"/>
  <c r="K447" i="9"/>
  <c r="K448" i="9"/>
  <c r="K449" i="9"/>
  <c r="K450" i="9"/>
  <c r="K451" i="9"/>
  <c r="K452" i="9"/>
  <c r="K453" i="9"/>
  <c r="K454" i="9"/>
  <c r="K455" i="9"/>
  <c r="K456" i="9"/>
  <c r="K457" i="9"/>
  <c r="K458" i="9"/>
  <c r="K459" i="9"/>
  <c r="K460" i="9"/>
  <c r="K461" i="9"/>
  <c r="K462" i="9"/>
  <c r="K463" i="9"/>
  <c r="K464" i="9"/>
  <c r="K465" i="9"/>
  <c r="K466" i="9"/>
  <c r="K467" i="9"/>
  <c r="K468" i="9"/>
  <c r="K469" i="9"/>
  <c r="K470" i="9"/>
  <c r="K471" i="9"/>
  <c r="K472" i="9"/>
  <c r="K473" i="9"/>
  <c r="K474" i="9"/>
  <c r="K475" i="9"/>
  <c r="K476" i="9"/>
  <c r="K477" i="9"/>
  <c r="K478" i="9"/>
  <c r="K479" i="9"/>
  <c r="K480" i="9"/>
  <c r="K481" i="9"/>
  <c r="K482" i="9"/>
  <c r="K483" i="9"/>
  <c r="K484" i="9"/>
  <c r="K485" i="9"/>
  <c r="K486" i="9"/>
  <c r="K487" i="9"/>
  <c r="K488" i="9"/>
  <c r="K489" i="9"/>
  <c r="K490" i="9"/>
  <c r="K491" i="9"/>
  <c r="K492" i="9"/>
  <c r="K493" i="9"/>
  <c r="K494" i="9"/>
  <c r="K495" i="9"/>
  <c r="K496" i="9"/>
  <c r="K497" i="9"/>
  <c r="K498" i="9"/>
  <c r="K499" i="9"/>
  <c r="K500" i="9"/>
  <c r="K501" i="9"/>
  <c r="J435" i="9"/>
  <c r="J436" i="9"/>
  <c r="J437" i="9"/>
  <c r="J438" i="9"/>
  <c r="J439" i="9"/>
  <c r="J440" i="9"/>
  <c r="J441" i="9"/>
  <c r="J442" i="9"/>
  <c r="J443" i="9"/>
  <c r="J444" i="9"/>
  <c r="J445" i="9"/>
  <c r="J446" i="9"/>
  <c r="J447" i="9"/>
  <c r="J448" i="9"/>
  <c r="J449" i="9"/>
  <c r="J450" i="9"/>
  <c r="J451" i="9"/>
  <c r="J452" i="9"/>
  <c r="J453" i="9"/>
  <c r="J454" i="9"/>
  <c r="J455" i="9"/>
  <c r="J456" i="9"/>
  <c r="J457" i="9"/>
  <c r="J458" i="9"/>
  <c r="J459" i="9"/>
  <c r="J460" i="9"/>
  <c r="J461" i="9"/>
  <c r="J462" i="9"/>
  <c r="J463" i="9"/>
  <c r="J464" i="9"/>
  <c r="J465" i="9"/>
  <c r="J466" i="9"/>
  <c r="J467" i="9"/>
  <c r="J468" i="9"/>
  <c r="J469" i="9"/>
  <c r="J470" i="9"/>
  <c r="J471" i="9"/>
  <c r="J472" i="9"/>
  <c r="J473" i="9"/>
  <c r="J474" i="9"/>
  <c r="J475" i="9"/>
  <c r="J476" i="9"/>
  <c r="J477" i="9"/>
  <c r="J478" i="9"/>
  <c r="J479" i="9"/>
  <c r="J480" i="9"/>
  <c r="J481" i="9"/>
  <c r="J482" i="9"/>
  <c r="J483" i="9"/>
  <c r="J484" i="9"/>
  <c r="J485" i="9"/>
  <c r="J486" i="9"/>
  <c r="J487" i="9"/>
  <c r="J488" i="9"/>
  <c r="J489" i="9"/>
  <c r="J490" i="9"/>
  <c r="J491" i="9"/>
  <c r="J492" i="9"/>
  <c r="J493" i="9"/>
  <c r="J494" i="9"/>
  <c r="J495" i="9"/>
  <c r="J496" i="9"/>
  <c r="J497" i="9"/>
  <c r="J498" i="9"/>
  <c r="J499" i="9"/>
  <c r="J500" i="9"/>
  <c r="J501" i="9"/>
  <c r="I435" i="9"/>
  <c r="I436" i="9"/>
  <c r="I437" i="9"/>
  <c r="I438" i="9"/>
  <c r="I439" i="9"/>
  <c r="I440" i="9"/>
  <c r="I441" i="9"/>
  <c r="I442" i="9"/>
  <c r="I443" i="9"/>
  <c r="I444" i="9"/>
  <c r="I445" i="9"/>
  <c r="I446" i="9"/>
  <c r="I447" i="9"/>
  <c r="I448" i="9"/>
  <c r="I449" i="9"/>
  <c r="I450" i="9"/>
  <c r="I451" i="9"/>
  <c r="I452" i="9"/>
  <c r="I453" i="9"/>
  <c r="I454" i="9"/>
  <c r="I455" i="9"/>
  <c r="I456" i="9"/>
  <c r="I457" i="9"/>
  <c r="I458" i="9"/>
  <c r="I459" i="9"/>
  <c r="I460" i="9"/>
  <c r="I461" i="9"/>
  <c r="I462" i="9"/>
  <c r="I463" i="9"/>
  <c r="I464" i="9"/>
  <c r="I465" i="9"/>
  <c r="I466" i="9"/>
  <c r="I467" i="9"/>
  <c r="I468" i="9"/>
  <c r="I469" i="9"/>
  <c r="I470" i="9"/>
  <c r="I471" i="9"/>
  <c r="I472" i="9"/>
  <c r="I473" i="9"/>
  <c r="I474" i="9"/>
  <c r="I475" i="9"/>
  <c r="I476" i="9"/>
  <c r="I477" i="9"/>
  <c r="I478" i="9"/>
  <c r="I479" i="9"/>
  <c r="I480" i="9"/>
  <c r="I481" i="9"/>
  <c r="I482" i="9"/>
  <c r="I483" i="9"/>
  <c r="I484" i="9"/>
  <c r="I485" i="9"/>
  <c r="I486" i="9"/>
  <c r="I487" i="9"/>
  <c r="I488" i="9"/>
  <c r="I489" i="9"/>
  <c r="I490" i="9"/>
  <c r="I491" i="9"/>
  <c r="I492" i="9"/>
  <c r="I493" i="9"/>
  <c r="I494" i="9"/>
  <c r="I495" i="9"/>
  <c r="I496" i="9"/>
  <c r="I497" i="9"/>
  <c r="I498" i="9"/>
  <c r="I499" i="9"/>
  <c r="I500" i="9"/>
  <c r="I501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G501" i="9"/>
  <c r="G500" i="9"/>
  <c r="G499" i="9"/>
  <c r="G498" i="9"/>
  <c r="G497" i="9"/>
  <c r="G496" i="9"/>
  <c r="G495" i="9"/>
  <c r="G494" i="9"/>
  <c r="G493" i="9"/>
  <c r="G492" i="9"/>
  <c r="G491" i="9"/>
  <c r="G490" i="9"/>
  <c r="G489" i="9"/>
  <c r="G488" i="9"/>
  <c r="G487" i="9"/>
  <c r="G486" i="9"/>
  <c r="G485" i="9"/>
  <c r="G484" i="9"/>
  <c r="G483" i="9"/>
  <c r="G482" i="9"/>
  <c r="G481" i="9"/>
  <c r="G480" i="9"/>
  <c r="G479" i="9"/>
  <c r="G478" i="9"/>
  <c r="G477" i="9"/>
  <c r="G476" i="9"/>
  <c r="G475" i="9"/>
  <c r="G474" i="9"/>
  <c r="G473" i="9"/>
  <c r="G472" i="9"/>
  <c r="G471" i="9"/>
  <c r="G470" i="9"/>
  <c r="G469" i="9"/>
  <c r="G468" i="9"/>
  <c r="G467" i="9"/>
  <c r="G466" i="9"/>
  <c r="G465" i="9"/>
  <c r="G464" i="9"/>
  <c r="G463" i="9"/>
  <c r="G462" i="9"/>
  <c r="G461" i="9"/>
  <c r="G460" i="9"/>
  <c r="G459" i="9"/>
  <c r="G458" i="9"/>
  <c r="G457" i="9"/>
  <c r="G456" i="9"/>
  <c r="G455" i="9"/>
  <c r="G454" i="9"/>
  <c r="G453" i="9"/>
  <c r="G452" i="9"/>
  <c r="G451" i="9"/>
  <c r="G450" i="9"/>
  <c r="G449" i="9"/>
  <c r="G448" i="9"/>
  <c r="G447" i="9"/>
  <c r="G446" i="9"/>
  <c r="G445" i="9"/>
  <c r="G444" i="9"/>
  <c r="G443" i="9"/>
  <c r="G442" i="9"/>
  <c r="G441" i="9"/>
  <c r="G440" i="9"/>
  <c r="G439" i="9"/>
  <c r="G438" i="9"/>
  <c r="G437" i="9"/>
  <c r="G436" i="9"/>
  <c r="G435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K3" i="2"/>
  <c r="L3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65" i="2"/>
  <c r="L65" i="2"/>
  <c r="K66" i="2"/>
  <c r="L66" i="2"/>
  <c r="K67" i="2"/>
  <c r="L67" i="2"/>
  <c r="K68" i="2"/>
  <c r="L68" i="2"/>
  <c r="K69" i="2"/>
  <c r="L69" i="2"/>
  <c r="K70" i="2"/>
  <c r="L70" i="2"/>
  <c r="K71" i="2"/>
  <c r="L71" i="2"/>
  <c r="K72" i="2"/>
  <c r="L72" i="2"/>
  <c r="K73" i="2"/>
  <c r="L73" i="2"/>
  <c r="K74" i="2"/>
  <c r="L74" i="2"/>
  <c r="K75" i="2"/>
  <c r="L75" i="2"/>
  <c r="K76" i="2"/>
  <c r="L76" i="2"/>
  <c r="K77" i="2"/>
  <c r="L77" i="2"/>
  <c r="K78" i="2"/>
  <c r="L78" i="2"/>
  <c r="K79" i="2"/>
  <c r="L79" i="2"/>
  <c r="K80" i="2"/>
  <c r="L80" i="2"/>
  <c r="K81" i="2"/>
  <c r="L81" i="2"/>
  <c r="K82" i="2"/>
  <c r="L82" i="2"/>
  <c r="K83" i="2"/>
  <c r="L83" i="2"/>
  <c r="K84" i="2"/>
  <c r="L84" i="2"/>
  <c r="K85" i="2"/>
  <c r="L85" i="2"/>
  <c r="K86" i="2"/>
  <c r="L86" i="2"/>
  <c r="K87" i="2"/>
  <c r="L87" i="2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K95" i="2"/>
  <c r="L95" i="2"/>
  <c r="K96" i="2"/>
  <c r="L96" i="2"/>
  <c r="K97" i="2"/>
  <c r="L97" i="2"/>
  <c r="K98" i="2"/>
  <c r="L98" i="2"/>
  <c r="K99" i="2"/>
  <c r="L99" i="2"/>
  <c r="K100" i="2"/>
  <c r="L100" i="2"/>
  <c r="K101" i="2"/>
  <c r="L101" i="2"/>
  <c r="K102" i="2"/>
  <c r="L102" i="2"/>
  <c r="K103" i="2"/>
  <c r="L103" i="2"/>
  <c r="K104" i="2"/>
  <c r="L104" i="2"/>
  <c r="K105" i="2"/>
  <c r="L105" i="2"/>
  <c r="K106" i="2"/>
  <c r="L106" i="2"/>
  <c r="K107" i="2"/>
  <c r="L107" i="2"/>
  <c r="K108" i="2"/>
  <c r="L108" i="2"/>
  <c r="K109" i="2"/>
  <c r="L109" i="2"/>
  <c r="K110" i="2"/>
  <c r="L110" i="2"/>
  <c r="K111" i="2"/>
  <c r="L111" i="2"/>
  <c r="K112" i="2"/>
  <c r="L112" i="2"/>
  <c r="K113" i="2"/>
  <c r="L113" i="2"/>
  <c r="K114" i="2"/>
  <c r="L114" i="2"/>
  <c r="K115" i="2"/>
  <c r="L115" i="2"/>
  <c r="K116" i="2"/>
  <c r="L116" i="2"/>
  <c r="K117" i="2"/>
  <c r="L117" i="2"/>
  <c r="K118" i="2"/>
  <c r="L118" i="2"/>
  <c r="K119" i="2"/>
  <c r="L119" i="2"/>
  <c r="K120" i="2"/>
  <c r="L120" i="2"/>
  <c r="K121" i="2"/>
  <c r="L121" i="2"/>
  <c r="K122" i="2"/>
  <c r="L122" i="2"/>
  <c r="K123" i="2"/>
  <c r="L123" i="2"/>
  <c r="K124" i="2"/>
  <c r="L124" i="2"/>
  <c r="K125" i="2"/>
  <c r="L125" i="2"/>
  <c r="K126" i="2"/>
  <c r="L126" i="2"/>
  <c r="K127" i="2"/>
  <c r="L127" i="2"/>
  <c r="K128" i="2"/>
  <c r="L128" i="2"/>
  <c r="K129" i="2"/>
  <c r="L129" i="2"/>
  <c r="K130" i="2"/>
  <c r="L130" i="2"/>
  <c r="K131" i="2"/>
  <c r="L131" i="2"/>
  <c r="K132" i="2"/>
  <c r="L132" i="2"/>
  <c r="K133" i="2"/>
  <c r="L133" i="2"/>
  <c r="K134" i="2"/>
  <c r="L134" i="2"/>
  <c r="K135" i="2"/>
  <c r="L135" i="2"/>
  <c r="K136" i="2"/>
  <c r="L136" i="2"/>
  <c r="K137" i="2"/>
  <c r="L137" i="2"/>
  <c r="K138" i="2"/>
  <c r="L138" i="2"/>
  <c r="K139" i="2"/>
  <c r="L139" i="2"/>
  <c r="K140" i="2"/>
  <c r="L140" i="2"/>
  <c r="K141" i="2"/>
  <c r="L141" i="2"/>
  <c r="K142" i="2"/>
  <c r="L142" i="2"/>
  <c r="K143" i="2"/>
  <c r="L143" i="2"/>
  <c r="K144" i="2"/>
  <c r="L144" i="2"/>
  <c r="K145" i="2"/>
  <c r="L145" i="2"/>
  <c r="K146" i="2"/>
  <c r="L146" i="2"/>
  <c r="K147" i="2"/>
  <c r="L147" i="2"/>
  <c r="K148" i="2"/>
  <c r="L148" i="2"/>
  <c r="K149" i="2"/>
  <c r="L149" i="2"/>
  <c r="K150" i="2"/>
  <c r="L150" i="2"/>
  <c r="K151" i="2"/>
  <c r="L151" i="2"/>
  <c r="K152" i="2"/>
  <c r="L152" i="2"/>
  <c r="K153" i="2"/>
  <c r="L153" i="2"/>
  <c r="K154" i="2"/>
  <c r="L154" i="2"/>
  <c r="K155" i="2"/>
  <c r="L155" i="2"/>
  <c r="K156" i="2"/>
  <c r="L156" i="2"/>
  <c r="K157" i="2"/>
  <c r="L157" i="2"/>
  <c r="K158" i="2"/>
  <c r="L158" i="2"/>
  <c r="K159" i="2"/>
  <c r="L159" i="2"/>
  <c r="K160" i="2"/>
  <c r="L160" i="2"/>
  <c r="K161" i="2"/>
  <c r="L161" i="2"/>
  <c r="K162" i="2"/>
  <c r="L162" i="2"/>
  <c r="K163" i="2"/>
  <c r="L163" i="2"/>
  <c r="K164" i="2"/>
  <c r="L164" i="2"/>
  <c r="K165" i="2"/>
  <c r="L165" i="2"/>
  <c r="K166" i="2"/>
  <c r="L166" i="2"/>
  <c r="K167" i="2"/>
  <c r="L167" i="2"/>
  <c r="K168" i="2"/>
  <c r="L168" i="2"/>
  <c r="K169" i="2"/>
  <c r="L169" i="2"/>
  <c r="K170" i="2"/>
  <c r="L170" i="2"/>
  <c r="K171" i="2"/>
  <c r="L171" i="2"/>
  <c r="K172" i="2"/>
  <c r="L172" i="2"/>
  <c r="K173" i="2"/>
  <c r="L173" i="2"/>
  <c r="K174" i="2"/>
  <c r="L174" i="2"/>
  <c r="K175" i="2"/>
  <c r="L175" i="2"/>
  <c r="K176" i="2"/>
  <c r="L176" i="2"/>
  <c r="K177" i="2"/>
  <c r="L177" i="2"/>
  <c r="K178" i="2"/>
  <c r="L178" i="2"/>
  <c r="K179" i="2"/>
  <c r="L179" i="2"/>
  <c r="K180" i="2"/>
  <c r="L180" i="2"/>
  <c r="K181" i="2"/>
  <c r="L181" i="2"/>
  <c r="K182" i="2"/>
  <c r="L182" i="2"/>
  <c r="K183" i="2"/>
  <c r="L183" i="2"/>
  <c r="K184" i="2"/>
  <c r="L184" i="2"/>
  <c r="K185" i="2"/>
  <c r="L185" i="2"/>
  <c r="K186" i="2"/>
  <c r="L186" i="2"/>
  <c r="K187" i="2"/>
  <c r="L187" i="2"/>
  <c r="K188" i="2"/>
  <c r="L188" i="2"/>
  <c r="K189" i="2"/>
  <c r="L189" i="2"/>
  <c r="K190" i="2"/>
  <c r="L190" i="2"/>
  <c r="K191" i="2"/>
  <c r="L191" i="2"/>
  <c r="K192" i="2"/>
  <c r="L192" i="2"/>
  <c r="K193" i="2"/>
  <c r="L193" i="2"/>
  <c r="K194" i="2"/>
  <c r="L194" i="2"/>
  <c r="K195" i="2"/>
  <c r="L195" i="2"/>
  <c r="K196" i="2"/>
  <c r="L196" i="2"/>
  <c r="K197" i="2"/>
  <c r="L197" i="2"/>
  <c r="K198" i="2"/>
  <c r="L198" i="2"/>
  <c r="K199" i="2"/>
  <c r="L199" i="2"/>
  <c r="K200" i="2"/>
  <c r="L200" i="2"/>
  <c r="K201" i="2"/>
  <c r="L201" i="2"/>
  <c r="K202" i="2"/>
  <c r="L202" i="2"/>
  <c r="K203" i="2"/>
  <c r="L203" i="2"/>
  <c r="K204" i="2"/>
  <c r="L204" i="2"/>
  <c r="K205" i="2"/>
  <c r="L205" i="2"/>
  <c r="K206" i="2"/>
  <c r="L206" i="2"/>
  <c r="K207" i="2"/>
  <c r="L207" i="2"/>
  <c r="K208" i="2"/>
  <c r="L208" i="2"/>
  <c r="K209" i="2"/>
  <c r="L209" i="2"/>
  <c r="K210" i="2"/>
  <c r="L210" i="2"/>
  <c r="K211" i="2"/>
  <c r="L211" i="2"/>
  <c r="K212" i="2"/>
  <c r="L212" i="2"/>
  <c r="K213" i="2"/>
  <c r="L213" i="2"/>
  <c r="K214" i="2"/>
  <c r="L214" i="2"/>
  <c r="K215" i="2"/>
  <c r="L215" i="2"/>
  <c r="K216" i="2"/>
  <c r="L216" i="2"/>
  <c r="K217" i="2"/>
  <c r="L217" i="2"/>
  <c r="K218" i="2"/>
  <c r="L218" i="2"/>
  <c r="K219" i="2"/>
  <c r="L219" i="2"/>
  <c r="K220" i="2"/>
  <c r="L220" i="2"/>
  <c r="K221" i="2"/>
  <c r="L221" i="2"/>
  <c r="K222" i="2"/>
  <c r="L222" i="2"/>
  <c r="K223" i="2"/>
  <c r="L223" i="2"/>
  <c r="K224" i="2"/>
  <c r="L224" i="2"/>
  <c r="K225" i="2"/>
  <c r="L225" i="2"/>
  <c r="K226" i="2"/>
  <c r="L226" i="2"/>
  <c r="K227" i="2"/>
  <c r="L227" i="2"/>
  <c r="K228" i="2"/>
  <c r="L228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5" i="2"/>
  <c r="L235" i="2"/>
  <c r="K236" i="2"/>
  <c r="L236" i="2"/>
  <c r="K237" i="2"/>
  <c r="L237" i="2"/>
  <c r="K238" i="2"/>
  <c r="L238" i="2"/>
  <c r="K239" i="2"/>
  <c r="L239" i="2"/>
  <c r="K240" i="2"/>
  <c r="L240" i="2"/>
  <c r="K241" i="2"/>
  <c r="L241" i="2"/>
  <c r="K242" i="2"/>
  <c r="L242" i="2"/>
  <c r="K243" i="2"/>
  <c r="L243" i="2"/>
  <c r="K244" i="2"/>
  <c r="L244" i="2"/>
  <c r="K245" i="2"/>
  <c r="L245" i="2"/>
  <c r="K246" i="2"/>
  <c r="L246" i="2"/>
  <c r="K247" i="2"/>
  <c r="L247" i="2"/>
  <c r="K248" i="2"/>
  <c r="L248" i="2"/>
  <c r="K249" i="2"/>
  <c r="L249" i="2"/>
  <c r="K250" i="2"/>
  <c r="L250" i="2"/>
  <c r="K251" i="2"/>
  <c r="L251" i="2"/>
  <c r="K252" i="2"/>
  <c r="L252" i="2"/>
  <c r="K253" i="2"/>
  <c r="L253" i="2"/>
  <c r="K254" i="2"/>
  <c r="L254" i="2"/>
  <c r="K255" i="2"/>
  <c r="L255" i="2"/>
  <c r="K256" i="2"/>
  <c r="L256" i="2"/>
  <c r="K257" i="2"/>
  <c r="L257" i="2"/>
  <c r="K258" i="2"/>
  <c r="L258" i="2"/>
  <c r="K259" i="2"/>
  <c r="L259" i="2"/>
  <c r="K260" i="2"/>
  <c r="L260" i="2"/>
  <c r="K261" i="2"/>
  <c r="L261" i="2"/>
  <c r="K262" i="2"/>
  <c r="L262" i="2"/>
  <c r="K263" i="2"/>
  <c r="L263" i="2"/>
  <c r="K264" i="2"/>
  <c r="L264" i="2"/>
  <c r="K265" i="2"/>
  <c r="L265" i="2"/>
  <c r="K266" i="2"/>
  <c r="L266" i="2"/>
  <c r="K267" i="2"/>
  <c r="L267" i="2"/>
  <c r="K268" i="2"/>
  <c r="L268" i="2"/>
  <c r="K269" i="2"/>
  <c r="L269" i="2"/>
  <c r="K270" i="2"/>
  <c r="L270" i="2"/>
  <c r="K271" i="2"/>
  <c r="L271" i="2"/>
  <c r="K272" i="2"/>
  <c r="L272" i="2"/>
  <c r="K273" i="2"/>
  <c r="L273" i="2"/>
  <c r="K274" i="2"/>
  <c r="L274" i="2"/>
  <c r="K275" i="2"/>
  <c r="L275" i="2"/>
  <c r="K276" i="2"/>
  <c r="L276" i="2"/>
  <c r="K277" i="2"/>
  <c r="L277" i="2"/>
  <c r="K278" i="2"/>
  <c r="L278" i="2"/>
  <c r="K279" i="2"/>
  <c r="L279" i="2"/>
  <c r="K280" i="2"/>
  <c r="L280" i="2"/>
  <c r="K281" i="2"/>
  <c r="L281" i="2"/>
  <c r="K282" i="2"/>
  <c r="L282" i="2"/>
  <c r="K283" i="2"/>
  <c r="L283" i="2"/>
  <c r="K284" i="2"/>
  <c r="L284" i="2"/>
  <c r="K285" i="2"/>
  <c r="L285" i="2"/>
  <c r="K286" i="2"/>
  <c r="L286" i="2"/>
  <c r="K287" i="2"/>
  <c r="L287" i="2"/>
  <c r="K288" i="2"/>
  <c r="L288" i="2"/>
  <c r="K289" i="2"/>
  <c r="L289" i="2"/>
  <c r="K290" i="2"/>
  <c r="L290" i="2"/>
  <c r="K291" i="2"/>
  <c r="L291" i="2"/>
  <c r="K292" i="2"/>
  <c r="L292" i="2"/>
  <c r="K293" i="2"/>
  <c r="L293" i="2"/>
  <c r="K294" i="2"/>
  <c r="L294" i="2"/>
  <c r="K295" i="2"/>
  <c r="L295" i="2"/>
  <c r="K296" i="2"/>
  <c r="L296" i="2"/>
  <c r="K297" i="2"/>
  <c r="L297" i="2"/>
  <c r="K298" i="2"/>
  <c r="L298" i="2"/>
  <c r="K299" i="2"/>
  <c r="L299" i="2"/>
  <c r="K300" i="2"/>
  <c r="L300" i="2"/>
  <c r="K301" i="2"/>
  <c r="L301" i="2"/>
  <c r="K302" i="2"/>
  <c r="L302" i="2"/>
  <c r="K303" i="2"/>
  <c r="L303" i="2"/>
  <c r="K304" i="2"/>
  <c r="L304" i="2"/>
  <c r="K305" i="2"/>
  <c r="L305" i="2"/>
  <c r="K306" i="2"/>
  <c r="L306" i="2"/>
  <c r="K307" i="2"/>
  <c r="L307" i="2"/>
  <c r="K308" i="2"/>
  <c r="L308" i="2"/>
  <c r="K309" i="2"/>
  <c r="L309" i="2"/>
  <c r="K310" i="2"/>
  <c r="L310" i="2"/>
  <c r="K311" i="2"/>
  <c r="L311" i="2"/>
  <c r="K312" i="2"/>
  <c r="L312" i="2"/>
  <c r="K313" i="2"/>
  <c r="L313" i="2"/>
  <c r="K314" i="2"/>
  <c r="L314" i="2"/>
  <c r="K315" i="2"/>
  <c r="L315" i="2"/>
  <c r="K316" i="2"/>
  <c r="L316" i="2"/>
  <c r="K317" i="2"/>
  <c r="L317" i="2"/>
  <c r="K318" i="2"/>
  <c r="L318" i="2"/>
  <c r="K319" i="2"/>
  <c r="L319" i="2"/>
  <c r="K320" i="2"/>
  <c r="L320" i="2"/>
  <c r="K321" i="2"/>
  <c r="L321" i="2"/>
  <c r="K322" i="2"/>
  <c r="L322" i="2"/>
  <c r="K323" i="2"/>
  <c r="L323" i="2"/>
  <c r="K324" i="2"/>
  <c r="L324" i="2"/>
  <c r="K325" i="2"/>
  <c r="L325" i="2"/>
  <c r="K326" i="2"/>
  <c r="L326" i="2"/>
  <c r="K327" i="2"/>
  <c r="L327" i="2"/>
  <c r="K328" i="2"/>
  <c r="L328" i="2"/>
  <c r="K329" i="2"/>
  <c r="L329" i="2"/>
  <c r="K330" i="2"/>
  <c r="L330" i="2"/>
  <c r="K331" i="2"/>
  <c r="L331" i="2"/>
  <c r="K332" i="2"/>
  <c r="L332" i="2"/>
  <c r="K333" i="2"/>
  <c r="L333" i="2"/>
  <c r="K334" i="2"/>
  <c r="L334" i="2"/>
  <c r="K335" i="2"/>
  <c r="L335" i="2"/>
  <c r="K336" i="2"/>
  <c r="L336" i="2"/>
  <c r="K337" i="2"/>
  <c r="L337" i="2"/>
  <c r="K338" i="2"/>
  <c r="L338" i="2"/>
  <c r="K339" i="2"/>
  <c r="L339" i="2"/>
  <c r="K340" i="2"/>
  <c r="L340" i="2"/>
  <c r="K341" i="2"/>
  <c r="L341" i="2"/>
  <c r="K342" i="2"/>
  <c r="L342" i="2"/>
  <c r="K343" i="2"/>
  <c r="L343" i="2"/>
  <c r="K344" i="2"/>
  <c r="L344" i="2"/>
  <c r="K345" i="2"/>
  <c r="L345" i="2"/>
  <c r="K346" i="2"/>
  <c r="L346" i="2"/>
  <c r="K347" i="2"/>
  <c r="L347" i="2"/>
  <c r="K348" i="2"/>
  <c r="L348" i="2"/>
  <c r="K349" i="2"/>
  <c r="L349" i="2"/>
  <c r="K350" i="2"/>
  <c r="L350" i="2"/>
  <c r="K351" i="2"/>
  <c r="L351" i="2"/>
  <c r="K352" i="2"/>
  <c r="L352" i="2"/>
  <c r="K353" i="2"/>
  <c r="L353" i="2"/>
  <c r="K354" i="2"/>
  <c r="L354" i="2"/>
  <c r="K355" i="2"/>
  <c r="L355" i="2"/>
  <c r="K356" i="2"/>
  <c r="L356" i="2"/>
  <c r="K357" i="2"/>
  <c r="L357" i="2"/>
  <c r="K358" i="2"/>
  <c r="L358" i="2"/>
  <c r="K359" i="2"/>
  <c r="L359" i="2"/>
  <c r="K360" i="2"/>
  <c r="L360" i="2"/>
  <c r="K361" i="2"/>
  <c r="L361" i="2"/>
  <c r="K362" i="2"/>
  <c r="L362" i="2"/>
  <c r="K363" i="2"/>
  <c r="L363" i="2"/>
  <c r="K364" i="2"/>
  <c r="L364" i="2"/>
  <c r="K365" i="2"/>
  <c r="L365" i="2"/>
  <c r="K366" i="2"/>
  <c r="L366" i="2"/>
  <c r="K367" i="2"/>
  <c r="L367" i="2"/>
  <c r="K368" i="2"/>
  <c r="L368" i="2"/>
  <c r="K369" i="2"/>
  <c r="L369" i="2"/>
  <c r="K370" i="2"/>
  <c r="L370" i="2"/>
  <c r="K371" i="2"/>
  <c r="L371" i="2"/>
  <c r="K372" i="2"/>
  <c r="L372" i="2"/>
  <c r="K373" i="2"/>
  <c r="L373" i="2"/>
  <c r="K374" i="2"/>
  <c r="L374" i="2"/>
  <c r="K375" i="2"/>
  <c r="L375" i="2"/>
  <c r="K376" i="2"/>
  <c r="L376" i="2"/>
  <c r="K377" i="2"/>
  <c r="L377" i="2"/>
  <c r="K378" i="2"/>
  <c r="L378" i="2"/>
  <c r="K379" i="2"/>
  <c r="L379" i="2"/>
  <c r="K380" i="2"/>
  <c r="L380" i="2"/>
  <c r="K381" i="2"/>
  <c r="L381" i="2"/>
  <c r="K382" i="2"/>
  <c r="L382" i="2"/>
  <c r="K383" i="2"/>
  <c r="L383" i="2"/>
  <c r="K384" i="2"/>
  <c r="L384" i="2"/>
  <c r="K385" i="2"/>
  <c r="L385" i="2"/>
  <c r="K386" i="2"/>
  <c r="L386" i="2"/>
  <c r="K387" i="2"/>
  <c r="L387" i="2"/>
  <c r="K388" i="2"/>
  <c r="L388" i="2"/>
  <c r="K389" i="2"/>
  <c r="L389" i="2"/>
  <c r="K390" i="2"/>
  <c r="L390" i="2"/>
  <c r="K391" i="2"/>
  <c r="L391" i="2"/>
  <c r="K392" i="2"/>
  <c r="L392" i="2"/>
  <c r="K393" i="2"/>
  <c r="L393" i="2"/>
  <c r="K394" i="2"/>
  <c r="L394" i="2"/>
  <c r="K395" i="2"/>
  <c r="L395" i="2"/>
  <c r="K396" i="2"/>
  <c r="L396" i="2"/>
  <c r="K397" i="2"/>
  <c r="L397" i="2"/>
  <c r="K398" i="2"/>
  <c r="L398" i="2"/>
  <c r="K399" i="2"/>
  <c r="L399" i="2"/>
  <c r="K400" i="2"/>
  <c r="L400" i="2"/>
  <c r="K401" i="2"/>
  <c r="L401" i="2"/>
  <c r="K402" i="2"/>
  <c r="L402" i="2"/>
  <c r="K403" i="2"/>
  <c r="L403" i="2"/>
  <c r="K404" i="2"/>
  <c r="L404" i="2"/>
  <c r="K405" i="2"/>
  <c r="L405" i="2"/>
  <c r="K406" i="2"/>
  <c r="L406" i="2"/>
  <c r="K407" i="2"/>
  <c r="L407" i="2"/>
  <c r="K408" i="2"/>
  <c r="L408" i="2"/>
  <c r="K409" i="2"/>
  <c r="L409" i="2"/>
  <c r="K410" i="2"/>
  <c r="L410" i="2"/>
  <c r="K411" i="2"/>
  <c r="L411" i="2"/>
  <c r="K412" i="2"/>
  <c r="L412" i="2"/>
  <c r="K413" i="2"/>
  <c r="L413" i="2"/>
  <c r="K414" i="2"/>
  <c r="L414" i="2"/>
  <c r="K415" i="2"/>
  <c r="L415" i="2"/>
  <c r="K416" i="2"/>
  <c r="L416" i="2"/>
  <c r="K417" i="2"/>
  <c r="L417" i="2"/>
  <c r="K418" i="2"/>
  <c r="L418" i="2"/>
  <c r="K419" i="2"/>
  <c r="L419" i="2"/>
  <c r="K420" i="2"/>
  <c r="L420" i="2"/>
  <c r="K421" i="2"/>
  <c r="L421" i="2"/>
  <c r="K422" i="2"/>
  <c r="L422" i="2"/>
  <c r="K423" i="2"/>
  <c r="L423" i="2"/>
  <c r="K424" i="2"/>
  <c r="L424" i="2"/>
  <c r="K425" i="2"/>
  <c r="L425" i="2"/>
  <c r="K426" i="2"/>
  <c r="L426" i="2"/>
  <c r="K427" i="2"/>
  <c r="L427" i="2"/>
  <c r="K428" i="2"/>
  <c r="L428" i="2"/>
  <c r="K429" i="2"/>
  <c r="L429" i="2"/>
  <c r="K430" i="2"/>
  <c r="L430" i="2"/>
  <c r="K431" i="2"/>
  <c r="L431" i="2"/>
  <c r="K432" i="2"/>
  <c r="L432" i="2"/>
  <c r="K433" i="2"/>
  <c r="L433" i="2"/>
  <c r="K434" i="2"/>
  <c r="L434" i="2"/>
  <c r="K435" i="2"/>
  <c r="L435" i="2"/>
  <c r="K436" i="2"/>
  <c r="L436" i="2"/>
  <c r="K437" i="2"/>
  <c r="L437" i="2"/>
  <c r="K438" i="2"/>
  <c r="L438" i="2"/>
  <c r="K439" i="2"/>
  <c r="L439" i="2"/>
  <c r="K440" i="2"/>
  <c r="L440" i="2"/>
  <c r="K441" i="2"/>
  <c r="L441" i="2"/>
  <c r="K442" i="2"/>
  <c r="L442" i="2"/>
  <c r="K443" i="2"/>
  <c r="L443" i="2"/>
  <c r="K444" i="2"/>
  <c r="L444" i="2"/>
  <c r="K445" i="2"/>
  <c r="L445" i="2"/>
  <c r="K446" i="2"/>
  <c r="L446" i="2"/>
  <c r="K447" i="2"/>
  <c r="L447" i="2"/>
  <c r="K448" i="2"/>
  <c r="L448" i="2"/>
  <c r="K449" i="2"/>
  <c r="L449" i="2"/>
  <c r="K450" i="2"/>
  <c r="L450" i="2"/>
  <c r="K451" i="2"/>
  <c r="L451" i="2"/>
  <c r="K452" i="2"/>
  <c r="L452" i="2"/>
  <c r="K453" i="2"/>
  <c r="L453" i="2"/>
  <c r="K454" i="2"/>
  <c r="L454" i="2"/>
  <c r="K455" i="2"/>
  <c r="L455" i="2"/>
  <c r="K456" i="2"/>
  <c r="L456" i="2"/>
  <c r="K457" i="2"/>
  <c r="L457" i="2"/>
  <c r="K458" i="2"/>
  <c r="L458" i="2"/>
  <c r="K459" i="2"/>
  <c r="L459" i="2"/>
  <c r="K460" i="2"/>
  <c r="L460" i="2"/>
  <c r="K461" i="2"/>
  <c r="L461" i="2"/>
  <c r="K462" i="2"/>
  <c r="L462" i="2"/>
  <c r="K463" i="2"/>
  <c r="L463" i="2"/>
  <c r="K464" i="2"/>
  <c r="L464" i="2"/>
  <c r="K465" i="2"/>
  <c r="L465" i="2"/>
  <c r="K466" i="2"/>
  <c r="L466" i="2"/>
  <c r="K467" i="2"/>
  <c r="L467" i="2"/>
  <c r="K468" i="2"/>
  <c r="L468" i="2"/>
  <c r="K469" i="2"/>
  <c r="L469" i="2"/>
  <c r="K470" i="2"/>
  <c r="L470" i="2"/>
  <c r="K471" i="2"/>
  <c r="L471" i="2"/>
  <c r="K472" i="2"/>
  <c r="L472" i="2"/>
  <c r="K473" i="2"/>
  <c r="L473" i="2"/>
  <c r="K474" i="2"/>
  <c r="L474" i="2"/>
  <c r="K475" i="2"/>
  <c r="L475" i="2"/>
  <c r="K476" i="2"/>
  <c r="L476" i="2"/>
  <c r="K477" i="2"/>
  <c r="L477" i="2"/>
  <c r="K478" i="2"/>
  <c r="L478" i="2"/>
  <c r="K479" i="2"/>
  <c r="L479" i="2"/>
  <c r="K480" i="2"/>
  <c r="L480" i="2"/>
  <c r="K481" i="2"/>
  <c r="L481" i="2"/>
  <c r="K482" i="2"/>
  <c r="L482" i="2"/>
  <c r="K483" i="2"/>
  <c r="L483" i="2"/>
  <c r="K484" i="2"/>
  <c r="L484" i="2"/>
  <c r="K485" i="2"/>
  <c r="L485" i="2"/>
  <c r="K486" i="2"/>
  <c r="L486" i="2"/>
  <c r="K487" i="2"/>
  <c r="L487" i="2"/>
  <c r="K488" i="2"/>
  <c r="L488" i="2"/>
  <c r="K489" i="2"/>
  <c r="L489" i="2"/>
  <c r="K490" i="2"/>
  <c r="L490" i="2"/>
  <c r="K491" i="2"/>
  <c r="L491" i="2"/>
  <c r="K492" i="2"/>
  <c r="L492" i="2"/>
  <c r="K493" i="2"/>
  <c r="L493" i="2"/>
  <c r="K494" i="2"/>
  <c r="L494" i="2"/>
  <c r="K495" i="2"/>
  <c r="L495" i="2"/>
  <c r="K496" i="2"/>
  <c r="L496" i="2"/>
  <c r="K497" i="2"/>
  <c r="L497" i="2"/>
  <c r="K498" i="2"/>
  <c r="L498" i="2"/>
  <c r="K499" i="2"/>
  <c r="L499" i="2"/>
  <c r="K500" i="2"/>
  <c r="L500" i="2"/>
  <c r="K501" i="2"/>
  <c r="L501" i="2"/>
  <c r="K502" i="2"/>
  <c r="L502" i="2"/>
  <c r="K503" i="2"/>
  <c r="L503" i="2"/>
  <c r="K504" i="2"/>
  <c r="L504" i="2"/>
  <c r="K505" i="2"/>
  <c r="L505" i="2"/>
  <c r="K506" i="2"/>
  <c r="L506" i="2"/>
  <c r="K507" i="2"/>
  <c r="L507" i="2"/>
  <c r="K508" i="2"/>
  <c r="L508" i="2"/>
  <c r="K509" i="2"/>
  <c r="L509" i="2"/>
  <c r="K510" i="2"/>
  <c r="L510" i="2"/>
  <c r="K511" i="2"/>
  <c r="L511" i="2"/>
  <c r="K512" i="2"/>
  <c r="L512" i="2"/>
  <c r="K513" i="2"/>
  <c r="L513" i="2"/>
  <c r="K514" i="2"/>
  <c r="L514" i="2"/>
  <c r="K515" i="2"/>
  <c r="L515" i="2"/>
  <c r="K516" i="2"/>
  <c r="L516" i="2"/>
  <c r="K517" i="2"/>
  <c r="L517" i="2"/>
  <c r="K518" i="2"/>
  <c r="L518" i="2"/>
  <c r="K519" i="2"/>
  <c r="L519" i="2"/>
  <c r="K520" i="2"/>
  <c r="L520" i="2"/>
  <c r="K521" i="2"/>
  <c r="L521" i="2"/>
  <c r="K522" i="2"/>
  <c r="L522" i="2"/>
  <c r="K523" i="2"/>
  <c r="L523" i="2"/>
  <c r="K524" i="2"/>
  <c r="L524" i="2"/>
  <c r="K525" i="2"/>
  <c r="L525" i="2"/>
  <c r="K526" i="2"/>
  <c r="L526" i="2"/>
  <c r="K527" i="2"/>
  <c r="L527" i="2"/>
  <c r="K528" i="2"/>
  <c r="L528" i="2"/>
  <c r="K529" i="2"/>
  <c r="L529" i="2"/>
  <c r="K530" i="2"/>
  <c r="L530" i="2"/>
  <c r="K531" i="2"/>
  <c r="L531" i="2"/>
  <c r="K532" i="2"/>
  <c r="L532" i="2"/>
  <c r="K533" i="2"/>
  <c r="L533" i="2"/>
  <c r="K534" i="2"/>
  <c r="L534" i="2"/>
  <c r="K535" i="2"/>
  <c r="L535" i="2"/>
  <c r="K536" i="2"/>
  <c r="L536" i="2"/>
  <c r="K537" i="2"/>
  <c r="L537" i="2"/>
  <c r="K538" i="2"/>
  <c r="L538" i="2"/>
  <c r="K539" i="2"/>
  <c r="L539" i="2"/>
  <c r="K540" i="2"/>
  <c r="L540" i="2"/>
  <c r="K541" i="2"/>
  <c r="L541" i="2"/>
  <c r="K542" i="2"/>
  <c r="L542" i="2"/>
  <c r="K543" i="2"/>
  <c r="L543" i="2"/>
  <c r="K544" i="2"/>
  <c r="L544" i="2"/>
  <c r="K545" i="2"/>
  <c r="L545" i="2"/>
  <c r="K546" i="2"/>
  <c r="L546" i="2"/>
  <c r="K547" i="2"/>
  <c r="L547" i="2"/>
  <c r="K548" i="2"/>
  <c r="L548" i="2"/>
  <c r="K549" i="2"/>
  <c r="L549" i="2"/>
  <c r="K550" i="2"/>
  <c r="L550" i="2"/>
  <c r="K551" i="2"/>
  <c r="L551" i="2"/>
  <c r="K552" i="2"/>
  <c r="L552" i="2"/>
  <c r="K553" i="2"/>
  <c r="L553" i="2"/>
  <c r="K554" i="2"/>
  <c r="L554" i="2"/>
  <c r="K555" i="2"/>
  <c r="L555" i="2"/>
  <c r="K556" i="2"/>
  <c r="L556" i="2"/>
  <c r="K557" i="2"/>
  <c r="L557" i="2"/>
  <c r="K558" i="2"/>
  <c r="L558" i="2"/>
  <c r="K559" i="2"/>
  <c r="L559" i="2"/>
  <c r="K560" i="2"/>
  <c r="L560" i="2"/>
  <c r="K561" i="2"/>
  <c r="L561" i="2"/>
  <c r="K562" i="2"/>
  <c r="L562" i="2"/>
  <c r="K563" i="2"/>
  <c r="L563" i="2"/>
  <c r="K564" i="2"/>
  <c r="L564" i="2"/>
  <c r="K565" i="2"/>
  <c r="L565" i="2"/>
  <c r="K566" i="2"/>
  <c r="L566" i="2"/>
  <c r="K567" i="2"/>
  <c r="L567" i="2"/>
  <c r="K568" i="2"/>
  <c r="L568" i="2"/>
  <c r="K569" i="2"/>
  <c r="L569" i="2"/>
  <c r="K570" i="2"/>
  <c r="L570" i="2"/>
  <c r="K571" i="2"/>
  <c r="L571" i="2"/>
  <c r="K572" i="2"/>
  <c r="L572" i="2"/>
  <c r="K573" i="2"/>
  <c r="L573" i="2"/>
  <c r="K574" i="2"/>
  <c r="L574" i="2"/>
  <c r="K575" i="2"/>
  <c r="L575" i="2"/>
  <c r="K576" i="2"/>
  <c r="L576" i="2"/>
  <c r="K577" i="2"/>
  <c r="L577" i="2"/>
  <c r="K578" i="2"/>
  <c r="L578" i="2"/>
  <c r="K579" i="2"/>
  <c r="L579" i="2"/>
  <c r="K580" i="2"/>
  <c r="L580" i="2"/>
  <c r="K581" i="2"/>
  <c r="L581" i="2"/>
  <c r="K582" i="2"/>
  <c r="L582" i="2"/>
  <c r="K583" i="2"/>
  <c r="L583" i="2"/>
  <c r="K584" i="2"/>
  <c r="L584" i="2"/>
  <c r="K585" i="2"/>
  <c r="L585" i="2"/>
  <c r="K586" i="2"/>
  <c r="L586" i="2"/>
  <c r="K587" i="2"/>
  <c r="L587" i="2"/>
  <c r="K588" i="2"/>
  <c r="L588" i="2"/>
  <c r="K589" i="2"/>
  <c r="L589" i="2"/>
  <c r="K590" i="2"/>
  <c r="L590" i="2"/>
  <c r="K591" i="2"/>
  <c r="L591" i="2"/>
  <c r="K592" i="2"/>
  <c r="L592" i="2"/>
  <c r="K593" i="2"/>
  <c r="L593" i="2"/>
  <c r="K594" i="2"/>
  <c r="L594" i="2"/>
  <c r="K595" i="2"/>
  <c r="L595" i="2"/>
  <c r="K596" i="2"/>
  <c r="L596" i="2"/>
  <c r="K597" i="2"/>
  <c r="L597" i="2"/>
  <c r="K598" i="2"/>
  <c r="L598" i="2"/>
  <c r="K599" i="2"/>
  <c r="L599" i="2"/>
  <c r="K600" i="2"/>
  <c r="L600" i="2"/>
  <c r="K601" i="2"/>
  <c r="L601" i="2"/>
  <c r="K602" i="2"/>
  <c r="L602" i="2"/>
  <c r="K603" i="2"/>
  <c r="L603" i="2"/>
  <c r="K604" i="2"/>
  <c r="L604" i="2"/>
  <c r="K605" i="2"/>
  <c r="L605" i="2"/>
  <c r="K606" i="2"/>
  <c r="L606" i="2"/>
  <c r="K607" i="2"/>
  <c r="L607" i="2"/>
  <c r="K608" i="2"/>
  <c r="L608" i="2"/>
  <c r="K609" i="2"/>
  <c r="L609" i="2"/>
  <c r="K610" i="2"/>
  <c r="L610" i="2"/>
  <c r="K611" i="2"/>
  <c r="L611" i="2"/>
  <c r="K612" i="2"/>
  <c r="L612" i="2"/>
  <c r="K613" i="2"/>
  <c r="L613" i="2"/>
  <c r="K614" i="2"/>
  <c r="L614" i="2"/>
  <c r="K615" i="2"/>
  <c r="L615" i="2"/>
  <c r="K616" i="2"/>
  <c r="L616" i="2"/>
  <c r="K617" i="2"/>
  <c r="L617" i="2"/>
  <c r="K618" i="2"/>
  <c r="L618" i="2"/>
  <c r="K619" i="2"/>
  <c r="L619" i="2"/>
  <c r="K620" i="2"/>
  <c r="L620" i="2"/>
  <c r="K621" i="2"/>
  <c r="L621" i="2"/>
  <c r="K622" i="2"/>
  <c r="L622" i="2"/>
  <c r="K623" i="2"/>
  <c r="L623" i="2"/>
  <c r="K624" i="2"/>
  <c r="L624" i="2"/>
  <c r="K625" i="2"/>
  <c r="L625" i="2"/>
  <c r="K626" i="2"/>
  <c r="L626" i="2"/>
  <c r="K627" i="2"/>
  <c r="L627" i="2"/>
  <c r="K628" i="2"/>
  <c r="L628" i="2"/>
  <c r="K629" i="2"/>
  <c r="L629" i="2"/>
  <c r="K630" i="2"/>
  <c r="L630" i="2"/>
  <c r="K631" i="2"/>
  <c r="L631" i="2"/>
  <c r="K632" i="2"/>
  <c r="L632" i="2"/>
  <c r="K633" i="2"/>
  <c r="L633" i="2"/>
  <c r="K634" i="2"/>
  <c r="L634" i="2"/>
  <c r="K635" i="2"/>
  <c r="L635" i="2"/>
  <c r="K636" i="2"/>
  <c r="L636" i="2"/>
  <c r="K637" i="2"/>
  <c r="L637" i="2"/>
  <c r="K638" i="2"/>
  <c r="L638" i="2"/>
  <c r="K639" i="2"/>
  <c r="L639" i="2"/>
  <c r="K640" i="2"/>
  <c r="L640" i="2"/>
  <c r="K641" i="2"/>
  <c r="L641" i="2"/>
  <c r="K642" i="2"/>
  <c r="L642" i="2"/>
  <c r="K643" i="2"/>
  <c r="L643" i="2"/>
  <c r="K644" i="2"/>
  <c r="L644" i="2"/>
  <c r="K645" i="2"/>
  <c r="L645" i="2"/>
  <c r="K646" i="2"/>
  <c r="L646" i="2"/>
  <c r="K647" i="2"/>
  <c r="L647" i="2"/>
  <c r="K648" i="2"/>
  <c r="L648" i="2"/>
  <c r="K649" i="2"/>
  <c r="L649" i="2"/>
  <c r="K650" i="2"/>
  <c r="L650" i="2"/>
  <c r="K651" i="2"/>
  <c r="L651" i="2"/>
  <c r="K652" i="2"/>
  <c r="L652" i="2"/>
  <c r="K653" i="2"/>
  <c r="L653" i="2"/>
  <c r="K654" i="2"/>
  <c r="L654" i="2"/>
  <c r="K655" i="2"/>
  <c r="L655" i="2"/>
  <c r="K656" i="2"/>
  <c r="L656" i="2"/>
  <c r="K657" i="2"/>
  <c r="L657" i="2"/>
  <c r="K658" i="2"/>
  <c r="L658" i="2"/>
  <c r="K659" i="2"/>
  <c r="L659" i="2"/>
  <c r="K660" i="2"/>
  <c r="L660" i="2"/>
  <c r="K661" i="2"/>
  <c r="L661" i="2"/>
  <c r="K662" i="2"/>
  <c r="L662" i="2"/>
  <c r="K663" i="2"/>
  <c r="L663" i="2"/>
  <c r="K664" i="2"/>
  <c r="L664" i="2"/>
  <c r="K665" i="2"/>
  <c r="L665" i="2"/>
  <c r="K666" i="2"/>
  <c r="L666" i="2"/>
  <c r="K667" i="2"/>
  <c r="L667" i="2"/>
  <c r="K668" i="2"/>
  <c r="L668" i="2"/>
  <c r="K669" i="2"/>
  <c r="L669" i="2"/>
  <c r="K670" i="2"/>
  <c r="L670" i="2"/>
  <c r="K671" i="2"/>
  <c r="L671" i="2"/>
  <c r="K672" i="2"/>
  <c r="L672" i="2"/>
  <c r="K673" i="2"/>
  <c r="L673" i="2"/>
  <c r="K674" i="2"/>
  <c r="L674" i="2"/>
  <c r="K675" i="2"/>
  <c r="L675" i="2"/>
  <c r="K676" i="2"/>
  <c r="L676" i="2"/>
  <c r="K677" i="2"/>
  <c r="L677" i="2"/>
  <c r="K678" i="2"/>
  <c r="L678" i="2"/>
  <c r="K679" i="2"/>
  <c r="L679" i="2"/>
  <c r="K680" i="2"/>
  <c r="L680" i="2"/>
  <c r="K681" i="2"/>
  <c r="L681" i="2"/>
  <c r="K682" i="2"/>
  <c r="L682" i="2"/>
  <c r="K683" i="2"/>
  <c r="L683" i="2"/>
  <c r="K684" i="2"/>
  <c r="L684" i="2"/>
  <c r="K685" i="2"/>
  <c r="L685" i="2"/>
  <c r="K686" i="2"/>
  <c r="L686" i="2"/>
  <c r="K687" i="2"/>
  <c r="L687" i="2"/>
  <c r="K688" i="2"/>
  <c r="L688" i="2"/>
  <c r="K689" i="2"/>
  <c r="L689" i="2"/>
  <c r="K690" i="2"/>
  <c r="L690" i="2"/>
  <c r="K691" i="2"/>
  <c r="L691" i="2"/>
  <c r="K692" i="2"/>
  <c r="L692" i="2"/>
  <c r="K693" i="2"/>
  <c r="L693" i="2"/>
  <c r="K694" i="2"/>
  <c r="L694" i="2"/>
  <c r="K695" i="2"/>
  <c r="L695" i="2"/>
  <c r="K696" i="2"/>
  <c r="L696" i="2"/>
  <c r="K697" i="2"/>
  <c r="L697" i="2"/>
  <c r="K698" i="2"/>
  <c r="L698" i="2"/>
  <c r="K699" i="2"/>
  <c r="L699" i="2"/>
  <c r="K700" i="2"/>
  <c r="L700" i="2"/>
  <c r="K701" i="2"/>
  <c r="L701" i="2"/>
  <c r="K702" i="2"/>
  <c r="L702" i="2"/>
  <c r="K703" i="2"/>
  <c r="L703" i="2"/>
  <c r="K704" i="2"/>
  <c r="L704" i="2"/>
  <c r="K705" i="2"/>
  <c r="L705" i="2"/>
  <c r="K706" i="2"/>
  <c r="L706" i="2"/>
  <c r="K707" i="2"/>
  <c r="L707" i="2"/>
  <c r="K708" i="2"/>
  <c r="L708" i="2"/>
  <c r="K709" i="2"/>
  <c r="L709" i="2"/>
  <c r="K710" i="2"/>
  <c r="L710" i="2"/>
  <c r="K711" i="2"/>
  <c r="L711" i="2"/>
  <c r="K712" i="2"/>
  <c r="L712" i="2"/>
  <c r="K713" i="2"/>
  <c r="L713" i="2"/>
  <c r="K714" i="2"/>
  <c r="L714" i="2"/>
  <c r="K715" i="2"/>
  <c r="L715" i="2"/>
  <c r="K716" i="2"/>
  <c r="L716" i="2"/>
  <c r="K717" i="2"/>
  <c r="L717" i="2"/>
  <c r="K718" i="2"/>
  <c r="L718" i="2"/>
  <c r="K719" i="2"/>
  <c r="L719" i="2"/>
  <c r="K720" i="2"/>
  <c r="L720" i="2"/>
  <c r="K721" i="2"/>
  <c r="L721" i="2"/>
  <c r="K722" i="2"/>
  <c r="L722" i="2"/>
  <c r="K723" i="2"/>
  <c r="L723" i="2"/>
  <c r="K724" i="2"/>
  <c r="L724" i="2"/>
  <c r="K725" i="2"/>
  <c r="L725" i="2"/>
  <c r="K726" i="2"/>
  <c r="L726" i="2"/>
  <c r="K727" i="2"/>
  <c r="L727" i="2"/>
  <c r="K728" i="2"/>
  <c r="L728" i="2"/>
  <c r="K729" i="2"/>
  <c r="L729" i="2"/>
  <c r="K730" i="2"/>
  <c r="L730" i="2"/>
  <c r="K731" i="2"/>
  <c r="L731" i="2"/>
  <c r="K732" i="2"/>
  <c r="L732" i="2"/>
  <c r="K733" i="2"/>
  <c r="L733" i="2"/>
  <c r="K734" i="2"/>
  <c r="L734" i="2"/>
  <c r="K735" i="2"/>
  <c r="L735" i="2"/>
  <c r="K736" i="2"/>
  <c r="L736" i="2"/>
  <c r="K737" i="2"/>
  <c r="L737" i="2"/>
  <c r="K738" i="2"/>
  <c r="L738" i="2"/>
  <c r="K739" i="2"/>
  <c r="L739" i="2"/>
  <c r="K740" i="2"/>
  <c r="L740" i="2"/>
  <c r="K741" i="2"/>
  <c r="L741" i="2"/>
  <c r="K742" i="2"/>
  <c r="L742" i="2"/>
  <c r="K743" i="2"/>
  <c r="L743" i="2"/>
  <c r="K744" i="2"/>
  <c r="L744" i="2"/>
  <c r="K745" i="2"/>
  <c r="L745" i="2"/>
  <c r="K746" i="2"/>
  <c r="L746" i="2"/>
  <c r="K747" i="2"/>
  <c r="L747" i="2"/>
  <c r="K748" i="2"/>
  <c r="L748" i="2"/>
  <c r="K749" i="2"/>
  <c r="L749" i="2"/>
  <c r="K750" i="2"/>
  <c r="L750" i="2"/>
  <c r="K751" i="2"/>
  <c r="L751" i="2"/>
  <c r="K752" i="2"/>
  <c r="L752" i="2"/>
  <c r="K753" i="2"/>
  <c r="L753" i="2"/>
  <c r="K754" i="2"/>
  <c r="L754" i="2"/>
  <c r="K755" i="2"/>
  <c r="L755" i="2"/>
  <c r="K756" i="2"/>
  <c r="L756" i="2"/>
  <c r="K757" i="2"/>
  <c r="L757" i="2"/>
  <c r="K758" i="2"/>
  <c r="L758" i="2"/>
  <c r="K759" i="2"/>
  <c r="L759" i="2"/>
  <c r="K760" i="2"/>
  <c r="L760" i="2"/>
  <c r="K761" i="2"/>
  <c r="L761" i="2"/>
  <c r="K762" i="2"/>
  <c r="L762" i="2"/>
  <c r="K763" i="2"/>
  <c r="L763" i="2"/>
  <c r="K764" i="2"/>
  <c r="L764" i="2"/>
  <c r="K765" i="2"/>
  <c r="L765" i="2"/>
  <c r="K766" i="2"/>
  <c r="L766" i="2"/>
  <c r="K767" i="2"/>
  <c r="L767" i="2"/>
  <c r="K768" i="2"/>
  <c r="L768" i="2"/>
  <c r="K769" i="2"/>
  <c r="L769" i="2"/>
  <c r="K770" i="2"/>
  <c r="L770" i="2"/>
  <c r="K771" i="2"/>
  <c r="L771" i="2"/>
  <c r="K772" i="2"/>
  <c r="L772" i="2"/>
  <c r="K773" i="2"/>
  <c r="L773" i="2"/>
  <c r="K774" i="2"/>
  <c r="L774" i="2"/>
  <c r="K775" i="2"/>
  <c r="L775" i="2"/>
  <c r="K776" i="2"/>
  <c r="L776" i="2"/>
  <c r="K777" i="2"/>
  <c r="L777" i="2"/>
  <c r="K778" i="2"/>
  <c r="L778" i="2"/>
  <c r="K779" i="2"/>
  <c r="L779" i="2"/>
  <c r="K780" i="2"/>
  <c r="L780" i="2"/>
  <c r="K781" i="2"/>
  <c r="L781" i="2"/>
  <c r="K782" i="2"/>
  <c r="L782" i="2"/>
  <c r="K783" i="2"/>
  <c r="L783" i="2"/>
  <c r="K784" i="2"/>
  <c r="L784" i="2"/>
  <c r="K785" i="2"/>
  <c r="L785" i="2"/>
  <c r="K786" i="2"/>
  <c r="L786" i="2"/>
  <c r="K787" i="2"/>
  <c r="L787" i="2"/>
  <c r="K788" i="2"/>
  <c r="L788" i="2"/>
  <c r="K789" i="2"/>
  <c r="L789" i="2"/>
  <c r="K790" i="2"/>
  <c r="L790" i="2"/>
  <c r="K791" i="2"/>
  <c r="L791" i="2"/>
  <c r="K792" i="2"/>
  <c r="L792" i="2"/>
  <c r="K793" i="2"/>
  <c r="L793" i="2"/>
  <c r="K794" i="2"/>
  <c r="L794" i="2"/>
  <c r="K795" i="2"/>
  <c r="L795" i="2"/>
  <c r="K796" i="2"/>
  <c r="L796" i="2"/>
  <c r="K797" i="2"/>
  <c r="L797" i="2"/>
  <c r="K798" i="2"/>
  <c r="L798" i="2"/>
  <c r="K799" i="2"/>
  <c r="L799" i="2"/>
  <c r="K800" i="2"/>
  <c r="L800" i="2"/>
  <c r="K801" i="2"/>
  <c r="L801" i="2"/>
  <c r="K802" i="2"/>
  <c r="L802" i="2"/>
  <c r="K803" i="2"/>
  <c r="L803" i="2"/>
  <c r="K804" i="2"/>
  <c r="L804" i="2"/>
  <c r="K805" i="2"/>
  <c r="L805" i="2"/>
  <c r="K806" i="2"/>
  <c r="L806" i="2"/>
  <c r="K807" i="2"/>
  <c r="L807" i="2"/>
  <c r="K808" i="2"/>
  <c r="L808" i="2"/>
  <c r="K809" i="2"/>
  <c r="L809" i="2"/>
  <c r="K810" i="2"/>
  <c r="L810" i="2"/>
  <c r="K811" i="2"/>
  <c r="L811" i="2"/>
  <c r="K812" i="2"/>
  <c r="L812" i="2"/>
  <c r="K813" i="2"/>
  <c r="L813" i="2"/>
  <c r="K814" i="2"/>
  <c r="L814" i="2"/>
  <c r="K815" i="2"/>
  <c r="L815" i="2"/>
  <c r="K816" i="2"/>
  <c r="L816" i="2"/>
  <c r="K817" i="2"/>
  <c r="L817" i="2"/>
  <c r="K818" i="2"/>
  <c r="L818" i="2"/>
  <c r="K819" i="2"/>
  <c r="L819" i="2"/>
  <c r="K820" i="2"/>
  <c r="L820" i="2"/>
  <c r="K821" i="2"/>
  <c r="L821" i="2"/>
  <c r="K822" i="2"/>
  <c r="L822" i="2"/>
  <c r="K823" i="2"/>
  <c r="L823" i="2"/>
  <c r="K824" i="2"/>
  <c r="L824" i="2"/>
  <c r="K825" i="2"/>
  <c r="L825" i="2"/>
  <c r="K826" i="2"/>
  <c r="L826" i="2"/>
  <c r="K827" i="2"/>
  <c r="L827" i="2"/>
  <c r="K828" i="2"/>
  <c r="L828" i="2"/>
  <c r="K829" i="2"/>
  <c r="L829" i="2"/>
  <c r="K830" i="2"/>
  <c r="L830" i="2"/>
  <c r="K831" i="2"/>
  <c r="L831" i="2"/>
  <c r="K832" i="2"/>
  <c r="L832" i="2"/>
  <c r="K833" i="2"/>
  <c r="L833" i="2"/>
  <c r="K834" i="2"/>
  <c r="L834" i="2"/>
  <c r="K835" i="2"/>
  <c r="L835" i="2"/>
  <c r="K836" i="2"/>
  <c r="L836" i="2"/>
  <c r="K837" i="2"/>
  <c r="L837" i="2"/>
  <c r="K838" i="2"/>
  <c r="L838" i="2"/>
  <c r="K839" i="2"/>
  <c r="L839" i="2"/>
  <c r="K840" i="2"/>
  <c r="L840" i="2"/>
  <c r="K841" i="2"/>
  <c r="L841" i="2"/>
  <c r="K842" i="2"/>
  <c r="L842" i="2"/>
  <c r="K843" i="2"/>
  <c r="L843" i="2"/>
  <c r="K844" i="2"/>
  <c r="L844" i="2"/>
  <c r="K845" i="2"/>
  <c r="L845" i="2"/>
  <c r="K846" i="2"/>
  <c r="L846" i="2"/>
  <c r="K847" i="2"/>
  <c r="L847" i="2"/>
  <c r="K848" i="2"/>
  <c r="L848" i="2"/>
  <c r="K849" i="2"/>
  <c r="L849" i="2"/>
  <c r="K850" i="2"/>
  <c r="L850" i="2"/>
  <c r="K851" i="2"/>
  <c r="L851" i="2"/>
  <c r="K852" i="2"/>
  <c r="L852" i="2"/>
  <c r="K853" i="2"/>
  <c r="L853" i="2"/>
  <c r="K854" i="2"/>
  <c r="L854" i="2"/>
  <c r="K855" i="2"/>
  <c r="L855" i="2"/>
  <c r="K856" i="2"/>
  <c r="L856" i="2"/>
  <c r="K857" i="2"/>
  <c r="L857" i="2"/>
  <c r="K858" i="2"/>
  <c r="L858" i="2"/>
  <c r="K859" i="2"/>
  <c r="L859" i="2"/>
  <c r="K860" i="2"/>
  <c r="L860" i="2"/>
  <c r="K861" i="2"/>
  <c r="L861" i="2"/>
  <c r="K862" i="2"/>
  <c r="L862" i="2"/>
  <c r="K863" i="2"/>
  <c r="L863" i="2"/>
  <c r="K864" i="2"/>
  <c r="L864" i="2"/>
  <c r="K865" i="2"/>
  <c r="L865" i="2"/>
  <c r="K866" i="2"/>
  <c r="L866" i="2"/>
  <c r="K867" i="2"/>
  <c r="L867" i="2"/>
  <c r="K868" i="2"/>
  <c r="L868" i="2"/>
  <c r="K869" i="2"/>
  <c r="L869" i="2"/>
  <c r="K870" i="2"/>
  <c r="L870" i="2"/>
  <c r="K871" i="2"/>
  <c r="L871" i="2"/>
  <c r="K872" i="2"/>
  <c r="L872" i="2"/>
  <c r="K873" i="2"/>
  <c r="L873" i="2"/>
  <c r="K874" i="2"/>
  <c r="L874" i="2"/>
  <c r="K875" i="2"/>
  <c r="L875" i="2"/>
  <c r="K876" i="2"/>
  <c r="L876" i="2"/>
  <c r="K877" i="2"/>
  <c r="L877" i="2"/>
  <c r="K878" i="2"/>
  <c r="L878" i="2"/>
  <c r="K879" i="2"/>
  <c r="L879" i="2"/>
  <c r="K880" i="2"/>
  <c r="L880" i="2"/>
  <c r="K881" i="2"/>
  <c r="L881" i="2"/>
  <c r="K882" i="2"/>
  <c r="L882" i="2"/>
  <c r="K883" i="2"/>
  <c r="L883" i="2"/>
  <c r="K884" i="2"/>
  <c r="L884" i="2"/>
  <c r="K885" i="2"/>
  <c r="L885" i="2"/>
  <c r="K886" i="2"/>
  <c r="L886" i="2"/>
  <c r="K887" i="2"/>
  <c r="L887" i="2"/>
  <c r="K888" i="2"/>
  <c r="L888" i="2"/>
  <c r="K889" i="2"/>
  <c r="L889" i="2"/>
  <c r="K890" i="2"/>
  <c r="L890" i="2"/>
  <c r="K891" i="2"/>
  <c r="L891" i="2"/>
  <c r="K892" i="2"/>
  <c r="L892" i="2"/>
  <c r="K893" i="2"/>
  <c r="L893" i="2"/>
  <c r="K894" i="2"/>
  <c r="L894" i="2"/>
  <c r="K895" i="2"/>
  <c r="L895" i="2"/>
  <c r="K896" i="2"/>
  <c r="L896" i="2"/>
  <c r="K897" i="2"/>
  <c r="L897" i="2"/>
  <c r="K898" i="2"/>
  <c r="L898" i="2"/>
  <c r="K899" i="2"/>
  <c r="L899" i="2"/>
  <c r="K900" i="2"/>
  <c r="L900" i="2"/>
  <c r="K901" i="2"/>
  <c r="L901" i="2"/>
  <c r="K902" i="2"/>
  <c r="L902" i="2"/>
  <c r="K903" i="2"/>
  <c r="L903" i="2"/>
  <c r="K904" i="2"/>
  <c r="L904" i="2"/>
  <c r="K905" i="2"/>
  <c r="L905" i="2"/>
  <c r="K906" i="2"/>
  <c r="L906" i="2"/>
  <c r="K907" i="2"/>
  <c r="L907" i="2"/>
  <c r="K908" i="2"/>
  <c r="L908" i="2"/>
  <c r="K909" i="2"/>
  <c r="L909" i="2"/>
  <c r="K910" i="2"/>
  <c r="L910" i="2"/>
  <c r="K911" i="2"/>
  <c r="L911" i="2"/>
  <c r="K912" i="2"/>
  <c r="L912" i="2"/>
  <c r="K913" i="2"/>
  <c r="L913" i="2"/>
  <c r="K914" i="2"/>
  <c r="L914" i="2"/>
  <c r="K915" i="2"/>
  <c r="L915" i="2"/>
  <c r="K916" i="2"/>
  <c r="L916" i="2"/>
  <c r="K917" i="2"/>
  <c r="L917" i="2"/>
  <c r="K918" i="2"/>
  <c r="L918" i="2"/>
  <c r="K919" i="2"/>
  <c r="L919" i="2"/>
  <c r="K920" i="2"/>
  <c r="L920" i="2"/>
  <c r="K921" i="2"/>
  <c r="L921" i="2"/>
  <c r="K922" i="2"/>
  <c r="L922" i="2"/>
  <c r="K923" i="2"/>
  <c r="L923" i="2"/>
  <c r="K924" i="2"/>
  <c r="L924" i="2"/>
  <c r="K925" i="2"/>
  <c r="L925" i="2"/>
  <c r="K926" i="2"/>
  <c r="L926" i="2"/>
  <c r="K927" i="2"/>
  <c r="L927" i="2"/>
  <c r="K928" i="2"/>
  <c r="L928" i="2"/>
  <c r="K929" i="2"/>
  <c r="L929" i="2"/>
  <c r="K930" i="2"/>
  <c r="L930" i="2"/>
  <c r="K931" i="2"/>
  <c r="L931" i="2"/>
  <c r="K932" i="2"/>
  <c r="L932" i="2"/>
  <c r="K933" i="2"/>
  <c r="L933" i="2"/>
  <c r="K934" i="2"/>
  <c r="L934" i="2"/>
  <c r="K935" i="2"/>
  <c r="L935" i="2"/>
  <c r="K936" i="2"/>
  <c r="L936" i="2"/>
  <c r="K937" i="2"/>
  <c r="L937" i="2"/>
  <c r="K938" i="2"/>
  <c r="L938" i="2"/>
  <c r="K939" i="2"/>
  <c r="L939" i="2"/>
  <c r="K940" i="2"/>
  <c r="L940" i="2"/>
  <c r="K941" i="2"/>
  <c r="L941" i="2"/>
  <c r="K942" i="2"/>
  <c r="L942" i="2"/>
  <c r="K943" i="2"/>
  <c r="L943" i="2"/>
  <c r="K944" i="2"/>
  <c r="L944" i="2"/>
  <c r="K945" i="2"/>
  <c r="L945" i="2"/>
  <c r="K946" i="2"/>
  <c r="L946" i="2"/>
  <c r="K947" i="2"/>
  <c r="L947" i="2"/>
  <c r="K948" i="2"/>
  <c r="L948" i="2"/>
  <c r="K949" i="2"/>
  <c r="L949" i="2"/>
  <c r="K950" i="2"/>
  <c r="L950" i="2"/>
  <c r="K951" i="2"/>
  <c r="L951" i="2"/>
  <c r="K952" i="2"/>
  <c r="L952" i="2"/>
  <c r="K953" i="2"/>
  <c r="L953" i="2"/>
  <c r="K954" i="2"/>
  <c r="L954" i="2"/>
  <c r="K955" i="2"/>
  <c r="L955" i="2"/>
  <c r="K956" i="2"/>
  <c r="L956" i="2"/>
  <c r="K957" i="2"/>
  <c r="L957" i="2"/>
  <c r="K958" i="2"/>
  <c r="L958" i="2"/>
  <c r="K959" i="2"/>
  <c r="L959" i="2"/>
  <c r="K960" i="2"/>
  <c r="L960" i="2"/>
  <c r="K961" i="2"/>
  <c r="L961" i="2"/>
  <c r="K962" i="2"/>
  <c r="L962" i="2"/>
  <c r="K963" i="2"/>
  <c r="L963" i="2"/>
  <c r="K964" i="2"/>
  <c r="L964" i="2"/>
  <c r="K965" i="2"/>
  <c r="L965" i="2"/>
  <c r="K966" i="2"/>
  <c r="L966" i="2"/>
  <c r="K967" i="2"/>
  <c r="L967" i="2"/>
  <c r="K968" i="2"/>
  <c r="L968" i="2"/>
  <c r="K969" i="2"/>
  <c r="L969" i="2"/>
  <c r="K970" i="2"/>
  <c r="L970" i="2"/>
  <c r="K971" i="2"/>
  <c r="L971" i="2"/>
  <c r="K972" i="2"/>
  <c r="L972" i="2"/>
  <c r="K973" i="2"/>
  <c r="L973" i="2"/>
  <c r="K974" i="2"/>
  <c r="L974" i="2"/>
  <c r="K975" i="2"/>
  <c r="L975" i="2"/>
  <c r="K976" i="2"/>
  <c r="L976" i="2"/>
  <c r="K977" i="2"/>
  <c r="L977" i="2"/>
  <c r="K978" i="2"/>
  <c r="L978" i="2"/>
  <c r="K979" i="2"/>
  <c r="L979" i="2"/>
  <c r="K980" i="2"/>
  <c r="L980" i="2"/>
  <c r="K981" i="2"/>
  <c r="L981" i="2"/>
  <c r="K982" i="2"/>
  <c r="L982" i="2"/>
  <c r="K983" i="2"/>
  <c r="L983" i="2"/>
  <c r="K984" i="2"/>
  <c r="L984" i="2"/>
  <c r="K985" i="2"/>
  <c r="L985" i="2"/>
  <c r="K986" i="2"/>
  <c r="L986" i="2"/>
  <c r="K987" i="2"/>
  <c r="L987" i="2"/>
  <c r="K988" i="2"/>
  <c r="L988" i="2"/>
  <c r="K989" i="2"/>
  <c r="L989" i="2"/>
  <c r="K990" i="2"/>
  <c r="L990" i="2"/>
  <c r="K991" i="2"/>
  <c r="L991" i="2"/>
  <c r="K992" i="2"/>
  <c r="L992" i="2"/>
  <c r="K993" i="2"/>
  <c r="L993" i="2"/>
  <c r="K994" i="2"/>
  <c r="L994" i="2"/>
  <c r="K995" i="2"/>
  <c r="L995" i="2"/>
  <c r="K996" i="2"/>
  <c r="L996" i="2"/>
  <c r="K997" i="2"/>
  <c r="L997" i="2"/>
  <c r="K998" i="2"/>
  <c r="L998" i="2"/>
  <c r="K999" i="2"/>
  <c r="L999" i="2"/>
  <c r="K1000" i="2"/>
  <c r="L1000" i="2"/>
  <c r="K1001" i="2"/>
  <c r="L1001" i="2"/>
  <c r="K1002" i="2"/>
  <c r="L1002" i="2"/>
  <c r="K1003" i="2"/>
  <c r="L1003" i="2"/>
  <c r="K1004" i="2"/>
  <c r="L1004" i="2"/>
  <c r="K1005" i="2"/>
  <c r="L1005" i="2"/>
  <c r="K1006" i="2"/>
  <c r="L1006" i="2"/>
  <c r="K1007" i="2"/>
  <c r="L1007" i="2"/>
  <c r="K1008" i="2"/>
  <c r="L1008" i="2"/>
  <c r="K1009" i="2"/>
  <c r="L1009" i="2"/>
  <c r="K1010" i="2"/>
  <c r="L1010" i="2"/>
  <c r="K1011" i="2"/>
  <c r="L1011" i="2"/>
  <c r="K1012" i="2"/>
  <c r="L1012" i="2"/>
  <c r="K1013" i="2"/>
  <c r="L1013" i="2"/>
  <c r="K1014" i="2"/>
  <c r="L1014" i="2"/>
  <c r="K1015" i="2"/>
  <c r="L1015" i="2"/>
  <c r="K1016" i="2"/>
  <c r="L1016" i="2"/>
  <c r="K1017" i="2"/>
  <c r="L1017" i="2"/>
  <c r="K1018" i="2"/>
  <c r="L1018" i="2"/>
  <c r="K1019" i="2"/>
  <c r="L1019" i="2"/>
  <c r="K1020" i="2"/>
  <c r="L1020" i="2"/>
  <c r="K1021" i="2"/>
  <c r="L1021" i="2"/>
  <c r="K1022" i="2"/>
  <c r="L1022" i="2"/>
  <c r="K1023" i="2"/>
  <c r="L1023" i="2"/>
  <c r="K1024" i="2"/>
  <c r="L1024" i="2"/>
  <c r="K1025" i="2"/>
  <c r="L1025" i="2"/>
  <c r="K1026" i="2"/>
  <c r="L1026" i="2"/>
  <c r="K1027" i="2"/>
  <c r="L1027" i="2"/>
  <c r="K1028" i="2"/>
  <c r="L1028" i="2"/>
  <c r="K1029" i="2"/>
  <c r="L1029" i="2"/>
  <c r="K1030" i="2"/>
  <c r="L1030" i="2"/>
  <c r="K1031" i="2"/>
  <c r="L1031" i="2"/>
  <c r="K1032" i="2"/>
  <c r="L1032" i="2"/>
  <c r="K1033" i="2"/>
  <c r="L1033" i="2"/>
  <c r="K1034" i="2"/>
  <c r="L1034" i="2"/>
  <c r="K1035" i="2"/>
  <c r="L1035" i="2"/>
  <c r="K1036" i="2"/>
  <c r="L1036" i="2"/>
  <c r="K1037" i="2"/>
  <c r="L1037" i="2"/>
  <c r="K1038" i="2"/>
  <c r="L1038" i="2"/>
  <c r="K1039" i="2"/>
  <c r="L1039" i="2"/>
  <c r="K1040" i="2"/>
  <c r="L1040" i="2"/>
  <c r="K1041" i="2"/>
  <c r="L1041" i="2"/>
  <c r="K1042" i="2"/>
  <c r="L1042" i="2"/>
  <c r="K1043" i="2"/>
  <c r="L1043" i="2"/>
  <c r="K1044" i="2"/>
  <c r="L1044" i="2"/>
  <c r="K1045" i="2"/>
  <c r="L1045" i="2"/>
  <c r="K1046" i="2"/>
  <c r="L1046" i="2"/>
  <c r="K1047" i="2"/>
  <c r="L1047" i="2"/>
  <c r="K1048" i="2"/>
  <c r="L1048" i="2"/>
  <c r="K1049" i="2"/>
  <c r="L1049" i="2"/>
  <c r="K1050" i="2"/>
  <c r="L1050" i="2"/>
  <c r="K1051" i="2"/>
  <c r="L1051" i="2"/>
  <c r="K1052" i="2"/>
  <c r="L1052" i="2"/>
  <c r="K1053" i="2"/>
  <c r="L1053" i="2"/>
  <c r="K1054" i="2"/>
  <c r="L1054" i="2"/>
  <c r="K1055" i="2"/>
  <c r="L1055" i="2"/>
  <c r="K1056" i="2"/>
  <c r="L1056" i="2"/>
  <c r="K1057" i="2"/>
  <c r="L1057" i="2"/>
  <c r="K1058" i="2"/>
  <c r="L1058" i="2"/>
  <c r="K1059" i="2"/>
  <c r="L1059" i="2"/>
  <c r="K1060" i="2"/>
  <c r="L1060" i="2"/>
  <c r="K1061" i="2"/>
  <c r="L1061" i="2"/>
  <c r="K1062" i="2"/>
  <c r="L1062" i="2"/>
  <c r="K1063" i="2"/>
  <c r="L1063" i="2"/>
  <c r="K1064" i="2"/>
  <c r="L1064" i="2"/>
  <c r="K1065" i="2"/>
  <c r="L1065" i="2"/>
  <c r="K1066" i="2"/>
  <c r="L1066" i="2"/>
  <c r="K1067" i="2"/>
  <c r="L1067" i="2"/>
  <c r="K1068" i="2"/>
  <c r="L1068" i="2"/>
  <c r="K1069" i="2"/>
  <c r="L1069" i="2"/>
  <c r="K1070" i="2"/>
  <c r="L1070" i="2"/>
  <c r="K1071" i="2"/>
  <c r="L1071" i="2"/>
  <c r="K1072" i="2"/>
  <c r="L1072" i="2"/>
  <c r="K1073" i="2"/>
  <c r="L1073" i="2"/>
  <c r="K1074" i="2"/>
  <c r="L1074" i="2"/>
  <c r="K1075" i="2"/>
  <c r="L1075" i="2"/>
  <c r="K1076" i="2"/>
  <c r="L1076" i="2"/>
  <c r="K1077" i="2"/>
  <c r="L1077" i="2"/>
  <c r="K1078" i="2"/>
  <c r="L1078" i="2"/>
  <c r="K1079" i="2"/>
  <c r="L1079" i="2"/>
  <c r="K1080" i="2"/>
  <c r="L1080" i="2"/>
  <c r="K1081" i="2"/>
  <c r="L1081" i="2"/>
  <c r="K1082" i="2"/>
  <c r="L1082" i="2"/>
  <c r="K1083" i="2"/>
  <c r="L1083" i="2"/>
  <c r="K1084" i="2"/>
  <c r="L1084" i="2"/>
  <c r="K1085" i="2"/>
  <c r="L1085" i="2"/>
  <c r="K1086" i="2"/>
  <c r="L1086" i="2"/>
  <c r="K1087" i="2"/>
  <c r="L1087" i="2"/>
  <c r="K1088" i="2"/>
  <c r="L1088" i="2"/>
  <c r="K1089" i="2"/>
  <c r="L1089" i="2"/>
  <c r="K1090" i="2"/>
  <c r="L1090" i="2"/>
  <c r="K1091" i="2"/>
  <c r="L1091" i="2"/>
  <c r="K1092" i="2"/>
  <c r="L1092" i="2"/>
  <c r="K1093" i="2"/>
  <c r="L1093" i="2"/>
  <c r="K1094" i="2"/>
  <c r="L1094" i="2"/>
  <c r="K1095" i="2"/>
  <c r="L1095" i="2"/>
  <c r="K1096" i="2"/>
  <c r="L1096" i="2"/>
  <c r="K1097" i="2"/>
  <c r="L1097" i="2"/>
  <c r="K1098" i="2"/>
  <c r="L1098" i="2"/>
  <c r="K1099" i="2"/>
  <c r="L1099" i="2"/>
  <c r="K1100" i="2"/>
  <c r="L1100" i="2"/>
  <c r="K1101" i="2"/>
  <c r="L1101" i="2"/>
  <c r="K1102" i="2"/>
  <c r="L1102" i="2"/>
  <c r="K1103" i="2"/>
  <c r="L1103" i="2"/>
  <c r="K1104" i="2"/>
  <c r="L1104" i="2"/>
  <c r="K1105" i="2"/>
  <c r="L1105" i="2"/>
  <c r="K1106" i="2"/>
  <c r="L1106" i="2"/>
  <c r="K1107" i="2"/>
  <c r="L1107" i="2"/>
  <c r="K1108" i="2"/>
  <c r="L1108" i="2"/>
  <c r="K1109" i="2"/>
  <c r="L1109" i="2"/>
  <c r="K1110" i="2"/>
  <c r="L1110" i="2"/>
  <c r="K1111" i="2"/>
  <c r="L1111" i="2"/>
  <c r="K1112" i="2"/>
  <c r="L1112" i="2"/>
  <c r="K1113" i="2"/>
  <c r="L1113" i="2"/>
  <c r="K1114" i="2"/>
  <c r="L1114" i="2"/>
  <c r="K1115" i="2"/>
  <c r="L1115" i="2"/>
  <c r="K1116" i="2"/>
  <c r="L1116" i="2"/>
  <c r="K1117" i="2"/>
  <c r="L1117" i="2"/>
  <c r="K1118" i="2"/>
  <c r="L1118" i="2"/>
  <c r="K1119" i="2"/>
  <c r="L1119" i="2"/>
  <c r="K1120" i="2"/>
  <c r="L1120" i="2"/>
  <c r="K1121" i="2"/>
  <c r="L1121" i="2"/>
  <c r="K1122" i="2"/>
  <c r="L1122" i="2"/>
  <c r="K1123" i="2"/>
  <c r="L1123" i="2"/>
  <c r="K1124" i="2"/>
  <c r="L1124" i="2"/>
  <c r="K1125" i="2"/>
  <c r="L1125" i="2"/>
  <c r="K1126" i="2"/>
  <c r="L1126" i="2"/>
  <c r="K1127" i="2"/>
  <c r="L1127" i="2"/>
  <c r="K1128" i="2"/>
  <c r="L1128" i="2"/>
  <c r="K1129" i="2"/>
  <c r="L1129" i="2"/>
  <c r="K1130" i="2"/>
  <c r="L1130" i="2"/>
  <c r="K1131" i="2"/>
  <c r="L1131" i="2"/>
  <c r="K1132" i="2"/>
  <c r="L1132" i="2"/>
  <c r="K1133" i="2"/>
  <c r="L1133" i="2"/>
  <c r="K1134" i="2"/>
  <c r="L1134" i="2"/>
  <c r="K1135" i="2"/>
  <c r="L1135" i="2"/>
  <c r="K1136" i="2"/>
  <c r="L1136" i="2"/>
  <c r="K1137" i="2"/>
  <c r="L1137" i="2"/>
  <c r="K1138" i="2"/>
  <c r="L1138" i="2"/>
  <c r="K1139" i="2"/>
  <c r="L1139" i="2"/>
  <c r="K1140" i="2"/>
  <c r="L1140" i="2"/>
  <c r="K1141" i="2"/>
  <c r="L1141" i="2"/>
  <c r="K1142" i="2"/>
  <c r="L1142" i="2"/>
  <c r="K1143" i="2"/>
  <c r="L1143" i="2"/>
  <c r="K1144" i="2"/>
  <c r="L1144" i="2"/>
  <c r="K1145" i="2"/>
  <c r="L1145" i="2"/>
  <c r="K1146" i="2"/>
  <c r="L1146" i="2"/>
  <c r="K1147" i="2"/>
  <c r="L1147" i="2"/>
  <c r="K1148" i="2"/>
  <c r="L1148" i="2"/>
  <c r="K1149" i="2"/>
  <c r="L1149" i="2"/>
  <c r="K1150" i="2"/>
  <c r="L1150" i="2"/>
  <c r="K1151" i="2"/>
  <c r="L1151" i="2"/>
  <c r="K1152" i="2"/>
  <c r="L1152" i="2"/>
  <c r="K1153" i="2"/>
  <c r="L1153" i="2"/>
  <c r="K1154" i="2"/>
  <c r="L1154" i="2"/>
  <c r="K1155" i="2"/>
  <c r="L1155" i="2"/>
  <c r="K1156" i="2"/>
  <c r="L1156" i="2"/>
  <c r="K1157" i="2"/>
  <c r="L1157" i="2"/>
  <c r="K1158" i="2"/>
  <c r="L1158" i="2"/>
  <c r="K1159" i="2"/>
  <c r="L1159" i="2"/>
  <c r="K1160" i="2"/>
  <c r="L1160" i="2"/>
  <c r="K1161" i="2"/>
  <c r="L1161" i="2"/>
  <c r="K1162" i="2"/>
  <c r="L1162" i="2"/>
  <c r="K1163" i="2"/>
  <c r="L1163" i="2"/>
  <c r="K1164" i="2"/>
  <c r="L1164" i="2"/>
  <c r="K1165" i="2"/>
  <c r="L1165" i="2"/>
  <c r="K1166" i="2"/>
  <c r="L1166" i="2"/>
  <c r="K1167" i="2"/>
  <c r="L1167" i="2"/>
  <c r="K1168" i="2"/>
  <c r="L1168" i="2"/>
  <c r="K1169" i="2"/>
  <c r="L1169" i="2"/>
  <c r="K1170" i="2"/>
  <c r="L1170" i="2"/>
  <c r="K1171" i="2"/>
  <c r="L1171" i="2"/>
  <c r="K1172" i="2"/>
  <c r="L1172" i="2"/>
  <c r="K1173" i="2"/>
  <c r="L1173" i="2"/>
  <c r="K1174" i="2"/>
  <c r="L1174" i="2"/>
  <c r="K1175" i="2"/>
  <c r="L1175" i="2"/>
  <c r="K1176" i="2"/>
  <c r="L1176" i="2"/>
  <c r="K1177" i="2"/>
  <c r="L1177" i="2"/>
  <c r="K1178" i="2"/>
  <c r="L1178" i="2"/>
  <c r="K1179" i="2"/>
  <c r="L1179" i="2"/>
  <c r="K1180" i="2"/>
  <c r="L1180" i="2"/>
  <c r="K1181" i="2"/>
  <c r="L1181" i="2"/>
  <c r="K1182" i="2"/>
  <c r="L1182" i="2"/>
  <c r="K1183" i="2"/>
  <c r="L1183" i="2"/>
  <c r="K1184" i="2"/>
  <c r="L1184" i="2"/>
  <c r="K1185" i="2"/>
  <c r="L1185" i="2"/>
  <c r="K1186" i="2"/>
  <c r="L1186" i="2"/>
  <c r="K1187" i="2"/>
  <c r="L1187" i="2"/>
  <c r="K1188" i="2"/>
  <c r="L1188" i="2"/>
  <c r="K1189" i="2"/>
  <c r="L1189" i="2"/>
  <c r="K1190" i="2"/>
  <c r="L1190" i="2"/>
  <c r="K1191" i="2"/>
  <c r="L1191" i="2"/>
  <c r="K1192" i="2"/>
  <c r="L1192" i="2"/>
  <c r="K1193" i="2"/>
  <c r="L1193" i="2"/>
  <c r="K1194" i="2"/>
  <c r="L1194" i="2"/>
  <c r="K1195" i="2"/>
  <c r="L1195" i="2"/>
  <c r="K1196" i="2"/>
  <c r="L1196" i="2"/>
  <c r="K1197" i="2"/>
  <c r="L1197" i="2"/>
  <c r="K1198" i="2"/>
  <c r="L1198" i="2"/>
  <c r="K1199" i="2"/>
  <c r="L1199" i="2"/>
  <c r="K1200" i="2"/>
  <c r="L1200" i="2"/>
  <c r="K1201" i="2"/>
  <c r="L1201" i="2"/>
  <c r="K1202" i="2"/>
  <c r="L1202" i="2"/>
  <c r="K1203" i="2"/>
  <c r="L1203" i="2"/>
  <c r="K1204" i="2"/>
  <c r="L1204" i="2"/>
  <c r="K1205" i="2"/>
  <c r="L1205" i="2"/>
  <c r="K1206" i="2"/>
  <c r="L1206" i="2"/>
  <c r="K1207" i="2"/>
  <c r="L1207" i="2"/>
  <c r="K1208" i="2"/>
  <c r="L1208" i="2"/>
  <c r="K1209" i="2"/>
  <c r="L1209" i="2"/>
  <c r="K1210" i="2"/>
  <c r="L1210" i="2"/>
  <c r="K1211" i="2"/>
  <c r="L1211" i="2"/>
  <c r="K1212" i="2"/>
  <c r="L1212" i="2"/>
  <c r="K1213" i="2"/>
  <c r="L1213" i="2"/>
  <c r="K1214" i="2"/>
  <c r="L1214" i="2"/>
  <c r="K1215" i="2"/>
  <c r="L1215" i="2"/>
  <c r="K1216" i="2"/>
  <c r="L1216" i="2"/>
  <c r="K1217" i="2"/>
  <c r="L1217" i="2"/>
  <c r="K1218" i="2"/>
  <c r="L1218" i="2"/>
  <c r="K1219" i="2"/>
  <c r="L1219" i="2"/>
  <c r="K1220" i="2"/>
  <c r="L1220" i="2"/>
  <c r="K1221" i="2"/>
  <c r="L1221" i="2"/>
  <c r="K1222" i="2"/>
  <c r="L1222" i="2"/>
  <c r="K1223" i="2"/>
  <c r="L1223" i="2"/>
  <c r="K1224" i="2"/>
  <c r="L1224" i="2"/>
  <c r="K1225" i="2"/>
  <c r="L1225" i="2"/>
  <c r="K1226" i="2"/>
  <c r="L1226" i="2"/>
  <c r="K1227" i="2"/>
  <c r="L1227" i="2"/>
  <c r="K1228" i="2"/>
  <c r="L1228" i="2"/>
  <c r="K1229" i="2"/>
  <c r="L1229" i="2"/>
  <c r="K1230" i="2"/>
  <c r="L1230" i="2"/>
  <c r="K1231" i="2"/>
  <c r="L1231" i="2"/>
  <c r="K1232" i="2"/>
  <c r="L1232" i="2"/>
  <c r="K1233" i="2"/>
  <c r="L1233" i="2"/>
  <c r="K1234" i="2"/>
  <c r="L1234" i="2"/>
  <c r="K1235" i="2"/>
  <c r="L1235" i="2"/>
  <c r="K1236" i="2"/>
  <c r="L1236" i="2"/>
  <c r="K1237" i="2"/>
  <c r="L1237" i="2"/>
  <c r="K1238" i="2"/>
  <c r="L1238" i="2"/>
  <c r="K1239" i="2"/>
  <c r="L1239" i="2"/>
  <c r="K1240" i="2"/>
  <c r="L1240" i="2"/>
  <c r="K1241" i="2"/>
  <c r="L1241" i="2"/>
  <c r="K1242" i="2"/>
  <c r="L1242" i="2"/>
  <c r="K1243" i="2"/>
  <c r="L1243" i="2"/>
  <c r="K1244" i="2"/>
  <c r="L1244" i="2"/>
  <c r="K1245" i="2"/>
  <c r="L1245" i="2"/>
  <c r="K1246" i="2"/>
  <c r="L1246" i="2"/>
  <c r="K1247" i="2"/>
  <c r="L1247" i="2"/>
  <c r="K1248" i="2"/>
  <c r="L1248" i="2"/>
  <c r="K1249" i="2"/>
  <c r="L1249" i="2"/>
  <c r="K1250" i="2"/>
  <c r="L1250" i="2"/>
  <c r="K1251" i="2"/>
  <c r="L1251" i="2"/>
  <c r="K1252" i="2"/>
  <c r="L1252" i="2"/>
  <c r="K1253" i="2"/>
  <c r="L1253" i="2"/>
  <c r="K1254" i="2"/>
  <c r="L1254" i="2"/>
  <c r="K1255" i="2"/>
  <c r="L1255" i="2"/>
  <c r="K1256" i="2"/>
  <c r="L1256" i="2"/>
  <c r="K1257" i="2"/>
  <c r="L1257" i="2"/>
  <c r="K1258" i="2"/>
  <c r="L1258" i="2"/>
  <c r="K1259" i="2"/>
  <c r="L1259" i="2"/>
  <c r="K1260" i="2"/>
  <c r="L1260" i="2"/>
  <c r="K1261" i="2"/>
  <c r="L1261" i="2"/>
  <c r="K1262" i="2"/>
  <c r="L1262" i="2"/>
  <c r="K1263" i="2"/>
  <c r="L1263" i="2"/>
  <c r="K1264" i="2"/>
  <c r="L1264" i="2"/>
  <c r="K1265" i="2"/>
  <c r="L1265" i="2"/>
  <c r="K1266" i="2"/>
  <c r="L1266" i="2"/>
  <c r="K1267" i="2"/>
  <c r="L1267" i="2"/>
  <c r="K1268" i="2"/>
  <c r="L1268" i="2"/>
  <c r="K1269" i="2"/>
  <c r="L1269" i="2"/>
  <c r="K1270" i="2"/>
  <c r="L1270" i="2"/>
  <c r="K1271" i="2"/>
  <c r="L1271" i="2"/>
  <c r="K1272" i="2"/>
  <c r="L1272" i="2"/>
  <c r="K1273" i="2"/>
  <c r="L1273" i="2"/>
  <c r="K1274" i="2"/>
  <c r="L1274" i="2"/>
  <c r="K1275" i="2"/>
  <c r="L1275" i="2"/>
  <c r="K1276" i="2"/>
  <c r="L1276" i="2"/>
  <c r="K1277" i="2"/>
  <c r="L1277" i="2"/>
  <c r="K1278" i="2"/>
  <c r="L1278" i="2"/>
  <c r="K1279" i="2"/>
  <c r="L1279" i="2"/>
  <c r="K1280" i="2"/>
  <c r="L1280" i="2"/>
  <c r="K1281" i="2"/>
  <c r="L1281" i="2"/>
  <c r="K1282" i="2"/>
  <c r="L1282" i="2"/>
  <c r="K1283" i="2"/>
  <c r="L1283" i="2"/>
  <c r="K1284" i="2"/>
  <c r="L1284" i="2"/>
  <c r="K1285" i="2"/>
  <c r="L1285" i="2"/>
  <c r="K1286" i="2"/>
  <c r="L1286" i="2"/>
  <c r="K1287" i="2"/>
  <c r="L1287" i="2"/>
  <c r="K1288" i="2"/>
  <c r="L1288" i="2"/>
  <c r="K1289" i="2"/>
  <c r="L1289" i="2"/>
  <c r="K1290" i="2"/>
  <c r="L1290" i="2"/>
  <c r="K1291" i="2"/>
  <c r="L1291" i="2"/>
  <c r="K1292" i="2"/>
  <c r="L1292" i="2"/>
  <c r="K1293" i="2"/>
  <c r="L1293" i="2"/>
  <c r="K1294" i="2"/>
  <c r="L1294" i="2"/>
  <c r="K1295" i="2"/>
  <c r="L1295" i="2"/>
  <c r="K1296" i="2"/>
  <c r="L1296" i="2"/>
  <c r="K1297" i="2"/>
  <c r="L1297" i="2"/>
  <c r="K1298" i="2"/>
  <c r="L1298" i="2"/>
  <c r="K1299" i="2"/>
  <c r="L1299" i="2"/>
  <c r="K1300" i="2"/>
  <c r="L1300" i="2"/>
  <c r="K1301" i="2"/>
  <c r="L1301" i="2"/>
  <c r="K1302" i="2"/>
  <c r="L1302" i="2"/>
  <c r="K1303" i="2"/>
  <c r="L1303" i="2"/>
  <c r="K1304" i="2"/>
  <c r="L1304" i="2"/>
  <c r="K1305" i="2"/>
  <c r="L1305" i="2"/>
  <c r="K1306" i="2"/>
  <c r="L1306" i="2"/>
  <c r="K1307" i="2"/>
  <c r="L1307" i="2"/>
  <c r="K1308" i="2"/>
  <c r="L1308" i="2"/>
  <c r="K1309" i="2"/>
  <c r="L1309" i="2"/>
  <c r="K1310" i="2"/>
  <c r="L1310" i="2"/>
  <c r="K1311" i="2"/>
  <c r="L1311" i="2"/>
  <c r="K1312" i="2"/>
  <c r="L1312" i="2"/>
  <c r="K1313" i="2"/>
  <c r="L1313" i="2"/>
  <c r="K1314" i="2"/>
  <c r="L1314" i="2"/>
  <c r="K1315" i="2"/>
  <c r="L1315" i="2"/>
  <c r="K1316" i="2"/>
  <c r="L1316" i="2"/>
  <c r="K1317" i="2"/>
  <c r="L1317" i="2"/>
  <c r="K1318" i="2"/>
  <c r="L1318" i="2"/>
  <c r="K1319" i="2"/>
  <c r="L1319" i="2"/>
  <c r="K1320" i="2"/>
  <c r="L1320" i="2"/>
  <c r="K1321" i="2"/>
  <c r="L1321" i="2"/>
  <c r="K1322" i="2"/>
  <c r="L1322" i="2"/>
  <c r="K1323" i="2"/>
  <c r="L1323" i="2"/>
  <c r="K1324" i="2"/>
  <c r="L1324" i="2"/>
  <c r="K1325" i="2"/>
  <c r="L1325" i="2"/>
  <c r="K1326" i="2"/>
  <c r="L1326" i="2"/>
  <c r="K1327" i="2"/>
  <c r="L1327" i="2"/>
  <c r="K1328" i="2"/>
  <c r="L1328" i="2"/>
  <c r="K1329" i="2"/>
  <c r="L1329" i="2"/>
  <c r="K1330" i="2"/>
  <c r="L1330" i="2"/>
  <c r="K1331" i="2"/>
  <c r="L1331" i="2"/>
  <c r="K1332" i="2"/>
  <c r="L1332" i="2"/>
  <c r="K1333" i="2"/>
  <c r="L1333" i="2"/>
  <c r="K1334" i="2"/>
  <c r="L1334" i="2"/>
  <c r="K1335" i="2"/>
  <c r="L1335" i="2"/>
  <c r="K1336" i="2"/>
  <c r="L1336" i="2"/>
  <c r="K1337" i="2"/>
  <c r="L1337" i="2"/>
  <c r="K1338" i="2"/>
  <c r="L1338" i="2"/>
  <c r="K1339" i="2"/>
  <c r="L1339" i="2"/>
  <c r="K1340" i="2"/>
  <c r="L1340" i="2"/>
  <c r="K1341" i="2"/>
  <c r="L1341" i="2"/>
  <c r="K1342" i="2"/>
  <c r="L1342" i="2"/>
  <c r="K1343" i="2"/>
  <c r="L1343" i="2"/>
  <c r="K1344" i="2"/>
  <c r="L1344" i="2"/>
  <c r="K1345" i="2"/>
  <c r="L1345" i="2"/>
  <c r="K1346" i="2"/>
  <c r="L1346" i="2"/>
  <c r="K1347" i="2"/>
  <c r="L1347" i="2"/>
  <c r="K1348" i="2"/>
  <c r="L1348" i="2"/>
  <c r="K1349" i="2"/>
  <c r="L1349" i="2"/>
  <c r="K1350" i="2"/>
  <c r="L1350" i="2"/>
  <c r="K1351" i="2"/>
  <c r="L1351" i="2"/>
  <c r="K1352" i="2"/>
  <c r="L1352" i="2"/>
  <c r="K1353" i="2"/>
  <c r="L1353" i="2"/>
  <c r="K1354" i="2"/>
  <c r="L1354" i="2"/>
  <c r="K1355" i="2"/>
  <c r="L1355" i="2"/>
  <c r="K1356" i="2"/>
  <c r="L1356" i="2"/>
  <c r="K1357" i="2"/>
  <c r="L1357" i="2"/>
  <c r="K1358" i="2"/>
  <c r="L1358" i="2"/>
  <c r="K1359" i="2"/>
  <c r="L1359" i="2"/>
  <c r="K1360" i="2"/>
  <c r="L1360" i="2"/>
  <c r="K1361" i="2"/>
  <c r="L1361" i="2"/>
  <c r="K1362" i="2"/>
  <c r="L1362" i="2"/>
  <c r="K1363" i="2"/>
  <c r="L1363" i="2"/>
  <c r="K1364" i="2"/>
  <c r="L1364" i="2"/>
  <c r="K1365" i="2"/>
  <c r="L1365" i="2"/>
  <c r="K1366" i="2"/>
  <c r="L1366" i="2"/>
  <c r="K1367" i="2"/>
  <c r="L1367" i="2"/>
  <c r="K1368" i="2"/>
  <c r="L1368" i="2"/>
  <c r="K1369" i="2"/>
  <c r="L1369" i="2"/>
  <c r="K1370" i="2"/>
  <c r="L1370" i="2"/>
  <c r="K1371" i="2"/>
  <c r="L1371" i="2"/>
  <c r="K1372" i="2"/>
  <c r="L1372" i="2"/>
  <c r="K1373" i="2"/>
  <c r="L1373" i="2"/>
  <c r="K1374" i="2"/>
  <c r="L1374" i="2"/>
  <c r="K1375" i="2"/>
  <c r="L1375" i="2"/>
  <c r="K1376" i="2"/>
  <c r="L1376" i="2"/>
  <c r="K1377" i="2"/>
  <c r="L1377" i="2"/>
  <c r="K1378" i="2"/>
  <c r="L1378" i="2"/>
  <c r="K1379" i="2"/>
  <c r="L1379" i="2"/>
  <c r="K1380" i="2"/>
  <c r="L1380" i="2"/>
  <c r="K1381" i="2"/>
  <c r="L1381" i="2"/>
  <c r="K1382" i="2"/>
  <c r="L1382" i="2"/>
  <c r="K1383" i="2"/>
  <c r="L1383" i="2"/>
  <c r="K1384" i="2"/>
  <c r="L1384" i="2"/>
  <c r="K1385" i="2"/>
  <c r="L1385" i="2"/>
  <c r="K1386" i="2"/>
  <c r="L1386" i="2"/>
  <c r="K1387" i="2"/>
  <c r="L1387" i="2"/>
  <c r="K1388" i="2"/>
  <c r="L1388" i="2"/>
  <c r="K1389" i="2"/>
  <c r="L1389" i="2"/>
  <c r="K1390" i="2"/>
  <c r="L1390" i="2"/>
  <c r="K1391" i="2"/>
  <c r="L1391" i="2"/>
  <c r="K1392" i="2"/>
  <c r="L1392" i="2"/>
  <c r="K1393" i="2"/>
  <c r="L1393" i="2"/>
  <c r="K1394" i="2"/>
  <c r="L1394" i="2"/>
  <c r="K1395" i="2"/>
  <c r="L1395" i="2"/>
  <c r="K1396" i="2"/>
  <c r="L1396" i="2"/>
  <c r="K1397" i="2"/>
  <c r="L1397" i="2"/>
  <c r="K1398" i="2"/>
  <c r="L1398" i="2"/>
  <c r="K1399" i="2"/>
  <c r="L1399" i="2"/>
  <c r="K1400" i="2"/>
  <c r="L1400" i="2"/>
  <c r="K1401" i="2"/>
  <c r="L1401" i="2"/>
  <c r="K1402" i="2"/>
  <c r="L1402" i="2"/>
  <c r="K1403" i="2"/>
  <c r="L1403" i="2"/>
  <c r="K1404" i="2"/>
  <c r="L1404" i="2"/>
  <c r="K1405" i="2"/>
  <c r="L1405" i="2"/>
  <c r="K1406" i="2"/>
  <c r="L1406" i="2"/>
  <c r="K1407" i="2"/>
  <c r="L1407" i="2"/>
  <c r="K1408" i="2"/>
  <c r="L1408" i="2"/>
  <c r="K1409" i="2"/>
  <c r="L1409" i="2"/>
  <c r="K1410" i="2"/>
  <c r="L1410" i="2"/>
  <c r="K1411" i="2"/>
  <c r="L1411" i="2"/>
  <c r="K1412" i="2"/>
  <c r="L1412" i="2"/>
  <c r="K1413" i="2"/>
  <c r="L1413" i="2"/>
  <c r="K1414" i="2"/>
  <c r="L1414" i="2"/>
  <c r="K1415" i="2"/>
  <c r="L1415" i="2"/>
  <c r="K1416" i="2"/>
  <c r="L1416" i="2"/>
  <c r="K1417" i="2"/>
  <c r="L1417" i="2"/>
  <c r="K1418" i="2"/>
  <c r="L1418" i="2"/>
  <c r="K1419" i="2"/>
  <c r="L1419" i="2"/>
  <c r="K1420" i="2"/>
  <c r="L1420" i="2"/>
  <c r="K1421" i="2"/>
  <c r="L1421" i="2"/>
  <c r="K1422" i="2"/>
  <c r="L1422" i="2"/>
  <c r="K1423" i="2"/>
  <c r="L1423" i="2"/>
  <c r="K1424" i="2"/>
  <c r="L1424" i="2"/>
  <c r="K1425" i="2"/>
  <c r="L1425" i="2"/>
  <c r="K1426" i="2"/>
  <c r="L1426" i="2"/>
  <c r="K1427" i="2"/>
  <c r="L1427" i="2"/>
  <c r="K1428" i="2"/>
  <c r="L1428" i="2"/>
  <c r="K1429" i="2"/>
  <c r="L1429" i="2"/>
  <c r="K1430" i="2"/>
  <c r="L1430" i="2"/>
  <c r="K1431" i="2"/>
  <c r="L1431" i="2"/>
  <c r="K1432" i="2"/>
  <c r="L1432" i="2"/>
  <c r="K1433" i="2"/>
  <c r="L1433" i="2"/>
  <c r="K1434" i="2"/>
  <c r="L1434" i="2"/>
  <c r="K1435" i="2"/>
  <c r="L1435" i="2"/>
  <c r="K1436" i="2"/>
  <c r="L1436" i="2"/>
  <c r="K1437" i="2"/>
  <c r="L1437" i="2"/>
  <c r="K1438" i="2"/>
  <c r="L1438" i="2"/>
  <c r="K1439" i="2"/>
  <c r="L1439" i="2"/>
  <c r="K1440" i="2"/>
  <c r="L1440" i="2"/>
  <c r="K1441" i="2"/>
  <c r="L1441" i="2"/>
  <c r="K1442" i="2"/>
  <c r="L1442" i="2"/>
  <c r="K1443" i="2"/>
  <c r="L1443" i="2"/>
  <c r="K1444" i="2"/>
  <c r="L1444" i="2"/>
  <c r="K1445" i="2"/>
  <c r="L1445" i="2"/>
  <c r="K1446" i="2"/>
  <c r="L1446" i="2"/>
  <c r="K1447" i="2"/>
  <c r="L1447" i="2"/>
  <c r="K1448" i="2"/>
  <c r="L1448" i="2"/>
  <c r="K1449" i="2"/>
  <c r="L1449" i="2"/>
  <c r="K1450" i="2"/>
  <c r="L1450" i="2"/>
  <c r="K1451" i="2"/>
  <c r="L1451" i="2"/>
  <c r="K1452" i="2"/>
  <c r="L1452" i="2"/>
  <c r="K1453" i="2"/>
  <c r="L1453" i="2"/>
  <c r="K1454" i="2"/>
  <c r="L1454" i="2"/>
  <c r="K1455" i="2"/>
  <c r="L1455" i="2"/>
  <c r="K1456" i="2"/>
  <c r="L1456" i="2"/>
  <c r="K1457" i="2"/>
  <c r="L1457" i="2"/>
  <c r="K1458" i="2"/>
  <c r="L1458" i="2"/>
  <c r="K1459" i="2"/>
  <c r="L1459" i="2"/>
  <c r="K1460" i="2"/>
  <c r="L1460" i="2"/>
  <c r="K1461" i="2"/>
  <c r="L1461" i="2"/>
  <c r="K1462" i="2"/>
  <c r="L1462" i="2"/>
  <c r="K1463" i="2"/>
  <c r="L1463" i="2"/>
  <c r="K1464" i="2"/>
  <c r="L1464" i="2"/>
  <c r="K1465" i="2"/>
  <c r="L1465" i="2"/>
  <c r="K1466" i="2"/>
  <c r="L1466" i="2"/>
  <c r="K1467" i="2"/>
  <c r="L1467" i="2"/>
  <c r="K1468" i="2"/>
  <c r="L1468" i="2"/>
  <c r="K1469" i="2"/>
  <c r="L1469" i="2"/>
  <c r="K1470" i="2"/>
  <c r="L1470" i="2"/>
  <c r="K1471" i="2"/>
  <c r="L1471" i="2"/>
  <c r="K1472" i="2"/>
  <c r="L1472" i="2"/>
  <c r="K1473" i="2"/>
  <c r="L1473" i="2"/>
  <c r="K1474" i="2"/>
  <c r="L1474" i="2"/>
  <c r="K1475" i="2"/>
  <c r="L1475" i="2"/>
  <c r="K1476" i="2"/>
  <c r="L1476" i="2"/>
  <c r="K1477" i="2"/>
  <c r="L1477" i="2"/>
  <c r="K1478" i="2"/>
  <c r="L1478" i="2"/>
  <c r="K1479" i="2"/>
  <c r="L1479" i="2"/>
  <c r="K1480" i="2"/>
  <c r="L1480" i="2"/>
  <c r="K1481" i="2"/>
  <c r="L1481" i="2"/>
  <c r="K1482" i="2"/>
  <c r="L1482" i="2"/>
  <c r="K1483" i="2"/>
  <c r="L1483" i="2"/>
  <c r="K1484" i="2"/>
  <c r="L1484" i="2"/>
  <c r="K1485" i="2"/>
  <c r="L1485" i="2"/>
  <c r="K1486" i="2"/>
  <c r="L1486" i="2"/>
  <c r="K1487" i="2"/>
  <c r="L1487" i="2"/>
  <c r="K1488" i="2"/>
  <c r="L1488" i="2"/>
  <c r="K1489" i="2"/>
  <c r="L1489" i="2"/>
  <c r="K1490" i="2"/>
  <c r="L1490" i="2"/>
  <c r="K1491" i="2"/>
  <c r="L1491" i="2"/>
  <c r="K1492" i="2"/>
  <c r="L1492" i="2"/>
  <c r="K1493" i="2"/>
  <c r="L1493" i="2"/>
  <c r="K1494" i="2"/>
  <c r="L1494" i="2"/>
  <c r="K1495" i="2"/>
  <c r="L1495" i="2"/>
  <c r="K1496" i="2"/>
  <c r="L1496" i="2"/>
  <c r="K1497" i="2"/>
  <c r="L1497" i="2"/>
  <c r="K1498" i="2"/>
  <c r="L1498" i="2"/>
  <c r="K1499" i="2"/>
  <c r="L1499" i="2"/>
  <c r="K1500" i="2"/>
  <c r="L1500" i="2"/>
  <c r="K1501" i="2"/>
  <c r="L1501" i="2"/>
  <c r="L2" i="2"/>
  <c r="K2" i="2"/>
  <c r="E3" i="2"/>
  <c r="F3" i="2"/>
  <c r="E4" i="2"/>
  <c r="F4" i="2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102" i="2"/>
  <c r="F102" i="2"/>
  <c r="E103" i="2"/>
  <c r="F103" i="2"/>
  <c r="E104" i="2"/>
  <c r="F104" i="2"/>
  <c r="E105" i="2"/>
  <c r="F105" i="2"/>
  <c r="E106" i="2"/>
  <c r="F106" i="2"/>
  <c r="E107" i="2"/>
  <c r="F107" i="2"/>
  <c r="E108" i="2"/>
  <c r="F108" i="2"/>
  <c r="E109" i="2"/>
  <c r="F109" i="2"/>
  <c r="E110" i="2"/>
  <c r="F110" i="2"/>
  <c r="E111" i="2"/>
  <c r="F111" i="2"/>
  <c r="E112" i="2"/>
  <c r="F112" i="2"/>
  <c r="E113" i="2"/>
  <c r="F113" i="2"/>
  <c r="E114" i="2"/>
  <c r="F114" i="2"/>
  <c r="E115" i="2"/>
  <c r="F115" i="2"/>
  <c r="E116" i="2"/>
  <c r="F116" i="2"/>
  <c r="E117" i="2"/>
  <c r="F117" i="2"/>
  <c r="E118" i="2"/>
  <c r="F118" i="2"/>
  <c r="E119" i="2"/>
  <c r="F119" i="2"/>
  <c r="E120" i="2"/>
  <c r="F120" i="2"/>
  <c r="E121" i="2"/>
  <c r="F121" i="2"/>
  <c r="E122" i="2"/>
  <c r="F122" i="2"/>
  <c r="E123" i="2"/>
  <c r="F123" i="2"/>
  <c r="E124" i="2"/>
  <c r="F124" i="2"/>
  <c r="E125" i="2"/>
  <c r="F125" i="2"/>
  <c r="E126" i="2"/>
  <c r="F126" i="2"/>
  <c r="E127" i="2"/>
  <c r="F127" i="2"/>
  <c r="E128" i="2"/>
  <c r="F128" i="2"/>
  <c r="E129" i="2"/>
  <c r="F129" i="2"/>
  <c r="E130" i="2"/>
  <c r="F130" i="2"/>
  <c r="E131" i="2"/>
  <c r="F131" i="2"/>
  <c r="E132" i="2"/>
  <c r="F132" i="2"/>
  <c r="E133" i="2"/>
  <c r="F133" i="2"/>
  <c r="E134" i="2"/>
  <c r="F134" i="2"/>
  <c r="E135" i="2"/>
  <c r="F135" i="2"/>
  <c r="E136" i="2"/>
  <c r="F136" i="2"/>
  <c r="E137" i="2"/>
  <c r="F137" i="2"/>
  <c r="E138" i="2"/>
  <c r="F138" i="2"/>
  <c r="E139" i="2"/>
  <c r="F139" i="2"/>
  <c r="E140" i="2"/>
  <c r="F140" i="2"/>
  <c r="E141" i="2"/>
  <c r="F141" i="2"/>
  <c r="E142" i="2"/>
  <c r="F142" i="2"/>
  <c r="E143" i="2"/>
  <c r="F143" i="2"/>
  <c r="E144" i="2"/>
  <c r="F144" i="2"/>
  <c r="E145" i="2"/>
  <c r="F145" i="2"/>
  <c r="E146" i="2"/>
  <c r="F146" i="2"/>
  <c r="E147" i="2"/>
  <c r="F147" i="2"/>
  <c r="E148" i="2"/>
  <c r="F148" i="2"/>
  <c r="E149" i="2"/>
  <c r="F149" i="2"/>
  <c r="E150" i="2"/>
  <c r="F150" i="2"/>
  <c r="E151" i="2"/>
  <c r="F151" i="2"/>
  <c r="E152" i="2"/>
  <c r="F152" i="2"/>
  <c r="E153" i="2"/>
  <c r="F153" i="2"/>
  <c r="E154" i="2"/>
  <c r="F154" i="2"/>
  <c r="E155" i="2"/>
  <c r="F155" i="2"/>
  <c r="E156" i="2"/>
  <c r="F156" i="2"/>
  <c r="E157" i="2"/>
  <c r="F157" i="2"/>
  <c r="E158" i="2"/>
  <c r="F158" i="2"/>
  <c r="E159" i="2"/>
  <c r="F159" i="2"/>
  <c r="E160" i="2"/>
  <c r="F160" i="2"/>
  <c r="E161" i="2"/>
  <c r="F161" i="2"/>
  <c r="E162" i="2"/>
  <c r="F162" i="2"/>
  <c r="E163" i="2"/>
  <c r="F163" i="2"/>
  <c r="E164" i="2"/>
  <c r="F164" i="2"/>
  <c r="E165" i="2"/>
  <c r="F165" i="2"/>
  <c r="E166" i="2"/>
  <c r="F166" i="2"/>
  <c r="E167" i="2"/>
  <c r="F167" i="2"/>
  <c r="E168" i="2"/>
  <c r="F168" i="2"/>
  <c r="E169" i="2"/>
  <c r="F169" i="2"/>
  <c r="E170" i="2"/>
  <c r="F170" i="2"/>
  <c r="E171" i="2"/>
  <c r="F171" i="2"/>
  <c r="E172" i="2"/>
  <c r="F172" i="2"/>
  <c r="E173" i="2"/>
  <c r="F173" i="2"/>
  <c r="E174" i="2"/>
  <c r="F174" i="2"/>
  <c r="E175" i="2"/>
  <c r="F175" i="2"/>
  <c r="E176" i="2"/>
  <c r="F176" i="2"/>
  <c r="E177" i="2"/>
  <c r="F177" i="2"/>
  <c r="E178" i="2"/>
  <c r="F178" i="2"/>
  <c r="E179" i="2"/>
  <c r="F179" i="2"/>
  <c r="E180" i="2"/>
  <c r="F180" i="2"/>
  <c r="E181" i="2"/>
  <c r="F181" i="2"/>
  <c r="E182" i="2"/>
  <c r="F182" i="2"/>
  <c r="E183" i="2"/>
  <c r="F183" i="2"/>
  <c r="E184" i="2"/>
  <c r="F184" i="2"/>
  <c r="E185" i="2"/>
  <c r="F185" i="2"/>
  <c r="E186" i="2"/>
  <c r="F186" i="2"/>
  <c r="E187" i="2"/>
  <c r="F187" i="2"/>
  <c r="E188" i="2"/>
  <c r="F188" i="2"/>
  <c r="E189" i="2"/>
  <c r="F189" i="2"/>
  <c r="E190" i="2"/>
  <c r="F190" i="2"/>
  <c r="E191" i="2"/>
  <c r="F191" i="2"/>
  <c r="E192" i="2"/>
  <c r="F192" i="2"/>
  <c r="E193" i="2"/>
  <c r="F193" i="2"/>
  <c r="E194" i="2"/>
  <c r="F194" i="2"/>
  <c r="E195" i="2"/>
  <c r="F195" i="2"/>
  <c r="E196" i="2"/>
  <c r="F196" i="2"/>
  <c r="E197" i="2"/>
  <c r="F197" i="2"/>
  <c r="E198" i="2"/>
  <c r="F198" i="2"/>
  <c r="E199" i="2"/>
  <c r="F199" i="2"/>
  <c r="E200" i="2"/>
  <c r="F200" i="2"/>
  <c r="E201" i="2"/>
  <c r="F201" i="2"/>
  <c r="E202" i="2"/>
  <c r="F202" i="2"/>
  <c r="E203" i="2"/>
  <c r="F203" i="2"/>
  <c r="E204" i="2"/>
  <c r="F204" i="2"/>
  <c r="E205" i="2"/>
  <c r="F205" i="2"/>
  <c r="E206" i="2"/>
  <c r="F206" i="2"/>
  <c r="E207" i="2"/>
  <c r="F207" i="2"/>
  <c r="E208" i="2"/>
  <c r="F208" i="2"/>
  <c r="E209" i="2"/>
  <c r="F209" i="2"/>
  <c r="E210" i="2"/>
  <c r="F210" i="2"/>
  <c r="E211" i="2"/>
  <c r="F211" i="2"/>
  <c r="E212" i="2"/>
  <c r="F212" i="2"/>
  <c r="E213" i="2"/>
  <c r="F213" i="2"/>
  <c r="E214" i="2"/>
  <c r="F214" i="2"/>
  <c r="E215" i="2"/>
  <c r="F215" i="2"/>
  <c r="E216" i="2"/>
  <c r="F216" i="2"/>
  <c r="E217" i="2"/>
  <c r="F217" i="2"/>
  <c r="E218" i="2"/>
  <c r="F218" i="2"/>
  <c r="E219" i="2"/>
  <c r="F219" i="2"/>
  <c r="E220" i="2"/>
  <c r="F220" i="2"/>
  <c r="E221" i="2"/>
  <c r="F221" i="2"/>
  <c r="E222" i="2"/>
  <c r="F222" i="2"/>
  <c r="E223" i="2"/>
  <c r="F223" i="2"/>
  <c r="E224" i="2"/>
  <c r="F224" i="2"/>
  <c r="E225" i="2"/>
  <c r="F225" i="2"/>
  <c r="E226" i="2"/>
  <c r="F226" i="2"/>
  <c r="E227" i="2"/>
  <c r="F227" i="2"/>
  <c r="E228" i="2"/>
  <c r="F228" i="2"/>
  <c r="E229" i="2"/>
  <c r="F229" i="2"/>
  <c r="E230" i="2"/>
  <c r="F230" i="2"/>
  <c r="E231" i="2"/>
  <c r="F231" i="2"/>
  <c r="E232" i="2"/>
  <c r="F232" i="2"/>
  <c r="E233" i="2"/>
  <c r="F233" i="2"/>
  <c r="E234" i="2"/>
  <c r="F234" i="2"/>
  <c r="E235" i="2"/>
  <c r="F235" i="2"/>
  <c r="E236" i="2"/>
  <c r="F236" i="2"/>
  <c r="E237" i="2"/>
  <c r="F237" i="2"/>
  <c r="E238" i="2"/>
  <c r="F238" i="2"/>
  <c r="E239" i="2"/>
  <c r="F239" i="2"/>
  <c r="E240" i="2"/>
  <c r="F240" i="2"/>
  <c r="E241" i="2"/>
  <c r="F241" i="2"/>
  <c r="E242" i="2"/>
  <c r="F242" i="2"/>
  <c r="E243" i="2"/>
  <c r="F243" i="2"/>
  <c r="E244" i="2"/>
  <c r="F244" i="2"/>
  <c r="E245" i="2"/>
  <c r="F245" i="2"/>
  <c r="E246" i="2"/>
  <c r="F246" i="2"/>
  <c r="E247" i="2"/>
  <c r="F247" i="2"/>
  <c r="E248" i="2"/>
  <c r="F248" i="2"/>
  <c r="E249" i="2"/>
  <c r="F249" i="2"/>
  <c r="E250" i="2"/>
  <c r="F250" i="2"/>
  <c r="E251" i="2"/>
  <c r="F251" i="2"/>
  <c r="E252" i="2"/>
  <c r="F252" i="2"/>
  <c r="E253" i="2"/>
  <c r="F253" i="2"/>
  <c r="E254" i="2"/>
  <c r="F254" i="2"/>
  <c r="E255" i="2"/>
  <c r="F255" i="2"/>
  <c r="E256" i="2"/>
  <c r="F256" i="2"/>
  <c r="E257" i="2"/>
  <c r="F257" i="2"/>
  <c r="E258" i="2"/>
  <c r="F258" i="2"/>
  <c r="E259" i="2"/>
  <c r="F259" i="2"/>
  <c r="E260" i="2"/>
  <c r="F260" i="2"/>
  <c r="E261" i="2"/>
  <c r="F261" i="2"/>
  <c r="E262" i="2"/>
  <c r="F262" i="2"/>
  <c r="E263" i="2"/>
  <c r="F263" i="2"/>
  <c r="E264" i="2"/>
  <c r="F264" i="2"/>
  <c r="E265" i="2"/>
  <c r="F265" i="2"/>
  <c r="E266" i="2"/>
  <c r="F266" i="2"/>
  <c r="E267" i="2"/>
  <c r="F267" i="2"/>
  <c r="E268" i="2"/>
  <c r="F268" i="2"/>
  <c r="E269" i="2"/>
  <c r="F269" i="2"/>
  <c r="E270" i="2"/>
  <c r="F270" i="2"/>
  <c r="E271" i="2"/>
  <c r="F271" i="2"/>
  <c r="E272" i="2"/>
  <c r="F272" i="2"/>
  <c r="E273" i="2"/>
  <c r="F273" i="2"/>
  <c r="E274" i="2"/>
  <c r="F274" i="2"/>
  <c r="E275" i="2"/>
  <c r="F275" i="2"/>
  <c r="E276" i="2"/>
  <c r="F276" i="2"/>
  <c r="E277" i="2"/>
  <c r="F277" i="2"/>
  <c r="E278" i="2"/>
  <c r="F278" i="2"/>
  <c r="E279" i="2"/>
  <c r="F279" i="2"/>
  <c r="E280" i="2"/>
  <c r="F280" i="2"/>
  <c r="E281" i="2"/>
  <c r="F281" i="2"/>
  <c r="E282" i="2"/>
  <c r="F282" i="2"/>
  <c r="E283" i="2"/>
  <c r="F283" i="2"/>
  <c r="E284" i="2"/>
  <c r="F284" i="2"/>
  <c r="E285" i="2"/>
  <c r="F285" i="2"/>
  <c r="E286" i="2"/>
  <c r="F286" i="2"/>
  <c r="E287" i="2"/>
  <c r="F287" i="2"/>
  <c r="E288" i="2"/>
  <c r="F288" i="2"/>
  <c r="E289" i="2"/>
  <c r="F289" i="2"/>
  <c r="E290" i="2"/>
  <c r="F290" i="2"/>
  <c r="E291" i="2"/>
  <c r="F291" i="2"/>
  <c r="E292" i="2"/>
  <c r="F292" i="2"/>
  <c r="E293" i="2"/>
  <c r="F293" i="2"/>
  <c r="E294" i="2"/>
  <c r="F294" i="2"/>
  <c r="E295" i="2"/>
  <c r="F295" i="2"/>
  <c r="E296" i="2"/>
  <c r="F296" i="2"/>
  <c r="E297" i="2"/>
  <c r="F297" i="2"/>
  <c r="E298" i="2"/>
  <c r="F298" i="2"/>
  <c r="E299" i="2"/>
  <c r="F299" i="2"/>
  <c r="E300" i="2"/>
  <c r="F300" i="2"/>
  <c r="E301" i="2"/>
  <c r="F301" i="2"/>
  <c r="E302" i="2"/>
  <c r="F302" i="2"/>
  <c r="E303" i="2"/>
  <c r="F303" i="2"/>
  <c r="E304" i="2"/>
  <c r="F304" i="2"/>
  <c r="E305" i="2"/>
  <c r="F305" i="2"/>
  <c r="E306" i="2"/>
  <c r="F306" i="2"/>
  <c r="E307" i="2"/>
  <c r="F307" i="2"/>
  <c r="E308" i="2"/>
  <c r="F308" i="2"/>
  <c r="E309" i="2"/>
  <c r="F309" i="2"/>
  <c r="E310" i="2"/>
  <c r="F310" i="2"/>
  <c r="E311" i="2"/>
  <c r="F311" i="2"/>
  <c r="E312" i="2"/>
  <c r="F312" i="2"/>
  <c r="E313" i="2"/>
  <c r="F313" i="2"/>
  <c r="E314" i="2"/>
  <c r="F314" i="2"/>
  <c r="E315" i="2"/>
  <c r="F315" i="2"/>
  <c r="E316" i="2"/>
  <c r="F316" i="2"/>
  <c r="E317" i="2"/>
  <c r="F317" i="2"/>
  <c r="E318" i="2"/>
  <c r="F318" i="2"/>
  <c r="E319" i="2"/>
  <c r="F319" i="2"/>
  <c r="E320" i="2"/>
  <c r="F320" i="2"/>
  <c r="E321" i="2"/>
  <c r="F321" i="2"/>
  <c r="E322" i="2"/>
  <c r="F322" i="2"/>
  <c r="E323" i="2"/>
  <c r="F323" i="2"/>
  <c r="E324" i="2"/>
  <c r="F324" i="2"/>
  <c r="E325" i="2"/>
  <c r="F325" i="2"/>
  <c r="E326" i="2"/>
  <c r="F326" i="2"/>
  <c r="E327" i="2"/>
  <c r="F327" i="2"/>
  <c r="E328" i="2"/>
  <c r="F328" i="2"/>
  <c r="E329" i="2"/>
  <c r="F329" i="2"/>
  <c r="E330" i="2"/>
  <c r="F330" i="2"/>
  <c r="E331" i="2"/>
  <c r="F331" i="2"/>
  <c r="E332" i="2"/>
  <c r="F332" i="2"/>
  <c r="E333" i="2"/>
  <c r="F333" i="2"/>
  <c r="E334" i="2"/>
  <c r="F334" i="2"/>
  <c r="E335" i="2"/>
  <c r="F335" i="2"/>
  <c r="E336" i="2"/>
  <c r="F336" i="2"/>
  <c r="E337" i="2"/>
  <c r="F337" i="2"/>
  <c r="E338" i="2"/>
  <c r="F338" i="2"/>
  <c r="E339" i="2"/>
  <c r="F339" i="2"/>
  <c r="E340" i="2"/>
  <c r="F340" i="2"/>
  <c r="E341" i="2"/>
  <c r="F341" i="2"/>
  <c r="E342" i="2"/>
  <c r="F342" i="2"/>
  <c r="E343" i="2"/>
  <c r="F343" i="2"/>
  <c r="E344" i="2"/>
  <c r="F344" i="2"/>
  <c r="E345" i="2"/>
  <c r="F345" i="2"/>
  <c r="E346" i="2"/>
  <c r="F346" i="2"/>
  <c r="E347" i="2"/>
  <c r="F347" i="2"/>
  <c r="E348" i="2"/>
  <c r="F348" i="2"/>
  <c r="E349" i="2"/>
  <c r="F349" i="2"/>
  <c r="E350" i="2"/>
  <c r="F350" i="2"/>
  <c r="E351" i="2"/>
  <c r="F351" i="2"/>
  <c r="E352" i="2"/>
  <c r="F352" i="2"/>
  <c r="E353" i="2"/>
  <c r="F353" i="2"/>
  <c r="E354" i="2"/>
  <c r="F354" i="2"/>
  <c r="E355" i="2"/>
  <c r="F355" i="2"/>
  <c r="E356" i="2"/>
  <c r="F356" i="2"/>
  <c r="E357" i="2"/>
  <c r="F357" i="2"/>
  <c r="E358" i="2"/>
  <c r="F358" i="2"/>
  <c r="E359" i="2"/>
  <c r="F359" i="2"/>
  <c r="E360" i="2"/>
  <c r="F360" i="2"/>
  <c r="E361" i="2"/>
  <c r="F361" i="2"/>
  <c r="E362" i="2"/>
  <c r="F362" i="2"/>
  <c r="E363" i="2"/>
  <c r="F363" i="2"/>
  <c r="E364" i="2"/>
  <c r="F364" i="2"/>
  <c r="E365" i="2"/>
  <c r="F365" i="2"/>
  <c r="E366" i="2"/>
  <c r="F366" i="2"/>
  <c r="E367" i="2"/>
  <c r="F367" i="2"/>
  <c r="E368" i="2"/>
  <c r="F368" i="2"/>
  <c r="E369" i="2"/>
  <c r="F369" i="2"/>
  <c r="E370" i="2"/>
  <c r="F370" i="2"/>
  <c r="E371" i="2"/>
  <c r="F371" i="2"/>
  <c r="E372" i="2"/>
  <c r="F372" i="2"/>
  <c r="E373" i="2"/>
  <c r="F373" i="2"/>
  <c r="E374" i="2"/>
  <c r="F374" i="2"/>
  <c r="E375" i="2"/>
  <c r="F375" i="2"/>
  <c r="E376" i="2"/>
  <c r="F376" i="2"/>
  <c r="E377" i="2"/>
  <c r="F377" i="2"/>
  <c r="E378" i="2"/>
  <c r="F378" i="2"/>
  <c r="E379" i="2"/>
  <c r="F379" i="2"/>
  <c r="E380" i="2"/>
  <c r="F380" i="2"/>
  <c r="E381" i="2"/>
  <c r="F381" i="2"/>
  <c r="E382" i="2"/>
  <c r="F382" i="2"/>
  <c r="E383" i="2"/>
  <c r="F383" i="2"/>
  <c r="E384" i="2"/>
  <c r="F384" i="2"/>
  <c r="E385" i="2"/>
  <c r="F385" i="2"/>
  <c r="E386" i="2"/>
  <c r="F386" i="2"/>
  <c r="E387" i="2"/>
  <c r="F387" i="2"/>
  <c r="E388" i="2"/>
  <c r="F388" i="2"/>
  <c r="E389" i="2"/>
  <c r="F389" i="2"/>
  <c r="E390" i="2"/>
  <c r="F390" i="2"/>
  <c r="E391" i="2"/>
  <c r="F391" i="2"/>
  <c r="E392" i="2"/>
  <c r="F392" i="2"/>
  <c r="E393" i="2"/>
  <c r="F393" i="2"/>
  <c r="E394" i="2"/>
  <c r="F394" i="2"/>
  <c r="E395" i="2"/>
  <c r="F395" i="2"/>
  <c r="E396" i="2"/>
  <c r="F396" i="2"/>
  <c r="E397" i="2"/>
  <c r="F397" i="2"/>
  <c r="E398" i="2"/>
  <c r="F398" i="2"/>
  <c r="E399" i="2"/>
  <c r="F399" i="2"/>
  <c r="E400" i="2"/>
  <c r="F400" i="2"/>
  <c r="E401" i="2"/>
  <c r="F401" i="2"/>
  <c r="E402" i="2"/>
  <c r="F402" i="2"/>
  <c r="E403" i="2"/>
  <c r="F403" i="2"/>
  <c r="E404" i="2"/>
  <c r="F404" i="2"/>
  <c r="E405" i="2"/>
  <c r="F405" i="2"/>
  <c r="E406" i="2"/>
  <c r="F406" i="2"/>
  <c r="E407" i="2"/>
  <c r="F407" i="2"/>
  <c r="E408" i="2"/>
  <c r="F408" i="2"/>
  <c r="E409" i="2"/>
  <c r="F409" i="2"/>
  <c r="E410" i="2"/>
  <c r="F410" i="2"/>
  <c r="E411" i="2"/>
  <c r="F411" i="2"/>
  <c r="E412" i="2"/>
  <c r="F412" i="2"/>
  <c r="E413" i="2"/>
  <c r="F413" i="2"/>
  <c r="E414" i="2"/>
  <c r="F414" i="2"/>
  <c r="E415" i="2"/>
  <c r="F415" i="2"/>
  <c r="E416" i="2"/>
  <c r="F416" i="2"/>
  <c r="E417" i="2"/>
  <c r="F417" i="2"/>
  <c r="E418" i="2"/>
  <c r="F418" i="2"/>
  <c r="E419" i="2"/>
  <c r="F419" i="2"/>
  <c r="E420" i="2"/>
  <c r="F420" i="2"/>
  <c r="E421" i="2"/>
  <c r="F421" i="2"/>
  <c r="E422" i="2"/>
  <c r="F422" i="2"/>
  <c r="E423" i="2"/>
  <c r="F423" i="2"/>
  <c r="E424" i="2"/>
  <c r="F424" i="2"/>
  <c r="E425" i="2"/>
  <c r="F425" i="2"/>
  <c r="E426" i="2"/>
  <c r="F426" i="2"/>
  <c r="E427" i="2"/>
  <c r="F427" i="2"/>
  <c r="E428" i="2"/>
  <c r="F428" i="2"/>
  <c r="E429" i="2"/>
  <c r="F429" i="2"/>
  <c r="E430" i="2"/>
  <c r="F430" i="2"/>
  <c r="E431" i="2"/>
  <c r="F431" i="2"/>
  <c r="E432" i="2"/>
  <c r="F432" i="2"/>
  <c r="E433" i="2"/>
  <c r="F433" i="2"/>
  <c r="E434" i="2"/>
  <c r="F434" i="2"/>
  <c r="E435" i="2"/>
  <c r="F435" i="2"/>
  <c r="E436" i="2"/>
  <c r="F436" i="2"/>
  <c r="E437" i="2"/>
  <c r="F437" i="2"/>
  <c r="E438" i="2"/>
  <c r="F438" i="2"/>
  <c r="E439" i="2"/>
  <c r="F439" i="2"/>
  <c r="E440" i="2"/>
  <c r="F440" i="2"/>
  <c r="E441" i="2"/>
  <c r="F441" i="2"/>
  <c r="E442" i="2"/>
  <c r="F442" i="2"/>
  <c r="E443" i="2"/>
  <c r="F443" i="2"/>
  <c r="E444" i="2"/>
  <c r="F444" i="2"/>
  <c r="E445" i="2"/>
  <c r="F445" i="2"/>
  <c r="E446" i="2"/>
  <c r="F446" i="2"/>
  <c r="E447" i="2"/>
  <c r="F447" i="2"/>
  <c r="E448" i="2"/>
  <c r="F448" i="2"/>
  <c r="E449" i="2"/>
  <c r="F449" i="2"/>
  <c r="E450" i="2"/>
  <c r="F450" i="2"/>
  <c r="E451" i="2"/>
  <c r="F451" i="2"/>
  <c r="E452" i="2"/>
  <c r="F452" i="2"/>
  <c r="E453" i="2"/>
  <c r="F453" i="2"/>
  <c r="E454" i="2"/>
  <c r="F454" i="2"/>
  <c r="E455" i="2"/>
  <c r="F455" i="2"/>
  <c r="E456" i="2"/>
  <c r="F456" i="2"/>
  <c r="E457" i="2"/>
  <c r="F457" i="2"/>
  <c r="E458" i="2"/>
  <c r="F458" i="2"/>
  <c r="E459" i="2"/>
  <c r="F459" i="2"/>
  <c r="E460" i="2"/>
  <c r="F460" i="2"/>
  <c r="E461" i="2"/>
  <c r="F461" i="2"/>
  <c r="E462" i="2"/>
  <c r="F462" i="2"/>
  <c r="E463" i="2"/>
  <c r="F463" i="2"/>
  <c r="E464" i="2"/>
  <c r="F464" i="2"/>
  <c r="E465" i="2"/>
  <c r="F465" i="2"/>
  <c r="E466" i="2"/>
  <c r="F466" i="2"/>
  <c r="E467" i="2"/>
  <c r="F467" i="2"/>
  <c r="E468" i="2"/>
  <c r="F468" i="2"/>
  <c r="E469" i="2"/>
  <c r="F469" i="2"/>
  <c r="E470" i="2"/>
  <c r="F470" i="2"/>
  <c r="E471" i="2"/>
  <c r="F471" i="2"/>
  <c r="E472" i="2"/>
  <c r="F472" i="2"/>
  <c r="E473" i="2"/>
  <c r="F473" i="2"/>
  <c r="E474" i="2"/>
  <c r="F474" i="2"/>
  <c r="E475" i="2"/>
  <c r="F475" i="2"/>
  <c r="E476" i="2"/>
  <c r="F476" i="2"/>
  <c r="E477" i="2"/>
  <c r="F477" i="2"/>
  <c r="E478" i="2"/>
  <c r="F478" i="2"/>
  <c r="E479" i="2"/>
  <c r="F479" i="2"/>
  <c r="E480" i="2"/>
  <c r="F480" i="2"/>
  <c r="E481" i="2"/>
  <c r="F481" i="2"/>
  <c r="E482" i="2"/>
  <c r="F482" i="2"/>
  <c r="E483" i="2"/>
  <c r="F483" i="2"/>
  <c r="E484" i="2"/>
  <c r="F484" i="2"/>
  <c r="E485" i="2"/>
  <c r="F485" i="2"/>
  <c r="E486" i="2"/>
  <c r="F486" i="2"/>
  <c r="E487" i="2"/>
  <c r="F487" i="2"/>
  <c r="E488" i="2"/>
  <c r="F488" i="2"/>
  <c r="E489" i="2"/>
  <c r="F489" i="2"/>
  <c r="E490" i="2"/>
  <c r="F490" i="2"/>
  <c r="E491" i="2"/>
  <c r="F491" i="2"/>
  <c r="E492" i="2"/>
  <c r="F492" i="2"/>
  <c r="E493" i="2"/>
  <c r="F493" i="2"/>
  <c r="E494" i="2"/>
  <c r="F494" i="2"/>
  <c r="E495" i="2"/>
  <c r="F495" i="2"/>
  <c r="E496" i="2"/>
  <c r="F496" i="2"/>
  <c r="E497" i="2"/>
  <c r="F497" i="2"/>
  <c r="E498" i="2"/>
  <c r="F498" i="2"/>
  <c r="E499" i="2"/>
  <c r="F499" i="2"/>
  <c r="E500" i="2"/>
  <c r="F500" i="2"/>
  <c r="E501" i="2"/>
  <c r="F501" i="2"/>
  <c r="E502" i="2"/>
  <c r="F502" i="2"/>
  <c r="E503" i="2"/>
  <c r="F503" i="2"/>
  <c r="E504" i="2"/>
  <c r="F504" i="2"/>
  <c r="E505" i="2"/>
  <c r="F505" i="2"/>
  <c r="E506" i="2"/>
  <c r="F506" i="2"/>
  <c r="E507" i="2"/>
  <c r="F507" i="2"/>
  <c r="E508" i="2"/>
  <c r="F508" i="2"/>
  <c r="E509" i="2"/>
  <c r="F509" i="2"/>
  <c r="E510" i="2"/>
  <c r="F510" i="2"/>
  <c r="E511" i="2"/>
  <c r="F511" i="2"/>
  <c r="E512" i="2"/>
  <c r="F512" i="2"/>
  <c r="E513" i="2"/>
  <c r="F513" i="2"/>
  <c r="E514" i="2"/>
  <c r="F514" i="2"/>
  <c r="E515" i="2"/>
  <c r="F515" i="2"/>
  <c r="E516" i="2"/>
  <c r="F516" i="2"/>
  <c r="E517" i="2"/>
  <c r="F517" i="2"/>
  <c r="E518" i="2"/>
  <c r="F518" i="2"/>
  <c r="E519" i="2"/>
  <c r="F519" i="2"/>
  <c r="E520" i="2"/>
  <c r="F520" i="2"/>
  <c r="E521" i="2"/>
  <c r="F521" i="2"/>
  <c r="E522" i="2"/>
  <c r="F522" i="2"/>
  <c r="E523" i="2"/>
  <c r="F523" i="2"/>
  <c r="E524" i="2"/>
  <c r="F524" i="2"/>
  <c r="E525" i="2"/>
  <c r="F525" i="2"/>
  <c r="E526" i="2"/>
  <c r="F526" i="2"/>
  <c r="E527" i="2"/>
  <c r="F527" i="2"/>
  <c r="E528" i="2"/>
  <c r="F528" i="2"/>
  <c r="E529" i="2"/>
  <c r="F529" i="2"/>
  <c r="E530" i="2"/>
  <c r="F530" i="2"/>
  <c r="E531" i="2"/>
  <c r="F531" i="2"/>
  <c r="E532" i="2"/>
  <c r="F532" i="2"/>
  <c r="E533" i="2"/>
  <c r="F533" i="2"/>
  <c r="E534" i="2"/>
  <c r="F534" i="2"/>
  <c r="E535" i="2"/>
  <c r="F535" i="2"/>
  <c r="E536" i="2"/>
  <c r="F536" i="2"/>
  <c r="E537" i="2"/>
  <c r="F537" i="2"/>
  <c r="E538" i="2"/>
  <c r="F538" i="2"/>
  <c r="E539" i="2"/>
  <c r="F539" i="2"/>
  <c r="E540" i="2"/>
  <c r="F540" i="2"/>
  <c r="E541" i="2"/>
  <c r="F541" i="2"/>
  <c r="E542" i="2"/>
  <c r="F542" i="2"/>
  <c r="E543" i="2"/>
  <c r="F543" i="2"/>
  <c r="E544" i="2"/>
  <c r="F544" i="2"/>
  <c r="E545" i="2"/>
  <c r="F545" i="2"/>
  <c r="E546" i="2"/>
  <c r="F546" i="2"/>
  <c r="E547" i="2"/>
  <c r="F547" i="2"/>
  <c r="E548" i="2"/>
  <c r="F548" i="2"/>
  <c r="E549" i="2"/>
  <c r="F549" i="2"/>
  <c r="E550" i="2"/>
  <c r="F550" i="2"/>
  <c r="E551" i="2"/>
  <c r="F551" i="2"/>
  <c r="E552" i="2"/>
  <c r="F552" i="2"/>
  <c r="E553" i="2"/>
  <c r="F553" i="2"/>
  <c r="E554" i="2"/>
  <c r="F554" i="2"/>
  <c r="E555" i="2"/>
  <c r="F555" i="2"/>
  <c r="E556" i="2"/>
  <c r="F556" i="2"/>
  <c r="E557" i="2"/>
  <c r="F557" i="2"/>
  <c r="E558" i="2"/>
  <c r="F558" i="2"/>
  <c r="E559" i="2"/>
  <c r="F559" i="2"/>
  <c r="E560" i="2"/>
  <c r="F560" i="2"/>
  <c r="E561" i="2"/>
  <c r="F561" i="2"/>
  <c r="E562" i="2"/>
  <c r="F562" i="2"/>
  <c r="E563" i="2"/>
  <c r="F563" i="2"/>
  <c r="E564" i="2"/>
  <c r="F564" i="2"/>
  <c r="E565" i="2"/>
  <c r="F565" i="2"/>
  <c r="E566" i="2"/>
  <c r="F566" i="2"/>
  <c r="E567" i="2"/>
  <c r="F567" i="2"/>
  <c r="E568" i="2"/>
  <c r="F568" i="2"/>
  <c r="E569" i="2"/>
  <c r="F569" i="2"/>
  <c r="E570" i="2"/>
  <c r="F570" i="2"/>
  <c r="E571" i="2"/>
  <c r="F571" i="2"/>
  <c r="E572" i="2"/>
  <c r="F572" i="2"/>
  <c r="E573" i="2"/>
  <c r="F573" i="2"/>
  <c r="E574" i="2"/>
  <c r="F574" i="2"/>
  <c r="E575" i="2"/>
  <c r="F575" i="2"/>
  <c r="E576" i="2"/>
  <c r="F576" i="2"/>
  <c r="E577" i="2"/>
  <c r="F577" i="2"/>
  <c r="E578" i="2"/>
  <c r="F578" i="2"/>
  <c r="E579" i="2"/>
  <c r="F579" i="2"/>
  <c r="E580" i="2"/>
  <c r="F580" i="2"/>
  <c r="E581" i="2"/>
  <c r="F581" i="2"/>
  <c r="E582" i="2"/>
  <c r="F582" i="2"/>
  <c r="E583" i="2"/>
  <c r="F583" i="2"/>
  <c r="E584" i="2"/>
  <c r="F584" i="2"/>
  <c r="E585" i="2"/>
  <c r="F585" i="2"/>
  <c r="E586" i="2"/>
  <c r="F586" i="2"/>
  <c r="E587" i="2"/>
  <c r="F587" i="2"/>
  <c r="E588" i="2"/>
  <c r="F588" i="2"/>
  <c r="E589" i="2"/>
  <c r="F589" i="2"/>
  <c r="E590" i="2"/>
  <c r="F590" i="2"/>
  <c r="E591" i="2"/>
  <c r="F591" i="2"/>
  <c r="E592" i="2"/>
  <c r="F592" i="2"/>
  <c r="E593" i="2"/>
  <c r="F593" i="2"/>
  <c r="E594" i="2"/>
  <c r="F594" i="2"/>
  <c r="E595" i="2"/>
  <c r="F595" i="2"/>
  <c r="E596" i="2"/>
  <c r="F596" i="2"/>
  <c r="E597" i="2"/>
  <c r="F597" i="2"/>
  <c r="E598" i="2"/>
  <c r="F598" i="2"/>
  <c r="E599" i="2"/>
  <c r="F599" i="2"/>
  <c r="E600" i="2"/>
  <c r="F600" i="2"/>
  <c r="E601" i="2"/>
  <c r="F601" i="2"/>
  <c r="E602" i="2"/>
  <c r="F602" i="2"/>
  <c r="E603" i="2"/>
  <c r="F603" i="2"/>
  <c r="E604" i="2"/>
  <c r="F604" i="2"/>
  <c r="E605" i="2"/>
  <c r="F605" i="2"/>
  <c r="E606" i="2"/>
  <c r="F606" i="2"/>
  <c r="E607" i="2"/>
  <c r="F607" i="2"/>
  <c r="E608" i="2"/>
  <c r="F608" i="2"/>
  <c r="E609" i="2"/>
  <c r="F609" i="2"/>
  <c r="E610" i="2"/>
  <c r="F610" i="2"/>
  <c r="E611" i="2"/>
  <c r="F611" i="2"/>
  <c r="E612" i="2"/>
  <c r="F612" i="2"/>
  <c r="E613" i="2"/>
  <c r="F613" i="2"/>
  <c r="E614" i="2"/>
  <c r="F614" i="2"/>
  <c r="E615" i="2"/>
  <c r="F615" i="2"/>
  <c r="E616" i="2"/>
  <c r="F616" i="2"/>
  <c r="E617" i="2"/>
  <c r="F617" i="2"/>
  <c r="E618" i="2"/>
  <c r="F618" i="2"/>
  <c r="E619" i="2"/>
  <c r="F619" i="2"/>
  <c r="E620" i="2"/>
  <c r="F620" i="2"/>
  <c r="E621" i="2"/>
  <c r="F621" i="2"/>
  <c r="E622" i="2"/>
  <c r="F622" i="2"/>
  <c r="E623" i="2"/>
  <c r="F623" i="2"/>
  <c r="E624" i="2"/>
  <c r="F624" i="2"/>
  <c r="E625" i="2"/>
  <c r="F625" i="2"/>
  <c r="E626" i="2"/>
  <c r="F626" i="2"/>
  <c r="E627" i="2"/>
  <c r="F627" i="2"/>
  <c r="E628" i="2"/>
  <c r="F628" i="2"/>
  <c r="E629" i="2"/>
  <c r="F629" i="2"/>
  <c r="E630" i="2"/>
  <c r="F630" i="2"/>
  <c r="E631" i="2"/>
  <c r="F631" i="2"/>
  <c r="E632" i="2"/>
  <c r="F632" i="2"/>
  <c r="E633" i="2"/>
  <c r="F633" i="2"/>
  <c r="E634" i="2"/>
  <c r="F634" i="2"/>
  <c r="E635" i="2"/>
  <c r="F635" i="2"/>
  <c r="E636" i="2"/>
  <c r="F636" i="2"/>
  <c r="E637" i="2"/>
  <c r="F637" i="2"/>
  <c r="E638" i="2"/>
  <c r="F638" i="2"/>
  <c r="E639" i="2"/>
  <c r="F639" i="2"/>
  <c r="E640" i="2"/>
  <c r="F640" i="2"/>
  <c r="E641" i="2"/>
  <c r="F641" i="2"/>
  <c r="E642" i="2"/>
  <c r="F642" i="2"/>
  <c r="E643" i="2"/>
  <c r="F643" i="2"/>
  <c r="E644" i="2"/>
  <c r="F644" i="2"/>
  <c r="E645" i="2"/>
  <c r="F645" i="2"/>
  <c r="E646" i="2"/>
  <c r="F646" i="2"/>
  <c r="E647" i="2"/>
  <c r="F647" i="2"/>
  <c r="E648" i="2"/>
  <c r="F648" i="2"/>
  <c r="E649" i="2"/>
  <c r="F649" i="2"/>
  <c r="E650" i="2"/>
  <c r="F650" i="2"/>
  <c r="E651" i="2"/>
  <c r="F651" i="2"/>
  <c r="E652" i="2"/>
  <c r="F652" i="2"/>
  <c r="E653" i="2"/>
  <c r="F653" i="2"/>
  <c r="E654" i="2"/>
  <c r="F654" i="2"/>
  <c r="E655" i="2"/>
  <c r="F655" i="2"/>
  <c r="E656" i="2"/>
  <c r="F656" i="2"/>
  <c r="E657" i="2"/>
  <c r="F657" i="2"/>
  <c r="E658" i="2"/>
  <c r="F658" i="2"/>
  <c r="E659" i="2"/>
  <c r="F659" i="2"/>
  <c r="E660" i="2"/>
  <c r="F660" i="2"/>
  <c r="E661" i="2"/>
  <c r="F661" i="2"/>
  <c r="E662" i="2"/>
  <c r="F662" i="2"/>
  <c r="E663" i="2"/>
  <c r="F663" i="2"/>
  <c r="E664" i="2"/>
  <c r="F664" i="2"/>
  <c r="E665" i="2"/>
  <c r="F665" i="2"/>
  <c r="E666" i="2"/>
  <c r="F666" i="2"/>
  <c r="E667" i="2"/>
  <c r="F667" i="2"/>
  <c r="E668" i="2"/>
  <c r="F668" i="2"/>
  <c r="E669" i="2"/>
  <c r="F669" i="2"/>
  <c r="E670" i="2"/>
  <c r="F670" i="2"/>
  <c r="E671" i="2"/>
  <c r="F671" i="2"/>
  <c r="E672" i="2"/>
  <c r="F672" i="2"/>
  <c r="E673" i="2"/>
  <c r="F673" i="2"/>
  <c r="E674" i="2"/>
  <c r="F674" i="2"/>
  <c r="E675" i="2"/>
  <c r="F675" i="2"/>
  <c r="E676" i="2"/>
  <c r="F676" i="2"/>
  <c r="E677" i="2"/>
  <c r="F677" i="2"/>
  <c r="E678" i="2"/>
  <c r="F678" i="2"/>
  <c r="E679" i="2"/>
  <c r="F679" i="2"/>
  <c r="E680" i="2"/>
  <c r="F680" i="2"/>
  <c r="E681" i="2"/>
  <c r="F681" i="2"/>
  <c r="E682" i="2"/>
  <c r="F682" i="2"/>
  <c r="E683" i="2"/>
  <c r="F683" i="2"/>
  <c r="E684" i="2"/>
  <c r="F684" i="2"/>
  <c r="E685" i="2"/>
  <c r="F685" i="2"/>
  <c r="E686" i="2"/>
  <c r="F686" i="2"/>
  <c r="E687" i="2"/>
  <c r="F687" i="2"/>
  <c r="E688" i="2"/>
  <c r="F688" i="2"/>
  <c r="E689" i="2"/>
  <c r="F689" i="2"/>
  <c r="E690" i="2"/>
  <c r="F690" i="2"/>
  <c r="E691" i="2"/>
  <c r="F691" i="2"/>
  <c r="E692" i="2"/>
  <c r="F692" i="2"/>
  <c r="E693" i="2"/>
  <c r="F693" i="2"/>
  <c r="E694" i="2"/>
  <c r="F694" i="2"/>
  <c r="E695" i="2"/>
  <c r="F695" i="2"/>
  <c r="E696" i="2"/>
  <c r="F696" i="2"/>
  <c r="E697" i="2"/>
  <c r="F697" i="2"/>
  <c r="E698" i="2"/>
  <c r="F698" i="2"/>
  <c r="E699" i="2"/>
  <c r="F699" i="2"/>
  <c r="E700" i="2"/>
  <c r="F700" i="2"/>
  <c r="E701" i="2"/>
  <c r="F701" i="2"/>
  <c r="E702" i="2"/>
  <c r="F702" i="2"/>
  <c r="E703" i="2"/>
  <c r="F703" i="2"/>
  <c r="E704" i="2"/>
  <c r="F704" i="2"/>
  <c r="E705" i="2"/>
  <c r="F705" i="2"/>
  <c r="E706" i="2"/>
  <c r="F706" i="2"/>
  <c r="E707" i="2"/>
  <c r="F707" i="2"/>
  <c r="E708" i="2"/>
  <c r="F708" i="2"/>
  <c r="E709" i="2"/>
  <c r="F709" i="2"/>
  <c r="E710" i="2"/>
  <c r="F710" i="2"/>
  <c r="E711" i="2"/>
  <c r="F711" i="2"/>
  <c r="E712" i="2"/>
  <c r="F712" i="2"/>
  <c r="E713" i="2"/>
  <c r="F713" i="2"/>
  <c r="E714" i="2"/>
  <c r="F714" i="2"/>
  <c r="E715" i="2"/>
  <c r="F715" i="2"/>
  <c r="E716" i="2"/>
  <c r="F716" i="2"/>
  <c r="E717" i="2"/>
  <c r="F717" i="2"/>
  <c r="E718" i="2"/>
  <c r="F718" i="2"/>
  <c r="E719" i="2"/>
  <c r="F719" i="2"/>
  <c r="E720" i="2"/>
  <c r="F720" i="2"/>
  <c r="E721" i="2"/>
  <c r="F721" i="2"/>
  <c r="E722" i="2"/>
  <c r="F722" i="2"/>
  <c r="E723" i="2"/>
  <c r="F723" i="2"/>
  <c r="E724" i="2"/>
  <c r="F724" i="2"/>
  <c r="E725" i="2"/>
  <c r="F725" i="2"/>
  <c r="E726" i="2"/>
  <c r="F726" i="2"/>
  <c r="E727" i="2"/>
  <c r="F727" i="2"/>
  <c r="E728" i="2"/>
  <c r="F728" i="2"/>
  <c r="E729" i="2"/>
  <c r="F729" i="2"/>
  <c r="E730" i="2"/>
  <c r="F730" i="2"/>
  <c r="E731" i="2"/>
  <c r="F731" i="2"/>
  <c r="E732" i="2"/>
  <c r="F732" i="2"/>
  <c r="E733" i="2"/>
  <c r="F733" i="2"/>
  <c r="E734" i="2"/>
  <c r="F734" i="2"/>
  <c r="E735" i="2"/>
  <c r="F735" i="2"/>
  <c r="E736" i="2"/>
  <c r="F736" i="2"/>
  <c r="E737" i="2"/>
  <c r="F737" i="2"/>
  <c r="E738" i="2"/>
  <c r="F738" i="2"/>
  <c r="E739" i="2"/>
  <c r="F739" i="2"/>
  <c r="E740" i="2"/>
  <c r="F740" i="2"/>
  <c r="E741" i="2"/>
  <c r="F741" i="2"/>
  <c r="E742" i="2"/>
  <c r="F742" i="2"/>
  <c r="E743" i="2"/>
  <c r="F743" i="2"/>
  <c r="E744" i="2"/>
  <c r="F744" i="2"/>
  <c r="E745" i="2"/>
  <c r="F745" i="2"/>
  <c r="E746" i="2"/>
  <c r="F746" i="2"/>
  <c r="E747" i="2"/>
  <c r="F747" i="2"/>
  <c r="E748" i="2"/>
  <c r="F748" i="2"/>
  <c r="E749" i="2"/>
  <c r="F749" i="2"/>
  <c r="E750" i="2"/>
  <c r="F750" i="2"/>
  <c r="E751" i="2"/>
  <c r="F751" i="2"/>
  <c r="E752" i="2"/>
  <c r="F752" i="2"/>
  <c r="E753" i="2"/>
  <c r="F753" i="2"/>
  <c r="E754" i="2"/>
  <c r="F754" i="2"/>
  <c r="E755" i="2"/>
  <c r="F755" i="2"/>
  <c r="E756" i="2"/>
  <c r="F756" i="2"/>
  <c r="E757" i="2"/>
  <c r="F757" i="2"/>
  <c r="E758" i="2"/>
  <c r="F758" i="2"/>
  <c r="E759" i="2"/>
  <c r="F759" i="2"/>
  <c r="E760" i="2"/>
  <c r="F760" i="2"/>
  <c r="E761" i="2"/>
  <c r="F761" i="2"/>
  <c r="E762" i="2"/>
  <c r="F762" i="2"/>
  <c r="E763" i="2"/>
  <c r="F763" i="2"/>
  <c r="E764" i="2"/>
  <c r="F764" i="2"/>
  <c r="E765" i="2"/>
  <c r="F765" i="2"/>
  <c r="E766" i="2"/>
  <c r="F766" i="2"/>
  <c r="E767" i="2"/>
  <c r="F767" i="2"/>
  <c r="E768" i="2"/>
  <c r="F768" i="2"/>
  <c r="E769" i="2"/>
  <c r="F769" i="2"/>
  <c r="E770" i="2"/>
  <c r="F770" i="2"/>
  <c r="E771" i="2"/>
  <c r="F771" i="2"/>
  <c r="E772" i="2"/>
  <c r="F772" i="2"/>
  <c r="E773" i="2"/>
  <c r="F773" i="2"/>
  <c r="E774" i="2"/>
  <c r="F774" i="2"/>
  <c r="E775" i="2"/>
  <c r="F775" i="2"/>
  <c r="E776" i="2"/>
  <c r="F776" i="2"/>
  <c r="E777" i="2"/>
  <c r="F777" i="2"/>
  <c r="E778" i="2"/>
  <c r="F778" i="2"/>
  <c r="E779" i="2"/>
  <c r="F779" i="2"/>
  <c r="E780" i="2"/>
  <c r="F780" i="2"/>
  <c r="E781" i="2"/>
  <c r="F781" i="2"/>
  <c r="E782" i="2"/>
  <c r="F782" i="2"/>
  <c r="E783" i="2"/>
  <c r="F783" i="2"/>
  <c r="E784" i="2"/>
  <c r="F784" i="2"/>
  <c r="E785" i="2"/>
  <c r="F785" i="2"/>
  <c r="E786" i="2"/>
  <c r="F786" i="2"/>
  <c r="E787" i="2"/>
  <c r="F787" i="2"/>
  <c r="E788" i="2"/>
  <c r="F788" i="2"/>
  <c r="E789" i="2"/>
  <c r="F789" i="2"/>
  <c r="E790" i="2"/>
  <c r="F790" i="2"/>
  <c r="E791" i="2"/>
  <c r="F791" i="2"/>
  <c r="E792" i="2"/>
  <c r="F792" i="2"/>
  <c r="E793" i="2"/>
  <c r="F793" i="2"/>
  <c r="E794" i="2"/>
  <c r="F794" i="2"/>
  <c r="E795" i="2"/>
  <c r="F795" i="2"/>
  <c r="E796" i="2"/>
  <c r="F796" i="2"/>
  <c r="E797" i="2"/>
  <c r="F797" i="2"/>
  <c r="E798" i="2"/>
  <c r="F798" i="2"/>
  <c r="E799" i="2"/>
  <c r="F799" i="2"/>
  <c r="E800" i="2"/>
  <c r="F800" i="2"/>
  <c r="E801" i="2"/>
  <c r="F801" i="2"/>
  <c r="E802" i="2"/>
  <c r="F802" i="2"/>
  <c r="E803" i="2"/>
  <c r="F803" i="2"/>
  <c r="E804" i="2"/>
  <c r="F804" i="2"/>
  <c r="E805" i="2"/>
  <c r="F805" i="2"/>
  <c r="E806" i="2"/>
  <c r="F806" i="2"/>
  <c r="E807" i="2"/>
  <c r="F807" i="2"/>
  <c r="E808" i="2"/>
  <c r="F808" i="2"/>
  <c r="E809" i="2"/>
  <c r="F809" i="2"/>
  <c r="E810" i="2"/>
  <c r="F810" i="2"/>
  <c r="E811" i="2"/>
  <c r="F811" i="2"/>
  <c r="E812" i="2"/>
  <c r="F812" i="2"/>
  <c r="E813" i="2"/>
  <c r="F813" i="2"/>
  <c r="E814" i="2"/>
  <c r="F814" i="2"/>
  <c r="E815" i="2"/>
  <c r="F815" i="2"/>
  <c r="E816" i="2"/>
  <c r="F816" i="2"/>
  <c r="E817" i="2"/>
  <c r="F817" i="2"/>
  <c r="E818" i="2"/>
  <c r="F818" i="2"/>
  <c r="E819" i="2"/>
  <c r="F819" i="2"/>
  <c r="E820" i="2"/>
  <c r="F820" i="2"/>
  <c r="E821" i="2"/>
  <c r="F821" i="2"/>
  <c r="E822" i="2"/>
  <c r="F822" i="2"/>
  <c r="E823" i="2"/>
  <c r="F823" i="2"/>
  <c r="E824" i="2"/>
  <c r="F824" i="2"/>
  <c r="E825" i="2"/>
  <c r="F825" i="2"/>
  <c r="E826" i="2"/>
  <c r="F826" i="2"/>
  <c r="E827" i="2"/>
  <c r="F827" i="2"/>
  <c r="E828" i="2"/>
  <c r="F828" i="2"/>
  <c r="E829" i="2"/>
  <c r="F829" i="2"/>
  <c r="E830" i="2"/>
  <c r="F830" i="2"/>
  <c r="E831" i="2"/>
  <c r="F831" i="2"/>
  <c r="E832" i="2"/>
  <c r="F832" i="2"/>
  <c r="E833" i="2"/>
  <c r="F833" i="2"/>
  <c r="E834" i="2"/>
  <c r="F834" i="2"/>
  <c r="E835" i="2"/>
  <c r="F835" i="2"/>
  <c r="E836" i="2"/>
  <c r="F836" i="2"/>
  <c r="E837" i="2"/>
  <c r="F837" i="2"/>
  <c r="E838" i="2"/>
  <c r="F838" i="2"/>
  <c r="E839" i="2"/>
  <c r="F839" i="2"/>
  <c r="E840" i="2"/>
  <c r="F840" i="2"/>
  <c r="E841" i="2"/>
  <c r="F841" i="2"/>
  <c r="E842" i="2"/>
  <c r="F842" i="2"/>
  <c r="E843" i="2"/>
  <c r="F843" i="2"/>
  <c r="E844" i="2"/>
  <c r="F844" i="2"/>
  <c r="E845" i="2"/>
  <c r="F845" i="2"/>
  <c r="E846" i="2"/>
  <c r="F846" i="2"/>
  <c r="E847" i="2"/>
  <c r="F847" i="2"/>
  <c r="E848" i="2"/>
  <c r="F848" i="2"/>
  <c r="E849" i="2"/>
  <c r="F849" i="2"/>
  <c r="E850" i="2"/>
  <c r="F850" i="2"/>
  <c r="E851" i="2"/>
  <c r="F851" i="2"/>
  <c r="E852" i="2"/>
  <c r="F852" i="2"/>
  <c r="E853" i="2"/>
  <c r="F853" i="2"/>
  <c r="E854" i="2"/>
  <c r="F854" i="2"/>
  <c r="E855" i="2"/>
  <c r="F855" i="2"/>
  <c r="E856" i="2"/>
  <c r="F856" i="2"/>
  <c r="E857" i="2"/>
  <c r="F857" i="2"/>
  <c r="E858" i="2"/>
  <c r="F858" i="2"/>
  <c r="E859" i="2"/>
  <c r="F859" i="2"/>
  <c r="E860" i="2"/>
  <c r="F860" i="2"/>
  <c r="E861" i="2"/>
  <c r="F861" i="2"/>
  <c r="E862" i="2"/>
  <c r="F862" i="2"/>
  <c r="E863" i="2"/>
  <c r="F863" i="2"/>
  <c r="E864" i="2"/>
  <c r="F864" i="2"/>
  <c r="E865" i="2"/>
  <c r="F865" i="2"/>
  <c r="E866" i="2"/>
  <c r="F866" i="2"/>
  <c r="E867" i="2"/>
  <c r="F867" i="2"/>
  <c r="E868" i="2"/>
  <c r="F868" i="2"/>
  <c r="E869" i="2"/>
  <c r="F869" i="2"/>
  <c r="E870" i="2"/>
  <c r="F870" i="2"/>
  <c r="E871" i="2"/>
  <c r="F871" i="2"/>
  <c r="E872" i="2"/>
  <c r="F872" i="2"/>
  <c r="E873" i="2"/>
  <c r="F873" i="2"/>
  <c r="E874" i="2"/>
  <c r="F874" i="2"/>
  <c r="E875" i="2"/>
  <c r="F875" i="2"/>
  <c r="E876" i="2"/>
  <c r="F876" i="2"/>
  <c r="E877" i="2"/>
  <c r="F877" i="2"/>
  <c r="E878" i="2"/>
  <c r="F878" i="2"/>
  <c r="E879" i="2"/>
  <c r="F879" i="2"/>
  <c r="E880" i="2"/>
  <c r="F880" i="2"/>
  <c r="E881" i="2"/>
  <c r="F881" i="2"/>
  <c r="E882" i="2"/>
  <c r="F882" i="2"/>
  <c r="E883" i="2"/>
  <c r="F883" i="2"/>
  <c r="E884" i="2"/>
  <c r="F884" i="2"/>
  <c r="E885" i="2"/>
  <c r="F885" i="2"/>
  <c r="E886" i="2"/>
  <c r="F886" i="2"/>
  <c r="E887" i="2"/>
  <c r="F887" i="2"/>
  <c r="E888" i="2"/>
  <c r="F888" i="2"/>
  <c r="E889" i="2"/>
  <c r="F889" i="2"/>
  <c r="E890" i="2"/>
  <c r="F890" i="2"/>
  <c r="E891" i="2"/>
  <c r="F891" i="2"/>
  <c r="E892" i="2"/>
  <c r="F892" i="2"/>
  <c r="E893" i="2"/>
  <c r="F893" i="2"/>
  <c r="E894" i="2"/>
  <c r="F894" i="2"/>
  <c r="E895" i="2"/>
  <c r="F895" i="2"/>
  <c r="E896" i="2"/>
  <c r="F896" i="2"/>
  <c r="E897" i="2"/>
  <c r="F897" i="2"/>
  <c r="E898" i="2"/>
  <c r="F898" i="2"/>
  <c r="E899" i="2"/>
  <c r="F899" i="2"/>
  <c r="E900" i="2"/>
  <c r="F900" i="2"/>
  <c r="E901" i="2"/>
  <c r="F901" i="2"/>
  <c r="E902" i="2"/>
  <c r="F902" i="2"/>
  <c r="E903" i="2"/>
  <c r="F903" i="2"/>
  <c r="E904" i="2"/>
  <c r="F904" i="2"/>
  <c r="E905" i="2"/>
  <c r="F905" i="2"/>
  <c r="E906" i="2"/>
  <c r="F906" i="2"/>
  <c r="E907" i="2"/>
  <c r="F907" i="2"/>
  <c r="E908" i="2"/>
  <c r="F908" i="2"/>
  <c r="E909" i="2"/>
  <c r="F909" i="2"/>
  <c r="E910" i="2"/>
  <c r="F910" i="2"/>
  <c r="E911" i="2"/>
  <c r="F911" i="2"/>
  <c r="E912" i="2"/>
  <c r="F912" i="2"/>
  <c r="E913" i="2"/>
  <c r="F913" i="2"/>
  <c r="E914" i="2"/>
  <c r="F914" i="2"/>
  <c r="E915" i="2"/>
  <c r="F915" i="2"/>
  <c r="E916" i="2"/>
  <c r="F916" i="2"/>
  <c r="E917" i="2"/>
  <c r="F917" i="2"/>
  <c r="E918" i="2"/>
  <c r="F918" i="2"/>
  <c r="E919" i="2"/>
  <c r="F919" i="2"/>
  <c r="E920" i="2"/>
  <c r="F920" i="2"/>
  <c r="E921" i="2"/>
  <c r="F921" i="2"/>
  <c r="E922" i="2"/>
  <c r="F922" i="2"/>
  <c r="E923" i="2"/>
  <c r="F923" i="2"/>
  <c r="E924" i="2"/>
  <c r="F924" i="2"/>
  <c r="E925" i="2"/>
  <c r="F925" i="2"/>
  <c r="E926" i="2"/>
  <c r="F926" i="2"/>
  <c r="E927" i="2"/>
  <c r="F927" i="2"/>
  <c r="E928" i="2"/>
  <c r="F928" i="2"/>
  <c r="E929" i="2"/>
  <c r="F929" i="2"/>
  <c r="E930" i="2"/>
  <c r="F930" i="2"/>
  <c r="E931" i="2"/>
  <c r="F931" i="2"/>
  <c r="E932" i="2"/>
  <c r="F932" i="2"/>
  <c r="E933" i="2"/>
  <c r="F933" i="2"/>
  <c r="E934" i="2"/>
  <c r="F934" i="2"/>
  <c r="E935" i="2"/>
  <c r="F935" i="2"/>
  <c r="E936" i="2"/>
  <c r="F936" i="2"/>
  <c r="E937" i="2"/>
  <c r="F937" i="2"/>
  <c r="E938" i="2"/>
  <c r="F938" i="2"/>
  <c r="E939" i="2"/>
  <c r="F939" i="2"/>
  <c r="E940" i="2"/>
  <c r="F940" i="2"/>
  <c r="E941" i="2"/>
  <c r="F941" i="2"/>
  <c r="E942" i="2"/>
  <c r="F942" i="2"/>
  <c r="E943" i="2"/>
  <c r="F943" i="2"/>
  <c r="E944" i="2"/>
  <c r="F944" i="2"/>
  <c r="E945" i="2"/>
  <c r="F945" i="2"/>
  <c r="E946" i="2"/>
  <c r="F946" i="2"/>
  <c r="E947" i="2"/>
  <c r="F947" i="2"/>
  <c r="E948" i="2"/>
  <c r="F948" i="2"/>
  <c r="E949" i="2"/>
  <c r="F949" i="2"/>
  <c r="E950" i="2"/>
  <c r="F950" i="2"/>
  <c r="E951" i="2"/>
  <c r="F951" i="2"/>
  <c r="E952" i="2"/>
  <c r="F952" i="2"/>
  <c r="E953" i="2"/>
  <c r="F953" i="2"/>
  <c r="E954" i="2"/>
  <c r="F954" i="2"/>
  <c r="E955" i="2"/>
  <c r="F955" i="2"/>
  <c r="E956" i="2"/>
  <c r="F956" i="2"/>
  <c r="E957" i="2"/>
  <c r="F957" i="2"/>
  <c r="E958" i="2"/>
  <c r="F958" i="2"/>
  <c r="E959" i="2"/>
  <c r="F959" i="2"/>
  <c r="E960" i="2"/>
  <c r="F960" i="2"/>
  <c r="E961" i="2"/>
  <c r="F961" i="2"/>
  <c r="E962" i="2"/>
  <c r="F962" i="2"/>
  <c r="E963" i="2"/>
  <c r="F963" i="2"/>
  <c r="E964" i="2"/>
  <c r="F964" i="2"/>
  <c r="E965" i="2"/>
  <c r="F965" i="2"/>
  <c r="E966" i="2"/>
  <c r="F966" i="2"/>
  <c r="E967" i="2"/>
  <c r="F967" i="2"/>
  <c r="E968" i="2"/>
  <c r="F968" i="2"/>
  <c r="E969" i="2"/>
  <c r="F969" i="2"/>
  <c r="E970" i="2"/>
  <c r="F970" i="2"/>
  <c r="E971" i="2"/>
  <c r="F971" i="2"/>
  <c r="E972" i="2"/>
  <c r="F972" i="2"/>
  <c r="E973" i="2"/>
  <c r="F973" i="2"/>
  <c r="E974" i="2"/>
  <c r="F974" i="2"/>
  <c r="E975" i="2"/>
  <c r="F975" i="2"/>
  <c r="E976" i="2"/>
  <c r="F976" i="2"/>
  <c r="E977" i="2"/>
  <c r="F977" i="2"/>
  <c r="E978" i="2"/>
  <c r="F978" i="2"/>
  <c r="E979" i="2"/>
  <c r="F979" i="2"/>
  <c r="E980" i="2"/>
  <c r="F980" i="2"/>
  <c r="E981" i="2"/>
  <c r="F981" i="2"/>
  <c r="E982" i="2"/>
  <c r="F982" i="2"/>
  <c r="E983" i="2"/>
  <c r="F983" i="2"/>
  <c r="E984" i="2"/>
  <c r="F984" i="2"/>
  <c r="E985" i="2"/>
  <c r="F985" i="2"/>
  <c r="E986" i="2"/>
  <c r="F986" i="2"/>
  <c r="E987" i="2"/>
  <c r="F987" i="2"/>
  <c r="E988" i="2"/>
  <c r="F988" i="2"/>
  <c r="E989" i="2"/>
  <c r="F989" i="2"/>
  <c r="E990" i="2"/>
  <c r="F990" i="2"/>
  <c r="E991" i="2"/>
  <c r="F991" i="2"/>
  <c r="E992" i="2"/>
  <c r="F992" i="2"/>
  <c r="E993" i="2"/>
  <c r="F993" i="2"/>
  <c r="E994" i="2"/>
  <c r="F994" i="2"/>
  <c r="E995" i="2"/>
  <c r="F995" i="2"/>
  <c r="E996" i="2"/>
  <c r="F996" i="2"/>
  <c r="E997" i="2"/>
  <c r="F997" i="2"/>
  <c r="E998" i="2"/>
  <c r="F998" i="2"/>
  <c r="E999" i="2"/>
  <c r="F999" i="2"/>
  <c r="E1000" i="2"/>
  <c r="F1000" i="2"/>
  <c r="E1001" i="2"/>
  <c r="F1001" i="2"/>
  <c r="E1002" i="2"/>
  <c r="F1002" i="2"/>
  <c r="E1003" i="2"/>
  <c r="F1003" i="2"/>
  <c r="E1004" i="2"/>
  <c r="F1004" i="2"/>
  <c r="E1005" i="2"/>
  <c r="F1005" i="2"/>
  <c r="E1006" i="2"/>
  <c r="F1006" i="2"/>
  <c r="E1007" i="2"/>
  <c r="F1007" i="2"/>
  <c r="E1008" i="2"/>
  <c r="F1008" i="2"/>
  <c r="E1009" i="2"/>
  <c r="F1009" i="2"/>
  <c r="E1010" i="2"/>
  <c r="F1010" i="2"/>
  <c r="E1011" i="2"/>
  <c r="F1011" i="2"/>
  <c r="E1012" i="2"/>
  <c r="F1012" i="2"/>
  <c r="E1013" i="2"/>
  <c r="F1013" i="2"/>
  <c r="E1014" i="2"/>
  <c r="F1014" i="2"/>
  <c r="E1015" i="2"/>
  <c r="F1015" i="2"/>
  <c r="E1016" i="2"/>
  <c r="F1016" i="2"/>
  <c r="E1017" i="2"/>
  <c r="F1017" i="2"/>
  <c r="E1018" i="2"/>
  <c r="F1018" i="2"/>
  <c r="E1019" i="2"/>
  <c r="F1019" i="2"/>
  <c r="E1020" i="2"/>
  <c r="F1020" i="2"/>
  <c r="E1021" i="2"/>
  <c r="F1021" i="2"/>
  <c r="E1022" i="2"/>
  <c r="F1022" i="2"/>
  <c r="E1023" i="2"/>
  <c r="F1023" i="2"/>
  <c r="E1024" i="2"/>
  <c r="F1024" i="2"/>
  <c r="E1025" i="2"/>
  <c r="F1025" i="2"/>
  <c r="E1026" i="2"/>
  <c r="F1026" i="2"/>
  <c r="E1027" i="2"/>
  <c r="F1027" i="2"/>
  <c r="E1028" i="2"/>
  <c r="F1028" i="2"/>
  <c r="E1029" i="2"/>
  <c r="F1029" i="2"/>
  <c r="E1030" i="2"/>
  <c r="F1030" i="2"/>
  <c r="E1031" i="2"/>
  <c r="F1031" i="2"/>
  <c r="E1032" i="2"/>
  <c r="F1032" i="2"/>
  <c r="E1033" i="2"/>
  <c r="F1033" i="2"/>
  <c r="E1034" i="2"/>
  <c r="F1034" i="2"/>
  <c r="E1035" i="2"/>
  <c r="F1035" i="2"/>
  <c r="E1036" i="2"/>
  <c r="F1036" i="2"/>
  <c r="E1037" i="2"/>
  <c r="F1037" i="2"/>
  <c r="E1038" i="2"/>
  <c r="F1038" i="2"/>
  <c r="E1039" i="2"/>
  <c r="F1039" i="2"/>
  <c r="E1040" i="2"/>
  <c r="F1040" i="2"/>
  <c r="E1041" i="2"/>
  <c r="F1041" i="2"/>
  <c r="E1042" i="2"/>
  <c r="F1042" i="2"/>
  <c r="E1043" i="2"/>
  <c r="F1043" i="2"/>
  <c r="E1044" i="2"/>
  <c r="F1044" i="2"/>
  <c r="E1045" i="2"/>
  <c r="F1045" i="2"/>
  <c r="E1046" i="2"/>
  <c r="F1046" i="2"/>
  <c r="E1047" i="2"/>
  <c r="F1047" i="2"/>
  <c r="E1048" i="2"/>
  <c r="F1048" i="2"/>
  <c r="E1049" i="2"/>
  <c r="F1049" i="2"/>
  <c r="E1050" i="2"/>
  <c r="F1050" i="2"/>
  <c r="E1051" i="2"/>
  <c r="F1051" i="2"/>
  <c r="E1052" i="2"/>
  <c r="F1052" i="2"/>
  <c r="E1053" i="2"/>
  <c r="F1053" i="2"/>
  <c r="E1054" i="2"/>
  <c r="F1054" i="2"/>
  <c r="E1055" i="2"/>
  <c r="F1055" i="2"/>
  <c r="E1056" i="2"/>
  <c r="F1056" i="2"/>
  <c r="E1057" i="2"/>
  <c r="F1057" i="2"/>
  <c r="E1058" i="2"/>
  <c r="F1058" i="2"/>
  <c r="E1059" i="2"/>
  <c r="F1059" i="2"/>
  <c r="E1060" i="2"/>
  <c r="F1060" i="2"/>
  <c r="E1061" i="2"/>
  <c r="F1061" i="2"/>
  <c r="E1062" i="2"/>
  <c r="F1062" i="2"/>
  <c r="E1063" i="2"/>
  <c r="F1063" i="2"/>
  <c r="E1064" i="2"/>
  <c r="F1064" i="2"/>
  <c r="E1065" i="2"/>
  <c r="F1065" i="2"/>
  <c r="E1066" i="2"/>
  <c r="F1066" i="2"/>
  <c r="E1067" i="2"/>
  <c r="F1067" i="2"/>
  <c r="E1068" i="2"/>
  <c r="F1068" i="2"/>
  <c r="E1069" i="2"/>
  <c r="F1069" i="2"/>
  <c r="E1070" i="2"/>
  <c r="F1070" i="2"/>
  <c r="E1071" i="2"/>
  <c r="F1071" i="2"/>
  <c r="E1072" i="2"/>
  <c r="F1072" i="2"/>
  <c r="E1073" i="2"/>
  <c r="F1073" i="2"/>
  <c r="E1074" i="2"/>
  <c r="F1074" i="2"/>
  <c r="E1075" i="2"/>
  <c r="F1075" i="2"/>
  <c r="E1076" i="2"/>
  <c r="F1076" i="2"/>
  <c r="E1077" i="2"/>
  <c r="F1077" i="2"/>
  <c r="E1078" i="2"/>
  <c r="F1078" i="2"/>
  <c r="E1079" i="2"/>
  <c r="F1079" i="2"/>
  <c r="E1080" i="2"/>
  <c r="F1080" i="2"/>
  <c r="E1081" i="2"/>
  <c r="F1081" i="2"/>
  <c r="E1082" i="2"/>
  <c r="F1082" i="2"/>
  <c r="E1083" i="2"/>
  <c r="F1083" i="2"/>
  <c r="E1084" i="2"/>
  <c r="F1084" i="2"/>
  <c r="E1085" i="2"/>
  <c r="F1085" i="2"/>
  <c r="E1086" i="2"/>
  <c r="F1086" i="2"/>
  <c r="E1087" i="2"/>
  <c r="F1087" i="2"/>
  <c r="E1088" i="2"/>
  <c r="F1088" i="2"/>
  <c r="E1089" i="2"/>
  <c r="F1089" i="2"/>
  <c r="E1090" i="2"/>
  <c r="F1090" i="2"/>
  <c r="E1091" i="2"/>
  <c r="F1091" i="2"/>
  <c r="E1092" i="2"/>
  <c r="F1092" i="2"/>
  <c r="E1093" i="2"/>
  <c r="F1093" i="2"/>
  <c r="E1094" i="2"/>
  <c r="F1094" i="2"/>
  <c r="E1095" i="2"/>
  <c r="F1095" i="2"/>
  <c r="E1096" i="2"/>
  <c r="F1096" i="2"/>
  <c r="E1097" i="2"/>
  <c r="F1097" i="2"/>
  <c r="E1098" i="2"/>
  <c r="F1098" i="2"/>
  <c r="E1099" i="2"/>
  <c r="F1099" i="2"/>
  <c r="E1100" i="2"/>
  <c r="F1100" i="2"/>
  <c r="E1101" i="2"/>
  <c r="F1101" i="2"/>
  <c r="E1102" i="2"/>
  <c r="F1102" i="2"/>
  <c r="E1103" i="2"/>
  <c r="F1103" i="2"/>
  <c r="E1104" i="2"/>
  <c r="F1104" i="2"/>
  <c r="E1105" i="2"/>
  <c r="F1105" i="2"/>
  <c r="E1106" i="2"/>
  <c r="F1106" i="2"/>
  <c r="E1107" i="2"/>
  <c r="F1107" i="2"/>
  <c r="E1108" i="2"/>
  <c r="F1108" i="2"/>
  <c r="E1109" i="2"/>
  <c r="F1109" i="2"/>
  <c r="E1110" i="2"/>
  <c r="F1110" i="2"/>
  <c r="E1111" i="2"/>
  <c r="F1111" i="2"/>
  <c r="E1112" i="2"/>
  <c r="F1112" i="2"/>
  <c r="E1113" i="2"/>
  <c r="F1113" i="2"/>
  <c r="E1114" i="2"/>
  <c r="F1114" i="2"/>
  <c r="E1115" i="2"/>
  <c r="F1115" i="2"/>
  <c r="E1116" i="2"/>
  <c r="F1116" i="2"/>
  <c r="E1117" i="2"/>
  <c r="F1117" i="2"/>
  <c r="E1118" i="2"/>
  <c r="F1118" i="2"/>
  <c r="E1119" i="2"/>
  <c r="F1119" i="2"/>
  <c r="E1120" i="2"/>
  <c r="F1120" i="2"/>
  <c r="E1121" i="2"/>
  <c r="F1121" i="2"/>
  <c r="E1122" i="2"/>
  <c r="F1122" i="2"/>
  <c r="E1123" i="2"/>
  <c r="F1123" i="2"/>
  <c r="E1124" i="2"/>
  <c r="F1124" i="2"/>
  <c r="E1125" i="2"/>
  <c r="F1125" i="2"/>
  <c r="E1126" i="2"/>
  <c r="F1126" i="2"/>
  <c r="E1127" i="2"/>
  <c r="F1127" i="2"/>
  <c r="E1128" i="2"/>
  <c r="F1128" i="2"/>
  <c r="E1129" i="2"/>
  <c r="F1129" i="2"/>
  <c r="E1130" i="2"/>
  <c r="F1130" i="2"/>
  <c r="E1131" i="2"/>
  <c r="F1131" i="2"/>
  <c r="E1132" i="2"/>
  <c r="F1132" i="2"/>
  <c r="E1133" i="2"/>
  <c r="F1133" i="2"/>
  <c r="E1134" i="2"/>
  <c r="F1134" i="2"/>
  <c r="E1135" i="2"/>
  <c r="F1135" i="2"/>
  <c r="E1136" i="2"/>
  <c r="F1136" i="2"/>
  <c r="E1137" i="2"/>
  <c r="F1137" i="2"/>
  <c r="E1138" i="2"/>
  <c r="F1138" i="2"/>
  <c r="E1139" i="2"/>
  <c r="F1139" i="2"/>
  <c r="E1140" i="2"/>
  <c r="F1140" i="2"/>
  <c r="E1141" i="2"/>
  <c r="F1141" i="2"/>
  <c r="E1142" i="2"/>
  <c r="F1142" i="2"/>
  <c r="E1143" i="2"/>
  <c r="F1143" i="2"/>
  <c r="E1144" i="2"/>
  <c r="F1144" i="2"/>
  <c r="E1145" i="2"/>
  <c r="F1145" i="2"/>
  <c r="E1146" i="2"/>
  <c r="F1146" i="2"/>
  <c r="E1147" i="2"/>
  <c r="F1147" i="2"/>
  <c r="E1148" i="2"/>
  <c r="F1148" i="2"/>
  <c r="E1149" i="2"/>
  <c r="F1149" i="2"/>
  <c r="E1150" i="2"/>
  <c r="F1150" i="2"/>
  <c r="E1151" i="2"/>
  <c r="F1151" i="2"/>
  <c r="E1152" i="2"/>
  <c r="F1152" i="2"/>
  <c r="E1153" i="2"/>
  <c r="F1153" i="2"/>
  <c r="E1154" i="2"/>
  <c r="F1154" i="2"/>
  <c r="E1155" i="2"/>
  <c r="F1155" i="2"/>
  <c r="E1156" i="2"/>
  <c r="F1156" i="2"/>
  <c r="E1157" i="2"/>
  <c r="F1157" i="2"/>
  <c r="E1158" i="2"/>
  <c r="F1158" i="2"/>
  <c r="E1159" i="2"/>
  <c r="F1159" i="2"/>
  <c r="E1160" i="2"/>
  <c r="F1160" i="2"/>
  <c r="E1161" i="2"/>
  <c r="F1161" i="2"/>
  <c r="E1162" i="2"/>
  <c r="F1162" i="2"/>
  <c r="E1163" i="2"/>
  <c r="F1163" i="2"/>
  <c r="E1164" i="2"/>
  <c r="F1164" i="2"/>
  <c r="E1165" i="2"/>
  <c r="F1165" i="2"/>
  <c r="E1166" i="2"/>
  <c r="F1166" i="2"/>
  <c r="E1167" i="2"/>
  <c r="F1167" i="2"/>
  <c r="E1168" i="2"/>
  <c r="F1168" i="2"/>
  <c r="E1169" i="2"/>
  <c r="F1169" i="2"/>
  <c r="E1170" i="2"/>
  <c r="F1170" i="2"/>
  <c r="E1171" i="2"/>
  <c r="F1171" i="2"/>
  <c r="E1172" i="2"/>
  <c r="F1172" i="2"/>
  <c r="E1173" i="2"/>
  <c r="F1173" i="2"/>
  <c r="E1174" i="2"/>
  <c r="F1174" i="2"/>
  <c r="E1175" i="2"/>
  <c r="F1175" i="2"/>
  <c r="E1176" i="2"/>
  <c r="F1176" i="2"/>
  <c r="E1177" i="2"/>
  <c r="F1177" i="2"/>
  <c r="E1178" i="2"/>
  <c r="F1178" i="2"/>
  <c r="E1179" i="2"/>
  <c r="F1179" i="2"/>
  <c r="E1180" i="2"/>
  <c r="F1180" i="2"/>
  <c r="E1181" i="2"/>
  <c r="F1181" i="2"/>
  <c r="E1182" i="2"/>
  <c r="F1182" i="2"/>
  <c r="E1183" i="2"/>
  <c r="F1183" i="2"/>
  <c r="E1184" i="2"/>
  <c r="F1184" i="2"/>
  <c r="E1185" i="2"/>
  <c r="F1185" i="2"/>
  <c r="E1186" i="2"/>
  <c r="F1186" i="2"/>
  <c r="E1187" i="2"/>
  <c r="F1187" i="2"/>
  <c r="E1188" i="2"/>
  <c r="F1188" i="2"/>
  <c r="E1189" i="2"/>
  <c r="F1189" i="2"/>
  <c r="E1190" i="2"/>
  <c r="F1190" i="2"/>
  <c r="E1191" i="2"/>
  <c r="F1191" i="2"/>
  <c r="E1192" i="2"/>
  <c r="F1192" i="2"/>
  <c r="E1193" i="2"/>
  <c r="F1193" i="2"/>
  <c r="E1194" i="2"/>
  <c r="F1194" i="2"/>
  <c r="E1195" i="2"/>
  <c r="F1195" i="2"/>
  <c r="E1196" i="2"/>
  <c r="F1196" i="2"/>
  <c r="E1197" i="2"/>
  <c r="F1197" i="2"/>
  <c r="E1198" i="2"/>
  <c r="F1198" i="2"/>
  <c r="E1199" i="2"/>
  <c r="F1199" i="2"/>
  <c r="E1200" i="2"/>
  <c r="F1200" i="2"/>
  <c r="E1201" i="2"/>
  <c r="F1201" i="2"/>
  <c r="E1202" i="2"/>
  <c r="F1202" i="2"/>
  <c r="E1203" i="2"/>
  <c r="F1203" i="2"/>
  <c r="E1204" i="2"/>
  <c r="F1204" i="2"/>
  <c r="E1205" i="2"/>
  <c r="F1205" i="2"/>
  <c r="E1206" i="2"/>
  <c r="F1206" i="2"/>
  <c r="E1207" i="2"/>
  <c r="F1207" i="2"/>
  <c r="E1208" i="2"/>
  <c r="F1208" i="2"/>
  <c r="E1209" i="2"/>
  <c r="F1209" i="2"/>
  <c r="E1210" i="2"/>
  <c r="F1210" i="2"/>
  <c r="E1211" i="2"/>
  <c r="F1211" i="2"/>
  <c r="E1212" i="2"/>
  <c r="F1212" i="2"/>
  <c r="E1213" i="2"/>
  <c r="F1213" i="2"/>
  <c r="E1214" i="2"/>
  <c r="F1214" i="2"/>
  <c r="E1215" i="2"/>
  <c r="F1215" i="2"/>
  <c r="E1216" i="2"/>
  <c r="F1216" i="2"/>
  <c r="E1217" i="2"/>
  <c r="F1217" i="2"/>
  <c r="E1218" i="2"/>
  <c r="F1218" i="2"/>
  <c r="E1219" i="2"/>
  <c r="F1219" i="2"/>
  <c r="E1220" i="2"/>
  <c r="F1220" i="2"/>
  <c r="E1221" i="2"/>
  <c r="F1221" i="2"/>
  <c r="E1222" i="2"/>
  <c r="F1222" i="2"/>
  <c r="E1223" i="2"/>
  <c r="F1223" i="2"/>
  <c r="E1224" i="2"/>
  <c r="F1224" i="2"/>
  <c r="E1225" i="2"/>
  <c r="F1225" i="2"/>
  <c r="E1226" i="2"/>
  <c r="F1226" i="2"/>
  <c r="E1227" i="2"/>
  <c r="F1227" i="2"/>
  <c r="E1228" i="2"/>
  <c r="F1228" i="2"/>
  <c r="E1229" i="2"/>
  <c r="F1229" i="2"/>
  <c r="E1230" i="2"/>
  <c r="F1230" i="2"/>
  <c r="E1231" i="2"/>
  <c r="F1231" i="2"/>
  <c r="E1232" i="2"/>
  <c r="F1232" i="2"/>
  <c r="E1233" i="2"/>
  <c r="F1233" i="2"/>
  <c r="E1234" i="2"/>
  <c r="F1234" i="2"/>
  <c r="E1235" i="2"/>
  <c r="F1235" i="2"/>
  <c r="E1236" i="2"/>
  <c r="F1236" i="2"/>
  <c r="E1237" i="2"/>
  <c r="F1237" i="2"/>
  <c r="E1238" i="2"/>
  <c r="F1238" i="2"/>
  <c r="E1239" i="2"/>
  <c r="F1239" i="2"/>
  <c r="E1240" i="2"/>
  <c r="F1240" i="2"/>
  <c r="E1241" i="2"/>
  <c r="F1241" i="2"/>
  <c r="E1242" i="2"/>
  <c r="F1242" i="2"/>
  <c r="E1243" i="2"/>
  <c r="F1243" i="2"/>
  <c r="E1244" i="2"/>
  <c r="F1244" i="2"/>
  <c r="E1245" i="2"/>
  <c r="F1245" i="2"/>
  <c r="E1246" i="2"/>
  <c r="F1246" i="2"/>
  <c r="E1247" i="2"/>
  <c r="F1247" i="2"/>
  <c r="E1248" i="2"/>
  <c r="F1248" i="2"/>
  <c r="E1249" i="2"/>
  <c r="F1249" i="2"/>
  <c r="E1250" i="2"/>
  <c r="F1250" i="2"/>
  <c r="E1251" i="2"/>
  <c r="F1251" i="2"/>
  <c r="E1252" i="2"/>
  <c r="F1252" i="2"/>
  <c r="E1253" i="2"/>
  <c r="F1253" i="2"/>
  <c r="E1254" i="2"/>
  <c r="F1254" i="2"/>
  <c r="E1255" i="2"/>
  <c r="F1255" i="2"/>
  <c r="E1256" i="2"/>
  <c r="F1256" i="2"/>
  <c r="E1257" i="2"/>
  <c r="F1257" i="2"/>
  <c r="E1258" i="2"/>
  <c r="F1258" i="2"/>
  <c r="E1259" i="2"/>
  <c r="F1259" i="2"/>
  <c r="E1260" i="2"/>
  <c r="F1260" i="2"/>
  <c r="E1261" i="2"/>
  <c r="F1261" i="2"/>
  <c r="E1262" i="2"/>
  <c r="F1262" i="2"/>
  <c r="E1263" i="2"/>
  <c r="F1263" i="2"/>
  <c r="E1264" i="2"/>
  <c r="F1264" i="2"/>
  <c r="E1265" i="2"/>
  <c r="F1265" i="2"/>
  <c r="E1266" i="2"/>
  <c r="F1266" i="2"/>
  <c r="E1267" i="2"/>
  <c r="F1267" i="2"/>
  <c r="E1268" i="2"/>
  <c r="F1268" i="2"/>
  <c r="E1269" i="2"/>
  <c r="F1269" i="2"/>
  <c r="E1270" i="2"/>
  <c r="F1270" i="2"/>
  <c r="E1271" i="2"/>
  <c r="F1271" i="2"/>
  <c r="E1272" i="2"/>
  <c r="F1272" i="2"/>
  <c r="E1273" i="2"/>
  <c r="F1273" i="2"/>
  <c r="E1274" i="2"/>
  <c r="F1274" i="2"/>
  <c r="E1275" i="2"/>
  <c r="F1275" i="2"/>
  <c r="E1276" i="2"/>
  <c r="F1276" i="2"/>
  <c r="E1277" i="2"/>
  <c r="F1277" i="2"/>
  <c r="E1278" i="2"/>
  <c r="F1278" i="2"/>
  <c r="E1279" i="2"/>
  <c r="F1279" i="2"/>
  <c r="E1280" i="2"/>
  <c r="F1280" i="2"/>
  <c r="E1281" i="2"/>
  <c r="F1281" i="2"/>
  <c r="E1282" i="2"/>
  <c r="F1282" i="2"/>
  <c r="E1283" i="2"/>
  <c r="F1283" i="2"/>
  <c r="E1284" i="2"/>
  <c r="F1284" i="2"/>
  <c r="E1285" i="2"/>
  <c r="F1285" i="2"/>
  <c r="E1286" i="2"/>
  <c r="F1286" i="2"/>
  <c r="E1287" i="2"/>
  <c r="F1287" i="2"/>
  <c r="E1288" i="2"/>
  <c r="F1288" i="2"/>
  <c r="E1289" i="2"/>
  <c r="F1289" i="2"/>
  <c r="E1290" i="2"/>
  <c r="F1290" i="2"/>
  <c r="E1291" i="2"/>
  <c r="F1291" i="2"/>
  <c r="E1292" i="2"/>
  <c r="F1292" i="2"/>
  <c r="E1293" i="2"/>
  <c r="F1293" i="2"/>
  <c r="E1294" i="2"/>
  <c r="F1294" i="2"/>
  <c r="E1295" i="2"/>
  <c r="F1295" i="2"/>
  <c r="E1296" i="2"/>
  <c r="F1296" i="2"/>
  <c r="E1297" i="2"/>
  <c r="F1297" i="2"/>
  <c r="E1298" i="2"/>
  <c r="F1298" i="2"/>
  <c r="E1299" i="2"/>
  <c r="F1299" i="2"/>
  <c r="E1300" i="2"/>
  <c r="F1300" i="2"/>
  <c r="E1301" i="2"/>
  <c r="F1301" i="2"/>
  <c r="E1302" i="2"/>
  <c r="F1302" i="2"/>
  <c r="E1303" i="2"/>
  <c r="F1303" i="2"/>
  <c r="E1304" i="2"/>
  <c r="F1304" i="2"/>
  <c r="E1305" i="2"/>
  <c r="F1305" i="2"/>
  <c r="E1306" i="2"/>
  <c r="F1306" i="2"/>
  <c r="E1307" i="2"/>
  <c r="F1307" i="2"/>
  <c r="E1308" i="2"/>
  <c r="F1308" i="2"/>
  <c r="E1309" i="2"/>
  <c r="F1309" i="2"/>
  <c r="E1310" i="2"/>
  <c r="F1310" i="2"/>
  <c r="E1311" i="2"/>
  <c r="F1311" i="2"/>
  <c r="E1312" i="2"/>
  <c r="F1312" i="2"/>
  <c r="E1313" i="2"/>
  <c r="F1313" i="2"/>
  <c r="E1314" i="2"/>
  <c r="F1314" i="2"/>
  <c r="E1315" i="2"/>
  <c r="F1315" i="2"/>
  <c r="E1316" i="2"/>
  <c r="F1316" i="2"/>
  <c r="E1317" i="2"/>
  <c r="F1317" i="2"/>
  <c r="E1318" i="2"/>
  <c r="F1318" i="2"/>
  <c r="E1319" i="2"/>
  <c r="F1319" i="2"/>
  <c r="E1320" i="2"/>
  <c r="F1320" i="2"/>
  <c r="E1321" i="2"/>
  <c r="F1321" i="2"/>
  <c r="E1322" i="2"/>
  <c r="F1322" i="2"/>
  <c r="E1323" i="2"/>
  <c r="F1323" i="2"/>
  <c r="E1324" i="2"/>
  <c r="F1324" i="2"/>
  <c r="E1325" i="2"/>
  <c r="F1325" i="2"/>
  <c r="E1326" i="2"/>
  <c r="F1326" i="2"/>
  <c r="E1327" i="2"/>
  <c r="F1327" i="2"/>
  <c r="E1328" i="2"/>
  <c r="F1328" i="2"/>
  <c r="E1329" i="2"/>
  <c r="F1329" i="2"/>
  <c r="E1330" i="2"/>
  <c r="F1330" i="2"/>
  <c r="E1331" i="2"/>
  <c r="F1331" i="2"/>
  <c r="E1332" i="2"/>
  <c r="F1332" i="2"/>
  <c r="E1333" i="2"/>
  <c r="F1333" i="2"/>
  <c r="E1334" i="2"/>
  <c r="F1334" i="2"/>
  <c r="E1335" i="2"/>
  <c r="F1335" i="2"/>
  <c r="E1336" i="2"/>
  <c r="F1336" i="2"/>
  <c r="E1337" i="2"/>
  <c r="F1337" i="2"/>
  <c r="E1338" i="2"/>
  <c r="F1338" i="2"/>
  <c r="E1339" i="2"/>
  <c r="F1339" i="2"/>
  <c r="E1340" i="2"/>
  <c r="F1340" i="2"/>
  <c r="E1341" i="2"/>
  <c r="F1341" i="2"/>
  <c r="E1342" i="2"/>
  <c r="F1342" i="2"/>
  <c r="E1343" i="2"/>
  <c r="F1343" i="2"/>
  <c r="E1344" i="2"/>
  <c r="F1344" i="2"/>
  <c r="E1345" i="2"/>
  <c r="F1345" i="2"/>
  <c r="E1346" i="2"/>
  <c r="F1346" i="2"/>
  <c r="E1347" i="2"/>
  <c r="F1347" i="2"/>
  <c r="E1348" i="2"/>
  <c r="F1348" i="2"/>
  <c r="E1349" i="2"/>
  <c r="F1349" i="2"/>
  <c r="E1350" i="2"/>
  <c r="F1350" i="2"/>
  <c r="E1351" i="2"/>
  <c r="F1351" i="2"/>
  <c r="E1352" i="2"/>
  <c r="F1352" i="2"/>
  <c r="E1353" i="2"/>
  <c r="F1353" i="2"/>
  <c r="E1354" i="2"/>
  <c r="F1354" i="2"/>
  <c r="E1355" i="2"/>
  <c r="F1355" i="2"/>
  <c r="E1356" i="2"/>
  <c r="F1356" i="2"/>
  <c r="E1357" i="2"/>
  <c r="F1357" i="2"/>
  <c r="E1358" i="2"/>
  <c r="F1358" i="2"/>
  <c r="E1359" i="2"/>
  <c r="F1359" i="2"/>
  <c r="E1360" i="2"/>
  <c r="F1360" i="2"/>
  <c r="E1361" i="2"/>
  <c r="F1361" i="2"/>
  <c r="E1362" i="2"/>
  <c r="F1362" i="2"/>
  <c r="E1363" i="2"/>
  <c r="F1363" i="2"/>
  <c r="E1364" i="2"/>
  <c r="F1364" i="2"/>
  <c r="E1365" i="2"/>
  <c r="F1365" i="2"/>
  <c r="E1366" i="2"/>
  <c r="F1366" i="2"/>
  <c r="E1367" i="2"/>
  <c r="F1367" i="2"/>
  <c r="E1368" i="2"/>
  <c r="F1368" i="2"/>
  <c r="E1369" i="2"/>
  <c r="F1369" i="2"/>
  <c r="E1370" i="2"/>
  <c r="F1370" i="2"/>
  <c r="E1371" i="2"/>
  <c r="F1371" i="2"/>
  <c r="E1372" i="2"/>
  <c r="F1372" i="2"/>
  <c r="E1373" i="2"/>
  <c r="F1373" i="2"/>
  <c r="E1374" i="2"/>
  <c r="F1374" i="2"/>
  <c r="E1375" i="2"/>
  <c r="F1375" i="2"/>
  <c r="E1376" i="2"/>
  <c r="F1376" i="2"/>
  <c r="E1377" i="2"/>
  <c r="F1377" i="2"/>
  <c r="E1378" i="2"/>
  <c r="F1378" i="2"/>
  <c r="E1379" i="2"/>
  <c r="F1379" i="2"/>
  <c r="E1380" i="2"/>
  <c r="F1380" i="2"/>
  <c r="E1381" i="2"/>
  <c r="F1381" i="2"/>
  <c r="E1382" i="2"/>
  <c r="F1382" i="2"/>
  <c r="E1383" i="2"/>
  <c r="F1383" i="2"/>
  <c r="E1384" i="2"/>
  <c r="F1384" i="2"/>
  <c r="E1385" i="2"/>
  <c r="F1385" i="2"/>
  <c r="E1386" i="2"/>
  <c r="F1386" i="2"/>
  <c r="E1387" i="2"/>
  <c r="F1387" i="2"/>
  <c r="E1388" i="2"/>
  <c r="F1388" i="2"/>
  <c r="E1389" i="2"/>
  <c r="F1389" i="2"/>
  <c r="E1390" i="2"/>
  <c r="F1390" i="2"/>
  <c r="E1391" i="2"/>
  <c r="F1391" i="2"/>
  <c r="E1392" i="2"/>
  <c r="F1392" i="2"/>
  <c r="E1393" i="2"/>
  <c r="F1393" i="2"/>
  <c r="E1394" i="2"/>
  <c r="F1394" i="2"/>
  <c r="E1395" i="2"/>
  <c r="F1395" i="2"/>
  <c r="E1396" i="2"/>
  <c r="F1396" i="2"/>
  <c r="E1397" i="2"/>
  <c r="F1397" i="2"/>
  <c r="E1398" i="2"/>
  <c r="F1398" i="2"/>
  <c r="E1399" i="2"/>
  <c r="F1399" i="2"/>
  <c r="E1400" i="2"/>
  <c r="F1400" i="2"/>
  <c r="E1401" i="2"/>
  <c r="F1401" i="2"/>
  <c r="E1402" i="2"/>
  <c r="F1402" i="2"/>
  <c r="E1403" i="2"/>
  <c r="F1403" i="2"/>
  <c r="E1404" i="2"/>
  <c r="F1404" i="2"/>
  <c r="E1405" i="2"/>
  <c r="F1405" i="2"/>
  <c r="E1406" i="2"/>
  <c r="F1406" i="2"/>
  <c r="E1407" i="2"/>
  <c r="F1407" i="2"/>
  <c r="E1408" i="2"/>
  <c r="F1408" i="2"/>
  <c r="E1409" i="2"/>
  <c r="F1409" i="2"/>
  <c r="E1410" i="2"/>
  <c r="F1410" i="2"/>
  <c r="E1411" i="2"/>
  <c r="F1411" i="2"/>
  <c r="E1412" i="2"/>
  <c r="F1412" i="2"/>
  <c r="E1413" i="2"/>
  <c r="F1413" i="2"/>
  <c r="E1414" i="2"/>
  <c r="F1414" i="2"/>
  <c r="E1415" i="2"/>
  <c r="F1415" i="2"/>
  <c r="E1416" i="2"/>
  <c r="F1416" i="2"/>
  <c r="E1417" i="2"/>
  <c r="F1417" i="2"/>
  <c r="E1418" i="2"/>
  <c r="F1418" i="2"/>
  <c r="E1419" i="2"/>
  <c r="F1419" i="2"/>
  <c r="E1420" i="2"/>
  <c r="F1420" i="2"/>
  <c r="E1421" i="2"/>
  <c r="F1421" i="2"/>
  <c r="E1422" i="2"/>
  <c r="F1422" i="2"/>
  <c r="E1423" i="2"/>
  <c r="F1423" i="2"/>
  <c r="E1424" i="2"/>
  <c r="F1424" i="2"/>
  <c r="E1425" i="2"/>
  <c r="F1425" i="2"/>
  <c r="E1426" i="2"/>
  <c r="F1426" i="2"/>
  <c r="E1427" i="2"/>
  <c r="F1427" i="2"/>
  <c r="E1428" i="2"/>
  <c r="F1428" i="2"/>
  <c r="E1429" i="2"/>
  <c r="F1429" i="2"/>
  <c r="E1430" i="2"/>
  <c r="F1430" i="2"/>
  <c r="E1431" i="2"/>
  <c r="F1431" i="2"/>
  <c r="E1432" i="2"/>
  <c r="F1432" i="2"/>
  <c r="E1433" i="2"/>
  <c r="F1433" i="2"/>
  <c r="E1434" i="2"/>
  <c r="F1434" i="2"/>
  <c r="E1435" i="2"/>
  <c r="F1435" i="2"/>
  <c r="E1436" i="2"/>
  <c r="F1436" i="2"/>
  <c r="E1437" i="2"/>
  <c r="F1437" i="2"/>
  <c r="E1438" i="2"/>
  <c r="F1438" i="2"/>
  <c r="E1439" i="2"/>
  <c r="F1439" i="2"/>
  <c r="E1440" i="2"/>
  <c r="F1440" i="2"/>
  <c r="E1441" i="2"/>
  <c r="F1441" i="2"/>
  <c r="E1442" i="2"/>
  <c r="F1442" i="2"/>
  <c r="E1443" i="2"/>
  <c r="F1443" i="2"/>
  <c r="E1444" i="2"/>
  <c r="F1444" i="2"/>
  <c r="E1445" i="2"/>
  <c r="F1445" i="2"/>
  <c r="E1446" i="2"/>
  <c r="F1446" i="2"/>
  <c r="E1447" i="2"/>
  <c r="F1447" i="2"/>
  <c r="E1448" i="2"/>
  <c r="F1448" i="2"/>
  <c r="E1449" i="2"/>
  <c r="F1449" i="2"/>
  <c r="E1450" i="2"/>
  <c r="F1450" i="2"/>
  <c r="E1451" i="2"/>
  <c r="F1451" i="2"/>
  <c r="E1452" i="2"/>
  <c r="F1452" i="2"/>
  <c r="E1453" i="2"/>
  <c r="F1453" i="2"/>
  <c r="E1454" i="2"/>
  <c r="F1454" i="2"/>
  <c r="E1455" i="2"/>
  <c r="F1455" i="2"/>
  <c r="E1456" i="2"/>
  <c r="F1456" i="2"/>
  <c r="E1457" i="2"/>
  <c r="F1457" i="2"/>
  <c r="E1458" i="2"/>
  <c r="F1458" i="2"/>
  <c r="E1459" i="2"/>
  <c r="F1459" i="2"/>
  <c r="E1460" i="2"/>
  <c r="F1460" i="2"/>
  <c r="E1461" i="2"/>
  <c r="F1461" i="2"/>
  <c r="E1462" i="2"/>
  <c r="F1462" i="2"/>
  <c r="E1463" i="2"/>
  <c r="F1463" i="2"/>
  <c r="E1464" i="2"/>
  <c r="F1464" i="2"/>
  <c r="E1465" i="2"/>
  <c r="F1465" i="2"/>
  <c r="E1466" i="2"/>
  <c r="F1466" i="2"/>
  <c r="E1467" i="2"/>
  <c r="F1467" i="2"/>
  <c r="E1468" i="2"/>
  <c r="F1468" i="2"/>
  <c r="E1469" i="2"/>
  <c r="F1469" i="2"/>
  <c r="E1470" i="2"/>
  <c r="F1470" i="2"/>
  <c r="E1471" i="2"/>
  <c r="F1471" i="2"/>
  <c r="E1472" i="2"/>
  <c r="F1472" i="2"/>
  <c r="E1473" i="2"/>
  <c r="F1473" i="2"/>
  <c r="E1474" i="2"/>
  <c r="F1474" i="2"/>
  <c r="E1475" i="2"/>
  <c r="F1475" i="2"/>
  <c r="E1476" i="2"/>
  <c r="F1476" i="2"/>
  <c r="E1477" i="2"/>
  <c r="F1477" i="2"/>
  <c r="E1478" i="2"/>
  <c r="F1478" i="2"/>
  <c r="E1479" i="2"/>
  <c r="F1479" i="2"/>
  <c r="E1480" i="2"/>
  <c r="F1480" i="2"/>
  <c r="E1481" i="2"/>
  <c r="F1481" i="2"/>
  <c r="E1482" i="2"/>
  <c r="F1482" i="2"/>
  <c r="E1483" i="2"/>
  <c r="F1483" i="2"/>
  <c r="E1484" i="2"/>
  <c r="F1484" i="2"/>
  <c r="E1485" i="2"/>
  <c r="F1485" i="2"/>
  <c r="E1486" i="2"/>
  <c r="F1486" i="2"/>
  <c r="E1487" i="2"/>
  <c r="F1487" i="2"/>
  <c r="E1488" i="2"/>
  <c r="F1488" i="2"/>
  <c r="E1489" i="2"/>
  <c r="F1489" i="2"/>
  <c r="E1490" i="2"/>
  <c r="F1490" i="2"/>
  <c r="E1491" i="2"/>
  <c r="F1491" i="2"/>
  <c r="E1492" i="2"/>
  <c r="F1492" i="2"/>
  <c r="E1493" i="2"/>
  <c r="F1493" i="2"/>
  <c r="E1494" i="2"/>
  <c r="F1494" i="2"/>
  <c r="E1495" i="2"/>
  <c r="F1495" i="2"/>
  <c r="E1496" i="2"/>
  <c r="F1496" i="2"/>
  <c r="E1497" i="2"/>
  <c r="F1497" i="2"/>
  <c r="E1498" i="2"/>
  <c r="F1498" i="2"/>
  <c r="E1499" i="2"/>
  <c r="F1499" i="2"/>
  <c r="E1500" i="2"/>
  <c r="F1500" i="2"/>
  <c r="E1501" i="2"/>
  <c r="F1501" i="2"/>
  <c r="F2" i="2"/>
  <c r="E2" i="2"/>
  <c r="G3" i="2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G266" i="2"/>
  <c r="H266" i="2"/>
  <c r="G267" i="2"/>
  <c r="H267" i="2"/>
  <c r="G268" i="2"/>
  <c r="H268" i="2"/>
  <c r="G269" i="2"/>
  <c r="H269" i="2"/>
  <c r="G270" i="2"/>
  <c r="H270" i="2"/>
  <c r="G271" i="2"/>
  <c r="H271" i="2"/>
  <c r="G272" i="2"/>
  <c r="H272" i="2"/>
  <c r="G273" i="2"/>
  <c r="H273" i="2"/>
  <c r="G274" i="2"/>
  <c r="H274" i="2"/>
  <c r="G275" i="2"/>
  <c r="H275" i="2"/>
  <c r="G276" i="2"/>
  <c r="H276" i="2"/>
  <c r="G277" i="2"/>
  <c r="H277" i="2"/>
  <c r="G278" i="2"/>
  <c r="H278" i="2"/>
  <c r="G279" i="2"/>
  <c r="H279" i="2"/>
  <c r="G280" i="2"/>
  <c r="H280" i="2"/>
  <c r="G281" i="2"/>
  <c r="H281" i="2"/>
  <c r="G282" i="2"/>
  <c r="H282" i="2"/>
  <c r="G283" i="2"/>
  <c r="H283" i="2"/>
  <c r="G284" i="2"/>
  <c r="H284" i="2"/>
  <c r="G285" i="2"/>
  <c r="H285" i="2"/>
  <c r="G286" i="2"/>
  <c r="H286" i="2"/>
  <c r="G287" i="2"/>
  <c r="H287" i="2"/>
  <c r="G288" i="2"/>
  <c r="H288" i="2"/>
  <c r="G289" i="2"/>
  <c r="H289" i="2"/>
  <c r="G290" i="2"/>
  <c r="H290" i="2"/>
  <c r="G291" i="2"/>
  <c r="H291" i="2"/>
  <c r="G292" i="2"/>
  <c r="H292" i="2"/>
  <c r="G293" i="2"/>
  <c r="H293" i="2"/>
  <c r="G294" i="2"/>
  <c r="H294" i="2"/>
  <c r="G295" i="2"/>
  <c r="H295" i="2"/>
  <c r="G296" i="2"/>
  <c r="H296" i="2"/>
  <c r="G297" i="2"/>
  <c r="H297" i="2"/>
  <c r="G298" i="2"/>
  <c r="H298" i="2"/>
  <c r="G299" i="2"/>
  <c r="H299" i="2"/>
  <c r="G300" i="2"/>
  <c r="H300" i="2"/>
  <c r="G301" i="2"/>
  <c r="H301" i="2"/>
  <c r="G302" i="2"/>
  <c r="H302" i="2"/>
  <c r="G303" i="2"/>
  <c r="H303" i="2"/>
  <c r="G304" i="2"/>
  <c r="H304" i="2"/>
  <c r="G305" i="2"/>
  <c r="H305" i="2"/>
  <c r="G306" i="2"/>
  <c r="H306" i="2"/>
  <c r="G307" i="2"/>
  <c r="H307" i="2"/>
  <c r="G308" i="2"/>
  <c r="H308" i="2"/>
  <c r="G309" i="2"/>
  <c r="H309" i="2"/>
  <c r="G310" i="2"/>
  <c r="H310" i="2"/>
  <c r="G311" i="2"/>
  <c r="H311" i="2"/>
  <c r="G312" i="2"/>
  <c r="H312" i="2"/>
  <c r="G313" i="2"/>
  <c r="H313" i="2"/>
  <c r="G314" i="2"/>
  <c r="H314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G321" i="2"/>
  <c r="H321" i="2"/>
  <c r="G322" i="2"/>
  <c r="H322" i="2"/>
  <c r="G323" i="2"/>
  <c r="H323" i="2"/>
  <c r="G324" i="2"/>
  <c r="H324" i="2"/>
  <c r="G325" i="2"/>
  <c r="H325" i="2"/>
  <c r="G326" i="2"/>
  <c r="H326" i="2"/>
  <c r="G327" i="2"/>
  <c r="H327" i="2"/>
  <c r="G328" i="2"/>
  <c r="H328" i="2"/>
  <c r="G329" i="2"/>
  <c r="H329" i="2"/>
  <c r="G330" i="2"/>
  <c r="H330" i="2"/>
  <c r="G331" i="2"/>
  <c r="H331" i="2"/>
  <c r="G332" i="2"/>
  <c r="H332" i="2"/>
  <c r="G333" i="2"/>
  <c r="H333" i="2"/>
  <c r="G334" i="2"/>
  <c r="H334" i="2"/>
  <c r="G335" i="2"/>
  <c r="H335" i="2"/>
  <c r="G336" i="2"/>
  <c r="H336" i="2"/>
  <c r="G337" i="2"/>
  <c r="H337" i="2"/>
  <c r="G338" i="2"/>
  <c r="H338" i="2"/>
  <c r="G339" i="2"/>
  <c r="H339" i="2"/>
  <c r="G340" i="2"/>
  <c r="H340" i="2"/>
  <c r="G341" i="2"/>
  <c r="H341" i="2"/>
  <c r="G342" i="2"/>
  <c r="H342" i="2"/>
  <c r="G343" i="2"/>
  <c r="H343" i="2"/>
  <c r="G344" i="2"/>
  <c r="H344" i="2"/>
  <c r="G345" i="2"/>
  <c r="H345" i="2"/>
  <c r="G346" i="2"/>
  <c r="H346" i="2"/>
  <c r="G347" i="2"/>
  <c r="H347" i="2"/>
  <c r="G348" i="2"/>
  <c r="H348" i="2"/>
  <c r="G349" i="2"/>
  <c r="H349" i="2"/>
  <c r="G350" i="2"/>
  <c r="H350" i="2"/>
  <c r="G351" i="2"/>
  <c r="H351" i="2"/>
  <c r="G352" i="2"/>
  <c r="H352" i="2"/>
  <c r="G353" i="2"/>
  <c r="H353" i="2"/>
  <c r="G354" i="2"/>
  <c r="H354" i="2"/>
  <c r="G355" i="2"/>
  <c r="H355" i="2"/>
  <c r="G356" i="2"/>
  <c r="H356" i="2"/>
  <c r="G357" i="2"/>
  <c r="H357" i="2"/>
  <c r="G358" i="2"/>
  <c r="H358" i="2"/>
  <c r="G359" i="2"/>
  <c r="H359" i="2"/>
  <c r="G360" i="2"/>
  <c r="H360" i="2"/>
  <c r="G361" i="2"/>
  <c r="H361" i="2"/>
  <c r="G362" i="2"/>
  <c r="H362" i="2"/>
  <c r="G363" i="2"/>
  <c r="H363" i="2"/>
  <c r="G364" i="2"/>
  <c r="H364" i="2"/>
  <c r="G365" i="2"/>
  <c r="H365" i="2"/>
  <c r="G366" i="2"/>
  <c r="H366" i="2"/>
  <c r="G367" i="2"/>
  <c r="H367" i="2"/>
  <c r="G368" i="2"/>
  <c r="H368" i="2"/>
  <c r="G369" i="2"/>
  <c r="H369" i="2"/>
  <c r="G370" i="2"/>
  <c r="H370" i="2"/>
  <c r="G371" i="2"/>
  <c r="H371" i="2"/>
  <c r="G372" i="2"/>
  <c r="H372" i="2"/>
  <c r="G373" i="2"/>
  <c r="H373" i="2"/>
  <c r="G374" i="2"/>
  <c r="H374" i="2"/>
  <c r="G375" i="2"/>
  <c r="H375" i="2"/>
  <c r="G376" i="2"/>
  <c r="H376" i="2"/>
  <c r="G377" i="2"/>
  <c r="H377" i="2"/>
  <c r="G378" i="2"/>
  <c r="H378" i="2"/>
  <c r="G379" i="2"/>
  <c r="H379" i="2"/>
  <c r="G380" i="2"/>
  <c r="H380" i="2"/>
  <c r="G381" i="2"/>
  <c r="H381" i="2"/>
  <c r="G382" i="2"/>
  <c r="H382" i="2"/>
  <c r="G383" i="2"/>
  <c r="H383" i="2"/>
  <c r="G384" i="2"/>
  <c r="H384" i="2"/>
  <c r="G385" i="2"/>
  <c r="H385" i="2"/>
  <c r="G386" i="2"/>
  <c r="H386" i="2"/>
  <c r="G387" i="2"/>
  <c r="H387" i="2"/>
  <c r="G388" i="2"/>
  <c r="H388" i="2"/>
  <c r="G389" i="2"/>
  <c r="H389" i="2"/>
  <c r="G390" i="2"/>
  <c r="H390" i="2"/>
  <c r="G391" i="2"/>
  <c r="H391" i="2"/>
  <c r="G392" i="2"/>
  <c r="H392" i="2"/>
  <c r="G393" i="2"/>
  <c r="H393" i="2"/>
  <c r="G394" i="2"/>
  <c r="H394" i="2"/>
  <c r="G395" i="2"/>
  <c r="H395" i="2"/>
  <c r="G396" i="2"/>
  <c r="H396" i="2"/>
  <c r="G397" i="2"/>
  <c r="H397" i="2"/>
  <c r="G398" i="2"/>
  <c r="H398" i="2"/>
  <c r="G399" i="2"/>
  <c r="H399" i="2"/>
  <c r="G400" i="2"/>
  <c r="H400" i="2"/>
  <c r="G401" i="2"/>
  <c r="H401" i="2"/>
  <c r="G402" i="2"/>
  <c r="H402" i="2"/>
  <c r="G403" i="2"/>
  <c r="H403" i="2"/>
  <c r="G404" i="2"/>
  <c r="H404" i="2"/>
  <c r="G405" i="2"/>
  <c r="H405" i="2"/>
  <c r="G406" i="2"/>
  <c r="H406" i="2"/>
  <c r="G407" i="2"/>
  <c r="H407" i="2"/>
  <c r="G408" i="2"/>
  <c r="H408" i="2"/>
  <c r="G409" i="2"/>
  <c r="H409" i="2"/>
  <c r="G410" i="2"/>
  <c r="H410" i="2"/>
  <c r="G411" i="2"/>
  <c r="H411" i="2"/>
  <c r="G412" i="2"/>
  <c r="H412" i="2"/>
  <c r="G413" i="2"/>
  <c r="H413" i="2"/>
  <c r="G414" i="2"/>
  <c r="H414" i="2"/>
  <c r="G415" i="2"/>
  <c r="H415" i="2"/>
  <c r="G416" i="2"/>
  <c r="H416" i="2"/>
  <c r="G417" i="2"/>
  <c r="H417" i="2"/>
  <c r="G418" i="2"/>
  <c r="H418" i="2"/>
  <c r="G419" i="2"/>
  <c r="H419" i="2"/>
  <c r="G420" i="2"/>
  <c r="H420" i="2"/>
  <c r="G421" i="2"/>
  <c r="H421" i="2"/>
  <c r="G422" i="2"/>
  <c r="H422" i="2"/>
  <c r="G423" i="2"/>
  <c r="H423" i="2"/>
  <c r="G424" i="2"/>
  <c r="H424" i="2"/>
  <c r="G425" i="2"/>
  <c r="H425" i="2"/>
  <c r="G426" i="2"/>
  <c r="H426" i="2"/>
  <c r="G427" i="2"/>
  <c r="H427" i="2"/>
  <c r="G428" i="2"/>
  <c r="H428" i="2"/>
  <c r="G429" i="2"/>
  <c r="H429" i="2"/>
  <c r="G430" i="2"/>
  <c r="H430" i="2"/>
  <c r="G431" i="2"/>
  <c r="H431" i="2"/>
  <c r="G432" i="2"/>
  <c r="H432" i="2"/>
  <c r="G433" i="2"/>
  <c r="H433" i="2"/>
  <c r="G434" i="2"/>
  <c r="H434" i="2"/>
  <c r="G435" i="2"/>
  <c r="H435" i="2"/>
  <c r="G436" i="2"/>
  <c r="H436" i="2"/>
  <c r="G437" i="2"/>
  <c r="H437" i="2"/>
  <c r="G438" i="2"/>
  <c r="H438" i="2"/>
  <c r="G439" i="2"/>
  <c r="H439" i="2"/>
  <c r="G440" i="2"/>
  <c r="H440" i="2"/>
  <c r="G441" i="2"/>
  <c r="H441" i="2"/>
  <c r="G442" i="2"/>
  <c r="H442" i="2"/>
  <c r="G443" i="2"/>
  <c r="H443" i="2"/>
  <c r="G444" i="2"/>
  <c r="H444" i="2"/>
  <c r="G445" i="2"/>
  <c r="H445" i="2"/>
  <c r="G446" i="2"/>
  <c r="H446" i="2"/>
  <c r="G447" i="2"/>
  <c r="H447" i="2"/>
  <c r="G448" i="2"/>
  <c r="H448" i="2"/>
  <c r="G449" i="2"/>
  <c r="H449" i="2"/>
  <c r="G450" i="2"/>
  <c r="H450" i="2"/>
  <c r="G451" i="2"/>
  <c r="H451" i="2"/>
  <c r="G452" i="2"/>
  <c r="H452" i="2"/>
  <c r="G453" i="2"/>
  <c r="H453" i="2"/>
  <c r="G454" i="2"/>
  <c r="H454" i="2"/>
  <c r="G455" i="2"/>
  <c r="H455" i="2"/>
  <c r="G456" i="2"/>
  <c r="H456" i="2"/>
  <c r="G457" i="2"/>
  <c r="H457" i="2"/>
  <c r="G458" i="2"/>
  <c r="H458" i="2"/>
  <c r="G459" i="2"/>
  <c r="H459" i="2"/>
  <c r="G460" i="2"/>
  <c r="H460" i="2"/>
  <c r="G461" i="2"/>
  <c r="H461" i="2"/>
  <c r="G462" i="2"/>
  <c r="H462" i="2"/>
  <c r="G463" i="2"/>
  <c r="H463" i="2"/>
  <c r="G464" i="2"/>
  <c r="H464" i="2"/>
  <c r="G465" i="2"/>
  <c r="H465" i="2"/>
  <c r="G466" i="2"/>
  <c r="H466" i="2"/>
  <c r="G467" i="2"/>
  <c r="H467" i="2"/>
  <c r="G468" i="2"/>
  <c r="H468" i="2"/>
  <c r="G469" i="2"/>
  <c r="H469" i="2"/>
  <c r="G470" i="2"/>
  <c r="H470" i="2"/>
  <c r="G471" i="2"/>
  <c r="H471" i="2"/>
  <c r="G472" i="2"/>
  <c r="H472" i="2"/>
  <c r="G473" i="2"/>
  <c r="H473" i="2"/>
  <c r="G474" i="2"/>
  <c r="H474" i="2"/>
  <c r="G475" i="2"/>
  <c r="H475" i="2"/>
  <c r="G476" i="2"/>
  <c r="H476" i="2"/>
  <c r="G477" i="2"/>
  <c r="H477" i="2"/>
  <c r="G478" i="2"/>
  <c r="H478" i="2"/>
  <c r="G479" i="2"/>
  <c r="H479" i="2"/>
  <c r="G480" i="2"/>
  <c r="H480" i="2"/>
  <c r="G481" i="2"/>
  <c r="H481" i="2"/>
  <c r="G482" i="2"/>
  <c r="H482" i="2"/>
  <c r="G483" i="2"/>
  <c r="H483" i="2"/>
  <c r="G484" i="2"/>
  <c r="H484" i="2"/>
  <c r="G485" i="2"/>
  <c r="H485" i="2"/>
  <c r="G486" i="2"/>
  <c r="H486" i="2"/>
  <c r="G487" i="2"/>
  <c r="H487" i="2"/>
  <c r="G488" i="2"/>
  <c r="H488" i="2"/>
  <c r="G489" i="2"/>
  <c r="H489" i="2"/>
  <c r="G490" i="2"/>
  <c r="H490" i="2"/>
  <c r="G491" i="2"/>
  <c r="H491" i="2"/>
  <c r="G492" i="2"/>
  <c r="H492" i="2"/>
  <c r="G493" i="2"/>
  <c r="H493" i="2"/>
  <c r="G494" i="2"/>
  <c r="H494" i="2"/>
  <c r="G495" i="2"/>
  <c r="H495" i="2"/>
  <c r="G496" i="2"/>
  <c r="H496" i="2"/>
  <c r="G497" i="2"/>
  <c r="H497" i="2"/>
  <c r="G498" i="2"/>
  <c r="H498" i="2"/>
  <c r="G499" i="2"/>
  <c r="H499" i="2"/>
  <c r="G500" i="2"/>
  <c r="H500" i="2"/>
  <c r="G501" i="2"/>
  <c r="H501" i="2"/>
  <c r="G502" i="2"/>
  <c r="H502" i="2"/>
  <c r="G503" i="2"/>
  <c r="H503" i="2"/>
  <c r="G504" i="2"/>
  <c r="H504" i="2"/>
  <c r="G505" i="2"/>
  <c r="H505" i="2"/>
  <c r="G506" i="2"/>
  <c r="H506" i="2"/>
  <c r="G507" i="2"/>
  <c r="H507" i="2"/>
  <c r="G508" i="2"/>
  <c r="H508" i="2"/>
  <c r="G509" i="2"/>
  <c r="H509" i="2"/>
  <c r="G510" i="2"/>
  <c r="H510" i="2"/>
  <c r="G511" i="2"/>
  <c r="H511" i="2"/>
  <c r="G512" i="2"/>
  <c r="H512" i="2"/>
  <c r="G513" i="2"/>
  <c r="H513" i="2"/>
  <c r="G514" i="2"/>
  <c r="H514" i="2"/>
  <c r="G515" i="2"/>
  <c r="H515" i="2"/>
  <c r="G516" i="2"/>
  <c r="H516" i="2"/>
  <c r="G517" i="2"/>
  <c r="H517" i="2"/>
  <c r="G518" i="2"/>
  <c r="H518" i="2"/>
  <c r="G519" i="2"/>
  <c r="H519" i="2"/>
  <c r="G520" i="2"/>
  <c r="H520" i="2"/>
  <c r="G521" i="2"/>
  <c r="H521" i="2"/>
  <c r="G522" i="2"/>
  <c r="H522" i="2"/>
  <c r="G523" i="2"/>
  <c r="H523" i="2"/>
  <c r="G524" i="2"/>
  <c r="H524" i="2"/>
  <c r="G525" i="2"/>
  <c r="H525" i="2"/>
  <c r="G526" i="2"/>
  <c r="H526" i="2"/>
  <c r="G527" i="2"/>
  <c r="H527" i="2"/>
  <c r="G528" i="2"/>
  <c r="H528" i="2"/>
  <c r="G529" i="2"/>
  <c r="H529" i="2"/>
  <c r="G530" i="2"/>
  <c r="H530" i="2"/>
  <c r="G531" i="2"/>
  <c r="H531" i="2"/>
  <c r="G532" i="2"/>
  <c r="H532" i="2"/>
  <c r="G533" i="2"/>
  <c r="H533" i="2"/>
  <c r="G534" i="2"/>
  <c r="H534" i="2"/>
  <c r="G535" i="2"/>
  <c r="H535" i="2"/>
  <c r="G536" i="2"/>
  <c r="H536" i="2"/>
  <c r="G537" i="2"/>
  <c r="H537" i="2"/>
  <c r="G538" i="2"/>
  <c r="H538" i="2"/>
  <c r="G539" i="2"/>
  <c r="H539" i="2"/>
  <c r="G540" i="2"/>
  <c r="H540" i="2"/>
  <c r="G541" i="2"/>
  <c r="H541" i="2"/>
  <c r="G542" i="2"/>
  <c r="H542" i="2"/>
  <c r="G543" i="2"/>
  <c r="H543" i="2"/>
  <c r="G544" i="2"/>
  <c r="H544" i="2"/>
  <c r="G545" i="2"/>
  <c r="H545" i="2"/>
  <c r="G546" i="2"/>
  <c r="H546" i="2"/>
  <c r="G547" i="2"/>
  <c r="H547" i="2"/>
  <c r="G548" i="2"/>
  <c r="H548" i="2"/>
  <c r="G549" i="2"/>
  <c r="H549" i="2"/>
  <c r="G550" i="2"/>
  <c r="H550" i="2"/>
  <c r="G551" i="2"/>
  <c r="H551" i="2"/>
  <c r="G552" i="2"/>
  <c r="H552" i="2"/>
  <c r="G553" i="2"/>
  <c r="H553" i="2"/>
  <c r="G554" i="2"/>
  <c r="H554" i="2"/>
  <c r="G555" i="2"/>
  <c r="H555" i="2"/>
  <c r="G556" i="2"/>
  <c r="H556" i="2"/>
  <c r="G557" i="2"/>
  <c r="H557" i="2"/>
  <c r="G558" i="2"/>
  <c r="H558" i="2"/>
  <c r="G559" i="2"/>
  <c r="H559" i="2"/>
  <c r="G560" i="2"/>
  <c r="H560" i="2"/>
  <c r="G561" i="2"/>
  <c r="H561" i="2"/>
  <c r="G562" i="2"/>
  <c r="H562" i="2"/>
  <c r="G563" i="2"/>
  <c r="H563" i="2"/>
  <c r="G564" i="2"/>
  <c r="H564" i="2"/>
  <c r="G565" i="2"/>
  <c r="H565" i="2"/>
  <c r="G566" i="2"/>
  <c r="H566" i="2"/>
  <c r="G567" i="2"/>
  <c r="H567" i="2"/>
  <c r="G568" i="2"/>
  <c r="H568" i="2"/>
  <c r="G569" i="2"/>
  <c r="H569" i="2"/>
  <c r="G570" i="2"/>
  <c r="H570" i="2"/>
  <c r="G571" i="2"/>
  <c r="H571" i="2"/>
  <c r="G572" i="2"/>
  <c r="H572" i="2"/>
  <c r="G573" i="2"/>
  <c r="H573" i="2"/>
  <c r="G574" i="2"/>
  <c r="H574" i="2"/>
  <c r="G575" i="2"/>
  <c r="H575" i="2"/>
  <c r="G576" i="2"/>
  <c r="H576" i="2"/>
  <c r="G577" i="2"/>
  <c r="H577" i="2"/>
  <c r="G578" i="2"/>
  <c r="H578" i="2"/>
  <c r="G579" i="2"/>
  <c r="H579" i="2"/>
  <c r="G580" i="2"/>
  <c r="H580" i="2"/>
  <c r="G581" i="2"/>
  <c r="H581" i="2"/>
  <c r="G582" i="2"/>
  <c r="H582" i="2"/>
  <c r="G583" i="2"/>
  <c r="H583" i="2"/>
  <c r="G584" i="2"/>
  <c r="H584" i="2"/>
  <c r="G585" i="2"/>
  <c r="H585" i="2"/>
  <c r="G586" i="2"/>
  <c r="H586" i="2"/>
  <c r="G587" i="2"/>
  <c r="H587" i="2"/>
  <c r="G588" i="2"/>
  <c r="H588" i="2"/>
  <c r="G589" i="2"/>
  <c r="H589" i="2"/>
  <c r="G590" i="2"/>
  <c r="H590" i="2"/>
  <c r="G591" i="2"/>
  <c r="H591" i="2"/>
  <c r="G592" i="2"/>
  <c r="H592" i="2"/>
  <c r="G593" i="2"/>
  <c r="H593" i="2"/>
  <c r="G594" i="2"/>
  <c r="H594" i="2"/>
  <c r="G595" i="2"/>
  <c r="H595" i="2"/>
  <c r="G596" i="2"/>
  <c r="H596" i="2"/>
  <c r="G597" i="2"/>
  <c r="H597" i="2"/>
  <c r="G598" i="2"/>
  <c r="H598" i="2"/>
  <c r="G599" i="2"/>
  <c r="H599" i="2"/>
  <c r="G600" i="2"/>
  <c r="H600" i="2"/>
  <c r="G601" i="2"/>
  <c r="H601" i="2"/>
  <c r="G602" i="2"/>
  <c r="H602" i="2"/>
  <c r="G603" i="2"/>
  <c r="H603" i="2"/>
  <c r="G604" i="2"/>
  <c r="H604" i="2"/>
  <c r="G605" i="2"/>
  <c r="H605" i="2"/>
  <c r="G606" i="2"/>
  <c r="H606" i="2"/>
  <c r="G607" i="2"/>
  <c r="H607" i="2"/>
  <c r="G608" i="2"/>
  <c r="H608" i="2"/>
  <c r="G609" i="2"/>
  <c r="H609" i="2"/>
  <c r="G610" i="2"/>
  <c r="H610" i="2"/>
  <c r="G611" i="2"/>
  <c r="H611" i="2"/>
  <c r="G612" i="2"/>
  <c r="H612" i="2"/>
  <c r="G613" i="2"/>
  <c r="H613" i="2"/>
  <c r="G614" i="2"/>
  <c r="H614" i="2"/>
  <c r="G615" i="2"/>
  <c r="H615" i="2"/>
  <c r="G616" i="2"/>
  <c r="H616" i="2"/>
  <c r="G617" i="2"/>
  <c r="H617" i="2"/>
  <c r="G618" i="2"/>
  <c r="H618" i="2"/>
  <c r="G619" i="2"/>
  <c r="H619" i="2"/>
  <c r="G620" i="2"/>
  <c r="H620" i="2"/>
  <c r="G621" i="2"/>
  <c r="H621" i="2"/>
  <c r="G622" i="2"/>
  <c r="H622" i="2"/>
  <c r="G623" i="2"/>
  <c r="H623" i="2"/>
  <c r="G624" i="2"/>
  <c r="H624" i="2"/>
  <c r="G625" i="2"/>
  <c r="H625" i="2"/>
  <c r="G626" i="2"/>
  <c r="H626" i="2"/>
  <c r="G627" i="2"/>
  <c r="H627" i="2"/>
  <c r="G628" i="2"/>
  <c r="H628" i="2"/>
  <c r="G629" i="2"/>
  <c r="H629" i="2"/>
  <c r="G630" i="2"/>
  <c r="H630" i="2"/>
  <c r="G631" i="2"/>
  <c r="H631" i="2"/>
  <c r="G632" i="2"/>
  <c r="H632" i="2"/>
  <c r="G633" i="2"/>
  <c r="H633" i="2"/>
  <c r="G634" i="2"/>
  <c r="H634" i="2"/>
  <c r="G635" i="2"/>
  <c r="H635" i="2"/>
  <c r="G636" i="2"/>
  <c r="H636" i="2"/>
  <c r="G637" i="2"/>
  <c r="H637" i="2"/>
  <c r="G638" i="2"/>
  <c r="H638" i="2"/>
  <c r="G639" i="2"/>
  <c r="H639" i="2"/>
  <c r="G640" i="2"/>
  <c r="H640" i="2"/>
  <c r="G641" i="2"/>
  <c r="H641" i="2"/>
  <c r="G642" i="2"/>
  <c r="H642" i="2"/>
  <c r="G643" i="2"/>
  <c r="H643" i="2"/>
  <c r="G644" i="2"/>
  <c r="H644" i="2"/>
  <c r="G645" i="2"/>
  <c r="H645" i="2"/>
  <c r="G646" i="2"/>
  <c r="H646" i="2"/>
  <c r="G647" i="2"/>
  <c r="H647" i="2"/>
  <c r="G648" i="2"/>
  <c r="H648" i="2"/>
  <c r="G649" i="2"/>
  <c r="H649" i="2"/>
  <c r="G650" i="2"/>
  <c r="H650" i="2"/>
  <c r="G651" i="2"/>
  <c r="H651" i="2"/>
  <c r="G652" i="2"/>
  <c r="H652" i="2"/>
  <c r="G653" i="2"/>
  <c r="H653" i="2"/>
  <c r="G654" i="2"/>
  <c r="H654" i="2"/>
  <c r="G655" i="2"/>
  <c r="H655" i="2"/>
  <c r="G656" i="2"/>
  <c r="H656" i="2"/>
  <c r="G657" i="2"/>
  <c r="H657" i="2"/>
  <c r="G658" i="2"/>
  <c r="H658" i="2"/>
  <c r="G659" i="2"/>
  <c r="H659" i="2"/>
  <c r="G660" i="2"/>
  <c r="H660" i="2"/>
  <c r="G661" i="2"/>
  <c r="H661" i="2"/>
  <c r="G662" i="2"/>
  <c r="H662" i="2"/>
  <c r="G663" i="2"/>
  <c r="H663" i="2"/>
  <c r="G664" i="2"/>
  <c r="H664" i="2"/>
  <c r="G665" i="2"/>
  <c r="H665" i="2"/>
  <c r="G666" i="2"/>
  <c r="H666" i="2"/>
  <c r="G667" i="2"/>
  <c r="H667" i="2"/>
  <c r="G668" i="2"/>
  <c r="H668" i="2"/>
  <c r="G669" i="2"/>
  <c r="H669" i="2"/>
  <c r="G670" i="2"/>
  <c r="H670" i="2"/>
  <c r="G671" i="2"/>
  <c r="H671" i="2"/>
  <c r="G672" i="2"/>
  <c r="H672" i="2"/>
  <c r="G673" i="2"/>
  <c r="H673" i="2"/>
  <c r="G674" i="2"/>
  <c r="H674" i="2"/>
  <c r="G675" i="2"/>
  <c r="H675" i="2"/>
  <c r="G676" i="2"/>
  <c r="H676" i="2"/>
  <c r="G677" i="2"/>
  <c r="H677" i="2"/>
  <c r="G678" i="2"/>
  <c r="H678" i="2"/>
  <c r="G679" i="2"/>
  <c r="H679" i="2"/>
  <c r="G680" i="2"/>
  <c r="H680" i="2"/>
  <c r="G681" i="2"/>
  <c r="H681" i="2"/>
  <c r="G682" i="2"/>
  <c r="H682" i="2"/>
  <c r="G683" i="2"/>
  <c r="H683" i="2"/>
  <c r="G684" i="2"/>
  <c r="H684" i="2"/>
  <c r="G685" i="2"/>
  <c r="H685" i="2"/>
  <c r="G686" i="2"/>
  <c r="H686" i="2"/>
  <c r="G687" i="2"/>
  <c r="H687" i="2"/>
  <c r="G688" i="2"/>
  <c r="H688" i="2"/>
  <c r="G689" i="2"/>
  <c r="H689" i="2"/>
  <c r="G690" i="2"/>
  <c r="H690" i="2"/>
  <c r="G691" i="2"/>
  <c r="H691" i="2"/>
  <c r="G692" i="2"/>
  <c r="H692" i="2"/>
  <c r="G693" i="2"/>
  <c r="H693" i="2"/>
  <c r="G694" i="2"/>
  <c r="H694" i="2"/>
  <c r="G695" i="2"/>
  <c r="H695" i="2"/>
  <c r="G696" i="2"/>
  <c r="H696" i="2"/>
  <c r="G697" i="2"/>
  <c r="H697" i="2"/>
  <c r="G698" i="2"/>
  <c r="H698" i="2"/>
  <c r="G699" i="2"/>
  <c r="H699" i="2"/>
  <c r="G700" i="2"/>
  <c r="H700" i="2"/>
  <c r="G701" i="2"/>
  <c r="H701" i="2"/>
  <c r="G702" i="2"/>
  <c r="H702" i="2"/>
  <c r="G703" i="2"/>
  <c r="H703" i="2"/>
  <c r="G704" i="2"/>
  <c r="H704" i="2"/>
  <c r="G705" i="2"/>
  <c r="H705" i="2"/>
  <c r="G706" i="2"/>
  <c r="H706" i="2"/>
  <c r="G707" i="2"/>
  <c r="H707" i="2"/>
  <c r="G708" i="2"/>
  <c r="H708" i="2"/>
  <c r="G709" i="2"/>
  <c r="H709" i="2"/>
  <c r="G710" i="2"/>
  <c r="H710" i="2"/>
  <c r="G711" i="2"/>
  <c r="H711" i="2"/>
  <c r="G712" i="2"/>
  <c r="H712" i="2"/>
  <c r="G713" i="2"/>
  <c r="H713" i="2"/>
  <c r="G714" i="2"/>
  <c r="H714" i="2"/>
  <c r="G715" i="2"/>
  <c r="H715" i="2"/>
  <c r="G716" i="2"/>
  <c r="H716" i="2"/>
  <c r="G717" i="2"/>
  <c r="H717" i="2"/>
  <c r="G718" i="2"/>
  <c r="H718" i="2"/>
  <c r="G719" i="2"/>
  <c r="H719" i="2"/>
  <c r="G720" i="2"/>
  <c r="H720" i="2"/>
  <c r="G721" i="2"/>
  <c r="H721" i="2"/>
  <c r="G722" i="2"/>
  <c r="H722" i="2"/>
  <c r="G723" i="2"/>
  <c r="H723" i="2"/>
  <c r="G724" i="2"/>
  <c r="H724" i="2"/>
  <c r="G725" i="2"/>
  <c r="H725" i="2"/>
  <c r="G726" i="2"/>
  <c r="H726" i="2"/>
  <c r="G727" i="2"/>
  <c r="H727" i="2"/>
  <c r="G728" i="2"/>
  <c r="H728" i="2"/>
  <c r="G729" i="2"/>
  <c r="H729" i="2"/>
  <c r="G730" i="2"/>
  <c r="H730" i="2"/>
  <c r="G731" i="2"/>
  <c r="H731" i="2"/>
  <c r="G732" i="2"/>
  <c r="H732" i="2"/>
  <c r="G733" i="2"/>
  <c r="H733" i="2"/>
  <c r="G734" i="2"/>
  <c r="H734" i="2"/>
  <c r="G735" i="2"/>
  <c r="H735" i="2"/>
  <c r="G736" i="2"/>
  <c r="H736" i="2"/>
  <c r="G737" i="2"/>
  <c r="H737" i="2"/>
  <c r="G738" i="2"/>
  <c r="H738" i="2"/>
  <c r="G739" i="2"/>
  <c r="H739" i="2"/>
  <c r="G740" i="2"/>
  <c r="H740" i="2"/>
  <c r="G741" i="2"/>
  <c r="H741" i="2"/>
  <c r="G742" i="2"/>
  <c r="H742" i="2"/>
  <c r="G743" i="2"/>
  <c r="H743" i="2"/>
  <c r="G744" i="2"/>
  <c r="H744" i="2"/>
  <c r="G745" i="2"/>
  <c r="H745" i="2"/>
  <c r="G746" i="2"/>
  <c r="H746" i="2"/>
  <c r="G747" i="2"/>
  <c r="H747" i="2"/>
  <c r="G748" i="2"/>
  <c r="H748" i="2"/>
  <c r="G749" i="2"/>
  <c r="H749" i="2"/>
  <c r="G750" i="2"/>
  <c r="H750" i="2"/>
  <c r="G751" i="2"/>
  <c r="H751" i="2"/>
  <c r="G752" i="2"/>
  <c r="H752" i="2"/>
  <c r="G753" i="2"/>
  <c r="H753" i="2"/>
  <c r="G754" i="2"/>
  <c r="H754" i="2"/>
  <c r="G755" i="2"/>
  <c r="H755" i="2"/>
  <c r="G756" i="2"/>
  <c r="H756" i="2"/>
  <c r="G757" i="2"/>
  <c r="H757" i="2"/>
  <c r="G758" i="2"/>
  <c r="H758" i="2"/>
  <c r="G759" i="2"/>
  <c r="H759" i="2"/>
  <c r="G760" i="2"/>
  <c r="H760" i="2"/>
  <c r="G761" i="2"/>
  <c r="H761" i="2"/>
  <c r="G762" i="2"/>
  <c r="H762" i="2"/>
  <c r="G763" i="2"/>
  <c r="H763" i="2"/>
  <c r="G764" i="2"/>
  <c r="H764" i="2"/>
  <c r="G765" i="2"/>
  <c r="H765" i="2"/>
  <c r="G766" i="2"/>
  <c r="H766" i="2"/>
  <c r="G767" i="2"/>
  <c r="H767" i="2"/>
  <c r="G768" i="2"/>
  <c r="H768" i="2"/>
  <c r="G769" i="2"/>
  <c r="H769" i="2"/>
  <c r="G770" i="2"/>
  <c r="H770" i="2"/>
  <c r="G771" i="2"/>
  <c r="H771" i="2"/>
  <c r="G772" i="2"/>
  <c r="H772" i="2"/>
  <c r="G773" i="2"/>
  <c r="H773" i="2"/>
  <c r="G774" i="2"/>
  <c r="H774" i="2"/>
  <c r="G775" i="2"/>
  <c r="H775" i="2"/>
  <c r="G776" i="2"/>
  <c r="H776" i="2"/>
  <c r="G777" i="2"/>
  <c r="H777" i="2"/>
  <c r="G778" i="2"/>
  <c r="H778" i="2"/>
  <c r="G779" i="2"/>
  <c r="H779" i="2"/>
  <c r="G780" i="2"/>
  <c r="H780" i="2"/>
  <c r="G781" i="2"/>
  <c r="H781" i="2"/>
  <c r="G782" i="2"/>
  <c r="H782" i="2"/>
  <c r="G783" i="2"/>
  <c r="H783" i="2"/>
  <c r="G784" i="2"/>
  <c r="H784" i="2"/>
  <c r="G785" i="2"/>
  <c r="H785" i="2"/>
  <c r="G786" i="2"/>
  <c r="H786" i="2"/>
  <c r="G787" i="2"/>
  <c r="H787" i="2"/>
  <c r="G788" i="2"/>
  <c r="H788" i="2"/>
  <c r="G789" i="2"/>
  <c r="H789" i="2"/>
  <c r="G790" i="2"/>
  <c r="H790" i="2"/>
  <c r="G791" i="2"/>
  <c r="H791" i="2"/>
  <c r="G792" i="2"/>
  <c r="H792" i="2"/>
  <c r="G793" i="2"/>
  <c r="H793" i="2"/>
  <c r="G794" i="2"/>
  <c r="H794" i="2"/>
  <c r="G795" i="2"/>
  <c r="H795" i="2"/>
  <c r="G796" i="2"/>
  <c r="H796" i="2"/>
  <c r="G797" i="2"/>
  <c r="H797" i="2"/>
  <c r="G798" i="2"/>
  <c r="H798" i="2"/>
  <c r="G799" i="2"/>
  <c r="H799" i="2"/>
  <c r="G800" i="2"/>
  <c r="H800" i="2"/>
  <c r="G801" i="2"/>
  <c r="H801" i="2"/>
  <c r="G802" i="2"/>
  <c r="H802" i="2"/>
  <c r="G803" i="2"/>
  <c r="H803" i="2"/>
  <c r="G804" i="2"/>
  <c r="H804" i="2"/>
  <c r="G805" i="2"/>
  <c r="H805" i="2"/>
  <c r="G806" i="2"/>
  <c r="H806" i="2"/>
  <c r="G807" i="2"/>
  <c r="H807" i="2"/>
  <c r="G808" i="2"/>
  <c r="H808" i="2"/>
  <c r="G809" i="2"/>
  <c r="H809" i="2"/>
  <c r="G810" i="2"/>
  <c r="H810" i="2"/>
  <c r="G811" i="2"/>
  <c r="H811" i="2"/>
  <c r="G812" i="2"/>
  <c r="H812" i="2"/>
  <c r="G813" i="2"/>
  <c r="H813" i="2"/>
  <c r="G814" i="2"/>
  <c r="H814" i="2"/>
  <c r="G815" i="2"/>
  <c r="H815" i="2"/>
  <c r="G816" i="2"/>
  <c r="H816" i="2"/>
  <c r="G817" i="2"/>
  <c r="H817" i="2"/>
  <c r="G818" i="2"/>
  <c r="H818" i="2"/>
  <c r="G819" i="2"/>
  <c r="H819" i="2"/>
  <c r="G820" i="2"/>
  <c r="H820" i="2"/>
  <c r="G821" i="2"/>
  <c r="H821" i="2"/>
  <c r="G822" i="2"/>
  <c r="H822" i="2"/>
  <c r="G823" i="2"/>
  <c r="H823" i="2"/>
  <c r="G824" i="2"/>
  <c r="H824" i="2"/>
  <c r="G825" i="2"/>
  <c r="H825" i="2"/>
  <c r="G826" i="2"/>
  <c r="H826" i="2"/>
  <c r="G827" i="2"/>
  <c r="H827" i="2"/>
  <c r="G828" i="2"/>
  <c r="H828" i="2"/>
  <c r="G829" i="2"/>
  <c r="H829" i="2"/>
  <c r="G830" i="2"/>
  <c r="H830" i="2"/>
  <c r="G831" i="2"/>
  <c r="H831" i="2"/>
  <c r="G832" i="2"/>
  <c r="H832" i="2"/>
  <c r="G833" i="2"/>
  <c r="H833" i="2"/>
  <c r="G834" i="2"/>
  <c r="H834" i="2"/>
  <c r="G835" i="2"/>
  <c r="H835" i="2"/>
  <c r="G836" i="2"/>
  <c r="H836" i="2"/>
  <c r="G837" i="2"/>
  <c r="H837" i="2"/>
  <c r="G838" i="2"/>
  <c r="H838" i="2"/>
  <c r="G839" i="2"/>
  <c r="H839" i="2"/>
  <c r="G840" i="2"/>
  <c r="H840" i="2"/>
  <c r="G841" i="2"/>
  <c r="H841" i="2"/>
  <c r="G842" i="2"/>
  <c r="H842" i="2"/>
  <c r="G843" i="2"/>
  <c r="H843" i="2"/>
  <c r="G844" i="2"/>
  <c r="H844" i="2"/>
  <c r="G845" i="2"/>
  <c r="H845" i="2"/>
  <c r="G846" i="2"/>
  <c r="H846" i="2"/>
  <c r="G847" i="2"/>
  <c r="H847" i="2"/>
  <c r="G848" i="2"/>
  <c r="H848" i="2"/>
  <c r="G849" i="2"/>
  <c r="H849" i="2"/>
  <c r="G850" i="2"/>
  <c r="H850" i="2"/>
  <c r="G851" i="2"/>
  <c r="H851" i="2"/>
  <c r="G852" i="2"/>
  <c r="H852" i="2"/>
  <c r="G853" i="2"/>
  <c r="H853" i="2"/>
  <c r="G854" i="2"/>
  <c r="H854" i="2"/>
  <c r="G855" i="2"/>
  <c r="H855" i="2"/>
  <c r="G856" i="2"/>
  <c r="H856" i="2"/>
  <c r="G857" i="2"/>
  <c r="H857" i="2"/>
  <c r="G858" i="2"/>
  <c r="H858" i="2"/>
  <c r="G859" i="2"/>
  <c r="H859" i="2"/>
  <c r="G860" i="2"/>
  <c r="H860" i="2"/>
  <c r="G861" i="2"/>
  <c r="H861" i="2"/>
  <c r="G862" i="2"/>
  <c r="H862" i="2"/>
  <c r="G863" i="2"/>
  <c r="H863" i="2"/>
  <c r="G864" i="2"/>
  <c r="H864" i="2"/>
  <c r="G865" i="2"/>
  <c r="H865" i="2"/>
  <c r="G866" i="2"/>
  <c r="H866" i="2"/>
  <c r="G867" i="2"/>
  <c r="H867" i="2"/>
  <c r="G868" i="2"/>
  <c r="H868" i="2"/>
  <c r="G869" i="2"/>
  <c r="H869" i="2"/>
  <c r="G870" i="2"/>
  <c r="H870" i="2"/>
  <c r="G871" i="2"/>
  <c r="H871" i="2"/>
  <c r="G872" i="2"/>
  <c r="H872" i="2"/>
  <c r="G873" i="2"/>
  <c r="H873" i="2"/>
  <c r="G874" i="2"/>
  <c r="H874" i="2"/>
  <c r="G875" i="2"/>
  <c r="H875" i="2"/>
  <c r="G876" i="2"/>
  <c r="H876" i="2"/>
  <c r="G877" i="2"/>
  <c r="H877" i="2"/>
  <c r="G878" i="2"/>
  <c r="H878" i="2"/>
  <c r="G879" i="2"/>
  <c r="H879" i="2"/>
  <c r="G880" i="2"/>
  <c r="H880" i="2"/>
  <c r="G881" i="2"/>
  <c r="H881" i="2"/>
  <c r="G882" i="2"/>
  <c r="H882" i="2"/>
  <c r="G883" i="2"/>
  <c r="H883" i="2"/>
  <c r="G884" i="2"/>
  <c r="H884" i="2"/>
  <c r="G885" i="2"/>
  <c r="H885" i="2"/>
  <c r="G886" i="2"/>
  <c r="H886" i="2"/>
  <c r="G887" i="2"/>
  <c r="H887" i="2"/>
  <c r="G888" i="2"/>
  <c r="H888" i="2"/>
  <c r="G889" i="2"/>
  <c r="H889" i="2"/>
  <c r="G890" i="2"/>
  <c r="H890" i="2"/>
  <c r="G891" i="2"/>
  <c r="H891" i="2"/>
  <c r="G892" i="2"/>
  <c r="H892" i="2"/>
  <c r="G893" i="2"/>
  <c r="H893" i="2"/>
  <c r="G894" i="2"/>
  <c r="H894" i="2"/>
  <c r="G895" i="2"/>
  <c r="H895" i="2"/>
  <c r="G896" i="2"/>
  <c r="H896" i="2"/>
  <c r="G897" i="2"/>
  <c r="H897" i="2"/>
  <c r="G898" i="2"/>
  <c r="H898" i="2"/>
  <c r="G899" i="2"/>
  <c r="H899" i="2"/>
  <c r="G900" i="2"/>
  <c r="H900" i="2"/>
  <c r="G901" i="2"/>
  <c r="H901" i="2"/>
  <c r="G902" i="2"/>
  <c r="H902" i="2"/>
  <c r="G903" i="2"/>
  <c r="H903" i="2"/>
  <c r="G904" i="2"/>
  <c r="H904" i="2"/>
  <c r="G905" i="2"/>
  <c r="H905" i="2"/>
  <c r="G906" i="2"/>
  <c r="H906" i="2"/>
  <c r="G907" i="2"/>
  <c r="H907" i="2"/>
  <c r="G908" i="2"/>
  <c r="H908" i="2"/>
  <c r="G909" i="2"/>
  <c r="H909" i="2"/>
  <c r="G910" i="2"/>
  <c r="H910" i="2"/>
  <c r="G911" i="2"/>
  <c r="H911" i="2"/>
  <c r="G912" i="2"/>
  <c r="H912" i="2"/>
  <c r="G913" i="2"/>
  <c r="H913" i="2"/>
  <c r="G914" i="2"/>
  <c r="H914" i="2"/>
  <c r="G915" i="2"/>
  <c r="H915" i="2"/>
  <c r="G916" i="2"/>
  <c r="H916" i="2"/>
  <c r="G917" i="2"/>
  <c r="H917" i="2"/>
  <c r="G918" i="2"/>
  <c r="H918" i="2"/>
  <c r="G919" i="2"/>
  <c r="H919" i="2"/>
  <c r="G920" i="2"/>
  <c r="H920" i="2"/>
  <c r="G921" i="2"/>
  <c r="H921" i="2"/>
  <c r="G922" i="2"/>
  <c r="H922" i="2"/>
  <c r="G923" i="2"/>
  <c r="H923" i="2"/>
  <c r="G924" i="2"/>
  <c r="H924" i="2"/>
  <c r="G925" i="2"/>
  <c r="H925" i="2"/>
  <c r="G926" i="2"/>
  <c r="H926" i="2"/>
  <c r="G927" i="2"/>
  <c r="H927" i="2"/>
  <c r="G928" i="2"/>
  <c r="H928" i="2"/>
  <c r="G929" i="2"/>
  <c r="H929" i="2"/>
  <c r="G930" i="2"/>
  <c r="H930" i="2"/>
  <c r="G931" i="2"/>
  <c r="H931" i="2"/>
  <c r="G932" i="2"/>
  <c r="H932" i="2"/>
  <c r="G933" i="2"/>
  <c r="H933" i="2"/>
  <c r="G934" i="2"/>
  <c r="H934" i="2"/>
  <c r="G935" i="2"/>
  <c r="H935" i="2"/>
  <c r="G936" i="2"/>
  <c r="H936" i="2"/>
  <c r="G937" i="2"/>
  <c r="H937" i="2"/>
  <c r="G938" i="2"/>
  <c r="H938" i="2"/>
  <c r="G939" i="2"/>
  <c r="H939" i="2"/>
  <c r="G940" i="2"/>
  <c r="H940" i="2"/>
  <c r="G941" i="2"/>
  <c r="H941" i="2"/>
  <c r="G942" i="2"/>
  <c r="H942" i="2"/>
  <c r="G943" i="2"/>
  <c r="H943" i="2"/>
  <c r="G944" i="2"/>
  <c r="H944" i="2"/>
  <c r="G945" i="2"/>
  <c r="H945" i="2"/>
  <c r="G946" i="2"/>
  <c r="H946" i="2"/>
  <c r="G947" i="2"/>
  <c r="H947" i="2"/>
  <c r="G948" i="2"/>
  <c r="H948" i="2"/>
  <c r="G949" i="2"/>
  <c r="H949" i="2"/>
  <c r="G950" i="2"/>
  <c r="H950" i="2"/>
  <c r="G951" i="2"/>
  <c r="H951" i="2"/>
  <c r="G952" i="2"/>
  <c r="H952" i="2"/>
  <c r="G953" i="2"/>
  <c r="H953" i="2"/>
  <c r="G954" i="2"/>
  <c r="H954" i="2"/>
  <c r="G955" i="2"/>
  <c r="H955" i="2"/>
  <c r="G956" i="2"/>
  <c r="H956" i="2"/>
  <c r="G957" i="2"/>
  <c r="H957" i="2"/>
  <c r="G958" i="2"/>
  <c r="H958" i="2"/>
  <c r="G959" i="2"/>
  <c r="H959" i="2"/>
  <c r="G960" i="2"/>
  <c r="H960" i="2"/>
  <c r="G961" i="2"/>
  <c r="H961" i="2"/>
  <c r="G962" i="2"/>
  <c r="H962" i="2"/>
  <c r="G963" i="2"/>
  <c r="H963" i="2"/>
  <c r="G964" i="2"/>
  <c r="H964" i="2"/>
  <c r="G965" i="2"/>
  <c r="H965" i="2"/>
  <c r="G966" i="2"/>
  <c r="H966" i="2"/>
  <c r="G967" i="2"/>
  <c r="H967" i="2"/>
  <c r="G968" i="2"/>
  <c r="H968" i="2"/>
  <c r="G969" i="2"/>
  <c r="H969" i="2"/>
  <c r="G970" i="2"/>
  <c r="H970" i="2"/>
  <c r="G971" i="2"/>
  <c r="H971" i="2"/>
  <c r="G972" i="2"/>
  <c r="H972" i="2"/>
  <c r="G973" i="2"/>
  <c r="H973" i="2"/>
  <c r="G974" i="2"/>
  <c r="H974" i="2"/>
  <c r="G975" i="2"/>
  <c r="H975" i="2"/>
  <c r="G976" i="2"/>
  <c r="H976" i="2"/>
  <c r="G977" i="2"/>
  <c r="H977" i="2"/>
  <c r="G978" i="2"/>
  <c r="H978" i="2"/>
  <c r="G979" i="2"/>
  <c r="H979" i="2"/>
  <c r="G980" i="2"/>
  <c r="H980" i="2"/>
  <c r="G981" i="2"/>
  <c r="H981" i="2"/>
  <c r="G982" i="2"/>
  <c r="H982" i="2"/>
  <c r="G983" i="2"/>
  <c r="H983" i="2"/>
  <c r="G984" i="2"/>
  <c r="H984" i="2"/>
  <c r="G985" i="2"/>
  <c r="H985" i="2"/>
  <c r="G986" i="2"/>
  <c r="H986" i="2"/>
  <c r="G987" i="2"/>
  <c r="H987" i="2"/>
  <c r="G988" i="2"/>
  <c r="H988" i="2"/>
  <c r="G989" i="2"/>
  <c r="H989" i="2"/>
  <c r="G990" i="2"/>
  <c r="H990" i="2"/>
  <c r="G991" i="2"/>
  <c r="H991" i="2"/>
  <c r="G992" i="2"/>
  <c r="H992" i="2"/>
  <c r="G993" i="2"/>
  <c r="H993" i="2"/>
  <c r="G994" i="2"/>
  <c r="H994" i="2"/>
  <c r="G995" i="2"/>
  <c r="H995" i="2"/>
  <c r="G996" i="2"/>
  <c r="H996" i="2"/>
  <c r="G997" i="2"/>
  <c r="H997" i="2"/>
  <c r="G998" i="2"/>
  <c r="H998" i="2"/>
  <c r="G999" i="2"/>
  <c r="H999" i="2"/>
  <c r="G1000" i="2"/>
  <c r="H1000" i="2"/>
  <c r="G1001" i="2"/>
  <c r="H1001" i="2"/>
  <c r="G1002" i="2"/>
  <c r="H1002" i="2"/>
  <c r="G1003" i="2"/>
  <c r="H1003" i="2"/>
  <c r="G1004" i="2"/>
  <c r="H1004" i="2"/>
  <c r="G1005" i="2"/>
  <c r="H1005" i="2"/>
  <c r="G1006" i="2"/>
  <c r="H1006" i="2"/>
  <c r="G1007" i="2"/>
  <c r="H1007" i="2"/>
  <c r="G1008" i="2"/>
  <c r="H1008" i="2"/>
  <c r="G1009" i="2"/>
  <c r="H1009" i="2"/>
  <c r="G1010" i="2"/>
  <c r="H1010" i="2"/>
  <c r="G1011" i="2"/>
  <c r="H1011" i="2"/>
  <c r="G1012" i="2"/>
  <c r="H1012" i="2"/>
  <c r="G1013" i="2"/>
  <c r="H1013" i="2"/>
  <c r="G1014" i="2"/>
  <c r="H1014" i="2"/>
  <c r="G1015" i="2"/>
  <c r="H1015" i="2"/>
  <c r="G1016" i="2"/>
  <c r="H1016" i="2"/>
  <c r="G1017" i="2"/>
  <c r="H1017" i="2"/>
  <c r="G1018" i="2"/>
  <c r="H1018" i="2"/>
  <c r="G1019" i="2"/>
  <c r="H1019" i="2"/>
  <c r="G1020" i="2"/>
  <c r="H1020" i="2"/>
  <c r="G1021" i="2"/>
  <c r="H1021" i="2"/>
  <c r="G1022" i="2"/>
  <c r="H1022" i="2"/>
  <c r="G1023" i="2"/>
  <c r="H1023" i="2"/>
  <c r="G1024" i="2"/>
  <c r="H1024" i="2"/>
  <c r="G1025" i="2"/>
  <c r="H1025" i="2"/>
  <c r="G1026" i="2"/>
  <c r="H1026" i="2"/>
  <c r="G1027" i="2"/>
  <c r="H1027" i="2"/>
  <c r="G1028" i="2"/>
  <c r="H1028" i="2"/>
  <c r="G1029" i="2"/>
  <c r="H1029" i="2"/>
  <c r="G1030" i="2"/>
  <c r="H1030" i="2"/>
  <c r="G1031" i="2"/>
  <c r="H1031" i="2"/>
  <c r="G1032" i="2"/>
  <c r="H1032" i="2"/>
  <c r="G1033" i="2"/>
  <c r="H1033" i="2"/>
  <c r="G1034" i="2"/>
  <c r="H1034" i="2"/>
  <c r="G1035" i="2"/>
  <c r="H1035" i="2"/>
  <c r="G1036" i="2"/>
  <c r="H1036" i="2"/>
  <c r="G1037" i="2"/>
  <c r="H1037" i="2"/>
  <c r="G1038" i="2"/>
  <c r="H1038" i="2"/>
  <c r="G1039" i="2"/>
  <c r="H1039" i="2"/>
  <c r="G1040" i="2"/>
  <c r="H1040" i="2"/>
  <c r="G1041" i="2"/>
  <c r="H1041" i="2"/>
  <c r="G1042" i="2"/>
  <c r="H1042" i="2"/>
  <c r="G1043" i="2"/>
  <c r="H1043" i="2"/>
  <c r="G1044" i="2"/>
  <c r="H1044" i="2"/>
  <c r="G1045" i="2"/>
  <c r="H1045" i="2"/>
  <c r="G1046" i="2"/>
  <c r="H1046" i="2"/>
  <c r="G1047" i="2"/>
  <c r="H1047" i="2"/>
  <c r="G1048" i="2"/>
  <c r="H1048" i="2"/>
  <c r="G1049" i="2"/>
  <c r="H1049" i="2"/>
  <c r="G1050" i="2"/>
  <c r="H1050" i="2"/>
  <c r="G1051" i="2"/>
  <c r="H1051" i="2"/>
  <c r="G1052" i="2"/>
  <c r="H1052" i="2"/>
  <c r="G1053" i="2"/>
  <c r="H1053" i="2"/>
  <c r="G1054" i="2"/>
  <c r="H1054" i="2"/>
  <c r="G1055" i="2"/>
  <c r="H1055" i="2"/>
  <c r="G1056" i="2"/>
  <c r="H1056" i="2"/>
  <c r="G1057" i="2"/>
  <c r="H1057" i="2"/>
  <c r="G1058" i="2"/>
  <c r="H1058" i="2"/>
  <c r="G1059" i="2"/>
  <c r="H1059" i="2"/>
  <c r="G1060" i="2"/>
  <c r="H1060" i="2"/>
  <c r="G1061" i="2"/>
  <c r="H1061" i="2"/>
  <c r="G1062" i="2"/>
  <c r="H1062" i="2"/>
  <c r="G1063" i="2"/>
  <c r="H1063" i="2"/>
  <c r="G1064" i="2"/>
  <c r="H1064" i="2"/>
  <c r="G1065" i="2"/>
  <c r="H1065" i="2"/>
  <c r="G1066" i="2"/>
  <c r="H1066" i="2"/>
  <c r="G1067" i="2"/>
  <c r="H1067" i="2"/>
  <c r="G1068" i="2"/>
  <c r="H1068" i="2"/>
  <c r="G1069" i="2"/>
  <c r="H1069" i="2"/>
  <c r="G1070" i="2"/>
  <c r="H1070" i="2"/>
  <c r="G1071" i="2"/>
  <c r="H1071" i="2"/>
  <c r="G1072" i="2"/>
  <c r="H1072" i="2"/>
  <c r="G1073" i="2"/>
  <c r="H1073" i="2"/>
  <c r="G1074" i="2"/>
  <c r="H1074" i="2"/>
  <c r="G1075" i="2"/>
  <c r="H1075" i="2"/>
  <c r="G1076" i="2"/>
  <c r="H1076" i="2"/>
  <c r="G1077" i="2"/>
  <c r="H1077" i="2"/>
  <c r="G1078" i="2"/>
  <c r="H1078" i="2"/>
  <c r="G1079" i="2"/>
  <c r="H1079" i="2"/>
  <c r="G1080" i="2"/>
  <c r="H1080" i="2"/>
  <c r="G1081" i="2"/>
  <c r="H1081" i="2"/>
  <c r="G1082" i="2"/>
  <c r="H1082" i="2"/>
  <c r="G1083" i="2"/>
  <c r="H1083" i="2"/>
  <c r="G1084" i="2"/>
  <c r="H1084" i="2"/>
  <c r="G1085" i="2"/>
  <c r="H1085" i="2"/>
  <c r="G1086" i="2"/>
  <c r="H1086" i="2"/>
  <c r="G1087" i="2"/>
  <c r="H1087" i="2"/>
  <c r="G1088" i="2"/>
  <c r="H1088" i="2"/>
  <c r="G1089" i="2"/>
  <c r="H1089" i="2"/>
  <c r="G1090" i="2"/>
  <c r="H1090" i="2"/>
  <c r="G1091" i="2"/>
  <c r="H1091" i="2"/>
  <c r="G1092" i="2"/>
  <c r="H1092" i="2"/>
  <c r="G1093" i="2"/>
  <c r="H1093" i="2"/>
  <c r="G1094" i="2"/>
  <c r="H1094" i="2"/>
  <c r="G1095" i="2"/>
  <c r="H1095" i="2"/>
  <c r="G1096" i="2"/>
  <c r="H1096" i="2"/>
  <c r="G1097" i="2"/>
  <c r="H1097" i="2"/>
  <c r="G1098" i="2"/>
  <c r="H1098" i="2"/>
  <c r="G1099" i="2"/>
  <c r="H1099" i="2"/>
  <c r="G1100" i="2"/>
  <c r="H1100" i="2"/>
  <c r="G1101" i="2"/>
  <c r="H1101" i="2"/>
  <c r="G1102" i="2"/>
  <c r="H1102" i="2"/>
  <c r="G1103" i="2"/>
  <c r="H1103" i="2"/>
  <c r="G1104" i="2"/>
  <c r="H1104" i="2"/>
  <c r="G1105" i="2"/>
  <c r="H1105" i="2"/>
  <c r="G1106" i="2"/>
  <c r="H1106" i="2"/>
  <c r="G1107" i="2"/>
  <c r="H1107" i="2"/>
  <c r="G1108" i="2"/>
  <c r="H1108" i="2"/>
  <c r="G1109" i="2"/>
  <c r="H1109" i="2"/>
  <c r="G1110" i="2"/>
  <c r="H1110" i="2"/>
  <c r="G1111" i="2"/>
  <c r="H1111" i="2"/>
  <c r="G1112" i="2"/>
  <c r="H1112" i="2"/>
  <c r="G1113" i="2"/>
  <c r="H1113" i="2"/>
  <c r="G1114" i="2"/>
  <c r="H1114" i="2"/>
  <c r="G1115" i="2"/>
  <c r="H1115" i="2"/>
  <c r="G1116" i="2"/>
  <c r="H1116" i="2"/>
  <c r="G1117" i="2"/>
  <c r="H1117" i="2"/>
  <c r="G1118" i="2"/>
  <c r="H1118" i="2"/>
  <c r="G1119" i="2"/>
  <c r="H1119" i="2"/>
  <c r="G1120" i="2"/>
  <c r="H1120" i="2"/>
  <c r="G1121" i="2"/>
  <c r="H1121" i="2"/>
  <c r="G1122" i="2"/>
  <c r="H1122" i="2"/>
  <c r="G1123" i="2"/>
  <c r="H1123" i="2"/>
  <c r="G1124" i="2"/>
  <c r="H1124" i="2"/>
  <c r="G1125" i="2"/>
  <c r="H1125" i="2"/>
  <c r="G1126" i="2"/>
  <c r="H1126" i="2"/>
  <c r="G1127" i="2"/>
  <c r="H1127" i="2"/>
  <c r="G1128" i="2"/>
  <c r="H1128" i="2"/>
  <c r="G1129" i="2"/>
  <c r="H1129" i="2"/>
  <c r="G1130" i="2"/>
  <c r="H1130" i="2"/>
  <c r="G1131" i="2"/>
  <c r="H1131" i="2"/>
  <c r="G1132" i="2"/>
  <c r="H1132" i="2"/>
  <c r="G1133" i="2"/>
  <c r="H1133" i="2"/>
  <c r="G1134" i="2"/>
  <c r="H1134" i="2"/>
  <c r="G1135" i="2"/>
  <c r="H1135" i="2"/>
  <c r="G1136" i="2"/>
  <c r="H1136" i="2"/>
  <c r="G1137" i="2"/>
  <c r="H1137" i="2"/>
  <c r="G1138" i="2"/>
  <c r="H1138" i="2"/>
  <c r="G1139" i="2"/>
  <c r="H1139" i="2"/>
  <c r="G1140" i="2"/>
  <c r="H1140" i="2"/>
  <c r="G1141" i="2"/>
  <c r="H1141" i="2"/>
  <c r="G1142" i="2"/>
  <c r="H1142" i="2"/>
  <c r="G1143" i="2"/>
  <c r="H1143" i="2"/>
  <c r="G1144" i="2"/>
  <c r="H1144" i="2"/>
  <c r="G1145" i="2"/>
  <c r="H1145" i="2"/>
  <c r="G1146" i="2"/>
  <c r="H1146" i="2"/>
  <c r="G1147" i="2"/>
  <c r="H1147" i="2"/>
  <c r="G1148" i="2"/>
  <c r="H1148" i="2"/>
  <c r="G1149" i="2"/>
  <c r="H1149" i="2"/>
  <c r="G1150" i="2"/>
  <c r="H1150" i="2"/>
  <c r="G1151" i="2"/>
  <c r="H1151" i="2"/>
  <c r="G1152" i="2"/>
  <c r="H1152" i="2"/>
  <c r="G1153" i="2"/>
  <c r="H1153" i="2"/>
  <c r="G1154" i="2"/>
  <c r="H1154" i="2"/>
  <c r="G1155" i="2"/>
  <c r="H1155" i="2"/>
  <c r="G1156" i="2"/>
  <c r="H1156" i="2"/>
  <c r="G1157" i="2"/>
  <c r="H1157" i="2"/>
  <c r="G1158" i="2"/>
  <c r="H1158" i="2"/>
  <c r="G1159" i="2"/>
  <c r="H1159" i="2"/>
  <c r="G1160" i="2"/>
  <c r="H1160" i="2"/>
  <c r="G1161" i="2"/>
  <c r="H1161" i="2"/>
  <c r="G1162" i="2"/>
  <c r="H1162" i="2"/>
  <c r="G1163" i="2"/>
  <c r="H1163" i="2"/>
  <c r="G1164" i="2"/>
  <c r="H1164" i="2"/>
  <c r="G1165" i="2"/>
  <c r="H1165" i="2"/>
  <c r="G1166" i="2"/>
  <c r="H1166" i="2"/>
  <c r="G1167" i="2"/>
  <c r="H1167" i="2"/>
  <c r="G1168" i="2"/>
  <c r="H1168" i="2"/>
  <c r="G1169" i="2"/>
  <c r="H1169" i="2"/>
  <c r="G1170" i="2"/>
  <c r="H1170" i="2"/>
  <c r="G1171" i="2"/>
  <c r="H1171" i="2"/>
  <c r="G1172" i="2"/>
  <c r="H1172" i="2"/>
  <c r="G1173" i="2"/>
  <c r="H1173" i="2"/>
  <c r="G1174" i="2"/>
  <c r="H1174" i="2"/>
  <c r="G1175" i="2"/>
  <c r="H1175" i="2"/>
  <c r="G1176" i="2"/>
  <c r="H1176" i="2"/>
  <c r="G1177" i="2"/>
  <c r="H1177" i="2"/>
  <c r="G1178" i="2"/>
  <c r="H1178" i="2"/>
  <c r="G1179" i="2"/>
  <c r="H1179" i="2"/>
  <c r="G1180" i="2"/>
  <c r="H1180" i="2"/>
  <c r="G1181" i="2"/>
  <c r="H1181" i="2"/>
  <c r="G1182" i="2"/>
  <c r="H1182" i="2"/>
  <c r="G1183" i="2"/>
  <c r="H1183" i="2"/>
  <c r="G1184" i="2"/>
  <c r="H1184" i="2"/>
  <c r="G1185" i="2"/>
  <c r="H1185" i="2"/>
  <c r="G1186" i="2"/>
  <c r="H1186" i="2"/>
  <c r="G1187" i="2"/>
  <c r="H1187" i="2"/>
  <c r="G1188" i="2"/>
  <c r="H1188" i="2"/>
  <c r="G1189" i="2"/>
  <c r="H1189" i="2"/>
  <c r="G1190" i="2"/>
  <c r="H1190" i="2"/>
  <c r="G1191" i="2"/>
  <c r="H1191" i="2"/>
  <c r="G1192" i="2"/>
  <c r="H1192" i="2"/>
  <c r="G1193" i="2"/>
  <c r="H1193" i="2"/>
  <c r="G1194" i="2"/>
  <c r="H1194" i="2"/>
  <c r="G1195" i="2"/>
  <c r="H1195" i="2"/>
  <c r="G1196" i="2"/>
  <c r="H1196" i="2"/>
  <c r="G1197" i="2"/>
  <c r="H1197" i="2"/>
  <c r="G1198" i="2"/>
  <c r="H1198" i="2"/>
  <c r="G1199" i="2"/>
  <c r="H1199" i="2"/>
  <c r="G1200" i="2"/>
  <c r="H1200" i="2"/>
  <c r="G1201" i="2"/>
  <c r="H1201" i="2"/>
  <c r="G1202" i="2"/>
  <c r="H1202" i="2"/>
  <c r="G1203" i="2"/>
  <c r="H1203" i="2"/>
  <c r="G1204" i="2"/>
  <c r="H1204" i="2"/>
  <c r="G1205" i="2"/>
  <c r="H1205" i="2"/>
  <c r="G1206" i="2"/>
  <c r="H1206" i="2"/>
  <c r="G1207" i="2"/>
  <c r="H1207" i="2"/>
  <c r="G1208" i="2"/>
  <c r="H1208" i="2"/>
  <c r="G1209" i="2"/>
  <c r="H1209" i="2"/>
  <c r="G1210" i="2"/>
  <c r="H1210" i="2"/>
  <c r="G1211" i="2"/>
  <c r="H1211" i="2"/>
  <c r="G1212" i="2"/>
  <c r="H1212" i="2"/>
  <c r="G1213" i="2"/>
  <c r="H1213" i="2"/>
  <c r="G1214" i="2"/>
  <c r="H1214" i="2"/>
  <c r="G1215" i="2"/>
  <c r="H1215" i="2"/>
  <c r="G1216" i="2"/>
  <c r="H1216" i="2"/>
  <c r="G1217" i="2"/>
  <c r="H1217" i="2"/>
  <c r="G1218" i="2"/>
  <c r="H1218" i="2"/>
  <c r="G1219" i="2"/>
  <c r="H1219" i="2"/>
  <c r="G1220" i="2"/>
  <c r="H1220" i="2"/>
  <c r="G1221" i="2"/>
  <c r="H1221" i="2"/>
  <c r="G1222" i="2"/>
  <c r="H1222" i="2"/>
  <c r="G1223" i="2"/>
  <c r="H1223" i="2"/>
  <c r="G1224" i="2"/>
  <c r="H1224" i="2"/>
  <c r="G1225" i="2"/>
  <c r="H1225" i="2"/>
  <c r="G1226" i="2"/>
  <c r="H1226" i="2"/>
  <c r="G1227" i="2"/>
  <c r="H1227" i="2"/>
  <c r="G1228" i="2"/>
  <c r="H1228" i="2"/>
  <c r="G1229" i="2"/>
  <c r="H1229" i="2"/>
  <c r="G1230" i="2"/>
  <c r="H1230" i="2"/>
  <c r="G1231" i="2"/>
  <c r="H1231" i="2"/>
  <c r="G1232" i="2"/>
  <c r="H1232" i="2"/>
  <c r="G1233" i="2"/>
  <c r="H1233" i="2"/>
  <c r="G1234" i="2"/>
  <c r="H1234" i="2"/>
  <c r="G1235" i="2"/>
  <c r="H1235" i="2"/>
  <c r="G1236" i="2"/>
  <c r="H1236" i="2"/>
  <c r="G1237" i="2"/>
  <c r="H1237" i="2"/>
  <c r="G1238" i="2"/>
  <c r="H1238" i="2"/>
  <c r="G1239" i="2"/>
  <c r="H1239" i="2"/>
  <c r="G1240" i="2"/>
  <c r="H1240" i="2"/>
  <c r="G1241" i="2"/>
  <c r="H1241" i="2"/>
  <c r="G1242" i="2"/>
  <c r="H1242" i="2"/>
  <c r="G1243" i="2"/>
  <c r="H1243" i="2"/>
  <c r="G1244" i="2"/>
  <c r="H1244" i="2"/>
  <c r="G1245" i="2"/>
  <c r="H1245" i="2"/>
  <c r="G1246" i="2"/>
  <c r="H1246" i="2"/>
  <c r="G1247" i="2"/>
  <c r="H1247" i="2"/>
  <c r="G1248" i="2"/>
  <c r="H1248" i="2"/>
  <c r="G1249" i="2"/>
  <c r="H1249" i="2"/>
  <c r="G1250" i="2"/>
  <c r="H1250" i="2"/>
  <c r="G1251" i="2"/>
  <c r="H1251" i="2"/>
  <c r="G1252" i="2"/>
  <c r="H1252" i="2"/>
  <c r="G1253" i="2"/>
  <c r="H1253" i="2"/>
  <c r="G1254" i="2"/>
  <c r="H1254" i="2"/>
  <c r="G1255" i="2"/>
  <c r="H1255" i="2"/>
  <c r="G1256" i="2"/>
  <c r="H1256" i="2"/>
  <c r="G1257" i="2"/>
  <c r="H1257" i="2"/>
  <c r="G1258" i="2"/>
  <c r="H1258" i="2"/>
  <c r="G1259" i="2"/>
  <c r="H1259" i="2"/>
  <c r="G1260" i="2"/>
  <c r="H1260" i="2"/>
  <c r="G1261" i="2"/>
  <c r="H1261" i="2"/>
  <c r="G1262" i="2"/>
  <c r="H1262" i="2"/>
  <c r="G1263" i="2"/>
  <c r="H1263" i="2"/>
  <c r="G1264" i="2"/>
  <c r="H1264" i="2"/>
  <c r="G1265" i="2"/>
  <c r="H1265" i="2"/>
  <c r="G1266" i="2"/>
  <c r="H1266" i="2"/>
  <c r="G1267" i="2"/>
  <c r="H1267" i="2"/>
  <c r="G1268" i="2"/>
  <c r="H1268" i="2"/>
  <c r="G1269" i="2"/>
  <c r="H1269" i="2"/>
  <c r="G1270" i="2"/>
  <c r="H1270" i="2"/>
  <c r="G1271" i="2"/>
  <c r="H1271" i="2"/>
  <c r="G1272" i="2"/>
  <c r="H1272" i="2"/>
  <c r="G1273" i="2"/>
  <c r="H1273" i="2"/>
  <c r="G1274" i="2"/>
  <c r="H1274" i="2"/>
  <c r="G1275" i="2"/>
  <c r="H1275" i="2"/>
  <c r="G1276" i="2"/>
  <c r="H1276" i="2"/>
  <c r="G1277" i="2"/>
  <c r="H1277" i="2"/>
  <c r="G1278" i="2"/>
  <c r="H1278" i="2"/>
  <c r="G1279" i="2"/>
  <c r="H1279" i="2"/>
  <c r="G1280" i="2"/>
  <c r="H1280" i="2"/>
  <c r="G1281" i="2"/>
  <c r="H1281" i="2"/>
  <c r="G1282" i="2"/>
  <c r="H1282" i="2"/>
  <c r="G1283" i="2"/>
  <c r="H1283" i="2"/>
  <c r="G1284" i="2"/>
  <c r="H1284" i="2"/>
  <c r="G1285" i="2"/>
  <c r="H1285" i="2"/>
  <c r="G1286" i="2"/>
  <c r="H1286" i="2"/>
  <c r="G1287" i="2"/>
  <c r="H1287" i="2"/>
  <c r="G1288" i="2"/>
  <c r="H1288" i="2"/>
  <c r="G1289" i="2"/>
  <c r="H1289" i="2"/>
  <c r="G1290" i="2"/>
  <c r="H1290" i="2"/>
  <c r="G1291" i="2"/>
  <c r="H1291" i="2"/>
  <c r="G1292" i="2"/>
  <c r="H1292" i="2"/>
  <c r="G1293" i="2"/>
  <c r="H1293" i="2"/>
  <c r="G1294" i="2"/>
  <c r="H1294" i="2"/>
  <c r="G1295" i="2"/>
  <c r="H1295" i="2"/>
  <c r="G1296" i="2"/>
  <c r="H1296" i="2"/>
  <c r="G1297" i="2"/>
  <c r="H1297" i="2"/>
  <c r="G1298" i="2"/>
  <c r="H1298" i="2"/>
  <c r="G1299" i="2"/>
  <c r="H1299" i="2"/>
  <c r="G1300" i="2"/>
  <c r="H1300" i="2"/>
  <c r="G1301" i="2"/>
  <c r="H1301" i="2"/>
  <c r="G1302" i="2"/>
  <c r="H1302" i="2"/>
  <c r="G1303" i="2"/>
  <c r="H1303" i="2"/>
  <c r="G1304" i="2"/>
  <c r="H1304" i="2"/>
  <c r="G1305" i="2"/>
  <c r="H1305" i="2"/>
  <c r="G1306" i="2"/>
  <c r="H1306" i="2"/>
  <c r="G1307" i="2"/>
  <c r="H1307" i="2"/>
  <c r="G1308" i="2"/>
  <c r="H1308" i="2"/>
  <c r="G1309" i="2"/>
  <c r="H1309" i="2"/>
  <c r="G1310" i="2"/>
  <c r="H1310" i="2"/>
  <c r="G1311" i="2"/>
  <c r="H1311" i="2"/>
  <c r="G1312" i="2"/>
  <c r="H1312" i="2"/>
  <c r="G1313" i="2"/>
  <c r="H1313" i="2"/>
  <c r="G1314" i="2"/>
  <c r="H1314" i="2"/>
  <c r="G1315" i="2"/>
  <c r="H1315" i="2"/>
  <c r="G1316" i="2"/>
  <c r="H1316" i="2"/>
  <c r="G1317" i="2"/>
  <c r="H1317" i="2"/>
  <c r="G1318" i="2"/>
  <c r="H1318" i="2"/>
  <c r="G1319" i="2"/>
  <c r="H1319" i="2"/>
  <c r="G1320" i="2"/>
  <c r="H1320" i="2"/>
  <c r="G1321" i="2"/>
  <c r="H1321" i="2"/>
  <c r="G1322" i="2"/>
  <c r="H1322" i="2"/>
  <c r="G1323" i="2"/>
  <c r="H1323" i="2"/>
  <c r="G1324" i="2"/>
  <c r="H1324" i="2"/>
  <c r="G1325" i="2"/>
  <c r="H1325" i="2"/>
  <c r="G1326" i="2"/>
  <c r="H1326" i="2"/>
  <c r="G1327" i="2"/>
  <c r="H1327" i="2"/>
  <c r="G1328" i="2"/>
  <c r="H1328" i="2"/>
  <c r="G1329" i="2"/>
  <c r="H1329" i="2"/>
  <c r="G1330" i="2"/>
  <c r="H1330" i="2"/>
  <c r="G1331" i="2"/>
  <c r="H1331" i="2"/>
  <c r="G1332" i="2"/>
  <c r="H1332" i="2"/>
  <c r="G1333" i="2"/>
  <c r="H1333" i="2"/>
  <c r="G1334" i="2"/>
  <c r="H1334" i="2"/>
  <c r="G1335" i="2"/>
  <c r="H1335" i="2"/>
  <c r="G1336" i="2"/>
  <c r="H1336" i="2"/>
  <c r="G1337" i="2"/>
  <c r="H1337" i="2"/>
  <c r="G1338" i="2"/>
  <c r="H1338" i="2"/>
  <c r="G1339" i="2"/>
  <c r="H1339" i="2"/>
  <c r="G1340" i="2"/>
  <c r="H1340" i="2"/>
  <c r="G1341" i="2"/>
  <c r="H1341" i="2"/>
  <c r="G1342" i="2"/>
  <c r="H1342" i="2"/>
  <c r="G1343" i="2"/>
  <c r="H1343" i="2"/>
  <c r="G1344" i="2"/>
  <c r="H1344" i="2"/>
  <c r="G1345" i="2"/>
  <c r="H1345" i="2"/>
  <c r="G1346" i="2"/>
  <c r="H1346" i="2"/>
  <c r="G1347" i="2"/>
  <c r="H1347" i="2"/>
  <c r="G1348" i="2"/>
  <c r="H1348" i="2"/>
  <c r="G1349" i="2"/>
  <c r="H1349" i="2"/>
  <c r="G1350" i="2"/>
  <c r="H1350" i="2"/>
  <c r="G1351" i="2"/>
  <c r="H1351" i="2"/>
  <c r="G1352" i="2"/>
  <c r="H1352" i="2"/>
  <c r="G1353" i="2"/>
  <c r="H1353" i="2"/>
  <c r="G1354" i="2"/>
  <c r="H1354" i="2"/>
  <c r="G1355" i="2"/>
  <c r="H1355" i="2"/>
  <c r="G1356" i="2"/>
  <c r="H1356" i="2"/>
  <c r="G1357" i="2"/>
  <c r="H1357" i="2"/>
  <c r="G1358" i="2"/>
  <c r="H1358" i="2"/>
  <c r="G1359" i="2"/>
  <c r="H1359" i="2"/>
  <c r="G1360" i="2"/>
  <c r="H1360" i="2"/>
  <c r="G1361" i="2"/>
  <c r="H1361" i="2"/>
  <c r="G1362" i="2"/>
  <c r="H1362" i="2"/>
  <c r="G1363" i="2"/>
  <c r="H1363" i="2"/>
  <c r="G1364" i="2"/>
  <c r="H1364" i="2"/>
  <c r="G1365" i="2"/>
  <c r="H1365" i="2"/>
  <c r="G1366" i="2"/>
  <c r="H1366" i="2"/>
  <c r="G1367" i="2"/>
  <c r="H1367" i="2"/>
  <c r="G1368" i="2"/>
  <c r="H1368" i="2"/>
  <c r="G1369" i="2"/>
  <c r="H1369" i="2"/>
  <c r="G1370" i="2"/>
  <c r="H1370" i="2"/>
  <c r="G1371" i="2"/>
  <c r="H1371" i="2"/>
  <c r="G1372" i="2"/>
  <c r="H1372" i="2"/>
  <c r="G1373" i="2"/>
  <c r="H1373" i="2"/>
  <c r="G1374" i="2"/>
  <c r="H1374" i="2"/>
  <c r="G1375" i="2"/>
  <c r="H1375" i="2"/>
  <c r="G1376" i="2"/>
  <c r="H1376" i="2"/>
  <c r="G1377" i="2"/>
  <c r="H1377" i="2"/>
  <c r="G1378" i="2"/>
  <c r="H1378" i="2"/>
  <c r="G1379" i="2"/>
  <c r="H1379" i="2"/>
  <c r="G1380" i="2"/>
  <c r="H1380" i="2"/>
  <c r="G1381" i="2"/>
  <c r="H1381" i="2"/>
  <c r="G1382" i="2"/>
  <c r="H1382" i="2"/>
  <c r="G1383" i="2"/>
  <c r="H1383" i="2"/>
  <c r="G1384" i="2"/>
  <c r="H1384" i="2"/>
  <c r="G1385" i="2"/>
  <c r="H1385" i="2"/>
  <c r="G1386" i="2"/>
  <c r="H1386" i="2"/>
  <c r="G1387" i="2"/>
  <c r="H1387" i="2"/>
  <c r="G1388" i="2"/>
  <c r="H1388" i="2"/>
  <c r="G1389" i="2"/>
  <c r="H1389" i="2"/>
  <c r="G1390" i="2"/>
  <c r="H1390" i="2"/>
  <c r="G1391" i="2"/>
  <c r="H1391" i="2"/>
  <c r="G1392" i="2"/>
  <c r="H1392" i="2"/>
  <c r="G1393" i="2"/>
  <c r="H1393" i="2"/>
  <c r="G1394" i="2"/>
  <c r="H1394" i="2"/>
  <c r="G1395" i="2"/>
  <c r="H1395" i="2"/>
  <c r="G1396" i="2"/>
  <c r="H1396" i="2"/>
  <c r="G1397" i="2"/>
  <c r="H1397" i="2"/>
  <c r="G1398" i="2"/>
  <c r="H1398" i="2"/>
  <c r="G1399" i="2"/>
  <c r="H1399" i="2"/>
  <c r="G1400" i="2"/>
  <c r="H1400" i="2"/>
  <c r="G1401" i="2"/>
  <c r="H1401" i="2"/>
  <c r="G1402" i="2"/>
  <c r="H1402" i="2"/>
  <c r="G1403" i="2"/>
  <c r="H1403" i="2"/>
  <c r="G1404" i="2"/>
  <c r="H1404" i="2"/>
  <c r="G1405" i="2"/>
  <c r="H1405" i="2"/>
  <c r="G1406" i="2"/>
  <c r="H1406" i="2"/>
  <c r="G1407" i="2"/>
  <c r="H1407" i="2"/>
  <c r="G1408" i="2"/>
  <c r="H1408" i="2"/>
  <c r="G1409" i="2"/>
  <c r="H1409" i="2"/>
  <c r="G1410" i="2"/>
  <c r="H1410" i="2"/>
  <c r="G1411" i="2"/>
  <c r="H1411" i="2"/>
  <c r="G1412" i="2"/>
  <c r="H1412" i="2"/>
  <c r="G1413" i="2"/>
  <c r="H1413" i="2"/>
  <c r="G1414" i="2"/>
  <c r="H1414" i="2"/>
  <c r="G1415" i="2"/>
  <c r="H1415" i="2"/>
  <c r="G1416" i="2"/>
  <c r="H1416" i="2"/>
  <c r="G1417" i="2"/>
  <c r="H1417" i="2"/>
  <c r="G1418" i="2"/>
  <c r="H1418" i="2"/>
  <c r="G1419" i="2"/>
  <c r="H1419" i="2"/>
  <c r="G1420" i="2"/>
  <c r="H1420" i="2"/>
  <c r="G1421" i="2"/>
  <c r="H1421" i="2"/>
  <c r="G1422" i="2"/>
  <c r="H1422" i="2"/>
  <c r="G1423" i="2"/>
  <c r="H1423" i="2"/>
  <c r="G1424" i="2"/>
  <c r="H1424" i="2"/>
  <c r="G1425" i="2"/>
  <c r="H1425" i="2"/>
  <c r="G1426" i="2"/>
  <c r="H1426" i="2"/>
  <c r="G1427" i="2"/>
  <c r="H1427" i="2"/>
  <c r="G1428" i="2"/>
  <c r="H1428" i="2"/>
  <c r="G1429" i="2"/>
  <c r="H1429" i="2"/>
  <c r="G1430" i="2"/>
  <c r="H1430" i="2"/>
  <c r="G1431" i="2"/>
  <c r="H1431" i="2"/>
  <c r="G1432" i="2"/>
  <c r="H1432" i="2"/>
  <c r="G1433" i="2"/>
  <c r="H1433" i="2"/>
  <c r="G1434" i="2"/>
  <c r="H1434" i="2"/>
  <c r="G1435" i="2"/>
  <c r="H1435" i="2"/>
  <c r="G1436" i="2"/>
  <c r="H1436" i="2"/>
  <c r="G1437" i="2"/>
  <c r="H1437" i="2"/>
  <c r="G1438" i="2"/>
  <c r="H1438" i="2"/>
  <c r="G1439" i="2"/>
  <c r="H1439" i="2"/>
  <c r="G1440" i="2"/>
  <c r="H1440" i="2"/>
  <c r="G1441" i="2"/>
  <c r="H1441" i="2"/>
  <c r="G1442" i="2"/>
  <c r="H1442" i="2"/>
  <c r="G1443" i="2"/>
  <c r="H1443" i="2"/>
  <c r="G1444" i="2"/>
  <c r="H1444" i="2"/>
  <c r="G1445" i="2"/>
  <c r="H1445" i="2"/>
  <c r="G1446" i="2"/>
  <c r="H1446" i="2"/>
  <c r="G1447" i="2"/>
  <c r="H1447" i="2"/>
  <c r="G1448" i="2"/>
  <c r="H1448" i="2"/>
  <c r="G1449" i="2"/>
  <c r="H1449" i="2"/>
  <c r="G1450" i="2"/>
  <c r="H1450" i="2"/>
  <c r="G1451" i="2"/>
  <c r="H1451" i="2"/>
  <c r="G1452" i="2"/>
  <c r="H1452" i="2"/>
  <c r="G1453" i="2"/>
  <c r="H1453" i="2"/>
  <c r="G1454" i="2"/>
  <c r="H1454" i="2"/>
  <c r="G1455" i="2"/>
  <c r="H1455" i="2"/>
  <c r="G1456" i="2"/>
  <c r="H1456" i="2"/>
  <c r="G1457" i="2"/>
  <c r="H1457" i="2"/>
  <c r="G1458" i="2"/>
  <c r="H1458" i="2"/>
  <c r="G1459" i="2"/>
  <c r="H1459" i="2"/>
  <c r="G1460" i="2"/>
  <c r="H1460" i="2"/>
  <c r="G1461" i="2"/>
  <c r="H1461" i="2"/>
  <c r="G1462" i="2"/>
  <c r="H1462" i="2"/>
  <c r="G1463" i="2"/>
  <c r="H1463" i="2"/>
  <c r="G1464" i="2"/>
  <c r="H1464" i="2"/>
  <c r="G1465" i="2"/>
  <c r="H1465" i="2"/>
  <c r="G1466" i="2"/>
  <c r="H1466" i="2"/>
  <c r="G1467" i="2"/>
  <c r="H1467" i="2"/>
  <c r="G1468" i="2"/>
  <c r="H1468" i="2"/>
  <c r="G1469" i="2"/>
  <c r="H1469" i="2"/>
  <c r="G1470" i="2"/>
  <c r="H1470" i="2"/>
  <c r="G1471" i="2"/>
  <c r="H1471" i="2"/>
  <c r="G1472" i="2"/>
  <c r="H1472" i="2"/>
  <c r="G1473" i="2"/>
  <c r="H1473" i="2"/>
  <c r="G1474" i="2"/>
  <c r="H1474" i="2"/>
  <c r="G1475" i="2"/>
  <c r="H1475" i="2"/>
  <c r="G1476" i="2"/>
  <c r="H1476" i="2"/>
  <c r="G1477" i="2"/>
  <c r="H1477" i="2"/>
  <c r="G1478" i="2"/>
  <c r="H1478" i="2"/>
  <c r="G1479" i="2"/>
  <c r="H1479" i="2"/>
  <c r="G1480" i="2"/>
  <c r="H1480" i="2"/>
  <c r="G1481" i="2"/>
  <c r="H1481" i="2"/>
  <c r="G1482" i="2"/>
  <c r="H1482" i="2"/>
  <c r="G1483" i="2"/>
  <c r="H1483" i="2"/>
  <c r="G1484" i="2"/>
  <c r="H1484" i="2"/>
  <c r="G1485" i="2"/>
  <c r="H1485" i="2"/>
  <c r="G1486" i="2"/>
  <c r="H1486" i="2"/>
  <c r="G1487" i="2"/>
  <c r="H1487" i="2"/>
  <c r="G1488" i="2"/>
  <c r="H1488" i="2"/>
  <c r="G1489" i="2"/>
  <c r="H1489" i="2"/>
  <c r="G1490" i="2"/>
  <c r="H1490" i="2"/>
  <c r="G1491" i="2"/>
  <c r="H1491" i="2"/>
  <c r="G1492" i="2"/>
  <c r="H1492" i="2"/>
  <c r="G1493" i="2"/>
  <c r="H1493" i="2"/>
  <c r="G1494" i="2"/>
  <c r="H1494" i="2"/>
  <c r="G1495" i="2"/>
  <c r="H1495" i="2"/>
  <c r="G1496" i="2"/>
  <c r="H1496" i="2"/>
  <c r="G1497" i="2"/>
  <c r="H1497" i="2"/>
  <c r="G1498" i="2"/>
  <c r="H1498" i="2"/>
  <c r="G1499" i="2"/>
  <c r="H1499" i="2"/>
  <c r="G1500" i="2"/>
  <c r="H1500" i="2"/>
  <c r="G1501" i="2"/>
  <c r="H1501" i="2"/>
  <c r="H2" i="2"/>
  <c r="G2" i="2"/>
  <c r="O3" i="2"/>
  <c r="P3" i="2"/>
  <c r="O4" i="2"/>
  <c r="P4" i="2"/>
  <c r="O5" i="2"/>
  <c r="P5" i="2"/>
  <c r="O6" i="2"/>
  <c r="P6" i="2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O14" i="2"/>
  <c r="P14" i="2"/>
  <c r="O15" i="2"/>
  <c r="P15" i="2"/>
  <c r="O16" i="2"/>
  <c r="P16" i="2"/>
  <c r="O17" i="2"/>
  <c r="P17" i="2"/>
  <c r="O18" i="2"/>
  <c r="P18" i="2"/>
  <c r="O19" i="2"/>
  <c r="P19" i="2"/>
  <c r="O20" i="2"/>
  <c r="P20" i="2"/>
  <c r="O21" i="2"/>
  <c r="P21" i="2"/>
  <c r="O22" i="2"/>
  <c r="P22" i="2"/>
  <c r="O23" i="2"/>
  <c r="P23" i="2"/>
  <c r="O24" i="2"/>
  <c r="P24" i="2"/>
  <c r="O25" i="2"/>
  <c r="P25" i="2"/>
  <c r="O26" i="2"/>
  <c r="P26" i="2"/>
  <c r="O27" i="2"/>
  <c r="P27" i="2"/>
  <c r="O28" i="2"/>
  <c r="P28" i="2"/>
  <c r="O29" i="2"/>
  <c r="P29" i="2"/>
  <c r="O30" i="2"/>
  <c r="P30" i="2"/>
  <c r="O31" i="2"/>
  <c r="P31" i="2"/>
  <c r="O32" i="2"/>
  <c r="P32" i="2"/>
  <c r="O33" i="2"/>
  <c r="P33" i="2"/>
  <c r="O34" i="2"/>
  <c r="P34" i="2"/>
  <c r="O35" i="2"/>
  <c r="P35" i="2"/>
  <c r="O36" i="2"/>
  <c r="P36" i="2"/>
  <c r="O37" i="2"/>
  <c r="P37" i="2"/>
  <c r="O38" i="2"/>
  <c r="P38" i="2"/>
  <c r="O39" i="2"/>
  <c r="P39" i="2"/>
  <c r="O40" i="2"/>
  <c r="P40" i="2"/>
  <c r="O41" i="2"/>
  <c r="P41" i="2"/>
  <c r="O42" i="2"/>
  <c r="P42" i="2"/>
  <c r="O43" i="2"/>
  <c r="P43" i="2"/>
  <c r="O44" i="2"/>
  <c r="P44" i="2"/>
  <c r="O45" i="2"/>
  <c r="P45" i="2"/>
  <c r="O46" i="2"/>
  <c r="P46" i="2"/>
  <c r="O47" i="2"/>
  <c r="P47" i="2"/>
  <c r="O48" i="2"/>
  <c r="P48" i="2"/>
  <c r="O49" i="2"/>
  <c r="P49" i="2"/>
  <c r="O50" i="2"/>
  <c r="P50" i="2"/>
  <c r="O51" i="2"/>
  <c r="P51" i="2"/>
  <c r="O52" i="2"/>
  <c r="P52" i="2"/>
  <c r="O53" i="2"/>
  <c r="P53" i="2"/>
  <c r="O54" i="2"/>
  <c r="P54" i="2"/>
  <c r="O55" i="2"/>
  <c r="P55" i="2"/>
  <c r="O56" i="2"/>
  <c r="P56" i="2"/>
  <c r="O57" i="2"/>
  <c r="P57" i="2"/>
  <c r="O58" i="2"/>
  <c r="P58" i="2"/>
  <c r="O59" i="2"/>
  <c r="P59" i="2"/>
  <c r="O60" i="2"/>
  <c r="P60" i="2"/>
  <c r="O61" i="2"/>
  <c r="P61" i="2"/>
  <c r="O62" i="2"/>
  <c r="P62" i="2"/>
  <c r="O63" i="2"/>
  <c r="P63" i="2"/>
  <c r="O64" i="2"/>
  <c r="P64" i="2"/>
  <c r="O65" i="2"/>
  <c r="P65" i="2"/>
  <c r="O66" i="2"/>
  <c r="P66" i="2"/>
  <c r="O67" i="2"/>
  <c r="P67" i="2"/>
  <c r="O68" i="2"/>
  <c r="P68" i="2"/>
  <c r="O69" i="2"/>
  <c r="P69" i="2"/>
  <c r="O70" i="2"/>
  <c r="P70" i="2"/>
  <c r="O71" i="2"/>
  <c r="P71" i="2"/>
  <c r="O72" i="2"/>
  <c r="P72" i="2"/>
  <c r="O73" i="2"/>
  <c r="P73" i="2"/>
  <c r="O74" i="2"/>
  <c r="P74" i="2"/>
  <c r="O75" i="2"/>
  <c r="P75" i="2"/>
  <c r="O76" i="2"/>
  <c r="P76" i="2"/>
  <c r="O77" i="2"/>
  <c r="P77" i="2"/>
  <c r="O78" i="2"/>
  <c r="P78" i="2"/>
  <c r="O79" i="2"/>
  <c r="P79" i="2"/>
  <c r="O80" i="2"/>
  <c r="P80" i="2"/>
  <c r="O81" i="2"/>
  <c r="P81" i="2"/>
  <c r="O82" i="2"/>
  <c r="P82" i="2"/>
  <c r="O83" i="2"/>
  <c r="P83" i="2"/>
  <c r="O84" i="2"/>
  <c r="P84" i="2"/>
  <c r="O85" i="2"/>
  <c r="P85" i="2"/>
  <c r="O86" i="2"/>
  <c r="P86" i="2"/>
  <c r="O87" i="2"/>
  <c r="P87" i="2"/>
  <c r="O88" i="2"/>
  <c r="P88" i="2"/>
  <c r="O89" i="2"/>
  <c r="P89" i="2"/>
  <c r="O90" i="2"/>
  <c r="P90" i="2"/>
  <c r="O91" i="2"/>
  <c r="P91" i="2"/>
  <c r="O92" i="2"/>
  <c r="P92" i="2"/>
  <c r="O93" i="2"/>
  <c r="P93" i="2"/>
  <c r="O94" i="2"/>
  <c r="P94" i="2"/>
  <c r="O95" i="2"/>
  <c r="P95" i="2"/>
  <c r="O96" i="2"/>
  <c r="P96" i="2"/>
  <c r="O97" i="2"/>
  <c r="P97" i="2"/>
  <c r="O98" i="2"/>
  <c r="P98" i="2"/>
  <c r="O99" i="2"/>
  <c r="P99" i="2"/>
  <c r="O100" i="2"/>
  <c r="P100" i="2"/>
  <c r="O101" i="2"/>
  <c r="P101" i="2"/>
  <c r="O102" i="2"/>
  <c r="P102" i="2"/>
  <c r="O103" i="2"/>
  <c r="P103" i="2"/>
  <c r="O104" i="2"/>
  <c r="P104" i="2"/>
  <c r="O105" i="2"/>
  <c r="P105" i="2"/>
  <c r="O106" i="2"/>
  <c r="P106" i="2"/>
  <c r="O107" i="2"/>
  <c r="P107" i="2"/>
  <c r="O108" i="2"/>
  <c r="P108" i="2"/>
  <c r="O109" i="2"/>
  <c r="P109" i="2"/>
  <c r="O110" i="2"/>
  <c r="P110" i="2"/>
  <c r="O111" i="2"/>
  <c r="P111" i="2"/>
  <c r="O112" i="2"/>
  <c r="P112" i="2"/>
  <c r="O113" i="2"/>
  <c r="P113" i="2"/>
  <c r="O114" i="2"/>
  <c r="P114" i="2"/>
  <c r="O115" i="2"/>
  <c r="P115" i="2"/>
  <c r="O116" i="2"/>
  <c r="P116" i="2"/>
  <c r="O117" i="2"/>
  <c r="P117" i="2"/>
  <c r="O118" i="2"/>
  <c r="P118" i="2"/>
  <c r="O119" i="2"/>
  <c r="P119" i="2"/>
  <c r="O120" i="2"/>
  <c r="P120" i="2"/>
  <c r="O121" i="2"/>
  <c r="P121" i="2"/>
  <c r="O122" i="2"/>
  <c r="P122" i="2"/>
  <c r="O123" i="2"/>
  <c r="P123" i="2"/>
  <c r="O124" i="2"/>
  <c r="P124" i="2"/>
  <c r="O125" i="2"/>
  <c r="P125" i="2"/>
  <c r="O126" i="2"/>
  <c r="P126" i="2"/>
  <c r="O127" i="2"/>
  <c r="P127" i="2"/>
  <c r="O128" i="2"/>
  <c r="P128" i="2"/>
  <c r="O129" i="2"/>
  <c r="P129" i="2"/>
  <c r="O130" i="2"/>
  <c r="P130" i="2"/>
  <c r="O131" i="2"/>
  <c r="P131" i="2"/>
  <c r="O132" i="2"/>
  <c r="P132" i="2"/>
  <c r="O133" i="2"/>
  <c r="P133" i="2"/>
  <c r="O134" i="2"/>
  <c r="P134" i="2"/>
  <c r="O135" i="2"/>
  <c r="P135" i="2"/>
  <c r="O136" i="2"/>
  <c r="P136" i="2"/>
  <c r="O137" i="2"/>
  <c r="P137" i="2"/>
  <c r="O138" i="2"/>
  <c r="P138" i="2"/>
  <c r="O139" i="2"/>
  <c r="P139" i="2"/>
  <c r="O140" i="2"/>
  <c r="P140" i="2"/>
  <c r="O141" i="2"/>
  <c r="P141" i="2"/>
  <c r="O142" i="2"/>
  <c r="P142" i="2"/>
  <c r="O143" i="2"/>
  <c r="P143" i="2"/>
  <c r="O144" i="2"/>
  <c r="P144" i="2"/>
  <c r="O145" i="2"/>
  <c r="P145" i="2"/>
  <c r="O146" i="2"/>
  <c r="P146" i="2"/>
  <c r="O147" i="2"/>
  <c r="P147" i="2"/>
  <c r="O148" i="2"/>
  <c r="P148" i="2"/>
  <c r="O149" i="2"/>
  <c r="P149" i="2"/>
  <c r="O150" i="2"/>
  <c r="P150" i="2"/>
  <c r="O151" i="2"/>
  <c r="P151" i="2"/>
  <c r="O152" i="2"/>
  <c r="P152" i="2"/>
  <c r="O153" i="2"/>
  <c r="P153" i="2"/>
  <c r="O154" i="2"/>
  <c r="P154" i="2"/>
  <c r="O155" i="2"/>
  <c r="P155" i="2"/>
  <c r="O156" i="2"/>
  <c r="P156" i="2"/>
  <c r="O157" i="2"/>
  <c r="P157" i="2"/>
  <c r="O158" i="2"/>
  <c r="P158" i="2"/>
  <c r="O159" i="2"/>
  <c r="P159" i="2"/>
  <c r="O160" i="2"/>
  <c r="P160" i="2"/>
  <c r="O161" i="2"/>
  <c r="P161" i="2"/>
  <c r="O162" i="2"/>
  <c r="P162" i="2"/>
  <c r="O163" i="2"/>
  <c r="P163" i="2"/>
  <c r="O164" i="2"/>
  <c r="P164" i="2"/>
  <c r="O165" i="2"/>
  <c r="P165" i="2"/>
  <c r="O166" i="2"/>
  <c r="P166" i="2"/>
  <c r="O167" i="2"/>
  <c r="P167" i="2"/>
  <c r="O168" i="2"/>
  <c r="P168" i="2"/>
  <c r="O169" i="2"/>
  <c r="P169" i="2"/>
  <c r="O170" i="2"/>
  <c r="P170" i="2"/>
  <c r="O171" i="2"/>
  <c r="P171" i="2"/>
  <c r="O172" i="2"/>
  <c r="P172" i="2"/>
  <c r="O173" i="2"/>
  <c r="P173" i="2"/>
  <c r="O174" i="2"/>
  <c r="P174" i="2"/>
  <c r="O175" i="2"/>
  <c r="P175" i="2"/>
  <c r="O176" i="2"/>
  <c r="P176" i="2"/>
  <c r="O177" i="2"/>
  <c r="P177" i="2"/>
  <c r="O178" i="2"/>
  <c r="P178" i="2"/>
  <c r="O179" i="2"/>
  <c r="P179" i="2"/>
  <c r="O180" i="2"/>
  <c r="P180" i="2"/>
  <c r="O181" i="2"/>
  <c r="P181" i="2"/>
  <c r="O182" i="2"/>
  <c r="P182" i="2"/>
  <c r="O183" i="2"/>
  <c r="P183" i="2"/>
  <c r="O184" i="2"/>
  <c r="P184" i="2"/>
  <c r="O185" i="2"/>
  <c r="P185" i="2"/>
  <c r="O186" i="2"/>
  <c r="P186" i="2"/>
  <c r="O187" i="2"/>
  <c r="P187" i="2"/>
  <c r="O188" i="2"/>
  <c r="P188" i="2"/>
  <c r="O189" i="2"/>
  <c r="P189" i="2"/>
  <c r="O190" i="2"/>
  <c r="P190" i="2"/>
  <c r="O191" i="2"/>
  <c r="P191" i="2"/>
  <c r="O192" i="2"/>
  <c r="P192" i="2"/>
  <c r="O193" i="2"/>
  <c r="P193" i="2"/>
  <c r="O194" i="2"/>
  <c r="P194" i="2"/>
  <c r="O195" i="2"/>
  <c r="P195" i="2"/>
  <c r="O196" i="2"/>
  <c r="P196" i="2"/>
  <c r="O197" i="2"/>
  <c r="P197" i="2"/>
  <c r="O198" i="2"/>
  <c r="P198" i="2"/>
  <c r="O199" i="2"/>
  <c r="P199" i="2"/>
  <c r="O200" i="2"/>
  <c r="P200" i="2"/>
  <c r="O201" i="2"/>
  <c r="P201" i="2"/>
  <c r="O202" i="2"/>
  <c r="P202" i="2"/>
  <c r="O203" i="2"/>
  <c r="P203" i="2"/>
  <c r="O204" i="2"/>
  <c r="P204" i="2"/>
  <c r="O205" i="2"/>
  <c r="P205" i="2"/>
  <c r="O206" i="2"/>
  <c r="P206" i="2"/>
  <c r="O207" i="2"/>
  <c r="P207" i="2"/>
  <c r="O208" i="2"/>
  <c r="P208" i="2"/>
  <c r="O209" i="2"/>
  <c r="P209" i="2"/>
  <c r="O210" i="2"/>
  <c r="P210" i="2"/>
  <c r="O211" i="2"/>
  <c r="P211" i="2"/>
  <c r="O212" i="2"/>
  <c r="P212" i="2"/>
  <c r="O213" i="2"/>
  <c r="P213" i="2"/>
  <c r="O214" i="2"/>
  <c r="P214" i="2"/>
  <c r="O215" i="2"/>
  <c r="P215" i="2"/>
  <c r="O216" i="2"/>
  <c r="P216" i="2"/>
  <c r="O217" i="2"/>
  <c r="P217" i="2"/>
  <c r="O218" i="2"/>
  <c r="P218" i="2"/>
  <c r="O219" i="2"/>
  <c r="P219" i="2"/>
  <c r="O220" i="2"/>
  <c r="P220" i="2"/>
  <c r="O221" i="2"/>
  <c r="P221" i="2"/>
  <c r="O222" i="2"/>
  <c r="P222" i="2"/>
  <c r="O223" i="2"/>
  <c r="P223" i="2"/>
  <c r="O224" i="2"/>
  <c r="P224" i="2"/>
  <c r="O225" i="2"/>
  <c r="P225" i="2"/>
  <c r="O226" i="2"/>
  <c r="P226" i="2"/>
  <c r="O227" i="2"/>
  <c r="P227" i="2"/>
  <c r="O228" i="2"/>
  <c r="P228" i="2"/>
  <c r="O229" i="2"/>
  <c r="P229" i="2"/>
  <c r="O230" i="2"/>
  <c r="P230" i="2"/>
  <c r="O231" i="2"/>
  <c r="P231" i="2"/>
  <c r="O232" i="2"/>
  <c r="P232" i="2"/>
  <c r="O233" i="2"/>
  <c r="P233" i="2"/>
  <c r="O234" i="2"/>
  <c r="P234" i="2"/>
  <c r="O235" i="2"/>
  <c r="P235" i="2"/>
  <c r="O236" i="2"/>
  <c r="P236" i="2"/>
  <c r="O237" i="2"/>
  <c r="P237" i="2"/>
  <c r="O238" i="2"/>
  <c r="P238" i="2"/>
  <c r="O239" i="2"/>
  <c r="P239" i="2"/>
  <c r="O240" i="2"/>
  <c r="P240" i="2"/>
  <c r="O241" i="2"/>
  <c r="P241" i="2"/>
  <c r="O242" i="2"/>
  <c r="P242" i="2"/>
  <c r="O243" i="2"/>
  <c r="P243" i="2"/>
  <c r="O244" i="2"/>
  <c r="P244" i="2"/>
  <c r="O245" i="2"/>
  <c r="P245" i="2"/>
  <c r="O246" i="2"/>
  <c r="P246" i="2"/>
  <c r="O247" i="2"/>
  <c r="P247" i="2"/>
  <c r="O248" i="2"/>
  <c r="P248" i="2"/>
  <c r="O249" i="2"/>
  <c r="P249" i="2"/>
  <c r="O250" i="2"/>
  <c r="P250" i="2"/>
  <c r="O251" i="2"/>
  <c r="P251" i="2"/>
  <c r="O252" i="2"/>
  <c r="P252" i="2"/>
  <c r="O253" i="2"/>
  <c r="P253" i="2"/>
  <c r="O254" i="2"/>
  <c r="P254" i="2"/>
  <c r="O255" i="2"/>
  <c r="P255" i="2"/>
  <c r="O256" i="2"/>
  <c r="P256" i="2"/>
  <c r="O257" i="2"/>
  <c r="P257" i="2"/>
  <c r="O258" i="2"/>
  <c r="P258" i="2"/>
  <c r="O259" i="2"/>
  <c r="P259" i="2"/>
  <c r="O260" i="2"/>
  <c r="P260" i="2"/>
  <c r="O261" i="2"/>
  <c r="P261" i="2"/>
  <c r="O262" i="2"/>
  <c r="P262" i="2"/>
  <c r="O263" i="2"/>
  <c r="P263" i="2"/>
  <c r="O264" i="2"/>
  <c r="P264" i="2"/>
  <c r="O265" i="2"/>
  <c r="P265" i="2"/>
  <c r="O266" i="2"/>
  <c r="P266" i="2"/>
  <c r="O267" i="2"/>
  <c r="P267" i="2"/>
  <c r="O268" i="2"/>
  <c r="P268" i="2"/>
  <c r="O269" i="2"/>
  <c r="P269" i="2"/>
  <c r="O270" i="2"/>
  <c r="P270" i="2"/>
  <c r="O271" i="2"/>
  <c r="P271" i="2"/>
  <c r="O272" i="2"/>
  <c r="P272" i="2"/>
  <c r="O273" i="2"/>
  <c r="P273" i="2"/>
  <c r="O274" i="2"/>
  <c r="P274" i="2"/>
  <c r="O275" i="2"/>
  <c r="P275" i="2"/>
  <c r="O276" i="2"/>
  <c r="P276" i="2"/>
  <c r="O277" i="2"/>
  <c r="P277" i="2"/>
  <c r="O278" i="2"/>
  <c r="P278" i="2"/>
  <c r="O279" i="2"/>
  <c r="P279" i="2"/>
  <c r="O280" i="2"/>
  <c r="P280" i="2"/>
  <c r="O281" i="2"/>
  <c r="P281" i="2"/>
  <c r="O282" i="2"/>
  <c r="P282" i="2"/>
  <c r="O283" i="2"/>
  <c r="P283" i="2"/>
  <c r="O284" i="2"/>
  <c r="P284" i="2"/>
  <c r="O285" i="2"/>
  <c r="P285" i="2"/>
  <c r="O286" i="2"/>
  <c r="P286" i="2"/>
  <c r="O287" i="2"/>
  <c r="P287" i="2"/>
  <c r="O288" i="2"/>
  <c r="P288" i="2"/>
  <c r="O289" i="2"/>
  <c r="P289" i="2"/>
  <c r="O290" i="2"/>
  <c r="P290" i="2"/>
  <c r="O291" i="2"/>
  <c r="P291" i="2"/>
  <c r="O292" i="2"/>
  <c r="P292" i="2"/>
  <c r="O293" i="2"/>
  <c r="P293" i="2"/>
  <c r="O294" i="2"/>
  <c r="P294" i="2"/>
  <c r="O295" i="2"/>
  <c r="P295" i="2"/>
  <c r="O296" i="2"/>
  <c r="P296" i="2"/>
  <c r="O297" i="2"/>
  <c r="P297" i="2"/>
  <c r="O298" i="2"/>
  <c r="P298" i="2"/>
  <c r="O299" i="2"/>
  <c r="P299" i="2"/>
  <c r="O300" i="2"/>
  <c r="P300" i="2"/>
  <c r="O301" i="2"/>
  <c r="P301" i="2"/>
  <c r="O302" i="2"/>
  <c r="P302" i="2"/>
  <c r="O303" i="2"/>
  <c r="P303" i="2"/>
  <c r="O304" i="2"/>
  <c r="P304" i="2"/>
  <c r="O305" i="2"/>
  <c r="P305" i="2"/>
  <c r="O306" i="2"/>
  <c r="P306" i="2"/>
  <c r="O307" i="2"/>
  <c r="P307" i="2"/>
  <c r="O308" i="2"/>
  <c r="P308" i="2"/>
  <c r="O309" i="2"/>
  <c r="P309" i="2"/>
  <c r="O310" i="2"/>
  <c r="P310" i="2"/>
  <c r="O311" i="2"/>
  <c r="P311" i="2"/>
  <c r="O312" i="2"/>
  <c r="P312" i="2"/>
  <c r="O313" i="2"/>
  <c r="P313" i="2"/>
  <c r="O314" i="2"/>
  <c r="P314" i="2"/>
  <c r="O315" i="2"/>
  <c r="P315" i="2"/>
  <c r="O316" i="2"/>
  <c r="P316" i="2"/>
  <c r="O317" i="2"/>
  <c r="P317" i="2"/>
  <c r="O318" i="2"/>
  <c r="P318" i="2"/>
  <c r="O319" i="2"/>
  <c r="P319" i="2"/>
  <c r="O320" i="2"/>
  <c r="P320" i="2"/>
  <c r="O321" i="2"/>
  <c r="P321" i="2"/>
  <c r="O322" i="2"/>
  <c r="P322" i="2"/>
  <c r="O323" i="2"/>
  <c r="P323" i="2"/>
  <c r="O324" i="2"/>
  <c r="P324" i="2"/>
  <c r="O325" i="2"/>
  <c r="P325" i="2"/>
  <c r="O326" i="2"/>
  <c r="P326" i="2"/>
  <c r="O327" i="2"/>
  <c r="P327" i="2"/>
  <c r="O328" i="2"/>
  <c r="P328" i="2"/>
  <c r="O329" i="2"/>
  <c r="P329" i="2"/>
  <c r="O330" i="2"/>
  <c r="P330" i="2"/>
  <c r="O331" i="2"/>
  <c r="P331" i="2"/>
  <c r="O332" i="2"/>
  <c r="P332" i="2"/>
  <c r="O333" i="2"/>
  <c r="P333" i="2"/>
  <c r="O334" i="2"/>
  <c r="P334" i="2"/>
  <c r="O335" i="2"/>
  <c r="P335" i="2"/>
  <c r="O336" i="2"/>
  <c r="P336" i="2"/>
  <c r="O337" i="2"/>
  <c r="P337" i="2"/>
  <c r="O338" i="2"/>
  <c r="P338" i="2"/>
  <c r="O339" i="2"/>
  <c r="P339" i="2"/>
  <c r="O340" i="2"/>
  <c r="P340" i="2"/>
  <c r="O341" i="2"/>
  <c r="P341" i="2"/>
  <c r="O342" i="2"/>
  <c r="P342" i="2"/>
  <c r="O343" i="2"/>
  <c r="P343" i="2"/>
  <c r="O344" i="2"/>
  <c r="P344" i="2"/>
  <c r="O345" i="2"/>
  <c r="P345" i="2"/>
  <c r="O346" i="2"/>
  <c r="P346" i="2"/>
  <c r="O347" i="2"/>
  <c r="P347" i="2"/>
  <c r="O348" i="2"/>
  <c r="P348" i="2"/>
  <c r="O349" i="2"/>
  <c r="P349" i="2"/>
  <c r="O350" i="2"/>
  <c r="P350" i="2"/>
  <c r="O351" i="2"/>
  <c r="P351" i="2"/>
  <c r="O352" i="2"/>
  <c r="P352" i="2"/>
  <c r="O353" i="2"/>
  <c r="P353" i="2"/>
  <c r="O354" i="2"/>
  <c r="P354" i="2"/>
  <c r="O355" i="2"/>
  <c r="P355" i="2"/>
  <c r="O356" i="2"/>
  <c r="P356" i="2"/>
  <c r="O357" i="2"/>
  <c r="P357" i="2"/>
  <c r="O358" i="2"/>
  <c r="P358" i="2"/>
  <c r="O359" i="2"/>
  <c r="P359" i="2"/>
  <c r="O360" i="2"/>
  <c r="P360" i="2"/>
  <c r="O361" i="2"/>
  <c r="P361" i="2"/>
  <c r="O362" i="2"/>
  <c r="P362" i="2"/>
  <c r="O363" i="2"/>
  <c r="P363" i="2"/>
  <c r="O364" i="2"/>
  <c r="P364" i="2"/>
  <c r="O365" i="2"/>
  <c r="P365" i="2"/>
  <c r="O366" i="2"/>
  <c r="P366" i="2"/>
  <c r="O367" i="2"/>
  <c r="P367" i="2"/>
  <c r="O368" i="2"/>
  <c r="P368" i="2"/>
  <c r="O369" i="2"/>
  <c r="P369" i="2"/>
  <c r="O370" i="2"/>
  <c r="P370" i="2"/>
  <c r="O371" i="2"/>
  <c r="P371" i="2"/>
  <c r="O372" i="2"/>
  <c r="P372" i="2"/>
  <c r="O373" i="2"/>
  <c r="P373" i="2"/>
  <c r="O374" i="2"/>
  <c r="P374" i="2"/>
  <c r="O375" i="2"/>
  <c r="P375" i="2"/>
  <c r="O376" i="2"/>
  <c r="P376" i="2"/>
  <c r="O377" i="2"/>
  <c r="P377" i="2"/>
  <c r="O378" i="2"/>
  <c r="P378" i="2"/>
  <c r="O379" i="2"/>
  <c r="P379" i="2"/>
  <c r="O380" i="2"/>
  <c r="P380" i="2"/>
  <c r="O381" i="2"/>
  <c r="P381" i="2"/>
  <c r="O382" i="2"/>
  <c r="P382" i="2"/>
  <c r="O383" i="2"/>
  <c r="P383" i="2"/>
  <c r="O384" i="2"/>
  <c r="P384" i="2"/>
  <c r="O385" i="2"/>
  <c r="P385" i="2"/>
  <c r="O386" i="2"/>
  <c r="P386" i="2"/>
  <c r="O387" i="2"/>
  <c r="P387" i="2"/>
  <c r="O388" i="2"/>
  <c r="P388" i="2"/>
  <c r="O389" i="2"/>
  <c r="P389" i="2"/>
  <c r="O390" i="2"/>
  <c r="P390" i="2"/>
  <c r="O391" i="2"/>
  <c r="P391" i="2"/>
  <c r="O392" i="2"/>
  <c r="P392" i="2"/>
  <c r="O393" i="2"/>
  <c r="P393" i="2"/>
  <c r="O394" i="2"/>
  <c r="P394" i="2"/>
  <c r="O395" i="2"/>
  <c r="P395" i="2"/>
  <c r="O396" i="2"/>
  <c r="P396" i="2"/>
  <c r="O397" i="2"/>
  <c r="P397" i="2"/>
  <c r="O398" i="2"/>
  <c r="P398" i="2"/>
  <c r="O399" i="2"/>
  <c r="P399" i="2"/>
  <c r="O400" i="2"/>
  <c r="P400" i="2"/>
  <c r="O401" i="2"/>
  <c r="P401" i="2"/>
  <c r="O402" i="2"/>
  <c r="P402" i="2"/>
  <c r="O403" i="2"/>
  <c r="P403" i="2"/>
  <c r="O404" i="2"/>
  <c r="P404" i="2"/>
  <c r="O405" i="2"/>
  <c r="P405" i="2"/>
  <c r="O406" i="2"/>
  <c r="P406" i="2"/>
  <c r="O407" i="2"/>
  <c r="P407" i="2"/>
  <c r="O408" i="2"/>
  <c r="P408" i="2"/>
  <c r="O409" i="2"/>
  <c r="P409" i="2"/>
  <c r="O410" i="2"/>
  <c r="P410" i="2"/>
  <c r="O411" i="2"/>
  <c r="P411" i="2"/>
  <c r="O412" i="2"/>
  <c r="P412" i="2"/>
  <c r="O413" i="2"/>
  <c r="P413" i="2"/>
  <c r="O414" i="2"/>
  <c r="P414" i="2"/>
  <c r="O415" i="2"/>
  <c r="P415" i="2"/>
  <c r="O416" i="2"/>
  <c r="P416" i="2"/>
  <c r="O417" i="2"/>
  <c r="P417" i="2"/>
  <c r="O418" i="2"/>
  <c r="P418" i="2"/>
  <c r="O419" i="2"/>
  <c r="P419" i="2"/>
  <c r="O420" i="2"/>
  <c r="P420" i="2"/>
  <c r="O421" i="2"/>
  <c r="P421" i="2"/>
  <c r="O422" i="2"/>
  <c r="P422" i="2"/>
  <c r="O423" i="2"/>
  <c r="P423" i="2"/>
  <c r="O424" i="2"/>
  <c r="P424" i="2"/>
  <c r="O425" i="2"/>
  <c r="P425" i="2"/>
  <c r="O426" i="2"/>
  <c r="P426" i="2"/>
  <c r="O427" i="2"/>
  <c r="P427" i="2"/>
  <c r="O428" i="2"/>
  <c r="P428" i="2"/>
  <c r="O429" i="2"/>
  <c r="P429" i="2"/>
  <c r="O430" i="2"/>
  <c r="P430" i="2"/>
  <c r="O431" i="2"/>
  <c r="P431" i="2"/>
  <c r="O432" i="2"/>
  <c r="P432" i="2"/>
  <c r="O433" i="2"/>
  <c r="P433" i="2"/>
  <c r="O434" i="2"/>
  <c r="P434" i="2"/>
  <c r="O435" i="2"/>
  <c r="P435" i="2"/>
  <c r="O436" i="2"/>
  <c r="P436" i="2"/>
  <c r="O437" i="2"/>
  <c r="P437" i="2"/>
  <c r="O438" i="2"/>
  <c r="P438" i="2"/>
  <c r="O439" i="2"/>
  <c r="P439" i="2"/>
  <c r="O440" i="2"/>
  <c r="P440" i="2"/>
  <c r="O441" i="2"/>
  <c r="P441" i="2"/>
  <c r="O442" i="2"/>
  <c r="P442" i="2"/>
  <c r="O443" i="2"/>
  <c r="P443" i="2"/>
  <c r="O444" i="2"/>
  <c r="P444" i="2"/>
  <c r="O445" i="2"/>
  <c r="P445" i="2"/>
  <c r="O446" i="2"/>
  <c r="P446" i="2"/>
  <c r="O447" i="2"/>
  <c r="P447" i="2"/>
  <c r="O448" i="2"/>
  <c r="P448" i="2"/>
  <c r="O449" i="2"/>
  <c r="P449" i="2"/>
  <c r="O450" i="2"/>
  <c r="P450" i="2"/>
  <c r="O451" i="2"/>
  <c r="P451" i="2"/>
  <c r="O452" i="2"/>
  <c r="P452" i="2"/>
  <c r="O453" i="2"/>
  <c r="P453" i="2"/>
  <c r="O454" i="2"/>
  <c r="P454" i="2"/>
  <c r="O455" i="2"/>
  <c r="P455" i="2"/>
  <c r="O456" i="2"/>
  <c r="P456" i="2"/>
  <c r="O457" i="2"/>
  <c r="P457" i="2"/>
  <c r="O458" i="2"/>
  <c r="P458" i="2"/>
  <c r="O459" i="2"/>
  <c r="P459" i="2"/>
  <c r="O460" i="2"/>
  <c r="P460" i="2"/>
  <c r="O461" i="2"/>
  <c r="P461" i="2"/>
  <c r="O462" i="2"/>
  <c r="P462" i="2"/>
  <c r="O463" i="2"/>
  <c r="P463" i="2"/>
  <c r="O464" i="2"/>
  <c r="P464" i="2"/>
  <c r="O465" i="2"/>
  <c r="P465" i="2"/>
  <c r="O466" i="2"/>
  <c r="P466" i="2"/>
  <c r="O467" i="2"/>
  <c r="P467" i="2"/>
  <c r="O468" i="2"/>
  <c r="P468" i="2"/>
  <c r="O469" i="2"/>
  <c r="P469" i="2"/>
  <c r="O470" i="2"/>
  <c r="P470" i="2"/>
  <c r="O471" i="2"/>
  <c r="P471" i="2"/>
  <c r="O472" i="2"/>
  <c r="P472" i="2"/>
  <c r="O473" i="2"/>
  <c r="P473" i="2"/>
  <c r="O474" i="2"/>
  <c r="P474" i="2"/>
  <c r="O475" i="2"/>
  <c r="P475" i="2"/>
  <c r="O476" i="2"/>
  <c r="P476" i="2"/>
  <c r="O477" i="2"/>
  <c r="P477" i="2"/>
  <c r="O478" i="2"/>
  <c r="P478" i="2"/>
  <c r="O479" i="2"/>
  <c r="P479" i="2"/>
  <c r="O480" i="2"/>
  <c r="P480" i="2"/>
  <c r="O481" i="2"/>
  <c r="P481" i="2"/>
  <c r="O482" i="2"/>
  <c r="P482" i="2"/>
  <c r="O483" i="2"/>
  <c r="P483" i="2"/>
  <c r="O484" i="2"/>
  <c r="P484" i="2"/>
  <c r="O485" i="2"/>
  <c r="P485" i="2"/>
  <c r="O486" i="2"/>
  <c r="P486" i="2"/>
  <c r="O487" i="2"/>
  <c r="P487" i="2"/>
  <c r="O488" i="2"/>
  <c r="P488" i="2"/>
  <c r="O489" i="2"/>
  <c r="P489" i="2"/>
  <c r="O490" i="2"/>
  <c r="P490" i="2"/>
  <c r="O491" i="2"/>
  <c r="P491" i="2"/>
  <c r="O492" i="2"/>
  <c r="P492" i="2"/>
  <c r="O493" i="2"/>
  <c r="P493" i="2"/>
  <c r="O494" i="2"/>
  <c r="P494" i="2"/>
  <c r="O495" i="2"/>
  <c r="P495" i="2"/>
  <c r="O496" i="2"/>
  <c r="P496" i="2"/>
  <c r="O497" i="2"/>
  <c r="P497" i="2"/>
  <c r="O498" i="2"/>
  <c r="P498" i="2"/>
  <c r="O499" i="2"/>
  <c r="P499" i="2"/>
  <c r="O500" i="2"/>
  <c r="P500" i="2"/>
  <c r="O501" i="2"/>
  <c r="P501" i="2"/>
  <c r="O502" i="2"/>
  <c r="P502" i="2"/>
  <c r="O503" i="2"/>
  <c r="P503" i="2"/>
  <c r="O504" i="2"/>
  <c r="P504" i="2"/>
  <c r="O505" i="2"/>
  <c r="P505" i="2"/>
  <c r="O506" i="2"/>
  <c r="P506" i="2"/>
  <c r="O507" i="2"/>
  <c r="P507" i="2"/>
  <c r="O508" i="2"/>
  <c r="P508" i="2"/>
  <c r="O509" i="2"/>
  <c r="P509" i="2"/>
  <c r="O510" i="2"/>
  <c r="P510" i="2"/>
  <c r="O511" i="2"/>
  <c r="P511" i="2"/>
  <c r="O512" i="2"/>
  <c r="P512" i="2"/>
  <c r="O513" i="2"/>
  <c r="P513" i="2"/>
  <c r="O514" i="2"/>
  <c r="P514" i="2"/>
  <c r="O515" i="2"/>
  <c r="P515" i="2"/>
  <c r="O516" i="2"/>
  <c r="P516" i="2"/>
  <c r="O517" i="2"/>
  <c r="P517" i="2"/>
  <c r="O518" i="2"/>
  <c r="P518" i="2"/>
  <c r="O519" i="2"/>
  <c r="P519" i="2"/>
  <c r="O520" i="2"/>
  <c r="P520" i="2"/>
  <c r="O521" i="2"/>
  <c r="P521" i="2"/>
  <c r="O522" i="2"/>
  <c r="P522" i="2"/>
  <c r="O523" i="2"/>
  <c r="P523" i="2"/>
  <c r="O524" i="2"/>
  <c r="P524" i="2"/>
  <c r="O525" i="2"/>
  <c r="P525" i="2"/>
  <c r="O526" i="2"/>
  <c r="P526" i="2"/>
  <c r="O527" i="2"/>
  <c r="P527" i="2"/>
  <c r="O528" i="2"/>
  <c r="P528" i="2"/>
  <c r="O529" i="2"/>
  <c r="P529" i="2"/>
  <c r="O530" i="2"/>
  <c r="P530" i="2"/>
  <c r="O531" i="2"/>
  <c r="P531" i="2"/>
  <c r="O532" i="2"/>
  <c r="P532" i="2"/>
  <c r="O533" i="2"/>
  <c r="P533" i="2"/>
  <c r="O534" i="2"/>
  <c r="P534" i="2"/>
  <c r="O535" i="2"/>
  <c r="P535" i="2"/>
  <c r="O536" i="2"/>
  <c r="P536" i="2"/>
  <c r="O537" i="2"/>
  <c r="P537" i="2"/>
  <c r="O538" i="2"/>
  <c r="P538" i="2"/>
  <c r="O539" i="2"/>
  <c r="P539" i="2"/>
  <c r="O540" i="2"/>
  <c r="P540" i="2"/>
  <c r="O541" i="2"/>
  <c r="P541" i="2"/>
  <c r="O542" i="2"/>
  <c r="P542" i="2"/>
  <c r="O543" i="2"/>
  <c r="P543" i="2"/>
  <c r="O544" i="2"/>
  <c r="P544" i="2"/>
  <c r="O545" i="2"/>
  <c r="P545" i="2"/>
  <c r="O546" i="2"/>
  <c r="P546" i="2"/>
  <c r="O547" i="2"/>
  <c r="P547" i="2"/>
  <c r="O548" i="2"/>
  <c r="P548" i="2"/>
  <c r="O549" i="2"/>
  <c r="P549" i="2"/>
  <c r="O550" i="2"/>
  <c r="P550" i="2"/>
  <c r="O551" i="2"/>
  <c r="P551" i="2"/>
  <c r="O552" i="2"/>
  <c r="P552" i="2"/>
  <c r="O553" i="2"/>
  <c r="P553" i="2"/>
  <c r="O554" i="2"/>
  <c r="P554" i="2"/>
  <c r="O555" i="2"/>
  <c r="P555" i="2"/>
  <c r="O556" i="2"/>
  <c r="P556" i="2"/>
  <c r="O557" i="2"/>
  <c r="P557" i="2"/>
  <c r="O558" i="2"/>
  <c r="P558" i="2"/>
  <c r="O559" i="2"/>
  <c r="P559" i="2"/>
  <c r="O560" i="2"/>
  <c r="P560" i="2"/>
  <c r="O561" i="2"/>
  <c r="P561" i="2"/>
  <c r="O562" i="2"/>
  <c r="P562" i="2"/>
  <c r="O563" i="2"/>
  <c r="P563" i="2"/>
  <c r="O564" i="2"/>
  <c r="P564" i="2"/>
  <c r="O565" i="2"/>
  <c r="P565" i="2"/>
  <c r="O566" i="2"/>
  <c r="P566" i="2"/>
  <c r="O567" i="2"/>
  <c r="P567" i="2"/>
  <c r="O568" i="2"/>
  <c r="P568" i="2"/>
  <c r="O569" i="2"/>
  <c r="P569" i="2"/>
  <c r="O570" i="2"/>
  <c r="P570" i="2"/>
  <c r="O571" i="2"/>
  <c r="P571" i="2"/>
  <c r="O572" i="2"/>
  <c r="P572" i="2"/>
  <c r="O573" i="2"/>
  <c r="P573" i="2"/>
  <c r="O574" i="2"/>
  <c r="P574" i="2"/>
  <c r="O575" i="2"/>
  <c r="P575" i="2"/>
  <c r="O576" i="2"/>
  <c r="P576" i="2"/>
  <c r="O577" i="2"/>
  <c r="P577" i="2"/>
  <c r="O578" i="2"/>
  <c r="P578" i="2"/>
  <c r="O579" i="2"/>
  <c r="P579" i="2"/>
  <c r="O580" i="2"/>
  <c r="P580" i="2"/>
  <c r="O581" i="2"/>
  <c r="P581" i="2"/>
  <c r="O582" i="2"/>
  <c r="P582" i="2"/>
  <c r="O583" i="2"/>
  <c r="P583" i="2"/>
  <c r="O584" i="2"/>
  <c r="P584" i="2"/>
  <c r="O585" i="2"/>
  <c r="P585" i="2"/>
  <c r="O586" i="2"/>
  <c r="P586" i="2"/>
  <c r="O587" i="2"/>
  <c r="P587" i="2"/>
  <c r="O588" i="2"/>
  <c r="P588" i="2"/>
  <c r="O589" i="2"/>
  <c r="P589" i="2"/>
  <c r="O590" i="2"/>
  <c r="P590" i="2"/>
  <c r="O591" i="2"/>
  <c r="P591" i="2"/>
  <c r="O592" i="2"/>
  <c r="P592" i="2"/>
  <c r="O593" i="2"/>
  <c r="P593" i="2"/>
  <c r="O594" i="2"/>
  <c r="P594" i="2"/>
  <c r="O595" i="2"/>
  <c r="P595" i="2"/>
  <c r="O596" i="2"/>
  <c r="P596" i="2"/>
  <c r="O597" i="2"/>
  <c r="P597" i="2"/>
  <c r="O598" i="2"/>
  <c r="P598" i="2"/>
  <c r="O599" i="2"/>
  <c r="P599" i="2"/>
  <c r="O600" i="2"/>
  <c r="P600" i="2"/>
  <c r="O601" i="2"/>
  <c r="P601" i="2"/>
  <c r="O602" i="2"/>
  <c r="P602" i="2"/>
  <c r="O603" i="2"/>
  <c r="P603" i="2"/>
  <c r="O604" i="2"/>
  <c r="P604" i="2"/>
  <c r="O605" i="2"/>
  <c r="P605" i="2"/>
  <c r="O606" i="2"/>
  <c r="P606" i="2"/>
  <c r="O607" i="2"/>
  <c r="P607" i="2"/>
  <c r="O608" i="2"/>
  <c r="P608" i="2"/>
  <c r="O609" i="2"/>
  <c r="P609" i="2"/>
  <c r="O610" i="2"/>
  <c r="P610" i="2"/>
  <c r="O611" i="2"/>
  <c r="P611" i="2"/>
  <c r="O612" i="2"/>
  <c r="P612" i="2"/>
  <c r="O613" i="2"/>
  <c r="P613" i="2"/>
  <c r="O614" i="2"/>
  <c r="P614" i="2"/>
  <c r="O615" i="2"/>
  <c r="P615" i="2"/>
  <c r="O616" i="2"/>
  <c r="P616" i="2"/>
  <c r="O617" i="2"/>
  <c r="P617" i="2"/>
  <c r="O618" i="2"/>
  <c r="P618" i="2"/>
  <c r="O619" i="2"/>
  <c r="P619" i="2"/>
  <c r="O620" i="2"/>
  <c r="P620" i="2"/>
  <c r="O621" i="2"/>
  <c r="P621" i="2"/>
  <c r="O622" i="2"/>
  <c r="P622" i="2"/>
  <c r="O623" i="2"/>
  <c r="P623" i="2"/>
  <c r="O624" i="2"/>
  <c r="P624" i="2"/>
  <c r="O625" i="2"/>
  <c r="P625" i="2"/>
  <c r="O626" i="2"/>
  <c r="P626" i="2"/>
  <c r="O627" i="2"/>
  <c r="P627" i="2"/>
  <c r="O628" i="2"/>
  <c r="P628" i="2"/>
  <c r="O629" i="2"/>
  <c r="P629" i="2"/>
  <c r="O630" i="2"/>
  <c r="P630" i="2"/>
  <c r="O631" i="2"/>
  <c r="P631" i="2"/>
  <c r="O632" i="2"/>
  <c r="P632" i="2"/>
  <c r="O633" i="2"/>
  <c r="P633" i="2"/>
  <c r="O634" i="2"/>
  <c r="P634" i="2"/>
  <c r="O635" i="2"/>
  <c r="P635" i="2"/>
  <c r="O636" i="2"/>
  <c r="P636" i="2"/>
  <c r="O637" i="2"/>
  <c r="P637" i="2"/>
  <c r="O638" i="2"/>
  <c r="P638" i="2"/>
  <c r="O639" i="2"/>
  <c r="P639" i="2"/>
  <c r="O640" i="2"/>
  <c r="P640" i="2"/>
  <c r="O641" i="2"/>
  <c r="P641" i="2"/>
  <c r="O642" i="2"/>
  <c r="P642" i="2"/>
  <c r="O643" i="2"/>
  <c r="P643" i="2"/>
  <c r="O644" i="2"/>
  <c r="P644" i="2"/>
  <c r="O645" i="2"/>
  <c r="P645" i="2"/>
  <c r="O646" i="2"/>
  <c r="P646" i="2"/>
  <c r="O647" i="2"/>
  <c r="P647" i="2"/>
  <c r="O648" i="2"/>
  <c r="P648" i="2"/>
  <c r="O649" i="2"/>
  <c r="P649" i="2"/>
  <c r="O650" i="2"/>
  <c r="P650" i="2"/>
  <c r="O651" i="2"/>
  <c r="P651" i="2"/>
  <c r="O652" i="2"/>
  <c r="P652" i="2"/>
  <c r="O653" i="2"/>
  <c r="P653" i="2"/>
  <c r="O654" i="2"/>
  <c r="P654" i="2"/>
  <c r="O655" i="2"/>
  <c r="P655" i="2"/>
  <c r="O656" i="2"/>
  <c r="P656" i="2"/>
  <c r="O657" i="2"/>
  <c r="P657" i="2"/>
  <c r="O658" i="2"/>
  <c r="P658" i="2"/>
  <c r="O659" i="2"/>
  <c r="P659" i="2"/>
  <c r="O660" i="2"/>
  <c r="P660" i="2"/>
  <c r="O661" i="2"/>
  <c r="P661" i="2"/>
  <c r="O662" i="2"/>
  <c r="P662" i="2"/>
  <c r="O663" i="2"/>
  <c r="P663" i="2"/>
  <c r="O664" i="2"/>
  <c r="P664" i="2"/>
  <c r="O665" i="2"/>
  <c r="P665" i="2"/>
  <c r="O666" i="2"/>
  <c r="P666" i="2"/>
  <c r="O667" i="2"/>
  <c r="P667" i="2"/>
  <c r="O668" i="2"/>
  <c r="P668" i="2"/>
  <c r="O669" i="2"/>
  <c r="P669" i="2"/>
  <c r="O670" i="2"/>
  <c r="P670" i="2"/>
  <c r="O671" i="2"/>
  <c r="P671" i="2"/>
  <c r="O672" i="2"/>
  <c r="P672" i="2"/>
  <c r="O673" i="2"/>
  <c r="P673" i="2"/>
  <c r="O674" i="2"/>
  <c r="P674" i="2"/>
  <c r="O675" i="2"/>
  <c r="P675" i="2"/>
  <c r="O676" i="2"/>
  <c r="P676" i="2"/>
  <c r="O677" i="2"/>
  <c r="P677" i="2"/>
  <c r="O678" i="2"/>
  <c r="P678" i="2"/>
  <c r="O679" i="2"/>
  <c r="P679" i="2"/>
  <c r="O680" i="2"/>
  <c r="P680" i="2"/>
  <c r="O681" i="2"/>
  <c r="P681" i="2"/>
  <c r="O682" i="2"/>
  <c r="P682" i="2"/>
  <c r="O683" i="2"/>
  <c r="P683" i="2"/>
  <c r="O684" i="2"/>
  <c r="P684" i="2"/>
  <c r="O685" i="2"/>
  <c r="P685" i="2"/>
  <c r="O686" i="2"/>
  <c r="P686" i="2"/>
  <c r="O687" i="2"/>
  <c r="P687" i="2"/>
  <c r="O688" i="2"/>
  <c r="P688" i="2"/>
  <c r="O689" i="2"/>
  <c r="P689" i="2"/>
  <c r="O690" i="2"/>
  <c r="P690" i="2"/>
  <c r="O691" i="2"/>
  <c r="P691" i="2"/>
  <c r="O692" i="2"/>
  <c r="P692" i="2"/>
  <c r="O693" i="2"/>
  <c r="P693" i="2"/>
  <c r="O694" i="2"/>
  <c r="P694" i="2"/>
  <c r="O695" i="2"/>
  <c r="P695" i="2"/>
  <c r="O696" i="2"/>
  <c r="P696" i="2"/>
  <c r="O697" i="2"/>
  <c r="P697" i="2"/>
  <c r="O698" i="2"/>
  <c r="P698" i="2"/>
  <c r="O699" i="2"/>
  <c r="P699" i="2"/>
  <c r="O700" i="2"/>
  <c r="P700" i="2"/>
  <c r="O701" i="2"/>
  <c r="P701" i="2"/>
  <c r="O702" i="2"/>
  <c r="P702" i="2"/>
  <c r="O703" i="2"/>
  <c r="P703" i="2"/>
  <c r="O704" i="2"/>
  <c r="P704" i="2"/>
  <c r="O705" i="2"/>
  <c r="P705" i="2"/>
  <c r="O706" i="2"/>
  <c r="P706" i="2"/>
  <c r="O707" i="2"/>
  <c r="P707" i="2"/>
  <c r="O708" i="2"/>
  <c r="P708" i="2"/>
  <c r="O709" i="2"/>
  <c r="P709" i="2"/>
  <c r="O710" i="2"/>
  <c r="P710" i="2"/>
  <c r="O711" i="2"/>
  <c r="P711" i="2"/>
  <c r="O712" i="2"/>
  <c r="P712" i="2"/>
  <c r="O713" i="2"/>
  <c r="P713" i="2"/>
  <c r="O714" i="2"/>
  <c r="P714" i="2"/>
  <c r="O715" i="2"/>
  <c r="P715" i="2"/>
  <c r="O716" i="2"/>
  <c r="P716" i="2"/>
  <c r="O717" i="2"/>
  <c r="P717" i="2"/>
  <c r="O718" i="2"/>
  <c r="P718" i="2"/>
  <c r="O719" i="2"/>
  <c r="P719" i="2"/>
  <c r="O720" i="2"/>
  <c r="P720" i="2"/>
  <c r="O721" i="2"/>
  <c r="P721" i="2"/>
  <c r="O722" i="2"/>
  <c r="P722" i="2"/>
  <c r="O723" i="2"/>
  <c r="P723" i="2"/>
  <c r="O724" i="2"/>
  <c r="P724" i="2"/>
  <c r="O725" i="2"/>
  <c r="P725" i="2"/>
  <c r="O726" i="2"/>
  <c r="P726" i="2"/>
  <c r="O727" i="2"/>
  <c r="P727" i="2"/>
  <c r="O728" i="2"/>
  <c r="P728" i="2"/>
  <c r="O729" i="2"/>
  <c r="P729" i="2"/>
  <c r="O730" i="2"/>
  <c r="P730" i="2"/>
  <c r="O731" i="2"/>
  <c r="P731" i="2"/>
  <c r="O732" i="2"/>
  <c r="P732" i="2"/>
  <c r="O733" i="2"/>
  <c r="P733" i="2"/>
  <c r="O734" i="2"/>
  <c r="P734" i="2"/>
  <c r="O735" i="2"/>
  <c r="P735" i="2"/>
  <c r="O736" i="2"/>
  <c r="P736" i="2"/>
  <c r="O737" i="2"/>
  <c r="P737" i="2"/>
  <c r="O738" i="2"/>
  <c r="P738" i="2"/>
  <c r="O739" i="2"/>
  <c r="P739" i="2"/>
  <c r="O740" i="2"/>
  <c r="P740" i="2"/>
  <c r="O741" i="2"/>
  <c r="P741" i="2"/>
  <c r="O742" i="2"/>
  <c r="P742" i="2"/>
  <c r="O743" i="2"/>
  <c r="P743" i="2"/>
  <c r="O744" i="2"/>
  <c r="P744" i="2"/>
  <c r="O745" i="2"/>
  <c r="P745" i="2"/>
  <c r="O746" i="2"/>
  <c r="P746" i="2"/>
  <c r="O747" i="2"/>
  <c r="P747" i="2"/>
  <c r="O748" i="2"/>
  <c r="P748" i="2"/>
  <c r="O749" i="2"/>
  <c r="P749" i="2"/>
  <c r="O750" i="2"/>
  <c r="P750" i="2"/>
  <c r="O751" i="2"/>
  <c r="P751" i="2"/>
  <c r="O752" i="2"/>
  <c r="P752" i="2"/>
  <c r="O753" i="2"/>
  <c r="P753" i="2"/>
  <c r="O754" i="2"/>
  <c r="P754" i="2"/>
  <c r="O755" i="2"/>
  <c r="P755" i="2"/>
  <c r="O756" i="2"/>
  <c r="P756" i="2"/>
  <c r="O757" i="2"/>
  <c r="P757" i="2"/>
  <c r="O758" i="2"/>
  <c r="P758" i="2"/>
  <c r="O759" i="2"/>
  <c r="P759" i="2"/>
  <c r="O760" i="2"/>
  <c r="P760" i="2"/>
  <c r="O761" i="2"/>
  <c r="P761" i="2"/>
  <c r="O762" i="2"/>
  <c r="P762" i="2"/>
  <c r="O763" i="2"/>
  <c r="P763" i="2"/>
  <c r="O764" i="2"/>
  <c r="P764" i="2"/>
  <c r="O765" i="2"/>
  <c r="P765" i="2"/>
  <c r="O766" i="2"/>
  <c r="P766" i="2"/>
  <c r="O767" i="2"/>
  <c r="P767" i="2"/>
  <c r="O768" i="2"/>
  <c r="P768" i="2"/>
  <c r="O769" i="2"/>
  <c r="P769" i="2"/>
  <c r="O770" i="2"/>
  <c r="P770" i="2"/>
  <c r="O771" i="2"/>
  <c r="P771" i="2"/>
  <c r="O772" i="2"/>
  <c r="P772" i="2"/>
  <c r="O773" i="2"/>
  <c r="P773" i="2"/>
  <c r="O774" i="2"/>
  <c r="P774" i="2"/>
  <c r="O775" i="2"/>
  <c r="P775" i="2"/>
  <c r="O776" i="2"/>
  <c r="P776" i="2"/>
  <c r="O777" i="2"/>
  <c r="P777" i="2"/>
  <c r="O778" i="2"/>
  <c r="P778" i="2"/>
  <c r="O779" i="2"/>
  <c r="P779" i="2"/>
  <c r="O780" i="2"/>
  <c r="P780" i="2"/>
  <c r="O781" i="2"/>
  <c r="P781" i="2"/>
  <c r="O782" i="2"/>
  <c r="P782" i="2"/>
  <c r="O783" i="2"/>
  <c r="P783" i="2"/>
  <c r="O784" i="2"/>
  <c r="P784" i="2"/>
  <c r="O785" i="2"/>
  <c r="P785" i="2"/>
  <c r="O786" i="2"/>
  <c r="P786" i="2"/>
  <c r="O787" i="2"/>
  <c r="P787" i="2"/>
  <c r="O788" i="2"/>
  <c r="P788" i="2"/>
  <c r="O789" i="2"/>
  <c r="P789" i="2"/>
  <c r="O790" i="2"/>
  <c r="P790" i="2"/>
  <c r="O791" i="2"/>
  <c r="P791" i="2"/>
  <c r="O792" i="2"/>
  <c r="P792" i="2"/>
  <c r="O793" i="2"/>
  <c r="P793" i="2"/>
  <c r="O794" i="2"/>
  <c r="P794" i="2"/>
  <c r="O795" i="2"/>
  <c r="P795" i="2"/>
  <c r="O796" i="2"/>
  <c r="P796" i="2"/>
  <c r="O797" i="2"/>
  <c r="P797" i="2"/>
  <c r="O798" i="2"/>
  <c r="P798" i="2"/>
  <c r="O799" i="2"/>
  <c r="P799" i="2"/>
  <c r="O800" i="2"/>
  <c r="P800" i="2"/>
  <c r="O801" i="2"/>
  <c r="P801" i="2"/>
  <c r="O802" i="2"/>
  <c r="P802" i="2"/>
  <c r="O803" i="2"/>
  <c r="P803" i="2"/>
  <c r="O804" i="2"/>
  <c r="P804" i="2"/>
  <c r="O805" i="2"/>
  <c r="P805" i="2"/>
  <c r="O806" i="2"/>
  <c r="P806" i="2"/>
  <c r="O807" i="2"/>
  <c r="P807" i="2"/>
  <c r="O808" i="2"/>
  <c r="P808" i="2"/>
  <c r="O809" i="2"/>
  <c r="P809" i="2"/>
  <c r="O810" i="2"/>
  <c r="P810" i="2"/>
  <c r="O811" i="2"/>
  <c r="P811" i="2"/>
  <c r="O812" i="2"/>
  <c r="P812" i="2"/>
  <c r="O813" i="2"/>
  <c r="P813" i="2"/>
  <c r="O814" i="2"/>
  <c r="P814" i="2"/>
  <c r="O815" i="2"/>
  <c r="P815" i="2"/>
  <c r="O816" i="2"/>
  <c r="P816" i="2"/>
  <c r="O817" i="2"/>
  <c r="P817" i="2"/>
  <c r="O818" i="2"/>
  <c r="P818" i="2"/>
  <c r="O819" i="2"/>
  <c r="P819" i="2"/>
  <c r="O820" i="2"/>
  <c r="P820" i="2"/>
  <c r="O821" i="2"/>
  <c r="P821" i="2"/>
  <c r="O822" i="2"/>
  <c r="P822" i="2"/>
  <c r="O823" i="2"/>
  <c r="P823" i="2"/>
  <c r="O824" i="2"/>
  <c r="P824" i="2"/>
  <c r="O825" i="2"/>
  <c r="P825" i="2"/>
  <c r="O826" i="2"/>
  <c r="P826" i="2"/>
  <c r="O827" i="2"/>
  <c r="P827" i="2"/>
  <c r="O828" i="2"/>
  <c r="P828" i="2"/>
  <c r="O829" i="2"/>
  <c r="P829" i="2"/>
  <c r="O830" i="2"/>
  <c r="P830" i="2"/>
  <c r="O831" i="2"/>
  <c r="P831" i="2"/>
  <c r="O832" i="2"/>
  <c r="P832" i="2"/>
  <c r="O833" i="2"/>
  <c r="P833" i="2"/>
  <c r="O834" i="2"/>
  <c r="P834" i="2"/>
  <c r="O835" i="2"/>
  <c r="P835" i="2"/>
  <c r="O836" i="2"/>
  <c r="P836" i="2"/>
  <c r="O837" i="2"/>
  <c r="P837" i="2"/>
  <c r="O838" i="2"/>
  <c r="P838" i="2"/>
  <c r="O839" i="2"/>
  <c r="P839" i="2"/>
  <c r="O840" i="2"/>
  <c r="P840" i="2"/>
  <c r="O841" i="2"/>
  <c r="P841" i="2"/>
  <c r="O842" i="2"/>
  <c r="P842" i="2"/>
  <c r="O843" i="2"/>
  <c r="P843" i="2"/>
  <c r="O844" i="2"/>
  <c r="P844" i="2"/>
  <c r="O845" i="2"/>
  <c r="P845" i="2"/>
  <c r="O846" i="2"/>
  <c r="P846" i="2"/>
  <c r="O847" i="2"/>
  <c r="P847" i="2"/>
  <c r="O848" i="2"/>
  <c r="P848" i="2"/>
  <c r="O849" i="2"/>
  <c r="P849" i="2"/>
  <c r="O850" i="2"/>
  <c r="P850" i="2"/>
  <c r="O851" i="2"/>
  <c r="P851" i="2"/>
  <c r="O852" i="2"/>
  <c r="P852" i="2"/>
  <c r="O853" i="2"/>
  <c r="P853" i="2"/>
  <c r="O854" i="2"/>
  <c r="P854" i="2"/>
  <c r="O855" i="2"/>
  <c r="P855" i="2"/>
  <c r="O856" i="2"/>
  <c r="P856" i="2"/>
  <c r="O857" i="2"/>
  <c r="P857" i="2"/>
  <c r="O858" i="2"/>
  <c r="P858" i="2"/>
  <c r="O859" i="2"/>
  <c r="P859" i="2"/>
  <c r="O860" i="2"/>
  <c r="P860" i="2"/>
  <c r="O861" i="2"/>
  <c r="P861" i="2"/>
  <c r="O862" i="2"/>
  <c r="P862" i="2"/>
  <c r="O863" i="2"/>
  <c r="P863" i="2"/>
  <c r="O864" i="2"/>
  <c r="P864" i="2"/>
  <c r="O865" i="2"/>
  <c r="P865" i="2"/>
  <c r="O866" i="2"/>
  <c r="P866" i="2"/>
  <c r="O867" i="2"/>
  <c r="P867" i="2"/>
  <c r="O868" i="2"/>
  <c r="P868" i="2"/>
  <c r="O869" i="2"/>
  <c r="P869" i="2"/>
  <c r="O870" i="2"/>
  <c r="P870" i="2"/>
  <c r="O871" i="2"/>
  <c r="P871" i="2"/>
  <c r="O872" i="2"/>
  <c r="P872" i="2"/>
  <c r="O873" i="2"/>
  <c r="P873" i="2"/>
  <c r="O874" i="2"/>
  <c r="P874" i="2"/>
  <c r="O875" i="2"/>
  <c r="P875" i="2"/>
  <c r="O876" i="2"/>
  <c r="P876" i="2"/>
  <c r="O877" i="2"/>
  <c r="P877" i="2"/>
  <c r="O878" i="2"/>
  <c r="P878" i="2"/>
  <c r="O879" i="2"/>
  <c r="P879" i="2"/>
  <c r="O880" i="2"/>
  <c r="P880" i="2"/>
  <c r="O881" i="2"/>
  <c r="P881" i="2"/>
  <c r="O882" i="2"/>
  <c r="P882" i="2"/>
  <c r="O883" i="2"/>
  <c r="P883" i="2"/>
  <c r="O884" i="2"/>
  <c r="P884" i="2"/>
  <c r="O885" i="2"/>
  <c r="P885" i="2"/>
  <c r="O886" i="2"/>
  <c r="P886" i="2"/>
  <c r="O887" i="2"/>
  <c r="P887" i="2"/>
  <c r="O888" i="2"/>
  <c r="P888" i="2"/>
  <c r="O889" i="2"/>
  <c r="P889" i="2"/>
  <c r="O890" i="2"/>
  <c r="P890" i="2"/>
  <c r="O891" i="2"/>
  <c r="P891" i="2"/>
  <c r="O892" i="2"/>
  <c r="P892" i="2"/>
  <c r="O893" i="2"/>
  <c r="P893" i="2"/>
  <c r="O894" i="2"/>
  <c r="P894" i="2"/>
  <c r="O895" i="2"/>
  <c r="P895" i="2"/>
  <c r="O896" i="2"/>
  <c r="P896" i="2"/>
  <c r="O897" i="2"/>
  <c r="P897" i="2"/>
  <c r="O898" i="2"/>
  <c r="P898" i="2"/>
  <c r="O899" i="2"/>
  <c r="P899" i="2"/>
  <c r="O900" i="2"/>
  <c r="P900" i="2"/>
  <c r="O901" i="2"/>
  <c r="P901" i="2"/>
  <c r="O902" i="2"/>
  <c r="P902" i="2"/>
  <c r="O903" i="2"/>
  <c r="P903" i="2"/>
  <c r="O904" i="2"/>
  <c r="P904" i="2"/>
  <c r="O905" i="2"/>
  <c r="P905" i="2"/>
  <c r="O906" i="2"/>
  <c r="P906" i="2"/>
  <c r="O907" i="2"/>
  <c r="P907" i="2"/>
  <c r="O908" i="2"/>
  <c r="P908" i="2"/>
  <c r="O909" i="2"/>
  <c r="P909" i="2"/>
  <c r="O910" i="2"/>
  <c r="P910" i="2"/>
  <c r="O911" i="2"/>
  <c r="P911" i="2"/>
  <c r="O912" i="2"/>
  <c r="P912" i="2"/>
  <c r="O913" i="2"/>
  <c r="P913" i="2"/>
  <c r="O914" i="2"/>
  <c r="P914" i="2"/>
  <c r="O915" i="2"/>
  <c r="P915" i="2"/>
  <c r="O916" i="2"/>
  <c r="P916" i="2"/>
  <c r="O917" i="2"/>
  <c r="P917" i="2"/>
  <c r="O918" i="2"/>
  <c r="P918" i="2"/>
  <c r="O919" i="2"/>
  <c r="P919" i="2"/>
  <c r="O920" i="2"/>
  <c r="P920" i="2"/>
  <c r="O921" i="2"/>
  <c r="P921" i="2"/>
  <c r="O922" i="2"/>
  <c r="P922" i="2"/>
  <c r="O923" i="2"/>
  <c r="P923" i="2"/>
  <c r="O924" i="2"/>
  <c r="P924" i="2"/>
  <c r="O925" i="2"/>
  <c r="P925" i="2"/>
  <c r="O926" i="2"/>
  <c r="P926" i="2"/>
  <c r="O927" i="2"/>
  <c r="P927" i="2"/>
  <c r="O928" i="2"/>
  <c r="P928" i="2"/>
  <c r="O929" i="2"/>
  <c r="P929" i="2"/>
  <c r="O930" i="2"/>
  <c r="P930" i="2"/>
  <c r="O931" i="2"/>
  <c r="P931" i="2"/>
  <c r="O932" i="2"/>
  <c r="P932" i="2"/>
  <c r="O933" i="2"/>
  <c r="P933" i="2"/>
  <c r="O934" i="2"/>
  <c r="P934" i="2"/>
  <c r="O935" i="2"/>
  <c r="P935" i="2"/>
  <c r="O936" i="2"/>
  <c r="P936" i="2"/>
  <c r="O937" i="2"/>
  <c r="P937" i="2"/>
  <c r="O938" i="2"/>
  <c r="P938" i="2"/>
  <c r="O939" i="2"/>
  <c r="P939" i="2"/>
  <c r="O940" i="2"/>
  <c r="P940" i="2"/>
  <c r="O941" i="2"/>
  <c r="P941" i="2"/>
  <c r="O942" i="2"/>
  <c r="P942" i="2"/>
  <c r="O943" i="2"/>
  <c r="P943" i="2"/>
  <c r="O944" i="2"/>
  <c r="P944" i="2"/>
  <c r="O945" i="2"/>
  <c r="P945" i="2"/>
  <c r="O946" i="2"/>
  <c r="P946" i="2"/>
  <c r="O947" i="2"/>
  <c r="P947" i="2"/>
  <c r="O948" i="2"/>
  <c r="P948" i="2"/>
  <c r="O949" i="2"/>
  <c r="P949" i="2"/>
  <c r="O950" i="2"/>
  <c r="P950" i="2"/>
  <c r="O951" i="2"/>
  <c r="P951" i="2"/>
  <c r="O952" i="2"/>
  <c r="P952" i="2"/>
  <c r="O953" i="2"/>
  <c r="P953" i="2"/>
  <c r="O954" i="2"/>
  <c r="P954" i="2"/>
  <c r="O955" i="2"/>
  <c r="P955" i="2"/>
  <c r="O956" i="2"/>
  <c r="P956" i="2"/>
  <c r="O957" i="2"/>
  <c r="P957" i="2"/>
  <c r="O958" i="2"/>
  <c r="P958" i="2"/>
  <c r="O959" i="2"/>
  <c r="P959" i="2"/>
  <c r="O960" i="2"/>
  <c r="P960" i="2"/>
  <c r="O961" i="2"/>
  <c r="P961" i="2"/>
  <c r="O962" i="2"/>
  <c r="P962" i="2"/>
  <c r="O963" i="2"/>
  <c r="P963" i="2"/>
  <c r="O964" i="2"/>
  <c r="P964" i="2"/>
  <c r="O965" i="2"/>
  <c r="P965" i="2"/>
  <c r="O966" i="2"/>
  <c r="P966" i="2"/>
  <c r="O967" i="2"/>
  <c r="P967" i="2"/>
  <c r="O968" i="2"/>
  <c r="P968" i="2"/>
  <c r="O969" i="2"/>
  <c r="P969" i="2"/>
  <c r="O970" i="2"/>
  <c r="P970" i="2"/>
  <c r="O971" i="2"/>
  <c r="P971" i="2"/>
  <c r="O972" i="2"/>
  <c r="P972" i="2"/>
  <c r="O973" i="2"/>
  <c r="P973" i="2"/>
  <c r="O974" i="2"/>
  <c r="P974" i="2"/>
  <c r="O975" i="2"/>
  <c r="P975" i="2"/>
  <c r="O976" i="2"/>
  <c r="P976" i="2"/>
  <c r="O977" i="2"/>
  <c r="P977" i="2"/>
  <c r="O978" i="2"/>
  <c r="P978" i="2"/>
  <c r="O979" i="2"/>
  <c r="P979" i="2"/>
  <c r="O980" i="2"/>
  <c r="P980" i="2"/>
  <c r="O981" i="2"/>
  <c r="P981" i="2"/>
  <c r="O982" i="2"/>
  <c r="P982" i="2"/>
  <c r="O983" i="2"/>
  <c r="P983" i="2"/>
  <c r="O984" i="2"/>
  <c r="P984" i="2"/>
  <c r="O985" i="2"/>
  <c r="P985" i="2"/>
  <c r="O986" i="2"/>
  <c r="P986" i="2"/>
  <c r="O987" i="2"/>
  <c r="P987" i="2"/>
  <c r="O988" i="2"/>
  <c r="P988" i="2"/>
  <c r="O989" i="2"/>
  <c r="P989" i="2"/>
  <c r="O990" i="2"/>
  <c r="P990" i="2"/>
  <c r="O991" i="2"/>
  <c r="P991" i="2"/>
  <c r="O992" i="2"/>
  <c r="P992" i="2"/>
  <c r="O993" i="2"/>
  <c r="P993" i="2"/>
  <c r="O994" i="2"/>
  <c r="P994" i="2"/>
  <c r="O995" i="2"/>
  <c r="P995" i="2"/>
  <c r="O996" i="2"/>
  <c r="P996" i="2"/>
  <c r="O997" i="2"/>
  <c r="P997" i="2"/>
  <c r="O998" i="2"/>
  <c r="P998" i="2"/>
  <c r="O999" i="2"/>
  <c r="P999" i="2"/>
  <c r="O1000" i="2"/>
  <c r="P1000" i="2"/>
  <c r="O1001" i="2"/>
  <c r="P1001" i="2"/>
  <c r="O1002" i="2"/>
  <c r="P1002" i="2"/>
  <c r="O1003" i="2"/>
  <c r="P1003" i="2"/>
  <c r="O1004" i="2"/>
  <c r="P1004" i="2"/>
  <c r="O1005" i="2"/>
  <c r="P1005" i="2"/>
  <c r="O1006" i="2"/>
  <c r="P1006" i="2"/>
  <c r="O1007" i="2"/>
  <c r="P1007" i="2"/>
  <c r="O1008" i="2"/>
  <c r="P1008" i="2"/>
  <c r="O1009" i="2"/>
  <c r="P1009" i="2"/>
  <c r="O1010" i="2"/>
  <c r="P1010" i="2"/>
  <c r="O1011" i="2"/>
  <c r="P1011" i="2"/>
  <c r="O1012" i="2"/>
  <c r="P1012" i="2"/>
  <c r="O1013" i="2"/>
  <c r="P1013" i="2"/>
  <c r="O1014" i="2"/>
  <c r="P1014" i="2"/>
  <c r="O1015" i="2"/>
  <c r="P1015" i="2"/>
  <c r="O1016" i="2"/>
  <c r="P1016" i="2"/>
  <c r="O1017" i="2"/>
  <c r="P1017" i="2"/>
  <c r="O1018" i="2"/>
  <c r="P1018" i="2"/>
  <c r="O1019" i="2"/>
  <c r="P1019" i="2"/>
  <c r="O1020" i="2"/>
  <c r="P1020" i="2"/>
  <c r="O1021" i="2"/>
  <c r="P1021" i="2"/>
  <c r="O1022" i="2"/>
  <c r="P1022" i="2"/>
  <c r="O1023" i="2"/>
  <c r="P1023" i="2"/>
  <c r="O1024" i="2"/>
  <c r="P1024" i="2"/>
  <c r="O1025" i="2"/>
  <c r="P1025" i="2"/>
  <c r="O1026" i="2"/>
  <c r="P1026" i="2"/>
  <c r="O1027" i="2"/>
  <c r="P1027" i="2"/>
  <c r="O1028" i="2"/>
  <c r="P1028" i="2"/>
  <c r="O1029" i="2"/>
  <c r="P1029" i="2"/>
  <c r="O1030" i="2"/>
  <c r="P1030" i="2"/>
  <c r="O1031" i="2"/>
  <c r="P1031" i="2"/>
  <c r="O1032" i="2"/>
  <c r="P1032" i="2"/>
  <c r="O1033" i="2"/>
  <c r="P1033" i="2"/>
  <c r="O1034" i="2"/>
  <c r="P1034" i="2"/>
  <c r="O1035" i="2"/>
  <c r="P1035" i="2"/>
  <c r="O1036" i="2"/>
  <c r="P1036" i="2"/>
  <c r="O1037" i="2"/>
  <c r="P1037" i="2"/>
  <c r="O1038" i="2"/>
  <c r="P1038" i="2"/>
  <c r="O1039" i="2"/>
  <c r="P1039" i="2"/>
  <c r="O1040" i="2"/>
  <c r="P1040" i="2"/>
  <c r="O1041" i="2"/>
  <c r="P1041" i="2"/>
  <c r="O1042" i="2"/>
  <c r="P1042" i="2"/>
  <c r="O1043" i="2"/>
  <c r="P1043" i="2"/>
  <c r="O1044" i="2"/>
  <c r="P1044" i="2"/>
  <c r="O1045" i="2"/>
  <c r="P1045" i="2"/>
  <c r="O1046" i="2"/>
  <c r="P1046" i="2"/>
  <c r="O1047" i="2"/>
  <c r="P1047" i="2"/>
  <c r="O1048" i="2"/>
  <c r="P1048" i="2"/>
  <c r="O1049" i="2"/>
  <c r="P1049" i="2"/>
  <c r="O1050" i="2"/>
  <c r="P1050" i="2"/>
  <c r="O1051" i="2"/>
  <c r="P1051" i="2"/>
  <c r="O1052" i="2"/>
  <c r="P1052" i="2"/>
  <c r="O1053" i="2"/>
  <c r="P1053" i="2"/>
  <c r="O1054" i="2"/>
  <c r="P1054" i="2"/>
  <c r="O1055" i="2"/>
  <c r="P1055" i="2"/>
  <c r="O1056" i="2"/>
  <c r="P1056" i="2"/>
  <c r="O1057" i="2"/>
  <c r="P1057" i="2"/>
  <c r="O1058" i="2"/>
  <c r="P1058" i="2"/>
  <c r="O1059" i="2"/>
  <c r="P1059" i="2"/>
  <c r="O1060" i="2"/>
  <c r="P1060" i="2"/>
  <c r="O1061" i="2"/>
  <c r="P1061" i="2"/>
  <c r="O1062" i="2"/>
  <c r="P1062" i="2"/>
  <c r="O1063" i="2"/>
  <c r="P1063" i="2"/>
  <c r="O1064" i="2"/>
  <c r="P1064" i="2"/>
  <c r="O1065" i="2"/>
  <c r="P1065" i="2"/>
  <c r="O1066" i="2"/>
  <c r="P1066" i="2"/>
  <c r="O1067" i="2"/>
  <c r="P1067" i="2"/>
  <c r="O1068" i="2"/>
  <c r="P1068" i="2"/>
  <c r="O1069" i="2"/>
  <c r="P1069" i="2"/>
  <c r="O1070" i="2"/>
  <c r="P1070" i="2"/>
  <c r="O1071" i="2"/>
  <c r="P1071" i="2"/>
  <c r="O1072" i="2"/>
  <c r="P1072" i="2"/>
  <c r="O1073" i="2"/>
  <c r="P1073" i="2"/>
  <c r="O1074" i="2"/>
  <c r="P1074" i="2"/>
  <c r="O1075" i="2"/>
  <c r="P1075" i="2"/>
  <c r="O1076" i="2"/>
  <c r="P1076" i="2"/>
  <c r="O1077" i="2"/>
  <c r="P1077" i="2"/>
  <c r="O1078" i="2"/>
  <c r="P1078" i="2"/>
  <c r="O1079" i="2"/>
  <c r="P1079" i="2"/>
  <c r="O1080" i="2"/>
  <c r="P1080" i="2"/>
  <c r="O1081" i="2"/>
  <c r="P1081" i="2"/>
  <c r="O1082" i="2"/>
  <c r="P1082" i="2"/>
  <c r="O1083" i="2"/>
  <c r="P1083" i="2"/>
  <c r="O1084" i="2"/>
  <c r="P1084" i="2"/>
  <c r="O1085" i="2"/>
  <c r="P1085" i="2"/>
  <c r="O1086" i="2"/>
  <c r="P1086" i="2"/>
  <c r="O1087" i="2"/>
  <c r="P1087" i="2"/>
  <c r="O1088" i="2"/>
  <c r="P1088" i="2"/>
  <c r="O1089" i="2"/>
  <c r="P1089" i="2"/>
  <c r="O1090" i="2"/>
  <c r="P1090" i="2"/>
  <c r="O1091" i="2"/>
  <c r="P1091" i="2"/>
  <c r="O1092" i="2"/>
  <c r="P1092" i="2"/>
  <c r="O1093" i="2"/>
  <c r="P1093" i="2"/>
  <c r="O1094" i="2"/>
  <c r="P1094" i="2"/>
  <c r="O1095" i="2"/>
  <c r="P1095" i="2"/>
  <c r="O1096" i="2"/>
  <c r="P1096" i="2"/>
  <c r="O1097" i="2"/>
  <c r="P1097" i="2"/>
  <c r="O1098" i="2"/>
  <c r="P1098" i="2"/>
  <c r="O1099" i="2"/>
  <c r="P1099" i="2"/>
  <c r="O1100" i="2"/>
  <c r="P1100" i="2"/>
  <c r="O1101" i="2"/>
  <c r="P1101" i="2"/>
  <c r="O1102" i="2"/>
  <c r="P1102" i="2"/>
  <c r="O1103" i="2"/>
  <c r="P1103" i="2"/>
  <c r="O1104" i="2"/>
  <c r="P1104" i="2"/>
  <c r="O1105" i="2"/>
  <c r="P1105" i="2"/>
  <c r="O1106" i="2"/>
  <c r="P1106" i="2"/>
  <c r="O1107" i="2"/>
  <c r="P1107" i="2"/>
  <c r="O1108" i="2"/>
  <c r="P1108" i="2"/>
  <c r="O1109" i="2"/>
  <c r="P1109" i="2"/>
  <c r="O1110" i="2"/>
  <c r="P1110" i="2"/>
  <c r="O1111" i="2"/>
  <c r="P1111" i="2"/>
  <c r="O1112" i="2"/>
  <c r="P1112" i="2"/>
  <c r="O1113" i="2"/>
  <c r="P1113" i="2"/>
  <c r="O1114" i="2"/>
  <c r="P1114" i="2"/>
  <c r="O1115" i="2"/>
  <c r="P1115" i="2"/>
  <c r="O1116" i="2"/>
  <c r="P1116" i="2"/>
  <c r="O1117" i="2"/>
  <c r="P1117" i="2"/>
  <c r="O1118" i="2"/>
  <c r="P1118" i="2"/>
  <c r="O1119" i="2"/>
  <c r="P1119" i="2"/>
  <c r="O1120" i="2"/>
  <c r="P1120" i="2"/>
  <c r="O1121" i="2"/>
  <c r="P1121" i="2"/>
  <c r="O1122" i="2"/>
  <c r="P1122" i="2"/>
  <c r="O1123" i="2"/>
  <c r="P1123" i="2"/>
  <c r="O1124" i="2"/>
  <c r="P1124" i="2"/>
  <c r="O1125" i="2"/>
  <c r="P1125" i="2"/>
  <c r="O1126" i="2"/>
  <c r="P1126" i="2"/>
  <c r="O1127" i="2"/>
  <c r="P1127" i="2"/>
  <c r="O1128" i="2"/>
  <c r="P1128" i="2"/>
  <c r="O1129" i="2"/>
  <c r="P1129" i="2"/>
  <c r="O1130" i="2"/>
  <c r="P1130" i="2"/>
  <c r="O1131" i="2"/>
  <c r="P1131" i="2"/>
  <c r="O1132" i="2"/>
  <c r="P1132" i="2"/>
  <c r="O1133" i="2"/>
  <c r="P1133" i="2"/>
  <c r="O1134" i="2"/>
  <c r="P1134" i="2"/>
  <c r="O1135" i="2"/>
  <c r="P1135" i="2"/>
  <c r="O1136" i="2"/>
  <c r="P1136" i="2"/>
  <c r="O1137" i="2"/>
  <c r="P1137" i="2"/>
  <c r="O1138" i="2"/>
  <c r="P1138" i="2"/>
  <c r="O1139" i="2"/>
  <c r="P1139" i="2"/>
  <c r="O1140" i="2"/>
  <c r="P1140" i="2"/>
  <c r="O1141" i="2"/>
  <c r="P1141" i="2"/>
  <c r="O1142" i="2"/>
  <c r="P1142" i="2"/>
  <c r="O1143" i="2"/>
  <c r="P1143" i="2"/>
  <c r="O1144" i="2"/>
  <c r="P1144" i="2"/>
  <c r="O1145" i="2"/>
  <c r="P1145" i="2"/>
  <c r="O1146" i="2"/>
  <c r="P1146" i="2"/>
  <c r="O1147" i="2"/>
  <c r="P1147" i="2"/>
  <c r="O1148" i="2"/>
  <c r="P1148" i="2"/>
  <c r="O1149" i="2"/>
  <c r="P1149" i="2"/>
  <c r="O1150" i="2"/>
  <c r="P1150" i="2"/>
  <c r="O1151" i="2"/>
  <c r="P1151" i="2"/>
  <c r="O1152" i="2"/>
  <c r="P1152" i="2"/>
  <c r="O1153" i="2"/>
  <c r="P1153" i="2"/>
  <c r="O1154" i="2"/>
  <c r="P1154" i="2"/>
  <c r="O1155" i="2"/>
  <c r="P1155" i="2"/>
  <c r="O1156" i="2"/>
  <c r="P1156" i="2"/>
  <c r="O1157" i="2"/>
  <c r="P1157" i="2"/>
  <c r="O1158" i="2"/>
  <c r="P1158" i="2"/>
  <c r="O1159" i="2"/>
  <c r="P1159" i="2"/>
  <c r="O1160" i="2"/>
  <c r="P1160" i="2"/>
  <c r="O1161" i="2"/>
  <c r="P1161" i="2"/>
  <c r="O1162" i="2"/>
  <c r="P1162" i="2"/>
  <c r="O1163" i="2"/>
  <c r="P1163" i="2"/>
  <c r="O1164" i="2"/>
  <c r="P1164" i="2"/>
  <c r="O1165" i="2"/>
  <c r="P1165" i="2"/>
  <c r="O1166" i="2"/>
  <c r="P1166" i="2"/>
  <c r="O1167" i="2"/>
  <c r="P1167" i="2"/>
  <c r="O1168" i="2"/>
  <c r="P1168" i="2"/>
  <c r="O1169" i="2"/>
  <c r="P1169" i="2"/>
  <c r="O1170" i="2"/>
  <c r="P1170" i="2"/>
  <c r="O1171" i="2"/>
  <c r="P1171" i="2"/>
  <c r="O1172" i="2"/>
  <c r="P1172" i="2"/>
  <c r="O1173" i="2"/>
  <c r="P1173" i="2"/>
  <c r="O1174" i="2"/>
  <c r="P1174" i="2"/>
  <c r="O1175" i="2"/>
  <c r="P1175" i="2"/>
  <c r="O1176" i="2"/>
  <c r="P1176" i="2"/>
  <c r="O1177" i="2"/>
  <c r="P1177" i="2"/>
  <c r="O1178" i="2"/>
  <c r="P1178" i="2"/>
  <c r="O1179" i="2"/>
  <c r="P1179" i="2"/>
  <c r="O1180" i="2"/>
  <c r="P1180" i="2"/>
  <c r="O1181" i="2"/>
  <c r="P1181" i="2"/>
  <c r="O1182" i="2"/>
  <c r="P1182" i="2"/>
  <c r="O1183" i="2"/>
  <c r="P1183" i="2"/>
  <c r="O1184" i="2"/>
  <c r="P1184" i="2"/>
  <c r="O1185" i="2"/>
  <c r="P1185" i="2"/>
  <c r="O1186" i="2"/>
  <c r="P1186" i="2"/>
  <c r="O1187" i="2"/>
  <c r="P1187" i="2"/>
  <c r="O1188" i="2"/>
  <c r="P1188" i="2"/>
  <c r="O1189" i="2"/>
  <c r="P1189" i="2"/>
  <c r="O1190" i="2"/>
  <c r="P1190" i="2"/>
  <c r="O1191" i="2"/>
  <c r="P1191" i="2"/>
  <c r="O1192" i="2"/>
  <c r="P1192" i="2"/>
  <c r="O1193" i="2"/>
  <c r="P1193" i="2"/>
  <c r="O1194" i="2"/>
  <c r="P1194" i="2"/>
  <c r="O1195" i="2"/>
  <c r="P1195" i="2"/>
  <c r="O1196" i="2"/>
  <c r="P1196" i="2"/>
  <c r="O1197" i="2"/>
  <c r="P1197" i="2"/>
  <c r="O1198" i="2"/>
  <c r="P1198" i="2"/>
  <c r="O1199" i="2"/>
  <c r="P1199" i="2"/>
  <c r="O1200" i="2"/>
  <c r="P1200" i="2"/>
  <c r="O1201" i="2"/>
  <c r="P1201" i="2"/>
  <c r="O1202" i="2"/>
  <c r="P1202" i="2"/>
  <c r="O1203" i="2"/>
  <c r="P1203" i="2"/>
  <c r="O1204" i="2"/>
  <c r="P1204" i="2"/>
  <c r="O1205" i="2"/>
  <c r="P1205" i="2"/>
  <c r="O1206" i="2"/>
  <c r="P1206" i="2"/>
  <c r="O1207" i="2"/>
  <c r="P1207" i="2"/>
  <c r="O1208" i="2"/>
  <c r="P1208" i="2"/>
  <c r="O1209" i="2"/>
  <c r="P1209" i="2"/>
  <c r="O1210" i="2"/>
  <c r="P1210" i="2"/>
  <c r="O1211" i="2"/>
  <c r="P1211" i="2"/>
  <c r="O1212" i="2"/>
  <c r="P1212" i="2"/>
  <c r="O1213" i="2"/>
  <c r="P1213" i="2"/>
  <c r="O1214" i="2"/>
  <c r="P1214" i="2"/>
  <c r="O1215" i="2"/>
  <c r="P1215" i="2"/>
  <c r="O1216" i="2"/>
  <c r="P1216" i="2"/>
  <c r="O1217" i="2"/>
  <c r="P1217" i="2"/>
  <c r="O1218" i="2"/>
  <c r="P1218" i="2"/>
  <c r="O1219" i="2"/>
  <c r="P1219" i="2"/>
  <c r="O1220" i="2"/>
  <c r="P1220" i="2"/>
  <c r="O1221" i="2"/>
  <c r="P1221" i="2"/>
  <c r="O1222" i="2"/>
  <c r="P1222" i="2"/>
  <c r="O1223" i="2"/>
  <c r="P1223" i="2"/>
  <c r="O1224" i="2"/>
  <c r="P1224" i="2"/>
  <c r="O1225" i="2"/>
  <c r="P1225" i="2"/>
  <c r="O1226" i="2"/>
  <c r="P1226" i="2"/>
  <c r="O1227" i="2"/>
  <c r="P1227" i="2"/>
  <c r="O1228" i="2"/>
  <c r="P1228" i="2"/>
  <c r="O1229" i="2"/>
  <c r="P1229" i="2"/>
  <c r="O1230" i="2"/>
  <c r="P1230" i="2"/>
  <c r="O1231" i="2"/>
  <c r="P1231" i="2"/>
  <c r="O1232" i="2"/>
  <c r="P1232" i="2"/>
  <c r="O1233" i="2"/>
  <c r="P1233" i="2"/>
  <c r="O1234" i="2"/>
  <c r="P1234" i="2"/>
  <c r="O1235" i="2"/>
  <c r="P1235" i="2"/>
  <c r="O1236" i="2"/>
  <c r="P1236" i="2"/>
  <c r="O1237" i="2"/>
  <c r="P1237" i="2"/>
  <c r="O1238" i="2"/>
  <c r="P1238" i="2"/>
  <c r="O1239" i="2"/>
  <c r="P1239" i="2"/>
  <c r="O1240" i="2"/>
  <c r="P1240" i="2"/>
  <c r="O1241" i="2"/>
  <c r="P1241" i="2"/>
  <c r="O1242" i="2"/>
  <c r="P1242" i="2"/>
  <c r="O1243" i="2"/>
  <c r="P1243" i="2"/>
  <c r="O1244" i="2"/>
  <c r="P1244" i="2"/>
  <c r="O1245" i="2"/>
  <c r="P1245" i="2"/>
  <c r="O1246" i="2"/>
  <c r="P1246" i="2"/>
  <c r="O1247" i="2"/>
  <c r="P1247" i="2"/>
  <c r="O1248" i="2"/>
  <c r="P1248" i="2"/>
  <c r="O1249" i="2"/>
  <c r="P1249" i="2"/>
  <c r="O1250" i="2"/>
  <c r="P1250" i="2"/>
  <c r="O1251" i="2"/>
  <c r="P1251" i="2"/>
  <c r="O1252" i="2"/>
  <c r="P1252" i="2"/>
  <c r="O1253" i="2"/>
  <c r="P1253" i="2"/>
  <c r="O1254" i="2"/>
  <c r="P1254" i="2"/>
  <c r="O1255" i="2"/>
  <c r="P1255" i="2"/>
  <c r="O1256" i="2"/>
  <c r="P1256" i="2"/>
  <c r="O1257" i="2"/>
  <c r="P1257" i="2"/>
  <c r="O1258" i="2"/>
  <c r="P1258" i="2"/>
  <c r="O1259" i="2"/>
  <c r="P1259" i="2"/>
  <c r="O1260" i="2"/>
  <c r="P1260" i="2"/>
  <c r="O1261" i="2"/>
  <c r="P1261" i="2"/>
  <c r="O1262" i="2"/>
  <c r="P1262" i="2"/>
  <c r="O1263" i="2"/>
  <c r="P1263" i="2"/>
  <c r="O1264" i="2"/>
  <c r="P1264" i="2"/>
  <c r="O1265" i="2"/>
  <c r="P1265" i="2"/>
  <c r="O1266" i="2"/>
  <c r="P1266" i="2"/>
  <c r="O1267" i="2"/>
  <c r="P1267" i="2"/>
  <c r="O1268" i="2"/>
  <c r="P1268" i="2"/>
  <c r="O1269" i="2"/>
  <c r="P1269" i="2"/>
  <c r="O1270" i="2"/>
  <c r="P1270" i="2"/>
  <c r="O1271" i="2"/>
  <c r="P1271" i="2"/>
  <c r="O1272" i="2"/>
  <c r="P1272" i="2"/>
  <c r="O1273" i="2"/>
  <c r="P1273" i="2"/>
  <c r="O1274" i="2"/>
  <c r="P1274" i="2"/>
  <c r="O1275" i="2"/>
  <c r="P1275" i="2"/>
  <c r="O1276" i="2"/>
  <c r="P1276" i="2"/>
  <c r="O1277" i="2"/>
  <c r="P1277" i="2"/>
  <c r="O1278" i="2"/>
  <c r="P1278" i="2"/>
  <c r="O1279" i="2"/>
  <c r="P1279" i="2"/>
  <c r="O1280" i="2"/>
  <c r="P1280" i="2"/>
  <c r="O1281" i="2"/>
  <c r="P1281" i="2"/>
  <c r="O1282" i="2"/>
  <c r="P1282" i="2"/>
  <c r="O1283" i="2"/>
  <c r="P1283" i="2"/>
  <c r="O1284" i="2"/>
  <c r="P1284" i="2"/>
  <c r="O1285" i="2"/>
  <c r="P1285" i="2"/>
  <c r="O1286" i="2"/>
  <c r="P1286" i="2"/>
  <c r="O1287" i="2"/>
  <c r="P1287" i="2"/>
  <c r="O1288" i="2"/>
  <c r="P1288" i="2"/>
  <c r="O1289" i="2"/>
  <c r="P1289" i="2"/>
  <c r="O1290" i="2"/>
  <c r="P1290" i="2"/>
  <c r="O1291" i="2"/>
  <c r="P1291" i="2"/>
  <c r="O1292" i="2"/>
  <c r="P1292" i="2"/>
  <c r="O1293" i="2"/>
  <c r="P1293" i="2"/>
  <c r="O1294" i="2"/>
  <c r="P1294" i="2"/>
  <c r="O1295" i="2"/>
  <c r="P1295" i="2"/>
  <c r="O1296" i="2"/>
  <c r="P1296" i="2"/>
  <c r="O1297" i="2"/>
  <c r="P1297" i="2"/>
  <c r="O1298" i="2"/>
  <c r="P1298" i="2"/>
  <c r="O1299" i="2"/>
  <c r="P1299" i="2"/>
  <c r="O1300" i="2"/>
  <c r="P1300" i="2"/>
  <c r="O1301" i="2"/>
  <c r="P1301" i="2"/>
  <c r="O1302" i="2"/>
  <c r="P1302" i="2"/>
  <c r="O1303" i="2"/>
  <c r="P1303" i="2"/>
  <c r="O1304" i="2"/>
  <c r="P1304" i="2"/>
  <c r="O1305" i="2"/>
  <c r="P1305" i="2"/>
  <c r="O1306" i="2"/>
  <c r="P1306" i="2"/>
  <c r="O1307" i="2"/>
  <c r="P1307" i="2"/>
  <c r="O1308" i="2"/>
  <c r="P1308" i="2"/>
  <c r="O1309" i="2"/>
  <c r="P1309" i="2"/>
  <c r="O1310" i="2"/>
  <c r="P1310" i="2"/>
  <c r="O1311" i="2"/>
  <c r="P1311" i="2"/>
  <c r="O1312" i="2"/>
  <c r="P1312" i="2"/>
  <c r="O1313" i="2"/>
  <c r="P1313" i="2"/>
  <c r="O1314" i="2"/>
  <c r="P1314" i="2"/>
  <c r="O1315" i="2"/>
  <c r="P1315" i="2"/>
  <c r="O1316" i="2"/>
  <c r="P1316" i="2"/>
  <c r="O1317" i="2"/>
  <c r="P1317" i="2"/>
  <c r="O1318" i="2"/>
  <c r="P1318" i="2"/>
  <c r="O1319" i="2"/>
  <c r="P1319" i="2"/>
  <c r="O1320" i="2"/>
  <c r="P1320" i="2"/>
  <c r="O1321" i="2"/>
  <c r="P1321" i="2"/>
  <c r="O1322" i="2"/>
  <c r="P1322" i="2"/>
  <c r="O1323" i="2"/>
  <c r="P1323" i="2"/>
  <c r="O1324" i="2"/>
  <c r="P1324" i="2"/>
  <c r="O1325" i="2"/>
  <c r="P1325" i="2"/>
  <c r="O1326" i="2"/>
  <c r="P1326" i="2"/>
  <c r="O1327" i="2"/>
  <c r="P1327" i="2"/>
  <c r="O1328" i="2"/>
  <c r="P1328" i="2"/>
  <c r="O1329" i="2"/>
  <c r="P1329" i="2"/>
  <c r="O1330" i="2"/>
  <c r="P1330" i="2"/>
  <c r="O1331" i="2"/>
  <c r="P1331" i="2"/>
  <c r="O1332" i="2"/>
  <c r="P1332" i="2"/>
  <c r="O1333" i="2"/>
  <c r="P1333" i="2"/>
  <c r="O1334" i="2"/>
  <c r="P1334" i="2"/>
  <c r="O1335" i="2"/>
  <c r="P1335" i="2"/>
  <c r="O1336" i="2"/>
  <c r="P1336" i="2"/>
  <c r="O1337" i="2"/>
  <c r="P1337" i="2"/>
  <c r="O1338" i="2"/>
  <c r="P1338" i="2"/>
  <c r="O1339" i="2"/>
  <c r="P1339" i="2"/>
  <c r="O1340" i="2"/>
  <c r="P1340" i="2"/>
  <c r="O1341" i="2"/>
  <c r="P1341" i="2"/>
  <c r="O1342" i="2"/>
  <c r="P1342" i="2"/>
  <c r="O1343" i="2"/>
  <c r="P1343" i="2"/>
  <c r="O1344" i="2"/>
  <c r="P1344" i="2"/>
  <c r="O1345" i="2"/>
  <c r="P1345" i="2"/>
  <c r="O1346" i="2"/>
  <c r="P1346" i="2"/>
  <c r="O1347" i="2"/>
  <c r="P1347" i="2"/>
  <c r="O1348" i="2"/>
  <c r="P1348" i="2"/>
  <c r="O1349" i="2"/>
  <c r="P1349" i="2"/>
  <c r="O1350" i="2"/>
  <c r="P1350" i="2"/>
  <c r="O1351" i="2"/>
  <c r="P1351" i="2"/>
  <c r="O1352" i="2"/>
  <c r="P1352" i="2"/>
  <c r="O1353" i="2"/>
  <c r="P1353" i="2"/>
  <c r="O1354" i="2"/>
  <c r="P1354" i="2"/>
  <c r="O1355" i="2"/>
  <c r="P1355" i="2"/>
  <c r="O1356" i="2"/>
  <c r="P1356" i="2"/>
  <c r="O1357" i="2"/>
  <c r="P1357" i="2"/>
  <c r="O1358" i="2"/>
  <c r="P1358" i="2"/>
  <c r="O1359" i="2"/>
  <c r="P1359" i="2"/>
  <c r="O1360" i="2"/>
  <c r="P1360" i="2"/>
  <c r="O1361" i="2"/>
  <c r="P1361" i="2"/>
  <c r="O1362" i="2"/>
  <c r="P1362" i="2"/>
  <c r="O1363" i="2"/>
  <c r="P1363" i="2"/>
  <c r="O1364" i="2"/>
  <c r="P1364" i="2"/>
  <c r="O1365" i="2"/>
  <c r="P1365" i="2"/>
  <c r="O1366" i="2"/>
  <c r="P1366" i="2"/>
  <c r="O1367" i="2"/>
  <c r="P1367" i="2"/>
  <c r="O1368" i="2"/>
  <c r="P1368" i="2"/>
  <c r="O1369" i="2"/>
  <c r="P1369" i="2"/>
  <c r="O1370" i="2"/>
  <c r="P1370" i="2"/>
  <c r="O1371" i="2"/>
  <c r="P1371" i="2"/>
  <c r="O1372" i="2"/>
  <c r="P1372" i="2"/>
  <c r="O1373" i="2"/>
  <c r="P1373" i="2"/>
  <c r="O1374" i="2"/>
  <c r="P1374" i="2"/>
  <c r="O1375" i="2"/>
  <c r="P1375" i="2"/>
  <c r="O1376" i="2"/>
  <c r="P1376" i="2"/>
  <c r="O1377" i="2"/>
  <c r="P1377" i="2"/>
  <c r="O1378" i="2"/>
  <c r="P1378" i="2"/>
  <c r="O1379" i="2"/>
  <c r="P1379" i="2"/>
  <c r="O1380" i="2"/>
  <c r="P1380" i="2"/>
  <c r="O1381" i="2"/>
  <c r="P1381" i="2"/>
  <c r="O1382" i="2"/>
  <c r="P1382" i="2"/>
  <c r="O1383" i="2"/>
  <c r="P1383" i="2"/>
  <c r="O1384" i="2"/>
  <c r="P1384" i="2"/>
  <c r="O1385" i="2"/>
  <c r="P1385" i="2"/>
  <c r="O1386" i="2"/>
  <c r="P1386" i="2"/>
  <c r="O1387" i="2"/>
  <c r="P1387" i="2"/>
  <c r="O1388" i="2"/>
  <c r="P1388" i="2"/>
  <c r="O1389" i="2"/>
  <c r="P1389" i="2"/>
  <c r="O1390" i="2"/>
  <c r="P1390" i="2"/>
  <c r="O1391" i="2"/>
  <c r="P1391" i="2"/>
  <c r="O1392" i="2"/>
  <c r="P1392" i="2"/>
  <c r="O1393" i="2"/>
  <c r="P1393" i="2"/>
  <c r="O1394" i="2"/>
  <c r="P1394" i="2"/>
  <c r="O1395" i="2"/>
  <c r="P1395" i="2"/>
  <c r="O1396" i="2"/>
  <c r="P1396" i="2"/>
  <c r="O1397" i="2"/>
  <c r="P1397" i="2"/>
  <c r="O1398" i="2"/>
  <c r="P1398" i="2"/>
  <c r="O1399" i="2"/>
  <c r="P1399" i="2"/>
  <c r="O1400" i="2"/>
  <c r="P1400" i="2"/>
  <c r="O1401" i="2"/>
  <c r="P1401" i="2"/>
  <c r="O1402" i="2"/>
  <c r="P1402" i="2"/>
  <c r="O1403" i="2"/>
  <c r="P1403" i="2"/>
  <c r="O1404" i="2"/>
  <c r="P1404" i="2"/>
  <c r="O1405" i="2"/>
  <c r="P1405" i="2"/>
  <c r="O1406" i="2"/>
  <c r="P1406" i="2"/>
  <c r="O1407" i="2"/>
  <c r="P1407" i="2"/>
  <c r="O1408" i="2"/>
  <c r="P1408" i="2"/>
  <c r="O1409" i="2"/>
  <c r="P1409" i="2"/>
  <c r="O1410" i="2"/>
  <c r="P1410" i="2"/>
  <c r="O1411" i="2"/>
  <c r="P1411" i="2"/>
  <c r="O1412" i="2"/>
  <c r="P1412" i="2"/>
  <c r="O1413" i="2"/>
  <c r="P1413" i="2"/>
  <c r="O1414" i="2"/>
  <c r="P1414" i="2"/>
  <c r="O1415" i="2"/>
  <c r="P1415" i="2"/>
  <c r="O1416" i="2"/>
  <c r="P1416" i="2"/>
  <c r="O1417" i="2"/>
  <c r="P1417" i="2"/>
  <c r="O1418" i="2"/>
  <c r="P1418" i="2"/>
  <c r="O1419" i="2"/>
  <c r="P1419" i="2"/>
  <c r="O1420" i="2"/>
  <c r="P1420" i="2"/>
  <c r="O1421" i="2"/>
  <c r="P1421" i="2"/>
  <c r="O1422" i="2"/>
  <c r="P1422" i="2"/>
  <c r="O1423" i="2"/>
  <c r="P1423" i="2"/>
  <c r="O1424" i="2"/>
  <c r="P1424" i="2"/>
  <c r="O1425" i="2"/>
  <c r="P1425" i="2"/>
  <c r="O1426" i="2"/>
  <c r="P1426" i="2"/>
  <c r="O1427" i="2"/>
  <c r="P1427" i="2"/>
  <c r="O1428" i="2"/>
  <c r="P1428" i="2"/>
  <c r="O1429" i="2"/>
  <c r="P1429" i="2"/>
  <c r="O1430" i="2"/>
  <c r="P1430" i="2"/>
  <c r="O1431" i="2"/>
  <c r="P1431" i="2"/>
  <c r="O1432" i="2"/>
  <c r="P1432" i="2"/>
  <c r="O1433" i="2"/>
  <c r="P1433" i="2"/>
  <c r="O1434" i="2"/>
  <c r="P1434" i="2"/>
  <c r="O1435" i="2"/>
  <c r="P1435" i="2"/>
  <c r="O1436" i="2"/>
  <c r="P1436" i="2"/>
  <c r="O1437" i="2"/>
  <c r="P1437" i="2"/>
  <c r="O1438" i="2"/>
  <c r="P1438" i="2"/>
  <c r="O1439" i="2"/>
  <c r="P1439" i="2"/>
  <c r="O1440" i="2"/>
  <c r="P1440" i="2"/>
  <c r="O1441" i="2"/>
  <c r="P1441" i="2"/>
  <c r="O1442" i="2"/>
  <c r="P1442" i="2"/>
  <c r="O1443" i="2"/>
  <c r="P1443" i="2"/>
  <c r="O1444" i="2"/>
  <c r="P1444" i="2"/>
  <c r="O1445" i="2"/>
  <c r="P1445" i="2"/>
  <c r="O1446" i="2"/>
  <c r="P1446" i="2"/>
  <c r="O1447" i="2"/>
  <c r="P1447" i="2"/>
  <c r="O1448" i="2"/>
  <c r="P1448" i="2"/>
  <c r="O1449" i="2"/>
  <c r="P1449" i="2"/>
  <c r="O1450" i="2"/>
  <c r="P1450" i="2"/>
  <c r="O1451" i="2"/>
  <c r="P1451" i="2"/>
  <c r="O1452" i="2"/>
  <c r="P1452" i="2"/>
  <c r="O1453" i="2"/>
  <c r="P1453" i="2"/>
  <c r="O1454" i="2"/>
  <c r="P1454" i="2"/>
  <c r="O1455" i="2"/>
  <c r="P1455" i="2"/>
  <c r="O1456" i="2"/>
  <c r="P1456" i="2"/>
  <c r="O1457" i="2"/>
  <c r="P1457" i="2"/>
  <c r="O1458" i="2"/>
  <c r="P1458" i="2"/>
  <c r="O1459" i="2"/>
  <c r="P1459" i="2"/>
  <c r="O1460" i="2"/>
  <c r="P1460" i="2"/>
  <c r="O1461" i="2"/>
  <c r="P1461" i="2"/>
  <c r="O1462" i="2"/>
  <c r="P1462" i="2"/>
  <c r="O1463" i="2"/>
  <c r="P1463" i="2"/>
  <c r="O1464" i="2"/>
  <c r="P1464" i="2"/>
  <c r="O1465" i="2"/>
  <c r="P1465" i="2"/>
  <c r="O1466" i="2"/>
  <c r="P1466" i="2"/>
  <c r="O1467" i="2"/>
  <c r="P1467" i="2"/>
  <c r="O1468" i="2"/>
  <c r="P1468" i="2"/>
  <c r="O1469" i="2"/>
  <c r="P1469" i="2"/>
  <c r="O1470" i="2"/>
  <c r="P1470" i="2"/>
  <c r="O1471" i="2"/>
  <c r="P1471" i="2"/>
  <c r="O1472" i="2"/>
  <c r="P1472" i="2"/>
  <c r="O1473" i="2"/>
  <c r="P1473" i="2"/>
  <c r="O1474" i="2"/>
  <c r="P1474" i="2"/>
  <c r="O1475" i="2"/>
  <c r="P1475" i="2"/>
  <c r="O1476" i="2"/>
  <c r="P1476" i="2"/>
  <c r="O1477" i="2"/>
  <c r="P1477" i="2"/>
  <c r="O1478" i="2"/>
  <c r="P1478" i="2"/>
  <c r="O1479" i="2"/>
  <c r="P1479" i="2"/>
  <c r="O1480" i="2"/>
  <c r="P1480" i="2"/>
  <c r="O1481" i="2"/>
  <c r="P1481" i="2"/>
  <c r="O1482" i="2"/>
  <c r="P1482" i="2"/>
  <c r="O1483" i="2"/>
  <c r="P1483" i="2"/>
  <c r="O1484" i="2"/>
  <c r="P1484" i="2"/>
  <c r="O1485" i="2"/>
  <c r="P1485" i="2"/>
  <c r="O1486" i="2"/>
  <c r="P1486" i="2"/>
  <c r="O1487" i="2"/>
  <c r="P1487" i="2"/>
  <c r="O1488" i="2"/>
  <c r="P1488" i="2"/>
  <c r="O1489" i="2"/>
  <c r="P1489" i="2"/>
  <c r="O1490" i="2"/>
  <c r="P1490" i="2"/>
  <c r="O1491" i="2"/>
  <c r="P1491" i="2"/>
  <c r="O1492" i="2"/>
  <c r="P1492" i="2"/>
  <c r="O1493" i="2"/>
  <c r="P1493" i="2"/>
  <c r="O1494" i="2"/>
  <c r="P1494" i="2"/>
  <c r="O1495" i="2"/>
  <c r="P1495" i="2"/>
  <c r="O1496" i="2"/>
  <c r="P1496" i="2"/>
  <c r="O1497" i="2"/>
  <c r="P1497" i="2"/>
  <c r="O1498" i="2"/>
  <c r="P1498" i="2"/>
  <c r="O1499" i="2"/>
  <c r="P1499" i="2"/>
  <c r="O1500" i="2"/>
  <c r="P1500" i="2"/>
  <c r="O1501" i="2"/>
  <c r="P1501" i="2"/>
  <c r="P2" i="2"/>
  <c r="O2" i="2"/>
  <c r="O80" i="41"/>
  <c r="O78" i="41"/>
  <c r="O76" i="41"/>
  <c r="O72" i="41"/>
  <c r="O70" i="41"/>
  <c r="O75" i="41"/>
  <c r="O64" i="41"/>
  <c r="O63" i="41"/>
  <c r="O59" i="41"/>
  <c r="O58" i="41"/>
  <c r="O79" i="41"/>
  <c r="O68" i="41"/>
  <c r="O65" i="41"/>
  <c r="O56" i="41"/>
  <c r="O55" i="41"/>
  <c r="O54" i="41"/>
  <c r="O53" i="41"/>
  <c r="O52" i="41"/>
  <c r="O50" i="41"/>
  <c r="O49" i="41"/>
  <c r="O48" i="41"/>
  <c r="O66" i="41"/>
  <c r="O43" i="41"/>
  <c r="O42" i="41"/>
  <c r="O40" i="41"/>
  <c r="O39" i="41"/>
  <c r="O37" i="41"/>
  <c r="O73" i="41"/>
  <c r="O33" i="41"/>
  <c r="O32" i="41"/>
  <c r="O31" i="41"/>
  <c r="O46" i="41"/>
  <c r="O44" i="41"/>
  <c r="O60" i="41"/>
  <c r="O45" i="41"/>
  <c r="O35" i="41"/>
  <c r="O67" i="41"/>
  <c r="O34" i="41"/>
  <c r="O29" i="41"/>
  <c r="O28" i="41"/>
  <c r="O26" i="41"/>
  <c r="O25" i="41"/>
  <c r="P80" i="41"/>
  <c r="P78" i="41"/>
  <c r="P76" i="41"/>
  <c r="P74" i="41"/>
  <c r="P72" i="41"/>
  <c r="P70" i="41"/>
  <c r="P77" i="41"/>
  <c r="P75" i="41"/>
  <c r="P68" i="41"/>
  <c r="P66" i="41"/>
  <c r="P64" i="41"/>
  <c r="P61" i="41"/>
  <c r="P57" i="41"/>
  <c r="P63" i="41"/>
  <c r="P69" i="41"/>
  <c r="P59" i="41"/>
  <c r="P58" i="41"/>
  <c r="P47" i="41"/>
  <c r="P46" i="41"/>
  <c r="P45" i="41"/>
  <c r="P55" i="41"/>
  <c r="P51" i="41"/>
  <c r="P42" i="41"/>
  <c r="P40" i="41"/>
  <c r="P38" i="41"/>
  <c r="P36" i="41"/>
  <c r="P56" i="41"/>
  <c r="P52" i="41"/>
  <c r="P48" i="41"/>
  <c r="P65" i="41"/>
  <c r="P53" i="41"/>
  <c r="P43" i="41"/>
  <c r="P32" i="41"/>
  <c r="P41" i="41"/>
  <c r="P34" i="41"/>
  <c r="P31" i="41"/>
  <c r="P29" i="41"/>
  <c r="P28" i="41"/>
  <c r="P27" i="41"/>
  <c r="P26" i="41"/>
  <c r="P25" i="41"/>
  <c r="P24" i="41"/>
  <c r="P50" i="41"/>
  <c r="G80" i="41"/>
  <c r="G78" i="41"/>
  <c r="G76" i="41"/>
  <c r="G74" i="41"/>
  <c r="G72" i="41"/>
  <c r="G70" i="41"/>
  <c r="G77" i="41"/>
  <c r="G73" i="41"/>
  <c r="G79" i="41"/>
  <c r="G75" i="41"/>
  <c r="G71" i="41"/>
  <c r="G68" i="41"/>
  <c r="G66" i="41"/>
  <c r="G64" i="41"/>
  <c r="G61" i="41"/>
  <c r="G60" i="41"/>
  <c r="G67" i="41"/>
  <c r="G57" i="41"/>
  <c r="G63" i="41"/>
  <c r="G65" i="41"/>
  <c r="G59" i="41"/>
  <c r="G58" i="41"/>
  <c r="G48" i="41"/>
  <c r="G47" i="41"/>
  <c r="G46" i="41"/>
  <c r="G45" i="41"/>
  <c r="G44" i="41"/>
  <c r="G62" i="41"/>
  <c r="G53" i="41"/>
  <c r="G49" i="41"/>
  <c r="G42" i="41"/>
  <c r="G40" i="41"/>
  <c r="G38" i="41"/>
  <c r="G36" i="41"/>
  <c r="G69" i="41"/>
  <c r="G54" i="41"/>
  <c r="G50" i="41"/>
  <c r="G51" i="41"/>
  <c r="G41" i="41"/>
  <c r="G37" i="41"/>
  <c r="G34" i="41"/>
  <c r="G31" i="41"/>
  <c r="G52" i="41"/>
  <c r="G55" i="41"/>
  <c r="G43" i="41"/>
  <c r="G39" i="41"/>
  <c r="G33" i="41"/>
  <c r="G30" i="41"/>
  <c r="G29" i="41"/>
  <c r="G28" i="41"/>
  <c r="G27" i="41"/>
  <c r="G26" i="41"/>
  <c r="G25" i="41"/>
  <c r="G24" i="41"/>
  <c r="G56" i="41"/>
  <c r="G35" i="41"/>
  <c r="G32" i="41"/>
  <c r="F80" i="41"/>
  <c r="F78" i="41"/>
  <c r="F76" i="41"/>
  <c r="F74" i="41"/>
  <c r="F72" i="41"/>
  <c r="F70" i="41"/>
  <c r="F79" i="41"/>
  <c r="F71" i="41"/>
  <c r="F68" i="41"/>
  <c r="F65" i="41"/>
  <c r="F63" i="41"/>
  <c r="F59" i="41"/>
  <c r="F58" i="41"/>
  <c r="F75" i="41"/>
  <c r="F69" i="41"/>
  <c r="F64" i="41"/>
  <c r="F62" i="41"/>
  <c r="F56" i="41"/>
  <c r="F55" i="41"/>
  <c r="F54" i="41"/>
  <c r="F53" i="41"/>
  <c r="F52" i="41"/>
  <c r="F51" i="41"/>
  <c r="F50" i="41"/>
  <c r="F49" i="41"/>
  <c r="F77" i="41"/>
  <c r="F67" i="41"/>
  <c r="F43" i="41"/>
  <c r="F42" i="41"/>
  <c r="F41" i="41"/>
  <c r="F40" i="41"/>
  <c r="F39" i="41"/>
  <c r="F38" i="41"/>
  <c r="F37" i="41"/>
  <c r="F36" i="41"/>
  <c r="F57" i="41"/>
  <c r="F33" i="41"/>
  <c r="F32" i="41"/>
  <c r="F31" i="41"/>
  <c r="F73" i="41"/>
  <c r="F61" i="41"/>
  <c r="F60" i="41"/>
  <c r="F48" i="41"/>
  <c r="F46" i="41"/>
  <c r="F44" i="41"/>
  <c r="F45" i="41"/>
  <c r="F35" i="41"/>
  <c r="F34" i="41"/>
  <c r="F66" i="41"/>
  <c r="F47" i="41"/>
  <c r="F30" i="41"/>
  <c r="F29" i="41"/>
  <c r="F28" i="41"/>
  <c r="F27" i="41"/>
  <c r="F26" i="41"/>
  <c r="F25" i="41"/>
  <c r="F24" i="41"/>
  <c r="I79" i="41"/>
  <c r="I77" i="41"/>
  <c r="I75" i="41"/>
  <c r="I73" i="41"/>
  <c r="I71" i="41"/>
  <c r="I78" i="41"/>
  <c r="I74" i="41"/>
  <c r="I70" i="41"/>
  <c r="I80" i="41"/>
  <c r="I76" i="41"/>
  <c r="I72" i="41"/>
  <c r="I69" i="41"/>
  <c r="I67" i="41"/>
  <c r="I65" i="41"/>
  <c r="I64" i="41"/>
  <c r="I57" i="41"/>
  <c r="I68" i="41"/>
  <c r="I61" i="41"/>
  <c r="I60" i="41"/>
  <c r="I56" i="41"/>
  <c r="I54" i="41"/>
  <c r="I52" i="41"/>
  <c r="I50" i="41"/>
  <c r="I48" i="41"/>
  <c r="I47" i="41"/>
  <c r="I46" i="41"/>
  <c r="I45" i="41"/>
  <c r="I44" i="41"/>
  <c r="I66" i="41"/>
  <c r="I62" i="41"/>
  <c r="I55" i="41"/>
  <c r="I53" i="41"/>
  <c r="I51" i="41"/>
  <c r="I49" i="41"/>
  <c r="I35" i="41"/>
  <c r="I34" i="41"/>
  <c r="I63" i="41"/>
  <c r="I43" i="41"/>
  <c r="I41" i="41"/>
  <c r="I39" i="41"/>
  <c r="I37" i="41"/>
  <c r="I33" i="41"/>
  <c r="I30" i="41"/>
  <c r="I29" i="41"/>
  <c r="I28" i="41"/>
  <c r="I27" i="41"/>
  <c r="I26" i="41"/>
  <c r="I25" i="41"/>
  <c r="I24" i="41"/>
  <c r="I42" i="41"/>
  <c r="I38" i="41"/>
  <c r="I32" i="41"/>
  <c r="I31" i="41"/>
  <c r="I59" i="41"/>
  <c r="I58" i="41"/>
  <c r="I40" i="41"/>
  <c r="I36" i="41"/>
  <c r="M79" i="41"/>
  <c r="M77" i="41"/>
  <c r="M75" i="41"/>
  <c r="M73" i="41"/>
  <c r="M71" i="41"/>
  <c r="M74" i="41"/>
  <c r="M68" i="41"/>
  <c r="M62" i="41"/>
  <c r="M56" i="41"/>
  <c r="M55" i="41"/>
  <c r="M54" i="41"/>
  <c r="M53" i="41"/>
  <c r="M52" i="41"/>
  <c r="M51" i="41"/>
  <c r="M50" i="41"/>
  <c r="M49" i="41"/>
  <c r="M48" i="41"/>
  <c r="M78" i="41"/>
  <c r="M70" i="41"/>
  <c r="M67" i="41"/>
  <c r="M64" i="41"/>
  <c r="M63" i="41"/>
  <c r="M59" i="41"/>
  <c r="M58" i="41"/>
  <c r="M80" i="41"/>
  <c r="M65" i="41"/>
  <c r="M61" i="41"/>
  <c r="M60" i="41"/>
  <c r="M72" i="41"/>
  <c r="M43" i="41"/>
  <c r="M42" i="41"/>
  <c r="M41" i="41"/>
  <c r="M40" i="41"/>
  <c r="M39" i="41"/>
  <c r="M38" i="41"/>
  <c r="M37" i="41"/>
  <c r="M36" i="41"/>
  <c r="M69" i="41"/>
  <c r="M66" i="41"/>
  <c r="M46" i="41"/>
  <c r="M44" i="41"/>
  <c r="M34" i="41"/>
  <c r="M31" i="41"/>
  <c r="M47" i="41"/>
  <c r="M30" i="41"/>
  <c r="M29" i="41"/>
  <c r="M28" i="41"/>
  <c r="M76" i="41"/>
  <c r="M57" i="41"/>
  <c r="M33" i="41"/>
  <c r="M45" i="41"/>
  <c r="M35" i="41"/>
  <c r="M32" i="41"/>
  <c r="M26" i="41"/>
  <c r="M27" i="41"/>
  <c r="M24" i="41"/>
  <c r="Q24" i="41" s="1"/>
  <c r="N79" i="41"/>
  <c r="N77" i="41"/>
  <c r="N75" i="41"/>
  <c r="N73" i="41"/>
  <c r="N71" i="41"/>
  <c r="N80" i="41"/>
  <c r="N76" i="41"/>
  <c r="N72" i="41"/>
  <c r="N78" i="41"/>
  <c r="N74" i="41"/>
  <c r="N70" i="41"/>
  <c r="N69" i="41"/>
  <c r="N67" i="41"/>
  <c r="N65" i="41"/>
  <c r="N66" i="41"/>
  <c r="N57" i="41"/>
  <c r="N61" i="41"/>
  <c r="N60" i="41"/>
  <c r="N62" i="41"/>
  <c r="N55" i="41"/>
  <c r="N53" i="41"/>
  <c r="N51" i="41"/>
  <c r="N49" i="41"/>
  <c r="N47" i="41"/>
  <c r="N46" i="41"/>
  <c r="N45" i="41"/>
  <c r="N44" i="41"/>
  <c r="N68" i="41"/>
  <c r="N56" i="41"/>
  <c r="N54" i="41"/>
  <c r="N52" i="41"/>
  <c r="N50" i="41"/>
  <c r="N48" i="41"/>
  <c r="N35" i="41"/>
  <c r="N34" i="41"/>
  <c r="N64" i="41"/>
  <c r="N42" i="41"/>
  <c r="N40" i="41"/>
  <c r="N38" i="41"/>
  <c r="N36" i="41"/>
  <c r="N30" i="41"/>
  <c r="N29" i="41"/>
  <c r="N28" i="41"/>
  <c r="N27" i="41"/>
  <c r="N26" i="41"/>
  <c r="N25" i="41"/>
  <c r="N24" i="41"/>
  <c r="N43" i="41"/>
  <c r="N39" i="41"/>
  <c r="N33" i="41"/>
  <c r="N59" i="41"/>
  <c r="N58" i="41"/>
  <c r="N32" i="41"/>
  <c r="N63" i="41"/>
  <c r="N41" i="41"/>
  <c r="N37" i="41"/>
  <c r="N31" i="41"/>
  <c r="K80" i="41"/>
  <c r="K78" i="41"/>
  <c r="K76" i="41"/>
  <c r="K74" i="41"/>
  <c r="K72" i="41"/>
  <c r="K70" i="41"/>
  <c r="K79" i="41"/>
  <c r="K75" i="41"/>
  <c r="K71" i="41"/>
  <c r="K77" i="41"/>
  <c r="K73" i="41"/>
  <c r="K68" i="41"/>
  <c r="K66" i="41"/>
  <c r="K64" i="41"/>
  <c r="K65" i="41"/>
  <c r="K61" i="41"/>
  <c r="K60" i="41"/>
  <c r="K69" i="41"/>
  <c r="K57" i="41"/>
  <c r="K59" i="41"/>
  <c r="K58" i="41"/>
  <c r="K67" i="41"/>
  <c r="K63" i="41"/>
  <c r="K47" i="41"/>
  <c r="K46" i="41"/>
  <c r="K45" i="41"/>
  <c r="K44" i="41"/>
  <c r="K54" i="41"/>
  <c r="K50" i="41"/>
  <c r="K43" i="41"/>
  <c r="K41" i="41"/>
  <c r="K39" i="41"/>
  <c r="K37" i="41"/>
  <c r="K55" i="41"/>
  <c r="K51" i="41"/>
  <c r="K52" i="41"/>
  <c r="K42" i="41"/>
  <c r="K38" i="41"/>
  <c r="K35" i="41"/>
  <c r="K32" i="41"/>
  <c r="K53" i="41"/>
  <c r="K34" i="41"/>
  <c r="K31" i="41"/>
  <c r="K56" i="41"/>
  <c r="K48" i="41"/>
  <c r="K40" i="41"/>
  <c r="K36" i="41"/>
  <c r="K30" i="41"/>
  <c r="K29" i="41"/>
  <c r="K28" i="41"/>
  <c r="K27" i="41"/>
  <c r="K26" i="41"/>
  <c r="K25" i="41"/>
  <c r="K24" i="41"/>
  <c r="K62" i="41"/>
  <c r="K49" i="41"/>
  <c r="K33" i="41"/>
  <c r="J80" i="41"/>
  <c r="J78" i="41"/>
  <c r="J76" i="41"/>
  <c r="J74" i="41"/>
  <c r="J72" i="41"/>
  <c r="J70" i="41"/>
  <c r="J73" i="41"/>
  <c r="J67" i="41"/>
  <c r="J63" i="41"/>
  <c r="J59" i="41"/>
  <c r="J58" i="41"/>
  <c r="J77" i="41"/>
  <c r="J66" i="41"/>
  <c r="J62" i="41"/>
  <c r="J56" i="41"/>
  <c r="J55" i="41"/>
  <c r="J54" i="41"/>
  <c r="J53" i="41"/>
  <c r="J52" i="41"/>
  <c r="J51" i="41"/>
  <c r="J50" i="41"/>
  <c r="J49" i="41"/>
  <c r="J48" i="41"/>
  <c r="J79" i="41"/>
  <c r="J69" i="41"/>
  <c r="J64" i="41"/>
  <c r="J57" i="41"/>
  <c r="J43" i="41"/>
  <c r="J42" i="41"/>
  <c r="J41" i="41"/>
  <c r="J40" i="41"/>
  <c r="J39" i="41"/>
  <c r="J38" i="41"/>
  <c r="J37" i="41"/>
  <c r="J36" i="41"/>
  <c r="J71" i="41"/>
  <c r="J33" i="41"/>
  <c r="J32" i="41"/>
  <c r="J31" i="41"/>
  <c r="J75" i="41"/>
  <c r="J47" i="41"/>
  <c r="J45" i="41"/>
  <c r="J68" i="41"/>
  <c r="J46" i="41"/>
  <c r="J65" i="41"/>
  <c r="J35" i="41"/>
  <c r="J44" i="41"/>
  <c r="J34" i="41"/>
  <c r="J61" i="41"/>
  <c r="J60" i="41"/>
  <c r="J30" i="41"/>
  <c r="J29" i="41"/>
  <c r="J28" i="41"/>
  <c r="J27" i="41"/>
  <c r="J26" i="41"/>
  <c r="J25" i="41"/>
  <c r="J24" i="41"/>
  <c r="P71" i="41"/>
  <c r="O51" i="41"/>
  <c r="O71" i="41"/>
  <c r="O24" i="41"/>
  <c r="O47" i="41"/>
  <c r="O61" i="41"/>
  <c r="O30" i="41"/>
  <c r="P39" i="41"/>
  <c r="Q39" i="41"/>
  <c r="O36" i="41"/>
  <c r="Q36" i="41"/>
  <c r="O38" i="41"/>
  <c r="P35" i="41"/>
  <c r="Q35" i="41"/>
  <c r="Q26" i="41"/>
  <c r="Q45" i="41"/>
  <c r="Q29" i="41"/>
  <c r="Q34" i="41"/>
  <c r="Q43" i="41"/>
  <c r="Q65" i="41"/>
  <c r="Q63" i="41"/>
  <c r="Q78" i="41"/>
  <c r="Q51" i="41"/>
  <c r="Q55" i="41"/>
  <c r="P62" i="41"/>
  <c r="P44" i="41"/>
  <c r="Q44" i="41"/>
  <c r="O69" i="41"/>
  <c r="Q69" i="41"/>
  <c r="O74" i="41"/>
  <c r="Q74" i="41"/>
  <c r="M25" i="41"/>
  <c r="Q25" i="41"/>
  <c r="Q40" i="41"/>
  <c r="Q72" i="41"/>
  <c r="Q80" i="41"/>
  <c r="Q64" i="41"/>
  <c r="Q48" i="41"/>
  <c r="Q52" i="41"/>
  <c r="Q56" i="41"/>
  <c r="Q71" i="41"/>
  <c r="P37" i="41"/>
  <c r="Q37" i="41"/>
  <c r="P60" i="41"/>
  <c r="Q60" i="41"/>
  <c r="P79" i="41"/>
  <c r="Q79" i="41"/>
  <c r="Q32" i="41"/>
  <c r="Q76" i="41"/>
  <c r="Q47" i="41"/>
  <c r="Q46" i="41"/>
  <c r="Q58" i="41"/>
  <c r="Q53" i="41"/>
  <c r="P33" i="41"/>
  <c r="Q33" i="41"/>
  <c r="P73" i="41"/>
  <c r="Q73" i="41"/>
  <c r="O77" i="41"/>
  <c r="Q77" i="41"/>
  <c r="O41" i="41"/>
  <c r="Q41" i="41"/>
  <c r="Q28" i="41"/>
  <c r="Q31" i="41"/>
  <c r="Q66" i="41"/>
  <c r="Q38" i="41"/>
  <c r="Q42" i="41"/>
  <c r="Q61" i="41"/>
  <c r="Q59" i="41"/>
  <c r="Q70" i="41"/>
  <c r="Q50" i="41"/>
  <c r="Q68" i="41"/>
  <c r="Q75" i="41"/>
  <c r="P30" i="41"/>
  <c r="P49" i="41"/>
  <c r="Q49" i="41"/>
  <c r="P54" i="41"/>
  <c r="Q54" i="41"/>
  <c r="P67" i="41"/>
  <c r="Q67" i="41"/>
  <c r="O27" i="41"/>
  <c r="Q27" i="41"/>
  <c r="O57" i="41"/>
  <c r="Q57" i="41"/>
  <c r="O62" i="41"/>
  <c r="Q30" i="41"/>
  <c r="Q62" i="41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I63" i="2"/>
  <c r="J63" i="2"/>
  <c r="I64" i="2"/>
  <c r="J64" i="2"/>
  <c r="I65" i="2"/>
  <c r="J65" i="2"/>
  <c r="I66" i="2"/>
  <c r="J66" i="2"/>
  <c r="I67" i="2"/>
  <c r="J67" i="2"/>
  <c r="I68" i="2"/>
  <c r="J68" i="2"/>
  <c r="I69" i="2"/>
  <c r="J69" i="2"/>
  <c r="I70" i="2"/>
  <c r="J70" i="2"/>
  <c r="I71" i="2"/>
  <c r="J71" i="2"/>
  <c r="I72" i="2"/>
  <c r="J72" i="2"/>
  <c r="I73" i="2"/>
  <c r="J73" i="2"/>
  <c r="I74" i="2"/>
  <c r="J74" i="2"/>
  <c r="I75" i="2"/>
  <c r="J75" i="2"/>
  <c r="I76" i="2"/>
  <c r="J76" i="2"/>
  <c r="I77" i="2"/>
  <c r="J77" i="2"/>
  <c r="I78" i="2"/>
  <c r="J78" i="2"/>
  <c r="I79" i="2"/>
  <c r="J79" i="2"/>
  <c r="I80" i="2"/>
  <c r="J80" i="2"/>
  <c r="I81" i="2"/>
  <c r="J81" i="2"/>
  <c r="I82" i="2"/>
  <c r="J82" i="2"/>
  <c r="I83" i="2"/>
  <c r="J83" i="2"/>
  <c r="I84" i="2"/>
  <c r="J84" i="2"/>
  <c r="I85" i="2"/>
  <c r="J85" i="2"/>
  <c r="I86" i="2"/>
  <c r="J86" i="2"/>
  <c r="I87" i="2"/>
  <c r="J87" i="2"/>
  <c r="I88" i="2"/>
  <c r="J88" i="2"/>
  <c r="I89" i="2"/>
  <c r="J89" i="2"/>
  <c r="I90" i="2"/>
  <c r="J90" i="2"/>
  <c r="I91" i="2"/>
  <c r="J91" i="2"/>
  <c r="I92" i="2"/>
  <c r="J92" i="2"/>
  <c r="I93" i="2"/>
  <c r="J93" i="2"/>
  <c r="I94" i="2"/>
  <c r="J94" i="2"/>
  <c r="I95" i="2"/>
  <c r="J95" i="2"/>
  <c r="I96" i="2"/>
  <c r="J96" i="2"/>
  <c r="I97" i="2"/>
  <c r="J97" i="2"/>
  <c r="I98" i="2"/>
  <c r="J98" i="2"/>
  <c r="I99" i="2"/>
  <c r="J99" i="2"/>
  <c r="I100" i="2"/>
  <c r="J100" i="2"/>
  <c r="I101" i="2"/>
  <c r="J101" i="2"/>
  <c r="I102" i="2"/>
  <c r="J102" i="2"/>
  <c r="I103" i="2"/>
  <c r="J103" i="2"/>
  <c r="I104" i="2"/>
  <c r="J104" i="2"/>
  <c r="I105" i="2"/>
  <c r="J105" i="2"/>
  <c r="I106" i="2"/>
  <c r="J106" i="2"/>
  <c r="I107" i="2"/>
  <c r="J107" i="2"/>
  <c r="I108" i="2"/>
  <c r="J108" i="2"/>
  <c r="I109" i="2"/>
  <c r="J109" i="2"/>
  <c r="I110" i="2"/>
  <c r="J110" i="2"/>
  <c r="I111" i="2"/>
  <c r="J111" i="2"/>
  <c r="I112" i="2"/>
  <c r="J112" i="2"/>
  <c r="I113" i="2"/>
  <c r="J113" i="2"/>
  <c r="I114" i="2"/>
  <c r="J114" i="2"/>
  <c r="I115" i="2"/>
  <c r="J115" i="2"/>
  <c r="I116" i="2"/>
  <c r="J116" i="2"/>
  <c r="I117" i="2"/>
  <c r="J117" i="2"/>
  <c r="I118" i="2"/>
  <c r="J118" i="2"/>
  <c r="I119" i="2"/>
  <c r="J119" i="2"/>
  <c r="I120" i="2"/>
  <c r="J120" i="2"/>
  <c r="I121" i="2"/>
  <c r="J121" i="2"/>
  <c r="I122" i="2"/>
  <c r="J122" i="2"/>
  <c r="I123" i="2"/>
  <c r="J123" i="2"/>
  <c r="I124" i="2"/>
  <c r="J124" i="2"/>
  <c r="I125" i="2"/>
  <c r="J125" i="2"/>
  <c r="I126" i="2"/>
  <c r="J126" i="2"/>
  <c r="I127" i="2"/>
  <c r="J127" i="2"/>
  <c r="I128" i="2"/>
  <c r="J128" i="2"/>
  <c r="I129" i="2"/>
  <c r="J129" i="2"/>
  <c r="I130" i="2"/>
  <c r="J130" i="2"/>
  <c r="I131" i="2"/>
  <c r="J131" i="2"/>
  <c r="I132" i="2"/>
  <c r="J132" i="2"/>
  <c r="I133" i="2"/>
  <c r="J133" i="2"/>
  <c r="I134" i="2"/>
  <c r="J134" i="2"/>
  <c r="I135" i="2"/>
  <c r="J135" i="2"/>
  <c r="I136" i="2"/>
  <c r="J136" i="2"/>
  <c r="I137" i="2"/>
  <c r="J137" i="2"/>
  <c r="I138" i="2"/>
  <c r="J138" i="2"/>
  <c r="I139" i="2"/>
  <c r="J139" i="2"/>
  <c r="I140" i="2"/>
  <c r="J140" i="2"/>
  <c r="I141" i="2"/>
  <c r="J141" i="2"/>
  <c r="I142" i="2"/>
  <c r="J142" i="2"/>
  <c r="I143" i="2"/>
  <c r="J143" i="2"/>
  <c r="I144" i="2"/>
  <c r="J144" i="2"/>
  <c r="I145" i="2"/>
  <c r="J145" i="2"/>
  <c r="I146" i="2"/>
  <c r="J146" i="2"/>
  <c r="I147" i="2"/>
  <c r="J147" i="2"/>
  <c r="I148" i="2"/>
  <c r="J148" i="2"/>
  <c r="I149" i="2"/>
  <c r="J149" i="2"/>
  <c r="I150" i="2"/>
  <c r="J150" i="2"/>
  <c r="I151" i="2"/>
  <c r="J151" i="2"/>
  <c r="I152" i="2"/>
  <c r="J152" i="2"/>
  <c r="I153" i="2"/>
  <c r="J153" i="2"/>
  <c r="I154" i="2"/>
  <c r="J154" i="2"/>
  <c r="I155" i="2"/>
  <c r="J155" i="2"/>
  <c r="I156" i="2"/>
  <c r="J156" i="2"/>
  <c r="I157" i="2"/>
  <c r="J157" i="2"/>
  <c r="I158" i="2"/>
  <c r="J158" i="2"/>
  <c r="I159" i="2"/>
  <c r="J159" i="2"/>
  <c r="I160" i="2"/>
  <c r="J160" i="2"/>
  <c r="I161" i="2"/>
  <c r="J161" i="2"/>
  <c r="I162" i="2"/>
  <c r="J162" i="2"/>
  <c r="I163" i="2"/>
  <c r="J163" i="2"/>
  <c r="I164" i="2"/>
  <c r="J164" i="2"/>
  <c r="I165" i="2"/>
  <c r="J165" i="2"/>
  <c r="I166" i="2"/>
  <c r="J166" i="2"/>
  <c r="I167" i="2"/>
  <c r="J167" i="2"/>
  <c r="I168" i="2"/>
  <c r="J168" i="2"/>
  <c r="I169" i="2"/>
  <c r="J169" i="2"/>
  <c r="I170" i="2"/>
  <c r="J170" i="2"/>
  <c r="I171" i="2"/>
  <c r="J171" i="2"/>
  <c r="I172" i="2"/>
  <c r="J172" i="2"/>
  <c r="I173" i="2"/>
  <c r="J173" i="2"/>
  <c r="I174" i="2"/>
  <c r="J174" i="2"/>
  <c r="I175" i="2"/>
  <c r="J175" i="2"/>
  <c r="I176" i="2"/>
  <c r="J176" i="2"/>
  <c r="I177" i="2"/>
  <c r="J177" i="2"/>
  <c r="I178" i="2"/>
  <c r="J178" i="2"/>
  <c r="I179" i="2"/>
  <c r="J179" i="2"/>
  <c r="I180" i="2"/>
  <c r="J180" i="2"/>
  <c r="I181" i="2"/>
  <c r="J181" i="2"/>
  <c r="I182" i="2"/>
  <c r="J182" i="2"/>
  <c r="I183" i="2"/>
  <c r="J183" i="2"/>
  <c r="I184" i="2"/>
  <c r="J184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I200" i="2"/>
  <c r="J200" i="2"/>
  <c r="I201" i="2"/>
  <c r="J201" i="2"/>
  <c r="I202" i="2"/>
  <c r="J202" i="2"/>
  <c r="I203" i="2"/>
  <c r="J203" i="2"/>
  <c r="I204" i="2"/>
  <c r="J204" i="2"/>
  <c r="I205" i="2"/>
  <c r="J205" i="2"/>
  <c r="I206" i="2"/>
  <c r="J206" i="2"/>
  <c r="I207" i="2"/>
  <c r="J207" i="2"/>
  <c r="I208" i="2"/>
  <c r="J208" i="2"/>
  <c r="I209" i="2"/>
  <c r="J209" i="2"/>
  <c r="I210" i="2"/>
  <c r="J210" i="2"/>
  <c r="I211" i="2"/>
  <c r="J211" i="2"/>
  <c r="I212" i="2"/>
  <c r="J212" i="2"/>
  <c r="I213" i="2"/>
  <c r="J213" i="2"/>
  <c r="I214" i="2"/>
  <c r="J214" i="2"/>
  <c r="I215" i="2"/>
  <c r="J215" i="2"/>
  <c r="I216" i="2"/>
  <c r="J216" i="2"/>
  <c r="I217" i="2"/>
  <c r="J217" i="2"/>
  <c r="I218" i="2"/>
  <c r="J218" i="2"/>
  <c r="I219" i="2"/>
  <c r="J219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29" i="2"/>
  <c r="J229" i="2"/>
  <c r="I230" i="2"/>
  <c r="J230" i="2"/>
  <c r="I231" i="2"/>
  <c r="J231" i="2"/>
  <c r="I232" i="2"/>
  <c r="J232" i="2"/>
  <c r="I233" i="2"/>
  <c r="J233" i="2"/>
  <c r="I234" i="2"/>
  <c r="J234" i="2"/>
  <c r="I235" i="2"/>
  <c r="J235" i="2"/>
  <c r="I236" i="2"/>
  <c r="J236" i="2"/>
  <c r="I237" i="2"/>
  <c r="J237" i="2"/>
  <c r="I238" i="2"/>
  <c r="J238" i="2"/>
  <c r="I239" i="2"/>
  <c r="J239" i="2"/>
  <c r="I240" i="2"/>
  <c r="J240" i="2"/>
  <c r="I241" i="2"/>
  <c r="J241" i="2"/>
  <c r="I242" i="2"/>
  <c r="J242" i="2"/>
  <c r="I243" i="2"/>
  <c r="J243" i="2"/>
  <c r="I244" i="2"/>
  <c r="J244" i="2"/>
  <c r="I245" i="2"/>
  <c r="J245" i="2"/>
  <c r="I246" i="2"/>
  <c r="J246" i="2"/>
  <c r="I247" i="2"/>
  <c r="J247" i="2"/>
  <c r="I248" i="2"/>
  <c r="J248" i="2"/>
  <c r="I249" i="2"/>
  <c r="J249" i="2"/>
  <c r="I250" i="2"/>
  <c r="J250" i="2"/>
  <c r="I251" i="2"/>
  <c r="J251" i="2"/>
  <c r="I252" i="2"/>
  <c r="J252" i="2"/>
  <c r="I253" i="2"/>
  <c r="J253" i="2"/>
  <c r="I254" i="2"/>
  <c r="J254" i="2"/>
  <c r="I255" i="2"/>
  <c r="J255" i="2"/>
  <c r="I256" i="2"/>
  <c r="J256" i="2"/>
  <c r="I257" i="2"/>
  <c r="J257" i="2"/>
  <c r="I258" i="2"/>
  <c r="J258" i="2"/>
  <c r="I259" i="2"/>
  <c r="J259" i="2"/>
  <c r="I260" i="2"/>
  <c r="J260" i="2"/>
  <c r="I261" i="2"/>
  <c r="J261" i="2"/>
  <c r="I262" i="2"/>
  <c r="J262" i="2"/>
  <c r="I263" i="2"/>
  <c r="J263" i="2"/>
  <c r="I264" i="2"/>
  <c r="J264" i="2"/>
  <c r="I265" i="2"/>
  <c r="J265" i="2"/>
  <c r="I266" i="2"/>
  <c r="J266" i="2"/>
  <c r="I267" i="2"/>
  <c r="J267" i="2"/>
  <c r="I268" i="2"/>
  <c r="J268" i="2"/>
  <c r="I269" i="2"/>
  <c r="J269" i="2"/>
  <c r="I270" i="2"/>
  <c r="J270" i="2"/>
  <c r="I271" i="2"/>
  <c r="J271" i="2"/>
  <c r="I272" i="2"/>
  <c r="J272" i="2"/>
  <c r="I273" i="2"/>
  <c r="J273" i="2"/>
  <c r="I274" i="2"/>
  <c r="J274" i="2"/>
  <c r="I275" i="2"/>
  <c r="J275" i="2"/>
  <c r="I276" i="2"/>
  <c r="J276" i="2"/>
  <c r="I277" i="2"/>
  <c r="J277" i="2"/>
  <c r="I278" i="2"/>
  <c r="J278" i="2"/>
  <c r="I279" i="2"/>
  <c r="J279" i="2"/>
  <c r="I280" i="2"/>
  <c r="J280" i="2"/>
  <c r="I281" i="2"/>
  <c r="J281" i="2"/>
  <c r="I282" i="2"/>
  <c r="J282" i="2"/>
  <c r="I283" i="2"/>
  <c r="J283" i="2"/>
  <c r="I284" i="2"/>
  <c r="J284" i="2"/>
  <c r="I285" i="2"/>
  <c r="J285" i="2"/>
  <c r="I286" i="2"/>
  <c r="J286" i="2"/>
  <c r="I287" i="2"/>
  <c r="J287" i="2"/>
  <c r="I288" i="2"/>
  <c r="J288" i="2"/>
  <c r="I289" i="2"/>
  <c r="J289" i="2"/>
  <c r="I290" i="2"/>
  <c r="J290" i="2"/>
  <c r="I291" i="2"/>
  <c r="J291" i="2"/>
  <c r="I292" i="2"/>
  <c r="J292" i="2"/>
  <c r="I293" i="2"/>
  <c r="J293" i="2"/>
  <c r="I294" i="2"/>
  <c r="J294" i="2"/>
  <c r="I295" i="2"/>
  <c r="J295" i="2"/>
  <c r="I296" i="2"/>
  <c r="J296" i="2"/>
  <c r="I297" i="2"/>
  <c r="J297" i="2"/>
  <c r="I298" i="2"/>
  <c r="J298" i="2"/>
  <c r="I299" i="2"/>
  <c r="J299" i="2"/>
  <c r="I300" i="2"/>
  <c r="J300" i="2"/>
  <c r="I301" i="2"/>
  <c r="J301" i="2"/>
  <c r="I302" i="2"/>
  <c r="J302" i="2"/>
  <c r="I303" i="2"/>
  <c r="J303" i="2"/>
  <c r="I304" i="2"/>
  <c r="J304" i="2"/>
  <c r="I305" i="2"/>
  <c r="J305" i="2"/>
  <c r="I306" i="2"/>
  <c r="J306" i="2"/>
  <c r="I307" i="2"/>
  <c r="J307" i="2"/>
  <c r="I308" i="2"/>
  <c r="J308" i="2"/>
  <c r="I309" i="2"/>
  <c r="J309" i="2"/>
  <c r="I310" i="2"/>
  <c r="J310" i="2"/>
  <c r="I311" i="2"/>
  <c r="J311" i="2"/>
  <c r="I312" i="2"/>
  <c r="J312" i="2"/>
  <c r="I313" i="2"/>
  <c r="J313" i="2"/>
  <c r="I314" i="2"/>
  <c r="J314" i="2"/>
  <c r="I315" i="2"/>
  <c r="J315" i="2"/>
  <c r="I316" i="2"/>
  <c r="J316" i="2"/>
  <c r="I317" i="2"/>
  <c r="J317" i="2"/>
  <c r="I318" i="2"/>
  <c r="J318" i="2"/>
  <c r="I319" i="2"/>
  <c r="J319" i="2"/>
  <c r="I320" i="2"/>
  <c r="J320" i="2"/>
  <c r="I321" i="2"/>
  <c r="J321" i="2"/>
  <c r="I322" i="2"/>
  <c r="J322" i="2"/>
  <c r="I323" i="2"/>
  <c r="J323" i="2"/>
  <c r="I324" i="2"/>
  <c r="J324" i="2"/>
  <c r="I325" i="2"/>
  <c r="J325" i="2"/>
  <c r="I326" i="2"/>
  <c r="J326" i="2"/>
  <c r="I327" i="2"/>
  <c r="J327" i="2"/>
  <c r="I328" i="2"/>
  <c r="J328" i="2"/>
  <c r="I329" i="2"/>
  <c r="J329" i="2"/>
  <c r="I330" i="2"/>
  <c r="J330" i="2"/>
  <c r="I331" i="2"/>
  <c r="J331" i="2"/>
  <c r="I332" i="2"/>
  <c r="J332" i="2"/>
  <c r="I333" i="2"/>
  <c r="J333" i="2"/>
  <c r="I334" i="2"/>
  <c r="J334" i="2"/>
  <c r="I335" i="2"/>
  <c r="J335" i="2"/>
  <c r="I336" i="2"/>
  <c r="J336" i="2"/>
  <c r="I337" i="2"/>
  <c r="J337" i="2"/>
  <c r="I338" i="2"/>
  <c r="J338" i="2"/>
  <c r="I339" i="2"/>
  <c r="J339" i="2"/>
  <c r="I340" i="2"/>
  <c r="J340" i="2"/>
  <c r="I341" i="2"/>
  <c r="J341" i="2"/>
  <c r="I342" i="2"/>
  <c r="J342" i="2"/>
  <c r="I343" i="2"/>
  <c r="J343" i="2"/>
  <c r="I344" i="2"/>
  <c r="J344" i="2"/>
  <c r="I345" i="2"/>
  <c r="J345" i="2"/>
  <c r="I346" i="2"/>
  <c r="J346" i="2"/>
  <c r="I347" i="2"/>
  <c r="J347" i="2"/>
  <c r="I348" i="2"/>
  <c r="J348" i="2"/>
  <c r="I349" i="2"/>
  <c r="J349" i="2"/>
  <c r="I350" i="2"/>
  <c r="J350" i="2"/>
  <c r="I351" i="2"/>
  <c r="J351" i="2"/>
  <c r="I352" i="2"/>
  <c r="J352" i="2"/>
  <c r="I353" i="2"/>
  <c r="J353" i="2"/>
  <c r="I354" i="2"/>
  <c r="J354" i="2"/>
  <c r="I355" i="2"/>
  <c r="J355" i="2"/>
  <c r="I356" i="2"/>
  <c r="J356" i="2"/>
  <c r="I357" i="2"/>
  <c r="J357" i="2"/>
  <c r="I358" i="2"/>
  <c r="J358" i="2"/>
  <c r="I359" i="2"/>
  <c r="J359" i="2"/>
  <c r="I360" i="2"/>
  <c r="J360" i="2"/>
  <c r="I361" i="2"/>
  <c r="J361" i="2"/>
  <c r="I362" i="2"/>
  <c r="J362" i="2"/>
  <c r="I363" i="2"/>
  <c r="J363" i="2"/>
  <c r="I364" i="2"/>
  <c r="J364" i="2"/>
  <c r="I365" i="2"/>
  <c r="J365" i="2"/>
  <c r="I366" i="2"/>
  <c r="J366" i="2"/>
  <c r="I367" i="2"/>
  <c r="J367" i="2"/>
  <c r="I368" i="2"/>
  <c r="J368" i="2"/>
  <c r="I369" i="2"/>
  <c r="J369" i="2"/>
  <c r="I370" i="2"/>
  <c r="J370" i="2"/>
  <c r="I371" i="2"/>
  <c r="J371" i="2"/>
  <c r="I372" i="2"/>
  <c r="J372" i="2"/>
  <c r="I373" i="2"/>
  <c r="J373" i="2"/>
  <c r="I374" i="2"/>
  <c r="J374" i="2"/>
  <c r="I375" i="2"/>
  <c r="J375" i="2"/>
  <c r="I376" i="2"/>
  <c r="J376" i="2"/>
  <c r="I377" i="2"/>
  <c r="J377" i="2"/>
  <c r="I378" i="2"/>
  <c r="J378" i="2"/>
  <c r="I379" i="2"/>
  <c r="J379" i="2"/>
  <c r="I380" i="2"/>
  <c r="J380" i="2"/>
  <c r="I381" i="2"/>
  <c r="J381" i="2"/>
  <c r="I382" i="2"/>
  <c r="J382" i="2"/>
  <c r="I383" i="2"/>
  <c r="J383" i="2"/>
  <c r="I384" i="2"/>
  <c r="J384" i="2"/>
  <c r="I385" i="2"/>
  <c r="J385" i="2"/>
  <c r="I386" i="2"/>
  <c r="J386" i="2"/>
  <c r="I387" i="2"/>
  <c r="J387" i="2"/>
  <c r="I388" i="2"/>
  <c r="J388" i="2"/>
  <c r="I389" i="2"/>
  <c r="J389" i="2"/>
  <c r="I390" i="2"/>
  <c r="J390" i="2"/>
  <c r="I391" i="2"/>
  <c r="J391" i="2"/>
  <c r="I392" i="2"/>
  <c r="J392" i="2"/>
  <c r="I393" i="2"/>
  <c r="J393" i="2"/>
  <c r="I394" i="2"/>
  <c r="J394" i="2"/>
  <c r="I395" i="2"/>
  <c r="J395" i="2"/>
  <c r="I396" i="2"/>
  <c r="J396" i="2"/>
  <c r="I397" i="2"/>
  <c r="J397" i="2"/>
  <c r="I398" i="2"/>
  <c r="J398" i="2"/>
  <c r="I399" i="2"/>
  <c r="J399" i="2"/>
  <c r="I400" i="2"/>
  <c r="J400" i="2"/>
  <c r="I401" i="2"/>
  <c r="J401" i="2"/>
  <c r="I402" i="2"/>
  <c r="J402" i="2"/>
  <c r="I403" i="2"/>
  <c r="J403" i="2"/>
  <c r="I404" i="2"/>
  <c r="J404" i="2"/>
  <c r="I405" i="2"/>
  <c r="J405" i="2"/>
  <c r="I406" i="2"/>
  <c r="J406" i="2"/>
  <c r="I407" i="2"/>
  <c r="J407" i="2"/>
  <c r="I408" i="2"/>
  <c r="J408" i="2"/>
  <c r="I409" i="2"/>
  <c r="J409" i="2"/>
  <c r="I410" i="2"/>
  <c r="J410" i="2"/>
  <c r="I411" i="2"/>
  <c r="J411" i="2"/>
  <c r="I412" i="2"/>
  <c r="J412" i="2"/>
  <c r="I413" i="2"/>
  <c r="J413" i="2"/>
  <c r="I414" i="2"/>
  <c r="J414" i="2"/>
  <c r="I415" i="2"/>
  <c r="J415" i="2"/>
  <c r="I416" i="2"/>
  <c r="J416" i="2"/>
  <c r="I417" i="2"/>
  <c r="J417" i="2"/>
  <c r="I418" i="2"/>
  <c r="J418" i="2"/>
  <c r="I419" i="2"/>
  <c r="J419" i="2"/>
  <c r="I420" i="2"/>
  <c r="J420" i="2"/>
  <c r="I421" i="2"/>
  <c r="J421" i="2"/>
  <c r="I422" i="2"/>
  <c r="J422" i="2"/>
  <c r="I423" i="2"/>
  <c r="J423" i="2"/>
  <c r="I424" i="2"/>
  <c r="J424" i="2"/>
  <c r="I425" i="2"/>
  <c r="J425" i="2"/>
  <c r="I426" i="2"/>
  <c r="J426" i="2"/>
  <c r="I427" i="2"/>
  <c r="J427" i="2"/>
  <c r="I428" i="2"/>
  <c r="J428" i="2"/>
  <c r="I429" i="2"/>
  <c r="J429" i="2"/>
  <c r="I430" i="2"/>
  <c r="J430" i="2"/>
  <c r="I431" i="2"/>
  <c r="J431" i="2"/>
  <c r="I432" i="2"/>
  <c r="J432" i="2"/>
  <c r="I433" i="2"/>
  <c r="J433" i="2"/>
  <c r="I434" i="2"/>
  <c r="J434" i="2"/>
  <c r="I435" i="2"/>
  <c r="J435" i="2"/>
  <c r="I436" i="2"/>
  <c r="J436" i="2"/>
  <c r="I437" i="2"/>
  <c r="J437" i="2"/>
  <c r="I438" i="2"/>
  <c r="J438" i="2"/>
  <c r="I439" i="2"/>
  <c r="J439" i="2"/>
  <c r="I440" i="2"/>
  <c r="J440" i="2"/>
  <c r="I441" i="2"/>
  <c r="J441" i="2"/>
  <c r="I442" i="2"/>
  <c r="J442" i="2"/>
  <c r="I443" i="2"/>
  <c r="J443" i="2"/>
  <c r="I444" i="2"/>
  <c r="J444" i="2"/>
  <c r="I445" i="2"/>
  <c r="J445" i="2"/>
  <c r="I446" i="2"/>
  <c r="J446" i="2"/>
  <c r="I447" i="2"/>
  <c r="J447" i="2"/>
  <c r="I448" i="2"/>
  <c r="J448" i="2"/>
  <c r="I449" i="2"/>
  <c r="J449" i="2"/>
  <c r="I450" i="2"/>
  <c r="J450" i="2"/>
  <c r="I451" i="2"/>
  <c r="J451" i="2"/>
  <c r="I452" i="2"/>
  <c r="J452" i="2"/>
  <c r="I453" i="2"/>
  <c r="J453" i="2"/>
  <c r="I454" i="2"/>
  <c r="J454" i="2"/>
  <c r="I455" i="2"/>
  <c r="J455" i="2"/>
  <c r="I456" i="2"/>
  <c r="J456" i="2"/>
  <c r="I457" i="2"/>
  <c r="J457" i="2"/>
  <c r="I458" i="2"/>
  <c r="J458" i="2"/>
  <c r="I459" i="2"/>
  <c r="J459" i="2"/>
  <c r="I460" i="2"/>
  <c r="J460" i="2"/>
  <c r="I461" i="2"/>
  <c r="J461" i="2"/>
  <c r="I462" i="2"/>
  <c r="J462" i="2"/>
  <c r="I463" i="2"/>
  <c r="J463" i="2"/>
  <c r="I464" i="2"/>
  <c r="J464" i="2"/>
  <c r="I465" i="2"/>
  <c r="J465" i="2"/>
  <c r="I466" i="2"/>
  <c r="J466" i="2"/>
  <c r="I467" i="2"/>
  <c r="J467" i="2"/>
  <c r="I468" i="2"/>
  <c r="J468" i="2"/>
  <c r="I469" i="2"/>
  <c r="J469" i="2"/>
  <c r="I470" i="2"/>
  <c r="J470" i="2"/>
  <c r="I471" i="2"/>
  <c r="J471" i="2"/>
  <c r="I472" i="2"/>
  <c r="J472" i="2"/>
  <c r="I473" i="2"/>
  <c r="J473" i="2"/>
  <c r="I474" i="2"/>
  <c r="J474" i="2"/>
  <c r="I475" i="2"/>
  <c r="J475" i="2"/>
  <c r="I476" i="2"/>
  <c r="J476" i="2"/>
  <c r="I477" i="2"/>
  <c r="J477" i="2"/>
  <c r="I478" i="2"/>
  <c r="J478" i="2"/>
  <c r="I479" i="2"/>
  <c r="J479" i="2"/>
  <c r="I480" i="2"/>
  <c r="J480" i="2"/>
  <c r="I481" i="2"/>
  <c r="J481" i="2"/>
  <c r="I482" i="2"/>
  <c r="J482" i="2"/>
  <c r="I483" i="2"/>
  <c r="J483" i="2"/>
  <c r="I484" i="2"/>
  <c r="J484" i="2"/>
  <c r="I485" i="2"/>
  <c r="J485" i="2"/>
  <c r="I486" i="2"/>
  <c r="J486" i="2"/>
  <c r="I487" i="2"/>
  <c r="J487" i="2"/>
  <c r="I488" i="2"/>
  <c r="J488" i="2"/>
  <c r="I489" i="2"/>
  <c r="J489" i="2"/>
  <c r="I490" i="2"/>
  <c r="J490" i="2"/>
  <c r="I491" i="2"/>
  <c r="J491" i="2"/>
  <c r="I492" i="2"/>
  <c r="J492" i="2"/>
  <c r="I493" i="2"/>
  <c r="J493" i="2"/>
  <c r="I494" i="2"/>
  <c r="J494" i="2"/>
  <c r="I495" i="2"/>
  <c r="J495" i="2"/>
  <c r="I496" i="2"/>
  <c r="J496" i="2"/>
  <c r="I497" i="2"/>
  <c r="J497" i="2"/>
  <c r="I498" i="2"/>
  <c r="J498" i="2"/>
  <c r="I499" i="2"/>
  <c r="J499" i="2"/>
  <c r="I500" i="2"/>
  <c r="J500" i="2"/>
  <c r="I501" i="2"/>
  <c r="J501" i="2"/>
  <c r="I502" i="2"/>
  <c r="J502" i="2"/>
  <c r="I503" i="2"/>
  <c r="J503" i="2"/>
  <c r="I504" i="2"/>
  <c r="J504" i="2"/>
  <c r="I505" i="2"/>
  <c r="J505" i="2"/>
  <c r="I506" i="2"/>
  <c r="J506" i="2"/>
  <c r="I507" i="2"/>
  <c r="J507" i="2"/>
  <c r="I508" i="2"/>
  <c r="J508" i="2"/>
  <c r="I509" i="2"/>
  <c r="J509" i="2"/>
  <c r="I510" i="2"/>
  <c r="J510" i="2"/>
  <c r="I511" i="2"/>
  <c r="J511" i="2"/>
  <c r="I512" i="2"/>
  <c r="J512" i="2"/>
  <c r="I513" i="2"/>
  <c r="J513" i="2"/>
  <c r="I514" i="2"/>
  <c r="J514" i="2"/>
  <c r="I515" i="2"/>
  <c r="J515" i="2"/>
  <c r="I516" i="2"/>
  <c r="J516" i="2"/>
  <c r="I517" i="2"/>
  <c r="J517" i="2"/>
  <c r="I518" i="2"/>
  <c r="J518" i="2"/>
  <c r="I519" i="2"/>
  <c r="J519" i="2"/>
  <c r="I520" i="2"/>
  <c r="J520" i="2"/>
  <c r="I521" i="2"/>
  <c r="J521" i="2"/>
  <c r="I522" i="2"/>
  <c r="J522" i="2"/>
  <c r="I523" i="2"/>
  <c r="J523" i="2"/>
  <c r="I524" i="2"/>
  <c r="J524" i="2"/>
  <c r="I525" i="2"/>
  <c r="J525" i="2"/>
  <c r="I526" i="2"/>
  <c r="J526" i="2"/>
  <c r="I527" i="2"/>
  <c r="J527" i="2"/>
  <c r="I528" i="2"/>
  <c r="J528" i="2"/>
  <c r="I529" i="2"/>
  <c r="J529" i="2"/>
  <c r="I530" i="2"/>
  <c r="J530" i="2"/>
  <c r="I531" i="2"/>
  <c r="J531" i="2"/>
  <c r="I532" i="2"/>
  <c r="J532" i="2"/>
  <c r="I533" i="2"/>
  <c r="J533" i="2"/>
  <c r="I534" i="2"/>
  <c r="J534" i="2"/>
  <c r="I535" i="2"/>
  <c r="J535" i="2"/>
  <c r="I536" i="2"/>
  <c r="J536" i="2"/>
  <c r="I537" i="2"/>
  <c r="J537" i="2"/>
  <c r="I538" i="2"/>
  <c r="J538" i="2"/>
  <c r="I539" i="2"/>
  <c r="J539" i="2"/>
  <c r="I540" i="2"/>
  <c r="J540" i="2"/>
  <c r="I541" i="2"/>
  <c r="J541" i="2"/>
  <c r="I542" i="2"/>
  <c r="J542" i="2"/>
  <c r="I543" i="2"/>
  <c r="J543" i="2"/>
  <c r="I544" i="2"/>
  <c r="J544" i="2"/>
  <c r="I545" i="2"/>
  <c r="J545" i="2"/>
  <c r="I546" i="2"/>
  <c r="J546" i="2"/>
  <c r="I547" i="2"/>
  <c r="J547" i="2"/>
  <c r="I548" i="2"/>
  <c r="J548" i="2"/>
  <c r="I549" i="2"/>
  <c r="J549" i="2"/>
  <c r="I550" i="2"/>
  <c r="J550" i="2"/>
  <c r="I551" i="2"/>
  <c r="J551" i="2"/>
  <c r="I552" i="2"/>
  <c r="J552" i="2"/>
  <c r="I553" i="2"/>
  <c r="J553" i="2"/>
  <c r="I554" i="2"/>
  <c r="J554" i="2"/>
  <c r="I555" i="2"/>
  <c r="J555" i="2"/>
  <c r="I556" i="2"/>
  <c r="J556" i="2"/>
  <c r="I557" i="2"/>
  <c r="J557" i="2"/>
  <c r="I558" i="2"/>
  <c r="J558" i="2"/>
  <c r="I559" i="2"/>
  <c r="J559" i="2"/>
  <c r="I560" i="2"/>
  <c r="J560" i="2"/>
  <c r="I561" i="2"/>
  <c r="J561" i="2"/>
  <c r="I562" i="2"/>
  <c r="J562" i="2"/>
  <c r="I563" i="2"/>
  <c r="J563" i="2"/>
  <c r="I564" i="2"/>
  <c r="J564" i="2"/>
  <c r="I565" i="2"/>
  <c r="J565" i="2"/>
  <c r="I566" i="2"/>
  <c r="J566" i="2"/>
  <c r="I567" i="2"/>
  <c r="J567" i="2"/>
  <c r="I568" i="2"/>
  <c r="J568" i="2"/>
  <c r="I569" i="2"/>
  <c r="J569" i="2"/>
  <c r="I570" i="2"/>
  <c r="J570" i="2"/>
  <c r="I571" i="2"/>
  <c r="J571" i="2"/>
  <c r="I572" i="2"/>
  <c r="J572" i="2"/>
  <c r="I573" i="2"/>
  <c r="J573" i="2"/>
  <c r="I574" i="2"/>
  <c r="J574" i="2"/>
  <c r="I575" i="2"/>
  <c r="J575" i="2"/>
  <c r="I576" i="2"/>
  <c r="J576" i="2"/>
  <c r="I577" i="2"/>
  <c r="J577" i="2"/>
  <c r="I578" i="2"/>
  <c r="J578" i="2"/>
  <c r="I579" i="2"/>
  <c r="J579" i="2"/>
  <c r="I580" i="2"/>
  <c r="J580" i="2"/>
  <c r="I581" i="2"/>
  <c r="J581" i="2"/>
  <c r="I582" i="2"/>
  <c r="J582" i="2"/>
  <c r="I583" i="2"/>
  <c r="J583" i="2"/>
  <c r="I584" i="2"/>
  <c r="J584" i="2"/>
  <c r="I585" i="2"/>
  <c r="J585" i="2"/>
  <c r="I586" i="2"/>
  <c r="J586" i="2"/>
  <c r="I587" i="2"/>
  <c r="J587" i="2"/>
  <c r="I588" i="2"/>
  <c r="J588" i="2"/>
  <c r="I589" i="2"/>
  <c r="J589" i="2"/>
  <c r="I590" i="2"/>
  <c r="J590" i="2"/>
  <c r="I591" i="2"/>
  <c r="J591" i="2"/>
  <c r="I592" i="2"/>
  <c r="J592" i="2"/>
  <c r="I593" i="2"/>
  <c r="J593" i="2"/>
  <c r="I594" i="2"/>
  <c r="J594" i="2"/>
  <c r="I595" i="2"/>
  <c r="J595" i="2"/>
  <c r="I596" i="2"/>
  <c r="J596" i="2"/>
  <c r="I597" i="2"/>
  <c r="J597" i="2"/>
  <c r="I598" i="2"/>
  <c r="J598" i="2"/>
  <c r="I599" i="2"/>
  <c r="J599" i="2"/>
  <c r="I600" i="2"/>
  <c r="J600" i="2"/>
  <c r="I601" i="2"/>
  <c r="J601" i="2"/>
  <c r="I602" i="2"/>
  <c r="J602" i="2"/>
  <c r="I603" i="2"/>
  <c r="J603" i="2"/>
  <c r="I604" i="2"/>
  <c r="J604" i="2"/>
  <c r="I605" i="2"/>
  <c r="J605" i="2"/>
  <c r="I606" i="2"/>
  <c r="J606" i="2"/>
  <c r="I607" i="2"/>
  <c r="J607" i="2"/>
  <c r="I608" i="2"/>
  <c r="J608" i="2"/>
  <c r="I609" i="2"/>
  <c r="J609" i="2"/>
  <c r="I610" i="2"/>
  <c r="J610" i="2"/>
  <c r="I611" i="2"/>
  <c r="J611" i="2"/>
  <c r="I612" i="2"/>
  <c r="J612" i="2"/>
  <c r="I613" i="2"/>
  <c r="J613" i="2"/>
  <c r="I614" i="2"/>
  <c r="J614" i="2"/>
  <c r="I615" i="2"/>
  <c r="J615" i="2"/>
  <c r="I616" i="2"/>
  <c r="J616" i="2"/>
  <c r="I617" i="2"/>
  <c r="J617" i="2"/>
  <c r="I618" i="2"/>
  <c r="J618" i="2"/>
  <c r="I619" i="2"/>
  <c r="J619" i="2"/>
  <c r="I620" i="2"/>
  <c r="J620" i="2"/>
  <c r="I621" i="2"/>
  <c r="J621" i="2"/>
  <c r="I622" i="2"/>
  <c r="J622" i="2"/>
  <c r="I623" i="2"/>
  <c r="J623" i="2"/>
  <c r="I624" i="2"/>
  <c r="J624" i="2"/>
  <c r="I625" i="2"/>
  <c r="J625" i="2"/>
  <c r="I626" i="2"/>
  <c r="J626" i="2"/>
  <c r="I627" i="2"/>
  <c r="J627" i="2"/>
  <c r="I628" i="2"/>
  <c r="J628" i="2"/>
  <c r="I629" i="2"/>
  <c r="J629" i="2"/>
  <c r="I630" i="2"/>
  <c r="J630" i="2"/>
  <c r="I631" i="2"/>
  <c r="J631" i="2"/>
  <c r="I632" i="2"/>
  <c r="J632" i="2"/>
  <c r="I633" i="2"/>
  <c r="J633" i="2"/>
  <c r="I634" i="2"/>
  <c r="J634" i="2"/>
  <c r="I635" i="2"/>
  <c r="J635" i="2"/>
  <c r="I636" i="2"/>
  <c r="J636" i="2"/>
  <c r="I637" i="2"/>
  <c r="J637" i="2"/>
  <c r="I638" i="2"/>
  <c r="J638" i="2"/>
  <c r="I639" i="2"/>
  <c r="J639" i="2"/>
  <c r="I640" i="2"/>
  <c r="J640" i="2"/>
  <c r="I641" i="2"/>
  <c r="J641" i="2"/>
  <c r="I642" i="2"/>
  <c r="J642" i="2"/>
  <c r="I643" i="2"/>
  <c r="J643" i="2"/>
  <c r="I644" i="2"/>
  <c r="J644" i="2"/>
  <c r="I645" i="2"/>
  <c r="J645" i="2"/>
  <c r="I646" i="2"/>
  <c r="J646" i="2"/>
  <c r="I647" i="2"/>
  <c r="J647" i="2"/>
  <c r="I648" i="2"/>
  <c r="J648" i="2"/>
  <c r="I649" i="2"/>
  <c r="J649" i="2"/>
  <c r="I650" i="2"/>
  <c r="J650" i="2"/>
  <c r="I651" i="2"/>
  <c r="J651" i="2"/>
  <c r="I652" i="2"/>
  <c r="J652" i="2"/>
  <c r="I653" i="2"/>
  <c r="J653" i="2"/>
  <c r="I654" i="2"/>
  <c r="J654" i="2"/>
  <c r="I655" i="2"/>
  <c r="J655" i="2"/>
  <c r="I656" i="2"/>
  <c r="J656" i="2"/>
  <c r="I657" i="2"/>
  <c r="J657" i="2"/>
  <c r="I658" i="2"/>
  <c r="J658" i="2"/>
  <c r="I659" i="2"/>
  <c r="J659" i="2"/>
  <c r="I660" i="2"/>
  <c r="J660" i="2"/>
  <c r="I661" i="2"/>
  <c r="J661" i="2"/>
  <c r="I662" i="2"/>
  <c r="J662" i="2"/>
  <c r="I663" i="2"/>
  <c r="J663" i="2"/>
  <c r="I664" i="2"/>
  <c r="J664" i="2"/>
  <c r="I665" i="2"/>
  <c r="J665" i="2"/>
  <c r="I666" i="2"/>
  <c r="J666" i="2"/>
  <c r="I667" i="2"/>
  <c r="J667" i="2"/>
  <c r="I668" i="2"/>
  <c r="J668" i="2"/>
  <c r="I669" i="2"/>
  <c r="J669" i="2"/>
  <c r="I670" i="2"/>
  <c r="J670" i="2"/>
  <c r="I671" i="2"/>
  <c r="J671" i="2"/>
  <c r="I672" i="2"/>
  <c r="J672" i="2"/>
  <c r="I673" i="2"/>
  <c r="J673" i="2"/>
  <c r="I674" i="2"/>
  <c r="J674" i="2"/>
  <c r="I675" i="2"/>
  <c r="J675" i="2"/>
  <c r="I676" i="2"/>
  <c r="J676" i="2"/>
  <c r="I677" i="2"/>
  <c r="J677" i="2"/>
  <c r="I678" i="2"/>
  <c r="J678" i="2"/>
  <c r="I679" i="2"/>
  <c r="J679" i="2"/>
  <c r="I680" i="2"/>
  <c r="J680" i="2"/>
  <c r="I681" i="2"/>
  <c r="J681" i="2"/>
  <c r="I682" i="2"/>
  <c r="J682" i="2"/>
  <c r="I683" i="2"/>
  <c r="J683" i="2"/>
  <c r="I684" i="2"/>
  <c r="J684" i="2"/>
  <c r="I685" i="2"/>
  <c r="J685" i="2"/>
  <c r="I686" i="2"/>
  <c r="J686" i="2"/>
  <c r="I687" i="2"/>
  <c r="J687" i="2"/>
  <c r="I688" i="2"/>
  <c r="J688" i="2"/>
  <c r="I689" i="2"/>
  <c r="J689" i="2"/>
  <c r="I690" i="2"/>
  <c r="J690" i="2"/>
  <c r="I691" i="2"/>
  <c r="J691" i="2"/>
  <c r="I692" i="2"/>
  <c r="J692" i="2"/>
  <c r="I693" i="2"/>
  <c r="J693" i="2"/>
  <c r="I694" i="2"/>
  <c r="J694" i="2"/>
  <c r="I695" i="2"/>
  <c r="J695" i="2"/>
  <c r="I696" i="2"/>
  <c r="J696" i="2"/>
  <c r="I697" i="2"/>
  <c r="J697" i="2"/>
  <c r="I698" i="2"/>
  <c r="J698" i="2"/>
  <c r="I699" i="2"/>
  <c r="J699" i="2"/>
  <c r="I700" i="2"/>
  <c r="J700" i="2"/>
  <c r="I701" i="2"/>
  <c r="J701" i="2"/>
  <c r="I702" i="2"/>
  <c r="J702" i="2"/>
  <c r="I703" i="2"/>
  <c r="J703" i="2"/>
  <c r="I704" i="2"/>
  <c r="J704" i="2"/>
  <c r="I705" i="2"/>
  <c r="J705" i="2"/>
  <c r="I706" i="2"/>
  <c r="J706" i="2"/>
  <c r="I707" i="2"/>
  <c r="J707" i="2"/>
  <c r="I708" i="2"/>
  <c r="J708" i="2"/>
  <c r="I709" i="2"/>
  <c r="J709" i="2"/>
  <c r="I710" i="2"/>
  <c r="J710" i="2"/>
  <c r="I711" i="2"/>
  <c r="J711" i="2"/>
  <c r="I712" i="2"/>
  <c r="J712" i="2"/>
  <c r="I713" i="2"/>
  <c r="J713" i="2"/>
  <c r="I714" i="2"/>
  <c r="J714" i="2"/>
  <c r="I715" i="2"/>
  <c r="J715" i="2"/>
  <c r="I716" i="2"/>
  <c r="J716" i="2"/>
  <c r="I717" i="2"/>
  <c r="J717" i="2"/>
  <c r="I718" i="2"/>
  <c r="J718" i="2"/>
  <c r="I719" i="2"/>
  <c r="J719" i="2"/>
  <c r="I720" i="2"/>
  <c r="J720" i="2"/>
  <c r="I721" i="2"/>
  <c r="J721" i="2"/>
  <c r="I722" i="2"/>
  <c r="J722" i="2"/>
  <c r="I723" i="2"/>
  <c r="J723" i="2"/>
  <c r="I724" i="2"/>
  <c r="J724" i="2"/>
  <c r="I725" i="2"/>
  <c r="J725" i="2"/>
  <c r="I726" i="2"/>
  <c r="J726" i="2"/>
  <c r="I727" i="2"/>
  <c r="J727" i="2"/>
  <c r="I728" i="2"/>
  <c r="J728" i="2"/>
  <c r="I729" i="2"/>
  <c r="J729" i="2"/>
  <c r="I730" i="2"/>
  <c r="J730" i="2"/>
  <c r="I731" i="2"/>
  <c r="J731" i="2"/>
  <c r="I732" i="2"/>
  <c r="J732" i="2"/>
  <c r="I733" i="2"/>
  <c r="J733" i="2"/>
  <c r="I734" i="2"/>
  <c r="J734" i="2"/>
  <c r="I735" i="2"/>
  <c r="J735" i="2"/>
  <c r="I736" i="2"/>
  <c r="J736" i="2"/>
  <c r="I737" i="2"/>
  <c r="J737" i="2"/>
  <c r="I738" i="2"/>
  <c r="J738" i="2"/>
  <c r="I739" i="2"/>
  <c r="J739" i="2"/>
  <c r="I740" i="2"/>
  <c r="J740" i="2"/>
  <c r="I741" i="2"/>
  <c r="J741" i="2"/>
  <c r="I742" i="2"/>
  <c r="J742" i="2"/>
  <c r="I743" i="2"/>
  <c r="J743" i="2"/>
  <c r="I744" i="2"/>
  <c r="J744" i="2"/>
  <c r="I745" i="2"/>
  <c r="J745" i="2"/>
  <c r="I746" i="2"/>
  <c r="J746" i="2"/>
  <c r="I747" i="2"/>
  <c r="J747" i="2"/>
  <c r="I748" i="2"/>
  <c r="J748" i="2"/>
  <c r="I749" i="2"/>
  <c r="J749" i="2"/>
  <c r="I750" i="2"/>
  <c r="J750" i="2"/>
  <c r="I751" i="2"/>
  <c r="J751" i="2"/>
  <c r="I752" i="2"/>
  <c r="J752" i="2"/>
  <c r="I753" i="2"/>
  <c r="J753" i="2"/>
  <c r="I754" i="2"/>
  <c r="J754" i="2"/>
  <c r="I755" i="2"/>
  <c r="J755" i="2"/>
  <c r="I756" i="2"/>
  <c r="J756" i="2"/>
  <c r="I757" i="2"/>
  <c r="J757" i="2"/>
  <c r="I758" i="2"/>
  <c r="J758" i="2"/>
  <c r="I759" i="2"/>
  <c r="J759" i="2"/>
  <c r="I760" i="2"/>
  <c r="J760" i="2"/>
  <c r="I761" i="2"/>
  <c r="J761" i="2"/>
  <c r="I762" i="2"/>
  <c r="J762" i="2"/>
  <c r="I763" i="2"/>
  <c r="J763" i="2"/>
  <c r="I764" i="2"/>
  <c r="J764" i="2"/>
  <c r="I765" i="2"/>
  <c r="J765" i="2"/>
  <c r="I766" i="2"/>
  <c r="J766" i="2"/>
  <c r="I767" i="2"/>
  <c r="J767" i="2"/>
  <c r="I768" i="2"/>
  <c r="J768" i="2"/>
  <c r="I769" i="2"/>
  <c r="J769" i="2"/>
  <c r="I770" i="2"/>
  <c r="J770" i="2"/>
  <c r="I771" i="2"/>
  <c r="J771" i="2"/>
  <c r="I772" i="2"/>
  <c r="J772" i="2"/>
  <c r="I773" i="2"/>
  <c r="J773" i="2"/>
  <c r="I774" i="2"/>
  <c r="J774" i="2"/>
  <c r="I775" i="2"/>
  <c r="J775" i="2"/>
  <c r="I776" i="2"/>
  <c r="J776" i="2"/>
  <c r="I777" i="2"/>
  <c r="J777" i="2"/>
  <c r="I778" i="2"/>
  <c r="J778" i="2"/>
  <c r="I779" i="2"/>
  <c r="J779" i="2"/>
  <c r="I780" i="2"/>
  <c r="J780" i="2"/>
  <c r="I781" i="2"/>
  <c r="J781" i="2"/>
  <c r="I782" i="2"/>
  <c r="J782" i="2"/>
  <c r="I783" i="2"/>
  <c r="J783" i="2"/>
  <c r="I784" i="2"/>
  <c r="J784" i="2"/>
  <c r="I785" i="2"/>
  <c r="J785" i="2"/>
  <c r="I786" i="2"/>
  <c r="J786" i="2"/>
  <c r="I787" i="2"/>
  <c r="J787" i="2"/>
  <c r="I788" i="2"/>
  <c r="J788" i="2"/>
  <c r="I789" i="2"/>
  <c r="J789" i="2"/>
  <c r="I790" i="2"/>
  <c r="J790" i="2"/>
  <c r="I791" i="2"/>
  <c r="J791" i="2"/>
  <c r="I792" i="2"/>
  <c r="J792" i="2"/>
  <c r="I793" i="2"/>
  <c r="J793" i="2"/>
  <c r="I794" i="2"/>
  <c r="J794" i="2"/>
  <c r="I795" i="2"/>
  <c r="J795" i="2"/>
  <c r="I796" i="2"/>
  <c r="J796" i="2"/>
  <c r="I797" i="2"/>
  <c r="J797" i="2"/>
  <c r="I798" i="2"/>
  <c r="J798" i="2"/>
  <c r="I799" i="2"/>
  <c r="J799" i="2"/>
  <c r="I800" i="2"/>
  <c r="J800" i="2"/>
  <c r="I801" i="2"/>
  <c r="J801" i="2"/>
  <c r="I802" i="2"/>
  <c r="J802" i="2"/>
  <c r="I803" i="2"/>
  <c r="J803" i="2"/>
  <c r="I804" i="2"/>
  <c r="J804" i="2"/>
  <c r="I805" i="2"/>
  <c r="J805" i="2"/>
  <c r="I806" i="2"/>
  <c r="J806" i="2"/>
  <c r="I807" i="2"/>
  <c r="J807" i="2"/>
  <c r="I808" i="2"/>
  <c r="J808" i="2"/>
  <c r="I809" i="2"/>
  <c r="J809" i="2"/>
  <c r="I810" i="2"/>
  <c r="J810" i="2"/>
  <c r="I811" i="2"/>
  <c r="J811" i="2"/>
  <c r="I812" i="2"/>
  <c r="J812" i="2"/>
  <c r="I813" i="2"/>
  <c r="J813" i="2"/>
  <c r="I814" i="2"/>
  <c r="J814" i="2"/>
  <c r="I815" i="2"/>
  <c r="J815" i="2"/>
  <c r="I816" i="2"/>
  <c r="J816" i="2"/>
  <c r="I817" i="2"/>
  <c r="J817" i="2"/>
  <c r="I818" i="2"/>
  <c r="J818" i="2"/>
  <c r="I819" i="2"/>
  <c r="J819" i="2"/>
  <c r="I820" i="2"/>
  <c r="J820" i="2"/>
  <c r="I821" i="2"/>
  <c r="J821" i="2"/>
  <c r="I822" i="2"/>
  <c r="J822" i="2"/>
  <c r="I823" i="2"/>
  <c r="J823" i="2"/>
  <c r="I824" i="2"/>
  <c r="J824" i="2"/>
  <c r="I825" i="2"/>
  <c r="J825" i="2"/>
  <c r="I826" i="2"/>
  <c r="J826" i="2"/>
  <c r="I827" i="2"/>
  <c r="J827" i="2"/>
  <c r="I828" i="2"/>
  <c r="J828" i="2"/>
  <c r="I829" i="2"/>
  <c r="J829" i="2"/>
  <c r="I830" i="2"/>
  <c r="J830" i="2"/>
  <c r="I831" i="2"/>
  <c r="J831" i="2"/>
  <c r="I832" i="2"/>
  <c r="J832" i="2"/>
  <c r="I833" i="2"/>
  <c r="J833" i="2"/>
  <c r="I834" i="2"/>
  <c r="J834" i="2"/>
  <c r="I835" i="2"/>
  <c r="J835" i="2"/>
  <c r="I836" i="2"/>
  <c r="J836" i="2"/>
  <c r="I837" i="2"/>
  <c r="J837" i="2"/>
  <c r="I838" i="2"/>
  <c r="J838" i="2"/>
  <c r="I839" i="2"/>
  <c r="J839" i="2"/>
  <c r="I840" i="2"/>
  <c r="J840" i="2"/>
  <c r="I841" i="2"/>
  <c r="J841" i="2"/>
  <c r="I842" i="2"/>
  <c r="J842" i="2"/>
  <c r="I843" i="2"/>
  <c r="J843" i="2"/>
  <c r="I844" i="2"/>
  <c r="J844" i="2"/>
  <c r="I845" i="2"/>
  <c r="J845" i="2"/>
  <c r="I846" i="2"/>
  <c r="J846" i="2"/>
  <c r="I847" i="2"/>
  <c r="J847" i="2"/>
  <c r="I848" i="2"/>
  <c r="J848" i="2"/>
  <c r="I849" i="2"/>
  <c r="J849" i="2"/>
  <c r="I850" i="2"/>
  <c r="J850" i="2"/>
  <c r="I851" i="2"/>
  <c r="J851" i="2"/>
  <c r="I852" i="2"/>
  <c r="J852" i="2"/>
  <c r="I853" i="2"/>
  <c r="J853" i="2"/>
  <c r="I854" i="2"/>
  <c r="J854" i="2"/>
  <c r="I855" i="2"/>
  <c r="J855" i="2"/>
  <c r="I856" i="2"/>
  <c r="J856" i="2"/>
  <c r="I857" i="2"/>
  <c r="J857" i="2"/>
  <c r="I858" i="2"/>
  <c r="J858" i="2"/>
  <c r="I859" i="2"/>
  <c r="J859" i="2"/>
  <c r="I860" i="2"/>
  <c r="J860" i="2"/>
  <c r="I861" i="2"/>
  <c r="J861" i="2"/>
  <c r="I862" i="2"/>
  <c r="J862" i="2"/>
  <c r="I863" i="2"/>
  <c r="J863" i="2"/>
  <c r="I864" i="2"/>
  <c r="J864" i="2"/>
  <c r="I865" i="2"/>
  <c r="J865" i="2"/>
  <c r="I866" i="2"/>
  <c r="J866" i="2"/>
  <c r="I867" i="2"/>
  <c r="J867" i="2"/>
  <c r="I868" i="2"/>
  <c r="J868" i="2"/>
  <c r="I869" i="2"/>
  <c r="J869" i="2"/>
  <c r="I870" i="2"/>
  <c r="J870" i="2"/>
  <c r="I871" i="2"/>
  <c r="J871" i="2"/>
  <c r="I872" i="2"/>
  <c r="J872" i="2"/>
  <c r="I873" i="2"/>
  <c r="J873" i="2"/>
  <c r="I874" i="2"/>
  <c r="J874" i="2"/>
  <c r="I875" i="2"/>
  <c r="J875" i="2"/>
  <c r="I876" i="2"/>
  <c r="J876" i="2"/>
  <c r="I877" i="2"/>
  <c r="J877" i="2"/>
  <c r="I878" i="2"/>
  <c r="J878" i="2"/>
  <c r="I879" i="2"/>
  <c r="J879" i="2"/>
  <c r="I880" i="2"/>
  <c r="J880" i="2"/>
  <c r="I881" i="2"/>
  <c r="J881" i="2"/>
  <c r="I882" i="2"/>
  <c r="J882" i="2"/>
  <c r="I883" i="2"/>
  <c r="J883" i="2"/>
  <c r="I884" i="2"/>
  <c r="J884" i="2"/>
  <c r="I885" i="2"/>
  <c r="J885" i="2"/>
  <c r="I886" i="2"/>
  <c r="J886" i="2"/>
  <c r="I887" i="2"/>
  <c r="J887" i="2"/>
  <c r="I888" i="2"/>
  <c r="J888" i="2"/>
  <c r="I889" i="2"/>
  <c r="J889" i="2"/>
  <c r="I890" i="2"/>
  <c r="J890" i="2"/>
  <c r="I891" i="2"/>
  <c r="J891" i="2"/>
  <c r="I892" i="2"/>
  <c r="J892" i="2"/>
  <c r="I893" i="2"/>
  <c r="J893" i="2"/>
  <c r="I894" i="2"/>
  <c r="J894" i="2"/>
  <c r="I895" i="2"/>
  <c r="J895" i="2"/>
  <c r="I896" i="2"/>
  <c r="J896" i="2"/>
  <c r="I897" i="2"/>
  <c r="J897" i="2"/>
  <c r="I898" i="2"/>
  <c r="J898" i="2"/>
  <c r="I899" i="2"/>
  <c r="J899" i="2"/>
  <c r="I900" i="2"/>
  <c r="J900" i="2"/>
  <c r="I901" i="2"/>
  <c r="J901" i="2"/>
  <c r="I902" i="2"/>
  <c r="J902" i="2"/>
  <c r="I903" i="2"/>
  <c r="J903" i="2"/>
  <c r="I904" i="2"/>
  <c r="J904" i="2"/>
  <c r="I905" i="2"/>
  <c r="J905" i="2"/>
  <c r="I906" i="2"/>
  <c r="J906" i="2"/>
  <c r="I907" i="2"/>
  <c r="J907" i="2"/>
  <c r="I908" i="2"/>
  <c r="J908" i="2"/>
  <c r="I909" i="2"/>
  <c r="J909" i="2"/>
  <c r="I910" i="2"/>
  <c r="J910" i="2"/>
  <c r="I911" i="2"/>
  <c r="J911" i="2"/>
  <c r="I912" i="2"/>
  <c r="J912" i="2"/>
  <c r="I913" i="2"/>
  <c r="J913" i="2"/>
  <c r="I914" i="2"/>
  <c r="J914" i="2"/>
  <c r="I915" i="2"/>
  <c r="J915" i="2"/>
  <c r="I916" i="2"/>
  <c r="J916" i="2"/>
  <c r="I917" i="2"/>
  <c r="J917" i="2"/>
  <c r="I918" i="2"/>
  <c r="J918" i="2"/>
  <c r="I919" i="2"/>
  <c r="J919" i="2"/>
  <c r="I920" i="2"/>
  <c r="J920" i="2"/>
  <c r="I921" i="2"/>
  <c r="J921" i="2"/>
  <c r="I922" i="2"/>
  <c r="J922" i="2"/>
  <c r="I923" i="2"/>
  <c r="J923" i="2"/>
  <c r="I924" i="2"/>
  <c r="J924" i="2"/>
  <c r="I925" i="2"/>
  <c r="J925" i="2"/>
  <c r="I926" i="2"/>
  <c r="J926" i="2"/>
  <c r="I927" i="2"/>
  <c r="J927" i="2"/>
  <c r="I928" i="2"/>
  <c r="J928" i="2"/>
  <c r="I929" i="2"/>
  <c r="J929" i="2"/>
  <c r="I930" i="2"/>
  <c r="J930" i="2"/>
  <c r="I931" i="2"/>
  <c r="J931" i="2"/>
  <c r="I932" i="2"/>
  <c r="J932" i="2"/>
  <c r="I933" i="2"/>
  <c r="J933" i="2"/>
  <c r="I934" i="2"/>
  <c r="J934" i="2"/>
  <c r="I935" i="2"/>
  <c r="J935" i="2"/>
  <c r="I936" i="2"/>
  <c r="J936" i="2"/>
  <c r="I937" i="2"/>
  <c r="J937" i="2"/>
  <c r="I938" i="2"/>
  <c r="J938" i="2"/>
  <c r="I939" i="2"/>
  <c r="J939" i="2"/>
  <c r="I940" i="2"/>
  <c r="J940" i="2"/>
  <c r="I941" i="2"/>
  <c r="J941" i="2"/>
  <c r="I942" i="2"/>
  <c r="J942" i="2"/>
  <c r="I943" i="2"/>
  <c r="J943" i="2"/>
  <c r="I944" i="2"/>
  <c r="J944" i="2"/>
  <c r="I945" i="2"/>
  <c r="J945" i="2"/>
  <c r="I946" i="2"/>
  <c r="J946" i="2"/>
  <c r="I947" i="2"/>
  <c r="J947" i="2"/>
  <c r="I948" i="2"/>
  <c r="J948" i="2"/>
  <c r="I949" i="2"/>
  <c r="J949" i="2"/>
  <c r="I950" i="2"/>
  <c r="J950" i="2"/>
  <c r="I951" i="2"/>
  <c r="J951" i="2"/>
  <c r="I952" i="2"/>
  <c r="J952" i="2"/>
  <c r="I953" i="2"/>
  <c r="J953" i="2"/>
  <c r="I954" i="2"/>
  <c r="J954" i="2"/>
  <c r="I955" i="2"/>
  <c r="J955" i="2"/>
  <c r="I956" i="2"/>
  <c r="J956" i="2"/>
  <c r="I957" i="2"/>
  <c r="J957" i="2"/>
  <c r="I958" i="2"/>
  <c r="J958" i="2"/>
  <c r="I959" i="2"/>
  <c r="J959" i="2"/>
  <c r="I960" i="2"/>
  <c r="J960" i="2"/>
  <c r="I961" i="2"/>
  <c r="J961" i="2"/>
  <c r="I962" i="2"/>
  <c r="J962" i="2"/>
  <c r="I963" i="2"/>
  <c r="J963" i="2"/>
  <c r="I964" i="2"/>
  <c r="J964" i="2"/>
  <c r="I965" i="2"/>
  <c r="J965" i="2"/>
  <c r="I966" i="2"/>
  <c r="J966" i="2"/>
  <c r="I967" i="2"/>
  <c r="J967" i="2"/>
  <c r="I968" i="2"/>
  <c r="J968" i="2"/>
  <c r="I969" i="2"/>
  <c r="J969" i="2"/>
  <c r="I970" i="2"/>
  <c r="J970" i="2"/>
  <c r="I971" i="2"/>
  <c r="J971" i="2"/>
  <c r="I972" i="2"/>
  <c r="J972" i="2"/>
  <c r="I973" i="2"/>
  <c r="J973" i="2"/>
  <c r="I974" i="2"/>
  <c r="J974" i="2"/>
  <c r="I975" i="2"/>
  <c r="J975" i="2"/>
  <c r="I976" i="2"/>
  <c r="J976" i="2"/>
  <c r="I977" i="2"/>
  <c r="J977" i="2"/>
  <c r="I978" i="2"/>
  <c r="J978" i="2"/>
  <c r="I979" i="2"/>
  <c r="J979" i="2"/>
  <c r="I980" i="2"/>
  <c r="J980" i="2"/>
  <c r="I981" i="2"/>
  <c r="J981" i="2"/>
  <c r="I982" i="2"/>
  <c r="J982" i="2"/>
  <c r="I983" i="2"/>
  <c r="J983" i="2"/>
  <c r="I984" i="2"/>
  <c r="J984" i="2"/>
  <c r="I985" i="2"/>
  <c r="J985" i="2"/>
  <c r="I986" i="2"/>
  <c r="J986" i="2"/>
  <c r="I987" i="2"/>
  <c r="J987" i="2"/>
  <c r="I988" i="2"/>
  <c r="J988" i="2"/>
  <c r="I989" i="2"/>
  <c r="J989" i="2"/>
  <c r="I990" i="2"/>
  <c r="J990" i="2"/>
  <c r="I991" i="2"/>
  <c r="J991" i="2"/>
  <c r="I992" i="2"/>
  <c r="J992" i="2"/>
  <c r="I993" i="2"/>
  <c r="J993" i="2"/>
  <c r="I994" i="2"/>
  <c r="J994" i="2"/>
  <c r="I995" i="2"/>
  <c r="J995" i="2"/>
  <c r="I996" i="2"/>
  <c r="J996" i="2"/>
  <c r="I997" i="2"/>
  <c r="J997" i="2"/>
  <c r="I998" i="2"/>
  <c r="J998" i="2"/>
  <c r="I999" i="2"/>
  <c r="J999" i="2"/>
  <c r="I1000" i="2"/>
  <c r="J1000" i="2"/>
  <c r="I1001" i="2"/>
  <c r="J1001" i="2"/>
  <c r="I1002" i="2"/>
  <c r="J1002" i="2"/>
  <c r="I1003" i="2"/>
  <c r="J1003" i="2"/>
  <c r="I1004" i="2"/>
  <c r="J1004" i="2"/>
  <c r="I1005" i="2"/>
  <c r="J1005" i="2"/>
  <c r="I1006" i="2"/>
  <c r="J1006" i="2"/>
  <c r="I1007" i="2"/>
  <c r="J1007" i="2"/>
  <c r="I1008" i="2"/>
  <c r="J1008" i="2"/>
  <c r="I1009" i="2"/>
  <c r="J1009" i="2"/>
  <c r="I1010" i="2"/>
  <c r="J1010" i="2"/>
  <c r="I1011" i="2"/>
  <c r="J1011" i="2"/>
  <c r="I1012" i="2"/>
  <c r="J1012" i="2"/>
  <c r="I1013" i="2"/>
  <c r="J1013" i="2"/>
  <c r="I1014" i="2"/>
  <c r="J1014" i="2"/>
  <c r="I1015" i="2"/>
  <c r="J1015" i="2"/>
  <c r="I1016" i="2"/>
  <c r="J1016" i="2"/>
  <c r="I1017" i="2"/>
  <c r="J1017" i="2"/>
  <c r="I1018" i="2"/>
  <c r="J1018" i="2"/>
  <c r="I1019" i="2"/>
  <c r="J1019" i="2"/>
  <c r="I1020" i="2"/>
  <c r="J1020" i="2"/>
  <c r="I1021" i="2"/>
  <c r="J1021" i="2"/>
  <c r="I1022" i="2"/>
  <c r="J1022" i="2"/>
  <c r="I1023" i="2"/>
  <c r="J1023" i="2"/>
  <c r="I1024" i="2"/>
  <c r="J1024" i="2"/>
  <c r="I1025" i="2"/>
  <c r="J1025" i="2"/>
  <c r="I1026" i="2"/>
  <c r="J1026" i="2"/>
  <c r="I1027" i="2"/>
  <c r="J1027" i="2"/>
  <c r="I1028" i="2"/>
  <c r="J1028" i="2"/>
  <c r="I1029" i="2"/>
  <c r="J1029" i="2"/>
  <c r="I1030" i="2"/>
  <c r="J1030" i="2"/>
  <c r="I1031" i="2"/>
  <c r="J1031" i="2"/>
  <c r="I1032" i="2"/>
  <c r="J1032" i="2"/>
  <c r="I1033" i="2"/>
  <c r="J1033" i="2"/>
  <c r="I1034" i="2"/>
  <c r="J1034" i="2"/>
  <c r="I1035" i="2"/>
  <c r="J1035" i="2"/>
  <c r="I1036" i="2"/>
  <c r="J1036" i="2"/>
  <c r="I1037" i="2"/>
  <c r="J1037" i="2"/>
  <c r="I1038" i="2"/>
  <c r="J1038" i="2"/>
  <c r="I1039" i="2"/>
  <c r="J1039" i="2"/>
  <c r="I1040" i="2"/>
  <c r="J1040" i="2"/>
  <c r="I1041" i="2"/>
  <c r="J1041" i="2"/>
  <c r="I1042" i="2"/>
  <c r="J1042" i="2"/>
  <c r="I1043" i="2"/>
  <c r="J1043" i="2"/>
  <c r="I1044" i="2"/>
  <c r="J1044" i="2"/>
  <c r="I1045" i="2"/>
  <c r="J1045" i="2"/>
  <c r="I1046" i="2"/>
  <c r="J1046" i="2"/>
  <c r="I1047" i="2"/>
  <c r="J1047" i="2"/>
  <c r="I1048" i="2"/>
  <c r="J1048" i="2"/>
  <c r="I1049" i="2"/>
  <c r="J1049" i="2"/>
  <c r="I1050" i="2"/>
  <c r="J1050" i="2"/>
  <c r="I1051" i="2"/>
  <c r="J1051" i="2"/>
  <c r="I1052" i="2"/>
  <c r="J1052" i="2"/>
  <c r="I1053" i="2"/>
  <c r="J1053" i="2"/>
  <c r="I1054" i="2"/>
  <c r="J1054" i="2"/>
  <c r="I1055" i="2"/>
  <c r="J1055" i="2"/>
  <c r="I1056" i="2"/>
  <c r="J1056" i="2"/>
  <c r="I1057" i="2"/>
  <c r="J1057" i="2"/>
  <c r="I1058" i="2"/>
  <c r="J1058" i="2"/>
  <c r="I1059" i="2"/>
  <c r="J1059" i="2"/>
  <c r="I1060" i="2"/>
  <c r="J1060" i="2"/>
  <c r="I1061" i="2"/>
  <c r="J1061" i="2"/>
  <c r="I1062" i="2"/>
  <c r="J1062" i="2"/>
  <c r="I1063" i="2"/>
  <c r="J1063" i="2"/>
  <c r="I1064" i="2"/>
  <c r="J1064" i="2"/>
  <c r="I1065" i="2"/>
  <c r="J1065" i="2"/>
  <c r="I1066" i="2"/>
  <c r="J1066" i="2"/>
  <c r="I1067" i="2"/>
  <c r="J1067" i="2"/>
  <c r="I1068" i="2"/>
  <c r="J1068" i="2"/>
  <c r="I1069" i="2"/>
  <c r="J1069" i="2"/>
  <c r="I1070" i="2"/>
  <c r="J1070" i="2"/>
  <c r="I1071" i="2"/>
  <c r="J1071" i="2"/>
  <c r="I1072" i="2"/>
  <c r="J1072" i="2"/>
  <c r="I1073" i="2"/>
  <c r="J1073" i="2"/>
  <c r="I1074" i="2"/>
  <c r="J1074" i="2"/>
  <c r="I1075" i="2"/>
  <c r="J1075" i="2"/>
  <c r="I1076" i="2"/>
  <c r="J1076" i="2"/>
  <c r="I1077" i="2"/>
  <c r="J1077" i="2"/>
  <c r="I1078" i="2"/>
  <c r="J1078" i="2"/>
  <c r="I1079" i="2"/>
  <c r="J1079" i="2"/>
  <c r="I1080" i="2"/>
  <c r="J1080" i="2"/>
  <c r="I1081" i="2"/>
  <c r="J1081" i="2"/>
  <c r="I1082" i="2"/>
  <c r="J1082" i="2"/>
  <c r="I1083" i="2"/>
  <c r="J1083" i="2"/>
  <c r="I1084" i="2"/>
  <c r="J1084" i="2"/>
  <c r="I1085" i="2"/>
  <c r="J1085" i="2"/>
  <c r="I1086" i="2"/>
  <c r="J1086" i="2"/>
  <c r="I1087" i="2"/>
  <c r="J1087" i="2"/>
  <c r="I1088" i="2"/>
  <c r="J1088" i="2"/>
  <c r="I1089" i="2"/>
  <c r="J1089" i="2"/>
  <c r="I1090" i="2"/>
  <c r="J1090" i="2"/>
  <c r="I1091" i="2"/>
  <c r="J1091" i="2"/>
  <c r="I1092" i="2"/>
  <c r="J1092" i="2"/>
  <c r="I1093" i="2"/>
  <c r="J1093" i="2"/>
  <c r="I1094" i="2"/>
  <c r="J1094" i="2"/>
  <c r="I1095" i="2"/>
  <c r="J1095" i="2"/>
  <c r="I1096" i="2"/>
  <c r="J1096" i="2"/>
  <c r="I1097" i="2"/>
  <c r="J1097" i="2"/>
  <c r="I1098" i="2"/>
  <c r="J1098" i="2"/>
  <c r="I1099" i="2"/>
  <c r="J1099" i="2"/>
  <c r="I1100" i="2"/>
  <c r="J1100" i="2"/>
  <c r="I1101" i="2"/>
  <c r="J1101" i="2"/>
  <c r="I1102" i="2"/>
  <c r="J1102" i="2"/>
  <c r="I1103" i="2"/>
  <c r="J1103" i="2"/>
  <c r="I1104" i="2"/>
  <c r="J1104" i="2"/>
  <c r="I1105" i="2"/>
  <c r="J1105" i="2"/>
  <c r="I1106" i="2"/>
  <c r="J1106" i="2"/>
  <c r="I1107" i="2"/>
  <c r="J1107" i="2"/>
  <c r="I1108" i="2"/>
  <c r="J1108" i="2"/>
  <c r="I1109" i="2"/>
  <c r="J1109" i="2"/>
  <c r="I1110" i="2"/>
  <c r="J1110" i="2"/>
  <c r="I1111" i="2"/>
  <c r="J1111" i="2"/>
  <c r="I1112" i="2"/>
  <c r="J1112" i="2"/>
  <c r="I1113" i="2"/>
  <c r="J1113" i="2"/>
  <c r="I1114" i="2"/>
  <c r="J1114" i="2"/>
  <c r="I1115" i="2"/>
  <c r="J1115" i="2"/>
  <c r="I1116" i="2"/>
  <c r="J1116" i="2"/>
  <c r="I1117" i="2"/>
  <c r="J1117" i="2"/>
  <c r="I1118" i="2"/>
  <c r="J1118" i="2"/>
  <c r="I1119" i="2"/>
  <c r="J1119" i="2"/>
  <c r="I1120" i="2"/>
  <c r="J1120" i="2"/>
  <c r="I1121" i="2"/>
  <c r="J1121" i="2"/>
  <c r="I1122" i="2"/>
  <c r="J1122" i="2"/>
  <c r="I1123" i="2"/>
  <c r="J1123" i="2"/>
  <c r="I1124" i="2"/>
  <c r="J1124" i="2"/>
  <c r="I1125" i="2"/>
  <c r="J1125" i="2"/>
  <c r="I1126" i="2"/>
  <c r="J1126" i="2"/>
  <c r="I1127" i="2"/>
  <c r="J1127" i="2"/>
  <c r="I1128" i="2"/>
  <c r="J1128" i="2"/>
  <c r="I1129" i="2"/>
  <c r="J1129" i="2"/>
  <c r="I1130" i="2"/>
  <c r="J1130" i="2"/>
  <c r="I1131" i="2"/>
  <c r="J1131" i="2"/>
  <c r="I1132" i="2"/>
  <c r="J1132" i="2"/>
  <c r="I1133" i="2"/>
  <c r="J1133" i="2"/>
  <c r="I1134" i="2"/>
  <c r="J1134" i="2"/>
  <c r="I1135" i="2"/>
  <c r="J1135" i="2"/>
  <c r="I1136" i="2"/>
  <c r="J1136" i="2"/>
  <c r="I1137" i="2"/>
  <c r="J1137" i="2"/>
  <c r="I1138" i="2"/>
  <c r="J1138" i="2"/>
  <c r="I1139" i="2"/>
  <c r="J1139" i="2"/>
  <c r="I1140" i="2"/>
  <c r="J1140" i="2"/>
  <c r="I1141" i="2"/>
  <c r="J1141" i="2"/>
  <c r="I1142" i="2"/>
  <c r="J1142" i="2"/>
  <c r="I1143" i="2"/>
  <c r="J1143" i="2"/>
  <c r="I1144" i="2"/>
  <c r="J1144" i="2"/>
  <c r="I1145" i="2"/>
  <c r="J1145" i="2"/>
  <c r="I1146" i="2"/>
  <c r="J1146" i="2"/>
  <c r="I1147" i="2"/>
  <c r="J1147" i="2"/>
  <c r="I1148" i="2"/>
  <c r="J1148" i="2"/>
  <c r="I1149" i="2"/>
  <c r="J1149" i="2"/>
  <c r="I1150" i="2"/>
  <c r="J1150" i="2"/>
  <c r="I1151" i="2"/>
  <c r="J1151" i="2"/>
  <c r="I1152" i="2"/>
  <c r="J1152" i="2"/>
  <c r="I1153" i="2"/>
  <c r="J1153" i="2"/>
  <c r="I1154" i="2"/>
  <c r="J1154" i="2"/>
  <c r="I1155" i="2"/>
  <c r="J1155" i="2"/>
  <c r="I1156" i="2"/>
  <c r="J1156" i="2"/>
  <c r="I1157" i="2"/>
  <c r="J1157" i="2"/>
  <c r="I1158" i="2"/>
  <c r="J1158" i="2"/>
  <c r="I1159" i="2"/>
  <c r="J1159" i="2"/>
  <c r="I1160" i="2"/>
  <c r="J1160" i="2"/>
  <c r="I1161" i="2"/>
  <c r="J1161" i="2"/>
  <c r="I1162" i="2"/>
  <c r="J1162" i="2"/>
  <c r="I1163" i="2"/>
  <c r="J1163" i="2"/>
  <c r="I1164" i="2"/>
  <c r="J1164" i="2"/>
  <c r="I1165" i="2"/>
  <c r="J1165" i="2"/>
  <c r="I1166" i="2"/>
  <c r="J1166" i="2"/>
  <c r="I1167" i="2"/>
  <c r="J1167" i="2"/>
  <c r="I1168" i="2"/>
  <c r="J1168" i="2"/>
  <c r="I1169" i="2"/>
  <c r="J1169" i="2"/>
  <c r="I1170" i="2"/>
  <c r="J1170" i="2"/>
  <c r="I1171" i="2"/>
  <c r="J1171" i="2"/>
  <c r="I1172" i="2"/>
  <c r="J1172" i="2"/>
  <c r="I1173" i="2"/>
  <c r="J1173" i="2"/>
  <c r="I1174" i="2"/>
  <c r="J1174" i="2"/>
  <c r="I1175" i="2"/>
  <c r="J1175" i="2"/>
  <c r="I1176" i="2"/>
  <c r="J1176" i="2"/>
  <c r="I1177" i="2"/>
  <c r="J1177" i="2"/>
  <c r="I1178" i="2"/>
  <c r="J1178" i="2"/>
  <c r="I1179" i="2"/>
  <c r="J1179" i="2"/>
  <c r="I1180" i="2"/>
  <c r="J1180" i="2"/>
  <c r="I1181" i="2"/>
  <c r="J1181" i="2"/>
  <c r="I1182" i="2"/>
  <c r="J1182" i="2"/>
  <c r="I1183" i="2"/>
  <c r="J1183" i="2"/>
  <c r="I1184" i="2"/>
  <c r="J1184" i="2"/>
  <c r="I1185" i="2"/>
  <c r="J1185" i="2"/>
  <c r="I1186" i="2"/>
  <c r="J1186" i="2"/>
  <c r="I1187" i="2"/>
  <c r="J1187" i="2"/>
  <c r="I1188" i="2"/>
  <c r="J1188" i="2"/>
  <c r="I1189" i="2"/>
  <c r="J1189" i="2"/>
  <c r="I1190" i="2"/>
  <c r="J1190" i="2"/>
  <c r="I1191" i="2"/>
  <c r="J1191" i="2"/>
  <c r="I1192" i="2"/>
  <c r="J1192" i="2"/>
  <c r="I1193" i="2"/>
  <c r="J1193" i="2"/>
  <c r="I1194" i="2"/>
  <c r="J1194" i="2"/>
  <c r="I1195" i="2"/>
  <c r="J1195" i="2"/>
  <c r="I1196" i="2"/>
  <c r="J1196" i="2"/>
  <c r="I1197" i="2"/>
  <c r="J1197" i="2"/>
  <c r="I1198" i="2"/>
  <c r="J1198" i="2"/>
  <c r="I1199" i="2"/>
  <c r="J1199" i="2"/>
  <c r="I1200" i="2"/>
  <c r="J1200" i="2"/>
  <c r="I1201" i="2"/>
  <c r="J1201" i="2"/>
  <c r="I1202" i="2"/>
  <c r="J1202" i="2"/>
  <c r="I1203" i="2"/>
  <c r="J1203" i="2"/>
  <c r="I1204" i="2"/>
  <c r="J1204" i="2"/>
  <c r="I1205" i="2"/>
  <c r="J1205" i="2"/>
  <c r="I1206" i="2"/>
  <c r="J1206" i="2"/>
  <c r="I1207" i="2"/>
  <c r="J1207" i="2"/>
  <c r="I1208" i="2"/>
  <c r="J1208" i="2"/>
  <c r="I1209" i="2"/>
  <c r="J1209" i="2"/>
  <c r="I1210" i="2"/>
  <c r="J1210" i="2"/>
  <c r="I1211" i="2"/>
  <c r="J1211" i="2"/>
  <c r="I1212" i="2"/>
  <c r="J1212" i="2"/>
  <c r="I1213" i="2"/>
  <c r="J1213" i="2"/>
  <c r="I1214" i="2"/>
  <c r="J1214" i="2"/>
  <c r="I1215" i="2"/>
  <c r="J1215" i="2"/>
  <c r="I1216" i="2"/>
  <c r="J1216" i="2"/>
  <c r="I1217" i="2"/>
  <c r="J1217" i="2"/>
  <c r="I1218" i="2"/>
  <c r="J1218" i="2"/>
  <c r="I1219" i="2"/>
  <c r="J1219" i="2"/>
  <c r="I1220" i="2"/>
  <c r="J1220" i="2"/>
  <c r="I1221" i="2"/>
  <c r="J1221" i="2"/>
  <c r="I1222" i="2"/>
  <c r="J1222" i="2"/>
  <c r="I1223" i="2"/>
  <c r="J1223" i="2"/>
  <c r="I1224" i="2"/>
  <c r="J1224" i="2"/>
  <c r="I1225" i="2"/>
  <c r="J1225" i="2"/>
  <c r="I1226" i="2"/>
  <c r="J1226" i="2"/>
  <c r="I1227" i="2"/>
  <c r="J1227" i="2"/>
  <c r="I1228" i="2"/>
  <c r="J1228" i="2"/>
  <c r="I1229" i="2"/>
  <c r="J1229" i="2"/>
  <c r="I1230" i="2"/>
  <c r="J1230" i="2"/>
  <c r="I1231" i="2"/>
  <c r="J1231" i="2"/>
  <c r="I1232" i="2"/>
  <c r="J1232" i="2"/>
  <c r="I1233" i="2"/>
  <c r="J1233" i="2"/>
  <c r="I1234" i="2"/>
  <c r="J1234" i="2"/>
  <c r="I1235" i="2"/>
  <c r="J1235" i="2"/>
  <c r="I1236" i="2"/>
  <c r="J1236" i="2"/>
  <c r="I1237" i="2"/>
  <c r="J1237" i="2"/>
  <c r="I1238" i="2"/>
  <c r="J1238" i="2"/>
  <c r="I1239" i="2"/>
  <c r="J1239" i="2"/>
  <c r="I1240" i="2"/>
  <c r="J1240" i="2"/>
  <c r="I1241" i="2"/>
  <c r="J1241" i="2"/>
  <c r="I1242" i="2"/>
  <c r="J1242" i="2"/>
  <c r="I1243" i="2"/>
  <c r="J1243" i="2"/>
  <c r="I1244" i="2"/>
  <c r="J1244" i="2"/>
  <c r="I1245" i="2"/>
  <c r="J1245" i="2"/>
  <c r="I1246" i="2"/>
  <c r="J1246" i="2"/>
  <c r="I1247" i="2"/>
  <c r="J1247" i="2"/>
  <c r="I1248" i="2"/>
  <c r="J1248" i="2"/>
  <c r="I1249" i="2"/>
  <c r="J1249" i="2"/>
  <c r="I1250" i="2"/>
  <c r="J1250" i="2"/>
  <c r="I1251" i="2"/>
  <c r="J1251" i="2"/>
  <c r="I1252" i="2"/>
  <c r="J1252" i="2"/>
  <c r="I1253" i="2"/>
  <c r="J1253" i="2"/>
  <c r="I1254" i="2"/>
  <c r="J1254" i="2"/>
  <c r="I1255" i="2"/>
  <c r="J1255" i="2"/>
  <c r="I1256" i="2"/>
  <c r="J1256" i="2"/>
  <c r="I1257" i="2"/>
  <c r="J1257" i="2"/>
  <c r="I1258" i="2"/>
  <c r="J1258" i="2"/>
  <c r="I1259" i="2"/>
  <c r="J1259" i="2"/>
  <c r="I1260" i="2"/>
  <c r="J1260" i="2"/>
  <c r="I1261" i="2"/>
  <c r="J1261" i="2"/>
  <c r="I1262" i="2"/>
  <c r="J1262" i="2"/>
  <c r="I1263" i="2"/>
  <c r="J1263" i="2"/>
  <c r="I1264" i="2"/>
  <c r="J1264" i="2"/>
  <c r="I1265" i="2"/>
  <c r="J1265" i="2"/>
  <c r="I1266" i="2"/>
  <c r="J1266" i="2"/>
  <c r="I1267" i="2"/>
  <c r="J1267" i="2"/>
  <c r="I1268" i="2"/>
  <c r="J1268" i="2"/>
  <c r="I1269" i="2"/>
  <c r="J1269" i="2"/>
  <c r="I1270" i="2"/>
  <c r="J1270" i="2"/>
  <c r="I1271" i="2"/>
  <c r="J1271" i="2"/>
  <c r="I1272" i="2"/>
  <c r="J1272" i="2"/>
  <c r="I1273" i="2"/>
  <c r="J1273" i="2"/>
  <c r="I1274" i="2"/>
  <c r="J1274" i="2"/>
  <c r="I1275" i="2"/>
  <c r="J1275" i="2"/>
  <c r="I1276" i="2"/>
  <c r="J1276" i="2"/>
  <c r="I1277" i="2"/>
  <c r="J1277" i="2"/>
  <c r="I1278" i="2"/>
  <c r="J1278" i="2"/>
  <c r="I1279" i="2"/>
  <c r="J1279" i="2"/>
  <c r="I1280" i="2"/>
  <c r="J1280" i="2"/>
  <c r="I1281" i="2"/>
  <c r="J1281" i="2"/>
  <c r="I1282" i="2"/>
  <c r="J1282" i="2"/>
  <c r="I1283" i="2"/>
  <c r="J1283" i="2"/>
  <c r="I1284" i="2"/>
  <c r="J1284" i="2"/>
  <c r="I1285" i="2"/>
  <c r="J1285" i="2"/>
  <c r="I1286" i="2"/>
  <c r="J1286" i="2"/>
  <c r="I1287" i="2"/>
  <c r="J1287" i="2"/>
  <c r="I1288" i="2"/>
  <c r="J1288" i="2"/>
  <c r="I1289" i="2"/>
  <c r="J1289" i="2"/>
  <c r="I1290" i="2"/>
  <c r="J1290" i="2"/>
  <c r="I1291" i="2"/>
  <c r="J1291" i="2"/>
  <c r="I1292" i="2"/>
  <c r="J1292" i="2"/>
  <c r="I1293" i="2"/>
  <c r="J1293" i="2"/>
  <c r="I1294" i="2"/>
  <c r="J1294" i="2"/>
  <c r="I1295" i="2"/>
  <c r="J1295" i="2"/>
  <c r="I1296" i="2"/>
  <c r="J1296" i="2"/>
  <c r="I1297" i="2"/>
  <c r="J1297" i="2"/>
  <c r="I1298" i="2"/>
  <c r="J1298" i="2"/>
  <c r="I1299" i="2"/>
  <c r="J1299" i="2"/>
  <c r="I1300" i="2"/>
  <c r="J1300" i="2"/>
  <c r="I1301" i="2"/>
  <c r="J1301" i="2"/>
  <c r="I1302" i="2"/>
  <c r="J1302" i="2"/>
  <c r="I1303" i="2"/>
  <c r="J1303" i="2"/>
  <c r="I1304" i="2"/>
  <c r="J1304" i="2"/>
  <c r="I1305" i="2"/>
  <c r="J1305" i="2"/>
  <c r="I1306" i="2"/>
  <c r="J1306" i="2"/>
  <c r="I1307" i="2"/>
  <c r="J1307" i="2"/>
  <c r="I1308" i="2"/>
  <c r="J1308" i="2"/>
  <c r="I1309" i="2"/>
  <c r="J1309" i="2"/>
  <c r="I1310" i="2"/>
  <c r="J1310" i="2"/>
  <c r="I1311" i="2"/>
  <c r="J1311" i="2"/>
  <c r="I1312" i="2"/>
  <c r="J1312" i="2"/>
  <c r="I1313" i="2"/>
  <c r="J1313" i="2"/>
  <c r="I1314" i="2"/>
  <c r="J1314" i="2"/>
  <c r="I1315" i="2"/>
  <c r="J1315" i="2"/>
  <c r="I1316" i="2"/>
  <c r="J1316" i="2"/>
  <c r="I1317" i="2"/>
  <c r="J1317" i="2"/>
  <c r="I1318" i="2"/>
  <c r="J1318" i="2"/>
  <c r="I1319" i="2"/>
  <c r="J1319" i="2"/>
  <c r="I1320" i="2"/>
  <c r="J1320" i="2"/>
  <c r="I1321" i="2"/>
  <c r="J1321" i="2"/>
  <c r="I1322" i="2"/>
  <c r="J1322" i="2"/>
  <c r="I1323" i="2"/>
  <c r="J1323" i="2"/>
  <c r="I1324" i="2"/>
  <c r="J1324" i="2"/>
  <c r="I1325" i="2"/>
  <c r="J1325" i="2"/>
  <c r="I1326" i="2"/>
  <c r="J1326" i="2"/>
  <c r="I1327" i="2"/>
  <c r="J1327" i="2"/>
  <c r="I1328" i="2"/>
  <c r="J1328" i="2"/>
  <c r="I1329" i="2"/>
  <c r="J1329" i="2"/>
  <c r="I1330" i="2"/>
  <c r="J1330" i="2"/>
  <c r="I1331" i="2"/>
  <c r="J1331" i="2"/>
  <c r="I1332" i="2"/>
  <c r="J1332" i="2"/>
  <c r="I1333" i="2"/>
  <c r="J1333" i="2"/>
  <c r="I1334" i="2"/>
  <c r="J1334" i="2"/>
  <c r="I1335" i="2"/>
  <c r="J1335" i="2"/>
  <c r="I1336" i="2"/>
  <c r="J1336" i="2"/>
  <c r="I1337" i="2"/>
  <c r="J1337" i="2"/>
  <c r="I1338" i="2"/>
  <c r="J1338" i="2"/>
  <c r="I1339" i="2"/>
  <c r="J1339" i="2"/>
  <c r="I1340" i="2"/>
  <c r="J1340" i="2"/>
  <c r="I1341" i="2"/>
  <c r="J1341" i="2"/>
  <c r="I1342" i="2"/>
  <c r="J1342" i="2"/>
  <c r="I1343" i="2"/>
  <c r="J1343" i="2"/>
  <c r="I1344" i="2"/>
  <c r="J1344" i="2"/>
  <c r="I1345" i="2"/>
  <c r="J1345" i="2"/>
  <c r="I1346" i="2"/>
  <c r="J1346" i="2"/>
  <c r="I1347" i="2"/>
  <c r="J1347" i="2"/>
  <c r="I1348" i="2"/>
  <c r="J1348" i="2"/>
  <c r="I1349" i="2"/>
  <c r="J1349" i="2"/>
  <c r="I1350" i="2"/>
  <c r="J1350" i="2"/>
  <c r="I1351" i="2"/>
  <c r="J1351" i="2"/>
  <c r="I1352" i="2"/>
  <c r="J1352" i="2"/>
  <c r="I1353" i="2"/>
  <c r="J1353" i="2"/>
  <c r="I1354" i="2"/>
  <c r="J1354" i="2"/>
  <c r="I1355" i="2"/>
  <c r="J1355" i="2"/>
  <c r="I1356" i="2"/>
  <c r="J1356" i="2"/>
  <c r="I1357" i="2"/>
  <c r="J1357" i="2"/>
  <c r="I1358" i="2"/>
  <c r="J1358" i="2"/>
  <c r="I1359" i="2"/>
  <c r="J1359" i="2"/>
  <c r="I1360" i="2"/>
  <c r="J1360" i="2"/>
  <c r="I1361" i="2"/>
  <c r="J1361" i="2"/>
  <c r="I1362" i="2"/>
  <c r="J1362" i="2"/>
  <c r="I1363" i="2"/>
  <c r="J1363" i="2"/>
  <c r="I1364" i="2"/>
  <c r="J1364" i="2"/>
  <c r="I1365" i="2"/>
  <c r="J1365" i="2"/>
  <c r="I1366" i="2"/>
  <c r="J1366" i="2"/>
  <c r="I1367" i="2"/>
  <c r="J1367" i="2"/>
  <c r="I1368" i="2"/>
  <c r="J1368" i="2"/>
  <c r="I1369" i="2"/>
  <c r="J1369" i="2"/>
  <c r="I1370" i="2"/>
  <c r="J1370" i="2"/>
  <c r="I1371" i="2"/>
  <c r="J1371" i="2"/>
  <c r="I1372" i="2"/>
  <c r="J1372" i="2"/>
  <c r="I1373" i="2"/>
  <c r="J1373" i="2"/>
  <c r="I1374" i="2"/>
  <c r="J1374" i="2"/>
  <c r="I1375" i="2"/>
  <c r="J1375" i="2"/>
  <c r="I1376" i="2"/>
  <c r="J1376" i="2"/>
  <c r="I1377" i="2"/>
  <c r="J1377" i="2"/>
  <c r="I1378" i="2"/>
  <c r="J1378" i="2"/>
  <c r="I1379" i="2"/>
  <c r="J1379" i="2"/>
  <c r="I1380" i="2"/>
  <c r="J1380" i="2"/>
  <c r="I1381" i="2"/>
  <c r="J1381" i="2"/>
  <c r="I1382" i="2"/>
  <c r="J1382" i="2"/>
  <c r="I1383" i="2"/>
  <c r="J1383" i="2"/>
  <c r="I1384" i="2"/>
  <c r="J1384" i="2"/>
  <c r="I1385" i="2"/>
  <c r="J1385" i="2"/>
  <c r="I1386" i="2"/>
  <c r="J1386" i="2"/>
  <c r="I1387" i="2"/>
  <c r="J1387" i="2"/>
  <c r="I1388" i="2"/>
  <c r="J1388" i="2"/>
  <c r="I1389" i="2"/>
  <c r="J1389" i="2"/>
  <c r="I1390" i="2"/>
  <c r="J1390" i="2"/>
  <c r="I1391" i="2"/>
  <c r="J1391" i="2"/>
  <c r="I1392" i="2"/>
  <c r="J1392" i="2"/>
  <c r="I1393" i="2"/>
  <c r="J1393" i="2"/>
  <c r="I1394" i="2"/>
  <c r="J1394" i="2"/>
  <c r="I1395" i="2"/>
  <c r="J1395" i="2"/>
  <c r="I1396" i="2"/>
  <c r="J1396" i="2"/>
  <c r="I1397" i="2"/>
  <c r="J1397" i="2"/>
  <c r="I1398" i="2"/>
  <c r="J1398" i="2"/>
  <c r="I1399" i="2"/>
  <c r="J1399" i="2"/>
  <c r="I1400" i="2"/>
  <c r="J1400" i="2"/>
  <c r="I1401" i="2"/>
  <c r="J1401" i="2"/>
  <c r="I1402" i="2"/>
  <c r="J1402" i="2"/>
  <c r="I1403" i="2"/>
  <c r="J1403" i="2"/>
  <c r="I1404" i="2"/>
  <c r="J1404" i="2"/>
  <c r="I1405" i="2"/>
  <c r="J1405" i="2"/>
  <c r="I1406" i="2"/>
  <c r="J1406" i="2"/>
  <c r="I1407" i="2"/>
  <c r="J1407" i="2"/>
  <c r="I1408" i="2"/>
  <c r="J1408" i="2"/>
  <c r="I1409" i="2"/>
  <c r="J1409" i="2"/>
  <c r="I1410" i="2"/>
  <c r="J1410" i="2"/>
  <c r="I1411" i="2"/>
  <c r="J1411" i="2"/>
  <c r="I1412" i="2"/>
  <c r="J1412" i="2"/>
  <c r="I1413" i="2"/>
  <c r="J1413" i="2"/>
  <c r="I1414" i="2"/>
  <c r="J1414" i="2"/>
  <c r="I1415" i="2"/>
  <c r="J1415" i="2"/>
  <c r="I1416" i="2"/>
  <c r="J1416" i="2"/>
  <c r="I1417" i="2"/>
  <c r="J1417" i="2"/>
  <c r="I1418" i="2"/>
  <c r="J1418" i="2"/>
  <c r="I1419" i="2"/>
  <c r="J1419" i="2"/>
  <c r="I1420" i="2"/>
  <c r="J1420" i="2"/>
  <c r="I1421" i="2"/>
  <c r="J1421" i="2"/>
  <c r="I1422" i="2"/>
  <c r="J1422" i="2"/>
  <c r="I1423" i="2"/>
  <c r="J1423" i="2"/>
  <c r="I1424" i="2"/>
  <c r="J1424" i="2"/>
  <c r="I1425" i="2"/>
  <c r="J1425" i="2"/>
  <c r="I1426" i="2"/>
  <c r="J1426" i="2"/>
  <c r="I1427" i="2"/>
  <c r="J1427" i="2"/>
  <c r="I1428" i="2"/>
  <c r="J1428" i="2"/>
  <c r="I1429" i="2"/>
  <c r="J1429" i="2"/>
  <c r="I1430" i="2"/>
  <c r="J1430" i="2"/>
  <c r="I1431" i="2"/>
  <c r="J1431" i="2"/>
  <c r="I1432" i="2"/>
  <c r="J1432" i="2"/>
  <c r="I1433" i="2"/>
  <c r="J1433" i="2"/>
  <c r="I1434" i="2"/>
  <c r="J1434" i="2"/>
  <c r="I1435" i="2"/>
  <c r="J1435" i="2"/>
  <c r="I1436" i="2"/>
  <c r="J1436" i="2"/>
  <c r="I1437" i="2"/>
  <c r="J1437" i="2"/>
  <c r="I1438" i="2"/>
  <c r="J1438" i="2"/>
  <c r="I1439" i="2"/>
  <c r="J1439" i="2"/>
  <c r="I1440" i="2"/>
  <c r="J1440" i="2"/>
  <c r="I1441" i="2"/>
  <c r="J1441" i="2"/>
  <c r="I1442" i="2"/>
  <c r="J1442" i="2"/>
  <c r="I1443" i="2"/>
  <c r="J1443" i="2"/>
  <c r="I1444" i="2"/>
  <c r="J1444" i="2"/>
  <c r="I1445" i="2"/>
  <c r="J1445" i="2"/>
  <c r="I1446" i="2"/>
  <c r="J1446" i="2"/>
  <c r="I1447" i="2"/>
  <c r="J1447" i="2"/>
  <c r="I1448" i="2"/>
  <c r="J1448" i="2"/>
  <c r="I1449" i="2"/>
  <c r="J1449" i="2"/>
  <c r="I1450" i="2"/>
  <c r="J1450" i="2"/>
  <c r="I1451" i="2"/>
  <c r="J1451" i="2"/>
  <c r="I1452" i="2"/>
  <c r="J1452" i="2"/>
  <c r="I1453" i="2"/>
  <c r="J1453" i="2"/>
  <c r="I1454" i="2"/>
  <c r="J1454" i="2"/>
  <c r="I1455" i="2"/>
  <c r="J1455" i="2"/>
  <c r="I1456" i="2"/>
  <c r="J1456" i="2"/>
  <c r="I1457" i="2"/>
  <c r="J1457" i="2"/>
  <c r="I1458" i="2"/>
  <c r="J1458" i="2"/>
  <c r="I1459" i="2"/>
  <c r="J1459" i="2"/>
  <c r="I1460" i="2"/>
  <c r="J1460" i="2"/>
  <c r="I1461" i="2"/>
  <c r="J1461" i="2"/>
  <c r="I1462" i="2"/>
  <c r="J1462" i="2"/>
  <c r="I1463" i="2"/>
  <c r="J1463" i="2"/>
  <c r="I1464" i="2"/>
  <c r="J1464" i="2"/>
  <c r="I1465" i="2"/>
  <c r="J1465" i="2"/>
  <c r="I1466" i="2"/>
  <c r="J1466" i="2"/>
  <c r="I1467" i="2"/>
  <c r="J1467" i="2"/>
  <c r="I1468" i="2"/>
  <c r="J1468" i="2"/>
  <c r="I1469" i="2"/>
  <c r="J1469" i="2"/>
  <c r="I1470" i="2"/>
  <c r="J1470" i="2"/>
  <c r="I1471" i="2"/>
  <c r="J1471" i="2"/>
  <c r="I1472" i="2"/>
  <c r="J1472" i="2"/>
  <c r="I1473" i="2"/>
  <c r="J1473" i="2"/>
  <c r="I1474" i="2"/>
  <c r="J1474" i="2"/>
  <c r="I1475" i="2"/>
  <c r="J1475" i="2"/>
  <c r="I1476" i="2"/>
  <c r="J1476" i="2"/>
  <c r="I1477" i="2"/>
  <c r="J1477" i="2"/>
  <c r="I1478" i="2"/>
  <c r="J1478" i="2"/>
  <c r="I1479" i="2"/>
  <c r="J1479" i="2"/>
  <c r="I1480" i="2"/>
  <c r="J1480" i="2"/>
  <c r="I1481" i="2"/>
  <c r="J1481" i="2"/>
  <c r="I1482" i="2"/>
  <c r="J1482" i="2"/>
  <c r="I1483" i="2"/>
  <c r="J1483" i="2"/>
  <c r="I1484" i="2"/>
  <c r="J1484" i="2"/>
  <c r="I1485" i="2"/>
  <c r="J1485" i="2"/>
  <c r="I1486" i="2"/>
  <c r="J1486" i="2"/>
  <c r="I1487" i="2"/>
  <c r="J1487" i="2"/>
  <c r="I1488" i="2"/>
  <c r="J1488" i="2"/>
  <c r="I1489" i="2"/>
  <c r="J1489" i="2"/>
  <c r="I1490" i="2"/>
  <c r="J1490" i="2"/>
  <c r="I1491" i="2"/>
  <c r="J1491" i="2"/>
  <c r="I1492" i="2"/>
  <c r="J1492" i="2"/>
  <c r="I1493" i="2"/>
  <c r="J1493" i="2"/>
  <c r="I1494" i="2"/>
  <c r="J1494" i="2"/>
  <c r="I1495" i="2"/>
  <c r="J1495" i="2"/>
  <c r="I1496" i="2"/>
  <c r="J1496" i="2"/>
  <c r="I1497" i="2"/>
  <c r="J1497" i="2"/>
  <c r="I1498" i="2"/>
  <c r="J1498" i="2"/>
  <c r="I1499" i="2"/>
  <c r="J1499" i="2"/>
  <c r="I1500" i="2"/>
  <c r="J1500" i="2"/>
  <c r="I1501" i="2"/>
  <c r="J1501" i="2"/>
  <c r="J2" i="2"/>
  <c r="I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2" i="2"/>
  <c r="C2" i="2"/>
  <c r="E11" i="41" s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2" i="2"/>
  <c r="A2" i="2"/>
  <c r="D11" i="41" s="1"/>
  <c r="D79" i="41"/>
  <c r="D77" i="41"/>
  <c r="D75" i="41"/>
  <c r="D73" i="41"/>
  <c r="D71" i="41"/>
  <c r="D78" i="41"/>
  <c r="D70" i="41"/>
  <c r="D67" i="41"/>
  <c r="D64" i="41"/>
  <c r="D62" i="41"/>
  <c r="D56" i="41"/>
  <c r="D55" i="41"/>
  <c r="D54" i="41"/>
  <c r="D53" i="41"/>
  <c r="D52" i="41"/>
  <c r="D51" i="41"/>
  <c r="D50" i="41"/>
  <c r="D49" i="41"/>
  <c r="D74" i="41"/>
  <c r="D68" i="41"/>
  <c r="D63" i="41"/>
  <c r="D59" i="41"/>
  <c r="D58" i="41"/>
  <c r="D76" i="41"/>
  <c r="D66" i="41"/>
  <c r="D61" i="41"/>
  <c r="D60" i="41"/>
  <c r="D69" i="41"/>
  <c r="D43" i="41"/>
  <c r="D42" i="41"/>
  <c r="D41" i="41"/>
  <c r="D40" i="41"/>
  <c r="D39" i="41"/>
  <c r="D38" i="41"/>
  <c r="D37" i="41"/>
  <c r="D36" i="41"/>
  <c r="D65" i="41"/>
  <c r="D57" i="41"/>
  <c r="D48" i="41"/>
  <c r="D46" i="41"/>
  <c r="D44" i="41"/>
  <c r="D33" i="41"/>
  <c r="D45" i="41"/>
  <c r="D35" i="41"/>
  <c r="D32" i="41"/>
  <c r="D30" i="41"/>
  <c r="D29" i="41"/>
  <c r="D28" i="41"/>
  <c r="D72" i="41"/>
  <c r="D34" i="41"/>
  <c r="D31" i="41"/>
  <c r="D80" i="41"/>
  <c r="D47" i="41"/>
  <c r="D27" i="41"/>
  <c r="D25" i="41"/>
  <c r="D26" i="41"/>
  <c r="D24" i="41"/>
  <c r="E79" i="41"/>
  <c r="E77" i="41"/>
  <c r="E75" i="41"/>
  <c r="E73" i="41"/>
  <c r="E71" i="41"/>
  <c r="E80" i="41"/>
  <c r="E76" i="41"/>
  <c r="E72" i="41"/>
  <c r="E78" i="41"/>
  <c r="E74" i="41"/>
  <c r="E70" i="41"/>
  <c r="E69" i="41"/>
  <c r="E67" i="41"/>
  <c r="E65" i="41"/>
  <c r="E57" i="41"/>
  <c r="E66" i="41"/>
  <c r="E61" i="41"/>
  <c r="E60" i="41"/>
  <c r="E62" i="41"/>
  <c r="E55" i="41"/>
  <c r="E53" i="41"/>
  <c r="E51" i="41"/>
  <c r="E49" i="41"/>
  <c r="E48" i="41"/>
  <c r="E47" i="41"/>
  <c r="E46" i="41"/>
  <c r="E45" i="41"/>
  <c r="E44" i="41"/>
  <c r="E64" i="41"/>
  <c r="E56" i="41"/>
  <c r="E54" i="41"/>
  <c r="E52" i="41"/>
  <c r="E50" i="41"/>
  <c r="E35" i="41"/>
  <c r="E34" i="41"/>
  <c r="E59" i="41"/>
  <c r="E58" i="41"/>
  <c r="E63" i="41"/>
  <c r="E42" i="41"/>
  <c r="E40" i="41"/>
  <c r="E38" i="41"/>
  <c r="E36" i="41"/>
  <c r="E32" i="41"/>
  <c r="E30" i="41"/>
  <c r="E29" i="41"/>
  <c r="E28" i="41"/>
  <c r="E27" i="41"/>
  <c r="E26" i="41"/>
  <c r="E25" i="41"/>
  <c r="E24" i="41"/>
  <c r="E68" i="41"/>
  <c r="E41" i="41"/>
  <c r="E37" i="41"/>
  <c r="E31" i="41"/>
  <c r="E43" i="41"/>
  <c r="E39" i="41"/>
  <c r="E33" i="41"/>
  <c r="H79" i="41"/>
  <c r="H77" i="41"/>
  <c r="H75" i="41"/>
  <c r="H73" i="41"/>
  <c r="H71" i="41"/>
  <c r="H80" i="41"/>
  <c r="H72" i="41"/>
  <c r="H69" i="41"/>
  <c r="H66" i="41"/>
  <c r="H62" i="41"/>
  <c r="H56" i="41"/>
  <c r="H55" i="41"/>
  <c r="H54" i="41"/>
  <c r="H53" i="41"/>
  <c r="H52" i="41"/>
  <c r="H51" i="41"/>
  <c r="H50" i="41"/>
  <c r="H49" i="41"/>
  <c r="H76" i="41"/>
  <c r="H65" i="41"/>
  <c r="H63" i="41"/>
  <c r="H59" i="41"/>
  <c r="H58" i="41"/>
  <c r="H78" i="41"/>
  <c r="H68" i="41"/>
  <c r="H70" i="41"/>
  <c r="H61" i="41"/>
  <c r="H60" i="41"/>
  <c r="H43" i="41"/>
  <c r="H42" i="41"/>
  <c r="H41" i="41"/>
  <c r="H40" i="41"/>
  <c r="H39" i="41"/>
  <c r="H38" i="41"/>
  <c r="H37" i="41"/>
  <c r="H36" i="41"/>
  <c r="H67" i="41"/>
  <c r="H64" i="41"/>
  <c r="H47" i="41"/>
  <c r="H45" i="41"/>
  <c r="H74" i="41"/>
  <c r="H46" i="41"/>
  <c r="H33" i="41"/>
  <c r="H30" i="41"/>
  <c r="H29" i="41"/>
  <c r="H28" i="41"/>
  <c r="H35" i="41"/>
  <c r="H32" i="41"/>
  <c r="H57" i="41"/>
  <c r="H48" i="41"/>
  <c r="H44" i="41"/>
  <c r="H34" i="41"/>
  <c r="H31" i="41"/>
  <c r="H24" i="41"/>
  <c r="H26" i="41"/>
  <c r="H27" i="41"/>
  <c r="H25" i="41"/>
  <c r="J3" i="4"/>
  <c r="K3" i="4"/>
  <c r="L3" i="4"/>
  <c r="J4" i="4"/>
  <c r="K4" i="4"/>
  <c r="L4" i="4"/>
  <c r="J5" i="4"/>
  <c r="K5" i="4"/>
  <c r="L5" i="4"/>
  <c r="J6" i="4"/>
  <c r="K6" i="4"/>
  <c r="L6" i="4"/>
  <c r="J7" i="4"/>
  <c r="K7" i="4"/>
  <c r="L7" i="4"/>
  <c r="J8" i="4"/>
  <c r="K8" i="4"/>
  <c r="L8" i="4"/>
  <c r="J9" i="4"/>
  <c r="K9" i="4"/>
  <c r="L9" i="4"/>
  <c r="J10" i="4"/>
  <c r="K10" i="4"/>
  <c r="L10" i="4"/>
  <c r="J11" i="4"/>
  <c r="K11" i="4"/>
  <c r="L11" i="4"/>
  <c r="J12" i="4"/>
  <c r="K12" i="4"/>
  <c r="L12" i="4"/>
  <c r="J13" i="4"/>
  <c r="K13" i="4"/>
  <c r="L13" i="4"/>
  <c r="J14" i="4"/>
  <c r="K14" i="4"/>
  <c r="L14" i="4"/>
  <c r="J15" i="4"/>
  <c r="K15" i="4"/>
  <c r="L15" i="4"/>
  <c r="J16" i="4"/>
  <c r="K16" i="4"/>
  <c r="L16" i="4"/>
  <c r="J17" i="4"/>
  <c r="K17" i="4"/>
  <c r="L17" i="4"/>
  <c r="J18" i="4"/>
  <c r="K18" i="4"/>
  <c r="L18" i="4"/>
  <c r="J19" i="4"/>
  <c r="K19" i="4"/>
  <c r="L19" i="4"/>
  <c r="J20" i="4"/>
  <c r="K20" i="4"/>
  <c r="L20" i="4"/>
  <c r="J21" i="4"/>
  <c r="K21" i="4"/>
  <c r="L21" i="4"/>
  <c r="J22" i="4"/>
  <c r="K22" i="4"/>
  <c r="L22" i="4"/>
  <c r="J23" i="4"/>
  <c r="K23" i="4"/>
  <c r="L23" i="4"/>
  <c r="J24" i="4"/>
  <c r="K24" i="4"/>
  <c r="L24" i="4"/>
  <c r="J25" i="4"/>
  <c r="K25" i="4"/>
  <c r="L25" i="4"/>
  <c r="J26" i="4"/>
  <c r="K26" i="4"/>
  <c r="L26" i="4"/>
  <c r="J27" i="4"/>
  <c r="K27" i="4"/>
  <c r="L27" i="4"/>
  <c r="J28" i="4"/>
  <c r="K28" i="4"/>
  <c r="L28" i="4"/>
  <c r="J29" i="4"/>
  <c r="K29" i="4"/>
  <c r="L29" i="4"/>
  <c r="J30" i="4"/>
  <c r="K30" i="4"/>
  <c r="L30" i="4"/>
  <c r="J31" i="4"/>
  <c r="K31" i="4"/>
  <c r="L31" i="4"/>
  <c r="J32" i="4"/>
  <c r="K32" i="4"/>
  <c r="L32" i="4"/>
  <c r="J33" i="4"/>
  <c r="K33" i="4"/>
  <c r="L33" i="4"/>
  <c r="J34" i="4"/>
  <c r="K34" i="4"/>
  <c r="L34" i="4"/>
  <c r="J35" i="4"/>
  <c r="K35" i="4"/>
  <c r="L35" i="4"/>
  <c r="J36" i="4"/>
  <c r="K36" i="4"/>
  <c r="L36" i="4"/>
  <c r="J37" i="4"/>
  <c r="K37" i="4"/>
  <c r="L37" i="4"/>
  <c r="J38" i="4"/>
  <c r="K38" i="4"/>
  <c r="L38" i="4"/>
  <c r="J39" i="4"/>
  <c r="K39" i="4"/>
  <c r="L39" i="4"/>
  <c r="J40" i="4"/>
  <c r="K40" i="4"/>
  <c r="L40" i="4"/>
  <c r="J41" i="4"/>
  <c r="K41" i="4"/>
  <c r="L41" i="4"/>
  <c r="J42" i="4"/>
  <c r="K42" i="4"/>
  <c r="L42" i="4"/>
  <c r="J43" i="4"/>
  <c r="K43" i="4"/>
  <c r="L43" i="4"/>
  <c r="J44" i="4"/>
  <c r="K44" i="4"/>
  <c r="L44" i="4"/>
  <c r="J45" i="4"/>
  <c r="K45" i="4"/>
  <c r="L45" i="4"/>
  <c r="J46" i="4"/>
  <c r="K46" i="4"/>
  <c r="L46" i="4"/>
  <c r="J47" i="4"/>
  <c r="K47" i="4"/>
  <c r="L47" i="4"/>
  <c r="J48" i="4"/>
  <c r="K48" i="4"/>
  <c r="L48" i="4"/>
  <c r="J49" i="4"/>
  <c r="K49" i="4"/>
  <c r="L49" i="4"/>
  <c r="J50" i="4"/>
  <c r="K50" i="4"/>
  <c r="L50" i="4"/>
  <c r="J51" i="4"/>
  <c r="K51" i="4"/>
  <c r="L51" i="4"/>
  <c r="J52" i="4"/>
  <c r="K52" i="4"/>
  <c r="L52" i="4"/>
  <c r="J53" i="4"/>
  <c r="K53" i="4"/>
  <c r="L53" i="4"/>
  <c r="J54" i="4"/>
  <c r="K54" i="4"/>
  <c r="L54" i="4"/>
  <c r="J55" i="4"/>
  <c r="K55" i="4"/>
  <c r="L55" i="4"/>
  <c r="J56" i="4"/>
  <c r="K56" i="4"/>
  <c r="L56" i="4"/>
  <c r="J57" i="4"/>
  <c r="K57" i="4"/>
  <c r="L57" i="4"/>
  <c r="J58" i="4"/>
  <c r="K58" i="4"/>
  <c r="L58" i="4"/>
  <c r="J59" i="4"/>
  <c r="K59" i="4"/>
  <c r="L59" i="4"/>
  <c r="J60" i="4"/>
  <c r="K60" i="4"/>
  <c r="L60" i="4"/>
  <c r="J61" i="4"/>
  <c r="K61" i="4"/>
  <c r="L61" i="4"/>
  <c r="J62" i="4"/>
  <c r="K62" i="4"/>
  <c r="L62" i="4"/>
  <c r="J63" i="4"/>
  <c r="K63" i="4"/>
  <c r="L63" i="4"/>
  <c r="J64" i="4"/>
  <c r="K64" i="4"/>
  <c r="L64" i="4"/>
  <c r="J65" i="4"/>
  <c r="K65" i="4"/>
  <c r="L65" i="4"/>
  <c r="J66" i="4"/>
  <c r="K66" i="4"/>
  <c r="L66" i="4"/>
  <c r="J67" i="4"/>
  <c r="K67" i="4"/>
  <c r="L67" i="4"/>
  <c r="J68" i="4"/>
  <c r="K68" i="4"/>
  <c r="L68" i="4"/>
  <c r="J69" i="4"/>
  <c r="K69" i="4"/>
  <c r="L69" i="4"/>
  <c r="J70" i="4"/>
  <c r="K70" i="4"/>
  <c r="L70" i="4"/>
  <c r="J71" i="4"/>
  <c r="K71" i="4"/>
  <c r="L71" i="4"/>
  <c r="J72" i="4"/>
  <c r="K72" i="4"/>
  <c r="L72" i="4"/>
  <c r="J73" i="4"/>
  <c r="K73" i="4"/>
  <c r="L73" i="4"/>
  <c r="J74" i="4"/>
  <c r="K74" i="4"/>
  <c r="L74" i="4"/>
  <c r="J75" i="4"/>
  <c r="K75" i="4"/>
  <c r="L75" i="4"/>
  <c r="J76" i="4"/>
  <c r="K76" i="4"/>
  <c r="L76" i="4"/>
  <c r="J77" i="4"/>
  <c r="K77" i="4"/>
  <c r="L77" i="4"/>
  <c r="J78" i="4"/>
  <c r="K78" i="4"/>
  <c r="L78" i="4"/>
  <c r="J79" i="4"/>
  <c r="K79" i="4"/>
  <c r="L79" i="4"/>
  <c r="J80" i="4"/>
  <c r="K80" i="4"/>
  <c r="L80" i="4"/>
  <c r="J81" i="4"/>
  <c r="K81" i="4"/>
  <c r="L81" i="4"/>
  <c r="J82" i="4"/>
  <c r="K82" i="4"/>
  <c r="L82" i="4"/>
  <c r="J83" i="4"/>
  <c r="K83" i="4"/>
  <c r="L83" i="4"/>
  <c r="J84" i="4"/>
  <c r="K84" i="4"/>
  <c r="L84" i="4"/>
  <c r="J85" i="4"/>
  <c r="K85" i="4"/>
  <c r="L85" i="4"/>
  <c r="J86" i="4"/>
  <c r="K86" i="4"/>
  <c r="L86" i="4"/>
  <c r="J87" i="4"/>
  <c r="K87" i="4"/>
  <c r="L87" i="4"/>
  <c r="J88" i="4"/>
  <c r="K88" i="4"/>
  <c r="L88" i="4"/>
  <c r="J89" i="4"/>
  <c r="K89" i="4"/>
  <c r="L89" i="4"/>
  <c r="J90" i="4"/>
  <c r="K90" i="4"/>
  <c r="L90" i="4"/>
  <c r="J91" i="4"/>
  <c r="K91" i="4"/>
  <c r="L91" i="4"/>
  <c r="J92" i="4"/>
  <c r="K92" i="4"/>
  <c r="L92" i="4"/>
  <c r="J93" i="4"/>
  <c r="K93" i="4"/>
  <c r="L93" i="4"/>
  <c r="J94" i="4"/>
  <c r="K94" i="4"/>
  <c r="L94" i="4"/>
  <c r="J95" i="4"/>
  <c r="K95" i="4"/>
  <c r="L95" i="4"/>
  <c r="J96" i="4"/>
  <c r="K96" i="4"/>
  <c r="L96" i="4"/>
  <c r="J97" i="4"/>
  <c r="K97" i="4"/>
  <c r="L97" i="4"/>
  <c r="J98" i="4"/>
  <c r="K98" i="4"/>
  <c r="L98" i="4"/>
  <c r="J99" i="4"/>
  <c r="K99" i="4"/>
  <c r="L99" i="4"/>
  <c r="J100" i="4"/>
  <c r="K100" i="4"/>
  <c r="L100" i="4"/>
  <c r="J101" i="4"/>
  <c r="K101" i="4"/>
  <c r="L101" i="4"/>
  <c r="J102" i="4"/>
  <c r="K102" i="4"/>
  <c r="L102" i="4"/>
  <c r="J103" i="4"/>
  <c r="K103" i="4"/>
  <c r="L103" i="4"/>
  <c r="J104" i="4"/>
  <c r="K104" i="4"/>
  <c r="L104" i="4"/>
  <c r="J105" i="4"/>
  <c r="K105" i="4"/>
  <c r="L105" i="4"/>
  <c r="J106" i="4"/>
  <c r="K106" i="4"/>
  <c r="L106" i="4"/>
  <c r="J107" i="4"/>
  <c r="K107" i="4"/>
  <c r="L107" i="4"/>
  <c r="J108" i="4"/>
  <c r="K108" i="4"/>
  <c r="L108" i="4"/>
  <c r="J109" i="4"/>
  <c r="K109" i="4"/>
  <c r="L109" i="4"/>
  <c r="J110" i="4"/>
  <c r="K110" i="4"/>
  <c r="L110" i="4"/>
  <c r="J111" i="4"/>
  <c r="K111" i="4"/>
  <c r="L111" i="4"/>
  <c r="J112" i="4"/>
  <c r="K112" i="4"/>
  <c r="L112" i="4"/>
  <c r="J113" i="4"/>
  <c r="K113" i="4"/>
  <c r="L113" i="4"/>
  <c r="J114" i="4"/>
  <c r="K114" i="4"/>
  <c r="L114" i="4"/>
  <c r="J115" i="4"/>
  <c r="K115" i="4"/>
  <c r="L115" i="4"/>
  <c r="J116" i="4"/>
  <c r="K116" i="4"/>
  <c r="L116" i="4"/>
  <c r="J117" i="4"/>
  <c r="K117" i="4"/>
  <c r="L117" i="4"/>
  <c r="J118" i="4"/>
  <c r="K118" i="4"/>
  <c r="L118" i="4"/>
  <c r="J119" i="4"/>
  <c r="K119" i="4"/>
  <c r="L119" i="4"/>
  <c r="J120" i="4"/>
  <c r="K120" i="4"/>
  <c r="L120" i="4"/>
  <c r="J121" i="4"/>
  <c r="K121" i="4"/>
  <c r="L121" i="4"/>
  <c r="J122" i="4"/>
  <c r="K122" i="4"/>
  <c r="L122" i="4"/>
  <c r="J123" i="4"/>
  <c r="K123" i="4"/>
  <c r="L123" i="4"/>
  <c r="J124" i="4"/>
  <c r="K124" i="4"/>
  <c r="L124" i="4"/>
  <c r="J125" i="4"/>
  <c r="K125" i="4"/>
  <c r="L125" i="4"/>
  <c r="J126" i="4"/>
  <c r="K126" i="4"/>
  <c r="L126" i="4"/>
  <c r="J127" i="4"/>
  <c r="K127" i="4"/>
  <c r="L127" i="4"/>
  <c r="J128" i="4"/>
  <c r="K128" i="4"/>
  <c r="L128" i="4"/>
  <c r="J129" i="4"/>
  <c r="K129" i="4"/>
  <c r="L129" i="4"/>
  <c r="J130" i="4"/>
  <c r="K130" i="4"/>
  <c r="L130" i="4"/>
  <c r="J131" i="4"/>
  <c r="K131" i="4"/>
  <c r="L131" i="4"/>
  <c r="J132" i="4"/>
  <c r="K132" i="4"/>
  <c r="L132" i="4"/>
  <c r="J133" i="4"/>
  <c r="K133" i="4"/>
  <c r="L133" i="4"/>
  <c r="J134" i="4"/>
  <c r="K134" i="4"/>
  <c r="L134" i="4"/>
  <c r="J135" i="4"/>
  <c r="K135" i="4"/>
  <c r="L135" i="4"/>
  <c r="J136" i="4"/>
  <c r="K136" i="4"/>
  <c r="L136" i="4"/>
  <c r="J137" i="4"/>
  <c r="K137" i="4"/>
  <c r="L137" i="4"/>
  <c r="J138" i="4"/>
  <c r="K138" i="4"/>
  <c r="L138" i="4"/>
  <c r="J139" i="4"/>
  <c r="K139" i="4"/>
  <c r="L139" i="4"/>
  <c r="J140" i="4"/>
  <c r="K140" i="4"/>
  <c r="L140" i="4"/>
  <c r="J141" i="4"/>
  <c r="K141" i="4"/>
  <c r="L141" i="4"/>
  <c r="J142" i="4"/>
  <c r="K142" i="4"/>
  <c r="L142" i="4"/>
  <c r="J143" i="4"/>
  <c r="K143" i="4"/>
  <c r="L143" i="4"/>
  <c r="J144" i="4"/>
  <c r="K144" i="4"/>
  <c r="L144" i="4"/>
  <c r="J145" i="4"/>
  <c r="K145" i="4"/>
  <c r="L145" i="4"/>
  <c r="J146" i="4"/>
  <c r="K146" i="4"/>
  <c r="L146" i="4"/>
  <c r="J147" i="4"/>
  <c r="K147" i="4"/>
  <c r="L147" i="4"/>
  <c r="J148" i="4"/>
  <c r="K148" i="4"/>
  <c r="L148" i="4"/>
  <c r="J149" i="4"/>
  <c r="K149" i="4"/>
  <c r="L149" i="4"/>
  <c r="J150" i="4"/>
  <c r="K150" i="4"/>
  <c r="L150" i="4"/>
  <c r="J151" i="4"/>
  <c r="K151" i="4"/>
  <c r="L151" i="4"/>
  <c r="J152" i="4"/>
  <c r="K152" i="4"/>
  <c r="L152" i="4"/>
  <c r="J153" i="4"/>
  <c r="K153" i="4"/>
  <c r="L153" i="4"/>
  <c r="J154" i="4"/>
  <c r="K154" i="4"/>
  <c r="L154" i="4"/>
  <c r="J155" i="4"/>
  <c r="K155" i="4"/>
  <c r="L155" i="4"/>
  <c r="J156" i="4"/>
  <c r="K156" i="4"/>
  <c r="L156" i="4"/>
  <c r="J157" i="4"/>
  <c r="K157" i="4"/>
  <c r="L157" i="4"/>
  <c r="J158" i="4"/>
  <c r="K158" i="4"/>
  <c r="L158" i="4"/>
  <c r="J159" i="4"/>
  <c r="K159" i="4"/>
  <c r="L159" i="4"/>
  <c r="J160" i="4"/>
  <c r="K160" i="4"/>
  <c r="L160" i="4"/>
  <c r="J161" i="4"/>
  <c r="K161" i="4"/>
  <c r="L161" i="4"/>
  <c r="J162" i="4"/>
  <c r="K162" i="4"/>
  <c r="L162" i="4"/>
  <c r="J163" i="4"/>
  <c r="K163" i="4"/>
  <c r="L163" i="4"/>
  <c r="J164" i="4"/>
  <c r="K164" i="4"/>
  <c r="L164" i="4"/>
  <c r="J165" i="4"/>
  <c r="K165" i="4"/>
  <c r="L165" i="4"/>
  <c r="J166" i="4"/>
  <c r="K166" i="4"/>
  <c r="L166" i="4"/>
  <c r="J167" i="4"/>
  <c r="K167" i="4"/>
  <c r="L167" i="4"/>
  <c r="J168" i="4"/>
  <c r="K168" i="4"/>
  <c r="L168" i="4"/>
  <c r="J169" i="4"/>
  <c r="K169" i="4"/>
  <c r="L169" i="4"/>
  <c r="J170" i="4"/>
  <c r="K170" i="4"/>
  <c r="L170" i="4"/>
  <c r="J171" i="4"/>
  <c r="K171" i="4"/>
  <c r="L171" i="4"/>
  <c r="J172" i="4"/>
  <c r="K172" i="4"/>
  <c r="L172" i="4"/>
  <c r="J173" i="4"/>
  <c r="K173" i="4"/>
  <c r="L173" i="4"/>
  <c r="J174" i="4"/>
  <c r="K174" i="4"/>
  <c r="L174" i="4"/>
  <c r="J175" i="4"/>
  <c r="K175" i="4"/>
  <c r="L175" i="4"/>
  <c r="J176" i="4"/>
  <c r="K176" i="4"/>
  <c r="L176" i="4"/>
  <c r="J177" i="4"/>
  <c r="K177" i="4"/>
  <c r="L177" i="4"/>
  <c r="J178" i="4"/>
  <c r="K178" i="4"/>
  <c r="L178" i="4"/>
  <c r="J179" i="4"/>
  <c r="K179" i="4"/>
  <c r="L179" i="4"/>
  <c r="J180" i="4"/>
  <c r="K180" i="4"/>
  <c r="L180" i="4"/>
  <c r="J181" i="4"/>
  <c r="K181" i="4"/>
  <c r="L181" i="4"/>
  <c r="J182" i="4"/>
  <c r="K182" i="4"/>
  <c r="L182" i="4"/>
  <c r="J183" i="4"/>
  <c r="K183" i="4"/>
  <c r="L183" i="4"/>
  <c r="J184" i="4"/>
  <c r="K184" i="4"/>
  <c r="L184" i="4"/>
  <c r="J185" i="4"/>
  <c r="K185" i="4"/>
  <c r="L185" i="4"/>
  <c r="J186" i="4"/>
  <c r="K186" i="4"/>
  <c r="L186" i="4"/>
  <c r="J187" i="4"/>
  <c r="K187" i="4"/>
  <c r="L187" i="4"/>
  <c r="J188" i="4"/>
  <c r="K188" i="4"/>
  <c r="L188" i="4"/>
  <c r="J189" i="4"/>
  <c r="K189" i="4"/>
  <c r="L189" i="4"/>
  <c r="J190" i="4"/>
  <c r="K190" i="4"/>
  <c r="L190" i="4"/>
  <c r="J191" i="4"/>
  <c r="K191" i="4"/>
  <c r="L191" i="4"/>
  <c r="J192" i="4"/>
  <c r="K192" i="4"/>
  <c r="L192" i="4"/>
  <c r="J193" i="4"/>
  <c r="K193" i="4"/>
  <c r="L193" i="4"/>
  <c r="J194" i="4"/>
  <c r="K194" i="4"/>
  <c r="L194" i="4"/>
  <c r="J195" i="4"/>
  <c r="K195" i="4"/>
  <c r="L195" i="4"/>
  <c r="J196" i="4"/>
  <c r="K196" i="4"/>
  <c r="L196" i="4"/>
  <c r="J197" i="4"/>
  <c r="K197" i="4"/>
  <c r="L197" i="4"/>
  <c r="J198" i="4"/>
  <c r="K198" i="4"/>
  <c r="L198" i="4"/>
  <c r="J199" i="4"/>
  <c r="K199" i="4"/>
  <c r="L199" i="4"/>
  <c r="J200" i="4"/>
  <c r="K200" i="4"/>
  <c r="L200" i="4"/>
  <c r="J201" i="4"/>
  <c r="K201" i="4"/>
  <c r="L201" i="4"/>
  <c r="J202" i="4"/>
  <c r="K202" i="4"/>
  <c r="L202" i="4"/>
  <c r="J203" i="4"/>
  <c r="K203" i="4"/>
  <c r="L203" i="4"/>
  <c r="J204" i="4"/>
  <c r="K204" i="4"/>
  <c r="L204" i="4"/>
  <c r="J205" i="4"/>
  <c r="K205" i="4"/>
  <c r="L205" i="4"/>
  <c r="J206" i="4"/>
  <c r="K206" i="4"/>
  <c r="L206" i="4"/>
  <c r="J207" i="4"/>
  <c r="K207" i="4"/>
  <c r="L207" i="4"/>
  <c r="J208" i="4"/>
  <c r="K208" i="4"/>
  <c r="L208" i="4"/>
  <c r="J209" i="4"/>
  <c r="K209" i="4"/>
  <c r="L209" i="4"/>
  <c r="J210" i="4"/>
  <c r="K210" i="4"/>
  <c r="L210" i="4"/>
  <c r="J211" i="4"/>
  <c r="K211" i="4"/>
  <c r="L211" i="4"/>
  <c r="J212" i="4"/>
  <c r="K212" i="4"/>
  <c r="L212" i="4"/>
  <c r="J213" i="4"/>
  <c r="K213" i="4"/>
  <c r="L213" i="4"/>
  <c r="J214" i="4"/>
  <c r="K214" i="4"/>
  <c r="L214" i="4"/>
  <c r="J215" i="4"/>
  <c r="K215" i="4"/>
  <c r="L215" i="4"/>
  <c r="J216" i="4"/>
  <c r="K216" i="4"/>
  <c r="L216" i="4"/>
  <c r="J217" i="4"/>
  <c r="K217" i="4"/>
  <c r="L217" i="4"/>
  <c r="J218" i="4"/>
  <c r="K218" i="4"/>
  <c r="L218" i="4"/>
  <c r="J219" i="4"/>
  <c r="K219" i="4"/>
  <c r="L219" i="4"/>
  <c r="J220" i="4"/>
  <c r="K220" i="4"/>
  <c r="L220" i="4"/>
  <c r="J221" i="4"/>
  <c r="K221" i="4"/>
  <c r="L221" i="4"/>
  <c r="J222" i="4"/>
  <c r="K222" i="4"/>
  <c r="L222" i="4"/>
  <c r="J223" i="4"/>
  <c r="K223" i="4"/>
  <c r="L223" i="4"/>
  <c r="J224" i="4"/>
  <c r="K224" i="4"/>
  <c r="L224" i="4"/>
  <c r="J225" i="4"/>
  <c r="K225" i="4"/>
  <c r="L225" i="4"/>
  <c r="J226" i="4"/>
  <c r="K226" i="4"/>
  <c r="L226" i="4"/>
  <c r="J227" i="4"/>
  <c r="K227" i="4"/>
  <c r="L227" i="4"/>
  <c r="J228" i="4"/>
  <c r="K228" i="4"/>
  <c r="L228" i="4"/>
  <c r="J229" i="4"/>
  <c r="K229" i="4"/>
  <c r="L229" i="4"/>
  <c r="J230" i="4"/>
  <c r="K230" i="4"/>
  <c r="L230" i="4"/>
  <c r="J231" i="4"/>
  <c r="K231" i="4"/>
  <c r="L231" i="4"/>
  <c r="J232" i="4"/>
  <c r="K232" i="4"/>
  <c r="L232" i="4"/>
  <c r="J233" i="4"/>
  <c r="K233" i="4"/>
  <c r="L233" i="4"/>
  <c r="J234" i="4"/>
  <c r="K234" i="4"/>
  <c r="L234" i="4"/>
  <c r="J235" i="4"/>
  <c r="K235" i="4"/>
  <c r="L235" i="4"/>
  <c r="J236" i="4"/>
  <c r="K236" i="4"/>
  <c r="L236" i="4"/>
  <c r="J237" i="4"/>
  <c r="K237" i="4"/>
  <c r="L237" i="4"/>
  <c r="J238" i="4"/>
  <c r="K238" i="4"/>
  <c r="L238" i="4"/>
  <c r="J239" i="4"/>
  <c r="K239" i="4"/>
  <c r="L239" i="4"/>
  <c r="J240" i="4"/>
  <c r="K240" i="4"/>
  <c r="L240" i="4"/>
  <c r="J241" i="4"/>
  <c r="K241" i="4"/>
  <c r="L241" i="4"/>
  <c r="J242" i="4"/>
  <c r="K242" i="4"/>
  <c r="L242" i="4"/>
  <c r="J243" i="4"/>
  <c r="K243" i="4"/>
  <c r="L243" i="4"/>
  <c r="J244" i="4"/>
  <c r="K244" i="4"/>
  <c r="L244" i="4"/>
  <c r="J245" i="4"/>
  <c r="K245" i="4"/>
  <c r="L245" i="4"/>
  <c r="J246" i="4"/>
  <c r="K246" i="4"/>
  <c r="L246" i="4"/>
  <c r="J247" i="4"/>
  <c r="K247" i="4"/>
  <c r="L247" i="4"/>
  <c r="J248" i="4"/>
  <c r="K248" i="4"/>
  <c r="L248" i="4"/>
  <c r="J249" i="4"/>
  <c r="K249" i="4"/>
  <c r="L249" i="4"/>
  <c r="J250" i="4"/>
  <c r="K250" i="4"/>
  <c r="L250" i="4"/>
  <c r="J251" i="4"/>
  <c r="K251" i="4"/>
  <c r="L251" i="4"/>
  <c r="J252" i="4"/>
  <c r="K252" i="4"/>
  <c r="L252" i="4"/>
  <c r="J253" i="4"/>
  <c r="K253" i="4"/>
  <c r="L253" i="4"/>
  <c r="J254" i="4"/>
  <c r="K254" i="4"/>
  <c r="L254" i="4"/>
  <c r="J255" i="4"/>
  <c r="K255" i="4"/>
  <c r="L255" i="4"/>
  <c r="J256" i="4"/>
  <c r="K256" i="4"/>
  <c r="L256" i="4"/>
  <c r="J257" i="4"/>
  <c r="K257" i="4"/>
  <c r="L257" i="4"/>
  <c r="J258" i="4"/>
  <c r="K258" i="4"/>
  <c r="L258" i="4"/>
  <c r="J259" i="4"/>
  <c r="K259" i="4"/>
  <c r="L259" i="4"/>
  <c r="J260" i="4"/>
  <c r="K260" i="4"/>
  <c r="L260" i="4"/>
  <c r="J261" i="4"/>
  <c r="K261" i="4"/>
  <c r="L261" i="4"/>
  <c r="J262" i="4"/>
  <c r="K262" i="4"/>
  <c r="L262" i="4"/>
  <c r="J263" i="4"/>
  <c r="K263" i="4"/>
  <c r="L263" i="4"/>
  <c r="J264" i="4"/>
  <c r="K264" i="4"/>
  <c r="L264" i="4"/>
  <c r="J265" i="4"/>
  <c r="K265" i="4"/>
  <c r="L265" i="4"/>
  <c r="J266" i="4"/>
  <c r="K266" i="4"/>
  <c r="L266" i="4"/>
  <c r="J267" i="4"/>
  <c r="K267" i="4"/>
  <c r="L267" i="4"/>
  <c r="J268" i="4"/>
  <c r="K268" i="4"/>
  <c r="L268" i="4"/>
  <c r="J269" i="4"/>
  <c r="K269" i="4"/>
  <c r="L269" i="4"/>
  <c r="J270" i="4"/>
  <c r="K270" i="4"/>
  <c r="L270" i="4"/>
  <c r="J271" i="4"/>
  <c r="K271" i="4"/>
  <c r="L271" i="4"/>
  <c r="J272" i="4"/>
  <c r="K272" i="4"/>
  <c r="L272" i="4"/>
  <c r="J273" i="4"/>
  <c r="K273" i="4"/>
  <c r="L273" i="4"/>
  <c r="J274" i="4"/>
  <c r="K274" i="4"/>
  <c r="L274" i="4"/>
  <c r="J275" i="4"/>
  <c r="K275" i="4"/>
  <c r="L275" i="4"/>
  <c r="J276" i="4"/>
  <c r="K276" i="4"/>
  <c r="L276" i="4"/>
  <c r="J277" i="4"/>
  <c r="K277" i="4"/>
  <c r="L277" i="4"/>
  <c r="J278" i="4"/>
  <c r="K278" i="4"/>
  <c r="L278" i="4"/>
  <c r="J279" i="4"/>
  <c r="K279" i="4"/>
  <c r="L279" i="4"/>
  <c r="J280" i="4"/>
  <c r="K280" i="4"/>
  <c r="L280" i="4"/>
  <c r="J281" i="4"/>
  <c r="K281" i="4"/>
  <c r="L281" i="4"/>
  <c r="J282" i="4"/>
  <c r="K282" i="4"/>
  <c r="L282" i="4"/>
  <c r="J283" i="4"/>
  <c r="K283" i="4"/>
  <c r="L283" i="4"/>
  <c r="J284" i="4"/>
  <c r="K284" i="4"/>
  <c r="L284" i="4"/>
  <c r="J285" i="4"/>
  <c r="K285" i="4"/>
  <c r="L285" i="4"/>
  <c r="J286" i="4"/>
  <c r="K286" i="4"/>
  <c r="L286" i="4"/>
  <c r="J287" i="4"/>
  <c r="K287" i="4"/>
  <c r="L287" i="4"/>
  <c r="J288" i="4"/>
  <c r="K288" i="4"/>
  <c r="L288" i="4"/>
  <c r="J289" i="4"/>
  <c r="K289" i="4"/>
  <c r="L289" i="4"/>
  <c r="J290" i="4"/>
  <c r="K290" i="4"/>
  <c r="L290" i="4"/>
  <c r="J291" i="4"/>
  <c r="K291" i="4"/>
  <c r="L291" i="4"/>
  <c r="J292" i="4"/>
  <c r="K292" i="4"/>
  <c r="L292" i="4"/>
  <c r="J293" i="4"/>
  <c r="K293" i="4"/>
  <c r="L293" i="4"/>
  <c r="J294" i="4"/>
  <c r="K294" i="4"/>
  <c r="L294" i="4"/>
  <c r="J295" i="4"/>
  <c r="K295" i="4"/>
  <c r="L295" i="4"/>
  <c r="J296" i="4"/>
  <c r="K296" i="4"/>
  <c r="L296" i="4"/>
  <c r="J297" i="4"/>
  <c r="K297" i="4"/>
  <c r="L297" i="4"/>
  <c r="J298" i="4"/>
  <c r="K298" i="4"/>
  <c r="L298" i="4"/>
  <c r="J299" i="4"/>
  <c r="K299" i="4"/>
  <c r="L299" i="4"/>
  <c r="J300" i="4"/>
  <c r="K300" i="4"/>
  <c r="L300" i="4"/>
  <c r="J301" i="4"/>
  <c r="K301" i="4"/>
  <c r="L301" i="4"/>
  <c r="J302" i="4"/>
  <c r="K302" i="4"/>
  <c r="L302" i="4"/>
  <c r="J303" i="4"/>
  <c r="K303" i="4"/>
  <c r="L303" i="4"/>
  <c r="J304" i="4"/>
  <c r="K304" i="4"/>
  <c r="L304" i="4"/>
  <c r="J305" i="4"/>
  <c r="K305" i="4"/>
  <c r="L305" i="4"/>
  <c r="J306" i="4"/>
  <c r="K306" i="4"/>
  <c r="L306" i="4"/>
  <c r="J307" i="4"/>
  <c r="K307" i="4"/>
  <c r="L307" i="4"/>
  <c r="J308" i="4"/>
  <c r="K308" i="4"/>
  <c r="L308" i="4"/>
  <c r="J309" i="4"/>
  <c r="K309" i="4"/>
  <c r="L309" i="4"/>
  <c r="J310" i="4"/>
  <c r="K310" i="4"/>
  <c r="L310" i="4"/>
  <c r="J311" i="4"/>
  <c r="K311" i="4"/>
  <c r="L311" i="4"/>
  <c r="J312" i="4"/>
  <c r="K312" i="4"/>
  <c r="L312" i="4"/>
  <c r="J313" i="4"/>
  <c r="K313" i="4"/>
  <c r="L313" i="4"/>
  <c r="J314" i="4"/>
  <c r="K314" i="4"/>
  <c r="L314" i="4"/>
  <c r="J315" i="4"/>
  <c r="K315" i="4"/>
  <c r="L315" i="4"/>
  <c r="J316" i="4"/>
  <c r="K316" i="4"/>
  <c r="L316" i="4"/>
  <c r="J317" i="4"/>
  <c r="K317" i="4"/>
  <c r="L317" i="4"/>
  <c r="J318" i="4"/>
  <c r="K318" i="4"/>
  <c r="L318" i="4"/>
  <c r="J319" i="4"/>
  <c r="K319" i="4"/>
  <c r="L319" i="4"/>
  <c r="J320" i="4"/>
  <c r="K320" i="4"/>
  <c r="L320" i="4"/>
  <c r="J321" i="4"/>
  <c r="K321" i="4"/>
  <c r="L321" i="4"/>
  <c r="J322" i="4"/>
  <c r="K322" i="4"/>
  <c r="L322" i="4"/>
  <c r="J323" i="4"/>
  <c r="K323" i="4"/>
  <c r="L323" i="4"/>
  <c r="J324" i="4"/>
  <c r="K324" i="4"/>
  <c r="L324" i="4"/>
  <c r="J325" i="4"/>
  <c r="K325" i="4"/>
  <c r="L325" i="4"/>
  <c r="J326" i="4"/>
  <c r="K326" i="4"/>
  <c r="L326" i="4"/>
  <c r="J327" i="4"/>
  <c r="K327" i="4"/>
  <c r="L327" i="4"/>
  <c r="J328" i="4"/>
  <c r="K328" i="4"/>
  <c r="L328" i="4"/>
  <c r="J329" i="4"/>
  <c r="K329" i="4"/>
  <c r="L329" i="4"/>
  <c r="J330" i="4"/>
  <c r="K330" i="4"/>
  <c r="L330" i="4"/>
  <c r="J331" i="4"/>
  <c r="K331" i="4"/>
  <c r="L331" i="4"/>
  <c r="J332" i="4"/>
  <c r="K332" i="4"/>
  <c r="L332" i="4"/>
  <c r="J333" i="4"/>
  <c r="K333" i="4"/>
  <c r="L333" i="4"/>
  <c r="J334" i="4"/>
  <c r="K334" i="4"/>
  <c r="L334" i="4"/>
  <c r="J335" i="4"/>
  <c r="K335" i="4"/>
  <c r="L335" i="4"/>
  <c r="J336" i="4"/>
  <c r="K336" i="4"/>
  <c r="L336" i="4"/>
  <c r="J337" i="4"/>
  <c r="K337" i="4"/>
  <c r="L337" i="4"/>
  <c r="J338" i="4"/>
  <c r="K338" i="4"/>
  <c r="L338" i="4"/>
  <c r="J339" i="4"/>
  <c r="K339" i="4"/>
  <c r="L339" i="4"/>
  <c r="J340" i="4"/>
  <c r="K340" i="4"/>
  <c r="L340" i="4"/>
  <c r="J341" i="4"/>
  <c r="K341" i="4"/>
  <c r="L341" i="4"/>
  <c r="J342" i="4"/>
  <c r="K342" i="4"/>
  <c r="L342" i="4"/>
  <c r="J343" i="4"/>
  <c r="K343" i="4"/>
  <c r="L343" i="4"/>
  <c r="J344" i="4"/>
  <c r="K344" i="4"/>
  <c r="L344" i="4"/>
  <c r="J345" i="4"/>
  <c r="K345" i="4"/>
  <c r="L345" i="4"/>
  <c r="J346" i="4"/>
  <c r="K346" i="4"/>
  <c r="L346" i="4"/>
  <c r="J347" i="4"/>
  <c r="K347" i="4"/>
  <c r="L347" i="4"/>
  <c r="J348" i="4"/>
  <c r="K348" i="4"/>
  <c r="L348" i="4"/>
  <c r="J349" i="4"/>
  <c r="K349" i="4"/>
  <c r="L349" i="4"/>
  <c r="J350" i="4"/>
  <c r="K350" i="4"/>
  <c r="L350" i="4"/>
  <c r="J351" i="4"/>
  <c r="K351" i="4"/>
  <c r="L351" i="4"/>
  <c r="J352" i="4"/>
  <c r="K352" i="4"/>
  <c r="L352" i="4"/>
  <c r="J353" i="4"/>
  <c r="K353" i="4"/>
  <c r="L353" i="4"/>
  <c r="J354" i="4"/>
  <c r="K354" i="4"/>
  <c r="L354" i="4"/>
  <c r="J355" i="4"/>
  <c r="K355" i="4"/>
  <c r="L355" i="4"/>
  <c r="J356" i="4"/>
  <c r="K356" i="4"/>
  <c r="L356" i="4"/>
  <c r="J357" i="4"/>
  <c r="K357" i="4"/>
  <c r="L357" i="4"/>
  <c r="J358" i="4"/>
  <c r="K358" i="4"/>
  <c r="L358" i="4"/>
  <c r="J359" i="4"/>
  <c r="K359" i="4"/>
  <c r="L359" i="4"/>
  <c r="J360" i="4"/>
  <c r="K360" i="4"/>
  <c r="L360" i="4"/>
  <c r="J361" i="4"/>
  <c r="K361" i="4"/>
  <c r="L361" i="4"/>
  <c r="J362" i="4"/>
  <c r="K362" i="4"/>
  <c r="L362" i="4"/>
  <c r="J363" i="4"/>
  <c r="K363" i="4"/>
  <c r="L363" i="4"/>
  <c r="J364" i="4"/>
  <c r="K364" i="4"/>
  <c r="L364" i="4"/>
  <c r="J365" i="4"/>
  <c r="K365" i="4"/>
  <c r="L365" i="4"/>
  <c r="J366" i="4"/>
  <c r="K366" i="4"/>
  <c r="L366" i="4"/>
  <c r="J367" i="4"/>
  <c r="K367" i="4"/>
  <c r="L367" i="4"/>
  <c r="J368" i="4"/>
  <c r="K368" i="4"/>
  <c r="L368" i="4"/>
  <c r="J369" i="4"/>
  <c r="K369" i="4"/>
  <c r="L369" i="4"/>
  <c r="J370" i="4"/>
  <c r="K370" i="4"/>
  <c r="L370" i="4"/>
  <c r="J371" i="4"/>
  <c r="K371" i="4"/>
  <c r="L371" i="4"/>
  <c r="J372" i="4"/>
  <c r="K372" i="4"/>
  <c r="L372" i="4"/>
  <c r="J373" i="4"/>
  <c r="K373" i="4"/>
  <c r="L373" i="4"/>
  <c r="J374" i="4"/>
  <c r="K374" i="4"/>
  <c r="L374" i="4"/>
  <c r="J375" i="4"/>
  <c r="K375" i="4"/>
  <c r="L375" i="4"/>
  <c r="J376" i="4"/>
  <c r="K376" i="4"/>
  <c r="L376" i="4"/>
  <c r="J377" i="4"/>
  <c r="K377" i="4"/>
  <c r="L377" i="4"/>
  <c r="J378" i="4"/>
  <c r="K378" i="4"/>
  <c r="L378" i="4"/>
  <c r="J379" i="4"/>
  <c r="K379" i="4"/>
  <c r="L379" i="4"/>
  <c r="J380" i="4"/>
  <c r="K380" i="4"/>
  <c r="L380" i="4"/>
  <c r="J381" i="4"/>
  <c r="K381" i="4"/>
  <c r="L381" i="4"/>
  <c r="J382" i="4"/>
  <c r="K382" i="4"/>
  <c r="L382" i="4"/>
  <c r="J383" i="4"/>
  <c r="K383" i="4"/>
  <c r="L383" i="4"/>
  <c r="J384" i="4"/>
  <c r="K384" i="4"/>
  <c r="L384" i="4"/>
  <c r="J385" i="4"/>
  <c r="K385" i="4"/>
  <c r="L385" i="4"/>
  <c r="J386" i="4"/>
  <c r="K386" i="4"/>
  <c r="L386" i="4"/>
  <c r="J387" i="4"/>
  <c r="K387" i="4"/>
  <c r="L387" i="4"/>
  <c r="J388" i="4"/>
  <c r="K388" i="4"/>
  <c r="L388" i="4"/>
  <c r="J389" i="4"/>
  <c r="K389" i="4"/>
  <c r="L389" i="4"/>
  <c r="J390" i="4"/>
  <c r="K390" i="4"/>
  <c r="L390" i="4"/>
  <c r="J391" i="4"/>
  <c r="K391" i="4"/>
  <c r="L391" i="4"/>
  <c r="J392" i="4"/>
  <c r="K392" i="4"/>
  <c r="L392" i="4"/>
  <c r="J393" i="4"/>
  <c r="K393" i="4"/>
  <c r="L393" i="4"/>
  <c r="J394" i="4"/>
  <c r="K394" i="4"/>
  <c r="L394" i="4"/>
  <c r="J395" i="4"/>
  <c r="K395" i="4"/>
  <c r="L395" i="4"/>
  <c r="J396" i="4"/>
  <c r="K396" i="4"/>
  <c r="L396" i="4"/>
  <c r="J397" i="4"/>
  <c r="K397" i="4"/>
  <c r="L397" i="4"/>
  <c r="J398" i="4"/>
  <c r="K398" i="4"/>
  <c r="L398" i="4"/>
  <c r="J399" i="4"/>
  <c r="K399" i="4"/>
  <c r="L399" i="4"/>
  <c r="J400" i="4"/>
  <c r="K400" i="4"/>
  <c r="L400" i="4"/>
  <c r="J401" i="4"/>
  <c r="K401" i="4"/>
  <c r="L401" i="4"/>
  <c r="J402" i="4"/>
  <c r="K402" i="4"/>
  <c r="L402" i="4"/>
  <c r="J403" i="4"/>
  <c r="K403" i="4"/>
  <c r="L403" i="4"/>
  <c r="J404" i="4"/>
  <c r="K404" i="4"/>
  <c r="L404" i="4"/>
  <c r="J405" i="4"/>
  <c r="K405" i="4"/>
  <c r="L405" i="4"/>
  <c r="J406" i="4"/>
  <c r="K406" i="4"/>
  <c r="L406" i="4"/>
  <c r="J407" i="4"/>
  <c r="K407" i="4"/>
  <c r="L407" i="4"/>
  <c r="J408" i="4"/>
  <c r="K408" i="4"/>
  <c r="L408" i="4"/>
  <c r="J409" i="4"/>
  <c r="K409" i="4"/>
  <c r="L409" i="4"/>
  <c r="J410" i="4"/>
  <c r="K410" i="4"/>
  <c r="L410" i="4"/>
  <c r="J411" i="4"/>
  <c r="K411" i="4"/>
  <c r="L411" i="4"/>
  <c r="J412" i="4"/>
  <c r="K412" i="4"/>
  <c r="L412" i="4"/>
  <c r="J413" i="4"/>
  <c r="K413" i="4"/>
  <c r="L413" i="4"/>
  <c r="J414" i="4"/>
  <c r="K414" i="4"/>
  <c r="L414" i="4"/>
  <c r="J415" i="4"/>
  <c r="K415" i="4"/>
  <c r="L415" i="4"/>
  <c r="J416" i="4"/>
  <c r="K416" i="4"/>
  <c r="L416" i="4"/>
  <c r="J417" i="4"/>
  <c r="K417" i="4"/>
  <c r="L417" i="4"/>
  <c r="J418" i="4"/>
  <c r="K418" i="4"/>
  <c r="L418" i="4"/>
  <c r="J419" i="4"/>
  <c r="K419" i="4"/>
  <c r="L419" i="4"/>
  <c r="J420" i="4"/>
  <c r="K420" i="4"/>
  <c r="L420" i="4"/>
  <c r="J421" i="4"/>
  <c r="K421" i="4"/>
  <c r="L421" i="4"/>
  <c r="J422" i="4"/>
  <c r="K422" i="4"/>
  <c r="L422" i="4"/>
  <c r="J423" i="4"/>
  <c r="K423" i="4"/>
  <c r="L423" i="4"/>
  <c r="J424" i="4"/>
  <c r="K424" i="4"/>
  <c r="L424" i="4"/>
  <c r="J425" i="4"/>
  <c r="K425" i="4"/>
  <c r="L425" i="4"/>
  <c r="J426" i="4"/>
  <c r="K426" i="4"/>
  <c r="L426" i="4"/>
  <c r="J427" i="4"/>
  <c r="K427" i="4"/>
  <c r="L427" i="4"/>
  <c r="J428" i="4"/>
  <c r="K428" i="4"/>
  <c r="L428" i="4"/>
  <c r="J429" i="4"/>
  <c r="K429" i="4"/>
  <c r="L429" i="4"/>
  <c r="J430" i="4"/>
  <c r="K430" i="4"/>
  <c r="L430" i="4"/>
  <c r="J431" i="4"/>
  <c r="K431" i="4"/>
  <c r="L431" i="4"/>
  <c r="J432" i="4"/>
  <c r="K432" i="4"/>
  <c r="L432" i="4"/>
  <c r="J433" i="4"/>
  <c r="K433" i="4"/>
  <c r="L433" i="4"/>
  <c r="J434" i="4"/>
  <c r="K434" i="4"/>
  <c r="L434" i="4"/>
  <c r="J435" i="4"/>
  <c r="K435" i="4"/>
  <c r="L435" i="4"/>
  <c r="J436" i="4"/>
  <c r="K436" i="4"/>
  <c r="L436" i="4"/>
  <c r="J437" i="4"/>
  <c r="K437" i="4"/>
  <c r="L437" i="4"/>
  <c r="J438" i="4"/>
  <c r="K438" i="4"/>
  <c r="L438" i="4"/>
  <c r="J439" i="4"/>
  <c r="K439" i="4"/>
  <c r="L439" i="4"/>
  <c r="J440" i="4"/>
  <c r="K440" i="4"/>
  <c r="L440" i="4"/>
  <c r="J441" i="4"/>
  <c r="K441" i="4"/>
  <c r="L441" i="4"/>
  <c r="J442" i="4"/>
  <c r="K442" i="4"/>
  <c r="L442" i="4"/>
  <c r="J443" i="4"/>
  <c r="K443" i="4"/>
  <c r="L443" i="4"/>
  <c r="J444" i="4"/>
  <c r="K444" i="4"/>
  <c r="L444" i="4"/>
  <c r="J445" i="4"/>
  <c r="K445" i="4"/>
  <c r="L445" i="4"/>
  <c r="J446" i="4"/>
  <c r="K446" i="4"/>
  <c r="L446" i="4"/>
  <c r="J447" i="4"/>
  <c r="K447" i="4"/>
  <c r="L447" i="4"/>
  <c r="J448" i="4"/>
  <c r="K448" i="4"/>
  <c r="L448" i="4"/>
  <c r="J449" i="4"/>
  <c r="K449" i="4"/>
  <c r="L449" i="4"/>
  <c r="J450" i="4"/>
  <c r="K450" i="4"/>
  <c r="L450" i="4"/>
  <c r="J451" i="4"/>
  <c r="K451" i="4"/>
  <c r="L451" i="4"/>
  <c r="J452" i="4"/>
  <c r="K452" i="4"/>
  <c r="L452" i="4"/>
  <c r="J453" i="4"/>
  <c r="K453" i="4"/>
  <c r="L453" i="4"/>
  <c r="J454" i="4"/>
  <c r="K454" i="4"/>
  <c r="L454" i="4"/>
  <c r="J455" i="4"/>
  <c r="K455" i="4"/>
  <c r="L455" i="4"/>
  <c r="J456" i="4"/>
  <c r="K456" i="4"/>
  <c r="L456" i="4"/>
  <c r="J457" i="4"/>
  <c r="K457" i="4"/>
  <c r="L457" i="4"/>
  <c r="J458" i="4"/>
  <c r="K458" i="4"/>
  <c r="L458" i="4"/>
  <c r="J459" i="4"/>
  <c r="K459" i="4"/>
  <c r="L459" i="4"/>
  <c r="J460" i="4"/>
  <c r="K460" i="4"/>
  <c r="L460" i="4"/>
  <c r="J461" i="4"/>
  <c r="K461" i="4"/>
  <c r="L461" i="4"/>
  <c r="J462" i="4"/>
  <c r="K462" i="4"/>
  <c r="L462" i="4"/>
  <c r="J463" i="4"/>
  <c r="K463" i="4"/>
  <c r="L463" i="4"/>
  <c r="J464" i="4"/>
  <c r="K464" i="4"/>
  <c r="L464" i="4"/>
  <c r="J465" i="4"/>
  <c r="K465" i="4"/>
  <c r="L465" i="4"/>
  <c r="J466" i="4"/>
  <c r="K466" i="4"/>
  <c r="L466" i="4"/>
  <c r="J467" i="4"/>
  <c r="K467" i="4"/>
  <c r="L467" i="4"/>
  <c r="J468" i="4"/>
  <c r="K468" i="4"/>
  <c r="L468" i="4"/>
  <c r="J469" i="4"/>
  <c r="K469" i="4"/>
  <c r="L469" i="4"/>
  <c r="J470" i="4"/>
  <c r="K470" i="4"/>
  <c r="L470" i="4"/>
  <c r="J471" i="4"/>
  <c r="K471" i="4"/>
  <c r="L471" i="4"/>
  <c r="J472" i="4"/>
  <c r="K472" i="4"/>
  <c r="L472" i="4"/>
  <c r="J473" i="4"/>
  <c r="K473" i="4"/>
  <c r="L473" i="4"/>
  <c r="J474" i="4"/>
  <c r="K474" i="4"/>
  <c r="L474" i="4"/>
  <c r="J475" i="4"/>
  <c r="K475" i="4"/>
  <c r="L475" i="4"/>
  <c r="J476" i="4"/>
  <c r="K476" i="4"/>
  <c r="L476" i="4"/>
  <c r="J477" i="4"/>
  <c r="K477" i="4"/>
  <c r="L477" i="4"/>
  <c r="J478" i="4"/>
  <c r="K478" i="4"/>
  <c r="L478" i="4"/>
  <c r="J479" i="4"/>
  <c r="K479" i="4"/>
  <c r="L479" i="4"/>
  <c r="J480" i="4"/>
  <c r="K480" i="4"/>
  <c r="L480" i="4"/>
  <c r="J481" i="4"/>
  <c r="K481" i="4"/>
  <c r="L481" i="4"/>
  <c r="J482" i="4"/>
  <c r="K482" i="4"/>
  <c r="L482" i="4"/>
  <c r="J483" i="4"/>
  <c r="K483" i="4"/>
  <c r="L483" i="4"/>
  <c r="J484" i="4"/>
  <c r="K484" i="4"/>
  <c r="L484" i="4"/>
  <c r="J485" i="4"/>
  <c r="K485" i="4"/>
  <c r="L485" i="4"/>
  <c r="J486" i="4"/>
  <c r="K486" i="4"/>
  <c r="L486" i="4"/>
  <c r="J487" i="4"/>
  <c r="K487" i="4"/>
  <c r="L487" i="4"/>
  <c r="J488" i="4"/>
  <c r="K488" i="4"/>
  <c r="L488" i="4"/>
  <c r="J489" i="4"/>
  <c r="K489" i="4"/>
  <c r="L489" i="4"/>
  <c r="J490" i="4"/>
  <c r="K490" i="4"/>
  <c r="L490" i="4"/>
  <c r="J491" i="4"/>
  <c r="K491" i="4"/>
  <c r="L491" i="4"/>
  <c r="J492" i="4"/>
  <c r="K492" i="4"/>
  <c r="L492" i="4"/>
  <c r="J493" i="4"/>
  <c r="K493" i="4"/>
  <c r="L493" i="4"/>
  <c r="J494" i="4"/>
  <c r="K494" i="4"/>
  <c r="L494" i="4"/>
  <c r="J495" i="4"/>
  <c r="K495" i="4"/>
  <c r="L495" i="4"/>
  <c r="J496" i="4"/>
  <c r="K496" i="4"/>
  <c r="L496" i="4"/>
  <c r="J497" i="4"/>
  <c r="K497" i="4"/>
  <c r="L497" i="4"/>
  <c r="J498" i="4"/>
  <c r="K498" i="4"/>
  <c r="L498" i="4"/>
  <c r="J499" i="4"/>
  <c r="K499" i="4"/>
  <c r="L499" i="4"/>
  <c r="J500" i="4"/>
  <c r="K500" i="4"/>
  <c r="L500" i="4"/>
  <c r="J501" i="4"/>
  <c r="K501" i="4"/>
  <c r="L501" i="4"/>
  <c r="J502" i="4"/>
  <c r="K502" i="4"/>
  <c r="L502" i="4"/>
  <c r="J503" i="4"/>
  <c r="K503" i="4"/>
  <c r="L503" i="4"/>
  <c r="J504" i="4"/>
  <c r="K504" i="4"/>
  <c r="L504" i="4"/>
  <c r="J505" i="4"/>
  <c r="K505" i="4"/>
  <c r="L505" i="4"/>
  <c r="J506" i="4"/>
  <c r="K506" i="4"/>
  <c r="L506" i="4"/>
  <c r="J507" i="4"/>
  <c r="K507" i="4"/>
  <c r="L507" i="4"/>
  <c r="J508" i="4"/>
  <c r="K508" i="4"/>
  <c r="L508" i="4"/>
  <c r="J509" i="4"/>
  <c r="K509" i="4"/>
  <c r="L509" i="4"/>
  <c r="J510" i="4"/>
  <c r="K510" i="4"/>
  <c r="L510" i="4"/>
  <c r="J511" i="4"/>
  <c r="K511" i="4"/>
  <c r="L511" i="4"/>
  <c r="J512" i="4"/>
  <c r="K512" i="4"/>
  <c r="L512" i="4"/>
  <c r="J513" i="4"/>
  <c r="K513" i="4"/>
  <c r="L513" i="4"/>
  <c r="J514" i="4"/>
  <c r="K514" i="4"/>
  <c r="L514" i="4"/>
  <c r="J515" i="4"/>
  <c r="K515" i="4"/>
  <c r="L515" i="4"/>
  <c r="J516" i="4"/>
  <c r="K516" i="4"/>
  <c r="L516" i="4"/>
  <c r="J517" i="4"/>
  <c r="K517" i="4"/>
  <c r="L517" i="4"/>
  <c r="J518" i="4"/>
  <c r="K518" i="4"/>
  <c r="L518" i="4"/>
  <c r="J519" i="4"/>
  <c r="K519" i="4"/>
  <c r="L519" i="4"/>
  <c r="J520" i="4"/>
  <c r="K520" i="4"/>
  <c r="L520" i="4"/>
  <c r="J521" i="4"/>
  <c r="K521" i="4"/>
  <c r="L521" i="4"/>
  <c r="J522" i="4"/>
  <c r="K522" i="4"/>
  <c r="L522" i="4"/>
  <c r="J523" i="4"/>
  <c r="K523" i="4"/>
  <c r="L523" i="4"/>
  <c r="J524" i="4"/>
  <c r="K524" i="4"/>
  <c r="L524" i="4"/>
  <c r="J525" i="4"/>
  <c r="K525" i="4"/>
  <c r="L525" i="4"/>
  <c r="J526" i="4"/>
  <c r="K526" i="4"/>
  <c r="L526" i="4"/>
  <c r="J527" i="4"/>
  <c r="K527" i="4"/>
  <c r="L527" i="4"/>
  <c r="J528" i="4"/>
  <c r="K528" i="4"/>
  <c r="L528" i="4"/>
  <c r="J529" i="4"/>
  <c r="K529" i="4"/>
  <c r="L529" i="4"/>
  <c r="J530" i="4"/>
  <c r="K530" i="4"/>
  <c r="L530" i="4"/>
  <c r="J531" i="4"/>
  <c r="K531" i="4"/>
  <c r="L531" i="4"/>
  <c r="J532" i="4"/>
  <c r="K532" i="4"/>
  <c r="L532" i="4"/>
  <c r="J533" i="4"/>
  <c r="K533" i="4"/>
  <c r="L533" i="4"/>
  <c r="J534" i="4"/>
  <c r="K534" i="4"/>
  <c r="L534" i="4"/>
  <c r="J535" i="4"/>
  <c r="K535" i="4"/>
  <c r="L535" i="4"/>
  <c r="J536" i="4"/>
  <c r="K536" i="4"/>
  <c r="L536" i="4"/>
  <c r="J537" i="4"/>
  <c r="K537" i="4"/>
  <c r="L537" i="4"/>
  <c r="J538" i="4"/>
  <c r="K538" i="4"/>
  <c r="L538" i="4"/>
  <c r="J539" i="4"/>
  <c r="K539" i="4"/>
  <c r="L539" i="4"/>
  <c r="J540" i="4"/>
  <c r="K540" i="4"/>
  <c r="L540" i="4"/>
  <c r="J541" i="4"/>
  <c r="K541" i="4"/>
  <c r="L541" i="4"/>
  <c r="J542" i="4"/>
  <c r="K542" i="4"/>
  <c r="L542" i="4"/>
  <c r="J543" i="4"/>
  <c r="K543" i="4"/>
  <c r="L543" i="4"/>
  <c r="J544" i="4"/>
  <c r="K544" i="4"/>
  <c r="L544" i="4"/>
  <c r="J545" i="4"/>
  <c r="K545" i="4"/>
  <c r="L545" i="4"/>
  <c r="J546" i="4"/>
  <c r="K546" i="4"/>
  <c r="L546" i="4"/>
  <c r="J547" i="4"/>
  <c r="K547" i="4"/>
  <c r="L547" i="4"/>
  <c r="J548" i="4"/>
  <c r="K548" i="4"/>
  <c r="L548" i="4"/>
  <c r="J549" i="4"/>
  <c r="K549" i="4"/>
  <c r="L549" i="4"/>
  <c r="J550" i="4"/>
  <c r="K550" i="4"/>
  <c r="L550" i="4"/>
  <c r="J551" i="4"/>
  <c r="K551" i="4"/>
  <c r="L551" i="4"/>
  <c r="J552" i="4"/>
  <c r="K552" i="4"/>
  <c r="L552" i="4"/>
  <c r="J553" i="4"/>
  <c r="K553" i="4"/>
  <c r="L553" i="4"/>
  <c r="J554" i="4"/>
  <c r="K554" i="4"/>
  <c r="L554" i="4"/>
  <c r="J555" i="4"/>
  <c r="K555" i="4"/>
  <c r="L555" i="4"/>
  <c r="J556" i="4"/>
  <c r="K556" i="4"/>
  <c r="L556" i="4"/>
  <c r="J557" i="4"/>
  <c r="K557" i="4"/>
  <c r="L557" i="4"/>
  <c r="J558" i="4"/>
  <c r="K558" i="4"/>
  <c r="L558" i="4"/>
  <c r="J559" i="4"/>
  <c r="K559" i="4"/>
  <c r="L559" i="4"/>
  <c r="J560" i="4"/>
  <c r="K560" i="4"/>
  <c r="L560" i="4"/>
  <c r="J561" i="4"/>
  <c r="K561" i="4"/>
  <c r="L561" i="4"/>
  <c r="J562" i="4"/>
  <c r="K562" i="4"/>
  <c r="L562" i="4"/>
  <c r="J563" i="4"/>
  <c r="K563" i="4"/>
  <c r="L563" i="4"/>
  <c r="J564" i="4"/>
  <c r="K564" i="4"/>
  <c r="L564" i="4"/>
  <c r="J565" i="4"/>
  <c r="K565" i="4"/>
  <c r="L565" i="4"/>
  <c r="J566" i="4"/>
  <c r="K566" i="4"/>
  <c r="L566" i="4"/>
  <c r="J567" i="4"/>
  <c r="K567" i="4"/>
  <c r="L567" i="4"/>
  <c r="J568" i="4"/>
  <c r="K568" i="4"/>
  <c r="L568" i="4"/>
  <c r="J569" i="4"/>
  <c r="K569" i="4"/>
  <c r="L569" i="4"/>
  <c r="J570" i="4"/>
  <c r="K570" i="4"/>
  <c r="L570" i="4"/>
  <c r="J571" i="4"/>
  <c r="K571" i="4"/>
  <c r="L571" i="4"/>
  <c r="J572" i="4"/>
  <c r="K572" i="4"/>
  <c r="L572" i="4"/>
  <c r="J573" i="4"/>
  <c r="K573" i="4"/>
  <c r="L573" i="4"/>
  <c r="J574" i="4"/>
  <c r="K574" i="4"/>
  <c r="L574" i="4"/>
  <c r="J575" i="4"/>
  <c r="K575" i="4"/>
  <c r="L575" i="4"/>
  <c r="J576" i="4"/>
  <c r="K576" i="4"/>
  <c r="L576" i="4"/>
  <c r="J577" i="4"/>
  <c r="K577" i="4"/>
  <c r="L577" i="4"/>
  <c r="J578" i="4"/>
  <c r="K578" i="4"/>
  <c r="L578" i="4"/>
  <c r="J579" i="4"/>
  <c r="K579" i="4"/>
  <c r="L579" i="4"/>
  <c r="J580" i="4"/>
  <c r="K580" i="4"/>
  <c r="L580" i="4"/>
  <c r="J581" i="4"/>
  <c r="K581" i="4"/>
  <c r="L581" i="4"/>
  <c r="J582" i="4"/>
  <c r="K582" i="4"/>
  <c r="L582" i="4"/>
  <c r="J583" i="4"/>
  <c r="K583" i="4"/>
  <c r="L583" i="4"/>
  <c r="J584" i="4"/>
  <c r="K584" i="4"/>
  <c r="L584" i="4"/>
  <c r="J585" i="4"/>
  <c r="K585" i="4"/>
  <c r="L585" i="4"/>
  <c r="J586" i="4"/>
  <c r="K586" i="4"/>
  <c r="L586" i="4"/>
  <c r="J587" i="4"/>
  <c r="K587" i="4"/>
  <c r="L587" i="4"/>
  <c r="J588" i="4"/>
  <c r="K588" i="4"/>
  <c r="L588" i="4"/>
  <c r="J589" i="4"/>
  <c r="K589" i="4"/>
  <c r="L589" i="4"/>
  <c r="J590" i="4"/>
  <c r="K590" i="4"/>
  <c r="L590" i="4"/>
  <c r="J591" i="4"/>
  <c r="K591" i="4"/>
  <c r="L591" i="4"/>
  <c r="J592" i="4"/>
  <c r="K592" i="4"/>
  <c r="L592" i="4"/>
  <c r="J593" i="4"/>
  <c r="K593" i="4"/>
  <c r="L593" i="4"/>
  <c r="J594" i="4"/>
  <c r="K594" i="4"/>
  <c r="L594" i="4"/>
  <c r="J595" i="4"/>
  <c r="K595" i="4"/>
  <c r="L595" i="4"/>
  <c r="J596" i="4"/>
  <c r="K596" i="4"/>
  <c r="L596" i="4"/>
  <c r="J597" i="4"/>
  <c r="K597" i="4"/>
  <c r="L597" i="4"/>
  <c r="J598" i="4"/>
  <c r="K598" i="4"/>
  <c r="L598" i="4"/>
  <c r="J599" i="4"/>
  <c r="K599" i="4"/>
  <c r="L599" i="4"/>
  <c r="J600" i="4"/>
  <c r="K600" i="4"/>
  <c r="L600" i="4"/>
  <c r="J601" i="4"/>
  <c r="K601" i="4"/>
  <c r="L601" i="4"/>
  <c r="J602" i="4"/>
  <c r="K602" i="4"/>
  <c r="L602" i="4"/>
  <c r="J603" i="4"/>
  <c r="K603" i="4"/>
  <c r="L603" i="4"/>
  <c r="J604" i="4"/>
  <c r="K604" i="4"/>
  <c r="L604" i="4"/>
  <c r="J605" i="4"/>
  <c r="K605" i="4"/>
  <c r="L605" i="4"/>
  <c r="J606" i="4"/>
  <c r="K606" i="4"/>
  <c r="L606" i="4"/>
  <c r="J607" i="4"/>
  <c r="K607" i="4"/>
  <c r="L607" i="4"/>
  <c r="J608" i="4"/>
  <c r="K608" i="4"/>
  <c r="L608" i="4"/>
  <c r="J609" i="4"/>
  <c r="K609" i="4"/>
  <c r="L609" i="4"/>
  <c r="J610" i="4"/>
  <c r="K610" i="4"/>
  <c r="L610" i="4"/>
  <c r="J611" i="4"/>
  <c r="K611" i="4"/>
  <c r="L611" i="4"/>
  <c r="J612" i="4"/>
  <c r="K612" i="4"/>
  <c r="L612" i="4"/>
  <c r="J613" i="4"/>
  <c r="K613" i="4"/>
  <c r="L613" i="4"/>
  <c r="J614" i="4"/>
  <c r="K614" i="4"/>
  <c r="L614" i="4"/>
  <c r="J615" i="4"/>
  <c r="K615" i="4"/>
  <c r="L615" i="4"/>
  <c r="J616" i="4"/>
  <c r="K616" i="4"/>
  <c r="L616" i="4"/>
  <c r="J617" i="4"/>
  <c r="K617" i="4"/>
  <c r="L617" i="4"/>
  <c r="J618" i="4"/>
  <c r="K618" i="4"/>
  <c r="L618" i="4"/>
  <c r="J619" i="4"/>
  <c r="K619" i="4"/>
  <c r="L619" i="4"/>
  <c r="J620" i="4"/>
  <c r="K620" i="4"/>
  <c r="L620" i="4"/>
  <c r="J621" i="4"/>
  <c r="K621" i="4"/>
  <c r="L621" i="4"/>
  <c r="J622" i="4"/>
  <c r="K622" i="4"/>
  <c r="L622" i="4"/>
  <c r="J623" i="4"/>
  <c r="K623" i="4"/>
  <c r="L623" i="4"/>
  <c r="J624" i="4"/>
  <c r="K624" i="4"/>
  <c r="L624" i="4"/>
  <c r="J625" i="4"/>
  <c r="K625" i="4"/>
  <c r="L625" i="4"/>
  <c r="J626" i="4"/>
  <c r="K626" i="4"/>
  <c r="L626" i="4"/>
  <c r="J627" i="4"/>
  <c r="K627" i="4"/>
  <c r="L627" i="4"/>
  <c r="J628" i="4"/>
  <c r="K628" i="4"/>
  <c r="L628" i="4"/>
  <c r="J629" i="4"/>
  <c r="K629" i="4"/>
  <c r="L629" i="4"/>
  <c r="J630" i="4"/>
  <c r="K630" i="4"/>
  <c r="L630" i="4"/>
  <c r="J631" i="4"/>
  <c r="K631" i="4"/>
  <c r="L631" i="4"/>
  <c r="J632" i="4"/>
  <c r="K632" i="4"/>
  <c r="L632" i="4"/>
  <c r="J633" i="4"/>
  <c r="K633" i="4"/>
  <c r="L633" i="4"/>
  <c r="J634" i="4"/>
  <c r="K634" i="4"/>
  <c r="L634" i="4"/>
  <c r="J635" i="4"/>
  <c r="K635" i="4"/>
  <c r="L635" i="4"/>
  <c r="J636" i="4"/>
  <c r="K636" i="4"/>
  <c r="L636" i="4"/>
  <c r="J637" i="4"/>
  <c r="K637" i="4"/>
  <c r="L637" i="4"/>
  <c r="J638" i="4"/>
  <c r="K638" i="4"/>
  <c r="L638" i="4"/>
  <c r="J639" i="4"/>
  <c r="K639" i="4"/>
  <c r="L639" i="4"/>
  <c r="J640" i="4"/>
  <c r="K640" i="4"/>
  <c r="L640" i="4"/>
  <c r="J641" i="4"/>
  <c r="K641" i="4"/>
  <c r="L641" i="4"/>
  <c r="J642" i="4"/>
  <c r="K642" i="4"/>
  <c r="L642" i="4"/>
  <c r="J643" i="4"/>
  <c r="K643" i="4"/>
  <c r="L643" i="4"/>
  <c r="J644" i="4"/>
  <c r="K644" i="4"/>
  <c r="L644" i="4"/>
  <c r="J645" i="4"/>
  <c r="K645" i="4"/>
  <c r="L645" i="4"/>
  <c r="J646" i="4"/>
  <c r="K646" i="4"/>
  <c r="L646" i="4"/>
  <c r="J647" i="4"/>
  <c r="K647" i="4"/>
  <c r="L647" i="4"/>
  <c r="J648" i="4"/>
  <c r="K648" i="4"/>
  <c r="L648" i="4"/>
  <c r="J649" i="4"/>
  <c r="K649" i="4"/>
  <c r="L649" i="4"/>
  <c r="J650" i="4"/>
  <c r="K650" i="4"/>
  <c r="L650" i="4"/>
  <c r="J651" i="4"/>
  <c r="K651" i="4"/>
  <c r="L651" i="4"/>
  <c r="J652" i="4"/>
  <c r="K652" i="4"/>
  <c r="L652" i="4"/>
  <c r="J653" i="4"/>
  <c r="K653" i="4"/>
  <c r="L653" i="4"/>
  <c r="J654" i="4"/>
  <c r="K654" i="4"/>
  <c r="L654" i="4"/>
  <c r="J655" i="4"/>
  <c r="K655" i="4"/>
  <c r="L655" i="4"/>
  <c r="J656" i="4"/>
  <c r="K656" i="4"/>
  <c r="L656" i="4"/>
  <c r="J657" i="4"/>
  <c r="K657" i="4"/>
  <c r="L657" i="4"/>
  <c r="J658" i="4"/>
  <c r="K658" i="4"/>
  <c r="L658" i="4"/>
  <c r="J659" i="4"/>
  <c r="K659" i="4"/>
  <c r="L659" i="4"/>
  <c r="J660" i="4"/>
  <c r="K660" i="4"/>
  <c r="L660" i="4"/>
  <c r="J661" i="4"/>
  <c r="K661" i="4"/>
  <c r="L661" i="4"/>
  <c r="J662" i="4"/>
  <c r="K662" i="4"/>
  <c r="L662" i="4"/>
  <c r="J663" i="4"/>
  <c r="K663" i="4"/>
  <c r="L663" i="4"/>
  <c r="J664" i="4"/>
  <c r="K664" i="4"/>
  <c r="L664" i="4"/>
  <c r="J665" i="4"/>
  <c r="K665" i="4"/>
  <c r="L665" i="4"/>
  <c r="J666" i="4"/>
  <c r="K666" i="4"/>
  <c r="L666" i="4"/>
  <c r="J667" i="4"/>
  <c r="K667" i="4"/>
  <c r="L667" i="4"/>
  <c r="J668" i="4"/>
  <c r="K668" i="4"/>
  <c r="L668" i="4"/>
  <c r="J669" i="4"/>
  <c r="K669" i="4"/>
  <c r="L669" i="4"/>
  <c r="J670" i="4"/>
  <c r="K670" i="4"/>
  <c r="L670" i="4"/>
  <c r="J671" i="4"/>
  <c r="K671" i="4"/>
  <c r="L671" i="4"/>
  <c r="J672" i="4"/>
  <c r="K672" i="4"/>
  <c r="L672" i="4"/>
  <c r="J673" i="4"/>
  <c r="K673" i="4"/>
  <c r="L673" i="4"/>
  <c r="J674" i="4"/>
  <c r="K674" i="4"/>
  <c r="L674" i="4"/>
  <c r="J675" i="4"/>
  <c r="K675" i="4"/>
  <c r="L675" i="4"/>
  <c r="J676" i="4"/>
  <c r="K676" i="4"/>
  <c r="L676" i="4"/>
  <c r="J677" i="4"/>
  <c r="K677" i="4"/>
  <c r="L677" i="4"/>
  <c r="J678" i="4"/>
  <c r="K678" i="4"/>
  <c r="L678" i="4"/>
  <c r="J679" i="4"/>
  <c r="K679" i="4"/>
  <c r="L679" i="4"/>
  <c r="J680" i="4"/>
  <c r="K680" i="4"/>
  <c r="L680" i="4"/>
  <c r="J681" i="4"/>
  <c r="K681" i="4"/>
  <c r="L681" i="4"/>
  <c r="J682" i="4"/>
  <c r="K682" i="4"/>
  <c r="L682" i="4"/>
  <c r="J683" i="4"/>
  <c r="K683" i="4"/>
  <c r="L683" i="4"/>
  <c r="J684" i="4"/>
  <c r="K684" i="4"/>
  <c r="L684" i="4"/>
  <c r="J685" i="4"/>
  <c r="K685" i="4"/>
  <c r="L685" i="4"/>
  <c r="J686" i="4"/>
  <c r="K686" i="4"/>
  <c r="L686" i="4"/>
  <c r="J687" i="4"/>
  <c r="K687" i="4"/>
  <c r="L687" i="4"/>
  <c r="J688" i="4"/>
  <c r="K688" i="4"/>
  <c r="L688" i="4"/>
  <c r="J689" i="4"/>
  <c r="K689" i="4"/>
  <c r="L689" i="4"/>
  <c r="J690" i="4"/>
  <c r="K690" i="4"/>
  <c r="L690" i="4"/>
  <c r="J691" i="4"/>
  <c r="K691" i="4"/>
  <c r="L691" i="4"/>
  <c r="J692" i="4"/>
  <c r="K692" i="4"/>
  <c r="L692" i="4"/>
  <c r="J693" i="4"/>
  <c r="K693" i="4"/>
  <c r="L693" i="4"/>
  <c r="J694" i="4"/>
  <c r="K694" i="4"/>
  <c r="L694" i="4"/>
  <c r="J695" i="4"/>
  <c r="K695" i="4"/>
  <c r="L695" i="4"/>
  <c r="J696" i="4"/>
  <c r="K696" i="4"/>
  <c r="L696" i="4"/>
  <c r="J697" i="4"/>
  <c r="K697" i="4"/>
  <c r="L697" i="4"/>
  <c r="J698" i="4"/>
  <c r="K698" i="4"/>
  <c r="L698" i="4"/>
  <c r="J699" i="4"/>
  <c r="K699" i="4"/>
  <c r="L699" i="4"/>
  <c r="J700" i="4"/>
  <c r="K700" i="4"/>
  <c r="L700" i="4"/>
  <c r="J701" i="4"/>
  <c r="K701" i="4"/>
  <c r="L701" i="4"/>
  <c r="J702" i="4"/>
  <c r="K702" i="4"/>
  <c r="L702" i="4"/>
  <c r="J703" i="4"/>
  <c r="K703" i="4"/>
  <c r="L703" i="4"/>
  <c r="J704" i="4"/>
  <c r="K704" i="4"/>
  <c r="L704" i="4"/>
  <c r="J705" i="4"/>
  <c r="K705" i="4"/>
  <c r="L705" i="4"/>
  <c r="J706" i="4"/>
  <c r="K706" i="4"/>
  <c r="L706" i="4"/>
  <c r="J707" i="4"/>
  <c r="K707" i="4"/>
  <c r="L707" i="4"/>
  <c r="J708" i="4"/>
  <c r="K708" i="4"/>
  <c r="L708" i="4"/>
  <c r="J709" i="4"/>
  <c r="K709" i="4"/>
  <c r="L709" i="4"/>
  <c r="J710" i="4"/>
  <c r="K710" i="4"/>
  <c r="L710" i="4"/>
  <c r="J711" i="4"/>
  <c r="K711" i="4"/>
  <c r="L711" i="4"/>
  <c r="J712" i="4"/>
  <c r="K712" i="4"/>
  <c r="L712" i="4"/>
  <c r="J713" i="4"/>
  <c r="K713" i="4"/>
  <c r="L713" i="4"/>
  <c r="J714" i="4"/>
  <c r="K714" i="4"/>
  <c r="L714" i="4"/>
  <c r="J715" i="4"/>
  <c r="K715" i="4"/>
  <c r="L715" i="4"/>
  <c r="J716" i="4"/>
  <c r="K716" i="4"/>
  <c r="L716" i="4"/>
  <c r="J717" i="4"/>
  <c r="K717" i="4"/>
  <c r="L717" i="4"/>
  <c r="J718" i="4"/>
  <c r="K718" i="4"/>
  <c r="L718" i="4"/>
  <c r="J719" i="4"/>
  <c r="K719" i="4"/>
  <c r="L719" i="4"/>
  <c r="J720" i="4"/>
  <c r="K720" i="4"/>
  <c r="L720" i="4"/>
  <c r="J721" i="4"/>
  <c r="K721" i="4"/>
  <c r="L721" i="4"/>
  <c r="J722" i="4"/>
  <c r="K722" i="4"/>
  <c r="L722" i="4"/>
  <c r="J723" i="4"/>
  <c r="K723" i="4"/>
  <c r="L723" i="4"/>
  <c r="J724" i="4"/>
  <c r="K724" i="4"/>
  <c r="L724" i="4"/>
  <c r="J725" i="4"/>
  <c r="K725" i="4"/>
  <c r="L725" i="4"/>
  <c r="J726" i="4"/>
  <c r="K726" i="4"/>
  <c r="L726" i="4"/>
  <c r="J727" i="4"/>
  <c r="K727" i="4"/>
  <c r="L727" i="4"/>
  <c r="J728" i="4"/>
  <c r="K728" i="4"/>
  <c r="L728" i="4"/>
  <c r="J729" i="4"/>
  <c r="K729" i="4"/>
  <c r="L729" i="4"/>
  <c r="J730" i="4"/>
  <c r="K730" i="4"/>
  <c r="L730" i="4"/>
  <c r="J731" i="4"/>
  <c r="K731" i="4"/>
  <c r="L731" i="4"/>
  <c r="J732" i="4"/>
  <c r="K732" i="4"/>
  <c r="L732" i="4"/>
  <c r="J733" i="4"/>
  <c r="K733" i="4"/>
  <c r="L733" i="4"/>
  <c r="J734" i="4"/>
  <c r="K734" i="4"/>
  <c r="L734" i="4"/>
  <c r="J735" i="4"/>
  <c r="K735" i="4"/>
  <c r="L735" i="4"/>
  <c r="J736" i="4"/>
  <c r="K736" i="4"/>
  <c r="L736" i="4"/>
  <c r="J737" i="4"/>
  <c r="K737" i="4"/>
  <c r="L737" i="4"/>
  <c r="J738" i="4"/>
  <c r="K738" i="4"/>
  <c r="L738" i="4"/>
  <c r="J739" i="4"/>
  <c r="K739" i="4"/>
  <c r="L739" i="4"/>
  <c r="J740" i="4"/>
  <c r="K740" i="4"/>
  <c r="L740" i="4"/>
  <c r="J741" i="4"/>
  <c r="K741" i="4"/>
  <c r="L741" i="4"/>
  <c r="J742" i="4"/>
  <c r="K742" i="4"/>
  <c r="L742" i="4"/>
  <c r="J743" i="4"/>
  <c r="K743" i="4"/>
  <c r="L743" i="4"/>
  <c r="J744" i="4"/>
  <c r="K744" i="4"/>
  <c r="L744" i="4"/>
  <c r="J745" i="4"/>
  <c r="K745" i="4"/>
  <c r="L745" i="4"/>
  <c r="J746" i="4"/>
  <c r="K746" i="4"/>
  <c r="L746" i="4"/>
  <c r="J747" i="4"/>
  <c r="K747" i="4"/>
  <c r="L747" i="4"/>
  <c r="J748" i="4"/>
  <c r="K748" i="4"/>
  <c r="L748" i="4"/>
  <c r="J749" i="4"/>
  <c r="K749" i="4"/>
  <c r="L749" i="4"/>
  <c r="J750" i="4"/>
  <c r="K750" i="4"/>
  <c r="L750" i="4"/>
  <c r="J751" i="4"/>
  <c r="K751" i="4"/>
  <c r="L751" i="4"/>
  <c r="J752" i="4"/>
  <c r="K752" i="4"/>
  <c r="L752" i="4"/>
  <c r="J753" i="4"/>
  <c r="K753" i="4"/>
  <c r="L753" i="4"/>
  <c r="J754" i="4"/>
  <c r="K754" i="4"/>
  <c r="L754" i="4"/>
  <c r="J755" i="4"/>
  <c r="K755" i="4"/>
  <c r="L755" i="4"/>
  <c r="J756" i="4"/>
  <c r="K756" i="4"/>
  <c r="L756" i="4"/>
  <c r="J757" i="4"/>
  <c r="K757" i="4"/>
  <c r="L757" i="4"/>
  <c r="J758" i="4"/>
  <c r="K758" i="4"/>
  <c r="L758" i="4"/>
  <c r="J759" i="4"/>
  <c r="K759" i="4"/>
  <c r="L759" i="4"/>
  <c r="J760" i="4"/>
  <c r="K760" i="4"/>
  <c r="L760" i="4"/>
  <c r="J761" i="4"/>
  <c r="K761" i="4"/>
  <c r="L761" i="4"/>
  <c r="J762" i="4"/>
  <c r="K762" i="4"/>
  <c r="L762" i="4"/>
  <c r="J763" i="4"/>
  <c r="K763" i="4"/>
  <c r="L763" i="4"/>
  <c r="J764" i="4"/>
  <c r="K764" i="4"/>
  <c r="L764" i="4"/>
  <c r="J765" i="4"/>
  <c r="K765" i="4"/>
  <c r="L765" i="4"/>
  <c r="J766" i="4"/>
  <c r="K766" i="4"/>
  <c r="L766" i="4"/>
  <c r="J767" i="4"/>
  <c r="K767" i="4"/>
  <c r="L767" i="4"/>
  <c r="J768" i="4"/>
  <c r="K768" i="4"/>
  <c r="L768" i="4"/>
  <c r="J769" i="4"/>
  <c r="K769" i="4"/>
  <c r="L769" i="4"/>
  <c r="J770" i="4"/>
  <c r="K770" i="4"/>
  <c r="L770" i="4"/>
  <c r="J771" i="4"/>
  <c r="K771" i="4"/>
  <c r="L771" i="4"/>
  <c r="J772" i="4"/>
  <c r="K772" i="4"/>
  <c r="L772" i="4"/>
  <c r="J773" i="4"/>
  <c r="K773" i="4"/>
  <c r="L773" i="4"/>
  <c r="J774" i="4"/>
  <c r="K774" i="4"/>
  <c r="L774" i="4"/>
  <c r="J775" i="4"/>
  <c r="K775" i="4"/>
  <c r="L775" i="4"/>
  <c r="J776" i="4"/>
  <c r="K776" i="4"/>
  <c r="L776" i="4"/>
  <c r="J777" i="4"/>
  <c r="K777" i="4"/>
  <c r="L777" i="4"/>
  <c r="J778" i="4"/>
  <c r="K778" i="4"/>
  <c r="L778" i="4"/>
  <c r="J779" i="4"/>
  <c r="K779" i="4"/>
  <c r="L779" i="4"/>
  <c r="J780" i="4"/>
  <c r="K780" i="4"/>
  <c r="L780" i="4"/>
  <c r="J781" i="4"/>
  <c r="K781" i="4"/>
  <c r="L781" i="4"/>
  <c r="J782" i="4"/>
  <c r="K782" i="4"/>
  <c r="L782" i="4"/>
  <c r="J783" i="4"/>
  <c r="K783" i="4"/>
  <c r="L783" i="4"/>
  <c r="J784" i="4"/>
  <c r="K784" i="4"/>
  <c r="L784" i="4"/>
  <c r="J785" i="4"/>
  <c r="K785" i="4"/>
  <c r="L785" i="4"/>
  <c r="J786" i="4"/>
  <c r="K786" i="4"/>
  <c r="L786" i="4"/>
  <c r="J787" i="4"/>
  <c r="K787" i="4"/>
  <c r="L787" i="4"/>
  <c r="J788" i="4"/>
  <c r="K788" i="4"/>
  <c r="L788" i="4"/>
  <c r="J789" i="4"/>
  <c r="K789" i="4"/>
  <c r="L789" i="4"/>
  <c r="J790" i="4"/>
  <c r="K790" i="4"/>
  <c r="L790" i="4"/>
  <c r="J791" i="4"/>
  <c r="K791" i="4"/>
  <c r="L791" i="4"/>
  <c r="J792" i="4"/>
  <c r="K792" i="4"/>
  <c r="L792" i="4"/>
  <c r="J793" i="4"/>
  <c r="K793" i="4"/>
  <c r="L793" i="4"/>
  <c r="J794" i="4"/>
  <c r="K794" i="4"/>
  <c r="L794" i="4"/>
  <c r="J795" i="4"/>
  <c r="K795" i="4"/>
  <c r="L795" i="4"/>
  <c r="J796" i="4"/>
  <c r="K796" i="4"/>
  <c r="L796" i="4"/>
  <c r="J797" i="4"/>
  <c r="K797" i="4"/>
  <c r="L797" i="4"/>
  <c r="J798" i="4"/>
  <c r="K798" i="4"/>
  <c r="L798" i="4"/>
  <c r="J799" i="4"/>
  <c r="K799" i="4"/>
  <c r="L799" i="4"/>
  <c r="J800" i="4"/>
  <c r="K800" i="4"/>
  <c r="L800" i="4"/>
  <c r="J801" i="4"/>
  <c r="K801" i="4"/>
  <c r="L801" i="4"/>
  <c r="J802" i="4"/>
  <c r="K802" i="4"/>
  <c r="L802" i="4"/>
  <c r="J803" i="4"/>
  <c r="K803" i="4"/>
  <c r="L803" i="4"/>
  <c r="J804" i="4"/>
  <c r="K804" i="4"/>
  <c r="L804" i="4"/>
  <c r="J805" i="4"/>
  <c r="K805" i="4"/>
  <c r="L805" i="4"/>
  <c r="J806" i="4"/>
  <c r="K806" i="4"/>
  <c r="L806" i="4"/>
  <c r="J807" i="4"/>
  <c r="K807" i="4"/>
  <c r="L807" i="4"/>
  <c r="J808" i="4"/>
  <c r="K808" i="4"/>
  <c r="L808" i="4"/>
  <c r="J809" i="4"/>
  <c r="K809" i="4"/>
  <c r="L809" i="4"/>
  <c r="J810" i="4"/>
  <c r="K810" i="4"/>
  <c r="L810" i="4"/>
  <c r="J811" i="4"/>
  <c r="K811" i="4"/>
  <c r="L811" i="4"/>
  <c r="J812" i="4"/>
  <c r="K812" i="4"/>
  <c r="L812" i="4"/>
  <c r="J813" i="4"/>
  <c r="K813" i="4"/>
  <c r="L813" i="4"/>
  <c r="J814" i="4"/>
  <c r="K814" i="4"/>
  <c r="L814" i="4"/>
  <c r="J815" i="4"/>
  <c r="K815" i="4"/>
  <c r="L815" i="4"/>
  <c r="J816" i="4"/>
  <c r="K816" i="4"/>
  <c r="L816" i="4"/>
  <c r="J817" i="4"/>
  <c r="K817" i="4"/>
  <c r="L817" i="4"/>
  <c r="J818" i="4"/>
  <c r="K818" i="4"/>
  <c r="L818" i="4"/>
  <c r="J819" i="4"/>
  <c r="K819" i="4"/>
  <c r="L819" i="4"/>
  <c r="J820" i="4"/>
  <c r="K820" i="4"/>
  <c r="L820" i="4"/>
  <c r="J821" i="4"/>
  <c r="K821" i="4"/>
  <c r="L821" i="4"/>
  <c r="J822" i="4"/>
  <c r="K822" i="4"/>
  <c r="L822" i="4"/>
  <c r="J823" i="4"/>
  <c r="K823" i="4"/>
  <c r="L823" i="4"/>
  <c r="J824" i="4"/>
  <c r="K824" i="4"/>
  <c r="L824" i="4"/>
  <c r="J825" i="4"/>
  <c r="K825" i="4"/>
  <c r="L825" i="4"/>
  <c r="J826" i="4"/>
  <c r="K826" i="4"/>
  <c r="L826" i="4"/>
  <c r="J827" i="4"/>
  <c r="K827" i="4"/>
  <c r="L827" i="4"/>
  <c r="J828" i="4"/>
  <c r="K828" i="4"/>
  <c r="L828" i="4"/>
  <c r="J829" i="4"/>
  <c r="K829" i="4"/>
  <c r="L829" i="4"/>
  <c r="J830" i="4"/>
  <c r="K830" i="4"/>
  <c r="L830" i="4"/>
  <c r="J831" i="4"/>
  <c r="K831" i="4"/>
  <c r="L831" i="4"/>
  <c r="J832" i="4"/>
  <c r="K832" i="4"/>
  <c r="L832" i="4"/>
  <c r="J833" i="4"/>
  <c r="K833" i="4"/>
  <c r="L833" i="4"/>
  <c r="J834" i="4"/>
  <c r="K834" i="4"/>
  <c r="L834" i="4"/>
  <c r="J835" i="4"/>
  <c r="K835" i="4"/>
  <c r="L835" i="4"/>
  <c r="J836" i="4"/>
  <c r="K836" i="4"/>
  <c r="L836" i="4"/>
  <c r="J837" i="4"/>
  <c r="K837" i="4"/>
  <c r="L837" i="4"/>
  <c r="J838" i="4"/>
  <c r="K838" i="4"/>
  <c r="L838" i="4"/>
  <c r="J839" i="4"/>
  <c r="K839" i="4"/>
  <c r="L839" i="4"/>
  <c r="J840" i="4"/>
  <c r="K840" i="4"/>
  <c r="L840" i="4"/>
  <c r="J841" i="4"/>
  <c r="K841" i="4"/>
  <c r="L841" i="4"/>
  <c r="J842" i="4"/>
  <c r="K842" i="4"/>
  <c r="L842" i="4"/>
  <c r="J843" i="4"/>
  <c r="K843" i="4"/>
  <c r="L843" i="4"/>
  <c r="J844" i="4"/>
  <c r="K844" i="4"/>
  <c r="L844" i="4"/>
  <c r="J845" i="4"/>
  <c r="K845" i="4"/>
  <c r="L845" i="4"/>
  <c r="J846" i="4"/>
  <c r="K846" i="4"/>
  <c r="L846" i="4"/>
  <c r="J847" i="4"/>
  <c r="K847" i="4"/>
  <c r="L847" i="4"/>
  <c r="J848" i="4"/>
  <c r="K848" i="4"/>
  <c r="L848" i="4"/>
  <c r="J849" i="4"/>
  <c r="K849" i="4"/>
  <c r="L849" i="4"/>
  <c r="J850" i="4"/>
  <c r="K850" i="4"/>
  <c r="L850" i="4"/>
  <c r="J851" i="4"/>
  <c r="K851" i="4"/>
  <c r="L851" i="4"/>
  <c r="J852" i="4"/>
  <c r="K852" i="4"/>
  <c r="L852" i="4"/>
  <c r="J853" i="4"/>
  <c r="K853" i="4"/>
  <c r="L853" i="4"/>
  <c r="J854" i="4"/>
  <c r="K854" i="4"/>
  <c r="L854" i="4"/>
  <c r="J855" i="4"/>
  <c r="K855" i="4"/>
  <c r="L855" i="4"/>
  <c r="J856" i="4"/>
  <c r="K856" i="4"/>
  <c r="L856" i="4"/>
  <c r="J857" i="4"/>
  <c r="K857" i="4"/>
  <c r="L857" i="4"/>
  <c r="J858" i="4"/>
  <c r="K858" i="4"/>
  <c r="L858" i="4"/>
  <c r="J859" i="4"/>
  <c r="K859" i="4"/>
  <c r="L859" i="4"/>
  <c r="J860" i="4"/>
  <c r="K860" i="4"/>
  <c r="L860" i="4"/>
  <c r="J861" i="4"/>
  <c r="K861" i="4"/>
  <c r="L861" i="4"/>
  <c r="J862" i="4"/>
  <c r="K862" i="4"/>
  <c r="L862" i="4"/>
  <c r="J863" i="4"/>
  <c r="K863" i="4"/>
  <c r="L863" i="4"/>
  <c r="J864" i="4"/>
  <c r="K864" i="4"/>
  <c r="L864" i="4"/>
  <c r="J865" i="4"/>
  <c r="K865" i="4"/>
  <c r="L865" i="4"/>
  <c r="J866" i="4"/>
  <c r="K866" i="4"/>
  <c r="L866" i="4"/>
  <c r="J867" i="4"/>
  <c r="K867" i="4"/>
  <c r="L867" i="4"/>
  <c r="J868" i="4"/>
  <c r="K868" i="4"/>
  <c r="L868" i="4"/>
  <c r="J869" i="4"/>
  <c r="K869" i="4"/>
  <c r="L869" i="4"/>
  <c r="J870" i="4"/>
  <c r="K870" i="4"/>
  <c r="L870" i="4"/>
  <c r="J871" i="4"/>
  <c r="K871" i="4"/>
  <c r="L871" i="4"/>
  <c r="J872" i="4"/>
  <c r="K872" i="4"/>
  <c r="L872" i="4"/>
  <c r="J873" i="4"/>
  <c r="K873" i="4"/>
  <c r="L873" i="4"/>
  <c r="J874" i="4"/>
  <c r="K874" i="4"/>
  <c r="L874" i="4"/>
  <c r="J875" i="4"/>
  <c r="K875" i="4"/>
  <c r="L875" i="4"/>
  <c r="J876" i="4"/>
  <c r="K876" i="4"/>
  <c r="L876" i="4"/>
  <c r="J877" i="4"/>
  <c r="K877" i="4"/>
  <c r="L877" i="4"/>
  <c r="J878" i="4"/>
  <c r="K878" i="4"/>
  <c r="L878" i="4"/>
  <c r="J879" i="4"/>
  <c r="K879" i="4"/>
  <c r="L879" i="4"/>
  <c r="J880" i="4"/>
  <c r="K880" i="4"/>
  <c r="L880" i="4"/>
  <c r="J881" i="4"/>
  <c r="K881" i="4"/>
  <c r="L881" i="4"/>
  <c r="J882" i="4"/>
  <c r="K882" i="4"/>
  <c r="L882" i="4"/>
  <c r="J883" i="4"/>
  <c r="K883" i="4"/>
  <c r="L883" i="4"/>
  <c r="J884" i="4"/>
  <c r="K884" i="4"/>
  <c r="L884" i="4"/>
  <c r="J885" i="4"/>
  <c r="K885" i="4"/>
  <c r="L885" i="4"/>
  <c r="J886" i="4"/>
  <c r="K886" i="4"/>
  <c r="L886" i="4"/>
  <c r="J887" i="4"/>
  <c r="K887" i="4"/>
  <c r="L887" i="4"/>
  <c r="J888" i="4"/>
  <c r="K888" i="4"/>
  <c r="L888" i="4"/>
  <c r="J889" i="4"/>
  <c r="K889" i="4"/>
  <c r="L889" i="4"/>
  <c r="J890" i="4"/>
  <c r="K890" i="4"/>
  <c r="L890" i="4"/>
  <c r="J891" i="4"/>
  <c r="K891" i="4"/>
  <c r="L891" i="4"/>
  <c r="J892" i="4"/>
  <c r="K892" i="4"/>
  <c r="L892" i="4"/>
  <c r="J893" i="4"/>
  <c r="K893" i="4"/>
  <c r="L893" i="4"/>
  <c r="J894" i="4"/>
  <c r="K894" i="4"/>
  <c r="L894" i="4"/>
  <c r="J895" i="4"/>
  <c r="K895" i="4"/>
  <c r="L895" i="4"/>
  <c r="J896" i="4"/>
  <c r="K896" i="4"/>
  <c r="L896" i="4"/>
  <c r="J897" i="4"/>
  <c r="K897" i="4"/>
  <c r="L897" i="4"/>
  <c r="J898" i="4"/>
  <c r="K898" i="4"/>
  <c r="L898" i="4"/>
  <c r="J899" i="4"/>
  <c r="K899" i="4"/>
  <c r="L899" i="4"/>
  <c r="J900" i="4"/>
  <c r="K900" i="4"/>
  <c r="L900" i="4"/>
  <c r="J901" i="4"/>
  <c r="K901" i="4"/>
  <c r="L901" i="4"/>
  <c r="J902" i="4"/>
  <c r="K902" i="4"/>
  <c r="L902" i="4"/>
  <c r="J903" i="4"/>
  <c r="K903" i="4"/>
  <c r="L903" i="4"/>
  <c r="J904" i="4"/>
  <c r="K904" i="4"/>
  <c r="L904" i="4"/>
  <c r="J905" i="4"/>
  <c r="K905" i="4"/>
  <c r="L905" i="4"/>
  <c r="J906" i="4"/>
  <c r="K906" i="4"/>
  <c r="L906" i="4"/>
  <c r="J907" i="4"/>
  <c r="K907" i="4"/>
  <c r="L907" i="4"/>
  <c r="J908" i="4"/>
  <c r="K908" i="4"/>
  <c r="L908" i="4"/>
  <c r="J909" i="4"/>
  <c r="K909" i="4"/>
  <c r="L909" i="4"/>
  <c r="J910" i="4"/>
  <c r="K910" i="4"/>
  <c r="L910" i="4"/>
  <c r="J911" i="4"/>
  <c r="K911" i="4"/>
  <c r="L911" i="4"/>
  <c r="J912" i="4"/>
  <c r="K912" i="4"/>
  <c r="L912" i="4"/>
  <c r="J913" i="4"/>
  <c r="K913" i="4"/>
  <c r="L913" i="4"/>
  <c r="J914" i="4"/>
  <c r="K914" i="4"/>
  <c r="L914" i="4"/>
  <c r="J915" i="4"/>
  <c r="K915" i="4"/>
  <c r="L915" i="4"/>
  <c r="J916" i="4"/>
  <c r="K916" i="4"/>
  <c r="L916" i="4"/>
  <c r="J917" i="4"/>
  <c r="K917" i="4"/>
  <c r="L917" i="4"/>
  <c r="J918" i="4"/>
  <c r="K918" i="4"/>
  <c r="L918" i="4"/>
  <c r="J919" i="4"/>
  <c r="K919" i="4"/>
  <c r="L919" i="4"/>
  <c r="J920" i="4"/>
  <c r="K920" i="4"/>
  <c r="L920" i="4"/>
  <c r="J921" i="4"/>
  <c r="K921" i="4"/>
  <c r="L921" i="4"/>
  <c r="J922" i="4"/>
  <c r="K922" i="4"/>
  <c r="L922" i="4"/>
  <c r="J923" i="4"/>
  <c r="K923" i="4"/>
  <c r="L923" i="4"/>
  <c r="J924" i="4"/>
  <c r="K924" i="4"/>
  <c r="L924" i="4"/>
  <c r="J925" i="4"/>
  <c r="K925" i="4"/>
  <c r="L925" i="4"/>
  <c r="J926" i="4"/>
  <c r="K926" i="4"/>
  <c r="L926" i="4"/>
  <c r="J927" i="4"/>
  <c r="K927" i="4"/>
  <c r="L927" i="4"/>
  <c r="J928" i="4"/>
  <c r="K928" i="4"/>
  <c r="L928" i="4"/>
  <c r="J929" i="4"/>
  <c r="K929" i="4"/>
  <c r="L929" i="4"/>
  <c r="J930" i="4"/>
  <c r="K930" i="4"/>
  <c r="L930" i="4"/>
  <c r="J931" i="4"/>
  <c r="K931" i="4"/>
  <c r="L931" i="4"/>
  <c r="J932" i="4"/>
  <c r="K932" i="4"/>
  <c r="L932" i="4"/>
  <c r="J933" i="4"/>
  <c r="K933" i="4"/>
  <c r="L933" i="4"/>
  <c r="J934" i="4"/>
  <c r="K934" i="4"/>
  <c r="L934" i="4"/>
  <c r="J935" i="4"/>
  <c r="K935" i="4"/>
  <c r="L935" i="4"/>
  <c r="J936" i="4"/>
  <c r="K936" i="4"/>
  <c r="L936" i="4"/>
  <c r="J937" i="4"/>
  <c r="K937" i="4"/>
  <c r="L937" i="4"/>
  <c r="J938" i="4"/>
  <c r="K938" i="4"/>
  <c r="L938" i="4"/>
  <c r="J939" i="4"/>
  <c r="K939" i="4"/>
  <c r="L939" i="4"/>
  <c r="J940" i="4"/>
  <c r="K940" i="4"/>
  <c r="L940" i="4"/>
  <c r="J941" i="4"/>
  <c r="K941" i="4"/>
  <c r="L941" i="4"/>
  <c r="J942" i="4"/>
  <c r="K942" i="4"/>
  <c r="L942" i="4"/>
  <c r="J943" i="4"/>
  <c r="K943" i="4"/>
  <c r="L943" i="4"/>
  <c r="J944" i="4"/>
  <c r="K944" i="4"/>
  <c r="L944" i="4"/>
  <c r="J945" i="4"/>
  <c r="K945" i="4"/>
  <c r="L945" i="4"/>
  <c r="J946" i="4"/>
  <c r="K946" i="4"/>
  <c r="L946" i="4"/>
  <c r="J947" i="4"/>
  <c r="K947" i="4"/>
  <c r="L947" i="4"/>
  <c r="J948" i="4"/>
  <c r="K948" i="4"/>
  <c r="L948" i="4"/>
  <c r="J949" i="4"/>
  <c r="K949" i="4"/>
  <c r="L949" i="4"/>
  <c r="J950" i="4"/>
  <c r="K950" i="4"/>
  <c r="L950" i="4"/>
  <c r="J951" i="4"/>
  <c r="K951" i="4"/>
  <c r="L951" i="4"/>
  <c r="J952" i="4"/>
  <c r="K952" i="4"/>
  <c r="L952" i="4"/>
  <c r="J953" i="4"/>
  <c r="K953" i="4"/>
  <c r="L953" i="4"/>
  <c r="J954" i="4"/>
  <c r="K954" i="4"/>
  <c r="L954" i="4"/>
  <c r="J955" i="4"/>
  <c r="K955" i="4"/>
  <c r="L955" i="4"/>
  <c r="J956" i="4"/>
  <c r="K956" i="4"/>
  <c r="L956" i="4"/>
  <c r="J957" i="4"/>
  <c r="K957" i="4"/>
  <c r="L957" i="4"/>
  <c r="J958" i="4"/>
  <c r="K958" i="4"/>
  <c r="L958" i="4"/>
  <c r="J959" i="4"/>
  <c r="K959" i="4"/>
  <c r="L959" i="4"/>
  <c r="J960" i="4"/>
  <c r="K960" i="4"/>
  <c r="L960" i="4"/>
  <c r="J961" i="4"/>
  <c r="K961" i="4"/>
  <c r="L961" i="4"/>
  <c r="J962" i="4"/>
  <c r="K962" i="4"/>
  <c r="L962" i="4"/>
  <c r="J963" i="4"/>
  <c r="K963" i="4"/>
  <c r="L963" i="4"/>
  <c r="J964" i="4"/>
  <c r="K964" i="4"/>
  <c r="L964" i="4"/>
  <c r="J965" i="4"/>
  <c r="K965" i="4"/>
  <c r="L965" i="4"/>
  <c r="J966" i="4"/>
  <c r="K966" i="4"/>
  <c r="L966" i="4"/>
  <c r="J967" i="4"/>
  <c r="K967" i="4"/>
  <c r="L967" i="4"/>
  <c r="J968" i="4"/>
  <c r="K968" i="4"/>
  <c r="L968" i="4"/>
  <c r="J969" i="4"/>
  <c r="K969" i="4"/>
  <c r="L969" i="4"/>
  <c r="J970" i="4"/>
  <c r="K970" i="4"/>
  <c r="L970" i="4"/>
  <c r="J971" i="4"/>
  <c r="K971" i="4"/>
  <c r="L971" i="4"/>
  <c r="J972" i="4"/>
  <c r="K972" i="4"/>
  <c r="L972" i="4"/>
  <c r="J973" i="4"/>
  <c r="K973" i="4"/>
  <c r="L973" i="4"/>
  <c r="J974" i="4"/>
  <c r="K974" i="4"/>
  <c r="L974" i="4"/>
  <c r="J975" i="4"/>
  <c r="K975" i="4"/>
  <c r="L975" i="4"/>
  <c r="J976" i="4"/>
  <c r="K976" i="4"/>
  <c r="L976" i="4"/>
  <c r="J977" i="4"/>
  <c r="K977" i="4"/>
  <c r="L977" i="4"/>
  <c r="J978" i="4"/>
  <c r="K978" i="4"/>
  <c r="L978" i="4"/>
  <c r="J979" i="4"/>
  <c r="K979" i="4"/>
  <c r="L979" i="4"/>
  <c r="J980" i="4"/>
  <c r="K980" i="4"/>
  <c r="L980" i="4"/>
  <c r="J981" i="4"/>
  <c r="K981" i="4"/>
  <c r="L981" i="4"/>
  <c r="J982" i="4"/>
  <c r="K982" i="4"/>
  <c r="L982" i="4"/>
  <c r="J983" i="4"/>
  <c r="K983" i="4"/>
  <c r="L983" i="4"/>
  <c r="J984" i="4"/>
  <c r="K984" i="4"/>
  <c r="L984" i="4"/>
  <c r="J985" i="4"/>
  <c r="K985" i="4"/>
  <c r="L985" i="4"/>
  <c r="J986" i="4"/>
  <c r="K986" i="4"/>
  <c r="L986" i="4"/>
  <c r="J987" i="4"/>
  <c r="K987" i="4"/>
  <c r="L987" i="4"/>
  <c r="J988" i="4"/>
  <c r="K988" i="4"/>
  <c r="L988" i="4"/>
  <c r="J989" i="4"/>
  <c r="K989" i="4"/>
  <c r="L989" i="4"/>
  <c r="J990" i="4"/>
  <c r="K990" i="4"/>
  <c r="L990" i="4"/>
  <c r="J991" i="4"/>
  <c r="K991" i="4"/>
  <c r="L991" i="4"/>
  <c r="J992" i="4"/>
  <c r="K992" i="4"/>
  <c r="L992" i="4"/>
  <c r="J993" i="4"/>
  <c r="K993" i="4"/>
  <c r="L993" i="4"/>
  <c r="J994" i="4"/>
  <c r="K994" i="4"/>
  <c r="L994" i="4"/>
  <c r="J995" i="4"/>
  <c r="K995" i="4"/>
  <c r="L995" i="4"/>
  <c r="J996" i="4"/>
  <c r="K996" i="4"/>
  <c r="L996" i="4"/>
  <c r="J997" i="4"/>
  <c r="K997" i="4"/>
  <c r="L997" i="4"/>
  <c r="J998" i="4"/>
  <c r="K998" i="4"/>
  <c r="L998" i="4"/>
  <c r="J999" i="4"/>
  <c r="K999" i="4"/>
  <c r="L999" i="4"/>
  <c r="J1000" i="4"/>
  <c r="K1000" i="4"/>
  <c r="L1000" i="4"/>
  <c r="J1001" i="4"/>
  <c r="K1001" i="4"/>
  <c r="L1001" i="4"/>
  <c r="J1002" i="4"/>
  <c r="K1002" i="4"/>
  <c r="L1002" i="4"/>
  <c r="J1003" i="4"/>
  <c r="K1003" i="4"/>
  <c r="L1003" i="4"/>
  <c r="J1004" i="4"/>
  <c r="K1004" i="4"/>
  <c r="L1004" i="4"/>
  <c r="J1005" i="4"/>
  <c r="K1005" i="4"/>
  <c r="L1005" i="4"/>
  <c r="J1006" i="4"/>
  <c r="K1006" i="4"/>
  <c r="L1006" i="4"/>
  <c r="J1007" i="4"/>
  <c r="K1007" i="4"/>
  <c r="L1007" i="4"/>
  <c r="J1008" i="4"/>
  <c r="K1008" i="4"/>
  <c r="L1008" i="4"/>
  <c r="J1009" i="4"/>
  <c r="K1009" i="4"/>
  <c r="L1009" i="4"/>
  <c r="J1010" i="4"/>
  <c r="K1010" i="4"/>
  <c r="L1010" i="4"/>
  <c r="J1011" i="4"/>
  <c r="K1011" i="4"/>
  <c r="L1011" i="4"/>
  <c r="J1012" i="4"/>
  <c r="K1012" i="4"/>
  <c r="L1012" i="4"/>
  <c r="J1013" i="4"/>
  <c r="K1013" i="4"/>
  <c r="L1013" i="4"/>
  <c r="J1014" i="4"/>
  <c r="K1014" i="4"/>
  <c r="L1014" i="4"/>
  <c r="J1015" i="4"/>
  <c r="K1015" i="4"/>
  <c r="L1015" i="4"/>
  <c r="J1016" i="4"/>
  <c r="K1016" i="4"/>
  <c r="L1016" i="4"/>
  <c r="J1017" i="4"/>
  <c r="K1017" i="4"/>
  <c r="L1017" i="4"/>
  <c r="J1018" i="4"/>
  <c r="K1018" i="4"/>
  <c r="L1018" i="4"/>
  <c r="J1019" i="4"/>
  <c r="K1019" i="4"/>
  <c r="L1019" i="4"/>
  <c r="J1020" i="4"/>
  <c r="K1020" i="4"/>
  <c r="L1020" i="4"/>
  <c r="J1021" i="4"/>
  <c r="K1021" i="4"/>
  <c r="L1021" i="4"/>
  <c r="J1022" i="4"/>
  <c r="K1022" i="4"/>
  <c r="L1022" i="4"/>
  <c r="J1023" i="4"/>
  <c r="K1023" i="4"/>
  <c r="L1023" i="4"/>
  <c r="J1024" i="4"/>
  <c r="K1024" i="4"/>
  <c r="L1024" i="4"/>
  <c r="J1025" i="4"/>
  <c r="K1025" i="4"/>
  <c r="L1025" i="4"/>
  <c r="J1026" i="4"/>
  <c r="K1026" i="4"/>
  <c r="L1026" i="4"/>
  <c r="J1027" i="4"/>
  <c r="K1027" i="4"/>
  <c r="L1027" i="4"/>
  <c r="J1028" i="4"/>
  <c r="K1028" i="4"/>
  <c r="L1028" i="4"/>
  <c r="J1029" i="4"/>
  <c r="K1029" i="4"/>
  <c r="L1029" i="4"/>
  <c r="J1030" i="4"/>
  <c r="K1030" i="4"/>
  <c r="L1030" i="4"/>
  <c r="J1031" i="4"/>
  <c r="K1031" i="4"/>
  <c r="L1031" i="4"/>
  <c r="J1032" i="4"/>
  <c r="K1032" i="4"/>
  <c r="L1032" i="4"/>
  <c r="J1033" i="4"/>
  <c r="K1033" i="4"/>
  <c r="L1033" i="4"/>
  <c r="J1034" i="4"/>
  <c r="K1034" i="4"/>
  <c r="L1034" i="4"/>
  <c r="J1035" i="4"/>
  <c r="K1035" i="4"/>
  <c r="L1035" i="4"/>
  <c r="J1036" i="4"/>
  <c r="K1036" i="4"/>
  <c r="L1036" i="4"/>
  <c r="J1037" i="4"/>
  <c r="K1037" i="4"/>
  <c r="L1037" i="4"/>
  <c r="J1038" i="4"/>
  <c r="K1038" i="4"/>
  <c r="L1038" i="4"/>
  <c r="J1039" i="4"/>
  <c r="K1039" i="4"/>
  <c r="L1039" i="4"/>
  <c r="J1040" i="4"/>
  <c r="K1040" i="4"/>
  <c r="L1040" i="4"/>
  <c r="J1041" i="4"/>
  <c r="K1041" i="4"/>
  <c r="L1041" i="4"/>
  <c r="J1042" i="4"/>
  <c r="K1042" i="4"/>
  <c r="L1042" i="4"/>
  <c r="J1043" i="4"/>
  <c r="K1043" i="4"/>
  <c r="L1043" i="4"/>
  <c r="J1044" i="4"/>
  <c r="K1044" i="4"/>
  <c r="L1044" i="4"/>
  <c r="J1045" i="4"/>
  <c r="K1045" i="4"/>
  <c r="L1045" i="4"/>
  <c r="J1046" i="4"/>
  <c r="K1046" i="4"/>
  <c r="L1046" i="4"/>
  <c r="J1047" i="4"/>
  <c r="K1047" i="4"/>
  <c r="L1047" i="4"/>
  <c r="J1048" i="4"/>
  <c r="K1048" i="4"/>
  <c r="L1048" i="4"/>
  <c r="J1049" i="4"/>
  <c r="K1049" i="4"/>
  <c r="L1049" i="4"/>
  <c r="J1050" i="4"/>
  <c r="K1050" i="4"/>
  <c r="L1050" i="4"/>
  <c r="J1051" i="4"/>
  <c r="K1051" i="4"/>
  <c r="L1051" i="4"/>
  <c r="J1052" i="4"/>
  <c r="K1052" i="4"/>
  <c r="L1052" i="4"/>
  <c r="J1053" i="4"/>
  <c r="K1053" i="4"/>
  <c r="L1053" i="4"/>
  <c r="J1054" i="4"/>
  <c r="K1054" i="4"/>
  <c r="L1054" i="4"/>
  <c r="J1055" i="4"/>
  <c r="K1055" i="4"/>
  <c r="L1055" i="4"/>
  <c r="J1056" i="4"/>
  <c r="K1056" i="4"/>
  <c r="L1056" i="4"/>
  <c r="J1057" i="4"/>
  <c r="K1057" i="4"/>
  <c r="L1057" i="4"/>
  <c r="J1058" i="4"/>
  <c r="K1058" i="4"/>
  <c r="L1058" i="4"/>
  <c r="J1059" i="4"/>
  <c r="K1059" i="4"/>
  <c r="L1059" i="4"/>
  <c r="J1060" i="4"/>
  <c r="K1060" i="4"/>
  <c r="L1060" i="4"/>
  <c r="J1061" i="4"/>
  <c r="K1061" i="4"/>
  <c r="L1061" i="4"/>
  <c r="J1062" i="4"/>
  <c r="K1062" i="4"/>
  <c r="L1062" i="4"/>
  <c r="J1063" i="4"/>
  <c r="K1063" i="4"/>
  <c r="L1063" i="4"/>
  <c r="J1064" i="4"/>
  <c r="K1064" i="4"/>
  <c r="L1064" i="4"/>
  <c r="J1065" i="4"/>
  <c r="K1065" i="4"/>
  <c r="L1065" i="4"/>
  <c r="J1066" i="4"/>
  <c r="K1066" i="4"/>
  <c r="L1066" i="4"/>
  <c r="J1067" i="4"/>
  <c r="K1067" i="4"/>
  <c r="L1067" i="4"/>
  <c r="J1068" i="4"/>
  <c r="K1068" i="4"/>
  <c r="L1068" i="4"/>
  <c r="J1069" i="4"/>
  <c r="K1069" i="4"/>
  <c r="L1069" i="4"/>
  <c r="J1070" i="4"/>
  <c r="K1070" i="4"/>
  <c r="L1070" i="4"/>
  <c r="J1071" i="4"/>
  <c r="K1071" i="4"/>
  <c r="L1071" i="4"/>
  <c r="J1072" i="4"/>
  <c r="K1072" i="4"/>
  <c r="L1072" i="4"/>
  <c r="J1073" i="4"/>
  <c r="K1073" i="4"/>
  <c r="L1073" i="4"/>
  <c r="J1074" i="4"/>
  <c r="K1074" i="4"/>
  <c r="L1074" i="4"/>
  <c r="J1075" i="4"/>
  <c r="K1075" i="4"/>
  <c r="L1075" i="4"/>
  <c r="J1076" i="4"/>
  <c r="K1076" i="4"/>
  <c r="L1076" i="4"/>
  <c r="J1077" i="4"/>
  <c r="K1077" i="4"/>
  <c r="L1077" i="4"/>
  <c r="J1078" i="4"/>
  <c r="K1078" i="4"/>
  <c r="L1078" i="4"/>
  <c r="J1079" i="4"/>
  <c r="K1079" i="4"/>
  <c r="L1079" i="4"/>
  <c r="J1080" i="4"/>
  <c r="K1080" i="4"/>
  <c r="L1080" i="4"/>
  <c r="J1081" i="4"/>
  <c r="K1081" i="4"/>
  <c r="L1081" i="4"/>
  <c r="J1082" i="4"/>
  <c r="K1082" i="4"/>
  <c r="L1082" i="4"/>
  <c r="J1083" i="4"/>
  <c r="K1083" i="4"/>
  <c r="L1083" i="4"/>
  <c r="J1084" i="4"/>
  <c r="K1084" i="4"/>
  <c r="L1084" i="4"/>
  <c r="J1085" i="4"/>
  <c r="K1085" i="4"/>
  <c r="L1085" i="4"/>
  <c r="J1086" i="4"/>
  <c r="K1086" i="4"/>
  <c r="L1086" i="4"/>
  <c r="J1087" i="4"/>
  <c r="K1087" i="4"/>
  <c r="L1087" i="4"/>
  <c r="J1088" i="4"/>
  <c r="K1088" i="4"/>
  <c r="L1088" i="4"/>
  <c r="J1089" i="4"/>
  <c r="K1089" i="4"/>
  <c r="L1089" i="4"/>
  <c r="J1090" i="4"/>
  <c r="K1090" i="4"/>
  <c r="L1090" i="4"/>
  <c r="J1091" i="4"/>
  <c r="K1091" i="4"/>
  <c r="L1091" i="4"/>
  <c r="J1092" i="4"/>
  <c r="K1092" i="4"/>
  <c r="L1092" i="4"/>
  <c r="J1093" i="4"/>
  <c r="K1093" i="4"/>
  <c r="L1093" i="4"/>
  <c r="J1094" i="4"/>
  <c r="K1094" i="4"/>
  <c r="L1094" i="4"/>
  <c r="J1095" i="4"/>
  <c r="K1095" i="4"/>
  <c r="L1095" i="4"/>
  <c r="J1096" i="4"/>
  <c r="K1096" i="4"/>
  <c r="L1096" i="4"/>
  <c r="J1097" i="4"/>
  <c r="K1097" i="4"/>
  <c r="L1097" i="4"/>
  <c r="J1098" i="4"/>
  <c r="K1098" i="4"/>
  <c r="L1098" i="4"/>
  <c r="J1099" i="4"/>
  <c r="K1099" i="4"/>
  <c r="L1099" i="4"/>
  <c r="J1100" i="4"/>
  <c r="K1100" i="4"/>
  <c r="L1100" i="4"/>
  <c r="J1101" i="4"/>
  <c r="K1101" i="4"/>
  <c r="L1101" i="4"/>
  <c r="J1102" i="4"/>
  <c r="K1102" i="4"/>
  <c r="L1102" i="4"/>
  <c r="J1103" i="4"/>
  <c r="K1103" i="4"/>
  <c r="L1103" i="4"/>
  <c r="J1104" i="4"/>
  <c r="K1104" i="4"/>
  <c r="L1104" i="4"/>
  <c r="J1105" i="4"/>
  <c r="K1105" i="4"/>
  <c r="L1105" i="4"/>
  <c r="J1106" i="4"/>
  <c r="K1106" i="4"/>
  <c r="L1106" i="4"/>
  <c r="J1107" i="4"/>
  <c r="K1107" i="4"/>
  <c r="L1107" i="4"/>
  <c r="J1108" i="4"/>
  <c r="K1108" i="4"/>
  <c r="L1108" i="4"/>
  <c r="J1109" i="4"/>
  <c r="K1109" i="4"/>
  <c r="L1109" i="4"/>
  <c r="J1110" i="4"/>
  <c r="K1110" i="4"/>
  <c r="L1110" i="4"/>
  <c r="J1111" i="4"/>
  <c r="K1111" i="4"/>
  <c r="L1111" i="4"/>
  <c r="J1112" i="4"/>
  <c r="K1112" i="4"/>
  <c r="L1112" i="4"/>
  <c r="J1113" i="4"/>
  <c r="K1113" i="4"/>
  <c r="L1113" i="4"/>
  <c r="J1114" i="4"/>
  <c r="K1114" i="4"/>
  <c r="L1114" i="4"/>
  <c r="J1115" i="4"/>
  <c r="K1115" i="4"/>
  <c r="L1115" i="4"/>
  <c r="J1116" i="4"/>
  <c r="K1116" i="4"/>
  <c r="L1116" i="4"/>
  <c r="J1117" i="4"/>
  <c r="K1117" i="4"/>
  <c r="L1117" i="4"/>
  <c r="J1118" i="4"/>
  <c r="K1118" i="4"/>
  <c r="L1118" i="4"/>
  <c r="J1119" i="4"/>
  <c r="K1119" i="4"/>
  <c r="L1119" i="4"/>
  <c r="J1120" i="4"/>
  <c r="K1120" i="4"/>
  <c r="L1120" i="4"/>
  <c r="J1121" i="4"/>
  <c r="K1121" i="4"/>
  <c r="L1121" i="4"/>
  <c r="J1122" i="4"/>
  <c r="K1122" i="4"/>
  <c r="L1122" i="4"/>
  <c r="J1123" i="4"/>
  <c r="K1123" i="4"/>
  <c r="L1123" i="4"/>
  <c r="J1124" i="4"/>
  <c r="K1124" i="4"/>
  <c r="L1124" i="4"/>
  <c r="J1125" i="4"/>
  <c r="K1125" i="4"/>
  <c r="L1125" i="4"/>
  <c r="J1126" i="4"/>
  <c r="K1126" i="4"/>
  <c r="L1126" i="4"/>
  <c r="J1127" i="4"/>
  <c r="K1127" i="4"/>
  <c r="L1127" i="4"/>
  <c r="J1128" i="4"/>
  <c r="K1128" i="4"/>
  <c r="L1128" i="4"/>
  <c r="J1129" i="4"/>
  <c r="K1129" i="4"/>
  <c r="L1129" i="4"/>
  <c r="J1130" i="4"/>
  <c r="K1130" i="4"/>
  <c r="L1130" i="4"/>
  <c r="J1131" i="4"/>
  <c r="K1131" i="4"/>
  <c r="L1131" i="4"/>
  <c r="J1132" i="4"/>
  <c r="K1132" i="4"/>
  <c r="L1132" i="4"/>
  <c r="J1133" i="4"/>
  <c r="K1133" i="4"/>
  <c r="L1133" i="4"/>
  <c r="J1134" i="4"/>
  <c r="K1134" i="4"/>
  <c r="L1134" i="4"/>
  <c r="J1135" i="4"/>
  <c r="K1135" i="4"/>
  <c r="L1135" i="4"/>
  <c r="J1136" i="4"/>
  <c r="K1136" i="4"/>
  <c r="L1136" i="4"/>
  <c r="J1137" i="4"/>
  <c r="K1137" i="4"/>
  <c r="L1137" i="4"/>
  <c r="J1138" i="4"/>
  <c r="K1138" i="4"/>
  <c r="L1138" i="4"/>
  <c r="J1139" i="4"/>
  <c r="K1139" i="4"/>
  <c r="L1139" i="4"/>
  <c r="J1140" i="4"/>
  <c r="K1140" i="4"/>
  <c r="L1140" i="4"/>
  <c r="J1141" i="4"/>
  <c r="K1141" i="4"/>
  <c r="L1141" i="4"/>
  <c r="J1142" i="4"/>
  <c r="K1142" i="4"/>
  <c r="L1142" i="4"/>
  <c r="J1143" i="4"/>
  <c r="K1143" i="4"/>
  <c r="L1143" i="4"/>
  <c r="J1144" i="4"/>
  <c r="K1144" i="4"/>
  <c r="L1144" i="4"/>
  <c r="J1145" i="4"/>
  <c r="K1145" i="4"/>
  <c r="L1145" i="4"/>
  <c r="J1146" i="4"/>
  <c r="K1146" i="4"/>
  <c r="L1146" i="4"/>
  <c r="J1147" i="4"/>
  <c r="K1147" i="4"/>
  <c r="L1147" i="4"/>
  <c r="J1148" i="4"/>
  <c r="K1148" i="4"/>
  <c r="L1148" i="4"/>
  <c r="J1149" i="4"/>
  <c r="K1149" i="4"/>
  <c r="L1149" i="4"/>
  <c r="J1150" i="4"/>
  <c r="K1150" i="4"/>
  <c r="L1150" i="4"/>
  <c r="J1151" i="4"/>
  <c r="K1151" i="4"/>
  <c r="L1151" i="4"/>
  <c r="J1152" i="4"/>
  <c r="K1152" i="4"/>
  <c r="L1152" i="4"/>
  <c r="J1153" i="4"/>
  <c r="K1153" i="4"/>
  <c r="L1153" i="4"/>
  <c r="J1154" i="4"/>
  <c r="K1154" i="4"/>
  <c r="L1154" i="4"/>
  <c r="J1155" i="4"/>
  <c r="K1155" i="4"/>
  <c r="L1155" i="4"/>
  <c r="J1156" i="4"/>
  <c r="K1156" i="4"/>
  <c r="L1156" i="4"/>
  <c r="J1157" i="4"/>
  <c r="K1157" i="4"/>
  <c r="L1157" i="4"/>
  <c r="J1158" i="4"/>
  <c r="K1158" i="4"/>
  <c r="L1158" i="4"/>
  <c r="J1159" i="4"/>
  <c r="K1159" i="4"/>
  <c r="L1159" i="4"/>
  <c r="J1160" i="4"/>
  <c r="K1160" i="4"/>
  <c r="L1160" i="4"/>
  <c r="J1161" i="4"/>
  <c r="K1161" i="4"/>
  <c r="L1161" i="4"/>
  <c r="J1162" i="4"/>
  <c r="K1162" i="4"/>
  <c r="L1162" i="4"/>
  <c r="J1163" i="4"/>
  <c r="K1163" i="4"/>
  <c r="L1163" i="4"/>
  <c r="J1164" i="4"/>
  <c r="K1164" i="4"/>
  <c r="L1164" i="4"/>
  <c r="J1165" i="4"/>
  <c r="K1165" i="4"/>
  <c r="L1165" i="4"/>
  <c r="J1166" i="4"/>
  <c r="K1166" i="4"/>
  <c r="L1166" i="4"/>
  <c r="J1167" i="4"/>
  <c r="K1167" i="4"/>
  <c r="L1167" i="4"/>
  <c r="J1168" i="4"/>
  <c r="K1168" i="4"/>
  <c r="L1168" i="4"/>
  <c r="J1169" i="4"/>
  <c r="K1169" i="4"/>
  <c r="L1169" i="4"/>
  <c r="J1170" i="4"/>
  <c r="K1170" i="4"/>
  <c r="L1170" i="4"/>
  <c r="J1171" i="4"/>
  <c r="K1171" i="4"/>
  <c r="L1171" i="4"/>
  <c r="J1172" i="4"/>
  <c r="K1172" i="4"/>
  <c r="L1172" i="4"/>
  <c r="J1173" i="4"/>
  <c r="K1173" i="4"/>
  <c r="L1173" i="4"/>
  <c r="J1174" i="4"/>
  <c r="K1174" i="4"/>
  <c r="L1174" i="4"/>
  <c r="J1175" i="4"/>
  <c r="K1175" i="4"/>
  <c r="L1175" i="4"/>
  <c r="J1176" i="4"/>
  <c r="K1176" i="4"/>
  <c r="L1176" i="4"/>
  <c r="J1177" i="4"/>
  <c r="K1177" i="4"/>
  <c r="L1177" i="4"/>
  <c r="J1178" i="4"/>
  <c r="K1178" i="4"/>
  <c r="L1178" i="4"/>
  <c r="J1179" i="4"/>
  <c r="K1179" i="4"/>
  <c r="L1179" i="4"/>
  <c r="J1180" i="4"/>
  <c r="K1180" i="4"/>
  <c r="L1180" i="4"/>
  <c r="J1181" i="4"/>
  <c r="K1181" i="4"/>
  <c r="L1181" i="4"/>
  <c r="J1182" i="4"/>
  <c r="K1182" i="4"/>
  <c r="L1182" i="4"/>
  <c r="J1183" i="4"/>
  <c r="K1183" i="4"/>
  <c r="L1183" i="4"/>
  <c r="J1184" i="4"/>
  <c r="K1184" i="4"/>
  <c r="L1184" i="4"/>
  <c r="J1185" i="4"/>
  <c r="K1185" i="4"/>
  <c r="L1185" i="4"/>
  <c r="J1186" i="4"/>
  <c r="K1186" i="4"/>
  <c r="L1186" i="4"/>
  <c r="J1187" i="4"/>
  <c r="K1187" i="4"/>
  <c r="L1187" i="4"/>
  <c r="J1188" i="4"/>
  <c r="K1188" i="4"/>
  <c r="L1188" i="4"/>
  <c r="J1189" i="4"/>
  <c r="K1189" i="4"/>
  <c r="L1189" i="4"/>
  <c r="J1190" i="4"/>
  <c r="K1190" i="4"/>
  <c r="L1190" i="4"/>
  <c r="J1191" i="4"/>
  <c r="K1191" i="4"/>
  <c r="L1191" i="4"/>
  <c r="J1192" i="4"/>
  <c r="K1192" i="4"/>
  <c r="L1192" i="4"/>
  <c r="J1193" i="4"/>
  <c r="K1193" i="4"/>
  <c r="L1193" i="4"/>
  <c r="J1194" i="4"/>
  <c r="K1194" i="4"/>
  <c r="L1194" i="4"/>
  <c r="J1195" i="4"/>
  <c r="K1195" i="4"/>
  <c r="L1195" i="4"/>
  <c r="J1196" i="4"/>
  <c r="K1196" i="4"/>
  <c r="L1196" i="4"/>
  <c r="J1197" i="4"/>
  <c r="K1197" i="4"/>
  <c r="L1197" i="4"/>
  <c r="J1198" i="4"/>
  <c r="K1198" i="4"/>
  <c r="L1198" i="4"/>
  <c r="J1199" i="4"/>
  <c r="K1199" i="4"/>
  <c r="L1199" i="4"/>
  <c r="J1200" i="4"/>
  <c r="K1200" i="4"/>
  <c r="L1200" i="4"/>
  <c r="J1201" i="4"/>
  <c r="K1201" i="4"/>
  <c r="L1201" i="4"/>
  <c r="J1202" i="4"/>
  <c r="K1202" i="4"/>
  <c r="L1202" i="4"/>
  <c r="J1203" i="4"/>
  <c r="K1203" i="4"/>
  <c r="L1203" i="4"/>
  <c r="J1204" i="4"/>
  <c r="K1204" i="4"/>
  <c r="L1204" i="4"/>
  <c r="J1205" i="4"/>
  <c r="K1205" i="4"/>
  <c r="L1205" i="4"/>
  <c r="J1206" i="4"/>
  <c r="K1206" i="4"/>
  <c r="L1206" i="4"/>
  <c r="J1207" i="4"/>
  <c r="K1207" i="4"/>
  <c r="L1207" i="4"/>
  <c r="J1208" i="4"/>
  <c r="K1208" i="4"/>
  <c r="L1208" i="4"/>
  <c r="J1209" i="4"/>
  <c r="K1209" i="4"/>
  <c r="L1209" i="4"/>
  <c r="J1210" i="4"/>
  <c r="K1210" i="4"/>
  <c r="L1210" i="4"/>
  <c r="J1211" i="4"/>
  <c r="K1211" i="4"/>
  <c r="L1211" i="4"/>
  <c r="J1212" i="4"/>
  <c r="K1212" i="4"/>
  <c r="L1212" i="4"/>
  <c r="J1213" i="4"/>
  <c r="K1213" i="4"/>
  <c r="L1213" i="4"/>
  <c r="J1214" i="4"/>
  <c r="K1214" i="4"/>
  <c r="L1214" i="4"/>
  <c r="J1215" i="4"/>
  <c r="K1215" i="4"/>
  <c r="L1215" i="4"/>
  <c r="J1216" i="4"/>
  <c r="K1216" i="4"/>
  <c r="L1216" i="4"/>
  <c r="J1217" i="4"/>
  <c r="K1217" i="4"/>
  <c r="L1217" i="4"/>
  <c r="J1218" i="4"/>
  <c r="K1218" i="4"/>
  <c r="L1218" i="4"/>
  <c r="J1219" i="4"/>
  <c r="K1219" i="4"/>
  <c r="L1219" i="4"/>
  <c r="J1220" i="4"/>
  <c r="K1220" i="4"/>
  <c r="L1220" i="4"/>
  <c r="J1221" i="4"/>
  <c r="K1221" i="4"/>
  <c r="L1221" i="4"/>
  <c r="J1222" i="4"/>
  <c r="K1222" i="4"/>
  <c r="L1222" i="4"/>
  <c r="J1223" i="4"/>
  <c r="K1223" i="4"/>
  <c r="L1223" i="4"/>
  <c r="J1224" i="4"/>
  <c r="K1224" i="4"/>
  <c r="L1224" i="4"/>
  <c r="J1225" i="4"/>
  <c r="K1225" i="4"/>
  <c r="L1225" i="4"/>
  <c r="J1226" i="4"/>
  <c r="K1226" i="4"/>
  <c r="L1226" i="4"/>
  <c r="J1227" i="4"/>
  <c r="K1227" i="4"/>
  <c r="L1227" i="4"/>
  <c r="J1228" i="4"/>
  <c r="K1228" i="4"/>
  <c r="L1228" i="4"/>
  <c r="J1229" i="4"/>
  <c r="K1229" i="4"/>
  <c r="L1229" i="4"/>
  <c r="J1230" i="4"/>
  <c r="K1230" i="4"/>
  <c r="L1230" i="4"/>
  <c r="J1231" i="4"/>
  <c r="K1231" i="4"/>
  <c r="L1231" i="4"/>
  <c r="J1232" i="4"/>
  <c r="K1232" i="4"/>
  <c r="L1232" i="4"/>
  <c r="J1233" i="4"/>
  <c r="K1233" i="4"/>
  <c r="L1233" i="4"/>
  <c r="J1234" i="4"/>
  <c r="K1234" i="4"/>
  <c r="L1234" i="4"/>
  <c r="J1235" i="4"/>
  <c r="K1235" i="4"/>
  <c r="L1235" i="4"/>
  <c r="J1236" i="4"/>
  <c r="K1236" i="4"/>
  <c r="L1236" i="4"/>
  <c r="J1237" i="4"/>
  <c r="K1237" i="4"/>
  <c r="L1237" i="4"/>
  <c r="J1238" i="4"/>
  <c r="K1238" i="4"/>
  <c r="L1238" i="4"/>
  <c r="J1239" i="4"/>
  <c r="K1239" i="4"/>
  <c r="L1239" i="4"/>
  <c r="J1240" i="4"/>
  <c r="K1240" i="4"/>
  <c r="L1240" i="4"/>
  <c r="J1241" i="4"/>
  <c r="K1241" i="4"/>
  <c r="L1241" i="4"/>
  <c r="J1242" i="4"/>
  <c r="K1242" i="4"/>
  <c r="L1242" i="4"/>
  <c r="J1243" i="4"/>
  <c r="K1243" i="4"/>
  <c r="L1243" i="4"/>
  <c r="J1244" i="4"/>
  <c r="K1244" i="4"/>
  <c r="L1244" i="4"/>
  <c r="J1245" i="4"/>
  <c r="K1245" i="4"/>
  <c r="L1245" i="4"/>
  <c r="J1246" i="4"/>
  <c r="K1246" i="4"/>
  <c r="L1246" i="4"/>
  <c r="J1247" i="4"/>
  <c r="K1247" i="4"/>
  <c r="L1247" i="4"/>
  <c r="J1248" i="4"/>
  <c r="K1248" i="4"/>
  <c r="L1248" i="4"/>
  <c r="J1249" i="4"/>
  <c r="K1249" i="4"/>
  <c r="L1249" i="4"/>
  <c r="J1250" i="4"/>
  <c r="K1250" i="4"/>
  <c r="L1250" i="4"/>
  <c r="J1251" i="4"/>
  <c r="K1251" i="4"/>
  <c r="L1251" i="4"/>
  <c r="J1252" i="4"/>
  <c r="K1252" i="4"/>
  <c r="L1252" i="4"/>
  <c r="J1253" i="4"/>
  <c r="K1253" i="4"/>
  <c r="L1253" i="4"/>
  <c r="J1254" i="4"/>
  <c r="K1254" i="4"/>
  <c r="L1254" i="4"/>
  <c r="J1255" i="4"/>
  <c r="K1255" i="4"/>
  <c r="L1255" i="4"/>
  <c r="J1256" i="4"/>
  <c r="K1256" i="4"/>
  <c r="L1256" i="4"/>
  <c r="J1257" i="4"/>
  <c r="K1257" i="4"/>
  <c r="L1257" i="4"/>
  <c r="J1258" i="4"/>
  <c r="K1258" i="4"/>
  <c r="L1258" i="4"/>
  <c r="J1259" i="4"/>
  <c r="K1259" i="4"/>
  <c r="L1259" i="4"/>
  <c r="J1260" i="4"/>
  <c r="K1260" i="4"/>
  <c r="L1260" i="4"/>
  <c r="J1261" i="4"/>
  <c r="K1261" i="4"/>
  <c r="L1261" i="4"/>
  <c r="J1262" i="4"/>
  <c r="K1262" i="4"/>
  <c r="L1262" i="4"/>
  <c r="J1263" i="4"/>
  <c r="K1263" i="4"/>
  <c r="L1263" i="4"/>
  <c r="J1264" i="4"/>
  <c r="K1264" i="4"/>
  <c r="L1264" i="4"/>
  <c r="J1265" i="4"/>
  <c r="K1265" i="4"/>
  <c r="L1265" i="4"/>
  <c r="J1266" i="4"/>
  <c r="K1266" i="4"/>
  <c r="L1266" i="4"/>
  <c r="J1267" i="4"/>
  <c r="K1267" i="4"/>
  <c r="L1267" i="4"/>
  <c r="J1268" i="4"/>
  <c r="K1268" i="4"/>
  <c r="L1268" i="4"/>
  <c r="J1269" i="4"/>
  <c r="K1269" i="4"/>
  <c r="L1269" i="4"/>
  <c r="J1270" i="4"/>
  <c r="K1270" i="4"/>
  <c r="L1270" i="4"/>
  <c r="J1271" i="4"/>
  <c r="K1271" i="4"/>
  <c r="L1271" i="4"/>
  <c r="J1272" i="4"/>
  <c r="K1272" i="4"/>
  <c r="L1272" i="4"/>
  <c r="J1273" i="4"/>
  <c r="K1273" i="4"/>
  <c r="L1273" i="4"/>
  <c r="J1274" i="4"/>
  <c r="K1274" i="4"/>
  <c r="L1274" i="4"/>
  <c r="J1275" i="4"/>
  <c r="K1275" i="4"/>
  <c r="L1275" i="4"/>
  <c r="J1276" i="4"/>
  <c r="K1276" i="4"/>
  <c r="L1276" i="4"/>
  <c r="J1277" i="4"/>
  <c r="K1277" i="4"/>
  <c r="L1277" i="4"/>
  <c r="J1278" i="4"/>
  <c r="K1278" i="4"/>
  <c r="L1278" i="4"/>
  <c r="J1279" i="4"/>
  <c r="K1279" i="4"/>
  <c r="L1279" i="4"/>
  <c r="J1280" i="4"/>
  <c r="K1280" i="4"/>
  <c r="L1280" i="4"/>
  <c r="J1281" i="4"/>
  <c r="K1281" i="4"/>
  <c r="L1281" i="4"/>
  <c r="J1282" i="4"/>
  <c r="K1282" i="4"/>
  <c r="L1282" i="4"/>
  <c r="J1283" i="4"/>
  <c r="K1283" i="4"/>
  <c r="L1283" i="4"/>
  <c r="J1284" i="4"/>
  <c r="K1284" i="4"/>
  <c r="L1284" i="4"/>
  <c r="J1285" i="4"/>
  <c r="K1285" i="4"/>
  <c r="L1285" i="4"/>
  <c r="J1286" i="4"/>
  <c r="K1286" i="4"/>
  <c r="L1286" i="4"/>
  <c r="J1287" i="4"/>
  <c r="K1287" i="4"/>
  <c r="L1287" i="4"/>
  <c r="J1288" i="4"/>
  <c r="K1288" i="4"/>
  <c r="L1288" i="4"/>
  <c r="J1289" i="4"/>
  <c r="K1289" i="4"/>
  <c r="L1289" i="4"/>
  <c r="J1290" i="4"/>
  <c r="K1290" i="4"/>
  <c r="L1290" i="4"/>
  <c r="J1291" i="4"/>
  <c r="K1291" i="4"/>
  <c r="L1291" i="4"/>
  <c r="J1292" i="4"/>
  <c r="K1292" i="4"/>
  <c r="L1292" i="4"/>
  <c r="J1293" i="4"/>
  <c r="K1293" i="4"/>
  <c r="L1293" i="4"/>
  <c r="J1294" i="4"/>
  <c r="K1294" i="4"/>
  <c r="L1294" i="4"/>
  <c r="J1295" i="4"/>
  <c r="K1295" i="4"/>
  <c r="L1295" i="4"/>
  <c r="J1296" i="4"/>
  <c r="K1296" i="4"/>
  <c r="L1296" i="4"/>
  <c r="J1297" i="4"/>
  <c r="K1297" i="4"/>
  <c r="L1297" i="4"/>
  <c r="J1298" i="4"/>
  <c r="K1298" i="4"/>
  <c r="L1298" i="4"/>
  <c r="J1299" i="4"/>
  <c r="K1299" i="4"/>
  <c r="L1299" i="4"/>
  <c r="J1300" i="4"/>
  <c r="K1300" i="4"/>
  <c r="L1300" i="4"/>
  <c r="J1301" i="4"/>
  <c r="K1301" i="4"/>
  <c r="L1301" i="4"/>
  <c r="J1302" i="4"/>
  <c r="K1302" i="4"/>
  <c r="L1302" i="4"/>
  <c r="J1303" i="4"/>
  <c r="K1303" i="4"/>
  <c r="L1303" i="4"/>
  <c r="J1304" i="4"/>
  <c r="K1304" i="4"/>
  <c r="L1304" i="4"/>
  <c r="J1305" i="4"/>
  <c r="K1305" i="4"/>
  <c r="L1305" i="4"/>
  <c r="J1306" i="4"/>
  <c r="K1306" i="4"/>
  <c r="L1306" i="4"/>
  <c r="J1307" i="4"/>
  <c r="K1307" i="4"/>
  <c r="L1307" i="4"/>
  <c r="J1308" i="4"/>
  <c r="K1308" i="4"/>
  <c r="L1308" i="4"/>
  <c r="J1309" i="4"/>
  <c r="K1309" i="4"/>
  <c r="L1309" i="4"/>
  <c r="J1310" i="4"/>
  <c r="K1310" i="4"/>
  <c r="L1310" i="4"/>
  <c r="J1311" i="4"/>
  <c r="K1311" i="4"/>
  <c r="L1311" i="4"/>
  <c r="J1312" i="4"/>
  <c r="K1312" i="4"/>
  <c r="L1312" i="4"/>
  <c r="J1313" i="4"/>
  <c r="K1313" i="4"/>
  <c r="L1313" i="4"/>
  <c r="J1314" i="4"/>
  <c r="K1314" i="4"/>
  <c r="L1314" i="4"/>
  <c r="J1315" i="4"/>
  <c r="K1315" i="4"/>
  <c r="L1315" i="4"/>
  <c r="J1316" i="4"/>
  <c r="K1316" i="4"/>
  <c r="L1316" i="4"/>
  <c r="J1317" i="4"/>
  <c r="K1317" i="4"/>
  <c r="L1317" i="4"/>
  <c r="J1318" i="4"/>
  <c r="K1318" i="4"/>
  <c r="L1318" i="4"/>
  <c r="J1319" i="4"/>
  <c r="K1319" i="4"/>
  <c r="L1319" i="4"/>
  <c r="J1320" i="4"/>
  <c r="K1320" i="4"/>
  <c r="L1320" i="4"/>
  <c r="J1321" i="4"/>
  <c r="K1321" i="4"/>
  <c r="L1321" i="4"/>
  <c r="J1322" i="4"/>
  <c r="K1322" i="4"/>
  <c r="L1322" i="4"/>
  <c r="J1323" i="4"/>
  <c r="K1323" i="4"/>
  <c r="L1323" i="4"/>
  <c r="J1324" i="4"/>
  <c r="K1324" i="4"/>
  <c r="L1324" i="4"/>
  <c r="J1325" i="4"/>
  <c r="K1325" i="4"/>
  <c r="L1325" i="4"/>
  <c r="J1326" i="4"/>
  <c r="K1326" i="4"/>
  <c r="L1326" i="4"/>
  <c r="J1327" i="4"/>
  <c r="K1327" i="4"/>
  <c r="L1327" i="4"/>
  <c r="J1328" i="4"/>
  <c r="K1328" i="4"/>
  <c r="L1328" i="4"/>
  <c r="J1329" i="4"/>
  <c r="K1329" i="4"/>
  <c r="L1329" i="4"/>
  <c r="J1330" i="4"/>
  <c r="K1330" i="4"/>
  <c r="L1330" i="4"/>
  <c r="J1331" i="4"/>
  <c r="K1331" i="4"/>
  <c r="L1331" i="4"/>
  <c r="J1332" i="4"/>
  <c r="K1332" i="4"/>
  <c r="L1332" i="4"/>
  <c r="J1333" i="4"/>
  <c r="K1333" i="4"/>
  <c r="L1333" i="4"/>
  <c r="J1334" i="4"/>
  <c r="K1334" i="4"/>
  <c r="L1334" i="4"/>
  <c r="J1335" i="4"/>
  <c r="K1335" i="4"/>
  <c r="L1335" i="4"/>
  <c r="J1336" i="4"/>
  <c r="K1336" i="4"/>
  <c r="L1336" i="4"/>
  <c r="J1337" i="4"/>
  <c r="K1337" i="4"/>
  <c r="L1337" i="4"/>
  <c r="J1338" i="4"/>
  <c r="K1338" i="4"/>
  <c r="L1338" i="4"/>
  <c r="J1339" i="4"/>
  <c r="K1339" i="4"/>
  <c r="L1339" i="4"/>
  <c r="J1340" i="4"/>
  <c r="K1340" i="4"/>
  <c r="L1340" i="4"/>
  <c r="J1341" i="4"/>
  <c r="K1341" i="4"/>
  <c r="L1341" i="4"/>
  <c r="J1342" i="4"/>
  <c r="K1342" i="4"/>
  <c r="L1342" i="4"/>
  <c r="J1343" i="4"/>
  <c r="K1343" i="4"/>
  <c r="L1343" i="4"/>
  <c r="J1344" i="4"/>
  <c r="K1344" i="4"/>
  <c r="L1344" i="4"/>
  <c r="J1345" i="4"/>
  <c r="K1345" i="4"/>
  <c r="L1345" i="4"/>
  <c r="J1346" i="4"/>
  <c r="K1346" i="4"/>
  <c r="L1346" i="4"/>
  <c r="J1347" i="4"/>
  <c r="K1347" i="4"/>
  <c r="L1347" i="4"/>
  <c r="J1348" i="4"/>
  <c r="K1348" i="4"/>
  <c r="L1348" i="4"/>
  <c r="J1349" i="4"/>
  <c r="K1349" i="4"/>
  <c r="L1349" i="4"/>
  <c r="J1350" i="4"/>
  <c r="K1350" i="4"/>
  <c r="L1350" i="4"/>
  <c r="J1351" i="4"/>
  <c r="K1351" i="4"/>
  <c r="L1351" i="4"/>
  <c r="J1352" i="4"/>
  <c r="K1352" i="4"/>
  <c r="L1352" i="4"/>
  <c r="J1353" i="4"/>
  <c r="K1353" i="4"/>
  <c r="L1353" i="4"/>
  <c r="J1354" i="4"/>
  <c r="K1354" i="4"/>
  <c r="L1354" i="4"/>
  <c r="J1355" i="4"/>
  <c r="K1355" i="4"/>
  <c r="L1355" i="4"/>
  <c r="J1356" i="4"/>
  <c r="K1356" i="4"/>
  <c r="L1356" i="4"/>
  <c r="J1357" i="4"/>
  <c r="K1357" i="4"/>
  <c r="L1357" i="4"/>
  <c r="J1358" i="4"/>
  <c r="K1358" i="4"/>
  <c r="L1358" i="4"/>
  <c r="J1359" i="4"/>
  <c r="K1359" i="4"/>
  <c r="L1359" i="4"/>
  <c r="J1360" i="4"/>
  <c r="K1360" i="4"/>
  <c r="L1360" i="4"/>
  <c r="J1361" i="4"/>
  <c r="K1361" i="4"/>
  <c r="L1361" i="4"/>
  <c r="J1362" i="4"/>
  <c r="K1362" i="4"/>
  <c r="L1362" i="4"/>
  <c r="J1363" i="4"/>
  <c r="K1363" i="4"/>
  <c r="L1363" i="4"/>
  <c r="J1364" i="4"/>
  <c r="K1364" i="4"/>
  <c r="L1364" i="4"/>
  <c r="J1365" i="4"/>
  <c r="K1365" i="4"/>
  <c r="L1365" i="4"/>
  <c r="J1366" i="4"/>
  <c r="K1366" i="4"/>
  <c r="L1366" i="4"/>
  <c r="J1367" i="4"/>
  <c r="K1367" i="4"/>
  <c r="L1367" i="4"/>
  <c r="J1368" i="4"/>
  <c r="K1368" i="4"/>
  <c r="L1368" i="4"/>
  <c r="J1369" i="4"/>
  <c r="K1369" i="4"/>
  <c r="L1369" i="4"/>
  <c r="J1370" i="4"/>
  <c r="K1370" i="4"/>
  <c r="L1370" i="4"/>
  <c r="J1371" i="4"/>
  <c r="K1371" i="4"/>
  <c r="L1371" i="4"/>
  <c r="J1372" i="4"/>
  <c r="K1372" i="4"/>
  <c r="L1372" i="4"/>
  <c r="J1373" i="4"/>
  <c r="K1373" i="4"/>
  <c r="L1373" i="4"/>
  <c r="J1374" i="4"/>
  <c r="K1374" i="4"/>
  <c r="L1374" i="4"/>
  <c r="J1375" i="4"/>
  <c r="K1375" i="4"/>
  <c r="L1375" i="4"/>
  <c r="J1376" i="4"/>
  <c r="K1376" i="4"/>
  <c r="L1376" i="4"/>
  <c r="J1377" i="4"/>
  <c r="K1377" i="4"/>
  <c r="L1377" i="4"/>
  <c r="J1378" i="4"/>
  <c r="K1378" i="4"/>
  <c r="L1378" i="4"/>
  <c r="J1379" i="4"/>
  <c r="K1379" i="4"/>
  <c r="L1379" i="4"/>
  <c r="J1380" i="4"/>
  <c r="K1380" i="4"/>
  <c r="L1380" i="4"/>
  <c r="J1381" i="4"/>
  <c r="K1381" i="4"/>
  <c r="L1381" i="4"/>
  <c r="J1382" i="4"/>
  <c r="K1382" i="4"/>
  <c r="L1382" i="4"/>
  <c r="J1383" i="4"/>
  <c r="K1383" i="4"/>
  <c r="L1383" i="4"/>
  <c r="J1384" i="4"/>
  <c r="K1384" i="4"/>
  <c r="L1384" i="4"/>
  <c r="J1385" i="4"/>
  <c r="K1385" i="4"/>
  <c r="L1385" i="4"/>
  <c r="J1386" i="4"/>
  <c r="K1386" i="4"/>
  <c r="L1386" i="4"/>
  <c r="J1387" i="4"/>
  <c r="K1387" i="4"/>
  <c r="L1387" i="4"/>
  <c r="J1388" i="4"/>
  <c r="K1388" i="4"/>
  <c r="L1388" i="4"/>
  <c r="J1389" i="4"/>
  <c r="K1389" i="4"/>
  <c r="L1389" i="4"/>
  <c r="J1390" i="4"/>
  <c r="K1390" i="4"/>
  <c r="L1390" i="4"/>
  <c r="J1391" i="4"/>
  <c r="K1391" i="4"/>
  <c r="L1391" i="4"/>
  <c r="J1392" i="4"/>
  <c r="K1392" i="4"/>
  <c r="L1392" i="4"/>
  <c r="J1393" i="4"/>
  <c r="K1393" i="4"/>
  <c r="L1393" i="4"/>
  <c r="J1394" i="4"/>
  <c r="K1394" i="4"/>
  <c r="L1394" i="4"/>
  <c r="J1395" i="4"/>
  <c r="K1395" i="4"/>
  <c r="L1395" i="4"/>
  <c r="J1396" i="4"/>
  <c r="K1396" i="4"/>
  <c r="L1396" i="4"/>
  <c r="J1397" i="4"/>
  <c r="K1397" i="4"/>
  <c r="L1397" i="4"/>
  <c r="J1398" i="4"/>
  <c r="K1398" i="4"/>
  <c r="L1398" i="4"/>
  <c r="J1399" i="4"/>
  <c r="K1399" i="4"/>
  <c r="L1399" i="4"/>
  <c r="J1400" i="4"/>
  <c r="K1400" i="4"/>
  <c r="L1400" i="4"/>
  <c r="J1401" i="4"/>
  <c r="K1401" i="4"/>
  <c r="L1401" i="4"/>
  <c r="J1402" i="4"/>
  <c r="K1402" i="4"/>
  <c r="L1402" i="4"/>
  <c r="J1403" i="4"/>
  <c r="K1403" i="4"/>
  <c r="L1403" i="4"/>
  <c r="J1404" i="4"/>
  <c r="K1404" i="4"/>
  <c r="L1404" i="4"/>
  <c r="J1405" i="4"/>
  <c r="K1405" i="4"/>
  <c r="L1405" i="4"/>
  <c r="J1406" i="4"/>
  <c r="K1406" i="4"/>
  <c r="L1406" i="4"/>
  <c r="J1407" i="4"/>
  <c r="K1407" i="4"/>
  <c r="L1407" i="4"/>
  <c r="J1408" i="4"/>
  <c r="K1408" i="4"/>
  <c r="L1408" i="4"/>
  <c r="J1409" i="4"/>
  <c r="K1409" i="4"/>
  <c r="L1409" i="4"/>
  <c r="J1410" i="4"/>
  <c r="K1410" i="4"/>
  <c r="L1410" i="4"/>
  <c r="J1411" i="4"/>
  <c r="K1411" i="4"/>
  <c r="L1411" i="4"/>
  <c r="J1412" i="4"/>
  <c r="K1412" i="4"/>
  <c r="L1412" i="4"/>
  <c r="J1413" i="4"/>
  <c r="K1413" i="4"/>
  <c r="L1413" i="4"/>
  <c r="J1414" i="4"/>
  <c r="K1414" i="4"/>
  <c r="L1414" i="4"/>
  <c r="J1415" i="4"/>
  <c r="K1415" i="4"/>
  <c r="L1415" i="4"/>
  <c r="J1416" i="4"/>
  <c r="K1416" i="4"/>
  <c r="L1416" i="4"/>
  <c r="J1417" i="4"/>
  <c r="K1417" i="4"/>
  <c r="L1417" i="4"/>
  <c r="J1418" i="4"/>
  <c r="K1418" i="4"/>
  <c r="L1418" i="4"/>
  <c r="J1419" i="4"/>
  <c r="K1419" i="4"/>
  <c r="L1419" i="4"/>
  <c r="J1420" i="4"/>
  <c r="K1420" i="4"/>
  <c r="L1420" i="4"/>
  <c r="J1421" i="4"/>
  <c r="K1421" i="4"/>
  <c r="L1421" i="4"/>
  <c r="J1422" i="4"/>
  <c r="K1422" i="4"/>
  <c r="L1422" i="4"/>
  <c r="J1423" i="4"/>
  <c r="K1423" i="4"/>
  <c r="L1423" i="4"/>
  <c r="J1424" i="4"/>
  <c r="K1424" i="4"/>
  <c r="L1424" i="4"/>
  <c r="J1425" i="4"/>
  <c r="K1425" i="4"/>
  <c r="L1425" i="4"/>
  <c r="J1426" i="4"/>
  <c r="K1426" i="4"/>
  <c r="L1426" i="4"/>
  <c r="J1427" i="4"/>
  <c r="K1427" i="4"/>
  <c r="L1427" i="4"/>
  <c r="J1428" i="4"/>
  <c r="K1428" i="4"/>
  <c r="L1428" i="4"/>
  <c r="J1429" i="4"/>
  <c r="K1429" i="4"/>
  <c r="L1429" i="4"/>
  <c r="J1430" i="4"/>
  <c r="K1430" i="4"/>
  <c r="L1430" i="4"/>
  <c r="J1431" i="4"/>
  <c r="K1431" i="4"/>
  <c r="L1431" i="4"/>
  <c r="J1432" i="4"/>
  <c r="K1432" i="4"/>
  <c r="L1432" i="4"/>
  <c r="J1433" i="4"/>
  <c r="K1433" i="4"/>
  <c r="L1433" i="4"/>
  <c r="J1434" i="4"/>
  <c r="K1434" i="4"/>
  <c r="L1434" i="4"/>
  <c r="J1435" i="4"/>
  <c r="K1435" i="4"/>
  <c r="L1435" i="4"/>
  <c r="J1436" i="4"/>
  <c r="K1436" i="4"/>
  <c r="L1436" i="4"/>
  <c r="J1437" i="4"/>
  <c r="K1437" i="4"/>
  <c r="L1437" i="4"/>
  <c r="J1438" i="4"/>
  <c r="K1438" i="4"/>
  <c r="L1438" i="4"/>
  <c r="J1439" i="4"/>
  <c r="K1439" i="4"/>
  <c r="L1439" i="4"/>
  <c r="J1440" i="4"/>
  <c r="K1440" i="4"/>
  <c r="L1440" i="4"/>
  <c r="J1441" i="4"/>
  <c r="K1441" i="4"/>
  <c r="L1441" i="4"/>
  <c r="J1442" i="4"/>
  <c r="K1442" i="4"/>
  <c r="L1442" i="4"/>
  <c r="J1443" i="4"/>
  <c r="K1443" i="4"/>
  <c r="L1443" i="4"/>
  <c r="J1444" i="4"/>
  <c r="K1444" i="4"/>
  <c r="L1444" i="4"/>
  <c r="J1445" i="4"/>
  <c r="K1445" i="4"/>
  <c r="L1445" i="4"/>
  <c r="J1446" i="4"/>
  <c r="K1446" i="4"/>
  <c r="L1446" i="4"/>
  <c r="J1447" i="4"/>
  <c r="K1447" i="4"/>
  <c r="L1447" i="4"/>
  <c r="J1448" i="4"/>
  <c r="K1448" i="4"/>
  <c r="L1448" i="4"/>
  <c r="J1449" i="4"/>
  <c r="K1449" i="4"/>
  <c r="L1449" i="4"/>
  <c r="J1450" i="4"/>
  <c r="K1450" i="4"/>
  <c r="L1450" i="4"/>
  <c r="J1451" i="4"/>
  <c r="K1451" i="4"/>
  <c r="L1451" i="4"/>
  <c r="J1452" i="4"/>
  <c r="K1452" i="4"/>
  <c r="L1452" i="4"/>
  <c r="J1453" i="4"/>
  <c r="K1453" i="4"/>
  <c r="L1453" i="4"/>
  <c r="J1454" i="4"/>
  <c r="K1454" i="4"/>
  <c r="L1454" i="4"/>
  <c r="J1455" i="4"/>
  <c r="K1455" i="4"/>
  <c r="L1455" i="4"/>
  <c r="J1456" i="4"/>
  <c r="K1456" i="4"/>
  <c r="L1456" i="4"/>
  <c r="J1457" i="4"/>
  <c r="K1457" i="4"/>
  <c r="L1457" i="4"/>
  <c r="J1458" i="4"/>
  <c r="K1458" i="4"/>
  <c r="L1458" i="4"/>
  <c r="J1459" i="4"/>
  <c r="K1459" i="4"/>
  <c r="L1459" i="4"/>
  <c r="J1460" i="4"/>
  <c r="K1460" i="4"/>
  <c r="L1460" i="4"/>
  <c r="J1461" i="4"/>
  <c r="K1461" i="4"/>
  <c r="L1461" i="4"/>
  <c r="J1462" i="4"/>
  <c r="K1462" i="4"/>
  <c r="L1462" i="4"/>
  <c r="J1463" i="4"/>
  <c r="K1463" i="4"/>
  <c r="L1463" i="4"/>
  <c r="J1464" i="4"/>
  <c r="K1464" i="4"/>
  <c r="L1464" i="4"/>
  <c r="J1465" i="4"/>
  <c r="K1465" i="4"/>
  <c r="L1465" i="4"/>
  <c r="J1466" i="4"/>
  <c r="K1466" i="4"/>
  <c r="L1466" i="4"/>
  <c r="J1467" i="4"/>
  <c r="K1467" i="4"/>
  <c r="L1467" i="4"/>
  <c r="J1468" i="4"/>
  <c r="K1468" i="4"/>
  <c r="L1468" i="4"/>
  <c r="J1469" i="4"/>
  <c r="K1469" i="4"/>
  <c r="L1469" i="4"/>
  <c r="J1470" i="4"/>
  <c r="K1470" i="4"/>
  <c r="L1470" i="4"/>
  <c r="J1471" i="4"/>
  <c r="K1471" i="4"/>
  <c r="L1471" i="4"/>
  <c r="J1472" i="4"/>
  <c r="K1472" i="4"/>
  <c r="L1472" i="4"/>
  <c r="J1473" i="4"/>
  <c r="K1473" i="4"/>
  <c r="L1473" i="4"/>
  <c r="J1474" i="4"/>
  <c r="K1474" i="4"/>
  <c r="L1474" i="4"/>
  <c r="J1475" i="4"/>
  <c r="K1475" i="4"/>
  <c r="L1475" i="4"/>
  <c r="J1476" i="4"/>
  <c r="K1476" i="4"/>
  <c r="L1476" i="4"/>
  <c r="J1477" i="4"/>
  <c r="K1477" i="4"/>
  <c r="L1477" i="4"/>
  <c r="J1478" i="4"/>
  <c r="K1478" i="4"/>
  <c r="L1478" i="4"/>
  <c r="J1479" i="4"/>
  <c r="K1479" i="4"/>
  <c r="L1479" i="4"/>
  <c r="J1480" i="4"/>
  <c r="K1480" i="4"/>
  <c r="L1480" i="4"/>
  <c r="J1481" i="4"/>
  <c r="K1481" i="4"/>
  <c r="L1481" i="4"/>
  <c r="J1482" i="4"/>
  <c r="K1482" i="4"/>
  <c r="L1482" i="4"/>
  <c r="J1483" i="4"/>
  <c r="K1483" i="4"/>
  <c r="L1483" i="4"/>
  <c r="J1484" i="4"/>
  <c r="K1484" i="4"/>
  <c r="L1484" i="4"/>
  <c r="J1485" i="4"/>
  <c r="K1485" i="4"/>
  <c r="L1485" i="4"/>
  <c r="J1486" i="4"/>
  <c r="K1486" i="4"/>
  <c r="L1486" i="4"/>
  <c r="J1487" i="4"/>
  <c r="K1487" i="4"/>
  <c r="L1487" i="4"/>
  <c r="J1488" i="4"/>
  <c r="K1488" i="4"/>
  <c r="L1488" i="4"/>
  <c r="J1489" i="4"/>
  <c r="K1489" i="4"/>
  <c r="L1489" i="4"/>
  <c r="J1490" i="4"/>
  <c r="K1490" i="4"/>
  <c r="L1490" i="4"/>
  <c r="J1491" i="4"/>
  <c r="K1491" i="4"/>
  <c r="L1491" i="4"/>
  <c r="J1492" i="4"/>
  <c r="K1492" i="4"/>
  <c r="L1492" i="4"/>
  <c r="J1493" i="4"/>
  <c r="K1493" i="4"/>
  <c r="L1493" i="4"/>
  <c r="J1494" i="4"/>
  <c r="K1494" i="4"/>
  <c r="L1494" i="4"/>
  <c r="J1495" i="4"/>
  <c r="K1495" i="4"/>
  <c r="L1495" i="4"/>
  <c r="J1496" i="4"/>
  <c r="K1496" i="4"/>
  <c r="L1496" i="4"/>
  <c r="J1497" i="4"/>
  <c r="K1497" i="4"/>
  <c r="L1497" i="4"/>
  <c r="J1498" i="4"/>
  <c r="K1498" i="4"/>
  <c r="L1498" i="4"/>
  <c r="J1499" i="4"/>
  <c r="K1499" i="4"/>
  <c r="L1499" i="4"/>
  <c r="J1500" i="4"/>
  <c r="K1500" i="4"/>
  <c r="L1500" i="4"/>
  <c r="J1501" i="4"/>
  <c r="K1501" i="4"/>
  <c r="L1501" i="4"/>
  <c r="L2" i="4"/>
  <c r="K2" i="4"/>
  <c r="J2" i="4"/>
  <c r="I1501" i="4"/>
  <c r="H1501" i="4"/>
  <c r="G1501" i="4"/>
  <c r="I1500" i="4"/>
  <c r="H1500" i="4"/>
  <c r="G1500" i="4"/>
  <c r="I1499" i="4"/>
  <c r="H1499" i="4"/>
  <c r="G1499" i="4"/>
  <c r="I1498" i="4"/>
  <c r="H1498" i="4"/>
  <c r="G1498" i="4"/>
  <c r="I1497" i="4"/>
  <c r="H1497" i="4"/>
  <c r="G1497" i="4"/>
  <c r="I1496" i="4"/>
  <c r="H1496" i="4"/>
  <c r="G1496" i="4"/>
  <c r="I1495" i="4"/>
  <c r="H1495" i="4"/>
  <c r="G1495" i="4"/>
  <c r="I1494" i="4"/>
  <c r="H1494" i="4"/>
  <c r="G1494" i="4"/>
  <c r="I1493" i="4"/>
  <c r="H1493" i="4"/>
  <c r="G1493" i="4"/>
  <c r="I1492" i="4"/>
  <c r="H1492" i="4"/>
  <c r="G1492" i="4"/>
  <c r="I1491" i="4"/>
  <c r="H1491" i="4"/>
  <c r="G1491" i="4"/>
  <c r="I1490" i="4"/>
  <c r="H1490" i="4"/>
  <c r="G1490" i="4"/>
  <c r="I1489" i="4"/>
  <c r="H1489" i="4"/>
  <c r="G1489" i="4"/>
  <c r="I1488" i="4"/>
  <c r="H1488" i="4"/>
  <c r="G1488" i="4"/>
  <c r="I1487" i="4"/>
  <c r="H1487" i="4"/>
  <c r="G1487" i="4"/>
  <c r="I1486" i="4"/>
  <c r="H1486" i="4"/>
  <c r="G1486" i="4"/>
  <c r="I1485" i="4"/>
  <c r="H1485" i="4"/>
  <c r="G1485" i="4"/>
  <c r="I1484" i="4"/>
  <c r="H1484" i="4"/>
  <c r="G1484" i="4"/>
  <c r="I1483" i="4"/>
  <c r="H1483" i="4"/>
  <c r="G1483" i="4"/>
  <c r="I1482" i="4"/>
  <c r="H1482" i="4"/>
  <c r="G1482" i="4"/>
  <c r="I1481" i="4"/>
  <c r="H1481" i="4"/>
  <c r="G1481" i="4"/>
  <c r="I1480" i="4"/>
  <c r="H1480" i="4"/>
  <c r="G1480" i="4"/>
  <c r="I1479" i="4"/>
  <c r="H1479" i="4"/>
  <c r="G1479" i="4"/>
  <c r="I1478" i="4"/>
  <c r="H1478" i="4"/>
  <c r="G1478" i="4"/>
  <c r="I1477" i="4"/>
  <c r="H1477" i="4"/>
  <c r="G1477" i="4"/>
  <c r="I1476" i="4"/>
  <c r="H1476" i="4"/>
  <c r="G1476" i="4"/>
  <c r="I1475" i="4"/>
  <c r="H1475" i="4"/>
  <c r="G1475" i="4"/>
  <c r="I1474" i="4"/>
  <c r="H1474" i="4"/>
  <c r="G1474" i="4"/>
  <c r="I1473" i="4"/>
  <c r="H1473" i="4"/>
  <c r="G1473" i="4"/>
  <c r="I1472" i="4"/>
  <c r="H1472" i="4"/>
  <c r="G1472" i="4"/>
  <c r="I1471" i="4"/>
  <c r="H1471" i="4"/>
  <c r="G1471" i="4"/>
  <c r="I1470" i="4"/>
  <c r="H1470" i="4"/>
  <c r="G1470" i="4"/>
  <c r="I1469" i="4"/>
  <c r="H1469" i="4"/>
  <c r="G1469" i="4"/>
  <c r="I1468" i="4"/>
  <c r="H1468" i="4"/>
  <c r="G1468" i="4"/>
  <c r="I1467" i="4"/>
  <c r="H1467" i="4"/>
  <c r="G1467" i="4"/>
  <c r="I1466" i="4"/>
  <c r="H1466" i="4"/>
  <c r="G1466" i="4"/>
  <c r="I1465" i="4"/>
  <c r="H1465" i="4"/>
  <c r="G1465" i="4"/>
  <c r="I1464" i="4"/>
  <c r="H1464" i="4"/>
  <c r="G1464" i="4"/>
  <c r="I1463" i="4"/>
  <c r="H1463" i="4"/>
  <c r="G1463" i="4"/>
  <c r="I1462" i="4"/>
  <c r="H1462" i="4"/>
  <c r="G1462" i="4"/>
  <c r="I1461" i="4"/>
  <c r="H1461" i="4"/>
  <c r="G1461" i="4"/>
  <c r="I1460" i="4"/>
  <c r="H1460" i="4"/>
  <c r="G1460" i="4"/>
  <c r="I1459" i="4"/>
  <c r="H1459" i="4"/>
  <c r="G1459" i="4"/>
  <c r="I1458" i="4"/>
  <c r="H1458" i="4"/>
  <c r="G1458" i="4"/>
  <c r="I1457" i="4"/>
  <c r="H1457" i="4"/>
  <c r="G1457" i="4"/>
  <c r="I1456" i="4"/>
  <c r="H1456" i="4"/>
  <c r="G1456" i="4"/>
  <c r="I1455" i="4"/>
  <c r="H1455" i="4"/>
  <c r="G1455" i="4"/>
  <c r="I1454" i="4"/>
  <c r="H1454" i="4"/>
  <c r="G1454" i="4"/>
  <c r="I1453" i="4"/>
  <c r="H1453" i="4"/>
  <c r="G1453" i="4"/>
  <c r="I1452" i="4"/>
  <c r="H1452" i="4"/>
  <c r="G1452" i="4"/>
  <c r="I1451" i="4"/>
  <c r="H1451" i="4"/>
  <c r="G1451" i="4"/>
  <c r="I1450" i="4"/>
  <c r="H1450" i="4"/>
  <c r="G1450" i="4"/>
  <c r="I1449" i="4"/>
  <c r="H1449" i="4"/>
  <c r="G1449" i="4"/>
  <c r="I1448" i="4"/>
  <c r="H1448" i="4"/>
  <c r="G1448" i="4"/>
  <c r="I1447" i="4"/>
  <c r="H1447" i="4"/>
  <c r="G1447" i="4"/>
  <c r="I1446" i="4"/>
  <c r="H1446" i="4"/>
  <c r="G1446" i="4"/>
  <c r="I1445" i="4"/>
  <c r="H1445" i="4"/>
  <c r="G1445" i="4"/>
  <c r="I1444" i="4"/>
  <c r="H1444" i="4"/>
  <c r="G1444" i="4"/>
  <c r="I1443" i="4"/>
  <c r="H1443" i="4"/>
  <c r="G1443" i="4"/>
  <c r="I1442" i="4"/>
  <c r="H1442" i="4"/>
  <c r="G1442" i="4"/>
  <c r="I1441" i="4"/>
  <c r="H1441" i="4"/>
  <c r="G1441" i="4"/>
  <c r="I1440" i="4"/>
  <c r="H1440" i="4"/>
  <c r="G1440" i="4"/>
  <c r="I1439" i="4"/>
  <c r="H1439" i="4"/>
  <c r="G1439" i="4"/>
  <c r="I1438" i="4"/>
  <c r="H1438" i="4"/>
  <c r="G1438" i="4"/>
  <c r="I1437" i="4"/>
  <c r="H1437" i="4"/>
  <c r="G1437" i="4"/>
  <c r="I1436" i="4"/>
  <c r="H1436" i="4"/>
  <c r="G1436" i="4"/>
  <c r="I1435" i="4"/>
  <c r="H1435" i="4"/>
  <c r="G1435" i="4"/>
  <c r="I1434" i="4"/>
  <c r="H1434" i="4"/>
  <c r="G1434" i="4"/>
  <c r="I1433" i="4"/>
  <c r="H1433" i="4"/>
  <c r="G1433" i="4"/>
  <c r="I1432" i="4"/>
  <c r="H1432" i="4"/>
  <c r="G1432" i="4"/>
  <c r="I1431" i="4"/>
  <c r="H1431" i="4"/>
  <c r="G1431" i="4"/>
  <c r="I1430" i="4"/>
  <c r="H1430" i="4"/>
  <c r="G1430" i="4"/>
  <c r="I1429" i="4"/>
  <c r="H1429" i="4"/>
  <c r="G1429" i="4"/>
  <c r="I1428" i="4"/>
  <c r="H1428" i="4"/>
  <c r="G1428" i="4"/>
  <c r="I1427" i="4"/>
  <c r="H1427" i="4"/>
  <c r="G1427" i="4"/>
  <c r="I1426" i="4"/>
  <c r="H1426" i="4"/>
  <c r="G1426" i="4"/>
  <c r="I1425" i="4"/>
  <c r="H1425" i="4"/>
  <c r="G1425" i="4"/>
  <c r="I1424" i="4"/>
  <c r="H1424" i="4"/>
  <c r="G1424" i="4"/>
  <c r="I1423" i="4"/>
  <c r="H1423" i="4"/>
  <c r="G1423" i="4"/>
  <c r="I1422" i="4"/>
  <c r="H1422" i="4"/>
  <c r="G1422" i="4"/>
  <c r="I1421" i="4"/>
  <c r="H1421" i="4"/>
  <c r="G1421" i="4"/>
  <c r="I1420" i="4"/>
  <c r="H1420" i="4"/>
  <c r="G1420" i="4"/>
  <c r="I1419" i="4"/>
  <c r="H1419" i="4"/>
  <c r="G1419" i="4"/>
  <c r="I1418" i="4"/>
  <c r="H1418" i="4"/>
  <c r="G1418" i="4"/>
  <c r="I1417" i="4"/>
  <c r="H1417" i="4"/>
  <c r="G1417" i="4"/>
  <c r="I1416" i="4"/>
  <c r="H1416" i="4"/>
  <c r="G1416" i="4"/>
  <c r="I1415" i="4"/>
  <c r="H1415" i="4"/>
  <c r="G1415" i="4"/>
  <c r="I1414" i="4"/>
  <c r="H1414" i="4"/>
  <c r="G1414" i="4"/>
  <c r="I1413" i="4"/>
  <c r="H1413" i="4"/>
  <c r="G1413" i="4"/>
  <c r="I1412" i="4"/>
  <c r="H1412" i="4"/>
  <c r="G1412" i="4"/>
  <c r="I1411" i="4"/>
  <c r="H1411" i="4"/>
  <c r="G1411" i="4"/>
  <c r="I1410" i="4"/>
  <c r="H1410" i="4"/>
  <c r="G1410" i="4"/>
  <c r="I1409" i="4"/>
  <c r="H1409" i="4"/>
  <c r="G1409" i="4"/>
  <c r="I1408" i="4"/>
  <c r="H1408" i="4"/>
  <c r="G1408" i="4"/>
  <c r="I1407" i="4"/>
  <c r="H1407" i="4"/>
  <c r="G1407" i="4"/>
  <c r="I1406" i="4"/>
  <c r="H1406" i="4"/>
  <c r="G1406" i="4"/>
  <c r="I1405" i="4"/>
  <c r="H1405" i="4"/>
  <c r="G1405" i="4"/>
  <c r="I1404" i="4"/>
  <c r="H1404" i="4"/>
  <c r="G1404" i="4"/>
  <c r="I1403" i="4"/>
  <c r="H1403" i="4"/>
  <c r="G1403" i="4"/>
  <c r="I1402" i="4"/>
  <c r="H1402" i="4"/>
  <c r="G1402" i="4"/>
  <c r="I1401" i="4"/>
  <c r="H1401" i="4"/>
  <c r="G1401" i="4"/>
  <c r="I1400" i="4"/>
  <c r="H1400" i="4"/>
  <c r="G1400" i="4"/>
  <c r="I1399" i="4"/>
  <c r="H1399" i="4"/>
  <c r="G1399" i="4"/>
  <c r="I1398" i="4"/>
  <c r="H1398" i="4"/>
  <c r="G1398" i="4"/>
  <c r="I1397" i="4"/>
  <c r="H1397" i="4"/>
  <c r="G1397" i="4"/>
  <c r="I1396" i="4"/>
  <c r="H1396" i="4"/>
  <c r="G1396" i="4"/>
  <c r="I1395" i="4"/>
  <c r="H1395" i="4"/>
  <c r="G1395" i="4"/>
  <c r="I1394" i="4"/>
  <c r="H1394" i="4"/>
  <c r="G1394" i="4"/>
  <c r="I1393" i="4"/>
  <c r="H1393" i="4"/>
  <c r="G1393" i="4"/>
  <c r="I1392" i="4"/>
  <c r="H1392" i="4"/>
  <c r="G1392" i="4"/>
  <c r="I1391" i="4"/>
  <c r="H1391" i="4"/>
  <c r="G1391" i="4"/>
  <c r="I1390" i="4"/>
  <c r="H1390" i="4"/>
  <c r="G1390" i="4"/>
  <c r="I1389" i="4"/>
  <c r="H1389" i="4"/>
  <c r="G1389" i="4"/>
  <c r="I1388" i="4"/>
  <c r="H1388" i="4"/>
  <c r="G1388" i="4"/>
  <c r="I1387" i="4"/>
  <c r="H1387" i="4"/>
  <c r="G1387" i="4"/>
  <c r="I1386" i="4"/>
  <c r="H1386" i="4"/>
  <c r="G1386" i="4"/>
  <c r="I1385" i="4"/>
  <c r="H1385" i="4"/>
  <c r="G1385" i="4"/>
  <c r="I1384" i="4"/>
  <c r="H1384" i="4"/>
  <c r="G1384" i="4"/>
  <c r="I1383" i="4"/>
  <c r="H1383" i="4"/>
  <c r="G1383" i="4"/>
  <c r="I1382" i="4"/>
  <c r="H1382" i="4"/>
  <c r="G1382" i="4"/>
  <c r="I1381" i="4"/>
  <c r="H1381" i="4"/>
  <c r="G1381" i="4"/>
  <c r="I1380" i="4"/>
  <c r="H1380" i="4"/>
  <c r="G1380" i="4"/>
  <c r="I1379" i="4"/>
  <c r="H1379" i="4"/>
  <c r="G1379" i="4"/>
  <c r="I1378" i="4"/>
  <c r="H1378" i="4"/>
  <c r="G1378" i="4"/>
  <c r="I1377" i="4"/>
  <c r="H1377" i="4"/>
  <c r="G1377" i="4"/>
  <c r="I1376" i="4"/>
  <c r="H1376" i="4"/>
  <c r="G1376" i="4"/>
  <c r="I1375" i="4"/>
  <c r="H1375" i="4"/>
  <c r="G1375" i="4"/>
  <c r="I1374" i="4"/>
  <c r="H1374" i="4"/>
  <c r="G1374" i="4"/>
  <c r="I1373" i="4"/>
  <c r="H1373" i="4"/>
  <c r="G1373" i="4"/>
  <c r="I1372" i="4"/>
  <c r="H1372" i="4"/>
  <c r="G1372" i="4"/>
  <c r="I1371" i="4"/>
  <c r="H1371" i="4"/>
  <c r="G1371" i="4"/>
  <c r="I1370" i="4"/>
  <c r="H1370" i="4"/>
  <c r="G1370" i="4"/>
  <c r="I1369" i="4"/>
  <c r="H1369" i="4"/>
  <c r="G1369" i="4"/>
  <c r="I1368" i="4"/>
  <c r="H1368" i="4"/>
  <c r="G1368" i="4"/>
  <c r="I1367" i="4"/>
  <c r="H1367" i="4"/>
  <c r="G1367" i="4"/>
  <c r="I1366" i="4"/>
  <c r="H1366" i="4"/>
  <c r="G1366" i="4"/>
  <c r="I1365" i="4"/>
  <c r="H1365" i="4"/>
  <c r="G1365" i="4"/>
  <c r="I1364" i="4"/>
  <c r="H1364" i="4"/>
  <c r="G1364" i="4"/>
  <c r="I1363" i="4"/>
  <c r="H1363" i="4"/>
  <c r="G1363" i="4"/>
  <c r="I1362" i="4"/>
  <c r="H1362" i="4"/>
  <c r="G1362" i="4"/>
  <c r="I1361" i="4"/>
  <c r="H1361" i="4"/>
  <c r="G1361" i="4"/>
  <c r="I1360" i="4"/>
  <c r="H1360" i="4"/>
  <c r="G1360" i="4"/>
  <c r="I1359" i="4"/>
  <c r="H1359" i="4"/>
  <c r="G1359" i="4"/>
  <c r="I1358" i="4"/>
  <c r="H1358" i="4"/>
  <c r="G1358" i="4"/>
  <c r="I1357" i="4"/>
  <c r="H1357" i="4"/>
  <c r="G1357" i="4"/>
  <c r="I1356" i="4"/>
  <c r="H1356" i="4"/>
  <c r="G1356" i="4"/>
  <c r="I1355" i="4"/>
  <c r="H1355" i="4"/>
  <c r="G1355" i="4"/>
  <c r="I1354" i="4"/>
  <c r="H1354" i="4"/>
  <c r="G1354" i="4"/>
  <c r="I1353" i="4"/>
  <c r="H1353" i="4"/>
  <c r="G1353" i="4"/>
  <c r="I1352" i="4"/>
  <c r="H1352" i="4"/>
  <c r="G1352" i="4"/>
  <c r="I1351" i="4"/>
  <c r="H1351" i="4"/>
  <c r="G1351" i="4"/>
  <c r="I1350" i="4"/>
  <c r="H1350" i="4"/>
  <c r="G1350" i="4"/>
  <c r="I1349" i="4"/>
  <c r="H1349" i="4"/>
  <c r="G1349" i="4"/>
  <c r="I1348" i="4"/>
  <c r="H1348" i="4"/>
  <c r="G1348" i="4"/>
  <c r="I1347" i="4"/>
  <c r="H1347" i="4"/>
  <c r="G1347" i="4"/>
  <c r="I1346" i="4"/>
  <c r="H1346" i="4"/>
  <c r="G1346" i="4"/>
  <c r="I1345" i="4"/>
  <c r="H1345" i="4"/>
  <c r="G1345" i="4"/>
  <c r="I1344" i="4"/>
  <c r="H1344" i="4"/>
  <c r="G1344" i="4"/>
  <c r="I1343" i="4"/>
  <c r="H1343" i="4"/>
  <c r="G1343" i="4"/>
  <c r="I1342" i="4"/>
  <c r="H1342" i="4"/>
  <c r="G1342" i="4"/>
  <c r="I1341" i="4"/>
  <c r="H1341" i="4"/>
  <c r="G1341" i="4"/>
  <c r="I1340" i="4"/>
  <c r="H1340" i="4"/>
  <c r="G1340" i="4"/>
  <c r="I1339" i="4"/>
  <c r="H1339" i="4"/>
  <c r="G1339" i="4"/>
  <c r="I1338" i="4"/>
  <c r="H1338" i="4"/>
  <c r="G1338" i="4"/>
  <c r="I1337" i="4"/>
  <c r="H1337" i="4"/>
  <c r="G1337" i="4"/>
  <c r="I1336" i="4"/>
  <c r="H1336" i="4"/>
  <c r="G1336" i="4"/>
  <c r="I1335" i="4"/>
  <c r="H1335" i="4"/>
  <c r="G1335" i="4"/>
  <c r="I1334" i="4"/>
  <c r="H1334" i="4"/>
  <c r="G1334" i="4"/>
  <c r="I1333" i="4"/>
  <c r="H1333" i="4"/>
  <c r="G1333" i="4"/>
  <c r="I1332" i="4"/>
  <c r="H1332" i="4"/>
  <c r="G1332" i="4"/>
  <c r="I1331" i="4"/>
  <c r="H1331" i="4"/>
  <c r="G1331" i="4"/>
  <c r="I1330" i="4"/>
  <c r="H1330" i="4"/>
  <c r="G1330" i="4"/>
  <c r="I1329" i="4"/>
  <c r="H1329" i="4"/>
  <c r="G1329" i="4"/>
  <c r="I1328" i="4"/>
  <c r="H1328" i="4"/>
  <c r="G1328" i="4"/>
  <c r="I1327" i="4"/>
  <c r="H1327" i="4"/>
  <c r="G1327" i="4"/>
  <c r="I1326" i="4"/>
  <c r="H1326" i="4"/>
  <c r="G1326" i="4"/>
  <c r="I1325" i="4"/>
  <c r="H1325" i="4"/>
  <c r="G1325" i="4"/>
  <c r="I1324" i="4"/>
  <c r="H1324" i="4"/>
  <c r="G1324" i="4"/>
  <c r="I1323" i="4"/>
  <c r="H1323" i="4"/>
  <c r="G1323" i="4"/>
  <c r="I1322" i="4"/>
  <c r="H1322" i="4"/>
  <c r="G1322" i="4"/>
  <c r="I1321" i="4"/>
  <c r="H1321" i="4"/>
  <c r="G1321" i="4"/>
  <c r="I1320" i="4"/>
  <c r="H1320" i="4"/>
  <c r="G1320" i="4"/>
  <c r="I1319" i="4"/>
  <c r="H1319" i="4"/>
  <c r="G1319" i="4"/>
  <c r="I1318" i="4"/>
  <c r="H1318" i="4"/>
  <c r="G1318" i="4"/>
  <c r="I1317" i="4"/>
  <c r="H1317" i="4"/>
  <c r="G1317" i="4"/>
  <c r="I1316" i="4"/>
  <c r="H1316" i="4"/>
  <c r="G1316" i="4"/>
  <c r="I1315" i="4"/>
  <c r="H1315" i="4"/>
  <c r="G1315" i="4"/>
  <c r="I1314" i="4"/>
  <c r="H1314" i="4"/>
  <c r="G1314" i="4"/>
  <c r="I1313" i="4"/>
  <c r="H1313" i="4"/>
  <c r="G1313" i="4"/>
  <c r="I1312" i="4"/>
  <c r="H1312" i="4"/>
  <c r="G1312" i="4"/>
  <c r="I1311" i="4"/>
  <c r="H1311" i="4"/>
  <c r="G1311" i="4"/>
  <c r="I1310" i="4"/>
  <c r="H1310" i="4"/>
  <c r="G1310" i="4"/>
  <c r="I1309" i="4"/>
  <c r="H1309" i="4"/>
  <c r="G1309" i="4"/>
  <c r="I1308" i="4"/>
  <c r="H1308" i="4"/>
  <c r="G1308" i="4"/>
  <c r="I1307" i="4"/>
  <c r="H1307" i="4"/>
  <c r="G1307" i="4"/>
  <c r="I1306" i="4"/>
  <c r="H1306" i="4"/>
  <c r="G1306" i="4"/>
  <c r="I1305" i="4"/>
  <c r="H1305" i="4"/>
  <c r="G1305" i="4"/>
  <c r="I1304" i="4"/>
  <c r="H1304" i="4"/>
  <c r="G1304" i="4"/>
  <c r="I1303" i="4"/>
  <c r="H1303" i="4"/>
  <c r="G1303" i="4"/>
  <c r="I1302" i="4"/>
  <c r="H1302" i="4"/>
  <c r="G1302" i="4"/>
  <c r="I1301" i="4"/>
  <c r="H1301" i="4"/>
  <c r="G1301" i="4"/>
  <c r="I1300" i="4"/>
  <c r="H1300" i="4"/>
  <c r="G1300" i="4"/>
  <c r="I1299" i="4"/>
  <c r="H1299" i="4"/>
  <c r="G1299" i="4"/>
  <c r="I1298" i="4"/>
  <c r="H1298" i="4"/>
  <c r="G1298" i="4"/>
  <c r="I1297" i="4"/>
  <c r="H1297" i="4"/>
  <c r="G1297" i="4"/>
  <c r="I1296" i="4"/>
  <c r="H1296" i="4"/>
  <c r="G1296" i="4"/>
  <c r="I1295" i="4"/>
  <c r="H1295" i="4"/>
  <c r="G1295" i="4"/>
  <c r="I1294" i="4"/>
  <c r="H1294" i="4"/>
  <c r="G1294" i="4"/>
  <c r="I1293" i="4"/>
  <c r="H1293" i="4"/>
  <c r="G1293" i="4"/>
  <c r="I1292" i="4"/>
  <c r="H1292" i="4"/>
  <c r="G1292" i="4"/>
  <c r="I1291" i="4"/>
  <c r="H1291" i="4"/>
  <c r="G1291" i="4"/>
  <c r="I1290" i="4"/>
  <c r="H1290" i="4"/>
  <c r="G1290" i="4"/>
  <c r="I1289" i="4"/>
  <c r="H1289" i="4"/>
  <c r="G1289" i="4"/>
  <c r="I1288" i="4"/>
  <c r="H1288" i="4"/>
  <c r="G1288" i="4"/>
  <c r="I1287" i="4"/>
  <c r="H1287" i="4"/>
  <c r="G1287" i="4"/>
  <c r="I1286" i="4"/>
  <c r="H1286" i="4"/>
  <c r="G1286" i="4"/>
  <c r="I1285" i="4"/>
  <c r="H1285" i="4"/>
  <c r="G1285" i="4"/>
  <c r="I1284" i="4"/>
  <c r="H1284" i="4"/>
  <c r="G1284" i="4"/>
  <c r="I1283" i="4"/>
  <c r="H1283" i="4"/>
  <c r="G1283" i="4"/>
  <c r="I1282" i="4"/>
  <c r="H1282" i="4"/>
  <c r="G1282" i="4"/>
  <c r="I1281" i="4"/>
  <c r="H1281" i="4"/>
  <c r="G1281" i="4"/>
  <c r="I1280" i="4"/>
  <c r="H1280" i="4"/>
  <c r="G1280" i="4"/>
  <c r="I1279" i="4"/>
  <c r="H1279" i="4"/>
  <c r="G1279" i="4"/>
  <c r="I1278" i="4"/>
  <c r="H1278" i="4"/>
  <c r="G1278" i="4"/>
  <c r="I1277" i="4"/>
  <c r="H1277" i="4"/>
  <c r="G1277" i="4"/>
  <c r="I1276" i="4"/>
  <c r="H1276" i="4"/>
  <c r="G1276" i="4"/>
  <c r="I1275" i="4"/>
  <c r="H1275" i="4"/>
  <c r="G1275" i="4"/>
  <c r="I1274" i="4"/>
  <c r="H1274" i="4"/>
  <c r="G1274" i="4"/>
  <c r="I1273" i="4"/>
  <c r="H1273" i="4"/>
  <c r="G1273" i="4"/>
  <c r="I1272" i="4"/>
  <c r="H1272" i="4"/>
  <c r="G1272" i="4"/>
  <c r="I1271" i="4"/>
  <c r="H1271" i="4"/>
  <c r="G1271" i="4"/>
  <c r="I1270" i="4"/>
  <c r="H1270" i="4"/>
  <c r="G1270" i="4"/>
  <c r="I1269" i="4"/>
  <c r="H1269" i="4"/>
  <c r="G1269" i="4"/>
  <c r="I1268" i="4"/>
  <c r="H1268" i="4"/>
  <c r="G1268" i="4"/>
  <c r="I1267" i="4"/>
  <c r="H1267" i="4"/>
  <c r="G1267" i="4"/>
  <c r="I1266" i="4"/>
  <c r="H1266" i="4"/>
  <c r="G1266" i="4"/>
  <c r="I1265" i="4"/>
  <c r="H1265" i="4"/>
  <c r="G1265" i="4"/>
  <c r="I1264" i="4"/>
  <c r="H1264" i="4"/>
  <c r="G1264" i="4"/>
  <c r="I1263" i="4"/>
  <c r="H1263" i="4"/>
  <c r="G1263" i="4"/>
  <c r="I1262" i="4"/>
  <c r="H1262" i="4"/>
  <c r="G1262" i="4"/>
  <c r="I1261" i="4"/>
  <c r="H1261" i="4"/>
  <c r="G1261" i="4"/>
  <c r="I1260" i="4"/>
  <c r="H1260" i="4"/>
  <c r="G1260" i="4"/>
  <c r="I1259" i="4"/>
  <c r="H1259" i="4"/>
  <c r="G1259" i="4"/>
  <c r="I1258" i="4"/>
  <c r="H1258" i="4"/>
  <c r="G1258" i="4"/>
  <c r="I1257" i="4"/>
  <c r="H1257" i="4"/>
  <c r="G1257" i="4"/>
  <c r="I1256" i="4"/>
  <c r="H1256" i="4"/>
  <c r="G1256" i="4"/>
  <c r="I1255" i="4"/>
  <c r="H1255" i="4"/>
  <c r="G1255" i="4"/>
  <c r="I1254" i="4"/>
  <c r="H1254" i="4"/>
  <c r="G1254" i="4"/>
  <c r="I1253" i="4"/>
  <c r="H1253" i="4"/>
  <c r="G1253" i="4"/>
  <c r="I1252" i="4"/>
  <c r="H1252" i="4"/>
  <c r="G1252" i="4"/>
  <c r="I1251" i="4"/>
  <c r="H1251" i="4"/>
  <c r="G1251" i="4"/>
  <c r="I1250" i="4"/>
  <c r="H1250" i="4"/>
  <c r="G1250" i="4"/>
  <c r="I1249" i="4"/>
  <c r="H1249" i="4"/>
  <c r="G1249" i="4"/>
  <c r="I1248" i="4"/>
  <c r="H1248" i="4"/>
  <c r="G1248" i="4"/>
  <c r="I1247" i="4"/>
  <c r="H1247" i="4"/>
  <c r="G1247" i="4"/>
  <c r="I1246" i="4"/>
  <c r="H1246" i="4"/>
  <c r="G1246" i="4"/>
  <c r="I1245" i="4"/>
  <c r="H1245" i="4"/>
  <c r="G1245" i="4"/>
  <c r="I1244" i="4"/>
  <c r="H1244" i="4"/>
  <c r="G1244" i="4"/>
  <c r="I1243" i="4"/>
  <c r="H1243" i="4"/>
  <c r="G1243" i="4"/>
  <c r="I1242" i="4"/>
  <c r="H1242" i="4"/>
  <c r="G1242" i="4"/>
  <c r="I1241" i="4"/>
  <c r="H1241" i="4"/>
  <c r="G1241" i="4"/>
  <c r="I1240" i="4"/>
  <c r="H1240" i="4"/>
  <c r="G1240" i="4"/>
  <c r="I1239" i="4"/>
  <c r="H1239" i="4"/>
  <c r="G1239" i="4"/>
  <c r="I1238" i="4"/>
  <c r="H1238" i="4"/>
  <c r="G1238" i="4"/>
  <c r="I1237" i="4"/>
  <c r="H1237" i="4"/>
  <c r="G1237" i="4"/>
  <c r="I1236" i="4"/>
  <c r="H1236" i="4"/>
  <c r="G1236" i="4"/>
  <c r="I1235" i="4"/>
  <c r="H1235" i="4"/>
  <c r="G1235" i="4"/>
  <c r="I1234" i="4"/>
  <c r="H1234" i="4"/>
  <c r="G1234" i="4"/>
  <c r="I1233" i="4"/>
  <c r="H1233" i="4"/>
  <c r="G1233" i="4"/>
  <c r="I1232" i="4"/>
  <c r="H1232" i="4"/>
  <c r="G1232" i="4"/>
  <c r="I1231" i="4"/>
  <c r="H1231" i="4"/>
  <c r="G1231" i="4"/>
  <c r="I1230" i="4"/>
  <c r="H1230" i="4"/>
  <c r="G1230" i="4"/>
  <c r="I1229" i="4"/>
  <c r="H1229" i="4"/>
  <c r="G1229" i="4"/>
  <c r="I1228" i="4"/>
  <c r="H1228" i="4"/>
  <c r="G1228" i="4"/>
  <c r="I1227" i="4"/>
  <c r="H1227" i="4"/>
  <c r="G1227" i="4"/>
  <c r="I1226" i="4"/>
  <c r="H1226" i="4"/>
  <c r="G1226" i="4"/>
  <c r="I1225" i="4"/>
  <c r="H1225" i="4"/>
  <c r="G1225" i="4"/>
  <c r="I1224" i="4"/>
  <c r="H1224" i="4"/>
  <c r="G1224" i="4"/>
  <c r="I1223" i="4"/>
  <c r="H1223" i="4"/>
  <c r="G1223" i="4"/>
  <c r="I1222" i="4"/>
  <c r="H1222" i="4"/>
  <c r="G1222" i="4"/>
  <c r="I1221" i="4"/>
  <c r="H1221" i="4"/>
  <c r="G1221" i="4"/>
  <c r="I1220" i="4"/>
  <c r="H1220" i="4"/>
  <c r="G1220" i="4"/>
  <c r="I1219" i="4"/>
  <c r="H1219" i="4"/>
  <c r="G1219" i="4"/>
  <c r="I1218" i="4"/>
  <c r="H1218" i="4"/>
  <c r="G1218" i="4"/>
  <c r="I1217" i="4"/>
  <c r="H1217" i="4"/>
  <c r="G1217" i="4"/>
  <c r="I1216" i="4"/>
  <c r="H1216" i="4"/>
  <c r="G1216" i="4"/>
  <c r="I1215" i="4"/>
  <c r="H1215" i="4"/>
  <c r="G1215" i="4"/>
  <c r="I1214" i="4"/>
  <c r="H1214" i="4"/>
  <c r="G1214" i="4"/>
  <c r="I1213" i="4"/>
  <c r="H1213" i="4"/>
  <c r="G1213" i="4"/>
  <c r="I1212" i="4"/>
  <c r="H1212" i="4"/>
  <c r="G1212" i="4"/>
  <c r="I1211" i="4"/>
  <c r="H1211" i="4"/>
  <c r="G1211" i="4"/>
  <c r="I1210" i="4"/>
  <c r="H1210" i="4"/>
  <c r="G1210" i="4"/>
  <c r="I1209" i="4"/>
  <c r="H1209" i="4"/>
  <c r="G1209" i="4"/>
  <c r="I1208" i="4"/>
  <c r="H1208" i="4"/>
  <c r="G1208" i="4"/>
  <c r="I1207" i="4"/>
  <c r="H1207" i="4"/>
  <c r="G1207" i="4"/>
  <c r="I1206" i="4"/>
  <c r="H1206" i="4"/>
  <c r="G1206" i="4"/>
  <c r="I1205" i="4"/>
  <c r="H1205" i="4"/>
  <c r="G1205" i="4"/>
  <c r="I1204" i="4"/>
  <c r="H1204" i="4"/>
  <c r="G1204" i="4"/>
  <c r="I1203" i="4"/>
  <c r="H1203" i="4"/>
  <c r="G1203" i="4"/>
  <c r="I1202" i="4"/>
  <c r="H1202" i="4"/>
  <c r="G1202" i="4"/>
  <c r="I1201" i="4"/>
  <c r="H1201" i="4"/>
  <c r="G1201" i="4"/>
  <c r="I1200" i="4"/>
  <c r="H1200" i="4"/>
  <c r="G1200" i="4"/>
  <c r="I1199" i="4"/>
  <c r="H1199" i="4"/>
  <c r="G1199" i="4"/>
  <c r="I1198" i="4"/>
  <c r="H1198" i="4"/>
  <c r="G1198" i="4"/>
  <c r="I1197" i="4"/>
  <c r="H1197" i="4"/>
  <c r="G1197" i="4"/>
  <c r="I1196" i="4"/>
  <c r="H1196" i="4"/>
  <c r="G1196" i="4"/>
  <c r="I1195" i="4"/>
  <c r="H1195" i="4"/>
  <c r="G1195" i="4"/>
  <c r="I1194" i="4"/>
  <c r="H1194" i="4"/>
  <c r="G1194" i="4"/>
  <c r="I1193" i="4"/>
  <c r="H1193" i="4"/>
  <c r="G1193" i="4"/>
  <c r="I1192" i="4"/>
  <c r="H1192" i="4"/>
  <c r="G1192" i="4"/>
  <c r="I1191" i="4"/>
  <c r="H1191" i="4"/>
  <c r="G1191" i="4"/>
  <c r="I1190" i="4"/>
  <c r="H1190" i="4"/>
  <c r="G1190" i="4"/>
  <c r="I1189" i="4"/>
  <c r="H1189" i="4"/>
  <c r="G1189" i="4"/>
  <c r="I1188" i="4"/>
  <c r="H1188" i="4"/>
  <c r="G1188" i="4"/>
  <c r="I1187" i="4"/>
  <c r="H1187" i="4"/>
  <c r="G1187" i="4"/>
  <c r="I1186" i="4"/>
  <c r="H1186" i="4"/>
  <c r="G1186" i="4"/>
  <c r="I1185" i="4"/>
  <c r="H1185" i="4"/>
  <c r="G1185" i="4"/>
  <c r="I1184" i="4"/>
  <c r="H1184" i="4"/>
  <c r="G1184" i="4"/>
  <c r="I1183" i="4"/>
  <c r="H1183" i="4"/>
  <c r="G1183" i="4"/>
  <c r="I1182" i="4"/>
  <c r="H1182" i="4"/>
  <c r="G1182" i="4"/>
  <c r="I1181" i="4"/>
  <c r="H1181" i="4"/>
  <c r="G1181" i="4"/>
  <c r="I1180" i="4"/>
  <c r="H1180" i="4"/>
  <c r="G1180" i="4"/>
  <c r="I1179" i="4"/>
  <c r="H1179" i="4"/>
  <c r="G1179" i="4"/>
  <c r="I1178" i="4"/>
  <c r="H1178" i="4"/>
  <c r="G1178" i="4"/>
  <c r="I1177" i="4"/>
  <c r="H1177" i="4"/>
  <c r="G1177" i="4"/>
  <c r="I1176" i="4"/>
  <c r="H1176" i="4"/>
  <c r="G1176" i="4"/>
  <c r="I1175" i="4"/>
  <c r="H1175" i="4"/>
  <c r="G1175" i="4"/>
  <c r="I1174" i="4"/>
  <c r="H1174" i="4"/>
  <c r="G1174" i="4"/>
  <c r="I1173" i="4"/>
  <c r="H1173" i="4"/>
  <c r="G1173" i="4"/>
  <c r="I1172" i="4"/>
  <c r="H1172" i="4"/>
  <c r="G1172" i="4"/>
  <c r="I1171" i="4"/>
  <c r="H1171" i="4"/>
  <c r="G1171" i="4"/>
  <c r="I1170" i="4"/>
  <c r="H1170" i="4"/>
  <c r="G1170" i="4"/>
  <c r="I1169" i="4"/>
  <c r="H1169" i="4"/>
  <c r="G1169" i="4"/>
  <c r="I1168" i="4"/>
  <c r="H1168" i="4"/>
  <c r="G1168" i="4"/>
  <c r="I1167" i="4"/>
  <c r="H1167" i="4"/>
  <c r="G1167" i="4"/>
  <c r="I1166" i="4"/>
  <c r="H1166" i="4"/>
  <c r="G1166" i="4"/>
  <c r="I1165" i="4"/>
  <c r="H1165" i="4"/>
  <c r="G1165" i="4"/>
  <c r="I1164" i="4"/>
  <c r="H1164" i="4"/>
  <c r="G1164" i="4"/>
  <c r="I1163" i="4"/>
  <c r="H1163" i="4"/>
  <c r="G1163" i="4"/>
  <c r="I1162" i="4"/>
  <c r="H1162" i="4"/>
  <c r="G1162" i="4"/>
  <c r="I1161" i="4"/>
  <c r="H1161" i="4"/>
  <c r="G1161" i="4"/>
  <c r="I1160" i="4"/>
  <c r="H1160" i="4"/>
  <c r="G1160" i="4"/>
  <c r="I1159" i="4"/>
  <c r="H1159" i="4"/>
  <c r="G1159" i="4"/>
  <c r="I1158" i="4"/>
  <c r="H1158" i="4"/>
  <c r="G1158" i="4"/>
  <c r="I1157" i="4"/>
  <c r="H1157" i="4"/>
  <c r="G1157" i="4"/>
  <c r="I1156" i="4"/>
  <c r="H1156" i="4"/>
  <c r="G1156" i="4"/>
  <c r="I1155" i="4"/>
  <c r="H1155" i="4"/>
  <c r="G1155" i="4"/>
  <c r="I1154" i="4"/>
  <c r="H1154" i="4"/>
  <c r="G1154" i="4"/>
  <c r="I1153" i="4"/>
  <c r="H1153" i="4"/>
  <c r="G1153" i="4"/>
  <c r="I1152" i="4"/>
  <c r="H1152" i="4"/>
  <c r="G1152" i="4"/>
  <c r="I1151" i="4"/>
  <c r="H1151" i="4"/>
  <c r="G1151" i="4"/>
  <c r="I1150" i="4"/>
  <c r="H1150" i="4"/>
  <c r="G1150" i="4"/>
  <c r="I1149" i="4"/>
  <c r="H1149" i="4"/>
  <c r="G1149" i="4"/>
  <c r="I1148" i="4"/>
  <c r="H1148" i="4"/>
  <c r="G1148" i="4"/>
  <c r="I1147" i="4"/>
  <c r="H1147" i="4"/>
  <c r="G1147" i="4"/>
  <c r="I1146" i="4"/>
  <c r="H1146" i="4"/>
  <c r="G1146" i="4"/>
  <c r="I1145" i="4"/>
  <c r="H1145" i="4"/>
  <c r="G1145" i="4"/>
  <c r="I1144" i="4"/>
  <c r="H1144" i="4"/>
  <c r="G1144" i="4"/>
  <c r="I1143" i="4"/>
  <c r="H1143" i="4"/>
  <c r="G1143" i="4"/>
  <c r="I1142" i="4"/>
  <c r="H1142" i="4"/>
  <c r="G1142" i="4"/>
  <c r="I1141" i="4"/>
  <c r="H1141" i="4"/>
  <c r="G1141" i="4"/>
  <c r="I1140" i="4"/>
  <c r="H1140" i="4"/>
  <c r="G1140" i="4"/>
  <c r="I1139" i="4"/>
  <c r="H1139" i="4"/>
  <c r="G1139" i="4"/>
  <c r="I1138" i="4"/>
  <c r="H1138" i="4"/>
  <c r="G1138" i="4"/>
  <c r="I1137" i="4"/>
  <c r="H1137" i="4"/>
  <c r="G1137" i="4"/>
  <c r="I1136" i="4"/>
  <c r="H1136" i="4"/>
  <c r="G1136" i="4"/>
  <c r="I1135" i="4"/>
  <c r="H1135" i="4"/>
  <c r="G1135" i="4"/>
  <c r="I1134" i="4"/>
  <c r="H1134" i="4"/>
  <c r="G1134" i="4"/>
  <c r="I1133" i="4"/>
  <c r="H1133" i="4"/>
  <c r="G1133" i="4"/>
  <c r="I1132" i="4"/>
  <c r="H1132" i="4"/>
  <c r="G1132" i="4"/>
  <c r="I1131" i="4"/>
  <c r="H1131" i="4"/>
  <c r="G1131" i="4"/>
  <c r="I1130" i="4"/>
  <c r="H1130" i="4"/>
  <c r="G1130" i="4"/>
  <c r="I1129" i="4"/>
  <c r="H1129" i="4"/>
  <c r="G1129" i="4"/>
  <c r="I1128" i="4"/>
  <c r="H1128" i="4"/>
  <c r="G1128" i="4"/>
  <c r="I1127" i="4"/>
  <c r="H1127" i="4"/>
  <c r="G1127" i="4"/>
  <c r="I1126" i="4"/>
  <c r="H1126" i="4"/>
  <c r="G1126" i="4"/>
  <c r="I1125" i="4"/>
  <c r="H1125" i="4"/>
  <c r="G1125" i="4"/>
  <c r="I1124" i="4"/>
  <c r="H1124" i="4"/>
  <c r="G1124" i="4"/>
  <c r="I1123" i="4"/>
  <c r="H1123" i="4"/>
  <c r="G1123" i="4"/>
  <c r="I1122" i="4"/>
  <c r="H1122" i="4"/>
  <c r="G1122" i="4"/>
  <c r="I1121" i="4"/>
  <c r="H1121" i="4"/>
  <c r="G1121" i="4"/>
  <c r="I1120" i="4"/>
  <c r="H1120" i="4"/>
  <c r="G1120" i="4"/>
  <c r="I1119" i="4"/>
  <c r="H1119" i="4"/>
  <c r="G1119" i="4"/>
  <c r="I1118" i="4"/>
  <c r="H1118" i="4"/>
  <c r="G1118" i="4"/>
  <c r="I1117" i="4"/>
  <c r="H1117" i="4"/>
  <c r="G1117" i="4"/>
  <c r="I1116" i="4"/>
  <c r="H1116" i="4"/>
  <c r="G1116" i="4"/>
  <c r="I1115" i="4"/>
  <c r="H1115" i="4"/>
  <c r="G1115" i="4"/>
  <c r="I1114" i="4"/>
  <c r="H1114" i="4"/>
  <c r="G1114" i="4"/>
  <c r="I1113" i="4"/>
  <c r="H1113" i="4"/>
  <c r="G1113" i="4"/>
  <c r="I1112" i="4"/>
  <c r="H1112" i="4"/>
  <c r="G1112" i="4"/>
  <c r="I1111" i="4"/>
  <c r="H1111" i="4"/>
  <c r="G1111" i="4"/>
  <c r="I1110" i="4"/>
  <c r="H1110" i="4"/>
  <c r="G1110" i="4"/>
  <c r="I1109" i="4"/>
  <c r="H1109" i="4"/>
  <c r="G1109" i="4"/>
  <c r="I1108" i="4"/>
  <c r="H1108" i="4"/>
  <c r="G1108" i="4"/>
  <c r="I1107" i="4"/>
  <c r="H1107" i="4"/>
  <c r="G1107" i="4"/>
  <c r="I1106" i="4"/>
  <c r="H1106" i="4"/>
  <c r="G1106" i="4"/>
  <c r="I1105" i="4"/>
  <c r="H1105" i="4"/>
  <c r="G1105" i="4"/>
  <c r="I1104" i="4"/>
  <c r="H1104" i="4"/>
  <c r="G1104" i="4"/>
  <c r="I1103" i="4"/>
  <c r="H1103" i="4"/>
  <c r="G1103" i="4"/>
  <c r="I1102" i="4"/>
  <c r="H1102" i="4"/>
  <c r="G1102" i="4"/>
  <c r="I1101" i="4"/>
  <c r="H1101" i="4"/>
  <c r="G1101" i="4"/>
  <c r="I1100" i="4"/>
  <c r="H1100" i="4"/>
  <c r="G1100" i="4"/>
  <c r="I1099" i="4"/>
  <c r="H1099" i="4"/>
  <c r="G1099" i="4"/>
  <c r="I1098" i="4"/>
  <c r="H1098" i="4"/>
  <c r="G1098" i="4"/>
  <c r="I1097" i="4"/>
  <c r="H1097" i="4"/>
  <c r="G1097" i="4"/>
  <c r="I1096" i="4"/>
  <c r="H1096" i="4"/>
  <c r="G1096" i="4"/>
  <c r="I1095" i="4"/>
  <c r="H1095" i="4"/>
  <c r="G1095" i="4"/>
  <c r="I1094" i="4"/>
  <c r="H1094" i="4"/>
  <c r="G1094" i="4"/>
  <c r="I1093" i="4"/>
  <c r="H1093" i="4"/>
  <c r="G1093" i="4"/>
  <c r="I1092" i="4"/>
  <c r="H1092" i="4"/>
  <c r="G1092" i="4"/>
  <c r="I1091" i="4"/>
  <c r="H1091" i="4"/>
  <c r="G1091" i="4"/>
  <c r="I1090" i="4"/>
  <c r="H1090" i="4"/>
  <c r="G1090" i="4"/>
  <c r="I1089" i="4"/>
  <c r="H1089" i="4"/>
  <c r="G1089" i="4"/>
  <c r="I1088" i="4"/>
  <c r="H1088" i="4"/>
  <c r="G1088" i="4"/>
  <c r="I1087" i="4"/>
  <c r="H1087" i="4"/>
  <c r="G1087" i="4"/>
  <c r="I1086" i="4"/>
  <c r="H1086" i="4"/>
  <c r="G1086" i="4"/>
  <c r="I1085" i="4"/>
  <c r="H1085" i="4"/>
  <c r="G1085" i="4"/>
  <c r="I1084" i="4"/>
  <c r="H1084" i="4"/>
  <c r="G1084" i="4"/>
  <c r="I1083" i="4"/>
  <c r="H1083" i="4"/>
  <c r="G1083" i="4"/>
  <c r="I1082" i="4"/>
  <c r="H1082" i="4"/>
  <c r="G1082" i="4"/>
  <c r="I1081" i="4"/>
  <c r="H1081" i="4"/>
  <c r="G1081" i="4"/>
  <c r="I1080" i="4"/>
  <c r="H1080" i="4"/>
  <c r="G1080" i="4"/>
  <c r="I1079" i="4"/>
  <c r="H1079" i="4"/>
  <c r="G1079" i="4"/>
  <c r="I1078" i="4"/>
  <c r="H1078" i="4"/>
  <c r="G1078" i="4"/>
  <c r="I1077" i="4"/>
  <c r="H1077" i="4"/>
  <c r="G1077" i="4"/>
  <c r="I1076" i="4"/>
  <c r="H1076" i="4"/>
  <c r="G1076" i="4"/>
  <c r="I1075" i="4"/>
  <c r="H1075" i="4"/>
  <c r="G1075" i="4"/>
  <c r="I1074" i="4"/>
  <c r="H1074" i="4"/>
  <c r="G1074" i="4"/>
  <c r="I1073" i="4"/>
  <c r="H1073" i="4"/>
  <c r="G1073" i="4"/>
  <c r="I1072" i="4"/>
  <c r="H1072" i="4"/>
  <c r="G1072" i="4"/>
  <c r="I1071" i="4"/>
  <c r="H1071" i="4"/>
  <c r="G1071" i="4"/>
  <c r="I1070" i="4"/>
  <c r="H1070" i="4"/>
  <c r="G1070" i="4"/>
  <c r="I1069" i="4"/>
  <c r="H1069" i="4"/>
  <c r="G1069" i="4"/>
  <c r="I1068" i="4"/>
  <c r="H1068" i="4"/>
  <c r="G1068" i="4"/>
  <c r="I1067" i="4"/>
  <c r="H1067" i="4"/>
  <c r="G1067" i="4"/>
  <c r="I1066" i="4"/>
  <c r="H1066" i="4"/>
  <c r="G1066" i="4"/>
  <c r="I1065" i="4"/>
  <c r="H1065" i="4"/>
  <c r="G1065" i="4"/>
  <c r="I1064" i="4"/>
  <c r="H1064" i="4"/>
  <c r="G1064" i="4"/>
  <c r="I1063" i="4"/>
  <c r="H1063" i="4"/>
  <c r="G1063" i="4"/>
  <c r="I1062" i="4"/>
  <c r="H1062" i="4"/>
  <c r="G1062" i="4"/>
  <c r="I1061" i="4"/>
  <c r="H1061" i="4"/>
  <c r="G1061" i="4"/>
  <c r="I1060" i="4"/>
  <c r="H1060" i="4"/>
  <c r="G1060" i="4"/>
  <c r="I1059" i="4"/>
  <c r="H1059" i="4"/>
  <c r="G1059" i="4"/>
  <c r="I1058" i="4"/>
  <c r="H1058" i="4"/>
  <c r="G1058" i="4"/>
  <c r="I1057" i="4"/>
  <c r="H1057" i="4"/>
  <c r="G1057" i="4"/>
  <c r="I1056" i="4"/>
  <c r="H1056" i="4"/>
  <c r="G1056" i="4"/>
  <c r="I1055" i="4"/>
  <c r="H1055" i="4"/>
  <c r="G1055" i="4"/>
  <c r="I1054" i="4"/>
  <c r="H1054" i="4"/>
  <c r="G1054" i="4"/>
  <c r="I1053" i="4"/>
  <c r="H1053" i="4"/>
  <c r="G1053" i="4"/>
  <c r="I1052" i="4"/>
  <c r="H1052" i="4"/>
  <c r="G1052" i="4"/>
  <c r="I1051" i="4"/>
  <c r="H1051" i="4"/>
  <c r="G1051" i="4"/>
  <c r="I1050" i="4"/>
  <c r="H1050" i="4"/>
  <c r="G1050" i="4"/>
  <c r="I1049" i="4"/>
  <c r="H1049" i="4"/>
  <c r="G1049" i="4"/>
  <c r="I1048" i="4"/>
  <c r="H1048" i="4"/>
  <c r="G1048" i="4"/>
  <c r="I1047" i="4"/>
  <c r="H1047" i="4"/>
  <c r="G1047" i="4"/>
  <c r="I1046" i="4"/>
  <c r="H1046" i="4"/>
  <c r="G1046" i="4"/>
  <c r="I1045" i="4"/>
  <c r="H1045" i="4"/>
  <c r="G1045" i="4"/>
  <c r="I1044" i="4"/>
  <c r="H1044" i="4"/>
  <c r="G1044" i="4"/>
  <c r="I1043" i="4"/>
  <c r="H1043" i="4"/>
  <c r="G1043" i="4"/>
  <c r="I1042" i="4"/>
  <c r="H1042" i="4"/>
  <c r="G1042" i="4"/>
  <c r="I1041" i="4"/>
  <c r="H1041" i="4"/>
  <c r="G1041" i="4"/>
  <c r="I1040" i="4"/>
  <c r="H1040" i="4"/>
  <c r="G1040" i="4"/>
  <c r="I1039" i="4"/>
  <c r="H1039" i="4"/>
  <c r="G1039" i="4"/>
  <c r="I1038" i="4"/>
  <c r="H1038" i="4"/>
  <c r="G1038" i="4"/>
  <c r="I1037" i="4"/>
  <c r="H1037" i="4"/>
  <c r="G1037" i="4"/>
  <c r="I1036" i="4"/>
  <c r="H1036" i="4"/>
  <c r="G1036" i="4"/>
  <c r="I1035" i="4"/>
  <c r="H1035" i="4"/>
  <c r="G1035" i="4"/>
  <c r="I1034" i="4"/>
  <c r="H1034" i="4"/>
  <c r="G1034" i="4"/>
  <c r="I1033" i="4"/>
  <c r="H1033" i="4"/>
  <c r="G1033" i="4"/>
  <c r="I1032" i="4"/>
  <c r="H1032" i="4"/>
  <c r="G1032" i="4"/>
  <c r="I1031" i="4"/>
  <c r="H1031" i="4"/>
  <c r="G1031" i="4"/>
  <c r="I1030" i="4"/>
  <c r="H1030" i="4"/>
  <c r="G1030" i="4"/>
  <c r="I1029" i="4"/>
  <c r="H1029" i="4"/>
  <c r="G1029" i="4"/>
  <c r="I1028" i="4"/>
  <c r="H1028" i="4"/>
  <c r="G1028" i="4"/>
  <c r="I1027" i="4"/>
  <c r="H1027" i="4"/>
  <c r="G1027" i="4"/>
  <c r="I1026" i="4"/>
  <c r="H1026" i="4"/>
  <c r="G1026" i="4"/>
  <c r="I1025" i="4"/>
  <c r="H1025" i="4"/>
  <c r="G1025" i="4"/>
  <c r="I1024" i="4"/>
  <c r="H1024" i="4"/>
  <c r="G1024" i="4"/>
  <c r="I1023" i="4"/>
  <c r="H1023" i="4"/>
  <c r="G1023" i="4"/>
  <c r="I1022" i="4"/>
  <c r="H1022" i="4"/>
  <c r="G1022" i="4"/>
  <c r="I1021" i="4"/>
  <c r="H1021" i="4"/>
  <c r="G1021" i="4"/>
  <c r="I1020" i="4"/>
  <c r="H1020" i="4"/>
  <c r="G1020" i="4"/>
  <c r="I1019" i="4"/>
  <c r="H1019" i="4"/>
  <c r="G1019" i="4"/>
  <c r="I1018" i="4"/>
  <c r="H1018" i="4"/>
  <c r="G1018" i="4"/>
  <c r="I1017" i="4"/>
  <c r="H1017" i="4"/>
  <c r="G1017" i="4"/>
  <c r="I1016" i="4"/>
  <c r="H1016" i="4"/>
  <c r="G1016" i="4"/>
  <c r="I1015" i="4"/>
  <c r="H1015" i="4"/>
  <c r="G1015" i="4"/>
  <c r="I1014" i="4"/>
  <c r="H1014" i="4"/>
  <c r="G1014" i="4"/>
  <c r="I1013" i="4"/>
  <c r="H1013" i="4"/>
  <c r="G1013" i="4"/>
  <c r="I1012" i="4"/>
  <c r="H1012" i="4"/>
  <c r="G1012" i="4"/>
  <c r="I1011" i="4"/>
  <c r="H1011" i="4"/>
  <c r="G1011" i="4"/>
  <c r="I1010" i="4"/>
  <c r="H1010" i="4"/>
  <c r="G1010" i="4"/>
  <c r="I1009" i="4"/>
  <c r="H1009" i="4"/>
  <c r="G1009" i="4"/>
  <c r="I1008" i="4"/>
  <c r="H1008" i="4"/>
  <c r="G1008" i="4"/>
  <c r="I1007" i="4"/>
  <c r="H1007" i="4"/>
  <c r="G1007" i="4"/>
  <c r="I1006" i="4"/>
  <c r="H1006" i="4"/>
  <c r="G1006" i="4"/>
  <c r="I1005" i="4"/>
  <c r="H1005" i="4"/>
  <c r="G1005" i="4"/>
  <c r="I1004" i="4"/>
  <c r="H1004" i="4"/>
  <c r="G1004" i="4"/>
  <c r="I1003" i="4"/>
  <c r="H1003" i="4"/>
  <c r="G1003" i="4"/>
  <c r="I1002" i="4"/>
  <c r="H1002" i="4"/>
  <c r="G1002" i="4"/>
  <c r="I1001" i="4"/>
  <c r="H1001" i="4"/>
  <c r="G1001" i="4"/>
  <c r="I1000" i="4"/>
  <c r="H1000" i="4"/>
  <c r="G1000" i="4"/>
  <c r="I999" i="4"/>
  <c r="H999" i="4"/>
  <c r="G999" i="4"/>
  <c r="I998" i="4"/>
  <c r="H998" i="4"/>
  <c r="G998" i="4"/>
  <c r="I997" i="4"/>
  <c r="H997" i="4"/>
  <c r="G997" i="4"/>
  <c r="I996" i="4"/>
  <c r="H996" i="4"/>
  <c r="G996" i="4"/>
  <c r="I995" i="4"/>
  <c r="H995" i="4"/>
  <c r="G995" i="4"/>
  <c r="I994" i="4"/>
  <c r="H994" i="4"/>
  <c r="G994" i="4"/>
  <c r="I993" i="4"/>
  <c r="H993" i="4"/>
  <c r="G993" i="4"/>
  <c r="I992" i="4"/>
  <c r="H992" i="4"/>
  <c r="G992" i="4"/>
  <c r="I991" i="4"/>
  <c r="H991" i="4"/>
  <c r="G991" i="4"/>
  <c r="I990" i="4"/>
  <c r="H990" i="4"/>
  <c r="G990" i="4"/>
  <c r="I989" i="4"/>
  <c r="H989" i="4"/>
  <c r="G989" i="4"/>
  <c r="I988" i="4"/>
  <c r="H988" i="4"/>
  <c r="G988" i="4"/>
  <c r="I987" i="4"/>
  <c r="H987" i="4"/>
  <c r="G987" i="4"/>
  <c r="I986" i="4"/>
  <c r="H986" i="4"/>
  <c r="G986" i="4"/>
  <c r="I985" i="4"/>
  <c r="H985" i="4"/>
  <c r="G985" i="4"/>
  <c r="I984" i="4"/>
  <c r="H984" i="4"/>
  <c r="G984" i="4"/>
  <c r="I983" i="4"/>
  <c r="H983" i="4"/>
  <c r="G983" i="4"/>
  <c r="I982" i="4"/>
  <c r="H982" i="4"/>
  <c r="G982" i="4"/>
  <c r="I981" i="4"/>
  <c r="H981" i="4"/>
  <c r="G981" i="4"/>
  <c r="I980" i="4"/>
  <c r="H980" i="4"/>
  <c r="G980" i="4"/>
  <c r="I979" i="4"/>
  <c r="H979" i="4"/>
  <c r="G979" i="4"/>
  <c r="I978" i="4"/>
  <c r="H978" i="4"/>
  <c r="G978" i="4"/>
  <c r="I977" i="4"/>
  <c r="H977" i="4"/>
  <c r="G977" i="4"/>
  <c r="I976" i="4"/>
  <c r="H976" i="4"/>
  <c r="G976" i="4"/>
  <c r="I975" i="4"/>
  <c r="H975" i="4"/>
  <c r="G975" i="4"/>
  <c r="I974" i="4"/>
  <c r="H974" i="4"/>
  <c r="G974" i="4"/>
  <c r="I973" i="4"/>
  <c r="H973" i="4"/>
  <c r="G973" i="4"/>
  <c r="I972" i="4"/>
  <c r="H972" i="4"/>
  <c r="G972" i="4"/>
  <c r="I971" i="4"/>
  <c r="H971" i="4"/>
  <c r="G971" i="4"/>
  <c r="I970" i="4"/>
  <c r="H970" i="4"/>
  <c r="G970" i="4"/>
  <c r="I969" i="4"/>
  <c r="H969" i="4"/>
  <c r="G969" i="4"/>
  <c r="I968" i="4"/>
  <c r="H968" i="4"/>
  <c r="G968" i="4"/>
  <c r="I967" i="4"/>
  <c r="H967" i="4"/>
  <c r="G967" i="4"/>
  <c r="I966" i="4"/>
  <c r="H966" i="4"/>
  <c r="G966" i="4"/>
  <c r="I965" i="4"/>
  <c r="H965" i="4"/>
  <c r="G965" i="4"/>
  <c r="I964" i="4"/>
  <c r="H964" i="4"/>
  <c r="G964" i="4"/>
  <c r="I963" i="4"/>
  <c r="H963" i="4"/>
  <c r="G963" i="4"/>
  <c r="I962" i="4"/>
  <c r="H962" i="4"/>
  <c r="G962" i="4"/>
  <c r="I961" i="4"/>
  <c r="H961" i="4"/>
  <c r="G961" i="4"/>
  <c r="I960" i="4"/>
  <c r="H960" i="4"/>
  <c r="G960" i="4"/>
  <c r="I959" i="4"/>
  <c r="H959" i="4"/>
  <c r="G959" i="4"/>
  <c r="I958" i="4"/>
  <c r="H958" i="4"/>
  <c r="G958" i="4"/>
  <c r="I957" i="4"/>
  <c r="H957" i="4"/>
  <c r="G957" i="4"/>
  <c r="I956" i="4"/>
  <c r="H956" i="4"/>
  <c r="G956" i="4"/>
  <c r="I955" i="4"/>
  <c r="H955" i="4"/>
  <c r="G955" i="4"/>
  <c r="I954" i="4"/>
  <c r="H954" i="4"/>
  <c r="G954" i="4"/>
  <c r="I953" i="4"/>
  <c r="H953" i="4"/>
  <c r="G953" i="4"/>
  <c r="I952" i="4"/>
  <c r="H952" i="4"/>
  <c r="G952" i="4"/>
  <c r="I951" i="4"/>
  <c r="H951" i="4"/>
  <c r="G951" i="4"/>
  <c r="I950" i="4"/>
  <c r="H950" i="4"/>
  <c r="G950" i="4"/>
  <c r="I949" i="4"/>
  <c r="H949" i="4"/>
  <c r="G949" i="4"/>
  <c r="I948" i="4"/>
  <c r="H948" i="4"/>
  <c r="G948" i="4"/>
  <c r="I947" i="4"/>
  <c r="H947" i="4"/>
  <c r="G947" i="4"/>
  <c r="I946" i="4"/>
  <c r="H946" i="4"/>
  <c r="G946" i="4"/>
  <c r="I945" i="4"/>
  <c r="H945" i="4"/>
  <c r="G945" i="4"/>
  <c r="I944" i="4"/>
  <c r="H944" i="4"/>
  <c r="G944" i="4"/>
  <c r="I943" i="4"/>
  <c r="H943" i="4"/>
  <c r="G943" i="4"/>
  <c r="I942" i="4"/>
  <c r="H942" i="4"/>
  <c r="G942" i="4"/>
  <c r="I941" i="4"/>
  <c r="H941" i="4"/>
  <c r="G941" i="4"/>
  <c r="I940" i="4"/>
  <c r="H940" i="4"/>
  <c r="G940" i="4"/>
  <c r="I939" i="4"/>
  <c r="H939" i="4"/>
  <c r="G939" i="4"/>
  <c r="I938" i="4"/>
  <c r="H938" i="4"/>
  <c r="G938" i="4"/>
  <c r="I937" i="4"/>
  <c r="H937" i="4"/>
  <c r="G937" i="4"/>
  <c r="I936" i="4"/>
  <c r="H936" i="4"/>
  <c r="G936" i="4"/>
  <c r="I935" i="4"/>
  <c r="H935" i="4"/>
  <c r="G935" i="4"/>
  <c r="I934" i="4"/>
  <c r="H934" i="4"/>
  <c r="G934" i="4"/>
  <c r="I933" i="4"/>
  <c r="H933" i="4"/>
  <c r="G933" i="4"/>
  <c r="I932" i="4"/>
  <c r="H932" i="4"/>
  <c r="G932" i="4"/>
  <c r="I931" i="4"/>
  <c r="H931" i="4"/>
  <c r="G931" i="4"/>
  <c r="I930" i="4"/>
  <c r="H930" i="4"/>
  <c r="G930" i="4"/>
  <c r="I929" i="4"/>
  <c r="H929" i="4"/>
  <c r="G929" i="4"/>
  <c r="I928" i="4"/>
  <c r="H928" i="4"/>
  <c r="G928" i="4"/>
  <c r="I927" i="4"/>
  <c r="H927" i="4"/>
  <c r="G927" i="4"/>
  <c r="I926" i="4"/>
  <c r="H926" i="4"/>
  <c r="G926" i="4"/>
  <c r="I925" i="4"/>
  <c r="H925" i="4"/>
  <c r="G925" i="4"/>
  <c r="I924" i="4"/>
  <c r="H924" i="4"/>
  <c r="G924" i="4"/>
  <c r="I923" i="4"/>
  <c r="H923" i="4"/>
  <c r="G923" i="4"/>
  <c r="I922" i="4"/>
  <c r="H922" i="4"/>
  <c r="G922" i="4"/>
  <c r="I921" i="4"/>
  <c r="H921" i="4"/>
  <c r="G921" i="4"/>
  <c r="I920" i="4"/>
  <c r="H920" i="4"/>
  <c r="G920" i="4"/>
  <c r="I919" i="4"/>
  <c r="H919" i="4"/>
  <c r="G919" i="4"/>
  <c r="I918" i="4"/>
  <c r="H918" i="4"/>
  <c r="G918" i="4"/>
  <c r="I917" i="4"/>
  <c r="H917" i="4"/>
  <c r="G917" i="4"/>
  <c r="I916" i="4"/>
  <c r="H916" i="4"/>
  <c r="G916" i="4"/>
  <c r="I915" i="4"/>
  <c r="H915" i="4"/>
  <c r="G915" i="4"/>
  <c r="I914" i="4"/>
  <c r="H914" i="4"/>
  <c r="G914" i="4"/>
  <c r="I913" i="4"/>
  <c r="H913" i="4"/>
  <c r="G913" i="4"/>
  <c r="I912" i="4"/>
  <c r="H912" i="4"/>
  <c r="G912" i="4"/>
  <c r="I911" i="4"/>
  <c r="H911" i="4"/>
  <c r="G911" i="4"/>
  <c r="I910" i="4"/>
  <c r="H910" i="4"/>
  <c r="G910" i="4"/>
  <c r="I909" i="4"/>
  <c r="H909" i="4"/>
  <c r="G909" i="4"/>
  <c r="I908" i="4"/>
  <c r="H908" i="4"/>
  <c r="G908" i="4"/>
  <c r="I907" i="4"/>
  <c r="H907" i="4"/>
  <c r="G907" i="4"/>
  <c r="I906" i="4"/>
  <c r="H906" i="4"/>
  <c r="G906" i="4"/>
  <c r="I905" i="4"/>
  <c r="H905" i="4"/>
  <c r="G905" i="4"/>
  <c r="I904" i="4"/>
  <c r="H904" i="4"/>
  <c r="G904" i="4"/>
  <c r="I903" i="4"/>
  <c r="H903" i="4"/>
  <c r="G903" i="4"/>
  <c r="I902" i="4"/>
  <c r="H902" i="4"/>
  <c r="G902" i="4"/>
  <c r="I901" i="4"/>
  <c r="H901" i="4"/>
  <c r="G901" i="4"/>
  <c r="I900" i="4"/>
  <c r="H900" i="4"/>
  <c r="G900" i="4"/>
  <c r="I899" i="4"/>
  <c r="H899" i="4"/>
  <c r="G899" i="4"/>
  <c r="I898" i="4"/>
  <c r="H898" i="4"/>
  <c r="G898" i="4"/>
  <c r="I897" i="4"/>
  <c r="H897" i="4"/>
  <c r="G897" i="4"/>
  <c r="I896" i="4"/>
  <c r="H896" i="4"/>
  <c r="G896" i="4"/>
  <c r="I895" i="4"/>
  <c r="H895" i="4"/>
  <c r="G895" i="4"/>
  <c r="I894" i="4"/>
  <c r="H894" i="4"/>
  <c r="G894" i="4"/>
  <c r="I893" i="4"/>
  <c r="H893" i="4"/>
  <c r="G893" i="4"/>
  <c r="I892" i="4"/>
  <c r="H892" i="4"/>
  <c r="G892" i="4"/>
  <c r="I891" i="4"/>
  <c r="H891" i="4"/>
  <c r="G891" i="4"/>
  <c r="I890" i="4"/>
  <c r="H890" i="4"/>
  <c r="G890" i="4"/>
  <c r="I889" i="4"/>
  <c r="H889" i="4"/>
  <c r="G889" i="4"/>
  <c r="I888" i="4"/>
  <c r="H888" i="4"/>
  <c r="G888" i="4"/>
  <c r="I887" i="4"/>
  <c r="H887" i="4"/>
  <c r="G887" i="4"/>
  <c r="I886" i="4"/>
  <c r="H886" i="4"/>
  <c r="G886" i="4"/>
  <c r="I885" i="4"/>
  <c r="H885" i="4"/>
  <c r="G885" i="4"/>
  <c r="I884" i="4"/>
  <c r="H884" i="4"/>
  <c r="G884" i="4"/>
  <c r="I883" i="4"/>
  <c r="H883" i="4"/>
  <c r="G883" i="4"/>
  <c r="I882" i="4"/>
  <c r="H882" i="4"/>
  <c r="G882" i="4"/>
  <c r="I881" i="4"/>
  <c r="H881" i="4"/>
  <c r="G881" i="4"/>
  <c r="I880" i="4"/>
  <c r="H880" i="4"/>
  <c r="G880" i="4"/>
  <c r="I879" i="4"/>
  <c r="H879" i="4"/>
  <c r="G879" i="4"/>
  <c r="I878" i="4"/>
  <c r="H878" i="4"/>
  <c r="G878" i="4"/>
  <c r="I877" i="4"/>
  <c r="H877" i="4"/>
  <c r="G877" i="4"/>
  <c r="I876" i="4"/>
  <c r="H876" i="4"/>
  <c r="G876" i="4"/>
  <c r="I875" i="4"/>
  <c r="H875" i="4"/>
  <c r="G875" i="4"/>
  <c r="I874" i="4"/>
  <c r="H874" i="4"/>
  <c r="G874" i="4"/>
  <c r="I873" i="4"/>
  <c r="H873" i="4"/>
  <c r="G873" i="4"/>
  <c r="I872" i="4"/>
  <c r="H872" i="4"/>
  <c r="G872" i="4"/>
  <c r="I871" i="4"/>
  <c r="H871" i="4"/>
  <c r="G871" i="4"/>
  <c r="I870" i="4"/>
  <c r="H870" i="4"/>
  <c r="G870" i="4"/>
  <c r="I869" i="4"/>
  <c r="H869" i="4"/>
  <c r="G869" i="4"/>
  <c r="I868" i="4"/>
  <c r="H868" i="4"/>
  <c r="G868" i="4"/>
  <c r="I867" i="4"/>
  <c r="H867" i="4"/>
  <c r="G867" i="4"/>
  <c r="I866" i="4"/>
  <c r="H866" i="4"/>
  <c r="G866" i="4"/>
  <c r="I865" i="4"/>
  <c r="H865" i="4"/>
  <c r="G865" i="4"/>
  <c r="I864" i="4"/>
  <c r="H864" i="4"/>
  <c r="G864" i="4"/>
  <c r="I863" i="4"/>
  <c r="H863" i="4"/>
  <c r="G863" i="4"/>
  <c r="I862" i="4"/>
  <c r="H862" i="4"/>
  <c r="G862" i="4"/>
  <c r="I861" i="4"/>
  <c r="H861" i="4"/>
  <c r="G861" i="4"/>
  <c r="I860" i="4"/>
  <c r="H860" i="4"/>
  <c r="G860" i="4"/>
  <c r="I859" i="4"/>
  <c r="H859" i="4"/>
  <c r="G859" i="4"/>
  <c r="I858" i="4"/>
  <c r="H858" i="4"/>
  <c r="G858" i="4"/>
  <c r="I857" i="4"/>
  <c r="H857" i="4"/>
  <c r="G857" i="4"/>
  <c r="I856" i="4"/>
  <c r="H856" i="4"/>
  <c r="G856" i="4"/>
  <c r="I855" i="4"/>
  <c r="H855" i="4"/>
  <c r="G855" i="4"/>
  <c r="I854" i="4"/>
  <c r="H854" i="4"/>
  <c r="G854" i="4"/>
  <c r="I853" i="4"/>
  <c r="H853" i="4"/>
  <c r="G853" i="4"/>
  <c r="I852" i="4"/>
  <c r="H852" i="4"/>
  <c r="G852" i="4"/>
  <c r="I851" i="4"/>
  <c r="H851" i="4"/>
  <c r="G851" i="4"/>
  <c r="I850" i="4"/>
  <c r="H850" i="4"/>
  <c r="G850" i="4"/>
  <c r="I849" i="4"/>
  <c r="H849" i="4"/>
  <c r="G849" i="4"/>
  <c r="I848" i="4"/>
  <c r="H848" i="4"/>
  <c r="G848" i="4"/>
  <c r="I847" i="4"/>
  <c r="H847" i="4"/>
  <c r="G847" i="4"/>
  <c r="I846" i="4"/>
  <c r="H846" i="4"/>
  <c r="G846" i="4"/>
  <c r="I845" i="4"/>
  <c r="H845" i="4"/>
  <c r="G845" i="4"/>
  <c r="I844" i="4"/>
  <c r="H844" i="4"/>
  <c r="G844" i="4"/>
  <c r="I843" i="4"/>
  <c r="H843" i="4"/>
  <c r="G843" i="4"/>
  <c r="I842" i="4"/>
  <c r="H842" i="4"/>
  <c r="G842" i="4"/>
  <c r="I841" i="4"/>
  <c r="H841" i="4"/>
  <c r="G841" i="4"/>
  <c r="I840" i="4"/>
  <c r="H840" i="4"/>
  <c r="G840" i="4"/>
  <c r="I839" i="4"/>
  <c r="H839" i="4"/>
  <c r="G839" i="4"/>
  <c r="I838" i="4"/>
  <c r="H838" i="4"/>
  <c r="G838" i="4"/>
  <c r="I837" i="4"/>
  <c r="H837" i="4"/>
  <c r="G837" i="4"/>
  <c r="I836" i="4"/>
  <c r="H836" i="4"/>
  <c r="G836" i="4"/>
  <c r="I835" i="4"/>
  <c r="H835" i="4"/>
  <c r="G835" i="4"/>
  <c r="I834" i="4"/>
  <c r="H834" i="4"/>
  <c r="G834" i="4"/>
  <c r="I833" i="4"/>
  <c r="H833" i="4"/>
  <c r="G833" i="4"/>
  <c r="I832" i="4"/>
  <c r="H832" i="4"/>
  <c r="G832" i="4"/>
  <c r="I831" i="4"/>
  <c r="H831" i="4"/>
  <c r="G831" i="4"/>
  <c r="I830" i="4"/>
  <c r="H830" i="4"/>
  <c r="G830" i="4"/>
  <c r="I829" i="4"/>
  <c r="H829" i="4"/>
  <c r="G829" i="4"/>
  <c r="I828" i="4"/>
  <c r="H828" i="4"/>
  <c r="G828" i="4"/>
  <c r="I827" i="4"/>
  <c r="H827" i="4"/>
  <c r="G827" i="4"/>
  <c r="I826" i="4"/>
  <c r="H826" i="4"/>
  <c r="G826" i="4"/>
  <c r="I825" i="4"/>
  <c r="H825" i="4"/>
  <c r="G825" i="4"/>
  <c r="I824" i="4"/>
  <c r="H824" i="4"/>
  <c r="G824" i="4"/>
  <c r="I823" i="4"/>
  <c r="H823" i="4"/>
  <c r="G823" i="4"/>
  <c r="I822" i="4"/>
  <c r="H822" i="4"/>
  <c r="G822" i="4"/>
  <c r="I821" i="4"/>
  <c r="H821" i="4"/>
  <c r="G821" i="4"/>
  <c r="I820" i="4"/>
  <c r="H820" i="4"/>
  <c r="G820" i="4"/>
  <c r="I819" i="4"/>
  <c r="H819" i="4"/>
  <c r="G819" i="4"/>
  <c r="I818" i="4"/>
  <c r="H818" i="4"/>
  <c r="G818" i="4"/>
  <c r="I817" i="4"/>
  <c r="H817" i="4"/>
  <c r="G817" i="4"/>
  <c r="I816" i="4"/>
  <c r="H816" i="4"/>
  <c r="G816" i="4"/>
  <c r="I815" i="4"/>
  <c r="H815" i="4"/>
  <c r="G815" i="4"/>
  <c r="I814" i="4"/>
  <c r="H814" i="4"/>
  <c r="G814" i="4"/>
  <c r="I813" i="4"/>
  <c r="H813" i="4"/>
  <c r="G813" i="4"/>
  <c r="I812" i="4"/>
  <c r="H812" i="4"/>
  <c r="G812" i="4"/>
  <c r="I811" i="4"/>
  <c r="H811" i="4"/>
  <c r="G811" i="4"/>
  <c r="I810" i="4"/>
  <c r="H810" i="4"/>
  <c r="G810" i="4"/>
  <c r="I809" i="4"/>
  <c r="H809" i="4"/>
  <c r="G809" i="4"/>
  <c r="I808" i="4"/>
  <c r="H808" i="4"/>
  <c r="G808" i="4"/>
  <c r="I807" i="4"/>
  <c r="H807" i="4"/>
  <c r="G807" i="4"/>
  <c r="I806" i="4"/>
  <c r="H806" i="4"/>
  <c r="G806" i="4"/>
  <c r="I805" i="4"/>
  <c r="H805" i="4"/>
  <c r="G805" i="4"/>
  <c r="I804" i="4"/>
  <c r="H804" i="4"/>
  <c r="G804" i="4"/>
  <c r="I803" i="4"/>
  <c r="H803" i="4"/>
  <c r="G803" i="4"/>
  <c r="I802" i="4"/>
  <c r="H802" i="4"/>
  <c r="G802" i="4"/>
  <c r="I801" i="4"/>
  <c r="H801" i="4"/>
  <c r="G801" i="4"/>
  <c r="I800" i="4"/>
  <c r="H800" i="4"/>
  <c r="G800" i="4"/>
  <c r="I799" i="4"/>
  <c r="H799" i="4"/>
  <c r="G799" i="4"/>
  <c r="I798" i="4"/>
  <c r="H798" i="4"/>
  <c r="G798" i="4"/>
  <c r="I797" i="4"/>
  <c r="H797" i="4"/>
  <c r="G797" i="4"/>
  <c r="I796" i="4"/>
  <c r="H796" i="4"/>
  <c r="G796" i="4"/>
  <c r="I795" i="4"/>
  <c r="H795" i="4"/>
  <c r="G795" i="4"/>
  <c r="I794" i="4"/>
  <c r="H794" i="4"/>
  <c r="G794" i="4"/>
  <c r="I793" i="4"/>
  <c r="H793" i="4"/>
  <c r="G793" i="4"/>
  <c r="I792" i="4"/>
  <c r="H792" i="4"/>
  <c r="G792" i="4"/>
  <c r="I791" i="4"/>
  <c r="H791" i="4"/>
  <c r="G791" i="4"/>
  <c r="I790" i="4"/>
  <c r="H790" i="4"/>
  <c r="G790" i="4"/>
  <c r="I789" i="4"/>
  <c r="H789" i="4"/>
  <c r="G789" i="4"/>
  <c r="I788" i="4"/>
  <c r="H788" i="4"/>
  <c r="G788" i="4"/>
  <c r="I787" i="4"/>
  <c r="H787" i="4"/>
  <c r="G787" i="4"/>
  <c r="I786" i="4"/>
  <c r="H786" i="4"/>
  <c r="G786" i="4"/>
  <c r="I785" i="4"/>
  <c r="H785" i="4"/>
  <c r="G785" i="4"/>
  <c r="I784" i="4"/>
  <c r="H784" i="4"/>
  <c r="G784" i="4"/>
  <c r="I783" i="4"/>
  <c r="H783" i="4"/>
  <c r="G783" i="4"/>
  <c r="I782" i="4"/>
  <c r="H782" i="4"/>
  <c r="G782" i="4"/>
  <c r="I781" i="4"/>
  <c r="H781" i="4"/>
  <c r="G781" i="4"/>
  <c r="I780" i="4"/>
  <c r="H780" i="4"/>
  <c r="G780" i="4"/>
  <c r="I779" i="4"/>
  <c r="H779" i="4"/>
  <c r="G779" i="4"/>
  <c r="I778" i="4"/>
  <c r="H778" i="4"/>
  <c r="G778" i="4"/>
  <c r="I777" i="4"/>
  <c r="H777" i="4"/>
  <c r="G777" i="4"/>
  <c r="I776" i="4"/>
  <c r="H776" i="4"/>
  <c r="G776" i="4"/>
  <c r="I775" i="4"/>
  <c r="H775" i="4"/>
  <c r="G775" i="4"/>
  <c r="I774" i="4"/>
  <c r="H774" i="4"/>
  <c r="G774" i="4"/>
  <c r="I773" i="4"/>
  <c r="H773" i="4"/>
  <c r="G773" i="4"/>
  <c r="I772" i="4"/>
  <c r="H772" i="4"/>
  <c r="G772" i="4"/>
  <c r="I771" i="4"/>
  <c r="H771" i="4"/>
  <c r="G771" i="4"/>
  <c r="I770" i="4"/>
  <c r="H770" i="4"/>
  <c r="G770" i="4"/>
  <c r="I769" i="4"/>
  <c r="H769" i="4"/>
  <c r="G769" i="4"/>
  <c r="I768" i="4"/>
  <c r="H768" i="4"/>
  <c r="G768" i="4"/>
  <c r="I767" i="4"/>
  <c r="H767" i="4"/>
  <c r="G767" i="4"/>
  <c r="I766" i="4"/>
  <c r="H766" i="4"/>
  <c r="G766" i="4"/>
  <c r="I765" i="4"/>
  <c r="H765" i="4"/>
  <c r="G765" i="4"/>
  <c r="I764" i="4"/>
  <c r="H764" i="4"/>
  <c r="G764" i="4"/>
  <c r="I763" i="4"/>
  <c r="H763" i="4"/>
  <c r="G763" i="4"/>
  <c r="I762" i="4"/>
  <c r="H762" i="4"/>
  <c r="G762" i="4"/>
  <c r="I761" i="4"/>
  <c r="H761" i="4"/>
  <c r="G761" i="4"/>
  <c r="I760" i="4"/>
  <c r="H760" i="4"/>
  <c r="G760" i="4"/>
  <c r="I759" i="4"/>
  <c r="H759" i="4"/>
  <c r="G759" i="4"/>
  <c r="I758" i="4"/>
  <c r="H758" i="4"/>
  <c r="G758" i="4"/>
  <c r="I757" i="4"/>
  <c r="H757" i="4"/>
  <c r="G757" i="4"/>
  <c r="I756" i="4"/>
  <c r="H756" i="4"/>
  <c r="G756" i="4"/>
  <c r="I755" i="4"/>
  <c r="H755" i="4"/>
  <c r="G755" i="4"/>
  <c r="I754" i="4"/>
  <c r="H754" i="4"/>
  <c r="G754" i="4"/>
  <c r="I753" i="4"/>
  <c r="H753" i="4"/>
  <c r="G753" i="4"/>
  <c r="I752" i="4"/>
  <c r="H752" i="4"/>
  <c r="G752" i="4"/>
  <c r="I751" i="4"/>
  <c r="H751" i="4"/>
  <c r="G751" i="4"/>
  <c r="I750" i="4"/>
  <c r="H750" i="4"/>
  <c r="G750" i="4"/>
  <c r="I749" i="4"/>
  <c r="H749" i="4"/>
  <c r="G749" i="4"/>
  <c r="I748" i="4"/>
  <c r="H748" i="4"/>
  <c r="G748" i="4"/>
  <c r="I747" i="4"/>
  <c r="H747" i="4"/>
  <c r="G747" i="4"/>
  <c r="I746" i="4"/>
  <c r="H746" i="4"/>
  <c r="G746" i="4"/>
  <c r="I745" i="4"/>
  <c r="H745" i="4"/>
  <c r="G745" i="4"/>
  <c r="I744" i="4"/>
  <c r="H744" i="4"/>
  <c r="G744" i="4"/>
  <c r="I743" i="4"/>
  <c r="H743" i="4"/>
  <c r="G743" i="4"/>
  <c r="I742" i="4"/>
  <c r="H742" i="4"/>
  <c r="G742" i="4"/>
  <c r="I741" i="4"/>
  <c r="H741" i="4"/>
  <c r="G741" i="4"/>
  <c r="I740" i="4"/>
  <c r="H740" i="4"/>
  <c r="G740" i="4"/>
  <c r="I739" i="4"/>
  <c r="H739" i="4"/>
  <c r="G739" i="4"/>
  <c r="I738" i="4"/>
  <c r="H738" i="4"/>
  <c r="G738" i="4"/>
  <c r="I737" i="4"/>
  <c r="H737" i="4"/>
  <c r="G737" i="4"/>
  <c r="I736" i="4"/>
  <c r="H736" i="4"/>
  <c r="G736" i="4"/>
  <c r="I735" i="4"/>
  <c r="H735" i="4"/>
  <c r="G735" i="4"/>
  <c r="I734" i="4"/>
  <c r="H734" i="4"/>
  <c r="G734" i="4"/>
  <c r="I733" i="4"/>
  <c r="H733" i="4"/>
  <c r="G733" i="4"/>
  <c r="I732" i="4"/>
  <c r="H732" i="4"/>
  <c r="G732" i="4"/>
  <c r="I731" i="4"/>
  <c r="H731" i="4"/>
  <c r="G731" i="4"/>
  <c r="I730" i="4"/>
  <c r="H730" i="4"/>
  <c r="G730" i="4"/>
  <c r="I729" i="4"/>
  <c r="H729" i="4"/>
  <c r="G729" i="4"/>
  <c r="I728" i="4"/>
  <c r="H728" i="4"/>
  <c r="G728" i="4"/>
  <c r="I727" i="4"/>
  <c r="H727" i="4"/>
  <c r="G727" i="4"/>
  <c r="I726" i="4"/>
  <c r="H726" i="4"/>
  <c r="G726" i="4"/>
  <c r="I725" i="4"/>
  <c r="H725" i="4"/>
  <c r="G725" i="4"/>
  <c r="I724" i="4"/>
  <c r="H724" i="4"/>
  <c r="G724" i="4"/>
  <c r="I723" i="4"/>
  <c r="H723" i="4"/>
  <c r="G723" i="4"/>
  <c r="I722" i="4"/>
  <c r="H722" i="4"/>
  <c r="G722" i="4"/>
  <c r="I721" i="4"/>
  <c r="H721" i="4"/>
  <c r="G721" i="4"/>
  <c r="I720" i="4"/>
  <c r="H720" i="4"/>
  <c r="G720" i="4"/>
  <c r="I719" i="4"/>
  <c r="H719" i="4"/>
  <c r="G719" i="4"/>
  <c r="I718" i="4"/>
  <c r="H718" i="4"/>
  <c r="G718" i="4"/>
  <c r="I717" i="4"/>
  <c r="H717" i="4"/>
  <c r="G717" i="4"/>
  <c r="I716" i="4"/>
  <c r="H716" i="4"/>
  <c r="G716" i="4"/>
  <c r="I715" i="4"/>
  <c r="H715" i="4"/>
  <c r="G715" i="4"/>
  <c r="I714" i="4"/>
  <c r="H714" i="4"/>
  <c r="G714" i="4"/>
  <c r="I713" i="4"/>
  <c r="H713" i="4"/>
  <c r="G713" i="4"/>
  <c r="I712" i="4"/>
  <c r="H712" i="4"/>
  <c r="G712" i="4"/>
  <c r="I711" i="4"/>
  <c r="H711" i="4"/>
  <c r="G711" i="4"/>
  <c r="I710" i="4"/>
  <c r="H710" i="4"/>
  <c r="G710" i="4"/>
  <c r="I709" i="4"/>
  <c r="H709" i="4"/>
  <c r="G709" i="4"/>
  <c r="I708" i="4"/>
  <c r="H708" i="4"/>
  <c r="G708" i="4"/>
  <c r="I707" i="4"/>
  <c r="H707" i="4"/>
  <c r="G707" i="4"/>
  <c r="I706" i="4"/>
  <c r="H706" i="4"/>
  <c r="G706" i="4"/>
  <c r="I705" i="4"/>
  <c r="H705" i="4"/>
  <c r="G705" i="4"/>
  <c r="I704" i="4"/>
  <c r="H704" i="4"/>
  <c r="G704" i="4"/>
  <c r="I703" i="4"/>
  <c r="H703" i="4"/>
  <c r="G703" i="4"/>
  <c r="I702" i="4"/>
  <c r="H702" i="4"/>
  <c r="G702" i="4"/>
  <c r="I701" i="4"/>
  <c r="H701" i="4"/>
  <c r="G701" i="4"/>
  <c r="I700" i="4"/>
  <c r="H700" i="4"/>
  <c r="G700" i="4"/>
  <c r="I699" i="4"/>
  <c r="H699" i="4"/>
  <c r="G699" i="4"/>
  <c r="I698" i="4"/>
  <c r="H698" i="4"/>
  <c r="G698" i="4"/>
  <c r="I697" i="4"/>
  <c r="H697" i="4"/>
  <c r="G697" i="4"/>
  <c r="I696" i="4"/>
  <c r="H696" i="4"/>
  <c r="G696" i="4"/>
  <c r="I695" i="4"/>
  <c r="H695" i="4"/>
  <c r="G695" i="4"/>
  <c r="I694" i="4"/>
  <c r="H694" i="4"/>
  <c r="G694" i="4"/>
  <c r="I693" i="4"/>
  <c r="H693" i="4"/>
  <c r="G693" i="4"/>
  <c r="I692" i="4"/>
  <c r="H692" i="4"/>
  <c r="G692" i="4"/>
  <c r="I691" i="4"/>
  <c r="H691" i="4"/>
  <c r="G691" i="4"/>
  <c r="I690" i="4"/>
  <c r="H690" i="4"/>
  <c r="G690" i="4"/>
  <c r="I689" i="4"/>
  <c r="H689" i="4"/>
  <c r="G689" i="4"/>
  <c r="I688" i="4"/>
  <c r="H688" i="4"/>
  <c r="G688" i="4"/>
  <c r="I687" i="4"/>
  <c r="H687" i="4"/>
  <c r="G687" i="4"/>
  <c r="I686" i="4"/>
  <c r="H686" i="4"/>
  <c r="G686" i="4"/>
  <c r="I685" i="4"/>
  <c r="H685" i="4"/>
  <c r="G685" i="4"/>
  <c r="I684" i="4"/>
  <c r="H684" i="4"/>
  <c r="G684" i="4"/>
  <c r="I683" i="4"/>
  <c r="H683" i="4"/>
  <c r="G683" i="4"/>
  <c r="I682" i="4"/>
  <c r="H682" i="4"/>
  <c r="G682" i="4"/>
  <c r="I681" i="4"/>
  <c r="H681" i="4"/>
  <c r="G681" i="4"/>
  <c r="I680" i="4"/>
  <c r="H680" i="4"/>
  <c r="G680" i="4"/>
  <c r="I679" i="4"/>
  <c r="H679" i="4"/>
  <c r="G679" i="4"/>
  <c r="I678" i="4"/>
  <c r="H678" i="4"/>
  <c r="G678" i="4"/>
  <c r="I677" i="4"/>
  <c r="H677" i="4"/>
  <c r="G677" i="4"/>
  <c r="I676" i="4"/>
  <c r="H676" i="4"/>
  <c r="G676" i="4"/>
  <c r="I675" i="4"/>
  <c r="H675" i="4"/>
  <c r="G675" i="4"/>
  <c r="I674" i="4"/>
  <c r="H674" i="4"/>
  <c r="G674" i="4"/>
  <c r="I673" i="4"/>
  <c r="H673" i="4"/>
  <c r="G673" i="4"/>
  <c r="I672" i="4"/>
  <c r="H672" i="4"/>
  <c r="G672" i="4"/>
  <c r="I671" i="4"/>
  <c r="H671" i="4"/>
  <c r="G671" i="4"/>
  <c r="I670" i="4"/>
  <c r="H670" i="4"/>
  <c r="G670" i="4"/>
  <c r="I669" i="4"/>
  <c r="H669" i="4"/>
  <c r="G669" i="4"/>
  <c r="I668" i="4"/>
  <c r="H668" i="4"/>
  <c r="G668" i="4"/>
  <c r="I667" i="4"/>
  <c r="H667" i="4"/>
  <c r="G667" i="4"/>
  <c r="I666" i="4"/>
  <c r="H666" i="4"/>
  <c r="G666" i="4"/>
  <c r="I665" i="4"/>
  <c r="H665" i="4"/>
  <c r="G665" i="4"/>
  <c r="I664" i="4"/>
  <c r="H664" i="4"/>
  <c r="G664" i="4"/>
  <c r="I663" i="4"/>
  <c r="H663" i="4"/>
  <c r="G663" i="4"/>
  <c r="I662" i="4"/>
  <c r="H662" i="4"/>
  <c r="G662" i="4"/>
  <c r="I661" i="4"/>
  <c r="H661" i="4"/>
  <c r="G661" i="4"/>
  <c r="I660" i="4"/>
  <c r="H660" i="4"/>
  <c r="G660" i="4"/>
  <c r="I659" i="4"/>
  <c r="H659" i="4"/>
  <c r="G659" i="4"/>
  <c r="I658" i="4"/>
  <c r="H658" i="4"/>
  <c r="G658" i="4"/>
  <c r="I657" i="4"/>
  <c r="H657" i="4"/>
  <c r="G657" i="4"/>
  <c r="I656" i="4"/>
  <c r="H656" i="4"/>
  <c r="G656" i="4"/>
  <c r="I655" i="4"/>
  <c r="H655" i="4"/>
  <c r="G655" i="4"/>
  <c r="I654" i="4"/>
  <c r="H654" i="4"/>
  <c r="G654" i="4"/>
  <c r="I653" i="4"/>
  <c r="H653" i="4"/>
  <c r="G653" i="4"/>
  <c r="I652" i="4"/>
  <c r="H652" i="4"/>
  <c r="G652" i="4"/>
  <c r="I651" i="4"/>
  <c r="H651" i="4"/>
  <c r="G651" i="4"/>
  <c r="I650" i="4"/>
  <c r="H650" i="4"/>
  <c r="G650" i="4"/>
  <c r="I649" i="4"/>
  <c r="H649" i="4"/>
  <c r="G649" i="4"/>
  <c r="I648" i="4"/>
  <c r="H648" i="4"/>
  <c r="G648" i="4"/>
  <c r="I647" i="4"/>
  <c r="H647" i="4"/>
  <c r="G647" i="4"/>
  <c r="I646" i="4"/>
  <c r="H646" i="4"/>
  <c r="G646" i="4"/>
  <c r="I645" i="4"/>
  <c r="H645" i="4"/>
  <c r="G645" i="4"/>
  <c r="I644" i="4"/>
  <c r="H644" i="4"/>
  <c r="G644" i="4"/>
  <c r="I643" i="4"/>
  <c r="H643" i="4"/>
  <c r="G643" i="4"/>
  <c r="I642" i="4"/>
  <c r="H642" i="4"/>
  <c r="G642" i="4"/>
  <c r="I641" i="4"/>
  <c r="H641" i="4"/>
  <c r="G641" i="4"/>
  <c r="I640" i="4"/>
  <c r="H640" i="4"/>
  <c r="G640" i="4"/>
  <c r="I639" i="4"/>
  <c r="H639" i="4"/>
  <c r="G639" i="4"/>
  <c r="I638" i="4"/>
  <c r="H638" i="4"/>
  <c r="G638" i="4"/>
  <c r="I637" i="4"/>
  <c r="H637" i="4"/>
  <c r="G637" i="4"/>
  <c r="I636" i="4"/>
  <c r="H636" i="4"/>
  <c r="G636" i="4"/>
  <c r="I635" i="4"/>
  <c r="H635" i="4"/>
  <c r="G635" i="4"/>
  <c r="I634" i="4"/>
  <c r="H634" i="4"/>
  <c r="G634" i="4"/>
  <c r="I633" i="4"/>
  <c r="H633" i="4"/>
  <c r="G633" i="4"/>
  <c r="I632" i="4"/>
  <c r="H632" i="4"/>
  <c r="G632" i="4"/>
  <c r="I631" i="4"/>
  <c r="H631" i="4"/>
  <c r="G631" i="4"/>
  <c r="I630" i="4"/>
  <c r="H630" i="4"/>
  <c r="G630" i="4"/>
  <c r="I629" i="4"/>
  <c r="H629" i="4"/>
  <c r="G629" i="4"/>
  <c r="I628" i="4"/>
  <c r="H628" i="4"/>
  <c r="G628" i="4"/>
  <c r="I627" i="4"/>
  <c r="H627" i="4"/>
  <c r="G627" i="4"/>
  <c r="I626" i="4"/>
  <c r="H626" i="4"/>
  <c r="G626" i="4"/>
  <c r="I625" i="4"/>
  <c r="H625" i="4"/>
  <c r="G625" i="4"/>
  <c r="I624" i="4"/>
  <c r="H624" i="4"/>
  <c r="G624" i="4"/>
  <c r="I623" i="4"/>
  <c r="H623" i="4"/>
  <c r="G623" i="4"/>
  <c r="I622" i="4"/>
  <c r="H622" i="4"/>
  <c r="G622" i="4"/>
  <c r="I621" i="4"/>
  <c r="H621" i="4"/>
  <c r="G621" i="4"/>
  <c r="I620" i="4"/>
  <c r="H620" i="4"/>
  <c r="G620" i="4"/>
  <c r="I619" i="4"/>
  <c r="H619" i="4"/>
  <c r="G619" i="4"/>
  <c r="I618" i="4"/>
  <c r="H618" i="4"/>
  <c r="G618" i="4"/>
  <c r="I617" i="4"/>
  <c r="H617" i="4"/>
  <c r="G617" i="4"/>
  <c r="I616" i="4"/>
  <c r="H616" i="4"/>
  <c r="G616" i="4"/>
  <c r="I615" i="4"/>
  <c r="H615" i="4"/>
  <c r="G615" i="4"/>
  <c r="I614" i="4"/>
  <c r="H614" i="4"/>
  <c r="G614" i="4"/>
  <c r="I613" i="4"/>
  <c r="H613" i="4"/>
  <c r="G613" i="4"/>
  <c r="I612" i="4"/>
  <c r="H612" i="4"/>
  <c r="G612" i="4"/>
  <c r="I611" i="4"/>
  <c r="H611" i="4"/>
  <c r="G611" i="4"/>
  <c r="I610" i="4"/>
  <c r="H610" i="4"/>
  <c r="G610" i="4"/>
  <c r="I609" i="4"/>
  <c r="H609" i="4"/>
  <c r="G609" i="4"/>
  <c r="I608" i="4"/>
  <c r="H608" i="4"/>
  <c r="G608" i="4"/>
  <c r="I607" i="4"/>
  <c r="H607" i="4"/>
  <c r="G607" i="4"/>
  <c r="I606" i="4"/>
  <c r="H606" i="4"/>
  <c r="G606" i="4"/>
  <c r="I605" i="4"/>
  <c r="H605" i="4"/>
  <c r="G605" i="4"/>
  <c r="I604" i="4"/>
  <c r="H604" i="4"/>
  <c r="G604" i="4"/>
  <c r="I603" i="4"/>
  <c r="H603" i="4"/>
  <c r="G603" i="4"/>
  <c r="I602" i="4"/>
  <c r="H602" i="4"/>
  <c r="G602" i="4"/>
  <c r="I601" i="4"/>
  <c r="H601" i="4"/>
  <c r="G601" i="4"/>
  <c r="I600" i="4"/>
  <c r="H600" i="4"/>
  <c r="G600" i="4"/>
  <c r="I599" i="4"/>
  <c r="H599" i="4"/>
  <c r="G599" i="4"/>
  <c r="I598" i="4"/>
  <c r="H598" i="4"/>
  <c r="G598" i="4"/>
  <c r="I597" i="4"/>
  <c r="H597" i="4"/>
  <c r="G597" i="4"/>
  <c r="I596" i="4"/>
  <c r="H596" i="4"/>
  <c r="G596" i="4"/>
  <c r="I595" i="4"/>
  <c r="H595" i="4"/>
  <c r="G595" i="4"/>
  <c r="I594" i="4"/>
  <c r="H594" i="4"/>
  <c r="G594" i="4"/>
  <c r="I593" i="4"/>
  <c r="H593" i="4"/>
  <c r="G593" i="4"/>
  <c r="I592" i="4"/>
  <c r="H592" i="4"/>
  <c r="G592" i="4"/>
  <c r="I591" i="4"/>
  <c r="H591" i="4"/>
  <c r="G591" i="4"/>
  <c r="I590" i="4"/>
  <c r="H590" i="4"/>
  <c r="G590" i="4"/>
  <c r="I589" i="4"/>
  <c r="H589" i="4"/>
  <c r="G589" i="4"/>
  <c r="I588" i="4"/>
  <c r="H588" i="4"/>
  <c r="G588" i="4"/>
  <c r="I587" i="4"/>
  <c r="H587" i="4"/>
  <c r="G587" i="4"/>
  <c r="I586" i="4"/>
  <c r="H586" i="4"/>
  <c r="G586" i="4"/>
  <c r="I585" i="4"/>
  <c r="H585" i="4"/>
  <c r="G585" i="4"/>
  <c r="I584" i="4"/>
  <c r="H584" i="4"/>
  <c r="G584" i="4"/>
  <c r="I583" i="4"/>
  <c r="H583" i="4"/>
  <c r="G583" i="4"/>
  <c r="I582" i="4"/>
  <c r="H582" i="4"/>
  <c r="G582" i="4"/>
  <c r="I581" i="4"/>
  <c r="H581" i="4"/>
  <c r="G581" i="4"/>
  <c r="I580" i="4"/>
  <c r="H580" i="4"/>
  <c r="G580" i="4"/>
  <c r="I579" i="4"/>
  <c r="H579" i="4"/>
  <c r="G579" i="4"/>
  <c r="I578" i="4"/>
  <c r="H578" i="4"/>
  <c r="G578" i="4"/>
  <c r="I577" i="4"/>
  <c r="H577" i="4"/>
  <c r="G577" i="4"/>
  <c r="I576" i="4"/>
  <c r="H576" i="4"/>
  <c r="G576" i="4"/>
  <c r="I575" i="4"/>
  <c r="H575" i="4"/>
  <c r="G575" i="4"/>
  <c r="I574" i="4"/>
  <c r="H574" i="4"/>
  <c r="G574" i="4"/>
  <c r="I573" i="4"/>
  <c r="H573" i="4"/>
  <c r="G573" i="4"/>
  <c r="I572" i="4"/>
  <c r="H572" i="4"/>
  <c r="G572" i="4"/>
  <c r="I571" i="4"/>
  <c r="H571" i="4"/>
  <c r="G571" i="4"/>
  <c r="I570" i="4"/>
  <c r="H570" i="4"/>
  <c r="G570" i="4"/>
  <c r="I569" i="4"/>
  <c r="H569" i="4"/>
  <c r="G569" i="4"/>
  <c r="I568" i="4"/>
  <c r="H568" i="4"/>
  <c r="G568" i="4"/>
  <c r="I567" i="4"/>
  <c r="H567" i="4"/>
  <c r="G567" i="4"/>
  <c r="I566" i="4"/>
  <c r="H566" i="4"/>
  <c r="G566" i="4"/>
  <c r="I565" i="4"/>
  <c r="H565" i="4"/>
  <c r="G565" i="4"/>
  <c r="I564" i="4"/>
  <c r="H564" i="4"/>
  <c r="G564" i="4"/>
  <c r="I563" i="4"/>
  <c r="H563" i="4"/>
  <c r="G563" i="4"/>
  <c r="I562" i="4"/>
  <c r="H562" i="4"/>
  <c r="G562" i="4"/>
  <c r="I561" i="4"/>
  <c r="H561" i="4"/>
  <c r="G561" i="4"/>
  <c r="I560" i="4"/>
  <c r="H560" i="4"/>
  <c r="G560" i="4"/>
  <c r="I559" i="4"/>
  <c r="H559" i="4"/>
  <c r="G559" i="4"/>
  <c r="I558" i="4"/>
  <c r="H558" i="4"/>
  <c r="G558" i="4"/>
  <c r="I557" i="4"/>
  <c r="H557" i="4"/>
  <c r="G557" i="4"/>
  <c r="I556" i="4"/>
  <c r="H556" i="4"/>
  <c r="G556" i="4"/>
  <c r="I555" i="4"/>
  <c r="H555" i="4"/>
  <c r="G555" i="4"/>
  <c r="I554" i="4"/>
  <c r="H554" i="4"/>
  <c r="G554" i="4"/>
  <c r="I553" i="4"/>
  <c r="H553" i="4"/>
  <c r="G553" i="4"/>
  <c r="I552" i="4"/>
  <c r="H552" i="4"/>
  <c r="G552" i="4"/>
  <c r="I551" i="4"/>
  <c r="H551" i="4"/>
  <c r="G551" i="4"/>
  <c r="I550" i="4"/>
  <c r="H550" i="4"/>
  <c r="G550" i="4"/>
  <c r="I549" i="4"/>
  <c r="H549" i="4"/>
  <c r="G549" i="4"/>
  <c r="I548" i="4"/>
  <c r="H548" i="4"/>
  <c r="G548" i="4"/>
  <c r="I547" i="4"/>
  <c r="H547" i="4"/>
  <c r="G547" i="4"/>
  <c r="I546" i="4"/>
  <c r="H546" i="4"/>
  <c r="G546" i="4"/>
  <c r="I545" i="4"/>
  <c r="H545" i="4"/>
  <c r="G545" i="4"/>
  <c r="I544" i="4"/>
  <c r="H544" i="4"/>
  <c r="G544" i="4"/>
  <c r="I543" i="4"/>
  <c r="H543" i="4"/>
  <c r="G543" i="4"/>
  <c r="I542" i="4"/>
  <c r="H542" i="4"/>
  <c r="G542" i="4"/>
  <c r="I541" i="4"/>
  <c r="H541" i="4"/>
  <c r="G541" i="4"/>
  <c r="I540" i="4"/>
  <c r="H540" i="4"/>
  <c r="G540" i="4"/>
  <c r="I539" i="4"/>
  <c r="H539" i="4"/>
  <c r="G539" i="4"/>
  <c r="I538" i="4"/>
  <c r="H538" i="4"/>
  <c r="G538" i="4"/>
  <c r="I537" i="4"/>
  <c r="H537" i="4"/>
  <c r="G537" i="4"/>
  <c r="I536" i="4"/>
  <c r="H536" i="4"/>
  <c r="G536" i="4"/>
  <c r="I535" i="4"/>
  <c r="H535" i="4"/>
  <c r="G535" i="4"/>
  <c r="I534" i="4"/>
  <c r="H534" i="4"/>
  <c r="G534" i="4"/>
  <c r="I533" i="4"/>
  <c r="H533" i="4"/>
  <c r="G533" i="4"/>
  <c r="I532" i="4"/>
  <c r="H532" i="4"/>
  <c r="G532" i="4"/>
  <c r="I531" i="4"/>
  <c r="H531" i="4"/>
  <c r="G531" i="4"/>
  <c r="I530" i="4"/>
  <c r="H530" i="4"/>
  <c r="G530" i="4"/>
  <c r="I529" i="4"/>
  <c r="H529" i="4"/>
  <c r="G529" i="4"/>
  <c r="I528" i="4"/>
  <c r="H528" i="4"/>
  <c r="G528" i="4"/>
  <c r="I527" i="4"/>
  <c r="H527" i="4"/>
  <c r="G527" i="4"/>
  <c r="I526" i="4"/>
  <c r="H526" i="4"/>
  <c r="G526" i="4"/>
  <c r="I525" i="4"/>
  <c r="H525" i="4"/>
  <c r="G525" i="4"/>
  <c r="I524" i="4"/>
  <c r="H524" i="4"/>
  <c r="G524" i="4"/>
  <c r="I523" i="4"/>
  <c r="H523" i="4"/>
  <c r="G523" i="4"/>
  <c r="I522" i="4"/>
  <c r="H522" i="4"/>
  <c r="G522" i="4"/>
  <c r="I521" i="4"/>
  <c r="H521" i="4"/>
  <c r="G521" i="4"/>
  <c r="I520" i="4"/>
  <c r="H520" i="4"/>
  <c r="G520" i="4"/>
  <c r="I519" i="4"/>
  <c r="H519" i="4"/>
  <c r="G519" i="4"/>
  <c r="I518" i="4"/>
  <c r="H518" i="4"/>
  <c r="G518" i="4"/>
  <c r="I517" i="4"/>
  <c r="H517" i="4"/>
  <c r="G517" i="4"/>
  <c r="I516" i="4"/>
  <c r="H516" i="4"/>
  <c r="G516" i="4"/>
  <c r="I515" i="4"/>
  <c r="H515" i="4"/>
  <c r="G515" i="4"/>
  <c r="I514" i="4"/>
  <c r="H514" i="4"/>
  <c r="G514" i="4"/>
  <c r="I513" i="4"/>
  <c r="H513" i="4"/>
  <c r="G513" i="4"/>
  <c r="I512" i="4"/>
  <c r="H512" i="4"/>
  <c r="G512" i="4"/>
  <c r="I511" i="4"/>
  <c r="H511" i="4"/>
  <c r="G511" i="4"/>
  <c r="I510" i="4"/>
  <c r="H510" i="4"/>
  <c r="G510" i="4"/>
  <c r="I509" i="4"/>
  <c r="H509" i="4"/>
  <c r="G509" i="4"/>
  <c r="I508" i="4"/>
  <c r="H508" i="4"/>
  <c r="G508" i="4"/>
  <c r="I507" i="4"/>
  <c r="H507" i="4"/>
  <c r="G507" i="4"/>
  <c r="I506" i="4"/>
  <c r="H506" i="4"/>
  <c r="G506" i="4"/>
  <c r="I505" i="4"/>
  <c r="H505" i="4"/>
  <c r="G505" i="4"/>
  <c r="I504" i="4"/>
  <c r="H504" i="4"/>
  <c r="G504" i="4"/>
  <c r="I503" i="4"/>
  <c r="H503" i="4"/>
  <c r="G503" i="4"/>
  <c r="I502" i="4"/>
  <c r="H502" i="4"/>
  <c r="G502" i="4"/>
  <c r="I501" i="4"/>
  <c r="H501" i="4"/>
  <c r="G501" i="4"/>
  <c r="I500" i="4"/>
  <c r="H500" i="4"/>
  <c r="G500" i="4"/>
  <c r="I499" i="4"/>
  <c r="H499" i="4"/>
  <c r="G499" i="4"/>
  <c r="I498" i="4"/>
  <c r="H498" i="4"/>
  <c r="G498" i="4"/>
  <c r="I497" i="4"/>
  <c r="H497" i="4"/>
  <c r="G497" i="4"/>
  <c r="I496" i="4"/>
  <c r="H496" i="4"/>
  <c r="G496" i="4"/>
  <c r="I495" i="4"/>
  <c r="H495" i="4"/>
  <c r="G495" i="4"/>
  <c r="I494" i="4"/>
  <c r="H494" i="4"/>
  <c r="G494" i="4"/>
  <c r="I493" i="4"/>
  <c r="H493" i="4"/>
  <c r="G493" i="4"/>
  <c r="I492" i="4"/>
  <c r="H492" i="4"/>
  <c r="G492" i="4"/>
  <c r="I491" i="4"/>
  <c r="H491" i="4"/>
  <c r="G491" i="4"/>
  <c r="I490" i="4"/>
  <c r="H490" i="4"/>
  <c r="G490" i="4"/>
  <c r="I489" i="4"/>
  <c r="H489" i="4"/>
  <c r="G489" i="4"/>
  <c r="I488" i="4"/>
  <c r="H488" i="4"/>
  <c r="G488" i="4"/>
  <c r="I487" i="4"/>
  <c r="H487" i="4"/>
  <c r="G487" i="4"/>
  <c r="I486" i="4"/>
  <c r="H486" i="4"/>
  <c r="G486" i="4"/>
  <c r="I485" i="4"/>
  <c r="H485" i="4"/>
  <c r="G485" i="4"/>
  <c r="I484" i="4"/>
  <c r="H484" i="4"/>
  <c r="G484" i="4"/>
  <c r="I483" i="4"/>
  <c r="H483" i="4"/>
  <c r="G483" i="4"/>
  <c r="I482" i="4"/>
  <c r="H482" i="4"/>
  <c r="G482" i="4"/>
  <c r="I481" i="4"/>
  <c r="H481" i="4"/>
  <c r="G481" i="4"/>
  <c r="I480" i="4"/>
  <c r="H480" i="4"/>
  <c r="G480" i="4"/>
  <c r="I479" i="4"/>
  <c r="H479" i="4"/>
  <c r="G479" i="4"/>
  <c r="I478" i="4"/>
  <c r="H478" i="4"/>
  <c r="G478" i="4"/>
  <c r="I477" i="4"/>
  <c r="H477" i="4"/>
  <c r="G477" i="4"/>
  <c r="I476" i="4"/>
  <c r="H476" i="4"/>
  <c r="G476" i="4"/>
  <c r="I475" i="4"/>
  <c r="H475" i="4"/>
  <c r="G475" i="4"/>
  <c r="I474" i="4"/>
  <c r="H474" i="4"/>
  <c r="G474" i="4"/>
  <c r="I473" i="4"/>
  <c r="H473" i="4"/>
  <c r="G473" i="4"/>
  <c r="I472" i="4"/>
  <c r="H472" i="4"/>
  <c r="G472" i="4"/>
  <c r="I471" i="4"/>
  <c r="H471" i="4"/>
  <c r="G471" i="4"/>
  <c r="I470" i="4"/>
  <c r="H470" i="4"/>
  <c r="G470" i="4"/>
  <c r="I469" i="4"/>
  <c r="H469" i="4"/>
  <c r="G469" i="4"/>
  <c r="I468" i="4"/>
  <c r="H468" i="4"/>
  <c r="G468" i="4"/>
  <c r="I467" i="4"/>
  <c r="H467" i="4"/>
  <c r="G467" i="4"/>
  <c r="I466" i="4"/>
  <c r="H466" i="4"/>
  <c r="G466" i="4"/>
  <c r="I465" i="4"/>
  <c r="H465" i="4"/>
  <c r="G465" i="4"/>
  <c r="I464" i="4"/>
  <c r="H464" i="4"/>
  <c r="G464" i="4"/>
  <c r="I463" i="4"/>
  <c r="H463" i="4"/>
  <c r="G463" i="4"/>
  <c r="I462" i="4"/>
  <c r="H462" i="4"/>
  <c r="G462" i="4"/>
  <c r="I461" i="4"/>
  <c r="H461" i="4"/>
  <c r="G461" i="4"/>
  <c r="I460" i="4"/>
  <c r="H460" i="4"/>
  <c r="G460" i="4"/>
  <c r="I459" i="4"/>
  <c r="H459" i="4"/>
  <c r="G459" i="4"/>
  <c r="I458" i="4"/>
  <c r="H458" i="4"/>
  <c r="G458" i="4"/>
  <c r="I457" i="4"/>
  <c r="H457" i="4"/>
  <c r="G457" i="4"/>
  <c r="I456" i="4"/>
  <c r="H456" i="4"/>
  <c r="G456" i="4"/>
  <c r="I455" i="4"/>
  <c r="H455" i="4"/>
  <c r="G455" i="4"/>
  <c r="I454" i="4"/>
  <c r="H454" i="4"/>
  <c r="G454" i="4"/>
  <c r="I453" i="4"/>
  <c r="H453" i="4"/>
  <c r="G453" i="4"/>
  <c r="I452" i="4"/>
  <c r="H452" i="4"/>
  <c r="G452" i="4"/>
  <c r="I451" i="4"/>
  <c r="H451" i="4"/>
  <c r="G451" i="4"/>
  <c r="I450" i="4"/>
  <c r="H450" i="4"/>
  <c r="G450" i="4"/>
  <c r="I449" i="4"/>
  <c r="H449" i="4"/>
  <c r="G449" i="4"/>
  <c r="I448" i="4"/>
  <c r="H448" i="4"/>
  <c r="G448" i="4"/>
  <c r="I447" i="4"/>
  <c r="H447" i="4"/>
  <c r="G447" i="4"/>
  <c r="I446" i="4"/>
  <c r="H446" i="4"/>
  <c r="G446" i="4"/>
  <c r="I445" i="4"/>
  <c r="H445" i="4"/>
  <c r="G445" i="4"/>
  <c r="I444" i="4"/>
  <c r="H444" i="4"/>
  <c r="G444" i="4"/>
  <c r="I443" i="4"/>
  <c r="H443" i="4"/>
  <c r="G443" i="4"/>
  <c r="I442" i="4"/>
  <c r="H442" i="4"/>
  <c r="G442" i="4"/>
  <c r="I441" i="4"/>
  <c r="H441" i="4"/>
  <c r="G441" i="4"/>
  <c r="I440" i="4"/>
  <c r="H440" i="4"/>
  <c r="G440" i="4"/>
  <c r="I439" i="4"/>
  <c r="H439" i="4"/>
  <c r="G439" i="4"/>
  <c r="I438" i="4"/>
  <c r="H438" i="4"/>
  <c r="G438" i="4"/>
  <c r="I437" i="4"/>
  <c r="H437" i="4"/>
  <c r="G437" i="4"/>
  <c r="I436" i="4"/>
  <c r="H436" i="4"/>
  <c r="G436" i="4"/>
  <c r="I435" i="4"/>
  <c r="H435" i="4"/>
  <c r="G435" i="4"/>
  <c r="I434" i="4"/>
  <c r="H434" i="4"/>
  <c r="G434" i="4"/>
  <c r="I433" i="4"/>
  <c r="H433" i="4"/>
  <c r="G433" i="4"/>
  <c r="I432" i="4"/>
  <c r="H432" i="4"/>
  <c r="G432" i="4"/>
  <c r="I431" i="4"/>
  <c r="H431" i="4"/>
  <c r="G431" i="4"/>
  <c r="I430" i="4"/>
  <c r="H430" i="4"/>
  <c r="G430" i="4"/>
  <c r="I429" i="4"/>
  <c r="H429" i="4"/>
  <c r="G429" i="4"/>
  <c r="I428" i="4"/>
  <c r="H428" i="4"/>
  <c r="G428" i="4"/>
  <c r="I427" i="4"/>
  <c r="H427" i="4"/>
  <c r="G427" i="4"/>
  <c r="I426" i="4"/>
  <c r="H426" i="4"/>
  <c r="G426" i="4"/>
  <c r="I425" i="4"/>
  <c r="H425" i="4"/>
  <c r="G425" i="4"/>
  <c r="I424" i="4"/>
  <c r="H424" i="4"/>
  <c r="G424" i="4"/>
  <c r="I423" i="4"/>
  <c r="H423" i="4"/>
  <c r="G423" i="4"/>
  <c r="I422" i="4"/>
  <c r="H422" i="4"/>
  <c r="G422" i="4"/>
  <c r="I421" i="4"/>
  <c r="H421" i="4"/>
  <c r="G421" i="4"/>
  <c r="I420" i="4"/>
  <c r="H420" i="4"/>
  <c r="G420" i="4"/>
  <c r="I419" i="4"/>
  <c r="H419" i="4"/>
  <c r="G419" i="4"/>
  <c r="I418" i="4"/>
  <c r="H418" i="4"/>
  <c r="G418" i="4"/>
  <c r="I417" i="4"/>
  <c r="H417" i="4"/>
  <c r="G417" i="4"/>
  <c r="I416" i="4"/>
  <c r="H416" i="4"/>
  <c r="G416" i="4"/>
  <c r="I415" i="4"/>
  <c r="H415" i="4"/>
  <c r="G415" i="4"/>
  <c r="I414" i="4"/>
  <c r="H414" i="4"/>
  <c r="G414" i="4"/>
  <c r="I413" i="4"/>
  <c r="H413" i="4"/>
  <c r="G413" i="4"/>
  <c r="I412" i="4"/>
  <c r="H412" i="4"/>
  <c r="G412" i="4"/>
  <c r="I411" i="4"/>
  <c r="H411" i="4"/>
  <c r="G411" i="4"/>
  <c r="I410" i="4"/>
  <c r="H410" i="4"/>
  <c r="G410" i="4"/>
  <c r="I409" i="4"/>
  <c r="H409" i="4"/>
  <c r="G409" i="4"/>
  <c r="I408" i="4"/>
  <c r="H408" i="4"/>
  <c r="G408" i="4"/>
  <c r="I407" i="4"/>
  <c r="H407" i="4"/>
  <c r="G407" i="4"/>
  <c r="I406" i="4"/>
  <c r="H406" i="4"/>
  <c r="G406" i="4"/>
  <c r="I405" i="4"/>
  <c r="H405" i="4"/>
  <c r="G405" i="4"/>
  <c r="I404" i="4"/>
  <c r="H404" i="4"/>
  <c r="G404" i="4"/>
  <c r="I403" i="4"/>
  <c r="H403" i="4"/>
  <c r="G403" i="4"/>
  <c r="I402" i="4"/>
  <c r="H402" i="4"/>
  <c r="G402" i="4"/>
  <c r="I401" i="4"/>
  <c r="H401" i="4"/>
  <c r="G401" i="4"/>
  <c r="I400" i="4"/>
  <c r="H400" i="4"/>
  <c r="G400" i="4"/>
  <c r="I399" i="4"/>
  <c r="H399" i="4"/>
  <c r="G399" i="4"/>
  <c r="I398" i="4"/>
  <c r="H398" i="4"/>
  <c r="G398" i="4"/>
  <c r="I397" i="4"/>
  <c r="H397" i="4"/>
  <c r="G397" i="4"/>
  <c r="I396" i="4"/>
  <c r="H396" i="4"/>
  <c r="G396" i="4"/>
  <c r="I395" i="4"/>
  <c r="H395" i="4"/>
  <c r="G395" i="4"/>
  <c r="I394" i="4"/>
  <c r="H394" i="4"/>
  <c r="G394" i="4"/>
  <c r="I393" i="4"/>
  <c r="H393" i="4"/>
  <c r="G393" i="4"/>
  <c r="I392" i="4"/>
  <c r="H392" i="4"/>
  <c r="G392" i="4"/>
  <c r="I391" i="4"/>
  <c r="H391" i="4"/>
  <c r="G391" i="4"/>
  <c r="I390" i="4"/>
  <c r="H390" i="4"/>
  <c r="G390" i="4"/>
  <c r="I389" i="4"/>
  <c r="H389" i="4"/>
  <c r="G389" i="4"/>
  <c r="I388" i="4"/>
  <c r="H388" i="4"/>
  <c r="G388" i="4"/>
  <c r="I387" i="4"/>
  <c r="H387" i="4"/>
  <c r="G387" i="4"/>
  <c r="I386" i="4"/>
  <c r="H386" i="4"/>
  <c r="G386" i="4"/>
  <c r="I385" i="4"/>
  <c r="H385" i="4"/>
  <c r="G385" i="4"/>
  <c r="I384" i="4"/>
  <c r="H384" i="4"/>
  <c r="G384" i="4"/>
  <c r="I383" i="4"/>
  <c r="H383" i="4"/>
  <c r="G383" i="4"/>
  <c r="I382" i="4"/>
  <c r="H382" i="4"/>
  <c r="G382" i="4"/>
  <c r="I381" i="4"/>
  <c r="H381" i="4"/>
  <c r="G381" i="4"/>
  <c r="I380" i="4"/>
  <c r="H380" i="4"/>
  <c r="G380" i="4"/>
  <c r="I379" i="4"/>
  <c r="H379" i="4"/>
  <c r="G379" i="4"/>
  <c r="I378" i="4"/>
  <c r="H378" i="4"/>
  <c r="G378" i="4"/>
  <c r="I377" i="4"/>
  <c r="H377" i="4"/>
  <c r="G377" i="4"/>
  <c r="I376" i="4"/>
  <c r="H376" i="4"/>
  <c r="G376" i="4"/>
  <c r="I375" i="4"/>
  <c r="H375" i="4"/>
  <c r="G375" i="4"/>
  <c r="I374" i="4"/>
  <c r="H374" i="4"/>
  <c r="G374" i="4"/>
  <c r="I373" i="4"/>
  <c r="H373" i="4"/>
  <c r="G373" i="4"/>
  <c r="I372" i="4"/>
  <c r="H372" i="4"/>
  <c r="G372" i="4"/>
  <c r="I371" i="4"/>
  <c r="H371" i="4"/>
  <c r="G371" i="4"/>
  <c r="I370" i="4"/>
  <c r="H370" i="4"/>
  <c r="G370" i="4"/>
  <c r="I369" i="4"/>
  <c r="H369" i="4"/>
  <c r="G369" i="4"/>
  <c r="I368" i="4"/>
  <c r="H368" i="4"/>
  <c r="G368" i="4"/>
  <c r="I367" i="4"/>
  <c r="H367" i="4"/>
  <c r="G367" i="4"/>
  <c r="I366" i="4"/>
  <c r="H366" i="4"/>
  <c r="G366" i="4"/>
  <c r="I365" i="4"/>
  <c r="H365" i="4"/>
  <c r="G365" i="4"/>
  <c r="I364" i="4"/>
  <c r="H364" i="4"/>
  <c r="G364" i="4"/>
  <c r="I363" i="4"/>
  <c r="H363" i="4"/>
  <c r="G363" i="4"/>
  <c r="I362" i="4"/>
  <c r="H362" i="4"/>
  <c r="G362" i="4"/>
  <c r="I361" i="4"/>
  <c r="H361" i="4"/>
  <c r="G361" i="4"/>
  <c r="I360" i="4"/>
  <c r="H360" i="4"/>
  <c r="G360" i="4"/>
  <c r="I359" i="4"/>
  <c r="H359" i="4"/>
  <c r="G359" i="4"/>
  <c r="I358" i="4"/>
  <c r="H358" i="4"/>
  <c r="G358" i="4"/>
  <c r="I357" i="4"/>
  <c r="H357" i="4"/>
  <c r="G357" i="4"/>
  <c r="I356" i="4"/>
  <c r="H356" i="4"/>
  <c r="G356" i="4"/>
  <c r="I355" i="4"/>
  <c r="H355" i="4"/>
  <c r="G355" i="4"/>
  <c r="I354" i="4"/>
  <c r="H354" i="4"/>
  <c r="G354" i="4"/>
  <c r="I353" i="4"/>
  <c r="H353" i="4"/>
  <c r="G353" i="4"/>
  <c r="I352" i="4"/>
  <c r="H352" i="4"/>
  <c r="G352" i="4"/>
  <c r="I351" i="4"/>
  <c r="H351" i="4"/>
  <c r="G351" i="4"/>
  <c r="I350" i="4"/>
  <c r="H350" i="4"/>
  <c r="G350" i="4"/>
  <c r="I349" i="4"/>
  <c r="H349" i="4"/>
  <c r="G349" i="4"/>
  <c r="I348" i="4"/>
  <c r="H348" i="4"/>
  <c r="G348" i="4"/>
  <c r="I347" i="4"/>
  <c r="H347" i="4"/>
  <c r="G347" i="4"/>
  <c r="I346" i="4"/>
  <c r="H346" i="4"/>
  <c r="G346" i="4"/>
  <c r="I345" i="4"/>
  <c r="H345" i="4"/>
  <c r="G345" i="4"/>
  <c r="I344" i="4"/>
  <c r="H344" i="4"/>
  <c r="G344" i="4"/>
  <c r="I343" i="4"/>
  <c r="H343" i="4"/>
  <c r="G343" i="4"/>
  <c r="I342" i="4"/>
  <c r="H342" i="4"/>
  <c r="G342" i="4"/>
  <c r="I341" i="4"/>
  <c r="H341" i="4"/>
  <c r="G341" i="4"/>
  <c r="I340" i="4"/>
  <c r="H340" i="4"/>
  <c r="G340" i="4"/>
  <c r="I339" i="4"/>
  <c r="H339" i="4"/>
  <c r="G339" i="4"/>
  <c r="I338" i="4"/>
  <c r="H338" i="4"/>
  <c r="G338" i="4"/>
  <c r="I337" i="4"/>
  <c r="H337" i="4"/>
  <c r="G337" i="4"/>
  <c r="I336" i="4"/>
  <c r="H336" i="4"/>
  <c r="G336" i="4"/>
  <c r="I335" i="4"/>
  <c r="H335" i="4"/>
  <c r="G335" i="4"/>
  <c r="I334" i="4"/>
  <c r="H334" i="4"/>
  <c r="G334" i="4"/>
  <c r="I333" i="4"/>
  <c r="H333" i="4"/>
  <c r="G333" i="4"/>
  <c r="I332" i="4"/>
  <c r="H332" i="4"/>
  <c r="G332" i="4"/>
  <c r="I331" i="4"/>
  <c r="H331" i="4"/>
  <c r="G331" i="4"/>
  <c r="I330" i="4"/>
  <c r="H330" i="4"/>
  <c r="G330" i="4"/>
  <c r="I329" i="4"/>
  <c r="H329" i="4"/>
  <c r="G329" i="4"/>
  <c r="I328" i="4"/>
  <c r="H328" i="4"/>
  <c r="G328" i="4"/>
  <c r="I327" i="4"/>
  <c r="H327" i="4"/>
  <c r="G327" i="4"/>
  <c r="I326" i="4"/>
  <c r="H326" i="4"/>
  <c r="G326" i="4"/>
  <c r="I325" i="4"/>
  <c r="H325" i="4"/>
  <c r="G325" i="4"/>
  <c r="I324" i="4"/>
  <c r="H324" i="4"/>
  <c r="G324" i="4"/>
  <c r="I323" i="4"/>
  <c r="H323" i="4"/>
  <c r="G323" i="4"/>
  <c r="I322" i="4"/>
  <c r="H322" i="4"/>
  <c r="G322" i="4"/>
  <c r="I321" i="4"/>
  <c r="H321" i="4"/>
  <c r="G321" i="4"/>
  <c r="I320" i="4"/>
  <c r="H320" i="4"/>
  <c r="G320" i="4"/>
  <c r="I319" i="4"/>
  <c r="H319" i="4"/>
  <c r="G319" i="4"/>
  <c r="I318" i="4"/>
  <c r="H318" i="4"/>
  <c r="G318" i="4"/>
  <c r="I317" i="4"/>
  <c r="H317" i="4"/>
  <c r="G317" i="4"/>
  <c r="I316" i="4"/>
  <c r="H316" i="4"/>
  <c r="G316" i="4"/>
  <c r="I315" i="4"/>
  <c r="H315" i="4"/>
  <c r="G315" i="4"/>
  <c r="I314" i="4"/>
  <c r="H314" i="4"/>
  <c r="G314" i="4"/>
  <c r="I313" i="4"/>
  <c r="H313" i="4"/>
  <c r="G313" i="4"/>
  <c r="I312" i="4"/>
  <c r="H312" i="4"/>
  <c r="G312" i="4"/>
  <c r="I311" i="4"/>
  <c r="H311" i="4"/>
  <c r="G311" i="4"/>
  <c r="I310" i="4"/>
  <c r="H310" i="4"/>
  <c r="G310" i="4"/>
  <c r="I309" i="4"/>
  <c r="H309" i="4"/>
  <c r="G309" i="4"/>
  <c r="I308" i="4"/>
  <c r="H308" i="4"/>
  <c r="G308" i="4"/>
  <c r="I307" i="4"/>
  <c r="H307" i="4"/>
  <c r="G307" i="4"/>
  <c r="I306" i="4"/>
  <c r="H306" i="4"/>
  <c r="G306" i="4"/>
  <c r="I305" i="4"/>
  <c r="H305" i="4"/>
  <c r="G305" i="4"/>
  <c r="I304" i="4"/>
  <c r="H304" i="4"/>
  <c r="G304" i="4"/>
  <c r="I303" i="4"/>
  <c r="H303" i="4"/>
  <c r="G303" i="4"/>
  <c r="I302" i="4"/>
  <c r="H302" i="4"/>
  <c r="G302" i="4"/>
  <c r="I301" i="4"/>
  <c r="H301" i="4"/>
  <c r="G301" i="4"/>
  <c r="I300" i="4"/>
  <c r="H300" i="4"/>
  <c r="G300" i="4"/>
  <c r="I299" i="4"/>
  <c r="H299" i="4"/>
  <c r="G299" i="4"/>
  <c r="I298" i="4"/>
  <c r="H298" i="4"/>
  <c r="G298" i="4"/>
  <c r="I297" i="4"/>
  <c r="H297" i="4"/>
  <c r="G297" i="4"/>
  <c r="I296" i="4"/>
  <c r="H296" i="4"/>
  <c r="G296" i="4"/>
  <c r="I295" i="4"/>
  <c r="H295" i="4"/>
  <c r="G295" i="4"/>
  <c r="I294" i="4"/>
  <c r="H294" i="4"/>
  <c r="G294" i="4"/>
  <c r="I293" i="4"/>
  <c r="H293" i="4"/>
  <c r="G293" i="4"/>
  <c r="I292" i="4"/>
  <c r="H292" i="4"/>
  <c r="G292" i="4"/>
  <c r="I291" i="4"/>
  <c r="H291" i="4"/>
  <c r="G291" i="4"/>
  <c r="I290" i="4"/>
  <c r="H290" i="4"/>
  <c r="G290" i="4"/>
  <c r="I289" i="4"/>
  <c r="H289" i="4"/>
  <c r="G289" i="4"/>
  <c r="I288" i="4"/>
  <c r="H288" i="4"/>
  <c r="G288" i="4"/>
  <c r="I287" i="4"/>
  <c r="H287" i="4"/>
  <c r="G287" i="4"/>
  <c r="I286" i="4"/>
  <c r="H286" i="4"/>
  <c r="G286" i="4"/>
  <c r="I285" i="4"/>
  <c r="H285" i="4"/>
  <c r="G285" i="4"/>
  <c r="I284" i="4"/>
  <c r="H284" i="4"/>
  <c r="G284" i="4"/>
  <c r="I283" i="4"/>
  <c r="H283" i="4"/>
  <c r="G283" i="4"/>
  <c r="I282" i="4"/>
  <c r="H282" i="4"/>
  <c r="G282" i="4"/>
  <c r="I281" i="4"/>
  <c r="H281" i="4"/>
  <c r="G281" i="4"/>
  <c r="I280" i="4"/>
  <c r="H280" i="4"/>
  <c r="G280" i="4"/>
  <c r="I279" i="4"/>
  <c r="H279" i="4"/>
  <c r="G279" i="4"/>
  <c r="I278" i="4"/>
  <c r="H278" i="4"/>
  <c r="G278" i="4"/>
  <c r="I277" i="4"/>
  <c r="H277" i="4"/>
  <c r="G277" i="4"/>
  <c r="I276" i="4"/>
  <c r="H276" i="4"/>
  <c r="G276" i="4"/>
  <c r="I275" i="4"/>
  <c r="H275" i="4"/>
  <c r="G275" i="4"/>
  <c r="I274" i="4"/>
  <c r="H274" i="4"/>
  <c r="G274" i="4"/>
  <c r="I273" i="4"/>
  <c r="H273" i="4"/>
  <c r="G273" i="4"/>
  <c r="I272" i="4"/>
  <c r="H272" i="4"/>
  <c r="G272" i="4"/>
  <c r="I271" i="4"/>
  <c r="H271" i="4"/>
  <c r="G271" i="4"/>
  <c r="I270" i="4"/>
  <c r="H270" i="4"/>
  <c r="G270" i="4"/>
  <c r="I269" i="4"/>
  <c r="H269" i="4"/>
  <c r="G269" i="4"/>
  <c r="I268" i="4"/>
  <c r="H268" i="4"/>
  <c r="G268" i="4"/>
  <c r="I267" i="4"/>
  <c r="H267" i="4"/>
  <c r="G267" i="4"/>
  <c r="I266" i="4"/>
  <c r="H266" i="4"/>
  <c r="G266" i="4"/>
  <c r="I265" i="4"/>
  <c r="H265" i="4"/>
  <c r="G265" i="4"/>
  <c r="I264" i="4"/>
  <c r="H264" i="4"/>
  <c r="G264" i="4"/>
  <c r="I263" i="4"/>
  <c r="H263" i="4"/>
  <c r="G263" i="4"/>
  <c r="I262" i="4"/>
  <c r="H262" i="4"/>
  <c r="G262" i="4"/>
  <c r="I261" i="4"/>
  <c r="H261" i="4"/>
  <c r="G261" i="4"/>
  <c r="I260" i="4"/>
  <c r="H260" i="4"/>
  <c r="G260" i="4"/>
  <c r="I259" i="4"/>
  <c r="H259" i="4"/>
  <c r="G259" i="4"/>
  <c r="I258" i="4"/>
  <c r="H258" i="4"/>
  <c r="G258" i="4"/>
  <c r="I257" i="4"/>
  <c r="H257" i="4"/>
  <c r="G257" i="4"/>
  <c r="I256" i="4"/>
  <c r="H256" i="4"/>
  <c r="G256" i="4"/>
  <c r="I255" i="4"/>
  <c r="H255" i="4"/>
  <c r="G255" i="4"/>
  <c r="I254" i="4"/>
  <c r="H254" i="4"/>
  <c r="G254" i="4"/>
  <c r="I253" i="4"/>
  <c r="H253" i="4"/>
  <c r="G253" i="4"/>
  <c r="I252" i="4"/>
  <c r="H252" i="4"/>
  <c r="G252" i="4"/>
  <c r="I251" i="4"/>
  <c r="H251" i="4"/>
  <c r="G251" i="4"/>
  <c r="I250" i="4"/>
  <c r="H250" i="4"/>
  <c r="G250" i="4"/>
  <c r="I249" i="4"/>
  <c r="H249" i="4"/>
  <c r="G249" i="4"/>
  <c r="I248" i="4"/>
  <c r="H248" i="4"/>
  <c r="G248" i="4"/>
  <c r="I247" i="4"/>
  <c r="H247" i="4"/>
  <c r="G247" i="4"/>
  <c r="I246" i="4"/>
  <c r="H246" i="4"/>
  <c r="G246" i="4"/>
  <c r="I245" i="4"/>
  <c r="H245" i="4"/>
  <c r="G245" i="4"/>
  <c r="I244" i="4"/>
  <c r="H244" i="4"/>
  <c r="G244" i="4"/>
  <c r="I243" i="4"/>
  <c r="H243" i="4"/>
  <c r="G243" i="4"/>
  <c r="I242" i="4"/>
  <c r="H242" i="4"/>
  <c r="G242" i="4"/>
  <c r="I241" i="4"/>
  <c r="H241" i="4"/>
  <c r="G241" i="4"/>
  <c r="I240" i="4"/>
  <c r="H240" i="4"/>
  <c r="G240" i="4"/>
  <c r="I239" i="4"/>
  <c r="H239" i="4"/>
  <c r="G239" i="4"/>
  <c r="I238" i="4"/>
  <c r="H238" i="4"/>
  <c r="G238" i="4"/>
  <c r="I237" i="4"/>
  <c r="H237" i="4"/>
  <c r="G237" i="4"/>
  <c r="I236" i="4"/>
  <c r="H236" i="4"/>
  <c r="G236" i="4"/>
  <c r="I235" i="4"/>
  <c r="H235" i="4"/>
  <c r="G235" i="4"/>
  <c r="I234" i="4"/>
  <c r="H234" i="4"/>
  <c r="G234" i="4"/>
  <c r="I233" i="4"/>
  <c r="H233" i="4"/>
  <c r="G233" i="4"/>
  <c r="I232" i="4"/>
  <c r="H232" i="4"/>
  <c r="G232" i="4"/>
  <c r="I231" i="4"/>
  <c r="H231" i="4"/>
  <c r="G231" i="4"/>
  <c r="I230" i="4"/>
  <c r="H230" i="4"/>
  <c r="G230" i="4"/>
  <c r="I229" i="4"/>
  <c r="H229" i="4"/>
  <c r="G229" i="4"/>
  <c r="I228" i="4"/>
  <c r="H228" i="4"/>
  <c r="G228" i="4"/>
  <c r="I227" i="4"/>
  <c r="H227" i="4"/>
  <c r="G227" i="4"/>
  <c r="I226" i="4"/>
  <c r="H226" i="4"/>
  <c r="G226" i="4"/>
  <c r="I225" i="4"/>
  <c r="H225" i="4"/>
  <c r="G225" i="4"/>
  <c r="I224" i="4"/>
  <c r="H224" i="4"/>
  <c r="G224" i="4"/>
  <c r="I223" i="4"/>
  <c r="H223" i="4"/>
  <c r="G223" i="4"/>
  <c r="I222" i="4"/>
  <c r="H222" i="4"/>
  <c r="G222" i="4"/>
  <c r="I221" i="4"/>
  <c r="H221" i="4"/>
  <c r="G221" i="4"/>
  <c r="I220" i="4"/>
  <c r="H220" i="4"/>
  <c r="G220" i="4"/>
  <c r="I219" i="4"/>
  <c r="H219" i="4"/>
  <c r="G219" i="4"/>
  <c r="I218" i="4"/>
  <c r="H218" i="4"/>
  <c r="G218" i="4"/>
  <c r="I217" i="4"/>
  <c r="H217" i="4"/>
  <c r="G217" i="4"/>
  <c r="I216" i="4"/>
  <c r="H216" i="4"/>
  <c r="G216" i="4"/>
  <c r="I215" i="4"/>
  <c r="H215" i="4"/>
  <c r="G215" i="4"/>
  <c r="I214" i="4"/>
  <c r="H214" i="4"/>
  <c r="G214" i="4"/>
  <c r="I213" i="4"/>
  <c r="H213" i="4"/>
  <c r="G213" i="4"/>
  <c r="I212" i="4"/>
  <c r="H212" i="4"/>
  <c r="G212" i="4"/>
  <c r="I211" i="4"/>
  <c r="H211" i="4"/>
  <c r="G211" i="4"/>
  <c r="I210" i="4"/>
  <c r="H210" i="4"/>
  <c r="G210" i="4"/>
  <c r="I209" i="4"/>
  <c r="H209" i="4"/>
  <c r="G209" i="4"/>
  <c r="I208" i="4"/>
  <c r="H208" i="4"/>
  <c r="G208" i="4"/>
  <c r="I207" i="4"/>
  <c r="H207" i="4"/>
  <c r="G207" i="4"/>
  <c r="I206" i="4"/>
  <c r="H206" i="4"/>
  <c r="G206" i="4"/>
  <c r="I205" i="4"/>
  <c r="H205" i="4"/>
  <c r="G205" i="4"/>
  <c r="I204" i="4"/>
  <c r="H204" i="4"/>
  <c r="G204" i="4"/>
  <c r="I203" i="4"/>
  <c r="H203" i="4"/>
  <c r="G203" i="4"/>
  <c r="I202" i="4"/>
  <c r="H202" i="4"/>
  <c r="G202" i="4"/>
  <c r="I201" i="4"/>
  <c r="H201" i="4"/>
  <c r="G201" i="4"/>
  <c r="I200" i="4"/>
  <c r="H200" i="4"/>
  <c r="G200" i="4"/>
  <c r="I199" i="4"/>
  <c r="H199" i="4"/>
  <c r="G199" i="4"/>
  <c r="I198" i="4"/>
  <c r="H198" i="4"/>
  <c r="G198" i="4"/>
  <c r="I197" i="4"/>
  <c r="H197" i="4"/>
  <c r="G197" i="4"/>
  <c r="I196" i="4"/>
  <c r="H196" i="4"/>
  <c r="G196" i="4"/>
  <c r="I195" i="4"/>
  <c r="H195" i="4"/>
  <c r="G195" i="4"/>
  <c r="I194" i="4"/>
  <c r="H194" i="4"/>
  <c r="G194" i="4"/>
  <c r="I193" i="4"/>
  <c r="H193" i="4"/>
  <c r="G193" i="4"/>
  <c r="I192" i="4"/>
  <c r="H192" i="4"/>
  <c r="G192" i="4"/>
  <c r="I191" i="4"/>
  <c r="H191" i="4"/>
  <c r="G191" i="4"/>
  <c r="I190" i="4"/>
  <c r="H190" i="4"/>
  <c r="G190" i="4"/>
  <c r="I189" i="4"/>
  <c r="H189" i="4"/>
  <c r="G189" i="4"/>
  <c r="I188" i="4"/>
  <c r="H188" i="4"/>
  <c r="G188" i="4"/>
  <c r="I187" i="4"/>
  <c r="H187" i="4"/>
  <c r="G187" i="4"/>
  <c r="I186" i="4"/>
  <c r="H186" i="4"/>
  <c r="G186" i="4"/>
  <c r="I185" i="4"/>
  <c r="H185" i="4"/>
  <c r="G185" i="4"/>
  <c r="I184" i="4"/>
  <c r="H184" i="4"/>
  <c r="G184" i="4"/>
  <c r="I183" i="4"/>
  <c r="H183" i="4"/>
  <c r="G183" i="4"/>
  <c r="I182" i="4"/>
  <c r="H182" i="4"/>
  <c r="G182" i="4"/>
  <c r="I181" i="4"/>
  <c r="H181" i="4"/>
  <c r="G181" i="4"/>
  <c r="I180" i="4"/>
  <c r="H180" i="4"/>
  <c r="G180" i="4"/>
  <c r="I179" i="4"/>
  <c r="H179" i="4"/>
  <c r="G179" i="4"/>
  <c r="I178" i="4"/>
  <c r="H178" i="4"/>
  <c r="G178" i="4"/>
  <c r="I177" i="4"/>
  <c r="H177" i="4"/>
  <c r="G177" i="4"/>
  <c r="I176" i="4"/>
  <c r="H176" i="4"/>
  <c r="G176" i="4"/>
  <c r="I175" i="4"/>
  <c r="H175" i="4"/>
  <c r="G175" i="4"/>
  <c r="I174" i="4"/>
  <c r="H174" i="4"/>
  <c r="G174" i="4"/>
  <c r="I173" i="4"/>
  <c r="H173" i="4"/>
  <c r="G173" i="4"/>
  <c r="I172" i="4"/>
  <c r="H172" i="4"/>
  <c r="G172" i="4"/>
  <c r="I171" i="4"/>
  <c r="H171" i="4"/>
  <c r="G171" i="4"/>
  <c r="I170" i="4"/>
  <c r="H170" i="4"/>
  <c r="G170" i="4"/>
  <c r="I169" i="4"/>
  <c r="H169" i="4"/>
  <c r="G169" i="4"/>
  <c r="I168" i="4"/>
  <c r="H168" i="4"/>
  <c r="G168" i="4"/>
  <c r="I167" i="4"/>
  <c r="H167" i="4"/>
  <c r="G167" i="4"/>
  <c r="I166" i="4"/>
  <c r="H166" i="4"/>
  <c r="G166" i="4"/>
  <c r="I165" i="4"/>
  <c r="H165" i="4"/>
  <c r="G165" i="4"/>
  <c r="I164" i="4"/>
  <c r="H164" i="4"/>
  <c r="G164" i="4"/>
  <c r="I163" i="4"/>
  <c r="H163" i="4"/>
  <c r="G163" i="4"/>
  <c r="I162" i="4"/>
  <c r="H162" i="4"/>
  <c r="G162" i="4"/>
  <c r="I161" i="4"/>
  <c r="H161" i="4"/>
  <c r="G161" i="4"/>
  <c r="I160" i="4"/>
  <c r="H160" i="4"/>
  <c r="G160" i="4"/>
  <c r="I159" i="4"/>
  <c r="H159" i="4"/>
  <c r="G159" i="4"/>
  <c r="I158" i="4"/>
  <c r="H158" i="4"/>
  <c r="G158" i="4"/>
  <c r="I157" i="4"/>
  <c r="H157" i="4"/>
  <c r="G157" i="4"/>
  <c r="I156" i="4"/>
  <c r="H156" i="4"/>
  <c r="G156" i="4"/>
  <c r="I155" i="4"/>
  <c r="H155" i="4"/>
  <c r="G155" i="4"/>
  <c r="I154" i="4"/>
  <c r="H154" i="4"/>
  <c r="G154" i="4"/>
  <c r="I153" i="4"/>
  <c r="H153" i="4"/>
  <c r="G153" i="4"/>
  <c r="I152" i="4"/>
  <c r="H152" i="4"/>
  <c r="G152" i="4"/>
  <c r="I151" i="4"/>
  <c r="H151" i="4"/>
  <c r="G151" i="4"/>
  <c r="I150" i="4"/>
  <c r="H150" i="4"/>
  <c r="G150" i="4"/>
  <c r="I149" i="4"/>
  <c r="H149" i="4"/>
  <c r="G149" i="4"/>
  <c r="I148" i="4"/>
  <c r="H148" i="4"/>
  <c r="G148" i="4"/>
  <c r="I147" i="4"/>
  <c r="H147" i="4"/>
  <c r="G147" i="4"/>
  <c r="I146" i="4"/>
  <c r="H146" i="4"/>
  <c r="G146" i="4"/>
  <c r="I145" i="4"/>
  <c r="H145" i="4"/>
  <c r="G145" i="4"/>
  <c r="I144" i="4"/>
  <c r="H144" i="4"/>
  <c r="G144" i="4"/>
  <c r="I143" i="4"/>
  <c r="H143" i="4"/>
  <c r="G143" i="4"/>
  <c r="I142" i="4"/>
  <c r="H142" i="4"/>
  <c r="G142" i="4"/>
  <c r="I141" i="4"/>
  <c r="H141" i="4"/>
  <c r="G141" i="4"/>
  <c r="I140" i="4"/>
  <c r="H140" i="4"/>
  <c r="G140" i="4"/>
  <c r="I139" i="4"/>
  <c r="H139" i="4"/>
  <c r="G139" i="4"/>
  <c r="I138" i="4"/>
  <c r="H138" i="4"/>
  <c r="G138" i="4"/>
  <c r="I137" i="4"/>
  <c r="H137" i="4"/>
  <c r="G137" i="4"/>
  <c r="I136" i="4"/>
  <c r="H136" i="4"/>
  <c r="G136" i="4"/>
  <c r="I135" i="4"/>
  <c r="H135" i="4"/>
  <c r="G135" i="4"/>
  <c r="I134" i="4"/>
  <c r="H134" i="4"/>
  <c r="G134" i="4"/>
  <c r="I133" i="4"/>
  <c r="H133" i="4"/>
  <c r="G133" i="4"/>
  <c r="I132" i="4"/>
  <c r="H132" i="4"/>
  <c r="G132" i="4"/>
  <c r="I131" i="4"/>
  <c r="H131" i="4"/>
  <c r="G131" i="4"/>
  <c r="I130" i="4"/>
  <c r="H130" i="4"/>
  <c r="G130" i="4"/>
  <c r="I129" i="4"/>
  <c r="H129" i="4"/>
  <c r="G129" i="4"/>
  <c r="I128" i="4"/>
  <c r="H128" i="4"/>
  <c r="G128" i="4"/>
  <c r="I127" i="4"/>
  <c r="H127" i="4"/>
  <c r="G127" i="4"/>
  <c r="I126" i="4"/>
  <c r="H126" i="4"/>
  <c r="G126" i="4"/>
  <c r="I125" i="4"/>
  <c r="H125" i="4"/>
  <c r="G125" i="4"/>
  <c r="I124" i="4"/>
  <c r="H124" i="4"/>
  <c r="G124" i="4"/>
  <c r="I123" i="4"/>
  <c r="H123" i="4"/>
  <c r="G123" i="4"/>
  <c r="I122" i="4"/>
  <c r="H122" i="4"/>
  <c r="G122" i="4"/>
  <c r="I121" i="4"/>
  <c r="H121" i="4"/>
  <c r="G121" i="4"/>
  <c r="I120" i="4"/>
  <c r="H120" i="4"/>
  <c r="G120" i="4"/>
  <c r="I119" i="4"/>
  <c r="H119" i="4"/>
  <c r="G119" i="4"/>
  <c r="I118" i="4"/>
  <c r="H118" i="4"/>
  <c r="G118" i="4"/>
  <c r="I117" i="4"/>
  <c r="H117" i="4"/>
  <c r="G117" i="4"/>
  <c r="I116" i="4"/>
  <c r="H116" i="4"/>
  <c r="G116" i="4"/>
  <c r="I115" i="4"/>
  <c r="H115" i="4"/>
  <c r="G115" i="4"/>
  <c r="I114" i="4"/>
  <c r="H114" i="4"/>
  <c r="G114" i="4"/>
  <c r="I113" i="4"/>
  <c r="H113" i="4"/>
  <c r="G113" i="4"/>
  <c r="I112" i="4"/>
  <c r="H112" i="4"/>
  <c r="G112" i="4"/>
  <c r="I111" i="4"/>
  <c r="H111" i="4"/>
  <c r="G111" i="4"/>
  <c r="I110" i="4"/>
  <c r="H110" i="4"/>
  <c r="G110" i="4"/>
  <c r="I109" i="4"/>
  <c r="H109" i="4"/>
  <c r="G109" i="4"/>
  <c r="I108" i="4"/>
  <c r="H108" i="4"/>
  <c r="G108" i="4"/>
  <c r="I107" i="4"/>
  <c r="H107" i="4"/>
  <c r="G107" i="4"/>
  <c r="I106" i="4"/>
  <c r="H106" i="4"/>
  <c r="G106" i="4"/>
  <c r="I105" i="4"/>
  <c r="H105" i="4"/>
  <c r="G105" i="4"/>
  <c r="I104" i="4"/>
  <c r="H104" i="4"/>
  <c r="G104" i="4"/>
  <c r="I103" i="4"/>
  <c r="H103" i="4"/>
  <c r="G103" i="4"/>
  <c r="I102" i="4"/>
  <c r="H102" i="4"/>
  <c r="G102" i="4"/>
  <c r="I101" i="4"/>
  <c r="H101" i="4"/>
  <c r="G101" i="4"/>
  <c r="I100" i="4"/>
  <c r="H100" i="4"/>
  <c r="G100" i="4"/>
  <c r="I99" i="4"/>
  <c r="H99" i="4"/>
  <c r="G99" i="4"/>
  <c r="I98" i="4"/>
  <c r="H98" i="4"/>
  <c r="G98" i="4"/>
  <c r="I97" i="4"/>
  <c r="H97" i="4"/>
  <c r="G97" i="4"/>
  <c r="I96" i="4"/>
  <c r="H96" i="4"/>
  <c r="G96" i="4"/>
  <c r="I95" i="4"/>
  <c r="H95" i="4"/>
  <c r="G95" i="4"/>
  <c r="I94" i="4"/>
  <c r="H94" i="4"/>
  <c r="G94" i="4"/>
  <c r="I93" i="4"/>
  <c r="H93" i="4"/>
  <c r="G93" i="4"/>
  <c r="I92" i="4"/>
  <c r="H92" i="4"/>
  <c r="G92" i="4"/>
  <c r="I91" i="4"/>
  <c r="H91" i="4"/>
  <c r="G91" i="4"/>
  <c r="I90" i="4"/>
  <c r="H90" i="4"/>
  <c r="G90" i="4"/>
  <c r="I89" i="4"/>
  <c r="H89" i="4"/>
  <c r="G89" i="4"/>
  <c r="I88" i="4"/>
  <c r="H88" i="4"/>
  <c r="G88" i="4"/>
  <c r="I87" i="4"/>
  <c r="H87" i="4"/>
  <c r="G87" i="4"/>
  <c r="I86" i="4"/>
  <c r="H86" i="4"/>
  <c r="G86" i="4"/>
  <c r="I85" i="4"/>
  <c r="H85" i="4"/>
  <c r="G85" i="4"/>
  <c r="I84" i="4"/>
  <c r="H84" i="4"/>
  <c r="G84" i="4"/>
  <c r="I83" i="4"/>
  <c r="H83" i="4"/>
  <c r="G83" i="4"/>
  <c r="I82" i="4"/>
  <c r="H82" i="4"/>
  <c r="G82" i="4"/>
  <c r="I81" i="4"/>
  <c r="H81" i="4"/>
  <c r="G81" i="4"/>
  <c r="I80" i="4"/>
  <c r="H80" i="4"/>
  <c r="G80" i="4"/>
  <c r="I79" i="4"/>
  <c r="H79" i="4"/>
  <c r="G79" i="4"/>
  <c r="I78" i="4"/>
  <c r="H78" i="4"/>
  <c r="G78" i="4"/>
  <c r="I77" i="4"/>
  <c r="H77" i="4"/>
  <c r="G77" i="4"/>
  <c r="I76" i="4"/>
  <c r="H76" i="4"/>
  <c r="G76" i="4"/>
  <c r="I75" i="4"/>
  <c r="H75" i="4"/>
  <c r="G75" i="4"/>
  <c r="I74" i="4"/>
  <c r="H74" i="4"/>
  <c r="G74" i="4"/>
  <c r="I73" i="4"/>
  <c r="H73" i="4"/>
  <c r="G73" i="4"/>
  <c r="I72" i="4"/>
  <c r="H72" i="4"/>
  <c r="G72" i="4"/>
  <c r="I71" i="4"/>
  <c r="H71" i="4"/>
  <c r="G71" i="4"/>
  <c r="I70" i="4"/>
  <c r="H70" i="4"/>
  <c r="G70" i="4"/>
  <c r="I69" i="4"/>
  <c r="H69" i="4"/>
  <c r="G69" i="4"/>
  <c r="I68" i="4"/>
  <c r="H68" i="4"/>
  <c r="G68" i="4"/>
  <c r="I67" i="4"/>
  <c r="H67" i="4"/>
  <c r="G67" i="4"/>
  <c r="I66" i="4"/>
  <c r="H66" i="4"/>
  <c r="G66" i="4"/>
  <c r="I65" i="4"/>
  <c r="H65" i="4"/>
  <c r="G65" i="4"/>
  <c r="I64" i="4"/>
  <c r="H64" i="4"/>
  <c r="G64" i="4"/>
  <c r="I63" i="4"/>
  <c r="H63" i="4"/>
  <c r="G63" i="4"/>
  <c r="I62" i="4"/>
  <c r="H62" i="4"/>
  <c r="G62" i="4"/>
  <c r="I61" i="4"/>
  <c r="H61" i="4"/>
  <c r="G61" i="4"/>
  <c r="I60" i="4"/>
  <c r="H60" i="4"/>
  <c r="G60" i="4"/>
  <c r="I59" i="4"/>
  <c r="H59" i="4"/>
  <c r="G59" i="4"/>
  <c r="I58" i="4"/>
  <c r="H58" i="4"/>
  <c r="G58" i="4"/>
  <c r="I57" i="4"/>
  <c r="H57" i="4"/>
  <c r="G57" i="4"/>
  <c r="I56" i="4"/>
  <c r="H56" i="4"/>
  <c r="G56" i="4"/>
  <c r="I55" i="4"/>
  <c r="H55" i="4"/>
  <c r="G55" i="4"/>
  <c r="I54" i="4"/>
  <c r="H54" i="4"/>
  <c r="G54" i="4"/>
  <c r="I53" i="4"/>
  <c r="H53" i="4"/>
  <c r="G53" i="4"/>
  <c r="I52" i="4"/>
  <c r="H52" i="4"/>
  <c r="G52" i="4"/>
  <c r="I51" i="4"/>
  <c r="H51" i="4"/>
  <c r="G51" i="4"/>
  <c r="I50" i="4"/>
  <c r="H50" i="4"/>
  <c r="G50" i="4"/>
  <c r="I49" i="4"/>
  <c r="H49" i="4"/>
  <c r="G49" i="4"/>
  <c r="I48" i="4"/>
  <c r="H48" i="4"/>
  <c r="G48" i="4"/>
  <c r="I47" i="4"/>
  <c r="H47" i="4"/>
  <c r="G47" i="4"/>
  <c r="I46" i="4"/>
  <c r="H46" i="4"/>
  <c r="G46" i="4"/>
  <c r="I45" i="4"/>
  <c r="H45" i="4"/>
  <c r="G45" i="4"/>
  <c r="I44" i="4"/>
  <c r="H44" i="4"/>
  <c r="G44" i="4"/>
  <c r="I43" i="4"/>
  <c r="H43" i="4"/>
  <c r="G43" i="4"/>
  <c r="I42" i="4"/>
  <c r="H42" i="4"/>
  <c r="G42" i="4"/>
  <c r="I41" i="4"/>
  <c r="H41" i="4"/>
  <c r="G41" i="4"/>
  <c r="I40" i="4"/>
  <c r="H40" i="4"/>
  <c r="G40" i="4"/>
  <c r="I39" i="4"/>
  <c r="H39" i="4"/>
  <c r="G39" i="4"/>
  <c r="I38" i="4"/>
  <c r="H38" i="4"/>
  <c r="G38" i="4"/>
  <c r="I37" i="4"/>
  <c r="H37" i="4"/>
  <c r="G37" i="4"/>
  <c r="I36" i="4"/>
  <c r="H36" i="4"/>
  <c r="G36" i="4"/>
  <c r="I35" i="4"/>
  <c r="H35" i="4"/>
  <c r="G35" i="4"/>
  <c r="I34" i="4"/>
  <c r="H34" i="4"/>
  <c r="G34" i="4"/>
  <c r="I33" i="4"/>
  <c r="H33" i="4"/>
  <c r="G33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I27" i="4"/>
  <c r="H27" i="4"/>
  <c r="G27" i="4"/>
  <c r="I26" i="4"/>
  <c r="H26" i="4"/>
  <c r="G26" i="4"/>
  <c r="I25" i="4"/>
  <c r="H25" i="4"/>
  <c r="G25" i="4"/>
  <c r="I24" i="4"/>
  <c r="H24" i="4"/>
  <c r="G24" i="4"/>
  <c r="I23" i="4"/>
  <c r="H23" i="4"/>
  <c r="G23" i="4"/>
  <c r="I22" i="4"/>
  <c r="H22" i="4"/>
  <c r="G22" i="4"/>
  <c r="I21" i="4"/>
  <c r="H21" i="4"/>
  <c r="G21" i="4"/>
  <c r="I20" i="4"/>
  <c r="H20" i="4"/>
  <c r="G20" i="4"/>
  <c r="I19" i="4"/>
  <c r="H19" i="4"/>
  <c r="G19" i="4"/>
  <c r="I18" i="4"/>
  <c r="H18" i="4"/>
  <c r="G18" i="4"/>
  <c r="I17" i="4"/>
  <c r="H17" i="4"/>
  <c r="G17" i="4"/>
  <c r="I16" i="4"/>
  <c r="H16" i="4"/>
  <c r="G16" i="4"/>
  <c r="I15" i="4"/>
  <c r="H15" i="4"/>
  <c r="G15" i="4"/>
  <c r="I14" i="4"/>
  <c r="H14" i="4"/>
  <c r="G14" i="4"/>
  <c r="I13" i="4"/>
  <c r="H13" i="4"/>
  <c r="G13" i="4"/>
  <c r="I12" i="4"/>
  <c r="H12" i="4"/>
  <c r="G12" i="4"/>
  <c r="I11" i="4"/>
  <c r="H11" i="4"/>
  <c r="G11" i="4"/>
  <c r="I10" i="4"/>
  <c r="H10" i="4"/>
  <c r="G10" i="4"/>
  <c r="I9" i="4"/>
  <c r="H9" i="4"/>
  <c r="G9" i="4"/>
  <c r="I8" i="4"/>
  <c r="H8" i="4"/>
  <c r="G8" i="4"/>
  <c r="I7" i="4"/>
  <c r="H7" i="4"/>
  <c r="G7" i="4"/>
  <c r="I6" i="4"/>
  <c r="H6" i="4"/>
  <c r="G6" i="4"/>
  <c r="I5" i="4"/>
  <c r="H5" i="4"/>
  <c r="G5" i="4"/>
  <c r="I4" i="4"/>
  <c r="H4" i="4"/>
  <c r="G4" i="4"/>
  <c r="I3" i="4"/>
  <c r="H3" i="4"/>
  <c r="G3" i="4"/>
  <c r="I2" i="4"/>
  <c r="H2" i="4"/>
  <c r="G2" i="4"/>
  <c r="AB3" i="1"/>
  <c r="AB4" i="1"/>
  <c r="AB1897" i="1"/>
  <c r="AB131" i="1"/>
  <c r="AB132" i="1"/>
  <c r="AB133" i="1"/>
  <c r="AB5" i="1"/>
  <c r="AB6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483" i="1"/>
  <c r="AB261" i="1"/>
  <c r="AB1066" i="1"/>
  <c r="AB1067" i="1"/>
  <c r="AB1068" i="1"/>
  <c r="AB1069" i="1"/>
  <c r="AB1070" i="1"/>
  <c r="AB1071" i="1"/>
  <c r="AB1072" i="1"/>
  <c r="AB1073" i="1"/>
  <c r="AB1076" i="1"/>
  <c r="AB1077" i="1"/>
  <c r="AB1079" i="1"/>
  <c r="AB1888" i="1"/>
  <c r="AB1885" i="1"/>
  <c r="AB1484" i="1"/>
  <c r="AB1485" i="1"/>
  <c r="AB1082" i="1"/>
  <c r="AB1086" i="1"/>
  <c r="AB504" i="1"/>
  <c r="AB1083" i="1"/>
  <c r="AB1081" i="1"/>
  <c r="AB506" i="1"/>
  <c r="AB505" i="1"/>
  <c r="AB1039" i="1"/>
  <c r="AB1040" i="1"/>
  <c r="AB405" i="1"/>
  <c r="AB1033" i="1"/>
  <c r="AB1034" i="1"/>
  <c r="AB1035" i="1"/>
  <c r="AB986" i="1"/>
  <c r="AB1075" i="1"/>
  <c r="AB1074" i="1"/>
  <c r="AB1036" i="1"/>
  <c r="AB1037" i="1"/>
  <c r="AB1038" i="1"/>
  <c r="AB1080" i="1"/>
  <c r="AB1041" i="1"/>
  <c r="AB1042" i="1"/>
  <c r="AB1043" i="1"/>
  <c r="AB1078" i="1"/>
  <c r="AB1882" i="1"/>
  <c r="AB1509" i="1"/>
  <c r="AB1510" i="1"/>
  <c r="AB1511" i="1"/>
  <c r="AB1512" i="1"/>
  <c r="AB1514" i="1"/>
  <c r="AB1515" i="1"/>
  <c r="AB966" i="1"/>
  <c r="AB967" i="1"/>
  <c r="AB226" i="1"/>
  <c r="AB227" i="1"/>
  <c r="AB1482" i="1"/>
  <c r="AB259" i="1"/>
  <c r="AB1486" i="1"/>
  <c r="AB438" i="1"/>
  <c r="AB1487" i="1"/>
  <c r="AB1488" i="1"/>
  <c r="AB1489" i="1"/>
  <c r="AB1490" i="1"/>
  <c r="AB1491" i="1"/>
  <c r="AB1492" i="1"/>
  <c r="AB853" i="1"/>
  <c r="AB705" i="1"/>
  <c r="AB707" i="1"/>
  <c r="AB706" i="1"/>
  <c r="AB710" i="1"/>
  <c r="AB711" i="1"/>
  <c r="AB1477" i="1"/>
  <c r="AB455" i="1"/>
  <c r="AB1513" i="1"/>
  <c r="AB960" i="1"/>
  <c r="AB260" i="1"/>
  <c r="AB1032" i="1"/>
  <c r="AB1044" i="1"/>
  <c r="AB1045" i="1"/>
  <c r="AB179" i="1"/>
  <c r="AB1879" i="1"/>
  <c r="AB21" i="1"/>
  <c r="AB1385" i="1"/>
  <c r="AB1390" i="1"/>
  <c r="AB1388" i="1"/>
  <c r="AB1851" i="1"/>
  <c r="AB1849" i="1"/>
  <c r="AB1853" i="1"/>
  <c r="AB1398" i="1"/>
  <c r="AB1396" i="1"/>
  <c r="AB1400" i="1"/>
  <c r="AB1394" i="1"/>
  <c r="AB1392" i="1"/>
  <c r="AB1402" i="1"/>
  <c r="AB1136" i="1"/>
  <c r="AB1137" i="1"/>
  <c r="AB1466" i="1"/>
  <c r="AB1467" i="1"/>
  <c r="AB1468" i="1"/>
  <c r="AB1384" i="1"/>
  <c r="AB1854" i="1"/>
  <c r="AB1872" i="1"/>
  <c r="AB1856" i="1"/>
  <c r="AB1858" i="1"/>
  <c r="AB1860" i="1"/>
  <c r="AB1874" i="1"/>
  <c r="AB1862" i="1"/>
  <c r="AB1876" i="1"/>
  <c r="AB1864" i="1"/>
  <c r="AB1866" i="1"/>
  <c r="AB1868" i="1"/>
  <c r="AB1870" i="1"/>
  <c r="AB20" i="1"/>
  <c r="AB530" i="1"/>
  <c r="AB532" i="1"/>
  <c r="AB1052" i="1"/>
  <c r="AB663" i="1"/>
  <c r="AB664" i="1"/>
  <c r="AB665" i="1"/>
  <c r="AB813" i="1"/>
  <c r="AB814" i="1"/>
  <c r="AB815" i="1"/>
  <c r="AB816" i="1"/>
  <c r="AB817" i="1"/>
  <c r="AB818" i="1"/>
  <c r="AB819" i="1"/>
  <c r="AB820" i="1"/>
  <c r="AB821" i="1"/>
  <c r="AB822" i="1"/>
  <c r="AB824" i="1"/>
  <c r="AB825" i="1"/>
  <c r="AB286" i="1"/>
  <c r="AB826" i="1"/>
  <c r="AB827" i="1"/>
  <c r="AB828" i="1"/>
  <c r="AB829" i="1"/>
  <c r="AB7" i="1"/>
  <c r="AB275" i="1"/>
  <c r="AB1112" i="1"/>
  <c r="AB901" i="1"/>
  <c r="AB1031" i="1"/>
  <c r="AB400" i="1"/>
  <c r="AB401" i="1"/>
  <c r="AB402" i="1"/>
  <c r="AB403" i="1"/>
  <c r="AB674" i="1"/>
  <c r="AB675" i="1"/>
  <c r="AB676" i="1"/>
  <c r="AB677" i="1"/>
  <c r="AB678" i="1"/>
  <c r="AB679" i="1"/>
  <c r="AB680" i="1"/>
  <c r="AB1114" i="1"/>
  <c r="AB654" i="1"/>
  <c r="AB655" i="1"/>
  <c r="AB535" i="1"/>
  <c r="AB274" i="1"/>
  <c r="AB1110" i="1"/>
  <c r="AB1111" i="1"/>
  <c r="AB1133" i="1"/>
  <c r="AB1382" i="1"/>
  <c r="AB1132" i="1"/>
  <c r="AB1383" i="1"/>
  <c r="AB1134" i="1"/>
  <c r="AB942" i="1"/>
  <c r="AB943" i="1"/>
  <c r="AB944" i="1"/>
  <c r="AB913" i="1"/>
  <c r="AB914" i="1"/>
  <c r="AB569" i="1"/>
  <c r="AB448" i="1"/>
  <c r="AB517" i="1"/>
  <c r="AB519" i="1"/>
  <c r="AB522" i="1"/>
  <c r="AB524" i="1"/>
  <c r="AB526" i="1"/>
  <c r="AB528" i="1"/>
  <c r="AB287" i="1"/>
  <c r="AB633" i="1"/>
  <c r="AB421" i="1"/>
  <c r="AB422" i="1"/>
  <c r="AB631" i="1"/>
  <c r="AB667" i="1"/>
  <c r="AB296" i="1"/>
  <c r="AB300" i="1"/>
  <c r="AB301" i="1"/>
  <c r="AB302" i="1"/>
  <c r="AB303" i="1"/>
  <c r="AB304" i="1"/>
  <c r="AB305" i="1"/>
  <c r="AB306" i="1"/>
  <c r="AB307" i="1"/>
  <c r="AB1060" i="1"/>
  <c r="AB1061" i="1"/>
  <c r="AB1063" i="1"/>
  <c r="AB297" i="1"/>
  <c r="AB313" i="1"/>
  <c r="AB314" i="1"/>
  <c r="AB315" i="1"/>
  <c r="AB1064" i="1"/>
  <c r="AB320" i="1"/>
  <c r="AB322" i="1"/>
  <c r="AB1062" i="1"/>
  <c r="AB336" i="1"/>
  <c r="AB325" i="1"/>
  <c r="AB327" i="1"/>
  <c r="AB349" i="1"/>
  <c r="AB350" i="1"/>
  <c r="AB1381" i="1"/>
  <c r="AB1380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1023" i="1"/>
  <c r="AB1379" i="1"/>
  <c r="AB1090" i="1"/>
  <c r="AB1091" i="1"/>
  <c r="AB1092" i="1"/>
  <c r="AB1378" i="1"/>
  <c r="AB127" i="1"/>
  <c r="AB128" i="1"/>
  <c r="AB129" i="1"/>
  <c r="AB130" i="1"/>
  <c r="AB199" i="1"/>
  <c r="AB1480" i="1"/>
  <c r="AB1481" i="1"/>
  <c r="AB420" i="1"/>
  <c r="AB1084" i="1"/>
  <c r="AB1085" i="1"/>
  <c r="AB1030" i="1"/>
  <c r="AB1464" i="1"/>
  <c r="AB1848" i="1"/>
  <c r="AB1377" i="1"/>
  <c r="AB1465" i="1"/>
  <c r="AB1332" i="1"/>
  <c r="AB949" i="1"/>
  <c r="AB1542" i="1"/>
  <c r="AB1364" i="1"/>
  <c r="AB1372" i="1"/>
  <c r="AB1543" i="1"/>
  <c r="AB1361" i="1"/>
  <c r="AB1142" i="1"/>
  <c r="AB1143" i="1"/>
  <c r="AB1847" i="1"/>
  <c r="AB1359" i="1"/>
  <c r="AB1362" i="1"/>
  <c r="AB1140" i="1"/>
  <c r="AB1544" i="1"/>
  <c r="AB1545" i="1"/>
  <c r="AB1144" i="1"/>
  <c r="AB1141" i="1"/>
  <c r="AB1371" i="1"/>
  <c r="AB975" i="1"/>
  <c r="AB1374" i="1"/>
  <c r="AB427" i="1"/>
  <c r="AB1373" i="1"/>
  <c r="AB1375" i="1"/>
  <c r="AB974" i="1"/>
  <c r="AB1356" i="1"/>
  <c r="AB1333" i="1"/>
  <c r="AB1139" i="1"/>
  <c r="AB1366" i="1"/>
  <c r="AB1463" i="1"/>
  <c r="AB1358" i="1"/>
  <c r="AB1546" i="1"/>
  <c r="AB1352" i="1"/>
  <c r="AB1138" i="1"/>
  <c r="AB1365" i="1"/>
  <c r="AB1051" i="1"/>
  <c r="AB1369" i="1"/>
  <c r="AB1547" i="1"/>
  <c r="AB1548" i="1"/>
  <c r="AB1367" i="1"/>
  <c r="AB1549" i="1"/>
  <c r="AB1363" i="1"/>
  <c r="AB1353" i="1"/>
  <c r="AB1354" i="1"/>
  <c r="AB1368" i="1"/>
  <c r="AB1355" i="1"/>
  <c r="AB1357" i="1"/>
  <c r="AB976" i="1"/>
  <c r="AB1370" i="1"/>
  <c r="AB1135" i="1"/>
  <c r="AB428" i="1"/>
  <c r="AB1360" i="1"/>
  <c r="AB1376" i="1"/>
  <c r="AB835" i="1"/>
  <c r="AB836" i="1"/>
  <c r="AB837" i="1"/>
  <c r="AB839" i="1"/>
  <c r="AB840" i="1"/>
  <c r="AB841" i="1"/>
  <c r="AB845" i="1"/>
  <c r="AB846" i="1"/>
  <c r="AB847" i="1"/>
  <c r="AB849" i="1"/>
  <c r="AB850" i="1"/>
  <c r="AB851" i="1"/>
  <c r="AB150" i="1"/>
  <c r="AB151" i="1"/>
  <c r="AB203" i="1"/>
  <c r="AB353" i="1"/>
  <c r="AB1521" i="1"/>
  <c r="AB1846" i="1"/>
  <c r="AB1520" i="1"/>
  <c r="AB590" i="1"/>
  <c r="AB843" i="1"/>
  <c r="AB844" i="1"/>
  <c r="AB1107" i="1"/>
  <c r="AB1020" i="1"/>
  <c r="AB1022" i="1"/>
  <c r="AB404" i="1"/>
  <c r="AB35" i="1"/>
  <c r="AB878" i="1"/>
  <c r="AB449" i="1"/>
  <c r="AB450" i="1"/>
  <c r="AB451" i="1"/>
  <c r="AB488" i="1"/>
  <c r="AB1056" i="1"/>
  <c r="AB1672" i="1"/>
  <c r="AB1674" i="1"/>
  <c r="AB1676" i="1"/>
  <c r="AB912" i="1"/>
  <c r="AB874" i="1"/>
  <c r="AB875" i="1"/>
  <c r="AB876" i="1"/>
  <c r="AB877" i="1"/>
  <c r="AB1845" i="1"/>
  <c r="AB746" i="1"/>
  <c r="AB748" i="1"/>
  <c r="AB749" i="1"/>
  <c r="AB750" i="1"/>
  <c r="AB279" i="1"/>
  <c r="AB280" i="1"/>
  <c r="AB281" i="1"/>
  <c r="AB282" i="1"/>
  <c r="AB1844" i="1"/>
  <c r="AB27" i="1"/>
  <c r="AB717" i="1"/>
  <c r="AB338" i="1"/>
  <c r="AB125" i="1"/>
  <c r="AB126" i="1"/>
  <c r="AB1843" i="1"/>
  <c r="AB25" i="1"/>
  <c r="AB55" i="1"/>
  <c r="AB565" i="1"/>
  <c r="AB1025" i="1"/>
  <c r="AB369" i="1"/>
  <c r="AB370" i="1"/>
  <c r="AB371" i="1"/>
  <c r="AB372" i="1"/>
  <c r="AB373" i="1"/>
  <c r="AB374" i="1"/>
  <c r="AB376" i="1"/>
  <c r="AB377" i="1"/>
  <c r="AB378" i="1"/>
  <c r="AB379" i="1"/>
  <c r="AB380" i="1"/>
  <c r="AB381" i="1"/>
  <c r="AB382" i="1"/>
  <c r="AB383" i="1"/>
  <c r="AB384" i="1"/>
  <c r="AB385" i="1"/>
  <c r="AB390" i="1"/>
  <c r="AB391" i="1"/>
  <c r="AB392" i="1"/>
  <c r="AB393" i="1"/>
  <c r="AB394" i="1"/>
  <c r="AB395" i="1"/>
  <c r="AB399" i="1"/>
  <c r="AB398" i="1"/>
  <c r="AB351" i="1"/>
  <c r="AB871" i="1"/>
  <c r="AB879" i="1"/>
  <c r="AB148" i="1"/>
  <c r="AB149" i="1"/>
  <c r="AB653" i="1"/>
  <c r="AB15" i="1"/>
  <c r="AB19" i="1"/>
  <c r="AB368" i="1"/>
  <c r="AB408" i="1"/>
  <c r="AB134" i="1"/>
  <c r="AB75" i="1"/>
  <c r="AB76" i="1"/>
  <c r="AB1057" i="1"/>
  <c r="AB1292" i="1"/>
  <c r="AB1294" i="1"/>
  <c r="AB988" i="1"/>
  <c r="AB77" i="1"/>
  <c r="AB567" i="1"/>
  <c r="AB923" i="1"/>
  <c r="AB147" i="1"/>
  <c r="AB288" i="1"/>
  <c r="AB330" i="1"/>
  <c r="AB331" i="1"/>
  <c r="AB333" i="1"/>
  <c r="AB511" i="1"/>
  <c r="AB948" i="1"/>
  <c r="AB968" i="1"/>
  <c r="AB959" i="1"/>
  <c r="AB1842" i="1"/>
  <c r="AB1841" i="1"/>
  <c r="AB969" i="1"/>
  <c r="AB670" i="1"/>
  <c r="AB671" i="1"/>
  <c r="AB672" i="1"/>
  <c r="AB673" i="1"/>
  <c r="AB716" i="1"/>
  <c r="AB703" i="1"/>
  <c r="AB919" i="1"/>
  <c r="AB927" i="1"/>
  <c r="AB918" i="1"/>
  <c r="AB931" i="1"/>
  <c r="AB940" i="1"/>
  <c r="AB857" i="1"/>
  <c r="AB848" i="1"/>
  <c r="AB906" i="1"/>
  <c r="AB856" i="1"/>
  <c r="AB907" i="1"/>
  <c r="AB386" i="1"/>
  <c r="AB387" i="1"/>
  <c r="AB444" i="1"/>
  <c r="AB406" i="1"/>
  <c r="AB838" i="1"/>
  <c r="AB833" i="1"/>
  <c r="AB1005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91" i="1"/>
  <c r="AB592" i="1"/>
  <c r="AB593" i="1"/>
  <c r="AB594" i="1"/>
  <c r="AB595" i="1"/>
  <c r="AB596" i="1"/>
  <c r="AB683" i="1"/>
  <c r="AB684" i="1"/>
  <c r="AB273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802" i="1"/>
  <c r="AB50" i="1"/>
  <c r="AB51" i="1"/>
  <c r="AB1106" i="1"/>
  <c r="AB724" i="1"/>
  <c r="AB726" i="1"/>
  <c r="AB1839" i="1"/>
  <c r="AB1840" i="1"/>
  <c r="AB727" i="1"/>
  <c r="AB728" i="1"/>
  <c r="AB747" i="1"/>
  <c r="AB723" i="1"/>
  <c r="AB1838" i="1"/>
  <c r="AB1783" i="1"/>
  <c r="AB1303" i="1"/>
  <c r="AB1305" i="1"/>
  <c r="AB1786" i="1"/>
  <c r="AB1788" i="1"/>
  <c r="AB1790" i="1"/>
  <c r="AB335" i="1"/>
  <c r="AB109" i="1"/>
  <c r="AB110" i="1"/>
  <c r="AB113" i="1"/>
  <c r="AB114" i="1"/>
  <c r="AB115" i="1"/>
  <c r="AB78" i="1"/>
  <c r="AB989" i="1"/>
  <c r="AB990" i="1"/>
  <c r="AB515" i="1"/>
  <c r="AB521" i="1"/>
  <c r="AB534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507" i="1"/>
  <c r="AB508" i="1"/>
  <c r="AB509" i="1"/>
  <c r="AB1478" i="1"/>
  <c r="AB1479" i="1"/>
  <c r="AB803" i="1"/>
  <c r="AB804" i="1"/>
  <c r="AB807" i="1"/>
  <c r="AB510" i="1"/>
  <c r="AB514" i="1"/>
  <c r="AB808" i="1"/>
  <c r="AB809" i="1"/>
  <c r="AB1096" i="1"/>
  <c r="AB1097" i="1"/>
  <c r="AB1098" i="1"/>
  <c r="AB1088" i="1"/>
  <c r="AB431" i="1"/>
  <c r="AB432" i="1"/>
  <c r="AB433" i="1"/>
  <c r="AB434" i="1"/>
  <c r="AB937" i="1"/>
  <c r="AB938" i="1"/>
  <c r="AB939" i="1"/>
  <c r="AB941" i="1"/>
  <c r="AB963" i="1"/>
  <c r="AB964" i="1"/>
  <c r="AB965" i="1"/>
  <c r="AB1837" i="1"/>
  <c r="AB736" i="1"/>
  <c r="AB737" i="1"/>
  <c r="AB738" i="1"/>
  <c r="AB739" i="1"/>
  <c r="AB740" i="1"/>
  <c r="AB741" i="1"/>
  <c r="AB742" i="1"/>
  <c r="AB744" i="1"/>
  <c r="AB745" i="1"/>
  <c r="AB1351" i="1"/>
  <c r="AB447" i="1"/>
  <c r="AB1350" i="1"/>
  <c r="AB1337" i="1"/>
  <c r="AB1027" i="1"/>
  <c r="AB656" i="1"/>
  <c r="AB657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336" i="1"/>
  <c r="AB1335" i="1"/>
  <c r="AB1046" i="1"/>
  <c r="AB1047" i="1"/>
  <c r="AB1048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1334" i="1"/>
  <c r="AB970" i="1"/>
  <c r="AB971" i="1"/>
  <c r="AB1792" i="1"/>
  <c r="AB1794" i="1"/>
  <c r="AB1796" i="1"/>
  <c r="AB270" i="1"/>
  <c r="AB1095" i="1"/>
  <c r="AB1105" i="1"/>
  <c r="AB1104" i="1"/>
  <c r="AB1836" i="1"/>
  <c r="AB842" i="1"/>
  <c r="AB589" i="1"/>
  <c r="AB961" i="1"/>
  <c r="AB962" i="1"/>
  <c r="AB862" i="1"/>
  <c r="AB863" i="1"/>
  <c r="AB864" i="1"/>
  <c r="AB865" i="1"/>
  <c r="AB866" i="1"/>
  <c r="AB867" i="1"/>
  <c r="AB868" i="1"/>
  <c r="AB869" i="1"/>
  <c r="AB870" i="1"/>
  <c r="AB873" i="1"/>
  <c r="AB1094" i="1"/>
  <c r="AB1099" i="1"/>
  <c r="AB1100" i="1"/>
  <c r="AB1101" i="1"/>
  <c r="AB1102" i="1"/>
  <c r="AB1103" i="1"/>
  <c r="AB123" i="1"/>
  <c r="AB124" i="1"/>
  <c r="AB361" i="1"/>
  <c r="AB1093" i="1"/>
  <c r="AB446" i="1"/>
  <c r="AB771" i="1"/>
  <c r="AB780" i="1"/>
  <c r="AB1029" i="1"/>
  <c r="AB346" i="1"/>
  <c r="AB1833" i="1"/>
  <c r="AB1330" i="1"/>
  <c r="AB1821" i="1"/>
  <c r="AB1823" i="1"/>
  <c r="AB1825" i="1"/>
  <c r="AB1827" i="1"/>
  <c r="AB1829" i="1"/>
  <c r="AB1831" i="1"/>
  <c r="AB1817" i="1"/>
  <c r="AB1819" i="1"/>
  <c r="AB1834" i="1"/>
  <c r="AB396" i="1"/>
  <c r="AB397" i="1"/>
  <c r="AB309" i="1"/>
  <c r="AB318" i="1"/>
  <c r="AB823" i="1"/>
  <c r="AB830" i="1"/>
  <c r="AB831" i="1"/>
  <c r="AB16" i="1"/>
  <c r="AB8" i="1"/>
  <c r="AB9" i="1"/>
  <c r="AB720" i="1"/>
  <c r="AB329" i="1"/>
  <c r="AB352" i="1"/>
  <c r="AB1815" i="1"/>
  <c r="AB1811" i="1"/>
  <c r="AB1813" i="1"/>
  <c r="AB618" i="1"/>
  <c r="AB619" i="1"/>
  <c r="AB620" i="1"/>
  <c r="AB621" i="1"/>
  <c r="AB622" i="1"/>
  <c r="AB623" i="1"/>
  <c r="AB624" i="1"/>
  <c r="AB625" i="1"/>
  <c r="AB626" i="1"/>
  <c r="AB627" i="1"/>
  <c r="AB367" i="1"/>
  <c r="AB1807" i="1"/>
  <c r="AB1803" i="1"/>
  <c r="AB1805" i="1"/>
  <c r="AB1809" i="1"/>
  <c r="AB1675" i="1"/>
  <c r="AB1677" i="1"/>
  <c r="AB1679" i="1"/>
  <c r="AB1681" i="1"/>
  <c r="AB1683" i="1"/>
  <c r="AB1685" i="1"/>
  <c r="AB1687" i="1"/>
  <c r="AB1689" i="1"/>
  <c r="AB1691" i="1"/>
  <c r="AB1693" i="1"/>
  <c r="AB1695" i="1"/>
  <c r="AB1697" i="1"/>
  <c r="AB1699" i="1"/>
  <c r="AB1701" i="1"/>
  <c r="AB1703" i="1"/>
  <c r="AB1705" i="1"/>
  <c r="AB1707" i="1"/>
  <c r="AB1709" i="1"/>
  <c r="AB141" i="1"/>
  <c r="AB142" i="1"/>
  <c r="AB143" i="1"/>
  <c r="AB144" i="1"/>
  <c r="AB145" i="1"/>
  <c r="AB146" i="1"/>
  <c r="AB715" i="1"/>
  <c r="AB366" i="1"/>
  <c r="AB1288" i="1"/>
  <c r="AB1290" i="1"/>
  <c r="AB982" i="1"/>
  <c r="AB984" i="1"/>
  <c r="AB1474" i="1"/>
  <c r="AB106" i="1"/>
  <c r="AB186" i="1"/>
  <c r="AB107" i="1"/>
  <c r="AB108" i="1"/>
  <c r="AB1801" i="1"/>
  <c r="AB54" i="1"/>
  <c r="AB743" i="1"/>
  <c r="AB685" i="1"/>
  <c r="AB1021" i="1"/>
  <c r="AB799" i="1"/>
  <c r="AB800" i="1"/>
  <c r="AB801" i="1"/>
  <c r="AB805" i="1"/>
  <c r="AB806" i="1"/>
  <c r="AB182" i="1"/>
  <c r="AB192" i="1"/>
  <c r="AB291" i="1"/>
  <c r="AB103" i="1"/>
  <c r="AB183" i="1"/>
  <c r="AB104" i="1"/>
  <c r="AB184" i="1"/>
  <c r="AB105" i="1"/>
  <c r="AB185" i="1"/>
  <c r="AB1799" i="1"/>
  <c r="AB1797" i="1"/>
  <c r="AB1795" i="1"/>
  <c r="AB597" i="1"/>
  <c r="AB598" i="1"/>
  <c r="AB599" i="1"/>
  <c r="AB604" i="1"/>
  <c r="AB600" i="1"/>
  <c r="AB512" i="1"/>
  <c r="AB513" i="1"/>
  <c r="AB1055" i="1"/>
  <c r="AB953" i="1"/>
  <c r="AB954" i="1"/>
  <c r="AB955" i="1"/>
  <c r="AB1793" i="1"/>
  <c r="AB712" i="1"/>
  <c r="AB713" i="1"/>
  <c r="AB714" i="1"/>
  <c r="AB900" i="1"/>
  <c r="AB721" i="1"/>
  <c r="AB722" i="1"/>
  <c r="AB1109" i="1"/>
  <c r="AB729" i="1"/>
  <c r="AB730" i="1"/>
  <c r="AB731" i="1"/>
  <c r="AB732" i="1"/>
  <c r="AB733" i="1"/>
  <c r="AB734" i="1"/>
  <c r="AB735" i="1"/>
  <c r="AB719" i="1"/>
  <c r="AB666" i="1"/>
  <c r="AB668" i="1"/>
  <c r="AB669" i="1"/>
  <c r="AB328" i="1"/>
  <c r="AB1791" i="1"/>
  <c r="AB911" i="1"/>
  <c r="AB271" i="1"/>
  <c r="AB272" i="1"/>
  <c r="AB414" i="1"/>
  <c r="AB415" i="1"/>
  <c r="AB416" i="1"/>
  <c r="AB417" i="1"/>
  <c r="AB418" i="1"/>
  <c r="AB419" i="1"/>
  <c r="AB1781" i="1"/>
  <c r="AB357" i="1"/>
  <c r="AB358" i="1"/>
  <c r="AB359" i="1"/>
  <c r="AB348" i="1"/>
  <c r="AB24" i="1"/>
  <c r="AB576" i="1"/>
  <c r="AB925" i="1"/>
  <c r="AB899" i="1"/>
  <c r="AB630" i="1"/>
  <c r="AB26" i="1"/>
  <c r="AB1789" i="1"/>
  <c r="AB1787" i="1"/>
  <c r="AB1717" i="1"/>
  <c r="AB1719" i="1"/>
  <c r="AB1721" i="1"/>
  <c r="AB1723" i="1"/>
  <c r="AB1725" i="1"/>
  <c r="AB1727" i="1"/>
  <c r="AB1729" i="1"/>
  <c r="AB1731" i="1"/>
  <c r="AB1733" i="1"/>
  <c r="AB1735" i="1"/>
  <c r="AB1737" i="1"/>
  <c r="AB1739" i="1"/>
  <c r="AB1741" i="1"/>
  <c r="AB1743" i="1"/>
  <c r="AB1745" i="1"/>
  <c r="AB1747" i="1"/>
  <c r="AB1749" i="1"/>
  <c r="AB1751" i="1"/>
  <c r="AB1753" i="1"/>
  <c r="AB1755" i="1"/>
  <c r="AB1757" i="1"/>
  <c r="AB1759" i="1"/>
  <c r="AB1286" i="1"/>
  <c r="AB1785" i="1"/>
  <c r="AB909" i="1"/>
  <c r="AB910" i="1"/>
  <c r="AB154" i="1"/>
  <c r="AB1049" i="1"/>
  <c r="AB1050" i="1"/>
  <c r="AB574" i="1"/>
  <c r="AB28" i="1"/>
  <c r="AB13" i="1"/>
  <c r="AB14" i="1"/>
  <c r="AB424" i="1"/>
  <c r="AB289" i="1"/>
  <c r="AB290" i="1"/>
  <c r="AB292" i="1"/>
  <c r="AB294" i="1"/>
  <c r="AB639" i="1"/>
  <c r="AB10" i="1"/>
  <c r="AB11" i="1"/>
  <c r="AB365" i="1"/>
  <c r="AB933" i="1"/>
  <c r="AB934" i="1"/>
  <c r="AB935" i="1"/>
  <c r="AB936" i="1"/>
  <c r="AB566" i="1"/>
  <c r="AB957" i="1"/>
  <c r="AB958" i="1"/>
  <c r="AB956" i="1"/>
  <c r="AB52" i="1"/>
  <c r="AB53" i="1"/>
  <c r="AB439" i="1"/>
  <c r="AB1026" i="1"/>
  <c r="AB952" i="1"/>
  <c r="AB58" i="1"/>
  <c r="AB99" i="1"/>
  <c r="AB950" i="1"/>
  <c r="AB951" i="1"/>
  <c r="AB445" i="1"/>
  <c r="AB1304" i="1"/>
  <c r="AB987" i="1"/>
  <c r="AB1087" i="1"/>
  <c r="AB1782" i="1"/>
  <c r="AB1784" i="1"/>
  <c r="AB1903" i="1"/>
  <c r="AB1904" i="1"/>
  <c r="AB1780" i="1"/>
  <c r="AB1778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1776" i="1"/>
  <c r="AB1774" i="1"/>
  <c r="AB1772" i="1"/>
  <c r="AB1770" i="1"/>
  <c r="AB832" i="1"/>
  <c r="AB704" i="1"/>
  <c r="AB363" i="1"/>
  <c r="AB364" i="1"/>
  <c r="AB354" i="1"/>
  <c r="AB638" i="1"/>
  <c r="AB56" i="1"/>
  <c r="AB57" i="1"/>
  <c r="AB1766" i="1"/>
  <c r="AB1768" i="1"/>
  <c r="AB1760" i="1"/>
  <c r="AB1287" i="1"/>
  <c r="AB1289" i="1"/>
  <c r="AB1291" i="1"/>
  <c r="AB1293" i="1"/>
  <c r="AB1295" i="1"/>
  <c r="AB1762" i="1"/>
  <c r="AB1758" i="1"/>
  <c r="AB1764" i="1"/>
  <c r="AB362" i="1"/>
  <c r="AB980" i="1"/>
  <c r="AB1748" i="1"/>
  <c r="AB1732" i="1"/>
  <c r="AB1734" i="1"/>
  <c r="AB1726" i="1"/>
  <c r="AB1724" i="1"/>
  <c r="AB1698" i="1"/>
  <c r="AB1704" i="1"/>
  <c r="AB1706" i="1"/>
  <c r="AB1708" i="1"/>
  <c r="AB1702" i="1"/>
  <c r="AB1700" i="1"/>
  <c r="AB1754" i="1"/>
  <c r="AB1738" i="1"/>
  <c r="AB1746" i="1"/>
  <c r="AB1728" i="1"/>
  <c r="AB1752" i="1"/>
  <c r="AB1736" i="1"/>
  <c r="AB1756" i="1"/>
  <c r="AB1750" i="1"/>
  <c r="AB1722" i="1"/>
  <c r="AB1720" i="1"/>
  <c r="AB1744" i="1"/>
  <c r="AB1742" i="1"/>
  <c r="AB1740" i="1"/>
  <c r="AB1710" i="1"/>
  <c r="AB1712" i="1"/>
  <c r="AB1714" i="1"/>
  <c r="AB1716" i="1"/>
  <c r="AB1730" i="1"/>
  <c r="AB1718" i="1"/>
  <c r="AB781" i="1"/>
  <c r="AB782" i="1"/>
  <c r="AB783" i="1"/>
  <c r="AB834" i="1"/>
  <c r="AB991" i="1"/>
  <c r="AB360" i="1"/>
  <c r="AB117" i="1"/>
  <c r="AB118" i="1"/>
  <c r="AB119" i="1"/>
  <c r="AB120" i="1"/>
  <c r="AB121" i="1"/>
  <c r="AB122" i="1"/>
  <c r="AB926" i="1"/>
  <c r="AB920" i="1"/>
  <c r="AB921" i="1"/>
  <c r="AB922" i="1"/>
  <c r="AB1538" i="1"/>
  <c r="AB1539" i="1"/>
  <c r="AB1540" i="1"/>
  <c r="AB1541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602" i="1"/>
  <c r="AB601" i="1"/>
  <c r="AB603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1798" i="1"/>
  <c r="AB1800" i="1"/>
  <c r="AB1802" i="1"/>
  <c r="AB1804" i="1"/>
  <c r="AB1806" i="1"/>
  <c r="AB1808" i="1"/>
  <c r="AB1810" i="1"/>
  <c r="AB1812" i="1"/>
  <c r="AB1814" i="1"/>
  <c r="AB1816" i="1"/>
  <c r="AB1818" i="1"/>
  <c r="AB1820" i="1"/>
  <c r="AB1822" i="1"/>
  <c r="AB1824" i="1"/>
  <c r="AB1826" i="1"/>
  <c r="AB1828" i="1"/>
  <c r="AB1830" i="1"/>
  <c r="AB1832" i="1"/>
  <c r="AB1329" i="1"/>
  <c r="AB1331" i="1"/>
  <c r="AB1835" i="1"/>
  <c r="AB1668" i="1"/>
  <c r="AB1670" i="1"/>
  <c r="AB339" i="1"/>
  <c r="AB440" i="1"/>
  <c r="AB425" i="1"/>
  <c r="AB426" i="1"/>
  <c r="AB429" i="1"/>
  <c r="AB430" i="1"/>
  <c r="AB201" i="1"/>
  <c r="AB1065" i="1"/>
  <c r="AB872" i="1"/>
  <c r="AB202" i="1"/>
  <c r="AB200" i="1"/>
  <c r="AB924" i="1"/>
  <c r="AB437" i="1"/>
  <c r="AB1089" i="1"/>
  <c r="AB1690" i="1"/>
  <c r="AB1692" i="1"/>
  <c r="AB1694" i="1"/>
  <c r="AB1696" i="1"/>
  <c r="AB718" i="1"/>
  <c r="AB436" i="1"/>
  <c r="AB1688" i="1"/>
  <c r="AB423" i="1"/>
  <c r="AB1686" i="1"/>
  <c r="AB72" i="1"/>
  <c r="AB946" i="1"/>
  <c r="AB947" i="1"/>
  <c r="AB629" i="1"/>
  <c r="AB810" i="1"/>
  <c r="AB811" i="1"/>
  <c r="AB812" i="1"/>
  <c r="AB658" i="1"/>
  <c r="AB659" i="1"/>
  <c r="AB660" i="1"/>
  <c r="AB661" i="1"/>
  <c r="AB662" i="1"/>
  <c r="AB776" i="1"/>
  <c r="AB777" i="1"/>
  <c r="AB778" i="1"/>
  <c r="AB779" i="1"/>
  <c r="AB441" i="1"/>
  <c r="AB442" i="1"/>
  <c r="AB443" i="1"/>
  <c r="AB1682" i="1"/>
  <c r="AB1684" i="1"/>
  <c r="AB152" i="1"/>
  <c r="AB153" i="1"/>
  <c r="AB1058" i="1"/>
  <c r="AB1059" i="1"/>
  <c r="AB111" i="1"/>
  <c r="AB112" i="1"/>
  <c r="AB681" i="1"/>
  <c r="AB682" i="1"/>
  <c r="AB317" i="1"/>
  <c r="AB319" i="1"/>
  <c r="AB321" i="1"/>
  <c r="AB323" i="1"/>
  <c r="AB324" i="1"/>
  <c r="AB326" i="1"/>
  <c r="AB1678" i="1"/>
  <c r="AB1680" i="1"/>
  <c r="AB197" i="1"/>
  <c r="AB198" i="1"/>
  <c r="AB69" i="1"/>
  <c r="AB70" i="1"/>
  <c r="AB276" i="1"/>
  <c r="AB277" i="1"/>
  <c r="AB852" i="1"/>
  <c r="AB1711" i="1"/>
  <c r="AB1713" i="1"/>
  <c r="AB1715" i="1"/>
  <c r="AB904" i="1"/>
  <c r="AB908" i="1"/>
  <c r="AB137" i="1"/>
  <c r="AB138" i="1"/>
  <c r="AB139" i="1"/>
  <c r="AB1150" i="1"/>
  <c r="AB1663" i="1"/>
  <c r="AB1664" i="1"/>
  <c r="AB1665" i="1"/>
  <c r="AB1666" i="1"/>
  <c r="AB1667" i="1"/>
  <c r="AB1669" i="1"/>
  <c r="AB1671" i="1"/>
  <c r="AB1673" i="1"/>
  <c r="AB1761" i="1"/>
  <c r="AB1763" i="1"/>
  <c r="AB1765" i="1"/>
  <c r="AB1767" i="1"/>
  <c r="AB1769" i="1"/>
  <c r="AB1771" i="1"/>
  <c r="AB1773" i="1"/>
  <c r="AB1775" i="1"/>
  <c r="AB1777" i="1"/>
  <c r="AB1779" i="1"/>
  <c r="AB945" i="1"/>
  <c r="AB136" i="1"/>
  <c r="AB1661" i="1"/>
  <c r="AB1662" i="1"/>
  <c r="AB902" i="1"/>
  <c r="AB903" i="1"/>
  <c r="AB355" i="1"/>
  <c r="AB725" i="1"/>
  <c r="AB258" i="1"/>
  <c r="AB518" i="1"/>
  <c r="AB520" i="1"/>
  <c r="AB523" i="1"/>
  <c r="AB525" i="1"/>
  <c r="AB527" i="1"/>
  <c r="AB529" i="1"/>
  <c r="AB531" i="1"/>
  <c r="AB533" i="1"/>
  <c r="AB1053" i="1"/>
  <c r="AB1054" i="1"/>
  <c r="AB337" i="1"/>
  <c r="AB1028" i="1"/>
  <c r="AB340" i="1"/>
  <c r="AB341" i="1"/>
  <c r="AB316" i="1"/>
  <c r="AB342" i="1"/>
  <c r="AB343" i="1"/>
  <c r="AB344" i="1"/>
  <c r="AB345" i="1"/>
  <c r="AB1113" i="1"/>
  <c r="AB356" i="1"/>
  <c r="AB453" i="1"/>
  <c r="AB435" i="1"/>
  <c r="AB62" i="1"/>
  <c r="AB85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283" i="1"/>
  <c r="AB284" i="1"/>
  <c r="AB285" i="1"/>
  <c r="AB187" i="1"/>
  <c r="AB100" i="1"/>
  <c r="AB188" i="1"/>
  <c r="AB101" i="1"/>
  <c r="AB191" i="1"/>
  <c r="AB102" i="1"/>
  <c r="AB979" i="1"/>
  <c r="AB293" i="1"/>
  <c r="AB981" i="1"/>
  <c r="AB193" i="1"/>
  <c r="AB983" i="1"/>
  <c r="AB194" i="1"/>
  <c r="AB985" i="1"/>
  <c r="AB295" i="1"/>
  <c r="AB195" i="1"/>
  <c r="AB196" i="1"/>
  <c r="AB29" i="1"/>
  <c r="AB30" i="1"/>
  <c r="AB31" i="1"/>
  <c r="AB32" i="1"/>
  <c r="AB33" i="1"/>
  <c r="AB34" i="1"/>
  <c r="AB71" i="1"/>
  <c r="AB854" i="1"/>
  <c r="AB858" i="1"/>
  <c r="AB859" i="1"/>
  <c r="AB860" i="1"/>
  <c r="AB861" i="1"/>
  <c r="AB1003" i="1"/>
  <c r="AB1004" i="1"/>
  <c r="AB1469" i="1"/>
  <c r="AB23" i="1"/>
  <c r="AB22" i="1"/>
  <c r="AB135" i="1"/>
  <c r="AB17" i="1"/>
  <c r="AB18" i="1"/>
  <c r="AB12" i="1"/>
  <c r="AB928" i="1"/>
  <c r="AB929" i="1"/>
  <c r="AB930" i="1"/>
  <c r="AB932" i="1"/>
  <c r="AB880" i="1"/>
  <c r="AB881" i="1"/>
  <c r="AB882" i="1"/>
  <c r="AB775" i="1"/>
  <c r="AB269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278" i="1"/>
  <c r="AB708" i="1"/>
  <c r="AB709" i="1"/>
  <c r="AB764" i="1"/>
  <c r="AB765" i="1"/>
  <c r="AB766" i="1"/>
  <c r="AB767" i="1"/>
  <c r="AB768" i="1"/>
  <c r="AB769" i="1"/>
  <c r="AB770" i="1"/>
  <c r="AB772" i="1"/>
  <c r="AB773" i="1"/>
  <c r="AB774" i="1"/>
  <c r="AB575" i="1"/>
  <c r="AB628" i="1"/>
  <c r="AB634" i="1"/>
  <c r="AB635" i="1"/>
  <c r="AB1108" i="1"/>
  <c r="AB915" i="1"/>
  <c r="AB916" i="1"/>
  <c r="AB917" i="1"/>
  <c r="AB905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410" i="1"/>
  <c r="AB412" i="1"/>
  <c r="AB1589" i="1"/>
  <c r="AB1591" i="1"/>
  <c r="AB1593" i="1"/>
  <c r="AB1595" i="1"/>
  <c r="AB1597" i="1"/>
  <c r="AB1599" i="1"/>
  <c r="AB1601" i="1"/>
  <c r="AB1603" i="1"/>
  <c r="AB1605" i="1"/>
  <c r="AB1590" i="1"/>
  <c r="AB1592" i="1"/>
  <c r="AB1594" i="1"/>
  <c r="AB1596" i="1"/>
  <c r="AB1598" i="1"/>
  <c r="AB1600" i="1"/>
  <c r="AB1602" i="1"/>
  <c r="AB1604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473" i="1"/>
  <c r="AB1475" i="1"/>
  <c r="AB1476" i="1"/>
  <c r="AB568" i="1"/>
  <c r="AB1516" i="1"/>
  <c r="AB1517" i="1"/>
  <c r="AB1518" i="1"/>
  <c r="AB1519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98" i="1"/>
  <c r="AB189" i="1"/>
  <c r="AB190" i="1"/>
  <c r="AB1471" i="1"/>
  <c r="AB570" i="1"/>
  <c r="AB571" i="1"/>
  <c r="AB572" i="1"/>
  <c r="AB1002" i="1"/>
  <c r="AB160" i="1"/>
  <c r="AB1386" i="1"/>
  <c r="AB1850" i="1"/>
  <c r="AB1852" i="1"/>
  <c r="AB1387" i="1"/>
  <c r="AB1389" i="1"/>
  <c r="AB1391" i="1"/>
  <c r="AB1393" i="1"/>
  <c r="AB1395" i="1"/>
  <c r="AB1397" i="1"/>
  <c r="AB1399" i="1"/>
  <c r="AB1401" i="1"/>
  <c r="AB1403" i="1"/>
  <c r="AB1855" i="1"/>
  <c r="AB1857" i="1"/>
  <c r="AB1859" i="1"/>
  <c r="AB1861" i="1"/>
  <c r="AB1863" i="1"/>
  <c r="AB1865" i="1"/>
  <c r="AB1867" i="1"/>
  <c r="AB1869" i="1"/>
  <c r="AB1871" i="1"/>
  <c r="AB1873" i="1"/>
  <c r="AB1875" i="1"/>
  <c r="AB1877" i="1"/>
  <c r="AB1878" i="1"/>
  <c r="AB178" i="1"/>
  <c r="AB1880" i="1"/>
  <c r="AB1881" i="1"/>
  <c r="AB1883" i="1"/>
  <c r="AB1884" i="1"/>
  <c r="AB1886" i="1"/>
  <c r="AB1887" i="1"/>
  <c r="AB1889" i="1"/>
  <c r="AB1890" i="1"/>
  <c r="AB1891" i="1"/>
  <c r="AB1892" i="1"/>
  <c r="AB1893" i="1"/>
  <c r="AB1894" i="1"/>
  <c r="AB1895" i="1"/>
  <c r="AB1896" i="1"/>
  <c r="AB1898" i="1"/>
  <c r="AB1899" i="1"/>
  <c r="AB1900" i="1"/>
  <c r="AB1901" i="1"/>
  <c r="AB1905" i="1"/>
  <c r="AB1906" i="1"/>
  <c r="AB1907" i="1"/>
  <c r="AB1908" i="1"/>
  <c r="AB1404" i="1"/>
  <c r="AB1405" i="1"/>
  <c r="AB978" i="1"/>
  <c r="AB1406" i="1"/>
  <c r="AB1407" i="1"/>
  <c r="AB1408" i="1"/>
  <c r="AB1409" i="1"/>
  <c r="AB1410" i="1"/>
  <c r="AB1411" i="1"/>
  <c r="AB1412" i="1"/>
  <c r="AB1413" i="1"/>
  <c r="AB1909" i="1"/>
  <c r="AB1910" i="1"/>
  <c r="AB1414" i="1"/>
  <c r="AB1415" i="1"/>
  <c r="AB1911" i="1"/>
  <c r="AB1416" i="1"/>
  <c r="AB1912" i="1"/>
  <c r="AB1417" i="1"/>
  <c r="AB1913" i="1"/>
  <c r="AB1914" i="1"/>
  <c r="AB1418" i="1"/>
  <c r="AB1419" i="1"/>
  <c r="AB1915" i="1"/>
  <c r="AB1420" i="1"/>
  <c r="AB1916" i="1"/>
  <c r="AB1421" i="1"/>
  <c r="AB1917" i="1"/>
  <c r="AB1422" i="1"/>
  <c r="AB1918" i="1"/>
  <c r="AB1423" i="1"/>
  <c r="AB1919" i="1"/>
  <c r="AB1424" i="1"/>
  <c r="AB1920" i="1"/>
  <c r="AB1425" i="1"/>
  <c r="AB1921" i="1"/>
  <c r="AB1426" i="1"/>
  <c r="AB1922" i="1"/>
  <c r="AB1427" i="1"/>
  <c r="AB1923" i="1"/>
  <c r="AB1428" i="1"/>
  <c r="AB1924" i="1"/>
  <c r="AB1429" i="1"/>
  <c r="AB1925" i="1"/>
  <c r="AB1430" i="1"/>
  <c r="AB1926" i="1"/>
  <c r="AB1431" i="1"/>
  <c r="AB1927" i="1"/>
  <c r="AB1432" i="1"/>
  <c r="AB1928" i="1"/>
  <c r="AB1433" i="1"/>
  <c r="AB1929" i="1"/>
  <c r="AB1434" i="1"/>
  <c r="AB1930" i="1"/>
  <c r="AB1435" i="1"/>
  <c r="AB1931" i="1"/>
  <c r="AB1436" i="1"/>
  <c r="AB1932" i="1"/>
  <c r="AB1437" i="1"/>
  <c r="AB1933" i="1"/>
  <c r="AB1438" i="1"/>
  <c r="AB1934" i="1"/>
  <c r="AB1439" i="1"/>
  <c r="AB1935" i="1"/>
  <c r="AB1440" i="1"/>
  <c r="AB1936" i="1"/>
  <c r="AB1441" i="1"/>
  <c r="AB1937" i="1"/>
  <c r="AB1442" i="1"/>
  <c r="AB1938" i="1"/>
  <c r="AB1443" i="1"/>
  <c r="AB1444" i="1"/>
  <c r="AB1445" i="1"/>
  <c r="AB1446" i="1"/>
  <c r="AB1447" i="1"/>
  <c r="AB1448" i="1"/>
  <c r="AB1449" i="1"/>
  <c r="AB1450" i="1"/>
  <c r="AB1451" i="1"/>
  <c r="AB1452" i="1"/>
  <c r="AB1939" i="1"/>
  <c r="AB1940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80" i="1"/>
  <c r="AB81" i="1"/>
  <c r="AB82" i="1"/>
  <c r="AB83" i="1"/>
  <c r="AB84" i="1"/>
  <c r="AB63" i="1"/>
  <c r="AB64" i="1"/>
  <c r="AB65" i="1"/>
  <c r="AB66" i="1"/>
  <c r="AB67" i="1"/>
  <c r="AB68" i="1"/>
  <c r="AB86" i="1"/>
  <c r="AB87" i="1"/>
  <c r="AB88" i="1"/>
  <c r="AB89" i="1"/>
  <c r="AB90" i="1"/>
  <c r="AB91" i="1"/>
  <c r="AB92" i="1"/>
  <c r="AB93" i="1"/>
  <c r="AB180" i="1"/>
  <c r="AB1472" i="1"/>
  <c r="AB96" i="1"/>
  <c r="AB1124" i="1"/>
  <c r="AB1115" i="1"/>
  <c r="AB1116" i="1"/>
  <c r="AB1117" i="1"/>
  <c r="AB1118" i="1"/>
  <c r="AB1119" i="1"/>
  <c r="AB1120" i="1"/>
  <c r="AB1121" i="1"/>
  <c r="AB1122" i="1"/>
  <c r="AB1123" i="1"/>
  <c r="AB1125" i="1"/>
  <c r="AB1126" i="1"/>
  <c r="AB1127" i="1"/>
  <c r="AB1128" i="1"/>
  <c r="AB1129" i="1"/>
  <c r="AB1130" i="1"/>
  <c r="AB637" i="1"/>
  <c r="AB573" i="1"/>
  <c r="AB1131" i="1"/>
  <c r="AB140" i="1"/>
  <c r="AB1453" i="1"/>
  <c r="AB1224" i="1"/>
  <c r="AB1226" i="1"/>
  <c r="AB1454" i="1"/>
  <c r="AB1149" i="1"/>
  <c r="AB1455" i="1"/>
  <c r="AB1456" i="1"/>
  <c r="AB1457" i="1"/>
  <c r="AB1458" i="1"/>
  <c r="AB1459" i="1"/>
  <c r="AB1460" i="1"/>
  <c r="AB1461" i="1"/>
  <c r="AB1462" i="1"/>
  <c r="AB1145" i="1"/>
  <c r="AB1146" i="1"/>
  <c r="AB1147" i="1"/>
  <c r="AB1148" i="1"/>
  <c r="AB1151" i="1"/>
  <c r="AB1152" i="1"/>
  <c r="AB1153" i="1"/>
  <c r="AB1154" i="1"/>
  <c r="AB1155" i="1"/>
  <c r="AB1156" i="1"/>
  <c r="AB310" i="1"/>
  <c r="AB312" i="1"/>
  <c r="AB161" i="1"/>
  <c r="AB162" i="1"/>
  <c r="AB163" i="1"/>
  <c r="AB164" i="1"/>
  <c r="AB165" i="1"/>
  <c r="AB166" i="1"/>
  <c r="AB167" i="1"/>
  <c r="AB168" i="1"/>
  <c r="AB169" i="1"/>
  <c r="AB170" i="1"/>
  <c r="AB171" i="1"/>
  <c r="AB173" i="1"/>
  <c r="AB174" i="1"/>
  <c r="AB175" i="1"/>
  <c r="AB176" i="1"/>
  <c r="AB177" i="1"/>
  <c r="AB181" i="1"/>
  <c r="AB1470" i="1"/>
  <c r="AB155" i="1"/>
  <c r="AB156" i="1"/>
  <c r="AB157" i="1"/>
  <c r="AB158" i="1"/>
  <c r="AB311" i="1"/>
  <c r="AB308" i="1"/>
  <c r="AB992" i="1"/>
  <c r="AB993" i="1"/>
  <c r="AB994" i="1"/>
  <c r="AB1024" i="1"/>
  <c r="AB995" i="1"/>
  <c r="AB996" i="1"/>
  <c r="AB997" i="1"/>
  <c r="AB998" i="1"/>
  <c r="AB999" i="1"/>
  <c r="AB1000" i="1"/>
  <c r="AB972" i="1"/>
  <c r="AB973" i="1"/>
  <c r="AB232" i="1"/>
  <c r="AB233" i="1"/>
  <c r="AB388" i="1"/>
  <c r="AB389" i="1"/>
  <c r="AB1001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98" i="1"/>
  <c r="AB299" i="1"/>
  <c r="AB228" i="1"/>
  <c r="AB229" i="1"/>
  <c r="AB230" i="1"/>
  <c r="AB231" i="1"/>
  <c r="AB250" i="1"/>
  <c r="AB159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452" i="1"/>
  <c r="AB251" i="1"/>
  <c r="AB252" i="1"/>
  <c r="AB253" i="1"/>
  <c r="AB254" i="1"/>
  <c r="AB255" i="1"/>
  <c r="AB256" i="1"/>
  <c r="AB257" i="1"/>
  <c r="AB454" i="1"/>
  <c r="AB332" i="1"/>
  <c r="AB334" i="1"/>
  <c r="AB516" i="1"/>
  <c r="AB262" i="1"/>
  <c r="AB263" i="1"/>
  <c r="AB264" i="1"/>
  <c r="AB265" i="1"/>
  <c r="AB266" i="1"/>
  <c r="AB267" i="1"/>
  <c r="AB268" i="1"/>
  <c r="AB407" i="1"/>
  <c r="AB409" i="1"/>
  <c r="AB411" i="1"/>
  <c r="AB413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7" i="1"/>
  <c r="AB1216" i="1"/>
  <c r="AB1218" i="1"/>
  <c r="AB1219" i="1"/>
  <c r="AB1220" i="1"/>
  <c r="AB1222" i="1"/>
  <c r="AB1221" i="1"/>
  <c r="AB1223" i="1"/>
  <c r="AB1225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941" i="1"/>
  <c r="AB1942" i="1"/>
  <c r="AB1943" i="1"/>
  <c r="AB1944" i="1"/>
  <c r="AB1945" i="1"/>
  <c r="AB1946" i="1"/>
  <c r="AB1947" i="1"/>
  <c r="AB1948" i="1"/>
  <c r="AB1949" i="1"/>
  <c r="AB1950" i="1"/>
  <c r="AB1296" i="1"/>
  <c r="AB1297" i="1"/>
  <c r="AB1298" i="1"/>
  <c r="AB1299" i="1"/>
  <c r="AB1300" i="1"/>
  <c r="AB1301" i="1"/>
  <c r="AB1302" i="1"/>
  <c r="AB1951" i="1"/>
  <c r="AB1952" i="1"/>
  <c r="AB1953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954" i="1"/>
  <c r="AB1955" i="1"/>
  <c r="AB1956" i="1"/>
  <c r="AB855" i="1"/>
  <c r="AB347" i="1"/>
  <c r="AB94" i="1"/>
  <c r="AB95" i="1"/>
  <c r="AB784" i="1"/>
  <c r="AB785" i="1"/>
  <c r="AB116" i="1"/>
  <c r="AB1349" i="1"/>
  <c r="AB1344" i="1"/>
  <c r="AB1345" i="1"/>
  <c r="AB1346" i="1"/>
  <c r="AB1347" i="1"/>
  <c r="AB1348" i="1"/>
  <c r="AB1339" i="1"/>
  <c r="AB1340" i="1"/>
  <c r="AB1341" i="1"/>
  <c r="AB1342" i="1"/>
  <c r="AB1343" i="1"/>
  <c r="AB1338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" i="1"/>
  <c r="AA79" i="41"/>
  <c r="AA77" i="41"/>
  <c r="AA75" i="41"/>
  <c r="AA73" i="41"/>
  <c r="AA71" i="41"/>
  <c r="AA80" i="41"/>
  <c r="AA78" i="41"/>
  <c r="AA76" i="41"/>
  <c r="AA74" i="41"/>
  <c r="AA72" i="41"/>
  <c r="AA70" i="41"/>
  <c r="AA69" i="41"/>
  <c r="AA67" i="41"/>
  <c r="AA65" i="41"/>
  <c r="AA68" i="41"/>
  <c r="AA60" i="41"/>
  <c r="AA57" i="41"/>
  <c r="AA64" i="41"/>
  <c r="AA62" i="41"/>
  <c r="AA61" i="41"/>
  <c r="AA55" i="41"/>
  <c r="AA53" i="41"/>
  <c r="AA51" i="41"/>
  <c r="AA49" i="41"/>
  <c r="AA47" i="41"/>
  <c r="AA46" i="41"/>
  <c r="AA45" i="41"/>
  <c r="AA44" i="41"/>
  <c r="AA43" i="41"/>
  <c r="AA58" i="41"/>
  <c r="AA54" i="41"/>
  <c r="AA52" i="41"/>
  <c r="AA50" i="41"/>
  <c r="AA48" i="41"/>
  <c r="AA34" i="41"/>
  <c r="AA59" i="41"/>
  <c r="AA63" i="41"/>
  <c r="AA42" i="41"/>
  <c r="AA40" i="41"/>
  <c r="AA38" i="41"/>
  <c r="AA36" i="41"/>
  <c r="AA35" i="41"/>
  <c r="AA32" i="41"/>
  <c r="AA29" i="41"/>
  <c r="AA28" i="41"/>
  <c r="AA27" i="41"/>
  <c r="AA26" i="41"/>
  <c r="AA25" i="41"/>
  <c r="AA24" i="41"/>
  <c r="AA66" i="41"/>
  <c r="AA56" i="41"/>
  <c r="AA41" i="41"/>
  <c r="AA37" i="41"/>
  <c r="AA31" i="41"/>
  <c r="AA30" i="41"/>
  <c r="AA39" i="41"/>
  <c r="AA33" i="41"/>
  <c r="AE79" i="41"/>
  <c r="AE77" i="41"/>
  <c r="AE75" i="41"/>
  <c r="AE73" i="41"/>
  <c r="AE71" i="41"/>
  <c r="AE69" i="41"/>
  <c r="AE80" i="41"/>
  <c r="AE72" i="41"/>
  <c r="AE66" i="41"/>
  <c r="AE62" i="41"/>
  <c r="AE76" i="41"/>
  <c r="AE65" i="41"/>
  <c r="AE63" i="41"/>
  <c r="AE60" i="41"/>
  <c r="AE59" i="41"/>
  <c r="AE70" i="41"/>
  <c r="AE56" i="41"/>
  <c r="AE78" i="41"/>
  <c r="AE68" i="41"/>
  <c r="AE61" i="41"/>
  <c r="AE47" i="41"/>
  <c r="AE46" i="41"/>
  <c r="AE45" i="41"/>
  <c r="AE44" i="41"/>
  <c r="AE43" i="41"/>
  <c r="AE53" i="41"/>
  <c r="AE49" i="41"/>
  <c r="AE42" i="41"/>
  <c r="AE40" i="41"/>
  <c r="AE38" i="41"/>
  <c r="AE36" i="41"/>
  <c r="AE74" i="41"/>
  <c r="AE67" i="41"/>
  <c r="AE54" i="41"/>
  <c r="AE50" i="41"/>
  <c r="AE55" i="41"/>
  <c r="AE41" i="41"/>
  <c r="AE37" i="41"/>
  <c r="AE34" i="41"/>
  <c r="AE31" i="41"/>
  <c r="AE58" i="41"/>
  <c r="AE57" i="41"/>
  <c r="AE48" i="41"/>
  <c r="AE30" i="41"/>
  <c r="AE64" i="41"/>
  <c r="AE51" i="41"/>
  <c r="AE39" i="41"/>
  <c r="AE35" i="41"/>
  <c r="AE33" i="41"/>
  <c r="AE29" i="41"/>
  <c r="AE28" i="41"/>
  <c r="AE27" i="41"/>
  <c r="AE26" i="41"/>
  <c r="AE25" i="41"/>
  <c r="AE24" i="41"/>
  <c r="AE52" i="41"/>
  <c r="AE32" i="41"/>
  <c r="L47" i="41"/>
  <c r="L28" i="41"/>
  <c r="L35" i="41"/>
  <c r="L46" i="41"/>
  <c r="L36" i="41"/>
  <c r="L40" i="41"/>
  <c r="L69" i="41"/>
  <c r="L76" i="41"/>
  <c r="L68" i="41"/>
  <c r="L51" i="41"/>
  <c r="L55" i="41"/>
  <c r="L67" i="41"/>
  <c r="L73" i="41"/>
  <c r="L26" i="41"/>
  <c r="L80" i="41"/>
  <c r="L31" i="41"/>
  <c r="L29" i="41"/>
  <c r="L45" i="41"/>
  <c r="L48" i="41"/>
  <c r="L37" i="41"/>
  <c r="L41" i="41"/>
  <c r="L60" i="41"/>
  <c r="L58" i="41"/>
  <c r="L74" i="41"/>
  <c r="L52" i="41"/>
  <c r="L56" i="41"/>
  <c r="L70" i="41"/>
  <c r="L75" i="41"/>
  <c r="L25" i="41"/>
  <c r="L34" i="41"/>
  <c r="L30" i="41"/>
  <c r="L33" i="41"/>
  <c r="L57" i="41"/>
  <c r="L38" i="41"/>
  <c r="L42" i="41"/>
  <c r="L61" i="41"/>
  <c r="L59" i="41"/>
  <c r="L49" i="41"/>
  <c r="L53" i="41"/>
  <c r="L62" i="41"/>
  <c r="L78" i="41"/>
  <c r="L77" i="41"/>
  <c r="Z79" i="41"/>
  <c r="AC79" i="41"/>
  <c r="Z77" i="41"/>
  <c r="AC77" i="41"/>
  <c r="Z75" i="41"/>
  <c r="AC75" i="41"/>
  <c r="Z73" i="41"/>
  <c r="Z71" i="41"/>
  <c r="AC71" i="41"/>
  <c r="Z80" i="41"/>
  <c r="AC80" i="41"/>
  <c r="Z76" i="41"/>
  <c r="Z72" i="41"/>
  <c r="AC72" i="41"/>
  <c r="Z78" i="41"/>
  <c r="AC78" i="41"/>
  <c r="Z74" i="41"/>
  <c r="AC74" i="41"/>
  <c r="Z70" i="41"/>
  <c r="AC70" i="41"/>
  <c r="Z69" i="41"/>
  <c r="Z67" i="41"/>
  <c r="AC67" i="41"/>
  <c r="Z58" i="41"/>
  <c r="AC58" i="41"/>
  <c r="Z55" i="41"/>
  <c r="AC55" i="41"/>
  <c r="Z54" i="41"/>
  <c r="AC54" i="41"/>
  <c r="Z53" i="41"/>
  <c r="AC53" i="41"/>
  <c r="Z52" i="41"/>
  <c r="Z51" i="41"/>
  <c r="AC51" i="41"/>
  <c r="Z50" i="41"/>
  <c r="AC50" i="41"/>
  <c r="Z49" i="41"/>
  <c r="AC49" i="41"/>
  <c r="Z48" i="41"/>
  <c r="AC48" i="41"/>
  <c r="Z66" i="41"/>
  <c r="AC66" i="41"/>
  <c r="Z63" i="41"/>
  <c r="AC63" i="41"/>
  <c r="Z59" i="41"/>
  <c r="AC59" i="41"/>
  <c r="Z56" i="41"/>
  <c r="Z64" i="41"/>
  <c r="AC64" i="41"/>
  <c r="Z62" i="41"/>
  <c r="AC62" i="41"/>
  <c r="Z61" i="41"/>
  <c r="AC61" i="41"/>
  <c r="Z42" i="41"/>
  <c r="AC42" i="41"/>
  <c r="Z41" i="41"/>
  <c r="AC41" i="41"/>
  <c r="Z40" i="41"/>
  <c r="AC40" i="41"/>
  <c r="Z39" i="41"/>
  <c r="AC39" i="41"/>
  <c r="Z38" i="41"/>
  <c r="Z37" i="41"/>
  <c r="AC37" i="41"/>
  <c r="Z36" i="41"/>
  <c r="AC36" i="41"/>
  <c r="Z35" i="41"/>
  <c r="AC35" i="41"/>
  <c r="Z68" i="41"/>
  <c r="AC68" i="41"/>
  <c r="Z60" i="41"/>
  <c r="Z57" i="41"/>
  <c r="AC57" i="41"/>
  <c r="Z65" i="41"/>
  <c r="AC65" i="41"/>
  <c r="Z46" i="41"/>
  <c r="AC46" i="41"/>
  <c r="Z44" i="41"/>
  <c r="Z33" i="41"/>
  <c r="Z45" i="41"/>
  <c r="AC45" i="41"/>
  <c r="Z32" i="41"/>
  <c r="AC32" i="41"/>
  <c r="Z29" i="41"/>
  <c r="Z28" i="41"/>
  <c r="AC28" i="41"/>
  <c r="Z34" i="41"/>
  <c r="AC34" i="41"/>
  <c r="Z31" i="41"/>
  <c r="AC31" i="41"/>
  <c r="Z47" i="41"/>
  <c r="AC47" i="41"/>
  <c r="Z43" i="41"/>
  <c r="AC43" i="41"/>
  <c r="Z30" i="41"/>
  <c r="Z27" i="41"/>
  <c r="AC27" i="41"/>
  <c r="Z24" i="41"/>
  <c r="AC24" i="41" s="1"/>
  <c r="Z25" i="41"/>
  <c r="Z26" i="41"/>
  <c r="AC26" i="41"/>
  <c r="AD80" i="41"/>
  <c r="AD78" i="41"/>
  <c r="AD76" i="41"/>
  <c r="AD74" i="41"/>
  <c r="AD72" i="41"/>
  <c r="AD70" i="41"/>
  <c r="AD77" i="41"/>
  <c r="AG77" i="41"/>
  <c r="AD73" i="41"/>
  <c r="AG73" i="41"/>
  <c r="AD69" i="41"/>
  <c r="AD79" i="41"/>
  <c r="AG79" i="41"/>
  <c r="AD75" i="41"/>
  <c r="AG75" i="41"/>
  <c r="AD71" i="41"/>
  <c r="AG71" i="41"/>
  <c r="AD68" i="41"/>
  <c r="AD66" i="41"/>
  <c r="AD64" i="41"/>
  <c r="AD61" i="41"/>
  <c r="AD56" i="41"/>
  <c r="AG56" i="41"/>
  <c r="AD67" i="41"/>
  <c r="AG67" i="41"/>
  <c r="AD58" i="41"/>
  <c r="AG58" i="41"/>
  <c r="AD57" i="41"/>
  <c r="AG57" i="41"/>
  <c r="AD55" i="41"/>
  <c r="AG55" i="41"/>
  <c r="AD54" i="41"/>
  <c r="AD53" i="41"/>
  <c r="AG53" i="41"/>
  <c r="AD52" i="41"/>
  <c r="AD51" i="41"/>
  <c r="AG51" i="41"/>
  <c r="AD50" i="41"/>
  <c r="AG50" i="41"/>
  <c r="AD49" i="41"/>
  <c r="AG49" i="41"/>
  <c r="AD48" i="41"/>
  <c r="AD65" i="41"/>
  <c r="AG65" i="41"/>
  <c r="AD63" i="41"/>
  <c r="AG63" i="41"/>
  <c r="AD42" i="41"/>
  <c r="AG42" i="41"/>
  <c r="AD41" i="41"/>
  <c r="AD40" i="41"/>
  <c r="AG40" i="41"/>
  <c r="AD39" i="41"/>
  <c r="AG39" i="41"/>
  <c r="AD38" i="41"/>
  <c r="AG38" i="41"/>
  <c r="AD37" i="41"/>
  <c r="AD36" i="41"/>
  <c r="AG36" i="41"/>
  <c r="AD60" i="41"/>
  <c r="AD59" i="41"/>
  <c r="AG59" i="41"/>
  <c r="AD33" i="41"/>
  <c r="AD32" i="41"/>
  <c r="AG32" i="41"/>
  <c r="AD31" i="41"/>
  <c r="AG31" i="41"/>
  <c r="AD30" i="41"/>
  <c r="AG30" i="41"/>
  <c r="AD62" i="41"/>
  <c r="AD46" i="41"/>
  <c r="AD44" i="41"/>
  <c r="AG44" i="41"/>
  <c r="AD45" i="41"/>
  <c r="AG45" i="41"/>
  <c r="AD34" i="41"/>
  <c r="AG34" i="41"/>
  <c r="AD47" i="41"/>
  <c r="AD43" i="41"/>
  <c r="AG43" i="41"/>
  <c r="AD35" i="41"/>
  <c r="AG35" i="41"/>
  <c r="AD29" i="41"/>
  <c r="AG29" i="41"/>
  <c r="AD28" i="41"/>
  <c r="AD27" i="41"/>
  <c r="AG27" i="41"/>
  <c r="AD26" i="41"/>
  <c r="AD25" i="41"/>
  <c r="AG25" i="41"/>
  <c r="AD24" i="41"/>
  <c r="L27" i="41"/>
  <c r="L72" i="41"/>
  <c r="L32" i="41"/>
  <c r="L44" i="41"/>
  <c r="L65" i="41"/>
  <c r="L39" i="41"/>
  <c r="L43" i="41"/>
  <c r="L66" i="41"/>
  <c r="L63" i="41"/>
  <c r="L50" i="41"/>
  <c r="L54" i="41"/>
  <c r="L64" i="41"/>
  <c r="L71" i="41"/>
  <c r="L79" i="41"/>
  <c r="E2" i="62"/>
  <c r="D2" i="62"/>
  <c r="C2" i="62"/>
  <c r="B2" i="62"/>
  <c r="A3" i="62"/>
  <c r="A4" i="62"/>
  <c r="A5" i="62"/>
  <c r="A6" i="62"/>
  <c r="A7" i="62"/>
  <c r="A8" i="62"/>
  <c r="A9" i="62"/>
  <c r="A10" i="62"/>
  <c r="A11" i="62"/>
  <c r="A12" i="62"/>
  <c r="A13" i="62"/>
  <c r="A14" i="62"/>
  <c r="A15" i="62"/>
  <c r="A16" i="62"/>
  <c r="A17" i="62"/>
  <c r="A18" i="62"/>
  <c r="A19" i="62"/>
  <c r="A20" i="62"/>
  <c r="A21" i="62"/>
  <c r="A22" i="62"/>
  <c r="A23" i="62"/>
  <c r="A24" i="62"/>
  <c r="A25" i="62"/>
  <c r="A26" i="62"/>
  <c r="A27" i="62"/>
  <c r="A28" i="62"/>
  <c r="A29" i="62"/>
  <c r="A30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59" i="62"/>
  <c r="A60" i="62"/>
  <c r="A61" i="62"/>
  <c r="A62" i="62"/>
  <c r="A63" i="62"/>
  <c r="A64" i="62"/>
  <c r="A65" i="62"/>
  <c r="A66" i="62"/>
  <c r="A67" i="62"/>
  <c r="A68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87" i="62"/>
  <c r="A88" i="62"/>
  <c r="A89" i="62"/>
  <c r="A90" i="62"/>
  <c r="A91" i="62"/>
  <c r="A92" i="62"/>
  <c r="A93" i="62"/>
  <c r="A94" i="62"/>
  <c r="A95" i="62"/>
  <c r="A96" i="62"/>
  <c r="A97" i="62"/>
  <c r="A98" i="62"/>
  <c r="A99" i="62"/>
  <c r="A100" i="62"/>
  <c r="A101" i="62"/>
  <c r="A102" i="62"/>
  <c r="A103" i="62"/>
  <c r="A104" i="62"/>
  <c r="A105" i="62"/>
  <c r="A106" i="62"/>
  <c r="A107" i="62"/>
  <c r="A108" i="62"/>
  <c r="A109" i="62"/>
  <c r="A110" i="62"/>
  <c r="A111" i="62"/>
  <c r="A112" i="62"/>
  <c r="A113" i="62"/>
  <c r="A114" i="62"/>
  <c r="A115" i="62"/>
  <c r="A116" i="62"/>
  <c r="A117" i="62"/>
  <c r="A118" i="62"/>
  <c r="A119" i="62"/>
  <c r="A120" i="62"/>
  <c r="A121" i="62"/>
  <c r="A122" i="62"/>
  <c r="A123" i="62"/>
  <c r="A124" i="62"/>
  <c r="A125" i="62"/>
  <c r="A126" i="62"/>
  <c r="A127" i="62"/>
  <c r="A128" i="62"/>
  <c r="A129" i="62"/>
  <c r="A130" i="62"/>
  <c r="A131" i="62"/>
  <c r="A132" i="62"/>
  <c r="A133" i="62"/>
  <c r="A134" i="62"/>
  <c r="A135" i="62"/>
  <c r="A136" i="62"/>
  <c r="A137" i="62"/>
  <c r="A138" i="62"/>
  <c r="A139" i="62"/>
  <c r="A140" i="62"/>
  <c r="A141" i="62"/>
  <c r="A142" i="62"/>
  <c r="A143" i="62"/>
  <c r="A144" i="62"/>
  <c r="A145" i="62"/>
  <c r="A146" i="62"/>
  <c r="A147" i="62"/>
  <c r="A148" i="62"/>
  <c r="A149" i="62"/>
  <c r="A150" i="62"/>
  <c r="A151" i="62"/>
  <c r="A152" i="62"/>
  <c r="A153" i="62"/>
  <c r="A154" i="62"/>
  <c r="A155" i="62"/>
  <c r="A156" i="62"/>
  <c r="A157" i="62"/>
  <c r="A158" i="62"/>
  <c r="A159" i="62"/>
  <c r="A160" i="62"/>
  <c r="A161" i="62"/>
  <c r="A162" i="62"/>
  <c r="A163" i="62"/>
  <c r="A164" i="62"/>
  <c r="A165" i="62"/>
  <c r="A166" i="62"/>
  <c r="A167" i="62"/>
  <c r="A168" i="62"/>
  <c r="A169" i="62"/>
  <c r="A170" i="62"/>
  <c r="A171" i="62"/>
  <c r="A172" i="62"/>
  <c r="A173" i="62"/>
  <c r="A174" i="62"/>
  <c r="A175" i="62"/>
  <c r="A176" i="62"/>
  <c r="A177" i="62"/>
  <c r="A178" i="62"/>
  <c r="A179" i="62"/>
  <c r="A180" i="62"/>
  <c r="A181" i="62"/>
  <c r="A182" i="62"/>
  <c r="A183" i="62"/>
  <c r="A184" i="62"/>
  <c r="A185" i="62"/>
  <c r="A186" i="62"/>
  <c r="A187" i="62"/>
  <c r="A188" i="62"/>
  <c r="A189" i="62"/>
  <c r="A190" i="62"/>
  <c r="A191" i="62"/>
  <c r="A192" i="62"/>
  <c r="A193" i="62"/>
  <c r="A194" i="62"/>
  <c r="A195" i="62"/>
  <c r="A196" i="62"/>
  <c r="A197" i="62"/>
  <c r="A198" i="62"/>
  <c r="A199" i="62"/>
  <c r="A200" i="62"/>
  <c r="A201" i="62"/>
  <c r="A202" i="62"/>
  <c r="A203" i="62"/>
  <c r="A204" i="62"/>
  <c r="A205" i="62"/>
  <c r="A206" i="62"/>
  <c r="A207" i="62"/>
  <c r="A208" i="62"/>
  <c r="A209" i="62"/>
  <c r="A210" i="62"/>
  <c r="A211" i="62"/>
  <c r="A212" i="62"/>
  <c r="A213" i="62"/>
  <c r="A214" i="62"/>
  <c r="A215" i="62"/>
  <c r="A216" i="62"/>
  <c r="A217" i="62"/>
  <c r="A218" i="62"/>
  <c r="A219" i="62"/>
  <c r="A220" i="62"/>
  <c r="A221" i="62"/>
  <c r="A222" i="62"/>
  <c r="A223" i="62"/>
  <c r="A224" i="62"/>
  <c r="A225" i="62"/>
  <c r="A226" i="62"/>
  <c r="A227" i="62"/>
  <c r="A228" i="62"/>
  <c r="A229" i="62"/>
  <c r="A230" i="62"/>
  <c r="A231" i="62"/>
  <c r="A232" i="62"/>
  <c r="A233" i="62"/>
  <c r="A234" i="62"/>
  <c r="A235" i="62"/>
  <c r="A236" i="62"/>
  <c r="A237" i="62"/>
  <c r="A238" i="62"/>
  <c r="A239" i="62"/>
  <c r="A240" i="62"/>
  <c r="A241" i="62"/>
  <c r="A242" i="62"/>
  <c r="A243" i="62"/>
  <c r="A244" i="62"/>
  <c r="A245" i="62"/>
  <c r="A246" i="62"/>
  <c r="A247" i="62"/>
  <c r="A248" i="62"/>
  <c r="A249" i="62"/>
  <c r="A250" i="62"/>
  <c r="A251" i="62"/>
  <c r="A252" i="62"/>
  <c r="A253" i="62"/>
  <c r="A254" i="62"/>
  <c r="A255" i="62"/>
  <c r="A256" i="62"/>
  <c r="A257" i="62"/>
  <c r="A258" i="62"/>
  <c r="A259" i="62"/>
  <c r="A260" i="62"/>
  <c r="A261" i="62"/>
  <c r="A262" i="62"/>
  <c r="A263" i="62"/>
  <c r="A264" i="62"/>
  <c r="A265" i="62"/>
  <c r="A266" i="62"/>
  <c r="A267" i="62"/>
  <c r="A268" i="62"/>
  <c r="A269" i="62"/>
  <c r="A270" i="62"/>
  <c r="A271" i="62"/>
  <c r="A272" i="62"/>
  <c r="A273" i="62"/>
  <c r="A274" i="62"/>
  <c r="A275" i="62"/>
  <c r="A276" i="62"/>
  <c r="A277" i="62"/>
  <c r="A278" i="62"/>
  <c r="A279" i="62"/>
  <c r="A280" i="62"/>
  <c r="A281" i="62"/>
  <c r="A282" i="62"/>
  <c r="A283" i="62"/>
  <c r="A284" i="62"/>
  <c r="A285" i="62"/>
  <c r="A286" i="62"/>
  <c r="A287" i="62"/>
  <c r="A288" i="62"/>
  <c r="A289" i="62"/>
  <c r="A290" i="62"/>
  <c r="A291" i="62"/>
  <c r="A292" i="62"/>
  <c r="A293" i="62"/>
  <c r="A294" i="62"/>
  <c r="A295" i="62"/>
  <c r="A296" i="62"/>
  <c r="A297" i="62"/>
  <c r="A298" i="62"/>
  <c r="A299" i="62"/>
  <c r="A300" i="62"/>
  <c r="A301" i="62"/>
  <c r="A302" i="62"/>
  <c r="A303" i="62"/>
  <c r="A304" i="62"/>
  <c r="A305" i="62"/>
  <c r="A306" i="62"/>
  <c r="A307" i="62"/>
  <c r="A308" i="62"/>
  <c r="A309" i="62"/>
  <c r="A310" i="62"/>
  <c r="A311" i="62"/>
  <c r="A312" i="62"/>
  <c r="A313" i="62"/>
  <c r="A314" i="62"/>
  <c r="A315" i="62"/>
  <c r="A316" i="62"/>
  <c r="A317" i="62"/>
  <c r="A318" i="62"/>
  <c r="A319" i="62"/>
  <c r="A320" i="62"/>
  <c r="A321" i="62"/>
  <c r="A322" i="62"/>
  <c r="A323" i="62"/>
  <c r="A324" i="62"/>
  <c r="A325" i="62"/>
  <c r="A326" i="62"/>
  <c r="A327" i="62"/>
  <c r="A328" i="62"/>
  <c r="A329" i="62"/>
  <c r="A330" i="62"/>
  <c r="A331" i="62"/>
  <c r="A332" i="62"/>
  <c r="A333" i="62"/>
  <c r="A334" i="62"/>
  <c r="A335" i="62"/>
  <c r="A336" i="62"/>
  <c r="A337" i="62"/>
  <c r="A338" i="62"/>
  <c r="A339" i="62"/>
  <c r="A340" i="62"/>
  <c r="A341" i="62"/>
  <c r="A342" i="62"/>
  <c r="A343" i="62"/>
  <c r="A344" i="62"/>
  <c r="A345" i="62"/>
  <c r="A346" i="62"/>
  <c r="A347" i="62"/>
  <c r="A348" i="62"/>
  <c r="A349" i="62"/>
  <c r="A350" i="62"/>
  <c r="A351" i="62"/>
  <c r="A352" i="62"/>
  <c r="A353" i="62"/>
  <c r="A354" i="62"/>
  <c r="A355" i="62"/>
  <c r="A356" i="62"/>
  <c r="A357" i="62"/>
  <c r="A358" i="62"/>
  <c r="A359" i="62"/>
  <c r="A360" i="62"/>
  <c r="A361" i="62"/>
  <c r="A362" i="62"/>
  <c r="A363" i="62"/>
  <c r="A364" i="62"/>
  <c r="A365" i="62"/>
  <c r="A366" i="62"/>
  <c r="A367" i="62"/>
  <c r="A368" i="62"/>
  <c r="A369" i="62"/>
  <c r="A370" i="62"/>
  <c r="A371" i="62"/>
  <c r="A372" i="62"/>
  <c r="A373" i="62"/>
  <c r="A374" i="62"/>
  <c r="A375" i="62"/>
  <c r="A376" i="62"/>
  <c r="A377" i="62"/>
  <c r="A378" i="62"/>
  <c r="A379" i="62"/>
  <c r="A380" i="62"/>
  <c r="A381" i="62"/>
  <c r="A382" i="62"/>
  <c r="A383" i="62"/>
  <c r="A384" i="62"/>
  <c r="A385" i="62"/>
  <c r="A386" i="62"/>
  <c r="A387" i="62"/>
  <c r="A388" i="62"/>
  <c r="A389" i="62"/>
  <c r="A390" i="62"/>
  <c r="A391" i="62"/>
  <c r="A392" i="62"/>
  <c r="A393" i="62"/>
  <c r="A394" i="62"/>
  <c r="A395" i="62"/>
  <c r="A396" i="62"/>
  <c r="A397" i="62"/>
  <c r="A398" i="62"/>
  <c r="A399" i="62"/>
  <c r="A400" i="62"/>
  <c r="A401" i="62"/>
  <c r="A402" i="62"/>
  <c r="A403" i="62"/>
  <c r="A404" i="62"/>
  <c r="A405" i="62"/>
  <c r="A406" i="62"/>
  <c r="A407" i="62"/>
  <c r="A408" i="62"/>
  <c r="A409" i="62"/>
  <c r="A410" i="62"/>
  <c r="A411" i="62"/>
  <c r="A412" i="62"/>
  <c r="A413" i="62"/>
  <c r="A414" i="62"/>
  <c r="A415" i="62"/>
  <c r="A416" i="62"/>
  <c r="A417" i="62"/>
  <c r="A418" i="62"/>
  <c r="A419" i="62"/>
  <c r="A420" i="62"/>
  <c r="A421" i="62"/>
  <c r="A422" i="62"/>
  <c r="A423" i="62"/>
  <c r="A424" i="62"/>
  <c r="A425" i="62"/>
  <c r="A426" i="62"/>
  <c r="A427" i="62"/>
  <c r="A428" i="62"/>
  <c r="A429" i="62"/>
  <c r="A430" i="62"/>
  <c r="A431" i="62"/>
  <c r="A432" i="62"/>
  <c r="A433" i="62"/>
  <c r="A434" i="62"/>
  <c r="A435" i="62"/>
  <c r="A436" i="62"/>
  <c r="A437" i="62"/>
  <c r="A438" i="62"/>
  <c r="A439" i="62"/>
  <c r="A440" i="62"/>
  <c r="A441" i="62"/>
  <c r="A442" i="62"/>
  <c r="A443" i="62"/>
  <c r="A444" i="62"/>
  <c r="A445" i="62"/>
  <c r="A446" i="62"/>
  <c r="A447" i="62"/>
  <c r="A448" i="62"/>
  <c r="A449" i="62"/>
  <c r="A450" i="62"/>
  <c r="A451" i="62"/>
  <c r="A452" i="62"/>
  <c r="A453" i="62"/>
  <c r="A454" i="62"/>
  <c r="A455" i="62"/>
  <c r="A456" i="62"/>
  <c r="A457" i="62"/>
  <c r="A458" i="62"/>
  <c r="A459" i="62"/>
  <c r="A460" i="62"/>
  <c r="A461" i="62"/>
  <c r="A462" i="62"/>
  <c r="A463" i="62"/>
  <c r="A464" i="62"/>
  <c r="A465" i="62"/>
  <c r="A466" i="62"/>
  <c r="A467" i="62"/>
  <c r="A468" i="62"/>
  <c r="A469" i="62"/>
  <c r="A470" i="62"/>
  <c r="A471" i="62"/>
  <c r="A472" i="62"/>
  <c r="A473" i="62"/>
  <c r="A474" i="62"/>
  <c r="A475" i="62"/>
  <c r="A476" i="62"/>
  <c r="A477" i="62"/>
  <c r="A478" i="62"/>
  <c r="A479" i="62"/>
  <c r="A480" i="62"/>
  <c r="A481" i="62"/>
  <c r="A482" i="62"/>
  <c r="A483" i="62"/>
  <c r="A484" i="62"/>
  <c r="A485" i="62"/>
  <c r="A486" i="62"/>
  <c r="A487" i="62"/>
  <c r="A488" i="62"/>
  <c r="A489" i="62"/>
  <c r="A490" i="62"/>
  <c r="A491" i="62"/>
  <c r="A492" i="62"/>
  <c r="A493" i="62"/>
  <c r="A494" i="62"/>
  <c r="A495" i="62"/>
  <c r="A496" i="62"/>
  <c r="A497" i="62"/>
  <c r="A498" i="62"/>
  <c r="A499" i="62"/>
  <c r="A500" i="62"/>
  <c r="A501" i="62"/>
  <c r="A502" i="62"/>
  <c r="A503" i="62"/>
  <c r="A504" i="62"/>
  <c r="A505" i="62"/>
  <c r="A506" i="62"/>
  <c r="A507" i="62"/>
  <c r="A508" i="62"/>
  <c r="A509" i="62"/>
  <c r="A510" i="62"/>
  <c r="A511" i="62"/>
  <c r="A512" i="62"/>
  <c r="A513" i="62"/>
  <c r="A514" i="62"/>
  <c r="A515" i="62"/>
  <c r="A516" i="62"/>
  <c r="A517" i="62"/>
  <c r="A518" i="62"/>
  <c r="A519" i="62"/>
  <c r="A520" i="62"/>
  <c r="A521" i="62"/>
  <c r="A522" i="62"/>
  <c r="A523" i="62"/>
  <c r="A524" i="62"/>
  <c r="A525" i="62"/>
  <c r="A526" i="62"/>
  <c r="A527" i="62"/>
  <c r="A528" i="62"/>
  <c r="A529" i="62"/>
  <c r="A530" i="62"/>
  <c r="A531" i="62"/>
  <c r="A532" i="62"/>
  <c r="A533" i="62"/>
  <c r="A534" i="62"/>
  <c r="A535" i="62"/>
  <c r="A536" i="62"/>
  <c r="A537" i="62"/>
  <c r="A538" i="62"/>
  <c r="A539" i="62"/>
  <c r="A540" i="62"/>
  <c r="A541" i="62"/>
  <c r="A542" i="62"/>
  <c r="A543" i="62"/>
  <c r="A544" i="62"/>
  <c r="A545" i="62"/>
  <c r="A546" i="62"/>
  <c r="A547" i="62"/>
  <c r="A548" i="62"/>
  <c r="A549" i="62"/>
  <c r="A550" i="62"/>
  <c r="A551" i="62"/>
  <c r="A552" i="62"/>
  <c r="A553" i="62"/>
  <c r="A554" i="62"/>
  <c r="A555" i="62"/>
  <c r="A556" i="62"/>
  <c r="A557" i="62"/>
  <c r="A558" i="62"/>
  <c r="A559" i="62"/>
  <c r="A560" i="62"/>
  <c r="A561" i="62"/>
  <c r="A562" i="62"/>
  <c r="A563" i="62"/>
  <c r="A564" i="62"/>
  <c r="A565" i="62"/>
  <c r="A566" i="62"/>
  <c r="A567" i="62"/>
  <c r="A568" i="62"/>
  <c r="A569" i="62"/>
  <c r="A570" i="62"/>
  <c r="A571" i="62"/>
  <c r="A572" i="62"/>
  <c r="A573" i="62"/>
  <c r="A574" i="62"/>
  <c r="A575" i="62"/>
  <c r="A576" i="62"/>
  <c r="A577" i="62"/>
  <c r="A578" i="62"/>
  <c r="A579" i="62"/>
  <c r="A580" i="62"/>
  <c r="A581" i="62"/>
  <c r="A582" i="62"/>
  <c r="A583" i="62"/>
  <c r="A584" i="62"/>
  <c r="A585" i="62"/>
  <c r="A586" i="62"/>
  <c r="A587" i="62"/>
  <c r="A588" i="62"/>
  <c r="A589" i="62"/>
  <c r="A590" i="62"/>
  <c r="A591" i="62"/>
  <c r="A592" i="62"/>
  <c r="A593" i="62"/>
  <c r="A594" i="62"/>
  <c r="A595" i="62"/>
  <c r="A596" i="62"/>
  <c r="A597" i="62"/>
  <c r="A598" i="62"/>
  <c r="A599" i="62"/>
  <c r="A600" i="62"/>
  <c r="A601" i="62"/>
  <c r="A602" i="62"/>
  <c r="A603" i="62"/>
  <c r="A604" i="62"/>
  <c r="A605" i="62"/>
  <c r="A606" i="62"/>
  <c r="A607" i="62"/>
  <c r="A608" i="62"/>
  <c r="A609" i="62"/>
  <c r="A610" i="62"/>
  <c r="A611" i="62"/>
  <c r="A612" i="62"/>
  <c r="A613" i="62"/>
  <c r="A614" i="62"/>
  <c r="A615" i="62"/>
  <c r="A616" i="62"/>
  <c r="A617" i="62"/>
  <c r="A618" i="62"/>
  <c r="A619" i="62"/>
  <c r="A620" i="62"/>
  <c r="A621" i="62"/>
  <c r="A622" i="62"/>
  <c r="A623" i="62"/>
  <c r="A624" i="62"/>
  <c r="A625" i="62"/>
  <c r="A626" i="62"/>
  <c r="A627" i="62"/>
  <c r="A628" i="62"/>
  <c r="A629" i="62"/>
  <c r="A630" i="62"/>
  <c r="A631" i="62"/>
  <c r="A632" i="62"/>
  <c r="A633" i="62"/>
  <c r="A634" i="62"/>
  <c r="A635" i="62"/>
  <c r="A636" i="62"/>
  <c r="A637" i="62"/>
  <c r="A638" i="62"/>
  <c r="A639" i="62"/>
  <c r="A640" i="62"/>
  <c r="A641" i="62"/>
  <c r="A642" i="62"/>
  <c r="A643" i="62"/>
  <c r="A644" i="62"/>
  <c r="A645" i="62"/>
  <c r="A646" i="62"/>
  <c r="A647" i="62"/>
  <c r="A648" i="62"/>
  <c r="A649" i="62"/>
  <c r="A650" i="62"/>
  <c r="A651" i="62"/>
  <c r="A652" i="62"/>
  <c r="A653" i="62"/>
  <c r="A654" i="62"/>
  <c r="A655" i="62"/>
  <c r="A656" i="62"/>
  <c r="A657" i="62"/>
  <c r="A658" i="62"/>
  <c r="A659" i="62"/>
  <c r="A660" i="62"/>
  <c r="A661" i="62"/>
  <c r="A662" i="62"/>
  <c r="A663" i="62"/>
  <c r="A664" i="62"/>
  <c r="A665" i="62"/>
  <c r="A666" i="62"/>
  <c r="A667" i="62"/>
  <c r="A668" i="62"/>
  <c r="A669" i="62"/>
  <c r="A670" i="62"/>
  <c r="A671" i="62"/>
  <c r="A672" i="62"/>
  <c r="A673" i="62"/>
  <c r="A674" i="62"/>
  <c r="A675" i="62"/>
  <c r="A676" i="62"/>
  <c r="A677" i="62"/>
  <c r="A678" i="62"/>
  <c r="A679" i="62"/>
  <c r="A680" i="62"/>
  <c r="A681" i="62"/>
  <c r="A682" i="62"/>
  <c r="A683" i="62"/>
  <c r="A684" i="62"/>
  <c r="A685" i="62"/>
  <c r="A686" i="62"/>
  <c r="A687" i="62"/>
  <c r="A688" i="62"/>
  <c r="A689" i="62"/>
  <c r="A690" i="62"/>
  <c r="A691" i="62"/>
  <c r="A692" i="62"/>
  <c r="A693" i="62"/>
  <c r="A694" i="62"/>
  <c r="A695" i="62"/>
  <c r="A696" i="62"/>
  <c r="A697" i="62"/>
  <c r="A698" i="62"/>
  <c r="A699" i="62"/>
  <c r="A700" i="62"/>
  <c r="A701" i="62"/>
  <c r="A702" i="62"/>
  <c r="A703" i="62"/>
  <c r="A704" i="62"/>
  <c r="A705" i="62"/>
  <c r="A706" i="62"/>
  <c r="A707" i="62"/>
  <c r="A708" i="62"/>
  <c r="A709" i="62"/>
  <c r="A710" i="62"/>
  <c r="A711" i="62"/>
  <c r="A712" i="62"/>
  <c r="A713" i="62"/>
  <c r="A714" i="62"/>
  <c r="A715" i="62"/>
  <c r="A716" i="62"/>
  <c r="A717" i="62"/>
  <c r="A718" i="62"/>
  <c r="A719" i="62"/>
  <c r="A720" i="62"/>
  <c r="A721" i="62"/>
  <c r="A722" i="62"/>
  <c r="A723" i="62"/>
  <c r="A724" i="62"/>
  <c r="A725" i="62"/>
  <c r="A726" i="62"/>
  <c r="A727" i="62"/>
  <c r="A728" i="62"/>
  <c r="A729" i="62"/>
  <c r="A730" i="62"/>
  <c r="A731" i="62"/>
  <c r="A732" i="62"/>
  <c r="A733" i="62"/>
  <c r="A734" i="62"/>
  <c r="A735" i="62"/>
  <c r="A736" i="62"/>
  <c r="A737" i="62"/>
  <c r="A738" i="62"/>
  <c r="A739" i="62"/>
  <c r="A740" i="62"/>
  <c r="A741" i="62"/>
  <c r="A742" i="62"/>
  <c r="A743" i="62"/>
  <c r="A744" i="62"/>
  <c r="A745" i="62"/>
  <c r="A746" i="62"/>
  <c r="A747" i="62"/>
  <c r="A748" i="62"/>
  <c r="A749" i="62"/>
  <c r="A750" i="62"/>
  <c r="A751" i="62"/>
  <c r="A752" i="62"/>
  <c r="A753" i="62"/>
  <c r="A754" i="62"/>
  <c r="A755" i="62"/>
  <c r="A756" i="62"/>
  <c r="A757" i="62"/>
  <c r="A758" i="62"/>
  <c r="A759" i="62"/>
  <c r="A760" i="62"/>
  <c r="A761" i="62"/>
  <c r="A762" i="62"/>
  <c r="A763" i="62"/>
  <c r="A764" i="62"/>
  <c r="A765" i="62"/>
  <c r="A766" i="62"/>
  <c r="A767" i="62"/>
  <c r="A768" i="62"/>
  <c r="A769" i="62"/>
  <c r="A770" i="62"/>
  <c r="A771" i="62"/>
  <c r="A772" i="62"/>
  <c r="A773" i="62"/>
  <c r="A774" i="62"/>
  <c r="A775" i="62"/>
  <c r="A776" i="62"/>
  <c r="A777" i="62"/>
  <c r="A778" i="62"/>
  <c r="A779" i="62"/>
  <c r="A780" i="62"/>
  <c r="A781" i="62"/>
  <c r="A782" i="62"/>
  <c r="A783" i="62"/>
  <c r="A784" i="62"/>
  <c r="A785" i="62"/>
  <c r="A786" i="62"/>
  <c r="A787" i="62"/>
  <c r="A788" i="62"/>
  <c r="A789" i="62"/>
  <c r="A790" i="62"/>
  <c r="A791" i="62"/>
  <c r="A792" i="62"/>
  <c r="A793" i="62"/>
  <c r="A794" i="62"/>
  <c r="A795" i="62"/>
  <c r="A796" i="62"/>
  <c r="A797" i="62"/>
  <c r="A798" i="62"/>
  <c r="A799" i="62"/>
  <c r="A800" i="62"/>
  <c r="A801" i="62"/>
  <c r="A802" i="62"/>
  <c r="A803" i="62"/>
  <c r="A804" i="62"/>
  <c r="A805" i="62"/>
  <c r="A806" i="62"/>
  <c r="A807" i="62"/>
  <c r="A808" i="62"/>
  <c r="A809" i="62"/>
  <c r="A810" i="62"/>
  <c r="A811" i="62"/>
  <c r="A812" i="62"/>
  <c r="A813" i="62"/>
  <c r="A814" i="62"/>
  <c r="A815" i="62"/>
  <c r="A816" i="62"/>
  <c r="A817" i="62"/>
  <c r="A818" i="62"/>
  <c r="A819" i="62"/>
  <c r="A820" i="62"/>
  <c r="A821" i="62"/>
  <c r="A822" i="62"/>
  <c r="A823" i="62"/>
  <c r="A824" i="62"/>
  <c r="A825" i="62"/>
  <c r="A826" i="62"/>
  <c r="A827" i="62"/>
  <c r="A828" i="62"/>
  <c r="A829" i="62"/>
  <c r="A830" i="62"/>
  <c r="A831" i="62"/>
  <c r="A832" i="62"/>
  <c r="A833" i="62"/>
  <c r="A834" i="62"/>
  <c r="A835" i="62"/>
  <c r="A836" i="62"/>
  <c r="A837" i="62"/>
  <c r="A838" i="62"/>
  <c r="A839" i="62"/>
  <c r="A840" i="62"/>
  <c r="A841" i="62"/>
  <c r="A842" i="62"/>
  <c r="A843" i="62"/>
  <c r="A844" i="62"/>
  <c r="A845" i="62"/>
  <c r="A846" i="62"/>
  <c r="A847" i="62"/>
  <c r="A848" i="62"/>
  <c r="A849" i="62"/>
  <c r="A850" i="62"/>
  <c r="A851" i="62"/>
  <c r="A852" i="62"/>
  <c r="A853" i="62"/>
  <c r="A854" i="62"/>
  <c r="A855" i="62"/>
  <c r="A856" i="62"/>
  <c r="A857" i="62"/>
  <c r="A858" i="62"/>
  <c r="A859" i="62"/>
  <c r="A860" i="62"/>
  <c r="A861" i="62"/>
  <c r="A862" i="62"/>
  <c r="A863" i="62"/>
  <c r="A864" i="62"/>
  <c r="A865" i="62"/>
  <c r="A866" i="62"/>
  <c r="A867" i="62"/>
  <c r="A868" i="62"/>
  <c r="A869" i="62"/>
  <c r="A870" i="62"/>
  <c r="A871" i="62"/>
  <c r="A872" i="62"/>
  <c r="A873" i="62"/>
  <c r="A874" i="62"/>
  <c r="A875" i="62"/>
  <c r="A876" i="62"/>
  <c r="A877" i="62"/>
  <c r="A878" i="62"/>
  <c r="A879" i="62"/>
  <c r="A880" i="62"/>
  <c r="A881" i="62"/>
  <c r="A882" i="62"/>
  <c r="A883" i="62"/>
  <c r="A884" i="62"/>
  <c r="A885" i="62"/>
  <c r="A886" i="62"/>
  <c r="A887" i="62"/>
  <c r="A888" i="62"/>
  <c r="A889" i="62"/>
  <c r="A890" i="62"/>
  <c r="A891" i="62"/>
  <c r="A892" i="62"/>
  <c r="A893" i="62"/>
  <c r="A894" i="62"/>
  <c r="A895" i="62"/>
  <c r="A896" i="62"/>
  <c r="A897" i="62"/>
  <c r="A898" i="62"/>
  <c r="A899" i="62"/>
  <c r="A900" i="62"/>
  <c r="A901" i="62"/>
  <c r="A902" i="62"/>
  <c r="A903" i="62"/>
  <c r="A904" i="62"/>
  <c r="A905" i="62"/>
  <c r="A906" i="62"/>
  <c r="A907" i="62"/>
  <c r="A908" i="62"/>
  <c r="A909" i="62"/>
  <c r="A910" i="62"/>
  <c r="A911" i="62"/>
  <c r="A912" i="62"/>
  <c r="A913" i="62"/>
  <c r="A914" i="62"/>
  <c r="A915" i="62"/>
  <c r="A916" i="62"/>
  <c r="A917" i="62"/>
  <c r="A918" i="62"/>
  <c r="A919" i="62"/>
  <c r="A920" i="62"/>
  <c r="A921" i="62"/>
  <c r="A922" i="62"/>
  <c r="A923" i="62"/>
  <c r="A924" i="62"/>
  <c r="A925" i="62"/>
  <c r="A926" i="62"/>
  <c r="A927" i="62"/>
  <c r="A928" i="62"/>
  <c r="A929" i="62"/>
  <c r="A930" i="62"/>
  <c r="A931" i="62"/>
  <c r="A932" i="62"/>
  <c r="A933" i="62"/>
  <c r="A934" i="62"/>
  <c r="A935" i="62"/>
  <c r="A936" i="62"/>
  <c r="A937" i="62"/>
  <c r="A938" i="62"/>
  <c r="A939" i="62"/>
  <c r="A940" i="62"/>
  <c r="A941" i="62"/>
  <c r="A942" i="62"/>
  <c r="A943" i="62"/>
  <c r="A944" i="62"/>
  <c r="A945" i="62"/>
  <c r="A946" i="62"/>
  <c r="A947" i="62"/>
  <c r="A948" i="62"/>
  <c r="A949" i="62"/>
  <c r="A950" i="62"/>
  <c r="A951" i="62"/>
  <c r="A952" i="62"/>
  <c r="A953" i="62"/>
  <c r="A954" i="62"/>
  <c r="A955" i="62"/>
  <c r="A956" i="62"/>
  <c r="A957" i="62"/>
  <c r="A958" i="62"/>
  <c r="A959" i="62"/>
  <c r="A960" i="62"/>
  <c r="A961" i="62"/>
  <c r="A962" i="62"/>
  <c r="A963" i="62"/>
  <c r="A964" i="62"/>
  <c r="A965" i="62"/>
  <c r="A966" i="62"/>
  <c r="A967" i="62"/>
  <c r="A968" i="62"/>
  <c r="A969" i="62"/>
  <c r="A970" i="62"/>
  <c r="A971" i="62"/>
  <c r="A972" i="62"/>
  <c r="A973" i="62"/>
  <c r="A974" i="62"/>
  <c r="A975" i="62"/>
  <c r="A976" i="62"/>
  <c r="A977" i="62"/>
  <c r="A978" i="62"/>
  <c r="A979" i="62"/>
  <c r="A980" i="62"/>
  <c r="A981" i="62"/>
  <c r="A982" i="62"/>
  <c r="A983" i="62"/>
  <c r="A984" i="62"/>
  <c r="A985" i="62"/>
  <c r="A986" i="62"/>
  <c r="A987" i="62"/>
  <c r="A988" i="62"/>
  <c r="A989" i="62"/>
  <c r="A990" i="62"/>
  <c r="A991" i="62"/>
  <c r="A992" i="62"/>
  <c r="A993" i="62"/>
  <c r="A994" i="62"/>
  <c r="A995" i="62"/>
  <c r="A996" i="62"/>
  <c r="A997" i="62"/>
  <c r="A998" i="62"/>
  <c r="A999" i="62"/>
  <c r="A1000" i="62"/>
  <c r="A1001" i="62"/>
  <c r="A1002" i="62"/>
  <c r="A1003" i="62"/>
  <c r="A1004" i="62"/>
  <c r="A1005" i="62"/>
  <c r="A1006" i="62"/>
  <c r="A1007" i="62"/>
  <c r="A1008" i="62"/>
  <c r="A1009" i="62"/>
  <c r="A1010" i="62"/>
  <c r="A1011" i="62"/>
  <c r="A1012" i="62"/>
  <c r="A1013" i="62"/>
  <c r="A1014" i="62"/>
  <c r="A1015" i="62"/>
  <c r="A1016" i="62"/>
  <c r="A1017" i="62"/>
  <c r="A1018" i="62"/>
  <c r="A1019" i="62"/>
  <c r="A1020" i="62"/>
  <c r="A1021" i="62"/>
  <c r="A1022" i="62"/>
  <c r="A1023" i="62"/>
  <c r="A1024" i="62"/>
  <c r="A1025" i="62"/>
  <c r="A1026" i="62"/>
  <c r="A1027" i="62"/>
  <c r="A1028" i="62"/>
  <c r="A1029" i="62"/>
  <c r="A1030" i="62"/>
  <c r="A1031" i="62"/>
  <c r="A1032" i="62"/>
  <c r="A1033" i="62"/>
  <c r="A1034" i="62"/>
  <c r="A1035" i="62"/>
  <c r="A1036" i="62"/>
  <c r="A1037" i="62"/>
  <c r="A1038" i="62"/>
  <c r="A1039" i="62"/>
  <c r="A1040" i="62"/>
  <c r="A1041" i="62"/>
  <c r="A1042" i="62"/>
  <c r="A1043" i="62"/>
  <c r="A1044" i="62"/>
  <c r="A1045" i="62"/>
  <c r="A1046" i="62"/>
  <c r="A1047" i="62"/>
  <c r="A1048" i="62"/>
  <c r="A1049" i="62"/>
  <c r="A1050" i="62"/>
  <c r="A1051" i="62"/>
  <c r="A1052" i="62"/>
  <c r="A1053" i="62"/>
  <c r="A1054" i="62"/>
  <c r="A1055" i="62"/>
  <c r="A1056" i="62"/>
  <c r="A1057" i="62"/>
  <c r="A1058" i="62"/>
  <c r="A1059" i="62"/>
  <c r="A1060" i="62"/>
  <c r="A1061" i="62"/>
  <c r="A1062" i="62"/>
  <c r="A1063" i="62"/>
  <c r="A1064" i="62"/>
  <c r="A1065" i="62"/>
  <c r="A1066" i="62"/>
  <c r="A1067" i="62"/>
  <c r="A1068" i="62"/>
  <c r="A1069" i="62"/>
  <c r="A1070" i="62"/>
  <c r="A1071" i="62"/>
  <c r="A1072" i="62"/>
  <c r="A1073" i="62"/>
  <c r="A1074" i="62"/>
  <c r="A1075" i="62"/>
  <c r="A1076" i="62"/>
  <c r="A1077" i="62"/>
  <c r="A1078" i="62"/>
  <c r="A1079" i="62"/>
  <c r="A1080" i="62"/>
  <c r="A1081" i="62"/>
  <c r="A1082" i="62"/>
  <c r="A1083" i="62"/>
  <c r="A1084" i="62"/>
  <c r="A1085" i="62"/>
  <c r="A1086" i="62"/>
  <c r="A1087" i="62"/>
  <c r="A1088" i="62"/>
  <c r="A1089" i="62"/>
  <c r="A1090" i="62"/>
  <c r="A1091" i="62"/>
  <c r="A1092" i="62"/>
  <c r="A1093" i="62"/>
  <c r="A1094" i="62"/>
  <c r="A1095" i="62"/>
  <c r="A1096" i="62"/>
  <c r="A1097" i="62"/>
  <c r="A1098" i="62"/>
  <c r="A1099" i="62"/>
  <c r="A1100" i="62"/>
  <c r="A1101" i="62"/>
  <c r="A1102" i="62"/>
  <c r="A1103" i="62"/>
  <c r="A1104" i="62"/>
  <c r="A1105" i="62"/>
  <c r="A1106" i="62"/>
  <c r="A1107" i="62"/>
  <c r="A1108" i="62"/>
  <c r="A1109" i="62"/>
  <c r="A1110" i="62"/>
  <c r="A1111" i="62"/>
  <c r="A1112" i="62"/>
  <c r="A1113" i="62"/>
  <c r="A1114" i="62"/>
  <c r="A1115" i="62"/>
  <c r="A1116" i="62"/>
  <c r="A1117" i="62"/>
  <c r="A1118" i="62"/>
  <c r="A1119" i="62"/>
  <c r="A1120" i="62"/>
  <c r="A1121" i="62"/>
  <c r="A1122" i="62"/>
  <c r="A1123" i="62"/>
  <c r="A1124" i="62"/>
  <c r="A1125" i="62"/>
  <c r="A1126" i="62"/>
  <c r="A1127" i="62"/>
  <c r="A1128" i="62"/>
  <c r="A1129" i="62"/>
  <c r="A1130" i="62"/>
  <c r="A1131" i="62"/>
  <c r="A1132" i="62"/>
  <c r="A1133" i="62"/>
  <c r="A1134" i="62"/>
  <c r="A1135" i="62"/>
  <c r="A1136" i="62"/>
  <c r="A1137" i="62"/>
  <c r="A1138" i="62"/>
  <c r="A1139" i="62"/>
  <c r="A1140" i="62"/>
  <c r="A1141" i="62"/>
  <c r="A1142" i="62"/>
  <c r="A1143" i="62"/>
  <c r="A1144" i="62"/>
  <c r="A1145" i="62"/>
  <c r="A1146" i="62"/>
  <c r="A1147" i="62"/>
  <c r="A1148" i="62"/>
  <c r="A1149" i="62"/>
  <c r="A1150" i="62"/>
  <c r="A1151" i="62"/>
  <c r="A1152" i="62"/>
  <c r="A1153" i="62"/>
  <c r="A1154" i="62"/>
  <c r="A1155" i="62"/>
  <c r="A1156" i="62"/>
  <c r="A1157" i="62"/>
  <c r="A1158" i="62"/>
  <c r="A1159" i="62"/>
  <c r="A1160" i="62"/>
  <c r="A1161" i="62"/>
  <c r="A1162" i="62"/>
  <c r="A1163" i="62"/>
  <c r="A1164" i="62"/>
  <c r="A1165" i="62"/>
  <c r="A1166" i="62"/>
  <c r="A1167" i="62"/>
  <c r="A1168" i="62"/>
  <c r="A1169" i="62"/>
  <c r="A1170" i="62"/>
  <c r="A1171" i="62"/>
  <c r="A1172" i="62"/>
  <c r="A1173" i="62"/>
  <c r="A1174" i="62"/>
  <c r="A1175" i="62"/>
  <c r="A1176" i="62"/>
  <c r="A1177" i="62"/>
  <c r="A1178" i="62"/>
  <c r="A1179" i="62"/>
  <c r="A1180" i="62"/>
  <c r="A1181" i="62"/>
  <c r="A1182" i="62"/>
  <c r="A1183" i="62"/>
  <c r="A1184" i="62"/>
  <c r="A1185" i="62"/>
  <c r="A1186" i="62"/>
  <c r="A1187" i="62"/>
  <c r="A1188" i="62"/>
  <c r="A1189" i="62"/>
  <c r="A1190" i="62"/>
  <c r="A1191" i="62"/>
  <c r="A1192" i="62"/>
  <c r="A1193" i="62"/>
  <c r="A1194" i="62"/>
  <c r="A1195" i="62"/>
  <c r="A1196" i="62"/>
  <c r="A1197" i="62"/>
  <c r="A1198" i="62"/>
  <c r="A1199" i="62"/>
  <c r="A1200" i="62"/>
  <c r="A1201" i="62"/>
  <c r="A1202" i="62"/>
  <c r="A1203" i="62"/>
  <c r="A1204" i="62"/>
  <c r="A1205" i="62"/>
  <c r="A1206" i="62"/>
  <c r="A1207" i="62"/>
  <c r="A1208" i="62"/>
  <c r="A1209" i="62"/>
  <c r="A1210" i="62"/>
  <c r="A1211" i="62"/>
  <c r="A1212" i="62"/>
  <c r="A1213" i="62"/>
  <c r="A1214" i="62"/>
  <c r="A1215" i="62"/>
  <c r="A1216" i="62"/>
  <c r="A1217" i="62"/>
  <c r="A1218" i="62"/>
  <c r="A1219" i="62"/>
  <c r="A1220" i="62"/>
  <c r="A1221" i="62"/>
  <c r="A1222" i="62"/>
  <c r="A1223" i="62"/>
  <c r="A1224" i="62"/>
  <c r="A1225" i="62"/>
  <c r="A1226" i="62"/>
  <c r="A1227" i="62"/>
  <c r="A1228" i="62"/>
  <c r="A1229" i="62"/>
  <c r="A1230" i="62"/>
  <c r="A1231" i="62"/>
  <c r="A1232" i="62"/>
  <c r="A1233" i="62"/>
  <c r="A1234" i="62"/>
  <c r="A1235" i="62"/>
  <c r="A1236" i="62"/>
  <c r="A1237" i="62"/>
  <c r="A1238" i="62"/>
  <c r="A1239" i="62"/>
  <c r="A1240" i="62"/>
  <c r="A1241" i="62"/>
  <c r="A1242" i="62"/>
  <c r="A1243" i="62"/>
  <c r="A1244" i="62"/>
  <c r="A1245" i="62"/>
  <c r="A1246" i="62"/>
  <c r="A1247" i="62"/>
  <c r="A1248" i="62"/>
  <c r="A1249" i="62"/>
  <c r="A1250" i="62"/>
  <c r="A1251" i="62"/>
  <c r="A1252" i="62"/>
  <c r="A1253" i="62"/>
  <c r="A1254" i="62"/>
  <c r="A1255" i="62"/>
  <c r="A1256" i="62"/>
  <c r="A1257" i="62"/>
  <c r="A1258" i="62"/>
  <c r="A1259" i="62"/>
  <c r="A1260" i="62"/>
  <c r="A1261" i="62"/>
  <c r="A1262" i="62"/>
  <c r="A1263" i="62"/>
  <c r="A1264" i="62"/>
  <c r="A1265" i="62"/>
  <c r="A1266" i="62"/>
  <c r="A1267" i="62"/>
  <c r="A1268" i="62"/>
  <c r="A1269" i="62"/>
  <c r="A1270" i="62"/>
  <c r="A1271" i="62"/>
  <c r="A1272" i="62"/>
  <c r="A1273" i="62"/>
  <c r="A1274" i="62"/>
  <c r="A1275" i="62"/>
  <c r="A1276" i="62"/>
  <c r="A1277" i="62"/>
  <c r="A1278" i="62"/>
  <c r="A1279" i="62"/>
  <c r="A1280" i="62"/>
  <c r="A1281" i="62"/>
  <c r="A1282" i="62"/>
  <c r="A1283" i="62"/>
  <c r="A1284" i="62"/>
  <c r="A1285" i="62"/>
  <c r="A1286" i="62"/>
  <c r="A1287" i="62"/>
  <c r="A1288" i="62"/>
  <c r="A1289" i="62"/>
  <c r="A1290" i="62"/>
  <c r="A1291" i="62"/>
  <c r="A1292" i="62"/>
  <c r="A1293" i="62"/>
  <c r="A1294" i="62"/>
  <c r="A1295" i="62"/>
  <c r="A1296" i="62"/>
  <c r="A1297" i="62"/>
  <c r="A1298" i="62"/>
  <c r="A1299" i="62"/>
  <c r="A1300" i="62"/>
  <c r="A1301" i="62"/>
  <c r="A1302" i="62"/>
  <c r="A1303" i="62"/>
  <c r="A1304" i="62"/>
  <c r="A1305" i="62"/>
  <c r="A1306" i="62"/>
  <c r="A1307" i="62"/>
  <c r="A1308" i="62"/>
  <c r="A1309" i="62"/>
  <c r="A1310" i="62"/>
  <c r="A1311" i="62"/>
  <c r="A1312" i="62"/>
  <c r="A1313" i="62"/>
  <c r="A1314" i="62"/>
  <c r="A1315" i="62"/>
  <c r="A1316" i="62"/>
  <c r="A1317" i="62"/>
  <c r="A1318" i="62"/>
  <c r="A1319" i="62"/>
  <c r="A1320" i="62"/>
  <c r="A1321" i="62"/>
  <c r="A1322" i="62"/>
  <c r="A1323" i="62"/>
  <c r="A1324" i="62"/>
  <c r="A1325" i="62"/>
  <c r="A1326" i="62"/>
  <c r="A1327" i="62"/>
  <c r="A1328" i="62"/>
  <c r="A1329" i="62"/>
  <c r="A1330" i="62"/>
  <c r="A1331" i="62"/>
  <c r="A1332" i="62"/>
  <c r="A1333" i="62"/>
  <c r="A1334" i="62"/>
  <c r="A1335" i="62"/>
  <c r="A1336" i="62"/>
  <c r="A1337" i="62"/>
  <c r="A1338" i="62"/>
  <c r="A1339" i="62"/>
  <c r="A1340" i="62"/>
  <c r="A1341" i="62"/>
  <c r="A1342" i="62"/>
  <c r="A1343" i="62"/>
  <c r="A1344" i="62"/>
  <c r="A1345" i="62"/>
  <c r="A1346" i="62"/>
  <c r="A1347" i="62"/>
  <c r="A1348" i="62"/>
  <c r="A1349" i="62"/>
  <c r="A1350" i="62"/>
  <c r="A1351" i="62"/>
  <c r="A1352" i="62"/>
  <c r="A1353" i="62"/>
  <c r="A1354" i="62"/>
  <c r="A1355" i="62"/>
  <c r="A1356" i="62"/>
  <c r="A1357" i="62"/>
  <c r="A1358" i="62"/>
  <c r="A1359" i="62"/>
  <c r="A1360" i="62"/>
  <c r="A1361" i="62"/>
  <c r="A1362" i="62"/>
  <c r="A1363" i="62"/>
  <c r="A1364" i="62"/>
  <c r="A1365" i="62"/>
  <c r="A1366" i="62"/>
  <c r="A1367" i="62"/>
  <c r="A1368" i="62"/>
  <c r="A1369" i="62"/>
  <c r="A1370" i="62"/>
  <c r="A1371" i="62"/>
  <c r="A1372" i="62"/>
  <c r="A1373" i="62"/>
  <c r="A1374" i="62"/>
  <c r="A1375" i="62"/>
  <c r="A1376" i="62"/>
  <c r="A1377" i="62"/>
  <c r="A1378" i="62"/>
  <c r="A1379" i="62"/>
  <c r="A1380" i="62"/>
  <c r="A1381" i="62"/>
  <c r="A1382" i="62"/>
  <c r="A1383" i="62"/>
  <c r="A1384" i="62"/>
  <c r="A1385" i="62"/>
  <c r="A1386" i="62"/>
  <c r="A1387" i="62"/>
  <c r="A1388" i="62"/>
  <c r="A1389" i="62"/>
  <c r="A1390" i="62"/>
  <c r="A1391" i="62"/>
  <c r="A1392" i="62"/>
  <c r="A1393" i="62"/>
  <c r="A1394" i="62"/>
  <c r="A1395" i="62"/>
  <c r="A1396" i="62"/>
  <c r="A1397" i="62"/>
  <c r="A1398" i="62"/>
  <c r="A1399" i="62"/>
  <c r="A1400" i="62"/>
  <c r="A1401" i="62"/>
  <c r="A1402" i="62"/>
  <c r="A1403" i="62"/>
  <c r="A1404" i="62"/>
  <c r="A1405" i="62"/>
  <c r="A1406" i="62"/>
  <c r="A1407" i="62"/>
  <c r="A1408" i="62"/>
  <c r="A1409" i="62"/>
  <c r="A1410" i="62"/>
  <c r="A1411" i="62"/>
  <c r="A1412" i="62"/>
  <c r="A1413" i="62"/>
  <c r="A1414" i="62"/>
  <c r="A1415" i="62"/>
  <c r="A1416" i="62"/>
  <c r="A1417" i="62"/>
  <c r="A1418" i="62"/>
  <c r="A1419" i="62"/>
  <c r="A1420" i="62"/>
  <c r="A1421" i="62"/>
  <c r="A1422" i="62"/>
  <c r="A1423" i="62"/>
  <c r="A1424" i="62"/>
  <c r="A1425" i="62"/>
  <c r="A1426" i="62"/>
  <c r="A1427" i="62"/>
  <c r="A1428" i="62"/>
  <c r="A1429" i="62"/>
  <c r="A1430" i="62"/>
  <c r="A1431" i="62"/>
  <c r="A1432" i="62"/>
  <c r="A1433" i="62"/>
  <c r="A1434" i="62"/>
  <c r="A1435" i="62"/>
  <c r="A1436" i="62"/>
  <c r="A1437" i="62"/>
  <c r="A1438" i="62"/>
  <c r="A1439" i="62"/>
  <c r="A1440" i="62"/>
  <c r="A1441" i="62"/>
  <c r="A1442" i="62"/>
  <c r="A1443" i="62"/>
  <c r="A1444" i="62"/>
  <c r="A1445" i="62"/>
  <c r="A1446" i="62"/>
  <c r="A1447" i="62"/>
  <c r="A1448" i="62"/>
  <c r="A1449" i="62"/>
  <c r="A1450" i="62"/>
  <c r="A1451" i="62"/>
  <c r="A1452" i="62"/>
  <c r="A1453" i="62"/>
  <c r="A1454" i="62"/>
  <c r="A1455" i="62"/>
  <c r="A1456" i="62"/>
  <c r="A1457" i="62"/>
  <c r="A1458" i="62"/>
  <c r="A1459" i="62"/>
  <c r="A1460" i="62"/>
  <c r="A1461" i="62"/>
  <c r="A1462" i="62"/>
  <c r="A1463" i="62"/>
  <c r="A1464" i="62"/>
  <c r="A1465" i="62"/>
  <c r="A1466" i="62"/>
  <c r="A1467" i="62"/>
  <c r="A1468" i="62"/>
  <c r="A1469" i="62"/>
  <c r="A1470" i="62"/>
  <c r="A1471" i="62"/>
  <c r="A1472" i="62"/>
  <c r="A1473" i="62"/>
  <c r="A1474" i="62"/>
  <c r="A1475" i="62"/>
  <c r="A1476" i="62"/>
  <c r="A1477" i="62"/>
  <c r="A1478" i="62"/>
  <c r="A1479" i="62"/>
  <c r="A1480" i="62"/>
  <c r="A1481" i="62"/>
  <c r="A1482" i="62"/>
  <c r="A1483" i="62"/>
  <c r="A1484" i="62"/>
  <c r="A1485" i="62"/>
  <c r="A1486" i="62"/>
  <c r="A1487" i="62"/>
  <c r="A1488" i="62"/>
  <c r="A1489" i="62"/>
  <c r="A1490" i="62"/>
  <c r="A1491" i="62"/>
  <c r="A1492" i="62"/>
  <c r="A1493" i="62"/>
  <c r="A1494" i="62"/>
  <c r="A1495" i="62"/>
  <c r="A1496" i="62"/>
  <c r="A1497" i="62"/>
  <c r="A1498" i="62"/>
  <c r="A1499" i="62"/>
  <c r="A1500" i="62"/>
  <c r="A1501" i="62"/>
  <c r="A1502" i="62"/>
  <c r="A1503" i="62"/>
  <c r="A1504" i="62"/>
  <c r="A1505" i="62"/>
  <c r="A1506" i="62"/>
  <c r="A1507" i="62"/>
  <c r="A1508" i="62"/>
  <c r="A1509" i="62"/>
  <c r="A1510" i="62"/>
  <c r="A1511" i="62"/>
  <c r="A1512" i="62"/>
  <c r="A1513" i="62"/>
  <c r="A1514" i="62"/>
  <c r="A1515" i="62"/>
  <c r="A1516" i="62"/>
  <c r="A1517" i="62"/>
  <c r="A1518" i="62"/>
  <c r="A1519" i="62"/>
  <c r="A1520" i="62"/>
  <c r="A1521" i="62"/>
  <c r="A1522" i="62"/>
  <c r="A1523" i="62"/>
  <c r="A1524" i="62"/>
  <c r="A1525" i="62"/>
  <c r="A1526" i="62"/>
  <c r="A1527" i="62"/>
  <c r="A1528" i="62"/>
  <c r="A1529" i="62"/>
  <c r="A1530" i="62"/>
  <c r="A1531" i="62"/>
  <c r="A1532" i="62"/>
  <c r="A1533" i="62"/>
  <c r="A1534" i="62"/>
  <c r="A1535" i="62"/>
  <c r="A1536" i="62"/>
  <c r="A1537" i="62"/>
  <c r="A1538" i="62"/>
  <c r="A1539" i="62"/>
  <c r="A1540" i="62"/>
  <c r="A1541" i="62"/>
  <c r="A1542" i="62"/>
  <c r="A1543" i="62"/>
  <c r="A1544" i="62"/>
  <c r="A1545" i="62"/>
  <c r="A1546" i="62"/>
  <c r="A1547" i="62"/>
  <c r="A1548" i="62"/>
  <c r="A1549" i="62"/>
  <c r="A1550" i="62"/>
  <c r="A1551" i="62"/>
  <c r="A1552" i="62"/>
  <c r="A1553" i="62"/>
  <c r="A1554" i="62"/>
  <c r="A1555" i="62"/>
  <c r="A1556" i="62"/>
  <c r="A1557" i="62"/>
  <c r="A1558" i="62"/>
  <c r="A1559" i="62"/>
  <c r="A1560" i="62"/>
  <c r="A1561" i="62"/>
  <c r="A1562" i="62"/>
  <c r="A1563" i="62"/>
  <c r="A1564" i="62"/>
  <c r="A1565" i="62"/>
  <c r="A1566" i="62"/>
  <c r="A1567" i="62"/>
  <c r="A1568" i="62"/>
  <c r="A1569" i="62"/>
  <c r="A1570" i="62"/>
  <c r="A1571" i="62"/>
  <c r="A1572" i="62"/>
  <c r="A1573" i="62"/>
  <c r="A1574" i="62"/>
  <c r="A1575" i="62"/>
  <c r="A1576" i="62"/>
  <c r="A1577" i="62"/>
  <c r="A1578" i="62"/>
  <c r="A1579" i="62"/>
  <c r="A1580" i="62"/>
  <c r="A1581" i="62"/>
  <c r="A1582" i="62"/>
  <c r="A1583" i="62"/>
  <c r="A1584" i="62"/>
  <c r="A1585" i="62"/>
  <c r="A1586" i="62"/>
  <c r="A1587" i="62"/>
  <c r="A1588" i="62"/>
  <c r="A1589" i="62"/>
  <c r="A1590" i="62"/>
  <c r="A1591" i="62"/>
  <c r="A1592" i="62"/>
  <c r="A1593" i="62"/>
  <c r="A1594" i="62"/>
  <c r="A1595" i="62"/>
  <c r="A1596" i="62"/>
  <c r="A1597" i="62"/>
  <c r="A1598" i="62"/>
  <c r="A1599" i="62"/>
  <c r="A1600" i="62"/>
  <c r="A1601" i="62"/>
  <c r="A1602" i="62"/>
  <c r="A1603" i="62"/>
  <c r="A1604" i="62"/>
  <c r="A1605" i="62"/>
  <c r="A1606" i="62"/>
  <c r="A1607" i="62"/>
  <c r="A1608" i="62"/>
  <c r="A1609" i="62"/>
  <c r="A1610" i="62"/>
  <c r="A1611" i="62"/>
  <c r="A1612" i="62"/>
  <c r="A1613" i="62"/>
  <c r="A1614" i="62"/>
  <c r="A1615" i="62"/>
  <c r="A1616" i="62"/>
  <c r="A1617" i="62"/>
  <c r="A1618" i="62"/>
  <c r="A1619" i="62"/>
  <c r="A1620" i="62"/>
  <c r="A1621" i="62"/>
  <c r="A1622" i="62"/>
  <c r="A1623" i="62"/>
  <c r="A1624" i="62"/>
  <c r="A1625" i="62"/>
  <c r="A1626" i="62"/>
  <c r="A1627" i="62"/>
  <c r="A1628" i="62"/>
  <c r="A1629" i="62"/>
  <c r="A1630" i="62"/>
  <c r="A1631" i="62"/>
  <c r="A1632" i="62"/>
  <c r="A1633" i="62"/>
  <c r="A1634" i="62"/>
  <c r="A1635" i="62"/>
  <c r="A1636" i="62"/>
  <c r="A1637" i="62"/>
  <c r="A1638" i="62"/>
  <c r="A1639" i="62"/>
  <c r="A1640" i="62"/>
  <c r="A1641" i="62"/>
  <c r="A1642" i="62"/>
  <c r="A1643" i="62"/>
  <c r="A1644" i="62"/>
  <c r="A1645" i="62"/>
  <c r="A1646" i="62"/>
  <c r="A1647" i="62"/>
  <c r="A1648" i="62"/>
  <c r="A1649" i="62"/>
  <c r="A1650" i="62"/>
  <c r="A1651" i="62"/>
  <c r="A1652" i="62"/>
  <c r="A1653" i="62"/>
  <c r="A1654" i="62"/>
  <c r="A1655" i="62"/>
  <c r="A1656" i="62"/>
  <c r="A1657" i="62"/>
  <c r="A1658" i="62"/>
  <c r="A1659" i="62"/>
  <c r="A1660" i="62"/>
  <c r="A1661" i="62"/>
  <c r="A1662" i="62"/>
  <c r="A1663" i="62"/>
  <c r="A1664" i="62"/>
  <c r="A1665" i="62"/>
  <c r="A1666" i="62"/>
  <c r="A1667" i="62"/>
  <c r="A1668" i="62"/>
  <c r="A1669" i="62"/>
  <c r="A1670" i="62"/>
  <c r="A1671" i="62"/>
  <c r="A1672" i="62"/>
  <c r="A1673" i="62"/>
  <c r="A1674" i="62"/>
  <c r="A1675" i="62"/>
  <c r="A1676" i="62"/>
  <c r="A1677" i="62"/>
  <c r="A1678" i="62"/>
  <c r="A1679" i="62"/>
  <c r="A1680" i="62"/>
  <c r="A1681" i="62"/>
  <c r="A1682" i="62"/>
  <c r="A1683" i="62"/>
  <c r="A1684" i="62"/>
  <c r="A1685" i="62"/>
  <c r="A1686" i="62"/>
  <c r="A1687" i="62"/>
  <c r="A1688" i="62"/>
  <c r="A1689" i="62"/>
  <c r="A1690" i="62"/>
  <c r="A1691" i="62"/>
  <c r="A1692" i="62"/>
  <c r="A1693" i="62"/>
  <c r="A1694" i="62"/>
  <c r="A1695" i="62"/>
  <c r="A1696" i="62"/>
  <c r="A1697" i="62"/>
  <c r="A1698" i="62"/>
  <c r="A1699" i="62"/>
  <c r="A1700" i="62"/>
  <c r="A1701" i="62"/>
  <c r="A1702" i="62"/>
  <c r="A1703" i="62"/>
  <c r="A1704" i="62"/>
  <c r="A1705" i="62"/>
  <c r="A1706" i="62"/>
  <c r="A1707" i="62"/>
  <c r="A1708" i="62"/>
  <c r="A1709" i="62"/>
  <c r="A1710" i="62"/>
  <c r="A1711" i="62"/>
  <c r="A1712" i="62"/>
  <c r="A1713" i="62"/>
  <c r="A1714" i="62"/>
  <c r="A1715" i="62"/>
  <c r="A1716" i="62"/>
  <c r="A1717" i="62"/>
  <c r="A1718" i="62"/>
  <c r="A1719" i="62"/>
  <c r="A1720" i="62"/>
  <c r="A1721" i="62"/>
  <c r="A1722" i="62"/>
  <c r="A1723" i="62"/>
  <c r="A1724" i="62"/>
  <c r="A1725" i="62"/>
  <c r="A1726" i="62"/>
  <c r="A1727" i="62"/>
  <c r="A1728" i="62"/>
  <c r="A1729" i="62"/>
  <c r="A1730" i="62"/>
  <c r="A1731" i="62"/>
  <c r="A1732" i="62"/>
  <c r="A1733" i="62"/>
  <c r="A1734" i="62"/>
  <c r="A1735" i="62"/>
  <c r="A1736" i="62"/>
  <c r="A1737" i="62"/>
  <c r="A1738" i="62"/>
  <c r="A1739" i="62"/>
  <c r="A1740" i="62"/>
  <c r="A1741" i="62"/>
  <c r="A1742" i="62"/>
  <c r="A1743" i="62"/>
  <c r="A1744" i="62"/>
  <c r="A1745" i="62"/>
  <c r="A1746" i="62"/>
  <c r="A1747" i="62"/>
  <c r="A1748" i="62"/>
  <c r="A1749" i="62"/>
  <c r="A1750" i="62"/>
  <c r="A1751" i="62"/>
  <c r="A1752" i="62"/>
  <c r="A1753" i="62"/>
  <c r="A1754" i="62"/>
  <c r="A1755" i="62"/>
  <c r="A1756" i="62"/>
  <c r="A1757" i="62"/>
  <c r="A1758" i="62"/>
  <c r="A1759" i="62"/>
  <c r="A1760" i="62"/>
  <c r="A1761" i="62"/>
  <c r="A1762" i="62"/>
  <c r="A1763" i="62"/>
  <c r="A1764" i="62"/>
  <c r="A1765" i="62"/>
  <c r="A1766" i="62"/>
  <c r="A1767" i="62"/>
  <c r="A1768" i="62"/>
  <c r="A1769" i="62"/>
  <c r="A1770" i="62"/>
  <c r="A1771" i="62"/>
  <c r="A1772" i="62"/>
  <c r="A1773" i="62"/>
  <c r="A1774" i="62"/>
  <c r="A1775" i="62"/>
  <c r="A1776" i="62"/>
  <c r="A1777" i="62"/>
  <c r="A1778" i="62"/>
  <c r="A1779" i="62"/>
  <c r="A1780" i="62"/>
  <c r="A1781" i="62"/>
  <c r="A1782" i="62"/>
  <c r="A1783" i="62"/>
  <c r="A1784" i="62"/>
  <c r="A1785" i="62"/>
  <c r="A1786" i="62"/>
  <c r="A1787" i="62"/>
  <c r="A1788" i="62"/>
  <c r="A1789" i="62"/>
  <c r="A1790" i="62"/>
  <c r="A1791" i="62"/>
  <c r="A1792" i="62"/>
  <c r="A1793" i="62"/>
  <c r="A1794" i="62"/>
  <c r="A1795" i="62"/>
  <c r="A1796" i="62"/>
  <c r="A1797" i="62"/>
  <c r="A1798" i="62"/>
  <c r="A1799" i="62"/>
  <c r="A1800" i="62"/>
  <c r="A1801" i="62"/>
  <c r="A1802" i="62"/>
  <c r="A1803" i="62"/>
  <c r="A1804" i="62"/>
  <c r="A1805" i="62"/>
  <c r="A1806" i="62"/>
  <c r="A1807" i="62"/>
  <c r="A1808" i="62"/>
  <c r="A1809" i="62"/>
  <c r="A1810" i="62"/>
  <c r="A1811" i="62"/>
  <c r="A1812" i="62"/>
  <c r="A1813" i="62"/>
  <c r="A1814" i="62"/>
  <c r="A1815" i="62"/>
  <c r="A1816" i="62"/>
  <c r="A1817" i="62"/>
  <c r="A1818" i="62"/>
  <c r="A1819" i="62"/>
  <c r="A1820" i="62"/>
  <c r="A1821" i="62"/>
  <c r="A1822" i="62"/>
  <c r="A1823" i="62"/>
  <c r="A1824" i="62"/>
  <c r="A1825" i="62"/>
  <c r="A1826" i="62"/>
  <c r="A1827" i="62"/>
  <c r="A1828" i="62"/>
  <c r="A1829" i="62"/>
  <c r="A1830" i="62"/>
  <c r="A1831" i="62"/>
  <c r="A1832" i="62"/>
  <c r="A1833" i="62"/>
  <c r="A1834" i="62"/>
  <c r="A1835" i="62"/>
  <c r="A1836" i="62"/>
  <c r="A1837" i="62"/>
  <c r="A1838" i="62"/>
  <c r="A1839" i="62"/>
  <c r="A1840" i="62"/>
  <c r="A1841" i="62"/>
  <c r="A1842" i="62"/>
  <c r="A1843" i="62"/>
  <c r="A1844" i="62"/>
  <c r="A1845" i="62"/>
  <c r="A1846" i="62"/>
  <c r="A1847" i="62"/>
  <c r="A1848" i="62"/>
  <c r="A1849" i="62"/>
  <c r="A1850" i="62"/>
  <c r="A1851" i="62"/>
  <c r="A1852" i="62"/>
  <c r="A1853" i="62"/>
  <c r="A1854" i="62"/>
  <c r="A1855" i="62"/>
  <c r="A1856" i="62"/>
  <c r="A1857" i="62"/>
  <c r="A1858" i="62"/>
  <c r="A1859" i="62"/>
  <c r="A1860" i="62"/>
  <c r="A1861" i="62"/>
  <c r="A1862" i="62"/>
  <c r="A1863" i="62"/>
  <c r="A1864" i="62"/>
  <c r="A1865" i="62"/>
  <c r="A1866" i="62"/>
  <c r="A1867" i="62"/>
  <c r="A1868" i="62"/>
  <c r="A1869" i="62"/>
  <c r="A1870" i="62"/>
  <c r="A1871" i="62"/>
  <c r="A1872" i="62"/>
  <c r="A1873" i="62"/>
  <c r="A1874" i="62"/>
  <c r="A1875" i="62"/>
  <c r="A1876" i="62"/>
  <c r="A1877" i="62"/>
  <c r="A1878" i="62"/>
  <c r="A1879" i="62"/>
  <c r="A1880" i="62"/>
  <c r="A1881" i="62"/>
  <c r="A1882" i="62"/>
  <c r="A1883" i="62"/>
  <c r="A1884" i="62"/>
  <c r="A1885" i="62"/>
  <c r="A1886" i="62"/>
  <c r="A1887" i="62"/>
  <c r="A1888" i="62"/>
  <c r="A1889" i="62"/>
  <c r="A1890" i="62"/>
  <c r="A1891" i="62"/>
  <c r="A1892" i="62"/>
  <c r="A1893" i="62"/>
  <c r="A1894" i="62"/>
  <c r="A1895" i="62"/>
  <c r="A1896" i="62"/>
  <c r="A1897" i="62"/>
  <c r="A1898" i="62"/>
  <c r="A1899" i="62"/>
  <c r="A1900" i="62"/>
  <c r="A1901" i="62"/>
  <c r="A1902" i="62"/>
  <c r="A1903" i="62"/>
  <c r="A1904" i="62"/>
  <c r="A1905" i="62"/>
  <c r="A1906" i="62"/>
  <c r="A1907" i="62"/>
  <c r="A1908" i="62"/>
  <c r="A1909" i="62"/>
  <c r="A1910" i="62"/>
  <c r="A1911" i="62"/>
  <c r="A1912" i="62"/>
  <c r="A1913" i="62"/>
  <c r="A1914" i="62"/>
  <c r="A1915" i="62"/>
  <c r="A1916" i="62"/>
  <c r="A1917" i="62"/>
  <c r="A1918" i="62"/>
  <c r="A1919" i="62"/>
  <c r="A1920" i="62"/>
  <c r="A1921" i="62"/>
  <c r="A1922" i="62"/>
  <c r="A1923" i="62"/>
  <c r="A1924" i="62"/>
  <c r="A1925" i="62"/>
  <c r="A1926" i="62"/>
  <c r="A1927" i="62"/>
  <c r="A1928" i="62"/>
  <c r="A1929" i="62"/>
  <c r="A1930" i="62"/>
  <c r="A1931" i="62"/>
  <c r="A1932" i="62"/>
  <c r="A1933" i="62"/>
  <c r="A1934" i="62"/>
  <c r="A1935" i="62"/>
  <c r="A1936" i="62"/>
  <c r="A1937" i="62"/>
  <c r="A1938" i="62"/>
  <c r="A1939" i="62"/>
  <c r="A1940" i="62"/>
  <c r="A1941" i="62"/>
  <c r="A1942" i="62"/>
  <c r="A1943" i="62"/>
  <c r="A1944" i="62"/>
  <c r="A1945" i="62"/>
  <c r="A1946" i="62"/>
  <c r="A1947" i="62"/>
  <c r="A1948" i="62"/>
  <c r="A1949" i="62"/>
  <c r="A1950" i="62"/>
  <c r="A1951" i="62"/>
  <c r="A1952" i="62"/>
  <c r="A1953" i="62"/>
  <c r="A1954" i="62"/>
  <c r="A1955" i="62"/>
  <c r="A1956" i="62"/>
  <c r="A1957" i="62"/>
  <c r="A1958" i="62"/>
  <c r="A1959" i="62"/>
  <c r="A1960" i="62"/>
  <c r="A1961" i="62"/>
  <c r="A1962" i="62"/>
  <c r="A1963" i="62"/>
  <c r="A1964" i="62"/>
  <c r="A1965" i="62"/>
  <c r="A1966" i="62"/>
  <c r="A1967" i="62"/>
  <c r="A1968" i="62"/>
  <c r="A1969" i="62"/>
  <c r="A1970" i="62"/>
  <c r="A1971" i="62"/>
  <c r="A1972" i="62"/>
  <c r="A1973" i="62"/>
  <c r="A1974" i="62"/>
  <c r="A1975" i="62"/>
  <c r="A1976" i="62"/>
  <c r="A1977" i="62"/>
  <c r="A1978" i="62"/>
  <c r="A1979" i="62"/>
  <c r="A1980" i="62"/>
  <c r="A1981" i="62"/>
  <c r="A1982" i="62"/>
  <c r="A1983" i="62"/>
  <c r="A1984" i="62"/>
  <c r="A1985" i="62"/>
  <c r="A1986" i="62"/>
  <c r="A1987" i="62"/>
  <c r="A1988" i="62"/>
  <c r="A1989" i="62"/>
  <c r="A1990" i="62"/>
  <c r="A1991" i="62"/>
  <c r="A1992" i="62"/>
  <c r="A1993" i="62"/>
  <c r="A1994" i="62"/>
  <c r="A1995" i="62"/>
  <c r="A1996" i="62"/>
  <c r="A1997" i="62"/>
  <c r="A1998" i="62"/>
  <c r="A1999" i="62"/>
  <c r="A2000" i="62"/>
  <c r="A2001" i="62"/>
  <c r="A2" i="62"/>
  <c r="AG26" i="41"/>
  <c r="AG60" i="41"/>
  <c r="AG54" i="41"/>
  <c r="AC33" i="41"/>
  <c r="AC69" i="41"/>
  <c r="AC73" i="41"/>
  <c r="AG46" i="41"/>
  <c r="AG69" i="41"/>
  <c r="AC25" i="41"/>
  <c r="AC30" i="41"/>
  <c r="AC29" i="41"/>
  <c r="AC44" i="41"/>
  <c r="AC60" i="41"/>
  <c r="AC76" i="41"/>
  <c r="AG28" i="41"/>
  <c r="AG47" i="41"/>
  <c r="AG33" i="41"/>
  <c r="AG37" i="41"/>
  <c r="AG41" i="41"/>
  <c r="AG48" i="41"/>
  <c r="AG52" i="41"/>
  <c r="AG61" i="41"/>
  <c r="AC38" i="41"/>
  <c r="AC56" i="41"/>
  <c r="AC52" i="41"/>
  <c r="AG64" i="41"/>
  <c r="AG78" i="41"/>
  <c r="AG62" i="41"/>
  <c r="AG66" i="41"/>
  <c r="AG74" i="41"/>
  <c r="AG70" i="41"/>
  <c r="AG72" i="41"/>
  <c r="AG68" i="41"/>
  <c r="AG76" i="41"/>
  <c r="AG80" i="41"/>
  <c r="AC2223" i="1"/>
  <c r="W1" i="1"/>
  <c r="Y1" i="1"/>
  <c r="X1" i="1"/>
  <c r="Z2223" i="1"/>
  <c r="A1500" i="1"/>
  <c r="A1499" i="1"/>
  <c r="A1494" i="1"/>
  <c r="A1502" i="1"/>
  <c r="A1504" i="1"/>
  <c r="A1070" i="1"/>
  <c r="A1072" i="1"/>
  <c r="A1497" i="1"/>
  <c r="A1493" i="1"/>
  <c r="A1495" i="1"/>
  <c r="A1496" i="1"/>
  <c r="A1077" i="1"/>
  <c r="A1501" i="1"/>
  <c r="A1505" i="1"/>
  <c r="A1039" i="1"/>
  <c r="A1040" i="1"/>
  <c r="A405" i="1"/>
  <c r="A1483" i="1"/>
  <c r="A1507" i="1"/>
  <c r="A504" i="1"/>
  <c r="A505" i="1"/>
  <c r="A986" i="1"/>
  <c r="A1882" i="1"/>
  <c r="A1879" i="1"/>
  <c r="A1385" i="1"/>
  <c r="A1136" i="1"/>
  <c r="A1390" i="1"/>
  <c r="A1388" i="1"/>
  <c r="A1851" i="1"/>
  <c r="A1849" i="1"/>
  <c r="A1853" i="1"/>
  <c r="A1398" i="1"/>
  <c r="A1396" i="1"/>
  <c r="A1400" i="1"/>
  <c r="A1137" i="1"/>
  <c r="A1394" i="1"/>
  <c r="A1392" i="1"/>
  <c r="A1402" i="1"/>
  <c r="A1466" i="1"/>
  <c r="A1467" i="1"/>
  <c r="A1468" i="1"/>
  <c r="A1384" i="1"/>
  <c r="A1854" i="1"/>
  <c r="A1872" i="1"/>
  <c r="A1858" i="1"/>
  <c r="A1860" i="1"/>
  <c r="A1874" i="1"/>
  <c r="A1862" i="1"/>
  <c r="A1876" i="1"/>
  <c r="A1856" i="1"/>
  <c r="A1870" i="1"/>
  <c r="A1864" i="1"/>
  <c r="A1866" i="1"/>
  <c r="A1868" i="1"/>
  <c r="A943" i="1"/>
  <c r="A944" i="1"/>
  <c r="A913" i="1"/>
  <c r="A914" i="1"/>
  <c r="A569" i="1"/>
  <c r="A448" i="1"/>
  <c r="A517" i="1"/>
  <c r="A667" i="1"/>
  <c r="A519" i="1"/>
  <c r="A522" i="1"/>
  <c r="A524" i="1"/>
  <c r="A526" i="1"/>
  <c r="A528" i="1"/>
  <c r="A287" i="1"/>
  <c r="A633" i="1"/>
  <c r="A421" i="1"/>
  <c r="A422" i="1"/>
  <c r="A296" i="1"/>
  <c r="A631" i="1"/>
  <c r="A300" i="1"/>
  <c r="A301" i="1"/>
  <c r="A302" i="1"/>
  <c r="A303" i="1"/>
  <c r="A304" i="1"/>
  <c r="A305" i="1"/>
  <c r="A306" i="1"/>
  <c r="A322" i="1"/>
  <c r="A1064" i="1"/>
  <c r="A307" i="1"/>
  <c r="A1060" i="1"/>
  <c r="A1061" i="1"/>
  <c r="A1063" i="1"/>
  <c r="A297" i="1"/>
  <c r="A313" i="1"/>
  <c r="A314" i="1"/>
  <c r="A315" i="1"/>
  <c r="A320" i="1"/>
  <c r="A1062" i="1"/>
  <c r="A350" i="1"/>
  <c r="A327" i="1"/>
  <c r="A1381" i="1"/>
  <c r="A349" i="1"/>
  <c r="A485" i="1"/>
  <c r="A489" i="1"/>
  <c r="A486" i="1"/>
  <c r="A487" i="1"/>
  <c r="A503" i="1"/>
  <c r="A1090" i="1"/>
  <c r="A1546" i="1"/>
  <c r="A1352" i="1"/>
  <c r="A1092" i="1"/>
  <c r="A456" i="1"/>
  <c r="A458" i="1"/>
  <c r="A457" i="1"/>
  <c r="A459" i="1"/>
  <c r="A460" i="1"/>
  <c r="A461" i="1"/>
  <c r="A462" i="1"/>
  <c r="A463" i="1"/>
  <c r="A470" i="1"/>
  <c r="A402" i="1"/>
  <c r="A403" i="1"/>
  <c r="A674" i="1"/>
  <c r="A675" i="1"/>
  <c r="A676" i="1"/>
  <c r="A677" i="1"/>
  <c r="A678" i="1"/>
  <c r="A679" i="1"/>
  <c r="A274" i="1"/>
  <c r="A1110" i="1"/>
  <c r="A465" i="1"/>
  <c r="A466" i="1"/>
  <c r="A467" i="1"/>
  <c r="A468" i="1"/>
  <c r="A1380" i="1"/>
  <c r="A128" i="1"/>
  <c r="A427" i="1"/>
  <c r="A1373" i="1"/>
  <c r="A949" i="1"/>
  <c r="A1372" i="1"/>
  <c r="A1542" i="1"/>
  <c r="A1364" i="1"/>
  <c r="A482" i="1"/>
  <c r="A474" i="1"/>
  <c r="A473" i="1"/>
  <c r="A129" i="1"/>
  <c r="A1584" i="1"/>
  <c r="A476" i="1"/>
  <c r="A475" i="1"/>
  <c r="A478" i="1"/>
  <c r="A477" i="1"/>
  <c r="A480" i="1"/>
  <c r="A479" i="1"/>
  <c r="A130" i="1"/>
  <c r="A1332" i="1"/>
  <c r="A1377" i="1"/>
  <c r="A1465" i="1"/>
  <c r="A483" i="1"/>
  <c r="A127" i="1"/>
  <c r="A484" i="1"/>
  <c r="A1378" i="1"/>
  <c r="A1481" i="1"/>
  <c r="A199" i="1"/>
  <c r="A1480" i="1"/>
  <c r="A420" i="1"/>
  <c r="A1084" i="1"/>
  <c r="A1085" i="1"/>
  <c r="A1030" i="1"/>
  <c r="A1464" i="1"/>
  <c r="A1848" i="1"/>
  <c r="A1543" i="1"/>
  <c r="A1361" i="1"/>
  <c r="A1359" i="1"/>
  <c r="A1362" i="1"/>
  <c r="A1140" i="1"/>
  <c r="A1544" i="1"/>
  <c r="A1545" i="1"/>
  <c r="A1144" i="1"/>
  <c r="A1141" i="1"/>
  <c r="A1371" i="1"/>
  <c r="A975" i="1"/>
  <c r="A1374" i="1"/>
  <c r="A1333" i="1"/>
  <c r="A1139" i="1"/>
  <c r="A1366" i="1"/>
  <c r="A1463" i="1"/>
  <c r="A1358" i="1"/>
  <c r="A1375" i="1"/>
  <c r="A974" i="1"/>
  <c r="A1356" i="1"/>
  <c r="A1138" i="1"/>
  <c r="A499" i="1"/>
  <c r="A500" i="1"/>
  <c r="A501" i="1"/>
  <c r="A1548" i="1"/>
  <c r="A1369" i="1"/>
  <c r="A1547" i="1"/>
  <c r="A1367" i="1"/>
  <c r="A1549" i="1"/>
  <c r="A1363" i="1"/>
  <c r="A1353" i="1"/>
  <c r="A1354" i="1"/>
  <c r="A1368" i="1"/>
  <c r="A1355" i="1"/>
  <c r="A1357" i="1"/>
  <c r="A1370" i="1"/>
  <c r="A976" i="1"/>
  <c r="A836" i="1"/>
  <c r="A1135" i="1"/>
  <c r="A428" i="1"/>
  <c r="A1360" i="1"/>
  <c r="A1376" i="1"/>
  <c r="A835" i="1"/>
  <c r="A837" i="1"/>
  <c r="A839" i="1"/>
  <c r="A840" i="1"/>
  <c r="A841" i="1"/>
  <c r="A845" i="1"/>
  <c r="A849" i="1"/>
  <c r="A846" i="1"/>
  <c r="A847" i="1"/>
  <c r="A850" i="1"/>
  <c r="A851" i="1"/>
  <c r="A150" i="1"/>
  <c r="A151" i="1"/>
  <c r="A353" i="1"/>
  <c r="A203" i="1"/>
  <c r="A1521" i="1"/>
  <c r="A843" i="1"/>
  <c r="A844" i="1"/>
  <c r="A1073" i="1"/>
  <c r="A1509" i="1"/>
  <c r="A904" i="1"/>
  <c r="A908" i="1"/>
  <c r="A1716" i="1"/>
  <c r="A1718" i="1"/>
  <c r="A782" i="1"/>
  <c r="A834" i="1"/>
  <c r="A360" i="1"/>
  <c r="A118" i="1"/>
  <c r="A120" i="1"/>
  <c r="A122" i="1"/>
  <c r="A926" i="1"/>
  <c r="A1558" i="1"/>
  <c r="A1559" i="1"/>
  <c r="A1560" i="1"/>
  <c r="A1561" i="1"/>
  <c r="A728" i="1"/>
  <c r="A747" i="1"/>
  <c r="A336" i="1"/>
  <c r="A1588" i="1"/>
  <c r="A603" i="1"/>
  <c r="A605" i="1"/>
  <c r="A606" i="1"/>
  <c r="A607" i="1"/>
  <c r="A608" i="1"/>
  <c r="A609" i="1"/>
  <c r="A610" i="1"/>
  <c r="A1581" i="1"/>
  <c r="A1583" i="1"/>
  <c r="A1585" i="1"/>
  <c r="A1586" i="1"/>
  <c r="A1587" i="1"/>
  <c r="A920" i="1"/>
  <c r="A922" i="1"/>
  <c r="A723" i="1"/>
  <c r="A1539" i="1"/>
  <c r="A1573" i="1"/>
  <c r="A1575" i="1"/>
  <c r="A1577" i="1"/>
  <c r="A1579" i="1"/>
  <c r="A1541" i="1"/>
  <c r="A1551" i="1"/>
  <c r="A1553" i="1"/>
  <c r="A1563" i="1"/>
  <c r="A1565" i="1"/>
  <c r="A1567" i="1"/>
  <c r="A1569" i="1"/>
  <c r="A1571" i="1"/>
  <c r="A1692" i="1"/>
  <c r="A437" i="1"/>
  <c r="A1694" i="1"/>
  <c r="A681" i="1"/>
  <c r="A111" i="1"/>
  <c r="A112" i="1"/>
  <c r="A321" i="1"/>
  <c r="A1690" i="1"/>
  <c r="A324" i="1"/>
  <c r="A682" i="1"/>
  <c r="A385" i="1"/>
  <c r="A390" i="1"/>
  <c r="A394" i="1"/>
  <c r="A700" i="1"/>
  <c r="A364" i="1"/>
  <c r="A354" i="1"/>
  <c r="A1674" i="1"/>
  <c r="A1676" i="1"/>
  <c r="A912" i="1"/>
  <c r="A874" i="1"/>
  <c r="A875" i="1"/>
  <c r="A876" i="1"/>
  <c r="A877" i="1"/>
  <c r="A1845" i="1"/>
  <c r="A746" i="1"/>
  <c r="A748" i="1"/>
  <c r="A749" i="1"/>
  <c r="A279" i="1"/>
  <c r="A280" i="1"/>
  <c r="A281" i="1"/>
  <c r="A750" i="1"/>
  <c r="A657" i="1"/>
  <c r="A1042" i="1"/>
  <c r="A1043" i="1"/>
  <c r="A338" i="1"/>
  <c r="A1570" i="1"/>
  <c r="A1574" i="1"/>
  <c r="A654" i="1"/>
  <c r="A1111" i="1"/>
  <c r="A827" i="1"/>
  <c r="A901" i="1"/>
  <c r="A829" i="1"/>
  <c r="A1666" i="1"/>
  <c r="A1667" i="1"/>
  <c r="A1669" i="1"/>
  <c r="A1671" i="1"/>
  <c r="A680" i="1"/>
  <c r="A1114" i="1"/>
  <c r="A1133" i="1"/>
  <c r="A1761" i="1"/>
  <c r="A652" i="1"/>
  <c r="A802" i="1"/>
  <c r="A1783" i="1"/>
  <c r="A1576" i="1"/>
  <c r="A593" i="1"/>
  <c r="A594" i="1"/>
  <c r="A378" i="1"/>
  <c r="A380" i="1"/>
  <c r="A379" i="1"/>
  <c r="A395" i="1"/>
  <c r="A399" i="1"/>
  <c r="A381" i="1"/>
  <c r="A374" i="1"/>
  <c r="A565" i="1"/>
  <c r="A595" i="1"/>
  <c r="A596" i="1"/>
  <c r="A853" i="1"/>
  <c r="A705" i="1"/>
  <c r="A1107" i="1"/>
  <c r="A1032" i="1"/>
  <c r="A260" i="1"/>
  <c r="A179" i="1"/>
  <c r="A1769" i="1"/>
  <c r="A382" i="1"/>
  <c r="A384" i="1"/>
  <c r="A398" i="1"/>
  <c r="A1771" i="1"/>
  <c r="A535" i="1"/>
  <c r="A587" i="1"/>
  <c r="A588" i="1"/>
  <c r="A984" i="1"/>
  <c r="A1801" i="1"/>
  <c r="A546" i="1"/>
  <c r="A552" i="1"/>
  <c r="A547" i="1"/>
  <c r="A1106" i="1"/>
  <c r="A1303" i="1"/>
  <c r="A1365" i="1"/>
  <c r="A776" i="1"/>
  <c r="A490" i="1"/>
  <c r="A491" i="1"/>
  <c r="A492" i="1"/>
  <c r="A493" i="1"/>
  <c r="A494" i="1"/>
  <c r="A495" i="1"/>
  <c r="A496" i="1"/>
  <c r="A497" i="1"/>
  <c r="A498" i="1"/>
  <c r="A1379" i="1"/>
  <c r="A591" i="1"/>
  <c r="A613" i="1"/>
  <c r="A614" i="1"/>
  <c r="A615" i="1"/>
  <c r="A617" i="1"/>
  <c r="A1798" i="1"/>
  <c r="A1800" i="1"/>
  <c r="A1804" i="1"/>
  <c r="A1806" i="1"/>
  <c r="A1808" i="1"/>
  <c r="A1812" i="1"/>
  <c r="A1814" i="1"/>
  <c r="A1816" i="1"/>
  <c r="A1820" i="1"/>
  <c r="A1818" i="1"/>
  <c r="A1822" i="1"/>
  <c r="A1824" i="1"/>
  <c r="A1810" i="1"/>
  <c r="A1826" i="1"/>
  <c r="A1828" i="1"/>
  <c r="A1802" i="1"/>
  <c r="A616" i="1"/>
  <c r="A879" i="1"/>
  <c r="A771" i="1"/>
  <c r="A780" i="1"/>
  <c r="A1029" i="1"/>
  <c r="A1833" i="1"/>
  <c r="A1330" i="1"/>
  <c r="A1821" i="1"/>
  <c r="A1825" i="1"/>
  <c r="A1827" i="1"/>
  <c r="A1829" i="1"/>
  <c r="A1834" i="1"/>
  <c r="A1823" i="1"/>
  <c r="A396" i="1"/>
  <c r="A346" i="1"/>
  <c r="A1334" i="1"/>
  <c r="A1792" i="1"/>
  <c r="A970" i="1"/>
  <c r="A276" i="1"/>
  <c r="A1711" i="1"/>
  <c r="A1713" i="1"/>
  <c r="A1083" i="1"/>
  <c r="A451" i="1"/>
  <c r="A450" i="1"/>
  <c r="A186" i="1"/>
  <c r="A107" i="1"/>
  <c r="A664" i="1"/>
  <c r="A665" i="1"/>
  <c r="A813" i="1"/>
  <c r="A814" i="1"/>
  <c r="A815" i="1"/>
  <c r="A1555" i="1"/>
  <c r="A1557" i="1"/>
  <c r="A711" i="1"/>
  <c r="A523" i="1"/>
  <c r="A525" i="1"/>
  <c r="A527" i="1"/>
  <c r="A529" i="1"/>
  <c r="A531" i="1"/>
  <c r="A1897" i="1"/>
  <c r="A706" i="1"/>
  <c r="A1736" i="1"/>
  <c r="A1732" i="1"/>
  <c r="A1710" i="1"/>
  <c r="A1734" i="1"/>
  <c r="A1726" i="1"/>
  <c r="A1724" i="1"/>
  <c r="A1754" i="1"/>
  <c r="A1738" i="1"/>
  <c r="A1706" i="1"/>
  <c r="A1708" i="1"/>
  <c r="A1698" i="1"/>
  <c r="A1704" i="1"/>
  <c r="A1752" i="1"/>
  <c r="A1702" i="1"/>
  <c r="A1700" i="1"/>
  <c r="A1750" i="1"/>
  <c r="A1746" i="1"/>
  <c r="A1722" i="1"/>
  <c r="A990" i="1"/>
  <c r="A1720" i="1"/>
  <c r="A1744" i="1"/>
  <c r="A1742" i="1"/>
  <c r="A1740" i="1"/>
  <c r="A736" i="1"/>
  <c r="A508" i="1"/>
  <c r="A737" i="1"/>
  <c r="A738" i="1"/>
  <c r="A809" i="1"/>
  <c r="A739" i="1"/>
  <c r="A740" i="1"/>
  <c r="A1088" i="1"/>
  <c r="A741" i="1"/>
  <c r="A742" i="1"/>
  <c r="A434" i="1"/>
  <c r="A744" i="1"/>
  <c r="A115" i="1"/>
  <c r="A78" i="1"/>
  <c r="A989" i="1"/>
  <c r="A515" i="1"/>
  <c r="A521" i="1"/>
  <c r="A534" i="1"/>
  <c r="A787" i="1"/>
  <c r="A788" i="1"/>
  <c r="A789" i="1"/>
  <c r="A791" i="1"/>
  <c r="A792" i="1"/>
  <c r="A793" i="1"/>
  <c r="A795" i="1"/>
  <c r="A796" i="1"/>
  <c r="A797" i="1"/>
  <c r="A798" i="1"/>
  <c r="A507" i="1"/>
  <c r="A509" i="1"/>
  <c r="A1478" i="1"/>
  <c r="A808" i="1"/>
  <c r="A1096" i="1"/>
  <c r="A1097" i="1"/>
  <c r="A1098" i="1"/>
  <c r="A431" i="1"/>
  <c r="A432" i="1"/>
  <c r="A433" i="1"/>
  <c r="A937" i="1"/>
  <c r="A924" i="1"/>
  <c r="A938" i="1"/>
  <c r="A939" i="1"/>
  <c r="A585" i="1"/>
  <c r="A941" i="1"/>
  <c r="A745" i="1"/>
  <c r="A1688" i="1"/>
  <c r="A653" i="1"/>
  <c r="A963" i="1"/>
  <c r="A964" i="1"/>
  <c r="A965" i="1"/>
  <c r="A1837" i="1"/>
  <c r="A200" i="1"/>
  <c r="A1696" i="1"/>
  <c r="A718" i="1"/>
  <c r="A368" i="1"/>
  <c r="A134" i="1"/>
  <c r="A75" i="1"/>
  <c r="A76" i="1"/>
  <c r="A1292" i="1"/>
  <c r="A1294" i="1"/>
  <c r="A988" i="1"/>
  <c r="A959" i="1"/>
  <c r="A1057" i="1"/>
  <c r="A1842" i="1"/>
  <c r="A1841" i="1"/>
  <c r="A125" i="1"/>
  <c r="A126" i="1"/>
  <c r="A337" i="1"/>
  <c r="A1028" i="1"/>
  <c r="A340" i="1"/>
  <c r="A341" i="1"/>
  <c r="A316" i="1"/>
  <c r="A804" i="1"/>
  <c r="A514" i="1"/>
  <c r="A510" i="1"/>
  <c r="A1714" i="1"/>
  <c r="A1025" i="1"/>
  <c r="A370" i="1"/>
  <c r="A369" i="1"/>
  <c r="A108" i="1"/>
  <c r="A373" i="1"/>
  <c r="A584" i="1"/>
  <c r="A586" i="1"/>
  <c r="A592" i="1"/>
  <c r="A286" i="1"/>
  <c r="A132" i="1"/>
  <c r="A1578" i="1"/>
  <c r="A1572" i="1"/>
  <c r="A1580" i="1"/>
  <c r="A1686" i="1"/>
  <c r="A629" i="1"/>
  <c r="A436" i="1"/>
  <c r="A423" i="1"/>
  <c r="A810" i="1"/>
  <c r="A1510" i="1"/>
  <c r="A947" i="1"/>
  <c r="A77" i="1"/>
  <c r="A567" i="1"/>
  <c r="A923" i="1"/>
  <c r="A288" i="1"/>
  <c r="A330" i="1"/>
  <c r="A969" i="1"/>
  <c r="A670" i="1"/>
  <c r="A147" i="1"/>
  <c r="A1080" i="1"/>
  <c r="A946" i="1"/>
  <c r="A872" i="1"/>
  <c r="A202" i="1"/>
  <c r="A655" i="1"/>
  <c r="A401" i="1"/>
  <c r="A1112" i="1"/>
  <c r="A85" i="1"/>
  <c r="A1745" i="1"/>
  <c r="A1747" i="1"/>
  <c r="A530" i="1"/>
  <c r="A532" i="1"/>
  <c r="A1052" i="1"/>
  <c r="A663" i="1"/>
  <c r="A1888" i="1"/>
  <c r="A1491" i="1"/>
  <c r="A131" i="1"/>
  <c r="A602" i="1"/>
  <c r="A611" i="1"/>
  <c r="A612" i="1"/>
  <c r="A1839" i="1"/>
  <c r="A778" i="1"/>
  <c r="A152" i="1"/>
  <c r="A1843" i="1"/>
  <c r="A878" i="1"/>
  <c r="A1489" i="1"/>
  <c r="A1490" i="1"/>
  <c r="A1020" i="1"/>
  <c r="A1022" i="1"/>
  <c r="A404" i="1"/>
  <c r="A1831" i="1"/>
  <c r="A1819" i="1"/>
  <c r="A1817" i="1"/>
  <c r="A393" i="1"/>
  <c r="A1830" i="1"/>
  <c r="A1832" i="1"/>
  <c r="A1329" i="1"/>
  <c r="A1835" i="1"/>
  <c r="A429" i="1"/>
  <c r="A430" i="1"/>
  <c r="A1331" i="1"/>
  <c r="A710" i="1"/>
  <c r="A319" i="1"/>
  <c r="A638" i="1"/>
  <c r="A1778" i="1"/>
  <c r="A1291" i="1"/>
  <c r="A686" i="1"/>
  <c r="A687" i="1"/>
  <c r="A688" i="1"/>
  <c r="A695" i="1"/>
  <c r="A691" i="1"/>
  <c r="A692" i="1"/>
  <c r="A689" i="1"/>
  <c r="A690" i="1"/>
  <c r="A699" i="1"/>
  <c r="A693" i="1"/>
  <c r="A694" i="1"/>
  <c r="A697" i="1"/>
  <c r="A1766" i="1"/>
  <c r="A698" i="1"/>
  <c r="A1768" i="1"/>
  <c r="A1760" i="1"/>
  <c r="A1287" i="1"/>
  <c r="A696" i="1"/>
  <c r="A1289" i="1"/>
  <c r="A1474" i="1"/>
  <c r="A743" i="1"/>
  <c r="A1477" i="1"/>
  <c r="A1682" i="1"/>
  <c r="A1684" i="1"/>
  <c r="A153" i="1"/>
  <c r="A971" i="1"/>
  <c r="A548" i="1"/>
  <c r="A133" i="1"/>
  <c r="A980" i="1"/>
  <c r="A1748" i="1"/>
  <c r="A1782" i="1"/>
  <c r="A1293" i="1"/>
  <c r="A1295" i="1"/>
  <c r="A488" i="1"/>
  <c r="A99" i="1"/>
  <c r="A950" i="1"/>
  <c r="A951" i="1"/>
  <c r="A1304" i="1"/>
  <c r="A987" i="1"/>
  <c r="A1784" i="1"/>
  <c r="A1902" i="1"/>
  <c r="A1903" i="1"/>
  <c r="A1780" i="1"/>
  <c r="A1087" i="1"/>
  <c r="A1774" i="1"/>
  <c r="A1772" i="1"/>
  <c r="A1770" i="1"/>
  <c r="A832" i="1"/>
  <c r="A704" i="1"/>
  <c r="A702" i="1"/>
  <c r="A1776" i="1"/>
  <c r="A1762" i="1"/>
  <c r="A1758" i="1"/>
  <c r="A363" i="1"/>
  <c r="A1764" i="1"/>
  <c r="A362" i="1"/>
  <c r="A1904" i="1"/>
  <c r="A707" i="1"/>
  <c r="A1809" i="1"/>
  <c r="A1697" i="1"/>
  <c r="A1675" i="1"/>
  <c r="A1677" i="1"/>
  <c r="A1705" i="1"/>
  <c r="A1679" i="1"/>
  <c r="A1681" i="1"/>
  <c r="A142" i="1"/>
  <c r="A1683" i="1"/>
  <c r="A1685" i="1"/>
  <c r="A146" i="1"/>
  <c r="A1687" i="1"/>
  <c r="A1838" i="1"/>
  <c r="A626" i="1"/>
  <c r="A627" i="1"/>
  <c r="A367" i="1"/>
  <c r="A1807" i="1"/>
  <c r="A1739" i="1"/>
  <c r="A1803" i="1"/>
  <c r="A1805" i="1"/>
  <c r="A1672" i="1"/>
  <c r="A309" i="1"/>
  <c r="A318" i="1"/>
  <c r="A823" i="1"/>
  <c r="A831" i="1"/>
  <c r="A720" i="1"/>
  <c r="A329" i="1"/>
  <c r="A352" i="1"/>
  <c r="A1811" i="1"/>
  <c r="A1813" i="1"/>
  <c r="A618" i="1"/>
  <c r="A620" i="1"/>
  <c r="A1730" i="1"/>
  <c r="A622" i="1"/>
  <c r="A624" i="1"/>
  <c r="A781" i="1"/>
  <c r="A685" i="1"/>
  <c r="A909" i="1"/>
  <c r="A1021" i="1"/>
  <c r="A799" i="1"/>
  <c r="A198" i="1"/>
  <c r="A800" i="1"/>
  <c r="A1691" i="1"/>
  <c r="A1693" i="1"/>
  <c r="A1695" i="1"/>
  <c r="A1699" i="1"/>
  <c r="A1701" i="1"/>
  <c r="A1703" i="1"/>
  <c r="A1707" i="1"/>
  <c r="A1709" i="1"/>
  <c r="A141" i="1"/>
  <c r="A143" i="1"/>
  <c r="A144" i="1"/>
  <c r="A145" i="1"/>
  <c r="A715" i="1"/>
  <c r="A366" i="1"/>
  <c r="A1288" i="1"/>
  <c r="A1290" i="1"/>
  <c r="A333" i="1"/>
  <c r="A982" i="1"/>
  <c r="A801" i="1"/>
  <c r="A783" i="1"/>
  <c r="A1668" i="1"/>
  <c r="A1670" i="1"/>
  <c r="A339" i="1"/>
  <c r="A425" i="1"/>
  <c r="A426" i="1"/>
  <c r="A201" i="1"/>
  <c r="A1065" i="1"/>
  <c r="A440" i="1"/>
  <c r="A442" i="1"/>
  <c r="A443" i="1"/>
  <c r="A1646" i="1"/>
  <c r="A445" i="1"/>
  <c r="A1647" i="1"/>
  <c r="A1648" i="1"/>
  <c r="A1031" i="1"/>
  <c r="A1649" i="1"/>
  <c r="A1650" i="1"/>
  <c r="A1023" i="1"/>
  <c r="A1651" i="1"/>
  <c r="A956" i="1"/>
  <c r="A933" i="1"/>
  <c r="A439" i="1"/>
  <c r="A289" i="1"/>
  <c r="A1026" i="1"/>
  <c r="A1785" i="1"/>
  <c r="A910" i="1"/>
  <c r="A154" i="1"/>
  <c r="A1049" i="1"/>
  <c r="A1050" i="1"/>
  <c r="A574" i="1"/>
  <c r="A424" i="1"/>
  <c r="A290" i="1"/>
  <c r="A292" i="1"/>
  <c r="A294" i="1"/>
  <c r="A365" i="1"/>
  <c r="A934" i="1"/>
  <c r="A935" i="1"/>
  <c r="A639" i="1"/>
  <c r="A936" i="1"/>
  <c r="A566" i="1"/>
  <c r="A991" i="1"/>
  <c r="A957" i="1"/>
  <c r="A958" i="1"/>
  <c r="A117" i="1"/>
  <c r="A397" i="1"/>
  <c r="A1653" i="1"/>
  <c r="A1654" i="1"/>
  <c r="A1655" i="1"/>
  <c r="A1656" i="1"/>
  <c r="A1657" i="1"/>
  <c r="A1658" i="1"/>
  <c r="A1659" i="1"/>
  <c r="A1660" i="1"/>
  <c r="A283" i="1"/>
  <c r="A284" i="1"/>
  <c r="A285" i="1"/>
  <c r="A187" i="1"/>
  <c r="A100" i="1"/>
  <c r="A188" i="1"/>
  <c r="A101" i="1"/>
  <c r="A1036" i="1"/>
  <c r="A191" i="1"/>
  <c r="A1712" i="1"/>
  <c r="A391" i="1"/>
  <c r="A351" i="1"/>
  <c r="A392" i="1"/>
  <c r="A1680" i="1"/>
  <c r="A1513" i="1"/>
  <c r="A960" i="1"/>
  <c r="A1840" i="1"/>
  <c r="A727" i="1"/>
  <c r="A828" i="1"/>
  <c r="A325" i="1"/>
  <c r="A1132" i="1"/>
  <c r="A1383" i="1"/>
  <c r="A1134" i="1"/>
  <c r="A1142" i="1"/>
  <c r="A1143" i="1"/>
  <c r="A1847" i="1"/>
  <c r="A658" i="1"/>
  <c r="A659" i="1"/>
  <c r="A1846" i="1"/>
  <c r="A1520" i="1"/>
  <c r="A590" i="1"/>
  <c r="A968" i="1"/>
  <c r="A671" i="1"/>
  <c r="A511" i="1"/>
  <c r="A948" i="1"/>
  <c r="A331" i="1"/>
  <c r="A661" i="1"/>
  <c r="A662" i="1"/>
  <c r="A502" i="1"/>
  <c r="A275" i="1"/>
  <c r="A400" i="1"/>
  <c r="A1382" i="1"/>
  <c r="A942" i="1"/>
  <c r="A703" i="1"/>
  <c r="A1038" i="1"/>
  <c r="A1041" i="1"/>
  <c r="A1044" i="1"/>
  <c r="A1076" i="1"/>
  <c r="A1492" i="1"/>
  <c r="A1056" i="1"/>
  <c r="A105" i="1"/>
  <c r="A103" i="1"/>
  <c r="A185" i="1"/>
  <c r="A183" i="1"/>
  <c r="A104" i="1"/>
  <c r="A184" i="1"/>
  <c r="A604" i="1"/>
  <c r="A600" i="1"/>
  <c r="A1795" i="1"/>
  <c r="A597" i="1"/>
  <c r="A1799" i="1"/>
  <c r="A1055" i="1"/>
  <c r="A598" i="1"/>
  <c r="A599" i="1"/>
  <c r="A955" i="1"/>
  <c r="A512" i="1"/>
  <c r="A1793" i="1"/>
  <c r="A513" i="1"/>
  <c r="A712" i="1"/>
  <c r="A713" i="1"/>
  <c r="A954" i="1"/>
  <c r="A714" i="1"/>
  <c r="A900" i="1"/>
  <c r="A1797" i="1"/>
  <c r="A1743" i="1"/>
  <c r="A1749" i="1"/>
  <c r="A1751" i="1"/>
  <c r="A1753" i="1"/>
  <c r="A1755" i="1"/>
  <c r="A1757" i="1"/>
  <c r="A1759" i="1"/>
  <c r="A1286" i="1"/>
  <c r="A358" i="1"/>
  <c r="A348" i="1"/>
  <c r="A576" i="1"/>
  <c r="A899" i="1"/>
  <c r="A1787" i="1"/>
  <c r="A357" i="1"/>
  <c r="A359" i="1"/>
  <c r="A925" i="1"/>
  <c r="A630" i="1"/>
  <c r="A1789" i="1"/>
  <c r="A1717" i="1"/>
  <c r="A1719" i="1"/>
  <c r="A1721" i="1"/>
  <c r="A1723" i="1"/>
  <c r="A1725" i="1"/>
  <c r="A1727" i="1"/>
  <c r="A1729" i="1"/>
  <c r="A1731" i="1"/>
  <c r="A1733" i="1"/>
  <c r="A1735" i="1"/>
  <c r="A1737" i="1"/>
  <c r="A323" i="1"/>
  <c r="A1741" i="1"/>
  <c r="A326" i="1"/>
  <c r="A1786" i="1"/>
  <c r="A961" i="1"/>
  <c r="A962" i="1"/>
  <c r="A862" i="1"/>
  <c r="A864" i="1"/>
  <c r="A865" i="1"/>
  <c r="A866" i="1"/>
  <c r="A868" i="1"/>
  <c r="A869" i="1"/>
  <c r="A870" i="1"/>
  <c r="A1094" i="1"/>
  <c r="A1099" i="1"/>
  <c r="A1100" i="1"/>
  <c r="A361" i="1"/>
  <c r="A863" i="1"/>
  <c r="A1093" i="1"/>
  <c r="A867" i="1"/>
  <c r="A446" i="1"/>
  <c r="A873" i="1"/>
  <c r="A148" i="1"/>
  <c r="A1079" i="1"/>
  <c r="A196" i="1"/>
  <c r="A826" i="1"/>
  <c r="A455" i="1"/>
  <c r="A816" i="1"/>
  <c r="A817" i="1"/>
  <c r="A818" i="1"/>
  <c r="A819" i="1"/>
  <c r="A820" i="1"/>
  <c r="A821" i="1"/>
  <c r="A822" i="1"/>
  <c r="A824" i="1"/>
  <c r="A825" i="1"/>
  <c r="A701" i="1"/>
  <c r="A317" i="1"/>
  <c r="A1678" i="1"/>
  <c r="A1075" i="1"/>
  <c r="A726" i="1"/>
  <c r="A1305" i="1"/>
  <c r="A724" i="1"/>
  <c r="A1045" i="1"/>
  <c r="A911" i="1"/>
  <c r="A1109" i="1"/>
  <c r="A419" i="1"/>
  <c r="A729" i="1"/>
  <c r="A730" i="1"/>
  <c r="A1781" i="1"/>
  <c r="A666" i="1"/>
  <c r="A668" i="1"/>
  <c r="A733" i="1"/>
  <c r="A734" i="1"/>
  <c r="A731" i="1"/>
  <c r="A732" i="1"/>
  <c r="A1791" i="1"/>
  <c r="A735" i="1"/>
  <c r="A272" i="1"/>
  <c r="A719" i="1"/>
  <c r="A669" i="1"/>
  <c r="A414" i="1"/>
  <c r="A271" i="1"/>
  <c r="A415" i="1"/>
  <c r="A416" i="1"/>
  <c r="A417" i="1"/>
  <c r="A418" i="1"/>
  <c r="A328" i="1"/>
  <c r="A1794" i="1"/>
  <c r="A1796" i="1"/>
  <c r="A270" i="1"/>
  <c r="A1095" i="1"/>
  <c r="A906" i="1"/>
  <c r="A1105" i="1"/>
  <c r="A387" i="1"/>
  <c r="A1104" i="1"/>
  <c r="A560" i="1"/>
  <c r="A1836" i="1"/>
  <c r="A545" i="1"/>
  <c r="A842" i="1"/>
  <c r="A1046" i="1"/>
  <c r="A559" i="1"/>
  <c r="A561" i="1"/>
  <c r="A562" i="1"/>
  <c r="A1336" i="1"/>
  <c r="A563" i="1"/>
  <c r="A1018" i="1"/>
  <c r="A564" i="1"/>
  <c r="A1016" i="1"/>
  <c r="A1015" i="1"/>
  <c r="A1017" i="1"/>
  <c r="A1019" i="1"/>
  <c r="A1335" i="1"/>
  <c r="A1047" i="1"/>
  <c r="A1048" i="1"/>
  <c r="A536" i="1"/>
  <c r="A537" i="1"/>
  <c r="A538" i="1"/>
  <c r="A539" i="1"/>
  <c r="A540" i="1"/>
  <c r="A541" i="1"/>
  <c r="A542" i="1"/>
  <c r="A543" i="1"/>
  <c r="A544" i="1"/>
  <c r="A553" i="1"/>
  <c r="A554" i="1"/>
  <c r="A555" i="1"/>
  <c r="A556" i="1"/>
  <c r="A557" i="1"/>
  <c r="A558" i="1"/>
  <c r="A1788" i="1"/>
  <c r="A805" i="1"/>
  <c r="A806" i="1"/>
  <c r="A182" i="1"/>
  <c r="A291" i="1"/>
  <c r="A721" i="1"/>
  <c r="A192" i="1"/>
  <c r="A672" i="1"/>
  <c r="A673" i="1"/>
  <c r="A716" i="1"/>
  <c r="A371" i="1"/>
  <c r="A376" i="1"/>
  <c r="A372" i="1"/>
  <c r="A377" i="1"/>
  <c r="A779" i="1"/>
  <c r="A441" i="1"/>
  <c r="A1058" i="1"/>
  <c r="A1059" i="1"/>
  <c r="A854" i="1"/>
  <c r="A858" i="1"/>
  <c r="A859" i="1"/>
  <c r="A149" i="1"/>
  <c r="A919" i="1"/>
  <c r="A927" i="1"/>
  <c r="A918" i="1"/>
  <c r="A931" i="1"/>
  <c r="A940" i="1"/>
  <c r="A857" i="1"/>
  <c r="A848" i="1"/>
  <c r="A856" i="1"/>
  <c r="A386" i="1"/>
  <c r="A444" i="1"/>
  <c r="A406" i="1"/>
  <c r="A838" i="1"/>
  <c r="A1582" i="1"/>
  <c r="A833" i="1"/>
  <c r="A1005" i="1"/>
  <c r="A717" i="1"/>
  <c r="A577" i="1"/>
  <c r="A907" i="1"/>
  <c r="A1006" i="1"/>
  <c r="A1484" i="1"/>
  <c r="A1082" i="1"/>
  <c r="A1086" i="1"/>
  <c r="A1033" i="1"/>
  <c r="A1503" i="1"/>
  <c r="A1091" i="1"/>
  <c r="A471" i="1"/>
  <c r="A472" i="1"/>
  <c r="A1051" i="1"/>
  <c r="A282" i="1"/>
  <c r="A1844" i="1"/>
  <c r="A449" i="1"/>
  <c r="A197" i="1"/>
  <c r="A119" i="1"/>
  <c r="A121" i="1"/>
  <c r="A1089" i="1"/>
  <c r="A921" i="1"/>
  <c r="A1538" i="1"/>
  <c r="A1540" i="1"/>
  <c r="A1550" i="1"/>
  <c r="A1552" i="1"/>
  <c r="A1554" i="1"/>
  <c r="A1564" i="1"/>
  <c r="A1566" i="1"/>
  <c r="A1568" i="1"/>
  <c r="A1728" i="1"/>
  <c r="A383" i="1"/>
  <c r="A852" i="1"/>
  <c r="A1556" i="1"/>
  <c r="A1562" i="1"/>
  <c r="A1756" i="1"/>
  <c r="A786" i="1"/>
  <c r="A790" i="1"/>
  <c r="A794" i="1"/>
  <c r="A811" i="1"/>
  <c r="A812" i="1"/>
  <c r="A601" i="1"/>
  <c r="A375" i="1"/>
  <c r="A953" i="1"/>
  <c r="A722" i="1"/>
  <c r="A106" i="1"/>
  <c r="A830" i="1"/>
  <c r="A1815" i="1"/>
  <c r="A619" i="1"/>
  <c r="A621" i="1"/>
  <c r="A623" i="1"/>
  <c r="A625" i="1"/>
  <c r="A952" i="1"/>
  <c r="A1689" i="1"/>
  <c r="A589" i="1"/>
  <c r="A1506" i="1"/>
  <c r="A777" i="1"/>
  <c r="A551" i="1"/>
  <c r="A277" i="1"/>
  <c r="A1641" i="1"/>
  <c r="A1642" i="1"/>
  <c r="A981" i="1"/>
  <c r="A550" i="1"/>
  <c r="A1661" i="1"/>
  <c r="A114" i="1"/>
  <c r="A1014" i="1"/>
  <c r="A1012" i="1"/>
  <c r="A549" i="1"/>
  <c r="A1009" i="1"/>
  <c r="A1351" i="1"/>
  <c r="A578" i="1"/>
  <c r="A1010" i="1"/>
  <c r="A1350" i="1"/>
  <c r="A1013" i="1"/>
  <c r="A1007" i="1"/>
  <c r="A1008" i="1"/>
  <c r="A1101" i="1"/>
  <c r="A1479" i="1"/>
  <c r="A803" i="1"/>
  <c r="A123" i="1"/>
  <c r="A109" i="1"/>
  <c r="A579" i="1"/>
  <c r="A124" i="1"/>
  <c r="A1011" i="1"/>
  <c r="A1103" i="1"/>
  <c r="A1337" i="1"/>
  <c r="A656" i="1"/>
  <c r="A335" i="1"/>
  <c r="A113" i="1"/>
  <c r="A110" i="1"/>
  <c r="A1790" i="1"/>
  <c r="A447" i="1"/>
  <c r="A583" i="1"/>
  <c r="A582" i="1"/>
  <c r="A1777" i="1"/>
  <c r="A1102" i="1"/>
  <c r="A807" i="1"/>
  <c r="A1715" i="1"/>
  <c r="A1027" i="1"/>
  <c r="A580" i="1"/>
  <c r="A581" i="1"/>
  <c r="A725" i="1"/>
  <c r="A355" i="1"/>
  <c r="A258" i="1"/>
  <c r="A979" i="1"/>
  <c r="A193" i="1"/>
  <c r="A871" i="1"/>
  <c r="A1515" i="1"/>
  <c r="A1885" i="1"/>
  <c r="A966" i="1"/>
  <c r="A967" i="1"/>
  <c r="A226" i="1"/>
  <c r="A227" i="1"/>
  <c r="A438" i="1"/>
  <c r="A1486" i="1"/>
  <c r="A1488" i="1"/>
  <c r="A1482" i="1"/>
  <c r="A259" i="1"/>
  <c r="A1487" i="1"/>
  <c r="A1069" i="1"/>
  <c r="A1068" i="1"/>
  <c r="A1514" i="1"/>
  <c r="A1066" i="1"/>
  <c r="A1067" i="1"/>
  <c r="A1512" i="1"/>
  <c r="A1074" i="1"/>
  <c r="A1078" i="1"/>
  <c r="A1508" i="1"/>
  <c r="A1485" i="1"/>
  <c r="A1034" i="1"/>
  <c r="A1081" i="1"/>
  <c r="A506" i="1"/>
  <c r="A261" i="1"/>
  <c r="A1035" i="1"/>
  <c r="A1037" i="1"/>
  <c r="A1071" i="1"/>
  <c r="A137" i="1"/>
  <c r="A138" i="1"/>
  <c r="A1673" i="1"/>
  <c r="A945" i="1"/>
  <c r="A342" i="1"/>
  <c r="A345" i="1"/>
  <c r="A1633" i="1"/>
  <c r="A1634" i="1"/>
  <c r="A1645" i="1"/>
  <c r="A1663" i="1"/>
  <c r="A902" i="1"/>
  <c r="A344" i="1"/>
  <c r="A1637" i="1"/>
  <c r="A1779" i="1"/>
  <c r="A1644" i="1"/>
  <c r="A1665" i="1"/>
  <c r="A1054" i="1"/>
  <c r="A1635" i="1"/>
  <c r="A293" i="1"/>
  <c r="A1664" i="1"/>
  <c r="A1765" i="1"/>
  <c r="A1767" i="1"/>
  <c r="A1773" i="1"/>
  <c r="A1775" i="1"/>
  <c r="A136" i="1"/>
  <c r="A1662" i="1"/>
  <c r="A343" i="1"/>
  <c r="A1113" i="1"/>
  <c r="A1636" i="1"/>
  <c r="A1652" i="1"/>
  <c r="A102" i="1"/>
  <c r="A983" i="1"/>
  <c r="A194" i="1"/>
  <c r="A1511" i="1"/>
  <c r="A660" i="1"/>
  <c r="A139" i="1"/>
  <c r="A1469" i="1"/>
  <c r="A1004" i="1"/>
  <c r="A861" i="1"/>
  <c r="A1003" i="1"/>
  <c r="A860" i="1"/>
  <c r="A1763" i="1"/>
  <c r="A1639" i="1"/>
  <c r="A1640" i="1"/>
  <c r="A1150" i="1"/>
  <c r="A903" i="1"/>
  <c r="A518" i="1"/>
  <c r="A520" i="1"/>
  <c r="A1053" i="1"/>
  <c r="A533" i="1"/>
  <c r="A453" i="1"/>
  <c r="A356" i="1"/>
  <c r="A435" i="1"/>
  <c r="A1631" i="1"/>
  <c r="A1632" i="1"/>
  <c r="A1638" i="1"/>
  <c r="A1643" i="1"/>
  <c r="A97" i="1"/>
  <c r="A985" i="1"/>
  <c r="A295" i="1"/>
  <c r="A195" i="1"/>
  <c r="A135" i="1"/>
  <c r="A928" i="1"/>
  <c r="A929" i="1"/>
  <c r="A930" i="1"/>
  <c r="A932" i="1"/>
  <c r="A880" i="1"/>
  <c r="A881" i="1"/>
  <c r="A882" i="1"/>
  <c r="A775" i="1"/>
  <c r="A269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278" i="1"/>
  <c r="A708" i="1"/>
  <c r="A709" i="1"/>
  <c r="A764" i="1"/>
  <c r="A765" i="1"/>
  <c r="A766" i="1"/>
  <c r="A767" i="1"/>
  <c r="A768" i="1"/>
  <c r="A769" i="1"/>
  <c r="A770" i="1"/>
  <c r="A772" i="1"/>
  <c r="A773" i="1"/>
  <c r="A774" i="1"/>
  <c r="A575" i="1"/>
  <c r="A628" i="1"/>
  <c r="A634" i="1"/>
  <c r="A635" i="1"/>
  <c r="A1108" i="1"/>
  <c r="A915" i="1"/>
  <c r="A916" i="1"/>
  <c r="A917" i="1"/>
  <c r="A905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410" i="1"/>
  <c r="A412" i="1"/>
  <c r="A1589" i="1"/>
  <c r="A1591" i="1"/>
  <c r="A1593" i="1"/>
  <c r="A1595" i="1"/>
  <c r="A1597" i="1"/>
  <c r="A1599" i="1"/>
  <c r="A1601" i="1"/>
  <c r="A1603" i="1"/>
  <c r="A1605" i="1"/>
  <c r="A1590" i="1"/>
  <c r="A1592" i="1"/>
  <c r="A1594" i="1"/>
  <c r="A1596" i="1"/>
  <c r="A1598" i="1"/>
  <c r="A1600" i="1"/>
  <c r="A1602" i="1"/>
  <c r="A1604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473" i="1"/>
  <c r="A1475" i="1"/>
  <c r="A1476" i="1"/>
  <c r="A568" i="1"/>
  <c r="A1516" i="1"/>
  <c r="A1517" i="1"/>
  <c r="A1518" i="1"/>
  <c r="A1519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98" i="1"/>
  <c r="A189" i="1"/>
  <c r="A190" i="1"/>
  <c r="A1471" i="1"/>
  <c r="A570" i="1"/>
  <c r="A571" i="1"/>
  <c r="A572" i="1"/>
  <c r="A1002" i="1"/>
  <c r="A160" i="1"/>
  <c r="A1386" i="1"/>
  <c r="A1850" i="1"/>
  <c r="A1852" i="1"/>
  <c r="A1387" i="1"/>
  <c r="A1389" i="1"/>
  <c r="A1391" i="1"/>
  <c r="A1393" i="1"/>
  <c r="A1395" i="1"/>
  <c r="A1397" i="1"/>
  <c r="A1399" i="1"/>
  <c r="A1401" i="1"/>
  <c r="A1403" i="1"/>
  <c r="A1855" i="1"/>
  <c r="A1857" i="1"/>
  <c r="A1859" i="1"/>
  <c r="A1861" i="1"/>
  <c r="A1863" i="1"/>
  <c r="A1865" i="1"/>
  <c r="A1867" i="1"/>
  <c r="A1869" i="1"/>
  <c r="A1871" i="1"/>
  <c r="A1873" i="1"/>
  <c r="A1875" i="1"/>
  <c r="A1877" i="1"/>
  <c r="A1878" i="1"/>
  <c r="A178" i="1"/>
  <c r="A1880" i="1"/>
  <c r="A1881" i="1"/>
  <c r="A1883" i="1"/>
  <c r="A1884" i="1"/>
  <c r="A1886" i="1"/>
  <c r="A1887" i="1"/>
  <c r="A1889" i="1"/>
  <c r="A1890" i="1"/>
  <c r="A1891" i="1"/>
  <c r="A1892" i="1"/>
  <c r="A1893" i="1"/>
  <c r="A1894" i="1"/>
  <c r="A1895" i="1"/>
  <c r="A1896" i="1"/>
  <c r="A1898" i="1"/>
  <c r="A1899" i="1"/>
  <c r="A1900" i="1"/>
  <c r="A1901" i="1"/>
  <c r="A1905" i="1"/>
  <c r="A1906" i="1"/>
  <c r="A1907" i="1"/>
  <c r="A1908" i="1"/>
  <c r="A1404" i="1"/>
  <c r="A1405" i="1"/>
  <c r="A978" i="1"/>
  <c r="A1406" i="1"/>
  <c r="A1407" i="1"/>
  <c r="A1408" i="1"/>
  <c r="A1409" i="1"/>
  <c r="A1410" i="1"/>
  <c r="A1411" i="1"/>
  <c r="A1412" i="1"/>
  <c r="A1413" i="1"/>
  <c r="A1909" i="1"/>
  <c r="A1910" i="1"/>
  <c r="A1414" i="1"/>
  <c r="A1415" i="1"/>
  <c r="A1911" i="1"/>
  <c r="A1416" i="1"/>
  <c r="A1912" i="1"/>
  <c r="A1417" i="1"/>
  <c r="A1913" i="1"/>
  <c r="A1914" i="1"/>
  <c r="A1418" i="1"/>
  <c r="A1419" i="1"/>
  <c r="A1915" i="1"/>
  <c r="A1420" i="1"/>
  <c r="A1916" i="1"/>
  <c r="A1421" i="1"/>
  <c r="A1917" i="1"/>
  <c r="A1422" i="1"/>
  <c r="A1918" i="1"/>
  <c r="A1423" i="1"/>
  <c r="A1919" i="1"/>
  <c r="A1424" i="1"/>
  <c r="A1920" i="1"/>
  <c r="A1425" i="1"/>
  <c r="A1921" i="1"/>
  <c r="A1426" i="1"/>
  <c r="A1922" i="1"/>
  <c r="A1427" i="1"/>
  <c r="A1923" i="1"/>
  <c r="A1428" i="1"/>
  <c r="A1924" i="1"/>
  <c r="A1429" i="1"/>
  <c r="A1925" i="1"/>
  <c r="A1430" i="1"/>
  <c r="A1926" i="1"/>
  <c r="A1431" i="1"/>
  <c r="A1927" i="1"/>
  <c r="A1432" i="1"/>
  <c r="A1928" i="1"/>
  <c r="A1433" i="1"/>
  <c r="A1929" i="1"/>
  <c r="A1434" i="1"/>
  <c r="A1930" i="1"/>
  <c r="A1435" i="1"/>
  <c r="A1931" i="1"/>
  <c r="A1436" i="1"/>
  <c r="A1932" i="1"/>
  <c r="A1437" i="1"/>
  <c r="A1933" i="1"/>
  <c r="A1438" i="1"/>
  <c r="A1934" i="1"/>
  <c r="A1439" i="1"/>
  <c r="A1935" i="1"/>
  <c r="A1440" i="1"/>
  <c r="A1936" i="1"/>
  <c r="A1441" i="1"/>
  <c r="A1937" i="1"/>
  <c r="A1442" i="1"/>
  <c r="A1938" i="1"/>
  <c r="A1443" i="1"/>
  <c r="A1444" i="1"/>
  <c r="A1445" i="1"/>
  <c r="A1446" i="1"/>
  <c r="A1447" i="1"/>
  <c r="A1448" i="1"/>
  <c r="A1449" i="1"/>
  <c r="A1450" i="1"/>
  <c r="A1451" i="1"/>
  <c r="A1452" i="1"/>
  <c r="A1939" i="1"/>
  <c r="A1940" i="1"/>
  <c r="A79" i="1"/>
  <c r="A80" i="1"/>
  <c r="A81" i="1"/>
  <c r="A82" i="1"/>
  <c r="A83" i="1"/>
  <c r="A84" i="1"/>
  <c r="A86" i="1"/>
  <c r="A87" i="1"/>
  <c r="A88" i="1"/>
  <c r="A89" i="1"/>
  <c r="A90" i="1"/>
  <c r="A91" i="1"/>
  <c r="A92" i="1"/>
  <c r="A93" i="1"/>
  <c r="A180" i="1"/>
  <c r="A1472" i="1"/>
  <c r="A96" i="1"/>
  <c r="A1124" i="1"/>
  <c r="A1115" i="1"/>
  <c r="A1116" i="1"/>
  <c r="A1117" i="1"/>
  <c r="A1118" i="1"/>
  <c r="A1119" i="1"/>
  <c r="A1120" i="1"/>
  <c r="A1121" i="1"/>
  <c r="A1122" i="1"/>
  <c r="A1123" i="1"/>
  <c r="A1125" i="1"/>
  <c r="A1126" i="1"/>
  <c r="A1127" i="1"/>
  <c r="A1128" i="1"/>
  <c r="A1129" i="1"/>
  <c r="A1130" i="1"/>
  <c r="A637" i="1"/>
  <c r="A573" i="1"/>
  <c r="A1131" i="1"/>
  <c r="A140" i="1"/>
  <c r="A1453" i="1"/>
  <c r="A1224" i="1"/>
  <c r="A1226" i="1"/>
  <c r="A1454" i="1"/>
  <c r="A1149" i="1"/>
  <c r="A1455" i="1"/>
  <c r="A1456" i="1"/>
  <c r="A1457" i="1"/>
  <c r="A1458" i="1"/>
  <c r="A1459" i="1"/>
  <c r="A1460" i="1"/>
  <c r="A1461" i="1"/>
  <c r="A1462" i="1"/>
  <c r="A1145" i="1"/>
  <c r="A1146" i="1"/>
  <c r="A1147" i="1"/>
  <c r="A1148" i="1"/>
  <c r="A1151" i="1"/>
  <c r="A1152" i="1"/>
  <c r="A1153" i="1"/>
  <c r="A1154" i="1"/>
  <c r="A1155" i="1"/>
  <c r="A1156" i="1"/>
  <c r="A310" i="1"/>
  <c r="A312" i="1"/>
  <c r="A161" i="1"/>
  <c r="A162" i="1"/>
  <c r="A163" i="1"/>
  <c r="A164" i="1"/>
  <c r="A165" i="1"/>
  <c r="A166" i="1"/>
  <c r="A167" i="1"/>
  <c r="A168" i="1"/>
  <c r="A169" i="1"/>
  <c r="A170" i="1"/>
  <c r="A171" i="1"/>
  <c r="A173" i="1"/>
  <c r="A174" i="1"/>
  <c r="A175" i="1"/>
  <c r="A176" i="1"/>
  <c r="A177" i="1"/>
  <c r="A181" i="1"/>
  <c r="A1470" i="1"/>
  <c r="A155" i="1"/>
  <c r="A156" i="1"/>
  <c r="A157" i="1"/>
  <c r="A158" i="1"/>
  <c r="A311" i="1"/>
  <c r="A308" i="1"/>
  <c r="A992" i="1"/>
  <c r="A993" i="1"/>
  <c r="A994" i="1"/>
  <c r="A995" i="1"/>
  <c r="A996" i="1"/>
  <c r="A997" i="1"/>
  <c r="A998" i="1"/>
  <c r="A999" i="1"/>
  <c r="A1000" i="1"/>
  <c r="A972" i="1"/>
  <c r="A973" i="1"/>
  <c r="A232" i="1"/>
  <c r="A233" i="1"/>
  <c r="A388" i="1"/>
  <c r="A389" i="1"/>
  <c r="A1001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98" i="1"/>
  <c r="A299" i="1"/>
  <c r="A228" i="1"/>
  <c r="A229" i="1"/>
  <c r="A230" i="1"/>
  <c r="A231" i="1"/>
  <c r="A250" i="1"/>
  <c r="A159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452" i="1"/>
  <c r="A251" i="1"/>
  <c r="A252" i="1"/>
  <c r="A253" i="1"/>
  <c r="A254" i="1"/>
  <c r="A255" i="1"/>
  <c r="A256" i="1"/>
  <c r="A257" i="1"/>
  <c r="A454" i="1"/>
  <c r="A332" i="1"/>
  <c r="A334" i="1"/>
  <c r="A516" i="1"/>
  <c r="A262" i="1"/>
  <c r="A263" i="1"/>
  <c r="A264" i="1"/>
  <c r="A265" i="1"/>
  <c r="A266" i="1"/>
  <c r="A267" i="1"/>
  <c r="A268" i="1"/>
  <c r="A407" i="1"/>
  <c r="A409" i="1"/>
  <c r="A411" i="1"/>
  <c r="A413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7" i="1"/>
  <c r="A1216" i="1"/>
  <c r="A1218" i="1"/>
  <c r="A1219" i="1"/>
  <c r="A1220" i="1"/>
  <c r="A1222" i="1"/>
  <c r="A1221" i="1"/>
  <c r="A1223" i="1"/>
  <c r="A1225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941" i="1"/>
  <c r="A1942" i="1"/>
  <c r="A1943" i="1"/>
  <c r="A1944" i="1"/>
  <c r="A1945" i="1"/>
  <c r="A1946" i="1"/>
  <c r="A1947" i="1"/>
  <c r="A1948" i="1"/>
  <c r="A1949" i="1"/>
  <c r="A1950" i="1"/>
  <c r="A1296" i="1"/>
  <c r="A1297" i="1"/>
  <c r="A1298" i="1"/>
  <c r="A1299" i="1"/>
  <c r="A1300" i="1"/>
  <c r="A1301" i="1"/>
  <c r="A1302" i="1"/>
  <c r="A1951" i="1"/>
  <c r="A1952" i="1"/>
  <c r="A1953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954" i="1"/>
  <c r="A1955" i="1"/>
  <c r="A1956" i="1"/>
  <c r="A855" i="1"/>
  <c r="A347" i="1"/>
  <c r="A94" i="1"/>
  <c r="A95" i="1"/>
  <c r="A784" i="1"/>
  <c r="A785" i="1"/>
  <c r="A116" i="1"/>
  <c r="A1349" i="1"/>
  <c r="A1344" i="1"/>
  <c r="A1345" i="1"/>
  <c r="A1346" i="1"/>
  <c r="A1347" i="1"/>
  <c r="A1348" i="1"/>
  <c r="A1339" i="1"/>
  <c r="A1340" i="1"/>
  <c r="A1341" i="1"/>
  <c r="A1342" i="1"/>
  <c r="A1343" i="1"/>
  <c r="A1338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1498" i="1"/>
  <c r="AG80" i="64"/>
  <c r="AF80" i="64"/>
  <c r="AE80" i="64"/>
  <c r="AD80" i="64"/>
  <c r="AC80" i="64"/>
  <c r="AB80" i="64"/>
  <c r="AA80" i="64"/>
  <c r="Z80" i="64"/>
  <c r="Y80" i="64"/>
  <c r="X80" i="64"/>
  <c r="W80" i="64"/>
  <c r="V80" i="64"/>
  <c r="U80" i="64"/>
  <c r="T80" i="64"/>
  <c r="S80" i="64"/>
  <c r="R80" i="64"/>
  <c r="Q80" i="64"/>
  <c r="P80" i="64"/>
  <c r="O80" i="64"/>
  <c r="N80" i="64"/>
  <c r="M80" i="64"/>
  <c r="L80" i="64"/>
  <c r="K80" i="64"/>
  <c r="J80" i="64"/>
  <c r="I80" i="64"/>
  <c r="H80" i="64"/>
  <c r="G80" i="64"/>
  <c r="F80" i="64"/>
  <c r="E80" i="64"/>
  <c r="D80" i="64"/>
  <c r="A80" i="64" s="1"/>
  <c r="AG79" i="64"/>
  <c r="AF79" i="64"/>
  <c r="AE79" i="64"/>
  <c r="AD79" i="64"/>
  <c r="AC79" i="64"/>
  <c r="AB79" i="64"/>
  <c r="AA79" i="64"/>
  <c r="Z79" i="64"/>
  <c r="Y79" i="64"/>
  <c r="X79" i="64"/>
  <c r="W79" i="64"/>
  <c r="V79" i="64"/>
  <c r="U79" i="64"/>
  <c r="T79" i="64"/>
  <c r="S79" i="64"/>
  <c r="R79" i="64"/>
  <c r="Q79" i="64"/>
  <c r="P79" i="64"/>
  <c r="O79" i="64"/>
  <c r="N79" i="64"/>
  <c r="M79" i="64"/>
  <c r="L79" i="64"/>
  <c r="K79" i="64"/>
  <c r="J79" i="64"/>
  <c r="I79" i="64"/>
  <c r="H79" i="64"/>
  <c r="G79" i="64"/>
  <c r="F79" i="64"/>
  <c r="E79" i="64"/>
  <c r="D79" i="64"/>
  <c r="A79" i="64" s="1"/>
  <c r="AG78" i="64"/>
  <c r="AF78" i="64"/>
  <c r="AE78" i="64"/>
  <c r="AD78" i="64"/>
  <c r="AC78" i="64"/>
  <c r="AB78" i="64"/>
  <c r="AA78" i="64"/>
  <c r="Z78" i="64"/>
  <c r="Y78" i="64"/>
  <c r="X78" i="64"/>
  <c r="W78" i="64"/>
  <c r="V78" i="64"/>
  <c r="U78" i="64"/>
  <c r="T78" i="64"/>
  <c r="S78" i="64"/>
  <c r="R78" i="64"/>
  <c r="Q78" i="64"/>
  <c r="P78" i="64"/>
  <c r="O78" i="64"/>
  <c r="N78" i="64"/>
  <c r="M78" i="64"/>
  <c r="L78" i="64"/>
  <c r="K78" i="64"/>
  <c r="J78" i="64"/>
  <c r="I78" i="64"/>
  <c r="H78" i="64"/>
  <c r="G78" i="64"/>
  <c r="F78" i="64"/>
  <c r="E78" i="64"/>
  <c r="D78" i="64"/>
  <c r="A78" i="64" s="1"/>
  <c r="AG77" i="64"/>
  <c r="AF77" i="64"/>
  <c r="AE77" i="64"/>
  <c r="AD77" i="64"/>
  <c r="AC77" i="64"/>
  <c r="AB77" i="64"/>
  <c r="AA77" i="64"/>
  <c r="Z77" i="64"/>
  <c r="Y77" i="64"/>
  <c r="X77" i="64"/>
  <c r="W77" i="64"/>
  <c r="V77" i="64"/>
  <c r="U77" i="64"/>
  <c r="T77" i="64"/>
  <c r="S77" i="64"/>
  <c r="R77" i="64"/>
  <c r="Q77" i="64"/>
  <c r="P77" i="64"/>
  <c r="O77" i="64"/>
  <c r="N77" i="64"/>
  <c r="M77" i="64"/>
  <c r="L77" i="64"/>
  <c r="K77" i="64"/>
  <c r="J77" i="64"/>
  <c r="I77" i="64"/>
  <c r="H77" i="64"/>
  <c r="G77" i="64"/>
  <c r="F77" i="64"/>
  <c r="E77" i="64"/>
  <c r="D77" i="64"/>
  <c r="A77" i="64" s="1"/>
  <c r="AG76" i="64"/>
  <c r="AF76" i="64"/>
  <c r="AE76" i="64"/>
  <c r="AD76" i="64"/>
  <c r="AC76" i="64"/>
  <c r="AB76" i="64"/>
  <c r="AA76" i="64"/>
  <c r="Z76" i="64"/>
  <c r="Y76" i="64"/>
  <c r="X76" i="64"/>
  <c r="W76" i="64"/>
  <c r="V76" i="64"/>
  <c r="U76" i="64"/>
  <c r="T76" i="64"/>
  <c r="S76" i="64"/>
  <c r="R76" i="64"/>
  <c r="Q76" i="64"/>
  <c r="P76" i="64"/>
  <c r="O76" i="64"/>
  <c r="N76" i="64"/>
  <c r="M76" i="64"/>
  <c r="L76" i="64"/>
  <c r="K76" i="64"/>
  <c r="J76" i="64"/>
  <c r="I76" i="64"/>
  <c r="H76" i="64"/>
  <c r="G76" i="64"/>
  <c r="F76" i="64"/>
  <c r="E76" i="64"/>
  <c r="D76" i="64"/>
  <c r="A76" i="64" s="1"/>
  <c r="AG75" i="64"/>
  <c r="AF75" i="64"/>
  <c r="AE75" i="64"/>
  <c r="AD75" i="64"/>
  <c r="AC75" i="64"/>
  <c r="AB75" i="64"/>
  <c r="AA75" i="64"/>
  <c r="Z75" i="64"/>
  <c r="Y75" i="64"/>
  <c r="X75" i="64"/>
  <c r="W75" i="64"/>
  <c r="V75" i="64"/>
  <c r="U75" i="64"/>
  <c r="T75" i="64"/>
  <c r="S75" i="64"/>
  <c r="R75" i="64"/>
  <c r="Q75" i="64"/>
  <c r="P75" i="64"/>
  <c r="O75" i="64"/>
  <c r="N75" i="64"/>
  <c r="M75" i="64"/>
  <c r="L75" i="64"/>
  <c r="K75" i="64"/>
  <c r="J75" i="64"/>
  <c r="I75" i="64"/>
  <c r="H75" i="64"/>
  <c r="G75" i="64"/>
  <c r="F75" i="64"/>
  <c r="E75" i="64"/>
  <c r="D75" i="64"/>
  <c r="A75" i="64" s="1"/>
  <c r="AG74" i="64"/>
  <c r="AF74" i="64"/>
  <c r="AE74" i="64"/>
  <c r="AD74" i="64"/>
  <c r="AC74" i="64"/>
  <c r="AB74" i="64"/>
  <c r="AA74" i="64"/>
  <c r="Z74" i="64"/>
  <c r="Y74" i="64"/>
  <c r="X74" i="64"/>
  <c r="W74" i="64"/>
  <c r="V74" i="64"/>
  <c r="U74" i="64"/>
  <c r="T74" i="64"/>
  <c r="S74" i="64"/>
  <c r="R74" i="64"/>
  <c r="Q74" i="64"/>
  <c r="P74" i="64"/>
  <c r="O74" i="64"/>
  <c r="N74" i="64"/>
  <c r="M74" i="64"/>
  <c r="L74" i="64"/>
  <c r="K74" i="64"/>
  <c r="J74" i="64"/>
  <c r="I74" i="64"/>
  <c r="H74" i="64"/>
  <c r="G74" i="64"/>
  <c r="F74" i="64"/>
  <c r="E74" i="64"/>
  <c r="D74" i="64"/>
  <c r="A74" i="64" s="1"/>
  <c r="AG73" i="64"/>
  <c r="AF73" i="64"/>
  <c r="AE73" i="64"/>
  <c r="AD73" i="64"/>
  <c r="AC73" i="64"/>
  <c r="AB73" i="64"/>
  <c r="AA73" i="64"/>
  <c r="Z73" i="64"/>
  <c r="Y73" i="64"/>
  <c r="X73" i="64"/>
  <c r="W73" i="64"/>
  <c r="V73" i="64"/>
  <c r="U73" i="64"/>
  <c r="T73" i="64"/>
  <c r="S73" i="64"/>
  <c r="R73" i="64"/>
  <c r="Q73" i="64"/>
  <c r="P73" i="64"/>
  <c r="O73" i="64"/>
  <c r="N73" i="64"/>
  <c r="M73" i="64"/>
  <c r="L73" i="64"/>
  <c r="K73" i="64"/>
  <c r="J73" i="64"/>
  <c r="I73" i="64"/>
  <c r="H73" i="64"/>
  <c r="G73" i="64"/>
  <c r="F73" i="64"/>
  <c r="E73" i="64"/>
  <c r="D73" i="64"/>
  <c r="A73" i="64" s="1"/>
  <c r="AG72" i="64"/>
  <c r="AF72" i="64"/>
  <c r="AE72" i="64"/>
  <c r="AD72" i="64"/>
  <c r="AC72" i="64"/>
  <c r="AB72" i="64"/>
  <c r="AA72" i="64"/>
  <c r="Z72" i="64"/>
  <c r="Y72" i="64"/>
  <c r="X72" i="64"/>
  <c r="W72" i="64"/>
  <c r="V72" i="64"/>
  <c r="U72" i="64"/>
  <c r="T72" i="64"/>
  <c r="S72" i="64"/>
  <c r="R72" i="64"/>
  <c r="Q72" i="64"/>
  <c r="P72" i="64"/>
  <c r="O72" i="64"/>
  <c r="N72" i="64"/>
  <c r="M72" i="64"/>
  <c r="L72" i="64"/>
  <c r="K72" i="64"/>
  <c r="J72" i="64"/>
  <c r="I72" i="64"/>
  <c r="H72" i="64"/>
  <c r="G72" i="64"/>
  <c r="F72" i="64"/>
  <c r="E72" i="64"/>
  <c r="D72" i="64"/>
  <c r="A72" i="64" s="1"/>
  <c r="AG71" i="64"/>
  <c r="AF71" i="64"/>
  <c r="AE71" i="64"/>
  <c r="AD71" i="64"/>
  <c r="AC71" i="64"/>
  <c r="AB71" i="64"/>
  <c r="AA71" i="64"/>
  <c r="Z71" i="64"/>
  <c r="Y71" i="64"/>
  <c r="X71" i="64"/>
  <c r="W71" i="64"/>
  <c r="V71" i="64"/>
  <c r="U71" i="64"/>
  <c r="T71" i="64"/>
  <c r="S71" i="64"/>
  <c r="R71" i="64"/>
  <c r="Q71" i="64"/>
  <c r="P71" i="64"/>
  <c r="O71" i="64"/>
  <c r="N71" i="64"/>
  <c r="M71" i="64"/>
  <c r="L71" i="64"/>
  <c r="K71" i="64"/>
  <c r="J71" i="64"/>
  <c r="I71" i="64"/>
  <c r="H71" i="64"/>
  <c r="G71" i="64"/>
  <c r="F71" i="64"/>
  <c r="E71" i="64"/>
  <c r="D71" i="64"/>
  <c r="A71" i="64" s="1"/>
  <c r="AG70" i="64"/>
  <c r="AF70" i="64"/>
  <c r="AE70" i="64"/>
  <c r="AD70" i="64"/>
  <c r="AC70" i="64"/>
  <c r="AB70" i="64"/>
  <c r="AA70" i="64"/>
  <c r="Z70" i="64"/>
  <c r="Y70" i="64"/>
  <c r="X70" i="64"/>
  <c r="W70" i="64"/>
  <c r="V70" i="64"/>
  <c r="U70" i="64"/>
  <c r="T70" i="64"/>
  <c r="S70" i="64"/>
  <c r="R70" i="64"/>
  <c r="Q70" i="64"/>
  <c r="P70" i="64"/>
  <c r="O70" i="64"/>
  <c r="N70" i="64"/>
  <c r="M70" i="64"/>
  <c r="L70" i="64"/>
  <c r="K70" i="64"/>
  <c r="J70" i="64"/>
  <c r="I70" i="64"/>
  <c r="H70" i="64"/>
  <c r="G70" i="64"/>
  <c r="F70" i="64"/>
  <c r="E70" i="64"/>
  <c r="D70" i="64"/>
  <c r="A70" i="64" s="1"/>
  <c r="AG69" i="64"/>
  <c r="AF69" i="64"/>
  <c r="AE69" i="64"/>
  <c r="AD69" i="64"/>
  <c r="AC69" i="64"/>
  <c r="AB69" i="64"/>
  <c r="AA69" i="64"/>
  <c r="Z69" i="64"/>
  <c r="Y69" i="64"/>
  <c r="X69" i="64"/>
  <c r="W69" i="64"/>
  <c r="V69" i="64"/>
  <c r="U69" i="64"/>
  <c r="T69" i="64"/>
  <c r="S69" i="64"/>
  <c r="R69" i="64"/>
  <c r="Q69" i="64"/>
  <c r="P69" i="64"/>
  <c r="O69" i="64"/>
  <c r="N69" i="64"/>
  <c r="M69" i="64"/>
  <c r="L69" i="64"/>
  <c r="K69" i="64"/>
  <c r="J69" i="64"/>
  <c r="I69" i="64"/>
  <c r="H69" i="64"/>
  <c r="G69" i="64"/>
  <c r="F69" i="64"/>
  <c r="E69" i="64"/>
  <c r="D69" i="64"/>
  <c r="A69" i="64" s="1"/>
  <c r="AG68" i="64"/>
  <c r="AF68" i="64"/>
  <c r="AE68" i="64"/>
  <c r="AD68" i="64"/>
  <c r="AC68" i="64"/>
  <c r="AB68" i="64"/>
  <c r="AA68" i="64"/>
  <c r="Z68" i="64"/>
  <c r="Y68" i="64"/>
  <c r="X68" i="64"/>
  <c r="W68" i="64"/>
  <c r="V68" i="64"/>
  <c r="U68" i="64"/>
  <c r="T68" i="64"/>
  <c r="S68" i="64"/>
  <c r="R68" i="64"/>
  <c r="Q68" i="64"/>
  <c r="P68" i="64"/>
  <c r="O68" i="64"/>
  <c r="N68" i="64"/>
  <c r="M68" i="64"/>
  <c r="L68" i="64"/>
  <c r="K68" i="64"/>
  <c r="J68" i="64"/>
  <c r="I68" i="64"/>
  <c r="H68" i="64"/>
  <c r="G68" i="64"/>
  <c r="F68" i="64"/>
  <c r="E68" i="64"/>
  <c r="D68" i="64"/>
  <c r="A68" i="64" s="1"/>
  <c r="AG67" i="64"/>
  <c r="AF67" i="64"/>
  <c r="AE67" i="64"/>
  <c r="AD67" i="64"/>
  <c r="AC67" i="64"/>
  <c r="AB67" i="64"/>
  <c r="AA67" i="64"/>
  <c r="Z67" i="64"/>
  <c r="Y67" i="64"/>
  <c r="X67" i="64"/>
  <c r="W67" i="64"/>
  <c r="V67" i="64"/>
  <c r="U67" i="64"/>
  <c r="T67" i="64"/>
  <c r="S67" i="64"/>
  <c r="R67" i="64"/>
  <c r="Q67" i="64"/>
  <c r="P67" i="64"/>
  <c r="O67" i="64"/>
  <c r="N67" i="64"/>
  <c r="M67" i="64"/>
  <c r="L67" i="64"/>
  <c r="K67" i="64"/>
  <c r="J67" i="64"/>
  <c r="I67" i="64"/>
  <c r="H67" i="64"/>
  <c r="G67" i="64"/>
  <c r="F67" i="64"/>
  <c r="E67" i="64"/>
  <c r="D67" i="64"/>
  <c r="A67" i="64" s="1"/>
  <c r="AG66" i="64"/>
  <c r="AF66" i="64"/>
  <c r="AE66" i="64"/>
  <c r="AD66" i="64"/>
  <c r="AC66" i="64"/>
  <c r="AB66" i="64"/>
  <c r="AA66" i="64"/>
  <c r="Z66" i="64"/>
  <c r="Y66" i="64"/>
  <c r="X66" i="64"/>
  <c r="W66" i="64"/>
  <c r="V66" i="64"/>
  <c r="U66" i="64"/>
  <c r="T66" i="64"/>
  <c r="S66" i="64"/>
  <c r="R66" i="64"/>
  <c r="Q66" i="64"/>
  <c r="P66" i="64"/>
  <c r="O66" i="64"/>
  <c r="N66" i="64"/>
  <c r="M66" i="64"/>
  <c r="L66" i="64"/>
  <c r="K66" i="64"/>
  <c r="J66" i="64"/>
  <c r="I66" i="64"/>
  <c r="H66" i="64"/>
  <c r="G66" i="64"/>
  <c r="F66" i="64"/>
  <c r="E66" i="64"/>
  <c r="D66" i="64"/>
  <c r="A66" i="64" s="1"/>
  <c r="AG65" i="64"/>
  <c r="AF65" i="64"/>
  <c r="AE65" i="64"/>
  <c r="AD65" i="64"/>
  <c r="AC65" i="64"/>
  <c r="AB65" i="64"/>
  <c r="AA65" i="64"/>
  <c r="Z65" i="64"/>
  <c r="Y65" i="64"/>
  <c r="X65" i="64"/>
  <c r="W65" i="64"/>
  <c r="V65" i="64"/>
  <c r="U65" i="64"/>
  <c r="T65" i="64"/>
  <c r="S65" i="64"/>
  <c r="R65" i="64"/>
  <c r="Q65" i="64"/>
  <c r="P65" i="64"/>
  <c r="O65" i="64"/>
  <c r="N65" i="64"/>
  <c r="M65" i="64"/>
  <c r="L65" i="64"/>
  <c r="K65" i="64"/>
  <c r="J65" i="64"/>
  <c r="I65" i="64"/>
  <c r="H65" i="64"/>
  <c r="G65" i="64"/>
  <c r="F65" i="64"/>
  <c r="E65" i="64"/>
  <c r="D65" i="64"/>
  <c r="A65" i="64" s="1"/>
  <c r="AG64" i="64"/>
  <c r="AF64" i="64"/>
  <c r="AE64" i="64"/>
  <c r="AD64" i="64"/>
  <c r="AC64" i="64"/>
  <c r="AB64" i="64"/>
  <c r="AA64" i="64"/>
  <c r="Z64" i="64"/>
  <c r="Y64" i="64"/>
  <c r="X64" i="64"/>
  <c r="W64" i="64"/>
  <c r="V64" i="64"/>
  <c r="U64" i="64"/>
  <c r="T64" i="64"/>
  <c r="S64" i="64"/>
  <c r="R64" i="64"/>
  <c r="Q64" i="64"/>
  <c r="P64" i="64"/>
  <c r="O64" i="64"/>
  <c r="N64" i="64"/>
  <c r="M64" i="64"/>
  <c r="L64" i="64"/>
  <c r="K64" i="64"/>
  <c r="J64" i="64"/>
  <c r="I64" i="64"/>
  <c r="H64" i="64"/>
  <c r="G64" i="64"/>
  <c r="F64" i="64"/>
  <c r="E64" i="64"/>
  <c r="D64" i="64"/>
  <c r="A64" i="64" s="1"/>
  <c r="AG63" i="64"/>
  <c r="AF63" i="64"/>
  <c r="AE63" i="64"/>
  <c r="AD63" i="64"/>
  <c r="AC63" i="64"/>
  <c r="AB63" i="64"/>
  <c r="AA63" i="64"/>
  <c r="Z63" i="64"/>
  <c r="Y63" i="64"/>
  <c r="X63" i="64"/>
  <c r="W63" i="64"/>
  <c r="V63" i="64"/>
  <c r="U63" i="64"/>
  <c r="T63" i="64"/>
  <c r="S63" i="64"/>
  <c r="R63" i="64"/>
  <c r="Q63" i="64"/>
  <c r="P63" i="64"/>
  <c r="O63" i="64"/>
  <c r="N63" i="64"/>
  <c r="M63" i="64"/>
  <c r="L63" i="64"/>
  <c r="K63" i="64"/>
  <c r="J63" i="64"/>
  <c r="I63" i="64"/>
  <c r="H63" i="64"/>
  <c r="G63" i="64"/>
  <c r="F63" i="64"/>
  <c r="E63" i="64"/>
  <c r="D63" i="64"/>
  <c r="A63" i="64" s="1"/>
  <c r="AG62" i="64"/>
  <c r="AF62" i="64"/>
  <c r="AE62" i="64"/>
  <c r="AD62" i="64"/>
  <c r="AC62" i="64"/>
  <c r="AB62" i="64"/>
  <c r="AA62" i="64"/>
  <c r="Z62" i="64"/>
  <c r="Y62" i="64"/>
  <c r="X62" i="64"/>
  <c r="W62" i="64"/>
  <c r="V62" i="64"/>
  <c r="U62" i="64"/>
  <c r="T62" i="64"/>
  <c r="S62" i="64"/>
  <c r="R62" i="64"/>
  <c r="Q62" i="64"/>
  <c r="P62" i="64"/>
  <c r="O62" i="64"/>
  <c r="N62" i="64"/>
  <c r="M62" i="64"/>
  <c r="L62" i="64"/>
  <c r="K62" i="64"/>
  <c r="J62" i="64"/>
  <c r="I62" i="64"/>
  <c r="H62" i="64"/>
  <c r="G62" i="64"/>
  <c r="F62" i="64"/>
  <c r="E62" i="64"/>
  <c r="D62" i="64"/>
  <c r="A62" i="64" s="1"/>
  <c r="AG61" i="64"/>
  <c r="AF61" i="64"/>
  <c r="AE61" i="64"/>
  <c r="AD61" i="64"/>
  <c r="AC61" i="64"/>
  <c r="AB61" i="64"/>
  <c r="AA61" i="64"/>
  <c r="Z61" i="64"/>
  <c r="Y61" i="64"/>
  <c r="X61" i="64"/>
  <c r="W61" i="64"/>
  <c r="V61" i="64"/>
  <c r="U61" i="64"/>
  <c r="T61" i="64"/>
  <c r="S61" i="64"/>
  <c r="R61" i="64"/>
  <c r="Q61" i="64"/>
  <c r="P61" i="64"/>
  <c r="O61" i="64"/>
  <c r="N61" i="64"/>
  <c r="M61" i="64"/>
  <c r="L61" i="64"/>
  <c r="K61" i="64"/>
  <c r="J61" i="64"/>
  <c r="I61" i="64"/>
  <c r="H61" i="64"/>
  <c r="G61" i="64"/>
  <c r="F61" i="64"/>
  <c r="E61" i="64"/>
  <c r="D61" i="64"/>
  <c r="A61" i="64" s="1"/>
  <c r="AG60" i="64"/>
  <c r="AF60" i="64"/>
  <c r="AE60" i="64"/>
  <c r="AD60" i="64"/>
  <c r="AC60" i="64"/>
  <c r="AB60" i="64"/>
  <c r="AA60" i="64"/>
  <c r="Z60" i="64"/>
  <c r="Y60" i="64"/>
  <c r="X60" i="64"/>
  <c r="W60" i="64"/>
  <c r="V60" i="64"/>
  <c r="U60" i="64"/>
  <c r="T60" i="64"/>
  <c r="S60" i="64"/>
  <c r="R60" i="64"/>
  <c r="Q60" i="64"/>
  <c r="P60" i="64"/>
  <c r="O60" i="64"/>
  <c r="N60" i="64"/>
  <c r="M60" i="64"/>
  <c r="L60" i="64"/>
  <c r="K60" i="64"/>
  <c r="J60" i="64"/>
  <c r="I60" i="64"/>
  <c r="H60" i="64"/>
  <c r="G60" i="64"/>
  <c r="F60" i="64"/>
  <c r="E60" i="64"/>
  <c r="D60" i="64"/>
  <c r="A60" i="64" s="1"/>
  <c r="AG59" i="64"/>
  <c r="AF59" i="64"/>
  <c r="AE59" i="64"/>
  <c r="AD59" i="64"/>
  <c r="AC59" i="64"/>
  <c r="AB59" i="64"/>
  <c r="AA59" i="64"/>
  <c r="Z59" i="64"/>
  <c r="Y59" i="64"/>
  <c r="X59" i="64"/>
  <c r="W59" i="64"/>
  <c r="V59" i="64"/>
  <c r="U59" i="64"/>
  <c r="T59" i="64"/>
  <c r="S59" i="64"/>
  <c r="R59" i="64"/>
  <c r="Q59" i="64"/>
  <c r="P59" i="64"/>
  <c r="O59" i="64"/>
  <c r="N59" i="64"/>
  <c r="M59" i="64"/>
  <c r="L59" i="64"/>
  <c r="K59" i="64"/>
  <c r="J59" i="64"/>
  <c r="I59" i="64"/>
  <c r="H59" i="64"/>
  <c r="G59" i="64"/>
  <c r="F59" i="64"/>
  <c r="E59" i="64"/>
  <c r="D59" i="64"/>
  <c r="A59" i="64" s="1"/>
  <c r="AG58" i="64"/>
  <c r="AF58" i="64"/>
  <c r="AE58" i="64"/>
  <c r="AD58" i="64"/>
  <c r="AC58" i="64"/>
  <c r="AB58" i="64"/>
  <c r="AA58" i="64"/>
  <c r="Z58" i="64"/>
  <c r="Y58" i="64"/>
  <c r="X58" i="64"/>
  <c r="W58" i="64"/>
  <c r="V58" i="64"/>
  <c r="U58" i="64"/>
  <c r="T58" i="64"/>
  <c r="S58" i="64"/>
  <c r="R58" i="64"/>
  <c r="Q58" i="64"/>
  <c r="P58" i="64"/>
  <c r="O58" i="64"/>
  <c r="N58" i="64"/>
  <c r="M58" i="64"/>
  <c r="L58" i="64"/>
  <c r="K58" i="64"/>
  <c r="J58" i="64"/>
  <c r="I58" i="64"/>
  <c r="H58" i="64"/>
  <c r="G58" i="64"/>
  <c r="F58" i="64"/>
  <c r="E58" i="64"/>
  <c r="D58" i="64"/>
  <c r="A58" i="64" s="1"/>
  <c r="AG57" i="64"/>
  <c r="AF57" i="64"/>
  <c r="AE57" i="64"/>
  <c r="AD57" i="64"/>
  <c r="AC57" i="64"/>
  <c r="AB57" i="64"/>
  <c r="AA57" i="64"/>
  <c r="Z57" i="64"/>
  <c r="Y57" i="64"/>
  <c r="X57" i="64"/>
  <c r="W57" i="64"/>
  <c r="V57" i="64"/>
  <c r="U57" i="64"/>
  <c r="T57" i="64"/>
  <c r="S57" i="64"/>
  <c r="R57" i="64"/>
  <c r="Q57" i="64"/>
  <c r="P57" i="64"/>
  <c r="O57" i="64"/>
  <c r="N57" i="64"/>
  <c r="M57" i="64"/>
  <c r="L57" i="64"/>
  <c r="K57" i="64"/>
  <c r="J57" i="64"/>
  <c r="I57" i="64"/>
  <c r="H57" i="64"/>
  <c r="G57" i="64"/>
  <c r="F57" i="64"/>
  <c r="E57" i="64"/>
  <c r="D57" i="64"/>
  <c r="A57" i="64" s="1"/>
  <c r="AG56" i="64"/>
  <c r="AF56" i="64"/>
  <c r="AE56" i="64"/>
  <c r="AD56" i="64"/>
  <c r="AC56" i="64"/>
  <c r="AB56" i="64"/>
  <c r="AA56" i="64"/>
  <c r="Z56" i="64"/>
  <c r="Y56" i="64"/>
  <c r="X56" i="64"/>
  <c r="W56" i="64"/>
  <c r="V56" i="64"/>
  <c r="U56" i="64"/>
  <c r="T56" i="64"/>
  <c r="S56" i="64"/>
  <c r="R56" i="64"/>
  <c r="Q56" i="64"/>
  <c r="P56" i="64"/>
  <c r="O56" i="64"/>
  <c r="N56" i="64"/>
  <c r="M56" i="64"/>
  <c r="L56" i="64"/>
  <c r="K56" i="64"/>
  <c r="J56" i="64"/>
  <c r="I56" i="64"/>
  <c r="H56" i="64"/>
  <c r="G56" i="64"/>
  <c r="F56" i="64"/>
  <c r="E56" i="64"/>
  <c r="D56" i="64"/>
  <c r="A56" i="64" s="1"/>
  <c r="AG55" i="64"/>
  <c r="AF55" i="64"/>
  <c r="AE55" i="64"/>
  <c r="AD55" i="64"/>
  <c r="AC55" i="64"/>
  <c r="AB55" i="64"/>
  <c r="AA55" i="64"/>
  <c r="Z55" i="64"/>
  <c r="Y55" i="64"/>
  <c r="X55" i="64"/>
  <c r="W55" i="64"/>
  <c r="V55" i="64"/>
  <c r="U55" i="64"/>
  <c r="T55" i="64"/>
  <c r="S55" i="64"/>
  <c r="R55" i="64"/>
  <c r="Q55" i="64"/>
  <c r="P55" i="64"/>
  <c r="O55" i="64"/>
  <c r="N55" i="64"/>
  <c r="M55" i="64"/>
  <c r="L55" i="64"/>
  <c r="K55" i="64"/>
  <c r="J55" i="64"/>
  <c r="I55" i="64"/>
  <c r="H55" i="64"/>
  <c r="G55" i="64"/>
  <c r="F55" i="64"/>
  <c r="E55" i="64"/>
  <c r="D55" i="64"/>
  <c r="A55" i="64" s="1"/>
  <c r="AG54" i="64"/>
  <c r="AF54" i="64"/>
  <c r="AE54" i="64"/>
  <c r="AD54" i="64"/>
  <c r="AC54" i="64"/>
  <c r="AB54" i="64"/>
  <c r="AA54" i="64"/>
  <c r="Z54" i="64"/>
  <c r="Y54" i="64"/>
  <c r="X54" i="64"/>
  <c r="W54" i="64"/>
  <c r="V54" i="64"/>
  <c r="U54" i="64"/>
  <c r="T54" i="64"/>
  <c r="S54" i="64"/>
  <c r="R54" i="64"/>
  <c r="Q54" i="64"/>
  <c r="P54" i="64"/>
  <c r="O54" i="64"/>
  <c r="N54" i="64"/>
  <c r="M54" i="64"/>
  <c r="L54" i="64"/>
  <c r="K54" i="64"/>
  <c r="J54" i="64"/>
  <c r="I54" i="64"/>
  <c r="H54" i="64"/>
  <c r="G54" i="64"/>
  <c r="F54" i="64"/>
  <c r="E54" i="64"/>
  <c r="D54" i="64"/>
  <c r="A54" i="64" s="1"/>
  <c r="AG53" i="64"/>
  <c r="AF53" i="64"/>
  <c r="AE53" i="64"/>
  <c r="AD53" i="64"/>
  <c r="AC53" i="64"/>
  <c r="AB53" i="64"/>
  <c r="AA53" i="64"/>
  <c r="Z53" i="64"/>
  <c r="Y53" i="64"/>
  <c r="X53" i="64"/>
  <c r="W53" i="64"/>
  <c r="V53" i="64"/>
  <c r="U53" i="64"/>
  <c r="T53" i="64"/>
  <c r="S53" i="64"/>
  <c r="R53" i="64"/>
  <c r="Q53" i="64"/>
  <c r="P53" i="64"/>
  <c r="O53" i="64"/>
  <c r="N53" i="64"/>
  <c r="M53" i="64"/>
  <c r="L53" i="64"/>
  <c r="K53" i="64"/>
  <c r="J53" i="64"/>
  <c r="I53" i="64"/>
  <c r="H53" i="64"/>
  <c r="G53" i="64"/>
  <c r="F53" i="64"/>
  <c r="E53" i="64"/>
  <c r="D53" i="64"/>
  <c r="A53" i="64" s="1"/>
  <c r="AG52" i="64"/>
  <c r="AF52" i="64"/>
  <c r="AE52" i="64"/>
  <c r="AD52" i="64"/>
  <c r="AC52" i="64"/>
  <c r="AB52" i="64"/>
  <c r="AA52" i="64"/>
  <c r="Z52" i="64"/>
  <c r="Y52" i="64"/>
  <c r="X52" i="64"/>
  <c r="W52" i="64"/>
  <c r="V52" i="64"/>
  <c r="U52" i="64"/>
  <c r="T52" i="64"/>
  <c r="S52" i="64"/>
  <c r="R52" i="64"/>
  <c r="Q52" i="64"/>
  <c r="P52" i="64"/>
  <c r="O52" i="64"/>
  <c r="N52" i="64"/>
  <c r="M52" i="64"/>
  <c r="L52" i="64"/>
  <c r="K52" i="64"/>
  <c r="J52" i="64"/>
  <c r="I52" i="64"/>
  <c r="H52" i="64"/>
  <c r="G52" i="64"/>
  <c r="F52" i="64"/>
  <c r="E52" i="64"/>
  <c r="D52" i="64"/>
  <c r="A52" i="64" s="1"/>
  <c r="AG51" i="64"/>
  <c r="AF51" i="64"/>
  <c r="AE51" i="64"/>
  <c r="AD51" i="64"/>
  <c r="AC51" i="64"/>
  <c r="AB51" i="64"/>
  <c r="AA51" i="64"/>
  <c r="Z51" i="64"/>
  <c r="Y51" i="64"/>
  <c r="X51" i="64"/>
  <c r="W51" i="64"/>
  <c r="V51" i="64"/>
  <c r="U51" i="64"/>
  <c r="T51" i="64"/>
  <c r="S51" i="64"/>
  <c r="R51" i="64"/>
  <c r="Q51" i="64"/>
  <c r="P51" i="64"/>
  <c r="O51" i="64"/>
  <c r="N51" i="64"/>
  <c r="M51" i="64"/>
  <c r="L51" i="64"/>
  <c r="K51" i="64"/>
  <c r="J51" i="64"/>
  <c r="I51" i="64"/>
  <c r="H51" i="64"/>
  <c r="G51" i="64"/>
  <c r="F51" i="64"/>
  <c r="E51" i="64"/>
  <c r="D51" i="64"/>
  <c r="A51" i="64" s="1"/>
  <c r="AG50" i="64"/>
  <c r="AF50" i="64"/>
  <c r="AE50" i="64"/>
  <c r="AD50" i="64"/>
  <c r="AC50" i="64"/>
  <c r="AB50" i="64"/>
  <c r="AA50" i="64"/>
  <c r="Z50" i="64"/>
  <c r="Y50" i="64"/>
  <c r="X50" i="64"/>
  <c r="W50" i="64"/>
  <c r="V50" i="64"/>
  <c r="U50" i="64"/>
  <c r="T50" i="64"/>
  <c r="S50" i="64"/>
  <c r="R50" i="64"/>
  <c r="Q50" i="64"/>
  <c r="P50" i="64"/>
  <c r="O50" i="64"/>
  <c r="N50" i="64"/>
  <c r="M50" i="64"/>
  <c r="L50" i="64"/>
  <c r="K50" i="64"/>
  <c r="J50" i="64"/>
  <c r="I50" i="64"/>
  <c r="H50" i="64"/>
  <c r="G50" i="64"/>
  <c r="F50" i="64"/>
  <c r="E50" i="64"/>
  <c r="D50" i="64"/>
  <c r="A50" i="64" s="1"/>
  <c r="AG49" i="64"/>
  <c r="AF49" i="64"/>
  <c r="AE49" i="64"/>
  <c r="AD49" i="64"/>
  <c r="AC49" i="64"/>
  <c r="AB49" i="64"/>
  <c r="AA49" i="64"/>
  <c r="Z49" i="64"/>
  <c r="Y49" i="64"/>
  <c r="X49" i="64"/>
  <c r="W49" i="64"/>
  <c r="V49" i="64"/>
  <c r="U49" i="64"/>
  <c r="T49" i="64"/>
  <c r="S49" i="64"/>
  <c r="R49" i="64"/>
  <c r="Q49" i="64"/>
  <c r="P49" i="64"/>
  <c r="O49" i="64"/>
  <c r="N49" i="64"/>
  <c r="M49" i="64"/>
  <c r="L49" i="64"/>
  <c r="K49" i="64"/>
  <c r="J49" i="64"/>
  <c r="I49" i="64"/>
  <c r="H49" i="64"/>
  <c r="G49" i="64"/>
  <c r="F49" i="64"/>
  <c r="E49" i="64"/>
  <c r="D49" i="64"/>
  <c r="A49" i="64" s="1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T48" i="64"/>
  <c r="S48" i="64"/>
  <c r="R48" i="64"/>
  <c r="Q48" i="64"/>
  <c r="P48" i="64"/>
  <c r="O48" i="64"/>
  <c r="N48" i="64"/>
  <c r="M48" i="64"/>
  <c r="L48" i="64"/>
  <c r="K48" i="64"/>
  <c r="J48" i="64"/>
  <c r="I48" i="64"/>
  <c r="H48" i="64"/>
  <c r="G48" i="64"/>
  <c r="F48" i="64"/>
  <c r="E48" i="64"/>
  <c r="D48" i="64"/>
  <c r="A48" i="64" s="1"/>
  <c r="AG47" i="64"/>
  <c r="AF47" i="64"/>
  <c r="AE47" i="64"/>
  <c r="AD47" i="64"/>
  <c r="AC47" i="64"/>
  <c r="AB47" i="64"/>
  <c r="AA47" i="64"/>
  <c r="Z47" i="64"/>
  <c r="Y47" i="64"/>
  <c r="X47" i="64"/>
  <c r="W47" i="64"/>
  <c r="V47" i="64"/>
  <c r="U47" i="64"/>
  <c r="T47" i="64"/>
  <c r="S47" i="64"/>
  <c r="R47" i="64"/>
  <c r="Q47" i="64"/>
  <c r="P47" i="64"/>
  <c r="O47" i="64"/>
  <c r="N47" i="64"/>
  <c r="M47" i="64"/>
  <c r="L47" i="64"/>
  <c r="K47" i="64"/>
  <c r="J47" i="64"/>
  <c r="I47" i="64"/>
  <c r="H47" i="64"/>
  <c r="G47" i="64"/>
  <c r="F47" i="64"/>
  <c r="E47" i="64"/>
  <c r="D47" i="64"/>
  <c r="A47" i="64" s="1"/>
  <c r="AG46" i="64"/>
  <c r="AF46" i="64"/>
  <c r="AE46" i="64"/>
  <c r="AD46" i="64"/>
  <c r="AC46" i="64"/>
  <c r="AB46" i="64"/>
  <c r="AA46" i="64"/>
  <c r="Z46" i="64"/>
  <c r="Y46" i="64"/>
  <c r="X46" i="64"/>
  <c r="W46" i="64"/>
  <c r="V46" i="64"/>
  <c r="U46" i="64"/>
  <c r="T46" i="64"/>
  <c r="S46" i="64"/>
  <c r="R46" i="64"/>
  <c r="Q46" i="64"/>
  <c r="P46" i="64"/>
  <c r="O46" i="64"/>
  <c r="N46" i="64"/>
  <c r="M46" i="64"/>
  <c r="L46" i="64"/>
  <c r="K46" i="64"/>
  <c r="J46" i="64"/>
  <c r="I46" i="64"/>
  <c r="H46" i="64"/>
  <c r="G46" i="64"/>
  <c r="F46" i="64"/>
  <c r="E46" i="64"/>
  <c r="D46" i="64"/>
  <c r="A46" i="64" s="1"/>
  <c r="AG45" i="64"/>
  <c r="AF45" i="64"/>
  <c r="AE45" i="64"/>
  <c r="AD45" i="64"/>
  <c r="AC45" i="64"/>
  <c r="AB45" i="64"/>
  <c r="AA45" i="64"/>
  <c r="Z45" i="64"/>
  <c r="Y45" i="64"/>
  <c r="X45" i="64"/>
  <c r="W45" i="64"/>
  <c r="V45" i="64"/>
  <c r="U45" i="64"/>
  <c r="T45" i="64"/>
  <c r="S45" i="64"/>
  <c r="R45" i="64"/>
  <c r="Q45" i="64"/>
  <c r="P45" i="64"/>
  <c r="O45" i="64"/>
  <c r="N45" i="64"/>
  <c r="M45" i="64"/>
  <c r="L45" i="64"/>
  <c r="K45" i="64"/>
  <c r="J45" i="64"/>
  <c r="I45" i="64"/>
  <c r="H45" i="64"/>
  <c r="G45" i="64"/>
  <c r="F45" i="64"/>
  <c r="E45" i="64"/>
  <c r="D45" i="64"/>
  <c r="A45" i="64" s="1"/>
  <c r="AG44" i="64"/>
  <c r="AF44" i="64"/>
  <c r="AE44" i="64"/>
  <c r="AD44" i="64"/>
  <c r="AC44" i="64"/>
  <c r="AB44" i="64"/>
  <c r="AA44" i="64"/>
  <c r="Z44" i="64"/>
  <c r="Y44" i="64"/>
  <c r="X44" i="64"/>
  <c r="W44" i="64"/>
  <c r="V44" i="64"/>
  <c r="U44" i="64"/>
  <c r="T44" i="64"/>
  <c r="S44" i="64"/>
  <c r="R44" i="64"/>
  <c r="Q44" i="64"/>
  <c r="P44" i="64"/>
  <c r="O44" i="64"/>
  <c r="N44" i="64"/>
  <c r="M44" i="64"/>
  <c r="L44" i="64"/>
  <c r="K44" i="64"/>
  <c r="J44" i="64"/>
  <c r="I44" i="64"/>
  <c r="H44" i="64"/>
  <c r="G44" i="64"/>
  <c r="F44" i="64"/>
  <c r="E44" i="64"/>
  <c r="D44" i="64"/>
  <c r="A44" i="64" s="1"/>
  <c r="AG43" i="64"/>
  <c r="AF43" i="64"/>
  <c r="AE43" i="64"/>
  <c r="AD43" i="64"/>
  <c r="AC43" i="64"/>
  <c r="AB43" i="64"/>
  <c r="AA43" i="64"/>
  <c r="Z43" i="64"/>
  <c r="Y43" i="64"/>
  <c r="X43" i="64"/>
  <c r="W43" i="64"/>
  <c r="V43" i="64"/>
  <c r="U43" i="64"/>
  <c r="T43" i="64"/>
  <c r="S43" i="64"/>
  <c r="R43" i="64"/>
  <c r="Q43" i="64"/>
  <c r="P43" i="64"/>
  <c r="O43" i="64"/>
  <c r="N43" i="64"/>
  <c r="M43" i="64"/>
  <c r="L43" i="64"/>
  <c r="K43" i="64"/>
  <c r="J43" i="64"/>
  <c r="I43" i="64"/>
  <c r="H43" i="64"/>
  <c r="G43" i="64"/>
  <c r="F43" i="64"/>
  <c r="E43" i="64"/>
  <c r="D43" i="64"/>
  <c r="A43" i="64" s="1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O42" i="64"/>
  <c r="N42" i="64"/>
  <c r="M42" i="64"/>
  <c r="L42" i="64"/>
  <c r="K42" i="64"/>
  <c r="J42" i="64"/>
  <c r="I42" i="64"/>
  <c r="H42" i="64"/>
  <c r="G42" i="64"/>
  <c r="F42" i="64"/>
  <c r="E42" i="64"/>
  <c r="D42" i="64"/>
  <c r="A42" i="64" s="1"/>
  <c r="AF41" i="64"/>
  <c r="AE41" i="64"/>
  <c r="AC41" i="64"/>
  <c r="AB41" i="64"/>
  <c r="AD41" i="64"/>
  <c r="Z41" i="64"/>
  <c r="Y41" i="64"/>
  <c r="AA41" i="64"/>
  <c r="W41" i="64"/>
  <c r="V41" i="64"/>
  <c r="X41" i="64"/>
  <c r="T41" i="64"/>
  <c r="S41" i="64"/>
  <c r="R41" i="64"/>
  <c r="U41" i="64"/>
  <c r="P41" i="64"/>
  <c r="O41" i="64"/>
  <c r="N41" i="64"/>
  <c r="Q41" i="64"/>
  <c r="L41" i="64"/>
  <c r="K41" i="64"/>
  <c r="J41" i="64"/>
  <c r="I41" i="64"/>
  <c r="M41" i="64"/>
  <c r="G41" i="64"/>
  <c r="F41" i="64"/>
  <c r="E41" i="64"/>
  <c r="D41" i="64"/>
  <c r="A41" i="64" s="1"/>
  <c r="H41" i="64"/>
  <c r="AG41" i="64"/>
  <c r="AF40" i="64"/>
  <c r="AE40" i="64"/>
  <c r="AC40" i="64"/>
  <c r="AB40" i="64"/>
  <c r="AD40" i="64"/>
  <c r="Z40" i="64"/>
  <c r="Y40" i="64"/>
  <c r="AA40" i="64"/>
  <c r="W40" i="64"/>
  <c r="V40" i="64"/>
  <c r="X40" i="64"/>
  <c r="T40" i="64"/>
  <c r="S40" i="64"/>
  <c r="R40" i="64"/>
  <c r="U40" i="64"/>
  <c r="P40" i="64"/>
  <c r="O40" i="64"/>
  <c r="N40" i="64"/>
  <c r="Q40" i="64"/>
  <c r="L40" i="64"/>
  <c r="K40" i="64"/>
  <c r="J40" i="64"/>
  <c r="I40" i="64"/>
  <c r="M40" i="64"/>
  <c r="G40" i="64"/>
  <c r="F40" i="64"/>
  <c r="E40" i="64"/>
  <c r="D40" i="64"/>
  <c r="A40" i="64" s="1"/>
  <c r="AF39" i="64"/>
  <c r="AE39" i="64"/>
  <c r="AC39" i="64"/>
  <c r="AB39" i="64"/>
  <c r="AD39" i="64"/>
  <c r="Z39" i="64"/>
  <c r="Y39" i="64"/>
  <c r="AA39" i="64"/>
  <c r="W39" i="64"/>
  <c r="V39" i="64"/>
  <c r="X39" i="64"/>
  <c r="T39" i="64"/>
  <c r="S39" i="64"/>
  <c r="R39" i="64"/>
  <c r="U39" i="64"/>
  <c r="P39" i="64"/>
  <c r="O39" i="64"/>
  <c r="N39" i="64"/>
  <c r="Q39" i="64"/>
  <c r="L39" i="64"/>
  <c r="K39" i="64"/>
  <c r="J39" i="64"/>
  <c r="I39" i="64"/>
  <c r="M39" i="64"/>
  <c r="G39" i="64"/>
  <c r="F39" i="64"/>
  <c r="E39" i="64"/>
  <c r="D39" i="64"/>
  <c r="A39" i="64" s="1"/>
  <c r="H39" i="64"/>
  <c r="AG39" i="64"/>
  <c r="AF38" i="64"/>
  <c r="AE38" i="64"/>
  <c r="AC38" i="64"/>
  <c r="AB38" i="64"/>
  <c r="AD38" i="64"/>
  <c r="Z38" i="64"/>
  <c r="Y38" i="64"/>
  <c r="AA38" i="64"/>
  <c r="W38" i="64"/>
  <c r="V38" i="64"/>
  <c r="X38" i="64"/>
  <c r="T38" i="64"/>
  <c r="S38" i="64"/>
  <c r="R38" i="64"/>
  <c r="U38" i="64"/>
  <c r="P38" i="64"/>
  <c r="O38" i="64"/>
  <c r="N38" i="64"/>
  <c r="Q38" i="64"/>
  <c r="L38" i="64"/>
  <c r="K38" i="64"/>
  <c r="J38" i="64"/>
  <c r="I38" i="64"/>
  <c r="M38" i="64"/>
  <c r="G38" i="64"/>
  <c r="F38" i="64"/>
  <c r="E38" i="64"/>
  <c r="D38" i="64"/>
  <c r="A38" i="64" s="1"/>
  <c r="H38" i="64"/>
  <c r="AF37" i="64"/>
  <c r="AE37" i="64"/>
  <c r="AC37" i="64"/>
  <c r="AB37" i="64"/>
  <c r="AD37" i="64"/>
  <c r="Z37" i="64"/>
  <c r="Y37" i="64"/>
  <c r="AA37" i="64"/>
  <c r="W37" i="64"/>
  <c r="V37" i="64"/>
  <c r="X37" i="64"/>
  <c r="T37" i="64"/>
  <c r="S37" i="64"/>
  <c r="R37" i="64"/>
  <c r="U37" i="64"/>
  <c r="P37" i="64"/>
  <c r="O37" i="64"/>
  <c r="N37" i="64"/>
  <c r="Q37" i="64"/>
  <c r="L37" i="64"/>
  <c r="K37" i="64"/>
  <c r="J37" i="64"/>
  <c r="I37" i="64"/>
  <c r="M37" i="64"/>
  <c r="G37" i="64"/>
  <c r="F37" i="64"/>
  <c r="E37" i="64"/>
  <c r="D37" i="64"/>
  <c r="A37" i="64" s="1"/>
  <c r="H37" i="64"/>
  <c r="AG37" i="64"/>
  <c r="AF36" i="64"/>
  <c r="AE36" i="64"/>
  <c r="AC36" i="64"/>
  <c r="AB36" i="64"/>
  <c r="AD36" i="64"/>
  <c r="Z36" i="64"/>
  <c r="Y36" i="64"/>
  <c r="AA36" i="64"/>
  <c r="W36" i="64"/>
  <c r="V36" i="64"/>
  <c r="X36" i="64"/>
  <c r="T36" i="64"/>
  <c r="S36" i="64"/>
  <c r="R36" i="64"/>
  <c r="U36" i="64"/>
  <c r="P36" i="64"/>
  <c r="O36" i="64"/>
  <c r="N36" i="64"/>
  <c r="Q36" i="64"/>
  <c r="L36" i="64"/>
  <c r="K36" i="64"/>
  <c r="J36" i="64"/>
  <c r="I36" i="64"/>
  <c r="M36" i="64"/>
  <c r="G36" i="64"/>
  <c r="F36" i="64"/>
  <c r="E36" i="64"/>
  <c r="D36" i="64"/>
  <c r="A36" i="64" s="1"/>
  <c r="H36" i="64"/>
  <c r="AF35" i="64"/>
  <c r="AE35" i="64"/>
  <c r="AC35" i="64"/>
  <c r="AB35" i="64"/>
  <c r="AD35" i="64"/>
  <c r="Z35" i="64"/>
  <c r="Y35" i="64"/>
  <c r="AA35" i="64"/>
  <c r="W35" i="64"/>
  <c r="V35" i="64"/>
  <c r="X35" i="64"/>
  <c r="T35" i="64"/>
  <c r="S35" i="64"/>
  <c r="R35" i="64"/>
  <c r="U35" i="64"/>
  <c r="P35" i="64"/>
  <c r="O35" i="64"/>
  <c r="N35" i="64"/>
  <c r="Q35" i="64"/>
  <c r="L35" i="64"/>
  <c r="K35" i="64"/>
  <c r="J35" i="64"/>
  <c r="I35" i="64"/>
  <c r="M35" i="64"/>
  <c r="G35" i="64"/>
  <c r="F35" i="64"/>
  <c r="E35" i="64"/>
  <c r="D35" i="64"/>
  <c r="A35" i="64" s="1"/>
  <c r="H35" i="64"/>
  <c r="AG35" i="64"/>
  <c r="AF34" i="64"/>
  <c r="AE34" i="64"/>
  <c r="AC34" i="64"/>
  <c r="AB34" i="64"/>
  <c r="AD34" i="64"/>
  <c r="Z34" i="64"/>
  <c r="Y34" i="64"/>
  <c r="AA34" i="64"/>
  <c r="W34" i="64"/>
  <c r="V34" i="64"/>
  <c r="X34" i="64"/>
  <c r="T34" i="64"/>
  <c r="S34" i="64"/>
  <c r="R34" i="64"/>
  <c r="U34" i="64"/>
  <c r="P34" i="64"/>
  <c r="O34" i="64"/>
  <c r="N34" i="64"/>
  <c r="Q34" i="64"/>
  <c r="L34" i="64"/>
  <c r="K34" i="64"/>
  <c r="J34" i="64"/>
  <c r="I34" i="64"/>
  <c r="M34" i="64"/>
  <c r="G34" i="64"/>
  <c r="F34" i="64"/>
  <c r="E34" i="64"/>
  <c r="D34" i="64"/>
  <c r="A34" i="64" s="1"/>
  <c r="H34" i="64"/>
  <c r="AF33" i="64"/>
  <c r="AE33" i="64"/>
  <c r="AC33" i="64"/>
  <c r="AB33" i="64"/>
  <c r="AD33" i="64"/>
  <c r="Z33" i="64"/>
  <c r="Y33" i="64"/>
  <c r="AA33" i="64"/>
  <c r="W33" i="64"/>
  <c r="V33" i="64"/>
  <c r="X33" i="64"/>
  <c r="T33" i="64"/>
  <c r="S33" i="64"/>
  <c r="R33" i="64"/>
  <c r="U33" i="64"/>
  <c r="P33" i="64"/>
  <c r="O33" i="64"/>
  <c r="N33" i="64"/>
  <c r="Q33" i="64"/>
  <c r="L33" i="64"/>
  <c r="K33" i="64"/>
  <c r="J33" i="64"/>
  <c r="I33" i="64"/>
  <c r="M33" i="64"/>
  <c r="G33" i="64"/>
  <c r="F33" i="64"/>
  <c r="E33" i="64"/>
  <c r="D33" i="64"/>
  <c r="A33" i="64" s="1"/>
  <c r="H33" i="64"/>
  <c r="AG33" i="64"/>
  <c r="AF32" i="64"/>
  <c r="AE32" i="64"/>
  <c r="AC32" i="64"/>
  <c r="AB32" i="64"/>
  <c r="AD32" i="64"/>
  <c r="Z32" i="64"/>
  <c r="Y32" i="64"/>
  <c r="AA32" i="64"/>
  <c r="W32" i="64"/>
  <c r="V32" i="64"/>
  <c r="X32" i="64"/>
  <c r="T32" i="64"/>
  <c r="S32" i="64"/>
  <c r="R32" i="64"/>
  <c r="U32" i="64"/>
  <c r="P32" i="64"/>
  <c r="O32" i="64"/>
  <c r="N32" i="64"/>
  <c r="Q32" i="64"/>
  <c r="L32" i="64"/>
  <c r="K32" i="64"/>
  <c r="J32" i="64"/>
  <c r="I32" i="64"/>
  <c r="M32" i="64"/>
  <c r="G32" i="64"/>
  <c r="F32" i="64"/>
  <c r="E32" i="64"/>
  <c r="D32" i="64"/>
  <c r="A32" i="64" s="1"/>
  <c r="AF31" i="64"/>
  <c r="AE31" i="64"/>
  <c r="AC31" i="64"/>
  <c r="AB31" i="64"/>
  <c r="AD31" i="64"/>
  <c r="Z31" i="64"/>
  <c r="Y31" i="64"/>
  <c r="AA31" i="64"/>
  <c r="W31" i="64"/>
  <c r="V31" i="64"/>
  <c r="X31" i="64"/>
  <c r="T31" i="64"/>
  <c r="S31" i="64"/>
  <c r="R31" i="64"/>
  <c r="U31" i="64"/>
  <c r="P31" i="64"/>
  <c r="O31" i="64"/>
  <c r="N31" i="64"/>
  <c r="Q31" i="64"/>
  <c r="L31" i="64"/>
  <c r="K31" i="64"/>
  <c r="J31" i="64"/>
  <c r="I31" i="64"/>
  <c r="M31" i="64"/>
  <c r="G31" i="64"/>
  <c r="F31" i="64"/>
  <c r="E31" i="64"/>
  <c r="D31" i="64"/>
  <c r="A31" i="64" s="1"/>
  <c r="H31" i="64"/>
  <c r="AG31" i="64"/>
  <c r="AF30" i="64"/>
  <c r="AE30" i="64"/>
  <c r="AC30" i="64"/>
  <c r="AB30" i="64"/>
  <c r="AD30" i="64"/>
  <c r="Z30" i="64"/>
  <c r="Y30" i="64"/>
  <c r="AA30" i="64"/>
  <c r="W30" i="64"/>
  <c r="V30" i="64"/>
  <c r="X30" i="64"/>
  <c r="T30" i="64"/>
  <c r="S30" i="64"/>
  <c r="R30" i="64"/>
  <c r="U30" i="64"/>
  <c r="P30" i="64"/>
  <c r="O30" i="64"/>
  <c r="N30" i="64"/>
  <c r="Q30" i="64"/>
  <c r="L30" i="64"/>
  <c r="K30" i="64"/>
  <c r="J30" i="64"/>
  <c r="I30" i="64"/>
  <c r="M30" i="64"/>
  <c r="G30" i="64"/>
  <c r="F30" i="64"/>
  <c r="E30" i="64"/>
  <c r="D30" i="64"/>
  <c r="A30" i="64" s="1"/>
  <c r="H30" i="64"/>
  <c r="AF29" i="64"/>
  <c r="AE29" i="64"/>
  <c r="AC29" i="64"/>
  <c r="AB29" i="64"/>
  <c r="AD29" i="64"/>
  <c r="Z29" i="64"/>
  <c r="Y29" i="64"/>
  <c r="AA29" i="64"/>
  <c r="W29" i="64"/>
  <c r="V29" i="64"/>
  <c r="X29" i="64"/>
  <c r="T29" i="64"/>
  <c r="S29" i="64"/>
  <c r="R29" i="64"/>
  <c r="U29" i="64"/>
  <c r="P29" i="64"/>
  <c r="O29" i="64"/>
  <c r="N29" i="64"/>
  <c r="Q29" i="64"/>
  <c r="L29" i="64"/>
  <c r="K29" i="64"/>
  <c r="J29" i="64"/>
  <c r="I29" i="64"/>
  <c r="M29" i="64"/>
  <c r="G29" i="64"/>
  <c r="F29" i="64"/>
  <c r="E29" i="64"/>
  <c r="D29" i="64"/>
  <c r="A29" i="64" s="1"/>
  <c r="H29" i="64"/>
  <c r="AG29" i="64"/>
  <c r="AF28" i="64"/>
  <c r="AE28" i="64"/>
  <c r="AC28" i="64"/>
  <c r="AB28" i="64"/>
  <c r="AD28" i="64"/>
  <c r="Z28" i="64"/>
  <c r="Y28" i="64"/>
  <c r="AA28" i="64"/>
  <c r="W28" i="64"/>
  <c r="V28" i="64"/>
  <c r="X28" i="64"/>
  <c r="T28" i="64"/>
  <c r="S28" i="64"/>
  <c r="R28" i="64"/>
  <c r="U28" i="64"/>
  <c r="P28" i="64"/>
  <c r="O28" i="64"/>
  <c r="N28" i="64"/>
  <c r="Q28" i="64"/>
  <c r="L28" i="64"/>
  <c r="K28" i="64"/>
  <c r="J28" i="64"/>
  <c r="I28" i="64"/>
  <c r="M28" i="64"/>
  <c r="G28" i="64"/>
  <c r="F28" i="64"/>
  <c r="E28" i="64"/>
  <c r="D28" i="64"/>
  <c r="A28" i="64" s="1"/>
  <c r="H28" i="64"/>
  <c r="AF27" i="64"/>
  <c r="AE27" i="64"/>
  <c r="AC27" i="64"/>
  <c r="AB27" i="64"/>
  <c r="AD27" i="64"/>
  <c r="Z27" i="64"/>
  <c r="Y27" i="64"/>
  <c r="AA27" i="64"/>
  <c r="W27" i="64"/>
  <c r="V27" i="64"/>
  <c r="X27" i="64"/>
  <c r="T27" i="64"/>
  <c r="S27" i="64"/>
  <c r="R27" i="64"/>
  <c r="U27" i="64"/>
  <c r="P27" i="64"/>
  <c r="O27" i="64"/>
  <c r="N27" i="64"/>
  <c r="Q27" i="64"/>
  <c r="L27" i="64"/>
  <c r="K27" i="64"/>
  <c r="J27" i="64"/>
  <c r="I27" i="64"/>
  <c r="M27" i="64"/>
  <c r="G27" i="64"/>
  <c r="F27" i="64"/>
  <c r="E27" i="64"/>
  <c r="D27" i="64"/>
  <c r="A27" i="64" s="1"/>
  <c r="H27" i="64"/>
  <c r="AG27" i="64"/>
  <c r="AF26" i="64"/>
  <c r="AE26" i="64"/>
  <c r="AC26" i="64"/>
  <c r="AB26" i="64"/>
  <c r="AD26" i="64"/>
  <c r="Z26" i="64"/>
  <c r="Y26" i="64"/>
  <c r="AA26" i="64"/>
  <c r="W26" i="64"/>
  <c r="V26" i="64"/>
  <c r="X26" i="64"/>
  <c r="T26" i="64"/>
  <c r="S26" i="64"/>
  <c r="R26" i="64"/>
  <c r="U26" i="64"/>
  <c r="P26" i="64"/>
  <c r="O26" i="64"/>
  <c r="N26" i="64"/>
  <c r="Q26" i="64"/>
  <c r="L26" i="64"/>
  <c r="K26" i="64"/>
  <c r="J26" i="64"/>
  <c r="I26" i="64"/>
  <c r="M26" i="64"/>
  <c r="G26" i="64"/>
  <c r="F26" i="64"/>
  <c r="E26" i="64"/>
  <c r="D26" i="64"/>
  <c r="A26" i="64" s="1"/>
  <c r="H26" i="64"/>
  <c r="AF25" i="64"/>
  <c r="AE25" i="64"/>
  <c r="AC25" i="64"/>
  <c r="AB25" i="64"/>
  <c r="AD25" i="64"/>
  <c r="Z25" i="64"/>
  <c r="Y25" i="64"/>
  <c r="AA25" i="64"/>
  <c r="W25" i="64"/>
  <c r="V25" i="64"/>
  <c r="X25" i="64"/>
  <c r="T25" i="64"/>
  <c r="S25" i="64"/>
  <c r="R25" i="64"/>
  <c r="U25" i="64"/>
  <c r="P25" i="64"/>
  <c r="O25" i="64"/>
  <c r="N25" i="64"/>
  <c r="Q25" i="64"/>
  <c r="L25" i="64"/>
  <c r="K25" i="64"/>
  <c r="J25" i="64"/>
  <c r="I25" i="64"/>
  <c r="M25" i="64"/>
  <c r="G25" i="64"/>
  <c r="F25" i="64"/>
  <c r="E25" i="64"/>
  <c r="D25" i="64"/>
  <c r="A25" i="64" s="1"/>
  <c r="H25" i="64"/>
  <c r="AG25" i="64"/>
  <c r="AF24" i="64"/>
  <c r="AE24" i="64"/>
  <c r="AC24" i="64"/>
  <c r="AB24" i="64"/>
  <c r="AD24" i="64"/>
  <c r="Z24" i="64"/>
  <c r="Y24" i="64"/>
  <c r="AA24" i="64"/>
  <c r="W24" i="64"/>
  <c r="V24" i="64"/>
  <c r="X24" i="64"/>
  <c r="T24" i="64"/>
  <c r="S24" i="64"/>
  <c r="R24" i="64"/>
  <c r="U24" i="64"/>
  <c r="P24" i="64"/>
  <c r="O24" i="64"/>
  <c r="N24" i="64"/>
  <c r="Q24" i="64"/>
  <c r="L24" i="64"/>
  <c r="K24" i="64"/>
  <c r="J24" i="64"/>
  <c r="I24" i="64"/>
  <c r="M24" i="64"/>
  <c r="G24" i="64"/>
  <c r="F24" i="64"/>
  <c r="E24" i="64"/>
  <c r="D24" i="64"/>
  <c r="A24" i="64" s="1"/>
  <c r="AF23" i="64"/>
  <c r="AE23" i="64"/>
  <c r="AC23" i="64"/>
  <c r="AB23" i="64"/>
  <c r="AD23" i="64"/>
  <c r="Z23" i="64"/>
  <c r="Y23" i="64"/>
  <c r="AA23" i="64"/>
  <c r="W23" i="64"/>
  <c r="V23" i="64"/>
  <c r="X23" i="64"/>
  <c r="T23" i="64"/>
  <c r="S23" i="64"/>
  <c r="R23" i="64"/>
  <c r="U23" i="64"/>
  <c r="P23" i="64"/>
  <c r="O23" i="64"/>
  <c r="N23" i="64"/>
  <c r="Q23" i="64"/>
  <c r="L23" i="64"/>
  <c r="K23" i="64"/>
  <c r="J23" i="64"/>
  <c r="I23" i="64"/>
  <c r="M23" i="64"/>
  <c r="G23" i="64"/>
  <c r="F23" i="64"/>
  <c r="E23" i="64"/>
  <c r="D23" i="64"/>
  <c r="A23" i="64" s="1"/>
  <c r="H23" i="64"/>
  <c r="AG23" i="64"/>
  <c r="AF22" i="64"/>
  <c r="AE22" i="64"/>
  <c r="AC22" i="64"/>
  <c r="AB22" i="64"/>
  <c r="AD22" i="64"/>
  <c r="Z22" i="64"/>
  <c r="Y22" i="64"/>
  <c r="AA22" i="64"/>
  <c r="W22" i="64"/>
  <c r="V22" i="64"/>
  <c r="X22" i="64"/>
  <c r="T22" i="64"/>
  <c r="S22" i="64"/>
  <c r="R22" i="64"/>
  <c r="U22" i="64"/>
  <c r="P22" i="64"/>
  <c r="O22" i="64"/>
  <c r="N22" i="64"/>
  <c r="Q22" i="64"/>
  <c r="L22" i="64"/>
  <c r="K22" i="64"/>
  <c r="J22" i="64"/>
  <c r="I22" i="64"/>
  <c r="M22" i="64"/>
  <c r="G22" i="64"/>
  <c r="F22" i="64"/>
  <c r="E22" i="64"/>
  <c r="D22" i="64"/>
  <c r="A22" i="64" s="1"/>
  <c r="H22" i="64"/>
  <c r="AF21" i="64"/>
  <c r="AE21" i="64"/>
  <c r="AC21" i="64"/>
  <c r="AB21" i="64"/>
  <c r="AD21" i="64"/>
  <c r="Z21" i="64"/>
  <c r="Y21" i="64"/>
  <c r="AA21" i="64"/>
  <c r="W21" i="64"/>
  <c r="V21" i="64"/>
  <c r="X21" i="64"/>
  <c r="T21" i="64"/>
  <c r="S21" i="64"/>
  <c r="R21" i="64"/>
  <c r="U21" i="64"/>
  <c r="P21" i="64"/>
  <c r="O21" i="64"/>
  <c r="N21" i="64"/>
  <c r="Q21" i="64"/>
  <c r="L21" i="64"/>
  <c r="K21" i="64"/>
  <c r="J21" i="64"/>
  <c r="I21" i="64"/>
  <c r="M21" i="64"/>
  <c r="G21" i="64"/>
  <c r="F21" i="64"/>
  <c r="E21" i="64"/>
  <c r="D21" i="64"/>
  <c r="A21" i="64" s="1"/>
  <c r="H21" i="64"/>
  <c r="AG21" i="64"/>
  <c r="AF20" i="64"/>
  <c r="AE20" i="64"/>
  <c r="AC20" i="64"/>
  <c r="AB20" i="64"/>
  <c r="AD20" i="64"/>
  <c r="Z20" i="64"/>
  <c r="Y20" i="64"/>
  <c r="AA20" i="64"/>
  <c r="W20" i="64"/>
  <c r="V20" i="64"/>
  <c r="X20" i="64"/>
  <c r="T20" i="64"/>
  <c r="S20" i="64"/>
  <c r="R20" i="64"/>
  <c r="U20" i="64"/>
  <c r="P20" i="64"/>
  <c r="O20" i="64"/>
  <c r="N20" i="64"/>
  <c r="Q20" i="64"/>
  <c r="L20" i="64"/>
  <c r="K20" i="64"/>
  <c r="J20" i="64"/>
  <c r="I20" i="64"/>
  <c r="M20" i="64"/>
  <c r="G20" i="64"/>
  <c r="F20" i="64"/>
  <c r="E20" i="64"/>
  <c r="D20" i="64"/>
  <c r="A20" i="64" s="1"/>
  <c r="AF19" i="64"/>
  <c r="AE19" i="64"/>
  <c r="AC19" i="64"/>
  <c r="AB19" i="64"/>
  <c r="AD19" i="64"/>
  <c r="Z19" i="64"/>
  <c r="Y19" i="64"/>
  <c r="AA19" i="64"/>
  <c r="W19" i="64"/>
  <c r="V19" i="64"/>
  <c r="X19" i="64"/>
  <c r="T19" i="64"/>
  <c r="S19" i="64"/>
  <c r="R19" i="64"/>
  <c r="U19" i="64"/>
  <c r="P19" i="64"/>
  <c r="O19" i="64"/>
  <c r="N19" i="64"/>
  <c r="Q19" i="64"/>
  <c r="L19" i="64"/>
  <c r="K19" i="64"/>
  <c r="J19" i="64"/>
  <c r="I19" i="64"/>
  <c r="M19" i="64"/>
  <c r="G19" i="64"/>
  <c r="F19" i="64"/>
  <c r="E19" i="64"/>
  <c r="D19" i="64"/>
  <c r="A19" i="64" s="1"/>
  <c r="H19" i="64"/>
  <c r="AG19" i="64"/>
  <c r="AF18" i="64"/>
  <c r="AE18" i="64"/>
  <c r="AC18" i="64"/>
  <c r="AB18" i="64"/>
  <c r="AD18" i="64"/>
  <c r="Z18" i="64"/>
  <c r="Y18" i="64"/>
  <c r="AA18" i="64"/>
  <c r="W18" i="64"/>
  <c r="V18" i="64"/>
  <c r="X18" i="64"/>
  <c r="T18" i="64"/>
  <c r="S18" i="64"/>
  <c r="R18" i="64"/>
  <c r="U18" i="64"/>
  <c r="P18" i="64"/>
  <c r="O18" i="64"/>
  <c r="N18" i="64"/>
  <c r="Q18" i="64"/>
  <c r="L18" i="64"/>
  <c r="K18" i="64"/>
  <c r="J18" i="64"/>
  <c r="I18" i="64"/>
  <c r="M18" i="64"/>
  <c r="G18" i="64"/>
  <c r="F18" i="64"/>
  <c r="E18" i="64"/>
  <c r="D18" i="64"/>
  <c r="A18" i="64" s="1"/>
  <c r="H18" i="64"/>
  <c r="AF17" i="64"/>
  <c r="AE17" i="64"/>
  <c r="AC17" i="64"/>
  <c r="AB17" i="64"/>
  <c r="AD17" i="64"/>
  <c r="Z17" i="64"/>
  <c r="Y17" i="64"/>
  <c r="AA17" i="64"/>
  <c r="W17" i="64"/>
  <c r="V17" i="64"/>
  <c r="X17" i="64"/>
  <c r="T17" i="64"/>
  <c r="S17" i="64"/>
  <c r="R17" i="64"/>
  <c r="U17" i="64"/>
  <c r="P17" i="64"/>
  <c r="O17" i="64"/>
  <c r="N17" i="64"/>
  <c r="Q17" i="64"/>
  <c r="L17" i="64"/>
  <c r="K17" i="64"/>
  <c r="J17" i="64"/>
  <c r="I17" i="64"/>
  <c r="M17" i="64"/>
  <c r="G17" i="64"/>
  <c r="F17" i="64"/>
  <c r="E17" i="64"/>
  <c r="D17" i="64"/>
  <c r="A17" i="64" s="1"/>
  <c r="H17" i="64"/>
  <c r="AG17" i="64"/>
  <c r="AF16" i="64"/>
  <c r="AE16" i="64"/>
  <c r="AC16" i="64"/>
  <c r="AB16" i="64"/>
  <c r="AD16" i="64"/>
  <c r="Z16" i="64"/>
  <c r="Y16" i="64"/>
  <c r="AA16" i="64"/>
  <c r="W16" i="64"/>
  <c r="V16" i="64"/>
  <c r="X16" i="64"/>
  <c r="T16" i="64"/>
  <c r="S16" i="64"/>
  <c r="R16" i="64"/>
  <c r="U16" i="64"/>
  <c r="P16" i="64"/>
  <c r="O16" i="64"/>
  <c r="N16" i="64"/>
  <c r="Q16" i="64"/>
  <c r="L16" i="64"/>
  <c r="K16" i="64"/>
  <c r="J16" i="64"/>
  <c r="I16" i="64"/>
  <c r="M16" i="64"/>
  <c r="G16" i="64"/>
  <c r="F16" i="64"/>
  <c r="E16" i="64"/>
  <c r="D16" i="64"/>
  <c r="A16" i="64" s="1"/>
  <c r="H16" i="64"/>
  <c r="A11" i="64"/>
  <c r="AG16" i="64"/>
  <c r="AG18" i="64"/>
  <c r="AG22" i="64"/>
  <c r="AG26" i="64"/>
  <c r="AG28" i="64"/>
  <c r="AG30" i="64"/>
  <c r="AG34" i="64"/>
  <c r="AG36" i="64"/>
  <c r="AG38" i="64"/>
  <c r="H20" i="64"/>
  <c r="AG20" i="64"/>
  <c r="H24" i="64"/>
  <c r="AG24" i="64"/>
  <c r="H32" i="64"/>
  <c r="AG32" i="64"/>
  <c r="H40" i="64"/>
  <c r="AG40" i="64"/>
  <c r="E3" i="61"/>
  <c r="E4" i="61"/>
  <c r="E5" i="61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E59" i="61"/>
  <c r="E60" i="61"/>
  <c r="E61" i="61"/>
  <c r="E62" i="61"/>
  <c r="E63" i="61"/>
  <c r="E64" i="61"/>
  <c r="E65" i="61"/>
  <c r="E66" i="61"/>
  <c r="E67" i="61"/>
  <c r="E68" i="61"/>
  <c r="E69" i="61"/>
  <c r="E70" i="61"/>
  <c r="E71" i="61"/>
  <c r="E72" i="61"/>
  <c r="E73" i="61"/>
  <c r="E74" i="61"/>
  <c r="E75" i="61"/>
  <c r="E76" i="61"/>
  <c r="E77" i="61"/>
  <c r="E78" i="61"/>
  <c r="E79" i="61"/>
  <c r="E80" i="61"/>
  <c r="E81" i="61"/>
  <c r="E82" i="61"/>
  <c r="E83" i="61"/>
  <c r="E84" i="61"/>
  <c r="E85" i="61"/>
  <c r="E86" i="61"/>
  <c r="E87" i="61"/>
  <c r="E88" i="61"/>
  <c r="E89" i="61"/>
  <c r="E90" i="61"/>
  <c r="E91" i="61"/>
  <c r="E92" i="61"/>
  <c r="E93" i="61"/>
  <c r="E94" i="61"/>
  <c r="E95" i="61"/>
  <c r="E96" i="61"/>
  <c r="E97" i="61"/>
  <c r="E98" i="61"/>
  <c r="E99" i="61"/>
  <c r="E100" i="61"/>
  <c r="E101" i="61"/>
  <c r="E102" i="61"/>
  <c r="E103" i="61"/>
  <c r="E104" i="61"/>
  <c r="E105" i="61"/>
  <c r="E106" i="61"/>
  <c r="E107" i="61"/>
  <c r="E108" i="61"/>
  <c r="E109" i="61"/>
  <c r="E110" i="61"/>
  <c r="E111" i="61"/>
  <c r="E112" i="61"/>
  <c r="E113" i="61"/>
  <c r="E114" i="61"/>
  <c r="E115" i="61"/>
  <c r="E116" i="61"/>
  <c r="E117" i="61"/>
  <c r="E118" i="61"/>
  <c r="E119" i="61"/>
  <c r="E120" i="61"/>
  <c r="E121" i="61"/>
  <c r="E122" i="61"/>
  <c r="E123" i="61"/>
  <c r="E124" i="61"/>
  <c r="E125" i="61"/>
  <c r="E126" i="61"/>
  <c r="E127" i="61"/>
  <c r="E128" i="61"/>
  <c r="E129" i="61"/>
  <c r="E130" i="61"/>
  <c r="E131" i="61"/>
  <c r="E132" i="61"/>
  <c r="E133" i="61"/>
  <c r="E134" i="61"/>
  <c r="E135" i="61"/>
  <c r="E136" i="61"/>
  <c r="E137" i="61"/>
  <c r="E138" i="61"/>
  <c r="E139" i="61"/>
  <c r="E140" i="61"/>
  <c r="E141" i="61"/>
  <c r="E142" i="61"/>
  <c r="E143" i="61"/>
  <c r="E144" i="61"/>
  <c r="E145" i="61"/>
  <c r="E146" i="61"/>
  <c r="E147" i="61"/>
  <c r="E148" i="61"/>
  <c r="E149" i="61"/>
  <c r="E150" i="61"/>
  <c r="E151" i="61"/>
  <c r="E152" i="61"/>
  <c r="E153" i="61"/>
  <c r="E154" i="61"/>
  <c r="E155" i="61"/>
  <c r="E156" i="61"/>
  <c r="E157" i="61"/>
  <c r="E158" i="61"/>
  <c r="E159" i="61"/>
  <c r="E160" i="61"/>
  <c r="E161" i="61"/>
  <c r="E162" i="61"/>
  <c r="E163" i="61"/>
  <c r="E164" i="61"/>
  <c r="E165" i="61"/>
  <c r="E166" i="61"/>
  <c r="E167" i="61"/>
  <c r="E168" i="61"/>
  <c r="E169" i="61"/>
  <c r="E170" i="61"/>
  <c r="E171" i="61"/>
  <c r="E172" i="61"/>
  <c r="E173" i="61"/>
  <c r="E174" i="61"/>
  <c r="E175" i="61"/>
  <c r="E176" i="61"/>
  <c r="E177" i="61"/>
  <c r="E178" i="61"/>
  <c r="E179" i="61"/>
  <c r="E180" i="61"/>
  <c r="E181" i="61"/>
  <c r="E182" i="61"/>
  <c r="E183" i="61"/>
  <c r="E184" i="61"/>
  <c r="E185" i="61"/>
  <c r="E186" i="61"/>
  <c r="E187" i="61"/>
  <c r="E188" i="61"/>
  <c r="E189" i="61"/>
  <c r="E190" i="61"/>
  <c r="E191" i="61"/>
  <c r="E192" i="61"/>
  <c r="E193" i="61"/>
  <c r="E194" i="61"/>
  <c r="E195" i="61"/>
  <c r="E196" i="61"/>
  <c r="E197" i="61"/>
  <c r="E198" i="61"/>
  <c r="E199" i="61"/>
  <c r="E200" i="61"/>
  <c r="E201" i="61"/>
  <c r="E202" i="61"/>
  <c r="E203" i="61"/>
  <c r="E204" i="61"/>
  <c r="E205" i="61"/>
  <c r="E206" i="61"/>
  <c r="E207" i="61"/>
  <c r="E208" i="61"/>
  <c r="E209" i="61"/>
  <c r="E210" i="61"/>
  <c r="E211" i="61"/>
  <c r="E212" i="61"/>
  <c r="E213" i="61"/>
  <c r="E214" i="61"/>
  <c r="E215" i="61"/>
  <c r="E216" i="61"/>
  <c r="E217" i="61"/>
  <c r="E218" i="61"/>
  <c r="E219" i="61"/>
  <c r="E220" i="61"/>
  <c r="E221" i="61"/>
  <c r="E222" i="61"/>
  <c r="E223" i="61"/>
  <c r="E224" i="61"/>
  <c r="E225" i="61"/>
  <c r="E226" i="61"/>
  <c r="E227" i="61"/>
  <c r="E228" i="61"/>
  <c r="E229" i="61"/>
  <c r="E230" i="61"/>
  <c r="E231" i="61"/>
  <c r="E232" i="61"/>
  <c r="E233" i="61"/>
  <c r="E234" i="61"/>
  <c r="E235" i="61"/>
  <c r="E236" i="61"/>
  <c r="E237" i="61"/>
  <c r="E238" i="61"/>
  <c r="E239" i="61"/>
  <c r="E240" i="61"/>
  <c r="E241" i="61"/>
  <c r="E242" i="61"/>
  <c r="E243" i="61"/>
  <c r="E244" i="61"/>
  <c r="E245" i="61"/>
  <c r="E246" i="61"/>
  <c r="E247" i="61"/>
  <c r="E248" i="61"/>
  <c r="E249" i="61"/>
  <c r="E250" i="61"/>
  <c r="E251" i="61"/>
  <c r="E252" i="61"/>
  <c r="E253" i="61"/>
  <c r="E254" i="61"/>
  <c r="E255" i="61"/>
  <c r="E256" i="61"/>
  <c r="E257" i="61"/>
  <c r="E258" i="61"/>
  <c r="E259" i="61"/>
  <c r="E260" i="61"/>
  <c r="E261" i="61"/>
  <c r="E262" i="61"/>
  <c r="E263" i="61"/>
  <c r="E264" i="61"/>
  <c r="E265" i="61"/>
  <c r="E266" i="61"/>
  <c r="E267" i="61"/>
  <c r="E268" i="61"/>
  <c r="E269" i="61"/>
  <c r="E270" i="61"/>
  <c r="E271" i="61"/>
  <c r="E272" i="61"/>
  <c r="E273" i="61"/>
  <c r="E274" i="61"/>
  <c r="E275" i="61"/>
  <c r="E276" i="61"/>
  <c r="E277" i="61"/>
  <c r="E278" i="61"/>
  <c r="E279" i="61"/>
  <c r="E280" i="61"/>
  <c r="E281" i="61"/>
  <c r="E282" i="61"/>
  <c r="E283" i="61"/>
  <c r="E284" i="61"/>
  <c r="E285" i="61"/>
  <c r="E286" i="61"/>
  <c r="E287" i="61"/>
  <c r="E288" i="61"/>
  <c r="E289" i="61"/>
  <c r="E290" i="61"/>
  <c r="E291" i="61"/>
  <c r="E292" i="61"/>
  <c r="E293" i="61"/>
  <c r="E294" i="61"/>
  <c r="E295" i="61"/>
  <c r="E296" i="61"/>
  <c r="E297" i="61"/>
  <c r="E298" i="61"/>
  <c r="E299" i="61"/>
  <c r="E300" i="61"/>
  <c r="E301" i="61"/>
  <c r="E302" i="61"/>
  <c r="E303" i="61"/>
  <c r="E304" i="61"/>
  <c r="E305" i="61"/>
  <c r="E306" i="61"/>
  <c r="E307" i="61"/>
  <c r="E308" i="61"/>
  <c r="E309" i="61"/>
  <c r="E310" i="61"/>
  <c r="E311" i="61"/>
  <c r="E312" i="61"/>
  <c r="E313" i="61"/>
  <c r="E314" i="61"/>
  <c r="E315" i="61"/>
  <c r="E316" i="61"/>
  <c r="E317" i="61"/>
  <c r="E318" i="61"/>
  <c r="E319" i="61"/>
  <c r="E320" i="61"/>
  <c r="E321" i="61"/>
  <c r="E322" i="61"/>
  <c r="E323" i="61"/>
  <c r="E324" i="61"/>
  <c r="E325" i="61"/>
  <c r="E326" i="61"/>
  <c r="E327" i="61"/>
  <c r="E328" i="61"/>
  <c r="E329" i="61"/>
  <c r="E330" i="61"/>
  <c r="E331" i="61"/>
  <c r="E332" i="61"/>
  <c r="E333" i="61"/>
  <c r="E334" i="61"/>
  <c r="E335" i="61"/>
  <c r="E336" i="61"/>
  <c r="E337" i="61"/>
  <c r="E338" i="61"/>
  <c r="E339" i="61"/>
  <c r="E340" i="61"/>
  <c r="E341" i="61"/>
  <c r="E342" i="61"/>
  <c r="E343" i="61"/>
  <c r="E344" i="61"/>
  <c r="E345" i="61"/>
  <c r="E346" i="61"/>
  <c r="E347" i="61"/>
  <c r="E348" i="61"/>
  <c r="E349" i="61"/>
  <c r="E350" i="61"/>
  <c r="E351" i="61"/>
  <c r="E352" i="61"/>
  <c r="E353" i="61"/>
  <c r="E354" i="61"/>
  <c r="E355" i="61"/>
  <c r="E356" i="61"/>
  <c r="E357" i="61"/>
  <c r="E358" i="61"/>
  <c r="E359" i="61"/>
  <c r="E360" i="61"/>
  <c r="E361" i="61"/>
  <c r="E362" i="61"/>
  <c r="E363" i="61"/>
  <c r="E364" i="61"/>
  <c r="E365" i="61"/>
  <c r="E366" i="61"/>
  <c r="E367" i="61"/>
  <c r="E368" i="61"/>
  <c r="E369" i="61"/>
  <c r="E370" i="61"/>
  <c r="E371" i="61"/>
  <c r="E372" i="61"/>
  <c r="E373" i="61"/>
  <c r="E374" i="61"/>
  <c r="E375" i="61"/>
  <c r="E376" i="61"/>
  <c r="E377" i="61"/>
  <c r="E378" i="61"/>
  <c r="E379" i="61"/>
  <c r="E380" i="61"/>
  <c r="E381" i="61"/>
  <c r="E382" i="61"/>
  <c r="E383" i="61"/>
  <c r="E384" i="61"/>
  <c r="E385" i="61"/>
  <c r="E386" i="61"/>
  <c r="E387" i="61"/>
  <c r="E388" i="61"/>
  <c r="E389" i="61"/>
  <c r="E390" i="61"/>
  <c r="E391" i="61"/>
  <c r="E392" i="61"/>
  <c r="E393" i="61"/>
  <c r="E394" i="61"/>
  <c r="E395" i="61"/>
  <c r="E396" i="61"/>
  <c r="E397" i="61"/>
  <c r="E398" i="61"/>
  <c r="E399" i="61"/>
  <c r="E400" i="61"/>
  <c r="E401" i="61"/>
  <c r="E402" i="61"/>
  <c r="E403" i="61"/>
  <c r="E404" i="61"/>
  <c r="E405" i="61"/>
  <c r="E406" i="61"/>
  <c r="E407" i="61"/>
  <c r="E408" i="61"/>
  <c r="E409" i="61"/>
  <c r="E410" i="61"/>
  <c r="E411" i="61"/>
  <c r="E412" i="61"/>
  <c r="E413" i="61"/>
  <c r="E414" i="61"/>
  <c r="E415" i="61"/>
  <c r="E416" i="61"/>
  <c r="E417" i="61"/>
  <c r="E418" i="61"/>
  <c r="E419" i="61"/>
  <c r="E420" i="61"/>
  <c r="E421" i="61"/>
  <c r="E422" i="61"/>
  <c r="E423" i="61"/>
  <c r="E424" i="61"/>
  <c r="E425" i="61"/>
  <c r="E426" i="61"/>
  <c r="E427" i="61"/>
  <c r="E428" i="61"/>
  <c r="E429" i="61"/>
  <c r="E430" i="61"/>
  <c r="E431" i="61"/>
  <c r="E432" i="61"/>
  <c r="E433" i="61"/>
  <c r="E434" i="61"/>
  <c r="E435" i="61"/>
  <c r="E436" i="61"/>
  <c r="E437" i="61"/>
  <c r="E438" i="61"/>
  <c r="E439" i="61"/>
  <c r="E440" i="61"/>
  <c r="E441" i="61"/>
  <c r="E442" i="61"/>
  <c r="E443" i="61"/>
  <c r="E444" i="61"/>
  <c r="E445" i="61"/>
  <c r="E446" i="61"/>
  <c r="E447" i="61"/>
  <c r="E448" i="61"/>
  <c r="E449" i="61"/>
  <c r="E450" i="61"/>
  <c r="E451" i="61"/>
  <c r="E452" i="61"/>
  <c r="E453" i="61"/>
  <c r="E454" i="61"/>
  <c r="E455" i="61"/>
  <c r="E456" i="61"/>
  <c r="E457" i="61"/>
  <c r="E458" i="61"/>
  <c r="E459" i="61"/>
  <c r="E460" i="61"/>
  <c r="E461" i="61"/>
  <c r="E462" i="61"/>
  <c r="E463" i="61"/>
  <c r="E464" i="61"/>
  <c r="E465" i="61"/>
  <c r="E466" i="61"/>
  <c r="E467" i="61"/>
  <c r="E468" i="61"/>
  <c r="E469" i="61"/>
  <c r="E470" i="61"/>
  <c r="E471" i="61"/>
  <c r="E472" i="61"/>
  <c r="E473" i="61"/>
  <c r="E474" i="61"/>
  <c r="E475" i="61"/>
  <c r="E476" i="61"/>
  <c r="E477" i="61"/>
  <c r="E478" i="61"/>
  <c r="E479" i="61"/>
  <c r="E480" i="61"/>
  <c r="E481" i="61"/>
  <c r="E482" i="61"/>
  <c r="E483" i="61"/>
  <c r="E484" i="61"/>
  <c r="E485" i="61"/>
  <c r="E486" i="61"/>
  <c r="E487" i="61"/>
  <c r="E488" i="61"/>
  <c r="E489" i="61"/>
  <c r="E490" i="61"/>
  <c r="E491" i="61"/>
  <c r="E492" i="61"/>
  <c r="E493" i="61"/>
  <c r="E494" i="61"/>
  <c r="E495" i="61"/>
  <c r="E496" i="61"/>
  <c r="E497" i="61"/>
  <c r="E498" i="61"/>
  <c r="E499" i="61"/>
  <c r="E500" i="61"/>
  <c r="E501" i="61"/>
  <c r="E502" i="61"/>
  <c r="E503" i="61"/>
  <c r="E504" i="61"/>
  <c r="E505" i="61"/>
  <c r="E506" i="61"/>
  <c r="E507" i="61"/>
  <c r="E508" i="61"/>
  <c r="E509" i="61"/>
  <c r="E510" i="61"/>
  <c r="E511" i="61"/>
  <c r="E512" i="61"/>
  <c r="E513" i="61"/>
  <c r="E514" i="61"/>
  <c r="E515" i="61"/>
  <c r="E516" i="61"/>
  <c r="E517" i="61"/>
  <c r="E518" i="61"/>
  <c r="E519" i="61"/>
  <c r="E520" i="61"/>
  <c r="E521" i="61"/>
  <c r="E522" i="61"/>
  <c r="E523" i="61"/>
  <c r="E524" i="61"/>
  <c r="E525" i="61"/>
  <c r="E526" i="61"/>
  <c r="E527" i="61"/>
  <c r="E528" i="61"/>
  <c r="E529" i="61"/>
  <c r="E530" i="61"/>
  <c r="E531" i="61"/>
  <c r="E532" i="61"/>
  <c r="E533" i="61"/>
  <c r="E534" i="61"/>
  <c r="E535" i="61"/>
  <c r="E536" i="61"/>
  <c r="E537" i="61"/>
  <c r="E538" i="61"/>
  <c r="E539" i="61"/>
  <c r="E540" i="61"/>
  <c r="E541" i="61"/>
  <c r="E542" i="61"/>
  <c r="E543" i="61"/>
  <c r="E544" i="61"/>
  <c r="E545" i="61"/>
  <c r="E546" i="61"/>
  <c r="E547" i="61"/>
  <c r="E548" i="61"/>
  <c r="E549" i="61"/>
  <c r="E550" i="61"/>
  <c r="E551" i="61"/>
  <c r="E552" i="61"/>
  <c r="E553" i="61"/>
  <c r="E554" i="61"/>
  <c r="E555" i="61"/>
  <c r="E556" i="61"/>
  <c r="E557" i="61"/>
  <c r="E558" i="61"/>
  <c r="E559" i="61"/>
  <c r="E560" i="61"/>
  <c r="E561" i="61"/>
  <c r="E562" i="61"/>
  <c r="E563" i="61"/>
  <c r="E564" i="61"/>
  <c r="E565" i="61"/>
  <c r="E566" i="61"/>
  <c r="E567" i="61"/>
  <c r="E568" i="61"/>
  <c r="E569" i="61"/>
  <c r="E570" i="61"/>
  <c r="E571" i="61"/>
  <c r="E572" i="61"/>
  <c r="E573" i="61"/>
  <c r="E574" i="61"/>
  <c r="E575" i="61"/>
  <c r="E576" i="61"/>
  <c r="E577" i="61"/>
  <c r="E578" i="61"/>
  <c r="E579" i="61"/>
  <c r="E580" i="61"/>
  <c r="E581" i="61"/>
  <c r="E582" i="61"/>
  <c r="E583" i="61"/>
  <c r="E584" i="61"/>
  <c r="E585" i="61"/>
  <c r="E586" i="61"/>
  <c r="E587" i="61"/>
  <c r="E588" i="61"/>
  <c r="E589" i="61"/>
  <c r="E590" i="61"/>
  <c r="E591" i="61"/>
  <c r="E592" i="61"/>
  <c r="E593" i="61"/>
  <c r="E594" i="61"/>
  <c r="E595" i="61"/>
  <c r="E596" i="61"/>
  <c r="E597" i="61"/>
  <c r="E598" i="61"/>
  <c r="E599" i="61"/>
  <c r="E600" i="61"/>
  <c r="E601" i="61"/>
  <c r="E602" i="61"/>
  <c r="E603" i="61"/>
  <c r="E604" i="61"/>
  <c r="E605" i="61"/>
  <c r="E606" i="61"/>
  <c r="E607" i="61"/>
  <c r="E608" i="61"/>
  <c r="E609" i="61"/>
  <c r="E610" i="61"/>
  <c r="E611" i="61"/>
  <c r="E612" i="61"/>
  <c r="E613" i="61"/>
  <c r="E614" i="61"/>
  <c r="E615" i="61"/>
  <c r="E616" i="61"/>
  <c r="E617" i="61"/>
  <c r="E618" i="61"/>
  <c r="E619" i="61"/>
  <c r="E620" i="61"/>
  <c r="E621" i="61"/>
  <c r="E622" i="61"/>
  <c r="E623" i="61"/>
  <c r="E624" i="61"/>
  <c r="E625" i="61"/>
  <c r="E626" i="61"/>
  <c r="E627" i="61"/>
  <c r="E628" i="61"/>
  <c r="E629" i="61"/>
  <c r="E630" i="61"/>
  <c r="E631" i="61"/>
  <c r="E632" i="61"/>
  <c r="E633" i="61"/>
  <c r="E634" i="61"/>
  <c r="E635" i="61"/>
  <c r="E636" i="61"/>
  <c r="E637" i="61"/>
  <c r="E638" i="61"/>
  <c r="E639" i="61"/>
  <c r="E640" i="61"/>
  <c r="E641" i="61"/>
  <c r="E642" i="61"/>
  <c r="E643" i="61"/>
  <c r="E644" i="61"/>
  <c r="E645" i="61"/>
  <c r="E646" i="61"/>
  <c r="E647" i="61"/>
  <c r="E648" i="61"/>
  <c r="E649" i="61"/>
  <c r="E650" i="61"/>
  <c r="E651" i="61"/>
  <c r="E652" i="61"/>
  <c r="E653" i="61"/>
  <c r="E654" i="61"/>
  <c r="E655" i="61"/>
  <c r="E656" i="61"/>
  <c r="E657" i="61"/>
  <c r="E658" i="61"/>
  <c r="E659" i="61"/>
  <c r="E660" i="61"/>
  <c r="E661" i="61"/>
  <c r="E662" i="61"/>
  <c r="E663" i="61"/>
  <c r="E664" i="61"/>
  <c r="E665" i="61"/>
  <c r="E666" i="61"/>
  <c r="E667" i="61"/>
  <c r="E668" i="61"/>
  <c r="E669" i="61"/>
  <c r="E670" i="61"/>
  <c r="E671" i="61"/>
  <c r="E672" i="61"/>
  <c r="E673" i="61"/>
  <c r="E674" i="61"/>
  <c r="E675" i="61"/>
  <c r="E676" i="61"/>
  <c r="E677" i="61"/>
  <c r="E678" i="61"/>
  <c r="E679" i="61"/>
  <c r="E680" i="61"/>
  <c r="E681" i="61"/>
  <c r="E682" i="61"/>
  <c r="E683" i="61"/>
  <c r="E684" i="61"/>
  <c r="E685" i="61"/>
  <c r="E686" i="61"/>
  <c r="E687" i="61"/>
  <c r="E688" i="61"/>
  <c r="E689" i="61"/>
  <c r="E690" i="61"/>
  <c r="E691" i="61"/>
  <c r="E692" i="61"/>
  <c r="E693" i="61"/>
  <c r="E694" i="61"/>
  <c r="E695" i="61"/>
  <c r="E696" i="61"/>
  <c r="E697" i="61"/>
  <c r="E698" i="61"/>
  <c r="E699" i="61"/>
  <c r="E700" i="61"/>
  <c r="E701" i="61"/>
  <c r="E702" i="61"/>
  <c r="E703" i="61"/>
  <c r="E704" i="61"/>
  <c r="E705" i="61"/>
  <c r="E706" i="61"/>
  <c r="E707" i="61"/>
  <c r="E708" i="61"/>
  <c r="E709" i="61"/>
  <c r="E710" i="61"/>
  <c r="E711" i="61"/>
  <c r="E712" i="61"/>
  <c r="E713" i="61"/>
  <c r="E714" i="61"/>
  <c r="E715" i="61"/>
  <c r="E716" i="61"/>
  <c r="E717" i="61"/>
  <c r="E718" i="61"/>
  <c r="E719" i="61"/>
  <c r="E720" i="61"/>
  <c r="E721" i="61"/>
  <c r="E722" i="61"/>
  <c r="E723" i="61"/>
  <c r="E724" i="61"/>
  <c r="E725" i="61"/>
  <c r="E726" i="61"/>
  <c r="E727" i="61"/>
  <c r="E728" i="61"/>
  <c r="E729" i="61"/>
  <c r="E730" i="61"/>
  <c r="E731" i="61"/>
  <c r="E732" i="61"/>
  <c r="E733" i="61"/>
  <c r="E734" i="61"/>
  <c r="E735" i="61"/>
  <c r="E736" i="61"/>
  <c r="E737" i="61"/>
  <c r="E738" i="61"/>
  <c r="E739" i="61"/>
  <c r="E740" i="61"/>
  <c r="E741" i="61"/>
  <c r="E742" i="61"/>
  <c r="E743" i="61"/>
  <c r="E744" i="61"/>
  <c r="E745" i="61"/>
  <c r="E746" i="61"/>
  <c r="E747" i="61"/>
  <c r="E748" i="61"/>
  <c r="E749" i="61"/>
  <c r="E750" i="61"/>
  <c r="E751" i="61"/>
  <c r="E752" i="61"/>
  <c r="E753" i="61"/>
  <c r="E754" i="61"/>
  <c r="E755" i="61"/>
  <c r="E756" i="61"/>
  <c r="E757" i="61"/>
  <c r="E758" i="61"/>
  <c r="E759" i="61"/>
  <c r="E760" i="61"/>
  <c r="E761" i="61"/>
  <c r="E762" i="61"/>
  <c r="E763" i="61"/>
  <c r="E764" i="61"/>
  <c r="E765" i="61"/>
  <c r="E766" i="61"/>
  <c r="E767" i="61"/>
  <c r="E768" i="61"/>
  <c r="E769" i="61"/>
  <c r="E770" i="61"/>
  <c r="E771" i="61"/>
  <c r="E772" i="61"/>
  <c r="E773" i="61"/>
  <c r="E774" i="61"/>
  <c r="E775" i="61"/>
  <c r="E776" i="61"/>
  <c r="E777" i="61"/>
  <c r="E778" i="61"/>
  <c r="E779" i="61"/>
  <c r="E780" i="61"/>
  <c r="E781" i="61"/>
  <c r="E782" i="61"/>
  <c r="E783" i="61"/>
  <c r="E784" i="61"/>
  <c r="E785" i="61"/>
  <c r="E786" i="61"/>
  <c r="E787" i="61"/>
  <c r="E788" i="61"/>
  <c r="E789" i="61"/>
  <c r="E790" i="61"/>
  <c r="E791" i="61"/>
  <c r="E792" i="61"/>
  <c r="E793" i="61"/>
  <c r="E794" i="61"/>
  <c r="E795" i="61"/>
  <c r="E796" i="61"/>
  <c r="E797" i="61"/>
  <c r="E798" i="61"/>
  <c r="E799" i="61"/>
  <c r="E800" i="61"/>
  <c r="E801" i="61"/>
  <c r="E802" i="61"/>
  <c r="E803" i="61"/>
  <c r="E804" i="61"/>
  <c r="E805" i="61"/>
  <c r="E806" i="61"/>
  <c r="E807" i="61"/>
  <c r="E808" i="61"/>
  <c r="E809" i="61"/>
  <c r="E810" i="61"/>
  <c r="E811" i="61"/>
  <c r="E812" i="61"/>
  <c r="E813" i="61"/>
  <c r="E814" i="61"/>
  <c r="E815" i="61"/>
  <c r="E816" i="61"/>
  <c r="E817" i="61"/>
  <c r="E818" i="61"/>
  <c r="E819" i="61"/>
  <c r="E820" i="61"/>
  <c r="E821" i="61"/>
  <c r="E822" i="61"/>
  <c r="E823" i="61"/>
  <c r="E824" i="61"/>
  <c r="E825" i="61"/>
  <c r="E826" i="61"/>
  <c r="E827" i="61"/>
  <c r="E828" i="61"/>
  <c r="E829" i="61"/>
  <c r="E830" i="61"/>
  <c r="E831" i="61"/>
  <c r="E832" i="61"/>
  <c r="E833" i="61"/>
  <c r="E834" i="61"/>
  <c r="E835" i="61"/>
  <c r="E836" i="61"/>
  <c r="E837" i="61"/>
  <c r="E838" i="61"/>
  <c r="E839" i="61"/>
  <c r="E840" i="61"/>
  <c r="E841" i="61"/>
  <c r="E842" i="61"/>
  <c r="E843" i="61"/>
  <c r="E844" i="61"/>
  <c r="E845" i="61"/>
  <c r="E846" i="61"/>
  <c r="E847" i="61"/>
  <c r="E848" i="61"/>
  <c r="E849" i="61"/>
  <c r="E850" i="61"/>
  <c r="E851" i="61"/>
  <c r="E852" i="61"/>
  <c r="E853" i="61"/>
  <c r="E854" i="61"/>
  <c r="E855" i="61"/>
  <c r="E856" i="61"/>
  <c r="E857" i="61"/>
  <c r="E858" i="61"/>
  <c r="E859" i="61"/>
  <c r="E860" i="61"/>
  <c r="E861" i="61"/>
  <c r="E862" i="61"/>
  <c r="E863" i="61"/>
  <c r="E864" i="61"/>
  <c r="E865" i="61"/>
  <c r="E866" i="61"/>
  <c r="E867" i="61"/>
  <c r="E868" i="61"/>
  <c r="E869" i="61"/>
  <c r="E870" i="61"/>
  <c r="E871" i="61"/>
  <c r="E872" i="61"/>
  <c r="E873" i="61"/>
  <c r="E874" i="61"/>
  <c r="E875" i="61"/>
  <c r="E876" i="61"/>
  <c r="E877" i="61"/>
  <c r="E878" i="61"/>
  <c r="E879" i="61"/>
  <c r="E880" i="61"/>
  <c r="E881" i="61"/>
  <c r="E882" i="61"/>
  <c r="E883" i="61"/>
  <c r="E884" i="61"/>
  <c r="E885" i="61"/>
  <c r="E886" i="61"/>
  <c r="E887" i="61"/>
  <c r="E888" i="61"/>
  <c r="E889" i="61"/>
  <c r="E890" i="61"/>
  <c r="E891" i="61"/>
  <c r="E892" i="61"/>
  <c r="E893" i="61"/>
  <c r="E894" i="61"/>
  <c r="E895" i="61"/>
  <c r="E896" i="61"/>
  <c r="E897" i="61"/>
  <c r="E898" i="61"/>
  <c r="E899" i="61"/>
  <c r="E900" i="61"/>
  <c r="E901" i="61"/>
  <c r="E902" i="61"/>
  <c r="E903" i="61"/>
  <c r="E904" i="61"/>
  <c r="E905" i="61"/>
  <c r="E906" i="61"/>
  <c r="E907" i="61"/>
  <c r="E908" i="61"/>
  <c r="E909" i="61"/>
  <c r="E910" i="61"/>
  <c r="E911" i="61"/>
  <c r="E912" i="61"/>
  <c r="E913" i="61"/>
  <c r="E914" i="61"/>
  <c r="E915" i="61"/>
  <c r="E916" i="61"/>
  <c r="E917" i="61"/>
  <c r="E918" i="61"/>
  <c r="E919" i="61"/>
  <c r="E920" i="61"/>
  <c r="E921" i="61"/>
  <c r="E922" i="61"/>
  <c r="E923" i="61"/>
  <c r="E924" i="61"/>
  <c r="E925" i="61"/>
  <c r="E926" i="61"/>
  <c r="E927" i="61"/>
  <c r="E928" i="61"/>
  <c r="E929" i="61"/>
  <c r="E930" i="61"/>
  <c r="E931" i="61"/>
  <c r="E932" i="61"/>
  <c r="E933" i="61"/>
  <c r="E934" i="61"/>
  <c r="E935" i="61"/>
  <c r="E936" i="61"/>
  <c r="E937" i="61"/>
  <c r="E938" i="61"/>
  <c r="E939" i="61"/>
  <c r="E940" i="61"/>
  <c r="E941" i="61"/>
  <c r="E942" i="61"/>
  <c r="E943" i="61"/>
  <c r="E944" i="61"/>
  <c r="E945" i="61"/>
  <c r="E946" i="61"/>
  <c r="E947" i="61"/>
  <c r="E948" i="61"/>
  <c r="E949" i="61"/>
  <c r="E950" i="61"/>
  <c r="E951" i="61"/>
  <c r="E952" i="61"/>
  <c r="E953" i="61"/>
  <c r="E954" i="61"/>
  <c r="E955" i="61"/>
  <c r="E956" i="61"/>
  <c r="E957" i="61"/>
  <c r="E958" i="61"/>
  <c r="E959" i="61"/>
  <c r="E960" i="61"/>
  <c r="E961" i="61"/>
  <c r="E962" i="61"/>
  <c r="E963" i="61"/>
  <c r="E964" i="61"/>
  <c r="E965" i="61"/>
  <c r="E966" i="61"/>
  <c r="E967" i="61"/>
  <c r="E968" i="61"/>
  <c r="E969" i="61"/>
  <c r="E970" i="61"/>
  <c r="E971" i="61"/>
  <c r="E972" i="61"/>
  <c r="E973" i="61"/>
  <c r="E974" i="61"/>
  <c r="E975" i="61"/>
  <c r="E976" i="61"/>
  <c r="E977" i="61"/>
  <c r="E978" i="61"/>
  <c r="E979" i="61"/>
  <c r="E980" i="61"/>
  <c r="E981" i="61"/>
  <c r="E982" i="61"/>
  <c r="E983" i="61"/>
  <c r="E984" i="61"/>
  <c r="E985" i="61"/>
  <c r="E986" i="61"/>
  <c r="E987" i="61"/>
  <c r="E988" i="61"/>
  <c r="E989" i="61"/>
  <c r="E990" i="61"/>
  <c r="E991" i="61"/>
  <c r="E992" i="61"/>
  <c r="E993" i="61"/>
  <c r="E994" i="61"/>
  <c r="E995" i="61"/>
  <c r="E996" i="61"/>
  <c r="E997" i="61"/>
  <c r="E998" i="61"/>
  <c r="E999" i="61"/>
  <c r="E1000" i="61"/>
  <c r="E1001" i="61"/>
  <c r="E1002" i="61"/>
  <c r="E1003" i="61"/>
  <c r="E1004" i="61"/>
  <c r="E1005" i="61"/>
  <c r="E1006" i="61"/>
  <c r="E1007" i="61"/>
  <c r="E1008" i="61"/>
  <c r="E1009" i="61"/>
  <c r="E1010" i="61"/>
  <c r="E1011" i="61"/>
  <c r="E1012" i="61"/>
  <c r="E1013" i="61"/>
  <c r="E1014" i="61"/>
  <c r="E1015" i="61"/>
  <c r="E1016" i="61"/>
  <c r="E1017" i="61"/>
  <c r="E1018" i="61"/>
  <c r="E1019" i="61"/>
  <c r="E1020" i="61"/>
  <c r="E1021" i="61"/>
  <c r="E1022" i="61"/>
  <c r="E1023" i="61"/>
  <c r="E1024" i="61"/>
  <c r="E1025" i="61"/>
  <c r="E1026" i="61"/>
  <c r="E1027" i="61"/>
  <c r="E1028" i="61"/>
  <c r="E1029" i="61"/>
  <c r="E1030" i="61"/>
  <c r="E1031" i="61"/>
  <c r="E1032" i="61"/>
  <c r="E1033" i="61"/>
  <c r="E1034" i="61"/>
  <c r="E1035" i="61"/>
  <c r="E1036" i="61"/>
  <c r="E1037" i="61"/>
  <c r="E1038" i="61"/>
  <c r="E1039" i="61"/>
  <c r="E1040" i="61"/>
  <c r="E1041" i="61"/>
  <c r="E1042" i="61"/>
  <c r="E1043" i="61"/>
  <c r="E1044" i="61"/>
  <c r="E1045" i="61"/>
  <c r="E1046" i="61"/>
  <c r="E1047" i="61"/>
  <c r="E1048" i="61"/>
  <c r="E1049" i="61"/>
  <c r="E1050" i="61"/>
  <c r="E1051" i="61"/>
  <c r="E1052" i="61"/>
  <c r="E1053" i="61"/>
  <c r="E1054" i="61"/>
  <c r="E1055" i="61"/>
  <c r="E1056" i="61"/>
  <c r="E1057" i="61"/>
  <c r="E1058" i="61"/>
  <c r="E1059" i="61"/>
  <c r="E1060" i="61"/>
  <c r="E1061" i="61"/>
  <c r="E1062" i="61"/>
  <c r="E1063" i="61"/>
  <c r="E1064" i="61"/>
  <c r="E1065" i="61"/>
  <c r="E1066" i="61"/>
  <c r="E1067" i="61"/>
  <c r="E1068" i="61"/>
  <c r="E1069" i="61"/>
  <c r="E1070" i="61"/>
  <c r="E1071" i="61"/>
  <c r="E1072" i="61"/>
  <c r="E1073" i="61"/>
  <c r="E1074" i="61"/>
  <c r="E1075" i="61"/>
  <c r="E1076" i="61"/>
  <c r="E1077" i="61"/>
  <c r="E1078" i="61"/>
  <c r="E1079" i="61"/>
  <c r="E1080" i="61"/>
  <c r="E1081" i="61"/>
  <c r="E1082" i="61"/>
  <c r="E1083" i="61"/>
  <c r="E1084" i="61"/>
  <c r="E1085" i="61"/>
  <c r="E1086" i="61"/>
  <c r="E1087" i="61"/>
  <c r="E1088" i="61"/>
  <c r="E1089" i="61"/>
  <c r="E1090" i="61"/>
  <c r="E1091" i="61"/>
  <c r="E1092" i="61"/>
  <c r="E1093" i="61"/>
  <c r="E1094" i="61"/>
  <c r="E1095" i="61"/>
  <c r="E1096" i="61"/>
  <c r="E1097" i="61"/>
  <c r="E1098" i="61"/>
  <c r="E1099" i="61"/>
  <c r="E1100" i="61"/>
  <c r="E1101" i="61"/>
  <c r="E1102" i="61"/>
  <c r="E1103" i="61"/>
  <c r="E1104" i="61"/>
  <c r="E1105" i="61"/>
  <c r="E1106" i="61"/>
  <c r="E1107" i="61"/>
  <c r="E1108" i="61"/>
  <c r="E1109" i="61"/>
  <c r="E1110" i="61"/>
  <c r="E1111" i="61"/>
  <c r="E1112" i="61"/>
  <c r="E1113" i="61"/>
  <c r="E1114" i="61"/>
  <c r="E1115" i="61"/>
  <c r="E1116" i="61"/>
  <c r="E1117" i="61"/>
  <c r="E1118" i="61"/>
  <c r="E1119" i="61"/>
  <c r="E1120" i="61"/>
  <c r="E1121" i="61"/>
  <c r="E1122" i="61"/>
  <c r="E1123" i="61"/>
  <c r="E1124" i="61"/>
  <c r="E1125" i="61"/>
  <c r="E1126" i="61"/>
  <c r="E1127" i="61"/>
  <c r="E1128" i="61"/>
  <c r="E1129" i="61"/>
  <c r="E1130" i="61"/>
  <c r="E1131" i="61"/>
  <c r="E1132" i="61"/>
  <c r="E1133" i="61"/>
  <c r="E1134" i="61"/>
  <c r="E1135" i="61"/>
  <c r="E1136" i="61"/>
  <c r="E1137" i="61"/>
  <c r="E1138" i="61"/>
  <c r="E1139" i="61"/>
  <c r="E1140" i="61"/>
  <c r="E1141" i="61"/>
  <c r="E1142" i="61"/>
  <c r="E1143" i="61"/>
  <c r="E1144" i="61"/>
  <c r="E1145" i="61"/>
  <c r="E1146" i="61"/>
  <c r="E1147" i="61"/>
  <c r="E1148" i="61"/>
  <c r="E1149" i="61"/>
  <c r="E1150" i="61"/>
  <c r="E1151" i="61"/>
  <c r="E1152" i="61"/>
  <c r="E1153" i="61"/>
  <c r="E1154" i="61"/>
  <c r="E1155" i="61"/>
  <c r="E1156" i="61"/>
  <c r="E1157" i="61"/>
  <c r="E1158" i="61"/>
  <c r="E1159" i="61"/>
  <c r="E1160" i="61"/>
  <c r="E1161" i="61"/>
  <c r="E1162" i="61"/>
  <c r="E1163" i="61"/>
  <c r="E1164" i="61"/>
  <c r="E1165" i="61"/>
  <c r="E1166" i="61"/>
  <c r="E1167" i="61"/>
  <c r="E1168" i="61"/>
  <c r="E1169" i="61"/>
  <c r="E1170" i="61"/>
  <c r="E1171" i="61"/>
  <c r="E1172" i="61"/>
  <c r="E1173" i="61"/>
  <c r="E1174" i="61"/>
  <c r="E1175" i="61"/>
  <c r="E1176" i="61"/>
  <c r="E1177" i="61"/>
  <c r="E1178" i="61"/>
  <c r="E1179" i="61"/>
  <c r="E1180" i="61"/>
  <c r="E1181" i="61"/>
  <c r="E1182" i="61"/>
  <c r="E1183" i="61"/>
  <c r="E1184" i="61"/>
  <c r="E1185" i="61"/>
  <c r="E1186" i="61"/>
  <c r="E1187" i="61"/>
  <c r="E1188" i="61"/>
  <c r="E1189" i="61"/>
  <c r="E1190" i="61"/>
  <c r="E1191" i="61"/>
  <c r="E1192" i="61"/>
  <c r="E1193" i="61"/>
  <c r="E1194" i="61"/>
  <c r="E1195" i="61"/>
  <c r="E1196" i="61"/>
  <c r="E1197" i="61"/>
  <c r="E1198" i="61"/>
  <c r="E1199" i="61"/>
  <c r="E1200" i="61"/>
  <c r="E1201" i="61"/>
  <c r="E1202" i="61"/>
  <c r="E1203" i="61"/>
  <c r="E1204" i="61"/>
  <c r="E1205" i="61"/>
  <c r="E1206" i="61"/>
  <c r="E1207" i="61"/>
  <c r="E1208" i="61"/>
  <c r="E1209" i="61"/>
  <c r="E1210" i="61"/>
  <c r="E1211" i="61"/>
  <c r="E1212" i="61"/>
  <c r="E1213" i="61"/>
  <c r="E1214" i="61"/>
  <c r="E1215" i="61"/>
  <c r="E1216" i="61"/>
  <c r="E1217" i="61"/>
  <c r="E1218" i="61"/>
  <c r="E1219" i="61"/>
  <c r="E1220" i="61"/>
  <c r="E1221" i="61"/>
  <c r="E1222" i="61"/>
  <c r="E1223" i="61"/>
  <c r="E1224" i="61"/>
  <c r="E1225" i="61"/>
  <c r="E1226" i="61"/>
  <c r="E1227" i="61"/>
  <c r="E1228" i="61"/>
  <c r="E1229" i="61"/>
  <c r="E1230" i="61"/>
  <c r="E1231" i="61"/>
  <c r="E1232" i="61"/>
  <c r="E1233" i="61"/>
  <c r="E1234" i="61"/>
  <c r="E1235" i="61"/>
  <c r="E1236" i="61"/>
  <c r="E1237" i="61"/>
  <c r="E1238" i="61"/>
  <c r="E1239" i="61"/>
  <c r="E1240" i="61"/>
  <c r="E1241" i="61"/>
  <c r="E1242" i="61"/>
  <c r="E1243" i="61"/>
  <c r="E1244" i="61"/>
  <c r="E1245" i="61"/>
  <c r="E1246" i="61"/>
  <c r="E1247" i="61"/>
  <c r="E1248" i="61"/>
  <c r="E1249" i="61"/>
  <c r="E1250" i="61"/>
  <c r="E1251" i="61"/>
  <c r="E1252" i="61"/>
  <c r="E1253" i="61"/>
  <c r="E1254" i="61"/>
  <c r="E1255" i="61"/>
  <c r="E1256" i="61"/>
  <c r="E1257" i="61"/>
  <c r="E1258" i="61"/>
  <c r="E1259" i="61"/>
  <c r="E1260" i="61"/>
  <c r="E1261" i="61"/>
  <c r="E1262" i="61"/>
  <c r="E1263" i="61"/>
  <c r="E1264" i="61"/>
  <c r="E1265" i="61"/>
  <c r="E1266" i="61"/>
  <c r="E1267" i="61"/>
  <c r="E1268" i="61"/>
  <c r="E1269" i="61"/>
  <c r="E1270" i="61"/>
  <c r="E1271" i="61"/>
  <c r="E1272" i="61"/>
  <c r="E1273" i="61"/>
  <c r="E1274" i="61"/>
  <c r="E1275" i="61"/>
  <c r="E1276" i="61"/>
  <c r="E1277" i="61"/>
  <c r="E1278" i="61"/>
  <c r="E1279" i="61"/>
  <c r="E1280" i="61"/>
  <c r="E1281" i="61"/>
  <c r="E1282" i="61"/>
  <c r="E1283" i="61"/>
  <c r="E1284" i="61"/>
  <c r="E1285" i="61"/>
  <c r="E1286" i="61"/>
  <c r="E1287" i="61"/>
  <c r="E1288" i="61"/>
  <c r="E1289" i="61"/>
  <c r="E1290" i="61"/>
  <c r="E1291" i="61"/>
  <c r="E1292" i="61"/>
  <c r="E1293" i="61"/>
  <c r="E1294" i="61"/>
  <c r="E1295" i="61"/>
  <c r="E1296" i="61"/>
  <c r="E1297" i="61"/>
  <c r="E1298" i="61"/>
  <c r="E1299" i="61"/>
  <c r="E1300" i="61"/>
  <c r="E1301" i="61"/>
  <c r="E1302" i="61"/>
  <c r="E1303" i="61"/>
  <c r="E1304" i="61"/>
  <c r="E1305" i="61"/>
  <c r="E1306" i="61"/>
  <c r="E1307" i="61"/>
  <c r="E1308" i="61"/>
  <c r="E1309" i="61"/>
  <c r="E1310" i="61"/>
  <c r="E1311" i="61"/>
  <c r="E1312" i="61"/>
  <c r="E1313" i="61"/>
  <c r="E1314" i="61"/>
  <c r="E1315" i="61"/>
  <c r="E1316" i="61"/>
  <c r="E1317" i="61"/>
  <c r="E1318" i="61"/>
  <c r="E1319" i="61"/>
  <c r="E1320" i="61"/>
  <c r="E1321" i="61"/>
  <c r="E1322" i="61"/>
  <c r="E1323" i="61"/>
  <c r="E1324" i="61"/>
  <c r="E1325" i="61"/>
  <c r="E1326" i="61"/>
  <c r="E1327" i="61"/>
  <c r="E1328" i="61"/>
  <c r="E1329" i="61"/>
  <c r="E1330" i="61"/>
  <c r="E1331" i="61"/>
  <c r="E1332" i="61"/>
  <c r="E1333" i="61"/>
  <c r="E1334" i="61"/>
  <c r="E1335" i="61"/>
  <c r="E1336" i="61"/>
  <c r="E1337" i="61"/>
  <c r="E1338" i="61"/>
  <c r="E1339" i="61"/>
  <c r="E1340" i="61"/>
  <c r="E1341" i="61"/>
  <c r="E1342" i="61"/>
  <c r="E1343" i="61"/>
  <c r="E1344" i="61"/>
  <c r="E1345" i="61"/>
  <c r="E1346" i="61"/>
  <c r="E1347" i="61"/>
  <c r="E1348" i="61"/>
  <c r="E1349" i="61"/>
  <c r="E1350" i="61"/>
  <c r="E1351" i="61"/>
  <c r="E1352" i="61"/>
  <c r="E1353" i="61"/>
  <c r="E1354" i="61"/>
  <c r="E1355" i="61"/>
  <c r="E1356" i="61"/>
  <c r="E1357" i="61"/>
  <c r="E1358" i="61"/>
  <c r="E1359" i="61"/>
  <c r="E1360" i="61"/>
  <c r="E1361" i="61"/>
  <c r="E1362" i="61"/>
  <c r="E1363" i="61"/>
  <c r="E1364" i="61"/>
  <c r="E1365" i="61"/>
  <c r="E1366" i="61"/>
  <c r="E1367" i="61"/>
  <c r="E1368" i="61"/>
  <c r="E1369" i="61"/>
  <c r="E1370" i="61"/>
  <c r="E1371" i="61"/>
  <c r="E1372" i="61"/>
  <c r="E1373" i="61"/>
  <c r="E1374" i="61"/>
  <c r="E1375" i="61"/>
  <c r="E1376" i="61"/>
  <c r="E1377" i="61"/>
  <c r="E1378" i="61"/>
  <c r="E1379" i="61"/>
  <c r="E1380" i="61"/>
  <c r="E1381" i="61"/>
  <c r="E1382" i="61"/>
  <c r="E1383" i="61"/>
  <c r="E1384" i="61"/>
  <c r="E1385" i="61"/>
  <c r="E1386" i="61"/>
  <c r="E1387" i="61"/>
  <c r="E1388" i="61"/>
  <c r="E1389" i="61"/>
  <c r="E1390" i="61"/>
  <c r="E1391" i="61"/>
  <c r="E1392" i="61"/>
  <c r="E1393" i="61"/>
  <c r="E1394" i="61"/>
  <c r="E1395" i="61"/>
  <c r="E1396" i="61"/>
  <c r="E1397" i="61"/>
  <c r="E1398" i="61"/>
  <c r="E1399" i="61"/>
  <c r="E1400" i="61"/>
  <c r="E1401" i="61"/>
  <c r="E1402" i="61"/>
  <c r="E1403" i="61"/>
  <c r="E1404" i="61"/>
  <c r="E1405" i="61"/>
  <c r="E1406" i="61"/>
  <c r="E1407" i="61"/>
  <c r="E1408" i="61"/>
  <c r="E1409" i="61"/>
  <c r="E1410" i="61"/>
  <c r="E1411" i="61"/>
  <c r="E1412" i="61"/>
  <c r="E1413" i="61"/>
  <c r="E1414" i="61"/>
  <c r="E1415" i="61"/>
  <c r="E1416" i="61"/>
  <c r="E1417" i="61"/>
  <c r="E1418" i="61"/>
  <c r="E1419" i="61"/>
  <c r="E1420" i="61"/>
  <c r="E1421" i="61"/>
  <c r="E1422" i="61"/>
  <c r="E1423" i="61"/>
  <c r="E1424" i="61"/>
  <c r="E1425" i="61"/>
  <c r="E1426" i="61"/>
  <c r="E1427" i="61"/>
  <c r="E1428" i="61"/>
  <c r="E1429" i="61"/>
  <c r="E1430" i="61"/>
  <c r="E1431" i="61"/>
  <c r="E1432" i="61"/>
  <c r="E1433" i="61"/>
  <c r="E1434" i="61"/>
  <c r="E1435" i="61"/>
  <c r="E1436" i="61"/>
  <c r="E1437" i="61"/>
  <c r="E1438" i="61"/>
  <c r="E1439" i="61"/>
  <c r="E1440" i="61"/>
  <c r="E1441" i="61"/>
  <c r="E1442" i="61"/>
  <c r="E1443" i="61"/>
  <c r="E1444" i="61"/>
  <c r="E1445" i="61"/>
  <c r="E1446" i="61"/>
  <c r="E1447" i="61"/>
  <c r="E1448" i="61"/>
  <c r="E1449" i="61"/>
  <c r="E1450" i="61"/>
  <c r="E1451" i="61"/>
  <c r="E1452" i="61"/>
  <c r="E1453" i="61"/>
  <c r="E1454" i="61"/>
  <c r="E1455" i="61"/>
  <c r="E1456" i="61"/>
  <c r="E1457" i="61"/>
  <c r="E1458" i="61"/>
  <c r="E1459" i="61"/>
  <c r="E1460" i="61"/>
  <c r="E1461" i="61"/>
  <c r="E1462" i="61"/>
  <c r="E1463" i="61"/>
  <c r="E1464" i="61"/>
  <c r="E1465" i="61"/>
  <c r="E1466" i="61"/>
  <c r="E1467" i="61"/>
  <c r="E1468" i="61"/>
  <c r="E1469" i="61"/>
  <c r="E1470" i="61"/>
  <c r="E1471" i="61"/>
  <c r="E1472" i="61"/>
  <c r="E1473" i="61"/>
  <c r="E1474" i="61"/>
  <c r="E1475" i="61"/>
  <c r="E1476" i="61"/>
  <c r="E1477" i="61"/>
  <c r="E1478" i="61"/>
  <c r="E1479" i="61"/>
  <c r="E1480" i="61"/>
  <c r="E1481" i="61"/>
  <c r="E1482" i="61"/>
  <c r="E1483" i="61"/>
  <c r="E1484" i="61"/>
  <c r="E1485" i="61"/>
  <c r="E1486" i="61"/>
  <c r="E1487" i="61"/>
  <c r="E1488" i="61"/>
  <c r="E1489" i="61"/>
  <c r="E1490" i="61"/>
  <c r="E1491" i="61"/>
  <c r="E1492" i="61"/>
  <c r="E1493" i="61"/>
  <c r="E1494" i="61"/>
  <c r="E1495" i="61"/>
  <c r="E1496" i="61"/>
  <c r="E1497" i="61"/>
  <c r="E1498" i="61"/>
  <c r="E1499" i="61"/>
  <c r="E1500" i="61"/>
  <c r="E1501" i="61"/>
  <c r="F3" i="61"/>
  <c r="F4" i="61"/>
  <c r="D4" i="61" s="1"/>
  <c r="F5" i="61"/>
  <c r="F6" i="61"/>
  <c r="D6" i="61" s="1"/>
  <c r="F7" i="61"/>
  <c r="D7" i="61" s="1"/>
  <c r="F8" i="61"/>
  <c r="D8" i="61" s="1"/>
  <c r="F9" i="61"/>
  <c r="D9" i="61" s="1"/>
  <c r="F10" i="61"/>
  <c r="D10" i="61" s="1"/>
  <c r="F11" i="61"/>
  <c r="D11" i="61" s="1"/>
  <c r="F12" i="61"/>
  <c r="D12" i="61" s="1"/>
  <c r="F13" i="61"/>
  <c r="D13" i="61" s="1"/>
  <c r="F14" i="61"/>
  <c r="D14" i="61" s="1"/>
  <c r="F15" i="61"/>
  <c r="D15" i="61" s="1"/>
  <c r="F16" i="61"/>
  <c r="D16" i="61" s="1"/>
  <c r="F17" i="61"/>
  <c r="D17" i="61" s="1"/>
  <c r="F18" i="61"/>
  <c r="D18" i="61" s="1"/>
  <c r="F19" i="61"/>
  <c r="D19" i="61" s="1"/>
  <c r="F20" i="61"/>
  <c r="D20" i="61" s="1"/>
  <c r="F21" i="61"/>
  <c r="D21" i="61" s="1"/>
  <c r="F22" i="61"/>
  <c r="D22" i="61" s="1"/>
  <c r="F23" i="61"/>
  <c r="D23" i="61" s="1"/>
  <c r="F24" i="61"/>
  <c r="D24" i="61" s="1"/>
  <c r="F25" i="61"/>
  <c r="D25" i="61" s="1"/>
  <c r="F26" i="61"/>
  <c r="D26" i="61" s="1"/>
  <c r="F27" i="61"/>
  <c r="D27" i="61" s="1"/>
  <c r="F28" i="61"/>
  <c r="D28" i="61" s="1"/>
  <c r="F29" i="61"/>
  <c r="D29" i="61" s="1"/>
  <c r="F30" i="61"/>
  <c r="D30" i="61" s="1"/>
  <c r="F31" i="61"/>
  <c r="D31" i="61" s="1"/>
  <c r="F32" i="61"/>
  <c r="D32" i="61" s="1"/>
  <c r="F33" i="61"/>
  <c r="D33" i="61" s="1"/>
  <c r="F34" i="61"/>
  <c r="D34" i="61" s="1"/>
  <c r="F35" i="61"/>
  <c r="D35" i="61" s="1"/>
  <c r="F36" i="61"/>
  <c r="D36" i="61" s="1"/>
  <c r="F37" i="61"/>
  <c r="D37" i="61" s="1"/>
  <c r="F38" i="61"/>
  <c r="D38" i="61" s="1"/>
  <c r="F39" i="61"/>
  <c r="D39" i="61" s="1"/>
  <c r="F40" i="61"/>
  <c r="D40" i="61" s="1"/>
  <c r="F41" i="61"/>
  <c r="D41" i="61" s="1"/>
  <c r="F42" i="61"/>
  <c r="D42" i="61" s="1"/>
  <c r="F43" i="61"/>
  <c r="D43" i="61" s="1"/>
  <c r="F44" i="61"/>
  <c r="D44" i="61" s="1"/>
  <c r="F45" i="61"/>
  <c r="D45" i="61" s="1"/>
  <c r="F46" i="61"/>
  <c r="D46" i="61" s="1"/>
  <c r="F47" i="61"/>
  <c r="D47" i="61" s="1"/>
  <c r="F48" i="61"/>
  <c r="D48" i="61" s="1"/>
  <c r="F49" i="61"/>
  <c r="D49" i="61" s="1"/>
  <c r="F50" i="61"/>
  <c r="D50" i="61" s="1"/>
  <c r="F51" i="61"/>
  <c r="D51" i="61" s="1"/>
  <c r="F52" i="61"/>
  <c r="D52" i="61" s="1"/>
  <c r="F53" i="61"/>
  <c r="D53" i="61" s="1"/>
  <c r="F54" i="61"/>
  <c r="D54" i="61" s="1"/>
  <c r="F55" i="61"/>
  <c r="D55" i="61" s="1"/>
  <c r="F56" i="61"/>
  <c r="D56" i="61" s="1"/>
  <c r="F57" i="61"/>
  <c r="D57" i="61" s="1"/>
  <c r="F58" i="61"/>
  <c r="D58" i="61" s="1"/>
  <c r="F59" i="61"/>
  <c r="D59" i="61" s="1"/>
  <c r="F60" i="61"/>
  <c r="D60" i="61" s="1"/>
  <c r="F61" i="61"/>
  <c r="D61" i="61" s="1"/>
  <c r="F62" i="61"/>
  <c r="D62" i="61" s="1"/>
  <c r="F63" i="61"/>
  <c r="D63" i="61" s="1"/>
  <c r="F64" i="61"/>
  <c r="D64" i="61" s="1"/>
  <c r="F65" i="61"/>
  <c r="D65" i="61" s="1"/>
  <c r="F66" i="61"/>
  <c r="D66" i="61" s="1"/>
  <c r="F67" i="61"/>
  <c r="D67" i="61" s="1"/>
  <c r="F68" i="61"/>
  <c r="D68" i="61" s="1"/>
  <c r="F69" i="61"/>
  <c r="D69" i="61" s="1"/>
  <c r="F70" i="61"/>
  <c r="D70" i="61" s="1"/>
  <c r="F71" i="61"/>
  <c r="D71" i="61" s="1"/>
  <c r="F72" i="61"/>
  <c r="D72" i="61" s="1"/>
  <c r="F73" i="61"/>
  <c r="D73" i="61" s="1"/>
  <c r="F74" i="61"/>
  <c r="D74" i="61" s="1"/>
  <c r="F75" i="61"/>
  <c r="D75" i="61" s="1"/>
  <c r="F76" i="61"/>
  <c r="D76" i="61" s="1"/>
  <c r="F77" i="61"/>
  <c r="D77" i="61" s="1"/>
  <c r="F78" i="61"/>
  <c r="D78" i="61" s="1"/>
  <c r="F79" i="61"/>
  <c r="D79" i="61" s="1"/>
  <c r="F80" i="61"/>
  <c r="D80" i="61" s="1"/>
  <c r="F81" i="61"/>
  <c r="D81" i="61" s="1"/>
  <c r="F82" i="61"/>
  <c r="D82" i="61" s="1"/>
  <c r="F83" i="61"/>
  <c r="D83" i="61" s="1"/>
  <c r="F84" i="61"/>
  <c r="D84" i="61" s="1"/>
  <c r="F85" i="61"/>
  <c r="D85" i="61" s="1"/>
  <c r="F86" i="61"/>
  <c r="D86" i="61" s="1"/>
  <c r="F87" i="61"/>
  <c r="D87" i="61" s="1"/>
  <c r="F88" i="61"/>
  <c r="D88" i="61" s="1"/>
  <c r="F89" i="61"/>
  <c r="D89" i="61" s="1"/>
  <c r="F90" i="61"/>
  <c r="D90" i="61" s="1"/>
  <c r="F91" i="61"/>
  <c r="D91" i="61" s="1"/>
  <c r="F92" i="61"/>
  <c r="D92" i="61" s="1"/>
  <c r="F93" i="61"/>
  <c r="D93" i="61" s="1"/>
  <c r="F94" i="61"/>
  <c r="D94" i="61" s="1"/>
  <c r="F95" i="61"/>
  <c r="D95" i="61" s="1"/>
  <c r="F96" i="61"/>
  <c r="D96" i="61" s="1"/>
  <c r="F97" i="61"/>
  <c r="D97" i="61" s="1"/>
  <c r="F98" i="61"/>
  <c r="D98" i="61" s="1"/>
  <c r="F99" i="61"/>
  <c r="D99" i="61" s="1"/>
  <c r="F100" i="61"/>
  <c r="D100" i="61" s="1"/>
  <c r="F101" i="61"/>
  <c r="D101" i="61" s="1"/>
  <c r="F102" i="61"/>
  <c r="D102" i="61" s="1"/>
  <c r="F103" i="61"/>
  <c r="D103" i="61" s="1"/>
  <c r="F104" i="61"/>
  <c r="D104" i="61" s="1"/>
  <c r="F105" i="61"/>
  <c r="D105" i="61" s="1"/>
  <c r="F106" i="61"/>
  <c r="F107" i="61"/>
  <c r="D107" i="61" s="1"/>
  <c r="F108" i="61"/>
  <c r="F109" i="61"/>
  <c r="D109" i="61" s="1"/>
  <c r="F110" i="61"/>
  <c r="F111" i="61"/>
  <c r="D111" i="61" s="1"/>
  <c r="F112" i="61"/>
  <c r="F113" i="61"/>
  <c r="D113" i="61" s="1"/>
  <c r="F114" i="61"/>
  <c r="F115" i="61"/>
  <c r="D115" i="61" s="1"/>
  <c r="F116" i="61"/>
  <c r="D116" i="61" s="1"/>
  <c r="F117" i="61"/>
  <c r="D117" i="61" s="1"/>
  <c r="F118" i="61"/>
  <c r="D118" i="61" s="1"/>
  <c r="F119" i="61"/>
  <c r="D119" i="61" s="1"/>
  <c r="F120" i="61"/>
  <c r="D120" i="61" s="1"/>
  <c r="F121" i="61"/>
  <c r="D121" i="61" s="1"/>
  <c r="F122" i="61"/>
  <c r="D122" i="61" s="1"/>
  <c r="F123" i="61"/>
  <c r="D123" i="61" s="1"/>
  <c r="F124" i="61"/>
  <c r="D124" i="61" s="1"/>
  <c r="F125" i="61"/>
  <c r="D125" i="61" s="1"/>
  <c r="F126" i="61"/>
  <c r="D126" i="61" s="1"/>
  <c r="F127" i="61"/>
  <c r="D127" i="61" s="1"/>
  <c r="F128" i="61"/>
  <c r="D128" i="61" s="1"/>
  <c r="F129" i="61"/>
  <c r="D129" i="61" s="1"/>
  <c r="F130" i="61"/>
  <c r="D130" i="61" s="1"/>
  <c r="F131" i="61"/>
  <c r="D131" i="61" s="1"/>
  <c r="F132" i="61"/>
  <c r="D132" i="61" s="1"/>
  <c r="F133" i="61"/>
  <c r="D133" i="61" s="1"/>
  <c r="F134" i="61"/>
  <c r="D134" i="61" s="1"/>
  <c r="F135" i="61"/>
  <c r="D135" i="61" s="1"/>
  <c r="F136" i="61"/>
  <c r="D136" i="61" s="1"/>
  <c r="F137" i="61"/>
  <c r="D137" i="61" s="1"/>
  <c r="F138" i="61"/>
  <c r="D138" i="61" s="1"/>
  <c r="F139" i="61"/>
  <c r="D139" i="61" s="1"/>
  <c r="F140" i="61"/>
  <c r="D140" i="61" s="1"/>
  <c r="F141" i="61"/>
  <c r="D141" i="61" s="1"/>
  <c r="F142" i="61"/>
  <c r="D142" i="61" s="1"/>
  <c r="F143" i="61"/>
  <c r="D143" i="61" s="1"/>
  <c r="F144" i="61"/>
  <c r="D144" i="61" s="1"/>
  <c r="F145" i="61"/>
  <c r="D145" i="61" s="1"/>
  <c r="F146" i="61"/>
  <c r="D146" i="61" s="1"/>
  <c r="F147" i="61"/>
  <c r="D147" i="61" s="1"/>
  <c r="F148" i="61"/>
  <c r="D148" i="61" s="1"/>
  <c r="F149" i="61"/>
  <c r="D149" i="61" s="1"/>
  <c r="F150" i="61"/>
  <c r="D150" i="61" s="1"/>
  <c r="F151" i="61"/>
  <c r="D151" i="61" s="1"/>
  <c r="F152" i="61"/>
  <c r="D152" i="61" s="1"/>
  <c r="F153" i="61"/>
  <c r="D153" i="61" s="1"/>
  <c r="F154" i="61"/>
  <c r="D154" i="61" s="1"/>
  <c r="F155" i="61"/>
  <c r="D155" i="61" s="1"/>
  <c r="F156" i="61"/>
  <c r="D156" i="61" s="1"/>
  <c r="F157" i="61"/>
  <c r="D157" i="61" s="1"/>
  <c r="F158" i="61"/>
  <c r="D158" i="61" s="1"/>
  <c r="F159" i="61"/>
  <c r="D159" i="61" s="1"/>
  <c r="F160" i="61"/>
  <c r="D160" i="61" s="1"/>
  <c r="F161" i="61"/>
  <c r="D161" i="61" s="1"/>
  <c r="F162" i="61"/>
  <c r="D162" i="61" s="1"/>
  <c r="F163" i="61"/>
  <c r="D163" i="61" s="1"/>
  <c r="F164" i="61"/>
  <c r="D164" i="61" s="1"/>
  <c r="F165" i="61"/>
  <c r="D165" i="61" s="1"/>
  <c r="F166" i="61"/>
  <c r="D166" i="61" s="1"/>
  <c r="F167" i="61"/>
  <c r="D167" i="61" s="1"/>
  <c r="F168" i="61"/>
  <c r="D168" i="61" s="1"/>
  <c r="F169" i="61"/>
  <c r="D169" i="61" s="1"/>
  <c r="F170" i="61"/>
  <c r="D170" i="61" s="1"/>
  <c r="F171" i="61"/>
  <c r="D171" i="61" s="1"/>
  <c r="F172" i="61"/>
  <c r="D172" i="61" s="1"/>
  <c r="F173" i="61"/>
  <c r="D173" i="61" s="1"/>
  <c r="F174" i="61"/>
  <c r="D174" i="61" s="1"/>
  <c r="F175" i="61"/>
  <c r="D175" i="61" s="1"/>
  <c r="F176" i="61"/>
  <c r="D176" i="61" s="1"/>
  <c r="F177" i="61"/>
  <c r="D177" i="61" s="1"/>
  <c r="F178" i="61"/>
  <c r="D178" i="61" s="1"/>
  <c r="F179" i="61"/>
  <c r="D179" i="61" s="1"/>
  <c r="F180" i="61"/>
  <c r="D180" i="61" s="1"/>
  <c r="F181" i="61"/>
  <c r="D181" i="61" s="1"/>
  <c r="F182" i="61"/>
  <c r="D182" i="61" s="1"/>
  <c r="F183" i="61"/>
  <c r="D183" i="61" s="1"/>
  <c r="F184" i="61"/>
  <c r="D184" i="61" s="1"/>
  <c r="F185" i="61"/>
  <c r="D185" i="61" s="1"/>
  <c r="F186" i="61"/>
  <c r="D186" i="61" s="1"/>
  <c r="F187" i="61"/>
  <c r="D187" i="61" s="1"/>
  <c r="F188" i="61"/>
  <c r="D188" i="61" s="1"/>
  <c r="F189" i="61"/>
  <c r="D189" i="61" s="1"/>
  <c r="F190" i="61"/>
  <c r="D190" i="61" s="1"/>
  <c r="F191" i="61"/>
  <c r="D191" i="61" s="1"/>
  <c r="F192" i="61"/>
  <c r="D192" i="61" s="1"/>
  <c r="F193" i="61"/>
  <c r="D193" i="61" s="1"/>
  <c r="F194" i="61"/>
  <c r="D194" i="61" s="1"/>
  <c r="F195" i="61"/>
  <c r="D195" i="61" s="1"/>
  <c r="F196" i="61"/>
  <c r="D196" i="61" s="1"/>
  <c r="F197" i="61"/>
  <c r="D197" i="61" s="1"/>
  <c r="F198" i="61"/>
  <c r="D198" i="61" s="1"/>
  <c r="F199" i="61"/>
  <c r="D199" i="61" s="1"/>
  <c r="F200" i="61"/>
  <c r="D200" i="61" s="1"/>
  <c r="F201" i="61"/>
  <c r="D201" i="61" s="1"/>
  <c r="F202" i="61"/>
  <c r="D202" i="61" s="1"/>
  <c r="F203" i="61"/>
  <c r="D203" i="61" s="1"/>
  <c r="F204" i="61"/>
  <c r="D204" i="61" s="1"/>
  <c r="F205" i="61"/>
  <c r="D205" i="61" s="1"/>
  <c r="F206" i="61"/>
  <c r="D206" i="61" s="1"/>
  <c r="F207" i="61"/>
  <c r="D207" i="61" s="1"/>
  <c r="F208" i="61"/>
  <c r="D208" i="61" s="1"/>
  <c r="F209" i="61"/>
  <c r="D209" i="61" s="1"/>
  <c r="F210" i="61"/>
  <c r="D210" i="61" s="1"/>
  <c r="F211" i="61"/>
  <c r="D211" i="61" s="1"/>
  <c r="F212" i="61"/>
  <c r="D212" i="61" s="1"/>
  <c r="F213" i="61"/>
  <c r="D213" i="61" s="1"/>
  <c r="F214" i="61"/>
  <c r="D214" i="61" s="1"/>
  <c r="F215" i="61"/>
  <c r="D215" i="61" s="1"/>
  <c r="F216" i="61"/>
  <c r="D216" i="61" s="1"/>
  <c r="F217" i="61"/>
  <c r="D217" i="61" s="1"/>
  <c r="F218" i="61"/>
  <c r="D218" i="61" s="1"/>
  <c r="F219" i="61"/>
  <c r="D219" i="61" s="1"/>
  <c r="F220" i="61"/>
  <c r="D220" i="61" s="1"/>
  <c r="F221" i="61"/>
  <c r="D221" i="61" s="1"/>
  <c r="F222" i="61"/>
  <c r="D222" i="61" s="1"/>
  <c r="F223" i="61"/>
  <c r="D223" i="61" s="1"/>
  <c r="F224" i="61"/>
  <c r="D224" i="61" s="1"/>
  <c r="F225" i="61"/>
  <c r="D225" i="61" s="1"/>
  <c r="F226" i="61"/>
  <c r="D226" i="61" s="1"/>
  <c r="F227" i="61"/>
  <c r="D227" i="61" s="1"/>
  <c r="F228" i="61"/>
  <c r="D228" i="61" s="1"/>
  <c r="F229" i="61"/>
  <c r="D229" i="61" s="1"/>
  <c r="F230" i="61"/>
  <c r="D230" i="61" s="1"/>
  <c r="F231" i="61"/>
  <c r="D231" i="61" s="1"/>
  <c r="F232" i="61"/>
  <c r="D232" i="61" s="1"/>
  <c r="F233" i="61"/>
  <c r="D233" i="61" s="1"/>
  <c r="F234" i="61"/>
  <c r="D234" i="61" s="1"/>
  <c r="F235" i="61"/>
  <c r="D235" i="61" s="1"/>
  <c r="F236" i="61"/>
  <c r="D236" i="61" s="1"/>
  <c r="F237" i="61"/>
  <c r="D237" i="61" s="1"/>
  <c r="F238" i="61"/>
  <c r="D238" i="61" s="1"/>
  <c r="F239" i="61"/>
  <c r="D239" i="61" s="1"/>
  <c r="F240" i="61"/>
  <c r="D240" i="61" s="1"/>
  <c r="F241" i="61"/>
  <c r="D241" i="61" s="1"/>
  <c r="F242" i="61"/>
  <c r="D242" i="61" s="1"/>
  <c r="F243" i="61"/>
  <c r="D243" i="61" s="1"/>
  <c r="F244" i="61"/>
  <c r="D244" i="61" s="1"/>
  <c r="F245" i="61"/>
  <c r="D245" i="61" s="1"/>
  <c r="F246" i="61"/>
  <c r="D246" i="61" s="1"/>
  <c r="F247" i="61"/>
  <c r="D247" i="61" s="1"/>
  <c r="F248" i="61"/>
  <c r="D248" i="61" s="1"/>
  <c r="F249" i="61"/>
  <c r="D249" i="61" s="1"/>
  <c r="F250" i="61"/>
  <c r="D250" i="61" s="1"/>
  <c r="F251" i="61"/>
  <c r="D251" i="61" s="1"/>
  <c r="F252" i="61"/>
  <c r="D252" i="61" s="1"/>
  <c r="F253" i="61"/>
  <c r="D253" i="61" s="1"/>
  <c r="F254" i="61"/>
  <c r="D254" i="61" s="1"/>
  <c r="F255" i="61"/>
  <c r="D255" i="61" s="1"/>
  <c r="F256" i="61"/>
  <c r="D256" i="61" s="1"/>
  <c r="F257" i="61"/>
  <c r="D257" i="61" s="1"/>
  <c r="F258" i="61"/>
  <c r="D258" i="61" s="1"/>
  <c r="F259" i="61"/>
  <c r="D259" i="61" s="1"/>
  <c r="F260" i="61"/>
  <c r="D260" i="61" s="1"/>
  <c r="F261" i="61"/>
  <c r="D261" i="61" s="1"/>
  <c r="F262" i="61"/>
  <c r="D262" i="61" s="1"/>
  <c r="F263" i="61"/>
  <c r="D263" i="61" s="1"/>
  <c r="F264" i="61"/>
  <c r="D264" i="61" s="1"/>
  <c r="F265" i="61"/>
  <c r="D265" i="61" s="1"/>
  <c r="F266" i="61"/>
  <c r="D266" i="61" s="1"/>
  <c r="F267" i="61"/>
  <c r="D267" i="61" s="1"/>
  <c r="F268" i="61"/>
  <c r="D268" i="61" s="1"/>
  <c r="F269" i="61"/>
  <c r="D269" i="61" s="1"/>
  <c r="F270" i="61"/>
  <c r="D270" i="61" s="1"/>
  <c r="F271" i="61"/>
  <c r="D271" i="61" s="1"/>
  <c r="F272" i="61"/>
  <c r="D272" i="61" s="1"/>
  <c r="F273" i="61"/>
  <c r="D273" i="61" s="1"/>
  <c r="F274" i="61"/>
  <c r="D274" i="61" s="1"/>
  <c r="F275" i="61"/>
  <c r="D275" i="61" s="1"/>
  <c r="F276" i="61"/>
  <c r="D276" i="61" s="1"/>
  <c r="F277" i="61"/>
  <c r="D277" i="61" s="1"/>
  <c r="F278" i="61"/>
  <c r="D278" i="61" s="1"/>
  <c r="F279" i="61"/>
  <c r="D279" i="61" s="1"/>
  <c r="F280" i="61"/>
  <c r="D280" i="61" s="1"/>
  <c r="F281" i="61"/>
  <c r="D281" i="61" s="1"/>
  <c r="F282" i="61"/>
  <c r="D282" i="61" s="1"/>
  <c r="F283" i="61"/>
  <c r="D283" i="61" s="1"/>
  <c r="F284" i="61"/>
  <c r="D284" i="61" s="1"/>
  <c r="F285" i="61"/>
  <c r="D285" i="61" s="1"/>
  <c r="F286" i="61"/>
  <c r="D286" i="61" s="1"/>
  <c r="F287" i="61"/>
  <c r="D287" i="61" s="1"/>
  <c r="F288" i="61"/>
  <c r="D288" i="61" s="1"/>
  <c r="F289" i="61"/>
  <c r="D289" i="61" s="1"/>
  <c r="F290" i="61"/>
  <c r="D290" i="61" s="1"/>
  <c r="F291" i="61"/>
  <c r="D291" i="61" s="1"/>
  <c r="F292" i="61"/>
  <c r="D292" i="61" s="1"/>
  <c r="F293" i="61"/>
  <c r="D293" i="61" s="1"/>
  <c r="F294" i="61"/>
  <c r="D294" i="61" s="1"/>
  <c r="F295" i="61"/>
  <c r="D295" i="61" s="1"/>
  <c r="F296" i="61"/>
  <c r="D296" i="61" s="1"/>
  <c r="F297" i="61"/>
  <c r="D297" i="61" s="1"/>
  <c r="F298" i="61"/>
  <c r="D298" i="61" s="1"/>
  <c r="F299" i="61"/>
  <c r="D299" i="61" s="1"/>
  <c r="F300" i="61"/>
  <c r="D300" i="61" s="1"/>
  <c r="F301" i="61"/>
  <c r="D301" i="61" s="1"/>
  <c r="F302" i="61"/>
  <c r="D302" i="61" s="1"/>
  <c r="F303" i="61"/>
  <c r="D303" i="61" s="1"/>
  <c r="F304" i="61"/>
  <c r="D304" i="61" s="1"/>
  <c r="F305" i="61"/>
  <c r="D305" i="61" s="1"/>
  <c r="F306" i="61"/>
  <c r="D306" i="61" s="1"/>
  <c r="F307" i="61"/>
  <c r="D307" i="61" s="1"/>
  <c r="F308" i="61"/>
  <c r="D308" i="61" s="1"/>
  <c r="F309" i="61"/>
  <c r="D309" i="61" s="1"/>
  <c r="F310" i="61"/>
  <c r="D310" i="61" s="1"/>
  <c r="F311" i="61"/>
  <c r="D311" i="61" s="1"/>
  <c r="F312" i="61"/>
  <c r="D312" i="61" s="1"/>
  <c r="F313" i="61"/>
  <c r="D313" i="61" s="1"/>
  <c r="F314" i="61"/>
  <c r="D314" i="61" s="1"/>
  <c r="F315" i="61"/>
  <c r="D315" i="61" s="1"/>
  <c r="F316" i="61"/>
  <c r="D316" i="61" s="1"/>
  <c r="F317" i="61"/>
  <c r="D317" i="61" s="1"/>
  <c r="F318" i="61"/>
  <c r="D318" i="61" s="1"/>
  <c r="F319" i="61"/>
  <c r="D319" i="61" s="1"/>
  <c r="F320" i="61"/>
  <c r="D320" i="61" s="1"/>
  <c r="F321" i="61"/>
  <c r="D321" i="61" s="1"/>
  <c r="F322" i="61"/>
  <c r="D322" i="61" s="1"/>
  <c r="F323" i="61"/>
  <c r="D323" i="61" s="1"/>
  <c r="F324" i="61"/>
  <c r="D324" i="61" s="1"/>
  <c r="F325" i="61"/>
  <c r="D325" i="61" s="1"/>
  <c r="F326" i="61"/>
  <c r="D326" i="61" s="1"/>
  <c r="F327" i="61"/>
  <c r="D327" i="61" s="1"/>
  <c r="F328" i="61"/>
  <c r="D328" i="61" s="1"/>
  <c r="F329" i="61"/>
  <c r="D329" i="61" s="1"/>
  <c r="F330" i="61"/>
  <c r="D330" i="61" s="1"/>
  <c r="F331" i="61"/>
  <c r="D331" i="61" s="1"/>
  <c r="F332" i="61"/>
  <c r="D332" i="61" s="1"/>
  <c r="F333" i="61"/>
  <c r="D333" i="61" s="1"/>
  <c r="F334" i="61"/>
  <c r="D334" i="61" s="1"/>
  <c r="F335" i="61"/>
  <c r="D335" i="61" s="1"/>
  <c r="F336" i="61"/>
  <c r="D336" i="61" s="1"/>
  <c r="F337" i="61"/>
  <c r="D337" i="61" s="1"/>
  <c r="F338" i="61"/>
  <c r="D338" i="61" s="1"/>
  <c r="F339" i="61"/>
  <c r="D339" i="61" s="1"/>
  <c r="F340" i="61"/>
  <c r="D340" i="61" s="1"/>
  <c r="F341" i="61"/>
  <c r="D341" i="61" s="1"/>
  <c r="F342" i="61"/>
  <c r="D342" i="61" s="1"/>
  <c r="F343" i="61"/>
  <c r="D343" i="61" s="1"/>
  <c r="F344" i="61"/>
  <c r="D344" i="61" s="1"/>
  <c r="F345" i="61"/>
  <c r="D345" i="61" s="1"/>
  <c r="F346" i="61"/>
  <c r="D346" i="61" s="1"/>
  <c r="F347" i="61"/>
  <c r="D347" i="61" s="1"/>
  <c r="F348" i="61"/>
  <c r="D348" i="61" s="1"/>
  <c r="F349" i="61"/>
  <c r="D349" i="61" s="1"/>
  <c r="F350" i="61"/>
  <c r="D350" i="61" s="1"/>
  <c r="F351" i="61"/>
  <c r="D351" i="61" s="1"/>
  <c r="F352" i="61"/>
  <c r="D352" i="61" s="1"/>
  <c r="F353" i="61"/>
  <c r="D353" i="61" s="1"/>
  <c r="F354" i="61"/>
  <c r="D354" i="61" s="1"/>
  <c r="F355" i="61"/>
  <c r="D355" i="61" s="1"/>
  <c r="F356" i="61"/>
  <c r="D356" i="61" s="1"/>
  <c r="F357" i="61"/>
  <c r="D357" i="61" s="1"/>
  <c r="F358" i="61"/>
  <c r="D358" i="61" s="1"/>
  <c r="F359" i="61"/>
  <c r="D359" i="61" s="1"/>
  <c r="F360" i="61"/>
  <c r="D360" i="61" s="1"/>
  <c r="F361" i="61"/>
  <c r="D361" i="61" s="1"/>
  <c r="F362" i="61"/>
  <c r="D362" i="61" s="1"/>
  <c r="F363" i="61"/>
  <c r="D363" i="61" s="1"/>
  <c r="F364" i="61"/>
  <c r="D364" i="61" s="1"/>
  <c r="F365" i="61"/>
  <c r="D365" i="61" s="1"/>
  <c r="F366" i="61"/>
  <c r="D366" i="61" s="1"/>
  <c r="F367" i="61"/>
  <c r="D367" i="61" s="1"/>
  <c r="F368" i="61"/>
  <c r="D368" i="61" s="1"/>
  <c r="F369" i="61"/>
  <c r="D369" i="61" s="1"/>
  <c r="F370" i="61"/>
  <c r="D370" i="61" s="1"/>
  <c r="F371" i="61"/>
  <c r="D371" i="61" s="1"/>
  <c r="F372" i="61"/>
  <c r="D372" i="61" s="1"/>
  <c r="F373" i="61"/>
  <c r="D373" i="61" s="1"/>
  <c r="F374" i="61"/>
  <c r="D374" i="61" s="1"/>
  <c r="F375" i="61"/>
  <c r="D375" i="61" s="1"/>
  <c r="F376" i="61"/>
  <c r="D376" i="61" s="1"/>
  <c r="F377" i="61"/>
  <c r="D377" i="61" s="1"/>
  <c r="F378" i="61"/>
  <c r="D378" i="61" s="1"/>
  <c r="F379" i="61"/>
  <c r="D379" i="61" s="1"/>
  <c r="F380" i="61"/>
  <c r="D380" i="61" s="1"/>
  <c r="F381" i="61"/>
  <c r="D381" i="61" s="1"/>
  <c r="F382" i="61"/>
  <c r="D382" i="61" s="1"/>
  <c r="F383" i="61"/>
  <c r="D383" i="61" s="1"/>
  <c r="F384" i="61"/>
  <c r="D384" i="61" s="1"/>
  <c r="F385" i="61"/>
  <c r="D385" i="61" s="1"/>
  <c r="F386" i="61"/>
  <c r="D386" i="61" s="1"/>
  <c r="F387" i="61"/>
  <c r="D387" i="61" s="1"/>
  <c r="F388" i="61"/>
  <c r="D388" i="61" s="1"/>
  <c r="F389" i="61"/>
  <c r="D389" i="61" s="1"/>
  <c r="F390" i="61"/>
  <c r="D390" i="61" s="1"/>
  <c r="F391" i="61"/>
  <c r="D391" i="61" s="1"/>
  <c r="F392" i="61"/>
  <c r="D392" i="61" s="1"/>
  <c r="F393" i="61"/>
  <c r="D393" i="61" s="1"/>
  <c r="F394" i="61"/>
  <c r="D394" i="61" s="1"/>
  <c r="F395" i="61"/>
  <c r="D395" i="61" s="1"/>
  <c r="F396" i="61"/>
  <c r="D396" i="61" s="1"/>
  <c r="F397" i="61"/>
  <c r="D397" i="61" s="1"/>
  <c r="F398" i="61"/>
  <c r="D398" i="61" s="1"/>
  <c r="F399" i="61"/>
  <c r="D399" i="61" s="1"/>
  <c r="F400" i="61"/>
  <c r="D400" i="61" s="1"/>
  <c r="F401" i="61"/>
  <c r="D401" i="61" s="1"/>
  <c r="F402" i="61"/>
  <c r="D402" i="61" s="1"/>
  <c r="F403" i="61"/>
  <c r="D403" i="61" s="1"/>
  <c r="F404" i="61"/>
  <c r="D404" i="61" s="1"/>
  <c r="F405" i="61"/>
  <c r="D405" i="61" s="1"/>
  <c r="F406" i="61"/>
  <c r="D406" i="61" s="1"/>
  <c r="F407" i="61"/>
  <c r="D407" i="61" s="1"/>
  <c r="F408" i="61"/>
  <c r="D408" i="61" s="1"/>
  <c r="F409" i="61"/>
  <c r="D409" i="61" s="1"/>
  <c r="F410" i="61"/>
  <c r="D410" i="61" s="1"/>
  <c r="F411" i="61"/>
  <c r="D411" i="61" s="1"/>
  <c r="F412" i="61"/>
  <c r="D412" i="61" s="1"/>
  <c r="F413" i="61"/>
  <c r="D413" i="61" s="1"/>
  <c r="F414" i="61"/>
  <c r="D414" i="61" s="1"/>
  <c r="F415" i="61"/>
  <c r="D415" i="61" s="1"/>
  <c r="F416" i="61"/>
  <c r="D416" i="61" s="1"/>
  <c r="F417" i="61"/>
  <c r="D417" i="61" s="1"/>
  <c r="F418" i="61"/>
  <c r="D418" i="61" s="1"/>
  <c r="F419" i="61"/>
  <c r="D419" i="61" s="1"/>
  <c r="F420" i="61"/>
  <c r="D420" i="61" s="1"/>
  <c r="F421" i="61"/>
  <c r="D421" i="61" s="1"/>
  <c r="F422" i="61"/>
  <c r="D422" i="61" s="1"/>
  <c r="F423" i="61"/>
  <c r="D423" i="61" s="1"/>
  <c r="F424" i="61"/>
  <c r="D424" i="61" s="1"/>
  <c r="F425" i="61"/>
  <c r="D425" i="61" s="1"/>
  <c r="F426" i="61"/>
  <c r="D426" i="61" s="1"/>
  <c r="F427" i="61"/>
  <c r="D427" i="61" s="1"/>
  <c r="F428" i="61"/>
  <c r="D428" i="61" s="1"/>
  <c r="F429" i="61"/>
  <c r="D429" i="61" s="1"/>
  <c r="F430" i="61"/>
  <c r="D430" i="61" s="1"/>
  <c r="F431" i="61"/>
  <c r="D431" i="61" s="1"/>
  <c r="F432" i="61"/>
  <c r="D432" i="61" s="1"/>
  <c r="F433" i="61"/>
  <c r="D433" i="61" s="1"/>
  <c r="F434" i="61"/>
  <c r="D434" i="61" s="1"/>
  <c r="F435" i="61"/>
  <c r="D435" i="61" s="1"/>
  <c r="F436" i="61"/>
  <c r="D436" i="61" s="1"/>
  <c r="F437" i="61"/>
  <c r="D437" i="61" s="1"/>
  <c r="F438" i="61"/>
  <c r="D438" i="61" s="1"/>
  <c r="F439" i="61"/>
  <c r="D439" i="61" s="1"/>
  <c r="F440" i="61"/>
  <c r="D440" i="61" s="1"/>
  <c r="F441" i="61"/>
  <c r="D441" i="61" s="1"/>
  <c r="F442" i="61"/>
  <c r="D442" i="61" s="1"/>
  <c r="F443" i="61"/>
  <c r="D443" i="61" s="1"/>
  <c r="F444" i="61"/>
  <c r="D444" i="61" s="1"/>
  <c r="F445" i="61"/>
  <c r="D445" i="61" s="1"/>
  <c r="F446" i="61"/>
  <c r="D446" i="61" s="1"/>
  <c r="F447" i="61"/>
  <c r="D447" i="61" s="1"/>
  <c r="F448" i="61"/>
  <c r="D448" i="61" s="1"/>
  <c r="F449" i="61"/>
  <c r="D449" i="61" s="1"/>
  <c r="F450" i="61"/>
  <c r="D450" i="61" s="1"/>
  <c r="F451" i="61"/>
  <c r="D451" i="61" s="1"/>
  <c r="F452" i="61"/>
  <c r="D452" i="61" s="1"/>
  <c r="F453" i="61"/>
  <c r="D453" i="61" s="1"/>
  <c r="F454" i="61"/>
  <c r="D454" i="61" s="1"/>
  <c r="F455" i="61"/>
  <c r="D455" i="61" s="1"/>
  <c r="F456" i="61"/>
  <c r="D456" i="61" s="1"/>
  <c r="F457" i="61"/>
  <c r="D457" i="61" s="1"/>
  <c r="F458" i="61"/>
  <c r="D458" i="61" s="1"/>
  <c r="F459" i="61"/>
  <c r="D459" i="61" s="1"/>
  <c r="F460" i="61"/>
  <c r="D460" i="61" s="1"/>
  <c r="F461" i="61"/>
  <c r="D461" i="61" s="1"/>
  <c r="F462" i="61"/>
  <c r="D462" i="61" s="1"/>
  <c r="F463" i="61"/>
  <c r="D463" i="61" s="1"/>
  <c r="F464" i="61"/>
  <c r="D464" i="61" s="1"/>
  <c r="F465" i="61"/>
  <c r="D465" i="61" s="1"/>
  <c r="F466" i="61"/>
  <c r="D466" i="61" s="1"/>
  <c r="F467" i="61"/>
  <c r="D467" i="61" s="1"/>
  <c r="F468" i="61"/>
  <c r="D468" i="61" s="1"/>
  <c r="F469" i="61"/>
  <c r="D469" i="61" s="1"/>
  <c r="F470" i="61"/>
  <c r="F471" i="61"/>
  <c r="D471" i="61" s="1"/>
  <c r="F472" i="61"/>
  <c r="F473" i="61"/>
  <c r="D473" i="61" s="1"/>
  <c r="F474" i="61"/>
  <c r="F475" i="61"/>
  <c r="D475" i="61" s="1"/>
  <c r="F476" i="61"/>
  <c r="D476" i="61" s="1"/>
  <c r="F477" i="61"/>
  <c r="D477" i="61" s="1"/>
  <c r="F478" i="61"/>
  <c r="D478" i="61" s="1"/>
  <c r="F479" i="61"/>
  <c r="D479" i="61" s="1"/>
  <c r="F480" i="61"/>
  <c r="D480" i="61" s="1"/>
  <c r="F481" i="61"/>
  <c r="D481" i="61" s="1"/>
  <c r="F482" i="61"/>
  <c r="D482" i="61" s="1"/>
  <c r="F483" i="61"/>
  <c r="D483" i="61" s="1"/>
  <c r="F484" i="61"/>
  <c r="F485" i="61"/>
  <c r="D485" i="61" s="1"/>
  <c r="F486" i="61"/>
  <c r="F487" i="61"/>
  <c r="D487" i="61" s="1"/>
  <c r="F488" i="61"/>
  <c r="F489" i="61"/>
  <c r="D489" i="61" s="1"/>
  <c r="F490" i="61"/>
  <c r="D490" i="61" s="1"/>
  <c r="F491" i="61"/>
  <c r="D491" i="61" s="1"/>
  <c r="F492" i="61"/>
  <c r="D492" i="61" s="1"/>
  <c r="F493" i="61"/>
  <c r="D493" i="61" s="1"/>
  <c r="F494" i="61"/>
  <c r="D494" i="61" s="1"/>
  <c r="F495" i="61"/>
  <c r="D495" i="61" s="1"/>
  <c r="F496" i="61"/>
  <c r="D496" i="61" s="1"/>
  <c r="F497" i="61"/>
  <c r="D497" i="61" s="1"/>
  <c r="F498" i="61"/>
  <c r="D498" i="61" s="1"/>
  <c r="F499" i="61"/>
  <c r="D499" i="61" s="1"/>
  <c r="F500" i="61"/>
  <c r="D500" i="61" s="1"/>
  <c r="F501" i="61"/>
  <c r="D501" i="61" s="1"/>
  <c r="F502" i="61"/>
  <c r="D502" i="61" s="1"/>
  <c r="F503" i="61"/>
  <c r="D503" i="61" s="1"/>
  <c r="F504" i="61"/>
  <c r="D504" i="61" s="1"/>
  <c r="F505" i="61"/>
  <c r="D505" i="61" s="1"/>
  <c r="F506" i="61"/>
  <c r="D506" i="61" s="1"/>
  <c r="F507" i="61"/>
  <c r="D507" i="61" s="1"/>
  <c r="F508" i="61"/>
  <c r="D508" i="61" s="1"/>
  <c r="F509" i="61"/>
  <c r="D509" i="61" s="1"/>
  <c r="F510" i="61"/>
  <c r="D510" i="61" s="1"/>
  <c r="F511" i="61"/>
  <c r="D511" i="61" s="1"/>
  <c r="F512" i="61"/>
  <c r="D512" i="61" s="1"/>
  <c r="F513" i="61"/>
  <c r="D513" i="61" s="1"/>
  <c r="F514" i="61"/>
  <c r="D514" i="61" s="1"/>
  <c r="F515" i="61"/>
  <c r="D515" i="61" s="1"/>
  <c r="F516" i="61"/>
  <c r="D516" i="61" s="1"/>
  <c r="F517" i="61"/>
  <c r="D517" i="61" s="1"/>
  <c r="F518" i="61"/>
  <c r="D518" i="61" s="1"/>
  <c r="F519" i="61"/>
  <c r="D519" i="61" s="1"/>
  <c r="F520" i="61"/>
  <c r="D520" i="61" s="1"/>
  <c r="F521" i="61"/>
  <c r="D521" i="61" s="1"/>
  <c r="F522" i="61"/>
  <c r="D522" i="61" s="1"/>
  <c r="F523" i="61"/>
  <c r="D523" i="61" s="1"/>
  <c r="F524" i="61"/>
  <c r="D524" i="61" s="1"/>
  <c r="F525" i="61"/>
  <c r="D525" i="61" s="1"/>
  <c r="F526" i="61"/>
  <c r="D526" i="61" s="1"/>
  <c r="F527" i="61"/>
  <c r="D527" i="61" s="1"/>
  <c r="F528" i="61"/>
  <c r="D528" i="61" s="1"/>
  <c r="F529" i="61"/>
  <c r="D529" i="61" s="1"/>
  <c r="F530" i="61"/>
  <c r="D530" i="61" s="1"/>
  <c r="F531" i="61"/>
  <c r="D531" i="61" s="1"/>
  <c r="F532" i="61"/>
  <c r="D532" i="61" s="1"/>
  <c r="F533" i="61"/>
  <c r="D533" i="61" s="1"/>
  <c r="F534" i="61"/>
  <c r="D534" i="61" s="1"/>
  <c r="F535" i="61"/>
  <c r="D535" i="61" s="1"/>
  <c r="F536" i="61"/>
  <c r="D536" i="61" s="1"/>
  <c r="F537" i="61"/>
  <c r="D537" i="61" s="1"/>
  <c r="F538" i="61"/>
  <c r="D538" i="61" s="1"/>
  <c r="F539" i="61"/>
  <c r="D539" i="61" s="1"/>
  <c r="F540" i="61"/>
  <c r="D540" i="61" s="1"/>
  <c r="F541" i="61"/>
  <c r="D541" i="61" s="1"/>
  <c r="F542" i="61"/>
  <c r="D542" i="61" s="1"/>
  <c r="F543" i="61"/>
  <c r="D543" i="61" s="1"/>
  <c r="F544" i="61"/>
  <c r="D544" i="61" s="1"/>
  <c r="F545" i="61"/>
  <c r="D545" i="61" s="1"/>
  <c r="F546" i="61"/>
  <c r="D546" i="61" s="1"/>
  <c r="F547" i="61"/>
  <c r="D547" i="61" s="1"/>
  <c r="F548" i="61"/>
  <c r="D548" i="61" s="1"/>
  <c r="F549" i="61"/>
  <c r="D549" i="61" s="1"/>
  <c r="F550" i="61"/>
  <c r="D550" i="61" s="1"/>
  <c r="F551" i="61"/>
  <c r="D551" i="61" s="1"/>
  <c r="F552" i="61"/>
  <c r="D552" i="61" s="1"/>
  <c r="F553" i="61"/>
  <c r="D553" i="61" s="1"/>
  <c r="F554" i="61"/>
  <c r="D554" i="61" s="1"/>
  <c r="F555" i="61"/>
  <c r="D555" i="61" s="1"/>
  <c r="F556" i="61"/>
  <c r="D556" i="61" s="1"/>
  <c r="F557" i="61"/>
  <c r="D557" i="61" s="1"/>
  <c r="F558" i="61"/>
  <c r="D558" i="61" s="1"/>
  <c r="F559" i="61"/>
  <c r="D559" i="61" s="1"/>
  <c r="F560" i="61"/>
  <c r="D560" i="61" s="1"/>
  <c r="F561" i="61"/>
  <c r="D561" i="61" s="1"/>
  <c r="F562" i="61"/>
  <c r="D562" i="61" s="1"/>
  <c r="F563" i="61"/>
  <c r="D563" i="61" s="1"/>
  <c r="F564" i="61"/>
  <c r="D564" i="61" s="1"/>
  <c r="F565" i="61"/>
  <c r="D565" i="61" s="1"/>
  <c r="F566" i="61"/>
  <c r="D566" i="61" s="1"/>
  <c r="F567" i="61"/>
  <c r="D567" i="61" s="1"/>
  <c r="F568" i="61"/>
  <c r="D568" i="61" s="1"/>
  <c r="F569" i="61"/>
  <c r="D569" i="61" s="1"/>
  <c r="F570" i="61"/>
  <c r="D570" i="61" s="1"/>
  <c r="F571" i="61"/>
  <c r="D571" i="61" s="1"/>
  <c r="F572" i="61"/>
  <c r="D572" i="61" s="1"/>
  <c r="F573" i="61"/>
  <c r="D573" i="61" s="1"/>
  <c r="F574" i="61"/>
  <c r="D574" i="61" s="1"/>
  <c r="F575" i="61"/>
  <c r="D575" i="61" s="1"/>
  <c r="F576" i="61"/>
  <c r="D576" i="61" s="1"/>
  <c r="F577" i="61"/>
  <c r="D577" i="61" s="1"/>
  <c r="F578" i="61"/>
  <c r="D578" i="61" s="1"/>
  <c r="F579" i="61"/>
  <c r="D579" i="61" s="1"/>
  <c r="F580" i="61"/>
  <c r="D580" i="61" s="1"/>
  <c r="F581" i="61"/>
  <c r="D581" i="61" s="1"/>
  <c r="F582" i="61"/>
  <c r="D582" i="61" s="1"/>
  <c r="F583" i="61"/>
  <c r="D583" i="61" s="1"/>
  <c r="F584" i="61"/>
  <c r="D584" i="61" s="1"/>
  <c r="F585" i="61"/>
  <c r="D585" i="61" s="1"/>
  <c r="F586" i="61"/>
  <c r="D586" i="61" s="1"/>
  <c r="F587" i="61"/>
  <c r="D587" i="61" s="1"/>
  <c r="F588" i="61"/>
  <c r="D588" i="61" s="1"/>
  <c r="F589" i="61"/>
  <c r="D589" i="61" s="1"/>
  <c r="F590" i="61"/>
  <c r="D590" i="61" s="1"/>
  <c r="F591" i="61"/>
  <c r="D591" i="61" s="1"/>
  <c r="F592" i="61"/>
  <c r="D592" i="61" s="1"/>
  <c r="F593" i="61"/>
  <c r="D593" i="61" s="1"/>
  <c r="F594" i="61"/>
  <c r="D594" i="61" s="1"/>
  <c r="F595" i="61"/>
  <c r="D595" i="61" s="1"/>
  <c r="F596" i="61"/>
  <c r="D596" i="61" s="1"/>
  <c r="F597" i="61"/>
  <c r="D597" i="61" s="1"/>
  <c r="F598" i="61"/>
  <c r="D598" i="61" s="1"/>
  <c r="F599" i="61"/>
  <c r="D599" i="61" s="1"/>
  <c r="F600" i="61"/>
  <c r="D600" i="61" s="1"/>
  <c r="F601" i="61"/>
  <c r="D601" i="61" s="1"/>
  <c r="F602" i="61"/>
  <c r="D602" i="61" s="1"/>
  <c r="F603" i="61"/>
  <c r="D603" i="61" s="1"/>
  <c r="F604" i="61"/>
  <c r="D604" i="61" s="1"/>
  <c r="F605" i="61"/>
  <c r="D605" i="61" s="1"/>
  <c r="F606" i="61"/>
  <c r="D606" i="61" s="1"/>
  <c r="F607" i="61"/>
  <c r="D607" i="61" s="1"/>
  <c r="F608" i="61"/>
  <c r="D608" i="61" s="1"/>
  <c r="F609" i="61"/>
  <c r="D609" i="61" s="1"/>
  <c r="F610" i="61"/>
  <c r="D610" i="61" s="1"/>
  <c r="F611" i="61"/>
  <c r="D611" i="61" s="1"/>
  <c r="F612" i="61"/>
  <c r="D612" i="61" s="1"/>
  <c r="F613" i="61"/>
  <c r="D613" i="61" s="1"/>
  <c r="F614" i="61"/>
  <c r="D614" i="61" s="1"/>
  <c r="F615" i="61"/>
  <c r="D615" i="61" s="1"/>
  <c r="F616" i="61"/>
  <c r="D616" i="61" s="1"/>
  <c r="F617" i="61"/>
  <c r="D617" i="61" s="1"/>
  <c r="F618" i="61"/>
  <c r="D618" i="61" s="1"/>
  <c r="F619" i="61"/>
  <c r="D619" i="61" s="1"/>
  <c r="F620" i="61"/>
  <c r="D620" i="61" s="1"/>
  <c r="F621" i="61"/>
  <c r="D621" i="61" s="1"/>
  <c r="F622" i="61"/>
  <c r="D622" i="61" s="1"/>
  <c r="F623" i="61"/>
  <c r="D623" i="61" s="1"/>
  <c r="F624" i="61"/>
  <c r="D624" i="61" s="1"/>
  <c r="F625" i="61"/>
  <c r="D625" i="61" s="1"/>
  <c r="F626" i="61"/>
  <c r="D626" i="61" s="1"/>
  <c r="F627" i="61"/>
  <c r="D627" i="61" s="1"/>
  <c r="F628" i="61"/>
  <c r="D628" i="61" s="1"/>
  <c r="F629" i="61"/>
  <c r="D629" i="61" s="1"/>
  <c r="F630" i="61"/>
  <c r="D630" i="61" s="1"/>
  <c r="F631" i="61"/>
  <c r="D631" i="61" s="1"/>
  <c r="F632" i="61"/>
  <c r="D632" i="61" s="1"/>
  <c r="F633" i="61"/>
  <c r="D633" i="61" s="1"/>
  <c r="F634" i="61"/>
  <c r="D634" i="61" s="1"/>
  <c r="F635" i="61"/>
  <c r="D635" i="61" s="1"/>
  <c r="F636" i="61"/>
  <c r="D636" i="61" s="1"/>
  <c r="F637" i="61"/>
  <c r="D637" i="61" s="1"/>
  <c r="F638" i="61"/>
  <c r="D638" i="61" s="1"/>
  <c r="F639" i="61"/>
  <c r="D639" i="61" s="1"/>
  <c r="F640" i="61"/>
  <c r="D640" i="61" s="1"/>
  <c r="F641" i="61"/>
  <c r="D641" i="61" s="1"/>
  <c r="F642" i="61"/>
  <c r="D642" i="61" s="1"/>
  <c r="F643" i="61"/>
  <c r="D643" i="61" s="1"/>
  <c r="F644" i="61"/>
  <c r="D644" i="61" s="1"/>
  <c r="F645" i="61"/>
  <c r="D645" i="61" s="1"/>
  <c r="F646" i="61"/>
  <c r="D646" i="61" s="1"/>
  <c r="F647" i="61"/>
  <c r="D647" i="61" s="1"/>
  <c r="F648" i="61"/>
  <c r="D648" i="61" s="1"/>
  <c r="F649" i="61"/>
  <c r="D649" i="61" s="1"/>
  <c r="F650" i="61"/>
  <c r="D650" i="61" s="1"/>
  <c r="F651" i="61"/>
  <c r="D651" i="61" s="1"/>
  <c r="F652" i="61"/>
  <c r="D652" i="61" s="1"/>
  <c r="F653" i="61"/>
  <c r="D653" i="61" s="1"/>
  <c r="F654" i="61"/>
  <c r="D654" i="61" s="1"/>
  <c r="F655" i="61"/>
  <c r="D655" i="61" s="1"/>
  <c r="F656" i="61"/>
  <c r="D656" i="61" s="1"/>
  <c r="F657" i="61"/>
  <c r="D657" i="61" s="1"/>
  <c r="F658" i="61"/>
  <c r="D658" i="61" s="1"/>
  <c r="F659" i="61"/>
  <c r="D659" i="61" s="1"/>
  <c r="F660" i="61"/>
  <c r="D660" i="61" s="1"/>
  <c r="F661" i="61"/>
  <c r="D661" i="61" s="1"/>
  <c r="F662" i="61"/>
  <c r="D662" i="61" s="1"/>
  <c r="F663" i="61"/>
  <c r="D663" i="61" s="1"/>
  <c r="F664" i="61"/>
  <c r="D664" i="61" s="1"/>
  <c r="F665" i="61"/>
  <c r="D665" i="61" s="1"/>
  <c r="F666" i="61"/>
  <c r="D666" i="61" s="1"/>
  <c r="F667" i="61"/>
  <c r="D667" i="61" s="1"/>
  <c r="F668" i="61"/>
  <c r="D668" i="61" s="1"/>
  <c r="F669" i="61"/>
  <c r="D669" i="61" s="1"/>
  <c r="F670" i="61"/>
  <c r="D670" i="61" s="1"/>
  <c r="F671" i="61"/>
  <c r="D671" i="61" s="1"/>
  <c r="F672" i="61"/>
  <c r="D672" i="61" s="1"/>
  <c r="F673" i="61"/>
  <c r="D673" i="61" s="1"/>
  <c r="F674" i="61"/>
  <c r="D674" i="61" s="1"/>
  <c r="F675" i="61"/>
  <c r="D675" i="61" s="1"/>
  <c r="F676" i="61"/>
  <c r="D676" i="61" s="1"/>
  <c r="F677" i="61"/>
  <c r="D677" i="61" s="1"/>
  <c r="F678" i="61"/>
  <c r="D678" i="61" s="1"/>
  <c r="F679" i="61"/>
  <c r="D679" i="61" s="1"/>
  <c r="F680" i="61"/>
  <c r="D680" i="61" s="1"/>
  <c r="F681" i="61"/>
  <c r="D681" i="61" s="1"/>
  <c r="F682" i="61"/>
  <c r="D682" i="61" s="1"/>
  <c r="F683" i="61"/>
  <c r="D683" i="61" s="1"/>
  <c r="F684" i="61"/>
  <c r="D684" i="61" s="1"/>
  <c r="F685" i="61"/>
  <c r="D685" i="61" s="1"/>
  <c r="F686" i="61"/>
  <c r="D686" i="61" s="1"/>
  <c r="F687" i="61"/>
  <c r="D687" i="61" s="1"/>
  <c r="F688" i="61"/>
  <c r="D688" i="61" s="1"/>
  <c r="F689" i="61"/>
  <c r="D689" i="61" s="1"/>
  <c r="F690" i="61"/>
  <c r="D690" i="61" s="1"/>
  <c r="F691" i="61"/>
  <c r="D691" i="61" s="1"/>
  <c r="F692" i="61"/>
  <c r="D692" i="61" s="1"/>
  <c r="F693" i="61"/>
  <c r="D693" i="61" s="1"/>
  <c r="F694" i="61"/>
  <c r="D694" i="61" s="1"/>
  <c r="F695" i="61"/>
  <c r="D695" i="61" s="1"/>
  <c r="F696" i="61"/>
  <c r="D696" i="61" s="1"/>
  <c r="F697" i="61"/>
  <c r="D697" i="61" s="1"/>
  <c r="F698" i="61"/>
  <c r="D698" i="61" s="1"/>
  <c r="F699" i="61"/>
  <c r="D699" i="61" s="1"/>
  <c r="F700" i="61"/>
  <c r="D700" i="61" s="1"/>
  <c r="F701" i="61"/>
  <c r="D701" i="61" s="1"/>
  <c r="F702" i="61"/>
  <c r="D702" i="61" s="1"/>
  <c r="F703" i="61"/>
  <c r="D703" i="61" s="1"/>
  <c r="F704" i="61"/>
  <c r="D704" i="61" s="1"/>
  <c r="F705" i="61"/>
  <c r="D705" i="61" s="1"/>
  <c r="F706" i="61"/>
  <c r="D706" i="61" s="1"/>
  <c r="F707" i="61"/>
  <c r="D707" i="61" s="1"/>
  <c r="F708" i="61"/>
  <c r="D708" i="61" s="1"/>
  <c r="F709" i="61"/>
  <c r="D709" i="61" s="1"/>
  <c r="F710" i="61"/>
  <c r="D710" i="61" s="1"/>
  <c r="F711" i="61"/>
  <c r="D711" i="61" s="1"/>
  <c r="F712" i="61"/>
  <c r="D712" i="61" s="1"/>
  <c r="F713" i="61"/>
  <c r="D713" i="61" s="1"/>
  <c r="F714" i="61"/>
  <c r="D714" i="61" s="1"/>
  <c r="F715" i="61"/>
  <c r="D715" i="61" s="1"/>
  <c r="F716" i="61"/>
  <c r="D716" i="61" s="1"/>
  <c r="F717" i="61"/>
  <c r="D717" i="61" s="1"/>
  <c r="F718" i="61"/>
  <c r="D718" i="61" s="1"/>
  <c r="F719" i="61"/>
  <c r="D719" i="61" s="1"/>
  <c r="F720" i="61"/>
  <c r="D720" i="61" s="1"/>
  <c r="F721" i="61"/>
  <c r="D721" i="61" s="1"/>
  <c r="F722" i="61"/>
  <c r="D722" i="61" s="1"/>
  <c r="F723" i="61"/>
  <c r="D723" i="61" s="1"/>
  <c r="F724" i="61"/>
  <c r="D724" i="61" s="1"/>
  <c r="F725" i="61"/>
  <c r="D725" i="61" s="1"/>
  <c r="F726" i="61"/>
  <c r="D726" i="61" s="1"/>
  <c r="F727" i="61"/>
  <c r="D727" i="61" s="1"/>
  <c r="F728" i="61"/>
  <c r="D728" i="61" s="1"/>
  <c r="F729" i="61"/>
  <c r="D729" i="61" s="1"/>
  <c r="F730" i="61"/>
  <c r="D730" i="61" s="1"/>
  <c r="F731" i="61"/>
  <c r="D731" i="61" s="1"/>
  <c r="F732" i="61"/>
  <c r="D732" i="61" s="1"/>
  <c r="F733" i="61"/>
  <c r="D733" i="61" s="1"/>
  <c r="F734" i="61"/>
  <c r="D734" i="61" s="1"/>
  <c r="F735" i="61"/>
  <c r="D735" i="61" s="1"/>
  <c r="F736" i="61"/>
  <c r="D736" i="61" s="1"/>
  <c r="F737" i="61"/>
  <c r="D737" i="61" s="1"/>
  <c r="F738" i="61"/>
  <c r="D738" i="61" s="1"/>
  <c r="F739" i="61"/>
  <c r="D739" i="61" s="1"/>
  <c r="F740" i="61"/>
  <c r="D740" i="61" s="1"/>
  <c r="F741" i="61"/>
  <c r="D741" i="61" s="1"/>
  <c r="F742" i="61"/>
  <c r="D742" i="61" s="1"/>
  <c r="F743" i="61"/>
  <c r="D743" i="61" s="1"/>
  <c r="F744" i="61"/>
  <c r="D744" i="61" s="1"/>
  <c r="F745" i="61"/>
  <c r="D745" i="61" s="1"/>
  <c r="F746" i="61"/>
  <c r="D746" i="61" s="1"/>
  <c r="F747" i="61"/>
  <c r="D747" i="61" s="1"/>
  <c r="F748" i="61"/>
  <c r="D748" i="61" s="1"/>
  <c r="F749" i="61"/>
  <c r="D749" i="61" s="1"/>
  <c r="F750" i="61"/>
  <c r="D750" i="61" s="1"/>
  <c r="F751" i="61"/>
  <c r="D751" i="61" s="1"/>
  <c r="F752" i="61"/>
  <c r="D752" i="61" s="1"/>
  <c r="F753" i="61"/>
  <c r="D753" i="61" s="1"/>
  <c r="F754" i="61"/>
  <c r="D754" i="61" s="1"/>
  <c r="F755" i="61"/>
  <c r="D755" i="61" s="1"/>
  <c r="F756" i="61"/>
  <c r="D756" i="61" s="1"/>
  <c r="F757" i="61"/>
  <c r="D757" i="61" s="1"/>
  <c r="F758" i="61"/>
  <c r="D758" i="61" s="1"/>
  <c r="F759" i="61"/>
  <c r="D759" i="61" s="1"/>
  <c r="F760" i="61"/>
  <c r="D760" i="61" s="1"/>
  <c r="F761" i="61"/>
  <c r="D761" i="61" s="1"/>
  <c r="F762" i="61"/>
  <c r="D762" i="61" s="1"/>
  <c r="F763" i="61"/>
  <c r="D763" i="61" s="1"/>
  <c r="F764" i="61"/>
  <c r="D764" i="61" s="1"/>
  <c r="F765" i="61"/>
  <c r="D765" i="61" s="1"/>
  <c r="F766" i="61"/>
  <c r="D766" i="61" s="1"/>
  <c r="F767" i="61"/>
  <c r="D767" i="61" s="1"/>
  <c r="F768" i="61"/>
  <c r="D768" i="61" s="1"/>
  <c r="F769" i="61"/>
  <c r="D769" i="61" s="1"/>
  <c r="F770" i="61"/>
  <c r="D770" i="61" s="1"/>
  <c r="F771" i="61"/>
  <c r="D771" i="61" s="1"/>
  <c r="F772" i="61"/>
  <c r="F773" i="61"/>
  <c r="D773" i="61" s="1"/>
  <c r="F774" i="61"/>
  <c r="D774" i="61" s="1"/>
  <c r="F775" i="61"/>
  <c r="D775" i="61" s="1"/>
  <c r="F776" i="61"/>
  <c r="D776" i="61" s="1"/>
  <c r="F777" i="61"/>
  <c r="D777" i="61" s="1"/>
  <c r="F778" i="61"/>
  <c r="D778" i="61" s="1"/>
  <c r="F779" i="61"/>
  <c r="D779" i="61" s="1"/>
  <c r="F780" i="61"/>
  <c r="D780" i="61" s="1"/>
  <c r="F781" i="61"/>
  <c r="D781" i="61" s="1"/>
  <c r="F782" i="61"/>
  <c r="D782" i="61" s="1"/>
  <c r="F783" i="61"/>
  <c r="D783" i="61" s="1"/>
  <c r="F784" i="61"/>
  <c r="D784" i="61" s="1"/>
  <c r="F785" i="61"/>
  <c r="D785" i="61" s="1"/>
  <c r="F786" i="61"/>
  <c r="D786" i="61" s="1"/>
  <c r="F787" i="61"/>
  <c r="D787" i="61" s="1"/>
  <c r="F788" i="61"/>
  <c r="D788" i="61" s="1"/>
  <c r="F789" i="61"/>
  <c r="D789" i="61" s="1"/>
  <c r="F790" i="61"/>
  <c r="D790" i="61" s="1"/>
  <c r="F791" i="61"/>
  <c r="D791" i="61" s="1"/>
  <c r="F792" i="61"/>
  <c r="D792" i="61" s="1"/>
  <c r="F793" i="61"/>
  <c r="D793" i="61" s="1"/>
  <c r="F794" i="61"/>
  <c r="D794" i="61" s="1"/>
  <c r="F795" i="61"/>
  <c r="D795" i="61" s="1"/>
  <c r="F796" i="61"/>
  <c r="D796" i="61" s="1"/>
  <c r="F797" i="61"/>
  <c r="D797" i="61" s="1"/>
  <c r="F798" i="61"/>
  <c r="D798" i="61" s="1"/>
  <c r="F799" i="61"/>
  <c r="D799" i="61" s="1"/>
  <c r="F800" i="61"/>
  <c r="D800" i="61" s="1"/>
  <c r="F801" i="61"/>
  <c r="D801" i="61" s="1"/>
  <c r="F802" i="61"/>
  <c r="D802" i="61" s="1"/>
  <c r="F803" i="61"/>
  <c r="D803" i="61" s="1"/>
  <c r="F804" i="61"/>
  <c r="D804" i="61" s="1"/>
  <c r="F805" i="61"/>
  <c r="D805" i="61" s="1"/>
  <c r="F806" i="61"/>
  <c r="D806" i="61" s="1"/>
  <c r="F807" i="61"/>
  <c r="D807" i="61" s="1"/>
  <c r="F808" i="61"/>
  <c r="D808" i="61" s="1"/>
  <c r="F809" i="61"/>
  <c r="D809" i="61" s="1"/>
  <c r="F810" i="61"/>
  <c r="D810" i="61" s="1"/>
  <c r="F811" i="61"/>
  <c r="D811" i="61" s="1"/>
  <c r="F812" i="61"/>
  <c r="D812" i="61" s="1"/>
  <c r="F813" i="61"/>
  <c r="D813" i="61" s="1"/>
  <c r="F814" i="61"/>
  <c r="D814" i="61" s="1"/>
  <c r="F815" i="61"/>
  <c r="D815" i="61" s="1"/>
  <c r="F816" i="61"/>
  <c r="D816" i="61" s="1"/>
  <c r="F817" i="61"/>
  <c r="D817" i="61" s="1"/>
  <c r="F818" i="61"/>
  <c r="D818" i="61" s="1"/>
  <c r="F819" i="61"/>
  <c r="D819" i="61" s="1"/>
  <c r="F820" i="61"/>
  <c r="D820" i="61" s="1"/>
  <c r="F821" i="61"/>
  <c r="D821" i="61" s="1"/>
  <c r="F822" i="61"/>
  <c r="D822" i="61" s="1"/>
  <c r="F823" i="61"/>
  <c r="D823" i="61" s="1"/>
  <c r="F824" i="61"/>
  <c r="D824" i="61" s="1"/>
  <c r="F825" i="61"/>
  <c r="D825" i="61" s="1"/>
  <c r="F826" i="61"/>
  <c r="D826" i="61" s="1"/>
  <c r="F827" i="61"/>
  <c r="D827" i="61" s="1"/>
  <c r="F828" i="61"/>
  <c r="D828" i="61" s="1"/>
  <c r="F829" i="61"/>
  <c r="D829" i="61" s="1"/>
  <c r="F830" i="61"/>
  <c r="D830" i="61" s="1"/>
  <c r="F831" i="61"/>
  <c r="D831" i="61" s="1"/>
  <c r="F832" i="61"/>
  <c r="D832" i="61" s="1"/>
  <c r="F833" i="61"/>
  <c r="D833" i="61" s="1"/>
  <c r="F834" i="61"/>
  <c r="D834" i="61" s="1"/>
  <c r="F835" i="61"/>
  <c r="D835" i="61" s="1"/>
  <c r="F836" i="61"/>
  <c r="D836" i="61" s="1"/>
  <c r="F837" i="61"/>
  <c r="D837" i="61" s="1"/>
  <c r="F838" i="61"/>
  <c r="F839" i="61"/>
  <c r="D839" i="61" s="1"/>
  <c r="F840" i="61"/>
  <c r="D840" i="61" s="1"/>
  <c r="F841" i="61"/>
  <c r="D841" i="61" s="1"/>
  <c r="F842" i="61"/>
  <c r="D842" i="61" s="1"/>
  <c r="F843" i="61"/>
  <c r="D843" i="61" s="1"/>
  <c r="F844" i="61"/>
  <c r="D844" i="61" s="1"/>
  <c r="F845" i="61"/>
  <c r="D845" i="61" s="1"/>
  <c r="F846" i="61"/>
  <c r="D846" i="61" s="1"/>
  <c r="F847" i="61"/>
  <c r="D847" i="61" s="1"/>
  <c r="F848" i="61"/>
  <c r="D848" i="61" s="1"/>
  <c r="F849" i="61"/>
  <c r="D849" i="61" s="1"/>
  <c r="F850" i="61"/>
  <c r="D850" i="61" s="1"/>
  <c r="F851" i="61"/>
  <c r="D851" i="61" s="1"/>
  <c r="F852" i="61"/>
  <c r="D852" i="61" s="1"/>
  <c r="F853" i="61"/>
  <c r="D853" i="61" s="1"/>
  <c r="F854" i="61"/>
  <c r="D854" i="61" s="1"/>
  <c r="F855" i="61"/>
  <c r="D855" i="61" s="1"/>
  <c r="F856" i="61"/>
  <c r="D856" i="61" s="1"/>
  <c r="F857" i="61"/>
  <c r="D857" i="61" s="1"/>
  <c r="F858" i="61"/>
  <c r="D858" i="61" s="1"/>
  <c r="F859" i="61"/>
  <c r="D859" i="61" s="1"/>
  <c r="F860" i="61"/>
  <c r="D860" i="61" s="1"/>
  <c r="F861" i="61"/>
  <c r="D861" i="61" s="1"/>
  <c r="F862" i="61"/>
  <c r="D862" i="61" s="1"/>
  <c r="F863" i="61"/>
  <c r="D863" i="61" s="1"/>
  <c r="F864" i="61"/>
  <c r="D864" i="61" s="1"/>
  <c r="F865" i="61"/>
  <c r="D865" i="61" s="1"/>
  <c r="F866" i="61"/>
  <c r="D866" i="61" s="1"/>
  <c r="F867" i="61"/>
  <c r="D867" i="61" s="1"/>
  <c r="F868" i="61"/>
  <c r="D868" i="61" s="1"/>
  <c r="F869" i="61"/>
  <c r="D869" i="61" s="1"/>
  <c r="F870" i="61"/>
  <c r="D870" i="61" s="1"/>
  <c r="F871" i="61"/>
  <c r="D871" i="61" s="1"/>
  <c r="F872" i="61"/>
  <c r="D872" i="61" s="1"/>
  <c r="F873" i="61"/>
  <c r="D873" i="61" s="1"/>
  <c r="F874" i="61"/>
  <c r="D874" i="61" s="1"/>
  <c r="F875" i="61"/>
  <c r="D875" i="61" s="1"/>
  <c r="F876" i="61"/>
  <c r="D876" i="61" s="1"/>
  <c r="F877" i="61"/>
  <c r="D877" i="61" s="1"/>
  <c r="F878" i="61"/>
  <c r="D878" i="61" s="1"/>
  <c r="F879" i="61"/>
  <c r="D879" i="61" s="1"/>
  <c r="F880" i="61"/>
  <c r="D880" i="61" s="1"/>
  <c r="F881" i="61"/>
  <c r="D881" i="61" s="1"/>
  <c r="F882" i="61"/>
  <c r="D882" i="61" s="1"/>
  <c r="F883" i="61"/>
  <c r="D883" i="61" s="1"/>
  <c r="F884" i="61"/>
  <c r="D884" i="61" s="1"/>
  <c r="F885" i="61"/>
  <c r="D885" i="61" s="1"/>
  <c r="F886" i="61"/>
  <c r="D886" i="61" s="1"/>
  <c r="F887" i="61"/>
  <c r="D887" i="61" s="1"/>
  <c r="F888" i="61"/>
  <c r="D888" i="61" s="1"/>
  <c r="F889" i="61"/>
  <c r="D889" i="61" s="1"/>
  <c r="F890" i="61"/>
  <c r="D890" i="61" s="1"/>
  <c r="F891" i="61"/>
  <c r="D891" i="61" s="1"/>
  <c r="F892" i="61"/>
  <c r="D892" i="61" s="1"/>
  <c r="F893" i="61"/>
  <c r="D893" i="61" s="1"/>
  <c r="F894" i="61"/>
  <c r="D894" i="61" s="1"/>
  <c r="F895" i="61"/>
  <c r="D895" i="61" s="1"/>
  <c r="F896" i="61"/>
  <c r="D896" i="61" s="1"/>
  <c r="F897" i="61"/>
  <c r="D897" i="61" s="1"/>
  <c r="F898" i="61"/>
  <c r="D898" i="61" s="1"/>
  <c r="F899" i="61"/>
  <c r="D899" i="61" s="1"/>
  <c r="F900" i="61"/>
  <c r="D900" i="61" s="1"/>
  <c r="F901" i="61"/>
  <c r="D901" i="61" s="1"/>
  <c r="F902" i="61"/>
  <c r="D902" i="61" s="1"/>
  <c r="F903" i="61"/>
  <c r="D903" i="61" s="1"/>
  <c r="F904" i="61"/>
  <c r="D904" i="61" s="1"/>
  <c r="F905" i="61"/>
  <c r="D905" i="61" s="1"/>
  <c r="F906" i="61"/>
  <c r="D906" i="61" s="1"/>
  <c r="F907" i="61"/>
  <c r="D907" i="61" s="1"/>
  <c r="F908" i="61"/>
  <c r="D908" i="61" s="1"/>
  <c r="F909" i="61"/>
  <c r="D909" i="61" s="1"/>
  <c r="F910" i="61"/>
  <c r="D910" i="61" s="1"/>
  <c r="F911" i="61"/>
  <c r="D911" i="61" s="1"/>
  <c r="F912" i="61"/>
  <c r="D912" i="61" s="1"/>
  <c r="F913" i="61"/>
  <c r="D913" i="61" s="1"/>
  <c r="F914" i="61"/>
  <c r="D914" i="61" s="1"/>
  <c r="F915" i="61"/>
  <c r="D915" i="61" s="1"/>
  <c r="F916" i="61"/>
  <c r="D916" i="61" s="1"/>
  <c r="F917" i="61"/>
  <c r="D917" i="61" s="1"/>
  <c r="F918" i="61"/>
  <c r="D918" i="61" s="1"/>
  <c r="F919" i="61"/>
  <c r="D919" i="61" s="1"/>
  <c r="F920" i="61"/>
  <c r="D920" i="61" s="1"/>
  <c r="F921" i="61"/>
  <c r="D921" i="61" s="1"/>
  <c r="F922" i="61"/>
  <c r="D922" i="61" s="1"/>
  <c r="F923" i="61"/>
  <c r="D923" i="61" s="1"/>
  <c r="F924" i="61"/>
  <c r="D924" i="61" s="1"/>
  <c r="F925" i="61"/>
  <c r="D925" i="61" s="1"/>
  <c r="F926" i="61"/>
  <c r="D926" i="61" s="1"/>
  <c r="F927" i="61"/>
  <c r="D927" i="61" s="1"/>
  <c r="F928" i="61"/>
  <c r="D928" i="61" s="1"/>
  <c r="F929" i="61"/>
  <c r="D929" i="61" s="1"/>
  <c r="F930" i="61"/>
  <c r="D930" i="61" s="1"/>
  <c r="F931" i="61"/>
  <c r="D931" i="61" s="1"/>
  <c r="F932" i="61"/>
  <c r="D932" i="61" s="1"/>
  <c r="F933" i="61"/>
  <c r="D933" i="61" s="1"/>
  <c r="F934" i="61"/>
  <c r="D934" i="61" s="1"/>
  <c r="F935" i="61"/>
  <c r="D935" i="61" s="1"/>
  <c r="F936" i="61"/>
  <c r="D936" i="61" s="1"/>
  <c r="F937" i="61"/>
  <c r="D937" i="61" s="1"/>
  <c r="F938" i="61"/>
  <c r="D938" i="61" s="1"/>
  <c r="F939" i="61"/>
  <c r="D939" i="61" s="1"/>
  <c r="F940" i="61"/>
  <c r="D940" i="61" s="1"/>
  <c r="F941" i="61"/>
  <c r="D941" i="61" s="1"/>
  <c r="F942" i="61"/>
  <c r="D942" i="61" s="1"/>
  <c r="F943" i="61"/>
  <c r="D943" i="61" s="1"/>
  <c r="F944" i="61"/>
  <c r="D944" i="61" s="1"/>
  <c r="F945" i="61"/>
  <c r="D945" i="61" s="1"/>
  <c r="F946" i="61"/>
  <c r="D946" i="61" s="1"/>
  <c r="F947" i="61"/>
  <c r="D947" i="61" s="1"/>
  <c r="F948" i="61"/>
  <c r="D948" i="61" s="1"/>
  <c r="F949" i="61"/>
  <c r="D949" i="61" s="1"/>
  <c r="F950" i="61"/>
  <c r="D950" i="61" s="1"/>
  <c r="F951" i="61"/>
  <c r="D951" i="61" s="1"/>
  <c r="F952" i="61"/>
  <c r="D952" i="61" s="1"/>
  <c r="F953" i="61"/>
  <c r="D953" i="61" s="1"/>
  <c r="F954" i="61"/>
  <c r="D954" i="61" s="1"/>
  <c r="F955" i="61"/>
  <c r="D955" i="61" s="1"/>
  <c r="F956" i="61"/>
  <c r="D956" i="61" s="1"/>
  <c r="F957" i="61"/>
  <c r="D957" i="61" s="1"/>
  <c r="F958" i="61"/>
  <c r="D958" i="61" s="1"/>
  <c r="F959" i="61"/>
  <c r="D959" i="61" s="1"/>
  <c r="F960" i="61"/>
  <c r="D960" i="61" s="1"/>
  <c r="F961" i="61"/>
  <c r="D961" i="61" s="1"/>
  <c r="F962" i="61"/>
  <c r="D962" i="61" s="1"/>
  <c r="F963" i="61"/>
  <c r="D963" i="61" s="1"/>
  <c r="F964" i="61"/>
  <c r="D964" i="61" s="1"/>
  <c r="F965" i="61"/>
  <c r="D965" i="61" s="1"/>
  <c r="F966" i="61"/>
  <c r="D966" i="61" s="1"/>
  <c r="F967" i="61"/>
  <c r="D967" i="61" s="1"/>
  <c r="F968" i="61"/>
  <c r="D968" i="61" s="1"/>
  <c r="F969" i="61"/>
  <c r="D969" i="61" s="1"/>
  <c r="F970" i="61"/>
  <c r="D970" i="61" s="1"/>
  <c r="F971" i="61"/>
  <c r="D971" i="61" s="1"/>
  <c r="F972" i="61"/>
  <c r="D972" i="61" s="1"/>
  <c r="F973" i="61"/>
  <c r="D973" i="61" s="1"/>
  <c r="F974" i="61"/>
  <c r="D974" i="61" s="1"/>
  <c r="F975" i="61"/>
  <c r="D975" i="61" s="1"/>
  <c r="F976" i="61"/>
  <c r="D976" i="61" s="1"/>
  <c r="F977" i="61"/>
  <c r="D977" i="61" s="1"/>
  <c r="F978" i="61"/>
  <c r="D978" i="61" s="1"/>
  <c r="F979" i="61"/>
  <c r="D979" i="61" s="1"/>
  <c r="F980" i="61"/>
  <c r="D980" i="61" s="1"/>
  <c r="F981" i="61"/>
  <c r="D981" i="61" s="1"/>
  <c r="F982" i="61"/>
  <c r="D982" i="61" s="1"/>
  <c r="F983" i="61"/>
  <c r="D983" i="61" s="1"/>
  <c r="F984" i="61"/>
  <c r="D984" i="61" s="1"/>
  <c r="F985" i="61"/>
  <c r="D985" i="61" s="1"/>
  <c r="F986" i="61"/>
  <c r="D986" i="61" s="1"/>
  <c r="F987" i="61"/>
  <c r="D987" i="61" s="1"/>
  <c r="F988" i="61"/>
  <c r="D988" i="61" s="1"/>
  <c r="F989" i="61"/>
  <c r="D989" i="61" s="1"/>
  <c r="F990" i="61"/>
  <c r="D990" i="61" s="1"/>
  <c r="F991" i="61"/>
  <c r="D991" i="61" s="1"/>
  <c r="F992" i="61"/>
  <c r="D992" i="61" s="1"/>
  <c r="F993" i="61"/>
  <c r="D993" i="61" s="1"/>
  <c r="F994" i="61"/>
  <c r="D994" i="61" s="1"/>
  <c r="F995" i="61"/>
  <c r="D995" i="61" s="1"/>
  <c r="F996" i="61"/>
  <c r="D996" i="61" s="1"/>
  <c r="F997" i="61"/>
  <c r="D997" i="61" s="1"/>
  <c r="F998" i="61"/>
  <c r="D998" i="61" s="1"/>
  <c r="F999" i="61"/>
  <c r="D999" i="61" s="1"/>
  <c r="F1000" i="61"/>
  <c r="D1000" i="61" s="1"/>
  <c r="F1001" i="61"/>
  <c r="D1001" i="61" s="1"/>
  <c r="F1002" i="61"/>
  <c r="D1002" i="61" s="1"/>
  <c r="F1003" i="61"/>
  <c r="D1003" i="61" s="1"/>
  <c r="F1004" i="61"/>
  <c r="D1004" i="61" s="1"/>
  <c r="F1005" i="61"/>
  <c r="D1005" i="61" s="1"/>
  <c r="F1006" i="61"/>
  <c r="D1006" i="61" s="1"/>
  <c r="F1007" i="61"/>
  <c r="D1007" i="61" s="1"/>
  <c r="F1008" i="61"/>
  <c r="D1008" i="61" s="1"/>
  <c r="F1009" i="61"/>
  <c r="D1009" i="61" s="1"/>
  <c r="F1010" i="61"/>
  <c r="D1010" i="61" s="1"/>
  <c r="F1011" i="61"/>
  <c r="D1011" i="61" s="1"/>
  <c r="F1012" i="61"/>
  <c r="D1012" i="61" s="1"/>
  <c r="F1013" i="61"/>
  <c r="D1013" i="61" s="1"/>
  <c r="F1014" i="61"/>
  <c r="D1014" i="61" s="1"/>
  <c r="F1015" i="61"/>
  <c r="D1015" i="61" s="1"/>
  <c r="F1016" i="61"/>
  <c r="D1016" i="61" s="1"/>
  <c r="F1017" i="61"/>
  <c r="D1017" i="61" s="1"/>
  <c r="F1018" i="61"/>
  <c r="D1018" i="61" s="1"/>
  <c r="F1019" i="61"/>
  <c r="D1019" i="61" s="1"/>
  <c r="F1020" i="61"/>
  <c r="D1020" i="61" s="1"/>
  <c r="F1021" i="61"/>
  <c r="D1021" i="61" s="1"/>
  <c r="F1022" i="61"/>
  <c r="D1022" i="61" s="1"/>
  <c r="F1023" i="61"/>
  <c r="D1023" i="61" s="1"/>
  <c r="F1024" i="61"/>
  <c r="D1024" i="61" s="1"/>
  <c r="F1025" i="61"/>
  <c r="D1025" i="61" s="1"/>
  <c r="F1026" i="61"/>
  <c r="D1026" i="61" s="1"/>
  <c r="F1027" i="61"/>
  <c r="D1027" i="61" s="1"/>
  <c r="F1028" i="61"/>
  <c r="D1028" i="61" s="1"/>
  <c r="F1029" i="61"/>
  <c r="D1029" i="61" s="1"/>
  <c r="F1030" i="61"/>
  <c r="D1030" i="61" s="1"/>
  <c r="F1031" i="61"/>
  <c r="D1031" i="61" s="1"/>
  <c r="F1032" i="61"/>
  <c r="D1032" i="61" s="1"/>
  <c r="F1033" i="61"/>
  <c r="D1033" i="61" s="1"/>
  <c r="F1034" i="61"/>
  <c r="D1034" i="61" s="1"/>
  <c r="F1035" i="61"/>
  <c r="D1035" i="61" s="1"/>
  <c r="F1036" i="61"/>
  <c r="D1036" i="61" s="1"/>
  <c r="F1037" i="61"/>
  <c r="D1037" i="61" s="1"/>
  <c r="F1038" i="61"/>
  <c r="D1038" i="61" s="1"/>
  <c r="F1039" i="61"/>
  <c r="D1039" i="61" s="1"/>
  <c r="F1040" i="61"/>
  <c r="D1040" i="61" s="1"/>
  <c r="F1041" i="61"/>
  <c r="D1041" i="61" s="1"/>
  <c r="F1042" i="61"/>
  <c r="D1042" i="61" s="1"/>
  <c r="F1043" i="61"/>
  <c r="D1043" i="61" s="1"/>
  <c r="F1044" i="61"/>
  <c r="D1044" i="61" s="1"/>
  <c r="F1045" i="61"/>
  <c r="D1045" i="61" s="1"/>
  <c r="F1046" i="61"/>
  <c r="D1046" i="61" s="1"/>
  <c r="F1047" i="61"/>
  <c r="D1047" i="61" s="1"/>
  <c r="F1048" i="61"/>
  <c r="D1048" i="61" s="1"/>
  <c r="F1049" i="61"/>
  <c r="D1049" i="61" s="1"/>
  <c r="F1050" i="61"/>
  <c r="D1050" i="61" s="1"/>
  <c r="F1051" i="61"/>
  <c r="D1051" i="61" s="1"/>
  <c r="F1052" i="61"/>
  <c r="D1052" i="61" s="1"/>
  <c r="F1053" i="61"/>
  <c r="D1053" i="61" s="1"/>
  <c r="F1054" i="61"/>
  <c r="D1054" i="61" s="1"/>
  <c r="F1055" i="61"/>
  <c r="D1055" i="61" s="1"/>
  <c r="F1056" i="61"/>
  <c r="D1056" i="61" s="1"/>
  <c r="F1057" i="61"/>
  <c r="D1057" i="61" s="1"/>
  <c r="F1058" i="61"/>
  <c r="D1058" i="61" s="1"/>
  <c r="F1059" i="61"/>
  <c r="D1059" i="61" s="1"/>
  <c r="F1060" i="61"/>
  <c r="D1060" i="61" s="1"/>
  <c r="F1061" i="61"/>
  <c r="D1061" i="61" s="1"/>
  <c r="F1062" i="61"/>
  <c r="D1062" i="61" s="1"/>
  <c r="F1063" i="61"/>
  <c r="D1063" i="61" s="1"/>
  <c r="F1064" i="61"/>
  <c r="D1064" i="61" s="1"/>
  <c r="F1065" i="61"/>
  <c r="D1065" i="61" s="1"/>
  <c r="F1066" i="61"/>
  <c r="D1066" i="61" s="1"/>
  <c r="F1067" i="61"/>
  <c r="D1067" i="61" s="1"/>
  <c r="F1068" i="61"/>
  <c r="D1068" i="61" s="1"/>
  <c r="F1069" i="61"/>
  <c r="D1069" i="61" s="1"/>
  <c r="F1070" i="61"/>
  <c r="D1070" i="61" s="1"/>
  <c r="F1071" i="61"/>
  <c r="D1071" i="61" s="1"/>
  <c r="F1072" i="61"/>
  <c r="D1072" i="61" s="1"/>
  <c r="F1073" i="61"/>
  <c r="D1073" i="61" s="1"/>
  <c r="F1074" i="61"/>
  <c r="D1074" i="61" s="1"/>
  <c r="F1075" i="61"/>
  <c r="D1075" i="61" s="1"/>
  <c r="F1076" i="61"/>
  <c r="D1076" i="61" s="1"/>
  <c r="F1077" i="61"/>
  <c r="D1077" i="61" s="1"/>
  <c r="F1078" i="61"/>
  <c r="D1078" i="61" s="1"/>
  <c r="F1079" i="61"/>
  <c r="D1079" i="61" s="1"/>
  <c r="F1080" i="61"/>
  <c r="D1080" i="61" s="1"/>
  <c r="F1081" i="61"/>
  <c r="D1081" i="61" s="1"/>
  <c r="F1082" i="61"/>
  <c r="D1082" i="61" s="1"/>
  <c r="F1083" i="61"/>
  <c r="D1083" i="61" s="1"/>
  <c r="F1084" i="61"/>
  <c r="D1084" i="61" s="1"/>
  <c r="F1085" i="61"/>
  <c r="D1085" i="61" s="1"/>
  <c r="F1086" i="61"/>
  <c r="D1086" i="61" s="1"/>
  <c r="F1087" i="61"/>
  <c r="D1087" i="61" s="1"/>
  <c r="F1088" i="61"/>
  <c r="D1088" i="61" s="1"/>
  <c r="F1089" i="61"/>
  <c r="D1089" i="61" s="1"/>
  <c r="F1090" i="61"/>
  <c r="D1090" i="61" s="1"/>
  <c r="F1091" i="61"/>
  <c r="D1091" i="61" s="1"/>
  <c r="F1092" i="61"/>
  <c r="D1092" i="61" s="1"/>
  <c r="F1093" i="61"/>
  <c r="D1093" i="61" s="1"/>
  <c r="F1094" i="61"/>
  <c r="D1094" i="61" s="1"/>
  <c r="F1095" i="61"/>
  <c r="D1095" i="61" s="1"/>
  <c r="F1096" i="61"/>
  <c r="D1096" i="61" s="1"/>
  <c r="F1097" i="61"/>
  <c r="D1097" i="61" s="1"/>
  <c r="F1098" i="61"/>
  <c r="D1098" i="61" s="1"/>
  <c r="F1099" i="61"/>
  <c r="D1099" i="61" s="1"/>
  <c r="F1100" i="61"/>
  <c r="D1100" i="61" s="1"/>
  <c r="F1101" i="61"/>
  <c r="D1101" i="61" s="1"/>
  <c r="F1102" i="61"/>
  <c r="D1102" i="61" s="1"/>
  <c r="F1103" i="61"/>
  <c r="D1103" i="61" s="1"/>
  <c r="F1104" i="61"/>
  <c r="D1104" i="61" s="1"/>
  <c r="F1105" i="61"/>
  <c r="D1105" i="61" s="1"/>
  <c r="F1106" i="61"/>
  <c r="D1106" i="61" s="1"/>
  <c r="F1107" i="61"/>
  <c r="D1107" i="61" s="1"/>
  <c r="F1108" i="61"/>
  <c r="D1108" i="61" s="1"/>
  <c r="F1109" i="61"/>
  <c r="D1109" i="61" s="1"/>
  <c r="F1110" i="61"/>
  <c r="D1110" i="61" s="1"/>
  <c r="F1111" i="61"/>
  <c r="D1111" i="61" s="1"/>
  <c r="F1112" i="61"/>
  <c r="D1112" i="61" s="1"/>
  <c r="F1113" i="61"/>
  <c r="D1113" i="61" s="1"/>
  <c r="F1114" i="61"/>
  <c r="D1114" i="61" s="1"/>
  <c r="F1115" i="61"/>
  <c r="D1115" i="61" s="1"/>
  <c r="F1116" i="61"/>
  <c r="D1116" i="61" s="1"/>
  <c r="F1117" i="61"/>
  <c r="D1117" i="61" s="1"/>
  <c r="F1118" i="61"/>
  <c r="D1118" i="61" s="1"/>
  <c r="F1119" i="61"/>
  <c r="D1119" i="61" s="1"/>
  <c r="F1120" i="61"/>
  <c r="D1120" i="61" s="1"/>
  <c r="F1121" i="61"/>
  <c r="D1121" i="61" s="1"/>
  <c r="F1122" i="61"/>
  <c r="D1122" i="61" s="1"/>
  <c r="F1123" i="61"/>
  <c r="D1123" i="61" s="1"/>
  <c r="F1124" i="61"/>
  <c r="D1124" i="61" s="1"/>
  <c r="F1125" i="61"/>
  <c r="D1125" i="61" s="1"/>
  <c r="F1126" i="61"/>
  <c r="F1127" i="61"/>
  <c r="D1127" i="61" s="1"/>
  <c r="F1128" i="61"/>
  <c r="D1128" i="61" s="1"/>
  <c r="F1129" i="61"/>
  <c r="D1129" i="61" s="1"/>
  <c r="F1130" i="61"/>
  <c r="D1130" i="61" s="1"/>
  <c r="F1131" i="61"/>
  <c r="D1131" i="61" s="1"/>
  <c r="F1132" i="61"/>
  <c r="F1133" i="61"/>
  <c r="D1133" i="61" s="1"/>
  <c r="F1134" i="61"/>
  <c r="D1134" i="61" s="1"/>
  <c r="F1135" i="61"/>
  <c r="D1135" i="61" s="1"/>
  <c r="F1136" i="61"/>
  <c r="D1136" i="61" s="1"/>
  <c r="F1137" i="61"/>
  <c r="D1137" i="61" s="1"/>
  <c r="F1138" i="61"/>
  <c r="D1138" i="61" s="1"/>
  <c r="F1139" i="61"/>
  <c r="D1139" i="61" s="1"/>
  <c r="F1140" i="61"/>
  <c r="D1140" i="61" s="1"/>
  <c r="F1141" i="61"/>
  <c r="D1141" i="61" s="1"/>
  <c r="F1142" i="61"/>
  <c r="D1142" i="61" s="1"/>
  <c r="F1143" i="61"/>
  <c r="D1143" i="61" s="1"/>
  <c r="F1144" i="61"/>
  <c r="D1144" i="61" s="1"/>
  <c r="F1145" i="61"/>
  <c r="D1145" i="61" s="1"/>
  <c r="F1146" i="61"/>
  <c r="D1146" i="61" s="1"/>
  <c r="F1147" i="61"/>
  <c r="D1147" i="61" s="1"/>
  <c r="F1148" i="61"/>
  <c r="D1148" i="61" s="1"/>
  <c r="F1149" i="61"/>
  <c r="D1149" i="61" s="1"/>
  <c r="F1150" i="61"/>
  <c r="D1150" i="61" s="1"/>
  <c r="F1151" i="61"/>
  <c r="D1151" i="61" s="1"/>
  <c r="F1152" i="61"/>
  <c r="D1152" i="61" s="1"/>
  <c r="F1153" i="61"/>
  <c r="D1153" i="61" s="1"/>
  <c r="F1154" i="61"/>
  <c r="D1154" i="61" s="1"/>
  <c r="F1155" i="61"/>
  <c r="D1155" i="61" s="1"/>
  <c r="F1156" i="61"/>
  <c r="D1156" i="61" s="1"/>
  <c r="F1157" i="61"/>
  <c r="D1157" i="61" s="1"/>
  <c r="F1158" i="61"/>
  <c r="D1158" i="61" s="1"/>
  <c r="F1159" i="61"/>
  <c r="D1159" i="61" s="1"/>
  <c r="F1160" i="61"/>
  <c r="D1160" i="61" s="1"/>
  <c r="F1161" i="61"/>
  <c r="D1161" i="61" s="1"/>
  <c r="F1162" i="61"/>
  <c r="F1163" i="61"/>
  <c r="D1163" i="61" s="1"/>
  <c r="F1164" i="61"/>
  <c r="D1164" i="61" s="1"/>
  <c r="F1165" i="61"/>
  <c r="D1165" i="61" s="1"/>
  <c r="F1166" i="61"/>
  <c r="D1166" i="61" s="1"/>
  <c r="F1167" i="61"/>
  <c r="D1167" i="61" s="1"/>
  <c r="F1168" i="61"/>
  <c r="D1168" i="61" s="1"/>
  <c r="F1169" i="61"/>
  <c r="D1169" i="61" s="1"/>
  <c r="F1170" i="61"/>
  <c r="D1170" i="61" s="1"/>
  <c r="F1171" i="61"/>
  <c r="D1171" i="61" s="1"/>
  <c r="F1172" i="61"/>
  <c r="D1172" i="61" s="1"/>
  <c r="F1173" i="61"/>
  <c r="D1173" i="61" s="1"/>
  <c r="F1174" i="61"/>
  <c r="D1174" i="61" s="1"/>
  <c r="F1175" i="61"/>
  <c r="D1175" i="61" s="1"/>
  <c r="F1176" i="61"/>
  <c r="D1176" i="61" s="1"/>
  <c r="F1177" i="61"/>
  <c r="D1177" i="61" s="1"/>
  <c r="F1178" i="61"/>
  <c r="D1178" i="61" s="1"/>
  <c r="F1179" i="61"/>
  <c r="D1179" i="61" s="1"/>
  <c r="F1180" i="61"/>
  <c r="D1180" i="61" s="1"/>
  <c r="F1181" i="61"/>
  <c r="D1181" i="61" s="1"/>
  <c r="F1182" i="61"/>
  <c r="D1182" i="61" s="1"/>
  <c r="F1183" i="61"/>
  <c r="D1183" i="61" s="1"/>
  <c r="F1184" i="61"/>
  <c r="D1184" i="61" s="1"/>
  <c r="F1185" i="61"/>
  <c r="D1185" i="61" s="1"/>
  <c r="F1186" i="61"/>
  <c r="D1186" i="61" s="1"/>
  <c r="F1187" i="61"/>
  <c r="D1187" i="61" s="1"/>
  <c r="F1188" i="61"/>
  <c r="D1188" i="61" s="1"/>
  <c r="F1189" i="61"/>
  <c r="D1189" i="61" s="1"/>
  <c r="F1190" i="61"/>
  <c r="D1190" i="61" s="1"/>
  <c r="F1191" i="61"/>
  <c r="D1191" i="61" s="1"/>
  <c r="F1192" i="61"/>
  <c r="D1192" i="61" s="1"/>
  <c r="F1193" i="61"/>
  <c r="D1193" i="61" s="1"/>
  <c r="F1194" i="61"/>
  <c r="D1194" i="61" s="1"/>
  <c r="F1195" i="61"/>
  <c r="D1195" i="61" s="1"/>
  <c r="F1196" i="61"/>
  <c r="D1196" i="61" s="1"/>
  <c r="F1197" i="61"/>
  <c r="D1197" i="61" s="1"/>
  <c r="F1198" i="61"/>
  <c r="D1198" i="61" s="1"/>
  <c r="F1199" i="61"/>
  <c r="D1199" i="61" s="1"/>
  <c r="F1200" i="61"/>
  <c r="D1200" i="61" s="1"/>
  <c r="F1201" i="61"/>
  <c r="D1201" i="61" s="1"/>
  <c r="F1202" i="61"/>
  <c r="D1202" i="61" s="1"/>
  <c r="F1203" i="61"/>
  <c r="D1203" i="61" s="1"/>
  <c r="F1204" i="61"/>
  <c r="D1204" i="61" s="1"/>
  <c r="F1205" i="61"/>
  <c r="D1205" i="61" s="1"/>
  <c r="F1206" i="61"/>
  <c r="D1206" i="61" s="1"/>
  <c r="F1207" i="61"/>
  <c r="D1207" i="61" s="1"/>
  <c r="F1208" i="61"/>
  <c r="D1208" i="61" s="1"/>
  <c r="F1209" i="61"/>
  <c r="D1209" i="61" s="1"/>
  <c r="F1210" i="61"/>
  <c r="D1210" i="61" s="1"/>
  <c r="F1211" i="61"/>
  <c r="F1212" i="61"/>
  <c r="F1213" i="61"/>
  <c r="D1213" i="61" s="1"/>
  <c r="F1214" i="61"/>
  <c r="D1214" i="61" s="1"/>
  <c r="F1215" i="61"/>
  <c r="F1216" i="61"/>
  <c r="D1216" i="61" s="1"/>
  <c r="F1217" i="61"/>
  <c r="D1217" i="61" s="1"/>
  <c r="F1218" i="61"/>
  <c r="D1218" i="61" s="1"/>
  <c r="F1219" i="61"/>
  <c r="D1219" i="61" s="1"/>
  <c r="F1220" i="61"/>
  <c r="D1220" i="61" s="1"/>
  <c r="F1221" i="61"/>
  <c r="D1221" i="61" s="1"/>
  <c r="F1222" i="61"/>
  <c r="D1222" i="61" s="1"/>
  <c r="F1223" i="61"/>
  <c r="D1223" i="61" s="1"/>
  <c r="F1224" i="61"/>
  <c r="D1224" i="61" s="1"/>
  <c r="F1225" i="61"/>
  <c r="D1225" i="61" s="1"/>
  <c r="F1226" i="61"/>
  <c r="D1226" i="61" s="1"/>
  <c r="F1227" i="61"/>
  <c r="D1227" i="61" s="1"/>
  <c r="F1228" i="61"/>
  <c r="D1228" i="61" s="1"/>
  <c r="F1229" i="61"/>
  <c r="D1229" i="61" s="1"/>
  <c r="F1230" i="61"/>
  <c r="D1230" i="61" s="1"/>
  <c r="F1231" i="61"/>
  <c r="D1231" i="61" s="1"/>
  <c r="F1232" i="61"/>
  <c r="D1232" i="61" s="1"/>
  <c r="F1233" i="61"/>
  <c r="D1233" i="61" s="1"/>
  <c r="F1234" i="61"/>
  <c r="D1234" i="61" s="1"/>
  <c r="F1235" i="61"/>
  <c r="D1235" i="61" s="1"/>
  <c r="F1236" i="61"/>
  <c r="D1236" i="61" s="1"/>
  <c r="F1237" i="61"/>
  <c r="D1237" i="61" s="1"/>
  <c r="F1238" i="61"/>
  <c r="D1238" i="61" s="1"/>
  <c r="F1239" i="61"/>
  <c r="D1239" i="61" s="1"/>
  <c r="F1240" i="61"/>
  <c r="D1240" i="61" s="1"/>
  <c r="F1241" i="61"/>
  <c r="D1241" i="61" s="1"/>
  <c r="F1242" i="61"/>
  <c r="D1242" i="61" s="1"/>
  <c r="F1243" i="61"/>
  <c r="D1243" i="61" s="1"/>
  <c r="F1244" i="61"/>
  <c r="D1244" i="61" s="1"/>
  <c r="F1245" i="61"/>
  <c r="D1245" i="61" s="1"/>
  <c r="F1246" i="61"/>
  <c r="D1246" i="61" s="1"/>
  <c r="F1247" i="61"/>
  <c r="D1247" i="61" s="1"/>
  <c r="F1248" i="61"/>
  <c r="D1248" i="61" s="1"/>
  <c r="F1249" i="61"/>
  <c r="D1249" i="61" s="1"/>
  <c r="F1250" i="61"/>
  <c r="D1250" i="61" s="1"/>
  <c r="F1251" i="61"/>
  <c r="D1251" i="61" s="1"/>
  <c r="F1252" i="61"/>
  <c r="D1252" i="61" s="1"/>
  <c r="F1253" i="61"/>
  <c r="D1253" i="61" s="1"/>
  <c r="F1254" i="61"/>
  <c r="D1254" i="61" s="1"/>
  <c r="F1255" i="61"/>
  <c r="D1255" i="61" s="1"/>
  <c r="F1256" i="61"/>
  <c r="D1256" i="61" s="1"/>
  <c r="F1257" i="61"/>
  <c r="D1257" i="61" s="1"/>
  <c r="F1258" i="61"/>
  <c r="D1258" i="61" s="1"/>
  <c r="F1259" i="61"/>
  <c r="D1259" i="61" s="1"/>
  <c r="F1260" i="61"/>
  <c r="D1260" i="61" s="1"/>
  <c r="F1261" i="61"/>
  <c r="D1261" i="61" s="1"/>
  <c r="F1262" i="61"/>
  <c r="D1262" i="61" s="1"/>
  <c r="F1263" i="61"/>
  <c r="D1263" i="61" s="1"/>
  <c r="F1264" i="61"/>
  <c r="D1264" i="61" s="1"/>
  <c r="F1265" i="61"/>
  <c r="D1265" i="61" s="1"/>
  <c r="F1266" i="61"/>
  <c r="D1266" i="61" s="1"/>
  <c r="F1267" i="61"/>
  <c r="D1267" i="61" s="1"/>
  <c r="F1268" i="61"/>
  <c r="D1268" i="61" s="1"/>
  <c r="F1269" i="61"/>
  <c r="D1269" i="61" s="1"/>
  <c r="F1270" i="61"/>
  <c r="D1270" i="61" s="1"/>
  <c r="F1271" i="61"/>
  <c r="D1271" i="61" s="1"/>
  <c r="F1272" i="61"/>
  <c r="F1273" i="61"/>
  <c r="D1273" i="61" s="1"/>
  <c r="F1274" i="61"/>
  <c r="F1275" i="61"/>
  <c r="D1275" i="61" s="1"/>
  <c r="F1276" i="61"/>
  <c r="F1277" i="61"/>
  <c r="D1277" i="61" s="1"/>
  <c r="F1278" i="61"/>
  <c r="D1278" i="61" s="1"/>
  <c r="F1279" i="61"/>
  <c r="D1279" i="61" s="1"/>
  <c r="F1280" i="61"/>
  <c r="D1280" i="61" s="1"/>
  <c r="F1281" i="61"/>
  <c r="D1281" i="61" s="1"/>
  <c r="F1282" i="61"/>
  <c r="D1282" i="61" s="1"/>
  <c r="F1283" i="61"/>
  <c r="D1283" i="61" s="1"/>
  <c r="F1284" i="61"/>
  <c r="F1285" i="61"/>
  <c r="D1285" i="61" s="1"/>
  <c r="F1286" i="61"/>
  <c r="D1286" i="61" s="1"/>
  <c r="F1287" i="61"/>
  <c r="F1288" i="61"/>
  <c r="F1289" i="61"/>
  <c r="F1290" i="61"/>
  <c r="F1291" i="61"/>
  <c r="F1292" i="61"/>
  <c r="D1292" i="61" s="1"/>
  <c r="F1293" i="61"/>
  <c r="D1293" i="61" s="1"/>
  <c r="F1294" i="61"/>
  <c r="F1295" i="61"/>
  <c r="D1295" i="61" s="1"/>
  <c r="F1296" i="61"/>
  <c r="D1296" i="61" s="1"/>
  <c r="F1297" i="61"/>
  <c r="D1297" i="61" s="1"/>
  <c r="F1298" i="61"/>
  <c r="D1298" i="61" s="1"/>
  <c r="F1299" i="61"/>
  <c r="F1300" i="61"/>
  <c r="F1301" i="61"/>
  <c r="D1301" i="61" s="1"/>
  <c r="F1302" i="61"/>
  <c r="D1302" i="61" s="1"/>
  <c r="F1303" i="61"/>
  <c r="D1303" i="61" s="1"/>
  <c r="F1304" i="61"/>
  <c r="D1304" i="61" s="1"/>
  <c r="F1305" i="61"/>
  <c r="D1305" i="61" s="1"/>
  <c r="F1306" i="61"/>
  <c r="F1307" i="61"/>
  <c r="D1307" i="61" s="1"/>
  <c r="F1308" i="61"/>
  <c r="F1309" i="61"/>
  <c r="F1310" i="61"/>
  <c r="D1310" i="61" s="1"/>
  <c r="F1311" i="61"/>
  <c r="D1311" i="61" s="1"/>
  <c r="F1312" i="61"/>
  <c r="F1313" i="61"/>
  <c r="D1313" i="61" s="1"/>
  <c r="F1314" i="61"/>
  <c r="F1315" i="61"/>
  <c r="F1316" i="61"/>
  <c r="D1316" i="61" s="1"/>
  <c r="F1317" i="61"/>
  <c r="D1317" i="61" s="1"/>
  <c r="F1318" i="61"/>
  <c r="D1318" i="61" s="1"/>
  <c r="F1319" i="61"/>
  <c r="D1319" i="61" s="1"/>
  <c r="F1320" i="61"/>
  <c r="F1321" i="61"/>
  <c r="D1321" i="61" s="1"/>
  <c r="F1322" i="61"/>
  <c r="F1323" i="61"/>
  <c r="F1324" i="61"/>
  <c r="F1325" i="61"/>
  <c r="F1326" i="61"/>
  <c r="F1327" i="61"/>
  <c r="F1328" i="61"/>
  <c r="F1329" i="61"/>
  <c r="F1330" i="61"/>
  <c r="F1331" i="61"/>
  <c r="F1332" i="61"/>
  <c r="F1333" i="61"/>
  <c r="F1334" i="61"/>
  <c r="F1335" i="61"/>
  <c r="D1335" i="61" s="1"/>
  <c r="F1336" i="61"/>
  <c r="F1337" i="61"/>
  <c r="F1338" i="61"/>
  <c r="F1339" i="61"/>
  <c r="F1340" i="61"/>
  <c r="F1341" i="61"/>
  <c r="F1342" i="61"/>
  <c r="F1343" i="61"/>
  <c r="F1344" i="61"/>
  <c r="F1345" i="61"/>
  <c r="F1346" i="61"/>
  <c r="F1347" i="61"/>
  <c r="F1348" i="61"/>
  <c r="F1349" i="61"/>
  <c r="F1350" i="61"/>
  <c r="D1350" i="61" s="1"/>
  <c r="F1351" i="61"/>
  <c r="F1352" i="61"/>
  <c r="D1352" i="61" s="1"/>
  <c r="F1353" i="61"/>
  <c r="D1353" i="61" s="1"/>
  <c r="F1354" i="61"/>
  <c r="D1354" i="61" s="1"/>
  <c r="F1355" i="61"/>
  <c r="D1355" i="61" s="1"/>
  <c r="F1356" i="61"/>
  <c r="F1357" i="61"/>
  <c r="F1358" i="61"/>
  <c r="F1359" i="61"/>
  <c r="F1360" i="61"/>
  <c r="F1361" i="61"/>
  <c r="D1361" i="61" s="1"/>
  <c r="F1362" i="61"/>
  <c r="F1363" i="61"/>
  <c r="F1364" i="61"/>
  <c r="F1365" i="61"/>
  <c r="F1366" i="61"/>
  <c r="F1367" i="61"/>
  <c r="F1368" i="61"/>
  <c r="F1369" i="61"/>
  <c r="F1370" i="61"/>
  <c r="F1371" i="61"/>
  <c r="F1372" i="61"/>
  <c r="F1373" i="61"/>
  <c r="F1374" i="61"/>
  <c r="F1375" i="61"/>
  <c r="D1375" i="61" s="1"/>
  <c r="F1376" i="61"/>
  <c r="D1376" i="61" s="1"/>
  <c r="F1377" i="61"/>
  <c r="F1378" i="61"/>
  <c r="F1379" i="61"/>
  <c r="F1380" i="61"/>
  <c r="F1381" i="61"/>
  <c r="F1382" i="61"/>
  <c r="F1383" i="61"/>
  <c r="F1384" i="61"/>
  <c r="F1385" i="61"/>
  <c r="F1386" i="61"/>
  <c r="F1387" i="61"/>
  <c r="F1388" i="61"/>
  <c r="F1389" i="61"/>
  <c r="F1390" i="61"/>
  <c r="F1391" i="61"/>
  <c r="F1392" i="61"/>
  <c r="F1393" i="61"/>
  <c r="F1394" i="61"/>
  <c r="F1395" i="61"/>
  <c r="F1396" i="61"/>
  <c r="F1397" i="61"/>
  <c r="F1398" i="61"/>
  <c r="F1399" i="61"/>
  <c r="F1400" i="61"/>
  <c r="F1401" i="61"/>
  <c r="D1401" i="61" s="1"/>
  <c r="F1402" i="61"/>
  <c r="F1403" i="61"/>
  <c r="F1404" i="61"/>
  <c r="F1405" i="61"/>
  <c r="F1406" i="61"/>
  <c r="F1407" i="61"/>
  <c r="F1408" i="61"/>
  <c r="F1409" i="61"/>
  <c r="F1410" i="61"/>
  <c r="F1411" i="61"/>
  <c r="F1412" i="61"/>
  <c r="F1413" i="61"/>
  <c r="F1414" i="61"/>
  <c r="F1415" i="61"/>
  <c r="F1416" i="61"/>
  <c r="F1417" i="61"/>
  <c r="F1418" i="61"/>
  <c r="F1419" i="61"/>
  <c r="F1420" i="61"/>
  <c r="F1421" i="61"/>
  <c r="F1422" i="61"/>
  <c r="F1423" i="61"/>
  <c r="F1424" i="61"/>
  <c r="F1425" i="61"/>
  <c r="F1426" i="61"/>
  <c r="F1427" i="61"/>
  <c r="F1428" i="61"/>
  <c r="F1429" i="61"/>
  <c r="F1430" i="61"/>
  <c r="F1431" i="61"/>
  <c r="F1432" i="61"/>
  <c r="F1433" i="61"/>
  <c r="F1434" i="61"/>
  <c r="F1435" i="61"/>
  <c r="F1436" i="61"/>
  <c r="F1437" i="61"/>
  <c r="F1438" i="61"/>
  <c r="F1439" i="61"/>
  <c r="F1440" i="61"/>
  <c r="F1441" i="61"/>
  <c r="F1442" i="61"/>
  <c r="F1443" i="61"/>
  <c r="F1444" i="61"/>
  <c r="F1445" i="61"/>
  <c r="F1446" i="61"/>
  <c r="F1447" i="61"/>
  <c r="F1448" i="61"/>
  <c r="F1449" i="61"/>
  <c r="F1450" i="61"/>
  <c r="F1451" i="61"/>
  <c r="F1452" i="61"/>
  <c r="F1453" i="61"/>
  <c r="F1454" i="61"/>
  <c r="F1455" i="61"/>
  <c r="F1456" i="61"/>
  <c r="F1457" i="61"/>
  <c r="F1458" i="61"/>
  <c r="F1459" i="61"/>
  <c r="F1460" i="61"/>
  <c r="F1461" i="61"/>
  <c r="F1462" i="61"/>
  <c r="F1463" i="61"/>
  <c r="F1464" i="61"/>
  <c r="F1465" i="61"/>
  <c r="F1466" i="61"/>
  <c r="F1467" i="61"/>
  <c r="F1468" i="61"/>
  <c r="D1468" i="61" s="1"/>
  <c r="F1469" i="61"/>
  <c r="D1469" i="61" s="1"/>
  <c r="F1470" i="61"/>
  <c r="D1470" i="61" s="1"/>
  <c r="F1471" i="61"/>
  <c r="D1471" i="61" s="1"/>
  <c r="F1472" i="61"/>
  <c r="D1472" i="61" s="1"/>
  <c r="F1473" i="61"/>
  <c r="D1473" i="61" s="1"/>
  <c r="F1474" i="61"/>
  <c r="D1474" i="61" s="1"/>
  <c r="F1475" i="61"/>
  <c r="F1476" i="61"/>
  <c r="F1477" i="61"/>
  <c r="F1478" i="61"/>
  <c r="F1479" i="61"/>
  <c r="F1480" i="61"/>
  <c r="F1481" i="61"/>
  <c r="F1482" i="61"/>
  <c r="F1483" i="61"/>
  <c r="F1484" i="61"/>
  <c r="F1485" i="61"/>
  <c r="F1486" i="61"/>
  <c r="F1487" i="61"/>
  <c r="D1487" i="61" s="1"/>
  <c r="F1488" i="61"/>
  <c r="D1488" i="61" s="1"/>
  <c r="F1489" i="61"/>
  <c r="D1489" i="61" s="1"/>
  <c r="F1490" i="61"/>
  <c r="D1490" i="61" s="1"/>
  <c r="F1491" i="61"/>
  <c r="D1491" i="61" s="1"/>
  <c r="F1492" i="61"/>
  <c r="D1492" i="61" s="1"/>
  <c r="F1493" i="61"/>
  <c r="D1493" i="61" s="1"/>
  <c r="F1494" i="61"/>
  <c r="D1494" i="61" s="1"/>
  <c r="F1495" i="61"/>
  <c r="F1496" i="61"/>
  <c r="F1497" i="61"/>
  <c r="F1498" i="61"/>
  <c r="F1499" i="61"/>
  <c r="F1500" i="61"/>
  <c r="F1501" i="61"/>
  <c r="D2" i="61"/>
  <c r="C3" i="61"/>
  <c r="C4" i="61"/>
  <c r="C5" i="61"/>
  <c r="C6" i="61"/>
  <c r="A6" i="61" s="1"/>
  <c r="C7" i="61"/>
  <c r="C8" i="61"/>
  <c r="C9" i="61"/>
  <c r="A9" i="61" s="1"/>
  <c r="C10" i="61"/>
  <c r="C11" i="61"/>
  <c r="C12" i="61"/>
  <c r="C13" i="61"/>
  <c r="C14" i="61"/>
  <c r="C15" i="61"/>
  <c r="C16" i="61"/>
  <c r="C17" i="61"/>
  <c r="C18" i="61"/>
  <c r="C19" i="61"/>
  <c r="C20" i="61"/>
  <c r="A20" i="61" s="1"/>
  <c r="C21" i="61"/>
  <c r="C22" i="61"/>
  <c r="C23" i="61"/>
  <c r="A23" i="61" s="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86" i="61"/>
  <c r="C87" i="61"/>
  <c r="C88" i="61"/>
  <c r="C89" i="61"/>
  <c r="C90" i="61"/>
  <c r="C91" i="61"/>
  <c r="C92" i="61"/>
  <c r="C93" i="61"/>
  <c r="C94" i="61"/>
  <c r="C95" i="61"/>
  <c r="C96" i="61"/>
  <c r="A96" i="61" s="1"/>
  <c r="C97" i="61"/>
  <c r="C98" i="61"/>
  <c r="C99" i="61"/>
  <c r="C100" i="61"/>
  <c r="C101" i="61"/>
  <c r="C102" i="61"/>
  <c r="C103" i="61"/>
  <c r="C104" i="61"/>
  <c r="C105" i="61"/>
  <c r="C106" i="61"/>
  <c r="C107" i="61"/>
  <c r="C108" i="61"/>
  <c r="C109" i="61"/>
  <c r="C110" i="61"/>
  <c r="C111" i="61"/>
  <c r="C112" i="61"/>
  <c r="C113" i="61"/>
  <c r="C114" i="61"/>
  <c r="C115" i="61"/>
  <c r="C116" i="61"/>
  <c r="C117" i="61"/>
  <c r="C118" i="61"/>
  <c r="C119" i="61"/>
  <c r="C120" i="61"/>
  <c r="C121" i="61"/>
  <c r="C122" i="61"/>
  <c r="C123" i="61"/>
  <c r="C124" i="61"/>
  <c r="C125" i="61"/>
  <c r="C126" i="61"/>
  <c r="C127" i="61"/>
  <c r="C128" i="61"/>
  <c r="C129" i="61"/>
  <c r="C130" i="61"/>
  <c r="C131" i="61"/>
  <c r="C132" i="61"/>
  <c r="C133" i="61"/>
  <c r="C134" i="61"/>
  <c r="C135" i="61"/>
  <c r="C136" i="61"/>
  <c r="C137" i="61"/>
  <c r="C138" i="61"/>
  <c r="C139" i="61"/>
  <c r="C140" i="61"/>
  <c r="C141" i="61"/>
  <c r="C142" i="61"/>
  <c r="C143" i="61"/>
  <c r="C144" i="61"/>
  <c r="C145" i="61"/>
  <c r="C146" i="61"/>
  <c r="C147" i="61"/>
  <c r="C148" i="61"/>
  <c r="C149" i="61"/>
  <c r="C150" i="61"/>
  <c r="C151" i="61"/>
  <c r="C152" i="61"/>
  <c r="C153" i="61"/>
  <c r="C154" i="61"/>
  <c r="C155" i="61"/>
  <c r="C156" i="61"/>
  <c r="C157" i="61"/>
  <c r="C158" i="61"/>
  <c r="C159" i="61"/>
  <c r="C160" i="61"/>
  <c r="C161" i="61"/>
  <c r="C162" i="61"/>
  <c r="C163" i="61"/>
  <c r="C164" i="61"/>
  <c r="C165" i="61"/>
  <c r="C166" i="61"/>
  <c r="C167" i="61"/>
  <c r="C168" i="61"/>
  <c r="C169" i="61"/>
  <c r="C170" i="61"/>
  <c r="C171" i="61"/>
  <c r="C172" i="61"/>
  <c r="C173" i="61"/>
  <c r="C174" i="61"/>
  <c r="C175" i="61"/>
  <c r="C176" i="61"/>
  <c r="C177" i="61"/>
  <c r="C178" i="61"/>
  <c r="C179" i="61"/>
  <c r="C180" i="61"/>
  <c r="C181" i="61"/>
  <c r="C182" i="61"/>
  <c r="C183" i="61"/>
  <c r="C184" i="61"/>
  <c r="C185" i="61"/>
  <c r="C186" i="61"/>
  <c r="C187" i="61"/>
  <c r="C188" i="61"/>
  <c r="C189" i="61"/>
  <c r="C190" i="61"/>
  <c r="C191" i="61"/>
  <c r="C192" i="61"/>
  <c r="C193" i="61"/>
  <c r="C194" i="61"/>
  <c r="C195" i="61"/>
  <c r="C196" i="61"/>
  <c r="C197" i="61"/>
  <c r="C198" i="61"/>
  <c r="C199" i="61"/>
  <c r="C200" i="61"/>
  <c r="C201" i="61"/>
  <c r="C202" i="61"/>
  <c r="C203" i="61"/>
  <c r="C204" i="61"/>
  <c r="C205" i="61"/>
  <c r="C206" i="61"/>
  <c r="C207" i="61"/>
  <c r="C208" i="61"/>
  <c r="C209" i="61"/>
  <c r="C210" i="61"/>
  <c r="C211" i="61"/>
  <c r="C212" i="61"/>
  <c r="C213" i="61"/>
  <c r="C214" i="61"/>
  <c r="C215" i="61"/>
  <c r="C216" i="61"/>
  <c r="C217" i="61"/>
  <c r="C218" i="61"/>
  <c r="C219" i="61"/>
  <c r="C220" i="61"/>
  <c r="C221" i="61"/>
  <c r="C222" i="61"/>
  <c r="C223" i="61"/>
  <c r="C224" i="61"/>
  <c r="C225" i="61"/>
  <c r="C226" i="61"/>
  <c r="C227" i="61"/>
  <c r="C228" i="61"/>
  <c r="C229" i="61"/>
  <c r="C230" i="61"/>
  <c r="C231" i="61"/>
  <c r="C232" i="61"/>
  <c r="C233" i="61"/>
  <c r="C234" i="61"/>
  <c r="C235" i="61"/>
  <c r="C236" i="61"/>
  <c r="C237" i="61"/>
  <c r="C238" i="61"/>
  <c r="C239" i="61"/>
  <c r="C240" i="61"/>
  <c r="C241" i="61"/>
  <c r="C242" i="61"/>
  <c r="C243" i="61"/>
  <c r="C244" i="61"/>
  <c r="C245" i="61"/>
  <c r="C246" i="61"/>
  <c r="C247" i="61"/>
  <c r="C248" i="61"/>
  <c r="C249" i="61"/>
  <c r="C250" i="61"/>
  <c r="C251" i="61"/>
  <c r="C252" i="61"/>
  <c r="C253" i="61"/>
  <c r="C254" i="61"/>
  <c r="C255" i="61"/>
  <c r="C256" i="61"/>
  <c r="C257" i="61"/>
  <c r="C258" i="61"/>
  <c r="C259" i="61"/>
  <c r="C260" i="61"/>
  <c r="C261" i="61"/>
  <c r="C262" i="61"/>
  <c r="C263" i="61"/>
  <c r="C264" i="61"/>
  <c r="C265" i="61"/>
  <c r="C266" i="61"/>
  <c r="C267" i="61"/>
  <c r="C268" i="61"/>
  <c r="C269" i="61"/>
  <c r="C270" i="61"/>
  <c r="C271" i="61"/>
  <c r="C272" i="61"/>
  <c r="C273" i="61"/>
  <c r="C274" i="61"/>
  <c r="C275" i="61"/>
  <c r="C276" i="61"/>
  <c r="C277" i="61"/>
  <c r="C278" i="61"/>
  <c r="C279" i="61"/>
  <c r="C280" i="61"/>
  <c r="C281" i="61"/>
  <c r="C282" i="61"/>
  <c r="C283" i="61"/>
  <c r="C284" i="61"/>
  <c r="C285" i="61"/>
  <c r="C286" i="61"/>
  <c r="C287" i="61"/>
  <c r="C288" i="61"/>
  <c r="C289" i="61"/>
  <c r="C290" i="61"/>
  <c r="C291" i="61"/>
  <c r="C292" i="61"/>
  <c r="C293" i="61"/>
  <c r="C294" i="61"/>
  <c r="C295" i="61"/>
  <c r="C296" i="61"/>
  <c r="C297" i="61"/>
  <c r="C298" i="61"/>
  <c r="C299" i="61"/>
  <c r="C300" i="61"/>
  <c r="C301" i="61"/>
  <c r="C302" i="61"/>
  <c r="C303" i="61"/>
  <c r="C304" i="61"/>
  <c r="C305" i="61"/>
  <c r="C306" i="61"/>
  <c r="C307" i="61"/>
  <c r="C308" i="61"/>
  <c r="C309" i="61"/>
  <c r="C310" i="61"/>
  <c r="C311" i="61"/>
  <c r="C312" i="61"/>
  <c r="C313" i="61"/>
  <c r="C314" i="61"/>
  <c r="C315" i="61"/>
  <c r="C316" i="61"/>
  <c r="C317" i="61"/>
  <c r="C318" i="61"/>
  <c r="C319" i="61"/>
  <c r="C320" i="61"/>
  <c r="C321" i="61"/>
  <c r="C322" i="61"/>
  <c r="C323" i="61"/>
  <c r="C324" i="61"/>
  <c r="C325" i="61"/>
  <c r="C326" i="61"/>
  <c r="C327" i="61"/>
  <c r="C328" i="61"/>
  <c r="C329" i="61"/>
  <c r="C330" i="61"/>
  <c r="C331" i="61"/>
  <c r="C332" i="61"/>
  <c r="C333" i="61"/>
  <c r="C334" i="61"/>
  <c r="C335" i="61"/>
  <c r="C336" i="61"/>
  <c r="C337" i="61"/>
  <c r="C338" i="61"/>
  <c r="C339" i="61"/>
  <c r="C340" i="61"/>
  <c r="C341" i="61"/>
  <c r="C342" i="61"/>
  <c r="C343" i="61"/>
  <c r="C344" i="61"/>
  <c r="C345" i="61"/>
  <c r="C346" i="61"/>
  <c r="C347" i="61"/>
  <c r="C348" i="61"/>
  <c r="C349" i="61"/>
  <c r="C350" i="61"/>
  <c r="C351" i="61"/>
  <c r="C352" i="61"/>
  <c r="C353" i="61"/>
  <c r="C354" i="61"/>
  <c r="C355" i="61"/>
  <c r="C356" i="61"/>
  <c r="C357" i="61"/>
  <c r="C358" i="61"/>
  <c r="C359" i="61"/>
  <c r="C360" i="61"/>
  <c r="C361" i="61"/>
  <c r="C362" i="61"/>
  <c r="C363" i="61"/>
  <c r="C364" i="61"/>
  <c r="C365" i="61"/>
  <c r="C366" i="61"/>
  <c r="C367" i="61"/>
  <c r="C368" i="61"/>
  <c r="C369" i="61"/>
  <c r="C370" i="61"/>
  <c r="C371" i="61"/>
  <c r="C372" i="61"/>
  <c r="C373" i="61"/>
  <c r="C374" i="61"/>
  <c r="C375" i="61"/>
  <c r="C376" i="61"/>
  <c r="C377" i="61"/>
  <c r="C378" i="61"/>
  <c r="C379" i="61"/>
  <c r="C380" i="61"/>
  <c r="C381" i="61"/>
  <c r="C382" i="61"/>
  <c r="C383" i="61"/>
  <c r="C384" i="61"/>
  <c r="C385" i="61"/>
  <c r="C386" i="61"/>
  <c r="C387" i="61"/>
  <c r="C388" i="61"/>
  <c r="C389" i="61"/>
  <c r="C390" i="61"/>
  <c r="C391" i="61"/>
  <c r="C392" i="61"/>
  <c r="C393" i="61"/>
  <c r="C394" i="61"/>
  <c r="C395" i="61"/>
  <c r="C396" i="61"/>
  <c r="C397" i="61"/>
  <c r="C398" i="61"/>
  <c r="C399" i="61"/>
  <c r="C400" i="61"/>
  <c r="C401" i="61"/>
  <c r="C402" i="61"/>
  <c r="C403" i="61"/>
  <c r="C404" i="61"/>
  <c r="C405" i="61"/>
  <c r="C406" i="61"/>
  <c r="C407" i="61"/>
  <c r="C408" i="61"/>
  <c r="C409" i="61"/>
  <c r="C410" i="61"/>
  <c r="C411" i="61"/>
  <c r="C412" i="61"/>
  <c r="C413" i="61"/>
  <c r="C414" i="61"/>
  <c r="C415" i="61"/>
  <c r="C416" i="61"/>
  <c r="C417" i="61"/>
  <c r="C418" i="61"/>
  <c r="C419" i="61"/>
  <c r="C420" i="61"/>
  <c r="C421" i="61"/>
  <c r="C422" i="61"/>
  <c r="C423" i="61"/>
  <c r="C424" i="61"/>
  <c r="C425" i="61"/>
  <c r="C426" i="61"/>
  <c r="C427" i="61"/>
  <c r="C428" i="61"/>
  <c r="C429" i="61"/>
  <c r="C430" i="61"/>
  <c r="C431" i="61"/>
  <c r="C432" i="61"/>
  <c r="C433" i="61"/>
  <c r="C434" i="61"/>
  <c r="C435" i="61"/>
  <c r="C436" i="61"/>
  <c r="C437" i="61"/>
  <c r="C438" i="61"/>
  <c r="C439" i="61"/>
  <c r="C440" i="61"/>
  <c r="C441" i="61"/>
  <c r="C442" i="61"/>
  <c r="C443" i="61"/>
  <c r="C444" i="61"/>
  <c r="C445" i="61"/>
  <c r="C446" i="61"/>
  <c r="C447" i="61"/>
  <c r="C448" i="61"/>
  <c r="C449" i="61"/>
  <c r="C450" i="61"/>
  <c r="C451" i="61"/>
  <c r="C452" i="61"/>
  <c r="C453" i="61"/>
  <c r="C454" i="61"/>
  <c r="C455" i="61"/>
  <c r="C456" i="61"/>
  <c r="C457" i="61"/>
  <c r="C458" i="61"/>
  <c r="C459" i="61"/>
  <c r="C460" i="61"/>
  <c r="C461" i="61"/>
  <c r="C462" i="61"/>
  <c r="C463" i="61"/>
  <c r="C464" i="61"/>
  <c r="C465" i="61"/>
  <c r="C466" i="61"/>
  <c r="C467" i="61"/>
  <c r="C468" i="61"/>
  <c r="C469" i="61"/>
  <c r="C470" i="61"/>
  <c r="C471" i="61"/>
  <c r="C472" i="61"/>
  <c r="C473" i="61"/>
  <c r="C474" i="61"/>
  <c r="C475" i="61"/>
  <c r="C476" i="61"/>
  <c r="C477" i="61"/>
  <c r="C478" i="61"/>
  <c r="C479" i="61"/>
  <c r="C480" i="61"/>
  <c r="C481" i="61"/>
  <c r="C482" i="61"/>
  <c r="C483" i="61"/>
  <c r="C484" i="61"/>
  <c r="C485" i="61"/>
  <c r="C486" i="61"/>
  <c r="C487" i="61"/>
  <c r="C488" i="61"/>
  <c r="C489" i="61"/>
  <c r="C490" i="61"/>
  <c r="C491" i="61"/>
  <c r="C492" i="61"/>
  <c r="C493" i="61"/>
  <c r="C494" i="61"/>
  <c r="C495" i="61"/>
  <c r="C496" i="61"/>
  <c r="C497" i="61"/>
  <c r="C498" i="61"/>
  <c r="C499" i="61"/>
  <c r="C500" i="61"/>
  <c r="C501" i="61"/>
  <c r="C502" i="61"/>
  <c r="C503" i="61"/>
  <c r="C504" i="61"/>
  <c r="C505" i="61"/>
  <c r="C506" i="61"/>
  <c r="C507" i="61"/>
  <c r="C508" i="61"/>
  <c r="C509" i="61"/>
  <c r="C510" i="61"/>
  <c r="C511" i="61"/>
  <c r="C512" i="61"/>
  <c r="C513" i="61"/>
  <c r="C514" i="61"/>
  <c r="C515" i="61"/>
  <c r="C516" i="61"/>
  <c r="C517" i="61"/>
  <c r="C518" i="61"/>
  <c r="C519" i="61"/>
  <c r="C520" i="61"/>
  <c r="C521" i="61"/>
  <c r="C522" i="61"/>
  <c r="C523" i="61"/>
  <c r="C524" i="61"/>
  <c r="C525" i="61"/>
  <c r="C526" i="61"/>
  <c r="C527" i="61"/>
  <c r="C528" i="61"/>
  <c r="C529" i="61"/>
  <c r="C530" i="61"/>
  <c r="C531" i="61"/>
  <c r="C532" i="61"/>
  <c r="C533" i="61"/>
  <c r="C534" i="61"/>
  <c r="C535" i="61"/>
  <c r="C536" i="61"/>
  <c r="C537" i="61"/>
  <c r="C538" i="61"/>
  <c r="C539" i="61"/>
  <c r="C540" i="61"/>
  <c r="C541" i="61"/>
  <c r="C542" i="61"/>
  <c r="C543" i="61"/>
  <c r="C544" i="61"/>
  <c r="C545" i="61"/>
  <c r="C546" i="61"/>
  <c r="C547" i="61"/>
  <c r="C548" i="61"/>
  <c r="C549" i="61"/>
  <c r="C550" i="61"/>
  <c r="C551" i="61"/>
  <c r="C552" i="61"/>
  <c r="C553" i="61"/>
  <c r="C554" i="61"/>
  <c r="C555" i="61"/>
  <c r="C556" i="61"/>
  <c r="C557" i="61"/>
  <c r="C558" i="61"/>
  <c r="C559" i="61"/>
  <c r="C560" i="61"/>
  <c r="C561" i="61"/>
  <c r="C562" i="61"/>
  <c r="C563" i="61"/>
  <c r="C564" i="61"/>
  <c r="C565" i="61"/>
  <c r="C566" i="61"/>
  <c r="C567" i="61"/>
  <c r="C568" i="61"/>
  <c r="C569" i="61"/>
  <c r="C570" i="61"/>
  <c r="C571" i="61"/>
  <c r="C572" i="61"/>
  <c r="C573" i="61"/>
  <c r="C574" i="61"/>
  <c r="C575" i="61"/>
  <c r="C576" i="61"/>
  <c r="C577" i="61"/>
  <c r="C578" i="61"/>
  <c r="C579" i="61"/>
  <c r="C580" i="61"/>
  <c r="C581" i="61"/>
  <c r="C582" i="61"/>
  <c r="C583" i="61"/>
  <c r="C584" i="61"/>
  <c r="C585" i="61"/>
  <c r="C586" i="61"/>
  <c r="C587" i="61"/>
  <c r="C588" i="61"/>
  <c r="C589" i="61"/>
  <c r="C590" i="61"/>
  <c r="C591" i="61"/>
  <c r="C592" i="61"/>
  <c r="C593" i="61"/>
  <c r="C594" i="61"/>
  <c r="C595" i="61"/>
  <c r="C596" i="61"/>
  <c r="C597" i="61"/>
  <c r="C598" i="61"/>
  <c r="C599" i="61"/>
  <c r="C600" i="61"/>
  <c r="C601" i="61"/>
  <c r="C602" i="61"/>
  <c r="C603" i="61"/>
  <c r="C604" i="61"/>
  <c r="C605" i="61"/>
  <c r="C606" i="61"/>
  <c r="C607" i="61"/>
  <c r="C608" i="61"/>
  <c r="C609" i="61"/>
  <c r="C610" i="61"/>
  <c r="C611" i="61"/>
  <c r="C612" i="61"/>
  <c r="C613" i="61"/>
  <c r="C614" i="61"/>
  <c r="C615" i="61"/>
  <c r="C616" i="61"/>
  <c r="C617" i="61"/>
  <c r="C618" i="61"/>
  <c r="C619" i="61"/>
  <c r="C620" i="61"/>
  <c r="C621" i="61"/>
  <c r="C622" i="61"/>
  <c r="C623" i="61"/>
  <c r="C624" i="61"/>
  <c r="C625" i="61"/>
  <c r="C626" i="61"/>
  <c r="C627" i="61"/>
  <c r="C628" i="61"/>
  <c r="C629" i="61"/>
  <c r="C630" i="61"/>
  <c r="C631" i="61"/>
  <c r="C632" i="61"/>
  <c r="C633" i="61"/>
  <c r="C634" i="61"/>
  <c r="C635" i="61"/>
  <c r="C636" i="61"/>
  <c r="C637" i="61"/>
  <c r="C638" i="61"/>
  <c r="C639" i="61"/>
  <c r="C640" i="61"/>
  <c r="C641" i="61"/>
  <c r="C642" i="61"/>
  <c r="C643" i="61"/>
  <c r="C644" i="61"/>
  <c r="C645" i="61"/>
  <c r="C646" i="61"/>
  <c r="C647" i="61"/>
  <c r="C648" i="61"/>
  <c r="C649" i="61"/>
  <c r="C650" i="61"/>
  <c r="C651" i="61"/>
  <c r="C652" i="61"/>
  <c r="C653" i="61"/>
  <c r="C654" i="61"/>
  <c r="C655" i="61"/>
  <c r="C656" i="61"/>
  <c r="C657" i="61"/>
  <c r="C658" i="61"/>
  <c r="C659" i="61"/>
  <c r="C660" i="61"/>
  <c r="C661" i="61"/>
  <c r="C662" i="61"/>
  <c r="C663" i="61"/>
  <c r="C664" i="61"/>
  <c r="C665" i="61"/>
  <c r="C666" i="61"/>
  <c r="C667" i="61"/>
  <c r="C668" i="61"/>
  <c r="C669" i="61"/>
  <c r="C670" i="61"/>
  <c r="C671" i="61"/>
  <c r="C672" i="61"/>
  <c r="C673" i="61"/>
  <c r="C674" i="61"/>
  <c r="C675" i="61"/>
  <c r="C676" i="61"/>
  <c r="C677" i="61"/>
  <c r="C678" i="61"/>
  <c r="C679" i="61"/>
  <c r="C680" i="61"/>
  <c r="C681" i="61"/>
  <c r="C682" i="61"/>
  <c r="C683" i="61"/>
  <c r="C684" i="61"/>
  <c r="C685" i="61"/>
  <c r="C686" i="61"/>
  <c r="C687" i="61"/>
  <c r="C688" i="61"/>
  <c r="C689" i="61"/>
  <c r="C690" i="61"/>
  <c r="C691" i="61"/>
  <c r="C692" i="61"/>
  <c r="C693" i="61"/>
  <c r="C694" i="61"/>
  <c r="C695" i="61"/>
  <c r="C696" i="61"/>
  <c r="C697" i="61"/>
  <c r="C698" i="61"/>
  <c r="C699" i="61"/>
  <c r="C700" i="61"/>
  <c r="C701" i="61"/>
  <c r="C702" i="61"/>
  <c r="C703" i="61"/>
  <c r="C704" i="61"/>
  <c r="C705" i="61"/>
  <c r="C706" i="61"/>
  <c r="C707" i="61"/>
  <c r="C708" i="61"/>
  <c r="C709" i="61"/>
  <c r="C710" i="61"/>
  <c r="C711" i="61"/>
  <c r="C712" i="61"/>
  <c r="C713" i="61"/>
  <c r="C714" i="61"/>
  <c r="C715" i="61"/>
  <c r="C716" i="61"/>
  <c r="C717" i="61"/>
  <c r="C718" i="61"/>
  <c r="C719" i="61"/>
  <c r="C720" i="61"/>
  <c r="C721" i="61"/>
  <c r="C722" i="61"/>
  <c r="C723" i="61"/>
  <c r="C724" i="61"/>
  <c r="C725" i="61"/>
  <c r="C726" i="61"/>
  <c r="C727" i="61"/>
  <c r="C728" i="61"/>
  <c r="C729" i="61"/>
  <c r="C730" i="61"/>
  <c r="C731" i="61"/>
  <c r="C732" i="61"/>
  <c r="C733" i="61"/>
  <c r="C734" i="61"/>
  <c r="C735" i="61"/>
  <c r="C736" i="61"/>
  <c r="C737" i="61"/>
  <c r="C738" i="61"/>
  <c r="C739" i="61"/>
  <c r="C740" i="61"/>
  <c r="C741" i="61"/>
  <c r="C742" i="61"/>
  <c r="C743" i="61"/>
  <c r="C744" i="61"/>
  <c r="C745" i="61"/>
  <c r="C746" i="61"/>
  <c r="C747" i="61"/>
  <c r="C748" i="61"/>
  <c r="C749" i="61"/>
  <c r="C750" i="61"/>
  <c r="C751" i="61"/>
  <c r="C752" i="61"/>
  <c r="C753" i="61"/>
  <c r="C754" i="61"/>
  <c r="C755" i="61"/>
  <c r="C756" i="61"/>
  <c r="C757" i="61"/>
  <c r="C758" i="61"/>
  <c r="C759" i="61"/>
  <c r="C760" i="61"/>
  <c r="C761" i="61"/>
  <c r="C762" i="61"/>
  <c r="C763" i="61"/>
  <c r="C764" i="61"/>
  <c r="C765" i="61"/>
  <c r="C766" i="61"/>
  <c r="C767" i="61"/>
  <c r="C768" i="61"/>
  <c r="C769" i="61"/>
  <c r="C770" i="61"/>
  <c r="C771" i="61"/>
  <c r="C772" i="61"/>
  <c r="C773" i="61"/>
  <c r="C774" i="61"/>
  <c r="C775" i="61"/>
  <c r="C776" i="61"/>
  <c r="C777" i="61"/>
  <c r="C778" i="61"/>
  <c r="C779" i="61"/>
  <c r="C780" i="61"/>
  <c r="C781" i="61"/>
  <c r="C782" i="61"/>
  <c r="C783" i="61"/>
  <c r="C784" i="61"/>
  <c r="C785" i="61"/>
  <c r="C786" i="61"/>
  <c r="C787" i="61"/>
  <c r="C788" i="61"/>
  <c r="C789" i="61"/>
  <c r="C790" i="61"/>
  <c r="C791" i="61"/>
  <c r="C792" i="61"/>
  <c r="C793" i="61"/>
  <c r="C794" i="61"/>
  <c r="C795" i="61"/>
  <c r="C796" i="61"/>
  <c r="C797" i="61"/>
  <c r="C798" i="61"/>
  <c r="C799" i="61"/>
  <c r="C800" i="61"/>
  <c r="C801" i="61"/>
  <c r="C802" i="61"/>
  <c r="C803" i="61"/>
  <c r="C804" i="61"/>
  <c r="C805" i="61"/>
  <c r="C806" i="61"/>
  <c r="C807" i="61"/>
  <c r="C808" i="61"/>
  <c r="C809" i="61"/>
  <c r="C810" i="61"/>
  <c r="C811" i="61"/>
  <c r="C812" i="61"/>
  <c r="C813" i="61"/>
  <c r="C814" i="61"/>
  <c r="C815" i="61"/>
  <c r="C816" i="61"/>
  <c r="C817" i="61"/>
  <c r="C818" i="61"/>
  <c r="C819" i="61"/>
  <c r="C820" i="61"/>
  <c r="C821" i="61"/>
  <c r="C822" i="61"/>
  <c r="C823" i="61"/>
  <c r="C824" i="61"/>
  <c r="C825" i="61"/>
  <c r="C826" i="61"/>
  <c r="C827" i="61"/>
  <c r="C828" i="61"/>
  <c r="C829" i="61"/>
  <c r="C830" i="61"/>
  <c r="C831" i="61"/>
  <c r="C832" i="61"/>
  <c r="C833" i="61"/>
  <c r="C834" i="61"/>
  <c r="C835" i="61"/>
  <c r="C836" i="61"/>
  <c r="C837" i="61"/>
  <c r="C838" i="61"/>
  <c r="C839" i="61"/>
  <c r="C840" i="61"/>
  <c r="C841" i="61"/>
  <c r="C842" i="61"/>
  <c r="C843" i="61"/>
  <c r="C844" i="61"/>
  <c r="C845" i="61"/>
  <c r="C846" i="61"/>
  <c r="C847" i="61"/>
  <c r="C848" i="61"/>
  <c r="C849" i="61"/>
  <c r="C850" i="61"/>
  <c r="C851" i="61"/>
  <c r="C852" i="61"/>
  <c r="C853" i="61"/>
  <c r="C854" i="61"/>
  <c r="C855" i="61"/>
  <c r="C856" i="61"/>
  <c r="C857" i="61"/>
  <c r="C858" i="61"/>
  <c r="C859" i="61"/>
  <c r="C860" i="61"/>
  <c r="C861" i="61"/>
  <c r="C862" i="61"/>
  <c r="C863" i="61"/>
  <c r="C864" i="61"/>
  <c r="C865" i="61"/>
  <c r="C866" i="61"/>
  <c r="C867" i="61"/>
  <c r="C868" i="61"/>
  <c r="C869" i="61"/>
  <c r="C870" i="61"/>
  <c r="C871" i="61"/>
  <c r="C872" i="61"/>
  <c r="C873" i="61"/>
  <c r="C874" i="61"/>
  <c r="C875" i="61"/>
  <c r="C876" i="61"/>
  <c r="C877" i="61"/>
  <c r="C878" i="61"/>
  <c r="C879" i="61"/>
  <c r="C880" i="61"/>
  <c r="C881" i="61"/>
  <c r="C882" i="61"/>
  <c r="C883" i="61"/>
  <c r="C884" i="61"/>
  <c r="C885" i="61"/>
  <c r="C886" i="61"/>
  <c r="C887" i="61"/>
  <c r="C888" i="61"/>
  <c r="C889" i="61"/>
  <c r="C890" i="61"/>
  <c r="C891" i="61"/>
  <c r="C892" i="61"/>
  <c r="C893" i="61"/>
  <c r="C894" i="61"/>
  <c r="C895" i="61"/>
  <c r="C896" i="61"/>
  <c r="C897" i="61"/>
  <c r="C898" i="61"/>
  <c r="C899" i="61"/>
  <c r="C900" i="61"/>
  <c r="C901" i="61"/>
  <c r="C902" i="61"/>
  <c r="C903" i="61"/>
  <c r="C904" i="61"/>
  <c r="C905" i="61"/>
  <c r="C906" i="61"/>
  <c r="C907" i="61"/>
  <c r="C908" i="61"/>
  <c r="C909" i="61"/>
  <c r="C910" i="61"/>
  <c r="C911" i="61"/>
  <c r="C912" i="61"/>
  <c r="C913" i="61"/>
  <c r="C914" i="61"/>
  <c r="C915" i="61"/>
  <c r="C916" i="61"/>
  <c r="C917" i="61"/>
  <c r="C918" i="61"/>
  <c r="C919" i="61"/>
  <c r="C920" i="61"/>
  <c r="C921" i="61"/>
  <c r="C922" i="61"/>
  <c r="C923" i="61"/>
  <c r="C924" i="61"/>
  <c r="C925" i="61"/>
  <c r="C926" i="61"/>
  <c r="C927" i="61"/>
  <c r="C928" i="61"/>
  <c r="C929" i="61"/>
  <c r="C930" i="61"/>
  <c r="C931" i="61"/>
  <c r="C932" i="61"/>
  <c r="C933" i="61"/>
  <c r="C934" i="61"/>
  <c r="C935" i="61"/>
  <c r="C936" i="61"/>
  <c r="C937" i="61"/>
  <c r="C938" i="61"/>
  <c r="C939" i="61"/>
  <c r="C940" i="61"/>
  <c r="C941" i="61"/>
  <c r="C942" i="61"/>
  <c r="C943" i="61"/>
  <c r="C944" i="61"/>
  <c r="C945" i="61"/>
  <c r="C946" i="61"/>
  <c r="C947" i="61"/>
  <c r="C948" i="61"/>
  <c r="C949" i="61"/>
  <c r="C950" i="61"/>
  <c r="C951" i="61"/>
  <c r="C952" i="61"/>
  <c r="C953" i="61"/>
  <c r="C954" i="61"/>
  <c r="C955" i="61"/>
  <c r="C956" i="61"/>
  <c r="C957" i="61"/>
  <c r="C958" i="61"/>
  <c r="C959" i="61"/>
  <c r="C960" i="61"/>
  <c r="C961" i="61"/>
  <c r="C962" i="61"/>
  <c r="C963" i="61"/>
  <c r="C964" i="61"/>
  <c r="C965" i="61"/>
  <c r="C966" i="61"/>
  <c r="C967" i="61"/>
  <c r="C968" i="61"/>
  <c r="C969" i="61"/>
  <c r="C970" i="61"/>
  <c r="C971" i="61"/>
  <c r="C972" i="61"/>
  <c r="C973" i="61"/>
  <c r="C974" i="61"/>
  <c r="C975" i="61"/>
  <c r="C976" i="61"/>
  <c r="C977" i="61"/>
  <c r="C978" i="61"/>
  <c r="C979" i="61"/>
  <c r="C980" i="61"/>
  <c r="C981" i="61"/>
  <c r="C982" i="61"/>
  <c r="C983" i="61"/>
  <c r="C984" i="61"/>
  <c r="C985" i="61"/>
  <c r="C986" i="61"/>
  <c r="C987" i="61"/>
  <c r="C988" i="61"/>
  <c r="C989" i="61"/>
  <c r="C990" i="61"/>
  <c r="C991" i="61"/>
  <c r="C992" i="61"/>
  <c r="C993" i="61"/>
  <c r="C994" i="61"/>
  <c r="C995" i="61"/>
  <c r="C996" i="61"/>
  <c r="C997" i="61"/>
  <c r="C998" i="61"/>
  <c r="C999" i="61"/>
  <c r="C1000" i="61"/>
  <c r="C1001" i="61"/>
  <c r="C1002" i="61"/>
  <c r="C1003" i="61"/>
  <c r="C1004" i="61"/>
  <c r="C1005" i="61"/>
  <c r="C1006" i="61"/>
  <c r="C1007" i="61"/>
  <c r="C1008" i="61"/>
  <c r="C1009" i="61"/>
  <c r="C1010" i="61"/>
  <c r="C1011" i="61"/>
  <c r="C1012" i="61"/>
  <c r="C1013" i="61"/>
  <c r="C1014" i="61"/>
  <c r="C1015" i="61"/>
  <c r="C1016" i="61"/>
  <c r="C1017" i="61"/>
  <c r="C1018" i="61"/>
  <c r="C1019" i="61"/>
  <c r="C1020" i="61"/>
  <c r="C1021" i="61"/>
  <c r="C1022" i="61"/>
  <c r="C1023" i="61"/>
  <c r="C1024" i="61"/>
  <c r="C1025" i="61"/>
  <c r="C1026" i="61"/>
  <c r="C1027" i="61"/>
  <c r="C1028" i="61"/>
  <c r="C1029" i="61"/>
  <c r="C1030" i="61"/>
  <c r="C1031" i="61"/>
  <c r="C1032" i="61"/>
  <c r="C1033" i="61"/>
  <c r="C1034" i="61"/>
  <c r="C1035" i="61"/>
  <c r="C1036" i="61"/>
  <c r="C1037" i="61"/>
  <c r="C1038" i="61"/>
  <c r="C1039" i="61"/>
  <c r="C1040" i="61"/>
  <c r="C1041" i="61"/>
  <c r="C1042" i="61"/>
  <c r="C1043" i="61"/>
  <c r="C1044" i="61"/>
  <c r="C1045" i="61"/>
  <c r="C1046" i="61"/>
  <c r="C1047" i="61"/>
  <c r="C1048" i="61"/>
  <c r="C1049" i="61"/>
  <c r="C1050" i="61"/>
  <c r="C1051" i="61"/>
  <c r="C1052" i="61"/>
  <c r="C1053" i="61"/>
  <c r="C1054" i="61"/>
  <c r="C1055" i="61"/>
  <c r="C1056" i="61"/>
  <c r="C1057" i="61"/>
  <c r="C1058" i="61"/>
  <c r="C1059" i="61"/>
  <c r="C1060" i="61"/>
  <c r="C1061" i="61"/>
  <c r="C1062" i="61"/>
  <c r="C1063" i="61"/>
  <c r="C1064" i="61"/>
  <c r="C1065" i="61"/>
  <c r="C1066" i="61"/>
  <c r="C1067" i="61"/>
  <c r="C1068" i="61"/>
  <c r="C1069" i="61"/>
  <c r="C1070" i="61"/>
  <c r="C1071" i="61"/>
  <c r="C1072" i="61"/>
  <c r="C1073" i="61"/>
  <c r="C1074" i="61"/>
  <c r="C1075" i="61"/>
  <c r="C1076" i="61"/>
  <c r="C1077" i="61"/>
  <c r="C1078" i="61"/>
  <c r="C1079" i="61"/>
  <c r="C1080" i="61"/>
  <c r="C1081" i="61"/>
  <c r="C1082" i="61"/>
  <c r="C1083" i="61"/>
  <c r="C1084" i="61"/>
  <c r="C1085" i="61"/>
  <c r="C1086" i="61"/>
  <c r="C1087" i="61"/>
  <c r="C1088" i="61"/>
  <c r="C1089" i="61"/>
  <c r="C1090" i="61"/>
  <c r="C1091" i="61"/>
  <c r="C1092" i="61"/>
  <c r="C1093" i="61"/>
  <c r="C1094" i="61"/>
  <c r="C1095" i="61"/>
  <c r="C1096" i="61"/>
  <c r="C1097" i="61"/>
  <c r="C1098" i="61"/>
  <c r="C1099" i="61"/>
  <c r="C1100" i="61"/>
  <c r="C1101" i="61"/>
  <c r="C1102" i="61"/>
  <c r="C1103" i="61"/>
  <c r="C1104" i="61"/>
  <c r="C1105" i="61"/>
  <c r="C1106" i="61"/>
  <c r="C1107" i="61"/>
  <c r="C1108" i="61"/>
  <c r="C1109" i="61"/>
  <c r="C1110" i="61"/>
  <c r="C1111" i="61"/>
  <c r="C1112" i="61"/>
  <c r="C1113" i="61"/>
  <c r="C1114" i="61"/>
  <c r="C1115" i="61"/>
  <c r="C1116" i="61"/>
  <c r="C1117" i="61"/>
  <c r="C1118" i="61"/>
  <c r="C1119" i="61"/>
  <c r="C1120" i="61"/>
  <c r="C1121" i="61"/>
  <c r="C1122" i="61"/>
  <c r="C1123" i="61"/>
  <c r="C1124" i="61"/>
  <c r="C1125" i="61"/>
  <c r="C1126" i="61"/>
  <c r="C1127" i="61"/>
  <c r="C1128" i="61"/>
  <c r="C1129" i="61"/>
  <c r="C1130" i="61"/>
  <c r="C1131" i="61"/>
  <c r="C1132" i="61"/>
  <c r="C1133" i="61"/>
  <c r="C1134" i="61"/>
  <c r="C1135" i="61"/>
  <c r="C1136" i="61"/>
  <c r="C1137" i="61"/>
  <c r="C1138" i="61"/>
  <c r="C1139" i="61"/>
  <c r="C1140" i="61"/>
  <c r="C1141" i="61"/>
  <c r="C1142" i="61"/>
  <c r="C1143" i="61"/>
  <c r="C1144" i="61"/>
  <c r="C1145" i="61"/>
  <c r="C1146" i="61"/>
  <c r="C1147" i="61"/>
  <c r="C1148" i="61"/>
  <c r="C1149" i="61"/>
  <c r="C1150" i="61"/>
  <c r="C1151" i="61"/>
  <c r="C1152" i="61"/>
  <c r="C1153" i="61"/>
  <c r="C1154" i="61"/>
  <c r="C1155" i="61"/>
  <c r="C1156" i="61"/>
  <c r="C1157" i="61"/>
  <c r="C1158" i="61"/>
  <c r="C1159" i="61"/>
  <c r="C1160" i="61"/>
  <c r="C1161" i="61"/>
  <c r="C1162" i="61"/>
  <c r="C1163" i="61"/>
  <c r="C1164" i="61"/>
  <c r="C1165" i="61"/>
  <c r="C1166" i="61"/>
  <c r="C1167" i="61"/>
  <c r="C1168" i="61"/>
  <c r="C1169" i="61"/>
  <c r="C1170" i="61"/>
  <c r="C1171" i="61"/>
  <c r="C1172" i="61"/>
  <c r="C1173" i="61"/>
  <c r="C1174" i="61"/>
  <c r="C1175" i="61"/>
  <c r="C1176" i="61"/>
  <c r="C1177" i="61"/>
  <c r="C1178" i="61"/>
  <c r="C1179" i="61"/>
  <c r="C1180" i="61"/>
  <c r="C1181" i="61"/>
  <c r="C1182" i="61"/>
  <c r="C1183" i="61"/>
  <c r="C1184" i="61"/>
  <c r="C1185" i="61"/>
  <c r="C1186" i="61"/>
  <c r="C1187" i="61"/>
  <c r="C1188" i="61"/>
  <c r="C1189" i="61"/>
  <c r="C1190" i="61"/>
  <c r="C1191" i="61"/>
  <c r="C1192" i="61"/>
  <c r="C1193" i="61"/>
  <c r="C1194" i="61"/>
  <c r="C1195" i="61"/>
  <c r="C1196" i="61"/>
  <c r="C1197" i="61"/>
  <c r="C1198" i="61"/>
  <c r="C1199" i="61"/>
  <c r="C1200" i="61"/>
  <c r="C1201" i="61"/>
  <c r="C1202" i="61"/>
  <c r="C1203" i="61"/>
  <c r="C1204" i="61"/>
  <c r="C1205" i="61"/>
  <c r="C1206" i="61"/>
  <c r="C1207" i="61"/>
  <c r="C1208" i="61"/>
  <c r="C1209" i="61"/>
  <c r="C1210" i="61"/>
  <c r="C1211" i="61"/>
  <c r="C1212" i="61"/>
  <c r="C1213" i="61"/>
  <c r="C1214" i="61"/>
  <c r="C1215" i="61"/>
  <c r="C1216" i="61"/>
  <c r="C1217" i="61"/>
  <c r="C1218" i="61"/>
  <c r="C1219" i="61"/>
  <c r="C1220" i="61"/>
  <c r="C1221" i="61"/>
  <c r="C1222" i="61"/>
  <c r="C1223" i="61"/>
  <c r="C1224" i="61"/>
  <c r="C1225" i="61"/>
  <c r="C1226" i="61"/>
  <c r="C1227" i="61"/>
  <c r="C1228" i="61"/>
  <c r="C1229" i="61"/>
  <c r="C1230" i="61"/>
  <c r="C1231" i="61"/>
  <c r="C1232" i="61"/>
  <c r="C1233" i="61"/>
  <c r="C1234" i="61"/>
  <c r="C1235" i="61"/>
  <c r="C1236" i="61"/>
  <c r="C1237" i="61"/>
  <c r="C1238" i="61"/>
  <c r="C1239" i="61"/>
  <c r="C1240" i="61"/>
  <c r="C1241" i="61"/>
  <c r="C1242" i="61"/>
  <c r="C1243" i="61"/>
  <c r="C1244" i="61"/>
  <c r="C1245" i="61"/>
  <c r="C1246" i="61"/>
  <c r="C1247" i="61"/>
  <c r="C1248" i="61"/>
  <c r="C1249" i="61"/>
  <c r="C1250" i="61"/>
  <c r="C1251" i="61"/>
  <c r="C1252" i="61"/>
  <c r="C1253" i="61"/>
  <c r="C1254" i="61"/>
  <c r="C1255" i="61"/>
  <c r="C1256" i="61"/>
  <c r="C1257" i="61"/>
  <c r="C1258" i="61"/>
  <c r="C1259" i="61"/>
  <c r="C1260" i="61"/>
  <c r="C1261" i="61"/>
  <c r="C1262" i="61"/>
  <c r="C1263" i="61"/>
  <c r="C1264" i="61"/>
  <c r="C1265" i="61"/>
  <c r="C1266" i="61"/>
  <c r="C1267" i="61"/>
  <c r="C1268" i="61"/>
  <c r="C1269" i="61"/>
  <c r="C1270" i="61"/>
  <c r="C1271" i="61"/>
  <c r="C1272" i="61"/>
  <c r="C1273" i="61"/>
  <c r="C1274" i="61"/>
  <c r="C1275" i="61"/>
  <c r="C1276" i="61"/>
  <c r="C1277" i="61"/>
  <c r="C1278" i="61"/>
  <c r="C1279" i="61"/>
  <c r="C1280" i="61"/>
  <c r="C1281" i="61"/>
  <c r="C1282" i="61"/>
  <c r="C1283" i="61"/>
  <c r="C1284" i="61"/>
  <c r="C1285" i="61"/>
  <c r="C1286" i="61"/>
  <c r="C1287" i="61"/>
  <c r="C1288" i="61"/>
  <c r="C1289" i="61"/>
  <c r="C1290" i="61"/>
  <c r="C1291" i="61"/>
  <c r="C1292" i="61"/>
  <c r="C1293" i="61"/>
  <c r="C1294" i="61"/>
  <c r="C1295" i="61"/>
  <c r="C1296" i="61"/>
  <c r="C1297" i="61"/>
  <c r="C1298" i="61"/>
  <c r="C1299" i="61"/>
  <c r="C1300" i="61"/>
  <c r="C1301" i="61"/>
  <c r="C1302" i="61"/>
  <c r="C1303" i="61"/>
  <c r="C1304" i="61"/>
  <c r="C1305" i="61"/>
  <c r="C1306" i="61"/>
  <c r="C1307" i="61"/>
  <c r="C1308" i="61"/>
  <c r="C1309" i="61"/>
  <c r="C1310" i="61"/>
  <c r="C1311" i="61"/>
  <c r="C1312" i="61"/>
  <c r="C1313" i="61"/>
  <c r="C1314" i="61"/>
  <c r="C1315" i="61"/>
  <c r="C1316" i="61"/>
  <c r="C1317" i="61"/>
  <c r="C1318" i="61"/>
  <c r="C1319" i="61"/>
  <c r="C1320" i="61"/>
  <c r="C1321" i="61"/>
  <c r="C1322" i="61"/>
  <c r="C1323" i="61"/>
  <c r="C1324" i="61"/>
  <c r="C1325" i="61"/>
  <c r="C1326" i="61"/>
  <c r="C1327" i="61"/>
  <c r="C1328" i="61"/>
  <c r="C1329" i="61"/>
  <c r="C1330" i="61"/>
  <c r="C1331" i="61"/>
  <c r="C1332" i="61"/>
  <c r="C1333" i="61"/>
  <c r="C1334" i="61"/>
  <c r="C1335" i="61"/>
  <c r="C1336" i="61"/>
  <c r="C1337" i="61"/>
  <c r="C1338" i="61"/>
  <c r="C1339" i="61"/>
  <c r="C1340" i="61"/>
  <c r="C1341" i="61"/>
  <c r="C1342" i="61"/>
  <c r="C1343" i="61"/>
  <c r="C1344" i="61"/>
  <c r="C1345" i="61"/>
  <c r="C1346" i="61"/>
  <c r="C1347" i="61"/>
  <c r="C1348" i="61"/>
  <c r="C1349" i="61"/>
  <c r="C1350" i="61"/>
  <c r="C1351" i="61"/>
  <c r="C1352" i="61"/>
  <c r="C1353" i="61"/>
  <c r="C1354" i="61"/>
  <c r="C1355" i="61"/>
  <c r="C1356" i="61"/>
  <c r="C1357" i="61"/>
  <c r="C1358" i="61"/>
  <c r="C1359" i="61"/>
  <c r="C1360" i="61"/>
  <c r="C1361" i="61"/>
  <c r="C1362" i="61"/>
  <c r="C1363" i="61"/>
  <c r="C1364" i="61"/>
  <c r="C1365" i="61"/>
  <c r="C1366" i="61"/>
  <c r="C1367" i="61"/>
  <c r="C1368" i="61"/>
  <c r="C1369" i="61"/>
  <c r="C1370" i="61"/>
  <c r="C1371" i="61"/>
  <c r="C1372" i="61"/>
  <c r="C1373" i="61"/>
  <c r="C1374" i="61"/>
  <c r="C1375" i="61"/>
  <c r="C1376" i="61"/>
  <c r="C1377" i="61"/>
  <c r="C1378" i="61"/>
  <c r="C1379" i="61"/>
  <c r="C1380" i="61"/>
  <c r="C1381" i="61"/>
  <c r="C1382" i="61"/>
  <c r="C1383" i="61"/>
  <c r="C1384" i="61"/>
  <c r="C1385" i="61"/>
  <c r="C1386" i="61"/>
  <c r="C1387" i="61"/>
  <c r="C1388" i="61"/>
  <c r="C1389" i="61"/>
  <c r="C1390" i="61"/>
  <c r="C1391" i="61"/>
  <c r="C1392" i="61"/>
  <c r="C1393" i="61"/>
  <c r="C1394" i="61"/>
  <c r="C1395" i="61"/>
  <c r="C1396" i="61"/>
  <c r="C1397" i="61"/>
  <c r="C1398" i="61"/>
  <c r="C1399" i="61"/>
  <c r="C1400" i="61"/>
  <c r="C1401" i="61"/>
  <c r="C1402" i="61"/>
  <c r="C1403" i="61"/>
  <c r="C1404" i="61"/>
  <c r="C1405" i="61"/>
  <c r="C1406" i="61"/>
  <c r="C1407" i="61"/>
  <c r="C1408" i="61"/>
  <c r="C1409" i="61"/>
  <c r="C1410" i="61"/>
  <c r="C1411" i="61"/>
  <c r="C1412" i="61"/>
  <c r="C1413" i="61"/>
  <c r="C1414" i="61"/>
  <c r="C1415" i="61"/>
  <c r="C1416" i="61"/>
  <c r="C1417" i="61"/>
  <c r="C1418" i="61"/>
  <c r="C1419" i="61"/>
  <c r="C1420" i="61"/>
  <c r="C1421" i="61"/>
  <c r="C1422" i="61"/>
  <c r="C1423" i="61"/>
  <c r="C1424" i="61"/>
  <c r="C1425" i="61"/>
  <c r="C1426" i="61"/>
  <c r="C1427" i="61"/>
  <c r="C1428" i="61"/>
  <c r="C1429" i="61"/>
  <c r="C1430" i="61"/>
  <c r="C1431" i="61"/>
  <c r="C1432" i="61"/>
  <c r="C1433" i="61"/>
  <c r="C1434" i="61"/>
  <c r="C1435" i="61"/>
  <c r="C1436" i="61"/>
  <c r="C1437" i="61"/>
  <c r="C1438" i="61"/>
  <c r="C1439" i="61"/>
  <c r="C1440" i="61"/>
  <c r="C1441" i="61"/>
  <c r="C1442" i="61"/>
  <c r="C1443" i="61"/>
  <c r="C1444" i="61"/>
  <c r="C1445" i="61"/>
  <c r="C1446" i="61"/>
  <c r="C1447" i="61"/>
  <c r="C1448" i="61"/>
  <c r="C1449" i="61"/>
  <c r="C1450" i="61"/>
  <c r="C1451" i="61"/>
  <c r="C1452" i="61"/>
  <c r="C1453" i="61"/>
  <c r="C1454" i="61"/>
  <c r="C1455" i="61"/>
  <c r="C1456" i="61"/>
  <c r="C1457" i="61"/>
  <c r="C1458" i="61"/>
  <c r="C1459" i="61"/>
  <c r="C1460" i="61"/>
  <c r="C1461" i="61"/>
  <c r="C1462" i="61"/>
  <c r="C1463" i="61"/>
  <c r="C1464" i="61"/>
  <c r="C1465" i="61"/>
  <c r="C1466" i="61"/>
  <c r="C1467" i="61"/>
  <c r="C1468" i="61"/>
  <c r="C1469" i="61"/>
  <c r="C1470" i="61"/>
  <c r="C1471" i="61"/>
  <c r="C1472" i="61"/>
  <c r="C1473" i="61"/>
  <c r="C1474" i="61"/>
  <c r="C1475" i="61"/>
  <c r="C1476" i="61"/>
  <c r="C1477" i="61"/>
  <c r="C1478" i="61"/>
  <c r="C1479" i="61"/>
  <c r="C1480" i="61"/>
  <c r="C1481" i="61"/>
  <c r="C1482" i="61"/>
  <c r="C1483" i="61"/>
  <c r="C1484" i="61"/>
  <c r="C1485" i="61"/>
  <c r="C1486" i="61"/>
  <c r="C1487" i="61"/>
  <c r="C1488" i="61"/>
  <c r="C1489" i="61"/>
  <c r="C1490" i="61"/>
  <c r="C1491" i="61"/>
  <c r="C1492" i="61"/>
  <c r="C1493" i="61"/>
  <c r="C1494" i="61"/>
  <c r="C1495" i="61"/>
  <c r="C1496" i="61"/>
  <c r="C1497" i="61"/>
  <c r="C1498" i="61"/>
  <c r="C1499" i="61"/>
  <c r="C1500" i="61"/>
  <c r="C1501" i="61"/>
  <c r="C2" i="61"/>
  <c r="B2" i="61"/>
  <c r="B3" i="6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B188" i="61"/>
  <c r="B189" i="61"/>
  <c r="B190" i="61"/>
  <c r="B191" i="61"/>
  <c r="B192" i="61"/>
  <c r="B193" i="61"/>
  <c r="B194" i="61"/>
  <c r="B195" i="61"/>
  <c r="B196" i="61"/>
  <c r="B197" i="61"/>
  <c r="B198" i="61"/>
  <c r="B199" i="61"/>
  <c r="B200" i="61"/>
  <c r="B201" i="61"/>
  <c r="B202" i="61"/>
  <c r="B203" i="61"/>
  <c r="B204" i="61"/>
  <c r="B205" i="61"/>
  <c r="B206" i="61"/>
  <c r="B207" i="61"/>
  <c r="B208" i="61"/>
  <c r="B209" i="61"/>
  <c r="B210" i="61"/>
  <c r="B211" i="61"/>
  <c r="B212" i="61"/>
  <c r="B213" i="61"/>
  <c r="B214" i="61"/>
  <c r="B215" i="61"/>
  <c r="B216" i="61"/>
  <c r="B217" i="61"/>
  <c r="B218" i="61"/>
  <c r="B219" i="61"/>
  <c r="B220" i="61"/>
  <c r="B221" i="61"/>
  <c r="B222" i="61"/>
  <c r="B223" i="61"/>
  <c r="B224" i="61"/>
  <c r="B225" i="61"/>
  <c r="B226" i="61"/>
  <c r="B227" i="61"/>
  <c r="B228" i="61"/>
  <c r="B229" i="61"/>
  <c r="B230" i="61"/>
  <c r="B231" i="61"/>
  <c r="B232" i="61"/>
  <c r="B233" i="61"/>
  <c r="B234" i="61"/>
  <c r="B235" i="61"/>
  <c r="B236" i="61"/>
  <c r="B237" i="61"/>
  <c r="B238" i="61"/>
  <c r="B239" i="61"/>
  <c r="B240" i="61"/>
  <c r="B241" i="61"/>
  <c r="B242" i="61"/>
  <c r="B243" i="61"/>
  <c r="B244" i="61"/>
  <c r="B245" i="61"/>
  <c r="B246" i="61"/>
  <c r="B247" i="61"/>
  <c r="B248" i="61"/>
  <c r="B249" i="61"/>
  <c r="B250" i="61"/>
  <c r="B251" i="61"/>
  <c r="B252" i="61"/>
  <c r="B253" i="61"/>
  <c r="B254" i="61"/>
  <c r="B255" i="61"/>
  <c r="B256" i="61"/>
  <c r="B257" i="61"/>
  <c r="B258" i="61"/>
  <c r="B259" i="61"/>
  <c r="B260" i="61"/>
  <c r="B261" i="61"/>
  <c r="B262" i="61"/>
  <c r="B263" i="61"/>
  <c r="B264" i="61"/>
  <c r="B265" i="61"/>
  <c r="B266" i="61"/>
  <c r="B267" i="61"/>
  <c r="B268" i="61"/>
  <c r="B269" i="61"/>
  <c r="B270" i="61"/>
  <c r="B271" i="61"/>
  <c r="B272" i="61"/>
  <c r="B273" i="61"/>
  <c r="B274" i="61"/>
  <c r="B275" i="61"/>
  <c r="B276" i="61"/>
  <c r="B277" i="61"/>
  <c r="B278" i="61"/>
  <c r="B279" i="61"/>
  <c r="B280" i="61"/>
  <c r="B281" i="61"/>
  <c r="B282" i="61"/>
  <c r="B283" i="61"/>
  <c r="B284" i="61"/>
  <c r="B285" i="61"/>
  <c r="B286" i="61"/>
  <c r="B287" i="61"/>
  <c r="B288" i="61"/>
  <c r="B289" i="61"/>
  <c r="B290" i="61"/>
  <c r="B291" i="61"/>
  <c r="B292" i="61"/>
  <c r="B293" i="61"/>
  <c r="B294" i="61"/>
  <c r="B295" i="61"/>
  <c r="B296" i="61"/>
  <c r="B297" i="61"/>
  <c r="B298" i="61"/>
  <c r="B299" i="61"/>
  <c r="B300" i="61"/>
  <c r="B301" i="61"/>
  <c r="B302" i="61"/>
  <c r="B303" i="61"/>
  <c r="B304" i="61"/>
  <c r="B305" i="61"/>
  <c r="B306" i="61"/>
  <c r="B307" i="61"/>
  <c r="B308" i="61"/>
  <c r="B309" i="61"/>
  <c r="B310" i="61"/>
  <c r="B311" i="61"/>
  <c r="B312" i="61"/>
  <c r="B313" i="61"/>
  <c r="B314" i="61"/>
  <c r="B315" i="61"/>
  <c r="B316" i="61"/>
  <c r="B317" i="61"/>
  <c r="B318" i="61"/>
  <c r="B319" i="61"/>
  <c r="B320" i="61"/>
  <c r="B321" i="61"/>
  <c r="B322" i="61"/>
  <c r="B323" i="61"/>
  <c r="B324" i="61"/>
  <c r="B325" i="61"/>
  <c r="B326" i="61"/>
  <c r="B327" i="61"/>
  <c r="B328" i="61"/>
  <c r="B329" i="61"/>
  <c r="B330" i="61"/>
  <c r="B331" i="61"/>
  <c r="B332" i="61"/>
  <c r="B333" i="61"/>
  <c r="B334" i="61"/>
  <c r="B335" i="61"/>
  <c r="B336" i="61"/>
  <c r="B337" i="61"/>
  <c r="B338" i="61"/>
  <c r="B339" i="61"/>
  <c r="B340" i="61"/>
  <c r="B341" i="61"/>
  <c r="B342" i="61"/>
  <c r="B343" i="61"/>
  <c r="B344" i="61"/>
  <c r="B345" i="61"/>
  <c r="B346" i="61"/>
  <c r="B347" i="61"/>
  <c r="B348" i="61"/>
  <c r="B349" i="61"/>
  <c r="B350" i="61"/>
  <c r="B351" i="61"/>
  <c r="B352" i="61"/>
  <c r="B353" i="61"/>
  <c r="B354" i="61"/>
  <c r="B355" i="61"/>
  <c r="B356" i="61"/>
  <c r="B357" i="61"/>
  <c r="B358" i="61"/>
  <c r="B359" i="61"/>
  <c r="B360" i="61"/>
  <c r="B361" i="61"/>
  <c r="B362" i="61"/>
  <c r="B363" i="61"/>
  <c r="B364" i="61"/>
  <c r="B365" i="61"/>
  <c r="B366" i="61"/>
  <c r="B367" i="61"/>
  <c r="B368" i="61"/>
  <c r="B369" i="61"/>
  <c r="B370" i="61"/>
  <c r="B371" i="61"/>
  <c r="B372" i="61"/>
  <c r="B373" i="61"/>
  <c r="B374" i="61"/>
  <c r="B375" i="61"/>
  <c r="B376" i="61"/>
  <c r="B377" i="61"/>
  <c r="B378" i="61"/>
  <c r="B379" i="61"/>
  <c r="B380" i="61"/>
  <c r="B381" i="61"/>
  <c r="B382" i="61"/>
  <c r="B383" i="61"/>
  <c r="B384" i="61"/>
  <c r="B385" i="61"/>
  <c r="B386" i="61"/>
  <c r="B387" i="61"/>
  <c r="B388" i="61"/>
  <c r="B389" i="61"/>
  <c r="B390" i="61"/>
  <c r="B391" i="61"/>
  <c r="B392" i="61"/>
  <c r="B393" i="61"/>
  <c r="B394" i="61"/>
  <c r="B395" i="61"/>
  <c r="B396" i="61"/>
  <c r="B397" i="61"/>
  <c r="B398" i="61"/>
  <c r="B399" i="61"/>
  <c r="B400" i="61"/>
  <c r="B401" i="61"/>
  <c r="B402" i="61"/>
  <c r="B403" i="61"/>
  <c r="B404" i="61"/>
  <c r="B405" i="61"/>
  <c r="B406" i="61"/>
  <c r="B407" i="61"/>
  <c r="B408" i="61"/>
  <c r="B409" i="61"/>
  <c r="B410" i="61"/>
  <c r="B411" i="61"/>
  <c r="B412" i="61"/>
  <c r="B413" i="61"/>
  <c r="B414" i="61"/>
  <c r="B415" i="61"/>
  <c r="B416" i="61"/>
  <c r="B417" i="61"/>
  <c r="B418" i="61"/>
  <c r="B419" i="61"/>
  <c r="B420" i="61"/>
  <c r="B421" i="61"/>
  <c r="B422" i="61"/>
  <c r="B423" i="61"/>
  <c r="B424" i="61"/>
  <c r="B425" i="61"/>
  <c r="B426" i="61"/>
  <c r="B427" i="61"/>
  <c r="B428" i="61"/>
  <c r="B429" i="61"/>
  <c r="B430" i="61"/>
  <c r="B431" i="61"/>
  <c r="B432" i="61"/>
  <c r="B433" i="61"/>
  <c r="B434" i="61"/>
  <c r="B435" i="61"/>
  <c r="B436" i="61"/>
  <c r="B437" i="61"/>
  <c r="B438" i="61"/>
  <c r="B439" i="61"/>
  <c r="B440" i="61"/>
  <c r="B441" i="61"/>
  <c r="B442" i="61"/>
  <c r="B443" i="61"/>
  <c r="B444" i="61"/>
  <c r="B445" i="61"/>
  <c r="B446" i="61"/>
  <c r="B447" i="61"/>
  <c r="B448" i="61"/>
  <c r="B449" i="61"/>
  <c r="B450" i="61"/>
  <c r="B451" i="61"/>
  <c r="B452" i="61"/>
  <c r="B453" i="61"/>
  <c r="B454" i="61"/>
  <c r="B455" i="61"/>
  <c r="B456" i="61"/>
  <c r="B457" i="61"/>
  <c r="B458" i="61"/>
  <c r="B459" i="61"/>
  <c r="B460" i="61"/>
  <c r="B461" i="61"/>
  <c r="B462" i="61"/>
  <c r="B463" i="61"/>
  <c r="B464" i="61"/>
  <c r="B465" i="61"/>
  <c r="B466" i="61"/>
  <c r="B467" i="61"/>
  <c r="B468" i="61"/>
  <c r="B469" i="61"/>
  <c r="B470" i="61"/>
  <c r="B471" i="61"/>
  <c r="B472" i="61"/>
  <c r="B473" i="61"/>
  <c r="B474" i="61"/>
  <c r="B475" i="61"/>
  <c r="B476" i="61"/>
  <c r="B477" i="61"/>
  <c r="B478" i="61"/>
  <c r="B479" i="61"/>
  <c r="B480" i="61"/>
  <c r="B481" i="61"/>
  <c r="B482" i="61"/>
  <c r="B483" i="61"/>
  <c r="B484" i="61"/>
  <c r="B485" i="61"/>
  <c r="B486" i="61"/>
  <c r="B487" i="61"/>
  <c r="B488" i="61"/>
  <c r="B489" i="61"/>
  <c r="B490" i="61"/>
  <c r="B491" i="61"/>
  <c r="B492" i="61"/>
  <c r="B493" i="61"/>
  <c r="B494" i="61"/>
  <c r="B495" i="61"/>
  <c r="B496" i="61"/>
  <c r="B497" i="61"/>
  <c r="B498" i="61"/>
  <c r="B499" i="61"/>
  <c r="B500" i="61"/>
  <c r="B501" i="61"/>
  <c r="B502" i="61"/>
  <c r="B503" i="61"/>
  <c r="B504" i="61"/>
  <c r="B505" i="61"/>
  <c r="B506" i="61"/>
  <c r="B507" i="61"/>
  <c r="B508" i="61"/>
  <c r="B509" i="61"/>
  <c r="B510" i="61"/>
  <c r="B511" i="61"/>
  <c r="B512" i="61"/>
  <c r="B513" i="61"/>
  <c r="B514" i="61"/>
  <c r="B515" i="61"/>
  <c r="B516" i="61"/>
  <c r="B517" i="61"/>
  <c r="B518" i="61"/>
  <c r="B519" i="61"/>
  <c r="B520" i="61"/>
  <c r="B521" i="61"/>
  <c r="B522" i="61"/>
  <c r="B523" i="61"/>
  <c r="B524" i="61"/>
  <c r="B525" i="61"/>
  <c r="B526" i="61"/>
  <c r="B527" i="61"/>
  <c r="B528" i="61"/>
  <c r="B529" i="61"/>
  <c r="B530" i="61"/>
  <c r="B531" i="61"/>
  <c r="B532" i="61"/>
  <c r="B533" i="61"/>
  <c r="B534" i="61"/>
  <c r="B535" i="61"/>
  <c r="B536" i="61"/>
  <c r="B537" i="61"/>
  <c r="B538" i="61"/>
  <c r="B539" i="61"/>
  <c r="B540" i="61"/>
  <c r="B541" i="61"/>
  <c r="B542" i="61"/>
  <c r="B543" i="61"/>
  <c r="B544" i="61"/>
  <c r="B545" i="61"/>
  <c r="B546" i="61"/>
  <c r="B547" i="61"/>
  <c r="B548" i="61"/>
  <c r="B549" i="61"/>
  <c r="B550" i="61"/>
  <c r="B551" i="61"/>
  <c r="B552" i="61"/>
  <c r="B553" i="61"/>
  <c r="B554" i="61"/>
  <c r="B555" i="61"/>
  <c r="B556" i="61"/>
  <c r="B557" i="61"/>
  <c r="B558" i="61"/>
  <c r="B559" i="61"/>
  <c r="B560" i="61"/>
  <c r="B561" i="61"/>
  <c r="B562" i="61"/>
  <c r="B563" i="61"/>
  <c r="B564" i="61"/>
  <c r="B565" i="61"/>
  <c r="B566" i="61"/>
  <c r="B567" i="61"/>
  <c r="B568" i="61"/>
  <c r="B569" i="61"/>
  <c r="B570" i="61"/>
  <c r="B571" i="61"/>
  <c r="B572" i="61"/>
  <c r="B573" i="61"/>
  <c r="B574" i="61"/>
  <c r="B575" i="61"/>
  <c r="B576" i="61"/>
  <c r="B577" i="61"/>
  <c r="B578" i="61"/>
  <c r="B579" i="61"/>
  <c r="B580" i="61"/>
  <c r="B581" i="61"/>
  <c r="B582" i="61"/>
  <c r="B583" i="61"/>
  <c r="B584" i="61"/>
  <c r="B585" i="61"/>
  <c r="B586" i="61"/>
  <c r="B587" i="61"/>
  <c r="B588" i="61"/>
  <c r="B589" i="61"/>
  <c r="B590" i="61"/>
  <c r="B591" i="61"/>
  <c r="B592" i="61"/>
  <c r="B593" i="61"/>
  <c r="B594" i="61"/>
  <c r="B595" i="61"/>
  <c r="B596" i="61"/>
  <c r="B597" i="61"/>
  <c r="B598" i="61"/>
  <c r="B599" i="61"/>
  <c r="B600" i="61"/>
  <c r="B601" i="61"/>
  <c r="B602" i="61"/>
  <c r="B603" i="61"/>
  <c r="B604" i="61"/>
  <c r="B605" i="61"/>
  <c r="B606" i="61"/>
  <c r="B607" i="61"/>
  <c r="B608" i="61"/>
  <c r="B609" i="61"/>
  <c r="B610" i="61"/>
  <c r="B611" i="61"/>
  <c r="B612" i="61"/>
  <c r="B613" i="61"/>
  <c r="B614" i="61"/>
  <c r="B615" i="61"/>
  <c r="B616" i="61"/>
  <c r="B617" i="61"/>
  <c r="B618" i="61"/>
  <c r="B619" i="61"/>
  <c r="B620" i="61"/>
  <c r="B621" i="61"/>
  <c r="B622" i="61"/>
  <c r="B623" i="61"/>
  <c r="B624" i="61"/>
  <c r="B625" i="61"/>
  <c r="B626" i="61"/>
  <c r="B627" i="61"/>
  <c r="B628" i="61"/>
  <c r="B629" i="61"/>
  <c r="B630" i="61"/>
  <c r="B631" i="61"/>
  <c r="B632" i="61"/>
  <c r="B633" i="61"/>
  <c r="B634" i="61"/>
  <c r="B635" i="61"/>
  <c r="B636" i="61"/>
  <c r="B637" i="61"/>
  <c r="B638" i="61"/>
  <c r="B639" i="61"/>
  <c r="B640" i="61"/>
  <c r="B641" i="61"/>
  <c r="B642" i="61"/>
  <c r="B643" i="61"/>
  <c r="B644" i="61"/>
  <c r="B645" i="61"/>
  <c r="B646" i="61"/>
  <c r="B647" i="61"/>
  <c r="B648" i="61"/>
  <c r="B649" i="61"/>
  <c r="B650" i="61"/>
  <c r="B651" i="61"/>
  <c r="B652" i="61"/>
  <c r="B653" i="61"/>
  <c r="B654" i="61"/>
  <c r="B655" i="61"/>
  <c r="B656" i="61"/>
  <c r="B657" i="61"/>
  <c r="B658" i="61"/>
  <c r="B659" i="61"/>
  <c r="B660" i="61"/>
  <c r="B661" i="61"/>
  <c r="B662" i="61"/>
  <c r="B663" i="61"/>
  <c r="B664" i="61"/>
  <c r="B665" i="61"/>
  <c r="B666" i="61"/>
  <c r="B667" i="61"/>
  <c r="B668" i="61"/>
  <c r="B669" i="61"/>
  <c r="B670" i="61"/>
  <c r="B671" i="61"/>
  <c r="B672" i="61"/>
  <c r="B673" i="61"/>
  <c r="B674" i="61"/>
  <c r="B675" i="61"/>
  <c r="B676" i="61"/>
  <c r="B677" i="61"/>
  <c r="B678" i="61"/>
  <c r="B679" i="61"/>
  <c r="B680" i="61"/>
  <c r="B681" i="61"/>
  <c r="B682" i="61"/>
  <c r="B683" i="61"/>
  <c r="B684" i="61"/>
  <c r="B685" i="61"/>
  <c r="B686" i="61"/>
  <c r="B687" i="61"/>
  <c r="B688" i="61"/>
  <c r="B689" i="61"/>
  <c r="B690" i="61"/>
  <c r="B691" i="61"/>
  <c r="B692" i="61"/>
  <c r="B693" i="61"/>
  <c r="B694" i="61"/>
  <c r="B695" i="61"/>
  <c r="B696" i="61"/>
  <c r="B697" i="61"/>
  <c r="B698" i="61"/>
  <c r="B699" i="61"/>
  <c r="B700" i="61"/>
  <c r="B701" i="61"/>
  <c r="B702" i="61"/>
  <c r="B703" i="61"/>
  <c r="B704" i="61"/>
  <c r="B705" i="61"/>
  <c r="B706" i="61"/>
  <c r="B707" i="61"/>
  <c r="B708" i="61"/>
  <c r="B709" i="61"/>
  <c r="B710" i="61"/>
  <c r="B711" i="61"/>
  <c r="B712" i="61"/>
  <c r="B713" i="61"/>
  <c r="B714" i="61"/>
  <c r="B715" i="61"/>
  <c r="B716" i="61"/>
  <c r="B717" i="61"/>
  <c r="B718" i="61"/>
  <c r="B719" i="61"/>
  <c r="B720" i="61"/>
  <c r="B721" i="61"/>
  <c r="B722" i="61"/>
  <c r="B723" i="61"/>
  <c r="B724" i="61"/>
  <c r="B725" i="61"/>
  <c r="B726" i="61"/>
  <c r="B727" i="61"/>
  <c r="B728" i="61"/>
  <c r="B729" i="61"/>
  <c r="B730" i="61"/>
  <c r="B731" i="61"/>
  <c r="B732" i="61"/>
  <c r="B733" i="61"/>
  <c r="B734" i="61"/>
  <c r="B735" i="61"/>
  <c r="B736" i="61"/>
  <c r="B737" i="61"/>
  <c r="B738" i="61"/>
  <c r="B739" i="61"/>
  <c r="B740" i="61"/>
  <c r="B741" i="61"/>
  <c r="B742" i="61"/>
  <c r="B743" i="61"/>
  <c r="B744" i="61"/>
  <c r="B745" i="61"/>
  <c r="B746" i="61"/>
  <c r="B747" i="61"/>
  <c r="B748" i="61"/>
  <c r="B749" i="61"/>
  <c r="B750" i="61"/>
  <c r="B751" i="61"/>
  <c r="B752" i="61"/>
  <c r="B753" i="61"/>
  <c r="B754" i="61"/>
  <c r="B755" i="61"/>
  <c r="B756" i="61"/>
  <c r="B757" i="61"/>
  <c r="B758" i="61"/>
  <c r="B759" i="61"/>
  <c r="B760" i="61"/>
  <c r="B761" i="61"/>
  <c r="B762" i="61"/>
  <c r="B763" i="61"/>
  <c r="B764" i="61"/>
  <c r="B765" i="61"/>
  <c r="B766" i="61"/>
  <c r="B767" i="61"/>
  <c r="B768" i="61"/>
  <c r="B769" i="61"/>
  <c r="B770" i="61"/>
  <c r="B771" i="61"/>
  <c r="B772" i="61"/>
  <c r="B773" i="61"/>
  <c r="B774" i="61"/>
  <c r="B775" i="61"/>
  <c r="B776" i="61"/>
  <c r="B777" i="61"/>
  <c r="B778" i="61"/>
  <c r="B779" i="61"/>
  <c r="B780" i="61"/>
  <c r="B781" i="61"/>
  <c r="B782" i="61"/>
  <c r="B783" i="61"/>
  <c r="B784" i="61"/>
  <c r="B785" i="61"/>
  <c r="B786" i="61"/>
  <c r="B787" i="61"/>
  <c r="B788" i="61"/>
  <c r="B789" i="61"/>
  <c r="B790" i="61"/>
  <c r="B791" i="61"/>
  <c r="B792" i="61"/>
  <c r="B793" i="61"/>
  <c r="B794" i="61"/>
  <c r="B795" i="61"/>
  <c r="B796" i="61"/>
  <c r="B797" i="61"/>
  <c r="B798" i="61"/>
  <c r="B799" i="61"/>
  <c r="B800" i="61"/>
  <c r="B801" i="61"/>
  <c r="B802" i="61"/>
  <c r="B803" i="61"/>
  <c r="B804" i="61"/>
  <c r="B805" i="61"/>
  <c r="B806" i="61"/>
  <c r="B807" i="61"/>
  <c r="B808" i="61"/>
  <c r="B809" i="61"/>
  <c r="B810" i="61"/>
  <c r="B811" i="61"/>
  <c r="B812" i="61"/>
  <c r="B813" i="61"/>
  <c r="B814" i="61"/>
  <c r="B815" i="61"/>
  <c r="B816" i="61"/>
  <c r="B817" i="61"/>
  <c r="B818" i="61"/>
  <c r="B819" i="61"/>
  <c r="B820" i="61"/>
  <c r="B821" i="61"/>
  <c r="B822" i="61"/>
  <c r="B823" i="61"/>
  <c r="B824" i="61"/>
  <c r="B825" i="61"/>
  <c r="B826" i="61"/>
  <c r="B827" i="61"/>
  <c r="B828" i="61"/>
  <c r="B829" i="61"/>
  <c r="B830" i="61"/>
  <c r="B831" i="61"/>
  <c r="B832" i="61"/>
  <c r="B833" i="61"/>
  <c r="B834" i="61"/>
  <c r="B835" i="61"/>
  <c r="B836" i="61"/>
  <c r="B837" i="61"/>
  <c r="B838" i="61"/>
  <c r="B839" i="61"/>
  <c r="B840" i="61"/>
  <c r="B841" i="61"/>
  <c r="B842" i="61"/>
  <c r="B843" i="61"/>
  <c r="B844" i="61"/>
  <c r="B845" i="61"/>
  <c r="B846" i="61"/>
  <c r="B847" i="61"/>
  <c r="B848" i="61"/>
  <c r="B849" i="61"/>
  <c r="B850" i="61"/>
  <c r="B851" i="61"/>
  <c r="B852" i="61"/>
  <c r="B853" i="61"/>
  <c r="B854" i="61"/>
  <c r="B855" i="61"/>
  <c r="B856" i="61"/>
  <c r="B857" i="61"/>
  <c r="B858" i="61"/>
  <c r="B859" i="61"/>
  <c r="B860" i="61"/>
  <c r="B861" i="61"/>
  <c r="B862" i="61"/>
  <c r="B863" i="61"/>
  <c r="B864" i="61"/>
  <c r="B865" i="61"/>
  <c r="B866" i="61"/>
  <c r="B867" i="61"/>
  <c r="B868" i="61"/>
  <c r="B869" i="61"/>
  <c r="B870" i="61"/>
  <c r="B871" i="61"/>
  <c r="B872" i="61"/>
  <c r="B873" i="61"/>
  <c r="B874" i="61"/>
  <c r="B875" i="61"/>
  <c r="B876" i="61"/>
  <c r="B877" i="61"/>
  <c r="B878" i="61"/>
  <c r="B879" i="61"/>
  <c r="B880" i="61"/>
  <c r="B881" i="61"/>
  <c r="B882" i="61"/>
  <c r="B883" i="61"/>
  <c r="B884" i="61"/>
  <c r="B885" i="61"/>
  <c r="B886" i="61"/>
  <c r="B887" i="61"/>
  <c r="B888" i="61"/>
  <c r="B889" i="61"/>
  <c r="B890" i="61"/>
  <c r="B891" i="61"/>
  <c r="B892" i="61"/>
  <c r="B893" i="61"/>
  <c r="B894" i="61"/>
  <c r="B895" i="61"/>
  <c r="B896" i="61"/>
  <c r="B897" i="61"/>
  <c r="B898" i="61"/>
  <c r="B899" i="61"/>
  <c r="B900" i="61"/>
  <c r="B901" i="61"/>
  <c r="B902" i="61"/>
  <c r="B903" i="61"/>
  <c r="B904" i="61"/>
  <c r="B905" i="61"/>
  <c r="B906" i="61"/>
  <c r="B907" i="61"/>
  <c r="B908" i="61"/>
  <c r="B909" i="61"/>
  <c r="B910" i="61"/>
  <c r="B911" i="61"/>
  <c r="B912" i="61"/>
  <c r="B913" i="61"/>
  <c r="B914" i="61"/>
  <c r="B915" i="61"/>
  <c r="B916" i="61"/>
  <c r="B917" i="61"/>
  <c r="B918" i="61"/>
  <c r="B919" i="61"/>
  <c r="B920" i="61"/>
  <c r="B921" i="61"/>
  <c r="B922" i="61"/>
  <c r="B923" i="61"/>
  <c r="B924" i="61"/>
  <c r="B925" i="61"/>
  <c r="B926" i="61"/>
  <c r="B927" i="61"/>
  <c r="B928" i="61"/>
  <c r="B929" i="61"/>
  <c r="B930" i="61"/>
  <c r="B931" i="61"/>
  <c r="B932" i="61"/>
  <c r="B933" i="61"/>
  <c r="B934" i="61"/>
  <c r="B935" i="61"/>
  <c r="B936" i="61"/>
  <c r="B937" i="61"/>
  <c r="B938" i="61"/>
  <c r="B939" i="61"/>
  <c r="B940" i="61"/>
  <c r="B941" i="61"/>
  <c r="B942" i="61"/>
  <c r="B943" i="61"/>
  <c r="B944" i="61"/>
  <c r="B945" i="61"/>
  <c r="B946" i="61"/>
  <c r="B947" i="61"/>
  <c r="B948" i="61"/>
  <c r="B949" i="61"/>
  <c r="B950" i="61"/>
  <c r="B951" i="61"/>
  <c r="B952" i="61"/>
  <c r="B953" i="61"/>
  <c r="B954" i="61"/>
  <c r="B955" i="61"/>
  <c r="B956" i="61"/>
  <c r="B957" i="61"/>
  <c r="B958" i="61"/>
  <c r="B959" i="61"/>
  <c r="B960" i="61"/>
  <c r="B961" i="61"/>
  <c r="B962" i="61"/>
  <c r="B963" i="61"/>
  <c r="B964" i="61"/>
  <c r="B965" i="61"/>
  <c r="B966" i="61"/>
  <c r="B967" i="61"/>
  <c r="B968" i="61"/>
  <c r="B969" i="61"/>
  <c r="B970" i="61"/>
  <c r="B971" i="61"/>
  <c r="B972" i="61"/>
  <c r="B973" i="61"/>
  <c r="B974" i="61"/>
  <c r="B975" i="61"/>
  <c r="B976" i="61"/>
  <c r="B977" i="61"/>
  <c r="B978" i="61"/>
  <c r="B979" i="61"/>
  <c r="B980" i="61"/>
  <c r="B981" i="61"/>
  <c r="B982" i="61"/>
  <c r="B983" i="61"/>
  <c r="B984" i="61"/>
  <c r="B985" i="61"/>
  <c r="B986" i="61"/>
  <c r="B987" i="61"/>
  <c r="B988" i="61"/>
  <c r="B989" i="61"/>
  <c r="B990" i="61"/>
  <c r="B991" i="61"/>
  <c r="B992" i="61"/>
  <c r="B993" i="61"/>
  <c r="B994" i="61"/>
  <c r="B995" i="61"/>
  <c r="B996" i="61"/>
  <c r="B997" i="61"/>
  <c r="B998" i="61"/>
  <c r="B999" i="61"/>
  <c r="B1000" i="61"/>
  <c r="B1001" i="61"/>
  <c r="B1002" i="61"/>
  <c r="B1003" i="61"/>
  <c r="B1004" i="61"/>
  <c r="B1005" i="61"/>
  <c r="B1006" i="61"/>
  <c r="B1007" i="61"/>
  <c r="B1008" i="61"/>
  <c r="B1009" i="61"/>
  <c r="B1010" i="61"/>
  <c r="B1011" i="61"/>
  <c r="B1012" i="61"/>
  <c r="B1013" i="61"/>
  <c r="B1014" i="61"/>
  <c r="B1015" i="61"/>
  <c r="B1016" i="61"/>
  <c r="B1017" i="61"/>
  <c r="B1018" i="61"/>
  <c r="B1019" i="61"/>
  <c r="B1020" i="61"/>
  <c r="B1021" i="61"/>
  <c r="B1022" i="61"/>
  <c r="B1023" i="61"/>
  <c r="B1024" i="61"/>
  <c r="B1025" i="61"/>
  <c r="B1026" i="61"/>
  <c r="B1027" i="61"/>
  <c r="B1028" i="61"/>
  <c r="B1029" i="61"/>
  <c r="B1030" i="61"/>
  <c r="B1031" i="61"/>
  <c r="B1032" i="61"/>
  <c r="B1033" i="61"/>
  <c r="B1034" i="61"/>
  <c r="B1035" i="61"/>
  <c r="B1036" i="61"/>
  <c r="B1037" i="61"/>
  <c r="B1038" i="61"/>
  <c r="B1039" i="61"/>
  <c r="B1040" i="61"/>
  <c r="B1041" i="61"/>
  <c r="B1042" i="61"/>
  <c r="B1043" i="61"/>
  <c r="B1044" i="61"/>
  <c r="B1045" i="61"/>
  <c r="B1046" i="61"/>
  <c r="B1047" i="61"/>
  <c r="B1048" i="61"/>
  <c r="B1049" i="61"/>
  <c r="B1050" i="61"/>
  <c r="B1051" i="61"/>
  <c r="B1052" i="61"/>
  <c r="B1053" i="61"/>
  <c r="B1054" i="61"/>
  <c r="B1055" i="61"/>
  <c r="B1056" i="61"/>
  <c r="B1057" i="61"/>
  <c r="B1058" i="61"/>
  <c r="B1059" i="61"/>
  <c r="B1060" i="61"/>
  <c r="B1061" i="61"/>
  <c r="B1062" i="61"/>
  <c r="B1063" i="61"/>
  <c r="B1064" i="61"/>
  <c r="B1065" i="61"/>
  <c r="B1066" i="61"/>
  <c r="B1067" i="61"/>
  <c r="B1068" i="61"/>
  <c r="B1069" i="61"/>
  <c r="B1070" i="61"/>
  <c r="B1071" i="61"/>
  <c r="B1072" i="61"/>
  <c r="B1073" i="61"/>
  <c r="B1074" i="61"/>
  <c r="B1075" i="61"/>
  <c r="B1076" i="61"/>
  <c r="B1077" i="61"/>
  <c r="B1078" i="61"/>
  <c r="B1079" i="61"/>
  <c r="B1080" i="61"/>
  <c r="B1081" i="61"/>
  <c r="B1082" i="61"/>
  <c r="B1083" i="61"/>
  <c r="B1084" i="61"/>
  <c r="B1085" i="61"/>
  <c r="B1086" i="61"/>
  <c r="B1087" i="61"/>
  <c r="B1088" i="61"/>
  <c r="B1089" i="61"/>
  <c r="B1090" i="61"/>
  <c r="B1091" i="61"/>
  <c r="B1092" i="61"/>
  <c r="B1093" i="61"/>
  <c r="B1094" i="61"/>
  <c r="B1095" i="61"/>
  <c r="B1096" i="61"/>
  <c r="B1097" i="61"/>
  <c r="B1098" i="61"/>
  <c r="B1099" i="61"/>
  <c r="B1100" i="61"/>
  <c r="B1101" i="61"/>
  <c r="B1102" i="61"/>
  <c r="B1103" i="61"/>
  <c r="B1104" i="61"/>
  <c r="B1105" i="61"/>
  <c r="B1106" i="61"/>
  <c r="B1107" i="61"/>
  <c r="B1108" i="61"/>
  <c r="B1109" i="61"/>
  <c r="B1110" i="61"/>
  <c r="B1111" i="61"/>
  <c r="B1112" i="61"/>
  <c r="B1113" i="61"/>
  <c r="B1114" i="61"/>
  <c r="B1115" i="61"/>
  <c r="B1116" i="61"/>
  <c r="B1117" i="61"/>
  <c r="B1118" i="61"/>
  <c r="B1119" i="61"/>
  <c r="B1120" i="61"/>
  <c r="B1121" i="61"/>
  <c r="B1122" i="61"/>
  <c r="B1123" i="61"/>
  <c r="B1124" i="61"/>
  <c r="B1125" i="61"/>
  <c r="B1126" i="61"/>
  <c r="B1127" i="61"/>
  <c r="B1128" i="61"/>
  <c r="B1129" i="61"/>
  <c r="B1130" i="61"/>
  <c r="B1131" i="61"/>
  <c r="B1132" i="61"/>
  <c r="B1133" i="61"/>
  <c r="B1134" i="61"/>
  <c r="B1135" i="61"/>
  <c r="B1136" i="61"/>
  <c r="B1137" i="61"/>
  <c r="B1138" i="61"/>
  <c r="B1139" i="61"/>
  <c r="B1140" i="61"/>
  <c r="B1141" i="61"/>
  <c r="B1142" i="61"/>
  <c r="B1143" i="61"/>
  <c r="B1144" i="61"/>
  <c r="B1145" i="61"/>
  <c r="B1146" i="61"/>
  <c r="B1147" i="61"/>
  <c r="B1148" i="61"/>
  <c r="B1149" i="61"/>
  <c r="B1150" i="61"/>
  <c r="B1151" i="61"/>
  <c r="B1152" i="61"/>
  <c r="B1153" i="61"/>
  <c r="B1154" i="61"/>
  <c r="B1155" i="61"/>
  <c r="B1156" i="61"/>
  <c r="B1157" i="61"/>
  <c r="B1158" i="61"/>
  <c r="B1159" i="61"/>
  <c r="B1160" i="61"/>
  <c r="B1161" i="61"/>
  <c r="B1162" i="61"/>
  <c r="B1163" i="61"/>
  <c r="B1164" i="61"/>
  <c r="B1165" i="61"/>
  <c r="B1166" i="61"/>
  <c r="B1167" i="61"/>
  <c r="B1168" i="61"/>
  <c r="B1169" i="61"/>
  <c r="B1170" i="61"/>
  <c r="B1171" i="61"/>
  <c r="B1172" i="61"/>
  <c r="B1173" i="61"/>
  <c r="B1174" i="61"/>
  <c r="B1175" i="61"/>
  <c r="B1176" i="61"/>
  <c r="B1177" i="61"/>
  <c r="B1178" i="61"/>
  <c r="B1179" i="61"/>
  <c r="B1180" i="61"/>
  <c r="B1181" i="61"/>
  <c r="B1182" i="61"/>
  <c r="B1183" i="61"/>
  <c r="B1184" i="61"/>
  <c r="B1185" i="61"/>
  <c r="B1186" i="61"/>
  <c r="B1187" i="61"/>
  <c r="B1188" i="61"/>
  <c r="B1189" i="61"/>
  <c r="B1190" i="61"/>
  <c r="B1191" i="61"/>
  <c r="B1192" i="61"/>
  <c r="B1193" i="61"/>
  <c r="B1194" i="61"/>
  <c r="B1195" i="61"/>
  <c r="B1196" i="61"/>
  <c r="B1197" i="61"/>
  <c r="B1198" i="61"/>
  <c r="B1199" i="61"/>
  <c r="B1200" i="61"/>
  <c r="B1201" i="61"/>
  <c r="B1202" i="61"/>
  <c r="B1203" i="61"/>
  <c r="B1204" i="61"/>
  <c r="B1205" i="61"/>
  <c r="B1206" i="61"/>
  <c r="B1207" i="61"/>
  <c r="B1208" i="61"/>
  <c r="B1209" i="61"/>
  <c r="B1210" i="61"/>
  <c r="B1211" i="61"/>
  <c r="B1212" i="61"/>
  <c r="B1213" i="61"/>
  <c r="B1214" i="61"/>
  <c r="B1215" i="61"/>
  <c r="B1216" i="61"/>
  <c r="B1217" i="61"/>
  <c r="B1218" i="61"/>
  <c r="B1219" i="61"/>
  <c r="B1220" i="61"/>
  <c r="B1221" i="61"/>
  <c r="B1222" i="61"/>
  <c r="B1223" i="61"/>
  <c r="B1224" i="61"/>
  <c r="B1225" i="61"/>
  <c r="B1226" i="61"/>
  <c r="B1227" i="61"/>
  <c r="B1228" i="61"/>
  <c r="B1229" i="61"/>
  <c r="B1230" i="61"/>
  <c r="B1231" i="61"/>
  <c r="B1232" i="61"/>
  <c r="B1233" i="61"/>
  <c r="B1234" i="61"/>
  <c r="B1235" i="61"/>
  <c r="B1236" i="61"/>
  <c r="B1237" i="61"/>
  <c r="B1238" i="61"/>
  <c r="B1239" i="61"/>
  <c r="B1240" i="61"/>
  <c r="B1241" i="61"/>
  <c r="B1242" i="61"/>
  <c r="B1243" i="61"/>
  <c r="B1244" i="61"/>
  <c r="B1245" i="61"/>
  <c r="B1246" i="61"/>
  <c r="B1247" i="61"/>
  <c r="B1248" i="61"/>
  <c r="B1249" i="61"/>
  <c r="B1250" i="61"/>
  <c r="B1251" i="61"/>
  <c r="B1252" i="61"/>
  <c r="B1253" i="61"/>
  <c r="B1254" i="61"/>
  <c r="B1255" i="61"/>
  <c r="B1256" i="61"/>
  <c r="B1257" i="61"/>
  <c r="B1258" i="61"/>
  <c r="B1259" i="61"/>
  <c r="B1260" i="61"/>
  <c r="B1261" i="61"/>
  <c r="B1262" i="61"/>
  <c r="B1263" i="61"/>
  <c r="B1264" i="61"/>
  <c r="B1265" i="61"/>
  <c r="B1266" i="61"/>
  <c r="B1267" i="61"/>
  <c r="B1268" i="61"/>
  <c r="B1269" i="61"/>
  <c r="B1270" i="61"/>
  <c r="B1271" i="61"/>
  <c r="B1272" i="61"/>
  <c r="B1273" i="61"/>
  <c r="B1274" i="61"/>
  <c r="B1275" i="61"/>
  <c r="B1276" i="61"/>
  <c r="B1277" i="61"/>
  <c r="B1278" i="61"/>
  <c r="B1279" i="61"/>
  <c r="B1280" i="61"/>
  <c r="B1281" i="61"/>
  <c r="B1282" i="61"/>
  <c r="B1283" i="61"/>
  <c r="B1284" i="61"/>
  <c r="B1285" i="61"/>
  <c r="B1286" i="61"/>
  <c r="B1287" i="61"/>
  <c r="B1288" i="61"/>
  <c r="B1289" i="61"/>
  <c r="B1290" i="61"/>
  <c r="B1291" i="61"/>
  <c r="B1292" i="61"/>
  <c r="B1293" i="61"/>
  <c r="B1294" i="61"/>
  <c r="B1295" i="61"/>
  <c r="B1296" i="61"/>
  <c r="B1297" i="61"/>
  <c r="B1298" i="61"/>
  <c r="B1299" i="61"/>
  <c r="B1300" i="61"/>
  <c r="B1301" i="61"/>
  <c r="B1302" i="61"/>
  <c r="B1303" i="61"/>
  <c r="B1304" i="61"/>
  <c r="B1305" i="61"/>
  <c r="B1306" i="61"/>
  <c r="B1307" i="61"/>
  <c r="B1308" i="61"/>
  <c r="B1309" i="61"/>
  <c r="B1310" i="61"/>
  <c r="B1311" i="61"/>
  <c r="B1312" i="61"/>
  <c r="B1313" i="61"/>
  <c r="B1314" i="61"/>
  <c r="B1315" i="61"/>
  <c r="B1316" i="61"/>
  <c r="B1317" i="61"/>
  <c r="B1318" i="61"/>
  <c r="B1319" i="61"/>
  <c r="B1320" i="61"/>
  <c r="B1321" i="61"/>
  <c r="B1322" i="61"/>
  <c r="B1323" i="61"/>
  <c r="B1324" i="61"/>
  <c r="B1325" i="61"/>
  <c r="B1326" i="61"/>
  <c r="B1327" i="61"/>
  <c r="B1328" i="61"/>
  <c r="B1329" i="61"/>
  <c r="B1330" i="61"/>
  <c r="B1331" i="61"/>
  <c r="B1332" i="61"/>
  <c r="B1333" i="61"/>
  <c r="B1334" i="61"/>
  <c r="B1335" i="61"/>
  <c r="B1336" i="61"/>
  <c r="B1337" i="61"/>
  <c r="B1338" i="61"/>
  <c r="B1339" i="61"/>
  <c r="B1340" i="61"/>
  <c r="B1341" i="61"/>
  <c r="B1342" i="61"/>
  <c r="B1343" i="61"/>
  <c r="B1344" i="61"/>
  <c r="B1345" i="61"/>
  <c r="B1346" i="61"/>
  <c r="B1347" i="61"/>
  <c r="B1348" i="61"/>
  <c r="B1349" i="61"/>
  <c r="B1350" i="61"/>
  <c r="B1351" i="61"/>
  <c r="B1352" i="61"/>
  <c r="B1353" i="61"/>
  <c r="B1354" i="61"/>
  <c r="B1355" i="61"/>
  <c r="B1356" i="61"/>
  <c r="B1357" i="61"/>
  <c r="B1358" i="61"/>
  <c r="B1359" i="61"/>
  <c r="B1360" i="61"/>
  <c r="B1361" i="61"/>
  <c r="B1362" i="61"/>
  <c r="B1363" i="61"/>
  <c r="B1364" i="61"/>
  <c r="B1365" i="61"/>
  <c r="B1366" i="61"/>
  <c r="B1367" i="61"/>
  <c r="B1368" i="61"/>
  <c r="B1369" i="61"/>
  <c r="B1370" i="61"/>
  <c r="B1371" i="61"/>
  <c r="B1372" i="61"/>
  <c r="B1373" i="61"/>
  <c r="B1374" i="61"/>
  <c r="B1375" i="61"/>
  <c r="B1376" i="61"/>
  <c r="B1377" i="61"/>
  <c r="B1378" i="61"/>
  <c r="B1379" i="61"/>
  <c r="B1380" i="61"/>
  <c r="B1381" i="61"/>
  <c r="B1382" i="61"/>
  <c r="B1383" i="61"/>
  <c r="B1384" i="61"/>
  <c r="B1385" i="61"/>
  <c r="B1386" i="61"/>
  <c r="B1387" i="61"/>
  <c r="B1388" i="61"/>
  <c r="B1389" i="61"/>
  <c r="B1390" i="61"/>
  <c r="B1391" i="61"/>
  <c r="B1392" i="61"/>
  <c r="B1393" i="61"/>
  <c r="B1394" i="61"/>
  <c r="B1395" i="61"/>
  <c r="B1396" i="61"/>
  <c r="B1397" i="61"/>
  <c r="B1398" i="61"/>
  <c r="B1399" i="61"/>
  <c r="B1400" i="61"/>
  <c r="B1401" i="61"/>
  <c r="B1402" i="61"/>
  <c r="B1403" i="61"/>
  <c r="B1404" i="61"/>
  <c r="B1405" i="61"/>
  <c r="B1406" i="61"/>
  <c r="B1407" i="61"/>
  <c r="B1408" i="61"/>
  <c r="B1409" i="61"/>
  <c r="B1410" i="61"/>
  <c r="B1411" i="61"/>
  <c r="B1412" i="61"/>
  <c r="B1413" i="61"/>
  <c r="B1414" i="61"/>
  <c r="B1415" i="61"/>
  <c r="B1416" i="61"/>
  <c r="B1417" i="61"/>
  <c r="B1418" i="61"/>
  <c r="B1419" i="61"/>
  <c r="B1420" i="61"/>
  <c r="B1421" i="61"/>
  <c r="B1422" i="61"/>
  <c r="B1423" i="61"/>
  <c r="B1424" i="61"/>
  <c r="B1425" i="61"/>
  <c r="B1426" i="61"/>
  <c r="B1427" i="61"/>
  <c r="B1428" i="61"/>
  <c r="B1429" i="61"/>
  <c r="B1430" i="61"/>
  <c r="B1431" i="61"/>
  <c r="B1432" i="61"/>
  <c r="B1433" i="61"/>
  <c r="B1434" i="61"/>
  <c r="B1435" i="61"/>
  <c r="B1436" i="61"/>
  <c r="B1437" i="61"/>
  <c r="B1438" i="61"/>
  <c r="B1439" i="61"/>
  <c r="B1440" i="61"/>
  <c r="B1441" i="61"/>
  <c r="B1442" i="61"/>
  <c r="B1443" i="61"/>
  <c r="B1444" i="61"/>
  <c r="B1445" i="61"/>
  <c r="B1446" i="61"/>
  <c r="B1447" i="61"/>
  <c r="B1448" i="61"/>
  <c r="B1449" i="61"/>
  <c r="B1450" i="61"/>
  <c r="B1451" i="61"/>
  <c r="B1452" i="61"/>
  <c r="B1453" i="61"/>
  <c r="B1454" i="61"/>
  <c r="B1455" i="61"/>
  <c r="B1456" i="61"/>
  <c r="B1457" i="61"/>
  <c r="B1458" i="61"/>
  <c r="B1459" i="61"/>
  <c r="B1460" i="61"/>
  <c r="B1461" i="61"/>
  <c r="B1462" i="61"/>
  <c r="B1463" i="61"/>
  <c r="B1464" i="61"/>
  <c r="B1465" i="61"/>
  <c r="B1466" i="61"/>
  <c r="B1467" i="61"/>
  <c r="B1468" i="61"/>
  <c r="B1469" i="61"/>
  <c r="B1470" i="61"/>
  <c r="B1471" i="61"/>
  <c r="B1472" i="61"/>
  <c r="B1473" i="61"/>
  <c r="B1474" i="61"/>
  <c r="B1475" i="61"/>
  <c r="B1476" i="61"/>
  <c r="B1477" i="61"/>
  <c r="B1478" i="61"/>
  <c r="B1479" i="61"/>
  <c r="B1480" i="61"/>
  <c r="B1481" i="61"/>
  <c r="B1482" i="61"/>
  <c r="B1483" i="61"/>
  <c r="B1484" i="61"/>
  <c r="B1485" i="61"/>
  <c r="B1486" i="61"/>
  <c r="B1487" i="61"/>
  <c r="B1488" i="61"/>
  <c r="B1489" i="61"/>
  <c r="B1490" i="61"/>
  <c r="B1491" i="61"/>
  <c r="B1492" i="61"/>
  <c r="B1493" i="61"/>
  <c r="B1494" i="61"/>
  <c r="B1495" i="61"/>
  <c r="B1496" i="61"/>
  <c r="B1497" i="61"/>
  <c r="B1498" i="61"/>
  <c r="B1499" i="61"/>
  <c r="B1500" i="61"/>
  <c r="B1501" i="61"/>
  <c r="G3" i="15"/>
  <c r="G4" i="15"/>
  <c r="H4" i="15" s="1"/>
  <c r="G5" i="15"/>
  <c r="H5" i="15" s="1"/>
  <c r="G6" i="15"/>
  <c r="H6" i="15" s="1"/>
  <c r="G7" i="15"/>
  <c r="H7" i="15" s="1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 s="1"/>
  <c r="G15" i="15"/>
  <c r="H15" i="15" s="1"/>
  <c r="G16" i="15"/>
  <c r="H16" i="15" s="1"/>
  <c r="G17" i="15"/>
  <c r="H17" i="15" s="1"/>
  <c r="G18" i="15"/>
  <c r="H18" i="15" s="1"/>
  <c r="G19" i="15"/>
  <c r="H19" i="15" s="1"/>
  <c r="G20" i="15"/>
  <c r="H20" i="15" s="1"/>
  <c r="G21" i="15"/>
  <c r="H21" i="15" s="1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H34" i="15" s="1"/>
  <c r="G35" i="15"/>
  <c r="H35" i="15" s="1"/>
  <c r="G36" i="15"/>
  <c r="H36" i="15" s="1"/>
  <c r="G37" i="15"/>
  <c r="H37" i="15" s="1"/>
  <c r="G38" i="15"/>
  <c r="H38" i="15" s="1"/>
  <c r="G39" i="15"/>
  <c r="H39" i="15" s="1"/>
  <c r="G40" i="15"/>
  <c r="H40" i="15" s="1"/>
  <c r="G41" i="15"/>
  <c r="H41" i="15" s="1"/>
  <c r="G42" i="15"/>
  <c r="H42" i="15" s="1"/>
  <c r="G43" i="15"/>
  <c r="H43" i="15" s="1"/>
  <c r="G44" i="15"/>
  <c r="H44" i="15" s="1"/>
  <c r="G45" i="15"/>
  <c r="H45" i="15" s="1"/>
  <c r="G46" i="15"/>
  <c r="H46" i="15" s="1"/>
  <c r="G47" i="15"/>
  <c r="H47" i="15" s="1"/>
  <c r="G48" i="15"/>
  <c r="H48" i="15" s="1"/>
  <c r="G49" i="15"/>
  <c r="H49" i="15" s="1"/>
  <c r="G50" i="15"/>
  <c r="H50" i="15" s="1"/>
  <c r="G51" i="15"/>
  <c r="H51" i="15" s="1"/>
  <c r="G52" i="15"/>
  <c r="H52" i="15" s="1"/>
  <c r="G53" i="15"/>
  <c r="H53" i="15" s="1"/>
  <c r="G54" i="15"/>
  <c r="H54" i="15" s="1"/>
  <c r="G55" i="15"/>
  <c r="H55" i="15" s="1"/>
  <c r="G56" i="15"/>
  <c r="H56" i="15" s="1"/>
  <c r="G57" i="15"/>
  <c r="H57" i="15" s="1"/>
  <c r="G58" i="15"/>
  <c r="H58" i="15" s="1"/>
  <c r="G59" i="15"/>
  <c r="H59" i="15" s="1"/>
  <c r="G60" i="15"/>
  <c r="H60" i="15" s="1"/>
  <c r="G61" i="15"/>
  <c r="H61" i="15" s="1"/>
  <c r="G62" i="15"/>
  <c r="H62" i="15" s="1"/>
  <c r="G63" i="15"/>
  <c r="H63" i="15" s="1"/>
  <c r="G64" i="15"/>
  <c r="H64" i="15" s="1"/>
  <c r="G65" i="15"/>
  <c r="H65" i="15" s="1"/>
  <c r="G66" i="15"/>
  <c r="H66" i="15" s="1"/>
  <c r="G67" i="15"/>
  <c r="H67" i="15" s="1"/>
  <c r="G68" i="15"/>
  <c r="H68" i="15" s="1"/>
  <c r="G69" i="15"/>
  <c r="H69" i="15" s="1"/>
  <c r="G70" i="15"/>
  <c r="H70" i="15" s="1"/>
  <c r="G71" i="15"/>
  <c r="H71" i="15" s="1"/>
  <c r="G72" i="15"/>
  <c r="H72" i="15" s="1"/>
  <c r="G73" i="15"/>
  <c r="H73" i="15" s="1"/>
  <c r="G74" i="15"/>
  <c r="H74" i="15" s="1"/>
  <c r="G75" i="15"/>
  <c r="H75" i="15" s="1"/>
  <c r="G76" i="15"/>
  <c r="H76" i="15" s="1"/>
  <c r="G77" i="15"/>
  <c r="H77" i="15" s="1"/>
  <c r="G78" i="15"/>
  <c r="H78" i="15" s="1"/>
  <c r="G79" i="15"/>
  <c r="H79" i="15" s="1"/>
  <c r="G80" i="15"/>
  <c r="H80" i="15" s="1"/>
  <c r="G81" i="15"/>
  <c r="H81" i="15" s="1"/>
  <c r="G82" i="15"/>
  <c r="H82" i="15" s="1"/>
  <c r="G83" i="15"/>
  <c r="H83" i="15" s="1"/>
  <c r="G84" i="15"/>
  <c r="H84" i="15" s="1"/>
  <c r="G85" i="15"/>
  <c r="H85" i="15" s="1"/>
  <c r="G86" i="15"/>
  <c r="H86" i="15" s="1"/>
  <c r="G87" i="15"/>
  <c r="H87" i="15" s="1"/>
  <c r="G88" i="15"/>
  <c r="H88" i="15" s="1"/>
  <c r="G89" i="15"/>
  <c r="H89" i="15" s="1"/>
  <c r="G90" i="15"/>
  <c r="H90" i="15" s="1"/>
  <c r="G91" i="15"/>
  <c r="H91" i="15" s="1"/>
  <c r="G92" i="15"/>
  <c r="H92" i="15" s="1"/>
  <c r="G93" i="15"/>
  <c r="H93" i="15" s="1"/>
  <c r="G94" i="15"/>
  <c r="H94" i="15" s="1"/>
  <c r="G95" i="15"/>
  <c r="H95" i="15" s="1"/>
  <c r="G96" i="15"/>
  <c r="H96" i="15" s="1"/>
  <c r="G97" i="15"/>
  <c r="H97" i="15" s="1"/>
  <c r="G98" i="15"/>
  <c r="H98" i="15" s="1"/>
  <c r="G99" i="15"/>
  <c r="H99" i="15" s="1"/>
  <c r="G100" i="15"/>
  <c r="H100" i="15" s="1"/>
  <c r="G101" i="15"/>
  <c r="H101" i="15" s="1"/>
  <c r="G102" i="15"/>
  <c r="H102" i="15" s="1"/>
  <c r="G103" i="15"/>
  <c r="H103" i="15" s="1"/>
  <c r="G104" i="15"/>
  <c r="H104" i="15" s="1"/>
  <c r="G105" i="15"/>
  <c r="H105" i="15" s="1"/>
  <c r="G106" i="15"/>
  <c r="H106" i="15" s="1"/>
  <c r="G107" i="15"/>
  <c r="H107" i="15" s="1"/>
  <c r="G108" i="15"/>
  <c r="H108" i="15" s="1"/>
  <c r="G109" i="15"/>
  <c r="H109" i="15" s="1"/>
  <c r="G110" i="15"/>
  <c r="H110" i="15" s="1"/>
  <c r="G111" i="15"/>
  <c r="H111" i="15" s="1"/>
  <c r="G112" i="15"/>
  <c r="H112" i="15" s="1"/>
  <c r="G113" i="15"/>
  <c r="H113" i="15" s="1"/>
  <c r="G114" i="15"/>
  <c r="H114" i="15" s="1"/>
  <c r="G115" i="15"/>
  <c r="H115" i="15" s="1"/>
  <c r="G116" i="15"/>
  <c r="H116" i="15" s="1"/>
  <c r="G117" i="15"/>
  <c r="H117" i="15" s="1"/>
  <c r="G118" i="15"/>
  <c r="H118" i="15" s="1"/>
  <c r="G119" i="15"/>
  <c r="H119" i="15" s="1"/>
  <c r="G120" i="15"/>
  <c r="H120" i="15" s="1"/>
  <c r="G121" i="15"/>
  <c r="H121" i="15" s="1"/>
  <c r="G122" i="15"/>
  <c r="H122" i="15" s="1"/>
  <c r="G123" i="15"/>
  <c r="H123" i="15" s="1"/>
  <c r="G124" i="15"/>
  <c r="H124" i="15" s="1"/>
  <c r="G125" i="15"/>
  <c r="H125" i="15" s="1"/>
  <c r="G126" i="15"/>
  <c r="H126" i="15" s="1"/>
  <c r="G127" i="15"/>
  <c r="H127" i="15" s="1"/>
  <c r="G128" i="15"/>
  <c r="H128" i="15" s="1"/>
  <c r="G129" i="15"/>
  <c r="H129" i="15" s="1"/>
  <c r="G130" i="15"/>
  <c r="H130" i="15" s="1"/>
  <c r="G131" i="15"/>
  <c r="H131" i="15" s="1"/>
  <c r="G132" i="15"/>
  <c r="H132" i="15" s="1"/>
  <c r="G133" i="15"/>
  <c r="H133" i="15" s="1"/>
  <c r="G134" i="15"/>
  <c r="H134" i="15" s="1"/>
  <c r="G135" i="15"/>
  <c r="H135" i="15" s="1"/>
  <c r="G136" i="15"/>
  <c r="H136" i="15" s="1"/>
  <c r="G137" i="15"/>
  <c r="H137" i="15" s="1"/>
  <c r="G138" i="15"/>
  <c r="H138" i="15" s="1"/>
  <c r="G139" i="15"/>
  <c r="H139" i="15" s="1"/>
  <c r="G140" i="15"/>
  <c r="H140" i="15" s="1"/>
  <c r="G141" i="15"/>
  <c r="H141" i="15" s="1"/>
  <c r="G142" i="15"/>
  <c r="H142" i="15" s="1"/>
  <c r="G143" i="15"/>
  <c r="H143" i="15" s="1"/>
  <c r="G144" i="15"/>
  <c r="H144" i="15" s="1"/>
  <c r="G145" i="15"/>
  <c r="H145" i="15" s="1"/>
  <c r="G146" i="15"/>
  <c r="H146" i="15" s="1"/>
  <c r="G147" i="15"/>
  <c r="H147" i="15" s="1"/>
  <c r="G148" i="15"/>
  <c r="H148" i="15" s="1"/>
  <c r="G149" i="15"/>
  <c r="H149" i="15" s="1"/>
  <c r="G150" i="15"/>
  <c r="H150" i="15" s="1"/>
  <c r="G151" i="15"/>
  <c r="H151" i="15" s="1"/>
  <c r="G152" i="15"/>
  <c r="H152" i="15" s="1"/>
  <c r="G153" i="15"/>
  <c r="H153" i="15" s="1"/>
  <c r="G154" i="15"/>
  <c r="H154" i="15" s="1"/>
  <c r="G155" i="15"/>
  <c r="H155" i="15" s="1"/>
  <c r="G156" i="15"/>
  <c r="H156" i="15" s="1"/>
  <c r="G157" i="15"/>
  <c r="H157" i="15" s="1"/>
  <c r="G158" i="15"/>
  <c r="H158" i="15" s="1"/>
  <c r="G159" i="15"/>
  <c r="H159" i="15" s="1"/>
  <c r="G160" i="15"/>
  <c r="H160" i="15" s="1"/>
  <c r="G161" i="15"/>
  <c r="H161" i="15" s="1"/>
  <c r="G162" i="15"/>
  <c r="H162" i="15" s="1"/>
  <c r="G163" i="15"/>
  <c r="H163" i="15" s="1"/>
  <c r="G164" i="15"/>
  <c r="H164" i="15" s="1"/>
  <c r="G165" i="15"/>
  <c r="H165" i="15" s="1"/>
  <c r="G166" i="15"/>
  <c r="H166" i="15" s="1"/>
  <c r="G167" i="15"/>
  <c r="H167" i="15" s="1"/>
  <c r="G168" i="15"/>
  <c r="H168" i="15" s="1"/>
  <c r="G169" i="15"/>
  <c r="H169" i="15" s="1"/>
  <c r="G170" i="15"/>
  <c r="H170" i="15" s="1"/>
  <c r="G171" i="15"/>
  <c r="H171" i="15" s="1"/>
  <c r="G172" i="15"/>
  <c r="H172" i="15" s="1"/>
  <c r="G173" i="15"/>
  <c r="H173" i="15" s="1"/>
  <c r="G174" i="15"/>
  <c r="H174" i="15" s="1"/>
  <c r="G175" i="15"/>
  <c r="H175" i="15" s="1"/>
  <c r="G176" i="15"/>
  <c r="H176" i="15" s="1"/>
  <c r="G177" i="15"/>
  <c r="H177" i="15" s="1"/>
  <c r="G178" i="15"/>
  <c r="H178" i="15" s="1"/>
  <c r="G179" i="15"/>
  <c r="H179" i="15" s="1"/>
  <c r="G180" i="15"/>
  <c r="H180" i="15" s="1"/>
  <c r="G181" i="15"/>
  <c r="H181" i="15" s="1"/>
  <c r="G182" i="15"/>
  <c r="H182" i="15" s="1"/>
  <c r="G183" i="15"/>
  <c r="H183" i="15" s="1"/>
  <c r="G184" i="15"/>
  <c r="H184" i="15" s="1"/>
  <c r="G185" i="15"/>
  <c r="H185" i="15" s="1"/>
  <c r="G186" i="15"/>
  <c r="H186" i="15" s="1"/>
  <c r="G187" i="15"/>
  <c r="H187" i="15" s="1"/>
  <c r="G188" i="15"/>
  <c r="H188" i="15" s="1"/>
  <c r="G189" i="15"/>
  <c r="H189" i="15" s="1"/>
  <c r="G190" i="15"/>
  <c r="H190" i="15" s="1"/>
  <c r="G191" i="15"/>
  <c r="H191" i="15" s="1"/>
  <c r="G192" i="15"/>
  <c r="H192" i="15" s="1"/>
  <c r="G193" i="15"/>
  <c r="H193" i="15" s="1"/>
  <c r="G194" i="15"/>
  <c r="H194" i="15" s="1"/>
  <c r="G195" i="15"/>
  <c r="H195" i="15" s="1"/>
  <c r="G196" i="15"/>
  <c r="H196" i="15" s="1"/>
  <c r="G197" i="15"/>
  <c r="H197" i="15" s="1"/>
  <c r="G198" i="15"/>
  <c r="H198" i="15" s="1"/>
  <c r="G199" i="15"/>
  <c r="H199" i="15" s="1"/>
  <c r="G200" i="15"/>
  <c r="H200" i="15" s="1"/>
  <c r="G201" i="15"/>
  <c r="H201" i="15" s="1"/>
  <c r="G202" i="15"/>
  <c r="H202" i="15" s="1"/>
  <c r="G203" i="15"/>
  <c r="H203" i="15" s="1"/>
  <c r="G204" i="15"/>
  <c r="H204" i="15" s="1"/>
  <c r="G205" i="15"/>
  <c r="H205" i="15" s="1"/>
  <c r="G206" i="15"/>
  <c r="H206" i="15" s="1"/>
  <c r="G207" i="15"/>
  <c r="H207" i="15" s="1"/>
  <c r="G208" i="15"/>
  <c r="H208" i="15" s="1"/>
  <c r="G209" i="15"/>
  <c r="H209" i="15" s="1"/>
  <c r="G210" i="15"/>
  <c r="H210" i="15" s="1"/>
  <c r="G211" i="15"/>
  <c r="H211" i="15" s="1"/>
  <c r="G212" i="15"/>
  <c r="H212" i="15" s="1"/>
  <c r="G213" i="15"/>
  <c r="H213" i="15" s="1"/>
  <c r="G214" i="15"/>
  <c r="H214" i="15" s="1"/>
  <c r="G215" i="15"/>
  <c r="H215" i="15" s="1"/>
  <c r="G216" i="15"/>
  <c r="H216" i="15" s="1"/>
  <c r="G217" i="15"/>
  <c r="H217" i="15" s="1"/>
  <c r="G218" i="15"/>
  <c r="H218" i="15" s="1"/>
  <c r="G219" i="15"/>
  <c r="H219" i="15" s="1"/>
  <c r="G220" i="15"/>
  <c r="H220" i="15" s="1"/>
  <c r="G221" i="15"/>
  <c r="H221" i="15" s="1"/>
  <c r="G222" i="15"/>
  <c r="H222" i="15" s="1"/>
  <c r="G223" i="15"/>
  <c r="H223" i="15" s="1"/>
  <c r="G224" i="15"/>
  <c r="H224" i="15" s="1"/>
  <c r="G225" i="15"/>
  <c r="H225" i="15" s="1"/>
  <c r="G226" i="15"/>
  <c r="H226" i="15" s="1"/>
  <c r="G227" i="15"/>
  <c r="H227" i="15" s="1"/>
  <c r="G228" i="15"/>
  <c r="H228" i="15" s="1"/>
  <c r="G229" i="15"/>
  <c r="H229" i="15" s="1"/>
  <c r="G230" i="15"/>
  <c r="H230" i="15" s="1"/>
  <c r="G231" i="15"/>
  <c r="H231" i="15" s="1"/>
  <c r="G232" i="15"/>
  <c r="H232" i="15" s="1"/>
  <c r="G233" i="15"/>
  <c r="H233" i="15" s="1"/>
  <c r="G234" i="15"/>
  <c r="H234" i="15" s="1"/>
  <c r="G235" i="15"/>
  <c r="H235" i="15" s="1"/>
  <c r="G236" i="15"/>
  <c r="H236" i="15" s="1"/>
  <c r="G237" i="15"/>
  <c r="H237" i="15" s="1"/>
  <c r="G238" i="15"/>
  <c r="H238" i="15" s="1"/>
  <c r="G239" i="15"/>
  <c r="H239" i="15" s="1"/>
  <c r="G240" i="15"/>
  <c r="H240" i="15" s="1"/>
  <c r="G241" i="15"/>
  <c r="H241" i="15" s="1"/>
  <c r="G242" i="15"/>
  <c r="H242" i="15" s="1"/>
  <c r="G243" i="15"/>
  <c r="H243" i="15" s="1"/>
  <c r="G244" i="15"/>
  <c r="H244" i="15" s="1"/>
  <c r="G245" i="15"/>
  <c r="H245" i="15" s="1"/>
  <c r="G246" i="15"/>
  <c r="H246" i="15" s="1"/>
  <c r="G247" i="15"/>
  <c r="H247" i="15" s="1"/>
  <c r="G248" i="15"/>
  <c r="H248" i="15" s="1"/>
  <c r="G249" i="15"/>
  <c r="H249" i="15" s="1"/>
  <c r="G250" i="15"/>
  <c r="H250" i="15" s="1"/>
  <c r="G251" i="15"/>
  <c r="H251" i="15" s="1"/>
  <c r="G252" i="15"/>
  <c r="H252" i="15" s="1"/>
  <c r="G253" i="15"/>
  <c r="H253" i="15" s="1"/>
  <c r="G254" i="15"/>
  <c r="H254" i="15" s="1"/>
  <c r="G255" i="15"/>
  <c r="H255" i="15" s="1"/>
  <c r="G256" i="15"/>
  <c r="H256" i="15" s="1"/>
  <c r="G257" i="15"/>
  <c r="H257" i="15" s="1"/>
  <c r="G258" i="15"/>
  <c r="H258" i="15" s="1"/>
  <c r="G259" i="15"/>
  <c r="H259" i="15" s="1"/>
  <c r="G260" i="15"/>
  <c r="H260" i="15" s="1"/>
  <c r="G261" i="15"/>
  <c r="H261" i="15" s="1"/>
  <c r="G262" i="15"/>
  <c r="H262" i="15" s="1"/>
  <c r="G263" i="15"/>
  <c r="H263" i="15" s="1"/>
  <c r="G264" i="15"/>
  <c r="H264" i="15" s="1"/>
  <c r="G265" i="15"/>
  <c r="H265" i="15" s="1"/>
  <c r="G266" i="15"/>
  <c r="H266" i="15" s="1"/>
  <c r="G267" i="15"/>
  <c r="H267" i="15" s="1"/>
  <c r="G268" i="15"/>
  <c r="H268" i="15" s="1"/>
  <c r="G269" i="15"/>
  <c r="H269" i="15" s="1"/>
  <c r="G270" i="15"/>
  <c r="H270" i="15" s="1"/>
  <c r="G271" i="15"/>
  <c r="H271" i="15" s="1"/>
  <c r="G272" i="15"/>
  <c r="H272" i="15" s="1"/>
  <c r="G273" i="15"/>
  <c r="H273" i="15" s="1"/>
  <c r="G274" i="15"/>
  <c r="H274" i="15" s="1"/>
  <c r="G275" i="15"/>
  <c r="H275" i="15" s="1"/>
  <c r="G276" i="15"/>
  <c r="H276" i="15" s="1"/>
  <c r="G277" i="15"/>
  <c r="H277" i="15" s="1"/>
  <c r="G278" i="15"/>
  <c r="H278" i="15" s="1"/>
  <c r="G279" i="15"/>
  <c r="H279" i="15" s="1"/>
  <c r="G280" i="15"/>
  <c r="H280" i="15" s="1"/>
  <c r="G281" i="15"/>
  <c r="H281" i="15" s="1"/>
  <c r="G282" i="15"/>
  <c r="H282" i="15" s="1"/>
  <c r="G283" i="15"/>
  <c r="H283" i="15" s="1"/>
  <c r="G284" i="15"/>
  <c r="H284" i="15" s="1"/>
  <c r="G285" i="15"/>
  <c r="H285" i="15" s="1"/>
  <c r="G286" i="15"/>
  <c r="H286" i="15" s="1"/>
  <c r="G287" i="15"/>
  <c r="H287" i="15" s="1"/>
  <c r="G288" i="15"/>
  <c r="H288" i="15" s="1"/>
  <c r="G289" i="15"/>
  <c r="H289" i="15" s="1"/>
  <c r="G290" i="15"/>
  <c r="H290" i="15" s="1"/>
  <c r="G291" i="15"/>
  <c r="H291" i="15" s="1"/>
  <c r="G292" i="15"/>
  <c r="H292" i="15" s="1"/>
  <c r="G293" i="15"/>
  <c r="H293" i="15" s="1"/>
  <c r="G294" i="15"/>
  <c r="H294" i="15" s="1"/>
  <c r="G295" i="15"/>
  <c r="H295" i="15" s="1"/>
  <c r="G296" i="15"/>
  <c r="H296" i="15" s="1"/>
  <c r="G297" i="15"/>
  <c r="H297" i="15" s="1"/>
  <c r="G298" i="15"/>
  <c r="H298" i="15" s="1"/>
  <c r="G299" i="15"/>
  <c r="H299" i="15" s="1"/>
  <c r="G300" i="15"/>
  <c r="H300" i="15" s="1"/>
  <c r="G301" i="15"/>
  <c r="H301" i="15" s="1"/>
  <c r="G302" i="15"/>
  <c r="H302" i="15" s="1"/>
  <c r="G303" i="15"/>
  <c r="H303" i="15" s="1"/>
  <c r="G304" i="15"/>
  <c r="H304" i="15" s="1"/>
  <c r="G305" i="15"/>
  <c r="H305" i="15" s="1"/>
  <c r="G306" i="15"/>
  <c r="H306" i="15" s="1"/>
  <c r="G307" i="15"/>
  <c r="H307" i="15" s="1"/>
  <c r="G308" i="15"/>
  <c r="H308" i="15" s="1"/>
  <c r="G309" i="15"/>
  <c r="H309" i="15" s="1"/>
  <c r="G310" i="15"/>
  <c r="H310" i="15" s="1"/>
  <c r="G311" i="15"/>
  <c r="H311" i="15" s="1"/>
  <c r="G312" i="15"/>
  <c r="H312" i="15" s="1"/>
  <c r="G313" i="15"/>
  <c r="H313" i="15" s="1"/>
  <c r="G314" i="15"/>
  <c r="H314" i="15" s="1"/>
  <c r="G315" i="15"/>
  <c r="H315" i="15" s="1"/>
  <c r="G316" i="15"/>
  <c r="H316" i="15" s="1"/>
  <c r="G317" i="15"/>
  <c r="H317" i="15" s="1"/>
  <c r="G318" i="15"/>
  <c r="H318" i="15" s="1"/>
  <c r="G319" i="15"/>
  <c r="H319" i="15" s="1"/>
  <c r="G320" i="15"/>
  <c r="H320" i="15" s="1"/>
  <c r="G321" i="15"/>
  <c r="H321" i="15" s="1"/>
  <c r="G322" i="15"/>
  <c r="H322" i="15" s="1"/>
  <c r="G323" i="15"/>
  <c r="H323" i="15" s="1"/>
  <c r="G324" i="15"/>
  <c r="H324" i="15" s="1"/>
  <c r="G325" i="15"/>
  <c r="H325" i="15" s="1"/>
  <c r="G326" i="15"/>
  <c r="H326" i="15" s="1"/>
  <c r="G327" i="15"/>
  <c r="H327" i="15" s="1"/>
  <c r="G328" i="15"/>
  <c r="H328" i="15" s="1"/>
  <c r="G329" i="15"/>
  <c r="H329" i="15" s="1"/>
  <c r="G330" i="15"/>
  <c r="H330" i="15" s="1"/>
  <c r="G331" i="15"/>
  <c r="H331" i="15" s="1"/>
  <c r="G332" i="15"/>
  <c r="H332" i="15" s="1"/>
  <c r="G333" i="15"/>
  <c r="H333" i="15" s="1"/>
  <c r="G334" i="15"/>
  <c r="H334" i="15" s="1"/>
  <c r="G335" i="15"/>
  <c r="H335" i="15" s="1"/>
  <c r="G336" i="15"/>
  <c r="H336" i="15" s="1"/>
  <c r="G337" i="15"/>
  <c r="H337" i="15" s="1"/>
  <c r="G338" i="15"/>
  <c r="H338" i="15" s="1"/>
  <c r="G339" i="15"/>
  <c r="H339" i="15" s="1"/>
  <c r="G340" i="15"/>
  <c r="H340" i="15" s="1"/>
  <c r="G341" i="15"/>
  <c r="H341" i="15" s="1"/>
  <c r="G342" i="15"/>
  <c r="H342" i="15" s="1"/>
  <c r="G343" i="15"/>
  <c r="H343" i="15" s="1"/>
  <c r="G344" i="15"/>
  <c r="H344" i="15" s="1"/>
  <c r="G345" i="15"/>
  <c r="H345" i="15" s="1"/>
  <c r="G346" i="15"/>
  <c r="H346" i="15" s="1"/>
  <c r="G347" i="15"/>
  <c r="H347" i="15" s="1"/>
  <c r="G348" i="15"/>
  <c r="H348" i="15" s="1"/>
  <c r="G349" i="15"/>
  <c r="H349" i="15" s="1"/>
  <c r="G350" i="15"/>
  <c r="H350" i="15" s="1"/>
  <c r="G351" i="15"/>
  <c r="H351" i="15" s="1"/>
  <c r="G352" i="15"/>
  <c r="H352" i="15" s="1"/>
  <c r="G353" i="15"/>
  <c r="H353" i="15" s="1"/>
  <c r="G354" i="15"/>
  <c r="H354" i="15" s="1"/>
  <c r="G355" i="15"/>
  <c r="H355" i="15" s="1"/>
  <c r="G356" i="15"/>
  <c r="H356" i="15" s="1"/>
  <c r="G357" i="15"/>
  <c r="H357" i="15" s="1"/>
  <c r="G358" i="15"/>
  <c r="H358" i="15" s="1"/>
  <c r="G359" i="15"/>
  <c r="H359" i="15" s="1"/>
  <c r="G360" i="15"/>
  <c r="H360" i="15" s="1"/>
  <c r="G361" i="15"/>
  <c r="H361" i="15" s="1"/>
  <c r="G362" i="15"/>
  <c r="H362" i="15" s="1"/>
  <c r="G363" i="15"/>
  <c r="H363" i="15" s="1"/>
  <c r="G364" i="15"/>
  <c r="H364" i="15" s="1"/>
  <c r="G365" i="15"/>
  <c r="H365" i="15" s="1"/>
  <c r="G366" i="15"/>
  <c r="H366" i="15" s="1"/>
  <c r="G367" i="15"/>
  <c r="H367" i="15" s="1"/>
  <c r="G368" i="15"/>
  <c r="H368" i="15" s="1"/>
  <c r="G369" i="15"/>
  <c r="H369" i="15" s="1"/>
  <c r="G370" i="15"/>
  <c r="H370" i="15" s="1"/>
  <c r="G371" i="15"/>
  <c r="H371" i="15" s="1"/>
  <c r="G372" i="15"/>
  <c r="H372" i="15" s="1"/>
  <c r="G373" i="15"/>
  <c r="H373" i="15" s="1"/>
  <c r="G374" i="15"/>
  <c r="H374" i="15" s="1"/>
  <c r="G375" i="15"/>
  <c r="H375" i="15" s="1"/>
  <c r="G376" i="15"/>
  <c r="H376" i="15" s="1"/>
  <c r="G377" i="15"/>
  <c r="H377" i="15" s="1"/>
  <c r="G378" i="15"/>
  <c r="H378" i="15" s="1"/>
  <c r="G379" i="15"/>
  <c r="H379" i="15" s="1"/>
  <c r="G380" i="15"/>
  <c r="H380" i="15" s="1"/>
  <c r="G381" i="15"/>
  <c r="H381" i="15" s="1"/>
  <c r="G382" i="15"/>
  <c r="H382" i="15" s="1"/>
  <c r="G383" i="15"/>
  <c r="H383" i="15" s="1"/>
  <c r="G384" i="15"/>
  <c r="H384" i="15" s="1"/>
  <c r="G385" i="15"/>
  <c r="H385" i="15" s="1"/>
  <c r="G386" i="15"/>
  <c r="H386" i="15" s="1"/>
  <c r="G387" i="15"/>
  <c r="H387" i="15" s="1"/>
  <c r="G388" i="15"/>
  <c r="H388" i="15" s="1"/>
  <c r="G389" i="15"/>
  <c r="H389" i="15" s="1"/>
  <c r="G390" i="15"/>
  <c r="H390" i="15" s="1"/>
  <c r="G391" i="15"/>
  <c r="H391" i="15" s="1"/>
  <c r="G392" i="15"/>
  <c r="H392" i="15" s="1"/>
  <c r="G393" i="15"/>
  <c r="H393" i="15" s="1"/>
  <c r="G394" i="15"/>
  <c r="H394" i="15" s="1"/>
  <c r="G395" i="15"/>
  <c r="H395" i="15" s="1"/>
  <c r="G396" i="15"/>
  <c r="H396" i="15" s="1"/>
  <c r="G397" i="15"/>
  <c r="H397" i="15" s="1"/>
  <c r="G398" i="15"/>
  <c r="H398" i="15" s="1"/>
  <c r="G399" i="15"/>
  <c r="H399" i="15" s="1"/>
  <c r="G400" i="15"/>
  <c r="H400" i="15" s="1"/>
  <c r="G401" i="15"/>
  <c r="H401" i="15" s="1"/>
  <c r="G402" i="15"/>
  <c r="H402" i="15" s="1"/>
  <c r="G403" i="15"/>
  <c r="H403" i="15" s="1"/>
  <c r="G404" i="15"/>
  <c r="H404" i="15" s="1"/>
  <c r="G405" i="15"/>
  <c r="H405" i="15" s="1"/>
  <c r="G406" i="15"/>
  <c r="H406" i="15" s="1"/>
  <c r="G407" i="15"/>
  <c r="H407" i="15" s="1"/>
  <c r="G408" i="15"/>
  <c r="H408" i="15" s="1"/>
  <c r="G409" i="15"/>
  <c r="H409" i="15" s="1"/>
  <c r="G410" i="15"/>
  <c r="H410" i="15" s="1"/>
  <c r="G411" i="15"/>
  <c r="H411" i="15" s="1"/>
  <c r="G412" i="15"/>
  <c r="H412" i="15" s="1"/>
  <c r="G413" i="15"/>
  <c r="H413" i="15" s="1"/>
  <c r="G414" i="15"/>
  <c r="H414" i="15" s="1"/>
  <c r="G415" i="15"/>
  <c r="H415" i="15" s="1"/>
  <c r="G416" i="15"/>
  <c r="H416" i="15" s="1"/>
  <c r="G417" i="15"/>
  <c r="H417" i="15" s="1"/>
  <c r="G418" i="15"/>
  <c r="H418" i="15" s="1"/>
  <c r="G419" i="15"/>
  <c r="H419" i="15" s="1"/>
  <c r="G420" i="15"/>
  <c r="H420" i="15" s="1"/>
  <c r="G421" i="15"/>
  <c r="H421" i="15" s="1"/>
  <c r="G422" i="15"/>
  <c r="H422" i="15" s="1"/>
  <c r="G423" i="15"/>
  <c r="H423" i="15" s="1"/>
  <c r="G424" i="15"/>
  <c r="H424" i="15" s="1"/>
  <c r="G425" i="15"/>
  <c r="H425" i="15" s="1"/>
  <c r="G426" i="15"/>
  <c r="H426" i="15" s="1"/>
  <c r="G427" i="15"/>
  <c r="H427" i="15" s="1"/>
  <c r="G428" i="15"/>
  <c r="H428" i="15" s="1"/>
  <c r="G429" i="15"/>
  <c r="H429" i="15" s="1"/>
  <c r="G430" i="15"/>
  <c r="H430" i="15" s="1"/>
  <c r="G431" i="15"/>
  <c r="H431" i="15" s="1"/>
  <c r="G432" i="15"/>
  <c r="H432" i="15" s="1"/>
  <c r="G433" i="15"/>
  <c r="H433" i="15" s="1"/>
  <c r="G434" i="15"/>
  <c r="H434" i="15" s="1"/>
  <c r="G435" i="15"/>
  <c r="H435" i="15" s="1"/>
  <c r="G436" i="15"/>
  <c r="H436" i="15" s="1"/>
  <c r="G437" i="15"/>
  <c r="H437" i="15" s="1"/>
  <c r="G438" i="15"/>
  <c r="H438" i="15" s="1"/>
  <c r="G439" i="15"/>
  <c r="H439" i="15" s="1"/>
  <c r="G440" i="15"/>
  <c r="H440" i="15" s="1"/>
  <c r="G441" i="15"/>
  <c r="H441" i="15" s="1"/>
  <c r="G442" i="15"/>
  <c r="H442" i="15" s="1"/>
  <c r="G443" i="15"/>
  <c r="H443" i="15" s="1"/>
  <c r="G444" i="15"/>
  <c r="H444" i="15" s="1"/>
  <c r="G445" i="15"/>
  <c r="H445" i="15" s="1"/>
  <c r="G446" i="15"/>
  <c r="H446" i="15" s="1"/>
  <c r="G447" i="15"/>
  <c r="H447" i="15" s="1"/>
  <c r="G448" i="15"/>
  <c r="H448" i="15" s="1"/>
  <c r="G449" i="15"/>
  <c r="H449" i="15" s="1"/>
  <c r="G450" i="15"/>
  <c r="H450" i="15" s="1"/>
  <c r="G451" i="15"/>
  <c r="H451" i="15" s="1"/>
  <c r="G452" i="15"/>
  <c r="H452" i="15" s="1"/>
  <c r="G453" i="15"/>
  <c r="H453" i="15" s="1"/>
  <c r="G454" i="15"/>
  <c r="H454" i="15" s="1"/>
  <c r="G455" i="15"/>
  <c r="H455" i="15" s="1"/>
  <c r="G456" i="15"/>
  <c r="H456" i="15" s="1"/>
  <c r="G457" i="15"/>
  <c r="H457" i="15" s="1"/>
  <c r="G458" i="15"/>
  <c r="H458" i="15" s="1"/>
  <c r="G459" i="15"/>
  <c r="H459" i="15" s="1"/>
  <c r="G460" i="15"/>
  <c r="H460" i="15" s="1"/>
  <c r="G461" i="15"/>
  <c r="H461" i="15" s="1"/>
  <c r="G462" i="15"/>
  <c r="H462" i="15" s="1"/>
  <c r="G463" i="15"/>
  <c r="H463" i="15" s="1"/>
  <c r="G464" i="15"/>
  <c r="H464" i="15" s="1"/>
  <c r="G465" i="15"/>
  <c r="H465" i="15" s="1"/>
  <c r="G466" i="15"/>
  <c r="H466" i="15" s="1"/>
  <c r="G467" i="15"/>
  <c r="H467" i="15" s="1"/>
  <c r="G468" i="15"/>
  <c r="H468" i="15" s="1"/>
  <c r="G469" i="15"/>
  <c r="H469" i="15" s="1"/>
  <c r="G470" i="15"/>
  <c r="H470" i="15" s="1"/>
  <c r="G471" i="15"/>
  <c r="H471" i="15" s="1"/>
  <c r="G472" i="15"/>
  <c r="H472" i="15" s="1"/>
  <c r="G473" i="15"/>
  <c r="H473" i="15" s="1"/>
  <c r="G474" i="15"/>
  <c r="H474" i="15" s="1"/>
  <c r="G475" i="15"/>
  <c r="H475" i="15" s="1"/>
  <c r="G476" i="15"/>
  <c r="H476" i="15" s="1"/>
  <c r="G477" i="15"/>
  <c r="H477" i="15" s="1"/>
  <c r="G478" i="15"/>
  <c r="H478" i="15" s="1"/>
  <c r="G479" i="15"/>
  <c r="H479" i="15" s="1"/>
  <c r="G480" i="15"/>
  <c r="H480" i="15" s="1"/>
  <c r="G481" i="15"/>
  <c r="H481" i="15" s="1"/>
  <c r="G482" i="15"/>
  <c r="H482" i="15" s="1"/>
  <c r="G483" i="15"/>
  <c r="H483" i="15" s="1"/>
  <c r="G484" i="15"/>
  <c r="H484" i="15" s="1"/>
  <c r="G485" i="15"/>
  <c r="H485" i="15" s="1"/>
  <c r="G486" i="15"/>
  <c r="H486" i="15" s="1"/>
  <c r="G487" i="15"/>
  <c r="H487" i="15" s="1"/>
  <c r="G488" i="15"/>
  <c r="H488" i="15" s="1"/>
  <c r="G489" i="15"/>
  <c r="H489" i="15" s="1"/>
  <c r="G490" i="15"/>
  <c r="H490" i="15" s="1"/>
  <c r="G491" i="15"/>
  <c r="H491" i="15" s="1"/>
  <c r="G492" i="15"/>
  <c r="H492" i="15" s="1"/>
  <c r="G493" i="15"/>
  <c r="H493" i="15" s="1"/>
  <c r="G494" i="15"/>
  <c r="H494" i="15" s="1"/>
  <c r="G495" i="15"/>
  <c r="H495" i="15" s="1"/>
  <c r="G496" i="15"/>
  <c r="H496" i="15" s="1"/>
  <c r="G497" i="15"/>
  <c r="H497" i="15" s="1"/>
  <c r="G498" i="15"/>
  <c r="H498" i="15" s="1"/>
  <c r="G499" i="15"/>
  <c r="H499" i="15" s="1"/>
  <c r="G500" i="15"/>
  <c r="H500" i="15" s="1"/>
  <c r="G501" i="15"/>
  <c r="H501" i="15" s="1"/>
  <c r="G502" i="15"/>
  <c r="H502" i="15" s="1"/>
  <c r="G503" i="15"/>
  <c r="H503" i="15" s="1"/>
  <c r="G504" i="15"/>
  <c r="H504" i="15" s="1"/>
  <c r="G505" i="15"/>
  <c r="H505" i="15" s="1"/>
  <c r="G506" i="15"/>
  <c r="H506" i="15" s="1"/>
  <c r="G507" i="15"/>
  <c r="H507" i="15" s="1"/>
  <c r="G508" i="15"/>
  <c r="H508" i="15" s="1"/>
  <c r="G509" i="15"/>
  <c r="H509" i="15" s="1"/>
  <c r="G510" i="15"/>
  <c r="H510" i="15" s="1"/>
  <c r="G511" i="15"/>
  <c r="H511" i="15" s="1"/>
  <c r="G512" i="15"/>
  <c r="H512" i="15" s="1"/>
  <c r="G513" i="15"/>
  <c r="H513" i="15" s="1"/>
  <c r="G514" i="15"/>
  <c r="H514" i="15" s="1"/>
  <c r="G515" i="15"/>
  <c r="H515" i="15" s="1"/>
  <c r="G516" i="15"/>
  <c r="H516" i="15" s="1"/>
  <c r="G517" i="15"/>
  <c r="H517" i="15" s="1"/>
  <c r="G518" i="15"/>
  <c r="H518" i="15" s="1"/>
  <c r="G519" i="15"/>
  <c r="H519" i="15" s="1"/>
  <c r="G520" i="15"/>
  <c r="H520" i="15" s="1"/>
  <c r="G521" i="15"/>
  <c r="H521" i="15" s="1"/>
  <c r="G522" i="15"/>
  <c r="H522" i="15" s="1"/>
  <c r="G523" i="15"/>
  <c r="H523" i="15" s="1"/>
  <c r="G524" i="15"/>
  <c r="H524" i="15" s="1"/>
  <c r="G525" i="15"/>
  <c r="H525" i="15" s="1"/>
  <c r="G526" i="15"/>
  <c r="H526" i="15" s="1"/>
  <c r="G527" i="15"/>
  <c r="H527" i="15" s="1"/>
  <c r="G528" i="15"/>
  <c r="H528" i="15" s="1"/>
  <c r="G529" i="15"/>
  <c r="H529" i="15" s="1"/>
  <c r="G530" i="15"/>
  <c r="H530" i="15" s="1"/>
  <c r="G531" i="15"/>
  <c r="H531" i="15" s="1"/>
  <c r="G532" i="15"/>
  <c r="H532" i="15" s="1"/>
  <c r="G533" i="15"/>
  <c r="H533" i="15" s="1"/>
  <c r="G534" i="15"/>
  <c r="H534" i="15" s="1"/>
  <c r="G535" i="15"/>
  <c r="H535" i="15" s="1"/>
  <c r="G536" i="15"/>
  <c r="H536" i="15" s="1"/>
  <c r="G537" i="15"/>
  <c r="H537" i="15" s="1"/>
  <c r="G538" i="15"/>
  <c r="H538" i="15" s="1"/>
  <c r="G539" i="15"/>
  <c r="H539" i="15" s="1"/>
  <c r="G540" i="15"/>
  <c r="H540" i="15" s="1"/>
  <c r="G541" i="15"/>
  <c r="H541" i="15" s="1"/>
  <c r="G542" i="15"/>
  <c r="H542" i="15" s="1"/>
  <c r="G543" i="15"/>
  <c r="H543" i="15" s="1"/>
  <c r="G544" i="15"/>
  <c r="H544" i="15" s="1"/>
  <c r="G545" i="15"/>
  <c r="H545" i="15" s="1"/>
  <c r="G546" i="15"/>
  <c r="H546" i="15" s="1"/>
  <c r="G547" i="15"/>
  <c r="H547" i="15" s="1"/>
  <c r="G548" i="15"/>
  <c r="H548" i="15" s="1"/>
  <c r="G549" i="15"/>
  <c r="H549" i="15" s="1"/>
  <c r="G550" i="15"/>
  <c r="H550" i="15" s="1"/>
  <c r="G551" i="15"/>
  <c r="H551" i="15" s="1"/>
  <c r="G552" i="15"/>
  <c r="H552" i="15" s="1"/>
  <c r="G553" i="15"/>
  <c r="H553" i="15" s="1"/>
  <c r="G554" i="15"/>
  <c r="H554" i="15" s="1"/>
  <c r="G555" i="15"/>
  <c r="H555" i="15" s="1"/>
  <c r="G556" i="15"/>
  <c r="H556" i="15" s="1"/>
  <c r="G557" i="15"/>
  <c r="H557" i="15" s="1"/>
  <c r="G558" i="15"/>
  <c r="H558" i="15" s="1"/>
  <c r="G559" i="15"/>
  <c r="H559" i="15" s="1"/>
  <c r="G560" i="15"/>
  <c r="H560" i="15" s="1"/>
  <c r="G561" i="15"/>
  <c r="H561" i="15" s="1"/>
  <c r="G562" i="15"/>
  <c r="H562" i="15" s="1"/>
  <c r="G563" i="15"/>
  <c r="H563" i="15" s="1"/>
  <c r="G564" i="15"/>
  <c r="H564" i="15" s="1"/>
  <c r="G565" i="15"/>
  <c r="H565" i="15" s="1"/>
  <c r="G566" i="15"/>
  <c r="H566" i="15" s="1"/>
  <c r="G567" i="15"/>
  <c r="H567" i="15" s="1"/>
  <c r="G568" i="15"/>
  <c r="H568" i="15" s="1"/>
  <c r="G569" i="15"/>
  <c r="H569" i="15" s="1"/>
  <c r="G570" i="15"/>
  <c r="H570" i="15" s="1"/>
  <c r="G571" i="15"/>
  <c r="H571" i="15" s="1"/>
  <c r="G572" i="15"/>
  <c r="H572" i="15" s="1"/>
  <c r="G573" i="15"/>
  <c r="H573" i="15" s="1"/>
  <c r="G574" i="15"/>
  <c r="H574" i="15" s="1"/>
  <c r="G575" i="15"/>
  <c r="H575" i="15" s="1"/>
  <c r="G576" i="15"/>
  <c r="H576" i="15" s="1"/>
  <c r="G577" i="15"/>
  <c r="H577" i="15" s="1"/>
  <c r="G578" i="15"/>
  <c r="H578" i="15" s="1"/>
  <c r="G579" i="15"/>
  <c r="H579" i="15" s="1"/>
  <c r="G580" i="15"/>
  <c r="H580" i="15" s="1"/>
  <c r="G581" i="15"/>
  <c r="H581" i="15" s="1"/>
  <c r="G582" i="15"/>
  <c r="H582" i="15" s="1"/>
  <c r="G583" i="15"/>
  <c r="H583" i="15" s="1"/>
  <c r="G584" i="15"/>
  <c r="H584" i="15" s="1"/>
  <c r="G585" i="15"/>
  <c r="H585" i="15" s="1"/>
  <c r="G586" i="15"/>
  <c r="H586" i="15" s="1"/>
  <c r="G587" i="15"/>
  <c r="H587" i="15" s="1"/>
  <c r="G588" i="15"/>
  <c r="H588" i="15" s="1"/>
  <c r="G589" i="15"/>
  <c r="H589" i="15" s="1"/>
  <c r="G590" i="15"/>
  <c r="H590" i="15" s="1"/>
  <c r="G591" i="15"/>
  <c r="H591" i="15" s="1"/>
  <c r="G592" i="15"/>
  <c r="H592" i="15" s="1"/>
  <c r="G593" i="15"/>
  <c r="H593" i="15" s="1"/>
  <c r="G594" i="15"/>
  <c r="H594" i="15" s="1"/>
  <c r="G595" i="15"/>
  <c r="H595" i="15" s="1"/>
  <c r="G596" i="15"/>
  <c r="H596" i="15" s="1"/>
  <c r="G597" i="15"/>
  <c r="H597" i="15" s="1"/>
  <c r="G598" i="15"/>
  <c r="H598" i="15" s="1"/>
  <c r="G599" i="15"/>
  <c r="H599" i="15" s="1"/>
  <c r="G600" i="15"/>
  <c r="H600" i="15" s="1"/>
  <c r="G601" i="15"/>
  <c r="H601" i="15" s="1"/>
  <c r="G602" i="15"/>
  <c r="H602" i="15" s="1"/>
  <c r="G603" i="15"/>
  <c r="H603" i="15" s="1"/>
  <c r="G604" i="15"/>
  <c r="H604" i="15" s="1"/>
  <c r="G605" i="15"/>
  <c r="H605" i="15" s="1"/>
  <c r="G606" i="15"/>
  <c r="H606" i="15" s="1"/>
  <c r="G607" i="15"/>
  <c r="H607" i="15" s="1"/>
  <c r="G608" i="15"/>
  <c r="H608" i="15" s="1"/>
  <c r="G609" i="15"/>
  <c r="H609" i="15" s="1"/>
  <c r="G610" i="15"/>
  <c r="H610" i="15" s="1"/>
  <c r="G611" i="15"/>
  <c r="H611" i="15" s="1"/>
  <c r="G612" i="15"/>
  <c r="H612" i="15" s="1"/>
  <c r="G613" i="15"/>
  <c r="H613" i="15" s="1"/>
  <c r="G614" i="15"/>
  <c r="H614" i="15" s="1"/>
  <c r="G615" i="15"/>
  <c r="H615" i="15" s="1"/>
  <c r="G616" i="15"/>
  <c r="H616" i="15" s="1"/>
  <c r="G617" i="15"/>
  <c r="H617" i="15" s="1"/>
  <c r="G618" i="15"/>
  <c r="H618" i="15" s="1"/>
  <c r="G619" i="15"/>
  <c r="H619" i="15" s="1"/>
  <c r="G620" i="15"/>
  <c r="H620" i="15" s="1"/>
  <c r="G621" i="15"/>
  <c r="H621" i="15" s="1"/>
  <c r="G622" i="15"/>
  <c r="H622" i="15" s="1"/>
  <c r="G623" i="15"/>
  <c r="H623" i="15" s="1"/>
  <c r="G624" i="15"/>
  <c r="H624" i="15" s="1"/>
  <c r="G625" i="15"/>
  <c r="H625" i="15" s="1"/>
  <c r="G626" i="15"/>
  <c r="H626" i="15" s="1"/>
  <c r="G627" i="15"/>
  <c r="H627" i="15" s="1"/>
  <c r="G628" i="15"/>
  <c r="H628" i="15" s="1"/>
  <c r="G629" i="15"/>
  <c r="H629" i="15" s="1"/>
  <c r="G630" i="15"/>
  <c r="H630" i="15" s="1"/>
  <c r="G631" i="15"/>
  <c r="H631" i="15" s="1"/>
  <c r="G632" i="15"/>
  <c r="H632" i="15" s="1"/>
  <c r="G633" i="15"/>
  <c r="H633" i="15" s="1"/>
  <c r="G634" i="15"/>
  <c r="H634" i="15" s="1"/>
  <c r="G635" i="15"/>
  <c r="H635" i="15" s="1"/>
  <c r="G636" i="15"/>
  <c r="H636" i="15" s="1"/>
  <c r="G637" i="15"/>
  <c r="H637" i="15" s="1"/>
  <c r="G638" i="15"/>
  <c r="H638" i="15" s="1"/>
  <c r="G639" i="15"/>
  <c r="H639" i="15" s="1"/>
  <c r="G640" i="15"/>
  <c r="H640" i="15" s="1"/>
  <c r="G641" i="15"/>
  <c r="H641" i="15" s="1"/>
  <c r="G642" i="15"/>
  <c r="H642" i="15" s="1"/>
  <c r="G643" i="15"/>
  <c r="H643" i="15" s="1"/>
  <c r="G644" i="15"/>
  <c r="H644" i="15" s="1"/>
  <c r="G645" i="15"/>
  <c r="H645" i="15" s="1"/>
  <c r="G646" i="15"/>
  <c r="H646" i="15" s="1"/>
  <c r="G647" i="15"/>
  <c r="H647" i="15" s="1"/>
  <c r="G648" i="15"/>
  <c r="H648" i="15" s="1"/>
  <c r="G649" i="15"/>
  <c r="H649" i="15" s="1"/>
  <c r="G650" i="15"/>
  <c r="H650" i="15" s="1"/>
  <c r="G651" i="15"/>
  <c r="H651" i="15" s="1"/>
  <c r="G652" i="15"/>
  <c r="H652" i="15" s="1"/>
  <c r="G653" i="15"/>
  <c r="H653" i="15" s="1"/>
  <c r="G654" i="15"/>
  <c r="H654" i="15" s="1"/>
  <c r="G655" i="15"/>
  <c r="H655" i="15" s="1"/>
  <c r="G656" i="15"/>
  <c r="H656" i="15" s="1"/>
  <c r="G657" i="15"/>
  <c r="H657" i="15" s="1"/>
  <c r="G658" i="15"/>
  <c r="H658" i="15" s="1"/>
  <c r="G659" i="15"/>
  <c r="H659" i="15" s="1"/>
  <c r="G660" i="15"/>
  <c r="H660" i="15" s="1"/>
  <c r="G661" i="15"/>
  <c r="H661" i="15" s="1"/>
  <c r="G662" i="15"/>
  <c r="H662" i="15" s="1"/>
  <c r="G663" i="15"/>
  <c r="H663" i="15" s="1"/>
  <c r="G664" i="15"/>
  <c r="H664" i="15" s="1"/>
  <c r="G665" i="15"/>
  <c r="H665" i="15" s="1"/>
  <c r="G666" i="15"/>
  <c r="H666" i="15" s="1"/>
  <c r="G667" i="15"/>
  <c r="H667" i="15" s="1"/>
  <c r="G668" i="15"/>
  <c r="H668" i="15" s="1"/>
  <c r="G669" i="15"/>
  <c r="H669" i="15" s="1"/>
  <c r="G670" i="15"/>
  <c r="H670" i="15" s="1"/>
  <c r="G671" i="15"/>
  <c r="H671" i="15" s="1"/>
  <c r="G672" i="15"/>
  <c r="H672" i="15" s="1"/>
  <c r="G673" i="15"/>
  <c r="H673" i="15" s="1"/>
  <c r="G674" i="15"/>
  <c r="H674" i="15" s="1"/>
  <c r="G675" i="15"/>
  <c r="H675" i="15" s="1"/>
  <c r="G676" i="15"/>
  <c r="H676" i="15" s="1"/>
  <c r="G677" i="15"/>
  <c r="H677" i="15" s="1"/>
  <c r="G678" i="15"/>
  <c r="H678" i="15" s="1"/>
  <c r="G679" i="15"/>
  <c r="H679" i="15" s="1"/>
  <c r="G680" i="15"/>
  <c r="H680" i="15" s="1"/>
  <c r="G681" i="15"/>
  <c r="H681" i="15" s="1"/>
  <c r="G682" i="15"/>
  <c r="H682" i="15" s="1"/>
  <c r="G683" i="15"/>
  <c r="H683" i="15" s="1"/>
  <c r="G684" i="15"/>
  <c r="H684" i="15" s="1"/>
  <c r="G685" i="15"/>
  <c r="H685" i="15" s="1"/>
  <c r="G686" i="15"/>
  <c r="H686" i="15" s="1"/>
  <c r="G687" i="15"/>
  <c r="H687" i="15" s="1"/>
  <c r="G688" i="15"/>
  <c r="H688" i="15" s="1"/>
  <c r="G689" i="15"/>
  <c r="H689" i="15" s="1"/>
  <c r="G690" i="15"/>
  <c r="H690" i="15" s="1"/>
  <c r="G691" i="15"/>
  <c r="H691" i="15" s="1"/>
  <c r="G692" i="15"/>
  <c r="H692" i="15" s="1"/>
  <c r="G693" i="15"/>
  <c r="H693" i="15" s="1"/>
  <c r="G694" i="15"/>
  <c r="H694" i="15" s="1"/>
  <c r="G695" i="15"/>
  <c r="H695" i="15" s="1"/>
  <c r="G696" i="15"/>
  <c r="H696" i="15" s="1"/>
  <c r="G697" i="15"/>
  <c r="H697" i="15" s="1"/>
  <c r="G698" i="15"/>
  <c r="H698" i="15" s="1"/>
  <c r="G699" i="15"/>
  <c r="H699" i="15" s="1"/>
  <c r="G700" i="15"/>
  <c r="H700" i="15" s="1"/>
  <c r="G701" i="15"/>
  <c r="H701" i="15" s="1"/>
  <c r="G702" i="15"/>
  <c r="H702" i="15" s="1"/>
  <c r="G703" i="15"/>
  <c r="H703" i="15" s="1"/>
  <c r="G704" i="15"/>
  <c r="H704" i="15" s="1"/>
  <c r="G705" i="15"/>
  <c r="H705" i="15" s="1"/>
  <c r="G706" i="15"/>
  <c r="H706" i="15" s="1"/>
  <c r="G707" i="15"/>
  <c r="H707" i="15" s="1"/>
  <c r="G708" i="15"/>
  <c r="H708" i="15" s="1"/>
  <c r="G709" i="15"/>
  <c r="H709" i="15" s="1"/>
  <c r="G710" i="15"/>
  <c r="H710" i="15" s="1"/>
  <c r="G711" i="15"/>
  <c r="H711" i="15" s="1"/>
  <c r="G712" i="15"/>
  <c r="H712" i="15" s="1"/>
  <c r="G713" i="15"/>
  <c r="H713" i="15" s="1"/>
  <c r="G714" i="15"/>
  <c r="H714" i="15" s="1"/>
  <c r="G715" i="15"/>
  <c r="H715" i="15" s="1"/>
  <c r="G716" i="15"/>
  <c r="H716" i="15" s="1"/>
  <c r="G717" i="15"/>
  <c r="H717" i="15" s="1"/>
  <c r="G718" i="15"/>
  <c r="H718" i="15" s="1"/>
  <c r="G719" i="15"/>
  <c r="H719" i="15" s="1"/>
  <c r="G720" i="15"/>
  <c r="H720" i="15" s="1"/>
  <c r="G721" i="15"/>
  <c r="H721" i="15" s="1"/>
  <c r="G722" i="15"/>
  <c r="H722" i="15" s="1"/>
  <c r="G723" i="15"/>
  <c r="H723" i="15" s="1"/>
  <c r="G724" i="15"/>
  <c r="H724" i="15" s="1"/>
  <c r="G725" i="15"/>
  <c r="H725" i="15" s="1"/>
  <c r="G726" i="15"/>
  <c r="H726" i="15" s="1"/>
  <c r="G727" i="15"/>
  <c r="H727" i="15" s="1"/>
  <c r="G728" i="15"/>
  <c r="H728" i="15" s="1"/>
  <c r="G729" i="15"/>
  <c r="H729" i="15" s="1"/>
  <c r="G730" i="15"/>
  <c r="H730" i="15" s="1"/>
  <c r="G731" i="15"/>
  <c r="H731" i="15" s="1"/>
  <c r="G732" i="15"/>
  <c r="H732" i="15" s="1"/>
  <c r="G733" i="15"/>
  <c r="H733" i="15" s="1"/>
  <c r="G734" i="15"/>
  <c r="H734" i="15" s="1"/>
  <c r="G735" i="15"/>
  <c r="H735" i="15" s="1"/>
  <c r="G736" i="15"/>
  <c r="H736" i="15" s="1"/>
  <c r="G737" i="15"/>
  <c r="H737" i="15" s="1"/>
  <c r="G738" i="15"/>
  <c r="H738" i="15" s="1"/>
  <c r="G739" i="15"/>
  <c r="H739" i="15" s="1"/>
  <c r="G740" i="15"/>
  <c r="H740" i="15" s="1"/>
  <c r="G741" i="15"/>
  <c r="H741" i="15" s="1"/>
  <c r="G742" i="15"/>
  <c r="H742" i="15" s="1"/>
  <c r="G743" i="15"/>
  <c r="H743" i="15" s="1"/>
  <c r="G744" i="15"/>
  <c r="H744" i="15" s="1"/>
  <c r="G745" i="15"/>
  <c r="H745" i="15" s="1"/>
  <c r="G746" i="15"/>
  <c r="H746" i="15" s="1"/>
  <c r="G747" i="15"/>
  <c r="H747" i="15" s="1"/>
  <c r="G748" i="15"/>
  <c r="H748" i="15" s="1"/>
  <c r="G749" i="15"/>
  <c r="H749" i="15" s="1"/>
  <c r="G750" i="15"/>
  <c r="H750" i="15" s="1"/>
  <c r="G751" i="15"/>
  <c r="H751" i="15" s="1"/>
  <c r="G752" i="15"/>
  <c r="H752" i="15" s="1"/>
  <c r="G753" i="15"/>
  <c r="H753" i="15" s="1"/>
  <c r="G754" i="15"/>
  <c r="H754" i="15" s="1"/>
  <c r="G755" i="15"/>
  <c r="H755" i="15" s="1"/>
  <c r="G756" i="15"/>
  <c r="H756" i="15" s="1"/>
  <c r="G757" i="15"/>
  <c r="H757" i="15" s="1"/>
  <c r="G758" i="15"/>
  <c r="H758" i="15" s="1"/>
  <c r="G759" i="15"/>
  <c r="H759" i="15" s="1"/>
  <c r="G760" i="15"/>
  <c r="H760" i="15" s="1"/>
  <c r="G761" i="15"/>
  <c r="H761" i="15" s="1"/>
  <c r="G762" i="15"/>
  <c r="H762" i="15" s="1"/>
  <c r="G763" i="15"/>
  <c r="H763" i="15" s="1"/>
  <c r="G764" i="15"/>
  <c r="H764" i="15" s="1"/>
  <c r="G765" i="15"/>
  <c r="H765" i="15" s="1"/>
  <c r="G766" i="15"/>
  <c r="H766" i="15" s="1"/>
  <c r="G767" i="15"/>
  <c r="H767" i="15" s="1"/>
  <c r="G768" i="15"/>
  <c r="H768" i="15" s="1"/>
  <c r="G769" i="15"/>
  <c r="H769" i="15" s="1"/>
  <c r="G770" i="15"/>
  <c r="H770" i="15" s="1"/>
  <c r="G771" i="15"/>
  <c r="H771" i="15" s="1"/>
  <c r="G772" i="15"/>
  <c r="H772" i="15" s="1"/>
  <c r="G773" i="15"/>
  <c r="H773" i="15" s="1"/>
  <c r="G774" i="15"/>
  <c r="H774" i="15" s="1"/>
  <c r="G775" i="15"/>
  <c r="H775" i="15" s="1"/>
  <c r="G776" i="15"/>
  <c r="H776" i="15" s="1"/>
  <c r="G777" i="15"/>
  <c r="H777" i="15" s="1"/>
  <c r="G778" i="15"/>
  <c r="H778" i="15" s="1"/>
  <c r="G779" i="15"/>
  <c r="H779" i="15" s="1"/>
  <c r="G780" i="15"/>
  <c r="H780" i="15" s="1"/>
  <c r="G781" i="15"/>
  <c r="H781" i="15" s="1"/>
  <c r="G782" i="15"/>
  <c r="H782" i="15" s="1"/>
  <c r="G783" i="15"/>
  <c r="H783" i="15" s="1"/>
  <c r="G784" i="15"/>
  <c r="H784" i="15" s="1"/>
  <c r="G785" i="15"/>
  <c r="H785" i="15" s="1"/>
  <c r="G786" i="15"/>
  <c r="H786" i="15" s="1"/>
  <c r="G787" i="15"/>
  <c r="H787" i="15" s="1"/>
  <c r="G788" i="15"/>
  <c r="H788" i="15" s="1"/>
  <c r="G789" i="15"/>
  <c r="H789" i="15" s="1"/>
  <c r="G790" i="15"/>
  <c r="H790" i="15" s="1"/>
  <c r="G791" i="15"/>
  <c r="H791" i="15" s="1"/>
  <c r="G792" i="15"/>
  <c r="H792" i="15" s="1"/>
  <c r="G793" i="15"/>
  <c r="H793" i="15" s="1"/>
  <c r="G794" i="15"/>
  <c r="H794" i="15" s="1"/>
  <c r="G795" i="15"/>
  <c r="H795" i="15" s="1"/>
  <c r="G796" i="15"/>
  <c r="H796" i="15" s="1"/>
  <c r="G797" i="15"/>
  <c r="H797" i="15" s="1"/>
  <c r="G798" i="15"/>
  <c r="H798" i="15" s="1"/>
  <c r="G799" i="15"/>
  <c r="H799" i="15" s="1"/>
  <c r="G800" i="15"/>
  <c r="H800" i="15" s="1"/>
  <c r="G801" i="15"/>
  <c r="H801" i="15" s="1"/>
  <c r="G802" i="15"/>
  <c r="H802" i="15" s="1"/>
  <c r="G803" i="15"/>
  <c r="H803" i="15" s="1"/>
  <c r="G804" i="15"/>
  <c r="H804" i="15" s="1"/>
  <c r="G805" i="15"/>
  <c r="H805" i="15" s="1"/>
  <c r="G806" i="15"/>
  <c r="H806" i="15" s="1"/>
  <c r="G807" i="15"/>
  <c r="H807" i="15" s="1"/>
  <c r="G808" i="15"/>
  <c r="H808" i="15" s="1"/>
  <c r="G809" i="15"/>
  <c r="H809" i="15" s="1"/>
  <c r="G810" i="15"/>
  <c r="H810" i="15" s="1"/>
  <c r="G811" i="15"/>
  <c r="H811" i="15" s="1"/>
  <c r="G812" i="15"/>
  <c r="H812" i="15" s="1"/>
  <c r="G813" i="15"/>
  <c r="H813" i="15" s="1"/>
  <c r="G814" i="15"/>
  <c r="H814" i="15" s="1"/>
  <c r="G815" i="15"/>
  <c r="H815" i="15" s="1"/>
  <c r="G816" i="15"/>
  <c r="H816" i="15" s="1"/>
  <c r="G817" i="15"/>
  <c r="H817" i="15" s="1"/>
  <c r="G818" i="15"/>
  <c r="H818" i="15" s="1"/>
  <c r="G819" i="15"/>
  <c r="H819" i="15" s="1"/>
  <c r="G820" i="15"/>
  <c r="H820" i="15" s="1"/>
  <c r="G821" i="15"/>
  <c r="H821" i="15" s="1"/>
  <c r="G822" i="15"/>
  <c r="H822" i="15" s="1"/>
  <c r="G823" i="15"/>
  <c r="H823" i="15" s="1"/>
  <c r="G824" i="15"/>
  <c r="H824" i="15" s="1"/>
  <c r="G825" i="15"/>
  <c r="H825" i="15" s="1"/>
  <c r="G826" i="15"/>
  <c r="H826" i="15" s="1"/>
  <c r="G827" i="15"/>
  <c r="H827" i="15" s="1"/>
  <c r="G828" i="15"/>
  <c r="H828" i="15" s="1"/>
  <c r="G829" i="15"/>
  <c r="H829" i="15" s="1"/>
  <c r="G830" i="15"/>
  <c r="H830" i="15" s="1"/>
  <c r="G831" i="15"/>
  <c r="H831" i="15" s="1"/>
  <c r="G832" i="15"/>
  <c r="H832" i="15" s="1"/>
  <c r="G833" i="15"/>
  <c r="H833" i="15" s="1"/>
  <c r="G834" i="15"/>
  <c r="H834" i="15" s="1"/>
  <c r="G835" i="15"/>
  <c r="H835" i="15" s="1"/>
  <c r="G836" i="15"/>
  <c r="H836" i="15" s="1"/>
  <c r="G837" i="15"/>
  <c r="H837" i="15" s="1"/>
  <c r="G838" i="15"/>
  <c r="H838" i="15" s="1"/>
  <c r="G839" i="15"/>
  <c r="H839" i="15" s="1"/>
  <c r="G840" i="15"/>
  <c r="H840" i="15" s="1"/>
  <c r="G841" i="15"/>
  <c r="H841" i="15" s="1"/>
  <c r="G842" i="15"/>
  <c r="H842" i="15" s="1"/>
  <c r="G843" i="15"/>
  <c r="H843" i="15" s="1"/>
  <c r="G844" i="15"/>
  <c r="H844" i="15" s="1"/>
  <c r="G845" i="15"/>
  <c r="H845" i="15" s="1"/>
  <c r="G846" i="15"/>
  <c r="H846" i="15" s="1"/>
  <c r="G847" i="15"/>
  <c r="H847" i="15" s="1"/>
  <c r="G848" i="15"/>
  <c r="H848" i="15" s="1"/>
  <c r="G849" i="15"/>
  <c r="H849" i="15" s="1"/>
  <c r="G850" i="15"/>
  <c r="H850" i="15" s="1"/>
  <c r="G851" i="15"/>
  <c r="H851" i="15" s="1"/>
  <c r="G852" i="15"/>
  <c r="H852" i="15" s="1"/>
  <c r="G853" i="15"/>
  <c r="H853" i="15" s="1"/>
  <c r="G854" i="15"/>
  <c r="H854" i="15" s="1"/>
  <c r="G855" i="15"/>
  <c r="H855" i="15" s="1"/>
  <c r="G856" i="15"/>
  <c r="H856" i="15" s="1"/>
  <c r="G857" i="15"/>
  <c r="H857" i="15" s="1"/>
  <c r="G858" i="15"/>
  <c r="H858" i="15" s="1"/>
  <c r="G859" i="15"/>
  <c r="H859" i="15" s="1"/>
  <c r="G860" i="15"/>
  <c r="H860" i="15" s="1"/>
  <c r="G861" i="15"/>
  <c r="H861" i="15" s="1"/>
  <c r="G862" i="15"/>
  <c r="H862" i="15" s="1"/>
  <c r="G863" i="15"/>
  <c r="H863" i="15" s="1"/>
  <c r="G864" i="15"/>
  <c r="H864" i="15" s="1"/>
  <c r="G865" i="15"/>
  <c r="H865" i="15" s="1"/>
  <c r="G866" i="15"/>
  <c r="H866" i="15" s="1"/>
  <c r="G867" i="15"/>
  <c r="H867" i="15" s="1"/>
  <c r="G868" i="15"/>
  <c r="H868" i="15" s="1"/>
  <c r="G869" i="15"/>
  <c r="H869" i="15" s="1"/>
  <c r="G870" i="15"/>
  <c r="H870" i="15" s="1"/>
  <c r="G871" i="15"/>
  <c r="H871" i="15" s="1"/>
  <c r="G872" i="15"/>
  <c r="H872" i="15" s="1"/>
  <c r="G873" i="15"/>
  <c r="H873" i="15" s="1"/>
  <c r="G874" i="15"/>
  <c r="H874" i="15" s="1"/>
  <c r="G875" i="15"/>
  <c r="H875" i="15" s="1"/>
  <c r="G876" i="15"/>
  <c r="H876" i="15" s="1"/>
  <c r="G877" i="15"/>
  <c r="H877" i="15" s="1"/>
  <c r="G878" i="15"/>
  <c r="H878" i="15" s="1"/>
  <c r="G879" i="15"/>
  <c r="H879" i="15" s="1"/>
  <c r="G880" i="15"/>
  <c r="H880" i="15" s="1"/>
  <c r="G881" i="15"/>
  <c r="H881" i="15" s="1"/>
  <c r="G882" i="15"/>
  <c r="H882" i="15" s="1"/>
  <c r="G883" i="15"/>
  <c r="H883" i="15" s="1"/>
  <c r="G884" i="15"/>
  <c r="H884" i="15" s="1"/>
  <c r="G885" i="15"/>
  <c r="H885" i="15" s="1"/>
  <c r="G886" i="15"/>
  <c r="H886" i="15" s="1"/>
  <c r="G887" i="15"/>
  <c r="H887" i="15" s="1"/>
  <c r="G888" i="15"/>
  <c r="H888" i="15" s="1"/>
  <c r="G889" i="15"/>
  <c r="H889" i="15" s="1"/>
  <c r="G890" i="15"/>
  <c r="H890" i="15" s="1"/>
  <c r="G891" i="15"/>
  <c r="H891" i="15" s="1"/>
  <c r="G892" i="15"/>
  <c r="H892" i="15" s="1"/>
  <c r="G893" i="15"/>
  <c r="H893" i="15" s="1"/>
  <c r="G894" i="15"/>
  <c r="H894" i="15" s="1"/>
  <c r="G895" i="15"/>
  <c r="H895" i="15" s="1"/>
  <c r="G896" i="15"/>
  <c r="H896" i="15" s="1"/>
  <c r="G897" i="15"/>
  <c r="H897" i="15" s="1"/>
  <c r="G898" i="15"/>
  <c r="H898" i="15" s="1"/>
  <c r="G899" i="15"/>
  <c r="H899" i="15" s="1"/>
  <c r="G900" i="15"/>
  <c r="H900" i="15" s="1"/>
  <c r="G901" i="15"/>
  <c r="H901" i="15" s="1"/>
  <c r="G902" i="15"/>
  <c r="H902" i="15" s="1"/>
  <c r="G903" i="15"/>
  <c r="H903" i="15" s="1"/>
  <c r="G904" i="15"/>
  <c r="H904" i="15" s="1"/>
  <c r="G905" i="15"/>
  <c r="H905" i="15" s="1"/>
  <c r="G906" i="15"/>
  <c r="H906" i="15" s="1"/>
  <c r="G907" i="15"/>
  <c r="H907" i="15" s="1"/>
  <c r="G908" i="15"/>
  <c r="H908" i="15" s="1"/>
  <c r="G909" i="15"/>
  <c r="H909" i="15" s="1"/>
  <c r="G910" i="15"/>
  <c r="H910" i="15" s="1"/>
  <c r="G911" i="15"/>
  <c r="H911" i="15" s="1"/>
  <c r="G912" i="15"/>
  <c r="H912" i="15" s="1"/>
  <c r="G913" i="15"/>
  <c r="H913" i="15" s="1"/>
  <c r="G914" i="15"/>
  <c r="H914" i="15" s="1"/>
  <c r="G915" i="15"/>
  <c r="H915" i="15" s="1"/>
  <c r="G916" i="15"/>
  <c r="H916" i="15" s="1"/>
  <c r="G917" i="15"/>
  <c r="H917" i="15" s="1"/>
  <c r="G918" i="15"/>
  <c r="H918" i="15" s="1"/>
  <c r="G919" i="15"/>
  <c r="H919" i="15" s="1"/>
  <c r="G920" i="15"/>
  <c r="H920" i="15" s="1"/>
  <c r="G921" i="15"/>
  <c r="H921" i="15" s="1"/>
  <c r="G922" i="15"/>
  <c r="H922" i="15" s="1"/>
  <c r="G923" i="15"/>
  <c r="H923" i="15" s="1"/>
  <c r="G924" i="15"/>
  <c r="H924" i="15" s="1"/>
  <c r="G925" i="15"/>
  <c r="H925" i="15" s="1"/>
  <c r="G926" i="15"/>
  <c r="H926" i="15" s="1"/>
  <c r="G927" i="15"/>
  <c r="H927" i="15" s="1"/>
  <c r="G928" i="15"/>
  <c r="H928" i="15" s="1"/>
  <c r="G929" i="15"/>
  <c r="H929" i="15" s="1"/>
  <c r="G930" i="15"/>
  <c r="H930" i="15" s="1"/>
  <c r="G931" i="15"/>
  <c r="H931" i="15" s="1"/>
  <c r="G932" i="15"/>
  <c r="H932" i="15" s="1"/>
  <c r="G933" i="15"/>
  <c r="H933" i="15" s="1"/>
  <c r="G934" i="15"/>
  <c r="H934" i="15" s="1"/>
  <c r="G935" i="15"/>
  <c r="H935" i="15" s="1"/>
  <c r="G936" i="15"/>
  <c r="H936" i="15" s="1"/>
  <c r="G937" i="15"/>
  <c r="H937" i="15" s="1"/>
  <c r="G938" i="15"/>
  <c r="H938" i="15" s="1"/>
  <c r="G939" i="15"/>
  <c r="H939" i="15" s="1"/>
  <c r="G940" i="15"/>
  <c r="H940" i="15" s="1"/>
  <c r="G941" i="15"/>
  <c r="H941" i="15" s="1"/>
  <c r="G942" i="15"/>
  <c r="H942" i="15" s="1"/>
  <c r="G943" i="15"/>
  <c r="H943" i="15" s="1"/>
  <c r="G944" i="15"/>
  <c r="H944" i="15" s="1"/>
  <c r="G945" i="15"/>
  <c r="H945" i="15" s="1"/>
  <c r="G946" i="15"/>
  <c r="H946" i="15" s="1"/>
  <c r="G947" i="15"/>
  <c r="H947" i="15" s="1"/>
  <c r="G948" i="15"/>
  <c r="H948" i="15" s="1"/>
  <c r="G949" i="15"/>
  <c r="H949" i="15" s="1"/>
  <c r="G950" i="15"/>
  <c r="H950" i="15" s="1"/>
  <c r="G951" i="15"/>
  <c r="H951" i="15" s="1"/>
  <c r="G952" i="15"/>
  <c r="H952" i="15" s="1"/>
  <c r="G953" i="15"/>
  <c r="H953" i="15" s="1"/>
  <c r="G954" i="15"/>
  <c r="H954" i="15" s="1"/>
  <c r="G955" i="15"/>
  <c r="H955" i="15" s="1"/>
  <c r="G956" i="15"/>
  <c r="H956" i="15" s="1"/>
  <c r="G957" i="15"/>
  <c r="H957" i="15" s="1"/>
  <c r="G958" i="15"/>
  <c r="H958" i="15" s="1"/>
  <c r="G959" i="15"/>
  <c r="H959" i="15" s="1"/>
  <c r="G960" i="15"/>
  <c r="H960" i="15" s="1"/>
  <c r="G961" i="15"/>
  <c r="H961" i="15" s="1"/>
  <c r="G962" i="15"/>
  <c r="H962" i="15" s="1"/>
  <c r="G963" i="15"/>
  <c r="H963" i="15" s="1"/>
  <c r="G964" i="15"/>
  <c r="H964" i="15" s="1"/>
  <c r="G965" i="15"/>
  <c r="H965" i="15" s="1"/>
  <c r="G966" i="15"/>
  <c r="H966" i="15" s="1"/>
  <c r="G967" i="15"/>
  <c r="H967" i="15" s="1"/>
  <c r="G968" i="15"/>
  <c r="H968" i="15" s="1"/>
  <c r="G969" i="15"/>
  <c r="H969" i="15" s="1"/>
  <c r="G970" i="15"/>
  <c r="H970" i="15" s="1"/>
  <c r="G971" i="15"/>
  <c r="H971" i="15" s="1"/>
  <c r="G972" i="15"/>
  <c r="H972" i="15" s="1"/>
  <c r="G973" i="15"/>
  <c r="H973" i="15" s="1"/>
  <c r="G974" i="15"/>
  <c r="H974" i="15" s="1"/>
  <c r="G975" i="15"/>
  <c r="H975" i="15" s="1"/>
  <c r="G976" i="15"/>
  <c r="H976" i="15" s="1"/>
  <c r="G977" i="15"/>
  <c r="H977" i="15" s="1"/>
  <c r="G978" i="15"/>
  <c r="H978" i="15" s="1"/>
  <c r="G979" i="15"/>
  <c r="H979" i="15" s="1"/>
  <c r="G980" i="15"/>
  <c r="H980" i="15" s="1"/>
  <c r="G981" i="15"/>
  <c r="H981" i="15" s="1"/>
  <c r="G982" i="15"/>
  <c r="H982" i="15" s="1"/>
  <c r="G983" i="15"/>
  <c r="H983" i="15" s="1"/>
  <c r="G984" i="15"/>
  <c r="H984" i="15" s="1"/>
  <c r="G985" i="15"/>
  <c r="H985" i="15" s="1"/>
  <c r="G986" i="15"/>
  <c r="H986" i="15" s="1"/>
  <c r="G987" i="15"/>
  <c r="H987" i="15" s="1"/>
  <c r="G988" i="15"/>
  <c r="H988" i="15" s="1"/>
  <c r="G989" i="15"/>
  <c r="H989" i="15" s="1"/>
  <c r="G990" i="15"/>
  <c r="H990" i="15" s="1"/>
  <c r="G991" i="15"/>
  <c r="H991" i="15" s="1"/>
  <c r="G992" i="15"/>
  <c r="H992" i="15" s="1"/>
  <c r="G993" i="15"/>
  <c r="H993" i="15" s="1"/>
  <c r="G994" i="15"/>
  <c r="H994" i="15" s="1"/>
  <c r="G995" i="15"/>
  <c r="H995" i="15" s="1"/>
  <c r="G996" i="15"/>
  <c r="H996" i="15" s="1"/>
  <c r="G997" i="15"/>
  <c r="H997" i="15" s="1"/>
  <c r="G998" i="15"/>
  <c r="H998" i="15" s="1"/>
  <c r="G999" i="15"/>
  <c r="H999" i="15" s="1"/>
  <c r="G1000" i="15"/>
  <c r="H1000" i="15" s="1"/>
  <c r="G1001" i="15"/>
  <c r="H1001" i="15" s="1"/>
  <c r="G1002" i="15"/>
  <c r="H1002" i="15" s="1"/>
  <c r="G1003" i="15"/>
  <c r="H1003" i="15" s="1"/>
  <c r="G1004" i="15"/>
  <c r="H1004" i="15" s="1"/>
  <c r="G1005" i="15"/>
  <c r="H1005" i="15" s="1"/>
  <c r="G1006" i="15"/>
  <c r="H1006" i="15" s="1"/>
  <c r="G1007" i="15"/>
  <c r="H1007" i="15" s="1"/>
  <c r="G1008" i="15"/>
  <c r="H1008" i="15" s="1"/>
  <c r="G1009" i="15"/>
  <c r="H1009" i="15" s="1"/>
  <c r="G1010" i="15"/>
  <c r="H1010" i="15" s="1"/>
  <c r="G1011" i="15"/>
  <c r="H1011" i="15" s="1"/>
  <c r="G1012" i="15"/>
  <c r="H1012" i="15" s="1"/>
  <c r="G1013" i="15"/>
  <c r="H1013" i="15" s="1"/>
  <c r="G1014" i="15"/>
  <c r="H1014" i="15" s="1"/>
  <c r="G1015" i="15"/>
  <c r="H1015" i="15" s="1"/>
  <c r="G1016" i="15"/>
  <c r="H1016" i="15" s="1"/>
  <c r="G1017" i="15"/>
  <c r="H1017" i="15" s="1"/>
  <c r="G1018" i="15"/>
  <c r="H1018" i="15" s="1"/>
  <c r="G1019" i="15"/>
  <c r="H1019" i="15" s="1"/>
  <c r="G1020" i="15"/>
  <c r="H1020" i="15" s="1"/>
  <c r="G1021" i="15"/>
  <c r="H1021" i="15" s="1"/>
  <c r="G1022" i="15"/>
  <c r="H1022" i="15" s="1"/>
  <c r="G1023" i="15"/>
  <c r="H1023" i="15" s="1"/>
  <c r="G1024" i="15"/>
  <c r="H1024" i="15" s="1"/>
  <c r="G1025" i="15"/>
  <c r="H1025" i="15" s="1"/>
  <c r="G1026" i="15"/>
  <c r="H1026" i="15" s="1"/>
  <c r="G1027" i="15"/>
  <c r="H1027" i="15" s="1"/>
  <c r="G1028" i="15"/>
  <c r="H1028" i="15" s="1"/>
  <c r="G1029" i="15"/>
  <c r="H1029" i="15" s="1"/>
  <c r="G1030" i="15"/>
  <c r="H1030" i="15" s="1"/>
  <c r="G1031" i="15"/>
  <c r="H1031" i="15" s="1"/>
  <c r="G1032" i="15"/>
  <c r="H1032" i="15" s="1"/>
  <c r="G1033" i="15"/>
  <c r="H1033" i="15" s="1"/>
  <c r="G1034" i="15"/>
  <c r="H1034" i="15" s="1"/>
  <c r="G1035" i="15"/>
  <c r="H1035" i="15" s="1"/>
  <c r="G1036" i="15"/>
  <c r="H1036" i="15" s="1"/>
  <c r="G1037" i="15"/>
  <c r="H1037" i="15" s="1"/>
  <c r="G1038" i="15"/>
  <c r="H1038" i="15" s="1"/>
  <c r="G1039" i="15"/>
  <c r="H1039" i="15" s="1"/>
  <c r="G1040" i="15"/>
  <c r="H1040" i="15" s="1"/>
  <c r="G1041" i="15"/>
  <c r="H1041" i="15" s="1"/>
  <c r="G1042" i="15"/>
  <c r="H1042" i="15" s="1"/>
  <c r="G1043" i="15"/>
  <c r="H1043" i="15" s="1"/>
  <c r="G1044" i="15"/>
  <c r="H1044" i="15" s="1"/>
  <c r="G1045" i="15"/>
  <c r="H1045" i="15" s="1"/>
  <c r="G1046" i="15"/>
  <c r="H1046" i="15" s="1"/>
  <c r="G1047" i="15"/>
  <c r="H1047" i="15" s="1"/>
  <c r="G1048" i="15"/>
  <c r="H1048" i="15" s="1"/>
  <c r="G1049" i="15"/>
  <c r="H1049" i="15" s="1"/>
  <c r="G1050" i="15"/>
  <c r="H1050" i="15" s="1"/>
  <c r="G1051" i="15"/>
  <c r="H1051" i="15" s="1"/>
  <c r="G1052" i="15"/>
  <c r="H1052" i="15" s="1"/>
  <c r="G1053" i="15"/>
  <c r="H1053" i="15" s="1"/>
  <c r="G1054" i="15"/>
  <c r="H1054" i="15" s="1"/>
  <c r="G1055" i="15"/>
  <c r="H1055" i="15" s="1"/>
  <c r="G1056" i="15"/>
  <c r="H1056" i="15" s="1"/>
  <c r="G1057" i="15"/>
  <c r="H1057" i="15" s="1"/>
  <c r="G1058" i="15"/>
  <c r="H1058" i="15" s="1"/>
  <c r="G1059" i="15"/>
  <c r="H1059" i="15" s="1"/>
  <c r="G1060" i="15"/>
  <c r="H1060" i="15" s="1"/>
  <c r="G1061" i="15"/>
  <c r="H1061" i="15" s="1"/>
  <c r="G1062" i="15"/>
  <c r="H1062" i="15" s="1"/>
  <c r="G1063" i="15"/>
  <c r="H1063" i="15" s="1"/>
  <c r="G1064" i="15"/>
  <c r="H1064" i="15" s="1"/>
  <c r="G1065" i="15"/>
  <c r="H1065" i="15" s="1"/>
  <c r="G1066" i="15"/>
  <c r="H1066" i="15" s="1"/>
  <c r="G1067" i="15"/>
  <c r="H1067" i="15" s="1"/>
  <c r="G1068" i="15"/>
  <c r="H1068" i="15" s="1"/>
  <c r="G1069" i="15"/>
  <c r="H1069" i="15" s="1"/>
  <c r="G1070" i="15"/>
  <c r="H1070" i="15" s="1"/>
  <c r="G1071" i="15"/>
  <c r="H1071" i="15" s="1"/>
  <c r="G1072" i="15"/>
  <c r="H1072" i="15" s="1"/>
  <c r="G1073" i="15"/>
  <c r="H1073" i="15" s="1"/>
  <c r="G1074" i="15"/>
  <c r="H1074" i="15" s="1"/>
  <c r="G1075" i="15"/>
  <c r="H1075" i="15" s="1"/>
  <c r="G1076" i="15"/>
  <c r="H1076" i="15" s="1"/>
  <c r="G1077" i="15"/>
  <c r="H1077" i="15" s="1"/>
  <c r="G1078" i="15"/>
  <c r="H1078" i="15" s="1"/>
  <c r="G1079" i="15"/>
  <c r="H1079" i="15" s="1"/>
  <c r="G1080" i="15"/>
  <c r="H1080" i="15" s="1"/>
  <c r="G1081" i="15"/>
  <c r="H1081" i="15" s="1"/>
  <c r="G1082" i="15"/>
  <c r="H1082" i="15" s="1"/>
  <c r="G1083" i="15"/>
  <c r="H1083" i="15" s="1"/>
  <c r="G1084" i="15"/>
  <c r="H1084" i="15" s="1"/>
  <c r="G1085" i="15"/>
  <c r="H1085" i="15" s="1"/>
  <c r="G1086" i="15"/>
  <c r="H1086" i="15" s="1"/>
  <c r="G1087" i="15"/>
  <c r="H1087" i="15" s="1"/>
  <c r="G1088" i="15"/>
  <c r="H1088" i="15" s="1"/>
  <c r="G1089" i="15"/>
  <c r="H1089" i="15" s="1"/>
  <c r="G1090" i="15"/>
  <c r="H1090" i="15" s="1"/>
  <c r="G1091" i="15"/>
  <c r="H1091" i="15" s="1"/>
  <c r="G1092" i="15"/>
  <c r="H1092" i="15" s="1"/>
  <c r="G1093" i="15"/>
  <c r="H1093" i="15" s="1"/>
  <c r="G1094" i="15"/>
  <c r="H1094" i="15" s="1"/>
  <c r="G1095" i="15"/>
  <c r="H1095" i="15" s="1"/>
  <c r="G1096" i="15"/>
  <c r="H1096" i="15" s="1"/>
  <c r="G1097" i="15"/>
  <c r="H1097" i="15" s="1"/>
  <c r="G1098" i="15"/>
  <c r="H1098" i="15" s="1"/>
  <c r="G1099" i="15"/>
  <c r="H1099" i="15" s="1"/>
  <c r="G1100" i="15"/>
  <c r="H1100" i="15" s="1"/>
  <c r="G1101" i="15"/>
  <c r="H1101" i="15" s="1"/>
  <c r="G1102" i="15"/>
  <c r="H1102" i="15" s="1"/>
  <c r="G1103" i="15"/>
  <c r="H1103" i="15" s="1"/>
  <c r="G1104" i="15"/>
  <c r="H1104" i="15" s="1"/>
  <c r="G1105" i="15"/>
  <c r="H1105" i="15" s="1"/>
  <c r="G1106" i="15"/>
  <c r="H1106" i="15" s="1"/>
  <c r="G1107" i="15"/>
  <c r="H1107" i="15" s="1"/>
  <c r="G1108" i="15"/>
  <c r="H1108" i="15" s="1"/>
  <c r="G1109" i="15"/>
  <c r="H1109" i="15" s="1"/>
  <c r="G1110" i="15"/>
  <c r="H1110" i="15" s="1"/>
  <c r="G1111" i="15"/>
  <c r="H1111" i="15" s="1"/>
  <c r="G1112" i="15"/>
  <c r="H1112" i="15" s="1"/>
  <c r="G1113" i="15"/>
  <c r="H1113" i="15" s="1"/>
  <c r="G1114" i="15"/>
  <c r="H1114" i="15" s="1"/>
  <c r="G1115" i="15"/>
  <c r="H1115" i="15" s="1"/>
  <c r="G1116" i="15"/>
  <c r="H1116" i="15" s="1"/>
  <c r="G1117" i="15"/>
  <c r="H1117" i="15" s="1"/>
  <c r="G1118" i="15"/>
  <c r="H1118" i="15" s="1"/>
  <c r="G1119" i="15"/>
  <c r="H1119" i="15" s="1"/>
  <c r="G1120" i="15"/>
  <c r="H1120" i="15" s="1"/>
  <c r="G1121" i="15"/>
  <c r="H1121" i="15" s="1"/>
  <c r="G1122" i="15"/>
  <c r="H1122" i="15" s="1"/>
  <c r="G1123" i="15"/>
  <c r="H1123" i="15" s="1"/>
  <c r="G1124" i="15"/>
  <c r="H1124" i="15" s="1"/>
  <c r="G1125" i="15"/>
  <c r="H1125" i="15" s="1"/>
  <c r="G1126" i="15"/>
  <c r="H1126" i="15" s="1"/>
  <c r="G1127" i="15"/>
  <c r="H1127" i="15" s="1"/>
  <c r="G1128" i="15"/>
  <c r="H1128" i="15" s="1"/>
  <c r="G1129" i="15"/>
  <c r="H1129" i="15" s="1"/>
  <c r="G1130" i="15"/>
  <c r="H1130" i="15" s="1"/>
  <c r="G1131" i="15"/>
  <c r="H1131" i="15" s="1"/>
  <c r="G1132" i="15"/>
  <c r="H1132" i="15" s="1"/>
  <c r="G1133" i="15"/>
  <c r="H1133" i="15" s="1"/>
  <c r="G1134" i="15"/>
  <c r="H1134" i="15" s="1"/>
  <c r="G1135" i="15"/>
  <c r="H1135" i="15" s="1"/>
  <c r="G1136" i="15"/>
  <c r="H1136" i="15" s="1"/>
  <c r="G1137" i="15"/>
  <c r="H1137" i="15" s="1"/>
  <c r="G1138" i="15"/>
  <c r="H1138" i="15" s="1"/>
  <c r="G1139" i="15"/>
  <c r="H1139" i="15" s="1"/>
  <c r="G1140" i="15"/>
  <c r="H1140" i="15" s="1"/>
  <c r="G1141" i="15"/>
  <c r="H1141" i="15" s="1"/>
  <c r="G1142" i="15"/>
  <c r="H1142" i="15" s="1"/>
  <c r="G1143" i="15"/>
  <c r="H1143" i="15" s="1"/>
  <c r="G1144" i="15"/>
  <c r="H1144" i="15" s="1"/>
  <c r="G1145" i="15"/>
  <c r="H1145" i="15" s="1"/>
  <c r="G1146" i="15"/>
  <c r="H1146" i="15" s="1"/>
  <c r="G1147" i="15"/>
  <c r="H1147" i="15" s="1"/>
  <c r="G1148" i="15"/>
  <c r="H1148" i="15" s="1"/>
  <c r="G1149" i="15"/>
  <c r="H1149" i="15" s="1"/>
  <c r="G1150" i="15"/>
  <c r="H1150" i="15" s="1"/>
  <c r="G1151" i="15"/>
  <c r="H1151" i="15" s="1"/>
  <c r="G1152" i="15"/>
  <c r="H1152" i="15" s="1"/>
  <c r="G1153" i="15"/>
  <c r="H1153" i="15" s="1"/>
  <c r="G1154" i="15"/>
  <c r="H1154" i="15" s="1"/>
  <c r="G1155" i="15"/>
  <c r="H1155" i="15" s="1"/>
  <c r="G1156" i="15"/>
  <c r="H1156" i="15" s="1"/>
  <c r="G1157" i="15"/>
  <c r="H1157" i="15" s="1"/>
  <c r="G1158" i="15"/>
  <c r="H1158" i="15" s="1"/>
  <c r="G1159" i="15"/>
  <c r="H1159" i="15" s="1"/>
  <c r="G1160" i="15"/>
  <c r="H1160" i="15" s="1"/>
  <c r="G1161" i="15"/>
  <c r="H1161" i="15" s="1"/>
  <c r="G1162" i="15"/>
  <c r="H1162" i="15" s="1"/>
  <c r="G1163" i="15"/>
  <c r="H1163" i="15" s="1"/>
  <c r="G1164" i="15"/>
  <c r="H1164" i="15" s="1"/>
  <c r="G1165" i="15"/>
  <c r="H1165" i="15" s="1"/>
  <c r="G1166" i="15"/>
  <c r="H1166" i="15" s="1"/>
  <c r="G1167" i="15"/>
  <c r="H1167" i="15" s="1"/>
  <c r="G1168" i="15"/>
  <c r="H1168" i="15" s="1"/>
  <c r="G1169" i="15"/>
  <c r="H1169" i="15" s="1"/>
  <c r="G1170" i="15"/>
  <c r="H1170" i="15" s="1"/>
  <c r="G1171" i="15"/>
  <c r="H1171" i="15" s="1"/>
  <c r="G1172" i="15"/>
  <c r="H1172" i="15" s="1"/>
  <c r="G1173" i="15"/>
  <c r="H1173" i="15" s="1"/>
  <c r="G1174" i="15"/>
  <c r="H1174" i="15" s="1"/>
  <c r="G1175" i="15"/>
  <c r="H1175" i="15" s="1"/>
  <c r="G1176" i="15"/>
  <c r="H1176" i="15" s="1"/>
  <c r="G1177" i="15"/>
  <c r="H1177" i="15" s="1"/>
  <c r="G1178" i="15"/>
  <c r="H1178" i="15" s="1"/>
  <c r="G1179" i="15"/>
  <c r="H1179" i="15" s="1"/>
  <c r="G1180" i="15"/>
  <c r="H1180" i="15" s="1"/>
  <c r="G1181" i="15"/>
  <c r="H1181" i="15" s="1"/>
  <c r="G1182" i="15"/>
  <c r="H1182" i="15" s="1"/>
  <c r="G1183" i="15"/>
  <c r="H1183" i="15" s="1"/>
  <c r="G1184" i="15"/>
  <c r="H1184" i="15" s="1"/>
  <c r="G1185" i="15"/>
  <c r="H1185" i="15" s="1"/>
  <c r="G1186" i="15"/>
  <c r="H1186" i="15" s="1"/>
  <c r="G1187" i="15"/>
  <c r="H1187" i="15" s="1"/>
  <c r="G1188" i="15"/>
  <c r="H1188" i="15" s="1"/>
  <c r="G1189" i="15"/>
  <c r="H1189" i="15" s="1"/>
  <c r="G1190" i="15"/>
  <c r="H1190" i="15" s="1"/>
  <c r="G1191" i="15"/>
  <c r="H1191" i="15" s="1"/>
  <c r="G1192" i="15"/>
  <c r="H1192" i="15" s="1"/>
  <c r="G1193" i="15"/>
  <c r="H1193" i="15" s="1"/>
  <c r="G1194" i="15"/>
  <c r="H1194" i="15" s="1"/>
  <c r="G1195" i="15"/>
  <c r="H1195" i="15" s="1"/>
  <c r="G1196" i="15"/>
  <c r="H1196" i="15" s="1"/>
  <c r="G1197" i="15"/>
  <c r="H1197" i="15" s="1"/>
  <c r="G1198" i="15"/>
  <c r="H1198" i="15" s="1"/>
  <c r="G1199" i="15"/>
  <c r="H1199" i="15" s="1"/>
  <c r="G1200" i="15"/>
  <c r="H1200" i="15" s="1"/>
  <c r="G1201" i="15"/>
  <c r="H1201" i="15" s="1"/>
  <c r="G1202" i="15"/>
  <c r="H1202" i="15" s="1"/>
  <c r="G1203" i="15"/>
  <c r="H1203" i="15" s="1"/>
  <c r="G1204" i="15"/>
  <c r="H1204" i="15" s="1"/>
  <c r="G1205" i="15"/>
  <c r="H1205" i="15" s="1"/>
  <c r="G1206" i="15"/>
  <c r="H1206" i="15" s="1"/>
  <c r="G1207" i="15"/>
  <c r="H1207" i="15" s="1"/>
  <c r="G1208" i="15"/>
  <c r="H1208" i="15" s="1"/>
  <c r="G1209" i="15"/>
  <c r="H1209" i="15" s="1"/>
  <c r="G1210" i="15"/>
  <c r="H1210" i="15" s="1"/>
  <c r="G1211" i="15"/>
  <c r="H1211" i="15" s="1"/>
  <c r="G1212" i="15"/>
  <c r="H1212" i="15" s="1"/>
  <c r="G1213" i="15"/>
  <c r="H1213" i="15" s="1"/>
  <c r="G1214" i="15"/>
  <c r="H1214" i="15" s="1"/>
  <c r="G1215" i="15"/>
  <c r="H1215" i="15" s="1"/>
  <c r="G1216" i="15"/>
  <c r="H1216" i="15" s="1"/>
  <c r="G1217" i="15"/>
  <c r="H1217" i="15" s="1"/>
  <c r="G1218" i="15"/>
  <c r="H1218" i="15" s="1"/>
  <c r="G1219" i="15"/>
  <c r="H1219" i="15" s="1"/>
  <c r="G1220" i="15"/>
  <c r="H1220" i="15" s="1"/>
  <c r="G1221" i="15"/>
  <c r="H1221" i="15" s="1"/>
  <c r="G1222" i="15"/>
  <c r="H1222" i="15" s="1"/>
  <c r="G1223" i="15"/>
  <c r="H1223" i="15" s="1"/>
  <c r="G1224" i="15"/>
  <c r="H1224" i="15" s="1"/>
  <c r="G1225" i="15"/>
  <c r="H1225" i="15" s="1"/>
  <c r="G1226" i="15"/>
  <c r="H1226" i="15" s="1"/>
  <c r="G1227" i="15"/>
  <c r="H1227" i="15" s="1"/>
  <c r="G1228" i="15"/>
  <c r="H1228" i="15" s="1"/>
  <c r="G1229" i="15"/>
  <c r="H1229" i="15" s="1"/>
  <c r="G1230" i="15"/>
  <c r="H1230" i="15" s="1"/>
  <c r="G1231" i="15"/>
  <c r="H1231" i="15" s="1"/>
  <c r="G1232" i="15"/>
  <c r="H1232" i="15" s="1"/>
  <c r="G1233" i="15"/>
  <c r="H1233" i="15" s="1"/>
  <c r="G1234" i="15"/>
  <c r="H1234" i="15" s="1"/>
  <c r="G1235" i="15"/>
  <c r="H1235" i="15" s="1"/>
  <c r="G1236" i="15"/>
  <c r="H1236" i="15" s="1"/>
  <c r="G1237" i="15"/>
  <c r="H1237" i="15" s="1"/>
  <c r="G1238" i="15"/>
  <c r="H1238" i="15" s="1"/>
  <c r="G1239" i="15"/>
  <c r="H1239" i="15" s="1"/>
  <c r="G1240" i="15"/>
  <c r="H1240" i="15" s="1"/>
  <c r="G1241" i="15"/>
  <c r="H1241" i="15" s="1"/>
  <c r="G1242" i="15"/>
  <c r="H1242" i="15" s="1"/>
  <c r="G1243" i="15"/>
  <c r="H1243" i="15" s="1"/>
  <c r="G1244" i="15"/>
  <c r="H1244" i="15" s="1"/>
  <c r="G1245" i="15"/>
  <c r="H1245" i="15" s="1"/>
  <c r="G1246" i="15"/>
  <c r="H1246" i="15" s="1"/>
  <c r="G1247" i="15"/>
  <c r="H1247" i="15" s="1"/>
  <c r="G1248" i="15"/>
  <c r="H1248" i="15" s="1"/>
  <c r="G1249" i="15"/>
  <c r="H1249" i="15" s="1"/>
  <c r="G1250" i="15"/>
  <c r="H1250" i="15" s="1"/>
  <c r="G1251" i="15"/>
  <c r="H1251" i="15" s="1"/>
  <c r="G1252" i="15"/>
  <c r="H1252" i="15" s="1"/>
  <c r="G1253" i="15"/>
  <c r="H1253" i="15" s="1"/>
  <c r="G1254" i="15"/>
  <c r="H1254" i="15" s="1"/>
  <c r="G1255" i="15"/>
  <c r="H1255" i="15" s="1"/>
  <c r="G1256" i="15"/>
  <c r="H1256" i="15" s="1"/>
  <c r="G1257" i="15"/>
  <c r="H1257" i="15" s="1"/>
  <c r="G1258" i="15"/>
  <c r="H1258" i="15" s="1"/>
  <c r="G1259" i="15"/>
  <c r="H1259" i="15" s="1"/>
  <c r="G1260" i="15"/>
  <c r="H1260" i="15" s="1"/>
  <c r="G1261" i="15"/>
  <c r="H1261" i="15" s="1"/>
  <c r="G1262" i="15"/>
  <c r="H1262" i="15" s="1"/>
  <c r="G1263" i="15"/>
  <c r="H1263" i="15" s="1"/>
  <c r="G1264" i="15"/>
  <c r="H1264" i="15" s="1"/>
  <c r="G1265" i="15"/>
  <c r="H1265" i="15" s="1"/>
  <c r="G1266" i="15"/>
  <c r="H1266" i="15" s="1"/>
  <c r="G1267" i="15"/>
  <c r="H1267" i="15" s="1"/>
  <c r="G1268" i="15"/>
  <c r="H1268" i="15" s="1"/>
  <c r="G1269" i="15"/>
  <c r="H1269" i="15" s="1"/>
  <c r="G1270" i="15"/>
  <c r="H1270" i="15" s="1"/>
  <c r="G1271" i="15"/>
  <c r="H1271" i="15" s="1"/>
  <c r="G1272" i="15"/>
  <c r="H1272" i="15" s="1"/>
  <c r="G1273" i="15"/>
  <c r="H1273" i="15" s="1"/>
  <c r="G1274" i="15"/>
  <c r="H1274" i="15" s="1"/>
  <c r="G1275" i="15"/>
  <c r="H1275" i="15" s="1"/>
  <c r="G1276" i="15"/>
  <c r="H1276" i="15" s="1"/>
  <c r="G1277" i="15"/>
  <c r="H1277" i="15" s="1"/>
  <c r="G1278" i="15"/>
  <c r="H1278" i="15" s="1"/>
  <c r="G1279" i="15"/>
  <c r="H1279" i="15" s="1"/>
  <c r="G1280" i="15"/>
  <c r="H1280" i="15" s="1"/>
  <c r="G1281" i="15"/>
  <c r="H1281" i="15" s="1"/>
  <c r="G1282" i="15"/>
  <c r="H1282" i="15" s="1"/>
  <c r="G1283" i="15"/>
  <c r="H1283" i="15" s="1"/>
  <c r="G1284" i="15"/>
  <c r="H1284" i="15" s="1"/>
  <c r="G1285" i="15"/>
  <c r="H1285" i="15" s="1"/>
  <c r="G1286" i="15"/>
  <c r="H1286" i="15" s="1"/>
  <c r="G1287" i="15"/>
  <c r="H1287" i="15" s="1"/>
  <c r="G1288" i="15"/>
  <c r="H1288" i="15" s="1"/>
  <c r="G1289" i="15"/>
  <c r="H1289" i="15" s="1"/>
  <c r="G1290" i="15"/>
  <c r="H1290" i="15" s="1"/>
  <c r="G1291" i="15"/>
  <c r="H1291" i="15" s="1"/>
  <c r="G1292" i="15"/>
  <c r="H1292" i="15" s="1"/>
  <c r="G1293" i="15"/>
  <c r="H1293" i="15" s="1"/>
  <c r="G1294" i="15"/>
  <c r="H1294" i="15" s="1"/>
  <c r="G1295" i="15"/>
  <c r="H1295" i="15" s="1"/>
  <c r="G1296" i="15"/>
  <c r="H1296" i="15" s="1"/>
  <c r="G1297" i="15"/>
  <c r="H1297" i="15" s="1"/>
  <c r="G1298" i="15"/>
  <c r="H1298" i="15" s="1"/>
  <c r="G1299" i="15"/>
  <c r="H1299" i="15" s="1"/>
  <c r="G1300" i="15"/>
  <c r="H1300" i="15" s="1"/>
  <c r="G1301" i="15"/>
  <c r="H1301" i="15" s="1"/>
  <c r="G1302" i="15"/>
  <c r="H1302" i="15" s="1"/>
  <c r="G1303" i="15"/>
  <c r="H1303" i="15" s="1"/>
  <c r="G1304" i="15"/>
  <c r="H1304" i="15" s="1"/>
  <c r="G1305" i="15"/>
  <c r="H1305" i="15" s="1"/>
  <c r="G1306" i="15"/>
  <c r="H1306" i="15" s="1"/>
  <c r="G1307" i="15"/>
  <c r="H1307" i="15" s="1"/>
  <c r="G1308" i="15"/>
  <c r="H1308" i="15" s="1"/>
  <c r="G1309" i="15"/>
  <c r="H1309" i="15" s="1"/>
  <c r="G1310" i="15"/>
  <c r="H1310" i="15" s="1"/>
  <c r="G1311" i="15"/>
  <c r="H1311" i="15" s="1"/>
  <c r="G1312" i="15"/>
  <c r="H1312" i="15" s="1"/>
  <c r="G1313" i="15"/>
  <c r="H1313" i="15" s="1"/>
  <c r="G1314" i="15"/>
  <c r="H1314" i="15" s="1"/>
  <c r="G1315" i="15"/>
  <c r="H1315" i="15" s="1"/>
  <c r="G1316" i="15"/>
  <c r="H1316" i="15" s="1"/>
  <c r="G1317" i="15"/>
  <c r="H1317" i="15" s="1"/>
  <c r="G1318" i="15"/>
  <c r="H1318" i="15" s="1"/>
  <c r="G1319" i="15"/>
  <c r="H1319" i="15" s="1"/>
  <c r="G1320" i="15"/>
  <c r="H1320" i="15" s="1"/>
  <c r="G1321" i="15"/>
  <c r="H1321" i="15" s="1"/>
  <c r="G1322" i="15"/>
  <c r="H1322" i="15" s="1"/>
  <c r="G1323" i="15"/>
  <c r="H1323" i="15" s="1"/>
  <c r="G1324" i="15"/>
  <c r="H1324" i="15" s="1"/>
  <c r="G1325" i="15"/>
  <c r="H1325" i="15" s="1"/>
  <c r="G1326" i="15"/>
  <c r="H1326" i="15" s="1"/>
  <c r="G1327" i="15"/>
  <c r="H1327" i="15" s="1"/>
  <c r="G1328" i="15"/>
  <c r="H1328" i="15" s="1"/>
  <c r="G1329" i="15"/>
  <c r="H1329" i="15" s="1"/>
  <c r="G1330" i="15"/>
  <c r="H1330" i="15" s="1"/>
  <c r="G1331" i="15"/>
  <c r="H1331" i="15" s="1"/>
  <c r="G1332" i="15"/>
  <c r="H1332" i="15" s="1"/>
  <c r="G1333" i="15"/>
  <c r="H1333" i="15" s="1"/>
  <c r="G1334" i="15"/>
  <c r="H1334" i="15" s="1"/>
  <c r="G1335" i="15"/>
  <c r="H1335" i="15" s="1"/>
  <c r="G1336" i="15"/>
  <c r="H1336" i="15" s="1"/>
  <c r="G1337" i="15"/>
  <c r="H1337" i="15" s="1"/>
  <c r="G1338" i="15"/>
  <c r="H1338" i="15" s="1"/>
  <c r="G1339" i="15"/>
  <c r="H1339" i="15" s="1"/>
  <c r="G1340" i="15"/>
  <c r="H1340" i="15" s="1"/>
  <c r="G1341" i="15"/>
  <c r="H1341" i="15" s="1"/>
  <c r="G1342" i="15"/>
  <c r="H1342" i="15" s="1"/>
  <c r="G1343" i="15"/>
  <c r="H1343" i="15" s="1"/>
  <c r="G1344" i="15"/>
  <c r="H1344" i="15" s="1"/>
  <c r="G1345" i="15"/>
  <c r="H1345" i="15" s="1"/>
  <c r="G1346" i="15"/>
  <c r="H1346" i="15" s="1"/>
  <c r="G1347" i="15"/>
  <c r="H1347" i="15" s="1"/>
  <c r="G1348" i="15"/>
  <c r="H1348" i="15" s="1"/>
  <c r="G1349" i="15"/>
  <c r="H1349" i="15" s="1"/>
  <c r="G1350" i="15"/>
  <c r="H1350" i="15" s="1"/>
  <c r="G1351" i="15"/>
  <c r="H1351" i="15" s="1"/>
  <c r="G1352" i="15"/>
  <c r="H1352" i="15" s="1"/>
  <c r="G1353" i="15"/>
  <c r="H1353" i="15" s="1"/>
  <c r="G1354" i="15"/>
  <c r="H1354" i="15" s="1"/>
  <c r="G1355" i="15"/>
  <c r="H1355" i="15" s="1"/>
  <c r="G1356" i="15"/>
  <c r="H1356" i="15" s="1"/>
  <c r="G1357" i="15"/>
  <c r="H1357" i="15" s="1"/>
  <c r="G1358" i="15"/>
  <c r="H1358" i="15" s="1"/>
  <c r="G1359" i="15"/>
  <c r="H1359" i="15" s="1"/>
  <c r="G1360" i="15"/>
  <c r="H1360" i="15" s="1"/>
  <c r="G1361" i="15"/>
  <c r="H1361" i="15" s="1"/>
  <c r="G1362" i="15"/>
  <c r="H1362" i="15" s="1"/>
  <c r="G1363" i="15"/>
  <c r="H1363" i="15" s="1"/>
  <c r="G1364" i="15"/>
  <c r="H1364" i="15" s="1"/>
  <c r="G1365" i="15"/>
  <c r="H1365" i="15" s="1"/>
  <c r="G1366" i="15"/>
  <c r="H1366" i="15" s="1"/>
  <c r="G1367" i="15"/>
  <c r="H1367" i="15" s="1"/>
  <c r="G1368" i="15"/>
  <c r="H1368" i="15" s="1"/>
  <c r="G1369" i="15"/>
  <c r="H1369" i="15" s="1"/>
  <c r="G1370" i="15"/>
  <c r="H1370" i="15" s="1"/>
  <c r="G1371" i="15"/>
  <c r="H1371" i="15" s="1"/>
  <c r="G1372" i="15"/>
  <c r="H1372" i="15" s="1"/>
  <c r="G1373" i="15"/>
  <c r="H1373" i="15" s="1"/>
  <c r="G1374" i="15"/>
  <c r="H1374" i="15" s="1"/>
  <c r="G1375" i="15"/>
  <c r="H1375" i="15" s="1"/>
  <c r="G1376" i="15"/>
  <c r="H1376" i="15" s="1"/>
  <c r="G1377" i="15"/>
  <c r="H1377" i="15" s="1"/>
  <c r="G1378" i="15"/>
  <c r="H1378" i="15" s="1"/>
  <c r="G1379" i="15"/>
  <c r="H1379" i="15" s="1"/>
  <c r="G1380" i="15"/>
  <c r="H1380" i="15" s="1"/>
  <c r="G1381" i="15"/>
  <c r="H1381" i="15" s="1"/>
  <c r="G1382" i="15"/>
  <c r="H1382" i="15" s="1"/>
  <c r="G1383" i="15"/>
  <c r="H1383" i="15" s="1"/>
  <c r="G1384" i="15"/>
  <c r="H1384" i="15" s="1"/>
  <c r="G1385" i="15"/>
  <c r="H1385" i="15" s="1"/>
  <c r="G1386" i="15"/>
  <c r="H1386" i="15" s="1"/>
  <c r="G1387" i="15"/>
  <c r="H1387" i="15" s="1"/>
  <c r="G1388" i="15"/>
  <c r="H1388" i="15" s="1"/>
  <c r="G1389" i="15"/>
  <c r="H1389" i="15" s="1"/>
  <c r="G1390" i="15"/>
  <c r="H1390" i="15" s="1"/>
  <c r="G1391" i="15"/>
  <c r="H1391" i="15" s="1"/>
  <c r="G1392" i="15"/>
  <c r="H1392" i="15" s="1"/>
  <c r="G1393" i="15"/>
  <c r="H1393" i="15" s="1"/>
  <c r="G1394" i="15"/>
  <c r="H1394" i="15" s="1"/>
  <c r="G1395" i="15"/>
  <c r="H1395" i="15" s="1"/>
  <c r="G1396" i="15"/>
  <c r="H1396" i="15" s="1"/>
  <c r="G1397" i="15"/>
  <c r="H1397" i="15" s="1"/>
  <c r="G1398" i="15"/>
  <c r="H1398" i="15" s="1"/>
  <c r="G1399" i="15"/>
  <c r="H1399" i="15" s="1"/>
  <c r="G1400" i="15"/>
  <c r="H1400" i="15" s="1"/>
  <c r="G1401" i="15"/>
  <c r="H1401" i="15" s="1"/>
  <c r="G1402" i="15"/>
  <c r="H1402" i="15" s="1"/>
  <c r="G1403" i="15"/>
  <c r="H1403" i="15" s="1"/>
  <c r="G1404" i="15"/>
  <c r="H1404" i="15" s="1"/>
  <c r="G1405" i="15"/>
  <c r="H1405" i="15" s="1"/>
  <c r="G1406" i="15"/>
  <c r="H1406" i="15" s="1"/>
  <c r="G1407" i="15"/>
  <c r="H1407" i="15" s="1"/>
  <c r="G1408" i="15"/>
  <c r="H1408" i="15" s="1"/>
  <c r="G1409" i="15"/>
  <c r="H1409" i="15" s="1"/>
  <c r="G1410" i="15"/>
  <c r="H1410" i="15" s="1"/>
  <c r="G1411" i="15"/>
  <c r="H1411" i="15" s="1"/>
  <c r="G1412" i="15"/>
  <c r="H1412" i="15" s="1"/>
  <c r="G1413" i="15"/>
  <c r="H1413" i="15" s="1"/>
  <c r="G1414" i="15"/>
  <c r="H1414" i="15" s="1"/>
  <c r="G1415" i="15"/>
  <c r="H1415" i="15" s="1"/>
  <c r="G1416" i="15"/>
  <c r="H1416" i="15" s="1"/>
  <c r="G1417" i="15"/>
  <c r="H1417" i="15" s="1"/>
  <c r="G1418" i="15"/>
  <c r="H1418" i="15" s="1"/>
  <c r="G1419" i="15"/>
  <c r="H1419" i="15" s="1"/>
  <c r="G1420" i="15"/>
  <c r="H1420" i="15" s="1"/>
  <c r="G1421" i="15"/>
  <c r="H1421" i="15" s="1"/>
  <c r="G1422" i="15"/>
  <c r="H1422" i="15" s="1"/>
  <c r="G1423" i="15"/>
  <c r="H1423" i="15" s="1"/>
  <c r="G1424" i="15"/>
  <c r="H1424" i="15" s="1"/>
  <c r="G1425" i="15"/>
  <c r="H1425" i="15" s="1"/>
  <c r="G1426" i="15"/>
  <c r="H1426" i="15" s="1"/>
  <c r="G1427" i="15"/>
  <c r="H1427" i="15" s="1"/>
  <c r="G1428" i="15"/>
  <c r="H1428" i="15" s="1"/>
  <c r="G1429" i="15"/>
  <c r="H1429" i="15" s="1"/>
  <c r="G1430" i="15"/>
  <c r="H1430" i="15" s="1"/>
  <c r="G1431" i="15"/>
  <c r="H1431" i="15" s="1"/>
  <c r="G1432" i="15"/>
  <c r="H1432" i="15" s="1"/>
  <c r="G1433" i="15"/>
  <c r="H1433" i="15" s="1"/>
  <c r="G1434" i="15"/>
  <c r="H1434" i="15" s="1"/>
  <c r="G1435" i="15"/>
  <c r="H1435" i="15" s="1"/>
  <c r="G1436" i="15"/>
  <c r="H1436" i="15" s="1"/>
  <c r="G1437" i="15"/>
  <c r="H1437" i="15" s="1"/>
  <c r="G1438" i="15"/>
  <c r="H1438" i="15" s="1"/>
  <c r="G1439" i="15"/>
  <c r="H1439" i="15" s="1"/>
  <c r="G1440" i="15"/>
  <c r="H1440" i="15" s="1"/>
  <c r="G1441" i="15"/>
  <c r="H1441" i="15" s="1"/>
  <c r="G1442" i="15"/>
  <c r="H1442" i="15" s="1"/>
  <c r="G1443" i="15"/>
  <c r="H1443" i="15" s="1"/>
  <c r="G1444" i="15"/>
  <c r="H1444" i="15" s="1"/>
  <c r="G1445" i="15"/>
  <c r="H1445" i="15" s="1"/>
  <c r="G1446" i="15"/>
  <c r="H1446" i="15" s="1"/>
  <c r="G1447" i="15"/>
  <c r="H1447" i="15" s="1"/>
  <c r="G1448" i="15"/>
  <c r="H1448" i="15" s="1"/>
  <c r="G1449" i="15"/>
  <c r="H1449" i="15" s="1"/>
  <c r="G1450" i="15"/>
  <c r="H1450" i="15" s="1"/>
  <c r="G1451" i="15"/>
  <c r="H1451" i="15" s="1"/>
  <c r="G1452" i="15"/>
  <c r="H1452" i="15" s="1"/>
  <c r="G1453" i="15"/>
  <c r="H1453" i="15" s="1"/>
  <c r="G1454" i="15"/>
  <c r="H1454" i="15" s="1"/>
  <c r="G1455" i="15"/>
  <c r="H1455" i="15" s="1"/>
  <c r="G1456" i="15"/>
  <c r="H1456" i="15" s="1"/>
  <c r="G1457" i="15"/>
  <c r="H1457" i="15" s="1"/>
  <c r="G1458" i="15"/>
  <c r="H1458" i="15" s="1"/>
  <c r="G1459" i="15"/>
  <c r="H1459" i="15" s="1"/>
  <c r="G1460" i="15"/>
  <c r="H1460" i="15" s="1"/>
  <c r="G1461" i="15"/>
  <c r="H1461" i="15" s="1"/>
  <c r="G1462" i="15"/>
  <c r="H1462" i="15" s="1"/>
  <c r="G1463" i="15"/>
  <c r="H1463" i="15" s="1"/>
  <c r="G1464" i="15"/>
  <c r="H1464" i="15" s="1"/>
  <c r="G1465" i="15"/>
  <c r="H1465" i="15" s="1"/>
  <c r="G1466" i="15"/>
  <c r="H1466" i="15" s="1"/>
  <c r="G1467" i="15"/>
  <c r="H1467" i="15" s="1"/>
  <c r="G1468" i="15"/>
  <c r="H1468" i="15" s="1"/>
  <c r="G1469" i="15"/>
  <c r="H1469" i="15" s="1"/>
  <c r="G1470" i="15"/>
  <c r="H1470" i="15" s="1"/>
  <c r="G1471" i="15"/>
  <c r="H1471" i="15" s="1"/>
  <c r="G1472" i="15"/>
  <c r="H1472" i="15" s="1"/>
  <c r="G1473" i="15"/>
  <c r="H1473" i="15" s="1"/>
  <c r="G1474" i="15"/>
  <c r="H1474" i="15" s="1"/>
  <c r="G1475" i="15"/>
  <c r="H1475" i="15" s="1"/>
  <c r="G1476" i="15"/>
  <c r="H1476" i="15" s="1"/>
  <c r="G1477" i="15"/>
  <c r="H1477" i="15" s="1"/>
  <c r="G1478" i="15"/>
  <c r="H1478" i="15" s="1"/>
  <c r="G1479" i="15"/>
  <c r="H1479" i="15" s="1"/>
  <c r="G1480" i="15"/>
  <c r="H1480" i="15" s="1"/>
  <c r="G1481" i="15"/>
  <c r="H1481" i="15" s="1"/>
  <c r="G1482" i="15"/>
  <c r="H1482" i="15" s="1"/>
  <c r="G1483" i="15"/>
  <c r="H1483" i="15" s="1"/>
  <c r="G1484" i="15"/>
  <c r="H1484" i="15" s="1"/>
  <c r="G1485" i="15"/>
  <c r="H1485" i="15" s="1"/>
  <c r="G1486" i="15"/>
  <c r="H1486" i="15" s="1"/>
  <c r="G1487" i="15"/>
  <c r="H1487" i="15" s="1"/>
  <c r="G1488" i="15"/>
  <c r="H1488" i="15" s="1"/>
  <c r="G1489" i="15"/>
  <c r="H1489" i="15" s="1"/>
  <c r="G1490" i="15"/>
  <c r="H1490" i="15" s="1"/>
  <c r="G1491" i="15"/>
  <c r="H1491" i="15" s="1"/>
  <c r="G1492" i="15"/>
  <c r="H1492" i="15" s="1"/>
  <c r="G1493" i="15"/>
  <c r="H1493" i="15" s="1"/>
  <c r="G1494" i="15"/>
  <c r="H1494" i="15" s="1"/>
  <c r="G1495" i="15"/>
  <c r="H1495" i="15" s="1"/>
  <c r="G1496" i="15"/>
  <c r="H1496" i="15" s="1"/>
  <c r="G1497" i="15"/>
  <c r="H1497" i="15" s="1"/>
  <c r="G1498" i="15"/>
  <c r="H1498" i="15" s="1"/>
  <c r="G1499" i="15"/>
  <c r="H1499" i="15" s="1"/>
  <c r="G1500" i="15"/>
  <c r="H1500" i="15" s="1"/>
  <c r="G1501" i="15"/>
  <c r="H1501" i="15" s="1"/>
  <c r="G2" i="15"/>
  <c r="E800" i="15"/>
  <c r="E801" i="15"/>
  <c r="E802" i="15"/>
  <c r="E803" i="15"/>
  <c r="E804" i="15"/>
  <c r="E805" i="15"/>
  <c r="E806" i="15"/>
  <c r="F806" i="15" s="1"/>
  <c r="E807" i="15"/>
  <c r="F807" i="15" s="1"/>
  <c r="E808" i="15"/>
  <c r="E809" i="15"/>
  <c r="E810" i="15"/>
  <c r="E811" i="15"/>
  <c r="F811" i="15" s="1"/>
  <c r="E812" i="15"/>
  <c r="E813" i="15"/>
  <c r="E814" i="15"/>
  <c r="E815" i="15"/>
  <c r="E816" i="15"/>
  <c r="E817" i="15"/>
  <c r="E818" i="15"/>
  <c r="F818" i="15" s="1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F854" i="15" s="1"/>
  <c r="E855" i="15"/>
  <c r="E856" i="15"/>
  <c r="E857" i="15"/>
  <c r="E858" i="15"/>
  <c r="E859" i="15"/>
  <c r="E860" i="15"/>
  <c r="E861" i="15"/>
  <c r="E862" i="15"/>
  <c r="E863" i="15"/>
  <c r="E864" i="15"/>
  <c r="F864" i="15" s="1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F889" i="15" s="1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F966" i="15" s="1"/>
  <c r="E967" i="15"/>
  <c r="F967" i="15" s="1"/>
  <c r="E968" i="15"/>
  <c r="F968" i="15" s="1"/>
  <c r="E969" i="15"/>
  <c r="E970" i="15"/>
  <c r="F970" i="15" s="1"/>
  <c r="E971" i="15"/>
  <c r="F971" i="15" s="1"/>
  <c r="E972" i="15"/>
  <c r="E973" i="15"/>
  <c r="E974" i="15"/>
  <c r="E975" i="15"/>
  <c r="E976" i="15"/>
  <c r="E977" i="15"/>
  <c r="E978" i="15"/>
  <c r="F978" i="15" s="1"/>
  <c r="E979" i="15"/>
  <c r="F979" i="15" s="1"/>
  <c r="E980" i="15"/>
  <c r="F980" i="15" s="1"/>
  <c r="E981" i="15"/>
  <c r="F981" i="15" s="1"/>
  <c r="E982" i="15"/>
  <c r="F982" i="15" s="1"/>
  <c r="E983" i="15"/>
  <c r="F983" i="15" s="1"/>
  <c r="E984" i="15"/>
  <c r="F984" i="15" s="1"/>
  <c r="E985" i="15"/>
  <c r="F985" i="15" s="1"/>
  <c r="E986" i="15"/>
  <c r="F986" i="15" s="1"/>
  <c r="E987" i="15"/>
  <c r="E988" i="15"/>
  <c r="E989" i="15"/>
  <c r="E990" i="15"/>
  <c r="F990" i="15" s="1"/>
  <c r="E991" i="15"/>
  <c r="F991" i="15" s="1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F1005" i="15" s="1"/>
  <c r="E1006" i="15"/>
  <c r="F1006" i="15" s="1"/>
  <c r="E1007" i="15"/>
  <c r="E1008" i="15"/>
  <c r="E1009" i="15"/>
  <c r="E1010" i="15"/>
  <c r="F1010" i="15" s="1"/>
  <c r="E1011" i="15"/>
  <c r="F1011" i="15" s="1"/>
  <c r="E1012" i="15"/>
  <c r="F1012" i="15" s="1"/>
  <c r="E1013" i="15"/>
  <c r="F1013" i="15" s="1"/>
  <c r="E1014" i="15"/>
  <c r="F1014" i="15" s="1"/>
  <c r="E1015" i="15"/>
  <c r="F1015" i="15" s="1"/>
  <c r="E1016" i="15"/>
  <c r="F1016" i="15" s="1"/>
  <c r="E1017" i="15"/>
  <c r="F1017" i="15" s="1"/>
  <c r="E1018" i="15"/>
  <c r="F1018" i="15" s="1"/>
  <c r="E1019" i="15"/>
  <c r="F1019" i="15" s="1"/>
  <c r="E1020" i="15"/>
  <c r="F1020" i="15" s="1"/>
  <c r="E1021" i="15"/>
  <c r="F1021" i="15" s="1"/>
  <c r="E1022" i="15"/>
  <c r="E1023" i="15"/>
  <c r="E1024" i="15"/>
  <c r="E1025" i="15"/>
  <c r="E1026" i="15"/>
  <c r="E1027" i="15"/>
  <c r="E1028" i="15"/>
  <c r="E1029" i="15"/>
  <c r="E1030" i="15"/>
  <c r="E1031" i="15"/>
  <c r="F1031" i="15" s="1"/>
  <c r="E1032" i="15"/>
  <c r="F1032" i="15" s="1"/>
  <c r="E1033" i="15"/>
  <c r="F1033" i="15" s="1"/>
  <c r="E1034" i="15"/>
  <c r="F1034" i="15" s="1"/>
  <c r="E1035" i="15"/>
  <c r="F1035" i="15" s="1"/>
  <c r="E1036" i="15"/>
  <c r="F1036" i="15" s="1"/>
  <c r="E1037" i="15"/>
  <c r="F1037" i="15" s="1"/>
  <c r="E1038" i="15"/>
  <c r="F1038" i="15" s="1"/>
  <c r="E1039" i="15"/>
  <c r="F1039" i="15" s="1"/>
  <c r="E1040" i="15"/>
  <c r="F1040" i="15" s="1"/>
  <c r="E1041" i="15"/>
  <c r="F1041" i="15" s="1"/>
  <c r="E1042" i="15"/>
  <c r="F1042" i="15" s="1"/>
  <c r="E1043" i="15"/>
  <c r="F1043" i="15" s="1"/>
  <c r="E1044" i="15"/>
  <c r="F1044" i="15" s="1"/>
  <c r="E1045" i="15"/>
  <c r="E1046" i="15"/>
  <c r="E1047" i="15"/>
  <c r="E1048" i="15"/>
  <c r="F1048" i="15" s="1"/>
  <c r="E1049" i="15"/>
  <c r="F1049" i="15" s="1"/>
  <c r="E1050" i="15"/>
  <c r="F1050" i="15" s="1"/>
  <c r="E1051" i="15"/>
  <c r="F1051" i="15" s="1"/>
  <c r="E1052" i="15"/>
  <c r="E1053" i="15"/>
  <c r="E1054" i="15"/>
  <c r="E1055" i="15"/>
  <c r="E1056" i="15"/>
  <c r="F1056" i="15" s="1"/>
  <c r="E1057" i="15"/>
  <c r="F1057" i="15" s="1"/>
  <c r="E1058" i="15"/>
  <c r="F1058" i="15" s="1"/>
  <c r="E1059" i="15"/>
  <c r="F1059" i="15" s="1"/>
  <c r="E1060" i="15"/>
  <c r="F1060" i="15" s="1"/>
  <c r="E1061" i="15"/>
  <c r="F1061" i="15" s="1"/>
  <c r="E1062" i="15"/>
  <c r="F1062" i="15" s="1"/>
  <c r="E1063" i="15"/>
  <c r="F1063" i="15" s="1"/>
  <c r="E1064" i="15"/>
  <c r="F1064" i="15" s="1"/>
  <c r="E1065" i="15"/>
  <c r="F1065" i="15" s="1"/>
  <c r="E1066" i="15"/>
  <c r="F1066" i="15" s="1"/>
  <c r="E1067" i="15"/>
  <c r="F1067" i="15" s="1"/>
  <c r="E1068" i="15"/>
  <c r="F1068" i="15" s="1"/>
  <c r="E1069" i="15"/>
  <c r="F1069" i="15" s="1"/>
  <c r="E1070" i="15"/>
  <c r="F1070" i="15" s="1"/>
  <c r="E1071" i="15"/>
  <c r="F1071" i="15" s="1"/>
  <c r="E1072" i="15"/>
  <c r="F1072" i="15" s="1"/>
  <c r="E1073" i="15"/>
  <c r="F1073" i="15" s="1"/>
  <c r="E1074" i="15"/>
  <c r="F1074" i="15" s="1"/>
  <c r="E1075" i="15"/>
  <c r="F1075" i="15" s="1"/>
  <c r="E1076" i="15"/>
  <c r="F1076" i="15" s="1"/>
  <c r="E1077" i="15"/>
  <c r="F1077" i="15" s="1"/>
  <c r="E1078" i="15"/>
  <c r="F1078" i="15" s="1"/>
  <c r="E1079" i="15"/>
  <c r="F1079" i="15" s="1"/>
  <c r="E1080" i="15"/>
  <c r="F1080" i="15" s="1"/>
  <c r="E1081" i="15"/>
  <c r="E1082" i="15"/>
  <c r="F1082" i="15" s="1"/>
  <c r="E1083" i="15"/>
  <c r="F1083" i="15" s="1"/>
  <c r="E1084" i="15"/>
  <c r="F1084" i="15" s="1"/>
  <c r="E1085" i="15"/>
  <c r="F1085" i="15" s="1"/>
  <c r="E1086" i="15"/>
  <c r="F1086" i="15" s="1"/>
  <c r="E1087" i="15"/>
  <c r="F1087" i="15" s="1"/>
  <c r="E1088" i="15"/>
  <c r="F1088" i="15" s="1"/>
  <c r="E1089" i="15"/>
  <c r="F1089" i="15" s="1"/>
  <c r="E1090" i="15"/>
  <c r="F1090" i="15" s="1"/>
  <c r="E1091" i="15"/>
  <c r="F1091" i="15" s="1"/>
  <c r="E1092" i="15"/>
  <c r="F1092" i="15" s="1"/>
  <c r="E1093" i="15"/>
  <c r="F1093" i="15" s="1"/>
  <c r="E1094" i="15"/>
  <c r="F1094" i="15" s="1"/>
  <c r="E1095" i="15"/>
  <c r="F1095" i="15" s="1"/>
  <c r="E1096" i="15"/>
  <c r="F1096" i="15" s="1"/>
  <c r="E1097" i="15"/>
  <c r="F1097" i="15" s="1"/>
  <c r="E1098" i="15"/>
  <c r="F1098" i="15" s="1"/>
  <c r="E1099" i="15"/>
  <c r="F1099" i="15" s="1"/>
  <c r="E1100" i="15"/>
  <c r="F1100" i="15" s="1"/>
  <c r="E1101" i="15"/>
  <c r="F1101" i="15" s="1"/>
  <c r="E1102" i="15"/>
  <c r="F1102" i="15" s="1"/>
  <c r="E1103" i="15"/>
  <c r="F1103" i="15" s="1"/>
  <c r="E1104" i="15"/>
  <c r="F1104" i="15" s="1"/>
  <c r="E1105" i="15"/>
  <c r="F1105" i="15" s="1"/>
  <c r="E1106" i="15"/>
  <c r="E1107" i="15"/>
  <c r="E1108" i="15"/>
  <c r="F1108" i="15" s="1"/>
  <c r="E1109" i="15"/>
  <c r="F1109" i="15" s="1"/>
  <c r="E1110" i="15"/>
  <c r="E1111" i="15"/>
  <c r="E1112" i="15"/>
  <c r="E1113" i="15"/>
  <c r="E1114" i="15"/>
  <c r="F1114" i="15" s="1"/>
  <c r="E1115" i="15"/>
  <c r="F1115" i="15" s="1"/>
  <c r="E1116" i="15"/>
  <c r="F1116" i="15" s="1"/>
  <c r="E1117" i="15"/>
  <c r="F1117" i="15" s="1"/>
  <c r="E1118" i="15"/>
  <c r="F1118" i="15" s="1"/>
  <c r="E1119" i="15"/>
  <c r="F1119" i="15" s="1"/>
  <c r="E1120" i="15"/>
  <c r="F1120" i="15" s="1"/>
  <c r="E1121" i="15"/>
  <c r="F1121" i="15" s="1"/>
  <c r="E1122" i="15"/>
  <c r="F1122" i="15" s="1"/>
  <c r="E1123" i="15"/>
  <c r="F1123" i="15" s="1"/>
  <c r="E1124" i="15"/>
  <c r="F1124" i="15" s="1"/>
  <c r="E1125" i="15"/>
  <c r="F1125" i="15" s="1"/>
  <c r="E1126" i="15"/>
  <c r="F1126" i="15" s="1"/>
  <c r="E1127" i="15"/>
  <c r="F1127" i="15" s="1"/>
  <c r="E1128" i="15"/>
  <c r="F1128" i="15" s="1"/>
  <c r="E1129" i="15"/>
  <c r="F1129" i="15" s="1"/>
  <c r="E1130" i="15"/>
  <c r="E1131" i="15"/>
  <c r="E1132" i="15"/>
  <c r="F1132" i="15" s="1"/>
  <c r="E1133" i="15"/>
  <c r="F1133" i="15" s="1"/>
  <c r="E1134" i="15"/>
  <c r="E1135" i="15"/>
  <c r="E1136" i="15"/>
  <c r="E1137" i="15"/>
  <c r="E1138" i="15"/>
  <c r="E1139" i="15"/>
  <c r="E1140" i="15"/>
  <c r="E1141" i="15"/>
  <c r="E1142" i="15"/>
  <c r="E1143" i="15"/>
  <c r="E1144" i="15"/>
  <c r="E1145" i="15"/>
  <c r="F1145" i="15" s="1"/>
  <c r="E1146" i="15"/>
  <c r="F1146" i="15" s="1"/>
  <c r="E1147" i="15"/>
  <c r="F1147" i="15" s="1"/>
  <c r="E1148" i="15"/>
  <c r="F1148" i="15" s="1"/>
  <c r="E1149" i="15"/>
  <c r="F1149" i="15" s="1"/>
  <c r="E1150" i="15"/>
  <c r="F1150" i="15" s="1"/>
  <c r="E1151" i="15"/>
  <c r="F1151" i="15" s="1"/>
  <c r="E1152" i="15"/>
  <c r="F1152" i="15" s="1"/>
  <c r="E1153" i="15"/>
  <c r="F1153" i="15" s="1"/>
  <c r="E1154" i="15"/>
  <c r="F1154" i="15" s="1"/>
  <c r="E1155" i="15"/>
  <c r="F1155" i="15" s="1"/>
  <c r="E1156" i="15"/>
  <c r="F1156" i="15" s="1"/>
  <c r="E1157" i="15"/>
  <c r="F1157" i="15" s="1"/>
  <c r="E1158" i="15"/>
  <c r="F1158" i="15" s="1"/>
  <c r="E1159" i="15"/>
  <c r="F1159" i="15" s="1"/>
  <c r="E1160" i="15"/>
  <c r="E1161" i="15"/>
  <c r="E1162" i="15"/>
  <c r="E1163" i="15"/>
  <c r="E1164" i="15"/>
  <c r="E1165" i="15"/>
  <c r="F1165" i="15" s="1"/>
  <c r="E1166" i="15"/>
  <c r="E1167" i="15"/>
  <c r="E1168" i="15"/>
  <c r="E1169" i="15"/>
  <c r="E1170" i="15"/>
  <c r="E1171" i="15"/>
  <c r="E1172" i="15"/>
  <c r="F1172" i="15" s="1"/>
  <c r="E1173" i="15"/>
  <c r="E1174" i="15"/>
  <c r="F1174" i="15" s="1"/>
  <c r="E1175" i="15"/>
  <c r="E1176" i="15"/>
  <c r="E1177" i="15"/>
  <c r="E1178" i="15"/>
  <c r="E1179" i="15"/>
  <c r="F1179" i="15" s="1"/>
  <c r="E1180" i="15"/>
  <c r="E1181" i="15"/>
  <c r="E1182" i="15"/>
  <c r="E1183" i="15"/>
  <c r="E1184" i="15"/>
  <c r="F1184" i="15" s="1"/>
  <c r="E1185" i="15"/>
  <c r="F1185" i="15" s="1"/>
  <c r="E1186" i="15"/>
  <c r="F1186" i="15" s="1"/>
  <c r="E1187" i="15"/>
  <c r="F1187" i="15" s="1"/>
  <c r="E1188" i="15"/>
  <c r="F1188" i="15" s="1"/>
  <c r="E1189" i="15"/>
  <c r="F1189" i="15" s="1"/>
  <c r="E1190" i="15"/>
  <c r="F1190" i="15" s="1"/>
  <c r="E1191" i="15"/>
  <c r="E1192" i="15"/>
  <c r="E1193" i="15"/>
  <c r="E1194" i="15"/>
  <c r="F1194" i="15" s="1"/>
  <c r="E1195" i="15"/>
  <c r="E1196" i="15"/>
  <c r="E1197" i="15"/>
  <c r="E1198" i="15"/>
  <c r="F1198" i="15" s="1"/>
  <c r="E1199" i="15"/>
  <c r="F1199" i="15" s="1"/>
  <c r="E1200" i="15"/>
  <c r="E1201" i="15"/>
  <c r="E1202" i="15"/>
  <c r="E1203" i="15"/>
  <c r="F1203" i="15" s="1"/>
  <c r="E1204" i="15"/>
  <c r="F1204" i="15" s="1"/>
  <c r="E1205" i="15"/>
  <c r="F1205" i="15" s="1"/>
  <c r="E1206" i="15"/>
  <c r="E1207" i="15"/>
  <c r="E1208" i="15"/>
  <c r="E1209" i="15"/>
  <c r="F1209" i="15" s="1"/>
  <c r="E1210" i="15"/>
  <c r="F1210" i="15" s="1"/>
  <c r="E1211" i="15"/>
  <c r="E1212" i="15"/>
  <c r="E1213" i="15"/>
  <c r="E1214" i="15"/>
  <c r="E1215" i="15"/>
  <c r="E1216" i="15"/>
  <c r="E1217" i="15"/>
  <c r="E1218" i="15"/>
  <c r="F1218" i="15" s="1"/>
  <c r="E1219" i="15"/>
  <c r="E1220" i="15"/>
  <c r="E1221" i="15"/>
  <c r="E1222" i="15"/>
  <c r="F1222" i="15" s="1"/>
  <c r="E1223" i="15"/>
  <c r="E1224" i="15"/>
  <c r="F1224" i="15" s="1"/>
  <c r="E1225" i="15"/>
  <c r="F1225" i="15" s="1"/>
  <c r="E1226" i="15"/>
  <c r="F1226" i="15" s="1"/>
  <c r="E1227" i="15"/>
  <c r="F1227" i="15" s="1"/>
  <c r="E1228" i="15"/>
  <c r="F1228" i="15" s="1"/>
  <c r="E1229" i="15"/>
  <c r="F1229" i="15" s="1"/>
  <c r="E1230" i="15"/>
  <c r="F1230" i="15" s="1"/>
  <c r="E1231" i="15"/>
  <c r="F1231" i="15" s="1"/>
  <c r="E1232" i="15"/>
  <c r="F1232" i="15" s="1"/>
  <c r="E1233" i="15"/>
  <c r="F1233" i="15" s="1"/>
  <c r="E1234" i="15"/>
  <c r="F1234" i="15" s="1"/>
  <c r="E1235" i="15"/>
  <c r="F1235" i="15" s="1"/>
  <c r="E1236" i="15"/>
  <c r="F1236" i="15" s="1"/>
  <c r="E1237" i="15"/>
  <c r="F1237" i="15" s="1"/>
  <c r="E1238" i="15"/>
  <c r="F1238" i="15" s="1"/>
  <c r="E1239" i="15"/>
  <c r="F1239" i="15" s="1"/>
  <c r="E1240" i="15"/>
  <c r="F1240" i="15" s="1"/>
  <c r="E1241" i="15"/>
  <c r="F1241" i="15" s="1"/>
  <c r="E1242" i="15"/>
  <c r="F1242" i="15" s="1"/>
  <c r="E1243" i="15"/>
  <c r="F1243" i="15" s="1"/>
  <c r="E1244" i="15"/>
  <c r="F1244" i="15" s="1"/>
  <c r="E1245" i="15"/>
  <c r="F1245" i="15" s="1"/>
  <c r="E1246" i="15"/>
  <c r="F1246" i="15" s="1"/>
  <c r="E1247" i="15"/>
  <c r="F1247" i="15" s="1"/>
  <c r="E1248" i="15"/>
  <c r="F1248" i="15" s="1"/>
  <c r="E1249" i="15"/>
  <c r="F1249" i="15" s="1"/>
  <c r="E1250" i="15"/>
  <c r="F1250" i="15" s="1"/>
  <c r="E1251" i="15"/>
  <c r="F1251" i="15" s="1"/>
  <c r="E1252" i="15"/>
  <c r="F1252" i="15" s="1"/>
  <c r="E1253" i="15"/>
  <c r="F1253" i="15" s="1"/>
  <c r="E1254" i="15"/>
  <c r="F1254" i="15" s="1"/>
  <c r="E1255" i="15"/>
  <c r="F1255" i="15" s="1"/>
  <c r="E1256" i="15"/>
  <c r="F1256" i="15" s="1"/>
  <c r="E1257" i="15"/>
  <c r="F1257" i="15" s="1"/>
  <c r="E1258" i="15"/>
  <c r="F1258" i="15" s="1"/>
  <c r="E1259" i="15"/>
  <c r="F1259" i="15" s="1"/>
  <c r="E1260" i="15"/>
  <c r="F1260" i="15" s="1"/>
  <c r="E1261" i="15"/>
  <c r="F1261" i="15" s="1"/>
  <c r="E1262" i="15"/>
  <c r="F1262" i="15" s="1"/>
  <c r="E1263" i="15"/>
  <c r="F1263" i="15" s="1"/>
  <c r="E1264" i="15"/>
  <c r="F1264" i="15" s="1"/>
  <c r="E1265" i="15"/>
  <c r="F1265" i="15" s="1"/>
  <c r="E1266" i="15"/>
  <c r="F1266" i="15" s="1"/>
  <c r="E1267" i="15"/>
  <c r="F1267" i="15" s="1"/>
  <c r="E1268" i="15"/>
  <c r="F1268" i="15" s="1"/>
  <c r="E1269" i="15"/>
  <c r="F1269" i="15" s="1"/>
  <c r="E1270" i="15"/>
  <c r="F1270" i="15" s="1"/>
  <c r="E1271" i="15"/>
  <c r="F1271" i="15" s="1"/>
  <c r="E1272" i="15"/>
  <c r="F1272" i="15" s="1"/>
  <c r="E1273" i="15"/>
  <c r="F1273" i="15" s="1"/>
  <c r="E1274" i="15"/>
  <c r="F1274" i="15" s="1"/>
  <c r="E1275" i="15"/>
  <c r="F1275" i="15" s="1"/>
  <c r="E1276" i="15"/>
  <c r="F1276" i="15" s="1"/>
  <c r="E1277" i="15"/>
  <c r="F1277" i="15" s="1"/>
  <c r="E1278" i="15"/>
  <c r="F1278" i="15" s="1"/>
  <c r="E1279" i="15"/>
  <c r="F1279" i="15" s="1"/>
  <c r="E1280" i="15"/>
  <c r="F1280" i="15" s="1"/>
  <c r="E1281" i="15"/>
  <c r="F1281" i="15" s="1"/>
  <c r="E1282" i="15"/>
  <c r="E1283" i="15"/>
  <c r="E1284" i="15"/>
  <c r="F1284" i="15" s="1"/>
  <c r="E1285" i="15"/>
  <c r="F1285" i="15" s="1"/>
  <c r="E1286" i="15"/>
  <c r="F1286" i="15" s="1"/>
  <c r="E1287" i="15"/>
  <c r="F1287" i="15" s="1"/>
  <c r="E1288" i="15"/>
  <c r="F1288" i="15" s="1"/>
  <c r="E1289" i="15"/>
  <c r="F1289" i="15" s="1"/>
  <c r="E1290" i="15"/>
  <c r="F1290" i="15" s="1"/>
  <c r="E1291" i="15"/>
  <c r="F1291" i="15" s="1"/>
  <c r="E1292" i="15"/>
  <c r="E1293" i="15"/>
  <c r="E1294" i="15"/>
  <c r="E1295" i="15"/>
  <c r="F1295" i="15" s="1"/>
  <c r="E1296" i="15"/>
  <c r="E1297" i="15"/>
  <c r="E1298" i="15"/>
  <c r="F1298" i="15" s="1"/>
  <c r="E1299" i="15"/>
  <c r="F1299" i="15" s="1"/>
  <c r="E1300" i="15"/>
  <c r="F1300" i="15" s="1"/>
  <c r="E1301" i="15"/>
  <c r="F1301" i="15" s="1"/>
  <c r="E1302" i="15"/>
  <c r="E1303" i="15"/>
  <c r="E1304" i="15"/>
  <c r="E1305" i="15"/>
  <c r="E1306" i="15"/>
  <c r="E1307" i="15"/>
  <c r="E1308" i="15"/>
  <c r="F1308" i="15" s="1"/>
  <c r="E1309" i="15"/>
  <c r="E1310" i="15"/>
  <c r="E1311" i="15"/>
  <c r="F1311" i="15" s="1"/>
  <c r="E1312" i="15"/>
  <c r="F1312" i="15" s="1"/>
  <c r="E1313" i="15"/>
  <c r="F1313" i="15" s="1"/>
  <c r="E1314" i="15"/>
  <c r="E1315" i="15"/>
  <c r="F1315" i="15" s="1"/>
  <c r="E1316" i="15"/>
  <c r="F1316" i="15" s="1"/>
  <c r="E1317" i="15"/>
  <c r="F1317" i="15" s="1"/>
  <c r="E1318" i="15"/>
  <c r="F1318" i="15" s="1"/>
  <c r="E1319" i="15"/>
  <c r="E1320" i="15"/>
  <c r="E1321" i="15"/>
  <c r="E1322" i="15"/>
  <c r="F1322" i="15" s="1"/>
  <c r="E1323" i="15"/>
  <c r="E1324" i="15"/>
  <c r="E1325" i="15"/>
  <c r="F1325" i="15" s="1"/>
  <c r="E1326" i="15"/>
  <c r="F1326" i="15" s="1"/>
  <c r="E1327" i="15"/>
  <c r="E1328" i="15"/>
  <c r="E1329" i="15"/>
  <c r="E1330" i="15"/>
  <c r="F1330" i="15" s="1"/>
  <c r="E1331" i="15"/>
  <c r="E1332" i="15"/>
  <c r="E1333" i="15"/>
  <c r="F1333" i="15" s="1"/>
  <c r="E1334" i="15"/>
  <c r="F1334" i="15" s="1"/>
  <c r="E1335" i="15"/>
  <c r="F1335" i="15" s="1"/>
  <c r="E1336" i="15"/>
  <c r="F1336" i="15" s="1"/>
  <c r="E1337" i="15"/>
  <c r="F1337" i="15" s="1"/>
  <c r="E1338" i="15"/>
  <c r="F1338" i="15" s="1"/>
  <c r="E1339" i="15"/>
  <c r="F1339" i="15" s="1"/>
  <c r="E1340" i="15"/>
  <c r="F1340" i="15" s="1"/>
  <c r="E1341" i="15"/>
  <c r="F1341" i="15" s="1"/>
  <c r="E1342" i="15"/>
  <c r="F1342" i="15" s="1"/>
  <c r="E1343" i="15"/>
  <c r="F1343" i="15" s="1"/>
  <c r="E1344" i="15"/>
  <c r="F1344" i="15" s="1"/>
  <c r="E1345" i="15"/>
  <c r="F1345" i="15" s="1"/>
  <c r="E1346" i="15"/>
  <c r="F1346" i="15" s="1"/>
  <c r="E1347" i="15"/>
  <c r="F1347" i="15" s="1"/>
  <c r="E1348" i="15"/>
  <c r="F1348" i="15" s="1"/>
  <c r="E1349" i="15"/>
  <c r="F1349" i="15" s="1"/>
  <c r="E1350" i="15"/>
  <c r="F1350" i="15" s="1"/>
  <c r="E1351" i="15"/>
  <c r="F1351" i="15" s="1"/>
  <c r="E1352" i="15"/>
  <c r="F1352" i="15" s="1"/>
  <c r="E1353" i="15"/>
  <c r="F1353" i="15" s="1"/>
  <c r="E1354" i="15"/>
  <c r="F1354" i="15" s="1"/>
  <c r="E1355" i="15"/>
  <c r="F1355" i="15" s="1"/>
  <c r="E1356" i="15"/>
  <c r="F1356" i="15" s="1"/>
  <c r="E1357" i="15"/>
  <c r="E1358" i="15"/>
  <c r="F1358" i="15" s="1"/>
  <c r="E1359" i="15"/>
  <c r="E1360" i="15"/>
  <c r="F1360" i="15" s="1"/>
  <c r="E1361" i="15"/>
  <c r="F1361" i="15" s="1"/>
  <c r="E1362" i="15"/>
  <c r="F1362" i="15" s="1"/>
  <c r="E1363" i="15"/>
  <c r="F1363" i="15" s="1"/>
  <c r="E1364" i="15"/>
  <c r="F1364" i="15" s="1"/>
  <c r="E1365" i="15"/>
  <c r="F1365" i="15" s="1"/>
  <c r="E1366" i="15"/>
  <c r="F1366" i="15" s="1"/>
  <c r="E1367" i="15"/>
  <c r="F1367" i="15" s="1"/>
  <c r="E1368" i="15"/>
  <c r="F1368" i="15" s="1"/>
  <c r="E1369" i="15"/>
  <c r="F1369" i="15" s="1"/>
  <c r="E1370" i="15"/>
  <c r="F1370" i="15" s="1"/>
  <c r="E1371" i="15"/>
  <c r="F1371" i="15" s="1"/>
  <c r="E1372" i="15"/>
  <c r="F1372" i="15" s="1"/>
  <c r="E1373" i="15"/>
  <c r="F1373" i="15" s="1"/>
  <c r="E1374" i="15"/>
  <c r="F1374" i="15" s="1"/>
  <c r="E1375" i="15"/>
  <c r="F1375" i="15" s="1"/>
  <c r="E1376" i="15"/>
  <c r="F1376" i="15" s="1"/>
  <c r="E1377" i="15"/>
  <c r="F1377" i="15" s="1"/>
  <c r="E1378" i="15"/>
  <c r="F1378" i="15" s="1"/>
  <c r="E1379" i="15"/>
  <c r="F1379" i="15" s="1"/>
  <c r="E1380" i="15"/>
  <c r="E1381" i="15"/>
  <c r="E1382" i="15"/>
  <c r="F1382" i="15" s="1"/>
  <c r="E1383" i="15"/>
  <c r="F1383" i="15" s="1"/>
  <c r="E1384" i="15"/>
  <c r="F1384" i="15" s="1"/>
  <c r="E1385" i="15"/>
  <c r="E1386" i="15"/>
  <c r="E1387" i="15"/>
  <c r="F1387" i="15" s="1"/>
  <c r="E1388" i="15"/>
  <c r="F1388" i="15" s="1"/>
  <c r="E1389" i="15"/>
  <c r="F1389" i="15" s="1"/>
  <c r="E1390" i="15"/>
  <c r="F1390" i="15" s="1"/>
  <c r="E1391" i="15"/>
  <c r="F1391" i="15" s="1"/>
  <c r="E1392" i="15"/>
  <c r="F1392" i="15" s="1"/>
  <c r="E1393" i="15"/>
  <c r="F1393" i="15" s="1"/>
  <c r="E1394" i="15"/>
  <c r="E1395" i="15"/>
  <c r="F1395" i="15" s="1"/>
  <c r="E1396" i="15"/>
  <c r="F1396" i="15" s="1"/>
  <c r="E1397" i="15"/>
  <c r="F1397" i="15" s="1"/>
  <c r="E1398" i="15"/>
  <c r="F1398" i="15" s="1"/>
  <c r="E1399" i="15"/>
  <c r="F1399" i="15" s="1"/>
  <c r="E1400" i="15"/>
  <c r="F1400" i="15" s="1"/>
  <c r="E1401" i="15"/>
  <c r="F1401" i="15" s="1"/>
  <c r="E1402" i="15"/>
  <c r="F1402" i="15" s="1"/>
  <c r="E1403" i="15"/>
  <c r="F1403" i="15" s="1"/>
  <c r="E1404" i="15"/>
  <c r="F1404" i="15" s="1"/>
  <c r="E1405" i="15"/>
  <c r="F1405" i="15" s="1"/>
  <c r="E1406" i="15"/>
  <c r="F1406" i="15" s="1"/>
  <c r="E1407" i="15"/>
  <c r="F1407" i="15" s="1"/>
  <c r="E1408" i="15"/>
  <c r="F1408" i="15" s="1"/>
  <c r="E1409" i="15"/>
  <c r="F1409" i="15" s="1"/>
  <c r="E1410" i="15"/>
  <c r="F1410" i="15" s="1"/>
  <c r="E1411" i="15"/>
  <c r="F1411" i="15" s="1"/>
  <c r="E1412" i="15"/>
  <c r="F1412" i="15" s="1"/>
  <c r="E1413" i="15"/>
  <c r="F1413" i="15" s="1"/>
  <c r="E1414" i="15"/>
  <c r="F1414" i="15" s="1"/>
  <c r="E1415" i="15"/>
  <c r="F1415" i="15" s="1"/>
  <c r="E1416" i="15"/>
  <c r="F1416" i="15" s="1"/>
  <c r="E1417" i="15"/>
  <c r="F1417" i="15" s="1"/>
  <c r="E1418" i="15"/>
  <c r="F1418" i="15" s="1"/>
  <c r="E1419" i="15"/>
  <c r="F1419" i="15" s="1"/>
  <c r="E1420" i="15"/>
  <c r="F1420" i="15" s="1"/>
  <c r="E1421" i="15"/>
  <c r="F1421" i="15" s="1"/>
  <c r="E1422" i="15"/>
  <c r="F1422" i="15" s="1"/>
  <c r="E1423" i="15"/>
  <c r="F1423" i="15" s="1"/>
  <c r="E1424" i="15"/>
  <c r="F1424" i="15" s="1"/>
  <c r="E1425" i="15"/>
  <c r="F1425" i="15" s="1"/>
  <c r="E1426" i="15"/>
  <c r="F1426" i="15" s="1"/>
  <c r="E1427" i="15"/>
  <c r="F1427" i="15" s="1"/>
  <c r="E1428" i="15"/>
  <c r="F1428" i="15" s="1"/>
  <c r="E1429" i="15"/>
  <c r="F1429" i="15" s="1"/>
  <c r="E1430" i="15"/>
  <c r="F1430" i="15" s="1"/>
  <c r="E1431" i="15"/>
  <c r="F1431" i="15" s="1"/>
  <c r="E1432" i="15"/>
  <c r="F1432" i="15" s="1"/>
  <c r="E1433" i="15"/>
  <c r="F1433" i="15" s="1"/>
  <c r="E1434" i="15"/>
  <c r="F1434" i="15" s="1"/>
  <c r="E1435" i="15"/>
  <c r="F1435" i="15" s="1"/>
  <c r="E1436" i="15"/>
  <c r="F1436" i="15" s="1"/>
  <c r="E1437" i="15"/>
  <c r="F1437" i="15" s="1"/>
  <c r="E1438" i="15"/>
  <c r="F1438" i="15" s="1"/>
  <c r="E1439" i="15"/>
  <c r="F1439" i="15" s="1"/>
  <c r="E1440" i="15"/>
  <c r="F1440" i="15" s="1"/>
  <c r="E1441" i="15"/>
  <c r="F1441" i="15" s="1"/>
  <c r="E1442" i="15"/>
  <c r="F1442" i="15" s="1"/>
  <c r="E1443" i="15"/>
  <c r="F1443" i="15" s="1"/>
  <c r="E1444" i="15"/>
  <c r="F1444" i="15" s="1"/>
  <c r="E1445" i="15"/>
  <c r="F1445" i="15" s="1"/>
  <c r="E1446" i="15"/>
  <c r="F1446" i="15" s="1"/>
  <c r="E1447" i="15"/>
  <c r="F1447" i="15" s="1"/>
  <c r="E1448" i="15"/>
  <c r="F1448" i="15" s="1"/>
  <c r="E1449" i="15"/>
  <c r="F1449" i="15" s="1"/>
  <c r="E1450" i="15"/>
  <c r="F1450" i="15" s="1"/>
  <c r="E1451" i="15"/>
  <c r="F1451" i="15" s="1"/>
  <c r="E1452" i="15"/>
  <c r="F1452" i="15" s="1"/>
  <c r="E1453" i="15"/>
  <c r="F1453" i="15" s="1"/>
  <c r="E1454" i="15"/>
  <c r="F1454" i="15" s="1"/>
  <c r="E1455" i="15"/>
  <c r="F1455" i="15" s="1"/>
  <c r="E1456" i="15"/>
  <c r="F1456" i="15" s="1"/>
  <c r="E1457" i="15"/>
  <c r="F1457" i="15" s="1"/>
  <c r="E1458" i="15"/>
  <c r="F1458" i="15" s="1"/>
  <c r="E1459" i="15"/>
  <c r="F1459" i="15" s="1"/>
  <c r="E1460" i="15"/>
  <c r="F1460" i="15" s="1"/>
  <c r="E1461" i="15"/>
  <c r="F1461" i="15" s="1"/>
  <c r="E1462" i="15"/>
  <c r="F1462" i="15" s="1"/>
  <c r="E1463" i="15"/>
  <c r="F1463" i="15" s="1"/>
  <c r="E1464" i="15"/>
  <c r="F1464" i="15" s="1"/>
  <c r="E1465" i="15"/>
  <c r="F1465" i="15" s="1"/>
  <c r="E1466" i="15"/>
  <c r="F1466" i="15" s="1"/>
  <c r="E1467" i="15"/>
  <c r="F1467" i="15" s="1"/>
  <c r="E1468" i="15"/>
  <c r="F1468" i="15" s="1"/>
  <c r="E1469" i="15"/>
  <c r="F1469" i="15" s="1"/>
  <c r="E1470" i="15"/>
  <c r="F1470" i="15" s="1"/>
  <c r="E1471" i="15"/>
  <c r="F1471" i="15" s="1"/>
  <c r="E1472" i="15"/>
  <c r="F1472" i="15" s="1"/>
  <c r="E1473" i="15"/>
  <c r="F1473" i="15" s="1"/>
  <c r="E1474" i="15"/>
  <c r="F1474" i="15" s="1"/>
  <c r="E1475" i="15"/>
  <c r="F1475" i="15" s="1"/>
  <c r="E1476" i="15"/>
  <c r="F1476" i="15" s="1"/>
  <c r="E1477" i="15"/>
  <c r="F1477" i="15" s="1"/>
  <c r="E1478" i="15"/>
  <c r="F1478" i="15" s="1"/>
  <c r="E1479" i="15"/>
  <c r="F1479" i="15" s="1"/>
  <c r="E1480" i="15"/>
  <c r="F1480" i="15" s="1"/>
  <c r="E1481" i="15"/>
  <c r="F1481" i="15" s="1"/>
  <c r="E1482" i="15"/>
  <c r="F1482" i="15" s="1"/>
  <c r="E1483" i="15"/>
  <c r="F1483" i="15" s="1"/>
  <c r="E1484" i="15"/>
  <c r="F1484" i="15" s="1"/>
  <c r="E1485" i="15"/>
  <c r="F1485" i="15" s="1"/>
  <c r="E1486" i="15"/>
  <c r="F1486" i="15" s="1"/>
  <c r="E1487" i="15"/>
  <c r="F1487" i="15" s="1"/>
  <c r="E1488" i="15"/>
  <c r="F1488" i="15" s="1"/>
  <c r="E1489" i="15"/>
  <c r="F1489" i="15" s="1"/>
  <c r="E1490" i="15"/>
  <c r="F1490" i="15" s="1"/>
  <c r="E1491" i="15"/>
  <c r="F1491" i="15" s="1"/>
  <c r="E1492" i="15"/>
  <c r="F1492" i="15" s="1"/>
  <c r="E1493" i="15"/>
  <c r="F1493" i="15" s="1"/>
  <c r="E1494" i="15"/>
  <c r="F1494" i="15" s="1"/>
  <c r="E1495" i="15"/>
  <c r="F1495" i="15" s="1"/>
  <c r="E1496" i="15"/>
  <c r="F1496" i="15" s="1"/>
  <c r="E1497" i="15"/>
  <c r="F1497" i="15" s="1"/>
  <c r="E1498" i="15"/>
  <c r="F1498" i="15" s="1"/>
  <c r="E1499" i="15"/>
  <c r="F1499" i="15" s="1"/>
  <c r="E1500" i="15"/>
  <c r="F1500" i="15" s="1"/>
  <c r="E1501" i="15"/>
  <c r="F1501" i="15" s="1"/>
  <c r="AQ79" i="41"/>
  <c r="AQ77" i="41"/>
  <c r="AQ75" i="41"/>
  <c r="AQ73" i="41"/>
  <c r="AQ71" i="41"/>
  <c r="AQ69" i="41"/>
  <c r="AQ76" i="41"/>
  <c r="AQ65" i="41"/>
  <c r="AQ62" i="41"/>
  <c r="AQ58" i="41"/>
  <c r="AQ57" i="41"/>
  <c r="AQ80" i="41"/>
  <c r="AQ72" i="41"/>
  <c r="AQ66" i="41"/>
  <c r="AQ63" i="41"/>
  <c r="AQ61" i="41"/>
  <c r="AQ55" i="41"/>
  <c r="AQ54" i="41"/>
  <c r="AQ53" i="41"/>
  <c r="AQ52" i="41"/>
  <c r="AQ51" i="41"/>
  <c r="AQ50" i="41"/>
  <c r="AQ49" i="41"/>
  <c r="AQ48" i="41"/>
  <c r="AQ74" i="41"/>
  <c r="AQ64" i="41"/>
  <c r="AQ56" i="41"/>
  <c r="AQ42" i="41"/>
  <c r="AQ41" i="41"/>
  <c r="AQ40" i="41"/>
  <c r="AQ39" i="41"/>
  <c r="AQ38" i="41"/>
  <c r="AQ37" i="41"/>
  <c r="AQ36" i="41"/>
  <c r="AQ67" i="41"/>
  <c r="AQ32" i="41"/>
  <c r="AQ31" i="41"/>
  <c r="AQ30" i="41"/>
  <c r="AQ46" i="41"/>
  <c r="AQ44" i="41"/>
  <c r="AQ78" i="41"/>
  <c r="AQ60" i="41"/>
  <c r="AQ59" i="41"/>
  <c r="AQ47" i="41"/>
  <c r="AQ43" i="41"/>
  <c r="AQ33" i="41"/>
  <c r="AQ35" i="41"/>
  <c r="AQ68" i="41"/>
  <c r="AQ45" i="41"/>
  <c r="AQ34" i="41"/>
  <c r="AQ28" i="41"/>
  <c r="AQ27" i="41"/>
  <c r="AQ26" i="41"/>
  <c r="AQ25" i="41"/>
  <c r="AQ24" i="41"/>
  <c r="E799" i="15"/>
  <c r="E798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A1001" i="15"/>
  <c r="A1002" i="15"/>
  <c r="A1003" i="15"/>
  <c r="A1004" i="15"/>
  <c r="A1005" i="15"/>
  <c r="A1006" i="15"/>
  <c r="A1007" i="15"/>
  <c r="A1008" i="15"/>
  <c r="A1009" i="15"/>
  <c r="A1010" i="15"/>
  <c r="A1011" i="15"/>
  <c r="A1012" i="15"/>
  <c r="A1013" i="15"/>
  <c r="A1014" i="15"/>
  <c r="A1015" i="15"/>
  <c r="A1016" i="15"/>
  <c r="A1017" i="15"/>
  <c r="A1018" i="15"/>
  <c r="A1019" i="15"/>
  <c r="A1020" i="15"/>
  <c r="A1021" i="15"/>
  <c r="A1022" i="15"/>
  <c r="A1023" i="15"/>
  <c r="A1024" i="15"/>
  <c r="A1025" i="15"/>
  <c r="A1026" i="15"/>
  <c r="A1027" i="15"/>
  <c r="A1028" i="15"/>
  <c r="A1029" i="15"/>
  <c r="A1030" i="15"/>
  <c r="A1031" i="15"/>
  <c r="A1032" i="15"/>
  <c r="A1033" i="15"/>
  <c r="A1034" i="15"/>
  <c r="A1035" i="15"/>
  <c r="A1036" i="15"/>
  <c r="A1037" i="15"/>
  <c r="A1038" i="15"/>
  <c r="A1039" i="15"/>
  <c r="A1040" i="15"/>
  <c r="A1041" i="15"/>
  <c r="A1042" i="15"/>
  <c r="A1043" i="15"/>
  <c r="A1044" i="15"/>
  <c r="A1045" i="15"/>
  <c r="A1046" i="15"/>
  <c r="A1047" i="15"/>
  <c r="A1048" i="15"/>
  <c r="A1049" i="15"/>
  <c r="A1050" i="15"/>
  <c r="A1051" i="15"/>
  <c r="A1052" i="15"/>
  <c r="A1053" i="15"/>
  <c r="A1054" i="15"/>
  <c r="A1055" i="15"/>
  <c r="A1056" i="15"/>
  <c r="A1057" i="15"/>
  <c r="A1058" i="15"/>
  <c r="A1059" i="15"/>
  <c r="A1060" i="15"/>
  <c r="A1061" i="15"/>
  <c r="A1062" i="15"/>
  <c r="A1063" i="15"/>
  <c r="A1064" i="15"/>
  <c r="A1065" i="15"/>
  <c r="A1066" i="15"/>
  <c r="A1067" i="15"/>
  <c r="A1068" i="15"/>
  <c r="A1069" i="15"/>
  <c r="A1070" i="15"/>
  <c r="A1071" i="15"/>
  <c r="A1072" i="15"/>
  <c r="A1073" i="15"/>
  <c r="A1074" i="15"/>
  <c r="A1075" i="15"/>
  <c r="A1076" i="15"/>
  <c r="A1077" i="15"/>
  <c r="A1078" i="15"/>
  <c r="A1079" i="15"/>
  <c r="A1080" i="15"/>
  <c r="A1081" i="15"/>
  <c r="A1082" i="15"/>
  <c r="A1083" i="15"/>
  <c r="A1084" i="15"/>
  <c r="A1085" i="15"/>
  <c r="A1086" i="15"/>
  <c r="A1087" i="15"/>
  <c r="A1088" i="15"/>
  <c r="A1089" i="15"/>
  <c r="A1090" i="15"/>
  <c r="A1091" i="15"/>
  <c r="A1092" i="15"/>
  <c r="A1093" i="15"/>
  <c r="A1094" i="15"/>
  <c r="A1095" i="15"/>
  <c r="A1096" i="15"/>
  <c r="A1097" i="15"/>
  <c r="A1098" i="15"/>
  <c r="A1099" i="15"/>
  <c r="A1100" i="15"/>
  <c r="A1101" i="15"/>
  <c r="A1102" i="15"/>
  <c r="A1103" i="15"/>
  <c r="A1104" i="15"/>
  <c r="A1105" i="15"/>
  <c r="A1106" i="15"/>
  <c r="A1107" i="15"/>
  <c r="A1108" i="15"/>
  <c r="A1109" i="15"/>
  <c r="A1110" i="15"/>
  <c r="A1111" i="15"/>
  <c r="A1112" i="15"/>
  <c r="A1113" i="15"/>
  <c r="A1114" i="15"/>
  <c r="A1115" i="15"/>
  <c r="A1116" i="15"/>
  <c r="A1117" i="15"/>
  <c r="A1118" i="15"/>
  <c r="A1119" i="15"/>
  <c r="A1120" i="15"/>
  <c r="A1121" i="15"/>
  <c r="A1122" i="15"/>
  <c r="A1123" i="15"/>
  <c r="A1124" i="15"/>
  <c r="A1125" i="15"/>
  <c r="A1126" i="15"/>
  <c r="A1127" i="15"/>
  <c r="A1128" i="15"/>
  <c r="A1129" i="15"/>
  <c r="A1130" i="15"/>
  <c r="A1131" i="15"/>
  <c r="A1132" i="15"/>
  <c r="A1133" i="15"/>
  <c r="A1134" i="15"/>
  <c r="A1135" i="15"/>
  <c r="A1136" i="15"/>
  <c r="A1137" i="15"/>
  <c r="A1138" i="15"/>
  <c r="A1139" i="15"/>
  <c r="A1140" i="15"/>
  <c r="A1141" i="15"/>
  <c r="A1142" i="15"/>
  <c r="A1143" i="15"/>
  <c r="A1144" i="15"/>
  <c r="A1145" i="15"/>
  <c r="A1146" i="15"/>
  <c r="A1147" i="15"/>
  <c r="A1148" i="15"/>
  <c r="A1149" i="15"/>
  <c r="A1150" i="15"/>
  <c r="A1151" i="15"/>
  <c r="A1152" i="15"/>
  <c r="A1153" i="15"/>
  <c r="A1154" i="15"/>
  <c r="A1155" i="15"/>
  <c r="A1156" i="15"/>
  <c r="A1157" i="15"/>
  <c r="A1158" i="15"/>
  <c r="A1159" i="15"/>
  <c r="A1160" i="15"/>
  <c r="A1161" i="15"/>
  <c r="A1162" i="15"/>
  <c r="A1163" i="15"/>
  <c r="A1164" i="15"/>
  <c r="A1165" i="15"/>
  <c r="A1166" i="15"/>
  <c r="A1167" i="15"/>
  <c r="A1168" i="15"/>
  <c r="A1169" i="15"/>
  <c r="A1170" i="15"/>
  <c r="A1171" i="15"/>
  <c r="A1172" i="15"/>
  <c r="A1173" i="15"/>
  <c r="A1174" i="15"/>
  <c r="A1175" i="15"/>
  <c r="A1176" i="15"/>
  <c r="A1177" i="15"/>
  <c r="A1178" i="15"/>
  <c r="A1179" i="15"/>
  <c r="A1180" i="15"/>
  <c r="A1181" i="15"/>
  <c r="A1182" i="15"/>
  <c r="A1183" i="15"/>
  <c r="A1184" i="15"/>
  <c r="A1185" i="15"/>
  <c r="A1186" i="15"/>
  <c r="A1187" i="15"/>
  <c r="A1188" i="15"/>
  <c r="A1189" i="15"/>
  <c r="A1190" i="15"/>
  <c r="A1191" i="15"/>
  <c r="A1192" i="15"/>
  <c r="A1193" i="15"/>
  <c r="A1194" i="15"/>
  <c r="A1195" i="15"/>
  <c r="A1196" i="15"/>
  <c r="A1197" i="15"/>
  <c r="A1198" i="15"/>
  <c r="A1199" i="15"/>
  <c r="A1200" i="15"/>
  <c r="A1201" i="15"/>
  <c r="A1202" i="15"/>
  <c r="A1203" i="15"/>
  <c r="A1204" i="15"/>
  <c r="A1205" i="15"/>
  <c r="A1206" i="15"/>
  <c r="A1207" i="15"/>
  <c r="A1208" i="15"/>
  <c r="A1209" i="15"/>
  <c r="A1210" i="15"/>
  <c r="A1211" i="15"/>
  <c r="A1212" i="15"/>
  <c r="A1213" i="15"/>
  <c r="A1214" i="15"/>
  <c r="A1215" i="15"/>
  <c r="A1216" i="15"/>
  <c r="A1217" i="15"/>
  <c r="A1218" i="15"/>
  <c r="A1219" i="15"/>
  <c r="A1220" i="15"/>
  <c r="A1221" i="15"/>
  <c r="A1222" i="15"/>
  <c r="A1223" i="15"/>
  <c r="A1224" i="15"/>
  <c r="A1225" i="15"/>
  <c r="A1226" i="15"/>
  <c r="A1227" i="15"/>
  <c r="A1228" i="15"/>
  <c r="A1229" i="15"/>
  <c r="A1230" i="15"/>
  <c r="A1231" i="15"/>
  <c r="A1232" i="15"/>
  <c r="A1233" i="15"/>
  <c r="A1234" i="15"/>
  <c r="A1235" i="15"/>
  <c r="A1236" i="15"/>
  <c r="A1237" i="15"/>
  <c r="A1238" i="15"/>
  <c r="A1239" i="15"/>
  <c r="A1240" i="15"/>
  <c r="A1241" i="15"/>
  <c r="A1242" i="15"/>
  <c r="A1243" i="15"/>
  <c r="A1244" i="15"/>
  <c r="A1245" i="15"/>
  <c r="A1246" i="15"/>
  <c r="A1247" i="15"/>
  <c r="A1248" i="15"/>
  <c r="A1249" i="15"/>
  <c r="A1250" i="15"/>
  <c r="A1251" i="15"/>
  <c r="A1252" i="15"/>
  <c r="A1253" i="15"/>
  <c r="A1254" i="15"/>
  <c r="A1255" i="15"/>
  <c r="A1256" i="15"/>
  <c r="A1257" i="15"/>
  <c r="A1258" i="15"/>
  <c r="A1259" i="15"/>
  <c r="A1260" i="15"/>
  <c r="A1261" i="15"/>
  <c r="A1262" i="15"/>
  <c r="A1263" i="15"/>
  <c r="A1264" i="15"/>
  <c r="A1265" i="15"/>
  <c r="A1266" i="15"/>
  <c r="A1267" i="15"/>
  <c r="A1268" i="15"/>
  <c r="A1269" i="15"/>
  <c r="A1270" i="15"/>
  <c r="A1271" i="15"/>
  <c r="A1272" i="15"/>
  <c r="A1273" i="15"/>
  <c r="A1274" i="15"/>
  <c r="A1275" i="15"/>
  <c r="A1276" i="15"/>
  <c r="A1277" i="15"/>
  <c r="A1278" i="15"/>
  <c r="A1279" i="15"/>
  <c r="A1280" i="15"/>
  <c r="A1281" i="15"/>
  <c r="A1282" i="15"/>
  <c r="A1283" i="15"/>
  <c r="A1284" i="15"/>
  <c r="A1285" i="15"/>
  <c r="A1286" i="15"/>
  <c r="A1287" i="15"/>
  <c r="A1288" i="15"/>
  <c r="A1289" i="15"/>
  <c r="A1290" i="15"/>
  <c r="A1291" i="15"/>
  <c r="A1292" i="15"/>
  <c r="A1293" i="15"/>
  <c r="A1294" i="15"/>
  <c r="A1295" i="15"/>
  <c r="A1296" i="15"/>
  <c r="A1297" i="15"/>
  <c r="A1298" i="15"/>
  <c r="A1299" i="15"/>
  <c r="A1300" i="15"/>
  <c r="A1301" i="15"/>
  <c r="A1302" i="15"/>
  <c r="A1303" i="15"/>
  <c r="A1304" i="15"/>
  <c r="A1305" i="15"/>
  <c r="A1306" i="15"/>
  <c r="A1307" i="15"/>
  <c r="A1308" i="15"/>
  <c r="A1309" i="15"/>
  <c r="A1310" i="15"/>
  <c r="A1311" i="15"/>
  <c r="A1312" i="15"/>
  <c r="A1313" i="15"/>
  <c r="A1314" i="15"/>
  <c r="A1315" i="15"/>
  <c r="A1316" i="15"/>
  <c r="A1317" i="15"/>
  <c r="A1318" i="15"/>
  <c r="A1319" i="15"/>
  <c r="A1320" i="15"/>
  <c r="A1321" i="15"/>
  <c r="A1322" i="15"/>
  <c r="A1323" i="15"/>
  <c r="A1324" i="15"/>
  <c r="A1325" i="15"/>
  <c r="A1326" i="15"/>
  <c r="A1327" i="15"/>
  <c r="A1328" i="15"/>
  <c r="A1329" i="15"/>
  <c r="A1330" i="15"/>
  <c r="A1331" i="15"/>
  <c r="A1332" i="15"/>
  <c r="A1333" i="15"/>
  <c r="A1334" i="15"/>
  <c r="A1335" i="15"/>
  <c r="A1336" i="15"/>
  <c r="A1337" i="15"/>
  <c r="A1338" i="15"/>
  <c r="A1339" i="15"/>
  <c r="A1340" i="15"/>
  <c r="A1341" i="15"/>
  <c r="A1342" i="15"/>
  <c r="A1343" i="15"/>
  <c r="A1344" i="15"/>
  <c r="A1345" i="15"/>
  <c r="A1346" i="15"/>
  <c r="A1347" i="15"/>
  <c r="A1348" i="15"/>
  <c r="A1349" i="15"/>
  <c r="A1350" i="15"/>
  <c r="A1351" i="15"/>
  <c r="A1352" i="15"/>
  <c r="A1353" i="15"/>
  <c r="A1354" i="15"/>
  <c r="A1355" i="15"/>
  <c r="A1356" i="15"/>
  <c r="A1357" i="15"/>
  <c r="A1358" i="15"/>
  <c r="A1359" i="15"/>
  <c r="A1360" i="15"/>
  <c r="A1361" i="15"/>
  <c r="A1362" i="15"/>
  <c r="A1363" i="15"/>
  <c r="A1364" i="15"/>
  <c r="A1365" i="15"/>
  <c r="A1366" i="15"/>
  <c r="A1367" i="15"/>
  <c r="A1368" i="15"/>
  <c r="A1369" i="15"/>
  <c r="A1370" i="15"/>
  <c r="A1371" i="15"/>
  <c r="A1372" i="15"/>
  <c r="A1373" i="15"/>
  <c r="A1374" i="15"/>
  <c r="A1375" i="15"/>
  <c r="A1376" i="15"/>
  <c r="A1377" i="15"/>
  <c r="A1378" i="15"/>
  <c r="A1379" i="15"/>
  <c r="A1380" i="15"/>
  <c r="A1381" i="15"/>
  <c r="A1382" i="15"/>
  <c r="A1383" i="15"/>
  <c r="A1384" i="15"/>
  <c r="A1385" i="15"/>
  <c r="A1386" i="15"/>
  <c r="A1387" i="15"/>
  <c r="A1388" i="15"/>
  <c r="A1389" i="15"/>
  <c r="A1390" i="15"/>
  <c r="A1391" i="15"/>
  <c r="A1392" i="15"/>
  <c r="A1393" i="15"/>
  <c r="A1394" i="15"/>
  <c r="A1395" i="15"/>
  <c r="A1396" i="15"/>
  <c r="A1397" i="15"/>
  <c r="A1398" i="15"/>
  <c r="A1399" i="15"/>
  <c r="A1400" i="15"/>
  <c r="A1401" i="15"/>
  <c r="A1402" i="15"/>
  <c r="A1403" i="15"/>
  <c r="A1404" i="15"/>
  <c r="A1405" i="15"/>
  <c r="A1406" i="15"/>
  <c r="A1407" i="15"/>
  <c r="A1408" i="15"/>
  <c r="A1409" i="15"/>
  <c r="A1410" i="15"/>
  <c r="A1411" i="15"/>
  <c r="A1412" i="15"/>
  <c r="A1413" i="15"/>
  <c r="A1414" i="15"/>
  <c r="A1415" i="15"/>
  <c r="A1416" i="15"/>
  <c r="A1417" i="15"/>
  <c r="A1418" i="15"/>
  <c r="A1419" i="15"/>
  <c r="A1420" i="15"/>
  <c r="A1421" i="15"/>
  <c r="A1422" i="15"/>
  <c r="A1423" i="15"/>
  <c r="A1424" i="15"/>
  <c r="A1425" i="15"/>
  <c r="A1426" i="15"/>
  <c r="A1427" i="15"/>
  <c r="A1428" i="15"/>
  <c r="A1429" i="15"/>
  <c r="A1430" i="15"/>
  <c r="A1431" i="15"/>
  <c r="A1432" i="15"/>
  <c r="A1433" i="15"/>
  <c r="A1434" i="15"/>
  <c r="A1435" i="15"/>
  <c r="A1436" i="15"/>
  <c r="A1437" i="15"/>
  <c r="A1438" i="15"/>
  <c r="A1439" i="15"/>
  <c r="A1440" i="15"/>
  <c r="A1441" i="15"/>
  <c r="A1442" i="15"/>
  <c r="A1443" i="15"/>
  <c r="A1444" i="15"/>
  <c r="A1445" i="15"/>
  <c r="A1446" i="15"/>
  <c r="A1447" i="15"/>
  <c r="A1448" i="15"/>
  <c r="A1449" i="15"/>
  <c r="A1450" i="15"/>
  <c r="A1451" i="15"/>
  <c r="A1452" i="15"/>
  <c r="A1453" i="15"/>
  <c r="A1454" i="15"/>
  <c r="A1455" i="15"/>
  <c r="A1456" i="15"/>
  <c r="A1457" i="15"/>
  <c r="A1458" i="15"/>
  <c r="A1459" i="15"/>
  <c r="A1460" i="15"/>
  <c r="A1461" i="15"/>
  <c r="A1462" i="15"/>
  <c r="A1463" i="15"/>
  <c r="A1464" i="15"/>
  <c r="A1465" i="15"/>
  <c r="A1466" i="15"/>
  <c r="A1467" i="15"/>
  <c r="A1468" i="15"/>
  <c r="A1469" i="15"/>
  <c r="A1470" i="15"/>
  <c r="A1471" i="15"/>
  <c r="A1472" i="15"/>
  <c r="A1473" i="15"/>
  <c r="A1474" i="15"/>
  <c r="A1475" i="15"/>
  <c r="A1476" i="15"/>
  <c r="A1477" i="15"/>
  <c r="A1478" i="15"/>
  <c r="A1479" i="15"/>
  <c r="A1480" i="15"/>
  <c r="A1481" i="15"/>
  <c r="A1482" i="15"/>
  <c r="A1483" i="15"/>
  <c r="A1484" i="15"/>
  <c r="A1485" i="15"/>
  <c r="A1486" i="15"/>
  <c r="A1487" i="15"/>
  <c r="A1488" i="15"/>
  <c r="A1489" i="15"/>
  <c r="A1490" i="15"/>
  <c r="A1491" i="15"/>
  <c r="A1492" i="15"/>
  <c r="A1493" i="15"/>
  <c r="A1494" i="15"/>
  <c r="A1495" i="15"/>
  <c r="A1496" i="15"/>
  <c r="A1497" i="15"/>
  <c r="A1498" i="15"/>
  <c r="A1499" i="15"/>
  <c r="A1500" i="15"/>
  <c r="A1501" i="15"/>
  <c r="A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AQ29" i="41"/>
  <c r="D28" i="15"/>
  <c r="D29" i="15"/>
  <c r="D30" i="15"/>
  <c r="D31" i="15"/>
  <c r="D32" i="15"/>
  <c r="AQ70" i="41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2" i="15"/>
  <c r="E797" i="15"/>
  <c r="F797" i="15" s="1"/>
  <c r="E796" i="15"/>
  <c r="F796" i="15" s="1"/>
  <c r="E795" i="15"/>
  <c r="F795" i="15" s="1"/>
  <c r="E794" i="15"/>
  <c r="F794" i="15" s="1"/>
  <c r="E793" i="15"/>
  <c r="F793" i="15" s="1"/>
  <c r="E792" i="15"/>
  <c r="F792" i="15" s="1"/>
  <c r="E791" i="15"/>
  <c r="F791" i="15" s="1"/>
  <c r="AR435" i="9"/>
  <c r="AO436" i="9"/>
  <c r="AP436" i="9"/>
  <c r="AQ436" i="9"/>
  <c r="AR436" i="9"/>
  <c r="AS436" i="9"/>
  <c r="AO437" i="9"/>
  <c r="AP437" i="9"/>
  <c r="AQ437" i="9"/>
  <c r="AR437" i="9"/>
  <c r="AS437" i="9"/>
  <c r="AO438" i="9"/>
  <c r="AP438" i="9"/>
  <c r="AQ438" i="9"/>
  <c r="AR438" i="9"/>
  <c r="AS438" i="9"/>
  <c r="AO439" i="9"/>
  <c r="AP439" i="9"/>
  <c r="AQ439" i="9"/>
  <c r="AR439" i="9"/>
  <c r="AS439" i="9"/>
  <c r="AO440" i="9"/>
  <c r="AP440" i="9"/>
  <c r="AQ440" i="9"/>
  <c r="AR440" i="9"/>
  <c r="AS440" i="9"/>
  <c r="AO441" i="9"/>
  <c r="AP441" i="9"/>
  <c r="AQ441" i="9"/>
  <c r="AR441" i="9"/>
  <c r="AS441" i="9"/>
  <c r="AO442" i="9"/>
  <c r="AP442" i="9"/>
  <c r="AQ442" i="9"/>
  <c r="AR442" i="9"/>
  <c r="AS442" i="9"/>
  <c r="AO443" i="9"/>
  <c r="AP443" i="9"/>
  <c r="AQ443" i="9"/>
  <c r="AR443" i="9"/>
  <c r="AS443" i="9"/>
  <c r="AO444" i="9"/>
  <c r="AP444" i="9"/>
  <c r="AQ444" i="9"/>
  <c r="AR444" i="9"/>
  <c r="AS444" i="9"/>
  <c r="AO445" i="9"/>
  <c r="AP445" i="9"/>
  <c r="AQ445" i="9"/>
  <c r="AR445" i="9"/>
  <c r="AS445" i="9"/>
  <c r="AO446" i="9"/>
  <c r="AP446" i="9"/>
  <c r="AQ446" i="9"/>
  <c r="AR446" i="9"/>
  <c r="AS446" i="9"/>
  <c r="AO447" i="9"/>
  <c r="AP447" i="9"/>
  <c r="AQ447" i="9"/>
  <c r="AR447" i="9"/>
  <c r="AS447" i="9"/>
  <c r="AO448" i="9"/>
  <c r="AP448" i="9"/>
  <c r="AQ448" i="9"/>
  <c r="AR448" i="9"/>
  <c r="AS448" i="9"/>
  <c r="AO449" i="9"/>
  <c r="AP449" i="9"/>
  <c r="AQ449" i="9"/>
  <c r="AR449" i="9"/>
  <c r="AS449" i="9"/>
  <c r="AO450" i="9"/>
  <c r="AP450" i="9"/>
  <c r="AQ450" i="9"/>
  <c r="AR450" i="9"/>
  <c r="AS450" i="9"/>
  <c r="AO451" i="9"/>
  <c r="AP451" i="9"/>
  <c r="AQ451" i="9"/>
  <c r="AR451" i="9"/>
  <c r="AS451" i="9"/>
  <c r="AO452" i="9"/>
  <c r="AP452" i="9"/>
  <c r="AQ452" i="9"/>
  <c r="AR452" i="9"/>
  <c r="AS452" i="9"/>
  <c r="AO453" i="9"/>
  <c r="AP453" i="9"/>
  <c r="AQ453" i="9"/>
  <c r="AR453" i="9"/>
  <c r="AS453" i="9"/>
  <c r="AO454" i="9"/>
  <c r="AP454" i="9"/>
  <c r="AQ454" i="9"/>
  <c r="AR454" i="9"/>
  <c r="AS454" i="9"/>
  <c r="AO455" i="9"/>
  <c r="AP455" i="9"/>
  <c r="AQ455" i="9"/>
  <c r="AR455" i="9"/>
  <c r="AS455" i="9"/>
  <c r="AO456" i="9"/>
  <c r="AP456" i="9"/>
  <c r="AQ456" i="9"/>
  <c r="AR456" i="9"/>
  <c r="AS456" i="9"/>
  <c r="AO457" i="9"/>
  <c r="AP457" i="9"/>
  <c r="AQ457" i="9"/>
  <c r="AR457" i="9"/>
  <c r="AS457" i="9"/>
  <c r="AO458" i="9"/>
  <c r="AP458" i="9"/>
  <c r="AQ458" i="9"/>
  <c r="AR458" i="9"/>
  <c r="AS458" i="9"/>
  <c r="AO459" i="9"/>
  <c r="AP459" i="9"/>
  <c r="AQ459" i="9"/>
  <c r="AR459" i="9"/>
  <c r="AS459" i="9"/>
  <c r="AO460" i="9"/>
  <c r="AP460" i="9"/>
  <c r="AQ460" i="9"/>
  <c r="AR460" i="9"/>
  <c r="AS460" i="9"/>
  <c r="AO461" i="9"/>
  <c r="AP461" i="9"/>
  <c r="AQ461" i="9"/>
  <c r="AR461" i="9"/>
  <c r="AS461" i="9"/>
  <c r="AO462" i="9"/>
  <c r="AP462" i="9"/>
  <c r="AQ462" i="9"/>
  <c r="AR462" i="9"/>
  <c r="AS462" i="9"/>
  <c r="AO463" i="9"/>
  <c r="AP463" i="9"/>
  <c r="AQ463" i="9"/>
  <c r="AR463" i="9"/>
  <c r="AS463" i="9"/>
  <c r="AO464" i="9"/>
  <c r="AP464" i="9"/>
  <c r="AQ464" i="9"/>
  <c r="AR464" i="9"/>
  <c r="AS464" i="9"/>
  <c r="AO465" i="9"/>
  <c r="AP465" i="9"/>
  <c r="AQ465" i="9"/>
  <c r="AR465" i="9"/>
  <c r="AS465" i="9"/>
  <c r="AO466" i="9"/>
  <c r="AP466" i="9"/>
  <c r="AQ466" i="9"/>
  <c r="AR466" i="9"/>
  <c r="AS466" i="9"/>
  <c r="AO467" i="9"/>
  <c r="AP467" i="9"/>
  <c r="AQ467" i="9"/>
  <c r="AR467" i="9"/>
  <c r="AS467" i="9"/>
  <c r="AO468" i="9"/>
  <c r="AP468" i="9"/>
  <c r="AQ468" i="9"/>
  <c r="AR468" i="9"/>
  <c r="AS468" i="9"/>
  <c r="AO469" i="9"/>
  <c r="AP469" i="9"/>
  <c r="AQ469" i="9"/>
  <c r="AR469" i="9"/>
  <c r="AS469" i="9"/>
  <c r="AO470" i="9"/>
  <c r="AP470" i="9"/>
  <c r="AQ470" i="9"/>
  <c r="AR470" i="9"/>
  <c r="AS470" i="9"/>
  <c r="AO471" i="9"/>
  <c r="AP471" i="9"/>
  <c r="AQ471" i="9"/>
  <c r="AR471" i="9"/>
  <c r="AS471" i="9"/>
  <c r="AO472" i="9"/>
  <c r="AP472" i="9"/>
  <c r="AQ472" i="9"/>
  <c r="AR472" i="9"/>
  <c r="AS472" i="9"/>
  <c r="AO473" i="9"/>
  <c r="AP473" i="9"/>
  <c r="AQ473" i="9"/>
  <c r="AR473" i="9"/>
  <c r="AS473" i="9"/>
  <c r="AO474" i="9"/>
  <c r="AP474" i="9"/>
  <c r="AQ474" i="9"/>
  <c r="AR474" i="9"/>
  <c r="AS474" i="9"/>
  <c r="AO475" i="9"/>
  <c r="AP475" i="9"/>
  <c r="AQ475" i="9"/>
  <c r="AR475" i="9"/>
  <c r="AS475" i="9"/>
  <c r="AO476" i="9"/>
  <c r="AP476" i="9"/>
  <c r="AQ476" i="9"/>
  <c r="AR476" i="9"/>
  <c r="AS476" i="9"/>
  <c r="AO477" i="9"/>
  <c r="AP477" i="9"/>
  <c r="AQ477" i="9"/>
  <c r="AR477" i="9"/>
  <c r="AS477" i="9"/>
  <c r="AO478" i="9"/>
  <c r="AP478" i="9"/>
  <c r="AQ478" i="9"/>
  <c r="AR478" i="9"/>
  <c r="AS478" i="9"/>
  <c r="AO479" i="9"/>
  <c r="AP479" i="9"/>
  <c r="AQ479" i="9"/>
  <c r="AR479" i="9"/>
  <c r="AS479" i="9"/>
  <c r="AO480" i="9"/>
  <c r="AP480" i="9"/>
  <c r="AQ480" i="9"/>
  <c r="AR480" i="9"/>
  <c r="AS480" i="9"/>
  <c r="AO481" i="9"/>
  <c r="AP481" i="9"/>
  <c r="AQ481" i="9"/>
  <c r="AR481" i="9"/>
  <c r="AS481" i="9"/>
  <c r="AO482" i="9"/>
  <c r="AP482" i="9"/>
  <c r="AQ482" i="9"/>
  <c r="AR482" i="9"/>
  <c r="AS482" i="9"/>
  <c r="AO483" i="9"/>
  <c r="AP483" i="9"/>
  <c r="AQ483" i="9"/>
  <c r="AR483" i="9"/>
  <c r="AS483" i="9"/>
  <c r="AO484" i="9"/>
  <c r="AP484" i="9"/>
  <c r="AQ484" i="9"/>
  <c r="AR484" i="9"/>
  <c r="AS484" i="9"/>
  <c r="AO485" i="9"/>
  <c r="AP485" i="9"/>
  <c r="AQ485" i="9"/>
  <c r="AR485" i="9"/>
  <c r="AS485" i="9"/>
  <c r="AO486" i="9"/>
  <c r="AP486" i="9"/>
  <c r="AQ486" i="9"/>
  <c r="AR486" i="9"/>
  <c r="AS486" i="9"/>
  <c r="AO487" i="9"/>
  <c r="AP487" i="9"/>
  <c r="AQ487" i="9"/>
  <c r="AR487" i="9"/>
  <c r="AS487" i="9"/>
  <c r="AO488" i="9"/>
  <c r="AP488" i="9"/>
  <c r="AQ488" i="9"/>
  <c r="AR488" i="9"/>
  <c r="AS488" i="9"/>
  <c r="AO489" i="9"/>
  <c r="AP489" i="9"/>
  <c r="AQ489" i="9"/>
  <c r="AR489" i="9"/>
  <c r="AS489" i="9"/>
  <c r="AO490" i="9"/>
  <c r="AP490" i="9"/>
  <c r="AQ490" i="9"/>
  <c r="AR490" i="9"/>
  <c r="AS490" i="9"/>
  <c r="AO491" i="9"/>
  <c r="AP491" i="9"/>
  <c r="AQ491" i="9"/>
  <c r="AR491" i="9"/>
  <c r="AS491" i="9"/>
  <c r="AO492" i="9"/>
  <c r="AP492" i="9"/>
  <c r="AQ492" i="9"/>
  <c r="AR492" i="9"/>
  <c r="AS492" i="9"/>
  <c r="AO493" i="9"/>
  <c r="AP493" i="9"/>
  <c r="AQ493" i="9"/>
  <c r="AR493" i="9"/>
  <c r="AS493" i="9"/>
  <c r="AO494" i="9"/>
  <c r="AP494" i="9"/>
  <c r="AQ494" i="9"/>
  <c r="AR494" i="9"/>
  <c r="AS494" i="9"/>
  <c r="AO495" i="9"/>
  <c r="AP495" i="9"/>
  <c r="AQ495" i="9"/>
  <c r="AR495" i="9"/>
  <c r="AS495" i="9"/>
  <c r="AO496" i="9"/>
  <c r="AP496" i="9"/>
  <c r="AQ496" i="9"/>
  <c r="AR496" i="9"/>
  <c r="AS496" i="9"/>
  <c r="AO497" i="9"/>
  <c r="AP497" i="9"/>
  <c r="AQ497" i="9"/>
  <c r="AR497" i="9"/>
  <c r="AS497" i="9"/>
  <c r="AO498" i="9"/>
  <c r="AP498" i="9"/>
  <c r="AQ498" i="9"/>
  <c r="AR498" i="9"/>
  <c r="AS498" i="9"/>
  <c r="AO499" i="9"/>
  <c r="AP499" i="9"/>
  <c r="AQ499" i="9"/>
  <c r="AR499" i="9"/>
  <c r="AS499" i="9"/>
  <c r="AO500" i="9"/>
  <c r="AP500" i="9"/>
  <c r="AQ500" i="9"/>
  <c r="AR500" i="9"/>
  <c r="AS500" i="9"/>
  <c r="AO501" i="9"/>
  <c r="AP501" i="9"/>
  <c r="AQ501" i="9"/>
  <c r="AR501" i="9"/>
  <c r="AS501" i="9"/>
  <c r="E790" i="15"/>
  <c r="E789" i="15"/>
  <c r="E788" i="15"/>
  <c r="A8" i="9"/>
  <c r="A6" i="9"/>
  <c r="A7" i="9"/>
  <c r="A5" i="9"/>
  <c r="A13" i="9"/>
  <c r="A22" i="9"/>
  <c r="A31" i="9"/>
  <c r="A11" i="9"/>
  <c r="A24" i="9"/>
  <c r="A12" i="9"/>
  <c r="A26" i="9"/>
  <c r="A28" i="9"/>
  <c r="A29" i="9"/>
  <c r="A19" i="9"/>
  <c r="A20" i="9"/>
  <c r="A21" i="9"/>
  <c r="A23" i="9"/>
  <c r="A15" i="9"/>
  <c r="A18" i="9"/>
  <c r="A30" i="9"/>
  <c r="A25" i="9"/>
  <c r="A33" i="9"/>
  <c r="A35" i="9"/>
  <c r="A16" i="9"/>
  <c r="A32" i="9"/>
  <c r="A14" i="9"/>
  <c r="A27" i="9"/>
  <c r="A17" i="9"/>
  <c r="A34" i="9"/>
  <c r="A9" i="9"/>
  <c r="A10" i="9"/>
  <c r="A55" i="9"/>
  <c r="A66" i="9"/>
  <c r="A39" i="9"/>
  <c r="A46" i="9"/>
  <c r="A47" i="9"/>
  <c r="A52" i="9"/>
  <c r="A48" i="9"/>
  <c r="A50" i="9"/>
  <c r="A51" i="9"/>
  <c r="A53" i="9"/>
  <c r="A57" i="9"/>
  <c r="A64" i="9"/>
  <c r="A45" i="9"/>
  <c r="A63" i="9"/>
  <c r="A69" i="9"/>
  <c r="A49" i="9"/>
  <c r="A65" i="9"/>
  <c r="A68" i="9"/>
  <c r="A41" i="9"/>
  <c r="A56" i="9"/>
  <c r="A59" i="9"/>
  <c r="A60" i="9"/>
  <c r="A61" i="9"/>
  <c r="A67" i="9"/>
  <c r="A36" i="9"/>
  <c r="A38" i="9"/>
  <c r="A40" i="9"/>
  <c r="A43" i="9"/>
  <c r="A44" i="9"/>
  <c r="A54" i="9"/>
  <c r="A58" i="9"/>
  <c r="A42" i="9"/>
  <c r="A62" i="9"/>
  <c r="A37" i="9"/>
  <c r="A85" i="9"/>
  <c r="A71" i="9"/>
  <c r="A80" i="9"/>
  <c r="A86" i="9"/>
  <c r="A77" i="9"/>
  <c r="A83" i="9"/>
  <c r="A87" i="9"/>
  <c r="A73" i="9"/>
  <c r="A74" i="9"/>
  <c r="A88" i="9"/>
  <c r="A72" i="9"/>
  <c r="A76" i="9"/>
  <c r="A78" i="9"/>
  <c r="A79" i="9"/>
  <c r="A81" i="9"/>
  <c r="A418" i="9"/>
  <c r="A82" i="9"/>
  <c r="A89" i="9"/>
  <c r="A70" i="9"/>
  <c r="A84" i="9"/>
  <c r="A75" i="9"/>
  <c r="A90" i="9"/>
  <c r="A91" i="9"/>
  <c r="A92" i="9"/>
  <c r="A94" i="9"/>
  <c r="A95" i="9"/>
  <c r="A96" i="9"/>
  <c r="A97" i="9"/>
  <c r="A93" i="9"/>
  <c r="A98" i="9"/>
  <c r="A104" i="9"/>
  <c r="A105" i="9"/>
  <c r="A106" i="9"/>
  <c r="A107" i="9"/>
  <c r="A99" i="9"/>
  <c r="A101" i="9"/>
  <c r="A102" i="9"/>
  <c r="A103" i="9"/>
  <c r="A108" i="9"/>
  <c r="A109" i="9"/>
  <c r="A100" i="9"/>
  <c r="A113" i="9"/>
  <c r="A122" i="9"/>
  <c r="A123" i="9"/>
  <c r="A124" i="9"/>
  <c r="A132" i="9"/>
  <c r="A114" i="9"/>
  <c r="A116" i="9"/>
  <c r="A127" i="9"/>
  <c r="A128" i="9"/>
  <c r="A138" i="9"/>
  <c r="A139" i="9"/>
  <c r="A140" i="9"/>
  <c r="A134" i="9"/>
  <c r="A111" i="9"/>
  <c r="A112" i="9"/>
  <c r="A115" i="9"/>
  <c r="A118" i="9"/>
  <c r="A119" i="9"/>
  <c r="A120" i="9"/>
  <c r="A126" i="9"/>
  <c r="A117" i="9"/>
  <c r="A130" i="9"/>
  <c r="A131" i="9"/>
  <c r="A129" i="9"/>
  <c r="A110" i="9"/>
  <c r="A121" i="9"/>
  <c r="A133" i="9"/>
  <c r="A136" i="9"/>
  <c r="A125" i="9"/>
  <c r="A141" i="9"/>
  <c r="A135" i="9"/>
  <c r="A137" i="9"/>
  <c r="A148" i="9"/>
  <c r="A155" i="9"/>
  <c r="A183" i="9"/>
  <c r="A147" i="9"/>
  <c r="A154" i="9"/>
  <c r="A168" i="9"/>
  <c r="A172" i="9"/>
  <c r="A176" i="9"/>
  <c r="A178" i="9"/>
  <c r="A179" i="9"/>
  <c r="A185" i="9"/>
  <c r="A187" i="9"/>
  <c r="A189" i="9"/>
  <c r="A194" i="9"/>
  <c r="A196" i="9"/>
  <c r="A197" i="9"/>
  <c r="A198" i="9"/>
  <c r="A151" i="9"/>
  <c r="A156" i="9"/>
  <c r="A160" i="9"/>
  <c r="A161" i="9"/>
  <c r="A163" i="9"/>
  <c r="A164" i="9"/>
  <c r="A158" i="9"/>
  <c r="A159" i="9"/>
  <c r="A162" i="9"/>
  <c r="A170" i="9"/>
  <c r="A192" i="9"/>
  <c r="A165" i="9"/>
  <c r="A143" i="9"/>
  <c r="A144" i="9"/>
  <c r="A146" i="9"/>
  <c r="A167" i="9"/>
  <c r="A181" i="9"/>
  <c r="A190" i="9"/>
  <c r="A191" i="9"/>
  <c r="A142" i="9"/>
  <c r="A149" i="9"/>
  <c r="A171" i="9"/>
  <c r="A173" i="9"/>
  <c r="A175" i="9"/>
  <c r="A193" i="9"/>
  <c r="A145" i="9"/>
  <c r="A150" i="9"/>
  <c r="A152" i="9"/>
  <c r="A153" i="9"/>
  <c r="A169" i="9"/>
  <c r="A174" i="9"/>
  <c r="A180" i="9"/>
  <c r="A182" i="9"/>
  <c r="A184" i="9"/>
  <c r="A186" i="9"/>
  <c r="A195" i="9"/>
  <c r="A166" i="9"/>
  <c r="A177" i="9"/>
  <c r="A157" i="9"/>
  <c r="A188" i="9"/>
  <c r="A199" i="9"/>
  <c r="A200" i="9"/>
  <c r="A201" i="9"/>
  <c r="A202" i="9"/>
  <c r="A203" i="9"/>
  <c r="A204" i="9"/>
  <c r="A207" i="9"/>
  <c r="A208" i="9"/>
  <c r="A209" i="9"/>
  <c r="A210" i="9"/>
  <c r="A211" i="9"/>
  <c r="A205" i="9"/>
  <c r="A206" i="9"/>
  <c r="A218" i="9"/>
  <c r="A215" i="9"/>
  <c r="A217" i="9"/>
  <c r="A222" i="9"/>
  <c r="A226" i="9"/>
  <c r="A216" i="9"/>
  <c r="A220" i="9"/>
  <c r="A224" i="9"/>
  <c r="A227" i="9"/>
  <c r="A212" i="9"/>
  <c r="A214" i="9"/>
  <c r="A225" i="9"/>
  <c r="A230" i="9"/>
  <c r="A213" i="9"/>
  <c r="A221" i="9"/>
  <c r="A229" i="9"/>
  <c r="A228" i="9"/>
  <c r="A219" i="9"/>
  <c r="A223" i="9"/>
  <c r="A232" i="9"/>
  <c r="A233" i="9"/>
  <c r="A234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31" i="9"/>
  <c r="A235" i="9"/>
  <c r="A248" i="9"/>
  <c r="A249" i="9"/>
  <c r="A250" i="9"/>
  <c r="A252" i="9"/>
  <c r="A254" i="9"/>
  <c r="A255" i="9"/>
  <c r="A256" i="9"/>
  <c r="A257" i="9"/>
  <c r="A253" i="9"/>
  <c r="A251" i="9"/>
  <c r="A260" i="9"/>
  <c r="A261" i="9"/>
  <c r="A262" i="9"/>
  <c r="A264" i="9"/>
  <c r="A259" i="9"/>
  <c r="A263" i="9"/>
  <c r="A258" i="9"/>
  <c r="A265" i="9"/>
  <c r="A325" i="9"/>
  <c r="A267" i="9"/>
  <c r="A266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2" i="9"/>
  <c r="A283" i="9"/>
  <c r="A284" i="9"/>
  <c r="A285" i="9"/>
  <c r="A286" i="9"/>
  <c r="A287" i="9"/>
  <c r="A288" i="9"/>
  <c r="A289" i="9"/>
  <c r="A290" i="9"/>
  <c r="A291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292" i="9"/>
  <c r="A293" i="9"/>
  <c r="A281" i="9"/>
  <c r="A307" i="9"/>
  <c r="A311" i="9"/>
  <c r="A312" i="9"/>
  <c r="A309" i="9"/>
  <c r="A310" i="9"/>
  <c r="A308" i="9"/>
  <c r="A313" i="9"/>
  <c r="A315" i="9"/>
  <c r="A316" i="9"/>
  <c r="A317" i="9"/>
  <c r="A318" i="9"/>
  <c r="A319" i="9"/>
  <c r="A320" i="9"/>
  <c r="A322" i="9"/>
  <c r="A323" i="9"/>
  <c r="A324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14" i="9"/>
  <c r="A321" i="9"/>
  <c r="A338" i="9"/>
  <c r="A340" i="9"/>
  <c r="A341" i="9"/>
  <c r="A342" i="9"/>
  <c r="A343" i="9"/>
  <c r="A344" i="9"/>
  <c r="A346" i="9"/>
  <c r="A347" i="9"/>
  <c r="A348" i="9"/>
  <c r="A349" i="9"/>
  <c r="A339" i="9"/>
  <c r="A345" i="9"/>
  <c r="A350" i="9"/>
  <c r="A351" i="9"/>
  <c r="A353" i="9"/>
  <c r="A354" i="9"/>
  <c r="A356" i="9"/>
  <c r="A355" i="9"/>
  <c r="A352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9" i="9"/>
  <c r="A421" i="9"/>
  <c r="A420" i="9"/>
  <c r="A422" i="9"/>
  <c r="A424" i="9"/>
  <c r="A426" i="9"/>
  <c r="A427" i="9"/>
  <c r="A428" i="9"/>
  <c r="A429" i="9"/>
  <c r="A425" i="9"/>
  <c r="A423" i="9"/>
  <c r="A430" i="9"/>
  <c r="A431" i="9"/>
  <c r="A433" i="9"/>
  <c r="A432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P435" i="9"/>
  <c r="AO435" i="9"/>
  <c r="AQ435" i="9"/>
  <c r="AC15" i="64"/>
  <c r="AB15" i="64"/>
  <c r="E787" i="15"/>
  <c r="L15" i="64"/>
  <c r="K15" i="64"/>
  <c r="K13" i="64"/>
  <c r="K11" i="64"/>
  <c r="K12" i="64"/>
  <c r="K14" i="64"/>
  <c r="AB13" i="64"/>
  <c r="AB11" i="64"/>
  <c r="AB14" i="64"/>
  <c r="AB12" i="64"/>
  <c r="L13" i="64"/>
  <c r="L11" i="64"/>
  <c r="L14" i="64"/>
  <c r="L12" i="64"/>
  <c r="AC13" i="64"/>
  <c r="AC11" i="64"/>
  <c r="AC14" i="64"/>
  <c r="AC12" i="64"/>
  <c r="AP47" i="9"/>
  <c r="AD15" i="64"/>
  <c r="E786" i="15"/>
  <c r="AD12" i="64"/>
  <c r="AD11" i="64"/>
  <c r="AD13" i="64"/>
  <c r="AD14" i="64"/>
  <c r="E785" i="15"/>
  <c r="F785" i="15" s="1"/>
  <c r="AD81" i="64"/>
  <c r="E784" i="15"/>
  <c r="E783" i="15"/>
  <c r="F783" i="15" s="1"/>
  <c r="A876" i="15"/>
  <c r="E782" i="15"/>
  <c r="F782" i="15" s="1"/>
  <c r="A233" i="15"/>
  <c r="E781" i="15"/>
  <c r="F781" i="15" s="1"/>
  <c r="E780" i="15"/>
  <c r="F780" i="15" s="1"/>
  <c r="E779" i="15"/>
  <c r="F779" i="15" s="1"/>
  <c r="E778" i="15"/>
  <c r="E777" i="15"/>
  <c r="F777" i="15" s="1"/>
  <c r="E776" i="15"/>
  <c r="F776" i="15" s="1"/>
  <c r="E775" i="15"/>
  <c r="E774" i="15"/>
  <c r="E773" i="15"/>
  <c r="E772" i="15"/>
  <c r="F772" i="15" s="1"/>
  <c r="E771" i="15"/>
  <c r="E770" i="15"/>
  <c r="F770" i="15" s="1"/>
  <c r="E769" i="15"/>
  <c r="F769" i="15" s="1"/>
  <c r="E768" i="15"/>
  <c r="F768" i="15" s="1"/>
  <c r="E767" i="15"/>
  <c r="E766" i="15"/>
  <c r="E765" i="15"/>
  <c r="E764" i="15"/>
  <c r="E763" i="15"/>
  <c r="F763" i="15" s="1"/>
  <c r="E762" i="15"/>
  <c r="E761" i="15"/>
  <c r="E760" i="15"/>
  <c r="E759" i="15"/>
  <c r="F759" i="15" s="1"/>
  <c r="E758" i="15"/>
  <c r="E757" i="15"/>
  <c r="F757" i="15" s="1"/>
  <c r="E756" i="15"/>
  <c r="E755" i="15"/>
  <c r="E754" i="15"/>
  <c r="E753" i="15"/>
  <c r="E752" i="15"/>
  <c r="E751" i="15"/>
  <c r="F751" i="15" s="1"/>
  <c r="E750" i="15"/>
  <c r="F750" i="15" s="1"/>
  <c r="E749" i="15"/>
  <c r="F749" i="15" s="1"/>
  <c r="E748" i="15"/>
  <c r="E747" i="15"/>
  <c r="E746" i="15"/>
  <c r="E745" i="15"/>
  <c r="E744" i="15"/>
  <c r="F744" i="15" s="1"/>
  <c r="E743" i="15"/>
  <c r="E742" i="15"/>
  <c r="F742" i="15" s="1"/>
  <c r="E741" i="15"/>
  <c r="E740" i="15"/>
  <c r="F740" i="15" s="1"/>
  <c r="E739" i="15"/>
  <c r="E738" i="15"/>
  <c r="E737" i="15"/>
  <c r="E736" i="15"/>
  <c r="E735" i="15"/>
  <c r="E734" i="15"/>
  <c r="E733" i="15"/>
  <c r="E732" i="15"/>
  <c r="F732" i="15" s="1"/>
  <c r="E731" i="15"/>
  <c r="E730" i="15"/>
  <c r="E729" i="15"/>
  <c r="E728" i="15"/>
  <c r="E727" i="15"/>
  <c r="E726" i="15"/>
  <c r="F726" i="15" s="1"/>
  <c r="E725" i="15"/>
  <c r="F725" i="15" s="1"/>
  <c r="E724" i="15"/>
  <c r="F724" i="15" s="1"/>
  <c r="E723" i="15"/>
  <c r="E722" i="15"/>
  <c r="E721" i="15"/>
  <c r="E720" i="15"/>
  <c r="F720" i="15" s="1"/>
  <c r="E719" i="15"/>
  <c r="E718" i="15"/>
  <c r="E717" i="15"/>
  <c r="F717" i="15" s="1"/>
  <c r="E716" i="15"/>
  <c r="F716" i="15" s="1"/>
  <c r="E715" i="15"/>
  <c r="E714" i="15"/>
  <c r="F714" i="15" s="1"/>
  <c r="E713" i="15"/>
  <c r="E712" i="15"/>
  <c r="E711" i="15"/>
  <c r="F711" i="15" s="1"/>
  <c r="E710" i="15"/>
  <c r="F710" i="15" s="1"/>
  <c r="E709" i="15"/>
  <c r="F709" i="15" s="1"/>
  <c r="E708" i="15"/>
  <c r="F708" i="15" s="1"/>
  <c r="E707" i="15"/>
  <c r="F707" i="15" s="1"/>
  <c r="E706" i="15"/>
  <c r="F706" i="15" s="1"/>
  <c r="E705" i="15"/>
  <c r="F705" i="15" s="1"/>
  <c r="E704" i="15"/>
  <c r="F704" i="15" s="1"/>
  <c r="E703" i="15"/>
  <c r="F703" i="15" s="1"/>
  <c r="E702" i="15"/>
  <c r="F702" i="15" s="1"/>
  <c r="E701" i="15"/>
  <c r="E700" i="15"/>
  <c r="F700" i="15" s="1"/>
  <c r="E699" i="15"/>
  <c r="E698" i="15"/>
  <c r="E697" i="15"/>
  <c r="E696" i="15"/>
  <c r="F696" i="15" s="1"/>
  <c r="E695" i="15"/>
  <c r="E694" i="15"/>
  <c r="E693" i="15"/>
  <c r="E692" i="15"/>
  <c r="F692" i="15" s="1"/>
  <c r="E691" i="15"/>
  <c r="E690" i="15"/>
  <c r="E689" i="15"/>
  <c r="E688" i="15"/>
  <c r="E687" i="15"/>
  <c r="E686" i="15"/>
  <c r="E685" i="15"/>
  <c r="E684" i="15"/>
  <c r="E683" i="15"/>
  <c r="F683" i="15" s="1"/>
  <c r="E682" i="15"/>
  <c r="F682" i="15" s="1"/>
  <c r="E681" i="15"/>
  <c r="F681" i="15" s="1"/>
  <c r="E680" i="15"/>
  <c r="E679" i="15"/>
  <c r="E678" i="15"/>
  <c r="E677" i="15"/>
  <c r="E676" i="15"/>
  <c r="E675" i="15"/>
  <c r="E674" i="15"/>
  <c r="E673" i="15"/>
  <c r="E672" i="15"/>
  <c r="E671" i="15"/>
  <c r="E670" i="15"/>
  <c r="E669" i="15"/>
  <c r="E668" i="15"/>
  <c r="E667" i="15"/>
  <c r="E666" i="15"/>
  <c r="E665" i="15"/>
  <c r="E664" i="15"/>
  <c r="F664" i="15" s="1"/>
  <c r="E663" i="15"/>
  <c r="F663" i="15" s="1"/>
  <c r="E662" i="15"/>
  <c r="E661" i="15"/>
  <c r="E660" i="15"/>
  <c r="F660" i="15" s="1"/>
  <c r="E659" i="15"/>
  <c r="E658" i="15"/>
  <c r="F658" i="15" s="1"/>
  <c r="E657" i="15"/>
  <c r="E656" i="15"/>
  <c r="E655" i="15"/>
  <c r="E654" i="15"/>
  <c r="E653" i="15"/>
  <c r="F653" i="15" s="1"/>
  <c r="E652" i="15"/>
  <c r="E651" i="15"/>
  <c r="E650" i="15"/>
  <c r="E649" i="15"/>
  <c r="E648" i="15"/>
  <c r="E647" i="15"/>
  <c r="F647" i="15" s="1"/>
  <c r="E646" i="15"/>
  <c r="F646" i="15" s="1"/>
  <c r="E645" i="15"/>
  <c r="F645" i="15" s="1"/>
  <c r="E644" i="15"/>
  <c r="F644" i="15" s="1"/>
  <c r="E643" i="15"/>
  <c r="F643" i="15" s="1"/>
  <c r="E642" i="15"/>
  <c r="E641" i="15"/>
  <c r="E640" i="15"/>
  <c r="E639" i="15"/>
  <c r="E638" i="15"/>
  <c r="F638" i="15" s="1"/>
  <c r="E637" i="15"/>
  <c r="E636" i="15"/>
  <c r="E635" i="15"/>
  <c r="E634" i="15"/>
  <c r="E633" i="15"/>
  <c r="E632" i="15"/>
  <c r="E631" i="15"/>
  <c r="E630" i="15"/>
  <c r="E629" i="15"/>
  <c r="F629" i="15" s="1"/>
  <c r="E628" i="15"/>
  <c r="E627" i="15"/>
  <c r="E626" i="15"/>
  <c r="F626" i="15" s="1"/>
  <c r="E625" i="15"/>
  <c r="E624" i="15"/>
  <c r="F624" i="15" s="1"/>
  <c r="E623" i="15"/>
  <c r="F623" i="15" s="1"/>
  <c r="E622" i="15"/>
  <c r="E621" i="15"/>
  <c r="E620" i="15"/>
  <c r="F620" i="15" s="1"/>
  <c r="E619" i="15"/>
  <c r="E618" i="15"/>
  <c r="F618" i="15" s="1"/>
  <c r="E617" i="15"/>
  <c r="F617" i="15" s="1"/>
  <c r="E616" i="15"/>
  <c r="E615" i="15"/>
  <c r="E614" i="15"/>
  <c r="F614" i="15" s="1"/>
  <c r="E613" i="15"/>
  <c r="E612" i="15"/>
  <c r="F612" i="15" s="1"/>
  <c r="E611" i="15"/>
  <c r="F611" i="15" s="1"/>
  <c r="E610" i="15"/>
  <c r="E609" i="15"/>
  <c r="F609" i="15" s="1"/>
  <c r="E608" i="15"/>
  <c r="F608" i="15" s="1"/>
  <c r="E607" i="15"/>
  <c r="E606" i="15"/>
  <c r="F606" i="15" s="1"/>
  <c r="E605" i="15"/>
  <c r="E604" i="15"/>
  <c r="F604" i="15" s="1"/>
  <c r="E603" i="15"/>
  <c r="E602" i="15"/>
  <c r="E601" i="15"/>
  <c r="E600" i="15"/>
  <c r="E599" i="15"/>
  <c r="E598" i="15"/>
  <c r="F598" i="15" s="1"/>
  <c r="E597" i="15"/>
  <c r="E596" i="15"/>
  <c r="F596" i="15" s="1"/>
  <c r="E595" i="15"/>
  <c r="F595" i="15" s="1"/>
  <c r="E594" i="15"/>
  <c r="E593" i="15"/>
  <c r="F593" i="15" s="1"/>
  <c r="E592" i="15"/>
  <c r="F592" i="15" s="1"/>
  <c r="E591" i="15"/>
  <c r="E590" i="15"/>
  <c r="E589" i="15"/>
  <c r="E588" i="15"/>
  <c r="E587" i="15"/>
  <c r="E586" i="15"/>
  <c r="E585" i="15"/>
  <c r="F585" i="15" s="1"/>
  <c r="E584" i="15"/>
  <c r="E583" i="15"/>
  <c r="F583" i="15" s="1"/>
  <c r="E582" i="15"/>
  <c r="E581" i="15"/>
  <c r="E580" i="15"/>
  <c r="E579" i="15"/>
  <c r="F579" i="15" s="1"/>
  <c r="E578" i="15"/>
  <c r="F578" i="15" s="1"/>
  <c r="E577" i="15"/>
  <c r="F577" i="15" s="1"/>
  <c r="E576" i="15"/>
  <c r="F576" i="15" s="1"/>
  <c r="E575" i="15"/>
  <c r="E574" i="15"/>
  <c r="F574" i="15" s="1"/>
  <c r="E573" i="15"/>
  <c r="E572" i="15"/>
  <c r="F572" i="15" s="1"/>
  <c r="E571" i="15"/>
  <c r="E570" i="15"/>
  <c r="E569" i="15"/>
  <c r="E568" i="15"/>
  <c r="E567" i="15"/>
  <c r="E566" i="15"/>
  <c r="F566" i="15" s="1"/>
  <c r="E565" i="15"/>
  <c r="F565" i="15" s="1"/>
  <c r="E564" i="15"/>
  <c r="E563" i="15"/>
  <c r="F563" i="15" s="1"/>
  <c r="E562" i="15"/>
  <c r="F562" i="15" s="1"/>
  <c r="E561" i="15"/>
  <c r="F561" i="15" s="1"/>
  <c r="E560" i="15"/>
  <c r="F560" i="15" s="1"/>
  <c r="E559" i="15"/>
  <c r="F559" i="15" s="1"/>
  <c r="E558" i="15"/>
  <c r="F558" i="15" s="1"/>
  <c r="E557" i="15"/>
  <c r="E556" i="15"/>
  <c r="F556" i="15" s="1"/>
  <c r="E555" i="15"/>
  <c r="E554" i="15"/>
  <c r="F554" i="15" s="1"/>
  <c r="E553" i="15"/>
  <c r="F553" i="15" s="1"/>
  <c r="E552" i="15"/>
  <c r="E551" i="15"/>
  <c r="F551" i="15" s="1"/>
  <c r="E550" i="15"/>
  <c r="E549" i="15"/>
  <c r="E548" i="15"/>
  <c r="E547" i="15"/>
  <c r="F547" i="15" s="1"/>
  <c r="E546" i="15"/>
  <c r="F546" i="15" s="1"/>
  <c r="E545" i="15"/>
  <c r="F545" i="15" s="1"/>
  <c r="E544" i="15"/>
  <c r="F544" i="15" s="1"/>
  <c r="E543" i="15"/>
  <c r="F543" i="15" s="1"/>
  <c r="E542" i="15"/>
  <c r="F542" i="15" s="1"/>
  <c r="E541" i="15"/>
  <c r="F541" i="15" s="1"/>
  <c r="E540" i="15"/>
  <c r="F540" i="15" s="1"/>
  <c r="E539" i="15"/>
  <c r="E538" i="15"/>
  <c r="F538" i="15" s="1"/>
  <c r="E537" i="15"/>
  <c r="E536" i="15"/>
  <c r="E535" i="15"/>
  <c r="E534" i="15"/>
  <c r="E533" i="15"/>
  <c r="F533" i="15" s="1"/>
  <c r="E532" i="15"/>
  <c r="F532" i="15" s="1"/>
  <c r="E531" i="15"/>
  <c r="F531" i="15" s="1"/>
  <c r="E530" i="15"/>
  <c r="E529" i="15"/>
  <c r="E528" i="15"/>
  <c r="E527" i="15"/>
  <c r="E526" i="15"/>
  <c r="F526" i="15" s="1"/>
  <c r="E525" i="15"/>
  <c r="E524" i="15"/>
  <c r="F524" i="15" s="1"/>
  <c r="E523" i="15"/>
  <c r="F523" i="15" s="1"/>
  <c r="E522" i="15"/>
  <c r="E521" i="15"/>
  <c r="F521" i="15" s="1"/>
  <c r="E520" i="15"/>
  <c r="F520" i="15" s="1"/>
  <c r="E519" i="15"/>
  <c r="F519" i="15" s="1"/>
  <c r="E518" i="15"/>
  <c r="E517" i="15"/>
  <c r="E516" i="15"/>
  <c r="E515" i="15"/>
  <c r="F515" i="15" s="1"/>
  <c r="E514" i="15"/>
  <c r="F514" i="15" s="1"/>
  <c r="E513" i="15"/>
  <c r="E512" i="15"/>
  <c r="F512" i="15" s="1"/>
  <c r="E511" i="15"/>
  <c r="E510" i="15"/>
  <c r="F510" i="15" s="1"/>
  <c r="E509" i="15"/>
  <c r="E508" i="15"/>
  <c r="F508" i="15" s="1"/>
  <c r="E507" i="15"/>
  <c r="F507" i="15" s="1"/>
  <c r="E506" i="15"/>
  <c r="F506" i="15" s="1"/>
  <c r="E505" i="15"/>
  <c r="F505" i="15" s="1"/>
  <c r="E504" i="15"/>
  <c r="F504" i="15" s="1"/>
  <c r="E503" i="15"/>
  <c r="E502" i="15"/>
  <c r="F502" i="15" s="1"/>
  <c r="E501" i="15"/>
  <c r="E500" i="15"/>
  <c r="F500" i="15" s="1"/>
  <c r="E499" i="15"/>
  <c r="F499" i="15" s="1"/>
  <c r="E498" i="15"/>
  <c r="F498" i="15" s="1"/>
  <c r="E497" i="15"/>
  <c r="F497" i="15" s="1"/>
  <c r="E496" i="15"/>
  <c r="E495" i="15"/>
  <c r="F495" i="15" s="1"/>
  <c r="E494" i="15"/>
  <c r="E493" i="15"/>
  <c r="E492" i="15"/>
  <c r="E491" i="15"/>
  <c r="E490" i="15"/>
  <c r="E489" i="15"/>
  <c r="F489" i="15" s="1"/>
  <c r="E488" i="15"/>
  <c r="F488" i="15" s="1"/>
  <c r="E487" i="15"/>
  <c r="F487" i="15" s="1"/>
  <c r="E486" i="15"/>
  <c r="F486" i="15" s="1"/>
  <c r="E485" i="15"/>
  <c r="F485" i="15" s="1"/>
  <c r="E484" i="15"/>
  <c r="E483" i="15"/>
  <c r="E482" i="15"/>
  <c r="E481" i="15"/>
  <c r="F481" i="15" s="1"/>
  <c r="E480" i="15"/>
  <c r="F480" i="15" s="1"/>
  <c r="E479" i="15"/>
  <c r="F479" i="15" s="1"/>
  <c r="E478" i="15"/>
  <c r="F478" i="15" s="1"/>
  <c r="E477" i="15"/>
  <c r="F477" i="15" s="1"/>
  <c r="E476" i="15"/>
  <c r="E475" i="15"/>
  <c r="E474" i="15"/>
  <c r="E473" i="15"/>
  <c r="F473" i="15" s="1"/>
  <c r="E472" i="15"/>
  <c r="F472" i="15" s="1"/>
  <c r="E471" i="15"/>
  <c r="E470" i="15"/>
  <c r="F470" i="15" s="1"/>
  <c r="E469" i="15"/>
  <c r="E468" i="15"/>
  <c r="F468" i="15" s="1"/>
  <c r="E467" i="15"/>
  <c r="F467" i="15" s="1"/>
  <c r="E466" i="15"/>
  <c r="F466" i="15" s="1"/>
  <c r="E465" i="15"/>
  <c r="F465" i="15" s="1"/>
  <c r="E464" i="15"/>
  <c r="E463" i="15"/>
  <c r="F463" i="15" s="1"/>
  <c r="E462" i="15"/>
  <c r="F462" i="15" s="1"/>
  <c r="E461" i="15"/>
  <c r="F461" i="15" s="1"/>
  <c r="E460" i="15"/>
  <c r="F460" i="15" s="1"/>
  <c r="E459" i="15"/>
  <c r="E458" i="15"/>
  <c r="F458" i="15" s="1"/>
  <c r="E457" i="15"/>
  <c r="E456" i="15"/>
  <c r="E455" i="15"/>
  <c r="E454" i="15"/>
  <c r="E453" i="15"/>
  <c r="E452" i="15"/>
  <c r="E451" i="15"/>
  <c r="E450" i="15"/>
  <c r="F450" i="15" s="1"/>
  <c r="E449" i="15"/>
  <c r="E448" i="15"/>
  <c r="E447" i="15"/>
  <c r="E446" i="15"/>
  <c r="E445" i="15"/>
  <c r="F445" i="15" s="1"/>
  <c r="E444" i="15"/>
  <c r="F444" i="15" s="1"/>
  <c r="E443" i="15"/>
  <c r="F443" i="15" s="1"/>
  <c r="E442" i="15"/>
  <c r="E441" i="15"/>
  <c r="F441" i="15" s="1"/>
  <c r="E440" i="15"/>
  <c r="E439" i="15"/>
  <c r="F439" i="15" s="1"/>
  <c r="E438" i="15"/>
  <c r="E437" i="15"/>
  <c r="F437" i="15" s="1"/>
  <c r="E436" i="15"/>
  <c r="F436" i="15" s="1"/>
  <c r="E435" i="15"/>
  <c r="F435" i="15" s="1"/>
  <c r="E434" i="15"/>
  <c r="F434" i="15" s="1"/>
  <c r="E433" i="15"/>
  <c r="F433" i="15" s="1"/>
  <c r="E432" i="15"/>
  <c r="F432" i="15" s="1"/>
  <c r="E431" i="15"/>
  <c r="F431" i="15" s="1"/>
  <c r="E430" i="15"/>
  <c r="F430" i="15" s="1"/>
  <c r="E429" i="15"/>
  <c r="E428" i="15"/>
  <c r="F428" i="15" s="1"/>
  <c r="E427" i="15"/>
  <c r="E426" i="15"/>
  <c r="F426" i="15" s="1"/>
  <c r="E425" i="15"/>
  <c r="E424" i="15"/>
  <c r="F424" i="15" s="1"/>
  <c r="E423" i="15"/>
  <c r="F423" i="15" s="1"/>
  <c r="E422" i="15"/>
  <c r="F422" i="15" s="1"/>
  <c r="E421" i="15"/>
  <c r="F421" i="15" s="1"/>
  <c r="E420" i="15"/>
  <c r="F420" i="15" s="1"/>
  <c r="E419" i="15"/>
  <c r="E418" i="15"/>
  <c r="F418" i="15" s="1"/>
  <c r="E417" i="15"/>
  <c r="E416" i="15"/>
  <c r="F416" i="15" s="1"/>
  <c r="E415" i="15"/>
  <c r="F415" i="15" s="1"/>
  <c r="E414" i="15"/>
  <c r="F414" i="15" s="1"/>
  <c r="E413" i="15"/>
  <c r="F413" i="15" s="1"/>
  <c r="E412" i="15"/>
  <c r="F412" i="15" s="1"/>
  <c r="E411" i="15"/>
  <c r="F411" i="15" s="1"/>
  <c r="E410" i="15"/>
  <c r="F410" i="15" s="1"/>
  <c r="E409" i="15"/>
  <c r="E408" i="15"/>
  <c r="F408" i="15" s="1"/>
  <c r="E407" i="15"/>
  <c r="E406" i="15"/>
  <c r="E405" i="15"/>
  <c r="E404" i="15"/>
  <c r="E403" i="15"/>
  <c r="E402" i="15"/>
  <c r="E401" i="15"/>
  <c r="E400" i="15"/>
  <c r="F400" i="15" s="1"/>
  <c r="E399" i="15"/>
  <c r="E398" i="15"/>
  <c r="F398" i="15" s="1"/>
  <c r="E397" i="15"/>
  <c r="E396" i="15"/>
  <c r="E395" i="15"/>
  <c r="E394" i="15"/>
  <c r="F394" i="15" s="1"/>
  <c r="E393" i="15"/>
  <c r="F393" i="15" s="1"/>
  <c r="E392" i="15"/>
  <c r="F392" i="15" s="1"/>
  <c r="E391" i="15"/>
  <c r="F391" i="15" s="1"/>
  <c r="E390" i="15"/>
  <c r="E389" i="15"/>
  <c r="E388" i="15"/>
  <c r="E387" i="15"/>
  <c r="E386" i="15"/>
  <c r="F386" i="15" s="1"/>
  <c r="E385" i="15"/>
  <c r="F385" i="15" s="1"/>
  <c r="E384" i="15"/>
  <c r="E383" i="15"/>
  <c r="F383" i="15" s="1"/>
  <c r="E382" i="15"/>
  <c r="F382" i="15" s="1"/>
  <c r="E381" i="15"/>
  <c r="F381" i="15" s="1"/>
  <c r="E380" i="15"/>
  <c r="E379" i="15"/>
  <c r="E378" i="15"/>
  <c r="E377" i="15"/>
  <c r="F377" i="15" s="1"/>
  <c r="E376" i="15"/>
  <c r="F376" i="15" s="1"/>
  <c r="E375" i="15"/>
  <c r="F375" i="15" s="1"/>
  <c r="E374" i="15"/>
  <c r="F374" i="15" s="1"/>
  <c r="E373" i="15"/>
  <c r="F373" i="15" s="1"/>
  <c r="E372" i="15"/>
  <c r="E371" i="15"/>
  <c r="E370" i="15"/>
  <c r="E369" i="15"/>
  <c r="E368" i="15"/>
  <c r="E367" i="15"/>
  <c r="E366" i="15"/>
  <c r="E365" i="15"/>
  <c r="E364" i="15"/>
  <c r="E363" i="15"/>
  <c r="E362" i="15"/>
  <c r="E361" i="15"/>
  <c r="E360" i="15"/>
  <c r="F360" i="15" s="1"/>
  <c r="E359" i="15"/>
  <c r="E358" i="15"/>
  <c r="F358" i="15" s="1"/>
  <c r="E357" i="15"/>
  <c r="E356" i="15"/>
  <c r="E355" i="15"/>
  <c r="E354" i="15"/>
  <c r="E353" i="15"/>
  <c r="E352" i="15"/>
  <c r="E351" i="15"/>
  <c r="F351" i="15" s="1"/>
  <c r="E350" i="15"/>
  <c r="F350" i="15" s="1"/>
  <c r="E349" i="15"/>
  <c r="F349" i="15" s="1"/>
  <c r="E348" i="15"/>
  <c r="E347" i="15"/>
  <c r="E346" i="15"/>
  <c r="F346" i="15" s="1"/>
  <c r="E345" i="15"/>
  <c r="F345" i="15" s="1"/>
  <c r="E344" i="15"/>
  <c r="E343" i="15"/>
  <c r="E342" i="15"/>
  <c r="F342" i="15" s="1"/>
  <c r="E341" i="15"/>
  <c r="E340" i="15"/>
  <c r="E339" i="15"/>
  <c r="F339" i="15" s="1"/>
  <c r="E338" i="15"/>
  <c r="E337" i="15"/>
  <c r="E336" i="15"/>
  <c r="E335" i="15"/>
  <c r="F335" i="15" s="1"/>
  <c r="E334" i="15"/>
  <c r="E333" i="15"/>
  <c r="F333" i="15" s="1"/>
  <c r="E332" i="15"/>
  <c r="F332" i="15" s="1"/>
  <c r="E331" i="15"/>
  <c r="F331" i="15" s="1"/>
  <c r="E330" i="15"/>
  <c r="F330" i="15" s="1"/>
  <c r="E329" i="15"/>
  <c r="F329" i="15" s="1"/>
  <c r="E328" i="15"/>
  <c r="E327" i="15"/>
  <c r="E326" i="15"/>
  <c r="F326" i="15" s="1"/>
  <c r="E325" i="15"/>
  <c r="F325" i="15" s="1"/>
  <c r="E324" i="15"/>
  <c r="F324" i="15" s="1"/>
  <c r="E323" i="15"/>
  <c r="F323" i="15" s="1"/>
  <c r="E322" i="15"/>
  <c r="F322" i="15" s="1"/>
  <c r="E321" i="15"/>
  <c r="F321" i="15" s="1"/>
  <c r="E320" i="15"/>
  <c r="E319" i="15"/>
  <c r="E318" i="15"/>
  <c r="F318" i="15" s="1"/>
  <c r="E317" i="15"/>
  <c r="E316" i="15"/>
  <c r="E315" i="15"/>
  <c r="E314" i="15"/>
  <c r="E313" i="15"/>
  <c r="E312" i="15"/>
  <c r="E311" i="15"/>
  <c r="E310" i="15"/>
  <c r="E309" i="15"/>
  <c r="E308" i="15"/>
  <c r="F308" i="15" s="1"/>
  <c r="E307" i="15"/>
  <c r="F307" i="15" s="1"/>
  <c r="E306" i="15"/>
  <c r="F306" i="15" s="1"/>
  <c r="E305" i="15"/>
  <c r="F305" i="15" s="1"/>
  <c r="E304" i="15"/>
  <c r="E303" i="15"/>
  <c r="E302" i="15"/>
  <c r="F302" i="15" s="1"/>
  <c r="E301" i="15"/>
  <c r="F301" i="15" s="1"/>
  <c r="E300" i="15"/>
  <c r="F300" i="15" s="1"/>
  <c r="E299" i="15"/>
  <c r="E298" i="15"/>
  <c r="E297" i="15"/>
  <c r="F297" i="15" s="1"/>
  <c r="E296" i="15"/>
  <c r="E295" i="15"/>
  <c r="E294" i="15"/>
  <c r="E293" i="15"/>
  <c r="F293" i="15" s="1"/>
  <c r="E292" i="15"/>
  <c r="E291" i="15"/>
  <c r="F291" i="15" s="1"/>
  <c r="E290" i="15"/>
  <c r="E289" i="15"/>
  <c r="E288" i="15"/>
  <c r="E287" i="15"/>
  <c r="F287" i="15" s="1"/>
  <c r="E286" i="15"/>
  <c r="E285" i="15"/>
  <c r="E284" i="15"/>
  <c r="F284" i="15" s="1"/>
  <c r="E283" i="15"/>
  <c r="E282" i="15"/>
  <c r="E281" i="15"/>
  <c r="E280" i="15"/>
  <c r="E279" i="15"/>
  <c r="E278" i="15"/>
  <c r="E277" i="15"/>
  <c r="E276" i="15"/>
  <c r="E275" i="15"/>
  <c r="E274" i="15"/>
  <c r="E273" i="15"/>
  <c r="E272" i="15"/>
  <c r="E271" i="15"/>
  <c r="E270" i="15"/>
  <c r="E269" i="15"/>
  <c r="E268" i="15"/>
  <c r="E267" i="15"/>
  <c r="F267" i="15" s="1"/>
  <c r="E266" i="15"/>
  <c r="E265" i="15"/>
  <c r="E264" i="15"/>
  <c r="F264" i="15" s="1"/>
  <c r="E263" i="15"/>
  <c r="F263" i="15" s="1"/>
  <c r="E262" i="15"/>
  <c r="E261" i="15"/>
  <c r="E260" i="15"/>
  <c r="F260" i="15" s="1"/>
  <c r="E259" i="15"/>
  <c r="F259" i="15" s="1"/>
  <c r="E258" i="15"/>
  <c r="F258" i="15" s="1"/>
  <c r="E257" i="15"/>
  <c r="E256" i="15"/>
  <c r="F256" i="15" s="1"/>
  <c r="E255" i="15"/>
  <c r="F255" i="15" s="1"/>
  <c r="E254" i="15"/>
  <c r="F254" i="15" s="1"/>
  <c r="E253" i="15"/>
  <c r="F253" i="15" s="1"/>
  <c r="E252" i="15"/>
  <c r="F252" i="15" s="1"/>
  <c r="E251" i="15"/>
  <c r="E250" i="15"/>
  <c r="E249" i="15"/>
  <c r="E248" i="15"/>
  <c r="F248" i="15" s="1"/>
  <c r="E247" i="15"/>
  <c r="F247" i="15" s="1"/>
  <c r="E246" i="15"/>
  <c r="F246" i="15" s="1"/>
  <c r="E245" i="15"/>
  <c r="F245" i="15" s="1"/>
  <c r="E244" i="15"/>
  <c r="E243" i="15"/>
  <c r="E242" i="15"/>
  <c r="F242" i="15" s="1"/>
  <c r="E241" i="15"/>
  <c r="F241" i="15" s="1"/>
  <c r="E240" i="15"/>
  <c r="F240" i="15" s="1"/>
  <c r="E239" i="15"/>
  <c r="F239" i="15" s="1"/>
  <c r="E238" i="15"/>
  <c r="F238" i="15" s="1"/>
  <c r="E237" i="15"/>
  <c r="F237" i="15" s="1"/>
  <c r="E236" i="15"/>
  <c r="E235" i="15"/>
  <c r="E234" i="15"/>
  <c r="E233" i="15"/>
  <c r="E232" i="15"/>
  <c r="E231" i="15"/>
  <c r="E230" i="15"/>
  <c r="F230" i="15" s="1"/>
  <c r="E229" i="15"/>
  <c r="F229" i="15" s="1"/>
  <c r="E228" i="15"/>
  <c r="E227" i="15"/>
  <c r="E226" i="15"/>
  <c r="F226" i="15" s="1"/>
  <c r="E225" i="15"/>
  <c r="F225" i="15" s="1"/>
  <c r="E224" i="15"/>
  <c r="F224" i="15" s="1"/>
  <c r="E223" i="15"/>
  <c r="F223" i="15" s="1"/>
  <c r="E222" i="15"/>
  <c r="F222" i="15" s="1"/>
  <c r="E221" i="15"/>
  <c r="F221" i="15" s="1"/>
  <c r="E220" i="15"/>
  <c r="E219" i="15"/>
  <c r="F219" i="15" s="1"/>
  <c r="E218" i="15"/>
  <c r="E217" i="15"/>
  <c r="E216" i="15"/>
  <c r="F216" i="15" s="1"/>
  <c r="E215" i="15"/>
  <c r="F215" i="15" s="1"/>
  <c r="E214" i="15"/>
  <c r="E213" i="15"/>
  <c r="F213" i="15" s="1"/>
  <c r="E212" i="15"/>
  <c r="E211" i="15"/>
  <c r="E210" i="15"/>
  <c r="F210" i="15" s="1"/>
  <c r="E209" i="15"/>
  <c r="E208" i="15"/>
  <c r="E207" i="15"/>
  <c r="F207" i="15" s="1"/>
  <c r="E206" i="15"/>
  <c r="F206" i="15" s="1"/>
  <c r="E205" i="15"/>
  <c r="E204" i="15"/>
  <c r="E203" i="15"/>
  <c r="F203" i="15" s="1"/>
  <c r="E202" i="15"/>
  <c r="E201" i="15"/>
  <c r="E200" i="15"/>
  <c r="E199" i="15"/>
  <c r="E198" i="15"/>
  <c r="F198" i="15" s="1"/>
  <c r="E197" i="15"/>
  <c r="F197" i="15" s="1"/>
  <c r="E196" i="15"/>
  <c r="F196" i="15" s="1"/>
  <c r="E195" i="15"/>
  <c r="E194" i="15"/>
  <c r="E193" i="15"/>
  <c r="F193" i="15" s="1"/>
  <c r="E192" i="15"/>
  <c r="E191" i="15"/>
  <c r="E190" i="15"/>
  <c r="E189" i="15"/>
  <c r="E188" i="15"/>
  <c r="E187" i="15"/>
  <c r="E186" i="15"/>
  <c r="E185" i="15"/>
  <c r="F185" i="15" s="1"/>
  <c r="E184" i="15"/>
  <c r="F184" i="15" s="1"/>
  <c r="E183" i="15"/>
  <c r="E182" i="15"/>
  <c r="E181" i="15"/>
  <c r="F181" i="15" s="1"/>
  <c r="E180" i="15"/>
  <c r="E179" i="15"/>
  <c r="E178" i="15"/>
  <c r="E177" i="15"/>
  <c r="F177" i="15" s="1"/>
  <c r="E176" i="15"/>
  <c r="F176" i="15" s="1"/>
  <c r="E175" i="15"/>
  <c r="F175" i="15" s="1"/>
  <c r="E174" i="15"/>
  <c r="E173" i="15"/>
  <c r="E172" i="15"/>
  <c r="F172" i="15" s="1"/>
  <c r="E171" i="15"/>
  <c r="E170" i="15"/>
  <c r="E169" i="15"/>
  <c r="F169" i="15" s="1"/>
  <c r="E168" i="15"/>
  <c r="F168" i="15" s="1"/>
  <c r="E167" i="15"/>
  <c r="E166" i="15"/>
  <c r="E165" i="15"/>
  <c r="E164" i="15"/>
  <c r="E163" i="15"/>
  <c r="F163" i="15" s="1"/>
  <c r="E162" i="15"/>
  <c r="F162" i="15" s="1"/>
  <c r="E161" i="15"/>
  <c r="E160" i="15"/>
  <c r="F160" i="15" s="1"/>
  <c r="E159" i="15"/>
  <c r="F159" i="15" s="1"/>
  <c r="E158" i="15"/>
  <c r="E157" i="15"/>
  <c r="F157" i="15" s="1"/>
  <c r="E156" i="15"/>
  <c r="E155" i="15"/>
  <c r="F155" i="15" s="1"/>
  <c r="E154" i="15"/>
  <c r="F154" i="15" s="1"/>
  <c r="E153" i="15"/>
  <c r="E152" i="15"/>
  <c r="F152" i="15" s="1"/>
  <c r="E151" i="15"/>
  <c r="E150" i="15"/>
  <c r="F150" i="15" s="1"/>
  <c r="E149" i="15"/>
  <c r="E148" i="15"/>
  <c r="E147" i="15"/>
  <c r="F147" i="15" s="1"/>
  <c r="E146" i="15"/>
  <c r="E145" i="15"/>
  <c r="E144" i="15"/>
  <c r="E143" i="15"/>
  <c r="F143" i="15" s="1"/>
  <c r="E142" i="15"/>
  <c r="F142" i="15" s="1"/>
  <c r="E141" i="15"/>
  <c r="E140" i="15"/>
  <c r="E139" i="15"/>
  <c r="E138" i="15"/>
  <c r="E137" i="15"/>
  <c r="F137" i="15" s="1"/>
  <c r="E136" i="15"/>
  <c r="F136" i="15" s="1"/>
  <c r="E135" i="15"/>
  <c r="E134" i="15"/>
  <c r="E133" i="15"/>
  <c r="E132" i="15"/>
  <c r="E131" i="15"/>
  <c r="F131" i="15" s="1"/>
  <c r="E130" i="15"/>
  <c r="F130" i="15" s="1"/>
  <c r="E129" i="15"/>
  <c r="E128" i="15"/>
  <c r="E127" i="15"/>
  <c r="F127" i="15" s="1"/>
  <c r="E126" i="15"/>
  <c r="F126" i="15" s="1"/>
  <c r="E125" i="15"/>
  <c r="F125" i="15" s="1"/>
  <c r="E124" i="15"/>
  <c r="F124" i="15" s="1"/>
  <c r="E123" i="15"/>
  <c r="F123" i="15" s="1"/>
  <c r="E122" i="15"/>
  <c r="F122" i="15" s="1"/>
  <c r="E121" i="15"/>
  <c r="F121" i="15" s="1"/>
  <c r="E120" i="15"/>
  <c r="E119" i="15"/>
  <c r="E118" i="15"/>
  <c r="E117" i="15"/>
  <c r="E116" i="15"/>
  <c r="F116" i="15" s="1"/>
  <c r="E115" i="15"/>
  <c r="E114" i="15"/>
  <c r="E113" i="15"/>
  <c r="F113" i="15" s="1"/>
  <c r="E112" i="15"/>
  <c r="E111" i="15"/>
  <c r="E110" i="15"/>
  <c r="E109" i="15"/>
  <c r="F109" i="15" s="1"/>
  <c r="E108" i="15"/>
  <c r="F108" i="15" s="1"/>
  <c r="E107" i="15"/>
  <c r="F107" i="15" s="1"/>
  <c r="E106" i="15"/>
  <c r="E105" i="15"/>
  <c r="E104" i="15"/>
  <c r="E103" i="15"/>
  <c r="E102" i="15"/>
  <c r="E101" i="15"/>
  <c r="E100" i="15"/>
  <c r="E99" i="15"/>
  <c r="E98" i="15"/>
  <c r="E97" i="15"/>
  <c r="E96" i="15"/>
  <c r="F96" i="15" s="1"/>
  <c r="E95" i="15"/>
  <c r="F95" i="15" s="1"/>
  <c r="E94" i="15"/>
  <c r="F94" i="15" s="1"/>
  <c r="E93" i="15"/>
  <c r="F93" i="15" s="1"/>
  <c r="E92" i="15"/>
  <c r="E91" i="15"/>
  <c r="F91" i="15" s="1"/>
  <c r="E90" i="15"/>
  <c r="F90" i="15" s="1"/>
  <c r="E89" i="15"/>
  <c r="F89" i="15" s="1"/>
  <c r="E88" i="15"/>
  <c r="F88" i="15" s="1"/>
  <c r="E87" i="15"/>
  <c r="F87" i="15" s="1"/>
  <c r="E86" i="15"/>
  <c r="F86" i="15" s="1"/>
  <c r="E85" i="15"/>
  <c r="F85" i="15" s="1"/>
  <c r="E84" i="15"/>
  <c r="E83" i="15"/>
  <c r="F83" i="15" s="1"/>
  <c r="E82" i="15"/>
  <c r="F82" i="15" s="1"/>
  <c r="E81" i="15"/>
  <c r="F81" i="15" s="1"/>
  <c r="E80" i="15"/>
  <c r="F80" i="15" s="1"/>
  <c r="E79" i="15"/>
  <c r="F79" i="15" s="1"/>
  <c r="E78" i="15"/>
  <c r="F78" i="15" s="1"/>
  <c r="E77" i="15"/>
  <c r="E76" i="15"/>
  <c r="F76" i="15" s="1"/>
  <c r="E75" i="15"/>
  <c r="E74" i="15"/>
  <c r="E73" i="15"/>
  <c r="F73" i="15" s="1"/>
  <c r="E72" i="15"/>
  <c r="F72" i="15" s="1"/>
  <c r="E71" i="15"/>
  <c r="E70" i="15"/>
  <c r="E69" i="15"/>
  <c r="E68" i="15"/>
  <c r="F68" i="15" s="1"/>
  <c r="E67" i="15"/>
  <c r="F67" i="15" s="1"/>
  <c r="E66" i="15"/>
  <c r="F66" i="15" s="1"/>
  <c r="E65" i="15"/>
  <c r="E64" i="15"/>
  <c r="E63" i="15"/>
  <c r="E62" i="15"/>
  <c r="F62" i="15" s="1"/>
  <c r="E61" i="15"/>
  <c r="E60" i="15"/>
  <c r="E59" i="15"/>
  <c r="F59" i="15" s="1"/>
  <c r="E58" i="15"/>
  <c r="F58" i="15" s="1"/>
  <c r="E57" i="15"/>
  <c r="E56" i="15"/>
  <c r="E55" i="15"/>
  <c r="F55" i="15" s="1"/>
  <c r="E54" i="15"/>
  <c r="F54" i="15" s="1"/>
  <c r="E53" i="15"/>
  <c r="F53" i="15" s="1"/>
  <c r="E52" i="15"/>
  <c r="F52" i="15" s="1"/>
  <c r="E51" i="15"/>
  <c r="E50" i="15"/>
  <c r="F50" i="15" s="1"/>
  <c r="E49" i="15"/>
  <c r="F49" i="15" s="1"/>
  <c r="E48" i="15"/>
  <c r="F48" i="15" s="1"/>
  <c r="E47" i="15"/>
  <c r="F47" i="15" s="1"/>
  <c r="E46" i="15"/>
  <c r="F46" i="15" s="1"/>
  <c r="E45" i="15"/>
  <c r="E44" i="15"/>
  <c r="E43" i="15"/>
  <c r="E42" i="15"/>
  <c r="F42" i="15" s="1"/>
  <c r="E41" i="15"/>
  <c r="F41" i="15" s="1"/>
  <c r="E40" i="15"/>
  <c r="F40" i="15" s="1"/>
  <c r="E39" i="15"/>
  <c r="F39" i="15" s="1"/>
  <c r="E38" i="15"/>
  <c r="F38" i="15" s="1"/>
  <c r="E37" i="15"/>
  <c r="F37" i="15" s="1"/>
  <c r="E36" i="15"/>
  <c r="E35" i="15"/>
  <c r="F35" i="15" s="1"/>
  <c r="E34" i="15"/>
  <c r="F34" i="15" s="1"/>
  <c r="E33" i="15"/>
  <c r="F33" i="15" s="1"/>
  <c r="E32" i="15"/>
  <c r="F32" i="15" s="1"/>
  <c r="E31" i="15"/>
  <c r="F31" i="15" s="1"/>
  <c r="E30" i="15"/>
  <c r="F30" i="15" s="1"/>
  <c r="E29" i="15"/>
  <c r="F29" i="15" s="1"/>
  <c r="E28" i="15"/>
  <c r="F28" i="15" s="1"/>
  <c r="E27" i="15"/>
  <c r="F27" i="15" s="1"/>
  <c r="E26" i="15"/>
  <c r="F26" i="15" s="1"/>
  <c r="E25" i="15"/>
  <c r="F25" i="15" s="1"/>
  <c r="E24" i="15"/>
  <c r="F24" i="15" s="1"/>
  <c r="E23" i="15"/>
  <c r="F23" i="15" s="1"/>
  <c r="E22" i="15"/>
  <c r="F22" i="15" s="1"/>
  <c r="E21" i="15"/>
  <c r="F21" i="15" s="1"/>
  <c r="E20" i="15"/>
  <c r="F20" i="15" s="1"/>
  <c r="E19" i="15"/>
  <c r="F19" i="15" s="1"/>
  <c r="E18" i="15"/>
  <c r="F18" i="15" s="1"/>
  <c r="E17" i="15"/>
  <c r="F17" i="15" s="1"/>
  <c r="E16" i="15"/>
  <c r="F16" i="15" s="1"/>
  <c r="E15" i="15"/>
  <c r="F15" i="15" s="1"/>
  <c r="E14" i="15"/>
  <c r="F14" i="15" s="1"/>
  <c r="E13" i="15"/>
  <c r="F13" i="15" s="1"/>
  <c r="E12" i="15"/>
  <c r="F12" i="15" s="1"/>
  <c r="E11" i="15"/>
  <c r="F11" i="15" s="1"/>
  <c r="E10" i="15"/>
  <c r="F10" i="15" s="1"/>
  <c r="E9" i="15"/>
  <c r="F9" i="15" s="1"/>
  <c r="E8" i="15"/>
  <c r="F8" i="15" s="1"/>
  <c r="E7" i="15"/>
  <c r="F7" i="15" s="1"/>
  <c r="E6" i="15"/>
  <c r="F6" i="15" s="1"/>
  <c r="E5" i="15"/>
  <c r="F5" i="15" s="1"/>
  <c r="E4" i="15"/>
  <c r="F4" i="15" s="1"/>
  <c r="E3" i="15"/>
  <c r="F3" i="15" s="1"/>
  <c r="E2" i="15"/>
  <c r="AR79" i="41"/>
  <c r="AS79" i="41"/>
  <c r="AR77" i="41"/>
  <c r="AS77" i="41"/>
  <c r="AR75" i="41"/>
  <c r="AS75" i="41"/>
  <c r="AR73" i="41"/>
  <c r="AS73" i="41"/>
  <c r="AR71" i="41"/>
  <c r="AS71" i="41"/>
  <c r="AR69" i="41"/>
  <c r="AS69" i="41"/>
  <c r="AR78" i="41"/>
  <c r="AS78" i="41"/>
  <c r="AR74" i="41"/>
  <c r="AS74" i="41"/>
  <c r="AR70" i="41"/>
  <c r="AS70" i="41"/>
  <c r="AR80" i="41"/>
  <c r="AS80" i="41"/>
  <c r="AR76" i="41"/>
  <c r="AS76" i="41"/>
  <c r="AR72" i="41"/>
  <c r="AS72" i="41"/>
  <c r="AR67" i="41"/>
  <c r="AS67" i="41"/>
  <c r="AR65" i="41"/>
  <c r="AS65" i="41"/>
  <c r="AR68" i="41"/>
  <c r="AS68" i="41"/>
  <c r="AR60" i="41"/>
  <c r="AS60" i="41"/>
  <c r="AR59" i="41"/>
  <c r="AS59" i="41"/>
  <c r="AR64" i="41"/>
  <c r="AS64" i="41"/>
  <c r="AR56" i="41"/>
  <c r="AS56" i="41"/>
  <c r="AR58" i="41"/>
  <c r="AS58" i="41"/>
  <c r="AR57" i="41"/>
  <c r="AS57" i="41"/>
  <c r="AR62" i="41"/>
  <c r="AS62" i="41"/>
  <c r="AR47" i="41"/>
  <c r="AS47" i="41"/>
  <c r="AR46" i="41"/>
  <c r="AS46" i="41"/>
  <c r="AR45" i="41"/>
  <c r="AS45" i="41"/>
  <c r="AR44" i="41"/>
  <c r="AS44" i="41"/>
  <c r="AR43" i="41"/>
  <c r="AS43" i="41"/>
  <c r="AR55" i="41"/>
  <c r="AS55" i="41"/>
  <c r="AR51" i="41"/>
  <c r="AS51" i="41"/>
  <c r="AR42" i="41"/>
  <c r="AS42" i="41"/>
  <c r="AR40" i="41"/>
  <c r="AS40" i="41"/>
  <c r="AR38" i="41"/>
  <c r="AS38" i="41"/>
  <c r="AR36" i="41"/>
  <c r="AS36" i="41"/>
  <c r="AR66" i="41"/>
  <c r="AS66" i="41"/>
  <c r="AR61" i="41"/>
  <c r="AS61" i="41"/>
  <c r="AR52" i="41"/>
  <c r="AS52" i="41"/>
  <c r="AR48" i="41"/>
  <c r="AS48" i="41"/>
  <c r="AR63" i="41"/>
  <c r="AS63" i="41"/>
  <c r="AR49" i="41"/>
  <c r="AS49" i="41"/>
  <c r="AR39" i="41"/>
  <c r="AS39" i="41"/>
  <c r="AR35" i="41"/>
  <c r="AS35" i="41"/>
  <c r="AR50" i="41"/>
  <c r="AS50" i="41"/>
  <c r="AR32" i="41"/>
  <c r="AS32" i="41"/>
  <c r="AR53" i="41"/>
  <c r="AS53" i="41"/>
  <c r="AR41" i="41"/>
  <c r="AS41" i="41"/>
  <c r="AR37" i="41"/>
  <c r="AS37" i="41"/>
  <c r="AR34" i="41"/>
  <c r="AS34" i="41"/>
  <c r="AR31" i="41"/>
  <c r="AS31" i="41"/>
  <c r="AR29" i="41"/>
  <c r="AS29" i="41"/>
  <c r="AR28" i="41"/>
  <c r="AS28" i="41"/>
  <c r="AR27" i="41"/>
  <c r="AS27" i="41"/>
  <c r="AR26" i="41"/>
  <c r="AS26" i="41"/>
  <c r="AR25" i="41"/>
  <c r="AS25" i="41"/>
  <c r="AR24" i="41"/>
  <c r="AR54" i="41"/>
  <c r="AS54" i="41"/>
  <c r="AR33" i="41"/>
  <c r="AS33" i="41"/>
  <c r="AR30" i="41"/>
  <c r="AS30" i="41"/>
  <c r="AS435" i="9"/>
  <c r="AB11" i="41" l="1"/>
  <c r="T11" i="41"/>
  <c r="AO169" i="9"/>
  <c r="AO19" i="9"/>
  <c r="AO287" i="9"/>
  <c r="AO161" i="9"/>
  <c r="AO368" i="9"/>
  <c r="AO257" i="9"/>
  <c r="AP420" i="9"/>
  <c r="AO125" i="9"/>
  <c r="AO399" i="9"/>
  <c r="AO241" i="9"/>
  <c r="AO299" i="9"/>
  <c r="AO200" i="9"/>
  <c r="F786" i="15"/>
  <c r="AP298" i="9"/>
  <c r="D1351" i="61"/>
  <c r="D1349" i="61"/>
  <c r="AP237" i="9"/>
  <c r="AO68" i="9"/>
  <c r="AO247" i="9"/>
  <c r="AO415" i="9"/>
  <c r="AO384" i="9"/>
  <c r="AO246" i="9"/>
  <c r="AO329" i="9"/>
  <c r="AO316" i="9"/>
  <c r="AO140" i="9"/>
  <c r="AO222" i="9"/>
  <c r="AO194" i="9"/>
  <c r="AO120" i="9"/>
  <c r="AP407" i="9"/>
  <c r="AP263" i="9"/>
  <c r="D97" i="3"/>
  <c r="D77" i="3"/>
  <c r="D437" i="3"/>
  <c r="D541" i="3"/>
  <c r="F1331" i="15"/>
  <c r="F1323" i="15"/>
  <c r="F1309" i="15"/>
  <c r="F1297" i="15"/>
  <c r="F1332" i="15"/>
  <c r="F1324" i="15"/>
  <c r="F1310" i="15"/>
  <c r="F114" i="15"/>
  <c r="F128" i="15"/>
  <c r="F132" i="15"/>
  <c r="F174" i="15"/>
  <c r="F180" i="15"/>
  <c r="F188" i="15"/>
  <c r="F200" i="15"/>
  <c r="F212" i="15"/>
  <c r="F218" i="15"/>
  <c r="F262" i="15"/>
  <c r="F272" i="15"/>
  <c r="F274" i="15"/>
  <c r="F276" i="15"/>
  <c r="F278" i="15"/>
  <c r="F290" i="15"/>
  <c r="F304" i="15"/>
  <c r="F320" i="15"/>
  <c r="F328" i="15"/>
  <c r="F348" i="15"/>
  <c r="F354" i="15"/>
  <c r="F366" i="15"/>
  <c r="F372" i="15"/>
  <c r="F380" i="15"/>
  <c r="F390" i="15"/>
  <c r="F406" i="15"/>
  <c r="F448" i="15"/>
  <c r="F456" i="15"/>
  <c r="F476" i="15"/>
  <c r="F484" i="15"/>
  <c r="F494" i="15"/>
  <c r="F518" i="15"/>
  <c r="F530" i="15"/>
  <c r="F536" i="15"/>
  <c r="F550" i="15"/>
  <c r="F582" i="15"/>
  <c r="F590" i="15"/>
  <c r="F642" i="15"/>
  <c r="F652" i="15"/>
  <c r="F674" i="15"/>
  <c r="F680" i="15"/>
  <c r="F688" i="15"/>
  <c r="F730" i="15"/>
  <c r="F736" i="15"/>
  <c r="F748" i="15"/>
  <c r="F756" i="15"/>
  <c r="F762" i="15"/>
  <c r="F774" i="15"/>
  <c r="F799" i="15"/>
  <c r="F1329" i="15"/>
  <c r="F1321" i="15"/>
  <c r="F1307" i="15"/>
  <c r="F1221" i="15"/>
  <c r="F1217" i="15"/>
  <c r="F1197" i="15"/>
  <c r="F1193" i="15"/>
  <c r="F1183" i="15"/>
  <c r="F1171" i="15"/>
  <c r="F1113" i="15"/>
  <c r="F1047" i="15"/>
  <c r="F1027" i="15"/>
  <c r="F1009" i="15"/>
  <c r="F1001" i="15"/>
  <c r="F995" i="15"/>
  <c r="F989" i="15"/>
  <c r="F977" i="15"/>
  <c r="F963" i="15"/>
  <c r="F957" i="15"/>
  <c r="F947" i="15"/>
  <c r="F883" i="15"/>
  <c r="F867" i="15"/>
  <c r="F817" i="15"/>
  <c r="F97" i="15"/>
  <c r="F99" i="15"/>
  <c r="F103" i="15"/>
  <c r="F117" i="15"/>
  <c r="F119" i="15"/>
  <c r="F139" i="15"/>
  <c r="F357" i="15"/>
  <c r="F361" i="15"/>
  <c r="F397" i="15"/>
  <c r="F401" i="15"/>
  <c r="F409" i="15"/>
  <c r="F419" i="15"/>
  <c r="F429" i="15"/>
  <c r="F449" i="15"/>
  <c r="F459" i="15"/>
  <c r="F471" i="15"/>
  <c r="F503" i="15"/>
  <c r="F513" i="15"/>
  <c r="F527" i="15"/>
  <c r="F539" i="15"/>
  <c r="F557" i="15"/>
  <c r="F569" i="15"/>
  <c r="F591" i="15"/>
  <c r="F599" i="15"/>
  <c r="F607" i="15"/>
  <c r="F615" i="15"/>
  <c r="F621" i="15"/>
  <c r="F627" i="15"/>
  <c r="F633" i="15"/>
  <c r="F637" i="15"/>
  <c r="F661" i="15"/>
  <c r="F667" i="15"/>
  <c r="F671" i="15"/>
  <c r="F675" i="15"/>
  <c r="F689" i="15"/>
  <c r="F693" i="15"/>
  <c r="F697" i="15"/>
  <c r="F701" i="15"/>
  <c r="F715" i="15"/>
  <c r="F721" i="15"/>
  <c r="F733" i="15"/>
  <c r="F739" i="15"/>
  <c r="F767" i="15"/>
  <c r="F775" i="15"/>
  <c r="F789" i="15"/>
  <c r="F1304" i="15"/>
  <c r="F1294" i="15"/>
  <c r="F1208" i="15"/>
  <c r="F1202" i="15"/>
  <c r="F1164" i="15"/>
  <c r="F1144" i="15"/>
  <c r="F1030" i="15"/>
  <c r="F1024" i="15"/>
  <c r="F1004" i="15"/>
  <c r="F974" i="15"/>
  <c r="F960" i="15"/>
  <c r="F938" i="15"/>
  <c r="F886" i="15"/>
  <c r="F846" i="15"/>
  <c r="F814" i="15"/>
  <c r="F810" i="15"/>
  <c r="F804" i="15"/>
  <c r="F145" i="15"/>
  <c r="F149" i="15"/>
  <c r="F165" i="15"/>
  <c r="F167" i="15"/>
  <c r="F171" i="15"/>
  <c r="F183" i="15"/>
  <c r="F195" i="15"/>
  <c r="F205" i="15"/>
  <c r="F209" i="15"/>
  <c r="F251" i="15"/>
  <c r="F283" i="15"/>
  <c r="F295" i="15"/>
  <c r="F299" i="15"/>
  <c r="F313" i="15"/>
  <c r="F317" i="15"/>
  <c r="F337" i="15"/>
  <c r="F341" i="15"/>
  <c r="F353" i="15"/>
  <c r="F363" i="15"/>
  <c r="F365" i="15"/>
  <c r="F369" i="15"/>
  <c r="F371" i="15"/>
  <c r="F379" i="15"/>
  <c r="F389" i="15"/>
  <c r="F405" i="15"/>
  <c r="F453" i="15"/>
  <c r="F455" i="15"/>
  <c r="F475" i="15"/>
  <c r="F483" i="15"/>
  <c r="F491" i="15"/>
  <c r="F493" i="15"/>
  <c r="F517" i="15"/>
  <c r="F529" i="15"/>
  <c r="F535" i="15"/>
  <c r="F549" i="15"/>
  <c r="F581" i="15"/>
  <c r="F641" i="15"/>
  <c r="F649" i="15"/>
  <c r="F651" i="15"/>
  <c r="F655" i="15"/>
  <c r="F677" i="15"/>
  <c r="F679" i="15"/>
  <c r="F735" i="15"/>
  <c r="F745" i="15"/>
  <c r="F747" i="15"/>
  <c r="F753" i="15"/>
  <c r="F755" i="15"/>
  <c r="F761" i="15"/>
  <c r="D1362" i="61"/>
  <c r="F1303" i="15"/>
  <c r="F1293" i="15"/>
  <c r="F1207" i="15"/>
  <c r="F1201" i="15"/>
  <c r="F1135" i="15"/>
  <c r="F1053" i="15"/>
  <c r="F1029" i="15"/>
  <c r="F1023" i="15"/>
  <c r="F1003" i="15"/>
  <c r="F973" i="15"/>
  <c r="F959" i="15"/>
  <c r="F937" i="15"/>
  <c r="F907" i="15"/>
  <c r="F869" i="15"/>
  <c r="F861" i="15"/>
  <c r="F803" i="15"/>
  <c r="F1328" i="15"/>
  <c r="F1320" i="15"/>
  <c r="F1306" i="15"/>
  <c r="F1216" i="15"/>
  <c r="F1196" i="15"/>
  <c r="F1192" i="15"/>
  <c r="F1182" i="15"/>
  <c r="F1170" i="15"/>
  <c r="F1112" i="15"/>
  <c r="F1046" i="15"/>
  <c r="F1026" i="15"/>
  <c r="F1008" i="15"/>
  <c r="F1000" i="15"/>
  <c r="F994" i="15"/>
  <c r="F988" i="15"/>
  <c r="F976" i="15"/>
  <c r="F962" i="15"/>
  <c r="F956" i="15"/>
  <c r="F952" i="15"/>
  <c r="F950" i="15"/>
  <c r="F946" i="15"/>
  <c r="F942" i="15"/>
  <c r="F940" i="15"/>
  <c r="F882" i="15"/>
  <c r="F874" i="15"/>
  <c r="F866" i="15"/>
  <c r="F43" i="15"/>
  <c r="F129" i="15"/>
  <c r="F151" i="15"/>
  <c r="F161" i="15"/>
  <c r="F189" i="15"/>
  <c r="F231" i="15"/>
  <c r="F249" i="15"/>
  <c r="F269" i="15"/>
  <c r="F275" i="15"/>
  <c r="F277" i="15"/>
  <c r="F309" i="15"/>
  <c r="F387" i="15"/>
  <c r="F447" i="15"/>
  <c r="F451" i="15"/>
  <c r="F587" i="15"/>
  <c r="F685" i="15"/>
  <c r="F56" i="15"/>
  <c r="F70" i="15"/>
  <c r="F98" i="15"/>
  <c r="F106" i="15"/>
  <c r="F118" i="15"/>
  <c r="F120" i="15"/>
  <c r="F144" i="15"/>
  <c r="F148" i="15"/>
  <c r="F164" i="15"/>
  <c r="F170" i="15"/>
  <c r="F186" i="15"/>
  <c r="F208" i="15"/>
  <c r="F270" i="15"/>
  <c r="F282" i="15"/>
  <c r="F288" i="15"/>
  <c r="F294" i="15"/>
  <c r="F298" i="15"/>
  <c r="F312" i="15"/>
  <c r="F316" i="15"/>
  <c r="F336" i="15"/>
  <c r="F340" i="15"/>
  <c r="F362" i="15"/>
  <c r="F368" i="15"/>
  <c r="F370" i="15"/>
  <c r="F378" i="15"/>
  <c r="F388" i="15"/>
  <c r="F404" i="15"/>
  <c r="F438" i="15"/>
  <c r="F440" i="15"/>
  <c r="F454" i="15"/>
  <c r="F474" i="15"/>
  <c r="F482" i="15"/>
  <c r="F490" i="15"/>
  <c r="F492" i="15"/>
  <c r="F516" i="15"/>
  <c r="F528" i="15"/>
  <c r="F548" i="15"/>
  <c r="F580" i="15"/>
  <c r="F588" i="15"/>
  <c r="F630" i="15"/>
  <c r="F634" i="15"/>
  <c r="F640" i="15"/>
  <c r="F648" i="15"/>
  <c r="F650" i="15"/>
  <c r="F668" i="15"/>
  <c r="F672" i="15"/>
  <c r="F676" i="15"/>
  <c r="F734" i="15"/>
  <c r="F746" i="15"/>
  <c r="F752" i="15"/>
  <c r="F754" i="15"/>
  <c r="F760" i="15"/>
  <c r="F784" i="15"/>
  <c r="F45" i="15"/>
  <c r="F51" i="15"/>
  <c r="F57" i="15"/>
  <c r="F61" i="15"/>
  <c r="F63" i="15"/>
  <c r="F65" i="15"/>
  <c r="F69" i="15"/>
  <c r="F71" i="15"/>
  <c r="F75" i="15"/>
  <c r="F77" i="15"/>
  <c r="F101" i="15"/>
  <c r="F105" i="15"/>
  <c r="F111" i="15"/>
  <c r="F115" i="15"/>
  <c r="F133" i="15"/>
  <c r="AP113" i="9"/>
  <c r="AO30" i="9"/>
  <c r="F135" i="15"/>
  <c r="F141" i="15"/>
  <c r="F153" i="15"/>
  <c r="F173" i="15"/>
  <c r="F179" i="15"/>
  <c r="F187" i="15"/>
  <c r="F191" i="15"/>
  <c r="F199" i="15"/>
  <c r="F201" i="15"/>
  <c r="F211" i="15"/>
  <c r="F217" i="15"/>
  <c r="F227" i="15"/>
  <c r="F233" i="15"/>
  <c r="F235" i="15"/>
  <c r="F243" i="15"/>
  <c r="F257" i="15"/>
  <c r="F261" i="15"/>
  <c r="F265" i="15"/>
  <c r="F271" i="15"/>
  <c r="F273" i="15"/>
  <c r="F279" i="15"/>
  <c r="F281" i="15"/>
  <c r="F285" i="15"/>
  <c r="F289" i="15"/>
  <c r="F303" i="15"/>
  <c r="F311" i="15"/>
  <c r="F315" i="15"/>
  <c r="F319" i="15"/>
  <c r="F327" i="15"/>
  <c r="F343" i="15"/>
  <c r="F347" i="15"/>
  <c r="F355" i="15"/>
  <c r="F359" i="15"/>
  <c r="F367" i="15"/>
  <c r="F395" i="15"/>
  <c r="F399" i="15"/>
  <c r="F403" i="15"/>
  <c r="F407" i="15"/>
  <c r="F417" i="15"/>
  <c r="F425" i="15"/>
  <c r="F427" i="15"/>
  <c r="F457" i="15"/>
  <c r="F469" i="15"/>
  <c r="F501" i="15"/>
  <c r="F509" i="15"/>
  <c r="F511" i="15"/>
  <c r="F525" i="15"/>
  <c r="F537" i="15"/>
  <c r="F555" i="15"/>
  <c r="F567" i="15"/>
  <c r="F571" i="15"/>
  <c r="F573" i="15"/>
  <c r="F575" i="15"/>
  <c r="F589" i="15"/>
  <c r="F597" i="15"/>
  <c r="F601" i="15"/>
  <c r="F603" i="15"/>
  <c r="F605" i="15"/>
  <c r="F613" i="15"/>
  <c r="F619" i="15"/>
  <c r="F625" i="15"/>
  <c r="F631" i="15"/>
  <c r="F635" i="15"/>
  <c r="F639" i="15"/>
  <c r="F657" i="15"/>
  <c r="F659" i="15"/>
  <c r="F665" i="15"/>
  <c r="F669" i="15"/>
  <c r="F673" i="15"/>
  <c r="F687" i="15"/>
  <c r="F691" i="15"/>
  <c r="F695" i="15"/>
  <c r="F699" i="15"/>
  <c r="F713" i="15"/>
  <c r="F719" i="15"/>
  <c r="F723" i="15"/>
  <c r="F727" i="15"/>
  <c r="F729" i="15"/>
  <c r="F731" i="15"/>
  <c r="F737" i="15"/>
  <c r="F741" i="15"/>
  <c r="F743" i="15"/>
  <c r="F765" i="15"/>
  <c r="F771" i="15"/>
  <c r="F773" i="15"/>
  <c r="AO269" i="9"/>
  <c r="AO252" i="9"/>
  <c r="AO407" i="9"/>
  <c r="AQ407" i="9" s="1"/>
  <c r="AO391" i="9"/>
  <c r="AO376" i="9"/>
  <c r="AO249" i="9"/>
  <c r="AO345" i="9"/>
  <c r="AO72" i="9"/>
  <c r="AO283" i="9"/>
  <c r="AO323" i="9"/>
  <c r="AO308" i="9"/>
  <c r="AO289" i="9"/>
  <c r="AO265" i="9"/>
  <c r="AO225" i="9"/>
  <c r="AO209" i="9"/>
  <c r="AO183" i="9"/>
  <c r="AO182" i="9"/>
  <c r="AO102" i="9"/>
  <c r="AO148" i="9"/>
  <c r="AO117" i="9"/>
  <c r="AO69" i="9"/>
  <c r="AP351" i="9"/>
  <c r="AP357" i="9"/>
  <c r="AP328" i="9"/>
  <c r="AP220" i="9"/>
  <c r="D1294" i="61"/>
  <c r="D1162" i="61"/>
  <c r="D1132" i="61"/>
  <c r="D838" i="61"/>
  <c r="D772" i="61"/>
  <c r="F1385" i="15"/>
  <c r="F1359" i="15"/>
  <c r="F1357" i="15"/>
  <c r="F1283" i="15"/>
  <c r="F1223" i="15"/>
  <c r="F1177" i="15"/>
  <c r="F1173" i="15"/>
  <c r="F1163" i="15"/>
  <c r="F1139" i="15"/>
  <c r="F1137" i="15"/>
  <c r="F1107" i="15"/>
  <c r="F1081" i="15"/>
  <c r="F1055" i="15"/>
  <c r="F965" i="15"/>
  <c r="F1386" i="15"/>
  <c r="F1380" i="15"/>
  <c r="F1296" i="15"/>
  <c r="F1282" i="15"/>
  <c r="F1220" i="15"/>
  <c r="F1180" i="15"/>
  <c r="F1178" i="15"/>
  <c r="F1160" i="15"/>
  <c r="F1106" i="15"/>
  <c r="F1054" i="15"/>
  <c r="F998" i="15"/>
  <c r="F992" i="15"/>
  <c r="F850" i="15"/>
  <c r="F848" i="15"/>
  <c r="J11" i="41"/>
  <c r="F1394" i="15"/>
  <c r="F787" i="15"/>
  <c r="F1381" i="15"/>
  <c r="F1143" i="15"/>
  <c r="AP66" i="9"/>
  <c r="Y15" i="64"/>
  <c r="AO341" i="9"/>
  <c r="AO325" i="9"/>
  <c r="AO427" i="9"/>
  <c r="AO419" i="9"/>
  <c r="AO411" i="9"/>
  <c r="AO403" i="9"/>
  <c r="AO395" i="9"/>
  <c r="AO387" i="9"/>
  <c r="AO380" i="9"/>
  <c r="AO372" i="9"/>
  <c r="AO364" i="9"/>
  <c r="AO358" i="9"/>
  <c r="AO353" i="9"/>
  <c r="AO328" i="9"/>
  <c r="AO256" i="9"/>
  <c r="AO346" i="9"/>
  <c r="AO39" i="9"/>
  <c r="AO239" i="9"/>
  <c r="AO71" i="9"/>
  <c r="AO243" i="9"/>
  <c r="AO312" i="9"/>
  <c r="AO303" i="9"/>
  <c r="AO295" i="9"/>
  <c r="AO233" i="9"/>
  <c r="AO277" i="9"/>
  <c r="AO262" i="9"/>
  <c r="AO229" i="9"/>
  <c r="AO224" i="9"/>
  <c r="AO206" i="9"/>
  <c r="AO204" i="9"/>
  <c r="AO167" i="9"/>
  <c r="AO154" i="9"/>
  <c r="AO150" i="9"/>
  <c r="AO193" i="9"/>
  <c r="AO237" i="9"/>
  <c r="AO122" i="9"/>
  <c r="AO82" i="9"/>
  <c r="AO88" i="9"/>
  <c r="AO76" i="9"/>
  <c r="AO86" i="9"/>
  <c r="AO44" i="9"/>
  <c r="AO16" i="9"/>
  <c r="AO22" i="9"/>
  <c r="AP430" i="9"/>
  <c r="AP376" i="9"/>
  <c r="AP184" i="9"/>
  <c r="AP388" i="9"/>
  <c r="AP204" i="9"/>
  <c r="AP147" i="9"/>
  <c r="AP315" i="9"/>
  <c r="AP288" i="9"/>
  <c r="AP153" i="9"/>
  <c r="AP78" i="9"/>
  <c r="AO434" i="9"/>
  <c r="F1140" i="15"/>
  <c r="D1336" i="61"/>
  <c r="F1327" i="15"/>
  <c r="F1319" i="15"/>
  <c r="F1305" i="15"/>
  <c r="F1219" i="15"/>
  <c r="F1215" i="15"/>
  <c r="F1213" i="15"/>
  <c r="F1211" i="15"/>
  <c r="F1195" i="15"/>
  <c r="F1191" i="15"/>
  <c r="F1181" i="15"/>
  <c r="F1175" i="15"/>
  <c r="F1169" i="15"/>
  <c r="F1167" i="15"/>
  <c r="F1161" i="15"/>
  <c r="F1141" i="15"/>
  <c r="F1131" i="15"/>
  <c r="F1111" i="15"/>
  <c r="F1045" i="15"/>
  <c r="F1025" i="15"/>
  <c r="F1007" i="15"/>
  <c r="F999" i="15"/>
  <c r="F997" i="15"/>
  <c r="F993" i="15"/>
  <c r="F987" i="15"/>
  <c r="F975" i="15"/>
  <c r="F955" i="15"/>
  <c r="F953" i="15"/>
  <c r="F951" i="15"/>
  <c r="F949" i="15"/>
  <c r="F945" i="15"/>
  <c r="F943" i="15"/>
  <c r="F941" i="15"/>
  <c r="F939" i="15"/>
  <c r="F909" i="15"/>
  <c r="F881" i="15"/>
  <c r="F875" i="15"/>
  <c r="F815" i="15"/>
  <c r="F1302" i="15"/>
  <c r="F1292" i="15"/>
  <c r="F1214" i="15"/>
  <c r="F1212" i="15"/>
  <c r="F1206" i="15"/>
  <c r="F1200" i="15"/>
  <c r="F1176" i="15"/>
  <c r="F1168" i="15"/>
  <c r="F1166" i="15"/>
  <c r="F1162" i="15"/>
  <c r="F1142" i="15"/>
  <c r="F1138" i="15"/>
  <c r="F1136" i="15"/>
  <c r="F1134" i="15"/>
  <c r="F1130" i="15"/>
  <c r="F1110" i="15"/>
  <c r="F1052" i="15"/>
  <c r="F1028" i="15"/>
  <c r="F1022" i="15"/>
  <c r="F1002" i="15"/>
  <c r="F996" i="15"/>
  <c r="F972" i="15"/>
  <c r="F958" i="15"/>
  <c r="F954" i="15"/>
  <c r="F948" i="15"/>
  <c r="F944" i="15"/>
  <c r="F936" i="15"/>
  <c r="F934" i="15"/>
  <c r="F884" i="15"/>
  <c r="F878" i="15"/>
  <c r="F872" i="15"/>
  <c r="F858" i="15"/>
  <c r="AP433" i="9"/>
  <c r="AP28" i="9"/>
  <c r="AP53" i="9"/>
  <c r="AP52" i="9"/>
  <c r="AP92" i="9"/>
  <c r="AP84" i="9"/>
  <c r="AP133" i="9"/>
  <c r="AP124" i="9"/>
  <c r="AP118" i="9"/>
  <c r="AP102" i="9"/>
  <c r="AP186" i="9"/>
  <c r="AP143" i="9"/>
  <c r="AP196" i="9"/>
  <c r="AP255" i="9"/>
  <c r="AP221" i="9"/>
  <c r="AP278" i="9"/>
  <c r="AP260" i="9"/>
  <c r="AP294" i="9"/>
  <c r="AP302" i="9"/>
  <c r="AP311" i="9"/>
  <c r="AP305" i="9"/>
  <c r="AP244" i="9"/>
  <c r="AP333" i="9"/>
  <c r="AP122" i="9"/>
  <c r="AP175" i="9"/>
  <c r="AP212" i="9"/>
  <c r="AP283" i="9"/>
  <c r="AQ283" i="9" s="1"/>
  <c r="AP131" i="9"/>
  <c r="AP257" i="9"/>
  <c r="AP350" i="9"/>
  <c r="AP363" i="9"/>
  <c r="AP381" i="9"/>
  <c r="AP396" i="9"/>
  <c r="AP412" i="9"/>
  <c r="AP425" i="9"/>
  <c r="AP346" i="9"/>
  <c r="AP182" i="9"/>
  <c r="AQ182" i="9" s="1"/>
  <c r="AP271" i="9"/>
  <c r="AP18" i="9"/>
  <c r="AP369" i="9"/>
  <c r="AP384" i="9"/>
  <c r="AQ384" i="9" s="1"/>
  <c r="AP399" i="9"/>
  <c r="AP415" i="9"/>
  <c r="AP426" i="9"/>
  <c r="AP339" i="9"/>
  <c r="AO13" i="9"/>
  <c r="AO23" i="9"/>
  <c r="AO11" i="9"/>
  <c r="AO15" i="9"/>
  <c r="AO20" i="9"/>
  <c r="AO14" i="9"/>
  <c r="AO5" i="9"/>
  <c r="AO51" i="9"/>
  <c r="AO50" i="9"/>
  <c r="AO57" i="9"/>
  <c r="AO60" i="9"/>
  <c r="AO36" i="9"/>
  <c r="AO47" i="9"/>
  <c r="AO59" i="9"/>
  <c r="AO54" i="9"/>
  <c r="AO80" i="9"/>
  <c r="AO106" i="9"/>
  <c r="AO29" i="9"/>
  <c r="AO79" i="9"/>
  <c r="AO94" i="9"/>
  <c r="AO104" i="9"/>
  <c r="AO115" i="9"/>
  <c r="AO62" i="9"/>
  <c r="AO77" i="9"/>
  <c r="AO126" i="9"/>
  <c r="AO177" i="9"/>
  <c r="AO45" i="9"/>
  <c r="AO107" i="9"/>
  <c r="AO139" i="9"/>
  <c r="AO127" i="9"/>
  <c r="AO130" i="9"/>
  <c r="AO137" i="9"/>
  <c r="AO197" i="9"/>
  <c r="AO180" i="9"/>
  <c r="AO273" i="9"/>
  <c r="AO97" i="9"/>
  <c r="AO190" i="9"/>
  <c r="AO164" i="9"/>
  <c r="AO163" i="9"/>
  <c r="AO144" i="9"/>
  <c r="AP8" i="9"/>
  <c r="AO330" i="9"/>
  <c r="AO248" i="9"/>
  <c r="AO430" i="9"/>
  <c r="AO336" i="9"/>
  <c r="AO429" i="9"/>
  <c r="AO425" i="9"/>
  <c r="AO422" i="9"/>
  <c r="AO417" i="9"/>
  <c r="AO413" i="9"/>
  <c r="AO409" i="9"/>
  <c r="AO405" i="9"/>
  <c r="AO401" i="9"/>
  <c r="AO397" i="9"/>
  <c r="AO393" i="9"/>
  <c r="AO389" i="9"/>
  <c r="AO386" i="9"/>
  <c r="AO382" i="9"/>
  <c r="AO378" i="9"/>
  <c r="AO374" i="9"/>
  <c r="AO370" i="9"/>
  <c r="AO366" i="9"/>
  <c r="AO362" i="9"/>
  <c r="AO360" i="9"/>
  <c r="AO357" i="9"/>
  <c r="AO355" i="9"/>
  <c r="AO350" i="9"/>
  <c r="AQ350" i="9" s="1"/>
  <c r="AO337" i="9"/>
  <c r="AO286" i="9"/>
  <c r="AO275" i="9"/>
  <c r="AO136" i="9"/>
  <c r="AO348" i="9"/>
  <c r="AO338" i="9"/>
  <c r="AO195" i="9"/>
  <c r="AO291" i="9"/>
  <c r="AO280" i="9"/>
  <c r="AO270" i="9"/>
  <c r="AO116" i="9"/>
  <c r="AO321" i="9"/>
  <c r="AO319" i="9"/>
  <c r="AO318" i="9"/>
  <c r="AO314" i="9"/>
  <c r="AO310" i="9"/>
  <c r="AO306" i="9"/>
  <c r="AO301" i="9"/>
  <c r="AO297" i="9"/>
  <c r="AO293" i="9"/>
  <c r="AO281" i="9"/>
  <c r="AO260" i="9"/>
  <c r="AO236" i="9"/>
  <c r="AO267" i="9"/>
  <c r="AO263" i="9"/>
  <c r="AO259" i="9"/>
  <c r="AO219" i="9"/>
  <c r="AO213" i="9"/>
  <c r="AO212" i="9"/>
  <c r="AO216" i="9"/>
  <c r="AO215" i="9"/>
  <c r="AO211" i="9"/>
  <c r="AO207" i="9"/>
  <c r="AO202" i="9"/>
  <c r="AO158" i="9"/>
  <c r="AO187" i="9"/>
  <c r="AO175" i="9"/>
  <c r="AQ175" i="9" s="1"/>
  <c r="AO151" i="9"/>
  <c r="AO174" i="9"/>
  <c r="AO192" i="9"/>
  <c r="AO147" i="9"/>
  <c r="AO159" i="9"/>
  <c r="AO129" i="9"/>
  <c r="AO232" i="9"/>
  <c r="AO173" i="9"/>
  <c r="AO131" i="9"/>
  <c r="AQ131" i="9" s="1"/>
  <c r="AO114" i="9"/>
  <c r="AO198" i="9"/>
  <c r="AO98" i="9"/>
  <c r="AO135" i="9"/>
  <c r="AO105" i="9"/>
  <c r="AO78" i="9"/>
  <c r="AO91" i="9"/>
  <c r="AO81" i="9"/>
  <c r="AO9" i="9"/>
  <c r="AO56" i="9"/>
  <c r="AO64" i="9"/>
  <c r="AO53" i="9"/>
  <c r="AO35" i="9"/>
  <c r="AO26" i="9"/>
  <c r="AP349" i="9"/>
  <c r="AP419" i="9"/>
  <c r="AP391" i="9"/>
  <c r="AP362" i="9"/>
  <c r="AP209" i="9"/>
  <c r="AQ209" i="9" s="1"/>
  <c r="AP39" i="9"/>
  <c r="AQ39" i="9" s="1"/>
  <c r="AP404" i="9"/>
  <c r="AP372" i="9"/>
  <c r="AP290" i="9"/>
  <c r="AP247" i="9"/>
  <c r="AP207" i="9"/>
  <c r="AP337" i="9"/>
  <c r="AP322" i="9"/>
  <c r="AP307" i="9"/>
  <c r="AP285" i="9"/>
  <c r="AP261" i="9"/>
  <c r="AP203" i="9"/>
  <c r="AP166" i="9"/>
  <c r="AP270" i="9"/>
  <c r="AP190" i="9"/>
  <c r="AP128" i="9"/>
  <c r="AP69" i="9"/>
  <c r="AP30" i="9"/>
  <c r="F1314" i="15"/>
  <c r="F738" i="15"/>
  <c r="Z14" i="64"/>
  <c r="AP432" i="9"/>
  <c r="AP22" i="9"/>
  <c r="AP25" i="9"/>
  <c r="AP5" i="9"/>
  <c r="AP29" i="9"/>
  <c r="AP16" i="9"/>
  <c r="AP26" i="9"/>
  <c r="AP17" i="9"/>
  <c r="AP56" i="9"/>
  <c r="AP24" i="9"/>
  <c r="AP9" i="9"/>
  <c r="AP48" i="9"/>
  <c r="AP12" i="9"/>
  <c r="AP19" i="9"/>
  <c r="AQ19" i="9" s="1"/>
  <c r="AP14" i="9"/>
  <c r="AP65" i="9"/>
  <c r="AP27" i="9"/>
  <c r="AP49" i="9"/>
  <c r="AP50" i="9"/>
  <c r="AP57" i="9"/>
  <c r="AP45" i="9"/>
  <c r="AP6" i="9"/>
  <c r="AP35" i="9"/>
  <c r="AP60" i="9"/>
  <c r="AP44" i="9"/>
  <c r="AP87" i="9"/>
  <c r="AP46" i="9"/>
  <c r="AP68" i="9"/>
  <c r="AQ68" i="9" s="1"/>
  <c r="AP43" i="9"/>
  <c r="AP73" i="9"/>
  <c r="AP71" i="9"/>
  <c r="AP97" i="9"/>
  <c r="AP108" i="9"/>
  <c r="AP101" i="9"/>
  <c r="AP123" i="9"/>
  <c r="AP129" i="9"/>
  <c r="AP116" i="9"/>
  <c r="AP54" i="9"/>
  <c r="AP86" i="9"/>
  <c r="AP80" i="9"/>
  <c r="AP91" i="9"/>
  <c r="AP106" i="9"/>
  <c r="AP117" i="9"/>
  <c r="AP51" i="9"/>
  <c r="AP83" i="9"/>
  <c r="AP99" i="9"/>
  <c r="AP109" i="9"/>
  <c r="AP141" i="9"/>
  <c r="AP136" i="9"/>
  <c r="AP149" i="9"/>
  <c r="AP179" i="9"/>
  <c r="AP199" i="9"/>
  <c r="AP88" i="9"/>
  <c r="AP77" i="9"/>
  <c r="AP98" i="9"/>
  <c r="AP126" i="9"/>
  <c r="AP148" i="9"/>
  <c r="AP177" i="9"/>
  <c r="AP198" i="9"/>
  <c r="AP89" i="9"/>
  <c r="AP105" i="9"/>
  <c r="AP135" i="9"/>
  <c r="AP121" i="9"/>
  <c r="AP132" i="9"/>
  <c r="AP134" i="9"/>
  <c r="AP197" i="9"/>
  <c r="AP269" i="9"/>
  <c r="AP256" i="9"/>
  <c r="AP275" i="9"/>
  <c r="AP240" i="9"/>
  <c r="AP421" i="9"/>
  <c r="AP156" i="9"/>
  <c r="AP268" i="9"/>
  <c r="AP272" i="9"/>
  <c r="AP279" i="9"/>
  <c r="AP70" i="9"/>
  <c r="AP94" i="9"/>
  <c r="AP127" i="9"/>
  <c r="AP137" i="9"/>
  <c r="AP162" i="9"/>
  <c r="Z13" i="64"/>
  <c r="AP13" i="9"/>
  <c r="AP32" i="9"/>
  <c r="AP23" i="9"/>
  <c r="AP10" i="9"/>
  <c r="AP33" i="9"/>
  <c r="AP58" i="9"/>
  <c r="AP34" i="9"/>
  <c r="AP11" i="9"/>
  <c r="AP64" i="9"/>
  <c r="AP61" i="9"/>
  <c r="AP31" i="9"/>
  <c r="AP37" i="9"/>
  <c r="AP15" i="9"/>
  <c r="AP41" i="9"/>
  <c r="AP82" i="9"/>
  <c r="AQ82" i="9" s="1"/>
  <c r="AP107" i="9"/>
  <c r="AP114" i="9"/>
  <c r="AP139" i="9"/>
  <c r="AP55" i="9"/>
  <c r="AP90" i="9"/>
  <c r="AP110" i="9"/>
  <c r="AP42" i="9"/>
  <c r="AP103" i="9"/>
  <c r="AP112" i="9"/>
  <c r="AP169" i="9"/>
  <c r="AP62" i="9"/>
  <c r="AP85" i="9"/>
  <c r="AP142" i="9"/>
  <c r="AP188" i="9"/>
  <c r="AP76" i="9"/>
  <c r="AP119" i="9"/>
  <c r="AP111" i="9"/>
  <c r="AP152" i="9"/>
  <c r="AP274" i="9"/>
  <c r="AP235" i="9"/>
  <c r="AP180" i="9"/>
  <c r="AP273" i="9"/>
  <c r="AP59" i="9"/>
  <c r="AP130" i="9"/>
  <c r="AP165" i="9"/>
  <c r="AP171" i="9"/>
  <c r="AP145" i="9"/>
  <c r="AP191" i="9"/>
  <c r="AP172" i="9"/>
  <c r="AP146" i="9"/>
  <c r="AP170" i="9"/>
  <c r="AP185" i="9"/>
  <c r="AP178" i="9"/>
  <c r="AP201" i="9"/>
  <c r="AP205" i="9"/>
  <c r="AP210" i="9"/>
  <c r="AP218" i="9"/>
  <c r="AP226" i="9"/>
  <c r="AP227" i="9"/>
  <c r="AP230" i="9"/>
  <c r="AP228" i="9"/>
  <c r="AP258" i="9"/>
  <c r="AP231" i="9"/>
  <c r="AP266" i="9"/>
  <c r="AP241" i="9"/>
  <c r="AP286" i="9"/>
  <c r="AP93" i="9"/>
  <c r="AP157" i="9"/>
  <c r="AP276" i="9"/>
  <c r="AP281" i="9"/>
  <c r="AP289" i="9"/>
  <c r="AP293" i="9"/>
  <c r="AP295" i="9"/>
  <c r="AP297" i="9"/>
  <c r="AP299" i="9"/>
  <c r="AP301" i="9"/>
  <c r="AP303" i="9"/>
  <c r="AP306" i="9"/>
  <c r="AP308" i="9"/>
  <c r="AP310" i="9"/>
  <c r="AP312" i="9"/>
  <c r="AP314" i="9"/>
  <c r="AP316" i="9"/>
  <c r="AP318" i="9"/>
  <c r="AP243" i="9"/>
  <c r="AP319" i="9"/>
  <c r="AP323" i="9"/>
  <c r="AP321" i="9"/>
  <c r="AP324" i="9"/>
  <c r="AP327" i="9"/>
  <c r="AP329" i="9"/>
  <c r="AP331" i="9"/>
  <c r="AP334" i="9"/>
  <c r="AP336" i="9"/>
  <c r="AP338" i="9"/>
  <c r="AP120" i="9"/>
  <c r="AP161" i="9"/>
  <c r="AP193" i="9"/>
  <c r="AP192" i="9"/>
  <c r="AP151" i="9"/>
  <c r="AP187" i="9"/>
  <c r="AP202" i="9"/>
  <c r="AP211" i="9"/>
  <c r="AP216" i="9"/>
  <c r="AP213" i="9"/>
  <c r="AP259" i="9"/>
  <c r="AP267" i="9"/>
  <c r="AP280" i="9"/>
  <c r="AP291" i="9"/>
  <c r="AP344" i="9"/>
  <c r="AP248" i="9"/>
  <c r="AP79" i="9"/>
  <c r="AP194" i="9"/>
  <c r="AP200" i="9"/>
  <c r="AP222" i="9"/>
  <c r="AP229" i="9"/>
  <c r="AP265" i="9"/>
  <c r="AP245" i="9"/>
  <c r="AP342" i="9"/>
  <c r="AP332" i="9"/>
  <c r="AP353" i="9"/>
  <c r="AP246" i="9"/>
  <c r="AP358" i="9"/>
  <c r="AP249" i="9"/>
  <c r="AP365" i="9"/>
  <c r="AP370" i="9"/>
  <c r="AP375" i="9"/>
  <c r="AP379" i="9"/>
  <c r="AP383" i="9"/>
  <c r="AP251" i="9"/>
  <c r="AP390" i="9"/>
  <c r="AP394" i="9"/>
  <c r="AP398" i="9"/>
  <c r="AP402" i="9"/>
  <c r="AP406" i="9"/>
  <c r="AP410" i="9"/>
  <c r="AP414" i="9"/>
  <c r="AP418" i="9"/>
  <c r="AP423" i="9"/>
  <c r="AP424" i="9"/>
  <c r="AP427" i="9"/>
  <c r="AP72" i="9"/>
  <c r="AP74" i="9"/>
  <c r="AP343" i="9"/>
  <c r="AP347" i="9"/>
  <c r="AP254" i="9"/>
  <c r="AP164" i="9"/>
  <c r="AP144" i="9"/>
  <c r="AP150" i="9"/>
  <c r="AP183" i="9"/>
  <c r="AP206" i="9"/>
  <c r="AP262" i="9"/>
  <c r="AP277" i="9"/>
  <c r="AP340" i="9"/>
  <c r="AP354" i="9"/>
  <c r="AP352" i="9"/>
  <c r="AP359" i="9"/>
  <c r="AP361" i="9"/>
  <c r="AP364" i="9"/>
  <c r="AP368" i="9"/>
  <c r="AP371" i="9"/>
  <c r="AP374" i="9"/>
  <c r="AP378" i="9"/>
  <c r="AP382" i="9"/>
  <c r="AP386" i="9"/>
  <c r="AP389" i="9"/>
  <c r="AP393" i="9"/>
  <c r="AP397" i="9"/>
  <c r="AP401" i="9"/>
  <c r="AP405" i="9"/>
  <c r="AP409" i="9"/>
  <c r="AP413" i="9"/>
  <c r="Y14" i="64"/>
  <c r="Y13" i="64"/>
  <c r="AO431" i="9"/>
  <c r="AO432" i="9"/>
  <c r="Y12" i="64"/>
  <c r="AO433" i="9"/>
  <c r="AO8" i="9"/>
  <c r="AO344" i="9"/>
  <c r="AO253" i="9"/>
  <c r="AO326" i="9"/>
  <c r="AO335" i="9"/>
  <c r="AO123" i="9"/>
  <c r="AO349" i="9"/>
  <c r="AO339" i="9"/>
  <c r="AO327" i="9"/>
  <c r="AO282" i="9"/>
  <c r="AO428" i="9"/>
  <c r="AO426" i="9"/>
  <c r="AO424" i="9"/>
  <c r="AO423" i="9"/>
  <c r="AO420" i="9"/>
  <c r="AO418" i="9"/>
  <c r="AO416" i="9"/>
  <c r="AO414" i="9"/>
  <c r="AO412" i="9"/>
  <c r="AO410" i="9"/>
  <c r="AO408" i="9"/>
  <c r="AO406" i="9"/>
  <c r="AO404" i="9"/>
  <c r="AO402" i="9"/>
  <c r="AO400" i="9"/>
  <c r="AO398" i="9"/>
  <c r="AO396" i="9"/>
  <c r="AO394" i="9"/>
  <c r="AO392" i="9"/>
  <c r="AO390" i="9"/>
  <c r="AO388" i="9"/>
  <c r="AO251" i="9"/>
  <c r="AO385" i="9"/>
  <c r="AO383" i="9"/>
  <c r="AO381" i="9"/>
  <c r="AO379" i="9"/>
  <c r="AO377" i="9"/>
  <c r="AO375" i="9"/>
  <c r="AO373" i="9"/>
  <c r="AO371" i="9"/>
  <c r="AO369" i="9"/>
  <c r="AO367" i="9"/>
  <c r="AO365" i="9"/>
  <c r="AO363" i="9"/>
  <c r="AO361" i="9"/>
  <c r="AO250" i="9"/>
  <c r="AO359" i="9"/>
  <c r="AO18" i="9"/>
  <c r="AO352" i="9"/>
  <c r="AO356" i="9"/>
  <c r="AO354" i="9"/>
  <c r="AO351" i="9"/>
  <c r="AO332" i="9"/>
  <c r="AO340" i="9"/>
  <c r="AO333" i="9"/>
  <c r="AO288" i="9"/>
  <c r="AO284" i="9"/>
  <c r="AO240" i="9"/>
  <c r="AQ240" i="9" s="1"/>
  <c r="AO274" i="9"/>
  <c r="AO179" i="9"/>
  <c r="AO331" i="9"/>
  <c r="AO254" i="9"/>
  <c r="AO347" i="9"/>
  <c r="AO343" i="9"/>
  <c r="AO334" i="9"/>
  <c r="AO324" i="9"/>
  <c r="AO74" i="9"/>
  <c r="AO342" i="9"/>
  <c r="AO290" i="9"/>
  <c r="AO245" i="9"/>
  <c r="AO234" i="9"/>
  <c r="AO238" i="9"/>
  <c r="AO152" i="9"/>
  <c r="AO149" i="9"/>
  <c r="AQ149" i="9" s="1"/>
  <c r="AO108" i="9"/>
  <c r="AO244" i="9"/>
  <c r="AO320" i="9"/>
  <c r="AO322" i="9"/>
  <c r="AQ322" i="9" s="1"/>
  <c r="AO242" i="9"/>
  <c r="AO305" i="9"/>
  <c r="AO317" i="9"/>
  <c r="AO315" i="9"/>
  <c r="AO313" i="9"/>
  <c r="AO311" i="9"/>
  <c r="AO309" i="9"/>
  <c r="AO307" i="9"/>
  <c r="AO304" i="9"/>
  <c r="AO302" i="9"/>
  <c r="AO300" i="9"/>
  <c r="AO298" i="9"/>
  <c r="AO296" i="9"/>
  <c r="AO294" i="9"/>
  <c r="AO292" i="9"/>
  <c r="AO285" i="9"/>
  <c r="AO235" i="9"/>
  <c r="AO276" i="9"/>
  <c r="AO157" i="9"/>
  <c r="AO93" i="9"/>
  <c r="AO278" i="9"/>
  <c r="AO271" i="9"/>
  <c r="AO266" i="9"/>
  <c r="AO264" i="9"/>
  <c r="AO231" i="9"/>
  <c r="AO261" i="9"/>
  <c r="AO258" i="9"/>
  <c r="AO223" i="9"/>
  <c r="AO228" i="9"/>
  <c r="AO221" i="9"/>
  <c r="AO230" i="9"/>
  <c r="AO214" i="9"/>
  <c r="AO227" i="9"/>
  <c r="AO220" i="9"/>
  <c r="AO226" i="9"/>
  <c r="AO217" i="9"/>
  <c r="AO218" i="9"/>
  <c r="AO255" i="9"/>
  <c r="AO210" i="9"/>
  <c r="AO208" i="9"/>
  <c r="AO205" i="9"/>
  <c r="AO203" i="9"/>
  <c r="AO201" i="9"/>
  <c r="AO189" i="9"/>
  <c r="AO178" i="9"/>
  <c r="AO196" i="9"/>
  <c r="AO185" i="9"/>
  <c r="AO181" i="9"/>
  <c r="AO170" i="9"/>
  <c r="AO153" i="9"/>
  <c r="AO146" i="9"/>
  <c r="AO176" i="9"/>
  <c r="AO172" i="9"/>
  <c r="AO143" i="9"/>
  <c r="AQ143" i="9" s="1"/>
  <c r="AO191" i="9"/>
  <c r="AO168" i="9"/>
  <c r="AO145" i="9"/>
  <c r="AO166" i="9"/>
  <c r="AO171" i="9"/>
  <c r="AO160" i="9"/>
  <c r="AO165" i="9"/>
  <c r="AO162" i="9"/>
  <c r="AO199" i="9"/>
  <c r="AO138" i="9"/>
  <c r="AO101" i="9"/>
  <c r="AO73" i="9"/>
  <c r="AO279" i="9"/>
  <c r="AO272" i="9"/>
  <c r="AO268" i="9"/>
  <c r="AO156" i="9"/>
  <c r="AO421" i="9"/>
  <c r="AO186" i="9"/>
  <c r="AO184" i="9"/>
  <c r="AO134" i="9"/>
  <c r="AO111" i="9"/>
  <c r="AO132" i="9"/>
  <c r="AO118" i="9"/>
  <c r="AQ118" i="9" s="1"/>
  <c r="AO121" i="9"/>
  <c r="AQ121" i="9" s="1"/>
  <c r="AO119" i="9"/>
  <c r="AO128" i="9"/>
  <c r="AO100" i="9"/>
  <c r="AO92" i="9"/>
  <c r="AO38" i="9"/>
  <c r="AO48" i="9"/>
  <c r="AO188" i="9"/>
  <c r="AO155" i="9"/>
  <c r="AO142" i="9"/>
  <c r="AO124" i="9"/>
  <c r="AQ124" i="9" s="1"/>
  <c r="AO85" i="9"/>
  <c r="AO75" i="9"/>
  <c r="AO87" i="9"/>
  <c r="AO112" i="9"/>
  <c r="AO141" i="9"/>
  <c r="AO133" i="9"/>
  <c r="AO109" i="9"/>
  <c r="AO103" i="9"/>
  <c r="AO99" i="9"/>
  <c r="AO95" i="9"/>
  <c r="AO83" i="9"/>
  <c r="AO89" i="9"/>
  <c r="AO61" i="9"/>
  <c r="AQ61" i="9" s="1"/>
  <c r="AO113" i="9"/>
  <c r="AQ113" i="9" s="1"/>
  <c r="AO110" i="9"/>
  <c r="AO96" i="9"/>
  <c r="AO90" i="9"/>
  <c r="AO84" i="9"/>
  <c r="AQ84" i="9" s="1"/>
  <c r="AO55" i="9"/>
  <c r="AO40" i="9"/>
  <c r="AO43" i="9"/>
  <c r="AO41" i="9"/>
  <c r="AO58" i="9"/>
  <c r="AQ58" i="9" s="1"/>
  <c r="AO10" i="9"/>
  <c r="AO17" i="9"/>
  <c r="AO63" i="9"/>
  <c r="AO37" i="9"/>
  <c r="AQ37" i="9" s="1"/>
  <c r="AO52" i="9"/>
  <c r="AQ52" i="9" s="1"/>
  <c r="AO31" i="9"/>
  <c r="AO42" i="9"/>
  <c r="AO66" i="9"/>
  <c r="AO70" i="9"/>
  <c r="AO46" i="9"/>
  <c r="AO49" i="9"/>
  <c r="AO32" i="9"/>
  <c r="AQ32" i="9" s="1"/>
  <c r="AO65" i="9"/>
  <c r="AQ65" i="9" s="1"/>
  <c r="AO28" i="9"/>
  <c r="AO34" i="9"/>
  <c r="AO21" i="9"/>
  <c r="AO67" i="9"/>
  <c r="AO33" i="9"/>
  <c r="AO24" i="9"/>
  <c r="AO27" i="9"/>
  <c r="AO7" i="9"/>
  <c r="AO12" i="9"/>
  <c r="AO6" i="9"/>
  <c r="AO25" i="9"/>
  <c r="AP282" i="9"/>
  <c r="AP325" i="9"/>
  <c r="AP287" i="9"/>
  <c r="AP428" i="9"/>
  <c r="AQ428" i="9" s="1"/>
  <c r="AP422" i="9"/>
  <c r="AP417" i="9"/>
  <c r="AP411" i="9"/>
  <c r="AQ411" i="9" s="1"/>
  <c r="AP403" i="9"/>
  <c r="AQ403" i="9" s="1"/>
  <c r="AP395" i="9"/>
  <c r="AQ395" i="9" s="1"/>
  <c r="AP387" i="9"/>
  <c r="AQ387" i="9" s="1"/>
  <c r="AP380" i="9"/>
  <c r="AQ380" i="9" s="1"/>
  <c r="AP373" i="9"/>
  <c r="AP366" i="9"/>
  <c r="AP250" i="9"/>
  <c r="AP356" i="9"/>
  <c r="AP234" i="9"/>
  <c r="AP224" i="9"/>
  <c r="AP154" i="9"/>
  <c r="AQ154" i="9" s="1"/>
  <c r="AP163" i="9"/>
  <c r="AQ163" i="9" s="1"/>
  <c r="AP348" i="9"/>
  <c r="AQ348" i="9" s="1"/>
  <c r="AP195" i="9"/>
  <c r="AP429" i="9"/>
  <c r="AQ429" i="9" s="1"/>
  <c r="AP252" i="9"/>
  <c r="AQ252" i="9" s="1"/>
  <c r="AP416" i="9"/>
  <c r="AP408" i="9"/>
  <c r="AP400" i="9"/>
  <c r="AP392" i="9"/>
  <c r="AP385" i="9"/>
  <c r="AP377" i="9"/>
  <c r="AP367" i="9"/>
  <c r="AP360" i="9"/>
  <c r="AP355" i="9"/>
  <c r="AQ355" i="9" s="1"/>
  <c r="AP345" i="9"/>
  <c r="AP236" i="9"/>
  <c r="AQ236" i="9" s="1"/>
  <c r="AP225" i="9"/>
  <c r="AQ225" i="9" s="1"/>
  <c r="AP167" i="9"/>
  <c r="AP253" i="9"/>
  <c r="AP341" i="9"/>
  <c r="AP239" i="9"/>
  <c r="AP219" i="9"/>
  <c r="AQ219" i="9" s="1"/>
  <c r="AP215" i="9"/>
  <c r="AP158" i="9"/>
  <c r="AQ158" i="9" s="1"/>
  <c r="AP174" i="9"/>
  <c r="AP159" i="9"/>
  <c r="AP104" i="9"/>
  <c r="AQ104" i="9" s="1"/>
  <c r="AP335" i="9"/>
  <c r="AP330" i="9"/>
  <c r="AP326" i="9"/>
  <c r="AP320" i="9"/>
  <c r="AP242" i="9"/>
  <c r="AP317" i="9"/>
  <c r="AP313" i="9"/>
  <c r="AP309" i="9"/>
  <c r="AP304" i="9"/>
  <c r="AP300" i="9"/>
  <c r="AP296" i="9"/>
  <c r="AP292" i="9"/>
  <c r="AP233" i="9"/>
  <c r="AQ233" i="9" s="1"/>
  <c r="AP140" i="9"/>
  <c r="AQ140" i="9" s="1"/>
  <c r="AP284" i="9"/>
  <c r="AP264" i="9"/>
  <c r="AP223" i="9"/>
  <c r="AP214" i="9"/>
  <c r="AQ214" i="9" s="1"/>
  <c r="AP217" i="9"/>
  <c r="AP208" i="9"/>
  <c r="AP189" i="9"/>
  <c r="AP181" i="9"/>
  <c r="AP176" i="9"/>
  <c r="AP168" i="9"/>
  <c r="AP160" i="9"/>
  <c r="AP115" i="9"/>
  <c r="AP232" i="9"/>
  <c r="AP238" i="9"/>
  <c r="AP173" i="9"/>
  <c r="AP125" i="9"/>
  <c r="AP155" i="9"/>
  <c r="AP75" i="9"/>
  <c r="AP138" i="9"/>
  <c r="AP95" i="9"/>
  <c r="AP96" i="9"/>
  <c r="AP40" i="9"/>
  <c r="AP100" i="9"/>
  <c r="AP81" i="9"/>
  <c r="AP63" i="9"/>
  <c r="AP38" i="9"/>
  <c r="AP67" i="9"/>
  <c r="AP20" i="9"/>
  <c r="AP7" i="9"/>
  <c r="AP36" i="9"/>
  <c r="AP21" i="9"/>
  <c r="Y11" i="64"/>
  <c r="N13" i="64"/>
  <c r="AR13" i="9"/>
  <c r="O13" i="64"/>
  <c r="V15" i="64"/>
  <c r="W14" i="64"/>
  <c r="F36" i="15"/>
  <c r="F44" i="15"/>
  <c r="F60" i="15"/>
  <c r="F64" i="15"/>
  <c r="F74" i="15"/>
  <c r="F84" i="15"/>
  <c r="F92" i="15"/>
  <c r="F100" i="15"/>
  <c r="F102" i="15"/>
  <c r="F104" i="15"/>
  <c r="F110" i="15"/>
  <c r="F112" i="15"/>
  <c r="F134" i="15"/>
  <c r="F138" i="15"/>
  <c r="F140" i="15"/>
  <c r="AQ12" i="9"/>
  <c r="V13" i="64"/>
  <c r="AA11" i="41"/>
  <c r="AE11" i="41"/>
  <c r="H11" i="41"/>
  <c r="V11" i="41"/>
  <c r="W11" i="41"/>
  <c r="AO11" i="41"/>
  <c r="AN11" i="41"/>
  <c r="F2" i="15"/>
  <c r="Z11" i="41"/>
  <c r="AC11" i="41" s="1"/>
  <c r="AD11" i="41"/>
  <c r="K11" i="41"/>
  <c r="G11" i="41"/>
  <c r="F11" i="41"/>
  <c r="I11" i="41"/>
  <c r="AK11" i="41"/>
  <c r="H2" i="15"/>
  <c r="AQ11" i="41"/>
  <c r="AG11" i="41"/>
  <c r="G15" i="64"/>
  <c r="D2" i="3"/>
  <c r="N14" i="64"/>
  <c r="R11" i="41"/>
  <c r="O14" i="64"/>
  <c r="S11" i="41"/>
  <c r="U11" i="41" s="1"/>
  <c r="V12" i="64"/>
  <c r="AH11" i="41"/>
  <c r="W13" i="64"/>
  <c r="AI11" i="41"/>
  <c r="AJ11" i="41" s="1"/>
  <c r="AM105" i="9"/>
  <c r="AL11" i="41"/>
  <c r="AJ24" i="41"/>
  <c r="AG24" i="41"/>
  <c r="L24" i="41"/>
  <c r="AS24" i="41" s="1"/>
  <c r="U24" i="41"/>
  <c r="G13" i="64"/>
  <c r="G14" i="64"/>
  <c r="D1670" i="3"/>
  <c r="D1668" i="3"/>
  <c r="D1662" i="3"/>
  <c r="D1660" i="3"/>
  <c r="D1656" i="3"/>
  <c r="D1650" i="3"/>
  <c r="D1648" i="3"/>
  <c r="D1646" i="3"/>
  <c r="D1644" i="3"/>
  <c r="D1642" i="3"/>
  <c r="D1640" i="3"/>
  <c r="D1638" i="3"/>
  <c r="D1636" i="3"/>
  <c r="D1634" i="3"/>
  <c r="D1632" i="3"/>
  <c r="D1626" i="3"/>
  <c r="D1624" i="3"/>
  <c r="D1622" i="3"/>
  <c r="D1620" i="3"/>
  <c r="D1618" i="3"/>
  <c r="D1616" i="3"/>
  <c r="D1614" i="3"/>
  <c r="D1612" i="3"/>
  <c r="D1610" i="3"/>
  <c r="D1608" i="3"/>
  <c r="D1606" i="3"/>
  <c r="D1602" i="3"/>
  <c r="D1600" i="3"/>
  <c r="D1598" i="3"/>
  <c r="D1596" i="3"/>
  <c r="D1594" i="3"/>
  <c r="D1592" i="3"/>
  <c r="D1590" i="3"/>
  <c r="D1588" i="3"/>
  <c r="D1586" i="3"/>
  <c r="AM413" i="9"/>
  <c r="H3" i="15"/>
  <c r="AR8" i="9"/>
  <c r="F146" i="15"/>
  <c r="F156" i="15"/>
  <c r="F158" i="15"/>
  <c r="F166" i="15"/>
  <c r="F178" i="15"/>
  <c r="F182" i="15"/>
  <c r="F190" i="15"/>
  <c r="F192" i="15"/>
  <c r="F194" i="15"/>
  <c r="F202" i="15"/>
  <c r="F204" i="15"/>
  <c r="F214" i="15"/>
  <c r="F220" i="15"/>
  <c r="F228" i="15"/>
  <c r="F232" i="15"/>
  <c r="F234" i="15"/>
  <c r="F236" i="15"/>
  <c r="F244" i="15"/>
  <c r="F250" i="15"/>
  <c r="F266" i="15"/>
  <c r="F268" i="15"/>
  <c r="F280" i="15"/>
  <c r="F286" i="15"/>
  <c r="F292" i="15"/>
  <c r="F296" i="15"/>
  <c r="F310" i="15"/>
  <c r="F314" i="15"/>
  <c r="F334" i="15"/>
  <c r="F338" i="15"/>
  <c r="F344" i="15"/>
  <c r="F352" i="15"/>
  <c r="F356" i="15"/>
  <c r="F364" i="15"/>
  <c r="F384" i="15"/>
  <c r="F396" i="15"/>
  <c r="F402" i="15"/>
  <c r="F442" i="15"/>
  <c r="F446" i="15"/>
  <c r="F452" i="15"/>
  <c r="F464" i="15"/>
  <c r="F496" i="15"/>
  <c r="F522" i="15"/>
  <c r="F534" i="15"/>
  <c r="F552" i="15"/>
  <c r="F564" i="15"/>
  <c r="F568" i="15"/>
  <c r="F570" i="15"/>
  <c r="F584" i="15"/>
  <c r="F586" i="15"/>
  <c r="F594" i="15"/>
  <c r="F600" i="15"/>
  <c r="F602" i="15"/>
  <c r="F610" i="15"/>
  <c r="F616" i="15"/>
  <c r="F622" i="15"/>
  <c r="F628" i="15"/>
  <c r="F632" i="15"/>
  <c r="F636" i="15"/>
  <c r="F654" i="15"/>
  <c r="F656" i="15"/>
  <c r="F662" i="15"/>
  <c r="F666" i="15"/>
  <c r="F670" i="15"/>
  <c r="F678" i="15"/>
  <c r="F684" i="15"/>
  <c r="F686" i="15"/>
  <c r="F690" i="15"/>
  <c r="F694" i="15"/>
  <c r="F698" i="15"/>
  <c r="F712" i="15"/>
  <c r="F718" i="15"/>
  <c r="F722" i="15"/>
  <c r="F728" i="15"/>
  <c r="F758" i="15"/>
  <c r="F764" i="15"/>
  <c r="F766" i="15"/>
  <c r="F778" i="15"/>
  <c r="E122" i="9"/>
  <c r="D1669" i="3"/>
  <c r="D1663" i="3"/>
  <c r="D1657" i="3"/>
  <c r="D1655" i="3"/>
  <c r="D1651" i="3"/>
  <c r="D1649" i="3"/>
  <c r="D1647" i="3"/>
  <c r="D1645" i="3"/>
  <c r="D1643" i="3"/>
  <c r="D1641" i="3"/>
  <c r="D1639" i="3"/>
  <c r="D1637" i="3"/>
  <c r="D1635" i="3"/>
  <c r="D1633" i="3"/>
  <c r="D1625" i="3"/>
  <c r="D1623" i="3"/>
  <c r="D1621" i="3"/>
  <c r="D1619" i="3"/>
  <c r="D1617" i="3"/>
  <c r="D1615" i="3"/>
  <c r="D1613" i="3"/>
  <c r="D1611" i="3"/>
  <c r="D1609" i="3"/>
  <c r="D1607" i="3"/>
  <c r="D1605" i="3"/>
  <c r="D1603" i="3"/>
  <c r="D1601" i="3"/>
  <c r="D1599" i="3"/>
  <c r="D1597" i="3"/>
  <c r="D1595" i="3"/>
  <c r="D1593" i="3"/>
  <c r="D1591" i="3"/>
  <c r="D1589" i="3"/>
  <c r="D1587" i="3"/>
  <c r="D1585" i="3"/>
  <c r="F964" i="15"/>
  <c r="F969" i="15"/>
  <c r="F961" i="15"/>
  <c r="T346" i="9"/>
  <c r="AJ25" i="9"/>
  <c r="T414" i="9"/>
  <c r="AQ430" i="9"/>
  <c r="F857" i="15"/>
  <c r="F856" i="15"/>
  <c r="F935" i="15"/>
  <c r="F930" i="15"/>
  <c r="F928" i="15"/>
  <c r="F926" i="15"/>
  <c r="F788" i="15"/>
  <c r="T167" i="9"/>
  <c r="S157" i="9"/>
  <c r="F798" i="15"/>
  <c r="F920" i="15"/>
  <c r="F918" i="15"/>
  <c r="F912" i="15"/>
  <c r="F892" i="15"/>
  <c r="F844" i="15"/>
  <c r="F828" i="15"/>
  <c r="F887" i="15"/>
  <c r="F885" i="15"/>
  <c r="F877" i="15"/>
  <c r="F859" i="15"/>
  <c r="F849" i="15"/>
  <c r="F823" i="15"/>
  <c r="F809" i="15"/>
  <c r="H2001" i="3"/>
  <c r="H1999" i="3"/>
  <c r="H1997" i="3"/>
  <c r="H1995" i="3"/>
  <c r="H1993" i="3"/>
  <c r="H1991" i="3"/>
  <c r="H1989" i="3"/>
  <c r="H1987" i="3"/>
  <c r="H1985" i="3"/>
  <c r="H1983" i="3"/>
  <c r="H1981" i="3"/>
  <c r="H1979" i="3"/>
  <c r="H1977" i="3"/>
  <c r="H1975" i="3"/>
  <c r="H1973" i="3"/>
  <c r="H1971" i="3"/>
  <c r="H1969" i="3"/>
  <c r="H1967" i="3"/>
  <c r="H1965" i="3"/>
  <c r="H1963" i="3"/>
  <c r="H1961" i="3"/>
  <c r="H1959" i="3"/>
  <c r="H1957" i="3"/>
  <c r="H1955" i="3"/>
  <c r="H1953" i="3"/>
  <c r="H1951" i="3"/>
  <c r="H1949" i="3"/>
  <c r="H1947" i="3"/>
  <c r="H1945" i="3"/>
  <c r="H1943" i="3"/>
  <c r="H1941" i="3"/>
  <c r="H1939" i="3"/>
  <c r="H1937" i="3"/>
  <c r="H1935" i="3"/>
  <c r="H1933" i="3"/>
  <c r="H1931" i="3"/>
  <c r="H1929" i="3"/>
  <c r="H1927" i="3"/>
  <c r="H1925" i="3"/>
  <c r="H1923" i="3"/>
  <c r="H1921" i="3"/>
  <c r="H1919" i="3"/>
  <c r="H1917" i="3"/>
  <c r="H1915" i="3"/>
  <c r="H1913" i="3"/>
  <c r="H1911" i="3"/>
  <c r="H1909" i="3"/>
  <c r="H1907" i="3"/>
  <c r="H1905" i="3"/>
  <c r="H1903" i="3"/>
  <c r="H1901" i="3"/>
  <c r="H1899" i="3"/>
  <c r="H1897" i="3"/>
  <c r="H1895" i="3"/>
  <c r="H1893" i="3"/>
  <c r="H1891" i="3"/>
  <c r="H1889" i="3"/>
  <c r="H1887" i="3"/>
  <c r="H1885" i="3"/>
  <c r="H1883" i="3"/>
  <c r="H1881" i="3"/>
  <c r="H1879" i="3"/>
  <c r="H1877" i="3"/>
  <c r="H1875" i="3"/>
  <c r="H1873" i="3"/>
  <c r="H1871" i="3"/>
  <c r="H1869" i="3"/>
  <c r="H1867" i="3"/>
  <c r="H1865" i="3"/>
  <c r="H1863" i="3"/>
  <c r="H1861" i="3"/>
  <c r="H1859" i="3"/>
  <c r="H1857" i="3"/>
  <c r="H1855" i="3"/>
  <c r="H1853" i="3"/>
  <c r="H1851" i="3"/>
  <c r="H1849" i="3"/>
  <c r="H1847" i="3"/>
  <c r="H1845" i="3"/>
  <c r="H1843" i="3"/>
  <c r="H1841" i="3"/>
  <c r="H1839" i="3"/>
  <c r="H1837" i="3"/>
  <c r="H1835" i="3"/>
  <c r="H1833" i="3"/>
  <c r="H1831" i="3"/>
  <c r="H1829" i="3"/>
  <c r="H1827" i="3"/>
  <c r="H1825" i="3"/>
  <c r="H1823" i="3"/>
  <c r="H1821" i="3"/>
  <c r="H1819" i="3"/>
  <c r="H1817" i="3"/>
  <c r="H1815" i="3"/>
  <c r="H1813" i="3"/>
  <c r="H1811" i="3"/>
  <c r="H1809" i="3"/>
  <c r="H1807" i="3"/>
  <c r="H1805" i="3"/>
  <c r="H1803" i="3"/>
  <c r="H1801" i="3"/>
  <c r="H1799" i="3"/>
  <c r="H1797" i="3"/>
  <c r="H1795" i="3"/>
  <c r="H1793" i="3"/>
  <c r="H1791" i="3"/>
  <c r="H1789" i="3"/>
  <c r="H1787" i="3"/>
  <c r="H1785" i="3"/>
  <c r="H1783" i="3"/>
  <c r="H1781" i="3"/>
  <c r="H1779" i="3"/>
  <c r="H1777" i="3"/>
  <c r="H1775" i="3"/>
  <c r="H1773" i="3"/>
  <c r="H1771" i="3"/>
  <c r="H1769" i="3"/>
  <c r="H1767" i="3"/>
  <c r="H1765" i="3"/>
  <c r="H1763" i="3"/>
  <c r="H1761" i="3"/>
  <c r="H1759" i="3"/>
  <c r="H1757" i="3"/>
  <c r="H1755" i="3"/>
  <c r="H1753" i="3"/>
  <c r="H1751" i="3"/>
  <c r="H1749" i="3"/>
  <c r="H1747" i="3"/>
  <c r="H1745" i="3"/>
  <c r="H1743" i="3"/>
  <c r="H1741" i="3"/>
  <c r="H1739" i="3"/>
  <c r="H1737" i="3"/>
  <c r="H1735" i="3"/>
  <c r="H1733" i="3"/>
  <c r="H1731" i="3"/>
  <c r="H1729" i="3"/>
  <c r="H1727" i="3"/>
  <c r="H1725" i="3"/>
  <c r="H1723" i="3"/>
  <c r="H1721" i="3"/>
  <c r="H1719" i="3"/>
  <c r="H1717" i="3"/>
  <c r="H1715" i="3"/>
  <c r="H1713" i="3"/>
  <c r="H1711" i="3"/>
  <c r="H1709" i="3"/>
  <c r="H1707" i="3"/>
  <c r="H1705" i="3"/>
  <c r="H1703" i="3"/>
  <c r="H1701" i="3"/>
  <c r="H1699" i="3"/>
  <c r="H1697" i="3"/>
  <c r="H1695" i="3"/>
  <c r="H1693" i="3"/>
  <c r="H1691" i="3"/>
  <c r="H1689" i="3"/>
  <c r="H1687" i="3"/>
  <c r="H1685" i="3"/>
  <c r="H1683" i="3"/>
  <c r="H1681" i="3"/>
  <c r="H1679" i="3"/>
  <c r="H1677" i="3"/>
  <c r="H1675" i="3"/>
  <c r="H1673" i="3"/>
  <c r="H1669" i="3"/>
  <c r="H1667" i="3"/>
  <c r="H1665" i="3"/>
  <c r="H1663" i="3"/>
  <c r="H1661" i="3"/>
  <c r="H1659" i="3"/>
  <c r="H1657" i="3"/>
  <c r="H1655" i="3"/>
  <c r="H1653" i="3"/>
  <c r="H1651" i="3"/>
  <c r="H1649" i="3"/>
  <c r="H1647" i="3"/>
  <c r="H1645" i="3"/>
  <c r="H1643" i="3"/>
  <c r="H1641" i="3"/>
  <c r="H1639" i="3"/>
  <c r="H1637" i="3"/>
  <c r="H1635" i="3"/>
  <c r="H1633" i="3"/>
  <c r="H1631" i="3"/>
  <c r="H1629" i="3"/>
  <c r="H1627" i="3"/>
  <c r="H1625" i="3"/>
  <c r="H1623" i="3"/>
  <c r="H1621" i="3"/>
  <c r="H1619" i="3"/>
  <c r="H1617" i="3"/>
  <c r="H1615" i="3"/>
  <c r="H1613" i="3"/>
  <c r="H1611" i="3"/>
  <c r="H1609" i="3"/>
  <c r="H1607" i="3"/>
  <c r="H1605" i="3"/>
  <c r="H1603" i="3"/>
  <c r="H1601" i="3"/>
  <c r="H1599" i="3"/>
  <c r="H1597" i="3"/>
  <c r="H1595" i="3"/>
  <c r="H1593" i="3"/>
  <c r="H1591" i="3"/>
  <c r="H1589" i="3"/>
  <c r="H1587" i="3"/>
  <c r="H1585" i="3"/>
  <c r="H1579" i="3"/>
  <c r="H1577" i="3"/>
  <c r="H1575" i="3"/>
  <c r="H1573" i="3"/>
  <c r="H1571" i="3"/>
  <c r="H1569" i="3"/>
  <c r="H1567" i="3"/>
  <c r="H1565" i="3"/>
  <c r="H1563" i="3"/>
  <c r="H1561" i="3"/>
  <c r="H1559" i="3"/>
  <c r="H1557" i="3"/>
  <c r="H1555" i="3"/>
  <c r="H1553" i="3"/>
  <c r="H1551" i="3"/>
  <c r="H1549" i="3"/>
  <c r="H1547" i="3"/>
  <c r="H1545" i="3"/>
  <c r="H1543" i="3"/>
  <c r="H1541" i="3"/>
  <c r="H1539" i="3"/>
  <c r="H1537" i="3"/>
  <c r="H1535" i="3"/>
  <c r="H1533" i="3"/>
  <c r="H1531" i="3"/>
  <c r="H1529" i="3"/>
  <c r="H1527" i="3"/>
  <c r="H1525" i="3"/>
  <c r="H1523" i="3"/>
  <c r="H1521" i="3"/>
  <c r="H1519" i="3"/>
  <c r="H1517" i="3"/>
  <c r="H1515" i="3"/>
  <c r="H1513" i="3"/>
  <c r="H1511" i="3"/>
  <c r="H1509" i="3"/>
  <c r="H1507" i="3"/>
  <c r="H1505" i="3"/>
  <c r="H1503" i="3"/>
  <c r="H1501" i="3"/>
  <c r="H1499" i="3"/>
  <c r="H1497" i="3"/>
  <c r="H1495" i="3"/>
  <c r="H1493" i="3"/>
  <c r="H1491" i="3"/>
  <c r="H1489" i="3"/>
  <c r="H1487" i="3"/>
  <c r="H1485" i="3"/>
  <c r="H1483" i="3"/>
  <c r="H1481" i="3"/>
  <c r="H1479" i="3"/>
  <c r="H1477" i="3"/>
  <c r="H1475" i="3"/>
  <c r="H1473" i="3"/>
  <c r="H1471" i="3"/>
  <c r="H1469" i="3"/>
  <c r="H1467" i="3"/>
  <c r="H1465" i="3"/>
  <c r="H1463" i="3"/>
  <c r="H1461" i="3"/>
  <c r="H1459" i="3"/>
  <c r="H1457" i="3"/>
  <c r="H1455" i="3"/>
  <c r="H1453" i="3"/>
  <c r="H1451" i="3"/>
  <c r="H1449" i="3"/>
  <c r="H1447" i="3"/>
  <c r="H1445" i="3"/>
  <c r="H1443" i="3"/>
  <c r="H1441" i="3"/>
  <c r="H1439" i="3"/>
  <c r="H1437" i="3"/>
  <c r="H1435" i="3"/>
  <c r="H1433" i="3"/>
  <c r="H1431" i="3"/>
  <c r="H1429" i="3"/>
  <c r="H1427" i="3"/>
  <c r="H1425" i="3"/>
  <c r="H1423" i="3"/>
  <c r="H1421" i="3"/>
  <c r="H1419" i="3"/>
  <c r="H1417" i="3"/>
  <c r="H1415" i="3"/>
  <c r="H1413" i="3"/>
  <c r="H1411" i="3"/>
  <c r="H1409" i="3"/>
  <c r="H1407" i="3"/>
  <c r="H1405" i="3"/>
  <c r="H1403" i="3"/>
  <c r="H1401" i="3"/>
  <c r="H1399" i="3"/>
  <c r="H1397" i="3"/>
  <c r="H1395" i="3"/>
  <c r="H1393" i="3"/>
  <c r="H1391" i="3"/>
  <c r="H1389" i="3"/>
  <c r="H1387" i="3"/>
  <c r="H1385" i="3"/>
  <c r="H1383" i="3"/>
  <c r="H1381" i="3"/>
  <c r="H1379" i="3"/>
  <c r="H1377" i="3"/>
  <c r="H1375" i="3"/>
  <c r="H1373" i="3"/>
  <c r="H1371" i="3"/>
  <c r="H1369" i="3"/>
  <c r="H1367" i="3"/>
  <c r="H1365" i="3"/>
  <c r="H1363" i="3"/>
  <c r="H1361" i="3"/>
  <c r="H1359" i="3"/>
  <c r="H1357" i="3"/>
  <c r="H1355" i="3"/>
  <c r="H1353" i="3"/>
  <c r="H1351" i="3"/>
  <c r="H1349" i="3"/>
  <c r="H1347" i="3"/>
  <c r="H1345" i="3"/>
  <c r="H1343" i="3"/>
  <c r="H1341" i="3"/>
  <c r="H1339" i="3"/>
  <c r="H1337" i="3"/>
  <c r="H1335" i="3"/>
  <c r="H1333" i="3"/>
  <c r="H1331" i="3"/>
  <c r="H1329" i="3"/>
  <c r="H1327" i="3"/>
  <c r="H1325" i="3"/>
  <c r="H1323" i="3"/>
  <c r="H1321" i="3"/>
  <c r="H1319" i="3"/>
  <c r="H1317" i="3"/>
  <c r="H1315" i="3"/>
  <c r="H1313" i="3"/>
  <c r="H1311" i="3"/>
  <c r="H1309" i="3"/>
  <c r="H1307" i="3"/>
  <c r="H1305" i="3"/>
  <c r="H1303" i="3"/>
  <c r="H1301" i="3"/>
  <c r="H1299" i="3"/>
  <c r="H1297" i="3"/>
  <c r="H1295" i="3"/>
  <c r="H1293" i="3"/>
  <c r="H1291" i="3"/>
  <c r="H1289" i="3"/>
  <c r="H1287" i="3"/>
  <c r="H1285" i="3"/>
  <c r="H1283" i="3"/>
  <c r="H1281" i="3"/>
  <c r="H1279" i="3"/>
  <c r="H1277" i="3"/>
  <c r="H1275" i="3"/>
  <c r="H1273" i="3"/>
  <c r="H1271" i="3"/>
  <c r="H1269" i="3"/>
  <c r="H1267" i="3"/>
  <c r="H1265" i="3"/>
  <c r="H1263" i="3"/>
  <c r="H1261" i="3"/>
  <c r="H1259" i="3"/>
  <c r="H1257" i="3"/>
  <c r="H1255" i="3"/>
  <c r="H1253" i="3"/>
  <c r="H1251" i="3"/>
  <c r="H1249" i="3"/>
  <c r="H1247" i="3"/>
  <c r="H1245" i="3"/>
  <c r="H1243" i="3"/>
  <c r="H1241" i="3"/>
  <c r="H1239" i="3"/>
  <c r="H1237" i="3"/>
  <c r="H1235" i="3"/>
  <c r="H1233" i="3"/>
  <c r="H1231" i="3"/>
  <c r="H1229" i="3"/>
  <c r="H1227" i="3"/>
  <c r="H1225" i="3"/>
  <c r="H1223" i="3"/>
  <c r="H1221" i="3"/>
  <c r="H1219" i="3"/>
  <c r="H1217" i="3"/>
  <c r="H1215" i="3"/>
  <c r="H1213" i="3"/>
  <c r="H1211" i="3"/>
  <c r="H1209" i="3"/>
  <c r="H1207" i="3"/>
  <c r="H1205" i="3"/>
  <c r="H1203" i="3"/>
  <c r="H1201" i="3"/>
  <c r="H1199" i="3"/>
  <c r="H1197" i="3"/>
  <c r="H1195" i="3"/>
  <c r="H1193" i="3"/>
  <c r="H1191" i="3"/>
  <c r="H1189" i="3"/>
  <c r="H1187" i="3"/>
  <c r="H1185" i="3"/>
  <c r="H1183" i="3"/>
  <c r="H1181" i="3"/>
  <c r="H1179" i="3"/>
  <c r="H1177" i="3"/>
  <c r="H1175" i="3"/>
  <c r="H1173" i="3"/>
  <c r="H1171" i="3"/>
  <c r="H1169" i="3"/>
  <c r="H1167" i="3"/>
  <c r="H1165" i="3"/>
  <c r="H1163" i="3"/>
  <c r="H1161" i="3"/>
  <c r="H1159" i="3"/>
  <c r="H1157" i="3"/>
  <c r="H1155" i="3"/>
  <c r="H1153" i="3"/>
  <c r="H1151" i="3"/>
  <c r="H1149" i="3"/>
  <c r="H1147" i="3"/>
  <c r="H1145" i="3"/>
  <c r="H1143" i="3"/>
  <c r="H1141" i="3"/>
  <c r="H1139" i="3"/>
  <c r="H1137" i="3"/>
  <c r="H1135" i="3"/>
  <c r="H1133" i="3"/>
  <c r="H1131" i="3"/>
  <c r="H1129" i="3"/>
  <c r="H1127" i="3"/>
  <c r="H1125" i="3"/>
  <c r="H1123" i="3"/>
  <c r="H1121" i="3"/>
  <c r="H1119" i="3"/>
  <c r="H1117" i="3"/>
  <c r="H1115" i="3"/>
  <c r="H1113" i="3"/>
  <c r="H1111" i="3"/>
  <c r="H1109" i="3"/>
  <c r="H1107" i="3"/>
  <c r="H1105" i="3"/>
  <c r="H1103" i="3"/>
  <c r="H1101" i="3"/>
  <c r="H1099" i="3"/>
  <c r="H1097" i="3"/>
  <c r="H1095" i="3"/>
  <c r="H1093" i="3"/>
  <c r="H1091" i="3"/>
  <c r="H1089" i="3"/>
  <c r="H1087" i="3"/>
  <c r="H1085" i="3"/>
  <c r="H1083" i="3"/>
  <c r="H1081" i="3"/>
  <c r="H1079" i="3"/>
  <c r="H1077" i="3"/>
  <c r="H1075" i="3"/>
  <c r="H1073" i="3"/>
  <c r="H1071" i="3"/>
  <c r="H1069" i="3"/>
  <c r="H1067" i="3"/>
  <c r="H1065" i="3"/>
  <c r="H1063" i="3"/>
  <c r="H1061" i="3"/>
  <c r="H1059" i="3"/>
  <c r="H1057" i="3"/>
  <c r="H1055" i="3"/>
  <c r="H1053" i="3"/>
  <c r="H1051" i="3"/>
  <c r="H1049" i="3"/>
  <c r="H1047" i="3"/>
  <c r="H1045" i="3"/>
  <c r="H1043" i="3"/>
  <c r="H1041" i="3"/>
  <c r="H1039" i="3"/>
  <c r="H1037" i="3"/>
  <c r="H1035" i="3"/>
  <c r="H1033" i="3"/>
  <c r="H1031" i="3"/>
  <c r="H1029" i="3"/>
  <c r="H1027" i="3"/>
  <c r="H1025" i="3"/>
  <c r="H1023" i="3"/>
  <c r="H1021" i="3"/>
  <c r="H1019" i="3"/>
  <c r="H1017" i="3"/>
  <c r="H1015" i="3"/>
  <c r="H1013" i="3"/>
  <c r="H1011" i="3"/>
  <c r="H1009" i="3"/>
  <c r="H1007" i="3"/>
  <c r="H1005" i="3"/>
  <c r="H1003" i="3"/>
  <c r="H1001" i="3"/>
  <c r="H999" i="3"/>
  <c r="H997" i="3"/>
  <c r="H995" i="3"/>
  <c r="H993" i="3"/>
  <c r="H991" i="3"/>
  <c r="H989" i="3"/>
  <c r="H987" i="3"/>
  <c r="H985" i="3"/>
  <c r="H983" i="3"/>
  <c r="H981" i="3"/>
  <c r="H979" i="3"/>
  <c r="H977" i="3"/>
  <c r="H975" i="3"/>
  <c r="H973" i="3"/>
  <c r="H971" i="3"/>
  <c r="H969" i="3"/>
  <c r="H967" i="3"/>
  <c r="H965" i="3"/>
  <c r="H963" i="3"/>
  <c r="H961" i="3"/>
  <c r="H959" i="3"/>
  <c r="H957" i="3"/>
  <c r="H955" i="3"/>
  <c r="H953" i="3"/>
  <c r="H951" i="3"/>
  <c r="H949" i="3"/>
  <c r="H947" i="3"/>
  <c r="H945" i="3"/>
  <c r="H943" i="3"/>
  <c r="H941" i="3"/>
  <c r="H939" i="3"/>
  <c r="H937" i="3"/>
  <c r="H935" i="3"/>
  <c r="H933" i="3"/>
  <c r="H931" i="3"/>
  <c r="H929" i="3"/>
  <c r="H927" i="3"/>
  <c r="H925" i="3"/>
  <c r="H923" i="3"/>
  <c r="H921" i="3"/>
  <c r="H919" i="3"/>
  <c r="H917" i="3"/>
  <c r="H915" i="3"/>
  <c r="H913" i="3"/>
  <c r="H911" i="3"/>
  <c r="H909" i="3"/>
  <c r="H907" i="3"/>
  <c r="H905" i="3"/>
  <c r="H903" i="3"/>
  <c r="H901" i="3"/>
  <c r="H899" i="3"/>
  <c r="H897" i="3"/>
  <c r="H895" i="3"/>
  <c r="H893" i="3"/>
  <c r="H891" i="3"/>
  <c r="H889" i="3"/>
  <c r="H887" i="3"/>
  <c r="H885" i="3"/>
  <c r="H883" i="3"/>
  <c r="H881" i="3"/>
  <c r="H879" i="3"/>
  <c r="H877" i="3"/>
  <c r="H875" i="3"/>
  <c r="H873" i="3"/>
  <c r="H871" i="3"/>
  <c r="H869" i="3"/>
  <c r="H867" i="3"/>
  <c r="H865" i="3"/>
  <c r="H863" i="3"/>
  <c r="H861" i="3"/>
  <c r="H859" i="3"/>
  <c r="H857" i="3"/>
  <c r="H855" i="3"/>
  <c r="H853" i="3"/>
  <c r="H851" i="3"/>
  <c r="H849" i="3"/>
  <c r="H847" i="3"/>
  <c r="H845" i="3"/>
  <c r="H843" i="3"/>
  <c r="H841" i="3"/>
  <c r="H839" i="3"/>
  <c r="H837" i="3"/>
  <c r="H835" i="3"/>
  <c r="H833" i="3"/>
  <c r="H831" i="3"/>
  <c r="H829" i="3"/>
  <c r="H827" i="3"/>
  <c r="H825" i="3"/>
  <c r="H823" i="3"/>
  <c r="H821" i="3"/>
  <c r="H819" i="3"/>
  <c r="H817" i="3"/>
  <c r="H815" i="3"/>
  <c r="H813" i="3"/>
  <c r="H811" i="3"/>
  <c r="H809" i="3"/>
  <c r="H807" i="3"/>
  <c r="H805" i="3"/>
  <c r="H803" i="3"/>
  <c r="H801" i="3"/>
  <c r="H799" i="3"/>
  <c r="H797" i="3"/>
  <c r="H795" i="3"/>
  <c r="H793" i="3"/>
  <c r="H791" i="3"/>
  <c r="H789" i="3"/>
  <c r="H787" i="3"/>
  <c r="H785" i="3"/>
  <c r="H783" i="3"/>
  <c r="H781" i="3"/>
  <c r="H779" i="3"/>
  <c r="H777" i="3"/>
  <c r="H775" i="3"/>
  <c r="H773" i="3"/>
  <c r="H771" i="3"/>
  <c r="H769" i="3"/>
  <c r="H767" i="3"/>
  <c r="H765" i="3"/>
  <c r="H763" i="3"/>
  <c r="H761" i="3"/>
  <c r="H759" i="3"/>
  <c r="H757" i="3"/>
  <c r="H755" i="3"/>
  <c r="H753" i="3"/>
  <c r="H751" i="3"/>
  <c r="H749" i="3"/>
  <c r="H747" i="3"/>
  <c r="H745" i="3"/>
  <c r="H743" i="3"/>
  <c r="H741" i="3"/>
  <c r="H739" i="3"/>
  <c r="H737" i="3"/>
  <c r="H735" i="3"/>
  <c r="H733" i="3"/>
  <c r="H731" i="3"/>
  <c r="H729" i="3"/>
  <c r="H727" i="3"/>
  <c r="H725" i="3"/>
  <c r="H723" i="3"/>
  <c r="H721" i="3"/>
  <c r="H719" i="3"/>
  <c r="H717" i="3"/>
  <c r="H715" i="3"/>
  <c r="H713" i="3"/>
  <c r="H711" i="3"/>
  <c r="H709" i="3"/>
  <c r="H707" i="3"/>
  <c r="H705" i="3"/>
  <c r="H703" i="3"/>
  <c r="H701" i="3"/>
  <c r="H699" i="3"/>
  <c r="H697" i="3"/>
  <c r="H695" i="3"/>
  <c r="H693" i="3"/>
  <c r="H691" i="3"/>
  <c r="H689" i="3"/>
  <c r="H687" i="3"/>
  <c r="H685" i="3"/>
  <c r="H683" i="3"/>
  <c r="H681" i="3"/>
  <c r="H679" i="3"/>
  <c r="H677" i="3"/>
  <c r="H675" i="3"/>
  <c r="H673" i="3"/>
  <c r="H671" i="3"/>
  <c r="H669" i="3"/>
  <c r="H667" i="3"/>
  <c r="H665" i="3"/>
  <c r="H663" i="3"/>
  <c r="H661" i="3"/>
  <c r="H659" i="3"/>
  <c r="H657" i="3"/>
  <c r="H655" i="3"/>
  <c r="H653" i="3"/>
  <c r="H651" i="3"/>
  <c r="H649" i="3"/>
  <c r="H647" i="3"/>
  <c r="H645" i="3"/>
  <c r="H643" i="3"/>
  <c r="H641" i="3"/>
  <c r="H639" i="3"/>
  <c r="H637" i="3"/>
  <c r="H635" i="3"/>
  <c r="H633" i="3"/>
  <c r="H631" i="3"/>
  <c r="H629" i="3"/>
  <c r="H627" i="3"/>
  <c r="H625" i="3"/>
  <c r="H623" i="3"/>
  <c r="H621" i="3"/>
  <c r="H619" i="3"/>
  <c r="H617" i="3"/>
  <c r="H615" i="3"/>
  <c r="H613" i="3"/>
  <c r="H611" i="3"/>
  <c r="H609" i="3"/>
  <c r="H607" i="3"/>
  <c r="H605" i="3"/>
  <c r="H603" i="3"/>
  <c r="H601" i="3"/>
  <c r="H599" i="3"/>
  <c r="H597" i="3"/>
  <c r="H595" i="3"/>
  <c r="H593" i="3"/>
  <c r="H591" i="3"/>
  <c r="H589" i="3"/>
  <c r="H587" i="3"/>
  <c r="H585" i="3"/>
  <c r="H583" i="3"/>
  <c r="H581" i="3"/>
  <c r="H579" i="3"/>
  <c r="H577" i="3"/>
  <c r="H575" i="3"/>
  <c r="H573" i="3"/>
  <c r="H571" i="3"/>
  <c r="H569" i="3"/>
  <c r="H567" i="3"/>
  <c r="H565" i="3"/>
  <c r="H563" i="3"/>
  <c r="H561" i="3"/>
  <c r="H559" i="3"/>
  <c r="H557" i="3"/>
  <c r="H555" i="3"/>
  <c r="H553" i="3"/>
  <c r="H551" i="3"/>
  <c r="H549" i="3"/>
  <c r="H547" i="3"/>
  <c r="H545" i="3"/>
  <c r="H543" i="3"/>
  <c r="H541" i="3"/>
  <c r="H539" i="3"/>
  <c r="H537" i="3"/>
  <c r="H535" i="3"/>
  <c r="H533" i="3"/>
  <c r="H531" i="3"/>
  <c r="H529" i="3"/>
  <c r="H525" i="3"/>
  <c r="H523" i="3"/>
  <c r="H521" i="3"/>
  <c r="H519" i="3"/>
  <c r="H517" i="3"/>
  <c r="H515" i="3"/>
  <c r="H513" i="3"/>
  <c r="H511" i="3"/>
  <c r="H509" i="3"/>
  <c r="H507" i="3"/>
  <c r="H505" i="3"/>
  <c r="H503" i="3"/>
  <c r="H501" i="3"/>
  <c r="H499" i="3"/>
  <c r="H497" i="3"/>
  <c r="H495" i="3"/>
  <c r="H493" i="3"/>
  <c r="H491" i="3"/>
  <c r="H489" i="3"/>
  <c r="H487" i="3"/>
  <c r="H485" i="3"/>
  <c r="H483" i="3"/>
  <c r="H481" i="3"/>
  <c r="H479" i="3"/>
  <c r="H477" i="3"/>
  <c r="H475" i="3"/>
  <c r="H473" i="3"/>
  <c r="H471" i="3"/>
  <c r="H469" i="3"/>
  <c r="H467" i="3"/>
  <c r="H465" i="3"/>
  <c r="U5" i="9"/>
  <c r="U7" i="9"/>
  <c r="U9" i="9"/>
  <c r="U11" i="9"/>
  <c r="U13" i="9"/>
  <c r="U15" i="9"/>
  <c r="U17" i="9"/>
  <c r="U19" i="9"/>
  <c r="U21" i="9"/>
  <c r="U23" i="9"/>
  <c r="U25" i="9"/>
  <c r="U27" i="9"/>
  <c r="U29" i="9"/>
  <c r="U31" i="9"/>
  <c r="U33" i="9"/>
  <c r="U35" i="9"/>
  <c r="U37" i="9"/>
  <c r="U39" i="9"/>
  <c r="U41" i="9"/>
  <c r="U43" i="9"/>
  <c r="U45" i="9"/>
  <c r="U47" i="9"/>
  <c r="U49" i="9"/>
  <c r="U51" i="9"/>
  <c r="U53" i="9"/>
  <c r="U55" i="9"/>
  <c r="U57" i="9"/>
  <c r="U59" i="9"/>
  <c r="U61" i="9"/>
  <c r="U63" i="9"/>
  <c r="U65" i="9"/>
  <c r="U67" i="9"/>
  <c r="U69" i="9"/>
  <c r="U71" i="9"/>
  <c r="U73" i="9"/>
  <c r="U75" i="9"/>
  <c r="U77" i="9"/>
  <c r="U79" i="9"/>
  <c r="U81" i="9"/>
  <c r="U83" i="9"/>
  <c r="U85" i="9"/>
  <c r="U87" i="9"/>
  <c r="U89" i="9"/>
  <c r="U91" i="9"/>
  <c r="U93" i="9"/>
  <c r="U95" i="9"/>
  <c r="U97" i="9"/>
  <c r="U99" i="9"/>
  <c r="U103" i="9"/>
  <c r="U105" i="9"/>
  <c r="U107" i="9"/>
  <c r="U109" i="9"/>
  <c r="U111" i="9"/>
  <c r="U113" i="9"/>
  <c r="U115" i="9"/>
  <c r="U117" i="9"/>
  <c r="U119" i="9"/>
  <c r="U121" i="9"/>
  <c r="U123" i="9"/>
  <c r="U125" i="9"/>
  <c r="U127" i="9"/>
  <c r="U129" i="9"/>
  <c r="U131" i="9"/>
  <c r="U133" i="9"/>
  <c r="U135" i="9"/>
  <c r="U137" i="9"/>
  <c r="U139" i="9"/>
  <c r="U141" i="9"/>
  <c r="U143" i="9"/>
  <c r="U145" i="9"/>
  <c r="U147" i="9"/>
  <c r="U149" i="9"/>
  <c r="U151" i="9"/>
  <c r="U153" i="9"/>
  <c r="U155" i="9"/>
  <c r="U157" i="9"/>
  <c r="U159" i="9"/>
  <c r="U161" i="9"/>
  <c r="U163" i="9"/>
  <c r="U165" i="9"/>
  <c r="U167" i="9"/>
  <c r="U169" i="9"/>
  <c r="U171" i="9"/>
  <c r="U173" i="9"/>
  <c r="U175" i="9"/>
  <c r="U177" i="9"/>
  <c r="U179" i="9"/>
  <c r="U181" i="9"/>
  <c r="U183" i="9"/>
  <c r="U185" i="9"/>
  <c r="U187" i="9"/>
  <c r="U189" i="9"/>
  <c r="U191" i="9"/>
  <c r="U193" i="9"/>
  <c r="U195" i="9"/>
  <c r="U197" i="9"/>
  <c r="U199" i="9"/>
  <c r="U201" i="9"/>
  <c r="U203" i="9"/>
  <c r="U205" i="9"/>
  <c r="U207" i="9"/>
  <c r="U209" i="9"/>
  <c r="U211" i="9"/>
  <c r="U213" i="9"/>
  <c r="U215" i="9"/>
  <c r="U217" i="9"/>
  <c r="U219" i="9"/>
  <c r="U221" i="9"/>
  <c r="U223" i="9"/>
  <c r="U225" i="9"/>
  <c r="U227" i="9"/>
  <c r="U229" i="9"/>
  <c r="U231" i="9"/>
  <c r="U233" i="9"/>
  <c r="U235" i="9"/>
  <c r="U237" i="9"/>
  <c r="U239" i="9"/>
  <c r="U241" i="9"/>
  <c r="U243" i="9"/>
  <c r="U245" i="9"/>
  <c r="U247" i="9"/>
  <c r="U249" i="9"/>
  <c r="U251" i="9"/>
  <c r="U253" i="9"/>
  <c r="U255" i="9"/>
  <c r="U257" i="9"/>
  <c r="U259" i="9"/>
  <c r="U261" i="9"/>
  <c r="U263" i="9"/>
  <c r="U265" i="9"/>
  <c r="U267" i="9"/>
  <c r="U269" i="9"/>
  <c r="U271" i="9"/>
  <c r="U273" i="9"/>
  <c r="U275" i="9"/>
  <c r="U277" i="9"/>
  <c r="U279" i="9"/>
  <c r="U281" i="9"/>
  <c r="U283" i="9"/>
  <c r="U285" i="9"/>
  <c r="U287" i="9"/>
  <c r="U289" i="9"/>
  <c r="U291" i="9"/>
  <c r="U293" i="9"/>
  <c r="U295" i="9"/>
  <c r="U297" i="9"/>
  <c r="U299" i="9"/>
  <c r="U301" i="9"/>
  <c r="U303" i="9"/>
  <c r="U305" i="9"/>
  <c r="U307" i="9"/>
  <c r="U309" i="9"/>
  <c r="U311" i="9"/>
  <c r="U313" i="9"/>
  <c r="U315" i="9"/>
  <c r="U317" i="9"/>
  <c r="U319" i="9"/>
  <c r="U321" i="9"/>
  <c r="U323" i="9"/>
  <c r="U325" i="9"/>
  <c r="U327" i="9"/>
  <c r="U329" i="9"/>
  <c r="U331" i="9"/>
  <c r="U333" i="9"/>
  <c r="U335" i="9"/>
  <c r="U337" i="9"/>
  <c r="U339" i="9"/>
  <c r="U341" i="9"/>
  <c r="U343" i="9"/>
  <c r="U345" i="9"/>
  <c r="U347" i="9"/>
  <c r="U349" i="9"/>
  <c r="U351" i="9"/>
  <c r="U353" i="9"/>
  <c r="U355" i="9"/>
  <c r="U357" i="9"/>
  <c r="U359" i="9"/>
  <c r="U361" i="9"/>
  <c r="U363" i="9"/>
  <c r="U365" i="9"/>
  <c r="U367" i="9"/>
  <c r="U369" i="9"/>
  <c r="U371" i="9"/>
  <c r="U373" i="9"/>
  <c r="U375" i="9"/>
  <c r="U377" i="9"/>
  <c r="U379" i="9"/>
  <c r="U381" i="9"/>
  <c r="U383" i="9"/>
  <c r="U385" i="9"/>
  <c r="U387" i="9"/>
  <c r="U389" i="9"/>
  <c r="U391" i="9"/>
  <c r="U393" i="9"/>
  <c r="U395" i="9"/>
  <c r="U397" i="9"/>
  <c r="U399" i="9"/>
  <c r="U401" i="9"/>
  <c r="U403" i="9"/>
  <c r="U405" i="9"/>
  <c r="U407" i="9"/>
  <c r="U409" i="9"/>
  <c r="U411" i="9"/>
  <c r="U413" i="9"/>
  <c r="U415" i="9"/>
  <c r="U417" i="9"/>
  <c r="U419" i="9"/>
  <c r="U421" i="9"/>
  <c r="U423" i="9"/>
  <c r="U425" i="9"/>
  <c r="U427" i="9"/>
  <c r="U429" i="9"/>
  <c r="U431" i="9"/>
  <c r="U433" i="9"/>
  <c r="U316" i="9"/>
  <c r="U318" i="9"/>
  <c r="U320" i="9"/>
  <c r="U322" i="9"/>
  <c r="U324" i="9"/>
  <c r="U326" i="9"/>
  <c r="U328" i="9"/>
  <c r="U330" i="9"/>
  <c r="U332" i="9"/>
  <c r="U334" i="9"/>
  <c r="U336" i="9"/>
  <c r="U338" i="9"/>
  <c r="U340" i="9"/>
  <c r="U342" i="9"/>
  <c r="U344" i="9"/>
  <c r="U346" i="9"/>
  <c r="U348" i="9"/>
  <c r="U350" i="9"/>
  <c r="U352" i="9"/>
  <c r="U354" i="9"/>
  <c r="U356" i="9"/>
  <c r="U358" i="9"/>
  <c r="U360" i="9"/>
  <c r="U362" i="9"/>
  <c r="U364" i="9"/>
  <c r="U366" i="9"/>
  <c r="U368" i="9"/>
  <c r="U370" i="9"/>
  <c r="U372" i="9"/>
  <c r="U374" i="9"/>
  <c r="U376" i="9"/>
  <c r="U378" i="9"/>
  <c r="U6" i="9"/>
  <c r="U8" i="9"/>
  <c r="U10" i="9"/>
  <c r="U12" i="9"/>
  <c r="U14" i="9"/>
  <c r="U16" i="9"/>
  <c r="U18" i="9"/>
  <c r="U20" i="9"/>
  <c r="U22" i="9"/>
  <c r="U24" i="9"/>
  <c r="U26" i="9"/>
  <c r="U28" i="9"/>
  <c r="U30" i="9"/>
  <c r="U32" i="9"/>
  <c r="U34" i="9"/>
  <c r="U36" i="9"/>
  <c r="U38" i="9"/>
  <c r="U40" i="9"/>
  <c r="U42" i="9"/>
  <c r="U44" i="9"/>
  <c r="U46" i="9"/>
  <c r="U48" i="9"/>
  <c r="U50" i="9"/>
  <c r="U52" i="9"/>
  <c r="U54" i="9"/>
  <c r="U56" i="9"/>
  <c r="U58" i="9"/>
  <c r="U60" i="9"/>
  <c r="U62" i="9"/>
  <c r="U64" i="9"/>
  <c r="U66" i="9"/>
  <c r="U68" i="9"/>
  <c r="U70" i="9"/>
  <c r="U72" i="9"/>
  <c r="U74" i="9"/>
  <c r="U76" i="9"/>
  <c r="U78" i="9"/>
  <c r="U80" i="9"/>
  <c r="U82" i="9"/>
  <c r="U84" i="9"/>
  <c r="U86" i="9"/>
  <c r="U88" i="9"/>
  <c r="U90" i="9"/>
  <c r="U92" i="9"/>
  <c r="U94" i="9"/>
  <c r="U96" i="9"/>
  <c r="U98" i="9"/>
  <c r="U100" i="9"/>
  <c r="U102" i="9"/>
  <c r="U104" i="9"/>
  <c r="U106" i="9"/>
  <c r="U108" i="9"/>
  <c r="U110" i="9"/>
  <c r="U112" i="9"/>
  <c r="U114" i="9"/>
  <c r="U116" i="9"/>
  <c r="U118" i="9"/>
  <c r="U120" i="9"/>
  <c r="U122" i="9"/>
  <c r="U124" i="9"/>
  <c r="U126" i="9"/>
  <c r="U128" i="9"/>
  <c r="U130" i="9"/>
  <c r="U132" i="9"/>
  <c r="U134" i="9"/>
  <c r="U136" i="9"/>
  <c r="U138" i="9"/>
  <c r="U140" i="9"/>
  <c r="U142" i="9"/>
  <c r="U144" i="9"/>
  <c r="U146" i="9"/>
  <c r="U148" i="9"/>
  <c r="U150" i="9"/>
  <c r="U152" i="9"/>
  <c r="U154" i="9"/>
  <c r="U156" i="9"/>
  <c r="U158" i="9"/>
  <c r="U160" i="9"/>
  <c r="U162" i="9"/>
  <c r="U164" i="9"/>
  <c r="U166" i="9"/>
  <c r="U168" i="9"/>
  <c r="U170" i="9"/>
  <c r="U172" i="9"/>
  <c r="U174" i="9"/>
  <c r="U176" i="9"/>
  <c r="U178" i="9"/>
  <c r="U180" i="9"/>
  <c r="U182" i="9"/>
  <c r="U184" i="9"/>
  <c r="U186" i="9"/>
  <c r="U188" i="9"/>
  <c r="U190" i="9"/>
  <c r="U192" i="9"/>
  <c r="U194" i="9"/>
  <c r="U196" i="9"/>
  <c r="U198" i="9"/>
  <c r="U200" i="9"/>
  <c r="U202" i="9"/>
  <c r="U204" i="9"/>
  <c r="U206" i="9"/>
  <c r="U208" i="9"/>
  <c r="U210" i="9"/>
  <c r="U212" i="9"/>
  <c r="U214" i="9"/>
  <c r="U216" i="9"/>
  <c r="U218" i="9"/>
  <c r="U220" i="9"/>
  <c r="U222" i="9"/>
  <c r="U224" i="9"/>
  <c r="U226" i="9"/>
  <c r="U228" i="9"/>
  <c r="U230" i="9"/>
  <c r="U232" i="9"/>
  <c r="U234" i="9"/>
  <c r="U236" i="9"/>
  <c r="U238" i="9"/>
  <c r="U240" i="9"/>
  <c r="U242" i="9"/>
  <c r="U244" i="9"/>
  <c r="U246" i="9"/>
  <c r="U248" i="9"/>
  <c r="U250" i="9"/>
  <c r="U252" i="9"/>
  <c r="U254" i="9"/>
  <c r="U256" i="9"/>
  <c r="U258" i="9"/>
  <c r="U260" i="9"/>
  <c r="U262" i="9"/>
  <c r="U264" i="9"/>
  <c r="U266" i="9"/>
  <c r="U268" i="9"/>
  <c r="U270" i="9"/>
  <c r="U272" i="9"/>
  <c r="U274" i="9"/>
  <c r="U276" i="9"/>
  <c r="U278" i="9"/>
  <c r="U280" i="9"/>
  <c r="U282" i="9"/>
  <c r="U284" i="9"/>
  <c r="U286" i="9"/>
  <c r="U288" i="9"/>
  <c r="U290" i="9"/>
  <c r="U292" i="9"/>
  <c r="U294" i="9"/>
  <c r="U296" i="9"/>
  <c r="U298" i="9"/>
  <c r="U300" i="9"/>
  <c r="U302" i="9"/>
  <c r="U304" i="9"/>
  <c r="U306" i="9"/>
  <c r="U308" i="9"/>
  <c r="U310" i="9"/>
  <c r="U312" i="9"/>
  <c r="U314" i="9"/>
  <c r="U382" i="9"/>
  <c r="U386" i="9"/>
  <c r="U390" i="9"/>
  <c r="U394" i="9"/>
  <c r="U398" i="9"/>
  <c r="U402" i="9"/>
  <c r="U406" i="9"/>
  <c r="U410" i="9"/>
  <c r="U414" i="9"/>
  <c r="U418" i="9"/>
  <c r="U422" i="9"/>
  <c r="U426" i="9"/>
  <c r="U430" i="9"/>
  <c r="U434" i="9"/>
  <c r="U380" i="9"/>
  <c r="U384" i="9"/>
  <c r="U388" i="9"/>
  <c r="U392" i="9"/>
  <c r="U396" i="9"/>
  <c r="U400" i="9"/>
  <c r="U404" i="9"/>
  <c r="U408" i="9"/>
  <c r="U412" i="9"/>
  <c r="U416" i="9"/>
  <c r="U420" i="9"/>
  <c r="U424" i="9"/>
  <c r="U428" i="9"/>
  <c r="U432" i="9"/>
  <c r="AC6" i="9"/>
  <c r="AC10" i="9"/>
  <c r="AC14" i="9"/>
  <c r="AC18" i="9"/>
  <c r="AC22" i="9"/>
  <c r="AC9" i="9"/>
  <c r="AC17" i="9"/>
  <c r="AC25" i="9"/>
  <c r="AC29" i="9"/>
  <c r="AC33" i="9"/>
  <c r="AC37" i="9"/>
  <c r="AC41" i="9"/>
  <c r="AC45" i="9"/>
  <c r="AC49" i="9"/>
  <c r="AC53" i="9"/>
  <c r="AC57" i="9"/>
  <c r="AC61" i="9"/>
  <c r="AC65" i="9"/>
  <c r="AC69" i="9"/>
  <c r="AC73" i="9"/>
  <c r="AC77" i="9"/>
  <c r="AC81" i="9"/>
  <c r="AC85" i="9"/>
  <c r="AC89" i="9"/>
  <c r="AC93" i="9"/>
  <c r="AC97" i="9"/>
  <c r="AC101" i="9"/>
  <c r="AC105" i="9"/>
  <c r="AC109" i="9"/>
  <c r="AC113" i="9"/>
  <c r="AC117" i="9"/>
  <c r="AC121" i="9"/>
  <c r="AC125" i="9"/>
  <c r="AC129" i="9"/>
  <c r="AC133" i="9"/>
  <c r="AC137" i="9"/>
  <c r="AC141" i="9"/>
  <c r="AC145" i="9"/>
  <c r="AC149" i="9"/>
  <c r="AC153" i="9"/>
  <c r="AC157" i="9"/>
  <c r="AC161" i="9"/>
  <c r="AC165" i="9"/>
  <c r="AC169" i="9"/>
  <c r="AC173" i="9"/>
  <c r="AC177" i="9"/>
  <c r="AC181" i="9"/>
  <c r="AC185" i="9"/>
  <c r="AC189" i="9"/>
  <c r="AC193" i="9"/>
  <c r="AC197" i="9"/>
  <c r="AC201" i="9"/>
  <c r="AC205" i="9"/>
  <c r="AC209" i="9"/>
  <c r="AC213" i="9"/>
  <c r="AC217" i="9"/>
  <c r="AC221" i="9"/>
  <c r="AC225" i="9"/>
  <c r="AC229" i="9"/>
  <c r="AC233" i="9"/>
  <c r="AC237" i="9"/>
  <c r="AC241" i="9"/>
  <c r="AC245" i="9"/>
  <c r="AC249" i="9"/>
  <c r="AC253" i="9"/>
  <c r="AC257" i="9"/>
  <c r="AC261" i="9"/>
  <c r="AC265" i="9"/>
  <c r="AC269" i="9"/>
  <c r="AC273" i="9"/>
  <c r="AC277" i="9"/>
  <c r="AC281" i="9"/>
  <c r="AC285" i="9"/>
  <c r="AC289" i="9"/>
  <c r="AC293" i="9"/>
  <c r="AC297" i="9"/>
  <c r="AC301" i="9"/>
  <c r="AC305" i="9"/>
  <c r="AC309" i="9"/>
  <c r="AC313" i="9"/>
  <c r="AC317" i="9"/>
  <c r="AC321" i="9"/>
  <c r="AC325" i="9"/>
  <c r="AC329" i="9"/>
  <c r="AC333" i="9"/>
  <c r="AC337" i="9"/>
  <c r="AC341" i="9"/>
  <c r="AC345" i="9"/>
  <c r="AC349" i="9"/>
  <c r="AC353" i="9"/>
  <c r="AC357" i="9"/>
  <c r="AC361" i="9"/>
  <c r="AC365" i="9"/>
  <c r="AC369" i="9"/>
  <c r="AC373" i="9"/>
  <c r="AC377" i="9"/>
  <c r="AC381" i="9"/>
  <c r="AC385" i="9"/>
  <c r="AC389" i="9"/>
  <c r="AC393" i="9"/>
  <c r="AC397" i="9"/>
  <c r="AC401" i="9"/>
  <c r="AC405" i="9"/>
  <c r="AC409" i="9"/>
  <c r="AC413" i="9"/>
  <c r="AC417" i="9"/>
  <c r="AC421" i="9"/>
  <c r="AC425" i="9"/>
  <c r="AC429" i="9"/>
  <c r="AC433" i="9"/>
  <c r="AC11" i="9"/>
  <c r="AC19" i="9"/>
  <c r="AC26" i="9"/>
  <c r="AC30" i="9"/>
  <c r="AC34" i="9"/>
  <c r="AC38" i="9"/>
  <c r="AC42" i="9"/>
  <c r="AC46" i="9"/>
  <c r="AC50" i="9"/>
  <c r="AC54" i="9"/>
  <c r="AC58" i="9"/>
  <c r="AC62" i="9"/>
  <c r="AC66" i="9"/>
  <c r="AC70" i="9"/>
  <c r="AC74" i="9"/>
  <c r="AC78" i="9"/>
  <c r="AC82" i="9"/>
  <c r="AC86" i="9"/>
  <c r="AC90" i="9"/>
  <c r="AC94" i="9"/>
  <c r="AC98" i="9"/>
  <c r="AC102" i="9"/>
  <c r="AC106" i="9"/>
  <c r="AC110" i="9"/>
  <c r="AC114" i="9"/>
  <c r="AC118" i="9"/>
  <c r="AC122" i="9"/>
  <c r="AC126" i="9"/>
  <c r="AC130" i="9"/>
  <c r="AC134" i="9"/>
  <c r="AC138" i="9"/>
  <c r="AC142" i="9"/>
  <c r="AC146" i="9"/>
  <c r="AC150" i="9"/>
  <c r="AC154" i="9"/>
  <c r="AC158" i="9"/>
  <c r="AC162" i="9"/>
  <c r="AC166" i="9"/>
  <c r="AC170" i="9"/>
  <c r="AC174" i="9"/>
  <c r="AC178" i="9"/>
  <c r="AC182" i="9"/>
  <c r="AC186" i="9"/>
  <c r="AC190" i="9"/>
  <c r="AC194" i="9"/>
  <c r="AC198" i="9"/>
  <c r="AC202" i="9"/>
  <c r="AC206" i="9"/>
  <c r="AC210" i="9"/>
  <c r="AC214" i="9"/>
  <c r="AC218" i="9"/>
  <c r="AC222" i="9"/>
  <c r="AC226" i="9"/>
  <c r="AC230" i="9"/>
  <c r="AC234" i="9"/>
  <c r="AC238" i="9"/>
  <c r="AC242" i="9"/>
  <c r="AC246" i="9"/>
  <c r="AC250" i="9"/>
  <c r="AC254" i="9"/>
  <c r="AC258" i="9"/>
  <c r="AC262" i="9"/>
  <c r="AC266" i="9"/>
  <c r="AC270" i="9"/>
  <c r="AC274" i="9"/>
  <c r="AC278" i="9"/>
  <c r="AC282" i="9"/>
  <c r="AC286" i="9"/>
  <c r="AC290" i="9"/>
  <c r="AC294" i="9"/>
  <c r="AC298" i="9"/>
  <c r="AC302" i="9"/>
  <c r="AC306" i="9"/>
  <c r="AC310" i="9"/>
  <c r="AC314" i="9"/>
  <c r="AC318" i="9"/>
  <c r="AC322" i="9"/>
  <c r="AC326" i="9"/>
  <c r="AC330" i="9"/>
  <c r="AC334" i="9"/>
  <c r="AC338" i="9"/>
  <c r="AC342" i="9"/>
  <c r="AC346" i="9"/>
  <c r="AC350" i="9"/>
  <c r="AC354" i="9"/>
  <c r="AC358" i="9"/>
  <c r="AC362" i="9"/>
  <c r="AC366" i="9"/>
  <c r="AC370" i="9"/>
  <c r="AC374" i="9"/>
  <c r="AC378" i="9"/>
  <c r="AC382" i="9"/>
  <c r="AC386" i="9"/>
  <c r="AC390" i="9"/>
  <c r="AC394" i="9"/>
  <c r="AC398" i="9"/>
  <c r="AC402" i="9"/>
  <c r="AC406" i="9"/>
  <c r="AC410" i="9"/>
  <c r="AC414" i="9"/>
  <c r="AC418" i="9"/>
  <c r="AC422" i="9"/>
  <c r="AC426" i="9"/>
  <c r="AC430" i="9"/>
  <c r="AC434" i="9"/>
  <c r="AC8" i="9"/>
  <c r="AC12" i="9"/>
  <c r="AC16" i="9"/>
  <c r="AC20" i="9"/>
  <c r="AC24" i="9"/>
  <c r="AC13" i="9"/>
  <c r="AC21" i="9"/>
  <c r="AC27" i="9"/>
  <c r="AC31" i="9"/>
  <c r="AC35" i="9"/>
  <c r="AC39" i="9"/>
  <c r="AC43" i="9"/>
  <c r="AC47" i="9"/>
  <c r="AC51" i="9"/>
  <c r="AC55" i="9"/>
  <c r="AC59" i="9"/>
  <c r="AC63" i="9"/>
  <c r="AC67" i="9"/>
  <c r="AC71" i="9"/>
  <c r="AC75" i="9"/>
  <c r="AC79" i="9"/>
  <c r="AC83" i="9"/>
  <c r="AC87" i="9"/>
  <c r="AC91" i="9"/>
  <c r="AC95" i="9"/>
  <c r="AC99" i="9"/>
  <c r="AC103" i="9"/>
  <c r="AC107" i="9"/>
  <c r="AC111" i="9"/>
  <c r="AC115" i="9"/>
  <c r="AC119" i="9"/>
  <c r="AC123" i="9"/>
  <c r="AC127" i="9"/>
  <c r="AC131" i="9"/>
  <c r="AC135" i="9"/>
  <c r="AC139" i="9"/>
  <c r="AC143" i="9"/>
  <c r="AC147" i="9"/>
  <c r="AC151" i="9"/>
  <c r="AC155" i="9"/>
  <c r="AC159" i="9"/>
  <c r="AC163" i="9"/>
  <c r="AC167" i="9"/>
  <c r="AC171" i="9"/>
  <c r="AC175" i="9"/>
  <c r="AC179" i="9"/>
  <c r="AC183" i="9"/>
  <c r="AC187" i="9"/>
  <c r="AC191" i="9"/>
  <c r="AC195" i="9"/>
  <c r="AC199" i="9"/>
  <c r="AC203" i="9"/>
  <c r="AC207" i="9"/>
  <c r="AC211" i="9"/>
  <c r="AC215" i="9"/>
  <c r="AC219" i="9"/>
  <c r="AC223" i="9"/>
  <c r="AC227" i="9"/>
  <c r="AC231" i="9"/>
  <c r="AC235" i="9"/>
  <c r="AC239" i="9"/>
  <c r="AC243" i="9"/>
  <c r="AC247" i="9"/>
  <c r="AC251" i="9"/>
  <c r="AC255" i="9"/>
  <c r="AC259" i="9"/>
  <c r="AC263" i="9"/>
  <c r="AC267" i="9"/>
  <c r="AC271" i="9"/>
  <c r="AC275" i="9"/>
  <c r="AC279" i="9"/>
  <c r="AC283" i="9"/>
  <c r="AC287" i="9"/>
  <c r="AC291" i="9"/>
  <c r="AC295" i="9"/>
  <c r="AC299" i="9"/>
  <c r="AC303" i="9"/>
  <c r="AC307" i="9"/>
  <c r="AC311" i="9"/>
  <c r="AC315" i="9"/>
  <c r="AC319" i="9"/>
  <c r="AC323" i="9"/>
  <c r="AC327" i="9"/>
  <c r="AC331" i="9"/>
  <c r="AC335" i="9"/>
  <c r="AC339" i="9"/>
  <c r="AC343" i="9"/>
  <c r="AC347" i="9"/>
  <c r="AC351" i="9"/>
  <c r="AC355" i="9"/>
  <c r="AC359" i="9"/>
  <c r="AC363" i="9"/>
  <c r="AC367" i="9"/>
  <c r="AC371" i="9"/>
  <c r="AC375" i="9"/>
  <c r="AC379" i="9"/>
  <c r="AC383" i="9"/>
  <c r="AC387" i="9"/>
  <c r="AC391" i="9"/>
  <c r="AC395" i="9"/>
  <c r="AC399" i="9"/>
  <c r="AC403" i="9"/>
  <c r="AC407" i="9"/>
  <c r="AC411" i="9"/>
  <c r="AC415" i="9"/>
  <c r="AC419" i="9"/>
  <c r="AC423" i="9"/>
  <c r="AC427" i="9"/>
  <c r="AC431" i="9"/>
  <c r="AC7" i="9"/>
  <c r="AC15" i="9"/>
  <c r="AC23" i="9"/>
  <c r="AC28" i="9"/>
  <c r="AC32" i="9"/>
  <c r="AC36" i="9"/>
  <c r="AC40" i="9"/>
  <c r="AC44" i="9"/>
  <c r="AC48" i="9"/>
  <c r="AC52" i="9"/>
  <c r="AC56" i="9"/>
  <c r="AC60" i="9"/>
  <c r="AC64" i="9"/>
  <c r="AC68" i="9"/>
  <c r="AC72" i="9"/>
  <c r="AC76" i="9"/>
  <c r="AC80" i="9"/>
  <c r="AC84" i="9"/>
  <c r="AC88" i="9"/>
  <c r="AC92" i="9"/>
  <c r="AC96" i="9"/>
  <c r="AC100" i="9"/>
  <c r="AC104" i="9"/>
  <c r="AC108" i="9"/>
  <c r="AC112" i="9"/>
  <c r="AC116" i="9"/>
  <c r="AC120" i="9"/>
  <c r="AC124" i="9"/>
  <c r="AC128" i="9"/>
  <c r="AC132" i="9"/>
  <c r="AC136" i="9"/>
  <c r="AC140" i="9"/>
  <c r="AC144" i="9"/>
  <c r="AC148" i="9"/>
  <c r="AC152" i="9"/>
  <c r="AC156" i="9"/>
  <c r="AC160" i="9"/>
  <c r="AC164" i="9"/>
  <c r="AC168" i="9"/>
  <c r="AC172" i="9"/>
  <c r="AC176" i="9"/>
  <c r="AC180" i="9"/>
  <c r="AC184" i="9"/>
  <c r="AC188" i="9"/>
  <c r="AC192" i="9"/>
  <c r="AC196" i="9"/>
  <c r="AC200" i="9"/>
  <c r="AC204" i="9"/>
  <c r="AC208" i="9"/>
  <c r="AC212" i="9"/>
  <c r="AC216" i="9"/>
  <c r="AC220" i="9"/>
  <c r="AC224" i="9"/>
  <c r="AC228" i="9"/>
  <c r="AC232" i="9"/>
  <c r="AC236" i="9"/>
  <c r="AC240" i="9"/>
  <c r="AC244" i="9"/>
  <c r="AC248" i="9"/>
  <c r="AC252" i="9"/>
  <c r="AC256" i="9"/>
  <c r="AC260" i="9"/>
  <c r="AC264" i="9"/>
  <c r="AC268" i="9"/>
  <c r="AC272" i="9"/>
  <c r="AC276" i="9"/>
  <c r="AC280" i="9"/>
  <c r="AC284" i="9"/>
  <c r="AC288" i="9"/>
  <c r="AC292" i="9"/>
  <c r="AC296" i="9"/>
  <c r="AC300" i="9"/>
  <c r="AC304" i="9"/>
  <c r="AC308" i="9"/>
  <c r="AC312" i="9"/>
  <c r="AC316" i="9"/>
  <c r="AC320" i="9"/>
  <c r="AC324" i="9"/>
  <c r="AC328" i="9"/>
  <c r="AC332" i="9"/>
  <c r="AC336" i="9"/>
  <c r="AC340" i="9"/>
  <c r="AC344" i="9"/>
  <c r="AC348" i="9"/>
  <c r="AC352" i="9"/>
  <c r="AC356" i="9"/>
  <c r="AC360" i="9"/>
  <c r="AC364" i="9"/>
  <c r="AC368" i="9"/>
  <c r="AC372" i="9"/>
  <c r="AC376" i="9"/>
  <c r="AC380" i="9"/>
  <c r="AC384" i="9"/>
  <c r="AC388" i="9"/>
  <c r="AC392" i="9"/>
  <c r="AC396" i="9"/>
  <c r="AC400" i="9"/>
  <c r="AC404" i="9"/>
  <c r="AC408" i="9"/>
  <c r="AC412" i="9"/>
  <c r="AC416" i="9"/>
  <c r="AC420" i="9"/>
  <c r="AC424" i="9"/>
  <c r="AC428" i="9"/>
  <c r="AC432" i="9"/>
  <c r="AC5" i="9"/>
  <c r="H527" i="3"/>
  <c r="H463" i="3"/>
  <c r="H461" i="3"/>
  <c r="H459" i="3"/>
  <c r="H457" i="3"/>
  <c r="H455" i="3"/>
  <c r="H453" i="3"/>
  <c r="H451" i="3"/>
  <c r="H449" i="3"/>
  <c r="H447" i="3"/>
  <c r="H445" i="3"/>
  <c r="H443" i="3"/>
  <c r="H441" i="3"/>
  <c r="H439" i="3"/>
  <c r="H437" i="3"/>
  <c r="H435" i="3"/>
  <c r="H433" i="3"/>
  <c r="H431" i="3"/>
  <c r="H429" i="3"/>
  <c r="H427" i="3"/>
  <c r="H425" i="3"/>
  <c r="H423" i="3"/>
  <c r="H421" i="3"/>
  <c r="H419" i="3"/>
  <c r="H417" i="3"/>
  <c r="H415" i="3"/>
  <c r="H413" i="3"/>
  <c r="H411" i="3"/>
  <c r="H409" i="3"/>
  <c r="H407" i="3"/>
  <c r="H405" i="3"/>
  <c r="H403" i="3"/>
  <c r="H401" i="3"/>
  <c r="H399" i="3"/>
  <c r="H397" i="3"/>
  <c r="H395" i="3"/>
  <c r="H393" i="3"/>
  <c r="H391" i="3"/>
  <c r="H389" i="3"/>
  <c r="H387" i="3"/>
  <c r="H385" i="3"/>
  <c r="H383" i="3"/>
  <c r="H381" i="3"/>
  <c r="H379" i="3"/>
  <c r="H377" i="3"/>
  <c r="H375" i="3"/>
  <c r="H373" i="3"/>
  <c r="H371" i="3"/>
  <c r="H369" i="3"/>
  <c r="H367" i="3"/>
  <c r="H365" i="3"/>
  <c r="H363" i="3"/>
  <c r="H361" i="3"/>
  <c r="H359" i="3"/>
  <c r="H357" i="3"/>
  <c r="H355" i="3"/>
  <c r="H353" i="3"/>
  <c r="H351" i="3"/>
  <c r="H349" i="3"/>
  <c r="H347" i="3"/>
  <c r="H345" i="3"/>
  <c r="H343" i="3"/>
  <c r="H341" i="3"/>
  <c r="H339" i="3"/>
  <c r="H337" i="3"/>
  <c r="H335" i="3"/>
  <c r="H333" i="3"/>
  <c r="H331" i="3"/>
  <c r="H329" i="3"/>
  <c r="H327" i="3"/>
  <c r="H325" i="3"/>
  <c r="H323" i="3"/>
  <c r="H321" i="3"/>
  <c r="H319" i="3"/>
  <c r="H317" i="3"/>
  <c r="H315" i="3"/>
  <c r="H313" i="3"/>
  <c r="H311" i="3"/>
  <c r="H309" i="3"/>
  <c r="H307" i="3"/>
  <c r="H305" i="3"/>
  <c r="H303" i="3"/>
  <c r="H301" i="3"/>
  <c r="H299" i="3"/>
  <c r="H297" i="3"/>
  <c r="H295" i="3"/>
  <c r="H293" i="3"/>
  <c r="H291" i="3"/>
  <c r="H289" i="3"/>
  <c r="H287" i="3"/>
  <c r="H285" i="3"/>
  <c r="H283" i="3"/>
  <c r="H281" i="3"/>
  <c r="H279" i="3"/>
  <c r="H277" i="3"/>
  <c r="H275" i="3"/>
  <c r="H273" i="3"/>
  <c r="H271" i="3"/>
  <c r="H269" i="3"/>
  <c r="H267" i="3"/>
  <c r="H265" i="3"/>
  <c r="H263" i="3"/>
  <c r="H261" i="3"/>
  <c r="H259" i="3"/>
  <c r="H257" i="3"/>
  <c r="H255" i="3"/>
  <c r="H253" i="3"/>
  <c r="H251" i="3"/>
  <c r="H249" i="3"/>
  <c r="H247" i="3"/>
  <c r="H245" i="3"/>
  <c r="H243" i="3"/>
  <c r="H241" i="3"/>
  <c r="H239" i="3"/>
  <c r="H237" i="3"/>
  <c r="H235" i="3"/>
  <c r="H233" i="3"/>
  <c r="H231" i="3"/>
  <c r="H229" i="3"/>
  <c r="H227" i="3"/>
  <c r="H225" i="3"/>
  <c r="H223" i="3"/>
  <c r="H221" i="3"/>
  <c r="H219" i="3"/>
  <c r="H217" i="3"/>
  <c r="H215" i="3"/>
  <c r="H213" i="3"/>
  <c r="H211" i="3"/>
  <c r="H209" i="3"/>
  <c r="H207" i="3"/>
  <c r="H205" i="3"/>
  <c r="H203" i="3"/>
  <c r="H201" i="3"/>
  <c r="H199" i="3"/>
  <c r="H197" i="3"/>
  <c r="H195" i="3"/>
  <c r="H193" i="3"/>
  <c r="H191" i="3"/>
  <c r="H189" i="3"/>
  <c r="H187" i="3"/>
  <c r="H185" i="3"/>
  <c r="H183" i="3"/>
  <c r="H181" i="3"/>
  <c r="H179" i="3"/>
  <c r="H177" i="3"/>
  <c r="H175" i="3"/>
  <c r="H173" i="3"/>
  <c r="H171" i="3"/>
  <c r="H169" i="3"/>
  <c r="H167" i="3"/>
  <c r="H165" i="3"/>
  <c r="H163" i="3"/>
  <c r="H161" i="3"/>
  <c r="H159" i="3"/>
  <c r="H157" i="3"/>
  <c r="H155" i="3"/>
  <c r="H153" i="3"/>
  <c r="H151" i="3"/>
  <c r="H149" i="3"/>
  <c r="H147" i="3"/>
  <c r="H145" i="3"/>
  <c r="H143" i="3"/>
  <c r="H141" i="3"/>
  <c r="H139" i="3"/>
  <c r="H137" i="3"/>
  <c r="H135" i="3"/>
  <c r="H133" i="3"/>
  <c r="H131" i="3"/>
  <c r="H129" i="3"/>
  <c r="H127" i="3"/>
  <c r="H125" i="3"/>
  <c r="H123" i="3"/>
  <c r="H121" i="3"/>
  <c r="H119" i="3"/>
  <c r="H117" i="3"/>
  <c r="H115" i="3"/>
  <c r="H113" i="3"/>
  <c r="H111" i="3"/>
  <c r="H109" i="3"/>
  <c r="H107" i="3"/>
  <c r="H105" i="3"/>
  <c r="H103" i="3"/>
  <c r="H101" i="3"/>
  <c r="H99" i="3"/>
  <c r="H97" i="3"/>
  <c r="H95" i="3"/>
  <c r="H93" i="3"/>
  <c r="H91" i="3"/>
  <c r="H89" i="3"/>
  <c r="H87" i="3"/>
  <c r="H85" i="3"/>
  <c r="H83" i="3"/>
  <c r="H81" i="3"/>
  <c r="H79" i="3"/>
  <c r="H77" i="3"/>
  <c r="H75" i="3"/>
  <c r="H73" i="3"/>
  <c r="H71" i="3"/>
  <c r="H69" i="3"/>
  <c r="H67" i="3"/>
  <c r="H65" i="3"/>
  <c r="H63" i="3"/>
  <c r="H61" i="3"/>
  <c r="H59" i="3"/>
  <c r="H57" i="3"/>
  <c r="H55" i="3"/>
  <c r="H53" i="3"/>
  <c r="H51" i="3"/>
  <c r="H49" i="3"/>
  <c r="H47" i="3"/>
  <c r="H45" i="3"/>
  <c r="H43" i="3"/>
  <c r="H41" i="3"/>
  <c r="H39" i="3"/>
  <c r="H37" i="3"/>
  <c r="H35" i="3"/>
  <c r="H33" i="3"/>
  <c r="H31" i="3"/>
  <c r="H29" i="3"/>
  <c r="H27" i="3"/>
  <c r="H25" i="3"/>
  <c r="H23" i="3"/>
  <c r="H21" i="3"/>
  <c r="H19" i="3"/>
  <c r="H17" i="3"/>
  <c r="H15" i="3"/>
  <c r="H13" i="3"/>
  <c r="H11" i="3"/>
  <c r="H9" i="3"/>
  <c r="H7" i="3"/>
  <c r="H5" i="3"/>
  <c r="H3" i="3"/>
  <c r="D1315" i="61"/>
  <c r="H2" i="3"/>
  <c r="H2000" i="3"/>
  <c r="H1998" i="3"/>
  <c r="H1996" i="3"/>
  <c r="H1994" i="3"/>
  <c r="H1992" i="3"/>
  <c r="H1990" i="3"/>
  <c r="H1988" i="3"/>
  <c r="H1986" i="3"/>
  <c r="H1984" i="3"/>
  <c r="H1982" i="3"/>
  <c r="H1980" i="3"/>
  <c r="H1978" i="3"/>
  <c r="H1976" i="3"/>
  <c r="H1974" i="3"/>
  <c r="H1972" i="3"/>
  <c r="H1970" i="3"/>
  <c r="H1968" i="3"/>
  <c r="H1966" i="3"/>
  <c r="H1964" i="3"/>
  <c r="H1962" i="3"/>
  <c r="H1960" i="3"/>
  <c r="H1958" i="3"/>
  <c r="H1956" i="3"/>
  <c r="H1954" i="3"/>
  <c r="H1952" i="3"/>
  <c r="H1950" i="3"/>
  <c r="H1948" i="3"/>
  <c r="H1946" i="3"/>
  <c r="H1944" i="3"/>
  <c r="H1942" i="3"/>
  <c r="H1940" i="3"/>
  <c r="H1938" i="3"/>
  <c r="H1936" i="3"/>
  <c r="H1934" i="3"/>
  <c r="H1932" i="3"/>
  <c r="H1930" i="3"/>
  <c r="H1928" i="3"/>
  <c r="H1926" i="3"/>
  <c r="H1924" i="3"/>
  <c r="H1922" i="3"/>
  <c r="H1920" i="3"/>
  <c r="H1918" i="3"/>
  <c r="H1916" i="3"/>
  <c r="H1914" i="3"/>
  <c r="H1912" i="3"/>
  <c r="H1910" i="3"/>
  <c r="H1908" i="3"/>
  <c r="H1906" i="3"/>
  <c r="H1904" i="3"/>
  <c r="H1902" i="3"/>
  <c r="H1900" i="3"/>
  <c r="H1898" i="3"/>
  <c r="H1896" i="3"/>
  <c r="H1894" i="3"/>
  <c r="H1892" i="3"/>
  <c r="H1890" i="3"/>
  <c r="H1888" i="3"/>
  <c r="H1886" i="3"/>
  <c r="H1884" i="3"/>
  <c r="H1882" i="3"/>
  <c r="H1880" i="3"/>
  <c r="H1878" i="3"/>
  <c r="H1876" i="3"/>
  <c r="H1874" i="3"/>
  <c r="H1872" i="3"/>
  <c r="H1870" i="3"/>
  <c r="H1868" i="3"/>
  <c r="H1866" i="3"/>
  <c r="H1864" i="3"/>
  <c r="H1862" i="3"/>
  <c r="H1860" i="3"/>
  <c r="H1858" i="3"/>
  <c r="H1856" i="3"/>
  <c r="H1854" i="3"/>
  <c r="H1852" i="3"/>
  <c r="H1850" i="3"/>
  <c r="H1848" i="3"/>
  <c r="H1846" i="3"/>
  <c r="H1844" i="3"/>
  <c r="H1842" i="3"/>
  <c r="H1840" i="3"/>
  <c r="H1838" i="3"/>
  <c r="H1836" i="3"/>
  <c r="H1834" i="3"/>
  <c r="H1832" i="3"/>
  <c r="H1830" i="3"/>
  <c r="H1828" i="3"/>
  <c r="H1826" i="3"/>
  <c r="H1824" i="3"/>
  <c r="H1822" i="3"/>
  <c r="H1820" i="3"/>
  <c r="H1818" i="3"/>
  <c r="H1816" i="3"/>
  <c r="H1814" i="3"/>
  <c r="H1812" i="3"/>
  <c r="H1810" i="3"/>
  <c r="H1808" i="3"/>
  <c r="H1806" i="3"/>
  <c r="H1804" i="3"/>
  <c r="H1802" i="3"/>
  <c r="H1800" i="3"/>
  <c r="H1798" i="3"/>
  <c r="H1796" i="3"/>
  <c r="H1794" i="3"/>
  <c r="H1792" i="3"/>
  <c r="H1790" i="3"/>
  <c r="H1788" i="3"/>
  <c r="H1786" i="3"/>
  <c r="H1784" i="3"/>
  <c r="H1782" i="3"/>
  <c r="H1780" i="3"/>
  <c r="H1778" i="3"/>
  <c r="H1776" i="3"/>
  <c r="H1774" i="3"/>
  <c r="H1772" i="3"/>
  <c r="H1770" i="3"/>
  <c r="H1768" i="3"/>
  <c r="H1766" i="3"/>
  <c r="H1764" i="3"/>
  <c r="H1762" i="3"/>
  <c r="H1760" i="3"/>
  <c r="H1758" i="3"/>
  <c r="H1756" i="3"/>
  <c r="H1754" i="3"/>
  <c r="H1752" i="3"/>
  <c r="H1750" i="3"/>
  <c r="H1748" i="3"/>
  <c r="H1746" i="3"/>
  <c r="H1744" i="3"/>
  <c r="H1742" i="3"/>
  <c r="H1740" i="3"/>
  <c r="H1738" i="3"/>
  <c r="H1736" i="3"/>
  <c r="H1734" i="3"/>
  <c r="H1732" i="3"/>
  <c r="H1730" i="3"/>
  <c r="H1728" i="3"/>
  <c r="H1726" i="3"/>
  <c r="H1724" i="3"/>
  <c r="H1722" i="3"/>
  <c r="H1720" i="3"/>
  <c r="H1718" i="3"/>
  <c r="H1716" i="3"/>
  <c r="H1714" i="3"/>
  <c r="H1712" i="3"/>
  <c r="H1710" i="3"/>
  <c r="H1708" i="3"/>
  <c r="H1706" i="3"/>
  <c r="H1704" i="3"/>
  <c r="H1702" i="3"/>
  <c r="H1700" i="3"/>
  <c r="H1698" i="3"/>
  <c r="H1696" i="3"/>
  <c r="H1694" i="3"/>
  <c r="H1692" i="3"/>
  <c r="H1690" i="3"/>
  <c r="H1688" i="3"/>
  <c r="H1686" i="3"/>
  <c r="H1684" i="3"/>
  <c r="H1682" i="3"/>
  <c r="H1680" i="3"/>
  <c r="H1678" i="3"/>
  <c r="H1676" i="3"/>
  <c r="H1674" i="3"/>
  <c r="H1672" i="3"/>
  <c r="H1670" i="3"/>
  <c r="H1668" i="3"/>
  <c r="H1666" i="3"/>
  <c r="H1664" i="3"/>
  <c r="H1662" i="3"/>
  <c r="H1660" i="3"/>
  <c r="H1658" i="3"/>
  <c r="H1656" i="3"/>
  <c r="H1654" i="3"/>
  <c r="H1652" i="3"/>
  <c r="H1650" i="3"/>
  <c r="H1648" i="3"/>
  <c r="H1646" i="3"/>
  <c r="H1644" i="3"/>
  <c r="H1642" i="3"/>
  <c r="H1640" i="3"/>
  <c r="H1638" i="3"/>
  <c r="H1636" i="3"/>
  <c r="H1634" i="3"/>
  <c r="H1632" i="3"/>
  <c r="H1630" i="3"/>
  <c r="H1628" i="3"/>
  <c r="H1626" i="3"/>
  <c r="H1624" i="3"/>
  <c r="H1622" i="3"/>
  <c r="H1620" i="3"/>
  <c r="H1618" i="3"/>
  <c r="H1616" i="3"/>
  <c r="H1614" i="3"/>
  <c r="H1612" i="3"/>
  <c r="H1610" i="3"/>
  <c r="H1608" i="3"/>
  <c r="H1606" i="3"/>
  <c r="H1604" i="3"/>
  <c r="H1602" i="3"/>
  <c r="H1600" i="3"/>
  <c r="H1598" i="3"/>
  <c r="H1596" i="3"/>
  <c r="H1594" i="3"/>
  <c r="H1592" i="3"/>
  <c r="H1590" i="3"/>
  <c r="H1588" i="3"/>
  <c r="H1586" i="3"/>
  <c r="H1578" i="3"/>
  <c r="H1576" i="3"/>
  <c r="H1574" i="3"/>
  <c r="H1572" i="3"/>
  <c r="H1570" i="3"/>
  <c r="H1568" i="3"/>
  <c r="H1566" i="3"/>
  <c r="H1564" i="3"/>
  <c r="H1562" i="3"/>
  <c r="H1560" i="3"/>
  <c r="H1558" i="3"/>
  <c r="H1556" i="3"/>
  <c r="H1554" i="3"/>
  <c r="H1552" i="3"/>
  <c r="H1550" i="3"/>
  <c r="H1548" i="3"/>
  <c r="H1546" i="3"/>
  <c r="H1544" i="3"/>
  <c r="H1542" i="3"/>
  <c r="H1540" i="3"/>
  <c r="H1538" i="3"/>
  <c r="H1536" i="3"/>
  <c r="H1534" i="3"/>
  <c r="H1532" i="3"/>
  <c r="H1530" i="3"/>
  <c r="H1528" i="3"/>
  <c r="H1526" i="3"/>
  <c r="H1524" i="3"/>
  <c r="H1522" i="3"/>
  <c r="H1520" i="3"/>
  <c r="H1518" i="3"/>
  <c r="H1516" i="3"/>
  <c r="H1514" i="3"/>
  <c r="H1512" i="3"/>
  <c r="H1510" i="3"/>
  <c r="H1508" i="3"/>
  <c r="H1506" i="3"/>
  <c r="H1504" i="3"/>
  <c r="H1502" i="3"/>
  <c r="H1500" i="3"/>
  <c r="H1498" i="3"/>
  <c r="H1496" i="3"/>
  <c r="H1494" i="3"/>
  <c r="H1492" i="3"/>
  <c r="H1490" i="3"/>
  <c r="H1488" i="3"/>
  <c r="H1486" i="3"/>
  <c r="H1484" i="3"/>
  <c r="H1482" i="3"/>
  <c r="H1480" i="3"/>
  <c r="H1478" i="3"/>
  <c r="H1476" i="3"/>
  <c r="H1474" i="3"/>
  <c r="H1472" i="3"/>
  <c r="H1470" i="3"/>
  <c r="H1468" i="3"/>
  <c r="H1466" i="3"/>
  <c r="H1464" i="3"/>
  <c r="H1462" i="3"/>
  <c r="H1460" i="3"/>
  <c r="H1458" i="3"/>
  <c r="H1456" i="3"/>
  <c r="H1454" i="3"/>
  <c r="H1452" i="3"/>
  <c r="H1450" i="3"/>
  <c r="H1448" i="3"/>
  <c r="H1446" i="3"/>
  <c r="H1444" i="3"/>
  <c r="H1442" i="3"/>
  <c r="H1440" i="3"/>
  <c r="H1438" i="3"/>
  <c r="H1436" i="3"/>
  <c r="H1434" i="3"/>
  <c r="H1432" i="3"/>
  <c r="H1430" i="3"/>
  <c r="H1428" i="3"/>
  <c r="H1426" i="3"/>
  <c r="H1424" i="3"/>
  <c r="H1422" i="3"/>
  <c r="H1420" i="3"/>
  <c r="H1418" i="3"/>
  <c r="H1416" i="3"/>
  <c r="H1414" i="3"/>
  <c r="H1412" i="3"/>
  <c r="H1410" i="3"/>
  <c r="H1408" i="3"/>
  <c r="H1406" i="3"/>
  <c r="H1404" i="3"/>
  <c r="H1402" i="3"/>
  <c r="H1400" i="3"/>
  <c r="H1398" i="3"/>
  <c r="H1396" i="3"/>
  <c r="H1394" i="3"/>
  <c r="H1392" i="3"/>
  <c r="H1390" i="3"/>
  <c r="H1388" i="3"/>
  <c r="H1386" i="3"/>
  <c r="H1384" i="3"/>
  <c r="H1382" i="3"/>
  <c r="H1380" i="3"/>
  <c r="H1378" i="3"/>
  <c r="H1376" i="3"/>
  <c r="H1374" i="3"/>
  <c r="H1372" i="3"/>
  <c r="H1370" i="3"/>
  <c r="H1368" i="3"/>
  <c r="H1366" i="3"/>
  <c r="H1364" i="3"/>
  <c r="H1362" i="3"/>
  <c r="H1360" i="3"/>
  <c r="H1358" i="3"/>
  <c r="H1356" i="3"/>
  <c r="H1354" i="3"/>
  <c r="H1352" i="3"/>
  <c r="H1350" i="3"/>
  <c r="H1348" i="3"/>
  <c r="H1346" i="3"/>
  <c r="H1344" i="3"/>
  <c r="H1342" i="3"/>
  <c r="H1340" i="3"/>
  <c r="H1338" i="3"/>
  <c r="H1336" i="3"/>
  <c r="H1334" i="3"/>
  <c r="H1332" i="3"/>
  <c r="H1330" i="3"/>
  <c r="H1328" i="3"/>
  <c r="H1326" i="3"/>
  <c r="H1324" i="3"/>
  <c r="H1322" i="3"/>
  <c r="H1320" i="3"/>
  <c r="H1318" i="3"/>
  <c r="H1316" i="3"/>
  <c r="H1314" i="3"/>
  <c r="H1312" i="3"/>
  <c r="H1310" i="3"/>
  <c r="H1308" i="3"/>
  <c r="H1306" i="3"/>
  <c r="H1304" i="3"/>
  <c r="H1302" i="3"/>
  <c r="H1300" i="3"/>
  <c r="H1298" i="3"/>
  <c r="H1296" i="3"/>
  <c r="H1294" i="3"/>
  <c r="H1292" i="3"/>
  <c r="H1290" i="3"/>
  <c r="H1288" i="3"/>
  <c r="H1286" i="3"/>
  <c r="H1284" i="3"/>
  <c r="H1282" i="3"/>
  <c r="H1280" i="3"/>
  <c r="H1278" i="3"/>
  <c r="H1276" i="3"/>
  <c r="H1274" i="3"/>
  <c r="H1272" i="3"/>
  <c r="H1270" i="3"/>
  <c r="H1268" i="3"/>
  <c r="H1266" i="3"/>
  <c r="H1264" i="3"/>
  <c r="H1262" i="3"/>
  <c r="H1260" i="3"/>
  <c r="H1258" i="3"/>
  <c r="H1256" i="3"/>
  <c r="H1254" i="3"/>
  <c r="H1252" i="3"/>
  <c r="H1250" i="3"/>
  <c r="H1248" i="3"/>
  <c r="H1246" i="3"/>
  <c r="H1244" i="3"/>
  <c r="H1242" i="3"/>
  <c r="H1240" i="3"/>
  <c r="H1238" i="3"/>
  <c r="H1236" i="3"/>
  <c r="H1234" i="3"/>
  <c r="H1232" i="3"/>
  <c r="H1230" i="3"/>
  <c r="H1228" i="3"/>
  <c r="H1226" i="3"/>
  <c r="H1224" i="3"/>
  <c r="H1222" i="3"/>
  <c r="H1220" i="3"/>
  <c r="H1218" i="3"/>
  <c r="H1216" i="3"/>
  <c r="H1214" i="3"/>
  <c r="H1212" i="3"/>
  <c r="H1210" i="3"/>
  <c r="H1208" i="3"/>
  <c r="H1206" i="3"/>
  <c r="H1204" i="3"/>
  <c r="H1202" i="3"/>
  <c r="H1200" i="3"/>
  <c r="H1198" i="3"/>
  <c r="H1196" i="3"/>
  <c r="H1194" i="3"/>
  <c r="H1192" i="3"/>
  <c r="H1190" i="3"/>
  <c r="H1188" i="3"/>
  <c r="H1186" i="3"/>
  <c r="H1184" i="3"/>
  <c r="H1182" i="3"/>
  <c r="H1180" i="3"/>
  <c r="H1178" i="3"/>
  <c r="H1176" i="3"/>
  <c r="H1174" i="3"/>
  <c r="H1172" i="3"/>
  <c r="H1170" i="3"/>
  <c r="H1168" i="3"/>
  <c r="H1166" i="3"/>
  <c r="H1164" i="3"/>
  <c r="H1162" i="3"/>
  <c r="H1160" i="3"/>
  <c r="H1158" i="3"/>
  <c r="H1156" i="3"/>
  <c r="H1154" i="3"/>
  <c r="H1152" i="3"/>
  <c r="H1150" i="3"/>
  <c r="H1148" i="3"/>
  <c r="H1146" i="3"/>
  <c r="H1144" i="3"/>
  <c r="H1142" i="3"/>
  <c r="H1140" i="3"/>
  <c r="H1138" i="3"/>
  <c r="H1136" i="3"/>
  <c r="H1134" i="3"/>
  <c r="H1132" i="3"/>
  <c r="H1130" i="3"/>
  <c r="H1128" i="3"/>
  <c r="H1126" i="3"/>
  <c r="H1124" i="3"/>
  <c r="H1122" i="3"/>
  <c r="H1120" i="3"/>
  <c r="H1118" i="3"/>
  <c r="H1116" i="3"/>
  <c r="H1114" i="3"/>
  <c r="H1112" i="3"/>
  <c r="H1110" i="3"/>
  <c r="H1108" i="3"/>
  <c r="H1106" i="3"/>
  <c r="H1104" i="3"/>
  <c r="H1102" i="3"/>
  <c r="H1100" i="3"/>
  <c r="H1098" i="3"/>
  <c r="H1096" i="3"/>
  <c r="H1094" i="3"/>
  <c r="H1092" i="3"/>
  <c r="H1090" i="3"/>
  <c r="H1088" i="3"/>
  <c r="H1086" i="3"/>
  <c r="H1084" i="3"/>
  <c r="H1082" i="3"/>
  <c r="H1080" i="3"/>
  <c r="H1078" i="3"/>
  <c r="H1076" i="3"/>
  <c r="H1074" i="3"/>
  <c r="H1072" i="3"/>
  <c r="H1070" i="3"/>
  <c r="H1068" i="3"/>
  <c r="H1066" i="3"/>
  <c r="H1064" i="3"/>
  <c r="H1062" i="3"/>
  <c r="H1060" i="3"/>
  <c r="H1058" i="3"/>
  <c r="H1056" i="3"/>
  <c r="H1054" i="3"/>
  <c r="H1052" i="3"/>
  <c r="H1050" i="3"/>
  <c r="H1048" i="3"/>
  <c r="H1046" i="3"/>
  <c r="H1044" i="3"/>
  <c r="H1042" i="3"/>
  <c r="H1040" i="3"/>
  <c r="H1038" i="3"/>
  <c r="H1036" i="3"/>
  <c r="H1034" i="3"/>
  <c r="H1032" i="3"/>
  <c r="H1030" i="3"/>
  <c r="H1028" i="3"/>
  <c r="H1026" i="3"/>
  <c r="H1024" i="3"/>
  <c r="H1022" i="3"/>
  <c r="H1020" i="3"/>
  <c r="H1018" i="3"/>
  <c r="H1016" i="3"/>
  <c r="H1014" i="3"/>
  <c r="H1012" i="3"/>
  <c r="H1010" i="3"/>
  <c r="H1008" i="3"/>
  <c r="H1006" i="3"/>
  <c r="H1004" i="3"/>
  <c r="H1002" i="3"/>
  <c r="H1000" i="3"/>
  <c r="H998" i="3"/>
  <c r="H996" i="3"/>
  <c r="H994" i="3"/>
  <c r="H992" i="3"/>
  <c r="H990" i="3"/>
  <c r="H988" i="3"/>
  <c r="H986" i="3"/>
  <c r="H984" i="3"/>
  <c r="H982" i="3"/>
  <c r="H980" i="3"/>
  <c r="H978" i="3"/>
  <c r="H976" i="3"/>
  <c r="H974" i="3"/>
  <c r="H972" i="3"/>
  <c r="H970" i="3"/>
  <c r="H968" i="3"/>
  <c r="H966" i="3"/>
  <c r="H964" i="3"/>
  <c r="H962" i="3"/>
  <c r="H960" i="3"/>
  <c r="H958" i="3"/>
  <c r="H956" i="3"/>
  <c r="H954" i="3"/>
  <c r="H952" i="3"/>
  <c r="H950" i="3"/>
  <c r="H948" i="3"/>
  <c r="H946" i="3"/>
  <c r="H944" i="3"/>
  <c r="H942" i="3"/>
  <c r="H940" i="3"/>
  <c r="H938" i="3"/>
  <c r="H936" i="3"/>
  <c r="H934" i="3"/>
  <c r="H932" i="3"/>
  <c r="H930" i="3"/>
  <c r="H928" i="3"/>
  <c r="H926" i="3"/>
  <c r="H924" i="3"/>
  <c r="H922" i="3"/>
  <c r="H920" i="3"/>
  <c r="H918" i="3"/>
  <c r="H916" i="3"/>
  <c r="H914" i="3"/>
  <c r="H912" i="3"/>
  <c r="H910" i="3"/>
  <c r="H908" i="3"/>
  <c r="H906" i="3"/>
  <c r="H904" i="3"/>
  <c r="H902" i="3"/>
  <c r="H900" i="3"/>
  <c r="H898" i="3"/>
  <c r="H896" i="3"/>
  <c r="H894" i="3"/>
  <c r="H892" i="3"/>
  <c r="H890" i="3"/>
  <c r="H888" i="3"/>
  <c r="H886" i="3"/>
  <c r="H884" i="3"/>
  <c r="H882" i="3"/>
  <c r="H880" i="3"/>
  <c r="H878" i="3"/>
  <c r="H876" i="3"/>
  <c r="H874" i="3"/>
  <c r="H872" i="3"/>
  <c r="H870" i="3"/>
  <c r="H868" i="3"/>
  <c r="H866" i="3"/>
  <c r="H864" i="3"/>
  <c r="H862" i="3"/>
  <c r="H860" i="3"/>
  <c r="H858" i="3"/>
  <c r="H856" i="3"/>
  <c r="H854" i="3"/>
  <c r="H852" i="3"/>
  <c r="H850" i="3"/>
  <c r="H848" i="3"/>
  <c r="H846" i="3"/>
  <c r="H844" i="3"/>
  <c r="H842" i="3"/>
  <c r="H840" i="3"/>
  <c r="H838" i="3"/>
  <c r="H836" i="3"/>
  <c r="H834" i="3"/>
  <c r="H832" i="3"/>
  <c r="H830" i="3"/>
  <c r="H828" i="3"/>
  <c r="H826" i="3"/>
  <c r="H824" i="3"/>
  <c r="H822" i="3"/>
  <c r="H820" i="3"/>
  <c r="H818" i="3"/>
  <c r="H816" i="3"/>
  <c r="H814" i="3"/>
  <c r="H812" i="3"/>
  <c r="H810" i="3"/>
  <c r="H808" i="3"/>
  <c r="H806" i="3"/>
  <c r="H804" i="3"/>
  <c r="H802" i="3"/>
  <c r="H800" i="3"/>
  <c r="H798" i="3"/>
  <c r="H796" i="3"/>
  <c r="H794" i="3"/>
  <c r="H792" i="3"/>
  <c r="H790" i="3"/>
  <c r="H788" i="3"/>
  <c r="H786" i="3"/>
  <c r="H784" i="3"/>
  <c r="H782" i="3"/>
  <c r="H780" i="3"/>
  <c r="H778" i="3"/>
  <c r="H776" i="3"/>
  <c r="H774" i="3"/>
  <c r="H772" i="3"/>
  <c r="H770" i="3"/>
  <c r="H768" i="3"/>
  <c r="H766" i="3"/>
  <c r="H764" i="3"/>
  <c r="H762" i="3"/>
  <c r="H760" i="3"/>
  <c r="H758" i="3"/>
  <c r="H756" i="3"/>
  <c r="H754" i="3"/>
  <c r="H752" i="3"/>
  <c r="H750" i="3"/>
  <c r="H748" i="3"/>
  <c r="H746" i="3"/>
  <c r="H744" i="3"/>
  <c r="H742" i="3"/>
  <c r="H740" i="3"/>
  <c r="H738" i="3"/>
  <c r="H736" i="3"/>
  <c r="H734" i="3"/>
  <c r="H732" i="3"/>
  <c r="H730" i="3"/>
  <c r="H728" i="3"/>
  <c r="H726" i="3"/>
  <c r="H724" i="3"/>
  <c r="H722" i="3"/>
  <c r="H720" i="3"/>
  <c r="H718" i="3"/>
  <c r="H716" i="3"/>
  <c r="H714" i="3"/>
  <c r="H712" i="3"/>
  <c r="H710" i="3"/>
  <c r="H708" i="3"/>
  <c r="H706" i="3"/>
  <c r="H704" i="3"/>
  <c r="H702" i="3"/>
  <c r="H700" i="3"/>
  <c r="H698" i="3"/>
  <c r="H696" i="3"/>
  <c r="H694" i="3"/>
  <c r="H692" i="3"/>
  <c r="H690" i="3"/>
  <c r="H688" i="3"/>
  <c r="H686" i="3"/>
  <c r="H684" i="3"/>
  <c r="H682" i="3"/>
  <c r="H680" i="3"/>
  <c r="H678" i="3"/>
  <c r="H676" i="3"/>
  <c r="H674" i="3"/>
  <c r="H672" i="3"/>
  <c r="H670" i="3"/>
  <c r="H668" i="3"/>
  <c r="H666" i="3"/>
  <c r="H664" i="3"/>
  <c r="H662" i="3"/>
  <c r="H660" i="3"/>
  <c r="H658" i="3"/>
  <c r="H656" i="3"/>
  <c r="H654" i="3"/>
  <c r="H652" i="3"/>
  <c r="H650" i="3"/>
  <c r="H648" i="3"/>
  <c r="H646" i="3"/>
  <c r="H644" i="3"/>
  <c r="H642" i="3"/>
  <c r="H640" i="3"/>
  <c r="H638" i="3"/>
  <c r="H636" i="3"/>
  <c r="H634" i="3"/>
  <c r="H632" i="3"/>
  <c r="H630" i="3"/>
  <c r="H628" i="3"/>
  <c r="H626" i="3"/>
  <c r="H624" i="3"/>
  <c r="H622" i="3"/>
  <c r="H620" i="3"/>
  <c r="H618" i="3"/>
  <c r="H616" i="3"/>
  <c r="H614" i="3"/>
  <c r="H612" i="3"/>
  <c r="H610" i="3"/>
  <c r="H608" i="3"/>
  <c r="H606" i="3"/>
  <c r="H604" i="3"/>
  <c r="H602" i="3"/>
  <c r="H600" i="3"/>
  <c r="H598" i="3"/>
  <c r="H596" i="3"/>
  <c r="H594" i="3"/>
  <c r="H592" i="3"/>
  <c r="H590" i="3"/>
  <c r="H588" i="3"/>
  <c r="H586" i="3"/>
  <c r="H584" i="3"/>
  <c r="H582" i="3"/>
  <c r="H580" i="3"/>
  <c r="H578" i="3"/>
  <c r="H576" i="3"/>
  <c r="H574" i="3"/>
  <c r="H572" i="3"/>
  <c r="H570" i="3"/>
  <c r="H568" i="3"/>
  <c r="H566" i="3"/>
  <c r="H564" i="3"/>
  <c r="H562" i="3"/>
  <c r="H560" i="3"/>
  <c r="H558" i="3"/>
  <c r="H556" i="3"/>
  <c r="H554" i="3"/>
  <c r="H552" i="3"/>
  <c r="H550" i="3"/>
  <c r="H548" i="3"/>
  <c r="H546" i="3"/>
  <c r="H544" i="3"/>
  <c r="H542" i="3"/>
  <c r="H540" i="3"/>
  <c r="H538" i="3"/>
  <c r="H536" i="3"/>
  <c r="H534" i="3"/>
  <c r="H532" i="3"/>
  <c r="H530" i="3"/>
  <c r="H528" i="3"/>
  <c r="H526" i="3"/>
  <c r="H524" i="3"/>
  <c r="H522" i="3"/>
  <c r="H520" i="3"/>
  <c r="H518" i="3"/>
  <c r="H516" i="3"/>
  <c r="H514" i="3"/>
  <c r="H512" i="3"/>
  <c r="H510" i="3"/>
  <c r="H508" i="3"/>
  <c r="H506" i="3"/>
  <c r="H504" i="3"/>
  <c r="H502" i="3"/>
  <c r="H500" i="3"/>
  <c r="H498" i="3"/>
  <c r="H496" i="3"/>
  <c r="H494" i="3"/>
  <c r="H492" i="3"/>
  <c r="H490" i="3"/>
  <c r="H488" i="3"/>
  <c r="H486" i="3"/>
  <c r="H484" i="3"/>
  <c r="H482" i="3"/>
  <c r="H480" i="3"/>
  <c r="H478" i="3"/>
  <c r="H476" i="3"/>
  <c r="H474" i="3"/>
  <c r="H472" i="3"/>
  <c r="H470" i="3"/>
  <c r="H468" i="3"/>
  <c r="H466" i="3"/>
  <c r="H464" i="3"/>
  <c r="H462" i="3"/>
  <c r="H460" i="3"/>
  <c r="H458" i="3"/>
  <c r="H456" i="3"/>
  <c r="H454" i="3"/>
  <c r="H452" i="3"/>
  <c r="H450" i="3"/>
  <c r="H448" i="3"/>
  <c r="H446" i="3"/>
  <c r="H444" i="3"/>
  <c r="H442" i="3"/>
  <c r="H440" i="3"/>
  <c r="H438" i="3"/>
  <c r="H436" i="3"/>
  <c r="H434" i="3"/>
  <c r="H432" i="3"/>
  <c r="H430" i="3"/>
  <c r="H428" i="3"/>
  <c r="H426" i="3"/>
  <c r="H424" i="3"/>
  <c r="H422" i="3"/>
  <c r="H420" i="3"/>
  <c r="H418" i="3"/>
  <c r="H416" i="3"/>
  <c r="H414" i="3"/>
  <c r="H412" i="3"/>
  <c r="H410" i="3"/>
  <c r="H408" i="3"/>
  <c r="H406" i="3"/>
  <c r="H404" i="3"/>
  <c r="H402" i="3"/>
  <c r="H400" i="3"/>
  <c r="H398" i="3"/>
  <c r="H396" i="3"/>
  <c r="H394" i="3"/>
  <c r="H392" i="3"/>
  <c r="H390" i="3"/>
  <c r="H388" i="3"/>
  <c r="H386" i="3"/>
  <c r="H384" i="3"/>
  <c r="H382" i="3"/>
  <c r="H380" i="3"/>
  <c r="H378" i="3"/>
  <c r="H376" i="3"/>
  <c r="H374" i="3"/>
  <c r="H372" i="3"/>
  <c r="H370" i="3"/>
  <c r="H368" i="3"/>
  <c r="H366" i="3"/>
  <c r="H364" i="3"/>
  <c r="H362" i="3"/>
  <c r="H360" i="3"/>
  <c r="H358" i="3"/>
  <c r="H356" i="3"/>
  <c r="H354" i="3"/>
  <c r="H352" i="3"/>
  <c r="H350" i="3"/>
  <c r="H348" i="3"/>
  <c r="H346" i="3"/>
  <c r="H344" i="3"/>
  <c r="H342" i="3"/>
  <c r="H340" i="3"/>
  <c r="H338" i="3"/>
  <c r="H336" i="3"/>
  <c r="H334" i="3"/>
  <c r="H332" i="3"/>
  <c r="H330" i="3"/>
  <c r="H328" i="3"/>
  <c r="H326" i="3"/>
  <c r="H324" i="3"/>
  <c r="H322" i="3"/>
  <c r="H320" i="3"/>
  <c r="H318" i="3"/>
  <c r="H316" i="3"/>
  <c r="H314" i="3"/>
  <c r="H312" i="3"/>
  <c r="H310" i="3"/>
  <c r="H308" i="3"/>
  <c r="H306" i="3"/>
  <c r="H304" i="3"/>
  <c r="H302" i="3"/>
  <c r="H300" i="3"/>
  <c r="H298" i="3"/>
  <c r="H296" i="3"/>
  <c r="H294" i="3"/>
  <c r="H292" i="3"/>
  <c r="H290" i="3"/>
  <c r="H288" i="3"/>
  <c r="H286" i="3"/>
  <c r="H284" i="3"/>
  <c r="H282" i="3"/>
  <c r="H280" i="3"/>
  <c r="H278" i="3"/>
  <c r="H276" i="3"/>
  <c r="H274" i="3"/>
  <c r="H272" i="3"/>
  <c r="H270" i="3"/>
  <c r="H268" i="3"/>
  <c r="H266" i="3"/>
  <c r="H264" i="3"/>
  <c r="H262" i="3"/>
  <c r="H260" i="3"/>
  <c r="H258" i="3"/>
  <c r="H256" i="3"/>
  <c r="H254" i="3"/>
  <c r="H252" i="3"/>
  <c r="H250" i="3"/>
  <c r="H248" i="3"/>
  <c r="H246" i="3"/>
  <c r="H244" i="3"/>
  <c r="H242" i="3"/>
  <c r="H240" i="3"/>
  <c r="H238" i="3"/>
  <c r="H236" i="3"/>
  <c r="H234" i="3"/>
  <c r="H232" i="3"/>
  <c r="H230" i="3"/>
  <c r="H228" i="3"/>
  <c r="H226" i="3"/>
  <c r="H224" i="3"/>
  <c r="H222" i="3"/>
  <c r="H220" i="3"/>
  <c r="H218" i="3"/>
  <c r="H216" i="3"/>
  <c r="H214" i="3"/>
  <c r="H212" i="3"/>
  <c r="H210" i="3"/>
  <c r="H208" i="3"/>
  <c r="H206" i="3"/>
  <c r="H204" i="3"/>
  <c r="H202" i="3"/>
  <c r="H200" i="3"/>
  <c r="H198" i="3"/>
  <c r="H196" i="3"/>
  <c r="H194" i="3"/>
  <c r="H192" i="3"/>
  <c r="H190" i="3"/>
  <c r="H188" i="3"/>
  <c r="H186" i="3"/>
  <c r="H184" i="3"/>
  <c r="H182" i="3"/>
  <c r="H180" i="3"/>
  <c r="H178" i="3"/>
  <c r="H176" i="3"/>
  <c r="H174" i="3"/>
  <c r="H172" i="3"/>
  <c r="H170" i="3"/>
  <c r="H168" i="3"/>
  <c r="H166" i="3"/>
  <c r="H164" i="3"/>
  <c r="H162" i="3"/>
  <c r="H160" i="3"/>
  <c r="H158" i="3"/>
  <c r="H156" i="3"/>
  <c r="H154" i="3"/>
  <c r="H152" i="3"/>
  <c r="H150" i="3"/>
  <c r="H148" i="3"/>
  <c r="H146" i="3"/>
  <c r="H144" i="3"/>
  <c r="H142" i="3"/>
  <c r="H140" i="3"/>
  <c r="H138" i="3"/>
  <c r="H136" i="3"/>
  <c r="H134" i="3"/>
  <c r="H132" i="3"/>
  <c r="H130" i="3"/>
  <c r="H128" i="3"/>
  <c r="H126" i="3"/>
  <c r="H124" i="3"/>
  <c r="H122" i="3"/>
  <c r="H120" i="3"/>
  <c r="H118" i="3"/>
  <c r="H116" i="3"/>
  <c r="H114" i="3"/>
  <c r="H112" i="3"/>
  <c r="H110" i="3"/>
  <c r="H108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H6" i="3"/>
  <c r="H4" i="3"/>
  <c r="F921" i="15"/>
  <c r="F917" i="15"/>
  <c r="F915" i="15"/>
  <c r="F911" i="15"/>
  <c r="F899" i="15"/>
  <c r="F897" i="15"/>
  <c r="F895" i="15"/>
  <c r="F893" i="15"/>
  <c r="F891" i="15"/>
  <c r="F871" i="15"/>
  <c r="F865" i="15"/>
  <c r="F847" i="15"/>
  <c r="F845" i="15"/>
  <c r="F829" i="15"/>
  <c r="F827" i="15"/>
  <c r="F825" i="15"/>
  <c r="F805" i="15"/>
  <c r="F801" i="15"/>
  <c r="F914" i="15"/>
  <c r="F894" i="15"/>
  <c r="F890" i="15"/>
  <c r="F880" i="15"/>
  <c r="F868" i="15"/>
  <c r="F862" i="15"/>
  <c r="F852" i="15"/>
  <c r="F834" i="15"/>
  <c r="F826" i="15"/>
  <c r="F824" i="15"/>
  <c r="F822" i="15"/>
  <c r="F816" i="15"/>
  <c r="F812" i="15"/>
  <c r="F836" i="15"/>
  <c r="F837" i="15"/>
  <c r="F835" i="15"/>
  <c r="F838" i="15"/>
  <c r="F839" i="15"/>
  <c r="F842" i="15"/>
  <c r="F840" i="15"/>
  <c r="F843" i="15"/>
  <c r="F841" i="15"/>
  <c r="F832" i="15"/>
  <c r="F830" i="15"/>
  <c r="F833" i="15"/>
  <c r="F831" i="15"/>
  <c r="F870" i="15"/>
  <c r="F873" i="15"/>
  <c r="F860" i="15"/>
  <c r="F863" i="15"/>
  <c r="F855" i="15"/>
  <c r="F853" i="15"/>
  <c r="F851" i="15"/>
  <c r="F896" i="15"/>
  <c r="F888" i="15"/>
  <c r="F879" i="15"/>
  <c r="F876" i="15"/>
  <c r="F913" i="15"/>
  <c r="F910" i="15"/>
  <c r="F908" i="15"/>
  <c r="F906" i="15"/>
  <c r="F905" i="15"/>
  <c r="F904" i="15"/>
  <c r="F902" i="15"/>
  <c r="F903" i="15"/>
  <c r="F900" i="15"/>
  <c r="F901" i="15"/>
  <c r="F898" i="15"/>
  <c r="F916" i="15"/>
  <c r="F924" i="15"/>
  <c r="F925" i="15"/>
  <c r="F923" i="15"/>
  <c r="F922" i="15"/>
  <c r="F919" i="15"/>
  <c r="F932" i="15"/>
  <c r="F933" i="15"/>
  <c r="F931" i="15"/>
  <c r="F929" i="15"/>
  <c r="F927" i="15"/>
  <c r="Z15" i="64"/>
  <c r="S202" i="9"/>
  <c r="T44" i="9"/>
  <c r="AI385" i="9"/>
  <c r="AJ327" i="9"/>
  <c r="AM88" i="9"/>
  <c r="J145" i="9"/>
  <c r="T61" i="9"/>
  <c r="G11" i="64"/>
  <c r="AP431" i="9"/>
  <c r="AQ431" i="9" s="1"/>
  <c r="W12" i="64"/>
  <c r="W11" i="64"/>
  <c r="N11" i="64"/>
  <c r="N12" i="64"/>
  <c r="O11" i="64"/>
  <c r="O12" i="64"/>
  <c r="Z11" i="64"/>
  <c r="Z12" i="64"/>
  <c r="AP434" i="9"/>
  <c r="AQ434" i="9" s="1"/>
  <c r="V14" i="64"/>
  <c r="X14" i="64" s="1"/>
  <c r="V11" i="64"/>
  <c r="G12" i="64"/>
  <c r="W15" i="64"/>
  <c r="N15" i="64"/>
  <c r="O15" i="64"/>
  <c r="T90" i="9"/>
  <c r="T360" i="9"/>
  <c r="AM412" i="9"/>
  <c r="S172" i="9"/>
  <c r="F790" i="15"/>
  <c r="F821" i="15"/>
  <c r="W29" i="9"/>
  <c r="F819" i="15"/>
  <c r="F813" i="15"/>
  <c r="F820" i="15"/>
  <c r="F808" i="15"/>
  <c r="F802" i="15"/>
  <c r="F800" i="15"/>
  <c r="S200" i="9"/>
  <c r="S241" i="9"/>
  <c r="D1382" i="61"/>
  <c r="D1381" i="61"/>
  <c r="D1388" i="61"/>
  <c r="D1387" i="61"/>
  <c r="D1467" i="61"/>
  <c r="D1399" i="61"/>
  <c r="D1397" i="61"/>
  <c r="T384" i="9"/>
  <c r="AI283" i="9"/>
  <c r="AJ140" i="9"/>
  <c r="AM344" i="9"/>
  <c r="K65" i="9"/>
  <c r="D1337" i="61"/>
  <c r="X331" i="9"/>
  <c r="W305" i="9"/>
  <c r="X410" i="9"/>
  <c r="AL265" i="9"/>
  <c r="W249" i="9"/>
  <c r="W174" i="9"/>
  <c r="X28" i="9"/>
  <c r="X131" i="9"/>
  <c r="X196" i="9"/>
  <c r="X338" i="9"/>
  <c r="S408" i="9"/>
  <c r="S128" i="9"/>
  <c r="S290" i="9"/>
  <c r="S287" i="9"/>
  <c r="S46" i="9"/>
  <c r="S38" i="9"/>
  <c r="S173" i="9"/>
  <c r="S29" i="9"/>
  <c r="S99" i="9"/>
  <c r="S219" i="9"/>
  <c r="S61" i="9"/>
  <c r="S105" i="9"/>
  <c r="S182" i="9"/>
  <c r="S411" i="9"/>
  <c r="X234" i="9"/>
  <c r="X81" i="9"/>
  <c r="W316" i="9"/>
  <c r="T218" i="9"/>
  <c r="T295" i="9"/>
  <c r="T39" i="9"/>
  <c r="T285" i="9"/>
  <c r="T300" i="9"/>
  <c r="T385" i="9"/>
  <c r="AI9" i="9"/>
  <c r="AJ206" i="9"/>
  <c r="AM303" i="9"/>
  <c r="AM35" i="9"/>
  <c r="W129" i="9"/>
  <c r="W217" i="9"/>
  <c r="W72" i="9"/>
  <c r="W284" i="9"/>
  <c r="W348" i="9"/>
  <c r="W70" i="9"/>
  <c r="W62" i="9"/>
  <c r="W144" i="9"/>
  <c r="W369" i="9"/>
  <c r="W226" i="9"/>
  <c r="W307" i="9"/>
  <c r="X269" i="9"/>
  <c r="X60" i="9"/>
  <c r="X71" i="9"/>
  <c r="X111" i="9"/>
  <c r="X246" i="9"/>
  <c r="X195" i="9"/>
  <c r="X299" i="9"/>
  <c r="X363" i="9"/>
  <c r="X427" i="9"/>
  <c r="X300" i="9"/>
  <c r="X95" i="9"/>
  <c r="X140" i="9"/>
  <c r="X306" i="9"/>
  <c r="X370" i="9"/>
  <c r="X178" i="9"/>
  <c r="S22" i="9"/>
  <c r="S426" i="9"/>
  <c r="S390" i="9"/>
  <c r="S429" i="9"/>
  <c r="S294" i="9"/>
  <c r="S60" i="9"/>
  <c r="S256" i="9"/>
  <c r="S333" i="9"/>
  <c r="S365" i="9"/>
  <c r="S395" i="9"/>
  <c r="S354" i="9"/>
  <c r="S194" i="9"/>
  <c r="S292" i="9"/>
  <c r="S48" i="9"/>
  <c r="S303" i="9"/>
  <c r="S271" i="9"/>
  <c r="T373" i="9"/>
  <c r="T378" i="9"/>
  <c r="T305" i="9"/>
  <c r="T428" i="9"/>
  <c r="T337" i="9"/>
  <c r="T89" i="9"/>
  <c r="T108" i="9"/>
  <c r="T236" i="9"/>
  <c r="T355" i="9"/>
  <c r="T419" i="9"/>
  <c r="T181" i="9"/>
  <c r="T157" i="9"/>
  <c r="T377" i="9"/>
  <c r="T408" i="9"/>
  <c r="T272" i="9"/>
  <c r="T13" i="9"/>
  <c r="T71" i="9"/>
  <c r="T135" i="9"/>
  <c r="T199" i="9"/>
  <c r="T263" i="9"/>
  <c r="T327" i="9"/>
  <c r="T58" i="9"/>
  <c r="T122" i="9"/>
  <c r="T186" i="9"/>
  <c r="T250" i="9"/>
  <c r="T314" i="9"/>
  <c r="AI261" i="9"/>
  <c r="AI404" i="9"/>
  <c r="AI124" i="9"/>
  <c r="AI6" i="9"/>
  <c r="AI411" i="9"/>
  <c r="AI155" i="9"/>
  <c r="AI418" i="9"/>
  <c r="AI162" i="9"/>
  <c r="AJ23" i="9"/>
  <c r="AJ153" i="9"/>
  <c r="AJ78" i="9"/>
  <c r="AJ160" i="9"/>
  <c r="AJ107" i="9"/>
  <c r="AJ68" i="9"/>
  <c r="AL122" i="9"/>
  <c r="AL349" i="9"/>
  <c r="S253" i="9"/>
  <c r="S189" i="9"/>
  <c r="S129" i="9"/>
  <c r="S79" i="9"/>
  <c r="S45" i="9"/>
  <c r="S13" i="9"/>
  <c r="V13" i="9" s="1"/>
  <c r="S209" i="9"/>
  <c r="S139" i="9"/>
  <c r="S34" i="9"/>
  <c r="S108" i="9"/>
  <c r="S236" i="9"/>
  <c r="S118" i="9"/>
  <c r="S246" i="9"/>
  <c r="S319" i="9"/>
  <c r="S356" i="9"/>
  <c r="S379" i="9"/>
  <c r="S349" i="9"/>
  <c r="S320" i="9"/>
  <c r="S380" i="9"/>
  <c r="S386" i="9"/>
  <c r="T282" i="9"/>
  <c r="T154" i="9"/>
  <c r="T26" i="9"/>
  <c r="T231" i="9"/>
  <c r="T103" i="9"/>
  <c r="T144" i="9"/>
  <c r="T177" i="9"/>
  <c r="T301" i="9"/>
  <c r="T387" i="9"/>
  <c r="T172" i="9"/>
  <c r="T217" i="9"/>
  <c r="T49" i="9"/>
  <c r="T389" i="9"/>
  <c r="X146" i="9"/>
  <c r="X418" i="9"/>
  <c r="X268" i="9"/>
  <c r="X364" i="9"/>
  <c r="X395" i="9"/>
  <c r="X259" i="9"/>
  <c r="X182" i="9"/>
  <c r="X92" i="9"/>
  <c r="W434" i="9"/>
  <c r="W401" i="9"/>
  <c r="W380" i="9"/>
  <c r="W180" i="9"/>
  <c r="W185" i="9"/>
  <c r="X45" i="9"/>
  <c r="AI290" i="9"/>
  <c r="AJ356" i="9"/>
  <c r="AJ281" i="9"/>
  <c r="AJ415" i="9"/>
  <c r="AI272" i="9"/>
  <c r="AI69" i="9"/>
  <c r="AL175" i="9"/>
  <c r="K400" i="9"/>
  <c r="G31" i="9"/>
  <c r="G290" i="9"/>
  <c r="J305" i="9"/>
  <c r="K317" i="9"/>
  <c r="K27" i="9"/>
  <c r="K36" i="9"/>
  <c r="H385" i="9"/>
  <c r="G238" i="9"/>
  <c r="G159" i="9"/>
  <c r="H129" i="9"/>
  <c r="G110" i="9"/>
  <c r="G375" i="9"/>
  <c r="G223" i="9"/>
  <c r="G95" i="9"/>
  <c r="G427" i="9"/>
  <c r="K366" i="9"/>
  <c r="K260" i="9"/>
  <c r="K347" i="9"/>
  <c r="K44" i="9"/>
  <c r="K64" i="9"/>
  <c r="K276" i="9"/>
  <c r="K396" i="9"/>
  <c r="K139" i="9"/>
  <c r="K195" i="9"/>
  <c r="K272" i="9"/>
  <c r="K381" i="9"/>
  <c r="K135" i="9"/>
  <c r="D1475" i="61"/>
  <c r="H273" i="9"/>
  <c r="G46" i="9"/>
  <c r="J369" i="9"/>
  <c r="H257" i="9"/>
  <c r="G430" i="9"/>
  <c r="G332" i="9"/>
  <c r="G255" i="9"/>
  <c r="G191" i="9"/>
  <c r="G127" i="9"/>
  <c r="G63" i="9"/>
  <c r="G310" i="9"/>
  <c r="G174" i="9"/>
  <c r="K78" i="9"/>
  <c r="K253" i="9"/>
  <c r="K7" i="9"/>
  <c r="K282" i="9"/>
  <c r="K193" i="9"/>
  <c r="K434" i="9"/>
  <c r="K295" i="9"/>
  <c r="K311" i="9"/>
  <c r="K268" i="9"/>
  <c r="K319" i="9"/>
  <c r="K411" i="9"/>
  <c r="K283" i="9"/>
  <c r="K67" i="9"/>
  <c r="K336" i="9"/>
  <c r="K172" i="9"/>
  <c r="K413" i="9"/>
  <c r="K349" i="9"/>
  <c r="K285" i="9"/>
  <c r="K199" i="9"/>
  <c r="K71" i="9"/>
  <c r="K398" i="9"/>
  <c r="K334" i="9"/>
  <c r="K192" i="9"/>
  <c r="K206" i="9"/>
  <c r="K129" i="9"/>
  <c r="K142" i="9"/>
  <c r="K14" i="9"/>
  <c r="A1039" i="61"/>
  <c r="A1035" i="61"/>
  <c r="A1050" i="61"/>
  <c r="D1395" i="61"/>
  <c r="A1011" i="61"/>
  <c r="A1398" i="61"/>
  <c r="G386" i="9"/>
  <c r="H433" i="9"/>
  <c r="G14" i="9"/>
  <c r="J17" i="9"/>
  <c r="L256" i="9"/>
  <c r="K155" i="9"/>
  <c r="K17" i="9"/>
  <c r="K49" i="9"/>
  <c r="K81" i="9"/>
  <c r="K113" i="9"/>
  <c r="K145" i="9"/>
  <c r="K177" i="9"/>
  <c r="K209" i="9"/>
  <c r="K241" i="9"/>
  <c r="K30" i="9"/>
  <c r="K62" i="9"/>
  <c r="K94" i="9"/>
  <c r="K126" i="9"/>
  <c r="K158" i="9"/>
  <c r="K190" i="9"/>
  <c r="K222" i="9"/>
  <c r="K32" i="9"/>
  <c r="K96" i="9"/>
  <c r="K160" i="9"/>
  <c r="K224" i="9"/>
  <c r="K266" i="9"/>
  <c r="K298" i="9"/>
  <c r="K326" i="9"/>
  <c r="K342" i="9"/>
  <c r="K358" i="9"/>
  <c r="K374" i="9"/>
  <c r="K390" i="9"/>
  <c r="K406" i="9"/>
  <c r="K422" i="9"/>
  <c r="K23" i="9"/>
  <c r="K55" i="9"/>
  <c r="K87" i="9"/>
  <c r="K119" i="9"/>
  <c r="K151" i="9"/>
  <c r="K183" i="9"/>
  <c r="K215" i="9"/>
  <c r="K244" i="9"/>
  <c r="K261" i="9"/>
  <c r="K277" i="9"/>
  <c r="K293" i="9"/>
  <c r="K309" i="9"/>
  <c r="K325" i="9"/>
  <c r="K341" i="9"/>
  <c r="K357" i="9"/>
  <c r="K373" i="9"/>
  <c r="K389" i="9"/>
  <c r="K405" i="9"/>
  <c r="K421" i="9"/>
  <c r="K12" i="9"/>
  <c r="K76" i="9"/>
  <c r="K140" i="9"/>
  <c r="K204" i="9"/>
  <c r="K256" i="9"/>
  <c r="K288" i="9"/>
  <c r="K320" i="9"/>
  <c r="K352" i="9"/>
  <c r="K384" i="9"/>
  <c r="K416" i="9"/>
  <c r="K35" i="9"/>
  <c r="K99" i="9"/>
  <c r="K163" i="9"/>
  <c r="K227" i="9"/>
  <c r="K267" i="9"/>
  <c r="K299" i="9"/>
  <c r="K331" i="9"/>
  <c r="K363" i="9"/>
  <c r="K395" i="9"/>
  <c r="K427" i="9"/>
  <c r="K75" i="9"/>
  <c r="K203" i="9"/>
  <c r="K287" i="9"/>
  <c r="K351" i="9"/>
  <c r="K415" i="9"/>
  <c r="K100" i="9"/>
  <c r="K228" i="9"/>
  <c r="K300" i="9"/>
  <c r="K364" i="9"/>
  <c r="K428" i="9"/>
  <c r="K247" i="9"/>
  <c r="K375" i="9"/>
  <c r="K148" i="9"/>
  <c r="K324" i="9"/>
  <c r="K91" i="9"/>
  <c r="K423" i="9"/>
  <c r="K52" i="9"/>
  <c r="K404" i="9"/>
  <c r="K327" i="9"/>
  <c r="J276" i="9"/>
  <c r="H65" i="9"/>
  <c r="H193" i="9"/>
  <c r="H321" i="9"/>
  <c r="H430" i="9"/>
  <c r="G398" i="9"/>
  <c r="G354" i="9"/>
  <c r="G311" i="9"/>
  <c r="G271" i="9"/>
  <c r="G239" i="9"/>
  <c r="G207" i="9"/>
  <c r="G175" i="9"/>
  <c r="G143" i="9"/>
  <c r="G111" i="9"/>
  <c r="G79" i="9"/>
  <c r="G47" i="9"/>
  <c r="G15" i="9"/>
  <c r="H81" i="9"/>
  <c r="G352" i="9"/>
  <c r="G270" i="9"/>
  <c r="G206" i="9"/>
  <c r="G126" i="9"/>
  <c r="G78" i="9"/>
  <c r="K308" i="9"/>
  <c r="K372" i="9"/>
  <c r="K388" i="9"/>
  <c r="K20" i="9"/>
  <c r="K123" i="9"/>
  <c r="K332" i="9"/>
  <c r="K164" i="9"/>
  <c r="K383" i="9"/>
  <c r="K255" i="9"/>
  <c r="K11" i="9"/>
  <c r="K379" i="9"/>
  <c r="K315" i="9"/>
  <c r="K251" i="9"/>
  <c r="K131" i="9"/>
  <c r="K431" i="9"/>
  <c r="K368" i="9"/>
  <c r="K304" i="9"/>
  <c r="K236" i="9"/>
  <c r="K108" i="9"/>
  <c r="K429" i="9"/>
  <c r="K397" i="9"/>
  <c r="K365" i="9"/>
  <c r="K333" i="9"/>
  <c r="K301" i="9"/>
  <c r="K269" i="9"/>
  <c r="K231" i="9"/>
  <c r="K167" i="9"/>
  <c r="K103" i="9"/>
  <c r="K39" i="9"/>
  <c r="K414" i="9"/>
  <c r="K382" i="9"/>
  <c r="K350" i="9"/>
  <c r="K314" i="9"/>
  <c r="K250" i="9"/>
  <c r="K128" i="9"/>
  <c r="K238" i="9"/>
  <c r="K174" i="9"/>
  <c r="K110" i="9"/>
  <c r="K46" i="9"/>
  <c r="K225" i="9"/>
  <c r="K161" i="9"/>
  <c r="K97" i="9"/>
  <c r="K33" i="9"/>
  <c r="K13" i="9"/>
  <c r="K21" i="9"/>
  <c r="K29" i="9"/>
  <c r="K37" i="9"/>
  <c r="K45" i="9"/>
  <c r="K53" i="9"/>
  <c r="K61" i="9"/>
  <c r="K69" i="9"/>
  <c r="K77" i="9"/>
  <c r="K85" i="9"/>
  <c r="K93" i="9"/>
  <c r="K101" i="9"/>
  <c r="K109" i="9"/>
  <c r="K117" i="9"/>
  <c r="K125" i="9"/>
  <c r="K133" i="9"/>
  <c r="K141" i="9"/>
  <c r="K149" i="9"/>
  <c r="K157" i="9"/>
  <c r="K165" i="9"/>
  <c r="K173" i="9"/>
  <c r="K181" i="9"/>
  <c r="K189" i="9"/>
  <c r="K197" i="9"/>
  <c r="K205" i="9"/>
  <c r="K213" i="9"/>
  <c r="K221" i="9"/>
  <c r="K229" i="9"/>
  <c r="K237" i="9"/>
  <c r="K245" i="9"/>
  <c r="K10" i="9"/>
  <c r="K18" i="9"/>
  <c r="K26" i="9"/>
  <c r="K34" i="9"/>
  <c r="K42" i="9"/>
  <c r="K50" i="9"/>
  <c r="K58" i="9"/>
  <c r="K66" i="9"/>
  <c r="K74" i="9"/>
  <c r="K82" i="9"/>
  <c r="K90" i="9"/>
  <c r="K98" i="9"/>
  <c r="K106" i="9"/>
  <c r="K114" i="9"/>
  <c r="K122" i="9"/>
  <c r="K130" i="9"/>
  <c r="K138" i="9"/>
  <c r="K146" i="9"/>
  <c r="K154" i="9"/>
  <c r="K162" i="9"/>
  <c r="K170" i="9"/>
  <c r="K178" i="9"/>
  <c r="K186" i="9"/>
  <c r="K194" i="9"/>
  <c r="K202" i="9"/>
  <c r="K210" i="9"/>
  <c r="K218" i="9"/>
  <c r="K226" i="9"/>
  <c r="K234" i="9"/>
  <c r="K8" i="9"/>
  <c r="K24" i="9"/>
  <c r="K40" i="9"/>
  <c r="K56" i="9"/>
  <c r="K72" i="9"/>
  <c r="K88" i="9"/>
  <c r="K104" i="9"/>
  <c r="K120" i="9"/>
  <c r="K136" i="9"/>
  <c r="K152" i="9"/>
  <c r="K168" i="9"/>
  <c r="K184" i="9"/>
  <c r="K200" i="9"/>
  <c r="K216" i="9"/>
  <c r="K232" i="9"/>
  <c r="K246" i="9"/>
  <c r="K254" i="9"/>
  <c r="K262" i="9"/>
  <c r="K270" i="9"/>
  <c r="K278" i="9"/>
  <c r="K286" i="9"/>
  <c r="K294" i="9"/>
  <c r="K302" i="9"/>
  <c r="K310" i="9"/>
  <c r="K318" i="9"/>
  <c r="K9" i="9"/>
  <c r="K25" i="9"/>
  <c r="K41" i="9"/>
  <c r="K57" i="9"/>
  <c r="K73" i="9"/>
  <c r="K89" i="9"/>
  <c r="K105" i="9"/>
  <c r="K121" i="9"/>
  <c r="K137" i="9"/>
  <c r="K153" i="9"/>
  <c r="K169" i="9"/>
  <c r="K185" i="9"/>
  <c r="K201" i="9"/>
  <c r="K217" i="9"/>
  <c r="K233" i="9"/>
  <c r="K6" i="9"/>
  <c r="K22" i="9"/>
  <c r="K38" i="9"/>
  <c r="K54" i="9"/>
  <c r="K70" i="9"/>
  <c r="K86" i="9"/>
  <c r="K102" i="9"/>
  <c r="K118" i="9"/>
  <c r="K134" i="9"/>
  <c r="K150" i="9"/>
  <c r="K166" i="9"/>
  <c r="K182" i="9"/>
  <c r="K198" i="9"/>
  <c r="K214" i="9"/>
  <c r="K230" i="9"/>
  <c r="K16" i="9"/>
  <c r="K48" i="9"/>
  <c r="K80" i="9"/>
  <c r="K112" i="9"/>
  <c r="K144" i="9"/>
  <c r="K176" i="9"/>
  <c r="K208" i="9"/>
  <c r="K240" i="9"/>
  <c r="K258" i="9"/>
  <c r="K274" i="9"/>
  <c r="K290" i="9"/>
  <c r="K306" i="9"/>
  <c r="K322" i="9"/>
  <c r="K330" i="9"/>
  <c r="K338" i="9"/>
  <c r="K346" i="9"/>
  <c r="K354" i="9"/>
  <c r="K362" i="9"/>
  <c r="K370" i="9"/>
  <c r="K378" i="9"/>
  <c r="K386" i="9"/>
  <c r="K394" i="9"/>
  <c r="K402" i="9"/>
  <c r="K410" i="9"/>
  <c r="K418" i="9"/>
  <c r="K426" i="9"/>
  <c r="K15" i="9"/>
  <c r="K31" i="9"/>
  <c r="K47" i="9"/>
  <c r="K63" i="9"/>
  <c r="K79" i="9"/>
  <c r="K95" i="9"/>
  <c r="K111" i="9"/>
  <c r="K127" i="9"/>
  <c r="K143" i="9"/>
  <c r="K159" i="9"/>
  <c r="K175" i="9"/>
  <c r="K191" i="9"/>
  <c r="K207" i="9"/>
  <c r="K223" i="9"/>
  <c r="K239" i="9"/>
  <c r="K249" i="9"/>
  <c r="K257" i="9"/>
  <c r="K265" i="9"/>
  <c r="K273" i="9"/>
  <c r="K281" i="9"/>
  <c r="K289" i="9"/>
  <c r="K297" i="9"/>
  <c r="K305" i="9"/>
  <c r="K313" i="9"/>
  <c r="K321" i="9"/>
  <c r="K329" i="9"/>
  <c r="K337" i="9"/>
  <c r="K345" i="9"/>
  <c r="K353" i="9"/>
  <c r="K361" i="9"/>
  <c r="K369" i="9"/>
  <c r="K377" i="9"/>
  <c r="K385" i="9"/>
  <c r="K393" i="9"/>
  <c r="K401" i="9"/>
  <c r="K409" i="9"/>
  <c r="K417" i="9"/>
  <c r="K425" i="9"/>
  <c r="K433" i="9"/>
  <c r="K28" i="9"/>
  <c r="K60" i="9"/>
  <c r="K92" i="9"/>
  <c r="K124" i="9"/>
  <c r="K156" i="9"/>
  <c r="K188" i="9"/>
  <c r="K220" i="9"/>
  <c r="K248" i="9"/>
  <c r="K264" i="9"/>
  <c r="K280" i="9"/>
  <c r="K296" i="9"/>
  <c r="K312" i="9"/>
  <c r="K328" i="9"/>
  <c r="K344" i="9"/>
  <c r="K360" i="9"/>
  <c r="K376" i="9"/>
  <c r="K392" i="9"/>
  <c r="K408" i="9"/>
  <c r="K424" i="9"/>
  <c r="K19" i="9"/>
  <c r="K51" i="9"/>
  <c r="K83" i="9"/>
  <c r="K115" i="9"/>
  <c r="K147" i="9"/>
  <c r="K179" i="9"/>
  <c r="K211" i="9"/>
  <c r="K242" i="9"/>
  <c r="K259" i="9"/>
  <c r="K275" i="9"/>
  <c r="K291" i="9"/>
  <c r="K307" i="9"/>
  <c r="K323" i="9"/>
  <c r="K339" i="9"/>
  <c r="K355" i="9"/>
  <c r="K371" i="9"/>
  <c r="K387" i="9"/>
  <c r="K403" i="9"/>
  <c r="K419" i="9"/>
  <c r="K432" i="9"/>
  <c r="K43" i="9"/>
  <c r="K107" i="9"/>
  <c r="K171" i="9"/>
  <c r="K235" i="9"/>
  <c r="K271" i="9"/>
  <c r="K303" i="9"/>
  <c r="K335" i="9"/>
  <c r="K367" i="9"/>
  <c r="K399" i="9"/>
  <c r="K430" i="9"/>
  <c r="K68" i="9"/>
  <c r="K132" i="9"/>
  <c r="K196" i="9"/>
  <c r="K252" i="9"/>
  <c r="K284" i="9"/>
  <c r="K316" i="9"/>
  <c r="K348" i="9"/>
  <c r="K380" i="9"/>
  <c r="K412" i="9"/>
  <c r="K59" i="9"/>
  <c r="K187" i="9"/>
  <c r="K279" i="9"/>
  <c r="K343" i="9"/>
  <c r="K407" i="9"/>
  <c r="K84" i="9"/>
  <c r="K212" i="9"/>
  <c r="K292" i="9"/>
  <c r="K356" i="9"/>
  <c r="K420" i="9"/>
  <c r="K219" i="9"/>
  <c r="K359" i="9"/>
  <c r="K243" i="9"/>
  <c r="K5" i="9"/>
  <c r="K180" i="9"/>
  <c r="K340" i="9"/>
  <c r="K116" i="9"/>
  <c r="A1029" i="61"/>
  <c r="D1486" i="61"/>
  <c r="D1484" i="61"/>
  <c r="D1482" i="61"/>
  <c r="D1480" i="61"/>
  <c r="D1478" i="61"/>
  <c r="D1476" i="61"/>
  <c r="A1020" i="61"/>
  <c r="A1018" i="61"/>
  <c r="A1016" i="61"/>
  <c r="D1485" i="61"/>
  <c r="D1483" i="61"/>
  <c r="D1481" i="61"/>
  <c r="D1479" i="61"/>
  <c r="D1477" i="61"/>
  <c r="W248" i="9"/>
  <c r="W279" i="9"/>
  <c r="W32" i="9"/>
  <c r="W76" i="9"/>
  <c r="W161" i="9"/>
  <c r="W201" i="9"/>
  <c r="W233" i="9"/>
  <c r="W265" i="9"/>
  <c r="W118" i="9"/>
  <c r="W244" i="9"/>
  <c r="W300" i="9"/>
  <c r="W332" i="9"/>
  <c r="W364" i="9"/>
  <c r="W7" i="9"/>
  <c r="W110" i="9"/>
  <c r="W238" i="9"/>
  <c r="W170" i="9"/>
  <c r="W433" i="9"/>
  <c r="W272" i="9"/>
  <c r="W337" i="9"/>
  <c r="W402" i="9"/>
  <c r="W105" i="9"/>
  <c r="X12" i="9"/>
  <c r="X44" i="9"/>
  <c r="X76" i="9"/>
  <c r="X108" i="9"/>
  <c r="X35" i="9"/>
  <c r="X33" i="9"/>
  <c r="X150" i="9"/>
  <c r="X214" i="9"/>
  <c r="X59" i="9"/>
  <c r="X163" i="9"/>
  <c r="X227" i="9"/>
  <c r="X283" i="9"/>
  <c r="X315" i="9"/>
  <c r="X347" i="9"/>
  <c r="X379" i="9"/>
  <c r="X411" i="9"/>
  <c r="X132" i="9"/>
  <c r="X260" i="9"/>
  <c r="X332" i="9"/>
  <c r="X398" i="9"/>
  <c r="X170" i="9"/>
  <c r="X420" i="9"/>
  <c r="X204" i="9"/>
  <c r="AI389" i="9"/>
  <c r="AI276" i="9"/>
  <c r="AI60" i="9"/>
  <c r="AI188" i="9"/>
  <c r="AI257" i="9"/>
  <c r="AI400" i="9"/>
  <c r="AI61" i="9"/>
  <c r="AI347" i="9"/>
  <c r="AI219" i="9"/>
  <c r="AI91" i="9"/>
  <c r="AI12" i="9"/>
  <c r="AI354" i="9"/>
  <c r="AI226" i="9"/>
  <c r="AI98" i="9"/>
  <c r="AJ411" i="9"/>
  <c r="AK411" i="9" s="1"/>
  <c r="AJ346" i="9"/>
  <c r="AJ271" i="9"/>
  <c r="AJ89" i="9"/>
  <c r="AJ217" i="9"/>
  <c r="AJ14" i="9"/>
  <c r="AJ142" i="9"/>
  <c r="AJ32" i="9"/>
  <c r="AJ278" i="9"/>
  <c r="AJ420" i="9"/>
  <c r="AJ235" i="9"/>
  <c r="AJ393" i="9"/>
  <c r="AJ302" i="9"/>
  <c r="AL258" i="9"/>
  <c r="AL411" i="9"/>
  <c r="AL65" i="9"/>
  <c r="AL420" i="9"/>
  <c r="AM216" i="9"/>
  <c r="AM130" i="9"/>
  <c r="AM310" i="9"/>
  <c r="AM263" i="9"/>
  <c r="AM353" i="9"/>
  <c r="AM234" i="9"/>
  <c r="A1432" i="61"/>
  <c r="A1048" i="61"/>
  <c r="A1022" i="61"/>
  <c r="A1433" i="61"/>
  <c r="A1431" i="61"/>
  <c r="A1405" i="61"/>
  <c r="G43" i="9"/>
  <c r="G243" i="9"/>
  <c r="G42" i="9"/>
  <c r="G234" i="9"/>
  <c r="G115" i="9"/>
  <c r="G11" i="9"/>
  <c r="G75" i="9"/>
  <c r="G179" i="9"/>
  <c r="G316" i="9"/>
  <c r="G60" i="9"/>
  <c r="G220" i="9"/>
  <c r="G371" i="9"/>
  <c r="G27" i="9"/>
  <c r="G59" i="9"/>
  <c r="G91" i="9"/>
  <c r="G147" i="9"/>
  <c r="G211" i="9"/>
  <c r="G275" i="9"/>
  <c r="G380" i="9"/>
  <c r="G106" i="9"/>
  <c r="G390" i="9"/>
  <c r="G19" i="9"/>
  <c r="G35" i="9"/>
  <c r="G51" i="9"/>
  <c r="G67" i="9"/>
  <c r="G83" i="9"/>
  <c r="G99" i="9"/>
  <c r="G131" i="9"/>
  <c r="G163" i="9"/>
  <c r="G195" i="9"/>
  <c r="G227" i="9"/>
  <c r="G259" i="9"/>
  <c r="G295" i="9"/>
  <c r="G338" i="9"/>
  <c r="G10" i="9"/>
  <c r="G74" i="9"/>
  <c r="G170" i="9"/>
  <c r="G304" i="9"/>
  <c r="G28" i="9"/>
  <c r="G124" i="9"/>
  <c r="G49" i="9"/>
  <c r="G107" i="9"/>
  <c r="G123" i="9"/>
  <c r="G139" i="9"/>
  <c r="G155" i="9"/>
  <c r="G171" i="9"/>
  <c r="G187" i="9"/>
  <c r="G203" i="9"/>
  <c r="G219" i="9"/>
  <c r="G235" i="9"/>
  <c r="G251" i="9"/>
  <c r="G267" i="9"/>
  <c r="G284" i="9"/>
  <c r="G306" i="9"/>
  <c r="G327" i="9"/>
  <c r="G359" i="9"/>
  <c r="G406" i="9"/>
  <c r="G26" i="9"/>
  <c r="G58" i="9"/>
  <c r="G90" i="9"/>
  <c r="G138" i="9"/>
  <c r="G202" i="9"/>
  <c r="G266" i="9"/>
  <c r="G347" i="9"/>
  <c r="G12" i="9"/>
  <c r="G44" i="9"/>
  <c r="G92" i="9"/>
  <c r="G156" i="9"/>
  <c r="G286" i="9"/>
  <c r="G133" i="9"/>
  <c r="G348" i="9"/>
  <c r="G370" i="9"/>
  <c r="G391" i="9"/>
  <c r="G422" i="9"/>
  <c r="G18" i="9"/>
  <c r="G34" i="9"/>
  <c r="G50" i="9"/>
  <c r="G66" i="9"/>
  <c r="G82" i="9"/>
  <c r="G98" i="9"/>
  <c r="G122" i="9"/>
  <c r="G154" i="9"/>
  <c r="G186" i="9"/>
  <c r="G218" i="9"/>
  <c r="G250" i="9"/>
  <c r="G283" i="9"/>
  <c r="G326" i="9"/>
  <c r="G368" i="9"/>
  <c r="G419" i="9"/>
  <c r="G20" i="9"/>
  <c r="G36" i="9"/>
  <c r="G52" i="9"/>
  <c r="G76" i="9"/>
  <c r="G108" i="9"/>
  <c r="G140" i="9"/>
  <c r="G188" i="9"/>
  <c r="G252" i="9"/>
  <c r="G328" i="9"/>
  <c r="G423" i="9"/>
  <c r="G237" i="9"/>
  <c r="G114" i="9"/>
  <c r="G130" i="9"/>
  <c r="G146" i="9"/>
  <c r="G162" i="9"/>
  <c r="G178" i="9"/>
  <c r="G194" i="9"/>
  <c r="G210" i="9"/>
  <c r="G226" i="9"/>
  <c r="G242" i="9"/>
  <c r="G258" i="9"/>
  <c r="G274" i="9"/>
  <c r="G294" i="9"/>
  <c r="G315" i="9"/>
  <c r="G336" i="9"/>
  <c r="G358" i="9"/>
  <c r="G379" i="9"/>
  <c r="G403" i="9"/>
  <c r="G8" i="9"/>
  <c r="G16" i="9"/>
  <c r="G24" i="9"/>
  <c r="G32" i="9"/>
  <c r="G40" i="9"/>
  <c r="G48" i="9"/>
  <c r="G56" i="9"/>
  <c r="G68" i="9"/>
  <c r="G84" i="9"/>
  <c r="G100" i="9"/>
  <c r="G116" i="9"/>
  <c r="G132" i="9"/>
  <c r="G148" i="9"/>
  <c r="G172" i="9"/>
  <c r="G204" i="9"/>
  <c r="G236" i="9"/>
  <c r="G268" i="9"/>
  <c r="G307" i="9"/>
  <c r="G350" i="9"/>
  <c r="G392" i="9"/>
  <c r="G17" i="9"/>
  <c r="G81" i="9"/>
  <c r="G340" i="9"/>
  <c r="G64" i="9"/>
  <c r="G72" i="9"/>
  <c r="G80" i="9"/>
  <c r="G88" i="9"/>
  <c r="G96" i="9"/>
  <c r="G104" i="9"/>
  <c r="G112" i="9"/>
  <c r="G120" i="9"/>
  <c r="G128" i="9"/>
  <c r="G136" i="9"/>
  <c r="G144" i="9"/>
  <c r="G152" i="9"/>
  <c r="G164" i="9"/>
  <c r="G180" i="9"/>
  <c r="G196" i="9"/>
  <c r="G212" i="9"/>
  <c r="G228" i="9"/>
  <c r="G244" i="9"/>
  <c r="G260" i="9"/>
  <c r="G276" i="9"/>
  <c r="G296" i="9"/>
  <c r="G318" i="9"/>
  <c r="G339" i="9"/>
  <c r="G360" i="9"/>
  <c r="G382" i="9"/>
  <c r="G407" i="9"/>
  <c r="G5" i="9"/>
  <c r="G33" i="9"/>
  <c r="G65" i="9"/>
  <c r="G101" i="9"/>
  <c r="G173" i="9"/>
  <c r="G281" i="9"/>
  <c r="G160" i="9"/>
  <c r="G168" i="9"/>
  <c r="G176" i="9"/>
  <c r="G184" i="9"/>
  <c r="G192" i="9"/>
  <c r="G200" i="9"/>
  <c r="G208" i="9"/>
  <c r="G216" i="9"/>
  <c r="G224" i="9"/>
  <c r="G232" i="9"/>
  <c r="G240" i="9"/>
  <c r="G248" i="9"/>
  <c r="G256" i="9"/>
  <c r="G264" i="9"/>
  <c r="G272" i="9"/>
  <c r="G280" i="9"/>
  <c r="G291" i="9"/>
  <c r="G302" i="9"/>
  <c r="G312" i="9"/>
  <c r="G323" i="9"/>
  <c r="G334" i="9"/>
  <c r="G344" i="9"/>
  <c r="G355" i="9"/>
  <c r="G366" i="9"/>
  <c r="G376" i="9"/>
  <c r="G387" i="9"/>
  <c r="G399" i="9"/>
  <c r="G415" i="9"/>
  <c r="G431" i="9"/>
  <c r="G9" i="9"/>
  <c r="G25" i="9"/>
  <c r="G41" i="9"/>
  <c r="G57" i="9"/>
  <c r="G73" i="9"/>
  <c r="G89" i="9"/>
  <c r="G117" i="9"/>
  <c r="G149" i="9"/>
  <c r="G205" i="9"/>
  <c r="G269" i="9"/>
  <c r="G13" i="9"/>
  <c r="G21" i="9"/>
  <c r="G29" i="9"/>
  <c r="G37" i="9"/>
  <c r="G45" i="9"/>
  <c r="G53" i="9"/>
  <c r="G61" i="9"/>
  <c r="G69" i="9"/>
  <c r="G77" i="9"/>
  <c r="G85" i="9"/>
  <c r="G93" i="9"/>
  <c r="G109" i="9"/>
  <c r="G125" i="9"/>
  <c r="G141" i="9"/>
  <c r="G157" i="9"/>
  <c r="G189" i="9"/>
  <c r="G221" i="9"/>
  <c r="G253" i="9"/>
  <c r="G298" i="9"/>
  <c r="G383" i="9"/>
  <c r="G313" i="9"/>
  <c r="G361" i="9"/>
  <c r="G97" i="9"/>
  <c r="G105" i="9"/>
  <c r="G113" i="9"/>
  <c r="G121" i="9"/>
  <c r="G129" i="9"/>
  <c r="G137" i="9"/>
  <c r="G145" i="9"/>
  <c r="G153" i="9"/>
  <c r="G165" i="9"/>
  <c r="G181" i="9"/>
  <c r="G197" i="9"/>
  <c r="G213" i="9"/>
  <c r="G229" i="9"/>
  <c r="G245" i="9"/>
  <c r="G261" i="9"/>
  <c r="G277" i="9"/>
  <c r="G319" i="9"/>
  <c r="G362" i="9"/>
  <c r="G410" i="9"/>
  <c r="G297" i="9"/>
  <c r="G393" i="9"/>
  <c r="G329" i="9"/>
  <c r="G409" i="9"/>
  <c r="G433" i="9"/>
  <c r="G345" i="9"/>
  <c r="G377" i="9"/>
  <c r="G408" i="9"/>
  <c r="G287" i="9"/>
  <c r="G308" i="9"/>
  <c r="G330" i="9"/>
  <c r="G351" i="9"/>
  <c r="G372" i="9"/>
  <c r="G394" i="9"/>
  <c r="G426" i="9"/>
  <c r="G289" i="9"/>
  <c r="G305" i="9"/>
  <c r="G321" i="9"/>
  <c r="G337" i="9"/>
  <c r="G353" i="9"/>
  <c r="G369" i="9"/>
  <c r="G385" i="9"/>
  <c r="G401" i="9"/>
  <c r="G417" i="9"/>
  <c r="A1408" i="61"/>
  <c r="A1052" i="61"/>
  <c r="A1024" i="61"/>
  <c r="A1045" i="61"/>
  <c r="D1396" i="61"/>
  <c r="G424" i="9"/>
  <c r="G425" i="9"/>
  <c r="G400" i="9"/>
  <c r="A1005" i="61"/>
  <c r="D1394" i="61"/>
  <c r="D1334" i="61"/>
  <c r="A1402" i="61"/>
  <c r="G432" i="9"/>
  <c r="G416" i="9"/>
  <c r="H6" i="9"/>
  <c r="H181" i="9"/>
  <c r="H40" i="9"/>
  <c r="H390" i="9"/>
  <c r="H121" i="9"/>
  <c r="H178" i="9"/>
  <c r="G262" i="9"/>
  <c r="G161" i="9"/>
  <c r="G169" i="9"/>
  <c r="G177" i="9"/>
  <c r="G185" i="9"/>
  <c r="G193" i="9"/>
  <c r="G201" i="9"/>
  <c r="G209" i="9"/>
  <c r="G217" i="9"/>
  <c r="G225" i="9"/>
  <c r="G233" i="9"/>
  <c r="G241" i="9"/>
  <c r="G249" i="9"/>
  <c r="G257" i="9"/>
  <c r="G265" i="9"/>
  <c r="G273" i="9"/>
  <c r="G282" i="9"/>
  <c r="G292" i="9"/>
  <c r="G303" i="9"/>
  <c r="G314" i="9"/>
  <c r="G324" i="9"/>
  <c r="G335" i="9"/>
  <c r="G346" i="9"/>
  <c r="G356" i="9"/>
  <c r="G367" i="9"/>
  <c r="G378" i="9"/>
  <c r="G388" i="9"/>
  <c r="G402" i="9"/>
  <c r="G418" i="9"/>
  <c r="G434" i="9"/>
  <c r="G285" i="9"/>
  <c r="G293" i="9"/>
  <c r="G301" i="9"/>
  <c r="G309" i="9"/>
  <c r="G317" i="9"/>
  <c r="G325" i="9"/>
  <c r="G333" i="9"/>
  <c r="G341" i="9"/>
  <c r="G349" i="9"/>
  <c r="G357" i="9"/>
  <c r="G365" i="9"/>
  <c r="G373" i="9"/>
  <c r="G381" i="9"/>
  <c r="G389" i="9"/>
  <c r="G397" i="9"/>
  <c r="G405" i="9"/>
  <c r="G413" i="9"/>
  <c r="G421" i="9"/>
  <c r="G429" i="9"/>
  <c r="G396" i="9"/>
  <c r="G404" i="9"/>
  <c r="G412" i="9"/>
  <c r="G420" i="9"/>
  <c r="G428" i="9"/>
  <c r="H190" i="9"/>
  <c r="H262" i="9"/>
  <c r="H377" i="9"/>
  <c r="H365" i="9"/>
  <c r="D1389" i="61"/>
  <c r="H168" i="9"/>
  <c r="K263" i="9"/>
  <c r="K391" i="9"/>
  <c r="A1499" i="61"/>
  <c r="H302" i="9"/>
  <c r="H46" i="9"/>
  <c r="H326" i="9"/>
  <c r="H134" i="9"/>
  <c r="H158" i="9"/>
  <c r="H249" i="9"/>
  <c r="H429" i="9"/>
  <c r="H301" i="9"/>
  <c r="H434" i="9"/>
  <c r="H323" i="9"/>
  <c r="H366" i="9"/>
  <c r="H238" i="9"/>
  <c r="H110" i="9"/>
  <c r="H422" i="9"/>
  <c r="H358" i="9"/>
  <c r="H294" i="9"/>
  <c r="H198" i="9"/>
  <c r="H70" i="9"/>
  <c r="H286" i="9"/>
  <c r="H30" i="9"/>
  <c r="H313" i="9"/>
  <c r="H185" i="9"/>
  <c r="H57" i="9"/>
  <c r="H397" i="9"/>
  <c r="H333" i="9"/>
  <c r="H245" i="9"/>
  <c r="H117" i="9"/>
  <c r="H306" i="9"/>
  <c r="H42" i="9"/>
  <c r="H123" i="9"/>
  <c r="H398" i="9"/>
  <c r="H334" i="9"/>
  <c r="H270" i="9"/>
  <c r="H206" i="9"/>
  <c r="H142" i="9"/>
  <c r="H78" i="9"/>
  <c r="H14" i="9"/>
  <c r="H406" i="9"/>
  <c r="H374" i="9"/>
  <c r="H342" i="9"/>
  <c r="H310" i="9"/>
  <c r="H278" i="9"/>
  <c r="H230" i="9"/>
  <c r="H166" i="9"/>
  <c r="H102" i="9"/>
  <c r="H38" i="9"/>
  <c r="H350" i="9"/>
  <c r="H222" i="9"/>
  <c r="H94" i="9"/>
  <c r="H409" i="9"/>
  <c r="H345" i="9"/>
  <c r="H281" i="9"/>
  <c r="H217" i="9"/>
  <c r="H153" i="9"/>
  <c r="H89" i="9"/>
  <c r="H25" i="9"/>
  <c r="H413" i="9"/>
  <c r="H381" i="9"/>
  <c r="H349" i="9"/>
  <c r="H317" i="9"/>
  <c r="H277" i="9"/>
  <c r="H213" i="9"/>
  <c r="H149" i="9"/>
  <c r="H61" i="9"/>
  <c r="H370" i="9"/>
  <c r="H242" i="9"/>
  <c r="H114" i="9"/>
  <c r="H387" i="9"/>
  <c r="H259" i="9"/>
  <c r="H296" i="9"/>
  <c r="H246" i="9"/>
  <c r="H214" i="9"/>
  <c r="H182" i="9"/>
  <c r="H150" i="9"/>
  <c r="H118" i="9"/>
  <c r="H86" i="9"/>
  <c r="H54" i="9"/>
  <c r="H22" i="9"/>
  <c r="H382" i="9"/>
  <c r="H318" i="9"/>
  <c r="H254" i="9"/>
  <c r="H174" i="9"/>
  <c r="H126" i="9"/>
  <c r="H62" i="9"/>
  <c r="H425" i="9"/>
  <c r="H393" i="9"/>
  <c r="H361" i="9"/>
  <c r="H329" i="9"/>
  <c r="H297" i="9"/>
  <c r="H265" i="9"/>
  <c r="H233" i="9"/>
  <c r="H201" i="9"/>
  <c r="H169" i="9"/>
  <c r="H137" i="9"/>
  <c r="H105" i="9"/>
  <c r="H73" i="9"/>
  <c r="H41" i="9"/>
  <c r="H9" i="9"/>
  <c r="H421" i="9"/>
  <c r="H405" i="9"/>
  <c r="H389" i="9"/>
  <c r="H373" i="9"/>
  <c r="H357" i="9"/>
  <c r="H341" i="9"/>
  <c r="H325" i="9"/>
  <c r="H309" i="9"/>
  <c r="H293" i="9"/>
  <c r="H261" i="9"/>
  <c r="H229" i="9"/>
  <c r="H197" i="9"/>
  <c r="H165" i="9"/>
  <c r="H133" i="9"/>
  <c r="H93" i="9"/>
  <c r="H29" i="9"/>
  <c r="H402" i="9"/>
  <c r="H338" i="9"/>
  <c r="H274" i="9"/>
  <c r="H210" i="9"/>
  <c r="H146" i="9"/>
  <c r="H82" i="9"/>
  <c r="H419" i="9"/>
  <c r="H355" i="9"/>
  <c r="H291" i="9"/>
  <c r="H219" i="9"/>
  <c r="H424" i="9"/>
  <c r="H104" i="9"/>
  <c r="G215" i="9"/>
  <c r="H285" i="9"/>
  <c r="H269" i="9"/>
  <c r="H253" i="9"/>
  <c r="H237" i="9"/>
  <c r="H221" i="9"/>
  <c r="H205" i="9"/>
  <c r="H189" i="9"/>
  <c r="H173" i="9"/>
  <c r="H157" i="9"/>
  <c r="H141" i="9"/>
  <c r="H125" i="9"/>
  <c r="H109" i="9"/>
  <c r="H77" i="9"/>
  <c r="H45" i="9"/>
  <c r="H13" i="9"/>
  <c r="H418" i="9"/>
  <c r="H386" i="9"/>
  <c r="H354" i="9"/>
  <c r="H322" i="9"/>
  <c r="H290" i="9"/>
  <c r="H258" i="9"/>
  <c r="H226" i="9"/>
  <c r="H194" i="9"/>
  <c r="H162" i="9"/>
  <c r="H130" i="9"/>
  <c r="H98" i="9"/>
  <c r="H66" i="9"/>
  <c r="H10" i="9"/>
  <c r="H403" i="9"/>
  <c r="H371" i="9"/>
  <c r="H339" i="9"/>
  <c r="H307" i="9"/>
  <c r="H275" i="9"/>
  <c r="H243" i="9"/>
  <c r="H187" i="9"/>
  <c r="H59" i="9"/>
  <c r="H360" i="9"/>
  <c r="H232" i="9"/>
  <c r="H8" i="9"/>
  <c r="J102" i="9"/>
  <c r="H155" i="9"/>
  <c r="H91" i="9"/>
  <c r="H27" i="9"/>
  <c r="H392" i="9"/>
  <c r="H328" i="9"/>
  <c r="H264" i="9"/>
  <c r="H200" i="9"/>
  <c r="H136" i="9"/>
  <c r="H72" i="9"/>
  <c r="H369" i="9"/>
  <c r="G331" i="9"/>
  <c r="J341" i="9"/>
  <c r="G70" i="9"/>
  <c r="H241" i="9"/>
  <c r="H225" i="9"/>
  <c r="H16" i="9"/>
  <c r="H32" i="9"/>
  <c r="H48" i="9"/>
  <c r="H64" i="9"/>
  <c r="H80" i="9"/>
  <c r="H96" i="9"/>
  <c r="H112" i="9"/>
  <c r="H128" i="9"/>
  <c r="H144" i="9"/>
  <c r="H160" i="9"/>
  <c r="H176" i="9"/>
  <c r="H192" i="9"/>
  <c r="H208" i="9"/>
  <c r="H224" i="9"/>
  <c r="H240" i="9"/>
  <c r="H256" i="9"/>
  <c r="H272" i="9"/>
  <c r="H288" i="9"/>
  <c r="H304" i="9"/>
  <c r="H320" i="9"/>
  <c r="H336" i="9"/>
  <c r="H352" i="9"/>
  <c r="H368" i="9"/>
  <c r="H384" i="9"/>
  <c r="H400" i="9"/>
  <c r="H416" i="9"/>
  <c r="H432" i="9"/>
  <c r="H19" i="9"/>
  <c r="H35" i="9"/>
  <c r="H51" i="9"/>
  <c r="H67" i="9"/>
  <c r="H83" i="9"/>
  <c r="H99" i="9"/>
  <c r="H115" i="9"/>
  <c r="H131" i="9"/>
  <c r="H147" i="9"/>
  <c r="H163" i="9"/>
  <c r="H179" i="9"/>
  <c r="H195" i="9"/>
  <c r="H211" i="9"/>
  <c r="H227" i="9"/>
  <c r="H239" i="9"/>
  <c r="H247" i="9"/>
  <c r="H255" i="9"/>
  <c r="H263" i="9"/>
  <c r="H271" i="9"/>
  <c r="H279" i="9"/>
  <c r="H287" i="9"/>
  <c r="H295" i="9"/>
  <c r="H303" i="9"/>
  <c r="H311" i="9"/>
  <c r="H319" i="9"/>
  <c r="H327" i="9"/>
  <c r="H335" i="9"/>
  <c r="H343" i="9"/>
  <c r="H351" i="9"/>
  <c r="H359" i="9"/>
  <c r="H367" i="9"/>
  <c r="H375" i="9"/>
  <c r="H383" i="9"/>
  <c r="H391" i="9"/>
  <c r="H399" i="9"/>
  <c r="H407" i="9"/>
  <c r="H415" i="9"/>
  <c r="H423" i="9"/>
  <c r="H431" i="9"/>
  <c r="H18" i="9"/>
  <c r="H34" i="9"/>
  <c r="H50" i="9"/>
  <c r="G62" i="9"/>
  <c r="G6" i="9"/>
  <c r="G134" i="9"/>
  <c r="G230" i="9"/>
  <c r="G299" i="9"/>
  <c r="G384" i="9"/>
  <c r="G23" i="9"/>
  <c r="G151" i="9"/>
  <c r="G279" i="9"/>
  <c r="J220" i="9"/>
  <c r="J164" i="9"/>
  <c r="J219" i="9"/>
  <c r="J391" i="9"/>
  <c r="J348" i="9"/>
  <c r="H101" i="9"/>
  <c r="H85" i="9"/>
  <c r="H69" i="9"/>
  <c r="H53" i="9"/>
  <c r="H37" i="9"/>
  <c r="H21" i="9"/>
  <c r="H5" i="9"/>
  <c r="H426" i="9"/>
  <c r="H410" i="9"/>
  <c r="H394" i="9"/>
  <c r="H378" i="9"/>
  <c r="H362" i="9"/>
  <c r="H346" i="9"/>
  <c r="H330" i="9"/>
  <c r="H314" i="9"/>
  <c r="H298" i="9"/>
  <c r="H282" i="9"/>
  <c r="H266" i="9"/>
  <c r="H250" i="9"/>
  <c r="H234" i="9"/>
  <c r="H218" i="9"/>
  <c r="H202" i="9"/>
  <c r="H186" i="9"/>
  <c r="H170" i="9"/>
  <c r="H154" i="9"/>
  <c r="H138" i="9"/>
  <c r="H122" i="9"/>
  <c r="H106" i="9"/>
  <c r="H90" i="9"/>
  <c r="H74" i="9"/>
  <c r="H58" i="9"/>
  <c r="H26" i="9"/>
  <c r="H427" i="9"/>
  <c r="H411" i="9"/>
  <c r="H395" i="9"/>
  <c r="H379" i="9"/>
  <c r="H363" i="9"/>
  <c r="H347" i="9"/>
  <c r="H331" i="9"/>
  <c r="H315" i="9"/>
  <c r="H299" i="9"/>
  <c r="H283" i="9"/>
  <c r="H267" i="9"/>
  <c r="H251" i="9"/>
  <c r="H235" i="9"/>
  <c r="H203" i="9"/>
  <c r="H171" i="9"/>
  <c r="H139" i="9"/>
  <c r="H107" i="9"/>
  <c r="H75" i="9"/>
  <c r="H43" i="9"/>
  <c r="H11" i="9"/>
  <c r="H408" i="9"/>
  <c r="H376" i="9"/>
  <c r="H344" i="9"/>
  <c r="H312" i="9"/>
  <c r="H280" i="9"/>
  <c r="H248" i="9"/>
  <c r="H216" i="9"/>
  <c r="H184" i="9"/>
  <c r="H152" i="9"/>
  <c r="H120" i="9"/>
  <c r="H88" i="9"/>
  <c r="H56" i="9"/>
  <c r="H24" i="9"/>
  <c r="G364" i="9"/>
  <c r="G87" i="9"/>
  <c r="H113" i="9"/>
  <c r="G342" i="9"/>
  <c r="G198" i="9"/>
  <c r="J416" i="9"/>
  <c r="J275" i="9"/>
  <c r="J323" i="9"/>
  <c r="J53" i="9"/>
  <c r="J380" i="9"/>
  <c r="J389" i="9"/>
  <c r="J417" i="9"/>
  <c r="J408" i="9"/>
  <c r="J308" i="9"/>
  <c r="J207" i="9"/>
  <c r="H337" i="9"/>
  <c r="G190" i="9"/>
  <c r="J374" i="9"/>
  <c r="J320" i="9"/>
  <c r="J331" i="9"/>
  <c r="J69" i="9"/>
  <c r="J171" i="9"/>
  <c r="J292" i="9"/>
  <c r="J432" i="9"/>
  <c r="J347" i="9"/>
  <c r="J143" i="9"/>
  <c r="J332" i="9"/>
  <c r="J70" i="9"/>
  <c r="J365" i="9"/>
  <c r="J271" i="9"/>
  <c r="J138" i="9"/>
  <c r="J415" i="9"/>
  <c r="J105" i="9"/>
  <c r="J372" i="9"/>
  <c r="J168" i="9"/>
  <c r="J213" i="9"/>
  <c r="J246" i="9"/>
  <c r="H145" i="9"/>
  <c r="G142" i="9"/>
  <c r="J61" i="9"/>
  <c r="J128" i="9"/>
  <c r="G166" i="9"/>
  <c r="G102" i="9"/>
  <c r="G38" i="9"/>
  <c r="G395" i="9"/>
  <c r="G254" i="9"/>
  <c r="J405" i="9"/>
  <c r="J133" i="9"/>
  <c r="J373" i="9"/>
  <c r="J283" i="9"/>
  <c r="J154" i="9"/>
  <c r="J427" i="9"/>
  <c r="J267" i="9"/>
  <c r="J423" i="9"/>
  <c r="J337" i="9"/>
  <c r="J228" i="9"/>
  <c r="J81" i="9"/>
  <c r="J411" i="9"/>
  <c r="J368" i="9"/>
  <c r="J325" i="9"/>
  <c r="J211" i="9"/>
  <c r="J58" i="9"/>
  <c r="J375" i="9"/>
  <c r="J284" i="9"/>
  <c r="J155" i="9"/>
  <c r="J429" i="9"/>
  <c r="J387" i="9"/>
  <c r="J344" i="9"/>
  <c r="J301" i="9"/>
  <c r="J239" i="9"/>
  <c r="J175" i="9"/>
  <c r="J95" i="9"/>
  <c r="J10" i="9"/>
  <c r="J393" i="9"/>
  <c r="J351" i="9"/>
  <c r="J248" i="9"/>
  <c r="J5" i="9"/>
  <c r="J310" i="9"/>
  <c r="J182" i="9"/>
  <c r="J19" i="9"/>
  <c r="J304" i="9"/>
  <c r="J243" i="9"/>
  <c r="J179" i="9"/>
  <c r="J101" i="9"/>
  <c r="J15" i="9"/>
  <c r="J396" i="9"/>
  <c r="J353" i="9"/>
  <c r="J311" i="9"/>
  <c r="J252" i="9"/>
  <c r="J188" i="9"/>
  <c r="J113" i="9"/>
  <c r="J27" i="9"/>
  <c r="J419" i="9"/>
  <c r="J397" i="9"/>
  <c r="J376" i="9"/>
  <c r="J355" i="9"/>
  <c r="J333" i="9"/>
  <c r="J312" i="9"/>
  <c r="J287" i="9"/>
  <c r="J255" i="9"/>
  <c r="J223" i="9"/>
  <c r="J191" i="9"/>
  <c r="J159" i="9"/>
  <c r="J117" i="9"/>
  <c r="J74" i="9"/>
  <c r="J31" i="9"/>
  <c r="J425" i="9"/>
  <c r="J404" i="9"/>
  <c r="J383" i="9"/>
  <c r="J361" i="9"/>
  <c r="J329" i="9"/>
  <c r="J280" i="9"/>
  <c r="J216" i="9"/>
  <c r="J86" i="9"/>
  <c r="J406" i="9"/>
  <c r="J342" i="9"/>
  <c r="J278" i="9"/>
  <c r="J214" i="9"/>
  <c r="J147" i="9"/>
  <c r="J62" i="9"/>
  <c r="J277" i="9"/>
  <c r="J146" i="9"/>
  <c r="J64" i="9"/>
  <c r="J245" i="9"/>
  <c r="J181" i="9"/>
  <c r="J103" i="9"/>
  <c r="J18" i="9"/>
  <c r="J32" i="9"/>
  <c r="J340" i="9"/>
  <c r="J319" i="9"/>
  <c r="J296" i="9"/>
  <c r="J264" i="9"/>
  <c r="J232" i="9"/>
  <c r="J200" i="9"/>
  <c r="J129" i="9"/>
  <c r="J43" i="9"/>
  <c r="J422" i="9"/>
  <c r="J390" i="9"/>
  <c r="J358" i="9"/>
  <c r="J326" i="9"/>
  <c r="J294" i="9"/>
  <c r="J262" i="9"/>
  <c r="J230" i="9"/>
  <c r="J198" i="9"/>
  <c r="J166" i="9"/>
  <c r="J126" i="9"/>
  <c r="J83" i="9"/>
  <c r="J41" i="9"/>
  <c r="J293" i="9"/>
  <c r="J261" i="9"/>
  <c r="J229" i="9"/>
  <c r="J197" i="9"/>
  <c r="J165" i="9"/>
  <c r="J125" i="9"/>
  <c r="J82" i="9"/>
  <c r="J39" i="9"/>
  <c r="J152" i="9"/>
  <c r="J96" i="9"/>
  <c r="A1429" i="61"/>
  <c r="A1427" i="61"/>
  <c r="A1425" i="61"/>
  <c r="A1423" i="61"/>
  <c r="A1421" i="61"/>
  <c r="A1430" i="61"/>
  <c r="A1428" i="61"/>
  <c r="A1426" i="61"/>
  <c r="A1424" i="61"/>
  <c r="A1420" i="61"/>
  <c r="A1418" i="61"/>
  <c r="A1416" i="61"/>
  <c r="A1414" i="61"/>
  <c r="A1396" i="61"/>
  <c r="A1066" i="61"/>
  <c r="A1064" i="61"/>
  <c r="A1062" i="61"/>
  <c r="A1060" i="61"/>
  <c r="A1058" i="61"/>
  <c r="A1056" i="61"/>
  <c r="A1054" i="61"/>
  <c r="A1046" i="61"/>
  <c r="A1044" i="61"/>
  <c r="A1042" i="61"/>
  <c r="A1040" i="61"/>
  <c r="A1038" i="61"/>
  <c r="A1036" i="61"/>
  <c r="A1034" i="61"/>
  <c r="A1032" i="61"/>
  <c r="A1030" i="61"/>
  <c r="A1028" i="61"/>
  <c r="A1026" i="61"/>
  <c r="A1014" i="61"/>
  <c r="A1012" i="61"/>
  <c r="A1010" i="61"/>
  <c r="A1008" i="61"/>
  <c r="A1006" i="61"/>
  <c r="A694" i="61"/>
  <c r="A1065" i="61"/>
  <c r="A1051" i="61"/>
  <c r="A1025" i="61"/>
  <c r="A1023" i="61"/>
  <c r="A1021" i="61"/>
  <c r="A1019" i="61"/>
  <c r="D1398" i="61"/>
  <c r="D1309" i="61"/>
  <c r="J16" i="9"/>
  <c r="J184" i="9"/>
  <c r="J150" i="9"/>
  <c r="J107" i="9"/>
  <c r="J65" i="9"/>
  <c r="J22" i="9"/>
  <c r="J430" i="9"/>
  <c r="J414" i="9"/>
  <c r="J398" i="9"/>
  <c r="J382" i="9"/>
  <c r="J366" i="9"/>
  <c r="J350" i="9"/>
  <c r="J334" i="9"/>
  <c r="J318" i="9"/>
  <c r="J302" i="9"/>
  <c r="J286" i="9"/>
  <c r="J270" i="9"/>
  <c r="J254" i="9"/>
  <c r="J238" i="9"/>
  <c r="J222" i="9"/>
  <c r="J206" i="9"/>
  <c r="J190" i="9"/>
  <c r="J174" i="9"/>
  <c r="J158" i="9"/>
  <c r="J137" i="9"/>
  <c r="J115" i="9"/>
  <c r="J94" i="9"/>
  <c r="J73" i="9"/>
  <c r="J51" i="9"/>
  <c r="J30" i="9"/>
  <c r="J9" i="9"/>
  <c r="J285" i="9"/>
  <c r="J269" i="9"/>
  <c r="J253" i="9"/>
  <c r="J237" i="9"/>
  <c r="J221" i="9"/>
  <c r="J205" i="9"/>
  <c r="J189" i="9"/>
  <c r="J173" i="9"/>
  <c r="J157" i="9"/>
  <c r="J135" i="9"/>
  <c r="J114" i="9"/>
  <c r="J93" i="9"/>
  <c r="J71" i="9"/>
  <c r="J50" i="9"/>
  <c r="J29" i="9"/>
  <c r="J7" i="9"/>
  <c r="J144" i="9"/>
  <c r="J112" i="9"/>
  <c r="J80" i="9"/>
  <c r="J48" i="9"/>
  <c r="L398" i="9"/>
  <c r="L332" i="9"/>
  <c r="D1393" i="61"/>
  <c r="D1391" i="61"/>
  <c r="D1333" i="61"/>
  <c r="L413" i="9"/>
  <c r="D1392" i="61"/>
  <c r="D1390" i="61"/>
  <c r="A1004" i="61"/>
  <c r="A1002" i="61"/>
  <c r="A1000" i="61"/>
  <c r="A998" i="61"/>
  <c r="A802" i="61"/>
  <c r="A800" i="61"/>
  <c r="L33" i="9"/>
  <c r="G103" i="9"/>
  <c r="J59" i="9"/>
  <c r="J136" i="9"/>
  <c r="J120" i="9"/>
  <c r="J104" i="9"/>
  <c r="J88" i="9"/>
  <c r="J72" i="9"/>
  <c r="J56" i="9"/>
  <c r="J40" i="9"/>
  <c r="J24" i="9"/>
  <c r="J8" i="9"/>
  <c r="L197" i="9"/>
  <c r="L299" i="9"/>
  <c r="L188" i="9"/>
  <c r="L360" i="9"/>
  <c r="L241" i="9"/>
  <c r="L427" i="9"/>
  <c r="L163" i="9"/>
  <c r="D1369" i="61"/>
  <c r="L381" i="9"/>
  <c r="L73" i="9"/>
  <c r="L58" i="9"/>
  <c r="L369" i="9"/>
  <c r="L84" i="9"/>
  <c r="L204" i="9"/>
  <c r="L363" i="9"/>
  <c r="L235" i="9"/>
  <c r="L68" i="9"/>
  <c r="L318" i="9"/>
  <c r="L174" i="9"/>
  <c r="L7" i="9"/>
  <c r="D1370" i="61"/>
  <c r="D1312" i="61"/>
  <c r="L71" i="9"/>
  <c r="L416" i="9"/>
  <c r="L365" i="9"/>
  <c r="L208" i="9"/>
  <c r="L232" i="9"/>
  <c r="L325" i="9"/>
  <c r="L433" i="9"/>
  <c r="L305" i="9"/>
  <c r="L171" i="9"/>
  <c r="L396" i="9"/>
  <c r="L268" i="9"/>
  <c r="L121" i="9"/>
  <c r="L395" i="9"/>
  <c r="L331" i="9"/>
  <c r="L267" i="9"/>
  <c r="L203" i="9"/>
  <c r="L120" i="9"/>
  <c r="L430" i="9"/>
  <c r="L366" i="9"/>
  <c r="L254" i="9"/>
  <c r="L103" i="9"/>
  <c r="L110" i="9"/>
  <c r="L29" i="9"/>
  <c r="A1451" i="61"/>
  <c r="A885" i="61"/>
  <c r="L317" i="9"/>
  <c r="L320" i="9"/>
  <c r="L288" i="9"/>
  <c r="L144" i="9"/>
  <c r="L237" i="9"/>
  <c r="L336" i="9"/>
  <c r="L424" i="9"/>
  <c r="L296" i="9"/>
  <c r="L159" i="9"/>
  <c r="L389" i="9"/>
  <c r="L261" i="9"/>
  <c r="L112" i="9"/>
  <c r="L401" i="9"/>
  <c r="L337" i="9"/>
  <c r="L273" i="9"/>
  <c r="L209" i="9"/>
  <c r="L128" i="9"/>
  <c r="L428" i="9"/>
  <c r="L364" i="9"/>
  <c r="L300" i="9"/>
  <c r="L236" i="9"/>
  <c r="L164" i="9"/>
  <c r="L69" i="9"/>
  <c r="L411" i="9"/>
  <c r="L379" i="9"/>
  <c r="L347" i="9"/>
  <c r="L315" i="9"/>
  <c r="L283" i="9"/>
  <c r="L251" i="9"/>
  <c r="L219" i="9"/>
  <c r="L184" i="9"/>
  <c r="L141" i="9"/>
  <c r="L99" i="9"/>
  <c r="L25" i="9"/>
  <c r="L414" i="9"/>
  <c r="L382" i="9"/>
  <c r="L350" i="9"/>
  <c r="L286" i="9"/>
  <c r="L222" i="9"/>
  <c r="L145" i="9"/>
  <c r="L32" i="9"/>
  <c r="L142" i="9"/>
  <c r="L76" i="9"/>
  <c r="L72" i="9"/>
  <c r="L39" i="9"/>
  <c r="L8" i="9"/>
  <c r="L50" i="9"/>
  <c r="L12" i="9"/>
  <c r="L54" i="9"/>
  <c r="L94" i="9"/>
  <c r="L126" i="9"/>
  <c r="L158" i="9"/>
  <c r="L190" i="9"/>
  <c r="L74" i="9"/>
  <c r="L124" i="9"/>
  <c r="L167" i="9"/>
  <c r="L206" i="9"/>
  <c r="L238" i="9"/>
  <c r="L270" i="9"/>
  <c r="L302" i="9"/>
  <c r="L334" i="9"/>
  <c r="L358" i="9"/>
  <c r="L374" i="9"/>
  <c r="L390" i="9"/>
  <c r="L406" i="9"/>
  <c r="L422" i="9"/>
  <c r="L5" i="9"/>
  <c r="L46" i="9"/>
  <c r="L88" i="9"/>
  <c r="L109" i="9"/>
  <c r="L131" i="9"/>
  <c r="L152" i="9"/>
  <c r="L173" i="9"/>
  <c r="L195" i="9"/>
  <c r="L211" i="9"/>
  <c r="L227" i="9"/>
  <c r="L243" i="9"/>
  <c r="L259" i="9"/>
  <c r="L275" i="9"/>
  <c r="L291" i="9"/>
  <c r="L307" i="9"/>
  <c r="L323" i="9"/>
  <c r="L339" i="9"/>
  <c r="L355" i="9"/>
  <c r="L371" i="9"/>
  <c r="L387" i="9"/>
  <c r="L403" i="9"/>
  <c r="L419" i="9"/>
  <c r="L26" i="9"/>
  <c r="L100" i="9"/>
  <c r="L143" i="9"/>
  <c r="L185" i="9"/>
  <c r="L220" i="9"/>
  <c r="L252" i="9"/>
  <c r="L284" i="9"/>
  <c r="L316" i="9"/>
  <c r="L348" i="9"/>
  <c r="L380" i="9"/>
  <c r="L412" i="9"/>
  <c r="L41" i="9"/>
  <c r="L107" i="9"/>
  <c r="L149" i="9"/>
  <c r="L192" i="9"/>
  <c r="L225" i="9"/>
  <c r="L257" i="9"/>
  <c r="L289" i="9"/>
  <c r="L321" i="9"/>
  <c r="L353" i="9"/>
  <c r="L385" i="9"/>
  <c r="L417" i="9"/>
  <c r="L52" i="9"/>
  <c r="L155" i="9"/>
  <c r="L229" i="9"/>
  <c r="L293" i="9"/>
  <c r="L357" i="9"/>
  <c r="L421" i="9"/>
  <c r="L116" i="9"/>
  <c r="L200" i="9"/>
  <c r="L264" i="9"/>
  <c r="L328" i="9"/>
  <c r="L392" i="9"/>
  <c r="L127" i="9"/>
  <c r="L272" i="9"/>
  <c r="L400" i="9"/>
  <c r="L165" i="9"/>
  <c r="L301" i="9"/>
  <c r="L429" i="9"/>
  <c r="L285" i="9"/>
  <c r="L148" i="9"/>
  <c r="D1367" i="61"/>
  <c r="D1368" i="61"/>
  <c r="D1308" i="61"/>
  <c r="A884" i="61"/>
  <c r="A1497" i="61"/>
  <c r="A1493" i="61"/>
  <c r="A211" i="61"/>
  <c r="D1386" i="61"/>
  <c r="D1384" i="61"/>
  <c r="A1354" i="61"/>
  <c r="A996" i="61"/>
  <c r="A994" i="61"/>
  <c r="A992" i="61"/>
  <c r="A868" i="61"/>
  <c r="A798" i="61"/>
  <c r="A788" i="61"/>
  <c r="A686" i="61"/>
  <c r="A684" i="61"/>
  <c r="D1385" i="61"/>
  <c r="D1383" i="61"/>
  <c r="A1501" i="61"/>
  <c r="A1491" i="61"/>
  <c r="A1305" i="61"/>
  <c r="A989" i="61"/>
  <c r="A867" i="61"/>
  <c r="A795" i="61"/>
  <c r="A793" i="61"/>
  <c r="A679" i="61"/>
  <c r="A215" i="61"/>
  <c r="A1498" i="61"/>
  <c r="A1496" i="61"/>
  <c r="A990" i="61"/>
  <c r="A988" i="61"/>
  <c r="A986" i="61"/>
  <c r="A864" i="61"/>
  <c r="A862" i="61"/>
  <c r="A854" i="61"/>
  <c r="A792" i="61"/>
  <c r="A790" i="61"/>
  <c r="A782" i="61"/>
  <c r="A780" i="61"/>
  <c r="A682" i="61"/>
  <c r="A680" i="61"/>
  <c r="A678" i="61"/>
  <c r="D1379" i="61"/>
  <c r="D1377" i="61"/>
  <c r="D1380" i="61"/>
  <c r="D1378" i="61"/>
  <c r="A1484" i="61"/>
  <c r="A906" i="61"/>
  <c r="A904" i="61"/>
  <c r="A778" i="61"/>
  <c r="D1365" i="61"/>
  <c r="D1363" i="61"/>
  <c r="D1366" i="61"/>
  <c r="D1364" i="61"/>
  <c r="D1306" i="61"/>
  <c r="AQ115" i="9"/>
  <c r="AQ59" i="9"/>
  <c r="A1495" i="61"/>
  <c r="A1473" i="61"/>
  <c r="A1309" i="61"/>
  <c r="A1307" i="61"/>
  <c r="A1303" i="61"/>
  <c r="A1301" i="61"/>
  <c r="A1299" i="61"/>
  <c r="A985" i="61"/>
  <c r="A865" i="61"/>
  <c r="A863" i="61"/>
  <c r="A859" i="61"/>
  <c r="A857" i="61"/>
  <c r="A853" i="61"/>
  <c r="A789" i="61"/>
  <c r="A785" i="61"/>
  <c r="A781" i="61"/>
  <c r="A673" i="61"/>
  <c r="A669" i="61"/>
  <c r="A213" i="61"/>
  <c r="A209" i="61"/>
  <c r="A207" i="61"/>
  <c r="A99" i="61"/>
  <c r="A97" i="61"/>
  <c r="A95" i="61"/>
  <c r="D1374" i="61"/>
  <c r="D1372" i="61"/>
  <c r="D1314" i="61"/>
  <c r="A1500" i="61"/>
  <c r="A1494" i="61"/>
  <c r="A1492" i="61"/>
  <c r="A1490" i="61"/>
  <c r="A1474" i="61"/>
  <c r="A1452" i="61"/>
  <c r="A1450" i="61"/>
  <c r="A1308" i="61"/>
  <c r="A1300" i="61"/>
  <c r="A984" i="61"/>
  <c r="A982" i="61"/>
  <c r="A980" i="61"/>
  <c r="A978" i="61"/>
  <c r="A976" i="61"/>
  <c r="A974" i="61"/>
  <c r="A972" i="61"/>
  <c r="A888" i="61"/>
  <c r="A886" i="61"/>
  <c r="A866" i="61"/>
  <c r="A860" i="61"/>
  <c r="A858" i="61"/>
  <c r="A856" i="61"/>
  <c r="A786" i="61"/>
  <c r="A784" i="61"/>
  <c r="A776" i="61"/>
  <c r="A676" i="61"/>
  <c r="A674" i="61"/>
  <c r="A672" i="61"/>
  <c r="A670" i="61"/>
  <c r="A668" i="61"/>
  <c r="A666" i="61"/>
  <c r="A664" i="61"/>
  <c r="A218" i="61"/>
  <c r="A216" i="61"/>
  <c r="A214" i="61"/>
  <c r="A212" i="61"/>
  <c r="A210" i="61"/>
  <c r="A208" i="61"/>
  <c r="A206" i="61"/>
  <c r="A98" i="61"/>
  <c r="D1433" i="61"/>
  <c r="D1373" i="61"/>
  <c r="D1371" i="61"/>
  <c r="AA13" i="64"/>
  <c r="AA14" i="64"/>
  <c r="L23" i="9"/>
  <c r="H33" i="9"/>
  <c r="G231" i="9"/>
  <c r="L55" i="9"/>
  <c r="AA15" i="64"/>
  <c r="AA12" i="64"/>
  <c r="X13" i="64"/>
  <c r="AQ87" i="9"/>
  <c r="AQ27" i="9"/>
  <c r="AQ326" i="9"/>
  <c r="AQ335" i="9"/>
  <c r="AQ123" i="9"/>
  <c r="AQ179" i="9"/>
  <c r="AQ108" i="9"/>
  <c r="AQ305" i="9"/>
  <c r="AQ278" i="9"/>
  <c r="AQ255" i="9"/>
  <c r="AQ162" i="9"/>
  <c r="AQ101" i="9"/>
  <c r="AQ268" i="9"/>
  <c r="AQ109" i="9"/>
  <c r="AQ99" i="9"/>
  <c r="AQ43" i="9"/>
  <c r="AQ6" i="9"/>
  <c r="AQ25" i="9"/>
  <c r="W59" i="9"/>
  <c r="W403" i="9"/>
  <c r="W351" i="9"/>
  <c r="W287" i="9"/>
  <c r="W120" i="9"/>
  <c r="W413" i="9"/>
  <c r="W379" i="9"/>
  <c r="W299" i="9"/>
  <c r="W113" i="9"/>
  <c r="W5" i="9"/>
  <c r="W427" i="9"/>
  <c r="Z427" i="9" s="1"/>
  <c r="W406" i="9"/>
  <c r="W391" i="9"/>
  <c r="W359" i="9"/>
  <c r="W327" i="9"/>
  <c r="W295" i="9"/>
  <c r="W216" i="9"/>
  <c r="W430" i="9"/>
  <c r="W367" i="9"/>
  <c r="W303" i="9"/>
  <c r="W6" i="9"/>
  <c r="W10" i="9"/>
  <c r="W14" i="9"/>
  <c r="W18" i="9"/>
  <c r="W22" i="9"/>
  <c r="W26" i="9"/>
  <c r="W30" i="9"/>
  <c r="W34" i="9"/>
  <c r="W38" i="9"/>
  <c r="W42" i="9"/>
  <c r="W46" i="9"/>
  <c r="W50" i="9"/>
  <c r="W9" i="9"/>
  <c r="W17" i="9"/>
  <c r="W25" i="9"/>
  <c r="W33" i="9"/>
  <c r="W41" i="9"/>
  <c r="W49" i="9"/>
  <c r="W58" i="9"/>
  <c r="W66" i="9"/>
  <c r="W55" i="9"/>
  <c r="W63" i="9"/>
  <c r="W71" i="9"/>
  <c r="Z71" i="9" s="1"/>
  <c r="W79" i="9"/>
  <c r="W87" i="9"/>
  <c r="W95" i="9"/>
  <c r="W103" i="9"/>
  <c r="W111" i="9"/>
  <c r="Z111" i="9" s="1"/>
  <c r="W119" i="9"/>
  <c r="W123" i="9"/>
  <c r="W127" i="9"/>
  <c r="W131" i="9"/>
  <c r="Z131" i="9" s="1"/>
  <c r="W135" i="9"/>
  <c r="W139" i="9"/>
  <c r="W143" i="9"/>
  <c r="W147" i="9"/>
  <c r="W151" i="9"/>
  <c r="W155" i="9"/>
  <c r="W159" i="9"/>
  <c r="W163" i="9"/>
  <c r="W167" i="9"/>
  <c r="W171" i="9"/>
  <c r="W175" i="9"/>
  <c r="W106" i="9"/>
  <c r="W414" i="9"/>
  <c r="W319" i="9"/>
  <c r="W424" i="9"/>
  <c r="W347" i="9"/>
  <c r="W200" i="9"/>
  <c r="W411" i="9"/>
  <c r="W375" i="9"/>
  <c r="W311" i="9"/>
  <c r="W152" i="9"/>
  <c r="W419" i="9"/>
  <c r="W335" i="9"/>
  <c r="W184" i="9"/>
  <c r="W12" i="9"/>
  <c r="W20" i="9"/>
  <c r="W28" i="9"/>
  <c r="Z28" i="9" s="1"/>
  <c r="W36" i="9"/>
  <c r="W44" i="9"/>
  <c r="W52" i="9"/>
  <c r="W21" i="9"/>
  <c r="W37" i="9"/>
  <c r="W53" i="9"/>
  <c r="W69" i="9"/>
  <c r="W68" i="9"/>
  <c r="W84" i="9"/>
  <c r="W100" i="9"/>
  <c r="W116" i="9"/>
  <c r="W125" i="9"/>
  <c r="W133" i="9"/>
  <c r="W141" i="9"/>
  <c r="W149" i="9"/>
  <c r="W157" i="9"/>
  <c r="W165" i="9"/>
  <c r="W173" i="9"/>
  <c r="W179" i="9"/>
  <c r="W183" i="9"/>
  <c r="W187" i="9"/>
  <c r="W191" i="9"/>
  <c r="W195" i="9"/>
  <c r="Z195" i="9" s="1"/>
  <c r="W199" i="9"/>
  <c r="W203" i="9"/>
  <c r="W207" i="9"/>
  <c r="W211" i="9"/>
  <c r="W215" i="9"/>
  <c r="W219" i="9"/>
  <c r="W223" i="9"/>
  <c r="W227" i="9"/>
  <c r="W231" i="9"/>
  <c r="W235" i="9"/>
  <c r="W239" i="9"/>
  <c r="W243" i="9"/>
  <c r="W247" i="9"/>
  <c r="W251" i="9"/>
  <c r="W255" i="9"/>
  <c r="W259" i="9"/>
  <c r="W263" i="9"/>
  <c r="W267" i="9"/>
  <c r="W271" i="9"/>
  <c r="W275" i="9"/>
  <c r="W67" i="9"/>
  <c r="W83" i="9"/>
  <c r="W90" i="9"/>
  <c r="W101" i="9"/>
  <c r="W115" i="9"/>
  <c r="W124" i="9"/>
  <c r="W140" i="9"/>
  <c r="Z140" i="9" s="1"/>
  <c r="W156" i="9"/>
  <c r="W172" i="9"/>
  <c r="W188" i="9"/>
  <c r="W204" i="9"/>
  <c r="W220" i="9"/>
  <c r="W236" i="9"/>
  <c r="W252" i="9"/>
  <c r="W268" i="9"/>
  <c r="W278" i="9"/>
  <c r="W282" i="9"/>
  <c r="W286" i="9"/>
  <c r="W290" i="9"/>
  <c r="W294" i="9"/>
  <c r="W298" i="9"/>
  <c r="W302" i="9"/>
  <c r="W306" i="9"/>
  <c r="Z306" i="9" s="1"/>
  <c r="W310" i="9"/>
  <c r="W314" i="9"/>
  <c r="W318" i="9"/>
  <c r="W322" i="9"/>
  <c r="W326" i="9"/>
  <c r="W330" i="9"/>
  <c r="W334" i="9"/>
  <c r="W338" i="9"/>
  <c r="Z338" i="9" s="1"/>
  <c r="W342" i="9"/>
  <c r="W346" i="9"/>
  <c r="W350" i="9"/>
  <c r="W354" i="9"/>
  <c r="W358" i="9"/>
  <c r="W362" i="9"/>
  <c r="W366" i="9"/>
  <c r="W370" i="9"/>
  <c r="Z370" i="9" s="1"/>
  <c r="W374" i="9"/>
  <c r="W378" i="9"/>
  <c r="W382" i="9"/>
  <c r="W386" i="9"/>
  <c r="W390" i="9"/>
  <c r="W394" i="9"/>
  <c r="W15" i="9"/>
  <c r="W31" i="9"/>
  <c r="W47" i="9"/>
  <c r="W65" i="9"/>
  <c r="W75" i="9"/>
  <c r="W82" i="9"/>
  <c r="W93" i="9"/>
  <c r="W107" i="9"/>
  <c r="W114" i="9"/>
  <c r="W134" i="9"/>
  <c r="W150" i="9"/>
  <c r="W166" i="9"/>
  <c r="W182" i="9"/>
  <c r="W198" i="9"/>
  <c r="W214" i="9"/>
  <c r="W230" i="9"/>
  <c r="W246" i="9"/>
  <c r="W262" i="9"/>
  <c r="W19" i="9"/>
  <c r="W51" i="9"/>
  <c r="W73" i="9"/>
  <c r="W94" i="9"/>
  <c r="W122" i="9"/>
  <c r="W154" i="9"/>
  <c r="W186" i="9"/>
  <c r="W218" i="9"/>
  <c r="W250" i="9"/>
  <c r="W396" i="9"/>
  <c r="W404" i="9"/>
  <c r="W412" i="9"/>
  <c r="W420" i="9"/>
  <c r="W428" i="9"/>
  <c r="W64" i="9"/>
  <c r="W81" i="9"/>
  <c r="Z81" i="9" s="1"/>
  <c r="W102" i="9"/>
  <c r="W128" i="9"/>
  <c r="W160" i="9"/>
  <c r="W192" i="9"/>
  <c r="W224" i="9"/>
  <c r="W256" i="9"/>
  <c r="W277" i="9"/>
  <c r="W285" i="9"/>
  <c r="W293" i="9"/>
  <c r="W301" i="9"/>
  <c r="W309" i="9"/>
  <c r="W317" i="9"/>
  <c r="W325" i="9"/>
  <c r="W333" i="9"/>
  <c r="W341" i="9"/>
  <c r="W349" i="9"/>
  <c r="W357" i="9"/>
  <c r="W365" i="9"/>
  <c r="W373" i="9"/>
  <c r="W381" i="9"/>
  <c r="W389" i="9"/>
  <c r="W399" i="9"/>
  <c r="W407" i="9"/>
  <c r="W415" i="9"/>
  <c r="W423" i="9"/>
  <c r="W431" i="9"/>
  <c r="W11" i="9"/>
  <c r="W43" i="9"/>
  <c r="W77" i="9"/>
  <c r="W98" i="9"/>
  <c r="W112" i="9"/>
  <c r="W146" i="9"/>
  <c r="W178" i="9"/>
  <c r="Z178" i="9" s="1"/>
  <c r="W210" i="9"/>
  <c r="W242" i="9"/>
  <c r="W274" i="9"/>
  <c r="W429" i="9"/>
  <c r="W408" i="9"/>
  <c r="W363" i="9"/>
  <c r="Z363" i="9" s="1"/>
  <c r="W315" i="9"/>
  <c r="W85" i="9"/>
  <c r="W416" i="9"/>
  <c r="W405" i="9"/>
  <c r="W387" i="9"/>
  <c r="W355" i="9"/>
  <c r="W323" i="9"/>
  <c r="W291" i="9"/>
  <c r="W168" i="9"/>
  <c r="W383" i="9"/>
  <c r="W264" i="9"/>
  <c r="W422" i="9"/>
  <c r="W343" i="9"/>
  <c r="W398" i="9"/>
  <c r="W8" i="9"/>
  <c r="W24" i="9"/>
  <c r="W40" i="9"/>
  <c r="W13" i="9"/>
  <c r="W45" i="9"/>
  <c r="W60" i="9"/>
  <c r="Z60" i="9" s="1"/>
  <c r="W92" i="9"/>
  <c r="W121" i="9"/>
  <c r="W137" i="9"/>
  <c r="W153" i="9"/>
  <c r="W169" i="9"/>
  <c r="W181" i="9"/>
  <c r="W189" i="9"/>
  <c r="W197" i="9"/>
  <c r="W205" i="9"/>
  <c r="W213" i="9"/>
  <c r="W221" i="9"/>
  <c r="W229" i="9"/>
  <c r="W237" i="9"/>
  <c r="W245" i="9"/>
  <c r="W253" i="9"/>
  <c r="W261" i="9"/>
  <c r="W269" i="9"/>
  <c r="Z269" i="9" s="1"/>
  <c r="W56" i="9"/>
  <c r="W86" i="9"/>
  <c r="W104" i="9"/>
  <c r="W132" i="9"/>
  <c r="W164" i="9"/>
  <c r="W196" i="9"/>
  <c r="Z196" i="9" s="1"/>
  <c r="W228" i="9"/>
  <c r="W260" i="9"/>
  <c r="W280" i="9"/>
  <c r="W288" i="9"/>
  <c r="W296" i="9"/>
  <c r="W304" i="9"/>
  <c r="W312" i="9"/>
  <c r="W320" i="9"/>
  <c r="W328" i="9"/>
  <c r="W336" i="9"/>
  <c r="W344" i="9"/>
  <c r="W352" i="9"/>
  <c r="W360" i="9"/>
  <c r="W368" i="9"/>
  <c r="W376" i="9"/>
  <c r="W384" i="9"/>
  <c r="W392" i="9"/>
  <c r="W23" i="9"/>
  <c r="W54" i="9"/>
  <c r="W78" i="9"/>
  <c r="W96" i="9"/>
  <c r="W126" i="9"/>
  <c r="W158" i="9"/>
  <c r="W190" i="9"/>
  <c r="W222" i="9"/>
  <c r="W254" i="9"/>
  <c r="W35" i="9"/>
  <c r="W80" i="9"/>
  <c r="W138" i="9"/>
  <c r="W202" i="9"/>
  <c r="W266" i="9"/>
  <c r="W409" i="9"/>
  <c r="W425" i="9"/>
  <c r="W74" i="9"/>
  <c r="W117" i="9"/>
  <c r="W176" i="9"/>
  <c r="W240" i="9"/>
  <c r="W281" i="9"/>
  <c r="W297" i="9"/>
  <c r="W313" i="9"/>
  <c r="W329" i="9"/>
  <c r="W345" i="9"/>
  <c r="W361" i="9"/>
  <c r="W377" i="9"/>
  <c r="W393" i="9"/>
  <c r="W410" i="9"/>
  <c r="Z410" i="9" s="1"/>
  <c r="W426" i="9"/>
  <c r="W27" i="9"/>
  <c r="W91" i="9"/>
  <c r="W130" i="9"/>
  <c r="W194" i="9"/>
  <c r="W258" i="9"/>
  <c r="W395" i="9"/>
  <c r="W283" i="9"/>
  <c r="W136" i="9"/>
  <c r="W421" i="9"/>
  <c r="W400" i="9"/>
  <c r="W339" i="9"/>
  <c r="W99" i="9"/>
  <c r="X141" i="9"/>
  <c r="X424" i="9"/>
  <c r="X205" i="9"/>
  <c r="X434" i="9"/>
  <c r="X221" i="9"/>
  <c r="X416" i="9"/>
  <c r="X258" i="9"/>
  <c r="X173" i="9"/>
  <c r="X130" i="9"/>
  <c r="X408" i="9"/>
  <c r="X226" i="9"/>
  <c r="X162" i="9"/>
  <c r="X432" i="9"/>
  <c r="X237" i="9"/>
  <c r="X6" i="9"/>
  <c r="X10" i="9"/>
  <c r="X14" i="9"/>
  <c r="X18" i="9"/>
  <c r="X22" i="9"/>
  <c r="X26" i="9"/>
  <c r="X30" i="9"/>
  <c r="X34" i="9"/>
  <c r="X38" i="9"/>
  <c r="X42" i="9"/>
  <c r="X46" i="9"/>
  <c r="X50" i="9"/>
  <c r="X54" i="9"/>
  <c r="X58" i="9"/>
  <c r="X62" i="9"/>
  <c r="X66" i="9"/>
  <c r="X70" i="9"/>
  <c r="X74" i="9"/>
  <c r="X78" i="9"/>
  <c r="X82" i="9"/>
  <c r="X86" i="9"/>
  <c r="X90" i="9"/>
  <c r="X94" i="9"/>
  <c r="X98" i="9"/>
  <c r="X102" i="9"/>
  <c r="X106" i="9"/>
  <c r="X110" i="9"/>
  <c r="X114" i="9"/>
  <c r="X118" i="9"/>
  <c r="X63" i="9"/>
  <c r="X7" i="9"/>
  <c r="X15" i="9"/>
  <c r="X23" i="9"/>
  <c r="X31" i="9"/>
  <c r="X39" i="9"/>
  <c r="X47" i="9"/>
  <c r="X57" i="9"/>
  <c r="X73" i="9"/>
  <c r="X89" i="9"/>
  <c r="X105" i="9"/>
  <c r="X9" i="9"/>
  <c r="X25" i="9"/>
  <c r="X41" i="9"/>
  <c r="X61" i="9"/>
  <c r="X79" i="9"/>
  <c r="X107" i="9"/>
  <c r="X121" i="9"/>
  <c r="X129" i="9"/>
  <c r="X137" i="9"/>
  <c r="X145" i="9"/>
  <c r="X153" i="9"/>
  <c r="X161" i="9"/>
  <c r="X169" i="9"/>
  <c r="X177" i="9"/>
  <c r="X185" i="9"/>
  <c r="X193" i="9"/>
  <c r="X201" i="9"/>
  <c r="X209" i="9"/>
  <c r="X217" i="9"/>
  <c r="X225" i="9"/>
  <c r="X233" i="9"/>
  <c r="X241" i="9"/>
  <c r="X249" i="9"/>
  <c r="X257" i="9"/>
  <c r="X265" i="9"/>
  <c r="X273" i="9"/>
  <c r="X85" i="9"/>
  <c r="X103" i="9"/>
  <c r="X120" i="9"/>
  <c r="X128" i="9"/>
  <c r="X136" i="9"/>
  <c r="X144" i="9"/>
  <c r="X152" i="9"/>
  <c r="X160" i="9"/>
  <c r="X168" i="9"/>
  <c r="X176" i="9"/>
  <c r="X184" i="9"/>
  <c r="X192" i="9"/>
  <c r="X200" i="9"/>
  <c r="X208" i="9"/>
  <c r="X216" i="9"/>
  <c r="X224" i="9"/>
  <c r="X232" i="9"/>
  <c r="X240" i="9"/>
  <c r="X248" i="9"/>
  <c r="X256" i="9"/>
  <c r="X264" i="9"/>
  <c r="X272" i="9"/>
  <c r="X277" i="9"/>
  <c r="X281" i="9"/>
  <c r="X285" i="9"/>
  <c r="X289" i="9"/>
  <c r="X293" i="9"/>
  <c r="X297" i="9"/>
  <c r="X301" i="9"/>
  <c r="X305" i="9"/>
  <c r="X309" i="9"/>
  <c r="X313" i="9"/>
  <c r="X317" i="9"/>
  <c r="X321" i="9"/>
  <c r="X325" i="9"/>
  <c r="X329" i="9"/>
  <c r="X333" i="9"/>
  <c r="X337" i="9"/>
  <c r="X341" i="9"/>
  <c r="X345" i="9"/>
  <c r="X349" i="9"/>
  <c r="X353" i="9"/>
  <c r="X357" i="9"/>
  <c r="X361" i="9"/>
  <c r="X365" i="9"/>
  <c r="X369" i="9"/>
  <c r="X373" i="9"/>
  <c r="X377" i="9"/>
  <c r="X381" i="9"/>
  <c r="X385" i="9"/>
  <c r="X389" i="9"/>
  <c r="X393" i="9"/>
  <c r="X397" i="9"/>
  <c r="X401" i="9"/>
  <c r="X405" i="9"/>
  <c r="X409" i="9"/>
  <c r="X413" i="9"/>
  <c r="X417" i="9"/>
  <c r="X421" i="9"/>
  <c r="X425" i="9"/>
  <c r="X429" i="9"/>
  <c r="X433" i="9"/>
  <c r="X101" i="9"/>
  <c r="X127" i="9"/>
  <c r="X143" i="9"/>
  <c r="X159" i="9"/>
  <c r="X175" i="9"/>
  <c r="X191" i="9"/>
  <c r="X207" i="9"/>
  <c r="X223" i="9"/>
  <c r="X239" i="9"/>
  <c r="X255" i="9"/>
  <c r="X271" i="9"/>
  <c r="X280" i="9"/>
  <c r="X288" i="9"/>
  <c r="X296" i="9"/>
  <c r="X304" i="9"/>
  <c r="X312" i="9"/>
  <c r="X320" i="9"/>
  <c r="X328" i="9"/>
  <c r="X336" i="9"/>
  <c r="X344" i="9"/>
  <c r="X352" i="9"/>
  <c r="X360" i="9"/>
  <c r="X368" i="9"/>
  <c r="X376" i="9"/>
  <c r="X384" i="9"/>
  <c r="X392" i="9"/>
  <c r="X406" i="9"/>
  <c r="X422" i="9"/>
  <c r="X21" i="9"/>
  <c r="X53" i="9"/>
  <c r="X109" i="9"/>
  <c r="X133" i="9"/>
  <c r="X149" i="9"/>
  <c r="X165" i="9"/>
  <c r="X181" i="9"/>
  <c r="X197" i="9"/>
  <c r="X213" i="9"/>
  <c r="X229" i="9"/>
  <c r="X245" i="9"/>
  <c r="X261" i="9"/>
  <c r="X396" i="9"/>
  <c r="X412" i="9"/>
  <c r="X428" i="9"/>
  <c r="X67" i="9"/>
  <c r="X119" i="9"/>
  <c r="X135" i="9"/>
  <c r="X151" i="9"/>
  <c r="X167" i="9"/>
  <c r="X183" i="9"/>
  <c r="X199" i="9"/>
  <c r="X215" i="9"/>
  <c r="X231" i="9"/>
  <c r="X247" i="9"/>
  <c r="X263" i="9"/>
  <c r="X278" i="9"/>
  <c r="X286" i="9"/>
  <c r="X294" i="9"/>
  <c r="X302" i="9"/>
  <c r="X310" i="9"/>
  <c r="X318" i="9"/>
  <c r="X326" i="9"/>
  <c r="X334" i="9"/>
  <c r="X342" i="9"/>
  <c r="X350" i="9"/>
  <c r="X358" i="9"/>
  <c r="X366" i="9"/>
  <c r="X374" i="9"/>
  <c r="X382" i="9"/>
  <c r="X390" i="9"/>
  <c r="X242" i="9"/>
  <c r="X157" i="9"/>
  <c r="X426" i="9"/>
  <c r="X253" i="9"/>
  <c r="X210" i="9"/>
  <c r="X125" i="9"/>
  <c r="X69" i="9"/>
  <c r="X91" i="9"/>
  <c r="X194" i="9"/>
  <c r="X8" i="9"/>
  <c r="X16" i="9"/>
  <c r="X24" i="9"/>
  <c r="X32" i="9"/>
  <c r="X40" i="9"/>
  <c r="X48" i="9"/>
  <c r="X56" i="9"/>
  <c r="X64" i="9"/>
  <c r="X72" i="9"/>
  <c r="X80" i="9"/>
  <c r="X88" i="9"/>
  <c r="X96" i="9"/>
  <c r="X104" i="9"/>
  <c r="X112" i="9"/>
  <c r="X55" i="9"/>
  <c r="X11" i="9"/>
  <c r="X27" i="9"/>
  <c r="X43" i="9"/>
  <c r="X65" i="9"/>
  <c r="X97" i="9"/>
  <c r="X17" i="9"/>
  <c r="X49" i="9"/>
  <c r="X93" i="9"/>
  <c r="X126" i="9"/>
  <c r="X142" i="9"/>
  <c r="X158" i="9"/>
  <c r="X174" i="9"/>
  <c r="X190" i="9"/>
  <c r="X206" i="9"/>
  <c r="X222" i="9"/>
  <c r="X238" i="9"/>
  <c r="X254" i="9"/>
  <c r="X270" i="9"/>
  <c r="X99" i="9"/>
  <c r="X123" i="9"/>
  <c r="X139" i="9"/>
  <c r="X155" i="9"/>
  <c r="X171" i="9"/>
  <c r="X187" i="9"/>
  <c r="X203" i="9"/>
  <c r="X219" i="9"/>
  <c r="X235" i="9"/>
  <c r="X251" i="9"/>
  <c r="X267" i="9"/>
  <c r="X279" i="9"/>
  <c r="X287" i="9"/>
  <c r="X295" i="9"/>
  <c r="X303" i="9"/>
  <c r="X311" i="9"/>
  <c r="X319" i="9"/>
  <c r="X327" i="9"/>
  <c r="X335" i="9"/>
  <c r="X343" i="9"/>
  <c r="X351" i="9"/>
  <c r="X359" i="9"/>
  <c r="X367" i="9"/>
  <c r="X375" i="9"/>
  <c r="X383" i="9"/>
  <c r="X391" i="9"/>
  <c r="X399" i="9"/>
  <c r="X407" i="9"/>
  <c r="X415" i="9"/>
  <c r="X423" i="9"/>
  <c r="X431" i="9"/>
  <c r="X115" i="9"/>
  <c r="X148" i="9"/>
  <c r="X180" i="9"/>
  <c r="X212" i="9"/>
  <c r="X244" i="9"/>
  <c r="X276" i="9"/>
  <c r="X292" i="9"/>
  <c r="X308" i="9"/>
  <c r="X324" i="9"/>
  <c r="X340" i="9"/>
  <c r="X356" i="9"/>
  <c r="X372" i="9"/>
  <c r="X388" i="9"/>
  <c r="X414" i="9"/>
  <c r="X37" i="9"/>
  <c r="X122" i="9"/>
  <c r="X154" i="9"/>
  <c r="X186" i="9"/>
  <c r="X218" i="9"/>
  <c r="X250" i="9"/>
  <c r="X404" i="9"/>
  <c r="X5" i="9"/>
  <c r="X124" i="9"/>
  <c r="X156" i="9"/>
  <c r="X188" i="9"/>
  <c r="X220" i="9"/>
  <c r="X252" i="9"/>
  <c r="X282" i="9"/>
  <c r="X298" i="9"/>
  <c r="X314" i="9"/>
  <c r="X330" i="9"/>
  <c r="X346" i="9"/>
  <c r="X362" i="9"/>
  <c r="X378" i="9"/>
  <c r="X394" i="9"/>
  <c r="X274" i="9"/>
  <c r="X189" i="9"/>
  <c r="S28" i="9"/>
  <c r="S430" i="9"/>
  <c r="S416" i="9"/>
  <c r="S384" i="9"/>
  <c r="V384" i="9" s="1"/>
  <c r="S68" i="9"/>
  <c r="S402" i="9"/>
  <c r="S378" i="9"/>
  <c r="V378" i="9" s="1"/>
  <c r="S350" i="9"/>
  <c r="S414" i="9"/>
  <c r="V414" i="9" s="1"/>
  <c r="S398" i="9"/>
  <c r="S382" i="9"/>
  <c r="S366" i="9"/>
  <c r="S432" i="9"/>
  <c r="S424" i="9"/>
  <c r="S392" i="9"/>
  <c r="S358" i="9"/>
  <c r="S394" i="9"/>
  <c r="S431" i="9"/>
  <c r="S427" i="9"/>
  <c r="S420" i="9"/>
  <c r="S404" i="9"/>
  <c r="S388" i="9"/>
  <c r="S372" i="9"/>
  <c r="S334" i="9"/>
  <c r="S318" i="9"/>
  <c r="S302" i="9"/>
  <c r="S286" i="9"/>
  <c r="S270" i="9"/>
  <c r="S250" i="9"/>
  <c r="S218" i="9"/>
  <c r="V218" i="9" s="1"/>
  <c r="S186" i="9"/>
  <c r="S154" i="9"/>
  <c r="V154" i="9" s="1"/>
  <c r="S122" i="9"/>
  <c r="S90" i="9"/>
  <c r="V90" i="9" s="1"/>
  <c r="S54" i="9"/>
  <c r="S360" i="9"/>
  <c r="V360" i="9" s="1"/>
  <c r="S344" i="9"/>
  <c r="S328" i="9"/>
  <c r="S312" i="9"/>
  <c r="S296" i="9"/>
  <c r="S280" i="9"/>
  <c r="S264" i="9"/>
  <c r="S240" i="9"/>
  <c r="S208" i="9"/>
  <c r="S176" i="9"/>
  <c r="S144" i="9"/>
  <c r="S112" i="9"/>
  <c r="S80" i="9"/>
  <c r="S56" i="9"/>
  <c r="S331" i="9"/>
  <c r="S335" i="9"/>
  <c r="S339" i="9"/>
  <c r="S343" i="9"/>
  <c r="S347" i="9"/>
  <c r="S351" i="9"/>
  <c r="S355" i="9"/>
  <c r="V355" i="9" s="1"/>
  <c r="S359" i="9"/>
  <c r="S363" i="9"/>
  <c r="S6" i="9"/>
  <c r="S421" i="9"/>
  <c r="S417" i="9"/>
  <c r="S413" i="9"/>
  <c r="S409" i="9"/>
  <c r="S405" i="9"/>
  <c r="S401" i="9"/>
  <c r="S397" i="9"/>
  <c r="S393" i="9"/>
  <c r="S389" i="9"/>
  <c r="S385" i="9"/>
  <c r="V385" i="9" s="1"/>
  <c r="S381" i="9"/>
  <c r="S377" i="9"/>
  <c r="V377" i="9" s="1"/>
  <c r="S373" i="9"/>
  <c r="S369" i="9"/>
  <c r="S362" i="9"/>
  <c r="S346" i="9"/>
  <c r="V346" i="9" s="1"/>
  <c r="S330" i="9"/>
  <c r="S314" i="9"/>
  <c r="S298" i="9"/>
  <c r="S282" i="9"/>
  <c r="S266" i="9"/>
  <c r="S242" i="9"/>
  <c r="S210" i="9"/>
  <c r="S178" i="9"/>
  <c r="S146" i="9"/>
  <c r="S114" i="9"/>
  <c r="S364" i="9"/>
  <c r="S348" i="9"/>
  <c r="S332" i="9"/>
  <c r="S316" i="9"/>
  <c r="S300" i="9"/>
  <c r="S284" i="9"/>
  <c r="S268" i="9"/>
  <c r="S248" i="9"/>
  <c r="S216" i="9"/>
  <c r="S184" i="9"/>
  <c r="S152" i="9"/>
  <c r="S120" i="9"/>
  <c r="S88" i="9"/>
  <c r="S30" i="9"/>
  <c r="S329" i="9"/>
  <c r="S325" i="9"/>
  <c r="S321" i="9"/>
  <c r="S317" i="9"/>
  <c r="S313" i="9"/>
  <c r="S309" i="9"/>
  <c r="S305" i="9"/>
  <c r="S301" i="9"/>
  <c r="V301" i="9" s="1"/>
  <c r="S297" i="9"/>
  <c r="S293" i="9"/>
  <c r="S289" i="9"/>
  <c r="S285" i="9"/>
  <c r="V285" i="9" s="1"/>
  <c r="S281" i="9"/>
  <c r="S277" i="9"/>
  <c r="S273" i="9"/>
  <c r="S269" i="9"/>
  <c r="S265" i="9"/>
  <c r="S261" i="9"/>
  <c r="S254" i="9"/>
  <c r="S238" i="9"/>
  <c r="S222" i="9"/>
  <c r="S206" i="9"/>
  <c r="S190" i="9"/>
  <c r="S174" i="9"/>
  <c r="S158" i="9"/>
  <c r="S142" i="9"/>
  <c r="S126" i="9"/>
  <c r="S110" i="9"/>
  <c r="S94" i="9"/>
  <c r="S78" i="9"/>
  <c r="S52" i="9"/>
  <c r="S40" i="9"/>
  <c r="S14" i="9"/>
  <c r="S10" i="9"/>
  <c r="S244" i="9"/>
  <c r="S228" i="9"/>
  <c r="S212" i="9"/>
  <c r="S196" i="9"/>
  <c r="S180" i="9"/>
  <c r="S164" i="9"/>
  <c r="S148" i="9"/>
  <c r="S132" i="9"/>
  <c r="S116" i="9"/>
  <c r="S100" i="9"/>
  <c r="S84" i="9"/>
  <c r="S70" i="9"/>
  <c r="S44" i="9"/>
  <c r="S32" i="9"/>
  <c r="S74" i="9"/>
  <c r="S58" i="9"/>
  <c r="S42" i="9"/>
  <c r="S26" i="9"/>
  <c r="S5" i="9"/>
  <c r="S93" i="9"/>
  <c r="S101" i="9"/>
  <c r="S109" i="9"/>
  <c r="S119" i="9"/>
  <c r="S127" i="9"/>
  <c r="S135" i="9"/>
  <c r="V135" i="9" s="1"/>
  <c r="S145" i="9"/>
  <c r="S153" i="9"/>
  <c r="S163" i="9"/>
  <c r="S171" i="9"/>
  <c r="S179" i="9"/>
  <c r="S187" i="9"/>
  <c r="S195" i="9"/>
  <c r="S203" i="9"/>
  <c r="S213" i="9"/>
  <c r="S221" i="9"/>
  <c r="S229" i="9"/>
  <c r="S237" i="9"/>
  <c r="S245" i="9"/>
  <c r="S251" i="9"/>
  <c r="S7" i="9"/>
  <c r="S11" i="9"/>
  <c r="S15" i="9"/>
  <c r="S19" i="9"/>
  <c r="S23" i="9"/>
  <c r="S27" i="9"/>
  <c r="S31" i="9"/>
  <c r="S35" i="9"/>
  <c r="S39" i="9"/>
  <c r="V39" i="9" s="1"/>
  <c r="S43" i="9"/>
  <c r="S47" i="9"/>
  <c r="S51" i="9"/>
  <c r="S55" i="9"/>
  <c r="S59" i="9"/>
  <c r="S63" i="9"/>
  <c r="S69" i="9"/>
  <c r="S73" i="9"/>
  <c r="S77" i="9"/>
  <c r="S81" i="9"/>
  <c r="S85" i="9"/>
  <c r="S89" i="9"/>
  <c r="V89" i="9" s="1"/>
  <c r="S95" i="9"/>
  <c r="S103" i="9"/>
  <c r="V103" i="9" s="1"/>
  <c r="S113" i="9"/>
  <c r="S117" i="9"/>
  <c r="S125" i="9"/>
  <c r="S133" i="9"/>
  <c r="S141" i="9"/>
  <c r="S147" i="9"/>
  <c r="S155" i="9"/>
  <c r="S161" i="9"/>
  <c r="S169" i="9"/>
  <c r="S177" i="9"/>
  <c r="V177" i="9" s="1"/>
  <c r="S185" i="9"/>
  <c r="S193" i="9"/>
  <c r="S201" i="9"/>
  <c r="S207" i="9"/>
  <c r="S217" i="9"/>
  <c r="S223" i="9"/>
  <c r="S231" i="9"/>
  <c r="V231" i="9" s="1"/>
  <c r="S239" i="9"/>
  <c r="S247" i="9"/>
  <c r="S255" i="9"/>
  <c r="S434" i="9"/>
  <c r="S400" i="9"/>
  <c r="S418" i="9"/>
  <c r="S370" i="9"/>
  <c r="S406" i="9"/>
  <c r="S374" i="9"/>
  <c r="S428" i="9"/>
  <c r="S376" i="9"/>
  <c r="S433" i="9"/>
  <c r="S425" i="9"/>
  <c r="S396" i="9"/>
  <c r="S342" i="9"/>
  <c r="S310" i="9"/>
  <c r="S278" i="9"/>
  <c r="S234" i="9"/>
  <c r="S170" i="9"/>
  <c r="S106" i="9"/>
  <c r="S36" i="9"/>
  <c r="S336" i="9"/>
  <c r="S304" i="9"/>
  <c r="S272" i="9"/>
  <c r="S224" i="9"/>
  <c r="S160" i="9"/>
  <c r="S96" i="9"/>
  <c r="S16" i="9"/>
  <c r="S337" i="9"/>
  <c r="V337" i="9" s="1"/>
  <c r="S345" i="9"/>
  <c r="S353" i="9"/>
  <c r="S361" i="9"/>
  <c r="S423" i="9"/>
  <c r="S415" i="9"/>
  <c r="S407" i="9"/>
  <c r="S399" i="9"/>
  <c r="S391" i="9"/>
  <c r="S383" i="9"/>
  <c r="S375" i="9"/>
  <c r="S367" i="9"/>
  <c r="S338" i="9"/>
  <c r="S306" i="9"/>
  <c r="S274" i="9"/>
  <c r="S226" i="9"/>
  <c r="S162" i="9"/>
  <c r="S98" i="9"/>
  <c r="S340" i="9"/>
  <c r="S308" i="9"/>
  <c r="S276" i="9"/>
  <c r="S232" i="9"/>
  <c r="S168" i="9"/>
  <c r="S104" i="9"/>
  <c r="S24" i="9"/>
  <c r="S323" i="9"/>
  <c r="S315" i="9"/>
  <c r="S307" i="9"/>
  <c r="S299" i="9"/>
  <c r="S291" i="9"/>
  <c r="S283" i="9"/>
  <c r="S275" i="9"/>
  <c r="S267" i="9"/>
  <c r="S259" i="9"/>
  <c r="S230" i="9"/>
  <c r="S198" i="9"/>
  <c r="S166" i="9"/>
  <c r="S134" i="9"/>
  <c r="S102" i="9"/>
  <c r="S72" i="9"/>
  <c r="S20" i="9"/>
  <c r="S252" i="9"/>
  <c r="S220" i="9"/>
  <c r="S188" i="9"/>
  <c r="S156" i="9"/>
  <c r="S124" i="9"/>
  <c r="S92" i="9"/>
  <c r="S64" i="9"/>
  <c r="S12" i="9"/>
  <c r="S50" i="9"/>
  <c r="S18" i="9"/>
  <c r="S97" i="9"/>
  <c r="S111" i="9"/>
  <c r="S131" i="9"/>
  <c r="S149" i="9"/>
  <c r="S167" i="9"/>
  <c r="V167" i="9" s="1"/>
  <c r="S183" i="9"/>
  <c r="S199" i="9"/>
  <c r="V199" i="9" s="1"/>
  <c r="S215" i="9"/>
  <c r="S233" i="9"/>
  <c r="S249" i="9"/>
  <c r="S9" i="9"/>
  <c r="S17" i="9"/>
  <c r="S25" i="9"/>
  <c r="S33" i="9"/>
  <c r="S41" i="9"/>
  <c r="S49" i="9"/>
  <c r="V49" i="9" s="1"/>
  <c r="S57" i="9"/>
  <c r="S65" i="9"/>
  <c r="S75" i="9"/>
  <c r="S83" i="9"/>
  <c r="S91" i="9"/>
  <c r="S107" i="9"/>
  <c r="S121" i="9"/>
  <c r="S137" i="9"/>
  <c r="S151" i="9"/>
  <c r="S165" i="9"/>
  <c r="S181" i="9"/>
  <c r="S197" i="9"/>
  <c r="S211" i="9"/>
  <c r="S227" i="9"/>
  <c r="S243" i="9"/>
  <c r="T25" i="9"/>
  <c r="T368" i="9"/>
  <c r="T168" i="9"/>
  <c r="T426" i="9"/>
  <c r="T362" i="9"/>
  <c r="T216" i="9"/>
  <c r="T88" i="9"/>
  <c r="T394" i="9"/>
  <c r="T352" i="9"/>
  <c r="T248" i="9"/>
  <c r="T120" i="9"/>
  <c r="T410" i="9"/>
  <c r="T345" i="9"/>
  <c r="T40" i="9"/>
  <c r="T336" i="9"/>
  <c r="T400" i="9"/>
  <c r="T357" i="9"/>
  <c r="T264" i="9"/>
  <c r="T136" i="9"/>
  <c r="T425" i="9"/>
  <c r="T404" i="9"/>
  <c r="T382" i="9"/>
  <c r="T361" i="9"/>
  <c r="T333" i="9"/>
  <c r="T289" i="9"/>
  <c r="T225" i="9"/>
  <c r="T161" i="9"/>
  <c r="T81" i="9"/>
  <c r="T33" i="9"/>
  <c r="T424" i="9"/>
  <c r="T370" i="9"/>
  <c r="T433" i="9"/>
  <c r="T422" i="9"/>
  <c r="T412" i="9"/>
  <c r="T401" i="9"/>
  <c r="T390" i="9"/>
  <c r="T380" i="9"/>
  <c r="T369" i="9"/>
  <c r="T358" i="9"/>
  <c r="T348" i="9"/>
  <c r="T328" i="9"/>
  <c r="T297" i="9"/>
  <c r="T265" i="9"/>
  <c r="T233" i="9"/>
  <c r="T201" i="9"/>
  <c r="T169" i="9"/>
  <c r="T137" i="9"/>
  <c r="T105" i="9"/>
  <c r="T73" i="9"/>
  <c r="T41" i="9"/>
  <c r="T18" i="9"/>
  <c r="T36" i="9"/>
  <c r="T52" i="9"/>
  <c r="T68" i="9"/>
  <c r="T84" i="9"/>
  <c r="T100" i="9"/>
  <c r="T116" i="9"/>
  <c r="T132" i="9"/>
  <c r="T148" i="9"/>
  <c r="T164" i="9"/>
  <c r="T180" i="9"/>
  <c r="T196" i="9"/>
  <c r="T212" i="9"/>
  <c r="T228" i="9"/>
  <c r="T244" i="9"/>
  <c r="T260" i="9"/>
  <c r="T276" i="9"/>
  <c r="T292" i="9"/>
  <c r="T308" i="9"/>
  <c r="T324" i="9"/>
  <c r="T340" i="9"/>
  <c r="T351" i="9"/>
  <c r="T359" i="9"/>
  <c r="T367" i="9"/>
  <c r="T375" i="9"/>
  <c r="T383" i="9"/>
  <c r="T391" i="9"/>
  <c r="T399" i="9"/>
  <c r="T407" i="9"/>
  <c r="T415" i="9"/>
  <c r="T423" i="9"/>
  <c r="T431" i="9"/>
  <c r="T29" i="9"/>
  <c r="T45" i="9"/>
  <c r="T77" i="9"/>
  <c r="T109" i="9"/>
  <c r="T133" i="9"/>
  <c r="T165" i="9"/>
  <c r="T197" i="9"/>
  <c r="T229" i="9"/>
  <c r="T253" i="9"/>
  <c r="T293" i="9"/>
  <c r="T9" i="9"/>
  <c r="T69" i="9"/>
  <c r="T101" i="9"/>
  <c r="T141" i="9"/>
  <c r="T173" i="9"/>
  <c r="T205" i="9"/>
  <c r="T245" i="9"/>
  <c r="T277" i="9"/>
  <c r="T309" i="9"/>
  <c r="T430" i="9"/>
  <c r="T409" i="9"/>
  <c r="T388" i="9"/>
  <c r="T366" i="9"/>
  <c r="T344" i="9"/>
  <c r="T273" i="9"/>
  <c r="T209" i="9"/>
  <c r="T145" i="9"/>
  <c r="T97" i="9"/>
  <c r="T14" i="9"/>
  <c r="T418" i="9"/>
  <c r="T402" i="9"/>
  <c r="T392" i="9"/>
  <c r="T381" i="9"/>
  <c r="T365" i="9"/>
  <c r="T354" i="9"/>
  <c r="T341" i="9"/>
  <c r="T320" i="9"/>
  <c r="T288" i="9"/>
  <c r="T256" i="9"/>
  <c r="T224" i="9"/>
  <c r="T192" i="9"/>
  <c r="T160" i="9"/>
  <c r="T128" i="9"/>
  <c r="T96" i="9"/>
  <c r="T64" i="9"/>
  <c r="T32" i="9"/>
  <c r="T6" i="9"/>
  <c r="T17" i="9"/>
  <c r="T27" i="9"/>
  <c r="T35" i="9"/>
  <c r="T43" i="9"/>
  <c r="T51" i="9"/>
  <c r="T59" i="9"/>
  <c r="T67" i="9"/>
  <c r="T75" i="9"/>
  <c r="T83" i="9"/>
  <c r="T91" i="9"/>
  <c r="T99" i="9"/>
  <c r="T107" i="9"/>
  <c r="T115" i="9"/>
  <c r="T123" i="9"/>
  <c r="T131" i="9"/>
  <c r="T139" i="9"/>
  <c r="T147" i="9"/>
  <c r="T155" i="9"/>
  <c r="T163" i="9"/>
  <c r="T171" i="9"/>
  <c r="T179" i="9"/>
  <c r="T187" i="9"/>
  <c r="T195" i="9"/>
  <c r="T203" i="9"/>
  <c r="T211" i="9"/>
  <c r="T219" i="9"/>
  <c r="T227" i="9"/>
  <c r="T235" i="9"/>
  <c r="T243" i="9"/>
  <c r="T251" i="9"/>
  <c r="T259" i="9"/>
  <c r="T267" i="9"/>
  <c r="T275" i="9"/>
  <c r="T283" i="9"/>
  <c r="T291" i="9"/>
  <c r="T299" i="9"/>
  <c r="T307" i="9"/>
  <c r="T315" i="9"/>
  <c r="T323" i="9"/>
  <c r="T331" i="9"/>
  <c r="T339" i="9"/>
  <c r="T10" i="9"/>
  <c r="T21" i="9"/>
  <c r="T30" i="9"/>
  <c r="T38" i="9"/>
  <c r="T46" i="9"/>
  <c r="T54" i="9"/>
  <c r="T62" i="9"/>
  <c r="T70" i="9"/>
  <c r="T78" i="9"/>
  <c r="T86" i="9"/>
  <c r="T94" i="9"/>
  <c r="T102" i="9"/>
  <c r="T110" i="9"/>
  <c r="T118" i="9"/>
  <c r="T126" i="9"/>
  <c r="T134" i="9"/>
  <c r="T142" i="9"/>
  <c r="T150" i="9"/>
  <c r="T158" i="9"/>
  <c r="T166" i="9"/>
  <c r="T174" i="9"/>
  <c r="T182" i="9"/>
  <c r="T190" i="9"/>
  <c r="T198" i="9"/>
  <c r="T206" i="9"/>
  <c r="T214" i="9"/>
  <c r="T222" i="9"/>
  <c r="T230" i="9"/>
  <c r="T238" i="9"/>
  <c r="T246" i="9"/>
  <c r="T254" i="9"/>
  <c r="T262" i="9"/>
  <c r="T270" i="9"/>
  <c r="T278" i="9"/>
  <c r="T286" i="9"/>
  <c r="T294" i="9"/>
  <c r="T302" i="9"/>
  <c r="T310" i="9"/>
  <c r="T318" i="9"/>
  <c r="T326" i="9"/>
  <c r="T334" i="9"/>
  <c r="T342" i="9"/>
  <c r="T8" i="9"/>
  <c r="T20" i="9"/>
  <c r="T12" i="9"/>
  <c r="T23" i="9"/>
  <c r="T432" i="9"/>
  <c r="T104" i="9"/>
  <c r="T280" i="9"/>
  <c r="T416" i="9"/>
  <c r="T312" i="9"/>
  <c r="T56" i="9"/>
  <c r="T232" i="9"/>
  <c r="T421" i="9"/>
  <c r="T325" i="9"/>
  <c r="T72" i="9"/>
  <c r="T393" i="9"/>
  <c r="T350" i="9"/>
  <c r="T257" i="9"/>
  <c r="T113" i="9"/>
  <c r="T434" i="9"/>
  <c r="T5" i="9"/>
  <c r="T417" i="9"/>
  <c r="T396" i="9"/>
  <c r="T374" i="9"/>
  <c r="T353" i="9"/>
  <c r="T313" i="9"/>
  <c r="T249" i="9"/>
  <c r="T185" i="9"/>
  <c r="T121" i="9"/>
  <c r="T57" i="9"/>
  <c r="T28" i="9"/>
  <c r="T60" i="9"/>
  <c r="T92" i="9"/>
  <c r="T124" i="9"/>
  <c r="T156" i="9"/>
  <c r="T188" i="9"/>
  <c r="T220" i="9"/>
  <c r="T252" i="9"/>
  <c r="T284" i="9"/>
  <c r="T316" i="9"/>
  <c r="T347" i="9"/>
  <c r="T363" i="9"/>
  <c r="T379" i="9"/>
  <c r="T395" i="9"/>
  <c r="T411" i="9"/>
  <c r="T427" i="9"/>
  <c r="T37" i="9"/>
  <c r="T93" i="9"/>
  <c r="T149" i="9"/>
  <c r="T213" i="9"/>
  <c r="T269" i="9"/>
  <c r="T53" i="9"/>
  <c r="T117" i="9"/>
  <c r="T189" i="9"/>
  <c r="T261" i="9"/>
  <c r="T317" i="9"/>
  <c r="T398" i="9"/>
  <c r="T356" i="9"/>
  <c r="T241" i="9"/>
  <c r="T129" i="9"/>
  <c r="T429" i="9"/>
  <c r="T397" i="9"/>
  <c r="T376" i="9"/>
  <c r="T349" i="9"/>
  <c r="T304" i="9"/>
  <c r="T240" i="9"/>
  <c r="T176" i="9"/>
  <c r="T112" i="9"/>
  <c r="T48" i="9"/>
  <c r="T11" i="9"/>
  <c r="T31" i="9"/>
  <c r="T47" i="9"/>
  <c r="T63" i="9"/>
  <c r="T79" i="9"/>
  <c r="T95" i="9"/>
  <c r="T111" i="9"/>
  <c r="T127" i="9"/>
  <c r="T143" i="9"/>
  <c r="T159" i="9"/>
  <c r="T175" i="9"/>
  <c r="T191" i="9"/>
  <c r="T207" i="9"/>
  <c r="T223" i="9"/>
  <c r="T239" i="9"/>
  <c r="T255" i="9"/>
  <c r="T271" i="9"/>
  <c r="T287" i="9"/>
  <c r="T303" i="9"/>
  <c r="T319" i="9"/>
  <c r="T335" i="9"/>
  <c r="T15" i="9"/>
  <c r="T34" i="9"/>
  <c r="T50" i="9"/>
  <c r="T66" i="9"/>
  <c r="T82" i="9"/>
  <c r="T98" i="9"/>
  <c r="T114" i="9"/>
  <c r="T130" i="9"/>
  <c r="T146" i="9"/>
  <c r="T162" i="9"/>
  <c r="T178" i="9"/>
  <c r="T194" i="9"/>
  <c r="T210" i="9"/>
  <c r="T226" i="9"/>
  <c r="T242" i="9"/>
  <c r="T258" i="9"/>
  <c r="T274" i="9"/>
  <c r="T290" i="9"/>
  <c r="T306" i="9"/>
  <c r="T322" i="9"/>
  <c r="T338" i="9"/>
  <c r="T24" i="9"/>
  <c r="AI14" i="9"/>
  <c r="AK14" i="9" s="1"/>
  <c r="AI22" i="9"/>
  <c r="AI429" i="9"/>
  <c r="AI413" i="9"/>
  <c r="AI397" i="9"/>
  <c r="AI381" i="9"/>
  <c r="AI365" i="9"/>
  <c r="AI349" i="9"/>
  <c r="AI333" i="9"/>
  <c r="AI317" i="9"/>
  <c r="AI301" i="9"/>
  <c r="AI285" i="9"/>
  <c r="AI269" i="9"/>
  <c r="AI253" i="9"/>
  <c r="AI237" i="9"/>
  <c r="AI217" i="9"/>
  <c r="AK217" i="9" s="1"/>
  <c r="AI185" i="9"/>
  <c r="AI153" i="9"/>
  <c r="AK153" i="9" s="1"/>
  <c r="AI121" i="9"/>
  <c r="AI89" i="9"/>
  <c r="AK89" i="9" s="1"/>
  <c r="AI54" i="9"/>
  <c r="AI428" i="9"/>
  <c r="AI412" i="9"/>
  <c r="AI396" i="9"/>
  <c r="AI380" i="9"/>
  <c r="AI364" i="9"/>
  <c r="AI348" i="9"/>
  <c r="AI332" i="9"/>
  <c r="AI316" i="9"/>
  <c r="AI300" i="9"/>
  <c r="AI284" i="9"/>
  <c r="AI268" i="9"/>
  <c r="AI252" i="9"/>
  <c r="AI236" i="9"/>
  <c r="AI213" i="9"/>
  <c r="AI181" i="9"/>
  <c r="AI149" i="9"/>
  <c r="AI117" i="9"/>
  <c r="AI85" i="9"/>
  <c r="AI46" i="9"/>
  <c r="AI21" i="9"/>
  <c r="AI37" i="9"/>
  <c r="AI53" i="9"/>
  <c r="AI64" i="9"/>
  <c r="AI72" i="9"/>
  <c r="AI80" i="9"/>
  <c r="AI88" i="9"/>
  <c r="AI96" i="9"/>
  <c r="AI104" i="9"/>
  <c r="AI112" i="9"/>
  <c r="AI120" i="9"/>
  <c r="AI128" i="9"/>
  <c r="AI136" i="9"/>
  <c r="AI144" i="9"/>
  <c r="AI152" i="9"/>
  <c r="AI160" i="9"/>
  <c r="AK160" i="9" s="1"/>
  <c r="AI168" i="9"/>
  <c r="AI176" i="9"/>
  <c r="AI184" i="9"/>
  <c r="AI192" i="9"/>
  <c r="AI200" i="9"/>
  <c r="AI208" i="9"/>
  <c r="AI216" i="9"/>
  <c r="AI224" i="9"/>
  <c r="AI425" i="9"/>
  <c r="AI409" i="9"/>
  <c r="AI393" i="9"/>
  <c r="AK393" i="9" s="1"/>
  <c r="AI377" i="9"/>
  <c r="AI361" i="9"/>
  <c r="AI345" i="9"/>
  <c r="AI329" i="9"/>
  <c r="AI313" i="9"/>
  <c r="AI297" i="9"/>
  <c r="AI281" i="9"/>
  <c r="AK281" i="9" s="1"/>
  <c r="AI265" i="9"/>
  <c r="AI249" i="9"/>
  <c r="AI233" i="9"/>
  <c r="AI209" i="9"/>
  <c r="AI177" i="9"/>
  <c r="AI145" i="9"/>
  <c r="AI113" i="9"/>
  <c r="AI81" i="9"/>
  <c r="AI38" i="9"/>
  <c r="AI424" i="9"/>
  <c r="AI408" i="9"/>
  <c r="AI392" i="9"/>
  <c r="AI376" i="9"/>
  <c r="AI360" i="9"/>
  <c r="AI344" i="9"/>
  <c r="AI328" i="9"/>
  <c r="AI312" i="9"/>
  <c r="AI296" i="9"/>
  <c r="AI280" i="9"/>
  <c r="AI264" i="9"/>
  <c r="AI248" i="9"/>
  <c r="AI232" i="9"/>
  <c r="AI205" i="9"/>
  <c r="AI173" i="9"/>
  <c r="AI141" i="9"/>
  <c r="AI109" i="9"/>
  <c r="AI77" i="9"/>
  <c r="AI30" i="9"/>
  <c r="AI431" i="9"/>
  <c r="AI423" i="9"/>
  <c r="AI415" i="9"/>
  <c r="AK415" i="9" s="1"/>
  <c r="AI407" i="9"/>
  <c r="AI399" i="9"/>
  <c r="AI391" i="9"/>
  <c r="AI383" i="9"/>
  <c r="AI375" i="9"/>
  <c r="AI367" i="9"/>
  <c r="AI359" i="9"/>
  <c r="AI351" i="9"/>
  <c r="AI343" i="9"/>
  <c r="AI335" i="9"/>
  <c r="AI327" i="9"/>
  <c r="AK327" i="9" s="1"/>
  <c r="AI319" i="9"/>
  <c r="AI311" i="9"/>
  <c r="AI303" i="9"/>
  <c r="AI295" i="9"/>
  <c r="AI287" i="9"/>
  <c r="AI279" i="9"/>
  <c r="AI271" i="9"/>
  <c r="AK271" i="9" s="1"/>
  <c r="AI263" i="9"/>
  <c r="AI255" i="9"/>
  <c r="AI247" i="9"/>
  <c r="AI239" i="9"/>
  <c r="AI231" i="9"/>
  <c r="AI223" i="9"/>
  <c r="AI215" i="9"/>
  <c r="AI207" i="9"/>
  <c r="AI199" i="9"/>
  <c r="AI191" i="9"/>
  <c r="AI183" i="9"/>
  <c r="AI175" i="9"/>
  <c r="AI167" i="9"/>
  <c r="AI159" i="9"/>
  <c r="AI151" i="9"/>
  <c r="AI143" i="9"/>
  <c r="AI135" i="9"/>
  <c r="AI127" i="9"/>
  <c r="AI119" i="9"/>
  <c r="AI111" i="9"/>
  <c r="AI103" i="9"/>
  <c r="AI95" i="9"/>
  <c r="AI87" i="9"/>
  <c r="AI79" i="9"/>
  <c r="AI71" i="9"/>
  <c r="AI63" i="9"/>
  <c r="AI50" i="9"/>
  <c r="AI34" i="9"/>
  <c r="AI18" i="9"/>
  <c r="AI7" i="9"/>
  <c r="AI15" i="9"/>
  <c r="AI23" i="9"/>
  <c r="AK23" i="9" s="1"/>
  <c r="AI31" i="9"/>
  <c r="AI39" i="9"/>
  <c r="AI47" i="9"/>
  <c r="AI55" i="9"/>
  <c r="AI8" i="9"/>
  <c r="AI16" i="9"/>
  <c r="AI24" i="9"/>
  <c r="AI32" i="9"/>
  <c r="AK32" i="9" s="1"/>
  <c r="AI40" i="9"/>
  <c r="AI48" i="9"/>
  <c r="AI56" i="9"/>
  <c r="AI5" i="9"/>
  <c r="AI430" i="9"/>
  <c r="AI422" i="9"/>
  <c r="AI414" i="9"/>
  <c r="AI406" i="9"/>
  <c r="AI398" i="9"/>
  <c r="AI390" i="9"/>
  <c r="AI382" i="9"/>
  <c r="AI374" i="9"/>
  <c r="AI366" i="9"/>
  <c r="AI358" i="9"/>
  <c r="AI350" i="9"/>
  <c r="AI342" i="9"/>
  <c r="AI334" i="9"/>
  <c r="AI326" i="9"/>
  <c r="AI318" i="9"/>
  <c r="AI310" i="9"/>
  <c r="AI302" i="9"/>
  <c r="AK302" i="9" s="1"/>
  <c r="AI294" i="9"/>
  <c r="AI286" i="9"/>
  <c r="AI278" i="9"/>
  <c r="AK278" i="9" s="1"/>
  <c r="AI270" i="9"/>
  <c r="AI262" i="9"/>
  <c r="AI254" i="9"/>
  <c r="AI246" i="9"/>
  <c r="AI238" i="9"/>
  <c r="AI230" i="9"/>
  <c r="AI222" i="9"/>
  <c r="AI214" i="9"/>
  <c r="AI206" i="9"/>
  <c r="AK206" i="9" s="1"/>
  <c r="AI198" i="9"/>
  <c r="AI190" i="9"/>
  <c r="AI182" i="9"/>
  <c r="AI174" i="9"/>
  <c r="AI166" i="9"/>
  <c r="AI158" i="9"/>
  <c r="AI150" i="9"/>
  <c r="AI142" i="9"/>
  <c r="AI134" i="9"/>
  <c r="AI126" i="9"/>
  <c r="AI118" i="9"/>
  <c r="AI110" i="9"/>
  <c r="AI102" i="9"/>
  <c r="AI94" i="9"/>
  <c r="AI86" i="9"/>
  <c r="AI78" i="9"/>
  <c r="AK78" i="9" s="1"/>
  <c r="AI70" i="9"/>
  <c r="AI62" i="9"/>
  <c r="AI49" i="9"/>
  <c r="AI33" i="9"/>
  <c r="AI17" i="9"/>
  <c r="AI405" i="9"/>
  <c r="AI373" i="9"/>
  <c r="AI341" i="9"/>
  <c r="AI309" i="9"/>
  <c r="AI277" i="9"/>
  <c r="AI245" i="9"/>
  <c r="AI201" i="9"/>
  <c r="AI137" i="9"/>
  <c r="AI73" i="9"/>
  <c r="AI420" i="9"/>
  <c r="AK420" i="9" s="1"/>
  <c r="AI388" i="9"/>
  <c r="AI356" i="9"/>
  <c r="AK356" i="9" s="1"/>
  <c r="AI324" i="9"/>
  <c r="AI292" i="9"/>
  <c r="AI260" i="9"/>
  <c r="AI228" i="9"/>
  <c r="AI165" i="9"/>
  <c r="AI101" i="9"/>
  <c r="AI13" i="9"/>
  <c r="AI45" i="9"/>
  <c r="AI68" i="9"/>
  <c r="AK68" i="9" s="1"/>
  <c r="AI84" i="9"/>
  <c r="AI100" i="9"/>
  <c r="AI116" i="9"/>
  <c r="AI132" i="9"/>
  <c r="AI148" i="9"/>
  <c r="AI164" i="9"/>
  <c r="AI180" i="9"/>
  <c r="AI196" i="9"/>
  <c r="AI212" i="9"/>
  <c r="AI433" i="9"/>
  <c r="AI401" i="9"/>
  <c r="AI369" i="9"/>
  <c r="AI337" i="9"/>
  <c r="AI305" i="9"/>
  <c r="AI273" i="9"/>
  <c r="AI241" i="9"/>
  <c r="AI193" i="9"/>
  <c r="AI129" i="9"/>
  <c r="AI65" i="9"/>
  <c r="AI10" i="9"/>
  <c r="AI416" i="9"/>
  <c r="AI384" i="9"/>
  <c r="AI352" i="9"/>
  <c r="AI320" i="9"/>
  <c r="AI288" i="9"/>
  <c r="AI256" i="9"/>
  <c r="AI221" i="9"/>
  <c r="AI157" i="9"/>
  <c r="AI93" i="9"/>
  <c r="AI419" i="9"/>
  <c r="AI403" i="9"/>
  <c r="AI387" i="9"/>
  <c r="AI371" i="9"/>
  <c r="AI355" i="9"/>
  <c r="AI339" i="9"/>
  <c r="AI323" i="9"/>
  <c r="AI307" i="9"/>
  <c r="AI291" i="9"/>
  <c r="AI275" i="9"/>
  <c r="AI259" i="9"/>
  <c r="AI243" i="9"/>
  <c r="AI227" i="9"/>
  <c r="AI211" i="9"/>
  <c r="AI195" i="9"/>
  <c r="AI179" i="9"/>
  <c r="AI163" i="9"/>
  <c r="AI147" i="9"/>
  <c r="AI131" i="9"/>
  <c r="AI115" i="9"/>
  <c r="AI99" i="9"/>
  <c r="AI83" i="9"/>
  <c r="AI67" i="9"/>
  <c r="AI42" i="9"/>
  <c r="AI11" i="9"/>
  <c r="AI27" i="9"/>
  <c r="AI43" i="9"/>
  <c r="AI59" i="9"/>
  <c r="AI20" i="9"/>
  <c r="AI36" i="9"/>
  <c r="AI52" i="9"/>
  <c r="AI426" i="9"/>
  <c r="AI410" i="9"/>
  <c r="AI394" i="9"/>
  <c r="AI378" i="9"/>
  <c r="AI362" i="9"/>
  <c r="AI346" i="9"/>
  <c r="AK346" i="9" s="1"/>
  <c r="AI330" i="9"/>
  <c r="AI314" i="9"/>
  <c r="AI298" i="9"/>
  <c r="AI282" i="9"/>
  <c r="AI266" i="9"/>
  <c r="AI250" i="9"/>
  <c r="AI234" i="9"/>
  <c r="AI218" i="9"/>
  <c r="AI202" i="9"/>
  <c r="AI186" i="9"/>
  <c r="AI170" i="9"/>
  <c r="AI154" i="9"/>
  <c r="AI138" i="9"/>
  <c r="AI122" i="9"/>
  <c r="AI106" i="9"/>
  <c r="AI90" i="9"/>
  <c r="AI74" i="9"/>
  <c r="AI57" i="9"/>
  <c r="AI25" i="9"/>
  <c r="AK25" i="9" s="1"/>
  <c r="AI421" i="9"/>
  <c r="AI357" i="9"/>
  <c r="AI293" i="9"/>
  <c r="AI229" i="9"/>
  <c r="AI105" i="9"/>
  <c r="AI372" i="9"/>
  <c r="AI308" i="9"/>
  <c r="AI244" i="9"/>
  <c r="AI133" i="9"/>
  <c r="AI29" i="9"/>
  <c r="AI76" i="9"/>
  <c r="AI108" i="9"/>
  <c r="AI140" i="9"/>
  <c r="AK140" i="9" s="1"/>
  <c r="AI172" i="9"/>
  <c r="AI204" i="9"/>
  <c r="AI417" i="9"/>
  <c r="AI353" i="9"/>
  <c r="AI289" i="9"/>
  <c r="AI225" i="9"/>
  <c r="AI97" i="9"/>
  <c r="AI432" i="9"/>
  <c r="AI368" i="9"/>
  <c r="AI304" i="9"/>
  <c r="AI240" i="9"/>
  <c r="AI125" i="9"/>
  <c r="AI427" i="9"/>
  <c r="AI395" i="9"/>
  <c r="AI363" i="9"/>
  <c r="AI331" i="9"/>
  <c r="AI299" i="9"/>
  <c r="AI267" i="9"/>
  <c r="AI235" i="9"/>
  <c r="AK235" i="9" s="1"/>
  <c r="AI203" i="9"/>
  <c r="AI171" i="9"/>
  <c r="AI139" i="9"/>
  <c r="AI107" i="9"/>
  <c r="AK107" i="9" s="1"/>
  <c r="AI75" i="9"/>
  <c r="AI26" i="9"/>
  <c r="AI19" i="9"/>
  <c r="AI51" i="9"/>
  <c r="AI28" i="9"/>
  <c r="AI434" i="9"/>
  <c r="AI402" i="9"/>
  <c r="AI370" i="9"/>
  <c r="AI338" i="9"/>
  <c r="AI306" i="9"/>
  <c r="AI274" i="9"/>
  <c r="AI242" i="9"/>
  <c r="AI210" i="9"/>
  <c r="AI178" i="9"/>
  <c r="AI146" i="9"/>
  <c r="AI114" i="9"/>
  <c r="AI82" i="9"/>
  <c r="AI41" i="9"/>
  <c r="AJ379" i="9"/>
  <c r="AJ308" i="9"/>
  <c r="AJ207" i="9"/>
  <c r="AJ79" i="9"/>
  <c r="AJ28" i="9"/>
  <c r="AJ60" i="9"/>
  <c r="AK60" i="9" s="1"/>
  <c r="AJ92" i="9"/>
  <c r="AJ124" i="9"/>
  <c r="AK124" i="9" s="1"/>
  <c r="AJ156" i="9"/>
  <c r="AJ188" i="9"/>
  <c r="AK188" i="9" s="1"/>
  <c r="AJ220" i="9"/>
  <c r="AJ252" i="9"/>
  <c r="AJ275" i="9"/>
  <c r="AJ296" i="9"/>
  <c r="AJ318" i="9"/>
  <c r="AJ338" i="9"/>
  <c r="AJ354" i="9"/>
  <c r="AJ370" i="9"/>
  <c r="AJ386" i="9"/>
  <c r="AJ402" i="9"/>
  <c r="AJ418" i="9"/>
  <c r="AK418" i="9" s="1"/>
  <c r="AJ434" i="9"/>
  <c r="AJ371" i="9"/>
  <c r="AJ298" i="9"/>
  <c r="AJ191" i="9"/>
  <c r="AJ63" i="9"/>
  <c r="AJ427" i="9"/>
  <c r="AJ363" i="9"/>
  <c r="AJ287" i="9"/>
  <c r="AJ175" i="9"/>
  <c r="AJ47" i="9"/>
  <c r="AJ7" i="9"/>
  <c r="AJ387" i="9"/>
  <c r="AJ319" i="9"/>
  <c r="AJ223" i="9"/>
  <c r="AJ95" i="9"/>
  <c r="AJ423" i="9"/>
  <c r="AJ407" i="9"/>
  <c r="AJ391" i="9"/>
  <c r="AJ375" i="9"/>
  <c r="AJ359" i="9"/>
  <c r="AJ343" i="9"/>
  <c r="AJ324" i="9"/>
  <c r="AJ303" i="9"/>
  <c r="AJ282" i="9"/>
  <c r="AJ260" i="9"/>
  <c r="AJ231" i="9"/>
  <c r="AJ199" i="9"/>
  <c r="AJ167" i="9"/>
  <c r="AJ135" i="9"/>
  <c r="AJ103" i="9"/>
  <c r="AJ71" i="9"/>
  <c r="AJ39" i="9"/>
  <c r="AJ13" i="9"/>
  <c r="AJ21" i="9"/>
  <c r="AJ29" i="9"/>
  <c r="AJ37" i="9"/>
  <c r="AJ45" i="9"/>
  <c r="AJ53" i="9"/>
  <c r="AJ61" i="9"/>
  <c r="AK61" i="9" s="1"/>
  <c r="AJ69" i="9"/>
  <c r="AK69" i="9" s="1"/>
  <c r="AJ77" i="9"/>
  <c r="AJ85" i="9"/>
  <c r="AJ93" i="9"/>
  <c r="AJ101" i="9"/>
  <c r="AJ109" i="9"/>
  <c r="AJ117" i="9"/>
  <c r="AJ125" i="9"/>
  <c r="AJ133" i="9"/>
  <c r="AJ141" i="9"/>
  <c r="AJ149" i="9"/>
  <c r="AJ157" i="9"/>
  <c r="AJ165" i="9"/>
  <c r="AJ173" i="9"/>
  <c r="AJ181" i="9"/>
  <c r="AJ189" i="9"/>
  <c r="AJ197" i="9"/>
  <c r="AJ205" i="9"/>
  <c r="AJ213" i="9"/>
  <c r="AJ221" i="9"/>
  <c r="AJ229" i="9"/>
  <c r="AJ237" i="9"/>
  <c r="AJ245" i="9"/>
  <c r="AJ253" i="9"/>
  <c r="AJ261" i="9"/>
  <c r="AK261" i="9" s="1"/>
  <c r="AJ269" i="9"/>
  <c r="AJ277" i="9"/>
  <c r="AJ285" i="9"/>
  <c r="AJ293" i="9"/>
  <c r="AJ301" i="9"/>
  <c r="AJ309" i="9"/>
  <c r="AJ317" i="9"/>
  <c r="AJ325" i="9"/>
  <c r="AJ333" i="9"/>
  <c r="AJ10" i="9"/>
  <c r="AJ18" i="9"/>
  <c r="AJ26" i="9"/>
  <c r="AJ34" i="9"/>
  <c r="AJ42" i="9"/>
  <c r="AJ50" i="9"/>
  <c r="AJ58" i="9"/>
  <c r="AJ66" i="9"/>
  <c r="AJ74" i="9"/>
  <c r="AJ82" i="9"/>
  <c r="AJ90" i="9"/>
  <c r="AJ98" i="9"/>
  <c r="AK98" i="9" s="1"/>
  <c r="AJ106" i="9"/>
  <c r="AJ114" i="9"/>
  <c r="AJ122" i="9"/>
  <c r="AJ130" i="9"/>
  <c r="AJ138" i="9"/>
  <c r="AJ146" i="9"/>
  <c r="AJ154" i="9"/>
  <c r="AJ162" i="9"/>
  <c r="AK162" i="9" s="1"/>
  <c r="AJ170" i="9"/>
  <c r="AJ178" i="9"/>
  <c r="AJ186" i="9"/>
  <c r="AJ194" i="9"/>
  <c r="AJ202" i="9"/>
  <c r="AJ210" i="9"/>
  <c r="AJ218" i="9"/>
  <c r="AJ226" i="9"/>
  <c r="AK226" i="9" s="1"/>
  <c r="AJ234" i="9"/>
  <c r="AJ242" i="9"/>
  <c r="AJ250" i="9"/>
  <c r="AJ8" i="9"/>
  <c r="AJ24" i="9"/>
  <c r="AJ40" i="9"/>
  <c r="AJ56" i="9"/>
  <c r="AJ72" i="9"/>
  <c r="AJ88" i="9"/>
  <c r="AJ104" i="9"/>
  <c r="AJ120" i="9"/>
  <c r="AJ136" i="9"/>
  <c r="AJ152" i="9"/>
  <c r="AJ168" i="9"/>
  <c r="AJ184" i="9"/>
  <c r="AJ200" i="9"/>
  <c r="AJ216" i="9"/>
  <c r="AJ232" i="9"/>
  <c r="AJ248" i="9"/>
  <c r="AJ262" i="9"/>
  <c r="AJ272" i="9"/>
  <c r="AJ283" i="9"/>
  <c r="AK283" i="9" s="1"/>
  <c r="AJ294" i="9"/>
  <c r="AJ304" i="9"/>
  <c r="AJ315" i="9"/>
  <c r="AJ326" i="9"/>
  <c r="AJ336" i="9"/>
  <c r="AJ344" i="9"/>
  <c r="AJ352" i="9"/>
  <c r="AJ360" i="9"/>
  <c r="AJ368" i="9"/>
  <c r="AJ376" i="9"/>
  <c r="AJ384" i="9"/>
  <c r="AJ392" i="9"/>
  <c r="AJ400" i="9"/>
  <c r="AJ408" i="9"/>
  <c r="AJ416" i="9"/>
  <c r="AJ424" i="9"/>
  <c r="AJ432" i="9"/>
  <c r="AJ19" i="9"/>
  <c r="AJ35" i="9"/>
  <c r="AJ51" i="9"/>
  <c r="AJ67" i="9"/>
  <c r="AJ83" i="9"/>
  <c r="AJ99" i="9"/>
  <c r="AJ115" i="9"/>
  <c r="AJ131" i="9"/>
  <c r="AJ147" i="9"/>
  <c r="AJ163" i="9"/>
  <c r="AJ179" i="9"/>
  <c r="AJ195" i="9"/>
  <c r="AJ211" i="9"/>
  <c r="AJ227" i="9"/>
  <c r="AJ243" i="9"/>
  <c r="AJ258" i="9"/>
  <c r="AJ268" i="9"/>
  <c r="AJ279" i="9"/>
  <c r="AJ290" i="9"/>
  <c r="AK290" i="9" s="1"/>
  <c r="AJ300" i="9"/>
  <c r="AJ311" i="9"/>
  <c r="AJ322" i="9"/>
  <c r="AJ332" i="9"/>
  <c r="AJ341" i="9"/>
  <c r="AJ349" i="9"/>
  <c r="AJ357" i="9"/>
  <c r="AJ365" i="9"/>
  <c r="AJ373" i="9"/>
  <c r="AJ381" i="9"/>
  <c r="AJ389" i="9"/>
  <c r="AK389" i="9" s="1"/>
  <c r="AJ397" i="9"/>
  <c r="AJ405" i="9"/>
  <c r="AJ413" i="9"/>
  <c r="AJ421" i="9"/>
  <c r="AJ429" i="9"/>
  <c r="AJ430" i="9"/>
  <c r="AJ414" i="9"/>
  <c r="AJ398" i="9"/>
  <c r="AJ382" i="9"/>
  <c r="AJ366" i="9"/>
  <c r="AJ350" i="9"/>
  <c r="AJ334" i="9"/>
  <c r="AJ312" i="9"/>
  <c r="AJ291" i="9"/>
  <c r="AJ270" i="9"/>
  <c r="AJ244" i="9"/>
  <c r="AJ212" i="9"/>
  <c r="AJ180" i="9"/>
  <c r="AJ148" i="9"/>
  <c r="AJ116" i="9"/>
  <c r="AJ84" i="9"/>
  <c r="AJ52" i="9"/>
  <c r="AJ20" i="9"/>
  <c r="AJ15" i="9"/>
  <c r="AJ347" i="9"/>
  <c r="AK347" i="9" s="1"/>
  <c r="AJ143" i="9"/>
  <c r="AJ44" i="9"/>
  <c r="AJ108" i="9"/>
  <c r="AJ172" i="9"/>
  <c r="AJ236" i="9"/>
  <c r="AJ286" i="9"/>
  <c r="AJ328" i="9"/>
  <c r="AJ362" i="9"/>
  <c r="AJ394" i="9"/>
  <c r="AJ426" i="9"/>
  <c r="AJ403" i="9"/>
  <c r="AJ255" i="9"/>
  <c r="AJ395" i="9"/>
  <c r="AJ239" i="9"/>
  <c r="AJ419" i="9"/>
  <c r="AJ276" i="9"/>
  <c r="AK276" i="9" s="1"/>
  <c r="AJ31" i="9"/>
  <c r="AJ431" i="9"/>
  <c r="AJ399" i="9"/>
  <c r="AJ367" i="9"/>
  <c r="AJ335" i="9"/>
  <c r="AJ292" i="9"/>
  <c r="AJ247" i="9"/>
  <c r="AJ183" i="9"/>
  <c r="AJ119" i="9"/>
  <c r="AJ55" i="9"/>
  <c r="AJ17" i="9"/>
  <c r="AJ33" i="9"/>
  <c r="AJ49" i="9"/>
  <c r="AJ65" i="9"/>
  <c r="AJ81" i="9"/>
  <c r="AJ97" i="9"/>
  <c r="AJ113" i="9"/>
  <c r="AJ129" i="9"/>
  <c r="AJ145" i="9"/>
  <c r="AJ161" i="9"/>
  <c r="AJ177" i="9"/>
  <c r="AJ193" i="9"/>
  <c r="AK193" i="9" s="1"/>
  <c r="AJ209" i="9"/>
  <c r="AJ225" i="9"/>
  <c r="AJ241" i="9"/>
  <c r="AK241" i="9" s="1"/>
  <c r="AJ257" i="9"/>
  <c r="AK257" i="9" s="1"/>
  <c r="AJ273" i="9"/>
  <c r="AJ289" i="9"/>
  <c r="AJ305" i="9"/>
  <c r="AK305" i="9" s="1"/>
  <c r="AJ321" i="9"/>
  <c r="AJ6" i="9"/>
  <c r="AJ22" i="9"/>
  <c r="AJ38" i="9"/>
  <c r="AJ54" i="9"/>
  <c r="AJ70" i="9"/>
  <c r="AJ86" i="9"/>
  <c r="AJ102" i="9"/>
  <c r="AJ118" i="9"/>
  <c r="AJ134" i="9"/>
  <c r="AJ150" i="9"/>
  <c r="AJ166" i="9"/>
  <c r="AJ182" i="9"/>
  <c r="AJ198" i="9"/>
  <c r="AJ214" i="9"/>
  <c r="AJ230" i="9"/>
  <c r="AJ246" i="9"/>
  <c r="AJ16" i="9"/>
  <c r="AJ48" i="9"/>
  <c r="AJ80" i="9"/>
  <c r="AJ112" i="9"/>
  <c r="AJ144" i="9"/>
  <c r="AJ176" i="9"/>
  <c r="AJ208" i="9"/>
  <c r="AJ240" i="9"/>
  <c r="AJ267" i="9"/>
  <c r="AJ288" i="9"/>
  <c r="AJ310" i="9"/>
  <c r="AJ331" i="9"/>
  <c r="AJ348" i="9"/>
  <c r="AJ364" i="9"/>
  <c r="AJ380" i="9"/>
  <c r="AJ396" i="9"/>
  <c r="AJ412" i="9"/>
  <c r="AJ428" i="9"/>
  <c r="AJ27" i="9"/>
  <c r="AJ59" i="9"/>
  <c r="AJ91" i="9"/>
  <c r="AJ123" i="9"/>
  <c r="AJ155" i="9"/>
  <c r="AJ187" i="9"/>
  <c r="AJ219" i="9"/>
  <c r="AK219" i="9" s="1"/>
  <c r="AJ251" i="9"/>
  <c r="AJ274" i="9"/>
  <c r="AJ295" i="9"/>
  <c r="AJ316" i="9"/>
  <c r="AJ337" i="9"/>
  <c r="AJ353" i="9"/>
  <c r="AJ369" i="9"/>
  <c r="AJ385" i="9"/>
  <c r="AJ401" i="9"/>
  <c r="AK401" i="9" s="1"/>
  <c r="AJ417" i="9"/>
  <c r="AJ433" i="9"/>
  <c r="AJ422" i="9"/>
  <c r="AJ390" i="9"/>
  <c r="AJ358" i="9"/>
  <c r="AJ323" i="9"/>
  <c r="AJ280" i="9"/>
  <c r="AJ228" i="9"/>
  <c r="AK228" i="9" s="1"/>
  <c r="AJ164" i="9"/>
  <c r="AK164" i="9" s="1"/>
  <c r="AJ100" i="9"/>
  <c r="AJ36" i="9"/>
  <c r="AJ266" i="9"/>
  <c r="AJ76" i="9"/>
  <c r="AJ204" i="9"/>
  <c r="AJ307" i="9"/>
  <c r="AJ378" i="9"/>
  <c r="AJ5" i="9"/>
  <c r="AJ339" i="9"/>
  <c r="AJ330" i="9"/>
  <c r="AJ355" i="9"/>
  <c r="AJ383" i="9"/>
  <c r="AJ314" i="9"/>
  <c r="AJ215" i="9"/>
  <c r="AJ87" i="9"/>
  <c r="AJ9" i="9"/>
  <c r="AK9" i="9" s="1"/>
  <c r="AJ41" i="9"/>
  <c r="AJ73" i="9"/>
  <c r="AJ105" i="9"/>
  <c r="AJ137" i="9"/>
  <c r="AJ169" i="9"/>
  <c r="AJ201" i="9"/>
  <c r="AJ233" i="9"/>
  <c r="AJ265" i="9"/>
  <c r="AJ297" i="9"/>
  <c r="AJ329" i="9"/>
  <c r="AJ30" i="9"/>
  <c r="AJ62" i="9"/>
  <c r="AJ94" i="9"/>
  <c r="AJ126" i="9"/>
  <c r="AJ158" i="9"/>
  <c r="AJ190" i="9"/>
  <c r="AJ222" i="9"/>
  <c r="AJ254" i="9"/>
  <c r="AJ64" i="9"/>
  <c r="AJ128" i="9"/>
  <c r="AJ192" i="9"/>
  <c r="AJ256" i="9"/>
  <c r="AJ299" i="9"/>
  <c r="AJ340" i="9"/>
  <c r="AJ372" i="9"/>
  <c r="AJ404" i="9"/>
  <c r="AJ11" i="9"/>
  <c r="AJ75" i="9"/>
  <c r="AJ139" i="9"/>
  <c r="AJ203" i="9"/>
  <c r="AJ263" i="9"/>
  <c r="AJ306" i="9"/>
  <c r="AJ345" i="9"/>
  <c r="AJ377" i="9"/>
  <c r="AJ409" i="9"/>
  <c r="AJ406" i="9"/>
  <c r="AJ342" i="9"/>
  <c r="AJ259" i="9"/>
  <c r="AJ132" i="9"/>
  <c r="AM373" i="9"/>
  <c r="AM297" i="9"/>
  <c r="AM211" i="9"/>
  <c r="AM85" i="9"/>
  <c r="AM405" i="9"/>
  <c r="AM254" i="9"/>
  <c r="AM21" i="9"/>
  <c r="AM69" i="9"/>
  <c r="AM149" i="9"/>
  <c r="AM429" i="9"/>
  <c r="AM365" i="9"/>
  <c r="AM286" i="9"/>
  <c r="AM197" i="9"/>
  <c r="AM12" i="9"/>
  <c r="AM20" i="9"/>
  <c r="AM28" i="9"/>
  <c r="AM36" i="9"/>
  <c r="AM44" i="9"/>
  <c r="AM52" i="9"/>
  <c r="AM60" i="9"/>
  <c r="AM68" i="9"/>
  <c r="AM76" i="9"/>
  <c r="AM84" i="9"/>
  <c r="AM92" i="9"/>
  <c r="AM100" i="9"/>
  <c r="AM108" i="9"/>
  <c r="AM116" i="9"/>
  <c r="AM124" i="9"/>
  <c r="AM132" i="9"/>
  <c r="AM140" i="9"/>
  <c r="AM148" i="9"/>
  <c r="AM156" i="9"/>
  <c r="AM164" i="9"/>
  <c r="AM172" i="9"/>
  <c r="AM180" i="9"/>
  <c r="AM188" i="9"/>
  <c r="AM196" i="9"/>
  <c r="AM204" i="9"/>
  <c r="AM212" i="9"/>
  <c r="AM220" i="9"/>
  <c r="AM228" i="9"/>
  <c r="AM236" i="9"/>
  <c r="AM244" i="9"/>
  <c r="AM252" i="9"/>
  <c r="AM260" i="9"/>
  <c r="AM268" i="9"/>
  <c r="AM276" i="9"/>
  <c r="AM284" i="9"/>
  <c r="AM292" i="9"/>
  <c r="AM300" i="9"/>
  <c r="AM308" i="9"/>
  <c r="AM316" i="9"/>
  <c r="AM324" i="9"/>
  <c r="AM332" i="9"/>
  <c r="AM340" i="9"/>
  <c r="AM6" i="9"/>
  <c r="AM14" i="9"/>
  <c r="AM22" i="9"/>
  <c r="AM30" i="9"/>
  <c r="AM38" i="9"/>
  <c r="AM46" i="9"/>
  <c r="AM54" i="9"/>
  <c r="AM62" i="9"/>
  <c r="AM70" i="9"/>
  <c r="AM78" i="9"/>
  <c r="AM86" i="9"/>
  <c r="AM94" i="9"/>
  <c r="AM102" i="9"/>
  <c r="AM110" i="9"/>
  <c r="AM118" i="9"/>
  <c r="AM126" i="9"/>
  <c r="AM134" i="9"/>
  <c r="AM142" i="9"/>
  <c r="AM150" i="9"/>
  <c r="AM158" i="9"/>
  <c r="AM166" i="9"/>
  <c r="AM174" i="9"/>
  <c r="AM182" i="9"/>
  <c r="AM190" i="9"/>
  <c r="AM198" i="9"/>
  <c r="AM206" i="9"/>
  <c r="AM17" i="9"/>
  <c r="AM33" i="9"/>
  <c r="AM49" i="9"/>
  <c r="AM65" i="9"/>
  <c r="AM81" i="9"/>
  <c r="AM97" i="9"/>
  <c r="AM113" i="9"/>
  <c r="AM129" i="9"/>
  <c r="AM145" i="9"/>
  <c r="AM161" i="9"/>
  <c r="AM177" i="9"/>
  <c r="AM193" i="9"/>
  <c r="AM209" i="9"/>
  <c r="AM219" i="9"/>
  <c r="AM230" i="9"/>
  <c r="AM241" i="9"/>
  <c r="AM251" i="9"/>
  <c r="AM262" i="9"/>
  <c r="AM273" i="9"/>
  <c r="AM283" i="9"/>
  <c r="AM294" i="9"/>
  <c r="AM305" i="9"/>
  <c r="AM315" i="9"/>
  <c r="AM326" i="9"/>
  <c r="AM337" i="9"/>
  <c r="AM347" i="9"/>
  <c r="AM355" i="9"/>
  <c r="AM363" i="9"/>
  <c r="AM371" i="9"/>
  <c r="AM379" i="9"/>
  <c r="AM387" i="9"/>
  <c r="AM395" i="9"/>
  <c r="AM403" i="9"/>
  <c r="AM411" i="9"/>
  <c r="AN411" i="9" s="1"/>
  <c r="AM419" i="9"/>
  <c r="AM427" i="9"/>
  <c r="AM11" i="9"/>
  <c r="AM27" i="9"/>
  <c r="AM43" i="9"/>
  <c r="AM59" i="9"/>
  <c r="AM75" i="9"/>
  <c r="AM91" i="9"/>
  <c r="AM107" i="9"/>
  <c r="AM123" i="9"/>
  <c r="AM139" i="9"/>
  <c r="AM155" i="9"/>
  <c r="AM171" i="9"/>
  <c r="AM187" i="9"/>
  <c r="AM203" i="9"/>
  <c r="AM215" i="9"/>
  <c r="AM226" i="9"/>
  <c r="AM237" i="9"/>
  <c r="AM247" i="9"/>
  <c r="AM258" i="9"/>
  <c r="AM269" i="9"/>
  <c r="AM279" i="9"/>
  <c r="AM290" i="9"/>
  <c r="AM301" i="9"/>
  <c r="AM311" i="9"/>
  <c r="AM322" i="9"/>
  <c r="AM333" i="9"/>
  <c r="AM343" i="9"/>
  <c r="AM352" i="9"/>
  <c r="AM360" i="9"/>
  <c r="AM368" i="9"/>
  <c r="AM376" i="9"/>
  <c r="AM384" i="9"/>
  <c r="AM392" i="9"/>
  <c r="AM400" i="9"/>
  <c r="AM408" i="9"/>
  <c r="AM416" i="9"/>
  <c r="AM424" i="9"/>
  <c r="AM432" i="9"/>
  <c r="AM29" i="9"/>
  <c r="AM61" i="9"/>
  <c r="AM93" i="9"/>
  <c r="AM125" i="9"/>
  <c r="AM157" i="9"/>
  <c r="AM189" i="9"/>
  <c r="AM217" i="9"/>
  <c r="AM238" i="9"/>
  <c r="AM259" i="9"/>
  <c r="AM281" i="9"/>
  <c r="AM302" i="9"/>
  <c r="AM323" i="9"/>
  <c r="AM345" i="9"/>
  <c r="AM361" i="9"/>
  <c r="AM377" i="9"/>
  <c r="AM393" i="9"/>
  <c r="AM409" i="9"/>
  <c r="AM425" i="9"/>
  <c r="AM15" i="9"/>
  <c r="AM47" i="9"/>
  <c r="AM79" i="9"/>
  <c r="AM111" i="9"/>
  <c r="AM143" i="9"/>
  <c r="AM175" i="9"/>
  <c r="AN175" i="9" s="1"/>
  <c r="AM207" i="9"/>
  <c r="AM229" i="9"/>
  <c r="AM250" i="9"/>
  <c r="AM271" i="9"/>
  <c r="AM293" i="9"/>
  <c r="AM314" i="9"/>
  <c r="AM335" i="9"/>
  <c r="AM354" i="9"/>
  <c r="AM370" i="9"/>
  <c r="AM386" i="9"/>
  <c r="AM402" i="9"/>
  <c r="AM418" i="9"/>
  <c r="AM434" i="9"/>
  <c r="AM7" i="9"/>
  <c r="AM39" i="9"/>
  <c r="AM71" i="9"/>
  <c r="AM103" i="9"/>
  <c r="AM135" i="9"/>
  <c r="AM167" i="9"/>
  <c r="AM199" i="9"/>
  <c r="AM223" i="9"/>
  <c r="AM245" i="9"/>
  <c r="AM266" i="9"/>
  <c r="AM287" i="9"/>
  <c r="AM309" i="9"/>
  <c r="AM330" i="9"/>
  <c r="AM350" i="9"/>
  <c r="AM366" i="9"/>
  <c r="AM382" i="9"/>
  <c r="AM398" i="9"/>
  <c r="AM414" i="9"/>
  <c r="AM430" i="9"/>
  <c r="AM389" i="9"/>
  <c r="AM318" i="9"/>
  <c r="AM233" i="9"/>
  <c r="AM117" i="9"/>
  <c r="AM329" i="9"/>
  <c r="AM133" i="9"/>
  <c r="AM16" i="9"/>
  <c r="AM32" i="9"/>
  <c r="AM48" i="9"/>
  <c r="AM64" i="9"/>
  <c r="AM80" i="9"/>
  <c r="AM96" i="9"/>
  <c r="AM112" i="9"/>
  <c r="AM128" i="9"/>
  <c r="AM144" i="9"/>
  <c r="AM160" i="9"/>
  <c r="AM176" i="9"/>
  <c r="AM192" i="9"/>
  <c r="AM208" i="9"/>
  <c r="AM224" i="9"/>
  <c r="AM240" i="9"/>
  <c r="AM256" i="9"/>
  <c r="AM272" i="9"/>
  <c r="AM288" i="9"/>
  <c r="AM304" i="9"/>
  <c r="AM320" i="9"/>
  <c r="AM336" i="9"/>
  <c r="AM10" i="9"/>
  <c r="AM26" i="9"/>
  <c r="AM42" i="9"/>
  <c r="AM58" i="9"/>
  <c r="AM74" i="9"/>
  <c r="AM90" i="9"/>
  <c r="AM106" i="9"/>
  <c r="AM122" i="9"/>
  <c r="AN122" i="9" s="1"/>
  <c r="AM138" i="9"/>
  <c r="AM154" i="9"/>
  <c r="AM170" i="9"/>
  <c r="AM186" i="9"/>
  <c r="AM202" i="9"/>
  <c r="AM25" i="9"/>
  <c r="AM57" i="9"/>
  <c r="AM89" i="9"/>
  <c r="AM121" i="9"/>
  <c r="AM153" i="9"/>
  <c r="AM185" i="9"/>
  <c r="AM214" i="9"/>
  <c r="AM235" i="9"/>
  <c r="AM257" i="9"/>
  <c r="AM278" i="9"/>
  <c r="AM299" i="9"/>
  <c r="AM321" i="9"/>
  <c r="AM342" i="9"/>
  <c r="AM359" i="9"/>
  <c r="AM375" i="9"/>
  <c r="AM391" i="9"/>
  <c r="AM407" i="9"/>
  <c r="AM423" i="9"/>
  <c r="AM19" i="9"/>
  <c r="AM51" i="9"/>
  <c r="AM83" i="9"/>
  <c r="AM115" i="9"/>
  <c r="AM147" i="9"/>
  <c r="AM179" i="9"/>
  <c r="AM210" i="9"/>
  <c r="AM231" i="9"/>
  <c r="AM253" i="9"/>
  <c r="AM274" i="9"/>
  <c r="AM295" i="9"/>
  <c r="AM317" i="9"/>
  <c r="AM338" i="9"/>
  <c r="AM356" i="9"/>
  <c r="AM372" i="9"/>
  <c r="AM388" i="9"/>
  <c r="AM404" i="9"/>
  <c r="AM420" i="9"/>
  <c r="AN420" i="9" s="1"/>
  <c r="AM13" i="9"/>
  <c r="AM77" i="9"/>
  <c r="AM141" i="9"/>
  <c r="AM205" i="9"/>
  <c r="AM249" i="9"/>
  <c r="AM291" i="9"/>
  <c r="AM334" i="9"/>
  <c r="AM369" i="9"/>
  <c r="AM401" i="9"/>
  <c r="AM433" i="9"/>
  <c r="AM63" i="9"/>
  <c r="AM127" i="9"/>
  <c r="AM191" i="9"/>
  <c r="AM239" i="9"/>
  <c r="AM282" i="9"/>
  <c r="AM325" i="9"/>
  <c r="AM362" i="9"/>
  <c r="AM394" i="9"/>
  <c r="AM426" i="9"/>
  <c r="AM23" i="9"/>
  <c r="AM87" i="9"/>
  <c r="AM151" i="9"/>
  <c r="AM213" i="9"/>
  <c r="AM255" i="9"/>
  <c r="AM298" i="9"/>
  <c r="AM341" i="9"/>
  <c r="AM374" i="9"/>
  <c r="AM406" i="9"/>
  <c r="AM421" i="9"/>
  <c r="AM275" i="9"/>
  <c r="AM53" i="9"/>
  <c r="AM381" i="9"/>
  <c r="AM307" i="9"/>
  <c r="AM222" i="9"/>
  <c r="AM101" i="9"/>
  <c r="AM339" i="9"/>
  <c r="AM397" i="9"/>
  <c r="AM8" i="9"/>
  <c r="AM40" i="9"/>
  <c r="AM72" i="9"/>
  <c r="AM104" i="9"/>
  <c r="AM136" i="9"/>
  <c r="AM168" i="9"/>
  <c r="AM200" i="9"/>
  <c r="AM232" i="9"/>
  <c r="AM264" i="9"/>
  <c r="AM296" i="9"/>
  <c r="AM328" i="9"/>
  <c r="AM18" i="9"/>
  <c r="AM50" i="9"/>
  <c r="AM82" i="9"/>
  <c r="AM114" i="9"/>
  <c r="AM146" i="9"/>
  <c r="AM178" i="9"/>
  <c r="AM9" i="9"/>
  <c r="AM73" i="9"/>
  <c r="AM137" i="9"/>
  <c r="AM201" i="9"/>
  <c r="AM246" i="9"/>
  <c r="AM289" i="9"/>
  <c r="AM331" i="9"/>
  <c r="AM367" i="9"/>
  <c r="AM399" i="9"/>
  <c r="AM431" i="9"/>
  <c r="AM67" i="9"/>
  <c r="AM131" i="9"/>
  <c r="AM195" i="9"/>
  <c r="AM242" i="9"/>
  <c r="AM285" i="9"/>
  <c r="AM327" i="9"/>
  <c r="AM364" i="9"/>
  <c r="AM396" i="9"/>
  <c r="AM428" i="9"/>
  <c r="AM109" i="9"/>
  <c r="AM227" i="9"/>
  <c r="AM313" i="9"/>
  <c r="AM385" i="9"/>
  <c r="AM31" i="9"/>
  <c r="AM159" i="9"/>
  <c r="AM261" i="9"/>
  <c r="AM346" i="9"/>
  <c r="AM410" i="9"/>
  <c r="AM55" i="9"/>
  <c r="AM183" i="9"/>
  <c r="AM277" i="9"/>
  <c r="AM358" i="9"/>
  <c r="AM422" i="9"/>
  <c r="AM181" i="9"/>
  <c r="AM349" i="9"/>
  <c r="AM165" i="9"/>
  <c r="AM243" i="9"/>
  <c r="AM56" i="9"/>
  <c r="AM120" i="9"/>
  <c r="AM184" i="9"/>
  <c r="AM248" i="9"/>
  <c r="AM312" i="9"/>
  <c r="AM34" i="9"/>
  <c r="AM98" i="9"/>
  <c r="AM162" i="9"/>
  <c r="AM41" i="9"/>
  <c r="AM169" i="9"/>
  <c r="AM267" i="9"/>
  <c r="AM351" i="9"/>
  <c r="AM415" i="9"/>
  <c r="AM99" i="9"/>
  <c r="AM221" i="9"/>
  <c r="AM306" i="9"/>
  <c r="AM380" i="9"/>
  <c r="AM45" i="9"/>
  <c r="AM270" i="9"/>
  <c r="AM417" i="9"/>
  <c r="AM218" i="9"/>
  <c r="AM378" i="9"/>
  <c r="AM119" i="9"/>
  <c r="AM319" i="9"/>
  <c r="AM357" i="9"/>
  <c r="AM265" i="9"/>
  <c r="AN265" i="9" s="1"/>
  <c r="AL16" i="9"/>
  <c r="AL425" i="9"/>
  <c r="AL409" i="9"/>
  <c r="AL393" i="9"/>
  <c r="AL377" i="9"/>
  <c r="AL361" i="9"/>
  <c r="AL345" i="9"/>
  <c r="AL329" i="9"/>
  <c r="AL313" i="9"/>
  <c r="AL297" i="9"/>
  <c r="AL281" i="9"/>
  <c r="AN281" i="9" s="1"/>
  <c r="AL260" i="9"/>
  <c r="AN260" i="9" s="1"/>
  <c r="AL220" i="9"/>
  <c r="AN220" i="9" s="1"/>
  <c r="AL177" i="9"/>
  <c r="AL134" i="9"/>
  <c r="AN134" i="9" s="1"/>
  <c r="AL92" i="9"/>
  <c r="AL48" i="9"/>
  <c r="AL6" i="9"/>
  <c r="AL14" i="9"/>
  <c r="AL22" i="9"/>
  <c r="AL30" i="9"/>
  <c r="AL38" i="9"/>
  <c r="AL46" i="9"/>
  <c r="AL7" i="9"/>
  <c r="AL15" i="9"/>
  <c r="AL23" i="9"/>
  <c r="AL31" i="9"/>
  <c r="AL39" i="9"/>
  <c r="AN39" i="9" s="1"/>
  <c r="AL47" i="9"/>
  <c r="AN47" i="9" s="1"/>
  <c r="AL55" i="9"/>
  <c r="AL63" i="9"/>
  <c r="AL71" i="9"/>
  <c r="AL79" i="9"/>
  <c r="AL87" i="9"/>
  <c r="AL95" i="9"/>
  <c r="AL433" i="9"/>
  <c r="AL401" i="9"/>
  <c r="AL369" i="9"/>
  <c r="AL337" i="9"/>
  <c r="AL305" i="9"/>
  <c r="AL273" i="9"/>
  <c r="AL198" i="9"/>
  <c r="AL113" i="9"/>
  <c r="AL18" i="9"/>
  <c r="AN18" i="9" s="1"/>
  <c r="AL34" i="9"/>
  <c r="AL50" i="9"/>
  <c r="AL19" i="9"/>
  <c r="AL35" i="9"/>
  <c r="AN35" i="9" s="1"/>
  <c r="AL51" i="9"/>
  <c r="AN51" i="9" s="1"/>
  <c r="AL67" i="9"/>
  <c r="AN67" i="9" s="1"/>
  <c r="AL83" i="9"/>
  <c r="AL99" i="9"/>
  <c r="AN99" i="9" s="1"/>
  <c r="AL107" i="9"/>
  <c r="AL115" i="9"/>
  <c r="AL123" i="9"/>
  <c r="AL131" i="9"/>
  <c r="AL139" i="9"/>
  <c r="AL147" i="9"/>
  <c r="AN147" i="9" s="1"/>
  <c r="AL155" i="9"/>
  <c r="AL163" i="9"/>
  <c r="AL171" i="9"/>
  <c r="AL179" i="9"/>
  <c r="AL187" i="9"/>
  <c r="AL195" i="9"/>
  <c r="AN195" i="9" s="1"/>
  <c r="AL203" i="9"/>
  <c r="AL211" i="9"/>
  <c r="AL219" i="9"/>
  <c r="AL227" i="9"/>
  <c r="AN227" i="9" s="1"/>
  <c r="AL235" i="9"/>
  <c r="AN235" i="9" s="1"/>
  <c r="AL243" i="9"/>
  <c r="AN243" i="9" s="1"/>
  <c r="AL251" i="9"/>
  <c r="AL20" i="9"/>
  <c r="AL36" i="9"/>
  <c r="AL52" i="9"/>
  <c r="AL62" i="9"/>
  <c r="AL73" i="9"/>
  <c r="AL84" i="9"/>
  <c r="AL94" i="9"/>
  <c r="AL105" i="9"/>
  <c r="AN105" i="9" s="1"/>
  <c r="AL116" i="9"/>
  <c r="AL126" i="9"/>
  <c r="AL137" i="9"/>
  <c r="AN137" i="9" s="1"/>
  <c r="AL148" i="9"/>
  <c r="AL158" i="9"/>
  <c r="AL169" i="9"/>
  <c r="AL180" i="9"/>
  <c r="AL190" i="9"/>
  <c r="AL201" i="9"/>
  <c r="AL212" i="9"/>
  <c r="AL222" i="9"/>
  <c r="AL233" i="9"/>
  <c r="AL244" i="9"/>
  <c r="AL254" i="9"/>
  <c r="AN254" i="9" s="1"/>
  <c r="AL262" i="9"/>
  <c r="AL270" i="9"/>
  <c r="AN270" i="9" s="1"/>
  <c r="AL278" i="9"/>
  <c r="AL286" i="9"/>
  <c r="AL294" i="9"/>
  <c r="AL302" i="9"/>
  <c r="AL310" i="9"/>
  <c r="AN310" i="9" s="1"/>
  <c r="AL318" i="9"/>
  <c r="AL326" i="9"/>
  <c r="AL334" i="9"/>
  <c r="AL342" i="9"/>
  <c r="AN342" i="9" s="1"/>
  <c r="AL350" i="9"/>
  <c r="AL358" i="9"/>
  <c r="AL366" i="9"/>
  <c r="AL374" i="9"/>
  <c r="AN374" i="9" s="1"/>
  <c r="AL382" i="9"/>
  <c r="AL390" i="9"/>
  <c r="AL398" i="9"/>
  <c r="AL406" i="9"/>
  <c r="AL414" i="9"/>
  <c r="AL422" i="9"/>
  <c r="AN422" i="9" s="1"/>
  <c r="AL430" i="9"/>
  <c r="AL5" i="9"/>
  <c r="AL21" i="9"/>
  <c r="AL37" i="9"/>
  <c r="AL53" i="9"/>
  <c r="AL64" i="9"/>
  <c r="AL74" i="9"/>
  <c r="AN74" i="9" s="1"/>
  <c r="AL85" i="9"/>
  <c r="AL96" i="9"/>
  <c r="AN96" i="9" s="1"/>
  <c r="AL106" i="9"/>
  <c r="AL117" i="9"/>
  <c r="AL128" i="9"/>
  <c r="AL138" i="9"/>
  <c r="AN138" i="9" s="1"/>
  <c r="AL149" i="9"/>
  <c r="AL160" i="9"/>
  <c r="AN160" i="9" s="1"/>
  <c r="AL170" i="9"/>
  <c r="AL181" i="9"/>
  <c r="AN181" i="9" s="1"/>
  <c r="AL192" i="9"/>
  <c r="AL202" i="9"/>
  <c r="AN202" i="9" s="1"/>
  <c r="AL213" i="9"/>
  <c r="AN213" i="9" s="1"/>
  <c r="AL224" i="9"/>
  <c r="AN224" i="9" s="1"/>
  <c r="AL234" i="9"/>
  <c r="AN234" i="9" s="1"/>
  <c r="AL245" i="9"/>
  <c r="AL255" i="9"/>
  <c r="AL263" i="9"/>
  <c r="AN263" i="9" s="1"/>
  <c r="AL271" i="9"/>
  <c r="AL279" i="9"/>
  <c r="AL287" i="9"/>
  <c r="AL295" i="9"/>
  <c r="AL303" i="9"/>
  <c r="AN303" i="9" s="1"/>
  <c r="AL311" i="9"/>
  <c r="AL319" i="9"/>
  <c r="AN319" i="9" s="1"/>
  <c r="AL327" i="9"/>
  <c r="AN327" i="9" s="1"/>
  <c r="AL335" i="9"/>
  <c r="AL343" i="9"/>
  <c r="AL351" i="9"/>
  <c r="AN351" i="9" s="1"/>
  <c r="AL359" i="9"/>
  <c r="AN359" i="9" s="1"/>
  <c r="AL367" i="9"/>
  <c r="AL375" i="9"/>
  <c r="AL383" i="9"/>
  <c r="AL391" i="9"/>
  <c r="AN391" i="9" s="1"/>
  <c r="AL399" i="9"/>
  <c r="AN399" i="9" s="1"/>
  <c r="AL407" i="9"/>
  <c r="AL415" i="9"/>
  <c r="AL423" i="9"/>
  <c r="AN423" i="9" s="1"/>
  <c r="AL431" i="9"/>
  <c r="AL17" i="9"/>
  <c r="AL33" i="9"/>
  <c r="AL49" i="9"/>
  <c r="AL61" i="9"/>
  <c r="AL72" i="9"/>
  <c r="AN72" i="9" s="1"/>
  <c r="AL82" i="9"/>
  <c r="AN82" i="9" s="1"/>
  <c r="AL93" i="9"/>
  <c r="AL104" i="9"/>
  <c r="AN104" i="9" s="1"/>
  <c r="AL114" i="9"/>
  <c r="AN114" i="9" s="1"/>
  <c r="AL125" i="9"/>
  <c r="AL136" i="9"/>
  <c r="AN136" i="9" s="1"/>
  <c r="AL146" i="9"/>
  <c r="AN146" i="9" s="1"/>
  <c r="AL157" i="9"/>
  <c r="AL168" i="9"/>
  <c r="AN168" i="9" s="1"/>
  <c r="AL178" i="9"/>
  <c r="AN178" i="9" s="1"/>
  <c r="AL189" i="9"/>
  <c r="AL200" i="9"/>
  <c r="AN200" i="9" s="1"/>
  <c r="AL385" i="9"/>
  <c r="AL321" i="9"/>
  <c r="AL241" i="9"/>
  <c r="AN241" i="9" s="1"/>
  <c r="AL70" i="9"/>
  <c r="AN70" i="9" s="1"/>
  <c r="AL26" i="9"/>
  <c r="AL11" i="9"/>
  <c r="AN11" i="9" s="1"/>
  <c r="AL43" i="9"/>
  <c r="AL75" i="9"/>
  <c r="AN75" i="9" s="1"/>
  <c r="AL103" i="9"/>
  <c r="AN103" i="9" s="1"/>
  <c r="AL119" i="9"/>
  <c r="AL135" i="9"/>
  <c r="AL151" i="9"/>
  <c r="AL167" i="9"/>
  <c r="AN167" i="9" s="1"/>
  <c r="AL183" i="9"/>
  <c r="AL199" i="9"/>
  <c r="AL215" i="9"/>
  <c r="AL231" i="9"/>
  <c r="AL247" i="9"/>
  <c r="AN247" i="9" s="1"/>
  <c r="AL28" i="9"/>
  <c r="AL57" i="9"/>
  <c r="AL78" i="9"/>
  <c r="AN78" i="9" s="1"/>
  <c r="AL100" i="9"/>
  <c r="AL121" i="9"/>
  <c r="AL142" i="9"/>
  <c r="AL164" i="9"/>
  <c r="AN164" i="9" s="1"/>
  <c r="AL185" i="9"/>
  <c r="AL206" i="9"/>
  <c r="AN206" i="9" s="1"/>
  <c r="AL228" i="9"/>
  <c r="AL249" i="9"/>
  <c r="AL266" i="9"/>
  <c r="AL282" i="9"/>
  <c r="AL298" i="9"/>
  <c r="AL314" i="9"/>
  <c r="AL330" i="9"/>
  <c r="AN330" i="9" s="1"/>
  <c r="AL346" i="9"/>
  <c r="AL362" i="9"/>
  <c r="AL378" i="9"/>
  <c r="AL394" i="9"/>
  <c r="AL410" i="9"/>
  <c r="AL426" i="9"/>
  <c r="AL13" i="9"/>
  <c r="AL45" i="9"/>
  <c r="AL69" i="9"/>
  <c r="AL90" i="9"/>
  <c r="AL112" i="9"/>
  <c r="AL133" i="9"/>
  <c r="AL154" i="9"/>
  <c r="AL176" i="9"/>
  <c r="AL197" i="9"/>
  <c r="AN197" i="9" s="1"/>
  <c r="AL218" i="9"/>
  <c r="AL240" i="9"/>
  <c r="AL259" i="9"/>
  <c r="AL275" i="9"/>
  <c r="AL291" i="9"/>
  <c r="AL307" i="9"/>
  <c r="AL323" i="9"/>
  <c r="AN323" i="9" s="1"/>
  <c r="AL339" i="9"/>
  <c r="AL355" i="9"/>
  <c r="AN355" i="9" s="1"/>
  <c r="AL371" i="9"/>
  <c r="AL387" i="9"/>
  <c r="AN387" i="9" s="1"/>
  <c r="AL403" i="9"/>
  <c r="AL419" i="9"/>
  <c r="AN419" i="9" s="1"/>
  <c r="AL9" i="9"/>
  <c r="AL41" i="9"/>
  <c r="AL66" i="9"/>
  <c r="AL88" i="9"/>
  <c r="AN88" i="9" s="1"/>
  <c r="AL109" i="9"/>
  <c r="AL130" i="9"/>
  <c r="AN130" i="9" s="1"/>
  <c r="AL152" i="9"/>
  <c r="AL173" i="9"/>
  <c r="AL194" i="9"/>
  <c r="AL210" i="9"/>
  <c r="AL221" i="9"/>
  <c r="AL232" i="9"/>
  <c r="AL242" i="9"/>
  <c r="AL253" i="9"/>
  <c r="AL261" i="9"/>
  <c r="AL269" i="9"/>
  <c r="AL424" i="9"/>
  <c r="AN424" i="9" s="1"/>
  <c r="AL408" i="9"/>
  <c r="AL392" i="9"/>
  <c r="AN392" i="9" s="1"/>
  <c r="AL376" i="9"/>
  <c r="AL360" i="9"/>
  <c r="AN360" i="9" s="1"/>
  <c r="AL344" i="9"/>
  <c r="AN344" i="9" s="1"/>
  <c r="AL328" i="9"/>
  <c r="AL312" i="9"/>
  <c r="AL296" i="9"/>
  <c r="AL280" i="9"/>
  <c r="AL256" i="9"/>
  <c r="AL214" i="9"/>
  <c r="AL172" i="9"/>
  <c r="AL129" i="9"/>
  <c r="AL86" i="9"/>
  <c r="AL40" i="9"/>
  <c r="AL421" i="9"/>
  <c r="AL405" i="9"/>
  <c r="AL389" i="9"/>
  <c r="AN389" i="9" s="1"/>
  <c r="AL373" i="9"/>
  <c r="AL357" i="9"/>
  <c r="AL341" i="9"/>
  <c r="AL325" i="9"/>
  <c r="AL309" i="9"/>
  <c r="AL293" i="9"/>
  <c r="AN293" i="9" s="1"/>
  <c r="AL277" i="9"/>
  <c r="AL252" i="9"/>
  <c r="AL209" i="9"/>
  <c r="AN209" i="9" s="1"/>
  <c r="AL166" i="9"/>
  <c r="AL124" i="9"/>
  <c r="AN124" i="9" s="1"/>
  <c r="AL81" i="9"/>
  <c r="AL32" i="9"/>
  <c r="AL428" i="9"/>
  <c r="AL412" i="9"/>
  <c r="AN412" i="9" s="1"/>
  <c r="AL396" i="9"/>
  <c r="AL380" i="9"/>
  <c r="AL364" i="9"/>
  <c r="AL348" i="9"/>
  <c r="AL332" i="9"/>
  <c r="AL316" i="9"/>
  <c r="AN316" i="9" s="1"/>
  <c r="AL300" i="9"/>
  <c r="AL284" i="9"/>
  <c r="AN284" i="9" s="1"/>
  <c r="AL264" i="9"/>
  <c r="AL225" i="9"/>
  <c r="AL182" i="9"/>
  <c r="AL140" i="9"/>
  <c r="AN140" i="9" s="1"/>
  <c r="AL97" i="9"/>
  <c r="AN97" i="9" s="1"/>
  <c r="AL54" i="9"/>
  <c r="AN54" i="9" s="1"/>
  <c r="AL353" i="9"/>
  <c r="AN353" i="9" s="1"/>
  <c r="AL156" i="9"/>
  <c r="AL10" i="9"/>
  <c r="AL27" i="9"/>
  <c r="AL91" i="9"/>
  <c r="AL127" i="9"/>
  <c r="AN127" i="9" s="1"/>
  <c r="AL159" i="9"/>
  <c r="AN159" i="9" s="1"/>
  <c r="AL191" i="9"/>
  <c r="AL223" i="9"/>
  <c r="AL12" i="9"/>
  <c r="AL68" i="9"/>
  <c r="AL110" i="9"/>
  <c r="AL153" i="9"/>
  <c r="AN153" i="9" s="1"/>
  <c r="AL196" i="9"/>
  <c r="AL238" i="9"/>
  <c r="AL274" i="9"/>
  <c r="AN274" i="9" s="1"/>
  <c r="AL306" i="9"/>
  <c r="AN306" i="9" s="1"/>
  <c r="AL338" i="9"/>
  <c r="AL370" i="9"/>
  <c r="AL402" i="9"/>
  <c r="AL434" i="9"/>
  <c r="AL58" i="9"/>
  <c r="AL101" i="9"/>
  <c r="AN101" i="9" s="1"/>
  <c r="AL144" i="9"/>
  <c r="AL186" i="9"/>
  <c r="AN186" i="9" s="1"/>
  <c r="AL229" i="9"/>
  <c r="AL267" i="9"/>
  <c r="AL299" i="9"/>
  <c r="AL331" i="9"/>
  <c r="AN331" i="9" s="1"/>
  <c r="AL363" i="9"/>
  <c r="AL395" i="9"/>
  <c r="AL427" i="9"/>
  <c r="AL56" i="9"/>
  <c r="AL98" i="9"/>
  <c r="AN98" i="9" s="1"/>
  <c r="AL141" i="9"/>
  <c r="AN141" i="9" s="1"/>
  <c r="AL184" i="9"/>
  <c r="AN184" i="9" s="1"/>
  <c r="AL216" i="9"/>
  <c r="AN216" i="9" s="1"/>
  <c r="AL237" i="9"/>
  <c r="AL257" i="9"/>
  <c r="AN257" i="9" s="1"/>
  <c r="AL432" i="9"/>
  <c r="AL400" i="9"/>
  <c r="AL368" i="9"/>
  <c r="AL336" i="9"/>
  <c r="AN336" i="9" s="1"/>
  <c r="AL304" i="9"/>
  <c r="AL272" i="9"/>
  <c r="AN272" i="9" s="1"/>
  <c r="AL193" i="9"/>
  <c r="AL108" i="9"/>
  <c r="AL8" i="9"/>
  <c r="AN8" i="9" s="1"/>
  <c r="AL429" i="9"/>
  <c r="AL397" i="9"/>
  <c r="AL365" i="9"/>
  <c r="AL333" i="9"/>
  <c r="AL301" i="9"/>
  <c r="AL268" i="9"/>
  <c r="AL188" i="9"/>
  <c r="AL102" i="9"/>
  <c r="AL404" i="9"/>
  <c r="AN404" i="9" s="1"/>
  <c r="AL372" i="9"/>
  <c r="AL340" i="9"/>
  <c r="AL308" i="9"/>
  <c r="AL276" i="9"/>
  <c r="AL204" i="9"/>
  <c r="AL118" i="9"/>
  <c r="AL24" i="9"/>
  <c r="AL417" i="9"/>
  <c r="AN417" i="9" s="1"/>
  <c r="AL59" i="9"/>
  <c r="AL143" i="9"/>
  <c r="AL207" i="9"/>
  <c r="AL44" i="9"/>
  <c r="AL132" i="9"/>
  <c r="AL217" i="9"/>
  <c r="AL290" i="9"/>
  <c r="AL354" i="9"/>
  <c r="AL418" i="9"/>
  <c r="AL80" i="9"/>
  <c r="AN80" i="9" s="1"/>
  <c r="AL165" i="9"/>
  <c r="AN165" i="9" s="1"/>
  <c r="AL250" i="9"/>
  <c r="AL315" i="9"/>
  <c r="AL379" i="9"/>
  <c r="AL25" i="9"/>
  <c r="AL120" i="9"/>
  <c r="AN120" i="9" s="1"/>
  <c r="AL205" i="9"/>
  <c r="AN205" i="9" s="1"/>
  <c r="AL248" i="9"/>
  <c r="AN248" i="9" s="1"/>
  <c r="AL416" i="9"/>
  <c r="AL352" i="9"/>
  <c r="AL288" i="9"/>
  <c r="AN288" i="9" s="1"/>
  <c r="AL150" i="9"/>
  <c r="AL381" i="9"/>
  <c r="AN381" i="9" s="1"/>
  <c r="AL317" i="9"/>
  <c r="AL230" i="9"/>
  <c r="AL60" i="9"/>
  <c r="AL388" i="9"/>
  <c r="AN388" i="9" s="1"/>
  <c r="AL324" i="9"/>
  <c r="AL246" i="9"/>
  <c r="AL76" i="9"/>
  <c r="AL289" i="9"/>
  <c r="AN289" i="9" s="1"/>
  <c r="AL111" i="9"/>
  <c r="AL239" i="9"/>
  <c r="AN239" i="9" s="1"/>
  <c r="AL174" i="9"/>
  <c r="AL322" i="9"/>
  <c r="AL29" i="9"/>
  <c r="AL208" i="9"/>
  <c r="AL347" i="9"/>
  <c r="AL77" i="9"/>
  <c r="AN77" i="9" s="1"/>
  <c r="AL226" i="9"/>
  <c r="AL384" i="9"/>
  <c r="AL236" i="9"/>
  <c r="AL413" i="9"/>
  <c r="AN413" i="9" s="1"/>
  <c r="AL285" i="9"/>
  <c r="AN285" i="9" s="1"/>
  <c r="AL356" i="9"/>
  <c r="AN356" i="9" s="1"/>
  <c r="AL161" i="9"/>
  <c r="L15" i="9"/>
  <c r="L31" i="9"/>
  <c r="L47" i="9"/>
  <c r="L63" i="9"/>
  <c r="L79" i="9"/>
  <c r="L18" i="9"/>
  <c r="L40" i="9"/>
  <c r="L61" i="9"/>
  <c r="L82" i="9"/>
  <c r="L22" i="9"/>
  <c r="L44" i="9"/>
  <c r="L65" i="9"/>
  <c r="L86" i="9"/>
  <c r="L102" i="9"/>
  <c r="L118" i="9"/>
  <c r="L134" i="9"/>
  <c r="L150" i="9"/>
  <c r="L166" i="9"/>
  <c r="L182" i="9"/>
  <c r="L10" i="9"/>
  <c r="L53" i="9"/>
  <c r="L92" i="9"/>
  <c r="L113" i="9"/>
  <c r="L135" i="9"/>
  <c r="L156" i="9"/>
  <c r="L177" i="9"/>
  <c r="L198" i="9"/>
  <c r="L214" i="9"/>
  <c r="L230" i="9"/>
  <c r="L246" i="9"/>
  <c r="L262" i="9"/>
  <c r="L278" i="9"/>
  <c r="L294" i="9"/>
  <c r="L310" i="9"/>
  <c r="L326" i="9"/>
  <c r="L342" i="9"/>
  <c r="L354" i="9"/>
  <c r="L362" i="9"/>
  <c r="L370" i="9"/>
  <c r="L378" i="9"/>
  <c r="L386" i="9"/>
  <c r="L394" i="9"/>
  <c r="L402" i="9"/>
  <c r="L410" i="9"/>
  <c r="L418" i="9"/>
  <c r="L426" i="9"/>
  <c r="L434" i="9"/>
  <c r="L14" i="9"/>
  <c r="L36" i="9"/>
  <c r="L57" i="9"/>
  <c r="L78" i="9"/>
  <c r="L93" i="9"/>
  <c r="L104" i="9"/>
  <c r="L115" i="9"/>
  <c r="L125" i="9"/>
  <c r="L136" i="9"/>
  <c r="L147" i="9"/>
  <c r="L157" i="9"/>
  <c r="L168" i="9"/>
  <c r="L179" i="9"/>
  <c r="L189" i="9"/>
  <c r="L199" i="9"/>
  <c r="L207" i="9"/>
  <c r="L215" i="9"/>
  <c r="L223" i="9"/>
  <c r="L231" i="9"/>
  <c r="L239" i="9"/>
  <c r="L247" i="9"/>
  <c r="L255" i="9"/>
  <c r="L263" i="9"/>
  <c r="L271" i="9"/>
  <c r="L279" i="9"/>
  <c r="L287" i="9"/>
  <c r="L295" i="9"/>
  <c r="L303" i="9"/>
  <c r="L311" i="9"/>
  <c r="L319" i="9"/>
  <c r="L327" i="9"/>
  <c r="L335" i="9"/>
  <c r="L343" i="9"/>
  <c r="L351" i="9"/>
  <c r="L359" i="9"/>
  <c r="L367" i="9"/>
  <c r="L375" i="9"/>
  <c r="L383" i="9"/>
  <c r="L391" i="9"/>
  <c r="L399" i="9"/>
  <c r="L407" i="9"/>
  <c r="L415" i="9"/>
  <c r="L423" i="9"/>
  <c r="L431" i="9"/>
  <c r="L48" i="9"/>
  <c r="L89" i="9"/>
  <c r="L111" i="9"/>
  <c r="L132" i="9"/>
  <c r="L153" i="9"/>
  <c r="L175" i="9"/>
  <c r="L196" i="9"/>
  <c r="L212" i="9"/>
  <c r="L228" i="9"/>
  <c r="L244" i="9"/>
  <c r="L260" i="9"/>
  <c r="L276" i="9"/>
  <c r="L292" i="9"/>
  <c r="L308" i="9"/>
  <c r="L324" i="9"/>
  <c r="L340" i="9"/>
  <c r="L356" i="9"/>
  <c r="L372" i="9"/>
  <c r="L388" i="9"/>
  <c r="L404" i="9"/>
  <c r="L420" i="9"/>
  <c r="L20" i="9"/>
  <c r="L62" i="9"/>
  <c r="L96" i="9"/>
  <c r="L117" i="9"/>
  <c r="L139" i="9"/>
  <c r="L160" i="9"/>
  <c r="L181" i="9"/>
  <c r="L201" i="9"/>
  <c r="L217" i="9"/>
  <c r="L233" i="9"/>
  <c r="L249" i="9"/>
  <c r="L265" i="9"/>
  <c r="L281" i="9"/>
  <c r="L297" i="9"/>
  <c r="L313" i="9"/>
  <c r="L329" i="9"/>
  <c r="L345" i="9"/>
  <c r="L361" i="9"/>
  <c r="L377" i="9"/>
  <c r="L393" i="9"/>
  <c r="L409" i="9"/>
  <c r="L425" i="9"/>
  <c r="L9" i="9"/>
  <c r="L91" i="9"/>
  <c r="L133" i="9"/>
  <c r="L176" i="9"/>
  <c r="L213" i="9"/>
  <c r="L245" i="9"/>
  <c r="L277" i="9"/>
  <c r="L309" i="9"/>
  <c r="L341" i="9"/>
  <c r="L373" i="9"/>
  <c r="L405" i="9"/>
  <c r="L16" i="9"/>
  <c r="L95" i="9"/>
  <c r="L137" i="9"/>
  <c r="L180" i="9"/>
  <c r="L216" i="9"/>
  <c r="L248" i="9"/>
  <c r="L280" i="9"/>
  <c r="L312" i="9"/>
  <c r="L344" i="9"/>
  <c r="L376" i="9"/>
  <c r="L408" i="9"/>
  <c r="L80" i="9"/>
  <c r="L169" i="9"/>
  <c r="L240" i="9"/>
  <c r="L304" i="9"/>
  <c r="L368" i="9"/>
  <c r="L432" i="9"/>
  <c r="L123" i="9"/>
  <c r="L205" i="9"/>
  <c r="L269" i="9"/>
  <c r="L333" i="9"/>
  <c r="L397" i="9"/>
  <c r="L30" i="9"/>
  <c r="L221" i="9"/>
  <c r="L349" i="9"/>
  <c r="L37" i="9"/>
  <c r="L224" i="9"/>
  <c r="L352" i="9"/>
  <c r="L191" i="9"/>
  <c r="L253" i="9"/>
  <c r="L187" i="9"/>
  <c r="L101" i="9"/>
  <c r="L384" i="9"/>
  <c r="L105" i="9"/>
  <c r="H97" i="9"/>
  <c r="H289" i="9"/>
  <c r="H401" i="9"/>
  <c r="H209" i="9"/>
  <c r="H17" i="9"/>
  <c r="H417" i="9"/>
  <c r="H305" i="9"/>
  <c r="H177" i="9"/>
  <c r="H353" i="9"/>
  <c r="H12" i="9"/>
  <c r="H20" i="9"/>
  <c r="H28" i="9"/>
  <c r="H36" i="9"/>
  <c r="H44" i="9"/>
  <c r="H52" i="9"/>
  <c r="H60" i="9"/>
  <c r="H68" i="9"/>
  <c r="H76" i="9"/>
  <c r="H84" i="9"/>
  <c r="H92" i="9"/>
  <c r="H100" i="9"/>
  <c r="H108" i="9"/>
  <c r="H116" i="9"/>
  <c r="H124" i="9"/>
  <c r="H132" i="9"/>
  <c r="H140" i="9"/>
  <c r="H148" i="9"/>
  <c r="H156" i="9"/>
  <c r="H164" i="9"/>
  <c r="H172" i="9"/>
  <c r="H180" i="9"/>
  <c r="H188" i="9"/>
  <c r="H196" i="9"/>
  <c r="H204" i="9"/>
  <c r="H212" i="9"/>
  <c r="H220" i="9"/>
  <c r="H228" i="9"/>
  <c r="H236" i="9"/>
  <c r="H244" i="9"/>
  <c r="H252" i="9"/>
  <c r="H260" i="9"/>
  <c r="H268" i="9"/>
  <c r="H276" i="9"/>
  <c r="H284" i="9"/>
  <c r="H292" i="9"/>
  <c r="H300" i="9"/>
  <c r="H308" i="9"/>
  <c r="H316" i="9"/>
  <c r="H324" i="9"/>
  <c r="H332" i="9"/>
  <c r="H340" i="9"/>
  <c r="H348" i="9"/>
  <c r="H356" i="9"/>
  <c r="H364" i="9"/>
  <c r="H372" i="9"/>
  <c r="H380" i="9"/>
  <c r="H388" i="9"/>
  <c r="H396" i="9"/>
  <c r="H404" i="9"/>
  <c r="H412" i="9"/>
  <c r="H420" i="9"/>
  <c r="H428" i="9"/>
  <c r="H7" i="9"/>
  <c r="H15" i="9"/>
  <c r="H23" i="9"/>
  <c r="H31" i="9"/>
  <c r="H39" i="9"/>
  <c r="H47" i="9"/>
  <c r="H55" i="9"/>
  <c r="H63" i="9"/>
  <c r="H71" i="9"/>
  <c r="H79" i="9"/>
  <c r="H87" i="9"/>
  <c r="H95" i="9"/>
  <c r="H103" i="9"/>
  <c r="H111" i="9"/>
  <c r="H119" i="9"/>
  <c r="H127" i="9"/>
  <c r="H135" i="9"/>
  <c r="H143" i="9"/>
  <c r="H151" i="9"/>
  <c r="H159" i="9"/>
  <c r="H167" i="9"/>
  <c r="H175" i="9"/>
  <c r="H183" i="9"/>
  <c r="H191" i="9"/>
  <c r="H199" i="9"/>
  <c r="H207" i="9"/>
  <c r="H215" i="9"/>
  <c r="H223" i="9"/>
  <c r="H231" i="9"/>
  <c r="G39" i="9"/>
  <c r="G167" i="9"/>
  <c r="G300" i="9"/>
  <c r="G30" i="9"/>
  <c r="G94" i="9"/>
  <c r="G158" i="9"/>
  <c r="G222" i="9"/>
  <c r="G288" i="9"/>
  <c r="G374" i="9"/>
  <c r="G22" i="9"/>
  <c r="G54" i="9"/>
  <c r="G86" i="9"/>
  <c r="G118" i="9"/>
  <c r="G150" i="9"/>
  <c r="G182" i="9"/>
  <c r="G214" i="9"/>
  <c r="G246" i="9"/>
  <c r="G278" i="9"/>
  <c r="G320" i="9"/>
  <c r="G363" i="9"/>
  <c r="G55" i="9"/>
  <c r="G119" i="9"/>
  <c r="G183" i="9"/>
  <c r="G247" i="9"/>
  <c r="G322" i="9"/>
  <c r="J327" i="9"/>
  <c r="J12" i="9"/>
  <c r="J20" i="9"/>
  <c r="J28" i="9"/>
  <c r="J36" i="9"/>
  <c r="J44" i="9"/>
  <c r="J52" i="9"/>
  <c r="J60" i="9"/>
  <c r="J68" i="9"/>
  <c r="J76" i="9"/>
  <c r="J84" i="9"/>
  <c r="J92" i="9"/>
  <c r="J100" i="9"/>
  <c r="J108" i="9"/>
  <c r="J116" i="9"/>
  <c r="J124" i="9"/>
  <c r="J132" i="9"/>
  <c r="J140" i="9"/>
  <c r="J148" i="9"/>
  <c r="J156" i="9"/>
  <c r="J13" i="9"/>
  <c r="J23" i="9"/>
  <c r="J34" i="9"/>
  <c r="J45" i="9"/>
  <c r="J55" i="9"/>
  <c r="J66" i="9"/>
  <c r="J77" i="9"/>
  <c r="J87" i="9"/>
  <c r="J98" i="9"/>
  <c r="J109" i="9"/>
  <c r="J119" i="9"/>
  <c r="J130" i="9"/>
  <c r="J141" i="9"/>
  <c r="J151" i="9"/>
  <c r="J161" i="9"/>
  <c r="J169" i="9"/>
  <c r="J177" i="9"/>
  <c r="J185" i="9"/>
  <c r="J193" i="9"/>
  <c r="J201" i="9"/>
  <c r="J209" i="9"/>
  <c r="J217" i="9"/>
  <c r="J225" i="9"/>
  <c r="J233" i="9"/>
  <c r="J241" i="9"/>
  <c r="J249" i="9"/>
  <c r="J257" i="9"/>
  <c r="J265" i="9"/>
  <c r="J273" i="9"/>
  <c r="J281" i="9"/>
  <c r="J289" i="9"/>
  <c r="J297" i="9"/>
  <c r="J14" i="9"/>
  <c r="J25" i="9"/>
  <c r="J35" i="9"/>
  <c r="J46" i="9"/>
  <c r="J57" i="9"/>
  <c r="J67" i="9"/>
  <c r="J78" i="9"/>
  <c r="J89" i="9"/>
  <c r="J99" i="9"/>
  <c r="J110" i="9"/>
  <c r="J121" i="9"/>
  <c r="J131" i="9"/>
  <c r="J142" i="9"/>
  <c r="J153" i="9"/>
  <c r="J162" i="9"/>
  <c r="J170" i="9"/>
  <c r="J178" i="9"/>
  <c r="J186" i="9"/>
  <c r="J194" i="9"/>
  <c r="J202" i="9"/>
  <c r="J210" i="9"/>
  <c r="J218" i="9"/>
  <c r="J226" i="9"/>
  <c r="J234" i="9"/>
  <c r="J242" i="9"/>
  <c r="J250" i="9"/>
  <c r="J258" i="9"/>
  <c r="J266" i="9"/>
  <c r="J274" i="9"/>
  <c r="J282" i="9"/>
  <c r="J290" i="9"/>
  <c r="J298" i="9"/>
  <c r="J306" i="9"/>
  <c r="J314" i="9"/>
  <c r="J322" i="9"/>
  <c r="J330" i="9"/>
  <c r="J338" i="9"/>
  <c r="J346" i="9"/>
  <c r="J354" i="9"/>
  <c r="J362" i="9"/>
  <c r="J370" i="9"/>
  <c r="J378" i="9"/>
  <c r="J386" i="9"/>
  <c r="J394" i="9"/>
  <c r="J402" i="9"/>
  <c r="J410" i="9"/>
  <c r="J418" i="9"/>
  <c r="J426" i="9"/>
  <c r="J434" i="9"/>
  <c r="J11" i="9"/>
  <c r="J33" i="9"/>
  <c r="J54" i="9"/>
  <c r="J75" i="9"/>
  <c r="J97" i="9"/>
  <c r="J118" i="9"/>
  <c r="J139" i="9"/>
  <c r="J160" i="9"/>
  <c r="J176" i="9"/>
  <c r="J192" i="9"/>
  <c r="J208" i="9"/>
  <c r="J224" i="9"/>
  <c r="J240" i="9"/>
  <c r="J256" i="9"/>
  <c r="J272" i="9"/>
  <c r="J288" i="9"/>
  <c r="J303" i="9"/>
  <c r="J313" i="9"/>
  <c r="J324" i="9"/>
  <c r="J335" i="9"/>
  <c r="J345" i="9"/>
  <c r="J356" i="9"/>
  <c r="J367" i="9"/>
  <c r="J377" i="9"/>
  <c r="J388" i="9"/>
  <c r="J399" i="9"/>
  <c r="J409" i="9"/>
  <c r="J420" i="9"/>
  <c r="J431" i="9"/>
  <c r="J21" i="9"/>
  <c r="J42" i="9"/>
  <c r="J63" i="9"/>
  <c r="J85" i="9"/>
  <c r="J106" i="9"/>
  <c r="J127" i="9"/>
  <c r="J149" i="9"/>
  <c r="J167" i="9"/>
  <c r="J183" i="9"/>
  <c r="J199" i="9"/>
  <c r="J215" i="9"/>
  <c r="J231" i="9"/>
  <c r="J247" i="9"/>
  <c r="J263" i="9"/>
  <c r="J279" i="9"/>
  <c r="J295" i="9"/>
  <c r="J307" i="9"/>
  <c r="J317" i="9"/>
  <c r="J328" i="9"/>
  <c r="J339" i="9"/>
  <c r="J349" i="9"/>
  <c r="J360" i="9"/>
  <c r="J371" i="9"/>
  <c r="J381" i="9"/>
  <c r="J392" i="9"/>
  <c r="J403" i="9"/>
  <c r="J413" i="9"/>
  <c r="J424" i="9"/>
  <c r="J6" i="9"/>
  <c r="J49" i="9"/>
  <c r="J91" i="9"/>
  <c r="J134" i="9"/>
  <c r="J172" i="9"/>
  <c r="J204" i="9"/>
  <c r="J236" i="9"/>
  <c r="J268" i="9"/>
  <c r="J300" i="9"/>
  <c r="J321" i="9"/>
  <c r="J343" i="9"/>
  <c r="J364" i="9"/>
  <c r="J385" i="9"/>
  <c r="J407" i="9"/>
  <c r="J428" i="9"/>
  <c r="J37" i="9"/>
  <c r="J79" i="9"/>
  <c r="J122" i="9"/>
  <c r="J163" i="9"/>
  <c r="J195" i="9"/>
  <c r="J227" i="9"/>
  <c r="J259" i="9"/>
  <c r="J291" i="9"/>
  <c r="J315" i="9"/>
  <c r="J336" i="9"/>
  <c r="J357" i="9"/>
  <c r="J379" i="9"/>
  <c r="J400" i="9"/>
  <c r="J421" i="9"/>
  <c r="J38" i="9"/>
  <c r="J123" i="9"/>
  <c r="J196" i="9"/>
  <c r="J260" i="9"/>
  <c r="J316" i="9"/>
  <c r="J359" i="9"/>
  <c r="J401" i="9"/>
  <c r="J90" i="9"/>
  <c r="J235" i="9"/>
  <c r="J299" i="9"/>
  <c r="J384" i="9"/>
  <c r="J26" i="9"/>
  <c r="J111" i="9"/>
  <c r="J187" i="9"/>
  <c r="J251" i="9"/>
  <c r="J309" i="9"/>
  <c r="J352" i="9"/>
  <c r="J395" i="9"/>
  <c r="J47" i="9"/>
  <c r="J203" i="9"/>
  <c r="J363" i="9"/>
  <c r="J180" i="9"/>
  <c r="J433" i="9"/>
  <c r="J244" i="9"/>
  <c r="J212" i="9"/>
  <c r="S235" i="9"/>
  <c r="V235" i="9" s="1"/>
  <c r="S205" i="9"/>
  <c r="S175" i="9"/>
  <c r="V175" i="9" s="1"/>
  <c r="S143" i="9"/>
  <c r="V143" i="9" s="1"/>
  <c r="S115" i="9"/>
  <c r="V115" i="9" s="1"/>
  <c r="S87" i="9"/>
  <c r="S71" i="9"/>
  <c r="V71" i="9" s="1"/>
  <c r="S53" i="9"/>
  <c r="V53" i="9" s="1"/>
  <c r="S37" i="9"/>
  <c r="V37" i="9" s="1"/>
  <c r="S21" i="9"/>
  <c r="V21" i="9" s="1"/>
  <c r="S257" i="9"/>
  <c r="V257" i="9" s="1"/>
  <c r="S225" i="9"/>
  <c r="S191" i="9"/>
  <c r="V191" i="9" s="1"/>
  <c r="S159" i="9"/>
  <c r="V159" i="9" s="1"/>
  <c r="S123" i="9"/>
  <c r="V123" i="9" s="1"/>
  <c r="S67" i="9"/>
  <c r="S66" i="9"/>
  <c r="S76" i="9"/>
  <c r="S140" i="9"/>
  <c r="S204" i="9"/>
  <c r="S8" i="9"/>
  <c r="V8" i="9" s="1"/>
  <c r="S86" i="9"/>
  <c r="V86" i="9" s="1"/>
  <c r="S150" i="9"/>
  <c r="S214" i="9"/>
  <c r="V214" i="9" s="1"/>
  <c r="S263" i="9"/>
  <c r="S279" i="9"/>
  <c r="S295" i="9"/>
  <c r="S311" i="9"/>
  <c r="S327" i="9"/>
  <c r="S136" i="9"/>
  <c r="S260" i="9"/>
  <c r="V260" i="9" s="1"/>
  <c r="S324" i="9"/>
  <c r="V324" i="9" s="1"/>
  <c r="S130" i="9"/>
  <c r="S258" i="9"/>
  <c r="V258" i="9" s="1"/>
  <c r="S322" i="9"/>
  <c r="V322" i="9" s="1"/>
  <c r="S371" i="9"/>
  <c r="S387" i="9"/>
  <c r="S403" i="9"/>
  <c r="S419" i="9"/>
  <c r="S357" i="9"/>
  <c r="S341" i="9"/>
  <c r="V341" i="9" s="1"/>
  <c r="S62" i="9"/>
  <c r="V62" i="9" s="1"/>
  <c r="S192" i="9"/>
  <c r="V192" i="9" s="1"/>
  <c r="S288" i="9"/>
  <c r="S352" i="9"/>
  <c r="S138" i="9"/>
  <c r="S262" i="9"/>
  <c r="S326" i="9"/>
  <c r="S412" i="9"/>
  <c r="V412" i="9" s="1"/>
  <c r="S410" i="9"/>
  <c r="V410" i="9" s="1"/>
  <c r="S82" i="9"/>
  <c r="S422" i="9"/>
  <c r="S368" i="9"/>
  <c r="T16" i="9"/>
  <c r="T330" i="9"/>
  <c r="T298" i="9"/>
  <c r="T266" i="9"/>
  <c r="T234" i="9"/>
  <c r="T202" i="9"/>
  <c r="T170" i="9"/>
  <c r="T138" i="9"/>
  <c r="T106" i="9"/>
  <c r="T74" i="9"/>
  <c r="T42" i="9"/>
  <c r="T343" i="9"/>
  <c r="T311" i="9"/>
  <c r="T279" i="9"/>
  <c r="T247" i="9"/>
  <c r="T215" i="9"/>
  <c r="T183" i="9"/>
  <c r="T151" i="9"/>
  <c r="T119" i="9"/>
  <c r="T87" i="9"/>
  <c r="T55" i="9"/>
  <c r="T22" i="9"/>
  <c r="T80" i="9"/>
  <c r="T208" i="9"/>
  <c r="T329" i="9"/>
  <c r="T386" i="9"/>
  <c r="T65" i="9"/>
  <c r="T321" i="9"/>
  <c r="T420" i="9"/>
  <c r="T221" i="9"/>
  <c r="T85" i="9"/>
  <c r="T237" i="9"/>
  <c r="T125" i="9"/>
  <c r="T19" i="9"/>
  <c r="T403" i="9"/>
  <c r="T371" i="9"/>
  <c r="T332" i="9"/>
  <c r="T268" i="9"/>
  <c r="T204" i="9"/>
  <c r="T140" i="9"/>
  <c r="T76" i="9"/>
  <c r="T7" i="9"/>
  <c r="T153" i="9"/>
  <c r="T281" i="9"/>
  <c r="T364" i="9"/>
  <c r="T406" i="9"/>
  <c r="T413" i="9"/>
  <c r="T193" i="9"/>
  <c r="T372" i="9"/>
  <c r="T200" i="9"/>
  <c r="T405" i="9"/>
  <c r="T184" i="9"/>
  <c r="T152" i="9"/>
  <c r="T296" i="9"/>
  <c r="X13" i="9"/>
  <c r="W232" i="9"/>
  <c r="Z232" i="9" s="1"/>
  <c r="W371" i="9"/>
  <c r="W432" i="9"/>
  <c r="Z432" i="9" s="1"/>
  <c r="W331" i="9"/>
  <c r="Z331" i="9" s="1"/>
  <c r="X386" i="9"/>
  <c r="X354" i="9"/>
  <c r="X322" i="9"/>
  <c r="X290" i="9"/>
  <c r="X236" i="9"/>
  <c r="X172" i="9"/>
  <c r="X83" i="9"/>
  <c r="X266" i="9"/>
  <c r="X202" i="9"/>
  <c r="X138" i="9"/>
  <c r="X430" i="9"/>
  <c r="X380" i="9"/>
  <c r="X348" i="9"/>
  <c r="X316" i="9"/>
  <c r="X284" i="9"/>
  <c r="X228" i="9"/>
  <c r="X164" i="9"/>
  <c r="X87" i="9"/>
  <c r="X419" i="9"/>
  <c r="X403" i="9"/>
  <c r="X387" i="9"/>
  <c r="X371" i="9"/>
  <c r="X355" i="9"/>
  <c r="X339" i="9"/>
  <c r="X323" i="9"/>
  <c r="X307" i="9"/>
  <c r="X291" i="9"/>
  <c r="X275" i="9"/>
  <c r="X243" i="9"/>
  <c r="X211" i="9"/>
  <c r="X179" i="9"/>
  <c r="X147" i="9"/>
  <c r="X117" i="9"/>
  <c r="X262" i="9"/>
  <c r="X230" i="9"/>
  <c r="X198" i="9"/>
  <c r="X166" i="9"/>
  <c r="X134" i="9"/>
  <c r="X75" i="9"/>
  <c r="X113" i="9"/>
  <c r="X51" i="9"/>
  <c r="X19" i="9"/>
  <c r="X116" i="9"/>
  <c r="X100" i="9"/>
  <c r="X84" i="9"/>
  <c r="X68" i="9"/>
  <c r="X52" i="9"/>
  <c r="X36" i="9"/>
  <c r="X20" i="9"/>
  <c r="W397" i="9"/>
  <c r="Z397" i="9" s="1"/>
  <c r="W162" i="9"/>
  <c r="Z162" i="9" s="1"/>
  <c r="W57" i="9"/>
  <c r="Z57" i="9" s="1"/>
  <c r="W418" i="9"/>
  <c r="Z418" i="9" s="1"/>
  <c r="W385" i="9"/>
  <c r="Z385" i="9" s="1"/>
  <c r="W353" i="9"/>
  <c r="Z353" i="9" s="1"/>
  <c r="W321" i="9"/>
  <c r="Z321" i="9" s="1"/>
  <c r="W289" i="9"/>
  <c r="Z289" i="9" s="1"/>
  <c r="W208" i="9"/>
  <c r="Z208" i="9" s="1"/>
  <c r="W88" i="9"/>
  <c r="Z88" i="9" s="1"/>
  <c r="W417" i="9"/>
  <c r="Z417" i="9" s="1"/>
  <c r="W234" i="9"/>
  <c r="Z234" i="9" s="1"/>
  <c r="W109" i="9"/>
  <c r="Z109" i="9" s="1"/>
  <c r="W270" i="9"/>
  <c r="Z270" i="9" s="1"/>
  <c r="W206" i="9"/>
  <c r="Z206" i="9" s="1"/>
  <c r="W142" i="9"/>
  <c r="Z142" i="9" s="1"/>
  <c r="W89" i="9"/>
  <c r="Z89" i="9" s="1"/>
  <c r="W39" i="9"/>
  <c r="Z39" i="9" s="1"/>
  <c r="W388" i="9"/>
  <c r="Z388" i="9" s="1"/>
  <c r="W372" i="9"/>
  <c r="Z372" i="9" s="1"/>
  <c r="W356" i="9"/>
  <c r="Z356" i="9" s="1"/>
  <c r="W340" i="9"/>
  <c r="Z340" i="9" s="1"/>
  <c r="W324" i="9"/>
  <c r="Z324" i="9" s="1"/>
  <c r="W308" i="9"/>
  <c r="Z308" i="9" s="1"/>
  <c r="W292" i="9"/>
  <c r="Z292" i="9" s="1"/>
  <c r="W276" i="9"/>
  <c r="Z276" i="9" s="1"/>
  <c r="W212" i="9"/>
  <c r="Z212" i="9" s="1"/>
  <c r="W148" i="9"/>
  <c r="Z148" i="9" s="1"/>
  <c r="W97" i="9"/>
  <c r="Z97" i="9" s="1"/>
  <c r="W273" i="9"/>
  <c r="Z273" i="9" s="1"/>
  <c r="W257" i="9"/>
  <c r="Z257" i="9" s="1"/>
  <c r="W241" i="9"/>
  <c r="Z241" i="9" s="1"/>
  <c r="W225" i="9"/>
  <c r="Z225" i="9" s="1"/>
  <c r="W209" i="9"/>
  <c r="Z209" i="9" s="1"/>
  <c r="W193" i="9"/>
  <c r="Z193" i="9" s="1"/>
  <c r="W177" i="9"/>
  <c r="Z177" i="9" s="1"/>
  <c r="W145" i="9"/>
  <c r="Z145" i="9" s="1"/>
  <c r="W108" i="9"/>
  <c r="Z108" i="9" s="1"/>
  <c r="W61" i="9"/>
  <c r="Z61" i="9" s="1"/>
  <c r="W48" i="9"/>
  <c r="Z48" i="9" s="1"/>
  <c r="W16" i="9"/>
  <c r="Z16" i="9" s="1"/>
  <c r="X77" i="9"/>
  <c r="X400" i="9"/>
  <c r="X402" i="9"/>
  <c r="X29" i="9"/>
  <c r="AJ196" i="9"/>
  <c r="AJ374" i="9"/>
  <c r="AI66" i="9"/>
  <c r="AI130" i="9"/>
  <c r="AK130" i="9" s="1"/>
  <c r="AI194" i="9"/>
  <c r="AI258" i="9"/>
  <c r="AK258" i="9" s="1"/>
  <c r="AI322" i="9"/>
  <c r="AI386" i="9"/>
  <c r="AK386" i="9" s="1"/>
  <c r="AJ425" i="9"/>
  <c r="AJ361" i="9"/>
  <c r="AJ284" i="9"/>
  <c r="AJ171" i="9"/>
  <c r="AJ43" i="9"/>
  <c r="AJ388" i="9"/>
  <c r="AJ320" i="9"/>
  <c r="AJ224" i="9"/>
  <c r="AJ96" i="9"/>
  <c r="AJ238" i="9"/>
  <c r="AJ174" i="9"/>
  <c r="AJ110" i="9"/>
  <c r="AJ46" i="9"/>
  <c r="AJ313" i="9"/>
  <c r="AJ249" i="9"/>
  <c r="AJ185" i="9"/>
  <c r="AJ121" i="9"/>
  <c r="AJ57" i="9"/>
  <c r="AI44" i="9"/>
  <c r="AI35" i="9"/>
  <c r="AK35" i="9" s="1"/>
  <c r="AJ151" i="9"/>
  <c r="AJ351" i="9"/>
  <c r="AI58" i="9"/>
  <c r="AI123" i="9"/>
  <c r="AI187" i="9"/>
  <c r="AI251" i="9"/>
  <c r="AI315" i="9"/>
  <c r="AI379" i="9"/>
  <c r="AK379" i="9" s="1"/>
  <c r="AJ159" i="9"/>
  <c r="AI189" i="9"/>
  <c r="AK189" i="9" s="1"/>
  <c r="AI336" i="9"/>
  <c r="AJ111" i="9"/>
  <c r="AI161" i="9"/>
  <c r="AI321" i="9"/>
  <c r="AI220" i="9"/>
  <c r="AI156" i="9"/>
  <c r="AK156" i="9" s="1"/>
  <c r="AI92" i="9"/>
  <c r="AJ127" i="9"/>
  <c r="AI197" i="9"/>
  <c r="AI340" i="9"/>
  <c r="AK340" i="9" s="1"/>
  <c r="AJ410" i="9"/>
  <c r="AJ264" i="9"/>
  <c r="AJ12" i="9"/>
  <c r="AK12" i="9" s="1"/>
  <c r="AI169" i="9"/>
  <c r="AI325" i="9"/>
  <c r="AM37" i="9"/>
  <c r="AL292" i="9"/>
  <c r="AL145" i="9"/>
  <c r="AM390" i="9"/>
  <c r="AM5" i="9"/>
  <c r="AM95" i="9"/>
  <c r="AM173" i="9"/>
  <c r="AM348" i="9"/>
  <c r="AM163" i="9"/>
  <c r="AM383" i="9"/>
  <c r="AM225" i="9"/>
  <c r="AM194" i="9"/>
  <c r="AM66" i="9"/>
  <c r="AM280" i="9"/>
  <c r="AM152" i="9"/>
  <c r="AM24" i="9"/>
  <c r="AL320" i="9"/>
  <c r="AL162" i="9"/>
  <c r="AL283" i="9"/>
  <c r="AL386" i="9"/>
  <c r="AL89" i="9"/>
  <c r="AL42" i="9"/>
  <c r="J412" i="9"/>
  <c r="L6" i="9"/>
  <c r="L11" i="9"/>
  <c r="L19" i="9"/>
  <c r="L27" i="9"/>
  <c r="L35" i="9"/>
  <c r="L43" i="9"/>
  <c r="L51" i="9"/>
  <c r="L59" i="9"/>
  <c r="L67" i="9"/>
  <c r="L75" i="9"/>
  <c r="L83" i="9"/>
  <c r="L13" i="9"/>
  <c r="L24" i="9"/>
  <c r="L34" i="9"/>
  <c r="L45" i="9"/>
  <c r="L56" i="9"/>
  <c r="L66" i="9"/>
  <c r="L77" i="9"/>
  <c r="L87" i="9"/>
  <c r="L17" i="9"/>
  <c r="L28" i="9"/>
  <c r="L38" i="9"/>
  <c r="L49" i="9"/>
  <c r="L60" i="9"/>
  <c r="L70" i="9"/>
  <c r="L81" i="9"/>
  <c r="L90" i="9"/>
  <c r="L98" i="9"/>
  <c r="L106" i="9"/>
  <c r="L114" i="9"/>
  <c r="L122" i="9"/>
  <c r="L130" i="9"/>
  <c r="L138" i="9"/>
  <c r="L146" i="9"/>
  <c r="L154" i="9"/>
  <c r="L162" i="9"/>
  <c r="L170" i="9"/>
  <c r="L178" i="9"/>
  <c r="L186" i="9"/>
  <c r="L194" i="9"/>
  <c r="L21" i="9"/>
  <c r="L42" i="9"/>
  <c r="L64" i="9"/>
  <c r="L85" i="9"/>
  <c r="L97" i="9"/>
  <c r="L108" i="9"/>
  <c r="L119" i="9"/>
  <c r="L129" i="9"/>
  <c r="L140" i="9"/>
  <c r="L151" i="9"/>
  <c r="L161" i="9"/>
  <c r="L172" i="9"/>
  <c r="L183" i="9"/>
  <c r="L193" i="9"/>
  <c r="L202" i="9"/>
  <c r="L210" i="9"/>
  <c r="L218" i="9"/>
  <c r="L226" i="9"/>
  <c r="L234" i="9"/>
  <c r="L242" i="9"/>
  <c r="L250" i="9"/>
  <c r="L258" i="9"/>
  <c r="L266" i="9"/>
  <c r="L274" i="9"/>
  <c r="L282" i="9"/>
  <c r="L290" i="9"/>
  <c r="L298" i="9"/>
  <c r="L306" i="9"/>
  <c r="L314" i="9"/>
  <c r="L322" i="9"/>
  <c r="L330" i="9"/>
  <c r="L338" i="9"/>
  <c r="L346" i="9"/>
  <c r="H49" i="9"/>
  <c r="H414" i="9"/>
  <c r="H161" i="9"/>
  <c r="G414" i="9"/>
  <c r="G411" i="9"/>
  <c r="G7" i="9"/>
  <c r="G71" i="9"/>
  <c r="G135" i="9"/>
  <c r="G199" i="9"/>
  <c r="G263" i="9"/>
  <c r="G343" i="9"/>
  <c r="AQ282" i="9"/>
  <c r="AQ432" i="9"/>
  <c r="AQ194" i="9"/>
  <c r="AQ267" i="9"/>
  <c r="AQ193" i="9"/>
  <c r="AQ130" i="9"/>
  <c r="AQ125" i="9"/>
  <c r="AQ69" i="9"/>
  <c r="AQ13" i="9"/>
  <c r="AQ248" i="9"/>
  <c r="AQ336" i="9"/>
  <c r="AQ427" i="9"/>
  <c r="AQ389" i="9"/>
  <c r="AQ370" i="9"/>
  <c r="AQ249" i="9"/>
  <c r="AQ358" i="9"/>
  <c r="AQ246" i="9"/>
  <c r="AQ353" i="9"/>
  <c r="AQ286" i="9"/>
  <c r="AQ241" i="9"/>
  <c r="AQ338" i="9"/>
  <c r="AQ329" i="9"/>
  <c r="AQ291" i="9"/>
  <c r="AQ280" i="9"/>
  <c r="AQ270" i="9"/>
  <c r="AQ169" i="9"/>
  <c r="AQ321" i="9"/>
  <c r="AQ323" i="9"/>
  <c r="AQ319" i="9"/>
  <c r="AQ243" i="9"/>
  <c r="AQ316" i="9"/>
  <c r="AQ314" i="9"/>
  <c r="AQ312" i="9"/>
  <c r="AQ310" i="9"/>
  <c r="AQ308" i="9"/>
  <c r="AQ306" i="9"/>
  <c r="AQ303" i="9"/>
  <c r="AQ301" i="9"/>
  <c r="AQ299" i="9"/>
  <c r="AQ297" i="9"/>
  <c r="AQ295" i="9"/>
  <c r="AQ293" i="9"/>
  <c r="AQ289" i="9"/>
  <c r="AQ281" i="9"/>
  <c r="AQ277" i="9"/>
  <c r="AQ202" i="9"/>
  <c r="AQ200" i="9"/>
  <c r="AQ192" i="9"/>
  <c r="AQ161" i="9"/>
  <c r="AQ190" i="9"/>
  <c r="AQ237" i="9"/>
  <c r="AQ273" i="9"/>
  <c r="AQ232" i="9"/>
  <c r="AQ180" i="9"/>
  <c r="AQ102" i="9"/>
  <c r="AQ173" i="9"/>
  <c r="AQ120" i="9"/>
  <c r="AQ139" i="9"/>
  <c r="AQ114" i="9"/>
  <c r="AQ107" i="9"/>
  <c r="AQ62" i="9"/>
  <c r="AQ76" i="9"/>
  <c r="AQ78" i="9"/>
  <c r="AQ81" i="9"/>
  <c r="AQ47" i="9"/>
  <c r="AQ36" i="9"/>
  <c r="AQ64" i="9"/>
  <c r="AQ53" i="9"/>
  <c r="AQ20" i="9"/>
  <c r="AQ15" i="9"/>
  <c r="AQ11" i="9"/>
  <c r="AQ23" i="9"/>
  <c r="AQ30" i="9"/>
  <c r="E14" i="64"/>
  <c r="AQ164" i="9"/>
  <c r="AQ79" i="9"/>
  <c r="D13" i="64"/>
  <c r="E13" i="64"/>
  <c r="F13" i="64"/>
  <c r="D14" i="64"/>
  <c r="F14" i="64"/>
  <c r="E12" i="64"/>
  <c r="E11" i="64"/>
  <c r="AR214" i="9"/>
  <c r="D12" i="64"/>
  <c r="F15" i="64"/>
  <c r="D11" i="64"/>
  <c r="F12" i="64"/>
  <c r="F11" i="64"/>
  <c r="I226" i="9"/>
  <c r="I331" i="9"/>
  <c r="A739" i="61"/>
  <c r="A537" i="61"/>
  <c r="A479" i="61"/>
  <c r="I33" i="9"/>
  <c r="I120" i="9"/>
  <c r="I390" i="9"/>
  <c r="I102" i="9"/>
  <c r="I83" i="9"/>
  <c r="I279" i="9"/>
  <c r="A12" i="64"/>
  <c r="A1486" i="61"/>
  <c r="A1478" i="61"/>
  <c r="A1476" i="61"/>
  <c r="A1472" i="61"/>
  <c r="A1436" i="61"/>
  <c r="A1332" i="61"/>
  <c r="A1162" i="61"/>
  <c r="A1074" i="61"/>
  <c r="A1072" i="61"/>
  <c r="A30" i="61"/>
  <c r="AP1" i="9"/>
  <c r="A219" i="61"/>
  <c r="I289" i="9"/>
  <c r="A11" i="61"/>
  <c r="A317" i="61"/>
  <c r="I347" i="9"/>
  <c r="I238" i="9"/>
  <c r="I339" i="9"/>
  <c r="I354" i="9"/>
  <c r="I98" i="9"/>
  <c r="I376" i="9"/>
  <c r="AF14" i="64"/>
  <c r="D1495" i="61"/>
  <c r="D15" i="64"/>
  <c r="F188" i="9"/>
  <c r="I161" i="9"/>
  <c r="AR75" i="9"/>
  <c r="E15" i="64"/>
  <c r="I123" i="9"/>
  <c r="I342" i="9"/>
  <c r="I366" i="9"/>
  <c r="I110" i="9"/>
  <c r="I134" i="9"/>
  <c r="I211" i="9"/>
  <c r="I418" i="9"/>
  <c r="I290" i="9"/>
  <c r="I162" i="9"/>
  <c r="I407" i="9"/>
  <c r="I151" i="9"/>
  <c r="I248" i="9"/>
  <c r="I417" i="9"/>
  <c r="F386" i="9"/>
  <c r="F257" i="9"/>
  <c r="I97" i="9"/>
  <c r="I225" i="9"/>
  <c r="I353" i="9"/>
  <c r="I56" i="9"/>
  <c r="I184" i="9"/>
  <c r="I312" i="9"/>
  <c r="I22" i="9"/>
  <c r="I215" i="9"/>
  <c r="I343" i="9"/>
  <c r="I50" i="9"/>
  <c r="I130" i="9"/>
  <c r="I194" i="9"/>
  <c r="I258" i="9"/>
  <c r="I322" i="9"/>
  <c r="I386" i="9"/>
  <c r="I16" i="9"/>
  <c r="I147" i="9"/>
  <c r="I275" i="9"/>
  <c r="I403" i="9"/>
  <c r="I262" i="9"/>
  <c r="I46" i="9"/>
  <c r="I174" i="9"/>
  <c r="I302" i="9"/>
  <c r="I430" i="9"/>
  <c r="I214" i="9"/>
  <c r="I91" i="9"/>
  <c r="I235" i="9"/>
  <c r="I75" i="9"/>
  <c r="I187" i="9"/>
  <c r="AR319" i="9"/>
  <c r="A813" i="61"/>
  <c r="A1481" i="61"/>
  <c r="D1299" i="61"/>
  <c r="R14" i="64"/>
  <c r="A603" i="61"/>
  <c r="A527" i="61"/>
  <c r="A851" i="61"/>
  <c r="F254" i="9"/>
  <c r="F335" i="9"/>
  <c r="F392" i="9"/>
  <c r="I17" i="9"/>
  <c r="I65" i="9"/>
  <c r="I129" i="9"/>
  <c r="I193" i="9"/>
  <c r="I257" i="9"/>
  <c r="I321" i="9"/>
  <c r="I385" i="9"/>
  <c r="I23" i="9"/>
  <c r="I88" i="9"/>
  <c r="I152" i="9"/>
  <c r="I216" i="9"/>
  <c r="I280" i="9"/>
  <c r="I344" i="9"/>
  <c r="I408" i="9"/>
  <c r="I87" i="9"/>
  <c r="I183" i="9"/>
  <c r="I247" i="9"/>
  <c r="I311" i="9"/>
  <c r="I375" i="9"/>
  <c r="I15" i="9"/>
  <c r="I82" i="9"/>
  <c r="I114" i="9"/>
  <c r="I146" i="9"/>
  <c r="I178" i="9"/>
  <c r="I210" i="9"/>
  <c r="I242" i="9"/>
  <c r="I274" i="9"/>
  <c r="I306" i="9"/>
  <c r="I338" i="9"/>
  <c r="I370" i="9"/>
  <c r="I402" i="9"/>
  <c r="I434" i="9"/>
  <c r="I51" i="9"/>
  <c r="I115" i="9"/>
  <c r="I179" i="9"/>
  <c r="I243" i="9"/>
  <c r="I307" i="9"/>
  <c r="I371" i="9"/>
  <c r="I38" i="9"/>
  <c r="I182" i="9"/>
  <c r="I326" i="9"/>
  <c r="I10" i="9"/>
  <c r="I78" i="9"/>
  <c r="I142" i="9"/>
  <c r="I206" i="9"/>
  <c r="I270" i="9"/>
  <c r="I334" i="9"/>
  <c r="I398" i="9"/>
  <c r="I54" i="9"/>
  <c r="I150" i="9"/>
  <c r="I278" i="9"/>
  <c r="I406" i="9"/>
  <c r="I219" i="9"/>
  <c r="I43" i="9"/>
  <c r="I427" i="9"/>
  <c r="I379" i="9"/>
  <c r="I203" i="9"/>
  <c r="I107" i="9"/>
  <c r="A605" i="61"/>
  <c r="A1067" i="61"/>
  <c r="A1105" i="61"/>
  <c r="A1488" i="61"/>
  <c r="A1470" i="61"/>
  <c r="A1468" i="61"/>
  <c r="A1466" i="61"/>
  <c r="A1464" i="61"/>
  <c r="A1462" i="61"/>
  <c r="A1460" i="61"/>
  <c r="A1458" i="61"/>
  <c r="A1456" i="61"/>
  <c r="A1454" i="61"/>
  <c r="A1448" i="61"/>
  <c r="A1446" i="61"/>
  <c r="A1444" i="61"/>
  <c r="A1442" i="61"/>
  <c r="A1440" i="61"/>
  <c r="A1438" i="61"/>
  <c r="A1434" i="61"/>
  <c r="A1330" i="61"/>
  <c r="A1328" i="61"/>
  <c r="A1326" i="61"/>
  <c r="A1324" i="61"/>
  <c r="A1322" i="61"/>
  <c r="A1320" i="61"/>
  <c r="A1312" i="61"/>
  <c r="A1310" i="61"/>
  <c r="A1286" i="61"/>
  <c r="A1274" i="61"/>
  <c r="A1272" i="61"/>
  <c r="A1270" i="61"/>
  <c r="A1266" i="61"/>
  <c r="A1254" i="61"/>
  <c r="A1218" i="61"/>
  <c r="A1216" i="61"/>
  <c r="A1214" i="61"/>
  <c r="A1182" i="61"/>
  <c r="A1178" i="61"/>
  <c r="A926" i="61"/>
  <c r="A892" i="61"/>
  <c r="A850" i="61"/>
  <c r="A820" i="61"/>
  <c r="A796" i="61"/>
  <c r="A774" i="61"/>
  <c r="A742" i="61"/>
  <c r="A576" i="61"/>
  <c r="A428" i="61"/>
  <c r="A384" i="61"/>
  <c r="A374" i="61"/>
  <c r="A360" i="61"/>
  <c r="A272" i="61"/>
  <c r="A222" i="61"/>
  <c r="A204" i="61"/>
  <c r="A126" i="61"/>
  <c r="A58" i="61"/>
  <c r="A28" i="61"/>
  <c r="A26" i="61"/>
  <c r="A24" i="61"/>
  <c r="R13" i="64"/>
  <c r="A1487" i="61"/>
  <c r="A1477" i="61"/>
  <c r="A1475" i="61"/>
  <c r="A1453" i="61"/>
  <c r="A1437" i="61"/>
  <c r="A1293" i="61"/>
  <c r="A1215" i="61"/>
  <c r="A1071" i="61"/>
  <c r="A1069" i="61"/>
  <c r="D1356" i="61"/>
  <c r="S13" i="64"/>
  <c r="AP502" i="9"/>
  <c r="AQ426" i="9"/>
  <c r="AQ420" i="9"/>
  <c r="AQ416" i="9"/>
  <c r="AQ412" i="9"/>
  <c r="AQ408" i="9"/>
  <c r="AQ404" i="9"/>
  <c r="AQ400" i="9"/>
  <c r="AQ396" i="9"/>
  <c r="AQ392" i="9"/>
  <c r="AQ388" i="9"/>
  <c r="AQ385" i="9"/>
  <c r="AQ381" i="9"/>
  <c r="AQ377" i="9"/>
  <c r="AQ373" i="9"/>
  <c r="AQ369" i="9"/>
  <c r="AQ367" i="9"/>
  <c r="AQ363" i="9"/>
  <c r="AQ250" i="9"/>
  <c r="AQ18" i="9"/>
  <c r="AQ356" i="9"/>
  <c r="AQ351" i="9"/>
  <c r="AQ333" i="9"/>
  <c r="AQ288" i="9"/>
  <c r="AQ284" i="9"/>
  <c r="AQ290" i="9"/>
  <c r="AQ234" i="9"/>
  <c r="AQ244" i="9"/>
  <c r="AQ242" i="9"/>
  <c r="AQ317" i="9"/>
  <c r="AQ315" i="9"/>
  <c r="AQ313" i="9"/>
  <c r="AQ311" i="9"/>
  <c r="AQ309" i="9"/>
  <c r="AQ307" i="9"/>
  <c r="AQ304" i="9"/>
  <c r="AQ302" i="9"/>
  <c r="AQ300" i="9"/>
  <c r="AQ298" i="9"/>
  <c r="AQ296" i="9"/>
  <c r="AQ294" i="9"/>
  <c r="AQ285" i="9"/>
  <c r="AQ271" i="9"/>
  <c r="AQ264" i="9"/>
  <c r="AQ261" i="9"/>
  <c r="AQ223" i="9"/>
  <c r="AQ221" i="9"/>
  <c r="AQ220" i="9"/>
  <c r="AQ217" i="9"/>
  <c r="AQ208" i="9"/>
  <c r="AQ203" i="9"/>
  <c r="AQ189" i="9"/>
  <c r="AQ196" i="9"/>
  <c r="AQ153" i="9"/>
  <c r="AQ176" i="9"/>
  <c r="AQ168" i="9"/>
  <c r="AQ166" i="9"/>
  <c r="AQ199" i="9"/>
  <c r="AQ279" i="9"/>
  <c r="AQ272" i="9"/>
  <c r="AQ156" i="9"/>
  <c r="AQ421" i="9"/>
  <c r="AQ184" i="9"/>
  <c r="AQ134" i="9"/>
  <c r="AQ141" i="9"/>
  <c r="AQ83" i="9"/>
  <c r="AQ17" i="9"/>
  <c r="AQ70" i="9"/>
  <c r="AQ46" i="9"/>
  <c r="AR339" i="9"/>
  <c r="AR222" i="9"/>
  <c r="AR52" i="9"/>
  <c r="D1501" i="61"/>
  <c r="D1500" i="61"/>
  <c r="D1499" i="61"/>
  <c r="D1498" i="61"/>
  <c r="D1497" i="61"/>
  <c r="D1496" i="61"/>
  <c r="D1427" i="61"/>
  <c r="D1425" i="61"/>
  <c r="D1424" i="61"/>
  <c r="D1423" i="61"/>
  <c r="D1422" i="61"/>
  <c r="D1421" i="61"/>
  <c r="D1420" i="61"/>
  <c r="D1359" i="61"/>
  <c r="D1357" i="61"/>
  <c r="F185" i="9"/>
  <c r="F219" i="9"/>
  <c r="F151" i="9"/>
  <c r="F155" i="9"/>
  <c r="F20" i="9"/>
  <c r="F307" i="9"/>
  <c r="F415" i="9"/>
  <c r="I14" i="9"/>
  <c r="I49" i="9"/>
  <c r="I81" i="9"/>
  <c r="I113" i="9"/>
  <c r="I145" i="9"/>
  <c r="I177" i="9"/>
  <c r="I209" i="9"/>
  <c r="I241" i="9"/>
  <c r="I273" i="9"/>
  <c r="I305" i="9"/>
  <c r="I337" i="9"/>
  <c r="I369" i="9"/>
  <c r="I401" i="9"/>
  <c r="I433" i="9"/>
  <c r="I40" i="9"/>
  <c r="I72" i="9"/>
  <c r="I104" i="9"/>
  <c r="I136" i="9"/>
  <c r="I168" i="9"/>
  <c r="I200" i="9"/>
  <c r="I232" i="9"/>
  <c r="I264" i="9"/>
  <c r="I296" i="9"/>
  <c r="I328" i="9"/>
  <c r="I360" i="9"/>
  <c r="I392" i="9"/>
  <c r="I424" i="9"/>
  <c r="I55" i="9"/>
  <c r="I119" i="9"/>
  <c r="I167" i="9"/>
  <c r="I199" i="9"/>
  <c r="I231" i="9"/>
  <c r="I263" i="9"/>
  <c r="I295" i="9"/>
  <c r="I327" i="9"/>
  <c r="I359" i="9"/>
  <c r="I391" i="9"/>
  <c r="I423" i="9"/>
  <c r="I34" i="9"/>
  <c r="I66" i="9"/>
  <c r="K1" i="9"/>
  <c r="K502" i="9"/>
  <c r="AS126" i="9"/>
  <c r="AS272" i="9"/>
  <c r="AQ374" i="9"/>
  <c r="AQ368" i="9"/>
  <c r="AQ364" i="9"/>
  <c r="AQ72" i="9"/>
  <c r="AQ265" i="9"/>
  <c r="AQ262" i="9"/>
  <c r="AQ259" i="9"/>
  <c r="AQ229" i="9"/>
  <c r="AQ213" i="9"/>
  <c r="AQ216" i="9"/>
  <c r="AQ222" i="9"/>
  <c r="AQ211" i="9"/>
  <c r="AQ187" i="9"/>
  <c r="AQ151" i="9"/>
  <c r="AR396" i="9"/>
  <c r="AR405" i="9"/>
  <c r="AR178" i="9"/>
  <c r="AR283" i="9"/>
  <c r="AR103" i="9"/>
  <c r="AR112" i="9"/>
  <c r="AR6" i="9"/>
  <c r="A205" i="61"/>
  <c r="A387" i="61"/>
  <c r="A743" i="61"/>
  <c r="A1471" i="61"/>
  <c r="A1439" i="61"/>
  <c r="A643" i="61"/>
  <c r="A175" i="61"/>
  <c r="A879" i="61"/>
  <c r="A267" i="61"/>
  <c r="A187" i="61"/>
  <c r="A63" i="61"/>
  <c r="A845" i="61"/>
  <c r="A1443" i="61"/>
  <c r="S12" i="64"/>
  <c r="R15" i="64"/>
  <c r="F343" i="9"/>
  <c r="F67" i="9"/>
  <c r="F76" i="9"/>
  <c r="F248" i="9"/>
  <c r="F83" i="9"/>
  <c r="F337" i="9"/>
  <c r="F409" i="9"/>
  <c r="F249" i="9"/>
  <c r="F23" i="9"/>
  <c r="F304" i="9"/>
  <c r="F16" i="9"/>
  <c r="F126" i="9"/>
  <c r="F57" i="9"/>
  <c r="R12" i="64"/>
  <c r="R11" i="64"/>
  <c r="AS148" i="9"/>
  <c r="AS56" i="9"/>
  <c r="AS317" i="9"/>
  <c r="AO1" i="9"/>
  <c r="AR286" i="9"/>
  <c r="AR363" i="9"/>
  <c r="AR98" i="9"/>
  <c r="AR374" i="9"/>
  <c r="AR347" i="9"/>
  <c r="AR336" i="9"/>
  <c r="AR306" i="9"/>
  <c r="AR281" i="9"/>
  <c r="AR194" i="9"/>
  <c r="AR237" i="9"/>
  <c r="AR421" i="9"/>
  <c r="AR78" i="9"/>
  <c r="AR69" i="9"/>
  <c r="AR20" i="9"/>
  <c r="A25" i="61"/>
  <c r="A169" i="61"/>
  <c r="A253" i="61"/>
  <c r="A485" i="61"/>
  <c r="A737" i="61"/>
  <c r="A861" i="61"/>
  <c r="A901" i="61"/>
  <c r="A1033" i="61"/>
  <c r="A1049" i="61"/>
  <c r="A371" i="61"/>
  <c r="A459" i="61"/>
  <c r="A667" i="61"/>
  <c r="A783" i="61"/>
  <c r="A983" i="61"/>
  <c r="A1031" i="61"/>
  <c r="A1043" i="61"/>
  <c r="A107" i="61"/>
  <c r="A319" i="61"/>
  <c r="A663" i="61"/>
  <c r="A987" i="61"/>
  <c r="A1047" i="61"/>
  <c r="A355" i="61"/>
  <c r="A779" i="61"/>
  <c r="A1027" i="61"/>
  <c r="A93" i="61"/>
  <c r="A677" i="61"/>
  <c r="A1041" i="61"/>
  <c r="A923" i="61"/>
  <c r="AE30" i="9"/>
  <c r="A1445" i="61"/>
  <c r="A457" i="61"/>
  <c r="A1059" i="61"/>
  <c r="A1057" i="61"/>
  <c r="F9" i="9"/>
  <c r="F41" i="9"/>
  <c r="F73" i="9"/>
  <c r="F105" i="9"/>
  <c r="F137" i="9"/>
  <c r="F169" i="9"/>
  <c r="F14" i="9"/>
  <c r="F46" i="9"/>
  <c r="F78" i="9"/>
  <c r="F110" i="9"/>
  <c r="F142" i="9"/>
  <c r="F174" i="9"/>
  <c r="F206" i="9"/>
  <c r="F238" i="9"/>
  <c r="F270" i="9"/>
  <c r="F302" i="9"/>
  <c r="F334" i="9"/>
  <c r="F366" i="9"/>
  <c r="F48" i="9"/>
  <c r="F112" i="9"/>
  <c r="F176" i="9"/>
  <c r="F208" i="9"/>
  <c r="F229" i="9"/>
  <c r="F251" i="9"/>
  <c r="F272" i="9"/>
  <c r="F293" i="9"/>
  <c r="F315" i="9"/>
  <c r="F336" i="9"/>
  <c r="F357" i="9"/>
  <c r="F378" i="9"/>
  <c r="F394" i="9"/>
  <c r="F410" i="9"/>
  <c r="F426" i="9"/>
  <c r="F7" i="9"/>
  <c r="F39" i="9"/>
  <c r="F71" i="9"/>
  <c r="F103" i="9"/>
  <c r="F135" i="9"/>
  <c r="F167" i="9"/>
  <c r="F196" i="9"/>
  <c r="F217" i="9"/>
  <c r="F239" i="9"/>
  <c r="F260" i="9"/>
  <c r="F281" i="9"/>
  <c r="F303" i="9"/>
  <c r="F324" i="9"/>
  <c r="F345" i="9"/>
  <c r="F367" i="9"/>
  <c r="F385" i="9"/>
  <c r="F401" i="9"/>
  <c r="F417" i="9"/>
  <c r="F433" i="9"/>
  <c r="F59" i="9"/>
  <c r="F123" i="9"/>
  <c r="F187" i="9"/>
  <c r="F231" i="9"/>
  <c r="F273" i="9"/>
  <c r="F316" i="9"/>
  <c r="F359" i="9"/>
  <c r="F395" i="9"/>
  <c r="F427" i="9"/>
  <c r="F124" i="9"/>
  <c r="F221" i="9"/>
  <c r="F296" i="9"/>
  <c r="F380" i="9"/>
  <c r="F19" i="9"/>
  <c r="F147" i="9"/>
  <c r="F247" i="9"/>
  <c r="F332" i="9"/>
  <c r="F407" i="9"/>
  <c r="F52" i="9"/>
  <c r="F116" i="9"/>
  <c r="F180" i="9"/>
  <c r="F227" i="9"/>
  <c r="F269" i="9"/>
  <c r="F312" i="9"/>
  <c r="F355" i="9"/>
  <c r="F25" i="9"/>
  <c r="F89" i="9"/>
  <c r="F153" i="9"/>
  <c r="F30" i="9"/>
  <c r="F94" i="9"/>
  <c r="F158" i="9"/>
  <c r="F222" i="9"/>
  <c r="F286" i="9"/>
  <c r="F350" i="9"/>
  <c r="F80" i="9"/>
  <c r="F197" i="9"/>
  <c r="F240" i="9"/>
  <c r="F283" i="9"/>
  <c r="F325" i="9"/>
  <c r="F368" i="9"/>
  <c r="F402" i="9"/>
  <c r="F434" i="9"/>
  <c r="F55" i="9"/>
  <c r="F119" i="9"/>
  <c r="F183" i="9"/>
  <c r="F228" i="9"/>
  <c r="F271" i="9"/>
  <c r="F313" i="9"/>
  <c r="F356" i="9"/>
  <c r="F393" i="9"/>
  <c r="F425" i="9"/>
  <c r="F91" i="9"/>
  <c r="F209" i="9"/>
  <c r="F295" i="9"/>
  <c r="F379" i="9"/>
  <c r="F60" i="9"/>
  <c r="F264" i="9"/>
  <c r="F412" i="9"/>
  <c r="F193" i="9"/>
  <c r="F375" i="9"/>
  <c r="F84" i="9"/>
  <c r="F205" i="9"/>
  <c r="F291" i="9"/>
  <c r="F376" i="9"/>
  <c r="F408" i="9"/>
  <c r="F12" i="9"/>
  <c r="F140" i="9"/>
  <c r="F253" i="9"/>
  <c r="F339" i="9"/>
  <c r="F420" i="9"/>
  <c r="F131" i="9"/>
  <c r="F236" i="9"/>
  <c r="F279" i="9"/>
  <c r="F321" i="9"/>
  <c r="F364" i="9"/>
  <c r="F399" i="9"/>
  <c r="F431" i="9"/>
  <c r="I13" i="9"/>
  <c r="I21" i="9"/>
  <c r="I8" i="9"/>
  <c r="I19" i="9"/>
  <c r="I29" i="9"/>
  <c r="I37" i="9"/>
  <c r="I45" i="9"/>
  <c r="I53" i="9"/>
  <c r="I61" i="9"/>
  <c r="I69" i="9"/>
  <c r="I77" i="9"/>
  <c r="I85" i="9"/>
  <c r="I93" i="9"/>
  <c r="I101" i="9"/>
  <c r="I109" i="9"/>
  <c r="I117" i="9"/>
  <c r="I125" i="9"/>
  <c r="I133" i="9"/>
  <c r="I141" i="9"/>
  <c r="I149" i="9"/>
  <c r="I157" i="9"/>
  <c r="I165" i="9"/>
  <c r="I173" i="9"/>
  <c r="I181" i="9"/>
  <c r="I189" i="9"/>
  <c r="I197" i="9"/>
  <c r="I205" i="9"/>
  <c r="I213" i="9"/>
  <c r="I221" i="9"/>
  <c r="I229" i="9"/>
  <c r="I237" i="9"/>
  <c r="I245" i="9"/>
  <c r="I253" i="9"/>
  <c r="I261" i="9"/>
  <c r="I269" i="9"/>
  <c r="I277" i="9"/>
  <c r="I285" i="9"/>
  <c r="I293" i="9"/>
  <c r="I301" i="9"/>
  <c r="I309" i="9"/>
  <c r="I317" i="9"/>
  <c r="I325" i="9"/>
  <c r="I333" i="9"/>
  <c r="I341" i="9"/>
  <c r="I349" i="9"/>
  <c r="I357" i="9"/>
  <c r="I365" i="9"/>
  <c r="I373" i="9"/>
  <c r="I381" i="9"/>
  <c r="I389" i="9"/>
  <c r="I397" i="9"/>
  <c r="I405" i="9"/>
  <c r="I413" i="9"/>
  <c r="I421" i="9"/>
  <c r="I429" i="9"/>
  <c r="I7" i="9"/>
  <c r="I18" i="9"/>
  <c r="I28" i="9"/>
  <c r="I36" i="9"/>
  <c r="I44" i="9"/>
  <c r="I52" i="9"/>
  <c r="I60" i="9"/>
  <c r="I68" i="9"/>
  <c r="I76" i="9"/>
  <c r="I84" i="9"/>
  <c r="I92" i="9"/>
  <c r="I100" i="9"/>
  <c r="I108" i="9"/>
  <c r="I116" i="9"/>
  <c r="I124" i="9"/>
  <c r="I132" i="9"/>
  <c r="I140" i="9"/>
  <c r="I148" i="9"/>
  <c r="I156" i="9"/>
  <c r="I164" i="9"/>
  <c r="I172" i="9"/>
  <c r="I180" i="9"/>
  <c r="I188" i="9"/>
  <c r="I196" i="9"/>
  <c r="I204" i="9"/>
  <c r="I212" i="9"/>
  <c r="I220" i="9"/>
  <c r="I228" i="9"/>
  <c r="I236" i="9"/>
  <c r="I244" i="9"/>
  <c r="I252" i="9"/>
  <c r="I260" i="9"/>
  <c r="I268" i="9"/>
  <c r="I276" i="9"/>
  <c r="I284" i="9"/>
  <c r="I292" i="9"/>
  <c r="I300" i="9"/>
  <c r="I308" i="9"/>
  <c r="I316" i="9"/>
  <c r="I324" i="9"/>
  <c r="I332" i="9"/>
  <c r="I340" i="9"/>
  <c r="I348" i="9"/>
  <c r="I356" i="9"/>
  <c r="I364" i="9"/>
  <c r="I372" i="9"/>
  <c r="I380" i="9"/>
  <c r="I388" i="9"/>
  <c r="I396" i="9"/>
  <c r="I404" i="9"/>
  <c r="I412" i="9"/>
  <c r="I420" i="9"/>
  <c r="I428" i="9"/>
  <c r="I11" i="9"/>
  <c r="I31" i="9"/>
  <c r="I47" i="9"/>
  <c r="I63" i="9"/>
  <c r="I79" i="9"/>
  <c r="I95" i="9"/>
  <c r="I111" i="9"/>
  <c r="I127" i="9"/>
  <c r="I143" i="9"/>
  <c r="A1489" i="61"/>
  <c r="A1469" i="61"/>
  <c r="A1467" i="61"/>
  <c r="A1465" i="61"/>
  <c r="A1463" i="61"/>
  <c r="A1461" i="61"/>
  <c r="A1459" i="61"/>
  <c r="A1457" i="61"/>
  <c r="A1455" i="61"/>
  <c r="A1449" i="61"/>
  <c r="A1447" i="61"/>
  <c r="A1441" i="61"/>
  <c r="A1435" i="61"/>
  <c r="A1329" i="61"/>
  <c r="A1327" i="61"/>
  <c r="A1325" i="61"/>
  <c r="A1323" i="61"/>
  <c r="A1317" i="61"/>
  <c r="A1313" i="61"/>
  <c r="A1311" i="61"/>
  <c r="A1297" i="61"/>
  <c r="A1295" i="61"/>
  <c r="A1291" i="61"/>
  <c r="A1289" i="61"/>
  <c r="A1287" i="61"/>
  <c r="A1285" i="61"/>
  <c r="A1283" i="61"/>
  <c r="A1281" i="61"/>
  <c r="A1277" i="61"/>
  <c r="A1275" i="61"/>
  <c r="A1273" i="61"/>
  <c r="A1271" i="61"/>
  <c r="A1269" i="61"/>
  <c r="A1221" i="61"/>
  <c r="A1219" i="61"/>
  <c r="A1217" i="61"/>
  <c r="A1063" i="61"/>
  <c r="A1061" i="61"/>
  <c r="A1055" i="61"/>
  <c r="A1053" i="61"/>
  <c r="A1037" i="61"/>
  <c r="A971" i="61"/>
  <c r="A675" i="61"/>
  <c r="D1360" i="61"/>
  <c r="D1358" i="61"/>
  <c r="D1300" i="61"/>
  <c r="I315" i="9"/>
  <c r="I299" i="9"/>
  <c r="I395" i="9"/>
  <c r="I267" i="9"/>
  <c r="I139" i="9"/>
  <c r="I6" i="9"/>
  <c r="I251" i="9"/>
  <c r="I59" i="9"/>
  <c r="I363" i="9"/>
  <c r="I171" i="9"/>
  <c r="I411" i="9"/>
  <c r="I283" i="9"/>
  <c r="I155" i="9"/>
  <c r="I27" i="9"/>
  <c r="I374" i="9"/>
  <c r="I310" i="9"/>
  <c r="I246" i="9"/>
  <c r="I198" i="9"/>
  <c r="I118" i="9"/>
  <c r="I70" i="9"/>
  <c r="I20" i="9"/>
  <c r="I414" i="9"/>
  <c r="I382" i="9"/>
  <c r="I350" i="9"/>
  <c r="I318" i="9"/>
  <c r="I286" i="9"/>
  <c r="I254" i="9"/>
  <c r="I222" i="9"/>
  <c r="I190" i="9"/>
  <c r="I158" i="9"/>
  <c r="I126" i="9"/>
  <c r="I94" i="9"/>
  <c r="I62" i="9"/>
  <c r="I30" i="9"/>
  <c r="I422" i="9"/>
  <c r="I358" i="9"/>
  <c r="I294" i="9"/>
  <c r="I230" i="9"/>
  <c r="I166" i="9"/>
  <c r="I86" i="9"/>
  <c r="I419" i="9"/>
  <c r="I387" i="9"/>
  <c r="I355" i="9"/>
  <c r="I323" i="9"/>
  <c r="I291" i="9"/>
  <c r="I259" i="9"/>
  <c r="I227" i="9"/>
  <c r="I195" i="9"/>
  <c r="I163" i="9"/>
  <c r="I131" i="9"/>
  <c r="I99" i="9"/>
  <c r="I67" i="9"/>
  <c r="I35" i="9"/>
  <c r="I5" i="9"/>
  <c r="I426" i="9"/>
  <c r="I410" i="9"/>
  <c r="I394" i="9"/>
  <c r="I378" i="9"/>
  <c r="I362" i="9"/>
  <c r="I346" i="9"/>
  <c r="I330" i="9"/>
  <c r="I314" i="9"/>
  <c r="I298" i="9"/>
  <c r="I282" i="9"/>
  <c r="I266" i="9"/>
  <c r="I250" i="9"/>
  <c r="I234" i="9"/>
  <c r="I218" i="9"/>
  <c r="I202" i="9"/>
  <c r="I186" i="9"/>
  <c r="I170" i="9"/>
  <c r="I154" i="9"/>
  <c r="I138" i="9"/>
  <c r="I122" i="9"/>
  <c r="I106" i="9"/>
  <c r="I90" i="9"/>
  <c r="I74" i="9"/>
  <c r="I58" i="9"/>
  <c r="I42" i="9"/>
  <c r="I26" i="9"/>
  <c r="I431" i="9"/>
  <c r="I415" i="9"/>
  <c r="I399" i="9"/>
  <c r="I383" i="9"/>
  <c r="I367" i="9"/>
  <c r="I351" i="9"/>
  <c r="I335" i="9"/>
  <c r="I319" i="9"/>
  <c r="I303" i="9"/>
  <c r="I287" i="9"/>
  <c r="I271" i="9"/>
  <c r="I255" i="9"/>
  <c r="I239" i="9"/>
  <c r="I223" i="9"/>
  <c r="I207" i="9"/>
  <c r="I191" i="9"/>
  <c r="I175" i="9"/>
  <c r="I159" i="9"/>
  <c r="I135" i="9"/>
  <c r="I103" i="9"/>
  <c r="I71" i="9"/>
  <c r="I39" i="9"/>
  <c r="I432" i="9"/>
  <c r="I416" i="9"/>
  <c r="I400" i="9"/>
  <c r="I384" i="9"/>
  <c r="I368" i="9"/>
  <c r="I352" i="9"/>
  <c r="I336" i="9"/>
  <c r="I320" i="9"/>
  <c r="I304" i="9"/>
  <c r="I288" i="9"/>
  <c r="I272" i="9"/>
  <c r="I256" i="9"/>
  <c r="I240" i="9"/>
  <c r="I224" i="9"/>
  <c r="I208" i="9"/>
  <c r="I192" i="9"/>
  <c r="I176" i="9"/>
  <c r="I160" i="9"/>
  <c r="I144" i="9"/>
  <c r="I128" i="9"/>
  <c r="I112" i="9"/>
  <c r="I96" i="9"/>
  <c r="I80" i="9"/>
  <c r="I64" i="9"/>
  <c r="I48" i="9"/>
  <c r="I32" i="9"/>
  <c r="I12" i="9"/>
  <c r="I425" i="9"/>
  <c r="I409" i="9"/>
  <c r="I393" i="9"/>
  <c r="I377" i="9"/>
  <c r="I361" i="9"/>
  <c r="I345" i="9"/>
  <c r="I329" i="9"/>
  <c r="I313" i="9"/>
  <c r="I297" i="9"/>
  <c r="I281" i="9"/>
  <c r="I265" i="9"/>
  <c r="I249" i="9"/>
  <c r="I233" i="9"/>
  <c r="I217" i="9"/>
  <c r="I201" i="9"/>
  <c r="I185" i="9"/>
  <c r="I169" i="9"/>
  <c r="I153" i="9"/>
  <c r="I137" i="9"/>
  <c r="I121" i="9"/>
  <c r="I105" i="9"/>
  <c r="I89" i="9"/>
  <c r="I73" i="9"/>
  <c r="I57" i="9"/>
  <c r="I41" i="9"/>
  <c r="I24" i="9"/>
  <c r="I25" i="9"/>
  <c r="I9" i="9"/>
  <c r="F383" i="9"/>
  <c r="F300" i="9"/>
  <c r="F204" i="9"/>
  <c r="F388" i="9"/>
  <c r="F211" i="9"/>
  <c r="F424" i="9"/>
  <c r="F333" i="9"/>
  <c r="F148" i="9"/>
  <c r="F289" i="9"/>
  <c r="F349" i="9"/>
  <c r="F411" i="9"/>
  <c r="F252" i="9"/>
  <c r="F27" i="9"/>
  <c r="F377" i="9"/>
  <c r="F292" i="9"/>
  <c r="F207" i="9"/>
  <c r="F87" i="9"/>
  <c r="F418" i="9"/>
  <c r="F347" i="9"/>
  <c r="F261" i="9"/>
  <c r="F144" i="9"/>
  <c r="F318" i="9"/>
  <c r="F190" i="9"/>
  <c r="F62" i="9"/>
  <c r="F121" i="9"/>
  <c r="E78" i="9"/>
  <c r="AS90" i="9"/>
  <c r="AS34" i="9"/>
  <c r="AS140" i="9"/>
  <c r="AS91" i="9"/>
  <c r="AS420" i="9"/>
  <c r="AS411" i="9"/>
  <c r="A138" i="61"/>
  <c r="A1075" i="61"/>
  <c r="A1081" i="61"/>
  <c r="A137" i="61"/>
  <c r="A29" i="61"/>
  <c r="A1382" i="61"/>
  <c r="A1338" i="61"/>
  <c r="A1316" i="61"/>
  <c r="A1252" i="61"/>
  <c r="A1238" i="61"/>
  <c r="A1176" i="61"/>
  <c r="A1150" i="61"/>
  <c r="A1148" i="61"/>
  <c r="A1142" i="61"/>
  <c r="A1140" i="61"/>
  <c r="A1138" i="61"/>
  <c r="A1130" i="61"/>
  <c r="A1128" i="61"/>
  <c r="A1126" i="61"/>
  <c r="A1124" i="61"/>
  <c r="A1122" i="61"/>
  <c r="A924" i="61"/>
  <c r="A876" i="61"/>
  <c r="A870" i="61"/>
  <c r="A848" i="61"/>
  <c r="A818" i="61"/>
  <c r="A816" i="61"/>
  <c r="A808" i="61"/>
  <c r="A804" i="61"/>
  <c r="A794" i="61"/>
  <c r="A768" i="61"/>
  <c r="A766" i="61"/>
  <c r="A12" i="61"/>
  <c r="A1479" i="61"/>
  <c r="E167" i="9"/>
  <c r="A764" i="61"/>
  <c r="A758" i="61"/>
  <c r="A756" i="61"/>
  <c r="A740" i="61"/>
  <c r="A708" i="61"/>
  <c r="A704" i="61"/>
  <c r="A700" i="61"/>
  <c r="A688" i="61"/>
  <c r="A646" i="61"/>
  <c r="A644" i="61"/>
  <c r="A640" i="61"/>
  <c r="A630" i="61"/>
  <c r="A588" i="61"/>
  <c r="A586" i="61"/>
  <c r="A580" i="61"/>
  <c r="A570" i="61"/>
  <c r="A562" i="61"/>
  <c r="A540" i="61"/>
  <c r="A538" i="61"/>
  <c r="A532" i="61"/>
  <c r="A526" i="61"/>
  <c r="A520" i="61"/>
  <c r="A508" i="61"/>
  <c r="A498" i="61"/>
  <c r="A496" i="61"/>
  <c r="A494" i="61"/>
  <c r="A492" i="61"/>
  <c r="A490" i="61"/>
  <c r="A488" i="61"/>
  <c r="A484" i="61"/>
  <c r="A482" i="61"/>
  <c r="A478" i="61"/>
  <c r="A462" i="61"/>
  <c r="A460" i="61"/>
  <c r="A458" i="61"/>
  <c r="A452" i="61"/>
  <c r="A446" i="61"/>
  <c r="A424" i="61"/>
  <c r="A422" i="61"/>
  <c r="A400" i="61"/>
  <c r="A398" i="61"/>
  <c r="A372" i="61"/>
  <c r="A358" i="61"/>
  <c r="A330" i="61"/>
  <c r="A328" i="61"/>
  <c r="A326" i="61"/>
  <c r="A322" i="61"/>
  <c r="A320" i="61"/>
  <c r="A310" i="61"/>
  <c r="A302" i="61"/>
  <c r="A264" i="61"/>
  <c r="A262" i="61"/>
  <c r="A256" i="61"/>
  <c r="A250" i="61"/>
  <c r="A248" i="61"/>
  <c r="A242" i="61"/>
  <c r="A240" i="61"/>
  <c r="A238" i="61"/>
  <c r="A234" i="61"/>
  <c r="A190" i="61"/>
  <c r="A182" i="61"/>
  <c r="A178" i="61"/>
  <c r="A176" i="61"/>
  <c r="A174" i="61"/>
  <c r="A172" i="61"/>
  <c r="A170" i="61"/>
  <c r="A166" i="61"/>
  <c r="A164" i="61"/>
  <c r="A162" i="61"/>
  <c r="A124" i="61"/>
  <c r="A112" i="61"/>
  <c r="A110" i="61"/>
  <c r="A108" i="61"/>
  <c r="A106" i="61"/>
  <c r="A104" i="61"/>
  <c r="A102" i="61"/>
  <c r="A100" i="61"/>
  <c r="A76" i="61"/>
  <c r="A74" i="61"/>
  <c r="A72" i="61"/>
  <c r="A66" i="61"/>
  <c r="A52" i="61"/>
  <c r="A14" i="61"/>
  <c r="A1083" i="61"/>
  <c r="S15" i="64"/>
  <c r="AQ325" i="9"/>
  <c r="AQ287" i="9"/>
  <c r="AQ422" i="9"/>
  <c r="AQ417" i="9"/>
  <c r="AQ413" i="9"/>
  <c r="AQ409" i="9"/>
  <c r="AQ405" i="9"/>
  <c r="AQ401" i="9"/>
  <c r="AQ397" i="9"/>
  <c r="AQ393" i="9"/>
  <c r="AQ386" i="9"/>
  <c r="AQ382" i="9"/>
  <c r="AQ378" i="9"/>
  <c r="S11" i="64"/>
  <c r="S14" i="64"/>
  <c r="AF184" i="9"/>
  <c r="F13" i="9"/>
  <c r="F21" i="9"/>
  <c r="F29" i="9"/>
  <c r="F37" i="9"/>
  <c r="F45" i="9"/>
  <c r="F53" i="9"/>
  <c r="F61" i="9"/>
  <c r="F69" i="9"/>
  <c r="F77" i="9"/>
  <c r="F85" i="9"/>
  <c r="F93" i="9"/>
  <c r="F101" i="9"/>
  <c r="F109" i="9"/>
  <c r="F117" i="9"/>
  <c r="F125" i="9"/>
  <c r="F133" i="9"/>
  <c r="F141" i="9"/>
  <c r="F149" i="9"/>
  <c r="F157" i="9"/>
  <c r="F165" i="9"/>
  <c r="F173" i="9"/>
  <c r="F181" i="9"/>
  <c r="F189" i="9"/>
  <c r="F10" i="9"/>
  <c r="F18" i="9"/>
  <c r="F26" i="9"/>
  <c r="F34" i="9"/>
  <c r="F42" i="9"/>
  <c r="F50" i="9"/>
  <c r="F58" i="9"/>
  <c r="F66" i="9"/>
  <c r="F74" i="9"/>
  <c r="F82" i="9"/>
  <c r="F90" i="9"/>
  <c r="F98" i="9"/>
  <c r="F106" i="9"/>
  <c r="F114" i="9"/>
  <c r="F122" i="9"/>
  <c r="F130" i="9"/>
  <c r="F138" i="9"/>
  <c r="F146" i="9"/>
  <c r="F154" i="9"/>
  <c r="F162" i="9"/>
  <c r="F170" i="9"/>
  <c r="F178" i="9"/>
  <c r="F186" i="9"/>
  <c r="F194" i="9"/>
  <c r="F202" i="9"/>
  <c r="F210" i="9"/>
  <c r="F218" i="9"/>
  <c r="F226" i="9"/>
  <c r="F234" i="9"/>
  <c r="F242" i="9"/>
  <c r="F250" i="9"/>
  <c r="F258" i="9"/>
  <c r="F266" i="9"/>
  <c r="F274" i="9"/>
  <c r="F282" i="9"/>
  <c r="F290" i="9"/>
  <c r="F298" i="9"/>
  <c r="F306" i="9"/>
  <c r="F314" i="9"/>
  <c r="F322" i="9"/>
  <c r="F330" i="9"/>
  <c r="F338" i="9"/>
  <c r="F346" i="9"/>
  <c r="F354" i="9"/>
  <c r="F362" i="9"/>
  <c r="F370" i="9"/>
  <c r="F8" i="9"/>
  <c r="F24" i="9"/>
  <c r="F40" i="9"/>
  <c r="F56" i="9"/>
  <c r="F72" i="9"/>
  <c r="F88" i="9"/>
  <c r="F104" i="9"/>
  <c r="F120" i="9"/>
  <c r="F136" i="9"/>
  <c r="F152" i="9"/>
  <c r="F168" i="9"/>
  <c r="F184" i="9"/>
  <c r="F17" i="9"/>
  <c r="F33" i="9"/>
  <c r="F49" i="9"/>
  <c r="F65" i="9"/>
  <c r="F81" i="9"/>
  <c r="F97" i="9"/>
  <c r="F113" i="9"/>
  <c r="F129" i="9"/>
  <c r="F145" i="9"/>
  <c r="F161" i="9"/>
  <c r="F177" i="9"/>
  <c r="F6" i="9"/>
  <c r="F22" i="9"/>
  <c r="F38" i="9"/>
  <c r="F54" i="9"/>
  <c r="F70" i="9"/>
  <c r="F86" i="9"/>
  <c r="F102" i="9"/>
  <c r="F118" i="9"/>
  <c r="F134" i="9"/>
  <c r="F150" i="9"/>
  <c r="F166" i="9"/>
  <c r="F182" i="9"/>
  <c r="F198" i="9"/>
  <c r="F214" i="9"/>
  <c r="F230" i="9"/>
  <c r="F246" i="9"/>
  <c r="F262" i="9"/>
  <c r="F278" i="9"/>
  <c r="F294" i="9"/>
  <c r="F310" i="9"/>
  <c r="F326" i="9"/>
  <c r="F342" i="9"/>
  <c r="F358" i="9"/>
  <c r="F374" i="9"/>
  <c r="F32" i="9"/>
  <c r="F64" i="9"/>
  <c r="F96" i="9"/>
  <c r="F128" i="9"/>
  <c r="F160" i="9"/>
  <c r="F192" i="9"/>
  <c r="F203" i="9"/>
  <c r="F213" i="9"/>
  <c r="F224" i="9"/>
  <c r="F235" i="9"/>
  <c r="F245" i="9"/>
  <c r="F256" i="9"/>
  <c r="F267" i="9"/>
  <c r="F277" i="9"/>
  <c r="F288" i="9"/>
  <c r="F299" i="9"/>
  <c r="F309" i="9"/>
  <c r="F320" i="9"/>
  <c r="F331" i="9"/>
  <c r="F341" i="9"/>
  <c r="F352" i="9"/>
  <c r="F363" i="9"/>
  <c r="F373" i="9"/>
  <c r="F382" i="9"/>
  <c r="F390" i="9"/>
  <c r="F398" i="9"/>
  <c r="F406" i="9"/>
  <c r="F414" i="9"/>
  <c r="F422" i="9"/>
  <c r="F430" i="9"/>
  <c r="F5" i="9"/>
  <c r="F15" i="9"/>
  <c r="F31" i="9"/>
  <c r="F47" i="9"/>
  <c r="F63" i="9"/>
  <c r="F79" i="9"/>
  <c r="F95" i="9"/>
  <c r="F111" i="9"/>
  <c r="F127" i="9"/>
  <c r="F143" i="9"/>
  <c r="F159" i="9"/>
  <c r="F175" i="9"/>
  <c r="F191" i="9"/>
  <c r="F201" i="9"/>
  <c r="F212" i="9"/>
  <c r="F223" i="9"/>
  <c r="F233" i="9"/>
  <c r="F244" i="9"/>
  <c r="F255" i="9"/>
  <c r="F265" i="9"/>
  <c r="F276" i="9"/>
  <c r="F287" i="9"/>
  <c r="F297" i="9"/>
  <c r="F308" i="9"/>
  <c r="F319" i="9"/>
  <c r="F329" i="9"/>
  <c r="F340" i="9"/>
  <c r="F351" i="9"/>
  <c r="F361" i="9"/>
  <c r="F372" i="9"/>
  <c r="F381" i="9"/>
  <c r="F389" i="9"/>
  <c r="F397" i="9"/>
  <c r="F405" i="9"/>
  <c r="F413" i="9"/>
  <c r="F421" i="9"/>
  <c r="F429" i="9"/>
  <c r="F11" i="9"/>
  <c r="F43" i="9"/>
  <c r="F75" i="9"/>
  <c r="F107" i="9"/>
  <c r="F139" i="9"/>
  <c r="F171" i="9"/>
  <c r="F199" i="9"/>
  <c r="F220" i="9"/>
  <c r="F241" i="9"/>
  <c r="F263" i="9"/>
  <c r="F284" i="9"/>
  <c r="F305" i="9"/>
  <c r="F327" i="9"/>
  <c r="F348" i="9"/>
  <c r="F369" i="9"/>
  <c r="F387" i="9"/>
  <c r="F403" i="9"/>
  <c r="F419" i="9"/>
  <c r="F28" i="9"/>
  <c r="F92" i="9"/>
  <c r="F156" i="9"/>
  <c r="F200" i="9"/>
  <c r="F232" i="9"/>
  <c r="F285" i="9"/>
  <c r="F328" i="9"/>
  <c r="F371" i="9"/>
  <c r="F396" i="9"/>
  <c r="F428" i="9"/>
  <c r="F51" i="9"/>
  <c r="F115" i="9"/>
  <c r="F163" i="9"/>
  <c r="F215" i="9"/>
  <c r="F268" i="9"/>
  <c r="F311" i="9"/>
  <c r="F353" i="9"/>
  <c r="F391" i="9"/>
  <c r="F423" i="9"/>
  <c r="F36" i="9"/>
  <c r="F68" i="9"/>
  <c r="F100" i="9"/>
  <c r="F132" i="9"/>
  <c r="F164" i="9"/>
  <c r="F195" i="9"/>
  <c r="F216" i="9"/>
  <c r="F237" i="9"/>
  <c r="F259" i="9"/>
  <c r="F280" i="9"/>
  <c r="F301" i="9"/>
  <c r="F323" i="9"/>
  <c r="F344" i="9"/>
  <c r="F365" i="9"/>
  <c r="F384" i="9"/>
  <c r="F400" i="9"/>
  <c r="F416" i="9"/>
  <c r="F432" i="9"/>
  <c r="F44" i="9"/>
  <c r="F108" i="9"/>
  <c r="F172" i="9"/>
  <c r="F243" i="9"/>
  <c r="F275" i="9"/>
  <c r="F317" i="9"/>
  <c r="F360" i="9"/>
  <c r="F404" i="9"/>
  <c r="F35" i="9"/>
  <c r="F99" i="9"/>
  <c r="F179" i="9"/>
  <c r="F225" i="9"/>
  <c r="AQ349" i="9"/>
  <c r="AQ339" i="9"/>
  <c r="AB299" i="9"/>
  <c r="AS160" i="9"/>
  <c r="AS191" i="9"/>
  <c r="AS92" i="9"/>
  <c r="AS42" i="9"/>
  <c r="AS120" i="9"/>
  <c r="AS246" i="9"/>
  <c r="AS111" i="9"/>
  <c r="AS62" i="9"/>
  <c r="AS398" i="9"/>
  <c r="AS426" i="9"/>
  <c r="AS429" i="9"/>
  <c r="AS326" i="9"/>
  <c r="A413" i="61"/>
  <c r="A905" i="61"/>
  <c r="A47" i="61"/>
  <c r="A87" i="61"/>
  <c r="A111" i="61"/>
  <c r="A1073" i="61"/>
  <c r="A1359" i="61"/>
  <c r="A1343" i="61"/>
  <c r="A1339" i="61"/>
  <c r="A1337" i="61"/>
  <c r="A1331" i="61"/>
  <c r="A1315" i="61"/>
  <c r="A1279" i="61"/>
  <c r="A1225" i="61"/>
  <c r="A1223" i="61"/>
  <c r="A1079" i="61"/>
  <c r="A1077" i="61"/>
  <c r="D1400" i="61"/>
  <c r="D1320" i="61"/>
  <c r="D1272" i="61"/>
  <c r="D1212" i="61"/>
  <c r="D1405" i="61"/>
  <c r="AQ8" i="9"/>
  <c r="AE356" i="9"/>
  <c r="E99" i="9"/>
  <c r="E296" i="9"/>
  <c r="D1426" i="61"/>
  <c r="AE35" i="9"/>
  <c r="E316" i="9"/>
  <c r="AR412" i="9"/>
  <c r="AR381" i="9"/>
  <c r="AR350" i="9"/>
  <c r="AR429" i="9"/>
  <c r="AR422" i="9"/>
  <c r="AR389" i="9"/>
  <c r="AR361" i="9"/>
  <c r="AR168" i="9"/>
  <c r="AR228" i="9"/>
  <c r="AR165" i="9"/>
  <c r="AR327" i="9"/>
  <c r="AR314" i="9"/>
  <c r="AR297" i="9"/>
  <c r="AR256" i="9"/>
  <c r="AR257" i="9"/>
  <c r="AR200" i="9"/>
  <c r="AR163" i="9"/>
  <c r="AR195" i="9"/>
  <c r="AR122" i="9"/>
  <c r="AR142" i="9"/>
  <c r="AR136" i="9"/>
  <c r="AR106" i="9"/>
  <c r="AR71" i="9"/>
  <c r="AR38" i="9"/>
  <c r="AR25" i="9"/>
  <c r="AR22" i="9"/>
  <c r="D1215" i="61"/>
  <c r="AE354" i="9"/>
  <c r="AE125" i="9"/>
  <c r="D1411" i="61"/>
  <c r="D1412" i="61"/>
  <c r="D1413" i="61"/>
  <c r="D1414" i="61"/>
  <c r="D1415" i="61"/>
  <c r="D1416" i="61"/>
  <c r="D1417" i="61"/>
  <c r="D1418" i="61"/>
  <c r="D1419" i="61"/>
  <c r="AE239" i="9"/>
  <c r="AE174" i="9"/>
  <c r="AE331" i="9"/>
  <c r="AE390" i="9"/>
  <c r="AE318" i="9"/>
  <c r="AE391" i="9"/>
  <c r="D1410" i="61"/>
  <c r="D1408" i="61"/>
  <c r="D1406" i="61"/>
  <c r="D1404" i="61"/>
  <c r="D1402" i="61"/>
  <c r="D1332" i="61"/>
  <c r="D1330" i="61"/>
  <c r="D1328" i="61"/>
  <c r="D1326" i="61"/>
  <c r="D1324" i="61"/>
  <c r="D1322" i="61"/>
  <c r="D1276" i="61"/>
  <c r="D1274" i="61"/>
  <c r="AA32" i="9"/>
  <c r="E5" i="9"/>
  <c r="E370" i="9"/>
  <c r="E48" i="9"/>
  <c r="E347" i="9"/>
  <c r="E165" i="9"/>
  <c r="A1212" i="61"/>
  <c r="A1123" i="61"/>
  <c r="A1242" i="61"/>
  <c r="A1236" i="61"/>
  <c r="A1232" i="61"/>
  <c r="A1344" i="61"/>
  <c r="A1244" i="61"/>
  <c r="A1240" i="61"/>
  <c r="A1318" i="61"/>
  <c r="A1334" i="61"/>
  <c r="A569" i="61"/>
  <c r="A567" i="61"/>
  <c r="A539" i="61"/>
  <c r="A639" i="61"/>
  <c r="A397" i="61"/>
  <c r="A425" i="61"/>
  <c r="A421" i="61"/>
  <c r="A817" i="61"/>
  <c r="A691" i="61"/>
  <c r="A383" i="61"/>
  <c r="A259" i="61"/>
  <c r="A103" i="61"/>
  <c r="A3" i="61"/>
  <c r="A755" i="61"/>
  <c r="A491" i="61"/>
  <c r="A331" i="61"/>
  <c r="A247" i="61"/>
  <c r="A231" i="61"/>
  <c r="A171" i="61"/>
  <c r="A123" i="61"/>
  <c r="A67" i="61"/>
  <c r="A847" i="61"/>
  <c r="A751" i="61"/>
  <c r="A511" i="61"/>
  <c r="A475" i="61"/>
  <c r="A335" i="61"/>
  <c r="A307" i="61"/>
  <c r="A243" i="61"/>
  <c r="A195" i="61"/>
  <c r="A167" i="61"/>
  <c r="A143" i="61"/>
  <c r="A71" i="61"/>
  <c r="A55" i="61"/>
  <c r="A837" i="61"/>
  <c r="A741" i="61"/>
  <c r="A705" i="61"/>
  <c r="A649" i="61"/>
  <c r="A585" i="61"/>
  <c r="A489" i="61"/>
  <c r="A333" i="61"/>
  <c r="A369" i="61"/>
  <c r="A325" i="61"/>
  <c r="A273" i="61"/>
  <c r="A257" i="61"/>
  <c r="A245" i="61"/>
  <c r="A229" i="61"/>
  <c r="A193" i="61"/>
  <c r="A173" i="61"/>
  <c r="A161" i="61"/>
  <c r="A109" i="61"/>
  <c r="A81" i="61"/>
  <c r="A17" i="61"/>
  <c r="A1385" i="61"/>
  <c r="A1373" i="61"/>
  <c r="A1355" i="61"/>
  <c r="A1353" i="61"/>
  <c r="A1351" i="61"/>
  <c r="A1349" i="61"/>
  <c r="A1347" i="61"/>
  <c r="A1345" i="61"/>
  <c r="A1341" i="61"/>
  <c r="A1321" i="61"/>
  <c r="A1319" i="61"/>
  <c r="A1267" i="61"/>
  <c r="A1257" i="61"/>
  <c r="A1255" i="61"/>
  <c r="A1253" i="61"/>
  <c r="A1250" i="61"/>
  <c r="A1248" i="61"/>
  <c r="A1246" i="61"/>
  <c r="A1245" i="61"/>
  <c r="A1243" i="61"/>
  <c r="A1241" i="61"/>
  <c r="A1239" i="61"/>
  <c r="A1237" i="61"/>
  <c r="A1235" i="61"/>
  <c r="A1233" i="61"/>
  <c r="A1231" i="61"/>
  <c r="A1229" i="61"/>
  <c r="A1227" i="61"/>
  <c r="A1213" i="61"/>
  <c r="A1211" i="61"/>
  <c r="A1210" i="61"/>
  <c r="A1204" i="61"/>
  <c r="A1202" i="61"/>
  <c r="A1200" i="61"/>
  <c r="A1198" i="61"/>
  <c r="A1196" i="61"/>
  <c r="A1184" i="61"/>
  <c r="A1180" i="61"/>
  <c r="A1174" i="61"/>
  <c r="A1172" i="61"/>
  <c r="A1170" i="61"/>
  <c r="A1166" i="61"/>
  <c r="A1164" i="61"/>
  <c r="A1136" i="61"/>
  <c r="A1134" i="61"/>
  <c r="A1132" i="61"/>
  <c r="A1118" i="61"/>
  <c r="A1116" i="61"/>
  <c r="A1114" i="61"/>
  <c r="A1112" i="61"/>
  <c r="A1110" i="61"/>
  <c r="A1108" i="61"/>
  <c r="A1106" i="61"/>
  <c r="A1104" i="61"/>
  <c r="A1094" i="61"/>
  <c r="A1092" i="61"/>
  <c r="A1088" i="61"/>
  <c r="A1086" i="61"/>
  <c r="A1080" i="61"/>
  <c r="A1078" i="61"/>
  <c r="A970" i="61"/>
  <c r="A968" i="61"/>
  <c r="A966" i="61"/>
  <c r="A964" i="61"/>
  <c r="A962" i="61"/>
  <c r="A960" i="61"/>
  <c r="A958" i="61"/>
  <c r="A956" i="61"/>
  <c r="A954" i="61"/>
  <c r="A952" i="61"/>
  <c r="A950" i="61"/>
  <c r="A948" i="61"/>
  <c r="A946" i="61"/>
  <c r="A944" i="61"/>
  <c r="A942" i="61"/>
  <c r="A940" i="61"/>
  <c r="A938" i="61"/>
  <c r="A936" i="61"/>
  <c r="A934" i="61"/>
  <c r="A932" i="61"/>
  <c r="A930" i="61"/>
  <c r="A928" i="61"/>
  <c r="A916" i="61"/>
  <c r="A914" i="61"/>
  <c r="A912" i="61"/>
  <c r="A910" i="61"/>
  <c r="A908" i="61"/>
  <c r="A902" i="61"/>
  <c r="A900" i="61"/>
  <c r="A898" i="61"/>
  <c r="A882" i="61"/>
  <c r="A874" i="61"/>
  <c r="A872" i="61"/>
  <c r="A852" i="61"/>
  <c r="A846" i="61"/>
  <c r="A844" i="61"/>
  <c r="A842" i="61"/>
  <c r="A834" i="61"/>
  <c r="A832" i="61"/>
  <c r="A830" i="61"/>
  <c r="A828" i="61"/>
  <c r="A826" i="61"/>
  <c r="A824" i="61"/>
  <c r="A822" i="61"/>
  <c r="A814" i="61"/>
  <c r="A812" i="61"/>
  <c r="A810" i="61"/>
  <c r="A806" i="61"/>
  <c r="A772" i="61"/>
  <c r="A770" i="61"/>
  <c r="A762" i="61"/>
  <c r="A760" i="61"/>
  <c r="A752" i="61"/>
  <c r="A750" i="61"/>
  <c r="A738" i="61"/>
  <c r="A736" i="61"/>
  <c r="A734" i="61"/>
  <c r="A732" i="61"/>
  <c r="A730" i="61"/>
  <c r="A728" i="61"/>
  <c r="A726" i="61"/>
  <c r="A724" i="61"/>
  <c r="A722" i="61"/>
  <c r="A720" i="61"/>
  <c r="A718" i="61"/>
  <c r="A716" i="61"/>
  <c r="A714" i="61"/>
  <c r="A712" i="61"/>
  <c r="A710" i="61"/>
  <c r="A702" i="61"/>
  <c r="A698" i="61"/>
  <c r="A696" i="61"/>
  <c r="A692" i="61"/>
  <c r="A690" i="61"/>
  <c r="A662" i="61"/>
  <c r="A660" i="61"/>
  <c r="A658" i="61"/>
  <c r="A656" i="61"/>
  <c r="A654" i="61"/>
  <c r="A733" i="61"/>
  <c r="A650" i="61"/>
  <c r="A648" i="61"/>
  <c r="A703" i="61"/>
  <c r="A628" i="61"/>
  <c r="A626" i="61"/>
  <c r="A624" i="61"/>
  <c r="A622" i="61"/>
  <c r="A620" i="61"/>
  <c r="A618" i="61"/>
  <c r="A616" i="61"/>
  <c r="A614" i="61"/>
  <c r="A378" i="61"/>
  <c r="A230" i="61"/>
  <c r="A220" i="61"/>
  <c r="AS237" i="9"/>
  <c r="AS31" i="9"/>
  <c r="AS209" i="9"/>
  <c r="AS179" i="9"/>
  <c r="AS50" i="9"/>
  <c r="AS212" i="9"/>
  <c r="AS171" i="9"/>
  <c r="AS144" i="9"/>
  <c r="AS113" i="9"/>
  <c r="AS54" i="9"/>
  <c r="AS112" i="9"/>
  <c r="AS228" i="9"/>
  <c r="AS202" i="9"/>
  <c r="AS79" i="9"/>
  <c r="AS60" i="9"/>
  <c r="AS409" i="9"/>
  <c r="AS282" i="9"/>
  <c r="AS270" i="9"/>
  <c r="AS285" i="9"/>
  <c r="AS424" i="9"/>
  <c r="AS308" i="9"/>
  <c r="AS405" i="9"/>
  <c r="A2" i="61"/>
  <c r="A21" i="61"/>
  <c r="A121" i="61"/>
  <c r="A153" i="61"/>
  <c r="A177" i="61"/>
  <c r="A237" i="61"/>
  <c r="A261" i="61"/>
  <c r="A329" i="61"/>
  <c r="A50" i="61"/>
  <c r="A105" i="61"/>
  <c r="A505" i="61"/>
  <c r="A761" i="61"/>
  <c r="A159" i="61"/>
  <c r="A203" i="61"/>
  <c r="A235" i="61"/>
  <c r="A323" i="61"/>
  <c r="A487" i="61"/>
  <c r="A274" i="61"/>
  <c r="A163" i="61"/>
  <c r="A239" i="61"/>
  <c r="A835" i="61"/>
  <c r="A875" i="61"/>
  <c r="A436" i="61"/>
  <c r="A179" i="61"/>
  <c r="A321" i="61"/>
  <c r="A395" i="61"/>
  <c r="A559" i="61"/>
  <c r="A612" i="61"/>
  <c r="A771" i="61"/>
  <c r="A606" i="61"/>
  <c r="A604" i="61"/>
  <c r="A602" i="61"/>
  <c r="A600" i="61"/>
  <c r="A598" i="61"/>
  <c r="A596" i="61"/>
  <c r="A594" i="61"/>
  <c r="A592" i="61"/>
  <c r="A1097" i="61"/>
  <c r="A633" i="61"/>
  <c r="A582" i="61"/>
  <c r="A578" i="61"/>
  <c r="A627" i="61"/>
  <c r="A556" i="61"/>
  <c r="A554" i="61"/>
  <c r="A552" i="61"/>
  <c r="A550" i="61"/>
  <c r="A548" i="61"/>
  <c r="A546" i="61"/>
  <c r="A1483" i="61"/>
  <c r="A524" i="61"/>
  <c r="A522" i="61"/>
  <c r="A1247" i="61"/>
  <c r="A518" i="61"/>
  <c r="A516" i="61"/>
  <c r="A514" i="61"/>
  <c r="A512" i="61"/>
  <c r="A510" i="61"/>
  <c r="A506" i="61"/>
  <c r="A504" i="61"/>
  <c r="A502" i="61"/>
  <c r="A486" i="61"/>
  <c r="A480" i="61"/>
  <c r="A476" i="61"/>
  <c r="A474" i="61"/>
  <c r="A470" i="61"/>
  <c r="A464" i="61"/>
  <c r="A444" i="61"/>
  <c r="A442" i="61"/>
  <c r="A440" i="61"/>
  <c r="A438" i="61"/>
  <c r="A434" i="61"/>
  <c r="A432" i="61"/>
  <c r="A430" i="61"/>
  <c r="A426" i="61"/>
  <c r="A420" i="61"/>
  <c r="A418" i="61"/>
  <c r="A416" i="61"/>
  <c r="A414" i="61"/>
  <c r="A412" i="61"/>
  <c r="A410" i="61"/>
  <c r="A408" i="61"/>
  <c r="A406" i="61"/>
  <c r="A404" i="61"/>
  <c r="A402" i="61"/>
  <c r="A394" i="61"/>
  <c r="A392" i="61"/>
  <c r="A390" i="61"/>
  <c r="A388" i="61"/>
  <c r="A386" i="61"/>
  <c r="A382" i="61"/>
  <c r="A380" i="61"/>
  <c r="A376" i="61"/>
  <c r="A370" i="61"/>
  <c r="A368" i="61"/>
  <c r="A366" i="61"/>
  <c r="A364" i="61"/>
  <c r="A362" i="61"/>
  <c r="A356" i="61"/>
  <c r="A354" i="61"/>
  <c r="A352" i="61"/>
  <c r="A350" i="61"/>
  <c r="A348" i="61"/>
  <c r="A346" i="61"/>
  <c r="A344" i="61"/>
  <c r="A342" i="61"/>
  <c r="A340" i="61"/>
  <c r="A338" i="61"/>
  <c r="A336" i="61"/>
  <c r="A334" i="61"/>
  <c r="A332" i="61"/>
  <c r="A318" i="61"/>
  <c r="A316" i="61"/>
  <c r="A314" i="61"/>
  <c r="A312" i="61"/>
  <c r="A308" i="61"/>
  <c r="A306" i="61"/>
  <c r="A327" i="61"/>
  <c r="A298" i="61"/>
  <c r="A296" i="61"/>
  <c r="A294" i="61"/>
  <c r="A292" i="61"/>
  <c r="A290" i="61"/>
  <c r="A288" i="61"/>
  <c r="A286" i="61"/>
  <c r="A284" i="61"/>
  <c r="A282" i="61"/>
  <c r="A280" i="61"/>
  <c r="A278" i="61"/>
  <c r="A276" i="61"/>
  <c r="A315" i="61"/>
  <c r="A268" i="61"/>
  <c r="A266" i="61"/>
  <c r="A258" i="61"/>
  <c r="A254" i="61"/>
  <c r="A246" i="61"/>
  <c r="A244" i="61"/>
  <c r="A236" i="61"/>
  <c r="A232" i="61"/>
  <c r="A228" i="61"/>
  <c r="A226" i="61"/>
  <c r="A224" i="61"/>
  <c r="A202" i="61"/>
  <c r="A200" i="61"/>
  <c r="A198" i="61"/>
  <c r="A196" i="61"/>
  <c r="A194" i="61"/>
  <c r="A188" i="61"/>
  <c r="A186" i="61"/>
  <c r="A184" i="61"/>
  <c r="A180" i="61"/>
  <c r="A168" i="61"/>
  <c r="A160" i="61"/>
  <c r="A158" i="61"/>
  <c r="A156" i="61"/>
  <c r="A154" i="61"/>
  <c r="A152" i="61"/>
  <c r="A150" i="61"/>
  <c r="A148" i="61"/>
  <c r="A146" i="61"/>
  <c r="A144" i="61"/>
  <c r="A142" i="61"/>
  <c r="A140" i="61"/>
  <c r="A136" i="61"/>
  <c r="A134" i="61"/>
  <c r="A132" i="61"/>
  <c r="A130" i="61"/>
  <c r="A128" i="61"/>
  <c r="A122" i="61"/>
  <c r="A118" i="61"/>
  <c r="A116" i="61"/>
  <c r="A114" i="61"/>
  <c r="A94" i="61"/>
  <c r="A92" i="61"/>
  <c r="A90" i="61"/>
  <c r="A88" i="61"/>
  <c r="A86" i="61"/>
  <c r="A84" i="61"/>
  <c r="A82" i="61"/>
  <c r="A80" i="61"/>
  <c r="A78" i="61"/>
  <c r="A68" i="61"/>
  <c r="A64" i="61"/>
  <c r="A62" i="61"/>
  <c r="A60" i="61"/>
  <c r="A56" i="61"/>
  <c r="A54" i="61"/>
  <c r="A48" i="61"/>
  <c r="A46" i="61"/>
  <c r="A44" i="61"/>
  <c r="A36" i="61"/>
  <c r="A34" i="61"/>
  <c r="A32" i="61"/>
  <c r="A22" i="61"/>
  <c r="A18" i="61"/>
  <c r="A16" i="61"/>
  <c r="A10" i="61"/>
  <c r="A8" i="61"/>
  <c r="D1409" i="61"/>
  <c r="D1331" i="61"/>
  <c r="AB161" i="9"/>
  <c r="AA318" i="9"/>
  <c r="AE233" i="9"/>
  <c r="E37" i="9"/>
  <c r="A1352" i="61"/>
  <c r="A1346" i="61"/>
  <c r="A1342" i="61"/>
  <c r="A1340" i="61"/>
  <c r="A969" i="61"/>
  <c r="A641" i="61"/>
  <c r="A565" i="61"/>
  <c r="A535" i="61"/>
  <c r="A455" i="61"/>
  <c r="A453" i="61"/>
  <c r="A451" i="61"/>
  <c r="A69" i="61"/>
  <c r="A49" i="61"/>
  <c r="D1407" i="61"/>
  <c r="D1403" i="61"/>
  <c r="D1329" i="61"/>
  <c r="D1327" i="61"/>
  <c r="D1325" i="61"/>
  <c r="D1323" i="61"/>
  <c r="AA179" i="9"/>
  <c r="E176" i="9"/>
  <c r="E312" i="9"/>
  <c r="E224" i="9"/>
  <c r="E411" i="9"/>
  <c r="E227" i="9"/>
  <c r="E95" i="9"/>
  <c r="E12" i="9"/>
  <c r="A975" i="61"/>
  <c r="A791" i="61"/>
  <c r="A1007" i="61"/>
  <c r="A531" i="61"/>
  <c r="AS231" i="9"/>
  <c r="AS175" i="9"/>
  <c r="AS80" i="9"/>
  <c r="AS85" i="9"/>
  <c r="AS254" i="9"/>
  <c r="AS168" i="9"/>
  <c r="AS182" i="9"/>
  <c r="AS141" i="9"/>
  <c r="AS115" i="9"/>
  <c r="AS129" i="9"/>
  <c r="AS46" i="9"/>
  <c r="AS18" i="9"/>
  <c r="AS149" i="9"/>
  <c r="AS247" i="9"/>
  <c r="AS153" i="9"/>
  <c r="AS204" i="9"/>
  <c r="AS236" i="9"/>
  <c r="AS49" i="9"/>
  <c r="AS107" i="9"/>
  <c r="AS22" i="9"/>
  <c r="AS19" i="9"/>
  <c r="AS188" i="9"/>
  <c r="AS101" i="9"/>
  <c r="AS8" i="9"/>
  <c r="AS118" i="9"/>
  <c r="AS69" i="9"/>
  <c r="AS193" i="9"/>
  <c r="AS198" i="9"/>
  <c r="AS78" i="9"/>
  <c r="AS98" i="9"/>
  <c r="AS35" i="9"/>
  <c r="AS403" i="9"/>
  <c r="AS404" i="9"/>
  <c r="AS331" i="9"/>
  <c r="AS303" i="9"/>
  <c r="AS288" i="9"/>
  <c r="AS354" i="9"/>
  <c r="AS266" i="9"/>
  <c r="AS350" i="9"/>
  <c r="AS425" i="9"/>
  <c r="AS406" i="9"/>
  <c r="AS328" i="9"/>
  <c r="AS322" i="9"/>
  <c r="AS279" i="9"/>
  <c r="AS399" i="9"/>
  <c r="AS375" i="9"/>
  <c r="AO502" i="9"/>
  <c r="AQ206" i="9"/>
  <c r="AQ183" i="9"/>
  <c r="AQ150" i="9"/>
  <c r="AQ144" i="9"/>
  <c r="AR344" i="9"/>
  <c r="AR420" i="9"/>
  <c r="AR404" i="9"/>
  <c r="AR388" i="9"/>
  <c r="AR372" i="9"/>
  <c r="AR357" i="9"/>
  <c r="AR233" i="9"/>
  <c r="AR196" i="9"/>
  <c r="AR235" i="9"/>
  <c r="AR426" i="9"/>
  <c r="AR413" i="9"/>
  <c r="AR397" i="9"/>
  <c r="AR382" i="9"/>
  <c r="AR368" i="9"/>
  <c r="AR352" i="9"/>
  <c r="AR255" i="9"/>
  <c r="AR111" i="9"/>
  <c r="AR282" i="9"/>
  <c r="AR218" i="9"/>
  <c r="AR172" i="9"/>
  <c r="AR118" i="9"/>
  <c r="AR331" i="9"/>
  <c r="AR321" i="9"/>
  <c r="AR318" i="9"/>
  <c r="AR310" i="9"/>
  <c r="AR301" i="9"/>
  <c r="AR293" i="9"/>
  <c r="AR239" i="9"/>
  <c r="AR88" i="9"/>
  <c r="AR265" i="9"/>
  <c r="AR225" i="9"/>
  <c r="AR209" i="9"/>
  <c r="AR183" i="9"/>
  <c r="AR182" i="9"/>
  <c r="AR197" i="9"/>
  <c r="AR278" i="9"/>
  <c r="AR100" i="9"/>
  <c r="AR269" i="9"/>
  <c r="AR120" i="9"/>
  <c r="AR198" i="9"/>
  <c r="AR123" i="9"/>
  <c r="AR190" i="9"/>
  <c r="AR79" i="9"/>
  <c r="AR133" i="9"/>
  <c r="AR91" i="9"/>
  <c r="AR101" i="9"/>
  <c r="AR72" i="9"/>
  <c r="AR44" i="9"/>
  <c r="AR60" i="9"/>
  <c r="AR64" i="9"/>
  <c r="AR47" i="9"/>
  <c r="AR17" i="9"/>
  <c r="AR27" i="9"/>
  <c r="A661" i="61"/>
  <c r="A701" i="61"/>
  <c r="A829" i="61"/>
  <c r="A877" i="61"/>
  <c r="A981" i="61"/>
  <c r="A959" i="61"/>
  <c r="A979" i="61"/>
  <c r="A1003" i="61"/>
  <c r="A773" i="61"/>
  <c r="A815" i="61"/>
  <c r="A1197" i="61"/>
  <c r="A915" i="61"/>
  <c r="A921" i="61"/>
  <c r="A1249" i="61"/>
  <c r="A1288" i="61"/>
  <c r="A1234" i="61"/>
  <c r="A1290" i="61"/>
  <c r="A1220" i="61"/>
  <c r="A1222" i="61"/>
  <c r="A1224" i="61"/>
  <c r="A1230" i="61"/>
  <c r="A1226" i="61"/>
  <c r="A1171" i="61"/>
  <c r="A1155" i="61"/>
  <c r="A1117" i="61"/>
  <c r="D1465" i="61"/>
  <c r="D1126" i="61"/>
  <c r="AR433" i="9"/>
  <c r="A437" i="61"/>
  <c r="A493" i="61"/>
  <c r="A581" i="61"/>
  <c r="A589" i="61"/>
  <c r="A665" i="61"/>
  <c r="A681" i="61"/>
  <c r="A753" i="61"/>
  <c r="A801" i="61"/>
  <c r="A833" i="61"/>
  <c r="A873" i="61"/>
  <c r="A881" i="61"/>
  <c r="A977" i="61"/>
  <c r="A1017" i="61"/>
  <c r="A419" i="61"/>
  <c r="A495" i="61"/>
  <c r="A683" i="61"/>
  <c r="A759" i="61"/>
  <c r="A807" i="61"/>
  <c r="A855" i="61"/>
  <c r="A903" i="61"/>
  <c r="A999" i="61"/>
  <c r="A523" i="61"/>
  <c r="A671" i="61"/>
  <c r="A787" i="61"/>
  <c r="A883" i="61"/>
  <c r="A583" i="61"/>
  <c r="A763" i="61"/>
  <c r="A775" i="61"/>
  <c r="A799" i="61"/>
  <c r="A991" i="61"/>
  <c r="A1015" i="61"/>
  <c r="A1009" i="61"/>
  <c r="A797" i="61"/>
  <c r="A481" i="61"/>
  <c r="A269" i="61"/>
  <c r="A1101" i="61"/>
  <c r="A529" i="61"/>
  <c r="A447" i="61"/>
  <c r="A449" i="61"/>
  <c r="A1251" i="61"/>
  <c r="A1304" i="61"/>
  <c r="A1302" i="61"/>
  <c r="A1107" i="61"/>
  <c r="A1228" i="61"/>
  <c r="AE85" i="9"/>
  <c r="AF213" i="9"/>
  <c r="A1485" i="61"/>
  <c r="A1348" i="61"/>
  <c r="A1314" i="61"/>
  <c r="A1306" i="61"/>
  <c r="A1298" i="61"/>
  <c r="A1294" i="61"/>
  <c r="A1292" i="61"/>
  <c r="A1284" i="61"/>
  <c r="A1282" i="61"/>
  <c r="A1280" i="61"/>
  <c r="A1278" i="61"/>
  <c r="A1262" i="61"/>
  <c r="A1260" i="61"/>
  <c r="A1209" i="61"/>
  <c r="A1203" i="61"/>
  <c r="A1201" i="61"/>
  <c r="A1199" i="61"/>
  <c r="A1195" i="61"/>
  <c r="A1169" i="61"/>
  <c r="A1153" i="61"/>
  <c r="A1151" i="61"/>
  <c r="A1149" i="61"/>
  <c r="A1099" i="61"/>
  <c r="A1013" i="61"/>
  <c r="A1001" i="61"/>
  <c r="A997" i="61"/>
  <c r="A995" i="61"/>
  <c r="A993" i="61"/>
  <c r="A973" i="61"/>
  <c r="A919" i="61"/>
  <c r="A917" i="61"/>
  <c r="A891" i="61"/>
  <c r="A889" i="61"/>
  <c r="A887" i="61"/>
  <c r="A805" i="61"/>
  <c r="A777" i="61"/>
  <c r="A765" i="61"/>
  <c r="A697" i="61"/>
  <c r="A685" i="61"/>
  <c r="A637" i="61"/>
  <c r="A631" i="61"/>
  <c r="A577" i="61"/>
  <c r="A563" i="61"/>
  <c r="A533" i="61"/>
  <c r="A381" i="61"/>
  <c r="A357" i="61"/>
  <c r="A299" i="61"/>
  <c r="A101" i="61"/>
  <c r="A73" i="61"/>
  <c r="A27" i="61"/>
  <c r="D1466" i="61"/>
  <c r="D1464" i="61"/>
  <c r="D488" i="61"/>
  <c r="D486" i="61"/>
  <c r="D484" i="61"/>
  <c r="D474" i="61"/>
  <c r="D472" i="61"/>
  <c r="D470" i="61"/>
  <c r="D114" i="61"/>
  <c r="D112" i="61"/>
  <c r="D110" i="61"/>
  <c r="D108" i="61"/>
  <c r="D106" i="61"/>
  <c r="AA124" i="9"/>
  <c r="AA11" i="9"/>
  <c r="AB56" i="9"/>
  <c r="E425" i="9"/>
  <c r="E390" i="9"/>
  <c r="E40" i="9"/>
  <c r="E385" i="9"/>
  <c r="E373" i="9"/>
  <c r="E303" i="9"/>
  <c r="E39" i="9"/>
  <c r="E379" i="9"/>
  <c r="E291" i="9"/>
  <c r="E163" i="9"/>
  <c r="E11" i="9"/>
  <c r="E392" i="9"/>
  <c r="E188" i="9"/>
  <c r="E206" i="9"/>
  <c r="E293" i="9"/>
  <c r="E101" i="9"/>
  <c r="AE109" i="9"/>
  <c r="AE314" i="9"/>
  <c r="AE46" i="9"/>
  <c r="AE430" i="9"/>
  <c r="AE253" i="9"/>
  <c r="AE395" i="9"/>
  <c r="AE244" i="9"/>
  <c r="AE238" i="9"/>
  <c r="AE110" i="9"/>
  <c r="AE313" i="9"/>
  <c r="AE144" i="9"/>
  <c r="AA422" i="9"/>
  <c r="AF266" i="9"/>
  <c r="AB106" i="9"/>
  <c r="AA133" i="9"/>
  <c r="AA196" i="9"/>
  <c r="AA192" i="9"/>
  <c r="AA188" i="9"/>
  <c r="AA5" i="9"/>
  <c r="AF188" i="9"/>
  <c r="AF369" i="9"/>
  <c r="AF400" i="9"/>
  <c r="AF341" i="9"/>
  <c r="AF85" i="9"/>
  <c r="AF54" i="9"/>
  <c r="AE45" i="9"/>
  <c r="AE111" i="9"/>
  <c r="AE22" i="9"/>
  <c r="AE192" i="9"/>
  <c r="AE274" i="9"/>
  <c r="AE367" i="9"/>
  <c r="AE81" i="9"/>
  <c r="AE142" i="9"/>
  <c r="AE206" i="9"/>
  <c r="AE270" i="9"/>
  <c r="AE180" i="9"/>
  <c r="AE305" i="9"/>
  <c r="AE357" i="9"/>
  <c r="AE52" i="9"/>
  <c r="AE214" i="9"/>
  <c r="AE344" i="9"/>
  <c r="AE412" i="9"/>
  <c r="AE218" i="9"/>
  <c r="AE413" i="9"/>
  <c r="AE171" i="9"/>
  <c r="AE426" i="9"/>
  <c r="AE14" i="9"/>
  <c r="AE400" i="9"/>
  <c r="AH400" i="9" s="1"/>
  <c r="AE289" i="9"/>
  <c r="AF198" i="9"/>
  <c r="AF247" i="9"/>
  <c r="AF250" i="9"/>
  <c r="AF196" i="9"/>
  <c r="E434" i="9"/>
  <c r="E248" i="9"/>
  <c r="E361" i="9"/>
  <c r="E422" i="9"/>
  <c r="E358" i="9"/>
  <c r="E168" i="9"/>
  <c r="E394" i="9"/>
  <c r="E24" i="9"/>
  <c r="E272" i="9"/>
  <c r="E405" i="9"/>
  <c r="E339" i="9"/>
  <c r="E96" i="9"/>
  <c r="E239" i="9"/>
  <c r="E103" i="9"/>
  <c r="E427" i="9"/>
  <c r="E395" i="9"/>
  <c r="E363" i="9"/>
  <c r="E323" i="9"/>
  <c r="E259" i="9"/>
  <c r="E195" i="9"/>
  <c r="E131" i="9"/>
  <c r="E67" i="9"/>
  <c r="E223" i="9"/>
  <c r="E424" i="9"/>
  <c r="E360" i="9"/>
  <c r="E252" i="9"/>
  <c r="E124" i="9"/>
  <c r="E270" i="9"/>
  <c r="E142" i="9"/>
  <c r="E14" i="9"/>
  <c r="E229" i="9"/>
  <c r="E69" i="9"/>
  <c r="AS233" i="9"/>
  <c r="AS145" i="9"/>
  <c r="AS215" i="9"/>
  <c r="AS134" i="9"/>
  <c r="AS95" i="9"/>
  <c r="AS152" i="9"/>
  <c r="AS52" i="9"/>
  <c r="AS86" i="9"/>
  <c r="AS250" i="9"/>
  <c r="AS210" i="9"/>
  <c r="AS220" i="9"/>
  <c r="AS225" i="9"/>
  <c r="AS183" i="9"/>
  <c r="AS197" i="9"/>
  <c r="AS184" i="9"/>
  <c r="AS177" i="9"/>
  <c r="AS41" i="9"/>
  <c r="AS81" i="9"/>
  <c r="AS65" i="9"/>
  <c r="AS93" i="9"/>
  <c r="AS53" i="9"/>
  <c r="AS26" i="9"/>
  <c r="AS24" i="9"/>
  <c r="AS170" i="9"/>
  <c r="AS241" i="9"/>
  <c r="AS100" i="9"/>
  <c r="AS7" i="9"/>
  <c r="AS201" i="9"/>
  <c r="AS221" i="9"/>
  <c r="AS242" i="9"/>
  <c r="AS224" i="9"/>
  <c r="AS154" i="9"/>
  <c r="AS132" i="9"/>
  <c r="AS199" i="9"/>
  <c r="AS238" i="9"/>
  <c r="AS76" i="9"/>
  <c r="AS89" i="9"/>
  <c r="AS59" i="9"/>
  <c r="AS108" i="9"/>
  <c r="AS55" i="9"/>
  <c r="AS9" i="9"/>
  <c r="AS12" i="9"/>
  <c r="AS205" i="9"/>
  <c r="AS158" i="9"/>
  <c r="AS155" i="9"/>
  <c r="AS72" i="9"/>
  <c r="AS16" i="9"/>
  <c r="AS249" i="9"/>
  <c r="AS178" i="9"/>
  <c r="AS203" i="9"/>
  <c r="AS244" i="9"/>
  <c r="AS216" i="9"/>
  <c r="AS151" i="9"/>
  <c r="AS121" i="9"/>
  <c r="AS130" i="9"/>
  <c r="AS190" i="9"/>
  <c r="AS135" i="9"/>
  <c r="AS97" i="9"/>
  <c r="AS139" i="9"/>
  <c r="AS57" i="9"/>
  <c r="AS70" i="9"/>
  <c r="AS5" i="9"/>
  <c r="AF15" i="64"/>
  <c r="AS413" i="9"/>
  <c r="AS359" i="9"/>
  <c r="AS372" i="9"/>
  <c r="AS370" i="9"/>
  <c r="AS330" i="9"/>
  <c r="AS363" i="9"/>
  <c r="AS347" i="9"/>
  <c r="AS321" i="9"/>
  <c r="AS344" i="9"/>
  <c r="AS300" i="9"/>
  <c r="AS263" i="9"/>
  <c r="AS432" i="9"/>
  <c r="AS335" i="9"/>
  <c r="AS264" i="9"/>
  <c r="AS338" i="9"/>
  <c r="AS256" i="9"/>
  <c r="AS377" i="9"/>
  <c r="AS380" i="9"/>
  <c r="AS378" i="9"/>
  <c r="AS365" i="9"/>
  <c r="AS371" i="9"/>
  <c r="AS291" i="9"/>
  <c r="AS336" i="9"/>
  <c r="AS349" i="9"/>
  <c r="AS304" i="9"/>
  <c r="AS267" i="9"/>
  <c r="AS421" i="9"/>
  <c r="AS385" i="9"/>
  <c r="AS401" i="9"/>
  <c r="AS369" i="9"/>
  <c r="AR325" i="9"/>
  <c r="AR427" i="9"/>
  <c r="AR416" i="9"/>
  <c r="AR408" i="9"/>
  <c r="AR400" i="9"/>
  <c r="AR392" i="9"/>
  <c r="AR385" i="9"/>
  <c r="AR377" i="9"/>
  <c r="AR367" i="9"/>
  <c r="AR360" i="9"/>
  <c r="AR355" i="9"/>
  <c r="AR345" i="9"/>
  <c r="AR223" i="9"/>
  <c r="AR203" i="9"/>
  <c r="AR143" i="9"/>
  <c r="AR346" i="9"/>
  <c r="AR152" i="9"/>
  <c r="AR430" i="9"/>
  <c r="AR252" i="9"/>
  <c r="AR417" i="9"/>
  <c r="AR409" i="9"/>
  <c r="AR401" i="9"/>
  <c r="AR393" i="9"/>
  <c r="AR386" i="9"/>
  <c r="AR378" i="9"/>
  <c r="AR371" i="9"/>
  <c r="AR364" i="9"/>
  <c r="AR359" i="9"/>
  <c r="AR354" i="9"/>
  <c r="AR261" i="9"/>
  <c r="AR181" i="9"/>
  <c r="AR160" i="9"/>
  <c r="AR248" i="9"/>
  <c r="AR340" i="9"/>
  <c r="AR231" i="9"/>
  <c r="AR227" i="9"/>
  <c r="AR205" i="9"/>
  <c r="AR170" i="9"/>
  <c r="AR145" i="9"/>
  <c r="AR173" i="9"/>
  <c r="AR338" i="9"/>
  <c r="AR334" i="9"/>
  <c r="AR329" i="9"/>
  <c r="AR324" i="9"/>
  <c r="AR323" i="9"/>
  <c r="AR243" i="9"/>
  <c r="AR316" i="9"/>
  <c r="AR312" i="9"/>
  <c r="AR308" i="9"/>
  <c r="AR303" i="9"/>
  <c r="AR299" i="9"/>
  <c r="AR295" i="9"/>
  <c r="AR291" i="9"/>
  <c r="AR280" i="9"/>
  <c r="AR275" i="9"/>
  <c r="AR114" i="9"/>
  <c r="AR285" i="9"/>
  <c r="AR271" i="9"/>
  <c r="AR262" i="9"/>
  <c r="AR229" i="9"/>
  <c r="AR224" i="9"/>
  <c r="AR206" i="9"/>
  <c r="AR204" i="9"/>
  <c r="AR167" i="9"/>
  <c r="AR154" i="9"/>
  <c r="AR150" i="9"/>
  <c r="AR144" i="9"/>
  <c r="AR164" i="9"/>
  <c r="AR132" i="9"/>
  <c r="AR30" i="9"/>
  <c r="AR232" i="9"/>
  <c r="AR149" i="9"/>
  <c r="AR86" i="9"/>
  <c r="AR273" i="9"/>
  <c r="AR184" i="9"/>
  <c r="AR131" i="9"/>
  <c r="AR141" i="9"/>
  <c r="AR24" i="9"/>
  <c r="AR177" i="9"/>
  <c r="AR140" i="9"/>
  <c r="AR108" i="9"/>
  <c r="AR61" i="9"/>
  <c r="AR155" i="9"/>
  <c r="AR94" i="9"/>
  <c r="AR12" i="9"/>
  <c r="AR117" i="9"/>
  <c r="AR109" i="9"/>
  <c r="AR99" i="9"/>
  <c r="AR80" i="9"/>
  <c r="AR35" i="9"/>
  <c r="AR97" i="9"/>
  <c r="AR73" i="9"/>
  <c r="AR62" i="9"/>
  <c r="AR81" i="9"/>
  <c r="AR51" i="9"/>
  <c r="AR45" i="9"/>
  <c r="AR57" i="9"/>
  <c r="AR50" i="9"/>
  <c r="AR49" i="9"/>
  <c r="AR54" i="9"/>
  <c r="AR33" i="9"/>
  <c r="AR10" i="9"/>
  <c r="AR14" i="9"/>
  <c r="AR34" i="9"/>
  <c r="AR7" i="9"/>
  <c r="AR11" i="9"/>
  <c r="A61" i="61"/>
  <c r="A89" i="61"/>
  <c r="A129" i="61"/>
  <c r="A145" i="61"/>
  <c r="A185" i="61"/>
  <c r="A201" i="61"/>
  <c r="A217" i="61"/>
  <c r="A281" i="61"/>
  <c r="A353" i="61"/>
  <c r="A389" i="61"/>
  <c r="A429" i="61"/>
  <c r="A469" i="61"/>
  <c r="A525" i="61"/>
  <c r="A597" i="61"/>
  <c r="A613" i="61"/>
  <c r="A709" i="61"/>
  <c r="A749" i="61"/>
  <c r="A757" i="61"/>
  <c r="A15" i="61"/>
  <c r="A127" i="61"/>
  <c r="A587" i="61"/>
  <c r="A659" i="61"/>
  <c r="A711" i="61"/>
  <c r="A839" i="61"/>
  <c r="A147" i="61"/>
  <c r="A191" i="61"/>
  <c r="A263" i="61"/>
  <c r="A415" i="61"/>
  <c r="A607" i="61"/>
  <c r="A707" i="61"/>
  <c r="A803" i="61"/>
  <c r="A843" i="61"/>
  <c r="A907" i="61"/>
  <c r="A619" i="61"/>
  <c r="A727" i="61"/>
  <c r="A767" i="61"/>
  <c r="A967" i="61"/>
  <c r="A911" i="61"/>
  <c r="A407" i="61"/>
  <c r="A289" i="61"/>
  <c r="A1109" i="61"/>
  <c r="A1147" i="61"/>
  <c r="A1356" i="61"/>
  <c r="A1395" i="61"/>
  <c r="A1378" i="61"/>
  <c r="A1422" i="61"/>
  <c r="A573" i="61"/>
  <c r="A43" i="61"/>
  <c r="A39" i="61"/>
  <c r="A561" i="61"/>
  <c r="A517" i="61"/>
  <c r="A297" i="61"/>
  <c r="A223" i="61"/>
  <c r="A293" i="61"/>
  <c r="A653" i="61"/>
  <c r="A1095" i="61"/>
  <c r="A1085" i="61"/>
  <c r="A931" i="61"/>
  <c r="A929" i="61"/>
  <c r="A927" i="61"/>
  <c r="A947" i="61"/>
  <c r="A623" i="61"/>
  <c r="A345" i="61"/>
  <c r="A285" i="61"/>
  <c r="A33" i="61"/>
  <c r="A361" i="61"/>
  <c r="A945" i="61"/>
  <c r="A725" i="61"/>
  <c r="A957" i="61"/>
  <c r="A769" i="61"/>
  <c r="A689" i="61"/>
  <c r="A963" i="61"/>
  <c r="A951" i="61"/>
  <c r="A823" i="61"/>
  <c r="A811" i="61"/>
  <c r="A723" i="61"/>
  <c r="A715" i="61"/>
  <c r="A655" i="61"/>
  <c r="A647" i="61"/>
  <c r="A507" i="61"/>
  <c r="A443" i="61"/>
  <c r="A423" i="61"/>
  <c r="A391" i="61"/>
  <c r="A379" i="61"/>
  <c r="A359" i="61"/>
  <c r="A347" i="61"/>
  <c r="A339" i="61"/>
  <c r="A311" i="61"/>
  <c r="A227" i="61"/>
  <c r="A151" i="61"/>
  <c r="A79" i="61"/>
  <c r="A35" i="61"/>
  <c r="A1133" i="61"/>
  <c r="A1093" i="61"/>
  <c r="A1377" i="61"/>
  <c r="A899" i="61"/>
  <c r="A7" i="61"/>
  <c r="A519" i="61"/>
  <c r="A467" i="61"/>
  <c r="A1139" i="61"/>
  <c r="A45" i="61"/>
  <c r="A635" i="61"/>
  <c r="A925" i="61"/>
  <c r="A283" i="61"/>
  <c r="A483" i="61"/>
  <c r="A869" i="61"/>
  <c r="A955" i="61"/>
  <c r="A819" i="61"/>
  <c r="A719" i="61"/>
  <c r="A651" i="61"/>
  <c r="A503" i="61"/>
  <c r="A403" i="61"/>
  <c r="A363" i="61"/>
  <c r="A343" i="61"/>
  <c r="A83" i="61"/>
  <c r="A4" i="61"/>
  <c r="A939" i="61"/>
  <c r="A747" i="61"/>
  <c r="A731" i="61"/>
  <c r="A699" i="61"/>
  <c r="A615" i="61"/>
  <c r="A599" i="61"/>
  <c r="A555" i="61"/>
  <c r="A471" i="61"/>
  <c r="A431" i="61"/>
  <c r="A375" i="61"/>
  <c r="A351" i="61"/>
  <c r="A287" i="61"/>
  <c r="A271" i="61"/>
  <c r="A255" i="61"/>
  <c r="A199" i="61"/>
  <c r="A183" i="61"/>
  <c r="A155" i="61"/>
  <c r="A139" i="61"/>
  <c r="A75" i="61"/>
  <c r="A59" i="61"/>
  <c r="A295" i="61"/>
  <c r="A545" i="61"/>
  <c r="A499" i="61"/>
  <c r="A591" i="61"/>
  <c r="A373" i="61"/>
  <c r="A77" i="61"/>
  <c r="A309" i="61"/>
  <c r="A37" i="61"/>
  <c r="A693" i="61"/>
  <c r="A721" i="61"/>
  <c r="A943" i="61"/>
  <c r="A827" i="61"/>
  <c r="A695" i="61"/>
  <c r="A687" i="61"/>
  <c r="A427" i="61"/>
  <c r="A51" i="61"/>
  <c r="A1115" i="61"/>
  <c r="A579" i="61"/>
  <c r="A463" i="61"/>
  <c r="A367" i="61"/>
  <c r="A279" i="61"/>
  <c r="A131" i="61"/>
  <c r="A115" i="61"/>
  <c r="A91" i="61"/>
  <c r="A19" i="61"/>
  <c r="A871" i="61"/>
  <c r="A831" i="61"/>
  <c r="A735" i="61"/>
  <c r="A611" i="61"/>
  <c r="A595" i="61"/>
  <c r="A551" i="61"/>
  <c r="A435" i="61"/>
  <c r="A411" i="61"/>
  <c r="A275" i="61"/>
  <c r="A251" i="61"/>
  <c r="A135" i="61"/>
  <c r="A119" i="61"/>
  <c r="A31" i="61"/>
  <c r="A953" i="61"/>
  <c r="A849" i="61"/>
  <c r="A841" i="61"/>
  <c r="A809" i="61"/>
  <c r="A745" i="61"/>
  <c r="A717" i="61"/>
  <c r="A657" i="61"/>
  <c r="A617" i="61"/>
  <c r="A609" i="61"/>
  <c r="A601" i="61"/>
  <c r="A593" i="61"/>
  <c r="A549" i="61"/>
  <c r="A509" i="61"/>
  <c r="A497" i="61"/>
  <c r="A477" i="61"/>
  <c r="A473" i="61"/>
  <c r="A461" i="61"/>
  <c r="A433" i="61"/>
  <c r="A417" i="61"/>
  <c r="A409" i="61"/>
  <c r="A385" i="61"/>
  <c r="A365" i="61"/>
  <c r="A349" i="61"/>
  <c r="A305" i="61"/>
  <c r="A277" i="61"/>
  <c r="A265" i="61"/>
  <c r="A249" i="61"/>
  <c r="A241" i="61"/>
  <c r="A233" i="61"/>
  <c r="A225" i="61"/>
  <c r="A197" i="61"/>
  <c r="A189" i="61"/>
  <c r="A181" i="61"/>
  <c r="A165" i="61"/>
  <c r="A157" i="61"/>
  <c r="A149" i="61"/>
  <c r="A141" i="61"/>
  <c r="A133" i="61"/>
  <c r="A125" i="61"/>
  <c r="A113" i="61"/>
  <c r="A85" i="61"/>
  <c r="A65" i="61"/>
  <c r="A53" i="61"/>
  <c r="A5" i="61"/>
  <c r="C1504" i="61"/>
  <c r="F1504" i="61"/>
  <c r="P14" i="64"/>
  <c r="Q14" i="64" s="1"/>
  <c r="AA351" i="9"/>
  <c r="AA21" i="9"/>
  <c r="AA283" i="9"/>
  <c r="AA328" i="9"/>
  <c r="AA430" i="9"/>
  <c r="AA306" i="9"/>
  <c r="AA24" i="9"/>
  <c r="AA184" i="9"/>
  <c r="AB334" i="9"/>
  <c r="AA91" i="9"/>
  <c r="AA96" i="9"/>
  <c r="AA42" i="9"/>
  <c r="AA248" i="9"/>
  <c r="AA377" i="9"/>
  <c r="AA139" i="9"/>
  <c r="AA244" i="9"/>
  <c r="AA350" i="9"/>
  <c r="AA312" i="9"/>
  <c r="AA118" i="9"/>
  <c r="AA256" i="9"/>
  <c r="AA387" i="9"/>
  <c r="AA156" i="9"/>
  <c r="AA385" i="9"/>
  <c r="AA426" i="9"/>
  <c r="AA396" i="9"/>
  <c r="AA353" i="9"/>
  <c r="AB167" i="9"/>
  <c r="AB245" i="9"/>
  <c r="AB172" i="9"/>
  <c r="AB136" i="9"/>
  <c r="AB397" i="9"/>
  <c r="AE24" i="9"/>
  <c r="AE64" i="9"/>
  <c r="AE47" i="9"/>
  <c r="AE175" i="9"/>
  <c r="AE295" i="9"/>
  <c r="AE98" i="9"/>
  <c r="AE169" i="9"/>
  <c r="AE210" i="9"/>
  <c r="AE256" i="9"/>
  <c r="AE290" i="9"/>
  <c r="AE336" i="9"/>
  <c r="AE17" i="9"/>
  <c r="AE60" i="9"/>
  <c r="AE94" i="9"/>
  <c r="AE126" i="9"/>
  <c r="AE158" i="9"/>
  <c r="AE190" i="9"/>
  <c r="AE222" i="9"/>
  <c r="AE254" i="9"/>
  <c r="AE284" i="9"/>
  <c r="AE138" i="9"/>
  <c r="AE212" i="9"/>
  <c r="AE283" i="9"/>
  <c r="AE317" i="9"/>
  <c r="AE343" i="9"/>
  <c r="AE373" i="9"/>
  <c r="AE427" i="9"/>
  <c r="AE113" i="9"/>
  <c r="AE152" i="9"/>
  <c r="AE241" i="9"/>
  <c r="AE285" i="9"/>
  <c r="AE376" i="9"/>
  <c r="AE401" i="9"/>
  <c r="AE422" i="9"/>
  <c r="AE141" i="9"/>
  <c r="AE302" i="9"/>
  <c r="AE392" i="9"/>
  <c r="AE431" i="9"/>
  <c r="AE129" i="9"/>
  <c r="AE235" i="9"/>
  <c r="AE365" i="9"/>
  <c r="AE198" i="9"/>
  <c r="AE384" i="9"/>
  <c r="AE250" i="9"/>
  <c r="AE402" i="9"/>
  <c r="AE352" i="9"/>
  <c r="AE345" i="9"/>
  <c r="AE203" i="9"/>
  <c r="AE161" i="9"/>
  <c r="AF134" i="9"/>
  <c r="A1419" i="61"/>
  <c r="A1417" i="61"/>
  <c r="A1415" i="61"/>
  <c r="A1411" i="61"/>
  <c r="A1401" i="61"/>
  <c r="A1393" i="61"/>
  <c r="A1379" i="61"/>
  <c r="A1375" i="61"/>
  <c r="A1371" i="61"/>
  <c r="A1369" i="61"/>
  <c r="A1367" i="61"/>
  <c r="A1361" i="61"/>
  <c r="A1333" i="61"/>
  <c r="A1276" i="61"/>
  <c r="A1207" i="61"/>
  <c r="A1205" i="61"/>
  <c r="A1193" i="61"/>
  <c r="A1191" i="61"/>
  <c r="A1189" i="61"/>
  <c r="A1187" i="61"/>
  <c r="A1185" i="61"/>
  <c r="A1183" i="61"/>
  <c r="A1181" i="61"/>
  <c r="A1179" i="61"/>
  <c r="A1177" i="61"/>
  <c r="A1175" i="61"/>
  <c r="A1173" i="61"/>
  <c r="A1167" i="61"/>
  <c r="A1165" i="61"/>
  <c r="A1163" i="61"/>
  <c r="A1161" i="61"/>
  <c r="A1159" i="61"/>
  <c r="A1157" i="61"/>
  <c r="D1291" i="61"/>
  <c r="D1289" i="61"/>
  <c r="D1287" i="61"/>
  <c r="D1284" i="61"/>
  <c r="AF288" i="9"/>
  <c r="AF351" i="9"/>
  <c r="AF371" i="9"/>
  <c r="AF402" i="9"/>
  <c r="AF433" i="9"/>
  <c r="AF291" i="9"/>
  <c r="AF56" i="9"/>
  <c r="AF332" i="9"/>
  <c r="AF119" i="9"/>
  <c r="AF277" i="9"/>
  <c r="AF149" i="9"/>
  <c r="AF21" i="9"/>
  <c r="AB10" i="9"/>
  <c r="AA70" i="9"/>
  <c r="AF102" i="9"/>
  <c r="AE13" i="9"/>
  <c r="E402" i="9"/>
  <c r="E335" i="9"/>
  <c r="E88" i="9"/>
  <c r="E393" i="9"/>
  <c r="E304" i="9"/>
  <c r="E16" i="9"/>
  <c r="E406" i="9"/>
  <c r="E374" i="9"/>
  <c r="E340" i="9"/>
  <c r="E232" i="9"/>
  <c r="E104" i="9"/>
  <c r="E426" i="9"/>
  <c r="E362" i="9"/>
  <c r="E152" i="9"/>
  <c r="E417" i="9"/>
  <c r="E353" i="9"/>
  <c r="E144" i="9"/>
  <c r="E421" i="9"/>
  <c r="E389" i="9"/>
  <c r="E357" i="9"/>
  <c r="E288" i="9"/>
  <c r="E160" i="9"/>
  <c r="E32" i="9"/>
  <c r="E271" i="9"/>
  <c r="E199" i="9"/>
  <c r="E135" i="9"/>
  <c r="E71" i="9"/>
  <c r="E15" i="9"/>
  <c r="E419" i="9"/>
  <c r="E403" i="9"/>
  <c r="E387" i="9"/>
  <c r="E371" i="9"/>
  <c r="E355" i="9"/>
  <c r="E336" i="9"/>
  <c r="E307" i="9"/>
  <c r="E275" i="9"/>
  <c r="E243" i="9"/>
  <c r="E211" i="9"/>
  <c r="E179" i="9"/>
  <c r="E147" i="9"/>
  <c r="E115" i="9"/>
  <c r="E83" i="9"/>
  <c r="E43" i="9"/>
  <c r="E279" i="9"/>
  <c r="E159" i="9"/>
  <c r="E31" i="9"/>
  <c r="E408" i="9"/>
  <c r="E376" i="9"/>
  <c r="E343" i="9"/>
  <c r="E284" i="9"/>
  <c r="E220" i="9"/>
  <c r="E156" i="9"/>
  <c r="E76" i="9"/>
  <c r="E302" i="9"/>
  <c r="E238" i="9"/>
  <c r="E174" i="9"/>
  <c r="E110" i="9"/>
  <c r="E46" i="9"/>
  <c r="E325" i="9"/>
  <c r="E261" i="9"/>
  <c r="E197" i="9"/>
  <c r="E133" i="9"/>
  <c r="E21" i="9"/>
  <c r="AS33" i="9"/>
  <c r="AS251" i="9"/>
  <c r="AS248" i="9"/>
  <c r="AS227" i="9"/>
  <c r="AS173" i="9"/>
  <c r="AS245" i="9"/>
  <c r="AS207" i="9"/>
  <c r="AS174" i="9"/>
  <c r="AS83" i="9"/>
  <c r="AS137" i="9"/>
  <c r="AS142" i="9"/>
  <c r="AS94" i="9"/>
  <c r="AS110" i="9"/>
  <c r="AS71" i="9"/>
  <c r="AS20" i="9"/>
  <c r="AS88" i="9"/>
  <c r="AS40" i="9"/>
  <c r="AS29" i="9"/>
  <c r="AS217" i="9"/>
  <c r="AS230" i="9"/>
  <c r="AS185" i="9"/>
  <c r="AS157" i="9"/>
  <c r="AS189" i="9"/>
  <c r="AS119" i="9"/>
  <c r="AS222" i="9"/>
  <c r="AS200" i="9"/>
  <c r="AS194" i="9"/>
  <c r="AS163" i="9"/>
  <c r="AS103" i="9"/>
  <c r="AS68" i="9"/>
  <c r="AS131" i="9"/>
  <c r="AS235" i="9"/>
  <c r="AS99" i="9"/>
  <c r="AS125" i="9"/>
  <c r="AS169" i="9"/>
  <c r="AS96" i="9"/>
  <c r="AS128" i="9"/>
  <c r="AS84" i="9"/>
  <c r="AS17" i="9"/>
  <c r="AS102" i="9"/>
  <c r="AS74" i="9"/>
  <c r="AS63" i="9"/>
  <c r="AS61" i="9"/>
  <c r="AS47" i="9"/>
  <c r="AS28" i="9"/>
  <c r="AS25" i="9"/>
  <c r="AS23" i="9"/>
  <c r="AS239" i="9"/>
  <c r="AS196" i="9"/>
  <c r="AS147" i="9"/>
  <c r="AS127" i="9"/>
  <c r="AS43" i="9"/>
  <c r="AS45" i="9"/>
  <c r="AS51" i="9"/>
  <c r="AS176" i="9"/>
  <c r="AS226" i="9"/>
  <c r="AS146" i="9"/>
  <c r="AS156" i="9"/>
  <c r="AS208" i="9"/>
  <c r="AS162" i="9"/>
  <c r="AS234" i="9"/>
  <c r="AS229" i="9"/>
  <c r="AS206" i="9"/>
  <c r="AS167" i="9"/>
  <c r="AS150" i="9"/>
  <c r="AS164" i="9"/>
  <c r="AS30" i="9"/>
  <c r="AS106" i="9"/>
  <c r="AS122" i="9"/>
  <c r="AS75" i="9"/>
  <c r="AS117" i="9"/>
  <c r="AS138" i="9"/>
  <c r="AS195" i="9"/>
  <c r="AS104" i="9"/>
  <c r="AS64" i="9"/>
  <c r="AS82" i="9"/>
  <c r="AS67" i="9"/>
  <c r="AS123" i="9"/>
  <c r="AS44" i="9"/>
  <c r="AS37" i="9"/>
  <c r="AS66" i="9"/>
  <c r="AS14" i="9"/>
  <c r="AS13" i="9"/>
  <c r="AS11" i="9"/>
  <c r="AS6" i="9"/>
  <c r="AS181" i="9"/>
  <c r="AS223" i="9"/>
  <c r="AS219" i="9"/>
  <c r="AS159" i="9"/>
  <c r="AS240" i="9"/>
  <c r="AS124" i="9"/>
  <c r="AS58" i="9"/>
  <c r="AS27" i="9"/>
  <c r="AS252" i="9"/>
  <c r="AS166" i="9"/>
  <c r="AS133" i="9"/>
  <c r="AS218" i="9"/>
  <c r="AS172" i="9"/>
  <c r="AS165" i="9"/>
  <c r="AS214" i="9"/>
  <c r="AS143" i="9"/>
  <c r="AS243" i="9"/>
  <c r="AS253" i="9"/>
  <c r="AS213" i="9"/>
  <c r="AS211" i="9"/>
  <c r="AS187" i="9"/>
  <c r="AS192" i="9"/>
  <c r="AS161" i="9"/>
  <c r="AS232" i="9"/>
  <c r="AS186" i="9"/>
  <c r="AS116" i="9"/>
  <c r="AS87" i="9"/>
  <c r="AS109" i="9"/>
  <c r="AS136" i="9"/>
  <c r="AS180" i="9"/>
  <c r="AS105" i="9"/>
  <c r="AS21" i="9"/>
  <c r="AS73" i="9"/>
  <c r="AS10" i="9"/>
  <c r="AS114" i="9"/>
  <c r="AS77" i="9"/>
  <c r="AS38" i="9"/>
  <c r="AS39" i="9"/>
  <c r="AS48" i="9"/>
  <c r="AS15" i="9"/>
  <c r="AS32" i="9"/>
  <c r="AF13" i="64"/>
  <c r="AF11" i="64"/>
  <c r="AF12" i="64"/>
  <c r="AS357" i="9"/>
  <c r="AS392" i="9"/>
  <c r="AS419" i="9"/>
  <c r="AS387" i="9"/>
  <c r="AS353" i="9"/>
  <c r="AS386" i="9"/>
  <c r="AS341" i="9"/>
  <c r="AS373" i="9"/>
  <c r="AS414" i="9"/>
  <c r="AS379" i="9"/>
  <c r="AS260" i="9"/>
  <c r="AS299" i="9"/>
  <c r="AS337" i="9"/>
  <c r="AS255" i="9"/>
  <c r="AS314" i="9"/>
  <c r="AS283" i="9"/>
  <c r="AS324" i="9"/>
  <c r="AS309" i="9"/>
  <c r="AS292" i="9"/>
  <c r="AS277" i="9"/>
  <c r="AS287" i="9"/>
  <c r="AS274" i="9"/>
  <c r="AS416" i="9"/>
  <c r="AS384" i="9"/>
  <c r="AS366" i="9"/>
  <c r="AS394" i="9"/>
  <c r="AS343" i="9"/>
  <c r="AS310" i="9"/>
  <c r="AS307" i="9"/>
  <c r="AS262" i="9"/>
  <c r="AS397" i="9"/>
  <c r="AS408" i="9"/>
  <c r="AS430" i="9"/>
  <c r="AS395" i="9"/>
  <c r="AS364" i="9"/>
  <c r="AS393" i="9"/>
  <c r="AS362" i="9"/>
  <c r="AS388" i="9"/>
  <c r="AS423" i="9"/>
  <c r="AS390" i="9"/>
  <c r="AS351" i="9"/>
  <c r="AS312" i="9"/>
  <c r="AS342" i="9"/>
  <c r="AS258" i="9"/>
  <c r="AS319" i="9"/>
  <c r="AS295" i="9"/>
  <c r="AS334" i="9"/>
  <c r="AS313" i="9"/>
  <c r="AS296" i="9"/>
  <c r="AS284" i="9"/>
  <c r="AS259" i="9"/>
  <c r="AS275" i="9"/>
  <c r="AS433" i="9"/>
  <c r="AS355" i="9"/>
  <c r="AS415" i="9"/>
  <c r="AS368" i="9"/>
  <c r="AS382" i="9"/>
  <c r="AS396" i="9"/>
  <c r="AS410" i="9"/>
  <c r="AS356" i="9"/>
  <c r="AE12" i="64"/>
  <c r="AR431" i="9"/>
  <c r="AR432" i="9"/>
  <c r="AR5" i="9"/>
  <c r="AR29" i="9"/>
  <c r="AR21" i="9"/>
  <c r="AR23" i="9"/>
  <c r="AR31" i="9"/>
  <c r="AR36" i="9"/>
  <c r="AR16" i="9"/>
  <c r="AR28" i="9"/>
  <c r="AR9" i="9"/>
  <c r="AR56" i="9"/>
  <c r="AR26" i="9"/>
  <c r="AR40" i="9"/>
  <c r="AR48" i="9"/>
  <c r="AR58" i="9"/>
  <c r="AR15" i="9"/>
  <c r="AR46" i="9"/>
  <c r="AR70" i="9"/>
  <c r="AR66" i="9"/>
  <c r="AR42" i="9"/>
  <c r="AR53" i="9"/>
  <c r="AR37" i="9"/>
  <c r="AR63" i="9"/>
  <c r="AR19" i="9"/>
  <c r="AR68" i="9"/>
  <c r="AR43" i="9"/>
  <c r="AR67" i="9"/>
  <c r="AR65" i="9"/>
  <c r="AR59" i="9"/>
  <c r="AR84" i="9"/>
  <c r="AR82" i="9"/>
  <c r="AR92" i="9"/>
  <c r="AR107" i="9"/>
  <c r="AR128" i="9"/>
  <c r="AR39" i="9"/>
  <c r="AR89" i="9"/>
  <c r="AR90" i="9"/>
  <c r="AR96" i="9"/>
  <c r="AR105" i="9"/>
  <c r="AR104" i="9"/>
  <c r="AR110" i="9"/>
  <c r="AR115" i="9"/>
  <c r="AR135" i="9"/>
  <c r="AR113" i="9"/>
  <c r="AR41" i="9"/>
  <c r="AR76" i="9"/>
  <c r="AR125" i="9"/>
  <c r="AR138" i="9"/>
  <c r="AR179" i="9"/>
  <c r="AR199" i="9"/>
  <c r="AR74" i="9"/>
  <c r="AR93" i="9"/>
  <c r="AR102" i="9"/>
  <c r="AR129" i="9"/>
  <c r="AR126" i="9"/>
  <c r="AR148" i="9"/>
  <c r="AR188" i="9"/>
  <c r="AR32" i="9"/>
  <c r="AR87" i="9"/>
  <c r="AR95" i="9"/>
  <c r="AR116" i="9"/>
  <c r="AR127" i="9"/>
  <c r="AR130" i="9"/>
  <c r="AR137" i="9"/>
  <c r="AR186" i="9"/>
  <c r="AR270" i="9"/>
  <c r="AR279" i="9"/>
  <c r="AR55" i="9"/>
  <c r="AR85" i="9"/>
  <c r="AR124" i="9"/>
  <c r="AR169" i="9"/>
  <c r="AR268" i="9"/>
  <c r="AR272" i="9"/>
  <c r="AR236" i="9"/>
  <c r="AR83" i="9"/>
  <c r="AR121" i="9"/>
  <c r="AR134" i="9"/>
  <c r="AR161" i="9"/>
  <c r="AR159" i="9"/>
  <c r="AR193" i="9"/>
  <c r="AR147" i="9"/>
  <c r="AR192" i="9"/>
  <c r="AR174" i="9"/>
  <c r="AR151" i="9"/>
  <c r="AR175" i="9"/>
  <c r="AR187" i="9"/>
  <c r="AR158" i="9"/>
  <c r="AR202" i="9"/>
  <c r="AR207" i="9"/>
  <c r="AR211" i="9"/>
  <c r="AR215" i="9"/>
  <c r="AR216" i="9"/>
  <c r="AR212" i="9"/>
  <c r="AR213" i="9"/>
  <c r="AR219" i="9"/>
  <c r="AR259" i="9"/>
  <c r="AR263" i="9"/>
  <c r="AR267" i="9"/>
  <c r="AR277" i="9"/>
  <c r="AR284" i="9"/>
  <c r="AR288" i="9"/>
  <c r="AR77" i="9"/>
  <c r="AR180" i="9"/>
  <c r="AR274" i="9"/>
  <c r="AR240" i="9"/>
  <c r="AR234" i="9"/>
  <c r="AR245" i="9"/>
  <c r="AR289" i="9"/>
  <c r="AR292" i="9"/>
  <c r="AR294" i="9"/>
  <c r="AR296" i="9"/>
  <c r="AR298" i="9"/>
  <c r="AR300" i="9"/>
  <c r="AR302" i="9"/>
  <c r="AR304" i="9"/>
  <c r="AR307" i="9"/>
  <c r="AR309" i="9"/>
  <c r="AR311" i="9"/>
  <c r="AR313" i="9"/>
  <c r="AR315" i="9"/>
  <c r="AR317" i="9"/>
  <c r="AR305" i="9"/>
  <c r="AR242" i="9"/>
  <c r="AR322" i="9"/>
  <c r="AR320" i="9"/>
  <c r="AR244" i="9"/>
  <c r="AR326" i="9"/>
  <c r="AR328" i="9"/>
  <c r="AR330" i="9"/>
  <c r="AR333" i="9"/>
  <c r="AR335" i="9"/>
  <c r="AR337" i="9"/>
  <c r="AR342" i="9"/>
  <c r="AR156" i="9"/>
  <c r="AR157" i="9"/>
  <c r="AR171" i="9"/>
  <c r="AR191" i="9"/>
  <c r="AR146" i="9"/>
  <c r="AR185" i="9"/>
  <c r="AR201" i="9"/>
  <c r="AR210" i="9"/>
  <c r="AR226" i="9"/>
  <c r="AR230" i="9"/>
  <c r="AR258" i="9"/>
  <c r="AR266" i="9"/>
  <c r="AR290" i="9"/>
  <c r="AR343" i="9"/>
  <c r="AR247" i="9"/>
  <c r="AR254" i="9"/>
  <c r="AR162" i="9"/>
  <c r="AR166" i="9"/>
  <c r="AR153" i="9"/>
  <c r="AR208" i="9"/>
  <c r="AR220" i="9"/>
  <c r="AR260" i="9"/>
  <c r="AR351" i="9"/>
  <c r="AR356" i="9"/>
  <c r="AR18" i="9"/>
  <c r="AR250" i="9"/>
  <c r="AR362" i="9"/>
  <c r="AR366" i="9"/>
  <c r="AR369" i="9"/>
  <c r="AR373" i="9"/>
  <c r="AR376" i="9"/>
  <c r="AR380" i="9"/>
  <c r="AR384" i="9"/>
  <c r="AR387" i="9"/>
  <c r="AR391" i="9"/>
  <c r="AR395" i="9"/>
  <c r="AR399" i="9"/>
  <c r="AR403" i="9"/>
  <c r="AR407" i="9"/>
  <c r="AR411" i="9"/>
  <c r="AR415" i="9"/>
  <c r="AR419" i="9"/>
  <c r="AR423" i="9"/>
  <c r="AR424" i="9"/>
  <c r="AR428" i="9"/>
  <c r="AR276" i="9"/>
  <c r="AR139" i="9"/>
  <c r="AR238" i="9"/>
  <c r="AR287" i="9"/>
  <c r="AR348" i="9"/>
  <c r="AR119" i="9"/>
  <c r="AR176" i="9"/>
  <c r="AR189" i="9"/>
  <c r="AR217" i="9"/>
  <c r="AR221" i="9"/>
  <c r="AR264" i="9"/>
  <c r="AR341" i="9"/>
  <c r="AR332" i="9"/>
  <c r="AR353" i="9"/>
  <c r="AR246" i="9"/>
  <c r="AR358" i="9"/>
  <c r="AR249" i="9"/>
  <c r="AR365" i="9"/>
  <c r="AR370" i="9"/>
  <c r="AR375" i="9"/>
  <c r="AR379" i="9"/>
  <c r="AR383" i="9"/>
  <c r="AR251" i="9"/>
  <c r="AR390" i="9"/>
  <c r="AR394" i="9"/>
  <c r="AR398" i="9"/>
  <c r="AR402" i="9"/>
  <c r="AR406" i="9"/>
  <c r="AR410" i="9"/>
  <c r="AR414" i="9"/>
  <c r="AR418" i="9"/>
  <c r="AR425" i="9"/>
  <c r="AR241" i="9"/>
  <c r="AR253" i="9"/>
  <c r="AR349" i="9"/>
  <c r="AE13" i="64"/>
  <c r="P13" i="64"/>
  <c r="Q13" i="64" s="1"/>
  <c r="A1194" i="61"/>
  <c r="A1168" i="61"/>
  <c r="A1156" i="61"/>
  <c r="A1158" i="61"/>
  <c r="A1145" i="61"/>
  <c r="A1376" i="61"/>
  <c r="A1265" i="61"/>
  <c r="A1380" i="61"/>
  <c r="A1256" i="61"/>
  <c r="A1394" i="61"/>
  <c r="A1362" i="61"/>
  <c r="A1366" i="61"/>
  <c r="D3" i="61"/>
  <c r="D1211" i="61"/>
  <c r="T14" i="64"/>
  <c r="T13" i="64"/>
  <c r="T15" i="64"/>
  <c r="A1350" i="61"/>
  <c r="A1391" i="61"/>
  <c r="A1263" i="61"/>
  <c r="A1335" i="61"/>
  <c r="A1404" i="61"/>
  <c r="A1146" i="61"/>
  <c r="A1482" i="61"/>
  <c r="A1480" i="61"/>
  <c r="A1392" i="61"/>
  <c r="A1400" i="61"/>
  <c r="A1406" i="61"/>
  <c r="A1389" i="61"/>
  <c r="A1387" i="61"/>
  <c r="A1384" i="61"/>
  <c r="A1259" i="61"/>
  <c r="A1206" i="61"/>
  <c r="D1463" i="61"/>
  <c r="D1461" i="61"/>
  <c r="D1459" i="61"/>
  <c r="D1457" i="61"/>
  <c r="D1455" i="61"/>
  <c r="D1453" i="61"/>
  <c r="D1451" i="61"/>
  <c r="D1449" i="61"/>
  <c r="D1447" i="61"/>
  <c r="D1445" i="61"/>
  <c r="D1443" i="61"/>
  <c r="D1441" i="61"/>
  <c r="D1439" i="61"/>
  <c r="D1437" i="61"/>
  <c r="D1435" i="61"/>
  <c r="D1431" i="61"/>
  <c r="D1429" i="61"/>
  <c r="AE342" i="9"/>
  <c r="AE57" i="9"/>
  <c r="AE386" i="9"/>
  <c r="AE326" i="9"/>
  <c r="AE134" i="9"/>
  <c r="AE164" i="9"/>
  <c r="AE421" i="9"/>
  <c r="AE407" i="9"/>
  <c r="AE377" i="9"/>
  <c r="AE267" i="9"/>
  <c r="AE136" i="9"/>
  <c r="AE416" i="9"/>
  <c r="AE340" i="9"/>
  <c r="AE228" i="9"/>
  <c r="AE100" i="9"/>
  <c r="AE394" i="9"/>
  <c r="AE332" i="9"/>
  <c r="AE260" i="9"/>
  <c r="AE196" i="9"/>
  <c r="AE104" i="9"/>
  <c r="AE36" i="9"/>
  <c r="AE424" i="9"/>
  <c r="AE399" i="9"/>
  <c r="AE363" i="9"/>
  <c r="AE316" i="9"/>
  <c r="AE294" i="9"/>
  <c r="AE166" i="9"/>
  <c r="AE5" i="9"/>
  <c r="AE417" i="9"/>
  <c r="AE406" i="9"/>
  <c r="AE396" i="9"/>
  <c r="AE385" i="9"/>
  <c r="AE369" i="9"/>
  <c r="AE353" i="9"/>
  <c r="AE312" i="9"/>
  <c r="AE278" i="9"/>
  <c r="AE216" i="9"/>
  <c r="AE189" i="9"/>
  <c r="AE177" i="9"/>
  <c r="AE150" i="9"/>
  <c r="AE84" i="9"/>
  <c r="AE20" i="9"/>
  <c r="AE411" i="9"/>
  <c r="AE382" i="9"/>
  <c r="AE366" i="9"/>
  <c r="AE350" i="9"/>
  <c r="AE337" i="9"/>
  <c r="AE323" i="9"/>
  <c r="AE309" i="9"/>
  <c r="AE299" i="9"/>
  <c r="AE266" i="9"/>
  <c r="AE187" i="9"/>
  <c r="AE155" i="9"/>
  <c r="AE116" i="9"/>
  <c r="AE62" i="9"/>
  <c r="AE291" i="9"/>
  <c r="AE275" i="9"/>
  <c r="AE261" i="9"/>
  <c r="AE245" i="9"/>
  <c r="AE229" i="9"/>
  <c r="AE213" i="9"/>
  <c r="AH213" i="9" s="1"/>
  <c r="AE197" i="9"/>
  <c r="AE181" i="9"/>
  <c r="AE165" i="9"/>
  <c r="AE149" i="9"/>
  <c r="AE133" i="9"/>
  <c r="AE117" i="9"/>
  <c r="AE101" i="9"/>
  <c r="AE67" i="9"/>
  <c r="AE49" i="9"/>
  <c r="AE28" i="9"/>
  <c r="AE383" i="9"/>
  <c r="AE351" i="9"/>
  <c r="AE322" i="9"/>
  <c r="AE304" i="9"/>
  <c r="AE288" i="9"/>
  <c r="AE265" i="9"/>
  <c r="AE242" i="9"/>
  <c r="AE224" i="9"/>
  <c r="AE201" i="9"/>
  <c r="AE178" i="9"/>
  <c r="AE160" i="9"/>
  <c r="AE121" i="9"/>
  <c r="AE327" i="9"/>
  <c r="AE263" i="9"/>
  <c r="AE207" i="9"/>
  <c r="AE143" i="9"/>
  <c r="AE79" i="9"/>
  <c r="AE15" i="9"/>
  <c r="AE74" i="9"/>
  <c r="AE34" i="9"/>
  <c r="AA429" i="9"/>
  <c r="AA240" i="9"/>
  <c r="AA431" i="9"/>
  <c r="AA326" i="9"/>
  <c r="AA181" i="9"/>
  <c r="AA319" i="9"/>
  <c r="AA324" i="9"/>
  <c r="AA35" i="9"/>
  <c r="AA346" i="9"/>
  <c r="AA220" i="9"/>
  <c r="AA72" i="9"/>
  <c r="AA360" i="9"/>
  <c r="AA284" i="9"/>
  <c r="AA224" i="9"/>
  <c r="AA160" i="9"/>
  <c r="AA67" i="9"/>
  <c r="AA367" i="9"/>
  <c r="AA258" i="9"/>
  <c r="AA33" i="9"/>
  <c r="AA327" i="9"/>
  <c r="AA273" i="9"/>
  <c r="AA221" i="9"/>
  <c r="AA166" i="9"/>
  <c r="AA105" i="9"/>
  <c r="AA420" i="9"/>
  <c r="AA336" i="9"/>
  <c r="AA287" i="9"/>
  <c r="AA209" i="9"/>
  <c r="AA126" i="9"/>
  <c r="AA149" i="9"/>
  <c r="AA112" i="9"/>
  <c r="AA57" i="9"/>
  <c r="AA223" i="9"/>
  <c r="AF227" i="9"/>
  <c r="AF375" i="9"/>
  <c r="AF340" i="9"/>
  <c r="AF414" i="9"/>
  <c r="AF19" i="9"/>
  <c r="AF294" i="9"/>
  <c r="AF60" i="9"/>
  <c r="AF335" i="9"/>
  <c r="AF123" i="9"/>
  <c r="AF401" i="9"/>
  <c r="AF334" i="9"/>
  <c r="AF248" i="9"/>
  <c r="AF120" i="9"/>
  <c r="AF432" i="9"/>
  <c r="AF368" i="9"/>
  <c r="AF290" i="9"/>
  <c r="AF183" i="9"/>
  <c r="AF55" i="9"/>
  <c r="AF309" i="9"/>
  <c r="AF245" i="9"/>
  <c r="AF181" i="9"/>
  <c r="AF117" i="9"/>
  <c r="AF53" i="9"/>
  <c r="AF230" i="9"/>
  <c r="AF166" i="9"/>
  <c r="AB317" i="9"/>
  <c r="AB277" i="9"/>
  <c r="AB316" i="9"/>
  <c r="AB398" i="9"/>
  <c r="AB270" i="9"/>
  <c r="AB39" i="9"/>
  <c r="AB376" i="9"/>
  <c r="AB427" i="9"/>
  <c r="AB101" i="9"/>
  <c r="AB28" i="9"/>
  <c r="AB29" i="9"/>
  <c r="AB26" i="9"/>
  <c r="AB58" i="9"/>
  <c r="AB57" i="9"/>
  <c r="AB90" i="9"/>
  <c r="AB122" i="9"/>
  <c r="AB154" i="9"/>
  <c r="AB186" i="9"/>
  <c r="AB218" i="9"/>
  <c r="AB53" i="9"/>
  <c r="AB87" i="9"/>
  <c r="AB119" i="9"/>
  <c r="AB151" i="9"/>
  <c r="AB183" i="9"/>
  <c r="AB215" i="9"/>
  <c r="AB247" i="9"/>
  <c r="AB69" i="9"/>
  <c r="AB133" i="9"/>
  <c r="AB197" i="9"/>
  <c r="AB249" i="9"/>
  <c r="AB283" i="9"/>
  <c r="AB315" i="9"/>
  <c r="AB347" i="9"/>
  <c r="AB379" i="9"/>
  <c r="AB411" i="9"/>
  <c r="AB13" i="9"/>
  <c r="AB42" i="9"/>
  <c r="AB74" i="9"/>
  <c r="AB138" i="9"/>
  <c r="AB202" i="9"/>
  <c r="AB71" i="9"/>
  <c r="AB135" i="9"/>
  <c r="AB199" i="9"/>
  <c r="AB24" i="9"/>
  <c r="AB165" i="9"/>
  <c r="AB267" i="9"/>
  <c r="AB331" i="9"/>
  <c r="AB395" i="9"/>
  <c r="AB64" i="9"/>
  <c r="AB192" i="9"/>
  <c r="AB280" i="9"/>
  <c r="AB344" i="9"/>
  <c r="AB408" i="9"/>
  <c r="AB97" i="9"/>
  <c r="AB225" i="9"/>
  <c r="AB297" i="9"/>
  <c r="AB76" i="9"/>
  <c r="AB140" i="9"/>
  <c r="AB204" i="9"/>
  <c r="AB253" i="9"/>
  <c r="AB286" i="9"/>
  <c r="AB318" i="9"/>
  <c r="AB350" i="9"/>
  <c r="AB382" i="9"/>
  <c r="AB414" i="9"/>
  <c r="AB72" i="9"/>
  <c r="AB200" i="9"/>
  <c r="AB284" i="9"/>
  <c r="AB348" i="9"/>
  <c r="AB412" i="9"/>
  <c r="AB121" i="9"/>
  <c r="AB241" i="9"/>
  <c r="AB321" i="9"/>
  <c r="AB329" i="9"/>
  <c r="AB341" i="9"/>
  <c r="AB361" i="9"/>
  <c r="AB35" i="9"/>
  <c r="AB170" i="9"/>
  <c r="AB103" i="9"/>
  <c r="AB231" i="9"/>
  <c r="AB228" i="9"/>
  <c r="AB363" i="9"/>
  <c r="AB128" i="9"/>
  <c r="AB312" i="9"/>
  <c r="AB16" i="9"/>
  <c r="AB265" i="9"/>
  <c r="AB108" i="9"/>
  <c r="AB232" i="9"/>
  <c r="AB302" i="9"/>
  <c r="AB366" i="9"/>
  <c r="AB430" i="9"/>
  <c r="AB250" i="9"/>
  <c r="AB380" i="9"/>
  <c r="AB185" i="9"/>
  <c r="AB385" i="9"/>
  <c r="AB405" i="9"/>
  <c r="AB5" i="9"/>
  <c r="AA6" i="9"/>
  <c r="AA45" i="9"/>
  <c r="AA68" i="9"/>
  <c r="AA75" i="9"/>
  <c r="AA86" i="9"/>
  <c r="AA127" i="9"/>
  <c r="AA191" i="9"/>
  <c r="AA255" i="9"/>
  <c r="AA25" i="9"/>
  <c r="AA34" i="9"/>
  <c r="AA55" i="9"/>
  <c r="AA71" i="9"/>
  <c r="AA87" i="9"/>
  <c r="AA101" i="9"/>
  <c r="AA109" i="9"/>
  <c r="AA114" i="9"/>
  <c r="AA122" i="9"/>
  <c r="AD122" i="9" s="1"/>
  <c r="AA138" i="9"/>
  <c r="AA144" i="9"/>
  <c r="AA10" i="9"/>
  <c r="AA37" i="9"/>
  <c r="AA62" i="9"/>
  <c r="AA79" i="9"/>
  <c r="AA161" i="9"/>
  <c r="AA170" i="9"/>
  <c r="AA186" i="9"/>
  <c r="AA202" i="9"/>
  <c r="AA216" i="9"/>
  <c r="AA241" i="9"/>
  <c r="AA250" i="9"/>
  <c r="AA279" i="9"/>
  <c r="AA289" i="9"/>
  <c r="AA315" i="9"/>
  <c r="AD315" i="9" s="1"/>
  <c r="AA320" i="9"/>
  <c r="AA334" i="9"/>
  <c r="AA338" i="9"/>
  <c r="AA372" i="9"/>
  <c r="AA388" i="9"/>
  <c r="AA402" i="9"/>
  <c r="AA427" i="9"/>
  <c r="AA17" i="9"/>
  <c r="AA51" i="9"/>
  <c r="AA100" i="9"/>
  <c r="AA107" i="9"/>
  <c r="AA123" i="9"/>
  <c r="AA153" i="9"/>
  <c r="AA164" i="9"/>
  <c r="AA171" i="9"/>
  <c r="AA189" i="9"/>
  <c r="AA198" i="9"/>
  <c r="AA212" i="9"/>
  <c r="AA228" i="9"/>
  <c r="AA235" i="9"/>
  <c r="AA246" i="9"/>
  <c r="AA262" i="9"/>
  <c r="AA292" i="9"/>
  <c r="AA304" i="9"/>
  <c r="AA313" i="9"/>
  <c r="AA325" i="9"/>
  <c r="AA329" i="9"/>
  <c r="AA343" i="9"/>
  <c r="AA352" i="9"/>
  <c r="AA407" i="9"/>
  <c r="AA97" i="9"/>
  <c r="AA172" i="9"/>
  <c r="AA194" i="9"/>
  <c r="AA243" i="9"/>
  <c r="AA288" i="9"/>
  <c r="AA305" i="9"/>
  <c r="AA317" i="9"/>
  <c r="AA362" i="9"/>
  <c r="AA394" i="9"/>
  <c r="AA406" i="9"/>
  <c r="AA432" i="9"/>
  <c r="AA40" i="9"/>
  <c r="AA92" i="9"/>
  <c r="AA115" i="9"/>
  <c r="AA147" i="9"/>
  <c r="AA158" i="9"/>
  <c r="AA165" i="9"/>
  <c r="AA190" i="9"/>
  <c r="AA197" i="9"/>
  <c r="AA222" i="9"/>
  <c r="AA229" i="9"/>
  <c r="AA254" i="9"/>
  <c r="AA261" i="9"/>
  <c r="AA272" i="9"/>
  <c r="AA286" i="9"/>
  <c r="AA303" i="9"/>
  <c r="AA333" i="9"/>
  <c r="AA355" i="9"/>
  <c r="AA365" i="9"/>
  <c r="AA392" i="9"/>
  <c r="AA412" i="9"/>
  <c r="AA414" i="9"/>
  <c r="AA416" i="9"/>
  <c r="AA26" i="9"/>
  <c r="AD26" i="9" s="1"/>
  <c r="AA65" i="9"/>
  <c r="AA99" i="9"/>
  <c r="AA145" i="9"/>
  <c r="AA163" i="9"/>
  <c r="AA208" i="9"/>
  <c r="AA227" i="9"/>
  <c r="AA281" i="9"/>
  <c r="AA290" i="9"/>
  <c r="AA314" i="9"/>
  <c r="AA349" i="9"/>
  <c r="AA371" i="9"/>
  <c r="AA410" i="9"/>
  <c r="AA423" i="9"/>
  <c r="AA113" i="9"/>
  <c r="AA176" i="9"/>
  <c r="AA238" i="9"/>
  <c r="AA270" i="9"/>
  <c r="AD270" i="9" s="1"/>
  <c r="AA337" i="9"/>
  <c r="AA403" i="9"/>
  <c r="AA78" i="9"/>
  <c r="AA210" i="9"/>
  <c r="AA364" i="9"/>
  <c r="AA14" i="9"/>
  <c r="AA60" i="9"/>
  <c r="AA178" i="9"/>
  <c r="AA201" i="9"/>
  <c r="AA245" i="9"/>
  <c r="AA276" i="9"/>
  <c r="AA309" i="9"/>
  <c r="AA342" i="9"/>
  <c r="AA383" i="9"/>
  <c r="AA408" i="9"/>
  <c r="AA421" i="9"/>
  <c r="AA433" i="9"/>
  <c r="AA90" i="9"/>
  <c r="AA131" i="9"/>
  <c r="AA195" i="9"/>
  <c r="AA259" i="9"/>
  <c r="AA321" i="9"/>
  <c r="AA381" i="9"/>
  <c r="AA424" i="9"/>
  <c r="AA85" i="9"/>
  <c r="AA233" i="9"/>
  <c r="AA376" i="9"/>
  <c r="AA61" i="9"/>
  <c r="AA84" i="9"/>
  <c r="AA159" i="9"/>
  <c r="AA23" i="9"/>
  <c r="AA41" i="9"/>
  <c r="AA80" i="9"/>
  <c r="AA106" i="9"/>
  <c r="AA120" i="9"/>
  <c r="AA141" i="9"/>
  <c r="AA30" i="9"/>
  <c r="AA69" i="9"/>
  <c r="AA168" i="9"/>
  <c r="AA200" i="9"/>
  <c r="AA234" i="9"/>
  <c r="AA268" i="9"/>
  <c r="AA296" i="9"/>
  <c r="AA331" i="9"/>
  <c r="AA356" i="9"/>
  <c r="AA395" i="9"/>
  <c r="AA434" i="9"/>
  <c r="AA76" i="9"/>
  <c r="AA116" i="9"/>
  <c r="AA157" i="9"/>
  <c r="AA180" i="9"/>
  <c r="AA203" i="9"/>
  <c r="AA230" i="9"/>
  <c r="AA253" i="9"/>
  <c r="AA299" i="9"/>
  <c r="AD299" i="9" s="1"/>
  <c r="AA316" i="9"/>
  <c r="AD316" i="9" s="1"/>
  <c r="AA339" i="9"/>
  <c r="AA357" i="9"/>
  <c r="AA140" i="9"/>
  <c r="AA204" i="9"/>
  <c r="AA300" i="9"/>
  <c r="AA340" i="9"/>
  <c r="AA399" i="9"/>
  <c r="AA28" i="9"/>
  <c r="AA95" i="9"/>
  <c r="AA150" i="9"/>
  <c r="AA185" i="9"/>
  <c r="AA217" i="9"/>
  <c r="AA249" i="9"/>
  <c r="AA267" i="9"/>
  <c r="AA291" i="9"/>
  <c r="AA348" i="9"/>
  <c r="AA380" i="9"/>
  <c r="AA397" i="9"/>
  <c r="AA102" i="9"/>
  <c r="AA206" i="9"/>
  <c r="AA278" i="9"/>
  <c r="AA311" i="9"/>
  <c r="AA358" i="9"/>
  <c r="AA413" i="9"/>
  <c r="AA134" i="9"/>
  <c r="AA252" i="9"/>
  <c r="AA378" i="9"/>
  <c r="AA169" i="9"/>
  <c r="AA415" i="9"/>
  <c r="AA63" i="9"/>
  <c r="AA242" i="9"/>
  <c r="AA297" i="9"/>
  <c r="AA344" i="9"/>
  <c r="AA419" i="9"/>
  <c r="AA8" i="9"/>
  <c r="AA174" i="9"/>
  <c r="AA295" i="9"/>
  <c r="AA390" i="9"/>
  <c r="AA213" i="9"/>
  <c r="AF6" i="9"/>
  <c r="AF38" i="9"/>
  <c r="AF70" i="9"/>
  <c r="AF94" i="9"/>
  <c r="AF110" i="9"/>
  <c r="AF126" i="9"/>
  <c r="AF142" i="9"/>
  <c r="AF158" i="9"/>
  <c r="AF174" i="9"/>
  <c r="AF190" i="9"/>
  <c r="AF206" i="9"/>
  <c r="AF222" i="9"/>
  <c r="AF238" i="9"/>
  <c r="AF13" i="9"/>
  <c r="AF29" i="9"/>
  <c r="AF45" i="9"/>
  <c r="AF61" i="9"/>
  <c r="AF77" i="9"/>
  <c r="AF93" i="9"/>
  <c r="AF109" i="9"/>
  <c r="AF125" i="9"/>
  <c r="AF141" i="9"/>
  <c r="AF157" i="9"/>
  <c r="AF173" i="9"/>
  <c r="AF189" i="9"/>
  <c r="AF205" i="9"/>
  <c r="AF221" i="9"/>
  <c r="AF237" i="9"/>
  <c r="AF253" i="9"/>
  <c r="AF269" i="9"/>
  <c r="AF285" i="9"/>
  <c r="AF301" i="9"/>
  <c r="AF317" i="9"/>
  <c r="AF333" i="9"/>
  <c r="AF7" i="9"/>
  <c r="AF39" i="9"/>
  <c r="AF71" i="9"/>
  <c r="AF103" i="9"/>
  <c r="AF135" i="9"/>
  <c r="AF167" i="9"/>
  <c r="AF199" i="9"/>
  <c r="AF231" i="9"/>
  <c r="AF258" i="9"/>
  <c r="AF279" i="9"/>
  <c r="AF300" i="9"/>
  <c r="AF322" i="9"/>
  <c r="AF343" i="9"/>
  <c r="AF360" i="9"/>
  <c r="AF376" i="9"/>
  <c r="AF392" i="9"/>
  <c r="AF408" i="9"/>
  <c r="AF424" i="9"/>
  <c r="AF8" i="9"/>
  <c r="AF40" i="9"/>
  <c r="AF72" i="9"/>
  <c r="AF104" i="9"/>
  <c r="AF136" i="9"/>
  <c r="AF168" i="9"/>
  <c r="AF200" i="9"/>
  <c r="AF232" i="9"/>
  <c r="AF259" i="9"/>
  <c r="AF280" i="9"/>
  <c r="AF302" i="9"/>
  <c r="AF323" i="9"/>
  <c r="AF344" i="9"/>
  <c r="AF361" i="9"/>
  <c r="AF377" i="9"/>
  <c r="AF393" i="9"/>
  <c r="AF409" i="9"/>
  <c r="AF425" i="9"/>
  <c r="AF27" i="9"/>
  <c r="AF91" i="9"/>
  <c r="AF155" i="9"/>
  <c r="AF219" i="9"/>
  <c r="AF271" i="9"/>
  <c r="AF314" i="9"/>
  <c r="AF354" i="9"/>
  <c r="AF386" i="9"/>
  <c r="AF418" i="9"/>
  <c r="AF28" i="9"/>
  <c r="AF92" i="9"/>
  <c r="AF156" i="9"/>
  <c r="AF220" i="9"/>
  <c r="AF272" i="9"/>
  <c r="AF315" i="9"/>
  <c r="AF355" i="9"/>
  <c r="AF387" i="9"/>
  <c r="AF419" i="9"/>
  <c r="AF83" i="9"/>
  <c r="AF211" i="9"/>
  <c r="AF308" i="9"/>
  <c r="AF382" i="9"/>
  <c r="AF52" i="9"/>
  <c r="AF267" i="9"/>
  <c r="AF415" i="9"/>
  <c r="AF255" i="9"/>
  <c r="AF406" i="9"/>
  <c r="AF132" i="9"/>
  <c r="AF256" i="9"/>
  <c r="AF342" i="9"/>
  <c r="AF407" i="9"/>
  <c r="AF180" i="9"/>
  <c r="AF367" i="9"/>
  <c r="AF131" i="9"/>
  <c r="AF319" i="9"/>
  <c r="AF22" i="9"/>
  <c r="AF86" i="9"/>
  <c r="AF118" i="9"/>
  <c r="AF150" i="9"/>
  <c r="AF182" i="9"/>
  <c r="AF214" i="9"/>
  <c r="AF246" i="9"/>
  <c r="AF37" i="9"/>
  <c r="AF69" i="9"/>
  <c r="AF101" i="9"/>
  <c r="AF133" i="9"/>
  <c r="AF165" i="9"/>
  <c r="AF197" i="9"/>
  <c r="AF229" i="9"/>
  <c r="AF261" i="9"/>
  <c r="AF293" i="9"/>
  <c r="AF325" i="9"/>
  <c r="AF23" i="9"/>
  <c r="AF87" i="9"/>
  <c r="AF151" i="9"/>
  <c r="AF215" i="9"/>
  <c r="AF268" i="9"/>
  <c r="AF311" i="9"/>
  <c r="AF352" i="9"/>
  <c r="AF384" i="9"/>
  <c r="AF416" i="9"/>
  <c r="AF24" i="9"/>
  <c r="AF88" i="9"/>
  <c r="AF152" i="9"/>
  <c r="AF216" i="9"/>
  <c r="AF270" i="9"/>
  <c r="AF312" i="9"/>
  <c r="AF353" i="9"/>
  <c r="AF385" i="9"/>
  <c r="AF417" i="9"/>
  <c r="AF59" i="9"/>
  <c r="AF187" i="9"/>
  <c r="AF292" i="9"/>
  <c r="AF370" i="9"/>
  <c r="AF434" i="9"/>
  <c r="AF124" i="9"/>
  <c r="AF251" i="9"/>
  <c r="AF336" i="9"/>
  <c r="AF403" i="9"/>
  <c r="AF147" i="9"/>
  <c r="AF350" i="9"/>
  <c r="AF148" i="9"/>
  <c r="AF99" i="9"/>
  <c r="AF68" i="9"/>
  <c r="AF299" i="9"/>
  <c r="AF20" i="9"/>
  <c r="AF431" i="9"/>
  <c r="AF390" i="9"/>
  <c r="AF78" i="9"/>
  <c r="AF62" i="9"/>
  <c r="AF46" i="9"/>
  <c r="AF30" i="9"/>
  <c r="AF14" i="9"/>
  <c r="AE10" i="9"/>
  <c r="AE16" i="9"/>
  <c r="AE21" i="9"/>
  <c r="AH21" i="9" s="1"/>
  <c r="AE26" i="9"/>
  <c r="AE32" i="9"/>
  <c r="AE37" i="9"/>
  <c r="AH37" i="9" s="1"/>
  <c r="AE42" i="9"/>
  <c r="AE48" i="9"/>
  <c r="AE53" i="9"/>
  <c r="AE56" i="9"/>
  <c r="AH56" i="9" s="1"/>
  <c r="AE61" i="9"/>
  <c r="AE66" i="9"/>
  <c r="AE72" i="9"/>
  <c r="AE77" i="9"/>
  <c r="AE82" i="9"/>
  <c r="AE88" i="9"/>
  <c r="AH88" i="9" s="1"/>
  <c r="AE7" i="9"/>
  <c r="AE23" i="9"/>
  <c r="AE39" i="9"/>
  <c r="AH39" i="9" s="1"/>
  <c r="AE55" i="9"/>
  <c r="AE71" i="9"/>
  <c r="AE87" i="9"/>
  <c r="AE103" i="9"/>
  <c r="AH103" i="9" s="1"/>
  <c r="AE119" i="9"/>
  <c r="AH119" i="9" s="1"/>
  <c r="AE135" i="9"/>
  <c r="AE151" i="9"/>
  <c r="AH151" i="9" s="1"/>
  <c r="AE167" i="9"/>
  <c r="AH167" i="9" s="1"/>
  <c r="AE183" i="9"/>
  <c r="AE199" i="9"/>
  <c r="AE215" i="9"/>
  <c r="AE231" i="9"/>
  <c r="AH231" i="9" s="1"/>
  <c r="AE247" i="9"/>
  <c r="AE271" i="9"/>
  <c r="AE287" i="9"/>
  <c r="AE303" i="9"/>
  <c r="AE319" i="9"/>
  <c r="AH319" i="9" s="1"/>
  <c r="AE335" i="9"/>
  <c r="AE6" i="9"/>
  <c r="AH6" i="9" s="1"/>
  <c r="AE38" i="9"/>
  <c r="AH38" i="9" s="1"/>
  <c r="AE54" i="9"/>
  <c r="AE70" i="9"/>
  <c r="AE96" i="9"/>
  <c r="AE105" i="9"/>
  <c r="AE114" i="9"/>
  <c r="AE128" i="9"/>
  <c r="AE137" i="9"/>
  <c r="AE146" i="9"/>
  <c r="AE8" i="9"/>
  <c r="AE18" i="9"/>
  <c r="AE29" i="9"/>
  <c r="AE40" i="9"/>
  <c r="AE50" i="9"/>
  <c r="AE58" i="9"/>
  <c r="AE69" i="9"/>
  <c r="AE80" i="9"/>
  <c r="AE90" i="9"/>
  <c r="AE31" i="9"/>
  <c r="AE63" i="9"/>
  <c r="AE95" i="9"/>
  <c r="AE127" i="9"/>
  <c r="AE159" i="9"/>
  <c r="AE191" i="9"/>
  <c r="AE223" i="9"/>
  <c r="AE255" i="9"/>
  <c r="AE279" i="9"/>
  <c r="AE311" i="9"/>
  <c r="AE341" i="9"/>
  <c r="AE86" i="9"/>
  <c r="AE112" i="9"/>
  <c r="AE130" i="9"/>
  <c r="AE153" i="9"/>
  <c r="AE162" i="9"/>
  <c r="AE176" i="9"/>
  <c r="AE185" i="9"/>
  <c r="AE194" i="9"/>
  <c r="AE208" i="9"/>
  <c r="AE217" i="9"/>
  <c r="AE226" i="9"/>
  <c r="AE240" i="9"/>
  <c r="AE249" i="9"/>
  <c r="AE258" i="9"/>
  <c r="AE272" i="9"/>
  <c r="AE281" i="9"/>
  <c r="AE297" i="9"/>
  <c r="AE306" i="9"/>
  <c r="AE320" i="9"/>
  <c r="AE329" i="9"/>
  <c r="AE338" i="9"/>
  <c r="AE359" i="9"/>
  <c r="AE375" i="9"/>
  <c r="AH375" i="9" s="1"/>
  <c r="AE12" i="9"/>
  <c r="AE19" i="9"/>
  <c r="AE33" i="9"/>
  <c r="AE44" i="9"/>
  <c r="AE51" i="9"/>
  <c r="AE65" i="9"/>
  <c r="AE76" i="9"/>
  <c r="AE83" i="9"/>
  <c r="AE92" i="9"/>
  <c r="AE99" i="9"/>
  <c r="AE108" i="9"/>
  <c r="AE115" i="9"/>
  <c r="AE124" i="9"/>
  <c r="AE131" i="9"/>
  <c r="AE140" i="9"/>
  <c r="AE147" i="9"/>
  <c r="AE156" i="9"/>
  <c r="AE163" i="9"/>
  <c r="AE172" i="9"/>
  <c r="AE179" i="9"/>
  <c r="AE188" i="9"/>
  <c r="AE195" i="9"/>
  <c r="AE204" i="9"/>
  <c r="AE211" i="9"/>
  <c r="AE220" i="9"/>
  <c r="AE227" i="9"/>
  <c r="AE236" i="9"/>
  <c r="AE243" i="9"/>
  <c r="AE252" i="9"/>
  <c r="AE259" i="9"/>
  <c r="AE268" i="9"/>
  <c r="AE277" i="9"/>
  <c r="AE286" i="9"/>
  <c r="AE27" i="9"/>
  <c r="AE59" i="9"/>
  <c r="AE91" i="9"/>
  <c r="AE106" i="9"/>
  <c r="AE123" i="9"/>
  <c r="AE148" i="9"/>
  <c r="AE170" i="9"/>
  <c r="AE202" i="9"/>
  <c r="AE219" i="9"/>
  <c r="AE234" i="9"/>
  <c r="AE251" i="9"/>
  <c r="AE276" i="9"/>
  <c r="AE293" i="9"/>
  <c r="AE301" i="9"/>
  <c r="AE307" i="9"/>
  <c r="AE315" i="9"/>
  <c r="AE321" i="9"/>
  <c r="AE325" i="9"/>
  <c r="AE333" i="9"/>
  <c r="AE339" i="9"/>
  <c r="AE348" i="9"/>
  <c r="AE355" i="9"/>
  <c r="AE364" i="9"/>
  <c r="AE371" i="9"/>
  <c r="AE380" i="9"/>
  <c r="AE387" i="9"/>
  <c r="AE403" i="9"/>
  <c r="AE419" i="9"/>
  <c r="AE9" i="9"/>
  <c r="AE41" i="9"/>
  <c r="AE73" i="9"/>
  <c r="AE93" i="9"/>
  <c r="AE118" i="9"/>
  <c r="AE120" i="9"/>
  <c r="AH120" i="9" s="1"/>
  <c r="AE145" i="9"/>
  <c r="AE157" i="9"/>
  <c r="AE182" i="9"/>
  <c r="AE184" i="9"/>
  <c r="AE209" i="9"/>
  <c r="AE221" i="9"/>
  <c r="AE246" i="9"/>
  <c r="AE248" i="9"/>
  <c r="AE273" i="9"/>
  <c r="AE280" i="9"/>
  <c r="AE296" i="9"/>
  <c r="AE328" i="9"/>
  <c r="AE346" i="9"/>
  <c r="AE360" i="9"/>
  <c r="AE362" i="9"/>
  <c r="AE378" i="9"/>
  <c r="AE388" i="9"/>
  <c r="AE393" i="9"/>
  <c r="AE398" i="9"/>
  <c r="AE404" i="9"/>
  <c r="AE409" i="9"/>
  <c r="AE414" i="9"/>
  <c r="AE420" i="9"/>
  <c r="AE425" i="9"/>
  <c r="AE428" i="9"/>
  <c r="AE433" i="9"/>
  <c r="AE102" i="9"/>
  <c r="AE154" i="9"/>
  <c r="AE205" i="9"/>
  <c r="AE230" i="9"/>
  <c r="AE269" i="9"/>
  <c r="AE282" i="9"/>
  <c r="AE308" i="9"/>
  <c r="AE330" i="9"/>
  <c r="AE361" i="9"/>
  <c r="AE368" i="9"/>
  <c r="AH368" i="9" s="1"/>
  <c r="AE397" i="9"/>
  <c r="AE408" i="9"/>
  <c r="AE415" i="9"/>
  <c r="AE429" i="9"/>
  <c r="AE25" i="9"/>
  <c r="AE43" i="9"/>
  <c r="AE89" i="9"/>
  <c r="AE107" i="9"/>
  <c r="AE132" i="9"/>
  <c r="AE168" i="9"/>
  <c r="AE193" i="9"/>
  <c r="AE232" i="9"/>
  <c r="AE257" i="9"/>
  <c r="AE310" i="9"/>
  <c r="AE324" i="9"/>
  <c r="AE358" i="9"/>
  <c r="AE370" i="9"/>
  <c r="AE410" i="9"/>
  <c r="AE97" i="9"/>
  <c r="AE173" i="9"/>
  <c r="AE225" i="9"/>
  <c r="AE300" i="9"/>
  <c r="AE334" i="9"/>
  <c r="AE381" i="9"/>
  <c r="AE11" i="9"/>
  <c r="AE122" i="9"/>
  <c r="AE139" i="9"/>
  <c r="AE264" i="9"/>
  <c r="AE298" i="9"/>
  <c r="AE374" i="9"/>
  <c r="AE379" i="9"/>
  <c r="AE405" i="9"/>
  <c r="AE434" i="9"/>
  <c r="AE418" i="9"/>
  <c r="AE423" i="9"/>
  <c r="AE68" i="9"/>
  <c r="AE75" i="9"/>
  <c r="AE262" i="9"/>
  <c r="AE372" i="9"/>
  <c r="AE237" i="9"/>
  <c r="AE292" i="9"/>
  <c r="AE200" i="9"/>
  <c r="AE349" i="9"/>
  <c r="AE389" i="9"/>
  <c r="AE432" i="9"/>
  <c r="AH432" i="9" s="1"/>
  <c r="AE78" i="9"/>
  <c r="AE186" i="9"/>
  <c r="AE347" i="9"/>
  <c r="A1143" i="61"/>
  <c r="A1141" i="61"/>
  <c r="A1137" i="61"/>
  <c r="A1135" i="61"/>
  <c r="A1131" i="61"/>
  <c r="A1129" i="61"/>
  <c r="A1127" i="61"/>
  <c r="A1125" i="61"/>
  <c r="A1121" i="61"/>
  <c r="A1119" i="61"/>
  <c r="A1113" i="61"/>
  <c r="A1111" i="61"/>
  <c r="A1103" i="61"/>
  <c r="A1091" i="61"/>
  <c r="A1089" i="61"/>
  <c r="A1087" i="61"/>
  <c r="A965" i="61"/>
  <c r="A961" i="61"/>
  <c r="A949" i="61"/>
  <c r="A941" i="61"/>
  <c r="A937" i="61"/>
  <c r="A935" i="61"/>
  <c r="A933" i="61"/>
  <c r="A913" i="61"/>
  <c r="A909" i="61"/>
  <c r="A897" i="61"/>
  <c r="A895" i="61"/>
  <c r="A893" i="61"/>
  <c r="A825" i="61"/>
  <c r="A821" i="61"/>
  <c r="A729" i="61"/>
  <c r="A713" i="61"/>
  <c r="A645" i="61"/>
  <c r="A629" i="61"/>
  <c r="A625" i="61"/>
  <c r="A621" i="61"/>
  <c r="A575" i="61"/>
  <c r="A571" i="61"/>
  <c r="A557" i="61"/>
  <c r="A553" i="61"/>
  <c r="A547" i="61"/>
  <c r="A543" i="61"/>
  <c r="A541" i="61"/>
  <c r="A521" i="61"/>
  <c r="A515" i="61"/>
  <c r="A513" i="61"/>
  <c r="A501" i="61"/>
  <c r="A465" i="61"/>
  <c r="A445" i="61"/>
  <c r="A441" i="61"/>
  <c r="A439" i="61"/>
  <c r="A405" i="61"/>
  <c r="A401" i="61"/>
  <c r="A399" i="61"/>
  <c r="A393" i="61"/>
  <c r="A377" i="61"/>
  <c r="A341" i="61"/>
  <c r="A337" i="61"/>
  <c r="A313" i="61"/>
  <c r="A303" i="61"/>
  <c r="A301" i="61"/>
  <c r="A291" i="61"/>
  <c r="A221" i="61"/>
  <c r="A117" i="61"/>
  <c r="A57" i="61"/>
  <c r="A41" i="61"/>
  <c r="A13" i="61"/>
  <c r="E418" i="9"/>
  <c r="E386" i="9"/>
  <c r="E354" i="9"/>
  <c r="E280" i="9"/>
  <c r="E184" i="9"/>
  <c r="E56" i="9"/>
  <c r="E409" i="9"/>
  <c r="E377" i="9"/>
  <c r="M377" i="9" s="1"/>
  <c r="E344" i="9"/>
  <c r="E240" i="9"/>
  <c r="E112" i="9"/>
  <c r="E430" i="9"/>
  <c r="E414" i="9"/>
  <c r="E398" i="9"/>
  <c r="E382" i="9"/>
  <c r="E366" i="9"/>
  <c r="M366" i="9" s="1"/>
  <c r="E350" i="9"/>
  <c r="E328" i="9"/>
  <c r="E264" i="9"/>
  <c r="E200" i="9"/>
  <c r="E136" i="9"/>
  <c r="E72" i="9"/>
  <c r="E8" i="9"/>
  <c r="E410" i="9"/>
  <c r="E378" i="9"/>
  <c r="E346" i="9"/>
  <c r="E216" i="9"/>
  <c r="E120" i="9"/>
  <c r="E433" i="9"/>
  <c r="E401" i="9"/>
  <c r="M401" i="9" s="1"/>
  <c r="E369" i="9"/>
  <c r="E334" i="9"/>
  <c r="E208" i="9"/>
  <c r="E80" i="9"/>
  <c r="E429" i="9"/>
  <c r="E413" i="9"/>
  <c r="E397" i="9"/>
  <c r="E381" i="9"/>
  <c r="E365" i="9"/>
  <c r="E349" i="9"/>
  <c r="E320" i="9"/>
  <c r="E256" i="9"/>
  <c r="E192" i="9"/>
  <c r="E128" i="9"/>
  <c r="E64" i="9"/>
  <c r="E319" i="9"/>
  <c r="E287" i="9"/>
  <c r="E255" i="9"/>
  <c r="E215" i="9"/>
  <c r="E183" i="9"/>
  <c r="E151" i="9"/>
  <c r="E119" i="9"/>
  <c r="M119" i="9" s="1"/>
  <c r="E87" i="9"/>
  <c r="E55" i="9"/>
  <c r="E23" i="9"/>
  <c r="E431" i="9"/>
  <c r="E423" i="9"/>
  <c r="E415" i="9"/>
  <c r="E407" i="9"/>
  <c r="E399" i="9"/>
  <c r="M399" i="9" s="1"/>
  <c r="E391" i="9"/>
  <c r="E383" i="9"/>
  <c r="E375" i="9"/>
  <c r="E367" i="9"/>
  <c r="M367" i="9" s="1"/>
  <c r="E359" i="9"/>
  <c r="E351" i="9"/>
  <c r="E342" i="9"/>
  <c r="E331" i="9"/>
  <c r="E315" i="9"/>
  <c r="E299" i="9"/>
  <c r="E283" i="9"/>
  <c r="M283" i="9" s="1"/>
  <c r="E267" i="9"/>
  <c r="E251" i="9"/>
  <c r="E235" i="9"/>
  <c r="E219" i="9"/>
  <c r="E203" i="9"/>
  <c r="E187" i="9"/>
  <c r="E171" i="9"/>
  <c r="E155" i="9"/>
  <c r="E139" i="9"/>
  <c r="E123" i="9"/>
  <c r="E107" i="9"/>
  <c r="E91" i="9"/>
  <c r="E75" i="9"/>
  <c r="E59" i="9"/>
  <c r="E27" i="9"/>
  <c r="E311" i="9"/>
  <c r="E247" i="9"/>
  <c r="E191" i="9"/>
  <c r="E127" i="9"/>
  <c r="E63" i="9"/>
  <c r="E432" i="9"/>
  <c r="E416" i="9"/>
  <c r="E400" i="9"/>
  <c r="E384" i="9"/>
  <c r="E368" i="9"/>
  <c r="M368" i="9" s="1"/>
  <c r="E352" i="9"/>
  <c r="E332" i="9"/>
  <c r="E300" i="9"/>
  <c r="E268" i="9"/>
  <c r="E236" i="9"/>
  <c r="E204" i="9"/>
  <c r="E172" i="9"/>
  <c r="E140" i="9"/>
  <c r="E108" i="9"/>
  <c r="E44" i="9"/>
  <c r="E318" i="9"/>
  <c r="E286" i="9"/>
  <c r="E254" i="9"/>
  <c r="E222" i="9"/>
  <c r="E190" i="9"/>
  <c r="E158" i="9"/>
  <c r="E126" i="9"/>
  <c r="E94" i="9"/>
  <c r="E62" i="9"/>
  <c r="E30" i="9"/>
  <c r="E341" i="9"/>
  <c r="E309" i="9"/>
  <c r="E277" i="9"/>
  <c r="E245" i="9"/>
  <c r="E213" i="9"/>
  <c r="E181" i="9"/>
  <c r="M181" i="9" s="1"/>
  <c r="E149" i="9"/>
  <c r="E117" i="9"/>
  <c r="M117" i="9" s="1"/>
  <c r="E85" i="9"/>
  <c r="E53" i="9"/>
  <c r="M53" i="9" s="1"/>
  <c r="E13" i="9"/>
  <c r="E29" i="9"/>
  <c r="E45" i="9"/>
  <c r="E61" i="9"/>
  <c r="E77" i="9"/>
  <c r="E93" i="9"/>
  <c r="E109" i="9"/>
  <c r="E125" i="9"/>
  <c r="E141" i="9"/>
  <c r="E157" i="9"/>
  <c r="E173" i="9"/>
  <c r="E189" i="9"/>
  <c r="E205" i="9"/>
  <c r="M205" i="9" s="1"/>
  <c r="E221" i="9"/>
  <c r="E237" i="9"/>
  <c r="E253" i="9"/>
  <c r="E269" i="9"/>
  <c r="E285" i="9"/>
  <c r="E301" i="9"/>
  <c r="E317" i="9"/>
  <c r="E333" i="9"/>
  <c r="M333" i="9" s="1"/>
  <c r="E6" i="9"/>
  <c r="E22" i="9"/>
  <c r="E38" i="9"/>
  <c r="E54" i="9"/>
  <c r="E70" i="9"/>
  <c r="E86" i="9"/>
  <c r="E102" i="9"/>
  <c r="E118" i="9"/>
  <c r="E134" i="9"/>
  <c r="E150" i="9"/>
  <c r="E166" i="9"/>
  <c r="E182" i="9"/>
  <c r="E198" i="9"/>
  <c r="E214" i="9"/>
  <c r="E230" i="9"/>
  <c r="E246" i="9"/>
  <c r="E262" i="9"/>
  <c r="E278" i="9"/>
  <c r="E294" i="9"/>
  <c r="E310" i="9"/>
  <c r="E326" i="9"/>
  <c r="E28" i="9"/>
  <c r="E60" i="9"/>
  <c r="M60" i="9" s="1"/>
  <c r="E92" i="9"/>
  <c r="E116" i="9"/>
  <c r="E132" i="9"/>
  <c r="E148" i="9"/>
  <c r="E164" i="9"/>
  <c r="E180" i="9"/>
  <c r="E196" i="9"/>
  <c r="E212" i="9"/>
  <c r="E228" i="9"/>
  <c r="M228" i="9" s="1"/>
  <c r="E244" i="9"/>
  <c r="E260" i="9"/>
  <c r="E276" i="9"/>
  <c r="E292" i="9"/>
  <c r="M292" i="9" s="1"/>
  <c r="E308" i="9"/>
  <c r="E324" i="9"/>
  <c r="E338" i="9"/>
  <c r="E348" i="9"/>
  <c r="E356" i="9"/>
  <c r="E364" i="9"/>
  <c r="E372" i="9"/>
  <c r="E380" i="9"/>
  <c r="E388" i="9"/>
  <c r="E396" i="9"/>
  <c r="E404" i="9"/>
  <c r="E412" i="9"/>
  <c r="E420" i="9"/>
  <c r="E428" i="9"/>
  <c r="E7" i="9"/>
  <c r="M7" i="9" s="1"/>
  <c r="E47" i="9"/>
  <c r="E79" i="9"/>
  <c r="E111" i="9"/>
  <c r="E143" i="9"/>
  <c r="E175" i="9"/>
  <c r="E207" i="9"/>
  <c r="M207" i="9" s="1"/>
  <c r="E231" i="9"/>
  <c r="E263" i="9"/>
  <c r="E295" i="9"/>
  <c r="E327" i="9"/>
  <c r="E19" i="9"/>
  <c r="E35" i="9"/>
  <c r="E51" i="9"/>
  <c r="AS36" i="9"/>
  <c r="AS434" i="9"/>
  <c r="AS431" i="9"/>
  <c r="AS276" i="9"/>
  <c r="AS273" i="9"/>
  <c r="AS257" i="9"/>
  <c r="AS265" i="9"/>
  <c r="AS281" i="9"/>
  <c r="AS339" i="9"/>
  <c r="AS294" i="9"/>
  <c r="AS302" i="9"/>
  <c r="AS311" i="9"/>
  <c r="AS305" i="9"/>
  <c r="AS329" i="9"/>
  <c r="AS325" i="9"/>
  <c r="AS289" i="9"/>
  <c r="AS306" i="9"/>
  <c r="AS316" i="9"/>
  <c r="AS327" i="9"/>
  <c r="AS261" i="9"/>
  <c r="AS290" i="9"/>
  <c r="AS340" i="9"/>
  <c r="AS268" i="9"/>
  <c r="AS301" i="9"/>
  <c r="AS346" i="9"/>
  <c r="AS345" i="9"/>
  <c r="AS367" i="9"/>
  <c r="AS383" i="9"/>
  <c r="AS402" i="9"/>
  <c r="AS418" i="9"/>
  <c r="AS352" i="9"/>
  <c r="AS381" i="9"/>
  <c r="AS412" i="9"/>
  <c r="AS332" i="9"/>
  <c r="AS374" i="9"/>
  <c r="AS389" i="9"/>
  <c r="AS417" i="9"/>
  <c r="AS358" i="9"/>
  <c r="AS376" i="9"/>
  <c r="AS391" i="9"/>
  <c r="AS407" i="9"/>
  <c r="AS427" i="9"/>
  <c r="AS361" i="9"/>
  <c r="AS400" i="9"/>
  <c r="AS428" i="9"/>
  <c r="AS360" i="9"/>
  <c r="AS422" i="9"/>
  <c r="AS269" i="9"/>
  <c r="AS286" i="9"/>
  <c r="AS271" i="9"/>
  <c r="AS278" i="9"/>
  <c r="AS298" i="9"/>
  <c r="AS315" i="9"/>
  <c r="AS320" i="9"/>
  <c r="AS280" i="9"/>
  <c r="AS297" i="9"/>
  <c r="AS323" i="9"/>
  <c r="AS348" i="9"/>
  <c r="AS333" i="9"/>
  <c r="AS293" i="9"/>
  <c r="AS318" i="9"/>
  <c r="P15" i="64"/>
  <c r="Q15" i="64" s="1"/>
  <c r="P11" i="64"/>
  <c r="Q11" i="64" s="1"/>
  <c r="P12" i="64"/>
  <c r="Q12" i="64" s="1"/>
  <c r="D1348" i="61"/>
  <c r="D5" i="61"/>
  <c r="T12" i="64"/>
  <c r="T11" i="64"/>
  <c r="AR434" i="9"/>
  <c r="AE11" i="64"/>
  <c r="AE14" i="64"/>
  <c r="AE15" i="64"/>
  <c r="A1258" i="61"/>
  <c r="A1412" i="61"/>
  <c r="A1409" i="61"/>
  <c r="A1407" i="61"/>
  <c r="A1403" i="61"/>
  <c r="A1383" i="61"/>
  <c r="A1381" i="61"/>
  <c r="A1368" i="61"/>
  <c r="A1364" i="61"/>
  <c r="A1360" i="61"/>
  <c r="A1357" i="61"/>
  <c r="A1296" i="61"/>
  <c r="A1268" i="61"/>
  <c r="A1264" i="61"/>
  <c r="A1186" i="61"/>
  <c r="A1190" i="61"/>
  <c r="A1208" i="61"/>
  <c r="A1192" i="61"/>
  <c r="A1188" i="61"/>
  <c r="A1160" i="61"/>
  <c r="A1154" i="61"/>
  <c r="A1152" i="61"/>
  <c r="A1144" i="61"/>
  <c r="A1120" i="61"/>
  <c r="A1090" i="61"/>
  <c r="A1410" i="61"/>
  <c r="A1336" i="61"/>
  <c r="A1261" i="61"/>
  <c r="A1388" i="61"/>
  <c r="A1372" i="61"/>
  <c r="A920" i="61"/>
  <c r="A922" i="61"/>
  <c r="A918" i="61"/>
  <c r="A1363" i="61"/>
  <c r="A1386" i="61"/>
  <c r="A1370" i="61"/>
  <c r="A1399" i="61"/>
  <c r="A1390" i="61"/>
  <c r="A1374" i="61"/>
  <c r="A1358" i="61"/>
  <c r="A1413" i="61"/>
  <c r="A1397" i="61"/>
  <c r="A1365" i="61"/>
  <c r="A534" i="61"/>
  <c r="A560" i="61"/>
  <c r="A42" i="61"/>
  <c r="A566" i="61"/>
  <c r="A558" i="61"/>
  <c r="A542" i="61"/>
  <c r="A530" i="61"/>
  <c r="A454" i="61"/>
  <c r="A38" i="61"/>
  <c r="A564" i="61"/>
  <c r="A544" i="61"/>
  <c r="A536" i="61"/>
  <c r="A528" i="61"/>
  <c r="A456" i="61"/>
  <c r="A448" i="61"/>
  <c r="A40" i="61"/>
  <c r="A450" i="61"/>
  <c r="A572" i="61"/>
  <c r="A636" i="61"/>
  <c r="A638" i="61"/>
  <c r="A634" i="61"/>
  <c r="A396" i="61"/>
  <c r="A568" i="61"/>
  <c r="A466" i="61"/>
  <c r="A300" i="61"/>
  <c r="A632" i="61"/>
  <c r="A574" i="61"/>
  <c r="A468" i="61"/>
  <c r="A304" i="61"/>
  <c r="A270" i="61"/>
  <c r="A70" i="61"/>
  <c r="A1070" i="61"/>
  <c r="A1068" i="61"/>
  <c r="A1102" i="61"/>
  <c r="A1082" i="61"/>
  <c r="A1096" i="61"/>
  <c r="A1084" i="61"/>
  <c r="A1076" i="61"/>
  <c r="A1098" i="61"/>
  <c r="A1100" i="61"/>
  <c r="A894" i="61"/>
  <c r="A896" i="61"/>
  <c r="A584" i="61"/>
  <c r="A500" i="61"/>
  <c r="A260" i="61"/>
  <c r="A890" i="61"/>
  <c r="A652" i="61"/>
  <c r="A642" i="61"/>
  <c r="A836" i="61"/>
  <c r="A744" i="61"/>
  <c r="A608" i="61"/>
  <c r="A880" i="61"/>
  <c r="A840" i="61"/>
  <c r="A748" i="61"/>
  <c r="A472" i="61"/>
  <c r="A324" i="61"/>
  <c r="A252" i="61"/>
  <c r="A192" i="61"/>
  <c r="A120" i="61"/>
  <c r="A878" i="61"/>
  <c r="A838" i="61"/>
  <c r="A754" i="61"/>
  <c r="A746" i="61"/>
  <c r="A706" i="61"/>
  <c r="A610" i="61"/>
  <c r="A590" i="61"/>
  <c r="D1462" i="61"/>
  <c r="D1460" i="61"/>
  <c r="D1458" i="61"/>
  <c r="D1456" i="61"/>
  <c r="D1454" i="61"/>
  <c r="D1452" i="61"/>
  <c r="D1450" i="61"/>
  <c r="D1448" i="61"/>
  <c r="D1446" i="61"/>
  <c r="D1444" i="61"/>
  <c r="D1442" i="61"/>
  <c r="D1440" i="61"/>
  <c r="D1438" i="61"/>
  <c r="D1436" i="61"/>
  <c r="D1434" i="61"/>
  <c r="D1432" i="61"/>
  <c r="D1430" i="61"/>
  <c r="D1428" i="61"/>
  <c r="D1347" i="61"/>
  <c r="D1346" i="61"/>
  <c r="D1345" i="61"/>
  <c r="D1344" i="61"/>
  <c r="D1343" i="61"/>
  <c r="D1342" i="61"/>
  <c r="D1341" i="61"/>
  <c r="D1340" i="61"/>
  <c r="D1339" i="61"/>
  <c r="D1338" i="61"/>
  <c r="D1290" i="61"/>
  <c r="D1288" i="61"/>
  <c r="AA13" i="9"/>
  <c r="AA20" i="9"/>
  <c r="AA22" i="9"/>
  <c r="AA27" i="9"/>
  <c r="AA29" i="9"/>
  <c r="AA36" i="9"/>
  <c r="AA38" i="9"/>
  <c r="AA43" i="9"/>
  <c r="AA52" i="9"/>
  <c r="AA54" i="9"/>
  <c r="AA59" i="9"/>
  <c r="AA77" i="9"/>
  <c r="AA93" i="9"/>
  <c r="AA103" i="9"/>
  <c r="AA111" i="9"/>
  <c r="AA119" i="9"/>
  <c r="AA135" i="9"/>
  <c r="AA143" i="9"/>
  <c r="AA151" i="9"/>
  <c r="AA167" i="9"/>
  <c r="AA175" i="9"/>
  <c r="AA183" i="9"/>
  <c r="AA199" i="9"/>
  <c r="AA207" i="9"/>
  <c r="AA215" i="9"/>
  <c r="AA231" i="9"/>
  <c r="AA239" i="9"/>
  <c r="AA247" i="9"/>
  <c r="AA265" i="9"/>
  <c r="AA7" i="9"/>
  <c r="AA9" i="9"/>
  <c r="AA16" i="9"/>
  <c r="AA18" i="9"/>
  <c r="AA39" i="9"/>
  <c r="AA48" i="9"/>
  <c r="AA50" i="9"/>
  <c r="AA64" i="9"/>
  <c r="AA66" i="9"/>
  <c r="AA73" i="9"/>
  <c r="AA82" i="9"/>
  <c r="AA89" i="9"/>
  <c r="AA98" i="9"/>
  <c r="AA104" i="9"/>
  <c r="AA117" i="9"/>
  <c r="AA125" i="9"/>
  <c r="AA128" i="9"/>
  <c r="AA130" i="9"/>
  <c r="AA136" i="9"/>
  <c r="AA146" i="9"/>
  <c r="AA152" i="9"/>
  <c r="AA154" i="9"/>
  <c r="AA15" i="9"/>
  <c r="AA47" i="9"/>
  <c r="AA74" i="9"/>
  <c r="AA94" i="9"/>
  <c r="AA110" i="9"/>
  <c r="AA142" i="9"/>
  <c r="AA177" i="9"/>
  <c r="AA193" i="9"/>
  <c r="AA218" i="9"/>
  <c r="AA225" i="9"/>
  <c r="AA232" i="9"/>
  <c r="AA257" i="9"/>
  <c r="AA264" i="9"/>
  <c r="AA275" i="9"/>
  <c r="AA277" i="9"/>
  <c r="AA298" i="9"/>
  <c r="AA301" i="9"/>
  <c r="AA308" i="9"/>
  <c r="AA310" i="9"/>
  <c r="AA322" i="9"/>
  <c r="AA345" i="9"/>
  <c r="AA347" i="9"/>
  <c r="AA354" i="9"/>
  <c r="AA361" i="9"/>
  <c r="AA363" i="9"/>
  <c r="AA370" i="9"/>
  <c r="AA379" i="9"/>
  <c r="AA386" i="9"/>
  <c r="AA393" i="9"/>
  <c r="AA404" i="9"/>
  <c r="AA409" i="9"/>
  <c r="AA411" i="9"/>
  <c r="AA418" i="9"/>
  <c r="AA425" i="9"/>
  <c r="AA12" i="9"/>
  <c r="AA19" i="9"/>
  <c r="AA44" i="9"/>
  <c r="AA49" i="9"/>
  <c r="AA56" i="9"/>
  <c r="AA81" i="9"/>
  <c r="AA83" i="9"/>
  <c r="AA88" i="9"/>
  <c r="AA121" i="9"/>
  <c r="AA132" i="9"/>
  <c r="AA137" i="9"/>
  <c r="AA148" i="9"/>
  <c r="AA155" i="9"/>
  <c r="AA173" i="9"/>
  <c r="AA182" i="9"/>
  <c r="AA187" i="9"/>
  <c r="AA205" i="9"/>
  <c r="AA214" i="9"/>
  <c r="AA219" i="9"/>
  <c r="AA237" i="9"/>
  <c r="AA251" i="9"/>
  <c r="AA260" i="9"/>
  <c r="AA266" i="9"/>
  <c r="AA271" i="9"/>
  <c r="AA280" i="9"/>
  <c r="AA282" i="9"/>
  <c r="AA285" i="9"/>
  <c r="AA294" i="9"/>
  <c r="AA302" i="9"/>
  <c r="AA323" i="9"/>
  <c r="AA332" i="9"/>
  <c r="AA341" i="9"/>
  <c r="AA359" i="9"/>
  <c r="AA366" i="9"/>
  <c r="AA368" i="9"/>
  <c r="AA373" i="9"/>
  <c r="AA375" i="9"/>
  <c r="AA382" i="9"/>
  <c r="AA384" i="9"/>
  <c r="AA389" i="9"/>
  <c r="AA391" i="9"/>
  <c r="AA398" i="9"/>
  <c r="AA400" i="9"/>
  <c r="AA405" i="9"/>
  <c r="AA46" i="9"/>
  <c r="AA58" i="9"/>
  <c r="AA108" i="9"/>
  <c r="AA129" i="9"/>
  <c r="AA162" i="9"/>
  <c r="AA211" i="9"/>
  <c r="AA226" i="9"/>
  <c r="AA236" i="9"/>
  <c r="AA263" i="9"/>
  <c r="AA269" i="9"/>
  <c r="AA274" i="9"/>
  <c r="AA293" i="9"/>
  <c r="AA307" i="9"/>
  <c r="AA330" i="9"/>
  <c r="AA335" i="9"/>
  <c r="AA369" i="9"/>
  <c r="AA374" i="9"/>
  <c r="AA401" i="9"/>
  <c r="AA417" i="9"/>
  <c r="AA428" i="9"/>
  <c r="AA31" i="9"/>
  <c r="AA53" i="9"/>
  <c r="AD53" i="9" s="1"/>
  <c r="AB9" i="9"/>
  <c r="AB17" i="9"/>
  <c r="AB25" i="9"/>
  <c r="AB33" i="9"/>
  <c r="AB6" i="9"/>
  <c r="AB14" i="9"/>
  <c r="AB22" i="9"/>
  <c r="AB30" i="9"/>
  <c r="AB38" i="9"/>
  <c r="AB46" i="9"/>
  <c r="AB54" i="9"/>
  <c r="AB11" i="9"/>
  <c r="AB27" i="9"/>
  <c r="AB41" i="9"/>
  <c r="AB52" i="9"/>
  <c r="AB62" i="9"/>
  <c r="AB70" i="9"/>
  <c r="AB78" i="9"/>
  <c r="AB86" i="9"/>
  <c r="AB94" i="9"/>
  <c r="AB102" i="9"/>
  <c r="AB110" i="9"/>
  <c r="AB118" i="9"/>
  <c r="AB126" i="9"/>
  <c r="AB134" i="9"/>
  <c r="AB142" i="9"/>
  <c r="AB150" i="9"/>
  <c r="AB158" i="9"/>
  <c r="AB166" i="9"/>
  <c r="AB174" i="9"/>
  <c r="AB182" i="9"/>
  <c r="AB190" i="9"/>
  <c r="AB198" i="9"/>
  <c r="AB206" i="9"/>
  <c r="AB214" i="9"/>
  <c r="AB222" i="9"/>
  <c r="AB20" i="9"/>
  <c r="AB36" i="9"/>
  <c r="AB48" i="9"/>
  <c r="AB59" i="9"/>
  <c r="AB67" i="9"/>
  <c r="AB75" i="9"/>
  <c r="AB83" i="9"/>
  <c r="AB91" i="9"/>
  <c r="AB99" i="9"/>
  <c r="AB107" i="9"/>
  <c r="AB115" i="9"/>
  <c r="AB123" i="9"/>
  <c r="AB131" i="9"/>
  <c r="AB139" i="9"/>
  <c r="AB147" i="9"/>
  <c r="AB155" i="9"/>
  <c r="AB163" i="9"/>
  <c r="AB171" i="9"/>
  <c r="AB179" i="9"/>
  <c r="AB187" i="9"/>
  <c r="AB195" i="9"/>
  <c r="AB203" i="9"/>
  <c r="AB211" i="9"/>
  <c r="AB219" i="9"/>
  <c r="AB227" i="9"/>
  <c r="AB235" i="9"/>
  <c r="AB243" i="9"/>
  <c r="AB251" i="9"/>
  <c r="AB8" i="9"/>
  <c r="AB40" i="9"/>
  <c r="AB61" i="9"/>
  <c r="AB77" i="9"/>
  <c r="AB93" i="9"/>
  <c r="AB109" i="9"/>
  <c r="AB125" i="9"/>
  <c r="AB141" i="9"/>
  <c r="AB157" i="9"/>
  <c r="AB173" i="9"/>
  <c r="AB189" i="9"/>
  <c r="AB205" i="9"/>
  <c r="AB221" i="9"/>
  <c r="AB233" i="9"/>
  <c r="AB244" i="9"/>
  <c r="AB254" i="9"/>
  <c r="AB263" i="9"/>
  <c r="AB271" i="9"/>
  <c r="AB279" i="9"/>
  <c r="AB287" i="9"/>
  <c r="AB295" i="9"/>
  <c r="AB303" i="9"/>
  <c r="AB311" i="9"/>
  <c r="AB319" i="9"/>
  <c r="AB327" i="9"/>
  <c r="AB335" i="9"/>
  <c r="AB343" i="9"/>
  <c r="AB351" i="9"/>
  <c r="AB359" i="9"/>
  <c r="AB367" i="9"/>
  <c r="AB375" i="9"/>
  <c r="AB383" i="9"/>
  <c r="AB391" i="9"/>
  <c r="AB399" i="9"/>
  <c r="AB407" i="9"/>
  <c r="AB415" i="9"/>
  <c r="AB423" i="9"/>
  <c r="AB431" i="9"/>
  <c r="AB44" i="9"/>
  <c r="AB80" i="9"/>
  <c r="AB112" i="9"/>
  <c r="AB144" i="9"/>
  <c r="AB176" i="9"/>
  <c r="AB208" i="9"/>
  <c r="AB234" i="9"/>
  <c r="AB256" i="9"/>
  <c r="AB272" i="9"/>
  <c r="AB288" i="9"/>
  <c r="AB304" i="9"/>
  <c r="AB320" i="9"/>
  <c r="AB336" i="9"/>
  <c r="AB352" i="9"/>
  <c r="AB368" i="9"/>
  <c r="AB384" i="9"/>
  <c r="AB400" i="9"/>
  <c r="AB416" i="9"/>
  <c r="AB432" i="9"/>
  <c r="AB45" i="9"/>
  <c r="AB81" i="9"/>
  <c r="AB113" i="9"/>
  <c r="AB145" i="9"/>
  <c r="AB177" i="9"/>
  <c r="AB209" i="9"/>
  <c r="AB236" i="9"/>
  <c r="AB257" i="9"/>
  <c r="AB273" i="9"/>
  <c r="AB289" i="9"/>
  <c r="AB305" i="9"/>
  <c r="AB23" i="9"/>
  <c r="AB49" i="9"/>
  <c r="AB68" i="9"/>
  <c r="AB84" i="9"/>
  <c r="AB100" i="9"/>
  <c r="AB116" i="9"/>
  <c r="AB132" i="9"/>
  <c r="AB148" i="9"/>
  <c r="AB164" i="9"/>
  <c r="AB180" i="9"/>
  <c r="AB196" i="9"/>
  <c r="AB212" i="9"/>
  <c r="AB226" i="9"/>
  <c r="AB237" i="9"/>
  <c r="AB248" i="9"/>
  <c r="AB258" i="9"/>
  <c r="AB266" i="9"/>
  <c r="AB274" i="9"/>
  <c r="AB282" i="9"/>
  <c r="AB290" i="9"/>
  <c r="AB298" i="9"/>
  <c r="AB306" i="9"/>
  <c r="AB314" i="9"/>
  <c r="AB322" i="9"/>
  <c r="AB330" i="9"/>
  <c r="AB338" i="9"/>
  <c r="AB346" i="9"/>
  <c r="AB354" i="9"/>
  <c r="AB362" i="9"/>
  <c r="AB370" i="9"/>
  <c r="AB378" i="9"/>
  <c r="AB386" i="9"/>
  <c r="AB394" i="9"/>
  <c r="AB402" i="9"/>
  <c r="AB410" i="9"/>
  <c r="AB418" i="9"/>
  <c r="AB426" i="9"/>
  <c r="AB434" i="9"/>
  <c r="AB55" i="9"/>
  <c r="AB88" i="9"/>
  <c r="AB120" i="9"/>
  <c r="AB152" i="9"/>
  <c r="AB184" i="9"/>
  <c r="AB216" i="9"/>
  <c r="AB240" i="9"/>
  <c r="AB260" i="9"/>
  <c r="AB276" i="9"/>
  <c r="AB292" i="9"/>
  <c r="AB308" i="9"/>
  <c r="AB324" i="9"/>
  <c r="AB340" i="9"/>
  <c r="AB356" i="9"/>
  <c r="AB372" i="9"/>
  <c r="AB388" i="9"/>
  <c r="AB404" i="9"/>
  <c r="AB420" i="9"/>
  <c r="AB32" i="9"/>
  <c r="AB73" i="9"/>
  <c r="AB105" i="9"/>
  <c r="AB137" i="9"/>
  <c r="AB169" i="9"/>
  <c r="AB201" i="9"/>
  <c r="AB230" i="9"/>
  <c r="AB252" i="9"/>
  <c r="AB269" i="9"/>
  <c r="AB285" i="9"/>
  <c r="AB301" i="9"/>
  <c r="AB337" i="9"/>
  <c r="AB369" i="9"/>
  <c r="AB401" i="9"/>
  <c r="AB433" i="9"/>
  <c r="AB425" i="9"/>
  <c r="AB365" i="9"/>
  <c r="AB429" i="9"/>
  <c r="AB325" i="9"/>
  <c r="AB357" i="9"/>
  <c r="AB389" i="9"/>
  <c r="AB421" i="9"/>
  <c r="AB345" i="9"/>
  <c r="AB377" i="9"/>
  <c r="AB409" i="9"/>
  <c r="AB349" i="9"/>
  <c r="AB413" i="9"/>
  <c r="AB381" i="9"/>
  <c r="AB393" i="9"/>
  <c r="AB313" i="9"/>
  <c r="AB373" i="9"/>
  <c r="AB309" i="9"/>
  <c r="AB333" i="9"/>
  <c r="AB417" i="9"/>
  <c r="AB353" i="9"/>
  <c r="AB293" i="9"/>
  <c r="AB261" i="9"/>
  <c r="AB217" i="9"/>
  <c r="AB153" i="9"/>
  <c r="AB89" i="9"/>
  <c r="AB428" i="9"/>
  <c r="AB396" i="9"/>
  <c r="AB364" i="9"/>
  <c r="AB332" i="9"/>
  <c r="AB300" i="9"/>
  <c r="AB268" i="9"/>
  <c r="AB229" i="9"/>
  <c r="AB168" i="9"/>
  <c r="AB104" i="9"/>
  <c r="AB31" i="9"/>
  <c r="AB422" i="9"/>
  <c r="AB406" i="9"/>
  <c r="AB390" i="9"/>
  <c r="AB374" i="9"/>
  <c r="AB358" i="9"/>
  <c r="AB342" i="9"/>
  <c r="AB326" i="9"/>
  <c r="AB310" i="9"/>
  <c r="AB294" i="9"/>
  <c r="AB278" i="9"/>
  <c r="AB262" i="9"/>
  <c r="AB242" i="9"/>
  <c r="AB220" i="9"/>
  <c r="AB188" i="9"/>
  <c r="AB156" i="9"/>
  <c r="AB124" i="9"/>
  <c r="AB92" i="9"/>
  <c r="AB60" i="9"/>
  <c r="AB7" i="9"/>
  <c r="AB281" i="9"/>
  <c r="AB246" i="9"/>
  <c r="AB193" i="9"/>
  <c r="AB129" i="9"/>
  <c r="AB65" i="9"/>
  <c r="AB424" i="9"/>
  <c r="AB392" i="9"/>
  <c r="AB360" i="9"/>
  <c r="AB328" i="9"/>
  <c r="AB296" i="9"/>
  <c r="AB264" i="9"/>
  <c r="AB224" i="9"/>
  <c r="AB160" i="9"/>
  <c r="AB96" i="9"/>
  <c r="AB15" i="9"/>
  <c r="AB419" i="9"/>
  <c r="AB403" i="9"/>
  <c r="AB387" i="9"/>
  <c r="AB371" i="9"/>
  <c r="AB355" i="9"/>
  <c r="AB339" i="9"/>
  <c r="AB323" i="9"/>
  <c r="AB307" i="9"/>
  <c r="AB291" i="9"/>
  <c r="AB275" i="9"/>
  <c r="AB259" i="9"/>
  <c r="AB238" i="9"/>
  <c r="AB213" i="9"/>
  <c r="AB181" i="9"/>
  <c r="AB149" i="9"/>
  <c r="AB117" i="9"/>
  <c r="AB85" i="9"/>
  <c r="AB51" i="9"/>
  <c r="AB255" i="9"/>
  <c r="AB239" i="9"/>
  <c r="AB223" i="9"/>
  <c r="AB207" i="9"/>
  <c r="AB191" i="9"/>
  <c r="AB175" i="9"/>
  <c r="AB159" i="9"/>
  <c r="AB143" i="9"/>
  <c r="AB127" i="9"/>
  <c r="AB111" i="9"/>
  <c r="AB95" i="9"/>
  <c r="AB79" i="9"/>
  <c r="AB63" i="9"/>
  <c r="AB43" i="9"/>
  <c r="AB12" i="9"/>
  <c r="AB210" i="9"/>
  <c r="AB194" i="9"/>
  <c r="AB178" i="9"/>
  <c r="AB162" i="9"/>
  <c r="AB146" i="9"/>
  <c r="AB130" i="9"/>
  <c r="AB114" i="9"/>
  <c r="AB98" i="9"/>
  <c r="AB82" i="9"/>
  <c r="AB66" i="9"/>
  <c r="AB47" i="9"/>
  <c r="AB19" i="9"/>
  <c r="AB50" i="9"/>
  <c r="AB34" i="9"/>
  <c r="AB18" i="9"/>
  <c r="AB37" i="9"/>
  <c r="AB21" i="9"/>
  <c r="AF422" i="9"/>
  <c r="AF358" i="9"/>
  <c r="AF276" i="9"/>
  <c r="AF163" i="9"/>
  <c r="AF35" i="9"/>
  <c r="AF399" i="9"/>
  <c r="AF331" i="9"/>
  <c r="AF244" i="9"/>
  <c r="AF116" i="9"/>
  <c r="AF423" i="9"/>
  <c r="AF391" i="9"/>
  <c r="AF359" i="9"/>
  <c r="AF320" i="9"/>
  <c r="AF278" i="9"/>
  <c r="AF228" i="9"/>
  <c r="AF164" i="9"/>
  <c r="AF100" i="9"/>
  <c r="AF36" i="9"/>
  <c r="AF374" i="9"/>
  <c r="AF298" i="9"/>
  <c r="AF195" i="9"/>
  <c r="AF67" i="9"/>
  <c r="AF383" i="9"/>
  <c r="AF310" i="9"/>
  <c r="AF212" i="9"/>
  <c r="AF84" i="9"/>
  <c r="AF430" i="9"/>
  <c r="AF398" i="9"/>
  <c r="AF366" i="9"/>
  <c r="AF330" i="9"/>
  <c r="AF287" i="9"/>
  <c r="AF243" i="9"/>
  <c r="AF179" i="9"/>
  <c r="AF115" i="9"/>
  <c r="AF51" i="9"/>
  <c r="AF427" i="9"/>
  <c r="AF411" i="9"/>
  <c r="AF395" i="9"/>
  <c r="AF379" i="9"/>
  <c r="AF363" i="9"/>
  <c r="AF347" i="9"/>
  <c r="AF326" i="9"/>
  <c r="AF304" i="9"/>
  <c r="AF283" i="9"/>
  <c r="AF262" i="9"/>
  <c r="AF236" i="9"/>
  <c r="AF204" i="9"/>
  <c r="AF172" i="9"/>
  <c r="AF140" i="9"/>
  <c r="AF108" i="9"/>
  <c r="AF76" i="9"/>
  <c r="AF44" i="9"/>
  <c r="AF12" i="9"/>
  <c r="AF426" i="9"/>
  <c r="AF410" i="9"/>
  <c r="AF394" i="9"/>
  <c r="AF378" i="9"/>
  <c r="AF362" i="9"/>
  <c r="AF346" i="9"/>
  <c r="AF324" i="9"/>
  <c r="AF303" i="9"/>
  <c r="AF282" i="9"/>
  <c r="AF260" i="9"/>
  <c r="AF235" i="9"/>
  <c r="AF203" i="9"/>
  <c r="AF171" i="9"/>
  <c r="AF139" i="9"/>
  <c r="AF107" i="9"/>
  <c r="AF75" i="9"/>
  <c r="AF43" i="9"/>
  <c r="AF11" i="9"/>
  <c r="AF429" i="9"/>
  <c r="AF421" i="9"/>
  <c r="AF413" i="9"/>
  <c r="AF405" i="9"/>
  <c r="AF397" i="9"/>
  <c r="AF389" i="9"/>
  <c r="AF381" i="9"/>
  <c r="AF373" i="9"/>
  <c r="AF365" i="9"/>
  <c r="AF357" i="9"/>
  <c r="AF349" i="9"/>
  <c r="AF339" i="9"/>
  <c r="AF328" i="9"/>
  <c r="AF318" i="9"/>
  <c r="AF307" i="9"/>
  <c r="AF296" i="9"/>
  <c r="AF286" i="9"/>
  <c r="AF275" i="9"/>
  <c r="AF264" i="9"/>
  <c r="AF254" i="9"/>
  <c r="AF240" i="9"/>
  <c r="AF224" i="9"/>
  <c r="AF208" i="9"/>
  <c r="AF192" i="9"/>
  <c r="AF176" i="9"/>
  <c r="AF160" i="9"/>
  <c r="AF144" i="9"/>
  <c r="AF128" i="9"/>
  <c r="AF112" i="9"/>
  <c r="AF96" i="9"/>
  <c r="AF80" i="9"/>
  <c r="AF64" i="9"/>
  <c r="AF48" i="9"/>
  <c r="AF32" i="9"/>
  <c r="AF16" i="9"/>
  <c r="AF5" i="9"/>
  <c r="AF428" i="9"/>
  <c r="AF420" i="9"/>
  <c r="AF412" i="9"/>
  <c r="AF404" i="9"/>
  <c r="AF396" i="9"/>
  <c r="AF388" i="9"/>
  <c r="AF380" i="9"/>
  <c r="AF372" i="9"/>
  <c r="AF364" i="9"/>
  <c r="AF356" i="9"/>
  <c r="AF348" i="9"/>
  <c r="AF338" i="9"/>
  <c r="AF327" i="9"/>
  <c r="AF316" i="9"/>
  <c r="AF306" i="9"/>
  <c r="AF295" i="9"/>
  <c r="AF284" i="9"/>
  <c r="AF274" i="9"/>
  <c r="AF263" i="9"/>
  <c r="AF252" i="9"/>
  <c r="AF239" i="9"/>
  <c r="AF223" i="9"/>
  <c r="AF207" i="9"/>
  <c r="AF191" i="9"/>
  <c r="AF175" i="9"/>
  <c r="AF159" i="9"/>
  <c r="AF143" i="9"/>
  <c r="AF127" i="9"/>
  <c r="AF111" i="9"/>
  <c r="AF95" i="9"/>
  <c r="AF79" i="9"/>
  <c r="AF63" i="9"/>
  <c r="AF47" i="9"/>
  <c r="AF31" i="9"/>
  <c r="AF15" i="9"/>
  <c r="AF345" i="9"/>
  <c r="AF337" i="9"/>
  <c r="AF329" i="9"/>
  <c r="AF321" i="9"/>
  <c r="AF313" i="9"/>
  <c r="AF305" i="9"/>
  <c r="AF297" i="9"/>
  <c r="AF289" i="9"/>
  <c r="AF281" i="9"/>
  <c r="AF273" i="9"/>
  <c r="AF265" i="9"/>
  <c r="AF257" i="9"/>
  <c r="AF249" i="9"/>
  <c r="AF241" i="9"/>
  <c r="AF233" i="9"/>
  <c r="AF225" i="9"/>
  <c r="AF217" i="9"/>
  <c r="AF209" i="9"/>
  <c r="AF201" i="9"/>
  <c r="AF193" i="9"/>
  <c r="AF185" i="9"/>
  <c r="AF177" i="9"/>
  <c r="AF169" i="9"/>
  <c r="AF161" i="9"/>
  <c r="AF153" i="9"/>
  <c r="AF145" i="9"/>
  <c r="AF137" i="9"/>
  <c r="AF129" i="9"/>
  <c r="AF121" i="9"/>
  <c r="AF113" i="9"/>
  <c r="AF105" i="9"/>
  <c r="AF97" i="9"/>
  <c r="AF89" i="9"/>
  <c r="AF81" i="9"/>
  <c r="AF73" i="9"/>
  <c r="AF65" i="9"/>
  <c r="AF57" i="9"/>
  <c r="AF49" i="9"/>
  <c r="AF41" i="9"/>
  <c r="AF33" i="9"/>
  <c r="AF25" i="9"/>
  <c r="AF17" i="9"/>
  <c r="AF9" i="9"/>
  <c r="AF242" i="9"/>
  <c r="AF234" i="9"/>
  <c r="AF226" i="9"/>
  <c r="AF218" i="9"/>
  <c r="AF210" i="9"/>
  <c r="AF202" i="9"/>
  <c r="AF194" i="9"/>
  <c r="AF186" i="9"/>
  <c r="AF178" i="9"/>
  <c r="AF170" i="9"/>
  <c r="AF162" i="9"/>
  <c r="AF154" i="9"/>
  <c r="AF146" i="9"/>
  <c r="AF138" i="9"/>
  <c r="AF130" i="9"/>
  <c r="AF122" i="9"/>
  <c r="AF114" i="9"/>
  <c r="AF106" i="9"/>
  <c r="AF98" i="9"/>
  <c r="AF90" i="9"/>
  <c r="AF82" i="9"/>
  <c r="AF74" i="9"/>
  <c r="AF66" i="9"/>
  <c r="AF58" i="9"/>
  <c r="AF50" i="9"/>
  <c r="AF42" i="9"/>
  <c r="AF34" i="9"/>
  <c r="AF26" i="9"/>
  <c r="AF18" i="9"/>
  <c r="AF10" i="9"/>
  <c r="E9" i="9"/>
  <c r="E17" i="9"/>
  <c r="M17" i="9" s="1"/>
  <c r="E25" i="9"/>
  <c r="E33" i="9"/>
  <c r="E41" i="9"/>
  <c r="E49" i="9"/>
  <c r="M49" i="9" s="1"/>
  <c r="E57" i="9"/>
  <c r="E65" i="9"/>
  <c r="E73" i="9"/>
  <c r="E81" i="9"/>
  <c r="M81" i="9" s="1"/>
  <c r="E89" i="9"/>
  <c r="E97" i="9"/>
  <c r="E105" i="9"/>
  <c r="E113" i="9"/>
  <c r="M113" i="9" s="1"/>
  <c r="E121" i="9"/>
  <c r="E129" i="9"/>
  <c r="E137" i="9"/>
  <c r="E145" i="9"/>
  <c r="E153" i="9"/>
  <c r="E161" i="9"/>
  <c r="E169" i="9"/>
  <c r="E177" i="9"/>
  <c r="M177" i="9" s="1"/>
  <c r="E185" i="9"/>
  <c r="E193" i="9"/>
  <c r="M193" i="9" s="1"/>
  <c r="E201" i="9"/>
  <c r="E209" i="9"/>
  <c r="M209" i="9" s="1"/>
  <c r="E217" i="9"/>
  <c r="E225" i="9"/>
  <c r="M225" i="9" s="1"/>
  <c r="E233" i="9"/>
  <c r="E241" i="9"/>
  <c r="M241" i="9" s="1"/>
  <c r="E249" i="9"/>
  <c r="E257" i="9"/>
  <c r="M257" i="9" s="1"/>
  <c r="E265" i="9"/>
  <c r="E273" i="9"/>
  <c r="M273" i="9" s="1"/>
  <c r="E281" i="9"/>
  <c r="E289" i="9"/>
  <c r="M289" i="9" s="1"/>
  <c r="E297" i="9"/>
  <c r="E305" i="9"/>
  <c r="E313" i="9"/>
  <c r="E321" i="9"/>
  <c r="M321" i="9" s="1"/>
  <c r="E329" i="9"/>
  <c r="E337" i="9"/>
  <c r="M337" i="9" s="1"/>
  <c r="E345" i="9"/>
  <c r="E10" i="9"/>
  <c r="M10" i="9" s="1"/>
  <c r="E18" i="9"/>
  <c r="E26" i="9"/>
  <c r="M26" i="9" s="1"/>
  <c r="E34" i="9"/>
  <c r="E42" i="9"/>
  <c r="M42" i="9" s="1"/>
  <c r="E50" i="9"/>
  <c r="E58" i="9"/>
  <c r="M58" i="9" s="1"/>
  <c r="E66" i="9"/>
  <c r="E74" i="9"/>
  <c r="M74" i="9" s="1"/>
  <c r="E82" i="9"/>
  <c r="E90" i="9"/>
  <c r="M90" i="9" s="1"/>
  <c r="E98" i="9"/>
  <c r="E106" i="9"/>
  <c r="M106" i="9" s="1"/>
  <c r="E114" i="9"/>
  <c r="M122" i="9"/>
  <c r="E130" i="9"/>
  <c r="E138" i="9"/>
  <c r="M138" i="9" s="1"/>
  <c r="E146" i="9"/>
  <c r="E154" i="9"/>
  <c r="M154" i="9" s="1"/>
  <c r="E162" i="9"/>
  <c r="E170" i="9"/>
  <c r="M170" i="9" s="1"/>
  <c r="E178" i="9"/>
  <c r="E186" i="9"/>
  <c r="M186" i="9" s="1"/>
  <c r="E194" i="9"/>
  <c r="E202" i="9"/>
  <c r="M202" i="9" s="1"/>
  <c r="E210" i="9"/>
  <c r="E218" i="9"/>
  <c r="M218" i="9" s="1"/>
  <c r="E226" i="9"/>
  <c r="E234" i="9"/>
  <c r="M234" i="9" s="1"/>
  <c r="E242" i="9"/>
  <c r="E250" i="9"/>
  <c r="M250" i="9" s="1"/>
  <c r="E258" i="9"/>
  <c r="E266" i="9"/>
  <c r="M266" i="9" s="1"/>
  <c r="E274" i="9"/>
  <c r="E282" i="9"/>
  <c r="M282" i="9" s="1"/>
  <c r="E290" i="9"/>
  <c r="E298" i="9"/>
  <c r="M298" i="9" s="1"/>
  <c r="E306" i="9"/>
  <c r="E314" i="9"/>
  <c r="M314" i="9" s="1"/>
  <c r="E322" i="9"/>
  <c r="E330" i="9"/>
  <c r="M330" i="9" s="1"/>
  <c r="E20" i="9"/>
  <c r="E36" i="9"/>
  <c r="E52" i="9"/>
  <c r="E68" i="9"/>
  <c r="M68" i="9" s="1"/>
  <c r="E84" i="9"/>
  <c r="E100" i="9"/>
  <c r="AH54" i="9" l="1"/>
  <c r="AH247" i="9"/>
  <c r="AQ181" i="9"/>
  <c r="AQ318" i="9"/>
  <c r="AN349" i="9"/>
  <c r="AN258" i="9"/>
  <c r="AN65" i="9"/>
  <c r="AK404" i="9"/>
  <c r="AK385" i="9"/>
  <c r="AK155" i="9"/>
  <c r="AK91" i="9"/>
  <c r="AK6" i="9"/>
  <c r="AK400" i="9"/>
  <c r="AK272" i="9"/>
  <c r="AK354" i="9"/>
  <c r="X15" i="64"/>
  <c r="AA11" i="64"/>
  <c r="AA81" i="64" s="1"/>
  <c r="AQ137" i="9"/>
  <c r="AQ247" i="9"/>
  <c r="AQ177" i="9"/>
  <c r="Z300" i="9"/>
  <c r="AQ330" i="9"/>
  <c r="AQ239" i="9"/>
  <c r="AQ345" i="9"/>
  <c r="AQ224" i="9"/>
  <c r="AQ24" i="9"/>
  <c r="AQ49" i="9"/>
  <c r="AQ89" i="9"/>
  <c r="AQ48" i="9"/>
  <c r="AQ269" i="9"/>
  <c r="AQ148" i="9"/>
  <c r="AQ292" i="9"/>
  <c r="AQ320" i="9"/>
  <c r="AQ174" i="9"/>
  <c r="AQ215" i="9"/>
  <c r="AQ253" i="9"/>
  <c r="AQ360" i="9"/>
  <c r="AQ195" i="9"/>
  <c r="AQ366" i="9"/>
  <c r="AQ133" i="9"/>
  <c r="AQ92" i="9"/>
  <c r="AQ128" i="9"/>
  <c r="AQ186" i="9"/>
  <c r="AQ433" i="9"/>
  <c r="AQ399" i="9"/>
  <c r="AQ257" i="9"/>
  <c r="AQ159" i="9"/>
  <c r="AQ341" i="9"/>
  <c r="AQ167" i="9"/>
  <c r="AQ28" i="9"/>
  <c r="AQ66" i="9"/>
  <c r="Z246" i="9"/>
  <c r="Z95" i="9"/>
  <c r="Z299" i="9"/>
  <c r="AQ263" i="9"/>
  <c r="AQ415" i="9"/>
  <c r="AQ33" i="9"/>
  <c r="AQ34" i="9"/>
  <c r="AQ103" i="9"/>
  <c r="AQ132" i="9"/>
  <c r="AQ73" i="9"/>
  <c r="AQ50" i="9"/>
  <c r="AQ31" i="9"/>
  <c r="AQ117" i="9"/>
  <c r="AQ376" i="9"/>
  <c r="AQ256" i="9"/>
  <c r="AQ22" i="9"/>
  <c r="AQ328" i="9"/>
  <c r="AQ71" i="9"/>
  <c r="AQ44" i="9"/>
  <c r="AQ391" i="9"/>
  <c r="AQ147" i="9"/>
  <c r="AQ357" i="9"/>
  <c r="AQ127" i="9"/>
  <c r="AQ77" i="9"/>
  <c r="AQ51" i="9"/>
  <c r="AQ80" i="9"/>
  <c r="AQ129" i="9"/>
  <c r="AQ97" i="9"/>
  <c r="AQ57" i="9"/>
  <c r="AQ16" i="9"/>
  <c r="M161" i="9"/>
  <c r="M129" i="9"/>
  <c r="M97" i="9"/>
  <c r="M65" i="9"/>
  <c r="M100" i="9"/>
  <c r="M36" i="9"/>
  <c r="M305" i="9"/>
  <c r="M33" i="9"/>
  <c r="M166" i="9"/>
  <c r="M134" i="9"/>
  <c r="M102" i="9"/>
  <c r="AQ425" i="9"/>
  <c r="AQ204" i="9"/>
  <c r="AQ88" i="9"/>
  <c r="AQ86" i="9"/>
  <c r="AQ14" i="9"/>
  <c r="AQ372" i="9"/>
  <c r="AQ419" i="9"/>
  <c r="AQ260" i="9"/>
  <c r="AQ346" i="9"/>
  <c r="AQ122" i="9"/>
  <c r="AR11" i="41"/>
  <c r="AR81" i="41" s="1"/>
  <c r="AQ10" i="9"/>
  <c r="V67" i="9"/>
  <c r="V225" i="9"/>
  <c r="V205" i="9"/>
  <c r="V181" i="9"/>
  <c r="V217" i="9"/>
  <c r="AQ160" i="9"/>
  <c r="AN322" i="9"/>
  <c r="AN132" i="9"/>
  <c r="AN59" i="9"/>
  <c r="AN308" i="9"/>
  <c r="AN193" i="9"/>
  <c r="AN237" i="9"/>
  <c r="AN427" i="9"/>
  <c r="AN363" i="9"/>
  <c r="AN196" i="9"/>
  <c r="AN110" i="9"/>
  <c r="AN405" i="9"/>
  <c r="Z283" i="9"/>
  <c r="Z260" i="9"/>
  <c r="Z92" i="9"/>
  <c r="Z45" i="9"/>
  <c r="Z44" i="9"/>
  <c r="AQ198" i="9"/>
  <c r="AQ136" i="9"/>
  <c r="AQ45" i="9"/>
  <c r="AQ197" i="9"/>
  <c r="AQ126" i="9"/>
  <c r="AQ106" i="9"/>
  <c r="AQ54" i="9"/>
  <c r="AQ60" i="9"/>
  <c r="AQ5" i="9"/>
  <c r="AQ135" i="9"/>
  <c r="AQ94" i="9"/>
  <c r="AQ29" i="9"/>
  <c r="AQ212" i="9"/>
  <c r="AQ56" i="9"/>
  <c r="AQ26" i="9"/>
  <c r="AQ275" i="9"/>
  <c r="AQ105" i="9"/>
  <c r="AQ98" i="9"/>
  <c r="AQ91" i="9"/>
  <c r="AQ116" i="9"/>
  <c r="AQ35" i="9"/>
  <c r="AQ9" i="9"/>
  <c r="AQ207" i="9"/>
  <c r="AQ337" i="9"/>
  <c r="AQ362" i="9"/>
  <c r="AQ55" i="9"/>
  <c r="AQ110" i="9"/>
  <c r="AQ85" i="9"/>
  <c r="AQ188" i="9"/>
  <c r="AQ119" i="9"/>
  <c r="AQ171" i="9"/>
  <c r="AQ191" i="9"/>
  <c r="AQ146" i="9"/>
  <c r="AQ185" i="9"/>
  <c r="AQ201" i="9"/>
  <c r="AQ210" i="9"/>
  <c r="AQ226" i="9"/>
  <c r="AQ230" i="9"/>
  <c r="AQ258" i="9"/>
  <c r="AQ245" i="9"/>
  <c r="AQ343" i="9"/>
  <c r="AQ254" i="9"/>
  <c r="AQ340" i="9"/>
  <c r="AQ379" i="9"/>
  <c r="AQ251" i="9"/>
  <c r="AQ394" i="9"/>
  <c r="AQ402" i="9"/>
  <c r="AQ410" i="9"/>
  <c r="AQ344" i="9"/>
  <c r="AQ418" i="9"/>
  <c r="AQ90" i="9"/>
  <c r="AQ142" i="9"/>
  <c r="AQ111" i="9"/>
  <c r="AQ165" i="9"/>
  <c r="AQ145" i="9"/>
  <c r="AQ172" i="9"/>
  <c r="AQ170" i="9"/>
  <c r="AQ178" i="9"/>
  <c r="AQ205" i="9"/>
  <c r="AQ218" i="9"/>
  <c r="AQ227" i="9"/>
  <c r="AQ228" i="9"/>
  <c r="AQ231" i="9"/>
  <c r="AQ74" i="9"/>
  <c r="AQ334" i="9"/>
  <c r="AQ347" i="9"/>
  <c r="AQ274" i="9"/>
  <c r="AQ365" i="9"/>
  <c r="AQ354" i="9"/>
  <c r="AQ359" i="9"/>
  <c r="AQ42" i="9"/>
  <c r="AQ41" i="9"/>
  <c r="AQ112" i="9"/>
  <c r="V357" i="9"/>
  <c r="V305" i="9"/>
  <c r="AQ93" i="9"/>
  <c r="AQ276" i="9"/>
  <c r="AQ324" i="9"/>
  <c r="AQ342" i="9"/>
  <c r="AQ371" i="9"/>
  <c r="AQ375" i="9"/>
  <c r="AQ383" i="9"/>
  <c r="AQ390" i="9"/>
  <c r="AQ398" i="9"/>
  <c r="AQ406" i="9"/>
  <c r="AQ414" i="9"/>
  <c r="AQ423" i="9"/>
  <c r="AQ266" i="9"/>
  <c r="AQ157" i="9"/>
  <c r="AQ235" i="9"/>
  <c r="AQ152" i="9"/>
  <c r="AQ331" i="9"/>
  <c r="AQ332" i="9"/>
  <c r="AQ327" i="9"/>
  <c r="V422" i="9"/>
  <c r="V326" i="9"/>
  <c r="V288" i="9"/>
  <c r="V136" i="9"/>
  <c r="V272" i="9"/>
  <c r="V44" i="9"/>
  <c r="V300" i="9"/>
  <c r="V373" i="9"/>
  <c r="V389" i="9"/>
  <c r="V144" i="9"/>
  <c r="V428" i="9"/>
  <c r="Z395" i="9"/>
  <c r="Z35" i="9"/>
  <c r="Z182" i="9"/>
  <c r="AQ352" i="9"/>
  <c r="AQ361" i="9"/>
  <c r="AQ424" i="9"/>
  <c r="X12" i="64"/>
  <c r="AQ7" i="9"/>
  <c r="AQ67" i="9"/>
  <c r="AQ63" i="9"/>
  <c r="AQ40" i="9"/>
  <c r="AQ96" i="9"/>
  <c r="AQ95" i="9"/>
  <c r="AQ75" i="9"/>
  <c r="AQ155" i="9"/>
  <c r="AQ138" i="9"/>
  <c r="AQ238" i="9"/>
  <c r="AQ21" i="9"/>
  <c r="AQ38" i="9"/>
  <c r="AQ100" i="9"/>
  <c r="Z150" i="9"/>
  <c r="Z227" i="9"/>
  <c r="AK413" i="9"/>
  <c r="AK381" i="9"/>
  <c r="AK349" i="9"/>
  <c r="AD231" i="9"/>
  <c r="AH277" i="9"/>
  <c r="AH183" i="9"/>
  <c r="AN207" i="9"/>
  <c r="AN402" i="9"/>
  <c r="AN27" i="9"/>
  <c r="AN148" i="9"/>
  <c r="AN84" i="9"/>
  <c r="AN36" i="9"/>
  <c r="AK317" i="9"/>
  <c r="AK285" i="9"/>
  <c r="AK253" i="9"/>
  <c r="V368" i="9"/>
  <c r="V82" i="9"/>
  <c r="V352" i="9"/>
  <c r="V419" i="9"/>
  <c r="V387" i="9"/>
  <c r="V130" i="9"/>
  <c r="V327" i="9"/>
  <c r="V295" i="9"/>
  <c r="V263" i="9"/>
  <c r="V150" i="9"/>
  <c r="V66" i="9"/>
  <c r="V26" i="9"/>
  <c r="V58" i="9"/>
  <c r="V122" i="9"/>
  <c r="V186" i="9"/>
  <c r="V262" i="9"/>
  <c r="V282" i="9"/>
  <c r="V314" i="9"/>
  <c r="V250" i="9"/>
  <c r="L11" i="41"/>
  <c r="AD398" i="9"/>
  <c r="AD249" i="9"/>
  <c r="AP11" i="41"/>
  <c r="V236" i="9"/>
  <c r="AH291" i="9"/>
  <c r="AN277" i="9"/>
  <c r="AN40" i="9"/>
  <c r="AN214" i="9"/>
  <c r="AN253" i="9"/>
  <c r="AN232" i="9"/>
  <c r="AN210" i="9"/>
  <c r="AN176" i="9"/>
  <c r="AN90" i="9"/>
  <c r="AN45" i="9"/>
  <c r="AN426" i="9"/>
  <c r="AN362" i="9"/>
  <c r="AN298" i="9"/>
  <c r="AN157" i="9"/>
  <c r="AN93" i="9"/>
  <c r="AN343" i="9"/>
  <c r="AN279" i="9"/>
  <c r="AN414" i="9"/>
  <c r="AN382" i="9"/>
  <c r="AN350" i="9"/>
  <c r="AN302" i="9"/>
  <c r="AN233" i="9"/>
  <c r="AN212" i="9"/>
  <c r="AN190" i="9"/>
  <c r="AN126" i="9"/>
  <c r="AN62" i="9"/>
  <c r="AN219" i="9"/>
  <c r="AN187" i="9"/>
  <c r="AN155" i="9"/>
  <c r="AN123" i="9"/>
  <c r="V108" i="9"/>
  <c r="V61" i="9"/>
  <c r="AH269" i="9"/>
  <c r="AH205" i="9"/>
  <c r="AD218" i="9"/>
  <c r="AD74" i="9"/>
  <c r="AD69" i="9"/>
  <c r="AD106" i="9"/>
  <c r="AD90" i="9"/>
  <c r="AD245" i="9"/>
  <c r="AD197" i="9"/>
  <c r="AD317" i="9"/>
  <c r="AD101" i="9"/>
  <c r="AH370" i="9"/>
  <c r="AH132" i="9"/>
  <c r="AH361" i="9"/>
  <c r="AH246" i="9"/>
  <c r="AH182" i="9"/>
  <c r="AH118" i="9"/>
  <c r="AH333" i="9"/>
  <c r="AH219" i="9"/>
  <c r="AH91" i="9"/>
  <c r="AH211" i="9"/>
  <c r="AD297" i="9"/>
  <c r="AD253" i="9"/>
  <c r="Y11" i="41"/>
  <c r="AD363" i="9"/>
  <c r="AD232" i="9"/>
  <c r="AD136" i="9"/>
  <c r="AD267" i="9"/>
  <c r="AD395" i="9"/>
  <c r="AM11" i="41"/>
  <c r="V227" i="9"/>
  <c r="V165" i="9"/>
  <c r="V83" i="9"/>
  <c r="V17" i="9"/>
  <c r="V36" i="9"/>
  <c r="V425" i="9"/>
  <c r="V400" i="9"/>
  <c r="V81" i="9"/>
  <c r="AH147" i="9"/>
  <c r="AH131" i="9"/>
  <c r="AH272" i="9"/>
  <c r="AH311" i="9"/>
  <c r="AH255" i="9"/>
  <c r="AH69" i="9"/>
  <c r="AD412" i="9"/>
  <c r="AD97" i="9"/>
  <c r="AD329" i="9"/>
  <c r="AD250" i="9"/>
  <c r="V138" i="9"/>
  <c r="V403" i="9"/>
  <c r="V371" i="9"/>
  <c r="V311" i="9"/>
  <c r="V279" i="9"/>
  <c r="V140" i="9"/>
  <c r="V204" i="9"/>
  <c r="V76" i="9"/>
  <c r="V87" i="9"/>
  <c r="AN63" i="9"/>
  <c r="AN48" i="9"/>
  <c r="AN16" i="9"/>
  <c r="V243" i="9"/>
  <c r="V211" i="9"/>
  <c r="V151" i="9"/>
  <c r="V121" i="9"/>
  <c r="V91" i="9"/>
  <c r="V75" i="9"/>
  <c r="V57" i="9"/>
  <c r="V41" i="9"/>
  <c r="V25" i="9"/>
  <c r="V9" i="9"/>
  <c r="V233" i="9"/>
  <c r="V131" i="9"/>
  <c r="V97" i="9"/>
  <c r="V50" i="9"/>
  <c r="V64" i="9"/>
  <c r="V124" i="9"/>
  <c r="V188" i="9"/>
  <c r="V252" i="9"/>
  <c r="V72" i="9"/>
  <c r="V134" i="9"/>
  <c r="V198" i="9"/>
  <c r="V259" i="9"/>
  <c r="V275" i="9"/>
  <c r="V291" i="9"/>
  <c r="V307" i="9"/>
  <c r="V323" i="9"/>
  <c r="V104" i="9"/>
  <c r="V232" i="9"/>
  <c r="V308" i="9"/>
  <c r="V98" i="9"/>
  <c r="V226" i="9"/>
  <c r="V306" i="9"/>
  <c r="V367" i="9"/>
  <c r="V383" i="9"/>
  <c r="V399" i="9"/>
  <c r="V415" i="9"/>
  <c r="V361" i="9"/>
  <c r="V345" i="9"/>
  <c r="V16" i="9"/>
  <c r="V160" i="9"/>
  <c r="V336" i="9"/>
  <c r="V106" i="9"/>
  <c r="V234" i="9"/>
  <c r="V310" i="9"/>
  <c r="V396" i="9"/>
  <c r="V433" i="9"/>
  <c r="V406" i="9"/>
  <c r="V418" i="9"/>
  <c r="V434" i="9"/>
  <c r="V247" i="9"/>
  <c r="V201" i="9"/>
  <c r="V185" i="9"/>
  <c r="V169" i="9"/>
  <c r="V155" i="9"/>
  <c r="V141" i="9"/>
  <c r="V125" i="9"/>
  <c r="V113" i="9"/>
  <c r="V95" i="9"/>
  <c r="V85" i="9"/>
  <c r="V77" i="9"/>
  <c r="V69" i="9"/>
  <c r="V59" i="9"/>
  <c r="V51" i="9"/>
  <c r="V43" i="9"/>
  <c r="V35" i="9"/>
  <c r="V27" i="9"/>
  <c r="V19" i="9"/>
  <c r="V11" i="9"/>
  <c r="V251" i="9"/>
  <c r="V237" i="9"/>
  <c r="V221" i="9"/>
  <c r="V203" i="9"/>
  <c r="V187" i="9"/>
  <c r="V171" i="9"/>
  <c r="V153" i="9"/>
  <c r="V119" i="9"/>
  <c r="V101" i="9"/>
  <c r="V42" i="9"/>
  <c r="V74" i="9"/>
  <c r="V84" i="9"/>
  <c r="V116" i="9"/>
  <c r="V148" i="9"/>
  <c r="V180" i="9"/>
  <c r="V212" i="9"/>
  <c r="V244" i="9"/>
  <c r="V14" i="9"/>
  <c r="V52" i="9"/>
  <c r="V94" i="9"/>
  <c r="V126" i="9"/>
  <c r="V158" i="9"/>
  <c r="V190" i="9"/>
  <c r="V222" i="9"/>
  <c r="V254" i="9"/>
  <c r="V265" i="9"/>
  <c r="V273" i="9"/>
  <c r="V281" i="9"/>
  <c r="V289" i="9"/>
  <c r="V297" i="9"/>
  <c r="V313" i="9"/>
  <c r="V321" i="9"/>
  <c r="V329" i="9"/>
  <c r="V88" i="9"/>
  <c r="V152" i="9"/>
  <c r="V216" i="9"/>
  <c r="V268" i="9"/>
  <c r="V332" i="9"/>
  <c r="V364" i="9"/>
  <c r="V146" i="9"/>
  <c r="V210" i="9"/>
  <c r="V266" i="9"/>
  <c r="V298" i="9"/>
  <c r="V330" i="9"/>
  <c r="V362" i="9"/>
  <c r="V381" i="9"/>
  <c r="V397" i="9"/>
  <c r="V405" i="9"/>
  <c r="V413" i="9"/>
  <c r="V421" i="9"/>
  <c r="V363" i="9"/>
  <c r="V347" i="9"/>
  <c r="V339" i="9"/>
  <c r="V331" i="9"/>
  <c r="V80" i="9"/>
  <c r="V208" i="9"/>
  <c r="V264" i="9"/>
  <c r="V296" i="9"/>
  <c r="V328" i="9"/>
  <c r="V270" i="9"/>
  <c r="V302" i="9"/>
  <c r="V334" i="9"/>
  <c r="V388" i="9"/>
  <c r="V420" i="9"/>
  <c r="V431" i="9"/>
  <c r="V358" i="9"/>
  <c r="V424" i="9"/>
  <c r="V366" i="9"/>
  <c r="V398" i="9"/>
  <c r="V350" i="9"/>
  <c r="V402" i="9"/>
  <c r="V430" i="9"/>
  <c r="V386" i="9"/>
  <c r="V320" i="9"/>
  <c r="V379" i="9"/>
  <c r="V319" i="9"/>
  <c r="V118" i="9"/>
  <c r="V139" i="9"/>
  <c r="V79" i="9"/>
  <c r="V189" i="9"/>
  <c r="V271" i="9"/>
  <c r="V48" i="9"/>
  <c r="V194" i="9"/>
  <c r="V395" i="9"/>
  <c r="V333" i="9"/>
  <c r="V60" i="9"/>
  <c r="V429" i="9"/>
  <c r="V426" i="9"/>
  <c r="V182" i="9"/>
  <c r="V99" i="9"/>
  <c r="V173" i="9"/>
  <c r="V46" i="9"/>
  <c r="V290" i="9"/>
  <c r="V408" i="9"/>
  <c r="V241" i="9"/>
  <c r="V157" i="9"/>
  <c r="V197" i="9"/>
  <c r="V137" i="9"/>
  <c r="V107" i="9"/>
  <c r="V65" i="9"/>
  <c r="V33" i="9"/>
  <c r="V249" i="9"/>
  <c r="V215" i="9"/>
  <c r="V183" i="9"/>
  <c r="V149" i="9"/>
  <c r="V111" i="9"/>
  <c r="V18" i="9"/>
  <c r="V12" i="9"/>
  <c r="V92" i="9"/>
  <c r="V156" i="9"/>
  <c r="V220" i="9"/>
  <c r="V20" i="9"/>
  <c r="V102" i="9"/>
  <c r="V166" i="9"/>
  <c r="V230" i="9"/>
  <c r="V267" i="9"/>
  <c r="V283" i="9"/>
  <c r="V299" i="9"/>
  <c r="V315" i="9"/>
  <c r="V24" i="9"/>
  <c r="V168" i="9"/>
  <c r="V276" i="9"/>
  <c r="V340" i="9"/>
  <c r="V162" i="9"/>
  <c r="V274" i="9"/>
  <c r="V338" i="9"/>
  <c r="V375" i="9"/>
  <c r="V391" i="9"/>
  <c r="V407" i="9"/>
  <c r="V423" i="9"/>
  <c r="V353" i="9"/>
  <c r="V96" i="9"/>
  <c r="V224" i="9"/>
  <c r="V304" i="9"/>
  <c r="V170" i="9"/>
  <c r="V278" i="9"/>
  <c r="V342" i="9"/>
  <c r="V376" i="9"/>
  <c r="V374" i="9"/>
  <c r="V370" i="9"/>
  <c r="V255" i="9"/>
  <c r="V239" i="9"/>
  <c r="V223" i="9"/>
  <c r="V207" i="9"/>
  <c r="V193" i="9"/>
  <c r="V161" i="9"/>
  <c r="V147" i="9"/>
  <c r="V133" i="9"/>
  <c r="V117" i="9"/>
  <c r="V73" i="9"/>
  <c r="V63" i="9"/>
  <c r="V55" i="9"/>
  <c r="V47" i="9"/>
  <c r="V31" i="9"/>
  <c r="V23" i="9"/>
  <c r="V15" i="9"/>
  <c r="V7" i="9"/>
  <c r="V245" i="9"/>
  <c r="V229" i="9"/>
  <c r="V213" i="9"/>
  <c r="V195" i="9"/>
  <c r="V179" i="9"/>
  <c r="V163" i="9"/>
  <c r="V145" i="9"/>
  <c r="V127" i="9"/>
  <c r="V109" i="9"/>
  <c r="V93" i="9"/>
  <c r="V32" i="9"/>
  <c r="V70" i="9"/>
  <c r="V100" i="9"/>
  <c r="V132" i="9"/>
  <c r="V164" i="9"/>
  <c r="V196" i="9"/>
  <c r="V228" i="9"/>
  <c r="V10" i="9"/>
  <c r="V40" i="9"/>
  <c r="V78" i="9"/>
  <c r="V110" i="9"/>
  <c r="V142" i="9"/>
  <c r="V174" i="9"/>
  <c r="V206" i="9"/>
  <c r="V238" i="9"/>
  <c r="V261" i="9"/>
  <c r="V269" i="9"/>
  <c r="V277" i="9"/>
  <c r="V293" i="9"/>
  <c r="V309" i="9"/>
  <c r="V317" i="9"/>
  <c r="V325" i="9"/>
  <c r="V30" i="9"/>
  <c r="V120" i="9"/>
  <c r="V184" i="9"/>
  <c r="V248" i="9"/>
  <c r="V284" i="9"/>
  <c r="V316" i="9"/>
  <c r="V348" i="9"/>
  <c r="V114" i="9"/>
  <c r="V178" i="9"/>
  <c r="V242" i="9"/>
  <c r="V369" i="9"/>
  <c r="V393" i="9"/>
  <c r="V401" i="9"/>
  <c r="V409" i="9"/>
  <c r="V417" i="9"/>
  <c r="V6" i="9"/>
  <c r="V359" i="9"/>
  <c r="V351" i="9"/>
  <c r="V343" i="9"/>
  <c r="V335" i="9"/>
  <c r="V56" i="9"/>
  <c r="V112" i="9"/>
  <c r="V176" i="9"/>
  <c r="V240" i="9"/>
  <c r="V280" i="9"/>
  <c r="V312" i="9"/>
  <c r="V344" i="9"/>
  <c r="V54" i="9"/>
  <c r="V286" i="9"/>
  <c r="V318" i="9"/>
  <c r="V372" i="9"/>
  <c r="V404" i="9"/>
  <c r="V427" i="9"/>
  <c r="V394" i="9"/>
  <c r="V392" i="9"/>
  <c r="V432" i="9"/>
  <c r="V382" i="9"/>
  <c r="V68" i="9"/>
  <c r="V416" i="9"/>
  <c r="V28" i="9"/>
  <c r="V380" i="9"/>
  <c r="V349" i="9"/>
  <c r="V356" i="9"/>
  <c r="V246" i="9"/>
  <c r="V34" i="9"/>
  <c r="V209" i="9"/>
  <c r="V45" i="9"/>
  <c r="V129" i="9"/>
  <c r="V253" i="9"/>
  <c r="V303" i="9"/>
  <c r="V292" i="9"/>
  <c r="V354" i="9"/>
  <c r="V365" i="9"/>
  <c r="V256" i="9"/>
  <c r="V294" i="9"/>
  <c r="V390" i="9"/>
  <c r="V22" i="9"/>
  <c r="V411" i="9"/>
  <c r="V105" i="9"/>
  <c r="V219" i="9"/>
  <c r="V29" i="9"/>
  <c r="V38" i="9"/>
  <c r="V287" i="9"/>
  <c r="V128" i="9"/>
  <c r="V200" i="9"/>
  <c r="V172" i="9"/>
  <c r="V202" i="9"/>
  <c r="M20" i="9"/>
  <c r="M313" i="9"/>
  <c r="M281" i="9"/>
  <c r="M185" i="9"/>
  <c r="M153" i="9"/>
  <c r="M57" i="9"/>
  <c r="AD341" i="9"/>
  <c r="AD225" i="9"/>
  <c r="AD64" i="9"/>
  <c r="AD199" i="9"/>
  <c r="M19" i="9"/>
  <c r="M295" i="9"/>
  <c r="M231" i="9"/>
  <c r="M324" i="9"/>
  <c r="M260" i="9"/>
  <c r="M196" i="9"/>
  <c r="M269" i="9"/>
  <c r="M59" i="9"/>
  <c r="M91" i="9"/>
  <c r="M123" i="9"/>
  <c r="M187" i="9"/>
  <c r="M219" i="9"/>
  <c r="M359" i="9"/>
  <c r="M407" i="9"/>
  <c r="M23" i="9"/>
  <c r="M87" i="9"/>
  <c r="M151" i="9"/>
  <c r="M433" i="9"/>
  <c r="M378" i="9"/>
  <c r="M264" i="9"/>
  <c r="AH78" i="9"/>
  <c r="AH200" i="9"/>
  <c r="AH418" i="9"/>
  <c r="AH300" i="9"/>
  <c r="AH408" i="9"/>
  <c r="AH433" i="9"/>
  <c r="AH221" i="9"/>
  <c r="AH184" i="9"/>
  <c r="AH157" i="9"/>
  <c r="AH93" i="9"/>
  <c r="AH387" i="9"/>
  <c r="AH371" i="9"/>
  <c r="AH315" i="9"/>
  <c r="AH59" i="9"/>
  <c r="AH268" i="9"/>
  <c r="AH220" i="9"/>
  <c r="AH92" i="9"/>
  <c r="AH258" i="9"/>
  <c r="AH341" i="9"/>
  <c r="AH335" i="9"/>
  <c r="AD380" i="9"/>
  <c r="AD414" i="9"/>
  <c r="AD172" i="9"/>
  <c r="AH149" i="9"/>
  <c r="AH266" i="9"/>
  <c r="AH369" i="9"/>
  <c r="AH196" i="9"/>
  <c r="AH134" i="9"/>
  <c r="M16" i="9"/>
  <c r="AK161" i="9"/>
  <c r="AK187" i="9"/>
  <c r="AK44" i="9"/>
  <c r="AK194" i="9"/>
  <c r="AK66" i="9"/>
  <c r="AN236" i="9"/>
  <c r="AN226" i="9"/>
  <c r="AN111" i="9"/>
  <c r="AN76" i="9"/>
  <c r="AN60" i="9"/>
  <c r="AN150" i="9"/>
  <c r="AN352" i="9"/>
  <c r="AN354" i="9"/>
  <c r="AN44" i="9"/>
  <c r="AN118" i="9"/>
  <c r="AN188" i="9"/>
  <c r="AN429" i="9"/>
  <c r="AN108" i="9"/>
  <c r="AN400" i="9"/>
  <c r="AN238" i="9"/>
  <c r="AN264" i="9"/>
  <c r="AN396" i="9"/>
  <c r="AN325" i="9"/>
  <c r="AN357" i="9"/>
  <c r="AN256" i="9"/>
  <c r="AN328" i="9"/>
  <c r="AN261" i="9"/>
  <c r="AN242" i="9"/>
  <c r="AN221" i="9"/>
  <c r="AN109" i="9"/>
  <c r="AN339" i="9"/>
  <c r="AN275" i="9"/>
  <c r="AN410" i="9"/>
  <c r="AN121" i="9"/>
  <c r="AN231" i="9"/>
  <c r="AN189" i="9"/>
  <c r="AN61" i="9"/>
  <c r="AN287" i="9"/>
  <c r="AN271" i="9"/>
  <c r="AN85" i="9"/>
  <c r="AN294" i="9"/>
  <c r="AN198" i="9"/>
  <c r="AN23" i="9"/>
  <c r="AK184" i="9"/>
  <c r="AD408" i="9"/>
  <c r="AK92" i="9"/>
  <c r="AK220" i="9"/>
  <c r="M84" i="9"/>
  <c r="M52" i="9"/>
  <c r="M345" i="9"/>
  <c r="M249" i="9"/>
  <c r="M217" i="9"/>
  <c r="M89" i="9"/>
  <c r="M9" i="9"/>
  <c r="M412" i="9"/>
  <c r="M380" i="9"/>
  <c r="M364" i="9"/>
  <c r="M375" i="9"/>
  <c r="M350" i="9"/>
  <c r="AK321" i="9"/>
  <c r="M126" i="9"/>
  <c r="M190" i="9"/>
  <c r="M254" i="9"/>
  <c r="M236" i="9"/>
  <c r="M155" i="9"/>
  <c r="M251" i="9"/>
  <c r="M315" i="9"/>
  <c r="AK251" i="9"/>
  <c r="AK123" i="9"/>
  <c r="M85" i="9"/>
  <c r="M149" i="9"/>
  <c r="M62" i="9"/>
  <c r="M300" i="9"/>
  <c r="AH23" i="9"/>
  <c r="AN283" i="9"/>
  <c r="AN320" i="9"/>
  <c r="AD56" i="9"/>
  <c r="Z132" i="9"/>
  <c r="Z315" i="9"/>
  <c r="Z146" i="9"/>
  <c r="AD277" i="9"/>
  <c r="AD167" i="9"/>
  <c r="AH102" i="9"/>
  <c r="M322" i="9"/>
  <c r="M306" i="9"/>
  <c r="M290" i="9"/>
  <c r="M274" i="9"/>
  <c r="M258" i="9"/>
  <c r="M242" i="9"/>
  <c r="M226" i="9"/>
  <c r="M210" i="9"/>
  <c r="M194" i="9"/>
  <c r="M178" i="9"/>
  <c r="M162" i="9"/>
  <c r="M146" i="9"/>
  <c r="M130" i="9"/>
  <c r="M114" i="9"/>
  <c r="M98" i="9"/>
  <c r="M82" i="9"/>
  <c r="M66" i="9"/>
  <c r="M50" i="9"/>
  <c r="M34" i="9"/>
  <c r="M18" i="9"/>
  <c r="M329" i="9"/>
  <c r="M297" i="9"/>
  <c r="M265" i="9"/>
  <c r="M233" i="9"/>
  <c r="M201" i="9"/>
  <c r="M169" i="9"/>
  <c r="M137" i="9"/>
  <c r="M121" i="9"/>
  <c r="M105" i="9"/>
  <c r="M73" i="9"/>
  <c r="M41" i="9"/>
  <c r="M25" i="9"/>
  <c r="AD58" i="9"/>
  <c r="AD405" i="9"/>
  <c r="AD382" i="9"/>
  <c r="AD366" i="9"/>
  <c r="AD411" i="9"/>
  <c r="AD361" i="9"/>
  <c r="U11" i="64"/>
  <c r="M180" i="9"/>
  <c r="M148" i="9"/>
  <c r="M116" i="9"/>
  <c r="M38" i="9"/>
  <c r="M253" i="9"/>
  <c r="M221" i="9"/>
  <c r="M140" i="9"/>
  <c r="M332" i="9"/>
  <c r="M247" i="9"/>
  <c r="M431" i="9"/>
  <c r="M55" i="9"/>
  <c r="M183" i="9"/>
  <c r="M349" i="9"/>
  <c r="M80" i="9"/>
  <c r="M334" i="9"/>
  <c r="M72" i="9"/>
  <c r="M240" i="9"/>
  <c r="M386" i="9"/>
  <c r="AK325" i="9"/>
  <c r="AK197" i="9"/>
  <c r="AK336" i="9"/>
  <c r="AK315" i="9"/>
  <c r="AK58" i="9"/>
  <c r="AK322" i="9"/>
  <c r="AD39" i="9"/>
  <c r="AD247" i="9"/>
  <c r="AD183" i="9"/>
  <c r="AD119" i="9"/>
  <c r="AH334" i="9"/>
  <c r="AH123" i="9"/>
  <c r="AD280" i="9"/>
  <c r="AD379" i="9"/>
  <c r="Z214" i="9"/>
  <c r="Z259" i="9"/>
  <c r="Z163" i="9"/>
  <c r="Z33" i="9"/>
  <c r="Z268" i="9"/>
  <c r="Z204" i="9"/>
  <c r="AD347" i="9"/>
  <c r="AD154" i="9"/>
  <c r="AD265" i="9"/>
  <c r="AD215" i="9"/>
  <c r="AD151" i="9"/>
  <c r="AD135" i="9"/>
  <c r="AD29" i="9"/>
  <c r="AD13" i="9"/>
  <c r="M327" i="9"/>
  <c r="M143" i="9"/>
  <c r="M79" i="9"/>
  <c r="M420" i="9"/>
  <c r="M404" i="9"/>
  <c r="M388" i="9"/>
  <c r="M372" i="9"/>
  <c r="M356" i="9"/>
  <c r="M338" i="9"/>
  <c r="M308" i="9"/>
  <c r="M244" i="9"/>
  <c r="M230" i="9"/>
  <c r="M198" i="9"/>
  <c r="M70" i="9"/>
  <c r="M6" i="9"/>
  <c r="M317" i="9"/>
  <c r="M189" i="9"/>
  <c r="M157" i="9"/>
  <c r="M125" i="9"/>
  <c r="M93" i="9"/>
  <c r="M61" i="9"/>
  <c r="M29" i="9"/>
  <c r="M30" i="9"/>
  <c r="M94" i="9"/>
  <c r="M158" i="9"/>
  <c r="M222" i="9"/>
  <c r="M286" i="9"/>
  <c r="M204" i="9"/>
  <c r="M268" i="9"/>
  <c r="M400" i="9"/>
  <c r="M432" i="9"/>
  <c r="M27" i="9"/>
  <c r="M75" i="9"/>
  <c r="M139" i="9"/>
  <c r="M235" i="9"/>
  <c r="M299" i="9"/>
  <c r="M351" i="9"/>
  <c r="M383" i="9"/>
  <c r="M415" i="9"/>
  <c r="M128" i="9"/>
  <c r="M256" i="9"/>
  <c r="M120" i="9"/>
  <c r="M346" i="9"/>
  <c r="M410" i="9"/>
  <c r="M328" i="9"/>
  <c r="M398" i="9"/>
  <c r="M430" i="9"/>
  <c r="M56" i="9"/>
  <c r="M280" i="9"/>
  <c r="AH237" i="9"/>
  <c r="AH173" i="9"/>
  <c r="AH232" i="9"/>
  <c r="AH168" i="9"/>
  <c r="AH230" i="9"/>
  <c r="AH425" i="9"/>
  <c r="AH414" i="9"/>
  <c r="AH393" i="9"/>
  <c r="AH360" i="9"/>
  <c r="AH280" i="9"/>
  <c r="AH248" i="9"/>
  <c r="AH419" i="9"/>
  <c r="AH355" i="9"/>
  <c r="AH325" i="9"/>
  <c r="AH301" i="9"/>
  <c r="AH188" i="9"/>
  <c r="AH156" i="9"/>
  <c r="AH279" i="9"/>
  <c r="AH55" i="9"/>
  <c r="AD344" i="9"/>
  <c r="AD140" i="9"/>
  <c r="AD376" i="9"/>
  <c r="AD334" i="9"/>
  <c r="AN386" i="9"/>
  <c r="AN162" i="9"/>
  <c r="Z398" i="9"/>
  <c r="Z420" i="9"/>
  <c r="Z411" i="9"/>
  <c r="Z347" i="9"/>
  <c r="AD108" i="9"/>
  <c r="AD302" i="9"/>
  <c r="AD121" i="9"/>
  <c r="AD128" i="9"/>
  <c r="AD16" i="9"/>
  <c r="AD103" i="9"/>
  <c r="AD397" i="9"/>
  <c r="AD161" i="9"/>
  <c r="AH227" i="9"/>
  <c r="AH19" i="9"/>
  <c r="AH29" i="9"/>
  <c r="AH70" i="9"/>
  <c r="AH71" i="9"/>
  <c r="AH7" i="9"/>
  <c r="AH61" i="9"/>
  <c r="AH53" i="9"/>
  <c r="Z12" i="9"/>
  <c r="AH415" i="9"/>
  <c r="AH308" i="9"/>
  <c r="AH409" i="9"/>
  <c r="AH293" i="9"/>
  <c r="AH27" i="9"/>
  <c r="AH259" i="9"/>
  <c r="AH83" i="9"/>
  <c r="AH8" i="9"/>
  <c r="AH199" i="9"/>
  <c r="AH135" i="9"/>
  <c r="AD28" i="9"/>
  <c r="AD204" i="9"/>
  <c r="AD76" i="9"/>
  <c r="AD331" i="9"/>
  <c r="AD165" i="9"/>
  <c r="AD427" i="9"/>
  <c r="AD10" i="9"/>
  <c r="A13" i="64"/>
  <c r="AH86" i="9"/>
  <c r="AH271" i="9"/>
  <c r="AH72" i="9"/>
  <c r="AD286" i="9"/>
  <c r="AD186" i="9"/>
  <c r="AD138" i="9"/>
  <c r="AD71" i="9"/>
  <c r="AH68" i="9"/>
  <c r="AD185" i="9"/>
  <c r="AH351" i="9"/>
  <c r="AH332" i="9"/>
  <c r="AH250" i="9"/>
  <c r="AH198" i="9"/>
  <c r="Z379" i="9"/>
  <c r="Z59" i="9"/>
  <c r="AH292" i="9"/>
  <c r="AH434" i="9"/>
  <c r="AH403" i="9"/>
  <c r="AH251" i="9"/>
  <c r="AH99" i="9"/>
  <c r="AD348" i="9"/>
  <c r="AD200" i="9"/>
  <c r="AD321" i="9"/>
  <c r="AD228" i="9"/>
  <c r="AH288" i="9"/>
  <c r="Z364" i="9"/>
  <c r="AD335" i="9"/>
  <c r="AD274" i="9"/>
  <c r="AD46" i="9"/>
  <c r="AD384" i="9"/>
  <c r="AD251" i="9"/>
  <c r="AD219" i="9"/>
  <c r="AD205" i="9"/>
  <c r="AD155" i="9"/>
  <c r="AD110" i="9"/>
  <c r="AD36" i="9"/>
  <c r="Z136" i="9"/>
  <c r="Z91" i="9"/>
  <c r="Z54" i="9"/>
  <c r="Z56" i="9"/>
  <c r="Z245" i="9"/>
  <c r="Z213" i="9"/>
  <c r="Z181" i="9"/>
  <c r="Z153" i="9"/>
  <c r="Z121" i="9"/>
  <c r="Z24" i="9"/>
  <c r="Z405" i="9"/>
  <c r="Z85" i="9"/>
  <c r="Z429" i="9"/>
  <c r="Z389" i="9"/>
  <c r="Z373" i="9"/>
  <c r="Z357" i="9"/>
  <c r="Z341" i="9"/>
  <c r="Z325" i="9"/>
  <c r="Z309" i="9"/>
  <c r="Z293" i="9"/>
  <c r="Z277" i="9"/>
  <c r="Z102" i="9"/>
  <c r="Z390" i="9"/>
  <c r="Z374" i="9"/>
  <c r="Z358" i="9"/>
  <c r="Z342" i="9"/>
  <c r="Z326" i="9"/>
  <c r="Z310" i="9"/>
  <c r="Z294" i="9"/>
  <c r="Z278" i="9"/>
  <c r="Z101" i="9"/>
  <c r="Z149" i="9"/>
  <c r="Z184" i="9"/>
  <c r="Z79" i="9"/>
  <c r="Z406" i="9"/>
  <c r="Z413" i="9"/>
  <c r="Z170" i="9"/>
  <c r="Z110" i="9"/>
  <c r="Z118" i="9"/>
  <c r="Z233" i="9"/>
  <c r="Z248" i="9"/>
  <c r="Z185" i="9"/>
  <c r="Z62" i="9"/>
  <c r="Z72" i="9"/>
  <c r="Z421" i="9"/>
  <c r="Z258" i="9"/>
  <c r="Z130" i="9"/>
  <c r="Z78" i="9"/>
  <c r="Z23" i="9"/>
  <c r="Z384" i="9"/>
  <c r="Z368" i="9"/>
  <c r="Z352" i="9"/>
  <c r="Z336" i="9"/>
  <c r="Z320" i="9"/>
  <c r="Z304" i="9"/>
  <c r="Z288" i="9"/>
  <c r="Z86" i="9"/>
  <c r="Z253" i="9"/>
  <c r="Z221" i="9"/>
  <c r="Z205" i="9"/>
  <c r="Z169" i="9"/>
  <c r="Z137" i="9"/>
  <c r="Z40" i="9"/>
  <c r="Z8" i="9"/>
  <c r="Z264" i="9"/>
  <c r="Z168" i="9"/>
  <c r="Z381" i="9"/>
  <c r="Z365" i="9"/>
  <c r="Z349" i="9"/>
  <c r="Z333" i="9"/>
  <c r="Z317" i="9"/>
  <c r="Z301" i="9"/>
  <c r="Z285" i="9"/>
  <c r="Z428" i="9"/>
  <c r="Z396" i="9"/>
  <c r="Z94" i="9"/>
  <c r="Z271" i="9"/>
  <c r="Z247" i="9"/>
  <c r="Z239" i="9"/>
  <c r="Z215" i="9"/>
  <c r="Z207" i="9"/>
  <c r="Z183" i="9"/>
  <c r="Z157" i="9"/>
  <c r="Z141" i="9"/>
  <c r="Z125" i="9"/>
  <c r="Z21" i="9"/>
  <c r="Z152" i="9"/>
  <c r="Z200" i="9"/>
  <c r="Z175" i="9"/>
  <c r="Z151" i="9"/>
  <c r="Z143" i="9"/>
  <c r="Z119" i="9"/>
  <c r="Z41" i="9"/>
  <c r="Z9" i="9"/>
  <c r="Z46" i="9"/>
  <c r="Z38" i="9"/>
  <c r="Z30" i="9"/>
  <c r="Z22" i="9"/>
  <c r="Z14" i="9"/>
  <c r="Z6" i="9"/>
  <c r="Z216" i="9"/>
  <c r="Z120" i="9"/>
  <c r="Z7" i="9"/>
  <c r="Z332" i="9"/>
  <c r="Z265" i="9"/>
  <c r="Z201" i="9"/>
  <c r="Z76" i="9"/>
  <c r="Z226" i="9"/>
  <c r="Z70" i="9"/>
  <c r="Z217" i="9"/>
  <c r="Z249" i="9"/>
  <c r="AD31" i="9"/>
  <c r="AD417" i="9"/>
  <c r="AD374" i="9"/>
  <c r="AD307" i="9"/>
  <c r="AD263" i="9"/>
  <c r="AD226" i="9"/>
  <c r="AD162" i="9"/>
  <c r="AD400" i="9"/>
  <c r="AD391" i="9"/>
  <c r="AD375" i="9"/>
  <c r="AD368" i="9"/>
  <c r="AD359" i="9"/>
  <c r="AD332" i="9"/>
  <c r="AD285" i="9"/>
  <c r="AD266" i="9"/>
  <c r="AD182" i="9"/>
  <c r="AD137" i="9"/>
  <c r="AD83" i="9"/>
  <c r="AD44" i="9"/>
  <c r="AD12" i="9"/>
  <c r="AD418" i="9"/>
  <c r="AD409" i="9"/>
  <c r="AD393" i="9"/>
  <c r="AD354" i="9"/>
  <c r="AD345" i="9"/>
  <c r="AD310" i="9"/>
  <c r="AD301" i="9"/>
  <c r="AD264" i="9"/>
  <c r="AD177" i="9"/>
  <c r="AD15" i="9"/>
  <c r="AD152" i="9"/>
  <c r="AD117" i="9"/>
  <c r="AD98" i="9"/>
  <c r="AD82" i="9"/>
  <c r="AD66" i="9"/>
  <c r="AD50" i="9"/>
  <c r="AD7" i="9"/>
  <c r="AD207" i="9"/>
  <c r="AD143" i="9"/>
  <c r="AD77" i="9"/>
  <c r="AD54" i="9"/>
  <c r="AD43" i="9"/>
  <c r="AD27" i="9"/>
  <c r="AD20" i="9"/>
  <c r="AH186" i="9"/>
  <c r="AH349" i="9"/>
  <c r="AH372" i="9"/>
  <c r="AH75" i="9"/>
  <c r="AH423" i="9"/>
  <c r="AH379" i="9"/>
  <c r="AH298" i="9"/>
  <c r="AH139" i="9"/>
  <c r="AH11" i="9"/>
  <c r="AH225" i="9"/>
  <c r="AH97" i="9"/>
  <c r="AH324" i="9"/>
  <c r="AH257" i="9"/>
  <c r="AH193" i="9"/>
  <c r="AH89" i="9"/>
  <c r="AH25" i="9"/>
  <c r="AH397" i="9"/>
  <c r="AH428" i="9"/>
  <c r="AH420" i="9"/>
  <c r="AH398" i="9"/>
  <c r="AH388" i="9"/>
  <c r="AH362" i="9"/>
  <c r="AH346" i="9"/>
  <c r="AH296" i="9"/>
  <c r="AH273" i="9"/>
  <c r="AH209" i="9"/>
  <c r="AH145" i="9"/>
  <c r="AH73" i="9"/>
  <c r="AH9" i="9"/>
  <c r="AH380" i="9"/>
  <c r="AH364" i="9"/>
  <c r="AH348" i="9"/>
  <c r="AH321" i="9"/>
  <c r="AH307" i="9"/>
  <c r="AH170" i="9"/>
  <c r="AH243" i="9"/>
  <c r="AH195" i="9"/>
  <c r="AH179" i="9"/>
  <c r="AH163" i="9"/>
  <c r="AH115" i="9"/>
  <c r="AH65" i="9"/>
  <c r="AH44" i="9"/>
  <c r="AH338" i="9"/>
  <c r="AH320" i="9"/>
  <c r="AH297" i="9"/>
  <c r="AH249" i="9"/>
  <c r="AH226" i="9"/>
  <c r="AH208" i="9"/>
  <c r="AH185" i="9"/>
  <c r="AH162" i="9"/>
  <c r="AH130" i="9"/>
  <c r="AH191" i="9"/>
  <c r="AH127" i="9"/>
  <c r="AH63" i="9"/>
  <c r="AH90" i="9"/>
  <c r="AH50" i="9"/>
  <c r="AH146" i="9"/>
  <c r="AH128" i="9"/>
  <c r="AH105" i="9"/>
  <c r="AH303" i="9"/>
  <c r="AH82" i="9"/>
  <c r="AH42" i="9"/>
  <c r="AH32" i="9"/>
  <c r="AD428" i="9"/>
  <c r="AD401" i="9"/>
  <c r="AD369" i="9"/>
  <c r="AD330" i="9"/>
  <c r="AD293" i="9"/>
  <c r="AD269" i="9"/>
  <c r="AD236" i="9"/>
  <c r="AD211" i="9"/>
  <c r="AD129" i="9"/>
  <c r="AD389" i="9"/>
  <c r="AD373" i="9"/>
  <c r="AD323" i="9"/>
  <c r="AD294" i="9"/>
  <c r="AD282" i="9"/>
  <c r="AD271" i="9"/>
  <c r="AD260" i="9"/>
  <c r="AD237" i="9"/>
  <c r="AD214" i="9"/>
  <c r="AD187" i="9"/>
  <c r="AD173" i="9"/>
  <c r="AD148" i="9"/>
  <c r="AD132" i="9"/>
  <c r="AD88" i="9"/>
  <c r="AD81" i="9"/>
  <c r="AD49" i="9"/>
  <c r="AD19" i="9"/>
  <c r="AD425" i="9"/>
  <c r="AD404" i="9"/>
  <c r="AD386" i="9"/>
  <c r="AD370" i="9"/>
  <c r="AD322" i="9"/>
  <c r="AD308" i="9"/>
  <c r="AD298" i="9"/>
  <c r="AD275" i="9"/>
  <c r="AD257" i="9"/>
  <c r="AD193" i="9"/>
  <c r="AD142" i="9"/>
  <c r="AD94" i="9"/>
  <c r="AD47" i="9"/>
  <c r="AD146" i="9"/>
  <c r="AD130" i="9"/>
  <c r="AD125" i="9"/>
  <c r="AD104" i="9"/>
  <c r="AD89" i="9"/>
  <c r="AD73" i="9"/>
  <c r="AD48" i="9"/>
  <c r="AD18" i="9"/>
  <c r="AD9" i="9"/>
  <c r="AD239" i="9"/>
  <c r="AD175" i="9"/>
  <c r="AD111" i="9"/>
  <c r="AD93" i="9"/>
  <c r="AD59" i="9"/>
  <c r="AD52" i="9"/>
  <c r="AD38" i="9"/>
  <c r="AD22" i="9"/>
  <c r="AH347" i="9"/>
  <c r="AH389" i="9"/>
  <c r="AH262" i="9"/>
  <c r="AH405" i="9"/>
  <c r="AH374" i="9"/>
  <c r="AH264" i="9"/>
  <c r="AH122" i="9"/>
  <c r="AH381" i="9"/>
  <c r="AH410" i="9"/>
  <c r="AH358" i="9"/>
  <c r="AH310" i="9"/>
  <c r="AH107" i="9"/>
  <c r="AH10" i="9"/>
  <c r="AD390" i="9"/>
  <c r="AD174" i="9"/>
  <c r="AD419" i="9"/>
  <c r="AD63" i="9"/>
  <c r="AD169" i="9"/>
  <c r="AD252" i="9"/>
  <c r="AD413" i="9"/>
  <c r="AD311" i="9"/>
  <c r="AD206" i="9"/>
  <c r="AD217" i="9"/>
  <c r="AD150" i="9"/>
  <c r="AD340" i="9"/>
  <c r="AD357" i="9"/>
  <c r="AD203" i="9"/>
  <c r="AD157" i="9"/>
  <c r="AD268" i="9"/>
  <c r="AD141" i="9"/>
  <c r="AD41" i="9"/>
  <c r="AD159" i="9"/>
  <c r="AD61" i="9"/>
  <c r="AD233" i="9"/>
  <c r="AD424" i="9"/>
  <c r="AD195" i="9"/>
  <c r="AD421" i="9"/>
  <c r="AD383" i="9"/>
  <c r="AD309" i="9"/>
  <c r="AD178" i="9"/>
  <c r="AD14" i="9"/>
  <c r="AD210" i="9"/>
  <c r="AD403" i="9"/>
  <c r="AD176" i="9"/>
  <c r="AD423" i="9"/>
  <c r="AD371" i="9"/>
  <c r="AD314" i="9"/>
  <c r="AD281" i="9"/>
  <c r="AD208" i="9"/>
  <c r="AD145" i="9"/>
  <c r="AD65" i="9"/>
  <c r="AD416" i="9"/>
  <c r="AD365" i="9"/>
  <c r="AD333" i="9"/>
  <c r="AD261" i="9"/>
  <c r="AD229" i="9"/>
  <c r="AD147" i="9"/>
  <c r="AD92" i="9"/>
  <c r="AD432" i="9"/>
  <c r="AD394" i="9"/>
  <c r="AD288" i="9"/>
  <c r="AD194" i="9"/>
  <c r="AD352" i="9"/>
  <c r="AD313" i="9"/>
  <c r="AD292" i="9"/>
  <c r="AD246" i="9"/>
  <c r="AD198" i="9"/>
  <c r="AD171" i="9"/>
  <c r="AD153" i="9"/>
  <c r="AD107" i="9"/>
  <c r="AD51" i="9"/>
  <c r="AD388" i="9"/>
  <c r="AD338" i="9"/>
  <c r="AD320" i="9"/>
  <c r="AD289" i="9"/>
  <c r="AD216" i="9"/>
  <c r="AD62" i="9"/>
  <c r="AD114" i="9"/>
  <c r="AD34" i="9"/>
  <c r="AD255" i="9"/>
  <c r="AD127" i="9"/>
  <c r="AD75" i="9"/>
  <c r="AD45" i="9"/>
  <c r="AD223" i="9"/>
  <c r="AD112" i="9"/>
  <c r="AD126" i="9"/>
  <c r="AD287" i="9"/>
  <c r="AD420" i="9"/>
  <c r="AD166" i="9"/>
  <c r="AD273" i="9"/>
  <c r="AD33" i="9"/>
  <c r="AD367" i="9"/>
  <c r="AD160" i="9"/>
  <c r="AD284" i="9"/>
  <c r="AD72" i="9"/>
  <c r="AD346" i="9"/>
  <c r="AD324" i="9"/>
  <c r="AD181" i="9"/>
  <c r="AD431" i="9"/>
  <c r="AD429" i="9"/>
  <c r="AH74" i="9"/>
  <c r="AH79" i="9"/>
  <c r="AH207" i="9"/>
  <c r="AH327" i="9"/>
  <c r="AH160" i="9"/>
  <c r="AH201" i="9"/>
  <c r="AH242" i="9"/>
  <c r="AH322" i="9"/>
  <c r="AH383" i="9"/>
  <c r="AH49" i="9"/>
  <c r="AH101" i="9"/>
  <c r="AH133" i="9"/>
  <c r="AH165" i="9"/>
  <c r="AH197" i="9"/>
  <c r="AH229" i="9"/>
  <c r="AH261" i="9"/>
  <c r="AH116" i="9"/>
  <c r="AH187" i="9"/>
  <c r="AH299" i="9"/>
  <c r="AH323" i="9"/>
  <c r="AH350" i="9"/>
  <c r="AH382" i="9"/>
  <c r="AH20" i="9"/>
  <c r="AH150" i="9"/>
  <c r="AH189" i="9"/>
  <c r="AH278" i="9"/>
  <c r="AH353" i="9"/>
  <c r="AH385" i="9"/>
  <c r="AH406" i="9"/>
  <c r="AH5" i="9"/>
  <c r="AH294" i="9"/>
  <c r="AH363" i="9"/>
  <c r="AH424" i="9"/>
  <c r="AH104" i="9"/>
  <c r="AH260" i="9"/>
  <c r="AH394" i="9"/>
  <c r="AH228" i="9"/>
  <c r="AH416" i="9"/>
  <c r="AH267" i="9"/>
  <c r="AH407" i="9"/>
  <c r="AH164" i="9"/>
  <c r="AH326" i="9"/>
  <c r="AH57" i="9"/>
  <c r="AH13" i="9"/>
  <c r="AD70" i="9"/>
  <c r="AH161" i="9"/>
  <c r="AH345" i="9"/>
  <c r="AH402" i="9"/>
  <c r="AH384" i="9"/>
  <c r="AH365" i="9"/>
  <c r="AH129" i="9"/>
  <c r="AH392" i="9"/>
  <c r="AH141" i="9"/>
  <c r="AH401" i="9"/>
  <c r="AH285" i="9"/>
  <c r="AH152" i="9"/>
  <c r="AH427" i="9"/>
  <c r="AH343" i="9"/>
  <c r="AH283" i="9"/>
  <c r="AH138" i="9"/>
  <c r="AH254" i="9"/>
  <c r="AH190" i="9"/>
  <c r="AH126" i="9"/>
  <c r="AH60" i="9"/>
  <c r="AH336" i="9"/>
  <c r="AH256" i="9"/>
  <c r="AH169" i="9"/>
  <c r="AH295" i="9"/>
  <c r="AH47" i="9"/>
  <c r="AH24" i="9"/>
  <c r="AD396" i="9"/>
  <c r="AD385" i="9"/>
  <c r="AD387" i="9"/>
  <c r="AD118" i="9"/>
  <c r="AD350" i="9"/>
  <c r="AD139" i="9"/>
  <c r="AD248" i="9"/>
  <c r="AD96" i="9"/>
  <c r="AD24" i="9"/>
  <c r="AD430" i="9"/>
  <c r="AD283" i="9"/>
  <c r="AD351" i="9"/>
  <c r="AH43" i="9"/>
  <c r="AH429" i="9"/>
  <c r="AH330" i="9"/>
  <c r="AH282" i="9"/>
  <c r="AH154" i="9"/>
  <c r="AH404" i="9"/>
  <c r="AH378" i="9"/>
  <c r="AH328" i="9"/>
  <c r="AH41" i="9"/>
  <c r="AH339" i="9"/>
  <c r="AH276" i="9"/>
  <c r="AH234" i="9"/>
  <c r="AH202" i="9"/>
  <c r="AH148" i="9"/>
  <c r="AH106" i="9"/>
  <c r="AH286" i="9"/>
  <c r="AH252" i="9"/>
  <c r="AH236" i="9"/>
  <c r="AH204" i="9"/>
  <c r="AH172" i="9"/>
  <c r="AH140" i="9"/>
  <c r="AH124" i="9"/>
  <c r="AH108" i="9"/>
  <c r="AH76" i="9"/>
  <c r="AH51" i="9"/>
  <c r="AH33" i="9"/>
  <c r="AH12" i="9"/>
  <c r="AH359" i="9"/>
  <c r="AH329" i="9"/>
  <c r="AH306" i="9"/>
  <c r="AH281" i="9"/>
  <c r="AH240" i="9"/>
  <c r="AH217" i="9"/>
  <c r="AH194" i="9"/>
  <c r="AH176" i="9"/>
  <c r="AH153" i="9"/>
  <c r="AH112" i="9"/>
  <c r="AH223" i="9"/>
  <c r="AH159" i="9"/>
  <c r="AH95" i="9"/>
  <c r="AH31" i="9"/>
  <c r="AH80" i="9"/>
  <c r="AH58" i="9"/>
  <c r="AH40" i="9"/>
  <c r="AH18" i="9"/>
  <c r="AH137" i="9"/>
  <c r="AH114" i="9"/>
  <c r="AH96" i="9"/>
  <c r="AH287" i="9"/>
  <c r="AH215" i="9"/>
  <c r="AH87" i="9"/>
  <c r="AH77" i="9"/>
  <c r="AH66" i="9"/>
  <c r="AH48" i="9"/>
  <c r="AH26" i="9"/>
  <c r="AH16" i="9"/>
  <c r="AD213" i="9"/>
  <c r="AD295" i="9"/>
  <c r="AD8" i="9"/>
  <c r="AD242" i="9"/>
  <c r="AD415" i="9"/>
  <c r="AD378" i="9"/>
  <c r="AD134" i="9"/>
  <c r="AD358" i="9"/>
  <c r="AD278" i="9"/>
  <c r="AD102" i="9"/>
  <c r="AD291" i="9"/>
  <c r="AD95" i="9"/>
  <c r="AD399" i="9"/>
  <c r="AD300" i="9"/>
  <c r="AD339" i="9"/>
  <c r="AD230" i="9"/>
  <c r="AD180" i="9"/>
  <c r="AD116" i="9"/>
  <c r="AD434" i="9"/>
  <c r="AD356" i="9"/>
  <c r="AD296" i="9"/>
  <c r="AD234" i="9"/>
  <c r="AD168" i="9"/>
  <c r="AD30" i="9"/>
  <c r="AD120" i="9"/>
  <c r="AD80" i="9"/>
  <c r="AD23" i="9"/>
  <c r="AD84" i="9"/>
  <c r="AD85" i="9"/>
  <c r="AD381" i="9"/>
  <c r="AD259" i="9"/>
  <c r="AD131" i="9"/>
  <c r="AD433" i="9"/>
  <c r="AD342" i="9"/>
  <c r="AD276" i="9"/>
  <c r="AD201" i="9"/>
  <c r="AD60" i="9"/>
  <c r="AD364" i="9"/>
  <c r="AD78" i="9"/>
  <c r="AD337" i="9"/>
  <c r="AD238" i="9"/>
  <c r="AD113" i="9"/>
  <c r="AD410" i="9"/>
  <c r="AD349" i="9"/>
  <c r="AD290" i="9"/>
  <c r="AD227" i="9"/>
  <c r="AD163" i="9"/>
  <c r="AD99" i="9"/>
  <c r="AD392" i="9"/>
  <c r="AD355" i="9"/>
  <c r="AD303" i="9"/>
  <c r="AD272" i="9"/>
  <c r="AD254" i="9"/>
  <c r="AD222" i="9"/>
  <c r="AD190" i="9"/>
  <c r="AD158" i="9"/>
  <c r="AD115" i="9"/>
  <c r="AD40" i="9"/>
  <c r="AD406" i="9"/>
  <c r="AD362" i="9"/>
  <c r="AD305" i="9"/>
  <c r="AD243" i="9"/>
  <c r="AD407" i="9"/>
  <c r="AD343" i="9"/>
  <c r="AD325" i="9"/>
  <c r="AD304" i="9"/>
  <c r="AD262" i="9"/>
  <c r="AD235" i="9"/>
  <c r="AD212" i="9"/>
  <c r="AD189" i="9"/>
  <c r="AD164" i="9"/>
  <c r="AD123" i="9"/>
  <c r="AD100" i="9"/>
  <c r="AD17" i="9"/>
  <c r="AD402" i="9"/>
  <c r="AD372" i="9"/>
  <c r="AD279" i="9"/>
  <c r="AD241" i="9"/>
  <c r="AD202" i="9"/>
  <c r="AD170" i="9"/>
  <c r="AD79" i="9"/>
  <c r="AD37" i="9"/>
  <c r="AD144" i="9"/>
  <c r="AD109" i="9"/>
  <c r="AD87" i="9"/>
  <c r="AD55" i="9"/>
  <c r="AD25" i="9"/>
  <c r="AD191" i="9"/>
  <c r="AD86" i="9"/>
  <c r="AD68" i="9"/>
  <c r="AD6" i="9"/>
  <c r="AD57" i="9"/>
  <c r="AD149" i="9"/>
  <c r="AD209" i="9"/>
  <c r="AD336" i="9"/>
  <c r="AD105" i="9"/>
  <c r="AD221" i="9"/>
  <c r="AD327" i="9"/>
  <c r="AD258" i="9"/>
  <c r="AD67" i="9"/>
  <c r="AD224" i="9"/>
  <c r="AD360" i="9"/>
  <c r="AD220" i="9"/>
  <c r="AD35" i="9"/>
  <c r="AD319" i="9"/>
  <c r="AD326" i="9"/>
  <c r="AD240" i="9"/>
  <c r="AH34" i="9"/>
  <c r="AH15" i="9"/>
  <c r="AH143" i="9"/>
  <c r="AH263" i="9"/>
  <c r="AH121" i="9"/>
  <c r="AH178" i="9"/>
  <c r="AH224" i="9"/>
  <c r="AH265" i="9"/>
  <c r="AH304" i="9"/>
  <c r="AH28" i="9"/>
  <c r="AH67" i="9"/>
  <c r="AH117" i="9"/>
  <c r="AH181" i="9"/>
  <c r="AH245" i="9"/>
  <c r="AH275" i="9"/>
  <c r="AH62" i="9"/>
  <c r="AH155" i="9"/>
  <c r="AH309" i="9"/>
  <c r="AH337" i="9"/>
  <c r="AH366" i="9"/>
  <c r="AH411" i="9"/>
  <c r="AH84" i="9"/>
  <c r="AH177" i="9"/>
  <c r="AH216" i="9"/>
  <c r="AH312" i="9"/>
  <c r="AH396" i="9"/>
  <c r="AH417" i="9"/>
  <c r="AH166" i="9"/>
  <c r="AH316" i="9"/>
  <c r="AH399" i="9"/>
  <c r="AH36" i="9"/>
  <c r="AH100" i="9"/>
  <c r="AH340" i="9"/>
  <c r="AH136" i="9"/>
  <c r="AH377" i="9"/>
  <c r="AH421" i="9"/>
  <c r="AH386" i="9"/>
  <c r="AH342" i="9"/>
  <c r="AH203" i="9"/>
  <c r="AH352" i="9"/>
  <c r="AH235" i="9"/>
  <c r="AH431" i="9"/>
  <c r="AH302" i="9"/>
  <c r="AH422" i="9"/>
  <c r="AH376" i="9"/>
  <c r="AH241" i="9"/>
  <c r="AH426" i="9"/>
  <c r="AH413" i="9"/>
  <c r="AH412" i="9"/>
  <c r="AH214" i="9"/>
  <c r="AH357" i="9"/>
  <c r="AH180" i="9"/>
  <c r="AH206" i="9"/>
  <c r="AH81" i="9"/>
  <c r="AH274" i="9"/>
  <c r="AH22" i="9"/>
  <c r="AH45" i="9"/>
  <c r="AD188" i="9"/>
  <c r="AD196" i="9"/>
  <c r="AD422" i="9"/>
  <c r="AH313" i="9"/>
  <c r="AH238" i="9"/>
  <c r="AH395" i="9"/>
  <c r="AH430" i="9"/>
  <c r="AH314" i="9"/>
  <c r="AD11" i="9"/>
  <c r="AH85" i="9"/>
  <c r="AD179" i="9"/>
  <c r="AD318" i="9"/>
  <c r="AH318" i="9"/>
  <c r="AH331" i="9"/>
  <c r="AH239" i="9"/>
  <c r="AH125" i="9"/>
  <c r="AH356" i="9"/>
  <c r="Z371" i="9"/>
  <c r="AH113" i="9"/>
  <c r="AH373" i="9"/>
  <c r="AH317" i="9"/>
  <c r="AH212" i="9"/>
  <c r="AH284" i="9"/>
  <c r="AH222" i="9"/>
  <c r="AH158" i="9"/>
  <c r="AH94" i="9"/>
  <c r="AH17" i="9"/>
  <c r="AH290" i="9"/>
  <c r="AH210" i="9"/>
  <c r="AH98" i="9"/>
  <c r="AH175" i="9"/>
  <c r="AH64" i="9"/>
  <c r="AD353" i="9"/>
  <c r="AD426" i="9"/>
  <c r="AD156" i="9"/>
  <c r="AD256" i="9"/>
  <c r="AD312" i="9"/>
  <c r="AD244" i="9"/>
  <c r="AD377" i="9"/>
  <c r="AD42" i="9"/>
  <c r="AD91" i="9"/>
  <c r="AD184" i="9"/>
  <c r="AD306" i="9"/>
  <c r="AD328" i="9"/>
  <c r="AD21" i="9"/>
  <c r="AH289" i="9"/>
  <c r="AH14" i="9"/>
  <c r="AH171" i="9"/>
  <c r="AH218" i="9"/>
  <c r="AH344" i="9"/>
  <c r="AH52" i="9"/>
  <c r="AH305" i="9"/>
  <c r="AH270" i="9"/>
  <c r="AH142" i="9"/>
  <c r="AH367" i="9"/>
  <c r="AH192" i="9"/>
  <c r="AH111" i="9"/>
  <c r="AD5" i="9"/>
  <c r="AD192" i="9"/>
  <c r="AD133" i="9"/>
  <c r="AH144" i="9"/>
  <c r="AH110" i="9"/>
  <c r="AH244" i="9"/>
  <c r="AH253" i="9"/>
  <c r="AH46" i="9"/>
  <c r="AH109" i="9"/>
  <c r="AD124" i="9"/>
  <c r="AH233" i="9"/>
  <c r="AD32" i="9"/>
  <c r="AH391" i="9"/>
  <c r="AH390" i="9"/>
  <c r="AH174" i="9"/>
  <c r="AH354" i="9"/>
  <c r="AH35" i="9"/>
  <c r="AH30" i="9"/>
  <c r="Z99" i="9"/>
  <c r="Z400" i="9"/>
  <c r="Z194" i="9"/>
  <c r="Z426" i="9"/>
  <c r="Z393" i="9"/>
  <c r="Z361" i="9"/>
  <c r="Z329" i="9"/>
  <c r="Z297" i="9"/>
  <c r="Z240" i="9"/>
  <c r="Z117" i="9"/>
  <c r="Z425" i="9"/>
  <c r="Z266" i="9"/>
  <c r="Z138" i="9"/>
  <c r="Z222" i="9"/>
  <c r="Z158" i="9"/>
  <c r="Z96" i="9"/>
  <c r="Z392" i="9"/>
  <c r="Z376" i="9"/>
  <c r="Z360" i="9"/>
  <c r="Z344" i="9"/>
  <c r="Z328" i="9"/>
  <c r="Z312" i="9"/>
  <c r="Z296" i="9"/>
  <c r="Z280" i="9"/>
  <c r="Z228" i="9"/>
  <c r="Z164" i="9"/>
  <c r="Z104" i="9"/>
  <c r="Z261" i="9"/>
  <c r="Z229" i="9"/>
  <c r="Z197" i="9"/>
  <c r="Z13" i="9"/>
  <c r="Z422" i="9"/>
  <c r="Z383" i="9"/>
  <c r="Z291" i="9"/>
  <c r="Z355" i="9"/>
  <c r="Z242" i="9"/>
  <c r="Z112" i="9"/>
  <c r="Z77" i="9"/>
  <c r="Z11" i="9"/>
  <c r="Z423" i="9"/>
  <c r="Z407" i="9"/>
  <c r="Z224" i="9"/>
  <c r="Z160" i="9"/>
  <c r="Z64" i="9"/>
  <c r="Z404" i="9"/>
  <c r="Z250" i="9"/>
  <c r="Z186" i="9"/>
  <c r="Z122" i="9"/>
  <c r="Z73" i="9"/>
  <c r="Z19" i="9"/>
  <c r="Z114" i="9"/>
  <c r="Z93" i="9"/>
  <c r="Z75" i="9"/>
  <c r="Z47" i="9"/>
  <c r="Z15" i="9"/>
  <c r="Z382" i="9"/>
  <c r="Z366" i="9"/>
  <c r="Z350" i="9"/>
  <c r="Z334" i="9"/>
  <c r="Z318" i="9"/>
  <c r="Z302" i="9"/>
  <c r="Z286" i="9"/>
  <c r="Z252" i="9"/>
  <c r="Z220" i="9"/>
  <c r="Z188" i="9"/>
  <c r="Z339" i="9"/>
  <c r="Z27" i="9"/>
  <c r="Z377" i="9"/>
  <c r="Z345" i="9"/>
  <c r="Z313" i="9"/>
  <c r="Z281" i="9"/>
  <c r="Z176" i="9"/>
  <c r="Z74" i="9"/>
  <c r="Z409" i="9"/>
  <c r="Z202" i="9"/>
  <c r="Z80" i="9"/>
  <c r="Z254" i="9"/>
  <c r="Z190" i="9"/>
  <c r="Z126" i="9"/>
  <c r="Z237" i="9"/>
  <c r="Z189" i="9"/>
  <c r="Z343" i="9"/>
  <c r="Z323" i="9"/>
  <c r="Z387" i="9"/>
  <c r="Z416" i="9"/>
  <c r="Z408" i="9"/>
  <c r="Z274" i="9"/>
  <c r="Z210" i="9"/>
  <c r="Z98" i="9"/>
  <c r="Z43" i="9"/>
  <c r="Z431" i="9"/>
  <c r="Z415" i="9"/>
  <c r="Z399" i="9"/>
  <c r="Z256" i="9"/>
  <c r="Z192" i="9"/>
  <c r="Z128" i="9"/>
  <c r="Z412" i="9"/>
  <c r="Z218" i="9"/>
  <c r="Z154" i="9"/>
  <c r="Z51" i="9"/>
  <c r="Z262" i="9"/>
  <c r="Z230" i="9"/>
  <c r="Z198" i="9"/>
  <c r="Z166" i="9"/>
  <c r="Z134" i="9"/>
  <c r="Z107" i="9"/>
  <c r="Z82" i="9"/>
  <c r="Z65" i="9"/>
  <c r="Z31" i="9"/>
  <c r="Z394" i="9"/>
  <c r="Z386" i="9"/>
  <c r="Z378" i="9"/>
  <c r="Z362" i="9"/>
  <c r="Z354" i="9"/>
  <c r="Z346" i="9"/>
  <c r="Z330" i="9"/>
  <c r="Z322" i="9"/>
  <c r="Z314" i="9"/>
  <c r="Z298" i="9"/>
  <c r="Z290" i="9"/>
  <c r="Z282" i="9"/>
  <c r="Z236" i="9"/>
  <c r="Z156" i="9"/>
  <c r="Z124" i="9"/>
  <c r="Z83" i="9"/>
  <c r="Z275" i="9"/>
  <c r="Z267" i="9"/>
  <c r="Z251" i="9"/>
  <c r="Z243" i="9"/>
  <c r="Z235" i="9"/>
  <c r="Z219" i="9"/>
  <c r="Z211" i="9"/>
  <c r="Z203" i="9"/>
  <c r="Z187" i="9"/>
  <c r="Z179" i="9"/>
  <c r="Z165" i="9"/>
  <c r="Z133" i="9"/>
  <c r="Z116" i="9"/>
  <c r="Z84" i="9"/>
  <c r="Z69" i="9"/>
  <c r="Z37" i="9"/>
  <c r="Z52" i="9"/>
  <c r="Z36" i="9"/>
  <c r="Z20" i="9"/>
  <c r="Z419" i="9"/>
  <c r="Z311" i="9"/>
  <c r="Z319" i="9"/>
  <c r="Z106" i="9"/>
  <c r="Z171" i="9"/>
  <c r="Z155" i="9"/>
  <c r="Z147" i="9"/>
  <c r="Z139" i="9"/>
  <c r="Z123" i="9"/>
  <c r="Z63" i="9"/>
  <c r="Z66" i="9"/>
  <c r="Z49" i="9"/>
  <c r="Z17" i="9"/>
  <c r="Z50" i="9"/>
  <c r="Z42" i="9"/>
  <c r="Z34" i="9"/>
  <c r="Z26" i="9"/>
  <c r="Z18" i="9"/>
  <c r="Z10" i="9"/>
  <c r="Z303" i="9"/>
  <c r="Z430" i="9"/>
  <c r="Z295" i="9"/>
  <c r="Z359" i="9"/>
  <c r="Z5" i="9"/>
  <c r="Z287" i="9"/>
  <c r="Z403" i="9"/>
  <c r="Z402" i="9"/>
  <c r="Z272" i="9"/>
  <c r="Z161" i="9"/>
  <c r="Z32" i="9"/>
  <c r="Z380" i="9"/>
  <c r="Z434" i="9"/>
  <c r="Z307" i="9"/>
  <c r="Z369" i="9"/>
  <c r="Z348" i="9"/>
  <c r="Z129" i="9"/>
  <c r="Z174" i="9"/>
  <c r="Z305" i="9"/>
  <c r="Z172" i="9"/>
  <c r="Z115" i="9"/>
  <c r="Z90" i="9"/>
  <c r="Z67" i="9"/>
  <c r="Z263" i="9"/>
  <c r="Z255" i="9"/>
  <c r="Z231" i="9"/>
  <c r="Z223" i="9"/>
  <c r="Z199" i="9"/>
  <c r="Z191" i="9"/>
  <c r="Z173" i="9"/>
  <c r="Z100" i="9"/>
  <c r="Z68" i="9"/>
  <c r="Z53" i="9"/>
  <c r="Z335" i="9"/>
  <c r="Z375" i="9"/>
  <c r="Z424" i="9"/>
  <c r="Z414" i="9"/>
  <c r="Z167" i="9"/>
  <c r="Z159" i="9"/>
  <c r="Z135" i="9"/>
  <c r="Z127" i="9"/>
  <c r="Z103" i="9"/>
  <c r="Z87" i="9"/>
  <c r="Z55" i="9"/>
  <c r="Z58" i="9"/>
  <c r="Z25" i="9"/>
  <c r="Z367" i="9"/>
  <c r="Z327" i="9"/>
  <c r="Z391" i="9"/>
  <c r="Z113" i="9"/>
  <c r="Z351" i="9"/>
  <c r="Z105" i="9"/>
  <c r="Z337" i="9"/>
  <c r="Z433" i="9"/>
  <c r="Z238" i="9"/>
  <c r="Z244" i="9"/>
  <c r="Z279" i="9"/>
  <c r="Z180" i="9"/>
  <c r="Z401" i="9"/>
  <c r="Z144" i="9"/>
  <c r="Z284" i="9"/>
  <c r="Z316" i="9"/>
  <c r="Z29" i="9"/>
  <c r="J1" i="9"/>
  <c r="V5" i="9"/>
  <c r="U1" i="9"/>
  <c r="M343" i="9"/>
  <c r="AN292" i="9"/>
  <c r="M243" i="9"/>
  <c r="M199" i="9"/>
  <c r="M35" i="9"/>
  <c r="M263" i="9"/>
  <c r="M276" i="9"/>
  <c r="M212" i="9"/>
  <c r="M326" i="9"/>
  <c r="M294" i="9"/>
  <c r="M262" i="9"/>
  <c r="M285" i="9"/>
  <c r="M245" i="9"/>
  <c r="M309" i="9"/>
  <c r="M44" i="9"/>
  <c r="M127" i="9"/>
  <c r="M107" i="9"/>
  <c r="M171" i="9"/>
  <c r="M203" i="9"/>
  <c r="M267" i="9"/>
  <c r="M331" i="9"/>
  <c r="M255" i="9"/>
  <c r="M319" i="9"/>
  <c r="M381" i="9"/>
  <c r="M413" i="9"/>
  <c r="M200" i="9"/>
  <c r="M83" i="9"/>
  <c r="H15" i="64"/>
  <c r="X11" i="64"/>
  <c r="M110" i="9"/>
  <c r="M238" i="9"/>
  <c r="M197" i="9"/>
  <c r="M76" i="9"/>
  <c r="M71" i="9"/>
  <c r="M389" i="9"/>
  <c r="M293" i="9"/>
  <c r="AN145" i="9"/>
  <c r="M168" i="9"/>
  <c r="AN12" i="9"/>
  <c r="G502" i="9"/>
  <c r="M51" i="9"/>
  <c r="M175" i="9"/>
  <c r="M111" i="9"/>
  <c r="M47" i="9"/>
  <c r="M396" i="9"/>
  <c r="M132" i="9"/>
  <c r="M28" i="9"/>
  <c r="M310" i="9"/>
  <c r="M278" i="9"/>
  <c r="M246" i="9"/>
  <c r="M214" i="9"/>
  <c r="M182" i="9"/>
  <c r="M150" i="9"/>
  <c r="M118" i="9"/>
  <c r="M86" i="9"/>
  <c r="M54" i="9"/>
  <c r="M22" i="9"/>
  <c r="M237" i="9"/>
  <c r="M173" i="9"/>
  <c r="M141" i="9"/>
  <c r="M109" i="9"/>
  <c r="M77" i="9"/>
  <c r="M45" i="9"/>
  <c r="M13" i="9"/>
  <c r="M213" i="9"/>
  <c r="M277" i="9"/>
  <c r="M341" i="9"/>
  <c r="M318" i="9"/>
  <c r="M108" i="9"/>
  <c r="M342" i="9"/>
  <c r="M423" i="9"/>
  <c r="M287" i="9"/>
  <c r="M64" i="9"/>
  <c r="M192" i="9"/>
  <c r="M320" i="9"/>
  <c r="M365" i="9"/>
  <c r="M208" i="9"/>
  <c r="M369" i="9"/>
  <c r="M382" i="9"/>
  <c r="M414" i="9"/>
  <c r="M112" i="9"/>
  <c r="M409" i="9"/>
  <c r="M184" i="9"/>
  <c r="M354" i="9"/>
  <c r="M418" i="9"/>
  <c r="M46" i="9"/>
  <c r="M174" i="9"/>
  <c r="M302" i="9"/>
  <c r="M376" i="9"/>
  <c r="M248" i="9"/>
  <c r="AN42" i="9"/>
  <c r="U12" i="64"/>
  <c r="AN89" i="9"/>
  <c r="M21" i="9"/>
  <c r="M325" i="9"/>
  <c r="M408" i="9"/>
  <c r="M159" i="9"/>
  <c r="M307" i="9"/>
  <c r="M355" i="9"/>
  <c r="M32" i="9"/>
  <c r="M288" i="9"/>
  <c r="M144" i="9"/>
  <c r="M417" i="9"/>
  <c r="M362" i="9"/>
  <c r="M104" i="9"/>
  <c r="M304" i="9"/>
  <c r="M88" i="9"/>
  <c r="M402" i="9"/>
  <c r="M39" i="9"/>
  <c r="M425" i="9"/>
  <c r="AN161" i="9"/>
  <c r="AN347" i="9"/>
  <c r="AN29" i="9"/>
  <c r="AN174" i="9"/>
  <c r="AN324" i="9"/>
  <c r="AN379" i="9"/>
  <c r="AN250" i="9"/>
  <c r="AN217" i="9"/>
  <c r="AN143" i="9"/>
  <c r="AN276" i="9"/>
  <c r="AN340" i="9"/>
  <c r="AN301" i="9"/>
  <c r="AN365" i="9"/>
  <c r="AN395" i="9"/>
  <c r="AN68" i="9"/>
  <c r="AN373" i="9"/>
  <c r="AN228" i="9"/>
  <c r="AN100" i="9"/>
  <c r="AN149" i="9"/>
  <c r="AN52" i="9"/>
  <c r="AN20" i="9"/>
  <c r="AN211" i="9"/>
  <c r="AN230" i="9"/>
  <c r="AN315" i="9"/>
  <c r="AN204" i="9"/>
  <c r="AN102" i="9"/>
  <c r="AN268" i="9"/>
  <c r="AN156" i="9"/>
  <c r="M252" i="9"/>
  <c r="M424" i="9"/>
  <c r="M395" i="9"/>
  <c r="M422" i="9"/>
  <c r="M12" i="9"/>
  <c r="M227" i="9"/>
  <c r="A15" i="64"/>
  <c r="H14" i="64"/>
  <c r="G1" i="9"/>
  <c r="H502" i="9"/>
  <c r="AN317" i="9"/>
  <c r="AN434" i="9"/>
  <c r="AN370" i="9"/>
  <c r="AN223" i="9"/>
  <c r="AN91" i="9"/>
  <c r="AN32" i="9"/>
  <c r="AN309" i="9"/>
  <c r="AN129" i="9"/>
  <c r="AN376" i="9"/>
  <c r="AN408" i="9"/>
  <c r="AN259" i="9"/>
  <c r="AN133" i="9"/>
  <c r="AN266" i="9"/>
  <c r="AN215" i="9"/>
  <c r="AN33" i="9"/>
  <c r="AN326" i="9"/>
  <c r="AN244" i="9"/>
  <c r="AN180" i="9"/>
  <c r="AN158" i="9"/>
  <c r="AN116" i="9"/>
  <c r="AN94" i="9"/>
  <c r="AK36" i="9"/>
  <c r="M156" i="9"/>
  <c r="M284" i="9"/>
  <c r="M403" i="9"/>
  <c r="M15" i="9"/>
  <c r="M421" i="9"/>
  <c r="M353" i="9"/>
  <c r="M152" i="9"/>
  <c r="M232" i="9"/>
  <c r="M14" i="9"/>
  <c r="M270" i="9"/>
  <c r="M67" i="9"/>
  <c r="M103" i="9"/>
  <c r="M96" i="9"/>
  <c r="M24" i="9"/>
  <c r="M176" i="9"/>
  <c r="AN10" i="9"/>
  <c r="AN341" i="9"/>
  <c r="AN291" i="9"/>
  <c r="AN185" i="9"/>
  <c r="AN57" i="9"/>
  <c r="AN335" i="9"/>
  <c r="AN262" i="9"/>
  <c r="AN305" i="9"/>
  <c r="AN46" i="9"/>
  <c r="AN30" i="9"/>
  <c r="AN14" i="9"/>
  <c r="AK273" i="9"/>
  <c r="M220" i="9"/>
  <c r="M43" i="9"/>
  <c r="M115" i="9"/>
  <c r="M179" i="9"/>
  <c r="M387" i="9"/>
  <c r="M419" i="9"/>
  <c r="M340" i="9"/>
  <c r="M406" i="9"/>
  <c r="M188" i="9"/>
  <c r="M291" i="9"/>
  <c r="M373" i="9"/>
  <c r="M40" i="9"/>
  <c r="M316" i="9"/>
  <c r="M48" i="9"/>
  <c r="M370" i="9"/>
  <c r="M165" i="9"/>
  <c r="M5" i="9"/>
  <c r="U15" i="64"/>
  <c r="U14" i="64"/>
  <c r="M261" i="9"/>
  <c r="M336" i="9"/>
  <c r="M135" i="9"/>
  <c r="M374" i="9"/>
  <c r="M335" i="9"/>
  <c r="M124" i="9"/>
  <c r="M363" i="9"/>
  <c r="M239" i="9"/>
  <c r="M434" i="9"/>
  <c r="M163" i="9"/>
  <c r="M296" i="9"/>
  <c r="H13" i="64"/>
  <c r="U13" i="64"/>
  <c r="M428" i="9"/>
  <c r="M348" i="9"/>
  <c r="M164" i="9"/>
  <c r="M92" i="9"/>
  <c r="M301" i="9"/>
  <c r="M172" i="9"/>
  <c r="M352" i="9"/>
  <c r="M384" i="9"/>
  <c r="M416" i="9"/>
  <c r="M63" i="9"/>
  <c r="M191" i="9"/>
  <c r="M311" i="9"/>
  <c r="M391" i="9"/>
  <c r="M215" i="9"/>
  <c r="M397" i="9"/>
  <c r="M429" i="9"/>
  <c r="M216" i="9"/>
  <c r="M8" i="9"/>
  <c r="M136" i="9"/>
  <c r="M344" i="9"/>
  <c r="M133" i="9"/>
  <c r="M31" i="9"/>
  <c r="M279" i="9"/>
  <c r="M147" i="9"/>
  <c r="M211" i="9"/>
  <c r="M275" i="9"/>
  <c r="M371" i="9"/>
  <c r="M271" i="9"/>
  <c r="M160" i="9"/>
  <c r="M357" i="9"/>
  <c r="M426" i="9"/>
  <c r="M393" i="9"/>
  <c r="M69" i="9"/>
  <c r="M229" i="9"/>
  <c r="M142" i="9"/>
  <c r="M223" i="9"/>
  <c r="M131" i="9"/>
  <c r="M427" i="9"/>
  <c r="M339" i="9"/>
  <c r="M272" i="9"/>
  <c r="M394" i="9"/>
  <c r="M358" i="9"/>
  <c r="M101" i="9"/>
  <c r="M206" i="9"/>
  <c r="M392" i="9"/>
  <c r="M379" i="9"/>
  <c r="M303" i="9"/>
  <c r="M385" i="9"/>
  <c r="M95" i="9"/>
  <c r="M411" i="9"/>
  <c r="M312" i="9"/>
  <c r="M37" i="9"/>
  <c r="M167" i="9"/>
  <c r="A14" i="64"/>
  <c r="M78" i="9"/>
  <c r="AN384" i="9"/>
  <c r="AN208" i="9"/>
  <c r="AN246" i="9"/>
  <c r="AN416" i="9"/>
  <c r="AN25" i="9"/>
  <c r="AN418" i="9"/>
  <c r="AN290" i="9"/>
  <c r="AN372" i="9"/>
  <c r="AN333" i="9"/>
  <c r="AN397" i="9"/>
  <c r="AN304" i="9"/>
  <c r="AN368" i="9"/>
  <c r="AN432" i="9"/>
  <c r="AN299" i="9"/>
  <c r="AN229" i="9"/>
  <c r="AN144" i="9"/>
  <c r="AN58" i="9"/>
  <c r="AN338" i="9"/>
  <c r="AN191" i="9"/>
  <c r="AN182" i="9"/>
  <c r="AN300" i="9"/>
  <c r="AN332" i="9"/>
  <c r="AN364" i="9"/>
  <c r="AN428" i="9"/>
  <c r="AN81" i="9"/>
  <c r="AN166" i="9"/>
  <c r="AN252" i="9"/>
  <c r="AN421" i="9"/>
  <c r="AN86" i="9"/>
  <c r="AN172" i="9"/>
  <c r="AN296" i="9"/>
  <c r="AN9" i="9"/>
  <c r="AN403" i="9"/>
  <c r="AN371" i="9"/>
  <c r="AN307" i="9"/>
  <c r="AN240" i="9"/>
  <c r="AN154" i="9"/>
  <c r="AN112" i="9"/>
  <c r="AN69" i="9"/>
  <c r="AN13" i="9"/>
  <c r="AN378" i="9"/>
  <c r="AN346" i="9"/>
  <c r="AN314" i="9"/>
  <c r="AN282" i="9"/>
  <c r="AN249" i="9"/>
  <c r="AN28" i="9"/>
  <c r="AN199" i="9"/>
  <c r="AN135" i="9"/>
  <c r="AN43" i="9"/>
  <c r="AN26" i="9"/>
  <c r="AN385" i="9"/>
  <c r="AN49" i="9"/>
  <c r="AN17" i="9"/>
  <c r="AN407" i="9"/>
  <c r="AN375" i="9"/>
  <c r="AN311" i="9"/>
  <c r="AN295" i="9"/>
  <c r="AN245" i="9"/>
  <c r="AN117" i="9"/>
  <c r="AN53" i="9"/>
  <c r="AN21" i="9"/>
  <c r="AN430" i="9"/>
  <c r="AN398" i="9"/>
  <c r="AN366" i="9"/>
  <c r="AN334" i="9"/>
  <c r="AN318" i="9"/>
  <c r="AN286" i="9"/>
  <c r="AN169" i="9"/>
  <c r="AN251" i="9"/>
  <c r="AN203" i="9"/>
  <c r="AN171" i="9"/>
  <c r="AN139" i="9"/>
  <c r="AN107" i="9"/>
  <c r="AN83" i="9"/>
  <c r="AN19" i="9"/>
  <c r="AN337" i="9"/>
  <c r="AN401" i="9"/>
  <c r="AN87" i="9"/>
  <c r="AN71" i="9"/>
  <c r="AN7" i="9"/>
  <c r="AN38" i="9"/>
  <c r="AN22" i="9"/>
  <c r="AN6" i="9"/>
  <c r="AN92" i="9"/>
  <c r="AN177" i="9"/>
  <c r="AN297" i="9"/>
  <c r="AN329" i="9"/>
  <c r="AN361" i="9"/>
  <c r="AN393" i="9"/>
  <c r="AN425" i="9"/>
  <c r="AK105" i="9"/>
  <c r="AK100" i="9"/>
  <c r="AK433" i="9"/>
  <c r="AN56" i="9"/>
  <c r="AN34" i="9"/>
  <c r="AN55" i="9"/>
  <c r="AN267" i="9"/>
  <c r="M99" i="9"/>
  <c r="AN380" i="9"/>
  <c r="AN312" i="9"/>
  <c r="AN41" i="9"/>
  <c r="AN218" i="9"/>
  <c r="AN394" i="9"/>
  <c r="AN183" i="9"/>
  <c r="AN151" i="9"/>
  <c r="AN119" i="9"/>
  <c r="AN321" i="9"/>
  <c r="AN431" i="9"/>
  <c r="AN415" i="9"/>
  <c r="AN367" i="9"/>
  <c r="AN255" i="9"/>
  <c r="AN192" i="9"/>
  <c r="AN170" i="9"/>
  <c r="AN128" i="9"/>
  <c r="AN106" i="9"/>
  <c r="AN64" i="9"/>
  <c r="AN406" i="9"/>
  <c r="AN358" i="9"/>
  <c r="AN278" i="9"/>
  <c r="AN222" i="9"/>
  <c r="AN201" i="9"/>
  <c r="AN73" i="9"/>
  <c r="AN179" i="9"/>
  <c r="AN131" i="9"/>
  <c r="AN115" i="9"/>
  <c r="AN50" i="9"/>
  <c r="AN369" i="9"/>
  <c r="AN433" i="9"/>
  <c r="AN79" i="9"/>
  <c r="AN31" i="9"/>
  <c r="AN15" i="9"/>
  <c r="AN313" i="9"/>
  <c r="AN345" i="9"/>
  <c r="AN377" i="9"/>
  <c r="AN409" i="9"/>
  <c r="H1" i="9"/>
  <c r="AN225" i="9"/>
  <c r="AN348" i="9"/>
  <c r="AN280" i="9"/>
  <c r="AN173" i="9"/>
  <c r="AL502" i="9"/>
  <c r="AL1" i="9"/>
  <c r="AN142" i="9"/>
  <c r="AN383" i="9"/>
  <c r="AN37" i="9"/>
  <c r="AN5" i="9"/>
  <c r="AN390" i="9"/>
  <c r="AN163" i="9"/>
  <c r="AN95" i="9"/>
  <c r="AN125" i="9"/>
  <c r="AN269" i="9"/>
  <c r="AN273" i="9"/>
  <c r="AN113" i="9"/>
  <c r="AL81" i="41"/>
  <c r="AJ1" i="9"/>
  <c r="AJ502" i="9"/>
  <c r="AK82" i="9"/>
  <c r="AK146" i="9"/>
  <c r="AK210" i="9"/>
  <c r="AK274" i="9"/>
  <c r="AK338" i="9"/>
  <c r="AK402" i="9"/>
  <c r="AK28" i="9"/>
  <c r="AK19" i="9"/>
  <c r="AK75" i="9"/>
  <c r="AK139" i="9"/>
  <c r="AK203" i="9"/>
  <c r="AK267" i="9"/>
  <c r="AK331" i="9"/>
  <c r="AK395" i="9"/>
  <c r="AK125" i="9"/>
  <c r="AK304" i="9"/>
  <c r="AK432" i="9"/>
  <c r="AK225" i="9"/>
  <c r="AK353" i="9"/>
  <c r="AK204" i="9"/>
  <c r="AK76" i="9"/>
  <c r="AK133" i="9"/>
  <c r="AK308" i="9"/>
  <c r="AK293" i="9"/>
  <c r="AK421" i="9"/>
  <c r="AK57" i="9"/>
  <c r="AK90" i="9"/>
  <c r="AK122" i="9"/>
  <c r="AK154" i="9"/>
  <c r="AK186" i="9"/>
  <c r="AK218" i="9"/>
  <c r="AK250" i="9"/>
  <c r="AK282" i="9"/>
  <c r="AK314" i="9"/>
  <c r="AK378" i="9"/>
  <c r="AK410" i="9"/>
  <c r="AK52" i="9"/>
  <c r="AK20" i="9"/>
  <c r="AK43" i="9"/>
  <c r="AK11" i="9"/>
  <c r="AK67" i="9"/>
  <c r="AK99" i="9"/>
  <c r="AK131" i="9"/>
  <c r="AK163" i="9"/>
  <c r="AK195" i="9"/>
  <c r="AK227" i="9"/>
  <c r="AK259" i="9"/>
  <c r="AK291" i="9"/>
  <c r="AK323" i="9"/>
  <c r="AK355" i="9"/>
  <c r="AK387" i="9"/>
  <c r="AK419" i="9"/>
  <c r="AK157" i="9"/>
  <c r="AK256" i="9"/>
  <c r="AK320" i="9"/>
  <c r="AK384" i="9"/>
  <c r="AK10" i="9"/>
  <c r="AK129" i="9"/>
  <c r="AK369" i="9"/>
  <c r="AK196" i="9"/>
  <c r="AK132" i="9"/>
  <c r="AK13" i="9"/>
  <c r="AK165" i="9"/>
  <c r="AK260" i="9"/>
  <c r="AK324" i="9"/>
  <c r="AK388" i="9"/>
  <c r="AK73" i="9"/>
  <c r="AK201" i="9"/>
  <c r="AK277" i="9"/>
  <c r="AK341" i="9"/>
  <c r="AK405" i="9"/>
  <c r="AK17" i="9"/>
  <c r="AK49" i="9"/>
  <c r="AK70" i="9"/>
  <c r="AK86" i="9"/>
  <c r="AK102" i="9"/>
  <c r="AK118" i="9"/>
  <c r="AK134" i="9"/>
  <c r="AK150" i="9"/>
  <c r="AK166" i="9"/>
  <c r="AK182" i="9"/>
  <c r="AK198" i="9"/>
  <c r="AK214" i="9"/>
  <c r="AK230" i="9"/>
  <c r="AK246" i="9"/>
  <c r="AK262" i="9"/>
  <c r="AK294" i="9"/>
  <c r="AK310" i="9"/>
  <c r="AK326" i="9"/>
  <c r="AK342" i="9"/>
  <c r="AK358" i="9"/>
  <c r="AK374" i="9"/>
  <c r="AK390" i="9"/>
  <c r="AK406" i="9"/>
  <c r="AK422" i="9"/>
  <c r="AK5" i="9"/>
  <c r="AK48" i="9"/>
  <c r="AK16" i="9"/>
  <c r="AK55" i="9"/>
  <c r="AK39" i="9"/>
  <c r="AK7" i="9"/>
  <c r="AK34" i="9"/>
  <c r="AK63" i="9"/>
  <c r="AK79" i="9"/>
  <c r="AK95" i="9"/>
  <c r="AK111" i="9"/>
  <c r="AK127" i="9"/>
  <c r="AK143" i="9"/>
  <c r="AK159" i="9"/>
  <c r="AK175" i="9"/>
  <c r="AK191" i="9"/>
  <c r="AK207" i="9"/>
  <c r="AK223" i="9"/>
  <c r="AK239" i="9"/>
  <c r="AK255" i="9"/>
  <c r="AK287" i="9"/>
  <c r="AK303" i="9"/>
  <c r="AK319" i="9"/>
  <c r="AK335" i="9"/>
  <c r="AK351" i="9"/>
  <c r="AK367" i="9"/>
  <c r="AK383" i="9"/>
  <c r="AK399" i="9"/>
  <c r="AK431" i="9"/>
  <c r="AK77" i="9"/>
  <c r="AK141" i="9"/>
  <c r="AK205" i="9"/>
  <c r="AK248" i="9"/>
  <c r="AK280" i="9"/>
  <c r="AK312" i="9"/>
  <c r="AK344" i="9"/>
  <c r="AK376" i="9"/>
  <c r="AK408" i="9"/>
  <c r="AK38" i="9"/>
  <c r="AK113" i="9"/>
  <c r="AK177" i="9"/>
  <c r="AK233" i="9"/>
  <c r="AK265" i="9"/>
  <c r="AK297" i="9"/>
  <c r="AK329" i="9"/>
  <c r="AK361" i="9"/>
  <c r="AK425" i="9"/>
  <c r="AK216" i="9"/>
  <c r="AK200" i="9"/>
  <c r="AK168" i="9"/>
  <c r="AK152" i="9"/>
  <c r="AK136" i="9"/>
  <c r="AK120" i="9"/>
  <c r="AK104" i="9"/>
  <c r="AK88" i="9"/>
  <c r="AK72" i="9"/>
  <c r="W1" i="9"/>
  <c r="W502" i="9"/>
  <c r="J502" i="9"/>
  <c r="AN81" i="41"/>
  <c r="AO81" i="41"/>
  <c r="AN24" i="9"/>
  <c r="AN194" i="9"/>
  <c r="AN152" i="9"/>
  <c r="AN66" i="9"/>
  <c r="AK81" i="41"/>
  <c r="AM1" i="9"/>
  <c r="AM502" i="9"/>
  <c r="AK169" i="9"/>
  <c r="AI81" i="41"/>
  <c r="AK41" i="9"/>
  <c r="AK114" i="9"/>
  <c r="AK178" i="9"/>
  <c r="AK242" i="9"/>
  <c r="AK306" i="9"/>
  <c r="AK370" i="9"/>
  <c r="AK434" i="9"/>
  <c r="AK51" i="9"/>
  <c r="AK26" i="9"/>
  <c r="AK171" i="9"/>
  <c r="AK299" i="9"/>
  <c r="AK363" i="9"/>
  <c r="AK427" i="9"/>
  <c r="AK240" i="9"/>
  <c r="AK368" i="9"/>
  <c r="AK97" i="9"/>
  <c r="AK289" i="9"/>
  <c r="AK417" i="9"/>
  <c r="AK172" i="9"/>
  <c r="AK108" i="9"/>
  <c r="AK29" i="9"/>
  <c r="AK244" i="9"/>
  <c r="AK372" i="9"/>
  <c r="AK229" i="9"/>
  <c r="AK357" i="9"/>
  <c r="AK74" i="9"/>
  <c r="AK106" i="9"/>
  <c r="AK138" i="9"/>
  <c r="AK170" i="9"/>
  <c r="AK202" i="9"/>
  <c r="AK234" i="9"/>
  <c r="AK266" i="9"/>
  <c r="AK298" i="9"/>
  <c r="AK330" i="9"/>
  <c r="AK362" i="9"/>
  <c r="AK394" i="9"/>
  <c r="AK426" i="9"/>
  <c r="AK59" i="9"/>
  <c r="AK27" i="9"/>
  <c r="AK42" i="9"/>
  <c r="AK83" i="9"/>
  <c r="AK115" i="9"/>
  <c r="AK147" i="9"/>
  <c r="AK179" i="9"/>
  <c r="AK211" i="9"/>
  <c r="AK243" i="9"/>
  <c r="AK275" i="9"/>
  <c r="AK307" i="9"/>
  <c r="AK339" i="9"/>
  <c r="AK371" i="9"/>
  <c r="AK403" i="9"/>
  <c r="AK93" i="9"/>
  <c r="AK221" i="9"/>
  <c r="AK288" i="9"/>
  <c r="AK352" i="9"/>
  <c r="AK416" i="9"/>
  <c r="AK65" i="9"/>
  <c r="AK337" i="9"/>
  <c r="AK212" i="9"/>
  <c r="AK180" i="9"/>
  <c r="AK148" i="9"/>
  <c r="AK116" i="9"/>
  <c r="AK84" i="9"/>
  <c r="AK45" i="9"/>
  <c r="AK101" i="9"/>
  <c r="AK292" i="9"/>
  <c r="AK137" i="9"/>
  <c r="AK245" i="9"/>
  <c r="AK309" i="9"/>
  <c r="AK373" i="9"/>
  <c r="AK33" i="9"/>
  <c r="AK62" i="9"/>
  <c r="AK94" i="9"/>
  <c r="AK110" i="9"/>
  <c r="AK126" i="9"/>
  <c r="AK142" i="9"/>
  <c r="AI1" i="9"/>
  <c r="AI502" i="9"/>
  <c r="AK158" i="9"/>
  <c r="AK174" i="9"/>
  <c r="AK190" i="9"/>
  <c r="AK222" i="9"/>
  <c r="AK238" i="9"/>
  <c r="AK254" i="9"/>
  <c r="AK270" i="9"/>
  <c r="AK286" i="9"/>
  <c r="AK318" i="9"/>
  <c r="AK334" i="9"/>
  <c r="AK350" i="9"/>
  <c r="AK366" i="9"/>
  <c r="AK382" i="9"/>
  <c r="AK398" i="9"/>
  <c r="AK414" i="9"/>
  <c r="AK430" i="9"/>
  <c r="AK56" i="9"/>
  <c r="AK40" i="9"/>
  <c r="AK24" i="9"/>
  <c r="AK8" i="9"/>
  <c r="AK47" i="9"/>
  <c r="AK31" i="9"/>
  <c r="AK15" i="9"/>
  <c r="AK18" i="9"/>
  <c r="AK50" i="9"/>
  <c r="AK71" i="9"/>
  <c r="AK87" i="9"/>
  <c r="AK103" i="9"/>
  <c r="AK119" i="9"/>
  <c r="AK135" i="9"/>
  <c r="AK151" i="9"/>
  <c r="AK167" i="9"/>
  <c r="AK183" i="9"/>
  <c r="AK199" i="9"/>
  <c r="AK215" i="9"/>
  <c r="AK231" i="9"/>
  <c r="AK247" i="9"/>
  <c r="AK263" i="9"/>
  <c r="AK279" i="9"/>
  <c r="AK295" i="9"/>
  <c r="AK311" i="9"/>
  <c r="AK343" i="9"/>
  <c r="AK359" i="9"/>
  <c r="AK375" i="9"/>
  <c r="AK391" i="9"/>
  <c r="AK407" i="9"/>
  <c r="AK423" i="9"/>
  <c r="AK30" i="9"/>
  <c r="AK109" i="9"/>
  <c r="AK173" i="9"/>
  <c r="AK232" i="9"/>
  <c r="AK264" i="9"/>
  <c r="AK296" i="9"/>
  <c r="AK328" i="9"/>
  <c r="AK360" i="9"/>
  <c r="AK392" i="9"/>
  <c r="AK424" i="9"/>
  <c r="AK81" i="9"/>
  <c r="AK145" i="9"/>
  <c r="AK209" i="9"/>
  <c r="AK249" i="9"/>
  <c r="AK313" i="9"/>
  <c r="AK345" i="9"/>
  <c r="AK377" i="9"/>
  <c r="AK409" i="9"/>
  <c r="AK224" i="9"/>
  <c r="AK208" i="9"/>
  <c r="AK192" i="9"/>
  <c r="AK176" i="9"/>
  <c r="AK144" i="9"/>
  <c r="AK128" i="9"/>
  <c r="AK112" i="9"/>
  <c r="AK96" i="9"/>
  <c r="AK80" i="9"/>
  <c r="AK64" i="9"/>
  <c r="AK37" i="9"/>
  <c r="AK46" i="9"/>
  <c r="AK117" i="9"/>
  <c r="AK181" i="9"/>
  <c r="AK236" i="9"/>
  <c r="AK268" i="9"/>
  <c r="AK300" i="9"/>
  <c r="AK332" i="9"/>
  <c r="AK364" i="9"/>
  <c r="AK396" i="9"/>
  <c r="AK428" i="9"/>
  <c r="AK22" i="9"/>
  <c r="AH81" i="41"/>
  <c r="T1" i="9"/>
  <c r="T502" i="9"/>
  <c r="X1" i="9"/>
  <c r="X502" i="9"/>
  <c r="AK53" i="9"/>
  <c r="AK21" i="9"/>
  <c r="AK85" i="9"/>
  <c r="AK149" i="9"/>
  <c r="AK213" i="9"/>
  <c r="AK252" i="9"/>
  <c r="AK284" i="9"/>
  <c r="AK316" i="9"/>
  <c r="AK348" i="9"/>
  <c r="AK380" i="9"/>
  <c r="AK412" i="9"/>
  <c r="AK54" i="9"/>
  <c r="AK121" i="9"/>
  <c r="AK185" i="9"/>
  <c r="AK237" i="9"/>
  <c r="AK269" i="9"/>
  <c r="AK301" i="9"/>
  <c r="AK333" i="9"/>
  <c r="AK365" i="9"/>
  <c r="AK397" i="9"/>
  <c r="AK429" i="9"/>
  <c r="S502" i="9"/>
  <c r="S1" i="9"/>
  <c r="L1" i="9"/>
  <c r="L502" i="9"/>
  <c r="V81" i="41"/>
  <c r="M361" i="9"/>
  <c r="M390" i="9"/>
  <c r="M224" i="9"/>
  <c r="M347" i="9"/>
  <c r="M360" i="9"/>
  <c r="M259" i="9"/>
  <c r="H11" i="64"/>
  <c r="M195" i="9"/>
  <c r="M323" i="9"/>
  <c r="M405" i="9"/>
  <c r="M11" i="9"/>
  <c r="H12" i="64"/>
  <c r="F81" i="41"/>
  <c r="I81" i="41"/>
  <c r="G81" i="41"/>
  <c r="K81" i="41"/>
  <c r="W81" i="41"/>
  <c r="S81" i="41"/>
  <c r="R81" i="41"/>
  <c r="I502" i="9"/>
  <c r="I1" i="9"/>
  <c r="F1" i="9"/>
  <c r="F502" i="9"/>
  <c r="E81" i="41"/>
  <c r="H81" i="41"/>
  <c r="J81" i="41"/>
  <c r="AF81" i="64"/>
  <c r="AE1" i="9"/>
  <c r="AE502" i="9"/>
  <c r="AR1" i="9"/>
  <c r="AR502" i="9"/>
  <c r="AS1" i="9"/>
  <c r="AS502" i="9"/>
  <c r="D81" i="41"/>
  <c r="AF1" i="9"/>
  <c r="AF502" i="9"/>
  <c r="AA81" i="41"/>
  <c r="AE81" i="41"/>
  <c r="AB1" i="9"/>
  <c r="AB502" i="9"/>
  <c r="AA502" i="9"/>
  <c r="AA1" i="9"/>
  <c r="AD81" i="41"/>
  <c r="Q81" i="64"/>
  <c r="M145" i="9"/>
  <c r="E1" i="9"/>
  <c r="E502" i="9"/>
  <c r="Z81" i="41"/>
  <c r="AQ81" i="41"/>
  <c r="AE81" i="64"/>
  <c r="AQ502" i="9" l="1"/>
  <c r="AQ1" i="9"/>
  <c r="X81" i="64"/>
  <c r="AM81" i="41"/>
  <c r="U81" i="64"/>
  <c r="U81" i="41"/>
  <c r="AP81" i="41"/>
  <c r="H81" i="64"/>
  <c r="V1" i="9"/>
  <c r="V502" i="9"/>
  <c r="AK502" i="9"/>
  <c r="AK1" i="9"/>
  <c r="Z1" i="9"/>
  <c r="Z502" i="9"/>
  <c r="AN1" i="9"/>
  <c r="AN502" i="9"/>
  <c r="AJ81" i="41"/>
  <c r="L81" i="41"/>
  <c r="Y81" i="41"/>
  <c r="AG81" i="41"/>
  <c r="AC81" i="41"/>
  <c r="M1" i="9"/>
  <c r="M502" i="9"/>
  <c r="AD502" i="9"/>
  <c r="AD1" i="9"/>
  <c r="AH1" i="9"/>
  <c r="AH502" i="9"/>
  <c r="A1581" i="3"/>
  <c r="A1582" i="3"/>
  <c r="B1581" i="3"/>
  <c r="F1581" i="3"/>
  <c r="F1582" i="3"/>
  <c r="B1582" i="3"/>
  <c r="B1583" i="3"/>
  <c r="F1583" i="3"/>
  <c r="F1584" i="3"/>
  <c r="B1584" i="3"/>
  <c r="V1" i="1"/>
  <c r="A1583" i="3"/>
  <c r="A1584" i="3"/>
  <c r="E1581" i="3"/>
  <c r="H1581" i="3" s="1"/>
  <c r="E1582" i="3"/>
  <c r="H1582" i="3" s="1"/>
  <c r="F1580" i="3"/>
  <c r="E1580" i="3"/>
  <c r="E1584" i="3"/>
  <c r="E1583" i="3"/>
  <c r="B1580" i="3"/>
  <c r="A1580" i="3"/>
  <c r="D1580" i="3" l="1"/>
  <c r="H1583" i="3"/>
  <c r="H1580" i="3"/>
  <c r="D1584" i="3"/>
  <c r="H1584" i="3"/>
  <c r="D1583" i="3"/>
  <c r="D1582" i="3"/>
  <c r="D1581" i="3"/>
  <c r="B1671" i="3"/>
  <c r="O319" i="9" s="1"/>
  <c r="E1671" i="3"/>
  <c r="O11" i="41" s="1"/>
  <c r="F1671" i="3"/>
  <c r="P11" i="41" s="1"/>
  <c r="A1671" i="3"/>
  <c r="M11" i="41" s="1"/>
  <c r="N11" i="41" l="1"/>
  <c r="Q11" i="41" s="1"/>
  <c r="AS11" i="41" s="1"/>
  <c r="D1671" i="3"/>
  <c r="N21" i="9" s="1"/>
  <c r="H1671" i="3"/>
  <c r="N203" i="9"/>
  <c r="N122" i="9"/>
  <c r="N119" i="9"/>
  <c r="I15" i="64"/>
  <c r="M15" i="64" s="1"/>
  <c r="AG15" i="64" s="1"/>
  <c r="I14" i="64"/>
  <c r="M14" i="64" s="1"/>
  <c r="AG14" i="64" s="1"/>
  <c r="I13" i="64"/>
  <c r="M13" i="64" s="1"/>
  <c r="AG13" i="64" s="1"/>
  <c r="I12" i="64"/>
  <c r="M12" i="64" s="1"/>
  <c r="AG12" i="64" s="1"/>
  <c r="N389" i="9"/>
  <c r="N354" i="9"/>
  <c r="N268" i="9"/>
  <c r="N10" i="9"/>
  <c r="N171" i="9"/>
  <c r="N253" i="9"/>
  <c r="N117" i="9"/>
  <c r="N152" i="9"/>
  <c r="N169" i="9"/>
  <c r="N161" i="9"/>
  <c r="N232" i="9"/>
  <c r="N37" i="9"/>
  <c r="N160" i="9"/>
  <c r="N256" i="9"/>
  <c r="N14" i="9"/>
  <c r="N191" i="9"/>
  <c r="N329" i="9"/>
  <c r="N261" i="9"/>
  <c r="N250" i="9"/>
  <c r="N399" i="9"/>
  <c r="N139" i="9"/>
  <c r="N248" i="9"/>
  <c r="N199" i="9"/>
  <c r="N202" i="9"/>
  <c r="N51" i="9"/>
  <c r="N26" i="9"/>
  <c r="N219" i="9"/>
  <c r="N282" i="9"/>
  <c r="N267" i="9"/>
  <c r="N155" i="9"/>
  <c r="N127" i="9"/>
  <c r="N86" i="9"/>
  <c r="N154" i="9"/>
  <c r="N206" i="9"/>
  <c r="N208" i="9"/>
  <c r="N209" i="9"/>
  <c r="N362" i="9"/>
  <c r="N177" i="9"/>
  <c r="N427" i="9"/>
  <c r="N355" i="9"/>
  <c r="N309" i="9"/>
  <c r="N432" i="9"/>
  <c r="N416" i="9"/>
  <c r="N112" i="9"/>
  <c r="N88" i="9"/>
  <c r="N351" i="9"/>
  <c r="N143" i="9"/>
  <c r="N381" i="9"/>
  <c r="N322" i="9"/>
  <c r="N385" i="9"/>
  <c r="N186" i="9"/>
  <c r="N205" i="9"/>
  <c r="N210" i="9"/>
  <c r="N372" i="9"/>
  <c r="N157" i="9"/>
  <c r="N76" i="9"/>
  <c r="N229" i="9"/>
  <c r="N323" i="9"/>
  <c r="N258" i="9"/>
  <c r="N382" i="9"/>
  <c r="N194" i="9"/>
  <c r="N434" i="9"/>
  <c r="N167" i="9"/>
  <c r="N420" i="9"/>
  <c r="N233" i="9"/>
  <c r="N165" i="9"/>
  <c r="N358" i="9"/>
  <c r="N269" i="9"/>
  <c r="N11" i="9"/>
  <c r="N263" i="9"/>
  <c r="N67" i="9"/>
  <c r="N83" i="9"/>
  <c r="N240" i="9"/>
  <c r="N425" i="9"/>
  <c r="N66" i="9"/>
  <c r="N284" i="9"/>
  <c r="N150" i="9"/>
  <c r="N90" i="9"/>
  <c r="N271" i="9"/>
  <c r="N200" i="9"/>
  <c r="N63" i="9"/>
  <c r="N179" i="9"/>
  <c r="N349" i="9"/>
  <c r="N234" i="9"/>
  <c r="N237" i="9"/>
  <c r="N409" i="9"/>
  <c r="N392" i="9"/>
  <c r="N424" i="9"/>
  <c r="N173" i="9"/>
  <c r="N60" i="9"/>
  <c r="N178" i="9"/>
  <c r="N207" i="9"/>
  <c r="N387" i="9"/>
  <c r="N359" i="9"/>
  <c r="N135" i="9"/>
  <c r="N50" i="9"/>
  <c r="N224" i="9"/>
  <c r="N126" i="9"/>
  <c r="N408" i="9"/>
  <c r="N397" i="9"/>
  <c r="N144" i="9"/>
  <c r="N316" i="9"/>
  <c r="N12" i="9"/>
  <c r="N149" i="9"/>
  <c r="N197" i="9"/>
  <c r="N262" i="9"/>
  <c r="N101" i="9"/>
  <c r="N218" i="9"/>
  <c r="N308" i="9"/>
  <c r="N187" i="9"/>
  <c r="N138" i="9"/>
  <c r="N391" i="9"/>
  <c r="N255" i="9"/>
  <c r="N69" i="9"/>
  <c r="N394" i="9"/>
  <c r="N295" i="9"/>
  <c r="N118" i="9"/>
  <c r="N62" i="9"/>
  <c r="N33" i="9"/>
  <c r="N338" i="9"/>
  <c r="N54" i="9"/>
  <c r="N405" i="9"/>
  <c r="N74" i="9"/>
  <c r="N53" i="9"/>
  <c r="N312" i="9"/>
  <c r="N28" i="9"/>
  <c r="N124" i="9"/>
  <c r="N332" i="9"/>
  <c r="N241" i="9"/>
  <c r="N77" i="9"/>
  <c r="N99" i="9"/>
  <c r="N274" i="9"/>
  <c r="N364" i="9"/>
  <c r="N321" i="9"/>
  <c r="N41" i="9"/>
  <c r="N36" i="9"/>
  <c r="N319" i="9"/>
  <c r="N285" i="9"/>
  <c r="N343" i="9"/>
  <c r="N49" i="9"/>
  <c r="N398" i="9"/>
  <c r="N356" i="9"/>
  <c r="N300" i="9"/>
  <c r="N89" i="9"/>
  <c r="N151" i="9"/>
  <c r="N249" i="9"/>
  <c r="N236" i="9"/>
  <c r="N371" i="9"/>
  <c r="N130" i="9"/>
  <c r="N281" i="9"/>
  <c r="N38" i="9"/>
  <c r="N331" i="9"/>
  <c r="N401" i="9"/>
  <c r="N339" i="9"/>
  <c r="N386" i="9"/>
  <c r="N393" i="9"/>
  <c r="N70" i="9"/>
  <c r="N59" i="9"/>
  <c r="N410" i="9"/>
  <c r="N172" i="9"/>
  <c r="N346" i="9"/>
  <c r="N280" i="9"/>
  <c r="N301" i="9"/>
  <c r="N56" i="9"/>
  <c r="N168" i="9"/>
  <c r="N302" i="9"/>
  <c r="N429" i="9"/>
  <c r="N407" i="9"/>
  <c r="N276" i="9"/>
  <c r="N278" i="9"/>
  <c r="N136" i="9"/>
  <c r="N290" i="9"/>
  <c r="N298" i="9"/>
  <c r="N306" i="9"/>
  <c r="N111" i="9"/>
  <c r="N415" i="9"/>
  <c r="N19" i="9"/>
  <c r="N64" i="9"/>
  <c r="N383" i="9"/>
  <c r="N279" i="9"/>
  <c r="N292" i="9"/>
  <c r="N365" i="9"/>
  <c r="N32" i="9"/>
  <c r="N20" i="9"/>
  <c r="N333" i="9"/>
  <c r="N220" i="9"/>
  <c r="N314" i="9"/>
  <c r="N30" i="9"/>
  <c r="N98" i="9"/>
  <c r="N105" i="9"/>
  <c r="N91" i="9"/>
  <c r="N334" i="9"/>
  <c r="N215" i="9"/>
  <c r="N396" i="9"/>
  <c r="N84" i="9"/>
  <c r="N182" i="9"/>
  <c r="N238" i="9"/>
  <c r="N108" i="9"/>
  <c r="N159" i="9"/>
  <c r="N96" i="9"/>
  <c r="N132" i="9"/>
  <c r="N174" i="9"/>
  <c r="N125" i="9"/>
  <c r="N221" i="9"/>
  <c r="N137" i="9"/>
  <c r="N297" i="9"/>
  <c r="N317" i="9"/>
  <c r="N183" i="9"/>
  <c r="N213" i="9"/>
  <c r="N342" i="9"/>
  <c r="N341" i="9"/>
  <c r="N350" i="9"/>
  <c r="N42" i="9"/>
  <c r="N260" i="9"/>
  <c r="N121" i="9"/>
  <c r="N307" i="9"/>
  <c r="N6" i="9"/>
  <c r="N287" i="9"/>
  <c r="N9" i="9"/>
  <c r="N15" i="9"/>
  <c r="N68" i="9"/>
  <c r="N181" i="9"/>
  <c r="N222" i="9"/>
  <c r="N325" i="9"/>
  <c r="N35" i="9"/>
  <c r="N335" i="9"/>
  <c r="N412" i="9"/>
  <c r="N17" i="9"/>
  <c r="N305" i="9"/>
  <c r="N245" i="9"/>
  <c r="N176" i="9"/>
  <c r="N373" i="9"/>
  <c r="N414" i="9"/>
  <c r="N374" i="9"/>
  <c r="N131" i="9"/>
  <c r="N46" i="9"/>
  <c r="N97" i="9"/>
  <c r="N31" i="9"/>
  <c r="N433" i="9"/>
  <c r="N92" i="9"/>
  <c r="N368" i="9"/>
  <c r="N336" i="9"/>
  <c r="N57" i="9"/>
  <c r="N223" i="9"/>
  <c r="N71" i="9"/>
  <c r="N265" i="9"/>
  <c r="N58" i="9"/>
  <c r="N87" i="9"/>
  <c r="N40" i="9"/>
  <c r="N166" i="9"/>
  <c r="N388" i="9"/>
  <c r="N296" i="9"/>
  <c r="N189" i="9"/>
  <c r="N375" i="9"/>
  <c r="N8" i="9"/>
  <c r="N395" i="9"/>
  <c r="N273" i="9"/>
  <c r="N25" i="9"/>
  <c r="N110" i="9"/>
  <c r="N225" i="9"/>
  <c r="N403" i="9"/>
  <c r="N376" i="9"/>
  <c r="N402" i="9"/>
  <c r="N304" i="9"/>
  <c r="N164" i="9"/>
  <c r="N337" i="9"/>
  <c r="N146" i="9"/>
  <c r="N190" i="9"/>
  <c r="N107" i="9"/>
  <c r="N289" i="9"/>
  <c r="N283" i="9"/>
  <c r="N24" i="9"/>
  <c r="N13" i="9"/>
  <c r="N352" i="9"/>
  <c r="N244" i="9"/>
  <c r="I11" i="64"/>
  <c r="M11" i="64" s="1"/>
  <c r="N264" i="9"/>
  <c r="N291" i="9"/>
  <c r="N330" i="9"/>
  <c r="N116" i="9"/>
  <c r="N81" i="9"/>
  <c r="N162" i="9"/>
  <c r="N47" i="9"/>
  <c r="N327" i="9"/>
  <c r="N212" i="9"/>
  <c r="N140" i="9"/>
  <c r="N75" i="9"/>
  <c r="N115" i="9"/>
  <c r="N72" i="9"/>
  <c r="N5" i="9"/>
  <c r="N228" i="9"/>
  <c r="N104" i="9"/>
  <c r="N326" i="9"/>
  <c r="N48" i="9"/>
  <c r="N193" i="9"/>
  <c r="N55" i="9"/>
  <c r="N153" i="9"/>
  <c r="N384" i="9"/>
  <c r="N103" i="9"/>
  <c r="N345" i="9"/>
  <c r="N7" i="9"/>
  <c r="N184" i="9"/>
  <c r="N211" i="9"/>
  <c r="N366" i="9"/>
  <c r="N43" i="9"/>
  <c r="N266" i="9"/>
  <c r="N272" i="9"/>
  <c r="N73" i="9"/>
  <c r="N380" i="9"/>
  <c r="N145" i="9"/>
  <c r="N419" i="9"/>
  <c r="N431" i="9"/>
  <c r="N134" i="9"/>
  <c r="N286" i="9"/>
  <c r="N340" i="9"/>
  <c r="N141" i="9"/>
  <c r="N214" i="9"/>
  <c r="N423" i="9"/>
  <c r="N315" i="9"/>
  <c r="N148" i="9"/>
  <c r="N247" i="9"/>
  <c r="N288" i="9"/>
  <c r="N80" i="9"/>
  <c r="N318" i="9"/>
  <c r="N239" i="9"/>
  <c r="N85" i="9"/>
  <c r="N379" i="9"/>
  <c r="N29" i="9"/>
  <c r="N299" i="9"/>
  <c r="N294" i="9"/>
  <c r="N369" i="9"/>
  <c r="N100" i="9"/>
  <c r="N243" i="9"/>
  <c r="N227" i="9"/>
  <c r="N185" i="9"/>
  <c r="N102" i="9"/>
  <c r="N114" i="9"/>
  <c r="N246" i="9"/>
  <c r="N95" i="9"/>
  <c r="N93" i="9"/>
  <c r="N79" i="9"/>
  <c r="N128" i="9"/>
  <c r="N324" i="9"/>
  <c r="N198" i="9"/>
  <c r="N34" i="9"/>
  <c r="N163" i="9"/>
  <c r="N417" i="9"/>
  <c r="N142" i="9"/>
  <c r="N180" i="9"/>
  <c r="N377" i="9"/>
  <c r="N252" i="9"/>
  <c r="N242" i="9"/>
  <c r="N311" i="9"/>
  <c r="N400" i="9"/>
  <c r="N16" i="9"/>
  <c r="N404" i="9"/>
  <c r="N428" i="9"/>
  <c r="N78" i="9"/>
  <c r="N361" i="9"/>
  <c r="N313" i="9"/>
  <c r="N344" i="9"/>
  <c r="N147" i="9"/>
  <c r="N113" i="9"/>
  <c r="N123" i="9"/>
  <c r="N303" i="9"/>
  <c r="N217" i="9"/>
  <c r="N216" i="9"/>
  <c r="N347" i="9"/>
  <c r="N39" i="9"/>
  <c r="N65" i="9"/>
  <c r="N270" i="9"/>
  <c r="N293" i="9"/>
  <c r="N106" i="9"/>
  <c r="N18" i="9"/>
  <c r="N109" i="9"/>
  <c r="N367" i="9"/>
  <c r="N411" i="9"/>
  <c r="N196" i="9"/>
  <c r="N195" i="9"/>
  <c r="N175" i="9"/>
  <c r="N418" i="9"/>
  <c r="N254" i="9"/>
  <c r="N259" i="9"/>
  <c r="N235" i="9"/>
  <c r="N230" i="9"/>
  <c r="N430" i="9"/>
  <c r="N204" i="9"/>
  <c r="N251" i="9"/>
  <c r="N192" i="9"/>
  <c r="N27" i="9"/>
  <c r="N426" i="9"/>
  <c r="N188" i="9"/>
  <c r="N363" i="9"/>
  <c r="N357" i="9"/>
  <c r="N277" i="9"/>
  <c r="N421" i="9"/>
  <c r="N275" i="9"/>
  <c r="N348" i="9"/>
  <c r="N257" i="9"/>
  <c r="N226" i="9"/>
  <c r="N44" i="9"/>
  <c r="N45" i="9"/>
  <c r="N61" i="9"/>
  <c r="N320" i="9"/>
  <c r="N129" i="9"/>
  <c r="N52" i="9"/>
  <c r="N156" i="9"/>
  <c r="N120" i="9"/>
  <c r="N422" i="9"/>
  <c r="N370" i="9"/>
  <c r="N328" i="9"/>
  <c r="N170" i="9"/>
  <c r="N133" i="9"/>
  <c r="N23" i="9"/>
  <c r="N353" i="9"/>
  <c r="N82" i="9"/>
  <c r="N22" i="9"/>
  <c r="N413" i="9"/>
  <c r="N201" i="9"/>
  <c r="N158" i="9"/>
  <c r="N231" i="9"/>
  <c r="N310" i="9"/>
  <c r="N390" i="9"/>
  <c r="N360" i="9"/>
  <c r="N94" i="9"/>
  <c r="N406" i="9"/>
  <c r="N378" i="9"/>
  <c r="Q276" i="9"/>
  <c r="Q21" i="9"/>
  <c r="Q293" i="9"/>
  <c r="Q106" i="9"/>
  <c r="Q95" i="9"/>
  <c r="Q99" i="9"/>
  <c r="Q369" i="9"/>
  <c r="Q90" i="9"/>
  <c r="Q98" i="9"/>
  <c r="Q226" i="9"/>
  <c r="Q35" i="9"/>
  <c r="Q412" i="9"/>
  <c r="Q434" i="9"/>
  <c r="Q177" i="9"/>
  <c r="Q57" i="9"/>
  <c r="Q362" i="9"/>
  <c r="Q76" i="9"/>
  <c r="Q173" i="9"/>
  <c r="Q307" i="9"/>
  <c r="Q136" i="9"/>
  <c r="Q308" i="9"/>
  <c r="Q197" i="9"/>
  <c r="Q14" i="9"/>
  <c r="Q230" i="9"/>
  <c r="Q61" i="9"/>
  <c r="Q150" i="9"/>
  <c r="Q74" i="9"/>
  <c r="Q195" i="9"/>
  <c r="Q427" i="9"/>
  <c r="Q302" i="9"/>
  <c r="Q156" i="9"/>
  <c r="Q368" i="9"/>
  <c r="Q164" i="9"/>
  <c r="Q376" i="9"/>
  <c r="Q346" i="9"/>
  <c r="Q19" i="9"/>
  <c r="Q321" i="9"/>
  <c r="Q26" i="9"/>
  <c r="Q140" i="9"/>
  <c r="Q352" i="9"/>
  <c r="Q148" i="9"/>
  <c r="Q360" i="9"/>
  <c r="Q403" i="9"/>
  <c r="Q54" i="9"/>
  <c r="Q262" i="9"/>
  <c r="Q97" i="9"/>
  <c r="Q373" i="9"/>
  <c r="Q217" i="9"/>
  <c r="Q209" i="9"/>
  <c r="Q266" i="9"/>
  <c r="Q343" i="9"/>
  <c r="Q324" i="9"/>
  <c r="Q193" i="9"/>
  <c r="Q405" i="9"/>
  <c r="Q144" i="9"/>
  <c r="Q271" i="9"/>
  <c r="Q133" i="9"/>
  <c r="Q200" i="9"/>
  <c r="Q372" i="9"/>
  <c r="Q361" i="9"/>
  <c r="Q166" i="9"/>
  <c r="Q345" i="9"/>
  <c r="Q85" i="9"/>
  <c r="Q285" i="9"/>
  <c r="Q278" i="9"/>
  <c r="Q44" i="9"/>
  <c r="Q203" i="9"/>
  <c r="Q433" i="9"/>
  <c r="Q11" i="9"/>
  <c r="Q314" i="9"/>
  <c r="Q429" i="9"/>
  <c r="Q71" i="9"/>
  <c r="Q245" i="9"/>
  <c r="Q426" i="9"/>
  <c r="Q176" i="9"/>
  <c r="Q303" i="9"/>
  <c r="Q9" i="9"/>
  <c r="Q263" i="9"/>
  <c r="Q130" i="9"/>
  <c r="Q275" i="9"/>
  <c r="Q16" i="9"/>
  <c r="Q240" i="9"/>
  <c r="Q24" i="9"/>
  <c r="Q248" i="9"/>
  <c r="Q417" i="9"/>
  <c r="Q218" i="9"/>
  <c r="Q300" i="9"/>
  <c r="Q154" i="9"/>
  <c r="Q215" i="9"/>
  <c r="Q222" i="9"/>
  <c r="Q8" i="9"/>
  <c r="Q232" i="9"/>
  <c r="Q246" i="9"/>
  <c r="Q192" i="9"/>
  <c r="Q319" i="9"/>
  <c r="Q219" i="9"/>
  <c r="Q29" i="9"/>
  <c r="Q238" i="9"/>
  <c r="Q64" i="9"/>
  <c r="Q244" i="9"/>
  <c r="Q409" i="9"/>
  <c r="Q261" i="9"/>
  <c r="Q37" i="9"/>
  <c r="Q194" i="9"/>
  <c r="Q284" i="9"/>
  <c r="Q69" i="9"/>
  <c r="Q184" i="9"/>
  <c r="Q128" i="9"/>
  <c r="Q255" i="9"/>
  <c r="Q155" i="9"/>
  <c r="Q401" i="9"/>
  <c r="Q425" i="9"/>
  <c r="Q211" i="9"/>
  <c r="Q126" i="9"/>
  <c r="Q323" i="9"/>
  <c r="Q56" i="9"/>
  <c r="Q141" i="9"/>
  <c r="Q79" i="9"/>
  <c r="Q358" i="9"/>
  <c r="Q393" i="9"/>
  <c r="Q143" i="9"/>
  <c r="Q309" i="9"/>
  <c r="Q170" i="9"/>
  <c r="Q25" i="9"/>
  <c r="Q351" i="9"/>
  <c r="Q34" i="9"/>
  <c r="Q145" i="9"/>
  <c r="Q325" i="9"/>
  <c r="Q290" i="9"/>
  <c r="Q162" i="9"/>
  <c r="Q270" i="9"/>
  <c r="Q292" i="9"/>
  <c r="Q117" i="9"/>
  <c r="Q96" i="9"/>
  <c r="Q205" i="9"/>
  <c r="Q119" i="9"/>
  <c r="Q379" i="9"/>
  <c r="Q382" i="9"/>
  <c r="Q179" i="9"/>
  <c r="Q353" i="9"/>
  <c r="Q365" i="9"/>
  <c r="Q182" i="9"/>
  <c r="Q10" i="9"/>
  <c r="Q91" i="9"/>
  <c r="Q305" i="9"/>
  <c r="Q107" i="9"/>
  <c r="Q313" i="9"/>
  <c r="Q66" i="9"/>
  <c r="Q186" i="9"/>
  <c r="Q237" i="9"/>
  <c r="Q421" i="9"/>
  <c r="Q75" i="9"/>
  <c r="Q289" i="9"/>
  <c r="Q83" i="9"/>
  <c r="Q297" i="9"/>
  <c r="Q311" i="9"/>
  <c r="Q135" i="9"/>
  <c r="Q390" i="9"/>
  <c r="Q327" i="9"/>
  <c r="Q234" i="9"/>
  <c r="Q315" i="9"/>
  <c r="Q231" i="9"/>
  <c r="Q129" i="9"/>
  <c r="Q383" i="9"/>
  <c r="Q112" i="9"/>
  <c r="Q239" i="9"/>
  <c r="Q298" i="9"/>
  <c r="Q402" i="9"/>
  <c r="Q356" i="9"/>
  <c r="Q333" i="9"/>
  <c r="Q160" i="9"/>
  <c r="Q287" i="9"/>
  <c r="Q187" i="9"/>
  <c r="Q422" i="9"/>
  <c r="Q407" i="9"/>
  <c r="Q28" i="9"/>
  <c r="Q395" i="9"/>
  <c r="Q354" i="9"/>
  <c r="Q268" i="9"/>
  <c r="Q198" i="9"/>
  <c r="Q366" i="9"/>
  <c r="Q229" i="9"/>
  <c r="Q415" i="9"/>
  <c r="Q30" i="9"/>
  <c r="Q27" i="9"/>
  <c r="Q326" i="9"/>
  <c r="Q122" i="9"/>
  <c r="Q388" i="9"/>
  <c r="Q391" i="9"/>
  <c r="Q147" i="9"/>
  <c r="Q348" i="9"/>
  <c r="Q318" i="9"/>
  <c r="Q41" i="9"/>
  <c r="Q125" i="9"/>
  <c r="Q121" i="9"/>
  <c r="Q258" i="9"/>
  <c r="Q137" i="9"/>
  <c r="Q70" i="9"/>
  <c r="Q334" i="9"/>
  <c r="Q84" i="9"/>
  <c r="Q189" i="9"/>
  <c r="Q267" i="9"/>
  <c r="Q89" i="9"/>
  <c r="Q225" i="9"/>
  <c r="Q105" i="9"/>
  <c r="Q242" i="9"/>
  <c r="Q286" i="9"/>
  <c r="Q404" i="9"/>
  <c r="Q418" i="9"/>
  <c r="Q227" i="9"/>
  <c r="Q387" i="9"/>
  <c r="Q68" i="9"/>
  <c r="Q20" i="9"/>
  <c r="Q77" i="9"/>
  <c r="Q47" i="9"/>
  <c r="Q337" i="9"/>
  <c r="Q259" i="9"/>
  <c r="Q254" i="9"/>
  <c r="Q168" i="9"/>
  <c r="Q157" i="9"/>
  <c r="Q397" i="9"/>
  <c r="Q396" i="9"/>
  <c r="Q340" i="9"/>
  <c r="Q299" i="9"/>
  <c r="Q86" i="9"/>
  <c r="Q294" i="9"/>
  <c r="Q171" i="9"/>
  <c r="Q53" i="9"/>
  <c r="Q282" i="9"/>
  <c r="Q371" i="9"/>
  <c r="Q39" i="9"/>
  <c r="Q210" i="9"/>
  <c r="Q291" i="9"/>
  <c r="Q269" i="9"/>
  <c r="Q357" i="9"/>
  <c r="Q23" i="9"/>
  <c r="Q241" i="9"/>
  <c r="Q31" i="9"/>
  <c r="Q249" i="9"/>
  <c r="Q316" i="9"/>
  <c r="Q235" i="9"/>
  <c r="Q216" i="9"/>
  <c r="Q335" i="9"/>
  <c r="Q7" i="9"/>
  <c r="Q223" i="9"/>
  <c r="Q15" i="9"/>
  <c r="Q233" i="9"/>
  <c r="Q385" i="9"/>
  <c r="Q339" i="9"/>
  <c r="Q49" i="9"/>
  <c r="Q131" i="9"/>
  <c r="Q381" i="9"/>
  <c r="Q201" i="9"/>
  <c r="Q252" i="9"/>
  <c r="Q419" i="9"/>
  <c r="Q152" i="9"/>
  <c r="Q279" i="9"/>
  <c r="Q153" i="9"/>
  <c r="Q169" i="9"/>
  <c r="Q146" i="9"/>
  <c r="Q65" i="9"/>
  <c r="Q178" i="9"/>
  <c r="Q202" i="9"/>
  <c r="Q12" i="9"/>
  <c r="Q45" i="9"/>
  <c r="Q350" i="9"/>
  <c r="Q17" i="9"/>
  <c r="Q82" i="9"/>
  <c r="Q33" i="9"/>
  <c r="Q114" i="9"/>
  <c r="Q111" i="9"/>
  <c r="Q306" i="9"/>
  <c r="Q414" i="9"/>
  <c r="Q38" i="9"/>
  <c r="Q277" i="9"/>
  <c r="Q42" i="9"/>
  <c r="Q208" i="9"/>
  <c r="Q330" i="9"/>
  <c r="Q88" i="9"/>
  <c r="Q73" i="9"/>
  <c r="Q18" i="9"/>
  <c r="Q149" i="9"/>
  <c r="Q260" i="9"/>
  <c r="Q430" i="9"/>
  <c r="Q214" i="9"/>
  <c r="Q377" i="9"/>
  <c r="Q120" i="9"/>
  <c r="Q247" i="9"/>
  <c r="Q370" i="9"/>
  <c r="Q220" i="9"/>
  <c r="Q432" i="9"/>
  <c r="Q228" i="9"/>
  <c r="Q50" i="9"/>
  <c r="Q431" i="9"/>
  <c r="Q163" i="9"/>
  <c r="Q406" i="9"/>
  <c r="Q413" i="9"/>
  <c r="Q204" i="9"/>
  <c r="Q416" i="9"/>
  <c r="Q212" i="9"/>
  <c r="Q424" i="9"/>
  <c r="Q386" i="9"/>
  <c r="Q124" i="9"/>
  <c r="Q336" i="9"/>
  <c r="Q400" i="9"/>
  <c r="Q196" i="9"/>
  <c r="Q408" i="9"/>
  <c r="Q389" i="9"/>
  <c r="Q87" i="9"/>
  <c r="Q363" i="9"/>
  <c r="Q423" i="9"/>
  <c r="Q172" i="9"/>
  <c r="Q384" i="9"/>
  <c r="Q180" i="9"/>
  <c r="Q392" i="9"/>
  <c r="Q272" i="9"/>
  <c r="Q132" i="9"/>
  <c r="Q344" i="9"/>
  <c r="Q295" i="9"/>
  <c r="Q250" i="9"/>
  <c r="Q329" i="9"/>
  <c r="Q108" i="9"/>
  <c r="Q320" i="9"/>
  <c r="Q116" i="9"/>
  <c r="Q328" i="9"/>
  <c r="Q103" i="9"/>
  <c r="Q411" i="9"/>
  <c r="Q161" i="9"/>
  <c r="Q394" i="9"/>
  <c r="Q81" i="9"/>
  <c r="Q253" i="9"/>
  <c r="Q367" i="9"/>
  <c r="Q55" i="9"/>
  <c r="Q342" i="9"/>
  <c r="Q251" i="9"/>
  <c r="Q92" i="9"/>
  <c r="Q304" i="9"/>
  <c r="Q100" i="9"/>
  <c r="Q312" i="9"/>
  <c r="Q221" i="9"/>
  <c r="Q52" i="9"/>
  <c r="Q428" i="9"/>
  <c r="Q101" i="9"/>
  <c r="Q72" i="9"/>
  <c r="Q288" i="9"/>
  <c r="Q80" i="9"/>
  <c r="Q296" i="9"/>
  <c r="Q5" i="9"/>
  <c r="Q199" i="9"/>
  <c r="Q190" i="9"/>
  <c r="Q46" i="9"/>
  <c r="Q60" i="9"/>
  <c r="Q280" i="9"/>
  <c r="Q93" i="9"/>
  <c r="Q322" i="9"/>
  <c r="Q364" i="9"/>
  <c r="Q349" i="9"/>
  <c r="Q32" i="9"/>
  <c r="Q256" i="9"/>
  <c r="Q40" i="9"/>
  <c r="Q264" i="9"/>
  <c r="Q185" i="9"/>
  <c r="Q207" i="9"/>
  <c r="Q206" i="9"/>
  <c r="Q374" i="9"/>
  <c r="Q181" i="9"/>
  <c r="Q236" i="9"/>
  <c r="Q398" i="9"/>
  <c r="Q183" i="9"/>
  <c r="Q158" i="9"/>
  <c r="Q191" i="9"/>
  <c r="Q174" i="9"/>
  <c r="Q283" i="9"/>
  <c r="Q317" i="9"/>
  <c r="Q410" i="9"/>
  <c r="Q127" i="9"/>
  <c r="Q63" i="9"/>
  <c r="Q347" i="9"/>
  <c r="Q338" i="9"/>
  <c r="Q420" i="9"/>
  <c r="Q58" i="9"/>
  <c r="Q118" i="9"/>
  <c r="Q224" i="9"/>
  <c r="Q341" i="9"/>
  <c r="Q36" i="9"/>
  <c r="Q109" i="9"/>
  <c r="Q243" i="9"/>
  <c r="Q104" i="9"/>
  <c r="Q13" i="9"/>
  <c r="Q165" i="9"/>
  <c r="Q332" i="9"/>
  <c r="Q355" i="9"/>
  <c r="Q167" i="9"/>
  <c r="Q110" i="9"/>
  <c r="Q175" i="9"/>
  <c r="Q134" i="9"/>
  <c r="Q331" i="9"/>
  <c r="Q213" i="9"/>
  <c r="Q102" i="9"/>
  <c r="Q310" i="9"/>
  <c r="Q151" i="9"/>
  <c r="Q78" i="9"/>
  <c r="Q159" i="9"/>
  <c r="Q94" i="9"/>
  <c r="Q399" i="9"/>
  <c r="Q59" i="9"/>
  <c r="Q273" i="9"/>
  <c r="Q188" i="9"/>
  <c r="Q139" i="9"/>
  <c r="Q62" i="9"/>
  <c r="Q274" i="9"/>
  <c r="Q359" i="9"/>
  <c r="Q301" i="9"/>
  <c r="Q138" i="9"/>
  <c r="Q115" i="9"/>
  <c r="Q6" i="9"/>
  <c r="Q123" i="9"/>
  <c r="Q22" i="9"/>
  <c r="Q48" i="9"/>
  <c r="Q67" i="9"/>
  <c r="Q281" i="9"/>
  <c r="Q380" i="9"/>
  <c r="Q375" i="9"/>
  <c r="Q113" i="9"/>
  <c r="Q378" i="9"/>
  <c r="Q43" i="9"/>
  <c r="Q257" i="9"/>
  <c r="Q51" i="9"/>
  <c r="Q265" i="9"/>
  <c r="Q142" i="9"/>
  <c r="P142" i="9"/>
  <c r="O142" i="9"/>
  <c r="O426" i="9"/>
  <c r="O325" i="9"/>
  <c r="O210" i="9"/>
  <c r="O15" i="9"/>
  <c r="O26" i="9"/>
  <c r="O241" i="9"/>
  <c r="O296" i="9"/>
  <c r="O184" i="9"/>
  <c r="J14" i="64"/>
  <c r="O9" i="9"/>
  <c r="O340" i="9"/>
  <c r="O213" i="9"/>
  <c r="O195" i="9"/>
  <c r="O389" i="9"/>
  <c r="O112" i="9"/>
  <c r="O366" i="9"/>
  <c r="O242" i="9"/>
  <c r="O53" i="9"/>
  <c r="O94" i="9"/>
  <c r="J12" i="64"/>
  <c r="O352" i="9"/>
  <c r="O216" i="9"/>
  <c r="O27" i="9"/>
  <c r="O145" i="9"/>
  <c r="O427" i="9"/>
  <c r="O298" i="9"/>
  <c r="O390" i="9"/>
  <c r="O191" i="9"/>
  <c r="O77" i="9"/>
  <c r="O158" i="9"/>
  <c r="O383" i="9"/>
  <c r="O376" i="9"/>
  <c r="O346" i="9"/>
  <c r="O52" i="9"/>
  <c r="O290" i="9"/>
  <c r="O86" i="9"/>
  <c r="O231" i="9"/>
  <c r="O89" i="9"/>
  <c r="O281" i="9"/>
  <c r="O263" i="9"/>
  <c r="O149" i="9"/>
  <c r="O313" i="9"/>
  <c r="O370" i="9"/>
  <c r="O300" i="9"/>
  <c r="O338" i="9"/>
  <c r="O329" i="9"/>
  <c r="O229" i="9"/>
  <c r="O38" i="9"/>
  <c r="O183" i="9"/>
  <c r="O65" i="9"/>
  <c r="O361" i="9"/>
  <c r="O103" i="9"/>
  <c r="O421" i="9"/>
  <c r="O48" i="9"/>
  <c r="O350" i="9"/>
  <c r="O226" i="9"/>
  <c r="O35" i="9"/>
  <c r="O62" i="9"/>
  <c r="O143" i="9"/>
  <c r="O328" i="9"/>
  <c r="O162" i="9"/>
  <c r="O209" i="9"/>
  <c r="O111" i="9"/>
  <c r="O373" i="9"/>
  <c r="O144" i="9"/>
  <c r="O374" i="9"/>
  <c r="O250" i="9"/>
  <c r="O93" i="9"/>
  <c r="O182" i="9"/>
  <c r="O316" i="9"/>
  <c r="O392" i="9"/>
  <c r="O256" i="9"/>
  <c r="O71" i="9"/>
  <c r="O388" i="9"/>
  <c r="O120" i="9"/>
  <c r="O141" i="9"/>
  <c r="O336" i="9"/>
  <c r="O204" i="9"/>
  <c r="O13" i="9"/>
  <c r="O108" i="9"/>
  <c r="O308" i="9"/>
  <c r="O245" i="9"/>
  <c r="O398" i="9"/>
  <c r="O207" i="9"/>
  <c r="O85" i="9"/>
  <c r="O174" i="9"/>
  <c r="O355" i="9"/>
  <c r="O384" i="9"/>
  <c r="O248" i="9"/>
  <c r="O63" i="9"/>
  <c r="O372" i="9"/>
  <c r="O315" i="9"/>
  <c r="O60" i="9"/>
  <c r="O33" i="9"/>
  <c r="O395" i="9"/>
  <c r="O314" i="9"/>
  <c r="O430" i="9"/>
  <c r="O261" i="9"/>
  <c r="O123" i="9"/>
  <c r="O206" i="9"/>
  <c r="O217" i="9"/>
  <c r="O416" i="9"/>
  <c r="O227" i="9"/>
  <c r="O95" i="9"/>
  <c r="O433" i="9"/>
  <c r="O225" i="9"/>
  <c r="O301" i="9"/>
  <c r="O397" i="9"/>
  <c r="O96" i="9"/>
  <c r="O155" i="9"/>
  <c r="O230" i="9"/>
  <c r="O29" i="9"/>
  <c r="O425" i="9"/>
  <c r="O19" i="9"/>
  <c r="O410" i="9"/>
  <c r="O257" i="9"/>
  <c r="O293" i="9"/>
  <c r="O194" i="9"/>
  <c r="O267" i="9"/>
  <c r="O167" i="9"/>
  <c r="O318" i="9"/>
  <c r="O264" i="9"/>
  <c r="O98" i="9"/>
  <c r="O299" i="9"/>
  <c r="O18" i="9"/>
  <c r="O434" i="9"/>
  <c r="O16" i="9"/>
  <c r="O341" i="9"/>
  <c r="O186" i="9"/>
  <c r="O92" i="9"/>
  <c r="O166" i="9"/>
  <c r="O332" i="9"/>
  <c r="O139" i="9"/>
  <c r="O326" i="9"/>
  <c r="O34" i="9"/>
  <c r="O116" i="9"/>
  <c r="O282" i="9"/>
  <c r="O414" i="9"/>
  <c r="O239" i="9"/>
  <c r="O101" i="9"/>
  <c r="O190" i="9"/>
  <c r="O331" i="9"/>
  <c r="O400" i="9"/>
  <c r="O232" i="9"/>
  <c r="O47" i="9"/>
  <c r="O359" i="9"/>
  <c r="O330" i="9"/>
  <c r="O429" i="9"/>
  <c r="O32" i="9"/>
  <c r="O171" i="9"/>
  <c r="O246" i="9"/>
  <c r="O49" i="9"/>
  <c r="O393" i="9"/>
  <c r="O104" i="9"/>
  <c r="O137" i="9"/>
  <c r="P26" i="9"/>
  <c r="P253" i="9"/>
  <c r="P367" i="9"/>
  <c r="P224" i="9"/>
  <c r="P389" i="9"/>
  <c r="P177" i="9"/>
  <c r="P233" i="9"/>
  <c r="P198" i="9"/>
  <c r="P178" i="9"/>
  <c r="P293" i="9"/>
  <c r="P244" i="9"/>
  <c r="P255" i="9"/>
  <c r="P121" i="9"/>
  <c r="P415" i="9"/>
  <c r="P10" i="9"/>
  <c r="P340" i="9"/>
  <c r="P73" i="9"/>
  <c r="P44" i="9"/>
  <c r="P21" i="9"/>
  <c r="P260" i="9"/>
  <c r="P103" i="9"/>
  <c r="P76" i="9"/>
  <c r="P266" i="9"/>
  <c r="P212" i="9"/>
  <c r="P214" i="9"/>
  <c r="P404" i="9"/>
  <c r="P361" i="9"/>
  <c r="P271" i="9"/>
  <c r="P381" i="9"/>
  <c r="P197" i="9"/>
  <c r="P303" i="9"/>
  <c r="P55" i="9"/>
  <c r="P33" i="9"/>
  <c r="P313" i="9"/>
  <c r="P312" i="9"/>
  <c r="P226" i="9"/>
  <c r="P128" i="9"/>
  <c r="P221" i="9"/>
  <c r="P360" i="9"/>
  <c r="P138" i="9"/>
  <c r="P180" i="9"/>
  <c r="P18" i="9"/>
  <c r="P399" i="9"/>
  <c r="P176" i="9"/>
  <c r="P153" i="9"/>
  <c r="P261" i="9"/>
  <c r="P425" i="9"/>
  <c r="P118" i="9"/>
  <c r="P52" i="9"/>
  <c r="P372" i="9"/>
  <c r="P228" i="9"/>
  <c r="P324" i="9"/>
  <c r="P157" i="9"/>
  <c r="P282" i="9"/>
  <c r="P351" i="9"/>
  <c r="P24" i="9"/>
  <c r="P236" i="9"/>
  <c r="P9" i="9"/>
  <c r="P265" i="9"/>
  <c r="P431" i="9"/>
  <c r="P292" i="9"/>
  <c r="P60" i="9"/>
  <c r="P13" i="9"/>
  <c r="P344" i="9"/>
  <c r="P53" i="9"/>
  <c r="P393" i="9"/>
  <c r="P90" i="9"/>
  <c r="P134" i="9"/>
  <c r="P276" i="9"/>
  <c r="P185" i="9"/>
  <c r="P335" i="9"/>
  <c r="P300" i="9"/>
  <c r="P326" i="9"/>
  <c r="P70" i="9"/>
  <c r="P106" i="9"/>
  <c r="P85" i="9"/>
  <c r="P396" i="9"/>
  <c r="P65" i="9"/>
  <c r="P275" i="9"/>
  <c r="P433" i="9"/>
  <c r="P124" i="9"/>
  <c r="P298" i="9"/>
  <c r="P86" i="9"/>
  <c r="P218" i="9"/>
  <c r="P200" i="9"/>
  <c r="P410" i="9"/>
  <c r="P61" i="9"/>
  <c r="P208" i="9"/>
  <c r="P28" i="9"/>
  <c r="P195" i="9"/>
  <c r="P407" i="9"/>
  <c r="P127" i="9"/>
  <c r="P302" i="9"/>
  <c r="P346" i="9"/>
  <c r="P181" i="9"/>
  <c r="P356" i="9"/>
  <c r="P278" i="9"/>
  <c r="P319" i="9"/>
  <c r="P6" i="9"/>
  <c r="P102" i="9"/>
  <c r="P108" i="9"/>
  <c r="P123" i="9"/>
  <c r="P421" i="9"/>
  <c r="P59" i="9"/>
  <c r="P364" i="9"/>
  <c r="P130" i="9"/>
  <c r="P329" i="9"/>
  <c r="P143" i="9"/>
  <c r="P230" i="9"/>
  <c r="P92" i="9"/>
  <c r="P287" i="9"/>
  <c r="P38" i="9"/>
  <c r="P74" i="9"/>
  <c r="P147" i="9"/>
  <c r="P246" i="9"/>
  <c r="P207" i="9"/>
  <c r="P120" i="9"/>
  <c r="P259" i="9"/>
  <c r="P401" i="9"/>
  <c r="P51" i="9"/>
  <c r="P311" i="9"/>
  <c r="P31" i="9"/>
  <c r="P373" i="9"/>
  <c r="P227" i="9"/>
  <c r="P167" i="9"/>
  <c r="P39" i="9"/>
  <c r="P201" i="9"/>
  <c r="P8" i="9"/>
  <c r="P155" i="9"/>
  <c r="P268" i="9"/>
  <c r="P35" i="9"/>
  <c r="P179" i="9"/>
  <c r="P280" i="9"/>
  <c r="P219" i="9"/>
  <c r="P213" i="9"/>
  <c r="P250" i="9"/>
  <c r="P188" i="9"/>
  <c r="P382" i="9"/>
  <c r="P430" i="9"/>
  <c r="P158" i="9"/>
  <c r="P58" i="9"/>
  <c r="P383" i="9"/>
  <c r="P144" i="9"/>
  <c r="P279" i="9"/>
  <c r="P184" i="9"/>
  <c r="P82" i="9"/>
  <c r="P341" i="9"/>
  <c r="P239" i="9"/>
  <c r="P89" i="9"/>
  <c r="P98" i="9"/>
  <c r="P99" i="9"/>
  <c r="P112" i="9"/>
  <c r="P160" i="9"/>
  <c r="P87" i="9"/>
  <c r="P91" i="9"/>
  <c r="P173" i="9"/>
  <c r="P387" i="9"/>
  <c r="P175" i="9"/>
  <c r="P330" i="9"/>
  <c r="P232" i="9"/>
  <c r="P258" i="9"/>
  <c r="P422" i="9"/>
  <c r="P380" i="9"/>
  <c r="P204" i="9"/>
  <c r="P379" i="9"/>
  <c r="P419" i="9"/>
  <c r="P357" i="9"/>
  <c r="P49" i="9"/>
  <c r="P22" i="9"/>
  <c r="P264" i="9"/>
  <c r="P7" i="9"/>
  <c r="P17" i="9"/>
  <c r="P206" i="9"/>
  <c r="P368" i="9"/>
  <c r="P338" i="9"/>
  <c r="P131" i="9"/>
  <c r="P412" i="9"/>
  <c r="P41" i="9"/>
  <c r="P94" i="9"/>
  <c r="P137" i="9"/>
  <c r="P77" i="9"/>
  <c r="P321" i="9"/>
  <c r="P48" i="9"/>
  <c r="P391" i="9"/>
  <c r="P79" i="9"/>
  <c r="P299" i="9"/>
  <c r="P163" i="9"/>
  <c r="P132" i="9"/>
  <c r="P119" i="9"/>
  <c r="P388" i="9"/>
  <c r="P199" i="9"/>
  <c r="P189" i="9"/>
  <c r="P394" i="9"/>
  <c r="P248" i="9"/>
  <c r="P5" i="9"/>
  <c r="P222" i="9"/>
  <c r="P238" i="9"/>
  <c r="P249" i="9"/>
  <c r="P296" i="9"/>
  <c r="P403" i="9"/>
  <c r="P270" i="9"/>
  <c r="P140" i="9"/>
  <c r="P285" i="9"/>
  <c r="P336" i="9"/>
  <c r="P376" i="9"/>
  <c r="P290" i="9"/>
  <c r="P325" i="9"/>
  <c r="P71" i="9"/>
  <c r="P67" i="9"/>
  <c r="P392" i="9"/>
  <c r="P322" i="9"/>
  <c r="P25" i="9"/>
  <c r="P16" i="9"/>
  <c r="P81" i="9"/>
  <c r="P126" i="9"/>
  <c r="P257" i="9"/>
  <c r="P125" i="9"/>
  <c r="P327" i="9"/>
  <c r="P196" i="9"/>
  <c r="P267" i="9"/>
  <c r="P417" i="9"/>
  <c r="P96" i="9"/>
  <c r="P365" i="9"/>
  <c r="P122" i="9"/>
  <c r="P256" i="9"/>
  <c r="P427" i="9"/>
  <c r="P398" i="9"/>
  <c r="P334" i="9"/>
  <c r="P23" i="9"/>
  <c r="P314" i="9"/>
  <c r="P420" i="9"/>
  <c r="P192" i="9"/>
  <c r="P349" i="9"/>
  <c r="P408" i="9"/>
  <c r="P354" i="9"/>
  <c r="P277" i="9"/>
  <c r="P252" i="9"/>
  <c r="P66" i="9"/>
  <c r="P424" i="9"/>
  <c r="P386" i="9"/>
  <c r="P203" i="9"/>
  <c r="P29" i="9"/>
  <c r="P145" i="9"/>
  <c r="P36" i="9"/>
  <c r="P171" i="9"/>
  <c r="P223" i="9"/>
  <c r="P318" i="9"/>
  <c r="P54" i="9"/>
  <c r="P139" i="9"/>
  <c r="P209" i="9"/>
  <c r="P297" i="9"/>
  <c r="P46" i="9"/>
  <c r="P129" i="9"/>
  <c r="P161" i="9"/>
  <c r="P241" i="9"/>
  <c r="P133" i="9"/>
  <c r="P359" i="9"/>
  <c r="P47" i="9"/>
  <c r="P283" i="9"/>
  <c r="P237" i="9"/>
  <c r="P148" i="9"/>
  <c r="P362" i="9"/>
  <c r="P220" i="9"/>
  <c r="P395" i="9"/>
  <c r="P229" i="9"/>
  <c r="P107" i="9"/>
  <c r="P350" i="9"/>
  <c r="P135" i="9"/>
  <c r="P374" i="9"/>
  <c r="P384" i="9"/>
  <c r="P306" i="9"/>
  <c r="P254" i="9"/>
  <c r="P83" i="9"/>
  <c r="P308" i="9"/>
  <c r="P366" i="9"/>
  <c r="P378" i="9"/>
  <c r="P428" i="9"/>
  <c r="P97" i="9"/>
  <c r="P182" i="9"/>
  <c r="P273" i="9"/>
  <c r="P317" i="9"/>
  <c r="P166" i="9"/>
  <c r="P84" i="9"/>
  <c r="P110" i="9"/>
  <c r="P169" i="9"/>
  <c r="P101" i="9"/>
  <c r="P295" i="9"/>
  <c r="P168" i="9"/>
  <c r="P251" i="9"/>
  <c r="P291" i="9"/>
  <c r="P114" i="9"/>
  <c r="P165" i="9"/>
  <c r="P375" i="9"/>
  <c r="P95" i="9"/>
  <c r="P307" i="9"/>
  <c r="P205" i="9"/>
  <c r="P156" i="9"/>
  <c r="P426" i="9"/>
  <c r="P240" i="9"/>
  <c r="P411" i="9"/>
  <c r="P174" i="9"/>
  <c r="P172" i="9"/>
  <c r="P413" i="9"/>
  <c r="P352" i="9"/>
  <c r="P242" i="9"/>
  <c r="P402" i="9"/>
  <c r="P186" i="9"/>
  <c r="P78" i="9"/>
  <c r="P113" i="9"/>
  <c r="P150" i="9"/>
  <c r="P225" i="9"/>
  <c r="P109" i="9"/>
  <c r="P19" i="9"/>
  <c r="P62" i="9"/>
  <c r="P405" i="9"/>
  <c r="P342" i="9"/>
  <c r="P343" i="9"/>
  <c r="P63" i="9"/>
  <c r="P323" i="9"/>
  <c r="P269" i="9"/>
  <c r="P146" i="9"/>
  <c r="P11" i="9"/>
  <c r="P151" i="9"/>
  <c r="P339" i="9"/>
  <c r="P333" i="9"/>
  <c r="P305" i="9"/>
  <c r="P117" i="9"/>
  <c r="P217" i="9"/>
  <c r="P272" i="9"/>
  <c r="P15" i="9"/>
  <c r="P149" i="9"/>
  <c r="P390" i="9"/>
  <c r="P332" i="9"/>
  <c r="P406" i="9"/>
  <c r="P30" i="9"/>
  <c r="P14" i="9"/>
  <c r="P69" i="9"/>
  <c r="P231" i="9"/>
  <c r="P100" i="9"/>
  <c r="P211" i="9"/>
  <c r="P385" i="9"/>
  <c r="P80" i="9"/>
  <c r="P27" i="9"/>
  <c r="P141" i="9"/>
  <c r="P331" i="9"/>
  <c r="P301" i="9"/>
  <c r="P164" i="9"/>
  <c r="P310" i="9"/>
  <c r="P104" i="9"/>
  <c r="P409" i="9"/>
  <c r="P320" i="9"/>
  <c r="P170" i="9"/>
  <c r="P294" i="9"/>
  <c r="P75" i="9"/>
  <c r="P56" i="9"/>
  <c r="P423" i="9"/>
  <c r="P111" i="9"/>
  <c r="P315" i="9"/>
  <c r="P355" i="9"/>
  <c r="P397" i="9"/>
  <c r="P105" i="9"/>
  <c r="P377" i="9"/>
  <c r="P328" i="9"/>
  <c r="P191" i="9"/>
  <c r="P316" i="9"/>
  <c r="P432" i="9"/>
  <c r="P42" i="9"/>
  <c r="P57" i="9"/>
  <c r="P187" i="9"/>
  <c r="P68" i="9"/>
  <c r="P193" i="9"/>
  <c r="P289" i="9"/>
  <c r="P32" i="9"/>
  <c r="P50" i="9"/>
  <c r="P116" i="9"/>
  <c r="P234" i="9"/>
  <c r="P183" i="9"/>
  <c r="P363" i="9"/>
  <c r="P429" i="9"/>
  <c r="P337" i="9"/>
  <c r="P286" i="9"/>
  <c r="P202" i="9"/>
  <c r="P194" i="9"/>
  <c r="P371" i="9"/>
  <c r="P34" i="9"/>
  <c r="P72" i="9"/>
  <c r="P345" i="9"/>
  <c r="P304" i="9"/>
  <c r="P210" i="9"/>
  <c r="P284" i="9"/>
  <c r="P414" i="9"/>
  <c r="P416" i="9"/>
  <c r="P370" i="9"/>
  <c r="P358" i="9"/>
  <c r="P190" i="9"/>
  <c r="P93" i="9"/>
  <c r="P263" i="9"/>
  <c r="P136" i="9"/>
  <c r="P235" i="9"/>
  <c r="P353" i="9"/>
  <c r="P64" i="9"/>
  <c r="P309" i="9"/>
  <c r="P216" i="9"/>
  <c r="P245" i="9"/>
  <c r="P400" i="9"/>
  <c r="P12" i="9"/>
  <c r="P418" i="9"/>
  <c r="P45" i="9"/>
  <c r="P247" i="9"/>
  <c r="P152" i="9"/>
  <c r="P243" i="9"/>
  <c r="P369" i="9"/>
  <c r="P88" i="9"/>
  <c r="P159" i="9"/>
  <c r="P162" i="9"/>
  <c r="P347" i="9"/>
  <c r="P115" i="9"/>
  <c r="P40" i="9"/>
  <c r="P281" i="9"/>
  <c r="P288" i="9"/>
  <c r="P43" i="9"/>
  <c r="P262" i="9"/>
  <c r="P274" i="9"/>
  <c r="P215" i="9"/>
  <c r="P348" i="9"/>
  <c r="P154" i="9"/>
  <c r="P20" i="9"/>
  <c r="P434" i="9"/>
  <c r="P37" i="9"/>
  <c r="O99" i="9"/>
  <c r="O235" i="9"/>
  <c r="O407" i="9"/>
  <c r="O122" i="9"/>
  <c r="O12" i="9"/>
  <c r="O292" i="9"/>
  <c r="O157" i="9"/>
  <c r="O168" i="9"/>
  <c r="O51" i="9"/>
  <c r="O236" i="9"/>
  <c r="O321" i="9"/>
  <c r="O14" i="9"/>
  <c r="O253" i="9"/>
  <c r="O417" i="9"/>
  <c r="O105" i="9"/>
  <c r="O243" i="9"/>
  <c r="O424" i="9"/>
  <c r="O11" i="9"/>
  <c r="O214" i="9"/>
  <c r="O135" i="9"/>
  <c r="O67" i="9"/>
  <c r="O252" i="9"/>
  <c r="O68" i="9"/>
  <c r="O58" i="9"/>
  <c r="O287" i="9"/>
  <c r="O385" i="9"/>
  <c r="O121" i="9"/>
  <c r="O363" i="9"/>
  <c r="O173" i="9"/>
  <c r="O221" i="9"/>
  <c r="O23" i="9"/>
  <c r="O212" i="9"/>
  <c r="O348" i="9"/>
  <c r="O262" i="9"/>
  <c r="O114" i="9"/>
  <c r="O343" i="9"/>
  <c r="O117" i="9"/>
  <c r="O8" i="9"/>
  <c r="O347" i="9"/>
  <c r="O154" i="9"/>
  <c r="O156" i="9"/>
  <c r="O20" i="9"/>
  <c r="O6" i="9"/>
  <c r="O237" i="9"/>
  <c r="O324" i="9"/>
  <c r="O81" i="9"/>
  <c r="O215" i="9"/>
  <c r="O70" i="9"/>
  <c r="O133" i="9"/>
  <c r="O88" i="9"/>
  <c r="O268" i="9"/>
  <c r="O180" i="9"/>
  <c r="O288" i="9"/>
  <c r="O371" i="9"/>
  <c r="O50" i="9"/>
  <c r="O279" i="9"/>
  <c r="O233" i="9"/>
  <c r="O106" i="9"/>
  <c r="O335" i="9"/>
  <c r="O75" i="9"/>
  <c r="O179" i="9"/>
  <c r="O396" i="9"/>
  <c r="J13" i="64"/>
  <c r="O375" i="9"/>
  <c r="O138" i="9"/>
  <c r="O76" i="9"/>
  <c r="O91" i="9"/>
  <c r="O219" i="9"/>
  <c r="O412" i="9"/>
  <c r="O17" i="9"/>
  <c r="O208" i="9"/>
  <c r="O284" i="9"/>
  <c r="O42" i="9"/>
  <c r="O271" i="9"/>
  <c r="O43" i="9"/>
  <c r="O228" i="9"/>
  <c r="O364" i="9"/>
  <c r="O286" i="9"/>
  <c r="O146" i="9"/>
  <c r="O124" i="9"/>
  <c r="O339" i="9"/>
  <c r="O159" i="9"/>
  <c r="O310" i="9"/>
  <c r="O342" i="9"/>
  <c r="O74" i="9"/>
  <c r="O303" i="9"/>
  <c r="O59" i="9"/>
  <c r="O244" i="9"/>
  <c r="O380" i="9"/>
  <c r="O39" i="9"/>
  <c r="O176" i="9"/>
  <c r="O31" i="9"/>
  <c r="O220" i="9"/>
  <c r="O391" i="9"/>
  <c r="O161" i="9"/>
  <c r="O189" i="9"/>
  <c r="O420" i="9"/>
  <c r="O87" i="9"/>
  <c r="O211" i="9"/>
  <c r="O305" i="9"/>
  <c r="O170" i="9"/>
  <c r="O272" i="9"/>
  <c r="O109" i="9"/>
  <c r="O251" i="9"/>
  <c r="O428" i="9"/>
  <c r="O37" i="9"/>
  <c r="O224" i="9"/>
  <c r="O360" i="9"/>
  <c r="J11" i="64"/>
  <c r="O110" i="9"/>
  <c r="O61" i="9"/>
  <c r="O164" i="9"/>
  <c r="O188" i="9"/>
  <c r="O304" i="9"/>
  <c r="O125" i="9"/>
  <c r="O56" i="9"/>
  <c r="O356" i="9"/>
  <c r="O55" i="9"/>
  <c r="O240" i="9"/>
  <c r="O40" i="9"/>
  <c r="O83" i="9"/>
  <c r="O203" i="9"/>
  <c r="O249" i="9"/>
  <c r="O90" i="9"/>
  <c r="O136" i="9"/>
  <c r="O334" i="9"/>
  <c r="O140" i="9"/>
  <c r="O381" i="9"/>
  <c r="O128" i="9"/>
  <c r="O163" i="9"/>
  <c r="O238" i="9"/>
  <c r="O41" i="9"/>
  <c r="O409" i="9"/>
  <c r="O72" i="9"/>
  <c r="O129" i="9"/>
  <c r="O369" i="9"/>
  <c r="O354" i="9"/>
  <c r="O411" i="9"/>
  <c r="O317" i="9"/>
  <c r="O297" i="9"/>
  <c r="O260" i="9"/>
  <c r="O54" i="9"/>
  <c r="O199" i="9"/>
  <c r="O73" i="9"/>
  <c r="O345" i="9"/>
  <c r="O205" i="9"/>
  <c r="O165" i="9"/>
  <c r="O148" i="9"/>
  <c r="O127" i="9"/>
  <c r="O386" i="9"/>
  <c r="O278" i="9"/>
  <c r="O306" i="9"/>
  <c r="O102" i="9"/>
  <c r="O247" i="9"/>
  <c r="O97" i="9"/>
  <c r="O84" i="9"/>
  <c r="O169" i="9"/>
  <c r="O357" i="9"/>
  <c r="O181" i="9"/>
  <c r="O382" i="9"/>
  <c r="O258" i="9"/>
  <c r="O69" i="9"/>
  <c r="O126" i="9"/>
  <c r="O415" i="9"/>
  <c r="O368" i="9"/>
  <c r="O200" i="9"/>
  <c r="O7" i="9"/>
  <c r="O276" i="9"/>
  <c r="O266" i="9"/>
  <c r="O406" i="9"/>
  <c r="O223" i="9"/>
  <c r="O358" i="9"/>
  <c r="O234" i="9"/>
  <c r="O45" i="9"/>
  <c r="O78" i="9"/>
  <c r="J15" i="64"/>
  <c r="O344" i="9"/>
  <c r="O270" i="9"/>
  <c r="O285" i="9"/>
  <c r="O349" i="9"/>
  <c r="O197" i="9"/>
  <c r="O10" i="9"/>
  <c r="O254" i="9"/>
  <c r="O57" i="9"/>
  <c r="O377" i="9"/>
  <c r="O259" i="9"/>
  <c r="O113" i="9"/>
  <c r="O401" i="9"/>
  <c r="O333" i="9"/>
  <c r="O265" i="9"/>
  <c r="O274" i="9"/>
  <c r="O134" i="9"/>
  <c r="O399" i="9"/>
  <c r="O119" i="9"/>
  <c r="O387" i="9"/>
  <c r="O311" i="9"/>
  <c r="O82" i="9"/>
  <c r="O289" i="9"/>
  <c r="O320" i="9"/>
  <c r="O196" i="9"/>
  <c r="O201" i="9"/>
  <c r="O152" i="9"/>
  <c r="O153" i="9"/>
  <c r="O423" i="9"/>
  <c r="O362" i="9"/>
  <c r="O379" i="9"/>
  <c r="O322" i="9"/>
  <c r="O118" i="9"/>
  <c r="O431" i="9"/>
  <c r="O107" i="9"/>
  <c r="O419" i="9"/>
  <c r="O295" i="9"/>
  <c r="O66" i="9"/>
  <c r="O337" i="9"/>
  <c r="O418" i="9"/>
  <c r="O193" i="9"/>
  <c r="O22" i="9"/>
  <c r="O394" i="9"/>
  <c r="O323" i="9"/>
  <c r="O172" i="9"/>
  <c r="O178" i="9"/>
  <c r="O132" i="9"/>
  <c r="O151" i="9"/>
  <c r="O283" i="9"/>
  <c r="O44" i="9"/>
  <c r="O130" i="9"/>
  <c r="O307" i="9"/>
  <c r="O24" i="9"/>
  <c r="O405" i="9"/>
  <c r="O80" i="9"/>
  <c r="O309" i="9"/>
  <c r="O202" i="9"/>
  <c r="O185" i="9"/>
  <c r="O175" i="9"/>
  <c r="O275" i="9"/>
  <c r="O280" i="9"/>
  <c r="O273" i="9"/>
  <c r="O5" i="9"/>
  <c r="O413" i="9"/>
  <c r="O64" i="9"/>
  <c r="O147" i="9"/>
  <c r="O222" i="9"/>
  <c r="O21" i="9"/>
  <c r="O432" i="9"/>
  <c r="O187" i="9"/>
  <c r="O79" i="9"/>
  <c r="O404" i="9"/>
  <c r="O302" i="9"/>
  <c r="O269" i="9"/>
  <c r="O365" i="9"/>
  <c r="O160" i="9"/>
  <c r="O422" i="9"/>
  <c r="O255" i="9"/>
  <c r="O115" i="9"/>
  <c r="O198" i="9"/>
  <c r="O294" i="9"/>
  <c r="O408" i="9"/>
  <c r="O378" i="9"/>
  <c r="O100" i="9"/>
  <c r="O28" i="9"/>
  <c r="O150" i="9"/>
  <c r="O367" i="9"/>
  <c r="O131" i="9"/>
  <c r="O351" i="9"/>
  <c r="O327" i="9"/>
  <c r="O30" i="9"/>
  <c r="O403" i="9"/>
  <c r="O36" i="9"/>
  <c r="O402" i="9"/>
  <c r="O291" i="9"/>
  <c r="O277" i="9"/>
  <c r="O218" i="9"/>
  <c r="O25" i="9"/>
  <c r="O46" i="9"/>
  <c r="O177" i="9"/>
  <c r="O312" i="9"/>
  <c r="O192" i="9"/>
  <c r="O353" i="9"/>
  <c r="R203" i="9" l="1"/>
  <c r="AT203" i="9" s="1"/>
  <c r="P81" i="41"/>
  <c r="R122" i="9"/>
  <c r="AT122" i="9" s="1"/>
  <c r="O81" i="41"/>
  <c r="O502" i="9"/>
  <c r="O1" i="9"/>
  <c r="P1" i="9"/>
  <c r="P502" i="9"/>
  <c r="R406" i="9"/>
  <c r="AT406" i="9" s="1"/>
  <c r="R360" i="9"/>
  <c r="AT360" i="9" s="1"/>
  <c r="R310" i="9"/>
  <c r="AT310" i="9" s="1"/>
  <c r="R158" i="9"/>
  <c r="AT158" i="9" s="1"/>
  <c r="R413" i="9"/>
  <c r="AT413" i="9" s="1"/>
  <c r="R82" i="9"/>
  <c r="AT82" i="9" s="1"/>
  <c r="R23" i="9"/>
  <c r="AT23" i="9" s="1"/>
  <c r="R170" i="9"/>
  <c r="AT170" i="9" s="1"/>
  <c r="R370" i="9"/>
  <c r="AT370" i="9" s="1"/>
  <c r="R156" i="9"/>
  <c r="AT156" i="9" s="1"/>
  <c r="R320" i="9"/>
  <c r="AT320" i="9" s="1"/>
  <c r="R45" i="9"/>
  <c r="AT45" i="9" s="1"/>
  <c r="R44" i="9"/>
  <c r="AT44" i="9" s="1"/>
  <c r="R257" i="9"/>
  <c r="AT257" i="9" s="1"/>
  <c r="R275" i="9"/>
  <c r="AT275" i="9" s="1"/>
  <c r="R277" i="9"/>
  <c r="AT277" i="9" s="1"/>
  <c r="R363" i="9"/>
  <c r="AT363" i="9" s="1"/>
  <c r="R426" i="9"/>
  <c r="AT426" i="9" s="1"/>
  <c r="R192" i="9"/>
  <c r="AT192" i="9" s="1"/>
  <c r="R204" i="9"/>
  <c r="AT204" i="9" s="1"/>
  <c r="R430" i="9"/>
  <c r="AT430" i="9" s="1"/>
  <c r="R235" i="9"/>
  <c r="AT235" i="9" s="1"/>
  <c r="R254" i="9"/>
  <c r="AT254" i="9" s="1"/>
  <c r="R175" i="9"/>
  <c r="AT175" i="9" s="1"/>
  <c r="R196" i="9"/>
  <c r="AT196" i="9" s="1"/>
  <c r="R367" i="9"/>
  <c r="AT367" i="9" s="1"/>
  <c r="R18" i="9"/>
  <c r="AT18" i="9" s="1"/>
  <c r="R293" i="9"/>
  <c r="AT293" i="9" s="1"/>
  <c r="R65" i="9"/>
  <c r="AT65" i="9" s="1"/>
  <c r="R347" i="9"/>
  <c r="AT347" i="9" s="1"/>
  <c r="R217" i="9"/>
  <c r="AT217" i="9" s="1"/>
  <c r="R123" i="9"/>
  <c r="AT123" i="9" s="1"/>
  <c r="R147" i="9"/>
  <c r="AT147" i="9" s="1"/>
  <c r="R313" i="9"/>
  <c r="AT313" i="9" s="1"/>
  <c r="R78" i="9"/>
  <c r="AT78" i="9" s="1"/>
  <c r="R404" i="9"/>
  <c r="AT404" i="9" s="1"/>
  <c r="R400" i="9"/>
  <c r="AT400" i="9" s="1"/>
  <c r="R242" i="9"/>
  <c r="AT242" i="9" s="1"/>
  <c r="R377" i="9"/>
  <c r="AT377" i="9" s="1"/>
  <c r="N502" i="9"/>
  <c r="R142" i="9"/>
  <c r="N1" i="9"/>
  <c r="R163" i="9"/>
  <c r="AT163" i="9" s="1"/>
  <c r="R198" i="9"/>
  <c r="AT198" i="9" s="1"/>
  <c r="R128" i="9"/>
  <c r="AT128" i="9" s="1"/>
  <c r="R93" i="9"/>
  <c r="AT93" i="9" s="1"/>
  <c r="R246" i="9"/>
  <c r="AT246" i="9" s="1"/>
  <c r="R102" i="9"/>
  <c r="AT102" i="9" s="1"/>
  <c r="R227" i="9"/>
  <c r="AT227" i="9" s="1"/>
  <c r="R100" i="9"/>
  <c r="AT100" i="9" s="1"/>
  <c r="R294" i="9"/>
  <c r="AT294" i="9" s="1"/>
  <c r="R29" i="9"/>
  <c r="AT29" i="9" s="1"/>
  <c r="R85" i="9"/>
  <c r="AT85" i="9" s="1"/>
  <c r="R318" i="9"/>
  <c r="AT318" i="9" s="1"/>
  <c r="R288" i="9"/>
  <c r="AT288" i="9" s="1"/>
  <c r="R148" i="9"/>
  <c r="AT148" i="9" s="1"/>
  <c r="R214" i="9"/>
  <c r="AT214" i="9" s="1"/>
  <c r="R340" i="9"/>
  <c r="AT340" i="9" s="1"/>
  <c r="R134" i="9"/>
  <c r="AT134" i="9" s="1"/>
  <c r="R419" i="9"/>
  <c r="AT419" i="9" s="1"/>
  <c r="R380" i="9"/>
  <c r="AT380" i="9" s="1"/>
  <c r="R272" i="9"/>
  <c r="AT272" i="9" s="1"/>
  <c r="R43" i="9"/>
  <c r="AT43" i="9" s="1"/>
  <c r="R211" i="9"/>
  <c r="AT211" i="9" s="1"/>
  <c r="R7" i="9"/>
  <c r="AT7" i="9" s="1"/>
  <c r="R103" i="9"/>
  <c r="AT103" i="9" s="1"/>
  <c r="R153" i="9"/>
  <c r="AT153" i="9" s="1"/>
  <c r="R55" i="9"/>
  <c r="AT55" i="9" s="1"/>
  <c r="R48" i="9"/>
  <c r="AT48" i="9" s="1"/>
  <c r="R104" i="9"/>
  <c r="AT104" i="9" s="1"/>
  <c r="R72" i="9"/>
  <c r="AT72" i="9" s="1"/>
  <c r="R140" i="9"/>
  <c r="AT140" i="9" s="1"/>
  <c r="R327" i="9"/>
  <c r="AT327" i="9" s="1"/>
  <c r="R81" i="9"/>
  <c r="AT81" i="9" s="1"/>
  <c r="R330" i="9"/>
  <c r="AT330" i="9" s="1"/>
  <c r="R264" i="9"/>
  <c r="AT264" i="9" s="1"/>
  <c r="R244" i="9"/>
  <c r="AT244" i="9" s="1"/>
  <c r="R13" i="9"/>
  <c r="AT13" i="9" s="1"/>
  <c r="R283" i="9"/>
  <c r="AT283" i="9" s="1"/>
  <c r="R107" i="9"/>
  <c r="AT107" i="9" s="1"/>
  <c r="R146" i="9"/>
  <c r="AT146" i="9" s="1"/>
  <c r="R164" i="9"/>
  <c r="AT164" i="9" s="1"/>
  <c r="R402" i="9"/>
  <c r="AT402" i="9" s="1"/>
  <c r="R403" i="9"/>
  <c r="AT403" i="9" s="1"/>
  <c r="R25" i="9"/>
  <c r="AT25" i="9" s="1"/>
  <c r="R273" i="9"/>
  <c r="AT273" i="9" s="1"/>
  <c r="R8" i="9"/>
  <c r="AT8" i="9" s="1"/>
  <c r="R189" i="9"/>
  <c r="AT189" i="9" s="1"/>
  <c r="R388" i="9"/>
  <c r="AT388" i="9" s="1"/>
  <c r="R40" i="9"/>
  <c r="AT40" i="9" s="1"/>
  <c r="R58" i="9"/>
  <c r="AT58" i="9" s="1"/>
  <c r="R71" i="9"/>
  <c r="AT71" i="9" s="1"/>
  <c r="R57" i="9"/>
  <c r="AT57" i="9" s="1"/>
  <c r="R368" i="9"/>
  <c r="AT368" i="9" s="1"/>
  <c r="R433" i="9"/>
  <c r="AT433" i="9" s="1"/>
  <c r="R97" i="9"/>
  <c r="AT97" i="9" s="1"/>
  <c r="R131" i="9"/>
  <c r="AT131" i="9" s="1"/>
  <c r="R414" i="9"/>
  <c r="AT414" i="9" s="1"/>
  <c r="R176" i="9"/>
  <c r="AT176" i="9" s="1"/>
  <c r="R305" i="9"/>
  <c r="AT305" i="9" s="1"/>
  <c r="R412" i="9"/>
  <c r="AT412" i="9" s="1"/>
  <c r="R35" i="9"/>
  <c r="AT35" i="9" s="1"/>
  <c r="R222" i="9"/>
  <c r="AT222" i="9" s="1"/>
  <c r="R68" i="9"/>
  <c r="AT68" i="9" s="1"/>
  <c r="R9" i="9"/>
  <c r="AT9" i="9" s="1"/>
  <c r="R6" i="9"/>
  <c r="AT6" i="9" s="1"/>
  <c r="R121" i="9"/>
  <c r="AT121" i="9" s="1"/>
  <c r="R42" i="9"/>
  <c r="AT42" i="9" s="1"/>
  <c r="R341" i="9"/>
  <c r="AT341" i="9" s="1"/>
  <c r="R213" i="9"/>
  <c r="AT213" i="9" s="1"/>
  <c r="R317" i="9"/>
  <c r="AT317" i="9" s="1"/>
  <c r="R137" i="9"/>
  <c r="AT137" i="9" s="1"/>
  <c r="R125" i="9"/>
  <c r="AT125" i="9" s="1"/>
  <c r="R132" i="9"/>
  <c r="AT132" i="9" s="1"/>
  <c r="R159" i="9"/>
  <c r="AT159" i="9" s="1"/>
  <c r="R238" i="9"/>
  <c r="AT238" i="9" s="1"/>
  <c r="R84" i="9"/>
  <c r="AT84" i="9" s="1"/>
  <c r="R215" i="9"/>
  <c r="AT215" i="9" s="1"/>
  <c r="R91" i="9"/>
  <c r="AT91" i="9" s="1"/>
  <c r="R98" i="9"/>
  <c r="AT98" i="9" s="1"/>
  <c r="R314" i="9"/>
  <c r="AT314" i="9" s="1"/>
  <c r="R333" i="9"/>
  <c r="AT333" i="9" s="1"/>
  <c r="R32" i="9"/>
  <c r="AT32" i="9" s="1"/>
  <c r="R292" i="9"/>
  <c r="AT292" i="9" s="1"/>
  <c r="R383" i="9"/>
  <c r="AT383" i="9" s="1"/>
  <c r="R19" i="9"/>
  <c r="AT19" i="9" s="1"/>
  <c r="R111" i="9"/>
  <c r="AT111" i="9" s="1"/>
  <c r="R298" i="9"/>
  <c r="AT298" i="9" s="1"/>
  <c r="R136" i="9"/>
  <c r="AT136" i="9" s="1"/>
  <c r="R276" i="9"/>
  <c r="AT276" i="9" s="1"/>
  <c r="R429" i="9"/>
  <c r="AT429" i="9" s="1"/>
  <c r="R168" i="9"/>
  <c r="AT168" i="9" s="1"/>
  <c r="R301" i="9"/>
  <c r="AT301" i="9" s="1"/>
  <c r="R346" i="9"/>
  <c r="AT346" i="9" s="1"/>
  <c r="R410" i="9"/>
  <c r="AT410" i="9" s="1"/>
  <c r="R70" i="9"/>
  <c r="AT70" i="9" s="1"/>
  <c r="R386" i="9"/>
  <c r="AT386" i="9" s="1"/>
  <c r="R401" i="9"/>
  <c r="AT401" i="9" s="1"/>
  <c r="R38" i="9"/>
  <c r="AT38" i="9" s="1"/>
  <c r="R130" i="9"/>
  <c r="AT130" i="9" s="1"/>
  <c r="R236" i="9"/>
  <c r="AT236" i="9" s="1"/>
  <c r="R151" i="9"/>
  <c r="AT151" i="9" s="1"/>
  <c r="R300" i="9"/>
  <c r="AT300" i="9" s="1"/>
  <c r="R398" i="9"/>
  <c r="AT398" i="9" s="1"/>
  <c r="R343" i="9"/>
  <c r="AT343" i="9" s="1"/>
  <c r="R319" i="9"/>
  <c r="AT319" i="9" s="1"/>
  <c r="R321" i="9"/>
  <c r="AT321" i="9" s="1"/>
  <c r="R274" i="9"/>
  <c r="AT274" i="9" s="1"/>
  <c r="R77" i="9"/>
  <c r="AT77" i="9" s="1"/>
  <c r="R332" i="9"/>
  <c r="AT332" i="9" s="1"/>
  <c r="R28" i="9"/>
  <c r="AT28" i="9" s="1"/>
  <c r="R53" i="9"/>
  <c r="AT53" i="9" s="1"/>
  <c r="R405" i="9"/>
  <c r="AT405" i="9" s="1"/>
  <c r="R338" i="9"/>
  <c r="AT338" i="9" s="1"/>
  <c r="R62" i="9"/>
  <c r="AT62" i="9" s="1"/>
  <c r="R295" i="9"/>
  <c r="AT295" i="9" s="1"/>
  <c r="R69" i="9"/>
  <c r="AT69" i="9" s="1"/>
  <c r="R391" i="9"/>
  <c r="AT391" i="9" s="1"/>
  <c r="R187" i="9"/>
  <c r="AT187" i="9" s="1"/>
  <c r="R218" i="9"/>
  <c r="AT218" i="9" s="1"/>
  <c r="R262" i="9"/>
  <c r="AT262" i="9" s="1"/>
  <c r="R149" i="9"/>
  <c r="AT149" i="9" s="1"/>
  <c r="R316" i="9"/>
  <c r="AT316" i="9" s="1"/>
  <c r="R397" i="9"/>
  <c r="AT397" i="9" s="1"/>
  <c r="R126" i="9"/>
  <c r="AT126" i="9" s="1"/>
  <c r="R50" i="9"/>
  <c r="AT50" i="9" s="1"/>
  <c r="R359" i="9"/>
  <c r="AT359" i="9" s="1"/>
  <c r="R207" i="9"/>
  <c r="AT207" i="9" s="1"/>
  <c r="R60" i="9"/>
  <c r="AT60" i="9" s="1"/>
  <c r="R392" i="9"/>
  <c r="AT392" i="9" s="1"/>
  <c r="R237" i="9"/>
  <c r="AT237" i="9" s="1"/>
  <c r="R349" i="9"/>
  <c r="AT349" i="9" s="1"/>
  <c r="R63" i="9"/>
  <c r="AT63" i="9" s="1"/>
  <c r="R271" i="9"/>
  <c r="AT271" i="9" s="1"/>
  <c r="R150" i="9"/>
  <c r="AT150" i="9" s="1"/>
  <c r="R66" i="9"/>
  <c r="AT66" i="9" s="1"/>
  <c r="R240" i="9"/>
  <c r="AT240" i="9" s="1"/>
  <c r="R67" i="9"/>
  <c r="AT67" i="9" s="1"/>
  <c r="R11" i="9"/>
  <c r="AT11" i="9" s="1"/>
  <c r="R358" i="9"/>
  <c r="AT358" i="9" s="1"/>
  <c r="R233" i="9"/>
  <c r="AT233" i="9" s="1"/>
  <c r="R167" i="9"/>
  <c r="AT167" i="9" s="1"/>
  <c r="R194" i="9"/>
  <c r="AT194" i="9" s="1"/>
  <c r="R258" i="9"/>
  <c r="AT258" i="9" s="1"/>
  <c r="R229" i="9"/>
  <c r="AT229" i="9" s="1"/>
  <c r="R157" i="9"/>
  <c r="AT157" i="9" s="1"/>
  <c r="R210" i="9"/>
  <c r="AT210" i="9" s="1"/>
  <c r="R186" i="9"/>
  <c r="AT186" i="9" s="1"/>
  <c r="R322" i="9"/>
  <c r="AT322" i="9" s="1"/>
  <c r="R143" i="9"/>
  <c r="AT143" i="9" s="1"/>
  <c r="R88" i="9"/>
  <c r="AT88" i="9" s="1"/>
  <c r="R416" i="9"/>
  <c r="AT416" i="9" s="1"/>
  <c r="R309" i="9"/>
  <c r="AT309" i="9" s="1"/>
  <c r="R427" i="9"/>
  <c r="AT427" i="9" s="1"/>
  <c r="R362" i="9"/>
  <c r="AT362" i="9" s="1"/>
  <c r="R208" i="9"/>
  <c r="AT208" i="9" s="1"/>
  <c r="R206" i="9"/>
  <c r="AT206" i="9" s="1"/>
  <c r="R86" i="9"/>
  <c r="AT86" i="9" s="1"/>
  <c r="R155" i="9"/>
  <c r="AT155" i="9" s="1"/>
  <c r="R282" i="9"/>
  <c r="AT282" i="9" s="1"/>
  <c r="R26" i="9"/>
  <c r="AT26" i="9" s="1"/>
  <c r="R202" i="9"/>
  <c r="AT202" i="9" s="1"/>
  <c r="R248" i="9"/>
  <c r="AT248" i="9" s="1"/>
  <c r="R399" i="9"/>
  <c r="AT399" i="9" s="1"/>
  <c r="R261" i="9"/>
  <c r="AT261" i="9" s="1"/>
  <c r="R191" i="9"/>
  <c r="AT191" i="9" s="1"/>
  <c r="R256" i="9"/>
  <c r="AT256" i="9" s="1"/>
  <c r="R37" i="9"/>
  <c r="AT37" i="9" s="1"/>
  <c r="R161" i="9"/>
  <c r="AT161" i="9" s="1"/>
  <c r="R152" i="9"/>
  <c r="AT152" i="9" s="1"/>
  <c r="R253" i="9"/>
  <c r="AT253" i="9" s="1"/>
  <c r="R10" i="9"/>
  <c r="AT10" i="9" s="1"/>
  <c r="R119" i="9"/>
  <c r="AT119" i="9" s="1"/>
  <c r="R389" i="9"/>
  <c r="AT389" i="9" s="1"/>
  <c r="N81" i="41"/>
  <c r="Q1" i="9"/>
  <c r="Q502" i="9"/>
  <c r="R378" i="9"/>
  <c r="AT378" i="9" s="1"/>
  <c r="R94" i="9"/>
  <c r="AT94" i="9" s="1"/>
  <c r="R390" i="9"/>
  <c r="AT390" i="9" s="1"/>
  <c r="R231" i="9"/>
  <c r="AT231" i="9" s="1"/>
  <c r="R201" i="9"/>
  <c r="AT201" i="9" s="1"/>
  <c r="R22" i="9"/>
  <c r="AT22" i="9" s="1"/>
  <c r="R353" i="9"/>
  <c r="AT353" i="9" s="1"/>
  <c r="R133" i="9"/>
  <c r="AT133" i="9" s="1"/>
  <c r="R328" i="9"/>
  <c r="AT328" i="9" s="1"/>
  <c r="R422" i="9"/>
  <c r="AT422" i="9" s="1"/>
  <c r="R120" i="9"/>
  <c r="AT120" i="9" s="1"/>
  <c r="R52" i="9"/>
  <c r="AT52" i="9" s="1"/>
  <c r="R129" i="9"/>
  <c r="AT129" i="9" s="1"/>
  <c r="R61" i="9"/>
  <c r="AT61" i="9" s="1"/>
  <c r="M81" i="41"/>
  <c r="R226" i="9"/>
  <c r="AT226" i="9" s="1"/>
  <c r="R348" i="9"/>
  <c r="AT348" i="9" s="1"/>
  <c r="R421" i="9"/>
  <c r="AT421" i="9" s="1"/>
  <c r="R357" i="9"/>
  <c r="AT357" i="9" s="1"/>
  <c r="R188" i="9"/>
  <c r="AT188" i="9" s="1"/>
  <c r="R27" i="9"/>
  <c r="AT27" i="9" s="1"/>
  <c r="R251" i="9"/>
  <c r="AT251" i="9" s="1"/>
  <c r="R230" i="9"/>
  <c r="AT230" i="9" s="1"/>
  <c r="R259" i="9"/>
  <c r="AT259" i="9" s="1"/>
  <c r="R418" i="9"/>
  <c r="AT418" i="9" s="1"/>
  <c r="R195" i="9"/>
  <c r="AT195" i="9" s="1"/>
  <c r="R411" i="9"/>
  <c r="AT411" i="9" s="1"/>
  <c r="R109" i="9"/>
  <c r="AT109" i="9" s="1"/>
  <c r="R106" i="9"/>
  <c r="AT106" i="9" s="1"/>
  <c r="R270" i="9"/>
  <c r="AT270" i="9" s="1"/>
  <c r="R39" i="9"/>
  <c r="AT39" i="9" s="1"/>
  <c r="R216" i="9"/>
  <c r="AT216" i="9" s="1"/>
  <c r="R303" i="9"/>
  <c r="AT303" i="9" s="1"/>
  <c r="R113" i="9"/>
  <c r="AT113" i="9" s="1"/>
  <c r="R344" i="9"/>
  <c r="AT344" i="9" s="1"/>
  <c r="R361" i="9"/>
  <c r="AT361" i="9" s="1"/>
  <c r="R428" i="9"/>
  <c r="AT428" i="9" s="1"/>
  <c r="R16" i="9"/>
  <c r="AT16" i="9" s="1"/>
  <c r="R311" i="9"/>
  <c r="AT311" i="9" s="1"/>
  <c r="R252" i="9"/>
  <c r="AT252" i="9" s="1"/>
  <c r="R180" i="9"/>
  <c r="AT180" i="9" s="1"/>
  <c r="R417" i="9"/>
  <c r="AT417" i="9" s="1"/>
  <c r="R34" i="9"/>
  <c r="AT34" i="9" s="1"/>
  <c r="R324" i="9"/>
  <c r="AT324" i="9" s="1"/>
  <c r="R79" i="9"/>
  <c r="AT79" i="9" s="1"/>
  <c r="R95" i="9"/>
  <c r="AT95" i="9" s="1"/>
  <c r="R114" i="9"/>
  <c r="AT114" i="9" s="1"/>
  <c r="R185" i="9"/>
  <c r="AT185" i="9" s="1"/>
  <c r="R243" i="9"/>
  <c r="AT243" i="9" s="1"/>
  <c r="R369" i="9"/>
  <c r="AT369" i="9" s="1"/>
  <c r="R299" i="9"/>
  <c r="AT299" i="9" s="1"/>
  <c r="R379" i="9"/>
  <c r="AT379" i="9" s="1"/>
  <c r="R239" i="9"/>
  <c r="AT239" i="9" s="1"/>
  <c r="R80" i="9"/>
  <c r="AT80" i="9" s="1"/>
  <c r="R247" i="9"/>
  <c r="AT247" i="9" s="1"/>
  <c r="R315" i="9"/>
  <c r="AT315" i="9" s="1"/>
  <c r="R423" i="9"/>
  <c r="AT423" i="9" s="1"/>
  <c r="R141" i="9"/>
  <c r="AT141" i="9" s="1"/>
  <c r="R286" i="9"/>
  <c r="AT286" i="9" s="1"/>
  <c r="R431" i="9"/>
  <c r="AT431" i="9" s="1"/>
  <c r="R145" i="9"/>
  <c r="AT145" i="9" s="1"/>
  <c r="R73" i="9"/>
  <c r="AT73" i="9" s="1"/>
  <c r="R266" i="9"/>
  <c r="AT266" i="9" s="1"/>
  <c r="R366" i="9"/>
  <c r="AT366" i="9" s="1"/>
  <c r="R184" i="9"/>
  <c r="AT184" i="9" s="1"/>
  <c r="R345" i="9"/>
  <c r="AT345" i="9" s="1"/>
  <c r="R384" i="9"/>
  <c r="AT384" i="9" s="1"/>
  <c r="R193" i="9"/>
  <c r="AT193" i="9" s="1"/>
  <c r="R326" i="9"/>
  <c r="AT326" i="9" s="1"/>
  <c r="R228" i="9"/>
  <c r="AT228" i="9" s="1"/>
  <c r="R5" i="9"/>
  <c r="AT5" i="9" s="1"/>
  <c r="R115" i="9"/>
  <c r="AT115" i="9" s="1"/>
  <c r="R75" i="9"/>
  <c r="AT75" i="9" s="1"/>
  <c r="R212" i="9"/>
  <c r="AT212" i="9" s="1"/>
  <c r="R47" i="9"/>
  <c r="AT47" i="9" s="1"/>
  <c r="R162" i="9"/>
  <c r="AT162" i="9" s="1"/>
  <c r="R116" i="9"/>
  <c r="AT116" i="9" s="1"/>
  <c r="R291" i="9"/>
  <c r="AT291" i="9" s="1"/>
  <c r="M81" i="64"/>
  <c r="AG11" i="64"/>
  <c r="AG81" i="64" s="1"/>
  <c r="R352" i="9"/>
  <c r="AT352" i="9" s="1"/>
  <c r="R24" i="9"/>
  <c r="AT24" i="9" s="1"/>
  <c r="R289" i="9"/>
  <c r="AT289" i="9" s="1"/>
  <c r="R190" i="9"/>
  <c r="AT190" i="9" s="1"/>
  <c r="R337" i="9"/>
  <c r="AT337" i="9" s="1"/>
  <c r="R304" i="9"/>
  <c r="AT304" i="9" s="1"/>
  <c r="R376" i="9"/>
  <c r="AT376" i="9" s="1"/>
  <c r="R225" i="9"/>
  <c r="AT225" i="9" s="1"/>
  <c r="R110" i="9"/>
  <c r="AT110" i="9" s="1"/>
  <c r="R395" i="9"/>
  <c r="AT395" i="9" s="1"/>
  <c r="R375" i="9"/>
  <c r="AT375" i="9" s="1"/>
  <c r="R296" i="9"/>
  <c r="AT296" i="9" s="1"/>
  <c r="R166" i="9"/>
  <c r="AT166" i="9" s="1"/>
  <c r="R87" i="9"/>
  <c r="AT87" i="9" s="1"/>
  <c r="R265" i="9"/>
  <c r="AT265" i="9" s="1"/>
  <c r="R223" i="9"/>
  <c r="AT223" i="9" s="1"/>
  <c r="R336" i="9"/>
  <c r="AT336" i="9" s="1"/>
  <c r="R92" i="9"/>
  <c r="AT92" i="9" s="1"/>
  <c r="R31" i="9"/>
  <c r="AT31" i="9" s="1"/>
  <c r="R46" i="9"/>
  <c r="AT46" i="9" s="1"/>
  <c r="R374" i="9"/>
  <c r="AT374" i="9" s="1"/>
  <c r="R373" i="9"/>
  <c r="AT373" i="9" s="1"/>
  <c r="R245" i="9"/>
  <c r="AT245" i="9" s="1"/>
  <c r="R17" i="9"/>
  <c r="AT17" i="9" s="1"/>
  <c r="R335" i="9"/>
  <c r="AT335" i="9" s="1"/>
  <c r="R325" i="9"/>
  <c r="AT325" i="9" s="1"/>
  <c r="R181" i="9"/>
  <c r="AT181" i="9" s="1"/>
  <c r="R15" i="9"/>
  <c r="AT15" i="9" s="1"/>
  <c r="R287" i="9"/>
  <c r="AT287" i="9" s="1"/>
  <c r="R307" i="9"/>
  <c r="AT307" i="9" s="1"/>
  <c r="R260" i="9"/>
  <c r="AT260" i="9" s="1"/>
  <c r="R350" i="9"/>
  <c r="AT350" i="9" s="1"/>
  <c r="R342" i="9"/>
  <c r="AT342" i="9" s="1"/>
  <c r="R183" i="9"/>
  <c r="AT183" i="9" s="1"/>
  <c r="R297" i="9"/>
  <c r="AT297" i="9" s="1"/>
  <c r="R221" i="9"/>
  <c r="AT221" i="9" s="1"/>
  <c r="R174" i="9"/>
  <c r="AT174" i="9" s="1"/>
  <c r="R96" i="9"/>
  <c r="AT96" i="9" s="1"/>
  <c r="R108" i="9"/>
  <c r="AT108" i="9" s="1"/>
  <c r="R182" i="9"/>
  <c r="AT182" i="9" s="1"/>
  <c r="R396" i="9"/>
  <c r="AT396" i="9" s="1"/>
  <c r="R334" i="9"/>
  <c r="AT334" i="9" s="1"/>
  <c r="R105" i="9"/>
  <c r="AT105" i="9" s="1"/>
  <c r="R30" i="9"/>
  <c r="AT30" i="9" s="1"/>
  <c r="R220" i="9"/>
  <c r="AT220" i="9" s="1"/>
  <c r="R20" i="9"/>
  <c r="AT20" i="9" s="1"/>
  <c r="R365" i="9"/>
  <c r="AT365" i="9" s="1"/>
  <c r="R279" i="9"/>
  <c r="AT279" i="9" s="1"/>
  <c r="R64" i="9"/>
  <c r="AT64" i="9" s="1"/>
  <c r="R415" i="9"/>
  <c r="AT415" i="9" s="1"/>
  <c r="R306" i="9"/>
  <c r="AT306" i="9" s="1"/>
  <c r="R290" i="9"/>
  <c r="AT290" i="9" s="1"/>
  <c r="R278" i="9"/>
  <c r="AT278" i="9" s="1"/>
  <c r="R407" i="9"/>
  <c r="AT407" i="9" s="1"/>
  <c r="R302" i="9"/>
  <c r="AT302" i="9" s="1"/>
  <c r="R56" i="9"/>
  <c r="AT56" i="9" s="1"/>
  <c r="R280" i="9"/>
  <c r="AT280" i="9" s="1"/>
  <c r="R172" i="9"/>
  <c r="AT172" i="9" s="1"/>
  <c r="R59" i="9"/>
  <c r="AT59" i="9" s="1"/>
  <c r="R393" i="9"/>
  <c r="AT393" i="9" s="1"/>
  <c r="R339" i="9"/>
  <c r="AT339" i="9" s="1"/>
  <c r="R331" i="9"/>
  <c r="AT331" i="9" s="1"/>
  <c r="R281" i="9"/>
  <c r="AT281" i="9" s="1"/>
  <c r="R371" i="9"/>
  <c r="AT371" i="9" s="1"/>
  <c r="R249" i="9"/>
  <c r="AT249" i="9" s="1"/>
  <c r="R89" i="9"/>
  <c r="AT89" i="9" s="1"/>
  <c r="R356" i="9"/>
  <c r="AT356" i="9" s="1"/>
  <c r="R49" i="9"/>
  <c r="AT49" i="9" s="1"/>
  <c r="R285" i="9"/>
  <c r="AT285" i="9" s="1"/>
  <c r="R36" i="9"/>
  <c r="AT36" i="9" s="1"/>
  <c r="R41" i="9"/>
  <c r="AT41" i="9" s="1"/>
  <c r="R364" i="9"/>
  <c r="AT364" i="9" s="1"/>
  <c r="R99" i="9"/>
  <c r="AT99" i="9" s="1"/>
  <c r="R241" i="9"/>
  <c r="AT241" i="9" s="1"/>
  <c r="R124" i="9"/>
  <c r="AT124" i="9" s="1"/>
  <c r="R312" i="9"/>
  <c r="AT312" i="9" s="1"/>
  <c r="R74" i="9"/>
  <c r="AT74" i="9" s="1"/>
  <c r="R54" i="9"/>
  <c r="AT54" i="9" s="1"/>
  <c r="R33" i="9"/>
  <c r="AT33" i="9" s="1"/>
  <c r="R118" i="9"/>
  <c r="AT118" i="9" s="1"/>
  <c r="R394" i="9"/>
  <c r="AT394" i="9" s="1"/>
  <c r="R255" i="9"/>
  <c r="AT255" i="9" s="1"/>
  <c r="R138" i="9"/>
  <c r="AT138" i="9" s="1"/>
  <c r="R308" i="9"/>
  <c r="AT308" i="9" s="1"/>
  <c r="R101" i="9"/>
  <c r="AT101" i="9" s="1"/>
  <c r="R197" i="9"/>
  <c r="AT197" i="9" s="1"/>
  <c r="R12" i="9"/>
  <c r="AT12" i="9" s="1"/>
  <c r="R144" i="9"/>
  <c r="AT144" i="9" s="1"/>
  <c r="R408" i="9"/>
  <c r="AT408" i="9" s="1"/>
  <c r="R224" i="9"/>
  <c r="AT224" i="9" s="1"/>
  <c r="R135" i="9"/>
  <c r="AT135" i="9" s="1"/>
  <c r="R387" i="9"/>
  <c r="AT387" i="9" s="1"/>
  <c r="R178" i="9"/>
  <c r="AT178" i="9" s="1"/>
  <c r="R173" i="9"/>
  <c r="AT173" i="9" s="1"/>
  <c r="R424" i="9"/>
  <c r="AT424" i="9" s="1"/>
  <c r="R409" i="9"/>
  <c r="AT409" i="9" s="1"/>
  <c r="R234" i="9"/>
  <c r="AT234" i="9" s="1"/>
  <c r="R179" i="9"/>
  <c r="AT179" i="9" s="1"/>
  <c r="R200" i="9"/>
  <c r="AT200" i="9" s="1"/>
  <c r="R90" i="9"/>
  <c r="AT90" i="9" s="1"/>
  <c r="R284" i="9"/>
  <c r="AT284" i="9" s="1"/>
  <c r="R425" i="9"/>
  <c r="AT425" i="9" s="1"/>
  <c r="R83" i="9"/>
  <c r="AT83" i="9" s="1"/>
  <c r="R263" i="9"/>
  <c r="AT263" i="9" s="1"/>
  <c r="R269" i="9"/>
  <c r="AT269" i="9" s="1"/>
  <c r="R165" i="9"/>
  <c r="AT165" i="9" s="1"/>
  <c r="R420" i="9"/>
  <c r="AT420" i="9" s="1"/>
  <c r="R434" i="9"/>
  <c r="AT434" i="9" s="1"/>
  <c r="R382" i="9"/>
  <c r="AT382" i="9" s="1"/>
  <c r="R323" i="9"/>
  <c r="AT323" i="9" s="1"/>
  <c r="R76" i="9"/>
  <c r="AT76" i="9" s="1"/>
  <c r="R372" i="9"/>
  <c r="AT372" i="9" s="1"/>
  <c r="R205" i="9"/>
  <c r="AT205" i="9" s="1"/>
  <c r="R385" i="9"/>
  <c r="AT385" i="9" s="1"/>
  <c r="R381" i="9"/>
  <c r="AT381" i="9" s="1"/>
  <c r="R351" i="9"/>
  <c r="AT351" i="9" s="1"/>
  <c r="R112" i="9"/>
  <c r="AT112" i="9" s="1"/>
  <c r="R432" i="9"/>
  <c r="AT432" i="9" s="1"/>
  <c r="R355" i="9"/>
  <c r="AT355" i="9" s="1"/>
  <c r="R177" i="9"/>
  <c r="AT177" i="9" s="1"/>
  <c r="R209" i="9"/>
  <c r="AT209" i="9" s="1"/>
  <c r="R21" i="9"/>
  <c r="AT21" i="9" s="1"/>
  <c r="R154" i="9"/>
  <c r="AT154" i="9" s="1"/>
  <c r="R127" i="9"/>
  <c r="AT127" i="9" s="1"/>
  <c r="R267" i="9"/>
  <c r="AT267" i="9" s="1"/>
  <c r="R219" i="9"/>
  <c r="AT219" i="9" s="1"/>
  <c r="R51" i="9"/>
  <c r="AT51" i="9" s="1"/>
  <c r="R199" i="9"/>
  <c r="AT199" i="9" s="1"/>
  <c r="R139" i="9"/>
  <c r="AT139" i="9" s="1"/>
  <c r="R250" i="9"/>
  <c r="AT250" i="9" s="1"/>
  <c r="R329" i="9"/>
  <c r="AT329" i="9" s="1"/>
  <c r="R14" i="9"/>
  <c r="AT14" i="9" s="1"/>
  <c r="R160" i="9"/>
  <c r="AT160" i="9" s="1"/>
  <c r="R232" i="9"/>
  <c r="AT232" i="9" s="1"/>
  <c r="R169" i="9"/>
  <c r="AT169" i="9" s="1"/>
  <c r="R117" i="9"/>
  <c r="AT117" i="9" s="1"/>
  <c r="R171" i="9"/>
  <c r="AT171" i="9" s="1"/>
  <c r="R268" i="9"/>
  <c r="AT268" i="9" s="1"/>
  <c r="R354" i="9"/>
  <c r="AT354" i="9" s="1"/>
  <c r="AS81" i="41" l="1"/>
  <c r="Q81" i="41"/>
  <c r="R502" i="9"/>
  <c r="R1" i="9"/>
  <c r="AT142" i="9"/>
  <c r="AT502" i="9" l="1"/>
  <c r="AT1" i="9"/>
  <c r="AU2" i="9" l="1"/>
</calcChain>
</file>

<file path=xl/sharedStrings.xml><?xml version="1.0" encoding="utf-8"?>
<sst xmlns="http://schemas.openxmlformats.org/spreadsheetml/2006/main" count="26484" uniqueCount="2962">
  <si>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</si>
  <si>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</si>
  <si>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</si>
  <si>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</si>
  <si>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</si>
  <si>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</si>
  <si>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</si>
  <si>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</si>
  <si>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</si>
  <si>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</si>
  <si>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</si>
  <si>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</si>
  <si>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</si>
  <si>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</si>
  <si>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</si>
  <si>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</si>
  <si>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</si>
  <si>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</si>
  <si>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</si>
  <si>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</si>
  <si>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</si>
  <si>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</si>
  <si>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</si>
  <si>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</si>
  <si>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</si>
  <si>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</si>
  <si>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</si>
  <si>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</si>
  <si>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</si>
  <si>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</si>
  <si>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</si>
  <si>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</si>
  <si>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ĐLCM của ĐCSVN</t>
  </si>
  <si>
    <t>Nữ</t>
  </si>
  <si>
    <t>SL
CT</t>
  </si>
  <si>
    <t>GHI CHÚ</t>
  </si>
  <si>
    <t>Tổng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</si>
  <si>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</si>
  <si>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</si>
  <si>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</si>
  <si>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</si>
  <si>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</si>
  <si>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</si>
  <si>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</si>
  <si>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</si>
  <si>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</si>
  <si>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</si>
  <si>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</si>
  <si>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</si>
  <si>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</si>
  <si>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</si>
  <si>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</si>
  <si>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TTHCM</t>
  </si>
  <si>
    <t>GIÁM SÁT</t>
  </si>
  <si>
    <t>TG
THI</t>
  </si>
  <si>
    <t>CB GIÁM SÁT</t>
  </si>
  <si>
    <t>KL
D.PHÒNG</t>
  </si>
  <si>
    <t>DỰ PHÒNG KỲ THI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</si>
  <si>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</si>
  <si>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</si>
  <si>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</si>
  <si>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</si>
  <si>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</si>
  <si>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</si>
  <si>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</si>
  <si>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</si>
  <si>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</si>
  <si>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</si>
  <si>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</si>
  <si>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</si>
  <si>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</si>
  <si>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</si>
  <si>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</si>
  <si>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</si>
  <si>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</si>
  <si>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</si>
  <si>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</si>
  <si>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</si>
  <si>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</si>
  <si>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</si>
  <si>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</si>
  <si>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</si>
  <si>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</si>
  <si>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</si>
  <si>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</si>
  <si>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</si>
  <si>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</si>
  <si>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</si>
  <si>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</si>
  <si>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</si>
  <si>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</si>
  <si>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</si>
  <si>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</si>
  <si>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</si>
  <si>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</si>
  <si>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</si>
  <si>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</si>
  <si>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</si>
  <si>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</si>
  <si>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</si>
  <si>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</si>
  <si>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</si>
  <si>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</si>
  <si>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</si>
  <si>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</si>
  <si>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</si>
  <si>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</si>
  <si>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</si>
  <si>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</si>
  <si>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Hiệu trưởng</t>
  </si>
  <si>
    <t>KL
G.SÁT</t>
  </si>
  <si>
    <t>Đinh Văn Đệ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</si>
  <si>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</si>
  <si>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</si>
  <si>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</si>
  <si>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</si>
  <si>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</si>
  <si>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</si>
  <si>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</si>
  <si>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</si>
  <si>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</si>
  <si>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</si>
  <si>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</si>
  <si>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</si>
  <si>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</si>
  <si>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</si>
  <si>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</si>
  <si>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</si>
  <si>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</si>
  <si>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</si>
  <si>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</si>
  <si>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</si>
  <si>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</si>
  <si>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</si>
  <si>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</si>
  <si>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</si>
  <si>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</si>
  <si>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</si>
  <si>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</si>
  <si>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</si>
  <si>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</si>
  <si>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</si>
  <si>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Ban Giám hiệu</t>
  </si>
  <si>
    <t>Khoa Khoa học cơ bản</t>
  </si>
  <si>
    <t>Khoa Lý luận Chính trị</t>
  </si>
  <si>
    <t>Khoa Kinh tế</t>
  </si>
  <si>
    <t>Tổ trưởng BM</t>
  </si>
  <si>
    <t xml:space="preserve">Phó Hiệu Trưởng </t>
  </si>
  <si>
    <t xml:space="preserve">Tổ GD Thể chất </t>
  </si>
  <si>
    <t>CỘNG HOÀ XÃ HỘI CHỦ NGHĨA VIỆT NAM</t>
  </si>
  <si>
    <t>Độc lập - Tự do - Hạnh phúc</t>
  </si>
  <si>
    <t>KL CHẤM TL (tiết)</t>
  </si>
  <si>
    <t>COI THI</t>
  </si>
  <si>
    <t>ĐỀ THI</t>
  </si>
  <si>
    <t>Tổ NNLCB của CNMLN</t>
  </si>
  <si>
    <t>Nguyễn Khoa</t>
  </si>
  <si>
    <t>CF</t>
  </si>
  <si>
    <t>Phan Đức Long</t>
  </si>
  <si>
    <t>Đơn vị</t>
  </si>
  <si>
    <t>Tổ Chuyên môn</t>
  </si>
  <si>
    <t>Chức vụ</t>
  </si>
  <si>
    <t>Lê Hồng Vân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</si>
  <si>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</si>
  <si>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</si>
  <si>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</si>
  <si>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</si>
  <si>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</si>
  <si>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</si>
  <si>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</si>
  <si>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</si>
  <si>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</si>
  <si>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</si>
  <si>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</si>
  <si>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</si>
  <si>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</si>
  <si>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</si>
  <si>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</si>
  <si>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</si>
  <si>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</si>
  <si>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</si>
  <si>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</si>
  <si>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</si>
  <si>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SL ĐỀ LT</t>
  </si>
  <si>
    <t>SL ĐỀ TN</t>
  </si>
  <si>
    <t>Tổ Hoá</t>
  </si>
  <si>
    <t>Hồ Văn Sĩ</t>
  </si>
  <si>
    <t>Nguyễn Ngọc Trang</t>
  </si>
  <si>
    <t>Trương Thị Phương Hồng</t>
  </si>
  <si>
    <t>Nguyễn Thị Mai</t>
  </si>
  <si>
    <t>Đặng Thế Huân</t>
  </si>
  <si>
    <t>Võ Anh Hào</t>
  </si>
  <si>
    <t>Đỗ Trọng Quý</t>
  </si>
  <si>
    <t>Nguyễn Phụ Thượng Lưu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</si>
  <si>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</si>
  <si>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</si>
  <si>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</si>
  <si>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</si>
  <si>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</si>
  <si>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</si>
  <si>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</si>
  <si>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</si>
  <si>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</si>
  <si>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</si>
  <si>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</si>
  <si>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</si>
  <si>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</si>
  <si>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Trần Huỳnh Minh Khang</t>
  </si>
  <si>
    <t>Trần Kim Thu Liễu</t>
  </si>
  <si>
    <t>Nguyễn Đức Thắng</t>
  </si>
  <si>
    <t>Nguyễn Thị Minh Quý</t>
  </si>
  <si>
    <t>Đặng Thị Nhật Minh</t>
  </si>
  <si>
    <t>Nguyễn Thị Huyền Nga</t>
  </si>
  <si>
    <t>Phạm Thị Thu Nga</t>
  </si>
  <si>
    <t>Nguyễn Quỳnh Giao</t>
  </si>
  <si>
    <t>Lê Nguyễn Mỹ Trâm</t>
  </si>
  <si>
    <t>Trương Thị Minh Hà</t>
  </si>
  <si>
    <t>Trần Bạch Tuyết</t>
  </si>
  <si>
    <t>Nguyễn Thanh Tú</t>
  </si>
  <si>
    <t>Cao Thị Nga</t>
  </si>
  <si>
    <t>Võ Thị Hồng Lan</t>
  </si>
  <si>
    <t>Nguyễn Thị Cẩm Thạch</t>
  </si>
  <si>
    <t>Nguyễn Văn Đông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</si>
  <si>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</si>
  <si>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</si>
  <si>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</si>
  <si>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</si>
  <si>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</si>
  <si>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</si>
  <si>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</si>
  <si>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</si>
  <si>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</si>
  <si>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</si>
  <si>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</si>
  <si>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</si>
  <si>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</si>
  <si>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</si>
  <si>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</si>
  <si>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</si>
  <si>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Cao Đình Trung Hậu</t>
  </si>
  <si>
    <t>STT</t>
  </si>
  <si>
    <t>TÊN HỌC PHẦN</t>
  </si>
  <si>
    <t>HT</t>
  </si>
  <si>
    <t>KL COITHI (tiết)</t>
  </si>
  <si>
    <t>LÝ THUYẾT</t>
  </si>
  <si>
    <t>TIỂU LUẬN</t>
  </si>
  <si>
    <t>TG THI
MAX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</si>
  <si>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</si>
  <si>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</si>
  <si>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</si>
  <si>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</si>
  <si>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</si>
  <si>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</si>
  <si>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</si>
  <si>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</si>
  <si>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</si>
  <si>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</si>
  <si>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</si>
  <si>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</si>
  <si>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</si>
  <si>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</si>
  <si>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</si>
  <si>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</si>
  <si>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</si>
  <si>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</si>
  <si>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</si>
  <si>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</si>
  <si>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</si>
  <si>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</si>
  <si>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</si>
  <si>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</si>
  <si>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</si>
  <si>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</si>
  <si>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</si>
  <si>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</si>
  <si>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</si>
  <si>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</si>
  <si>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</si>
  <si>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</si>
  <si>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</si>
  <si>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</si>
  <si>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</si>
  <si>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</si>
  <si>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</si>
  <si>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</si>
  <si>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Phòng QT-DV</t>
  </si>
  <si>
    <t>Phòng QLKH-HTQT</t>
  </si>
  <si>
    <t>Phòng KT&amp;ĐBCL</t>
  </si>
  <si>
    <t>Khoa CN Cơ khí</t>
  </si>
  <si>
    <t>Khoa CN Điện - Điện tử</t>
  </si>
  <si>
    <t>Khoa CN Động lực</t>
  </si>
  <si>
    <t>Khoa CN May - Thời trang</t>
  </si>
  <si>
    <t>Khoa CN Nhiệt – Lạnh</t>
  </si>
  <si>
    <t>Khoa CN Thông tin</t>
  </si>
  <si>
    <t>GV RA LT KTHP</t>
  </si>
  <si>
    <t>GV RA TN KTHP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</si>
  <si>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</si>
  <si>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</si>
  <si>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</si>
  <si>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</si>
  <si>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</si>
  <si>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</si>
  <si>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</si>
  <si>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</si>
  <si>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</si>
  <si>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</si>
  <si>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</si>
  <si>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</si>
  <si>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</si>
  <si>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</si>
  <si>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</si>
  <si>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</si>
  <si>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</si>
  <si>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</si>
  <si>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</si>
  <si>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</si>
  <si>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</si>
  <si>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</si>
  <si>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</si>
  <si>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</si>
  <si>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</si>
  <si>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</si>
  <si>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</si>
  <si>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</si>
  <si>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</si>
  <si>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</si>
  <si>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</si>
  <si>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</si>
  <si>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</si>
  <si>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</si>
  <si>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</si>
  <si>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</si>
  <si>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</si>
  <si>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</si>
  <si>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¯¯¯¯¯¯¯¯¯¯¯¯¯¯¯¯¯¯¯¯¯</t>
  </si>
  <si>
    <t>UBND THÀNH PHỐ HỒ CHÍ MINH</t>
  </si>
  <si>
    <t>¯¯¯¯¯¯¯¯¯¯¯¯¯¯¯¯¯¯¯¯¯¯¯¯</t>
  </si>
  <si>
    <t>KHỐI,
LỚP</t>
  </si>
  <si>
    <t>HIỆU TRƯỞNG                                            TRƯỞNG PHÒNG KT&amp;ĐBCL                                                  TRƯỞNG KHOA                                               NGƯỜI LẬP BẢNG</t>
  </si>
  <si>
    <t>ĐƠN VỊ: KHOA CÔNG NGHỆ CƠ KHÍ</t>
  </si>
  <si>
    <t>Đối với bảng tính "TONG HOP"</t>
  </si>
  <si>
    <t>Đối với bảng tính "CƠ KHÍ"</t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</si>
  <si>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</si>
  <si>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</si>
  <si>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</si>
  <si>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</si>
  <si>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</si>
  <si>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</si>
  <si>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Giáp Đức Nhận</t>
  </si>
  <si>
    <t>Hoàng Văn Viết</t>
  </si>
  <si>
    <t>KHOA</t>
  </si>
  <si>
    <t>Tổ Ngữ văn</t>
  </si>
  <si>
    <t>Huỳnh Thị Minh Ly</t>
  </si>
  <si>
    <t>Ktra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</si>
  <si>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</si>
  <si>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</si>
  <si>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</si>
  <si>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</si>
  <si>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</si>
  <si>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</si>
  <si>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</si>
  <si>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</si>
  <si>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</si>
  <si>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</si>
  <si>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</si>
  <si>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</si>
  <si>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</si>
  <si>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</si>
  <si>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</si>
  <si>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</si>
  <si>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</si>
  <si>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</si>
  <si>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</si>
  <si>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</si>
  <si>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</si>
  <si>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</si>
  <si>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</si>
  <si>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</si>
  <si>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</si>
  <si>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</si>
  <si>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</si>
  <si>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</si>
  <si>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</si>
  <si>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</si>
  <si>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</si>
  <si>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</si>
  <si>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</si>
  <si>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</si>
  <si>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</si>
  <si>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</si>
  <si>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</si>
  <si>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</si>
  <si>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</si>
  <si>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</si>
  <si>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</si>
  <si>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</si>
  <si>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</si>
  <si>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</si>
  <si>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</si>
  <si>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</si>
  <si>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</si>
  <si>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</si>
  <si>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</si>
  <si>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</si>
  <si>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</si>
  <si>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</si>
  <si>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</si>
  <si>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</si>
  <si>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</si>
  <si>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</si>
  <si>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</si>
  <si>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</si>
  <si>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</si>
  <si>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</si>
  <si>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</si>
  <si>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Phạm Thị Lý</t>
  </si>
  <si>
    <t>Đỗ Thị Kim Hoa</t>
  </si>
  <si>
    <t>Trần Thị Thu</t>
  </si>
  <si>
    <t>Lê Cảnh Thắng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</si>
  <si>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</si>
  <si>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</si>
  <si>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</si>
  <si>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</si>
  <si>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</si>
  <si>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</si>
  <si>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</si>
  <si>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</si>
  <si>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</si>
  <si>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</si>
  <si>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</si>
  <si>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</si>
  <si>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</si>
  <si>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</si>
  <si>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</si>
  <si>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</si>
  <si>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</si>
  <si>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</si>
  <si>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</si>
  <si>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</si>
  <si>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</si>
  <si>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</si>
  <si>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Đoàn Thị Điểm</t>
  </si>
  <si>
    <t>Bùi Thị Tú Uyên</t>
  </si>
  <si>
    <t>MÃ NS</t>
  </si>
  <si>
    <t>PHÁI</t>
  </si>
  <si>
    <t>NGÀY SINH</t>
  </si>
  <si>
    <t>ĐƠN VỊ</t>
  </si>
  <si>
    <t>HỌ VÀ TÊN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</si>
  <si>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</si>
  <si>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</si>
  <si>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</si>
  <si>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</si>
  <si>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</si>
  <si>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</si>
  <si>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</si>
  <si>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</si>
  <si>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</si>
  <si>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</si>
  <si>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</si>
  <si>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</si>
  <si>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</si>
  <si>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</si>
  <si>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</si>
  <si>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</si>
  <si>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</si>
  <si>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</si>
  <si>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</si>
  <si>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</si>
  <si>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</si>
  <si>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Ngọc Huệ</t>
  </si>
  <si>
    <t>Phạm Thị Song Đào</t>
  </si>
  <si>
    <t>Nguyễn Thị Nhuận</t>
  </si>
  <si>
    <t>Trần Quốc Tuấn</t>
  </si>
  <si>
    <t>Ngô Thanh Điền</t>
  </si>
  <si>
    <t>Phạm Thị Đức</t>
  </si>
  <si>
    <t>Lê Phương Ngọc</t>
  </si>
  <si>
    <t>Phan Thị Mai Hương</t>
  </si>
  <si>
    <t>Nguyễn Thị Bảo Linh</t>
  </si>
  <si>
    <t>Trần Đình Phan</t>
  </si>
  <si>
    <t>Nguyễn Thị Mỹ Liên</t>
  </si>
  <si>
    <t>Viên Ngọc Bạch</t>
  </si>
  <si>
    <t>Trần Anh Nga My</t>
  </si>
  <si>
    <t>Lữ Châu Thi</t>
  </si>
  <si>
    <t>Lê Thị Ngọc Dung</t>
  </si>
  <si>
    <t>Đỗ Thị Vân</t>
  </si>
  <si>
    <t>Lê Thị Kim Nhân</t>
  </si>
  <si>
    <t>Nguyễn Hồng Thanh</t>
  </si>
  <si>
    <t>Lê Tấn Long</t>
  </si>
  <si>
    <t>Trần Thị Thúy Nga</t>
  </si>
  <si>
    <t>Nguyễn Thị Ngọc Trang</t>
  </si>
  <si>
    <t>Nguyễn Thị Hiếu Hạnh</t>
  </si>
  <si>
    <t>Trần Thị Tuyết Mai</t>
  </si>
  <si>
    <t>Nguyễn Thụy Hải Yến</t>
  </si>
  <si>
    <t>Phạm Thị Hoà</t>
  </si>
  <si>
    <t>Trần Mỹ Thanh</t>
  </si>
  <si>
    <t>Huỳnh Thị Kim Hằng</t>
  </si>
  <si>
    <t>Văn Trí Lợi</t>
  </si>
  <si>
    <t>Trương Thị Hoà</t>
  </si>
  <si>
    <t>Nguyễn Thị Thanh Hà</t>
  </si>
  <si>
    <t>Trần Ngọc Tuấn</t>
  </si>
  <si>
    <t>Lê Thị Phương Thúy</t>
  </si>
  <si>
    <t>Hoàng Thị Lê</t>
  </si>
  <si>
    <t>Trương Thị Thủy Tiên</t>
  </si>
  <si>
    <t>Đinh Công Bình</t>
  </si>
  <si>
    <t>Trần Thị Phượng</t>
  </si>
  <si>
    <t>Cao Hải Châu</t>
  </si>
  <si>
    <t>Trần Thị Mỹ Huyền</t>
  </si>
  <si>
    <t>Lê Thị Thanh Hà</t>
  </si>
  <si>
    <t>Nguyễn Thị Tươi</t>
  </si>
  <si>
    <t>Nguyễn Văn Khắc</t>
  </si>
  <si>
    <t>Trần Thị Thay</t>
  </si>
  <si>
    <t>Lê Thị Hòa</t>
  </si>
  <si>
    <t>Phan Vũ Băng Thạch</t>
  </si>
  <si>
    <t>Lâm Hải Trường</t>
  </si>
  <si>
    <t>Lê Minh Phong</t>
  </si>
  <si>
    <t>Phương Kim Cường</t>
  </si>
  <si>
    <t>Hoàng Anh Toàn</t>
  </si>
  <si>
    <t>Phạm Thị Hà</t>
  </si>
  <si>
    <t>Nguyễn Minh Nhật</t>
  </si>
  <si>
    <t>Lưu Thị Ngọc Thuý</t>
  </si>
  <si>
    <t>Thái Thị Thanh Trang</t>
  </si>
  <si>
    <t>Trương Thành Khoa</t>
  </si>
  <si>
    <t>Lý Hoàng Nam</t>
  </si>
  <si>
    <t>Nguyễn Thị Ngọc Anh</t>
  </si>
  <si>
    <t>Nguyễn Thị Tất</t>
  </si>
  <si>
    <t>Trần Văn Thành</t>
  </si>
  <si>
    <t>Lê Thanh Thát</t>
  </si>
  <si>
    <t>Nguyễn Huy Tứ</t>
  </si>
  <si>
    <t>Huỳnh Thị Cẩm Lềnh</t>
  </si>
  <si>
    <t>Nguyễn Văn Chì</t>
  </si>
  <si>
    <t>Nguyễn Ngọc Quỳnh(CK)</t>
  </si>
  <si>
    <t>Nguyễn Ngọc Quỳnh(CT)</t>
  </si>
  <si>
    <t>Nguyễn Thị Thủy(TT)</t>
  </si>
  <si>
    <t>Nguyễn Văn Minh(TT)</t>
  </si>
  <si>
    <t>Nguyễn Văn Minh(CB)</t>
  </si>
  <si>
    <t>Phòng TC-HC-TH</t>
  </si>
  <si>
    <t>Phòng KH-TC</t>
  </si>
  <si>
    <t>Phó Trưởng Trung tâm</t>
  </si>
  <si>
    <t>Trưởng Trung tâm</t>
  </si>
  <si>
    <t>Trần Thị Hồng Thu(PT)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</si>
  <si>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</si>
  <si>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Nguyễn Thị Thủy(CB)</t>
  </si>
  <si>
    <t>01001001</t>
  </si>
  <si>
    <t>01001003</t>
  </si>
  <si>
    <t>01001006</t>
  </si>
  <si>
    <t>01004012</t>
  </si>
  <si>
    <t>01010039</t>
  </si>
  <si>
    <t>01010040</t>
  </si>
  <si>
    <t>01010043</t>
  </si>
  <si>
    <t>01010045</t>
  </si>
  <si>
    <t>01010047</t>
  </si>
  <si>
    <t>01010048</t>
  </si>
  <si>
    <t>01010049</t>
  </si>
  <si>
    <t>01010050</t>
  </si>
  <si>
    <t>01022063</t>
  </si>
  <si>
    <t>01022005</t>
  </si>
  <si>
    <t>01022007</t>
  </si>
  <si>
    <t>01022034</t>
  </si>
  <si>
    <t>01002025</t>
  </si>
  <si>
    <t>01010004</t>
  </si>
  <si>
    <t>01010009</t>
  </si>
  <si>
    <t>01010010</t>
  </si>
  <si>
    <t>01010011</t>
  </si>
  <si>
    <t>01010015</t>
  </si>
  <si>
    <t>01010018</t>
  </si>
  <si>
    <t>01010019</t>
  </si>
  <si>
    <t>01010020</t>
  </si>
  <si>
    <t>01010027</t>
  </si>
  <si>
    <t>01010034</t>
  </si>
  <si>
    <t>01010035</t>
  </si>
  <si>
    <t>01010003</t>
  </si>
  <si>
    <t>01010021</t>
  </si>
  <si>
    <t>01010022</t>
  </si>
  <si>
    <t>01010030</t>
  </si>
  <si>
    <t>01010032</t>
  </si>
  <si>
    <t>01010006</t>
  </si>
  <si>
    <t>01010025</t>
  </si>
  <si>
    <t>01010026</t>
  </si>
  <si>
    <t>01010023</t>
  </si>
  <si>
    <t>01010008</t>
  </si>
  <si>
    <t>01010012</t>
  </si>
  <si>
    <t>01010017</t>
  </si>
  <si>
    <t>01010024</t>
  </si>
  <si>
    <t>01010029</t>
  </si>
  <si>
    <t>01010036</t>
  </si>
  <si>
    <t>01010041</t>
  </si>
  <si>
    <t>01010046</t>
  </si>
  <si>
    <t>01023002</t>
  </si>
  <si>
    <t>01010007</t>
  </si>
  <si>
    <t>01010013</t>
  </si>
  <si>
    <t>01010016</t>
  </si>
  <si>
    <t>01010031</t>
  </si>
  <si>
    <t>01010033</t>
  </si>
  <si>
    <t>01010037</t>
  </si>
  <si>
    <t>01010042</t>
  </si>
  <si>
    <t>01010028</t>
  </si>
  <si>
    <t>01007003</t>
  </si>
  <si>
    <t>01010001</t>
  </si>
  <si>
    <t>01011018</t>
  </si>
  <si>
    <t>01011001</t>
  </si>
  <si>
    <t>01011006</t>
  </si>
  <si>
    <t>01011008</t>
  </si>
  <si>
    <t>01011009</t>
  </si>
  <si>
    <t>01011005</t>
  </si>
  <si>
    <t>01011010</t>
  </si>
  <si>
    <t>01011013</t>
  </si>
  <si>
    <t>01011016</t>
  </si>
  <si>
    <t>01010005</t>
  </si>
  <si>
    <t>01011003</t>
  </si>
  <si>
    <t>01011011</t>
  </si>
  <si>
    <t>01011014</t>
  </si>
  <si>
    <t>01011004</t>
  </si>
  <si>
    <t>01011007</t>
  </si>
  <si>
    <t>01011015</t>
  </si>
  <si>
    <t>01011017</t>
  </si>
  <si>
    <t>01011002</t>
  </si>
  <si>
    <t>01011012</t>
  </si>
  <si>
    <t>01012015</t>
  </si>
  <si>
    <t>01012028</t>
  </si>
  <si>
    <t>01017002</t>
  </si>
  <si>
    <t>01012001</t>
  </si>
  <si>
    <t>01012005</t>
  </si>
  <si>
    <t>01012004</t>
  </si>
  <si>
    <t>01012014</t>
  </si>
  <si>
    <t>01012020</t>
  </si>
  <si>
    <t>01012021</t>
  </si>
  <si>
    <t>01012002</t>
  </si>
  <si>
    <t>01012011</t>
  </si>
  <si>
    <t>01012018</t>
  </si>
  <si>
    <t>01012019</t>
  </si>
  <si>
    <t>01012006</t>
  </si>
  <si>
    <t>01012016</t>
  </si>
  <si>
    <t>01012017</t>
  </si>
  <si>
    <t>01012007</t>
  </si>
  <si>
    <t>01012009</t>
  </si>
  <si>
    <t>01012012</t>
  </si>
  <si>
    <t>01023004</t>
  </si>
  <si>
    <t>01012027</t>
  </si>
  <si>
    <t>01012008</t>
  </si>
  <si>
    <t>01012013</t>
  </si>
  <si>
    <t>01012022</t>
  </si>
  <si>
    <t>01012023</t>
  </si>
  <si>
    <t>01012003</t>
  </si>
  <si>
    <t>01013030</t>
  </si>
  <si>
    <t>01013016</t>
  </si>
  <si>
    <t>01013018</t>
  </si>
  <si>
    <t>01013021</t>
  </si>
  <si>
    <t>01013025</t>
  </si>
  <si>
    <t>01013005</t>
  </si>
  <si>
    <t>01013019</t>
  </si>
  <si>
    <t>01013024</t>
  </si>
  <si>
    <t>01013026</t>
  </si>
  <si>
    <t>01013006</t>
  </si>
  <si>
    <t>01013022</t>
  </si>
  <si>
    <t>01013027</t>
  </si>
  <si>
    <t>01013004</t>
  </si>
  <si>
    <t>01013014</t>
  </si>
  <si>
    <t>01013017</t>
  </si>
  <si>
    <t>01013028</t>
  </si>
  <si>
    <t>01013029</t>
  </si>
  <si>
    <t>01013031</t>
  </si>
  <si>
    <t>01022061</t>
  </si>
  <si>
    <t>01013001</t>
  </si>
  <si>
    <t>01013002</t>
  </si>
  <si>
    <t>01013003</t>
  </si>
  <si>
    <t>01014012</t>
  </si>
  <si>
    <t>01014038</t>
  </si>
  <si>
    <t>01014006</t>
  </si>
  <si>
    <t>01014029</t>
  </si>
  <si>
    <t>01014032</t>
  </si>
  <si>
    <t>01014003</t>
  </si>
  <si>
    <t>01014009</t>
  </si>
  <si>
    <t>01014013</t>
  </si>
  <si>
    <t>01014017</t>
  </si>
  <si>
    <t>01014025</t>
  </si>
  <si>
    <t>01014034</t>
  </si>
  <si>
    <t>01014005</t>
  </si>
  <si>
    <t>01014010</t>
  </si>
  <si>
    <t>01014026</t>
  </si>
  <si>
    <t>01014008</t>
  </si>
  <si>
    <t>01014021</t>
  </si>
  <si>
    <t>01014033</t>
  </si>
  <si>
    <t>01014007</t>
  </si>
  <si>
    <t>01014016</t>
  </si>
  <si>
    <t>01014019</t>
  </si>
  <si>
    <t>01014020</t>
  </si>
  <si>
    <t>01014030</t>
  </si>
  <si>
    <t>01014004</t>
  </si>
  <si>
    <t>01014011</t>
  </si>
  <si>
    <t>01014018</t>
  </si>
  <si>
    <t>01014022</t>
  </si>
  <si>
    <t>01014023</t>
  </si>
  <si>
    <t>01014024</t>
  </si>
  <si>
    <t>01014028</t>
  </si>
  <si>
    <t>01014036</t>
  </si>
  <si>
    <t>01014002</t>
  </si>
  <si>
    <t>01014037</t>
  </si>
  <si>
    <t>01015003</t>
  </si>
  <si>
    <t>01015007</t>
  </si>
  <si>
    <t>01015031</t>
  </si>
  <si>
    <t>01015032</t>
  </si>
  <si>
    <t>01018001</t>
  </si>
  <si>
    <t>01015005</t>
  </si>
  <si>
    <t>01015008</t>
  </si>
  <si>
    <t>01015009</t>
  </si>
  <si>
    <t>01015010</t>
  </si>
  <si>
    <t>01015019</t>
  </si>
  <si>
    <t>01015021</t>
  </si>
  <si>
    <t>01015024</t>
  </si>
  <si>
    <t>01015013</t>
  </si>
  <si>
    <t>01015022</t>
  </si>
  <si>
    <t>01015004</t>
  </si>
  <si>
    <t>01015011</t>
  </si>
  <si>
    <t>01015012</t>
  </si>
  <si>
    <t>01015014</t>
  </si>
  <si>
    <t>01015018</t>
  </si>
  <si>
    <t>01015020</t>
  </si>
  <si>
    <t>01015023</t>
  </si>
  <si>
    <t>01015025</t>
  </si>
  <si>
    <t>01015015</t>
  </si>
  <si>
    <t>01015016</t>
  </si>
  <si>
    <t>01015017</t>
  </si>
  <si>
    <t>01012026</t>
  </si>
  <si>
    <t>01015026</t>
  </si>
  <si>
    <t>01015027</t>
  </si>
  <si>
    <t>01015028</t>
  </si>
  <si>
    <t>01015001</t>
  </si>
  <si>
    <t>01015002</t>
  </si>
  <si>
    <t>01015006</t>
  </si>
  <si>
    <t>01016002</t>
  </si>
  <si>
    <t>01016003</t>
  </si>
  <si>
    <t>01016004</t>
  </si>
  <si>
    <t>01016005</t>
  </si>
  <si>
    <t>01016006</t>
  </si>
  <si>
    <t>01016007</t>
  </si>
  <si>
    <t>01016008</t>
  </si>
  <si>
    <t>01010038</t>
  </si>
  <si>
    <t>01016001</t>
  </si>
  <si>
    <t>01018002</t>
  </si>
  <si>
    <t>01018003</t>
  </si>
  <si>
    <t>01018004</t>
  </si>
  <si>
    <t>01018005</t>
  </si>
  <si>
    <t>01018006</t>
  </si>
  <si>
    <t>01018007</t>
  </si>
  <si>
    <t>01018008</t>
  </si>
  <si>
    <t>01017003</t>
  </si>
  <si>
    <t>01017001</t>
  </si>
  <si>
    <t>01005005</t>
  </si>
  <si>
    <t>01019001</t>
  </si>
  <si>
    <t>01019002</t>
  </si>
  <si>
    <t>01002004</t>
  </si>
  <si>
    <t>01002005</t>
  </si>
  <si>
    <t>01002006</t>
  </si>
  <si>
    <t>01002007</t>
  </si>
  <si>
    <t>01002009</t>
  </si>
  <si>
    <t>01002010</t>
  </si>
  <si>
    <t>01002011</t>
  </si>
  <si>
    <t>01002012</t>
  </si>
  <si>
    <t>01002013</t>
  </si>
  <si>
    <t>01002014</t>
  </si>
  <si>
    <t>01002015</t>
  </si>
  <si>
    <t>01002016</t>
  </si>
  <si>
    <t>01002017</t>
  </si>
  <si>
    <t>01002018</t>
  </si>
  <si>
    <t>01002019</t>
  </si>
  <si>
    <t>01002020</t>
  </si>
  <si>
    <t>01002021</t>
  </si>
  <si>
    <t>01002023</t>
  </si>
  <si>
    <t>01002027</t>
  </si>
  <si>
    <t>01002028</t>
  </si>
  <si>
    <t>01017006</t>
  </si>
  <si>
    <t>01023001</t>
  </si>
  <si>
    <t>01002002</t>
  </si>
  <si>
    <t>01007001</t>
  </si>
  <si>
    <t>01002001</t>
  </si>
  <si>
    <t>01021002</t>
  </si>
  <si>
    <t>01021003</t>
  </si>
  <si>
    <t>01021004</t>
  </si>
  <si>
    <t>01021001</t>
  </si>
  <si>
    <t>01022001</t>
  </si>
  <si>
    <t>01022002</t>
  </si>
  <si>
    <t>01022003</t>
  </si>
  <si>
    <t>01022004</t>
  </si>
  <si>
    <t>01022006</t>
  </si>
  <si>
    <t>01022008</t>
  </si>
  <si>
    <t>01022009</t>
  </si>
  <si>
    <t>01022010</t>
  </si>
  <si>
    <t>01022011</t>
  </si>
  <si>
    <t>01022012</t>
  </si>
  <si>
    <t>01022013</t>
  </si>
  <si>
    <t>01022014</t>
  </si>
  <si>
    <t>01022015</t>
  </si>
  <si>
    <t>01022016</t>
  </si>
  <si>
    <t>01022017</t>
  </si>
  <si>
    <t>01022018</t>
  </si>
  <si>
    <t>01022019</t>
  </si>
  <si>
    <t>01022020</t>
  </si>
  <si>
    <t>01022021</t>
  </si>
  <si>
    <t>01022022</t>
  </si>
  <si>
    <t>01022023</t>
  </si>
  <si>
    <t>01022024</t>
  </si>
  <si>
    <t>01022025</t>
  </si>
  <si>
    <t>01022026</t>
  </si>
  <si>
    <t>01022027</t>
  </si>
  <si>
    <t>01022028</t>
  </si>
  <si>
    <t>01022029</t>
  </si>
  <si>
    <t>01022030</t>
  </si>
  <si>
    <t>01022031</t>
  </si>
  <si>
    <t>01022032</t>
  </si>
  <si>
    <t>01022033</t>
  </si>
  <si>
    <t>01022035</t>
  </si>
  <si>
    <t>01022036</t>
  </si>
  <si>
    <t>01022037</t>
  </si>
  <si>
    <t>01022038</t>
  </si>
  <si>
    <t>01022039</t>
  </si>
  <si>
    <t>01022040</t>
  </si>
  <si>
    <t>01022041</t>
  </si>
  <si>
    <t>01022042</t>
  </si>
  <si>
    <t>01022043</t>
  </si>
  <si>
    <t>01022044</t>
  </si>
  <si>
    <t>01022045</t>
  </si>
  <si>
    <t>01022046</t>
  </si>
  <si>
    <t>01022047</t>
  </si>
  <si>
    <t>01022048</t>
  </si>
  <si>
    <t>01022049</t>
  </si>
  <si>
    <t>01022050</t>
  </si>
  <si>
    <t>01022051</t>
  </si>
  <si>
    <t>01022052</t>
  </si>
  <si>
    <t>01022053</t>
  </si>
  <si>
    <t>01022054</t>
  </si>
  <si>
    <t>01022055</t>
  </si>
  <si>
    <t>01022056</t>
  </si>
  <si>
    <t>01022057</t>
  </si>
  <si>
    <t>01022058</t>
  </si>
  <si>
    <t>01022060</t>
  </si>
  <si>
    <t>01022062</t>
  </si>
  <si>
    <t>01022064</t>
  </si>
  <si>
    <t>01022065</t>
  </si>
  <si>
    <t>01025002</t>
  </si>
  <si>
    <t>01025003</t>
  </si>
  <si>
    <t>01025004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</si>
  <si>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</si>
  <si>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</si>
  <si>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</si>
  <si>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</si>
  <si>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</si>
  <si>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</si>
  <si>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</si>
  <si>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</si>
  <si>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01025001</t>
  </si>
  <si>
    <t>01029001</t>
  </si>
  <si>
    <t>01013008</t>
  </si>
  <si>
    <t>01013010</t>
  </si>
  <si>
    <t>01013015</t>
  </si>
  <si>
    <t>01013023</t>
  </si>
  <si>
    <t>01013007</t>
  </si>
  <si>
    <t>01013009</t>
  </si>
  <si>
    <t>01013011</t>
  </si>
  <si>
    <t>01013033</t>
  </si>
  <si>
    <t>01013020</t>
  </si>
  <si>
    <t>01003004</t>
  </si>
  <si>
    <t>01003005</t>
  </si>
  <si>
    <t>01003006</t>
  </si>
  <si>
    <t>01003007</t>
  </si>
  <si>
    <t>01003008</t>
  </si>
  <si>
    <t>01003009</t>
  </si>
  <si>
    <t>01003011</t>
  </si>
  <si>
    <t>Nguyễn Thị Thu Hà</t>
  </si>
  <si>
    <t>01003012</t>
  </si>
  <si>
    <t>Lê Hữu Nhân</t>
  </si>
  <si>
    <t>01003002</t>
  </si>
  <si>
    <t>01002024</t>
  </si>
  <si>
    <t>01004003</t>
  </si>
  <si>
    <t>01004004</t>
  </si>
  <si>
    <t>01004005</t>
  </si>
  <si>
    <t>01004007</t>
  </si>
  <si>
    <t>01004008</t>
  </si>
  <si>
    <t>01004009</t>
  </si>
  <si>
    <t>01004013</t>
  </si>
  <si>
    <t>01009020</t>
  </si>
  <si>
    <t>01017010</t>
  </si>
  <si>
    <t>01022059</t>
  </si>
  <si>
    <t>01004002</t>
  </si>
  <si>
    <t>01009003</t>
  </si>
  <si>
    <t>01004001</t>
  </si>
  <si>
    <t>01005003</t>
  </si>
  <si>
    <t>01005004</t>
  </si>
  <si>
    <t>01005007</t>
  </si>
  <si>
    <t>01005008</t>
  </si>
  <si>
    <t>Trần Nhật Minh</t>
  </si>
  <si>
    <t>01005001</t>
  </si>
  <si>
    <t>01006003</t>
  </si>
  <si>
    <t>01006004</t>
  </si>
  <si>
    <t>01006006</t>
  </si>
  <si>
    <t>01006007</t>
  </si>
  <si>
    <t>01006002</t>
  </si>
  <si>
    <t>01009009</t>
  </si>
  <si>
    <t>01006001</t>
  </si>
  <si>
    <t>01007005</t>
  </si>
  <si>
    <t>01007006</t>
  </si>
  <si>
    <t>01007007</t>
  </si>
  <si>
    <t>01007002</t>
  </si>
  <si>
    <t>01007008</t>
  </si>
  <si>
    <t>01007009</t>
  </si>
  <si>
    <t>01008029</t>
  </si>
  <si>
    <t>01007004</t>
  </si>
  <si>
    <t>01008003</t>
  </si>
  <si>
    <t>01008004</t>
  </si>
  <si>
    <t>01008005</t>
  </si>
  <si>
    <t>01008006</t>
  </si>
  <si>
    <t>01008007</t>
  </si>
  <si>
    <t>01008008</t>
  </si>
  <si>
    <t>01008009</t>
  </si>
  <si>
    <t>01008012</t>
  </si>
  <si>
    <t>01008013</t>
  </si>
  <si>
    <t>01008014</t>
  </si>
  <si>
    <t>01008015</t>
  </si>
  <si>
    <t>01008016</t>
  </si>
  <si>
    <t>01008017</t>
  </si>
  <si>
    <t>01008018</t>
  </si>
  <si>
    <t>01008019</t>
  </si>
  <si>
    <t>01008020</t>
  </si>
  <si>
    <t>01008021</t>
  </si>
  <si>
    <t>01008023</t>
  </si>
  <si>
    <t>01008024</t>
  </si>
  <si>
    <t>01008025</t>
  </si>
  <si>
    <t>01008026</t>
  </si>
  <si>
    <t>01008027</t>
  </si>
  <si>
    <t>01008030</t>
  </si>
  <si>
    <t>01008031</t>
  </si>
  <si>
    <t>01008032</t>
  </si>
  <si>
    <t>01008033</t>
  </si>
  <si>
    <t>01008034</t>
  </si>
  <si>
    <t>01008035</t>
  </si>
  <si>
    <t>01017007</t>
  </si>
  <si>
    <t>01017008</t>
  </si>
  <si>
    <t>01017009</t>
  </si>
  <si>
    <t>01008001</t>
  </si>
  <si>
    <t>01008002</t>
  </si>
  <si>
    <t>01008028</t>
  </si>
  <si>
    <t>01002003</t>
  </si>
  <si>
    <t>01002008</t>
  </si>
  <si>
    <t>01009004</t>
  </si>
  <si>
    <t>01009005</t>
  </si>
  <si>
    <t>01009006</t>
  </si>
  <si>
    <t>01009007</t>
  </si>
  <si>
    <t>01009008</t>
  </si>
  <si>
    <t>01009010</t>
  </si>
  <si>
    <t>01009011</t>
  </si>
  <si>
    <t>01009012</t>
  </si>
  <si>
    <t>01009013</t>
  </si>
  <si>
    <t>01009014</t>
  </si>
  <si>
    <t>01009015</t>
  </si>
  <si>
    <t>01009018</t>
  </si>
  <si>
    <t>01009019</t>
  </si>
  <si>
    <t>01009002</t>
  </si>
  <si>
    <t>01023003</t>
  </si>
  <si>
    <t>01009001</t>
  </si>
  <si>
    <t>Vương Thanh Thủy</t>
  </si>
  <si>
    <t>Dương Thị Thủy</t>
  </si>
  <si>
    <t>Võ Thị Thu Thủy</t>
  </si>
  <si>
    <t xml:space="preserve">Thành phố Hồ Chí Minh, ngày    tháng    năm 201 </t>
  </si>
  <si>
    <t>Lê Thị Nhung</t>
  </si>
  <si>
    <t>Đỗ Thị Hồng</t>
  </si>
  <si>
    <t>Nguyễn Thị Thanh Hòa</t>
  </si>
  <si>
    <t>Lê Quang Vinh</t>
  </si>
  <si>
    <t>Trần Thị Ngọc Huyền</t>
  </si>
  <si>
    <t>Nguyễn Chí Ngãi</t>
  </si>
  <si>
    <t>Nguyễn Thế Kiệt</t>
  </si>
  <si>
    <t>Phan Thanh Hoàng</t>
  </si>
  <si>
    <t>Nguyễn Ngọc Trí</t>
  </si>
  <si>
    <t>Phòng CTCT-HSSV</t>
  </si>
  <si>
    <t>Phòng TB-VT</t>
  </si>
  <si>
    <t>Phòng TS-ĐT</t>
  </si>
  <si>
    <t>Tổ TT-PC</t>
  </si>
  <si>
    <t>Trường THPT Lý Tự Trọng</t>
  </si>
  <si>
    <t>TT Đào tạo Lý Tự Trọng</t>
  </si>
  <si>
    <t>TT Quan hệ doanh nghiệp</t>
  </si>
  <si>
    <t>TT Truyền thông - Thư viện</t>
  </si>
  <si>
    <t>TT Y tế</t>
  </si>
  <si>
    <t>Nguyễn Thị Tuyết(DV)</t>
  </si>
  <si>
    <t>Lâm Thị Phương Thùy</t>
  </si>
  <si>
    <t>Nguyễn Thị Thùy</t>
  </si>
  <si>
    <t>Nguyễn Thị Thu Hà(TC)</t>
  </si>
  <si>
    <t>01012024</t>
  </si>
  <si>
    <t>01014039</t>
  </si>
  <si>
    <t>01014040</t>
  </si>
  <si>
    <t>01029002</t>
  </si>
  <si>
    <t>01009026</t>
  </si>
  <si>
    <t>01008037</t>
  </si>
  <si>
    <t>01008036</t>
  </si>
  <si>
    <t>01009027</t>
  </si>
  <si>
    <t>01010053</t>
  </si>
  <si>
    <t>01010051</t>
  </si>
  <si>
    <t>01010052</t>
  </si>
  <si>
    <t>01010054</t>
  </si>
  <si>
    <t>Tổ Trưởng</t>
  </si>
  <si>
    <t>Tổ Phó</t>
  </si>
  <si>
    <t>GV CHẤM LT NV</t>
  </si>
  <si>
    <t>SỐ BÀI LT NV</t>
  </si>
  <si>
    <t>GV CHẤM TL NV</t>
  </si>
  <si>
    <t>SỐ BÀI TL NV</t>
  </si>
  <si>
    <t>SL
ĐỀ</t>
  </si>
  <si>
    <t>SL
BĐỀ</t>
  </si>
  <si>
    <t>SL CHẤM LT 1</t>
  </si>
  <si>
    <t>SL CHẤM LT 2</t>
  </si>
  <si>
    <t>SL CHẤM LT NGHĨA VỤ</t>
  </si>
  <si>
    <t>SL CHẤM TL 1</t>
  </si>
  <si>
    <t>SL CHẤM TL 2</t>
  </si>
  <si>
    <t>SL CHẤM TL NGHĨA VỤ</t>
  </si>
  <si>
    <t>GHÉP,
NHÓM</t>
  </si>
  <si>
    <t>BẢNG TÍNH KHỐI LƯỢNG TỔ CHỨC THI HỌC KỲ I NĂM HỌC 2016 - 2017</t>
  </si>
  <si>
    <r>
      <rPr>
        <b/>
        <sz val="14"/>
        <rFont val="Times New Roman"/>
        <family val="1"/>
      </rPr>
      <t>GiHP</t>
    </r>
    <r>
      <rPr>
        <sz val="14"/>
        <rFont val="Times New Roman"/>
        <family val="1"/>
        <charset val="163"/>
      </rPr>
      <t xml:space="preserve"> = Giữa học phần</t>
    </r>
  </si>
  <si>
    <t>Giờ
thi</t>
  </si>
  <si>
    <t>SL
BT</t>
  </si>
  <si>
    <t>GV SOẠN ĐỀ</t>
  </si>
  <si>
    <t>GIẢNG VIÊN GIẢNG DẠY</t>
  </si>
  <si>
    <r>
      <t xml:space="preserve">Các cột </t>
    </r>
    <r>
      <rPr>
        <b/>
        <sz val="14"/>
        <rFont val="Times New Roman"/>
        <family val="1"/>
      </rPr>
      <t>GIẢNG VIÊN GIẢNG DẠY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khi nhập tên giảng viên thì tìm và chép từ sheet "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>" để thống nhất trong toàn bộ bảng tính</t>
    </r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</si>
  <si>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</si>
  <si>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r>
      <rPr>
        <b/>
        <sz val="14"/>
        <rFont val="Times New Roman"/>
        <family val="1"/>
      </rPr>
      <t>GHÉP, NHÓM</t>
    </r>
    <r>
      <rPr>
        <sz val="14"/>
        <rFont val="Times New Roman"/>
        <family val="1"/>
        <charset val="163"/>
      </rPr>
      <t xml:space="preserve">
- Nhập tên của lớp ghép chung phòng thi hoặc dấu X, chú ý chỉ nhập tên cán bộ coi thi 1 và 2 cho 1 lớp trong tất cả các lớp ghép chung phòng thi.
- Nhập số thứ tự nhóm.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</si>
  <si>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2017 thì nhập là 20170315</t>
    </r>
  </si>
  <si>
    <r>
      <rPr>
        <b/>
        <sz val="14"/>
        <rFont val="Times New Roman"/>
        <family val="1"/>
      </rPr>
      <t>Giờ thi</t>
    </r>
    <r>
      <rPr>
        <sz val="14"/>
        <rFont val="Times New Roman"/>
        <family val="1"/>
        <charset val="163"/>
      </rPr>
      <t xml:space="preserve"> = Nhập giờ bắt đầu làm bài</t>
    </r>
  </si>
  <si>
    <r>
      <rPr>
        <b/>
        <sz val="14"/>
        <rFont val="Times New Roman"/>
        <family val="1"/>
        <charset val="163"/>
      </rPr>
      <t>KHỐI, LỚP</t>
    </r>
    <r>
      <rPr>
        <sz val="14"/>
        <rFont val="Times New Roman"/>
        <family val="1"/>
        <charset val="163"/>
      </rPr>
      <t xml:space="preserve"> = Nhập tên lớp</t>
    </r>
  </si>
  <si>
    <t>SS
DS
Thi</t>
  </si>
  <si>
    <t>Hồ Văn Hóa</t>
  </si>
  <si>
    <t>Phan Văn Hòa</t>
  </si>
  <si>
    <r>
      <rPr>
        <b/>
        <sz val="14"/>
        <rFont val="Times New Roman"/>
        <family val="1"/>
        <charset val="163"/>
      </rPr>
      <t>SS DS Thi</t>
    </r>
    <r>
      <rPr>
        <sz val="14"/>
        <rFont val="Times New Roman"/>
        <family val="1"/>
        <charset val="163"/>
      </rPr>
      <t xml:space="preserve"> = Nhập sỉ số của lớp - cấm thi - số vắng thi - đình chỉ thi</t>
    </r>
  </si>
  <si>
    <r>
      <t>SL BT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</si>
  <si>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t>STLT</t>
  </si>
  <si>
    <t>STTN</t>
  </si>
  <si>
    <t>LỚP HỌC PHẦN</t>
  </si>
  <si>
    <t>ĐƠN VỊ: ĐÃ NGHỈ HƯU, NGHỈ VIỆC</t>
  </si>
  <si>
    <t>Ngày thi</t>
  </si>
  <si>
    <t>Huỳnh Thị Bích</t>
  </si>
  <si>
    <t>Hồ Khắc Khuyên</t>
  </si>
  <si>
    <t>Đinh Thị Thắng</t>
  </si>
  <si>
    <t>Hà Việt Hường</t>
  </si>
  <si>
    <t>KHCB</t>
  </si>
  <si>
    <t>Hồ Nhật Linh</t>
  </si>
  <si>
    <t>LT</t>
  </si>
  <si>
    <t>01010055</t>
  </si>
  <si>
    <t>01010056</t>
  </si>
  <si>
    <t>01010057</t>
  </si>
  <si>
    <t>01012030</t>
  </si>
  <si>
    <t>01025013</t>
  </si>
  <si>
    <t>Phạm Huỳnh Kim Ngân</t>
  </si>
  <si>
    <t>Nguyễn Thanh Sơn</t>
  </si>
  <si>
    <t>Nguyễn Thị Thanh Thảo(ĐT)</t>
  </si>
  <si>
    <t>HÌNH THỨC</t>
  </si>
  <si>
    <t/>
  </si>
  <si>
    <t>KTHP</t>
  </si>
  <si>
    <t>Hóa học đại cương 1</t>
  </si>
  <si>
    <t>C3.2 - 04</t>
  </si>
  <si>
    <t>BẢNG TÍNH KHỐI LƯỢNG TỔ CHỨC THI HỌC KỲ I NĂM HỌC 2017 - 2018</t>
  </si>
  <si>
    <t>MÃ
LHP</t>
  </si>
  <si>
    <t>R</t>
  </si>
  <si>
    <t>15h00</t>
  </si>
  <si>
    <t>TRƯỜNG CAO ĐẲNG LÝ TỰ TRỌNG</t>
  </si>
  <si>
    <t>THÀNH PHỐ HỒ CHÍ MINH</t>
  </si>
  <si>
    <t>KTHP CHẤM TH1</t>
  </si>
  <si>
    <t>KLHP CHẤM TH2</t>
  </si>
  <si>
    <t>SLBÀI CHẤM TH KTHP</t>
  </si>
  <si>
    <t>GV RA TH KTHP</t>
  </si>
  <si>
    <t>SL ĐỀ TH</t>
  </si>
  <si>
    <t>GV RA VĐ KTHP</t>
  </si>
  <si>
    <t>SL ĐỀ VĐ</t>
  </si>
  <si>
    <t>GV RA LT ThiTN</t>
  </si>
  <si>
    <t>SL ĐỀ LT ThiTN</t>
  </si>
  <si>
    <t>GV RA TN ThiTN</t>
  </si>
  <si>
    <t>SL ĐỀ TN ThiTN</t>
  </si>
  <si>
    <t>GV RA VĐ ThiTN</t>
  </si>
  <si>
    <t>SL ĐỀ VĐ ThiTN</t>
  </si>
  <si>
    <t>GV RA TH ThiTN</t>
  </si>
  <si>
    <t>SL ĐỀ TH ThiTN</t>
  </si>
  <si>
    <t>SL ĐỀ VĐ KTHP</t>
  </si>
  <si>
    <t>SL ĐỀ TH KTHP</t>
  </si>
  <si>
    <t>CT01 KTHP</t>
  </si>
  <si>
    <t>CT02 KTHP</t>
  </si>
  <si>
    <t>TG THI KTHP</t>
  </si>
  <si>
    <t>CT01 ThiTN</t>
  </si>
  <si>
    <t>CT02 ThiTN</t>
  </si>
  <si>
    <t>TG THI ThiTN</t>
  </si>
  <si>
    <t>KLCOI ThiTN</t>
  </si>
  <si>
    <t>KLCOI KTHP</t>
  </si>
  <si>
    <t>COITHI 1 KTHP</t>
  </si>
  <si>
    <t>COITHI 2 KTHP</t>
  </si>
  <si>
    <t>COITHI 1 Thi TN</t>
  </si>
  <si>
    <t>COITHI 2 Thi TN</t>
  </si>
  <si>
    <t>KTHP CHẤM VĐ1</t>
  </si>
  <si>
    <t>KLHP CHẤM VĐ2</t>
  </si>
  <si>
    <t>SLBÀI CHẤM VĐ KTHP</t>
  </si>
  <si>
    <t>LÝ THUYẾT (TV+TN)</t>
  </si>
  <si>
    <t>VẤN ĐÁP</t>
  </si>
  <si>
    <t>THỰC HÀNH</t>
  </si>
  <si>
    <t>ThiTN CHẤM VĐ1</t>
  </si>
  <si>
    <t>ThiTN CHẤM VĐ2</t>
  </si>
  <si>
    <t>SLBÀI VĐ ThiTN</t>
  </si>
  <si>
    <t>SL BÀI VĐ CHẤM 1</t>
  </si>
  <si>
    <t>SL BÀI VĐ CHẤM 2</t>
  </si>
  <si>
    <t>KL CHẤM VĐ (tiết)</t>
  </si>
  <si>
    <t>Huỳnh Thị Cẩm Hoa</t>
  </si>
  <si>
    <t>01005009</t>
  </si>
  <si>
    <t>01010058</t>
  </si>
  <si>
    <t>TT TT-TV</t>
  </si>
  <si>
    <t>P CTCT-HSSV</t>
  </si>
  <si>
    <t>K CNTT</t>
  </si>
  <si>
    <t>P QT-DV</t>
  </si>
  <si>
    <t>K CNM-TT</t>
  </si>
  <si>
    <t>P KT&amp;ĐBCL</t>
  </si>
  <si>
    <t>TT QHDN</t>
  </si>
  <si>
    <t>K CNCK</t>
  </si>
  <si>
    <t>K LLCT</t>
  </si>
  <si>
    <t>T TT-PC</t>
  </si>
  <si>
    <t>K KHCB</t>
  </si>
  <si>
    <t>P TS-ĐT</t>
  </si>
  <si>
    <t>P TB-VT</t>
  </si>
  <si>
    <t>P QLKH-HTQT</t>
  </si>
  <si>
    <t>K K-TE</t>
  </si>
  <si>
    <t>P KH-TC</t>
  </si>
  <si>
    <t>P TC-HC-TH</t>
  </si>
  <si>
    <t>BGH</t>
  </si>
  <si>
    <t>K CNĐ-ĐT</t>
  </si>
  <si>
    <t>K CNĐL</t>
  </si>
  <si>
    <t>K CNNL</t>
  </si>
  <si>
    <t>TT ĐTLTT</t>
  </si>
  <si>
    <t>TT YT</t>
  </si>
  <si>
    <t>Ghi chú</t>
  </si>
  <si>
    <t>Hưu trí</t>
  </si>
  <si>
    <t>Thỉnh giảng</t>
  </si>
  <si>
    <t>C3.1 - 06</t>
  </si>
  <si>
    <t>C3.2 - 05</t>
  </si>
  <si>
    <t>020200006601</t>
  </si>
  <si>
    <t>16CĐ_HL1_KHCB</t>
  </si>
  <si>
    <t>020200006602</t>
  </si>
  <si>
    <t>Đinh Thị Thắng (TG)</t>
  </si>
  <si>
    <t>Nguyễn Thị Minh Quý (TG)</t>
  </si>
  <si>
    <t>Nguyễn Quỳnh Giao (TG)</t>
  </si>
  <si>
    <t>Nguyễn Thị Thanh Thảo (TG)</t>
  </si>
  <si>
    <t>Hà Việt Hường (TG)</t>
  </si>
  <si>
    <t>Hồ Khắc Khuyên (TG)</t>
  </si>
  <si>
    <t>Võ Ngọc Lân (TG)</t>
  </si>
  <si>
    <t>Hồ Minh Hùng (TG)</t>
  </si>
  <si>
    <t>Lê Thị Mùi (TG)</t>
  </si>
  <si>
    <t>Trần Huỳnh Tuyết Như (TG)</t>
  </si>
  <si>
    <t>17-06-1989</t>
  </si>
  <si>
    <t>Đồng Văn Đẹp (TG)</t>
  </si>
  <si>
    <t>31-12-1980</t>
  </si>
  <si>
    <t>24-06-1986</t>
  </si>
  <si>
    <t>Trần Hạ Quyên (TG)</t>
  </si>
  <si>
    <t>Nguyễn Nhân Anh (TG)</t>
  </si>
  <si>
    <t>Nguyễn Công Cường (TG)</t>
  </si>
  <si>
    <t>19-01-1986</t>
  </si>
  <si>
    <t>Phạm Quang Tùng (TG)</t>
  </si>
  <si>
    <t>19-11-1974</t>
  </si>
  <si>
    <t>Bùi Văn Phương (TG)</t>
  </si>
  <si>
    <t>Đặng Duy Đồng (TG)</t>
  </si>
  <si>
    <t>Nguyễn Mai Chinh (TG)</t>
  </si>
  <si>
    <t>24-10-1979</t>
  </si>
  <si>
    <t>01010071</t>
  </si>
  <si>
    <t>01010072</t>
  </si>
  <si>
    <t>01010063</t>
  </si>
  <si>
    <t>01010060</t>
  </si>
  <si>
    <t>01010070</t>
  </si>
  <si>
    <t>01010061</t>
  </si>
  <si>
    <t>01010067</t>
  </si>
  <si>
    <t>01010073</t>
  </si>
  <si>
    <t>01010066</t>
  </si>
  <si>
    <t>01010068</t>
  </si>
  <si>
    <t>01010065</t>
  </si>
  <si>
    <t>01010062</t>
  </si>
  <si>
    <t>01010064</t>
  </si>
  <si>
    <t>Nguyễn Chí Ngãi (TG)</t>
  </si>
  <si>
    <t>Hồ Nhật Linh (TG)</t>
  </si>
  <si>
    <t>Dương Ngọc Hưng</t>
  </si>
  <si>
    <t>Võ Văn Cương (TG)</t>
  </si>
  <si>
    <t>28-04-1981</t>
  </si>
  <si>
    <t>Nguyễn Thanh Giang (TG)</t>
  </si>
  <si>
    <t>Lê Thanh Thuận (TG)</t>
  </si>
  <si>
    <t>Nguyễn Văn Bộ (TG)</t>
  </si>
  <si>
    <t>31-12-1962</t>
  </si>
  <si>
    <t>Thái Hồng Kỳ (TG)</t>
  </si>
  <si>
    <t>18-06-1981</t>
  </si>
  <si>
    <t>Nguyễn Trường Giang (TG)</t>
  </si>
  <si>
    <t>14-07-1984</t>
  </si>
  <si>
    <t>01012029</t>
  </si>
  <si>
    <t>01012031</t>
  </si>
  <si>
    <t>01012032</t>
  </si>
  <si>
    <t>01012033</t>
  </si>
  <si>
    <t>01012034</t>
  </si>
  <si>
    <t>01012035</t>
  </si>
  <si>
    <t>01012036</t>
  </si>
  <si>
    <t>Đặng Tiến Phúc (TG)</t>
  </si>
  <si>
    <t>Trần Duy Sư (TG)</t>
  </si>
  <si>
    <t>31-01-1958</t>
  </si>
  <si>
    <t>Koa Hoàng Việt Hưng (TG)</t>
  </si>
  <si>
    <t>13-10-1987</t>
  </si>
  <si>
    <t>Huỳnh Thanh Công (TG)</t>
  </si>
  <si>
    <t>22-01-1977</t>
  </si>
  <si>
    <t>Phạm Hồng Thao (TG)</t>
  </si>
  <si>
    <t>Nguyễn Văn Tuấn Anh (TG)</t>
  </si>
  <si>
    <t>23-02-1992</t>
  </si>
  <si>
    <t>Nguyễn Xuân Hà (TG)</t>
  </si>
  <si>
    <t>Nguyễn Anh Tuấn (TG)</t>
  </si>
  <si>
    <t>Quãng Minh Đằng (TG)</t>
  </si>
  <si>
    <t>Đỗ Kim Hoàng</t>
  </si>
  <si>
    <t>01013035</t>
  </si>
  <si>
    <t>01013036</t>
  </si>
  <si>
    <t>01013037</t>
  </si>
  <si>
    <t>01013038</t>
  </si>
  <si>
    <t>01013039</t>
  </si>
  <si>
    <t>01013040</t>
  </si>
  <si>
    <t>01013041</t>
  </si>
  <si>
    <t>01013042</t>
  </si>
  <si>
    <t>01013043</t>
  </si>
  <si>
    <t>01013044</t>
  </si>
  <si>
    <t>Lê Hồng Vân (TG)</t>
  </si>
  <si>
    <t>Nguyễn Trung Trực (TG)</t>
  </si>
  <si>
    <t>28-04-1982</t>
  </si>
  <si>
    <t>01014041</t>
  </si>
  <si>
    <t>Trần Hồng Thảo</t>
  </si>
  <si>
    <t>Hồ Thị Ái Liên (TG)</t>
  </si>
  <si>
    <t>17-07-1961</t>
  </si>
  <si>
    <t>Nguyễn Mỹ Tiên</t>
  </si>
  <si>
    <t>31-12-1989</t>
  </si>
  <si>
    <t>Trần Thị Ngọc Dung</t>
  </si>
  <si>
    <t>19-10-1985</t>
  </si>
  <si>
    <t>01025014</t>
  </si>
  <si>
    <t>01025015</t>
  </si>
  <si>
    <t>01025016</t>
  </si>
  <si>
    <t>021100094701</t>
  </si>
  <si>
    <t>17C1-THU1</t>
  </si>
  <si>
    <t>Xử lý văn bản và bảng tính nâng cao</t>
  </si>
  <si>
    <t>CNTT</t>
  </si>
  <si>
    <t>020200089701</t>
  </si>
  <si>
    <t>15h30</t>
  </si>
  <si>
    <t>C3.3 - 03</t>
  </si>
  <si>
    <t>15CĐ-ĐL1</t>
  </si>
  <si>
    <t>Xây dựng trạm lạnh</t>
  </si>
  <si>
    <t>N-LA</t>
  </si>
  <si>
    <t>C3.3 - 04</t>
  </si>
  <si>
    <t>020200089703</t>
  </si>
  <si>
    <t>H1.2 - 05</t>
  </si>
  <si>
    <t>15CĐ-ĐL2</t>
  </si>
  <si>
    <t>020400022301</t>
  </si>
  <si>
    <t>18h00</t>
  </si>
  <si>
    <t>C3.1 - 05</t>
  </si>
  <si>
    <t>16CĐ-LTCNTT; 16CĐ-LTĐ; 16CĐ-LTÔTÔ</t>
  </si>
  <si>
    <t>Xác suất thống kê</t>
  </si>
  <si>
    <t>021100094811</t>
  </si>
  <si>
    <t>13h00</t>
  </si>
  <si>
    <t>C2.1 - 03</t>
  </si>
  <si>
    <t>17C1-CTM2</t>
  </si>
  <si>
    <t>Vẽ kỹ thuật</t>
  </si>
  <si>
    <t>CKHI</t>
  </si>
  <si>
    <t>C2.1 - 04</t>
  </si>
  <si>
    <t>021100094812</t>
  </si>
  <si>
    <t>C2.1 - 05</t>
  </si>
  <si>
    <t>17C1-CTM3</t>
  </si>
  <si>
    <t>C2.2 - 01</t>
  </si>
  <si>
    <t>021100094813</t>
  </si>
  <si>
    <t>C2.2 - 02</t>
  </si>
  <si>
    <t>17C1-BCN1</t>
  </si>
  <si>
    <t>C2.2 - 03</t>
  </si>
  <si>
    <t>021100094814</t>
  </si>
  <si>
    <t>C2.2 - 04</t>
  </si>
  <si>
    <t>17C1-CKL1</t>
  </si>
  <si>
    <t>021100094815</t>
  </si>
  <si>
    <t>C2.2 - 05</t>
  </si>
  <si>
    <t>17C1-CNÔ1</t>
  </si>
  <si>
    <t>021100094816</t>
  </si>
  <si>
    <t>C2.3 - 01</t>
  </si>
  <si>
    <t>17C1-CNÔ2</t>
  </si>
  <si>
    <t>021100094817</t>
  </si>
  <si>
    <t>C2.3 - 02</t>
  </si>
  <si>
    <t>17C1-CNÔ3</t>
  </si>
  <si>
    <t>021100094818</t>
  </si>
  <si>
    <t>C2.3 - 03</t>
  </si>
  <si>
    <t>17C1-CNÔ4</t>
  </si>
  <si>
    <t>021100094819</t>
  </si>
  <si>
    <t>C2.3 - 04</t>
  </si>
  <si>
    <t>17C1-CNÔ5</t>
  </si>
  <si>
    <t>021100094820</t>
  </si>
  <si>
    <t>C2.3 - 05</t>
  </si>
  <si>
    <t>17C1-CNÔ6</t>
  </si>
  <si>
    <t>021100094821</t>
  </si>
  <si>
    <t>C3.1 - 03</t>
  </si>
  <si>
    <t>17C1-CNÔ7</t>
  </si>
  <si>
    <t>021100094822</t>
  </si>
  <si>
    <t>C3.1 - 04</t>
  </si>
  <si>
    <t>17C1-CNÔ8</t>
  </si>
  <si>
    <t>021100094823</t>
  </si>
  <si>
    <t>17C1-CNÔ9</t>
  </si>
  <si>
    <t>021100094824</t>
  </si>
  <si>
    <t>17C1-CNÔ10</t>
  </si>
  <si>
    <t>021100094825</t>
  </si>
  <si>
    <t>C3.2 - 01</t>
  </si>
  <si>
    <t>17C1-CNÔ11</t>
  </si>
  <si>
    <t>021100094826</t>
  </si>
  <si>
    <t>C3.2 - 02</t>
  </si>
  <si>
    <t>17C1-CNÔ12</t>
  </si>
  <si>
    <t>021100094827</t>
  </si>
  <si>
    <t>C3.2 - 03</t>
  </si>
  <si>
    <t>17C1-CNÔ13</t>
  </si>
  <si>
    <t>021100094828</t>
  </si>
  <si>
    <t>17C1-CNÔ14</t>
  </si>
  <si>
    <t>021100094829</t>
  </si>
  <si>
    <t>17C1-CNÔ15</t>
  </si>
  <si>
    <t>021100094830</t>
  </si>
  <si>
    <t>C3.3 - 01</t>
  </si>
  <si>
    <t>17C1-CNÔ16</t>
  </si>
  <si>
    <t>021100094801</t>
  </si>
  <si>
    <t>17C1-CCK1</t>
  </si>
  <si>
    <t>021100094802</t>
  </si>
  <si>
    <t>17C1-CCK2</t>
  </si>
  <si>
    <t>021100094803</t>
  </si>
  <si>
    <t>17C1-CCK3</t>
  </si>
  <si>
    <t>021100094804</t>
  </si>
  <si>
    <t>17C1-CCK4</t>
  </si>
  <si>
    <t>021100094805</t>
  </si>
  <si>
    <t>17C1-CCK5</t>
  </si>
  <si>
    <t>021100094806</t>
  </si>
  <si>
    <t>17C1-CCK6</t>
  </si>
  <si>
    <t>021100094807</t>
  </si>
  <si>
    <t>17C1-CCK7</t>
  </si>
  <si>
    <t>021100094808</t>
  </si>
  <si>
    <t>17C1-CCK8</t>
  </si>
  <si>
    <t>021100094809</t>
  </si>
  <si>
    <t>17C1-CCK9</t>
  </si>
  <si>
    <t>021100094810</t>
  </si>
  <si>
    <t>17C1-CTM1</t>
  </si>
  <si>
    <t>041000034401</t>
  </si>
  <si>
    <t>10h00</t>
  </si>
  <si>
    <t>15TC-Đ</t>
  </si>
  <si>
    <t>041000066402</t>
  </si>
  <si>
    <t>07h30</t>
  </si>
  <si>
    <t>16TC-Ô1</t>
  </si>
  <si>
    <t>050600082903</t>
  </si>
  <si>
    <t>16TCN-Ô1</t>
  </si>
  <si>
    <t>050600082904</t>
  </si>
  <si>
    <t>16TCN-Ô2</t>
  </si>
  <si>
    <t>020200021801</t>
  </si>
  <si>
    <t>16CĐ-Ô1</t>
  </si>
  <si>
    <t>Vật lý đại cương 2</t>
  </si>
  <si>
    <t>020200021802</t>
  </si>
  <si>
    <t>16CĐ-Ô2</t>
  </si>
  <si>
    <t>020200021803</t>
  </si>
  <si>
    <t>16CĐ-Ô3</t>
  </si>
  <si>
    <t>020200021804</t>
  </si>
  <si>
    <t>16CĐ-Ô4</t>
  </si>
  <si>
    <t>020200021805</t>
  </si>
  <si>
    <t>16CĐ-Ô5</t>
  </si>
  <si>
    <t>020200021806</t>
  </si>
  <si>
    <t>16CĐ-Ô6</t>
  </si>
  <si>
    <t>020200021807</t>
  </si>
  <si>
    <t>16CĐ-Ô7</t>
  </si>
  <si>
    <t>020200021808</t>
  </si>
  <si>
    <t>16CĐ-Ô8</t>
  </si>
  <si>
    <t>020200021809</t>
  </si>
  <si>
    <t>16CĐ-Ô9</t>
  </si>
  <si>
    <t>020200021810</t>
  </si>
  <si>
    <t>16CĐ-Ô10</t>
  </si>
  <si>
    <t>020200021811</t>
  </si>
  <si>
    <t>16CĐ-Ô11</t>
  </si>
  <si>
    <t>020200021812</t>
  </si>
  <si>
    <t>16CĐ-Ô12</t>
  </si>
  <si>
    <t>020200021814</t>
  </si>
  <si>
    <t>C3.3 - 02</t>
  </si>
  <si>
    <t>16CĐ-CTM1</t>
  </si>
  <si>
    <t>020200021815</t>
  </si>
  <si>
    <t>16CĐ-CTM2</t>
  </si>
  <si>
    <t>020200021816</t>
  </si>
  <si>
    <t>C3.3 - 05</t>
  </si>
  <si>
    <t>16CĐ-CTM3</t>
  </si>
  <si>
    <t>020200021817</t>
  </si>
  <si>
    <t>16CĐ-CTM4</t>
  </si>
  <si>
    <t>020200021818</t>
  </si>
  <si>
    <t>H1.2 - 06</t>
  </si>
  <si>
    <t>16CĐ-CTM5</t>
  </si>
  <si>
    <t>020200021701</t>
  </si>
  <si>
    <t>15CĐ_HL1_KHCB</t>
  </si>
  <si>
    <t>Vật lý đại cương 1</t>
  </si>
  <si>
    <t>041000047501</t>
  </si>
  <si>
    <t>15TC_HL1_KHCB4</t>
  </si>
  <si>
    <t>Vật Lý 4</t>
  </si>
  <si>
    <t>041000047407</t>
  </si>
  <si>
    <t>15TC_HL1_KHCB3</t>
  </si>
  <si>
    <t>Vật Lý 3</t>
  </si>
  <si>
    <t>041000047404</t>
  </si>
  <si>
    <t>041000047405</t>
  </si>
  <si>
    <t>16TC-MTT</t>
  </si>
  <si>
    <t>041000047406</t>
  </si>
  <si>
    <t>16TC-QTM</t>
  </si>
  <si>
    <t>050600047401</t>
  </si>
  <si>
    <t>16TCN-ĐT</t>
  </si>
  <si>
    <t>050600047402</t>
  </si>
  <si>
    <t>16TCN-Đ</t>
  </si>
  <si>
    <t>050600047404</t>
  </si>
  <si>
    <t>16TCN-CKL</t>
  </si>
  <si>
    <t>050600047406</t>
  </si>
  <si>
    <t>16TCN-KTD</t>
  </si>
  <si>
    <t>050600047407</t>
  </si>
  <si>
    <t>16TCN-QTD</t>
  </si>
  <si>
    <t>050600047408</t>
  </si>
  <si>
    <t>16TCN-QTM1</t>
  </si>
  <si>
    <t>050600047410</t>
  </si>
  <si>
    <t>16TCN-QTM2</t>
  </si>
  <si>
    <t>050600047411</t>
  </si>
  <si>
    <t>16TCN-LĐL1</t>
  </si>
  <si>
    <t>050600047412</t>
  </si>
  <si>
    <t>050600047413</t>
  </si>
  <si>
    <t>041000047301</t>
  </si>
  <si>
    <t>15TC_HL1_KHCB2</t>
  </si>
  <si>
    <t>Vật Lý 2</t>
  </si>
  <si>
    <t>041000045301</t>
  </si>
  <si>
    <t>15TC_HL1_KHCB1</t>
  </si>
  <si>
    <t>Vật Lý 1</t>
  </si>
  <si>
    <t>041000079601</t>
  </si>
  <si>
    <t>8h00</t>
  </si>
  <si>
    <t>15TC-NL</t>
  </si>
  <si>
    <t>Vật liệu kỹ thuật nhiệt</t>
  </si>
  <si>
    <t>TN</t>
  </si>
  <si>
    <t>020200021501</t>
  </si>
  <si>
    <t>Vật liệu học</t>
  </si>
  <si>
    <t>TL</t>
  </si>
  <si>
    <t>020200021502</t>
  </si>
  <si>
    <t>020200021503</t>
  </si>
  <si>
    <t>020200021505</t>
  </si>
  <si>
    <t>020200021506</t>
  </si>
  <si>
    <t>020200021507</t>
  </si>
  <si>
    <t>020200021516</t>
  </si>
  <si>
    <t>020200021517</t>
  </si>
  <si>
    <t>020200021518</t>
  </si>
  <si>
    <t>020200021519</t>
  </si>
  <si>
    <t>020200021520</t>
  </si>
  <si>
    <t>020200021521</t>
  </si>
  <si>
    <t>020200021522</t>
  </si>
  <si>
    <t>16CĐ-CĐ1</t>
  </si>
  <si>
    <t>020200021523</t>
  </si>
  <si>
    <t>020200021524</t>
  </si>
  <si>
    <t>020200021525</t>
  </si>
  <si>
    <t>020200021526</t>
  </si>
  <si>
    <t>020200021527</t>
  </si>
  <si>
    <t>021100119401</t>
  </si>
  <si>
    <t>021100119402</t>
  </si>
  <si>
    <t>021100119403</t>
  </si>
  <si>
    <t>021100119404</t>
  </si>
  <si>
    <t>021100119405</t>
  </si>
  <si>
    <t>021100119406</t>
  </si>
  <si>
    <t>021100119407</t>
  </si>
  <si>
    <t>021100119408</t>
  </si>
  <si>
    <t>021100119409</t>
  </si>
  <si>
    <t>021100119410</t>
  </si>
  <si>
    <t>021100119411</t>
  </si>
  <si>
    <t>021100119412</t>
  </si>
  <si>
    <t>050600117401</t>
  </si>
  <si>
    <t>15TCN-LĐL</t>
  </si>
  <si>
    <t>Vật liệu điện lạnh</t>
  </si>
  <si>
    <t>020200089301</t>
  </si>
  <si>
    <t>Vận hành và bảo trì hệ thống lạnh</t>
  </si>
  <si>
    <t>020200089303</t>
  </si>
  <si>
    <t>H1.2 - 07</t>
  </si>
  <si>
    <t>020200021302</t>
  </si>
  <si>
    <t>16CĐ-ĐL2</t>
  </si>
  <si>
    <t>Tư tưởng Hồ Chí Minh</t>
  </si>
  <si>
    <t>LLCT</t>
  </si>
  <si>
    <t>020200021305</t>
  </si>
  <si>
    <t>020200021306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</si>
  <si>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</si>
  <si>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</si>
  <si>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</si>
  <si>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</si>
  <si>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</si>
  <si>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</si>
  <si>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</si>
  <si>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020200021315</t>
  </si>
  <si>
    <t>020200021316</t>
  </si>
  <si>
    <t>H1.2 - 09</t>
  </si>
  <si>
    <t>020200021317</t>
  </si>
  <si>
    <t>H1.2 - 10</t>
  </si>
  <si>
    <t>020200021318</t>
  </si>
  <si>
    <t>H1.2 - 14</t>
  </si>
  <si>
    <t>16CĐ-ĐL1</t>
  </si>
  <si>
    <t>020200021319</t>
  </si>
  <si>
    <t>H1.2 - 16</t>
  </si>
  <si>
    <t>16CĐ-ĐL3</t>
  </si>
  <si>
    <t>020400021301</t>
  </si>
  <si>
    <t>20h00</t>
  </si>
  <si>
    <t>020200021201</t>
  </si>
  <si>
    <t>15CĐ-ĐTCN1</t>
  </si>
  <si>
    <t>Tự động hóa quá trình công nghệ</t>
  </si>
  <si>
    <t>Đ-ĐT</t>
  </si>
  <si>
    <t>020200021202</t>
  </si>
  <si>
    <t>15CĐ-TĐH1</t>
  </si>
  <si>
    <t>041000070701</t>
  </si>
  <si>
    <t>7h30</t>
  </si>
  <si>
    <t>Tự động hóa hệ thống lạnh</t>
  </si>
  <si>
    <t>020200021103</t>
  </si>
  <si>
    <t>H1.3 - 08</t>
  </si>
  <si>
    <t>Truyền nhiệt</t>
  </si>
  <si>
    <t>H1.3 - 10</t>
  </si>
  <si>
    <t>020200021104</t>
  </si>
  <si>
    <t>H1.3 - 11</t>
  </si>
  <si>
    <t>H1.3 - 12</t>
  </si>
  <si>
    <t>020200021105</t>
  </si>
  <si>
    <t>H1.3 - 16</t>
  </si>
  <si>
    <t>020200081401</t>
  </si>
  <si>
    <t>15CĐ-CTM4</t>
  </si>
  <si>
    <t>Truyền động thủy lực và khí nén</t>
  </si>
  <si>
    <t>020200081402</t>
  </si>
  <si>
    <t>15CĐ-CTM1</t>
  </si>
  <si>
    <t>020200081403</t>
  </si>
  <si>
    <t>15CĐ-CTM3</t>
  </si>
  <si>
    <t>020200081404</t>
  </si>
  <si>
    <t>15CĐ-CTM2</t>
  </si>
  <si>
    <t>020200081405</t>
  </si>
  <si>
    <t>15CĐ-CTM5</t>
  </si>
  <si>
    <t>020400020901</t>
  </si>
  <si>
    <t>19h45</t>
  </si>
  <si>
    <t>16CĐ-LTĐ</t>
  </si>
  <si>
    <t>Truyền động điện và ứng dụng</t>
  </si>
  <si>
    <t>020200020909</t>
  </si>
  <si>
    <t>15CĐ-ĐCN1</t>
  </si>
  <si>
    <t>020200020910</t>
  </si>
  <si>
    <t>15CĐ-ĐCN2</t>
  </si>
  <si>
    <t>020200020911</t>
  </si>
  <si>
    <t>15CĐ-ĐCN3</t>
  </si>
  <si>
    <t>020200020912</t>
  </si>
  <si>
    <t>15CĐ-ĐCN4</t>
  </si>
  <si>
    <t>020200078001</t>
  </si>
  <si>
    <t>Trang bị điện trong máy cắt kim loại</t>
  </si>
  <si>
    <t>Nguyễn Ngọc Quỳnh</t>
  </si>
  <si>
    <t>020200078002</t>
  </si>
  <si>
    <t>020200078003</t>
  </si>
  <si>
    <t>020200078004</t>
  </si>
  <si>
    <t>020200078005</t>
  </si>
  <si>
    <t>020200090501</t>
  </si>
  <si>
    <t>16CĐ-ĐTCN1</t>
  </si>
  <si>
    <t>Trang bị điện trong công nghiệp</t>
  </si>
  <si>
    <t>020200090502</t>
  </si>
  <si>
    <t>16CĐ-TĐH1</t>
  </si>
  <si>
    <t>050600078901</t>
  </si>
  <si>
    <t>Trang bị điện</t>
  </si>
  <si>
    <t>040800093501</t>
  </si>
  <si>
    <t>16TN-Đ; 16TCT-Đ</t>
  </si>
  <si>
    <t>041000029501</t>
  </si>
  <si>
    <t>020200029509</t>
  </si>
  <si>
    <t>020200029510</t>
  </si>
  <si>
    <t>020200029511</t>
  </si>
  <si>
    <t>020200029512</t>
  </si>
  <si>
    <t>020400029501</t>
  </si>
  <si>
    <t>16CĐN-QTD</t>
  </si>
  <si>
    <t>K-TE</t>
  </si>
  <si>
    <t>071400109801</t>
  </si>
  <si>
    <t>17T4-KTD1</t>
  </si>
  <si>
    <t>Toán kinh tế</t>
  </si>
  <si>
    <t>020200020501</t>
  </si>
  <si>
    <t>Toán cao cấp 2</t>
  </si>
  <si>
    <t>020200020502</t>
  </si>
  <si>
    <t>020200020503</t>
  </si>
  <si>
    <t>020200020504</t>
  </si>
  <si>
    <t>020200020505</t>
  </si>
  <si>
    <t>020200020506</t>
  </si>
  <si>
    <t>020200020507</t>
  </si>
  <si>
    <t>020200020508</t>
  </si>
  <si>
    <t>Nguyễn Thị Thủy</t>
  </si>
  <si>
    <t>020200020509</t>
  </si>
  <si>
    <t>020200020510</t>
  </si>
  <si>
    <t>020200020511</t>
  </si>
  <si>
    <t>020200020512</t>
  </si>
  <si>
    <t>H1.2 - 11</t>
  </si>
  <si>
    <t>020200020514</t>
  </si>
  <si>
    <t>020200020515</t>
  </si>
  <si>
    <t>16CĐ-CĐT1</t>
  </si>
  <si>
    <t>H1.3 - 07</t>
  </si>
  <si>
    <t>16CĐ-CNC1</t>
  </si>
  <si>
    <t>020200020518</t>
  </si>
  <si>
    <t>020200020519</t>
  </si>
  <si>
    <t>020200020520</t>
  </si>
  <si>
    <t>020200020521</t>
  </si>
  <si>
    <t>H1.3 - 14</t>
  </si>
  <si>
    <t>020400020501</t>
  </si>
  <si>
    <t>041000046901</t>
  </si>
  <si>
    <t>Toán 4</t>
  </si>
  <si>
    <t>041000046807</t>
  </si>
  <si>
    <t>Toán 3</t>
  </si>
  <si>
    <t>041000046804</t>
  </si>
  <si>
    <t>041000046805</t>
  </si>
  <si>
    <t>041000046806</t>
  </si>
  <si>
    <t>050600046801</t>
  </si>
  <si>
    <t>050600046802</t>
  </si>
  <si>
    <t>050600046804</t>
  </si>
  <si>
    <t>050600046806</t>
  </si>
  <si>
    <t>050600046807</t>
  </si>
  <si>
    <t>050600046808</t>
  </si>
  <si>
    <t>050600046810</t>
  </si>
  <si>
    <t>050600046811</t>
  </si>
  <si>
    <t>050600046812</t>
  </si>
  <si>
    <t>050600046813</t>
  </si>
  <si>
    <t>041000046701</t>
  </si>
  <si>
    <t>Toán 2</t>
  </si>
  <si>
    <t>041000045101</t>
  </si>
  <si>
    <t>Toán 1</t>
  </si>
  <si>
    <t>071400110601</t>
  </si>
  <si>
    <t>17T4-THU1</t>
  </si>
  <si>
    <t>Hồ Minh Hùng</t>
  </si>
  <si>
    <t>071400110602</t>
  </si>
  <si>
    <t>17T4-CCK1</t>
  </si>
  <si>
    <t>071400110603</t>
  </si>
  <si>
    <t>17T4-CNÔ1</t>
  </si>
  <si>
    <t>071400110604</t>
  </si>
  <si>
    <t>17T4-LĐL1</t>
  </si>
  <si>
    <t>071400110605</t>
  </si>
  <si>
    <t>17T4-TKW1</t>
  </si>
  <si>
    <t>071400110606</t>
  </si>
  <si>
    <t>17T4-CMT1</t>
  </si>
  <si>
    <t>071400110607</t>
  </si>
  <si>
    <t>17T4-LTM1</t>
  </si>
  <si>
    <t>071400110608</t>
  </si>
  <si>
    <t>17T4-QTM1</t>
  </si>
  <si>
    <t>071400110609</t>
  </si>
  <si>
    <t>17T4-NNA1</t>
  </si>
  <si>
    <t>071400110610</t>
  </si>
  <si>
    <t>071400110611</t>
  </si>
  <si>
    <t>17T4-QTD1</t>
  </si>
  <si>
    <t>071400110612</t>
  </si>
  <si>
    <t>17T4-CKL1</t>
  </si>
  <si>
    <t>071400110613</t>
  </si>
  <si>
    <t>17T4-CNL1</t>
  </si>
  <si>
    <t>071400110614</t>
  </si>
  <si>
    <t>17T4-ĐĐT1</t>
  </si>
  <si>
    <t>071400110615</t>
  </si>
  <si>
    <t>17T4-ĐTC1</t>
  </si>
  <si>
    <t>071400110616</t>
  </si>
  <si>
    <t>17T4-ĐCN1</t>
  </si>
  <si>
    <t>071400110617</t>
  </si>
  <si>
    <t>17T4-CNM1</t>
  </si>
  <si>
    <t>071400110618</t>
  </si>
  <si>
    <t>17T4-CNÔ2</t>
  </si>
  <si>
    <t>071400110619</t>
  </si>
  <si>
    <t>17T4-CNÔ3</t>
  </si>
  <si>
    <t>071400110620</t>
  </si>
  <si>
    <t>17T4-CCK2</t>
  </si>
  <si>
    <t>071400110621</t>
  </si>
  <si>
    <t>17T4-CNÔ4</t>
  </si>
  <si>
    <t>071400110623</t>
  </si>
  <si>
    <t>17T4-QTM2</t>
  </si>
  <si>
    <t>071400110624</t>
  </si>
  <si>
    <t>17T4-LĐL2</t>
  </si>
  <si>
    <t>071400110625</t>
  </si>
  <si>
    <t>17T4-ĐCN2</t>
  </si>
  <si>
    <t>071400110622</t>
  </si>
  <si>
    <t>17T4-NNA2</t>
  </si>
  <si>
    <t>040800087801</t>
  </si>
  <si>
    <t>15TCT_HL1_KHCB</t>
  </si>
  <si>
    <t>Toán</t>
  </si>
  <si>
    <t>020200089901</t>
  </si>
  <si>
    <t>15CĐ-MTT1</t>
  </si>
  <si>
    <t>Tổ chức và quản lý may công nghiệp</t>
  </si>
  <si>
    <t>M-TT</t>
  </si>
  <si>
    <t>020200089902</t>
  </si>
  <si>
    <t>15CĐ-MTT2</t>
  </si>
  <si>
    <t>030600065901</t>
  </si>
  <si>
    <t>16CĐN-Ô1</t>
  </si>
  <si>
    <t>Tổ chức quản lý sản xuất</t>
  </si>
  <si>
    <t>ĐLUC</t>
  </si>
  <si>
    <t>030600065902</t>
  </si>
  <si>
    <t>16CĐN-Ô2</t>
  </si>
  <si>
    <t>030600045901</t>
  </si>
  <si>
    <t>Tổ chức lao động khoa học</t>
  </si>
  <si>
    <t>H1.1 - 12</t>
  </si>
  <si>
    <t>H1.1 - 13</t>
  </si>
  <si>
    <t>030600068401</t>
  </si>
  <si>
    <t>H1.3 - 03</t>
  </si>
  <si>
    <t>Tin học ứng dụng trong kinh doanh</t>
  </si>
  <si>
    <t>020200020201</t>
  </si>
  <si>
    <t>16CĐ-MTT1</t>
  </si>
  <si>
    <t>Tin học ứng dụng ngành may</t>
  </si>
  <si>
    <t>020200020202</t>
  </si>
  <si>
    <t>16CĐ-MTT2</t>
  </si>
  <si>
    <t>021100119804</t>
  </si>
  <si>
    <t>17C1-LTM1</t>
  </si>
  <si>
    <t>Tin học</t>
  </si>
  <si>
    <t>021100119805</t>
  </si>
  <si>
    <t>17C1-ANM1; 17C1-QTM1</t>
  </si>
  <si>
    <t>021100119908</t>
  </si>
  <si>
    <t>17C1-CTM3; 17C1-CKL1</t>
  </si>
  <si>
    <t>021100119909</t>
  </si>
  <si>
    <t>17C1-ĐĐT1</t>
  </si>
  <si>
    <t>021100119907</t>
  </si>
  <si>
    <t>021100119906</t>
  </si>
  <si>
    <t>021100119802</t>
  </si>
  <si>
    <t>17C1-TKW1; 17C1-LTM2</t>
  </si>
  <si>
    <t>021100119803</t>
  </si>
  <si>
    <t>17C1-CMT1</t>
  </si>
  <si>
    <t>021100119801</t>
  </si>
  <si>
    <t>17C1-THU1; 17C1-CMT1</t>
  </si>
  <si>
    <t>021100119905</t>
  </si>
  <si>
    <t>17T2-ĐCN1</t>
  </si>
  <si>
    <t>021100119903</t>
  </si>
  <si>
    <t>17C1-KTD1</t>
  </si>
  <si>
    <t>021100119904</t>
  </si>
  <si>
    <t>17C1-QTD1</t>
  </si>
  <si>
    <t>021100119902</t>
  </si>
  <si>
    <t>17C1-ĐĐT3</t>
  </si>
  <si>
    <t>021100119901</t>
  </si>
  <si>
    <t>17C1-ĐĐT2</t>
  </si>
  <si>
    <t>021100119936</t>
  </si>
  <si>
    <t>17C1-CCK7; 17C1-CCK8; 17C1-CCK9</t>
  </si>
  <si>
    <t>021100119939</t>
  </si>
  <si>
    <t>17C1-KTD1; 17C1-CTM1; 17C1-CTM2</t>
  </si>
  <si>
    <t>021100119941</t>
  </si>
  <si>
    <t>17C1-TĐH1; 17C1-CĐT1</t>
  </si>
  <si>
    <t>Nguyễn Văn Minh</t>
  </si>
  <si>
    <t>021100119942</t>
  </si>
  <si>
    <t>17C1-ĐCN1; 17C1-ĐCN2; 17C1-ĐCN3</t>
  </si>
  <si>
    <t>021100119927</t>
  </si>
  <si>
    <t>021100119930</t>
  </si>
  <si>
    <t>17C1-CCK1; 17C1-CCK2; 17C1-CCK3</t>
  </si>
  <si>
    <t>021100119933</t>
  </si>
  <si>
    <t>17C1-CCK4; 17C1-CCK5; 17C1-CCK6</t>
  </si>
  <si>
    <t>021100119910</t>
  </si>
  <si>
    <t>17C1-TĐH1</t>
  </si>
  <si>
    <t>021100119911</t>
  </si>
  <si>
    <t>17C1-ĐCN1</t>
  </si>
  <si>
    <t>021100119912</t>
  </si>
  <si>
    <t>17C1-CĐT1</t>
  </si>
  <si>
    <t>021100119913</t>
  </si>
  <si>
    <t>17C1-ĐTC1</t>
  </si>
  <si>
    <t>021100119914</t>
  </si>
  <si>
    <t>021100119915</t>
  </si>
  <si>
    <t>021100119916</t>
  </si>
  <si>
    <t>17C1-ĐCN2</t>
  </si>
  <si>
    <t>021100119917</t>
  </si>
  <si>
    <t>021100119918</t>
  </si>
  <si>
    <t>021100119919</t>
  </si>
  <si>
    <t>021100119921</t>
  </si>
  <si>
    <t>021100119922</t>
  </si>
  <si>
    <t>17C1-ĐCN3</t>
  </si>
  <si>
    <t>021100119923</t>
  </si>
  <si>
    <t>021100119924</t>
  </si>
  <si>
    <t>021100119925</t>
  </si>
  <si>
    <t>17C1-ĐĐT4</t>
  </si>
  <si>
    <t>021100119926</t>
  </si>
  <si>
    <t>17C1-ĐCN4</t>
  </si>
  <si>
    <t>021100119806</t>
  </si>
  <si>
    <t>17C1-QTM1</t>
  </si>
  <si>
    <t>021100119807</t>
  </si>
  <si>
    <t>17C1-LTM2</t>
  </si>
  <si>
    <t>021100119808</t>
  </si>
  <si>
    <t>17C1-CMT2</t>
  </si>
  <si>
    <t>071400119904</t>
  </si>
  <si>
    <t>071400119905</t>
  </si>
  <si>
    <t>071400119906</t>
  </si>
  <si>
    <t>H1.1 - 15</t>
  </si>
  <si>
    <t>071400119908</t>
  </si>
  <si>
    <t>H1.2 - 04</t>
  </si>
  <si>
    <t>17T4-THU1; 17T4-LTM1</t>
  </si>
  <si>
    <t>071300119902</t>
  </si>
  <si>
    <t>17T2-QTM1</t>
  </si>
  <si>
    <t>H1.3 - 05</t>
  </si>
  <si>
    <t>071400119901</t>
  </si>
  <si>
    <t>8h30</t>
  </si>
  <si>
    <t>071400119902</t>
  </si>
  <si>
    <t>17T4-THU1; 17T4-TKW1; 17T4-CMT1</t>
  </si>
  <si>
    <t>071400119903</t>
  </si>
  <si>
    <t>071400109501</t>
  </si>
  <si>
    <t>Tiếng Việt thực hành</t>
  </si>
  <si>
    <t>071400109502</t>
  </si>
  <si>
    <t>050600115101</t>
  </si>
  <si>
    <t>15TCN-Ô1</t>
  </si>
  <si>
    <t>Thủy lực - Máy thủy lực</t>
  </si>
  <si>
    <t>050600116501</t>
  </si>
  <si>
    <t>15TCN-KTD</t>
  </si>
  <si>
    <t>Thuế</t>
  </si>
  <si>
    <t>041000093003</t>
  </si>
  <si>
    <t>Thực tập Nguội cơ bản</t>
  </si>
  <si>
    <t>TH</t>
  </si>
  <si>
    <t>040800093005</t>
  </si>
  <si>
    <t>16TCT-Ô2</t>
  </si>
  <si>
    <t>030600076001</t>
  </si>
  <si>
    <t>Thực hành Autocad</t>
  </si>
  <si>
    <t>030600076002</t>
  </si>
  <si>
    <t>050600046101</t>
  </si>
  <si>
    <t>Thống kê doanh nghiệp</t>
  </si>
  <si>
    <t>050600046102</t>
  </si>
  <si>
    <t>030600046101</t>
  </si>
  <si>
    <t>040800028301</t>
  </si>
  <si>
    <t>F1.2 - 02</t>
  </si>
  <si>
    <t>16TN-QTM; 16TCT-QTM</t>
  </si>
  <si>
    <t>Thiết lập và bảo trì hệ thống mạng</t>
  </si>
  <si>
    <t>041000092901</t>
  </si>
  <si>
    <t>15h15</t>
  </si>
  <si>
    <t>15TC-QTM</t>
  </si>
  <si>
    <t>071300119301</t>
  </si>
  <si>
    <t>14h15</t>
  </si>
  <si>
    <t>Thiết lập hệ thống mạng</t>
  </si>
  <si>
    <t>050600115302</t>
  </si>
  <si>
    <t>15TCN-QTM1</t>
  </si>
  <si>
    <t>Thiết kế, xây dựng mạng LAN</t>
  </si>
  <si>
    <t>041000092501</t>
  </si>
  <si>
    <t>F1.2 - 03</t>
  </si>
  <si>
    <t>Thiết kế Web</t>
  </si>
  <si>
    <t>020200015208</t>
  </si>
  <si>
    <t>16CĐ-TW1</t>
  </si>
  <si>
    <t>020200015209</t>
  </si>
  <si>
    <t>16CĐ-TW2</t>
  </si>
  <si>
    <t>020200015207</t>
  </si>
  <si>
    <t>F1.2 - 04</t>
  </si>
  <si>
    <t>15CĐ-TM2</t>
  </si>
  <si>
    <t>020200015206</t>
  </si>
  <si>
    <t>15CĐ-TM1</t>
  </si>
  <si>
    <t>021100097601</t>
  </si>
  <si>
    <t>17C1-CNM1</t>
  </si>
  <si>
    <t>Thiết kế trang phục trên mannequin cơ bản</t>
  </si>
  <si>
    <t>021100097602</t>
  </si>
  <si>
    <t>17C1-CNM2</t>
  </si>
  <si>
    <t>041000028201</t>
  </si>
  <si>
    <t>Thiết kế trang phục quần âu, áo sơ mi căn bản</t>
  </si>
  <si>
    <t>020200015001</t>
  </si>
  <si>
    <t>Thiết kế trang phục 2</t>
  </si>
  <si>
    <t>020200015002</t>
  </si>
  <si>
    <t>050600115701</t>
  </si>
  <si>
    <t>15TCN-MTT</t>
  </si>
  <si>
    <t>020200014901</t>
  </si>
  <si>
    <t>14CĐ_HL1_MTT</t>
  </si>
  <si>
    <t>Thiết kế trang phục 1</t>
  </si>
  <si>
    <t>020200090901</t>
  </si>
  <si>
    <t>020200090902</t>
  </si>
  <si>
    <t>020200014801</t>
  </si>
  <si>
    <t>Thiết kế thời trang trên máy tính</t>
  </si>
  <si>
    <t>020200014802</t>
  </si>
  <si>
    <t>021100094601</t>
  </si>
  <si>
    <t>Thiết kế đồ họa với Corel</t>
  </si>
  <si>
    <t>040800085901</t>
  </si>
  <si>
    <t>15TCT_HL1_NL</t>
  </si>
  <si>
    <t>Thiết kế điều hòa không khí</t>
  </si>
  <si>
    <t>041000014501</t>
  </si>
  <si>
    <t>Thiết bị trao đổi nhiệt và mạng nhiệt</t>
  </si>
  <si>
    <t>020400014401</t>
  </si>
  <si>
    <t>16CĐ-LTCNTT</t>
  </si>
  <si>
    <t>Thiết bị mạng</t>
  </si>
  <si>
    <t>020200014401</t>
  </si>
  <si>
    <t>020200014402</t>
  </si>
  <si>
    <t>040800014201</t>
  </si>
  <si>
    <t>Thiết bị điện</t>
  </si>
  <si>
    <t>020200014201</t>
  </si>
  <si>
    <t>14CĐ_HL1_DLANH</t>
  </si>
  <si>
    <t>050600117001</t>
  </si>
  <si>
    <t>Thị trường chứng khoán</t>
  </si>
  <si>
    <t>030600112901</t>
  </si>
  <si>
    <t>15CĐN-QTD</t>
  </si>
  <si>
    <t>Tài chính quốc tế</t>
  </si>
  <si>
    <t>041000075301</t>
  </si>
  <si>
    <t>15TC-Ô</t>
  </si>
  <si>
    <t>Sức bền vật liệu</t>
  </si>
  <si>
    <t>020200014101</t>
  </si>
  <si>
    <t>020200014102</t>
  </si>
  <si>
    <t>020200014103</t>
  </si>
  <si>
    <t>020200014104</t>
  </si>
  <si>
    <t>020200014106</t>
  </si>
  <si>
    <t>020200014107</t>
  </si>
  <si>
    <t>020200014116</t>
  </si>
  <si>
    <t>020200014117</t>
  </si>
  <si>
    <t>020200014118</t>
  </si>
  <si>
    <t>020200014119</t>
  </si>
  <si>
    <t>020200014120</t>
  </si>
  <si>
    <t>020200014121</t>
  </si>
  <si>
    <t>020200014122</t>
  </si>
  <si>
    <t>020200014123</t>
  </si>
  <si>
    <t>020200014124</t>
  </si>
  <si>
    <t>020200014125</t>
  </si>
  <si>
    <t>020200014126</t>
  </si>
  <si>
    <t>020200014127</t>
  </si>
  <si>
    <t>020200014128</t>
  </si>
  <si>
    <t>020400014101</t>
  </si>
  <si>
    <t>16CĐ-LTÔTÔ</t>
  </si>
  <si>
    <t>041000092601</t>
  </si>
  <si>
    <t>SQL Server</t>
  </si>
  <si>
    <t>040800027801</t>
  </si>
  <si>
    <t>071400109601</t>
  </si>
  <si>
    <t>Soạn thảo văn bản</t>
  </si>
  <si>
    <t>030600044801</t>
  </si>
  <si>
    <t>020200013901</t>
  </si>
  <si>
    <t>9h30</t>
  </si>
  <si>
    <t>15CĐ-CĐT1</t>
  </si>
  <si>
    <t>Rôbốt công nghiệp</t>
  </si>
  <si>
    <t>030600112801</t>
  </si>
  <si>
    <t>Quản trị tài chính doanh nghiệp</t>
  </si>
  <si>
    <t>030600112501</t>
  </si>
  <si>
    <t>Quản trị nhân lực</t>
  </si>
  <si>
    <t>020400110701</t>
  </si>
  <si>
    <t>Quản trị mạng 2</t>
  </si>
  <si>
    <t>050600115401</t>
  </si>
  <si>
    <t>Quản trị mạng</t>
  </si>
  <si>
    <t>030600112101</t>
  </si>
  <si>
    <t>Quản trị Maketing</t>
  </si>
  <si>
    <t>021100097101</t>
  </si>
  <si>
    <t>Quản trị học</t>
  </si>
  <si>
    <t>071400109901</t>
  </si>
  <si>
    <t>030600112701</t>
  </si>
  <si>
    <t>Quản trị dự án đầu tư</t>
  </si>
  <si>
    <t>050600043401</t>
  </si>
  <si>
    <t>Quản trị doanh nghiệp</t>
  </si>
  <si>
    <t>030600043401</t>
  </si>
  <si>
    <t>030600112201</t>
  </si>
  <si>
    <t>Quản trị chuỗi cung ứng</t>
  </si>
  <si>
    <t>020200013601</t>
  </si>
  <si>
    <t>Quản lý đơn hàng</t>
  </si>
  <si>
    <t>020200013602</t>
  </si>
  <si>
    <t>020200013501</t>
  </si>
  <si>
    <t>15CĐ-Ô1</t>
  </si>
  <si>
    <t>Quản lý dịch vụ ô tô</t>
  </si>
  <si>
    <t>020200013502</t>
  </si>
  <si>
    <t>15CĐ-Ô3</t>
  </si>
  <si>
    <t>020200013503</t>
  </si>
  <si>
    <t>15CĐ-Ô2</t>
  </si>
  <si>
    <t>020200013504</t>
  </si>
  <si>
    <t>15CĐ-Ô6</t>
  </si>
  <si>
    <t>020200013505</t>
  </si>
  <si>
    <t>15CĐ-Ô5</t>
  </si>
  <si>
    <t>020200013506</t>
  </si>
  <si>
    <t>15CĐ-Ô4</t>
  </si>
  <si>
    <t>020200013401</t>
  </si>
  <si>
    <t>Quản lý chất lượng trang phục</t>
  </si>
  <si>
    <t>020200013402</t>
  </si>
  <si>
    <t>041000090801</t>
  </si>
  <si>
    <t>PLC cơ bản</t>
  </si>
  <si>
    <t>040800036701</t>
  </si>
  <si>
    <t>050600111501</t>
  </si>
  <si>
    <t>15TCN-Đ</t>
  </si>
  <si>
    <t>050600112001</t>
  </si>
  <si>
    <t>15TCN-ĐT</t>
  </si>
  <si>
    <t>020200013102</t>
  </si>
  <si>
    <t>15CĐ-TP2</t>
  </si>
  <si>
    <t>Phương pháp nghiên cứu khoa học</t>
  </si>
  <si>
    <t>020200013101</t>
  </si>
  <si>
    <t>15CĐ-TW</t>
  </si>
  <si>
    <t>020200013104</t>
  </si>
  <si>
    <t>15CĐ-TP1</t>
  </si>
  <si>
    <t>020200013105</t>
  </si>
  <si>
    <t>16CĐ-TM1</t>
  </si>
  <si>
    <t>020200013106</t>
  </si>
  <si>
    <t>16CĐ-TM2</t>
  </si>
  <si>
    <t>021100012603</t>
  </si>
  <si>
    <t>Photoshop</t>
  </si>
  <si>
    <t>021100012602</t>
  </si>
  <si>
    <t>021100012601</t>
  </si>
  <si>
    <t>17C1-TKW1</t>
  </si>
  <si>
    <t>16CĐ-TP1</t>
  </si>
  <si>
    <t>16CĐ-TP2</t>
  </si>
  <si>
    <t>020200090706</t>
  </si>
  <si>
    <t>020200090707</t>
  </si>
  <si>
    <t>050600113702</t>
  </si>
  <si>
    <t>15TCN-CKL</t>
  </si>
  <si>
    <t>Phay, bào mặt phẳng ngang, song song, vuông góc, nghiêng</t>
  </si>
  <si>
    <t>050600113802</t>
  </si>
  <si>
    <t>Phay, bào mặt phẳng bậc</t>
  </si>
  <si>
    <t>020200012418</t>
  </si>
  <si>
    <t>Pháp luật đại cương</t>
  </si>
  <si>
    <t>020200012419</t>
  </si>
  <si>
    <t>020200012420</t>
  </si>
  <si>
    <t>020200012421</t>
  </si>
  <si>
    <t>020200012422</t>
  </si>
  <si>
    <t>020200012423</t>
  </si>
  <si>
    <t>020200012424</t>
  </si>
  <si>
    <t>020200012425</t>
  </si>
  <si>
    <t>020200012426</t>
  </si>
  <si>
    <t>16CĐ-ĐCN1</t>
  </si>
  <si>
    <t>020200012427</t>
  </si>
  <si>
    <t>16CĐ-ĐCN2</t>
  </si>
  <si>
    <t>020200012428</t>
  </si>
  <si>
    <t>16CĐ-ĐCN3</t>
  </si>
  <si>
    <t>020200012429</t>
  </si>
  <si>
    <t>16CĐ-ĐCN4</t>
  </si>
  <si>
    <t>020200012430</t>
  </si>
  <si>
    <t>16CĐ-ĐCN5</t>
  </si>
  <si>
    <t>020200012432</t>
  </si>
  <si>
    <t>020200012431</t>
  </si>
  <si>
    <t>071400106501</t>
  </si>
  <si>
    <t>Pháp luật</t>
  </si>
  <si>
    <t>071400106502</t>
  </si>
  <si>
    <t>071400106503</t>
  </si>
  <si>
    <t>071400106504</t>
  </si>
  <si>
    <t>071400106505</t>
  </si>
  <si>
    <t>071400106506</t>
  </si>
  <si>
    <t>071400106507</t>
  </si>
  <si>
    <t>071400106508</t>
  </si>
  <si>
    <t>071400106509</t>
  </si>
  <si>
    <t>071400106510</t>
  </si>
  <si>
    <t>071400106511</t>
  </si>
  <si>
    <t>071300118801</t>
  </si>
  <si>
    <t>050600115202</t>
  </si>
  <si>
    <t>Phân tích thiết kế hệ thống thông tin</t>
  </si>
  <si>
    <t>030600112301</t>
  </si>
  <si>
    <t>Phân tích hoạt động kinh doanh</t>
  </si>
  <si>
    <t>050600116401</t>
  </si>
  <si>
    <t>021100094503</t>
  </si>
  <si>
    <t>Phần cứng và mạng máy tính</t>
  </si>
  <si>
    <t>021100094502</t>
  </si>
  <si>
    <t>021100094501</t>
  </si>
  <si>
    <t>020200012201</t>
  </si>
  <si>
    <t>16CĐ_HL1_17CMT2</t>
  </si>
  <si>
    <t>Phần cứng máy tính</t>
  </si>
  <si>
    <t>021100012201</t>
  </si>
  <si>
    <t>021100012202</t>
  </si>
  <si>
    <t>021100012203</t>
  </si>
  <si>
    <t>17C1-ANM1</t>
  </si>
  <si>
    <t>021100012204</t>
  </si>
  <si>
    <t>020400012101</t>
  </si>
  <si>
    <t>Ôtô</t>
  </si>
  <si>
    <t>020200012101</t>
  </si>
  <si>
    <t>020200012102</t>
  </si>
  <si>
    <t>020200012103</t>
  </si>
  <si>
    <t>020200012104</t>
  </si>
  <si>
    <t>020200012105</t>
  </si>
  <si>
    <t>020200012106</t>
  </si>
  <si>
    <t>020200012010</t>
  </si>
  <si>
    <t>NNLCB của CNMLN 2</t>
  </si>
  <si>
    <t>020200012011</t>
  </si>
  <si>
    <t>020200012025</t>
  </si>
  <si>
    <t>020200012026</t>
  </si>
  <si>
    <t>020200012027</t>
  </si>
  <si>
    <t>020200012028</t>
  </si>
  <si>
    <t>020200012029</t>
  </si>
  <si>
    <t>020200012030</t>
  </si>
  <si>
    <t>020200012031</t>
  </si>
  <si>
    <t>020200012032</t>
  </si>
  <si>
    <t>020200012033</t>
  </si>
  <si>
    <t>020200012036</t>
  </si>
  <si>
    <t>020200012037</t>
  </si>
  <si>
    <t>020200012038</t>
  </si>
  <si>
    <t>020200012039</t>
  </si>
  <si>
    <t>020200012040</t>
  </si>
  <si>
    <t>020200012043</t>
  </si>
  <si>
    <t>020200012044</t>
  </si>
  <si>
    <t>020200012045</t>
  </si>
  <si>
    <t>030600066001</t>
  </si>
  <si>
    <t>Nhiệt kỹ thuật</t>
  </si>
  <si>
    <t>020200077501</t>
  </si>
  <si>
    <t>Nhiệt động lực học kỹ thuật</t>
  </si>
  <si>
    <t>020200077505</t>
  </si>
  <si>
    <t>020200077506</t>
  </si>
  <si>
    <t>020200011301</t>
  </si>
  <si>
    <t>Nguyên phụ liệu dệt may</t>
  </si>
  <si>
    <t>020200011302</t>
  </si>
  <si>
    <t>050600069001</t>
  </si>
  <si>
    <t>Nguyên lý hệ điều hành</t>
  </si>
  <si>
    <t>050600069002</t>
  </si>
  <si>
    <t>040900027302</t>
  </si>
  <si>
    <t>15TN_HL1_CK</t>
  </si>
  <si>
    <t>Nguyên lý cắt kim loại</t>
  </si>
  <si>
    <t>020200027309</t>
  </si>
  <si>
    <t>020200027310</t>
  </si>
  <si>
    <t>020200027311</t>
  </si>
  <si>
    <t>020200027312</t>
  </si>
  <si>
    <t>020200027313</t>
  </si>
  <si>
    <t>020200027314</t>
  </si>
  <si>
    <t>040900027301</t>
  </si>
  <si>
    <t>14TC_HL1_CK</t>
  </si>
  <si>
    <t>Nguyên lý cắt</t>
  </si>
  <si>
    <t>041000091601</t>
  </si>
  <si>
    <t>Nguyên lý - Chi tiết máy</t>
  </si>
  <si>
    <t>041000048101</t>
  </si>
  <si>
    <t>Ngữ Văn 4</t>
  </si>
  <si>
    <t>Trần Minh Đức</t>
  </si>
  <si>
    <t>Ngữ Văn 3</t>
  </si>
  <si>
    <t>Lê Thị Mùi</t>
  </si>
  <si>
    <t>041000048004</t>
  </si>
  <si>
    <t>041000048005</t>
  </si>
  <si>
    <t>041000048006</t>
  </si>
  <si>
    <t>050600048001</t>
  </si>
  <si>
    <t>050600048002</t>
  </si>
  <si>
    <t>050600048004</t>
  </si>
  <si>
    <t>050600048006</t>
  </si>
  <si>
    <t>050600048007</t>
  </si>
  <si>
    <t>050600048008</t>
  </si>
  <si>
    <t>050600048010</t>
  </si>
  <si>
    <t>050600048011</t>
  </si>
  <si>
    <t>050600048012</t>
  </si>
  <si>
    <t>050600048013</t>
  </si>
  <si>
    <t>041000047901</t>
  </si>
  <si>
    <t>Ngữ Văn 2</t>
  </si>
  <si>
    <t>Trần Hạ Quyên</t>
  </si>
  <si>
    <t>041000045501</t>
  </si>
  <si>
    <t>Ngữ Văn 1</t>
  </si>
  <si>
    <t>071400109201</t>
  </si>
  <si>
    <t>Ngữ văn 1</t>
  </si>
  <si>
    <t>071400109202</t>
  </si>
  <si>
    <t>071400109203</t>
  </si>
  <si>
    <t>071400109204</t>
  </si>
  <si>
    <t>071400109205</t>
  </si>
  <si>
    <t>071400109206</t>
  </si>
  <si>
    <t>071400109207</t>
  </si>
  <si>
    <t>071400109208</t>
  </si>
  <si>
    <t>071400109209</t>
  </si>
  <si>
    <t>071400109210</t>
  </si>
  <si>
    <t>Trần Huỳnh Tuyết Như</t>
  </si>
  <si>
    <t>071400109211</t>
  </si>
  <si>
    <t>Lê Thị Hường</t>
  </si>
  <si>
    <t>071400109212</t>
  </si>
  <si>
    <t>071400109213</t>
  </si>
  <si>
    <t>071400109214</t>
  </si>
  <si>
    <t>071400109215</t>
  </si>
  <si>
    <t>071400109216</t>
  </si>
  <si>
    <t>071400109217</t>
  </si>
  <si>
    <t>071400109218</t>
  </si>
  <si>
    <t>071400109219</t>
  </si>
  <si>
    <t>071400109220</t>
  </si>
  <si>
    <t>071400109221</t>
  </si>
  <si>
    <t>071400109222</t>
  </si>
  <si>
    <t>071400109224</t>
  </si>
  <si>
    <t>071400109225</t>
  </si>
  <si>
    <t>071400109223</t>
  </si>
  <si>
    <t>040800088101</t>
  </si>
  <si>
    <t>Ngữ Văn</t>
  </si>
  <si>
    <t>071400109301</t>
  </si>
  <si>
    <t>Ngữ pháp 1</t>
  </si>
  <si>
    <t>071400109302</t>
  </si>
  <si>
    <t>021100096901</t>
  </si>
  <si>
    <t>17C1-NNA1</t>
  </si>
  <si>
    <t>Ngữ âm và âm vị học</t>
  </si>
  <si>
    <t>021100096902</t>
  </si>
  <si>
    <t>17C1-NNA2</t>
  </si>
  <si>
    <t>030600112401</t>
  </si>
  <si>
    <t>Ngoại ngữ chuyên ngành 2</t>
  </si>
  <si>
    <t>071400109401</t>
  </si>
  <si>
    <t>Nghe</t>
  </si>
  <si>
    <t>071400109402</t>
  </si>
  <si>
    <t>071400110401</t>
  </si>
  <si>
    <t>Mỹ thuật trang phục</t>
  </si>
  <si>
    <t>020200011001</t>
  </si>
  <si>
    <t>Môi trường và con người</t>
  </si>
  <si>
    <t>050600076701</t>
  </si>
  <si>
    <t>Máy điện 1</t>
  </si>
  <si>
    <t>050600078801</t>
  </si>
  <si>
    <t>Máy điện</t>
  </si>
  <si>
    <t>020200027110</t>
  </si>
  <si>
    <t>020200027111</t>
  </si>
  <si>
    <t>020200027112</t>
  </si>
  <si>
    <t>020200027113</t>
  </si>
  <si>
    <t>020200027114</t>
  </si>
  <si>
    <t>020200027115</t>
  </si>
  <si>
    <t>Nguyễn Trung Trực</t>
  </si>
  <si>
    <t>020200027116</t>
  </si>
  <si>
    <t>071400107101</t>
  </si>
  <si>
    <t>071400107102</t>
  </si>
  <si>
    <t>071400107103</t>
  </si>
  <si>
    <t>071400107104</t>
  </si>
  <si>
    <t>071300118401</t>
  </si>
  <si>
    <t>020200010901</t>
  </si>
  <si>
    <t>15CĐ-CĐ1</t>
  </si>
  <si>
    <t>Máy cắt kim loại</t>
  </si>
  <si>
    <t>071400110001</t>
  </si>
  <si>
    <t>Marketing căn bản</t>
  </si>
  <si>
    <t>041000010801</t>
  </si>
  <si>
    <t>Mạng viễn thông và truyền số liệu</t>
  </si>
  <si>
    <t>041000092801</t>
  </si>
  <si>
    <t>Mạng nâng cao</t>
  </si>
  <si>
    <t>040800010701</t>
  </si>
  <si>
    <t>020200010701</t>
  </si>
  <si>
    <t>020200010702</t>
  </si>
  <si>
    <t>021100010604</t>
  </si>
  <si>
    <t>Mạng máy tính và quản trị mạng</t>
  </si>
  <si>
    <t>021100010601</t>
  </si>
  <si>
    <t>021100010602</t>
  </si>
  <si>
    <t>021100010603</t>
  </si>
  <si>
    <t>071300119201</t>
  </si>
  <si>
    <t>020200010601</t>
  </si>
  <si>
    <t>020200010602</t>
  </si>
  <si>
    <t>020200010603</t>
  </si>
  <si>
    <t>020200082517</t>
  </si>
  <si>
    <t>Mạch điện tử</t>
  </si>
  <si>
    <t>020200082515</t>
  </si>
  <si>
    <t>020200082516</t>
  </si>
  <si>
    <t>020200082510</t>
  </si>
  <si>
    <t>020200082511</t>
  </si>
  <si>
    <t>020200082512</t>
  </si>
  <si>
    <t>020200082513</t>
  </si>
  <si>
    <t>020200082514</t>
  </si>
  <si>
    <t>041000036601</t>
  </si>
  <si>
    <t>020200036401</t>
  </si>
  <si>
    <t>16CĐ_HL1_17ĐĐT2</t>
  </si>
  <si>
    <t>Mạch điện</t>
  </si>
  <si>
    <t>020200036402</t>
  </si>
  <si>
    <t>15CĐ_HL1_17CĐT1</t>
  </si>
  <si>
    <t>020200036403</t>
  </si>
  <si>
    <t>15CĐ-HL1_17ĐCN3</t>
  </si>
  <si>
    <t>021100036411</t>
  </si>
  <si>
    <t>021100036401</t>
  </si>
  <si>
    <t>021100036402</t>
  </si>
  <si>
    <t>021100036403</t>
  </si>
  <si>
    <t>021100036404</t>
  </si>
  <si>
    <t>021100036405</t>
  </si>
  <si>
    <t>021100036406</t>
  </si>
  <si>
    <t>021100036407</t>
  </si>
  <si>
    <t>021100036408</t>
  </si>
  <si>
    <t>021100036409</t>
  </si>
  <si>
    <t>021100036410</t>
  </si>
  <si>
    <t>071400107001</t>
  </si>
  <si>
    <t>071400107002</t>
  </si>
  <si>
    <t>071400107003</t>
  </si>
  <si>
    <t>071400107004</t>
  </si>
  <si>
    <t>050600054801</t>
  </si>
  <si>
    <t>Lý thuyết tiền tệ tín dụng</t>
  </si>
  <si>
    <t>041000091801</t>
  </si>
  <si>
    <t>Lý thuyết ô tô</t>
  </si>
  <si>
    <t>021100097001</t>
  </si>
  <si>
    <t>Lý thuyết kế toán</t>
  </si>
  <si>
    <t>071400109701</t>
  </si>
  <si>
    <t>Lý thuyết đồ thị</t>
  </si>
  <si>
    <t>020200010101</t>
  </si>
  <si>
    <t>020200010102</t>
  </si>
  <si>
    <t>020200010104</t>
  </si>
  <si>
    <t>040800087901</t>
  </si>
  <si>
    <t>Lý</t>
  </si>
  <si>
    <t>050600116901</t>
  </si>
  <si>
    <t>Luật kinh tế</t>
  </si>
  <si>
    <t>041000092401</t>
  </si>
  <si>
    <t>Lập trình Windows</t>
  </si>
  <si>
    <t>040800009901</t>
  </si>
  <si>
    <t>041000092301</t>
  </si>
  <si>
    <t>Lập trình quản lý</t>
  </si>
  <si>
    <t>020200009801</t>
  </si>
  <si>
    <t>020200009802</t>
  </si>
  <si>
    <t>020200009803</t>
  </si>
  <si>
    <t>020200009804</t>
  </si>
  <si>
    <t>020200089101</t>
  </si>
  <si>
    <t>Lập trình PLC</t>
  </si>
  <si>
    <t>020200089110</t>
  </si>
  <si>
    <t>020200089111</t>
  </si>
  <si>
    <t>020200089112</t>
  </si>
  <si>
    <t>020200089113</t>
  </si>
  <si>
    <t>020200089114</t>
  </si>
  <si>
    <t>020200089115</t>
  </si>
  <si>
    <t>020200090201</t>
  </si>
  <si>
    <t>Lập trình PHP 1</t>
  </si>
  <si>
    <t>020200009701</t>
  </si>
  <si>
    <t>Lập trình PHP</t>
  </si>
  <si>
    <t>020200009703</t>
  </si>
  <si>
    <t>020200009608</t>
  </si>
  <si>
    <t>Lập trình hướng đối tượng</t>
  </si>
  <si>
    <t>020200009609</t>
  </si>
  <si>
    <t>020200009606</t>
  </si>
  <si>
    <t>020200009607</t>
  </si>
  <si>
    <t>020200009501</t>
  </si>
  <si>
    <t>Lập trình cơ sở dữ liệu</t>
  </si>
  <si>
    <t>020200009503</t>
  </si>
  <si>
    <t>050600068901</t>
  </si>
  <si>
    <t>Lập trình căn bản</t>
  </si>
  <si>
    <t>050600068902</t>
  </si>
  <si>
    <t>020200090001</t>
  </si>
  <si>
    <t>Lập trình ASP.Net 2</t>
  </si>
  <si>
    <t>050600078401</t>
  </si>
  <si>
    <t>Lắp ráp và cài đặt máy tính</t>
  </si>
  <si>
    <t>050600078402</t>
  </si>
  <si>
    <t>041000091001</t>
  </si>
  <si>
    <t>Kỹ thuật số</t>
  </si>
  <si>
    <t>020200009110</t>
  </si>
  <si>
    <t>020200009111</t>
  </si>
  <si>
    <t>020200009112</t>
  </si>
  <si>
    <t>020200009113</t>
  </si>
  <si>
    <t>020200009114</t>
  </si>
  <si>
    <t>020200009115</t>
  </si>
  <si>
    <t>020200009116</t>
  </si>
  <si>
    <t>041000079801</t>
  </si>
  <si>
    <t>Kỹ thuật sấy</t>
  </si>
  <si>
    <t>020200009001</t>
  </si>
  <si>
    <t>020200009003</t>
  </si>
  <si>
    <t>020200037301</t>
  </si>
  <si>
    <t>Kỹ thuật Robot</t>
  </si>
  <si>
    <t>020200008901</t>
  </si>
  <si>
    <t>Kỹ thuật lập trình với C/C++</t>
  </si>
  <si>
    <t>041000093102</t>
  </si>
  <si>
    <t>Kỹ thuật lập trình 2</t>
  </si>
  <si>
    <t>071400106701</t>
  </si>
  <si>
    <t>Kỹ thuật lập trình 1</t>
  </si>
  <si>
    <t>071400106702</t>
  </si>
  <si>
    <t>071400106703</t>
  </si>
  <si>
    <t>071400106704</t>
  </si>
  <si>
    <t>071400106705</t>
  </si>
  <si>
    <t>071400106706</t>
  </si>
  <si>
    <t>021100094301</t>
  </si>
  <si>
    <t>Kỹ thuật lập trình</t>
  </si>
  <si>
    <t>020200060504</t>
  </si>
  <si>
    <t>Kỹ thuật lạnh</t>
  </si>
  <si>
    <t>020200060505</t>
  </si>
  <si>
    <t>020200060506</t>
  </si>
  <si>
    <t>040800060501</t>
  </si>
  <si>
    <t>020200086201</t>
  </si>
  <si>
    <t>Kỹ thuật điều khiển tự động</t>
  </si>
  <si>
    <t>041000070601</t>
  </si>
  <si>
    <t>Kỹ thuật điều hòa không khí</t>
  </si>
  <si>
    <t>020200077101</t>
  </si>
  <si>
    <t>Kỹ thuật Điện tử</t>
  </si>
  <si>
    <t>041000070501</t>
  </si>
  <si>
    <t>Kỹ thuật điện tử</t>
  </si>
  <si>
    <t>040800070501</t>
  </si>
  <si>
    <t>020200008301</t>
  </si>
  <si>
    <t>15CĐ_HL1_ĐLUC</t>
  </si>
  <si>
    <t>Kỹ thuật điện - điện tử</t>
  </si>
  <si>
    <t>020200008302</t>
  </si>
  <si>
    <t>021100096101</t>
  </si>
  <si>
    <t>021100096102</t>
  </si>
  <si>
    <t>021100096103</t>
  </si>
  <si>
    <t>021100096104</t>
  </si>
  <si>
    <t>021100096105</t>
  </si>
  <si>
    <t>021100096106</t>
  </si>
  <si>
    <t>021100096107</t>
  </si>
  <si>
    <t>021100096108</t>
  </si>
  <si>
    <t>021100096109</t>
  </si>
  <si>
    <t>021100096110</t>
  </si>
  <si>
    <t>021100096111</t>
  </si>
  <si>
    <t>021100096112</t>
  </si>
  <si>
    <t>021100096113</t>
  </si>
  <si>
    <t>021100096114</t>
  </si>
  <si>
    <t>021100096115</t>
  </si>
  <si>
    <t>021100096116</t>
  </si>
  <si>
    <t>020200077002</t>
  </si>
  <si>
    <t>Kỹ thuật điện</t>
  </si>
  <si>
    <t>050600076601</t>
  </si>
  <si>
    <t>020200008202</t>
  </si>
  <si>
    <t>020200008204</t>
  </si>
  <si>
    <t>020200008205</t>
  </si>
  <si>
    <t>040800008201</t>
  </si>
  <si>
    <t>020200077001</t>
  </si>
  <si>
    <t>H1.2 - 13</t>
  </si>
  <si>
    <t>020200008109</t>
  </si>
  <si>
    <t>Kỹ thuật chiếu sáng</t>
  </si>
  <si>
    <t>020200008110</t>
  </si>
  <si>
    <t>020200008111</t>
  </si>
  <si>
    <t>020200008112</t>
  </si>
  <si>
    <t>020200088701</t>
  </si>
  <si>
    <t>Kỹ thuật Cảm biến đo lường</t>
  </si>
  <si>
    <t>040800036501</t>
  </si>
  <si>
    <t>Kỹ thuật cảm biến</t>
  </si>
  <si>
    <t>020200007901</t>
  </si>
  <si>
    <t>Kỹ năng học và thuyết trình</t>
  </si>
  <si>
    <t>020200007902</t>
  </si>
  <si>
    <t>041000073602</t>
  </si>
  <si>
    <t>15TC-Đ; 15TC-QTM; 15TC-NL</t>
  </si>
  <si>
    <t>Kỹ năng giao tiếp</t>
  </si>
  <si>
    <t>050600117901</t>
  </si>
  <si>
    <t>Kinh tế vĩ mô</t>
  </si>
  <si>
    <t>050600053701</t>
  </si>
  <si>
    <t>Kinh tế phát triển</t>
  </si>
  <si>
    <t>050600116701</t>
  </si>
  <si>
    <t>Kinh tế chính trị</t>
  </si>
  <si>
    <t>050600116801</t>
  </si>
  <si>
    <t>Kiểm toán</t>
  </si>
  <si>
    <t>020400007601</t>
  </si>
  <si>
    <t>Kiểm định và chẩn đoán kỹ thuật ô tô</t>
  </si>
  <si>
    <t>041000091701</t>
  </si>
  <si>
    <t>Kết cấu ô tô</t>
  </si>
  <si>
    <t>050600051901</t>
  </si>
  <si>
    <t>Kế toán ngân sách xã, phường</t>
  </si>
  <si>
    <t>050600117101</t>
  </si>
  <si>
    <t>Kế toán hành chính sự nghiệp</t>
  </si>
  <si>
    <t>050600116601</t>
  </si>
  <si>
    <t>Kế toán doanh nghiệp 2</t>
  </si>
  <si>
    <t>050600111701</t>
  </si>
  <si>
    <t>Kế toán doanh nghiệp</t>
  </si>
  <si>
    <t>030600051601</t>
  </si>
  <si>
    <t>Hóa học đại cương 2</t>
  </si>
  <si>
    <t>020200006701</t>
  </si>
  <si>
    <t>020200006702</t>
  </si>
  <si>
    <t>020200006604</t>
  </si>
  <si>
    <t>041000047801</t>
  </si>
  <si>
    <t>Hóa học 4</t>
  </si>
  <si>
    <t>041000047707</t>
  </si>
  <si>
    <t>Hóa học 3</t>
  </si>
  <si>
    <t>041000047704</t>
  </si>
  <si>
    <t>041000047705</t>
  </si>
  <si>
    <t>041000047706</t>
  </si>
  <si>
    <t>050600047701</t>
  </si>
  <si>
    <t>050600047702</t>
  </si>
  <si>
    <t>050600047704</t>
  </si>
  <si>
    <t>050600047706</t>
  </si>
  <si>
    <t>050600047707</t>
  </si>
  <si>
    <t>050600047708</t>
  </si>
  <si>
    <t>050600047710</t>
  </si>
  <si>
    <t>050600047711</t>
  </si>
  <si>
    <t>050600047712</t>
  </si>
  <si>
    <t>050600047713</t>
  </si>
  <si>
    <t>041000047601</t>
  </si>
  <si>
    <t>Hóa học 2</t>
  </si>
  <si>
    <t>041000045401</t>
  </si>
  <si>
    <t>Hóa học 1</t>
  </si>
  <si>
    <t>040800088001</t>
  </si>
  <si>
    <t>Hóa</t>
  </si>
  <si>
    <t>020200006201</t>
  </si>
  <si>
    <t>Hệ thống điện và điện tử ôtô</t>
  </si>
  <si>
    <t>020400006201</t>
  </si>
  <si>
    <t>041000091901</t>
  </si>
  <si>
    <t>Hệ thống điện thân xe</t>
  </si>
  <si>
    <t>040800024503</t>
  </si>
  <si>
    <t>16TCT-Ô1</t>
  </si>
  <si>
    <t>040800024504</t>
  </si>
  <si>
    <t>16TN-Ô; 16TCT-Ô2</t>
  </si>
  <si>
    <t>020200077306</t>
  </si>
  <si>
    <t>Hệ quản trị cơ sở dữ liệu Sql Server và Mysql</t>
  </si>
  <si>
    <t>020200077307</t>
  </si>
  <si>
    <t>050600115502</t>
  </si>
  <si>
    <t>Hệ quản trị cơ sở dữ liệu Microsoft Access</t>
  </si>
  <si>
    <t>021100094001</t>
  </si>
  <si>
    <t>Hệ quản trị cơ sở dữ liệu</t>
  </si>
  <si>
    <t>021100094002</t>
  </si>
  <si>
    <t>021100094003</t>
  </si>
  <si>
    <t>021100094004</t>
  </si>
  <si>
    <t>021100094005</t>
  </si>
  <si>
    <t>021100094006</t>
  </si>
  <si>
    <t>021100094007</t>
  </si>
  <si>
    <t>041000092701</t>
  </si>
  <si>
    <t>Hệ điều hành Windows và Linux</t>
  </si>
  <si>
    <t>030600050801</t>
  </si>
  <si>
    <t>Hành vi tổ chức</t>
  </si>
  <si>
    <t>021100093838</t>
  </si>
  <si>
    <t>17C1-THU1; 17C1-ĐTC1</t>
  </si>
  <si>
    <t>Giáo dục quốc phòng - An ninh</t>
  </si>
  <si>
    <t>021100093839</t>
  </si>
  <si>
    <t>17C1-ĐCN1; 17C1-ĐCN2</t>
  </si>
  <si>
    <t>Đặng Duy Đồng</t>
  </si>
  <si>
    <t>021100093841</t>
  </si>
  <si>
    <t>17C1-ĐCN3; 17C1-ĐCN4</t>
  </si>
  <si>
    <t>021100093843</t>
  </si>
  <si>
    <t>17C1-CNM1; 17C1-CNM2</t>
  </si>
  <si>
    <t>Nguyển Công Cường</t>
  </si>
  <si>
    <t>021100093845</t>
  </si>
  <si>
    <t>17C1-CNL1; 17C1-KML1</t>
  </si>
  <si>
    <t>Bùi Văn Phương</t>
  </si>
  <si>
    <t>15TCN-Đ; 15TCN-ĐT</t>
  </si>
  <si>
    <t>15TCN-MTT; 15TCN-KTD</t>
  </si>
  <si>
    <t>15TCN-LĐL; 15TCN-CKL</t>
  </si>
  <si>
    <t>071300118601</t>
  </si>
  <si>
    <t>17T2-QTM1; 17T2-ĐCN1</t>
  </si>
  <si>
    <t>021100093834</t>
  </si>
  <si>
    <t>17C1-ĐĐT3; 17C1-ĐĐT4</t>
  </si>
  <si>
    <t>Phạm Quang Tùng</t>
  </si>
  <si>
    <t>021100093837</t>
  </si>
  <si>
    <t>021100093826</t>
  </si>
  <si>
    <t>17C1-CTM1; 17C1-CKL1</t>
  </si>
  <si>
    <t>021100093830</t>
  </si>
  <si>
    <t>17C1-VSL1; 17C1-VSL2</t>
  </si>
  <si>
    <t>021100093832</t>
  </si>
  <si>
    <t>17C1-ĐĐT1; 17C1-ĐĐT2</t>
  </si>
  <si>
    <t>021100093805</t>
  </si>
  <si>
    <t>17C1-TKW1; 17C1-LTM1</t>
  </si>
  <si>
    <t>021100093806</t>
  </si>
  <si>
    <t>17C1-CMT2; 17C1-LTM2</t>
  </si>
  <si>
    <t>Võ Ngọc Lân</t>
  </si>
  <si>
    <t>021100093807</t>
  </si>
  <si>
    <t>17C1-CMT1; 17C1-ANM1</t>
  </si>
  <si>
    <t>021100093808</t>
  </si>
  <si>
    <t>17C1-QTM1; 17C1-KML2</t>
  </si>
  <si>
    <t>021100093809</t>
  </si>
  <si>
    <t>17C1-NNA1; 17C1-NNA2</t>
  </si>
  <si>
    <t>021100093812</t>
  </si>
  <si>
    <t>17C1-KTD1; 17C1-QTD1</t>
  </si>
  <si>
    <t>021100093813</t>
  </si>
  <si>
    <t>17C1-CCK1; 17C1-CCK2</t>
  </si>
  <si>
    <t>021100093815</t>
  </si>
  <si>
    <t>17C1-CCK3; 17C1-CCK4</t>
  </si>
  <si>
    <t>021100093817</t>
  </si>
  <si>
    <t>17C1-CCK5; 17C1-CCK6</t>
  </si>
  <si>
    <t>021100093819</t>
  </si>
  <si>
    <t>17C1-CCK7; 17C1-CCK8</t>
  </si>
  <si>
    <t>021100093823</t>
  </si>
  <si>
    <t>17C1-CTM2; 17C1-CTM3</t>
  </si>
  <si>
    <t>021100093825</t>
  </si>
  <si>
    <t>17C1-CCK9; 17C1-BCN1</t>
  </si>
  <si>
    <t>041000048804</t>
  </si>
  <si>
    <t>Giáo dục chính trị 1</t>
  </si>
  <si>
    <t>041000048805</t>
  </si>
  <si>
    <t>041000048806</t>
  </si>
  <si>
    <t>020200005709</t>
  </si>
  <si>
    <t>Đường lối CM của Đảng CSVN</t>
  </si>
  <si>
    <t>020200005710</t>
  </si>
  <si>
    <t>020200005711</t>
  </si>
  <si>
    <t>020200005712</t>
  </si>
  <si>
    <t>020200005713</t>
  </si>
  <si>
    <t>020200005714</t>
  </si>
  <si>
    <t>041000071001</t>
  </si>
  <si>
    <t>Dung sai và kỹ thuật đo</t>
  </si>
  <si>
    <t>050600078203</t>
  </si>
  <si>
    <t>Dung sai lắp ghép và đo lường kỹ thuật</t>
  </si>
  <si>
    <t>050600078204</t>
  </si>
  <si>
    <t>021100076901</t>
  </si>
  <si>
    <t>Dung sai - Kỹ thuật đo</t>
  </si>
  <si>
    <t>021100076902</t>
  </si>
  <si>
    <t>021100076903</t>
  </si>
  <si>
    <t>021100076904</t>
  </si>
  <si>
    <t>021100076905</t>
  </si>
  <si>
    <t>021100076906</t>
  </si>
  <si>
    <t>021100076907</t>
  </si>
  <si>
    <t>021100076908</t>
  </si>
  <si>
    <t>021100076909</t>
  </si>
  <si>
    <t>021100076910</t>
  </si>
  <si>
    <t>021100076911</t>
  </si>
  <si>
    <t>021100076912</t>
  </si>
  <si>
    <t>021100076913</t>
  </si>
  <si>
    <t>021100076914</t>
  </si>
  <si>
    <t>021100076915</t>
  </si>
  <si>
    <t>021100076916</t>
  </si>
  <si>
    <t>021100076917</t>
  </si>
  <si>
    <t>021100076918</t>
  </si>
  <si>
    <t>021100076919</t>
  </si>
  <si>
    <t>021100076920</t>
  </si>
  <si>
    <t>021100076921</t>
  </si>
  <si>
    <t>021100076922</t>
  </si>
  <si>
    <t>021100076923</t>
  </si>
  <si>
    <t>021100076924</t>
  </si>
  <si>
    <t>021100076925</t>
  </si>
  <si>
    <t>021100076926</t>
  </si>
  <si>
    <t>021100076927</t>
  </si>
  <si>
    <t>021100076928</t>
  </si>
  <si>
    <t>021100076929</t>
  </si>
  <si>
    <t>021100076930</t>
  </si>
  <si>
    <t>020200076901</t>
  </si>
  <si>
    <t>020200076902</t>
  </si>
  <si>
    <t>020200076903</t>
  </si>
  <si>
    <t>020200076904</t>
  </si>
  <si>
    <t>020200076905</t>
  </si>
  <si>
    <t>020200076906</t>
  </si>
  <si>
    <t>020200076907</t>
  </si>
  <si>
    <t>020200076908</t>
  </si>
  <si>
    <t>020200076909</t>
  </si>
  <si>
    <t>020200076910</t>
  </si>
  <si>
    <t>020200076912</t>
  </si>
  <si>
    <t>020200076913</t>
  </si>
  <si>
    <t>021100096201</t>
  </si>
  <si>
    <t>Động cơ đốt trong</t>
  </si>
  <si>
    <t>021100096202</t>
  </si>
  <si>
    <t>021100096203</t>
  </si>
  <si>
    <t>021100096204</t>
  </si>
  <si>
    <t>021100096205</t>
  </si>
  <si>
    <t>021100096206</t>
  </si>
  <si>
    <t>021100096207</t>
  </si>
  <si>
    <t>021100096208</t>
  </si>
  <si>
    <t>021100096209</t>
  </si>
  <si>
    <t>021100096210</t>
  </si>
  <si>
    <t>021100096211</t>
  </si>
  <si>
    <t>021100096212</t>
  </si>
  <si>
    <t>021100096213</t>
  </si>
  <si>
    <t>021100096214</t>
  </si>
  <si>
    <t>021100096215</t>
  </si>
  <si>
    <t>021100096216</t>
  </si>
  <si>
    <t>071400109101</t>
  </si>
  <si>
    <t>071400109102</t>
  </si>
  <si>
    <t>071400109103</t>
  </si>
  <si>
    <t>050600117301</t>
  </si>
  <si>
    <t>Đo lường Điện - Lạnh</t>
  </si>
  <si>
    <t>041000079501</t>
  </si>
  <si>
    <t>Đo lường Cơ - Điện - Nhiệt</t>
  </si>
  <si>
    <t>040800024201</t>
  </si>
  <si>
    <t>Đồ họa ứng dụng</t>
  </si>
  <si>
    <t>050600116101</t>
  </si>
  <si>
    <t>Điều khiển lập trình cỡ nhỏ</t>
  </si>
  <si>
    <t>050600116201</t>
  </si>
  <si>
    <t>Điều khiển điện khí nén</t>
  </si>
  <si>
    <t>041000023701</t>
  </si>
  <si>
    <t>Điều hòa không khí trên ô tô</t>
  </si>
  <si>
    <t>040800023703</t>
  </si>
  <si>
    <t>040800023704</t>
  </si>
  <si>
    <t>050600117801</t>
  </si>
  <si>
    <t>Điều hòa không khí ô tô</t>
  </si>
  <si>
    <t>Điện tử công suất</t>
  </si>
  <si>
    <t>041000081601</t>
  </si>
  <si>
    <t>040800081601</t>
  </si>
  <si>
    <t>020400003801</t>
  </si>
  <si>
    <t>Điện tử công nghiệp</t>
  </si>
  <si>
    <t>020200090401</t>
  </si>
  <si>
    <t>030600065601</t>
  </si>
  <si>
    <t>16CĐN_HL1_ĐLUC</t>
  </si>
  <si>
    <t>Điện tử cơ bản</t>
  </si>
  <si>
    <t>071300118101</t>
  </si>
  <si>
    <t>050600078701</t>
  </si>
  <si>
    <t>Điện cơ bản</t>
  </si>
  <si>
    <t>041000036901</t>
  </si>
  <si>
    <t>Điện - Khí nén</t>
  </si>
  <si>
    <t>020200023610</t>
  </si>
  <si>
    <t>Cung cấp điện</t>
  </si>
  <si>
    <t>020200023611</t>
  </si>
  <si>
    <t>020200023612</t>
  </si>
  <si>
    <t>020200023613</t>
  </si>
  <si>
    <t>020200023614</t>
  </si>
  <si>
    <t>050600115901</t>
  </si>
  <si>
    <t>Công nghệ sản xuất</t>
  </si>
  <si>
    <t>020200003301</t>
  </si>
  <si>
    <t>Công nghệ may trang phục 2</t>
  </si>
  <si>
    <t>020200003302</t>
  </si>
  <si>
    <t>030600065701</t>
  </si>
  <si>
    <t>Công nghệ khí nén - thủy lực ứng dụng</t>
  </si>
  <si>
    <t>030600065702</t>
  </si>
  <si>
    <t>020200003004</t>
  </si>
  <si>
    <t>Công nghệ CNC</t>
  </si>
  <si>
    <t>020200003005</t>
  </si>
  <si>
    <t>020200003003</t>
  </si>
  <si>
    <t>08h00</t>
  </si>
  <si>
    <t>D2.1 - 01</t>
  </si>
  <si>
    <t>D3.1 - 01</t>
  </si>
  <si>
    <t>020200003001</t>
  </si>
  <si>
    <t>020200003002</t>
  </si>
  <si>
    <t>020200086101</t>
  </si>
  <si>
    <t>Công nghệ chế tạo máy</t>
  </si>
  <si>
    <t>020200086102</t>
  </si>
  <si>
    <t>020200086103</t>
  </si>
  <si>
    <t>020200086104</t>
  </si>
  <si>
    <t>020200086105</t>
  </si>
  <si>
    <t>020200086106</t>
  </si>
  <si>
    <t>020200002804</t>
  </si>
  <si>
    <t>Công nghệ CAD/CAM</t>
  </si>
  <si>
    <t>020200002805</t>
  </si>
  <si>
    <t>020200002803</t>
  </si>
  <si>
    <t>020200002801</t>
  </si>
  <si>
    <t>020200002802</t>
  </si>
  <si>
    <t>041000079301</t>
  </si>
  <si>
    <t>Cơ ứng dụng</t>
  </si>
  <si>
    <t>021100097301</t>
  </si>
  <si>
    <t>Cơ sở thiết kế trang phục</t>
  </si>
  <si>
    <t>021100097302</t>
  </si>
  <si>
    <t>050600079101</t>
  </si>
  <si>
    <t>Cơ sở kỹ thuật nhiệt - lạnh</t>
  </si>
  <si>
    <t>071400108501</t>
  </si>
  <si>
    <t>Cơ sở kỹ thuật lạnh</t>
  </si>
  <si>
    <t>021100095601</t>
  </si>
  <si>
    <t>17C1-CNL1</t>
  </si>
  <si>
    <t>Cơ sở Kỹ thuật điện</t>
  </si>
  <si>
    <t>021100095602</t>
  </si>
  <si>
    <t>17C1-KML1</t>
  </si>
  <si>
    <t>021100095603</t>
  </si>
  <si>
    <t>17C1-KML2</t>
  </si>
  <si>
    <t>021100095604</t>
  </si>
  <si>
    <t>17C1-VSL1</t>
  </si>
  <si>
    <t>021100095605</t>
  </si>
  <si>
    <t>17C1-VSL2</t>
  </si>
  <si>
    <t>021100093901</t>
  </si>
  <si>
    <t>Cơ sở dữ liệu</t>
  </si>
  <si>
    <t>021100093902</t>
  </si>
  <si>
    <t>021100093903</t>
  </si>
  <si>
    <t>021100093904</t>
  </si>
  <si>
    <t>021100093905</t>
  </si>
  <si>
    <t>021100093906</t>
  </si>
  <si>
    <t>021100093907</t>
  </si>
  <si>
    <t>021100093908</t>
  </si>
  <si>
    <t>041000093202</t>
  </si>
  <si>
    <t>071300119001</t>
  </si>
  <si>
    <t>021100119501</t>
  </si>
  <si>
    <t>Cơ lý thuyết</t>
  </si>
  <si>
    <t>021100119502</t>
  </si>
  <si>
    <t>041000066302</t>
  </si>
  <si>
    <t>020200002401</t>
  </si>
  <si>
    <t>020200002402</t>
  </si>
  <si>
    <t>020200002403</t>
  </si>
  <si>
    <t>020200002405</t>
  </si>
  <si>
    <t>020200002406</t>
  </si>
  <si>
    <t>020200002407</t>
  </si>
  <si>
    <t>020200002416</t>
  </si>
  <si>
    <t>020200002417</t>
  </si>
  <si>
    <t>020200002418</t>
  </si>
  <si>
    <t>020200002419</t>
  </si>
  <si>
    <t>020200002420</t>
  </si>
  <si>
    <t>020200002421</t>
  </si>
  <si>
    <t>020200002422</t>
  </si>
  <si>
    <t>020200002423</t>
  </si>
  <si>
    <t>020200002424</t>
  </si>
  <si>
    <t>020200002425</t>
  </si>
  <si>
    <t>041000091401</t>
  </si>
  <si>
    <t>Cơ học lưu chất</t>
  </si>
  <si>
    <t>050600115602</t>
  </si>
  <si>
    <t>Chuyên đề</t>
  </si>
  <si>
    <t>021100095301</t>
  </si>
  <si>
    <t>Chính trị</t>
  </si>
  <si>
    <t>021100095302</t>
  </si>
  <si>
    <t>021100095303</t>
  </si>
  <si>
    <t>021100095304</t>
  </si>
  <si>
    <t>021100095305</t>
  </si>
  <si>
    <t>021100095306</t>
  </si>
  <si>
    <t>021100095307</t>
  </si>
  <si>
    <t>021100095308</t>
  </si>
  <si>
    <t>021100095309</t>
  </si>
  <si>
    <t>021100095310</t>
  </si>
  <si>
    <t>021100095311</t>
  </si>
  <si>
    <t>021100095312</t>
  </si>
  <si>
    <t>021100095313</t>
  </si>
  <si>
    <t>021100095314</t>
  </si>
  <si>
    <t>021100095315</t>
  </si>
  <si>
    <t>021100095316</t>
  </si>
  <si>
    <t>021100095317</t>
  </si>
  <si>
    <t>021100095318</t>
  </si>
  <si>
    <t>021100095319</t>
  </si>
  <si>
    <t>021100095320</t>
  </si>
  <si>
    <t>071400106402</t>
  </si>
  <si>
    <t>071400106403</t>
  </si>
  <si>
    <t>071400106404</t>
  </si>
  <si>
    <t>071400106405</t>
  </si>
  <si>
    <t>071400106406</t>
  </si>
  <si>
    <t>071400106407</t>
  </si>
  <si>
    <t>071400106408</t>
  </si>
  <si>
    <t>071400106409</t>
  </si>
  <si>
    <t>071400106410</t>
  </si>
  <si>
    <t>071400106411</t>
  </si>
  <si>
    <t>071400106412</t>
  </si>
  <si>
    <t>071300118701</t>
  </si>
  <si>
    <t>050600111201</t>
  </si>
  <si>
    <t>F2.2 - 01</t>
  </si>
  <si>
    <t>030600112601</t>
  </si>
  <si>
    <t>Chiến lược và kế hoạch kinh doanh</t>
  </si>
  <si>
    <t>020200001806</t>
  </si>
  <si>
    <t>Cấu trúc dữ liệu và giải thuật</t>
  </si>
  <si>
    <t>020200001807</t>
  </si>
  <si>
    <t>020200001808</t>
  </si>
  <si>
    <t>020200001809</t>
  </si>
  <si>
    <t>020200093701</t>
  </si>
  <si>
    <t>020200093702</t>
  </si>
  <si>
    <t>020400001801</t>
  </si>
  <si>
    <t>050600117601</t>
  </si>
  <si>
    <t>Bơm, quạt, máy nén</t>
  </si>
  <si>
    <t>041000001601</t>
  </si>
  <si>
    <t>020400110801</t>
  </si>
  <si>
    <t>19h15</t>
  </si>
  <si>
    <t>Bảo mật thông tin</t>
  </si>
  <si>
    <t>041000071101</t>
  </si>
  <si>
    <t>AutoCAD</t>
  </si>
  <si>
    <t>050600117701</t>
  </si>
  <si>
    <t>Autocad</t>
  </si>
  <si>
    <t>041000070401</t>
  </si>
  <si>
    <t>020200001401</t>
  </si>
  <si>
    <t>Anh văn chuyên ngành công nghệ thông tin</t>
  </si>
  <si>
    <t>020200001402</t>
  </si>
  <si>
    <t>020200001403</t>
  </si>
  <si>
    <t>020200001404</t>
  </si>
  <si>
    <t>020200001301</t>
  </si>
  <si>
    <t>Anh văn chuyên ngành công nghệ may</t>
  </si>
  <si>
    <t>020200001302</t>
  </si>
  <si>
    <t>020200090601</t>
  </si>
  <si>
    <t>Anh văn chuyên ngành Cơ - Điện</t>
  </si>
  <si>
    <t>071300119101</t>
  </si>
  <si>
    <t>Anh văn chuyên ngành CNTT</t>
  </si>
  <si>
    <t>020200001201</t>
  </si>
  <si>
    <t>Anh văn chuyên ngành CNKT ôtô</t>
  </si>
  <si>
    <t>020200001202</t>
  </si>
  <si>
    <t>020200001203</t>
  </si>
  <si>
    <t>020200001204</t>
  </si>
  <si>
    <t>020200001206</t>
  </si>
  <si>
    <t>020200001207</t>
  </si>
  <si>
    <t>020200001208</t>
  </si>
  <si>
    <t>020200001209</t>
  </si>
  <si>
    <t>020200001210</t>
  </si>
  <si>
    <t>020200001211</t>
  </si>
  <si>
    <t>020200001212</t>
  </si>
  <si>
    <t>020200001213</t>
  </si>
  <si>
    <t>020200001101</t>
  </si>
  <si>
    <t>Anh văn chuyên ngành CNKT Nhiệt</t>
  </si>
  <si>
    <t>020200001103</t>
  </si>
  <si>
    <t>020200000909</t>
  </si>
  <si>
    <t>Anh văn chuyên ngành CNKT Cơ khí</t>
  </si>
  <si>
    <t>020200000910</t>
  </si>
  <si>
    <t>020200000911</t>
  </si>
  <si>
    <t>020200000912</t>
  </si>
  <si>
    <t>020200000913</t>
  </si>
  <si>
    <t>020200000914</t>
  </si>
  <si>
    <t>020200000915</t>
  </si>
  <si>
    <t>041000080401</t>
  </si>
  <si>
    <t>Anh văn chuyên ngành</t>
  </si>
  <si>
    <t>040800034901</t>
  </si>
  <si>
    <t>040800080503</t>
  </si>
  <si>
    <t>040800080504</t>
  </si>
  <si>
    <t>040800080701</t>
  </si>
  <si>
    <t>041000049304</t>
  </si>
  <si>
    <t>Anh văn 3</t>
  </si>
  <si>
    <t>041000049305</t>
  </si>
  <si>
    <t>041000049306</t>
  </si>
  <si>
    <t>020200000811</t>
  </si>
  <si>
    <t>Anh văn 2</t>
  </si>
  <si>
    <t>020200000813</t>
  </si>
  <si>
    <t>020200000814</t>
  </si>
  <si>
    <t>020200000815</t>
  </si>
  <si>
    <t>020200000816</t>
  </si>
  <si>
    <t>020200000817</t>
  </si>
  <si>
    <t>020200000818</t>
  </si>
  <si>
    <t>020200000819</t>
  </si>
  <si>
    <t>020200000820</t>
  </si>
  <si>
    <t>020200000821</t>
  </si>
  <si>
    <t>030600000801</t>
  </si>
  <si>
    <t>030600000802</t>
  </si>
  <si>
    <t>021100119709</t>
  </si>
  <si>
    <t>Anh văn</t>
  </si>
  <si>
    <t>021100119710</t>
  </si>
  <si>
    <t>021100119711</t>
  </si>
  <si>
    <t>021100119712</t>
  </si>
  <si>
    <t>021100119713</t>
  </si>
  <si>
    <t>021100119714</t>
  </si>
  <si>
    <t>021100119715</t>
  </si>
  <si>
    <t>021100119716</t>
  </si>
  <si>
    <t>021100119717</t>
  </si>
  <si>
    <t>021100119718</t>
  </si>
  <si>
    <t>021100119719</t>
  </si>
  <si>
    <t>021100119720</t>
  </si>
  <si>
    <t>021100119721</t>
  </si>
  <si>
    <t>021100119722</t>
  </si>
  <si>
    <t>021100119723</t>
  </si>
  <si>
    <t>021100119701</t>
  </si>
  <si>
    <t>021100119702</t>
  </si>
  <si>
    <t>021100119703</t>
  </si>
  <si>
    <t>021100119704</t>
  </si>
  <si>
    <t>021100119705</t>
  </si>
  <si>
    <t>021100119706</t>
  </si>
  <si>
    <t>021100119707</t>
  </si>
  <si>
    <t>021100119708</t>
  </si>
  <si>
    <t>071400108301</t>
  </si>
  <si>
    <t>An toàn lao động điện lạnh</t>
  </si>
  <si>
    <t>071400108302</t>
  </si>
  <si>
    <t>071400108303</t>
  </si>
  <si>
    <t>021100094901</t>
  </si>
  <si>
    <t>An toàn lao động</t>
  </si>
  <si>
    <t>021100094902</t>
  </si>
  <si>
    <t>021100094903</t>
  </si>
  <si>
    <t>021100094904</t>
  </si>
  <si>
    <t>021100094905</t>
  </si>
  <si>
    <t>021100094906</t>
  </si>
  <si>
    <t>021100094907</t>
  </si>
  <si>
    <t>021100094908</t>
  </si>
  <si>
    <t>021100094909</t>
  </si>
  <si>
    <t>021100094910</t>
  </si>
  <si>
    <t>021100094911</t>
  </si>
  <si>
    <t>021100094912</t>
  </si>
  <si>
    <t>021100094913</t>
  </si>
  <si>
    <t>021100094914</t>
  </si>
  <si>
    <t>071400106801</t>
  </si>
  <si>
    <t>071400106802</t>
  </si>
  <si>
    <t>020200000301</t>
  </si>
  <si>
    <t>An toàn điện công nghiệp và môi trường</t>
  </si>
  <si>
    <t>020200000302</t>
  </si>
  <si>
    <t>071300118201</t>
  </si>
  <si>
    <t>An toàn điện</t>
  </si>
  <si>
    <t>Hội Trườn</t>
  </si>
  <si>
    <t>14h00</t>
  </si>
  <si>
    <t>19h40</t>
  </si>
  <si>
    <t>H3.1 - 01</t>
  </si>
  <si>
    <t>030600065501</t>
  </si>
  <si>
    <t>Điện kỹ thuật</t>
  </si>
  <si>
    <t>F2.2 - 02</t>
  </si>
  <si>
    <t>050600111207</t>
  </si>
  <si>
    <t>F2.2 - 03</t>
  </si>
  <si>
    <t>050600111209</t>
  </si>
  <si>
    <t>F2.2 - 04</t>
  </si>
  <si>
    <t>050600111210</t>
  </si>
  <si>
    <t>F2.2 - 05</t>
  </si>
  <si>
    <t>050600111211</t>
  </si>
  <si>
    <t>F2.2 - 06</t>
  </si>
  <si>
    <t>020200005506</t>
  </si>
  <si>
    <t>16CĐ_HL1_DLUC</t>
  </si>
  <si>
    <t>Vũ Thị Hạnh Chiêu</t>
  </si>
  <si>
    <t>nNguyễn Ngọc Tuyên</t>
  </si>
  <si>
    <t>020200022601</t>
  </si>
  <si>
    <t>16CĐ_HL1_CK</t>
  </si>
  <si>
    <t>Nguyên lý chi tiết máy</t>
  </si>
  <si>
    <t>Lê Xuân Thuỷ</t>
  </si>
  <si>
    <t>071400106803</t>
  </si>
  <si>
    <t>08h30</t>
  </si>
  <si>
    <t>09h30</t>
  </si>
  <si>
    <t>H1.1 - 10</t>
  </si>
  <si>
    <t>17h30</t>
  </si>
  <si>
    <t>F2.1 - 03</t>
  </si>
  <si>
    <t>C2.1 - 02</t>
  </si>
  <si>
    <t>Nguyễn Ngọc Mai</t>
  </si>
  <si>
    <t>020200010401</t>
  </si>
  <si>
    <t>Mạng Linux</t>
  </si>
  <si>
    <t>020200010402</t>
  </si>
  <si>
    <t>040800036001</t>
  </si>
  <si>
    <t>Lưu Thị Thuý</t>
  </si>
  <si>
    <t>Nguyễn Thị Thuỷ</t>
  </si>
  <si>
    <t>071300118001</t>
  </si>
  <si>
    <t>Phaạm Quỳnh Như</t>
  </si>
  <si>
    <t>030600045601</t>
  </si>
  <si>
    <t>Toán kinh tế</t>
  </si>
  <si>
    <t>Lâm Thị Phương Thuỳ</t>
  </si>
  <si>
    <t>Nguyễn Tất Đạt</t>
  </si>
  <si>
    <t>020200000701</t>
  </si>
  <si>
    <t>19h00</t>
  </si>
  <si>
    <t>Anh văn 1</t>
  </si>
  <si>
    <t>10H00</t>
  </si>
  <si>
    <t>020200012601</t>
  </si>
  <si>
    <t>020200012602</t>
  </si>
  <si>
    <t>020200012034</t>
  </si>
  <si>
    <t>020200012035</t>
  </si>
  <si>
    <t xml:space="preserve"> Lâm Thị Phương Thùy</t>
  </si>
  <si>
    <t>071400106401</t>
  </si>
  <si>
    <t xml:space="preserve"> 15h30</t>
  </si>
  <si>
    <t>SL CHẤM NV</t>
  </si>
  <si>
    <t>GV CHẤM VĐ NV</t>
  </si>
  <si>
    <t>SỐ BÀI VĐ NV</t>
  </si>
  <si>
    <t>GV CHẤM TH NV</t>
  </si>
  <si>
    <t>SỐ BÀI TH NV</t>
  </si>
  <si>
    <t xml:space="preserve"> Phạm Thị Thanh Thúy</t>
  </si>
  <si>
    <t>020200003901</t>
  </si>
  <si>
    <t>15CĐ_HL1_ĐĐT</t>
  </si>
  <si>
    <t>020200006202</t>
  </si>
  <si>
    <t>040800008301</t>
  </si>
  <si>
    <t>16TCT_HL1_DLUC</t>
  </si>
  <si>
    <t>020200002201</t>
  </si>
  <si>
    <t>Chuyên đề Java</t>
  </si>
  <si>
    <t>020200002203</t>
  </si>
  <si>
    <t>020200006605</t>
  </si>
  <si>
    <t>07h00</t>
  </si>
  <si>
    <t>050600111801</t>
  </si>
  <si>
    <t>Tin học văn phòng</t>
  </si>
  <si>
    <t>020200005507</t>
  </si>
  <si>
    <t>9h45</t>
  </si>
  <si>
    <t>13h30</t>
  </si>
  <si>
    <t>14h30</t>
  </si>
  <si>
    <t>16h30</t>
  </si>
  <si>
    <t>020200020522</t>
  </si>
  <si>
    <t>F2.1 - 02</t>
  </si>
  <si>
    <t xml:space="preserve">Giáo dục quốc phòng - An ninh </t>
  </si>
  <si>
    <t>Nguyễn Nhân Anh</t>
  </si>
  <si>
    <t>050600111106</t>
  </si>
  <si>
    <t>15TCN-Ô1; 15TCN-QTM1</t>
  </si>
  <si>
    <t>Bùi Bảo Trung (TG)</t>
  </si>
  <si>
    <t>050600111104</t>
  </si>
  <si>
    <t>15TCN-Đ; 15TCN-ĐT; 15TCN-LĐL; 15TCN-CKL; 15TCN-MTT; 15TCN-KTD</t>
  </si>
  <si>
    <t>Đinh Văn Quyên (TG)</t>
  </si>
  <si>
    <t>071400109104</t>
  </si>
  <si>
    <t>071400106413</t>
  </si>
  <si>
    <t>071400106414</t>
  </si>
  <si>
    <t>020200012041</t>
  </si>
  <si>
    <t>020200012042</t>
  </si>
  <si>
    <t>020200010105</t>
  </si>
  <si>
    <t xml:space="preserve">Mạng nâng cao </t>
  </si>
  <si>
    <t>020200020516</t>
  </si>
  <si>
    <t>020200020517</t>
  </si>
  <si>
    <t>020200002426</t>
  </si>
  <si>
    <t>020200002427</t>
  </si>
  <si>
    <t>020200002428</t>
  </si>
  <si>
    <t>071400108502</t>
  </si>
  <si>
    <t>071400108503</t>
  </si>
  <si>
    <t>020200006703</t>
  </si>
  <si>
    <t>020200003101</t>
  </si>
  <si>
    <t>020200003102</t>
  </si>
  <si>
    <t>020200003103</t>
  </si>
  <si>
    <t>020200003104</t>
  </si>
  <si>
    <t>020200003105</t>
  </si>
  <si>
    <t>020200003106</t>
  </si>
  <si>
    <t>020200003107</t>
  </si>
  <si>
    <t>020200003108</t>
  </si>
  <si>
    <t>020200003109</t>
  </si>
  <si>
    <t>020200003111</t>
  </si>
  <si>
    <t>020200003112</t>
  </si>
  <si>
    <t>020200003113</t>
  </si>
  <si>
    <t>Công nghệ kim loại</t>
  </si>
  <si>
    <t xml:space="preserve"> Trần Thanh Trúc</t>
  </si>
  <si>
    <t>020200006603</t>
  </si>
  <si>
    <t>030600066002</t>
  </si>
  <si>
    <t>021100119947</t>
  </si>
  <si>
    <t>17C1-ĐĐT1; 17C1-ĐĐT2; 17C1-ĐĐT3; 17C1-ĐĐT4</t>
  </si>
  <si>
    <t>021100119946</t>
  </si>
  <si>
    <t>17C1-QTD1; 17C1-ĐCN3; 17C1-ĐCN4</t>
  </si>
  <si>
    <t>Nguyễn Bạch Cẩm  Dung</t>
  </si>
  <si>
    <t>Nguyễn Thị Thanh  Tú</t>
  </si>
  <si>
    <t>Ngô Hoàng  Anh</t>
  </si>
  <si>
    <t>Lê Thế  Huân</t>
  </si>
  <si>
    <t xml:space="preserve">Lê Thị Mùi </t>
  </si>
  <si>
    <t xml:space="preserve">Đoàn Thị Điểm </t>
  </si>
  <si>
    <t xml:space="preserve">Lê Thị Hường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</si>
</sst>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£&quot;#&quot;,&quot;##0_);[Red]\(&quot;£&quot;#&quot;,&quot;##0\)"/>
    <numFmt numFmtId="165" formatCode="_-&quot;£&quot;* #&quot;,&quot;##0_-;\-&quot;£&quot;* #&quot;,&quot;##0_-;_-&quot;£&quot;* &quot;-&quot;_-;_-@_-"/>
    <numFmt numFmtId="166" formatCode="_-* #&quot;,&quot;##0_-;\-* #&quot;,&quot;##0_-;_-* &quot;-&quot;_-;_-@_-"/>
    <numFmt numFmtId="167" formatCode="_-&quot;£&quot;* #&quot;,&quot;##0.00_-;\-&quot;£&quot;* #&quot;,&quot;##0.00_-;_-&quot;£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67">
    <font>
      <sz val="12"/>
      <name val="Times New Roman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  <font>
      <sz val="10"/>
      <name val="Tahoma"/>
      <family val="2"/>
    </font>
    <font>
      <sz val="10"/>
      <color indexed="8"/>
      <name val="Times New Roman"/>
      <family val="1"/>
    </font>
    <font>
      <sz val="10"/>
      <name val="Tahoma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9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49" fontId="23" fillId="0" borderId="8">
      <alignment vertical="center"/>
    </xf>
    <xf numFmtId="0" fontId="24" fillId="7" borderId="1" applyNumberFormat="0" applyAlignment="0" applyProtection="0"/>
    <xf numFmtId="0" fontId="25" fillId="0" borderId="9" applyNumberFormat="0" applyFill="0" applyAlignment="0" applyProtection="0"/>
    <xf numFmtId="0" fontId="26" fillId="0" borderId="0" applyNumberFormat="0" applyFont="0" applyFill="0" applyAlignment="0"/>
    <xf numFmtId="0" fontId="27" fillId="22" borderId="0" applyNumberFormat="0" applyBorder="0" applyAlignment="0" applyProtection="0"/>
    <xf numFmtId="0" fontId="8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23" borderId="10" applyNumberFormat="0" applyFont="0" applyAlignment="0" applyProtection="0"/>
    <xf numFmtId="0" fontId="28" fillId="20" borderId="11" applyNumberForma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39" fillId="0" borderId="0"/>
    <xf numFmtId="0" fontId="35" fillId="0" borderId="0" applyProtection="0"/>
    <xf numFmtId="166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65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1" fillId="0" borderId="0"/>
    <xf numFmtId="0" fontId="59" fillId="0" borderId="0"/>
    <xf numFmtId="0" fontId="3" fillId="0" borderId="0"/>
    <xf numFmtId="0" fontId="61" fillId="0" borderId="0"/>
    <xf numFmtId="0" fontId="2" fillId="0" borderId="0"/>
    <xf numFmtId="0" fontId="1" fillId="0" borderId="0"/>
    <xf numFmtId="0" fontId="41" fillId="0" borderId="0"/>
    <xf numFmtId="0" fontId="1" fillId="0" borderId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59" fillId="0" borderId="0"/>
    <xf numFmtId="0" fontId="7" fillId="0" borderId="0"/>
    <xf numFmtId="0" fontId="59" fillId="0" borderId="0"/>
  </cellStyleXfs>
  <cellXfs count="271">
    <xf numFmtId="0" fontId="0" fillId="0" borderId="0" xfId="0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5" fillId="0" borderId="0" xfId="0" applyFont="1" applyProtection="1">
      <protection locked="0"/>
    </xf>
    <xf numFmtId="0" fontId="46" fillId="0" borderId="0" xfId="0" applyFont="1" applyAlignment="1" applyProtection="1">
      <protection locked="0"/>
    </xf>
    <xf numFmtId="0" fontId="45" fillId="0" borderId="8" xfId="0" applyFont="1" applyBorder="1" applyAlignment="1" applyProtection="1">
      <alignment horizontal="center" vertical="center"/>
      <protection hidden="1"/>
    </xf>
    <xf numFmtId="0" fontId="47" fillId="24" borderId="8" xfId="48" applyNumberFormat="1" applyFont="1" applyFill="1" applyBorder="1" applyAlignment="1" applyProtection="1">
      <alignment vertical="center"/>
      <protection hidden="1"/>
    </xf>
    <xf numFmtId="0" fontId="45" fillId="0" borderId="8" xfId="0" applyFont="1" applyBorder="1" applyAlignment="1" applyProtection="1">
      <alignment vertical="center"/>
      <protection hidden="1"/>
    </xf>
    <xf numFmtId="173" fontId="44" fillId="0" borderId="8" xfId="0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49" fillId="0" borderId="8" xfId="0" applyFont="1" applyBorder="1" applyAlignment="1" applyProtection="1">
      <alignment horizontal="center" vertical="center"/>
      <protection hidden="1"/>
    </xf>
    <xf numFmtId="0" fontId="52" fillId="24" borderId="8" xfId="48" applyNumberFormat="1" applyFont="1" applyFill="1" applyBorder="1" applyAlignment="1" applyProtection="1">
      <alignment vertical="center"/>
      <protection hidden="1"/>
    </xf>
    <xf numFmtId="0" fontId="52" fillId="24" borderId="8" xfId="48" applyFont="1" applyFill="1" applyBorder="1" applyAlignment="1" applyProtection="1">
      <alignment vertical="center"/>
      <protection hidden="1"/>
    </xf>
    <xf numFmtId="0" fontId="53" fillId="24" borderId="8" xfId="48" applyFont="1" applyFill="1" applyBorder="1" applyAlignment="1" applyProtection="1">
      <alignment horizontal="center" vertical="center"/>
      <protection hidden="1"/>
    </xf>
    <xf numFmtId="0" fontId="49" fillId="0" borderId="8" xfId="0" applyFont="1" applyBorder="1" applyAlignment="1" applyProtection="1">
      <alignment vertical="center"/>
      <protection hidden="1"/>
    </xf>
    <xf numFmtId="173" fontId="48" fillId="0" borderId="8" xfId="0" applyNumberFormat="1" applyFont="1" applyBorder="1" applyAlignment="1" applyProtection="1">
      <alignment horizontal="center" vertical="center"/>
      <protection hidden="1"/>
    </xf>
    <xf numFmtId="0" fontId="48" fillId="0" borderId="8" xfId="0" applyNumberFormat="1" applyFont="1" applyBorder="1" applyAlignment="1" applyProtection="1">
      <alignment horizontal="center" vertical="center"/>
      <protection hidden="1"/>
    </xf>
    <xf numFmtId="49" fontId="52" fillId="0" borderId="13" xfId="0" applyNumberFormat="1" applyFont="1" applyBorder="1" applyAlignment="1" applyProtection="1">
      <alignment horizontal="center" vertical="center" wrapText="1"/>
      <protection locked="0"/>
    </xf>
    <xf numFmtId="0" fontId="52" fillId="24" borderId="8" xfId="48" applyFont="1" applyFill="1" applyBorder="1" applyAlignment="1" applyProtection="1">
      <alignment horizontal="justify" vertical="center"/>
      <protection locked="0"/>
    </xf>
    <xf numFmtId="0" fontId="52" fillId="24" borderId="8" xfId="48" applyFont="1" applyFill="1" applyBorder="1" applyAlignment="1" applyProtection="1">
      <alignment horizontal="justify" vertical="center" wrapText="1"/>
      <protection locked="0"/>
    </xf>
    <xf numFmtId="0" fontId="44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5" fillId="0" borderId="0" xfId="0" applyNumberFormat="1" applyFont="1" applyProtection="1">
      <protection hidden="1"/>
    </xf>
    <xf numFmtId="0" fontId="45" fillId="0" borderId="0" xfId="0" applyFont="1" applyProtection="1">
      <protection hidden="1"/>
    </xf>
    <xf numFmtId="1" fontId="45" fillId="0" borderId="8" xfId="0" applyNumberFormat="1" applyFont="1" applyBorder="1" applyAlignment="1" applyProtection="1">
      <alignment wrapText="1"/>
      <protection locked="0"/>
    </xf>
    <xf numFmtId="0" fontId="54" fillId="24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/>
      <protection hidden="1"/>
    </xf>
    <xf numFmtId="0" fontId="45" fillId="0" borderId="8" xfId="0" applyFont="1" applyBorder="1" applyProtection="1">
      <protection hidden="1"/>
    </xf>
    <xf numFmtId="0" fontId="45" fillId="0" borderId="0" xfId="0" applyFont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49" fillId="0" borderId="0" xfId="0" applyFont="1" applyAlignment="1" applyProtection="1">
      <alignment vertical="center"/>
      <protection locked="0"/>
    </xf>
    <xf numFmtId="0" fontId="49" fillId="0" borderId="8" xfId="0" applyFont="1" applyBorder="1" applyAlignment="1" applyProtection="1">
      <alignment vertical="center" wrapText="1"/>
      <protection locked="0"/>
    </xf>
    <xf numFmtId="0" fontId="42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Fill="1" applyBorder="1" applyAlignment="1" applyProtection="1">
      <alignment horizontal="center" vertical="center" textRotation="90" wrapText="1"/>
      <protection locked="0"/>
    </xf>
    <xf numFmtId="173" fontId="48" fillId="0" borderId="8" xfId="0" applyNumberFormat="1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wrapText="1"/>
    </xf>
    <xf numFmtId="0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13" xfId="0" applyNumberFormat="1" applyFont="1" applyFill="1" applyBorder="1" applyAlignment="1" applyProtection="1">
      <alignment vertical="center" wrapText="1"/>
      <protection locked="0"/>
    </xf>
    <xf numFmtId="0" fontId="42" fillId="0" borderId="13" xfId="48" applyNumberFormat="1" applyFont="1" applyFill="1" applyBorder="1" applyAlignment="1" applyProtection="1">
      <alignment vertical="center" wrapText="1"/>
      <protection locked="0"/>
    </xf>
    <xf numFmtId="0" fontId="42" fillId="0" borderId="8" xfId="46" applyNumberFormat="1" applyFont="1" applyFill="1" applyBorder="1" applyAlignment="1" applyProtection="1">
      <alignment vertical="center" wrapText="1"/>
      <protection locked="0"/>
    </xf>
    <xf numFmtId="0" fontId="42" fillId="0" borderId="8" xfId="45" applyNumberFormat="1" applyFont="1" applyFill="1" applyBorder="1" applyAlignment="1" applyProtection="1">
      <alignment vertical="center" wrapText="1"/>
      <protection locked="0"/>
    </xf>
    <xf numFmtId="0" fontId="42" fillId="0" borderId="8" xfId="49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5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left" vertical="center" wrapText="1"/>
      <protection locked="0"/>
    </xf>
    <xf numFmtId="0" fontId="42" fillId="0" borderId="0" xfId="0" applyNumberFormat="1" applyFont="1" applyFill="1" applyAlignment="1" applyProtection="1">
      <alignment horizontal="left"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 hidden="1"/>
    </xf>
    <xf numFmtId="0" fontId="41" fillId="0" borderId="0" xfId="75" applyProtection="1">
      <protection hidden="1"/>
    </xf>
    <xf numFmtId="0" fontId="10" fillId="0" borderId="0" xfId="75" applyFont="1" applyBorder="1" applyAlignment="1" applyProtection="1">
      <alignment horizontal="center" vertical="center"/>
      <protection hidden="1"/>
    </xf>
    <xf numFmtId="0" fontId="10" fillId="0" borderId="0" xfId="75" applyFont="1" applyProtection="1">
      <protection hidden="1"/>
    </xf>
    <xf numFmtId="0" fontId="42" fillId="0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5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7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6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4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8" xfId="48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Alignment="1" applyProtection="1">
      <alignment horizontal="center"/>
      <protection hidden="1"/>
    </xf>
    <xf numFmtId="0" fontId="44" fillId="0" borderId="8" xfId="0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Fill="1" applyAlignment="1" applyProtection="1">
      <alignment horizontal="center" vertical="center"/>
      <protection hidden="1"/>
    </xf>
    <xf numFmtId="0" fontId="45" fillId="0" borderId="8" xfId="47" applyNumberFormat="1" applyFont="1" applyFill="1" applyBorder="1" applyAlignment="1" applyProtection="1">
      <alignment horizontal="justify" vertical="center"/>
      <protection hidden="1"/>
    </xf>
    <xf numFmtId="0" fontId="45" fillId="0" borderId="8" xfId="0" applyNumberFormat="1" applyFont="1" applyFill="1" applyBorder="1" applyAlignment="1" applyProtection="1">
      <alignment horizontal="center"/>
      <protection hidden="1"/>
    </xf>
    <xf numFmtId="0" fontId="45" fillId="0" borderId="8" xfId="0" applyNumberFormat="1" applyFont="1" applyBorder="1" applyAlignment="1" applyProtection="1">
      <alignment wrapText="1"/>
      <protection hidden="1"/>
    </xf>
    <xf numFmtId="0" fontId="45" fillId="0" borderId="0" xfId="0" applyNumberFormat="1" applyFont="1" applyFill="1" applyProtection="1">
      <protection hidden="1"/>
    </xf>
    <xf numFmtId="0" fontId="49" fillId="0" borderId="8" xfId="0" quotePrefix="1" applyNumberFormat="1" applyFont="1" applyBorder="1" applyAlignment="1" applyProtection="1">
      <alignment vertical="center" wrapText="1"/>
      <protection locked="0"/>
    </xf>
    <xf numFmtId="0" fontId="49" fillId="0" borderId="8" xfId="0" applyNumberFormat="1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horizontal="justify" vertical="center" wrapText="1"/>
    </xf>
    <xf numFmtId="0" fontId="60" fillId="0" borderId="13" xfId="0" applyFont="1" applyFill="1" applyBorder="1" applyAlignment="1" applyProtection="1">
      <alignment horizontal="left" vertical="center" wrapText="1"/>
      <protection locked="0"/>
    </xf>
    <xf numFmtId="0" fontId="60" fillId="0" borderId="8" xfId="0" applyFont="1" applyFill="1" applyBorder="1" applyAlignment="1" applyProtection="1">
      <alignment horizontal="left" vertical="center" wrapText="1"/>
      <protection locked="0"/>
    </xf>
    <xf numFmtId="0" fontId="43" fillId="0" borderId="8" xfId="0" applyNumberFormat="1" applyFont="1" applyBorder="1" applyAlignment="1" applyProtection="1">
      <alignment vertical="center"/>
    </xf>
    <xf numFmtId="14" fontId="43" fillId="0" borderId="8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14" fontId="42" fillId="0" borderId="0" xfId="0" applyNumberFormat="1" applyFont="1" applyAlignment="1" applyProtection="1">
      <alignment vertical="center"/>
    </xf>
    <xf numFmtId="0" fontId="42" fillId="0" borderId="8" xfId="0" applyNumberFormat="1" applyFont="1" applyFill="1" applyBorder="1" applyAlignment="1" applyProtection="1">
      <alignment vertical="center" wrapText="1"/>
      <protection hidden="1"/>
    </xf>
    <xf numFmtId="0" fontId="10" fillId="0" borderId="8" xfId="0" applyFont="1" applyBorder="1"/>
    <xf numFmtId="0" fontId="10" fillId="0" borderId="0" xfId="0" applyFont="1"/>
    <xf numFmtId="0" fontId="45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8" xfId="0" quotePrefix="1" applyFont="1" applyBorder="1" applyAlignment="1" applyProtection="1">
      <alignment vertical="center" wrapText="1"/>
      <protection locked="0"/>
    </xf>
    <xf numFmtId="0" fontId="43" fillId="0" borderId="8" xfId="0" applyNumberFormat="1" applyFont="1" applyBorder="1" applyAlignment="1" applyProtection="1">
      <alignment vertical="center"/>
      <protection locked="0"/>
    </xf>
    <xf numFmtId="0" fontId="58" fillId="0" borderId="8" xfId="48" applyNumberFormat="1" applyFont="1" applyFill="1" applyBorder="1" applyAlignment="1" applyProtection="1">
      <alignment vertical="center" wrapText="1"/>
      <protection locked="0"/>
    </xf>
    <xf numFmtId="0" fontId="42" fillId="0" borderId="0" xfId="0" applyNumberFormat="1" applyFont="1" applyAlignment="1" applyProtection="1">
      <alignment vertical="center"/>
      <protection locked="0"/>
    </xf>
    <xf numFmtId="0" fontId="42" fillId="0" borderId="8" xfId="0" applyNumberFormat="1" applyFont="1" applyFill="1" applyBorder="1" applyAlignment="1" applyProtection="1">
      <alignment vertical="center" wrapText="1"/>
    </xf>
    <xf numFmtId="0" fontId="60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60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76" applyNumberFormat="1" applyFont="1" applyFill="1" applyBorder="1" applyAlignment="1" applyProtection="1">
      <alignment horizontal="left" vertical="center" wrapText="1"/>
      <protection locked="0"/>
    </xf>
    <xf numFmtId="0" fontId="62" fillId="0" borderId="8" xfId="0" applyFont="1" applyFill="1" applyBorder="1" applyAlignment="1">
      <alignment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13" xfId="0" applyFont="1" applyFill="1" applyBorder="1" applyAlignment="1">
      <alignment vertical="center" wrapText="1"/>
    </xf>
    <xf numFmtId="0" fontId="43" fillId="0" borderId="8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Alignment="1" applyProtection="1">
      <alignment horizontal="center" vertical="center" wrapText="1"/>
    </xf>
    <xf numFmtId="0" fontId="45" fillId="0" borderId="8" xfId="0" quotePrefix="1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  <protection locked="0"/>
    </xf>
    <xf numFmtId="0" fontId="45" fillId="0" borderId="8" xfId="0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</xf>
    <xf numFmtId="0" fontId="63" fillId="0" borderId="8" xfId="79" quotePrefix="1" applyFont="1" applyBorder="1" applyAlignment="1">
      <alignment vertical="center" wrapText="1"/>
    </xf>
    <xf numFmtId="0" fontId="63" fillId="0" borderId="8" xfId="79" applyFont="1" applyBorder="1" applyAlignment="1">
      <alignment vertical="center" wrapText="1"/>
    </xf>
    <xf numFmtId="0" fontId="45" fillId="25" borderId="8" xfId="0" applyNumberFormat="1" applyFont="1" applyFill="1" applyBorder="1" applyAlignment="1" applyProtection="1">
      <alignment vertical="center" wrapText="1"/>
    </xf>
    <xf numFmtId="0" fontId="62" fillId="0" borderId="8" xfId="0" applyNumberFormat="1" applyFont="1" applyFill="1" applyBorder="1" applyAlignment="1">
      <alignment horizontal="center" vertical="center" wrapText="1"/>
    </xf>
    <xf numFmtId="0" fontId="45" fillId="26" borderId="8" xfId="0" quotePrefix="1" applyFont="1" applyFill="1" applyBorder="1" applyAlignment="1">
      <alignment vertical="center" wrapText="1"/>
    </xf>
    <xf numFmtId="0" fontId="45" fillId="26" borderId="8" xfId="0" applyFont="1" applyFill="1" applyBorder="1"/>
    <xf numFmtId="0" fontId="45" fillId="26" borderId="8" xfId="0" applyFont="1" applyFill="1" applyBorder="1" applyAlignment="1">
      <alignment vertical="center" wrapText="1"/>
    </xf>
    <xf numFmtId="0" fontId="45" fillId="0" borderId="8" xfId="0" quotePrefix="1" applyFont="1" applyFill="1" applyBorder="1" applyAlignment="1">
      <alignment vertical="center" wrapText="1"/>
    </xf>
    <xf numFmtId="0" fontId="45" fillId="0" borderId="8" xfId="0" applyFont="1" applyFill="1" applyBorder="1"/>
    <xf numFmtId="0" fontId="45" fillId="0" borderId="8" xfId="0" applyFont="1" applyFill="1" applyBorder="1" applyAlignment="1">
      <alignment vertical="center" wrapText="1"/>
    </xf>
    <xf numFmtId="0" fontId="42" fillId="0" borderId="13" xfId="0" applyNumberFormat="1" applyFont="1" applyFill="1" applyBorder="1" applyAlignment="1" applyProtection="1">
      <alignment vertical="center" wrapText="1"/>
    </xf>
    <xf numFmtId="49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42" fillId="0" borderId="8" xfId="0" applyNumberFormat="1" applyFont="1" applyFill="1" applyBorder="1" applyAlignment="1" applyProtection="1">
      <alignment vertical="center" wrapText="1"/>
    </xf>
    <xf numFmtId="49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8" xfId="81" applyNumberFormat="1" applyFont="1" applyFill="1" applyBorder="1" applyAlignment="1" applyProtection="1">
      <alignment vertical="center" wrapText="1"/>
      <protection hidden="1"/>
    </xf>
    <xf numFmtId="0" fontId="42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0" borderId="8" xfId="0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Fill="1" applyBorder="1" applyAlignment="1" applyProtection="1">
      <alignment vertical="center" wrapText="1"/>
      <protection hidden="1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hidden="1"/>
    </xf>
    <xf numFmtId="0" fontId="41" fillId="0" borderId="0" xfId="0" applyFont="1" applyProtection="1">
      <protection hidden="1"/>
    </xf>
    <xf numFmtId="0" fontId="45" fillId="0" borderId="0" xfId="0" applyFont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vertical="center"/>
      <protection hidden="1"/>
    </xf>
    <xf numFmtId="0" fontId="0" fillId="0" borderId="0" xfId="0" applyNumberFormat="1" applyAlignment="1" applyProtection="1">
      <alignment vertical="center"/>
      <protection hidden="1"/>
    </xf>
    <xf numFmtId="0" fontId="0" fillId="0" borderId="0" xfId="0" applyNumberFormat="1" applyBorder="1" applyAlignment="1" applyProtection="1">
      <alignment vertical="center"/>
      <protection hidden="1"/>
    </xf>
    <xf numFmtId="0" fontId="11" fillId="24" borderId="0" xfId="48" applyNumberFormat="1" applyFont="1" applyFill="1" applyBorder="1" applyAlignment="1" applyProtection="1">
      <alignment vertical="center"/>
      <protection hidden="1"/>
    </xf>
    <xf numFmtId="0" fontId="45" fillId="0" borderId="8" xfId="0" applyNumberFormat="1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45" fillId="0" borderId="8" xfId="0" quotePrefix="1" applyNumberFormat="1" applyFont="1" applyBorder="1" applyAlignment="1" applyProtection="1">
      <alignment vertical="center" wrapText="1"/>
      <protection locked="0"/>
    </xf>
    <xf numFmtId="0" fontId="45" fillId="0" borderId="8" xfId="0" applyNumberFormat="1" applyFont="1" applyBorder="1" applyAlignment="1" applyProtection="1">
      <alignment vertical="center" wrapText="1"/>
      <protection locked="0"/>
    </xf>
    <xf numFmtId="0" fontId="42" fillId="0" borderId="8" xfId="0" quotePrefix="1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14" fontId="42" fillId="0" borderId="8" xfId="0" applyNumberFormat="1" applyFont="1" applyBorder="1" applyAlignment="1">
      <alignment vertical="center" wrapText="1"/>
    </xf>
    <xf numFmtId="0" fontId="42" fillId="0" borderId="8" xfId="0" applyFont="1" applyBorder="1"/>
    <xf numFmtId="0" fontId="43" fillId="0" borderId="8" xfId="0" applyFont="1" applyBorder="1"/>
    <xf numFmtId="0" fontId="42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81" applyNumberFormat="1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Border="1" applyAlignment="1" applyProtection="1">
      <alignment vertical="center" wrapText="1"/>
      <protection hidden="1"/>
    </xf>
    <xf numFmtId="0" fontId="4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Border="1" applyAlignment="1" applyProtection="1">
      <alignment vertical="center"/>
    </xf>
    <xf numFmtId="0" fontId="42" fillId="0" borderId="0" xfId="0" quotePrefix="1" applyFont="1" applyBorder="1" applyAlignment="1">
      <alignment vertical="center" wrapText="1"/>
    </xf>
    <xf numFmtId="0" fontId="42" fillId="0" borderId="0" xfId="0" applyFont="1" applyBorder="1" applyAlignment="1">
      <alignment vertical="center" wrapText="1"/>
    </xf>
    <xf numFmtId="14" fontId="42" fillId="0" borderId="8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>
      <alignment vertical="center" wrapText="1"/>
    </xf>
    <xf numFmtId="0" fontId="42" fillId="0" borderId="8" xfId="0" applyNumberFormat="1" applyFont="1" applyBorder="1" applyAlignment="1" applyProtection="1">
      <alignment vertical="center"/>
      <protection locked="0"/>
    </xf>
    <xf numFmtId="0" fontId="42" fillId="0" borderId="0" xfId="0" applyFont="1" applyBorder="1"/>
    <xf numFmtId="0" fontId="42" fillId="0" borderId="8" xfId="0" quotePrefix="1" applyNumberFormat="1" applyFont="1" applyBorder="1" applyAlignment="1" applyProtection="1">
      <alignment vertical="center"/>
    </xf>
    <xf numFmtId="0" fontId="42" fillId="0" borderId="0" xfId="0" quotePrefix="1" applyNumberFormat="1" applyFont="1" applyAlignment="1" applyProtection="1">
      <alignment vertical="center"/>
    </xf>
    <xf numFmtId="0" fontId="42" fillId="0" borderId="0" xfId="0" quotePrefix="1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  <protection locked="0"/>
    </xf>
    <xf numFmtId="0" fontId="42" fillId="25" borderId="8" xfId="81" applyNumberFormat="1" applyFont="1" applyFill="1" applyBorder="1" applyAlignment="1" applyProtection="1">
      <alignment vertical="center" wrapText="1"/>
      <protection hidden="1"/>
    </xf>
    <xf numFmtId="0" fontId="42" fillId="25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0" applyNumberFormat="1" applyFont="1" applyFill="1" applyBorder="1" applyAlignment="1" applyProtection="1">
      <alignment vertical="center" wrapText="1"/>
    </xf>
    <xf numFmtId="0" fontId="42" fillId="27" borderId="8" xfId="48" applyNumberFormat="1" applyFont="1" applyFill="1" applyBorder="1" applyAlignment="1" applyProtection="1">
      <alignment horizontal="center" vertical="center" wrapText="1"/>
      <protection locked="0"/>
    </xf>
    <xf numFmtId="0" fontId="6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vertical="center" wrapText="1"/>
      <protection locked="0"/>
    </xf>
    <xf numFmtId="0" fontId="62" fillId="27" borderId="8" xfId="0" applyNumberFormat="1" applyFont="1" applyFill="1" applyBorder="1" applyAlignment="1" applyProtection="1">
      <alignment vertical="center" wrapText="1"/>
      <protection hidden="1"/>
    </xf>
    <xf numFmtId="0" fontId="42" fillId="27" borderId="8" xfId="48" applyNumberFormat="1" applyFont="1" applyFill="1" applyBorder="1" applyAlignment="1" applyProtection="1">
      <alignment vertical="center" wrapText="1"/>
      <protection locked="0"/>
    </xf>
    <xf numFmtId="0" fontId="42" fillId="25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5" borderId="8" xfId="0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 wrapText="1"/>
      <protection locked="0"/>
    </xf>
    <xf numFmtId="0" fontId="42" fillId="27" borderId="8" xfId="49" applyNumberFormat="1" applyFont="1" applyFill="1" applyBorder="1" applyAlignment="1" applyProtection="1">
      <alignment vertical="center" wrapText="1"/>
      <protection locked="0"/>
    </xf>
    <xf numFmtId="0" fontId="64" fillId="0" borderId="8" xfId="81" applyNumberFormat="1" applyFont="1" applyFill="1" applyBorder="1" applyAlignment="1" applyProtection="1">
      <alignment vertical="center" wrapText="1"/>
      <protection hidden="1"/>
    </xf>
    <xf numFmtId="0" fontId="6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48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justify" vertical="center" wrapText="1"/>
      <protection locked="0"/>
    </xf>
    <xf numFmtId="0" fontId="60" fillId="25" borderId="8" xfId="0" applyFont="1" applyFill="1" applyBorder="1" applyAlignment="1" applyProtection="1">
      <alignment horizontal="left" vertical="center" wrapText="1"/>
      <protection locked="0"/>
    </xf>
    <xf numFmtId="0" fontId="42" fillId="27" borderId="13" xfId="48" applyNumberFormat="1" applyFont="1" applyFill="1" applyBorder="1" applyAlignment="1" applyProtection="1">
      <alignment horizontal="center" vertical="center" wrapText="1"/>
      <protection locked="0"/>
    </xf>
    <xf numFmtId="0" fontId="42" fillId="27" borderId="13" xfId="0" applyNumberFormat="1" applyFont="1" applyFill="1" applyBorder="1" applyAlignment="1" applyProtection="1">
      <alignment horizontal="center" vertical="center" wrapText="1"/>
      <protection locked="0"/>
    </xf>
    <xf numFmtId="0" fontId="65" fillId="0" borderId="8" xfId="0" applyFont="1" applyBorder="1" applyAlignment="1" applyProtection="1">
      <alignment horizontal="center" vertical="center"/>
      <protection hidden="1"/>
    </xf>
    <xf numFmtId="0" fontId="65" fillId="0" borderId="8" xfId="0" quotePrefix="1" applyNumberFormat="1" applyFont="1" applyBorder="1" applyAlignment="1" applyProtection="1">
      <alignment vertical="center" wrapText="1"/>
    </xf>
    <xf numFmtId="0" fontId="65" fillId="0" borderId="8" xfId="0" applyNumberFormat="1" applyFont="1" applyBorder="1" applyAlignment="1" applyProtection="1">
      <alignment vertical="center"/>
      <protection locked="0"/>
    </xf>
    <xf numFmtId="0" fontId="65" fillId="0" borderId="8" xfId="0" applyNumberFormat="1" applyFont="1" applyBorder="1" applyAlignment="1" applyProtection="1">
      <alignment vertical="center" wrapText="1"/>
    </xf>
    <xf numFmtId="0" fontId="65" fillId="24" borderId="8" xfId="48" applyNumberFormat="1" applyFont="1" applyFill="1" applyBorder="1" applyAlignment="1" applyProtection="1">
      <alignment vertical="center"/>
      <protection hidden="1"/>
    </xf>
    <xf numFmtId="0" fontId="66" fillId="24" borderId="8" xfId="48" applyFont="1" applyFill="1" applyBorder="1" applyAlignment="1" applyProtection="1">
      <alignment horizontal="center" vertical="center"/>
      <protection hidden="1"/>
    </xf>
    <xf numFmtId="0" fontId="65" fillId="0" borderId="8" xfId="0" applyFont="1" applyBorder="1" applyAlignment="1" applyProtection="1">
      <alignment vertical="center"/>
      <protection hidden="1"/>
    </xf>
    <xf numFmtId="0" fontId="66" fillId="0" borderId="8" xfId="0" applyNumberFormat="1" applyFont="1" applyBorder="1" applyAlignment="1" applyProtection="1">
      <alignment horizontal="center" vertical="center"/>
      <protection hidden="1"/>
    </xf>
    <xf numFmtId="173" fontId="66" fillId="0" borderId="8" xfId="0" applyNumberFormat="1" applyFont="1" applyBorder="1" applyAlignment="1" applyProtection="1">
      <alignment horizontal="center" vertical="center"/>
      <protection hidden="1"/>
    </xf>
    <xf numFmtId="0" fontId="65" fillId="0" borderId="0" xfId="0" applyNumberFormat="1" applyFont="1" applyProtection="1">
      <protection hidden="1"/>
    </xf>
    <xf numFmtId="0" fontId="65" fillId="0" borderId="0" xfId="0" applyFont="1" applyProtection="1">
      <protection hidden="1"/>
    </xf>
    <xf numFmtId="0" fontId="42" fillId="25" borderId="8" xfId="0" applyNumberFormat="1" applyFont="1" applyFill="1" applyBorder="1" applyAlignment="1" applyProtection="1">
      <alignment vertical="center" wrapText="1"/>
    </xf>
    <xf numFmtId="0" fontId="42" fillId="27" borderId="8" xfId="46" applyNumberFormat="1" applyFont="1" applyFill="1" applyBorder="1" applyAlignment="1" applyProtection="1">
      <alignment vertical="center" wrapText="1"/>
      <protection locked="0"/>
    </xf>
    <xf numFmtId="0" fontId="60" fillId="27" borderId="8" xfId="0" applyFont="1" applyFill="1" applyBorder="1" applyAlignment="1" applyProtection="1">
      <alignment horizontal="left" vertical="center" wrapText="1"/>
      <protection locked="0"/>
    </xf>
    <xf numFmtId="0" fontId="62" fillId="27" borderId="8" xfId="0" applyFont="1" applyFill="1" applyBorder="1" applyAlignment="1">
      <alignment horizontal="center" vertical="center" wrapText="1"/>
    </xf>
    <xf numFmtId="0" fontId="42" fillId="27" borderId="8" xfId="0" applyNumberFormat="1" applyFont="1" applyFill="1" applyBorder="1" applyAlignment="1" applyProtection="1">
      <alignment vertical="center"/>
    </xf>
    <xf numFmtId="0" fontId="62" fillId="27" borderId="8" xfId="79" applyFont="1" applyFill="1" applyBorder="1" applyAlignment="1">
      <alignment vertical="center" wrapText="1"/>
    </xf>
    <xf numFmtId="0" fontId="62" fillId="27" borderId="8" xfId="0" applyNumberFormat="1" applyFont="1" applyFill="1" applyBorder="1" applyAlignment="1">
      <alignment horizontal="center" vertical="center" wrapText="1"/>
    </xf>
    <xf numFmtId="0" fontId="62" fillId="27" borderId="8" xfId="0" applyNumberFormat="1" applyFont="1" applyFill="1" applyBorder="1" applyAlignment="1" applyProtection="1">
      <alignment vertical="center" wrapText="1"/>
      <protection locked="0"/>
    </xf>
    <xf numFmtId="0" fontId="5" fillId="25" borderId="8" xfId="0" applyFont="1" applyFill="1" applyBorder="1" applyAlignment="1" applyProtection="1">
      <alignment horizontal="center" vertical="center" textRotation="90" wrapText="1"/>
      <protection hidden="1"/>
    </xf>
    <xf numFmtId="0" fontId="42" fillId="27" borderId="13" xfId="81" applyNumberFormat="1" applyFont="1" applyFill="1" applyBorder="1" applyAlignment="1" applyProtection="1">
      <alignment vertical="center" wrapText="1"/>
      <protection hidden="1"/>
    </xf>
    <xf numFmtId="0" fontId="42" fillId="27" borderId="13" xfId="0" applyFont="1" applyFill="1" applyBorder="1" applyAlignment="1">
      <alignment vertical="center" wrapText="1"/>
    </xf>
    <xf numFmtId="0" fontId="42" fillId="0" borderId="8" xfId="81" quotePrefix="1" applyNumberFormat="1" applyFont="1" applyFill="1" applyBorder="1" applyAlignment="1" applyProtection="1">
      <alignment vertical="center" wrapText="1"/>
      <protection hidden="1"/>
    </xf>
    <xf numFmtId="0" fontId="42" fillId="27" borderId="0" xfId="81" applyNumberFormat="1" applyFont="1" applyFill="1" applyBorder="1" applyAlignment="1" applyProtection="1">
      <alignment vertical="center" wrapText="1"/>
      <protection hidden="1"/>
    </xf>
    <xf numFmtId="0" fontId="42" fillId="27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13" xfId="81" applyNumberFormat="1" applyFont="1" applyFill="1" applyBorder="1" applyAlignment="1" applyProtection="1">
      <alignment vertical="center" wrapText="1"/>
      <protection hidden="1"/>
    </xf>
    <xf numFmtId="0" fontId="45" fillId="0" borderId="0" xfId="0" applyFont="1" applyAlignment="1" applyProtection="1">
      <alignment horizontal="center"/>
      <protection locked="0"/>
    </xf>
    <xf numFmtId="0" fontId="64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48" applyNumberFormat="1" applyFont="1" applyFill="1" applyBorder="1" applyAlignment="1" applyProtection="1">
      <alignment horizontal="left" vertical="center" wrapText="1"/>
      <protection locked="0"/>
    </xf>
    <xf numFmtId="0" fontId="64" fillId="27" borderId="8" xfId="81" applyNumberFormat="1" applyFont="1" applyFill="1" applyBorder="1" applyAlignment="1" applyProtection="1">
      <alignment vertical="center" wrapText="1"/>
      <protection hidden="1"/>
    </xf>
    <xf numFmtId="0" fontId="64" fillId="27" borderId="8" xfId="0" applyNumberFormat="1" applyFont="1" applyFill="1" applyBorder="1" applyAlignment="1" applyProtection="1">
      <alignment vertical="center" wrapText="1"/>
      <protection locked="0"/>
    </xf>
    <xf numFmtId="0" fontId="64" fillId="27" borderId="8" xfId="48" applyNumberFormat="1" applyFont="1" applyFill="1" applyBorder="1" applyAlignment="1" applyProtection="1">
      <alignment vertical="center" wrapText="1"/>
      <protection locked="0"/>
    </xf>
    <xf numFmtId="0" fontId="42" fillId="27" borderId="8" xfId="45" applyNumberFormat="1" applyFont="1" applyFill="1" applyBorder="1" applyAlignment="1" applyProtection="1">
      <alignment horizontal="left" vertical="center" wrapText="1"/>
      <protection locked="0"/>
    </xf>
    <xf numFmtId="0" fontId="64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64" fillId="27" borderId="8" xfId="0" applyNumberFormat="1" applyFont="1" applyFill="1" applyBorder="1" applyAlignment="1" applyProtection="1">
      <alignment vertical="center" wrapText="1"/>
    </xf>
    <xf numFmtId="0" fontId="64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/>
    </xf>
    <xf numFmtId="0" fontId="42" fillId="27" borderId="13" xfId="0" applyNumberFormat="1" applyFont="1" applyFill="1" applyBorder="1" applyAlignment="1" applyProtection="1">
      <alignment vertical="center" wrapText="1"/>
    </xf>
    <xf numFmtId="0" fontId="42" fillId="0" borderId="8" xfId="0" applyFont="1" applyFill="1" applyBorder="1" applyAlignment="1">
      <alignment vertical="center" wrapText="1"/>
    </xf>
    <xf numFmtId="0" fontId="62" fillId="0" borderId="0" xfId="0" applyNumberFormat="1" applyFont="1" applyBorder="1" applyAlignment="1" applyProtection="1">
      <alignment vertical="center" wrapText="1"/>
      <protection hidden="1"/>
    </xf>
    <xf numFmtId="0" fontId="62" fillId="28" borderId="8" xfId="0" applyNumberFormat="1" applyFont="1" applyFill="1" applyBorder="1" applyAlignment="1" applyProtection="1">
      <alignment vertical="center" wrapText="1"/>
      <protection hidden="1"/>
    </xf>
    <xf numFmtId="0" fontId="42" fillId="28" borderId="8" xfId="0" applyNumberFormat="1" applyFont="1" applyFill="1" applyBorder="1" applyAlignment="1" applyProtection="1">
      <alignment horizontal="center" vertical="center" wrapText="1"/>
      <protection locked="0"/>
    </xf>
    <xf numFmtId="0" fontId="62" fillId="28" borderId="8" xfId="0" applyFont="1" applyFill="1" applyBorder="1" applyAlignment="1" applyProtection="1">
      <alignment vertical="center" wrapText="1"/>
      <protection hidden="1"/>
    </xf>
    <xf numFmtId="0" fontId="42" fillId="28" borderId="8" xfId="49" applyNumberFormat="1" applyFont="1" applyFill="1" applyBorder="1" applyAlignment="1" applyProtection="1">
      <alignment horizontal="center" vertical="center" wrapText="1"/>
      <protection locked="0"/>
    </xf>
    <xf numFmtId="0" fontId="42" fillId="28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Font="1" applyFill="1" applyBorder="1" applyAlignment="1" applyProtection="1">
      <alignment vertical="center" wrapText="1"/>
      <protection hidden="1"/>
    </xf>
    <xf numFmtId="0" fontId="42" fillId="27" borderId="8" xfId="0" applyNumberFormat="1" applyFont="1" applyFill="1" applyBorder="1" applyAlignment="1">
      <alignment vertical="center" wrapText="1"/>
    </xf>
    <xf numFmtId="0" fontId="42" fillId="28" borderId="8" xfId="45" applyNumberFormat="1" applyFont="1" applyFill="1" applyBorder="1" applyAlignment="1" applyProtection="1">
      <alignment horizontal="center" vertical="center" wrapText="1"/>
      <protection locked="0"/>
    </xf>
    <xf numFmtId="0" fontId="45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 vertical="center"/>
      <protection locked="0"/>
    </xf>
    <xf numFmtId="0" fontId="55" fillId="0" borderId="0" xfId="0" applyFont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/>
      <protection locked="0"/>
    </xf>
    <xf numFmtId="0" fontId="48" fillId="0" borderId="8" xfId="0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center" vertical="center"/>
      <protection locked="0"/>
    </xf>
    <xf numFmtId="0" fontId="44" fillId="0" borderId="8" xfId="0" applyFont="1" applyBorder="1" applyAlignment="1" applyProtection="1">
      <alignment horizontal="center" vertical="center" wrapText="1"/>
      <protection locked="0"/>
    </xf>
    <xf numFmtId="0" fontId="46" fillId="0" borderId="0" xfId="0" applyFont="1" applyAlignment="1" applyProtection="1">
      <alignment horizontal="center"/>
      <protection locked="0"/>
    </xf>
    <xf numFmtId="0" fontId="45" fillId="0" borderId="0" xfId="0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9" fillId="0" borderId="0" xfId="0" applyFont="1" applyAlignment="1" applyProtection="1">
      <alignment horizontal="center"/>
      <protection locked="0"/>
    </xf>
    <xf numFmtId="0" fontId="44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4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Border="1" applyAlignment="1" applyProtection="1">
      <alignment horizontal="center" vertical="center" wrapText="1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57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wrapText="1"/>
    </xf>
    <xf numFmtId="0" fontId="49" fillId="0" borderId="0" xfId="0" applyFont="1" applyAlignment="1">
      <alignment horizontal="justify" vertical="center" wrapText="1"/>
    </xf>
    <xf numFmtId="0" fontId="49" fillId="0" borderId="0" xfId="0" applyFont="1" applyAlignment="1">
      <alignment horizontal="left" wrapText="1"/>
    </xf>
    <xf numFmtId="0" fontId="45" fillId="0" borderId="0" xfId="0" applyFont="1" applyAlignment="1">
      <alignment horizontal="justify" vertical="center" wrapText="1"/>
    </xf>
    <xf numFmtId="0" fontId="44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 wrapText="1"/>
      <protection hidden="1"/>
    </xf>
    <xf numFmtId="0" fontId="44" fillId="0" borderId="8" xfId="0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/>
      <protection hidden="1"/>
    </xf>
    <xf numFmtId="0" fontId="54" fillId="0" borderId="8" xfId="48" applyFont="1" applyFill="1" applyBorder="1" applyAlignment="1" applyProtection="1">
      <alignment horizontal="center" vertical="center"/>
      <protection hidden="1"/>
    </xf>
  </cellXfs>
  <cellStyles count="9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83"/>
    <cellStyle name="Currency0" xfId="29"/>
    <cellStyle name="Currency0 2" xfId="84"/>
    <cellStyle name="Date" xfId="30"/>
    <cellStyle name="Date 2" xfId="85"/>
    <cellStyle name="Explanatory Text" xfId="31" builtinId="53" customBuiltin="1"/>
    <cellStyle name="Fixed" xfId="32"/>
    <cellStyle name="Fixed 2" xfId="86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 2 2" xfId="88"/>
    <cellStyle name="Normal 2 3" xfId="81"/>
    <cellStyle name="Normal 3" xfId="75"/>
    <cellStyle name="Normal 4" xfId="76"/>
    <cellStyle name="Normal 4 2" xfId="78"/>
    <cellStyle name="Normal 4 2 2" xfId="87"/>
    <cellStyle name="Normal 5" xfId="77"/>
    <cellStyle name="Normal 5 2" xfId="82"/>
    <cellStyle name="Normal 6" xfId="79"/>
    <cellStyle name="Normal 6 2" xfId="89"/>
    <cellStyle name="Normal 7" xfId="80"/>
    <cellStyle name="Normal_BANG DIEM HOC PHAN CAO DANG NIEN CHE" xfId="46"/>
    <cellStyle name="Normal_Chuyển Cô Đào DS.HS-SV THỰC HỌC 2013-2014(tháng 3)" xfId="47"/>
    <cellStyle name="Normal_THONG KE RA DE - COI THI - CHAM THI" xfId="48"/>
    <cellStyle name="Normal_TKB 13 TC-DIEN" xfId="49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8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1"/>
  </sheetPr>
  <dimension ref="A1:AS83"/>
  <sheetViews>
    <sheetView view="pageBreakPreview" zoomScale="65" zoomScaleNormal="55" zoomScaleSheetLayoutView="6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O20" sqref="O20"/>
    </sheetView>
  </sheetViews>
  <sheetFormatPr defaultRowHeight="18.75"/>
  <cols>
    <col min="1" max="1" width="4.375" style="135" bestFit="1" customWidth="1"/>
    <col min="2" max="2" width="10.125" style="4" bestFit="1" customWidth="1"/>
    <col min="3" max="3" width="28.875" style="4" bestFit="1" customWidth="1"/>
    <col min="4" max="11" width="3.625" style="4" customWidth="1"/>
    <col min="12" max="12" width="6.25" style="4" bestFit="1" customWidth="1"/>
    <col min="13" max="16" width="5.625" style="4" customWidth="1"/>
    <col min="17" max="17" width="6.625" style="4" customWidth="1"/>
    <col min="18" max="20" width="5.625" style="4" customWidth="1"/>
    <col min="21" max="21" width="6.625" style="4" customWidth="1"/>
    <col min="22" max="24" width="5.625" style="4" customWidth="1"/>
    <col min="25" max="25" width="6.625" style="4" customWidth="1"/>
    <col min="26" max="28" width="5.625" style="4" customWidth="1"/>
    <col min="29" max="29" width="6.625" style="4" customWidth="1"/>
    <col min="30" max="32" width="5.625" style="4" customWidth="1"/>
    <col min="33" max="33" width="6.625" style="4" customWidth="1"/>
    <col min="34" max="35" width="5.625" style="4" customWidth="1"/>
    <col min="36" max="36" width="6.625" style="4" customWidth="1"/>
    <col min="37" max="38" width="5.625" style="4" customWidth="1"/>
    <col min="39" max="39" width="6.625" style="4" customWidth="1"/>
    <col min="40" max="41" width="5.625" style="4" customWidth="1"/>
    <col min="42" max="44" width="6.625" style="4" customWidth="1"/>
    <col min="45" max="16384" width="9" style="4"/>
  </cols>
  <sheetData>
    <row r="1" spans="1:45">
      <c r="A1" s="247" t="s">
        <v>334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W1" s="248" t="s">
        <v>149</v>
      </c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</row>
    <row r="2" spans="1:45">
      <c r="A2" s="248" t="s">
        <v>1056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W2" s="248" t="s">
        <v>150</v>
      </c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</row>
    <row r="3" spans="1:45">
      <c r="A3" s="249" t="s">
        <v>1057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W3" s="251" t="s">
        <v>333</v>
      </c>
      <c r="X3" s="251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</row>
    <row r="4" spans="1:45">
      <c r="A4" s="249" t="s">
        <v>335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V4" s="5"/>
      <c r="Y4" s="5"/>
      <c r="Z4" s="5"/>
      <c r="AA4" s="250" t="s">
        <v>960</v>
      </c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50"/>
      <c r="AM4" s="250"/>
      <c r="AN4" s="250"/>
    </row>
    <row r="5" spans="1:45" ht="22.5">
      <c r="A5" s="241" t="s">
        <v>1052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1"/>
      <c r="AG5" s="241"/>
      <c r="AH5" s="241"/>
      <c r="AI5" s="241"/>
      <c r="AJ5" s="241"/>
      <c r="AK5" s="241"/>
      <c r="AL5" s="241"/>
      <c r="AM5" s="241"/>
      <c r="AN5" s="241"/>
      <c r="AO5" s="241"/>
    </row>
    <row r="6" spans="1:45" ht="20.25">
      <c r="A6" s="242" t="s">
        <v>338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2"/>
      <c r="AK6" s="242"/>
      <c r="AL6" s="242"/>
      <c r="AM6" s="242"/>
      <c r="AN6" s="242"/>
      <c r="AO6" s="242"/>
    </row>
    <row r="7" spans="1:45"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216"/>
      <c r="U7" s="135"/>
      <c r="V7" s="135"/>
      <c r="W7" s="135"/>
      <c r="X7" s="238"/>
      <c r="Y7" s="135"/>
      <c r="Z7" s="135"/>
      <c r="AA7" s="135"/>
      <c r="AB7" s="238"/>
      <c r="AC7" s="135"/>
      <c r="AD7" s="246"/>
      <c r="AE7" s="246"/>
      <c r="AF7" s="239"/>
    </row>
    <row r="8" spans="1:45" ht="18.75" customHeight="1">
      <c r="A8" s="244" t="s">
        <v>239</v>
      </c>
      <c r="B8" s="245" t="s">
        <v>311</v>
      </c>
      <c r="C8" s="244" t="s">
        <v>47</v>
      </c>
      <c r="D8" s="245" t="s">
        <v>153</v>
      </c>
      <c r="E8" s="245"/>
      <c r="F8" s="245"/>
      <c r="G8" s="245"/>
      <c r="H8" s="245"/>
      <c r="I8" s="245"/>
      <c r="J8" s="245"/>
      <c r="K8" s="245"/>
      <c r="L8" s="245"/>
      <c r="M8" s="245" t="s">
        <v>152</v>
      </c>
      <c r="N8" s="245"/>
      <c r="O8" s="245"/>
      <c r="P8" s="245"/>
      <c r="Q8" s="245"/>
      <c r="R8" s="245" t="s">
        <v>309</v>
      </c>
      <c r="S8" s="245"/>
      <c r="T8" s="245"/>
      <c r="U8" s="245"/>
      <c r="V8" s="245"/>
      <c r="W8" s="245"/>
      <c r="X8" s="245"/>
      <c r="Y8" s="245"/>
      <c r="Z8" s="245"/>
      <c r="AA8" s="245"/>
      <c r="AB8" s="245"/>
      <c r="AC8" s="245"/>
      <c r="AD8" s="245"/>
      <c r="AE8" s="245"/>
      <c r="AF8" s="245"/>
      <c r="AG8" s="245"/>
      <c r="AH8" s="245" t="s">
        <v>310</v>
      </c>
      <c r="AI8" s="245"/>
      <c r="AJ8" s="245"/>
      <c r="AK8" s="245"/>
      <c r="AL8" s="245"/>
      <c r="AM8" s="245"/>
      <c r="AN8" s="245"/>
      <c r="AO8" s="245"/>
      <c r="AP8" s="245"/>
      <c r="AQ8" s="253" t="s">
        <v>57</v>
      </c>
      <c r="AR8" s="253" t="s">
        <v>53</v>
      </c>
      <c r="AS8" s="252" t="s">
        <v>49</v>
      </c>
    </row>
    <row r="9" spans="1:45" ht="18.75" customHeight="1">
      <c r="A9" s="244"/>
      <c r="B9" s="244"/>
      <c r="C9" s="244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 t="s">
        <v>1090</v>
      </c>
      <c r="S9" s="245"/>
      <c r="T9" s="245"/>
      <c r="U9" s="245"/>
      <c r="V9" s="245" t="s">
        <v>1091</v>
      </c>
      <c r="W9" s="245"/>
      <c r="X9" s="245"/>
      <c r="Y9" s="245"/>
      <c r="Z9" s="245" t="s">
        <v>244</v>
      </c>
      <c r="AA9" s="245"/>
      <c r="AB9" s="245"/>
      <c r="AC9" s="245"/>
      <c r="AD9" s="245" t="s">
        <v>1092</v>
      </c>
      <c r="AE9" s="245"/>
      <c r="AF9" s="245"/>
      <c r="AG9" s="245"/>
      <c r="AH9" s="245" t="s">
        <v>1090</v>
      </c>
      <c r="AI9" s="245"/>
      <c r="AJ9" s="245"/>
      <c r="AK9" s="245" t="s">
        <v>1091</v>
      </c>
      <c r="AL9" s="245"/>
      <c r="AM9" s="245"/>
      <c r="AN9" s="245" t="s">
        <v>1092</v>
      </c>
      <c r="AO9" s="245"/>
      <c r="AP9" s="245"/>
      <c r="AQ9" s="253"/>
      <c r="AR9" s="253"/>
      <c r="AS9" s="252"/>
    </row>
    <row r="10" spans="1:45" ht="101.1" customHeight="1">
      <c r="A10" s="244"/>
      <c r="B10" s="244"/>
      <c r="C10" s="244"/>
      <c r="D10" s="141" t="s">
        <v>279</v>
      </c>
      <c r="E10" s="141" t="s">
        <v>280</v>
      </c>
      <c r="F10" s="141" t="s">
        <v>1073</v>
      </c>
      <c r="G10" s="141" t="s">
        <v>1074</v>
      </c>
      <c r="H10" s="141" t="s">
        <v>1066</v>
      </c>
      <c r="I10" s="141" t="s">
        <v>1068</v>
      </c>
      <c r="J10" s="141" t="s">
        <v>1070</v>
      </c>
      <c r="K10" s="141" t="s">
        <v>1072</v>
      </c>
      <c r="L10" s="142" t="s">
        <v>48</v>
      </c>
      <c r="M10" s="141" t="s">
        <v>1084</v>
      </c>
      <c r="N10" s="141" t="s">
        <v>1083</v>
      </c>
      <c r="O10" s="141" t="s">
        <v>1085</v>
      </c>
      <c r="P10" s="141" t="s">
        <v>1086</v>
      </c>
      <c r="Q10" s="143" t="s">
        <v>242</v>
      </c>
      <c r="R10" s="141" t="s">
        <v>1003</v>
      </c>
      <c r="S10" s="141" t="s">
        <v>1004</v>
      </c>
      <c r="T10" s="209" t="s">
        <v>2887</v>
      </c>
      <c r="U10" s="142" t="s">
        <v>63</v>
      </c>
      <c r="V10" s="141" t="s">
        <v>1006</v>
      </c>
      <c r="W10" s="141" t="s">
        <v>1007</v>
      </c>
      <c r="X10" s="209" t="s">
        <v>2887</v>
      </c>
      <c r="Y10" s="142" t="s">
        <v>151</v>
      </c>
      <c r="Z10" s="141" t="s">
        <v>1006</v>
      </c>
      <c r="AA10" s="141" t="s">
        <v>1007</v>
      </c>
      <c r="AB10" s="209" t="s">
        <v>2887</v>
      </c>
      <c r="AC10" s="142" t="s">
        <v>151</v>
      </c>
      <c r="AD10" s="141" t="s">
        <v>1006</v>
      </c>
      <c r="AE10" s="141" t="s">
        <v>1007</v>
      </c>
      <c r="AF10" s="209" t="s">
        <v>2887</v>
      </c>
      <c r="AG10" s="142" t="s">
        <v>151</v>
      </c>
      <c r="AH10" s="141" t="s">
        <v>61</v>
      </c>
      <c r="AI10" s="141" t="s">
        <v>62</v>
      </c>
      <c r="AJ10" s="142" t="s">
        <v>63</v>
      </c>
      <c r="AK10" s="141" t="s">
        <v>1096</v>
      </c>
      <c r="AL10" s="141" t="s">
        <v>1097</v>
      </c>
      <c r="AM10" s="142" t="s">
        <v>1098</v>
      </c>
      <c r="AN10" s="141" t="s">
        <v>50</v>
      </c>
      <c r="AO10" s="141" t="s">
        <v>51</v>
      </c>
      <c r="AP10" s="142" t="s">
        <v>151</v>
      </c>
      <c r="AQ10" s="253"/>
      <c r="AR10" s="253"/>
      <c r="AS10" s="252"/>
    </row>
    <row r="11" spans="1:45" s="35" customFormat="1" ht="23.1" customHeight="1">
      <c r="A11" s="6">
        <f>IF(C11="","",SUBTOTAL(3,$C$11:C11))</f>
        <v>1</v>
      </c>
      <c r="B11" s="144" t="s">
        <v>986</v>
      </c>
      <c r="C11" s="145" t="s">
        <v>969</v>
      </c>
      <c r="D11" s="7">
        <f>IF($C11="","",SUMIF('TK DETHI'!$A:$A,$C11,'TK DETHI'!$B:$B))</f>
        <v>0</v>
      </c>
      <c r="E11" s="7">
        <f>IF($C11="","",SUMIF('TK DETHI'!$C:$C,$C11,'TK DETHI'!$D:$D))</f>
        <v>0</v>
      </c>
      <c r="F11" s="7">
        <f>IF($C11="","",SUMIF('TK DETHI'!$E:$E,$C11,'TK DETHI'!$F:$F))</f>
        <v>0</v>
      </c>
      <c r="G11" s="7">
        <f>IF($C11="","",SUMIF('TK DETHI'!$G:$G,$C11,'TK DETHI'!$H:$H))</f>
        <v>0</v>
      </c>
      <c r="H11" s="7">
        <f>IF($C11="","",SUMIF('TK DETHI'!$I:$I,$C11,'TK DETHI'!$J:$J))</f>
        <v>0</v>
      </c>
      <c r="I11" s="7">
        <f>IF($C11="","",SUMIF('TK DETHI'!$K:$K,$C11,'TK DETHI'!$L:$L))</f>
        <v>0</v>
      </c>
      <c r="J11" s="7">
        <f>IF($C11="","",SUMIF('TK DETHI'!$M:$M,$C11,'TK DETHI'!$N:$N))</f>
        <v>0</v>
      </c>
      <c r="K11" s="7">
        <f>IF($C11="","",SUMIF('TK DETHI'!$O:$O,$C11,'TK DETHI'!$P:$P))</f>
        <v>0</v>
      </c>
      <c r="L11" s="27">
        <f>IF($C11="","",($D11+$E11*1.5+$F11*0.25+$G11*0.5+$H11*2+$I11*2.5+$J11*0.5+$K11*1.5))</f>
        <v>0</v>
      </c>
      <c r="M11" s="8">
        <f>IF($C11="","",SUMIF('TK COITHI KTHP va Thi TN'!$A:$A,$C11,'TK COITHI KTHP va Thi TN'!$D:$D))</f>
        <v>1.7999999999999998</v>
      </c>
      <c r="N11" s="8">
        <f>IF($C11="","",SUMIF('TK COITHI KTHP va Thi TN'!$B:$B,$C11,'TK COITHI KTHP va Thi TN'!$D:$D))</f>
        <v>3.45</v>
      </c>
      <c r="O11" s="8">
        <f>IF($C11="","",SUMIF('TK COITHI KTHP va Thi TN'!$E:$E,$C11,'TK COITHI KTHP va Thi TN'!$H:$H))</f>
        <v>0</v>
      </c>
      <c r="P11" s="8">
        <f>IF($C11="","",SUMIF('TK COITHI KTHP va Thi TN'!$F:$F,$C11,'TK COITHI KTHP va Thi TN'!$H:$H))</f>
        <v>0</v>
      </c>
      <c r="Q11" s="28">
        <f>IF($C11="","",SUM($M11:$P11))</f>
        <v>5.25</v>
      </c>
      <c r="R11" s="8">
        <f>IF($C11="","",SUMIF('TK CHAMTHI'!$A:$A,$C11,'TK CHAMTHI'!$C:$C))</f>
        <v>64</v>
      </c>
      <c r="S11" s="8">
        <f>IF($C11="","",SUMIF('TK CHAMTHI'!$B:$B,$C11,'TK CHAMTHI'!$C:$C))</f>
        <v>0</v>
      </c>
      <c r="T11" s="8">
        <f>IF(C11="","",SUMIF('CHAM NV'!B:B,C11,'CHAM NV'!C:C))</f>
        <v>80</v>
      </c>
      <c r="U11" s="9">
        <f>IF($C11="","",(SUM($R11:$S11))*0.1)</f>
        <v>6.4</v>
      </c>
      <c r="V11" s="8">
        <f>IF($C11="","",SUMIF('TK CHAMTHI'!$D:$D,$C11,'TK CHAMTHI'!$F:$F))</f>
        <v>0</v>
      </c>
      <c r="W11" s="8">
        <f>IF($C11="","",SUMIF('TK CHAMTHI'!$E:$E,$C11,'TK CHAMTHI'!$F:$F))</f>
        <v>0</v>
      </c>
      <c r="X11" s="8">
        <f>IF(C11="","",SUMIF('CHAM NV'!G:G,C11,'CHAM NV'!H:H))</f>
        <v>0</v>
      </c>
      <c r="Y11" s="9">
        <f>IF($C11="","",(SUM($V11:$W11))*0.2)</f>
        <v>0</v>
      </c>
      <c r="Z11" s="8">
        <f>IF($C11="","",SUMIF('TK CHAMTHI'!$G:$G,$C11,'TK CHAMTHI'!$I:$I))</f>
        <v>0</v>
      </c>
      <c r="AA11" s="8">
        <f>IF($C11="","",SUMIF('TK CHAMTHI'!$H:$H,$C11,'TK CHAMTHI'!$I:$I))</f>
        <v>0</v>
      </c>
      <c r="AB11" s="8">
        <f>IF(C11="","",SUMIF('CHAM NV'!E:E,C11,'CHAM NV'!F:F))</f>
        <v>0</v>
      </c>
      <c r="AC11" s="9">
        <f>IF($C11="","",(SUM($Z11:$AA11))*0.2)</f>
        <v>0</v>
      </c>
      <c r="AD11" s="8">
        <f>IF($C11="","",SUMIF('TK CHAMTHI'!$J:$J,$C11,'TK CHAMTHI'!$L:$L))</f>
        <v>0</v>
      </c>
      <c r="AE11" s="8">
        <f>IF($C11="","",SUMIF('TK CHAMTHI'!$K:$K,$C11,'TK CHAMTHI'!$L:$L))</f>
        <v>0</v>
      </c>
      <c r="AF11" s="8">
        <f>IF(C11="","",SUMIF('CHAM NV'!I:I,C11,'CHAM NV'!J:J))</f>
        <v>0</v>
      </c>
      <c r="AG11" s="9">
        <f>IF($C11="","",(SUM($AD11:$AE11))*0.2)</f>
        <v>0</v>
      </c>
      <c r="AH11" s="8">
        <f>IF($C11="","",SUMIF('TK CHAMTHI'!$M:$M,$C11,'TK CHAMTHI'!$O:$O))</f>
        <v>0</v>
      </c>
      <c r="AI11" s="8">
        <f>IF($C11="","",SUMIF('TK CHAMTHI'!$N:$N,$C11,'TK CHAMTHI'!$O:$O))</f>
        <v>0</v>
      </c>
      <c r="AJ11" s="9">
        <f>IF($C11="","",(SUM($AH11:$AI11))*0.2)</f>
        <v>0</v>
      </c>
      <c r="AK11" s="8">
        <f>IF($C11="","",SUMIF('TK CHAMTHI'!$P:$P,$C11,'TK CHAMTHI'!$R:$R))</f>
        <v>0</v>
      </c>
      <c r="AL11" s="8">
        <f>IF($C11="","",SUMIF('TK CHAMTHI'!$Q:$Q,$C11,'TK CHAMTHI'!$R:$R))</f>
        <v>0</v>
      </c>
      <c r="AM11" s="9">
        <f>IF($C11="","",(SUM($AK11:$AL11))*0.4)</f>
        <v>0</v>
      </c>
      <c r="AN11" s="8">
        <f>IF(C11="","",SUMIF('TK CHAMTHI'!S:S,C11,'TK CHAMTHI'!U:U))</f>
        <v>0</v>
      </c>
      <c r="AO11" s="8">
        <f>IF(C11="","",SUMIF('TK CHAMTHI'!T:T,C11,'TK CHAMTHI'!U:U))</f>
        <v>0</v>
      </c>
      <c r="AP11" s="9">
        <f t="shared" ref="AP11" si="0">IF(C11="","",SUM(AN11:AO11)/10)</f>
        <v>0</v>
      </c>
      <c r="AQ11" s="9">
        <f>IF(C11="","",ROUND(SUMIF('QL THI'!G:G,C11,'QL THI'!H:H),1))</f>
        <v>0</v>
      </c>
      <c r="AR11" s="9">
        <f>IF(C11="","",ROUND(SUMIF('QL THI'!E:E,C11,'QL THI'!F:F),1))</f>
        <v>0.9</v>
      </c>
      <c r="AS11" s="28">
        <f t="shared" ref="AS11:AS42" si="1">IF(C11="","",ROUND(L11+Q11+U11+Y11+AC11+AG11+AJ11+AM11+AP11+SUM(AQ11:AR11),1))</f>
        <v>12.6</v>
      </c>
    </row>
    <row r="12" spans="1:45" s="35" customFormat="1" ht="23.1" customHeight="1">
      <c r="A12" s="6" t="str">
        <f>IF(C12="","",SUBTOTAL(3,$C$11:C12))</f>
        <v/>
      </c>
      <c r="B12" s="144"/>
      <c r="C12" s="145"/>
      <c r="D12" s="7" t="str">
        <f>IF($C12="","",SUMIF('TK DETHI'!$A:$A,$C12,'TK DETHI'!$B:$B))</f>
        <v/>
      </c>
      <c r="E12" s="7" t="str">
        <f>IF($C12="","",SUMIF('TK DETHI'!$C:$C,$C12,'TK DETHI'!$D:$D))</f>
        <v/>
      </c>
      <c r="F12" s="7" t="str">
        <f>IF($C12="","",SUMIF('TK DETHI'!$E:$E,$C12,'TK DETHI'!$F:$F))</f>
        <v/>
      </c>
      <c r="G12" s="7" t="str">
        <f>IF($C12="","",SUMIF('TK DETHI'!$G:$G,$C12,'TK DETHI'!$H:$H))</f>
        <v/>
      </c>
      <c r="H12" s="7" t="str">
        <f>IF($C12="","",SUMIF('TK DETHI'!$I:$I,$C12,'TK DETHI'!$J:$J))</f>
        <v/>
      </c>
      <c r="I12" s="7" t="str">
        <f>IF($C12="","",SUMIF('TK DETHI'!$K:$K,$C12,'TK DETHI'!$L:$L))</f>
        <v/>
      </c>
      <c r="J12" s="7" t="str">
        <f>IF($C12="","",SUMIF('TK DETHI'!$M:$M,$C12,'TK DETHI'!$N:$N))</f>
        <v/>
      </c>
      <c r="K12" s="7" t="str">
        <f>IF($C12="","",SUMIF('TK DETHI'!$O:$O,$C12,'TK DETHI'!$P:$P))</f>
        <v/>
      </c>
      <c r="L12" s="27" t="str">
        <f t="shared" ref="L12:L75" si="2">IF($C12="","",($D12+$E12*1.5+$F12*0.25+$G12*0.5+$H12*2+$I12*2.5+$J12*0.5+$K12*1.5))</f>
        <v/>
      </c>
      <c r="M12" s="8" t="str">
        <f>IF($C12="","",SUMIF('TK COITHI KTHP va Thi TN'!$A:$A,$C12,'TK COITHI KTHP va Thi TN'!$D:$D))</f>
        <v/>
      </c>
      <c r="N12" s="8" t="str">
        <f>IF($C12="","",SUMIF('TK COITHI KTHP va Thi TN'!$B:$B,$C12,'TK COITHI KTHP va Thi TN'!$D:$D))</f>
        <v/>
      </c>
      <c r="O12" s="8" t="str">
        <f>IF($C12="","",SUMIF('TK COITHI KTHP va Thi TN'!$E:$E,$C12,'TK COITHI KTHP va Thi TN'!$H:$H))</f>
        <v/>
      </c>
      <c r="P12" s="8" t="str">
        <f>IF($C12="","",SUMIF('TK COITHI KTHP va Thi TN'!$F:$F,$C12,'TK COITHI KTHP va Thi TN'!$H:$H))</f>
        <v/>
      </c>
      <c r="Q12" s="28" t="str">
        <f t="shared" ref="Q12:Q75" si="3">IF($C12="","",SUM($M12:$P12))</f>
        <v/>
      </c>
      <c r="R12" s="8" t="str">
        <f>IF($C12="","",SUMIF('TK CHAMTHI'!$A:$A,$C12,'TK CHAMTHI'!$C:$C))</f>
        <v/>
      </c>
      <c r="S12" s="8" t="str">
        <f>IF($C12="","",SUMIF('TK CHAMTHI'!$B:$B,$C12,'TK CHAMTHI'!$C:$C))</f>
        <v/>
      </c>
      <c r="T12" s="8" t="str">
        <f>IF(C12="","",SUMIF('CHAM NV'!B:B,C12,'CHAM NV'!C:C))</f>
        <v/>
      </c>
      <c r="U12" s="9" t="str">
        <f t="shared" ref="U12:U75" si="4">IF($C12="","",(SUM($R12:$S12))*0.1)</f>
        <v/>
      </c>
      <c r="V12" s="8" t="str">
        <f>IF($C12="","",SUMIF('TK CHAMTHI'!$D:$D,$C12,'TK CHAMTHI'!$F:$F))</f>
        <v/>
      </c>
      <c r="W12" s="8" t="str">
        <f>IF($C12="","",SUMIF('TK CHAMTHI'!$E:$E,$C12,'TK CHAMTHI'!$F:$F))</f>
        <v/>
      </c>
      <c r="X12" s="8" t="str">
        <f>IF(C12="","",SUMIF('CHAM NV'!G:G,C12,'CHAM NV'!H:H))</f>
        <v/>
      </c>
      <c r="Y12" s="9" t="str">
        <f t="shared" ref="Y12:Y75" si="5">IF($C12="","",(SUM($V12:$W12))*0.2)</f>
        <v/>
      </c>
      <c r="Z12" s="8" t="str">
        <f>IF($C12="","",SUMIF('TK CHAMTHI'!$G:$G,$C12,'TK CHAMTHI'!$I:$I))</f>
        <v/>
      </c>
      <c r="AA12" s="8" t="str">
        <f>IF($C12="","",SUMIF('TK CHAMTHI'!$H:$H,$C12,'TK CHAMTHI'!$I:$I))</f>
        <v/>
      </c>
      <c r="AB12" s="8" t="str">
        <f>IF(C12="","",SUMIF('CHAM NV'!E:E,C12,'CHAM NV'!F:F))</f>
        <v/>
      </c>
      <c r="AC12" s="9" t="str">
        <f t="shared" ref="AC12:AC75" si="6">IF($C12="","",(SUM($Z12:$AA12))*0.2)</f>
        <v/>
      </c>
      <c r="AD12" s="8" t="str">
        <f>IF($C12="","",SUMIF('TK CHAMTHI'!$J:$J,$C12,'TK CHAMTHI'!$L:$L))</f>
        <v/>
      </c>
      <c r="AE12" s="8" t="str">
        <f>IF($C12="","",SUMIF('TK CHAMTHI'!$K:$K,$C12,'TK CHAMTHI'!$L:$L))</f>
        <v/>
      </c>
      <c r="AF12" s="8" t="str">
        <f>IF(C12="","",SUMIF('CHAM NV'!I:I,C12,'CHAM NV'!J:J))</f>
        <v/>
      </c>
      <c r="AG12" s="9" t="str">
        <f t="shared" ref="AG12:AG75" si="7">IF($C12="","",(SUM($AD12:$AE12))*0.2)</f>
        <v/>
      </c>
      <c r="AH12" s="8" t="str">
        <f>IF($C12="","",SUMIF('TK CHAMTHI'!$M:$M,$C12,'TK CHAMTHI'!$O:$O))</f>
        <v/>
      </c>
      <c r="AI12" s="8" t="str">
        <f>IF($C12="","",SUMIF('TK CHAMTHI'!$N:$N,$C12,'TK CHAMTHI'!$O:$O))</f>
        <v/>
      </c>
      <c r="AJ12" s="9" t="str">
        <f t="shared" ref="AJ12:AJ75" si="8">IF($C12="","",(SUM($AH12:$AI12))*0.2)</f>
        <v/>
      </c>
      <c r="AK12" s="8" t="str">
        <f>IF($C12="","",SUMIF('TK CHAMTHI'!$P:$P,$C12,'TK CHAMTHI'!$R:$R))</f>
        <v/>
      </c>
      <c r="AL12" s="8" t="str">
        <f>IF($C12="","",SUMIF('TK CHAMTHI'!$Q:$Q,$C12,'TK CHAMTHI'!$R:$R))</f>
        <v/>
      </c>
      <c r="AM12" s="9" t="str">
        <f t="shared" ref="AM12:AM75" si="9">IF($C12="","",(SUM($AK12:$AL12))*0.4)</f>
        <v/>
      </c>
      <c r="AN12" s="8" t="str">
        <f>IF(C12="","",SUMIF('TK CHAMTHI'!S:S,C12,'TK CHAMTHI'!U:U))</f>
        <v/>
      </c>
      <c r="AO12" s="8" t="str">
        <f>IF(C12="","",SUMIF('TK CHAMTHI'!T:T,C12,'TK CHAMTHI'!U:U))</f>
        <v/>
      </c>
      <c r="AP12" s="9" t="str">
        <f t="shared" ref="AP12:AP75" si="10">IF(C12="","",SUM(AN12:AO12)/10)</f>
        <v/>
      </c>
      <c r="AQ12" s="9" t="str">
        <f>IF(C12="","",ROUND(SUMIF('QL THI'!G:G,C12,'QL THI'!H:H),1))</f>
        <v/>
      </c>
      <c r="AR12" s="9" t="str">
        <f>IF(C12="","",ROUND(SUMIF('QL THI'!E:E,C12,'QL THI'!F:F),1))</f>
        <v/>
      </c>
      <c r="AS12" s="28" t="str">
        <f t="shared" si="1"/>
        <v/>
      </c>
    </row>
    <row r="13" spans="1:45" s="35" customFormat="1" ht="23.1" customHeight="1">
      <c r="A13" s="6" t="str">
        <f>IF(C13="","",SUBTOTAL(3,$C$11:C13))</f>
        <v/>
      </c>
      <c r="B13" s="144"/>
      <c r="C13" s="145"/>
      <c r="D13" s="7" t="str">
        <f>IF($C13="","",SUMIF('TK DETHI'!$A:$A,$C13,'TK DETHI'!$B:$B))</f>
        <v/>
      </c>
      <c r="E13" s="7" t="str">
        <f>IF($C13="","",SUMIF('TK DETHI'!$C:$C,$C13,'TK DETHI'!$D:$D))</f>
        <v/>
      </c>
      <c r="F13" s="7" t="str">
        <f>IF($C13="","",SUMIF('TK DETHI'!$E:$E,$C13,'TK DETHI'!$F:$F))</f>
        <v/>
      </c>
      <c r="G13" s="7" t="str">
        <f>IF($C13="","",SUMIF('TK DETHI'!$G:$G,$C13,'TK DETHI'!$H:$H))</f>
        <v/>
      </c>
      <c r="H13" s="7" t="str">
        <f>IF($C13="","",SUMIF('TK DETHI'!$I:$I,$C13,'TK DETHI'!$J:$J))</f>
        <v/>
      </c>
      <c r="I13" s="7" t="str">
        <f>IF($C13="","",SUMIF('TK DETHI'!$K:$K,$C13,'TK DETHI'!$L:$L))</f>
        <v/>
      </c>
      <c r="J13" s="7" t="str">
        <f>IF($C13="","",SUMIF('TK DETHI'!$M:$M,$C13,'TK DETHI'!$N:$N))</f>
        <v/>
      </c>
      <c r="K13" s="7" t="str">
        <f>IF($C13="","",SUMIF('TK DETHI'!$O:$O,$C13,'TK DETHI'!$P:$P))</f>
        <v/>
      </c>
      <c r="L13" s="27" t="str">
        <f t="shared" si="2"/>
        <v/>
      </c>
      <c r="M13" s="8" t="str">
        <f>IF($C13="","",SUMIF('TK COITHI KTHP va Thi TN'!$A:$A,$C13,'TK COITHI KTHP va Thi TN'!$D:$D))</f>
        <v/>
      </c>
      <c r="N13" s="8" t="str">
        <f>IF($C13="","",SUMIF('TK COITHI KTHP va Thi TN'!$B:$B,$C13,'TK COITHI KTHP va Thi TN'!$D:$D))</f>
        <v/>
      </c>
      <c r="O13" s="8" t="str">
        <f>IF($C13="","",SUMIF('TK COITHI KTHP va Thi TN'!$E:$E,$C13,'TK COITHI KTHP va Thi TN'!$H:$H))</f>
        <v/>
      </c>
      <c r="P13" s="8" t="str">
        <f>IF($C13="","",SUMIF('TK COITHI KTHP va Thi TN'!$F:$F,$C13,'TK COITHI KTHP va Thi TN'!$H:$H))</f>
        <v/>
      </c>
      <c r="Q13" s="28" t="str">
        <f t="shared" si="3"/>
        <v/>
      </c>
      <c r="R13" s="8" t="str">
        <f>IF($C13="","",SUMIF('TK CHAMTHI'!$A:$A,$C13,'TK CHAMTHI'!$C:$C))</f>
        <v/>
      </c>
      <c r="S13" s="8" t="str">
        <f>IF($C13="","",SUMIF('TK CHAMTHI'!$B:$B,$C13,'TK CHAMTHI'!$C:$C))</f>
        <v/>
      </c>
      <c r="T13" s="8" t="str">
        <f>IF(C13="","",SUMIF('CHAM NV'!B:B,C13,'CHAM NV'!C:C))</f>
        <v/>
      </c>
      <c r="U13" s="9" t="str">
        <f t="shared" si="4"/>
        <v/>
      </c>
      <c r="V13" s="8" t="str">
        <f>IF($C13="","",SUMIF('TK CHAMTHI'!$D:$D,$C13,'TK CHAMTHI'!$F:$F))</f>
        <v/>
      </c>
      <c r="W13" s="8" t="str">
        <f>IF($C13="","",SUMIF('TK CHAMTHI'!$E:$E,$C13,'TK CHAMTHI'!$F:$F))</f>
        <v/>
      </c>
      <c r="X13" s="8" t="str">
        <f>IF(C13="","",SUMIF('CHAM NV'!G:G,C13,'CHAM NV'!H:H))</f>
        <v/>
      </c>
      <c r="Y13" s="9" t="str">
        <f t="shared" si="5"/>
        <v/>
      </c>
      <c r="Z13" s="8" t="str">
        <f>IF($C13="","",SUMIF('TK CHAMTHI'!$G:$G,$C13,'TK CHAMTHI'!$I:$I))</f>
        <v/>
      </c>
      <c r="AA13" s="8" t="str">
        <f>IF($C13="","",SUMIF('TK CHAMTHI'!$H:$H,$C13,'TK CHAMTHI'!$I:$I))</f>
        <v/>
      </c>
      <c r="AB13" s="8" t="str">
        <f>IF(C13="","",SUMIF('CHAM NV'!E:E,C13,'CHAM NV'!F:F))</f>
        <v/>
      </c>
      <c r="AC13" s="9" t="str">
        <f t="shared" si="6"/>
        <v/>
      </c>
      <c r="AD13" s="8" t="str">
        <f>IF($C13="","",SUMIF('TK CHAMTHI'!$J:$J,$C13,'TK CHAMTHI'!$L:$L))</f>
        <v/>
      </c>
      <c r="AE13" s="8" t="str">
        <f>IF($C13="","",SUMIF('TK CHAMTHI'!$K:$K,$C13,'TK CHAMTHI'!$L:$L))</f>
        <v/>
      </c>
      <c r="AF13" s="8" t="str">
        <f>IF(C13="","",SUMIF('CHAM NV'!I:I,C13,'CHAM NV'!J:J))</f>
        <v/>
      </c>
      <c r="AG13" s="9" t="str">
        <f t="shared" si="7"/>
        <v/>
      </c>
      <c r="AH13" s="8" t="str">
        <f>IF($C13="","",SUMIF('TK CHAMTHI'!$M:$M,$C13,'TK CHAMTHI'!$O:$O))</f>
        <v/>
      </c>
      <c r="AI13" s="8" t="str">
        <f>IF($C13="","",SUMIF('TK CHAMTHI'!$N:$N,$C13,'TK CHAMTHI'!$O:$O))</f>
        <v/>
      </c>
      <c r="AJ13" s="9" t="str">
        <f t="shared" si="8"/>
        <v/>
      </c>
      <c r="AK13" s="8" t="str">
        <f>IF($C13="","",SUMIF('TK CHAMTHI'!$P:$P,$C13,'TK CHAMTHI'!$R:$R))</f>
        <v/>
      </c>
      <c r="AL13" s="8" t="str">
        <f>IF($C13="","",SUMIF('TK CHAMTHI'!$Q:$Q,$C13,'TK CHAMTHI'!$R:$R))</f>
        <v/>
      </c>
      <c r="AM13" s="9" t="str">
        <f t="shared" si="9"/>
        <v/>
      </c>
      <c r="AN13" s="8" t="str">
        <f>IF(C13="","",SUMIF('TK CHAMTHI'!S:S,C13,'TK CHAMTHI'!U:U))</f>
        <v/>
      </c>
      <c r="AO13" s="8" t="str">
        <f>IF(C13="","",SUMIF('TK CHAMTHI'!T:T,C13,'TK CHAMTHI'!U:U))</f>
        <v/>
      </c>
      <c r="AP13" s="9" t="str">
        <f t="shared" si="10"/>
        <v/>
      </c>
      <c r="AQ13" s="9" t="str">
        <f>IF(C13="","",ROUND(SUMIF('QL THI'!G:G,C13,'QL THI'!H:H),1))</f>
        <v/>
      </c>
      <c r="AR13" s="9" t="str">
        <f>IF(C13="","",ROUND(SUMIF('QL THI'!E:E,C13,'QL THI'!F:F),1))</f>
        <v/>
      </c>
      <c r="AS13" s="28" t="str">
        <f t="shared" si="1"/>
        <v/>
      </c>
    </row>
    <row r="14" spans="1:45" s="35" customFormat="1" ht="23.1" customHeight="1">
      <c r="A14" s="6" t="str">
        <f>IF(C14="","",SUBTOTAL(3,$C$11:C14))</f>
        <v/>
      </c>
      <c r="B14" s="144"/>
      <c r="C14" s="145"/>
      <c r="D14" s="7" t="str">
        <f>IF($C14="","",SUMIF('TK DETHI'!$A:$A,$C14,'TK DETHI'!$B:$B))</f>
        <v/>
      </c>
      <c r="E14" s="7" t="str">
        <f>IF($C14="","",SUMIF('TK DETHI'!$C:$C,$C14,'TK DETHI'!$D:$D))</f>
        <v/>
      </c>
      <c r="F14" s="7" t="str">
        <f>IF($C14="","",SUMIF('TK DETHI'!$E:$E,$C14,'TK DETHI'!$F:$F))</f>
        <v/>
      </c>
      <c r="G14" s="7" t="str">
        <f>IF($C14="","",SUMIF('TK DETHI'!$G:$G,$C14,'TK DETHI'!$H:$H))</f>
        <v/>
      </c>
      <c r="H14" s="7" t="str">
        <f>IF($C14="","",SUMIF('TK DETHI'!$I:$I,$C14,'TK DETHI'!$J:$J))</f>
        <v/>
      </c>
      <c r="I14" s="7" t="str">
        <f>IF($C14="","",SUMIF('TK DETHI'!$K:$K,$C14,'TK DETHI'!$L:$L))</f>
        <v/>
      </c>
      <c r="J14" s="7" t="str">
        <f>IF($C14="","",SUMIF('TK DETHI'!$M:$M,$C14,'TK DETHI'!$N:$N))</f>
        <v/>
      </c>
      <c r="K14" s="7" t="str">
        <f>IF($C14="","",SUMIF('TK DETHI'!$O:$O,$C14,'TK DETHI'!$P:$P))</f>
        <v/>
      </c>
      <c r="L14" s="27" t="str">
        <f t="shared" si="2"/>
        <v/>
      </c>
      <c r="M14" s="8" t="str">
        <f>IF($C14="","",SUMIF('TK COITHI KTHP va Thi TN'!$A:$A,$C14,'TK COITHI KTHP va Thi TN'!$D:$D))</f>
        <v/>
      </c>
      <c r="N14" s="8" t="str">
        <f>IF($C14="","",SUMIF('TK COITHI KTHP va Thi TN'!$B:$B,$C14,'TK COITHI KTHP va Thi TN'!$D:$D))</f>
        <v/>
      </c>
      <c r="O14" s="8" t="str">
        <f>IF($C14="","",SUMIF('TK COITHI KTHP va Thi TN'!$E:$E,$C14,'TK COITHI KTHP va Thi TN'!$H:$H))</f>
        <v/>
      </c>
      <c r="P14" s="8" t="str">
        <f>IF($C14="","",SUMIF('TK COITHI KTHP va Thi TN'!$F:$F,$C14,'TK COITHI KTHP va Thi TN'!$H:$H))</f>
        <v/>
      </c>
      <c r="Q14" s="28" t="str">
        <f t="shared" si="3"/>
        <v/>
      </c>
      <c r="R14" s="8" t="str">
        <f>IF($C14="","",SUMIF('TK CHAMTHI'!$A:$A,$C14,'TK CHAMTHI'!$C:$C))</f>
        <v/>
      </c>
      <c r="S14" s="8" t="str">
        <f>IF($C14="","",SUMIF('TK CHAMTHI'!$B:$B,$C14,'TK CHAMTHI'!$C:$C))</f>
        <v/>
      </c>
      <c r="T14" s="8" t="str">
        <f>IF(C14="","",SUMIF('CHAM NV'!B:B,C14,'CHAM NV'!C:C))</f>
        <v/>
      </c>
      <c r="U14" s="9" t="str">
        <f t="shared" si="4"/>
        <v/>
      </c>
      <c r="V14" s="8" t="str">
        <f>IF($C14="","",SUMIF('TK CHAMTHI'!$D:$D,$C14,'TK CHAMTHI'!$F:$F))</f>
        <v/>
      </c>
      <c r="W14" s="8" t="str">
        <f>IF($C14="","",SUMIF('TK CHAMTHI'!$E:$E,$C14,'TK CHAMTHI'!$F:$F))</f>
        <v/>
      </c>
      <c r="X14" s="8" t="str">
        <f>IF(C14="","",SUMIF('CHAM NV'!G:G,C14,'CHAM NV'!H:H))</f>
        <v/>
      </c>
      <c r="Y14" s="9" t="str">
        <f t="shared" si="5"/>
        <v/>
      </c>
      <c r="Z14" s="8" t="str">
        <f>IF($C14="","",SUMIF('TK CHAMTHI'!$G:$G,$C14,'TK CHAMTHI'!$I:$I))</f>
        <v/>
      </c>
      <c r="AA14" s="8" t="str">
        <f>IF($C14="","",SUMIF('TK CHAMTHI'!$H:$H,$C14,'TK CHAMTHI'!$I:$I))</f>
        <v/>
      </c>
      <c r="AB14" s="8" t="str">
        <f>IF(C14="","",SUMIF('CHAM NV'!E:E,C14,'CHAM NV'!F:F))</f>
        <v/>
      </c>
      <c r="AC14" s="9" t="str">
        <f t="shared" si="6"/>
        <v/>
      </c>
      <c r="AD14" s="8" t="str">
        <f>IF($C14="","",SUMIF('TK CHAMTHI'!$J:$J,$C14,'TK CHAMTHI'!$L:$L))</f>
        <v/>
      </c>
      <c r="AE14" s="8" t="str">
        <f>IF($C14="","",SUMIF('TK CHAMTHI'!$K:$K,$C14,'TK CHAMTHI'!$L:$L))</f>
        <v/>
      </c>
      <c r="AF14" s="8" t="str">
        <f>IF(C14="","",SUMIF('CHAM NV'!I:I,C14,'CHAM NV'!J:J))</f>
        <v/>
      </c>
      <c r="AG14" s="9" t="str">
        <f t="shared" si="7"/>
        <v/>
      </c>
      <c r="AH14" s="8" t="str">
        <f>IF($C14="","",SUMIF('TK CHAMTHI'!$M:$M,$C14,'TK CHAMTHI'!$O:$O))</f>
        <v/>
      </c>
      <c r="AI14" s="8" t="str">
        <f>IF($C14="","",SUMIF('TK CHAMTHI'!$N:$N,$C14,'TK CHAMTHI'!$O:$O))</f>
        <v/>
      </c>
      <c r="AJ14" s="9" t="str">
        <f t="shared" si="8"/>
        <v/>
      </c>
      <c r="AK14" s="8" t="str">
        <f>IF($C14="","",SUMIF('TK CHAMTHI'!$P:$P,$C14,'TK CHAMTHI'!$R:$R))</f>
        <v/>
      </c>
      <c r="AL14" s="8" t="str">
        <f>IF($C14="","",SUMIF('TK CHAMTHI'!$Q:$Q,$C14,'TK CHAMTHI'!$R:$R))</f>
        <v/>
      </c>
      <c r="AM14" s="9" t="str">
        <f t="shared" si="9"/>
        <v/>
      </c>
      <c r="AN14" s="8" t="str">
        <f>IF(C14="","",SUMIF('TK CHAMTHI'!S:S,C14,'TK CHAMTHI'!U:U))</f>
        <v/>
      </c>
      <c r="AO14" s="8" t="str">
        <f>IF(C14="","",SUMIF('TK CHAMTHI'!T:T,C14,'TK CHAMTHI'!U:U))</f>
        <v/>
      </c>
      <c r="AP14" s="9" t="str">
        <f t="shared" si="10"/>
        <v/>
      </c>
      <c r="AQ14" s="9" t="str">
        <f>IF(C14="","",ROUND(SUMIF('QL THI'!G:G,C14,'QL THI'!H:H),1))</f>
        <v/>
      </c>
      <c r="AR14" s="9" t="str">
        <f>IF(C14="","",ROUND(SUMIF('QL THI'!E:E,C14,'QL THI'!F:F),1))</f>
        <v/>
      </c>
      <c r="AS14" s="28" t="str">
        <f t="shared" si="1"/>
        <v/>
      </c>
    </row>
    <row r="15" spans="1:45" s="35" customFormat="1" ht="23.1" customHeight="1">
      <c r="A15" s="6" t="str">
        <f>IF(C15="","",SUBTOTAL(3,$C$11:C15))</f>
        <v/>
      </c>
      <c r="B15" s="144"/>
      <c r="C15" s="145"/>
      <c r="D15" s="7" t="str">
        <f>IF($C15="","",SUMIF('TK DETHI'!$A:$A,$C15,'TK DETHI'!$B:$B))</f>
        <v/>
      </c>
      <c r="E15" s="7" t="str">
        <f>IF($C15="","",SUMIF('TK DETHI'!$C:$C,$C15,'TK DETHI'!$D:$D))</f>
        <v/>
      </c>
      <c r="F15" s="7" t="str">
        <f>IF($C15="","",SUMIF('TK DETHI'!$E:$E,$C15,'TK DETHI'!$F:$F))</f>
        <v/>
      </c>
      <c r="G15" s="7" t="str">
        <f>IF($C15="","",SUMIF('TK DETHI'!$G:$G,$C15,'TK DETHI'!$H:$H))</f>
        <v/>
      </c>
      <c r="H15" s="7" t="str">
        <f>IF($C15="","",SUMIF('TK DETHI'!$I:$I,$C15,'TK DETHI'!$J:$J))</f>
        <v/>
      </c>
      <c r="I15" s="7" t="str">
        <f>IF($C15="","",SUMIF('TK DETHI'!$K:$K,$C15,'TK DETHI'!$L:$L))</f>
        <v/>
      </c>
      <c r="J15" s="7" t="str">
        <f>IF($C15="","",SUMIF('TK DETHI'!$M:$M,$C15,'TK DETHI'!$N:$N))</f>
        <v/>
      </c>
      <c r="K15" s="7" t="str">
        <f>IF($C15="","",SUMIF('TK DETHI'!$O:$O,$C15,'TK DETHI'!$P:$P))</f>
        <v/>
      </c>
      <c r="L15" s="27" t="str">
        <f t="shared" si="2"/>
        <v/>
      </c>
      <c r="M15" s="8" t="str">
        <f>IF($C15="","",SUMIF('TK COITHI KTHP va Thi TN'!$A:$A,$C15,'TK COITHI KTHP va Thi TN'!$D:$D))</f>
        <v/>
      </c>
      <c r="N15" s="8" t="str">
        <f>IF($C15="","",SUMIF('TK COITHI KTHP va Thi TN'!$B:$B,$C15,'TK COITHI KTHP va Thi TN'!$D:$D))</f>
        <v/>
      </c>
      <c r="O15" s="8" t="str">
        <f>IF($C15="","",SUMIF('TK COITHI KTHP va Thi TN'!$E:$E,$C15,'TK COITHI KTHP va Thi TN'!$H:$H))</f>
        <v/>
      </c>
      <c r="P15" s="8" t="str">
        <f>IF($C15="","",SUMIF('TK COITHI KTHP va Thi TN'!$F:$F,$C15,'TK COITHI KTHP va Thi TN'!$H:$H))</f>
        <v/>
      </c>
      <c r="Q15" s="28" t="str">
        <f t="shared" si="3"/>
        <v/>
      </c>
      <c r="R15" s="8" t="str">
        <f>IF($C15="","",SUMIF('TK CHAMTHI'!$A:$A,$C15,'TK CHAMTHI'!$C:$C))</f>
        <v/>
      </c>
      <c r="S15" s="8" t="str">
        <f>IF($C15="","",SUMIF('TK CHAMTHI'!$B:$B,$C15,'TK CHAMTHI'!$C:$C))</f>
        <v/>
      </c>
      <c r="T15" s="8" t="str">
        <f>IF(C15="","",SUMIF('CHAM NV'!B:B,C15,'CHAM NV'!C:C))</f>
        <v/>
      </c>
      <c r="U15" s="9" t="str">
        <f t="shared" si="4"/>
        <v/>
      </c>
      <c r="V15" s="8" t="str">
        <f>IF($C15="","",SUMIF('TK CHAMTHI'!$D:$D,$C15,'TK CHAMTHI'!$F:$F))</f>
        <v/>
      </c>
      <c r="W15" s="8" t="str">
        <f>IF($C15="","",SUMIF('TK CHAMTHI'!$E:$E,$C15,'TK CHAMTHI'!$F:$F))</f>
        <v/>
      </c>
      <c r="X15" s="8" t="str">
        <f>IF(C15="","",SUMIF('CHAM NV'!G:G,C15,'CHAM NV'!H:H))</f>
        <v/>
      </c>
      <c r="Y15" s="9" t="str">
        <f t="shared" si="5"/>
        <v/>
      </c>
      <c r="Z15" s="8" t="str">
        <f>IF($C15="","",SUMIF('TK CHAMTHI'!$G:$G,$C15,'TK CHAMTHI'!$I:$I))</f>
        <v/>
      </c>
      <c r="AA15" s="8" t="str">
        <f>IF($C15="","",SUMIF('TK CHAMTHI'!$H:$H,$C15,'TK CHAMTHI'!$I:$I))</f>
        <v/>
      </c>
      <c r="AB15" s="8" t="str">
        <f>IF(C15="","",SUMIF('CHAM NV'!E:E,C15,'CHAM NV'!F:F))</f>
        <v/>
      </c>
      <c r="AC15" s="9" t="str">
        <f t="shared" si="6"/>
        <v/>
      </c>
      <c r="AD15" s="8" t="str">
        <f>IF($C15="","",SUMIF('TK CHAMTHI'!$J:$J,$C15,'TK CHAMTHI'!$L:$L))</f>
        <v/>
      </c>
      <c r="AE15" s="8" t="str">
        <f>IF($C15="","",SUMIF('TK CHAMTHI'!$K:$K,$C15,'TK CHAMTHI'!$L:$L))</f>
        <v/>
      </c>
      <c r="AF15" s="8" t="str">
        <f>IF(C15="","",SUMIF('CHAM NV'!I:I,C15,'CHAM NV'!J:J))</f>
        <v/>
      </c>
      <c r="AG15" s="9" t="str">
        <f t="shared" si="7"/>
        <v/>
      </c>
      <c r="AH15" s="8" t="str">
        <f>IF($C15="","",SUMIF('TK CHAMTHI'!$M:$M,$C15,'TK CHAMTHI'!$O:$O))</f>
        <v/>
      </c>
      <c r="AI15" s="8" t="str">
        <f>IF($C15="","",SUMIF('TK CHAMTHI'!$N:$N,$C15,'TK CHAMTHI'!$O:$O))</f>
        <v/>
      </c>
      <c r="AJ15" s="9" t="str">
        <f t="shared" si="8"/>
        <v/>
      </c>
      <c r="AK15" s="8" t="str">
        <f>IF($C15="","",SUMIF('TK CHAMTHI'!$P:$P,$C15,'TK CHAMTHI'!$R:$R))</f>
        <v/>
      </c>
      <c r="AL15" s="8" t="str">
        <f>IF($C15="","",SUMIF('TK CHAMTHI'!$Q:$Q,$C15,'TK CHAMTHI'!$R:$R))</f>
        <v/>
      </c>
      <c r="AM15" s="9" t="str">
        <f t="shared" si="9"/>
        <v/>
      </c>
      <c r="AN15" s="8" t="str">
        <f>IF(C15="","",SUMIF('TK CHAMTHI'!S:S,C15,'TK CHAMTHI'!U:U))</f>
        <v/>
      </c>
      <c r="AO15" s="8" t="str">
        <f>IF(C15="","",SUMIF('TK CHAMTHI'!T:T,C15,'TK CHAMTHI'!U:U))</f>
        <v/>
      </c>
      <c r="AP15" s="9" t="str">
        <f t="shared" si="10"/>
        <v/>
      </c>
      <c r="AQ15" s="9" t="str">
        <f>IF(C15="","",ROUND(SUMIF('QL THI'!G:G,C15,'QL THI'!H:H),1))</f>
        <v/>
      </c>
      <c r="AR15" s="9" t="str">
        <f>IF(C15="","",ROUND(SUMIF('QL THI'!E:E,C15,'QL THI'!F:F),1))</f>
        <v/>
      </c>
      <c r="AS15" s="28" t="str">
        <f t="shared" si="1"/>
        <v/>
      </c>
    </row>
    <row r="16" spans="1:45" s="35" customFormat="1" ht="23.1" customHeight="1">
      <c r="A16" s="6" t="str">
        <f>IF(C16="","",SUBTOTAL(3,$C$11:C16))</f>
        <v/>
      </c>
      <c r="B16" s="144"/>
      <c r="C16" s="145"/>
      <c r="D16" s="7" t="str">
        <f>IF($C16="","",SUMIF('TK DETHI'!$A:$A,$C16,'TK DETHI'!$B:$B))</f>
        <v/>
      </c>
      <c r="E16" s="7" t="str">
        <f>IF($C16="","",SUMIF('TK DETHI'!$C:$C,$C16,'TK DETHI'!$D:$D))</f>
        <v/>
      </c>
      <c r="F16" s="7" t="str">
        <f>IF($C16="","",SUMIF('TK DETHI'!$E:$E,$C16,'TK DETHI'!$F:$F))</f>
        <v/>
      </c>
      <c r="G16" s="7" t="str">
        <f>IF($C16="","",SUMIF('TK DETHI'!$G:$G,$C16,'TK DETHI'!$H:$H))</f>
        <v/>
      </c>
      <c r="H16" s="7" t="str">
        <f>IF($C16="","",SUMIF('TK DETHI'!$I:$I,$C16,'TK DETHI'!$J:$J))</f>
        <v/>
      </c>
      <c r="I16" s="7" t="str">
        <f>IF($C16="","",SUMIF('TK DETHI'!$K:$K,$C16,'TK DETHI'!$L:$L))</f>
        <v/>
      </c>
      <c r="J16" s="7" t="str">
        <f>IF($C16="","",SUMIF('TK DETHI'!$M:$M,$C16,'TK DETHI'!$N:$N))</f>
        <v/>
      </c>
      <c r="K16" s="7" t="str">
        <f>IF($C16="","",SUMIF('TK DETHI'!$O:$O,$C16,'TK DETHI'!$P:$P))</f>
        <v/>
      </c>
      <c r="L16" s="27" t="str">
        <f t="shared" si="2"/>
        <v/>
      </c>
      <c r="M16" s="8" t="str">
        <f>IF($C16="","",SUMIF('TK COITHI KTHP va Thi TN'!$A:$A,$C16,'TK COITHI KTHP va Thi TN'!$D:$D))</f>
        <v/>
      </c>
      <c r="N16" s="8" t="str">
        <f>IF($C16="","",SUMIF('TK COITHI KTHP va Thi TN'!$B:$B,$C16,'TK COITHI KTHP va Thi TN'!$D:$D))</f>
        <v/>
      </c>
      <c r="O16" s="8" t="str">
        <f>IF($C16="","",SUMIF('TK COITHI KTHP va Thi TN'!$E:$E,$C16,'TK COITHI KTHP va Thi TN'!$H:$H))</f>
        <v/>
      </c>
      <c r="P16" s="8" t="str">
        <f>IF($C16="","",SUMIF('TK COITHI KTHP va Thi TN'!$F:$F,$C16,'TK COITHI KTHP va Thi TN'!$H:$H))</f>
        <v/>
      </c>
      <c r="Q16" s="28" t="str">
        <f t="shared" si="3"/>
        <v/>
      </c>
      <c r="R16" s="8" t="str">
        <f>IF($C16="","",SUMIF('TK CHAMTHI'!$A:$A,$C16,'TK CHAMTHI'!$C:$C))</f>
        <v/>
      </c>
      <c r="S16" s="8" t="str">
        <f>IF($C16="","",SUMIF('TK CHAMTHI'!$B:$B,$C16,'TK CHAMTHI'!$C:$C))</f>
        <v/>
      </c>
      <c r="T16" s="8" t="str">
        <f>IF(C16="","",SUMIF('CHAM NV'!B:B,C16,'CHAM NV'!C:C))</f>
        <v/>
      </c>
      <c r="U16" s="9" t="str">
        <f t="shared" si="4"/>
        <v/>
      </c>
      <c r="V16" s="8" t="str">
        <f>IF($C16="","",SUMIF('TK CHAMTHI'!$D:$D,$C16,'TK CHAMTHI'!$F:$F))</f>
        <v/>
      </c>
      <c r="W16" s="8" t="str">
        <f>IF($C16="","",SUMIF('TK CHAMTHI'!$E:$E,$C16,'TK CHAMTHI'!$F:$F))</f>
        <v/>
      </c>
      <c r="X16" s="8" t="str">
        <f>IF(C16="","",SUMIF('CHAM NV'!G:G,C16,'CHAM NV'!H:H))</f>
        <v/>
      </c>
      <c r="Y16" s="9" t="str">
        <f t="shared" si="5"/>
        <v/>
      </c>
      <c r="Z16" s="8" t="str">
        <f>IF($C16="","",SUMIF('TK CHAMTHI'!$G:$G,$C16,'TK CHAMTHI'!$I:$I))</f>
        <v/>
      </c>
      <c r="AA16" s="8" t="str">
        <f>IF($C16="","",SUMIF('TK CHAMTHI'!$H:$H,$C16,'TK CHAMTHI'!$I:$I))</f>
        <v/>
      </c>
      <c r="AB16" s="8" t="str">
        <f>IF(C16="","",SUMIF('CHAM NV'!E:E,C16,'CHAM NV'!F:F))</f>
        <v/>
      </c>
      <c r="AC16" s="9" t="str">
        <f t="shared" si="6"/>
        <v/>
      </c>
      <c r="AD16" s="8" t="str">
        <f>IF($C16="","",SUMIF('TK CHAMTHI'!$J:$J,$C16,'TK CHAMTHI'!$L:$L))</f>
        <v/>
      </c>
      <c r="AE16" s="8" t="str">
        <f>IF($C16="","",SUMIF('TK CHAMTHI'!$K:$K,$C16,'TK CHAMTHI'!$L:$L))</f>
        <v/>
      </c>
      <c r="AF16" s="8" t="str">
        <f>IF(C16="","",SUMIF('CHAM NV'!I:I,C16,'CHAM NV'!J:J))</f>
        <v/>
      </c>
      <c r="AG16" s="9" t="str">
        <f t="shared" si="7"/>
        <v/>
      </c>
      <c r="AH16" s="8" t="str">
        <f>IF($C16="","",SUMIF('TK CHAMTHI'!$M:$M,$C16,'TK CHAMTHI'!$O:$O))</f>
        <v/>
      </c>
      <c r="AI16" s="8" t="str">
        <f>IF($C16="","",SUMIF('TK CHAMTHI'!$N:$N,$C16,'TK CHAMTHI'!$O:$O))</f>
        <v/>
      </c>
      <c r="AJ16" s="9" t="str">
        <f t="shared" si="8"/>
        <v/>
      </c>
      <c r="AK16" s="8" t="str">
        <f>IF($C16="","",SUMIF('TK CHAMTHI'!$P:$P,$C16,'TK CHAMTHI'!$R:$R))</f>
        <v/>
      </c>
      <c r="AL16" s="8" t="str">
        <f>IF($C16="","",SUMIF('TK CHAMTHI'!$Q:$Q,$C16,'TK CHAMTHI'!$R:$R))</f>
        <v/>
      </c>
      <c r="AM16" s="9" t="str">
        <f t="shared" si="9"/>
        <v/>
      </c>
      <c r="AN16" s="8" t="str">
        <f>IF(C16="","",SUMIF('TK CHAMTHI'!S:S,C16,'TK CHAMTHI'!U:U))</f>
        <v/>
      </c>
      <c r="AO16" s="8" t="str">
        <f>IF(C16="","",SUMIF('TK CHAMTHI'!T:T,C16,'TK CHAMTHI'!U:U))</f>
        <v/>
      </c>
      <c r="AP16" s="9" t="str">
        <f t="shared" si="10"/>
        <v/>
      </c>
      <c r="AQ16" s="9" t="str">
        <f>IF(C16="","",ROUND(SUMIF('QL THI'!G:G,C16,'QL THI'!H:H),1))</f>
        <v/>
      </c>
      <c r="AR16" s="9" t="str">
        <f>IF(C16="","",ROUND(SUMIF('QL THI'!E:E,C16,'QL THI'!F:F),1))</f>
        <v/>
      </c>
      <c r="AS16" s="28" t="str">
        <f t="shared" si="1"/>
        <v/>
      </c>
    </row>
    <row r="17" spans="1:45" s="35" customFormat="1" ht="23.1" customHeight="1">
      <c r="A17" s="6" t="str">
        <f>IF(C17="","",SUBTOTAL(3,$C$11:C17))</f>
        <v/>
      </c>
      <c r="B17" s="144"/>
      <c r="C17" s="145"/>
      <c r="D17" s="7" t="str">
        <f>IF($C17="","",SUMIF('TK DETHI'!$A:$A,$C17,'TK DETHI'!$B:$B))</f>
        <v/>
      </c>
      <c r="E17" s="7" t="str">
        <f>IF($C17="","",SUMIF('TK DETHI'!$C:$C,$C17,'TK DETHI'!$D:$D))</f>
        <v/>
      </c>
      <c r="F17" s="7" t="str">
        <f>IF($C17="","",SUMIF('TK DETHI'!$E:$E,$C17,'TK DETHI'!$F:$F))</f>
        <v/>
      </c>
      <c r="G17" s="7" t="str">
        <f>IF($C17="","",SUMIF('TK DETHI'!$G:$G,$C17,'TK DETHI'!$H:$H))</f>
        <v/>
      </c>
      <c r="H17" s="7" t="str">
        <f>IF($C17="","",SUMIF('TK DETHI'!$I:$I,$C17,'TK DETHI'!$J:$J))</f>
        <v/>
      </c>
      <c r="I17" s="7" t="str">
        <f>IF($C17="","",SUMIF('TK DETHI'!$K:$K,$C17,'TK DETHI'!$L:$L))</f>
        <v/>
      </c>
      <c r="J17" s="7" t="str">
        <f>IF($C17="","",SUMIF('TK DETHI'!$M:$M,$C17,'TK DETHI'!$N:$N))</f>
        <v/>
      </c>
      <c r="K17" s="7" t="str">
        <f>IF($C17="","",SUMIF('TK DETHI'!$O:$O,$C17,'TK DETHI'!$P:$P))</f>
        <v/>
      </c>
      <c r="L17" s="27" t="str">
        <f t="shared" si="2"/>
        <v/>
      </c>
      <c r="M17" s="8" t="str">
        <f>IF($C17="","",SUMIF('TK COITHI KTHP va Thi TN'!$A:$A,$C17,'TK COITHI KTHP va Thi TN'!$D:$D))</f>
        <v/>
      </c>
      <c r="N17" s="8" t="str">
        <f>IF($C17="","",SUMIF('TK COITHI KTHP va Thi TN'!$B:$B,$C17,'TK COITHI KTHP va Thi TN'!$D:$D))</f>
        <v/>
      </c>
      <c r="O17" s="8" t="str">
        <f>IF($C17="","",SUMIF('TK COITHI KTHP va Thi TN'!$E:$E,$C17,'TK COITHI KTHP va Thi TN'!$H:$H))</f>
        <v/>
      </c>
      <c r="P17" s="8" t="str">
        <f>IF($C17="","",SUMIF('TK COITHI KTHP va Thi TN'!$F:$F,$C17,'TK COITHI KTHP va Thi TN'!$H:$H))</f>
        <v/>
      </c>
      <c r="Q17" s="28" t="str">
        <f t="shared" si="3"/>
        <v/>
      </c>
      <c r="R17" s="8" t="str">
        <f>IF($C17="","",SUMIF('TK CHAMTHI'!$A:$A,$C17,'TK CHAMTHI'!$C:$C))</f>
        <v/>
      </c>
      <c r="S17" s="8" t="str">
        <f>IF($C17="","",SUMIF('TK CHAMTHI'!$B:$B,$C17,'TK CHAMTHI'!$C:$C))</f>
        <v/>
      </c>
      <c r="T17" s="8" t="str">
        <f>IF(C17="","",SUMIF('CHAM NV'!B:B,C17,'CHAM NV'!C:C))</f>
        <v/>
      </c>
      <c r="U17" s="9" t="str">
        <f t="shared" si="4"/>
        <v/>
      </c>
      <c r="V17" s="8" t="str">
        <f>IF($C17="","",SUMIF('TK CHAMTHI'!$D:$D,$C17,'TK CHAMTHI'!$F:$F))</f>
        <v/>
      </c>
      <c r="W17" s="8" t="str">
        <f>IF($C17="","",SUMIF('TK CHAMTHI'!$E:$E,$C17,'TK CHAMTHI'!$F:$F))</f>
        <v/>
      </c>
      <c r="X17" s="8" t="str">
        <f>IF(C17="","",SUMIF('CHAM NV'!G:G,C17,'CHAM NV'!H:H))</f>
        <v/>
      </c>
      <c r="Y17" s="9" t="str">
        <f t="shared" si="5"/>
        <v/>
      </c>
      <c r="Z17" s="8" t="str">
        <f>IF($C17="","",SUMIF('TK CHAMTHI'!$G:$G,$C17,'TK CHAMTHI'!$I:$I))</f>
        <v/>
      </c>
      <c r="AA17" s="8" t="str">
        <f>IF($C17="","",SUMIF('TK CHAMTHI'!$H:$H,$C17,'TK CHAMTHI'!$I:$I))</f>
        <v/>
      </c>
      <c r="AB17" s="8" t="str">
        <f>IF(C17="","",SUMIF('CHAM NV'!E:E,C17,'CHAM NV'!F:F))</f>
        <v/>
      </c>
      <c r="AC17" s="9" t="str">
        <f t="shared" si="6"/>
        <v/>
      </c>
      <c r="AD17" s="8" t="str">
        <f>IF($C17="","",SUMIF('TK CHAMTHI'!$J:$J,$C17,'TK CHAMTHI'!$L:$L))</f>
        <v/>
      </c>
      <c r="AE17" s="8" t="str">
        <f>IF($C17="","",SUMIF('TK CHAMTHI'!$K:$K,$C17,'TK CHAMTHI'!$L:$L))</f>
        <v/>
      </c>
      <c r="AF17" s="8" t="str">
        <f>IF(C17="","",SUMIF('CHAM NV'!I:I,C17,'CHAM NV'!J:J))</f>
        <v/>
      </c>
      <c r="AG17" s="9" t="str">
        <f t="shared" si="7"/>
        <v/>
      </c>
      <c r="AH17" s="8" t="str">
        <f>IF($C17="","",SUMIF('TK CHAMTHI'!$M:$M,$C17,'TK CHAMTHI'!$O:$O))</f>
        <v/>
      </c>
      <c r="AI17" s="8" t="str">
        <f>IF($C17="","",SUMIF('TK CHAMTHI'!$N:$N,$C17,'TK CHAMTHI'!$O:$O))</f>
        <v/>
      </c>
      <c r="AJ17" s="9" t="str">
        <f t="shared" si="8"/>
        <v/>
      </c>
      <c r="AK17" s="8" t="str">
        <f>IF($C17="","",SUMIF('TK CHAMTHI'!$P:$P,$C17,'TK CHAMTHI'!$R:$R))</f>
        <v/>
      </c>
      <c r="AL17" s="8" t="str">
        <f>IF($C17="","",SUMIF('TK CHAMTHI'!$Q:$Q,$C17,'TK CHAMTHI'!$R:$R))</f>
        <v/>
      </c>
      <c r="AM17" s="9" t="str">
        <f t="shared" si="9"/>
        <v/>
      </c>
      <c r="AN17" s="8" t="str">
        <f>IF(C17="","",SUMIF('TK CHAMTHI'!S:S,C17,'TK CHAMTHI'!U:U))</f>
        <v/>
      </c>
      <c r="AO17" s="8" t="str">
        <f>IF(C17="","",SUMIF('TK CHAMTHI'!T:T,C17,'TK CHAMTHI'!U:U))</f>
        <v/>
      </c>
      <c r="AP17" s="9" t="str">
        <f t="shared" si="10"/>
        <v/>
      </c>
      <c r="AQ17" s="9" t="str">
        <f>IF(C17="","",ROUND(SUMIF('QL THI'!G:G,C17,'QL THI'!H:H),1))</f>
        <v/>
      </c>
      <c r="AR17" s="9" t="str">
        <f>IF(C17="","",ROUND(SUMIF('QL THI'!E:E,C17,'QL THI'!F:F),1))</f>
        <v/>
      </c>
      <c r="AS17" s="28" t="str">
        <f t="shared" si="1"/>
        <v/>
      </c>
    </row>
    <row r="18" spans="1:45" s="35" customFormat="1" ht="23.1" customHeight="1">
      <c r="A18" s="6" t="str">
        <f>IF(C18="","",SUBTOTAL(3,$C$11:C18))</f>
        <v/>
      </c>
      <c r="B18" s="144"/>
      <c r="C18" s="145"/>
      <c r="D18" s="7" t="str">
        <f>IF($C18="","",SUMIF('TK DETHI'!$A:$A,$C18,'TK DETHI'!$B:$B))</f>
        <v/>
      </c>
      <c r="E18" s="7" t="str">
        <f>IF($C18="","",SUMIF('TK DETHI'!$C:$C,$C18,'TK DETHI'!$D:$D))</f>
        <v/>
      </c>
      <c r="F18" s="7" t="str">
        <f>IF($C18="","",SUMIF('TK DETHI'!$E:$E,$C18,'TK DETHI'!$F:$F))</f>
        <v/>
      </c>
      <c r="G18" s="7" t="str">
        <f>IF($C18="","",SUMIF('TK DETHI'!$G:$G,$C18,'TK DETHI'!$H:$H))</f>
        <v/>
      </c>
      <c r="H18" s="7" t="str">
        <f>IF($C18="","",SUMIF('TK DETHI'!$I:$I,$C18,'TK DETHI'!$J:$J))</f>
        <v/>
      </c>
      <c r="I18" s="7" t="str">
        <f>IF($C18="","",SUMIF('TK DETHI'!$K:$K,$C18,'TK DETHI'!$L:$L))</f>
        <v/>
      </c>
      <c r="J18" s="7" t="str">
        <f>IF($C18="","",SUMIF('TK DETHI'!$M:$M,$C18,'TK DETHI'!$N:$N))</f>
        <v/>
      </c>
      <c r="K18" s="7" t="str">
        <f>IF($C18="","",SUMIF('TK DETHI'!$O:$O,$C18,'TK DETHI'!$P:$P))</f>
        <v/>
      </c>
      <c r="L18" s="27" t="str">
        <f t="shared" si="2"/>
        <v/>
      </c>
      <c r="M18" s="8" t="str">
        <f>IF($C18="","",SUMIF('TK COITHI KTHP va Thi TN'!$A:$A,$C18,'TK COITHI KTHP va Thi TN'!$D:$D))</f>
        <v/>
      </c>
      <c r="N18" s="8" t="str">
        <f>IF($C18="","",SUMIF('TK COITHI KTHP va Thi TN'!$B:$B,$C18,'TK COITHI KTHP va Thi TN'!$D:$D))</f>
        <v/>
      </c>
      <c r="O18" s="8" t="str">
        <f>IF($C18="","",SUMIF('TK COITHI KTHP va Thi TN'!$E:$E,$C18,'TK COITHI KTHP va Thi TN'!$H:$H))</f>
        <v/>
      </c>
      <c r="P18" s="8" t="str">
        <f>IF($C18="","",SUMIF('TK COITHI KTHP va Thi TN'!$F:$F,$C18,'TK COITHI KTHP va Thi TN'!$H:$H))</f>
        <v/>
      </c>
      <c r="Q18" s="28" t="str">
        <f t="shared" si="3"/>
        <v/>
      </c>
      <c r="R18" s="8" t="str">
        <f>IF($C18="","",SUMIF('TK CHAMTHI'!$A:$A,$C18,'TK CHAMTHI'!$C:$C))</f>
        <v/>
      </c>
      <c r="S18" s="8" t="str">
        <f>IF($C18="","",SUMIF('TK CHAMTHI'!$B:$B,$C18,'TK CHAMTHI'!$C:$C))</f>
        <v/>
      </c>
      <c r="T18" s="8" t="str">
        <f>IF(C18="","",SUMIF('CHAM NV'!B:B,C18,'CHAM NV'!C:C))</f>
        <v/>
      </c>
      <c r="U18" s="9" t="str">
        <f t="shared" si="4"/>
        <v/>
      </c>
      <c r="V18" s="8" t="str">
        <f>IF($C18="","",SUMIF('TK CHAMTHI'!$D:$D,$C18,'TK CHAMTHI'!$F:$F))</f>
        <v/>
      </c>
      <c r="W18" s="8" t="str">
        <f>IF($C18="","",SUMIF('TK CHAMTHI'!$E:$E,$C18,'TK CHAMTHI'!$F:$F))</f>
        <v/>
      </c>
      <c r="X18" s="8" t="str">
        <f>IF(C18="","",SUMIF('CHAM NV'!G:G,C18,'CHAM NV'!H:H))</f>
        <v/>
      </c>
      <c r="Y18" s="9" t="str">
        <f t="shared" si="5"/>
        <v/>
      </c>
      <c r="Z18" s="8" t="str">
        <f>IF($C18="","",SUMIF('TK CHAMTHI'!$G:$G,$C18,'TK CHAMTHI'!$I:$I))</f>
        <v/>
      </c>
      <c r="AA18" s="8" t="str">
        <f>IF($C18="","",SUMIF('TK CHAMTHI'!$H:$H,$C18,'TK CHAMTHI'!$I:$I))</f>
        <v/>
      </c>
      <c r="AB18" s="8" t="str">
        <f>IF(C18="","",SUMIF('CHAM NV'!E:E,C18,'CHAM NV'!F:F))</f>
        <v/>
      </c>
      <c r="AC18" s="9" t="str">
        <f t="shared" si="6"/>
        <v/>
      </c>
      <c r="AD18" s="8" t="str">
        <f>IF($C18="","",SUMIF('TK CHAMTHI'!$J:$J,$C18,'TK CHAMTHI'!$L:$L))</f>
        <v/>
      </c>
      <c r="AE18" s="8" t="str">
        <f>IF($C18="","",SUMIF('TK CHAMTHI'!$K:$K,$C18,'TK CHAMTHI'!$L:$L))</f>
        <v/>
      </c>
      <c r="AF18" s="8" t="str">
        <f>IF(C18="","",SUMIF('CHAM NV'!I:I,C18,'CHAM NV'!J:J))</f>
        <v/>
      </c>
      <c r="AG18" s="9" t="str">
        <f t="shared" si="7"/>
        <v/>
      </c>
      <c r="AH18" s="8" t="str">
        <f>IF($C18="","",SUMIF('TK CHAMTHI'!$M:$M,$C18,'TK CHAMTHI'!$O:$O))</f>
        <v/>
      </c>
      <c r="AI18" s="8" t="str">
        <f>IF($C18="","",SUMIF('TK CHAMTHI'!$N:$N,$C18,'TK CHAMTHI'!$O:$O))</f>
        <v/>
      </c>
      <c r="AJ18" s="9" t="str">
        <f t="shared" si="8"/>
        <v/>
      </c>
      <c r="AK18" s="8" t="str">
        <f>IF($C18="","",SUMIF('TK CHAMTHI'!$P:$P,$C18,'TK CHAMTHI'!$R:$R))</f>
        <v/>
      </c>
      <c r="AL18" s="8" t="str">
        <f>IF($C18="","",SUMIF('TK CHAMTHI'!$Q:$Q,$C18,'TK CHAMTHI'!$R:$R))</f>
        <v/>
      </c>
      <c r="AM18" s="9" t="str">
        <f t="shared" si="9"/>
        <v/>
      </c>
      <c r="AN18" s="8" t="str">
        <f>IF(C18="","",SUMIF('TK CHAMTHI'!S:S,C18,'TK CHAMTHI'!U:U))</f>
        <v/>
      </c>
      <c r="AO18" s="8" t="str">
        <f>IF(C18="","",SUMIF('TK CHAMTHI'!T:T,C18,'TK CHAMTHI'!U:U))</f>
        <v/>
      </c>
      <c r="AP18" s="9" t="str">
        <f t="shared" si="10"/>
        <v/>
      </c>
      <c r="AQ18" s="9" t="str">
        <f>IF(C18="","",ROUND(SUMIF('QL THI'!G:G,C18,'QL THI'!H:H),1))</f>
        <v/>
      </c>
      <c r="AR18" s="9" t="str">
        <f>IF(C18="","",ROUND(SUMIF('QL THI'!E:E,C18,'QL THI'!F:F),1))</f>
        <v/>
      </c>
      <c r="AS18" s="28" t="str">
        <f t="shared" si="1"/>
        <v/>
      </c>
    </row>
    <row r="19" spans="1:45" s="35" customFormat="1" ht="23.1" customHeight="1">
      <c r="A19" s="6" t="str">
        <f>IF(C19="","",SUBTOTAL(3,$C$11:C19))</f>
        <v/>
      </c>
      <c r="B19" s="144"/>
      <c r="C19" s="145"/>
      <c r="D19" s="7" t="str">
        <f>IF($C19="","",SUMIF('TK DETHI'!$A:$A,$C19,'TK DETHI'!$B:$B))</f>
        <v/>
      </c>
      <c r="E19" s="7" t="str">
        <f>IF($C19="","",SUMIF('TK DETHI'!$C:$C,$C19,'TK DETHI'!$D:$D))</f>
        <v/>
      </c>
      <c r="F19" s="7" t="str">
        <f>IF($C19="","",SUMIF('TK DETHI'!$E:$E,$C19,'TK DETHI'!$F:$F))</f>
        <v/>
      </c>
      <c r="G19" s="7" t="str">
        <f>IF($C19="","",SUMIF('TK DETHI'!$G:$G,$C19,'TK DETHI'!$H:$H))</f>
        <v/>
      </c>
      <c r="H19" s="7" t="str">
        <f>IF($C19="","",SUMIF('TK DETHI'!$I:$I,$C19,'TK DETHI'!$J:$J))</f>
        <v/>
      </c>
      <c r="I19" s="7" t="str">
        <f>IF($C19="","",SUMIF('TK DETHI'!$K:$K,$C19,'TK DETHI'!$L:$L))</f>
        <v/>
      </c>
      <c r="J19" s="7" t="str">
        <f>IF($C19="","",SUMIF('TK DETHI'!$M:$M,$C19,'TK DETHI'!$N:$N))</f>
        <v/>
      </c>
      <c r="K19" s="7" t="str">
        <f>IF($C19="","",SUMIF('TK DETHI'!$O:$O,$C19,'TK DETHI'!$P:$P))</f>
        <v/>
      </c>
      <c r="L19" s="27" t="str">
        <f t="shared" si="2"/>
        <v/>
      </c>
      <c r="M19" s="8" t="str">
        <f>IF($C19="","",SUMIF('TK COITHI KTHP va Thi TN'!$A:$A,$C19,'TK COITHI KTHP va Thi TN'!$D:$D))</f>
        <v/>
      </c>
      <c r="N19" s="8" t="str">
        <f>IF($C19="","",SUMIF('TK COITHI KTHP va Thi TN'!$B:$B,$C19,'TK COITHI KTHP va Thi TN'!$D:$D))</f>
        <v/>
      </c>
      <c r="O19" s="8" t="str">
        <f>IF($C19="","",SUMIF('TK COITHI KTHP va Thi TN'!$E:$E,$C19,'TK COITHI KTHP va Thi TN'!$H:$H))</f>
        <v/>
      </c>
      <c r="P19" s="8" t="str">
        <f>IF($C19="","",SUMIF('TK COITHI KTHP va Thi TN'!$F:$F,$C19,'TK COITHI KTHP va Thi TN'!$H:$H))</f>
        <v/>
      </c>
      <c r="Q19" s="28" t="str">
        <f t="shared" si="3"/>
        <v/>
      </c>
      <c r="R19" s="8" t="str">
        <f>IF($C19="","",SUMIF('TK CHAMTHI'!$A:$A,$C19,'TK CHAMTHI'!$C:$C))</f>
        <v/>
      </c>
      <c r="S19" s="8" t="str">
        <f>IF($C19="","",SUMIF('TK CHAMTHI'!$B:$B,$C19,'TK CHAMTHI'!$C:$C))</f>
        <v/>
      </c>
      <c r="T19" s="8" t="str">
        <f>IF(C19="","",SUMIF('CHAM NV'!B:B,C19,'CHAM NV'!C:C))</f>
        <v/>
      </c>
      <c r="U19" s="9" t="str">
        <f t="shared" si="4"/>
        <v/>
      </c>
      <c r="V19" s="8" t="str">
        <f>IF($C19="","",SUMIF('TK CHAMTHI'!$D:$D,$C19,'TK CHAMTHI'!$F:$F))</f>
        <v/>
      </c>
      <c r="W19" s="8" t="str">
        <f>IF($C19="","",SUMIF('TK CHAMTHI'!$E:$E,$C19,'TK CHAMTHI'!$F:$F))</f>
        <v/>
      </c>
      <c r="X19" s="8" t="str">
        <f>IF(C19="","",SUMIF('CHAM NV'!G:G,C19,'CHAM NV'!H:H))</f>
        <v/>
      </c>
      <c r="Y19" s="9" t="str">
        <f t="shared" si="5"/>
        <v/>
      </c>
      <c r="Z19" s="8" t="str">
        <f>IF($C19="","",SUMIF('TK CHAMTHI'!$G:$G,$C19,'TK CHAMTHI'!$I:$I))</f>
        <v/>
      </c>
      <c r="AA19" s="8" t="str">
        <f>IF($C19="","",SUMIF('TK CHAMTHI'!$H:$H,$C19,'TK CHAMTHI'!$I:$I))</f>
        <v/>
      </c>
      <c r="AB19" s="8" t="str">
        <f>IF(C19="","",SUMIF('CHAM NV'!E:E,C19,'CHAM NV'!F:F))</f>
        <v/>
      </c>
      <c r="AC19" s="9" t="str">
        <f t="shared" si="6"/>
        <v/>
      </c>
      <c r="AD19" s="8" t="str">
        <f>IF($C19="","",SUMIF('TK CHAMTHI'!$J:$J,$C19,'TK CHAMTHI'!$L:$L))</f>
        <v/>
      </c>
      <c r="AE19" s="8" t="str">
        <f>IF($C19="","",SUMIF('TK CHAMTHI'!$K:$K,$C19,'TK CHAMTHI'!$L:$L))</f>
        <v/>
      </c>
      <c r="AF19" s="8" t="str">
        <f>IF(C19="","",SUMIF('CHAM NV'!I:I,C19,'CHAM NV'!J:J))</f>
        <v/>
      </c>
      <c r="AG19" s="9" t="str">
        <f t="shared" si="7"/>
        <v/>
      </c>
      <c r="AH19" s="8" t="str">
        <f>IF($C19="","",SUMIF('TK CHAMTHI'!$M:$M,$C19,'TK CHAMTHI'!$O:$O))</f>
        <v/>
      </c>
      <c r="AI19" s="8" t="str">
        <f>IF($C19="","",SUMIF('TK CHAMTHI'!$N:$N,$C19,'TK CHAMTHI'!$O:$O))</f>
        <v/>
      </c>
      <c r="AJ19" s="9" t="str">
        <f t="shared" si="8"/>
        <v/>
      </c>
      <c r="AK19" s="8" t="str">
        <f>IF($C19="","",SUMIF('TK CHAMTHI'!$P:$P,$C19,'TK CHAMTHI'!$R:$R))</f>
        <v/>
      </c>
      <c r="AL19" s="8" t="str">
        <f>IF($C19="","",SUMIF('TK CHAMTHI'!$Q:$Q,$C19,'TK CHAMTHI'!$R:$R))</f>
        <v/>
      </c>
      <c r="AM19" s="9" t="str">
        <f t="shared" si="9"/>
        <v/>
      </c>
      <c r="AN19" s="8" t="str">
        <f>IF(C19="","",SUMIF('TK CHAMTHI'!S:S,C19,'TK CHAMTHI'!U:U))</f>
        <v/>
      </c>
      <c r="AO19" s="8" t="str">
        <f>IF(C19="","",SUMIF('TK CHAMTHI'!T:T,C19,'TK CHAMTHI'!U:U))</f>
        <v/>
      </c>
      <c r="AP19" s="9" t="str">
        <f t="shared" si="10"/>
        <v/>
      </c>
      <c r="AQ19" s="9" t="str">
        <f>IF(C19="","",ROUND(SUMIF('QL THI'!G:G,C19,'QL THI'!H:H),1))</f>
        <v/>
      </c>
      <c r="AR19" s="9" t="str">
        <f>IF(C19="","",ROUND(SUMIF('QL THI'!E:E,C19,'QL THI'!F:F),1))</f>
        <v/>
      </c>
      <c r="AS19" s="28" t="str">
        <f t="shared" si="1"/>
        <v/>
      </c>
    </row>
    <row r="20" spans="1:45" s="35" customFormat="1" ht="23.1" customHeight="1">
      <c r="A20" s="6" t="str">
        <f>IF(C20="","",SUBTOTAL(3,$C$11:C20))</f>
        <v/>
      </c>
      <c r="B20" s="144"/>
      <c r="C20" s="145"/>
      <c r="D20" s="7" t="str">
        <f>IF($C20="","",SUMIF('TK DETHI'!$A:$A,$C20,'TK DETHI'!$B:$B))</f>
        <v/>
      </c>
      <c r="E20" s="7" t="str">
        <f>IF($C20="","",SUMIF('TK DETHI'!$C:$C,$C20,'TK DETHI'!$D:$D))</f>
        <v/>
      </c>
      <c r="F20" s="7" t="str">
        <f>IF($C20="","",SUMIF('TK DETHI'!$E:$E,$C20,'TK DETHI'!$F:$F))</f>
        <v/>
      </c>
      <c r="G20" s="7" t="str">
        <f>IF($C20="","",SUMIF('TK DETHI'!$G:$G,$C20,'TK DETHI'!$H:$H))</f>
        <v/>
      </c>
      <c r="H20" s="7" t="str">
        <f>IF($C20="","",SUMIF('TK DETHI'!$I:$I,$C20,'TK DETHI'!$J:$J))</f>
        <v/>
      </c>
      <c r="I20" s="7" t="str">
        <f>IF($C20="","",SUMIF('TK DETHI'!$K:$K,$C20,'TK DETHI'!$L:$L))</f>
        <v/>
      </c>
      <c r="J20" s="7" t="str">
        <f>IF($C20="","",SUMIF('TK DETHI'!$M:$M,$C20,'TK DETHI'!$N:$N))</f>
        <v/>
      </c>
      <c r="K20" s="7" t="str">
        <f>IF($C20="","",SUMIF('TK DETHI'!$O:$O,$C20,'TK DETHI'!$P:$P))</f>
        <v/>
      </c>
      <c r="L20" s="27" t="str">
        <f t="shared" si="2"/>
        <v/>
      </c>
      <c r="M20" s="8" t="str">
        <f>IF($C20="","",SUMIF('TK COITHI KTHP va Thi TN'!$A:$A,$C20,'TK COITHI KTHP va Thi TN'!$D:$D))</f>
        <v/>
      </c>
      <c r="N20" s="8" t="str">
        <f>IF($C20="","",SUMIF('TK COITHI KTHP va Thi TN'!$B:$B,$C20,'TK COITHI KTHP va Thi TN'!$D:$D))</f>
        <v/>
      </c>
      <c r="O20" s="8" t="str">
        <f>IF($C20="","",SUMIF('TK COITHI KTHP va Thi TN'!$E:$E,$C20,'TK COITHI KTHP va Thi TN'!$H:$H))</f>
        <v/>
      </c>
      <c r="P20" s="8" t="str">
        <f>IF($C20="","",SUMIF('TK COITHI KTHP va Thi TN'!$F:$F,$C20,'TK COITHI KTHP va Thi TN'!$H:$H))</f>
        <v/>
      </c>
      <c r="Q20" s="28" t="str">
        <f t="shared" si="3"/>
        <v/>
      </c>
      <c r="R20" s="8" t="str">
        <f>IF($C20="","",SUMIF('TK CHAMTHI'!$A:$A,$C20,'TK CHAMTHI'!$C:$C))</f>
        <v/>
      </c>
      <c r="S20" s="8" t="str">
        <f>IF($C20="","",SUMIF('TK CHAMTHI'!$B:$B,$C20,'TK CHAMTHI'!$C:$C))</f>
        <v/>
      </c>
      <c r="T20" s="8" t="str">
        <f>IF(C20="","",SUMIF('CHAM NV'!B:B,C20,'CHAM NV'!C:C))</f>
        <v/>
      </c>
      <c r="U20" s="9" t="str">
        <f t="shared" si="4"/>
        <v/>
      </c>
      <c r="V20" s="8" t="str">
        <f>IF($C20="","",SUMIF('TK CHAMTHI'!$D:$D,$C20,'TK CHAMTHI'!$F:$F))</f>
        <v/>
      </c>
      <c r="W20" s="8" t="str">
        <f>IF($C20="","",SUMIF('TK CHAMTHI'!$E:$E,$C20,'TK CHAMTHI'!$F:$F))</f>
        <v/>
      </c>
      <c r="X20" s="8" t="str">
        <f>IF(C20="","",SUMIF('CHAM NV'!G:G,C20,'CHAM NV'!H:H))</f>
        <v/>
      </c>
      <c r="Y20" s="9" t="str">
        <f t="shared" si="5"/>
        <v/>
      </c>
      <c r="Z20" s="8" t="str">
        <f>IF($C20="","",SUMIF('TK CHAMTHI'!$G:$G,$C20,'TK CHAMTHI'!$I:$I))</f>
        <v/>
      </c>
      <c r="AA20" s="8" t="str">
        <f>IF($C20="","",SUMIF('TK CHAMTHI'!$H:$H,$C20,'TK CHAMTHI'!$I:$I))</f>
        <v/>
      </c>
      <c r="AB20" s="8" t="str">
        <f>IF(C20="","",SUMIF('CHAM NV'!E:E,C20,'CHAM NV'!F:F))</f>
        <v/>
      </c>
      <c r="AC20" s="9" t="str">
        <f t="shared" si="6"/>
        <v/>
      </c>
      <c r="AD20" s="8" t="str">
        <f>IF($C20="","",SUMIF('TK CHAMTHI'!$J:$J,$C20,'TK CHAMTHI'!$L:$L))</f>
        <v/>
      </c>
      <c r="AE20" s="8" t="str">
        <f>IF($C20="","",SUMIF('TK CHAMTHI'!$K:$K,$C20,'TK CHAMTHI'!$L:$L))</f>
        <v/>
      </c>
      <c r="AF20" s="8" t="str">
        <f>IF(C20="","",SUMIF('CHAM NV'!I:I,C20,'CHAM NV'!J:J))</f>
        <v/>
      </c>
      <c r="AG20" s="9" t="str">
        <f t="shared" si="7"/>
        <v/>
      </c>
      <c r="AH20" s="8" t="str">
        <f>IF($C20="","",SUMIF('TK CHAMTHI'!$M:$M,$C20,'TK CHAMTHI'!$O:$O))</f>
        <v/>
      </c>
      <c r="AI20" s="8" t="str">
        <f>IF($C20="","",SUMIF('TK CHAMTHI'!$N:$N,$C20,'TK CHAMTHI'!$O:$O))</f>
        <v/>
      </c>
      <c r="AJ20" s="9" t="str">
        <f t="shared" si="8"/>
        <v/>
      </c>
      <c r="AK20" s="8" t="str">
        <f>IF($C20="","",SUMIF('TK CHAMTHI'!$P:$P,$C20,'TK CHAMTHI'!$R:$R))</f>
        <v/>
      </c>
      <c r="AL20" s="8" t="str">
        <f>IF($C20="","",SUMIF('TK CHAMTHI'!$Q:$Q,$C20,'TK CHAMTHI'!$R:$R))</f>
        <v/>
      </c>
      <c r="AM20" s="9" t="str">
        <f t="shared" si="9"/>
        <v/>
      </c>
      <c r="AN20" s="8" t="str">
        <f>IF(C20="","",SUMIF('TK CHAMTHI'!S:S,C20,'TK CHAMTHI'!U:U))</f>
        <v/>
      </c>
      <c r="AO20" s="8" t="str">
        <f>IF(C20="","",SUMIF('TK CHAMTHI'!T:T,C20,'TK CHAMTHI'!U:U))</f>
        <v/>
      </c>
      <c r="AP20" s="9" t="str">
        <f t="shared" si="10"/>
        <v/>
      </c>
      <c r="AQ20" s="9" t="str">
        <f>IF(C20="","",ROUND(SUMIF('QL THI'!G:G,C20,'QL THI'!H:H),1))</f>
        <v/>
      </c>
      <c r="AR20" s="9" t="str">
        <f>IF(C20="","",ROUND(SUMIF('QL THI'!E:E,C20,'QL THI'!F:F),1))</f>
        <v/>
      </c>
      <c r="AS20" s="28" t="str">
        <f t="shared" si="1"/>
        <v/>
      </c>
    </row>
    <row r="21" spans="1:45" s="35" customFormat="1" ht="23.1" customHeight="1">
      <c r="A21" s="6" t="str">
        <f>IF(C21="","",SUBTOTAL(3,$C$11:C21))</f>
        <v/>
      </c>
      <c r="B21" s="144"/>
      <c r="C21" s="145"/>
      <c r="D21" s="7" t="str">
        <f>IF($C21="","",SUMIF('TK DETHI'!$A:$A,$C21,'TK DETHI'!$B:$B))</f>
        <v/>
      </c>
      <c r="E21" s="7" t="str">
        <f>IF($C21="","",SUMIF('TK DETHI'!$C:$C,$C21,'TK DETHI'!$D:$D))</f>
        <v/>
      </c>
      <c r="F21" s="7" t="str">
        <f>IF($C21="","",SUMIF('TK DETHI'!$E:$E,$C21,'TK DETHI'!$F:$F))</f>
        <v/>
      </c>
      <c r="G21" s="7" t="str">
        <f>IF($C21="","",SUMIF('TK DETHI'!$G:$G,$C21,'TK DETHI'!$H:$H))</f>
        <v/>
      </c>
      <c r="H21" s="7" t="str">
        <f>IF($C21="","",SUMIF('TK DETHI'!$I:$I,$C21,'TK DETHI'!$J:$J))</f>
        <v/>
      </c>
      <c r="I21" s="7" t="str">
        <f>IF($C21="","",SUMIF('TK DETHI'!$K:$K,$C21,'TK DETHI'!$L:$L))</f>
        <v/>
      </c>
      <c r="J21" s="7" t="str">
        <f>IF($C21="","",SUMIF('TK DETHI'!$M:$M,$C21,'TK DETHI'!$N:$N))</f>
        <v/>
      </c>
      <c r="K21" s="7" t="str">
        <f>IF($C21="","",SUMIF('TK DETHI'!$O:$O,$C21,'TK DETHI'!$P:$P))</f>
        <v/>
      </c>
      <c r="L21" s="27" t="str">
        <f t="shared" si="2"/>
        <v/>
      </c>
      <c r="M21" s="8" t="str">
        <f>IF($C21="","",SUMIF('TK COITHI KTHP va Thi TN'!$A:$A,$C21,'TK COITHI KTHP va Thi TN'!$D:$D))</f>
        <v/>
      </c>
      <c r="N21" s="8" t="str">
        <f>IF($C21="","",SUMIF('TK COITHI KTHP va Thi TN'!$B:$B,$C21,'TK COITHI KTHP va Thi TN'!$D:$D))</f>
        <v/>
      </c>
      <c r="O21" s="8" t="str">
        <f>IF($C21="","",SUMIF('TK COITHI KTHP va Thi TN'!$E:$E,$C21,'TK COITHI KTHP va Thi TN'!$H:$H))</f>
        <v/>
      </c>
      <c r="P21" s="8" t="str">
        <f>IF($C21="","",SUMIF('TK COITHI KTHP va Thi TN'!$F:$F,$C21,'TK COITHI KTHP va Thi TN'!$H:$H))</f>
        <v/>
      </c>
      <c r="Q21" s="28" t="str">
        <f t="shared" si="3"/>
        <v/>
      </c>
      <c r="R21" s="8" t="str">
        <f>IF($C21="","",SUMIF('TK CHAMTHI'!$A:$A,$C21,'TK CHAMTHI'!$C:$C))</f>
        <v/>
      </c>
      <c r="S21" s="8" t="str">
        <f>IF($C21="","",SUMIF('TK CHAMTHI'!$B:$B,$C21,'TK CHAMTHI'!$C:$C))</f>
        <v/>
      </c>
      <c r="T21" s="8" t="str">
        <f>IF(C21="","",SUMIF('CHAM NV'!B:B,C21,'CHAM NV'!C:C))</f>
        <v/>
      </c>
      <c r="U21" s="9" t="str">
        <f t="shared" si="4"/>
        <v/>
      </c>
      <c r="V21" s="8" t="str">
        <f>IF($C21="","",SUMIF('TK CHAMTHI'!$D:$D,$C21,'TK CHAMTHI'!$F:$F))</f>
        <v/>
      </c>
      <c r="W21" s="8" t="str">
        <f>IF($C21="","",SUMIF('TK CHAMTHI'!$E:$E,$C21,'TK CHAMTHI'!$F:$F))</f>
        <v/>
      </c>
      <c r="X21" s="8" t="str">
        <f>IF(C21="","",SUMIF('CHAM NV'!G:G,C21,'CHAM NV'!H:H))</f>
        <v/>
      </c>
      <c r="Y21" s="9" t="str">
        <f t="shared" si="5"/>
        <v/>
      </c>
      <c r="Z21" s="8" t="str">
        <f>IF($C21="","",SUMIF('TK CHAMTHI'!$G:$G,$C21,'TK CHAMTHI'!$I:$I))</f>
        <v/>
      </c>
      <c r="AA21" s="8" t="str">
        <f>IF($C21="","",SUMIF('TK CHAMTHI'!$H:$H,$C21,'TK CHAMTHI'!$I:$I))</f>
        <v/>
      </c>
      <c r="AB21" s="8" t="str">
        <f>IF(C21="","",SUMIF('CHAM NV'!E:E,C21,'CHAM NV'!F:F))</f>
        <v/>
      </c>
      <c r="AC21" s="9" t="str">
        <f t="shared" si="6"/>
        <v/>
      </c>
      <c r="AD21" s="8" t="str">
        <f>IF($C21="","",SUMIF('TK CHAMTHI'!$J:$J,$C21,'TK CHAMTHI'!$L:$L))</f>
        <v/>
      </c>
      <c r="AE21" s="8" t="str">
        <f>IF($C21="","",SUMIF('TK CHAMTHI'!$K:$K,$C21,'TK CHAMTHI'!$L:$L))</f>
        <v/>
      </c>
      <c r="AF21" s="8" t="str">
        <f>IF(C21="","",SUMIF('CHAM NV'!I:I,C21,'CHAM NV'!J:J))</f>
        <v/>
      </c>
      <c r="AG21" s="9" t="str">
        <f t="shared" si="7"/>
        <v/>
      </c>
      <c r="AH21" s="8" t="str">
        <f>IF($C21="","",SUMIF('TK CHAMTHI'!$M:$M,$C21,'TK CHAMTHI'!$O:$O))</f>
        <v/>
      </c>
      <c r="AI21" s="8" t="str">
        <f>IF($C21="","",SUMIF('TK CHAMTHI'!$N:$N,$C21,'TK CHAMTHI'!$O:$O))</f>
        <v/>
      </c>
      <c r="AJ21" s="9" t="str">
        <f t="shared" si="8"/>
        <v/>
      </c>
      <c r="AK21" s="8" t="str">
        <f>IF($C21="","",SUMIF('TK CHAMTHI'!$P:$P,$C21,'TK CHAMTHI'!$R:$R))</f>
        <v/>
      </c>
      <c r="AL21" s="8" t="str">
        <f>IF($C21="","",SUMIF('TK CHAMTHI'!$Q:$Q,$C21,'TK CHAMTHI'!$R:$R))</f>
        <v/>
      </c>
      <c r="AM21" s="9" t="str">
        <f t="shared" si="9"/>
        <v/>
      </c>
      <c r="AN21" s="8" t="str">
        <f>IF(C21="","",SUMIF('TK CHAMTHI'!S:S,C21,'TK CHAMTHI'!U:U))</f>
        <v/>
      </c>
      <c r="AO21" s="8" t="str">
        <f>IF(C21="","",SUMIF('TK CHAMTHI'!T:T,C21,'TK CHAMTHI'!U:U))</f>
        <v/>
      </c>
      <c r="AP21" s="9" t="str">
        <f t="shared" si="10"/>
        <v/>
      </c>
      <c r="AQ21" s="9" t="str">
        <f>IF(C21="","",ROUND(SUMIF('QL THI'!G:G,C21,'QL THI'!H:H),1))</f>
        <v/>
      </c>
      <c r="AR21" s="9" t="str">
        <f>IF(C21="","",ROUND(SUMIF('QL THI'!E:E,C21,'QL THI'!F:F),1))</f>
        <v/>
      </c>
      <c r="AS21" s="28" t="str">
        <f t="shared" si="1"/>
        <v/>
      </c>
    </row>
    <row r="22" spans="1:45" s="35" customFormat="1" ht="23.1" customHeight="1">
      <c r="A22" s="6" t="str">
        <f>IF(C22="","",SUBTOTAL(3,$C$11:C22))</f>
        <v/>
      </c>
      <c r="B22" s="144"/>
      <c r="C22" s="145"/>
      <c r="D22" s="7" t="str">
        <f>IF($C22="","",SUMIF('TK DETHI'!$A:$A,$C22,'TK DETHI'!$B:$B))</f>
        <v/>
      </c>
      <c r="E22" s="7" t="str">
        <f>IF($C22="","",SUMIF('TK DETHI'!$C:$C,$C22,'TK DETHI'!$D:$D))</f>
        <v/>
      </c>
      <c r="F22" s="7" t="str">
        <f>IF($C22="","",SUMIF('TK DETHI'!$E:$E,$C22,'TK DETHI'!$F:$F))</f>
        <v/>
      </c>
      <c r="G22" s="7" t="str">
        <f>IF($C22="","",SUMIF('TK DETHI'!$G:$G,$C22,'TK DETHI'!$H:$H))</f>
        <v/>
      </c>
      <c r="H22" s="7" t="str">
        <f>IF($C22="","",SUMIF('TK DETHI'!$I:$I,$C22,'TK DETHI'!$J:$J))</f>
        <v/>
      </c>
      <c r="I22" s="7" t="str">
        <f>IF($C22="","",SUMIF('TK DETHI'!$K:$K,$C22,'TK DETHI'!$L:$L))</f>
        <v/>
      </c>
      <c r="J22" s="7" t="str">
        <f>IF($C22="","",SUMIF('TK DETHI'!$M:$M,$C22,'TK DETHI'!$N:$N))</f>
        <v/>
      </c>
      <c r="K22" s="7" t="str">
        <f>IF($C22="","",SUMIF('TK DETHI'!$O:$O,$C22,'TK DETHI'!$P:$P))</f>
        <v/>
      </c>
      <c r="L22" s="27" t="str">
        <f t="shared" si="2"/>
        <v/>
      </c>
      <c r="M22" s="8" t="str">
        <f>IF($C22="","",SUMIF('TK COITHI KTHP va Thi TN'!$A:$A,$C22,'TK COITHI KTHP va Thi TN'!$D:$D))</f>
        <v/>
      </c>
      <c r="N22" s="8" t="str">
        <f>IF($C22="","",SUMIF('TK COITHI KTHP va Thi TN'!$B:$B,$C22,'TK COITHI KTHP va Thi TN'!$D:$D))</f>
        <v/>
      </c>
      <c r="O22" s="8" t="str">
        <f>IF($C22="","",SUMIF('TK COITHI KTHP va Thi TN'!$E:$E,$C22,'TK COITHI KTHP va Thi TN'!$H:$H))</f>
        <v/>
      </c>
      <c r="P22" s="8" t="str">
        <f>IF($C22="","",SUMIF('TK COITHI KTHP va Thi TN'!$F:$F,$C22,'TK COITHI KTHP va Thi TN'!$H:$H))</f>
        <v/>
      </c>
      <c r="Q22" s="28" t="str">
        <f t="shared" si="3"/>
        <v/>
      </c>
      <c r="R22" s="8" t="str">
        <f>IF($C22="","",SUMIF('TK CHAMTHI'!$A:$A,$C22,'TK CHAMTHI'!$C:$C))</f>
        <v/>
      </c>
      <c r="S22" s="8" t="str">
        <f>IF($C22="","",SUMIF('TK CHAMTHI'!$B:$B,$C22,'TK CHAMTHI'!$C:$C))</f>
        <v/>
      </c>
      <c r="T22" s="8" t="str">
        <f>IF(C22="","",SUMIF('CHAM NV'!B:B,C22,'CHAM NV'!C:C))</f>
        <v/>
      </c>
      <c r="U22" s="9" t="str">
        <f t="shared" si="4"/>
        <v/>
      </c>
      <c r="V22" s="8" t="str">
        <f>IF($C22="","",SUMIF('TK CHAMTHI'!$D:$D,$C22,'TK CHAMTHI'!$F:$F))</f>
        <v/>
      </c>
      <c r="W22" s="8" t="str">
        <f>IF($C22="","",SUMIF('TK CHAMTHI'!$E:$E,$C22,'TK CHAMTHI'!$F:$F))</f>
        <v/>
      </c>
      <c r="X22" s="8" t="str">
        <f>IF(C22="","",SUMIF('CHAM NV'!G:G,C22,'CHAM NV'!H:H))</f>
        <v/>
      </c>
      <c r="Y22" s="9" t="str">
        <f t="shared" si="5"/>
        <v/>
      </c>
      <c r="Z22" s="8" t="str">
        <f>IF($C22="","",SUMIF('TK CHAMTHI'!$G:$G,$C22,'TK CHAMTHI'!$I:$I))</f>
        <v/>
      </c>
      <c r="AA22" s="8" t="str">
        <f>IF($C22="","",SUMIF('TK CHAMTHI'!$H:$H,$C22,'TK CHAMTHI'!$I:$I))</f>
        <v/>
      </c>
      <c r="AB22" s="8" t="str">
        <f>IF(C22="","",SUMIF('CHAM NV'!E:E,C22,'CHAM NV'!F:F))</f>
        <v/>
      </c>
      <c r="AC22" s="9" t="str">
        <f t="shared" si="6"/>
        <v/>
      </c>
      <c r="AD22" s="8" t="str">
        <f>IF($C22="","",SUMIF('TK CHAMTHI'!$J:$J,$C22,'TK CHAMTHI'!$L:$L))</f>
        <v/>
      </c>
      <c r="AE22" s="8" t="str">
        <f>IF($C22="","",SUMIF('TK CHAMTHI'!$K:$K,$C22,'TK CHAMTHI'!$L:$L))</f>
        <v/>
      </c>
      <c r="AF22" s="8" t="str">
        <f>IF(C22="","",SUMIF('CHAM NV'!I:I,C22,'CHAM NV'!J:J))</f>
        <v/>
      </c>
      <c r="AG22" s="9" t="str">
        <f t="shared" si="7"/>
        <v/>
      </c>
      <c r="AH22" s="8" t="str">
        <f>IF($C22="","",SUMIF('TK CHAMTHI'!$M:$M,$C22,'TK CHAMTHI'!$O:$O))</f>
        <v/>
      </c>
      <c r="AI22" s="8" t="str">
        <f>IF($C22="","",SUMIF('TK CHAMTHI'!$N:$N,$C22,'TK CHAMTHI'!$O:$O))</f>
        <v/>
      </c>
      <c r="AJ22" s="9" t="str">
        <f t="shared" si="8"/>
        <v/>
      </c>
      <c r="AK22" s="8" t="str">
        <f>IF($C22="","",SUMIF('TK CHAMTHI'!$P:$P,$C22,'TK CHAMTHI'!$R:$R))</f>
        <v/>
      </c>
      <c r="AL22" s="8" t="str">
        <f>IF($C22="","",SUMIF('TK CHAMTHI'!$Q:$Q,$C22,'TK CHAMTHI'!$R:$R))</f>
        <v/>
      </c>
      <c r="AM22" s="9" t="str">
        <f t="shared" si="9"/>
        <v/>
      </c>
      <c r="AN22" s="8" t="str">
        <f>IF(C22="","",SUMIF('TK CHAMTHI'!S:S,C22,'TK CHAMTHI'!U:U))</f>
        <v/>
      </c>
      <c r="AO22" s="8" t="str">
        <f>IF(C22="","",SUMIF('TK CHAMTHI'!T:T,C22,'TK CHAMTHI'!U:U))</f>
        <v/>
      </c>
      <c r="AP22" s="9" t="str">
        <f t="shared" si="10"/>
        <v/>
      </c>
      <c r="AQ22" s="9" t="str">
        <f>IF(C22="","",ROUND(SUMIF('QL THI'!G:G,C22,'QL THI'!H:H),1))</f>
        <v/>
      </c>
      <c r="AR22" s="9" t="str">
        <f>IF(C22="","",ROUND(SUMIF('QL THI'!E:E,C22,'QL THI'!F:F),1))</f>
        <v/>
      </c>
      <c r="AS22" s="28" t="str">
        <f t="shared" si="1"/>
        <v/>
      </c>
    </row>
    <row r="23" spans="1:45" s="35" customFormat="1" ht="23.1" customHeight="1">
      <c r="A23" s="6" t="str">
        <f>IF(C23="","",SUBTOTAL(3,$C$11:C23))</f>
        <v/>
      </c>
      <c r="B23" s="144"/>
      <c r="C23" s="145"/>
      <c r="D23" s="7" t="str">
        <f>IF($C23="","",SUMIF('TK DETHI'!$A:$A,$C23,'TK DETHI'!$B:$B))</f>
        <v/>
      </c>
      <c r="E23" s="7" t="str">
        <f>IF($C23="","",SUMIF('TK DETHI'!$C:$C,$C23,'TK DETHI'!$D:$D))</f>
        <v/>
      </c>
      <c r="F23" s="7" t="str">
        <f>IF($C23="","",SUMIF('TK DETHI'!$E:$E,$C23,'TK DETHI'!$F:$F))</f>
        <v/>
      </c>
      <c r="G23" s="7" t="str">
        <f>IF($C23="","",SUMIF('TK DETHI'!$G:$G,$C23,'TK DETHI'!$H:$H))</f>
        <v/>
      </c>
      <c r="H23" s="7" t="str">
        <f>IF($C23="","",SUMIF('TK DETHI'!$I:$I,$C23,'TK DETHI'!$J:$J))</f>
        <v/>
      </c>
      <c r="I23" s="7" t="str">
        <f>IF($C23="","",SUMIF('TK DETHI'!$K:$K,$C23,'TK DETHI'!$L:$L))</f>
        <v/>
      </c>
      <c r="J23" s="7" t="str">
        <f>IF($C23="","",SUMIF('TK DETHI'!$M:$M,$C23,'TK DETHI'!$N:$N))</f>
        <v/>
      </c>
      <c r="K23" s="7" t="str">
        <f>IF($C23="","",SUMIF('TK DETHI'!$O:$O,$C23,'TK DETHI'!$P:$P))</f>
        <v/>
      </c>
      <c r="L23" s="27" t="str">
        <f t="shared" si="2"/>
        <v/>
      </c>
      <c r="M23" s="8" t="str">
        <f>IF($C23="","",SUMIF('TK COITHI KTHP va Thi TN'!$A:$A,$C23,'TK COITHI KTHP va Thi TN'!$D:$D))</f>
        <v/>
      </c>
      <c r="N23" s="8" t="str">
        <f>IF($C23="","",SUMIF('TK COITHI KTHP va Thi TN'!$B:$B,$C23,'TK COITHI KTHP va Thi TN'!$D:$D))</f>
        <v/>
      </c>
      <c r="O23" s="8" t="str">
        <f>IF($C23="","",SUMIF('TK COITHI KTHP va Thi TN'!$E:$E,$C23,'TK COITHI KTHP va Thi TN'!$H:$H))</f>
        <v/>
      </c>
      <c r="P23" s="8" t="str">
        <f>IF($C23="","",SUMIF('TK COITHI KTHP va Thi TN'!$F:$F,$C23,'TK COITHI KTHP va Thi TN'!$H:$H))</f>
        <v/>
      </c>
      <c r="Q23" s="28" t="str">
        <f t="shared" si="3"/>
        <v/>
      </c>
      <c r="R23" s="8" t="str">
        <f>IF($C23="","",SUMIF('TK CHAMTHI'!$A:$A,$C23,'TK CHAMTHI'!$C:$C))</f>
        <v/>
      </c>
      <c r="S23" s="8" t="str">
        <f>IF($C23="","",SUMIF('TK CHAMTHI'!$B:$B,$C23,'TK CHAMTHI'!$C:$C))</f>
        <v/>
      </c>
      <c r="T23" s="8" t="str">
        <f>IF(C23="","",SUMIF('CHAM NV'!B:B,C23,'CHAM NV'!C:C))</f>
        <v/>
      </c>
      <c r="U23" s="9" t="str">
        <f t="shared" si="4"/>
        <v/>
      </c>
      <c r="V23" s="8" t="str">
        <f>IF($C23="","",SUMIF('TK CHAMTHI'!$D:$D,$C23,'TK CHAMTHI'!$F:$F))</f>
        <v/>
      </c>
      <c r="W23" s="8" t="str">
        <f>IF($C23="","",SUMIF('TK CHAMTHI'!$E:$E,$C23,'TK CHAMTHI'!$F:$F))</f>
        <v/>
      </c>
      <c r="X23" s="8" t="str">
        <f>IF(C23="","",SUMIF('CHAM NV'!G:G,C23,'CHAM NV'!H:H))</f>
        <v/>
      </c>
      <c r="Y23" s="9" t="str">
        <f t="shared" si="5"/>
        <v/>
      </c>
      <c r="Z23" s="8" t="str">
        <f>IF($C23="","",SUMIF('TK CHAMTHI'!$G:$G,$C23,'TK CHAMTHI'!$I:$I))</f>
        <v/>
      </c>
      <c r="AA23" s="8" t="str">
        <f>IF($C23="","",SUMIF('TK CHAMTHI'!$H:$H,$C23,'TK CHAMTHI'!$I:$I))</f>
        <v/>
      </c>
      <c r="AB23" s="8" t="str">
        <f>IF(C23="","",SUMIF('CHAM NV'!E:E,C23,'CHAM NV'!F:F))</f>
        <v/>
      </c>
      <c r="AC23" s="9" t="str">
        <f t="shared" si="6"/>
        <v/>
      </c>
      <c r="AD23" s="8" t="str">
        <f>IF($C23="","",SUMIF('TK CHAMTHI'!$J:$J,$C23,'TK CHAMTHI'!$L:$L))</f>
        <v/>
      </c>
      <c r="AE23" s="8" t="str">
        <f>IF($C23="","",SUMIF('TK CHAMTHI'!$K:$K,$C23,'TK CHAMTHI'!$L:$L))</f>
        <v/>
      </c>
      <c r="AF23" s="8" t="str">
        <f>IF(C23="","",SUMIF('CHAM NV'!I:I,C23,'CHAM NV'!J:J))</f>
        <v/>
      </c>
      <c r="AG23" s="9" t="str">
        <f t="shared" si="7"/>
        <v/>
      </c>
      <c r="AH23" s="8" t="str">
        <f>IF($C23="","",SUMIF('TK CHAMTHI'!$M:$M,$C23,'TK CHAMTHI'!$O:$O))</f>
        <v/>
      </c>
      <c r="AI23" s="8" t="str">
        <f>IF($C23="","",SUMIF('TK CHAMTHI'!$N:$N,$C23,'TK CHAMTHI'!$O:$O))</f>
        <v/>
      </c>
      <c r="AJ23" s="9" t="str">
        <f t="shared" si="8"/>
        <v/>
      </c>
      <c r="AK23" s="8" t="str">
        <f>IF($C23="","",SUMIF('TK CHAMTHI'!$P:$P,$C23,'TK CHAMTHI'!$R:$R))</f>
        <v/>
      </c>
      <c r="AL23" s="8" t="str">
        <f>IF($C23="","",SUMIF('TK CHAMTHI'!$Q:$Q,$C23,'TK CHAMTHI'!$R:$R))</f>
        <v/>
      </c>
      <c r="AM23" s="9" t="str">
        <f t="shared" si="9"/>
        <v/>
      </c>
      <c r="AN23" s="8" t="str">
        <f>IF(C23="","",SUMIF('TK CHAMTHI'!S:S,C23,'TK CHAMTHI'!U:U))</f>
        <v/>
      </c>
      <c r="AO23" s="8" t="str">
        <f>IF(C23="","",SUMIF('TK CHAMTHI'!T:T,C23,'TK CHAMTHI'!U:U))</f>
        <v/>
      </c>
      <c r="AP23" s="9" t="str">
        <f t="shared" si="10"/>
        <v/>
      </c>
      <c r="AQ23" s="9" t="str">
        <f>IF(C23="","",ROUND(SUMIF('QL THI'!G:G,C23,'QL THI'!H:H),1))</f>
        <v/>
      </c>
      <c r="AR23" s="9" t="str">
        <f>IF(C23="","",ROUND(SUMIF('QL THI'!E:E,C23,'QL THI'!F:F),1))</f>
        <v/>
      </c>
      <c r="AS23" s="28" t="str">
        <f t="shared" si="1"/>
        <v/>
      </c>
    </row>
    <row r="24" spans="1:45" s="35" customFormat="1" ht="23.1" customHeight="1">
      <c r="A24" s="6" t="str">
        <f>IF(C24="","",SUBTOTAL(3,$C$11:C24))</f>
        <v/>
      </c>
      <c r="B24" s="144"/>
      <c r="C24" s="145"/>
      <c r="D24" s="7" t="str">
        <f>IF($C24="","",SUMIF('TK DETHI'!$A:$A,$C24,'TK DETHI'!$B:$B))</f>
        <v/>
      </c>
      <c r="E24" s="7" t="str">
        <f>IF($C24="","",SUMIF('TK DETHI'!$C:$C,$C24,'TK DETHI'!$D:$D))</f>
        <v/>
      </c>
      <c r="F24" s="7" t="str">
        <f>IF($C24="","",SUMIF('TK DETHI'!$E:$E,$C24,'TK DETHI'!$F:$F))</f>
        <v/>
      </c>
      <c r="G24" s="7" t="str">
        <f>IF($C24="","",SUMIF('TK DETHI'!$G:$G,$C24,'TK DETHI'!$H:$H))</f>
        <v/>
      </c>
      <c r="H24" s="7" t="str">
        <f>IF($C24="","",SUMIF('TK DETHI'!$I:$I,$C24,'TK DETHI'!$J:$J))</f>
        <v/>
      </c>
      <c r="I24" s="7" t="str">
        <f>IF($C24="","",SUMIF('TK DETHI'!$K:$K,$C24,'TK DETHI'!$L:$L))</f>
        <v/>
      </c>
      <c r="J24" s="7" t="str">
        <f>IF($C24="","",SUMIF('TK DETHI'!$M:$M,$C24,'TK DETHI'!$N:$N))</f>
        <v/>
      </c>
      <c r="K24" s="7" t="str">
        <f>IF($C24="","",SUMIF('TK DETHI'!$O:$O,$C24,'TK DETHI'!$P:$P))</f>
        <v/>
      </c>
      <c r="L24" s="27" t="str">
        <f t="shared" si="2"/>
        <v/>
      </c>
      <c r="M24" s="8" t="str">
        <f>IF($C24="","",SUMIF('TK COITHI KTHP va Thi TN'!$A:$A,$C24,'TK COITHI KTHP va Thi TN'!$D:$D))</f>
        <v/>
      </c>
      <c r="N24" s="8" t="str">
        <f>IF($C24="","",SUMIF('TK COITHI KTHP va Thi TN'!$B:$B,$C24,'TK COITHI KTHP va Thi TN'!$D:$D))</f>
        <v/>
      </c>
      <c r="O24" s="8" t="str">
        <f>IF($C24="","",SUMIF('TK COITHI KTHP va Thi TN'!$E:$E,$C24,'TK COITHI KTHP va Thi TN'!$H:$H))</f>
        <v/>
      </c>
      <c r="P24" s="8" t="str">
        <f>IF($C24="","",SUMIF('TK COITHI KTHP va Thi TN'!$F:$F,$C24,'TK COITHI KTHP va Thi TN'!$H:$H))</f>
        <v/>
      </c>
      <c r="Q24" s="28" t="str">
        <f t="shared" si="3"/>
        <v/>
      </c>
      <c r="R24" s="8" t="str">
        <f>IF($C24="","",SUMIF('TK CHAMTHI'!$A:$A,$C24,'TK CHAMTHI'!$C:$C))</f>
        <v/>
      </c>
      <c r="S24" s="8" t="str">
        <f>IF($C24="","",SUMIF('TK CHAMTHI'!$B:$B,$C24,'TK CHAMTHI'!$C:$C))</f>
        <v/>
      </c>
      <c r="T24" s="8" t="str">
        <f>IF(C24="","",SUMIF('CHAM NV'!B:B,C24,'CHAM NV'!C:C))</f>
        <v/>
      </c>
      <c r="U24" s="9" t="str">
        <f>IF($C24="","",(SUM($R24:$S24))*0.1)</f>
        <v/>
      </c>
      <c r="V24" s="8" t="str">
        <f>IF($C24="","",SUMIF('TK CHAMTHI'!$D:$D,$C24,'TK CHAMTHI'!$F:$F))</f>
        <v/>
      </c>
      <c r="W24" s="8" t="str">
        <f>IF($C24="","",SUMIF('TK CHAMTHI'!$E:$E,$C24,'TK CHAMTHI'!$F:$F))</f>
        <v/>
      </c>
      <c r="X24" s="8" t="str">
        <f>IF(C24="","",SUMIF('CHAM NV'!G:G,C24,'CHAM NV'!H:H))</f>
        <v/>
      </c>
      <c r="Y24" s="9" t="str">
        <f t="shared" si="5"/>
        <v/>
      </c>
      <c r="Z24" s="8" t="str">
        <f>IF($C24="","",SUMIF('TK CHAMTHI'!$G:$G,$C24,'TK CHAMTHI'!$I:$I))</f>
        <v/>
      </c>
      <c r="AA24" s="8" t="str">
        <f>IF($C24="","",SUMIF('TK CHAMTHI'!$H:$H,$C24,'TK CHAMTHI'!$I:$I))</f>
        <v/>
      </c>
      <c r="AB24" s="8" t="str">
        <f>IF(C24="","",SUMIF('CHAM NV'!E:E,C24,'CHAM NV'!F:F))</f>
        <v/>
      </c>
      <c r="AC24" s="9" t="str">
        <f t="shared" si="6"/>
        <v/>
      </c>
      <c r="AD24" s="8" t="str">
        <f>IF($C24="","",SUMIF('TK CHAMTHI'!$J:$J,$C24,'TK CHAMTHI'!$L:$L))</f>
        <v/>
      </c>
      <c r="AE24" s="8" t="str">
        <f>IF($C24="","",SUMIF('TK CHAMTHI'!$K:$K,$C24,'TK CHAMTHI'!$L:$L))</f>
        <v/>
      </c>
      <c r="AF24" s="8" t="str">
        <f>IF(C24="","",SUMIF('CHAM NV'!I:I,C24,'CHAM NV'!J:J))</f>
        <v/>
      </c>
      <c r="AG24" s="9" t="str">
        <f t="shared" si="7"/>
        <v/>
      </c>
      <c r="AH24" s="8" t="str">
        <f>IF($C24="","",SUMIF('TK CHAMTHI'!$M:$M,$C24,'TK CHAMTHI'!$O:$O))</f>
        <v/>
      </c>
      <c r="AI24" s="8" t="str">
        <f>IF($C24="","",SUMIF('TK CHAMTHI'!$N:$N,$C24,'TK CHAMTHI'!$O:$O))</f>
        <v/>
      </c>
      <c r="AJ24" s="9" t="str">
        <f t="shared" si="8"/>
        <v/>
      </c>
      <c r="AK24" s="8" t="str">
        <f>IF($C24="","",SUMIF('TK CHAMTHI'!$P:$P,$C24,'TK CHAMTHI'!$R:$R))</f>
        <v/>
      </c>
      <c r="AL24" s="8" t="str">
        <f>IF($C24="","",SUMIF('TK CHAMTHI'!$Q:$Q,$C24,'TK CHAMTHI'!$R:$R))</f>
        <v/>
      </c>
      <c r="AM24" s="9" t="str">
        <f t="shared" si="9"/>
        <v/>
      </c>
      <c r="AN24" s="8" t="str">
        <f>IF(C24="","",SUMIF('TK CHAMTHI'!S:S,C24,'TK CHAMTHI'!U:U))</f>
        <v/>
      </c>
      <c r="AO24" s="8" t="str">
        <f>IF(C24="","",SUMIF('TK CHAMTHI'!T:T,C24,'TK CHAMTHI'!U:U))</f>
        <v/>
      </c>
      <c r="AP24" s="9" t="str">
        <f t="shared" si="10"/>
        <v/>
      </c>
      <c r="AQ24" s="9" t="str">
        <f>IF(C24="","",ROUND(SUMIF('QL THI'!G:G,C24,'QL THI'!H:H),1))</f>
        <v/>
      </c>
      <c r="AR24" s="9" t="str">
        <f>IF(C24="","",ROUND(SUMIF('QL THI'!E:E,C24,'QL THI'!F:F),1))</f>
        <v/>
      </c>
      <c r="AS24" s="28" t="str">
        <f t="shared" si="1"/>
        <v/>
      </c>
    </row>
    <row r="25" spans="1:45" s="35" customFormat="1" ht="23.1" customHeight="1">
      <c r="A25" s="6" t="str">
        <f>IF(C25="","",SUBTOTAL(3,$C$11:C25))</f>
        <v/>
      </c>
      <c r="B25" s="144"/>
      <c r="C25" s="145"/>
      <c r="D25" s="7" t="str">
        <f>IF($C25="","",SUMIF('TK DETHI'!$A:$A,$C25,'TK DETHI'!$B:$B))</f>
        <v/>
      </c>
      <c r="E25" s="7" t="str">
        <f>IF($C25="","",SUMIF('TK DETHI'!$C:$C,$C25,'TK DETHI'!$D:$D))</f>
        <v/>
      </c>
      <c r="F25" s="7" t="str">
        <f>IF($C25="","",SUMIF('TK DETHI'!$E:$E,$C25,'TK DETHI'!$F:$F))</f>
        <v/>
      </c>
      <c r="G25" s="7" t="str">
        <f>IF($C25="","",SUMIF('TK DETHI'!$G:$G,$C25,'TK DETHI'!$H:$H))</f>
        <v/>
      </c>
      <c r="H25" s="7" t="str">
        <f>IF($C25="","",SUMIF('TK DETHI'!$I:$I,$C25,'TK DETHI'!$J:$J))</f>
        <v/>
      </c>
      <c r="I25" s="7" t="str">
        <f>IF($C25="","",SUMIF('TK DETHI'!$K:$K,$C25,'TK DETHI'!$L:$L))</f>
        <v/>
      </c>
      <c r="J25" s="7" t="str">
        <f>IF($C25="","",SUMIF('TK DETHI'!$M:$M,$C25,'TK DETHI'!$N:$N))</f>
        <v/>
      </c>
      <c r="K25" s="7" t="str">
        <f>IF($C25="","",SUMIF('TK DETHI'!$O:$O,$C25,'TK DETHI'!$P:$P))</f>
        <v/>
      </c>
      <c r="L25" s="27" t="str">
        <f t="shared" si="2"/>
        <v/>
      </c>
      <c r="M25" s="8" t="str">
        <f>IF($C25="","",SUMIF('TK COITHI KTHP va Thi TN'!$A:$A,$C25,'TK COITHI KTHP va Thi TN'!$D:$D))</f>
        <v/>
      </c>
      <c r="N25" s="8" t="str">
        <f>IF($C25="","",SUMIF('TK COITHI KTHP va Thi TN'!$B:$B,$C25,'TK COITHI KTHP va Thi TN'!$D:$D))</f>
        <v/>
      </c>
      <c r="O25" s="8" t="str">
        <f>IF($C25="","",SUMIF('TK COITHI KTHP va Thi TN'!$E:$E,$C25,'TK COITHI KTHP va Thi TN'!$H:$H))</f>
        <v/>
      </c>
      <c r="P25" s="8" t="str">
        <f>IF($C25="","",SUMIF('TK COITHI KTHP va Thi TN'!$F:$F,$C25,'TK COITHI KTHP va Thi TN'!$H:$H))</f>
        <v/>
      </c>
      <c r="Q25" s="28" t="str">
        <f t="shared" si="3"/>
        <v/>
      </c>
      <c r="R25" s="8" t="str">
        <f>IF($C25="","",SUMIF('TK CHAMTHI'!$A:$A,$C25,'TK CHAMTHI'!$C:$C))</f>
        <v/>
      </c>
      <c r="S25" s="8" t="str">
        <f>IF($C25="","",SUMIF('TK CHAMTHI'!$B:$B,$C25,'TK CHAMTHI'!$C:$C))</f>
        <v/>
      </c>
      <c r="T25" s="8" t="str">
        <f>IF(C25="","",SUMIF('CHAM NV'!B:B,C25,'CHAM NV'!C:C))</f>
        <v/>
      </c>
      <c r="U25" s="9" t="str">
        <f t="shared" si="4"/>
        <v/>
      </c>
      <c r="V25" s="8" t="str">
        <f>IF($C25="","",SUMIF('TK CHAMTHI'!$D:$D,$C25,'TK CHAMTHI'!$F:$F))</f>
        <v/>
      </c>
      <c r="W25" s="8" t="str">
        <f>IF($C25="","",SUMIF('TK CHAMTHI'!$E:$E,$C25,'TK CHAMTHI'!$F:$F))</f>
        <v/>
      </c>
      <c r="X25" s="8" t="str">
        <f>IF(C25="","",SUMIF('CHAM NV'!G:G,C25,'CHAM NV'!H:H))</f>
        <v/>
      </c>
      <c r="Y25" s="9" t="str">
        <f t="shared" si="5"/>
        <v/>
      </c>
      <c r="Z25" s="8" t="str">
        <f>IF($C25="","",SUMIF('TK CHAMTHI'!$G:$G,$C25,'TK CHAMTHI'!$I:$I))</f>
        <v/>
      </c>
      <c r="AA25" s="8" t="str">
        <f>IF($C25="","",SUMIF('TK CHAMTHI'!$H:$H,$C25,'TK CHAMTHI'!$I:$I))</f>
        <v/>
      </c>
      <c r="AB25" s="8" t="str">
        <f>IF(C25="","",SUMIF('CHAM NV'!E:E,C25,'CHAM NV'!F:F))</f>
        <v/>
      </c>
      <c r="AC25" s="9" t="str">
        <f t="shared" si="6"/>
        <v/>
      </c>
      <c r="AD25" s="8" t="str">
        <f>IF($C25="","",SUMIF('TK CHAMTHI'!$J:$J,$C25,'TK CHAMTHI'!$L:$L))</f>
        <v/>
      </c>
      <c r="AE25" s="8" t="str">
        <f>IF($C25="","",SUMIF('TK CHAMTHI'!$K:$K,$C25,'TK CHAMTHI'!$L:$L))</f>
        <v/>
      </c>
      <c r="AF25" s="8" t="str">
        <f>IF(C25="","",SUMIF('CHAM NV'!I:I,C25,'CHAM NV'!J:J))</f>
        <v/>
      </c>
      <c r="AG25" s="9" t="str">
        <f t="shared" si="7"/>
        <v/>
      </c>
      <c r="AH25" s="8" t="str">
        <f>IF($C25="","",SUMIF('TK CHAMTHI'!$M:$M,$C25,'TK CHAMTHI'!$O:$O))</f>
        <v/>
      </c>
      <c r="AI25" s="8" t="str">
        <f>IF($C25="","",SUMIF('TK CHAMTHI'!$N:$N,$C25,'TK CHAMTHI'!$O:$O))</f>
        <v/>
      </c>
      <c r="AJ25" s="9" t="str">
        <f t="shared" si="8"/>
        <v/>
      </c>
      <c r="AK25" s="8" t="str">
        <f>IF($C25="","",SUMIF('TK CHAMTHI'!$P:$P,$C25,'TK CHAMTHI'!$R:$R))</f>
        <v/>
      </c>
      <c r="AL25" s="8" t="str">
        <f>IF($C25="","",SUMIF('TK CHAMTHI'!$Q:$Q,$C25,'TK CHAMTHI'!$R:$R))</f>
        <v/>
      </c>
      <c r="AM25" s="9" t="str">
        <f t="shared" si="9"/>
        <v/>
      </c>
      <c r="AN25" s="8" t="str">
        <f>IF(C25="","",SUMIF('TK CHAMTHI'!S:S,C25,'TK CHAMTHI'!U:U))</f>
        <v/>
      </c>
      <c r="AO25" s="8" t="str">
        <f>IF(C25="","",SUMIF('TK CHAMTHI'!T:T,C25,'TK CHAMTHI'!U:U))</f>
        <v/>
      </c>
      <c r="AP25" s="9" t="str">
        <f t="shared" si="10"/>
        <v/>
      </c>
      <c r="AQ25" s="9" t="str">
        <f>IF(C25="","",ROUND(SUMIF('QL THI'!G:G,C25,'QL THI'!H:H),1))</f>
        <v/>
      </c>
      <c r="AR25" s="9" t="str">
        <f>IF(C25="","",ROUND(SUMIF('QL THI'!E:E,C25,'QL THI'!F:F),1))</f>
        <v/>
      </c>
      <c r="AS25" s="28" t="str">
        <f t="shared" si="1"/>
        <v/>
      </c>
    </row>
    <row r="26" spans="1:45" s="35" customFormat="1" ht="23.1" customHeight="1">
      <c r="A26" s="6" t="str">
        <f>IF(C26="","",SUBTOTAL(3,$C$11:C26))</f>
        <v/>
      </c>
      <c r="B26" s="144"/>
      <c r="C26" s="145"/>
      <c r="D26" s="7" t="str">
        <f>IF($C26="","",SUMIF('TK DETHI'!$A:$A,$C26,'TK DETHI'!$B:$B))</f>
        <v/>
      </c>
      <c r="E26" s="7" t="str">
        <f>IF($C26="","",SUMIF('TK DETHI'!$C:$C,$C26,'TK DETHI'!$D:$D))</f>
        <v/>
      </c>
      <c r="F26" s="7" t="str">
        <f>IF($C26="","",SUMIF('TK DETHI'!$E:$E,$C26,'TK DETHI'!$F:$F))</f>
        <v/>
      </c>
      <c r="G26" s="7" t="str">
        <f>IF($C26="","",SUMIF('TK DETHI'!$G:$G,$C26,'TK DETHI'!$H:$H))</f>
        <v/>
      </c>
      <c r="H26" s="7" t="str">
        <f>IF($C26="","",SUMIF('TK DETHI'!$I:$I,$C26,'TK DETHI'!$J:$J))</f>
        <v/>
      </c>
      <c r="I26" s="7" t="str">
        <f>IF($C26="","",SUMIF('TK DETHI'!$K:$K,$C26,'TK DETHI'!$L:$L))</f>
        <v/>
      </c>
      <c r="J26" s="7" t="str">
        <f>IF($C26="","",SUMIF('TK DETHI'!$M:$M,$C26,'TK DETHI'!$N:$N))</f>
        <v/>
      </c>
      <c r="K26" s="7" t="str">
        <f>IF($C26="","",SUMIF('TK DETHI'!$O:$O,$C26,'TK DETHI'!$P:$P))</f>
        <v/>
      </c>
      <c r="L26" s="27" t="str">
        <f t="shared" si="2"/>
        <v/>
      </c>
      <c r="M26" s="8" t="str">
        <f>IF($C26="","",SUMIF('TK COITHI KTHP va Thi TN'!$A:$A,$C26,'TK COITHI KTHP va Thi TN'!$D:$D))</f>
        <v/>
      </c>
      <c r="N26" s="8" t="str">
        <f>IF($C26="","",SUMIF('TK COITHI KTHP va Thi TN'!$B:$B,$C26,'TK COITHI KTHP va Thi TN'!$D:$D))</f>
        <v/>
      </c>
      <c r="O26" s="8" t="str">
        <f>IF($C26="","",SUMIF('TK COITHI KTHP va Thi TN'!$E:$E,$C26,'TK COITHI KTHP va Thi TN'!$H:$H))</f>
        <v/>
      </c>
      <c r="P26" s="8" t="str">
        <f>IF($C26="","",SUMIF('TK COITHI KTHP va Thi TN'!$F:$F,$C26,'TK COITHI KTHP va Thi TN'!$H:$H))</f>
        <v/>
      </c>
      <c r="Q26" s="28" t="str">
        <f t="shared" si="3"/>
        <v/>
      </c>
      <c r="R26" s="8" t="str">
        <f>IF($C26="","",SUMIF('TK CHAMTHI'!$A:$A,$C26,'TK CHAMTHI'!$C:$C))</f>
        <v/>
      </c>
      <c r="S26" s="8" t="str">
        <f>IF($C26="","",SUMIF('TK CHAMTHI'!$B:$B,$C26,'TK CHAMTHI'!$C:$C))</f>
        <v/>
      </c>
      <c r="T26" s="8" t="str">
        <f>IF(C26="","",SUMIF('CHAM NV'!B:B,C26,'CHAM NV'!C:C))</f>
        <v/>
      </c>
      <c r="U26" s="9" t="str">
        <f t="shared" si="4"/>
        <v/>
      </c>
      <c r="V26" s="8" t="str">
        <f>IF($C26="","",SUMIF('TK CHAMTHI'!$D:$D,$C26,'TK CHAMTHI'!$F:$F))</f>
        <v/>
      </c>
      <c r="W26" s="8" t="str">
        <f>IF($C26="","",SUMIF('TK CHAMTHI'!$E:$E,$C26,'TK CHAMTHI'!$F:$F))</f>
        <v/>
      </c>
      <c r="X26" s="8" t="str">
        <f>IF(C26="","",SUMIF('CHAM NV'!G:G,C26,'CHAM NV'!H:H))</f>
        <v/>
      </c>
      <c r="Y26" s="9" t="str">
        <f t="shared" si="5"/>
        <v/>
      </c>
      <c r="Z26" s="8" t="str">
        <f>IF($C26="","",SUMIF('TK CHAMTHI'!$G:$G,$C26,'TK CHAMTHI'!$I:$I))</f>
        <v/>
      </c>
      <c r="AA26" s="8" t="str">
        <f>IF($C26="","",SUMIF('TK CHAMTHI'!$H:$H,$C26,'TK CHAMTHI'!$I:$I))</f>
        <v/>
      </c>
      <c r="AB26" s="8" t="str">
        <f>IF(C26="","",SUMIF('CHAM NV'!E:E,C26,'CHAM NV'!F:F))</f>
        <v/>
      </c>
      <c r="AC26" s="9" t="str">
        <f t="shared" si="6"/>
        <v/>
      </c>
      <c r="AD26" s="8" t="str">
        <f>IF($C26="","",SUMIF('TK CHAMTHI'!$J:$J,$C26,'TK CHAMTHI'!$L:$L))</f>
        <v/>
      </c>
      <c r="AE26" s="8" t="str">
        <f>IF($C26="","",SUMIF('TK CHAMTHI'!$K:$K,$C26,'TK CHAMTHI'!$L:$L))</f>
        <v/>
      </c>
      <c r="AF26" s="8" t="str">
        <f>IF(C26="","",SUMIF('CHAM NV'!I:I,C26,'CHAM NV'!J:J))</f>
        <v/>
      </c>
      <c r="AG26" s="9" t="str">
        <f t="shared" si="7"/>
        <v/>
      </c>
      <c r="AH26" s="8" t="str">
        <f>IF($C26="","",SUMIF('TK CHAMTHI'!$M:$M,$C26,'TK CHAMTHI'!$O:$O))</f>
        <v/>
      </c>
      <c r="AI26" s="8" t="str">
        <f>IF($C26="","",SUMIF('TK CHAMTHI'!$N:$N,$C26,'TK CHAMTHI'!$O:$O))</f>
        <v/>
      </c>
      <c r="AJ26" s="9" t="str">
        <f t="shared" si="8"/>
        <v/>
      </c>
      <c r="AK26" s="8" t="str">
        <f>IF($C26="","",SUMIF('TK CHAMTHI'!$P:$P,$C26,'TK CHAMTHI'!$R:$R))</f>
        <v/>
      </c>
      <c r="AL26" s="8" t="str">
        <f>IF($C26="","",SUMIF('TK CHAMTHI'!$Q:$Q,$C26,'TK CHAMTHI'!$R:$R))</f>
        <v/>
      </c>
      <c r="AM26" s="9" t="str">
        <f t="shared" si="9"/>
        <v/>
      </c>
      <c r="AN26" s="8" t="str">
        <f>IF(C26="","",SUMIF('TK CHAMTHI'!S:S,C26,'TK CHAMTHI'!U:U))</f>
        <v/>
      </c>
      <c r="AO26" s="8" t="str">
        <f>IF(C26="","",SUMIF('TK CHAMTHI'!T:T,C26,'TK CHAMTHI'!U:U))</f>
        <v/>
      </c>
      <c r="AP26" s="9" t="str">
        <f t="shared" si="10"/>
        <v/>
      </c>
      <c r="AQ26" s="9" t="str">
        <f>IF(C26="","",ROUND(SUMIF('QL THI'!G:G,C26,'QL THI'!H:H),1))</f>
        <v/>
      </c>
      <c r="AR26" s="9" t="str">
        <f>IF(C26="","",ROUND(SUMIF('QL THI'!E:E,C26,'QL THI'!F:F),1))</f>
        <v/>
      </c>
      <c r="AS26" s="28" t="str">
        <f t="shared" si="1"/>
        <v/>
      </c>
    </row>
    <row r="27" spans="1:45" s="35" customFormat="1" ht="23.1" customHeight="1">
      <c r="A27" s="6" t="str">
        <f>IF(C27="","",SUBTOTAL(3,$C$11:C27))</f>
        <v/>
      </c>
      <c r="B27" s="144"/>
      <c r="C27" s="145"/>
      <c r="D27" s="7" t="str">
        <f>IF($C27="","",SUMIF('TK DETHI'!$A:$A,$C27,'TK DETHI'!$B:$B))</f>
        <v/>
      </c>
      <c r="E27" s="7" t="str">
        <f>IF($C27="","",SUMIF('TK DETHI'!$C:$C,$C27,'TK DETHI'!$D:$D))</f>
        <v/>
      </c>
      <c r="F27" s="7" t="str">
        <f>IF($C27="","",SUMIF('TK DETHI'!$E:$E,$C27,'TK DETHI'!$F:$F))</f>
        <v/>
      </c>
      <c r="G27" s="7" t="str">
        <f>IF($C27="","",SUMIF('TK DETHI'!$G:$G,$C27,'TK DETHI'!$H:$H))</f>
        <v/>
      </c>
      <c r="H27" s="7" t="str">
        <f>IF($C27="","",SUMIF('TK DETHI'!$I:$I,$C27,'TK DETHI'!$J:$J))</f>
        <v/>
      </c>
      <c r="I27" s="7" t="str">
        <f>IF($C27="","",SUMIF('TK DETHI'!$K:$K,$C27,'TK DETHI'!$L:$L))</f>
        <v/>
      </c>
      <c r="J27" s="7" t="str">
        <f>IF($C27="","",SUMIF('TK DETHI'!$M:$M,$C27,'TK DETHI'!$N:$N))</f>
        <v/>
      </c>
      <c r="K27" s="7" t="str">
        <f>IF($C27="","",SUMIF('TK DETHI'!$O:$O,$C27,'TK DETHI'!$P:$P))</f>
        <v/>
      </c>
      <c r="L27" s="27" t="str">
        <f t="shared" si="2"/>
        <v/>
      </c>
      <c r="M27" s="8" t="str">
        <f>IF($C27="","",SUMIF('TK COITHI KTHP va Thi TN'!$A:$A,$C27,'TK COITHI KTHP va Thi TN'!$D:$D))</f>
        <v/>
      </c>
      <c r="N27" s="8" t="str">
        <f>IF($C27="","",SUMIF('TK COITHI KTHP va Thi TN'!$B:$B,$C27,'TK COITHI KTHP va Thi TN'!$D:$D))</f>
        <v/>
      </c>
      <c r="O27" s="8" t="str">
        <f>IF($C27="","",SUMIF('TK COITHI KTHP va Thi TN'!$E:$E,$C27,'TK COITHI KTHP va Thi TN'!$H:$H))</f>
        <v/>
      </c>
      <c r="P27" s="8" t="str">
        <f>IF($C27="","",SUMIF('TK COITHI KTHP va Thi TN'!$F:$F,$C27,'TK COITHI KTHP va Thi TN'!$H:$H))</f>
        <v/>
      </c>
      <c r="Q27" s="28" t="str">
        <f t="shared" si="3"/>
        <v/>
      </c>
      <c r="R27" s="8" t="str">
        <f>IF($C27="","",SUMIF('TK CHAMTHI'!$A:$A,$C27,'TK CHAMTHI'!$C:$C))</f>
        <v/>
      </c>
      <c r="S27" s="8" t="str">
        <f>IF($C27="","",SUMIF('TK CHAMTHI'!$B:$B,$C27,'TK CHAMTHI'!$C:$C))</f>
        <v/>
      </c>
      <c r="T27" s="8" t="str">
        <f>IF(C27="","",SUMIF('CHAM NV'!B:B,C27,'CHAM NV'!C:C))</f>
        <v/>
      </c>
      <c r="U27" s="9" t="str">
        <f t="shared" si="4"/>
        <v/>
      </c>
      <c r="V27" s="8" t="str">
        <f>IF($C27="","",SUMIF('TK CHAMTHI'!$D:$D,$C27,'TK CHAMTHI'!$F:$F))</f>
        <v/>
      </c>
      <c r="W27" s="8" t="str">
        <f>IF($C27="","",SUMIF('TK CHAMTHI'!$E:$E,$C27,'TK CHAMTHI'!$F:$F))</f>
        <v/>
      </c>
      <c r="X27" s="8" t="str">
        <f>IF(C27="","",SUMIF('CHAM NV'!G:G,C27,'CHAM NV'!H:H))</f>
        <v/>
      </c>
      <c r="Y27" s="9" t="str">
        <f t="shared" si="5"/>
        <v/>
      </c>
      <c r="Z27" s="8" t="str">
        <f>IF($C27="","",SUMIF('TK CHAMTHI'!$G:$G,$C27,'TK CHAMTHI'!$I:$I))</f>
        <v/>
      </c>
      <c r="AA27" s="8" t="str">
        <f>IF($C27="","",SUMIF('TK CHAMTHI'!$H:$H,$C27,'TK CHAMTHI'!$I:$I))</f>
        <v/>
      </c>
      <c r="AB27" s="8" t="str">
        <f>IF(C27="","",SUMIF('CHAM NV'!E:E,C27,'CHAM NV'!F:F))</f>
        <v/>
      </c>
      <c r="AC27" s="9" t="str">
        <f t="shared" si="6"/>
        <v/>
      </c>
      <c r="AD27" s="8" t="str">
        <f>IF($C27="","",SUMIF('TK CHAMTHI'!$J:$J,$C27,'TK CHAMTHI'!$L:$L))</f>
        <v/>
      </c>
      <c r="AE27" s="8" t="str">
        <f>IF($C27="","",SUMIF('TK CHAMTHI'!$K:$K,$C27,'TK CHAMTHI'!$L:$L))</f>
        <v/>
      </c>
      <c r="AF27" s="8" t="str">
        <f>IF(C27="","",SUMIF('CHAM NV'!I:I,C27,'CHAM NV'!J:J))</f>
        <v/>
      </c>
      <c r="AG27" s="9" t="str">
        <f t="shared" si="7"/>
        <v/>
      </c>
      <c r="AH27" s="8" t="str">
        <f>IF($C27="","",SUMIF('TK CHAMTHI'!$M:$M,$C27,'TK CHAMTHI'!$O:$O))</f>
        <v/>
      </c>
      <c r="AI27" s="8" t="str">
        <f>IF($C27="","",SUMIF('TK CHAMTHI'!$N:$N,$C27,'TK CHAMTHI'!$O:$O))</f>
        <v/>
      </c>
      <c r="AJ27" s="9" t="str">
        <f t="shared" si="8"/>
        <v/>
      </c>
      <c r="AK27" s="8" t="str">
        <f>IF($C27="","",SUMIF('TK CHAMTHI'!$P:$P,$C27,'TK CHAMTHI'!$R:$R))</f>
        <v/>
      </c>
      <c r="AL27" s="8" t="str">
        <f>IF($C27="","",SUMIF('TK CHAMTHI'!$Q:$Q,$C27,'TK CHAMTHI'!$R:$R))</f>
        <v/>
      </c>
      <c r="AM27" s="9" t="str">
        <f t="shared" si="9"/>
        <v/>
      </c>
      <c r="AN27" s="8" t="str">
        <f>IF(C27="","",SUMIF('TK CHAMTHI'!S:S,C27,'TK CHAMTHI'!U:U))</f>
        <v/>
      </c>
      <c r="AO27" s="8" t="str">
        <f>IF(C27="","",SUMIF('TK CHAMTHI'!T:T,C27,'TK CHAMTHI'!U:U))</f>
        <v/>
      </c>
      <c r="AP27" s="9" t="str">
        <f t="shared" si="10"/>
        <v/>
      </c>
      <c r="AQ27" s="9" t="str">
        <f>IF(C27="","",ROUND(SUMIF('QL THI'!G:G,C27,'QL THI'!H:H),1))</f>
        <v/>
      </c>
      <c r="AR27" s="9" t="str">
        <f>IF(C27="","",ROUND(SUMIF('QL THI'!E:E,C27,'QL THI'!F:F),1))</f>
        <v/>
      </c>
      <c r="AS27" s="28" t="str">
        <f t="shared" si="1"/>
        <v/>
      </c>
    </row>
    <row r="28" spans="1:45" s="35" customFormat="1" ht="23.1" customHeight="1">
      <c r="A28" s="6" t="str">
        <f>IF(C28="","",SUBTOTAL(3,$C$11:C28))</f>
        <v/>
      </c>
      <c r="B28" s="144"/>
      <c r="C28" s="145"/>
      <c r="D28" s="7" t="str">
        <f>IF($C28="","",SUMIF('TK DETHI'!$A:$A,$C28,'TK DETHI'!$B:$B))</f>
        <v/>
      </c>
      <c r="E28" s="7" t="str">
        <f>IF($C28="","",SUMIF('TK DETHI'!$C:$C,$C28,'TK DETHI'!$D:$D))</f>
        <v/>
      </c>
      <c r="F28" s="7" t="str">
        <f>IF($C28="","",SUMIF('TK DETHI'!$E:$E,$C28,'TK DETHI'!$F:$F))</f>
        <v/>
      </c>
      <c r="G28" s="7" t="str">
        <f>IF($C28="","",SUMIF('TK DETHI'!$G:$G,$C28,'TK DETHI'!$H:$H))</f>
        <v/>
      </c>
      <c r="H28" s="7" t="str">
        <f>IF($C28="","",SUMIF('TK DETHI'!$I:$I,$C28,'TK DETHI'!$J:$J))</f>
        <v/>
      </c>
      <c r="I28" s="7" t="str">
        <f>IF($C28="","",SUMIF('TK DETHI'!$K:$K,$C28,'TK DETHI'!$L:$L))</f>
        <v/>
      </c>
      <c r="J28" s="7" t="str">
        <f>IF($C28="","",SUMIF('TK DETHI'!$M:$M,$C28,'TK DETHI'!$N:$N))</f>
        <v/>
      </c>
      <c r="K28" s="7" t="str">
        <f>IF($C28="","",SUMIF('TK DETHI'!$O:$O,$C28,'TK DETHI'!$P:$P))</f>
        <v/>
      </c>
      <c r="L28" s="27" t="str">
        <f t="shared" si="2"/>
        <v/>
      </c>
      <c r="M28" s="8" t="str">
        <f>IF($C28="","",SUMIF('TK COITHI KTHP va Thi TN'!$A:$A,$C28,'TK COITHI KTHP va Thi TN'!$D:$D))</f>
        <v/>
      </c>
      <c r="N28" s="8" t="str">
        <f>IF($C28="","",SUMIF('TK COITHI KTHP va Thi TN'!$B:$B,$C28,'TK COITHI KTHP va Thi TN'!$D:$D))</f>
        <v/>
      </c>
      <c r="O28" s="8" t="str">
        <f>IF($C28="","",SUMIF('TK COITHI KTHP va Thi TN'!$E:$E,$C28,'TK COITHI KTHP va Thi TN'!$H:$H))</f>
        <v/>
      </c>
      <c r="P28" s="8" t="str">
        <f>IF($C28="","",SUMIF('TK COITHI KTHP va Thi TN'!$F:$F,$C28,'TK COITHI KTHP va Thi TN'!$H:$H))</f>
        <v/>
      </c>
      <c r="Q28" s="28" t="str">
        <f t="shared" si="3"/>
        <v/>
      </c>
      <c r="R28" s="8" t="str">
        <f>IF($C28="","",SUMIF('TK CHAMTHI'!$A:$A,$C28,'TK CHAMTHI'!$C:$C))</f>
        <v/>
      </c>
      <c r="S28" s="8" t="str">
        <f>IF($C28="","",SUMIF('TK CHAMTHI'!$B:$B,$C28,'TK CHAMTHI'!$C:$C))</f>
        <v/>
      </c>
      <c r="T28" s="8" t="str">
        <f>IF(C28="","",SUMIF('CHAM NV'!B:B,C28,'CHAM NV'!C:C))</f>
        <v/>
      </c>
      <c r="U28" s="9" t="str">
        <f t="shared" si="4"/>
        <v/>
      </c>
      <c r="V28" s="8" t="str">
        <f>IF($C28="","",SUMIF('TK CHAMTHI'!$D:$D,$C28,'TK CHAMTHI'!$F:$F))</f>
        <v/>
      </c>
      <c r="W28" s="8" t="str">
        <f>IF($C28="","",SUMIF('TK CHAMTHI'!$E:$E,$C28,'TK CHAMTHI'!$F:$F))</f>
        <v/>
      </c>
      <c r="X28" s="8" t="str">
        <f>IF(C28="","",SUMIF('CHAM NV'!G:G,C28,'CHAM NV'!H:H))</f>
        <v/>
      </c>
      <c r="Y28" s="9" t="str">
        <f t="shared" si="5"/>
        <v/>
      </c>
      <c r="Z28" s="8" t="str">
        <f>IF($C28="","",SUMIF('TK CHAMTHI'!$G:$G,$C28,'TK CHAMTHI'!$I:$I))</f>
        <v/>
      </c>
      <c r="AA28" s="8" t="str">
        <f>IF($C28="","",SUMIF('TK CHAMTHI'!$H:$H,$C28,'TK CHAMTHI'!$I:$I))</f>
        <v/>
      </c>
      <c r="AB28" s="8" t="str">
        <f>IF(C28="","",SUMIF('CHAM NV'!E:E,C28,'CHAM NV'!F:F))</f>
        <v/>
      </c>
      <c r="AC28" s="9" t="str">
        <f t="shared" si="6"/>
        <v/>
      </c>
      <c r="AD28" s="8" t="str">
        <f>IF($C28="","",SUMIF('TK CHAMTHI'!$J:$J,$C28,'TK CHAMTHI'!$L:$L))</f>
        <v/>
      </c>
      <c r="AE28" s="8" t="str">
        <f>IF($C28="","",SUMIF('TK CHAMTHI'!$K:$K,$C28,'TK CHAMTHI'!$L:$L))</f>
        <v/>
      </c>
      <c r="AF28" s="8" t="str">
        <f>IF(C28="","",SUMIF('CHAM NV'!I:I,C28,'CHAM NV'!J:J))</f>
        <v/>
      </c>
      <c r="AG28" s="9" t="str">
        <f t="shared" si="7"/>
        <v/>
      </c>
      <c r="AH28" s="8" t="str">
        <f>IF($C28="","",SUMIF('TK CHAMTHI'!$M:$M,$C28,'TK CHAMTHI'!$O:$O))</f>
        <v/>
      </c>
      <c r="AI28" s="8" t="str">
        <f>IF($C28="","",SUMIF('TK CHAMTHI'!$N:$N,$C28,'TK CHAMTHI'!$O:$O))</f>
        <v/>
      </c>
      <c r="AJ28" s="9" t="str">
        <f t="shared" si="8"/>
        <v/>
      </c>
      <c r="AK28" s="8" t="str">
        <f>IF($C28="","",SUMIF('TK CHAMTHI'!$P:$P,$C28,'TK CHAMTHI'!$R:$R))</f>
        <v/>
      </c>
      <c r="AL28" s="8" t="str">
        <f>IF($C28="","",SUMIF('TK CHAMTHI'!$Q:$Q,$C28,'TK CHAMTHI'!$R:$R))</f>
        <v/>
      </c>
      <c r="AM28" s="9" t="str">
        <f t="shared" si="9"/>
        <v/>
      </c>
      <c r="AN28" s="8" t="str">
        <f>IF(C28="","",SUMIF('TK CHAMTHI'!S:S,C28,'TK CHAMTHI'!U:U))</f>
        <v/>
      </c>
      <c r="AO28" s="8" t="str">
        <f>IF(C28="","",SUMIF('TK CHAMTHI'!T:T,C28,'TK CHAMTHI'!U:U))</f>
        <v/>
      </c>
      <c r="AP28" s="9" t="str">
        <f t="shared" si="10"/>
        <v/>
      </c>
      <c r="AQ28" s="9" t="str">
        <f>IF(C28="","",ROUND(SUMIF('QL THI'!G:G,C28,'QL THI'!H:H),1))</f>
        <v/>
      </c>
      <c r="AR28" s="9" t="str">
        <f>IF(C28="","",ROUND(SUMIF('QL THI'!E:E,C28,'QL THI'!F:F),1))</f>
        <v/>
      </c>
      <c r="AS28" s="28" t="str">
        <f t="shared" si="1"/>
        <v/>
      </c>
    </row>
    <row r="29" spans="1:45" s="35" customFormat="1" ht="23.1" customHeight="1">
      <c r="A29" s="6" t="str">
        <f>IF(C29="","",SUBTOTAL(3,$C$11:C29))</f>
        <v/>
      </c>
      <c r="B29" s="144"/>
      <c r="C29" s="145"/>
      <c r="D29" s="7" t="str">
        <f>IF($C29="","",SUMIF('TK DETHI'!$A:$A,$C29,'TK DETHI'!$B:$B))</f>
        <v/>
      </c>
      <c r="E29" s="7" t="str">
        <f>IF($C29="","",SUMIF('TK DETHI'!$C:$C,$C29,'TK DETHI'!$D:$D))</f>
        <v/>
      </c>
      <c r="F29" s="7" t="str">
        <f>IF($C29="","",SUMIF('TK DETHI'!$E:$E,$C29,'TK DETHI'!$F:$F))</f>
        <v/>
      </c>
      <c r="G29" s="7" t="str">
        <f>IF($C29="","",SUMIF('TK DETHI'!$G:$G,$C29,'TK DETHI'!$H:$H))</f>
        <v/>
      </c>
      <c r="H29" s="7" t="str">
        <f>IF($C29="","",SUMIF('TK DETHI'!$I:$I,$C29,'TK DETHI'!$J:$J))</f>
        <v/>
      </c>
      <c r="I29" s="7" t="str">
        <f>IF($C29="","",SUMIF('TK DETHI'!$K:$K,$C29,'TK DETHI'!$L:$L))</f>
        <v/>
      </c>
      <c r="J29" s="7" t="str">
        <f>IF($C29="","",SUMIF('TK DETHI'!$M:$M,$C29,'TK DETHI'!$N:$N))</f>
        <v/>
      </c>
      <c r="K29" s="7" t="str">
        <f>IF($C29="","",SUMIF('TK DETHI'!$O:$O,$C29,'TK DETHI'!$P:$P))</f>
        <v/>
      </c>
      <c r="L29" s="27" t="str">
        <f t="shared" si="2"/>
        <v/>
      </c>
      <c r="M29" s="8" t="str">
        <f>IF($C29="","",SUMIF('TK COITHI KTHP va Thi TN'!$A:$A,$C29,'TK COITHI KTHP va Thi TN'!$D:$D))</f>
        <v/>
      </c>
      <c r="N29" s="8" t="str">
        <f>IF($C29="","",SUMIF('TK COITHI KTHP va Thi TN'!$B:$B,$C29,'TK COITHI KTHP va Thi TN'!$D:$D))</f>
        <v/>
      </c>
      <c r="O29" s="8" t="str">
        <f>IF($C29="","",SUMIF('TK COITHI KTHP va Thi TN'!$E:$E,$C29,'TK COITHI KTHP va Thi TN'!$H:$H))</f>
        <v/>
      </c>
      <c r="P29" s="8" t="str">
        <f>IF($C29="","",SUMIF('TK COITHI KTHP va Thi TN'!$F:$F,$C29,'TK COITHI KTHP va Thi TN'!$H:$H))</f>
        <v/>
      </c>
      <c r="Q29" s="28" t="str">
        <f t="shared" si="3"/>
        <v/>
      </c>
      <c r="R29" s="8" t="str">
        <f>IF($C29="","",SUMIF('TK CHAMTHI'!$A:$A,$C29,'TK CHAMTHI'!$C:$C))</f>
        <v/>
      </c>
      <c r="S29" s="8" t="str">
        <f>IF($C29="","",SUMIF('TK CHAMTHI'!$B:$B,$C29,'TK CHAMTHI'!$C:$C))</f>
        <v/>
      </c>
      <c r="T29" s="8" t="str">
        <f>IF(C29="","",SUMIF('CHAM NV'!B:B,C29,'CHAM NV'!C:C))</f>
        <v/>
      </c>
      <c r="U29" s="9" t="str">
        <f t="shared" si="4"/>
        <v/>
      </c>
      <c r="V29" s="8" t="str">
        <f>IF($C29="","",SUMIF('TK CHAMTHI'!$D:$D,$C29,'TK CHAMTHI'!$F:$F))</f>
        <v/>
      </c>
      <c r="W29" s="8" t="str">
        <f>IF($C29="","",SUMIF('TK CHAMTHI'!$E:$E,$C29,'TK CHAMTHI'!$F:$F))</f>
        <v/>
      </c>
      <c r="X29" s="8" t="str">
        <f>IF(C29="","",SUMIF('CHAM NV'!G:G,C29,'CHAM NV'!H:H))</f>
        <v/>
      </c>
      <c r="Y29" s="9" t="str">
        <f t="shared" si="5"/>
        <v/>
      </c>
      <c r="Z29" s="8" t="str">
        <f>IF($C29="","",SUMIF('TK CHAMTHI'!$G:$G,$C29,'TK CHAMTHI'!$I:$I))</f>
        <v/>
      </c>
      <c r="AA29" s="8" t="str">
        <f>IF($C29="","",SUMIF('TK CHAMTHI'!$H:$H,$C29,'TK CHAMTHI'!$I:$I))</f>
        <v/>
      </c>
      <c r="AB29" s="8" t="str">
        <f>IF(C29="","",SUMIF('CHAM NV'!E:E,C29,'CHAM NV'!F:F))</f>
        <v/>
      </c>
      <c r="AC29" s="9" t="str">
        <f t="shared" si="6"/>
        <v/>
      </c>
      <c r="AD29" s="8" t="str">
        <f>IF($C29="","",SUMIF('TK CHAMTHI'!$J:$J,$C29,'TK CHAMTHI'!$L:$L))</f>
        <v/>
      </c>
      <c r="AE29" s="8" t="str">
        <f>IF($C29="","",SUMIF('TK CHAMTHI'!$K:$K,$C29,'TK CHAMTHI'!$L:$L))</f>
        <v/>
      </c>
      <c r="AF29" s="8" t="str">
        <f>IF(C29="","",SUMIF('CHAM NV'!I:I,C29,'CHAM NV'!J:J))</f>
        <v/>
      </c>
      <c r="AG29" s="9" t="str">
        <f t="shared" si="7"/>
        <v/>
      </c>
      <c r="AH29" s="8" t="str">
        <f>IF($C29="","",SUMIF('TK CHAMTHI'!$M:$M,$C29,'TK CHAMTHI'!$O:$O))</f>
        <v/>
      </c>
      <c r="AI29" s="8" t="str">
        <f>IF($C29="","",SUMIF('TK CHAMTHI'!$N:$N,$C29,'TK CHAMTHI'!$O:$O))</f>
        <v/>
      </c>
      <c r="AJ29" s="9" t="str">
        <f t="shared" si="8"/>
        <v/>
      </c>
      <c r="AK29" s="8" t="str">
        <f>IF($C29="","",SUMIF('TK CHAMTHI'!$P:$P,$C29,'TK CHAMTHI'!$R:$R))</f>
        <v/>
      </c>
      <c r="AL29" s="8" t="str">
        <f>IF($C29="","",SUMIF('TK CHAMTHI'!$Q:$Q,$C29,'TK CHAMTHI'!$R:$R))</f>
        <v/>
      </c>
      <c r="AM29" s="9" t="str">
        <f t="shared" si="9"/>
        <v/>
      </c>
      <c r="AN29" s="8" t="str">
        <f>IF(C29="","",SUMIF('TK CHAMTHI'!S:S,C29,'TK CHAMTHI'!U:U))</f>
        <v/>
      </c>
      <c r="AO29" s="8" t="str">
        <f>IF(C29="","",SUMIF('TK CHAMTHI'!T:T,C29,'TK CHAMTHI'!U:U))</f>
        <v/>
      </c>
      <c r="AP29" s="9" t="str">
        <f t="shared" si="10"/>
        <v/>
      </c>
      <c r="AQ29" s="9" t="str">
        <f>IF(C29="","",ROUND(SUMIF('QL THI'!G:G,C29,'QL THI'!H:H),1))</f>
        <v/>
      </c>
      <c r="AR29" s="9" t="str">
        <f>IF(C29="","",ROUND(SUMIF('QL THI'!E:E,C29,'QL THI'!F:F),1))</f>
        <v/>
      </c>
      <c r="AS29" s="28" t="str">
        <f t="shared" si="1"/>
        <v/>
      </c>
    </row>
    <row r="30" spans="1:45" s="35" customFormat="1" ht="23.1" customHeight="1">
      <c r="A30" s="6" t="str">
        <f>IF(C30="","",SUBTOTAL(3,$C$11:C30))</f>
        <v/>
      </c>
      <c r="B30" s="144"/>
      <c r="C30" s="145"/>
      <c r="D30" s="7" t="str">
        <f>IF($C30="","",SUMIF('TK DETHI'!$A:$A,$C30,'TK DETHI'!$B:$B))</f>
        <v/>
      </c>
      <c r="E30" s="7" t="str">
        <f>IF($C30="","",SUMIF('TK DETHI'!$C:$C,$C30,'TK DETHI'!$D:$D))</f>
        <v/>
      </c>
      <c r="F30" s="7" t="str">
        <f>IF($C30="","",SUMIF('TK DETHI'!$E:$E,$C30,'TK DETHI'!$F:$F))</f>
        <v/>
      </c>
      <c r="G30" s="7" t="str">
        <f>IF($C30="","",SUMIF('TK DETHI'!$G:$G,$C30,'TK DETHI'!$H:$H))</f>
        <v/>
      </c>
      <c r="H30" s="7" t="str">
        <f>IF($C30="","",SUMIF('TK DETHI'!$I:$I,$C30,'TK DETHI'!$J:$J))</f>
        <v/>
      </c>
      <c r="I30" s="7" t="str">
        <f>IF($C30="","",SUMIF('TK DETHI'!$K:$K,$C30,'TK DETHI'!$L:$L))</f>
        <v/>
      </c>
      <c r="J30" s="7" t="str">
        <f>IF($C30="","",SUMIF('TK DETHI'!$M:$M,$C30,'TK DETHI'!$N:$N))</f>
        <v/>
      </c>
      <c r="K30" s="7" t="str">
        <f>IF($C30="","",SUMIF('TK DETHI'!$O:$O,$C30,'TK DETHI'!$P:$P))</f>
        <v/>
      </c>
      <c r="L30" s="27" t="str">
        <f t="shared" si="2"/>
        <v/>
      </c>
      <c r="M30" s="8" t="str">
        <f>IF($C30="","",SUMIF('TK COITHI KTHP va Thi TN'!$A:$A,$C30,'TK COITHI KTHP va Thi TN'!$D:$D))</f>
        <v/>
      </c>
      <c r="N30" s="8" t="str">
        <f>IF($C30="","",SUMIF('TK COITHI KTHP va Thi TN'!$B:$B,$C30,'TK COITHI KTHP va Thi TN'!$D:$D))</f>
        <v/>
      </c>
      <c r="O30" s="8" t="str">
        <f>IF($C30="","",SUMIF('TK COITHI KTHP va Thi TN'!$E:$E,$C30,'TK COITHI KTHP va Thi TN'!$H:$H))</f>
        <v/>
      </c>
      <c r="P30" s="8" t="str">
        <f>IF($C30="","",SUMIF('TK COITHI KTHP va Thi TN'!$F:$F,$C30,'TK COITHI KTHP va Thi TN'!$H:$H))</f>
        <v/>
      </c>
      <c r="Q30" s="28" t="str">
        <f t="shared" si="3"/>
        <v/>
      </c>
      <c r="R30" s="8" t="str">
        <f>IF($C30="","",SUMIF('TK CHAMTHI'!$A:$A,$C30,'TK CHAMTHI'!$C:$C))</f>
        <v/>
      </c>
      <c r="S30" s="8" t="str">
        <f>IF($C30="","",SUMIF('TK CHAMTHI'!$B:$B,$C30,'TK CHAMTHI'!$C:$C))</f>
        <v/>
      </c>
      <c r="T30" s="8" t="str">
        <f>IF(C30="","",SUMIF('CHAM NV'!B:B,C30,'CHAM NV'!C:C))</f>
        <v/>
      </c>
      <c r="U30" s="9" t="str">
        <f t="shared" si="4"/>
        <v/>
      </c>
      <c r="V30" s="8" t="str">
        <f>IF($C30="","",SUMIF('TK CHAMTHI'!$D:$D,$C30,'TK CHAMTHI'!$F:$F))</f>
        <v/>
      </c>
      <c r="W30" s="8" t="str">
        <f>IF($C30="","",SUMIF('TK CHAMTHI'!$E:$E,$C30,'TK CHAMTHI'!$F:$F))</f>
        <v/>
      </c>
      <c r="X30" s="8" t="str">
        <f>IF(C30="","",SUMIF('CHAM NV'!G:G,C30,'CHAM NV'!H:H))</f>
        <v/>
      </c>
      <c r="Y30" s="9" t="str">
        <f t="shared" si="5"/>
        <v/>
      </c>
      <c r="Z30" s="8" t="str">
        <f>IF($C30="","",SUMIF('TK CHAMTHI'!$G:$G,$C30,'TK CHAMTHI'!$I:$I))</f>
        <v/>
      </c>
      <c r="AA30" s="8" t="str">
        <f>IF($C30="","",SUMIF('TK CHAMTHI'!$H:$H,$C30,'TK CHAMTHI'!$I:$I))</f>
        <v/>
      </c>
      <c r="AB30" s="8" t="str">
        <f>IF(C30="","",SUMIF('CHAM NV'!E:E,C30,'CHAM NV'!F:F))</f>
        <v/>
      </c>
      <c r="AC30" s="9" t="str">
        <f t="shared" si="6"/>
        <v/>
      </c>
      <c r="AD30" s="8" t="str">
        <f>IF($C30="","",SUMIF('TK CHAMTHI'!$J:$J,$C30,'TK CHAMTHI'!$L:$L))</f>
        <v/>
      </c>
      <c r="AE30" s="8" t="str">
        <f>IF($C30="","",SUMIF('TK CHAMTHI'!$K:$K,$C30,'TK CHAMTHI'!$L:$L))</f>
        <v/>
      </c>
      <c r="AF30" s="8" t="str">
        <f>IF(C30="","",SUMIF('CHAM NV'!I:I,C30,'CHAM NV'!J:J))</f>
        <v/>
      </c>
      <c r="AG30" s="9" t="str">
        <f t="shared" si="7"/>
        <v/>
      </c>
      <c r="AH30" s="8" t="str">
        <f>IF($C30="","",SUMIF('TK CHAMTHI'!$M:$M,$C30,'TK CHAMTHI'!$O:$O))</f>
        <v/>
      </c>
      <c r="AI30" s="8" t="str">
        <f>IF($C30="","",SUMIF('TK CHAMTHI'!$N:$N,$C30,'TK CHAMTHI'!$O:$O))</f>
        <v/>
      </c>
      <c r="AJ30" s="9" t="str">
        <f t="shared" si="8"/>
        <v/>
      </c>
      <c r="AK30" s="8" t="str">
        <f>IF($C30="","",SUMIF('TK CHAMTHI'!$P:$P,$C30,'TK CHAMTHI'!$R:$R))</f>
        <v/>
      </c>
      <c r="AL30" s="8" t="str">
        <f>IF($C30="","",SUMIF('TK CHAMTHI'!$Q:$Q,$C30,'TK CHAMTHI'!$R:$R))</f>
        <v/>
      </c>
      <c r="AM30" s="9" t="str">
        <f t="shared" si="9"/>
        <v/>
      </c>
      <c r="AN30" s="8" t="str">
        <f>IF(C30="","",SUMIF('TK CHAMTHI'!S:S,C30,'TK CHAMTHI'!U:U))</f>
        <v/>
      </c>
      <c r="AO30" s="8" t="str">
        <f>IF(C30="","",SUMIF('TK CHAMTHI'!T:T,C30,'TK CHAMTHI'!U:U))</f>
        <v/>
      </c>
      <c r="AP30" s="9" t="str">
        <f t="shared" si="10"/>
        <v/>
      </c>
      <c r="AQ30" s="9" t="str">
        <f>IF(C30="","",ROUND(SUMIF('QL THI'!G:G,C30,'QL THI'!H:H),1))</f>
        <v/>
      </c>
      <c r="AR30" s="9" t="str">
        <f>IF(C30="","",ROUND(SUMIF('QL THI'!E:E,C30,'QL THI'!F:F),1))</f>
        <v/>
      </c>
      <c r="AS30" s="28" t="str">
        <f t="shared" si="1"/>
        <v/>
      </c>
    </row>
    <row r="31" spans="1:45" s="35" customFormat="1" ht="23.1" customHeight="1">
      <c r="A31" s="6" t="str">
        <f>IF(C31="","",SUBTOTAL(3,$C$11:C31))</f>
        <v/>
      </c>
      <c r="B31" s="144"/>
      <c r="C31" s="145"/>
      <c r="D31" s="7" t="str">
        <f>IF($C31="","",SUMIF('TK DETHI'!$A:$A,$C31,'TK DETHI'!$B:$B))</f>
        <v/>
      </c>
      <c r="E31" s="7" t="str">
        <f>IF($C31="","",SUMIF('TK DETHI'!$C:$C,$C31,'TK DETHI'!$D:$D))</f>
        <v/>
      </c>
      <c r="F31" s="7" t="str">
        <f>IF($C31="","",SUMIF('TK DETHI'!$E:$E,$C31,'TK DETHI'!$F:$F))</f>
        <v/>
      </c>
      <c r="G31" s="7" t="str">
        <f>IF($C31="","",SUMIF('TK DETHI'!$G:$G,$C31,'TK DETHI'!$H:$H))</f>
        <v/>
      </c>
      <c r="H31" s="7" t="str">
        <f>IF($C31="","",SUMIF('TK DETHI'!$I:$I,$C31,'TK DETHI'!$J:$J))</f>
        <v/>
      </c>
      <c r="I31" s="7" t="str">
        <f>IF($C31="","",SUMIF('TK DETHI'!$K:$K,$C31,'TK DETHI'!$L:$L))</f>
        <v/>
      </c>
      <c r="J31" s="7" t="str">
        <f>IF($C31="","",SUMIF('TK DETHI'!$M:$M,$C31,'TK DETHI'!$N:$N))</f>
        <v/>
      </c>
      <c r="K31" s="7" t="str">
        <f>IF($C31="","",SUMIF('TK DETHI'!$O:$O,$C31,'TK DETHI'!$P:$P))</f>
        <v/>
      </c>
      <c r="L31" s="27" t="str">
        <f t="shared" si="2"/>
        <v/>
      </c>
      <c r="M31" s="8" t="str">
        <f>IF($C31="","",SUMIF('TK COITHI KTHP va Thi TN'!$A:$A,$C31,'TK COITHI KTHP va Thi TN'!$D:$D))</f>
        <v/>
      </c>
      <c r="N31" s="8" t="str">
        <f>IF($C31="","",SUMIF('TK COITHI KTHP va Thi TN'!$B:$B,$C31,'TK COITHI KTHP va Thi TN'!$D:$D))</f>
        <v/>
      </c>
      <c r="O31" s="8" t="str">
        <f>IF($C31="","",SUMIF('TK COITHI KTHP va Thi TN'!$E:$E,$C31,'TK COITHI KTHP va Thi TN'!$H:$H))</f>
        <v/>
      </c>
      <c r="P31" s="8" t="str">
        <f>IF($C31="","",SUMIF('TK COITHI KTHP va Thi TN'!$F:$F,$C31,'TK COITHI KTHP va Thi TN'!$H:$H))</f>
        <v/>
      </c>
      <c r="Q31" s="28" t="str">
        <f t="shared" si="3"/>
        <v/>
      </c>
      <c r="R31" s="8" t="str">
        <f>IF($C31="","",SUMIF('TK CHAMTHI'!$A:$A,$C31,'TK CHAMTHI'!$C:$C))</f>
        <v/>
      </c>
      <c r="S31" s="8" t="str">
        <f>IF($C31="","",SUMIF('TK CHAMTHI'!$B:$B,$C31,'TK CHAMTHI'!$C:$C))</f>
        <v/>
      </c>
      <c r="T31" s="8" t="str">
        <f>IF(C31="","",SUMIF('CHAM NV'!B:B,C31,'CHAM NV'!C:C))</f>
        <v/>
      </c>
      <c r="U31" s="9" t="str">
        <f t="shared" si="4"/>
        <v/>
      </c>
      <c r="V31" s="8" t="str">
        <f>IF($C31="","",SUMIF('TK CHAMTHI'!$D:$D,$C31,'TK CHAMTHI'!$F:$F))</f>
        <v/>
      </c>
      <c r="W31" s="8" t="str">
        <f>IF($C31="","",SUMIF('TK CHAMTHI'!$E:$E,$C31,'TK CHAMTHI'!$F:$F))</f>
        <v/>
      </c>
      <c r="X31" s="8" t="str">
        <f>IF(C31="","",SUMIF('CHAM NV'!G:G,C31,'CHAM NV'!H:H))</f>
        <v/>
      </c>
      <c r="Y31" s="9" t="str">
        <f t="shared" si="5"/>
        <v/>
      </c>
      <c r="Z31" s="8" t="str">
        <f>IF($C31="","",SUMIF('TK CHAMTHI'!$G:$G,$C31,'TK CHAMTHI'!$I:$I))</f>
        <v/>
      </c>
      <c r="AA31" s="8" t="str">
        <f>IF($C31="","",SUMIF('TK CHAMTHI'!$H:$H,$C31,'TK CHAMTHI'!$I:$I))</f>
        <v/>
      </c>
      <c r="AB31" s="8" t="str">
        <f>IF(C31="","",SUMIF('CHAM NV'!E:E,C31,'CHAM NV'!F:F))</f>
        <v/>
      </c>
      <c r="AC31" s="9" t="str">
        <f t="shared" si="6"/>
        <v/>
      </c>
      <c r="AD31" s="8" t="str">
        <f>IF($C31="","",SUMIF('TK CHAMTHI'!$J:$J,$C31,'TK CHAMTHI'!$L:$L))</f>
        <v/>
      </c>
      <c r="AE31" s="8" t="str">
        <f>IF($C31="","",SUMIF('TK CHAMTHI'!$K:$K,$C31,'TK CHAMTHI'!$L:$L))</f>
        <v/>
      </c>
      <c r="AF31" s="8" t="str">
        <f>IF(C31="","",SUMIF('CHAM NV'!I:I,C31,'CHAM NV'!J:J))</f>
        <v/>
      </c>
      <c r="AG31" s="9" t="str">
        <f t="shared" si="7"/>
        <v/>
      </c>
      <c r="AH31" s="8" t="str">
        <f>IF($C31="","",SUMIF('TK CHAMTHI'!$M:$M,$C31,'TK CHAMTHI'!$O:$O))</f>
        <v/>
      </c>
      <c r="AI31" s="8" t="str">
        <f>IF($C31="","",SUMIF('TK CHAMTHI'!$N:$N,$C31,'TK CHAMTHI'!$O:$O))</f>
        <v/>
      </c>
      <c r="AJ31" s="9" t="str">
        <f t="shared" si="8"/>
        <v/>
      </c>
      <c r="AK31" s="8" t="str">
        <f>IF($C31="","",SUMIF('TK CHAMTHI'!$P:$P,$C31,'TK CHAMTHI'!$R:$R))</f>
        <v/>
      </c>
      <c r="AL31" s="8" t="str">
        <f>IF($C31="","",SUMIF('TK CHAMTHI'!$Q:$Q,$C31,'TK CHAMTHI'!$R:$R))</f>
        <v/>
      </c>
      <c r="AM31" s="9" t="str">
        <f t="shared" si="9"/>
        <v/>
      </c>
      <c r="AN31" s="8" t="str">
        <f>IF(C31="","",SUMIF('TK CHAMTHI'!S:S,C31,'TK CHAMTHI'!U:U))</f>
        <v/>
      </c>
      <c r="AO31" s="8" t="str">
        <f>IF(C31="","",SUMIF('TK CHAMTHI'!T:T,C31,'TK CHAMTHI'!U:U))</f>
        <v/>
      </c>
      <c r="AP31" s="9" t="str">
        <f t="shared" si="10"/>
        <v/>
      </c>
      <c r="AQ31" s="9" t="str">
        <f>IF(C31="","",ROUND(SUMIF('QL THI'!G:G,C31,'QL THI'!H:H),1))</f>
        <v/>
      </c>
      <c r="AR31" s="9" t="str">
        <f>IF(C31="","",ROUND(SUMIF('QL THI'!E:E,C31,'QL THI'!F:F),1))</f>
        <v/>
      </c>
      <c r="AS31" s="28" t="str">
        <f t="shared" si="1"/>
        <v/>
      </c>
    </row>
    <row r="32" spans="1:45" s="35" customFormat="1" ht="23.1" customHeight="1">
      <c r="A32" s="6" t="str">
        <f>IF(C32="","",SUBTOTAL(3,$C$11:C32))</f>
        <v/>
      </c>
      <c r="B32" s="144"/>
      <c r="C32" s="145"/>
      <c r="D32" s="7" t="str">
        <f>IF($C32="","",SUMIF('TK DETHI'!$A:$A,$C32,'TK DETHI'!$B:$B))</f>
        <v/>
      </c>
      <c r="E32" s="7" t="str">
        <f>IF($C32="","",SUMIF('TK DETHI'!$C:$C,$C32,'TK DETHI'!$D:$D))</f>
        <v/>
      </c>
      <c r="F32" s="7" t="str">
        <f>IF($C32="","",SUMIF('TK DETHI'!$E:$E,$C32,'TK DETHI'!$F:$F))</f>
        <v/>
      </c>
      <c r="G32" s="7" t="str">
        <f>IF($C32="","",SUMIF('TK DETHI'!$G:$G,$C32,'TK DETHI'!$H:$H))</f>
        <v/>
      </c>
      <c r="H32" s="7" t="str">
        <f>IF($C32="","",SUMIF('TK DETHI'!$I:$I,$C32,'TK DETHI'!$J:$J))</f>
        <v/>
      </c>
      <c r="I32" s="7" t="str">
        <f>IF($C32="","",SUMIF('TK DETHI'!$K:$K,$C32,'TK DETHI'!$L:$L))</f>
        <v/>
      </c>
      <c r="J32" s="7" t="str">
        <f>IF($C32="","",SUMIF('TK DETHI'!$M:$M,$C32,'TK DETHI'!$N:$N))</f>
        <v/>
      </c>
      <c r="K32" s="7" t="str">
        <f>IF($C32="","",SUMIF('TK DETHI'!$O:$O,$C32,'TK DETHI'!$P:$P))</f>
        <v/>
      </c>
      <c r="L32" s="27" t="str">
        <f t="shared" si="2"/>
        <v/>
      </c>
      <c r="M32" s="8" t="str">
        <f>IF($C32="","",SUMIF('TK COITHI KTHP va Thi TN'!$A:$A,$C32,'TK COITHI KTHP va Thi TN'!$D:$D))</f>
        <v/>
      </c>
      <c r="N32" s="8" t="str">
        <f>IF($C32="","",SUMIF('TK COITHI KTHP va Thi TN'!$B:$B,$C32,'TK COITHI KTHP va Thi TN'!$D:$D))</f>
        <v/>
      </c>
      <c r="O32" s="8" t="str">
        <f>IF($C32="","",SUMIF('TK COITHI KTHP va Thi TN'!$E:$E,$C32,'TK COITHI KTHP va Thi TN'!$H:$H))</f>
        <v/>
      </c>
      <c r="P32" s="8" t="str">
        <f>IF($C32="","",SUMIF('TK COITHI KTHP va Thi TN'!$F:$F,$C32,'TK COITHI KTHP va Thi TN'!$H:$H))</f>
        <v/>
      </c>
      <c r="Q32" s="28" t="str">
        <f t="shared" si="3"/>
        <v/>
      </c>
      <c r="R32" s="8" t="str">
        <f>IF($C32="","",SUMIF('TK CHAMTHI'!$A:$A,$C32,'TK CHAMTHI'!$C:$C))</f>
        <v/>
      </c>
      <c r="S32" s="8" t="str">
        <f>IF($C32="","",SUMIF('TK CHAMTHI'!$B:$B,$C32,'TK CHAMTHI'!$C:$C))</f>
        <v/>
      </c>
      <c r="T32" s="8" t="str">
        <f>IF(C32="","",SUMIF('CHAM NV'!B:B,C32,'CHAM NV'!C:C))</f>
        <v/>
      </c>
      <c r="U32" s="9" t="str">
        <f t="shared" si="4"/>
        <v/>
      </c>
      <c r="V32" s="8" t="str">
        <f>IF($C32="","",SUMIF('TK CHAMTHI'!$D:$D,$C32,'TK CHAMTHI'!$F:$F))</f>
        <v/>
      </c>
      <c r="W32" s="8" t="str">
        <f>IF($C32="","",SUMIF('TK CHAMTHI'!$E:$E,$C32,'TK CHAMTHI'!$F:$F))</f>
        <v/>
      </c>
      <c r="X32" s="8" t="str">
        <f>IF(C32="","",SUMIF('CHAM NV'!G:G,C32,'CHAM NV'!H:H))</f>
        <v/>
      </c>
      <c r="Y32" s="9" t="str">
        <f t="shared" si="5"/>
        <v/>
      </c>
      <c r="Z32" s="8" t="str">
        <f>IF($C32="","",SUMIF('TK CHAMTHI'!$G:$G,$C32,'TK CHAMTHI'!$I:$I))</f>
        <v/>
      </c>
      <c r="AA32" s="8" t="str">
        <f>IF($C32="","",SUMIF('TK CHAMTHI'!$H:$H,$C32,'TK CHAMTHI'!$I:$I))</f>
        <v/>
      </c>
      <c r="AB32" s="8" t="str">
        <f>IF(C32="","",SUMIF('CHAM NV'!E:E,C32,'CHAM NV'!F:F))</f>
        <v/>
      </c>
      <c r="AC32" s="9" t="str">
        <f t="shared" si="6"/>
        <v/>
      </c>
      <c r="AD32" s="8" t="str">
        <f>IF($C32="","",SUMIF('TK CHAMTHI'!$J:$J,$C32,'TK CHAMTHI'!$L:$L))</f>
        <v/>
      </c>
      <c r="AE32" s="8" t="str">
        <f>IF($C32="","",SUMIF('TK CHAMTHI'!$K:$K,$C32,'TK CHAMTHI'!$L:$L))</f>
        <v/>
      </c>
      <c r="AF32" s="8" t="str">
        <f>IF(C32="","",SUMIF('CHAM NV'!I:I,C32,'CHAM NV'!J:J))</f>
        <v/>
      </c>
      <c r="AG32" s="9" t="str">
        <f t="shared" si="7"/>
        <v/>
      </c>
      <c r="AH32" s="8" t="str">
        <f>IF($C32="","",SUMIF('TK CHAMTHI'!$M:$M,$C32,'TK CHAMTHI'!$O:$O))</f>
        <v/>
      </c>
      <c r="AI32" s="8" t="str">
        <f>IF($C32="","",SUMIF('TK CHAMTHI'!$N:$N,$C32,'TK CHAMTHI'!$O:$O))</f>
        <v/>
      </c>
      <c r="AJ32" s="9" t="str">
        <f t="shared" si="8"/>
        <v/>
      </c>
      <c r="AK32" s="8" t="str">
        <f>IF($C32="","",SUMIF('TK CHAMTHI'!$P:$P,$C32,'TK CHAMTHI'!$R:$R))</f>
        <v/>
      </c>
      <c r="AL32" s="8" t="str">
        <f>IF($C32="","",SUMIF('TK CHAMTHI'!$Q:$Q,$C32,'TK CHAMTHI'!$R:$R))</f>
        <v/>
      </c>
      <c r="AM32" s="9" t="str">
        <f t="shared" si="9"/>
        <v/>
      </c>
      <c r="AN32" s="8" t="str">
        <f>IF(C32="","",SUMIF('TK CHAMTHI'!S:S,C32,'TK CHAMTHI'!U:U))</f>
        <v/>
      </c>
      <c r="AO32" s="8" t="str">
        <f>IF(C32="","",SUMIF('TK CHAMTHI'!T:T,C32,'TK CHAMTHI'!U:U))</f>
        <v/>
      </c>
      <c r="AP32" s="9" t="str">
        <f t="shared" si="10"/>
        <v/>
      </c>
      <c r="AQ32" s="9" t="str">
        <f>IF(C32="","",ROUND(SUMIF('QL THI'!G:G,C32,'QL THI'!H:H),1))</f>
        <v/>
      </c>
      <c r="AR32" s="9" t="str">
        <f>IF(C32="","",ROUND(SUMIF('QL THI'!E:E,C32,'QL THI'!F:F),1))</f>
        <v/>
      </c>
      <c r="AS32" s="28" t="str">
        <f t="shared" si="1"/>
        <v/>
      </c>
    </row>
    <row r="33" spans="1:45" s="35" customFormat="1" ht="23.1" customHeight="1">
      <c r="A33" s="6" t="str">
        <f>IF(C33="","",SUBTOTAL(3,$C$11:C33))</f>
        <v/>
      </c>
      <c r="B33" s="144"/>
      <c r="C33" s="145"/>
      <c r="D33" s="7" t="str">
        <f>IF($C33="","",SUMIF('TK DETHI'!$A:$A,$C33,'TK DETHI'!$B:$B))</f>
        <v/>
      </c>
      <c r="E33" s="7" t="str">
        <f>IF($C33="","",SUMIF('TK DETHI'!$C:$C,$C33,'TK DETHI'!$D:$D))</f>
        <v/>
      </c>
      <c r="F33" s="7" t="str">
        <f>IF($C33="","",SUMIF('TK DETHI'!$E:$E,$C33,'TK DETHI'!$F:$F))</f>
        <v/>
      </c>
      <c r="G33" s="7" t="str">
        <f>IF($C33="","",SUMIF('TK DETHI'!$G:$G,$C33,'TK DETHI'!$H:$H))</f>
        <v/>
      </c>
      <c r="H33" s="7" t="str">
        <f>IF($C33="","",SUMIF('TK DETHI'!$I:$I,$C33,'TK DETHI'!$J:$J))</f>
        <v/>
      </c>
      <c r="I33" s="7" t="str">
        <f>IF($C33="","",SUMIF('TK DETHI'!$K:$K,$C33,'TK DETHI'!$L:$L))</f>
        <v/>
      </c>
      <c r="J33" s="7" t="str">
        <f>IF($C33="","",SUMIF('TK DETHI'!$M:$M,$C33,'TK DETHI'!$N:$N))</f>
        <v/>
      </c>
      <c r="K33" s="7" t="str">
        <f>IF($C33="","",SUMIF('TK DETHI'!$O:$O,$C33,'TK DETHI'!$P:$P))</f>
        <v/>
      </c>
      <c r="L33" s="27" t="str">
        <f t="shared" si="2"/>
        <v/>
      </c>
      <c r="M33" s="8" t="str">
        <f>IF($C33="","",SUMIF('TK COITHI KTHP va Thi TN'!$A:$A,$C33,'TK COITHI KTHP va Thi TN'!$D:$D))</f>
        <v/>
      </c>
      <c r="N33" s="8" t="str">
        <f>IF($C33="","",SUMIF('TK COITHI KTHP va Thi TN'!$B:$B,$C33,'TK COITHI KTHP va Thi TN'!$D:$D))</f>
        <v/>
      </c>
      <c r="O33" s="8" t="str">
        <f>IF($C33="","",SUMIF('TK COITHI KTHP va Thi TN'!$E:$E,$C33,'TK COITHI KTHP va Thi TN'!$H:$H))</f>
        <v/>
      </c>
      <c r="P33" s="8" t="str">
        <f>IF($C33="","",SUMIF('TK COITHI KTHP va Thi TN'!$F:$F,$C33,'TK COITHI KTHP va Thi TN'!$H:$H))</f>
        <v/>
      </c>
      <c r="Q33" s="28" t="str">
        <f t="shared" si="3"/>
        <v/>
      </c>
      <c r="R33" s="8" t="str">
        <f>IF($C33="","",SUMIF('TK CHAMTHI'!$A:$A,$C33,'TK CHAMTHI'!$C:$C))</f>
        <v/>
      </c>
      <c r="S33" s="8" t="str">
        <f>IF($C33="","",SUMIF('TK CHAMTHI'!$B:$B,$C33,'TK CHAMTHI'!$C:$C))</f>
        <v/>
      </c>
      <c r="T33" s="8" t="str">
        <f>IF(C33="","",SUMIF('CHAM NV'!B:B,C33,'CHAM NV'!C:C))</f>
        <v/>
      </c>
      <c r="U33" s="9" t="str">
        <f t="shared" si="4"/>
        <v/>
      </c>
      <c r="V33" s="8" t="str">
        <f>IF($C33="","",SUMIF('TK CHAMTHI'!$D:$D,$C33,'TK CHAMTHI'!$F:$F))</f>
        <v/>
      </c>
      <c r="W33" s="8" t="str">
        <f>IF($C33="","",SUMIF('TK CHAMTHI'!$E:$E,$C33,'TK CHAMTHI'!$F:$F))</f>
        <v/>
      </c>
      <c r="X33" s="8" t="str">
        <f>IF(C33="","",SUMIF('CHAM NV'!G:G,C33,'CHAM NV'!H:H))</f>
        <v/>
      </c>
      <c r="Y33" s="9" t="str">
        <f t="shared" si="5"/>
        <v/>
      </c>
      <c r="Z33" s="8" t="str">
        <f>IF($C33="","",SUMIF('TK CHAMTHI'!$G:$G,$C33,'TK CHAMTHI'!$I:$I))</f>
        <v/>
      </c>
      <c r="AA33" s="8" t="str">
        <f>IF($C33="","",SUMIF('TK CHAMTHI'!$H:$H,$C33,'TK CHAMTHI'!$I:$I))</f>
        <v/>
      </c>
      <c r="AB33" s="8" t="str">
        <f>IF(C33="","",SUMIF('CHAM NV'!E:E,C33,'CHAM NV'!F:F))</f>
        <v/>
      </c>
      <c r="AC33" s="9" t="str">
        <f t="shared" si="6"/>
        <v/>
      </c>
      <c r="AD33" s="8" t="str">
        <f>IF($C33="","",SUMIF('TK CHAMTHI'!$J:$J,$C33,'TK CHAMTHI'!$L:$L))</f>
        <v/>
      </c>
      <c r="AE33" s="8" t="str">
        <f>IF($C33="","",SUMIF('TK CHAMTHI'!$K:$K,$C33,'TK CHAMTHI'!$L:$L))</f>
        <v/>
      </c>
      <c r="AF33" s="8" t="str">
        <f>IF(C33="","",SUMIF('CHAM NV'!I:I,C33,'CHAM NV'!J:J))</f>
        <v/>
      </c>
      <c r="AG33" s="9" t="str">
        <f t="shared" si="7"/>
        <v/>
      </c>
      <c r="AH33" s="8" t="str">
        <f>IF($C33="","",SUMIF('TK CHAMTHI'!$M:$M,$C33,'TK CHAMTHI'!$O:$O))</f>
        <v/>
      </c>
      <c r="AI33" s="8" t="str">
        <f>IF($C33="","",SUMIF('TK CHAMTHI'!$N:$N,$C33,'TK CHAMTHI'!$O:$O))</f>
        <v/>
      </c>
      <c r="AJ33" s="9" t="str">
        <f t="shared" si="8"/>
        <v/>
      </c>
      <c r="AK33" s="8" t="str">
        <f>IF($C33="","",SUMIF('TK CHAMTHI'!$P:$P,$C33,'TK CHAMTHI'!$R:$R))</f>
        <v/>
      </c>
      <c r="AL33" s="8" t="str">
        <f>IF($C33="","",SUMIF('TK CHAMTHI'!$Q:$Q,$C33,'TK CHAMTHI'!$R:$R))</f>
        <v/>
      </c>
      <c r="AM33" s="9" t="str">
        <f t="shared" si="9"/>
        <v/>
      </c>
      <c r="AN33" s="8" t="str">
        <f>IF(C33="","",SUMIF('TK CHAMTHI'!S:S,C33,'TK CHAMTHI'!U:U))</f>
        <v/>
      </c>
      <c r="AO33" s="8" t="str">
        <f>IF(C33="","",SUMIF('TK CHAMTHI'!T:T,C33,'TK CHAMTHI'!U:U))</f>
        <v/>
      </c>
      <c r="AP33" s="9" t="str">
        <f t="shared" si="10"/>
        <v/>
      </c>
      <c r="AQ33" s="9" t="str">
        <f>IF(C33="","",ROUND(SUMIF('QL THI'!G:G,C33,'QL THI'!H:H),1))</f>
        <v/>
      </c>
      <c r="AR33" s="9" t="str">
        <f>IF(C33="","",ROUND(SUMIF('QL THI'!E:E,C33,'QL THI'!F:F),1))</f>
        <v/>
      </c>
      <c r="AS33" s="28" t="str">
        <f t="shared" si="1"/>
        <v/>
      </c>
    </row>
    <row r="34" spans="1:45" s="35" customFormat="1" ht="23.1" customHeight="1">
      <c r="A34" s="6" t="str">
        <f>IF(C34="","",SUBTOTAL(3,$C$11:C34))</f>
        <v/>
      </c>
      <c r="B34" s="144"/>
      <c r="C34" s="145"/>
      <c r="D34" s="7" t="str">
        <f>IF($C34="","",SUMIF('TK DETHI'!$A:$A,$C34,'TK DETHI'!$B:$B))</f>
        <v/>
      </c>
      <c r="E34" s="7" t="str">
        <f>IF($C34="","",SUMIF('TK DETHI'!$C:$C,$C34,'TK DETHI'!$D:$D))</f>
        <v/>
      </c>
      <c r="F34" s="7" t="str">
        <f>IF($C34="","",SUMIF('TK DETHI'!$E:$E,$C34,'TK DETHI'!$F:$F))</f>
        <v/>
      </c>
      <c r="G34" s="7" t="str">
        <f>IF($C34="","",SUMIF('TK DETHI'!$G:$G,$C34,'TK DETHI'!$H:$H))</f>
        <v/>
      </c>
      <c r="H34" s="7" t="str">
        <f>IF($C34="","",SUMIF('TK DETHI'!$I:$I,$C34,'TK DETHI'!$J:$J))</f>
        <v/>
      </c>
      <c r="I34" s="7" t="str">
        <f>IF($C34="","",SUMIF('TK DETHI'!$K:$K,$C34,'TK DETHI'!$L:$L))</f>
        <v/>
      </c>
      <c r="J34" s="7" t="str">
        <f>IF($C34="","",SUMIF('TK DETHI'!$M:$M,$C34,'TK DETHI'!$N:$N))</f>
        <v/>
      </c>
      <c r="K34" s="7" t="str">
        <f>IF($C34="","",SUMIF('TK DETHI'!$O:$O,$C34,'TK DETHI'!$P:$P))</f>
        <v/>
      </c>
      <c r="L34" s="27" t="str">
        <f t="shared" si="2"/>
        <v/>
      </c>
      <c r="M34" s="8" t="str">
        <f>IF($C34="","",SUMIF('TK COITHI KTHP va Thi TN'!$A:$A,$C34,'TK COITHI KTHP va Thi TN'!$D:$D))</f>
        <v/>
      </c>
      <c r="N34" s="8" t="str">
        <f>IF($C34="","",SUMIF('TK COITHI KTHP va Thi TN'!$B:$B,$C34,'TK COITHI KTHP va Thi TN'!$D:$D))</f>
        <v/>
      </c>
      <c r="O34" s="8" t="str">
        <f>IF($C34="","",SUMIF('TK COITHI KTHP va Thi TN'!$E:$E,$C34,'TK COITHI KTHP va Thi TN'!$H:$H))</f>
        <v/>
      </c>
      <c r="P34" s="8" t="str">
        <f>IF($C34="","",SUMIF('TK COITHI KTHP va Thi TN'!$F:$F,$C34,'TK COITHI KTHP va Thi TN'!$H:$H))</f>
        <v/>
      </c>
      <c r="Q34" s="28" t="str">
        <f t="shared" si="3"/>
        <v/>
      </c>
      <c r="R34" s="8" t="str">
        <f>IF($C34="","",SUMIF('TK CHAMTHI'!$A:$A,$C34,'TK CHAMTHI'!$C:$C))</f>
        <v/>
      </c>
      <c r="S34" s="8" t="str">
        <f>IF($C34="","",SUMIF('TK CHAMTHI'!$B:$B,$C34,'TK CHAMTHI'!$C:$C))</f>
        <v/>
      </c>
      <c r="T34" s="8" t="str">
        <f>IF(C34="","",SUMIF('CHAM NV'!B:B,C34,'CHAM NV'!C:C))</f>
        <v/>
      </c>
      <c r="U34" s="9" t="str">
        <f t="shared" si="4"/>
        <v/>
      </c>
      <c r="V34" s="8" t="str">
        <f>IF($C34="","",SUMIF('TK CHAMTHI'!$D:$D,$C34,'TK CHAMTHI'!$F:$F))</f>
        <v/>
      </c>
      <c r="W34" s="8" t="str">
        <f>IF($C34="","",SUMIF('TK CHAMTHI'!$E:$E,$C34,'TK CHAMTHI'!$F:$F))</f>
        <v/>
      </c>
      <c r="X34" s="8" t="str">
        <f>IF(C34="","",SUMIF('CHAM NV'!G:G,C34,'CHAM NV'!H:H))</f>
        <v/>
      </c>
      <c r="Y34" s="9" t="str">
        <f t="shared" si="5"/>
        <v/>
      </c>
      <c r="Z34" s="8" t="str">
        <f>IF($C34="","",SUMIF('TK CHAMTHI'!$G:$G,$C34,'TK CHAMTHI'!$I:$I))</f>
        <v/>
      </c>
      <c r="AA34" s="8" t="str">
        <f>IF($C34="","",SUMIF('TK CHAMTHI'!$H:$H,$C34,'TK CHAMTHI'!$I:$I))</f>
        <v/>
      </c>
      <c r="AB34" s="8" t="str">
        <f>IF(C34="","",SUMIF('CHAM NV'!E:E,C34,'CHAM NV'!F:F))</f>
        <v/>
      </c>
      <c r="AC34" s="9" t="str">
        <f t="shared" si="6"/>
        <v/>
      </c>
      <c r="AD34" s="8" t="str">
        <f>IF($C34="","",SUMIF('TK CHAMTHI'!$J:$J,$C34,'TK CHAMTHI'!$L:$L))</f>
        <v/>
      </c>
      <c r="AE34" s="8" t="str">
        <f>IF($C34="","",SUMIF('TK CHAMTHI'!$K:$K,$C34,'TK CHAMTHI'!$L:$L))</f>
        <v/>
      </c>
      <c r="AF34" s="8" t="str">
        <f>IF(C34="","",SUMIF('CHAM NV'!I:I,C34,'CHAM NV'!J:J))</f>
        <v/>
      </c>
      <c r="AG34" s="9" t="str">
        <f t="shared" si="7"/>
        <v/>
      </c>
      <c r="AH34" s="8" t="str">
        <f>IF($C34="","",SUMIF('TK CHAMTHI'!$M:$M,$C34,'TK CHAMTHI'!$O:$O))</f>
        <v/>
      </c>
      <c r="AI34" s="8" t="str">
        <f>IF($C34="","",SUMIF('TK CHAMTHI'!$N:$N,$C34,'TK CHAMTHI'!$O:$O))</f>
        <v/>
      </c>
      <c r="AJ34" s="9" t="str">
        <f t="shared" si="8"/>
        <v/>
      </c>
      <c r="AK34" s="8" t="str">
        <f>IF($C34="","",SUMIF('TK CHAMTHI'!$P:$P,$C34,'TK CHAMTHI'!$R:$R))</f>
        <v/>
      </c>
      <c r="AL34" s="8" t="str">
        <f>IF($C34="","",SUMIF('TK CHAMTHI'!$Q:$Q,$C34,'TK CHAMTHI'!$R:$R))</f>
        <v/>
      </c>
      <c r="AM34" s="9" t="str">
        <f t="shared" si="9"/>
        <v/>
      </c>
      <c r="AN34" s="8" t="str">
        <f>IF(C34="","",SUMIF('TK CHAMTHI'!S:S,C34,'TK CHAMTHI'!U:U))</f>
        <v/>
      </c>
      <c r="AO34" s="8" t="str">
        <f>IF(C34="","",SUMIF('TK CHAMTHI'!T:T,C34,'TK CHAMTHI'!U:U))</f>
        <v/>
      </c>
      <c r="AP34" s="9" t="str">
        <f t="shared" si="10"/>
        <v/>
      </c>
      <c r="AQ34" s="9" t="str">
        <f>IF(C34="","",ROUND(SUMIF('QL THI'!G:G,C34,'QL THI'!H:H),1))</f>
        <v/>
      </c>
      <c r="AR34" s="9" t="str">
        <f>IF(C34="","",ROUND(SUMIF('QL THI'!E:E,C34,'QL THI'!F:F),1))</f>
        <v/>
      </c>
      <c r="AS34" s="28" t="str">
        <f t="shared" si="1"/>
        <v/>
      </c>
    </row>
    <row r="35" spans="1:45" s="35" customFormat="1" ht="23.1" customHeight="1">
      <c r="A35" s="6" t="str">
        <f>IF(C35="","",SUBTOTAL(3,$C$11:C35))</f>
        <v/>
      </c>
      <c r="B35" s="144"/>
      <c r="C35" s="145"/>
      <c r="D35" s="7" t="str">
        <f>IF($C35="","",SUMIF('TK DETHI'!$A:$A,$C35,'TK DETHI'!$B:$B))</f>
        <v/>
      </c>
      <c r="E35" s="7" t="str">
        <f>IF($C35="","",SUMIF('TK DETHI'!$C:$C,$C35,'TK DETHI'!$D:$D))</f>
        <v/>
      </c>
      <c r="F35" s="7" t="str">
        <f>IF($C35="","",SUMIF('TK DETHI'!$E:$E,$C35,'TK DETHI'!$F:$F))</f>
        <v/>
      </c>
      <c r="G35" s="7" t="str">
        <f>IF($C35="","",SUMIF('TK DETHI'!$G:$G,$C35,'TK DETHI'!$H:$H))</f>
        <v/>
      </c>
      <c r="H35" s="7" t="str">
        <f>IF($C35="","",SUMIF('TK DETHI'!$I:$I,$C35,'TK DETHI'!$J:$J))</f>
        <v/>
      </c>
      <c r="I35" s="7" t="str">
        <f>IF($C35="","",SUMIF('TK DETHI'!$K:$K,$C35,'TK DETHI'!$L:$L))</f>
        <v/>
      </c>
      <c r="J35" s="7" t="str">
        <f>IF($C35="","",SUMIF('TK DETHI'!$M:$M,$C35,'TK DETHI'!$N:$N))</f>
        <v/>
      </c>
      <c r="K35" s="7" t="str">
        <f>IF($C35="","",SUMIF('TK DETHI'!$O:$O,$C35,'TK DETHI'!$P:$P))</f>
        <v/>
      </c>
      <c r="L35" s="27" t="str">
        <f t="shared" si="2"/>
        <v/>
      </c>
      <c r="M35" s="8" t="str">
        <f>IF($C35="","",SUMIF('TK COITHI KTHP va Thi TN'!$A:$A,$C35,'TK COITHI KTHP va Thi TN'!$D:$D))</f>
        <v/>
      </c>
      <c r="N35" s="8" t="str">
        <f>IF($C35="","",SUMIF('TK COITHI KTHP va Thi TN'!$B:$B,$C35,'TK COITHI KTHP va Thi TN'!$D:$D))</f>
        <v/>
      </c>
      <c r="O35" s="8" t="str">
        <f>IF($C35="","",SUMIF('TK COITHI KTHP va Thi TN'!$E:$E,$C35,'TK COITHI KTHP va Thi TN'!$H:$H))</f>
        <v/>
      </c>
      <c r="P35" s="8" t="str">
        <f>IF($C35="","",SUMIF('TK COITHI KTHP va Thi TN'!$F:$F,$C35,'TK COITHI KTHP va Thi TN'!$H:$H))</f>
        <v/>
      </c>
      <c r="Q35" s="28" t="str">
        <f t="shared" si="3"/>
        <v/>
      </c>
      <c r="R35" s="8" t="str">
        <f>IF($C35="","",SUMIF('TK CHAMTHI'!$A:$A,$C35,'TK CHAMTHI'!$C:$C))</f>
        <v/>
      </c>
      <c r="S35" s="8" t="str">
        <f>IF($C35="","",SUMIF('TK CHAMTHI'!$B:$B,$C35,'TK CHAMTHI'!$C:$C))</f>
        <v/>
      </c>
      <c r="T35" s="8" t="str">
        <f>IF(C35="","",SUMIF('CHAM NV'!B:B,C35,'CHAM NV'!C:C))</f>
        <v/>
      </c>
      <c r="U35" s="9" t="str">
        <f t="shared" si="4"/>
        <v/>
      </c>
      <c r="V35" s="8" t="str">
        <f>IF($C35="","",SUMIF('TK CHAMTHI'!$D:$D,$C35,'TK CHAMTHI'!$F:$F))</f>
        <v/>
      </c>
      <c r="W35" s="8" t="str">
        <f>IF($C35="","",SUMIF('TK CHAMTHI'!$E:$E,$C35,'TK CHAMTHI'!$F:$F))</f>
        <v/>
      </c>
      <c r="X35" s="8" t="str">
        <f>IF(C35="","",SUMIF('CHAM NV'!G:G,C35,'CHAM NV'!H:H))</f>
        <v/>
      </c>
      <c r="Y35" s="9" t="str">
        <f t="shared" si="5"/>
        <v/>
      </c>
      <c r="Z35" s="8" t="str">
        <f>IF($C35="","",SUMIF('TK CHAMTHI'!$G:$G,$C35,'TK CHAMTHI'!$I:$I))</f>
        <v/>
      </c>
      <c r="AA35" s="8" t="str">
        <f>IF($C35="","",SUMIF('TK CHAMTHI'!$H:$H,$C35,'TK CHAMTHI'!$I:$I))</f>
        <v/>
      </c>
      <c r="AB35" s="8" t="str">
        <f>IF(C35="","",SUMIF('CHAM NV'!E:E,C35,'CHAM NV'!F:F))</f>
        <v/>
      </c>
      <c r="AC35" s="9" t="str">
        <f t="shared" si="6"/>
        <v/>
      </c>
      <c r="AD35" s="8" t="str">
        <f>IF($C35="","",SUMIF('TK CHAMTHI'!$J:$J,$C35,'TK CHAMTHI'!$L:$L))</f>
        <v/>
      </c>
      <c r="AE35" s="8" t="str">
        <f>IF($C35="","",SUMIF('TK CHAMTHI'!$K:$K,$C35,'TK CHAMTHI'!$L:$L))</f>
        <v/>
      </c>
      <c r="AF35" s="8" t="str">
        <f>IF(C35="","",SUMIF('CHAM NV'!I:I,C35,'CHAM NV'!J:J))</f>
        <v/>
      </c>
      <c r="AG35" s="9" t="str">
        <f t="shared" si="7"/>
        <v/>
      </c>
      <c r="AH35" s="8" t="str">
        <f>IF($C35="","",SUMIF('TK CHAMTHI'!$M:$M,$C35,'TK CHAMTHI'!$O:$O))</f>
        <v/>
      </c>
      <c r="AI35" s="8" t="str">
        <f>IF($C35="","",SUMIF('TK CHAMTHI'!$N:$N,$C35,'TK CHAMTHI'!$O:$O))</f>
        <v/>
      </c>
      <c r="AJ35" s="9" t="str">
        <f t="shared" si="8"/>
        <v/>
      </c>
      <c r="AK35" s="8" t="str">
        <f>IF($C35="","",SUMIF('TK CHAMTHI'!$P:$P,$C35,'TK CHAMTHI'!$R:$R))</f>
        <v/>
      </c>
      <c r="AL35" s="8" t="str">
        <f>IF($C35="","",SUMIF('TK CHAMTHI'!$Q:$Q,$C35,'TK CHAMTHI'!$R:$R))</f>
        <v/>
      </c>
      <c r="AM35" s="9" t="str">
        <f t="shared" si="9"/>
        <v/>
      </c>
      <c r="AN35" s="8" t="str">
        <f>IF(C35="","",SUMIF('TK CHAMTHI'!S:S,C35,'TK CHAMTHI'!U:U))</f>
        <v/>
      </c>
      <c r="AO35" s="8" t="str">
        <f>IF(C35="","",SUMIF('TK CHAMTHI'!T:T,C35,'TK CHAMTHI'!U:U))</f>
        <v/>
      </c>
      <c r="AP35" s="9" t="str">
        <f t="shared" si="10"/>
        <v/>
      </c>
      <c r="AQ35" s="9" t="str">
        <f>IF(C35="","",ROUND(SUMIF('QL THI'!G:G,C35,'QL THI'!H:H),1))</f>
        <v/>
      </c>
      <c r="AR35" s="9" t="str">
        <f>IF(C35="","",ROUND(SUMIF('QL THI'!E:E,C35,'QL THI'!F:F),1))</f>
        <v/>
      </c>
      <c r="AS35" s="28" t="str">
        <f t="shared" si="1"/>
        <v/>
      </c>
    </row>
    <row r="36" spans="1:45" s="35" customFormat="1" ht="23.1" customHeight="1">
      <c r="A36" s="6" t="str">
        <f>IF(C36="","",SUBTOTAL(3,$C$11:C36))</f>
        <v/>
      </c>
      <c r="B36" s="144"/>
      <c r="C36" s="145"/>
      <c r="D36" s="7" t="str">
        <f>IF($C36="","",SUMIF('TK DETHI'!$A:$A,$C36,'TK DETHI'!$B:$B))</f>
        <v/>
      </c>
      <c r="E36" s="7" t="str">
        <f>IF($C36="","",SUMIF('TK DETHI'!$C:$C,$C36,'TK DETHI'!$D:$D))</f>
        <v/>
      </c>
      <c r="F36" s="7" t="str">
        <f>IF($C36="","",SUMIF('TK DETHI'!$E:$E,$C36,'TK DETHI'!$F:$F))</f>
        <v/>
      </c>
      <c r="G36" s="7" t="str">
        <f>IF($C36="","",SUMIF('TK DETHI'!$G:$G,$C36,'TK DETHI'!$H:$H))</f>
        <v/>
      </c>
      <c r="H36" s="7" t="str">
        <f>IF($C36="","",SUMIF('TK DETHI'!$I:$I,$C36,'TK DETHI'!$J:$J))</f>
        <v/>
      </c>
      <c r="I36" s="7" t="str">
        <f>IF($C36="","",SUMIF('TK DETHI'!$K:$K,$C36,'TK DETHI'!$L:$L))</f>
        <v/>
      </c>
      <c r="J36" s="7" t="str">
        <f>IF($C36="","",SUMIF('TK DETHI'!$M:$M,$C36,'TK DETHI'!$N:$N))</f>
        <v/>
      </c>
      <c r="K36" s="7" t="str">
        <f>IF($C36="","",SUMIF('TK DETHI'!$O:$O,$C36,'TK DETHI'!$P:$P))</f>
        <v/>
      </c>
      <c r="L36" s="27" t="str">
        <f t="shared" si="2"/>
        <v/>
      </c>
      <c r="M36" s="8" t="str">
        <f>IF($C36="","",SUMIF('TK COITHI KTHP va Thi TN'!$A:$A,$C36,'TK COITHI KTHP va Thi TN'!$D:$D))</f>
        <v/>
      </c>
      <c r="N36" s="8" t="str">
        <f>IF($C36="","",SUMIF('TK COITHI KTHP va Thi TN'!$B:$B,$C36,'TK COITHI KTHP va Thi TN'!$D:$D))</f>
        <v/>
      </c>
      <c r="O36" s="8" t="str">
        <f>IF($C36="","",SUMIF('TK COITHI KTHP va Thi TN'!$E:$E,$C36,'TK COITHI KTHP va Thi TN'!$H:$H))</f>
        <v/>
      </c>
      <c r="P36" s="8" t="str">
        <f>IF($C36="","",SUMIF('TK COITHI KTHP va Thi TN'!$F:$F,$C36,'TK COITHI KTHP va Thi TN'!$H:$H))</f>
        <v/>
      </c>
      <c r="Q36" s="28" t="str">
        <f t="shared" si="3"/>
        <v/>
      </c>
      <c r="R36" s="8" t="str">
        <f>IF($C36="","",SUMIF('TK CHAMTHI'!$A:$A,$C36,'TK CHAMTHI'!$C:$C))</f>
        <v/>
      </c>
      <c r="S36" s="8" t="str">
        <f>IF($C36="","",SUMIF('TK CHAMTHI'!$B:$B,$C36,'TK CHAMTHI'!$C:$C))</f>
        <v/>
      </c>
      <c r="T36" s="8" t="str">
        <f>IF(C36="","",SUMIF('CHAM NV'!B:B,C36,'CHAM NV'!C:C))</f>
        <v/>
      </c>
      <c r="U36" s="9" t="str">
        <f t="shared" si="4"/>
        <v/>
      </c>
      <c r="V36" s="8" t="str">
        <f>IF($C36="","",SUMIF('TK CHAMTHI'!$D:$D,$C36,'TK CHAMTHI'!$F:$F))</f>
        <v/>
      </c>
      <c r="W36" s="8" t="str">
        <f>IF($C36="","",SUMIF('TK CHAMTHI'!$E:$E,$C36,'TK CHAMTHI'!$F:$F))</f>
        <v/>
      </c>
      <c r="X36" s="8" t="str">
        <f>IF(C36="","",SUMIF('CHAM NV'!G:G,C36,'CHAM NV'!H:H))</f>
        <v/>
      </c>
      <c r="Y36" s="9" t="str">
        <f t="shared" si="5"/>
        <v/>
      </c>
      <c r="Z36" s="8" t="str">
        <f>IF($C36="","",SUMIF('TK CHAMTHI'!$G:$G,$C36,'TK CHAMTHI'!$I:$I))</f>
        <v/>
      </c>
      <c r="AA36" s="8" t="str">
        <f>IF($C36="","",SUMIF('TK CHAMTHI'!$H:$H,$C36,'TK CHAMTHI'!$I:$I))</f>
        <v/>
      </c>
      <c r="AB36" s="8" t="str">
        <f>IF(C36="","",SUMIF('CHAM NV'!E:E,C36,'CHAM NV'!F:F))</f>
        <v/>
      </c>
      <c r="AC36" s="9" t="str">
        <f t="shared" si="6"/>
        <v/>
      </c>
      <c r="AD36" s="8" t="str">
        <f>IF($C36="","",SUMIF('TK CHAMTHI'!$J:$J,$C36,'TK CHAMTHI'!$L:$L))</f>
        <v/>
      </c>
      <c r="AE36" s="8" t="str">
        <f>IF($C36="","",SUMIF('TK CHAMTHI'!$K:$K,$C36,'TK CHAMTHI'!$L:$L))</f>
        <v/>
      </c>
      <c r="AF36" s="8" t="str">
        <f>IF(C36="","",SUMIF('CHAM NV'!I:I,C36,'CHAM NV'!J:J))</f>
        <v/>
      </c>
      <c r="AG36" s="9" t="str">
        <f t="shared" si="7"/>
        <v/>
      </c>
      <c r="AH36" s="8" t="str">
        <f>IF($C36="","",SUMIF('TK CHAMTHI'!$M:$M,$C36,'TK CHAMTHI'!$O:$O))</f>
        <v/>
      </c>
      <c r="AI36" s="8" t="str">
        <f>IF($C36="","",SUMIF('TK CHAMTHI'!$N:$N,$C36,'TK CHAMTHI'!$O:$O))</f>
        <v/>
      </c>
      <c r="AJ36" s="9" t="str">
        <f t="shared" si="8"/>
        <v/>
      </c>
      <c r="AK36" s="8" t="str">
        <f>IF($C36="","",SUMIF('TK CHAMTHI'!$P:$P,$C36,'TK CHAMTHI'!$R:$R))</f>
        <v/>
      </c>
      <c r="AL36" s="8" t="str">
        <f>IF($C36="","",SUMIF('TK CHAMTHI'!$Q:$Q,$C36,'TK CHAMTHI'!$R:$R))</f>
        <v/>
      </c>
      <c r="AM36" s="9" t="str">
        <f t="shared" si="9"/>
        <v/>
      </c>
      <c r="AN36" s="8" t="str">
        <f>IF(C36="","",SUMIF('TK CHAMTHI'!S:S,C36,'TK CHAMTHI'!U:U))</f>
        <v/>
      </c>
      <c r="AO36" s="8" t="str">
        <f>IF(C36="","",SUMIF('TK CHAMTHI'!T:T,C36,'TK CHAMTHI'!U:U))</f>
        <v/>
      </c>
      <c r="AP36" s="9" t="str">
        <f t="shared" si="10"/>
        <v/>
      </c>
      <c r="AQ36" s="9" t="str">
        <f>IF(C36="","",ROUND(SUMIF('QL THI'!G:G,C36,'QL THI'!H:H),1))</f>
        <v/>
      </c>
      <c r="AR36" s="9" t="str">
        <f>IF(C36="","",ROUND(SUMIF('QL THI'!E:E,C36,'QL THI'!F:F),1))</f>
        <v/>
      </c>
      <c r="AS36" s="28" t="str">
        <f t="shared" si="1"/>
        <v/>
      </c>
    </row>
    <row r="37" spans="1:45" s="35" customFormat="1" ht="23.1" customHeight="1">
      <c r="A37" s="6" t="str">
        <f>IF(C37="","",SUBTOTAL(3,$C$11:C37))</f>
        <v/>
      </c>
      <c r="B37" s="144"/>
      <c r="C37" s="145"/>
      <c r="D37" s="7" t="str">
        <f>IF($C37="","",SUMIF('TK DETHI'!$A:$A,$C37,'TK DETHI'!$B:$B))</f>
        <v/>
      </c>
      <c r="E37" s="7" t="str">
        <f>IF($C37="","",SUMIF('TK DETHI'!$C:$C,$C37,'TK DETHI'!$D:$D))</f>
        <v/>
      </c>
      <c r="F37" s="7" t="str">
        <f>IF($C37="","",SUMIF('TK DETHI'!$E:$E,$C37,'TK DETHI'!$F:$F))</f>
        <v/>
      </c>
      <c r="G37" s="7" t="str">
        <f>IF($C37="","",SUMIF('TK DETHI'!$G:$G,$C37,'TK DETHI'!$H:$H))</f>
        <v/>
      </c>
      <c r="H37" s="7" t="str">
        <f>IF($C37="","",SUMIF('TK DETHI'!$I:$I,$C37,'TK DETHI'!$J:$J))</f>
        <v/>
      </c>
      <c r="I37" s="7" t="str">
        <f>IF($C37="","",SUMIF('TK DETHI'!$K:$K,$C37,'TK DETHI'!$L:$L))</f>
        <v/>
      </c>
      <c r="J37" s="7" t="str">
        <f>IF($C37="","",SUMIF('TK DETHI'!$M:$M,$C37,'TK DETHI'!$N:$N))</f>
        <v/>
      </c>
      <c r="K37" s="7" t="str">
        <f>IF($C37="","",SUMIF('TK DETHI'!$O:$O,$C37,'TK DETHI'!$P:$P))</f>
        <v/>
      </c>
      <c r="L37" s="27" t="str">
        <f t="shared" si="2"/>
        <v/>
      </c>
      <c r="M37" s="8" t="str">
        <f>IF($C37="","",SUMIF('TK COITHI KTHP va Thi TN'!$A:$A,$C37,'TK COITHI KTHP va Thi TN'!$D:$D))</f>
        <v/>
      </c>
      <c r="N37" s="8" t="str">
        <f>IF($C37="","",SUMIF('TK COITHI KTHP va Thi TN'!$B:$B,$C37,'TK COITHI KTHP va Thi TN'!$D:$D))</f>
        <v/>
      </c>
      <c r="O37" s="8" t="str">
        <f>IF($C37="","",SUMIF('TK COITHI KTHP va Thi TN'!$E:$E,$C37,'TK COITHI KTHP va Thi TN'!$H:$H))</f>
        <v/>
      </c>
      <c r="P37" s="8" t="str">
        <f>IF($C37="","",SUMIF('TK COITHI KTHP va Thi TN'!$F:$F,$C37,'TK COITHI KTHP va Thi TN'!$H:$H))</f>
        <v/>
      </c>
      <c r="Q37" s="28" t="str">
        <f t="shared" si="3"/>
        <v/>
      </c>
      <c r="R37" s="8" t="str">
        <f>IF($C37="","",SUMIF('TK CHAMTHI'!$A:$A,$C37,'TK CHAMTHI'!$C:$C))</f>
        <v/>
      </c>
      <c r="S37" s="8" t="str">
        <f>IF($C37="","",SUMIF('TK CHAMTHI'!$B:$B,$C37,'TK CHAMTHI'!$C:$C))</f>
        <v/>
      </c>
      <c r="T37" s="8" t="str">
        <f>IF(C37="","",SUMIF('CHAM NV'!B:B,C37,'CHAM NV'!C:C))</f>
        <v/>
      </c>
      <c r="U37" s="9" t="str">
        <f t="shared" si="4"/>
        <v/>
      </c>
      <c r="V37" s="8" t="str">
        <f>IF($C37="","",SUMIF('TK CHAMTHI'!$D:$D,$C37,'TK CHAMTHI'!$F:$F))</f>
        <v/>
      </c>
      <c r="W37" s="8" t="str">
        <f>IF($C37="","",SUMIF('TK CHAMTHI'!$E:$E,$C37,'TK CHAMTHI'!$F:$F))</f>
        <v/>
      </c>
      <c r="X37" s="8" t="str">
        <f>IF(C37="","",SUMIF('CHAM NV'!G:G,C37,'CHAM NV'!H:H))</f>
        <v/>
      </c>
      <c r="Y37" s="9" t="str">
        <f t="shared" si="5"/>
        <v/>
      </c>
      <c r="Z37" s="8" t="str">
        <f>IF($C37="","",SUMIF('TK CHAMTHI'!$G:$G,$C37,'TK CHAMTHI'!$I:$I))</f>
        <v/>
      </c>
      <c r="AA37" s="8" t="str">
        <f>IF($C37="","",SUMIF('TK CHAMTHI'!$H:$H,$C37,'TK CHAMTHI'!$I:$I))</f>
        <v/>
      </c>
      <c r="AB37" s="8" t="str">
        <f>IF(C37="","",SUMIF('CHAM NV'!E:E,C37,'CHAM NV'!F:F))</f>
        <v/>
      </c>
      <c r="AC37" s="9" t="str">
        <f t="shared" si="6"/>
        <v/>
      </c>
      <c r="AD37" s="8" t="str">
        <f>IF($C37="","",SUMIF('TK CHAMTHI'!$J:$J,$C37,'TK CHAMTHI'!$L:$L))</f>
        <v/>
      </c>
      <c r="AE37" s="8" t="str">
        <f>IF($C37="","",SUMIF('TK CHAMTHI'!$K:$K,$C37,'TK CHAMTHI'!$L:$L))</f>
        <v/>
      </c>
      <c r="AF37" s="8" t="str">
        <f>IF(C37="","",SUMIF('CHAM NV'!I:I,C37,'CHAM NV'!J:J))</f>
        <v/>
      </c>
      <c r="AG37" s="9" t="str">
        <f t="shared" si="7"/>
        <v/>
      </c>
      <c r="AH37" s="8" t="str">
        <f>IF($C37="","",SUMIF('TK CHAMTHI'!$M:$M,$C37,'TK CHAMTHI'!$O:$O))</f>
        <v/>
      </c>
      <c r="AI37" s="8" t="str">
        <f>IF($C37="","",SUMIF('TK CHAMTHI'!$N:$N,$C37,'TK CHAMTHI'!$O:$O))</f>
        <v/>
      </c>
      <c r="AJ37" s="9" t="str">
        <f t="shared" si="8"/>
        <v/>
      </c>
      <c r="AK37" s="8" t="str">
        <f>IF($C37="","",SUMIF('TK CHAMTHI'!$P:$P,$C37,'TK CHAMTHI'!$R:$R))</f>
        <v/>
      </c>
      <c r="AL37" s="8" t="str">
        <f>IF($C37="","",SUMIF('TK CHAMTHI'!$Q:$Q,$C37,'TK CHAMTHI'!$R:$R))</f>
        <v/>
      </c>
      <c r="AM37" s="9" t="str">
        <f t="shared" si="9"/>
        <v/>
      </c>
      <c r="AN37" s="8" t="str">
        <f>IF(C37="","",SUMIF('TK CHAMTHI'!S:S,C37,'TK CHAMTHI'!U:U))</f>
        <v/>
      </c>
      <c r="AO37" s="8" t="str">
        <f>IF(C37="","",SUMIF('TK CHAMTHI'!T:T,C37,'TK CHAMTHI'!U:U))</f>
        <v/>
      </c>
      <c r="AP37" s="9" t="str">
        <f t="shared" si="10"/>
        <v/>
      </c>
      <c r="AQ37" s="9" t="str">
        <f>IF(C37="","",ROUND(SUMIF('QL THI'!G:G,C37,'QL THI'!H:H),1))</f>
        <v/>
      </c>
      <c r="AR37" s="9" t="str">
        <f>IF(C37="","",ROUND(SUMIF('QL THI'!E:E,C37,'QL THI'!F:F),1))</f>
        <v/>
      </c>
      <c r="AS37" s="28" t="str">
        <f t="shared" si="1"/>
        <v/>
      </c>
    </row>
    <row r="38" spans="1:45" s="35" customFormat="1" ht="23.1" customHeight="1">
      <c r="A38" s="6" t="str">
        <f>IF(C38="","",SUBTOTAL(3,$C$11:C38))</f>
        <v/>
      </c>
      <c r="B38" s="144"/>
      <c r="C38" s="145"/>
      <c r="D38" s="7" t="str">
        <f>IF($C38="","",SUMIF('TK DETHI'!$A:$A,$C38,'TK DETHI'!$B:$B))</f>
        <v/>
      </c>
      <c r="E38" s="7" t="str">
        <f>IF($C38="","",SUMIF('TK DETHI'!$C:$C,$C38,'TK DETHI'!$D:$D))</f>
        <v/>
      </c>
      <c r="F38" s="7" t="str">
        <f>IF($C38="","",SUMIF('TK DETHI'!$E:$E,$C38,'TK DETHI'!$F:$F))</f>
        <v/>
      </c>
      <c r="G38" s="7" t="str">
        <f>IF($C38="","",SUMIF('TK DETHI'!$G:$G,$C38,'TK DETHI'!$H:$H))</f>
        <v/>
      </c>
      <c r="H38" s="7" t="str">
        <f>IF($C38="","",SUMIF('TK DETHI'!$I:$I,$C38,'TK DETHI'!$J:$J))</f>
        <v/>
      </c>
      <c r="I38" s="7" t="str">
        <f>IF($C38="","",SUMIF('TK DETHI'!$K:$K,$C38,'TK DETHI'!$L:$L))</f>
        <v/>
      </c>
      <c r="J38" s="7" t="str">
        <f>IF($C38="","",SUMIF('TK DETHI'!$M:$M,$C38,'TK DETHI'!$N:$N))</f>
        <v/>
      </c>
      <c r="K38" s="7" t="str">
        <f>IF($C38="","",SUMIF('TK DETHI'!$O:$O,$C38,'TK DETHI'!$P:$P))</f>
        <v/>
      </c>
      <c r="L38" s="27" t="str">
        <f t="shared" si="2"/>
        <v/>
      </c>
      <c r="M38" s="8" t="str">
        <f>IF($C38="","",SUMIF('TK COITHI KTHP va Thi TN'!$A:$A,$C38,'TK COITHI KTHP va Thi TN'!$D:$D))</f>
        <v/>
      </c>
      <c r="N38" s="8" t="str">
        <f>IF($C38="","",SUMIF('TK COITHI KTHP va Thi TN'!$B:$B,$C38,'TK COITHI KTHP va Thi TN'!$D:$D))</f>
        <v/>
      </c>
      <c r="O38" s="8" t="str">
        <f>IF($C38="","",SUMIF('TK COITHI KTHP va Thi TN'!$E:$E,$C38,'TK COITHI KTHP va Thi TN'!$H:$H))</f>
        <v/>
      </c>
      <c r="P38" s="8" t="str">
        <f>IF($C38="","",SUMIF('TK COITHI KTHP va Thi TN'!$F:$F,$C38,'TK COITHI KTHP va Thi TN'!$H:$H))</f>
        <v/>
      </c>
      <c r="Q38" s="28" t="str">
        <f t="shared" si="3"/>
        <v/>
      </c>
      <c r="R38" s="8" t="str">
        <f>IF($C38="","",SUMIF('TK CHAMTHI'!$A:$A,$C38,'TK CHAMTHI'!$C:$C))</f>
        <v/>
      </c>
      <c r="S38" s="8" t="str">
        <f>IF($C38="","",SUMIF('TK CHAMTHI'!$B:$B,$C38,'TK CHAMTHI'!$C:$C))</f>
        <v/>
      </c>
      <c r="T38" s="8" t="str">
        <f>IF(C38="","",SUMIF('CHAM NV'!B:B,C38,'CHAM NV'!C:C))</f>
        <v/>
      </c>
      <c r="U38" s="9" t="str">
        <f t="shared" si="4"/>
        <v/>
      </c>
      <c r="V38" s="8" t="str">
        <f>IF($C38="","",SUMIF('TK CHAMTHI'!$D:$D,$C38,'TK CHAMTHI'!$F:$F))</f>
        <v/>
      </c>
      <c r="W38" s="8" t="str">
        <f>IF($C38="","",SUMIF('TK CHAMTHI'!$E:$E,$C38,'TK CHAMTHI'!$F:$F))</f>
        <v/>
      </c>
      <c r="X38" s="8" t="str">
        <f>IF(C38="","",SUMIF('CHAM NV'!G:G,C38,'CHAM NV'!H:H))</f>
        <v/>
      </c>
      <c r="Y38" s="9" t="str">
        <f t="shared" si="5"/>
        <v/>
      </c>
      <c r="Z38" s="8" t="str">
        <f>IF($C38="","",SUMIF('TK CHAMTHI'!$G:$G,$C38,'TK CHAMTHI'!$I:$I))</f>
        <v/>
      </c>
      <c r="AA38" s="8" t="str">
        <f>IF($C38="","",SUMIF('TK CHAMTHI'!$H:$H,$C38,'TK CHAMTHI'!$I:$I))</f>
        <v/>
      </c>
      <c r="AB38" s="8" t="str">
        <f>IF(C38="","",SUMIF('CHAM NV'!E:E,C38,'CHAM NV'!F:F))</f>
        <v/>
      </c>
      <c r="AC38" s="9" t="str">
        <f t="shared" si="6"/>
        <v/>
      </c>
      <c r="AD38" s="8" t="str">
        <f>IF($C38="","",SUMIF('TK CHAMTHI'!$J:$J,$C38,'TK CHAMTHI'!$L:$L))</f>
        <v/>
      </c>
      <c r="AE38" s="8" t="str">
        <f>IF($C38="","",SUMIF('TK CHAMTHI'!$K:$K,$C38,'TK CHAMTHI'!$L:$L))</f>
        <v/>
      </c>
      <c r="AF38" s="8" t="str">
        <f>IF(C38="","",SUMIF('CHAM NV'!I:I,C38,'CHAM NV'!J:J))</f>
        <v/>
      </c>
      <c r="AG38" s="9" t="str">
        <f t="shared" si="7"/>
        <v/>
      </c>
      <c r="AH38" s="8" t="str">
        <f>IF($C38="","",SUMIF('TK CHAMTHI'!$M:$M,$C38,'TK CHAMTHI'!$O:$O))</f>
        <v/>
      </c>
      <c r="AI38" s="8" t="str">
        <f>IF($C38="","",SUMIF('TK CHAMTHI'!$N:$N,$C38,'TK CHAMTHI'!$O:$O))</f>
        <v/>
      </c>
      <c r="AJ38" s="9" t="str">
        <f t="shared" si="8"/>
        <v/>
      </c>
      <c r="AK38" s="8" t="str">
        <f>IF($C38="","",SUMIF('TK CHAMTHI'!$P:$P,$C38,'TK CHAMTHI'!$R:$R))</f>
        <v/>
      </c>
      <c r="AL38" s="8" t="str">
        <f>IF($C38="","",SUMIF('TK CHAMTHI'!$Q:$Q,$C38,'TK CHAMTHI'!$R:$R))</f>
        <v/>
      </c>
      <c r="AM38" s="9" t="str">
        <f t="shared" si="9"/>
        <v/>
      </c>
      <c r="AN38" s="8" t="str">
        <f>IF(C38="","",SUMIF('TK CHAMTHI'!S:S,C38,'TK CHAMTHI'!U:U))</f>
        <v/>
      </c>
      <c r="AO38" s="8" t="str">
        <f>IF(C38="","",SUMIF('TK CHAMTHI'!T:T,C38,'TK CHAMTHI'!U:U))</f>
        <v/>
      </c>
      <c r="AP38" s="9" t="str">
        <f t="shared" si="10"/>
        <v/>
      </c>
      <c r="AQ38" s="9" t="str">
        <f>IF(C38="","",ROUND(SUMIF('QL THI'!G:G,C38,'QL THI'!H:H),1))</f>
        <v/>
      </c>
      <c r="AR38" s="9" t="str">
        <f>IF(C38="","",ROUND(SUMIF('QL THI'!E:E,C38,'QL THI'!F:F),1))</f>
        <v/>
      </c>
      <c r="AS38" s="28" t="str">
        <f t="shared" si="1"/>
        <v/>
      </c>
    </row>
    <row r="39" spans="1:45" s="35" customFormat="1" ht="23.1" customHeight="1">
      <c r="A39" s="6" t="str">
        <f>IF(C39="","",SUBTOTAL(3,$C$11:C39))</f>
        <v/>
      </c>
      <c r="B39" s="144"/>
      <c r="C39" s="145"/>
      <c r="D39" s="7" t="str">
        <f>IF($C39="","",SUMIF('TK DETHI'!$A:$A,$C39,'TK DETHI'!$B:$B))</f>
        <v/>
      </c>
      <c r="E39" s="7" t="str">
        <f>IF($C39="","",SUMIF('TK DETHI'!$C:$C,$C39,'TK DETHI'!$D:$D))</f>
        <v/>
      </c>
      <c r="F39" s="7" t="str">
        <f>IF($C39="","",SUMIF('TK DETHI'!$E:$E,$C39,'TK DETHI'!$F:$F))</f>
        <v/>
      </c>
      <c r="G39" s="7" t="str">
        <f>IF($C39="","",SUMIF('TK DETHI'!$G:$G,$C39,'TK DETHI'!$H:$H))</f>
        <v/>
      </c>
      <c r="H39" s="7" t="str">
        <f>IF($C39="","",SUMIF('TK DETHI'!$I:$I,$C39,'TK DETHI'!$J:$J))</f>
        <v/>
      </c>
      <c r="I39" s="7" t="str">
        <f>IF($C39="","",SUMIF('TK DETHI'!$K:$K,$C39,'TK DETHI'!$L:$L))</f>
        <v/>
      </c>
      <c r="J39" s="7" t="str">
        <f>IF($C39="","",SUMIF('TK DETHI'!$M:$M,$C39,'TK DETHI'!$N:$N))</f>
        <v/>
      </c>
      <c r="K39" s="7" t="str">
        <f>IF($C39="","",SUMIF('TK DETHI'!$O:$O,$C39,'TK DETHI'!$P:$P))</f>
        <v/>
      </c>
      <c r="L39" s="27" t="str">
        <f t="shared" si="2"/>
        <v/>
      </c>
      <c r="M39" s="8" t="str">
        <f>IF($C39="","",SUMIF('TK COITHI KTHP va Thi TN'!$A:$A,$C39,'TK COITHI KTHP va Thi TN'!$D:$D))</f>
        <v/>
      </c>
      <c r="N39" s="8" t="str">
        <f>IF($C39="","",SUMIF('TK COITHI KTHP va Thi TN'!$B:$B,$C39,'TK COITHI KTHP va Thi TN'!$D:$D))</f>
        <v/>
      </c>
      <c r="O39" s="8" t="str">
        <f>IF($C39="","",SUMIF('TK COITHI KTHP va Thi TN'!$E:$E,$C39,'TK COITHI KTHP va Thi TN'!$H:$H))</f>
        <v/>
      </c>
      <c r="P39" s="8" t="str">
        <f>IF($C39="","",SUMIF('TK COITHI KTHP va Thi TN'!$F:$F,$C39,'TK COITHI KTHP va Thi TN'!$H:$H))</f>
        <v/>
      </c>
      <c r="Q39" s="28" t="str">
        <f t="shared" si="3"/>
        <v/>
      </c>
      <c r="R39" s="8" t="str">
        <f>IF($C39="","",SUMIF('TK CHAMTHI'!$A:$A,$C39,'TK CHAMTHI'!$C:$C))</f>
        <v/>
      </c>
      <c r="S39" s="8" t="str">
        <f>IF($C39="","",SUMIF('TK CHAMTHI'!$B:$B,$C39,'TK CHAMTHI'!$C:$C))</f>
        <v/>
      </c>
      <c r="T39" s="8" t="str">
        <f>IF(C39="","",SUMIF('CHAM NV'!B:B,C39,'CHAM NV'!C:C))</f>
        <v/>
      </c>
      <c r="U39" s="9" t="str">
        <f t="shared" si="4"/>
        <v/>
      </c>
      <c r="V39" s="8" t="str">
        <f>IF($C39="","",SUMIF('TK CHAMTHI'!$D:$D,$C39,'TK CHAMTHI'!$F:$F))</f>
        <v/>
      </c>
      <c r="W39" s="8" t="str">
        <f>IF($C39="","",SUMIF('TK CHAMTHI'!$E:$E,$C39,'TK CHAMTHI'!$F:$F))</f>
        <v/>
      </c>
      <c r="X39" s="8" t="str">
        <f>IF(C39="","",SUMIF('CHAM NV'!G:G,C39,'CHAM NV'!H:H))</f>
        <v/>
      </c>
      <c r="Y39" s="9" t="str">
        <f t="shared" si="5"/>
        <v/>
      </c>
      <c r="Z39" s="8" t="str">
        <f>IF($C39="","",SUMIF('TK CHAMTHI'!$G:$G,$C39,'TK CHAMTHI'!$I:$I))</f>
        <v/>
      </c>
      <c r="AA39" s="8" t="str">
        <f>IF($C39="","",SUMIF('TK CHAMTHI'!$H:$H,$C39,'TK CHAMTHI'!$I:$I))</f>
        <v/>
      </c>
      <c r="AB39" s="8" t="str">
        <f>IF(C39="","",SUMIF('CHAM NV'!E:E,C39,'CHAM NV'!F:F))</f>
        <v/>
      </c>
      <c r="AC39" s="9" t="str">
        <f t="shared" si="6"/>
        <v/>
      </c>
      <c r="AD39" s="8" t="str">
        <f>IF($C39="","",SUMIF('TK CHAMTHI'!$J:$J,$C39,'TK CHAMTHI'!$L:$L))</f>
        <v/>
      </c>
      <c r="AE39" s="8" t="str">
        <f>IF($C39="","",SUMIF('TK CHAMTHI'!$K:$K,$C39,'TK CHAMTHI'!$L:$L))</f>
        <v/>
      </c>
      <c r="AF39" s="8" t="str">
        <f>IF(C39="","",SUMIF('CHAM NV'!I:I,C39,'CHAM NV'!J:J))</f>
        <v/>
      </c>
      <c r="AG39" s="9" t="str">
        <f t="shared" si="7"/>
        <v/>
      </c>
      <c r="AH39" s="8" t="str">
        <f>IF($C39="","",SUMIF('TK CHAMTHI'!$M:$M,$C39,'TK CHAMTHI'!$O:$O))</f>
        <v/>
      </c>
      <c r="AI39" s="8" t="str">
        <f>IF($C39="","",SUMIF('TK CHAMTHI'!$N:$N,$C39,'TK CHAMTHI'!$O:$O))</f>
        <v/>
      </c>
      <c r="AJ39" s="9" t="str">
        <f t="shared" si="8"/>
        <v/>
      </c>
      <c r="AK39" s="8" t="str">
        <f>IF($C39="","",SUMIF('TK CHAMTHI'!$P:$P,$C39,'TK CHAMTHI'!$R:$R))</f>
        <v/>
      </c>
      <c r="AL39" s="8" t="str">
        <f>IF($C39="","",SUMIF('TK CHAMTHI'!$Q:$Q,$C39,'TK CHAMTHI'!$R:$R))</f>
        <v/>
      </c>
      <c r="AM39" s="9" t="str">
        <f t="shared" si="9"/>
        <v/>
      </c>
      <c r="AN39" s="8" t="str">
        <f>IF(C39="","",SUMIF('TK CHAMTHI'!S:S,C39,'TK CHAMTHI'!U:U))</f>
        <v/>
      </c>
      <c r="AO39" s="8" t="str">
        <f>IF(C39="","",SUMIF('TK CHAMTHI'!T:T,C39,'TK CHAMTHI'!U:U))</f>
        <v/>
      </c>
      <c r="AP39" s="9" t="str">
        <f t="shared" si="10"/>
        <v/>
      </c>
      <c r="AQ39" s="9" t="str">
        <f>IF(C39="","",ROUND(SUMIF('QL THI'!G:G,C39,'QL THI'!H:H),1))</f>
        <v/>
      </c>
      <c r="AR39" s="9" t="str">
        <f>IF(C39="","",ROUND(SUMIF('QL THI'!E:E,C39,'QL THI'!F:F),1))</f>
        <v/>
      </c>
      <c r="AS39" s="28" t="str">
        <f t="shared" si="1"/>
        <v/>
      </c>
    </row>
    <row r="40" spans="1:45" s="35" customFormat="1" ht="23.1" customHeight="1">
      <c r="A40" s="6" t="str">
        <f>IF(C40="","",SUBTOTAL(3,$C$11:C40))</f>
        <v/>
      </c>
      <c r="B40" s="144"/>
      <c r="C40" s="145"/>
      <c r="D40" s="7" t="str">
        <f>IF($C40="","",SUMIF('TK DETHI'!$A:$A,$C40,'TK DETHI'!$B:$B))</f>
        <v/>
      </c>
      <c r="E40" s="7" t="str">
        <f>IF($C40="","",SUMIF('TK DETHI'!$C:$C,$C40,'TK DETHI'!$D:$D))</f>
        <v/>
      </c>
      <c r="F40" s="7" t="str">
        <f>IF($C40="","",SUMIF('TK DETHI'!$E:$E,$C40,'TK DETHI'!$F:$F))</f>
        <v/>
      </c>
      <c r="G40" s="7" t="str">
        <f>IF($C40="","",SUMIF('TK DETHI'!$G:$G,$C40,'TK DETHI'!$H:$H))</f>
        <v/>
      </c>
      <c r="H40" s="7" t="str">
        <f>IF($C40="","",SUMIF('TK DETHI'!$I:$I,$C40,'TK DETHI'!$J:$J))</f>
        <v/>
      </c>
      <c r="I40" s="7" t="str">
        <f>IF($C40="","",SUMIF('TK DETHI'!$K:$K,$C40,'TK DETHI'!$L:$L))</f>
        <v/>
      </c>
      <c r="J40" s="7" t="str">
        <f>IF($C40="","",SUMIF('TK DETHI'!$M:$M,$C40,'TK DETHI'!$N:$N))</f>
        <v/>
      </c>
      <c r="K40" s="7" t="str">
        <f>IF($C40="","",SUMIF('TK DETHI'!$O:$O,$C40,'TK DETHI'!$P:$P))</f>
        <v/>
      </c>
      <c r="L40" s="27" t="str">
        <f t="shared" si="2"/>
        <v/>
      </c>
      <c r="M40" s="8" t="str">
        <f>IF($C40="","",SUMIF('TK COITHI KTHP va Thi TN'!$A:$A,$C40,'TK COITHI KTHP va Thi TN'!$D:$D))</f>
        <v/>
      </c>
      <c r="N40" s="8" t="str">
        <f>IF($C40="","",SUMIF('TK COITHI KTHP va Thi TN'!$B:$B,$C40,'TK COITHI KTHP va Thi TN'!$D:$D))</f>
        <v/>
      </c>
      <c r="O40" s="8" t="str">
        <f>IF($C40="","",SUMIF('TK COITHI KTHP va Thi TN'!$E:$E,$C40,'TK COITHI KTHP va Thi TN'!$H:$H))</f>
        <v/>
      </c>
      <c r="P40" s="8" t="str">
        <f>IF($C40="","",SUMIF('TK COITHI KTHP va Thi TN'!$F:$F,$C40,'TK COITHI KTHP va Thi TN'!$H:$H))</f>
        <v/>
      </c>
      <c r="Q40" s="28" t="str">
        <f t="shared" si="3"/>
        <v/>
      </c>
      <c r="R40" s="8" t="str">
        <f>IF($C40="","",SUMIF('TK CHAMTHI'!$A:$A,$C40,'TK CHAMTHI'!$C:$C))</f>
        <v/>
      </c>
      <c r="S40" s="8" t="str">
        <f>IF($C40="","",SUMIF('TK CHAMTHI'!$B:$B,$C40,'TK CHAMTHI'!$C:$C))</f>
        <v/>
      </c>
      <c r="T40" s="8" t="str">
        <f>IF(C40="","",SUMIF('CHAM NV'!B:B,C40,'CHAM NV'!C:C))</f>
        <v/>
      </c>
      <c r="U40" s="9" t="str">
        <f t="shared" si="4"/>
        <v/>
      </c>
      <c r="V40" s="8" t="str">
        <f>IF($C40="","",SUMIF('TK CHAMTHI'!$D:$D,$C40,'TK CHAMTHI'!$F:$F))</f>
        <v/>
      </c>
      <c r="W40" s="8" t="str">
        <f>IF($C40="","",SUMIF('TK CHAMTHI'!$E:$E,$C40,'TK CHAMTHI'!$F:$F))</f>
        <v/>
      </c>
      <c r="X40" s="8" t="str">
        <f>IF(C40="","",SUMIF('CHAM NV'!G:G,C40,'CHAM NV'!H:H))</f>
        <v/>
      </c>
      <c r="Y40" s="9" t="str">
        <f t="shared" si="5"/>
        <v/>
      </c>
      <c r="Z40" s="8" t="str">
        <f>IF($C40="","",SUMIF('TK CHAMTHI'!$G:$G,$C40,'TK CHAMTHI'!$I:$I))</f>
        <v/>
      </c>
      <c r="AA40" s="8" t="str">
        <f>IF($C40="","",SUMIF('TK CHAMTHI'!$H:$H,$C40,'TK CHAMTHI'!$I:$I))</f>
        <v/>
      </c>
      <c r="AB40" s="8" t="str">
        <f>IF(C40="","",SUMIF('CHAM NV'!E:E,C40,'CHAM NV'!F:F))</f>
        <v/>
      </c>
      <c r="AC40" s="9" t="str">
        <f t="shared" si="6"/>
        <v/>
      </c>
      <c r="AD40" s="8" t="str">
        <f>IF($C40="","",SUMIF('TK CHAMTHI'!$J:$J,$C40,'TK CHAMTHI'!$L:$L))</f>
        <v/>
      </c>
      <c r="AE40" s="8" t="str">
        <f>IF($C40="","",SUMIF('TK CHAMTHI'!$K:$K,$C40,'TK CHAMTHI'!$L:$L))</f>
        <v/>
      </c>
      <c r="AF40" s="8" t="str">
        <f>IF(C40="","",SUMIF('CHAM NV'!I:I,C40,'CHAM NV'!J:J))</f>
        <v/>
      </c>
      <c r="AG40" s="9" t="str">
        <f t="shared" si="7"/>
        <v/>
      </c>
      <c r="AH40" s="8" t="str">
        <f>IF($C40="","",SUMIF('TK CHAMTHI'!$M:$M,$C40,'TK CHAMTHI'!$O:$O))</f>
        <v/>
      </c>
      <c r="AI40" s="8" t="str">
        <f>IF($C40="","",SUMIF('TK CHAMTHI'!$N:$N,$C40,'TK CHAMTHI'!$O:$O))</f>
        <v/>
      </c>
      <c r="AJ40" s="9" t="str">
        <f t="shared" si="8"/>
        <v/>
      </c>
      <c r="AK40" s="8" t="str">
        <f>IF($C40="","",SUMIF('TK CHAMTHI'!$P:$P,$C40,'TK CHAMTHI'!$R:$R))</f>
        <v/>
      </c>
      <c r="AL40" s="8" t="str">
        <f>IF($C40="","",SUMIF('TK CHAMTHI'!$Q:$Q,$C40,'TK CHAMTHI'!$R:$R))</f>
        <v/>
      </c>
      <c r="AM40" s="9" t="str">
        <f t="shared" si="9"/>
        <v/>
      </c>
      <c r="AN40" s="8" t="str">
        <f>IF(C40="","",SUMIF('TK CHAMTHI'!S:S,C40,'TK CHAMTHI'!U:U))</f>
        <v/>
      </c>
      <c r="AO40" s="8" t="str">
        <f>IF(C40="","",SUMIF('TK CHAMTHI'!T:T,C40,'TK CHAMTHI'!U:U))</f>
        <v/>
      </c>
      <c r="AP40" s="9" t="str">
        <f t="shared" si="10"/>
        <v/>
      </c>
      <c r="AQ40" s="9" t="str">
        <f>IF(C40="","",ROUND(SUMIF('QL THI'!G:G,C40,'QL THI'!H:H),1))</f>
        <v/>
      </c>
      <c r="AR40" s="9" t="str">
        <f>IF(C40="","",ROUND(SUMIF('QL THI'!E:E,C40,'QL THI'!F:F),1))</f>
        <v/>
      </c>
      <c r="AS40" s="28" t="str">
        <f t="shared" si="1"/>
        <v/>
      </c>
    </row>
    <row r="41" spans="1:45" s="35" customFormat="1" ht="23.1" customHeight="1">
      <c r="A41" s="6" t="str">
        <f>IF(C41="","",SUBTOTAL(3,$C$11:C41))</f>
        <v/>
      </c>
      <c r="B41" s="144"/>
      <c r="C41" s="145"/>
      <c r="D41" s="7" t="str">
        <f>IF($C41="","",SUMIF('TK DETHI'!$A:$A,$C41,'TK DETHI'!$B:$B))</f>
        <v/>
      </c>
      <c r="E41" s="7" t="str">
        <f>IF($C41="","",SUMIF('TK DETHI'!$C:$C,$C41,'TK DETHI'!$D:$D))</f>
        <v/>
      </c>
      <c r="F41" s="7" t="str">
        <f>IF($C41="","",SUMIF('TK DETHI'!$E:$E,$C41,'TK DETHI'!$F:$F))</f>
        <v/>
      </c>
      <c r="G41" s="7" t="str">
        <f>IF($C41="","",SUMIF('TK DETHI'!$G:$G,$C41,'TK DETHI'!$H:$H))</f>
        <v/>
      </c>
      <c r="H41" s="7" t="str">
        <f>IF($C41="","",SUMIF('TK DETHI'!$I:$I,$C41,'TK DETHI'!$J:$J))</f>
        <v/>
      </c>
      <c r="I41" s="7" t="str">
        <f>IF($C41="","",SUMIF('TK DETHI'!$K:$K,$C41,'TK DETHI'!$L:$L))</f>
        <v/>
      </c>
      <c r="J41" s="7" t="str">
        <f>IF($C41="","",SUMIF('TK DETHI'!$M:$M,$C41,'TK DETHI'!$N:$N))</f>
        <v/>
      </c>
      <c r="K41" s="7" t="str">
        <f>IF($C41="","",SUMIF('TK DETHI'!$O:$O,$C41,'TK DETHI'!$P:$P))</f>
        <v/>
      </c>
      <c r="L41" s="27" t="str">
        <f t="shared" si="2"/>
        <v/>
      </c>
      <c r="M41" s="8" t="str">
        <f>IF($C41="","",SUMIF('TK COITHI KTHP va Thi TN'!$A:$A,$C41,'TK COITHI KTHP va Thi TN'!$D:$D))</f>
        <v/>
      </c>
      <c r="N41" s="8" t="str">
        <f>IF($C41="","",SUMIF('TK COITHI KTHP va Thi TN'!$B:$B,$C41,'TK COITHI KTHP va Thi TN'!$D:$D))</f>
        <v/>
      </c>
      <c r="O41" s="8" t="str">
        <f>IF($C41="","",SUMIF('TK COITHI KTHP va Thi TN'!$E:$E,$C41,'TK COITHI KTHP va Thi TN'!$H:$H))</f>
        <v/>
      </c>
      <c r="P41" s="8" t="str">
        <f>IF($C41="","",SUMIF('TK COITHI KTHP va Thi TN'!$F:$F,$C41,'TK COITHI KTHP va Thi TN'!$H:$H))</f>
        <v/>
      </c>
      <c r="Q41" s="28" t="str">
        <f t="shared" si="3"/>
        <v/>
      </c>
      <c r="R41" s="8" t="str">
        <f>IF($C41="","",SUMIF('TK CHAMTHI'!$A:$A,$C41,'TK CHAMTHI'!$C:$C))</f>
        <v/>
      </c>
      <c r="S41" s="8" t="str">
        <f>IF($C41="","",SUMIF('TK CHAMTHI'!$B:$B,$C41,'TK CHAMTHI'!$C:$C))</f>
        <v/>
      </c>
      <c r="T41" s="8" t="str">
        <f>IF(C41="","",SUMIF('CHAM NV'!B:B,C41,'CHAM NV'!C:C))</f>
        <v/>
      </c>
      <c r="U41" s="9" t="str">
        <f t="shared" si="4"/>
        <v/>
      </c>
      <c r="V41" s="8" t="str">
        <f>IF($C41="","",SUMIF('TK CHAMTHI'!$D:$D,$C41,'TK CHAMTHI'!$F:$F))</f>
        <v/>
      </c>
      <c r="W41" s="8" t="str">
        <f>IF($C41="","",SUMIF('TK CHAMTHI'!$E:$E,$C41,'TK CHAMTHI'!$F:$F))</f>
        <v/>
      </c>
      <c r="X41" s="8" t="str">
        <f>IF(C41="","",SUMIF('CHAM NV'!G:G,C41,'CHAM NV'!H:H))</f>
        <v/>
      </c>
      <c r="Y41" s="9" t="str">
        <f t="shared" si="5"/>
        <v/>
      </c>
      <c r="Z41" s="8" t="str">
        <f>IF($C41="","",SUMIF('TK CHAMTHI'!$G:$G,$C41,'TK CHAMTHI'!$I:$I))</f>
        <v/>
      </c>
      <c r="AA41" s="8" t="str">
        <f>IF($C41="","",SUMIF('TK CHAMTHI'!$H:$H,$C41,'TK CHAMTHI'!$I:$I))</f>
        <v/>
      </c>
      <c r="AB41" s="8" t="str">
        <f>IF(C41="","",SUMIF('CHAM NV'!E:E,C41,'CHAM NV'!F:F))</f>
        <v/>
      </c>
      <c r="AC41" s="9" t="str">
        <f t="shared" si="6"/>
        <v/>
      </c>
      <c r="AD41" s="8" t="str">
        <f>IF($C41="","",SUMIF('TK CHAMTHI'!$J:$J,$C41,'TK CHAMTHI'!$L:$L))</f>
        <v/>
      </c>
      <c r="AE41" s="8" t="str">
        <f>IF($C41="","",SUMIF('TK CHAMTHI'!$K:$K,$C41,'TK CHAMTHI'!$L:$L))</f>
        <v/>
      </c>
      <c r="AF41" s="8" t="str">
        <f>IF(C41="","",SUMIF('CHAM NV'!I:I,C41,'CHAM NV'!J:J))</f>
        <v/>
      </c>
      <c r="AG41" s="9" t="str">
        <f t="shared" si="7"/>
        <v/>
      </c>
      <c r="AH41" s="8" t="str">
        <f>IF($C41="","",SUMIF('TK CHAMTHI'!$M:$M,$C41,'TK CHAMTHI'!$O:$O))</f>
        <v/>
      </c>
      <c r="AI41" s="8" t="str">
        <f>IF($C41="","",SUMIF('TK CHAMTHI'!$N:$N,$C41,'TK CHAMTHI'!$O:$O))</f>
        <v/>
      </c>
      <c r="AJ41" s="9" t="str">
        <f t="shared" si="8"/>
        <v/>
      </c>
      <c r="AK41" s="8" t="str">
        <f>IF($C41="","",SUMIF('TK CHAMTHI'!$P:$P,$C41,'TK CHAMTHI'!$R:$R))</f>
        <v/>
      </c>
      <c r="AL41" s="8" t="str">
        <f>IF($C41="","",SUMIF('TK CHAMTHI'!$Q:$Q,$C41,'TK CHAMTHI'!$R:$R))</f>
        <v/>
      </c>
      <c r="AM41" s="9" t="str">
        <f t="shared" si="9"/>
        <v/>
      </c>
      <c r="AN41" s="8" t="str">
        <f>IF(C41="","",SUMIF('TK CHAMTHI'!S:S,C41,'TK CHAMTHI'!U:U))</f>
        <v/>
      </c>
      <c r="AO41" s="8" t="str">
        <f>IF(C41="","",SUMIF('TK CHAMTHI'!T:T,C41,'TK CHAMTHI'!U:U))</f>
        <v/>
      </c>
      <c r="AP41" s="9" t="str">
        <f t="shared" si="10"/>
        <v/>
      </c>
      <c r="AQ41" s="9" t="str">
        <f>IF(C41="","",ROUND(SUMIF('QL THI'!G:G,C41,'QL THI'!H:H),1))</f>
        <v/>
      </c>
      <c r="AR41" s="9" t="str">
        <f>IF(C41="","",ROUND(SUMIF('QL THI'!E:E,C41,'QL THI'!F:F),1))</f>
        <v/>
      </c>
      <c r="AS41" s="28" t="str">
        <f t="shared" si="1"/>
        <v/>
      </c>
    </row>
    <row r="42" spans="1:45" s="35" customFormat="1" ht="23.1" customHeight="1">
      <c r="A42" s="6" t="str">
        <f>IF(C42="","",SUBTOTAL(3,$C$11:C42))</f>
        <v/>
      </c>
      <c r="B42" s="144"/>
      <c r="C42" s="145"/>
      <c r="D42" s="7" t="str">
        <f>IF($C42="","",SUMIF('TK DETHI'!$A:$A,$C42,'TK DETHI'!$B:$B))</f>
        <v/>
      </c>
      <c r="E42" s="7" t="str">
        <f>IF($C42="","",SUMIF('TK DETHI'!$C:$C,$C42,'TK DETHI'!$D:$D))</f>
        <v/>
      </c>
      <c r="F42" s="7" t="str">
        <f>IF($C42="","",SUMIF('TK DETHI'!$E:$E,$C42,'TK DETHI'!$F:$F))</f>
        <v/>
      </c>
      <c r="G42" s="7" t="str">
        <f>IF($C42="","",SUMIF('TK DETHI'!$G:$G,$C42,'TK DETHI'!$H:$H))</f>
        <v/>
      </c>
      <c r="H42" s="7" t="str">
        <f>IF($C42="","",SUMIF('TK DETHI'!$I:$I,$C42,'TK DETHI'!$J:$J))</f>
        <v/>
      </c>
      <c r="I42" s="7" t="str">
        <f>IF($C42="","",SUMIF('TK DETHI'!$K:$K,$C42,'TK DETHI'!$L:$L))</f>
        <v/>
      </c>
      <c r="J42" s="7" t="str">
        <f>IF($C42="","",SUMIF('TK DETHI'!$M:$M,$C42,'TK DETHI'!$N:$N))</f>
        <v/>
      </c>
      <c r="K42" s="7" t="str">
        <f>IF($C42="","",SUMIF('TK DETHI'!$O:$O,$C42,'TK DETHI'!$P:$P))</f>
        <v/>
      </c>
      <c r="L42" s="27" t="str">
        <f t="shared" si="2"/>
        <v/>
      </c>
      <c r="M42" s="8" t="str">
        <f>IF($C42="","",SUMIF('TK COITHI KTHP va Thi TN'!$A:$A,$C42,'TK COITHI KTHP va Thi TN'!$D:$D))</f>
        <v/>
      </c>
      <c r="N42" s="8" t="str">
        <f>IF($C42="","",SUMIF('TK COITHI KTHP va Thi TN'!$B:$B,$C42,'TK COITHI KTHP va Thi TN'!$D:$D))</f>
        <v/>
      </c>
      <c r="O42" s="8" t="str">
        <f>IF($C42="","",SUMIF('TK COITHI KTHP va Thi TN'!$E:$E,$C42,'TK COITHI KTHP va Thi TN'!$H:$H))</f>
        <v/>
      </c>
      <c r="P42" s="8" t="str">
        <f>IF($C42="","",SUMIF('TK COITHI KTHP va Thi TN'!$F:$F,$C42,'TK COITHI KTHP va Thi TN'!$H:$H))</f>
        <v/>
      </c>
      <c r="Q42" s="28" t="str">
        <f t="shared" si="3"/>
        <v/>
      </c>
      <c r="R42" s="8" t="str">
        <f>IF($C42="","",SUMIF('TK CHAMTHI'!$A:$A,$C42,'TK CHAMTHI'!$C:$C))</f>
        <v/>
      </c>
      <c r="S42" s="8" t="str">
        <f>IF($C42="","",SUMIF('TK CHAMTHI'!$B:$B,$C42,'TK CHAMTHI'!$C:$C))</f>
        <v/>
      </c>
      <c r="T42" s="8" t="str">
        <f>IF(C42="","",SUMIF('CHAM NV'!B:B,C42,'CHAM NV'!C:C))</f>
        <v/>
      </c>
      <c r="U42" s="9" t="str">
        <f t="shared" si="4"/>
        <v/>
      </c>
      <c r="V42" s="8" t="str">
        <f>IF($C42="","",SUMIF('TK CHAMTHI'!$D:$D,$C42,'TK CHAMTHI'!$F:$F))</f>
        <v/>
      </c>
      <c r="W42" s="8" t="str">
        <f>IF($C42="","",SUMIF('TK CHAMTHI'!$E:$E,$C42,'TK CHAMTHI'!$F:$F))</f>
        <v/>
      </c>
      <c r="X42" s="8" t="str">
        <f>IF(C42="","",SUMIF('CHAM NV'!G:G,C42,'CHAM NV'!H:H))</f>
        <v/>
      </c>
      <c r="Y42" s="9" t="str">
        <f t="shared" si="5"/>
        <v/>
      </c>
      <c r="Z42" s="8" t="str">
        <f>IF($C42="","",SUMIF('TK CHAMTHI'!$G:$G,$C42,'TK CHAMTHI'!$I:$I))</f>
        <v/>
      </c>
      <c r="AA42" s="8" t="str">
        <f>IF($C42="","",SUMIF('TK CHAMTHI'!$H:$H,$C42,'TK CHAMTHI'!$I:$I))</f>
        <v/>
      </c>
      <c r="AB42" s="8" t="str">
        <f>IF(C42="","",SUMIF('CHAM NV'!E:E,C42,'CHAM NV'!F:F))</f>
        <v/>
      </c>
      <c r="AC42" s="9" t="str">
        <f t="shared" si="6"/>
        <v/>
      </c>
      <c r="AD42" s="8" t="str">
        <f>IF($C42="","",SUMIF('TK CHAMTHI'!$J:$J,$C42,'TK CHAMTHI'!$L:$L))</f>
        <v/>
      </c>
      <c r="AE42" s="8" t="str">
        <f>IF($C42="","",SUMIF('TK CHAMTHI'!$K:$K,$C42,'TK CHAMTHI'!$L:$L))</f>
        <v/>
      </c>
      <c r="AF42" s="8" t="str">
        <f>IF(C42="","",SUMIF('CHAM NV'!I:I,C42,'CHAM NV'!J:J))</f>
        <v/>
      </c>
      <c r="AG42" s="9" t="str">
        <f t="shared" si="7"/>
        <v/>
      </c>
      <c r="AH42" s="8" t="str">
        <f>IF($C42="","",SUMIF('TK CHAMTHI'!$M:$M,$C42,'TK CHAMTHI'!$O:$O))</f>
        <v/>
      </c>
      <c r="AI42" s="8" t="str">
        <f>IF($C42="","",SUMIF('TK CHAMTHI'!$N:$N,$C42,'TK CHAMTHI'!$O:$O))</f>
        <v/>
      </c>
      <c r="AJ42" s="9" t="str">
        <f t="shared" si="8"/>
        <v/>
      </c>
      <c r="AK42" s="8" t="str">
        <f>IF($C42="","",SUMIF('TK CHAMTHI'!$P:$P,$C42,'TK CHAMTHI'!$R:$R))</f>
        <v/>
      </c>
      <c r="AL42" s="8" t="str">
        <f>IF($C42="","",SUMIF('TK CHAMTHI'!$Q:$Q,$C42,'TK CHAMTHI'!$R:$R))</f>
        <v/>
      </c>
      <c r="AM42" s="9" t="str">
        <f t="shared" si="9"/>
        <v/>
      </c>
      <c r="AN42" s="8" t="str">
        <f>IF(C42="","",SUMIF('TK CHAMTHI'!S:S,C42,'TK CHAMTHI'!U:U))</f>
        <v/>
      </c>
      <c r="AO42" s="8" t="str">
        <f>IF(C42="","",SUMIF('TK CHAMTHI'!T:T,C42,'TK CHAMTHI'!U:U))</f>
        <v/>
      </c>
      <c r="AP42" s="9" t="str">
        <f t="shared" si="10"/>
        <v/>
      </c>
      <c r="AQ42" s="9" t="str">
        <f>IF(C42="","",ROUND(SUMIF('QL THI'!G:G,C42,'QL THI'!H:H),1))</f>
        <v/>
      </c>
      <c r="AR42" s="9" t="str">
        <f>IF(C42="","",ROUND(SUMIF('QL THI'!E:E,C42,'QL THI'!F:F),1))</f>
        <v/>
      </c>
      <c r="AS42" s="28" t="str">
        <f t="shared" si="1"/>
        <v/>
      </c>
    </row>
    <row r="43" spans="1:45" s="35" customFormat="1" ht="23.1" customHeight="1">
      <c r="A43" s="6" t="str">
        <f>IF(C43="","",SUBTOTAL(3,$C$11:C43))</f>
        <v/>
      </c>
      <c r="B43" s="144"/>
      <c r="C43" s="145"/>
      <c r="D43" s="7" t="str">
        <f>IF($C43="","",SUMIF('TK DETHI'!$A:$A,$C43,'TK DETHI'!$B:$B))</f>
        <v/>
      </c>
      <c r="E43" s="7" t="str">
        <f>IF($C43="","",SUMIF('TK DETHI'!$C:$C,$C43,'TK DETHI'!$D:$D))</f>
        <v/>
      </c>
      <c r="F43" s="7" t="str">
        <f>IF($C43="","",SUMIF('TK DETHI'!$E:$E,$C43,'TK DETHI'!$F:$F))</f>
        <v/>
      </c>
      <c r="G43" s="7" t="str">
        <f>IF($C43="","",SUMIF('TK DETHI'!$G:$G,$C43,'TK DETHI'!$H:$H))</f>
        <v/>
      </c>
      <c r="H43" s="7" t="str">
        <f>IF($C43="","",SUMIF('TK DETHI'!$I:$I,$C43,'TK DETHI'!$J:$J))</f>
        <v/>
      </c>
      <c r="I43" s="7" t="str">
        <f>IF($C43="","",SUMIF('TK DETHI'!$K:$K,$C43,'TK DETHI'!$L:$L))</f>
        <v/>
      </c>
      <c r="J43" s="7" t="str">
        <f>IF($C43="","",SUMIF('TK DETHI'!$M:$M,$C43,'TK DETHI'!$N:$N))</f>
        <v/>
      </c>
      <c r="K43" s="7" t="str">
        <f>IF($C43="","",SUMIF('TK DETHI'!$O:$O,$C43,'TK DETHI'!$P:$P))</f>
        <v/>
      </c>
      <c r="L43" s="27" t="str">
        <f t="shared" si="2"/>
        <v/>
      </c>
      <c r="M43" s="8" t="str">
        <f>IF($C43="","",SUMIF('TK COITHI KTHP va Thi TN'!$A:$A,$C43,'TK COITHI KTHP va Thi TN'!$D:$D))</f>
        <v/>
      </c>
      <c r="N43" s="8" t="str">
        <f>IF($C43="","",SUMIF('TK COITHI KTHP va Thi TN'!$B:$B,$C43,'TK COITHI KTHP va Thi TN'!$D:$D))</f>
        <v/>
      </c>
      <c r="O43" s="8" t="str">
        <f>IF($C43="","",SUMIF('TK COITHI KTHP va Thi TN'!$E:$E,$C43,'TK COITHI KTHP va Thi TN'!$H:$H))</f>
        <v/>
      </c>
      <c r="P43" s="8" t="str">
        <f>IF($C43="","",SUMIF('TK COITHI KTHP va Thi TN'!$F:$F,$C43,'TK COITHI KTHP va Thi TN'!$H:$H))</f>
        <v/>
      </c>
      <c r="Q43" s="28" t="str">
        <f t="shared" si="3"/>
        <v/>
      </c>
      <c r="R43" s="8" t="str">
        <f>IF($C43="","",SUMIF('TK CHAMTHI'!$A:$A,$C43,'TK CHAMTHI'!$C:$C))</f>
        <v/>
      </c>
      <c r="S43" s="8" t="str">
        <f>IF($C43="","",SUMIF('TK CHAMTHI'!$B:$B,$C43,'TK CHAMTHI'!$C:$C))</f>
        <v/>
      </c>
      <c r="T43" s="8" t="str">
        <f>IF(C43="","",SUMIF('CHAM NV'!B:B,C43,'CHAM NV'!C:C))</f>
        <v/>
      </c>
      <c r="U43" s="9" t="str">
        <f t="shared" si="4"/>
        <v/>
      </c>
      <c r="V43" s="8" t="str">
        <f>IF($C43="","",SUMIF('TK CHAMTHI'!$D:$D,$C43,'TK CHAMTHI'!$F:$F))</f>
        <v/>
      </c>
      <c r="W43" s="8" t="str">
        <f>IF($C43="","",SUMIF('TK CHAMTHI'!$E:$E,$C43,'TK CHAMTHI'!$F:$F))</f>
        <v/>
      </c>
      <c r="X43" s="8" t="str">
        <f>IF(C43="","",SUMIF('CHAM NV'!G:G,C43,'CHAM NV'!H:H))</f>
        <v/>
      </c>
      <c r="Y43" s="9" t="str">
        <f t="shared" si="5"/>
        <v/>
      </c>
      <c r="Z43" s="8" t="str">
        <f>IF($C43="","",SUMIF('TK CHAMTHI'!$G:$G,$C43,'TK CHAMTHI'!$I:$I))</f>
        <v/>
      </c>
      <c r="AA43" s="8" t="str">
        <f>IF($C43="","",SUMIF('TK CHAMTHI'!$H:$H,$C43,'TK CHAMTHI'!$I:$I))</f>
        <v/>
      </c>
      <c r="AB43" s="8" t="str">
        <f>IF(C43="","",SUMIF('CHAM NV'!E:E,C43,'CHAM NV'!F:F))</f>
        <v/>
      </c>
      <c r="AC43" s="9" t="str">
        <f t="shared" si="6"/>
        <v/>
      </c>
      <c r="AD43" s="8" t="str">
        <f>IF($C43="","",SUMIF('TK CHAMTHI'!$J:$J,$C43,'TK CHAMTHI'!$L:$L))</f>
        <v/>
      </c>
      <c r="AE43" s="8" t="str">
        <f>IF($C43="","",SUMIF('TK CHAMTHI'!$K:$K,$C43,'TK CHAMTHI'!$L:$L))</f>
        <v/>
      </c>
      <c r="AF43" s="8" t="str">
        <f>IF(C43="","",SUMIF('CHAM NV'!I:I,C43,'CHAM NV'!J:J))</f>
        <v/>
      </c>
      <c r="AG43" s="9" t="str">
        <f t="shared" si="7"/>
        <v/>
      </c>
      <c r="AH43" s="8" t="str">
        <f>IF($C43="","",SUMIF('TK CHAMTHI'!$M:$M,$C43,'TK CHAMTHI'!$O:$O))</f>
        <v/>
      </c>
      <c r="AI43" s="8" t="str">
        <f>IF($C43="","",SUMIF('TK CHAMTHI'!$N:$N,$C43,'TK CHAMTHI'!$O:$O))</f>
        <v/>
      </c>
      <c r="AJ43" s="9" t="str">
        <f t="shared" si="8"/>
        <v/>
      </c>
      <c r="AK43" s="8" t="str">
        <f>IF($C43="","",SUMIF('TK CHAMTHI'!$P:$P,$C43,'TK CHAMTHI'!$R:$R))</f>
        <v/>
      </c>
      <c r="AL43" s="8" t="str">
        <f>IF($C43="","",SUMIF('TK CHAMTHI'!$Q:$Q,$C43,'TK CHAMTHI'!$R:$R))</f>
        <v/>
      </c>
      <c r="AM43" s="9" t="str">
        <f t="shared" si="9"/>
        <v/>
      </c>
      <c r="AN43" s="8" t="str">
        <f>IF(C43="","",SUMIF('TK CHAMTHI'!S:S,C43,'TK CHAMTHI'!U:U))</f>
        <v/>
      </c>
      <c r="AO43" s="8" t="str">
        <f>IF(C43="","",SUMIF('TK CHAMTHI'!T:T,C43,'TK CHAMTHI'!U:U))</f>
        <v/>
      </c>
      <c r="AP43" s="9" t="str">
        <f t="shared" si="10"/>
        <v/>
      </c>
      <c r="AQ43" s="9" t="str">
        <f>IF(C43="","",ROUND(SUMIF('QL THI'!G:G,C43,'QL THI'!H:H),1))</f>
        <v/>
      </c>
      <c r="AR43" s="9" t="str">
        <f>IF(C43="","",ROUND(SUMIF('QL THI'!E:E,C43,'QL THI'!F:F),1))</f>
        <v/>
      </c>
      <c r="AS43" s="28" t="str">
        <f t="shared" ref="AS43:AS74" si="11">IF(C43="","",ROUND(L43+Q43+U43+Y43+AC43+AG43+AJ43+AM43+AP43+SUM(AQ43:AR43),1))</f>
        <v/>
      </c>
    </row>
    <row r="44" spans="1:45" s="35" customFormat="1" ht="23.1" customHeight="1">
      <c r="A44" s="6" t="str">
        <f>IF(C44="","",SUBTOTAL(3,$C$11:C44))</f>
        <v/>
      </c>
      <c r="B44" s="144"/>
      <c r="C44" s="145"/>
      <c r="D44" s="7" t="str">
        <f>IF($C44="","",SUMIF('TK DETHI'!$A:$A,$C44,'TK DETHI'!$B:$B))</f>
        <v/>
      </c>
      <c r="E44" s="7" t="str">
        <f>IF($C44="","",SUMIF('TK DETHI'!$C:$C,$C44,'TK DETHI'!$D:$D))</f>
        <v/>
      </c>
      <c r="F44" s="7" t="str">
        <f>IF($C44="","",SUMIF('TK DETHI'!$E:$E,$C44,'TK DETHI'!$F:$F))</f>
        <v/>
      </c>
      <c r="G44" s="7" t="str">
        <f>IF($C44="","",SUMIF('TK DETHI'!$G:$G,$C44,'TK DETHI'!$H:$H))</f>
        <v/>
      </c>
      <c r="H44" s="7" t="str">
        <f>IF($C44="","",SUMIF('TK DETHI'!$I:$I,$C44,'TK DETHI'!$J:$J))</f>
        <v/>
      </c>
      <c r="I44" s="7" t="str">
        <f>IF($C44="","",SUMIF('TK DETHI'!$K:$K,$C44,'TK DETHI'!$L:$L))</f>
        <v/>
      </c>
      <c r="J44" s="7" t="str">
        <f>IF($C44="","",SUMIF('TK DETHI'!$M:$M,$C44,'TK DETHI'!$N:$N))</f>
        <v/>
      </c>
      <c r="K44" s="7" t="str">
        <f>IF($C44="","",SUMIF('TK DETHI'!$O:$O,$C44,'TK DETHI'!$P:$P))</f>
        <v/>
      </c>
      <c r="L44" s="27" t="str">
        <f t="shared" si="2"/>
        <v/>
      </c>
      <c r="M44" s="8" t="str">
        <f>IF($C44="","",SUMIF('TK COITHI KTHP va Thi TN'!$A:$A,$C44,'TK COITHI KTHP va Thi TN'!$D:$D))</f>
        <v/>
      </c>
      <c r="N44" s="8" t="str">
        <f>IF($C44="","",SUMIF('TK COITHI KTHP va Thi TN'!$B:$B,$C44,'TK COITHI KTHP va Thi TN'!$D:$D))</f>
        <v/>
      </c>
      <c r="O44" s="8" t="str">
        <f>IF($C44="","",SUMIF('TK COITHI KTHP va Thi TN'!$E:$E,$C44,'TK COITHI KTHP va Thi TN'!$H:$H))</f>
        <v/>
      </c>
      <c r="P44" s="8" t="str">
        <f>IF($C44="","",SUMIF('TK COITHI KTHP va Thi TN'!$F:$F,$C44,'TK COITHI KTHP va Thi TN'!$H:$H))</f>
        <v/>
      </c>
      <c r="Q44" s="28" t="str">
        <f t="shared" si="3"/>
        <v/>
      </c>
      <c r="R44" s="8" t="str">
        <f>IF($C44="","",SUMIF('TK CHAMTHI'!$A:$A,$C44,'TK CHAMTHI'!$C:$C))</f>
        <v/>
      </c>
      <c r="S44" s="8" t="str">
        <f>IF($C44="","",SUMIF('TK CHAMTHI'!$B:$B,$C44,'TK CHAMTHI'!$C:$C))</f>
        <v/>
      </c>
      <c r="T44" s="8" t="str">
        <f>IF(C44="","",SUMIF('CHAM NV'!B:B,C44,'CHAM NV'!C:C))</f>
        <v/>
      </c>
      <c r="U44" s="9" t="str">
        <f t="shared" si="4"/>
        <v/>
      </c>
      <c r="V44" s="8" t="str">
        <f>IF($C44="","",SUMIF('TK CHAMTHI'!$D:$D,$C44,'TK CHAMTHI'!$F:$F))</f>
        <v/>
      </c>
      <c r="W44" s="8" t="str">
        <f>IF($C44="","",SUMIF('TK CHAMTHI'!$E:$E,$C44,'TK CHAMTHI'!$F:$F))</f>
        <v/>
      </c>
      <c r="X44" s="8" t="str">
        <f>IF(C44="","",SUMIF('CHAM NV'!G:G,C44,'CHAM NV'!H:H))</f>
        <v/>
      </c>
      <c r="Y44" s="9" t="str">
        <f t="shared" si="5"/>
        <v/>
      </c>
      <c r="Z44" s="8" t="str">
        <f>IF($C44="","",SUMIF('TK CHAMTHI'!$G:$G,$C44,'TK CHAMTHI'!$I:$I))</f>
        <v/>
      </c>
      <c r="AA44" s="8" t="str">
        <f>IF($C44="","",SUMIF('TK CHAMTHI'!$H:$H,$C44,'TK CHAMTHI'!$I:$I))</f>
        <v/>
      </c>
      <c r="AB44" s="8" t="str">
        <f>IF(C44="","",SUMIF('CHAM NV'!E:E,C44,'CHAM NV'!F:F))</f>
        <v/>
      </c>
      <c r="AC44" s="9" t="str">
        <f t="shared" si="6"/>
        <v/>
      </c>
      <c r="AD44" s="8" t="str">
        <f>IF($C44="","",SUMIF('TK CHAMTHI'!$J:$J,$C44,'TK CHAMTHI'!$L:$L))</f>
        <v/>
      </c>
      <c r="AE44" s="8" t="str">
        <f>IF($C44="","",SUMIF('TK CHAMTHI'!$K:$K,$C44,'TK CHAMTHI'!$L:$L))</f>
        <v/>
      </c>
      <c r="AF44" s="8" t="str">
        <f>IF(C44="","",SUMIF('CHAM NV'!I:I,C44,'CHAM NV'!J:J))</f>
        <v/>
      </c>
      <c r="AG44" s="9" t="str">
        <f t="shared" si="7"/>
        <v/>
      </c>
      <c r="AH44" s="8" t="str">
        <f>IF($C44="","",SUMIF('TK CHAMTHI'!$M:$M,$C44,'TK CHAMTHI'!$O:$O))</f>
        <v/>
      </c>
      <c r="AI44" s="8" t="str">
        <f>IF($C44="","",SUMIF('TK CHAMTHI'!$N:$N,$C44,'TK CHAMTHI'!$O:$O))</f>
        <v/>
      </c>
      <c r="AJ44" s="9" t="str">
        <f t="shared" si="8"/>
        <v/>
      </c>
      <c r="AK44" s="8" t="str">
        <f>IF($C44="","",SUMIF('TK CHAMTHI'!$P:$P,$C44,'TK CHAMTHI'!$R:$R))</f>
        <v/>
      </c>
      <c r="AL44" s="8" t="str">
        <f>IF($C44="","",SUMIF('TK CHAMTHI'!$Q:$Q,$C44,'TK CHAMTHI'!$R:$R))</f>
        <v/>
      </c>
      <c r="AM44" s="9" t="str">
        <f t="shared" si="9"/>
        <v/>
      </c>
      <c r="AN44" s="8" t="str">
        <f>IF(C44="","",SUMIF('TK CHAMTHI'!S:S,C44,'TK CHAMTHI'!U:U))</f>
        <v/>
      </c>
      <c r="AO44" s="8" t="str">
        <f>IF(C44="","",SUMIF('TK CHAMTHI'!T:T,C44,'TK CHAMTHI'!U:U))</f>
        <v/>
      </c>
      <c r="AP44" s="9" t="str">
        <f t="shared" si="10"/>
        <v/>
      </c>
      <c r="AQ44" s="9" t="str">
        <f>IF(C44="","",ROUND(SUMIF('QL THI'!G:G,C44,'QL THI'!H:H),1))</f>
        <v/>
      </c>
      <c r="AR44" s="9" t="str">
        <f>IF(C44="","",ROUND(SUMIF('QL THI'!E:E,C44,'QL THI'!F:F),1))</f>
        <v/>
      </c>
      <c r="AS44" s="28" t="str">
        <f t="shared" si="11"/>
        <v/>
      </c>
    </row>
    <row r="45" spans="1:45" s="35" customFormat="1" ht="23.1" customHeight="1">
      <c r="A45" s="6" t="str">
        <f>IF(C45="","",SUBTOTAL(3,$C$11:C45))</f>
        <v/>
      </c>
      <c r="B45" s="144"/>
      <c r="C45" s="145"/>
      <c r="D45" s="7" t="str">
        <f>IF($C45="","",SUMIF('TK DETHI'!$A:$A,$C45,'TK DETHI'!$B:$B))</f>
        <v/>
      </c>
      <c r="E45" s="7" t="str">
        <f>IF($C45="","",SUMIF('TK DETHI'!$C:$C,$C45,'TK DETHI'!$D:$D))</f>
        <v/>
      </c>
      <c r="F45" s="7" t="str">
        <f>IF($C45="","",SUMIF('TK DETHI'!$E:$E,$C45,'TK DETHI'!$F:$F))</f>
        <v/>
      </c>
      <c r="G45" s="7" t="str">
        <f>IF($C45="","",SUMIF('TK DETHI'!$G:$G,$C45,'TK DETHI'!$H:$H))</f>
        <v/>
      </c>
      <c r="H45" s="7" t="str">
        <f>IF($C45="","",SUMIF('TK DETHI'!$I:$I,$C45,'TK DETHI'!$J:$J))</f>
        <v/>
      </c>
      <c r="I45" s="7" t="str">
        <f>IF($C45="","",SUMIF('TK DETHI'!$K:$K,$C45,'TK DETHI'!$L:$L))</f>
        <v/>
      </c>
      <c r="J45" s="7" t="str">
        <f>IF($C45="","",SUMIF('TK DETHI'!$M:$M,$C45,'TK DETHI'!$N:$N))</f>
        <v/>
      </c>
      <c r="K45" s="7" t="str">
        <f>IF($C45="","",SUMIF('TK DETHI'!$O:$O,$C45,'TK DETHI'!$P:$P))</f>
        <v/>
      </c>
      <c r="L45" s="27" t="str">
        <f t="shared" si="2"/>
        <v/>
      </c>
      <c r="M45" s="8" t="str">
        <f>IF($C45="","",SUMIF('TK COITHI KTHP va Thi TN'!$A:$A,$C45,'TK COITHI KTHP va Thi TN'!$D:$D))</f>
        <v/>
      </c>
      <c r="N45" s="8" t="str">
        <f>IF($C45="","",SUMIF('TK COITHI KTHP va Thi TN'!$B:$B,$C45,'TK COITHI KTHP va Thi TN'!$D:$D))</f>
        <v/>
      </c>
      <c r="O45" s="8" t="str">
        <f>IF($C45="","",SUMIF('TK COITHI KTHP va Thi TN'!$E:$E,$C45,'TK COITHI KTHP va Thi TN'!$H:$H))</f>
        <v/>
      </c>
      <c r="P45" s="8" t="str">
        <f>IF($C45="","",SUMIF('TK COITHI KTHP va Thi TN'!$F:$F,$C45,'TK COITHI KTHP va Thi TN'!$H:$H))</f>
        <v/>
      </c>
      <c r="Q45" s="28" t="str">
        <f t="shared" si="3"/>
        <v/>
      </c>
      <c r="R45" s="8" t="str">
        <f>IF($C45="","",SUMIF('TK CHAMTHI'!$A:$A,$C45,'TK CHAMTHI'!$C:$C))</f>
        <v/>
      </c>
      <c r="S45" s="8" t="str">
        <f>IF($C45="","",SUMIF('TK CHAMTHI'!$B:$B,$C45,'TK CHAMTHI'!$C:$C))</f>
        <v/>
      </c>
      <c r="T45" s="8" t="str">
        <f>IF(C45="","",SUMIF('CHAM NV'!B:B,C45,'CHAM NV'!C:C))</f>
        <v/>
      </c>
      <c r="U45" s="9" t="str">
        <f t="shared" si="4"/>
        <v/>
      </c>
      <c r="V45" s="8" t="str">
        <f>IF($C45="","",SUMIF('TK CHAMTHI'!$D:$D,$C45,'TK CHAMTHI'!$F:$F))</f>
        <v/>
      </c>
      <c r="W45" s="8" t="str">
        <f>IF($C45="","",SUMIF('TK CHAMTHI'!$E:$E,$C45,'TK CHAMTHI'!$F:$F))</f>
        <v/>
      </c>
      <c r="X45" s="8" t="str">
        <f>IF(C45="","",SUMIF('CHAM NV'!G:G,C45,'CHAM NV'!H:H))</f>
        <v/>
      </c>
      <c r="Y45" s="9" t="str">
        <f t="shared" si="5"/>
        <v/>
      </c>
      <c r="Z45" s="8" t="str">
        <f>IF($C45="","",SUMIF('TK CHAMTHI'!$G:$G,$C45,'TK CHAMTHI'!$I:$I))</f>
        <v/>
      </c>
      <c r="AA45" s="8" t="str">
        <f>IF($C45="","",SUMIF('TK CHAMTHI'!$H:$H,$C45,'TK CHAMTHI'!$I:$I))</f>
        <v/>
      </c>
      <c r="AB45" s="8" t="str">
        <f>IF(C45="","",SUMIF('CHAM NV'!E:E,C45,'CHAM NV'!F:F))</f>
        <v/>
      </c>
      <c r="AC45" s="9" t="str">
        <f t="shared" si="6"/>
        <v/>
      </c>
      <c r="AD45" s="8" t="str">
        <f>IF($C45="","",SUMIF('TK CHAMTHI'!$J:$J,$C45,'TK CHAMTHI'!$L:$L))</f>
        <v/>
      </c>
      <c r="AE45" s="8" t="str">
        <f>IF($C45="","",SUMIF('TK CHAMTHI'!$K:$K,$C45,'TK CHAMTHI'!$L:$L))</f>
        <v/>
      </c>
      <c r="AF45" s="8" t="str">
        <f>IF(C45="","",SUMIF('CHAM NV'!I:I,C45,'CHAM NV'!J:J))</f>
        <v/>
      </c>
      <c r="AG45" s="9" t="str">
        <f t="shared" si="7"/>
        <v/>
      </c>
      <c r="AH45" s="8" t="str">
        <f>IF($C45="","",SUMIF('TK CHAMTHI'!$M:$M,$C45,'TK CHAMTHI'!$O:$O))</f>
        <v/>
      </c>
      <c r="AI45" s="8" t="str">
        <f>IF($C45="","",SUMIF('TK CHAMTHI'!$N:$N,$C45,'TK CHAMTHI'!$O:$O))</f>
        <v/>
      </c>
      <c r="AJ45" s="9" t="str">
        <f t="shared" si="8"/>
        <v/>
      </c>
      <c r="AK45" s="8" t="str">
        <f>IF($C45="","",SUMIF('TK CHAMTHI'!$P:$P,$C45,'TK CHAMTHI'!$R:$R))</f>
        <v/>
      </c>
      <c r="AL45" s="8" t="str">
        <f>IF($C45="","",SUMIF('TK CHAMTHI'!$Q:$Q,$C45,'TK CHAMTHI'!$R:$R))</f>
        <v/>
      </c>
      <c r="AM45" s="9" t="str">
        <f t="shared" si="9"/>
        <v/>
      </c>
      <c r="AN45" s="8" t="str">
        <f>IF(C45="","",SUMIF('TK CHAMTHI'!S:S,C45,'TK CHAMTHI'!U:U))</f>
        <v/>
      </c>
      <c r="AO45" s="8" t="str">
        <f>IF(C45="","",SUMIF('TK CHAMTHI'!T:T,C45,'TK CHAMTHI'!U:U))</f>
        <v/>
      </c>
      <c r="AP45" s="9" t="str">
        <f t="shared" si="10"/>
        <v/>
      </c>
      <c r="AQ45" s="9" t="str">
        <f>IF(C45="","",ROUND(SUMIF('QL THI'!G:G,C45,'QL THI'!H:H),1))</f>
        <v/>
      </c>
      <c r="AR45" s="9" t="str">
        <f>IF(C45="","",ROUND(SUMIF('QL THI'!E:E,C45,'QL THI'!F:F),1))</f>
        <v/>
      </c>
      <c r="AS45" s="28" t="str">
        <f t="shared" si="11"/>
        <v/>
      </c>
    </row>
    <row r="46" spans="1:45" s="35" customFormat="1" ht="23.1" customHeight="1">
      <c r="A46" s="6" t="str">
        <f>IF(C46="","",SUBTOTAL(3,$C$11:C46))</f>
        <v/>
      </c>
      <c r="B46" s="144"/>
      <c r="C46" s="145"/>
      <c r="D46" s="7" t="str">
        <f>IF($C46="","",SUMIF('TK DETHI'!$A:$A,$C46,'TK DETHI'!$B:$B))</f>
        <v/>
      </c>
      <c r="E46" s="7" t="str">
        <f>IF($C46="","",SUMIF('TK DETHI'!$C:$C,$C46,'TK DETHI'!$D:$D))</f>
        <v/>
      </c>
      <c r="F46" s="7" t="str">
        <f>IF($C46="","",SUMIF('TK DETHI'!$E:$E,$C46,'TK DETHI'!$F:$F))</f>
        <v/>
      </c>
      <c r="G46" s="7" t="str">
        <f>IF($C46="","",SUMIF('TK DETHI'!$G:$G,$C46,'TK DETHI'!$H:$H))</f>
        <v/>
      </c>
      <c r="H46" s="7" t="str">
        <f>IF($C46="","",SUMIF('TK DETHI'!$I:$I,$C46,'TK DETHI'!$J:$J))</f>
        <v/>
      </c>
      <c r="I46" s="7" t="str">
        <f>IF($C46="","",SUMIF('TK DETHI'!$K:$K,$C46,'TK DETHI'!$L:$L))</f>
        <v/>
      </c>
      <c r="J46" s="7" t="str">
        <f>IF($C46="","",SUMIF('TK DETHI'!$M:$M,$C46,'TK DETHI'!$N:$N))</f>
        <v/>
      </c>
      <c r="K46" s="7" t="str">
        <f>IF($C46="","",SUMIF('TK DETHI'!$O:$O,$C46,'TK DETHI'!$P:$P))</f>
        <v/>
      </c>
      <c r="L46" s="27" t="str">
        <f t="shared" si="2"/>
        <v/>
      </c>
      <c r="M46" s="8" t="str">
        <f>IF($C46="","",SUMIF('TK COITHI KTHP va Thi TN'!$A:$A,$C46,'TK COITHI KTHP va Thi TN'!$D:$D))</f>
        <v/>
      </c>
      <c r="N46" s="8" t="str">
        <f>IF($C46="","",SUMIF('TK COITHI KTHP va Thi TN'!$B:$B,$C46,'TK COITHI KTHP va Thi TN'!$D:$D))</f>
        <v/>
      </c>
      <c r="O46" s="8" t="str">
        <f>IF($C46="","",SUMIF('TK COITHI KTHP va Thi TN'!$E:$E,$C46,'TK COITHI KTHP va Thi TN'!$H:$H))</f>
        <v/>
      </c>
      <c r="P46" s="8" t="str">
        <f>IF($C46="","",SUMIF('TK COITHI KTHP va Thi TN'!$F:$F,$C46,'TK COITHI KTHP va Thi TN'!$H:$H))</f>
        <v/>
      </c>
      <c r="Q46" s="28" t="str">
        <f t="shared" si="3"/>
        <v/>
      </c>
      <c r="R46" s="8" t="str">
        <f>IF($C46="","",SUMIF('TK CHAMTHI'!$A:$A,$C46,'TK CHAMTHI'!$C:$C))</f>
        <v/>
      </c>
      <c r="S46" s="8" t="str">
        <f>IF($C46="","",SUMIF('TK CHAMTHI'!$B:$B,$C46,'TK CHAMTHI'!$C:$C))</f>
        <v/>
      </c>
      <c r="T46" s="8" t="str">
        <f>IF(C46="","",SUMIF('CHAM NV'!B:B,C46,'CHAM NV'!C:C))</f>
        <v/>
      </c>
      <c r="U46" s="9" t="str">
        <f t="shared" si="4"/>
        <v/>
      </c>
      <c r="V46" s="8" t="str">
        <f>IF($C46="","",SUMIF('TK CHAMTHI'!$D:$D,$C46,'TK CHAMTHI'!$F:$F))</f>
        <v/>
      </c>
      <c r="W46" s="8" t="str">
        <f>IF($C46="","",SUMIF('TK CHAMTHI'!$E:$E,$C46,'TK CHAMTHI'!$F:$F))</f>
        <v/>
      </c>
      <c r="X46" s="8" t="str">
        <f>IF(C46="","",SUMIF('CHAM NV'!G:G,C46,'CHAM NV'!H:H))</f>
        <v/>
      </c>
      <c r="Y46" s="9" t="str">
        <f t="shared" si="5"/>
        <v/>
      </c>
      <c r="Z46" s="8" t="str">
        <f>IF($C46="","",SUMIF('TK CHAMTHI'!$G:$G,$C46,'TK CHAMTHI'!$I:$I))</f>
        <v/>
      </c>
      <c r="AA46" s="8" t="str">
        <f>IF($C46="","",SUMIF('TK CHAMTHI'!$H:$H,$C46,'TK CHAMTHI'!$I:$I))</f>
        <v/>
      </c>
      <c r="AB46" s="8" t="str">
        <f>IF(C46="","",SUMIF('CHAM NV'!E:E,C46,'CHAM NV'!F:F))</f>
        <v/>
      </c>
      <c r="AC46" s="9" t="str">
        <f t="shared" si="6"/>
        <v/>
      </c>
      <c r="AD46" s="8" t="str">
        <f>IF($C46="","",SUMIF('TK CHAMTHI'!$J:$J,$C46,'TK CHAMTHI'!$L:$L))</f>
        <v/>
      </c>
      <c r="AE46" s="8" t="str">
        <f>IF($C46="","",SUMIF('TK CHAMTHI'!$K:$K,$C46,'TK CHAMTHI'!$L:$L))</f>
        <v/>
      </c>
      <c r="AF46" s="8" t="str">
        <f>IF(C46="","",SUMIF('CHAM NV'!I:I,C46,'CHAM NV'!J:J))</f>
        <v/>
      </c>
      <c r="AG46" s="9" t="str">
        <f t="shared" si="7"/>
        <v/>
      </c>
      <c r="AH46" s="8" t="str">
        <f>IF($C46="","",SUMIF('TK CHAMTHI'!$M:$M,$C46,'TK CHAMTHI'!$O:$O))</f>
        <v/>
      </c>
      <c r="AI46" s="8" t="str">
        <f>IF($C46="","",SUMIF('TK CHAMTHI'!$N:$N,$C46,'TK CHAMTHI'!$O:$O))</f>
        <v/>
      </c>
      <c r="AJ46" s="9" t="str">
        <f t="shared" si="8"/>
        <v/>
      </c>
      <c r="AK46" s="8" t="str">
        <f>IF($C46="","",SUMIF('TK CHAMTHI'!$P:$P,$C46,'TK CHAMTHI'!$R:$R))</f>
        <v/>
      </c>
      <c r="AL46" s="8" t="str">
        <f>IF($C46="","",SUMIF('TK CHAMTHI'!$Q:$Q,$C46,'TK CHAMTHI'!$R:$R))</f>
        <v/>
      </c>
      <c r="AM46" s="9" t="str">
        <f t="shared" si="9"/>
        <v/>
      </c>
      <c r="AN46" s="8" t="str">
        <f>IF(C46="","",SUMIF('TK CHAMTHI'!S:S,C46,'TK CHAMTHI'!U:U))</f>
        <v/>
      </c>
      <c r="AO46" s="8" t="str">
        <f>IF(C46="","",SUMIF('TK CHAMTHI'!T:T,C46,'TK CHAMTHI'!U:U))</f>
        <v/>
      </c>
      <c r="AP46" s="9" t="str">
        <f t="shared" si="10"/>
        <v/>
      </c>
      <c r="AQ46" s="9" t="str">
        <f>IF(C46="","",ROUND(SUMIF('QL THI'!G:G,C46,'QL THI'!H:H),1))</f>
        <v/>
      </c>
      <c r="AR46" s="9" t="str">
        <f>IF(C46="","",ROUND(SUMIF('QL THI'!E:E,C46,'QL THI'!F:F),1))</f>
        <v/>
      </c>
      <c r="AS46" s="28" t="str">
        <f t="shared" si="11"/>
        <v/>
      </c>
    </row>
    <row r="47" spans="1:45" s="35" customFormat="1" ht="23.1" customHeight="1">
      <c r="A47" s="6" t="str">
        <f>IF(C47="","",SUBTOTAL(3,$C$11:C47))</f>
        <v/>
      </c>
      <c r="B47" s="144"/>
      <c r="C47" s="145"/>
      <c r="D47" s="7" t="str">
        <f>IF($C47="","",SUMIF('TK DETHI'!$A:$A,$C47,'TK DETHI'!$B:$B))</f>
        <v/>
      </c>
      <c r="E47" s="7" t="str">
        <f>IF($C47="","",SUMIF('TK DETHI'!$C:$C,$C47,'TK DETHI'!$D:$D))</f>
        <v/>
      </c>
      <c r="F47" s="7" t="str">
        <f>IF($C47="","",SUMIF('TK DETHI'!$E:$E,$C47,'TK DETHI'!$F:$F))</f>
        <v/>
      </c>
      <c r="G47" s="7" t="str">
        <f>IF($C47="","",SUMIF('TK DETHI'!$G:$G,$C47,'TK DETHI'!$H:$H))</f>
        <v/>
      </c>
      <c r="H47" s="7" t="str">
        <f>IF($C47="","",SUMIF('TK DETHI'!$I:$I,$C47,'TK DETHI'!$J:$J))</f>
        <v/>
      </c>
      <c r="I47" s="7" t="str">
        <f>IF($C47="","",SUMIF('TK DETHI'!$K:$K,$C47,'TK DETHI'!$L:$L))</f>
        <v/>
      </c>
      <c r="J47" s="7" t="str">
        <f>IF($C47="","",SUMIF('TK DETHI'!$M:$M,$C47,'TK DETHI'!$N:$N))</f>
        <v/>
      </c>
      <c r="K47" s="7" t="str">
        <f>IF($C47="","",SUMIF('TK DETHI'!$O:$O,$C47,'TK DETHI'!$P:$P))</f>
        <v/>
      </c>
      <c r="L47" s="27" t="str">
        <f t="shared" si="2"/>
        <v/>
      </c>
      <c r="M47" s="8" t="str">
        <f>IF($C47="","",SUMIF('TK COITHI KTHP va Thi TN'!$A:$A,$C47,'TK COITHI KTHP va Thi TN'!$D:$D))</f>
        <v/>
      </c>
      <c r="N47" s="8" t="str">
        <f>IF($C47="","",SUMIF('TK COITHI KTHP va Thi TN'!$B:$B,$C47,'TK COITHI KTHP va Thi TN'!$D:$D))</f>
        <v/>
      </c>
      <c r="O47" s="8" t="str">
        <f>IF($C47="","",SUMIF('TK COITHI KTHP va Thi TN'!$E:$E,$C47,'TK COITHI KTHP va Thi TN'!$H:$H))</f>
        <v/>
      </c>
      <c r="P47" s="8" t="str">
        <f>IF($C47="","",SUMIF('TK COITHI KTHP va Thi TN'!$F:$F,$C47,'TK COITHI KTHP va Thi TN'!$H:$H))</f>
        <v/>
      </c>
      <c r="Q47" s="28" t="str">
        <f t="shared" si="3"/>
        <v/>
      </c>
      <c r="R47" s="8" t="str">
        <f>IF($C47="","",SUMIF('TK CHAMTHI'!$A:$A,$C47,'TK CHAMTHI'!$C:$C))</f>
        <v/>
      </c>
      <c r="S47" s="8" t="str">
        <f>IF($C47="","",SUMIF('TK CHAMTHI'!$B:$B,$C47,'TK CHAMTHI'!$C:$C))</f>
        <v/>
      </c>
      <c r="T47" s="8" t="str">
        <f>IF(C47="","",SUMIF('CHAM NV'!B:B,C47,'CHAM NV'!C:C))</f>
        <v/>
      </c>
      <c r="U47" s="9" t="str">
        <f t="shared" si="4"/>
        <v/>
      </c>
      <c r="V47" s="8" t="str">
        <f>IF($C47="","",SUMIF('TK CHAMTHI'!$D:$D,$C47,'TK CHAMTHI'!$F:$F))</f>
        <v/>
      </c>
      <c r="W47" s="8" t="str">
        <f>IF($C47="","",SUMIF('TK CHAMTHI'!$E:$E,$C47,'TK CHAMTHI'!$F:$F))</f>
        <v/>
      </c>
      <c r="X47" s="8" t="str">
        <f>IF(C47="","",SUMIF('CHAM NV'!G:G,C47,'CHAM NV'!H:H))</f>
        <v/>
      </c>
      <c r="Y47" s="9" t="str">
        <f t="shared" si="5"/>
        <v/>
      </c>
      <c r="Z47" s="8" t="str">
        <f>IF($C47="","",SUMIF('TK CHAMTHI'!$G:$G,$C47,'TK CHAMTHI'!$I:$I))</f>
        <v/>
      </c>
      <c r="AA47" s="8" t="str">
        <f>IF($C47="","",SUMIF('TK CHAMTHI'!$H:$H,$C47,'TK CHAMTHI'!$I:$I))</f>
        <v/>
      </c>
      <c r="AB47" s="8" t="str">
        <f>IF(C47="","",SUMIF('CHAM NV'!E:E,C47,'CHAM NV'!F:F))</f>
        <v/>
      </c>
      <c r="AC47" s="9" t="str">
        <f t="shared" si="6"/>
        <v/>
      </c>
      <c r="AD47" s="8" t="str">
        <f>IF($C47="","",SUMIF('TK CHAMTHI'!$J:$J,$C47,'TK CHAMTHI'!$L:$L))</f>
        <v/>
      </c>
      <c r="AE47" s="8" t="str">
        <f>IF($C47="","",SUMIF('TK CHAMTHI'!$K:$K,$C47,'TK CHAMTHI'!$L:$L))</f>
        <v/>
      </c>
      <c r="AF47" s="8" t="str">
        <f>IF(C47="","",SUMIF('CHAM NV'!I:I,C47,'CHAM NV'!J:J))</f>
        <v/>
      </c>
      <c r="AG47" s="9" t="str">
        <f t="shared" si="7"/>
        <v/>
      </c>
      <c r="AH47" s="8" t="str">
        <f>IF($C47="","",SUMIF('TK CHAMTHI'!$M:$M,$C47,'TK CHAMTHI'!$O:$O))</f>
        <v/>
      </c>
      <c r="AI47" s="8" t="str">
        <f>IF($C47="","",SUMIF('TK CHAMTHI'!$N:$N,$C47,'TK CHAMTHI'!$O:$O))</f>
        <v/>
      </c>
      <c r="AJ47" s="9" t="str">
        <f t="shared" si="8"/>
        <v/>
      </c>
      <c r="AK47" s="8" t="str">
        <f>IF($C47="","",SUMIF('TK CHAMTHI'!$P:$P,$C47,'TK CHAMTHI'!$R:$R))</f>
        <v/>
      </c>
      <c r="AL47" s="8" t="str">
        <f>IF($C47="","",SUMIF('TK CHAMTHI'!$Q:$Q,$C47,'TK CHAMTHI'!$R:$R))</f>
        <v/>
      </c>
      <c r="AM47" s="9" t="str">
        <f t="shared" si="9"/>
        <v/>
      </c>
      <c r="AN47" s="8" t="str">
        <f>IF(C47="","",SUMIF('TK CHAMTHI'!S:S,C47,'TK CHAMTHI'!U:U))</f>
        <v/>
      </c>
      <c r="AO47" s="8" t="str">
        <f>IF(C47="","",SUMIF('TK CHAMTHI'!T:T,C47,'TK CHAMTHI'!U:U))</f>
        <v/>
      </c>
      <c r="AP47" s="9" t="str">
        <f t="shared" si="10"/>
        <v/>
      </c>
      <c r="AQ47" s="9" t="str">
        <f>IF(C47="","",ROUND(SUMIF('QL THI'!G:G,C47,'QL THI'!H:H),1))</f>
        <v/>
      </c>
      <c r="AR47" s="9" t="str">
        <f>IF(C47="","",ROUND(SUMIF('QL THI'!E:E,C47,'QL THI'!F:F),1))</f>
        <v/>
      </c>
      <c r="AS47" s="28" t="str">
        <f t="shared" si="11"/>
        <v/>
      </c>
    </row>
    <row r="48" spans="1:45" s="35" customFormat="1" ht="23.1" customHeight="1">
      <c r="A48" s="6" t="str">
        <f>IF(C48="","",SUBTOTAL(3,$C$11:C48))</f>
        <v/>
      </c>
      <c r="B48" s="144"/>
      <c r="C48" s="145"/>
      <c r="D48" s="7" t="str">
        <f>IF($C48="","",SUMIF('TK DETHI'!$A:$A,$C48,'TK DETHI'!$B:$B))</f>
        <v/>
      </c>
      <c r="E48" s="7" t="str">
        <f>IF($C48="","",SUMIF('TK DETHI'!$C:$C,$C48,'TK DETHI'!$D:$D))</f>
        <v/>
      </c>
      <c r="F48" s="7" t="str">
        <f>IF($C48="","",SUMIF('TK DETHI'!$E:$E,$C48,'TK DETHI'!$F:$F))</f>
        <v/>
      </c>
      <c r="G48" s="7" t="str">
        <f>IF($C48="","",SUMIF('TK DETHI'!$G:$G,$C48,'TK DETHI'!$H:$H))</f>
        <v/>
      </c>
      <c r="H48" s="7" t="str">
        <f>IF($C48="","",SUMIF('TK DETHI'!$I:$I,$C48,'TK DETHI'!$J:$J))</f>
        <v/>
      </c>
      <c r="I48" s="7" t="str">
        <f>IF($C48="","",SUMIF('TK DETHI'!$K:$K,$C48,'TK DETHI'!$L:$L))</f>
        <v/>
      </c>
      <c r="J48" s="7" t="str">
        <f>IF($C48="","",SUMIF('TK DETHI'!$M:$M,$C48,'TK DETHI'!$N:$N))</f>
        <v/>
      </c>
      <c r="K48" s="7" t="str">
        <f>IF($C48="","",SUMIF('TK DETHI'!$O:$O,$C48,'TK DETHI'!$P:$P))</f>
        <v/>
      </c>
      <c r="L48" s="27" t="str">
        <f t="shared" si="2"/>
        <v/>
      </c>
      <c r="M48" s="8" t="str">
        <f>IF($C48="","",SUMIF('TK COITHI KTHP va Thi TN'!$A:$A,$C48,'TK COITHI KTHP va Thi TN'!$D:$D))</f>
        <v/>
      </c>
      <c r="N48" s="8" t="str">
        <f>IF($C48="","",SUMIF('TK COITHI KTHP va Thi TN'!$B:$B,$C48,'TK COITHI KTHP va Thi TN'!$D:$D))</f>
        <v/>
      </c>
      <c r="O48" s="8" t="str">
        <f>IF($C48="","",SUMIF('TK COITHI KTHP va Thi TN'!$E:$E,$C48,'TK COITHI KTHP va Thi TN'!$H:$H))</f>
        <v/>
      </c>
      <c r="P48" s="8" t="str">
        <f>IF($C48="","",SUMIF('TK COITHI KTHP va Thi TN'!$F:$F,$C48,'TK COITHI KTHP va Thi TN'!$H:$H))</f>
        <v/>
      </c>
      <c r="Q48" s="28" t="str">
        <f t="shared" si="3"/>
        <v/>
      </c>
      <c r="R48" s="8" t="str">
        <f>IF($C48="","",SUMIF('TK CHAMTHI'!$A:$A,$C48,'TK CHAMTHI'!$C:$C))</f>
        <v/>
      </c>
      <c r="S48" s="8" t="str">
        <f>IF($C48="","",SUMIF('TK CHAMTHI'!$B:$B,$C48,'TK CHAMTHI'!$C:$C))</f>
        <v/>
      </c>
      <c r="T48" s="8" t="str">
        <f>IF(C48="","",SUMIF('CHAM NV'!B:B,C48,'CHAM NV'!C:C))</f>
        <v/>
      </c>
      <c r="U48" s="9" t="str">
        <f t="shared" si="4"/>
        <v/>
      </c>
      <c r="V48" s="8" t="str">
        <f>IF($C48="","",SUMIF('TK CHAMTHI'!$D:$D,$C48,'TK CHAMTHI'!$F:$F))</f>
        <v/>
      </c>
      <c r="W48" s="8" t="str">
        <f>IF($C48="","",SUMIF('TK CHAMTHI'!$E:$E,$C48,'TK CHAMTHI'!$F:$F))</f>
        <v/>
      </c>
      <c r="X48" s="8" t="str">
        <f>IF(C48="","",SUMIF('CHAM NV'!G:G,C48,'CHAM NV'!H:H))</f>
        <v/>
      </c>
      <c r="Y48" s="9" t="str">
        <f t="shared" si="5"/>
        <v/>
      </c>
      <c r="Z48" s="8" t="str">
        <f>IF($C48="","",SUMIF('TK CHAMTHI'!$G:$G,$C48,'TK CHAMTHI'!$I:$I))</f>
        <v/>
      </c>
      <c r="AA48" s="8" t="str">
        <f>IF($C48="","",SUMIF('TK CHAMTHI'!$H:$H,$C48,'TK CHAMTHI'!$I:$I))</f>
        <v/>
      </c>
      <c r="AB48" s="8" t="str">
        <f>IF(C48="","",SUMIF('CHAM NV'!E:E,C48,'CHAM NV'!F:F))</f>
        <v/>
      </c>
      <c r="AC48" s="9" t="str">
        <f t="shared" si="6"/>
        <v/>
      </c>
      <c r="AD48" s="8" t="str">
        <f>IF($C48="","",SUMIF('TK CHAMTHI'!$J:$J,$C48,'TK CHAMTHI'!$L:$L))</f>
        <v/>
      </c>
      <c r="AE48" s="8" t="str">
        <f>IF($C48="","",SUMIF('TK CHAMTHI'!$K:$K,$C48,'TK CHAMTHI'!$L:$L))</f>
        <v/>
      </c>
      <c r="AF48" s="8" t="str">
        <f>IF(C48="","",SUMIF('CHAM NV'!I:I,C48,'CHAM NV'!J:J))</f>
        <v/>
      </c>
      <c r="AG48" s="9" t="str">
        <f t="shared" si="7"/>
        <v/>
      </c>
      <c r="AH48" s="8" t="str">
        <f>IF($C48="","",SUMIF('TK CHAMTHI'!$M:$M,$C48,'TK CHAMTHI'!$O:$O))</f>
        <v/>
      </c>
      <c r="AI48" s="8" t="str">
        <f>IF($C48="","",SUMIF('TK CHAMTHI'!$N:$N,$C48,'TK CHAMTHI'!$O:$O))</f>
        <v/>
      </c>
      <c r="AJ48" s="9" t="str">
        <f t="shared" si="8"/>
        <v/>
      </c>
      <c r="AK48" s="8" t="str">
        <f>IF($C48="","",SUMIF('TK CHAMTHI'!$P:$P,$C48,'TK CHAMTHI'!$R:$R))</f>
        <v/>
      </c>
      <c r="AL48" s="8" t="str">
        <f>IF($C48="","",SUMIF('TK CHAMTHI'!$Q:$Q,$C48,'TK CHAMTHI'!$R:$R))</f>
        <v/>
      </c>
      <c r="AM48" s="9" t="str">
        <f t="shared" si="9"/>
        <v/>
      </c>
      <c r="AN48" s="8" t="str">
        <f>IF(C48="","",SUMIF('TK CHAMTHI'!S:S,C48,'TK CHAMTHI'!U:U))</f>
        <v/>
      </c>
      <c r="AO48" s="8" t="str">
        <f>IF(C48="","",SUMIF('TK CHAMTHI'!T:T,C48,'TK CHAMTHI'!U:U))</f>
        <v/>
      </c>
      <c r="AP48" s="9" t="str">
        <f t="shared" si="10"/>
        <v/>
      </c>
      <c r="AQ48" s="9" t="str">
        <f>IF(C48="","",ROUND(SUMIF('QL THI'!G:G,C48,'QL THI'!H:H),1))</f>
        <v/>
      </c>
      <c r="AR48" s="9" t="str">
        <f>IF(C48="","",ROUND(SUMIF('QL THI'!E:E,C48,'QL THI'!F:F),1))</f>
        <v/>
      </c>
      <c r="AS48" s="28" t="str">
        <f t="shared" si="11"/>
        <v/>
      </c>
    </row>
    <row r="49" spans="1:45" s="35" customFormat="1" ht="23.1" customHeight="1">
      <c r="A49" s="6" t="str">
        <f>IF(C49="","",SUBTOTAL(3,$C$11:C49))</f>
        <v/>
      </c>
      <c r="B49" s="144"/>
      <c r="C49" s="145"/>
      <c r="D49" s="7" t="str">
        <f>IF($C49="","",SUMIF('TK DETHI'!$A:$A,$C49,'TK DETHI'!$B:$B))</f>
        <v/>
      </c>
      <c r="E49" s="7" t="str">
        <f>IF($C49="","",SUMIF('TK DETHI'!$C:$C,$C49,'TK DETHI'!$D:$D))</f>
        <v/>
      </c>
      <c r="F49" s="7" t="str">
        <f>IF($C49="","",SUMIF('TK DETHI'!$E:$E,$C49,'TK DETHI'!$F:$F))</f>
        <v/>
      </c>
      <c r="G49" s="7" t="str">
        <f>IF($C49="","",SUMIF('TK DETHI'!$G:$G,$C49,'TK DETHI'!$H:$H))</f>
        <v/>
      </c>
      <c r="H49" s="7" t="str">
        <f>IF($C49="","",SUMIF('TK DETHI'!$I:$I,$C49,'TK DETHI'!$J:$J))</f>
        <v/>
      </c>
      <c r="I49" s="7" t="str">
        <f>IF($C49="","",SUMIF('TK DETHI'!$K:$K,$C49,'TK DETHI'!$L:$L))</f>
        <v/>
      </c>
      <c r="J49" s="7" t="str">
        <f>IF($C49="","",SUMIF('TK DETHI'!$M:$M,$C49,'TK DETHI'!$N:$N))</f>
        <v/>
      </c>
      <c r="K49" s="7" t="str">
        <f>IF($C49="","",SUMIF('TK DETHI'!$O:$O,$C49,'TK DETHI'!$P:$P))</f>
        <v/>
      </c>
      <c r="L49" s="27" t="str">
        <f t="shared" si="2"/>
        <v/>
      </c>
      <c r="M49" s="8" t="str">
        <f>IF($C49="","",SUMIF('TK COITHI KTHP va Thi TN'!$A:$A,$C49,'TK COITHI KTHP va Thi TN'!$D:$D))</f>
        <v/>
      </c>
      <c r="N49" s="8" t="str">
        <f>IF($C49="","",SUMIF('TK COITHI KTHP va Thi TN'!$B:$B,$C49,'TK COITHI KTHP va Thi TN'!$D:$D))</f>
        <v/>
      </c>
      <c r="O49" s="8" t="str">
        <f>IF($C49="","",SUMIF('TK COITHI KTHP va Thi TN'!$E:$E,$C49,'TK COITHI KTHP va Thi TN'!$H:$H))</f>
        <v/>
      </c>
      <c r="P49" s="8" t="str">
        <f>IF($C49="","",SUMIF('TK COITHI KTHP va Thi TN'!$F:$F,$C49,'TK COITHI KTHP va Thi TN'!$H:$H))</f>
        <v/>
      </c>
      <c r="Q49" s="28" t="str">
        <f t="shared" si="3"/>
        <v/>
      </c>
      <c r="R49" s="8" t="str">
        <f>IF($C49="","",SUMIF('TK CHAMTHI'!$A:$A,$C49,'TK CHAMTHI'!$C:$C))</f>
        <v/>
      </c>
      <c r="S49" s="8" t="str">
        <f>IF($C49="","",SUMIF('TK CHAMTHI'!$B:$B,$C49,'TK CHAMTHI'!$C:$C))</f>
        <v/>
      </c>
      <c r="T49" s="8" t="str">
        <f>IF(C49="","",SUMIF('CHAM NV'!B:B,C49,'CHAM NV'!C:C))</f>
        <v/>
      </c>
      <c r="U49" s="9" t="str">
        <f t="shared" si="4"/>
        <v/>
      </c>
      <c r="V49" s="8" t="str">
        <f>IF($C49="","",SUMIF('TK CHAMTHI'!$D:$D,$C49,'TK CHAMTHI'!$F:$F))</f>
        <v/>
      </c>
      <c r="W49" s="8" t="str">
        <f>IF($C49="","",SUMIF('TK CHAMTHI'!$E:$E,$C49,'TK CHAMTHI'!$F:$F))</f>
        <v/>
      </c>
      <c r="X49" s="8" t="str">
        <f>IF(C49="","",SUMIF('CHAM NV'!G:G,C49,'CHAM NV'!H:H))</f>
        <v/>
      </c>
      <c r="Y49" s="9" t="str">
        <f t="shared" si="5"/>
        <v/>
      </c>
      <c r="Z49" s="8" t="str">
        <f>IF($C49="","",SUMIF('TK CHAMTHI'!$G:$G,$C49,'TK CHAMTHI'!$I:$I))</f>
        <v/>
      </c>
      <c r="AA49" s="8" t="str">
        <f>IF($C49="","",SUMIF('TK CHAMTHI'!$H:$H,$C49,'TK CHAMTHI'!$I:$I))</f>
        <v/>
      </c>
      <c r="AB49" s="8" t="str">
        <f>IF(C49="","",SUMIF('CHAM NV'!E:E,C49,'CHAM NV'!F:F))</f>
        <v/>
      </c>
      <c r="AC49" s="9" t="str">
        <f t="shared" si="6"/>
        <v/>
      </c>
      <c r="AD49" s="8" t="str">
        <f>IF($C49="","",SUMIF('TK CHAMTHI'!$J:$J,$C49,'TK CHAMTHI'!$L:$L))</f>
        <v/>
      </c>
      <c r="AE49" s="8" t="str">
        <f>IF($C49="","",SUMIF('TK CHAMTHI'!$K:$K,$C49,'TK CHAMTHI'!$L:$L))</f>
        <v/>
      </c>
      <c r="AF49" s="8" t="str">
        <f>IF(C49="","",SUMIF('CHAM NV'!I:I,C49,'CHAM NV'!J:J))</f>
        <v/>
      </c>
      <c r="AG49" s="9" t="str">
        <f t="shared" si="7"/>
        <v/>
      </c>
      <c r="AH49" s="8" t="str">
        <f>IF($C49="","",SUMIF('TK CHAMTHI'!$M:$M,$C49,'TK CHAMTHI'!$O:$O))</f>
        <v/>
      </c>
      <c r="AI49" s="8" t="str">
        <f>IF($C49="","",SUMIF('TK CHAMTHI'!$N:$N,$C49,'TK CHAMTHI'!$O:$O))</f>
        <v/>
      </c>
      <c r="AJ49" s="9" t="str">
        <f t="shared" si="8"/>
        <v/>
      </c>
      <c r="AK49" s="8" t="str">
        <f>IF($C49="","",SUMIF('TK CHAMTHI'!$P:$P,$C49,'TK CHAMTHI'!$R:$R))</f>
        <v/>
      </c>
      <c r="AL49" s="8" t="str">
        <f>IF($C49="","",SUMIF('TK CHAMTHI'!$Q:$Q,$C49,'TK CHAMTHI'!$R:$R))</f>
        <v/>
      </c>
      <c r="AM49" s="9" t="str">
        <f t="shared" si="9"/>
        <v/>
      </c>
      <c r="AN49" s="8" t="str">
        <f>IF(C49="","",SUMIF('TK CHAMTHI'!S:S,C49,'TK CHAMTHI'!U:U))</f>
        <v/>
      </c>
      <c r="AO49" s="8" t="str">
        <f>IF(C49="","",SUMIF('TK CHAMTHI'!T:T,C49,'TK CHAMTHI'!U:U))</f>
        <v/>
      </c>
      <c r="AP49" s="9" t="str">
        <f t="shared" si="10"/>
        <v/>
      </c>
      <c r="AQ49" s="9" t="str">
        <f>IF(C49="","",ROUND(SUMIF('QL THI'!G:G,C49,'QL THI'!H:H),1))</f>
        <v/>
      </c>
      <c r="AR49" s="9" t="str">
        <f>IF(C49="","",ROUND(SUMIF('QL THI'!E:E,C49,'QL THI'!F:F),1))</f>
        <v/>
      </c>
      <c r="AS49" s="28" t="str">
        <f t="shared" si="11"/>
        <v/>
      </c>
    </row>
    <row r="50" spans="1:45" s="35" customFormat="1" ht="23.1" customHeight="1">
      <c r="A50" s="6" t="str">
        <f>IF(C50="","",SUBTOTAL(3,$C$11:C50))</f>
        <v/>
      </c>
      <c r="B50" s="144"/>
      <c r="C50" s="145"/>
      <c r="D50" s="7" t="str">
        <f>IF($C50="","",SUMIF('TK DETHI'!$A:$A,$C50,'TK DETHI'!$B:$B))</f>
        <v/>
      </c>
      <c r="E50" s="7" t="str">
        <f>IF($C50="","",SUMIF('TK DETHI'!$C:$C,$C50,'TK DETHI'!$D:$D))</f>
        <v/>
      </c>
      <c r="F50" s="7" t="str">
        <f>IF($C50="","",SUMIF('TK DETHI'!$E:$E,$C50,'TK DETHI'!$F:$F))</f>
        <v/>
      </c>
      <c r="G50" s="7" t="str">
        <f>IF($C50="","",SUMIF('TK DETHI'!$G:$G,$C50,'TK DETHI'!$H:$H))</f>
        <v/>
      </c>
      <c r="H50" s="7" t="str">
        <f>IF($C50="","",SUMIF('TK DETHI'!$I:$I,$C50,'TK DETHI'!$J:$J))</f>
        <v/>
      </c>
      <c r="I50" s="7" t="str">
        <f>IF($C50="","",SUMIF('TK DETHI'!$K:$K,$C50,'TK DETHI'!$L:$L))</f>
        <v/>
      </c>
      <c r="J50" s="7" t="str">
        <f>IF($C50="","",SUMIF('TK DETHI'!$M:$M,$C50,'TK DETHI'!$N:$N))</f>
        <v/>
      </c>
      <c r="K50" s="7" t="str">
        <f>IF($C50="","",SUMIF('TK DETHI'!$O:$O,$C50,'TK DETHI'!$P:$P))</f>
        <v/>
      </c>
      <c r="L50" s="27" t="str">
        <f t="shared" si="2"/>
        <v/>
      </c>
      <c r="M50" s="8" t="str">
        <f>IF($C50="","",SUMIF('TK COITHI KTHP va Thi TN'!$A:$A,$C50,'TK COITHI KTHP va Thi TN'!$D:$D))</f>
        <v/>
      </c>
      <c r="N50" s="8" t="str">
        <f>IF($C50="","",SUMIF('TK COITHI KTHP va Thi TN'!$B:$B,$C50,'TK COITHI KTHP va Thi TN'!$D:$D))</f>
        <v/>
      </c>
      <c r="O50" s="8" t="str">
        <f>IF($C50="","",SUMIF('TK COITHI KTHP va Thi TN'!$E:$E,$C50,'TK COITHI KTHP va Thi TN'!$H:$H))</f>
        <v/>
      </c>
      <c r="P50" s="8" t="str">
        <f>IF($C50="","",SUMIF('TK COITHI KTHP va Thi TN'!$F:$F,$C50,'TK COITHI KTHP va Thi TN'!$H:$H))</f>
        <v/>
      </c>
      <c r="Q50" s="28" t="str">
        <f t="shared" si="3"/>
        <v/>
      </c>
      <c r="R50" s="8" t="str">
        <f>IF($C50="","",SUMIF('TK CHAMTHI'!$A:$A,$C50,'TK CHAMTHI'!$C:$C))</f>
        <v/>
      </c>
      <c r="S50" s="8" t="str">
        <f>IF($C50="","",SUMIF('TK CHAMTHI'!$B:$B,$C50,'TK CHAMTHI'!$C:$C))</f>
        <v/>
      </c>
      <c r="T50" s="8" t="str">
        <f>IF(C50="","",SUMIF('CHAM NV'!B:B,C50,'CHAM NV'!C:C))</f>
        <v/>
      </c>
      <c r="U50" s="9" t="str">
        <f t="shared" si="4"/>
        <v/>
      </c>
      <c r="V50" s="8" t="str">
        <f>IF($C50="","",SUMIF('TK CHAMTHI'!$D:$D,$C50,'TK CHAMTHI'!$F:$F))</f>
        <v/>
      </c>
      <c r="W50" s="8" t="str">
        <f>IF($C50="","",SUMIF('TK CHAMTHI'!$E:$E,$C50,'TK CHAMTHI'!$F:$F))</f>
        <v/>
      </c>
      <c r="X50" s="8" t="str">
        <f>IF(C50="","",SUMIF('CHAM NV'!G:G,C50,'CHAM NV'!H:H))</f>
        <v/>
      </c>
      <c r="Y50" s="9" t="str">
        <f t="shared" si="5"/>
        <v/>
      </c>
      <c r="Z50" s="8" t="str">
        <f>IF($C50="","",SUMIF('TK CHAMTHI'!$G:$G,$C50,'TK CHAMTHI'!$I:$I))</f>
        <v/>
      </c>
      <c r="AA50" s="8" t="str">
        <f>IF($C50="","",SUMIF('TK CHAMTHI'!$H:$H,$C50,'TK CHAMTHI'!$I:$I))</f>
        <v/>
      </c>
      <c r="AB50" s="8" t="str">
        <f>IF(C50="","",SUMIF('CHAM NV'!E:E,C50,'CHAM NV'!F:F))</f>
        <v/>
      </c>
      <c r="AC50" s="9" t="str">
        <f t="shared" si="6"/>
        <v/>
      </c>
      <c r="AD50" s="8" t="str">
        <f>IF($C50="","",SUMIF('TK CHAMTHI'!$J:$J,$C50,'TK CHAMTHI'!$L:$L))</f>
        <v/>
      </c>
      <c r="AE50" s="8" t="str">
        <f>IF($C50="","",SUMIF('TK CHAMTHI'!$K:$K,$C50,'TK CHAMTHI'!$L:$L))</f>
        <v/>
      </c>
      <c r="AF50" s="8" t="str">
        <f>IF(C50="","",SUMIF('CHAM NV'!I:I,C50,'CHAM NV'!J:J))</f>
        <v/>
      </c>
      <c r="AG50" s="9" t="str">
        <f t="shared" si="7"/>
        <v/>
      </c>
      <c r="AH50" s="8" t="str">
        <f>IF($C50="","",SUMIF('TK CHAMTHI'!$M:$M,$C50,'TK CHAMTHI'!$O:$O))</f>
        <v/>
      </c>
      <c r="AI50" s="8" t="str">
        <f>IF($C50="","",SUMIF('TK CHAMTHI'!$N:$N,$C50,'TK CHAMTHI'!$O:$O))</f>
        <v/>
      </c>
      <c r="AJ50" s="9" t="str">
        <f t="shared" si="8"/>
        <v/>
      </c>
      <c r="AK50" s="8" t="str">
        <f>IF($C50="","",SUMIF('TK CHAMTHI'!$P:$P,$C50,'TK CHAMTHI'!$R:$R))</f>
        <v/>
      </c>
      <c r="AL50" s="8" t="str">
        <f>IF($C50="","",SUMIF('TK CHAMTHI'!$Q:$Q,$C50,'TK CHAMTHI'!$R:$R))</f>
        <v/>
      </c>
      <c r="AM50" s="9" t="str">
        <f t="shared" si="9"/>
        <v/>
      </c>
      <c r="AN50" s="8" t="str">
        <f>IF(C50="","",SUMIF('TK CHAMTHI'!S:S,C50,'TK CHAMTHI'!U:U))</f>
        <v/>
      </c>
      <c r="AO50" s="8" t="str">
        <f>IF(C50="","",SUMIF('TK CHAMTHI'!T:T,C50,'TK CHAMTHI'!U:U))</f>
        <v/>
      </c>
      <c r="AP50" s="9" t="str">
        <f t="shared" si="10"/>
        <v/>
      </c>
      <c r="AQ50" s="9" t="str">
        <f>IF(C50="","",ROUND(SUMIF('QL THI'!G:G,C50,'QL THI'!H:H),1))</f>
        <v/>
      </c>
      <c r="AR50" s="9" t="str">
        <f>IF(C50="","",ROUND(SUMIF('QL THI'!E:E,C50,'QL THI'!F:F),1))</f>
        <v/>
      </c>
      <c r="AS50" s="28" t="str">
        <f t="shared" si="11"/>
        <v/>
      </c>
    </row>
    <row r="51" spans="1:45" s="35" customFormat="1" ht="23.1" customHeight="1">
      <c r="A51" s="6" t="str">
        <f>IF(C51="","",SUBTOTAL(3,$C$11:C51))</f>
        <v/>
      </c>
      <c r="B51" s="144"/>
      <c r="C51" s="145"/>
      <c r="D51" s="7" t="str">
        <f>IF($C51="","",SUMIF('TK DETHI'!$A:$A,$C51,'TK DETHI'!$B:$B))</f>
        <v/>
      </c>
      <c r="E51" s="7" t="str">
        <f>IF($C51="","",SUMIF('TK DETHI'!$C:$C,$C51,'TK DETHI'!$D:$D))</f>
        <v/>
      </c>
      <c r="F51" s="7" t="str">
        <f>IF($C51="","",SUMIF('TK DETHI'!$E:$E,$C51,'TK DETHI'!$F:$F))</f>
        <v/>
      </c>
      <c r="G51" s="7" t="str">
        <f>IF($C51="","",SUMIF('TK DETHI'!$G:$G,$C51,'TK DETHI'!$H:$H))</f>
        <v/>
      </c>
      <c r="H51" s="7" t="str">
        <f>IF($C51="","",SUMIF('TK DETHI'!$I:$I,$C51,'TK DETHI'!$J:$J))</f>
        <v/>
      </c>
      <c r="I51" s="7" t="str">
        <f>IF($C51="","",SUMIF('TK DETHI'!$K:$K,$C51,'TK DETHI'!$L:$L))</f>
        <v/>
      </c>
      <c r="J51" s="7" t="str">
        <f>IF($C51="","",SUMIF('TK DETHI'!$M:$M,$C51,'TK DETHI'!$N:$N))</f>
        <v/>
      </c>
      <c r="K51" s="7" t="str">
        <f>IF($C51="","",SUMIF('TK DETHI'!$O:$O,$C51,'TK DETHI'!$P:$P))</f>
        <v/>
      </c>
      <c r="L51" s="27" t="str">
        <f t="shared" si="2"/>
        <v/>
      </c>
      <c r="M51" s="8" t="str">
        <f>IF($C51="","",SUMIF('TK COITHI KTHP va Thi TN'!$A:$A,$C51,'TK COITHI KTHP va Thi TN'!$D:$D))</f>
        <v/>
      </c>
      <c r="N51" s="8" t="str">
        <f>IF($C51="","",SUMIF('TK COITHI KTHP va Thi TN'!$B:$B,$C51,'TK COITHI KTHP va Thi TN'!$D:$D))</f>
        <v/>
      </c>
      <c r="O51" s="8" t="str">
        <f>IF($C51="","",SUMIF('TK COITHI KTHP va Thi TN'!$E:$E,$C51,'TK COITHI KTHP va Thi TN'!$H:$H))</f>
        <v/>
      </c>
      <c r="P51" s="8" t="str">
        <f>IF($C51="","",SUMIF('TK COITHI KTHP va Thi TN'!$F:$F,$C51,'TK COITHI KTHP va Thi TN'!$H:$H))</f>
        <v/>
      </c>
      <c r="Q51" s="28" t="str">
        <f t="shared" si="3"/>
        <v/>
      </c>
      <c r="R51" s="8" t="str">
        <f>IF($C51="","",SUMIF('TK CHAMTHI'!$A:$A,$C51,'TK CHAMTHI'!$C:$C))</f>
        <v/>
      </c>
      <c r="S51" s="8" t="str">
        <f>IF($C51="","",SUMIF('TK CHAMTHI'!$B:$B,$C51,'TK CHAMTHI'!$C:$C))</f>
        <v/>
      </c>
      <c r="T51" s="8" t="str">
        <f>IF(C51="","",SUMIF('CHAM NV'!B:B,C51,'CHAM NV'!C:C))</f>
        <v/>
      </c>
      <c r="U51" s="9" t="str">
        <f t="shared" si="4"/>
        <v/>
      </c>
      <c r="V51" s="8" t="str">
        <f>IF($C51="","",SUMIF('TK CHAMTHI'!$D:$D,$C51,'TK CHAMTHI'!$F:$F))</f>
        <v/>
      </c>
      <c r="W51" s="8" t="str">
        <f>IF($C51="","",SUMIF('TK CHAMTHI'!$E:$E,$C51,'TK CHAMTHI'!$F:$F))</f>
        <v/>
      </c>
      <c r="X51" s="8" t="str">
        <f>IF(C51="","",SUMIF('CHAM NV'!G:G,C51,'CHAM NV'!H:H))</f>
        <v/>
      </c>
      <c r="Y51" s="9" t="str">
        <f t="shared" si="5"/>
        <v/>
      </c>
      <c r="Z51" s="8" t="str">
        <f>IF($C51="","",SUMIF('TK CHAMTHI'!$G:$G,$C51,'TK CHAMTHI'!$I:$I))</f>
        <v/>
      </c>
      <c r="AA51" s="8" t="str">
        <f>IF($C51="","",SUMIF('TK CHAMTHI'!$H:$H,$C51,'TK CHAMTHI'!$I:$I))</f>
        <v/>
      </c>
      <c r="AB51" s="8" t="str">
        <f>IF(C51="","",SUMIF('CHAM NV'!E:E,C51,'CHAM NV'!F:F))</f>
        <v/>
      </c>
      <c r="AC51" s="9" t="str">
        <f t="shared" si="6"/>
        <v/>
      </c>
      <c r="AD51" s="8" t="str">
        <f>IF($C51="","",SUMIF('TK CHAMTHI'!$J:$J,$C51,'TK CHAMTHI'!$L:$L))</f>
        <v/>
      </c>
      <c r="AE51" s="8" t="str">
        <f>IF($C51="","",SUMIF('TK CHAMTHI'!$K:$K,$C51,'TK CHAMTHI'!$L:$L))</f>
        <v/>
      </c>
      <c r="AF51" s="8" t="str">
        <f>IF(C51="","",SUMIF('CHAM NV'!I:I,C51,'CHAM NV'!J:J))</f>
        <v/>
      </c>
      <c r="AG51" s="9" t="str">
        <f t="shared" si="7"/>
        <v/>
      </c>
      <c r="AH51" s="8" t="str">
        <f>IF($C51="","",SUMIF('TK CHAMTHI'!$M:$M,$C51,'TK CHAMTHI'!$O:$O))</f>
        <v/>
      </c>
      <c r="AI51" s="8" t="str">
        <f>IF($C51="","",SUMIF('TK CHAMTHI'!$N:$N,$C51,'TK CHAMTHI'!$O:$O))</f>
        <v/>
      </c>
      <c r="AJ51" s="9" t="str">
        <f t="shared" si="8"/>
        <v/>
      </c>
      <c r="AK51" s="8" t="str">
        <f>IF($C51="","",SUMIF('TK CHAMTHI'!$P:$P,$C51,'TK CHAMTHI'!$R:$R))</f>
        <v/>
      </c>
      <c r="AL51" s="8" t="str">
        <f>IF($C51="","",SUMIF('TK CHAMTHI'!$Q:$Q,$C51,'TK CHAMTHI'!$R:$R))</f>
        <v/>
      </c>
      <c r="AM51" s="9" t="str">
        <f t="shared" si="9"/>
        <v/>
      </c>
      <c r="AN51" s="8" t="str">
        <f>IF(C51="","",SUMIF('TK CHAMTHI'!S:S,C51,'TK CHAMTHI'!U:U))</f>
        <v/>
      </c>
      <c r="AO51" s="8" t="str">
        <f>IF(C51="","",SUMIF('TK CHAMTHI'!T:T,C51,'TK CHAMTHI'!U:U))</f>
        <v/>
      </c>
      <c r="AP51" s="9" t="str">
        <f t="shared" si="10"/>
        <v/>
      </c>
      <c r="AQ51" s="9" t="str">
        <f>IF(C51="","",ROUND(SUMIF('QL THI'!G:G,C51,'QL THI'!H:H),1))</f>
        <v/>
      </c>
      <c r="AR51" s="9" t="str">
        <f>IF(C51="","",ROUND(SUMIF('QL THI'!E:E,C51,'QL THI'!F:F),1))</f>
        <v/>
      </c>
      <c r="AS51" s="28" t="str">
        <f t="shared" si="11"/>
        <v/>
      </c>
    </row>
    <row r="52" spans="1:45" s="35" customFormat="1" ht="23.1" customHeight="1">
      <c r="A52" s="6" t="str">
        <f>IF(C52="","",SUBTOTAL(3,$C$11:C52))</f>
        <v/>
      </c>
      <c r="B52" s="144"/>
      <c r="C52" s="145"/>
      <c r="D52" s="7" t="str">
        <f>IF($C52="","",SUMIF('TK DETHI'!$A:$A,$C52,'TK DETHI'!$B:$B))</f>
        <v/>
      </c>
      <c r="E52" s="7" t="str">
        <f>IF($C52="","",SUMIF('TK DETHI'!$C:$C,$C52,'TK DETHI'!$D:$D))</f>
        <v/>
      </c>
      <c r="F52" s="7" t="str">
        <f>IF($C52="","",SUMIF('TK DETHI'!$E:$E,$C52,'TK DETHI'!$F:$F))</f>
        <v/>
      </c>
      <c r="G52" s="7" t="str">
        <f>IF($C52="","",SUMIF('TK DETHI'!$G:$G,$C52,'TK DETHI'!$H:$H))</f>
        <v/>
      </c>
      <c r="H52" s="7" t="str">
        <f>IF($C52="","",SUMIF('TK DETHI'!$I:$I,$C52,'TK DETHI'!$J:$J))</f>
        <v/>
      </c>
      <c r="I52" s="7" t="str">
        <f>IF($C52="","",SUMIF('TK DETHI'!$K:$K,$C52,'TK DETHI'!$L:$L))</f>
        <v/>
      </c>
      <c r="J52" s="7" t="str">
        <f>IF($C52="","",SUMIF('TK DETHI'!$M:$M,$C52,'TK DETHI'!$N:$N))</f>
        <v/>
      </c>
      <c r="K52" s="7" t="str">
        <f>IF($C52="","",SUMIF('TK DETHI'!$O:$O,$C52,'TK DETHI'!$P:$P))</f>
        <v/>
      </c>
      <c r="L52" s="27" t="str">
        <f t="shared" si="2"/>
        <v/>
      </c>
      <c r="M52" s="8" t="str">
        <f>IF($C52="","",SUMIF('TK COITHI KTHP va Thi TN'!$A:$A,$C52,'TK COITHI KTHP va Thi TN'!$D:$D))</f>
        <v/>
      </c>
      <c r="N52" s="8" t="str">
        <f>IF($C52="","",SUMIF('TK COITHI KTHP va Thi TN'!$B:$B,$C52,'TK COITHI KTHP va Thi TN'!$D:$D))</f>
        <v/>
      </c>
      <c r="O52" s="8" t="str">
        <f>IF($C52="","",SUMIF('TK COITHI KTHP va Thi TN'!$E:$E,$C52,'TK COITHI KTHP va Thi TN'!$H:$H))</f>
        <v/>
      </c>
      <c r="P52" s="8" t="str">
        <f>IF($C52="","",SUMIF('TK COITHI KTHP va Thi TN'!$F:$F,$C52,'TK COITHI KTHP va Thi TN'!$H:$H))</f>
        <v/>
      </c>
      <c r="Q52" s="28" t="str">
        <f t="shared" si="3"/>
        <v/>
      </c>
      <c r="R52" s="8" t="str">
        <f>IF($C52="","",SUMIF('TK CHAMTHI'!$A:$A,$C52,'TK CHAMTHI'!$C:$C))</f>
        <v/>
      </c>
      <c r="S52" s="8" t="str">
        <f>IF($C52="","",SUMIF('TK CHAMTHI'!$B:$B,$C52,'TK CHAMTHI'!$C:$C))</f>
        <v/>
      </c>
      <c r="T52" s="8" t="str">
        <f>IF(C52="","",SUMIF('CHAM NV'!B:B,C52,'CHAM NV'!C:C))</f>
        <v/>
      </c>
      <c r="U52" s="9" t="str">
        <f t="shared" si="4"/>
        <v/>
      </c>
      <c r="V52" s="8" t="str">
        <f>IF($C52="","",SUMIF('TK CHAMTHI'!$D:$D,$C52,'TK CHAMTHI'!$F:$F))</f>
        <v/>
      </c>
      <c r="W52" s="8" t="str">
        <f>IF($C52="","",SUMIF('TK CHAMTHI'!$E:$E,$C52,'TK CHAMTHI'!$F:$F))</f>
        <v/>
      </c>
      <c r="X52" s="8" t="str">
        <f>IF(C52="","",SUMIF('CHAM NV'!G:G,C52,'CHAM NV'!H:H))</f>
        <v/>
      </c>
      <c r="Y52" s="9" t="str">
        <f t="shared" si="5"/>
        <v/>
      </c>
      <c r="Z52" s="8" t="str">
        <f>IF($C52="","",SUMIF('TK CHAMTHI'!$G:$G,$C52,'TK CHAMTHI'!$I:$I))</f>
        <v/>
      </c>
      <c r="AA52" s="8" t="str">
        <f>IF($C52="","",SUMIF('TK CHAMTHI'!$H:$H,$C52,'TK CHAMTHI'!$I:$I))</f>
        <v/>
      </c>
      <c r="AB52" s="8" t="str">
        <f>IF(C52="","",SUMIF('CHAM NV'!E:E,C52,'CHAM NV'!F:F))</f>
        <v/>
      </c>
      <c r="AC52" s="9" t="str">
        <f t="shared" si="6"/>
        <v/>
      </c>
      <c r="AD52" s="8" t="str">
        <f>IF($C52="","",SUMIF('TK CHAMTHI'!$J:$J,$C52,'TK CHAMTHI'!$L:$L))</f>
        <v/>
      </c>
      <c r="AE52" s="8" t="str">
        <f>IF($C52="","",SUMIF('TK CHAMTHI'!$K:$K,$C52,'TK CHAMTHI'!$L:$L))</f>
        <v/>
      </c>
      <c r="AF52" s="8" t="str">
        <f>IF(C52="","",SUMIF('CHAM NV'!I:I,C52,'CHAM NV'!J:J))</f>
        <v/>
      </c>
      <c r="AG52" s="9" t="str">
        <f t="shared" si="7"/>
        <v/>
      </c>
      <c r="AH52" s="8" t="str">
        <f>IF($C52="","",SUMIF('TK CHAMTHI'!$M:$M,$C52,'TK CHAMTHI'!$O:$O))</f>
        <v/>
      </c>
      <c r="AI52" s="8" t="str">
        <f>IF($C52="","",SUMIF('TK CHAMTHI'!$N:$N,$C52,'TK CHAMTHI'!$O:$O))</f>
        <v/>
      </c>
      <c r="AJ52" s="9" t="str">
        <f t="shared" si="8"/>
        <v/>
      </c>
      <c r="AK52" s="8" t="str">
        <f>IF($C52="","",SUMIF('TK CHAMTHI'!$P:$P,$C52,'TK CHAMTHI'!$R:$R))</f>
        <v/>
      </c>
      <c r="AL52" s="8" t="str">
        <f>IF($C52="","",SUMIF('TK CHAMTHI'!$Q:$Q,$C52,'TK CHAMTHI'!$R:$R))</f>
        <v/>
      </c>
      <c r="AM52" s="9" t="str">
        <f t="shared" si="9"/>
        <v/>
      </c>
      <c r="AN52" s="8" t="str">
        <f>IF(C52="","",SUMIF('TK CHAMTHI'!S:S,C52,'TK CHAMTHI'!U:U))</f>
        <v/>
      </c>
      <c r="AO52" s="8" t="str">
        <f>IF(C52="","",SUMIF('TK CHAMTHI'!T:T,C52,'TK CHAMTHI'!U:U))</f>
        <v/>
      </c>
      <c r="AP52" s="9" t="str">
        <f t="shared" si="10"/>
        <v/>
      </c>
      <c r="AQ52" s="9" t="str">
        <f>IF(C52="","",ROUND(SUMIF('QL THI'!G:G,C52,'QL THI'!H:H),1))</f>
        <v/>
      </c>
      <c r="AR52" s="9" t="str">
        <f>IF(C52="","",ROUND(SUMIF('QL THI'!E:E,C52,'QL THI'!F:F),1))</f>
        <v/>
      </c>
      <c r="AS52" s="28" t="str">
        <f t="shared" si="11"/>
        <v/>
      </c>
    </row>
    <row r="53" spans="1:45" s="35" customFormat="1" ht="23.1" customHeight="1">
      <c r="A53" s="6" t="str">
        <f>IF(C53="","",SUBTOTAL(3,$C$11:C53))</f>
        <v/>
      </c>
      <c r="B53" s="144"/>
      <c r="C53" s="145"/>
      <c r="D53" s="7" t="str">
        <f>IF($C53="","",SUMIF('TK DETHI'!$A:$A,$C53,'TK DETHI'!$B:$B))</f>
        <v/>
      </c>
      <c r="E53" s="7" t="str">
        <f>IF($C53="","",SUMIF('TK DETHI'!$C:$C,$C53,'TK DETHI'!$D:$D))</f>
        <v/>
      </c>
      <c r="F53" s="7" t="str">
        <f>IF($C53="","",SUMIF('TK DETHI'!$E:$E,$C53,'TK DETHI'!$F:$F))</f>
        <v/>
      </c>
      <c r="G53" s="7" t="str">
        <f>IF($C53="","",SUMIF('TK DETHI'!$G:$G,$C53,'TK DETHI'!$H:$H))</f>
        <v/>
      </c>
      <c r="H53" s="7" t="str">
        <f>IF($C53="","",SUMIF('TK DETHI'!$I:$I,$C53,'TK DETHI'!$J:$J))</f>
        <v/>
      </c>
      <c r="I53" s="7" t="str">
        <f>IF($C53="","",SUMIF('TK DETHI'!$K:$K,$C53,'TK DETHI'!$L:$L))</f>
        <v/>
      </c>
      <c r="J53" s="7" t="str">
        <f>IF($C53="","",SUMIF('TK DETHI'!$M:$M,$C53,'TK DETHI'!$N:$N))</f>
        <v/>
      </c>
      <c r="K53" s="7" t="str">
        <f>IF($C53="","",SUMIF('TK DETHI'!$O:$O,$C53,'TK DETHI'!$P:$P))</f>
        <v/>
      </c>
      <c r="L53" s="27" t="str">
        <f t="shared" si="2"/>
        <v/>
      </c>
      <c r="M53" s="8" t="str">
        <f>IF($C53="","",SUMIF('TK COITHI KTHP va Thi TN'!$A:$A,$C53,'TK COITHI KTHP va Thi TN'!$D:$D))</f>
        <v/>
      </c>
      <c r="N53" s="8" t="str">
        <f>IF($C53="","",SUMIF('TK COITHI KTHP va Thi TN'!$B:$B,$C53,'TK COITHI KTHP va Thi TN'!$D:$D))</f>
        <v/>
      </c>
      <c r="O53" s="8" t="str">
        <f>IF($C53="","",SUMIF('TK COITHI KTHP va Thi TN'!$E:$E,$C53,'TK COITHI KTHP va Thi TN'!$H:$H))</f>
        <v/>
      </c>
      <c r="P53" s="8" t="str">
        <f>IF($C53="","",SUMIF('TK COITHI KTHP va Thi TN'!$F:$F,$C53,'TK COITHI KTHP va Thi TN'!$H:$H))</f>
        <v/>
      </c>
      <c r="Q53" s="28" t="str">
        <f t="shared" si="3"/>
        <v/>
      </c>
      <c r="R53" s="8" t="str">
        <f>IF($C53="","",SUMIF('TK CHAMTHI'!$A:$A,$C53,'TK CHAMTHI'!$C:$C))</f>
        <v/>
      </c>
      <c r="S53" s="8" t="str">
        <f>IF($C53="","",SUMIF('TK CHAMTHI'!$B:$B,$C53,'TK CHAMTHI'!$C:$C))</f>
        <v/>
      </c>
      <c r="T53" s="8" t="str">
        <f>IF(C53="","",SUMIF('CHAM NV'!B:B,C53,'CHAM NV'!C:C))</f>
        <v/>
      </c>
      <c r="U53" s="9" t="str">
        <f t="shared" si="4"/>
        <v/>
      </c>
      <c r="V53" s="8" t="str">
        <f>IF($C53="","",SUMIF('TK CHAMTHI'!$D:$D,$C53,'TK CHAMTHI'!$F:$F))</f>
        <v/>
      </c>
      <c r="W53" s="8" t="str">
        <f>IF($C53="","",SUMIF('TK CHAMTHI'!$E:$E,$C53,'TK CHAMTHI'!$F:$F))</f>
        <v/>
      </c>
      <c r="X53" s="8" t="str">
        <f>IF(C53="","",SUMIF('CHAM NV'!G:G,C53,'CHAM NV'!H:H))</f>
        <v/>
      </c>
      <c r="Y53" s="9" t="str">
        <f t="shared" si="5"/>
        <v/>
      </c>
      <c r="Z53" s="8" t="str">
        <f>IF($C53="","",SUMIF('TK CHAMTHI'!$G:$G,$C53,'TK CHAMTHI'!$I:$I))</f>
        <v/>
      </c>
      <c r="AA53" s="8" t="str">
        <f>IF($C53="","",SUMIF('TK CHAMTHI'!$H:$H,$C53,'TK CHAMTHI'!$I:$I))</f>
        <v/>
      </c>
      <c r="AB53" s="8" t="str">
        <f>IF(C53="","",SUMIF('CHAM NV'!E:E,C53,'CHAM NV'!F:F))</f>
        <v/>
      </c>
      <c r="AC53" s="9" t="str">
        <f t="shared" si="6"/>
        <v/>
      </c>
      <c r="AD53" s="8" t="str">
        <f>IF($C53="","",SUMIF('TK CHAMTHI'!$J:$J,$C53,'TK CHAMTHI'!$L:$L))</f>
        <v/>
      </c>
      <c r="AE53" s="8" t="str">
        <f>IF($C53="","",SUMIF('TK CHAMTHI'!$K:$K,$C53,'TK CHAMTHI'!$L:$L))</f>
        <v/>
      </c>
      <c r="AF53" s="8" t="str">
        <f>IF(C53="","",SUMIF('CHAM NV'!I:I,C53,'CHAM NV'!J:J))</f>
        <v/>
      </c>
      <c r="AG53" s="9" t="str">
        <f t="shared" si="7"/>
        <v/>
      </c>
      <c r="AH53" s="8" t="str">
        <f>IF($C53="","",SUMIF('TK CHAMTHI'!$M:$M,$C53,'TK CHAMTHI'!$O:$O))</f>
        <v/>
      </c>
      <c r="AI53" s="8" t="str">
        <f>IF($C53="","",SUMIF('TK CHAMTHI'!$N:$N,$C53,'TK CHAMTHI'!$O:$O))</f>
        <v/>
      </c>
      <c r="AJ53" s="9" t="str">
        <f t="shared" si="8"/>
        <v/>
      </c>
      <c r="AK53" s="8" t="str">
        <f>IF($C53="","",SUMIF('TK CHAMTHI'!$P:$P,$C53,'TK CHAMTHI'!$R:$R))</f>
        <v/>
      </c>
      <c r="AL53" s="8" t="str">
        <f>IF($C53="","",SUMIF('TK CHAMTHI'!$Q:$Q,$C53,'TK CHAMTHI'!$R:$R))</f>
        <v/>
      </c>
      <c r="AM53" s="9" t="str">
        <f t="shared" si="9"/>
        <v/>
      </c>
      <c r="AN53" s="8" t="str">
        <f>IF(C53="","",SUMIF('TK CHAMTHI'!S:S,C53,'TK CHAMTHI'!U:U))</f>
        <v/>
      </c>
      <c r="AO53" s="8" t="str">
        <f>IF(C53="","",SUMIF('TK CHAMTHI'!T:T,C53,'TK CHAMTHI'!U:U))</f>
        <v/>
      </c>
      <c r="AP53" s="9" t="str">
        <f t="shared" si="10"/>
        <v/>
      </c>
      <c r="AQ53" s="9" t="str">
        <f>IF(C53="","",ROUND(SUMIF('QL THI'!G:G,C53,'QL THI'!H:H),1))</f>
        <v/>
      </c>
      <c r="AR53" s="9" t="str">
        <f>IF(C53="","",ROUND(SUMIF('QL THI'!E:E,C53,'QL THI'!F:F),1))</f>
        <v/>
      </c>
      <c r="AS53" s="28" t="str">
        <f t="shared" si="11"/>
        <v/>
      </c>
    </row>
    <row r="54" spans="1:45" s="35" customFormat="1" ht="23.1" customHeight="1">
      <c r="A54" s="6" t="str">
        <f>IF(C54="","",SUBTOTAL(3,$C$11:C54))</f>
        <v/>
      </c>
      <c r="B54" s="144"/>
      <c r="C54" s="145"/>
      <c r="D54" s="7" t="str">
        <f>IF($C54="","",SUMIF('TK DETHI'!$A:$A,$C54,'TK DETHI'!$B:$B))</f>
        <v/>
      </c>
      <c r="E54" s="7" t="str">
        <f>IF($C54="","",SUMIF('TK DETHI'!$C:$C,$C54,'TK DETHI'!$D:$D))</f>
        <v/>
      </c>
      <c r="F54" s="7" t="str">
        <f>IF($C54="","",SUMIF('TK DETHI'!$E:$E,$C54,'TK DETHI'!$F:$F))</f>
        <v/>
      </c>
      <c r="G54" s="7" t="str">
        <f>IF($C54="","",SUMIF('TK DETHI'!$G:$G,$C54,'TK DETHI'!$H:$H))</f>
        <v/>
      </c>
      <c r="H54" s="7" t="str">
        <f>IF($C54="","",SUMIF('TK DETHI'!$I:$I,$C54,'TK DETHI'!$J:$J))</f>
        <v/>
      </c>
      <c r="I54" s="7" t="str">
        <f>IF($C54="","",SUMIF('TK DETHI'!$K:$K,$C54,'TK DETHI'!$L:$L))</f>
        <v/>
      </c>
      <c r="J54" s="7" t="str">
        <f>IF($C54="","",SUMIF('TK DETHI'!$M:$M,$C54,'TK DETHI'!$N:$N))</f>
        <v/>
      </c>
      <c r="K54" s="7" t="str">
        <f>IF($C54="","",SUMIF('TK DETHI'!$O:$O,$C54,'TK DETHI'!$P:$P))</f>
        <v/>
      </c>
      <c r="L54" s="27" t="str">
        <f t="shared" si="2"/>
        <v/>
      </c>
      <c r="M54" s="8" t="str">
        <f>IF($C54="","",SUMIF('TK COITHI KTHP va Thi TN'!$A:$A,$C54,'TK COITHI KTHP va Thi TN'!$D:$D))</f>
        <v/>
      </c>
      <c r="N54" s="8" t="str">
        <f>IF($C54="","",SUMIF('TK COITHI KTHP va Thi TN'!$B:$B,$C54,'TK COITHI KTHP va Thi TN'!$D:$D))</f>
        <v/>
      </c>
      <c r="O54" s="8" t="str">
        <f>IF($C54="","",SUMIF('TK COITHI KTHP va Thi TN'!$E:$E,$C54,'TK COITHI KTHP va Thi TN'!$H:$H))</f>
        <v/>
      </c>
      <c r="P54" s="8" t="str">
        <f>IF($C54="","",SUMIF('TK COITHI KTHP va Thi TN'!$F:$F,$C54,'TK COITHI KTHP va Thi TN'!$H:$H))</f>
        <v/>
      </c>
      <c r="Q54" s="28" t="str">
        <f t="shared" si="3"/>
        <v/>
      </c>
      <c r="R54" s="8" t="str">
        <f>IF($C54="","",SUMIF('TK CHAMTHI'!$A:$A,$C54,'TK CHAMTHI'!$C:$C))</f>
        <v/>
      </c>
      <c r="S54" s="8" t="str">
        <f>IF($C54="","",SUMIF('TK CHAMTHI'!$B:$B,$C54,'TK CHAMTHI'!$C:$C))</f>
        <v/>
      </c>
      <c r="T54" s="8" t="str">
        <f>IF(C54="","",SUMIF('CHAM NV'!B:B,C54,'CHAM NV'!C:C))</f>
        <v/>
      </c>
      <c r="U54" s="9" t="str">
        <f t="shared" si="4"/>
        <v/>
      </c>
      <c r="V54" s="8" t="str">
        <f>IF($C54="","",SUMIF('TK CHAMTHI'!$D:$D,$C54,'TK CHAMTHI'!$F:$F))</f>
        <v/>
      </c>
      <c r="W54" s="8" t="str">
        <f>IF($C54="","",SUMIF('TK CHAMTHI'!$E:$E,$C54,'TK CHAMTHI'!$F:$F))</f>
        <v/>
      </c>
      <c r="X54" s="8" t="str">
        <f>IF(C54="","",SUMIF('CHAM NV'!G:G,C54,'CHAM NV'!H:H))</f>
        <v/>
      </c>
      <c r="Y54" s="9" t="str">
        <f t="shared" si="5"/>
        <v/>
      </c>
      <c r="Z54" s="8" t="str">
        <f>IF($C54="","",SUMIF('TK CHAMTHI'!$G:$G,$C54,'TK CHAMTHI'!$I:$I))</f>
        <v/>
      </c>
      <c r="AA54" s="8" t="str">
        <f>IF($C54="","",SUMIF('TK CHAMTHI'!$H:$H,$C54,'TK CHAMTHI'!$I:$I))</f>
        <v/>
      </c>
      <c r="AB54" s="8" t="str">
        <f>IF(C54="","",SUMIF('CHAM NV'!E:E,C54,'CHAM NV'!F:F))</f>
        <v/>
      </c>
      <c r="AC54" s="9" t="str">
        <f t="shared" si="6"/>
        <v/>
      </c>
      <c r="AD54" s="8" t="str">
        <f>IF($C54="","",SUMIF('TK CHAMTHI'!$J:$J,$C54,'TK CHAMTHI'!$L:$L))</f>
        <v/>
      </c>
      <c r="AE54" s="8" t="str">
        <f>IF($C54="","",SUMIF('TK CHAMTHI'!$K:$K,$C54,'TK CHAMTHI'!$L:$L))</f>
        <v/>
      </c>
      <c r="AF54" s="8" t="str">
        <f>IF(C54="","",SUMIF('CHAM NV'!I:I,C54,'CHAM NV'!J:J))</f>
        <v/>
      </c>
      <c r="AG54" s="9" t="str">
        <f t="shared" si="7"/>
        <v/>
      </c>
      <c r="AH54" s="8" t="str">
        <f>IF($C54="","",SUMIF('TK CHAMTHI'!$M:$M,$C54,'TK CHAMTHI'!$O:$O))</f>
        <v/>
      </c>
      <c r="AI54" s="8" t="str">
        <f>IF($C54="","",SUMIF('TK CHAMTHI'!$N:$N,$C54,'TK CHAMTHI'!$O:$O))</f>
        <v/>
      </c>
      <c r="AJ54" s="9" t="str">
        <f t="shared" si="8"/>
        <v/>
      </c>
      <c r="AK54" s="8" t="str">
        <f>IF($C54="","",SUMIF('TK CHAMTHI'!$P:$P,$C54,'TK CHAMTHI'!$R:$R))</f>
        <v/>
      </c>
      <c r="AL54" s="8" t="str">
        <f>IF($C54="","",SUMIF('TK CHAMTHI'!$Q:$Q,$C54,'TK CHAMTHI'!$R:$R))</f>
        <v/>
      </c>
      <c r="AM54" s="9" t="str">
        <f t="shared" si="9"/>
        <v/>
      </c>
      <c r="AN54" s="8" t="str">
        <f>IF(C54="","",SUMIF('TK CHAMTHI'!S:S,C54,'TK CHAMTHI'!U:U))</f>
        <v/>
      </c>
      <c r="AO54" s="8" t="str">
        <f>IF(C54="","",SUMIF('TK CHAMTHI'!T:T,C54,'TK CHAMTHI'!U:U))</f>
        <v/>
      </c>
      <c r="AP54" s="9" t="str">
        <f t="shared" si="10"/>
        <v/>
      </c>
      <c r="AQ54" s="9" t="str">
        <f>IF(C54="","",ROUND(SUMIF('QL THI'!G:G,C54,'QL THI'!H:H),1))</f>
        <v/>
      </c>
      <c r="AR54" s="9" t="str">
        <f>IF(C54="","",ROUND(SUMIF('QL THI'!E:E,C54,'QL THI'!F:F),1))</f>
        <v/>
      </c>
      <c r="AS54" s="28" t="str">
        <f t="shared" si="11"/>
        <v/>
      </c>
    </row>
    <row r="55" spans="1:45" s="35" customFormat="1" ht="23.1" customHeight="1">
      <c r="A55" s="6" t="str">
        <f>IF(C55="","",SUBTOTAL(3,$C$11:C55))</f>
        <v/>
      </c>
      <c r="B55" s="144"/>
      <c r="C55" s="145"/>
      <c r="D55" s="7" t="str">
        <f>IF($C55="","",SUMIF('TK DETHI'!$A:$A,$C55,'TK DETHI'!$B:$B))</f>
        <v/>
      </c>
      <c r="E55" s="7" t="str">
        <f>IF($C55="","",SUMIF('TK DETHI'!$C:$C,$C55,'TK DETHI'!$D:$D))</f>
        <v/>
      </c>
      <c r="F55" s="7" t="str">
        <f>IF($C55="","",SUMIF('TK DETHI'!$E:$E,$C55,'TK DETHI'!$F:$F))</f>
        <v/>
      </c>
      <c r="G55" s="7" t="str">
        <f>IF($C55="","",SUMIF('TK DETHI'!$G:$G,$C55,'TK DETHI'!$H:$H))</f>
        <v/>
      </c>
      <c r="H55" s="7" t="str">
        <f>IF($C55="","",SUMIF('TK DETHI'!$I:$I,$C55,'TK DETHI'!$J:$J))</f>
        <v/>
      </c>
      <c r="I55" s="7" t="str">
        <f>IF($C55="","",SUMIF('TK DETHI'!$K:$K,$C55,'TK DETHI'!$L:$L))</f>
        <v/>
      </c>
      <c r="J55" s="7" t="str">
        <f>IF($C55="","",SUMIF('TK DETHI'!$M:$M,$C55,'TK DETHI'!$N:$N))</f>
        <v/>
      </c>
      <c r="K55" s="7" t="str">
        <f>IF($C55="","",SUMIF('TK DETHI'!$O:$O,$C55,'TK DETHI'!$P:$P))</f>
        <v/>
      </c>
      <c r="L55" s="27" t="str">
        <f t="shared" si="2"/>
        <v/>
      </c>
      <c r="M55" s="8" t="str">
        <f>IF($C55="","",SUMIF('TK COITHI KTHP va Thi TN'!$A:$A,$C55,'TK COITHI KTHP va Thi TN'!$D:$D))</f>
        <v/>
      </c>
      <c r="N55" s="8" t="str">
        <f>IF($C55="","",SUMIF('TK COITHI KTHP va Thi TN'!$B:$B,$C55,'TK COITHI KTHP va Thi TN'!$D:$D))</f>
        <v/>
      </c>
      <c r="O55" s="8" t="str">
        <f>IF($C55="","",SUMIF('TK COITHI KTHP va Thi TN'!$E:$E,$C55,'TK COITHI KTHP va Thi TN'!$H:$H))</f>
        <v/>
      </c>
      <c r="P55" s="8" t="str">
        <f>IF($C55="","",SUMIF('TK COITHI KTHP va Thi TN'!$F:$F,$C55,'TK COITHI KTHP va Thi TN'!$H:$H))</f>
        <v/>
      </c>
      <c r="Q55" s="28" t="str">
        <f t="shared" si="3"/>
        <v/>
      </c>
      <c r="R55" s="8" t="str">
        <f>IF($C55="","",SUMIF('TK CHAMTHI'!$A:$A,$C55,'TK CHAMTHI'!$C:$C))</f>
        <v/>
      </c>
      <c r="S55" s="8" t="str">
        <f>IF($C55="","",SUMIF('TK CHAMTHI'!$B:$B,$C55,'TK CHAMTHI'!$C:$C))</f>
        <v/>
      </c>
      <c r="T55" s="8" t="str">
        <f>IF(C55="","",SUMIF('CHAM NV'!B:B,C55,'CHAM NV'!C:C))</f>
        <v/>
      </c>
      <c r="U55" s="9" t="str">
        <f t="shared" si="4"/>
        <v/>
      </c>
      <c r="V55" s="8" t="str">
        <f>IF($C55="","",SUMIF('TK CHAMTHI'!$D:$D,$C55,'TK CHAMTHI'!$F:$F))</f>
        <v/>
      </c>
      <c r="W55" s="8" t="str">
        <f>IF($C55="","",SUMIF('TK CHAMTHI'!$E:$E,$C55,'TK CHAMTHI'!$F:$F))</f>
        <v/>
      </c>
      <c r="X55" s="8" t="str">
        <f>IF(C55="","",SUMIF('CHAM NV'!G:G,C55,'CHAM NV'!H:H))</f>
        <v/>
      </c>
      <c r="Y55" s="9" t="str">
        <f t="shared" si="5"/>
        <v/>
      </c>
      <c r="Z55" s="8" t="str">
        <f>IF($C55="","",SUMIF('TK CHAMTHI'!$G:$G,$C55,'TK CHAMTHI'!$I:$I))</f>
        <v/>
      </c>
      <c r="AA55" s="8" t="str">
        <f>IF($C55="","",SUMIF('TK CHAMTHI'!$H:$H,$C55,'TK CHAMTHI'!$I:$I))</f>
        <v/>
      </c>
      <c r="AB55" s="8" t="str">
        <f>IF(C55="","",SUMIF('CHAM NV'!E:E,C55,'CHAM NV'!F:F))</f>
        <v/>
      </c>
      <c r="AC55" s="9" t="str">
        <f t="shared" si="6"/>
        <v/>
      </c>
      <c r="AD55" s="8" t="str">
        <f>IF($C55="","",SUMIF('TK CHAMTHI'!$J:$J,$C55,'TK CHAMTHI'!$L:$L))</f>
        <v/>
      </c>
      <c r="AE55" s="8" t="str">
        <f>IF($C55="","",SUMIF('TK CHAMTHI'!$K:$K,$C55,'TK CHAMTHI'!$L:$L))</f>
        <v/>
      </c>
      <c r="AF55" s="8" t="str">
        <f>IF(C55="","",SUMIF('CHAM NV'!I:I,C55,'CHAM NV'!J:J))</f>
        <v/>
      </c>
      <c r="AG55" s="9" t="str">
        <f t="shared" si="7"/>
        <v/>
      </c>
      <c r="AH55" s="8" t="str">
        <f>IF($C55="","",SUMIF('TK CHAMTHI'!$M:$M,$C55,'TK CHAMTHI'!$O:$O))</f>
        <v/>
      </c>
      <c r="AI55" s="8" t="str">
        <f>IF($C55="","",SUMIF('TK CHAMTHI'!$N:$N,$C55,'TK CHAMTHI'!$O:$O))</f>
        <v/>
      </c>
      <c r="AJ55" s="9" t="str">
        <f t="shared" si="8"/>
        <v/>
      </c>
      <c r="AK55" s="8" t="str">
        <f>IF($C55="","",SUMIF('TK CHAMTHI'!$P:$P,$C55,'TK CHAMTHI'!$R:$R))</f>
        <v/>
      </c>
      <c r="AL55" s="8" t="str">
        <f>IF($C55="","",SUMIF('TK CHAMTHI'!$Q:$Q,$C55,'TK CHAMTHI'!$R:$R))</f>
        <v/>
      </c>
      <c r="AM55" s="9" t="str">
        <f t="shared" si="9"/>
        <v/>
      </c>
      <c r="AN55" s="8" t="str">
        <f>IF(C55="","",SUMIF('TK CHAMTHI'!S:S,C55,'TK CHAMTHI'!U:U))</f>
        <v/>
      </c>
      <c r="AO55" s="8" t="str">
        <f>IF(C55="","",SUMIF('TK CHAMTHI'!T:T,C55,'TK CHAMTHI'!U:U))</f>
        <v/>
      </c>
      <c r="AP55" s="9" t="str">
        <f t="shared" si="10"/>
        <v/>
      </c>
      <c r="AQ55" s="9" t="str">
        <f>IF(C55="","",ROUND(SUMIF('QL THI'!G:G,C55,'QL THI'!H:H),1))</f>
        <v/>
      </c>
      <c r="AR55" s="9" t="str">
        <f>IF(C55="","",ROUND(SUMIF('QL THI'!E:E,C55,'QL THI'!F:F),1))</f>
        <v/>
      </c>
      <c r="AS55" s="28" t="str">
        <f t="shared" si="11"/>
        <v/>
      </c>
    </row>
    <row r="56" spans="1:45" s="35" customFormat="1" ht="23.1" customHeight="1">
      <c r="A56" s="6" t="str">
        <f>IF(C56="","",SUBTOTAL(3,$C$11:C56))</f>
        <v/>
      </c>
      <c r="B56" s="144"/>
      <c r="C56" s="145"/>
      <c r="D56" s="7" t="str">
        <f>IF($C56="","",SUMIF('TK DETHI'!$A:$A,$C56,'TK DETHI'!$B:$B))</f>
        <v/>
      </c>
      <c r="E56" s="7" t="str">
        <f>IF($C56="","",SUMIF('TK DETHI'!$C:$C,$C56,'TK DETHI'!$D:$D))</f>
        <v/>
      </c>
      <c r="F56" s="7" t="str">
        <f>IF($C56="","",SUMIF('TK DETHI'!$E:$E,$C56,'TK DETHI'!$F:$F))</f>
        <v/>
      </c>
      <c r="G56" s="7" t="str">
        <f>IF($C56="","",SUMIF('TK DETHI'!$G:$G,$C56,'TK DETHI'!$H:$H))</f>
        <v/>
      </c>
      <c r="H56" s="7" t="str">
        <f>IF($C56="","",SUMIF('TK DETHI'!$I:$I,$C56,'TK DETHI'!$J:$J))</f>
        <v/>
      </c>
      <c r="I56" s="7" t="str">
        <f>IF($C56="","",SUMIF('TK DETHI'!$K:$K,$C56,'TK DETHI'!$L:$L))</f>
        <v/>
      </c>
      <c r="J56" s="7" t="str">
        <f>IF($C56="","",SUMIF('TK DETHI'!$M:$M,$C56,'TK DETHI'!$N:$N))</f>
        <v/>
      </c>
      <c r="K56" s="7" t="str">
        <f>IF($C56="","",SUMIF('TK DETHI'!$O:$O,$C56,'TK DETHI'!$P:$P))</f>
        <v/>
      </c>
      <c r="L56" s="27" t="str">
        <f t="shared" si="2"/>
        <v/>
      </c>
      <c r="M56" s="8" t="str">
        <f>IF($C56="","",SUMIF('TK COITHI KTHP va Thi TN'!$A:$A,$C56,'TK COITHI KTHP va Thi TN'!$D:$D))</f>
        <v/>
      </c>
      <c r="N56" s="8" t="str">
        <f>IF($C56="","",SUMIF('TK COITHI KTHP va Thi TN'!$B:$B,$C56,'TK COITHI KTHP va Thi TN'!$D:$D))</f>
        <v/>
      </c>
      <c r="O56" s="8" t="str">
        <f>IF($C56="","",SUMIF('TK COITHI KTHP va Thi TN'!$E:$E,$C56,'TK COITHI KTHP va Thi TN'!$H:$H))</f>
        <v/>
      </c>
      <c r="P56" s="8" t="str">
        <f>IF($C56="","",SUMIF('TK COITHI KTHP va Thi TN'!$F:$F,$C56,'TK COITHI KTHP va Thi TN'!$H:$H))</f>
        <v/>
      </c>
      <c r="Q56" s="28" t="str">
        <f t="shared" si="3"/>
        <v/>
      </c>
      <c r="R56" s="8" t="str">
        <f>IF($C56="","",SUMIF('TK CHAMTHI'!$A:$A,$C56,'TK CHAMTHI'!$C:$C))</f>
        <v/>
      </c>
      <c r="S56" s="8" t="str">
        <f>IF($C56="","",SUMIF('TK CHAMTHI'!$B:$B,$C56,'TK CHAMTHI'!$C:$C))</f>
        <v/>
      </c>
      <c r="T56" s="8" t="str">
        <f>IF(C56="","",SUMIF('CHAM NV'!B:B,C56,'CHAM NV'!C:C))</f>
        <v/>
      </c>
      <c r="U56" s="9" t="str">
        <f t="shared" si="4"/>
        <v/>
      </c>
      <c r="V56" s="8" t="str">
        <f>IF($C56="","",SUMIF('TK CHAMTHI'!$D:$D,$C56,'TK CHAMTHI'!$F:$F))</f>
        <v/>
      </c>
      <c r="W56" s="8" t="str">
        <f>IF($C56="","",SUMIF('TK CHAMTHI'!$E:$E,$C56,'TK CHAMTHI'!$F:$F))</f>
        <v/>
      </c>
      <c r="X56" s="8" t="str">
        <f>IF(C56="","",SUMIF('CHAM NV'!G:G,C56,'CHAM NV'!H:H))</f>
        <v/>
      </c>
      <c r="Y56" s="9" t="str">
        <f t="shared" si="5"/>
        <v/>
      </c>
      <c r="Z56" s="8" t="str">
        <f>IF($C56="","",SUMIF('TK CHAMTHI'!$G:$G,$C56,'TK CHAMTHI'!$I:$I))</f>
        <v/>
      </c>
      <c r="AA56" s="8" t="str">
        <f>IF($C56="","",SUMIF('TK CHAMTHI'!$H:$H,$C56,'TK CHAMTHI'!$I:$I))</f>
        <v/>
      </c>
      <c r="AB56" s="8" t="str">
        <f>IF(C56="","",SUMIF('CHAM NV'!E:E,C56,'CHAM NV'!F:F))</f>
        <v/>
      </c>
      <c r="AC56" s="9" t="str">
        <f t="shared" si="6"/>
        <v/>
      </c>
      <c r="AD56" s="8" t="str">
        <f>IF($C56="","",SUMIF('TK CHAMTHI'!$J:$J,$C56,'TK CHAMTHI'!$L:$L))</f>
        <v/>
      </c>
      <c r="AE56" s="8" t="str">
        <f>IF($C56="","",SUMIF('TK CHAMTHI'!$K:$K,$C56,'TK CHAMTHI'!$L:$L))</f>
        <v/>
      </c>
      <c r="AF56" s="8" t="str">
        <f>IF(C56="","",SUMIF('CHAM NV'!I:I,C56,'CHAM NV'!J:J))</f>
        <v/>
      </c>
      <c r="AG56" s="9" t="str">
        <f t="shared" si="7"/>
        <v/>
      </c>
      <c r="AH56" s="8" t="str">
        <f>IF($C56="","",SUMIF('TK CHAMTHI'!$M:$M,$C56,'TK CHAMTHI'!$O:$O))</f>
        <v/>
      </c>
      <c r="AI56" s="8" t="str">
        <f>IF($C56="","",SUMIF('TK CHAMTHI'!$N:$N,$C56,'TK CHAMTHI'!$O:$O))</f>
        <v/>
      </c>
      <c r="AJ56" s="9" t="str">
        <f t="shared" si="8"/>
        <v/>
      </c>
      <c r="AK56" s="8" t="str">
        <f>IF($C56="","",SUMIF('TK CHAMTHI'!$P:$P,$C56,'TK CHAMTHI'!$R:$R))</f>
        <v/>
      </c>
      <c r="AL56" s="8" t="str">
        <f>IF($C56="","",SUMIF('TK CHAMTHI'!$Q:$Q,$C56,'TK CHAMTHI'!$R:$R))</f>
        <v/>
      </c>
      <c r="AM56" s="9" t="str">
        <f t="shared" si="9"/>
        <v/>
      </c>
      <c r="AN56" s="8" t="str">
        <f>IF(C56="","",SUMIF('TK CHAMTHI'!S:S,C56,'TK CHAMTHI'!U:U))</f>
        <v/>
      </c>
      <c r="AO56" s="8" t="str">
        <f>IF(C56="","",SUMIF('TK CHAMTHI'!T:T,C56,'TK CHAMTHI'!U:U))</f>
        <v/>
      </c>
      <c r="AP56" s="9" t="str">
        <f t="shared" si="10"/>
        <v/>
      </c>
      <c r="AQ56" s="9" t="str">
        <f>IF(C56="","",ROUND(SUMIF('QL THI'!G:G,C56,'QL THI'!H:H),1))</f>
        <v/>
      </c>
      <c r="AR56" s="9" t="str">
        <f>IF(C56="","",ROUND(SUMIF('QL THI'!E:E,C56,'QL THI'!F:F),1))</f>
        <v/>
      </c>
      <c r="AS56" s="28" t="str">
        <f t="shared" si="11"/>
        <v/>
      </c>
    </row>
    <row r="57" spans="1:45" s="35" customFormat="1" ht="23.1" customHeight="1">
      <c r="A57" s="6" t="str">
        <f>IF(C57="","",SUBTOTAL(3,$C$11:C57))</f>
        <v/>
      </c>
      <c r="B57" s="144"/>
      <c r="C57" s="145"/>
      <c r="D57" s="7" t="str">
        <f>IF($C57="","",SUMIF('TK DETHI'!$A:$A,$C57,'TK DETHI'!$B:$B))</f>
        <v/>
      </c>
      <c r="E57" s="7" t="str">
        <f>IF($C57="","",SUMIF('TK DETHI'!$C:$C,$C57,'TK DETHI'!$D:$D))</f>
        <v/>
      </c>
      <c r="F57" s="7" t="str">
        <f>IF($C57="","",SUMIF('TK DETHI'!$E:$E,$C57,'TK DETHI'!$F:$F))</f>
        <v/>
      </c>
      <c r="G57" s="7" t="str">
        <f>IF($C57="","",SUMIF('TK DETHI'!$G:$G,$C57,'TK DETHI'!$H:$H))</f>
        <v/>
      </c>
      <c r="H57" s="7" t="str">
        <f>IF($C57="","",SUMIF('TK DETHI'!$I:$I,$C57,'TK DETHI'!$J:$J))</f>
        <v/>
      </c>
      <c r="I57" s="7" t="str">
        <f>IF($C57="","",SUMIF('TK DETHI'!$K:$K,$C57,'TK DETHI'!$L:$L))</f>
        <v/>
      </c>
      <c r="J57" s="7" t="str">
        <f>IF($C57="","",SUMIF('TK DETHI'!$M:$M,$C57,'TK DETHI'!$N:$N))</f>
        <v/>
      </c>
      <c r="K57" s="7" t="str">
        <f>IF($C57="","",SUMIF('TK DETHI'!$O:$O,$C57,'TK DETHI'!$P:$P))</f>
        <v/>
      </c>
      <c r="L57" s="27" t="str">
        <f t="shared" si="2"/>
        <v/>
      </c>
      <c r="M57" s="8" t="str">
        <f>IF($C57="","",SUMIF('TK COITHI KTHP va Thi TN'!$A:$A,$C57,'TK COITHI KTHP va Thi TN'!$D:$D))</f>
        <v/>
      </c>
      <c r="N57" s="8" t="str">
        <f>IF($C57="","",SUMIF('TK COITHI KTHP va Thi TN'!$B:$B,$C57,'TK COITHI KTHP va Thi TN'!$D:$D))</f>
        <v/>
      </c>
      <c r="O57" s="8" t="str">
        <f>IF($C57="","",SUMIF('TK COITHI KTHP va Thi TN'!$E:$E,$C57,'TK COITHI KTHP va Thi TN'!$H:$H))</f>
        <v/>
      </c>
      <c r="P57" s="8" t="str">
        <f>IF($C57="","",SUMIF('TK COITHI KTHP va Thi TN'!$F:$F,$C57,'TK COITHI KTHP va Thi TN'!$H:$H))</f>
        <v/>
      </c>
      <c r="Q57" s="28" t="str">
        <f t="shared" si="3"/>
        <v/>
      </c>
      <c r="R57" s="8" t="str">
        <f>IF($C57="","",SUMIF('TK CHAMTHI'!$A:$A,$C57,'TK CHAMTHI'!$C:$C))</f>
        <v/>
      </c>
      <c r="S57" s="8" t="str">
        <f>IF($C57="","",SUMIF('TK CHAMTHI'!$B:$B,$C57,'TK CHAMTHI'!$C:$C))</f>
        <v/>
      </c>
      <c r="T57" s="8" t="str">
        <f>IF(C57="","",SUMIF('CHAM NV'!B:B,C57,'CHAM NV'!C:C))</f>
        <v/>
      </c>
      <c r="U57" s="9" t="str">
        <f t="shared" si="4"/>
        <v/>
      </c>
      <c r="V57" s="8" t="str">
        <f>IF($C57="","",SUMIF('TK CHAMTHI'!$D:$D,$C57,'TK CHAMTHI'!$F:$F))</f>
        <v/>
      </c>
      <c r="W57" s="8" t="str">
        <f>IF($C57="","",SUMIF('TK CHAMTHI'!$E:$E,$C57,'TK CHAMTHI'!$F:$F))</f>
        <v/>
      </c>
      <c r="X57" s="8" t="str">
        <f>IF(C57="","",SUMIF('CHAM NV'!G:G,C57,'CHAM NV'!H:H))</f>
        <v/>
      </c>
      <c r="Y57" s="9" t="str">
        <f t="shared" si="5"/>
        <v/>
      </c>
      <c r="Z57" s="8" t="str">
        <f>IF($C57="","",SUMIF('TK CHAMTHI'!$G:$G,$C57,'TK CHAMTHI'!$I:$I))</f>
        <v/>
      </c>
      <c r="AA57" s="8" t="str">
        <f>IF($C57="","",SUMIF('TK CHAMTHI'!$H:$H,$C57,'TK CHAMTHI'!$I:$I))</f>
        <v/>
      </c>
      <c r="AB57" s="8" t="str">
        <f>IF(C57="","",SUMIF('CHAM NV'!E:E,C57,'CHAM NV'!F:F))</f>
        <v/>
      </c>
      <c r="AC57" s="9" t="str">
        <f t="shared" si="6"/>
        <v/>
      </c>
      <c r="AD57" s="8" t="str">
        <f>IF($C57="","",SUMIF('TK CHAMTHI'!$J:$J,$C57,'TK CHAMTHI'!$L:$L))</f>
        <v/>
      </c>
      <c r="AE57" s="8" t="str">
        <f>IF($C57="","",SUMIF('TK CHAMTHI'!$K:$K,$C57,'TK CHAMTHI'!$L:$L))</f>
        <v/>
      </c>
      <c r="AF57" s="8" t="str">
        <f>IF(C57="","",SUMIF('CHAM NV'!I:I,C57,'CHAM NV'!J:J))</f>
        <v/>
      </c>
      <c r="AG57" s="9" t="str">
        <f t="shared" si="7"/>
        <v/>
      </c>
      <c r="AH57" s="8" t="str">
        <f>IF($C57="","",SUMIF('TK CHAMTHI'!$M:$M,$C57,'TK CHAMTHI'!$O:$O))</f>
        <v/>
      </c>
      <c r="AI57" s="8" t="str">
        <f>IF($C57="","",SUMIF('TK CHAMTHI'!$N:$N,$C57,'TK CHAMTHI'!$O:$O))</f>
        <v/>
      </c>
      <c r="AJ57" s="9" t="str">
        <f t="shared" si="8"/>
        <v/>
      </c>
      <c r="AK57" s="8" t="str">
        <f>IF($C57="","",SUMIF('TK CHAMTHI'!$P:$P,$C57,'TK CHAMTHI'!$R:$R))</f>
        <v/>
      </c>
      <c r="AL57" s="8" t="str">
        <f>IF($C57="","",SUMIF('TK CHAMTHI'!$Q:$Q,$C57,'TK CHAMTHI'!$R:$R))</f>
        <v/>
      </c>
      <c r="AM57" s="9" t="str">
        <f t="shared" si="9"/>
        <v/>
      </c>
      <c r="AN57" s="8" t="str">
        <f>IF(C57="","",SUMIF('TK CHAMTHI'!S:S,C57,'TK CHAMTHI'!U:U))</f>
        <v/>
      </c>
      <c r="AO57" s="8" t="str">
        <f>IF(C57="","",SUMIF('TK CHAMTHI'!T:T,C57,'TK CHAMTHI'!U:U))</f>
        <v/>
      </c>
      <c r="AP57" s="9" t="str">
        <f t="shared" si="10"/>
        <v/>
      </c>
      <c r="AQ57" s="9" t="str">
        <f>IF(C57="","",ROUND(SUMIF('QL THI'!G:G,C57,'QL THI'!H:H),1))</f>
        <v/>
      </c>
      <c r="AR57" s="9" t="str">
        <f>IF(C57="","",ROUND(SUMIF('QL THI'!E:E,C57,'QL THI'!F:F),1))</f>
        <v/>
      </c>
      <c r="AS57" s="28" t="str">
        <f t="shared" si="11"/>
        <v/>
      </c>
    </row>
    <row r="58" spans="1:45" s="35" customFormat="1" ht="23.1" customHeight="1">
      <c r="A58" s="6" t="str">
        <f>IF(C58="","",SUBTOTAL(3,$C$11:C58))</f>
        <v/>
      </c>
      <c r="B58" s="144"/>
      <c r="C58" s="145"/>
      <c r="D58" s="7" t="str">
        <f>IF($C58="","",SUMIF('TK DETHI'!$A:$A,$C58,'TK DETHI'!$B:$B))</f>
        <v/>
      </c>
      <c r="E58" s="7" t="str">
        <f>IF($C58="","",SUMIF('TK DETHI'!$C:$C,$C58,'TK DETHI'!$D:$D))</f>
        <v/>
      </c>
      <c r="F58" s="7" t="str">
        <f>IF($C58="","",SUMIF('TK DETHI'!$E:$E,$C58,'TK DETHI'!$F:$F))</f>
        <v/>
      </c>
      <c r="G58" s="7" t="str">
        <f>IF($C58="","",SUMIF('TK DETHI'!$G:$G,$C58,'TK DETHI'!$H:$H))</f>
        <v/>
      </c>
      <c r="H58" s="7" t="str">
        <f>IF($C58="","",SUMIF('TK DETHI'!$I:$I,$C58,'TK DETHI'!$J:$J))</f>
        <v/>
      </c>
      <c r="I58" s="7" t="str">
        <f>IF($C58="","",SUMIF('TK DETHI'!$K:$K,$C58,'TK DETHI'!$L:$L))</f>
        <v/>
      </c>
      <c r="J58" s="7" t="str">
        <f>IF($C58="","",SUMIF('TK DETHI'!$M:$M,$C58,'TK DETHI'!$N:$N))</f>
        <v/>
      </c>
      <c r="K58" s="7" t="str">
        <f>IF($C58="","",SUMIF('TK DETHI'!$O:$O,$C58,'TK DETHI'!$P:$P))</f>
        <v/>
      </c>
      <c r="L58" s="27" t="str">
        <f t="shared" si="2"/>
        <v/>
      </c>
      <c r="M58" s="8" t="str">
        <f>IF($C58="","",SUMIF('TK COITHI KTHP va Thi TN'!$A:$A,$C58,'TK COITHI KTHP va Thi TN'!$D:$D))</f>
        <v/>
      </c>
      <c r="N58" s="8" t="str">
        <f>IF($C58="","",SUMIF('TK COITHI KTHP va Thi TN'!$B:$B,$C58,'TK COITHI KTHP va Thi TN'!$D:$D))</f>
        <v/>
      </c>
      <c r="O58" s="8" t="str">
        <f>IF($C58="","",SUMIF('TK COITHI KTHP va Thi TN'!$E:$E,$C58,'TK COITHI KTHP va Thi TN'!$H:$H))</f>
        <v/>
      </c>
      <c r="P58" s="8" t="str">
        <f>IF($C58="","",SUMIF('TK COITHI KTHP va Thi TN'!$F:$F,$C58,'TK COITHI KTHP va Thi TN'!$H:$H))</f>
        <v/>
      </c>
      <c r="Q58" s="28" t="str">
        <f t="shared" si="3"/>
        <v/>
      </c>
      <c r="R58" s="8" t="str">
        <f>IF($C58="","",SUMIF('TK CHAMTHI'!$A:$A,$C58,'TK CHAMTHI'!$C:$C))</f>
        <v/>
      </c>
      <c r="S58" s="8" t="str">
        <f>IF($C58="","",SUMIF('TK CHAMTHI'!$B:$B,$C58,'TK CHAMTHI'!$C:$C))</f>
        <v/>
      </c>
      <c r="T58" s="8" t="str">
        <f>IF(C58="","",SUMIF('CHAM NV'!B:B,C58,'CHAM NV'!C:C))</f>
        <v/>
      </c>
      <c r="U58" s="9" t="str">
        <f t="shared" si="4"/>
        <v/>
      </c>
      <c r="V58" s="8" t="str">
        <f>IF($C58="","",SUMIF('TK CHAMTHI'!$D:$D,$C58,'TK CHAMTHI'!$F:$F))</f>
        <v/>
      </c>
      <c r="W58" s="8" t="str">
        <f>IF($C58="","",SUMIF('TK CHAMTHI'!$E:$E,$C58,'TK CHAMTHI'!$F:$F))</f>
        <v/>
      </c>
      <c r="X58" s="8" t="str">
        <f>IF(C58="","",SUMIF('CHAM NV'!G:G,C58,'CHAM NV'!H:H))</f>
        <v/>
      </c>
      <c r="Y58" s="9" t="str">
        <f t="shared" si="5"/>
        <v/>
      </c>
      <c r="Z58" s="8" t="str">
        <f>IF($C58="","",SUMIF('TK CHAMTHI'!$G:$G,$C58,'TK CHAMTHI'!$I:$I))</f>
        <v/>
      </c>
      <c r="AA58" s="8" t="str">
        <f>IF($C58="","",SUMIF('TK CHAMTHI'!$H:$H,$C58,'TK CHAMTHI'!$I:$I))</f>
        <v/>
      </c>
      <c r="AB58" s="8" t="str">
        <f>IF(C58="","",SUMIF('CHAM NV'!E:E,C58,'CHAM NV'!F:F))</f>
        <v/>
      </c>
      <c r="AC58" s="9" t="str">
        <f t="shared" si="6"/>
        <v/>
      </c>
      <c r="AD58" s="8" t="str">
        <f>IF($C58="","",SUMIF('TK CHAMTHI'!$J:$J,$C58,'TK CHAMTHI'!$L:$L))</f>
        <v/>
      </c>
      <c r="AE58" s="8" t="str">
        <f>IF($C58="","",SUMIF('TK CHAMTHI'!$K:$K,$C58,'TK CHAMTHI'!$L:$L))</f>
        <v/>
      </c>
      <c r="AF58" s="8" t="str">
        <f>IF(C58="","",SUMIF('CHAM NV'!I:I,C58,'CHAM NV'!J:J))</f>
        <v/>
      </c>
      <c r="AG58" s="9" t="str">
        <f t="shared" si="7"/>
        <v/>
      </c>
      <c r="AH58" s="8" t="str">
        <f>IF($C58="","",SUMIF('TK CHAMTHI'!$M:$M,$C58,'TK CHAMTHI'!$O:$O))</f>
        <v/>
      </c>
      <c r="AI58" s="8" t="str">
        <f>IF($C58="","",SUMIF('TK CHAMTHI'!$N:$N,$C58,'TK CHAMTHI'!$O:$O))</f>
        <v/>
      </c>
      <c r="AJ58" s="9" t="str">
        <f t="shared" si="8"/>
        <v/>
      </c>
      <c r="AK58" s="8" t="str">
        <f>IF($C58="","",SUMIF('TK CHAMTHI'!$P:$P,$C58,'TK CHAMTHI'!$R:$R))</f>
        <v/>
      </c>
      <c r="AL58" s="8" t="str">
        <f>IF($C58="","",SUMIF('TK CHAMTHI'!$Q:$Q,$C58,'TK CHAMTHI'!$R:$R))</f>
        <v/>
      </c>
      <c r="AM58" s="9" t="str">
        <f t="shared" si="9"/>
        <v/>
      </c>
      <c r="AN58" s="8" t="str">
        <f>IF(C58="","",SUMIF('TK CHAMTHI'!S:S,C58,'TK CHAMTHI'!U:U))</f>
        <v/>
      </c>
      <c r="AO58" s="8" t="str">
        <f>IF(C58="","",SUMIF('TK CHAMTHI'!T:T,C58,'TK CHAMTHI'!U:U))</f>
        <v/>
      </c>
      <c r="AP58" s="9" t="str">
        <f t="shared" si="10"/>
        <v/>
      </c>
      <c r="AQ58" s="9" t="str">
        <f>IF(C58="","",ROUND(SUMIF('QL THI'!G:G,C58,'QL THI'!H:H),1))</f>
        <v/>
      </c>
      <c r="AR58" s="9" t="str">
        <f>IF(C58="","",ROUND(SUMIF('QL THI'!E:E,C58,'QL THI'!F:F),1))</f>
        <v/>
      </c>
      <c r="AS58" s="28" t="str">
        <f t="shared" si="11"/>
        <v/>
      </c>
    </row>
    <row r="59" spans="1:45" s="35" customFormat="1" ht="23.1" customHeight="1">
      <c r="A59" s="6" t="str">
        <f>IF(C59="","",SUBTOTAL(3,$C$11:C59))</f>
        <v/>
      </c>
      <c r="B59" s="144"/>
      <c r="C59" s="145"/>
      <c r="D59" s="7" t="str">
        <f>IF($C59="","",SUMIF('TK DETHI'!$A:$A,$C59,'TK DETHI'!$B:$B))</f>
        <v/>
      </c>
      <c r="E59" s="7" t="str">
        <f>IF($C59="","",SUMIF('TK DETHI'!$C:$C,$C59,'TK DETHI'!$D:$D))</f>
        <v/>
      </c>
      <c r="F59" s="7" t="str">
        <f>IF($C59="","",SUMIF('TK DETHI'!$E:$E,$C59,'TK DETHI'!$F:$F))</f>
        <v/>
      </c>
      <c r="G59" s="7" t="str">
        <f>IF($C59="","",SUMIF('TK DETHI'!$G:$G,$C59,'TK DETHI'!$H:$H))</f>
        <v/>
      </c>
      <c r="H59" s="7" t="str">
        <f>IF($C59="","",SUMIF('TK DETHI'!$I:$I,$C59,'TK DETHI'!$J:$J))</f>
        <v/>
      </c>
      <c r="I59" s="7" t="str">
        <f>IF($C59="","",SUMIF('TK DETHI'!$K:$K,$C59,'TK DETHI'!$L:$L))</f>
        <v/>
      </c>
      <c r="J59" s="7" t="str">
        <f>IF($C59="","",SUMIF('TK DETHI'!$M:$M,$C59,'TK DETHI'!$N:$N))</f>
        <v/>
      </c>
      <c r="K59" s="7" t="str">
        <f>IF($C59="","",SUMIF('TK DETHI'!$O:$O,$C59,'TK DETHI'!$P:$P))</f>
        <v/>
      </c>
      <c r="L59" s="27" t="str">
        <f t="shared" si="2"/>
        <v/>
      </c>
      <c r="M59" s="8" t="str">
        <f>IF($C59="","",SUMIF('TK COITHI KTHP va Thi TN'!$A:$A,$C59,'TK COITHI KTHP va Thi TN'!$D:$D))</f>
        <v/>
      </c>
      <c r="N59" s="8" t="str">
        <f>IF($C59="","",SUMIF('TK COITHI KTHP va Thi TN'!$B:$B,$C59,'TK COITHI KTHP va Thi TN'!$D:$D))</f>
        <v/>
      </c>
      <c r="O59" s="8" t="str">
        <f>IF($C59="","",SUMIF('TK COITHI KTHP va Thi TN'!$E:$E,$C59,'TK COITHI KTHP va Thi TN'!$H:$H))</f>
        <v/>
      </c>
      <c r="P59" s="8" t="str">
        <f>IF($C59="","",SUMIF('TK COITHI KTHP va Thi TN'!$F:$F,$C59,'TK COITHI KTHP va Thi TN'!$H:$H))</f>
        <v/>
      </c>
      <c r="Q59" s="28" t="str">
        <f t="shared" si="3"/>
        <v/>
      </c>
      <c r="R59" s="8" t="str">
        <f>IF($C59="","",SUMIF('TK CHAMTHI'!$A:$A,$C59,'TK CHAMTHI'!$C:$C))</f>
        <v/>
      </c>
      <c r="S59" s="8" t="str">
        <f>IF($C59="","",SUMIF('TK CHAMTHI'!$B:$B,$C59,'TK CHAMTHI'!$C:$C))</f>
        <v/>
      </c>
      <c r="T59" s="8" t="str">
        <f>IF(C59="","",SUMIF('CHAM NV'!B:B,C59,'CHAM NV'!C:C))</f>
        <v/>
      </c>
      <c r="U59" s="9" t="str">
        <f t="shared" si="4"/>
        <v/>
      </c>
      <c r="V59" s="8" t="str">
        <f>IF($C59="","",SUMIF('TK CHAMTHI'!$D:$D,$C59,'TK CHAMTHI'!$F:$F))</f>
        <v/>
      </c>
      <c r="W59" s="8" t="str">
        <f>IF($C59="","",SUMIF('TK CHAMTHI'!$E:$E,$C59,'TK CHAMTHI'!$F:$F))</f>
        <v/>
      </c>
      <c r="X59" s="8" t="str">
        <f>IF(C59="","",SUMIF('CHAM NV'!G:G,C59,'CHAM NV'!H:H))</f>
        <v/>
      </c>
      <c r="Y59" s="9" t="str">
        <f t="shared" si="5"/>
        <v/>
      </c>
      <c r="Z59" s="8" t="str">
        <f>IF($C59="","",SUMIF('TK CHAMTHI'!$G:$G,$C59,'TK CHAMTHI'!$I:$I))</f>
        <v/>
      </c>
      <c r="AA59" s="8" t="str">
        <f>IF($C59="","",SUMIF('TK CHAMTHI'!$H:$H,$C59,'TK CHAMTHI'!$I:$I))</f>
        <v/>
      </c>
      <c r="AB59" s="8" t="str">
        <f>IF(C59="","",SUMIF('CHAM NV'!E:E,C59,'CHAM NV'!F:F))</f>
        <v/>
      </c>
      <c r="AC59" s="9" t="str">
        <f t="shared" si="6"/>
        <v/>
      </c>
      <c r="AD59" s="8" t="str">
        <f>IF($C59="","",SUMIF('TK CHAMTHI'!$J:$J,$C59,'TK CHAMTHI'!$L:$L))</f>
        <v/>
      </c>
      <c r="AE59" s="8" t="str">
        <f>IF($C59="","",SUMIF('TK CHAMTHI'!$K:$K,$C59,'TK CHAMTHI'!$L:$L))</f>
        <v/>
      </c>
      <c r="AF59" s="8" t="str">
        <f>IF(C59="","",SUMIF('CHAM NV'!I:I,C59,'CHAM NV'!J:J))</f>
        <v/>
      </c>
      <c r="AG59" s="9" t="str">
        <f t="shared" si="7"/>
        <v/>
      </c>
      <c r="AH59" s="8" t="str">
        <f>IF($C59="","",SUMIF('TK CHAMTHI'!$M:$M,$C59,'TK CHAMTHI'!$O:$O))</f>
        <v/>
      </c>
      <c r="AI59" s="8" t="str">
        <f>IF($C59="","",SUMIF('TK CHAMTHI'!$N:$N,$C59,'TK CHAMTHI'!$O:$O))</f>
        <v/>
      </c>
      <c r="AJ59" s="9" t="str">
        <f t="shared" si="8"/>
        <v/>
      </c>
      <c r="AK59" s="8" t="str">
        <f>IF($C59="","",SUMIF('TK CHAMTHI'!$P:$P,$C59,'TK CHAMTHI'!$R:$R))</f>
        <v/>
      </c>
      <c r="AL59" s="8" t="str">
        <f>IF($C59="","",SUMIF('TK CHAMTHI'!$Q:$Q,$C59,'TK CHAMTHI'!$R:$R))</f>
        <v/>
      </c>
      <c r="AM59" s="9" t="str">
        <f t="shared" si="9"/>
        <v/>
      </c>
      <c r="AN59" s="8" t="str">
        <f>IF(C59="","",SUMIF('TK CHAMTHI'!S:S,C59,'TK CHAMTHI'!U:U))</f>
        <v/>
      </c>
      <c r="AO59" s="8" t="str">
        <f>IF(C59="","",SUMIF('TK CHAMTHI'!T:T,C59,'TK CHAMTHI'!U:U))</f>
        <v/>
      </c>
      <c r="AP59" s="9" t="str">
        <f t="shared" si="10"/>
        <v/>
      </c>
      <c r="AQ59" s="9" t="str">
        <f>IF(C59="","",ROUND(SUMIF('QL THI'!G:G,C59,'QL THI'!H:H),1))</f>
        <v/>
      </c>
      <c r="AR59" s="9" t="str">
        <f>IF(C59="","",ROUND(SUMIF('QL THI'!E:E,C59,'QL THI'!F:F),1))</f>
        <v/>
      </c>
      <c r="AS59" s="28" t="str">
        <f t="shared" si="11"/>
        <v/>
      </c>
    </row>
    <row r="60" spans="1:45" s="35" customFormat="1" ht="23.1" customHeight="1">
      <c r="A60" s="6" t="str">
        <f>IF(C60="","",SUBTOTAL(3,$C$11:C60))</f>
        <v/>
      </c>
      <c r="B60" s="144"/>
      <c r="C60" s="145"/>
      <c r="D60" s="7" t="str">
        <f>IF($C60="","",SUMIF('TK DETHI'!$A:$A,$C60,'TK DETHI'!$B:$B))</f>
        <v/>
      </c>
      <c r="E60" s="7" t="str">
        <f>IF($C60="","",SUMIF('TK DETHI'!$C:$C,$C60,'TK DETHI'!$D:$D))</f>
        <v/>
      </c>
      <c r="F60" s="7" t="str">
        <f>IF($C60="","",SUMIF('TK DETHI'!$E:$E,$C60,'TK DETHI'!$F:$F))</f>
        <v/>
      </c>
      <c r="G60" s="7" t="str">
        <f>IF($C60="","",SUMIF('TK DETHI'!$G:$G,$C60,'TK DETHI'!$H:$H))</f>
        <v/>
      </c>
      <c r="H60" s="7" t="str">
        <f>IF($C60="","",SUMIF('TK DETHI'!$I:$I,$C60,'TK DETHI'!$J:$J))</f>
        <v/>
      </c>
      <c r="I60" s="7" t="str">
        <f>IF($C60="","",SUMIF('TK DETHI'!$K:$K,$C60,'TK DETHI'!$L:$L))</f>
        <v/>
      </c>
      <c r="J60" s="7" t="str">
        <f>IF($C60="","",SUMIF('TK DETHI'!$M:$M,$C60,'TK DETHI'!$N:$N))</f>
        <v/>
      </c>
      <c r="K60" s="7" t="str">
        <f>IF($C60="","",SUMIF('TK DETHI'!$O:$O,$C60,'TK DETHI'!$P:$P))</f>
        <v/>
      </c>
      <c r="L60" s="27" t="str">
        <f t="shared" si="2"/>
        <v/>
      </c>
      <c r="M60" s="8" t="str">
        <f>IF($C60="","",SUMIF('TK COITHI KTHP va Thi TN'!$A:$A,$C60,'TK COITHI KTHP va Thi TN'!$D:$D))</f>
        <v/>
      </c>
      <c r="N60" s="8" t="str">
        <f>IF($C60="","",SUMIF('TK COITHI KTHP va Thi TN'!$B:$B,$C60,'TK COITHI KTHP va Thi TN'!$D:$D))</f>
        <v/>
      </c>
      <c r="O60" s="8" t="str">
        <f>IF($C60="","",SUMIF('TK COITHI KTHP va Thi TN'!$E:$E,$C60,'TK COITHI KTHP va Thi TN'!$H:$H))</f>
        <v/>
      </c>
      <c r="P60" s="8" t="str">
        <f>IF($C60="","",SUMIF('TK COITHI KTHP va Thi TN'!$F:$F,$C60,'TK COITHI KTHP va Thi TN'!$H:$H))</f>
        <v/>
      </c>
      <c r="Q60" s="28" t="str">
        <f t="shared" si="3"/>
        <v/>
      </c>
      <c r="R60" s="8" t="str">
        <f>IF($C60="","",SUMIF('TK CHAMTHI'!$A:$A,$C60,'TK CHAMTHI'!$C:$C))</f>
        <v/>
      </c>
      <c r="S60" s="8" t="str">
        <f>IF($C60="","",SUMIF('TK CHAMTHI'!$B:$B,$C60,'TK CHAMTHI'!$C:$C))</f>
        <v/>
      </c>
      <c r="T60" s="8" t="str">
        <f>IF(C60="","",SUMIF('CHAM NV'!B:B,C60,'CHAM NV'!C:C))</f>
        <v/>
      </c>
      <c r="U60" s="9" t="str">
        <f t="shared" si="4"/>
        <v/>
      </c>
      <c r="V60" s="8" t="str">
        <f>IF($C60="","",SUMIF('TK CHAMTHI'!$D:$D,$C60,'TK CHAMTHI'!$F:$F))</f>
        <v/>
      </c>
      <c r="W60" s="8" t="str">
        <f>IF($C60="","",SUMIF('TK CHAMTHI'!$E:$E,$C60,'TK CHAMTHI'!$F:$F))</f>
        <v/>
      </c>
      <c r="X60" s="8" t="str">
        <f>IF(C60="","",SUMIF('CHAM NV'!G:G,C60,'CHAM NV'!H:H))</f>
        <v/>
      </c>
      <c r="Y60" s="9" t="str">
        <f t="shared" si="5"/>
        <v/>
      </c>
      <c r="Z60" s="8" t="str">
        <f>IF($C60="","",SUMIF('TK CHAMTHI'!$G:$G,$C60,'TK CHAMTHI'!$I:$I))</f>
        <v/>
      </c>
      <c r="AA60" s="8" t="str">
        <f>IF($C60="","",SUMIF('TK CHAMTHI'!$H:$H,$C60,'TK CHAMTHI'!$I:$I))</f>
        <v/>
      </c>
      <c r="AB60" s="8" t="str">
        <f>IF(C60="","",SUMIF('CHAM NV'!E:E,C60,'CHAM NV'!F:F))</f>
        <v/>
      </c>
      <c r="AC60" s="9" t="str">
        <f t="shared" si="6"/>
        <v/>
      </c>
      <c r="AD60" s="8" t="str">
        <f>IF($C60="","",SUMIF('TK CHAMTHI'!$J:$J,$C60,'TK CHAMTHI'!$L:$L))</f>
        <v/>
      </c>
      <c r="AE60" s="8" t="str">
        <f>IF($C60="","",SUMIF('TK CHAMTHI'!$K:$K,$C60,'TK CHAMTHI'!$L:$L))</f>
        <v/>
      </c>
      <c r="AF60" s="8" t="str">
        <f>IF(C60="","",SUMIF('CHAM NV'!I:I,C60,'CHAM NV'!J:J))</f>
        <v/>
      </c>
      <c r="AG60" s="9" t="str">
        <f t="shared" si="7"/>
        <v/>
      </c>
      <c r="AH60" s="8" t="str">
        <f>IF($C60="","",SUMIF('TK CHAMTHI'!$M:$M,$C60,'TK CHAMTHI'!$O:$O))</f>
        <v/>
      </c>
      <c r="AI60" s="8" t="str">
        <f>IF($C60="","",SUMIF('TK CHAMTHI'!$N:$N,$C60,'TK CHAMTHI'!$O:$O))</f>
        <v/>
      </c>
      <c r="AJ60" s="9" t="str">
        <f t="shared" si="8"/>
        <v/>
      </c>
      <c r="AK60" s="8" t="str">
        <f>IF($C60="","",SUMIF('TK CHAMTHI'!$P:$P,$C60,'TK CHAMTHI'!$R:$R))</f>
        <v/>
      </c>
      <c r="AL60" s="8" t="str">
        <f>IF($C60="","",SUMIF('TK CHAMTHI'!$Q:$Q,$C60,'TK CHAMTHI'!$R:$R))</f>
        <v/>
      </c>
      <c r="AM60" s="9" t="str">
        <f t="shared" si="9"/>
        <v/>
      </c>
      <c r="AN60" s="8" t="str">
        <f>IF(C60="","",SUMIF('TK CHAMTHI'!S:S,C60,'TK CHAMTHI'!U:U))</f>
        <v/>
      </c>
      <c r="AO60" s="8" t="str">
        <f>IF(C60="","",SUMIF('TK CHAMTHI'!T:T,C60,'TK CHAMTHI'!U:U))</f>
        <v/>
      </c>
      <c r="AP60" s="9" t="str">
        <f t="shared" si="10"/>
        <v/>
      </c>
      <c r="AQ60" s="9" t="str">
        <f>IF(C60="","",ROUND(SUMIF('QL THI'!G:G,C60,'QL THI'!H:H),1))</f>
        <v/>
      </c>
      <c r="AR60" s="9" t="str">
        <f>IF(C60="","",ROUND(SUMIF('QL THI'!E:E,C60,'QL THI'!F:F),1))</f>
        <v/>
      </c>
      <c r="AS60" s="28" t="str">
        <f t="shared" si="11"/>
        <v/>
      </c>
    </row>
    <row r="61" spans="1:45" s="35" customFormat="1" ht="23.1" customHeight="1">
      <c r="A61" s="6" t="str">
        <f>IF(C61="","",SUBTOTAL(3,$C$11:C61))</f>
        <v/>
      </c>
      <c r="B61" s="144"/>
      <c r="C61" s="145"/>
      <c r="D61" s="7" t="str">
        <f>IF($C61="","",SUMIF('TK DETHI'!$A:$A,$C61,'TK DETHI'!$B:$B))</f>
        <v/>
      </c>
      <c r="E61" s="7" t="str">
        <f>IF($C61="","",SUMIF('TK DETHI'!$C:$C,$C61,'TK DETHI'!$D:$D))</f>
        <v/>
      </c>
      <c r="F61" s="7" t="str">
        <f>IF($C61="","",SUMIF('TK DETHI'!$E:$E,$C61,'TK DETHI'!$F:$F))</f>
        <v/>
      </c>
      <c r="G61" s="7" t="str">
        <f>IF($C61="","",SUMIF('TK DETHI'!$G:$G,$C61,'TK DETHI'!$H:$H))</f>
        <v/>
      </c>
      <c r="H61" s="7" t="str">
        <f>IF($C61="","",SUMIF('TK DETHI'!$I:$I,$C61,'TK DETHI'!$J:$J))</f>
        <v/>
      </c>
      <c r="I61" s="7" t="str">
        <f>IF($C61="","",SUMIF('TK DETHI'!$K:$K,$C61,'TK DETHI'!$L:$L))</f>
        <v/>
      </c>
      <c r="J61" s="7" t="str">
        <f>IF($C61="","",SUMIF('TK DETHI'!$M:$M,$C61,'TK DETHI'!$N:$N))</f>
        <v/>
      </c>
      <c r="K61" s="7" t="str">
        <f>IF($C61="","",SUMIF('TK DETHI'!$O:$O,$C61,'TK DETHI'!$P:$P))</f>
        <v/>
      </c>
      <c r="L61" s="27" t="str">
        <f t="shared" si="2"/>
        <v/>
      </c>
      <c r="M61" s="8" t="str">
        <f>IF($C61="","",SUMIF('TK COITHI KTHP va Thi TN'!$A:$A,$C61,'TK COITHI KTHP va Thi TN'!$D:$D))</f>
        <v/>
      </c>
      <c r="N61" s="8" t="str">
        <f>IF($C61="","",SUMIF('TK COITHI KTHP va Thi TN'!$B:$B,$C61,'TK COITHI KTHP va Thi TN'!$D:$D))</f>
        <v/>
      </c>
      <c r="O61" s="8" t="str">
        <f>IF($C61="","",SUMIF('TK COITHI KTHP va Thi TN'!$E:$E,$C61,'TK COITHI KTHP va Thi TN'!$H:$H))</f>
        <v/>
      </c>
      <c r="P61" s="8" t="str">
        <f>IF($C61="","",SUMIF('TK COITHI KTHP va Thi TN'!$F:$F,$C61,'TK COITHI KTHP va Thi TN'!$H:$H))</f>
        <v/>
      </c>
      <c r="Q61" s="28" t="str">
        <f t="shared" si="3"/>
        <v/>
      </c>
      <c r="R61" s="8" t="str">
        <f>IF($C61="","",SUMIF('TK CHAMTHI'!$A:$A,$C61,'TK CHAMTHI'!$C:$C))</f>
        <v/>
      </c>
      <c r="S61" s="8" t="str">
        <f>IF($C61="","",SUMIF('TK CHAMTHI'!$B:$B,$C61,'TK CHAMTHI'!$C:$C))</f>
        <v/>
      </c>
      <c r="T61" s="8" t="str">
        <f>IF(C61="","",SUMIF('CHAM NV'!B:B,C61,'CHAM NV'!C:C))</f>
        <v/>
      </c>
      <c r="U61" s="9" t="str">
        <f t="shared" si="4"/>
        <v/>
      </c>
      <c r="V61" s="8" t="str">
        <f>IF($C61="","",SUMIF('TK CHAMTHI'!$D:$D,$C61,'TK CHAMTHI'!$F:$F))</f>
        <v/>
      </c>
      <c r="W61" s="8" t="str">
        <f>IF($C61="","",SUMIF('TK CHAMTHI'!$E:$E,$C61,'TK CHAMTHI'!$F:$F))</f>
        <v/>
      </c>
      <c r="X61" s="8" t="str">
        <f>IF(C61="","",SUMIF('CHAM NV'!G:G,C61,'CHAM NV'!H:H))</f>
        <v/>
      </c>
      <c r="Y61" s="9" t="str">
        <f t="shared" si="5"/>
        <v/>
      </c>
      <c r="Z61" s="8" t="str">
        <f>IF($C61="","",SUMIF('TK CHAMTHI'!$G:$G,$C61,'TK CHAMTHI'!$I:$I))</f>
        <v/>
      </c>
      <c r="AA61" s="8" t="str">
        <f>IF($C61="","",SUMIF('TK CHAMTHI'!$H:$H,$C61,'TK CHAMTHI'!$I:$I))</f>
        <v/>
      </c>
      <c r="AB61" s="8" t="str">
        <f>IF(C61="","",SUMIF('CHAM NV'!E:E,C61,'CHAM NV'!F:F))</f>
        <v/>
      </c>
      <c r="AC61" s="9" t="str">
        <f t="shared" si="6"/>
        <v/>
      </c>
      <c r="AD61" s="8" t="str">
        <f>IF($C61="","",SUMIF('TK CHAMTHI'!$J:$J,$C61,'TK CHAMTHI'!$L:$L))</f>
        <v/>
      </c>
      <c r="AE61" s="8" t="str">
        <f>IF($C61="","",SUMIF('TK CHAMTHI'!$K:$K,$C61,'TK CHAMTHI'!$L:$L))</f>
        <v/>
      </c>
      <c r="AF61" s="8" t="str">
        <f>IF(C61="","",SUMIF('CHAM NV'!I:I,C61,'CHAM NV'!J:J))</f>
        <v/>
      </c>
      <c r="AG61" s="9" t="str">
        <f t="shared" si="7"/>
        <v/>
      </c>
      <c r="AH61" s="8" t="str">
        <f>IF($C61="","",SUMIF('TK CHAMTHI'!$M:$M,$C61,'TK CHAMTHI'!$O:$O))</f>
        <v/>
      </c>
      <c r="AI61" s="8" t="str">
        <f>IF($C61="","",SUMIF('TK CHAMTHI'!$N:$N,$C61,'TK CHAMTHI'!$O:$O))</f>
        <v/>
      </c>
      <c r="AJ61" s="9" t="str">
        <f t="shared" si="8"/>
        <v/>
      </c>
      <c r="AK61" s="8" t="str">
        <f>IF($C61="","",SUMIF('TK CHAMTHI'!$P:$P,$C61,'TK CHAMTHI'!$R:$R))</f>
        <v/>
      </c>
      <c r="AL61" s="8" t="str">
        <f>IF($C61="","",SUMIF('TK CHAMTHI'!$Q:$Q,$C61,'TK CHAMTHI'!$R:$R))</f>
        <v/>
      </c>
      <c r="AM61" s="9" t="str">
        <f t="shared" si="9"/>
        <v/>
      </c>
      <c r="AN61" s="8" t="str">
        <f>IF(C61="","",SUMIF('TK CHAMTHI'!S:S,C61,'TK CHAMTHI'!U:U))</f>
        <v/>
      </c>
      <c r="AO61" s="8" t="str">
        <f>IF(C61="","",SUMIF('TK CHAMTHI'!T:T,C61,'TK CHAMTHI'!U:U))</f>
        <v/>
      </c>
      <c r="AP61" s="9" t="str">
        <f t="shared" si="10"/>
        <v/>
      </c>
      <c r="AQ61" s="9" t="str">
        <f>IF(C61="","",ROUND(SUMIF('QL THI'!G:G,C61,'QL THI'!H:H),1))</f>
        <v/>
      </c>
      <c r="AR61" s="9" t="str">
        <f>IF(C61="","",ROUND(SUMIF('QL THI'!E:E,C61,'QL THI'!F:F),1))</f>
        <v/>
      </c>
      <c r="AS61" s="28" t="str">
        <f t="shared" si="11"/>
        <v/>
      </c>
    </row>
    <row r="62" spans="1:45" s="35" customFormat="1" ht="23.1" customHeight="1">
      <c r="A62" s="6" t="str">
        <f>IF(C62="","",SUBTOTAL(3,$C$11:C62))</f>
        <v/>
      </c>
      <c r="B62" s="144"/>
      <c r="C62" s="145"/>
      <c r="D62" s="7" t="str">
        <f>IF($C62="","",SUMIF('TK DETHI'!$A:$A,$C62,'TK DETHI'!$B:$B))</f>
        <v/>
      </c>
      <c r="E62" s="7" t="str">
        <f>IF($C62="","",SUMIF('TK DETHI'!$C:$C,$C62,'TK DETHI'!$D:$D))</f>
        <v/>
      </c>
      <c r="F62" s="7" t="str">
        <f>IF($C62="","",SUMIF('TK DETHI'!$E:$E,$C62,'TK DETHI'!$F:$F))</f>
        <v/>
      </c>
      <c r="G62" s="7" t="str">
        <f>IF($C62="","",SUMIF('TK DETHI'!$G:$G,$C62,'TK DETHI'!$H:$H))</f>
        <v/>
      </c>
      <c r="H62" s="7" t="str">
        <f>IF($C62="","",SUMIF('TK DETHI'!$I:$I,$C62,'TK DETHI'!$J:$J))</f>
        <v/>
      </c>
      <c r="I62" s="7" t="str">
        <f>IF($C62="","",SUMIF('TK DETHI'!$K:$K,$C62,'TK DETHI'!$L:$L))</f>
        <v/>
      </c>
      <c r="J62" s="7" t="str">
        <f>IF($C62="","",SUMIF('TK DETHI'!$M:$M,$C62,'TK DETHI'!$N:$N))</f>
        <v/>
      </c>
      <c r="K62" s="7" t="str">
        <f>IF($C62="","",SUMIF('TK DETHI'!$O:$O,$C62,'TK DETHI'!$P:$P))</f>
        <v/>
      </c>
      <c r="L62" s="27" t="str">
        <f t="shared" si="2"/>
        <v/>
      </c>
      <c r="M62" s="8" t="str">
        <f>IF($C62="","",SUMIF('TK COITHI KTHP va Thi TN'!$A:$A,$C62,'TK COITHI KTHP va Thi TN'!$D:$D))</f>
        <v/>
      </c>
      <c r="N62" s="8" t="str">
        <f>IF($C62="","",SUMIF('TK COITHI KTHP va Thi TN'!$B:$B,$C62,'TK COITHI KTHP va Thi TN'!$D:$D))</f>
        <v/>
      </c>
      <c r="O62" s="8" t="str">
        <f>IF($C62="","",SUMIF('TK COITHI KTHP va Thi TN'!$E:$E,$C62,'TK COITHI KTHP va Thi TN'!$H:$H))</f>
        <v/>
      </c>
      <c r="P62" s="8" t="str">
        <f>IF($C62="","",SUMIF('TK COITHI KTHP va Thi TN'!$F:$F,$C62,'TK COITHI KTHP va Thi TN'!$H:$H))</f>
        <v/>
      </c>
      <c r="Q62" s="28" t="str">
        <f t="shared" si="3"/>
        <v/>
      </c>
      <c r="R62" s="8" t="str">
        <f>IF($C62="","",SUMIF('TK CHAMTHI'!$A:$A,$C62,'TK CHAMTHI'!$C:$C))</f>
        <v/>
      </c>
      <c r="S62" s="8" t="str">
        <f>IF($C62="","",SUMIF('TK CHAMTHI'!$B:$B,$C62,'TK CHAMTHI'!$C:$C))</f>
        <v/>
      </c>
      <c r="T62" s="8" t="str">
        <f>IF(C62="","",SUMIF('CHAM NV'!B:B,C62,'CHAM NV'!C:C))</f>
        <v/>
      </c>
      <c r="U62" s="9" t="str">
        <f t="shared" si="4"/>
        <v/>
      </c>
      <c r="V62" s="8" t="str">
        <f>IF($C62="","",SUMIF('TK CHAMTHI'!$D:$D,$C62,'TK CHAMTHI'!$F:$F))</f>
        <v/>
      </c>
      <c r="W62" s="8" t="str">
        <f>IF($C62="","",SUMIF('TK CHAMTHI'!$E:$E,$C62,'TK CHAMTHI'!$F:$F))</f>
        <v/>
      </c>
      <c r="X62" s="8" t="str">
        <f>IF(C62="","",SUMIF('CHAM NV'!G:G,C62,'CHAM NV'!H:H))</f>
        <v/>
      </c>
      <c r="Y62" s="9" t="str">
        <f t="shared" si="5"/>
        <v/>
      </c>
      <c r="Z62" s="8" t="str">
        <f>IF($C62="","",SUMIF('TK CHAMTHI'!$G:$G,$C62,'TK CHAMTHI'!$I:$I))</f>
        <v/>
      </c>
      <c r="AA62" s="8" t="str">
        <f>IF($C62="","",SUMIF('TK CHAMTHI'!$H:$H,$C62,'TK CHAMTHI'!$I:$I))</f>
        <v/>
      </c>
      <c r="AB62" s="8" t="str">
        <f>IF(C62="","",SUMIF('CHAM NV'!E:E,C62,'CHAM NV'!F:F))</f>
        <v/>
      </c>
      <c r="AC62" s="9" t="str">
        <f t="shared" si="6"/>
        <v/>
      </c>
      <c r="AD62" s="8" t="str">
        <f>IF($C62="","",SUMIF('TK CHAMTHI'!$J:$J,$C62,'TK CHAMTHI'!$L:$L))</f>
        <v/>
      </c>
      <c r="AE62" s="8" t="str">
        <f>IF($C62="","",SUMIF('TK CHAMTHI'!$K:$K,$C62,'TK CHAMTHI'!$L:$L))</f>
        <v/>
      </c>
      <c r="AF62" s="8" t="str">
        <f>IF(C62="","",SUMIF('CHAM NV'!I:I,C62,'CHAM NV'!J:J))</f>
        <v/>
      </c>
      <c r="AG62" s="9" t="str">
        <f t="shared" si="7"/>
        <v/>
      </c>
      <c r="AH62" s="8" t="str">
        <f>IF($C62="","",SUMIF('TK CHAMTHI'!$M:$M,$C62,'TK CHAMTHI'!$O:$O))</f>
        <v/>
      </c>
      <c r="AI62" s="8" t="str">
        <f>IF($C62="","",SUMIF('TK CHAMTHI'!$N:$N,$C62,'TK CHAMTHI'!$O:$O))</f>
        <v/>
      </c>
      <c r="AJ62" s="9" t="str">
        <f t="shared" si="8"/>
        <v/>
      </c>
      <c r="AK62" s="8" t="str">
        <f>IF($C62="","",SUMIF('TK CHAMTHI'!$P:$P,$C62,'TK CHAMTHI'!$R:$R))</f>
        <v/>
      </c>
      <c r="AL62" s="8" t="str">
        <f>IF($C62="","",SUMIF('TK CHAMTHI'!$Q:$Q,$C62,'TK CHAMTHI'!$R:$R))</f>
        <v/>
      </c>
      <c r="AM62" s="9" t="str">
        <f t="shared" si="9"/>
        <v/>
      </c>
      <c r="AN62" s="8" t="str">
        <f>IF(C62="","",SUMIF('TK CHAMTHI'!S:S,C62,'TK CHAMTHI'!U:U))</f>
        <v/>
      </c>
      <c r="AO62" s="8" t="str">
        <f>IF(C62="","",SUMIF('TK CHAMTHI'!T:T,C62,'TK CHAMTHI'!U:U))</f>
        <v/>
      </c>
      <c r="AP62" s="9" t="str">
        <f t="shared" si="10"/>
        <v/>
      </c>
      <c r="AQ62" s="9" t="str">
        <f>IF(C62="","",ROUND(SUMIF('QL THI'!G:G,C62,'QL THI'!H:H),1))</f>
        <v/>
      </c>
      <c r="AR62" s="9" t="str">
        <f>IF(C62="","",ROUND(SUMIF('QL THI'!E:E,C62,'QL THI'!F:F),1))</f>
        <v/>
      </c>
      <c r="AS62" s="28" t="str">
        <f t="shared" si="11"/>
        <v/>
      </c>
    </row>
    <row r="63" spans="1:45" s="35" customFormat="1" ht="23.1" customHeight="1">
      <c r="A63" s="6" t="str">
        <f>IF(C63="","",SUBTOTAL(3,$C$11:C63))</f>
        <v/>
      </c>
      <c r="B63" s="144"/>
      <c r="C63" s="145"/>
      <c r="D63" s="7" t="str">
        <f>IF($C63="","",SUMIF('TK DETHI'!$A:$A,$C63,'TK DETHI'!$B:$B))</f>
        <v/>
      </c>
      <c r="E63" s="7" t="str">
        <f>IF($C63="","",SUMIF('TK DETHI'!$C:$C,$C63,'TK DETHI'!$D:$D))</f>
        <v/>
      </c>
      <c r="F63" s="7" t="str">
        <f>IF($C63="","",SUMIF('TK DETHI'!$E:$E,$C63,'TK DETHI'!$F:$F))</f>
        <v/>
      </c>
      <c r="G63" s="7" t="str">
        <f>IF($C63="","",SUMIF('TK DETHI'!$G:$G,$C63,'TK DETHI'!$H:$H))</f>
        <v/>
      </c>
      <c r="H63" s="7" t="str">
        <f>IF($C63="","",SUMIF('TK DETHI'!$I:$I,$C63,'TK DETHI'!$J:$J))</f>
        <v/>
      </c>
      <c r="I63" s="7" t="str">
        <f>IF($C63="","",SUMIF('TK DETHI'!$K:$K,$C63,'TK DETHI'!$L:$L))</f>
        <v/>
      </c>
      <c r="J63" s="7" t="str">
        <f>IF($C63="","",SUMIF('TK DETHI'!$M:$M,$C63,'TK DETHI'!$N:$N))</f>
        <v/>
      </c>
      <c r="K63" s="7" t="str">
        <f>IF($C63="","",SUMIF('TK DETHI'!$O:$O,$C63,'TK DETHI'!$P:$P))</f>
        <v/>
      </c>
      <c r="L63" s="27" t="str">
        <f t="shared" si="2"/>
        <v/>
      </c>
      <c r="M63" s="8" t="str">
        <f>IF($C63="","",SUMIF('TK COITHI KTHP va Thi TN'!$A:$A,$C63,'TK COITHI KTHP va Thi TN'!$D:$D))</f>
        <v/>
      </c>
      <c r="N63" s="8" t="str">
        <f>IF($C63="","",SUMIF('TK COITHI KTHP va Thi TN'!$B:$B,$C63,'TK COITHI KTHP va Thi TN'!$D:$D))</f>
        <v/>
      </c>
      <c r="O63" s="8" t="str">
        <f>IF($C63="","",SUMIF('TK COITHI KTHP va Thi TN'!$E:$E,$C63,'TK COITHI KTHP va Thi TN'!$H:$H))</f>
        <v/>
      </c>
      <c r="P63" s="8" t="str">
        <f>IF($C63="","",SUMIF('TK COITHI KTHP va Thi TN'!$F:$F,$C63,'TK COITHI KTHP va Thi TN'!$H:$H))</f>
        <v/>
      </c>
      <c r="Q63" s="28" t="str">
        <f t="shared" si="3"/>
        <v/>
      </c>
      <c r="R63" s="8" t="str">
        <f>IF($C63="","",SUMIF('TK CHAMTHI'!$A:$A,$C63,'TK CHAMTHI'!$C:$C))</f>
        <v/>
      </c>
      <c r="S63" s="8" t="str">
        <f>IF($C63="","",SUMIF('TK CHAMTHI'!$B:$B,$C63,'TK CHAMTHI'!$C:$C))</f>
        <v/>
      </c>
      <c r="T63" s="8" t="str">
        <f>IF(C63="","",SUMIF('CHAM NV'!B:B,C63,'CHAM NV'!C:C))</f>
        <v/>
      </c>
      <c r="U63" s="9" t="str">
        <f t="shared" si="4"/>
        <v/>
      </c>
      <c r="V63" s="8" t="str">
        <f>IF($C63="","",SUMIF('TK CHAMTHI'!$D:$D,$C63,'TK CHAMTHI'!$F:$F))</f>
        <v/>
      </c>
      <c r="W63" s="8" t="str">
        <f>IF($C63="","",SUMIF('TK CHAMTHI'!$E:$E,$C63,'TK CHAMTHI'!$F:$F))</f>
        <v/>
      </c>
      <c r="X63" s="8" t="str">
        <f>IF(C63="","",SUMIF('CHAM NV'!G:G,C63,'CHAM NV'!H:H))</f>
        <v/>
      </c>
      <c r="Y63" s="9" t="str">
        <f t="shared" si="5"/>
        <v/>
      </c>
      <c r="Z63" s="8" t="str">
        <f>IF($C63="","",SUMIF('TK CHAMTHI'!$G:$G,$C63,'TK CHAMTHI'!$I:$I))</f>
        <v/>
      </c>
      <c r="AA63" s="8" t="str">
        <f>IF($C63="","",SUMIF('TK CHAMTHI'!$H:$H,$C63,'TK CHAMTHI'!$I:$I))</f>
        <v/>
      </c>
      <c r="AB63" s="8" t="str">
        <f>IF(C63="","",SUMIF('CHAM NV'!E:E,C63,'CHAM NV'!F:F))</f>
        <v/>
      </c>
      <c r="AC63" s="9" t="str">
        <f t="shared" si="6"/>
        <v/>
      </c>
      <c r="AD63" s="8" t="str">
        <f>IF($C63="","",SUMIF('TK CHAMTHI'!$J:$J,$C63,'TK CHAMTHI'!$L:$L))</f>
        <v/>
      </c>
      <c r="AE63" s="8" t="str">
        <f>IF($C63="","",SUMIF('TK CHAMTHI'!$K:$K,$C63,'TK CHAMTHI'!$L:$L))</f>
        <v/>
      </c>
      <c r="AF63" s="8" t="str">
        <f>IF(C63="","",SUMIF('CHAM NV'!I:I,C63,'CHAM NV'!J:J))</f>
        <v/>
      </c>
      <c r="AG63" s="9" t="str">
        <f t="shared" si="7"/>
        <v/>
      </c>
      <c r="AH63" s="8" t="str">
        <f>IF($C63="","",SUMIF('TK CHAMTHI'!$M:$M,$C63,'TK CHAMTHI'!$O:$O))</f>
        <v/>
      </c>
      <c r="AI63" s="8" t="str">
        <f>IF($C63="","",SUMIF('TK CHAMTHI'!$N:$N,$C63,'TK CHAMTHI'!$O:$O))</f>
        <v/>
      </c>
      <c r="AJ63" s="9" t="str">
        <f t="shared" si="8"/>
        <v/>
      </c>
      <c r="AK63" s="8" t="str">
        <f>IF($C63="","",SUMIF('TK CHAMTHI'!$P:$P,$C63,'TK CHAMTHI'!$R:$R))</f>
        <v/>
      </c>
      <c r="AL63" s="8" t="str">
        <f>IF($C63="","",SUMIF('TK CHAMTHI'!$Q:$Q,$C63,'TK CHAMTHI'!$R:$R))</f>
        <v/>
      </c>
      <c r="AM63" s="9" t="str">
        <f t="shared" si="9"/>
        <v/>
      </c>
      <c r="AN63" s="8" t="str">
        <f>IF(C63="","",SUMIF('TK CHAMTHI'!S:S,C63,'TK CHAMTHI'!U:U))</f>
        <v/>
      </c>
      <c r="AO63" s="8" t="str">
        <f>IF(C63="","",SUMIF('TK CHAMTHI'!T:T,C63,'TK CHAMTHI'!U:U))</f>
        <v/>
      </c>
      <c r="AP63" s="9" t="str">
        <f t="shared" si="10"/>
        <v/>
      </c>
      <c r="AQ63" s="9" t="str">
        <f>IF(C63="","",ROUND(SUMIF('QL THI'!G:G,C63,'QL THI'!H:H),1))</f>
        <v/>
      </c>
      <c r="AR63" s="9" t="str">
        <f>IF(C63="","",ROUND(SUMIF('QL THI'!E:E,C63,'QL THI'!F:F),1))</f>
        <v/>
      </c>
      <c r="AS63" s="28" t="str">
        <f t="shared" si="11"/>
        <v/>
      </c>
    </row>
    <row r="64" spans="1:45" s="35" customFormat="1" ht="23.1" customHeight="1">
      <c r="A64" s="6" t="str">
        <f>IF(C64="","",SUBTOTAL(3,$C$11:C64))</f>
        <v/>
      </c>
      <c r="B64" s="144"/>
      <c r="C64" s="145"/>
      <c r="D64" s="7" t="str">
        <f>IF($C64="","",SUMIF('TK DETHI'!$A:$A,$C64,'TK DETHI'!$B:$B))</f>
        <v/>
      </c>
      <c r="E64" s="7" t="str">
        <f>IF($C64="","",SUMIF('TK DETHI'!$C:$C,$C64,'TK DETHI'!$D:$D))</f>
        <v/>
      </c>
      <c r="F64" s="7" t="str">
        <f>IF($C64="","",SUMIF('TK DETHI'!$E:$E,$C64,'TK DETHI'!$F:$F))</f>
        <v/>
      </c>
      <c r="G64" s="7" t="str">
        <f>IF($C64="","",SUMIF('TK DETHI'!$G:$G,$C64,'TK DETHI'!$H:$H))</f>
        <v/>
      </c>
      <c r="H64" s="7" t="str">
        <f>IF($C64="","",SUMIF('TK DETHI'!$I:$I,$C64,'TK DETHI'!$J:$J))</f>
        <v/>
      </c>
      <c r="I64" s="7" t="str">
        <f>IF($C64="","",SUMIF('TK DETHI'!$K:$K,$C64,'TK DETHI'!$L:$L))</f>
        <v/>
      </c>
      <c r="J64" s="7" t="str">
        <f>IF($C64="","",SUMIF('TK DETHI'!$M:$M,$C64,'TK DETHI'!$N:$N))</f>
        <v/>
      </c>
      <c r="K64" s="7" t="str">
        <f>IF($C64="","",SUMIF('TK DETHI'!$O:$O,$C64,'TK DETHI'!$P:$P))</f>
        <v/>
      </c>
      <c r="L64" s="27" t="str">
        <f t="shared" si="2"/>
        <v/>
      </c>
      <c r="M64" s="8" t="str">
        <f>IF($C64="","",SUMIF('TK COITHI KTHP va Thi TN'!$A:$A,$C64,'TK COITHI KTHP va Thi TN'!$D:$D))</f>
        <v/>
      </c>
      <c r="N64" s="8" t="str">
        <f>IF($C64="","",SUMIF('TK COITHI KTHP va Thi TN'!$B:$B,$C64,'TK COITHI KTHP va Thi TN'!$D:$D))</f>
        <v/>
      </c>
      <c r="O64" s="8" t="str">
        <f>IF($C64="","",SUMIF('TK COITHI KTHP va Thi TN'!$E:$E,$C64,'TK COITHI KTHP va Thi TN'!$H:$H))</f>
        <v/>
      </c>
      <c r="P64" s="8" t="str">
        <f>IF($C64="","",SUMIF('TK COITHI KTHP va Thi TN'!$F:$F,$C64,'TK COITHI KTHP va Thi TN'!$H:$H))</f>
        <v/>
      </c>
      <c r="Q64" s="28" t="str">
        <f t="shared" si="3"/>
        <v/>
      </c>
      <c r="R64" s="8" t="str">
        <f>IF($C64="","",SUMIF('TK CHAMTHI'!$A:$A,$C64,'TK CHAMTHI'!$C:$C))</f>
        <v/>
      </c>
      <c r="S64" s="8" t="str">
        <f>IF($C64="","",SUMIF('TK CHAMTHI'!$B:$B,$C64,'TK CHAMTHI'!$C:$C))</f>
        <v/>
      </c>
      <c r="T64" s="8" t="str">
        <f>IF(C64="","",SUMIF('CHAM NV'!B:B,C64,'CHAM NV'!C:C))</f>
        <v/>
      </c>
      <c r="U64" s="9" t="str">
        <f t="shared" si="4"/>
        <v/>
      </c>
      <c r="V64" s="8" t="str">
        <f>IF($C64="","",SUMIF('TK CHAMTHI'!$D:$D,$C64,'TK CHAMTHI'!$F:$F))</f>
        <v/>
      </c>
      <c r="W64" s="8" t="str">
        <f>IF($C64="","",SUMIF('TK CHAMTHI'!$E:$E,$C64,'TK CHAMTHI'!$F:$F))</f>
        <v/>
      </c>
      <c r="X64" s="8" t="str">
        <f>IF(C64="","",SUMIF('CHAM NV'!G:G,C64,'CHAM NV'!H:H))</f>
        <v/>
      </c>
      <c r="Y64" s="9" t="str">
        <f t="shared" si="5"/>
        <v/>
      </c>
      <c r="Z64" s="8" t="str">
        <f>IF($C64="","",SUMIF('TK CHAMTHI'!$G:$G,$C64,'TK CHAMTHI'!$I:$I))</f>
        <v/>
      </c>
      <c r="AA64" s="8" t="str">
        <f>IF($C64="","",SUMIF('TK CHAMTHI'!$H:$H,$C64,'TK CHAMTHI'!$I:$I))</f>
        <v/>
      </c>
      <c r="AB64" s="8" t="str">
        <f>IF(C64="","",SUMIF('CHAM NV'!E:E,C64,'CHAM NV'!F:F))</f>
        <v/>
      </c>
      <c r="AC64" s="9" t="str">
        <f t="shared" si="6"/>
        <v/>
      </c>
      <c r="AD64" s="8" t="str">
        <f>IF($C64="","",SUMIF('TK CHAMTHI'!$J:$J,$C64,'TK CHAMTHI'!$L:$L))</f>
        <v/>
      </c>
      <c r="AE64" s="8" t="str">
        <f>IF($C64="","",SUMIF('TK CHAMTHI'!$K:$K,$C64,'TK CHAMTHI'!$L:$L))</f>
        <v/>
      </c>
      <c r="AF64" s="8" t="str">
        <f>IF(C64="","",SUMIF('CHAM NV'!I:I,C64,'CHAM NV'!J:J))</f>
        <v/>
      </c>
      <c r="AG64" s="9" t="str">
        <f t="shared" si="7"/>
        <v/>
      </c>
      <c r="AH64" s="8" t="str">
        <f>IF($C64="","",SUMIF('TK CHAMTHI'!$M:$M,$C64,'TK CHAMTHI'!$O:$O))</f>
        <v/>
      </c>
      <c r="AI64" s="8" t="str">
        <f>IF($C64="","",SUMIF('TK CHAMTHI'!$N:$N,$C64,'TK CHAMTHI'!$O:$O))</f>
        <v/>
      </c>
      <c r="AJ64" s="9" t="str">
        <f t="shared" si="8"/>
        <v/>
      </c>
      <c r="AK64" s="8" t="str">
        <f>IF($C64="","",SUMIF('TK CHAMTHI'!$P:$P,$C64,'TK CHAMTHI'!$R:$R))</f>
        <v/>
      </c>
      <c r="AL64" s="8" t="str">
        <f>IF($C64="","",SUMIF('TK CHAMTHI'!$Q:$Q,$C64,'TK CHAMTHI'!$R:$R))</f>
        <v/>
      </c>
      <c r="AM64" s="9" t="str">
        <f t="shared" si="9"/>
        <v/>
      </c>
      <c r="AN64" s="8" t="str">
        <f>IF(C64="","",SUMIF('TK CHAMTHI'!S:S,C64,'TK CHAMTHI'!U:U))</f>
        <v/>
      </c>
      <c r="AO64" s="8" t="str">
        <f>IF(C64="","",SUMIF('TK CHAMTHI'!T:T,C64,'TK CHAMTHI'!U:U))</f>
        <v/>
      </c>
      <c r="AP64" s="9" t="str">
        <f t="shared" si="10"/>
        <v/>
      </c>
      <c r="AQ64" s="9" t="str">
        <f>IF(C64="","",ROUND(SUMIF('QL THI'!G:G,C64,'QL THI'!H:H),1))</f>
        <v/>
      </c>
      <c r="AR64" s="9" t="str">
        <f>IF(C64="","",ROUND(SUMIF('QL THI'!E:E,C64,'QL THI'!F:F),1))</f>
        <v/>
      </c>
      <c r="AS64" s="28" t="str">
        <f t="shared" si="11"/>
        <v/>
      </c>
    </row>
    <row r="65" spans="1:45" s="35" customFormat="1" ht="23.1" customHeight="1">
      <c r="A65" s="6" t="str">
        <f>IF(C65="","",SUBTOTAL(3,$C$11:C65))</f>
        <v/>
      </c>
      <c r="B65" s="144"/>
      <c r="C65" s="145"/>
      <c r="D65" s="7" t="str">
        <f>IF($C65="","",SUMIF('TK DETHI'!$A:$A,$C65,'TK DETHI'!$B:$B))</f>
        <v/>
      </c>
      <c r="E65" s="7" t="str">
        <f>IF($C65="","",SUMIF('TK DETHI'!$C:$C,$C65,'TK DETHI'!$D:$D))</f>
        <v/>
      </c>
      <c r="F65" s="7" t="str">
        <f>IF($C65="","",SUMIF('TK DETHI'!$E:$E,$C65,'TK DETHI'!$F:$F))</f>
        <v/>
      </c>
      <c r="G65" s="7" t="str">
        <f>IF($C65="","",SUMIF('TK DETHI'!$G:$G,$C65,'TK DETHI'!$H:$H))</f>
        <v/>
      </c>
      <c r="H65" s="7" t="str">
        <f>IF($C65="","",SUMIF('TK DETHI'!$I:$I,$C65,'TK DETHI'!$J:$J))</f>
        <v/>
      </c>
      <c r="I65" s="7" t="str">
        <f>IF($C65="","",SUMIF('TK DETHI'!$K:$K,$C65,'TK DETHI'!$L:$L))</f>
        <v/>
      </c>
      <c r="J65" s="7" t="str">
        <f>IF($C65="","",SUMIF('TK DETHI'!$M:$M,$C65,'TK DETHI'!$N:$N))</f>
        <v/>
      </c>
      <c r="K65" s="7" t="str">
        <f>IF($C65="","",SUMIF('TK DETHI'!$O:$O,$C65,'TK DETHI'!$P:$P))</f>
        <v/>
      </c>
      <c r="L65" s="27" t="str">
        <f t="shared" si="2"/>
        <v/>
      </c>
      <c r="M65" s="8" t="str">
        <f>IF($C65="","",SUMIF('TK COITHI KTHP va Thi TN'!$A:$A,$C65,'TK COITHI KTHP va Thi TN'!$D:$D))</f>
        <v/>
      </c>
      <c r="N65" s="8" t="str">
        <f>IF($C65="","",SUMIF('TK COITHI KTHP va Thi TN'!$B:$B,$C65,'TK COITHI KTHP va Thi TN'!$D:$D))</f>
        <v/>
      </c>
      <c r="O65" s="8" t="str">
        <f>IF($C65="","",SUMIF('TK COITHI KTHP va Thi TN'!$E:$E,$C65,'TK COITHI KTHP va Thi TN'!$H:$H))</f>
        <v/>
      </c>
      <c r="P65" s="8" t="str">
        <f>IF($C65="","",SUMIF('TK COITHI KTHP va Thi TN'!$F:$F,$C65,'TK COITHI KTHP va Thi TN'!$H:$H))</f>
        <v/>
      </c>
      <c r="Q65" s="28" t="str">
        <f t="shared" si="3"/>
        <v/>
      </c>
      <c r="R65" s="8" t="str">
        <f>IF($C65="","",SUMIF('TK CHAMTHI'!$A:$A,$C65,'TK CHAMTHI'!$C:$C))</f>
        <v/>
      </c>
      <c r="S65" s="8" t="str">
        <f>IF($C65="","",SUMIF('TK CHAMTHI'!$B:$B,$C65,'TK CHAMTHI'!$C:$C))</f>
        <v/>
      </c>
      <c r="T65" s="8" t="str">
        <f>IF(C65="","",SUMIF('CHAM NV'!B:B,C65,'CHAM NV'!C:C))</f>
        <v/>
      </c>
      <c r="U65" s="9" t="str">
        <f t="shared" si="4"/>
        <v/>
      </c>
      <c r="V65" s="8" t="str">
        <f>IF($C65="","",SUMIF('TK CHAMTHI'!$D:$D,$C65,'TK CHAMTHI'!$F:$F))</f>
        <v/>
      </c>
      <c r="W65" s="8" t="str">
        <f>IF($C65="","",SUMIF('TK CHAMTHI'!$E:$E,$C65,'TK CHAMTHI'!$F:$F))</f>
        <v/>
      </c>
      <c r="X65" s="8" t="str">
        <f>IF(C65="","",SUMIF('CHAM NV'!G:G,C65,'CHAM NV'!H:H))</f>
        <v/>
      </c>
      <c r="Y65" s="9" t="str">
        <f t="shared" si="5"/>
        <v/>
      </c>
      <c r="Z65" s="8" t="str">
        <f>IF($C65="","",SUMIF('TK CHAMTHI'!$G:$G,$C65,'TK CHAMTHI'!$I:$I))</f>
        <v/>
      </c>
      <c r="AA65" s="8" t="str">
        <f>IF($C65="","",SUMIF('TK CHAMTHI'!$H:$H,$C65,'TK CHAMTHI'!$I:$I))</f>
        <v/>
      </c>
      <c r="AB65" s="8" t="str">
        <f>IF(C65="","",SUMIF('CHAM NV'!E:E,C65,'CHAM NV'!F:F))</f>
        <v/>
      </c>
      <c r="AC65" s="9" t="str">
        <f t="shared" si="6"/>
        <v/>
      </c>
      <c r="AD65" s="8" t="str">
        <f>IF($C65="","",SUMIF('TK CHAMTHI'!$J:$J,$C65,'TK CHAMTHI'!$L:$L))</f>
        <v/>
      </c>
      <c r="AE65" s="8" t="str">
        <f>IF($C65="","",SUMIF('TK CHAMTHI'!$K:$K,$C65,'TK CHAMTHI'!$L:$L))</f>
        <v/>
      </c>
      <c r="AF65" s="8" t="str">
        <f>IF(C65="","",SUMIF('CHAM NV'!I:I,C65,'CHAM NV'!J:J))</f>
        <v/>
      </c>
      <c r="AG65" s="9" t="str">
        <f t="shared" si="7"/>
        <v/>
      </c>
      <c r="AH65" s="8" t="str">
        <f>IF($C65="","",SUMIF('TK CHAMTHI'!$M:$M,$C65,'TK CHAMTHI'!$O:$O))</f>
        <v/>
      </c>
      <c r="AI65" s="8" t="str">
        <f>IF($C65="","",SUMIF('TK CHAMTHI'!$N:$N,$C65,'TK CHAMTHI'!$O:$O))</f>
        <v/>
      </c>
      <c r="AJ65" s="9" t="str">
        <f t="shared" si="8"/>
        <v/>
      </c>
      <c r="AK65" s="8" t="str">
        <f>IF($C65="","",SUMIF('TK CHAMTHI'!$P:$P,$C65,'TK CHAMTHI'!$R:$R))</f>
        <v/>
      </c>
      <c r="AL65" s="8" t="str">
        <f>IF($C65="","",SUMIF('TK CHAMTHI'!$Q:$Q,$C65,'TK CHAMTHI'!$R:$R))</f>
        <v/>
      </c>
      <c r="AM65" s="9" t="str">
        <f t="shared" si="9"/>
        <v/>
      </c>
      <c r="AN65" s="8" t="str">
        <f>IF(C65="","",SUMIF('TK CHAMTHI'!S:S,C65,'TK CHAMTHI'!U:U))</f>
        <v/>
      </c>
      <c r="AO65" s="8" t="str">
        <f>IF(C65="","",SUMIF('TK CHAMTHI'!T:T,C65,'TK CHAMTHI'!U:U))</f>
        <v/>
      </c>
      <c r="AP65" s="9" t="str">
        <f t="shared" si="10"/>
        <v/>
      </c>
      <c r="AQ65" s="9" t="str">
        <f>IF(C65="","",ROUND(SUMIF('QL THI'!G:G,C65,'QL THI'!H:H),1))</f>
        <v/>
      </c>
      <c r="AR65" s="9" t="str">
        <f>IF(C65="","",ROUND(SUMIF('QL THI'!E:E,C65,'QL THI'!F:F),1))</f>
        <v/>
      </c>
      <c r="AS65" s="28" t="str">
        <f t="shared" si="11"/>
        <v/>
      </c>
    </row>
    <row r="66" spans="1:45" s="35" customFormat="1" ht="23.1" customHeight="1">
      <c r="A66" s="6" t="str">
        <f>IF(C66="","",SUBTOTAL(3,$C$11:C66))</f>
        <v/>
      </c>
      <c r="B66" s="144"/>
      <c r="C66" s="145"/>
      <c r="D66" s="7" t="str">
        <f>IF($C66="","",SUMIF('TK DETHI'!$A:$A,$C66,'TK DETHI'!$B:$B))</f>
        <v/>
      </c>
      <c r="E66" s="7" t="str">
        <f>IF($C66="","",SUMIF('TK DETHI'!$C:$C,$C66,'TK DETHI'!$D:$D))</f>
        <v/>
      </c>
      <c r="F66" s="7" t="str">
        <f>IF($C66="","",SUMIF('TK DETHI'!$E:$E,$C66,'TK DETHI'!$F:$F))</f>
        <v/>
      </c>
      <c r="G66" s="7" t="str">
        <f>IF($C66="","",SUMIF('TK DETHI'!$G:$G,$C66,'TK DETHI'!$H:$H))</f>
        <v/>
      </c>
      <c r="H66" s="7" t="str">
        <f>IF($C66="","",SUMIF('TK DETHI'!$I:$I,$C66,'TK DETHI'!$J:$J))</f>
        <v/>
      </c>
      <c r="I66" s="7" t="str">
        <f>IF($C66="","",SUMIF('TK DETHI'!$K:$K,$C66,'TK DETHI'!$L:$L))</f>
        <v/>
      </c>
      <c r="J66" s="7" t="str">
        <f>IF($C66="","",SUMIF('TK DETHI'!$M:$M,$C66,'TK DETHI'!$N:$N))</f>
        <v/>
      </c>
      <c r="K66" s="7" t="str">
        <f>IF($C66="","",SUMIF('TK DETHI'!$O:$O,$C66,'TK DETHI'!$P:$P))</f>
        <v/>
      </c>
      <c r="L66" s="27" t="str">
        <f t="shared" si="2"/>
        <v/>
      </c>
      <c r="M66" s="8" t="str">
        <f>IF($C66="","",SUMIF('TK COITHI KTHP va Thi TN'!$A:$A,$C66,'TK COITHI KTHP va Thi TN'!$D:$D))</f>
        <v/>
      </c>
      <c r="N66" s="8" t="str">
        <f>IF($C66="","",SUMIF('TK COITHI KTHP va Thi TN'!$B:$B,$C66,'TK COITHI KTHP va Thi TN'!$D:$D))</f>
        <v/>
      </c>
      <c r="O66" s="8" t="str">
        <f>IF($C66="","",SUMIF('TK COITHI KTHP va Thi TN'!$E:$E,$C66,'TK COITHI KTHP va Thi TN'!$H:$H))</f>
        <v/>
      </c>
      <c r="P66" s="8" t="str">
        <f>IF($C66="","",SUMIF('TK COITHI KTHP va Thi TN'!$F:$F,$C66,'TK COITHI KTHP va Thi TN'!$H:$H))</f>
        <v/>
      </c>
      <c r="Q66" s="28" t="str">
        <f t="shared" si="3"/>
        <v/>
      </c>
      <c r="R66" s="8" t="str">
        <f>IF($C66="","",SUMIF('TK CHAMTHI'!$A:$A,$C66,'TK CHAMTHI'!$C:$C))</f>
        <v/>
      </c>
      <c r="S66" s="8" t="str">
        <f>IF($C66="","",SUMIF('TK CHAMTHI'!$B:$B,$C66,'TK CHAMTHI'!$C:$C))</f>
        <v/>
      </c>
      <c r="T66" s="8" t="str">
        <f>IF(C66="","",SUMIF('CHAM NV'!B:B,C66,'CHAM NV'!C:C))</f>
        <v/>
      </c>
      <c r="U66" s="9" t="str">
        <f t="shared" si="4"/>
        <v/>
      </c>
      <c r="V66" s="8" t="str">
        <f>IF($C66="","",SUMIF('TK CHAMTHI'!$D:$D,$C66,'TK CHAMTHI'!$F:$F))</f>
        <v/>
      </c>
      <c r="W66" s="8" t="str">
        <f>IF($C66="","",SUMIF('TK CHAMTHI'!$E:$E,$C66,'TK CHAMTHI'!$F:$F))</f>
        <v/>
      </c>
      <c r="X66" s="8" t="str">
        <f>IF(C66="","",SUMIF('CHAM NV'!G:G,C66,'CHAM NV'!H:H))</f>
        <v/>
      </c>
      <c r="Y66" s="9" t="str">
        <f t="shared" si="5"/>
        <v/>
      </c>
      <c r="Z66" s="8" t="str">
        <f>IF($C66="","",SUMIF('TK CHAMTHI'!$G:$G,$C66,'TK CHAMTHI'!$I:$I))</f>
        <v/>
      </c>
      <c r="AA66" s="8" t="str">
        <f>IF($C66="","",SUMIF('TK CHAMTHI'!$H:$H,$C66,'TK CHAMTHI'!$I:$I))</f>
        <v/>
      </c>
      <c r="AB66" s="8" t="str">
        <f>IF(C66="","",SUMIF('CHAM NV'!E:E,C66,'CHAM NV'!F:F))</f>
        <v/>
      </c>
      <c r="AC66" s="9" t="str">
        <f t="shared" si="6"/>
        <v/>
      </c>
      <c r="AD66" s="8" t="str">
        <f>IF($C66="","",SUMIF('TK CHAMTHI'!$J:$J,$C66,'TK CHAMTHI'!$L:$L))</f>
        <v/>
      </c>
      <c r="AE66" s="8" t="str">
        <f>IF($C66="","",SUMIF('TK CHAMTHI'!$K:$K,$C66,'TK CHAMTHI'!$L:$L))</f>
        <v/>
      </c>
      <c r="AF66" s="8" t="str">
        <f>IF(C66="","",SUMIF('CHAM NV'!I:I,C66,'CHAM NV'!J:J))</f>
        <v/>
      </c>
      <c r="AG66" s="9" t="str">
        <f t="shared" si="7"/>
        <v/>
      </c>
      <c r="AH66" s="8" t="str">
        <f>IF($C66="","",SUMIF('TK CHAMTHI'!$M:$M,$C66,'TK CHAMTHI'!$O:$O))</f>
        <v/>
      </c>
      <c r="AI66" s="8" t="str">
        <f>IF($C66="","",SUMIF('TK CHAMTHI'!$N:$N,$C66,'TK CHAMTHI'!$O:$O))</f>
        <v/>
      </c>
      <c r="AJ66" s="9" t="str">
        <f t="shared" si="8"/>
        <v/>
      </c>
      <c r="AK66" s="8" t="str">
        <f>IF($C66="","",SUMIF('TK CHAMTHI'!$P:$P,$C66,'TK CHAMTHI'!$R:$R))</f>
        <v/>
      </c>
      <c r="AL66" s="8" t="str">
        <f>IF($C66="","",SUMIF('TK CHAMTHI'!$Q:$Q,$C66,'TK CHAMTHI'!$R:$R))</f>
        <v/>
      </c>
      <c r="AM66" s="9" t="str">
        <f t="shared" si="9"/>
        <v/>
      </c>
      <c r="AN66" s="8" t="str">
        <f>IF(C66="","",SUMIF('TK CHAMTHI'!S:S,C66,'TK CHAMTHI'!U:U))</f>
        <v/>
      </c>
      <c r="AO66" s="8" t="str">
        <f>IF(C66="","",SUMIF('TK CHAMTHI'!T:T,C66,'TK CHAMTHI'!U:U))</f>
        <v/>
      </c>
      <c r="AP66" s="9" t="str">
        <f t="shared" si="10"/>
        <v/>
      </c>
      <c r="AQ66" s="9" t="str">
        <f>IF(C66="","",ROUND(SUMIF('QL THI'!G:G,C66,'QL THI'!H:H),1))</f>
        <v/>
      </c>
      <c r="AR66" s="9" t="str">
        <f>IF(C66="","",ROUND(SUMIF('QL THI'!E:E,C66,'QL THI'!F:F),1))</f>
        <v/>
      </c>
      <c r="AS66" s="28" t="str">
        <f t="shared" si="11"/>
        <v/>
      </c>
    </row>
    <row r="67" spans="1:45" s="35" customFormat="1" ht="23.1" customHeight="1">
      <c r="A67" s="6" t="str">
        <f>IF(C67="","",SUBTOTAL(3,$C$11:C67))</f>
        <v/>
      </c>
      <c r="B67" s="144"/>
      <c r="C67" s="145"/>
      <c r="D67" s="7" t="str">
        <f>IF($C67="","",SUMIF('TK DETHI'!$A:$A,$C67,'TK DETHI'!$B:$B))</f>
        <v/>
      </c>
      <c r="E67" s="7" t="str">
        <f>IF($C67="","",SUMIF('TK DETHI'!$C:$C,$C67,'TK DETHI'!$D:$D))</f>
        <v/>
      </c>
      <c r="F67" s="7" t="str">
        <f>IF($C67="","",SUMIF('TK DETHI'!$E:$E,$C67,'TK DETHI'!$F:$F))</f>
        <v/>
      </c>
      <c r="G67" s="7" t="str">
        <f>IF($C67="","",SUMIF('TK DETHI'!$G:$G,$C67,'TK DETHI'!$H:$H))</f>
        <v/>
      </c>
      <c r="H67" s="7" t="str">
        <f>IF($C67="","",SUMIF('TK DETHI'!$I:$I,$C67,'TK DETHI'!$J:$J))</f>
        <v/>
      </c>
      <c r="I67" s="7" t="str">
        <f>IF($C67="","",SUMIF('TK DETHI'!$K:$K,$C67,'TK DETHI'!$L:$L))</f>
        <v/>
      </c>
      <c r="J67" s="7" t="str">
        <f>IF($C67="","",SUMIF('TK DETHI'!$M:$M,$C67,'TK DETHI'!$N:$N))</f>
        <v/>
      </c>
      <c r="K67" s="7" t="str">
        <f>IF($C67="","",SUMIF('TK DETHI'!$O:$O,$C67,'TK DETHI'!$P:$P))</f>
        <v/>
      </c>
      <c r="L67" s="27" t="str">
        <f t="shared" si="2"/>
        <v/>
      </c>
      <c r="M67" s="8" t="str">
        <f>IF($C67="","",SUMIF('TK COITHI KTHP va Thi TN'!$A:$A,$C67,'TK COITHI KTHP va Thi TN'!$D:$D))</f>
        <v/>
      </c>
      <c r="N67" s="8" t="str">
        <f>IF($C67="","",SUMIF('TK COITHI KTHP va Thi TN'!$B:$B,$C67,'TK COITHI KTHP va Thi TN'!$D:$D))</f>
        <v/>
      </c>
      <c r="O67" s="8" t="str">
        <f>IF($C67="","",SUMIF('TK COITHI KTHP va Thi TN'!$E:$E,$C67,'TK COITHI KTHP va Thi TN'!$H:$H))</f>
        <v/>
      </c>
      <c r="P67" s="8" t="str">
        <f>IF($C67="","",SUMIF('TK COITHI KTHP va Thi TN'!$F:$F,$C67,'TK COITHI KTHP va Thi TN'!$H:$H))</f>
        <v/>
      </c>
      <c r="Q67" s="28" t="str">
        <f t="shared" si="3"/>
        <v/>
      </c>
      <c r="R67" s="8" t="str">
        <f>IF($C67="","",SUMIF('TK CHAMTHI'!$A:$A,$C67,'TK CHAMTHI'!$C:$C))</f>
        <v/>
      </c>
      <c r="S67" s="8" t="str">
        <f>IF($C67="","",SUMIF('TK CHAMTHI'!$B:$B,$C67,'TK CHAMTHI'!$C:$C))</f>
        <v/>
      </c>
      <c r="T67" s="8" t="str">
        <f>IF(C67="","",SUMIF('CHAM NV'!B:B,C67,'CHAM NV'!C:C))</f>
        <v/>
      </c>
      <c r="U67" s="9" t="str">
        <f t="shared" si="4"/>
        <v/>
      </c>
      <c r="V67" s="8" t="str">
        <f>IF($C67="","",SUMIF('TK CHAMTHI'!$D:$D,$C67,'TK CHAMTHI'!$F:$F))</f>
        <v/>
      </c>
      <c r="W67" s="8" t="str">
        <f>IF($C67="","",SUMIF('TK CHAMTHI'!$E:$E,$C67,'TK CHAMTHI'!$F:$F))</f>
        <v/>
      </c>
      <c r="X67" s="8" t="str">
        <f>IF(C67="","",SUMIF('CHAM NV'!G:G,C67,'CHAM NV'!H:H))</f>
        <v/>
      </c>
      <c r="Y67" s="9" t="str">
        <f t="shared" si="5"/>
        <v/>
      </c>
      <c r="Z67" s="8" t="str">
        <f>IF($C67="","",SUMIF('TK CHAMTHI'!$G:$G,$C67,'TK CHAMTHI'!$I:$I))</f>
        <v/>
      </c>
      <c r="AA67" s="8" t="str">
        <f>IF($C67="","",SUMIF('TK CHAMTHI'!$H:$H,$C67,'TK CHAMTHI'!$I:$I))</f>
        <v/>
      </c>
      <c r="AB67" s="8" t="str">
        <f>IF(C67="","",SUMIF('CHAM NV'!E:E,C67,'CHAM NV'!F:F))</f>
        <v/>
      </c>
      <c r="AC67" s="9" t="str">
        <f t="shared" si="6"/>
        <v/>
      </c>
      <c r="AD67" s="8" t="str">
        <f>IF($C67="","",SUMIF('TK CHAMTHI'!$J:$J,$C67,'TK CHAMTHI'!$L:$L))</f>
        <v/>
      </c>
      <c r="AE67" s="8" t="str">
        <f>IF($C67="","",SUMIF('TK CHAMTHI'!$K:$K,$C67,'TK CHAMTHI'!$L:$L))</f>
        <v/>
      </c>
      <c r="AF67" s="8" t="str">
        <f>IF(C67="","",SUMIF('CHAM NV'!I:I,C67,'CHAM NV'!J:J))</f>
        <v/>
      </c>
      <c r="AG67" s="9" t="str">
        <f t="shared" si="7"/>
        <v/>
      </c>
      <c r="AH67" s="8" t="str">
        <f>IF($C67="","",SUMIF('TK CHAMTHI'!$M:$M,$C67,'TK CHAMTHI'!$O:$O))</f>
        <v/>
      </c>
      <c r="AI67" s="8" t="str">
        <f>IF($C67="","",SUMIF('TK CHAMTHI'!$N:$N,$C67,'TK CHAMTHI'!$O:$O))</f>
        <v/>
      </c>
      <c r="AJ67" s="9" t="str">
        <f t="shared" si="8"/>
        <v/>
      </c>
      <c r="AK67" s="8" t="str">
        <f>IF($C67="","",SUMIF('TK CHAMTHI'!$P:$P,$C67,'TK CHAMTHI'!$R:$R))</f>
        <v/>
      </c>
      <c r="AL67" s="8" t="str">
        <f>IF($C67="","",SUMIF('TK CHAMTHI'!$Q:$Q,$C67,'TK CHAMTHI'!$R:$R))</f>
        <v/>
      </c>
      <c r="AM67" s="9" t="str">
        <f t="shared" si="9"/>
        <v/>
      </c>
      <c r="AN67" s="8" t="str">
        <f>IF(C67="","",SUMIF('TK CHAMTHI'!S:S,C67,'TK CHAMTHI'!U:U))</f>
        <v/>
      </c>
      <c r="AO67" s="8" t="str">
        <f>IF(C67="","",SUMIF('TK CHAMTHI'!T:T,C67,'TK CHAMTHI'!U:U))</f>
        <v/>
      </c>
      <c r="AP67" s="9" t="str">
        <f t="shared" si="10"/>
        <v/>
      </c>
      <c r="AQ67" s="9" t="str">
        <f>IF(C67="","",ROUND(SUMIF('QL THI'!G:G,C67,'QL THI'!H:H),1))</f>
        <v/>
      </c>
      <c r="AR67" s="9" t="str">
        <f>IF(C67="","",ROUND(SUMIF('QL THI'!E:E,C67,'QL THI'!F:F),1))</f>
        <v/>
      </c>
      <c r="AS67" s="28" t="str">
        <f t="shared" si="11"/>
        <v/>
      </c>
    </row>
    <row r="68" spans="1:45" s="35" customFormat="1" ht="23.1" customHeight="1">
      <c r="A68" s="6" t="str">
        <f>IF(C68="","",SUBTOTAL(3,$C$11:C68))</f>
        <v/>
      </c>
      <c r="B68" s="144"/>
      <c r="C68" s="145"/>
      <c r="D68" s="7" t="str">
        <f>IF($C68="","",SUMIF('TK DETHI'!$A:$A,$C68,'TK DETHI'!$B:$B))</f>
        <v/>
      </c>
      <c r="E68" s="7" t="str">
        <f>IF($C68="","",SUMIF('TK DETHI'!$C:$C,$C68,'TK DETHI'!$D:$D))</f>
        <v/>
      </c>
      <c r="F68" s="7" t="str">
        <f>IF($C68="","",SUMIF('TK DETHI'!$E:$E,$C68,'TK DETHI'!$F:$F))</f>
        <v/>
      </c>
      <c r="G68" s="7" t="str">
        <f>IF($C68="","",SUMIF('TK DETHI'!$G:$G,$C68,'TK DETHI'!$H:$H))</f>
        <v/>
      </c>
      <c r="H68" s="7" t="str">
        <f>IF($C68="","",SUMIF('TK DETHI'!$I:$I,$C68,'TK DETHI'!$J:$J))</f>
        <v/>
      </c>
      <c r="I68" s="7" t="str">
        <f>IF($C68="","",SUMIF('TK DETHI'!$K:$K,$C68,'TK DETHI'!$L:$L))</f>
        <v/>
      </c>
      <c r="J68" s="7" t="str">
        <f>IF($C68="","",SUMIF('TK DETHI'!$M:$M,$C68,'TK DETHI'!$N:$N))</f>
        <v/>
      </c>
      <c r="K68" s="7" t="str">
        <f>IF($C68="","",SUMIF('TK DETHI'!$O:$O,$C68,'TK DETHI'!$P:$P))</f>
        <v/>
      </c>
      <c r="L68" s="27" t="str">
        <f t="shared" si="2"/>
        <v/>
      </c>
      <c r="M68" s="8" t="str">
        <f>IF($C68="","",SUMIF('TK COITHI KTHP va Thi TN'!$A:$A,$C68,'TK COITHI KTHP va Thi TN'!$D:$D))</f>
        <v/>
      </c>
      <c r="N68" s="8" t="str">
        <f>IF($C68="","",SUMIF('TK COITHI KTHP va Thi TN'!$B:$B,$C68,'TK COITHI KTHP va Thi TN'!$D:$D))</f>
        <v/>
      </c>
      <c r="O68" s="8" t="str">
        <f>IF($C68="","",SUMIF('TK COITHI KTHP va Thi TN'!$E:$E,$C68,'TK COITHI KTHP va Thi TN'!$H:$H))</f>
        <v/>
      </c>
      <c r="P68" s="8" t="str">
        <f>IF($C68="","",SUMIF('TK COITHI KTHP va Thi TN'!$F:$F,$C68,'TK COITHI KTHP va Thi TN'!$H:$H))</f>
        <v/>
      </c>
      <c r="Q68" s="28" t="str">
        <f t="shared" si="3"/>
        <v/>
      </c>
      <c r="R68" s="8" t="str">
        <f>IF($C68="","",SUMIF('TK CHAMTHI'!$A:$A,$C68,'TK CHAMTHI'!$C:$C))</f>
        <v/>
      </c>
      <c r="S68" s="8" t="str">
        <f>IF($C68="","",SUMIF('TK CHAMTHI'!$B:$B,$C68,'TK CHAMTHI'!$C:$C))</f>
        <v/>
      </c>
      <c r="T68" s="8" t="str">
        <f>IF(C68="","",SUMIF('CHAM NV'!B:B,C68,'CHAM NV'!C:C))</f>
        <v/>
      </c>
      <c r="U68" s="9" t="str">
        <f t="shared" si="4"/>
        <v/>
      </c>
      <c r="V68" s="8" t="str">
        <f>IF($C68="","",SUMIF('TK CHAMTHI'!$D:$D,$C68,'TK CHAMTHI'!$F:$F))</f>
        <v/>
      </c>
      <c r="W68" s="8" t="str">
        <f>IF($C68="","",SUMIF('TK CHAMTHI'!$E:$E,$C68,'TK CHAMTHI'!$F:$F))</f>
        <v/>
      </c>
      <c r="X68" s="8" t="str">
        <f>IF(C68="","",SUMIF('CHAM NV'!G:G,C68,'CHAM NV'!H:H))</f>
        <v/>
      </c>
      <c r="Y68" s="9" t="str">
        <f t="shared" si="5"/>
        <v/>
      </c>
      <c r="Z68" s="8" t="str">
        <f>IF($C68="","",SUMIF('TK CHAMTHI'!$G:$G,$C68,'TK CHAMTHI'!$I:$I))</f>
        <v/>
      </c>
      <c r="AA68" s="8" t="str">
        <f>IF($C68="","",SUMIF('TK CHAMTHI'!$H:$H,$C68,'TK CHAMTHI'!$I:$I))</f>
        <v/>
      </c>
      <c r="AB68" s="8" t="str">
        <f>IF(C68="","",SUMIF('CHAM NV'!E:E,C68,'CHAM NV'!F:F))</f>
        <v/>
      </c>
      <c r="AC68" s="9" t="str">
        <f t="shared" si="6"/>
        <v/>
      </c>
      <c r="AD68" s="8" t="str">
        <f>IF($C68="","",SUMIF('TK CHAMTHI'!$J:$J,$C68,'TK CHAMTHI'!$L:$L))</f>
        <v/>
      </c>
      <c r="AE68" s="8" t="str">
        <f>IF($C68="","",SUMIF('TK CHAMTHI'!$K:$K,$C68,'TK CHAMTHI'!$L:$L))</f>
        <v/>
      </c>
      <c r="AF68" s="8" t="str">
        <f>IF(C68="","",SUMIF('CHAM NV'!I:I,C68,'CHAM NV'!J:J))</f>
        <v/>
      </c>
      <c r="AG68" s="9" t="str">
        <f t="shared" si="7"/>
        <v/>
      </c>
      <c r="AH68" s="8" t="str">
        <f>IF($C68="","",SUMIF('TK CHAMTHI'!$M:$M,$C68,'TK CHAMTHI'!$O:$O))</f>
        <v/>
      </c>
      <c r="AI68" s="8" t="str">
        <f>IF($C68="","",SUMIF('TK CHAMTHI'!$N:$N,$C68,'TK CHAMTHI'!$O:$O))</f>
        <v/>
      </c>
      <c r="AJ68" s="9" t="str">
        <f t="shared" si="8"/>
        <v/>
      </c>
      <c r="AK68" s="8" t="str">
        <f>IF($C68="","",SUMIF('TK CHAMTHI'!$P:$P,$C68,'TK CHAMTHI'!$R:$R))</f>
        <v/>
      </c>
      <c r="AL68" s="8" t="str">
        <f>IF($C68="","",SUMIF('TK CHAMTHI'!$Q:$Q,$C68,'TK CHAMTHI'!$R:$R))</f>
        <v/>
      </c>
      <c r="AM68" s="9" t="str">
        <f t="shared" si="9"/>
        <v/>
      </c>
      <c r="AN68" s="8" t="str">
        <f>IF(C68="","",SUMIF('TK CHAMTHI'!S:S,C68,'TK CHAMTHI'!U:U))</f>
        <v/>
      </c>
      <c r="AO68" s="8" t="str">
        <f>IF(C68="","",SUMIF('TK CHAMTHI'!T:T,C68,'TK CHAMTHI'!U:U))</f>
        <v/>
      </c>
      <c r="AP68" s="9" t="str">
        <f t="shared" si="10"/>
        <v/>
      </c>
      <c r="AQ68" s="9" t="str">
        <f>IF(C68="","",ROUND(SUMIF('QL THI'!G:G,C68,'QL THI'!H:H),1))</f>
        <v/>
      </c>
      <c r="AR68" s="9" t="str">
        <f>IF(C68="","",ROUND(SUMIF('QL THI'!E:E,C68,'QL THI'!F:F),1))</f>
        <v/>
      </c>
      <c r="AS68" s="28" t="str">
        <f t="shared" si="11"/>
        <v/>
      </c>
    </row>
    <row r="69" spans="1:45" s="35" customFormat="1" ht="23.1" customHeight="1">
      <c r="A69" s="6" t="str">
        <f>IF(C69="","",SUBTOTAL(3,$C$11:C69))</f>
        <v/>
      </c>
      <c r="B69" s="144"/>
      <c r="C69" s="145"/>
      <c r="D69" s="7" t="str">
        <f>IF($C69="","",SUMIF('TK DETHI'!$A:$A,$C69,'TK DETHI'!$B:$B))</f>
        <v/>
      </c>
      <c r="E69" s="7" t="str">
        <f>IF($C69="","",SUMIF('TK DETHI'!$C:$C,$C69,'TK DETHI'!$D:$D))</f>
        <v/>
      </c>
      <c r="F69" s="7" t="str">
        <f>IF($C69="","",SUMIF('TK DETHI'!$E:$E,$C69,'TK DETHI'!$F:$F))</f>
        <v/>
      </c>
      <c r="G69" s="7" t="str">
        <f>IF($C69="","",SUMIF('TK DETHI'!$G:$G,$C69,'TK DETHI'!$H:$H))</f>
        <v/>
      </c>
      <c r="H69" s="7" t="str">
        <f>IF($C69="","",SUMIF('TK DETHI'!$I:$I,$C69,'TK DETHI'!$J:$J))</f>
        <v/>
      </c>
      <c r="I69" s="7" t="str">
        <f>IF($C69="","",SUMIF('TK DETHI'!$K:$K,$C69,'TK DETHI'!$L:$L))</f>
        <v/>
      </c>
      <c r="J69" s="7" t="str">
        <f>IF($C69="","",SUMIF('TK DETHI'!$M:$M,$C69,'TK DETHI'!$N:$N))</f>
        <v/>
      </c>
      <c r="K69" s="7" t="str">
        <f>IF($C69="","",SUMIF('TK DETHI'!$O:$O,$C69,'TK DETHI'!$P:$P))</f>
        <v/>
      </c>
      <c r="L69" s="27" t="str">
        <f t="shared" si="2"/>
        <v/>
      </c>
      <c r="M69" s="8" t="str">
        <f>IF($C69="","",SUMIF('TK COITHI KTHP va Thi TN'!$A:$A,$C69,'TK COITHI KTHP va Thi TN'!$D:$D))</f>
        <v/>
      </c>
      <c r="N69" s="8" t="str">
        <f>IF($C69="","",SUMIF('TK COITHI KTHP va Thi TN'!$B:$B,$C69,'TK COITHI KTHP va Thi TN'!$D:$D))</f>
        <v/>
      </c>
      <c r="O69" s="8" t="str">
        <f>IF($C69="","",SUMIF('TK COITHI KTHP va Thi TN'!$E:$E,$C69,'TK COITHI KTHP va Thi TN'!$H:$H))</f>
        <v/>
      </c>
      <c r="P69" s="8" t="str">
        <f>IF($C69="","",SUMIF('TK COITHI KTHP va Thi TN'!$F:$F,$C69,'TK COITHI KTHP va Thi TN'!$H:$H))</f>
        <v/>
      </c>
      <c r="Q69" s="28" t="str">
        <f t="shared" si="3"/>
        <v/>
      </c>
      <c r="R69" s="8" t="str">
        <f>IF($C69="","",SUMIF('TK CHAMTHI'!$A:$A,$C69,'TK CHAMTHI'!$C:$C))</f>
        <v/>
      </c>
      <c r="S69" s="8" t="str">
        <f>IF($C69="","",SUMIF('TK CHAMTHI'!$B:$B,$C69,'TK CHAMTHI'!$C:$C))</f>
        <v/>
      </c>
      <c r="T69" s="8" t="str">
        <f>IF(C69="","",SUMIF('CHAM NV'!B:B,C69,'CHAM NV'!C:C))</f>
        <v/>
      </c>
      <c r="U69" s="9" t="str">
        <f t="shared" si="4"/>
        <v/>
      </c>
      <c r="V69" s="8" t="str">
        <f>IF($C69="","",SUMIF('TK CHAMTHI'!$D:$D,$C69,'TK CHAMTHI'!$F:$F))</f>
        <v/>
      </c>
      <c r="W69" s="8" t="str">
        <f>IF($C69="","",SUMIF('TK CHAMTHI'!$E:$E,$C69,'TK CHAMTHI'!$F:$F))</f>
        <v/>
      </c>
      <c r="X69" s="8" t="str">
        <f>IF(C69="","",SUMIF('CHAM NV'!G:G,C69,'CHAM NV'!H:H))</f>
        <v/>
      </c>
      <c r="Y69" s="9" t="str">
        <f t="shared" si="5"/>
        <v/>
      </c>
      <c r="Z69" s="8" t="str">
        <f>IF($C69="","",SUMIF('TK CHAMTHI'!$G:$G,$C69,'TK CHAMTHI'!$I:$I))</f>
        <v/>
      </c>
      <c r="AA69" s="8" t="str">
        <f>IF($C69="","",SUMIF('TK CHAMTHI'!$H:$H,$C69,'TK CHAMTHI'!$I:$I))</f>
        <v/>
      </c>
      <c r="AB69" s="8" t="str">
        <f>IF(C69="","",SUMIF('CHAM NV'!E:E,C69,'CHAM NV'!F:F))</f>
        <v/>
      </c>
      <c r="AC69" s="9" t="str">
        <f t="shared" si="6"/>
        <v/>
      </c>
      <c r="AD69" s="8" t="str">
        <f>IF($C69="","",SUMIF('TK CHAMTHI'!$J:$J,$C69,'TK CHAMTHI'!$L:$L))</f>
        <v/>
      </c>
      <c r="AE69" s="8" t="str">
        <f>IF($C69="","",SUMIF('TK CHAMTHI'!$K:$K,$C69,'TK CHAMTHI'!$L:$L))</f>
        <v/>
      </c>
      <c r="AF69" s="8" t="str">
        <f>IF(C69="","",SUMIF('CHAM NV'!I:I,C69,'CHAM NV'!J:J))</f>
        <v/>
      </c>
      <c r="AG69" s="9" t="str">
        <f t="shared" si="7"/>
        <v/>
      </c>
      <c r="AH69" s="8" t="str">
        <f>IF($C69="","",SUMIF('TK CHAMTHI'!$M:$M,$C69,'TK CHAMTHI'!$O:$O))</f>
        <v/>
      </c>
      <c r="AI69" s="8" t="str">
        <f>IF($C69="","",SUMIF('TK CHAMTHI'!$N:$N,$C69,'TK CHAMTHI'!$O:$O))</f>
        <v/>
      </c>
      <c r="AJ69" s="9" t="str">
        <f t="shared" si="8"/>
        <v/>
      </c>
      <c r="AK69" s="8" t="str">
        <f>IF($C69="","",SUMIF('TK CHAMTHI'!$P:$P,$C69,'TK CHAMTHI'!$R:$R))</f>
        <v/>
      </c>
      <c r="AL69" s="8" t="str">
        <f>IF($C69="","",SUMIF('TK CHAMTHI'!$Q:$Q,$C69,'TK CHAMTHI'!$R:$R))</f>
        <v/>
      </c>
      <c r="AM69" s="9" t="str">
        <f t="shared" si="9"/>
        <v/>
      </c>
      <c r="AN69" s="8" t="str">
        <f>IF(C69="","",SUMIF('TK CHAMTHI'!S:S,C69,'TK CHAMTHI'!U:U))</f>
        <v/>
      </c>
      <c r="AO69" s="8" t="str">
        <f>IF(C69="","",SUMIF('TK CHAMTHI'!T:T,C69,'TK CHAMTHI'!U:U))</f>
        <v/>
      </c>
      <c r="AP69" s="9" t="str">
        <f t="shared" si="10"/>
        <v/>
      </c>
      <c r="AQ69" s="9" t="str">
        <f>IF(C69="","",ROUND(SUMIF('QL THI'!G:G,C69,'QL THI'!H:H),1))</f>
        <v/>
      </c>
      <c r="AR69" s="9" t="str">
        <f>IF(C69="","",ROUND(SUMIF('QL THI'!E:E,C69,'QL THI'!F:F),1))</f>
        <v/>
      </c>
      <c r="AS69" s="28" t="str">
        <f t="shared" si="11"/>
        <v/>
      </c>
    </row>
    <row r="70" spans="1:45" s="35" customFormat="1" ht="23.1" customHeight="1">
      <c r="A70" s="6" t="str">
        <f>IF(C70="","",SUBTOTAL(3,$C$11:C70))</f>
        <v/>
      </c>
      <c r="B70" s="144"/>
      <c r="C70" s="145"/>
      <c r="D70" s="7" t="str">
        <f>IF($C70="","",SUMIF('TK DETHI'!$A:$A,$C70,'TK DETHI'!$B:$B))</f>
        <v/>
      </c>
      <c r="E70" s="7" t="str">
        <f>IF($C70="","",SUMIF('TK DETHI'!$C:$C,$C70,'TK DETHI'!$D:$D))</f>
        <v/>
      </c>
      <c r="F70" s="7" t="str">
        <f>IF($C70="","",SUMIF('TK DETHI'!$E:$E,$C70,'TK DETHI'!$F:$F))</f>
        <v/>
      </c>
      <c r="G70" s="7" t="str">
        <f>IF($C70="","",SUMIF('TK DETHI'!$G:$G,$C70,'TK DETHI'!$H:$H))</f>
        <v/>
      </c>
      <c r="H70" s="7" t="str">
        <f>IF($C70="","",SUMIF('TK DETHI'!$I:$I,$C70,'TK DETHI'!$J:$J))</f>
        <v/>
      </c>
      <c r="I70" s="7" t="str">
        <f>IF($C70="","",SUMIF('TK DETHI'!$K:$K,$C70,'TK DETHI'!$L:$L))</f>
        <v/>
      </c>
      <c r="J70" s="7" t="str">
        <f>IF($C70="","",SUMIF('TK DETHI'!$M:$M,$C70,'TK DETHI'!$N:$N))</f>
        <v/>
      </c>
      <c r="K70" s="7" t="str">
        <f>IF($C70="","",SUMIF('TK DETHI'!$O:$O,$C70,'TK DETHI'!$P:$P))</f>
        <v/>
      </c>
      <c r="L70" s="27" t="str">
        <f t="shared" si="2"/>
        <v/>
      </c>
      <c r="M70" s="8" t="str">
        <f>IF($C70="","",SUMIF('TK COITHI KTHP va Thi TN'!$A:$A,$C70,'TK COITHI KTHP va Thi TN'!$D:$D))</f>
        <v/>
      </c>
      <c r="N70" s="8" t="str">
        <f>IF($C70="","",SUMIF('TK COITHI KTHP va Thi TN'!$B:$B,$C70,'TK COITHI KTHP va Thi TN'!$D:$D))</f>
        <v/>
      </c>
      <c r="O70" s="8" t="str">
        <f>IF($C70="","",SUMIF('TK COITHI KTHP va Thi TN'!$E:$E,$C70,'TK COITHI KTHP va Thi TN'!$H:$H))</f>
        <v/>
      </c>
      <c r="P70" s="8" t="str">
        <f>IF($C70="","",SUMIF('TK COITHI KTHP va Thi TN'!$F:$F,$C70,'TK COITHI KTHP va Thi TN'!$H:$H))</f>
        <v/>
      </c>
      <c r="Q70" s="28" t="str">
        <f t="shared" si="3"/>
        <v/>
      </c>
      <c r="R70" s="8" t="str">
        <f>IF($C70="","",SUMIF('TK CHAMTHI'!$A:$A,$C70,'TK CHAMTHI'!$C:$C))</f>
        <v/>
      </c>
      <c r="S70" s="8" t="str">
        <f>IF($C70="","",SUMIF('TK CHAMTHI'!$B:$B,$C70,'TK CHAMTHI'!$C:$C))</f>
        <v/>
      </c>
      <c r="T70" s="8" t="str">
        <f>IF(C70="","",SUMIF('CHAM NV'!B:B,C70,'CHAM NV'!C:C))</f>
        <v/>
      </c>
      <c r="U70" s="9" t="str">
        <f t="shared" si="4"/>
        <v/>
      </c>
      <c r="V70" s="8" t="str">
        <f>IF($C70="","",SUMIF('TK CHAMTHI'!$D:$D,$C70,'TK CHAMTHI'!$F:$F))</f>
        <v/>
      </c>
      <c r="W70" s="8" t="str">
        <f>IF($C70="","",SUMIF('TK CHAMTHI'!$E:$E,$C70,'TK CHAMTHI'!$F:$F))</f>
        <v/>
      </c>
      <c r="X70" s="8" t="str">
        <f>IF(C70="","",SUMIF('CHAM NV'!G:G,C70,'CHAM NV'!H:H))</f>
        <v/>
      </c>
      <c r="Y70" s="9" t="str">
        <f t="shared" si="5"/>
        <v/>
      </c>
      <c r="Z70" s="8" t="str">
        <f>IF($C70="","",SUMIF('TK CHAMTHI'!$G:$G,$C70,'TK CHAMTHI'!$I:$I))</f>
        <v/>
      </c>
      <c r="AA70" s="8" t="str">
        <f>IF($C70="","",SUMIF('TK CHAMTHI'!$H:$H,$C70,'TK CHAMTHI'!$I:$I))</f>
        <v/>
      </c>
      <c r="AB70" s="8" t="str">
        <f>IF(C70="","",SUMIF('CHAM NV'!E:E,C70,'CHAM NV'!F:F))</f>
        <v/>
      </c>
      <c r="AC70" s="9" t="str">
        <f t="shared" si="6"/>
        <v/>
      </c>
      <c r="AD70" s="8" t="str">
        <f>IF($C70="","",SUMIF('TK CHAMTHI'!$J:$J,$C70,'TK CHAMTHI'!$L:$L))</f>
        <v/>
      </c>
      <c r="AE70" s="8" t="str">
        <f>IF($C70="","",SUMIF('TK CHAMTHI'!$K:$K,$C70,'TK CHAMTHI'!$L:$L))</f>
        <v/>
      </c>
      <c r="AF70" s="8" t="str">
        <f>IF(C70="","",SUMIF('CHAM NV'!I:I,C70,'CHAM NV'!J:J))</f>
        <v/>
      </c>
      <c r="AG70" s="9" t="str">
        <f t="shared" si="7"/>
        <v/>
      </c>
      <c r="AH70" s="8" t="str">
        <f>IF($C70="","",SUMIF('TK CHAMTHI'!$M:$M,$C70,'TK CHAMTHI'!$O:$O))</f>
        <v/>
      </c>
      <c r="AI70" s="8" t="str">
        <f>IF($C70="","",SUMIF('TK CHAMTHI'!$N:$N,$C70,'TK CHAMTHI'!$O:$O))</f>
        <v/>
      </c>
      <c r="AJ70" s="9" t="str">
        <f t="shared" si="8"/>
        <v/>
      </c>
      <c r="AK70" s="8" t="str">
        <f>IF($C70="","",SUMIF('TK CHAMTHI'!$P:$P,$C70,'TK CHAMTHI'!$R:$R))</f>
        <v/>
      </c>
      <c r="AL70" s="8" t="str">
        <f>IF($C70="","",SUMIF('TK CHAMTHI'!$Q:$Q,$C70,'TK CHAMTHI'!$R:$R))</f>
        <v/>
      </c>
      <c r="AM70" s="9" t="str">
        <f t="shared" si="9"/>
        <v/>
      </c>
      <c r="AN70" s="8" t="str">
        <f>IF(C70="","",SUMIF('TK CHAMTHI'!S:S,C70,'TK CHAMTHI'!U:U))</f>
        <v/>
      </c>
      <c r="AO70" s="8" t="str">
        <f>IF(C70="","",SUMIF('TK CHAMTHI'!T:T,C70,'TK CHAMTHI'!U:U))</f>
        <v/>
      </c>
      <c r="AP70" s="9" t="str">
        <f t="shared" si="10"/>
        <v/>
      </c>
      <c r="AQ70" s="9" t="str">
        <f>IF(C70="","",ROUND(SUMIF('QL THI'!G:G,C70,'QL THI'!H:H),1))</f>
        <v/>
      </c>
      <c r="AR70" s="9" t="str">
        <f>IF(C70="","",ROUND(SUMIF('QL THI'!E:E,C70,'QL THI'!F:F),1))</f>
        <v/>
      </c>
      <c r="AS70" s="28" t="str">
        <f t="shared" si="11"/>
        <v/>
      </c>
    </row>
    <row r="71" spans="1:45" s="35" customFormat="1" ht="23.1" customHeight="1">
      <c r="A71" s="6" t="str">
        <f>IF(C71="","",SUBTOTAL(3,$C$11:C71))</f>
        <v/>
      </c>
      <c r="B71" s="144"/>
      <c r="C71" s="145"/>
      <c r="D71" s="7" t="str">
        <f>IF($C71="","",SUMIF('TK DETHI'!$A:$A,$C71,'TK DETHI'!$B:$B))</f>
        <v/>
      </c>
      <c r="E71" s="7" t="str">
        <f>IF($C71="","",SUMIF('TK DETHI'!$C:$C,$C71,'TK DETHI'!$D:$D))</f>
        <v/>
      </c>
      <c r="F71" s="7" t="str">
        <f>IF($C71="","",SUMIF('TK DETHI'!$E:$E,$C71,'TK DETHI'!$F:$F))</f>
        <v/>
      </c>
      <c r="G71" s="7" t="str">
        <f>IF($C71="","",SUMIF('TK DETHI'!$G:$G,$C71,'TK DETHI'!$H:$H))</f>
        <v/>
      </c>
      <c r="H71" s="7" t="str">
        <f>IF($C71="","",SUMIF('TK DETHI'!$I:$I,$C71,'TK DETHI'!$J:$J))</f>
        <v/>
      </c>
      <c r="I71" s="7" t="str">
        <f>IF($C71="","",SUMIF('TK DETHI'!$K:$K,$C71,'TK DETHI'!$L:$L))</f>
        <v/>
      </c>
      <c r="J71" s="7" t="str">
        <f>IF($C71="","",SUMIF('TK DETHI'!$M:$M,$C71,'TK DETHI'!$N:$N))</f>
        <v/>
      </c>
      <c r="K71" s="7" t="str">
        <f>IF($C71="","",SUMIF('TK DETHI'!$O:$O,$C71,'TK DETHI'!$P:$P))</f>
        <v/>
      </c>
      <c r="L71" s="27" t="str">
        <f t="shared" si="2"/>
        <v/>
      </c>
      <c r="M71" s="8" t="str">
        <f>IF($C71="","",SUMIF('TK COITHI KTHP va Thi TN'!$A:$A,$C71,'TK COITHI KTHP va Thi TN'!$D:$D))</f>
        <v/>
      </c>
      <c r="N71" s="8" t="str">
        <f>IF($C71="","",SUMIF('TK COITHI KTHP va Thi TN'!$B:$B,$C71,'TK COITHI KTHP va Thi TN'!$D:$D))</f>
        <v/>
      </c>
      <c r="O71" s="8" t="str">
        <f>IF($C71="","",SUMIF('TK COITHI KTHP va Thi TN'!$E:$E,$C71,'TK COITHI KTHP va Thi TN'!$H:$H))</f>
        <v/>
      </c>
      <c r="P71" s="8" t="str">
        <f>IF($C71="","",SUMIF('TK COITHI KTHP va Thi TN'!$F:$F,$C71,'TK COITHI KTHP va Thi TN'!$H:$H))</f>
        <v/>
      </c>
      <c r="Q71" s="28" t="str">
        <f t="shared" si="3"/>
        <v/>
      </c>
      <c r="R71" s="8" t="str">
        <f>IF($C71="","",SUMIF('TK CHAMTHI'!$A:$A,$C71,'TK CHAMTHI'!$C:$C))</f>
        <v/>
      </c>
      <c r="S71" s="8" t="str">
        <f>IF($C71="","",SUMIF('TK CHAMTHI'!$B:$B,$C71,'TK CHAMTHI'!$C:$C))</f>
        <v/>
      </c>
      <c r="T71" s="8" t="str">
        <f>IF(C71="","",SUMIF('CHAM NV'!B:B,C71,'CHAM NV'!C:C))</f>
        <v/>
      </c>
      <c r="U71" s="9" t="str">
        <f t="shared" si="4"/>
        <v/>
      </c>
      <c r="V71" s="8" t="str">
        <f>IF($C71="","",SUMIF('TK CHAMTHI'!$D:$D,$C71,'TK CHAMTHI'!$F:$F))</f>
        <v/>
      </c>
      <c r="W71" s="8" t="str">
        <f>IF($C71="","",SUMIF('TK CHAMTHI'!$E:$E,$C71,'TK CHAMTHI'!$F:$F))</f>
        <v/>
      </c>
      <c r="X71" s="8" t="str">
        <f>IF(C71="","",SUMIF('CHAM NV'!G:G,C71,'CHAM NV'!H:H))</f>
        <v/>
      </c>
      <c r="Y71" s="9" t="str">
        <f t="shared" si="5"/>
        <v/>
      </c>
      <c r="Z71" s="8" t="str">
        <f>IF($C71="","",SUMIF('TK CHAMTHI'!$G:$G,$C71,'TK CHAMTHI'!$I:$I))</f>
        <v/>
      </c>
      <c r="AA71" s="8" t="str">
        <f>IF($C71="","",SUMIF('TK CHAMTHI'!$H:$H,$C71,'TK CHAMTHI'!$I:$I))</f>
        <v/>
      </c>
      <c r="AB71" s="8" t="str">
        <f>IF(C71="","",SUMIF('CHAM NV'!E:E,C71,'CHAM NV'!F:F))</f>
        <v/>
      </c>
      <c r="AC71" s="9" t="str">
        <f t="shared" si="6"/>
        <v/>
      </c>
      <c r="AD71" s="8" t="str">
        <f>IF($C71="","",SUMIF('TK CHAMTHI'!$J:$J,$C71,'TK CHAMTHI'!$L:$L))</f>
        <v/>
      </c>
      <c r="AE71" s="8" t="str">
        <f>IF($C71="","",SUMIF('TK CHAMTHI'!$K:$K,$C71,'TK CHAMTHI'!$L:$L))</f>
        <v/>
      </c>
      <c r="AF71" s="8" t="str">
        <f>IF(C71="","",SUMIF('CHAM NV'!I:I,C71,'CHAM NV'!J:J))</f>
        <v/>
      </c>
      <c r="AG71" s="9" t="str">
        <f t="shared" si="7"/>
        <v/>
      </c>
      <c r="AH71" s="8" t="str">
        <f>IF($C71="","",SUMIF('TK CHAMTHI'!$M:$M,$C71,'TK CHAMTHI'!$O:$O))</f>
        <v/>
      </c>
      <c r="AI71" s="8" t="str">
        <f>IF($C71="","",SUMIF('TK CHAMTHI'!$N:$N,$C71,'TK CHAMTHI'!$O:$O))</f>
        <v/>
      </c>
      <c r="AJ71" s="9" t="str">
        <f t="shared" si="8"/>
        <v/>
      </c>
      <c r="AK71" s="8" t="str">
        <f>IF($C71="","",SUMIF('TK CHAMTHI'!$P:$P,$C71,'TK CHAMTHI'!$R:$R))</f>
        <v/>
      </c>
      <c r="AL71" s="8" t="str">
        <f>IF($C71="","",SUMIF('TK CHAMTHI'!$Q:$Q,$C71,'TK CHAMTHI'!$R:$R))</f>
        <v/>
      </c>
      <c r="AM71" s="9" t="str">
        <f t="shared" si="9"/>
        <v/>
      </c>
      <c r="AN71" s="8" t="str">
        <f>IF(C71="","",SUMIF('TK CHAMTHI'!S:S,C71,'TK CHAMTHI'!U:U))</f>
        <v/>
      </c>
      <c r="AO71" s="8" t="str">
        <f>IF(C71="","",SUMIF('TK CHAMTHI'!T:T,C71,'TK CHAMTHI'!U:U))</f>
        <v/>
      </c>
      <c r="AP71" s="9" t="str">
        <f t="shared" si="10"/>
        <v/>
      </c>
      <c r="AQ71" s="9" t="str">
        <f>IF(C71="","",ROUND(SUMIF('QL THI'!G:G,C71,'QL THI'!H:H),1))</f>
        <v/>
      </c>
      <c r="AR71" s="9" t="str">
        <f>IF(C71="","",ROUND(SUMIF('QL THI'!E:E,C71,'QL THI'!F:F),1))</f>
        <v/>
      </c>
      <c r="AS71" s="28" t="str">
        <f t="shared" si="11"/>
        <v/>
      </c>
    </row>
    <row r="72" spans="1:45" s="35" customFormat="1" ht="23.1" customHeight="1">
      <c r="A72" s="6" t="str">
        <f>IF(C72="","",SUBTOTAL(3,$C$11:C72))</f>
        <v/>
      </c>
      <c r="B72" s="144"/>
      <c r="C72" s="145"/>
      <c r="D72" s="7" t="str">
        <f>IF($C72="","",SUMIF('TK DETHI'!$A:$A,$C72,'TK DETHI'!$B:$B))</f>
        <v/>
      </c>
      <c r="E72" s="7" t="str">
        <f>IF($C72="","",SUMIF('TK DETHI'!$C:$C,$C72,'TK DETHI'!$D:$D))</f>
        <v/>
      </c>
      <c r="F72" s="7" t="str">
        <f>IF($C72="","",SUMIF('TK DETHI'!$E:$E,$C72,'TK DETHI'!$F:$F))</f>
        <v/>
      </c>
      <c r="G72" s="7" t="str">
        <f>IF($C72="","",SUMIF('TK DETHI'!$G:$G,$C72,'TK DETHI'!$H:$H))</f>
        <v/>
      </c>
      <c r="H72" s="7" t="str">
        <f>IF($C72="","",SUMIF('TK DETHI'!$I:$I,$C72,'TK DETHI'!$J:$J))</f>
        <v/>
      </c>
      <c r="I72" s="7" t="str">
        <f>IF($C72="","",SUMIF('TK DETHI'!$K:$K,$C72,'TK DETHI'!$L:$L))</f>
        <v/>
      </c>
      <c r="J72" s="7" t="str">
        <f>IF($C72="","",SUMIF('TK DETHI'!$M:$M,$C72,'TK DETHI'!$N:$N))</f>
        <v/>
      </c>
      <c r="K72" s="7" t="str">
        <f>IF($C72="","",SUMIF('TK DETHI'!$O:$O,$C72,'TK DETHI'!$P:$P))</f>
        <v/>
      </c>
      <c r="L72" s="27" t="str">
        <f t="shared" si="2"/>
        <v/>
      </c>
      <c r="M72" s="8" t="str">
        <f>IF($C72="","",SUMIF('TK COITHI KTHP va Thi TN'!$A:$A,$C72,'TK COITHI KTHP va Thi TN'!$D:$D))</f>
        <v/>
      </c>
      <c r="N72" s="8" t="str">
        <f>IF($C72="","",SUMIF('TK COITHI KTHP va Thi TN'!$B:$B,$C72,'TK COITHI KTHP va Thi TN'!$D:$D))</f>
        <v/>
      </c>
      <c r="O72" s="8" t="str">
        <f>IF($C72="","",SUMIF('TK COITHI KTHP va Thi TN'!$E:$E,$C72,'TK COITHI KTHP va Thi TN'!$H:$H))</f>
        <v/>
      </c>
      <c r="P72" s="8" t="str">
        <f>IF($C72="","",SUMIF('TK COITHI KTHP va Thi TN'!$F:$F,$C72,'TK COITHI KTHP va Thi TN'!$H:$H))</f>
        <v/>
      </c>
      <c r="Q72" s="28" t="str">
        <f t="shared" si="3"/>
        <v/>
      </c>
      <c r="R72" s="8" t="str">
        <f>IF($C72="","",SUMIF('TK CHAMTHI'!$A:$A,$C72,'TK CHAMTHI'!$C:$C))</f>
        <v/>
      </c>
      <c r="S72" s="8" t="str">
        <f>IF($C72="","",SUMIF('TK CHAMTHI'!$B:$B,$C72,'TK CHAMTHI'!$C:$C))</f>
        <v/>
      </c>
      <c r="T72" s="8" t="str">
        <f>IF(C72="","",SUMIF('CHAM NV'!B:B,C72,'CHAM NV'!C:C))</f>
        <v/>
      </c>
      <c r="U72" s="9" t="str">
        <f t="shared" si="4"/>
        <v/>
      </c>
      <c r="V72" s="8" t="str">
        <f>IF($C72="","",SUMIF('TK CHAMTHI'!$D:$D,$C72,'TK CHAMTHI'!$F:$F))</f>
        <v/>
      </c>
      <c r="W72" s="8" t="str">
        <f>IF($C72="","",SUMIF('TK CHAMTHI'!$E:$E,$C72,'TK CHAMTHI'!$F:$F))</f>
        <v/>
      </c>
      <c r="X72" s="8" t="str">
        <f>IF(C72="","",SUMIF('CHAM NV'!G:G,C72,'CHAM NV'!H:H))</f>
        <v/>
      </c>
      <c r="Y72" s="9" t="str">
        <f t="shared" si="5"/>
        <v/>
      </c>
      <c r="Z72" s="8" t="str">
        <f>IF($C72="","",SUMIF('TK CHAMTHI'!$G:$G,$C72,'TK CHAMTHI'!$I:$I))</f>
        <v/>
      </c>
      <c r="AA72" s="8" t="str">
        <f>IF($C72="","",SUMIF('TK CHAMTHI'!$H:$H,$C72,'TK CHAMTHI'!$I:$I))</f>
        <v/>
      </c>
      <c r="AB72" s="8" t="str">
        <f>IF(C72="","",SUMIF('CHAM NV'!E:E,C72,'CHAM NV'!F:F))</f>
        <v/>
      </c>
      <c r="AC72" s="9" t="str">
        <f t="shared" si="6"/>
        <v/>
      </c>
      <c r="AD72" s="8" t="str">
        <f>IF($C72="","",SUMIF('TK CHAMTHI'!$J:$J,$C72,'TK CHAMTHI'!$L:$L))</f>
        <v/>
      </c>
      <c r="AE72" s="8" t="str">
        <f>IF($C72="","",SUMIF('TK CHAMTHI'!$K:$K,$C72,'TK CHAMTHI'!$L:$L))</f>
        <v/>
      </c>
      <c r="AF72" s="8" t="str">
        <f>IF(C72="","",SUMIF('CHAM NV'!I:I,C72,'CHAM NV'!J:J))</f>
        <v/>
      </c>
      <c r="AG72" s="9" t="str">
        <f t="shared" si="7"/>
        <v/>
      </c>
      <c r="AH72" s="8" t="str">
        <f>IF($C72="","",SUMIF('TK CHAMTHI'!$M:$M,$C72,'TK CHAMTHI'!$O:$O))</f>
        <v/>
      </c>
      <c r="AI72" s="8" t="str">
        <f>IF($C72="","",SUMIF('TK CHAMTHI'!$N:$N,$C72,'TK CHAMTHI'!$O:$O))</f>
        <v/>
      </c>
      <c r="AJ72" s="9" t="str">
        <f t="shared" si="8"/>
        <v/>
      </c>
      <c r="AK72" s="8" t="str">
        <f>IF($C72="","",SUMIF('TK CHAMTHI'!$P:$P,$C72,'TK CHAMTHI'!$R:$R))</f>
        <v/>
      </c>
      <c r="AL72" s="8" t="str">
        <f>IF($C72="","",SUMIF('TK CHAMTHI'!$Q:$Q,$C72,'TK CHAMTHI'!$R:$R))</f>
        <v/>
      </c>
      <c r="AM72" s="9" t="str">
        <f t="shared" si="9"/>
        <v/>
      </c>
      <c r="AN72" s="8" t="str">
        <f>IF(C72="","",SUMIF('TK CHAMTHI'!S:S,C72,'TK CHAMTHI'!U:U))</f>
        <v/>
      </c>
      <c r="AO72" s="8" t="str">
        <f>IF(C72="","",SUMIF('TK CHAMTHI'!T:T,C72,'TK CHAMTHI'!U:U))</f>
        <v/>
      </c>
      <c r="AP72" s="9" t="str">
        <f t="shared" si="10"/>
        <v/>
      </c>
      <c r="AQ72" s="9" t="str">
        <f>IF(C72="","",ROUND(SUMIF('QL THI'!G:G,C72,'QL THI'!H:H),1))</f>
        <v/>
      </c>
      <c r="AR72" s="9" t="str">
        <f>IF(C72="","",ROUND(SUMIF('QL THI'!E:E,C72,'QL THI'!F:F),1))</f>
        <v/>
      </c>
      <c r="AS72" s="28" t="str">
        <f t="shared" si="11"/>
        <v/>
      </c>
    </row>
    <row r="73" spans="1:45" s="35" customFormat="1" ht="23.1" customHeight="1">
      <c r="A73" s="6" t="str">
        <f>IF(C73="","",SUBTOTAL(3,$C$11:C73))</f>
        <v/>
      </c>
      <c r="B73" s="144"/>
      <c r="C73" s="145"/>
      <c r="D73" s="7" t="str">
        <f>IF($C73="","",SUMIF('TK DETHI'!$A:$A,$C73,'TK DETHI'!$B:$B))</f>
        <v/>
      </c>
      <c r="E73" s="7" t="str">
        <f>IF($C73="","",SUMIF('TK DETHI'!$C:$C,$C73,'TK DETHI'!$D:$D))</f>
        <v/>
      </c>
      <c r="F73" s="7" t="str">
        <f>IF($C73="","",SUMIF('TK DETHI'!$E:$E,$C73,'TK DETHI'!$F:$F))</f>
        <v/>
      </c>
      <c r="G73" s="7" t="str">
        <f>IF($C73="","",SUMIF('TK DETHI'!$G:$G,$C73,'TK DETHI'!$H:$H))</f>
        <v/>
      </c>
      <c r="H73" s="7" t="str">
        <f>IF($C73="","",SUMIF('TK DETHI'!$I:$I,$C73,'TK DETHI'!$J:$J))</f>
        <v/>
      </c>
      <c r="I73" s="7" t="str">
        <f>IF($C73="","",SUMIF('TK DETHI'!$K:$K,$C73,'TK DETHI'!$L:$L))</f>
        <v/>
      </c>
      <c r="J73" s="7" t="str">
        <f>IF($C73="","",SUMIF('TK DETHI'!$M:$M,$C73,'TK DETHI'!$N:$N))</f>
        <v/>
      </c>
      <c r="K73" s="7" t="str">
        <f>IF($C73="","",SUMIF('TK DETHI'!$O:$O,$C73,'TK DETHI'!$P:$P))</f>
        <v/>
      </c>
      <c r="L73" s="27" t="str">
        <f t="shared" si="2"/>
        <v/>
      </c>
      <c r="M73" s="8" t="str">
        <f>IF($C73="","",SUMIF('TK COITHI KTHP va Thi TN'!$A:$A,$C73,'TK COITHI KTHP va Thi TN'!$D:$D))</f>
        <v/>
      </c>
      <c r="N73" s="8" t="str">
        <f>IF($C73="","",SUMIF('TK COITHI KTHP va Thi TN'!$B:$B,$C73,'TK COITHI KTHP va Thi TN'!$D:$D))</f>
        <v/>
      </c>
      <c r="O73" s="8" t="str">
        <f>IF($C73="","",SUMIF('TK COITHI KTHP va Thi TN'!$E:$E,$C73,'TK COITHI KTHP va Thi TN'!$H:$H))</f>
        <v/>
      </c>
      <c r="P73" s="8" t="str">
        <f>IF($C73="","",SUMIF('TK COITHI KTHP va Thi TN'!$F:$F,$C73,'TK COITHI KTHP va Thi TN'!$H:$H))</f>
        <v/>
      </c>
      <c r="Q73" s="28" t="str">
        <f t="shared" si="3"/>
        <v/>
      </c>
      <c r="R73" s="8" t="str">
        <f>IF($C73="","",SUMIF('TK CHAMTHI'!$A:$A,$C73,'TK CHAMTHI'!$C:$C))</f>
        <v/>
      </c>
      <c r="S73" s="8" t="str">
        <f>IF($C73="","",SUMIF('TK CHAMTHI'!$B:$B,$C73,'TK CHAMTHI'!$C:$C))</f>
        <v/>
      </c>
      <c r="T73" s="8" t="str">
        <f>IF(C73="","",SUMIF('CHAM NV'!B:B,C73,'CHAM NV'!C:C))</f>
        <v/>
      </c>
      <c r="U73" s="9" t="str">
        <f t="shared" si="4"/>
        <v/>
      </c>
      <c r="V73" s="8" t="str">
        <f>IF($C73="","",SUMIF('TK CHAMTHI'!$D:$D,$C73,'TK CHAMTHI'!$F:$F))</f>
        <v/>
      </c>
      <c r="W73" s="8" t="str">
        <f>IF($C73="","",SUMIF('TK CHAMTHI'!$E:$E,$C73,'TK CHAMTHI'!$F:$F))</f>
        <v/>
      </c>
      <c r="X73" s="8" t="str">
        <f>IF(C73="","",SUMIF('CHAM NV'!G:G,C73,'CHAM NV'!H:H))</f>
        <v/>
      </c>
      <c r="Y73" s="9" t="str">
        <f t="shared" si="5"/>
        <v/>
      </c>
      <c r="Z73" s="8" t="str">
        <f>IF($C73="","",SUMIF('TK CHAMTHI'!$G:$G,$C73,'TK CHAMTHI'!$I:$I))</f>
        <v/>
      </c>
      <c r="AA73" s="8" t="str">
        <f>IF($C73="","",SUMIF('TK CHAMTHI'!$H:$H,$C73,'TK CHAMTHI'!$I:$I))</f>
        <v/>
      </c>
      <c r="AB73" s="8" t="str">
        <f>IF(C73="","",SUMIF('CHAM NV'!E:E,C73,'CHAM NV'!F:F))</f>
        <v/>
      </c>
      <c r="AC73" s="9" t="str">
        <f t="shared" si="6"/>
        <v/>
      </c>
      <c r="AD73" s="8" t="str">
        <f>IF($C73="","",SUMIF('TK CHAMTHI'!$J:$J,$C73,'TK CHAMTHI'!$L:$L))</f>
        <v/>
      </c>
      <c r="AE73" s="8" t="str">
        <f>IF($C73="","",SUMIF('TK CHAMTHI'!$K:$K,$C73,'TK CHAMTHI'!$L:$L))</f>
        <v/>
      </c>
      <c r="AF73" s="8" t="str">
        <f>IF(C73="","",SUMIF('CHAM NV'!I:I,C73,'CHAM NV'!J:J))</f>
        <v/>
      </c>
      <c r="AG73" s="9" t="str">
        <f t="shared" si="7"/>
        <v/>
      </c>
      <c r="AH73" s="8" t="str">
        <f>IF($C73="","",SUMIF('TK CHAMTHI'!$M:$M,$C73,'TK CHAMTHI'!$O:$O))</f>
        <v/>
      </c>
      <c r="AI73" s="8" t="str">
        <f>IF($C73="","",SUMIF('TK CHAMTHI'!$N:$N,$C73,'TK CHAMTHI'!$O:$O))</f>
        <v/>
      </c>
      <c r="AJ73" s="9" t="str">
        <f t="shared" si="8"/>
        <v/>
      </c>
      <c r="AK73" s="8" t="str">
        <f>IF($C73="","",SUMIF('TK CHAMTHI'!$P:$P,$C73,'TK CHAMTHI'!$R:$R))</f>
        <v/>
      </c>
      <c r="AL73" s="8" t="str">
        <f>IF($C73="","",SUMIF('TK CHAMTHI'!$Q:$Q,$C73,'TK CHAMTHI'!$R:$R))</f>
        <v/>
      </c>
      <c r="AM73" s="9" t="str">
        <f t="shared" si="9"/>
        <v/>
      </c>
      <c r="AN73" s="8" t="str">
        <f>IF(C73="","",SUMIF('TK CHAMTHI'!S:S,C73,'TK CHAMTHI'!U:U))</f>
        <v/>
      </c>
      <c r="AO73" s="8" t="str">
        <f>IF(C73="","",SUMIF('TK CHAMTHI'!T:T,C73,'TK CHAMTHI'!U:U))</f>
        <v/>
      </c>
      <c r="AP73" s="9" t="str">
        <f t="shared" si="10"/>
        <v/>
      </c>
      <c r="AQ73" s="9" t="str">
        <f>IF(C73="","",ROUND(SUMIF('QL THI'!G:G,C73,'QL THI'!H:H),1))</f>
        <v/>
      </c>
      <c r="AR73" s="9" t="str">
        <f>IF(C73="","",ROUND(SUMIF('QL THI'!E:E,C73,'QL THI'!F:F),1))</f>
        <v/>
      </c>
      <c r="AS73" s="28" t="str">
        <f t="shared" si="11"/>
        <v/>
      </c>
    </row>
    <row r="74" spans="1:45" s="35" customFormat="1" ht="23.1" customHeight="1">
      <c r="A74" s="6" t="str">
        <f>IF(C74="","",SUBTOTAL(3,$C$11:C74))</f>
        <v/>
      </c>
      <c r="B74" s="144"/>
      <c r="C74" s="145"/>
      <c r="D74" s="7" t="str">
        <f>IF($C74="","",SUMIF('TK DETHI'!$A:$A,$C74,'TK DETHI'!$B:$B))</f>
        <v/>
      </c>
      <c r="E74" s="7" t="str">
        <f>IF($C74="","",SUMIF('TK DETHI'!$C:$C,$C74,'TK DETHI'!$D:$D))</f>
        <v/>
      </c>
      <c r="F74" s="7" t="str">
        <f>IF($C74="","",SUMIF('TK DETHI'!$E:$E,$C74,'TK DETHI'!$F:$F))</f>
        <v/>
      </c>
      <c r="G74" s="7" t="str">
        <f>IF($C74="","",SUMIF('TK DETHI'!$G:$G,$C74,'TK DETHI'!$H:$H))</f>
        <v/>
      </c>
      <c r="H74" s="7" t="str">
        <f>IF($C74="","",SUMIF('TK DETHI'!$I:$I,$C74,'TK DETHI'!$J:$J))</f>
        <v/>
      </c>
      <c r="I74" s="7" t="str">
        <f>IF($C74="","",SUMIF('TK DETHI'!$K:$K,$C74,'TK DETHI'!$L:$L))</f>
        <v/>
      </c>
      <c r="J74" s="7" t="str">
        <f>IF($C74="","",SUMIF('TK DETHI'!$M:$M,$C74,'TK DETHI'!$N:$N))</f>
        <v/>
      </c>
      <c r="K74" s="7" t="str">
        <f>IF($C74="","",SUMIF('TK DETHI'!$O:$O,$C74,'TK DETHI'!$P:$P))</f>
        <v/>
      </c>
      <c r="L74" s="27" t="str">
        <f t="shared" si="2"/>
        <v/>
      </c>
      <c r="M74" s="8" t="str">
        <f>IF($C74="","",SUMIF('TK COITHI KTHP va Thi TN'!$A:$A,$C74,'TK COITHI KTHP va Thi TN'!$D:$D))</f>
        <v/>
      </c>
      <c r="N74" s="8" t="str">
        <f>IF($C74="","",SUMIF('TK COITHI KTHP va Thi TN'!$B:$B,$C74,'TK COITHI KTHP va Thi TN'!$D:$D))</f>
        <v/>
      </c>
      <c r="O74" s="8" t="str">
        <f>IF($C74="","",SUMIF('TK COITHI KTHP va Thi TN'!$E:$E,$C74,'TK COITHI KTHP va Thi TN'!$H:$H))</f>
        <v/>
      </c>
      <c r="P74" s="8" t="str">
        <f>IF($C74="","",SUMIF('TK COITHI KTHP va Thi TN'!$F:$F,$C74,'TK COITHI KTHP va Thi TN'!$H:$H))</f>
        <v/>
      </c>
      <c r="Q74" s="28" t="str">
        <f t="shared" si="3"/>
        <v/>
      </c>
      <c r="R74" s="8" t="str">
        <f>IF($C74="","",SUMIF('TK CHAMTHI'!$A:$A,$C74,'TK CHAMTHI'!$C:$C))</f>
        <v/>
      </c>
      <c r="S74" s="8" t="str">
        <f>IF($C74="","",SUMIF('TK CHAMTHI'!$B:$B,$C74,'TK CHAMTHI'!$C:$C))</f>
        <v/>
      </c>
      <c r="T74" s="8" t="str">
        <f>IF(C74="","",SUMIF('CHAM NV'!B:B,C74,'CHAM NV'!C:C))</f>
        <v/>
      </c>
      <c r="U74" s="9" t="str">
        <f t="shared" si="4"/>
        <v/>
      </c>
      <c r="V74" s="8" t="str">
        <f>IF($C74="","",SUMIF('TK CHAMTHI'!$D:$D,$C74,'TK CHAMTHI'!$F:$F))</f>
        <v/>
      </c>
      <c r="W74" s="8" t="str">
        <f>IF($C74="","",SUMIF('TK CHAMTHI'!$E:$E,$C74,'TK CHAMTHI'!$F:$F))</f>
        <v/>
      </c>
      <c r="X74" s="8" t="str">
        <f>IF(C74="","",SUMIF('CHAM NV'!G:G,C74,'CHAM NV'!H:H))</f>
        <v/>
      </c>
      <c r="Y74" s="9" t="str">
        <f t="shared" si="5"/>
        <v/>
      </c>
      <c r="Z74" s="8" t="str">
        <f>IF($C74="","",SUMIF('TK CHAMTHI'!$G:$G,$C74,'TK CHAMTHI'!$I:$I))</f>
        <v/>
      </c>
      <c r="AA74" s="8" t="str">
        <f>IF($C74="","",SUMIF('TK CHAMTHI'!$H:$H,$C74,'TK CHAMTHI'!$I:$I))</f>
        <v/>
      </c>
      <c r="AB74" s="8" t="str">
        <f>IF(C74="","",SUMIF('CHAM NV'!E:E,C74,'CHAM NV'!F:F))</f>
        <v/>
      </c>
      <c r="AC74" s="9" t="str">
        <f t="shared" si="6"/>
        <v/>
      </c>
      <c r="AD74" s="8" t="str">
        <f>IF($C74="","",SUMIF('TK CHAMTHI'!$J:$J,$C74,'TK CHAMTHI'!$L:$L))</f>
        <v/>
      </c>
      <c r="AE74" s="8" t="str">
        <f>IF($C74="","",SUMIF('TK CHAMTHI'!$K:$K,$C74,'TK CHAMTHI'!$L:$L))</f>
        <v/>
      </c>
      <c r="AF74" s="8" t="str">
        <f>IF(C74="","",SUMIF('CHAM NV'!I:I,C74,'CHAM NV'!J:J))</f>
        <v/>
      </c>
      <c r="AG74" s="9" t="str">
        <f t="shared" si="7"/>
        <v/>
      </c>
      <c r="AH74" s="8" t="str">
        <f>IF($C74="","",SUMIF('TK CHAMTHI'!$M:$M,$C74,'TK CHAMTHI'!$O:$O))</f>
        <v/>
      </c>
      <c r="AI74" s="8" t="str">
        <f>IF($C74="","",SUMIF('TK CHAMTHI'!$N:$N,$C74,'TK CHAMTHI'!$O:$O))</f>
        <v/>
      </c>
      <c r="AJ74" s="9" t="str">
        <f t="shared" si="8"/>
        <v/>
      </c>
      <c r="AK74" s="8" t="str">
        <f>IF($C74="","",SUMIF('TK CHAMTHI'!$P:$P,$C74,'TK CHAMTHI'!$R:$R))</f>
        <v/>
      </c>
      <c r="AL74" s="8" t="str">
        <f>IF($C74="","",SUMIF('TK CHAMTHI'!$Q:$Q,$C74,'TK CHAMTHI'!$R:$R))</f>
        <v/>
      </c>
      <c r="AM74" s="9" t="str">
        <f t="shared" si="9"/>
        <v/>
      </c>
      <c r="AN74" s="8" t="str">
        <f>IF(C74="","",SUMIF('TK CHAMTHI'!S:S,C74,'TK CHAMTHI'!U:U))</f>
        <v/>
      </c>
      <c r="AO74" s="8" t="str">
        <f>IF(C74="","",SUMIF('TK CHAMTHI'!T:T,C74,'TK CHAMTHI'!U:U))</f>
        <v/>
      </c>
      <c r="AP74" s="9" t="str">
        <f t="shared" si="10"/>
        <v/>
      </c>
      <c r="AQ74" s="9" t="str">
        <f>IF(C74="","",ROUND(SUMIF('QL THI'!G:G,C74,'QL THI'!H:H),1))</f>
        <v/>
      </c>
      <c r="AR74" s="9" t="str">
        <f>IF(C74="","",ROUND(SUMIF('QL THI'!E:E,C74,'QL THI'!F:F),1))</f>
        <v/>
      </c>
      <c r="AS74" s="28" t="str">
        <f t="shared" si="11"/>
        <v/>
      </c>
    </row>
    <row r="75" spans="1:45" s="35" customFormat="1" ht="23.1" customHeight="1">
      <c r="A75" s="6" t="str">
        <f>IF(C75="","",SUBTOTAL(3,$C$11:C75))</f>
        <v/>
      </c>
      <c r="B75" s="144"/>
      <c r="C75" s="145"/>
      <c r="D75" s="7" t="str">
        <f>IF($C75="","",SUMIF('TK DETHI'!$A:$A,$C75,'TK DETHI'!$B:$B))</f>
        <v/>
      </c>
      <c r="E75" s="7" t="str">
        <f>IF($C75="","",SUMIF('TK DETHI'!$C:$C,$C75,'TK DETHI'!$D:$D))</f>
        <v/>
      </c>
      <c r="F75" s="7" t="str">
        <f>IF($C75="","",SUMIF('TK DETHI'!$E:$E,$C75,'TK DETHI'!$F:$F))</f>
        <v/>
      </c>
      <c r="G75" s="7" t="str">
        <f>IF($C75="","",SUMIF('TK DETHI'!$G:$G,$C75,'TK DETHI'!$H:$H))</f>
        <v/>
      </c>
      <c r="H75" s="7" t="str">
        <f>IF($C75="","",SUMIF('TK DETHI'!$I:$I,$C75,'TK DETHI'!$J:$J))</f>
        <v/>
      </c>
      <c r="I75" s="7" t="str">
        <f>IF($C75="","",SUMIF('TK DETHI'!$K:$K,$C75,'TK DETHI'!$L:$L))</f>
        <v/>
      </c>
      <c r="J75" s="7" t="str">
        <f>IF($C75="","",SUMIF('TK DETHI'!$M:$M,$C75,'TK DETHI'!$N:$N))</f>
        <v/>
      </c>
      <c r="K75" s="7" t="str">
        <f>IF($C75="","",SUMIF('TK DETHI'!$O:$O,$C75,'TK DETHI'!$P:$P))</f>
        <v/>
      </c>
      <c r="L75" s="27" t="str">
        <f t="shared" si="2"/>
        <v/>
      </c>
      <c r="M75" s="8" t="str">
        <f>IF($C75="","",SUMIF('TK COITHI KTHP va Thi TN'!$A:$A,$C75,'TK COITHI KTHP va Thi TN'!$D:$D))</f>
        <v/>
      </c>
      <c r="N75" s="8" t="str">
        <f>IF($C75="","",SUMIF('TK COITHI KTHP va Thi TN'!$B:$B,$C75,'TK COITHI KTHP va Thi TN'!$D:$D))</f>
        <v/>
      </c>
      <c r="O75" s="8" t="str">
        <f>IF($C75="","",SUMIF('TK COITHI KTHP va Thi TN'!$E:$E,$C75,'TK COITHI KTHP va Thi TN'!$H:$H))</f>
        <v/>
      </c>
      <c r="P75" s="8" t="str">
        <f>IF($C75="","",SUMIF('TK COITHI KTHP va Thi TN'!$F:$F,$C75,'TK COITHI KTHP va Thi TN'!$H:$H))</f>
        <v/>
      </c>
      <c r="Q75" s="28" t="str">
        <f t="shared" si="3"/>
        <v/>
      </c>
      <c r="R75" s="8" t="str">
        <f>IF($C75="","",SUMIF('TK CHAMTHI'!$A:$A,$C75,'TK CHAMTHI'!$C:$C))</f>
        <v/>
      </c>
      <c r="S75" s="8" t="str">
        <f>IF($C75="","",SUMIF('TK CHAMTHI'!$B:$B,$C75,'TK CHAMTHI'!$C:$C))</f>
        <v/>
      </c>
      <c r="T75" s="8" t="str">
        <f>IF(C75="","",SUMIF('CHAM NV'!B:B,C75,'CHAM NV'!C:C))</f>
        <v/>
      </c>
      <c r="U75" s="9" t="str">
        <f t="shared" si="4"/>
        <v/>
      </c>
      <c r="V75" s="8" t="str">
        <f>IF($C75="","",SUMIF('TK CHAMTHI'!$D:$D,$C75,'TK CHAMTHI'!$F:$F))</f>
        <v/>
      </c>
      <c r="W75" s="8" t="str">
        <f>IF($C75="","",SUMIF('TK CHAMTHI'!$E:$E,$C75,'TK CHAMTHI'!$F:$F))</f>
        <v/>
      </c>
      <c r="X75" s="8" t="str">
        <f>IF(C75="","",SUMIF('CHAM NV'!G:G,C75,'CHAM NV'!H:H))</f>
        <v/>
      </c>
      <c r="Y75" s="9" t="str">
        <f t="shared" si="5"/>
        <v/>
      </c>
      <c r="Z75" s="8" t="str">
        <f>IF($C75="","",SUMIF('TK CHAMTHI'!$G:$G,$C75,'TK CHAMTHI'!$I:$I))</f>
        <v/>
      </c>
      <c r="AA75" s="8" t="str">
        <f>IF($C75="","",SUMIF('TK CHAMTHI'!$H:$H,$C75,'TK CHAMTHI'!$I:$I))</f>
        <v/>
      </c>
      <c r="AB75" s="8" t="str">
        <f>IF(C75="","",SUMIF('CHAM NV'!E:E,C75,'CHAM NV'!F:F))</f>
        <v/>
      </c>
      <c r="AC75" s="9" t="str">
        <f t="shared" si="6"/>
        <v/>
      </c>
      <c r="AD75" s="8" t="str">
        <f>IF($C75="","",SUMIF('TK CHAMTHI'!$J:$J,$C75,'TK CHAMTHI'!$L:$L))</f>
        <v/>
      </c>
      <c r="AE75" s="8" t="str">
        <f>IF($C75="","",SUMIF('TK CHAMTHI'!$K:$K,$C75,'TK CHAMTHI'!$L:$L))</f>
        <v/>
      </c>
      <c r="AF75" s="8" t="str">
        <f>IF(C75="","",SUMIF('CHAM NV'!I:I,C75,'CHAM NV'!J:J))</f>
        <v/>
      </c>
      <c r="AG75" s="9" t="str">
        <f t="shared" si="7"/>
        <v/>
      </c>
      <c r="AH75" s="8" t="str">
        <f>IF($C75="","",SUMIF('TK CHAMTHI'!$M:$M,$C75,'TK CHAMTHI'!$O:$O))</f>
        <v/>
      </c>
      <c r="AI75" s="8" t="str">
        <f>IF($C75="","",SUMIF('TK CHAMTHI'!$N:$N,$C75,'TK CHAMTHI'!$O:$O))</f>
        <v/>
      </c>
      <c r="AJ75" s="9" t="str">
        <f t="shared" si="8"/>
        <v/>
      </c>
      <c r="AK75" s="8" t="str">
        <f>IF($C75="","",SUMIF('TK CHAMTHI'!$P:$P,$C75,'TK CHAMTHI'!$R:$R))</f>
        <v/>
      </c>
      <c r="AL75" s="8" t="str">
        <f>IF($C75="","",SUMIF('TK CHAMTHI'!$Q:$Q,$C75,'TK CHAMTHI'!$R:$R))</f>
        <v/>
      </c>
      <c r="AM75" s="9" t="str">
        <f t="shared" si="9"/>
        <v/>
      </c>
      <c r="AN75" s="8" t="str">
        <f>IF(C75="","",SUMIF('TK CHAMTHI'!S:S,C75,'TK CHAMTHI'!U:U))</f>
        <v/>
      </c>
      <c r="AO75" s="8" t="str">
        <f>IF(C75="","",SUMIF('TK CHAMTHI'!T:T,C75,'TK CHAMTHI'!U:U))</f>
        <v/>
      </c>
      <c r="AP75" s="9" t="str">
        <f t="shared" si="10"/>
        <v/>
      </c>
      <c r="AQ75" s="9" t="str">
        <f>IF(C75="","",ROUND(SUMIF('QL THI'!G:G,C75,'QL THI'!H:H),1))</f>
        <v/>
      </c>
      <c r="AR75" s="9" t="str">
        <f>IF(C75="","",ROUND(SUMIF('QL THI'!E:E,C75,'QL THI'!F:F),1))</f>
        <v/>
      </c>
      <c r="AS75" s="28" t="str">
        <f t="shared" ref="AS75" si="12">IF(C75="","",ROUND(L75+Q75+U75+Y75+AC75+AG75+AJ75+AM75+AP75+SUM(AQ75:AR75),1))</f>
        <v/>
      </c>
    </row>
    <row r="76" spans="1:45" s="35" customFormat="1" ht="23.1" customHeight="1">
      <c r="A76" s="6" t="str">
        <f>IF(C76="","",SUBTOTAL(3,$C$11:C76))</f>
        <v/>
      </c>
      <c r="B76" s="144"/>
      <c r="C76" s="145"/>
      <c r="D76" s="7" t="str">
        <f>IF($C76="","",SUMIF('TK DETHI'!$A:$A,$C76,'TK DETHI'!$B:$B))</f>
        <v/>
      </c>
      <c r="E76" s="7" t="str">
        <f>IF($C76="","",SUMIF('TK DETHI'!$C:$C,$C76,'TK DETHI'!$D:$D))</f>
        <v/>
      </c>
      <c r="F76" s="7" t="str">
        <f>IF($C76="","",SUMIF('TK DETHI'!$E:$E,$C76,'TK DETHI'!$F:$F))</f>
        <v/>
      </c>
      <c r="G76" s="7" t="str">
        <f>IF($C76="","",SUMIF('TK DETHI'!$G:$G,$C76,'TK DETHI'!$H:$H))</f>
        <v/>
      </c>
      <c r="H76" s="7" t="str">
        <f>IF($C76="","",SUMIF('TK DETHI'!$I:$I,$C76,'TK DETHI'!$J:$J))</f>
        <v/>
      </c>
      <c r="I76" s="7" t="str">
        <f>IF($C76="","",SUMIF('TK DETHI'!$K:$K,$C76,'TK DETHI'!$L:$L))</f>
        <v/>
      </c>
      <c r="J76" s="7" t="str">
        <f>IF($C76="","",SUMIF('TK DETHI'!$M:$M,$C76,'TK DETHI'!$N:$N))</f>
        <v/>
      </c>
      <c r="K76" s="7" t="str">
        <f>IF($C76="","",SUMIF('TK DETHI'!$O:$O,$C76,'TK DETHI'!$P:$P))</f>
        <v/>
      </c>
      <c r="L76" s="27" t="str">
        <f t="shared" ref="L76:L80" si="13">IF($C76="","",($D76+$E76*1.5+$F76*0.25+$G76*0.5+$H76*2+$I76*2.5+$J76*0.5+$K76*1.5))</f>
        <v/>
      </c>
      <c r="M76" s="8" t="str">
        <f>IF($C76="","",SUMIF('TK COITHI KTHP va Thi TN'!$A:$A,$C76,'TK COITHI KTHP va Thi TN'!$D:$D))</f>
        <v/>
      </c>
      <c r="N76" s="8" t="str">
        <f>IF($C76="","",SUMIF('TK COITHI KTHP va Thi TN'!$B:$B,$C76,'TK COITHI KTHP va Thi TN'!$D:$D))</f>
        <v/>
      </c>
      <c r="O76" s="8" t="str">
        <f>IF($C76="","",SUMIF('TK COITHI KTHP va Thi TN'!$E:$E,$C76,'TK COITHI KTHP va Thi TN'!$H:$H))</f>
        <v/>
      </c>
      <c r="P76" s="8" t="str">
        <f>IF($C76="","",SUMIF('TK COITHI KTHP va Thi TN'!$F:$F,$C76,'TK COITHI KTHP va Thi TN'!$H:$H))</f>
        <v/>
      </c>
      <c r="Q76" s="28" t="str">
        <f t="shared" ref="Q76:Q80" si="14">IF($C76="","",SUM($M76:$P76))</f>
        <v/>
      </c>
      <c r="R76" s="8" t="str">
        <f>IF($C76="","",SUMIF('TK CHAMTHI'!$A:$A,$C76,'TK CHAMTHI'!$C:$C))</f>
        <v/>
      </c>
      <c r="S76" s="8" t="str">
        <f>IF($C76="","",SUMIF('TK CHAMTHI'!$B:$B,$C76,'TK CHAMTHI'!$C:$C))</f>
        <v/>
      </c>
      <c r="T76" s="8" t="str">
        <f>IF(C76="","",SUMIF('CHAM NV'!B:B,C76,'CHAM NV'!C:C))</f>
        <v/>
      </c>
      <c r="U76" s="9" t="str">
        <f t="shared" ref="U76:U80" si="15">IF($C76="","",(SUM($R76:$S76))*0.1)</f>
        <v/>
      </c>
      <c r="V76" s="8" t="str">
        <f>IF($C76="","",SUMIF('TK CHAMTHI'!$D:$D,$C76,'TK CHAMTHI'!$F:$F))</f>
        <v/>
      </c>
      <c r="W76" s="8" t="str">
        <f>IF($C76="","",SUMIF('TK CHAMTHI'!$E:$E,$C76,'TK CHAMTHI'!$F:$F))</f>
        <v/>
      </c>
      <c r="X76" s="8" t="str">
        <f>IF(C76="","",SUMIF('CHAM NV'!G:G,C76,'CHAM NV'!H:H))</f>
        <v/>
      </c>
      <c r="Y76" s="9" t="str">
        <f t="shared" ref="Y76:Y80" si="16">IF($C76="","",(SUM($V76:$W76))*0.2)</f>
        <v/>
      </c>
      <c r="Z76" s="8" t="str">
        <f>IF($C76="","",SUMIF('TK CHAMTHI'!$G:$G,$C76,'TK CHAMTHI'!$I:$I))</f>
        <v/>
      </c>
      <c r="AA76" s="8" t="str">
        <f>IF($C76="","",SUMIF('TK CHAMTHI'!$H:$H,$C76,'TK CHAMTHI'!$I:$I))</f>
        <v/>
      </c>
      <c r="AB76" s="8" t="str">
        <f>IF(C76="","",SUMIF('CHAM NV'!E:E,C76,'CHAM NV'!F:F))</f>
        <v/>
      </c>
      <c r="AC76" s="9" t="str">
        <f t="shared" ref="AC76:AC80" si="17">IF($C76="","",(SUM($Z76:$AA76))*0.2)</f>
        <v/>
      </c>
      <c r="AD76" s="8" t="str">
        <f>IF($C76="","",SUMIF('TK CHAMTHI'!$J:$J,$C76,'TK CHAMTHI'!$L:$L))</f>
        <v/>
      </c>
      <c r="AE76" s="8" t="str">
        <f>IF($C76="","",SUMIF('TK CHAMTHI'!$K:$K,$C76,'TK CHAMTHI'!$L:$L))</f>
        <v/>
      </c>
      <c r="AF76" s="8" t="str">
        <f>IF(C76="","",SUMIF('CHAM NV'!I:I,C76,'CHAM NV'!J:J))</f>
        <v/>
      </c>
      <c r="AG76" s="9" t="str">
        <f t="shared" ref="AG76:AG80" si="18">IF($C76="","",(SUM($AD76:$AE76))*0.2)</f>
        <v/>
      </c>
      <c r="AH76" s="8" t="str">
        <f>IF($C76="","",SUMIF('TK CHAMTHI'!$M:$M,$C76,'TK CHAMTHI'!$O:$O))</f>
        <v/>
      </c>
      <c r="AI76" s="8" t="str">
        <f>IF($C76="","",SUMIF('TK CHAMTHI'!$N:$N,$C76,'TK CHAMTHI'!$O:$O))</f>
        <v/>
      </c>
      <c r="AJ76" s="9" t="str">
        <f t="shared" ref="AJ76:AJ80" si="19">IF($C76="","",(SUM($AH76:$AI76))*0.2)</f>
        <v/>
      </c>
      <c r="AK76" s="8" t="str">
        <f>IF($C76="","",SUMIF('TK CHAMTHI'!$P:$P,$C76,'TK CHAMTHI'!$R:$R))</f>
        <v/>
      </c>
      <c r="AL76" s="8" t="str">
        <f>IF($C76="","",SUMIF('TK CHAMTHI'!$Q:$Q,$C76,'TK CHAMTHI'!$R:$R))</f>
        <v/>
      </c>
      <c r="AM76" s="9" t="str">
        <f t="shared" ref="AM76:AM80" si="20">IF($C76="","",(SUM($AK76:$AL76))*0.4)</f>
        <v/>
      </c>
      <c r="AN76" s="8" t="str">
        <f>IF(C76="","",SUMIF('TK CHAMTHI'!S:S,C76,'TK CHAMTHI'!U:U))</f>
        <v/>
      </c>
      <c r="AO76" s="8" t="str">
        <f>IF(C76="","",SUMIF('TK CHAMTHI'!T:T,C76,'TK CHAMTHI'!U:U))</f>
        <v/>
      </c>
      <c r="AP76" s="9" t="str">
        <f t="shared" ref="AP76:AP80" si="21">IF(C76="","",SUM(AN76:AO76)/10)</f>
        <v/>
      </c>
      <c r="AQ76" s="9" t="str">
        <f>IF(C76="","",ROUND(SUMIF('QL THI'!G:G,C76,'QL THI'!H:H),1))</f>
        <v/>
      </c>
      <c r="AR76" s="9" t="str">
        <f>IF(C76="","",ROUND(SUMIF('QL THI'!E:E,C76,'QL THI'!F:F),1))</f>
        <v/>
      </c>
      <c r="AS76" s="28" t="str">
        <f t="shared" ref="AS76:AS80" si="22">IF(C76="","",ROUND(L76+Q76+U76+Y76+AC76+AG76+AJ76+AM76+AP76+SUM(AQ76:AR76),1))</f>
        <v/>
      </c>
    </row>
    <row r="77" spans="1:45" s="35" customFormat="1" ht="23.1" customHeight="1">
      <c r="A77" s="6" t="str">
        <f>IF(C77="","",SUBTOTAL(3,$C$11:C77))</f>
        <v/>
      </c>
      <c r="B77" s="144"/>
      <c r="C77" s="145"/>
      <c r="D77" s="7" t="str">
        <f>IF($C77="","",SUMIF('TK DETHI'!$A:$A,$C77,'TK DETHI'!$B:$B))</f>
        <v/>
      </c>
      <c r="E77" s="7" t="str">
        <f>IF($C77="","",SUMIF('TK DETHI'!$C:$C,$C77,'TK DETHI'!$D:$D))</f>
        <v/>
      </c>
      <c r="F77" s="7" t="str">
        <f>IF($C77="","",SUMIF('TK DETHI'!$E:$E,$C77,'TK DETHI'!$F:$F))</f>
        <v/>
      </c>
      <c r="G77" s="7" t="str">
        <f>IF($C77="","",SUMIF('TK DETHI'!$G:$G,$C77,'TK DETHI'!$H:$H))</f>
        <v/>
      </c>
      <c r="H77" s="7" t="str">
        <f>IF($C77="","",SUMIF('TK DETHI'!$I:$I,$C77,'TK DETHI'!$J:$J))</f>
        <v/>
      </c>
      <c r="I77" s="7" t="str">
        <f>IF($C77="","",SUMIF('TK DETHI'!$K:$K,$C77,'TK DETHI'!$L:$L))</f>
        <v/>
      </c>
      <c r="J77" s="7" t="str">
        <f>IF($C77="","",SUMIF('TK DETHI'!$M:$M,$C77,'TK DETHI'!$N:$N))</f>
        <v/>
      </c>
      <c r="K77" s="7" t="str">
        <f>IF($C77="","",SUMIF('TK DETHI'!$O:$O,$C77,'TK DETHI'!$P:$P))</f>
        <v/>
      </c>
      <c r="L77" s="27" t="str">
        <f t="shared" si="13"/>
        <v/>
      </c>
      <c r="M77" s="8" t="str">
        <f>IF($C77="","",SUMIF('TK COITHI KTHP va Thi TN'!$A:$A,$C77,'TK COITHI KTHP va Thi TN'!$D:$D))</f>
        <v/>
      </c>
      <c r="N77" s="8" t="str">
        <f>IF($C77="","",SUMIF('TK COITHI KTHP va Thi TN'!$B:$B,$C77,'TK COITHI KTHP va Thi TN'!$D:$D))</f>
        <v/>
      </c>
      <c r="O77" s="8" t="str">
        <f>IF($C77="","",SUMIF('TK COITHI KTHP va Thi TN'!$E:$E,$C77,'TK COITHI KTHP va Thi TN'!$H:$H))</f>
        <v/>
      </c>
      <c r="P77" s="8" t="str">
        <f>IF($C77="","",SUMIF('TK COITHI KTHP va Thi TN'!$F:$F,$C77,'TK COITHI KTHP va Thi TN'!$H:$H))</f>
        <v/>
      </c>
      <c r="Q77" s="28" t="str">
        <f t="shared" si="14"/>
        <v/>
      </c>
      <c r="R77" s="8" t="str">
        <f>IF($C77="","",SUMIF('TK CHAMTHI'!$A:$A,$C77,'TK CHAMTHI'!$C:$C))</f>
        <v/>
      </c>
      <c r="S77" s="8" t="str">
        <f>IF($C77="","",SUMIF('TK CHAMTHI'!$B:$B,$C77,'TK CHAMTHI'!$C:$C))</f>
        <v/>
      </c>
      <c r="T77" s="8" t="str">
        <f>IF(C77="","",SUMIF('CHAM NV'!B:B,C77,'CHAM NV'!C:C))</f>
        <v/>
      </c>
      <c r="U77" s="9" t="str">
        <f t="shared" si="15"/>
        <v/>
      </c>
      <c r="V77" s="8" t="str">
        <f>IF($C77="","",SUMIF('TK CHAMTHI'!$D:$D,$C77,'TK CHAMTHI'!$F:$F))</f>
        <v/>
      </c>
      <c r="W77" s="8" t="str">
        <f>IF($C77="","",SUMIF('TK CHAMTHI'!$E:$E,$C77,'TK CHAMTHI'!$F:$F))</f>
        <v/>
      </c>
      <c r="X77" s="8" t="str">
        <f>IF(C77="","",SUMIF('CHAM NV'!G:G,C77,'CHAM NV'!H:H))</f>
        <v/>
      </c>
      <c r="Y77" s="9" t="str">
        <f t="shared" si="16"/>
        <v/>
      </c>
      <c r="Z77" s="8" t="str">
        <f>IF($C77="","",SUMIF('TK CHAMTHI'!$G:$G,$C77,'TK CHAMTHI'!$I:$I))</f>
        <v/>
      </c>
      <c r="AA77" s="8" t="str">
        <f>IF($C77="","",SUMIF('TK CHAMTHI'!$H:$H,$C77,'TK CHAMTHI'!$I:$I))</f>
        <v/>
      </c>
      <c r="AB77" s="8" t="str">
        <f>IF(C77="","",SUMIF('CHAM NV'!E:E,C77,'CHAM NV'!F:F))</f>
        <v/>
      </c>
      <c r="AC77" s="9" t="str">
        <f t="shared" si="17"/>
        <v/>
      </c>
      <c r="AD77" s="8" t="str">
        <f>IF($C77="","",SUMIF('TK CHAMTHI'!$J:$J,$C77,'TK CHAMTHI'!$L:$L))</f>
        <v/>
      </c>
      <c r="AE77" s="8" t="str">
        <f>IF($C77="","",SUMIF('TK CHAMTHI'!$K:$K,$C77,'TK CHAMTHI'!$L:$L))</f>
        <v/>
      </c>
      <c r="AF77" s="8" t="str">
        <f>IF(C77="","",SUMIF('CHAM NV'!I:I,C77,'CHAM NV'!J:J))</f>
        <v/>
      </c>
      <c r="AG77" s="9" t="str">
        <f t="shared" si="18"/>
        <v/>
      </c>
      <c r="AH77" s="8" t="str">
        <f>IF($C77="","",SUMIF('TK CHAMTHI'!$M:$M,$C77,'TK CHAMTHI'!$O:$O))</f>
        <v/>
      </c>
      <c r="AI77" s="8" t="str">
        <f>IF($C77="","",SUMIF('TK CHAMTHI'!$N:$N,$C77,'TK CHAMTHI'!$O:$O))</f>
        <v/>
      </c>
      <c r="AJ77" s="9" t="str">
        <f t="shared" si="19"/>
        <v/>
      </c>
      <c r="AK77" s="8" t="str">
        <f>IF($C77="","",SUMIF('TK CHAMTHI'!$P:$P,$C77,'TK CHAMTHI'!$R:$R))</f>
        <v/>
      </c>
      <c r="AL77" s="8" t="str">
        <f>IF($C77="","",SUMIF('TK CHAMTHI'!$Q:$Q,$C77,'TK CHAMTHI'!$R:$R))</f>
        <v/>
      </c>
      <c r="AM77" s="9" t="str">
        <f t="shared" si="20"/>
        <v/>
      </c>
      <c r="AN77" s="8" t="str">
        <f>IF(C77="","",SUMIF('TK CHAMTHI'!S:S,C77,'TK CHAMTHI'!U:U))</f>
        <v/>
      </c>
      <c r="AO77" s="8" t="str">
        <f>IF(C77="","",SUMIF('TK CHAMTHI'!T:T,C77,'TK CHAMTHI'!U:U))</f>
        <v/>
      </c>
      <c r="AP77" s="9" t="str">
        <f t="shared" si="21"/>
        <v/>
      </c>
      <c r="AQ77" s="9" t="str">
        <f>IF(C77="","",ROUND(SUMIF('QL THI'!G:G,C77,'QL THI'!H:H),1))</f>
        <v/>
      </c>
      <c r="AR77" s="9" t="str">
        <f>IF(C77="","",ROUND(SUMIF('QL THI'!E:E,C77,'QL THI'!F:F),1))</f>
        <v/>
      </c>
      <c r="AS77" s="28" t="str">
        <f t="shared" si="22"/>
        <v/>
      </c>
    </row>
    <row r="78" spans="1:45" s="35" customFormat="1" ht="23.1" customHeight="1">
      <c r="A78" s="6" t="str">
        <f>IF(C78="","",SUBTOTAL(3,$C$11:C78))</f>
        <v/>
      </c>
      <c r="B78" s="144"/>
      <c r="C78" s="145"/>
      <c r="D78" s="7" t="str">
        <f>IF($C78="","",SUMIF('TK DETHI'!$A:$A,$C78,'TK DETHI'!$B:$B))</f>
        <v/>
      </c>
      <c r="E78" s="7" t="str">
        <f>IF($C78="","",SUMIF('TK DETHI'!$C:$C,$C78,'TK DETHI'!$D:$D))</f>
        <v/>
      </c>
      <c r="F78" s="7" t="str">
        <f>IF($C78="","",SUMIF('TK DETHI'!$E:$E,$C78,'TK DETHI'!$F:$F))</f>
        <v/>
      </c>
      <c r="G78" s="7" t="str">
        <f>IF($C78="","",SUMIF('TK DETHI'!$G:$G,$C78,'TK DETHI'!$H:$H))</f>
        <v/>
      </c>
      <c r="H78" s="7" t="str">
        <f>IF($C78="","",SUMIF('TK DETHI'!$I:$I,$C78,'TK DETHI'!$J:$J))</f>
        <v/>
      </c>
      <c r="I78" s="7" t="str">
        <f>IF($C78="","",SUMIF('TK DETHI'!$K:$K,$C78,'TK DETHI'!$L:$L))</f>
        <v/>
      </c>
      <c r="J78" s="7" t="str">
        <f>IF($C78="","",SUMIF('TK DETHI'!$M:$M,$C78,'TK DETHI'!$N:$N))</f>
        <v/>
      </c>
      <c r="K78" s="7" t="str">
        <f>IF($C78="","",SUMIF('TK DETHI'!$O:$O,$C78,'TK DETHI'!$P:$P))</f>
        <v/>
      </c>
      <c r="L78" s="27" t="str">
        <f t="shared" si="13"/>
        <v/>
      </c>
      <c r="M78" s="8" t="str">
        <f>IF($C78="","",SUMIF('TK COITHI KTHP va Thi TN'!$A:$A,$C78,'TK COITHI KTHP va Thi TN'!$D:$D))</f>
        <v/>
      </c>
      <c r="N78" s="8" t="str">
        <f>IF($C78="","",SUMIF('TK COITHI KTHP va Thi TN'!$B:$B,$C78,'TK COITHI KTHP va Thi TN'!$D:$D))</f>
        <v/>
      </c>
      <c r="O78" s="8" t="str">
        <f>IF($C78="","",SUMIF('TK COITHI KTHP va Thi TN'!$E:$E,$C78,'TK COITHI KTHP va Thi TN'!$H:$H))</f>
        <v/>
      </c>
      <c r="P78" s="8" t="str">
        <f>IF($C78="","",SUMIF('TK COITHI KTHP va Thi TN'!$F:$F,$C78,'TK COITHI KTHP va Thi TN'!$H:$H))</f>
        <v/>
      </c>
      <c r="Q78" s="28" t="str">
        <f t="shared" si="14"/>
        <v/>
      </c>
      <c r="R78" s="8" t="str">
        <f>IF($C78="","",SUMIF('TK CHAMTHI'!$A:$A,$C78,'TK CHAMTHI'!$C:$C))</f>
        <v/>
      </c>
      <c r="S78" s="8" t="str">
        <f>IF($C78="","",SUMIF('TK CHAMTHI'!$B:$B,$C78,'TK CHAMTHI'!$C:$C))</f>
        <v/>
      </c>
      <c r="T78" s="8" t="str">
        <f>IF(C78="","",SUMIF('CHAM NV'!B:B,C78,'CHAM NV'!C:C))</f>
        <v/>
      </c>
      <c r="U78" s="9" t="str">
        <f t="shared" si="15"/>
        <v/>
      </c>
      <c r="V78" s="8" t="str">
        <f>IF($C78="","",SUMIF('TK CHAMTHI'!$D:$D,$C78,'TK CHAMTHI'!$F:$F))</f>
        <v/>
      </c>
      <c r="W78" s="8" t="str">
        <f>IF($C78="","",SUMIF('TK CHAMTHI'!$E:$E,$C78,'TK CHAMTHI'!$F:$F))</f>
        <v/>
      </c>
      <c r="X78" s="8" t="str">
        <f>IF(C78="","",SUMIF('CHAM NV'!G:G,C78,'CHAM NV'!H:H))</f>
        <v/>
      </c>
      <c r="Y78" s="9" t="str">
        <f t="shared" si="16"/>
        <v/>
      </c>
      <c r="Z78" s="8" t="str">
        <f>IF($C78="","",SUMIF('TK CHAMTHI'!$G:$G,$C78,'TK CHAMTHI'!$I:$I))</f>
        <v/>
      </c>
      <c r="AA78" s="8" t="str">
        <f>IF($C78="","",SUMIF('TK CHAMTHI'!$H:$H,$C78,'TK CHAMTHI'!$I:$I))</f>
        <v/>
      </c>
      <c r="AB78" s="8" t="str">
        <f>IF(C78="","",SUMIF('CHAM NV'!E:E,C78,'CHAM NV'!F:F))</f>
        <v/>
      </c>
      <c r="AC78" s="9" t="str">
        <f t="shared" si="17"/>
        <v/>
      </c>
      <c r="AD78" s="8" t="str">
        <f>IF($C78="","",SUMIF('TK CHAMTHI'!$J:$J,$C78,'TK CHAMTHI'!$L:$L))</f>
        <v/>
      </c>
      <c r="AE78" s="8" t="str">
        <f>IF($C78="","",SUMIF('TK CHAMTHI'!$K:$K,$C78,'TK CHAMTHI'!$L:$L))</f>
        <v/>
      </c>
      <c r="AF78" s="8" t="str">
        <f>IF(C78="","",SUMIF('CHAM NV'!I:I,C78,'CHAM NV'!J:J))</f>
        <v/>
      </c>
      <c r="AG78" s="9" t="str">
        <f t="shared" si="18"/>
        <v/>
      </c>
      <c r="AH78" s="8" t="str">
        <f>IF($C78="","",SUMIF('TK CHAMTHI'!$M:$M,$C78,'TK CHAMTHI'!$O:$O))</f>
        <v/>
      </c>
      <c r="AI78" s="8" t="str">
        <f>IF($C78="","",SUMIF('TK CHAMTHI'!$N:$N,$C78,'TK CHAMTHI'!$O:$O))</f>
        <v/>
      </c>
      <c r="AJ78" s="9" t="str">
        <f t="shared" si="19"/>
        <v/>
      </c>
      <c r="AK78" s="8" t="str">
        <f>IF($C78="","",SUMIF('TK CHAMTHI'!$P:$P,$C78,'TK CHAMTHI'!$R:$R))</f>
        <v/>
      </c>
      <c r="AL78" s="8" t="str">
        <f>IF($C78="","",SUMIF('TK CHAMTHI'!$Q:$Q,$C78,'TK CHAMTHI'!$R:$R))</f>
        <v/>
      </c>
      <c r="AM78" s="9" t="str">
        <f t="shared" si="20"/>
        <v/>
      </c>
      <c r="AN78" s="8" t="str">
        <f>IF(C78="","",SUMIF('TK CHAMTHI'!S:S,C78,'TK CHAMTHI'!U:U))</f>
        <v/>
      </c>
      <c r="AO78" s="8" t="str">
        <f>IF(C78="","",SUMIF('TK CHAMTHI'!T:T,C78,'TK CHAMTHI'!U:U))</f>
        <v/>
      </c>
      <c r="AP78" s="9" t="str">
        <f t="shared" si="21"/>
        <v/>
      </c>
      <c r="AQ78" s="9" t="str">
        <f>IF(C78="","",ROUND(SUMIF('QL THI'!G:G,C78,'QL THI'!H:H),1))</f>
        <v/>
      </c>
      <c r="AR78" s="9" t="str">
        <f>IF(C78="","",ROUND(SUMIF('QL THI'!E:E,C78,'QL THI'!F:F),1))</f>
        <v/>
      </c>
      <c r="AS78" s="28" t="str">
        <f t="shared" si="22"/>
        <v/>
      </c>
    </row>
    <row r="79" spans="1:45" s="35" customFormat="1" ht="23.1" customHeight="1">
      <c r="A79" s="6" t="str">
        <f>IF(C79="","",SUBTOTAL(3,$C$11:C79))</f>
        <v/>
      </c>
      <c r="B79" s="144"/>
      <c r="C79" s="145"/>
      <c r="D79" s="7" t="str">
        <f>IF($C79="","",SUMIF('TK DETHI'!$A:$A,$C79,'TK DETHI'!$B:$B))</f>
        <v/>
      </c>
      <c r="E79" s="7" t="str">
        <f>IF($C79="","",SUMIF('TK DETHI'!$C:$C,$C79,'TK DETHI'!$D:$D))</f>
        <v/>
      </c>
      <c r="F79" s="7" t="str">
        <f>IF($C79="","",SUMIF('TK DETHI'!$E:$E,$C79,'TK DETHI'!$F:$F))</f>
        <v/>
      </c>
      <c r="G79" s="7" t="str">
        <f>IF($C79="","",SUMIF('TK DETHI'!$G:$G,$C79,'TK DETHI'!$H:$H))</f>
        <v/>
      </c>
      <c r="H79" s="7" t="str">
        <f>IF($C79="","",SUMIF('TK DETHI'!$I:$I,$C79,'TK DETHI'!$J:$J))</f>
        <v/>
      </c>
      <c r="I79" s="7" t="str">
        <f>IF($C79="","",SUMIF('TK DETHI'!$K:$K,$C79,'TK DETHI'!$L:$L))</f>
        <v/>
      </c>
      <c r="J79" s="7" t="str">
        <f>IF($C79="","",SUMIF('TK DETHI'!$M:$M,$C79,'TK DETHI'!$N:$N))</f>
        <v/>
      </c>
      <c r="K79" s="7" t="str">
        <f>IF($C79="","",SUMIF('TK DETHI'!$O:$O,$C79,'TK DETHI'!$P:$P))</f>
        <v/>
      </c>
      <c r="L79" s="27" t="str">
        <f t="shared" si="13"/>
        <v/>
      </c>
      <c r="M79" s="8" t="str">
        <f>IF($C79="","",SUMIF('TK COITHI KTHP va Thi TN'!$A:$A,$C79,'TK COITHI KTHP va Thi TN'!$D:$D))</f>
        <v/>
      </c>
      <c r="N79" s="8" t="str">
        <f>IF($C79="","",SUMIF('TK COITHI KTHP va Thi TN'!$B:$B,$C79,'TK COITHI KTHP va Thi TN'!$D:$D))</f>
        <v/>
      </c>
      <c r="O79" s="8" t="str">
        <f>IF($C79="","",SUMIF('TK COITHI KTHP va Thi TN'!$E:$E,$C79,'TK COITHI KTHP va Thi TN'!$H:$H))</f>
        <v/>
      </c>
      <c r="P79" s="8" t="str">
        <f>IF($C79="","",SUMIF('TK COITHI KTHP va Thi TN'!$F:$F,$C79,'TK COITHI KTHP va Thi TN'!$H:$H))</f>
        <v/>
      </c>
      <c r="Q79" s="28" t="str">
        <f t="shared" si="14"/>
        <v/>
      </c>
      <c r="R79" s="8" t="str">
        <f>IF($C79="","",SUMIF('TK CHAMTHI'!$A:$A,$C79,'TK CHAMTHI'!$C:$C))</f>
        <v/>
      </c>
      <c r="S79" s="8" t="str">
        <f>IF($C79="","",SUMIF('TK CHAMTHI'!$B:$B,$C79,'TK CHAMTHI'!$C:$C))</f>
        <v/>
      </c>
      <c r="T79" s="8" t="str">
        <f>IF(C79="","",SUMIF('CHAM NV'!B:B,C79,'CHAM NV'!C:C))</f>
        <v/>
      </c>
      <c r="U79" s="9" t="str">
        <f t="shared" si="15"/>
        <v/>
      </c>
      <c r="V79" s="8" t="str">
        <f>IF($C79="","",SUMIF('TK CHAMTHI'!$D:$D,$C79,'TK CHAMTHI'!$F:$F))</f>
        <v/>
      </c>
      <c r="W79" s="8" t="str">
        <f>IF($C79="","",SUMIF('TK CHAMTHI'!$E:$E,$C79,'TK CHAMTHI'!$F:$F))</f>
        <v/>
      </c>
      <c r="X79" s="8" t="str">
        <f>IF(C79="","",SUMIF('CHAM NV'!G:G,C79,'CHAM NV'!H:H))</f>
        <v/>
      </c>
      <c r="Y79" s="9" t="str">
        <f t="shared" si="16"/>
        <v/>
      </c>
      <c r="Z79" s="8" t="str">
        <f>IF($C79="","",SUMIF('TK CHAMTHI'!$G:$G,$C79,'TK CHAMTHI'!$I:$I))</f>
        <v/>
      </c>
      <c r="AA79" s="8" t="str">
        <f>IF($C79="","",SUMIF('TK CHAMTHI'!$H:$H,$C79,'TK CHAMTHI'!$I:$I))</f>
        <v/>
      </c>
      <c r="AB79" s="8" t="str">
        <f>IF(C79="","",SUMIF('CHAM NV'!E:E,C79,'CHAM NV'!F:F))</f>
        <v/>
      </c>
      <c r="AC79" s="9" t="str">
        <f t="shared" si="17"/>
        <v/>
      </c>
      <c r="AD79" s="8" t="str">
        <f>IF($C79="","",SUMIF('TK CHAMTHI'!$J:$J,$C79,'TK CHAMTHI'!$L:$L))</f>
        <v/>
      </c>
      <c r="AE79" s="8" t="str">
        <f>IF($C79="","",SUMIF('TK CHAMTHI'!$K:$K,$C79,'TK CHAMTHI'!$L:$L))</f>
        <v/>
      </c>
      <c r="AF79" s="8" t="str">
        <f>IF(C79="","",SUMIF('CHAM NV'!I:I,C79,'CHAM NV'!J:J))</f>
        <v/>
      </c>
      <c r="AG79" s="9" t="str">
        <f t="shared" si="18"/>
        <v/>
      </c>
      <c r="AH79" s="8" t="str">
        <f>IF($C79="","",SUMIF('TK CHAMTHI'!$M:$M,$C79,'TK CHAMTHI'!$O:$O))</f>
        <v/>
      </c>
      <c r="AI79" s="8" t="str">
        <f>IF($C79="","",SUMIF('TK CHAMTHI'!$N:$N,$C79,'TK CHAMTHI'!$O:$O))</f>
        <v/>
      </c>
      <c r="AJ79" s="9" t="str">
        <f t="shared" si="19"/>
        <v/>
      </c>
      <c r="AK79" s="8" t="str">
        <f>IF($C79="","",SUMIF('TK CHAMTHI'!$P:$P,$C79,'TK CHAMTHI'!$R:$R))</f>
        <v/>
      </c>
      <c r="AL79" s="8" t="str">
        <f>IF($C79="","",SUMIF('TK CHAMTHI'!$Q:$Q,$C79,'TK CHAMTHI'!$R:$R))</f>
        <v/>
      </c>
      <c r="AM79" s="9" t="str">
        <f t="shared" si="20"/>
        <v/>
      </c>
      <c r="AN79" s="8" t="str">
        <f>IF(C79="","",SUMIF('TK CHAMTHI'!S:S,C79,'TK CHAMTHI'!U:U))</f>
        <v/>
      </c>
      <c r="AO79" s="8" t="str">
        <f>IF(C79="","",SUMIF('TK CHAMTHI'!T:T,C79,'TK CHAMTHI'!U:U))</f>
        <v/>
      </c>
      <c r="AP79" s="9" t="str">
        <f t="shared" si="21"/>
        <v/>
      </c>
      <c r="AQ79" s="9" t="str">
        <f>IF(C79="","",ROUND(SUMIF('QL THI'!G:G,C79,'QL THI'!H:H),1))</f>
        <v/>
      </c>
      <c r="AR79" s="9" t="str">
        <f>IF(C79="","",ROUND(SUMIF('QL THI'!E:E,C79,'QL THI'!F:F),1))</f>
        <v/>
      </c>
      <c r="AS79" s="28" t="str">
        <f t="shared" si="22"/>
        <v/>
      </c>
    </row>
    <row r="80" spans="1:45" s="35" customFormat="1" ht="23.1" customHeight="1">
      <c r="A80" s="6" t="str">
        <f>IF(C80="","",SUBTOTAL(3,$C$11:C80))</f>
        <v/>
      </c>
      <c r="B80" s="144"/>
      <c r="C80" s="145"/>
      <c r="D80" s="7" t="str">
        <f>IF($C80="","",SUMIF('TK DETHI'!$A:$A,$C80,'TK DETHI'!$B:$B))</f>
        <v/>
      </c>
      <c r="E80" s="7" t="str">
        <f>IF($C80="","",SUMIF('TK DETHI'!$C:$C,$C80,'TK DETHI'!$D:$D))</f>
        <v/>
      </c>
      <c r="F80" s="7" t="str">
        <f>IF($C80="","",SUMIF('TK DETHI'!$E:$E,$C80,'TK DETHI'!$F:$F))</f>
        <v/>
      </c>
      <c r="G80" s="7" t="str">
        <f>IF($C80="","",SUMIF('TK DETHI'!$G:$G,$C80,'TK DETHI'!$H:$H))</f>
        <v/>
      </c>
      <c r="H80" s="7" t="str">
        <f>IF($C80="","",SUMIF('TK DETHI'!$I:$I,$C80,'TK DETHI'!$J:$J))</f>
        <v/>
      </c>
      <c r="I80" s="7" t="str">
        <f>IF($C80="","",SUMIF('TK DETHI'!$K:$K,$C80,'TK DETHI'!$L:$L))</f>
        <v/>
      </c>
      <c r="J80" s="7" t="str">
        <f>IF($C80="","",SUMIF('TK DETHI'!$M:$M,$C80,'TK DETHI'!$N:$N))</f>
        <v/>
      </c>
      <c r="K80" s="7" t="str">
        <f>IF($C80="","",SUMIF('TK DETHI'!$O:$O,$C80,'TK DETHI'!$P:$P))</f>
        <v/>
      </c>
      <c r="L80" s="27" t="str">
        <f t="shared" si="13"/>
        <v/>
      </c>
      <c r="M80" s="8" t="str">
        <f>IF($C80="","",SUMIF('TK COITHI KTHP va Thi TN'!$A:$A,$C80,'TK COITHI KTHP va Thi TN'!$D:$D))</f>
        <v/>
      </c>
      <c r="N80" s="8" t="str">
        <f>IF($C80="","",SUMIF('TK COITHI KTHP va Thi TN'!$B:$B,$C80,'TK COITHI KTHP va Thi TN'!$D:$D))</f>
        <v/>
      </c>
      <c r="O80" s="8" t="str">
        <f>IF($C80="","",SUMIF('TK COITHI KTHP va Thi TN'!$E:$E,$C80,'TK COITHI KTHP va Thi TN'!$H:$H))</f>
        <v/>
      </c>
      <c r="P80" s="8" t="str">
        <f>IF($C80="","",SUMIF('TK COITHI KTHP va Thi TN'!$F:$F,$C80,'TK COITHI KTHP va Thi TN'!$H:$H))</f>
        <v/>
      </c>
      <c r="Q80" s="28" t="str">
        <f t="shared" si="14"/>
        <v/>
      </c>
      <c r="R80" s="8" t="str">
        <f>IF($C80="","",SUMIF('TK CHAMTHI'!$A:$A,$C80,'TK CHAMTHI'!$C:$C))</f>
        <v/>
      </c>
      <c r="S80" s="8" t="str">
        <f>IF($C80="","",SUMIF('TK CHAMTHI'!$B:$B,$C80,'TK CHAMTHI'!$C:$C))</f>
        <v/>
      </c>
      <c r="T80" s="8" t="str">
        <f>IF(C80="","",SUMIF('CHAM NV'!B:B,C80,'CHAM NV'!C:C))</f>
        <v/>
      </c>
      <c r="U80" s="9" t="str">
        <f t="shared" si="15"/>
        <v/>
      </c>
      <c r="V80" s="8" t="str">
        <f>IF($C80="","",SUMIF('TK CHAMTHI'!$D:$D,$C80,'TK CHAMTHI'!$F:$F))</f>
        <v/>
      </c>
      <c r="W80" s="8" t="str">
        <f>IF($C80="","",SUMIF('TK CHAMTHI'!$E:$E,$C80,'TK CHAMTHI'!$F:$F))</f>
        <v/>
      </c>
      <c r="X80" s="8" t="str">
        <f>IF(C80="","",SUMIF('CHAM NV'!G:G,C80,'CHAM NV'!H:H))</f>
        <v/>
      </c>
      <c r="Y80" s="9" t="str">
        <f t="shared" si="16"/>
        <v/>
      </c>
      <c r="Z80" s="8" t="str">
        <f>IF($C80="","",SUMIF('TK CHAMTHI'!$G:$G,$C80,'TK CHAMTHI'!$I:$I))</f>
        <v/>
      </c>
      <c r="AA80" s="8" t="str">
        <f>IF($C80="","",SUMIF('TK CHAMTHI'!$H:$H,$C80,'TK CHAMTHI'!$I:$I))</f>
        <v/>
      </c>
      <c r="AB80" s="8" t="str">
        <f>IF(C80="","",SUMIF('CHAM NV'!E:E,C80,'CHAM NV'!F:F))</f>
        <v/>
      </c>
      <c r="AC80" s="9" t="str">
        <f t="shared" si="17"/>
        <v/>
      </c>
      <c r="AD80" s="8" t="str">
        <f>IF($C80="","",SUMIF('TK CHAMTHI'!$J:$J,$C80,'TK CHAMTHI'!$L:$L))</f>
        <v/>
      </c>
      <c r="AE80" s="8" t="str">
        <f>IF($C80="","",SUMIF('TK CHAMTHI'!$K:$K,$C80,'TK CHAMTHI'!$L:$L))</f>
        <v/>
      </c>
      <c r="AF80" s="8" t="str">
        <f>IF(C80="","",SUMIF('CHAM NV'!I:I,C80,'CHAM NV'!J:J))</f>
        <v/>
      </c>
      <c r="AG80" s="9" t="str">
        <f t="shared" si="18"/>
        <v/>
      </c>
      <c r="AH80" s="8" t="str">
        <f>IF($C80="","",SUMIF('TK CHAMTHI'!$M:$M,$C80,'TK CHAMTHI'!$O:$O))</f>
        <v/>
      </c>
      <c r="AI80" s="8" t="str">
        <f>IF($C80="","",SUMIF('TK CHAMTHI'!$N:$N,$C80,'TK CHAMTHI'!$O:$O))</f>
        <v/>
      </c>
      <c r="AJ80" s="9" t="str">
        <f t="shared" si="19"/>
        <v/>
      </c>
      <c r="AK80" s="8" t="str">
        <f>IF($C80="","",SUMIF('TK CHAMTHI'!$P:$P,$C80,'TK CHAMTHI'!$R:$R))</f>
        <v/>
      </c>
      <c r="AL80" s="8" t="str">
        <f>IF($C80="","",SUMIF('TK CHAMTHI'!$Q:$Q,$C80,'TK CHAMTHI'!$R:$R))</f>
        <v/>
      </c>
      <c r="AM80" s="9" t="str">
        <f t="shared" si="20"/>
        <v/>
      </c>
      <c r="AN80" s="8" t="str">
        <f>IF(C80="","",SUMIF('TK CHAMTHI'!S:S,C80,'TK CHAMTHI'!U:U))</f>
        <v/>
      </c>
      <c r="AO80" s="8" t="str">
        <f>IF(C80="","",SUMIF('TK CHAMTHI'!T:T,C80,'TK CHAMTHI'!U:U))</f>
        <v/>
      </c>
      <c r="AP80" s="9" t="str">
        <f t="shared" si="21"/>
        <v/>
      </c>
      <c r="AQ80" s="9" t="str">
        <f>IF(C80="","",ROUND(SUMIF('QL THI'!G:G,C80,'QL THI'!H:H),1))</f>
        <v/>
      </c>
      <c r="AR80" s="9" t="str">
        <f>IF(C80="","",ROUND(SUMIF('QL THI'!E:E,C80,'QL THI'!F:F),1))</f>
        <v/>
      </c>
      <c r="AS80" s="28" t="str">
        <f t="shared" si="22"/>
        <v/>
      </c>
    </row>
    <row r="81" spans="1:45" s="42" customFormat="1" ht="23.1" customHeight="1">
      <c r="A81" s="243" t="s">
        <v>36</v>
      </c>
      <c r="B81" s="243"/>
      <c r="C81" s="243"/>
      <c r="D81" s="140">
        <f t="shared" ref="D81:AS81" si="23">SUM(D11:D80)</f>
        <v>0</v>
      </c>
      <c r="E81" s="140">
        <f t="shared" si="23"/>
        <v>0</v>
      </c>
      <c r="F81" s="140">
        <f t="shared" si="23"/>
        <v>0</v>
      </c>
      <c r="G81" s="140">
        <f t="shared" si="23"/>
        <v>0</v>
      </c>
      <c r="H81" s="140">
        <f t="shared" si="23"/>
        <v>0</v>
      </c>
      <c r="I81" s="140">
        <f t="shared" si="23"/>
        <v>0</v>
      </c>
      <c r="J81" s="140">
        <f t="shared" si="23"/>
        <v>0</v>
      </c>
      <c r="K81" s="140">
        <f t="shared" si="23"/>
        <v>0</v>
      </c>
      <c r="L81" s="18">
        <f t="shared" si="23"/>
        <v>0</v>
      </c>
      <c r="M81" s="140">
        <f t="shared" si="23"/>
        <v>1.7999999999999998</v>
      </c>
      <c r="N81" s="140">
        <f t="shared" si="23"/>
        <v>3.45</v>
      </c>
      <c r="O81" s="140">
        <f t="shared" si="23"/>
        <v>0</v>
      </c>
      <c r="P81" s="140">
        <f t="shared" si="23"/>
        <v>0</v>
      </c>
      <c r="Q81" s="18">
        <f t="shared" si="23"/>
        <v>5.25</v>
      </c>
      <c r="R81" s="140">
        <f t="shared" si="23"/>
        <v>64</v>
      </c>
      <c r="S81" s="140">
        <f t="shared" si="23"/>
        <v>0</v>
      </c>
      <c r="T81" s="140"/>
      <c r="U81" s="18">
        <f t="shared" si="23"/>
        <v>6.4</v>
      </c>
      <c r="V81" s="140">
        <f t="shared" si="23"/>
        <v>0</v>
      </c>
      <c r="W81" s="140">
        <f t="shared" si="23"/>
        <v>0</v>
      </c>
      <c r="X81" s="140"/>
      <c r="Y81" s="18">
        <f t="shared" si="23"/>
        <v>0</v>
      </c>
      <c r="Z81" s="140">
        <f t="shared" si="23"/>
        <v>0</v>
      </c>
      <c r="AA81" s="140">
        <f t="shared" si="23"/>
        <v>0</v>
      </c>
      <c r="AB81" s="140"/>
      <c r="AC81" s="18">
        <f t="shared" si="23"/>
        <v>0</v>
      </c>
      <c r="AD81" s="140">
        <f t="shared" si="23"/>
        <v>0</v>
      </c>
      <c r="AE81" s="140">
        <f t="shared" si="23"/>
        <v>0</v>
      </c>
      <c r="AF81" s="140"/>
      <c r="AG81" s="18">
        <f t="shared" si="23"/>
        <v>0</v>
      </c>
      <c r="AH81" s="140">
        <f t="shared" si="23"/>
        <v>0</v>
      </c>
      <c r="AI81" s="140">
        <f t="shared" si="23"/>
        <v>0</v>
      </c>
      <c r="AJ81" s="18">
        <f t="shared" si="23"/>
        <v>0</v>
      </c>
      <c r="AK81" s="140">
        <f t="shared" si="23"/>
        <v>0</v>
      </c>
      <c r="AL81" s="140">
        <f t="shared" si="23"/>
        <v>0</v>
      </c>
      <c r="AM81" s="18">
        <f t="shared" si="23"/>
        <v>0</v>
      </c>
      <c r="AN81" s="140">
        <f t="shared" si="23"/>
        <v>0</v>
      </c>
      <c r="AO81" s="140">
        <f t="shared" si="23"/>
        <v>0</v>
      </c>
      <c r="AP81" s="18">
        <f t="shared" si="23"/>
        <v>0</v>
      </c>
      <c r="AQ81" s="18">
        <f t="shared" si="23"/>
        <v>0</v>
      </c>
      <c r="AR81" s="18">
        <f t="shared" si="23"/>
        <v>0.9</v>
      </c>
      <c r="AS81" s="18">
        <f t="shared" si="23"/>
        <v>12.6</v>
      </c>
    </row>
    <row r="82" spans="1:45" s="35" customFormat="1" ht="14.25" customHeight="1">
      <c r="A82" s="43"/>
    </row>
    <row r="83" spans="1:45" s="42" customFormat="1" ht="21.75" customHeight="1">
      <c r="A83" s="240" t="s">
        <v>337</v>
      </c>
      <c r="B83" s="240"/>
      <c r="C83" s="240"/>
      <c r="D83" s="240"/>
      <c r="E83" s="240"/>
      <c r="F83" s="240"/>
      <c r="G83" s="240"/>
      <c r="H83" s="240"/>
      <c r="I83" s="240"/>
      <c r="J83" s="240"/>
      <c r="K83" s="240"/>
      <c r="L83" s="240"/>
      <c r="M83" s="240"/>
      <c r="N83" s="240"/>
      <c r="O83" s="240"/>
      <c r="P83" s="240"/>
      <c r="Q83" s="240"/>
      <c r="R83" s="240"/>
      <c r="S83" s="240"/>
      <c r="T83" s="240"/>
      <c r="U83" s="240"/>
      <c r="V83" s="240"/>
      <c r="W83" s="240"/>
      <c r="X83" s="240"/>
      <c r="Y83" s="240"/>
      <c r="Z83" s="240"/>
      <c r="AA83" s="240"/>
      <c r="AB83" s="240"/>
      <c r="AC83" s="240"/>
      <c r="AD83" s="240"/>
      <c r="AE83" s="240"/>
      <c r="AF83" s="240"/>
      <c r="AG83" s="240"/>
      <c r="AH83" s="240"/>
      <c r="AI83" s="240"/>
      <c r="AJ83" s="240"/>
      <c r="AK83" s="240"/>
      <c r="AL83" s="240"/>
      <c r="AM83" s="240"/>
      <c r="AN83" s="240"/>
      <c r="AO83" s="240"/>
    </row>
  </sheetData>
  <sheetProtection formatCells="0" formatRows="0" autoFilter="0"/>
  <mergeCells count="30">
    <mergeCell ref="AS8:AS10"/>
    <mergeCell ref="R9:U9"/>
    <mergeCell ref="V9:Y9"/>
    <mergeCell ref="Z9:AC9"/>
    <mergeCell ref="AD9:AG9"/>
    <mergeCell ref="AH9:AJ9"/>
    <mergeCell ref="AK9:AM9"/>
    <mergeCell ref="AN9:AP9"/>
    <mergeCell ref="AQ8:AQ10"/>
    <mergeCell ref="AR8:AR10"/>
    <mergeCell ref="A1:P1"/>
    <mergeCell ref="A2:P2"/>
    <mergeCell ref="A3:P3"/>
    <mergeCell ref="A4:P4"/>
    <mergeCell ref="AA4:AN4"/>
    <mergeCell ref="W1:AO1"/>
    <mergeCell ref="W2:AO2"/>
    <mergeCell ref="W3:AO3"/>
    <mergeCell ref="A83:AO83"/>
    <mergeCell ref="A5:AO5"/>
    <mergeCell ref="A6:AO6"/>
    <mergeCell ref="A81:C81"/>
    <mergeCell ref="A8:A10"/>
    <mergeCell ref="B8:B10"/>
    <mergeCell ref="AD7:AE7"/>
    <mergeCell ref="M8:Q9"/>
    <mergeCell ref="R8:AG8"/>
    <mergeCell ref="AH8:AP8"/>
    <mergeCell ref="C8:C10"/>
    <mergeCell ref="D8:L9"/>
  </mergeCells>
  <phoneticPr fontId="9" type="noConversion"/>
  <conditionalFormatting sqref="W12:Y80 AC12:AO80 R12:T80">
    <cfRule type="cellIs" dxfId="82" priority="41" stopIfTrue="1" operator="lessThan">
      <formula>0</formula>
    </cfRule>
  </conditionalFormatting>
  <conditionalFormatting sqref="F12:F80">
    <cfRule type="cellIs" dxfId="81" priority="31" stopIfTrue="1" operator="lessThan">
      <formula>0</formula>
    </cfRule>
  </conditionalFormatting>
  <conditionalFormatting sqref="I12:I80">
    <cfRule type="cellIs" dxfId="80" priority="30" stopIfTrue="1" operator="lessThan">
      <formula>0</formula>
    </cfRule>
  </conditionalFormatting>
  <conditionalFormatting sqref="U12:V80">
    <cfRule type="cellIs" dxfId="79" priority="38" stopIfTrue="1" operator="lessThan">
      <formula>0</formula>
    </cfRule>
  </conditionalFormatting>
  <conditionalFormatting sqref="Z12:AB80">
    <cfRule type="cellIs" dxfId="78" priority="37" stopIfTrue="1" operator="lessThan">
      <formula>0</formula>
    </cfRule>
  </conditionalFormatting>
  <conditionalFormatting sqref="Z8:AC9 Z10:AA10 AC10">
    <cfRule type="cellIs" dxfId="77" priority="13" stopIfTrue="1" operator="lessThan">
      <formula>0</formula>
    </cfRule>
  </conditionalFormatting>
  <conditionalFormatting sqref="V8:Y9 V10:W10 Y10">
    <cfRule type="cellIs" dxfId="76" priority="12" stopIfTrue="1" operator="lessThan">
      <formula>0</formula>
    </cfRule>
  </conditionalFormatting>
  <conditionalFormatting sqref="V11:Y80">
    <cfRule type="cellIs" dxfId="75" priority="11" stopIfTrue="1" operator="lessThan">
      <formula>0</formula>
    </cfRule>
  </conditionalFormatting>
  <conditionalFormatting sqref="Z11:AC80">
    <cfRule type="cellIs" dxfId="74" priority="10" stopIfTrue="1" operator="lessThan">
      <formula>0</formula>
    </cfRule>
  </conditionalFormatting>
  <conditionalFormatting sqref="D12:E80 G12:H80 L12:L80">
    <cfRule type="cellIs" dxfId="73" priority="32" stopIfTrue="1" operator="lessThan">
      <formula>0</formula>
    </cfRule>
  </conditionalFormatting>
  <conditionalFormatting sqref="E8:E10">
    <cfRule type="cellIs" dxfId="72" priority="17" stopIfTrue="1" operator="lessThan">
      <formula>0</formula>
    </cfRule>
  </conditionalFormatting>
  <conditionalFormatting sqref="F8:F80">
    <cfRule type="cellIs" dxfId="71" priority="16" stopIfTrue="1" operator="lessThan">
      <formula>0</formula>
    </cfRule>
  </conditionalFormatting>
  <conditionalFormatting sqref="J12:K80">
    <cfRule type="cellIs" dxfId="70" priority="29" stopIfTrue="1" operator="lessThan">
      <formula>0</formula>
    </cfRule>
  </conditionalFormatting>
  <conditionalFormatting sqref="M12:Q80">
    <cfRule type="cellIs" dxfId="69" priority="28" stopIfTrue="1" operator="lessThan">
      <formula>0</formula>
    </cfRule>
  </conditionalFormatting>
  <conditionalFormatting sqref="AK9:AM9">
    <cfRule type="cellIs" dxfId="68" priority="5" stopIfTrue="1" operator="lessThan">
      <formula>0</formula>
    </cfRule>
  </conditionalFormatting>
  <conditionalFormatting sqref="AD11:AG80">
    <cfRule type="cellIs" dxfId="67" priority="9" stopIfTrue="1" operator="lessThan">
      <formula>0</formula>
    </cfRule>
  </conditionalFormatting>
  <conditionalFormatting sqref="AH11:AJ80">
    <cfRule type="cellIs" dxfId="66" priority="8" stopIfTrue="1" operator="lessThan">
      <formula>0</formula>
    </cfRule>
  </conditionalFormatting>
  <conditionalFormatting sqref="AK8:AM8 AK10:AM10">
    <cfRule type="cellIs" dxfId="65" priority="7" stopIfTrue="1" operator="lessThan">
      <formula>0</formula>
    </cfRule>
  </conditionalFormatting>
  <conditionalFormatting sqref="AK11:AM80">
    <cfRule type="cellIs" dxfId="64" priority="6" stopIfTrue="1" operator="lessThan">
      <formula>0</formula>
    </cfRule>
  </conditionalFormatting>
  <conditionalFormatting sqref="D8:D11 K8:U9 AD8:AJ9 D11:E80 G8:H80 AN8:AS80 K10:S10 U10 L11:U80 AD10:AE10 AG10:AJ10">
    <cfRule type="cellIs" dxfId="63" priority="18" stopIfTrue="1" operator="lessThan">
      <formula>0</formula>
    </cfRule>
  </conditionalFormatting>
  <conditionalFormatting sqref="I8:I80">
    <cfRule type="cellIs" dxfId="62" priority="15" stopIfTrue="1" operator="lessThan">
      <formula>0</formula>
    </cfRule>
  </conditionalFormatting>
  <conditionalFormatting sqref="J8:J11 J11:K80">
    <cfRule type="cellIs" dxfId="61" priority="14" stopIfTrue="1" operator="lessThan">
      <formula>0</formula>
    </cfRule>
  </conditionalFormatting>
  <conditionalFormatting sqref="T10">
    <cfRule type="cellIs" dxfId="60" priority="4" stopIfTrue="1" operator="lessThan">
      <formula>0</formula>
    </cfRule>
  </conditionalFormatting>
  <conditionalFormatting sqref="X10">
    <cfRule type="cellIs" dxfId="7" priority="3" stopIfTrue="1" operator="lessThan">
      <formula>0</formula>
    </cfRule>
  </conditionalFormatting>
  <conditionalFormatting sqref="AB10">
    <cfRule type="cellIs" dxfId="5" priority="2" stopIfTrue="1" operator="lessThan">
      <formula>0</formula>
    </cfRule>
  </conditionalFormatting>
  <conditionalFormatting sqref="AF10">
    <cfRule type="cellIs" dxfId="3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41" orientation="landscape" r:id="rId1"/>
  <headerFooter alignWithMargins="0">
    <oddFooter>&amp;L&amp;A&amp;RTrang &amp;P/&amp;N trang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AG83"/>
  <sheetViews>
    <sheetView view="pageBreakPreview" zoomScale="60" zoomScaleNormal="55" workbookViewId="0">
      <pane ySplit="10" topLeftCell="A11" activePane="bottomLeft" state="frozen"/>
      <selection pane="bottomLeft" activeCell="F13" sqref="F13"/>
    </sheetView>
  </sheetViews>
  <sheetFormatPr defaultRowHeight="18.75"/>
  <cols>
    <col min="1" max="1" width="4.375" style="96" bestFit="1" customWidth="1"/>
    <col min="2" max="2" width="11.25" style="4" bestFit="1" customWidth="1"/>
    <col min="3" max="3" width="28.875" style="4" bestFit="1" customWidth="1"/>
    <col min="4" max="7" width="5.625" style="4" customWidth="1"/>
    <col min="8" max="8" width="8.625" style="4" customWidth="1"/>
    <col min="9" max="12" width="5.625" style="4" customWidth="1"/>
    <col min="13" max="13" width="8.625" style="4" customWidth="1"/>
    <col min="14" max="16" width="5.625" style="4" customWidth="1"/>
    <col min="17" max="17" width="8.625" style="4" customWidth="1"/>
    <col min="18" max="20" width="5.625" style="4" customWidth="1"/>
    <col min="21" max="21" width="8.625" style="4" customWidth="1"/>
    <col min="22" max="23" width="5.625" style="4" customWidth="1"/>
    <col min="24" max="24" width="8.625" style="4" customWidth="1"/>
    <col min="25" max="26" width="5.625" style="4" customWidth="1"/>
    <col min="27" max="27" width="8.625" style="4" customWidth="1"/>
    <col min="28" max="29" width="5.625" style="4" customWidth="1"/>
    <col min="30" max="32" width="8.625" style="4" customWidth="1"/>
    <col min="33" max="33" width="10.625" style="4" customWidth="1"/>
    <col min="34" max="16384" width="9" style="4"/>
  </cols>
  <sheetData>
    <row r="1" spans="1:33">
      <c r="A1" s="247" t="s">
        <v>334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R1" s="248" t="s">
        <v>149</v>
      </c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</row>
    <row r="2" spans="1:33">
      <c r="A2" s="248" t="s">
        <v>1056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R2" s="248" t="s">
        <v>150</v>
      </c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</row>
    <row r="3" spans="1:33">
      <c r="A3" s="249" t="s">
        <v>1057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R3" s="251" t="s">
        <v>333</v>
      </c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</row>
    <row r="4" spans="1:33">
      <c r="A4" s="249" t="s">
        <v>335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Q4" s="5"/>
      <c r="S4" s="5"/>
      <c r="T4" s="5"/>
      <c r="U4" s="250" t="s">
        <v>960</v>
      </c>
      <c r="V4" s="250"/>
      <c r="W4" s="250"/>
      <c r="X4" s="250"/>
      <c r="Y4" s="250"/>
      <c r="Z4" s="250"/>
      <c r="AA4" s="250"/>
      <c r="AB4" s="250"/>
      <c r="AC4" s="250"/>
      <c r="AD4" s="250"/>
      <c r="AE4" s="250"/>
      <c r="AF4" s="250"/>
    </row>
    <row r="5" spans="1:33" ht="22.5">
      <c r="A5" s="241" t="s">
        <v>1010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1"/>
      <c r="AG5" s="241"/>
    </row>
    <row r="6" spans="1:33" ht="20.25">
      <c r="A6" s="242" t="s">
        <v>1030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</row>
    <row r="7" spans="1:33"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246"/>
      <c r="X7" s="246"/>
    </row>
    <row r="8" spans="1:33" ht="18.75" customHeight="1">
      <c r="A8" s="257" t="s">
        <v>239</v>
      </c>
      <c r="B8" s="258" t="s">
        <v>311</v>
      </c>
      <c r="C8" s="259" t="s">
        <v>47</v>
      </c>
      <c r="D8" s="254" t="s">
        <v>153</v>
      </c>
      <c r="E8" s="254"/>
      <c r="F8" s="254"/>
      <c r="G8" s="254"/>
      <c r="H8" s="254"/>
      <c r="I8" s="254" t="s">
        <v>152</v>
      </c>
      <c r="J8" s="254"/>
      <c r="K8" s="254"/>
      <c r="L8" s="254"/>
      <c r="M8" s="254"/>
      <c r="N8" s="254" t="s">
        <v>309</v>
      </c>
      <c r="O8" s="254"/>
      <c r="P8" s="254"/>
      <c r="Q8" s="254"/>
      <c r="R8" s="254"/>
      <c r="S8" s="254"/>
      <c r="T8" s="254"/>
      <c r="U8" s="254"/>
      <c r="V8" s="254" t="s">
        <v>310</v>
      </c>
      <c r="W8" s="254"/>
      <c r="X8" s="254"/>
      <c r="Y8" s="254"/>
      <c r="Z8" s="254"/>
      <c r="AA8" s="254"/>
      <c r="AB8" s="254"/>
      <c r="AC8" s="254"/>
      <c r="AD8" s="254"/>
      <c r="AE8" s="255" t="s">
        <v>57</v>
      </c>
      <c r="AF8" s="255" t="s">
        <v>53</v>
      </c>
      <c r="AG8" s="256" t="s">
        <v>49</v>
      </c>
    </row>
    <row r="9" spans="1:33">
      <c r="A9" s="257"/>
      <c r="B9" s="259"/>
      <c r="C9" s="259"/>
      <c r="D9" s="254"/>
      <c r="E9" s="254"/>
      <c r="F9" s="254"/>
      <c r="G9" s="254"/>
      <c r="H9" s="254"/>
      <c r="I9" s="254"/>
      <c r="J9" s="254"/>
      <c r="K9" s="254"/>
      <c r="L9" s="254"/>
      <c r="M9" s="254"/>
      <c r="N9" s="254" t="s">
        <v>243</v>
      </c>
      <c r="O9" s="254"/>
      <c r="P9" s="254"/>
      <c r="Q9" s="254"/>
      <c r="R9" s="254" t="s">
        <v>244</v>
      </c>
      <c r="S9" s="254"/>
      <c r="T9" s="254"/>
      <c r="U9" s="254"/>
      <c r="V9" s="254" t="s">
        <v>243</v>
      </c>
      <c r="W9" s="254"/>
      <c r="X9" s="254"/>
      <c r="Y9" s="254" t="s">
        <v>313</v>
      </c>
      <c r="Z9" s="254"/>
      <c r="AA9" s="254"/>
      <c r="AB9" s="254" t="s">
        <v>312</v>
      </c>
      <c r="AC9" s="254"/>
      <c r="AD9" s="254"/>
      <c r="AE9" s="255"/>
      <c r="AF9" s="255"/>
      <c r="AG9" s="256"/>
    </row>
    <row r="10" spans="1:33" ht="101.1" customHeight="1">
      <c r="A10" s="257"/>
      <c r="B10" s="259"/>
      <c r="C10" s="259"/>
      <c r="D10" s="37" t="s">
        <v>279</v>
      </c>
      <c r="E10" s="37" t="s">
        <v>280</v>
      </c>
      <c r="F10" s="37" t="s">
        <v>278</v>
      </c>
      <c r="G10" s="37" t="s">
        <v>283</v>
      </c>
      <c r="H10" s="97" t="s">
        <v>48</v>
      </c>
      <c r="I10" s="37" t="s">
        <v>295</v>
      </c>
      <c r="J10" s="37" t="s">
        <v>296</v>
      </c>
      <c r="K10" s="37" t="s">
        <v>314</v>
      </c>
      <c r="L10" s="37" t="s">
        <v>315</v>
      </c>
      <c r="M10" s="38" t="s">
        <v>242</v>
      </c>
      <c r="N10" s="37" t="s">
        <v>61</v>
      </c>
      <c r="O10" s="37" t="s">
        <v>62</v>
      </c>
      <c r="P10" s="31" t="s">
        <v>1005</v>
      </c>
      <c r="Q10" s="97" t="s">
        <v>63</v>
      </c>
      <c r="R10" s="37" t="s">
        <v>50</v>
      </c>
      <c r="S10" s="37" t="s">
        <v>51</v>
      </c>
      <c r="T10" s="31" t="s">
        <v>1008</v>
      </c>
      <c r="U10" s="97" t="s">
        <v>151</v>
      </c>
      <c r="V10" s="37" t="s">
        <v>61</v>
      </c>
      <c r="W10" s="37" t="s">
        <v>62</v>
      </c>
      <c r="X10" s="97" t="s">
        <v>63</v>
      </c>
      <c r="Y10" s="37" t="s">
        <v>50</v>
      </c>
      <c r="Z10" s="37" t="s">
        <v>51</v>
      </c>
      <c r="AA10" s="97" t="s">
        <v>151</v>
      </c>
      <c r="AB10" s="37" t="s">
        <v>50</v>
      </c>
      <c r="AC10" s="37" t="s">
        <v>51</v>
      </c>
      <c r="AD10" s="97" t="s">
        <v>151</v>
      </c>
      <c r="AE10" s="255"/>
      <c r="AF10" s="255"/>
      <c r="AG10" s="256"/>
    </row>
    <row r="11" spans="1:33" s="35" customFormat="1" ht="23.1" customHeight="1">
      <c r="A11" s="12">
        <f>IF(C11="","",SUBTOTAL(3,$C$11:C11))</f>
        <v>1</v>
      </c>
      <c r="B11" s="98" t="s">
        <v>687</v>
      </c>
      <c r="C11" s="48" t="s">
        <v>273</v>
      </c>
      <c r="D11" s="13">
        <f>IF(C11="","",SUMIF('TK DETHI'!A:A,C11,'TK DETHI'!B:B))</f>
        <v>0</v>
      </c>
      <c r="E11" s="14">
        <f>IF(C11="","",SUMIF('TK DETHI'!C:C,C11,'TK DETHI'!D:D))</f>
        <v>0</v>
      </c>
      <c r="F11" s="14">
        <f>IF(C11="","",SUMIF('TK DETHI'!I:I,C11,'TK DETHI'!J:J))</f>
        <v>0</v>
      </c>
      <c r="G11" s="14">
        <f>IF(C11="","",SUMIF('TK DETHI'!O:O,C11,'TK DETHI'!P:P))</f>
        <v>0</v>
      </c>
      <c r="H11" s="15">
        <f>IF(C11="","",(D11+E11*2+F11*3+G11*2))</f>
        <v>0</v>
      </c>
      <c r="I11" s="16" t="e">
        <f>IF(C11="","",SUMIF('TK COITHI KTHP va Thi TN'!A:A,C11,'TK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J11" s="16" t="e">
        <f>IF(C11="","",SUMIF('TK COITHI KTHP va Thi TN'!B:B,C11,'TK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K11" s="16" t="e">
        <f>IF(C11="","",SUMIF(#REF!,C11,#REF!)+SUMIF(#REF!,C11,#REF!)+SUMIF(#REF!,C11,#REF!)+SUMIF(#REF!,C11,#REF!))</f>
        <v>#REF!</v>
      </c>
      <c r="L11" s="16" t="e">
        <f>IF(C11="","",SUMIF(#REF!,C11,#REF!)+SUMIF(#REF!,C11,#REF!)+SUMIF(#REF!,C11,#REF!)+SUMIF(#REF!,C11,#REF!))</f>
        <v>#REF!</v>
      </c>
      <c r="M11" s="17" t="e">
        <f>IF(C11="","",SUM(I11:L11))</f>
        <v>#REF!</v>
      </c>
      <c r="N11" s="16">
        <f>IF(C11="","",SUMIF('TK CHAMTHI'!A:A,C11,'TK CHAMTHI'!C:C))</f>
        <v>0</v>
      </c>
      <c r="O11" s="16">
        <f>IF(C11="","",SUMIF('TK CHAMTHI'!B:B,C11,'TK CHAMTHI'!C:C))</f>
        <v>0</v>
      </c>
      <c r="P11" s="16">
        <f>IF(C11="","",SUMIF('CHAM NV'!B:B,C11,'CHAM NV'!C:C))</f>
        <v>0</v>
      </c>
      <c r="Q11" s="17">
        <f>IF(C11="","",(SUM(N11:O11)-P11)/20)</f>
        <v>0</v>
      </c>
      <c r="R11" s="16">
        <f>IF(C11="","",SUMIF('TK CHAMTHI'!J:J,C11,'TK CHAMTHI'!L:L))</f>
        <v>0</v>
      </c>
      <c r="S11" s="16">
        <f>IF(C11="","",SUMIF('TK CHAMTHI'!K:K,C11,'TK CHAMTHI'!L:L))</f>
        <v>0</v>
      </c>
      <c r="T11" s="16">
        <f>IF(C11="","",SUMIF('CHAM NV'!E:E,C11,'CHAM NV'!F:F))</f>
        <v>0</v>
      </c>
      <c r="U11" s="17">
        <f>IF(C11="","",(SUM(R11:S11)-T11)/10)</f>
        <v>0</v>
      </c>
      <c r="V11" s="16">
        <f>IF(C11="","",SUMIF('TK CHAMTHI'!M:M,C11,'TK CHAMTHI'!O:O))</f>
        <v>0</v>
      </c>
      <c r="W11" s="16">
        <f>IF(C11="","",SUMIF('TK CHAMTHI'!N:N,C11,'TK CHAMTHI'!O:O))</f>
        <v>0</v>
      </c>
      <c r="X11" s="17">
        <f>IF(C11="","",SUM(V11:W11)/14)</f>
        <v>0</v>
      </c>
      <c r="Y11" s="16">
        <f>IF(C11="","",SUMIF('TK CHAMTHI'!S:S,C11,'TK CHAMTHI'!U:U))</f>
        <v>0</v>
      </c>
      <c r="Z11" s="16">
        <f>IF(C11="","",SUMIF('TK CHAMTHI'!T:T,C11,'TK CHAMTHI'!U:U))</f>
        <v>0</v>
      </c>
      <c r="AA11" s="17">
        <f>IF(C11="","",SUM(Y11:Z11)/10)</f>
        <v>0</v>
      </c>
      <c r="AB11" s="16" t="e">
        <f>IF(C11="","",SUMIF('TK CHAMTHI'!#REF!,C11,'TK CHAMTHI'!#REF!))</f>
        <v>#REF!</v>
      </c>
      <c r="AC11" s="16" t="e">
        <f>IF(C11="","",SUMIF('TK CHAMTHI'!#REF!,C11,'TK CHAMTHI'!#REF!))</f>
        <v>#REF!</v>
      </c>
      <c r="AD11" s="17" t="e">
        <f>IF(C11="","",SUM(AB11:AC11)/20)</f>
        <v>#REF!</v>
      </c>
      <c r="AE11" s="17">
        <f>IF(C11="","",ROUND(SUMIF('QL THI'!G:G,C11,'QL THI'!H:H),1))</f>
        <v>0</v>
      </c>
      <c r="AF11" s="17">
        <f>IF(C11="","",ROUND(SUMIF('QL THI'!E:E,C11,'QL THI'!F:F),1))</f>
        <v>0</v>
      </c>
      <c r="AG11" s="18" t="e">
        <f>IF(C11="","",ROUND(H11+M11+Q11+U11+X11+AA11+AD11+SUM(AE11:AF11),1))</f>
        <v>#REF!</v>
      </c>
    </row>
    <row r="12" spans="1:33" s="35" customFormat="1" ht="23.1" customHeight="1">
      <c r="A12" s="12">
        <f>IF(D12="","",SUBTOTAL(3,$D$11:D12))</f>
        <v>2</v>
      </c>
      <c r="B12" s="98" t="s">
        <v>983</v>
      </c>
      <c r="C12" s="48" t="s">
        <v>966</v>
      </c>
      <c r="D12" s="13">
        <f>IF(C12="","",SUMIF('TK DETHI'!A:A,C12,'TK DETHI'!B:B))</f>
        <v>0</v>
      </c>
      <c r="E12" s="14">
        <f>IF(C12="","",SUMIF('TK DETHI'!C:C,C12,'TK DETHI'!D:D))</f>
        <v>0</v>
      </c>
      <c r="F12" s="14">
        <f>IF(C12="","",SUMIF('TK DETHI'!I:I,C12,'TK DETHI'!J:J))</f>
        <v>0</v>
      </c>
      <c r="G12" s="14">
        <f>IF(C12="","",SUMIF('TK DETHI'!O:O,C12,'TK DETHI'!P:P))</f>
        <v>0</v>
      </c>
      <c r="H12" s="15">
        <f t="shared" ref="H12:H75" si="0">IF(C12="","",(D12+E12*2+F12*3+G12*2))</f>
        <v>0</v>
      </c>
      <c r="I12" s="16" t="e">
        <f>IF(C12="","",SUMIF('TK COITHI KTHP va Thi TN'!A:A,C12,'TK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J12" s="16" t="e">
        <f>IF(C12="","",SUMIF('TK COITHI KTHP va Thi TN'!B:B,C12,'TK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K12" s="16" t="e">
        <f>IF(C12="","",SUMIF(#REF!,C12,#REF!)+SUMIF(#REF!,C12,#REF!)+SUMIF(#REF!,C12,#REF!)+SUMIF(#REF!,C12,#REF!))</f>
        <v>#REF!</v>
      </c>
      <c r="L12" s="16" t="e">
        <f>IF(C12="","",SUMIF(#REF!,C12,#REF!)+SUMIF(#REF!,C12,#REF!)+SUMIF(#REF!,C12,#REF!)+SUMIF(#REF!,C12,#REF!))</f>
        <v>#REF!</v>
      </c>
      <c r="M12" s="17" t="e">
        <f t="shared" ref="M12:M75" si="1">IF(C12="","",SUM(I12:L12))</f>
        <v>#REF!</v>
      </c>
      <c r="N12" s="16">
        <f>IF(C12="","",SUMIF('TK CHAMTHI'!A:A,C12,'TK CHAMTHI'!C:C))</f>
        <v>0</v>
      </c>
      <c r="O12" s="16">
        <f>IF(C12="","",SUMIF('TK CHAMTHI'!B:B,C12,'TK CHAMTHI'!C:C))</f>
        <v>0</v>
      </c>
      <c r="P12" s="16">
        <f>IF(C12="","",SUMIF('CHAM NV'!B:B,C12,'CHAM NV'!C:C))</f>
        <v>114</v>
      </c>
      <c r="Q12" s="17">
        <f t="shared" ref="Q12:Q75" si="2">IF(C12="","",(SUM(N12:O12)-P12)/20)</f>
        <v>-5.7</v>
      </c>
      <c r="R12" s="16">
        <f>IF(C12="","",SUMIF('TK CHAMTHI'!J:J,C12,'TK CHAMTHI'!L:L))</f>
        <v>0</v>
      </c>
      <c r="S12" s="16">
        <f>IF(C12="","",SUMIF('TK CHAMTHI'!K:K,C12,'TK CHAMTHI'!L:L))</f>
        <v>0</v>
      </c>
      <c r="T12" s="16">
        <f>IF(C12="","",SUMIF('CHAM NV'!E:E,C12,'CHAM NV'!F:F))</f>
        <v>0</v>
      </c>
      <c r="U12" s="17">
        <f t="shared" ref="U12:U75" si="3">IF(C12="","",(SUM(R12:S12)-T12)/10)</f>
        <v>0</v>
      </c>
      <c r="V12" s="16">
        <f>IF(C12="","",SUMIF('TK CHAMTHI'!M:M,C12,'TK CHAMTHI'!O:O))</f>
        <v>0</v>
      </c>
      <c r="W12" s="16">
        <f>IF(C12="","",SUMIF('TK CHAMTHI'!N:N,C12,'TK CHAMTHI'!O:O))</f>
        <v>0</v>
      </c>
      <c r="X12" s="17">
        <f t="shared" ref="X12:X75" si="4">IF(C12="","",SUM(V12:W12)/14)</f>
        <v>0</v>
      </c>
      <c r="Y12" s="16">
        <f>IF(C12="","",SUMIF('TK CHAMTHI'!S:S,C12,'TK CHAMTHI'!U:U))</f>
        <v>0</v>
      </c>
      <c r="Z12" s="16">
        <f>IF(C12="","",SUMIF('TK CHAMTHI'!T:T,C12,'TK CHAMTHI'!U:U))</f>
        <v>0</v>
      </c>
      <c r="AA12" s="17">
        <f t="shared" ref="AA12:AA75" si="5">IF(C12="","",SUM(Y12:Z12)/10)</f>
        <v>0</v>
      </c>
      <c r="AB12" s="16" t="e">
        <f>IF(C12="","",SUMIF('TK CHAMTHI'!#REF!,C12,'TK CHAMTHI'!#REF!))</f>
        <v>#REF!</v>
      </c>
      <c r="AC12" s="16" t="e">
        <f>IF(C12="","",SUMIF('TK CHAMTHI'!#REF!,C12,'TK CHAMTHI'!#REF!))</f>
        <v>#REF!</v>
      </c>
      <c r="AD12" s="17" t="e">
        <f t="shared" ref="AD12:AD75" si="6">IF(C12="","",SUM(AB12:AC12)/20)</f>
        <v>#REF!</v>
      </c>
      <c r="AE12" s="17">
        <f>IF(C12="","",ROUND(SUMIF('QL THI'!G:G,C12,'QL THI'!H:H),1))</f>
        <v>0</v>
      </c>
      <c r="AF12" s="17">
        <f>IF(C12="","",ROUND(SUMIF('QL THI'!E:E,C12,'QL THI'!F:F),1))</f>
        <v>0</v>
      </c>
      <c r="AG12" s="18" t="e">
        <f t="shared" ref="AG12:AG75" si="7">IF(C12="","",ROUND(H12+M12+Q12+U12+X12+AA12+AD12+SUM(AE12:AF12),1))</f>
        <v>#REF!</v>
      </c>
    </row>
    <row r="13" spans="1:33" s="35" customFormat="1" ht="23.1" customHeight="1">
      <c r="A13" s="12">
        <f>IF(D13="","",SUBTOTAL(3,$D$11:D13))</f>
        <v>3</v>
      </c>
      <c r="B13" s="98" t="s">
        <v>633</v>
      </c>
      <c r="C13" s="48" t="s">
        <v>253</v>
      </c>
      <c r="D13" s="13">
        <f>IF(C13="","",SUMIF('TK DETHI'!A:A,C13,'TK DETHI'!B:B))</f>
        <v>0</v>
      </c>
      <c r="E13" s="14">
        <f>IF(C13="","",SUMIF('TK DETHI'!C:C,C13,'TK DETHI'!D:D))</f>
        <v>0</v>
      </c>
      <c r="F13" s="14">
        <f>IF(C13="","",SUMIF('TK DETHI'!I:I,C13,'TK DETHI'!J:J))</f>
        <v>0</v>
      </c>
      <c r="G13" s="14">
        <f>IF(C13="","",SUMIF('TK DETHI'!O:O,C13,'TK DETHI'!P:P))</f>
        <v>0</v>
      </c>
      <c r="H13" s="15">
        <f t="shared" si="0"/>
        <v>0</v>
      </c>
      <c r="I13" s="16" t="e">
        <f>IF(C13="","",SUMIF('TK COITHI KTHP va Thi TN'!A:A,C13,'TK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J13" s="16" t="e">
        <f>IF(C13="","",SUMIF('TK COITHI KTHP va Thi TN'!B:B,C13,'TK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K13" s="16" t="e">
        <f>IF(C13="","",SUMIF(#REF!,C13,#REF!)+SUMIF(#REF!,C13,#REF!)+SUMIF(#REF!,C13,#REF!)+SUMIF(#REF!,C13,#REF!))</f>
        <v>#REF!</v>
      </c>
      <c r="L13" s="16" t="e">
        <f>IF(C13="","",SUMIF(#REF!,C13,#REF!)+SUMIF(#REF!,C13,#REF!)+SUMIF(#REF!,C13,#REF!)+SUMIF(#REF!,C13,#REF!))</f>
        <v>#REF!</v>
      </c>
      <c r="M13" s="17" t="e">
        <f t="shared" si="1"/>
        <v>#REF!</v>
      </c>
      <c r="N13" s="16">
        <f>IF(C13="","",SUMIF('TK CHAMTHI'!A:A,C13,'TK CHAMTHI'!C:C))</f>
        <v>0</v>
      </c>
      <c r="O13" s="16">
        <f>IF(C13="","",SUMIF('TK CHAMTHI'!B:B,C13,'TK CHAMTHI'!C:C))</f>
        <v>0</v>
      </c>
      <c r="P13" s="16">
        <f>IF(C13="","",SUMIF('CHAM NV'!B:B,C13,'CHAM NV'!C:C))</f>
        <v>0</v>
      </c>
      <c r="Q13" s="17">
        <f t="shared" si="2"/>
        <v>0</v>
      </c>
      <c r="R13" s="16">
        <f>IF(C13="","",SUMIF('TK CHAMTHI'!J:J,C13,'TK CHAMTHI'!L:L))</f>
        <v>0</v>
      </c>
      <c r="S13" s="16">
        <f>IF(C13="","",SUMIF('TK CHAMTHI'!K:K,C13,'TK CHAMTHI'!L:L))</f>
        <v>0</v>
      </c>
      <c r="T13" s="16">
        <f>IF(C13="","",SUMIF('CHAM NV'!E:E,C13,'CHAM NV'!F:F))</f>
        <v>0</v>
      </c>
      <c r="U13" s="17">
        <f t="shared" si="3"/>
        <v>0</v>
      </c>
      <c r="V13" s="16">
        <f>IF(C13="","",SUMIF('TK CHAMTHI'!M:M,C13,'TK CHAMTHI'!O:O))</f>
        <v>0</v>
      </c>
      <c r="W13" s="16">
        <f>IF(C13="","",SUMIF('TK CHAMTHI'!N:N,C13,'TK CHAMTHI'!O:O))</f>
        <v>0</v>
      </c>
      <c r="X13" s="17">
        <f t="shared" si="4"/>
        <v>0</v>
      </c>
      <c r="Y13" s="16">
        <f>IF(C13="","",SUMIF('TK CHAMTHI'!S:S,C13,'TK CHAMTHI'!U:U))</f>
        <v>0</v>
      </c>
      <c r="Z13" s="16">
        <f>IF(C13="","",SUMIF('TK CHAMTHI'!T:T,C13,'TK CHAMTHI'!U:U))</f>
        <v>0</v>
      </c>
      <c r="AA13" s="17">
        <f t="shared" si="5"/>
        <v>0</v>
      </c>
      <c r="AB13" s="16" t="e">
        <f>IF(C13="","",SUMIF('TK CHAMTHI'!#REF!,C13,'TK CHAMTHI'!#REF!))</f>
        <v>#REF!</v>
      </c>
      <c r="AC13" s="16" t="e">
        <f>IF(C13="","",SUMIF('TK CHAMTHI'!#REF!,C13,'TK CHAMTHI'!#REF!))</f>
        <v>#REF!</v>
      </c>
      <c r="AD13" s="17" t="e">
        <f t="shared" si="6"/>
        <v>#REF!</v>
      </c>
      <c r="AE13" s="17">
        <f>IF(C13="","",ROUND(SUMIF('QL THI'!G:G,C13,'QL THI'!H:H),1))</f>
        <v>0</v>
      </c>
      <c r="AF13" s="17">
        <f>IF(C13="","",ROUND(SUMIF('QL THI'!E:E,C13,'QL THI'!F:F),1))</f>
        <v>0</v>
      </c>
      <c r="AG13" s="18" t="e">
        <f t="shared" si="7"/>
        <v>#REF!</v>
      </c>
    </row>
    <row r="14" spans="1:33" s="35" customFormat="1" ht="23.1" customHeight="1">
      <c r="A14" s="12">
        <f>IF(D14="","",SUBTOTAL(3,$D$11:D14))</f>
        <v>4</v>
      </c>
      <c r="B14" s="98" t="s">
        <v>610</v>
      </c>
      <c r="C14" s="48" t="s">
        <v>96</v>
      </c>
      <c r="D14" s="13">
        <f>IF(C14="","",SUMIF('TK DETHI'!A:A,C14,'TK DETHI'!B:B))</f>
        <v>0</v>
      </c>
      <c r="E14" s="14">
        <f>IF(C14="","",SUMIF('TK DETHI'!C:C,C14,'TK DETHI'!D:D))</f>
        <v>0</v>
      </c>
      <c r="F14" s="14">
        <f>IF(C14="","",SUMIF('TK DETHI'!I:I,C14,'TK DETHI'!J:J))</f>
        <v>0</v>
      </c>
      <c r="G14" s="14">
        <f>IF(C14="","",SUMIF('TK DETHI'!O:O,C14,'TK DETHI'!P:P))</f>
        <v>0</v>
      </c>
      <c r="H14" s="15">
        <f t="shared" si="0"/>
        <v>0</v>
      </c>
      <c r="I14" s="16" t="e">
        <f>IF(C14="","",SUMIF('TK COITHI KTHP va Thi TN'!A:A,C14,'TK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J14" s="16" t="e">
        <f>IF(C14="","",SUMIF('TK COITHI KTHP va Thi TN'!B:B,C14,'TK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K14" s="16" t="e">
        <f>IF(C14="","",SUMIF(#REF!,C14,#REF!)+SUMIF(#REF!,C14,#REF!)+SUMIF(#REF!,C14,#REF!)+SUMIF(#REF!,C14,#REF!))</f>
        <v>#REF!</v>
      </c>
      <c r="L14" s="16" t="e">
        <f>IF(C14="","",SUMIF(#REF!,C14,#REF!)+SUMIF(#REF!,C14,#REF!)+SUMIF(#REF!,C14,#REF!)+SUMIF(#REF!,C14,#REF!))</f>
        <v>#REF!</v>
      </c>
      <c r="M14" s="17" t="e">
        <f t="shared" si="1"/>
        <v>#REF!</v>
      </c>
      <c r="N14" s="16">
        <f>IF(C14="","",SUMIF('TK CHAMTHI'!A:A,C14,'TK CHAMTHI'!C:C))</f>
        <v>0</v>
      </c>
      <c r="O14" s="16">
        <f>IF(C14="","",SUMIF('TK CHAMTHI'!B:B,C14,'TK CHAMTHI'!C:C))</f>
        <v>0</v>
      </c>
      <c r="P14" s="16">
        <f>IF(C14="","",SUMIF('CHAM NV'!B:B,C14,'CHAM NV'!C:C))</f>
        <v>0</v>
      </c>
      <c r="Q14" s="17">
        <f t="shared" si="2"/>
        <v>0</v>
      </c>
      <c r="R14" s="16">
        <f>IF(C14="","",SUMIF('TK CHAMTHI'!J:J,C14,'TK CHAMTHI'!L:L))</f>
        <v>0</v>
      </c>
      <c r="S14" s="16">
        <f>IF(C14="","",SUMIF('TK CHAMTHI'!K:K,C14,'TK CHAMTHI'!L:L))</f>
        <v>0</v>
      </c>
      <c r="T14" s="16">
        <f>IF(C14="","",SUMIF('CHAM NV'!E:E,C14,'CHAM NV'!F:F))</f>
        <v>0</v>
      </c>
      <c r="U14" s="17">
        <f t="shared" si="3"/>
        <v>0</v>
      </c>
      <c r="V14" s="16">
        <f>IF(C14="","",SUMIF('TK CHAMTHI'!M:M,C14,'TK CHAMTHI'!O:O))</f>
        <v>0</v>
      </c>
      <c r="W14" s="16">
        <f>IF(C14="","",SUMIF('TK CHAMTHI'!N:N,C14,'TK CHAMTHI'!O:O))</f>
        <v>0</v>
      </c>
      <c r="X14" s="17">
        <f t="shared" si="4"/>
        <v>0</v>
      </c>
      <c r="Y14" s="16">
        <f>IF(C14="","",SUMIF('TK CHAMTHI'!S:S,C14,'TK CHAMTHI'!U:U))</f>
        <v>0</v>
      </c>
      <c r="Z14" s="16">
        <f>IF(C14="","",SUMIF('TK CHAMTHI'!T:T,C14,'TK CHAMTHI'!U:U))</f>
        <v>0</v>
      </c>
      <c r="AA14" s="17">
        <f t="shared" si="5"/>
        <v>0</v>
      </c>
      <c r="AB14" s="16" t="e">
        <f>IF(C14="","",SUMIF('TK CHAMTHI'!#REF!,C14,'TK CHAMTHI'!#REF!))</f>
        <v>#REF!</v>
      </c>
      <c r="AC14" s="16" t="e">
        <f>IF(C14="","",SUMIF('TK CHAMTHI'!#REF!,C14,'TK CHAMTHI'!#REF!))</f>
        <v>#REF!</v>
      </c>
      <c r="AD14" s="17" t="e">
        <f t="shared" si="6"/>
        <v>#REF!</v>
      </c>
      <c r="AE14" s="17">
        <f>IF(C14="","",ROUND(SUMIF('QL THI'!G:G,C14,'QL THI'!H:H),1))</f>
        <v>0</v>
      </c>
      <c r="AF14" s="17">
        <f>IF(C14="","",ROUND(SUMIF('QL THI'!E:E,C14,'QL THI'!F:F),1))</f>
        <v>0</v>
      </c>
      <c r="AG14" s="18" t="e">
        <f t="shared" si="7"/>
        <v>#REF!</v>
      </c>
    </row>
    <row r="15" spans="1:33" s="35" customFormat="1" ht="23.1" customHeight="1">
      <c r="A15" s="12">
        <f>IF(D15="","",SUBTOTAL(3,$D$11:D15))</f>
        <v>5</v>
      </c>
      <c r="B15" s="84" t="s">
        <v>607</v>
      </c>
      <c r="C15" s="85" t="s">
        <v>188</v>
      </c>
      <c r="D15" s="13">
        <f>IF(C15="","",SUMIF('TK DETHI'!A:A,C15,'TK DETHI'!B:B))</f>
        <v>0</v>
      </c>
      <c r="E15" s="14">
        <f>IF(C15="","",SUMIF('TK DETHI'!C:C,C15,'TK DETHI'!D:D))</f>
        <v>0</v>
      </c>
      <c r="F15" s="14">
        <f>IF(C15="","",SUMIF('TK DETHI'!I:I,C15,'TK DETHI'!J:J))</f>
        <v>0</v>
      </c>
      <c r="G15" s="14">
        <f>IF(C15="","",SUMIF('TK DETHI'!O:O,C15,'TK DETHI'!P:P))</f>
        <v>0</v>
      </c>
      <c r="H15" s="15">
        <f t="shared" si="0"/>
        <v>0</v>
      </c>
      <c r="I15" s="16" t="e">
        <f>IF(C15="","",SUMIF('TK COITHI KTHP va Thi TN'!A:A,C15,'TK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J15" s="16" t="e">
        <f>IF(C15="","",SUMIF('TK COITHI KTHP va Thi TN'!B:B,C15,'TK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K15" s="16" t="e">
        <f>IF(C15="","",SUMIF(#REF!,C15,#REF!)+SUMIF(#REF!,C15,#REF!)+SUMIF(#REF!,C15,#REF!)+SUMIF(#REF!,C15,#REF!))</f>
        <v>#REF!</v>
      </c>
      <c r="L15" s="16" t="e">
        <f>IF(C15="","",SUMIF(#REF!,C15,#REF!)+SUMIF(#REF!,C15,#REF!)+SUMIF(#REF!,C15,#REF!)+SUMIF(#REF!,C15,#REF!))</f>
        <v>#REF!</v>
      </c>
      <c r="M15" s="17" t="e">
        <f t="shared" si="1"/>
        <v>#REF!</v>
      </c>
      <c r="N15" s="16">
        <f>IF(C15="","",SUMIF('TK CHAMTHI'!A:A,C15,'TK CHAMTHI'!C:C))</f>
        <v>0</v>
      </c>
      <c r="O15" s="16">
        <f>IF(C15="","",SUMIF('TK CHAMTHI'!B:B,C15,'TK CHAMTHI'!C:C))</f>
        <v>0</v>
      </c>
      <c r="P15" s="16">
        <f>IF(C15="","",SUMIF('CHAM NV'!B:B,C15,'CHAM NV'!C:C))</f>
        <v>0</v>
      </c>
      <c r="Q15" s="17">
        <f t="shared" si="2"/>
        <v>0</v>
      </c>
      <c r="R15" s="16">
        <f>IF(C15="","",SUMIF('TK CHAMTHI'!J:J,C15,'TK CHAMTHI'!L:L))</f>
        <v>0</v>
      </c>
      <c r="S15" s="16">
        <f>IF(C15="","",SUMIF('TK CHAMTHI'!K:K,C15,'TK CHAMTHI'!L:L))</f>
        <v>0</v>
      </c>
      <c r="T15" s="16">
        <f>IF(C15="","",SUMIF('CHAM NV'!E:E,C15,'CHAM NV'!F:F))</f>
        <v>0</v>
      </c>
      <c r="U15" s="17">
        <f t="shared" si="3"/>
        <v>0</v>
      </c>
      <c r="V15" s="16">
        <f>IF(C15="","",SUMIF('TK CHAMTHI'!M:M,C15,'TK CHAMTHI'!O:O))</f>
        <v>0</v>
      </c>
      <c r="W15" s="16">
        <f>IF(C15="","",SUMIF('TK CHAMTHI'!N:N,C15,'TK CHAMTHI'!O:O))</f>
        <v>0</v>
      </c>
      <c r="X15" s="17">
        <f t="shared" si="4"/>
        <v>0</v>
      </c>
      <c r="Y15" s="16">
        <f>IF(C15="","",SUMIF('TK CHAMTHI'!S:S,C15,'TK CHAMTHI'!U:U))</f>
        <v>0</v>
      </c>
      <c r="Z15" s="16">
        <f>IF(C15="","",SUMIF('TK CHAMTHI'!T:T,C15,'TK CHAMTHI'!U:U))</f>
        <v>0</v>
      </c>
      <c r="AA15" s="17">
        <f t="shared" si="5"/>
        <v>0</v>
      </c>
      <c r="AB15" s="16" t="e">
        <f>IF(C15="","",SUMIF('TK CHAMTHI'!#REF!,C15,'TK CHAMTHI'!#REF!))</f>
        <v>#REF!</v>
      </c>
      <c r="AC15" s="16" t="e">
        <f>IF(C15="","",SUMIF('TK CHAMTHI'!#REF!,C15,'TK CHAMTHI'!#REF!))</f>
        <v>#REF!</v>
      </c>
      <c r="AD15" s="17" t="e">
        <f t="shared" si="6"/>
        <v>#REF!</v>
      </c>
      <c r="AE15" s="17">
        <f>IF(C15="","",ROUND(SUMIF('QL THI'!G:G,C15,'QL THI'!H:H),1))</f>
        <v>0</v>
      </c>
      <c r="AF15" s="17">
        <f>IF(C15="","",ROUND(SUMIF('QL THI'!E:E,C15,'QL THI'!F:F),1))</f>
        <v>0</v>
      </c>
      <c r="AG15" s="18" t="e">
        <f t="shared" si="7"/>
        <v>#REF!</v>
      </c>
    </row>
    <row r="16" spans="1:33" s="35" customFormat="1" ht="23.1" customHeight="1">
      <c r="A16" s="12" t="str">
        <f>IF(D16="","",SUBTOTAL(3,$D$11:D16))</f>
        <v/>
      </c>
      <c r="B16" s="84"/>
      <c r="C16" s="85"/>
      <c r="D16" s="13" t="str">
        <f>IF(C16="","",SUMIF('TK DETHI'!A:A,C16,'TK DETHI'!B:B))</f>
        <v/>
      </c>
      <c r="E16" s="14" t="str">
        <f>IF(C16="","",SUMIF('TK DETHI'!C:C,C16,'TK DETHI'!D:D))</f>
        <v/>
      </c>
      <c r="F16" s="14" t="str">
        <f>IF(C16="","",SUMIF('TK DETHI'!I:I,C16,'TK DETHI'!J:J))</f>
        <v/>
      </c>
      <c r="G16" s="14" t="str">
        <f>IF(C16="","",SUMIF('TK DETHI'!O:O,C16,'TK DETHI'!P:P))</f>
        <v/>
      </c>
      <c r="H16" s="15" t="str">
        <f t="shared" si="0"/>
        <v/>
      </c>
      <c r="I16" s="16" t="str">
        <f>IF(C16="","",SUMIF('TK COITHI KTHP va Thi TN'!A:A,C16,'TK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J16" s="16" t="str">
        <f>IF(C16="","",SUMIF('TK COITHI KTHP va Thi TN'!B:B,C16,'TK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K16" s="16" t="str">
        <f>IF(C16="","",SUMIF(#REF!,C16,#REF!)+SUMIF(#REF!,C16,#REF!)+SUMIF(#REF!,C16,#REF!)+SUMIF(#REF!,C16,#REF!))</f>
        <v/>
      </c>
      <c r="L16" s="16" t="str">
        <f>IF(C16="","",SUMIF(#REF!,C16,#REF!)+SUMIF(#REF!,C16,#REF!)+SUMIF(#REF!,C16,#REF!)+SUMIF(#REF!,C16,#REF!))</f>
        <v/>
      </c>
      <c r="M16" s="17" t="str">
        <f t="shared" si="1"/>
        <v/>
      </c>
      <c r="N16" s="16" t="str">
        <f>IF(C16="","",SUMIF('TK CHAMTHI'!A:A,C16,'TK CHAMTHI'!C:C))</f>
        <v/>
      </c>
      <c r="O16" s="16" t="str">
        <f>IF(C16="","",SUMIF('TK CHAMTHI'!B:B,C16,'TK CHAMTHI'!C:C))</f>
        <v/>
      </c>
      <c r="P16" s="16" t="str">
        <f>IF(C16="","",SUMIF('CHAM NV'!B:B,C16,'CHAM NV'!C:C))</f>
        <v/>
      </c>
      <c r="Q16" s="17" t="str">
        <f t="shared" si="2"/>
        <v/>
      </c>
      <c r="R16" s="16" t="str">
        <f>IF(C16="","",SUMIF('TK CHAMTHI'!J:J,C16,'TK CHAMTHI'!L:L))</f>
        <v/>
      </c>
      <c r="S16" s="16" t="str">
        <f>IF(C16="","",SUMIF('TK CHAMTHI'!K:K,C16,'TK CHAMTHI'!L:L))</f>
        <v/>
      </c>
      <c r="T16" s="16" t="str">
        <f>IF(C16="","",SUMIF('CHAM NV'!E:E,C16,'CHAM NV'!F:F))</f>
        <v/>
      </c>
      <c r="U16" s="17" t="str">
        <f t="shared" si="3"/>
        <v/>
      </c>
      <c r="V16" s="16" t="str">
        <f>IF(C16="","",SUMIF('TK CHAMTHI'!M:M,C16,'TK CHAMTHI'!O:O))</f>
        <v/>
      </c>
      <c r="W16" s="16" t="str">
        <f>IF(C16="","",SUMIF('TK CHAMTHI'!N:N,C16,'TK CHAMTHI'!O:O))</f>
        <v/>
      </c>
      <c r="X16" s="17" t="str">
        <f t="shared" si="4"/>
        <v/>
      </c>
      <c r="Y16" s="16" t="str">
        <f>IF(C16="","",SUMIF('TK CHAMTHI'!S:S,C16,'TK CHAMTHI'!U:U))</f>
        <v/>
      </c>
      <c r="Z16" s="16" t="str">
        <f>IF(C16="","",SUMIF('TK CHAMTHI'!T:T,C16,'TK CHAMTHI'!U:U))</f>
        <v/>
      </c>
      <c r="AA16" s="17" t="str">
        <f t="shared" si="5"/>
        <v/>
      </c>
      <c r="AB16" s="16" t="str">
        <f>IF(C16="","",SUMIF('TK CHAMTHI'!#REF!,C16,'TK CHAMTHI'!#REF!))</f>
        <v/>
      </c>
      <c r="AC16" s="16" t="str">
        <f>IF(C16="","",SUMIF('TK CHAMTHI'!#REF!,C16,'TK CHAMTHI'!#REF!))</f>
        <v/>
      </c>
      <c r="AD16" s="17" t="str">
        <f t="shared" si="6"/>
        <v/>
      </c>
      <c r="AE16" s="17" t="str">
        <f>IF(C16="","",ROUND(SUMIF('QL THI'!G:G,C16,'QL THI'!H:H),1))</f>
        <v/>
      </c>
      <c r="AF16" s="17" t="str">
        <f>IF(C16="","",ROUND(SUMIF('QL THI'!E:E,C16,'QL THI'!F:F),1))</f>
        <v/>
      </c>
      <c r="AG16" s="18" t="str">
        <f t="shared" si="7"/>
        <v/>
      </c>
    </row>
    <row r="17" spans="1:33" s="35" customFormat="1" ht="23.1" customHeight="1">
      <c r="A17" s="12" t="str">
        <f>IF(D17="","",SUBTOTAL(3,$D$11:D17))</f>
        <v/>
      </c>
      <c r="B17" s="84"/>
      <c r="C17" s="85"/>
      <c r="D17" s="13" t="str">
        <f>IF(C17="","",SUMIF('TK DETHI'!A:A,C17,'TK DETHI'!B:B))</f>
        <v/>
      </c>
      <c r="E17" s="14" t="str">
        <f>IF(C17="","",SUMIF('TK DETHI'!C:C,C17,'TK DETHI'!D:D))</f>
        <v/>
      </c>
      <c r="F17" s="14" t="str">
        <f>IF(C17="","",SUMIF('TK DETHI'!I:I,C17,'TK DETHI'!J:J))</f>
        <v/>
      </c>
      <c r="G17" s="14" t="str">
        <f>IF(C17="","",SUMIF('TK DETHI'!O:O,C17,'TK DETHI'!P:P))</f>
        <v/>
      </c>
      <c r="H17" s="15" t="str">
        <f t="shared" si="0"/>
        <v/>
      </c>
      <c r="I17" s="16" t="str">
        <f>IF(C17="","",SUMIF('TK COITHI KTHP va Thi TN'!A:A,C17,'TK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J17" s="16" t="str">
        <f>IF(C17="","",SUMIF('TK COITHI KTHP va Thi TN'!B:B,C17,'TK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K17" s="16" t="str">
        <f>IF(C17="","",SUMIF(#REF!,C17,#REF!)+SUMIF(#REF!,C17,#REF!)+SUMIF(#REF!,C17,#REF!)+SUMIF(#REF!,C17,#REF!))</f>
        <v/>
      </c>
      <c r="L17" s="16" t="str">
        <f>IF(C17="","",SUMIF(#REF!,C17,#REF!)+SUMIF(#REF!,C17,#REF!)+SUMIF(#REF!,C17,#REF!)+SUMIF(#REF!,C17,#REF!))</f>
        <v/>
      </c>
      <c r="M17" s="17" t="str">
        <f t="shared" si="1"/>
        <v/>
      </c>
      <c r="N17" s="16" t="str">
        <f>IF(C17="","",SUMIF('TK CHAMTHI'!A:A,C17,'TK CHAMTHI'!C:C))</f>
        <v/>
      </c>
      <c r="O17" s="16" t="str">
        <f>IF(C17="","",SUMIF('TK CHAMTHI'!B:B,C17,'TK CHAMTHI'!C:C))</f>
        <v/>
      </c>
      <c r="P17" s="16" t="str">
        <f>IF(C17="","",SUMIF('CHAM NV'!B:B,C17,'CHAM NV'!C:C))</f>
        <v/>
      </c>
      <c r="Q17" s="17" t="str">
        <f t="shared" si="2"/>
        <v/>
      </c>
      <c r="R17" s="16" t="str">
        <f>IF(C17="","",SUMIF('TK CHAMTHI'!J:J,C17,'TK CHAMTHI'!L:L))</f>
        <v/>
      </c>
      <c r="S17" s="16" t="str">
        <f>IF(C17="","",SUMIF('TK CHAMTHI'!K:K,C17,'TK CHAMTHI'!L:L))</f>
        <v/>
      </c>
      <c r="T17" s="16" t="str">
        <f>IF(C17="","",SUMIF('CHAM NV'!E:E,C17,'CHAM NV'!F:F))</f>
        <v/>
      </c>
      <c r="U17" s="17" t="str">
        <f t="shared" si="3"/>
        <v/>
      </c>
      <c r="V17" s="16" t="str">
        <f>IF(C17="","",SUMIF('TK CHAMTHI'!M:M,C17,'TK CHAMTHI'!O:O))</f>
        <v/>
      </c>
      <c r="W17" s="16" t="str">
        <f>IF(C17="","",SUMIF('TK CHAMTHI'!N:N,C17,'TK CHAMTHI'!O:O))</f>
        <v/>
      </c>
      <c r="X17" s="17" t="str">
        <f t="shared" si="4"/>
        <v/>
      </c>
      <c r="Y17" s="16" t="str">
        <f>IF(C17="","",SUMIF('TK CHAMTHI'!S:S,C17,'TK CHAMTHI'!U:U))</f>
        <v/>
      </c>
      <c r="Z17" s="16" t="str">
        <f>IF(C17="","",SUMIF('TK CHAMTHI'!T:T,C17,'TK CHAMTHI'!U:U))</f>
        <v/>
      </c>
      <c r="AA17" s="17" t="str">
        <f t="shared" si="5"/>
        <v/>
      </c>
      <c r="AB17" s="16" t="str">
        <f>IF(C17="","",SUMIF('TK CHAMTHI'!#REF!,C17,'TK CHAMTHI'!#REF!))</f>
        <v/>
      </c>
      <c r="AC17" s="16" t="str">
        <f>IF(C17="","",SUMIF('TK CHAMTHI'!#REF!,C17,'TK CHAMTHI'!#REF!))</f>
        <v/>
      </c>
      <c r="AD17" s="17" t="str">
        <f t="shared" si="6"/>
        <v/>
      </c>
      <c r="AE17" s="17" t="str">
        <f>IF(C17="","",ROUND(SUMIF('QL THI'!G:G,C17,'QL THI'!H:H),1))</f>
        <v/>
      </c>
      <c r="AF17" s="17" t="str">
        <f>IF(C17="","",ROUND(SUMIF('QL THI'!E:E,C17,'QL THI'!F:F),1))</f>
        <v/>
      </c>
      <c r="AG17" s="18" t="str">
        <f t="shared" si="7"/>
        <v/>
      </c>
    </row>
    <row r="18" spans="1:33" s="35" customFormat="1" ht="23.1" customHeight="1">
      <c r="A18" s="12" t="str">
        <f>IF(D18="","",SUBTOTAL(3,$D$11:D18))</f>
        <v/>
      </c>
      <c r="B18" s="84"/>
      <c r="C18" s="85"/>
      <c r="D18" s="13" t="str">
        <f>IF(C18="","",SUMIF('TK DETHI'!A:A,C18,'TK DETHI'!B:B))</f>
        <v/>
      </c>
      <c r="E18" s="14" t="str">
        <f>IF(C18="","",SUMIF('TK DETHI'!C:C,C18,'TK DETHI'!D:D))</f>
        <v/>
      </c>
      <c r="F18" s="14" t="str">
        <f>IF(C18="","",SUMIF('TK DETHI'!I:I,C18,'TK DETHI'!J:J))</f>
        <v/>
      </c>
      <c r="G18" s="14" t="str">
        <f>IF(C18="","",SUMIF('TK DETHI'!O:O,C18,'TK DETHI'!P:P))</f>
        <v/>
      </c>
      <c r="H18" s="15" t="str">
        <f t="shared" si="0"/>
        <v/>
      </c>
      <c r="I18" s="16" t="str">
        <f>IF(C18="","",SUMIF('TK COITHI KTHP va Thi TN'!A:A,C18,'TK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J18" s="16" t="str">
        <f>IF(C18="","",SUMIF('TK COITHI KTHP va Thi TN'!B:B,C18,'TK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K18" s="16" t="str">
        <f>IF(C18="","",SUMIF(#REF!,C18,#REF!)+SUMIF(#REF!,C18,#REF!)+SUMIF(#REF!,C18,#REF!)+SUMIF(#REF!,C18,#REF!))</f>
        <v/>
      </c>
      <c r="L18" s="16" t="str">
        <f>IF(C18="","",SUMIF(#REF!,C18,#REF!)+SUMIF(#REF!,C18,#REF!)+SUMIF(#REF!,C18,#REF!)+SUMIF(#REF!,C18,#REF!))</f>
        <v/>
      </c>
      <c r="M18" s="17" t="str">
        <f t="shared" si="1"/>
        <v/>
      </c>
      <c r="N18" s="16" t="str">
        <f>IF(C18="","",SUMIF('TK CHAMTHI'!A:A,C18,'TK CHAMTHI'!C:C))</f>
        <v/>
      </c>
      <c r="O18" s="16" t="str">
        <f>IF(C18="","",SUMIF('TK CHAMTHI'!B:B,C18,'TK CHAMTHI'!C:C))</f>
        <v/>
      </c>
      <c r="P18" s="16" t="str">
        <f>IF(C18="","",SUMIF('CHAM NV'!B:B,C18,'CHAM NV'!C:C))</f>
        <v/>
      </c>
      <c r="Q18" s="17" t="str">
        <f t="shared" si="2"/>
        <v/>
      </c>
      <c r="R18" s="16" t="str">
        <f>IF(C18="","",SUMIF('TK CHAMTHI'!J:J,C18,'TK CHAMTHI'!L:L))</f>
        <v/>
      </c>
      <c r="S18" s="16" t="str">
        <f>IF(C18="","",SUMIF('TK CHAMTHI'!K:K,C18,'TK CHAMTHI'!L:L))</f>
        <v/>
      </c>
      <c r="T18" s="16" t="str">
        <f>IF(C18="","",SUMIF('CHAM NV'!E:E,C18,'CHAM NV'!F:F))</f>
        <v/>
      </c>
      <c r="U18" s="17" t="str">
        <f t="shared" si="3"/>
        <v/>
      </c>
      <c r="V18" s="16" t="str">
        <f>IF(C18="","",SUMIF('TK CHAMTHI'!M:M,C18,'TK CHAMTHI'!O:O))</f>
        <v/>
      </c>
      <c r="W18" s="16" t="str">
        <f>IF(C18="","",SUMIF('TK CHAMTHI'!N:N,C18,'TK CHAMTHI'!O:O))</f>
        <v/>
      </c>
      <c r="X18" s="17" t="str">
        <f t="shared" si="4"/>
        <v/>
      </c>
      <c r="Y18" s="16" t="str">
        <f>IF(C18="","",SUMIF('TK CHAMTHI'!S:S,C18,'TK CHAMTHI'!U:U))</f>
        <v/>
      </c>
      <c r="Z18" s="16" t="str">
        <f>IF(C18="","",SUMIF('TK CHAMTHI'!T:T,C18,'TK CHAMTHI'!U:U))</f>
        <v/>
      </c>
      <c r="AA18" s="17" t="str">
        <f t="shared" si="5"/>
        <v/>
      </c>
      <c r="AB18" s="16" t="str">
        <f>IF(C18="","",SUMIF('TK CHAMTHI'!#REF!,C18,'TK CHAMTHI'!#REF!))</f>
        <v/>
      </c>
      <c r="AC18" s="16" t="str">
        <f>IF(C18="","",SUMIF('TK CHAMTHI'!#REF!,C18,'TK CHAMTHI'!#REF!))</f>
        <v/>
      </c>
      <c r="AD18" s="17" t="str">
        <f t="shared" si="6"/>
        <v/>
      </c>
      <c r="AE18" s="17" t="str">
        <f>IF(C18="","",ROUND(SUMIF('QL THI'!G:G,C18,'QL THI'!H:H),1))</f>
        <v/>
      </c>
      <c r="AF18" s="17" t="str">
        <f>IF(C18="","",ROUND(SUMIF('QL THI'!E:E,C18,'QL THI'!F:F),1))</f>
        <v/>
      </c>
      <c r="AG18" s="18" t="str">
        <f t="shared" si="7"/>
        <v/>
      </c>
    </row>
    <row r="19" spans="1:33" s="35" customFormat="1" ht="23.1" customHeight="1">
      <c r="A19" s="12" t="str">
        <f>IF(D19="","",SUBTOTAL(3,$D$11:D19))</f>
        <v/>
      </c>
      <c r="B19" s="84"/>
      <c r="C19" s="85"/>
      <c r="D19" s="13" t="str">
        <f>IF(C19="","",SUMIF('TK DETHI'!A:A,C19,'TK DETHI'!B:B))</f>
        <v/>
      </c>
      <c r="E19" s="14" t="str">
        <f>IF(C19="","",SUMIF('TK DETHI'!C:C,C19,'TK DETHI'!D:D))</f>
        <v/>
      </c>
      <c r="F19" s="14" t="str">
        <f>IF(C19="","",SUMIF('TK DETHI'!I:I,C19,'TK DETHI'!J:J))</f>
        <v/>
      </c>
      <c r="G19" s="14" t="str">
        <f>IF(C19="","",SUMIF('TK DETHI'!O:O,C19,'TK DETHI'!P:P))</f>
        <v/>
      </c>
      <c r="H19" s="15" t="str">
        <f t="shared" si="0"/>
        <v/>
      </c>
      <c r="I19" s="16" t="str">
        <f>IF(C19="","",SUMIF('TK COITHI KTHP va Thi TN'!A:A,C19,'TK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J19" s="16" t="str">
        <f>IF(C19="","",SUMIF('TK COITHI KTHP va Thi TN'!B:B,C19,'TK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K19" s="16" t="str">
        <f>IF(C19="","",SUMIF(#REF!,C19,#REF!)+SUMIF(#REF!,C19,#REF!)+SUMIF(#REF!,C19,#REF!)+SUMIF(#REF!,C19,#REF!))</f>
        <v/>
      </c>
      <c r="L19" s="16" t="str">
        <f>IF(C19="","",SUMIF(#REF!,C19,#REF!)+SUMIF(#REF!,C19,#REF!)+SUMIF(#REF!,C19,#REF!)+SUMIF(#REF!,C19,#REF!))</f>
        <v/>
      </c>
      <c r="M19" s="17" t="str">
        <f t="shared" si="1"/>
        <v/>
      </c>
      <c r="N19" s="16" t="str">
        <f>IF(C19="","",SUMIF('TK CHAMTHI'!A:A,C19,'TK CHAMTHI'!C:C))</f>
        <v/>
      </c>
      <c r="O19" s="16" t="str">
        <f>IF(C19="","",SUMIF('TK CHAMTHI'!B:B,C19,'TK CHAMTHI'!C:C))</f>
        <v/>
      </c>
      <c r="P19" s="16" t="str">
        <f>IF(C19="","",SUMIF('CHAM NV'!B:B,C19,'CHAM NV'!C:C))</f>
        <v/>
      </c>
      <c r="Q19" s="17" t="str">
        <f t="shared" si="2"/>
        <v/>
      </c>
      <c r="R19" s="16" t="str">
        <f>IF(C19="","",SUMIF('TK CHAMTHI'!J:J,C19,'TK CHAMTHI'!L:L))</f>
        <v/>
      </c>
      <c r="S19" s="16" t="str">
        <f>IF(C19="","",SUMIF('TK CHAMTHI'!K:K,C19,'TK CHAMTHI'!L:L))</f>
        <v/>
      </c>
      <c r="T19" s="16" t="str">
        <f>IF(C19="","",SUMIF('CHAM NV'!E:E,C19,'CHAM NV'!F:F))</f>
        <v/>
      </c>
      <c r="U19" s="17" t="str">
        <f t="shared" si="3"/>
        <v/>
      </c>
      <c r="V19" s="16" t="str">
        <f>IF(C19="","",SUMIF('TK CHAMTHI'!M:M,C19,'TK CHAMTHI'!O:O))</f>
        <v/>
      </c>
      <c r="W19" s="16" t="str">
        <f>IF(C19="","",SUMIF('TK CHAMTHI'!N:N,C19,'TK CHAMTHI'!O:O))</f>
        <v/>
      </c>
      <c r="X19" s="17" t="str">
        <f t="shared" si="4"/>
        <v/>
      </c>
      <c r="Y19" s="16" t="str">
        <f>IF(C19="","",SUMIF('TK CHAMTHI'!S:S,C19,'TK CHAMTHI'!U:U))</f>
        <v/>
      </c>
      <c r="Z19" s="16" t="str">
        <f>IF(C19="","",SUMIF('TK CHAMTHI'!T:T,C19,'TK CHAMTHI'!U:U))</f>
        <v/>
      </c>
      <c r="AA19" s="17" t="str">
        <f t="shared" si="5"/>
        <v/>
      </c>
      <c r="AB19" s="16" t="str">
        <f>IF(C19="","",SUMIF('TK CHAMTHI'!#REF!,C19,'TK CHAMTHI'!#REF!))</f>
        <v/>
      </c>
      <c r="AC19" s="16" t="str">
        <f>IF(C19="","",SUMIF('TK CHAMTHI'!#REF!,C19,'TK CHAMTHI'!#REF!))</f>
        <v/>
      </c>
      <c r="AD19" s="17" t="str">
        <f t="shared" si="6"/>
        <v/>
      </c>
      <c r="AE19" s="17" t="str">
        <f>IF(C19="","",ROUND(SUMIF('QL THI'!G:G,C19,'QL THI'!H:H),1))</f>
        <v/>
      </c>
      <c r="AF19" s="17" t="str">
        <f>IF(C19="","",ROUND(SUMIF('QL THI'!E:E,C19,'QL THI'!F:F),1))</f>
        <v/>
      </c>
      <c r="AG19" s="18" t="str">
        <f t="shared" si="7"/>
        <v/>
      </c>
    </row>
    <row r="20" spans="1:33" s="35" customFormat="1" ht="23.1" customHeight="1">
      <c r="A20" s="12" t="str">
        <f>IF(D20="","",SUBTOTAL(3,$D$11:D20))</f>
        <v/>
      </c>
      <c r="B20" s="84"/>
      <c r="C20" s="85"/>
      <c r="D20" s="13" t="str">
        <f>IF(C20="","",SUMIF('TK DETHI'!A:A,C20,'TK DETHI'!B:B))</f>
        <v/>
      </c>
      <c r="E20" s="14" t="str">
        <f>IF(C20="","",SUMIF('TK DETHI'!C:C,C20,'TK DETHI'!D:D))</f>
        <v/>
      </c>
      <c r="F20" s="14" t="str">
        <f>IF(C20="","",SUMIF('TK DETHI'!I:I,C20,'TK DETHI'!J:J))</f>
        <v/>
      </c>
      <c r="G20" s="14" t="str">
        <f>IF(C20="","",SUMIF('TK DETHI'!O:O,C20,'TK DETHI'!P:P))</f>
        <v/>
      </c>
      <c r="H20" s="15" t="str">
        <f t="shared" si="0"/>
        <v/>
      </c>
      <c r="I20" s="16" t="str">
        <f>IF(C20="","",SUMIF('TK COITHI KTHP va Thi TN'!A:A,C20,'TK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J20" s="16" t="str">
        <f>IF(C20="","",SUMIF('TK COITHI KTHP va Thi TN'!B:B,C20,'TK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K20" s="16" t="str">
        <f>IF(C20="","",SUMIF(#REF!,C20,#REF!)+SUMIF(#REF!,C20,#REF!)+SUMIF(#REF!,C20,#REF!)+SUMIF(#REF!,C20,#REF!))</f>
        <v/>
      </c>
      <c r="L20" s="16" t="str">
        <f>IF(C20="","",SUMIF(#REF!,C20,#REF!)+SUMIF(#REF!,C20,#REF!)+SUMIF(#REF!,C20,#REF!)+SUMIF(#REF!,C20,#REF!))</f>
        <v/>
      </c>
      <c r="M20" s="17" t="str">
        <f t="shared" si="1"/>
        <v/>
      </c>
      <c r="N20" s="16" t="str">
        <f>IF(C20="","",SUMIF('TK CHAMTHI'!A:A,C20,'TK CHAMTHI'!C:C))</f>
        <v/>
      </c>
      <c r="O20" s="16" t="str">
        <f>IF(C20="","",SUMIF('TK CHAMTHI'!B:B,C20,'TK CHAMTHI'!C:C))</f>
        <v/>
      </c>
      <c r="P20" s="16" t="str">
        <f>IF(C20="","",SUMIF('CHAM NV'!B:B,C20,'CHAM NV'!C:C))</f>
        <v/>
      </c>
      <c r="Q20" s="17" t="str">
        <f t="shared" si="2"/>
        <v/>
      </c>
      <c r="R20" s="16" t="str">
        <f>IF(C20="","",SUMIF('TK CHAMTHI'!J:J,C20,'TK CHAMTHI'!L:L))</f>
        <v/>
      </c>
      <c r="S20" s="16" t="str">
        <f>IF(C20="","",SUMIF('TK CHAMTHI'!K:K,C20,'TK CHAMTHI'!L:L))</f>
        <v/>
      </c>
      <c r="T20" s="16" t="str">
        <f>IF(C20="","",SUMIF('CHAM NV'!E:E,C20,'CHAM NV'!F:F))</f>
        <v/>
      </c>
      <c r="U20" s="17" t="str">
        <f t="shared" si="3"/>
        <v/>
      </c>
      <c r="V20" s="16" t="str">
        <f>IF(C20="","",SUMIF('TK CHAMTHI'!M:M,C20,'TK CHAMTHI'!O:O))</f>
        <v/>
      </c>
      <c r="W20" s="16" t="str">
        <f>IF(C20="","",SUMIF('TK CHAMTHI'!N:N,C20,'TK CHAMTHI'!O:O))</f>
        <v/>
      </c>
      <c r="X20" s="17" t="str">
        <f t="shared" si="4"/>
        <v/>
      </c>
      <c r="Y20" s="16" t="str">
        <f>IF(C20="","",SUMIF('TK CHAMTHI'!S:S,C20,'TK CHAMTHI'!U:U))</f>
        <v/>
      </c>
      <c r="Z20" s="16" t="str">
        <f>IF(C20="","",SUMIF('TK CHAMTHI'!T:T,C20,'TK CHAMTHI'!U:U))</f>
        <v/>
      </c>
      <c r="AA20" s="17" t="str">
        <f t="shared" si="5"/>
        <v/>
      </c>
      <c r="AB20" s="16" t="str">
        <f>IF(C20="","",SUMIF('TK CHAMTHI'!#REF!,C20,'TK CHAMTHI'!#REF!))</f>
        <v/>
      </c>
      <c r="AC20" s="16" t="str">
        <f>IF(C20="","",SUMIF('TK CHAMTHI'!#REF!,C20,'TK CHAMTHI'!#REF!))</f>
        <v/>
      </c>
      <c r="AD20" s="17" t="str">
        <f t="shared" si="6"/>
        <v/>
      </c>
      <c r="AE20" s="17" t="str">
        <f>IF(C20="","",ROUND(SUMIF('QL THI'!G:G,C20,'QL THI'!H:H),1))</f>
        <v/>
      </c>
      <c r="AF20" s="17" t="str">
        <f>IF(C20="","",ROUND(SUMIF('QL THI'!E:E,C20,'QL THI'!F:F),1))</f>
        <v/>
      </c>
      <c r="AG20" s="18" t="str">
        <f t="shared" si="7"/>
        <v/>
      </c>
    </row>
    <row r="21" spans="1:33" s="35" customFormat="1" ht="23.1" customHeight="1">
      <c r="A21" s="12" t="str">
        <f>IF(D21="","",SUBTOTAL(3,$D$11:D21))</f>
        <v/>
      </c>
      <c r="B21" s="84"/>
      <c r="C21" s="85"/>
      <c r="D21" s="13" t="str">
        <f>IF(C21="","",SUMIF('TK DETHI'!A:A,C21,'TK DETHI'!B:B))</f>
        <v/>
      </c>
      <c r="E21" s="14" t="str">
        <f>IF(C21="","",SUMIF('TK DETHI'!C:C,C21,'TK DETHI'!D:D))</f>
        <v/>
      </c>
      <c r="F21" s="14" t="str">
        <f>IF(C21="","",SUMIF('TK DETHI'!I:I,C21,'TK DETHI'!J:J))</f>
        <v/>
      </c>
      <c r="G21" s="14" t="str">
        <f>IF(C21="","",SUMIF('TK DETHI'!O:O,C21,'TK DETHI'!P:P))</f>
        <v/>
      </c>
      <c r="H21" s="15" t="str">
        <f t="shared" si="0"/>
        <v/>
      </c>
      <c r="I21" s="16" t="str">
        <f>IF(C21="","",SUMIF('TK COITHI KTHP va Thi TN'!A:A,C21,'TK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J21" s="16" t="str">
        <f>IF(C21="","",SUMIF('TK COITHI KTHP va Thi TN'!B:B,C21,'TK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K21" s="16" t="str">
        <f>IF(C21="","",SUMIF(#REF!,C21,#REF!)+SUMIF(#REF!,C21,#REF!)+SUMIF(#REF!,C21,#REF!)+SUMIF(#REF!,C21,#REF!))</f>
        <v/>
      </c>
      <c r="L21" s="16" t="str">
        <f>IF(C21="","",SUMIF(#REF!,C21,#REF!)+SUMIF(#REF!,C21,#REF!)+SUMIF(#REF!,C21,#REF!)+SUMIF(#REF!,C21,#REF!))</f>
        <v/>
      </c>
      <c r="M21" s="17" t="str">
        <f t="shared" si="1"/>
        <v/>
      </c>
      <c r="N21" s="16" t="str">
        <f>IF(C21="","",SUMIF('TK CHAMTHI'!A:A,C21,'TK CHAMTHI'!C:C))</f>
        <v/>
      </c>
      <c r="O21" s="16" t="str">
        <f>IF(C21="","",SUMIF('TK CHAMTHI'!B:B,C21,'TK CHAMTHI'!C:C))</f>
        <v/>
      </c>
      <c r="P21" s="16" t="str">
        <f>IF(C21="","",SUMIF('CHAM NV'!B:B,C21,'CHAM NV'!C:C))</f>
        <v/>
      </c>
      <c r="Q21" s="17" t="str">
        <f t="shared" si="2"/>
        <v/>
      </c>
      <c r="R21" s="16" t="str">
        <f>IF(C21="","",SUMIF('TK CHAMTHI'!J:J,C21,'TK CHAMTHI'!L:L))</f>
        <v/>
      </c>
      <c r="S21" s="16" t="str">
        <f>IF(C21="","",SUMIF('TK CHAMTHI'!K:K,C21,'TK CHAMTHI'!L:L))</f>
        <v/>
      </c>
      <c r="T21" s="16" t="str">
        <f>IF(C21="","",SUMIF('CHAM NV'!E:E,C21,'CHAM NV'!F:F))</f>
        <v/>
      </c>
      <c r="U21" s="17" t="str">
        <f t="shared" si="3"/>
        <v/>
      </c>
      <c r="V21" s="16" t="str">
        <f>IF(C21="","",SUMIF('TK CHAMTHI'!M:M,C21,'TK CHAMTHI'!O:O))</f>
        <v/>
      </c>
      <c r="W21" s="16" t="str">
        <f>IF(C21="","",SUMIF('TK CHAMTHI'!N:N,C21,'TK CHAMTHI'!O:O))</f>
        <v/>
      </c>
      <c r="X21" s="17" t="str">
        <f t="shared" si="4"/>
        <v/>
      </c>
      <c r="Y21" s="16" t="str">
        <f>IF(C21="","",SUMIF('TK CHAMTHI'!S:S,C21,'TK CHAMTHI'!U:U))</f>
        <v/>
      </c>
      <c r="Z21" s="16" t="str">
        <f>IF(C21="","",SUMIF('TK CHAMTHI'!T:T,C21,'TK CHAMTHI'!U:U))</f>
        <v/>
      </c>
      <c r="AA21" s="17" t="str">
        <f t="shared" si="5"/>
        <v/>
      </c>
      <c r="AB21" s="16" t="str">
        <f>IF(C21="","",SUMIF('TK CHAMTHI'!#REF!,C21,'TK CHAMTHI'!#REF!))</f>
        <v/>
      </c>
      <c r="AC21" s="16" t="str">
        <f>IF(C21="","",SUMIF('TK CHAMTHI'!#REF!,C21,'TK CHAMTHI'!#REF!))</f>
        <v/>
      </c>
      <c r="AD21" s="17" t="str">
        <f t="shared" si="6"/>
        <v/>
      </c>
      <c r="AE21" s="17" t="str">
        <f>IF(C21="","",ROUND(SUMIF('QL THI'!G:G,C21,'QL THI'!H:H),1))</f>
        <v/>
      </c>
      <c r="AF21" s="17" t="str">
        <f>IF(C21="","",ROUND(SUMIF('QL THI'!E:E,C21,'QL THI'!F:F),1))</f>
        <v/>
      </c>
      <c r="AG21" s="18" t="str">
        <f t="shared" si="7"/>
        <v/>
      </c>
    </row>
    <row r="22" spans="1:33" s="35" customFormat="1" ht="23.1" customHeight="1">
      <c r="A22" s="12" t="str">
        <f>IF(D22="","",SUBTOTAL(3,$D$11:D22))</f>
        <v/>
      </c>
      <c r="B22" s="84"/>
      <c r="C22" s="85"/>
      <c r="D22" s="13" t="str">
        <f>IF(C22="","",SUMIF('TK DETHI'!A:A,C22,'TK DETHI'!B:B))</f>
        <v/>
      </c>
      <c r="E22" s="14" t="str">
        <f>IF(C22="","",SUMIF('TK DETHI'!C:C,C22,'TK DETHI'!D:D))</f>
        <v/>
      </c>
      <c r="F22" s="14" t="str">
        <f>IF(C22="","",SUMIF('TK DETHI'!I:I,C22,'TK DETHI'!J:J))</f>
        <v/>
      </c>
      <c r="G22" s="14" t="str">
        <f>IF(C22="","",SUMIF('TK DETHI'!O:O,C22,'TK DETHI'!P:P))</f>
        <v/>
      </c>
      <c r="H22" s="15" t="str">
        <f t="shared" si="0"/>
        <v/>
      </c>
      <c r="I22" s="16" t="str">
        <f>IF(C22="","",SUMIF('TK COITHI KTHP va Thi TN'!A:A,C22,'TK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J22" s="16" t="str">
        <f>IF(C22="","",SUMIF('TK COITHI KTHP va Thi TN'!B:B,C22,'TK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K22" s="16" t="str">
        <f>IF(C22="","",SUMIF(#REF!,C22,#REF!)+SUMIF(#REF!,C22,#REF!)+SUMIF(#REF!,C22,#REF!)+SUMIF(#REF!,C22,#REF!))</f>
        <v/>
      </c>
      <c r="L22" s="16" t="str">
        <f>IF(C22="","",SUMIF(#REF!,C22,#REF!)+SUMIF(#REF!,C22,#REF!)+SUMIF(#REF!,C22,#REF!)+SUMIF(#REF!,C22,#REF!))</f>
        <v/>
      </c>
      <c r="M22" s="17" t="str">
        <f t="shared" si="1"/>
        <v/>
      </c>
      <c r="N22" s="16" t="str">
        <f>IF(C22="","",SUMIF('TK CHAMTHI'!A:A,C22,'TK CHAMTHI'!C:C))</f>
        <v/>
      </c>
      <c r="O22" s="16" t="str">
        <f>IF(C22="","",SUMIF('TK CHAMTHI'!B:B,C22,'TK CHAMTHI'!C:C))</f>
        <v/>
      </c>
      <c r="P22" s="16" t="str">
        <f>IF(C22="","",SUMIF('CHAM NV'!B:B,C22,'CHAM NV'!C:C))</f>
        <v/>
      </c>
      <c r="Q22" s="17" t="str">
        <f t="shared" si="2"/>
        <v/>
      </c>
      <c r="R22" s="16" t="str">
        <f>IF(C22="","",SUMIF('TK CHAMTHI'!J:J,C22,'TK CHAMTHI'!L:L))</f>
        <v/>
      </c>
      <c r="S22" s="16" t="str">
        <f>IF(C22="","",SUMIF('TK CHAMTHI'!K:K,C22,'TK CHAMTHI'!L:L))</f>
        <v/>
      </c>
      <c r="T22" s="16" t="str">
        <f>IF(C22="","",SUMIF('CHAM NV'!E:E,C22,'CHAM NV'!F:F))</f>
        <v/>
      </c>
      <c r="U22" s="17" t="str">
        <f t="shared" si="3"/>
        <v/>
      </c>
      <c r="V22" s="16" t="str">
        <f>IF(C22="","",SUMIF('TK CHAMTHI'!M:M,C22,'TK CHAMTHI'!O:O))</f>
        <v/>
      </c>
      <c r="W22" s="16" t="str">
        <f>IF(C22="","",SUMIF('TK CHAMTHI'!N:N,C22,'TK CHAMTHI'!O:O))</f>
        <v/>
      </c>
      <c r="X22" s="17" t="str">
        <f t="shared" si="4"/>
        <v/>
      </c>
      <c r="Y22" s="16" t="str">
        <f>IF(C22="","",SUMIF('TK CHAMTHI'!S:S,C22,'TK CHAMTHI'!U:U))</f>
        <v/>
      </c>
      <c r="Z22" s="16" t="str">
        <f>IF(C22="","",SUMIF('TK CHAMTHI'!T:T,C22,'TK CHAMTHI'!U:U))</f>
        <v/>
      </c>
      <c r="AA22" s="17" t="str">
        <f t="shared" si="5"/>
        <v/>
      </c>
      <c r="AB22" s="16" t="str">
        <f>IF(C22="","",SUMIF('TK CHAMTHI'!#REF!,C22,'TK CHAMTHI'!#REF!))</f>
        <v/>
      </c>
      <c r="AC22" s="16" t="str">
        <f>IF(C22="","",SUMIF('TK CHAMTHI'!#REF!,C22,'TK CHAMTHI'!#REF!))</f>
        <v/>
      </c>
      <c r="AD22" s="17" t="str">
        <f t="shared" si="6"/>
        <v/>
      </c>
      <c r="AE22" s="17" t="str">
        <f>IF(C22="","",ROUND(SUMIF('QL THI'!G:G,C22,'QL THI'!H:H),1))</f>
        <v/>
      </c>
      <c r="AF22" s="17" t="str">
        <f>IF(C22="","",ROUND(SUMIF('QL THI'!E:E,C22,'QL THI'!F:F),1))</f>
        <v/>
      </c>
      <c r="AG22" s="18" t="str">
        <f t="shared" si="7"/>
        <v/>
      </c>
    </row>
    <row r="23" spans="1:33" s="35" customFormat="1" ht="23.1" customHeight="1">
      <c r="A23" s="12" t="str">
        <f>IF(D23="","",SUBTOTAL(3,$D$11:D23))</f>
        <v/>
      </c>
      <c r="B23" s="84"/>
      <c r="C23" s="85"/>
      <c r="D23" s="13" t="str">
        <f>IF(C23="","",SUMIF('TK DETHI'!A:A,C23,'TK DETHI'!B:B))</f>
        <v/>
      </c>
      <c r="E23" s="14" t="str">
        <f>IF(C23="","",SUMIF('TK DETHI'!C:C,C23,'TK DETHI'!D:D))</f>
        <v/>
      </c>
      <c r="F23" s="14" t="str">
        <f>IF(C23="","",SUMIF('TK DETHI'!I:I,C23,'TK DETHI'!J:J))</f>
        <v/>
      </c>
      <c r="G23" s="14" t="str">
        <f>IF(C23="","",SUMIF('TK DETHI'!O:O,C23,'TK DETHI'!P:P))</f>
        <v/>
      </c>
      <c r="H23" s="15" t="str">
        <f t="shared" si="0"/>
        <v/>
      </c>
      <c r="I23" s="16" t="str">
        <f>IF(C23="","",SUMIF('TK COITHI KTHP va Thi TN'!A:A,C23,'TK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J23" s="16" t="str">
        <f>IF(C23="","",SUMIF('TK COITHI KTHP va Thi TN'!B:B,C23,'TK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K23" s="16" t="str">
        <f>IF(C23="","",SUMIF(#REF!,C23,#REF!)+SUMIF(#REF!,C23,#REF!)+SUMIF(#REF!,C23,#REF!)+SUMIF(#REF!,C23,#REF!))</f>
        <v/>
      </c>
      <c r="L23" s="16" t="str">
        <f>IF(C23="","",SUMIF(#REF!,C23,#REF!)+SUMIF(#REF!,C23,#REF!)+SUMIF(#REF!,C23,#REF!)+SUMIF(#REF!,C23,#REF!))</f>
        <v/>
      </c>
      <c r="M23" s="17" t="str">
        <f t="shared" si="1"/>
        <v/>
      </c>
      <c r="N23" s="16" t="str">
        <f>IF(C23="","",SUMIF('TK CHAMTHI'!A:A,C23,'TK CHAMTHI'!C:C))</f>
        <v/>
      </c>
      <c r="O23" s="16" t="str">
        <f>IF(C23="","",SUMIF('TK CHAMTHI'!B:B,C23,'TK CHAMTHI'!C:C))</f>
        <v/>
      </c>
      <c r="P23" s="16" t="str">
        <f>IF(C23="","",SUMIF('CHAM NV'!B:B,C23,'CHAM NV'!C:C))</f>
        <v/>
      </c>
      <c r="Q23" s="17" t="str">
        <f t="shared" si="2"/>
        <v/>
      </c>
      <c r="R23" s="16" t="str">
        <f>IF(C23="","",SUMIF('TK CHAMTHI'!J:J,C23,'TK CHAMTHI'!L:L))</f>
        <v/>
      </c>
      <c r="S23" s="16" t="str">
        <f>IF(C23="","",SUMIF('TK CHAMTHI'!K:K,C23,'TK CHAMTHI'!L:L))</f>
        <v/>
      </c>
      <c r="T23" s="16" t="str">
        <f>IF(C23="","",SUMIF('CHAM NV'!E:E,C23,'CHAM NV'!F:F))</f>
        <v/>
      </c>
      <c r="U23" s="17" t="str">
        <f t="shared" si="3"/>
        <v/>
      </c>
      <c r="V23" s="16" t="str">
        <f>IF(C23="","",SUMIF('TK CHAMTHI'!M:M,C23,'TK CHAMTHI'!O:O))</f>
        <v/>
      </c>
      <c r="W23" s="16" t="str">
        <f>IF(C23="","",SUMIF('TK CHAMTHI'!N:N,C23,'TK CHAMTHI'!O:O))</f>
        <v/>
      </c>
      <c r="X23" s="17" t="str">
        <f t="shared" si="4"/>
        <v/>
      </c>
      <c r="Y23" s="16" t="str">
        <f>IF(C23="","",SUMIF('TK CHAMTHI'!S:S,C23,'TK CHAMTHI'!U:U))</f>
        <v/>
      </c>
      <c r="Z23" s="16" t="str">
        <f>IF(C23="","",SUMIF('TK CHAMTHI'!T:T,C23,'TK CHAMTHI'!U:U))</f>
        <v/>
      </c>
      <c r="AA23" s="17" t="str">
        <f t="shared" si="5"/>
        <v/>
      </c>
      <c r="AB23" s="16" t="str">
        <f>IF(C23="","",SUMIF('TK CHAMTHI'!#REF!,C23,'TK CHAMTHI'!#REF!))</f>
        <v/>
      </c>
      <c r="AC23" s="16" t="str">
        <f>IF(C23="","",SUMIF('TK CHAMTHI'!#REF!,C23,'TK CHAMTHI'!#REF!))</f>
        <v/>
      </c>
      <c r="AD23" s="17" t="str">
        <f t="shared" si="6"/>
        <v/>
      </c>
      <c r="AE23" s="17" t="str">
        <f>IF(C23="","",ROUND(SUMIF('QL THI'!G:G,C23,'QL THI'!H:H),1))</f>
        <v/>
      </c>
      <c r="AF23" s="17" t="str">
        <f>IF(C23="","",ROUND(SUMIF('QL THI'!E:E,C23,'QL THI'!F:F),1))</f>
        <v/>
      </c>
      <c r="AG23" s="18" t="str">
        <f t="shared" si="7"/>
        <v/>
      </c>
    </row>
    <row r="24" spans="1:33" s="35" customFormat="1" ht="23.1" customHeight="1">
      <c r="A24" s="12" t="str">
        <f>IF(D24="","",SUBTOTAL(3,$D$11:D24))</f>
        <v/>
      </c>
      <c r="B24" s="84"/>
      <c r="C24" s="85"/>
      <c r="D24" s="13" t="str">
        <f>IF(C24="","",SUMIF('TK DETHI'!A:A,C24,'TK DETHI'!B:B))</f>
        <v/>
      </c>
      <c r="E24" s="14" t="str">
        <f>IF(C24="","",SUMIF('TK DETHI'!C:C,C24,'TK DETHI'!D:D))</f>
        <v/>
      </c>
      <c r="F24" s="14" t="str">
        <f>IF(C24="","",SUMIF('TK DETHI'!I:I,C24,'TK DETHI'!J:J))</f>
        <v/>
      </c>
      <c r="G24" s="14" t="str">
        <f>IF(C24="","",SUMIF('TK DETHI'!O:O,C24,'TK DETHI'!P:P))</f>
        <v/>
      </c>
      <c r="H24" s="15" t="str">
        <f t="shared" si="0"/>
        <v/>
      </c>
      <c r="I24" s="16" t="str">
        <f>IF(C24="","",SUMIF('TK COITHI KTHP va Thi TN'!A:A,C24,'TK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J24" s="16" t="str">
        <f>IF(C24="","",SUMIF('TK COITHI KTHP va Thi TN'!B:B,C24,'TK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K24" s="16" t="str">
        <f>IF(C24="","",SUMIF(#REF!,C24,#REF!)+SUMIF(#REF!,C24,#REF!)+SUMIF(#REF!,C24,#REF!)+SUMIF(#REF!,C24,#REF!))</f>
        <v/>
      </c>
      <c r="L24" s="16" t="str">
        <f>IF(C24="","",SUMIF(#REF!,C24,#REF!)+SUMIF(#REF!,C24,#REF!)+SUMIF(#REF!,C24,#REF!)+SUMIF(#REF!,C24,#REF!))</f>
        <v/>
      </c>
      <c r="M24" s="17" t="str">
        <f t="shared" si="1"/>
        <v/>
      </c>
      <c r="N24" s="16" t="str">
        <f>IF(C24="","",SUMIF('TK CHAMTHI'!A:A,C24,'TK CHAMTHI'!C:C))</f>
        <v/>
      </c>
      <c r="O24" s="16" t="str">
        <f>IF(C24="","",SUMIF('TK CHAMTHI'!B:B,C24,'TK CHAMTHI'!C:C))</f>
        <v/>
      </c>
      <c r="P24" s="16" t="str">
        <f>IF(C24="","",SUMIF('CHAM NV'!B:B,C24,'CHAM NV'!C:C))</f>
        <v/>
      </c>
      <c r="Q24" s="17" t="str">
        <f t="shared" si="2"/>
        <v/>
      </c>
      <c r="R24" s="16" t="str">
        <f>IF(C24="","",SUMIF('TK CHAMTHI'!J:J,C24,'TK CHAMTHI'!L:L))</f>
        <v/>
      </c>
      <c r="S24" s="16" t="str">
        <f>IF(C24="","",SUMIF('TK CHAMTHI'!K:K,C24,'TK CHAMTHI'!L:L))</f>
        <v/>
      </c>
      <c r="T24" s="16" t="str">
        <f>IF(C24="","",SUMIF('CHAM NV'!E:E,C24,'CHAM NV'!F:F))</f>
        <v/>
      </c>
      <c r="U24" s="17" t="str">
        <f t="shared" si="3"/>
        <v/>
      </c>
      <c r="V24" s="16" t="str">
        <f>IF(C24="","",SUMIF('TK CHAMTHI'!M:M,C24,'TK CHAMTHI'!O:O))</f>
        <v/>
      </c>
      <c r="W24" s="16" t="str">
        <f>IF(C24="","",SUMIF('TK CHAMTHI'!N:N,C24,'TK CHAMTHI'!O:O))</f>
        <v/>
      </c>
      <c r="X24" s="17" t="str">
        <f t="shared" si="4"/>
        <v/>
      </c>
      <c r="Y24" s="16" t="str">
        <f>IF(C24="","",SUMIF('TK CHAMTHI'!S:S,C24,'TK CHAMTHI'!U:U))</f>
        <v/>
      </c>
      <c r="Z24" s="16" t="str">
        <f>IF(C24="","",SUMIF('TK CHAMTHI'!T:T,C24,'TK CHAMTHI'!U:U))</f>
        <v/>
      </c>
      <c r="AA24" s="17" t="str">
        <f t="shared" si="5"/>
        <v/>
      </c>
      <c r="AB24" s="16" t="str">
        <f>IF(C24="","",SUMIF('TK CHAMTHI'!#REF!,C24,'TK CHAMTHI'!#REF!))</f>
        <v/>
      </c>
      <c r="AC24" s="16" t="str">
        <f>IF(C24="","",SUMIF('TK CHAMTHI'!#REF!,C24,'TK CHAMTHI'!#REF!))</f>
        <v/>
      </c>
      <c r="AD24" s="17" t="str">
        <f t="shared" si="6"/>
        <v/>
      </c>
      <c r="AE24" s="17" t="str">
        <f>IF(C24="","",ROUND(SUMIF('QL THI'!G:G,C24,'QL THI'!H:H),1))</f>
        <v/>
      </c>
      <c r="AF24" s="17" t="str">
        <f>IF(C24="","",ROUND(SUMIF('QL THI'!E:E,C24,'QL THI'!F:F),1))</f>
        <v/>
      </c>
      <c r="AG24" s="18" t="str">
        <f t="shared" si="7"/>
        <v/>
      </c>
    </row>
    <row r="25" spans="1:33" s="35" customFormat="1" ht="23.1" customHeight="1">
      <c r="A25" s="12" t="str">
        <f>IF(D25="","",SUBTOTAL(3,$D$11:D25))</f>
        <v/>
      </c>
      <c r="B25" s="84"/>
      <c r="C25" s="85"/>
      <c r="D25" s="13" t="str">
        <f>IF(C25="","",SUMIF('TK DETHI'!A:A,C25,'TK DETHI'!B:B))</f>
        <v/>
      </c>
      <c r="E25" s="14" t="str">
        <f>IF(C25="","",SUMIF('TK DETHI'!C:C,C25,'TK DETHI'!D:D))</f>
        <v/>
      </c>
      <c r="F25" s="14" t="str">
        <f>IF(C25="","",SUMIF('TK DETHI'!I:I,C25,'TK DETHI'!J:J))</f>
        <v/>
      </c>
      <c r="G25" s="14" t="str">
        <f>IF(C25="","",SUMIF('TK DETHI'!O:O,C25,'TK DETHI'!P:P))</f>
        <v/>
      </c>
      <c r="H25" s="15" t="str">
        <f t="shared" si="0"/>
        <v/>
      </c>
      <c r="I25" s="16" t="str">
        <f>IF(C25="","",SUMIF('TK COITHI KTHP va Thi TN'!A:A,C25,'TK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J25" s="16" t="str">
        <f>IF(C25="","",SUMIF('TK COITHI KTHP va Thi TN'!B:B,C25,'TK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K25" s="16" t="str">
        <f>IF(C25="","",SUMIF(#REF!,C25,#REF!)+SUMIF(#REF!,C25,#REF!)+SUMIF(#REF!,C25,#REF!)+SUMIF(#REF!,C25,#REF!))</f>
        <v/>
      </c>
      <c r="L25" s="16" t="str">
        <f>IF(C25="","",SUMIF(#REF!,C25,#REF!)+SUMIF(#REF!,C25,#REF!)+SUMIF(#REF!,C25,#REF!)+SUMIF(#REF!,C25,#REF!))</f>
        <v/>
      </c>
      <c r="M25" s="17" t="str">
        <f t="shared" si="1"/>
        <v/>
      </c>
      <c r="N25" s="16" t="str">
        <f>IF(C25="","",SUMIF('TK CHAMTHI'!A:A,C25,'TK CHAMTHI'!C:C))</f>
        <v/>
      </c>
      <c r="O25" s="16" t="str">
        <f>IF(C25="","",SUMIF('TK CHAMTHI'!B:B,C25,'TK CHAMTHI'!C:C))</f>
        <v/>
      </c>
      <c r="P25" s="16" t="str">
        <f>IF(C25="","",SUMIF('CHAM NV'!B:B,C25,'CHAM NV'!C:C))</f>
        <v/>
      </c>
      <c r="Q25" s="17" t="str">
        <f t="shared" si="2"/>
        <v/>
      </c>
      <c r="R25" s="16" t="str">
        <f>IF(C25="","",SUMIF('TK CHAMTHI'!J:J,C25,'TK CHAMTHI'!L:L))</f>
        <v/>
      </c>
      <c r="S25" s="16" t="str">
        <f>IF(C25="","",SUMIF('TK CHAMTHI'!K:K,C25,'TK CHAMTHI'!L:L))</f>
        <v/>
      </c>
      <c r="T25" s="16" t="str">
        <f>IF(C25="","",SUMIF('CHAM NV'!E:E,C25,'CHAM NV'!F:F))</f>
        <v/>
      </c>
      <c r="U25" s="17" t="str">
        <f t="shared" si="3"/>
        <v/>
      </c>
      <c r="V25" s="16" t="str">
        <f>IF(C25="","",SUMIF('TK CHAMTHI'!M:M,C25,'TK CHAMTHI'!O:O))</f>
        <v/>
      </c>
      <c r="W25" s="16" t="str">
        <f>IF(C25="","",SUMIF('TK CHAMTHI'!N:N,C25,'TK CHAMTHI'!O:O))</f>
        <v/>
      </c>
      <c r="X25" s="17" t="str">
        <f t="shared" si="4"/>
        <v/>
      </c>
      <c r="Y25" s="16" t="str">
        <f>IF(C25="","",SUMIF('TK CHAMTHI'!S:S,C25,'TK CHAMTHI'!U:U))</f>
        <v/>
      </c>
      <c r="Z25" s="16" t="str">
        <f>IF(C25="","",SUMIF('TK CHAMTHI'!T:T,C25,'TK CHAMTHI'!U:U))</f>
        <v/>
      </c>
      <c r="AA25" s="17" t="str">
        <f t="shared" si="5"/>
        <v/>
      </c>
      <c r="AB25" s="16" t="str">
        <f>IF(C25="","",SUMIF('TK CHAMTHI'!#REF!,C25,'TK CHAMTHI'!#REF!))</f>
        <v/>
      </c>
      <c r="AC25" s="16" t="str">
        <f>IF(C25="","",SUMIF('TK CHAMTHI'!#REF!,C25,'TK CHAMTHI'!#REF!))</f>
        <v/>
      </c>
      <c r="AD25" s="17" t="str">
        <f t="shared" si="6"/>
        <v/>
      </c>
      <c r="AE25" s="17" t="str">
        <f>IF(C25="","",ROUND(SUMIF('QL THI'!G:G,C25,'QL THI'!H:H),1))</f>
        <v/>
      </c>
      <c r="AF25" s="17" t="str">
        <f>IF(C25="","",ROUND(SUMIF('QL THI'!E:E,C25,'QL THI'!F:F),1))</f>
        <v/>
      </c>
      <c r="AG25" s="18" t="str">
        <f t="shared" si="7"/>
        <v/>
      </c>
    </row>
    <row r="26" spans="1:33" s="35" customFormat="1" ht="23.1" customHeight="1">
      <c r="A26" s="12" t="str">
        <f>IF(D26="","",SUBTOTAL(3,$D$11:D26))</f>
        <v/>
      </c>
      <c r="B26" s="84"/>
      <c r="C26" s="85"/>
      <c r="D26" s="13" t="str">
        <f>IF(C26="","",SUMIF('TK DETHI'!A:A,C26,'TK DETHI'!B:B))</f>
        <v/>
      </c>
      <c r="E26" s="14" t="str">
        <f>IF(C26="","",SUMIF('TK DETHI'!C:C,C26,'TK DETHI'!D:D))</f>
        <v/>
      </c>
      <c r="F26" s="14" t="str">
        <f>IF(C26="","",SUMIF('TK DETHI'!I:I,C26,'TK DETHI'!J:J))</f>
        <v/>
      </c>
      <c r="G26" s="14" t="str">
        <f>IF(C26="","",SUMIF('TK DETHI'!O:O,C26,'TK DETHI'!P:P))</f>
        <v/>
      </c>
      <c r="H26" s="15" t="str">
        <f t="shared" si="0"/>
        <v/>
      </c>
      <c r="I26" s="16" t="str">
        <f>IF(C26="","",SUMIF('TK COITHI KTHP va Thi TN'!A:A,C26,'TK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J26" s="16" t="str">
        <f>IF(C26="","",SUMIF('TK COITHI KTHP va Thi TN'!B:B,C26,'TK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K26" s="16" t="str">
        <f>IF(C26="","",SUMIF(#REF!,C26,#REF!)+SUMIF(#REF!,C26,#REF!)+SUMIF(#REF!,C26,#REF!)+SUMIF(#REF!,C26,#REF!))</f>
        <v/>
      </c>
      <c r="L26" s="16" t="str">
        <f>IF(C26="","",SUMIF(#REF!,C26,#REF!)+SUMIF(#REF!,C26,#REF!)+SUMIF(#REF!,C26,#REF!)+SUMIF(#REF!,C26,#REF!))</f>
        <v/>
      </c>
      <c r="M26" s="17" t="str">
        <f t="shared" si="1"/>
        <v/>
      </c>
      <c r="N26" s="16" t="str">
        <f>IF(C26="","",SUMIF('TK CHAMTHI'!A:A,C26,'TK CHAMTHI'!C:C))</f>
        <v/>
      </c>
      <c r="O26" s="16" t="str">
        <f>IF(C26="","",SUMIF('TK CHAMTHI'!B:B,C26,'TK CHAMTHI'!C:C))</f>
        <v/>
      </c>
      <c r="P26" s="16" t="str">
        <f>IF(C26="","",SUMIF('CHAM NV'!B:B,C26,'CHAM NV'!C:C))</f>
        <v/>
      </c>
      <c r="Q26" s="17" t="str">
        <f t="shared" si="2"/>
        <v/>
      </c>
      <c r="R26" s="16" t="str">
        <f>IF(C26="","",SUMIF('TK CHAMTHI'!J:J,C26,'TK CHAMTHI'!L:L))</f>
        <v/>
      </c>
      <c r="S26" s="16" t="str">
        <f>IF(C26="","",SUMIF('TK CHAMTHI'!K:K,C26,'TK CHAMTHI'!L:L))</f>
        <v/>
      </c>
      <c r="T26" s="16" t="str">
        <f>IF(C26="","",SUMIF('CHAM NV'!E:E,C26,'CHAM NV'!F:F))</f>
        <v/>
      </c>
      <c r="U26" s="17" t="str">
        <f t="shared" si="3"/>
        <v/>
      </c>
      <c r="V26" s="16" t="str">
        <f>IF(C26="","",SUMIF('TK CHAMTHI'!M:M,C26,'TK CHAMTHI'!O:O))</f>
        <v/>
      </c>
      <c r="W26" s="16" t="str">
        <f>IF(C26="","",SUMIF('TK CHAMTHI'!N:N,C26,'TK CHAMTHI'!O:O))</f>
        <v/>
      </c>
      <c r="X26" s="17" t="str">
        <f t="shared" si="4"/>
        <v/>
      </c>
      <c r="Y26" s="16" t="str">
        <f>IF(C26="","",SUMIF('TK CHAMTHI'!S:S,C26,'TK CHAMTHI'!U:U))</f>
        <v/>
      </c>
      <c r="Z26" s="16" t="str">
        <f>IF(C26="","",SUMIF('TK CHAMTHI'!T:T,C26,'TK CHAMTHI'!U:U))</f>
        <v/>
      </c>
      <c r="AA26" s="17" t="str">
        <f t="shared" si="5"/>
        <v/>
      </c>
      <c r="AB26" s="16" t="str">
        <f>IF(C26="","",SUMIF('TK CHAMTHI'!#REF!,C26,'TK CHAMTHI'!#REF!))</f>
        <v/>
      </c>
      <c r="AC26" s="16" t="str">
        <f>IF(C26="","",SUMIF('TK CHAMTHI'!#REF!,C26,'TK CHAMTHI'!#REF!))</f>
        <v/>
      </c>
      <c r="AD26" s="17" t="str">
        <f t="shared" si="6"/>
        <v/>
      </c>
      <c r="AE26" s="17" t="str">
        <f>IF(C26="","",ROUND(SUMIF('QL THI'!G:G,C26,'QL THI'!H:H),1))</f>
        <v/>
      </c>
      <c r="AF26" s="17" t="str">
        <f>IF(C26="","",ROUND(SUMIF('QL THI'!E:E,C26,'QL THI'!F:F),1))</f>
        <v/>
      </c>
      <c r="AG26" s="18" t="str">
        <f t="shared" si="7"/>
        <v/>
      </c>
    </row>
    <row r="27" spans="1:33" s="35" customFormat="1" ht="23.1" customHeight="1">
      <c r="A27" s="12" t="str">
        <f>IF(D27="","",SUBTOTAL(3,$D$11:D27))</f>
        <v/>
      </c>
      <c r="B27" s="84"/>
      <c r="C27" s="85"/>
      <c r="D27" s="13" t="str">
        <f>IF(C27="","",SUMIF('TK DETHI'!A:A,C27,'TK DETHI'!B:B))</f>
        <v/>
      </c>
      <c r="E27" s="14" t="str">
        <f>IF(C27="","",SUMIF('TK DETHI'!C:C,C27,'TK DETHI'!D:D))</f>
        <v/>
      </c>
      <c r="F27" s="14" t="str">
        <f>IF(C27="","",SUMIF('TK DETHI'!I:I,C27,'TK DETHI'!J:J))</f>
        <v/>
      </c>
      <c r="G27" s="14" t="str">
        <f>IF(C27="","",SUMIF('TK DETHI'!O:O,C27,'TK DETHI'!P:P))</f>
        <v/>
      </c>
      <c r="H27" s="15" t="str">
        <f t="shared" si="0"/>
        <v/>
      </c>
      <c r="I27" s="16" t="str">
        <f>IF(C27="","",SUMIF('TK COITHI KTHP va Thi TN'!A:A,C27,'TK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J27" s="16" t="str">
        <f>IF(C27="","",SUMIF('TK COITHI KTHP va Thi TN'!B:B,C27,'TK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K27" s="16" t="str">
        <f>IF(C27="","",SUMIF(#REF!,C27,#REF!)+SUMIF(#REF!,C27,#REF!)+SUMIF(#REF!,C27,#REF!)+SUMIF(#REF!,C27,#REF!))</f>
        <v/>
      </c>
      <c r="L27" s="16" t="str">
        <f>IF(C27="","",SUMIF(#REF!,C27,#REF!)+SUMIF(#REF!,C27,#REF!)+SUMIF(#REF!,C27,#REF!)+SUMIF(#REF!,C27,#REF!))</f>
        <v/>
      </c>
      <c r="M27" s="17" t="str">
        <f t="shared" si="1"/>
        <v/>
      </c>
      <c r="N27" s="16" t="str">
        <f>IF(C27="","",SUMIF('TK CHAMTHI'!A:A,C27,'TK CHAMTHI'!C:C))</f>
        <v/>
      </c>
      <c r="O27" s="16" t="str">
        <f>IF(C27="","",SUMIF('TK CHAMTHI'!B:B,C27,'TK CHAMTHI'!C:C))</f>
        <v/>
      </c>
      <c r="P27" s="16" t="str">
        <f>IF(C27="","",SUMIF('CHAM NV'!B:B,C27,'CHAM NV'!C:C))</f>
        <v/>
      </c>
      <c r="Q27" s="17" t="str">
        <f t="shared" si="2"/>
        <v/>
      </c>
      <c r="R27" s="16" t="str">
        <f>IF(C27="","",SUMIF('TK CHAMTHI'!J:J,C27,'TK CHAMTHI'!L:L))</f>
        <v/>
      </c>
      <c r="S27" s="16" t="str">
        <f>IF(C27="","",SUMIF('TK CHAMTHI'!K:K,C27,'TK CHAMTHI'!L:L))</f>
        <v/>
      </c>
      <c r="T27" s="16" t="str">
        <f>IF(C27="","",SUMIF('CHAM NV'!E:E,C27,'CHAM NV'!F:F))</f>
        <v/>
      </c>
      <c r="U27" s="17" t="str">
        <f t="shared" si="3"/>
        <v/>
      </c>
      <c r="V27" s="16" t="str">
        <f>IF(C27="","",SUMIF('TK CHAMTHI'!M:M,C27,'TK CHAMTHI'!O:O))</f>
        <v/>
      </c>
      <c r="W27" s="16" t="str">
        <f>IF(C27="","",SUMIF('TK CHAMTHI'!N:N,C27,'TK CHAMTHI'!O:O))</f>
        <v/>
      </c>
      <c r="X27" s="17" t="str">
        <f t="shared" si="4"/>
        <v/>
      </c>
      <c r="Y27" s="16" t="str">
        <f>IF(C27="","",SUMIF('TK CHAMTHI'!S:S,C27,'TK CHAMTHI'!U:U))</f>
        <v/>
      </c>
      <c r="Z27" s="16" t="str">
        <f>IF(C27="","",SUMIF('TK CHAMTHI'!T:T,C27,'TK CHAMTHI'!U:U))</f>
        <v/>
      </c>
      <c r="AA27" s="17" t="str">
        <f t="shared" si="5"/>
        <v/>
      </c>
      <c r="AB27" s="16" t="str">
        <f>IF(C27="","",SUMIF('TK CHAMTHI'!#REF!,C27,'TK CHAMTHI'!#REF!))</f>
        <v/>
      </c>
      <c r="AC27" s="16" t="str">
        <f>IF(C27="","",SUMIF('TK CHAMTHI'!#REF!,C27,'TK CHAMTHI'!#REF!))</f>
        <v/>
      </c>
      <c r="AD27" s="17" t="str">
        <f t="shared" si="6"/>
        <v/>
      </c>
      <c r="AE27" s="17" t="str">
        <f>IF(C27="","",ROUND(SUMIF('QL THI'!G:G,C27,'QL THI'!H:H),1))</f>
        <v/>
      </c>
      <c r="AF27" s="17" t="str">
        <f>IF(C27="","",ROUND(SUMIF('QL THI'!E:E,C27,'QL THI'!F:F),1))</f>
        <v/>
      </c>
      <c r="AG27" s="18" t="str">
        <f t="shared" si="7"/>
        <v/>
      </c>
    </row>
    <row r="28" spans="1:33" s="35" customFormat="1" ht="23.1" customHeight="1">
      <c r="A28" s="12" t="str">
        <f>IF(D28="","",SUBTOTAL(3,$D$11:D28))</f>
        <v/>
      </c>
      <c r="B28" s="84"/>
      <c r="C28" s="85"/>
      <c r="D28" s="13" t="str">
        <f>IF(C28="","",SUMIF('TK DETHI'!A:A,C28,'TK DETHI'!B:B))</f>
        <v/>
      </c>
      <c r="E28" s="14" t="str">
        <f>IF(C28="","",SUMIF('TK DETHI'!C:C,C28,'TK DETHI'!D:D))</f>
        <v/>
      </c>
      <c r="F28" s="14" t="str">
        <f>IF(C28="","",SUMIF('TK DETHI'!I:I,C28,'TK DETHI'!J:J))</f>
        <v/>
      </c>
      <c r="G28" s="14" t="str">
        <f>IF(C28="","",SUMIF('TK DETHI'!O:O,C28,'TK DETHI'!P:P))</f>
        <v/>
      </c>
      <c r="H28" s="15" t="str">
        <f t="shared" si="0"/>
        <v/>
      </c>
      <c r="I28" s="16" t="str">
        <f>IF(C28="","",SUMIF('TK COITHI KTHP va Thi TN'!A:A,C28,'TK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J28" s="16" t="str">
        <f>IF(C28="","",SUMIF('TK COITHI KTHP va Thi TN'!B:B,C28,'TK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K28" s="16" t="str">
        <f>IF(C28="","",SUMIF(#REF!,C28,#REF!)+SUMIF(#REF!,C28,#REF!)+SUMIF(#REF!,C28,#REF!)+SUMIF(#REF!,C28,#REF!))</f>
        <v/>
      </c>
      <c r="L28" s="16" t="str">
        <f>IF(C28="","",SUMIF(#REF!,C28,#REF!)+SUMIF(#REF!,C28,#REF!)+SUMIF(#REF!,C28,#REF!)+SUMIF(#REF!,C28,#REF!))</f>
        <v/>
      </c>
      <c r="M28" s="17" t="str">
        <f t="shared" si="1"/>
        <v/>
      </c>
      <c r="N28" s="16" t="str">
        <f>IF(C28="","",SUMIF('TK CHAMTHI'!A:A,C28,'TK CHAMTHI'!C:C))</f>
        <v/>
      </c>
      <c r="O28" s="16" t="str">
        <f>IF(C28="","",SUMIF('TK CHAMTHI'!B:B,C28,'TK CHAMTHI'!C:C))</f>
        <v/>
      </c>
      <c r="P28" s="16" t="str">
        <f>IF(C28="","",SUMIF('CHAM NV'!B:B,C28,'CHAM NV'!C:C))</f>
        <v/>
      </c>
      <c r="Q28" s="17" t="str">
        <f t="shared" si="2"/>
        <v/>
      </c>
      <c r="R28" s="16" t="str">
        <f>IF(C28="","",SUMIF('TK CHAMTHI'!J:J,C28,'TK CHAMTHI'!L:L))</f>
        <v/>
      </c>
      <c r="S28" s="16" t="str">
        <f>IF(C28="","",SUMIF('TK CHAMTHI'!K:K,C28,'TK CHAMTHI'!L:L))</f>
        <v/>
      </c>
      <c r="T28" s="16" t="str">
        <f>IF(C28="","",SUMIF('CHAM NV'!E:E,C28,'CHAM NV'!F:F))</f>
        <v/>
      </c>
      <c r="U28" s="17" t="str">
        <f t="shared" si="3"/>
        <v/>
      </c>
      <c r="V28" s="16" t="str">
        <f>IF(C28="","",SUMIF('TK CHAMTHI'!M:M,C28,'TK CHAMTHI'!O:O))</f>
        <v/>
      </c>
      <c r="W28" s="16" t="str">
        <f>IF(C28="","",SUMIF('TK CHAMTHI'!N:N,C28,'TK CHAMTHI'!O:O))</f>
        <v/>
      </c>
      <c r="X28" s="17" t="str">
        <f t="shared" si="4"/>
        <v/>
      </c>
      <c r="Y28" s="16" t="str">
        <f>IF(C28="","",SUMIF('TK CHAMTHI'!S:S,C28,'TK CHAMTHI'!U:U))</f>
        <v/>
      </c>
      <c r="Z28" s="16" t="str">
        <f>IF(C28="","",SUMIF('TK CHAMTHI'!T:T,C28,'TK CHAMTHI'!U:U))</f>
        <v/>
      </c>
      <c r="AA28" s="17" t="str">
        <f t="shared" si="5"/>
        <v/>
      </c>
      <c r="AB28" s="16" t="str">
        <f>IF(C28="","",SUMIF('TK CHAMTHI'!#REF!,C28,'TK CHAMTHI'!#REF!))</f>
        <v/>
      </c>
      <c r="AC28" s="16" t="str">
        <f>IF(C28="","",SUMIF('TK CHAMTHI'!#REF!,C28,'TK CHAMTHI'!#REF!))</f>
        <v/>
      </c>
      <c r="AD28" s="17" t="str">
        <f t="shared" si="6"/>
        <v/>
      </c>
      <c r="AE28" s="17" t="str">
        <f>IF(C28="","",ROUND(SUMIF('QL THI'!G:G,C28,'QL THI'!H:H),1))</f>
        <v/>
      </c>
      <c r="AF28" s="17" t="str">
        <f>IF(C28="","",ROUND(SUMIF('QL THI'!E:E,C28,'QL THI'!F:F),1))</f>
        <v/>
      </c>
      <c r="AG28" s="18" t="str">
        <f t="shared" si="7"/>
        <v/>
      </c>
    </row>
    <row r="29" spans="1:33" s="35" customFormat="1" ht="23.1" customHeight="1">
      <c r="A29" s="12" t="str">
        <f>IF(D29="","",SUBTOTAL(3,$D$11:D29))</f>
        <v/>
      </c>
      <c r="B29" s="84"/>
      <c r="C29" s="85"/>
      <c r="D29" s="13" t="str">
        <f>IF(C29="","",SUMIF('TK DETHI'!A:A,C29,'TK DETHI'!B:B))</f>
        <v/>
      </c>
      <c r="E29" s="14" t="str">
        <f>IF(C29="","",SUMIF('TK DETHI'!C:C,C29,'TK DETHI'!D:D))</f>
        <v/>
      </c>
      <c r="F29" s="14" t="str">
        <f>IF(C29="","",SUMIF('TK DETHI'!I:I,C29,'TK DETHI'!J:J))</f>
        <v/>
      </c>
      <c r="G29" s="14" t="str">
        <f>IF(C29="","",SUMIF('TK DETHI'!O:O,C29,'TK DETHI'!P:P))</f>
        <v/>
      </c>
      <c r="H29" s="15" t="str">
        <f t="shared" si="0"/>
        <v/>
      </c>
      <c r="I29" s="16" t="str">
        <f>IF(C29="","",SUMIF('TK COITHI KTHP va Thi TN'!A:A,C29,'TK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J29" s="16" t="str">
        <f>IF(C29="","",SUMIF('TK COITHI KTHP va Thi TN'!B:B,C29,'TK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K29" s="16" t="str">
        <f>IF(C29="","",SUMIF(#REF!,C29,#REF!)+SUMIF(#REF!,C29,#REF!)+SUMIF(#REF!,C29,#REF!)+SUMIF(#REF!,C29,#REF!))</f>
        <v/>
      </c>
      <c r="L29" s="16" t="str">
        <f>IF(C29="","",SUMIF(#REF!,C29,#REF!)+SUMIF(#REF!,C29,#REF!)+SUMIF(#REF!,C29,#REF!)+SUMIF(#REF!,C29,#REF!))</f>
        <v/>
      </c>
      <c r="M29" s="17" t="str">
        <f t="shared" si="1"/>
        <v/>
      </c>
      <c r="N29" s="16" t="str">
        <f>IF(C29="","",SUMIF('TK CHAMTHI'!A:A,C29,'TK CHAMTHI'!C:C))</f>
        <v/>
      </c>
      <c r="O29" s="16" t="str">
        <f>IF(C29="","",SUMIF('TK CHAMTHI'!B:B,C29,'TK CHAMTHI'!C:C))</f>
        <v/>
      </c>
      <c r="P29" s="16" t="str">
        <f>IF(C29="","",SUMIF('CHAM NV'!B:B,C29,'CHAM NV'!C:C))</f>
        <v/>
      </c>
      <c r="Q29" s="17" t="str">
        <f t="shared" si="2"/>
        <v/>
      </c>
      <c r="R29" s="16" t="str">
        <f>IF(C29="","",SUMIF('TK CHAMTHI'!J:J,C29,'TK CHAMTHI'!L:L))</f>
        <v/>
      </c>
      <c r="S29" s="16" t="str">
        <f>IF(C29="","",SUMIF('TK CHAMTHI'!K:K,C29,'TK CHAMTHI'!L:L))</f>
        <v/>
      </c>
      <c r="T29" s="16" t="str">
        <f>IF(C29="","",SUMIF('CHAM NV'!E:E,C29,'CHAM NV'!F:F))</f>
        <v/>
      </c>
      <c r="U29" s="17" t="str">
        <f t="shared" si="3"/>
        <v/>
      </c>
      <c r="V29" s="16" t="str">
        <f>IF(C29="","",SUMIF('TK CHAMTHI'!M:M,C29,'TK CHAMTHI'!O:O))</f>
        <v/>
      </c>
      <c r="W29" s="16" t="str">
        <f>IF(C29="","",SUMIF('TK CHAMTHI'!N:N,C29,'TK CHAMTHI'!O:O))</f>
        <v/>
      </c>
      <c r="X29" s="17" t="str">
        <f t="shared" si="4"/>
        <v/>
      </c>
      <c r="Y29" s="16" t="str">
        <f>IF(C29="","",SUMIF('TK CHAMTHI'!S:S,C29,'TK CHAMTHI'!U:U))</f>
        <v/>
      </c>
      <c r="Z29" s="16" t="str">
        <f>IF(C29="","",SUMIF('TK CHAMTHI'!T:T,C29,'TK CHAMTHI'!U:U))</f>
        <v/>
      </c>
      <c r="AA29" s="17" t="str">
        <f t="shared" si="5"/>
        <v/>
      </c>
      <c r="AB29" s="16" t="str">
        <f>IF(C29="","",SUMIF('TK CHAMTHI'!#REF!,C29,'TK CHAMTHI'!#REF!))</f>
        <v/>
      </c>
      <c r="AC29" s="16" t="str">
        <f>IF(C29="","",SUMIF('TK CHAMTHI'!#REF!,C29,'TK CHAMTHI'!#REF!))</f>
        <v/>
      </c>
      <c r="AD29" s="17" t="str">
        <f t="shared" si="6"/>
        <v/>
      </c>
      <c r="AE29" s="17" t="str">
        <f>IF(C29="","",ROUND(SUMIF('QL THI'!G:G,C29,'QL THI'!H:H),1))</f>
        <v/>
      </c>
      <c r="AF29" s="17" t="str">
        <f>IF(C29="","",ROUND(SUMIF('QL THI'!E:E,C29,'QL THI'!F:F),1))</f>
        <v/>
      </c>
      <c r="AG29" s="18" t="str">
        <f t="shared" si="7"/>
        <v/>
      </c>
    </row>
    <row r="30" spans="1:33" s="35" customFormat="1" ht="23.1" customHeight="1">
      <c r="A30" s="12" t="str">
        <f>IF(D30="","",SUBTOTAL(3,$D$11:D30))</f>
        <v/>
      </c>
      <c r="B30" s="84"/>
      <c r="C30" s="85"/>
      <c r="D30" s="13" t="str">
        <f>IF(C30="","",SUMIF('TK DETHI'!A:A,C30,'TK DETHI'!B:B))</f>
        <v/>
      </c>
      <c r="E30" s="14" t="str">
        <f>IF(C30="","",SUMIF('TK DETHI'!C:C,C30,'TK DETHI'!D:D))</f>
        <v/>
      </c>
      <c r="F30" s="14" t="str">
        <f>IF(C30="","",SUMIF('TK DETHI'!I:I,C30,'TK DETHI'!J:J))</f>
        <v/>
      </c>
      <c r="G30" s="14" t="str">
        <f>IF(C30="","",SUMIF('TK DETHI'!O:O,C30,'TK DETHI'!P:P))</f>
        <v/>
      </c>
      <c r="H30" s="15" t="str">
        <f t="shared" si="0"/>
        <v/>
      </c>
      <c r="I30" s="16" t="str">
        <f>IF(C30="","",SUMIF('TK COITHI KTHP va Thi TN'!A:A,C30,'TK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J30" s="16" t="str">
        <f>IF(C30="","",SUMIF('TK COITHI KTHP va Thi TN'!B:B,C30,'TK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K30" s="16" t="str">
        <f>IF(C30="","",SUMIF(#REF!,C30,#REF!)+SUMIF(#REF!,C30,#REF!)+SUMIF(#REF!,C30,#REF!)+SUMIF(#REF!,C30,#REF!))</f>
        <v/>
      </c>
      <c r="L30" s="16" t="str">
        <f>IF(C30="","",SUMIF(#REF!,C30,#REF!)+SUMIF(#REF!,C30,#REF!)+SUMIF(#REF!,C30,#REF!)+SUMIF(#REF!,C30,#REF!))</f>
        <v/>
      </c>
      <c r="M30" s="17" t="str">
        <f t="shared" si="1"/>
        <v/>
      </c>
      <c r="N30" s="16" t="str">
        <f>IF(C30="","",SUMIF('TK CHAMTHI'!A:A,C30,'TK CHAMTHI'!C:C))</f>
        <v/>
      </c>
      <c r="O30" s="16" t="str">
        <f>IF(C30="","",SUMIF('TK CHAMTHI'!B:B,C30,'TK CHAMTHI'!C:C))</f>
        <v/>
      </c>
      <c r="P30" s="16" t="str">
        <f>IF(C30="","",SUMIF('CHAM NV'!B:B,C30,'CHAM NV'!C:C))</f>
        <v/>
      </c>
      <c r="Q30" s="17" t="str">
        <f t="shared" si="2"/>
        <v/>
      </c>
      <c r="R30" s="16" t="str">
        <f>IF(C30="","",SUMIF('TK CHAMTHI'!J:J,C30,'TK CHAMTHI'!L:L))</f>
        <v/>
      </c>
      <c r="S30" s="16" t="str">
        <f>IF(C30="","",SUMIF('TK CHAMTHI'!K:K,C30,'TK CHAMTHI'!L:L))</f>
        <v/>
      </c>
      <c r="T30" s="16" t="str">
        <f>IF(C30="","",SUMIF('CHAM NV'!E:E,C30,'CHAM NV'!F:F))</f>
        <v/>
      </c>
      <c r="U30" s="17" t="str">
        <f t="shared" si="3"/>
        <v/>
      </c>
      <c r="V30" s="16" t="str">
        <f>IF(C30="","",SUMIF('TK CHAMTHI'!M:M,C30,'TK CHAMTHI'!O:O))</f>
        <v/>
      </c>
      <c r="W30" s="16" t="str">
        <f>IF(C30="","",SUMIF('TK CHAMTHI'!N:N,C30,'TK CHAMTHI'!O:O))</f>
        <v/>
      </c>
      <c r="X30" s="17" t="str">
        <f t="shared" si="4"/>
        <v/>
      </c>
      <c r="Y30" s="16" t="str">
        <f>IF(C30="","",SUMIF('TK CHAMTHI'!S:S,C30,'TK CHAMTHI'!U:U))</f>
        <v/>
      </c>
      <c r="Z30" s="16" t="str">
        <f>IF(C30="","",SUMIF('TK CHAMTHI'!T:T,C30,'TK CHAMTHI'!U:U))</f>
        <v/>
      </c>
      <c r="AA30" s="17" t="str">
        <f t="shared" si="5"/>
        <v/>
      </c>
      <c r="AB30" s="16" t="str">
        <f>IF(C30="","",SUMIF('TK CHAMTHI'!#REF!,C30,'TK CHAMTHI'!#REF!))</f>
        <v/>
      </c>
      <c r="AC30" s="16" t="str">
        <f>IF(C30="","",SUMIF('TK CHAMTHI'!#REF!,C30,'TK CHAMTHI'!#REF!))</f>
        <v/>
      </c>
      <c r="AD30" s="17" t="str">
        <f t="shared" si="6"/>
        <v/>
      </c>
      <c r="AE30" s="17" t="str">
        <f>IF(C30="","",ROUND(SUMIF('QL THI'!G:G,C30,'QL THI'!H:H),1))</f>
        <v/>
      </c>
      <c r="AF30" s="17" t="str">
        <f>IF(C30="","",ROUND(SUMIF('QL THI'!E:E,C30,'QL THI'!F:F),1))</f>
        <v/>
      </c>
      <c r="AG30" s="18" t="str">
        <f t="shared" si="7"/>
        <v/>
      </c>
    </row>
    <row r="31" spans="1:33" s="35" customFormat="1" ht="23.1" customHeight="1">
      <c r="A31" s="12" t="str">
        <f>IF(D31="","",SUBTOTAL(3,$D$11:D31))</f>
        <v/>
      </c>
      <c r="B31" s="84"/>
      <c r="C31" s="85"/>
      <c r="D31" s="13" t="str">
        <f>IF(C31="","",SUMIF('TK DETHI'!A:A,C31,'TK DETHI'!B:B))</f>
        <v/>
      </c>
      <c r="E31" s="14" t="str">
        <f>IF(C31="","",SUMIF('TK DETHI'!C:C,C31,'TK DETHI'!D:D))</f>
        <v/>
      </c>
      <c r="F31" s="14" t="str">
        <f>IF(C31="","",SUMIF('TK DETHI'!I:I,C31,'TK DETHI'!J:J))</f>
        <v/>
      </c>
      <c r="G31" s="14" t="str">
        <f>IF(C31="","",SUMIF('TK DETHI'!O:O,C31,'TK DETHI'!P:P))</f>
        <v/>
      </c>
      <c r="H31" s="15" t="str">
        <f t="shared" si="0"/>
        <v/>
      </c>
      <c r="I31" s="16" t="str">
        <f>IF(C31="","",SUMIF('TK COITHI KTHP va Thi TN'!A:A,C31,'TK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J31" s="16" t="str">
        <f>IF(C31="","",SUMIF('TK COITHI KTHP va Thi TN'!B:B,C31,'TK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K31" s="16" t="str">
        <f>IF(C31="","",SUMIF(#REF!,C31,#REF!)+SUMIF(#REF!,C31,#REF!)+SUMIF(#REF!,C31,#REF!)+SUMIF(#REF!,C31,#REF!))</f>
        <v/>
      </c>
      <c r="L31" s="16" t="str">
        <f>IF(C31="","",SUMIF(#REF!,C31,#REF!)+SUMIF(#REF!,C31,#REF!)+SUMIF(#REF!,C31,#REF!)+SUMIF(#REF!,C31,#REF!))</f>
        <v/>
      </c>
      <c r="M31" s="17" t="str">
        <f t="shared" si="1"/>
        <v/>
      </c>
      <c r="N31" s="16" t="str">
        <f>IF(C31="","",SUMIF('TK CHAMTHI'!A:A,C31,'TK CHAMTHI'!C:C))</f>
        <v/>
      </c>
      <c r="O31" s="16" t="str">
        <f>IF(C31="","",SUMIF('TK CHAMTHI'!B:B,C31,'TK CHAMTHI'!C:C))</f>
        <v/>
      </c>
      <c r="P31" s="16" t="str">
        <f>IF(C31="","",SUMIF('CHAM NV'!B:B,C31,'CHAM NV'!C:C))</f>
        <v/>
      </c>
      <c r="Q31" s="17" t="str">
        <f t="shared" si="2"/>
        <v/>
      </c>
      <c r="R31" s="16" t="str">
        <f>IF(C31="","",SUMIF('TK CHAMTHI'!J:J,C31,'TK CHAMTHI'!L:L))</f>
        <v/>
      </c>
      <c r="S31" s="16" t="str">
        <f>IF(C31="","",SUMIF('TK CHAMTHI'!K:K,C31,'TK CHAMTHI'!L:L))</f>
        <v/>
      </c>
      <c r="T31" s="16" t="str">
        <f>IF(C31="","",SUMIF('CHAM NV'!E:E,C31,'CHAM NV'!F:F))</f>
        <v/>
      </c>
      <c r="U31" s="17" t="str">
        <f t="shared" si="3"/>
        <v/>
      </c>
      <c r="V31" s="16" t="str">
        <f>IF(C31="","",SUMIF('TK CHAMTHI'!M:M,C31,'TK CHAMTHI'!O:O))</f>
        <v/>
      </c>
      <c r="W31" s="16" t="str">
        <f>IF(C31="","",SUMIF('TK CHAMTHI'!N:N,C31,'TK CHAMTHI'!O:O))</f>
        <v/>
      </c>
      <c r="X31" s="17" t="str">
        <f t="shared" si="4"/>
        <v/>
      </c>
      <c r="Y31" s="16" t="str">
        <f>IF(C31="","",SUMIF('TK CHAMTHI'!S:S,C31,'TK CHAMTHI'!U:U))</f>
        <v/>
      </c>
      <c r="Z31" s="16" t="str">
        <f>IF(C31="","",SUMIF('TK CHAMTHI'!T:T,C31,'TK CHAMTHI'!U:U))</f>
        <v/>
      </c>
      <c r="AA31" s="17" t="str">
        <f t="shared" si="5"/>
        <v/>
      </c>
      <c r="AB31" s="16" t="str">
        <f>IF(C31="","",SUMIF('TK CHAMTHI'!#REF!,C31,'TK CHAMTHI'!#REF!))</f>
        <v/>
      </c>
      <c r="AC31" s="16" t="str">
        <f>IF(C31="","",SUMIF('TK CHAMTHI'!#REF!,C31,'TK CHAMTHI'!#REF!))</f>
        <v/>
      </c>
      <c r="AD31" s="17" t="str">
        <f t="shared" si="6"/>
        <v/>
      </c>
      <c r="AE31" s="17" t="str">
        <f>IF(C31="","",ROUND(SUMIF('QL THI'!G:G,C31,'QL THI'!H:H),1))</f>
        <v/>
      </c>
      <c r="AF31" s="17" t="str">
        <f>IF(C31="","",ROUND(SUMIF('QL THI'!E:E,C31,'QL THI'!F:F),1))</f>
        <v/>
      </c>
      <c r="AG31" s="18" t="str">
        <f t="shared" si="7"/>
        <v/>
      </c>
    </row>
    <row r="32" spans="1:33" s="35" customFormat="1" ht="23.1" customHeight="1">
      <c r="A32" s="12" t="str">
        <f>IF(D32="","",SUBTOTAL(3,$D$11:D32))</f>
        <v/>
      </c>
      <c r="B32" s="84"/>
      <c r="C32" s="85"/>
      <c r="D32" s="13" t="str">
        <f>IF(C32="","",SUMIF('TK DETHI'!A:A,C32,'TK DETHI'!B:B))</f>
        <v/>
      </c>
      <c r="E32" s="14" t="str">
        <f>IF(C32="","",SUMIF('TK DETHI'!C:C,C32,'TK DETHI'!D:D))</f>
        <v/>
      </c>
      <c r="F32" s="14" t="str">
        <f>IF(C32="","",SUMIF('TK DETHI'!I:I,C32,'TK DETHI'!J:J))</f>
        <v/>
      </c>
      <c r="G32" s="14" t="str">
        <f>IF(C32="","",SUMIF('TK DETHI'!O:O,C32,'TK DETHI'!P:P))</f>
        <v/>
      </c>
      <c r="H32" s="15" t="str">
        <f t="shared" si="0"/>
        <v/>
      </c>
      <c r="I32" s="16" t="str">
        <f>IF(C32="","",SUMIF('TK COITHI KTHP va Thi TN'!A:A,C32,'TK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J32" s="16" t="str">
        <f>IF(C32="","",SUMIF('TK COITHI KTHP va Thi TN'!B:B,C32,'TK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K32" s="16" t="str">
        <f>IF(C32="","",SUMIF(#REF!,C32,#REF!)+SUMIF(#REF!,C32,#REF!)+SUMIF(#REF!,C32,#REF!)+SUMIF(#REF!,C32,#REF!))</f>
        <v/>
      </c>
      <c r="L32" s="16" t="str">
        <f>IF(C32="","",SUMIF(#REF!,C32,#REF!)+SUMIF(#REF!,C32,#REF!)+SUMIF(#REF!,C32,#REF!)+SUMIF(#REF!,C32,#REF!))</f>
        <v/>
      </c>
      <c r="M32" s="17" t="str">
        <f t="shared" si="1"/>
        <v/>
      </c>
      <c r="N32" s="16" t="str">
        <f>IF(C32="","",SUMIF('TK CHAMTHI'!A:A,C32,'TK CHAMTHI'!C:C))</f>
        <v/>
      </c>
      <c r="O32" s="16" t="str">
        <f>IF(C32="","",SUMIF('TK CHAMTHI'!B:B,C32,'TK CHAMTHI'!C:C))</f>
        <v/>
      </c>
      <c r="P32" s="16" t="str">
        <f>IF(C32="","",SUMIF('CHAM NV'!B:B,C32,'CHAM NV'!C:C))</f>
        <v/>
      </c>
      <c r="Q32" s="17" t="str">
        <f t="shared" si="2"/>
        <v/>
      </c>
      <c r="R32" s="16" t="str">
        <f>IF(C32="","",SUMIF('TK CHAMTHI'!J:J,C32,'TK CHAMTHI'!L:L))</f>
        <v/>
      </c>
      <c r="S32" s="16" t="str">
        <f>IF(C32="","",SUMIF('TK CHAMTHI'!K:K,C32,'TK CHAMTHI'!L:L))</f>
        <v/>
      </c>
      <c r="T32" s="16" t="str">
        <f>IF(C32="","",SUMIF('CHAM NV'!E:E,C32,'CHAM NV'!F:F))</f>
        <v/>
      </c>
      <c r="U32" s="17" t="str">
        <f t="shared" si="3"/>
        <v/>
      </c>
      <c r="V32" s="16" t="str">
        <f>IF(C32="","",SUMIF('TK CHAMTHI'!M:M,C32,'TK CHAMTHI'!O:O))</f>
        <v/>
      </c>
      <c r="W32" s="16" t="str">
        <f>IF(C32="","",SUMIF('TK CHAMTHI'!N:N,C32,'TK CHAMTHI'!O:O))</f>
        <v/>
      </c>
      <c r="X32" s="17" t="str">
        <f t="shared" si="4"/>
        <v/>
      </c>
      <c r="Y32" s="16" t="str">
        <f>IF(C32="","",SUMIF('TK CHAMTHI'!S:S,C32,'TK CHAMTHI'!U:U))</f>
        <v/>
      </c>
      <c r="Z32" s="16" t="str">
        <f>IF(C32="","",SUMIF('TK CHAMTHI'!T:T,C32,'TK CHAMTHI'!U:U))</f>
        <v/>
      </c>
      <c r="AA32" s="17" t="str">
        <f t="shared" si="5"/>
        <v/>
      </c>
      <c r="AB32" s="16" t="str">
        <f>IF(C32="","",SUMIF('TK CHAMTHI'!#REF!,C32,'TK CHAMTHI'!#REF!))</f>
        <v/>
      </c>
      <c r="AC32" s="16" t="str">
        <f>IF(C32="","",SUMIF('TK CHAMTHI'!#REF!,C32,'TK CHAMTHI'!#REF!))</f>
        <v/>
      </c>
      <c r="AD32" s="17" t="str">
        <f t="shared" si="6"/>
        <v/>
      </c>
      <c r="AE32" s="17" t="str">
        <f>IF(C32="","",ROUND(SUMIF('QL THI'!G:G,C32,'QL THI'!H:H),1))</f>
        <v/>
      </c>
      <c r="AF32" s="17" t="str">
        <f>IF(C32="","",ROUND(SUMIF('QL THI'!E:E,C32,'QL THI'!F:F),1))</f>
        <v/>
      </c>
      <c r="AG32" s="18" t="str">
        <f t="shared" si="7"/>
        <v/>
      </c>
    </row>
    <row r="33" spans="1:33" s="35" customFormat="1" ht="23.1" customHeight="1">
      <c r="A33" s="12" t="str">
        <f>IF(D33="","",SUBTOTAL(3,$D$11:D33))</f>
        <v/>
      </c>
      <c r="B33" s="84"/>
      <c r="C33" s="85"/>
      <c r="D33" s="13" t="str">
        <f>IF(C33="","",SUMIF('TK DETHI'!A:A,C33,'TK DETHI'!B:B))</f>
        <v/>
      </c>
      <c r="E33" s="14" t="str">
        <f>IF(C33="","",SUMIF('TK DETHI'!C:C,C33,'TK DETHI'!D:D))</f>
        <v/>
      </c>
      <c r="F33" s="14" t="str">
        <f>IF(C33="","",SUMIF('TK DETHI'!I:I,C33,'TK DETHI'!J:J))</f>
        <v/>
      </c>
      <c r="G33" s="14" t="str">
        <f>IF(C33="","",SUMIF('TK DETHI'!O:O,C33,'TK DETHI'!P:P))</f>
        <v/>
      </c>
      <c r="H33" s="15" t="str">
        <f t="shared" si="0"/>
        <v/>
      </c>
      <c r="I33" s="16" t="str">
        <f>IF(C33="","",SUMIF('TK COITHI KTHP va Thi TN'!A:A,C33,'TK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J33" s="16" t="str">
        <f>IF(C33="","",SUMIF('TK COITHI KTHP va Thi TN'!B:B,C33,'TK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K33" s="16" t="str">
        <f>IF(C33="","",SUMIF(#REF!,C33,#REF!)+SUMIF(#REF!,C33,#REF!)+SUMIF(#REF!,C33,#REF!)+SUMIF(#REF!,C33,#REF!))</f>
        <v/>
      </c>
      <c r="L33" s="16" t="str">
        <f>IF(C33="","",SUMIF(#REF!,C33,#REF!)+SUMIF(#REF!,C33,#REF!)+SUMIF(#REF!,C33,#REF!)+SUMIF(#REF!,C33,#REF!))</f>
        <v/>
      </c>
      <c r="M33" s="17" t="str">
        <f t="shared" si="1"/>
        <v/>
      </c>
      <c r="N33" s="16" t="str">
        <f>IF(C33="","",SUMIF('TK CHAMTHI'!A:A,C33,'TK CHAMTHI'!C:C))</f>
        <v/>
      </c>
      <c r="O33" s="16" t="str">
        <f>IF(C33="","",SUMIF('TK CHAMTHI'!B:B,C33,'TK CHAMTHI'!C:C))</f>
        <v/>
      </c>
      <c r="P33" s="16" t="str">
        <f>IF(C33="","",SUMIF('CHAM NV'!B:B,C33,'CHAM NV'!C:C))</f>
        <v/>
      </c>
      <c r="Q33" s="17" t="str">
        <f t="shared" si="2"/>
        <v/>
      </c>
      <c r="R33" s="16" t="str">
        <f>IF(C33="","",SUMIF('TK CHAMTHI'!J:J,C33,'TK CHAMTHI'!L:L))</f>
        <v/>
      </c>
      <c r="S33" s="16" t="str">
        <f>IF(C33="","",SUMIF('TK CHAMTHI'!K:K,C33,'TK CHAMTHI'!L:L))</f>
        <v/>
      </c>
      <c r="T33" s="16" t="str">
        <f>IF(C33="","",SUMIF('CHAM NV'!E:E,C33,'CHAM NV'!F:F))</f>
        <v/>
      </c>
      <c r="U33" s="17" t="str">
        <f t="shared" si="3"/>
        <v/>
      </c>
      <c r="V33" s="16" t="str">
        <f>IF(C33="","",SUMIF('TK CHAMTHI'!M:M,C33,'TK CHAMTHI'!O:O))</f>
        <v/>
      </c>
      <c r="W33" s="16" t="str">
        <f>IF(C33="","",SUMIF('TK CHAMTHI'!N:N,C33,'TK CHAMTHI'!O:O))</f>
        <v/>
      </c>
      <c r="X33" s="17" t="str">
        <f t="shared" si="4"/>
        <v/>
      </c>
      <c r="Y33" s="16" t="str">
        <f>IF(C33="","",SUMIF('TK CHAMTHI'!S:S,C33,'TK CHAMTHI'!U:U))</f>
        <v/>
      </c>
      <c r="Z33" s="16" t="str">
        <f>IF(C33="","",SUMIF('TK CHAMTHI'!T:T,C33,'TK CHAMTHI'!U:U))</f>
        <v/>
      </c>
      <c r="AA33" s="17" t="str">
        <f t="shared" si="5"/>
        <v/>
      </c>
      <c r="AB33" s="16" t="str">
        <f>IF(C33="","",SUMIF('TK CHAMTHI'!#REF!,C33,'TK CHAMTHI'!#REF!))</f>
        <v/>
      </c>
      <c r="AC33" s="16" t="str">
        <f>IF(C33="","",SUMIF('TK CHAMTHI'!#REF!,C33,'TK CHAMTHI'!#REF!))</f>
        <v/>
      </c>
      <c r="AD33" s="17" t="str">
        <f t="shared" si="6"/>
        <v/>
      </c>
      <c r="AE33" s="17" t="str">
        <f>IF(C33="","",ROUND(SUMIF('QL THI'!G:G,C33,'QL THI'!H:H),1))</f>
        <v/>
      </c>
      <c r="AF33" s="17" t="str">
        <f>IF(C33="","",ROUND(SUMIF('QL THI'!E:E,C33,'QL THI'!F:F),1))</f>
        <v/>
      </c>
      <c r="AG33" s="18" t="str">
        <f t="shared" si="7"/>
        <v/>
      </c>
    </row>
    <row r="34" spans="1:33" s="35" customFormat="1" ht="23.1" customHeight="1">
      <c r="A34" s="12" t="str">
        <f>IF(D34="","",SUBTOTAL(3,$D$11:D34))</f>
        <v/>
      </c>
      <c r="B34" s="84"/>
      <c r="C34" s="85"/>
      <c r="D34" s="13" t="str">
        <f>IF(C34="","",SUMIF('TK DETHI'!A:A,C34,'TK DETHI'!B:B))</f>
        <v/>
      </c>
      <c r="E34" s="14" t="str">
        <f>IF(C34="","",SUMIF('TK DETHI'!C:C,C34,'TK DETHI'!D:D))</f>
        <v/>
      </c>
      <c r="F34" s="14" t="str">
        <f>IF(C34="","",SUMIF('TK DETHI'!I:I,C34,'TK DETHI'!J:J))</f>
        <v/>
      </c>
      <c r="G34" s="14" t="str">
        <f>IF(C34="","",SUMIF('TK DETHI'!O:O,C34,'TK DETHI'!P:P))</f>
        <v/>
      </c>
      <c r="H34" s="15" t="str">
        <f t="shared" si="0"/>
        <v/>
      </c>
      <c r="I34" s="16" t="str">
        <f>IF(C34="","",SUMIF('TK COITHI KTHP va Thi TN'!A:A,C34,'TK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J34" s="16" t="str">
        <f>IF(C34="","",SUMIF('TK COITHI KTHP va Thi TN'!B:B,C34,'TK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K34" s="16" t="str">
        <f>IF(C34="","",SUMIF(#REF!,C34,#REF!)+SUMIF(#REF!,C34,#REF!)+SUMIF(#REF!,C34,#REF!)+SUMIF(#REF!,C34,#REF!))</f>
        <v/>
      </c>
      <c r="L34" s="16" t="str">
        <f>IF(C34="","",SUMIF(#REF!,C34,#REF!)+SUMIF(#REF!,C34,#REF!)+SUMIF(#REF!,C34,#REF!)+SUMIF(#REF!,C34,#REF!))</f>
        <v/>
      </c>
      <c r="M34" s="17" t="str">
        <f t="shared" si="1"/>
        <v/>
      </c>
      <c r="N34" s="16" t="str">
        <f>IF(C34="","",SUMIF('TK CHAMTHI'!A:A,C34,'TK CHAMTHI'!C:C))</f>
        <v/>
      </c>
      <c r="O34" s="16" t="str">
        <f>IF(C34="","",SUMIF('TK CHAMTHI'!B:B,C34,'TK CHAMTHI'!C:C))</f>
        <v/>
      </c>
      <c r="P34" s="16" t="str">
        <f>IF(C34="","",SUMIF('CHAM NV'!B:B,C34,'CHAM NV'!C:C))</f>
        <v/>
      </c>
      <c r="Q34" s="17" t="str">
        <f t="shared" si="2"/>
        <v/>
      </c>
      <c r="R34" s="16" t="str">
        <f>IF(C34="","",SUMIF('TK CHAMTHI'!J:J,C34,'TK CHAMTHI'!L:L))</f>
        <v/>
      </c>
      <c r="S34" s="16" t="str">
        <f>IF(C34="","",SUMIF('TK CHAMTHI'!K:K,C34,'TK CHAMTHI'!L:L))</f>
        <v/>
      </c>
      <c r="T34" s="16" t="str">
        <f>IF(C34="","",SUMIF('CHAM NV'!E:E,C34,'CHAM NV'!F:F))</f>
        <v/>
      </c>
      <c r="U34" s="17" t="str">
        <f t="shared" si="3"/>
        <v/>
      </c>
      <c r="V34" s="16" t="str">
        <f>IF(C34="","",SUMIF('TK CHAMTHI'!M:M,C34,'TK CHAMTHI'!O:O))</f>
        <v/>
      </c>
      <c r="W34" s="16" t="str">
        <f>IF(C34="","",SUMIF('TK CHAMTHI'!N:N,C34,'TK CHAMTHI'!O:O))</f>
        <v/>
      </c>
      <c r="X34" s="17" t="str">
        <f t="shared" si="4"/>
        <v/>
      </c>
      <c r="Y34" s="16" t="str">
        <f>IF(C34="","",SUMIF('TK CHAMTHI'!S:S,C34,'TK CHAMTHI'!U:U))</f>
        <v/>
      </c>
      <c r="Z34" s="16" t="str">
        <f>IF(C34="","",SUMIF('TK CHAMTHI'!T:T,C34,'TK CHAMTHI'!U:U))</f>
        <v/>
      </c>
      <c r="AA34" s="17" t="str">
        <f t="shared" si="5"/>
        <v/>
      </c>
      <c r="AB34" s="16" t="str">
        <f>IF(C34="","",SUMIF('TK CHAMTHI'!#REF!,C34,'TK CHAMTHI'!#REF!))</f>
        <v/>
      </c>
      <c r="AC34" s="16" t="str">
        <f>IF(C34="","",SUMIF('TK CHAMTHI'!#REF!,C34,'TK CHAMTHI'!#REF!))</f>
        <v/>
      </c>
      <c r="AD34" s="17" t="str">
        <f t="shared" si="6"/>
        <v/>
      </c>
      <c r="AE34" s="17" t="str">
        <f>IF(C34="","",ROUND(SUMIF('QL THI'!G:G,C34,'QL THI'!H:H),1))</f>
        <v/>
      </c>
      <c r="AF34" s="17" t="str">
        <f>IF(C34="","",ROUND(SUMIF('QL THI'!E:E,C34,'QL THI'!F:F),1))</f>
        <v/>
      </c>
      <c r="AG34" s="18" t="str">
        <f t="shared" si="7"/>
        <v/>
      </c>
    </row>
    <row r="35" spans="1:33" s="35" customFormat="1" ht="23.1" customHeight="1">
      <c r="A35" s="12" t="str">
        <f>IF(D35="","",SUBTOTAL(3,$D$11:D35))</f>
        <v/>
      </c>
      <c r="B35" s="84"/>
      <c r="C35" s="85"/>
      <c r="D35" s="13" t="str">
        <f>IF(C35="","",SUMIF('TK DETHI'!A:A,C35,'TK DETHI'!B:B))</f>
        <v/>
      </c>
      <c r="E35" s="14" t="str">
        <f>IF(C35="","",SUMIF('TK DETHI'!C:C,C35,'TK DETHI'!D:D))</f>
        <v/>
      </c>
      <c r="F35" s="14" t="str">
        <f>IF(C35="","",SUMIF('TK DETHI'!I:I,C35,'TK DETHI'!J:J))</f>
        <v/>
      </c>
      <c r="G35" s="14" t="str">
        <f>IF(C35="","",SUMIF('TK DETHI'!O:O,C35,'TK DETHI'!P:P))</f>
        <v/>
      </c>
      <c r="H35" s="15" t="str">
        <f t="shared" si="0"/>
        <v/>
      </c>
      <c r="I35" s="16" t="str">
        <f>IF(C35="","",SUMIF('TK COITHI KTHP va Thi TN'!A:A,C35,'TK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J35" s="16" t="str">
        <f>IF(C35="","",SUMIF('TK COITHI KTHP va Thi TN'!B:B,C35,'TK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K35" s="16" t="str">
        <f>IF(C35="","",SUMIF(#REF!,C35,#REF!)+SUMIF(#REF!,C35,#REF!)+SUMIF(#REF!,C35,#REF!)+SUMIF(#REF!,C35,#REF!))</f>
        <v/>
      </c>
      <c r="L35" s="16" t="str">
        <f>IF(C35="","",SUMIF(#REF!,C35,#REF!)+SUMIF(#REF!,C35,#REF!)+SUMIF(#REF!,C35,#REF!)+SUMIF(#REF!,C35,#REF!))</f>
        <v/>
      </c>
      <c r="M35" s="17" t="str">
        <f t="shared" si="1"/>
        <v/>
      </c>
      <c r="N35" s="16" t="str">
        <f>IF(C35="","",SUMIF('TK CHAMTHI'!A:A,C35,'TK CHAMTHI'!C:C))</f>
        <v/>
      </c>
      <c r="O35" s="16" t="str">
        <f>IF(C35="","",SUMIF('TK CHAMTHI'!B:B,C35,'TK CHAMTHI'!C:C))</f>
        <v/>
      </c>
      <c r="P35" s="16" t="str">
        <f>IF(C35="","",SUMIF('CHAM NV'!B:B,C35,'CHAM NV'!C:C))</f>
        <v/>
      </c>
      <c r="Q35" s="17" t="str">
        <f t="shared" si="2"/>
        <v/>
      </c>
      <c r="R35" s="16" t="str">
        <f>IF(C35="","",SUMIF('TK CHAMTHI'!J:J,C35,'TK CHAMTHI'!L:L))</f>
        <v/>
      </c>
      <c r="S35" s="16" t="str">
        <f>IF(C35="","",SUMIF('TK CHAMTHI'!K:K,C35,'TK CHAMTHI'!L:L))</f>
        <v/>
      </c>
      <c r="T35" s="16" t="str">
        <f>IF(C35="","",SUMIF('CHAM NV'!E:E,C35,'CHAM NV'!F:F))</f>
        <v/>
      </c>
      <c r="U35" s="17" t="str">
        <f t="shared" si="3"/>
        <v/>
      </c>
      <c r="V35" s="16" t="str">
        <f>IF(C35="","",SUMIF('TK CHAMTHI'!M:M,C35,'TK CHAMTHI'!O:O))</f>
        <v/>
      </c>
      <c r="W35" s="16" t="str">
        <f>IF(C35="","",SUMIF('TK CHAMTHI'!N:N,C35,'TK CHAMTHI'!O:O))</f>
        <v/>
      </c>
      <c r="X35" s="17" t="str">
        <f t="shared" si="4"/>
        <v/>
      </c>
      <c r="Y35" s="16" t="str">
        <f>IF(C35="","",SUMIF('TK CHAMTHI'!S:S,C35,'TK CHAMTHI'!U:U))</f>
        <v/>
      </c>
      <c r="Z35" s="16" t="str">
        <f>IF(C35="","",SUMIF('TK CHAMTHI'!T:T,C35,'TK CHAMTHI'!U:U))</f>
        <v/>
      </c>
      <c r="AA35" s="17" t="str">
        <f t="shared" si="5"/>
        <v/>
      </c>
      <c r="AB35" s="16" t="str">
        <f>IF(C35="","",SUMIF('TK CHAMTHI'!#REF!,C35,'TK CHAMTHI'!#REF!))</f>
        <v/>
      </c>
      <c r="AC35" s="16" t="str">
        <f>IF(C35="","",SUMIF('TK CHAMTHI'!#REF!,C35,'TK CHAMTHI'!#REF!))</f>
        <v/>
      </c>
      <c r="AD35" s="17" t="str">
        <f t="shared" si="6"/>
        <v/>
      </c>
      <c r="AE35" s="17" t="str">
        <f>IF(C35="","",ROUND(SUMIF('QL THI'!G:G,C35,'QL THI'!H:H),1))</f>
        <v/>
      </c>
      <c r="AF35" s="17" t="str">
        <f>IF(C35="","",ROUND(SUMIF('QL THI'!E:E,C35,'QL THI'!F:F),1))</f>
        <v/>
      </c>
      <c r="AG35" s="18" t="str">
        <f t="shared" si="7"/>
        <v/>
      </c>
    </row>
    <row r="36" spans="1:33" s="35" customFormat="1" ht="23.1" customHeight="1">
      <c r="A36" s="12" t="str">
        <f>IF(D36="","",SUBTOTAL(3,$D$11:D36))</f>
        <v/>
      </c>
      <c r="B36" s="84"/>
      <c r="C36" s="85"/>
      <c r="D36" s="13" t="str">
        <f>IF(C36="","",SUMIF('TK DETHI'!A:A,C36,'TK DETHI'!B:B))</f>
        <v/>
      </c>
      <c r="E36" s="14" t="str">
        <f>IF(C36="","",SUMIF('TK DETHI'!C:C,C36,'TK DETHI'!D:D))</f>
        <v/>
      </c>
      <c r="F36" s="14" t="str">
        <f>IF(C36="","",SUMIF('TK DETHI'!I:I,C36,'TK DETHI'!J:J))</f>
        <v/>
      </c>
      <c r="G36" s="14" t="str">
        <f>IF(C36="","",SUMIF('TK DETHI'!O:O,C36,'TK DETHI'!P:P))</f>
        <v/>
      </c>
      <c r="H36" s="15" t="str">
        <f t="shared" si="0"/>
        <v/>
      </c>
      <c r="I36" s="16" t="str">
        <f>IF(C36="","",SUMIF('TK COITHI KTHP va Thi TN'!A:A,C36,'TK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J36" s="16" t="str">
        <f>IF(C36="","",SUMIF('TK COITHI KTHP va Thi TN'!B:B,C36,'TK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K36" s="16" t="str">
        <f>IF(C36="","",SUMIF(#REF!,C36,#REF!)+SUMIF(#REF!,C36,#REF!)+SUMIF(#REF!,C36,#REF!)+SUMIF(#REF!,C36,#REF!))</f>
        <v/>
      </c>
      <c r="L36" s="16" t="str">
        <f>IF(C36="","",SUMIF(#REF!,C36,#REF!)+SUMIF(#REF!,C36,#REF!)+SUMIF(#REF!,C36,#REF!)+SUMIF(#REF!,C36,#REF!))</f>
        <v/>
      </c>
      <c r="M36" s="17" t="str">
        <f t="shared" si="1"/>
        <v/>
      </c>
      <c r="N36" s="16" t="str">
        <f>IF(C36="","",SUMIF('TK CHAMTHI'!A:A,C36,'TK CHAMTHI'!C:C))</f>
        <v/>
      </c>
      <c r="O36" s="16" t="str">
        <f>IF(C36="","",SUMIF('TK CHAMTHI'!B:B,C36,'TK CHAMTHI'!C:C))</f>
        <v/>
      </c>
      <c r="P36" s="16" t="str">
        <f>IF(C36="","",SUMIF('CHAM NV'!B:B,C36,'CHAM NV'!C:C))</f>
        <v/>
      </c>
      <c r="Q36" s="17" t="str">
        <f t="shared" si="2"/>
        <v/>
      </c>
      <c r="R36" s="16" t="str">
        <f>IF(C36="","",SUMIF('TK CHAMTHI'!J:J,C36,'TK CHAMTHI'!L:L))</f>
        <v/>
      </c>
      <c r="S36" s="16" t="str">
        <f>IF(C36="","",SUMIF('TK CHAMTHI'!K:K,C36,'TK CHAMTHI'!L:L))</f>
        <v/>
      </c>
      <c r="T36" s="16" t="str">
        <f>IF(C36="","",SUMIF('CHAM NV'!E:E,C36,'CHAM NV'!F:F))</f>
        <v/>
      </c>
      <c r="U36" s="17" t="str">
        <f t="shared" si="3"/>
        <v/>
      </c>
      <c r="V36" s="16" t="str">
        <f>IF(C36="","",SUMIF('TK CHAMTHI'!M:M,C36,'TK CHAMTHI'!O:O))</f>
        <v/>
      </c>
      <c r="W36" s="16" t="str">
        <f>IF(C36="","",SUMIF('TK CHAMTHI'!N:N,C36,'TK CHAMTHI'!O:O))</f>
        <v/>
      </c>
      <c r="X36" s="17" t="str">
        <f t="shared" si="4"/>
        <v/>
      </c>
      <c r="Y36" s="16" t="str">
        <f>IF(C36="","",SUMIF('TK CHAMTHI'!S:S,C36,'TK CHAMTHI'!U:U))</f>
        <v/>
      </c>
      <c r="Z36" s="16" t="str">
        <f>IF(C36="","",SUMIF('TK CHAMTHI'!T:T,C36,'TK CHAMTHI'!U:U))</f>
        <v/>
      </c>
      <c r="AA36" s="17" t="str">
        <f t="shared" si="5"/>
        <v/>
      </c>
      <c r="AB36" s="16" t="str">
        <f>IF(C36="","",SUMIF('TK CHAMTHI'!#REF!,C36,'TK CHAMTHI'!#REF!))</f>
        <v/>
      </c>
      <c r="AC36" s="16" t="str">
        <f>IF(C36="","",SUMIF('TK CHAMTHI'!#REF!,C36,'TK CHAMTHI'!#REF!))</f>
        <v/>
      </c>
      <c r="AD36" s="17" t="str">
        <f t="shared" si="6"/>
        <v/>
      </c>
      <c r="AE36" s="17" t="str">
        <f>IF(C36="","",ROUND(SUMIF('QL THI'!G:G,C36,'QL THI'!H:H),1))</f>
        <v/>
      </c>
      <c r="AF36" s="17" t="str">
        <f>IF(C36="","",ROUND(SUMIF('QL THI'!E:E,C36,'QL THI'!F:F),1))</f>
        <v/>
      </c>
      <c r="AG36" s="18" t="str">
        <f t="shared" si="7"/>
        <v/>
      </c>
    </row>
    <row r="37" spans="1:33" s="35" customFormat="1" ht="23.1" customHeight="1">
      <c r="A37" s="12" t="str">
        <f>IF(D37="","",SUBTOTAL(3,$D$11:D37))</f>
        <v/>
      </c>
      <c r="B37" s="84"/>
      <c r="C37" s="85"/>
      <c r="D37" s="13" t="str">
        <f>IF(C37="","",SUMIF('TK DETHI'!A:A,C37,'TK DETHI'!B:B))</f>
        <v/>
      </c>
      <c r="E37" s="14" t="str">
        <f>IF(C37="","",SUMIF('TK DETHI'!C:C,C37,'TK DETHI'!D:D))</f>
        <v/>
      </c>
      <c r="F37" s="14" t="str">
        <f>IF(C37="","",SUMIF('TK DETHI'!I:I,C37,'TK DETHI'!J:J))</f>
        <v/>
      </c>
      <c r="G37" s="14" t="str">
        <f>IF(C37="","",SUMIF('TK DETHI'!O:O,C37,'TK DETHI'!P:P))</f>
        <v/>
      </c>
      <c r="H37" s="15" t="str">
        <f t="shared" si="0"/>
        <v/>
      </c>
      <c r="I37" s="16" t="str">
        <f>IF(C37="","",SUMIF('TK COITHI KTHP va Thi TN'!A:A,C37,'TK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J37" s="16" t="str">
        <f>IF(C37="","",SUMIF('TK COITHI KTHP va Thi TN'!B:B,C37,'TK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K37" s="16" t="str">
        <f>IF(C37="","",SUMIF(#REF!,C37,#REF!)+SUMIF(#REF!,C37,#REF!)+SUMIF(#REF!,C37,#REF!)+SUMIF(#REF!,C37,#REF!))</f>
        <v/>
      </c>
      <c r="L37" s="16" t="str">
        <f>IF(C37="","",SUMIF(#REF!,C37,#REF!)+SUMIF(#REF!,C37,#REF!)+SUMIF(#REF!,C37,#REF!)+SUMIF(#REF!,C37,#REF!))</f>
        <v/>
      </c>
      <c r="M37" s="17" t="str">
        <f t="shared" si="1"/>
        <v/>
      </c>
      <c r="N37" s="16" t="str">
        <f>IF(C37="","",SUMIF('TK CHAMTHI'!A:A,C37,'TK CHAMTHI'!C:C))</f>
        <v/>
      </c>
      <c r="O37" s="16" t="str">
        <f>IF(C37="","",SUMIF('TK CHAMTHI'!B:B,C37,'TK CHAMTHI'!C:C))</f>
        <v/>
      </c>
      <c r="P37" s="16" t="str">
        <f>IF(C37="","",SUMIF('CHAM NV'!B:B,C37,'CHAM NV'!C:C))</f>
        <v/>
      </c>
      <c r="Q37" s="17" t="str">
        <f t="shared" si="2"/>
        <v/>
      </c>
      <c r="R37" s="16" t="str">
        <f>IF(C37="","",SUMIF('TK CHAMTHI'!J:J,C37,'TK CHAMTHI'!L:L))</f>
        <v/>
      </c>
      <c r="S37" s="16" t="str">
        <f>IF(C37="","",SUMIF('TK CHAMTHI'!K:K,C37,'TK CHAMTHI'!L:L))</f>
        <v/>
      </c>
      <c r="T37" s="16" t="str">
        <f>IF(C37="","",SUMIF('CHAM NV'!E:E,C37,'CHAM NV'!F:F))</f>
        <v/>
      </c>
      <c r="U37" s="17" t="str">
        <f t="shared" si="3"/>
        <v/>
      </c>
      <c r="V37" s="16" t="str">
        <f>IF(C37="","",SUMIF('TK CHAMTHI'!M:M,C37,'TK CHAMTHI'!O:O))</f>
        <v/>
      </c>
      <c r="W37" s="16" t="str">
        <f>IF(C37="","",SUMIF('TK CHAMTHI'!N:N,C37,'TK CHAMTHI'!O:O))</f>
        <v/>
      </c>
      <c r="X37" s="17" t="str">
        <f t="shared" si="4"/>
        <v/>
      </c>
      <c r="Y37" s="16" t="str">
        <f>IF(C37="","",SUMIF('TK CHAMTHI'!S:S,C37,'TK CHAMTHI'!U:U))</f>
        <v/>
      </c>
      <c r="Z37" s="16" t="str">
        <f>IF(C37="","",SUMIF('TK CHAMTHI'!T:T,C37,'TK CHAMTHI'!U:U))</f>
        <v/>
      </c>
      <c r="AA37" s="17" t="str">
        <f t="shared" si="5"/>
        <v/>
      </c>
      <c r="AB37" s="16" t="str">
        <f>IF(C37="","",SUMIF('TK CHAMTHI'!#REF!,C37,'TK CHAMTHI'!#REF!))</f>
        <v/>
      </c>
      <c r="AC37" s="16" t="str">
        <f>IF(C37="","",SUMIF('TK CHAMTHI'!#REF!,C37,'TK CHAMTHI'!#REF!))</f>
        <v/>
      </c>
      <c r="AD37" s="17" t="str">
        <f t="shared" si="6"/>
        <v/>
      </c>
      <c r="AE37" s="17" t="str">
        <f>IF(C37="","",ROUND(SUMIF('QL THI'!G:G,C37,'QL THI'!H:H),1))</f>
        <v/>
      </c>
      <c r="AF37" s="17" t="str">
        <f>IF(C37="","",ROUND(SUMIF('QL THI'!E:E,C37,'QL THI'!F:F),1))</f>
        <v/>
      </c>
      <c r="AG37" s="18" t="str">
        <f t="shared" si="7"/>
        <v/>
      </c>
    </row>
    <row r="38" spans="1:33" s="35" customFormat="1" ht="23.1" customHeight="1">
      <c r="A38" s="12" t="str">
        <f>IF(D38="","",SUBTOTAL(3,$D$11:D38))</f>
        <v/>
      </c>
      <c r="B38" s="48"/>
      <c r="C38" s="48"/>
      <c r="D38" s="13" t="str">
        <f>IF(C38="","",SUMIF('TK DETHI'!A:A,C38,'TK DETHI'!B:B))</f>
        <v/>
      </c>
      <c r="E38" s="14" t="str">
        <f>IF(C38="","",SUMIF('TK DETHI'!C:C,C38,'TK DETHI'!D:D))</f>
        <v/>
      </c>
      <c r="F38" s="14" t="str">
        <f>IF(C38="","",SUMIF('TK DETHI'!I:I,C38,'TK DETHI'!J:J))</f>
        <v/>
      </c>
      <c r="G38" s="14" t="str">
        <f>IF(C38="","",SUMIF('TK DETHI'!O:O,C38,'TK DETHI'!P:P))</f>
        <v/>
      </c>
      <c r="H38" s="15" t="str">
        <f t="shared" si="0"/>
        <v/>
      </c>
      <c r="I38" s="16" t="str">
        <f>IF(C38="","",SUMIF('TK COITHI KTHP va Thi TN'!A:A,C38,'TK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J38" s="16" t="str">
        <f>IF(C38="","",SUMIF('TK COITHI KTHP va Thi TN'!B:B,C38,'TK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K38" s="16" t="str">
        <f>IF(C38="","",SUMIF(#REF!,C38,#REF!)+SUMIF(#REF!,C38,#REF!)+SUMIF(#REF!,C38,#REF!)+SUMIF(#REF!,C38,#REF!))</f>
        <v/>
      </c>
      <c r="L38" s="16" t="str">
        <f>IF(C38="","",SUMIF(#REF!,C38,#REF!)+SUMIF(#REF!,C38,#REF!)+SUMIF(#REF!,C38,#REF!)+SUMIF(#REF!,C38,#REF!))</f>
        <v/>
      </c>
      <c r="M38" s="17" t="str">
        <f t="shared" si="1"/>
        <v/>
      </c>
      <c r="N38" s="16" t="str">
        <f>IF(C38="","",SUMIF('TK CHAMTHI'!A:A,C38,'TK CHAMTHI'!C:C))</f>
        <v/>
      </c>
      <c r="O38" s="16" t="str">
        <f>IF(C38="","",SUMIF('TK CHAMTHI'!B:B,C38,'TK CHAMTHI'!C:C))</f>
        <v/>
      </c>
      <c r="P38" s="8" t="str">
        <f>IF(C38="","",SUMIF('CHAM NV'!B:B,C38,'CHAM NV'!C:C))</f>
        <v/>
      </c>
      <c r="Q38" s="9" t="str">
        <f t="shared" si="2"/>
        <v/>
      </c>
      <c r="R38" s="16" t="str">
        <f>IF(C38="","",SUMIF('TK CHAMTHI'!J:J,C38,'TK CHAMTHI'!L:L))</f>
        <v/>
      </c>
      <c r="S38" s="16" t="str">
        <f>IF(C38="","",SUMIF('TK CHAMTHI'!K:K,C38,'TK CHAMTHI'!L:L))</f>
        <v/>
      </c>
      <c r="T38" s="8" t="str">
        <f>IF(C38="","",SUMIF('CHAM NV'!E:E,C38,'CHAM NV'!F:F))</f>
        <v/>
      </c>
      <c r="U38" s="9" t="str">
        <f t="shared" si="3"/>
        <v/>
      </c>
      <c r="V38" s="16" t="str">
        <f>IF(C38="","",SUMIF('TK CHAMTHI'!M:M,C38,'TK CHAMTHI'!O:O))</f>
        <v/>
      </c>
      <c r="W38" s="16" t="str">
        <f>IF(C38="","",SUMIF('TK CHAMTHI'!N:N,C38,'TK CHAMTHI'!O:O))</f>
        <v/>
      </c>
      <c r="X38" s="17" t="str">
        <f t="shared" si="4"/>
        <v/>
      </c>
      <c r="Y38" s="16" t="str">
        <f>IF(C38="","",SUMIF('TK CHAMTHI'!S:S,C38,'TK CHAMTHI'!U:U))</f>
        <v/>
      </c>
      <c r="Z38" s="16" t="str">
        <f>IF(C38="","",SUMIF('TK CHAMTHI'!T:T,C38,'TK CHAMTHI'!U:U))</f>
        <v/>
      </c>
      <c r="AA38" s="17" t="str">
        <f t="shared" si="5"/>
        <v/>
      </c>
      <c r="AB38" s="16" t="str">
        <f>IF(C38="","",SUMIF('TK CHAMTHI'!#REF!,C38,'TK CHAMTHI'!#REF!))</f>
        <v/>
      </c>
      <c r="AC38" s="16" t="str">
        <f>IF(C38="","",SUMIF('TK CHAMTHI'!#REF!,C38,'TK CHAMTHI'!#REF!))</f>
        <v/>
      </c>
      <c r="AD38" s="17" t="str">
        <f t="shared" si="6"/>
        <v/>
      </c>
      <c r="AE38" s="17" t="str">
        <f>IF(C38="","",ROUND(SUMIF('QL THI'!G:G,C38,'QL THI'!H:H),1))</f>
        <v/>
      </c>
      <c r="AF38" s="17" t="str">
        <f>IF(C38="","",ROUND(SUMIF('QL THI'!E:E,C38,'QL THI'!F:F),1))</f>
        <v/>
      </c>
      <c r="AG38" s="18" t="str">
        <f t="shared" si="7"/>
        <v/>
      </c>
    </row>
    <row r="39" spans="1:33" s="35" customFormat="1" ht="23.1" customHeight="1">
      <c r="A39" s="12" t="str">
        <f>IF(D39="","",SUBTOTAL(3,$D$11:D39))</f>
        <v/>
      </c>
      <c r="B39" s="48"/>
      <c r="C39" s="48"/>
      <c r="D39" s="13" t="str">
        <f>IF(C39="","",SUMIF('TK DETHI'!A:A,C39,'TK DETHI'!B:B))</f>
        <v/>
      </c>
      <c r="E39" s="14" t="str">
        <f>IF(C39="","",SUMIF('TK DETHI'!C:C,C39,'TK DETHI'!D:D))</f>
        <v/>
      </c>
      <c r="F39" s="14" t="str">
        <f>IF(C39="","",SUMIF('TK DETHI'!I:I,C39,'TK DETHI'!J:J))</f>
        <v/>
      </c>
      <c r="G39" s="14" t="str">
        <f>IF(C39="","",SUMIF('TK DETHI'!O:O,C39,'TK DETHI'!P:P))</f>
        <v/>
      </c>
      <c r="H39" s="15" t="str">
        <f t="shared" si="0"/>
        <v/>
      </c>
      <c r="I39" s="16" t="str">
        <f>IF(C39="","",SUMIF('TK COITHI KTHP va Thi TN'!A:A,C39,'TK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J39" s="16" t="str">
        <f>IF(C39="","",SUMIF('TK COITHI KTHP va Thi TN'!B:B,C39,'TK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K39" s="16" t="str">
        <f>IF(C39="","",SUMIF(#REF!,C39,#REF!)+SUMIF(#REF!,C39,#REF!)+SUMIF(#REF!,C39,#REF!)+SUMIF(#REF!,C39,#REF!))</f>
        <v/>
      </c>
      <c r="L39" s="16" t="str">
        <f>IF(C39="","",SUMIF(#REF!,C39,#REF!)+SUMIF(#REF!,C39,#REF!)+SUMIF(#REF!,C39,#REF!)+SUMIF(#REF!,C39,#REF!))</f>
        <v/>
      </c>
      <c r="M39" s="17" t="str">
        <f t="shared" si="1"/>
        <v/>
      </c>
      <c r="N39" s="16" t="str">
        <f>IF(C39="","",SUMIF('TK CHAMTHI'!A:A,C39,'TK CHAMTHI'!C:C))</f>
        <v/>
      </c>
      <c r="O39" s="16" t="str">
        <f>IF(C39="","",SUMIF('TK CHAMTHI'!B:B,C39,'TK CHAMTHI'!C:C))</f>
        <v/>
      </c>
      <c r="P39" s="8" t="str">
        <f>IF(C39="","",SUMIF('CHAM NV'!B:B,C39,'CHAM NV'!C:C))</f>
        <v/>
      </c>
      <c r="Q39" s="9" t="str">
        <f t="shared" si="2"/>
        <v/>
      </c>
      <c r="R39" s="16" t="str">
        <f>IF(C39="","",SUMIF('TK CHAMTHI'!J:J,C39,'TK CHAMTHI'!L:L))</f>
        <v/>
      </c>
      <c r="S39" s="16" t="str">
        <f>IF(C39="","",SUMIF('TK CHAMTHI'!K:K,C39,'TK CHAMTHI'!L:L))</f>
        <v/>
      </c>
      <c r="T39" s="8" t="str">
        <f>IF(C39="","",SUMIF('CHAM NV'!E:E,C39,'CHAM NV'!F:F))</f>
        <v/>
      </c>
      <c r="U39" s="9" t="str">
        <f t="shared" si="3"/>
        <v/>
      </c>
      <c r="V39" s="16" t="str">
        <f>IF(C39="","",SUMIF('TK CHAMTHI'!M:M,C39,'TK CHAMTHI'!O:O))</f>
        <v/>
      </c>
      <c r="W39" s="16" t="str">
        <f>IF(C39="","",SUMIF('TK CHAMTHI'!N:N,C39,'TK CHAMTHI'!O:O))</f>
        <v/>
      </c>
      <c r="X39" s="17" t="str">
        <f t="shared" si="4"/>
        <v/>
      </c>
      <c r="Y39" s="16" t="str">
        <f>IF(C39="","",SUMIF('TK CHAMTHI'!S:S,C39,'TK CHAMTHI'!U:U))</f>
        <v/>
      </c>
      <c r="Z39" s="16" t="str">
        <f>IF(C39="","",SUMIF('TK CHAMTHI'!T:T,C39,'TK CHAMTHI'!U:U))</f>
        <v/>
      </c>
      <c r="AA39" s="17" t="str">
        <f t="shared" si="5"/>
        <v/>
      </c>
      <c r="AB39" s="16" t="str">
        <f>IF(C39="","",SUMIF('TK CHAMTHI'!#REF!,C39,'TK CHAMTHI'!#REF!))</f>
        <v/>
      </c>
      <c r="AC39" s="16" t="str">
        <f>IF(C39="","",SUMIF('TK CHAMTHI'!#REF!,C39,'TK CHAMTHI'!#REF!))</f>
        <v/>
      </c>
      <c r="AD39" s="17" t="str">
        <f t="shared" si="6"/>
        <v/>
      </c>
      <c r="AE39" s="17" t="str">
        <f>IF(C39="","",ROUND(SUMIF('QL THI'!G:G,C39,'QL THI'!H:H),1))</f>
        <v/>
      </c>
      <c r="AF39" s="17" t="str">
        <f>IF(C39="","",ROUND(SUMIF('QL THI'!E:E,C39,'QL THI'!F:F),1))</f>
        <v/>
      </c>
      <c r="AG39" s="18" t="str">
        <f t="shared" si="7"/>
        <v/>
      </c>
    </row>
    <row r="40" spans="1:33" s="35" customFormat="1" ht="23.1" customHeight="1">
      <c r="A40" s="12" t="str">
        <f>IF(D40="","",SUBTOTAL(3,$D$11:D40))</f>
        <v/>
      </c>
      <c r="B40" s="48"/>
      <c r="C40" s="48"/>
      <c r="D40" s="13" t="str">
        <f>IF(C40="","",SUMIF('TK DETHI'!A:A,C40,'TK DETHI'!B:B))</f>
        <v/>
      </c>
      <c r="E40" s="14" t="str">
        <f>IF(C40="","",SUMIF('TK DETHI'!C:C,C40,'TK DETHI'!D:D))</f>
        <v/>
      </c>
      <c r="F40" s="14" t="str">
        <f>IF(C40="","",SUMIF('TK DETHI'!I:I,C40,'TK DETHI'!J:J))</f>
        <v/>
      </c>
      <c r="G40" s="14" t="str">
        <f>IF(C40="","",SUMIF('TK DETHI'!O:O,C40,'TK DETHI'!P:P))</f>
        <v/>
      </c>
      <c r="H40" s="15" t="str">
        <f t="shared" si="0"/>
        <v/>
      </c>
      <c r="I40" s="16" t="str">
        <f>IF(C40="","",SUMIF('TK COITHI KTHP va Thi TN'!A:A,C40,'TK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J40" s="16" t="str">
        <f>IF(C40="","",SUMIF('TK COITHI KTHP va Thi TN'!B:B,C40,'TK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K40" s="16" t="str">
        <f>IF(C40="","",SUMIF(#REF!,C40,#REF!)+SUMIF(#REF!,C40,#REF!)+SUMIF(#REF!,C40,#REF!)+SUMIF(#REF!,C40,#REF!))</f>
        <v/>
      </c>
      <c r="L40" s="16" t="str">
        <f>IF(C40="","",SUMIF(#REF!,C40,#REF!)+SUMIF(#REF!,C40,#REF!)+SUMIF(#REF!,C40,#REF!)+SUMIF(#REF!,C40,#REF!))</f>
        <v/>
      </c>
      <c r="M40" s="17" t="str">
        <f t="shared" si="1"/>
        <v/>
      </c>
      <c r="N40" s="16" t="str">
        <f>IF(C40="","",SUMIF('TK CHAMTHI'!A:A,C40,'TK CHAMTHI'!C:C))</f>
        <v/>
      </c>
      <c r="O40" s="16" t="str">
        <f>IF(C40="","",SUMIF('TK CHAMTHI'!B:B,C40,'TK CHAMTHI'!C:C))</f>
        <v/>
      </c>
      <c r="P40" s="8" t="str">
        <f>IF(C40="","",SUMIF('CHAM NV'!B:B,C40,'CHAM NV'!C:C))</f>
        <v/>
      </c>
      <c r="Q40" s="9" t="str">
        <f t="shared" si="2"/>
        <v/>
      </c>
      <c r="R40" s="16" t="str">
        <f>IF(C40="","",SUMIF('TK CHAMTHI'!J:J,C40,'TK CHAMTHI'!L:L))</f>
        <v/>
      </c>
      <c r="S40" s="16" t="str">
        <f>IF(C40="","",SUMIF('TK CHAMTHI'!K:K,C40,'TK CHAMTHI'!L:L))</f>
        <v/>
      </c>
      <c r="T40" s="8" t="str">
        <f>IF(C40="","",SUMIF('CHAM NV'!E:E,C40,'CHAM NV'!F:F))</f>
        <v/>
      </c>
      <c r="U40" s="9" t="str">
        <f t="shared" si="3"/>
        <v/>
      </c>
      <c r="V40" s="16" t="str">
        <f>IF(C40="","",SUMIF('TK CHAMTHI'!M:M,C40,'TK CHAMTHI'!O:O))</f>
        <v/>
      </c>
      <c r="W40" s="16" t="str">
        <f>IF(C40="","",SUMIF('TK CHAMTHI'!N:N,C40,'TK CHAMTHI'!O:O))</f>
        <v/>
      </c>
      <c r="X40" s="17" t="str">
        <f t="shared" si="4"/>
        <v/>
      </c>
      <c r="Y40" s="16" t="str">
        <f>IF(C40="","",SUMIF('TK CHAMTHI'!S:S,C40,'TK CHAMTHI'!U:U))</f>
        <v/>
      </c>
      <c r="Z40" s="16" t="str">
        <f>IF(C40="","",SUMIF('TK CHAMTHI'!T:T,C40,'TK CHAMTHI'!U:U))</f>
        <v/>
      </c>
      <c r="AA40" s="17" t="str">
        <f t="shared" si="5"/>
        <v/>
      </c>
      <c r="AB40" s="16" t="str">
        <f>IF(C40="","",SUMIF('TK CHAMTHI'!#REF!,C40,'TK CHAMTHI'!#REF!))</f>
        <v/>
      </c>
      <c r="AC40" s="16" t="str">
        <f>IF(C40="","",SUMIF('TK CHAMTHI'!#REF!,C40,'TK CHAMTHI'!#REF!))</f>
        <v/>
      </c>
      <c r="AD40" s="17" t="str">
        <f t="shared" si="6"/>
        <v/>
      </c>
      <c r="AE40" s="17" t="str">
        <f>IF(C40="","",ROUND(SUMIF('QL THI'!G:G,C40,'QL THI'!H:H),1))</f>
        <v/>
      </c>
      <c r="AF40" s="17" t="str">
        <f>IF(C40="","",ROUND(SUMIF('QL THI'!E:E,C40,'QL THI'!F:F),1))</f>
        <v/>
      </c>
      <c r="AG40" s="18" t="str">
        <f t="shared" si="7"/>
        <v/>
      </c>
    </row>
    <row r="41" spans="1:33" s="35" customFormat="1" ht="23.1" customHeight="1">
      <c r="A41" s="12" t="str">
        <f>IF(D41="","",SUBTOTAL(3,$D$11:D41))</f>
        <v/>
      </c>
      <c r="B41" s="63"/>
      <c r="C41" s="63"/>
      <c r="D41" s="13" t="str">
        <f>IF(C41="","",SUMIF('TK DETHI'!A:A,C41,'TK DETHI'!B:B))</f>
        <v/>
      </c>
      <c r="E41" s="14" t="str">
        <f>IF(C41="","",SUMIF('TK DETHI'!C:C,C41,'TK DETHI'!D:D))</f>
        <v/>
      </c>
      <c r="F41" s="14" t="str">
        <f>IF(C41="","",SUMIF('TK DETHI'!I:I,C41,'TK DETHI'!J:J))</f>
        <v/>
      </c>
      <c r="G41" s="14" t="str">
        <f>IF(C41="","",SUMIF('TK DETHI'!O:O,C41,'TK DETHI'!P:P))</f>
        <v/>
      </c>
      <c r="H41" s="15" t="str">
        <f t="shared" si="0"/>
        <v/>
      </c>
      <c r="I41" s="16" t="str">
        <f>IF(C41="","",SUMIF('TK COITHI KTHP va Thi TN'!A:A,C41,'TK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J41" s="16" t="str">
        <f>IF(C41="","",SUMIF('TK COITHI KTHP va Thi TN'!B:B,C41,'TK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K41" s="16" t="str">
        <f>IF(C41="","",SUMIF(#REF!,C41,#REF!)+SUMIF(#REF!,C41,#REF!)+SUMIF(#REF!,C41,#REF!)+SUMIF(#REF!,C41,#REF!))</f>
        <v/>
      </c>
      <c r="L41" s="16" t="str">
        <f>IF(C41="","",SUMIF(#REF!,C41,#REF!)+SUMIF(#REF!,C41,#REF!)+SUMIF(#REF!,C41,#REF!)+SUMIF(#REF!,C41,#REF!))</f>
        <v/>
      </c>
      <c r="M41" s="17" t="str">
        <f t="shared" si="1"/>
        <v/>
      </c>
      <c r="N41" s="16" t="str">
        <f>IF(C41="","",SUMIF('TK CHAMTHI'!A:A,C41,'TK CHAMTHI'!C:C))</f>
        <v/>
      </c>
      <c r="O41" s="16" t="str">
        <f>IF(C41="","",SUMIF('TK CHAMTHI'!B:B,C41,'TK CHAMTHI'!C:C))</f>
        <v/>
      </c>
      <c r="P41" s="8" t="str">
        <f>IF(C41="","",SUMIF('CHAM NV'!B:B,C41,'CHAM NV'!C:C))</f>
        <v/>
      </c>
      <c r="Q41" s="9" t="str">
        <f t="shared" si="2"/>
        <v/>
      </c>
      <c r="R41" s="16" t="str">
        <f>IF(C41="","",SUMIF('TK CHAMTHI'!J:J,C41,'TK CHAMTHI'!L:L))</f>
        <v/>
      </c>
      <c r="S41" s="16" t="str">
        <f>IF(C41="","",SUMIF('TK CHAMTHI'!K:K,C41,'TK CHAMTHI'!L:L))</f>
        <v/>
      </c>
      <c r="T41" s="8" t="str">
        <f>IF(C41="","",SUMIF('CHAM NV'!E:E,C41,'CHAM NV'!F:F))</f>
        <v/>
      </c>
      <c r="U41" s="9" t="str">
        <f t="shared" si="3"/>
        <v/>
      </c>
      <c r="V41" s="16" t="str">
        <f>IF(C41="","",SUMIF('TK CHAMTHI'!M:M,C41,'TK CHAMTHI'!O:O))</f>
        <v/>
      </c>
      <c r="W41" s="16" t="str">
        <f>IF(C41="","",SUMIF('TK CHAMTHI'!N:N,C41,'TK CHAMTHI'!O:O))</f>
        <v/>
      </c>
      <c r="X41" s="17" t="str">
        <f t="shared" si="4"/>
        <v/>
      </c>
      <c r="Y41" s="16" t="str">
        <f>IF(C41="","",SUMIF('TK CHAMTHI'!S:S,C41,'TK CHAMTHI'!U:U))</f>
        <v/>
      </c>
      <c r="Z41" s="16" t="str">
        <f>IF(C41="","",SUMIF('TK CHAMTHI'!T:T,C41,'TK CHAMTHI'!U:U))</f>
        <v/>
      </c>
      <c r="AA41" s="17" t="str">
        <f t="shared" si="5"/>
        <v/>
      </c>
      <c r="AB41" s="16" t="str">
        <f>IF(C41="","",SUMIF('TK CHAMTHI'!#REF!,C41,'TK CHAMTHI'!#REF!))</f>
        <v/>
      </c>
      <c r="AC41" s="16" t="str">
        <f>IF(C41="","",SUMIF('TK CHAMTHI'!#REF!,C41,'TK CHAMTHI'!#REF!))</f>
        <v/>
      </c>
      <c r="AD41" s="17" t="str">
        <f t="shared" si="6"/>
        <v/>
      </c>
      <c r="AE41" s="17" t="str">
        <f>IF(C41="","",ROUND(SUMIF('QL THI'!G:G,C41,'QL THI'!H:H),1))</f>
        <v/>
      </c>
      <c r="AF41" s="17" t="str">
        <f>IF(C41="","",ROUND(SUMIF('QL THI'!E:E,C41,'QL THI'!F:F),1))</f>
        <v/>
      </c>
      <c r="AG41" s="18" t="str">
        <f t="shared" si="7"/>
        <v/>
      </c>
    </row>
    <row r="42" spans="1:33" s="35" customFormat="1" ht="23.1" customHeight="1">
      <c r="A42" s="12" t="str">
        <f>IF(D42="","",SUBTOTAL(3,$D$11:D42))</f>
        <v/>
      </c>
      <c r="B42" s="36"/>
      <c r="C42" s="36"/>
      <c r="D42" s="13" t="str">
        <f>IF(C42="","",SUMIF('TK DETHI'!A:A,C42,'TK DETHI'!B:B))</f>
        <v/>
      </c>
      <c r="E42" s="14" t="str">
        <f>IF(C42="","",SUMIF('TK DETHI'!C:C,C42,'TK DETHI'!D:D))</f>
        <v/>
      </c>
      <c r="F42" s="14" t="str">
        <f>IF(C42="","",SUMIF('TK DETHI'!I:I,C42,'TK DETHI'!J:J))</f>
        <v/>
      </c>
      <c r="G42" s="14" t="str">
        <f>IF(C42="","",SUMIF('TK DETHI'!O:O,C42,'TK DETHI'!P:P))</f>
        <v/>
      </c>
      <c r="H42" s="15" t="str">
        <f t="shared" si="0"/>
        <v/>
      </c>
      <c r="I42" s="16" t="str">
        <f>IF(C42="","",SUMIF('TK COITHI KTHP va Thi TN'!A:A,C42,'TK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J42" s="16" t="str">
        <f>IF(C42="","",SUMIF('TK COITHI KTHP va Thi TN'!B:B,C42,'TK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K42" s="16" t="str">
        <f>IF(C42="","",SUMIF(#REF!,C42,#REF!)+SUMIF(#REF!,C42,#REF!)+SUMIF(#REF!,C42,#REF!)+SUMIF(#REF!,C42,#REF!))</f>
        <v/>
      </c>
      <c r="L42" s="16" t="str">
        <f>IF(C42="","",SUMIF(#REF!,C42,#REF!)+SUMIF(#REF!,C42,#REF!)+SUMIF(#REF!,C42,#REF!)+SUMIF(#REF!,C42,#REF!))</f>
        <v/>
      </c>
      <c r="M42" s="17" t="str">
        <f t="shared" si="1"/>
        <v/>
      </c>
      <c r="N42" s="16" t="str">
        <f>IF(C42="","",SUMIF('TK CHAMTHI'!A:A,C42,'TK CHAMTHI'!C:C))</f>
        <v/>
      </c>
      <c r="O42" s="16" t="str">
        <f>IF(C42="","",SUMIF('TK CHAMTHI'!B:B,C42,'TK CHAMTHI'!C:C))</f>
        <v/>
      </c>
      <c r="P42" s="8" t="str">
        <f>IF(C42="","",SUMIF('CHAM NV'!B:B,C42,'CHAM NV'!C:C))</f>
        <v/>
      </c>
      <c r="Q42" s="9" t="str">
        <f t="shared" si="2"/>
        <v/>
      </c>
      <c r="R42" s="16" t="str">
        <f>IF(C42="","",SUMIF('TK CHAMTHI'!J:J,C42,'TK CHAMTHI'!L:L))</f>
        <v/>
      </c>
      <c r="S42" s="16" t="str">
        <f>IF(C42="","",SUMIF('TK CHAMTHI'!K:K,C42,'TK CHAMTHI'!L:L))</f>
        <v/>
      </c>
      <c r="T42" s="8" t="str">
        <f>IF(C42="","",SUMIF('CHAM NV'!E:E,C42,'CHAM NV'!F:F))</f>
        <v/>
      </c>
      <c r="U42" s="9" t="str">
        <f t="shared" si="3"/>
        <v/>
      </c>
      <c r="V42" s="16" t="str">
        <f>IF(C42="","",SUMIF('TK CHAMTHI'!M:M,C42,'TK CHAMTHI'!O:O))</f>
        <v/>
      </c>
      <c r="W42" s="16" t="str">
        <f>IF(C42="","",SUMIF('TK CHAMTHI'!N:N,C42,'TK CHAMTHI'!O:O))</f>
        <v/>
      </c>
      <c r="X42" s="17" t="str">
        <f t="shared" si="4"/>
        <v/>
      </c>
      <c r="Y42" s="16" t="str">
        <f>IF(C42="","",SUMIF('TK CHAMTHI'!S:S,C42,'TK CHAMTHI'!U:U))</f>
        <v/>
      </c>
      <c r="Z42" s="16" t="str">
        <f>IF(C42="","",SUMIF('TK CHAMTHI'!T:T,C42,'TK CHAMTHI'!U:U))</f>
        <v/>
      </c>
      <c r="AA42" s="17" t="str">
        <f t="shared" si="5"/>
        <v/>
      </c>
      <c r="AB42" s="16" t="str">
        <f>IF(C42="","",SUMIF('TK CHAMTHI'!#REF!,C42,'TK CHAMTHI'!#REF!))</f>
        <v/>
      </c>
      <c r="AC42" s="16" t="str">
        <f>IF(C42="","",SUMIF('TK CHAMTHI'!#REF!,C42,'TK CHAMTHI'!#REF!))</f>
        <v/>
      </c>
      <c r="AD42" s="17" t="str">
        <f t="shared" si="6"/>
        <v/>
      </c>
      <c r="AE42" s="17" t="str">
        <f>IF(C42="","",ROUND(SUMIF('QL THI'!G:G,C42,'QL THI'!H:H),1))</f>
        <v/>
      </c>
      <c r="AF42" s="17" t="str">
        <f>IF(C42="","",ROUND(SUMIF('QL THI'!E:E,C42,'QL THI'!F:F),1))</f>
        <v/>
      </c>
      <c r="AG42" s="18" t="str">
        <f t="shared" si="7"/>
        <v/>
      </c>
    </row>
    <row r="43" spans="1:33" s="35" customFormat="1" ht="23.1" customHeight="1">
      <c r="A43" s="12" t="str">
        <f>IF(D43="","",SUBTOTAL(3,$D$11:D43))</f>
        <v/>
      </c>
      <c r="B43" s="36"/>
      <c r="C43" s="36"/>
      <c r="D43" s="13" t="str">
        <f>IF(C43="","",SUMIF('TK DETHI'!A:A,C43,'TK DETHI'!B:B))</f>
        <v/>
      </c>
      <c r="E43" s="14" t="str">
        <f>IF(C43="","",SUMIF('TK DETHI'!C:C,C43,'TK DETHI'!D:D))</f>
        <v/>
      </c>
      <c r="F43" s="14" t="str">
        <f>IF(C43="","",SUMIF('TK DETHI'!I:I,C43,'TK DETHI'!J:J))</f>
        <v/>
      </c>
      <c r="G43" s="14" t="str">
        <f>IF(C43="","",SUMIF('TK DETHI'!O:O,C43,'TK DETHI'!P:P))</f>
        <v/>
      </c>
      <c r="H43" s="15" t="str">
        <f t="shared" si="0"/>
        <v/>
      </c>
      <c r="I43" s="16" t="str">
        <f>IF(C43="","",SUMIF('TK COITHI KTHP va Thi TN'!A:A,C43,'TK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J43" s="16" t="str">
        <f>IF(C43="","",SUMIF('TK COITHI KTHP va Thi TN'!B:B,C43,'TK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K43" s="16" t="str">
        <f>IF(C43="","",SUMIF(#REF!,C43,#REF!)+SUMIF(#REF!,C43,#REF!)+SUMIF(#REF!,C43,#REF!)+SUMIF(#REF!,C43,#REF!))</f>
        <v/>
      </c>
      <c r="L43" s="16" t="str">
        <f>IF(C43="","",SUMIF(#REF!,C43,#REF!)+SUMIF(#REF!,C43,#REF!)+SUMIF(#REF!,C43,#REF!)+SUMIF(#REF!,C43,#REF!))</f>
        <v/>
      </c>
      <c r="M43" s="17" t="str">
        <f t="shared" si="1"/>
        <v/>
      </c>
      <c r="N43" s="16" t="str">
        <f>IF(C43="","",SUMIF('TK CHAMTHI'!A:A,C43,'TK CHAMTHI'!C:C))</f>
        <v/>
      </c>
      <c r="O43" s="16" t="str">
        <f>IF(C43="","",SUMIF('TK CHAMTHI'!B:B,C43,'TK CHAMTHI'!C:C))</f>
        <v/>
      </c>
      <c r="P43" s="8" t="str">
        <f>IF(C43="","",SUMIF('CHAM NV'!B:B,C43,'CHAM NV'!C:C))</f>
        <v/>
      </c>
      <c r="Q43" s="9" t="str">
        <f t="shared" si="2"/>
        <v/>
      </c>
      <c r="R43" s="16" t="str">
        <f>IF(C43="","",SUMIF('TK CHAMTHI'!J:J,C43,'TK CHAMTHI'!L:L))</f>
        <v/>
      </c>
      <c r="S43" s="16" t="str">
        <f>IF(C43="","",SUMIF('TK CHAMTHI'!K:K,C43,'TK CHAMTHI'!L:L))</f>
        <v/>
      </c>
      <c r="T43" s="8" t="str">
        <f>IF(C43="","",SUMIF('CHAM NV'!E:E,C43,'CHAM NV'!F:F))</f>
        <v/>
      </c>
      <c r="U43" s="9" t="str">
        <f t="shared" si="3"/>
        <v/>
      </c>
      <c r="V43" s="16" t="str">
        <f>IF(C43="","",SUMIF('TK CHAMTHI'!M:M,C43,'TK CHAMTHI'!O:O))</f>
        <v/>
      </c>
      <c r="W43" s="16" t="str">
        <f>IF(C43="","",SUMIF('TK CHAMTHI'!N:N,C43,'TK CHAMTHI'!O:O))</f>
        <v/>
      </c>
      <c r="X43" s="17" t="str">
        <f t="shared" si="4"/>
        <v/>
      </c>
      <c r="Y43" s="16" t="str">
        <f>IF(C43="","",SUMIF('TK CHAMTHI'!S:S,C43,'TK CHAMTHI'!U:U))</f>
        <v/>
      </c>
      <c r="Z43" s="16" t="str">
        <f>IF(C43="","",SUMIF('TK CHAMTHI'!T:T,C43,'TK CHAMTHI'!U:U))</f>
        <v/>
      </c>
      <c r="AA43" s="17" t="str">
        <f t="shared" si="5"/>
        <v/>
      </c>
      <c r="AB43" s="16" t="str">
        <f>IF(C43="","",SUMIF('TK CHAMTHI'!#REF!,C43,'TK CHAMTHI'!#REF!))</f>
        <v/>
      </c>
      <c r="AC43" s="16" t="str">
        <f>IF(C43="","",SUMIF('TK CHAMTHI'!#REF!,C43,'TK CHAMTHI'!#REF!))</f>
        <v/>
      </c>
      <c r="AD43" s="17" t="str">
        <f t="shared" si="6"/>
        <v/>
      </c>
      <c r="AE43" s="17" t="str">
        <f>IF(C43="","",ROUND(SUMIF('QL THI'!G:G,C43,'QL THI'!H:H),1))</f>
        <v/>
      </c>
      <c r="AF43" s="17" t="str">
        <f>IF(C43="","",ROUND(SUMIF('QL THI'!E:E,C43,'QL THI'!F:F),1))</f>
        <v/>
      </c>
      <c r="AG43" s="18" t="str">
        <f t="shared" si="7"/>
        <v/>
      </c>
    </row>
    <row r="44" spans="1:33" s="35" customFormat="1" ht="23.1" customHeight="1">
      <c r="A44" s="12" t="str">
        <f>IF(D44="","",SUBTOTAL(3,$D$11:D44))</f>
        <v/>
      </c>
      <c r="B44" s="36"/>
      <c r="C44" s="36"/>
      <c r="D44" s="13" t="str">
        <f>IF(C44="","",SUMIF('TK DETHI'!A:A,C44,'TK DETHI'!B:B))</f>
        <v/>
      </c>
      <c r="E44" s="14" t="str">
        <f>IF(C44="","",SUMIF('TK DETHI'!C:C,C44,'TK DETHI'!D:D))</f>
        <v/>
      </c>
      <c r="F44" s="14" t="str">
        <f>IF(C44="","",SUMIF('TK DETHI'!I:I,C44,'TK DETHI'!J:J))</f>
        <v/>
      </c>
      <c r="G44" s="14" t="str">
        <f>IF(C44="","",SUMIF('TK DETHI'!O:O,C44,'TK DETHI'!P:P))</f>
        <v/>
      </c>
      <c r="H44" s="15" t="str">
        <f t="shared" si="0"/>
        <v/>
      </c>
      <c r="I44" s="16" t="str">
        <f>IF(C44="","",SUMIF('TK COITHI KTHP va Thi TN'!A:A,C44,'TK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J44" s="16" t="str">
        <f>IF(C44="","",SUMIF('TK COITHI KTHP va Thi TN'!B:B,C44,'TK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K44" s="16" t="str">
        <f>IF(C44="","",SUMIF(#REF!,C44,#REF!)+SUMIF(#REF!,C44,#REF!)+SUMIF(#REF!,C44,#REF!)+SUMIF(#REF!,C44,#REF!))</f>
        <v/>
      </c>
      <c r="L44" s="16" t="str">
        <f>IF(C44="","",SUMIF(#REF!,C44,#REF!)+SUMIF(#REF!,C44,#REF!)+SUMIF(#REF!,C44,#REF!)+SUMIF(#REF!,C44,#REF!))</f>
        <v/>
      </c>
      <c r="M44" s="17" t="str">
        <f t="shared" si="1"/>
        <v/>
      </c>
      <c r="N44" s="16" t="str">
        <f>IF(C44="","",SUMIF('TK CHAMTHI'!A:A,C44,'TK CHAMTHI'!C:C))</f>
        <v/>
      </c>
      <c r="O44" s="16" t="str">
        <f>IF(C44="","",SUMIF('TK CHAMTHI'!B:B,C44,'TK CHAMTHI'!C:C))</f>
        <v/>
      </c>
      <c r="P44" s="8" t="str">
        <f>IF(C44="","",SUMIF('CHAM NV'!B:B,C44,'CHAM NV'!C:C))</f>
        <v/>
      </c>
      <c r="Q44" s="9" t="str">
        <f t="shared" si="2"/>
        <v/>
      </c>
      <c r="R44" s="16" t="str">
        <f>IF(C44="","",SUMIF('TK CHAMTHI'!J:J,C44,'TK CHAMTHI'!L:L))</f>
        <v/>
      </c>
      <c r="S44" s="16" t="str">
        <f>IF(C44="","",SUMIF('TK CHAMTHI'!K:K,C44,'TK CHAMTHI'!L:L))</f>
        <v/>
      </c>
      <c r="T44" s="8" t="str">
        <f>IF(C44="","",SUMIF('CHAM NV'!E:E,C44,'CHAM NV'!F:F))</f>
        <v/>
      </c>
      <c r="U44" s="9" t="str">
        <f t="shared" si="3"/>
        <v/>
      </c>
      <c r="V44" s="16" t="str">
        <f>IF(C44="","",SUMIF('TK CHAMTHI'!M:M,C44,'TK CHAMTHI'!O:O))</f>
        <v/>
      </c>
      <c r="W44" s="16" t="str">
        <f>IF(C44="","",SUMIF('TK CHAMTHI'!N:N,C44,'TK CHAMTHI'!O:O))</f>
        <v/>
      </c>
      <c r="X44" s="17" t="str">
        <f t="shared" si="4"/>
        <v/>
      </c>
      <c r="Y44" s="16" t="str">
        <f>IF(C44="","",SUMIF('TK CHAMTHI'!S:S,C44,'TK CHAMTHI'!U:U))</f>
        <v/>
      </c>
      <c r="Z44" s="16" t="str">
        <f>IF(C44="","",SUMIF('TK CHAMTHI'!T:T,C44,'TK CHAMTHI'!U:U))</f>
        <v/>
      </c>
      <c r="AA44" s="17" t="str">
        <f t="shared" si="5"/>
        <v/>
      </c>
      <c r="AB44" s="16" t="str">
        <f>IF(C44="","",SUMIF('TK CHAMTHI'!#REF!,C44,'TK CHAMTHI'!#REF!))</f>
        <v/>
      </c>
      <c r="AC44" s="16" t="str">
        <f>IF(C44="","",SUMIF('TK CHAMTHI'!#REF!,C44,'TK CHAMTHI'!#REF!))</f>
        <v/>
      </c>
      <c r="AD44" s="17" t="str">
        <f t="shared" si="6"/>
        <v/>
      </c>
      <c r="AE44" s="17" t="str">
        <f>IF(C44="","",ROUND(SUMIF('QL THI'!G:G,C44,'QL THI'!H:H),1))</f>
        <v/>
      </c>
      <c r="AF44" s="17" t="str">
        <f>IF(C44="","",ROUND(SUMIF('QL THI'!E:E,C44,'QL THI'!F:F),1))</f>
        <v/>
      </c>
      <c r="AG44" s="18" t="str">
        <f t="shared" si="7"/>
        <v/>
      </c>
    </row>
    <row r="45" spans="1:33" s="35" customFormat="1" ht="23.1" customHeight="1">
      <c r="A45" s="12" t="str">
        <f>IF(D45="","",SUBTOTAL(3,$D$11:D45))</f>
        <v/>
      </c>
      <c r="B45" s="36"/>
      <c r="C45" s="36"/>
      <c r="D45" s="13" t="str">
        <f>IF(C45="","",SUMIF('TK DETHI'!A:A,C45,'TK DETHI'!B:B))</f>
        <v/>
      </c>
      <c r="E45" s="14" t="str">
        <f>IF(C45="","",SUMIF('TK DETHI'!C:C,C45,'TK DETHI'!D:D))</f>
        <v/>
      </c>
      <c r="F45" s="14" t="str">
        <f>IF(C45="","",SUMIF('TK DETHI'!I:I,C45,'TK DETHI'!J:J))</f>
        <v/>
      </c>
      <c r="G45" s="14" t="str">
        <f>IF(C45="","",SUMIF('TK DETHI'!O:O,C45,'TK DETHI'!P:P))</f>
        <v/>
      </c>
      <c r="H45" s="15" t="str">
        <f t="shared" si="0"/>
        <v/>
      </c>
      <c r="I45" s="16" t="str">
        <f>IF(C45="","",SUMIF('TK COITHI KTHP va Thi TN'!A:A,C45,'TK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J45" s="16" t="str">
        <f>IF(C45="","",SUMIF('TK COITHI KTHP va Thi TN'!B:B,C45,'TK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K45" s="16" t="str">
        <f>IF(C45="","",SUMIF(#REF!,C45,#REF!)+SUMIF(#REF!,C45,#REF!)+SUMIF(#REF!,C45,#REF!)+SUMIF(#REF!,C45,#REF!))</f>
        <v/>
      </c>
      <c r="L45" s="16" t="str">
        <f>IF(C45="","",SUMIF(#REF!,C45,#REF!)+SUMIF(#REF!,C45,#REF!)+SUMIF(#REF!,C45,#REF!)+SUMIF(#REF!,C45,#REF!))</f>
        <v/>
      </c>
      <c r="M45" s="17" t="str">
        <f t="shared" si="1"/>
        <v/>
      </c>
      <c r="N45" s="16" t="str">
        <f>IF(C45="","",SUMIF('TK CHAMTHI'!A:A,C45,'TK CHAMTHI'!C:C))</f>
        <v/>
      </c>
      <c r="O45" s="16" t="str">
        <f>IF(C45="","",SUMIF('TK CHAMTHI'!B:B,C45,'TK CHAMTHI'!C:C))</f>
        <v/>
      </c>
      <c r="P45" s="8" t="str">
        <f>IF(C45="","",SUMIF('CHAM NV'!B:B,C45,'CHAM NV'!C:C))</f>
        <v/>
      </c>
      <c r="Q45" s="9" t="str">
        <f t="shared" si="2"/>
        <v/>
      </c>
      <c r="R45" s="16" t="str">
        <f>IF(C45="","",SUMIF('TK CHAMTHI'!J:J,C45,'TK CHAMTHI'!L:L))</f>
        <v/>
      </c>
      <c r="S45" s="16" t="str">
        <f>IF(C45="","",SUMIF('TK CHAMTHI'!K:K,C45,'TK CHAMTHI'!L:L))</f>
        <v/>
      </c>
      <c r="T45" s="8" t="str">
        <f>IF(C45="","",SUMIF('CHAM NV'!E:E,C45,'CHAM NV'!F:F))</f>
        <v/>
      </c>
      <c r="U45" s="9" t="str">
        <f t="shared" si="3"/>
        <v/>
      </c>
      <c r="V45" s="16" t="str">
        <f>IF(C45="","",SUMIF('TK CHAMTHI'!M:M,C45,'TK CHAMTHI'!O:O))</f>
        <v/>
      </c>
      <c r="W45" s="16" t="str">
        <f>IF(C45="","",SUMIF('TK CHAMTHI'!N:N,C45,'TK CHAMTHI'!O:O))</f>
        <v/>
      </c>
      <c r="X45" s="17" t="str">
        <f t="shared" si="4"/>
        <v/>
      </c>
      <c r="Y45" s="16" t="str">
        <f>IF(C45="","",SUMIF('TK CHAMTHI'!S:S,C45,'TK CHAMTHI'!U:U))</f>
        <v/>
      </c>
      <c r="Z45" s="16" t="str">
        <f>IF(C45="","",SUMIF('TK CHAMTHI'!T:T,C45,'TK CHAMTHI'!U:U))</f>
        <v/>
      </c>
      <c r="AA45" s="17" t="str">
        <f t="shared" si="5"/>
        <v/>
      </c>
      <c r="AB45" s="16" t="str">
        <f>IF(C45="","",SUMIF('TK CHAMTHI'!#REF!,C45,'TK CHAMTHI'!#REF!))</f>
        <v/>
      </c>
      <c r="AC45" s="16" t="str">
        <f>IF(C45="","",SUMIF('TK CHAMTHI'!#REF!,C45,'TK CHAMTHI'!#REF!))</f>
        <v/>
      </c>
      <c r="AD45" s="17" t="str">
        <f t="shared" si="6"/>
        <v/>
      </c>
      <c r="AE45" s="17" t="str">
        <f>IF(C45="","",ROUND(SUMIF('QL THI'!G:G,C45,'QL THI'!H:H),1))</f>
        <v/>
      </c>
      <c r="AF45" s="17" t="str">
        <f>IF(C45="","",ROUND(SUMIF('QL THI'!E:E,C45,'QL THI'!F:F),1))</f>
        <v/>
      </c>
      <c r="AG45" s="18" t="str">
        <f t="shared" si="7"/>
        <v/>
      </c>
    </row>
    <row r="46" spans="1:33" s="35" customFormat="1" ht="23.1" customHeight="1">
      <c r="A46" s="12" t="str">
        <f>IF(D46="","",SUBTOTAL(3,$D$11:D46))</f>
        <v/>
      </c>
      <c r="B46" s="36"/>
      <c r="C46" s="36"/>
      <c r="D46" s="13" t="str">
        <f>IF(C46="","",SUMIF('TK DETHI'!A:A,C46,'TK DETHI'!B:B))</f>
        <v/>
      </c>
      <c r="E46" s="14" t="str">
        <f>IF(C46="","",SUMIF('TK DETHI'!C:C,C46,'TK DETHI'!D:D))</f>
        <v/>
      </c>
      <c r="F46" s="14" t="str">
        <f>IF(C46="","",SUMIF('TK DETHI'!I:I,C46,'TK DETHI'!J:J))</f>
        <v/>
      </c>
      <c r="G46" s="14" t="str">
        <f>IF(C46="","",SUMIF('TK DETHI'!O:O,C46,'TK DETHI'!P:P))</f>
        <v/>
      </c>
      <c r="H46" s="15" t="str">
        <f t="shared" si="0"/>
        <v/>
      </c>
      <c r="I46" s="16" t="str">
        <f>IF(C46="","",SUMIF('TK COITHI KTHP va Thi TN'!A:A,C46,'TK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J46" s="16" t="str">
        <f>IF(C46="","",SUMIF('TK COITHI KTHP va Thi TN'!B:B,C46,'TK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K46" s="16" t="str">
        <f>IF(C46="","",SUMIF(#REF!,C46,#REF!)+SUMIF(#REF!,C46,#REF!)+SUMIF(#REF!,C46,#REF!)+SUMIF(#REF!,C46,#REF!))</f>
        <v/>
      </c>
      <c r="L46" s="16" t="str">
        <f>IF(C46="","",SUMIF(#REF!,C46,#REF!)+SUMIF(#REF!,C46,#REF!)+SUMIF(#REF!,C46,#REF!)+SUMIF(#REF!,C46,#REF!))</f>
        <v/>
      </c>
      <c r="M46" s="17" t="str">
        <f t="shared" si="1"/>
        <v/>
      </c>
      <c r="N46" s="16" t="str">
        <f>IF(C46="","",SUMIF('TK CHAMTHI'!A:A,C46,'TK CHAMTHI'!C:C))</f>
        <v/>
      </c>
      <c r="O46" s="16" t="str">
        <f>IF(C46="","",SUMIF('TK CHAMTHI'!B:B,C46,'TK CHAMTHI'!C:C))</f>
        <v/>
      </c>
      <c r="P46" s="8" t="str">
        <f>IF(C46="","",SUMIF('CHAM NV'!B:B,C46,'CHAM NV'!C:C))</f>
        <v/>
      </c>
      <c r="Q46" s="9" t="str">
        <f t="shared" si="2"/>
        <v/>
      </c>
      <c r="R46" s="16" t="str">
        <f>IF(C46="","",SUMIF('TK CHAMTHI'!J:J,C46,'TK CHAMTHI'!L:L))</f>
        <v/>
      </c>
      <c r="S46" s="16" t="str">
        <f>IF(C46="","",SUMIF('TK CHAMTHI'!K:K,C46,'TK CHAMTHI'!L:L))</f>
        <v/>
      </c>
      <c r="T46" s="8" t="str">
        <f>IF(C46="","",SUMIF('CHAM NV'!E:E,C46,'CHAM NV'!F:F))</f>
        <v/>
      </c>
      <c r="U46" s="9" t="str">
        <f t="shared" si="3"/>
        <v/>
      </c>
      <c r="V46" s="16" t="str">
        <f>IF(C46="","",SUMIF('TK CHAMTHI'!M:M,C46,'TK CHAMTHI'!O:O))</f>
        <v/>
      </c>
      <c r="W46" s="16" t="str">
        <f>IF(C46="","",SUMIF('TK CHAMTHI'!N:N,C46,'TK CHAMTHI'!O:O))</f>
        <v/>
      </c>
      <c r="X46" s="17" t="str">
        <f t="shared" si="4"/>
        <v/>
      </c>
      <c r="Y46" s="16" t="str">
        <f>IF(C46="","",SUMIF('TK CHAMTHI'!S:S,C46,'TK CHAMTHI'!U:U))</f>
        <v/>
      </c>
      <c r="Z46" s="16" t="str">
        <f>IF(C46="","",SUMIF('TK CHAMTHI'!T:T,C46,'TK CHAMTHI'!U:U))</f>
        <v/>
      </c>
      <c r="AA46" s="17" t="str">
        <f t="shared" si="5"/>
        <v/>
      </c>
      <c r="AB46" s="16" t="str">
        <f>IF(C46="","",SUMIF('TK CHAMTHI'!#REF!,C46,'TK CHAMTHI'!#REF!))</f>
        <v/>
      </c>
      <c r="AC46" s="16" t="str">
        <f>IF(C46="","",SUMIF('TK CHAMTHI'!#REF!,C46,'TK CHAMTHI'!#REF!))</f>
        <v/>
      </c>
      <c r="AD46" s="17" t="str">
        <f t="shared" si="6"/>
        <v/>
      </c>
      <c r="AE46" s="17" t="str">
        <f>IF(C46="","",ROUND(SUMIF('QL THI'!G:G,C46,'QL THI'!H:H),1))</f>
        <v/>
      </c>
      <c r="AF46" s="17" t="str">
        <f>IF(C46="","",ROUND(SUMIF('QL THI'!E:E,C46,'QL THI'!F:F),1))</f>
        <v/>
      </c>
      <c r="AG46" s="18" t="str">
        <f t="shared" si="7"/>
        <v/>
      </c>
    </row>
    <row r="47" spans="1:33" s="35" customFormat="1" ht="23.1" customHeight="1">
      <c r="A47" s="12" t="str">
        <f>IF(D47="","",SUBTOTAL(3,$D$11:D47))</f>
        <v/>
      </c>
      <c r="B47" s="36"/>
      <c r="C47" s="36"/>
      <c r="D47" s="13" t="str">
        <f>IF(C47="","",SUMIF('TK DETHI'!A:A,C47,'TK DETHI'!B:B))</f>
        <v/>
      </c>
      <c r="E47" s="14" t="str">
        <f>IF(C47="","",SUMIF('TK DETHI'!C:C,C47,'TK DETHI'!D:D))</f>
        <v/>
      </c>
      <c r="F47" s="14" t="str">
        <f>IF(C47="","",SUMIF('TK DETHI'!I:I,C47,'TK DETHI'!J:J))</f>
        <v/>
      </c>
      <c r="G47" s="14" t="str">
        <f>IF(C47="","",SUMIF('TK DETHI'!O:O,C47,'TK DETHI'!P:P))</f>
        <v/>
      </c>
      <c r="H47" s="15" t="str">
        <f t="shared" si="0"/>
        <v/>
      </c>
      <c r="I47" s="16" t="str">
        <f>IF(C47="","",SUMIF('TK COITHI KTHP va Thi TN'!A:A,C47,'TK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J47" s="16" t="str">
        <f>IF(C47="","",SUMIF('TK COITHI KTHP va Thi TN'!B:B,C47,'TK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K47" s="16" t="str">
        <f>IF(C47="","",SUMIF(#REF!,C47,#REF!)+SUMIF(#REF!,C47,#REF!)+SUMIF(#REF!,C47,#REF!)+SUMIF(#REF!,C47,#REF!))</f>
        <v/>
      </c>
      <c r="L47" s="16" t="str">
        <f>IF(C47="","",SUMIF(#REF!,C47,#REF!)+SUMIF(#REF!,C47,#REF!)+SUMIF(#REF!,C47,#REF!)+SUMIF(#REF!,C47,#REF!))</f>
        <v/>
      </c>
      <c r="M47" s="17" t="str">
        <f t="shared" si="1"/>
        <v/>
      </c>
      <c r="N47" s="16" t="str">
        <f>IF(C47="","",SUMIF('TK CHAMTHI'!A:A,C47,'TK CHAMTHI'!C:C))</f>
        <v/>
      </c>
      <c r="O47" s="16" t="str">
        <f>IF(C47="","",SUMIF('TK CHAMTHI'!B:B,C47,'TK CHAMTHI'!C:C))</f>
        <v/>
      </c>
      <c r="P47" s="8" t="str">
        <f>IF(C47="","",SUMIF('CHAM NV'!B:B,C47,'CHAM NV'!C:C))</f>
        <v/>
      </c>
      <c r="Q47" s="9" t="str">
        <f t="shared" si="2"/>
        <v/>
      </c>
      <c r="R47" s="16" t="str">
        <f>IF(C47="","",SUMIF('TK CHAMTHI'!J:J,C47,'TK CHAMTHI'!L:L))</f>
        <v/>
      </c>
      <c r="S47" s="16" t="str">
        <f>IF(C47="","",SUMIF('TK CHAMTHI'!K:K,C47,'TK CHAMTHI'!L:L))</f>
        <v/>
      </c>
      <c r="T47" s="8" t="str">
        <f>IF(C47="","",SUMIF('CHAM NV'!E:E,C47,'CHAM NV'!F:F))</f>
        <v/>
      </c>
      <c r="U47" s="9" t="str">
        <f t="shared" si="3"/>
        <v/>
      </c>
      <c r="V47" s="16" t="str">
        <f>IF(C47="","",SUMIF('TK CHAMTHI'!M:M,C47,'TK CHAMTHI'!O:O))</f>
        <v/>
      </c>
      <c r="W47" s="16" t="str">
        <f>IF(C47="","",SUMIF('TK CHAMTHI'!N:N,C47,'TK CHAMTHI'!O:O))</f>
        <v/>
      </c>
      <c r="X47" s="17" t="str">
        <f t="shared" si="4"/>
        <v/>
      </c>
      <c r="Y47" s="16" t="str">
        <f>IF(C47="","",SUMIF('TK CHAMTHI'!S:S,C47,'TK CHAMTHI'!U:U))</f>
        <v/>
      </c>
      <c r="Z47" s="16" t="str">
        <f>IF(C47="","",SUMIF('TK CHAMTHI'!T:T,C47,'TK CHAMTHI'!U:U))</f>
        <v/>
      </c>
      <c r="AA47" s="17" t="str">
        <f t="shared" si="5"/>
        <v/>
      </c>
      <c r="AB47" s="16" t="str">
        <f>IF(C47="","",SUMIF('TK CHAMTHI'!#REF!,C47,'TK CHAMTHI'!#REF!))</f>
        <v/>
      </c>
      <c r="AC47" s="16" t="str">
        <f>IF(C47="","",SUMIF('TK CHAMTHI'!#REF!,C47,'TK CHAMTHI'!#REF!))</f>
        <v/>
      </c>
      <c r="AD47" s="17" t="str">
        <f t="shared" si="6"/>
        <v/>
      </c>
      <c r="AE47" s="17" t="str">
        <f>IF(C47="","",ROUND(SUMIF('QL THI'!G:G,C47,'QL THI'!H:H),1))</f>
        <v/>
      </c>
      <c r="AF47" s="17" t="str">
        <f>IF(C47="","",ROUND(SUMIF('QL THI'!E:E,C47,'QL THI'!F:F),1))</f>
        <v/>
      </c>
      <c r="AG47" s="18" t="str">
        <f t="shared" si="7"/>
        <v/>
      </c>
    </row>
    <row r="48" spans="1:33" s="35" customFormat="1" ht="23.1" customHeight="1">
      <c r="A48" s="12" t="str">
        <f>IF(D48="","",SUBTOTAL(3,$D$11:D48))</f>
        <v/>
      </c>
      <c r="B48" s="36"/>
      <c r="C48" s="36"/>
      <c r="D48" s="13" t="str">
        <f>IF(C48="","",SUMIF('TK DETHI'!A:A,C48,'TK DETHI'!B:B))</f>
        <v/>
      </c>
      <c r="E48" s="14" t="str">
        <f>IF(C48="","",SUMIF('TK DETHI'!C:C,C48,'TK DETHI'!D:D))</f>
        <v/>
      </c>
      <c r="F48" s="14" t="str">
        <f>IF(C48="","",SUMIF('TK DETHI'!I:I,C48,'TK DETHI'!J:J))</f>
        <v/>
      </c>
      <c r="G48" s="14" t="str">
        <f>IF(C48="","",SUMIF('TK DETHI'!O:O,C48,'TK DETHI'!P:P))</f>
        <v/>
      </c>
      <c r="H48" s="15" t="str">
        <f t="shared" si="0"/>
        <v/>
      </c>
      <c r="I48" s="16" t="str">
        <f>IF(C48="","",SUMIF('TK COITHI KTHP va Thi TN'!A:A,C48,'TK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J48" s="16" t="str">
        <f>IF(C48="","",SUMIF('TK COITHI KTHP va Thi TN'!B:B,C48,'TK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K48" s="16" t="str">
        <f>IF(C48="","",SUMIF(#REF!,C48,#REF!)+SUMIF(#REF!,C48,#REF!)+SUMIF(#REF!,C48,#REF!)+SUMIF(#REF!,C48,#REF!))</f>
        <v/>
      </c>
      <c r="L48" s="16" t="str">
        <f>IF(C48="","",SUMIF(#REF!,C48,#REF!)+SUMIF(#REF!,C48,#REF!)+SUMIF(#REF!,C48,#REF!)+SUMIF(#REF!,C48,#REF!))</f>
        <v/>
      </c>
      <c r="M48" s="17" t="str">
        <f t="shared" si="1"/>
        <v/>
      </c>
      <c r="N48" s="16" t="str">
        <f>IF(C48="","",SUMIF('TK CHAMTHI'!A:A,C48,'TK CHAMTHI'!C:C))</f>
        <v/>
      </c>
      <c r="O48" s="16" t="str">
        <f>IF(C48="","",SUMIF('TK CHAMTHI'!B:B,C48,'TK CHAMTHI'!C:C))</f>
        <v/>
      </c>
      <c r="P48" s="8" t="str">
        <f>IF(C48="","",SUMIF('CHAM NV'!B:B,C48,'CHAM NV'!C:C))</f>
        <v/>
      </c>
      <c r="Q48" s="9" t="str">
        <f t="shared" si="2"/>
        <v/>
      </c>
      <c r="R48" s="16" t="str">
        <f>IF(C48="","",SUMIF('TK CHAMTHI'!J:J,C48,'TK CHAMTHI'!L:L))</f>
        <v/>
      </c>
      <c r="S48" s="16" t="str">
        <f>IF(C48="","",SUMIF('TK CHAMTHI'!K:K,C48,'TK CHAMTHI'!L:L))</f>
        <v/>
      </c>
      <c r="T48" s="8" t="str">
        <f>IF(C48="","",SUMIF('CHAM NV'!E:E,C48,'CHAM NV'!F:F))</f>
        <v/>
      </c>
      <c r="U48" s="9" t="str">
        <f t="shared" si="3"/>
        <v/>
      </c>
      <c r="V48" s="16" t="str">
        <f>IF(C48="","",SUMIF('TK CHAMTHI'!M:M,C48,'TK CHAMTHI'!O:O))</f>
        <v/>
      </c>
      <c r="W48" s="16" t="str">
        <f>IF(C48="","",SUMIF('TK CHAMTHI'!N:N,C48,'TK CHAMTHI'!O:O))</f>
        <v/>
      </c>
      <c r="X48" s="17" t="str">
        <f t="shared" si="4"/>
        <v/>
      </c>
      <c r="Y48" s="16" t="str">
        <f>IF(C48="","",SUMIF('TK CHAMTHI'!S:S,C48,'TK CHAMTHI'!U:U))</f>
        <v/>
      </c>
      <c r="Z48" s="16" t="str">
        <f>IF(C48="","",SUMIF('TK CHAMTHI'!T:T,C48,'TK CHAMTHI'!U:U))</f>
        <v/>
      </c>
      <c r="AA48" s="17" t="str">
        <f t="shared" si="5"/>
        <v/>
      </c>
      <c r="AB48" s="16" t="str">
        <f>IF(C48="","",SUMIF('TK CHAMTHI'!#REF!,C48,'TK CHAMTHI'!#REF!))</f>
        <v/>
      </c>
      <c r="AC48" s="16" t="str">
        <f>IF(C48="","",SUMIF('TK CHAMTHI'!#REF!,C48,'TK CHAMTHI'!#REF!))</f>
        <v/>
      </c>
      <c r="AD48" s="17" t="str">
        <f t="shared" si="6"/>
        <v/>
      </c>
      <c r="AE48" s="17" t="str">
        <f>IF(C48="","",ROUND(SUMIF('QL THI'!G:G,C48,'QL THI'!H:H),1))</f>
        <v/>
      </c>
      <c r="AF48" s="17" t="str">
        <f>IF(C48="","",ROUND(SUMIF('QL THI'!E:E,C48,'QL THI'!F:F),1))</f>
        <v/>
      </c>
      <c r="AG48" s="18" t="str">
        <f t="shared" si="7"/>
        <v/>
      </c>
    </row>
    <row r="49" spans="1:33" s="35" customFormat="1" ht="23.1" customHeight="1">
      <c r="A49" s="12" t="str">
        <f>IF(D49="","",SUBTOTAL(3,$D$11:D49))</f>
        <v/>
      </c>
      <c r="B49" s="36"/>
      <c r="C49" s="36"/>
      <c r="D49" s="13" t="str">
        <f>IF(C49="","",SUMIF('TK DETHI'!A:A,C49,'TK DETHI'!B:B))</f>
        <v/>
      </c>
      <c r="E49" s="14" t="str">
        <f>IF(C49="","",SUMIF('TK DETHI'!C:C,C49,'TK DETHI'!D:D))</f>
        <v/>
      </c>
      <c r="F49" s="14" t="str">
        <f>IF(C49="","",SUMIF('TK DETHI'!I:I,C49,'TK DETHI'!J:J))</f>
        <v/>
      </c>
      <c r="G49" s="14" t="str">
        <f>IF(C49="","",SUMIF('TK DETHI'!O:O,C49,'TK DETHI'!P:P))</f>
        <v/>
      </c>
      <c r="H49" s="15" t="str">
        <f t="shared" si="0"/>
        <v/>
      </c>
      <c r="I49" s="16" t="str">
        <f>IF(C49="","",SUMIF('TK COITHI KTHP va Thi TN'!A:A,C49,'TK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J49" s="16" t="str">
        <f>IF(C49="","",SUMIF('TK COITHI KTHP va Thi TN'!B:B,C49,'TK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K49" s="16" t="str">
        <f>IF(C49="","",SUMIF(#REF!,C49,#REF!)+SUMIF(#REF!,C49,#REF!)+SUMIF(#REF!,C49,#REF!)+SUMIF(#REF!,C49,#REF!))</f>
        <v/>
      </c>
      <c r="L49" s="16" t="str">
        <f>IF(C49="","",SUMIF(#REF!,C49,#REF!)+SUMIF(#REF!,C49,#REF!)+SUMIF(#REF!,C49,#REF!)+SUMIF(#REF!,C49,#REF!))</f>
        <v/>
      </c>
      <c r="M49" s="17" t="str">
        <f t="shared" si="1"/>
        <v/>
      </c>
      <c r="N49" s="16" t="str">
        <f>IF(C49="","",SUMIF('TK CHAMTHI'!A:A,C49,'TK CHAMTHI'!C:C))</f>
        <v/>
      </c>
      <c r="O49" s="16" t="str">
        <f>IF(C49="","",SUMIF('TK CHAMTHI'!B:B,C49,'TK CHAMTHI'!C:C))</f>
        <v/>
      </c>
      <c r="P49" s="8" t="str">
        <f>IF(C49="","",SUMIF('CHAM NV'!B:B,C49,'CHAM NV'!C:C))</f>
        <v/>
      </c>
      <c r="Q49" s="9" t="str">
        <f t="shared" si="2"/>
        <v/>
      </c>
      <c r="R49" s="16" t="str">
        <f>IF(C49="","",SUMIF('TK CHAMTHI'!J:J,C49,'TK CHAMTHI'!L:L))</f>
        <v/>
      </c>
      <c r="S49" s="16" t="str">
        <f>IF(C49="","",SUMIF('TK CHAMTHI'!K:K,C49,'TK CHAMTHI'!L:L))</f>
        <v/>
      </c>
      <c r="T49" s="8" t="str">
        <f>IF(C49="","",SUMIF('CHAM NV'!E:E,C49,'CHAM NV'!F:F))</f>
        <v/>
      </c>
      <c r="U49" s="9" t="str">
        <f t="shared" si="3"/>
        <v/>
      </c>
      <c r="V49" s="16" t="str">
        <f>IF(C49="","",SUMIF('TK CHAMTHI'!M:M,C49,'TK CHAMTHI'!O:O))</f>
        <v/>
      </c>
      <c r="W49" s="16" t="str">
        <f>IF(C49="","",SUMIF('TK CHAMTHI'!N:N,C49,'TK CHAMTHI'!O:O))</f>
        <v/>
      </c>
      <c r="X49" s="17" t="str">
        <f t="shared" si="4"/>
        <v/>
      </c>
      <c r="Y49" s="16" t="str">
        <f>IF(C49="","",SUMIF('TK CHAMTHI'!S:S,C49,'TK CHAMTHI'!U:U))</f>
        <v/>
      </c>
      <c r="Z49" s="16" t="str">
        <f>IF(C49="","",SUMIF('TK CHAMTHI'!T:T,C49,'TK CHAMTHI'!U:U))</f>
        <v/>
      </c>
      <c r="AA49" s="17" t="str">
        <f t="shared" si="5"/>
        <v/>
      </c>
      <c r="AB49" s="16" t="str">
        <f>IF(C49="","",SUMIF('TK CHAMTHI'!#REF!,C49,'TK CHAMTHI'!#REF!))</f>
        <v/>
      </c>
      <c r="AC49" s="16" t="str">
        <f>IF(C49="","",SUMIF('TK CHAMTHI'!#REF!,C49,'TK CHAMTHI'!#REF!))</f>
        <v/>
      </c>
      <c r="AD49" s="17" t="str">
        <f t="shared" si="6"/>
        <v/>
      </c>
      <c r="AE49" s="17" t="str">
        <f>IF(C49="","",ROUND(SUMIF('QL THI'!G:G,C49,'QL THI'!H:H),1))</f>
        <v/>
      </c>
      <c r="AF49" s="17" t="str">
        <f>IF(C49="","",ROUND(SUMIF('QL THI'!E:E,C49,'QL THI'!F:F),1))</f>
        <v/>
      </c>
      <c r="AG49" s="18" t="str">
        <f t="shared" si="7"/>
        <v/>
      </c>
    </row>
    <row r="50" spans="1:33" s="35" customFormat="1" ht="23.1" customHeight="1">
      <c r="A50" s="12" t="str">
        <f>IF(D50="","",SUBTOTAL(3,$D$11:D50))</f>
        <v/>
      </c>
      <c r="B50" s="19"/>
      <c r="C50" s="20"/>
      <c r="D50" s="13" t="str">
        <f>IF(C50="","",SUMIF('TK DETHI'!A:A,C50,'TK DETHI'!B:B))</f>
        <v/>
      </c>
      <c r="E50" s="14" t="str">
        <f>IF(C50="","",SUMIF('TK DETHI'!C:C,C50,'TK DETHI'!D:D))</f>
        <v/>
      </c>
      <c r="F50" s="14" t="str">
        <f>IF(C50="","",SUMIF('TK DETHI'!I:I,C50,'TK DETHI'!J:J))</f>
        <v/>
      </c>
      <c r="G50" s="14" t="str">
        <f>IF(C50="","",SUMIF('TK DETHI'!O:O,C50,'TK DETHI'!P:P))</f>
        <v/>
      </c>
      <c r="H50" s="15" t="str">
        <f t="shared" si="0"/>
        <v/>
      </c>
      <c r="I50" s="16" t="str">
        <f>IF(C50="","",SUMIF('TK COITHI KTHP va Thi TN'!A:A,C50,'TK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J50" s="16" t="str">
        <f>IF(C50="","",SUMIF('TK COITHI KTHP va Thi TN'!B:B,C50,'TK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K50" s="16" t="str">
        <f>IF(C50="","",SUMIF(#REF!,C50,#REF!)+SUMIF(#REF!,C50,#REF!)+SUMIF(#REF!,C50,#REF!)+SUMIF(#REF!,C50,#REF!))</f>
        <v/>
      </c>
      <c r="L50" s="16" t="str">
        <f>IF(C50="","",SUMIF(#REF!,C50,#REF!)+SUMIF(#REF!,C50,#REF!)+SUMIF(#REF!,C50,#REF!)+SUMIF(#REF!,C50,#REF!))</f>
        <v/>
      </c>
      <c r="M50" s="17" t="str">
        <f t="shared" si="1"/>
        <v/>
      </c>
      <c r="N50" s="16" t="str">
        <f>IF(C50="","",SUMIF('TK CHAMTHI'!A:A,C50,'TK CHAMTHI'!C:C))</f>
        <v/>
      </c>
      <c r="O50" s="16" t="str">
        <f>IF(C50="","",SUMIF('TK CHAMTHI'!B:B,C50,'TK CHAMTHI'!C:C))</f>
        <v/>
      </c>
      <c r="P50" s="8" t="str">
        <f>IF(C50="","",SUMIF('CHAM NV'!B:B,C50,'CHAM NV'!C:C))</f>
        <v/>
      </c>
      <c r="Q50" s="9" t="str">
        <f t="shared" si="2"/>
        <v/>
      </c>
      <c r="R50" s="16" t="str">
        <f>IF(C50="","",SUMIF('TK CHAMTHI'!J:J,C50,'TK CHAMTHI'!L:L))</f>
        <v/>
      </c>
      <c r="S50" s="16" t="str">
        <f>IF(C50="","",SUMIF('TK CHAMTHI'!K:K,C50,'TK CHAMTHI'!L:L))</f>
        <v/>
      </c>
      <c r="T50" s="8" t="str">
        <f>IF(C50="","",SUMIF('CHAM NV'!E:E,C50,'CHAM NV'!F:F))</f>
        <v/>
      </c>
      <c r="U50" s="9" t="str">
        <f t="shared" si="3"/>
        <v/>
      </c>
      <c r="V50" s="16" t="str">
        <f>IF(C50="","",SUMIF('TK CHAMTHI'!M:M,C50,'TK CHAMTHI'!O:O))</f>
        <v/>
      </c>
      <c r="W50" s="16" t="str">
        <f>IF(C50="","",SUMIF('TK CHAMTHI'!N:N,C50,'TK CHAMTHI'!O:O))</f>
        <v/>
      </c>
      <c r="X50" s="17" t="str">
        <f t="shared" si="4"/>
        <v/>
      </c>
      <c r="Y50" s="16" t="str">
        <f>IF(C50="","",SUMIF('TK CHAMTHI'!S:S,C50,'TK CHAMTHI'!U:U))</f>
        <v/>
      </c>
      <c r="Z50" s="16" t="str">
        <f>IF(C50="","",SUMIF('TK CHAMTHI'!T:T,C50,'TK CHAMTHI'!U:U))</f>
        <v/>
      </c>
      <c r="AA50" s="17" t="str">
        <f t="shared" si="5"/>
        <v/>
      </c>
      <c r="AB50" s="16" t="str">
        <f>IF(C50="","",SUMIF('TK CHAMTHI'!#REF!,C50,'TK CHAMTHI'!#REF!))</f>
        <v/>
      </c>
      <c r="AC50" s="16" t="str">
        <f>IF(C50="","",SUMIF('TK CHAMTHI'!#REF!,C50,'TK CHAMTHI'!#REF!))</f>
        <v/>
      </c>
      <c r="AD50" s="17" t="str">
        <f t="shared" si="6"/>
        <v/>
      </c>
      <c r="AE50" s="17" t="str">
        <f>IF(C50="","",ROUND(SUMIF('QL THI'!G:G,C50,'QL THI'!H:H),1))</f>
        <v/>
      </c>
      <c r="AF50" s="17" t="str">
        <f>IF(C50="","",ROUND(SUMIF('QL THI'!E:E,C50,'QL THI'!F:F),1))</f>
        <v/>
      </c>
      <c r="AG50" s="18" t="str">
        <f t="shared" si="7"/>
        <v/>
      </c>
    </row>
    <row r="51" spans="1:33" s="35" customFormat="1" ht="23.1" customHeight="1">
      <c r="A51" s="12" t="str">
        <f>IF(D51="","",SUBTOTAL(3,$D$11:D51))</f>
        <v/>
      </c>
      <c r="B51" s="19"/>
      <c r="C51" s="20"/>
      <c r="D51" s="13" t="str">
        <f>IF(C51="","",SUMIF('TK DETHI'!A:A,C51,'TK DETHI'!B:B))</f>
        <v/>
      </c>
      <c r="E51" s="14" t="str">
        <f>IF(C51="","",SUMIF('TK DETHI'!C:C,C51,'TK DETHI'!D:D))</f>
        <v/>
      </c>
      <c r="F51" s="14" t="str">
        <f>IF(C51="","",SUMIF('TK DETHI'!I:I,C51,'TK DETHI'!J:J))</f>
        <v/>
      </c>
      <c r="G51" s="14" t="str">
        <f>IF(C51="","",SUMIF('TK DETHI'!O:O,C51,'TK DETHI'!P:P))</f>
        <v/>
      </c>
      <c r="H51" s="15" t="str">
        <f t="shared" si="0"/>
        <v/>
      </c>
      <c r="I51" s="16" t="str">
        <f>IF(C51="","",SUMIF('TK COITHI KTHP va Thi TN'!A:A,C51,'TK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J51" s="16" t="str">
        <f>IF(C51="","",SUMIF('TK COITHI KTHP va Thi TN'!B:B,C51,'TK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K51" s="16" t="str">
        <f>IF(C51="","",SUMIF(#REF!,C51,#REF!)+SUMIF(#REF!,C51,#REF!)+SUMIF(#REF!,C51,#REF!)+SUMIF(#REF!,C51,#REF!))</f>
        <v/>
      </c>
      <c r="L51" s="16" t="str">
        <f>IF(C51="","",SUMIF(#REF!,C51,#REF!)+SUMIF(#REF!,C51,#REF!)+SUMIF(#REF!,C51,#REF!)+SUMIF(#REF!,C51,#REF!))</f>
        <v/>
      </c>
      <c r="M51" s="17" t="str">
        <f t="shared" si="1"/>
        <v/>
      </c>
      <c r="N51" s="16" t="str">
        <f>IF(C51="","",SUMIF('TK CHAMTHI'!A:A,C51,'TK CHAMTHI'!C:C))</f>
        <v/>
      </c>
      <c r="O51" s="16" t="str">
        <f>IF(C51="","",SUMIF('TK CHAMTHI'!B:B,C51,'TK CHAMTHI'!C:C))</f>
        <v/>
      </c>
      <c r="P51" s="8" t="str">
        <f>IF(C51="","",SUMIF('CHAM NV'!B:B,C51,'CHAM NV'!C:C))</f>
        <v/>
      </c>
      <c r="Q51" s="9" t="str">
        <f t="shared" si="2"/>
        <v/>
      </c>
      <c r="R51" s="16" t="str">
        <f>IF(C51="","",SUMIF('TK CHAMTHI'!J:J,C51,'TK CHAMTHI'!L:L))</f>
        <v/>
      </c>
      <c r="S51" s="16" t="str">
        <f>IF(C51="","",SUMIF('TK CHAMTHI'!K:K,C51,'TK CHAMTHI'!L:L))</f>
        <v/>
      </c>
      <c r="T51" s="8" t="str">
        <f>IF(C51="","",SUMIF('CHAM NV'!E:E,C51,'CHAM NV'!F:F))</f>
        <v/>
      </c>
      <c r="U51" s="9" t="str">
        <f t="shared" si="3"/>
        <v/>
      </c>
      <c r="V51" s="16" t="str">
        <f>IF(C51="","",SUMIF('TK CHAMTHI'!M:M,C51,'TK CHAMTHI'!O:O))</f>
        <v/>
      </c>
      <c r="W51" s="16" t="str">
        <f>IF(C51="","",SUMIF('TK CHAMTHI'!N:N,C51,'TK CHAMTHI'!O:O))</f>
        <v/>
      </c>
      <c r="X51" s="17" t="str">
        <f t="shared" si="4"/>
        <v/>
      </c>
      <c r="Y51" s="16" t="str">
        <f>IF(C51="","",SUMIF('TK CHAMTHI'!S:S,C51,'TK CHAMTHI'!U:U))</f>
        <v/>
      </c>
      <c r="Z51" s="16" t="str">
        <f>IF(C51="","",SUMIF('TK CHAMTHI'!T:T,C51,'TK CHAMTHI'!U:U))</f>
        <v/>
      </c>
      <c r="AA51" s="17" t="str">
        <f t="shared" si="5"/>
        <v/>
      </c>
      <c r="AB51" s="16" t="str">
        <f>IF(C51="","",SUMIF('TK CHAMTHI'!#REF!,C51,'TK CHAMTHI'!#REF!))</f>
        <v/>
      </c>
      <c r="AC51" s="16" t="str">
        <f>IF(C51="","",SUMIF('TK CHAMTHI'!#REF!,C51,'TK CHAMTHI'!#REF!))</f>
        <v/>
      </c>
      <c r="AD51" s="17" t="str">
        <f t="shared" si="6"/>
        <v/>
      </c>
      <c r="AE51" s="17" t="str">
        <f>IF(C51="","",ROUND(SUMIF('QL THI'!G:G,C51,'QL THI'!H:H),1))</f>
        <v/>
      </c>
      <c r="AF51" s="17" t="str">
        <f>IF(C51="","",ROUND(SUMIF('QL THI'!E:E,C51,'QL THI'!F:F),1))</f>
        <v/>
      </c>
      <c r="AG51" s="18" t="str">
        <f t="shared" si="7"/>
        <v/>
      </c>
    </row>
    <row r="52" spans="1:33" s="35" customFormat="1" ht="23.1" customHeight="1">
      <c r="A52" s="12" t="str">
        <f>IF(D52="","",SUBTOTAL(3,$D$11:D52))</f>
        <v/>
      </c>
      <c r="B52" s="19"/>
      <c r="C52" s="20"/>
      <c r="D52" s="13" t="str">
        <f>IF(C52="","",SUMIF('TK DETHI'!A:A,C52,'TK DETHI'!B:B))</f>
        <v/>
      </c>
      <c r="E52" s="14" t="str">
        <f>IF(C52="","",SUMIF('TK DETHI'!C:C,C52,'TK DETHI'!D:D))</f>
        <v/>
      </c>
      <c r="F52" s="14" t="str">
        <f>IF(C52="","",SUMIF('TK DETHI'!I:I,C52,'TK DETHI'!J:J))</f>
        <v/>
      </c>
      <c r="G52" s="14" t="str">
        <f>IF(C52="","",SUMIF('TK DETHI'!O:O,C52,'TK DETHI'!P:P))</f>
        <v/>
      </c>
      <c r="H52" s="15" t="str">
        <f t="shared" si="0"/>
        <v/>
      </c>
      <c r="I52" s="16" t="str">
        <f>IF(C52="","",SUMIF('TK COITHI KTHP va Thi TN'!A:A,C52,'TK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J52" s="16" t="str">
        <f>IF(C52="","",SUMIF('TK COITHI KTHP va Thi TN'!B:B,C52,'TK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K52" s="16" t="str">
        <f>IF(C52="","",SUMIF(#REF!,C52,#REF!)+SUMIF(#REF!,C52,#REF!)+SUMIF(#REF!,C52,#REF!)+SUMIF(#REF!,C52,#REF!))</f>
        <v/>
      </c>
      <c r="L52" s="16" t="str">
        <f>IF(C52="","",SUMIF(#REF!,C52,#REF!)+SUMIF(#REF!,C52,#REF!)+SUMIF(#REF!,C52,#REF!)+SUMIF(#REF!,C52,#REF!))</f>
        <v/>
      </c>
      <c r="M52" s="17" t="str">
        <f t="shared" si="1"/>
        <v/>
      </c>
      <c r="N52" s="16" t="str">
        <f>IF(C52="","",SUMIF('TK CHAMTHI'!A:A,C52,'TK CHAMTHI'!C:C))</f>
        <v/>
      </c>
      <c r="O52" s="16" t="str">
        <f>IF(C52="","",SUMIF('TK CHAMTHI'!B:B,C52,'TK CHAMTHI'!C:C))</f>
        <v/>
      </c>
      <c r="P52" s="8" t="str">
        <f>IF(C52="","",SUMIF('CHAM NV'!B:B,C52,'CHAM NV'!C:C))</f>
        <v/>
      </c>
      <c r="Q52" s="9" t="str">
        <f t="shared" si="2"/>
        <v/>
      </c>
      <c r="R52" s="16" t="str">
        <f>IF(C52="","",SUMIF('TK CHAMTHI'!J:J,C52,'TK CHAMTHI'!L:L))</f>
        <v/>
      </c>
      <c r="S52" s="16" t="str">
        <f>IF(C52="","",SUMIF('TK CHAMTHI'!K:K,C52,'TK CHAMTHI'!L:L))</f>
        <v/>
      </c>
      <c r="T52" s="8" t="str">
        <f>IF(C52="","",SUMIF('CHAM NV'!E:E,C52,'CHAM NV'!F:F))</f>
        <v/>
      </c>
      <c r="U52" s="9" t="str">
        <f t="shared" si="3"/>
        <v/>
      </c>
      <c r="V52" s="16" t="str">
        <f>IF(C52="","",SUMIF('TK CHAMTHI'!M:M,C52,'TK CHAMTHI'!O:O))</f>
        <v/>
      </c>
      <c r="W52" s="16" t="str">
        <f>IF(C52="","",SUMIF('TK CHAMTHI'!N:N,C52,'TK CHAMTHI'!O:O))</f>
        <v/>
      </c>
      <c r="X52" s="17" t="str">
        <f t="shared" si="4"/>
        <v/>
      </c>
      <c r="Y52" s="16" t="str">
        <f>IF(C52="","",SUMIF('TK CHAMTHI'!S:S,C52,'TK CHAMTHI'!U:U))</f>
        <v/>
      </c>
      <c r="Z52" s="16" t="str">
        <f>IF(C52="","",SUMIF('TK CHAMTHI'!T:T,C52,'TK CHAMTHI'!U:U))</f>
        <v/>
      </c>
      <c r="AA52" s="17" t="str">
        <f t="shared" si="5"/>
        <v/>
      </c>
      <c r="AB52" s="16" t="str">
        <f>IF(C52="","",SUMIF('TK CHAMTHI'!#REF!,C52,'TK CHAMTHI'!#REF!))</f>
        <v/>
      </c>
      <c r="AC52" s="16" t="str">
        <f>IF(C52="","",SUMIF('TK CHAMTHI'!#REF!,C52,'TK CHAMTHI'!#REF!))</f>
        <v/>
      </c>
      <c r="AD52" s="17" t="str">
        <f t="shared" si="6"/>
        <v/>
      </c>
      <c r="AE52" s="17" t="str">
        <f>IF(C52="","",ROUND(SUMIF('QL THI'!G:G,C52,'QL THI'!H:H),1))</f>
        <v/>
      </c>
      <c r="AF52" s="17" t="str">
        <f>IF(C52="","",ROUND(SUMIF('QL THI'!E:E,C52,'QL THI'!F:F),1))</f>
        <v/>
      </c>
      <c r="AG52" s="18" t="str">
        <f t="shared" si="7"/>
        <v/>
      </c>
    </row>
    <row r="53" spans="1:33" s="35" customFormat="1" ht="23.1" customHeight="1">
      <c r="A53" s="12" t="str">
        <f>IF(D53="","",SUBTOTAL(3,$D$11:D53))</f>
        <v/>
      </c>
      <c r="B53" s="19"/>
      <c r="C53" s="20"/>
      <c r="D53" s="13" t="str">
        <f>IF(C53="","",SUMIF('TK DETHI'!A:A,C53,'TK DETHI'!B:B))</f>
        <v/>
      </c>
      <c r="E53" s="14" t="str">
        <f>IF(C53="","",SUMIF('TK DETHI'!C:C,C53,'TK DETHI'!D:D))</f>
        <v/>
      </c>
      <c r="F53" s="14" t="str">
        <f>IF(C53="","",SUMIF('TK DETHI'!I:I,C53,'TK DETHI'!J:J))</f>
        <v/>
      </c>
      <c r="G53" s="14" t="str">
        <f>IF(C53="","",SUMIF('TK DETHI'!O:O,C53,'TK DETHI'!P:P))</f>
        <v/>
      </c>
      <c r="H53" s="15" t="str">
        <f t="shared" si="0"/>
        <v/>
      </c>
      <c r="I53" s="16" t="str">
        <f>IF(C53="","",SUMIF('TK COITHI KTHP va Thi TN'!A:A,C53,'TK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J53" s="16" t="str">
        <f>IF(C53="","",SUMIF('TK COITHI KTHP va Thi TN'!B:B,C53,'TK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K53" s="16" t="str">
        <f>IF(C53="","",SUMIF(#REF!,C53,#REF!)+SUMIF(#REF!,C53,#REF!)+SUMIF(#REF!,C53,#REF!)+SUMIF(#REF!,C53,#REF!))</f>
        <v/>
      </c>
      <c r="L53" s="16" t="str">
        <f>IF(C53="","",SUMIF(#REF!,C53,#REF!)+SUMIF(#REF!,C53,#REF!)+SUMIF(#REF!,C53,#REF!)+SUMIF(#REF!,C53,#REF!))</f>
        <v/>
      </c>
      <c r="M53" s="17" t="str">
        <f t="shared" si="1"/>
        <v/>
      </c>
      <c r="N53" s="16" t="str">
        <f>IF(C53="","",SUMIF('TK CHAMTHI'!A:A,C53,'TK CHAMTHI'!C:C))</f>
        <v/>
      </c>
      <c r="O53" s="16" t="str">
        <f>IF(C53="","",SUMIF('TK CHAMTHI'!B:B,C53,'TK CHAMTHI'!C:C))</f>
        <v/>
      </c>
      <c r="P53" s="8" t="str">
        <f>IF(C53="","",SUMIF('CHAM NV'!B:B,C53,'CHAM NV'!C:C))</f>
        <v/>
      </c>
      <c r="Q53" s="9" t="str">
        <f t="shared" si="2"/>
        <v/>
      </c>
      <c r="R53" s="16" t="str">
        <f>IF(C53="","",SUMIF('TK CHAMTHI'!J:J,C53,'TK CHAMTHI'!L:L))</f>
        <v/>
      </c>
      <c r="S53" s="16" t="str">
        <f>IF(C53="","",SUMIF('TK CHAMTHI'!K:K,C53,'TK CHAMTHI'!L:L))</f>
        <v/>
      </c>
      <c r="T53" s="8" t="str">
        <f>IF(C53="","",SUMIF('CHAM NV'!E:E,C53,'CHAM NV'!F:F))</f>
        <v/>
      </c>
      <c r="U53" s="9" t="str">
        <f t="shared" si="3"/>
        <v/>
      </c>
      <c r="V53" s="16" t="str">
        <f>IF(C53="","",SUMIF('TK CHAMTHI'!M:M,C53,'TK CHAMTHI'!O:O))</f>
        <v/>
      </c>
      <c r="W53" s="16" t="str">
        <f>IF(C53="","",SUMIF('TK CHAMTHI'!N:N,C53,'TK CHAMTHI'!O:O))</f>
        <v/>
      </c>
      <c r="X53" s="17" t="str">
        <f t="shared" si="4"/>
        <v/>
      </c>
      <c r="Y53" s="16" t="str">
        <f>IF(C53="","",SUMIF('TK CHAMTHI'!S:S,C53,'TK CHAMTHI'!U:U))</f>
        <v/>
      </c>
      <c r="Z53" s="16" t="str">
        <f>IF(C53="","",SUMIF('TK CHAMTHI'!T:T,C53,'TK CHAMTHI'!U:U))</f>
        <v/>
      </c>
      <c r="AA53" s="17" t="str">
        <f t="shared" si="5"/>
        <v/>
      </c>
      <c r="AB53" s="16" t="str">
        <f>IF(C53="","",SUMIF('TK CHAMTHI'!#REF!,C53,'TK CHAMTHI'!#REF!))</f>
        <v/>
      </c>
      <c r="AC53" s="16" t="str">
        <f>IF(C53="","",SUMIF('TK CHAMTHI'!#REF!,C53,'TK CHAMTHI'!#REF!))</f>
        <v/>
      </c>
      <c r="AD53" s="17" t="str">
        <f t="shared" si="6"/>
        <v/>
      </c>
      <c r="AE53" s="17" t="str">
        <f>IF(C53="","",ROUND(SUMIF('QL THI'!G:G,C53,'QL THI'!H:H),1))</f>
        <v/>
      </c>
      <c r="AF53" s="17" t="str">
        <f>IF(C53="","",ROUND(SUMIF('QL THI'!E:E,C53,'QL THI'!F:F),1))</f>
        <v/>
      </c>
      <c r="AG53" s="18" t="str">
        <f t="shared" si="7"/>
        <v/>
      </c>
    </row>
    <row r="54" spans="1:33" s="35" customFormat="1" ht="23.1" customHeight="1">
      <c r="A54" s="12" t="str">
        <f>IF(D54="","",SUBTOTAL(3,$D$11:D54))</f>
        <v/>
      </c>
      <c r="B54" s="19"/>
      <c r="C54" s="20"/>
      <c r="D54" s="13" t="str">
        <f>IF(C54="","",SUMIF('TK DETHI'!A:A,C54,'TK DETHI'!B:B))</f>
        <v/>
      </c>
      <c r="E54" s="14" t="str">
        <f>IF(C54="","",SUMIF('TK DETHI'!C:C,C54,'TK DETHI'!D:D))</f>
        <v/>
      </c>
      <c r="F54" s="14" t="str">
        <f>IF(C54="","",SUMIF('TK DETHI'!I:I,C54,'TK DETHI'!J:J))</f>
        <v/>
      </c>
      <c r="G54" s="14" t="str">
        <f>IF(C54="","",SUMIF('TK DETHI'!O:O,C54,'TK DETHI'!P:P))</f>
        <v/>
      </c>
      <c r="H54" s="15" t="str">
        <f t="shared" si="0"/>
        <v/>
      </c>
      <c r="I54" s="16" t="str">
        <f>IF(C54="","",SUMIF('TK COITHI KTHP va Thi TN'!A:A,C54,'TK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J54" s="16" t="str">
        <f>IF(C54="","",SUMIF('TK COITHI KTHP va Thi TN'!B:B,C54,'TK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K54" s="16" t="str">
        <f>IF(C54="","",SUMIF(#REF!,C54,#REF!)+SUMIF(#REF!,C54,#REF!)+SUMIF(#REF!,C54,#REF!)+SUMIF(#REF!,C54,#REF!))</f>
        <v/>
      </c>
      <c r="L54" s="16" t="str">
        <f>IF(C54="","",SUMIF(#REF!,C54,#REF!)+SUMIF(#REF!,C54,#REF!)+SUMIF(#REF!,C54,#REF!)+SUMIF(#REF!,C54,#REF!))</f>
        <v/>
      </c>
      <c r="M54" s="17" t="str">
        <f t="shared" si="1"/>
        <v/>
      </c>
      <c r="N54" s="16" t="str">
        <f>IF(C54="","",SUMIF('TK CHAMTHI'!A:A,C54,'TK CHAMTHI'!C:C))</f>
        <v/>
      </c>
      <c r="O54" s="16" t="str">
        <f>IF(C54="","",SUMIF('TK CHAMTHI'!B:B,C54,'TK CHAMTHI'!C:C))</f>
        <v/>
      </c>
      <c r="P54" s="8" t="str">
        <f>IF(C54="","",SUMIF('CHAM NV'!B:B,C54,'CHAM NV'!C:C))</f>
        <v/>
      </c>
      <c r="Q54" s="9" t="str">
        <f t="shared" si="2"/>
        <v/>
      </c>
      <c r="R54" s="16" t="str">
        <f>IF(C54="","",SUMIF('TK CHAMTHI'!J:J,C54,'TK CHAMTHI'!L:L))</f>
        <v/>
      </c>
      <c r="S54" s="16" t="str">
        <f>IF(C54="","",SUMIF('TK CHAMTHI'!K:K,C54,'TK CHAMTHI'!L:L))</f>
        <v/>
      </c>
      <c r="T54" s="8" t="str">
        <f>IF(C54="","",SUMIF('CHAM NV'!E:E,C54,'CHAM NV'!F:F))</f>
        <v/>
      </c>
      <c r="U54" s="9" t="str">
        <f t="shared" si="3"/>
        <v/>
      </c>
      <c r="V54" s="16" t="str">
        <f>IF(C54="","",SUMIF('TK CHAMTHI'!M:M,C54,'TK CHAMTHI'!O:O))</f>
        <v/>
      </c>
      <c r="W54" s="16" t="str">
        <f>IF(C54="","",SUMIF('TK CHAMTHI'!N:N,C54,'TK CHAMTHI'!O:O))</f>
        <v/>
      </c>
      <c r="X54" s="17" t="str">
        <f t="shared" si="4"/>
        <v/>
      </c>
      <c r="Y54" s="16" t="str">
        <f>IF(C54="","",SUMIF('TK CHAMTHI'!S:S,C54,'TK CHAMTHI'!U:U))</f>
        <v/>
      </c>
      <c r="Z54" s="16" t="str">
        <f>IF(C54="","",SUMIF('TK CHAMTHI'!T:T,C54,'TK CHAMTHI'!U:U))</f>
        <v/>
      </c>
      <c r="AA54" s="17" t="str">
        <f t="shared" si="5"/>
        <v/>
      </c>
      <c r="AB54" s="16" t="str">
        <f>IF(C54="","",SUMIF('TK CHAMTHI'!#REF!,C54,'TK CHAMTHI'!#REF!))</f>
        <v/>
      </c>
      <c r="AC54" s="16" t="str">
        <f>IF(C54="","",SUMIF('TK CHAMTHI'!#REF!,C54,'TK CHAMTHI'!#REF!))</f>
        <v/>
      </c>
      <c r="AD54" s="17" t="str">
        <f t="shared" si="6"/>
        <v/>
      </c>
      <c r="AE54" s="17" t="str">
        <f>IF(C54="","",ROUND(SUMIF('QL THI'!G:G,C54,'QL THI'!H:H),1))</f>
        <v/>
      </c>
      <c r="AF54" s="17" t="str">
        <f>IF(C54="","",ROUND(SUMIF('QL THI'!E:E,C54,'QL THI'!F:F),1))</f>
        <v/>
      </c>
      <c r="AG54" s="18" t="str">
        <f t="shared" si="7"/>
        <v/>
      </c>
    </row>
    <row r="55" spans="1:33" s="35" customFormat="1" ht="23.1" customHeight="1">
      <c r="A55" s="12" t="str">
        <f>IF(D55="","",SUBTOTAL(3,$D$11:D55))</f>
        <v/>
      </c>
      <c r="B55" s="19"/>
      <c r="C55" s="20"/>
      <c r="D55" s="13" t="str">
        <f>IF(C55="","",SUMIF('TK DETHI'!A:A,C55,'TK DETHI'!B:B))</f>
        <v/>
      </c>
      <c r="E55" s="14" t="str">
        <f>IF(C55="","",SUMIF('TK DETHI'!C:C,C55,'TK DETHI'!D:D))</f>
        <v/>
      </c>
      <c r="F55" s="14" t="str">
        <f>IF(C55="","",SUMIF('TK DETHI'!I:I,C55,'TK DETHI'!J:J))</f>
        <v/>
      </c>
      <c r="G55" s="14" t="str">
        <f>IF(C55="","",SUMIF('TK DETHI'!O:O,C55,'TK DETHI'!P:P))</f>
        <v/>
      </c>
      <c r="H55" s="15" t="str">
        <f t="shared" si="0"/>
        <v/>
      </c>
      <c r="I55" s="16" t="str">
        <f>IF(C55="","",SUMIF('TK COITHI KTHP va Thi TN'!A:A,C55,'TK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J55" s="16" t="str">
        <f>IF(C55="","",SUMIF('TK COITHI KTHP va Thi TN'!B:B,C55,'TK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K55" s="16" t="str">
        <f>IF(C55="","",SUMIF(#REF!,C55,#REF!)+SUMIF(#REF!,C55,#REF!)+SUMIF(#REF!,C55,#REF!)+SUMIF(#REF!,C55,#REF!))</f>
        <v/>
      </c>
      <c r="L55" s="16" t="str">
        <f>IF(C55="","",SUMIF(#REF!,C55,#REF!)+SUMIF(#REF!,C55,#REF!)+SUMIF(#REF!,C55,#REF!)+SUMIF(#REF!,C55,#REF!))</f>
        <v/>
      </c>
      <c r="M55" s="17" t="str">
        <f t="shared" si="1"/>
        <v/>
      </c>
      <c r="N55" s="16" t="str">
        <f>IF(C55="","",SUMIF('TK CHAMTHI'!A:A,C55,'TK CHAMTHI'!C:C))</f>
        <v/>
      </c>
      <c r="O55" s="16" t="str">
        <f>IF(C55="","",SUMIF('TK CHAMTHI'!B:B,C55,'TK CHAMTHI'!C:C))</f>
        <v/>
      </c>
      <c r="P55" s="8" t="str">
        <f>IF(C55="","",SUMIF('CHAM NV'!B:B,C55,'CHAM NV'!C:C))</f>
        <v/>
      </c>
      <c r="Q55" s="9" t="str">
        <f t="shared" si="2"/>
        <v/>
      </c>
      <c r="R55" s="16" t="str">
        <f>IF(C55="","",SUMIF('TK CHAMTHI'!J:J,C55,'TK CHAMTHI'!L:L))</f>
        <v/>
      </c>
      <c r="S55" s="16" t="str">
        <f>IF(C55="","",SUMIF('TK CHAMTHI'!K:K,C55,'TK CHAMTHI'!L:L))</f>
        <v/>
      </c>
      <c r="T55" s="8" t="str">
        <f>IF(C55="","",SUMIF('CHAM NV'!E:E,C55,'CHAM NV'!F:F))</f>
        <v/>
      </c>
      <c r="U55" s="9" t="str">
        <f t="shared" si="3"/>
        <v/>
      </c>
      <c r="V55" s="16" t="str">
        <f>IF(C55="","",SUMIF('TK CHAMTHI'!M:M,C55,'TK CHAMTHI'!O:O))</f>
        <v/>
      </c>
      <c r="W55" s="16" t="str">
        <f>IF(C55="","",SUMIF('TK CHAMTHI'!N:N,C55,'TK CHAMTHI'!O:O))</f>
        <v/>
      </c>
      <c r="X55" s="17" t="str">
        <f t="shared" si="4"/>
        <v/>
      </c>
      <c r="Y55" s="16" t="str">
        <f>IF(C55="","",SUMIF('TK CHAMTHI'!S:S,C55,'TK CHAMTHI'!U:U))</f>
        <v/>
      </c>
      <c r="Z55" s="16" t="str">
        <f>IF(C55="","",SUMIF('TK CHAMTHI'!T:T,C55,'TK CHAMTHI'!U:U))</f>
        <v/>
      </c>
      <c r="AA55" s="17" t="str">
        <f t="shared" si="5"/>
        <v/>
      </c>
      <c r="AB55" s="16" t="str">
        <f>IF(C55="","",SUMIF('TK CHAMTHI'!#REF!,C55,'TK CHAMTHI'!#REF!))</f>
        <v/>
      </c>
      <c r="AC55" s="16" t="str">
        <f>IF(C55="","",SUMIF('TK CHAMTHI'!#REF!,C55,'TK CHAMTHI'!#REF!))</f>
        <v/>
      </c>
      <c r="AD55" s="17" t="str">
        <f t="shared" si="6"/>
        <v/>
      </c>
      <c r="AE55" s="17" t="str">
        <f>IF(C55="","",ROUND(SUMIF('QL THI'!G:G,C55,'QL THI'!H:H),1))</f>
        <v/>
      </c>
      <c r="AF55" s="17" t="str">
        <f>IF(C55="","",ROUND(SUMIF('QL THI'!E:E,C55,'QL THI'!F:F),1))</f>
        <v/>
      </c>
      <c r="AG55" s="18" t="str">
        <f t="shared" si="7"/>
        <v/>
      </c>
    </row>
    <row r="56" spans="1:33" s="35" customFormat="1" ht="23.1" customHeight="1">
      <c r="A56" s="12" t="str">
        <f>IF(D56="","",SUBTOTAL(3,$D$11:D56))</f>
        <v/>
      </c>
      <c r="B56" s="19"/>
      <c r="C56" s="20"/>
      <c r="D56" s="13" t="str">
        <f>IF(C56="","",SUMIF('TK DETHI'!A:A,C56,'TK DETHI'!B:B))</f>
        <v/>
      </c>
      <c r="E56" s="14" t="str">
        <f>IF(C56="","",SUMIF('TK DETHI'!C:C,C56,'TK DETHI'!D:D))</f>
        <v/>
      </c>
      <c r="F56" s="14" t="str">
        <f>IF(C56="","",SUMIF('TK DETHI'!I:I,C56,'TK DETHI'!J:J))</f>
        <v/>
      </c>
      <c r="G56" s="14" t="str">
        <f>IF(C56="","",SUMIF('TK DETHI'!O:O,C56,'TK DETHI'!P:P))</f>
        <v/>
      </c>
      <c r="H56" s="15" t="str">
        <f t="shared" si="0"/>
        <v/>
      </c>
      <c r="I56" s="16" t="str">
        <f>IF(C56="","",SUMIF('TK COITHI KTHP va Thi TN'!A:A,C56,'TK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J56" s="16" t="str">
        <f>IF(C56="","",SUMIF('TK COITHI KTHP va Thi TN'!B:B,C56,'TK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K56" s="16" t="str">
        <f>IF(C56="","",SUMIF(#REF!,C56,#REF!)+SUMIF(#REF!,C56,#REF!)+SUMIF(#REF!,C56,#REF!)+SUMIF(#REF!,C56,#REF!))</f>
        <v/>
      </c>
      <c r="L56" s="16" t="str">
        <f>IF(C56="","",SUMIF(#REF!,C56,#REF!)+SUMIF(#REF!,C56,#REF!)+SUMIF(#REF!,C56,#REF!)+SUMIF(#REF!,C56,#REF!))</f>
        <v/>
      </c>
      <c r="M56" s="17" t="str">
        <f t="shared" si="1"/>
        <v/>
      </c>
      <c r="N56" s="16" t="str">
        <f>IF(C56="","",SUMIF('TK CHAMTHI'!A:A,C56,'TK CHAMTHI'!C:C))</f>
        <v/>
      </c>
      <c r="O56" s="16" t="str">
        <f>IF(C56="","",SUMIF('TK CHAMTHI'!B:B,C56,'TK CHAMTHI'!C:C))</f>
        <v/>
      </c>
      <c r="P56" s="8" t="str">
        <f>IF(C56="","",SUMIF('CHAM NV'!B:B,C56,'CHAM NV'!C:C))</f>
        <v/>
      </c>
      <c r="Q56" s="9" t="str">
        <f t="shared" si="2"/>
        <v/>
      </c>
      <c r="R56" s="16" t="str">
        <f>IF(C56="","",SUMIF('TK CHAMTHI'!J:J,C56,'TK CHAMTHI'!L:L))</f>
        <v/>
      </c>
      <c r="S56" s="16" t="str">
        <f>IF(C56="","",SUMIF('TK CHAMTHI'!K:K,C56,'TK CHAMTHI'!L:L))</f>
        <v/>
      </c>
      <c r="T56" s="8" t="str">
        <f>IF(C56="","",SUMIF('CHAM NV'!E:E,C56,'CHAM NV'!F:F))</f>
        <v/>
      </c>
      <c r="U56" s="9" t="str">
        <f t="shared" si="3"/>
        <v/>
      </c>
      <c r="V56" s="16" t="str">
        <f>IF(C56="","",SUMIF('TK CHAMTHI'!M:M,C56,'TK CHAMTHI'!O:O))</f>
        <v/>
      </c>
      <c r="W56" s="16" t="str">
        <f>IF(C56="","",SUMIF('TK CHAMTHI'!N:N,C56,'TK CHAMTHI'!O:O))</f>
        <v/>
      </c>
      <c r="X56" s="17" t="str">
        <f t="shared" si="4"/>
        <v/>
      </c>
      <c r="Y56" s="16" t="str">
        <f>IF(C56="","",SUMIF('TK CHAMTHI'!S:S,C56,'TK CHAMTHI'!U:U))</f>
        <v/>
      </c>
      <c r="Z56" s="16" t="str">
        <f>IF(C56="","",SUMIF('TK CHAMTHI'!T:T,C56,'TK CHAMTHI'!U:U))</f>
        <v/>
      </c>
      <c r="AA56" s="17" t="str">
        <f t="shared" si="5"/>
        <v/>
      </c>
      <c r="AB56" s="16" t="str">
        <f>IF(C56="","",SUMIF('TK CHAMTHI'!#REF!,C56,'TK CHAMTHI'!#REF!))</f>
        <v/>
      </c>
      <c r="AC56" s="16" t="str">
        <f>IF(C56="","",SUMIF('TK CHAMTHI'!#REF!,C56,'TK CHAMTHI'!#REF!))</f>
        <v/>
      </c>
      <c r="AD56" s="17" t="str">
        <f t="shared" si="6"/>
        <v/>
      </c>
      <c r="AE56" s="17" t="str">
        <f>IF(C56="","",ROUND(SUMIF('QL THI'!G:G,C56,'QL THI'!H:H),1))</f>
        <v/>
      </c>
      <c r="AF56" s="17" t="str">
        <f>IF(C56="","",ROUND(SUMIF('QL THI'!E:E,C56,'QL THI'!F:F),1))</f>
        <v/>
      </c>
      <c r="AG56" s="18" t="str">
        <f t="shared" si="7"/>
        <v/>
      </c>
    </row>
    <row r="57" spans="1:33" s="35" customFormat="1" ht="23.1" customHeight="1">
      <c r="A57" s="12" t="str">
        <f>IF(D57="","",SUBTOTAL(3,$D$11:D57))</f>
        <v/>
      </c>
      <c r="B57" s="19"/>
      <c r="C57" s="20"/>
      <c r="D57" s="13" t="str">
        <f>IF(C57="","",SUMIF('TK DETHI'!A:A,C57,'TK DETHI'!B:B))</f>
        <v/>
      </c>
      <c r="E57" s="14" t="str">
        <f>IF(C57="","",SUMIF('TK DETHI'!C:C,C57,'TK DETHI'!D:D))</f>
        <v/>
      </c>
      <c r="F57" s="14" t="str">
        <f>IF(C57="","",SUMIF('TK DETHI'!I:I,C57,'TK DETHI'!J:J))</f>
        <v/>
      </c>
      <c r="G57" s="14" t="str">
        <f>IF(C57="","",SUMIF('TK DETHI'!O:O,C57,'TK DETHI'!P:P))</f>
        <v/>
      </c>
      <c r="H57" s="15" t="str">
        <f t="shared" si="0"/>
        <v/>
      </c>
      <c r="I57" s="16" t="str">
        <f>IF(C57="","",SUMIF('TK COITHI KTHP va Thi TN'!A:A,C57,'TK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J57" s="16" t="str">
        <f>IF(C57="","",SUMIF('TK COITHI KTHP va Thi TN'!B:B,C57,'TK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K57" s="16" t="str">
        <f>IF(C57="","",SUMIF(#REF!,C57,#REF!)+SUMIF(#REF!,C57,#REF!)+SUMIF(#REF!,C57,#REF!)+SUMIF(#REF!,C57,#REF!))</f>
        <v/>
      </c>
      <c r="L57" s="16" t="str">
        <f>IF(C57="","",SUMIF(#REF!,C57,#REF!)+SUMIF(#REF!,C57,#REF!)+SUMIF(#REF!,C57,#REF!)+SUMIF(#REF!,C57,#REF!))</f>
        <v/>
      </c>
      <c r="M57" s="17" t="str">
        <f t="shared" si="1"/>
        <v/>
      </c>
      <c r="N57" s="16" t="str">
        <f>IF(C57="","",SUMIF('TK CHAMTHI'!A:A,C57,'TK CHAMTHI'!C:C))</f>
        <v/>
      </c>
      <c r="O57" s="16" t="str">
        <f>IF(C57="","",SUMIF('TK CHAMTHI'!B:B,C57,'TK CHAMTHI'!C:C))</f>
        <v/>
      </c>
      <c r="P57" s="8" t="str">
        <f>IF(C57="","",SUMIF('CHAM NV'!B:B,C57,'CHAM NV'!C:C))</f>
        <v/>
      </c>
      <c r="Q57" s="9" t="str">
        <f t="shared" si="2"/>
        <v/>
      </c>
      <c r="R57" s="16" t="str">
        <f>IF(C57="","",SUMIF('TK CHAMTHI'!J:J,C57,'TK CHAMTHI'!L:L))</f>
        <v/>
      </c>
      <c r="S57" s="16" t="str">
        <f>IF(C57="","",SUMIF('TK CHAMTHI'!K:K,C57,'TK CHAMTHI'!L:L))</f>
        <v/>
      </c>
      <c r="T57" s="8" t="str">
        <f>IF(C57="","",SUMIF('CHAM NV'!E:E,C57,'CHAM NV'!F:F))</f>
        <v/>
      </c>
      <c r="U57" s="9" t="str">
        <f t="shared" si="3"/>
        <v/>
      </c>
      <c r="V57" s="16" t="str">
        <f>IF(C57="","",SUMIF('TK CHAMTHI'!M:M,C57,'TK CHAMTHI'!O:O))</f>
        <v/>
      </c>
      <c r="W57" s="16" t="str">
        <f>IF(C57="","",SUMIF('TK CHAMTHI'!N:N,C57,'TK CHAMTHI'!O:O))</f>
        <v/>
      </c>
      <c r="X57" s="17" t="str">
        <f t="shared" si="4"/>
        <v/>
      </c>
      <c r="Y57" s="16" t="str">
        <f>IF(C57="","",SUMIF('TK CHAMTHI'!S:S,C57,'TK CHAMTHI'!U:U))</f>
        <v/>
      </c>
      <c r="Z57" s="16" t="str">
        <f>IF(C57="","",SUMIF('TK CHAMTHI'!T:T,C57,'TK CHAMTHI'!U:U))</f>
        <v/>
      </c>
      <c r="AA57" s="17" t="str">
        <f t="shared" si="5"/>
        <v/>
      </c>
      <c r="AB57" s="16" t="str">
        <f>IF(C57="","",SUMIF('TK CHAMTHI'!#REF!,C57,'TK CHAMTHI'!#REF!))</f>
        <v/>
      </c>
      <c r="AC57" s="16" t="str">
        <f>IF(C57="","",SUMIF('TK CHAMTHI'!#REF!,C57,'TK CHAMTHI'!#REF!))</f>
        <v/>
      </c>
      <c r="AD57" s="17" t="str">
        <f t="shared" si="6"/>
        <v/>
      </c>
      <c r="AE57" s="17" t="str">
        <f>IF(C57="","",ROUND(SUMIF('QL THI'!G:G,C57,'QL THI'!H:H),1))</f>
        <v/>
      </c>
      <c r="AF57" s="17" t="str">
        <f>IF(C57="","",ROUND(SUMIF('QL THI'!E:E,C57,'QL THI'!F:F),1))</f>
        <v/>
      </c>
      <c r="AG57" s="18" t="str">
        <f t="shared" si="7"/>
        <v/>
      </c>
    </row>
    <row r="58" spans="1:33" s="35" customFormat="1" ht="23.1" customHeight="1">
      <c r="A58" s="12" t="str">
        <f>IF(D58="","",SUBTOTAL(3,$D$11:D58))</f>
        <v/>
      </c>
      <c r="B58" s="19"/>
      <c r="C58" s="20"/>
      <c r="D58" s="13" t="str">
        <f>IF(C58="","",SUMIF('TK DETHI'!A:A,C58,'TK DETHI'!B:B))</f>
        <v/>
      </c>
      <c r="E58" s="14" t="str">
        <f>IF(C58="","",SUMIF('TK DETHI'!C:C,C58,'TK DETHI'!D:D))</f>
        <v/>
      </c>
      <c r="F58" s="14" t="str">
        <f>IF(C58="","",SUMIF('TK DETHI'!I:I,C58,'TK DETHI'!J:J))</f>
        <v/>
      </c>
      <c r="G58" s="14" t="str">
        <f>IF(C58="","",SUMIF('TK DETHI'!O:O,C58,'TK DETHI'!P:P))</f>
        <v/>
      </c>
      <c r="H58" s="15" t="str">
        <f t="shared" si="0"/>
        <v/>
      </c>
      <c r="I58" s="16" t="str">
        <f>IF(C58="","",SUMIF('TK COITHI KTHP va Thi TN'!A:A,C58,'TK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J58" s="16" t="str">
        <f>IF(C58="","",SUMIF('TK COITHI KTHP va Thi TN'!B:B,C58,'TK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K58" s="16" t="str">
        <f>IF(C58="","",SUMIF(#REF!,C58,#REF!)+SUMIF(#REF!,C58,#REF!)+SUMIF(#REF!,C58,#REF!)+SUMIF(#REF!,C58,#REF!))</f>
        <v/>
      </c>
      <c r="L58" s="16" t="str">
        <f>IF(C58="","",SUMIF(#REF!,C58,#REF!)+SUMIF(#REF!,C58,#REF!)+SUMIF(#REF!,C58,#REF!)+SUMIF(#REF!,C58,#REF!))</f>
        <v/>
      </c>
      <c r="M58" s="17" t="str">
        <f t="shared" si="1"/>
        <v/>
      </c>
      <c r="N58" s="16" t="str">
        <f>IF(C58="","",SUMIF('TK CHAMTHI'!A:A,C58,'TK CHAMTHI'!C:C))</f>
        <v/>
      </c>
      <c r="O58" s="16" t="str">
        <f>IF(C58="","",SUMIF('TK CHAMTHI'!B:B,C58,'TK CHAMTHI'!C:C))</f>
        <v/>
      </c>
      <c r="P58" s="8" t="str">
        <f>IF(C58="","",SUMIF('CHAM NV'!B:B,C58,'CHAM NV'!C:C))</f>
        <v/>
      </c>
      <c r="Q58" s="9" t="str">
        <f t="shared" si="2"/>
        <v/>
      </c>
      <c r="R58" s="16" t="str">
        <f>IF(C58="","",SUMIF('TK CHAMTHI'!J:J,C58,'TK CHAMTHI'!L:L))</f>
        <v/>
      </c>
      <c r="S58" s="16" t="str">
        <f>IF(C58="","",SUMIF('TK CHAMTHI'!K:K,C58,'TK CHAMTHI'!L:L))</f>
        <v/>
      </c>
      <c r="T58" s="8" t="str">
        <f>IF(C58="","",SUMIF('CHAM NV'!E:E,C58,'CHAM NV'!F:F))</f>
        <v/>
      </c>
      <c r="U58" s="9" t="str">
        <f t="shared" si="3"/>
        <v/>
      </c>
      <c r="V58" s="16" t="str">
        <f>IF(C58="","",SUMIF('TK CHAMTHI'!M:M,C58,'TK CHAMTHI'!O:O))</f>
        <v/>
      </c>
      <c r="W58" s="16" t="str">
        <f>IF(C58="","",SUMIF('TK CHAMTHI'!N:N,C58,'TK CHAMTHI'!O:O))</f>
        <v/>
      </c>
      <c r="X58" s="17" t="str">
        <f t="shared" si="4"/>
        <v/>
      </c>
      <c r="Y58" s="16" t="str">
        <f>IF(C58="","",SUMIF('TK CHAMTHI'!S:S,C58,'TK CHAMTHI'!U:U))</f>
        <v/>
      </c>
      <c r="Z58" s="16" t="str">
        <f>IF(C58="","",SUMIF('TK CHAMTHI'!T:T,C58,'TK CHAMTHI'!U:U))</f>
        <v/>
      </c>
      <c r="AA58" s="17" t="str">
        <f t="shared" si="5"/>
        <v/>
      </c>
      <c r="AB58" s="16" t="str">
        <f>IF(C58="","",SUMIF('TK CHAMTHI'!#REF!,C58,'TK CHAMTHI'!#REF!))</f>
        <v/>
      </c>
      <c r="AC58" s="16" t="str">
        <f>IF(C58="","",SUMIF('TK CHAMTHI'!#REF!,C58,'TK CHAMTHI'!#REF!))</f>
        <v/>
      </c>
      <c r="AD58" s="17" t="str">
        <f t="shared" si="6"/>
        <v/>
      </c>
      <c r="AE58" s="17" t="str">
        <f>IF(C58="","",ROUND(SUMIF('QL THI'!G:G,C58,'QL THI'!H:H),1))</f>
        <v/>
      </c>
      <c r="AF58" s="17" t="str">
        <f>IF(C58="","",ROUND(SUMIF('QL THI'!E:E,C58,'QL THI'!F:F),1))</f>
        <v/>
      </c>
      <c r="AG58" s="18" t="str">
        <f t="shared" si="7"/>
        <v/>
      </c>
    </row>
    <row r="59" spans="1:33" s="35" customFormat="1" ht="23.1" customHeight="1">
      <c r="A59" s="12" t="str">
        <f>IF(D59="","",SUBTOTAL(3,$D$11:D59))</f>
        <v/>
      </c>
      <c r="B59" s="19"/>
      <c r="C59" s="20"/>
      <c r="D59" s="13" t="str">
        <f>IF(C59="","",SUMIF('TK DETHI'!A:A,C59,'TK DETHI'!B:B))</f>
        <v/>
      </c>
      <c r="E59" s="14" t="str">
        <f>IF(C59="","",SUMIF('TK DETHI'!C:C,C59,'TK DETHI'!D:D))</f>
        <v/>
      </c>
      <c r="F59" s="14" t="str">
        <f>IF(C59="","",SUMIF('TK DETHI'!I:I,C59,'TK DETHI'!J:J))</f>
        <v/>
      </c>
      <c r="G59" s="14" t="str">
        <f>IF(C59="","",SUMIF('TK DETHI'!O:O,C59,'TK DETHI'!P:P))</f>
        <v/>
      </c>
      <c r="H59" s="15" t="str">
        <f t="shared" si="0"/>
        <v/>
      </c>
      <c r="I59" s="16" t="str">
        <f>IF(C59="","",SUMIF('TK COITHI KTHP va Thi TN'!A:A,C59,'TK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J59" s="16" t="str">
        <f>IF(C59="","",SUMIF('TK COITHI KTHP va Thi TN'!B:B,C59,'TK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K59" s="16" t="str">
        <f>IF(C59="","",SUMIF(#REF!,C59,#REF!)+SUMIF(#REF!,C59,#REF!)+SUMIF(#REF!,C59,#REF!)+SUMIF(#REF!,C59,#REF!))</f>
        <v/>
      </c>
      <c r="L59" s="16" t="str">
        <f>IF(C59="","",SUMIF(#REF!,C59,#REF!)+SUMIF(#REF!,C59,#REF!)+SUMIF(#REF!,C59,#REF!)+SUMIF(#REF!,C59,#REF!))</f>
        <v/>
      </c>
      <c r="M59" s="17" t="str">
        <f t="shared" si="1"/>
        <v/>
      </c>
      <c r="N59" s="16" t="str">
        <f>IF(C59="","",SUMIF('TK CHAMTHI'!A:A,C59,'TK CHAMTHI'!C:C))</f>
        <v/>
      </c>
      <c r="O59" s="16" t="str">
        <f>IF(C59="","",SUMIF('TK CHAMTHI'!B:B,C59,'TK CHAMTHI'!C:C))</f>
        <v/>
      </c>
      <c r="P59" s="8" t="str">
        <f>IF(C59="","",SUMIF('CHAM NV'!B:B,C59,'CHAM NV'!C:C))</f>
        <v/>
      </c>
      <c r="Q59" s="9" t="str">
        <f t="shared" si="2"/>
        <v/>
      </c>
      <c r="R59" s="16" t="str">
        <f>IF(C59="","",SUMIF('TK CHAMTHI'!J:J,C59,'TK CHAMTHI'!L:L))</f>
        <v/>
      </c>
      <c r="S59" s="16" t="str">
        <f>IF(C59="","",SUMIF('TK CHAMTHI'!K:K,C59,'TK CHAMTHI'!L:L))</f>
        <v/>
      </c>
      <c r="T59" s="8" t="str">
        <f>IF(C59="","",SUMIF('CHAM NV'!E:E,C59,'CHAM NV'!F:F))</f>
        <v/>
      </c>
      <c r="U59" s="9" t="str">
        <f t="shared" si="3"/>
        <v/>
      </c>
      <c r="V59" s="16" t="str">
        <f>IF(C59="","",SUMIF('TK CHAMTHI'!M:M,C59,'TK CHAMTHI'!O:O))</f>
        <v/>
      </c>
      <c r="W59" s="16" t="str">
        <f>IF(C59="","",SUMIF('TK CHAMTHI'!N:N,C59,'TK CHAMTHI'!O:O))</f>
        <v/>
      </c>
      <c r="X59" s="17" t="str">
        <f t="shared" si="4"/>
        <v/>
      </c>
      <c r="Y59" s="16" t="str">
        <f>IF(C59="","",SUMIF('TK CHAMTHI'!S:S,C59,'TK CHAMTHI'!U:U))</f>
        <v/>
      </c>
      <c r="Z59" s="16" t="str">
        <f>IF(C59="","",SUMIF('TK CHAMTHI'!T:T,C59,'TK CHAMTHI'!U:U))</f>
        <v/>
      </c>
      <c r="AA59" s="17" t="str">
        <f t="shared" si="5"/>
        <v/>
      </c>
      <c r="AB59" s="16" t="str">
        <f>IF(C59="","",SUMIF('TK CHAMTHI'!#REF!,C59,'TK CHAMTHI'!#REF!))</f>
        <v/>
      </c>
      <c r="AC59" s="16" t="str">
        <f>IF(C59="","",SUMIF('TK CHAMTHI'!#REF!,C59,'TK CHAMTHI'!#REF!))</f>
        <v/>
      </c>
      <c r="AD59" s="17" t="str">
        <f t="shared" si="6"/>
        <v/>
      </c>
      <c r="AE59" s="17" t="str">
        <f>IF(C59="","",ROUND(SUMIF('QL THI'!G:G,C59,'QL THI'!H:H),1))</f>
        <v/>
      </c>
      <c r="AF59" s="17" t="str">
        <f>IF(C59="","",ROUND(SUMIF('QL THI'!E:E,C59,'QL THI'!F:F),1))</f>
        <v/>
      </c>
      <c r="AG59" s="18" t="str">
        <f t="shared" si="7"/>
        <v/>
      </c>
    </row>
    <row r="60" spans="1:33" s="35" customFormat="1" ht="23.1" customHeight="1">
      <c r="A60" s="12" t="str">
        <f>IF(D60="","",SUBTOTAL(3,$D$11:D60))</f>
        <v/>
      </c>
      <c r="B60" s="19"/>
      <c r="C60" s="20"/>
      <c r="D60" s="13" t="str">
        <f>IF(C60="","",SUMIF('TK DETHI'!A:A,C60,'TK DETHI'!B:B))</f>
        <v/>
      </c>
      <c r="E60" s="14" t="str">
        <f>IF(C60="","",SUMIF('TK DETHI'!C:C,C60,'TK DETHI'!D:D))</f>
        <v/>
      </c>
      <c r="F60" s="14" t="str">
        <f>IF(C60="","",SUMIF('TK DETHI'!I:I,C60,'TK DETHI'!J:J))</f>
        <v/>
      </c>
      <c r="G60" s="14" t="str">
        <f>IF(C60="","",SUMIF('TK DETHI'!O:O,C60,'TK DETHI'!P:P))</f>
        <v/>
      </c>
      <c r="H60" s="15" t="str">
        <f t="shared" si="0"/>
        <v/>
      </c>
      <c r="I60" s="16" t="str">
        <f>IF(C60="","",SUMIF('TK COITHI KTHP va Thi TN'!A:A,C60,'TK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J60" s="16" t="str">
        <f>IF(C60="","",SUMIF('TK COITHI KTHP va Thi TN'!B:B,C60,'TK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K60" s="16" t="str">
        <f>IF(C60="","",SUMIF(#REF!,C60,#REF!)+SUMIF(#REF!,C60,#REF!)+SUMIF(#REF!,C60,#REF!)+SUMIF(#REF!,C60,#REF!))</f>
        <v/>
      </c>
      <c r="L60" s="16" t="str">
        <f>IF(C60="","",SUMIF(#REF!,C60,#REF!)+SUMIF(#REF!,C60,#REF!)+SUMIF(#REF!,C60,#REF!)+SUMIF(#REF!,C60,#REF!))</f>
        <v/>
      </c>
      <c r="M60" s="17" t="str">
        <f t="shared" si="1"/>
        <v/>
      </c>
      <c r="N60" s="16" t="str">
        <f>IF(C60="","",SUMIF('TK CHAMTHI'!A:A,C60,'TK CHAMTHI'!C:C))</f>
        <v/>
      </c>
      <c r="O60" s="16" t="str">
        <f>IF(C60="","",SUMIF('TK CHAMTHI'!B:B,C60,'TK CHAMTHI'!C:C))</f>
        <v/>
      </c>
      <c r="P60" s="8" t="str">
        <f>IF(C60="","",SUMIF('CHAM NV'!B:B,C60,'CHAM NV'!C:C))</f>
        <v/>
      </c>
      <c r="Q60" s="9" t="str">
        <f t="shared" si="2"/>
        <v/>
      </c>
      <c r="R60" s="16" t="str">
        <f>IF(C60="","",SUMIF('TK CHAMTHI'!J:J,C60,'TK CHAMTHI'!L:L))</f>
        <v/>
      </c>
      <c r="S60" s="16" t="str">
        <f>IF(C60="","",SUMIF('TK CHAMTHI'!K:K,C60,'TK CHAMTHI'!L:L))</f>
        <v/>
      </c>
      <c r="T60" s="8" t="str">
        <f>IF(C60="","",SUMIF('CHAM NV'!E:E,C60,'CHAM NV'!F:F))</f>
        <v/>
      </c>
      <c r="U60" s="9" t="str">
        <f t="shared" si="3"/>
        <v/>
      </c>
      <c r="V60" s="16" t="str">
        <f>IF(C60="","",SUMIF('TK CHAMTHI'!M:M,C60,'TK CHAMTHI'!O:O))</f>
        <v/>
      </c>
      <c r="W60" s="16" t="str">
        <f>IF(C60="","",SUMIF('TK CHAMTHI'!N:N,C60,'TK CHAMTHI'!O:O))</f>
        <v/>
      </c>
      <c r="X60" s="17" t="str">
        <f t="shared" si="4"/>
        <v/>
      </c>
      <c r="Y60" s="16" t="str">
        <f>IF(C60="","",SUMIF('TK CHAMTHI'!S:S,C60,'TK CHAMTHI'!U:U))</f>
        <v/>
      </c>
      <c r="Z60" s="16" t="str">
        <f>IF(C60="","",SUMIF('TK CHAMTHI'!T:T,C60,'TK CHAMTHI'!U:U))</f>
        <v/>
      </c>
      <c r="AA60" s="17" t="str">
        <f t="shared" si="5"/>
        <v/>
      </c>
      <c r="AB60" s="16" t="str">
        <f>IF(C60="","",SUMIF('TK CHAMTHI'!#REF!,C60,'TK CHAMTHI'!#REF!))</f>
        <v/>
      </c>
      <c r="AC60" s="16" t="str">
        <f>IF(C60="","",SUMIF('TK CHAMTHI'!#REF!,C60,'TK CHAMTHI'!#REF!))</f>
        <v/>
      </c>
      <c r="AD60" s="17" t="str">
        <f t="shared" si="6"/>
        <v/>
      </c>
      <c r="AE60" s="17" t="str">
        <f>IF(C60="","",ROUND(SUMIF('QL THI'!G:G,C60,'QL THI'!H:H),1))</f>
        <v/>
      </c>
      <c r="AF60" s="17" t="str">
        <f>IF(C60="","",ROUND(SUMIF('QL THI'!E:E,C60,'QL THI'!F:F),1))</f>
        <v/>
      </c>
      <c r="AG60" s="18" t="str">
        <f t="shared" si="7"/>
        <v/>
      </c>
    </row>
    <row r="61" spans="1:33" s="35" customFormat="1" ht="23.1" customHeight="1">
      <c r="A61" s="12" t="str">
        <f>IF(D61="","",SUBTOTAL(3,$D$11:D61))</f>
        <v/>
      </c>
      <c r="B61" s="19"/>
      <c r="C61" s="20"/>
      <c r="D61" s="13" t="str">
        <f>IF(C61="","",SUMIF('TK DETHI'!A:A,C61,'TK DETHI'!B:B))</f>
        <v/>
      </c>
      <c r="E61" s="14" t="str">
        <f>IF(C61="","",SUMIF('TK DETHI'!C:C,C61,'TK DETHI'!D:D))</f>
        <v/>
      </c>
      <c r="F61" s="14" t="str">
        <f>IF(C61="","",SUMIF('TK DETHI'!I:I,C61,'TK DETHI'!J:J))</f>
        <v/>
      </c>
      <c r="G61" s="14" t="str">
        <f>IF(C61="","",SUMIF('TK DETHI'!O:O,C61,'TK DETHI'!P:P))</f>
        <v/>
      </c>
      <c r="H61" s="15" t="str">
        <f t="shared" si="0"/>
        <v/>
      </c>
      <c r="I61" s="16" t="str">
        <f>IF(C61="","",SUMIF('TK COITHI KTHP va Thi TN'!A:A,C61,'TK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J61" s="16" t="str">
        <f>IF(C61="","",SUMIF('TK COITHI KTHP va Thi TN'!B:B,C61,'TK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K61" s="16" t="str">
        <f>IF(C61="","",SUMIF(#REF!,C61,#REF!)+SUMIF(#REF!,C61,#REF!)+SUMIF(#REF!,C61,#REF!)+SUMIF(#REF!,C61,#REF!))</f>
        <v/>
      </c>
      <c r="L61" s="16" t="str">
        <f>IF(C61="","",SUMIF(#REF!,C61,#REF!)+SUMIF(#REF!,C61,#REF!)+SUMIF(#REF!,C61,#REF!)+SUMIF(#REF!,C61,#REF!))</f>
        <v/>
      </c>
      <c r="M61" s="17" t="str">
        <f t="shared" si="1"/>
        <v/>
      </c>
      <c r="N61" s="16" t="str">
        <f>IF(C61="","",SUMIF('TK CHAMTHI'!A:A,C61,'TK CHAMTHI'!C:C))</f>
        <v/>
      </c>
      <c r="O61" s="16" t="str">
        <f>IF(C61="","",SUMIF('TK CHAMTHI'!B:B,C61,'TK CHAMTHI'!C:C))</f>
        <v/>
      </c>
      <c r="P61" s="8" t="str">
        <f>IF(C61="","",SUMIF('CHAM NV'!B:B,C61,'CHAM NV'!C:C))</f>
        <v/>
      </c>
      <c r="Q61" s="9" t="str">
        <f t="shared" si="2"/>
        <v/>
      </c>
      <c r="R61" s="16" t="str">
        <f>IF(C61="","",SUMIF('TK CHAMTHI'!J:J,C61,'TK CHAMTHI'!L:L))</f>
        <v/>
      </c>
      <c r="S61" s="16" t="str">
        <f>IF(C61="","",SUMIF('TK CHAMTHI'!K:K,C61,'TK CHAMTHI'!L:L))</f>
        <v/>
      </c>
      <c r="T61" s="8" t="str">
        <f>IF(C61="","",SUMIF('CHAM NV'!E:E,C61,'CHAM NV'!F:F))</f>
        <v/>
      </c>
      <c r="U61" s="9" t="str">
        <f t="shared" si="3"/>
        <v/>
      </c>
      <c r="V61" s="16" t="str">
        <f>IF(C61="","",SUMIF('TK CHAMTHI'!M:M,C61,'TK CHAMTHI'!O:O))</f>
        <v/>
      </c>
      <c r="W61" s="16" t="str">
        <f>IF(C61="","",SUMIF('TK CHAMTHI'!N:N,C61,'TK CHAMTHI'!O:O))</f>
        <v/>
      </c>
      <c r="X61" s="17" t="str">
        <f t="shared" si="4"/>
        <v/>
      </c>
      <c r="Y61" s="16" t="str">
        <f>IF(C61="","",SUMIF('TK CHAMTHI'!S:S,C61,'TK CHAMTHI'!U:U))</f>
        <v/>
      </c>
      <c r="Z61" s="16" t="str">
        <f>IF(C61="","",SUMIF('TK CHAMTHI'!T:T,C61,'TK CHAMTHI'!U:U))</f>
        <v/>
      </c>
      <c r="AA61" s="17" t="str">
        <f t="shared" si="5"/>
        <v/>
      </c>
      <c r="AB61" s="16" t="str">
        <f>IF(C61="","",SUMIF('TK CHAMTHI'!#REF!,C61,'TK CHAMTHI'!#REF!))</f>
        <v/>
      </c>
      <c r="AC61" s="16" t="str">
        <f>IF(C61="","",SUMIF('TK CHAMTHI'!#REF!,C61,'TK CHAMTHI'!#REF!))</f>
        <v/>
      </c>
      <c r="AD61" s="17" t="str">
        <f t="shared" si="6"/>
        <v/>
      </c>
      <c r="AE61" s="17" t="str">
        <f>IF(C61="","",ROUND(SUMIF('QL THI'!G:G,C61,'QL THI'!H:H),1))</f>
        <v/>
      </c>
      <c r="AF61" s="17" t="str">
        <f>IF(C61="","",ROUND(SUMIF('QL THI'!E:E,C61,'QL THI'!F:F),1))</f>
        <v/>
      </c>
      <c r="AG61" s="18" t="str">
        <f t="shared" si="7"/>
        <v/>
      </c>
    </row>
    <row r="62" spans="1:33" s="35" customFormat="1" ht="23.1" customHeight="1">
      <c r="A62" s="12" t="str">
        <f>IF(D62="","",SUBTOTAL(3,$D$11:D62))</f>
        <v/>
      </c>
      <c r="B62" s="19"/>
      <c r="C62" s="20"/>
      <c r="D62" s="13" t="str">
        <f>IF(C62="","",SUMIF('TK DETHI'!A:A,C62,'TK DETHI'!B:B))</f>
        <v/>
      </c>
      <c r="E62" s="14" t="str">
        <f>IF(C62="","",SUMIF('TK DETHI'!C:C,C62,'TK DETHI'!D:D))</f>
        <v/>
      </c>
      <c r="F62" s="14" t="str">
        <f>IF(C62="","",SUMIF('TK DETHI'!I:I,C62,'TK DETHI'!J:J))</f>
        <v/>
      </c>
      <c r="G62" s="14" t="str">
        <f>IF(C62="","",SUMIF('TK DETHI'!O:O,C62,'TK DETHI'!P:P))</f>
        <v/>
      </c>
      <c r="H62" s="15" t="str">
        <f t="shared" si="0"/>
        <v/>
      </c>
      <c r="I62" s="16" t="str">
        <f>IF(C62="","",SUMIF('TK COITHI KTHP va Thi TN'!A:A,C62,'TK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J62" s="16" t="str">
        <f>IF(C62="","",SUMIF('TK COITHI KTHP va Thi TN'!B:B,C62,'TK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K62" s="16" t="str">
        <f>IF(C62="","",SUMIF(#REF!,C62,#REF!)+SUMIF(#REF!,C62,#REF!)+SUMIF(#REF!,C62,#REF!)+SUMIF(#REF!,C62,#REF!))</f>
        <v/>
      </c>
      <c r="L62" s="16" t="str">
        <f>IF(C62="","",SUMIF(#REF!,C62,#REF!)+SUMIF(#REF!,C62,#REF!)+SUMIF(#REF!,C62,#REF!)+SUMIF(#REF!,C62,#REF!))</f>
        <v/>
      </c>
      <c r="M62" s="17" t="str">
        <f t="shared" si="1"/>
        <v/>
      </c>
      <c r="N62" s="16" t="str">
        <f>IF(C62="","",SUMIF('TK CHAMTHI'!A:A,C62,'TK CHAMTHI'!C:C))</f>
        <v/>
      </c>
      <c r="O62" s="16" t="str">
        <f>IF(C62="","",SUMIF('TK CHAMTHI'!B:B,C62,'TK CHAMTHI'!C:C))</f>
        <v/>
      </c>
      <c r="P62" s="8" t="str">
        <f>IF(C62="","",SUMIF('CHAM NV'!B:B,C62,'CHAM NV'!C:C))</f>
        <v/>
      </c>
      <c r="Q62" s="9" t="str">
        <f t="shared" si="2"/>
        <v/>
      </c>
      <c r="R62" s="16" t="str">
        <f>IF(C62="","",SUMIF('TK CHAMTHI'!J:J,C62,'TK CHAMTHI'!L:L))</f>
        <v/>
      </c>
      <c r="S62" s="16" t="str">
        <f>IF(C62="","",SUMIF('TK CHAMTHI'!K:K,C62,'TK CHAMTHI'!L:L))</f>
        <v/>
      </c>
      <c r="T62" s="8" t="str">
        <f>IF(C62="","",SUMIF('CHAM NV'!E:E,C62,'CHAM NV'!F:F))</f>
        <v/>
      </c>
      <c r="U62" s="9" t="str">
        <f t="shared" si="3"/>
        <v/>
      </c>
      <c r="V62" s="16" t="str">
        <f>IF(C62="","",SUMIF('TK CHAMTHI'!M:M,C62,'TK CHAMTHI'!O:O))</f>
        <v/>
      </c>
      <c r="W62" s="16" t="str">
        <f>IF(C62="","",SUMIF('TK CHAMTHI'!N:N,C62,'TK CHAMTHI'!O:O))</f>
        <v/>
      </c>
      <c r="X62" s="17" t="str">
        <f t="shared" si="4"/>
        <v/>
      </c>
      <c r="Y62" s="16" t="str">
        <f>IF(C62="","",SUMIF('TK CHAMTHI'!S:S,C62,'TK CHAMTHI'!U:U))</f>
        <v/>
      </c>
      <c r="Z62" s="16" t="str">
        <f>IF(C62="","",SUMIF('TK CHAMTHI'!T:T,C62,'TK CHAMTHI'!U:U))</f>
        <v/>
      </c>
      <c r="AA62" s="17" t="str">
        <f t="shared" si="5"/>
        <v/>
      </c>
      <c r="AB62" s="16" t="str">
        <f>IF(C62="","",SUMIF('TK CHAMTHI'!#REF!,C62,'TK CHAMTHI'!#REF!))</f>
        <v/>
      </c>
      <c r="AC62" s="16" t="str">
        <f>IF(C62="","",SUMIF('TK CHAMTHI'!#REF!,C62,'TK CHAMTHI'!#REF!))</f>
        <v/>
      </c>
      <c r="AD62" s="17" t="str">
        <f t="shared" si="6"/>
        <v/>
      </c>
      <c r="AE62" s="17" t="str">
        <f>IF(C62="","",ROUND(SUMIF('QL THI'!G:G,C62,'QL THI'!H:H),1))</f>
        <v/>
      </c>
      <c r="AF62" s="17" t="str">
        <f>IF(C62="","",ROUND(SUMIF('QL THI'!E:E,C62,'QL THI'!F:F),1))</f>
        <v/>
      </c>
      <c r="AG62" s="18" t="str">
        <f t="shared" si="7"/>
        <v/>
      </c>
    </row>
    <row r="63" spans="1:33" s="35" customFormat="1" ht="23.1" customHeight="1">
      <c r="A63" s="12" t="str">
        <f>IF(D63="","",SUBTOTAL(3,$D$11:D63))</f>
        <v/>
      </c>
      <c r="B63" s="19"/>
      <c r="C63" s="20"/>
      <c r="D63" s="13" t="str">
        <f>IF(C63="","",SUMIF('TK DETHI'!A:A,C63,'TK DETHI'!B:B))</f>
        <v/>
      </c>
      <c r="E63" s="14" t="str">
        <f>IF(C63="","",SUMIF('TK DETHI'!C:C,C63,'TK DETHI'!D:D))</f>
        <v/>
      </c>
      <c r="F63" s="14" t="str">
        <f>IF(C63="","",SUMIF('TK DETHI'!I:I,C63,'TK DETHI'!J:J))</f>
        <v/>
      </c>
      <c r="G63" s="14" t="str">
        <f>IF(C63="","",SUMIF('TK DETHI'!O:O,C63,'TK DETHI'!P:P))</f>
        <v/>
      </c>
      <c r="H63" s="15" t="str">
        <f t="shared" si="0"/>
        <v/>
      </c>
      <c r="I63" s="16" t="str">
        <f>IF(C63="","",SUMIF('TK COITHI KTHP va Thi TN'!A:A,C63,'TK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J63" s="16" t="str">
        <f>IF(C63="","",SUMIF('TK COITHI KTHP va Thi TN'!B:B,C63,'TK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K63" s="16" t="str">
        <f>IF(C63="","",SUMIF(#REF!,C63,#REF!)+SUMIF(#REF!,C63,#REF!)+SUMIF(#REF!,C63,#REF!)+SUMIF(#REF!,C63,#REF!))</f>
        <v/>
      </c>
      <c r="L63" s="16" t="str">
        <f>IF(C63="","",SUMIF(#REF!,C63,#REF!)+SUMIF(#REF!,C63,#REF!)+SUMIF(#REF!,C63,#REF!)+SUMIF(#REF!,C63,#REF!))</f>
        <v/>
      </c>
      <c r="M63" s="17" t="str">
        <f t="shared" si="1"/>
        <v/>
      </c>
      <c r="N63" s="16" t="str">
        <f>IF(C63="","",SUMIF('TK CHAMTHI'!A:A,C63,'TK CHAMTHI'!C:C))</f>
        <v/>
      </c>
      <c r="O63" s="16" t="str">
        <f>IF(C63="","",SUMIF('TK CHAMTHI'!B:B,C63,'TK CHAMTHI'!C:C))</f>
        <v/>
      </c>
      <c r="P63" s="8" t="str">
        <f>IF(C63="","",SUMIF('CHAM NV'!B:B,C63,'CHAM NV'!C:C))</f>
        <v/>
      </c>
      <c r="Q63" s="9" t="str">
        <f t="shared" si="2"/>
        <v/>
      </c>
      <c r="R63" s="16" t="str">
        <f>IF(C63="","",SUMIF('TK CHAMTHI'!J:J,C63,'TK CHAMTHI'!L:L))</f>
        <v/>
      </c>
      <c r="S63" s="16" t="str">
        <f>IF(C63="","",SUMIF('TK CHAMTHI'!K:K,C63,'TK CHAMTHI'!L:L))</f>
        <v/>
      </c>
      <c r="T63" s="8" t="str">
        <f>IF(C63="","",SUMIF('CHAM NV'!E:E,C63,'CHAM NV'!F:F))</f>
        <v/>
      </c>
      <c r="U63" s="9" t="str">
        <f t="shared" si="3"/>
        <v/>
      </c>
      <c r="V63" s="16" t="str">
        <f>IF(C63="","",SUMIF('TK CHAMTHI'!M:M,C63,'TK CHAMTHI'!O:O))</f>
        <v/>
      </c>
      <c r="W63" s="16" t="str">
        <f>IF(C63="","",SUMIF('TK CHAMTHI'!N:N,C63,'TK CHAMTHI'!O:O))</f>
        <v/>
      </c>
      <c r="X63" s="17" t="str">
        <f t="shared" si="4"/>
        <v/>
      </c>
      <c r="Y63" s="16" t="str">
        <f>IF(C63="","",SUMIF('TK CHAMTHI'!S:S,C63,'TK CHAMTHI'!U:U))</f>
        <v/>
      </c>
      <c r="Z63" s="16" t="str">
        <f>IF(C63="","",SUMIF('TK CHAMTHI'!T:T,C63,'TK CHAMTHI'!U:U))</f>
        <v/>
      </c>
      <c r="AA63" s="17" t="str">
        <f t="shared" si="5"/>
        <v/>
      </c>
      <c r="AB63" s="16" t="str">
        <f>IF(C63="","",SUMIF('TK CHAMTHI'!#REF!,C63,'TK CHAMTHI'!#REF!))</f>
        <v/>
      </c>
      <c r="AC63" s="16" t="str">
        <f>IF(C63="","",SUMIF('TK CHAMTHI'!#REF!,C63,'TK CHAMTHI'!#REF!))</f>
        <v/>
      </c>
      <c r="AD63" s="17" t="str">
        <f t="shared" si="6"/>
        <v/>
      </c>
      <c r="AE63" s="17" t="str">
        <f>IF(C63="","",ROUND(SUMIF('QL THI'!G:G,C63,'QL THI'!H:H),1))</f>
        <v/>
      </c>
      <c r="AF63" s="17" t="str">
        <f>IF(C63="","",ROUND(SUMIF('QL THI'!E:E,C63,'QL THI'!F:F),1))</f>
        <v/>
      </c>
      <c r="AG63" s="18" t="str">
        <f t="shared" si="7"/>
        <v/>
      </c>
    </row>
    <row r="64" spans="1:33" s="35" customFormat="1" ht="23.1" customHeight="1">
      <c r="A64" s="12" t="str">
        <f>IF(D64="","",SUBTOTAL(3,$D$11:D64))</f>
        <v/>
      </c>
      <c r="B64" s="19"/>
      <c r="C64" s="20"/>
      <c r="D64" s="13" t="str">
        <f>IF(C64="","",SUMIF('TK DETHI'!A:A,C64,'TK DETHI'!B:B))</f>
        <v/>
      </c>
      <c r="E64" s="14" t="str">
        <f>IF(C64="","",SUMIF('TK DETHI'!C:C,C64,'TK DETHI'!D:D))</f>
        <v/>
      </c>
      <c r="F64" s="14" t="str">
        <f>IF(C64="","",SUMIF('TK DETHI'!I:I,C64,'TK DETHI'!J:J))</f>
        <v/>
      </c>
      <c r="G64" s="14" t="str">
        <f>IF(C64="","",SUMIF('TK DETHI'!O:O,C64,'TK DETHI'!P:P))</f>
        <v/>
      </c>
      <c r="H64" s="15" t="str">
        <f t="shared" si="0"/>
        <v/>
      </c>
      <c r="I64" s="16" t="str">
        <f>IF(C64="","",SUMIF('TK COITHI KTHP va Thi TN'!A:A,C64,'TK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J64" s="16" t="str">
        <f>IF(C64="","",SUMIF('TK COITHI KTHP va Thi TN'!B:B,C64,'TK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K64" s="16" t="str">
        <f>IF(C64="","",SUMIF(#REF!,C64,#REF!)+SUMIF(#REF!,C64,#REF!)+SUMIF(#REF!,C64,#REF!)+SUMIF(#REF!,C64,#REF!))</f>
        <v/>
      </c>
      <c r="L64" s="16" t="str">
        <f>IF(C64="","",SUMIF(#REF!,C64,#REF!)+SUMIF(#REF!,C64,#REF!)+SUMIF(#REF!,C64,#REF!)+SUMIF(#REF!,C64,#REF!))</f>
        <v/>
      </c>
      <c r="M64" s="17" t="str">
        <f t="shared" si="1"/>
        <v/>
      </c>
      <c r="N64" s="16" t="str">
        <f>IF(C64="","",SUMIF('TK CHAMTHI'!A:A,C64,'TK CHAMTHI'!C:C))</f>
        <v/>
      </c>
      <c r="O64" s="16" t="str">
        <f>IF(C64="","",SUMIF('TK CHAMTHI'!B:B,C64,'TK CHAMTHI'!C:C))</f>
        <v/>
      </c>
      <c r="P64" s="8" t="str">
        <f>IF(C64="","",SUMIF('CHAM NV'!B:B,C64,'CHAM NV'!C:C))</f>
        <v/>
      </c>
      <c r="Q64" s="9" t="str">
        <f t="shared" si="2"/>
        <v/>
      </c>
      <c r="R64" s="16" t="str">
        <f>IF(C64="","",SUMIF('TK CHAMTHI'!J:J,C64,'TK CHAMTHI'!L:L))</f>
        <v/>
      </c>
      <c r="S64" s="16" t="str">
        <f>IF(C64="","",SUMIF('TK CHAMTHI'!K:K,C64,'TK CHAMTHI'!L:L))</f>
        <v/>
      </c>
      <c r="T64" s="8" t="str">
        <f>IF(C64="","",SUMIF('CHAM NV'!E:E,C64,'CHAM NV'!F:F))</f>
        <v/>
      </c>
      <c r="U64" s="9" t="str">
        <f t="shared" si="3"/>
        <v/>
      </c>
      <c r="V64" s="16" t="str">
        <f>IF(C64="","",SUMIF('TK CHAMTHI'!M:M,C64,'TK CHAMTHI'!O:O))</f>
        <v/>
      </c>
      <c r="W64" s="16" t="str">
        <f>IF(C64="","",SUMIF('TK CHAMTHI'!N:N,C64,'TK CHAMTHI'!O:O))</f>
        <v/>
      </c>
      <c r="X64" s="17" t="str">
        <f t="shared" si="4"/>
        <v/>
      </c>
      <c r="Y64" s="16" t="str">
        <f>IF(C64="","",SUMIF('TK CHAMTHI'!S:S,C64,'TK CHAMTHI'!U:U))</f>
        <v/>
      </c>
      <c r="Z64" s="16" t="str">
        <f>IF(C64="","",SUMIF('TK CHAMTHI'!T:T,C64,'TK CHAMTHI'!U:U))</f>
        <v/>
      </c>
      <c r="AA64" s="17" t="str">
        <f t="shared" si="5"/>
        <v/>
      </c>
      <c r="AB64" s="16" t="str">
        <f>IF(C64="","",SUMIF('TK CHAMTHI'!#REF!,C64,'TK CHAMTHI'!#REF!))</f>
        <v/>
      </c>
      <c r="AC64" s="16" t="str">
        <f>IF(C64="","",SUMIF('TK CHAMTHI'!#REF!,C64,'TK CHAMTHI'!#REF!))</f>
        <v/>
      </c>
      <c r="AD64" s="17" t="str">
        <f t="shared" si="6"/>
        <v/>
      </c>
      <c r="AE64" s="17" t="str">
        <f>IF(C64="","",ROUND(SUMIF('QL THI'!G:G,C64,'QL THI'!H:H),1))</f>
        <v/>
      </c>
      <c r="AF64" s="17" t="str">
        <f>IF(C64="","",ROUND(SUMIF('QL THI'!E:E,C64,'QL THI'!F:F),1))</f>
        <v/>
      </c>
      <c r="AG64" s="18" t="str">
        <f t="shared" si="7"/>
        <v/>
      </c>
    </row>
    <row r="65" spans="1:33" s="35" customFormat="1" ht="23.1" customHeight="1">
      <c r="A65" s="12" t="str">
        <f>IF(D65="","",SUBTOTAL(3,$D$11:D65))</f>
        <v/>
      </c>
      <c r="B65" s="19"/>
      <c r="C65" s="20"/>
      <c r="D65" s="13" t="str">
        <f>IF(C65="","",SUMIF('TK DETHI'!A:A,C65,'TK DETHI'!B:B))</f>
        <v/>
      </c>
      <c r="E65" s="14" t="str">
        <f>IF(C65="","",SUMIF('TK DETHI'!C:C,C65,'TK DETHI'!D:D))</f>
        <v/>
      </c>
      <c r="F65" s="14" t="str">
        <f>IF(C65="","",SUMIF('TK DETHI'!I:I,C65,'TK DETHI'!J:J))</f>
        <v/>
      </c>
      <c r="G65" s="14" t="str">
        <f>IF(C65="","",SUMIF('TK DETHI'!O:O,C65,'TK DETHI'!P:P))</f>
        <v/>
      </c>
      <c r="H65" s="15" t="str">
        <f t="shared" si="0"/>
        <v/>
      </c>
      <c r="I65" s="16" t="str">
        <f>IF(C65="","",SUMIF('TK COITHI KTHP va Thi TN'!A:A,C65,'TK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J65" s="16" t="str">
        <f>IF(C65="","",SUMIF('TK COITHI KTHP va Thi TN'!B:B,C65,'TK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K65" s="16" t="str">
        <f>IF(C65="","",SUMIF(#REF!,C65,#REF!)+SUMIF(#REF!,C65,#REF!)+SUMIF(#REF!,C65,#REF!)+SUMIF(#REF!,C65,#REF!))</f>
        <v/>
      </c>
      <c r="L65" s="16" t="str">
        <f>IF(C65="","",SUMIF(#REF!,C65,#REF!)+SUMIF(#REF!,C65,#REF!)+SUMIF(#REF!,C65,#REF!)+SUMIF(#REF!,C65,#REF!))</f>
        <v/>
      </c>
      <c r="M65" s="17" t="str">
        <f t="shared" si="1"/>
        <v/>
      </c>
      <c r="N65" s="16" t="str">
        <f>IF(C65="","",SUMIF('TK CHAMTHI'!A:A,C65,'TK CHAMTHI'!C:C))</f>
        <v/>
      </c>
      <c r="O65" s="16" t="str">
        <f>IF(C65="","",SUMIF('TK CHAMTHI'!B:B,C65,'TK CHAMTHI'!C:C))</f>
        <v/>
      </c>
      <c r="P65" s="8" t="str">
        <f>IF(C65="","",SUMIF('CHAM NV'!B:B,C65,'CHAM NV'!C:C))</f>
        <v/>
      </c>
      <c r="Q65" s="9" t="str">
        <f t="shared" si="2"/>
        <v/>
      </c>
      <c r="R65" s="16" t="str">
        <f>IF(C65="","",SUMIF('TK CHAMTHI'!J:J,C65,'TK CHAMTHI'!L:L))</f>
        <v/>
      </c>
      <c r="S65" s="16" t="str">
        <f>IF(C65="","",SUMIF('TK CHAMTHI'!K:K,C65,'TK CHAMTHI'!L:L))</f>
        <v/>
      </c>
      <c r="T65" s="8" t="str">
        <f>IF(C65="","",SUMIF('CHAM NV'!E:E,C65,'CHAM NV'!F:F))</f>
        <v/>
      </c>
      <c r="U65" s="9" t="str">
        <f t="shared" si="3"/>
        <v/>
      </c>
      <c r="V65" s="16" t="str">
        <f>IF(C65="","",SUMIF('TK CHAMTHI'!M:M,C65,'TK CHAMTHI'!O:O))</f>
        <v/>
      </c>
      <c r="W65" s="16" t="str">
        <f>IF(C65="","",SUMIF('TK CHAMTHI'!N:N,C65,'TK CHAMTHI'!O:O))</f>
        <v/>
      </c>
      <c r="X65" s="17" t="str">
        <f t="shared" si="4"/>
        <v/>
      </c>
      <c r="Y65" s="16" t="str">
        <f>IF(C65="","",SUMIF('TK CHAMTHI'!S:S,C65,'TK CHAMTHI'!U:U))</f>
        <v/>
      </c>
      <c r="Z65" s="16" t="str">
        <f>IF(C65="","",SUMIF('TK CHAMTHI'!T:T,C65,'TK CHAMTHI'!U:U))</f>
        <v/>
      </c>
      <c r="AA65" s="17" t="str">
        <f t="shared" si="5"/>
        <v/>
      </c>
      <c r="AB65" s="16" t="str">
        <f>IF(C65="","",SUMIF('TK CHAMTHI'!#REF!,C65,'TK CHAMTHI'!#REF!))</f>
        <v/>
      </c>
      <c r="AC65" s="16" t="str">
        <f>IF(C65="","",SUMIF('TK CHAMTHI'!#REF!,C65,'TK CHAMTHI'!#REF!))</f>
        <v/>
      </c>
      <c r="AD65" s="17" t="str">
        <f t="shared" si="6"/>
        <v/>
      </c>
      <c r="AE65" s="17" t="str">
        <f>IF(C65="","",ROUND(SUMIF('QL THI'!G:G,C65,'QL THI'!H:H),1))</f>
        <v/>
      </c>
      <c r="AF65" s="17" t="str">
        <f>IF(C65="","",ROUND(SUMIF('QL THI'!E:E,C65,'QL THI'!F:F),1))</f>
        <v/>
      </c>
      <c r="AG65" s="18" t="str">
        <f t="shared" si="7"/>
        <v/>
      </c>
    </row>
    <row r="66" spans="1:33" s="35" customFormat="1" ht="23.1" customHeight="1">
      <c r="A66" s="12" t="str">
        <f>IF(D66="","",SUBTOTAL(3,$D$11:D66))</f>
        <v/>
      </c>
      <c r="B66" s="19"/>
      <c r="C66" s="20"/>
      <c r="D66" s="13" t="str">
        <f>IF(C66="","",SUMIF('TK DETHI'!A:A,C66,'TK DETHI'!B:B))</f>
        <v/>
      </c>
      <c r="E66" s="14" t="str">
        <f>IF(C66="","",SUMIF('TK DETHI'!C:C,C66,'TK DETHI'!D:D))</f>
        <v/>
      </c>
      <c r="F66" s="14" t="str">
        <f>IF(C66="","",SUMIF('TK DETHI'!I:I,C66,'TK DETHI'!J:J))</f>
        <v/>
      </c>
      <c r="G66" s="14" t="str">
        <f>IF(C66="","",SUMIF('TK DETHI'!O:O,C66,'TK DETHI'!P:P))</f>
        <v/>
      </c>
      <c r="H66" s="15" t="str">
        <f t="shared" si="0"/>
        <v/>
      </c>
      <c r="I66" s="16" t="str">
        <f>IF(C66="","",SUMIF('TK COITHI KTHP va Thi TN'!A:A,C66,'TK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J66" s="16" t="str">
        <f>IF(C66="","",SUMIF('TK COITHI KTHP va Thi TN'!B:B,C66,'TK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K66" s="16" t="str">
        <f>IF(C66="","",SUMIF(#REF!,C66,#REF!)+SUMIF(#REF!,C66,#REF!)+SUMIF(#REF!,C66,#REF!)+SUMIF(#REF!,C66,#REF!))</f>
        <v/>
      </c>
      <c r="L66" s="16" t="str">
        <f>IF(C66="","",SUMIF(#REF!,C66,#REF!)+SUMIF(#REF!,C66,#REF!)+SUMIF(#REF!,C66,#REF!)+SUMIF(#REF!,C66,#REF!))</f>
        <v/>
      </c>
      <c r="M66" s="17" t="str">
        <f t="shared" si="1"/>
        <v/>
      </c>
      <c r="N66" s="16" t="str">
        <f>IF(C66="","",SUMIF('TK CHAMTHI'!A:A,C66,'TK CHAMTHI'!C:C))</f>
        <v/>
      </c>
      <c r="O66" s="16" t="str">
        <f>IF(C66="","",SUMIF('TK CHAMTHI'!B:B,C66,'TK CHAMTHI'!C:C))</f>
        <v/>
      </c>
      <c r="P66" s="8" t="str">
        <f>IF(C66="","",SUMIF('CHAM NV'!B:B,C66,'CHAM NV'!C:C))</f>
        <v/>
      </c>
      <c r="Q66" s="9" t="str">
        <f t="shared" si="2"/>
        <v/>
      </c>
      <c r="R66" s="16" t="str">
        <f>IF(C66="","",SUMIF('TK CHAMTHI'!J:J,C66,'TK CHAMTHI'!L:L))</f>
        <v/>
      </c>
      <c r="S66" s="16" t="str">
        <f>IF(C66="","",SUMIF('TK CHAMTHI'!K:K,C66,'TK CHAMTHI'!L:L))</f>
        <v/>
      </c>
      <c r="T66" s="8" t="str">
        <f>IF(C66="","",SUMIF('CHAM NV'!E:E,C66,'CHAM NV'!F:F))</f>
        <v/>
      </c>
      <c r="U66" s="9" t="str">
        <f t="shared" si="3"/>
        <v/>
      </c>
      <c r="V66" s="16" t="str">
        <f>IF(C66="","",SUMIF('TK CHAMTHI'!M:M,C66,'TK CHAMTHI'!O:O))</f>
        <v/>
      </c>
      <c r="W66" s="16" t="str">
        <f>IF(C66="","",SUMIF('TK CHAMTHI'!N:N,C66,'TK CHAMTHI'!O:O))</f>
        <v/>
      </c>
      <c r="X66" s="17" t="str">
        <f t="shared" si="4"/>
        <v/>
      </c>
      <c r="Y66" s="16" t="str">
        <f>IF(C66="","",SUMIF('TK CHAMTHI'!S:S,C66,'TK CHAMTHI'!U:U))</f>
        <v/>
      </c>
      <c r="Z66" s="16" t="str">
        <f>IF(C66="","",SUMIF('TK CHAMTHI'!T:T,C66,'TK CHAMTHI'!U:U))</f>
        <v/>
      </c>
      <c r="AA66" s="17" t="str">
        <f t="shared" si="5"/>
        <v/>
      </c>
      <c r="AB66" s="16" t="str">
        <f>IF(C66="","",SUMIF('TK CHAMTHI'!#REF!,C66,'TK CHAMTHI'!#REF!))</f>
        <v/>
      </c>
      <c r="AC66" s="16" t="str">
        <f>IF(C66="","",SUMIF('TK CHAMTHI'!#REF!,C66,'TK CHAMTHI'!#REF!))</f>
        <v/>
      </c>
      <c r="AD66" s="17" t="str">
        <f t="shared" si="6"/>
        <v/>
      </c>
      <c r="AE66" s="17" t="str">
        <f>IF(C66="","",ROUND(SUMIF('QL THI'!G:G,C66,'QL THI'!H:H),1))</f>
        <v/>
      </c>
      <c r="AF66" s="17" t="str">
        <f>IF(C66="","",ROUND(SUMIF('QL THI'!E:E,C66,'QL THI'!F:F),1))</f>
        <v/>
      </c>
      <c r="AG66" s="18" t="str">
        <f t="shared" si="7"/>
        <v/>
      </c>
    </row>
    <row r="67" spans="1:33" s="35" customFormat="1" ht="23.1" customHeight="1">
      <c r="A67" s="12" t="str">
        <f>IF(D67="","",SUBTOTAL(3,$D$11:D67))</f>
        <v/>
      </c>
      <c r="B67" s="19"/>
      <c r="C67" s="20"/>
      <c r="D67" s="13" t="str">
        <f>IF(C67="","",SUMIF('TK DETHI'!A:A,C67,'TK DETHI'!B:B))</f>
        <v/>
      </c>
      <c r="E67" s="14" t="str">
        <f>IF(C67="","",SUMIF('TK DETHI'!C:C,C67,'TK DETHI'!D:D))</f>
        <v/>
      </c>
      <c r="F67" s="14" t="str">
        <f>IF(C67="","",SUMIF('TK DETHI'!I:I,C67,'TK DETHI'!J:J))</f>
        <v/>
      </c>
      <c r="G67" s="14" t="str">
        <f>IF(C67="","",SUMIF('TK DETHI'!O:O,C67,'TK DETHI'!P:P))</f>
        <v/>
      </c>
      <c r="H67" s="15" t="str">
        <f t="shared" si="0"/>
        <v/>
      </c>
      <c r="I67" s="16" t="str">
        <f>IF(C67="","",SUMIF('TK COITHI KTHP va Thi TN'!A:A,C67,'TK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J67" s="16" t="str">
        <f>IF(C67="","",SUMIF('TK COITHI KTHP va Thi TN'!B:B,C67,'TK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K67" s="16" t="str">
        <f>IF(C67="","",SUMIF(#REF!,C67,#REF!)+SUMIF(#REF!,C67,#REF!)+SUMIF(#REF!,C67,#REF!)+SUMIF(#REF!,C67,#REF!))</f>
        <v/>
      </c>
      <c r="L67" s="16" t="str">
        <f>IF(C67="","",SUMIF(#REF!,C67,#REF!)+SUMIF(#REF!,C67,#REF!)+SUMIF(#REF!,C67,#REF!)+SUMIF(#REF!,C67,#REF!))</f>
        <v/>
      </c>
      <c r="M67" s="17" t="str">
        <f t="shared" si="1"/>
        <v/>
      </c>
      <c r="N67" s="16" t="str">
        <f>IF(C67="","",SUMIF('TK CHAMTHI'!A:A,C67,'TK CHAMTHI'!C:C))</f>
        <v/>
      </c>
      <c r="O67" s="16" t="str">
        <f>IF(C67="","",SUMIF('TK CHAMTHI'!B:B,C67,'TK CHAMTHI'!C:C))</f>
        <v/>
      </c>
      <c r="P67" s="8" t="str">
        <f>IF(C67="","",SUMIF('CHAM NV'!B:B,C67,'CHAM NV'!C:C))</f>
        <v/>
      </c>
      <c r="Q67" s="9" t="str">
        <f t="shared" si="2"/>
        <v/>
      </c>
      <c r="R67" s="16" t="str">
        <f>IF(C67="","",SUMIF('TK CHAMTHI'!J:J,C67,'TK CHAMTHI'!L:L))</f>
        <v/>
      </c>
      <c r="S67" s="16" t="str">
        <f>IF(C67="","",SUMIF('TK CHAMTHI'!K:K,C67,'TK CHAMTHI'!L:L))</f>
        <v/>
      </c>
      <c r="T67" s="8" t="str">
        <f>IF(C67="","",SUMIF('CHAM NV'!E:E,C67,'CHAM NV'!F:F))</f>
        <v/>
      </c>
      <c r="U67" s="9" t="str">
        <f t="shared" si="3"/>
        <v/>
      </c>
      <c r="V67" s="16" t="str">
        <f>IF(C67="","",SUMIF('TK CHAMTHI'!M:M,C67,'TK CHAMTHI'!O:O))</f>
        <v/>
      </c>
      <c r="W67" s="16" t="str">
        <f>IF(C67="","",SUMIF('TK CHAMTHI'!N:N,C67,'TK CHAMTHI'!O:O))</f>
        <v/>
      </c>
      <c r="X67" s="17" t="str">
        <f t="shared" si="4"/>
        <v/>
      </c>
      <c r="Y67" s="16" t="str">
        <f>IF(C67="","",SUMIF('TK CHAMTHI'!S:S,C67,'TK CHAMTHI'!U:U))</f>
        <v/>
      </c>
      <c r="Z67" s="16" t="str">
        <f>IF(C67="","",SUMIF('TK CHAMTHI'!T:T,C67,'TK CHAMTHI'!U:U))</f>
        <v/>
      </c>
      <c r="AA67" s="17" t="str">
        <f t="shared" si="5"/>
        <v/>
      </c>
      <c r="AB67" s="16" t="str">
        <f>IF(C67="","",SUMIF('TK CHAMTHI'!#REF!,C67,'TK CHAMTHI'!#REF!))</f>
        <v/>
      </c>
      <c r="AC67" s="16" t="str">
        <f>IF(C67="","",SUMIF('TK CHAMTHI'!#REF!,C67,'TK CHAMTHI'!#REF!))</f>
        <v/>
      </c>
      <c r="AD67" s="17" t="str">
        <f t="shared" si="6"/>
        <v/>
      </c>
      <c r="AE67" s="17" t="str">
        <f>IF(C67="","",ROUND(SUMIF('QL THI'!G:G,C67,'QL THI'!H:H),1))</f>
        <v/>
      </c>
      <c r="AF67" s="17" t="str">
        <f>IF(C67="","",ROUND(SUMIF('QL THI'!E:E,C67,'QL THI'!F:F),1))</f>
        <v/>
      </c>
      <c r="AG67" s="18" t="str">
        <f t="shared" si="7"/>
        <v/>
      </c>
    </row>
    <row r="68" spans="1:33" s="35" customFormat="1" ht="23.1" customHeight="1">
      <c r="A68" s="12" t="str">
        <f>IF(D68="","",SUBTOTAL(3,$D$11:D68))</f>
        <v/>
      </c>
      <c r="B68" s="19"/>
      <c r="C68" s="20"/>
      <c r="D68" s="13" t="str">
        <f>IF(C68="","",SUMIF('TK DETHI'!A:A,C68,'TK DETHI'!B:B))</f>
        <v/>
      </c>
      <c r="E68" s="14" t="str">
        <f>IF(C68="","",SUMIF('TK DETHI'!C:C,C68,'TK DETHI'!D:D))</f>
        <v/>
      </c>
      <c r="F68" s="14" t="str">
        <f>IF(C68="","",SUMIF('TK DETHI'!I:I,C68,'TK DETHI'!J:J))</f>
        <v/>
      </c>
      <c r="G68" s="14" t="str">
        <f>IF(C68="","",SUMIF('TK DETHI'!O:O,C68,'TK DETHI'!P:P))</f>
        <v/>
      </c>
      <c r="H68" s="15" t="str">
        <f t="shared" si="0"/>
        <v/>
      </c>
      <c r="I68" s="16" t="str">
        <f>IF(C68="","",SUMIF('TK COITHI KTHP va Thi TN'!A:A,C68,'TK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J68" s="16" t="str">
        <f>IF(C68="","",SUMIF('TK COITHI KTHP va Thi TN'!B:B,C68,'TK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K68" s="16" t="str">
        <f>IF(C68="","",SUMIF(#REF!,C68,#REF!)+SUMIF(#REF!,C68,#REF!)+SUMIF(#REF!,C68,#REF!)+SUMIF(#REF!,C68,#REF!))</f>
        <v/>
      </c>
      <c r="L68" s="16" t="str">
        <f>IF(C68="","",SUMIF(#REF!,C68,#REF!)+SUMIF(#REF!,C68,#REF!)+SUMIF(#REF!,C68,#REF!)+SUMIF(#REF!,C68,#REF!))</f>
        <v/>
      </c>
      <c r="M68" s="17" t="str">
        <f t="shared" si="1"/>
        <v/>
      </c>
      <c r="N68" s="16" t="str">
        <f>IF(C68="","",SUMIF('TK CHAMTHI'!A:A,C68,'TK CHAMTHI'!C:C))</f>
        <v/>
      </c>
      <c r="O68" s="16" t="str">
        <f>IF(C68="","",SUMIF('TK CHAMTHI'!B:B,C68,'TK CHAMTHI'!C:C))</f>
        <v/>
      </c>
      <c r="P68" s="8" t="str">
        <f>IF(C68="","",SUMIF('CHAM NV'!B:B,C68,'CHAM NV'!C:C))</f>
        <v/>
      </c>
      <c r="Q68" s="9" t="str">
        <f t="shared" si="2"/>
        <v/>
      </c>
      <c r="R68" s="16" t="str">
        <f>IF(C68="","",SUMIF('TK CHAMTHI'!J:J,C68,'TK CHAMTHI'!L:L))</f>
        <v/>
      </c>
      <c r="S68" s="16" t="str">
        <f>IF(C68="","",SUMIF('TK CHAMTHI'!K:K,C68,'TK CHAMTHI'!L:L))</f>
        <v/>
      </c>
      <c r="T68" s="8" t="str">
        <f>IF(C68="","",SUMIF('CHAM NV'!E:E,C68,'CHAM NV'!F:F))</f>
        <v/>
      </c>
      <c r="U68" s="9" t="str">
        <f t="shared" si="3"/>
        <v/>
      </c>
      <c r="V68" s="16" t="str">
        <f>IF(C68="","",SUMIF('TK CHAMTHI'!M:M,C68,'TK CHAMTHI'!O:O))</f>
        <v/>
      </c>
      <c r="W68" s="16" t="str">
        <f>IF(C68="","",SUMIF('TK CHAMTHI'!N:N,C68,'TK CHAMTHI'!O:O))</f>
        <v/>
      </c>
      <c r="X68" s="17" t="str">
        <f t="shared" si="4"/>
        <v/>
      </c>
      <c r="Y68" s="16" t="str">
        <f>IF(C68="","",SUMIF('TK CHAMTHI'!S:S,C68,'TK CHAMTHI'!U:U))</f>
        <v/>
      </c>
      <c r="Z68" s="16" t="str">
        <f>IF(C68="","",SUMIF('TK CHAMTHI'!T:T,C68,'TK CHAMTHI'!U:U))</f>
        <v/>
      </c>
      <c r="AA68" s="17" t="str">
        <f t="shared" si="5"/>
        <v/>
      </c>
      <c r="AB68" s="16" t="str">
        <f>IF(C68="","",SUMIF('TK CHAMTHI'!#REF!,C68,'TK CHAMTHI'!#REF!))</f>
        <v/>
      </c>
      <c r="AC68" s="16" t="str">
        <f>IF(C68="","",SUMIF('TK CHAMTHI'!#REF!,C68,'TK CHAMTHI'!#REF!))</f>
        <v/>
      </c>
      <c r="AD68" s="17" t="str">
        <f t="shared" si="6"/>
        <v/>
      </c>
      <c r="AE68" s="17" t="str">
        <f>IF(C68="","",ROUND(SUMIF('QL THI'!G:G,C68,'QL THI'!H:H),1))</f>
        <v/>
      </c>
      <c r="AF68" s="17" t="str">
        <f>IF(C68="","",ROUND(SUMIF('QL THI'!E:E,C68,'QL THI'!F:F),1))</f>
        <v/>
      </c>
      <c r="AG68" s="18" t="str">
        <f t="shared" si="7"/>
        <v/>
      </c>
    </row>
    <row r="69" spans="1:33" s="35" customFormat="1" ht="23.1" customHeight="1">
      <c r="A69" s="12" t="str">
        <f>IF(D69="","",SUBTOTAL(3,$D$11:D69))</f>
        <v/>
      </c>
      <c r="B69" s="19"/>
      <c r="C69" s="20"/>
      <c r="D69" s="13" t="str">
        <f>IF(C69="","",SUMIF('TK DETHI'!A:A,C69,'TK DETHI'!B:B))</f>
        <v/>
      </c>
      <c r="E69" s="14" t="str">
        <f>IF(C69="","",SUMIF('TK DETHI'!C:C,C69,'TK DETHI'!D:D))</f>
        <v/>
      </c>
      <c r="F69" s="14" t="str">
        <f>IF(C69="","",SUMIF('TK DETHI'!I:I,C69,'TK DETHI'!J:J))</f>
        <v/>
      </c>
      <c r="G69" s="14" t="str">
        <f>IF(C69="","",SUMIF('TK DETHI'!O:O,C69,'TK DETHI'!P:P))</f>
        <v/>
      </c>
      <c r="H69" s="15" t="str">
        <f t="shared" si="0"/>
        <v/>
      </c>
      <c r="I69" s="16" t="str">
        <f>IF(C69="","",SUMIF('TK COITHI KTHP va Thi TN'!A:A,C69,'TK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J69" s="16" t="str">
        <f>IF(C69="","",SUMIF('TK COITHI KTHP va Thi TN'!B:B,C69,'TK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K69" s="16" t="str">
        <f>IF(C69="","",SUMIF(#REF!,C69,#REF!)+SUMIF(#REF!,C69,#REF!)+SUMIF(#REF!,C69,#REF!)+SUMIF(#REF!,C69,#REF!))</f>
        <v/>
      </c>
      <c r="L69" s="16" t="str">
        <f>IF(C69="","",SUMIF(#REF!,C69,#REF!)+SUMIF(#REF!,C69,#REF!)+SUMIF(#REF!,C69,#REF!)+SUMIF(#REF!,C69,#REF!))</f>
        <v/>
      </c>
      <c r="M69" s="17" t="str">
        <f t="shared" si="1"/>
        <v/>
      </c>
      <c r="N69" s="16" t="str">
        <f>IF(C69="","",SUMIF('TK CHAMTHI'!A:A,C69,'TK CHAMTHI'!C:C))</f>
        <v/>
      </c>
      <c r="O69" s="16" t="str">
        <f>IF(C69="","",SUMIF('TK CHAMTHI'!B:B,C69,'TK CHAMTHI'!C:C))</f>
        <v/>
      </c>
      <c r="P69" s="8" t="str">
        <f>IF(C69="","",SUMIF('CHAM NV'!B:B,C69,'CHAM NV'!C:C))</f>
        <v/>
      </c>
      <c r="Q69" s="9" t="str">
        <f t="shared" si="2"/>
        <v/>
      </c>
      <c r="R69" s="16" t="str">
        <f>IF(C69="","",SUMIF('TK CHAMTHI'!J:J,C69,'TK CHAMTHI'!L:L))</f>
        <v/>
      </c>
      <c r="S69" s="16" t="str">
        <f>IF(C69="","",SUMIF('TK CHAMTHI'!K:K,C69,'TK CHAMTHI'!L:L))</f>
        <v/>
      </c>
      <c r="T69" s="8" t="str">
        <f>IF(C69="","",SUMIF('CHAM NV'!E:E,C69,'CHAM NV'!F:F))</f>
        <v/>
      </c>
      <c r="U69" s="9" t="str">
        <f t="shared" si="3"/>
        <v/>
      </c>
      <c r="V69" s="16" t="str">
        <f>IF(C69="","",SUMIF('TK CHAMTHI'!M:M,C69,'TK CHAMTHI'!O:O))</f>
        <v/>
      </c>
      <c r="W69" s="16" t="str">
        <f>IF(C69="","",SUMIF('TK CHAMTHI'!N:N,C69,'TK CHAMTHI'!O:O))</f>
        <v/>
      </c>
      <c r="X69" s="17" t="str">
        <f t="shared" si="4"/>
        <v/>
      </c>
      <c r="Y69" s="16" t="str">
        <f>IF(C69="","",SUMIF('TK CHAMTHI'!S:S,C69,'TK CHAMTHI'!U:U))</f>
        <v/>
      </c>
      <c r="Z69" s="16" t="str">
        <f>IF(C69="","",SUMIF('TK CHAMTHI'!T:T,C69,'TK CHAMTHI'!U:U))</f>
        <v/>
      </c>
      <c r="AA69" s="17" t="str">
        <f t="shared" si="5"/>
        <v/>
      </c>
      <c r="AB69" s="16" t="str">
        <f>IF(C69="","",SUMIF('TK CHAMTHI'!#REF!,C69,'TK CHAMTHI'!#REF!))</f>
        <v/>
      </c>
      <c r="AC69" s="16" t="str">
        <f>IF(C69="","",SUMIF('TK CHAMTHI'!#REF!,C69,'TK CHAMTHI'!#REF!))</f>
        <v/>
      </c>
      <c r="AD69" s="17" t="str">
        <f t="shared" si="6"/>
        <v/>
      </c>
      <c r="AE69" s="17" t="str">
        <f>IF(C69="","",ROUND(SUMIF('QL THI'!G:G,C69,'QL THI'!H:H),1))</f>
        <v/>
      </c>
      <c r="AF69" s="17" t="str">
        <f>IF(C69="","",ROUND(SUMIF('QL THI'!E:E,C69,'QL THI'!F:F),1))</f>
        <v/>
      </c>
      <c r="AG69" s="18" t="str">
        <f t="shared" si="7"/>
        <v/>
      </c>
    </row>
    <row r="70" spans="1:33" s="35" customFormat="1" ht="23.1" customHeight="1">
      <c r="A70" s="12" t="str">
        <f>IF(D70="","",SUBTOTAL(3,$D$11:D70))</f>
        <v/>
      </c>
      <c r="B70" s="19"/>
      <c r="C70" s="20"/>
      <c r="D70" s="13" t="str">
        <f>IF(C70="","",SUMIF('TK DETHI'!A:A,C70,'TK DETHI'!B:B))</f>
        <v/>
      </c>
      <c r="E70" s="14" t="str">
        <f>IF(C70="","",SUMIF('TK DETHI'!C:C,C70,'TK DETHI'!D:D))</f>
        <v/>
      </c>
      <c r="F70" s="14" t="str">
        <f>IF(C70="","",SUMIF('TK DETHI'!I:I,C70,'TK DETHI'!J:J))</f>
        <v/>
      </c>
      <c r="G70" s="14" t="str">
        <f>IF(C70="","",SUMIF('TK DETHI'!O:O,C70,'TK DETHI'!P:P))</f>
        <v/>
      </c>
      <c r="H70" s="15" t="str">
        <f t="shared" si="0"/>
        <v/>
      </c>
      <c r="I70" s="16" t="str">
        <f>IF(C70="","",SUMIF('TK COITHI KTHP va Thi TN'!A:A,C70,'TK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J70" s="16" t="str">
        <f>IF(C70="","",SUMIF('TK COITHI KTHP va Thi TN'!B:B,C70,'TK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K70" s="16" t="str">
        <f>IF(C70="","",SUMIF(#REF!,C70,#REF!)+SUMIF(#REF!,C70,#REF!)+SUMIF(#REF!,C70,#REF!)+SUMIF(#REF!,C70,#REF!))</f>
        <v/>
      </c>
      <c r="L70" s="16" t="str">
        <f>IF(C70="","",SUMIF(#REF!,C70,#REF!)+SUMIF(#REF!,C70,#REF!)+SUMIF(#REF!,C70,#REF!)+SUMIF(#REF!,C70,#REF!))</f>
        <v/>
      </c>
      <c r="M70" s="17" t="str">
        <f t="shared" si="1"/>
        <v/>
      </c>
      <c r="N70" s="16" t="str">
        <f>IF(C70="","",SUMIF('TK CHAMTHI'!A:A,C70,'TK CHAMTHI'!C:C))</f>
        <v/>
      </c>
      <c r="O70" s="16" t="str">
        <f>IF(C70="","",SUMIF('TK CHAMTHI'!B:B,C70,'TK CHAMTHI'!C:C))</f>
        <v/>
      </c>
      <c r="P70" s="8" t="str">
        <f>IF(C70="","",SUMIF('CHAM NV'!B:B,C70,'CHAM NV'!C:C))</f>
        <v/>
      </c>
      <c r="Q70" s="9" t="str">
        <f t="shared" si="2"/>
        <v/>
      </c>
      <c r="R70" s="16" t="str">
        <f>IF(C70="","",SUMIF('TK CHAMTHI'!J:J,C70,'TK CHAMTHI'!L:L))</f>
        <v/>
      </c>
      <c r="S70" s="16" t="str">
        <f>IF(C70="","",SUMIF('TK CHAMTHI'!K:K,C70,'TK CHAMTHI'!L:L))</f>
        <v/>
      </c>
      <c r="T70" s="8" t="str">
        <f>IF(C70="","",SUMIF('CHAM NV'!E:E,C70,'CHAM NV'!F:F))</f>
        <v/>
      </c>
      <c r="U70" s="9" t="str">
        <f t="shared" si="3"/>
        <v/>
      </c>
      <c r="V70" s="16" t="str">
        <f>IF(C70="","",SUMIF('TK CHAMTHI'!M:M,C70,'TK CHAMTHI'!O:O))</f>
        <v/>
      </c>
      <c r="W70" s="16" t="str">
        <f>IF(C70="","",SUMIF('TK CHAMTHI'!N:N,C70,'TK CHAMTHI'!O:O))</f>
        <v/>
      </c>
      <c r="X70" s="17" t="str">
        <f t="shared" si="4"/>
        <v/>
      </c>
      <c r="Y70" s="16" t="str">
        <f>IF(C70="","",SUMIF('TK CHAMTHI'!S:S,C70,'TK CHAMTHI'!U:U))</f>
        <v/>
      </c>
      <c r="Z70" s="16" t="str">
        <f>IF(C70="","",SUMIF('TK CHAMTHI'!T:T,C70,'TK CHAMTHI'!U:U))</f>
        <v/>
      </c>
      <c r="AA70" s="17" t="str">
        <f t="shared" si="5"/>
        <v/>
      </c>
      <c r="AB70" s="16" t="str">
        <f>IF(C70="","",SUMIF('TK CHAMTHI'!#REF!,C70,'TK CHAMTHI'!#REF!))</f>
        <v/>
      </c>
      <c r="AC70" s="16" t="str">
        <f>IF(C70="","",SUMIF('TK CHAMTHI'!#REF!,C70,'TK CHAMTHI'!#REF!))</f>
        <v/>
      </c>
      <c r="AD70" s="17" t="str">
        <f t="shared" si="6"/>
        <v/>
      </c>
      <c r="AE70" s="17" t="str">
        <f>IF(C70="","",ROUND(SUMIF('QL THI'!G:G,C70,'QL THI'!H:H),1))</f>
        <v/>
      </c>
      <c r="AF70" s="17" t="str">
        <f>IF(C70="","",ROUND(SUMIF('QL THI'!E:E,C70,'QL THI'!F:F),1))</f>
        <v/>
      </c>
      <c r="AG70" s="18" t="str">
        <f t="shared" si="7"/>
        <v/>
      </c>
    </row>
    <row r="71" spans="1:33" s="35" customFormat="1" ht="23.1" customHeight="1">
      <c r="A71" s="12" t="str">
        <f>IF(D71="","",SUBTOTAL(3,$D$11:D71))</f>
        <v/>
      </c>
      <c r="B71" s="19"/>
      <c r="C71" s="20"/>
      <c r="D71" s="13" t="str">
        <f>IF(C71="","",SUMIF('TK DETHI'!A:A,C71,'TK DETHI'!B:B))</f>
        <v/>
      </c>
      <c r="E71" s="14" t="str">
        <f>IF(C71="","",SUMIF('TK DETHI'!C:C,C71,'TK DETHI'!D:D))</f>
        <v/>
      </c>
      <c r="F71" s="14" t="str">
        <f>IF(C71="","",SUMIF('TK DETHI'!I:I,C71,'TK DETHI'!J:J))</f>
        <v/>
      </c>
      <c r="G71" s="14" t="str">
        <f>IF(C71="","",SUMIF('TK DETHI'!O:O,C71,'TK DETHI'!P:P))</f>
        <v/>
      </c>
      <c r="H71" s="15" t="str">
        <f t="shared" si="0"/>
        <v/>
      </c>
      <c r="I71" s="16" t="str">
        <f>IF(C71="","",SUMIF('TK COITHI KTHP va Thi TN'!A:A,C71,'TK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J71" s="16" t="str">
        <f>IF(C71="","",SUMIF('TK COITHI KTHP va Thi TN'!B:B,C71,'TK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K71" s="16" t="str">
        <f>IF(C71="","",SUMIF(#REF!,C71,#REF!)+SUMIF(#REF!,C71,#REF!)+SUMIF(#REF!,C71,#REF!)+SUMIF(#REF!,C71,#REF!))</f>
        <v/>
      </c>
      <c r="L71" s="16" t="str">
        <f>IF(C71="","",SUMIF(#REF!,C71,#REF!)+SUMIF(#REF!,C71,#REF!)+SUMIF(#REF!,C71,#REF!)+SUMIF(#REF!,C71,#REF!))</f>
        <v/>
      </c>
      <c r="M71" s="17" t="str">
        <f t="shared" si="1"/>
        <v/>
      </c>
      <c r="N71" s="16" t="str">
        <f>IF(C71="","",SUMIF('TK CHAMTHI'!A:A,C71,'TK CHAMTHI'!C:C))</f>
        <v/>
      </c>
      <c r="O71" s="16" t="str">
        <f>IF(C71="","",SUMIF('TK CHAMTHI'!B:B,C71,'TK CHAMTHI'!C:C))</f>
        <v/>
      </c>
      <c r="P71" s="8" t="str">
        <f>IF(C71="","",SUMIF('CHAM NV'!B:B,C71,'CHAM NV'!C:C))</f>
        <v/>
      </c>
      <c r="Q71" s="9" t="str">
        <f t="shared" si="2"/>
        <v/>
      </c>
      <c r="R71" s="16" t="str">
        <f>IF(C71="","",SUMIF('TK CHAMTHI'!J:J,C71,'TK CHAMTHI'!L:L))</f>
        <v/>
      </c>
      <c r="S71" s="16" t="str">
        <f>IF(C71="","",SUMIF('TK CHAMTHI'!K:K,C71,'TK CHAMTHI'!L:L))</f>
        <v/>
      </c>
      <c r="T71" s="8" t="str">
        <f>IF(C71="","",SUMIF('CHAM NV'!E:E,C71,'CHAM NV'!F:F))</f>
        <v/>
      </c>
      <c r="U71" s="9" t="str">
        <f t="shared" si="3"/>
        <v/>
      </c>
      <c r="V71" s="16" t="str">
        <f>IF(C71="","",SUMIF('TK CHAMTHI'!M:M,C71,'TK CHAMTHI'!O:O))</f>
        <v/>
      </c>
      <c r="W71" s="16" t="str">
        <f>IF(C71="","",SUMIF('TK CHAMTHI'!N:N,C71,'TK CHAMTHI'!O:O))</f>
        <v/>
      </c>
      <c r="X71" s="17" t="str">
        <f t="shared" si="4"/>
        <v/>
      </c>
      <c r="Y71" s="16" t="str">
        <f>IF(C71="","",SUMIF('TK CHAMTHI'!S:S,C71,'TK CHAMTHI'!U:U))</f>
        <v/>
      </c>
      <c r="Z71" s="16" t="str">
        <f>IF(C71="","",SUMIF('TK CHAMTHI'!T:T,C71,'TK CHAMTHI'!U:U))</f>
        <v/>
      </c>
      <c r="AA71" s="17" t="str">
        <f t="shared" si="5"/>
        <v/>
      </c>
      <c r="AB71" s="16" t="str">
        <f>IF(C71="","",SUMIF('TK CHAMTHI'!#REF!,C71,'TK CHAMTHI'!#REF!))</f>
        <v/>
      </c>
      <c r="AC71" s="16" t="str">
        <f>IF(C71="","",SUMIF('TK CHAMTHI'!#REF!,C71,'TK CHAMTHI'!#REF!))</f>
        <v/>
      </c>
      <c r="AD71" s="17" t="str">
        <f t="shared" si="6"/>
        <v/>
      </c>
      <c r="AE71" s="17" t="str">
        <f>IF(C71="","",ROUND(SUMIF('QL THI'!G:G,C71,'QL THI'!H:H),1))</f>
        <v/>
      </c>
      <c r="AF71" s="17" t="str">
        <f>IF(C71="","",ROUND(SUMIF('QL THI'!E:E,C71,'QL THI'!F:F),1))</f>
        <v/>
      </c>
      <c r="AG71" s="18" t="str">
        <f t="shared" si="7"/>
        <v/>
      </c>
    </row>
    <row r="72" spans="1:33" s="35" customFormat="1" ht="23.1" customHeight="1">
      <c r="A72" s="12" t="str">
        <f>IF(D72="","",SUBTOTAL(3,$D$11:D72))</f>
        <v/>
      </c>
      <c r="B72" s="19"/>
      <c r="C72" s="20"/>
      <c r="D72" s="13" t="str">
        <f>IF(C72="","",SUMIF('TK DETHI'!A:A,C72,'TK DETHI'!B:B))</f>
        <v/>
      </c>
      <c r="E72" s="14" t="str">
        <f>IF(C72="","",SUMIF('TK DETHI'!C:C,C72,'TK DETHI'!D:D))</f>
        <v/>
      </c>
      <c r="F72" s="14" t="str">
        <f>IF(C72="","",SUMIF('TK DETHI'!I:I,C72,'TK DETHI'!J:J))</f>
        <v/>
      </c>
      <c r="G72" s="14" t="str">
        <f>IF(C72="","",SUMIF('TK DETHI'!O:O,C72,'TK DETHI'!P:P))</f>
        <v/>
      </c>
      <c r="H72" s="15" t="str">
        <f t="shared" si="0"/>
        <v/>
      </c>
      <c r="I72" s="16" t="str">
        <f>IF(C72="","",SUMIF('TK COITHI KTHP va Thi TN'!A:A,C72,'TK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J72" s="16" t="str">
        <f>IF(C72="","",SUMIF('TK COITHI KTHP va Thi TN'!B:B,C72,'TK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K72" s="16" t="str">
        <f>IF(C72="","",SUMIF(#REF!,C72,#REF!)+SUMIF(#REF!,C72,#REF!)+SUMIF(#REF!,C72,#REF!)+SUMIF(#REF!,C72,#REF!))</f>
        <v/>
      </c>
      <c r="L72" s="16" t="str">
        <f>IF(C72="","",SUMIF(#REF!,C72,#REF!)+SUMIF(#REF!,C72,#REF!)+SUMIF(#REF!,C72,#REF!)+SUMIF(#REF!,C72,#REF!))</f>
        <v/>
      </c>
      <c r="M72" s="17" t="str">
        <f t="shared" si="1"/>
        <v/>
      </c>
      <c r="N72" s="16" t="str">
        <f>IF(C72="","",SUMIF('TK CHAMTHI'!A:A,C72,'TK CHAMTHI'!C:C))</f>
        <v/>
      </c>
      <c r="O72" s="16" t="str">
        <f>IF(C72="","",SUMIF('TK CHAMTHI'!B:B,C72,'TK CHAMTHI'!C:C))</f>
        <v/>
      </c>
      <c r="P72" s="8" t="str">
        <f>IF(C72="","",SUMIF('CHAM NV'!B:B,C72,'CHAM NV'!C:C))</f>
        <v/>
      </c>
      <c r="Q72" s="9" t="str">
        <f t="shared" si="2"/>
        <v/>
      </c>
      <c r="R72" s="16" t="str">
        <f>IF(C72="","",SUMIF('TK CHAMTHI'!J:J,C72,'TK CHAMTHI'!L:L))</f>
        <v/>
      </c>
      <c r="S72" s="16" t="str">
        <f>IF(C72="","",SUMIF('TK CHAMTHI'!K:K,C72,'TK CHAMTHI'!L:L))</f>
        <v/>
      </c>
      <c r="T72" s="8" t="str">
        <f>IF(C72="","",SUMIF('CHAM NV'!E:E,C72,'CHAM NV'!F:F))</f>
        <v/>
      </c>
      <c r="U72" s="9" t="str">
        <f t="shared" si="3"/>
        <v/>
      </c>
      <c r="V72" s="16" t="str">
        <f>IF(C72="","",SUMIF('TK CHAMTHI'!M:M,C72,'TK CHAMTHI'!O:O))</f>
        <v/>
      </c>
      <c r="W72" s="16" t="str">
        <f>IF(C72="","",SUMIF('TK CHAMTHI'!N:N,C72,'TK CHAMTHI'!O:O))</f>
        <v/>
      </c>
      <c r="X72" s="17" t="str">
        <f t="shared" si="4"/>
        <v/>
      </c>
      <c r="Y72" s="16" t="str">
        <f>IF(C72="","",SUMIF('TK CHAMTHI'!S:S,C72,'TK CHAMTHI'!U:U))</f>
        <v/>
      </c>
      <c r="Z72" s="16" t="str">
        <f>IF(C72="","",SUMIF('TK CHAMTHI'!T:T,C72,'TK CHAMTHI'!U:U))</f>
        <v/>
      </c>
      <c r="AA72" s="17" t="str">
        <f t="shared" si="5"/>
        <v/>
      </c>
      <c r="AB72" s="16" t="str">
        <f>IF(C72="","",SUMIF('TK CHAMTHI'!#REF!,C72,'TK CHAMTHI'!#REF!))</f>
        <v/>
      </c>
      <c r="AC72" s="16" t="str">
        <f>IF(C72="","",SUMIF('TK CHAMTHI'!#REF!,C72,'TK CHAMTHI'!#REF!))</f>
        <v/>
      </c>
      <c r="AD72" s="17" t="str">
        <f t="shared" si="6"/>
        <v/>
      </c>
      <c r="AE72" s="17" t="str">
        <f>IF(C72="","",ROUND(SUMIF('QL THI'!G:G,C72,'QL THI'!H:H),1))</f>
        <v/>
      </c>
      <c r="AF72" s="17" t="str">
        <f>IF(C72="","",ROUND(SUMIF('QL THI'!E:E,C72,'QL THI'!F:F),1))</f>
        <v/>
      </c>
      <c r="AG72" s="18" t="str">
        <f t="shared" si="7"/>
        <v/>
      </c>
    </row>
    <row r="73" spans="1:33" s="35" customFormat="1" ht="23.1" customHeight="1">
      <c r="A73" s="12" t="str">
        <f>IF(D73="","",SUBTOTAL(3,$D$11:D73))</f>
        <v/>
      </c>
      <c r="B73" s="19"/>
      <c r="C73" s="20"/>
      <c r="D73" s="13" t="str">
        <f>IF(C73="","",SUMIF('TK DETHI'!A:A,C73,'TK DETHI'!B:B))</f>
        <v/>
      </c>
      <c r="E73" s="14" t="str">
        <f>IF(C73="","",SUMIF('TK DETHI'!C:C,C73,'TK DETHI'!D:D))</f>
        <v/>
      </c>
      <c r="F73" s="14" t="str">
        <f>IF(C73="","",SUMIF('TK DETHI'!I:I,C73,'TK DETHI'!J:J))</f>
        <v/>
      </c>
      <c r="G73" s="14" t="str">
        <f>IF(C73="","",SUMIF('TK DETHI'!O:O,C73,'TK DETHI'!P:P))</f>
        <v/>
      </c>
      <c r="H73" s="15" t="str">
        <f t="shared" si="0"/>
        <v/>
      </c>
      <c r="I73" s="16" t="str">
        <f>IF(C73="","",SUMIF('TK COITHI KTHP va Thi TN'!A:A,C73,'TK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J73" s="16" t="str">
        <f>IF(C73="","",SUMIF('TK COITHI KTHP va Thi TN'!B:B,C73,'TK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K73" s="16" t="str">
        <f>IF(C73="","",SUMIF(#REF!,C73,#REF!)+SUMIF(#REF!,C73,#REF!)+SUMIF(#REF!,C73,#REF!)+SUMIF(#REF!,C73,#REF!))</f>
        <v/>
      </c>
      <c r="L73" s="16" t="str">
        <f>IF(C73="","",SUMIF(#REF!,C73,#REF!)+SUMIF(#REF!,C73,#REF!)+SUMIF(#REF!,C73,#REF!)+SUMIF(#REF!,C73,#REF!))</f>
        <v/>
      </c>
      <c r="M73" s="17" t="str">
        <f t="shared" si="1"/>
        <v/>
      </c>
      <c r="N73" s="16" t="str">
        <f>IF(C73="","",SUMIF('TK CHAMTHI'!A:A,C73,'TK CHAMTHI'!C:C))</f>
        <v/>
      </c>
      <c r="O73" s="16" t="str">
        <f>IF(C73="","",SUMIF('TK CHAMTHI'!B:B,C73,'TK CHAMTHI'!C:C))</f>
        <v/>
      </c>
      <c r="P73" s="8" t="str">
        <f>IF(C73="","",SUMIF('CHAM NV'!B:B,C73,'CHAM NV'!C:C))</f>
        <v/>
      </c>
      <c r="Q73" s="9" t="str">
        <f t="shared" si="2"/>
        <v/>
      </c>
      <c r="R73" s="16" t="str">
        <f>IF(C73="","",SUMIF('TK CHAMTHI'!J:J,C73,'TK CHAMTHI'!L:L))</f>
        <v/>
      </c>
      <c r="S73" s="16" t="str">
        <f>IF(C73="","",SUMIF('TK CHAMTHI'!K:K,C73,'TK CHAMTHI'!L:L))</f>
        <v/>
      </c>
      <c r="T73" s="8" t="str">
        <f>IF(C73="","",SUMIF('CHAM NV'!E:E,C73,'CHAM NV'!F:F))</f>
        <v/>
      </c>
      <c r="U73" s="9" t="str">
        <f t="shared" si="3"/>
        <v/>
      </c>
      <c r="V73" s="16" t="str">
        <f>IF(C73="","",SUMIF('TK CHAMTHI'!M:M,C73,'TK CHAMTHI'!O:O))</f>
        <v/>
      </c>
      <c r="W73" s="16" t="str">
        <f>IF(C73="","",SUMIF('TK CHAMTHI'!N:N,C73,'TK CHAMTHI'!O:O))</f>
        <v/>
      </c>
      <c r="X73" s="17" t="str">
        <f t="shared" si="4"/>
        <v/>
      </c>
      <c r="Y73" s="16" t="str">
        <f>IF(C73="","",SUMIF('TK CHAMTHI'!S:S,C73,'TK CHAMTHI'!U:U))</f>
        <v/>
      </c>
      <c r="Z73" s="16" t="str">
        <f>IF(C73="","",SUMIF('TK CHAMTHI'!T:T,C73,'TK CHAMTHI'!U:U))</f>
        <v/>
      </c>
      <c r="AA73" s="17" t="str">
        <f t="shared" si="5"/>
        <v/>
      </c>
      <c r="AB73" s="16" t="str">
        <f>IF(C73="","",SUMIF('TK CHAMTHI'!#REF!,C73,'TK CHAMTHI'!#REF!))</f>
        <v/>
      </c>
      <c r="AC73" s="16" t="str">
        <f>IF(C73="","",SUMIF('TK CHAMTHI'!#REF!,C73,'TK CHAMTHI'!#REF!))</f>
        <v/>
      </c>
      <c r="AD73" s="17" t="str">
        <f t="shared" si="6"/>
        <v/>
      </c>
      <c r="AE73" s="17" t="str">
        <f>IF(C73="","",ROUND(SUMIF('QL THI'!G:G,C73,'QL THI'!H:H),1))</f>
        <v/>
      </c>
      <c r="AF73" s="17" t="str">
        <f>IF(C73="","",ROUND(SUMIF('QL THI'!E:E,C73,'QL THI'!F:F),1))</f>
        <v/>
      </c>
      <c r="AG73" s="18" t="str">
        <f t="shared" si="7"/>
        <v/>
      </c>
    </row>
    <row r="74" spans="1:33" s="35" customFormat="1" ht="23.1" customHeight="1">
      <c r="A74" s="12" t="str">
        <f>IF(D74="","",SUBTOTAL(3,$D$11:D74))</f>
        <v/>
      </c>
      <c r="B74" s="19"/>
      <c r="C74" s="20"/>
      <c r="D74" s="13" t="str">
        <f>IF(C74="","",SUMIF('TK DETHI'!A:A,C74,'TK DETHI'!B:B))</f>
        <v/>
      </c>
      <c r="E74" s="14" t="str">
        <f>IF(C74="","",SUMIF('TK DETHI'!C:C,C74,'TK DETHI'!D:D))</f>
        <v/>
      </c>
      <c r="F74" s="14" t="str">
        <f>IF(C74="","",SUMIF('TK DETHI'!I:I,C74,'TK DETHI'!J:J))</f>
        <v/>
      </c>
      <c r="G74" s="14" t="str">
        <f>IF(C74="","",SUMIF('TK DETHI'!O:O,C74,'TK DETHI'!P:P))</f>
        <v/>
      </c>
      <c r="H74" s="15" t="str">
        <f t="shared" si="0"/>
        <v/>
      </c>
      <c r="I74" s="16" t="str">
        <f>IF(C74="","",SUMIF('TK COITHI KTHP va Thi TN'!A:A,C74,'TK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J74" s="16" t="str">
        <f>IF(C74="","",SUMIF('TK COITHI KTHP va Thi TN'!B:B,C74,'TK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K74" s="16" t="str">
        <f>IF(C74="","",SUMIF(#REF!,C74,#REF!)+SUMIF(#REF!,C74,#REF!)+SUMIF(#REF!,C74,#REF!)+SUMIF(#REF!,C74,#REF!))</f>
        <v/>
      </c>
      <c r="L74" s="16" t="str">
        <f>IF(C74="","",SUMIF(#REF!,C74,#REF!)+SUMIF(#REF!,C74,#REF!)+SUMIF(#REF!,C74,#REF!)+SUMIF(#REF!,C74,#REF!))</f>
        <v/>
      </c>
      <c r="M74" s="17" t="str">
        <f t="shared" si="1"/>
        <v/>
      </c>
      <c r="N74" s="16" t="str">
        <f>IF(C74="","",SUMIF('TK CHAMTHI'!A:A,C74,'TK CHAMTHI'!C:C))</f>
        <v/>
      </c>
      <c r="O74" s="16" t="str">
        <f>IF(C74="","",SUMIF('TK CHAMTHI'!B:B,C74,'TK CHAMTHI'!C:C))</f>
        <v/>
      </c>
      <c r="P74" s="8" t="str">
        <f>IF(C74="","",SUMIF('CHAM NV'!B:B,C74,'CHAM NV'!C:C))</f>
        <v/>
      </c>
      <c r="Q74" s="9" t="str">
        <f t="shared" si="2"/>
        <v/>
      </c>
      <c r="R74" s="16" t="str">
        <f>IF(C74="","",SUMIF('TK CHAMTHI'!J:J,C74,'TK CHAMTHI'!L:L))</f>
        <v/>
      </c>
      <c r="S74" s="16" t="str">
        <f>IF(C74="","",SUMIF('TK CHAMTHI'!K:K,C74,'TK CHAMTHI'!L:L))</f>
        <v/>
      </c>
      <c r="T74" s="8" t="str">
        <f>IF(C74="","",SUMIF('CHAM NV'!E:E,C74,'CHAM NV'!F:F))</f>
        <v/>
      </c>
      <c r="U74" s="9" t="str">
        <f t="shared" si="3"/>
        <v/>
      </c>
      <c r="V74" s="16" t="str">
        <f>IF(C74="","",SUMIF('TK CHAMTHI'!M:M,C74,'TK CHAMTHI'!O:O))</f>
        <v/>
      </c>
      <c r="W74" s="16" t="str">
        <f>IF(C74="","",SUMIF('TK CHAMTHI'!N:N,C74,'TK CHAMTHI'!O:O))</f>
        <v/>
      </c>
      <c r="X74" s="17" t="str">
        <f t="shared" si="4"/>
        <v/>
      </c>
      <c r="Y74" s="16" t="str">
        <f>IF(C74="","",SUMIF('TK CHAMTHI'!S:S,C74,'TK CHAMTHI'!U:U))</f>
        <v/>
      </c>
      <c r="Z74" s="16" t="str">
        <f>IF(C74="","",SUMIF('TK CHAMTHI'!T:T,C74,'TK CHAMTHI'!U:U))</f>
        <v/>
      </c>
      <c r="AA74" s="17" t="str">
        <f t="shared" si="5"/>
        <v/>
      </c>
      <c r="AB74" s="16" t="str">
        <f>IF(C74="","",SUMIF('TK CHAMTHI'!#REF!,C74,'TK CHAMTHI'!#REF!))</f>
        <v/>
      </c>
      <c r="AC74" s="16" t="str">
        <f>IF(C74="","",SUMIF('TK CHAMTHI'!#REF!,C74,'TK CHAMTHI'!#REF!))</f>
        <v/>
      </c>
      <c r="AD74" s="17" t="str">
        <f t="shared" si="6"/>
        <v/>
      </c>
      <c r="AE74" s="17" t="str">
        <f>IF(C74="","",ROUND(SUMIF('QL THI'!G:G,C74,'QL THI'!H:H),1))</f>
        <v/>
      </c>
      <c r="AF74" s="17" t="str">
        <f>IF(C74="","",ROUND(SUMIF('QL THI'!E:E,C74,'QL THI'!F:F),1))</f>
        <v/>
      </c>
      <c r="AG74" s="18" t="str">
        <f t="shared" si="7"/>
        <v/>
      </c>
    </row>
    <row r="75" spans="1:33" s="35" customFormat="1" ht="23.1" customHeight="1">
      <c r="A75" s="12" t="str">
        <f>IF(D75="","",SUBTOTAL(3,$D$11:D75))</f>
        <v/>
      </c>
      <c r="B75" s="19"/>
      <c r="C75" s="20"/>
      <c r="D75" s="13" t="str">
        <f>IF(C75="","",SUMIF('TK DETHI'!A:A,C75,'TK DETHI'!B:B))</f>
        <v/>
      </c>
      <c r="E75" s="14" t="str">
        <f>IF(C75="","",SUMIF('TK DETHI'!C:C,C75,'TK DETHI'!D:D))</f>
        <v/>
      </c>
      <c r="F75" s="14" t="str">
        <f>IF(C75="","",SUMIF('TK DETHI'!I:I,C75,'TK DETHI'!J:J))</f>
        <v/>
      </c>
      <c r="G75" s="14" t="str">
        <f>IF(C75="","",SUMIF('TK DETHI'!O:O,C75,'TK DETHI'!P:P))</f>
        <v/>
      </c>
      <c r="H75" s="15" t="str">
        <f t="shared" si="0"/>
        <v/>
      </c>
      <c r="I75" s="16" t="str">
        <f>IF(C75="","",SUMIF('TK COITHI KTHP va Thi TN'!A:A,C75,'TK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J75" s="16" t="str">
        <f>IF(C75="","",SUMIF('TK COITHI KTHP va Thi TN'!B:B,C75,'TK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K75" s="16" t="str">
        <f>IF(C75="","",SUMIF(#REF!,C75,#REF!)+SUMIF(#REF!,C75,#REF!)+SUMIF(#REF!,C75,#REF!)+SUMIF(#REF!,C75,#REF!))</f>
        <v/>
      </c>
      <c r="L75" s="16" t="str">
        <f>IF(C75="","",SUMIF(#REF!,C75,#REF!)+SUMIF(#REF!,C75,#REF!)+SUMIF(#REF!,C75,#REF!)+SUMIF(#REF!,C75,#REF!))</f>
        <v/>
      </c>
      <c r="M75" s="17" t="str">
        <f t="shared" si="1"/>
        <v/>
      </c>
      <c r="N75" s="16" t="str">
        <f>IF(C75="","",SUMIF('TK CHAMTHI'!A:A,C75,'TK CHAMTHI'!C:C))</f>
        <v/>
      </c>
      <c r="O75" s="16" t="str">
        <f>IF(C75="","",SUMIF('TK CHAMTHI'!B:B,C75,'TK CHAMTHI'!C:C))</f>
        <v/>
      </c>
      <c r="P75" s="8" t="str">
        <f>IF(C75="","",SUMIF('CHAM NV'!B:B,C75,'CHAM NV'!C:C))</f>
        <v/>
      </c>
      <c r="Q75" s="9" t="str">
        <f t="shared" si="2"/>
        <v/>
      </c>
      <c r="R75" s="16" t="str">
        <f>IF(C75="","",SUMIF('TK CHAMTHI'!J:J,C75,'TK CHAMTHI'!L:L))</f>
        <v/>
      </c>
      <c r="S75" s="16" t="str">
        <f>IF(C75="","",SUMIF('TK CHAMTHI'!K:K,C75,'TK CHAMTHI'!L:L))</f>
        <v/>
      </c>
      <c r="T75" s="8" t="str">
        <f>IF(C75="","",SUMIF('CHAM NV'!E:E,C75,'CHAM NV'!F:F))</f>
        <v/>
      </c>
      <c r="U75" s="9" t="str">
        <f t="shared" si="3"/>
        <v/>
      </c>
      <c r="V75" s="16" t="str">
        <f>IF(C75="","",SUMIF('TK CHAMTHI'!M:M,C75,'TK CHAMTHI'!O:O))</f>
        <v/>
      </c>
      <c r="W75" s="16" t="str">
        <f>IF(C75="","",SUMIF('TK CHAMTHI'!N:N,C75,'TK CHAMTHI'!O:O))</f>
        <v/>
      </c>
      <c r="X75" s="17" t="str">
        <f t="shared" si="4"/>
        <v/>
      </c>
      <c r="Y75" s="16" t="str">
        <f>IF(C75="","",SUMIF('TK CHAMTHI'!S:S,C75,'TK CHAMTHI'!U:U))</f>
        <v/>
      </c>
      <c r="Z75" s="16" t="str">
        <f>IF(C75="","",SUMIF('TK CHAMTHI'!T:T,C75,'TK CHAMTHI'!U:U))</f>
        <v/>
      </c>
      <c r="AA75" s="17" t="str">
        <f t="shared" si="5"/>
        <v/>
      </c>
      <c r="AB75" s="16" t="str">
        <f>IF(C75="","",SUMIF('TK CHAMTHI'!#REF!,C75,'TK CHAMTHI'!#REF!))</f>
        <v/>
      </c>
      <c r="AC75" s="16" t="str">
        <f>IF(C75="","",SUMIF('TK CHAMTHI'!#REF!,C75,'TK CHAMTHI'!#REF!))</f>
        <v/>
      </c>
      <c r="AD75" s="17" t="str">
        <f t="shared" si="6"/>
        <v/>
      </c>
      <c r="AE75" s="17" t="str">
        <f>IF(C75="","",ROUND(SUMIF('QL THI'!G:G,C75,'QL THI'!H:H),1))</f>
        <v/>
      </c>
      <c r="AF75" s="17" t="str">
        <f>IF(C75="","",ROUND(SUMIF('QL THI'!E:E,C75,'QL THI'!F:F),1))</f>
        <v/>
      </c>
      <c r="AG75" s="18" t="str">
        <f t="shared" si="7"/>
        <v/>
      </c>
    </row>
    <row r="76" spans="1:33" s="35" customFormat="1" ht="23.1" customHeight="1">
      <c r="A76" s="12" t="str">
        <f>IF(D76="","",SUBTOTAL(3,$D$11:D76))</f>
        <v/>
      </c>
      <c r="B76" s="19"/>
      <c r="C76" s="20"/>
      <c r="D76" s="13" t="str">
        <f>IF(C76="","",SUMIF('TK DETHI'!A:A,C76,'TK DETHI'!B:B))</f>
        <v/>
      </c>
      <c r="E76" s="14" t="str">
        <f>IF(C76="","",SUMIF('TK DETHI'!C:C,C76,'TK DETHI'!D:D))</f>
        <v/>
      </c>
      <c r="F76" s="14" t="str">
        <f>IF(C76="","",SUMIF('TK DETHI'!I:I,C76,'TK DETHI'!J:J))</f>
        <v/>
      </c>
      <c r="G76" s="14" t="str">
        <f>IF(C76="","",SUMIF('TK DETHI'!O:O,C76,'TK DETHI'!P:P))</f>
        <v/>
      </c>
      <c r="H76" s="15" t="str">
        <f t="shared" ref="H76:H80" si="8">IF(C76="","",(D76+E76*2+F76*3+G76*2))</f>
        <v/>
      </c>
      <c r="I76" s="16" t="str">
        <f>IF(C76="","",SUMIF('TK COITHI KTHP va Thi TN'!A:A,C76,'TK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J76" s="16" t="str">
        <f>IF(C76="","",SUMIF('TK COITHI KTHP va Thi TN'!B:B,C76,'TK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K76" s="16" t="str">
        <f>IF(C76="","",SUMIF(#REF!,C76,#REF!)+SUMIF(#REF!,C76,#REF!)+SUMIF(#REF!,C76,#REF!)+SUMIF(#REF!,C76,#REF!))</f>
        <v/>
      </c>
      <c r="L76" s="16" t="str">
        <f>IF(C76="","",SUMIF(#REF!,C76,#REF!)+SUMIF(#REF!,C76,#REF!)+SUMIF(#REF!,C76,#REF!)+SUMIF(#REF!,C76,#REF!))</f>
        <v/>
      </c>
      <c r="M76" s="17" t="str">
        <f t="shared" ref="M76:M80" si="9">IF(C76="","",SUM(I76:L76))</f>
        <v/>
      </c>
      <c r="N76" s="16" t="str">
        <f>IF(C76="","",SUMIF('TK CHAMTHI'!A:A,C76,'TK CHAMTHI'!C:C))</f>
        <v/>
      </c>
      <c r="O76" s="16" t="str">
        <f>IF(C76="","",SUMIF('TK CHAMTHI'!B:B,C76,'TK CHAMTHI'!C:C))</f>
        <v/>
      </c>
      <c r="P76" s="8" t="str">
        <f>IF(C76="","",SUMIF('CHAM NV'!B:B,C76,'CHAM NV'!C:C))</f>
        <v/>
      </c>
      <c r="Q76" s="9" t="str">
        <f t="shared" ref="Q76:Q80" si="10">IF(C76="","",(SUM(N76:O76)-P76)/20)</f>
        <v/>
      </c>
      <c r="R76" s="16" t="str">
        <f>IF(C76="","",SUMIF('TK CHAMTHI'!J:J,C76,'TK CHAMTHI'!L:L))</f>
        <v/>
      </c>
      <c r="S76" s="16" t="str">
        <f>IF(C76="","",SUMIF('TK CHAMTHI'!K:K,C76,'TK CHAMTHI'!L:L))</f>
        <v/>
      </c>
      <c r="T76" s="8" t="str">
        <f>IF(C76="","",SUMIF('CHAM NV'!E:E,C76,'CHAM NV'!F:F))</f>
        <v/>
      </c>
      <c r="U76" s="9" t="str">
        <f t="shared" ref="U76:U80" si="11">IF(C76="","",(SUM(R76:S76)-T76)/10)</f>
        <v/>
      </c>
      <c r="V76" s="16" t="str">
        <f>IF(C76="","",SUMIF('TK CHAMTHI'!M:M,C76,'TK CHAMTHI'!O:O))</f>
        <v/>
      </c>
      <c r="W76" s="16" t="str">
        <f>IF(C76="","",SUMIF('TK CHAMTHI'!N:N,C76,'TK CHAMTHI'!O:O))</f>
        <v/>
      </c>
      <c r="X76" s="17" t="str">
        <f t="shared" ref="X76:X80" si="12">IF(C76="","",SUM(V76:W76)/14)</f>
        <v/>
      </c>
      <c r="Y76" s="16" t="str">
        <f>IF(C76="","",SUMIF('TK CHAMTHI'!S:S,C76,'TK CHAMTHI'!U:U))</f>
        <v/>
      </c>
      <c r="Z76" s="16" t="str">
        <f>IF(C76="","",SUMIF('TK CHAMTHI'!T:T,C76,'TK CHAMTHI'!U:U))</f>
        <v/>
      </c>
      <c r="AA76" s="17" t="str">
        <f t="shared" ref="AA76:AA80" si="13">IF(C76="","",SUM(Y76:Z76)/10)</f>
        <v/>
      </c>
      <c r="AB76" s="16" t="str">
        <f>IF(C76="","",SUMIF('TK CHAMTHI'!#REF!,C76,'TK CHAMTHI'!#REF!))</f>
        <v/>
      </c>
      <c r="AC76" s="16" t="str">
        <f>IF(C76="","",SUMIF('TK CHAMTHI'!#REF!,C76,'TK CHAMTHI'!#REF!))</f>
        <v/>
      </c>
      <c r="AD76" s="17" t="str">
        <f t="shared" ref="AD76:AD80" si="14">IF(C76="","",SUM(AB76:AC76)/20)</f>
        <v/>
      </c>
      <c r="AE76" s="17" t="str">
        <f>IF(C76="","",ROUND(SUMIF('QL THI'!G:G,C76,'QL THI'!H:H),1))</f>
        <v/>
      </c>
      <c r="AF76" s="17" t="str">
        <f>IF(C76="","",ROUND(SUMIF('QL THI'!E:E,C76,'QL THI'!F:F),1))</f>
        <v/>
      </c>
      <c r="AG76" s="18" t="str">
        <f t="shared" ref="AG76:AG80" si="15">IF(C76="","",ROUND(H76+M76+Q76+U76+X76+AA76+AD76+SUM(AE76:AF76),1))</f>
        <v/>
      </c>
    </row>
    <row r="77" spans="1:33" s="35" customFormat="1" ht="23.1" customHeight="1">
      <c r="A77" s="12" t="str">
        <f>IF(D77="","",SUBTOTAL(3,$D$11:D77))</f>
        <v/>
      </c>
      <c r="B77" s="19"/>
      <c r="C77" s="20"/>
      <c r="D77" s="13" t="str">
        <f>IF(C77="","",SUMIF('TK DETHI'!A:A,C77,'TK DETHI'!B:B))</f>
        <v/>
      </c>
      <c r="E77" s="14" t="str">
        <f>IF(C77="","",SUMIF('TK DETHI'!C:C,C77,'TK DETHI'!D:D))</f>
        <v/>
      </c>
      <c r="F77" s="14" t="str">
        <f>IF(C77="","",SUMIF('TK DETHI'!I:I,C77,'TK DETHI'!J:J))</f>
        <v/>
      </c>
      <c r="G77" s="14" t="str">
        <f>IF(C77="","",SUMIF('TK DETHI'!O:O,C77,'TK DETHI'!P:P))</f>
        <v/>
      </c>
      <c r="H77" s="15" t="str">
        <f t="shared" si="8"/>
        <v/>
      </c>
      <c r="I77" s="16" t="str">
        <f>IF(C77="","",SUMIF('TK COITHI KTHP va Thi TN'!A:A,C77,'TK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J77" s="16" t="str">
        <f>IF(C77="","",SUMIF('TK COITHI KTHP va Thi TN'!B:B,C77,'TK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K77" s="16" t="str">
        <f>IF(C77="","",SUMIF(#REF!,C77,#REF!)+SUMIF(#REF!,C77,#REF!)+SUMIF(#REF!,C77,#REF!)+SUMIF(#REF!,C77,#REF!))</f>
        <v/>
      </c>
      <c r="L77" s="16" t="str">
        <f>IF(C77="","",SUMIF(#REF!,C77,#REF!)+SUMIF(#REF!,C77,#REF!)+SUMIF(#REF!,C77,#REF!)+SUMIF(#REF!,C77,#REF!))</f>
        <v/>
      </c>
      <c r="M77" s="17" t="str">
        <f t="shared" si="9"/>
        <v/>
      </c>
      <c r="N77" s="16" t="str">
        <f>IF(C77="","",SUMIF('TK CHAMTHI'!A:A,C77,'TK CHAMTHI'!C:C))</f>
        <v/>
      </c>
      <c r="O77" s="16" t="str">
        <f>IF(C77="","",SUMIF('TK CHAMTHI'!B:B,C77,'TK CHAMTHI'!C:C))</f>
        <v/>
      </c>
      <c r="P77" s="8" t="str">
        <f>IF(C77="","",SUMIF('CHAM NV'!B:B,C77,'CHAM NV'!C:C))</f>
        <v/>
      </c>
      <c r="Q77" s="9" t="str">
        <f t="shared" si="10"/>
        <v/>
      </c>
      <c r="R77" s="16" t="str">
        <f>IF(C77="","",SUMIF('TK CHAMTHI'!J:J,C77,'TK CHAMTHI'!L:L))</f>
        <v/>
      </c>
      <c r="S77" s="16" t="str">
        <f>IF(C77="","",SUMIF('TK CHAMTHI'!K:K,C77,'TK CHAMTHI'!L:L))</f>
        <v/>
      </c>
      <c r="T77" s="8" t="str">
        <f>IF(C77="","",SUMIF('CHAM NV'!E:E,C77,'CHAM NV'!F:F))</f>
        <v/>
      </c>
      <c r="U77" s="9" t="str">
        <f t="shared" si="11"/>
        <v/>
      </c>
      <c r="V77" s="16" t="str">
        <f>IF(C77="","",SUMIF('TK CHAMTHI'!M:M,C77,'TK CHAMTHI'!O:O))</f>
        <v/>
      </c>
      <c r="W77" s="16" t="str">
        <f>IF(C77="","",SUMIF('TK CHAMTHI'!N:N,C77,'TK CHAMTHI'!O:O))</f>
        <v/>
      </c>
      <c r="X77" s="17" t="str">
        <f t="shared" si="12"/>
        <v/>
      </c>
      <c r="Y77" s="16" t="str">
        <f>IF(C77="","",SUMIF('TK CHAMTHI'!S:S,C77,'TK CHAMTHI'!U:U))</f>
        <v/>
      </c>
      <c r="Z77" s="16" t="str">
        <f>IF(C77="","",SUMIF('TK CHAMTHI'!T:T,C77,'TK CHAMTHI'!U:U))</f>
        <v/>
      </c>
      <c r="AA77" s="17" t="str">
        <f t="shared" si="13"/>
        <v/>
      </c>
      <c r="AB77" s="16" t="str">
        <f>IF(C77="","",SUMIF('TK CHAMTHI'!#REF!,C77,'TK CHAMTHI'!#REF!))</f>
        <v/>
      </c>
      <c r="AC77" s="16" t="str">
        <f>IF(C77="","",SUMIF('TK CHAMTHI'!#REF!,C77,'TK CHAMTHI'!#REF!))</f>
        <v/>
      </c>
      <c r="AD77" s="17" t="str">
        <f t="shared" si="14"/>
        <v/>
      </c>
      <c r="AE77" s="17" t="str">
        <f>IF(C77="","",ROUND(SUMIF('QL THI'!G:G,C77,'QL THI'!H:H),1))</f>
        <v/>
      </c>
      <c r="AF77" s="17" t="str">
        <f>IF(C77="","",ROUND(SUMIF('QL THI'!E:E,C77,'QL THI'!F:F),1))</f>
        <v/>
      </c>
      <c r="AG77" s="18" t="str">
        <f t="shared" si="15"/>
        <v/>
      </c>
    </row>
    <row r="78" spans="1:33" s="35" customFormat="1" ht="23.1" customHeight="1">
      <c r="A78" s="12" t="str">
        <f>IF(D78="","",SUBTOTAL(3,$D$11:D78))</f>
        <v/>
      </c>
      <c r="B78" s="19"/>
      <c r="C78" s="20"/>
      <c r="D78" s="13" t="str">
        <f>IF(C78="","",SUMIF('TK DETHI'!A:A,C78,'TK DETHI'!B:B))</f>
        <v/>
      </c>
      <c r="E78" s="14" t="str">
        <f>IF(C78="","",SUMIF('TK DETHI'!C:C,C78,'TK DETHI'!D:D))</f>
        <v/>
      </c>
      <c r="F78" s="14" t="str">
        <f>IF(C78="","",SUMIF('TK DETHI'!I:I,C78,'TK DETHI'!J:J))</f>
        <v/>
      </c>
      <c r="G78" s="14" t="str">
        <f>IF(C78="","",SUMIF('TK DETHI'!O:O,C78,'TK DETHI'!P:P))</f>
        <v/>
      </c>
      <c r="H78" s="15" t="str">
        <f t="shared" si="8"/>
        <v/>
      </c>
      <c r="I78" s="16" t="str">
        <f>IF(C78="","",SUMIF('TK COITHI KTHP va Thi TN'!A:A,C78,'TK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J78" s="16" t="str">
        <f>IF(C78="","",SUMIF('TK COITHI KTHP va Thi TN'!B:B,C78,'TK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K78" s="16" t="str">
        <f>IF(C78="","",SUMIF(#REF!,C78,#REF!)+SUMIF(#REF!,C78,#REF!)+SUMIF(#REF!,C78,#REF!)+SUMIF(#REF!,C78,#REF!))</f>
        <v/>
      </c>
      <c r="L78" s="16" t="str">
        <f>IF(C78="","",SUMIF(#REF!,C78,#REF!)+SUMIF(#REF!,C78,#REF!)+SUMIF(#REF!,C78,#REF!)+SUMIF(#REF!,C78,#REF!))</f>
        <v/>
      </c>
      <c r="M78" s="17" t="str">
        <f t="shared" si="9"/>
        <v/>
      </c>
      <c r="N78" s="16" t="str">
        <f>IF(C78="","",SUMIF('TK CHAMTHI'!A:A,C78,'TK CHAMTHI'!C:C))</f>
        <v/>
      </c>
      <c r="O78" s="16" t="str">
        <f>IF(C78="","",SUMIF('TK CHAMTHI'!B:B,C78,'TK CHAMTHI'!C:C))</f>
        <v/>
      </c>
      <c r="P78" s="8" t="str">
        <f>IF(C78="","",SUMIF('CHAM NV'!B:B,C78,'CHAM NV'!C:C))</f>
        <v/>
      </c>
      <c r="Q78" s="9" t="str">
        <f t="shared" si="10"/>
        <v/>
      </c>
      <c r="R78" s="16" t="str">
        <f>IF(C78="","",SUMIF('TK CHAMTHI'!J:J,C78,'TK CHAMTHI'!L:L))</f>
        <v/>
      </c>
      <c r="S78" s="16" t="str">
        <f>IF(C78="","",SUMIF('TK CHAMTHI'!K:K,C78,'TK CHAMTHI'!L:L))</f>
        <v/>
      </c>
      <c r="T78" s="8" t="str">
        <f>IF(C78="","",SUMIF('CHAM NV'!E:E,C78,'CHAM NV'!F:F))</f>
        <v/>
      </c>
      <c r="U78" s="9" t="str">
        <f t="shared" si="11"/>
        <v/>
      </c>
      <c r="V78" s="16" t="str">
        <f>IF(C78="","",SUMIF('TK CHAMTHI'!M:M,C78,'TK CHAMTHI'!O:O))</f>
        <v/>
      </c>
      <c r="W78" s="16" t="str">
        <f>IF(C78="","",SUMIF('TK CHAMTHI'!N:N,C78,'TK CHAMTHI'!O:O))</f>
        <v/>
      </c>
      <c r="X78" s="17" t="str">
        <f t="shared" si="12"/>
        <v/>
      </c>
      <c r="Y78" s="16" t="str">
        <f>IF(C78="","",SUMIF('TK CHAMTHI'!S:S,C78,'TK CHAMTHI'!U:U))</f>
        <v/>
      </c>
      <c r="Z78" s="16" t="str">
        <f>IF(C78="","",SUMIF('TK CHAMTHI'!T:T,C78,'TK CHAMTHI'!U:U))</f>
        <v/>
      </c>
      <c r="AA78" s="17" t="str">
        <f t="shared" si="13"/>
        <v/>
      </c>
      <c r="AB78" s="16" t="str">
        <f>IF(C78="","",SUMIF('TK CHAMTHI'!#REF!,C78,'TK CHAMTHI'!#REF!))</f>
        <v/>
      </c>
      <c r="AC78" s="16" t="str">
        <f>IF(C78="","",SUMIF('TK CHAMTHI'!#REF!,C78,'TK CHAMTHI'!#REF!))</f>
        <v/>
      </c>
      <c r="AD78" s="17" t="str">
        <f t="shared" si="14"/>
        <v/>
      </c>
      <c r="AE78" s="17" t="str">
        <f>IF(C78="","",ROUND(SUMIF('QL THI'!G:G,C78,'QL THI'!H:H),1))</f>
        <v/>
      </c>
      <c r="AF78" s="17" t="str">
        <f>IF(C78="","",ROUND(SUMIF('QL THI'!E:E,C78,'QL THI'!F:F),1))</f>
        <v/>
      </c>
      <c r="AG78" s="18" t="str">
        <f t="shared" si="15"/>
        <v/>
      </c>
    </row>
    <row r="79" spans="1:33" s="35" customFormat="1" ht="23.1" customHeight="1">
      <c r="A79" s="12" t="str">
        <f>IF(D79="","",SUBTOTAL(3,$D$11:D79))</f>
        <v/>
      </c>
      <c r="B79" s="19"/>
      <c r="C79" s="20"/>
      <c r="D79" s="13" t="str">
        <f>IF(C79="","",SUMIF('TK DETHI'!A:A,C79,'TK DETHI'!B:B))</f>
        <v/>
      </c>
      <c r="E79" s="14" t="str">
        <f>IF(C79="","",SUMIF('TK DETHI'!C:C,C79,'TK DETHI'!D:D))</f>
        <v/>
      </c>
      <c r="F79" s="14" t="str">
        <f>IF(C79="","",SUMIF('TK DETHI'!I:I,C79,'TK DETHI'!J:J))</f>
        <v/>
      </c>
      <c r="G79" s="14" t="str">
        <f>IF(C79="","",SUMIF('TK DETHI'!O:O,C79,'TK DETHI'!P:P))</f>
        <v/>
      </c>
      <c r="H79" s="15" t="str">
        <f t="shared" si="8"/>
        <v/>
      </c>
      <c r="I79" s="16" t="str">
        <f>IF(C79="","",SUMIF('TK COITHI KTHP va Thi TN'!A:A,C79,'TK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J79" s="16" t="str">
        <f>IF(C79="","",SUMIF('TK COITHI KTHP va Thi TN'!B:B,C79,'TK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K79" s="16" t="str">
        <f>IF(C79="","",SUMIF(#REF!,C79,#REF!)+SUMIF(#REF!,C79,#REF!)+SUMIF(#REF!,C79,#REF!)+SUMIF(#REF!,C79,#REF!))</f>
        <v/>
      </c>
      <c r="L79" s="16" t="str">
        <f>IF(C79="","",SUMIF(#REF!,C79,#REF!)+SUMIF(#REF!,C79,#REF!)+SUMIF(#REF!,C79,#REF!)+SUMIF(#REF!,C79,#REF!))</f>
        <v/>
      </c>
      <c r="M79" s="17" t="str">
        <f t="shared" si="9"/>
        <v/>
      </c>
      <c r="N79" s="16" t="str">
        <f>IF(C79="","",SUMIF('TK CHAMTHI'!A:A,C79,'TK CHAMTHI'!C:C))</f>
        <v/>
      </c>
      <c r="O79" s="16" t="str">
        <f>IF(C79="","",SUMIF('TK CHAMTHI'!B:B,C79,'TK CHAMTHI'!C:C))</f>
        <v/>
      </c>
      <c r="P79" s="8" t="str">
        <f>IF(C79="","",SUMIF('CHAM NV'!B:B,C79,'CHAM NV'!C:C))</f>
        <v/>
      </c>
      <c r="Q79" s="9" t="str">
        <f t="shared" si="10"/>
        <v/>
      </c>
      <c r="R79" s="16" t="str">
        <f>IF(C79="","",SUMIF('TK CHAMTHI'!J:J,C79,'TK CHAMTHI'!L:L))</f>
        <v/>
      </c>
      <c r="S79" s="16" t="str">
        <f>IF(C79="","",SUMIF('TK CHAMTHI'!K:K,C79,'TK CHAMTHI'!L:L))</f>
        <v/>
      </c>
      <c r="T79" s="8" t="str">
        <f>IF(C79="","",SUMIF('CHAM NV'!E:E,C79,'CHAM NV'!F:F))</f>
        <v/>
      </c>
      <c r="U79" s="9" t="str">
        <f t="shared" si="11"/>
        <v/>
      </c>
      <c r="V79" s="16" t="str">
        <f>IF(C79="","",SUMIF('TK CHAMTHI'!M:M,C79,'TK CHAMTHI'!O:O))</f>
        <v/>
      </c>
      <c r="W79" s="16" t="str">
        <f>IF(C79="","",SUMIF('TK CHAMTHI'!N:N,C79,'TK CHAMTHI'!O:O))</f>
        <v/>
      </c>
      <c r="X79" s="17" t="str">
        <f t="shared" si="12"/>
        <v/>
      </c>
      <c r="Y79" s="16" t="str">
        <f>IF(C79="","",SUMIF('TK CHAMTHI'!S:S,C79,'TK CHAMTHI'!U:U))</f>
        <v/>
      </c>
      <c r="Z79" s="16" t="str">
        <f>IF(C79="","",SUMIF('TK CHAMTHI'!T:T,C79,'TK CHAMTHI'!U:U))</f>
        <v/>
      </c>
      <c r="AA79" s="17" t="str">
        <f t="shared" si="13"/>
        <v/>
      </c>
      <c r="AB79" s="16" t="str">
        <f>IF(C79="","",SUMIF('TK CHAMTHI'!#REF!,C79,'TK CHAMTHI'!#REF!))</f>
        <v/>
      </c>
      <c r="AC79" s="16" t="str">
        <f>IF(C79="","",SUMIF('TK CHAMTHI'!#REF!,C79,'TK CHAMTHI'!#REF!))</f>
        <v/>
      </c>
      <c r="AD79" s="17" t="str">
        <f t="shared" si="14"/>
        <v/>
      </c>
      <c r="AE79" s="17" t="str">
        <f>IF(C79="","",ROUND(SUMIF('QL THI'!G:G,C79,'QL THI'!H:H),1))</f>
        <v/>
      </c>
      <c r="AF79" s="17" t="str">
        <f>IF(C79="","",ROUND(SUMIF('QL THI'!E:E,C79,'QL THI'!F:F),1))</f>
        <v/>
      </c>
      <c r="AG79" s="18" t="str">
        <f t="shared" si="15"/>
        <v/>
      </c>
    </row>
    <row r="80" spans="1:33" s="35" customFormat="1" ht="23.1" customHeight="1">
      <c r="A80" s="12" t="str">
        <f>IF(D80="","",SUBTOTAL(3,$D$11:D80))</f>
        <v/>
      </c>
      <c r="B80" s="21"/>
      <c r="C80" s="20"/>
      <c r="D80" s="13" t="str">
        <f>IF(C80="","",SUMIF('TK DETHI'!A:A,C80,'TK DETHI'!B:B))</f>
        <v/>
      </c>
      <c r="E80" s="14" t="str">
        <f>IF(C80="","",SUMIF('TK DETHI'!C:C,C80,'TK DETHI'!D:D))</f>
        <v/>
      </c>
      <c r="F80" s="14" t="str">
        <f>IF(C80="","",SUMIF('TK DETHI'!I:I,C80,'TK DETHI'!J:J))</f>
        <v/>
      </c>
      <c r="G80" s="14" t="str">
        <f>IF(C80="","",SUMIF('TK DETHI'!O:O,C80,'TK DETHI'!P:P))</f>
        <v/>
      </c>
      <c r="H80" s="15" t="str">
        <f t="shared" si="8"/>
        <v/>
      </c>
      <c r="I80" s="16" t="str">
        <f>IF(C80="","",SUMIF('TK COITHI KTHP va Thi TN'!A:A,C80,'TK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J80" s="16" t="str">
        <f>IF(C80="","",SUMIF('TK COITHI KTHP va Thi TN'!B:B,C80,'TK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K80" s="16" t="str">
        <f>IF(C80="","",SUMIF(#REF!,C80,#REF!)+SUMIF(#REF!,C80,#REF!)+SUMIF(#REF!,C80,#REF!)+SUMIF(#REF!,C80,#REF!))</f>
        <v/>
      </c>
      <c r="L80" s="16" t="str">
        <f>IF(C80="","",SUMIF(#REF!,C80,#REF!)+SUMIF(#REF!,C80,#REF!)+SUMIF(#REF!,C80,#REF!)+SUMIF(#REF!,C80,#REF!))</f>
        <v/>
      </c>
      <c r="M80" s="17" t="str">
        <f t="shared" si="9"/>
        <v/>
      </c>
      <c r="N80" s="16" t="str">
        <f>IF(C80="","",SUMIF('TK CHAMTHI'!A:A,C80,'TK CHAMTHI'!C:C))</f>
        <v/>
      </c>
      <c r="O80" s="16" t="str">
        <f>IF(C80="","",SUMIF('TK CHAMTHI'!B:B,C80,'TK CHAMTHI'!C:C))</f>
        <v/>
      </c>
      <c r="P80" s="8" t="str">
        <f>IF(C80="","",SUMIF('CHAM NV'!B:B,C80,'CHAM NV'!C:C))</f>
        <v/>
      </c>
      <c r="Q80" s="9" t="str">
        <f t="shared" si="10"/>
        <v/>
      </c>
      <c r="R80" s="16" t="str">
        <f>IF(C80="","",SUMIF('TK CHAMTHI'!J:J,C80,'TK CHAMTHI'!L:L))</f>
        <v/>
      </c>
      <c r="S80" s="16" t="str">
        <f>IF(C80="","",SUMIF('TK CHAMTHI'!K:K,C80,'TK CHAMTHI'!L:L))</f>
        <v/>
      </c>
      <c r="T80" s="8" t="str">
        <f>IF(C80="","",SUMIF('CHAM NV'!E:E,C80,'CHAM NV'!F:F))</f>
        <v/>
      </c>
      <c r="U80" s="9" t="str">
        <f t="shared" si="11"/>
        <v/>
      </c>
      <c r="V80" s="16" t="str">
        <f>IF(C80="","",SUMIF('TK CHAMTHI'!M:M,C80,'TK CHAMTHI'!O:O))</f>
        <v/>
      </c>
      <c r="W80" s="16" t="str">
        <f>IF(C80="","",SUMIF('TK CHAMTHI'!N:N,C80,'TK CHAMTHI'!O:O))</f>
        <v/>
      </c>
      <c r="X80" s="17" t="str">
        <f t="shared" si="12"/>
        <v/>
      </c>
      <c r="Y80" s="16" t="str">
        <f>IF(C80="","",SUMIF('TK CHAMTHI'!S:S,C80,'TK CHAMTHI'!U:U))</f>
        <v/>
      </c>
      <c r="Z80" s="16" t="str">
        <f>IF(C80="","",SUMIF('TK CHAMTHI'!T:T,C80,'TK CHAMTHI'!U:U))</f>
        <v/>
      </c>
      <c r="AA80" s="17" t="str">
        <f t="shared" si="13"/>
        <v/>
      </c>
      <c r="AB80" s="16" t="str">
        <f>IF(C80="","",SUMIF('TK CHAMTHI'!#REF!,C80,'TK CHAMTHI'!#REF!))</f>
        <v/>
      </c>
      <c r="AC80" s="16" t="str">
        <f>IF(C80="","",SUMIF('TK CHAMTHI'!#REF!,C80,'TK CHAMTHI'!#REF!))</f>
        <v/>
      </c>
      <c r="AD80" s="17" t="str">
        <f t="shared" si="14"/>
        <v/>
      </c>
      <c r="AE80" s="17" t="str">
        <f>IF(C80="","",ROUND(SUMIF('QL THI'!G:G,C80,'QL THI'!H:H),1))</f>
        <v/>
      </c>
      <c r="AF80" s="17" t="str">
        <f>IF(C80="","",ROUND(SUMIF('QL THI'!E:E,C80,'QL THI'!F:F),1))</f>
        <v/>
      </c>
      <c r="AG80" s="18" t="str">
        <f t="shared" si="15"/>
        <v/>
      </c>
    </row>
    <row r="81" spans="1:33" s="42" customFormat="1" ht="23.1" customHeight="1">
      <c r="A81" s="243" t="s">
        <v>36</v>
      </c>
      <c r="B81" s="243"/>
      <c r="C81" s="243"/>
      <c r="D81" s="40"/>
      <c r="E81" s="40"/>
      <c r="F81" s="39"/>
      <c r="G81" s="41"/>
      <c r="H81" s="17">
        <f>SUM(H11:H80)</f>
        <v>0</v>
      </c>
      <c r="I81" s="39"/>
      <c r="J81" s="41"/>
      <c r="K81" s="41"/>
      <c r="L81" s="39"/>
      <c r="M81" s="17" t="e">
        <f>SUM(M11:M80)</f>
        <v>#REF!</v>
      </c>
      <c r="N81" s="41"/>
      <c r="O81" s="39"/>
      <c r="P81" s="39"/>
      <c r="Q81" s="17">
        <f>SUM(Q11:Q80)</f>
        <v>-5.7</v>
      </c>
      <c r="R81" s="39"/>
      <c r="S81" s="39"/>
      <c r="T81" s="39"/>
      <c r="U81" s="17">
        <f>SUM(U11:U80)</f>
        <v>0</v>
      </c>
      <c r="V81" s="40"/>
      <c r="W81" s="40"/>
      <c r="X81" s="17">
        <f>SUM(X11:X80)</f>
        <v>0</v>
      </c>
      <c r="Y81" s="40"/>
      <c r="Z81" s="40"/>
      <c r="AA81" s="17">
        <f>SUM(AA11:AA80)</f>
        <v>0</v>
      </c>
      <c r="AB81" s="40"/>
      <c r="AC81" s="40"/>
      <c r="AD81" s="17" t="e">
        <f>SUM(AD11:AD80)</f>
        <v>#REF!</v>
      </c>
      <c r="AE81" s="17">
        <f>SUM(AE11:AE80)</f>
        <v>0</v>
      </c>
      <c r="AF81" s="17">
        <f>SUM(AF11:AF80)</f>
        <v>0</v>
      </c>
      <c r="AG81" s="17" t="e">
        <f>SUM(AG11:AG80)</f>
        <v>#REF!</v>
      </c>
    </row>
    <row r="82" spans="1:33" s="35" customFormat="1" ht="14.25" customHeight="1">
      <c r="A82" s="43"/>
    </row>
    <row r="83" spans="1:33" s="42" customFormat="1" ht="21.75" customHeight="1">
      <c r="A83" s="240" t="s">
        <v>337</v>
      </c>
      <c r="B83" s="240"/>
      <c r="C83" s="240"/>
      <c r="D83" s="240"/>
      <c r="E83" s="240"/>
      <c r="F83" s="240"/>
      <c r="G83" s="240"/>
      <c r="H83" s="240"/>
      <c r="I83" s="240"/>
      <c r="J83" s="240"/>
      <c r="K83" s="240"/>
      <c r="L83" s="240"/>
      <c r="M83" s="240"/>
      <c r="N83" s="240"/>
      <c r="O83" s="240"/>
      <c r="P83" s="240"/>
      <c r="Q83" s="240"/>
      <c r="R83" s="240"/>
      <c r="S83" s="240"/>
      <c r="T83" s="240"/>
      <c r="U83" s="240"/>
      <c r="V83" s="240"/>
      <c r="W83" s="240"/>
      <c r="X83" s="240"/>
      <c r="Y83" s="240"/>
      <c r="Z83" s="240"/>
      <c r="AA83" s="240"/>
      <c r="AB83" s="240"/>
      <c r="AC83" s="240"/>
      <c r="AD83" s="240"/>
      <c r="AE83" s="240"/>
      <c r="AF83" s="240"/>
      <c r="AG83" s="240"/>
    </row>
  </sheetData>
  <sheetProtection sheet="1" objects="1" scenarios="1" formatCells="0" formatRows="0" autoFilter="0"/>
  <mergeCells count="28">
    <mergeCell ref="A81:C81"/>
    <mergeCell ref="A83:AG83"/>
    <mergeCell ref="N8:U8"/>
    <mergeCell ref="V8:AD8"/>
    <mergeCell ref="AE8:AE10"/>
    <mergeCell ref="AF8:AF10"/>
    <mergeCell ref="AG8:AG10"/>
    <mergeCell ref="N9:Q9"/>
    <mergeCell ref="R9:U9"/>
    <mergeCell ref="V9:X9"/>
    <mergeCell ref="Y9:AA9"/>
    <mergeCell ref="AB9:AD9"/>
    <mergeCell ref="A8:A10"/>
    <mergeCell ref="B8:B10"/>
    <mergeCell ref="C8:C10"/>
    <mergeCell ref="D8:H9"/>
    <mergeCell ref="I8:M9"/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</mergeCells>
  <conditionalFormatting sqref="D8:AG9 Q10:S10 U10:AG10 D10:O80 R11:S80 V11:AG80">
    <cfRule type="cellIs" dxfId="59" priority="5" stopIfTrue="1" operator="lessThan">
      <formula>0</formula>
    </cfRule>
  </conditionalFormatting>
  <conditionalFormatting sqref="P10">
    <cfRule type="cellIs" dxfId="58" priority="4" stopIfTrue="1" operator="lessThan">
      <formula>0</formula>
    </cfRule>
  </conditionalFormatting>
  <conditionalFormatting sqref="T10">
    <cfRule type="cellIs" dxfId="57" priority="3" stopIfTrue="1" operator="lessThan">
      <formula>0</formula>
    </cfRule>
  </conditionalFormatting>
  <conditionalFormatting sqref="P11:Q80">
    <cfRule type="cellIs" dxfId="56" priority="2" stopIfTrue="1" operator="lessThan">
      <formula>0</formula>
    </cfRule>
  </conditionalFormatting>
  <conditionalFormatting sqref="T11:U80">
    <cfRule type="cellIs" dxfId="55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15" sqref="A15:D15"/>
    </sheetView>
  </sheetViews>
  <sheetFormatPr defaultColWidth="8.625" defaultRowHeight="18.75"/>
  <cols>
    <col min="1" max="1" width="26.5" style="11" customWidth="1"/>
    <col min="2" max="2" width="29.625" style="11" customWidth="1"/>
    <col min="3" max="3" width="32.125" style="11" customWidth="1"/>
    <col min="4" max="4" width="69.625" style="11" customWidth="1"/>
    <col min="5" max="5" width="22.875" style="11" bestFit="1" customWidth="1"/>
    <col min="6" max="6" width="21.875" style="11" bestFit="1" customWidth="1"/>
    <col min="7" max="7" width="15.125" style="11" bestFit="1" customWidth="1"/>
    <col min="8" max="16384" width="8.625" style="11"/>
  </cols>
  <sheetData>
    <row r="1" spans="1:4">
      <c r="A1" s="262" t="s">
        <v>332</v>
      </c>
      <c r="B1" s="262"/>
      <c r="C1" s="262"/>
      <c r="D1" s="262"/>
    </row>
    <row r="2" spans="1:4" ht="19.5">
      <c r="A2" s="260" t="s">
        <v>339</v>
      </c>
      <c r="B2" s="260"/>
      <c r="C2" s="260"/>
      <c r="D2" s="260"/>
    </row>
    <row r="3" spans="1:4" s="10" customFormat="1">
      <c r="A3" s="10" t="s">
        <v>317</v>
      </c>
      <c r="B3" s="10" t="s">
        <v>281</v>
      </c>
      <c r="C3" s="10" t="s">
        <v>318</v>
      </c>
      <c r="D3" s="10" t="s">
        <v>319</v>
      </c>
    </row>
    <row r="4" spans="1:4">
      <c r="A4" s="11" t="s">
        <v>320</v>
      </c>
      <c r="B4" s="11" t="s">
        <v>321</v>
      </c>
      <c r="C4" s="11" t="s">
        <v>322</v>
      </c>
      <c r="D4" s="10" t="s">
        <v>323</v>
      </c>
    </row>
    <row r="5" spans="1:4" ht="19.5">
      <c r="A5" s="11" t="s">
        <v>324</v>
      </c>
      <c r="B5" s="11" t="s">
        <v>325</v>
      </c>
      <c r="C5" s="11" t="s">
        <v>326</v>
      </c>
      <c r="D5" s="10" t="s">
        <v>327</v>
      </c>
    </row>
    <row r="6" spans="1:4">
      <c r="B6" s="49" t="s">
        <v>539</v>
      </c>
      <c r="C6" s="11" t="s">
        <v>328</v>
      </c>
      <c r="D6" s="10" t="s">
        <v>329</v>
      </c>
    </row>
    <row r="7" spans="1:4">
      <c r="B7" s="49" t="s">
        <v>1011</v>
      </c>
      <c r="C7" s="11" t="s">
        <v>330</v>
      </c>
      <c r="D7" s="10" t="s">
        <v>1026</v>
      </c>
    </row>
    <row r="8" spans="1:4" ht="93.75">
      <c r="A8" s="263" t="s">
        <v>1016</v>
      </c>
      <c r="B8" s="263"/>
      <c r="C8" s="263"/>
      <c r="D8" s="86" t="s">
        <v>1018</v>
      </c>
    </row>
    <row r="9" spans="1:4">
      <c r="A9" s="263" t="s">
        <v>1019</v>
      </c>
      <c r="B9" s="263"/>
      <c r="C9" s="263"/>
      <c r="D9" s="263"/>
    </row>
    <row r="10" spans="1:4" ht="18" customHeight="1">
      <c r="A10" s="265" t="s">
        <v>1020</v>
      </c>
      <c r="B10" s="265"/>
      <c r="C10" s="265"/>
      <c r="D10" s="265"/>
    </row>
    <row r="11" spans="1:4">
      <c r="A11" s="263" t="s">
        <v>331</v>
      </c>
      <c r="B11" s="263"/>
      <c r="C11" s="263"/>
      <c r="D11" s="263"/>
    </row>
    <row r="12" spans="1:4">
      <c r="A12" s="263" t="s">
        <v>1021</v>
      </c>
      <c r="B12" s="263"/>
      <c r="C12" s="263"/>
      <c r="D12" s="263"/>
    </row>
    <row r="13" spans="1:4">
      <c r="A13" s="263" t="s">
        <v>1025</v>
      </c>
      <c r="B13" s="263"/>
      <c r="C13" s="263"/>
      <c r="D13" s="263"/>
    </row>
    <row r="14" spans="1:4">
      <c r="A14" s="264"/>
      <c r="B14" s="264"/>
      <c r="C14" s="264"/>
    </row>
    <row r="15" spans="1:4" ht="19.5">
      <c r="A15" s="260" t="s">
        <v>340</v>
      </c>
      <c r="B15" s="260"/>
      <c r="C15" s="260"/>
      <c r="D15" s="260"/>
    </row>
    <row r="16" spans="1:4" ht="18" customHeight="1">
      <c r="A16" s="261" t="s">
        <v>1017</v>
      </c>
      <c r="B16" s="261"/>
      <c r="C16" s="261"/>
      <c r="D16" s="261"/>
    </row>
    <row r="17" spans="1:4">
      <c r="A17" s="261"/>
      <c r="B17" s="261"/>
      <c r="C17" s="261"/>
      <c r="D17" s="261"/>
    </row>
    <row r="18" spans="1:4">
      <c r="A18" s="261"/>
      <c r="B18" s="261"/>
      <c r="C18" s="261"/>
      <c r="D18" s="261"/>
    </row>
    <row r="19" spans="1:4">
      <c r="A19" s="261"/>
      <c r="B19" s="261"/>
      <c r="C19" s="261"/>
      <c r="D19" s="261"/>
    </row>
  </sheetData>
  <mergeCells count="11">
    <mergeCell ref="A15:D15"/>
    <mergeCell ref="A16:D19"/>
    <mergeCell ref="A1:D1"/>
    <mergeCell ref="A2:D2"/>
    <mergeCell ref="A13:D13"/>
    <mergeCell ref="A14:C14"/>
    <mergeCell ref="A8:C8"/>
    <mergeCell ref="A9:D9"/>
    <mergeCell ref="A10:D10"/>
    <mergeCell ref="A11:D11"/>
    <mergeCell ref="A12:D12"/>
  </mergeCell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C2223"/>
  <sheetViews>
    <sheetView tabSelected="1" zoomScale="80" zoomScaleNormal="80" zoomScaleSheetLayoutView="70" workbookViewId="0">
      <pane xSplit="8" ySplit="1" topLeftCell="I9" activePane="bottomRight" state="frozen"/>
      <selection pane="topRight" activeCell="I1" sqref="I1"/>
      <selection pane="bottomLeft" activeCell="A2" sqref="A2"/>
      <selection pane="bottomRight" activeCell="T1104" sqref="T1104"/>
    </sheetView>
  </sheetViews>
  <sheetFormatPr defaultRowHeight="12.75"/>
  <cols>
    <col min="1" max="1" width="4.625" style="50" customWidth="1"/>
    <col min="2" max="2" width="14.125" style="128" customWidth="1"/>
    <col min="3" max="3" width="8.25" style="59" customWidth="1"/>
    <col min="4" max="4" width="5.375" style="59" customWidth="1"/>
    <col min="5" max="5" width="9.875" style="59" customWidth="1"/>
    <col min="6" max="6" width="18.125" style="62" customWidth="1"/>
    <col min="7" max="7" width="6.625" style="59" customWidth="1"/>
    <col min="8" max="8" width="26.625" style="62" bestFit="1" customWidth="1"/>
    <col min="9" max="9" width="26.25" style="50" bestFit="1" customWidth="1"/>
    <col min="10" max="10" width="3.5" style="59" customWidth="1"/>
    <col min="11" max="11" width="17.625" style="50" customWidth="1"/>
    <col min="12" max="12" width="3.375" style="59" customWidth="1"/>
    <col min="13" max="13" width="3.125" style="59" customWidth="1"/>
    <col min="14" max="14" width="6" style="59" customWidth="1"/>
    <col min="15" max="15" width="6.125" style="59" customWidth="1"/>
    <col min="16" max="16" width="3.75" style="59" customWidth="1"/>
    <col min="17" max="17" width="4" style="59" customWidth="1"/>
    <col min="18" max="18" width="5.875" style="59" customWidth="1"/>
    <col min="19" max="19" width="5.625" style="59" customWidth="1"/>
    <col min="20" max="20" width="17.125" style="62" customWidth="1"/>
    <col min="21" max="21" width="19.25" style="62" customWidth="1"/>
    <col min="22" max="22" width="14.125" style="50" customWidth="1"/>
    <col min="23" max="23" width="10.25" style="50" customWidth="1"/>
    <col min="24" max="24" width="10.625" style="50" customWidth="1"/>
    <col min="25" max="25" width="10.375" style="50" customWidth="1"/>
    <col min="26" max="26" width="5.5" style="59" customWidth="1"/>
    <col min="27" max="27" width="9.375" style="50" hidden="1" customWidth="1"/>
    <col min="28" max="28" width="6" style="50" customWidth="1"/>
    <col min="29" max="29" width="2.5" style="50" bestFit="1" customWidth="1"/>
    <col min="30" max="31" width="4.5" style="50" bestFit="1" customWidth="1"/>
    <col min="32" max="16384" width="9" style="50"/>
  </cols>
  <sheetData>
    <row r="1" spans="1:28" s="59" customFormat="1" ht="38.25">
      <c r="A1" s="44" t="s">
        <v>239</v>
      </c>
      <c r="B1" s="126" t="s">
        <v>1053</v>
      </c>
      <c r="C1" s="44" t="s">
        <v>28</v>
      </c>
      <c r="D1" s="44" t="s">
        <v>1012</v>
      </c>
      <c r="E1" s="44" t="s">
        <v>316</v>
      </c>
      <c r="F1" s="44" t="s">
        <v>336</v>
      </c>
      <c r="G1" s="44" t="s">
        <v>1009</v>
      </c>
      <c r="H1" s="44" t="s">
        <v>240</v>
      </c>
      <c r="I1" s="44" t="s">
        <v>1015</v>
      </c>
      <c r="J1" s="44" t="s">
        <v>156</v>
      </c>
      <c r="K1" s="44" t="s">
        <v>1014</v>
      </c>
      <c r="L1" s="44" t="s">
        <v>1002</v>
      </c>
      <c r="M1" s="44" t="s">
        <v>1001</v>
      </c>
      <c r="N1" s="44" t="s">
        <v>349</v>
      </c>
      <c r="O1" s="44" t="s">
        <v>282</v>
      </c>
      <c r="P1" s="44" t="s">
        <v>241</v>
      </c>
      <c r="Q1" s="44" t="s">
        <v>54</v>
      </c>
      <c r="R1" s="44" t="s">
        <v>1022</v>
      </c>
      <c r="S1" s="44" t="s">
        <v>1013</v>
      </c>
      <c r="T1" s="109" t="str">
        <f>"CB COI THI 1 SL= "&amp;COUNTA(T2:T2001)</f>
        <v>CB COI THI 1 SL= 1661</v>
      </c>
      <c r="U1" s="109" t="str">
        <f>"CB COI THI 2 SL= "&amp;COUNTA(U2:U2001)</f>
        <v>CB COI THI 2 SL= 1822</v>
      </c>
      <c r="V1" s="109" t="str">
        <f>"CB GIÁM SÁT SL= "&amp;COUNTA(V2:V2001)</f>
        <v>CB GIÁM SÁT SL= 1841</v>
      </c>
      <c r="W1" s="109" t="str">
        <f>"CB DỰ PHÒNG SL= "&amp;COUNTA(W2:W2001)</f>
        <v>CB DỰ PHÒNG SL= 0</v>
      </c>
      <c r="X1" s="109" t="str">
        <f>"CB CHẤM THI 1; SL = "&amp;COUNTA(X2:X2001)</f>
        <v>CB CHẤM THI 1; SL = 1054</v>
      </c>
      <c r="Y1" s="109" t="str">
        <f>"CB CHẤM THI 2; SL = "&amp;COUNTA(Y2:Y2001)</f>
        <v>CB CHẤM THI 2; SL = 1048</v>
      </c>
      <c r="Z1" s="44" t="s">
        <v>34</v>
      </c>
      <c r="AA1" s="44" t="s">
        <v>35</v>
      </c>
      <c r="AB1" s="56" t="s">
        <v>352</v>
      </c>
    </row>
    <row r="2" spans="1:28" ht="25.5" customHeight="1">
      <c r="A2" s="102">
        <f>IF(F2="","",SUBTOTAL(3,$F$2:$F2))</f>
        <v>1</v>
      </c>
      <c r="B2" s="129" t="s">
        <v>1130</v>
      </c>
      <c r="C2" s="129">
        <v>20171024</v>
      </c>
      <c r="D2" s="129" t="s">
        <v>1055</v>
      </c>
      <c r="E2" s="129" t="s">
        <v>1128</v>
      </c>
      <c r="F2" s="129" t="s">
        <v>1131</v>
      </c>
      <c r="G2" s="130">
        <v>1</v>
      </c>
      <c r="H2" s="152" t="s">
        <v>1050</v>
      </c>
      <c r="I2" s="129" t="s">
        <v>211</v>
      </c>
      <c r="J2" s="153" t="s">
        <v>1054</v>
      </c>
      <c r="K2" s="153"/>
      <c r="L2" s="153"/>
      <c r="M2" s="153"/>
      <c r="N2" s="130" t="s">
        <v>1036</v>
      </c>
      <c r="O2" s="130" t="s">
        <v>1049</v>
      </c>
      <c r="P2" s="130" t="s">
        <v>1038</v>
      </c>
      <c r="Q2" s="130">
        <v>90</v>
      </c>
      <c r="R2" s="217">
        <v>59</v>
      </c>
      <c r="S2" s="151">
        <v>38</v>
      </c>
      <c r="T2" s="152" t="s">
        <v>233</v>
      </c>
      <c r="U2" s="152" t="s">
        <v>214</v>
      </c>
      <c r="V2" s="129"/>
      <c r="W2" s="45"/>
      <c r="X2" s="154" t="s">
        <v>207</v>
      </c>
      <c r="Y2" s="154" t="s">
        <v>211</v>
      </c>
      <c r="Z2" s="155">
        <v>38</v>
      </c>
      <c r="AA2" s="45"/>
      <c r="AB2" s="102" t="b">
        <f t="shared" ref="AB2:AB65" si="0">IF(OR(O2="TLAI",F2=""),"",Z2=S2)</f>
        <v>1</v>
      </c>
    </row>
    <row r="3" spans="1:28" ht="25.5" customHeight="1">
      <c r="A3" s="102">
        <f>IF(F3="","",SUBTOTAL(3,$F$2:$F3))</f>
        <v>2</v>
      </c>
      <c r="B3" s="129" t="s">
        <v>1132</v>
      </c>
      <c r="C3" s="129">
        <v>20171024</v>
      </c>
      <c r="D3" s="129" t="s">
        <v>1055</v>
      </c>
      <c r="E3" s="129" t="s">
        <v>1051</v>
      </c>
      <c r="F3" s="129" t="s">
        <v>1131</v>
      </c>
      <c r="G3" s="130">
        <v>2</v>
      </c>
      <c r="H3" s="152" t="s">
        <v>1050</v>
      </c>
      <c r="I3" s="129" t="s">
        <v>207</v>
      </c>
      <c r="J3" s="153" t="s">
        <v>1054</v>
      </c>
      <c r="K3" s="129" t="s">
        <v>211</v>
      </c>
      <c r="L3" s="153">
        <v>2</v>
      </c>
      <c r="M3" s="153">
        <v>2</v>
      </c>
      <c r="N3" s="130" t="s">
        <v>1036</v>
      </c>
      <c r="O3" s="130" t="s">
        <v>1049</v>
      </c>
      <c r="P3" s="130" t="s">
        <v>1038</v>
      </c>
      <c r="Q3" s="130">
        <v>90</v>
      </c>
      <c r="R3" s="217">
        <v>59</v>
      </c>
      <c r="S3" s="151">
        <v>40</v>
      </c>
      <c r="T3" s="152" t="s">
        <v>221</v>
      </c>
      <c r="U3" s="152" t="s">
        <v>230</v>
      </c>
      <c r="V3" s="129"/>
      <c r="W3" s="47"/>
      <c r="X3" s="154" t="s">
        <v>211</v>
      </c>
      <c r="Y3" s="154" t="s">
        <v>207</v>
      </c>
      <c r="Z3" s="155">
        <v>40</v>
      </c>
      <c r="AA3" s="45"/>
      <c r="AB3" s="102" t="b">
        <f t="shared" si="0"/>
        <v>1</v>
      </c>
    </row>
    <row r="4" spans="1:28" ht="25.5" customHeight="1">
      <c r="A4" s="102">
        <f>IF(F4="","",SUBTOTAL(3,$F$2:$F4))</f>
        <v>3</v>
      </c>
      <c r="B4" s="129" t="s">
        <v>1130</v>
      </c>
      <c r="C4" s="129">
        <v>20171024</v>
      </c>
      <c r="D4" s="129" t="s">
        <v>1055</v>
      </c>
      <c r="E4" s="129" t="s">
        <v>1129</v>
      </c>
      <c r="F4" s="129" t="s">
        <v>1131</v>
      </c>
      <c r="G4" s="130">
        <v>3</v>
      </c>
      <c r="H4" s="152" t="s">
        <v>1050</v>
      </c>
      <c r="I4" s="129" t="s">
        <v>1048</v>
      </c>
      <c r="J4" s="153" t="s">
        <v>1054</v>
      </c>
      <c r="K4" s="153"/>
      <c r="L4" s="153"/>
      <c r="M4" s="153"/>
      <c r="N4" s="130" t="s">
        <v>1036</v>
      </c>
      <c r="O4" s="130" t="s">
        <v>1049</v>
      </c>
      <c r="P4" s="130" t="s">
        <v>1038</v>
      </c>
      <c r="Q4" s="130">
        <v>90</v>
      </c>
      <c r="R4" s="217"/>
      <c r="S4" s="151">
        <v>30</v>
      </c>
      <c r="T4" s="152" t="s">
        <v>226</v>
      </c>
      <c r="U4" s="152" t="s">
        <v>1133</v>
      </c>
      <c r="V4" s="129"/>
      <c r="W4" s="129"/>
      <c r="X4" s="154" t="s">
        <v>211</v>
      </c>
      <c r="Y4" s="154" t="s">
        <v>207</v>
      </c>
      <c r="Z4" s="155">
        <v>30</v>
      </c>
      <c r="AA4" s="45"/>
      <c r="AB4" s="102" t="b">
        <f t="shared" si="0"/>
        <v>1</v>
      </c>
    </row>
    <row r="5" spans="1:28" ht="38.25" customHeight="1">
      <c r="A5" s="102">
        <f>IF(F5="","",SUBTOTAL(3,$F$2:$F5))</f>
        <v>4</v>
      </c>
      <c r="B5" s="129" t="s">
        <v>1242</v>
      </c>
      <c r="C5" s="129">
        <v>20171114</v>
      </c>
      <c r="D5" s="129" t="s">
        <v>1243</v>
      </c>
      <c r="E5" s="129" t="s">
        <v>1244</v>
      </c>
      <c r="F5" s="129" t="s">
        <v>1245</v>
      </c>
      <c r="G5" s="130">
        <v>1</v>
      </c>
      <c r="H5" s="152" t="s">
        <v>1246</v>
      </c>
      <c r="I5" s="129" t="s">
        <v>212</v>
      </c>
      <c r="J5" s="153" t="s">
        <v>1054</v>
      </c>
      <c r="K5" s="152" t="s">
        <v>212</v>
      </c>
      <c r="L5" s="153">
        <v>2</v>
      </c>
      <c r="M5" s="153">
        <v>2</v>
      </c>
      <c r="N5" s="130" t="s">
        <v>1036</v>
      </c>
      <c r="O5" s="130" t="s">
        <v>1049</v>
      </c>
      <c r="P5" s="130" t="s">
        <v>1038</v>
      </c>
      <c r="Q5" s="130">
        <v>90</v>
      </c>
      <c r="R5" s="217">
        <v>48</v>
      </c>
      <c r="S5" s="151">
        <v>25</v>
      </c>
      <c r="T5" s="152" t="s">
        <v>212</v>
      </c>
      <c r="U5" s="152" t="s">
        <v>163</v>
      </c>
      <c r="V5" s="129" t="s">
        <v>1048</v>
      </c>
      <c r="W5" s="129"/>
      <c r="X5" s="173" t="s">
        <v>212</v>
      </c>
      <c r="Y5" s="173" t="s">
        <v>233</v>
      </c>
      <c r="Z5" s="155">
        <v>25</v>
      </c>
      <c r="AA5" s="45"/>
      <c r="AB5" s="102" t="b">
        <f t="shared" si="0"/>
        <v>1</v>
      </c>
    </row>
    <row r="6" spans="1:28" ht="38.25" customHeight="1">
      <c r="A6" s="102">
        <f>IF(F6="","",SUBTOTAL(3,$F$2:$F6))</f>
        <v>5</v>
      </c>
      <c r="B6" s="129" t="s">
        <v>1242</v>
      </c>
      <c r="C6" s="129">
        <v>20171114</v>
      </c>
      <c r="D6" s="129" t="s">
        <v>1243</v>
      </c>
      <c r="E6" s="129" t="s">
        <v>1128</v>
      </c>
      <c r="F6" s="129" t="s">
        <v>1245</v>
      </c>
      <c r="G6" s="130">
        <v>2</v>
      </c>
      <c r="H6" s="152" t="s">
        <v>1246</v>
      </c>
      <c r="I6" s="129" t="s">
        <v>1048</v>
      </c>
      <c r="J6" s="153" t="s">
        <v>1054</v>
      </c>
      <c r="K6" s="153"/>
      <c r="L6" s="153"/>
      <c r="M6" s="153"/>
      <c r="N6" s="130" t="s">
        <v>1036</v>
      </c>
      <c r="O6" s="130" t="s">
        <v>1049</v>
      </c>
      <c r="P6" s="130" t="s">
        <v>1038</v>
      </c>
      <c r="Q6" s="130">
        <v>90</v>
      </c>
      <c r="R6" s="217"/>
      <c r="S6" s="151">
        <v>23</v>
      </c>
      <c r="T6" s="152" t="s">
        <v>123</v>
      </c>
      <c r="U6" s="152" t="s">
        <v>351</v>
      </c>
      <c r="V6" s="129" t="s">
        <v>1048</v>
      </c>
      <c r="W6" s="45"/>
      <c r="X6" s="173" t="s">
        <v>212</v>
      </c>
      <c r="Y6" s="173" t="s">
        <v>233</v>
      </c>
      <c r="Z6" s="155">
        <v>23</v>
      </c>
      <c r="AA6" s="45"/>
      <c r="AB6" s="102" t="b">
        <f t="shared" si="0"/>
        <v>1</v>
      </c>
    </row>
    <row r="7" spans="1:28" ht="38.25" customHeight="1">
      <c r="A7" s="102">
        <f>IF(F7="","",SUBTOTAL(3,$F$2:$F7))</f>
        <v>6</v>
      </c>
      <c r="B7" s="129" t="s">
        <v>1484</v>
      </c>
      <c r="C7" s="129">
        <v>20171114</v>
      </c>
      <c r="D7" s="129" t="s">
        <v>1485</v>
      </c>
      <c r="E7" s="129" t="s">
        <v>1244</v>
      </c>
      <c r="F7" s="129" t="s">
        <v>1245</v>
      </c>
      <c r="G7" s="130">
        <v>1</v>
      </c>
      <c r="H7" s="152" t="s">
        <v>1462</v>
      </c>
      <c r="I7" s="129" t="s">
        <v>123</v>
      </c>
      <c r="J7" s="153" t="s">
        <v>1054</v>
      </c>
      <c r="K7" s="129" t="s">
        <v>123</v>
      </c>
      <c r="L7" s="153">
        <v>2</v>
      </c>
      <c r="M7" s="153">
        <v>2</v>
      </c>
      <c r="N7" s="130" t="s">
        <v>1463</v>
      </c>
      <c r="O7" s="130" t="s">
        <v>1049</v>
      </c>
      <c r="P7" s="130" t="s">
        <v>1038</v>
      </c>
      <c r="Q7" s="130">
        <v>90</v>
      </c>
      <c r="R7" s="217">
        <v>43</v>
      </c>
      <c r="S7" s="151">
        <v>43</v>
      </c>
      <c r="T7" s="152" t="s">
        <v>123</v>
      </c>
      <c r="U7" s="152" t="s">
        <v>212</v>
      </c>
      <c r="V7" s="129" t="s">
        <v>1048</v>
      </c>
      <c r="W7" s="106"/>
      <c r="X7" s="152" t="s">
        <v>123</v>
      </c>
      <c r="Y7" s="171" t="s">
        <v>99</v>
      </c>
      <c r="Z7" s="172">
        <v>43</v>
      </c>
      <c r="AA7" s="45"/>
      <c r="AB7" s="102" t="b">
        <f t="shared" si="0"/>
        <v>1</v>
      </c>
    </row>
    <row r="8" spans="1:28" ht="25.5" customHeight="1">
      <c r="A8" s="102">
        <f>IF(F8="","",SUBTOTAL(3,$F$2:$F8))</f>
        <v>7</v>
      </c>
      <c r="B8" s="129" t="s">
        <v>2330</v>
      </c>
      <c r="C8" s="129">
        <v>20171120</v>
      </c>
      <c r="D8" s="129" t="s">
        <v>1493</v>
      </c>
      <c r="E8" s="129" t="s">
        <v>2324</v>
      </c>
      <c r="F8" s="129" t="s">
        <v>1883</v>
      </c>
      <c r="G8" s="130">
        <v>1</v>
      </c>
      <c r="H8" s="152" t="s">
        <v>2331</v>
      </c>
      <c r="I8" s="129" t="s">
        <v>272</v>
      </c>
      <c r="J8" s="230" t="s">
        <v>1054</v>
      </c>
      <c r="K8" s="129" t="s">
        <v>272</v>
      </c>
      <c r="L8" s="153">
        <v>2</v>
      </c>
      <c r="M8" s="153">
        <v>2</v>
      </c>
      <c r="N8" s="130" t="s">
        <v>1489</v>
      </c>
      <c r="O8" s="130" t="s">
        <v>1049</v>
      </c>
      <c r="P8" s="130" t="s">
        <v>1038</v>
      </c>
      <c r="Q8" s="130">
        <v>90</v>
      </c>
      <c r="R8" s="217">
        <v>50</v>
      </c>
      <c r="S8" s="151">
        <v>26</v>
      </c>
      <c r="T8" s="152" t="s">
        <v>6</v>
      </c>
      <c r="U8" s="152" t="s">
        <v>7</v>
      </c>
      <c r="V8" s="129" t="s">
        <v>1048</v>
      </c>
      <c r="W8" s="47"/>
      <c r="X8" s="152" t="s">
        <v>272</v>
      </c>
      <c r="Y8" s="174" t="s">
        <v>270</v>
      </c>
      <c r="Z8" s="155">
        <v>26</v>
      </c>
      <c r="AA8" s="45"/>
      <c r="AB8" s="102" t="b">
        <f t="shared" si="0"/>
        <v>1</v>
      </c>
    </row>
    <row r="9" spans="1:28" ht="25.5" customHeight="1">
      <c r="A9" s="102">
        <f>IF(F9="","",SUBTOTAL(3,$F$2:$F9))</f>
        <v>8</v>
      </c>
      <c r="B9" s="129" t="s">
        <v>2330</v>
      </c>
      <c r="C9" s="129">
        <v>20171120</v>
      </c>
      <c r="D9" s="129" t="s">
        <v>1493</v>
      </c>
      <c r="E9" s="129" t="s">
        <v>1479</v>
      </c>
      <c r="F9" s="129" t="s">
        <v>1883</v>
      </c>
      <c r="G9" s="130">
        <v>2</v>
      </c>
      <c r="H9" s="152" t="s">
        <v>2331</v>
      </c>
      <c r="I9" s="129" t="s">
        <v>1048</v>
      </c>
      <c r="J9" s="230" t="s">
        <v>1054</v>
      </c>
      <c r="K9" s="153"/>
      <c r="L9" s="153"/>
      <c r="M9" s="153"/>
      <c r="N9" s="130" t="s">
        <v>1489</v>
      </c>
      <c r="O9" s="130" t="s">
        <v>1049</v>
      </c>
      <c r="P9" s="130" t="s">
        <v>1038</v>
      </c>
      <c r="Q9" s="130">
        <v>90</v>
      </c>
      <c r="R9" s="217"/>
      <c r="S9" s="151">
        <v>21</v>
      </c>
      <c r="T9" s="152" t="s">
        <v>272</v>
      </c>
      <c r="U9" s="152" t="s">
        <v>126</v>
      </c>
      <c r="V9" s="129" t="s">
        <v>1048</v>
      </c>
      <c r="W9" s="45"/>
      <c r="X9" s="152" t="s">
        <v>272</v>
      </c>
      <c r="Y9" s="174" t="s">
        <v>270</v>
      </c>
      <c r="Z9" s="155">
        <v>21</v>
      </c>
      <c r="AA9" s="45"/>
      <c r="AB9" s="102" t="b">
        <f t="shared" si="0"/>
        <v>1</v>
      </c>
    </row>
    <row r="10" spans="1:28" ht="25.5" customHeight="1">
      <c r="A10" s="102">
        <f>IF(F10="","",SUBTOTAL(3,$F$2:$F10))</f>
        <v>9</v>
      </c>
      <c r="B10" s="129" t="s">
        <v>2723</v>
      </c>
      <c r="C10" s="129">
        <v>20171121</v>
      </c>
      <c r="D10" s="129" t="s">
        <v>1055</v>
      </c>
      <c r="E10" s="129" t="s">
        <v>2596</v>
      </c>
      <c r="F10" s="129" t="s">
        <v>1852</v>
      </c>
      <c r="G10" s="130">
        <v>1</v>
      </c>
      <c r="H10" s="152" t="s">
        <v>2720</v>
      </c>
      <c r="I10" s="129" t="s">
        <v>246</v>
      </c>
      <c r="J10" s="153" t="s">
        <v>1054</v>
      </c>
      <c r="K10" s="129" t="s">
        <v>246</v>
      </c>
      <c r="L10" s="153">
        <v>2</v>
      </c>
      <c r="M10" s="153">
        <v>2</v>
      </c>
      <c r="N10" s="130" t="s">
        <v>1237</v>
      </c>
      <c r="O10" s="130" t="s">
        <v>1049</v>
      </c>
      <c r="P10" s="130" t="s">
        <v>1038</v>
      </c>
      <c r="Q10" s="130">
        <v>120</v>
      </c>
      <c r="R10" s="217">
        <v>13</v>
      </c>
      <c r="S10" s="151">
        <v>12</v>
      </c>
      <c r="T10" s="152" t="s">
        <v>246</v>
      </c>
      <c r="U10" s="152" t="s">
        <v>187</v>
      </c>
      <c r="V10" s="129" t="s">
        <v>1048</v>
      </c>
      <c r="W10" s="45"/>
      <c r="X10" s="173" t="s">
        <v>246</v>
      </c>
      <c r="Y10" s="174" t="s">
        <v>187</v>
      </c>
      <c r="Z10" s="155">
        <v>12</v>
      </c>
      <c r="AA10" s="45"/>
      <c r="AB10" s="102" t="b">
        <f t="shared" si="0"/>
        <v>1</v>
      </c>
    </row>
    <row r="11" spans="1:28" ht="25.5" customHeight="1">
      <c r="A11" s="102">
        <f>IF(F11="","",SUBTOTAL(3,$F$2:$F11))</f>
        <v>10</v>
      </c>
      <c r="B11" s="129" t="s">
        <v>2323</v>
      </c>
      <c r="C11" s="129">
        <v>20171121</v>
      </c>
      <c r="D11" s="129" t="s">
        <v>1882</v>
      </c>
      <c r="E11" s="129" t="s">
        <v>2324</v>
      </c>
      <c r="F11" s="129" t="s">
        <v>1571</v>
      </c>
      <c r="G11" s="130">
        <v>1</v>
      </c>
      <c r="H11" s="152" t="s">
        <v>2317</v>
      </c>
      <c r="I11" s="129" t="s">
        <v>7</v>
      </c>
      <c r="J11" s="230" t="s">
        <v>1054</v>
      </c>
      <c r="K11" s="129" t="s">
        <v>7</v>
      </c>
      <c r="L11" s="153">
        <v>2</v>
      </c>
      <c r="M11" s="153">
        <v>2</v>
      </c>
      <c r="N11" s="130" t="s">
        <v>1489</v>
      </c>
      <c r="O11" s="130" t="s">
        <v>1049</v>
      </c>
      <c r="P11" s="130" t="s">
        <v>1038</v>
      </c>
      <c r="Q11" s="130">
        <v>90</v>
      </c>
      <c r="R11" s="217">
        <v>15</v>
      </c>
      <c r="S11" s="151">
        <v>33</v>
      </c>
      <c r="T11" s="152" t="s">
        <v>126</v>
      </c>
      <c r="U11" s="152" t="s">
        <v>275</v>
      </c>
      <c r="V11" s="129" t="s">
        <v>1048</v>
      </c>
      <c r="W11" s="45"/>
      <c r="X11" s="152" t="s">
        <v>7</v>
      </c>
      <c r="Y11" s="174" t="s">
        <v>269</v>
      </c>
      <c r="Z11" s="155">
        <v>33</v>
      </c>
      <c r="AA11" s="45"/>
      <c r="AB11" s="102" t="b">
        <f t="shared" si="0"/>
        <v>1</v>
      </c>
    </row>
    <row r="12" spans="1:28" ht="25.5" customHeight="1">
      <c r="A12" s="102">
        <f>IF(F12="","",SUBTOTAL(3,$F$2:$F12))</f>
        <v>11</v>
      </c>
      <c r="B12" s="129" t="s">
        <v>2316</v>
      </c>
      <c r="C12" s="129">
        <v>20171121</v>
      </c>
      <c r="D12" s="129" t="s">
        <v>1882</v>
      </c>
      <c r="E12" s="129" t="s">
        <v>2324</v>
      </c>
      <c r="F12" s="129" t="s">
        <v>1573</v>
      </c>
      <c r="G12" s="130">
        <v>2</v>
      </c>
      <c r="H12" s="129" t="s">
        <v>2317</v>
      </c>
      <c r="I12" s="129" t="s">
        <v>7</v>
      </c>
      <c r="J12" s="232" t="s">
        <v>1054</v>
      </c>
      <c r="K12" s="131"/>
      <c r="L12" s="131"/>
      <c r="M12" s="131"/>
      <c r="N12" s="130" t="s">
        <v>1489</v>
      </c>
      <c r="O12" s="130" t="s">
        <v>1049</v>
      </c>
      <c r="P12" s="130" t="s">
        <v>1038</v>
      </c>
      <c r="Q12" s="130">
        <v>90</v>
      </c>
      <c r="R12" s="217">
        <v>18</v>
      </c>
      <c r="S12" s="130"/>
      <c r="T12" s="129" t="s">
        <v>1048</v>
      </c>
      <c r="U12" s="129" t="s">
        <v>1048</v>
      </c>
      <c r="V12" s="129" t="s">
        <v>1048</v>
      </c>
      <c r="W12" s="47"/>
      <c r="X12" s="47"/>
      <c r="Y12" s="47"/>
      <c r="Z12" s="57"/>
      <c r="AA12" s="45"/>
      <c r="AB12" s="102" t="b">
        <f t="shared" si="0"/>
        <v>1</v>
      </c>
    </row>
    <row r="13" spans="1:28" ht="25.5" customHeight="1">
      <c r="A13" s="102">
        <f>IF(F13="","",SUBTOTAL(3,$F$2:$F13))</f>
        <v>12</v>
      </c>
      <c r="B13" s="129" t="s">
        <v>1881</v>
      </c>
      <c r="C13" s="129">
        <v>20171122</v>
      </c>
      <c r="D13" s="129" t="s">
        <v>1882</v>
      </c>
      <c r="E13" s="129" t="s">
        <v>1263</v>
      </c>
      <c r="F13" s="129" t="s">
        <v>1883</v>
      </c>
      <c r="G13" s="130">
        <v>1</v>
      </c>
      <c r="H13" s="152" t="s">
        <v>1884</v>
      </c>
      <c r="I13" s="129" t="s">
        <v>126</v>
      </c>
      <c r="J13" s="230" t="s">
        <v>1054</v>
      </c>
      <c r="K13" s="129" t="s">
        <v>126</v>
      </c>
      <c r="L13" s="153">
        <v>2</v>
      </c>
      <c r="M13" s="153">
        <v>2</v>
      </c>
      <c r="N13" s="130" t="s">
        <v>1489</v>
      </c>
      <c r="O13" s="130" t="s">
        <v>1049</v>
      </c>
      <c r="P13" s="130" t="s">
        <v>1038</v>
      </c>
      <c r="Q13" s="130">
        <v>90</v>
      </c>
      <c r="R13" s="217">
        <v>50</v>
      </c>
      <c r="S13" s="151">
        <v>26</v>
      </c>
      <c r="T13" s="152" t="s">
        <v>0</v>
      </c>
      <c r="U13" s="152" t="s">
        <v>1</v>
      </c>
      <c r="V13" s="129" t="s">
        <v>1048</v>
      </c>
      <c r="W13" s="45"/>
      <c r="X13" s="173" t="s">
        <v>126</v>
      </c>
      <c r="Y13" s="174" t="s">
        <v>266</v>
      </c>
      <c r="Z13" s="155">
        <v>26</v>
      </c>
      <c r="AA13" s="45"/>
      <c r="AB13" s="102" t="b">
        <f t="shared" si="0"/>
        <v>1</v>
      </c>
    </row>
    <row r="14" spans="1:28" ht="25.5" customHeight="1">
      <c r="A14" s="102">
        <f>IF(F14="","",SUBTOTAL(3,$F$2:$F14))</f>
        <v>13</v>
      </c>
      <c r="B14" s="129" t="s">
        <v>1881</v>
      </c>
      <c r="C14" s="129">
        <v>20171122</v>
      </c>
      <c r="D14" s="129" t="s">
        <v>1882</v>
      </c>
      <c r="E14" s="129" t="s">
        <v>1496</v>
      </c>
      <c r="F14" s="129" t="s">
        <v>1883</v>
      </c>
      <c r="G14" s="130">
        <v>2</v>
      </c>
      <c r="H14" s="152" t="s">
        <v>1884</v>
      </c>
      <c r="I14" s="129" t="s">
        <v>1048</v>
      </c>
      <c r="J14" s="230" t="s">
        <v>1054</v>
      </c>
      <c r="K14" s="153"/>
      <c r="L14" s="153"/>
      <c r="M14" s="153"/>
      <c r="N14" s="130" t="s">
        <v>1489</v>
      </c>
      <c r="O14" s="130" t="s">
        <v>1049</v>
      </c>
      <c r="P14" s="130" t="s">
        <v>1038</v>
      </c>
      <c r="Q14" s="130">
        <v>90</v>
      </c>
      <c r="R14" s="217"/>
      <c r="S14" s="151">
        <v>24</v>
      </c>
      <c r="T14" s="152" t="s">
        <v>272</v>
      </c>
      <c r="U14" s="152" t="s">
        <v>7</v>
      </c>
      <c r="V14" s="129" t="s">
        <v>1048</v>
      </c>
      <c r="W14" s="45"/>
      <c r="X14" s="174" t="s">
        <v>126</v>
      </c>
      <c r="Y14" s="173" t="s">
        <v>266</v>
      </c>
      <c r="Z14" s="155">
        <v>24</v>
      </c>
      <c r="AA14" s="45"/>
      <c r="AB14" s="102" t="b">
        <f t="shared" si="0"/>
        <v>1</v>
      </c>
    </row>
    <row r="15" spans="1:28" ht="25.5" customHeight="1">
      <c r="A15" s="102">
        <f>IF(F15="","",SUBTOTAL(3,$F$2:$F15))</f>
        <v>14</v>
      </c>
      <c r="B15" s="129" t="s">
        <v>2431</v>
      </c>
      <c r="C15" s="129">
        <v>20171123</v>
      </c>
      <c r="D15" s="129" t="s">
        <v>1333</v>
      </c>
      <c r="E15" s="129" t="s">
        <v>2833</v>
      </c>
      <c r="F15" s="129" t="s">
        <v>2432</v>
      </c>
      <c r="G15" s="130" t="s">
        <v>1048</v>
      </c>
      <c r="H15" s="152" t="s">
        <v>2416</v>
      </c>
      <c r="I15" s="156" t="s">
        <v>1154</v>
      </c>
      <c r="J15" s="153" t="s">
        <v>1054</v>
      </c>
      <c r="K15" s="175" t="s">
        <v>232</v>
      </c>
      <c r="L15" s="153">
        <v>2</v>
      </c>
      <c r="M15" s="153">
        <v>2</v>
      </c>
      <c r="N15" s="130" t="s">
        <v>1036</v>
      </c>
      <c r="O15" s="130" t="s">
        <v>1049</v>
      </c>
      <c r="P15" s="130" t="s">
        <v>1038</v>
      </c>
      <c r="Q15" s="130">
        <v>90</v>
      </c>
      <c r="R15" s="217">
        <v>67</v>
      </c>
      <c r="S15" s="151">
        <v>66</v>
      </c>
      <c r="T15" s="152" t="s">
        <v>472</v>
      </c>
      <c r="U15" s="205" t="s">
        <v>1154</v>
      </c>
      <c r="V15" s="129" t="s">
        <v>1048</v>
      </c>
      <c r="W15" s="106"/>
      <c r="X15" s="152" t="s">
        <v>1154</v>
      </c>
      <c r="Y15" s="175" t="s">
        <v>232</v>
      </c>
      <c r="Z15" s="172">
        <v>66</v>
      </c>
      <c r="AA15" s="45"/>
      <c r="AB15" s="102" t="b">
        <f t="shared" si="0"/>
        <v>1</v>
      </c>
    </row>
    <row r="16" spans="1:28" ht="25.5" customHeight="1">
      <c r="A16" s="102">
        <f>IF(F16="","",SUBTOTAL(3,$F$2:$F16))</f>
        <v>15</v>
      </c>
      <c r="B16" s="129" t="s">
        <v>2719</v>
      </c>
      <c r="C16" s="129">
        <v>20171125</v>
      </c>
      <c r="D16" s="129" t="s">
        <v>1248</v>
      </c>
      <c r="E16" s="129" t="s">
        <v>1752</v>
      </c>
      <c r="F16" s="129" t="s">
        <v>1417</v>
      </c>
      <c r="G16" s="130">
        <v>1</v>
      </c>
      <c r="H16" s="152" t="s">
        <v>2720</v>
      </c>
      <c r="I16" s="129" t="s">
        <v>189</v>
      </c>
      <c r="J16" s="153" t="s">
        <v>1054</v>
      </c>
      <c r="K16" s="129" t="s">
        <v>189</v>
      </c>
      <c r="L16" s="153">
        <v>2</v>
      </c>
      <c r="M16" s="153">
        <v>2</v>
      </c>
      <c r="N16" s="130" t="s">
        <v>1237</v>
      </c>
      <c r="O16" s="130" t="s">
        <v>1049</v>
      </c>
      <c r="P16" s="130" t="s">
        <v>1038</v>
      </c>
      <c r="Q16" s="130">
        <v>90</v>
      </c>
      <c r="R16" s="217">
        <v>5</v>
      </c>
      <c r="S16" s="151">
        <v>5</v>
      </c>
      <c r="T16" s="152" t="s">
        <v>200</v>
      </c>
      <c r="U16" s="152" t="s">
        <v>189</v>
      </c>
      <c r="V16" s="129" t="s">
        <v>1048</v>
      </c>
      <c r="W16" s="45"/>
      <c r="X16" s="152" t="s">
        <v>200</v>
      </c>
      <c r="Y16" s="152" t="s">
        <v>189</v>
      </c>
      <c r="Z16" s="155">
        <v>5</v>
      </c>
      <c r="AA16" s="45"/>
      <c r="AB16" s="102" t="b">
        <f t="shared" si="0"/>
        <v>1</v>
      </c>
    </row>
    <row r="17" spans="1:28" ht="25.5" customHeight="1">
      <c r="A17" s="102">
        <f>IF(F17="","",SUBTOTAL(3,$F$2:$F17))</f>
        <v>16</v>
      </c>
      <c r="B17" s="129" t="s">
        <v>2721</v>
      </c>
      <c r="C17" s="129">
        <v>20171125</v>
      </c>
      <c r="D17" s="129" t="s">
        <v>1248</v>
      </c>
      <c r="E17" s="129" t="s">
        <v>1752</v>
      </c>
      <c r="F17" s="129" t="s">
        <v>1454</v>
      </c>
      <c r="G17" s="130">
        <v>2</v>
      </c>
      <c r="H17" s="152" t="s">
        <v>2722</v>
      </c>
      <c r="I17" s="129" t="s">
        <v>189</v>
      </c>
      <c r="J17" s="230" t="s">
        <v>1054</v>
      </c>
      <c r="K17" s="129" t="s">
        <v>189</v>
      </c>
      <c r="L17" s="131">
        <v>2</v>
      </c>
      <c r="M17" s="131">
        <v>2</v>
      </c>
      <c r="N17" s="130" t="s">
        <v>1237</v>
      </c>
      <c r="O17" s="130" t="s">
        <v>1049</v>
      </c>
      <c r="P17" s="130" t="s">
        <v>1038</v>
      </c>
      <c r="Q17" s="130">
        <v>90</v>
      </c>
      <c r="R17" s="217">
        <v>30</v>
      </c>
      <c r="S17" s="151">
        <v>30</v>
      </c>
      <c r="T17" s="129"/>
      <c r="U17" s="129"/>
      <c r="V17" s="129" t="s">
        <v>1048</v>
      </c>
      <c r="W17" s="47"/>
      <c r="X17" s="152" t="s">
        <v>200</v>
      </c>
      <c r="Y17" s="152" t="s">
        <v>189</v>
      </c>
      <c r="Z17" s="172">
        <v>30</v>
      </c>
      <c r="AA17" s="45"/>
      <c r="AB17" s="102" t="b">
        <f t="shared" si="0"/>
        <v>1</v>
      </c>
    </row>
    <row r="18" spans="1:28" ht="25.5" customHeight="1">
      <c r="A18" s="102">
        <f>IF(F18="","",SUBTOTAL(3,$F$2:$F18))</f>
        <v>17</v>
      </c>
      <c r="B18" s="129" t="s">
        <v>2388</v>
      </c>
      <c r="C18" s="129">
        <v>20171127</v>
      </c>
      <c r="D18" s="129" t="s">
        <v>1243</v>
      </c>
      <c r="E18" s="129" t="s">
        <v>1255</v>
      </c>
      <c r="F18" s="129" t="s">
        <v>2297</v>
      </c>
      <c r="G18" s="130" t="s">
        <v>1048</v>
      </c>
      <c r="H18" s="152" t="s">
        <v>2389</v>
      </c>
      <c r="I18" s="129" t="s">
        <v>198</v>
      </c>
      <c r="J18" s="232" t="s">
        <v>1054</v>
      </c>
      <c r="K18" s="129" t="s">
        <v>198</v>
      </c>
      <c r="L18" s="131">
        <v>2</v>
      </c>
      <c r="M18" s="131">
        <v>2</v>
      </c>
      <c r="N18" s="130" t="s">
        <v>1663</v>
      </c>
      <c r="O18" s="130" t="s">
        <v>1049</v>
      </c>
      <c r="P18" s="130" t="s">
        <v>1038</v>
      </c>
      <c r="Q18" s="130">
        <v>90</v>
      </c>
      <c r="R18" s="217">
        <v>36</v>
      </c>
      <c r="S18" s="151">
        <v>36</v>
      </c>
      <c r="T18" s="152" t="s">
        <v>198</v>
      </c>
      <c r="U18" s="152" t="s">
        <v>193</v>
      </c>
      <c r="V18" s="129" t="s">
        <v>1048</v>
      </c>
      <c r="W18" s="45"/>
      <c r="X18" s="152" t="s">
        <v>198</v>
      </c>
      <c r="Y18" s="152" t="s">
        <v>193</v>
      </c>
      <c r="Z18" s="172">
        <v>36</v>
      </c>
      <c r="AA18" s="45"/>
      <c r="AB18" s="102" t="b">
        <f t="shared" si="0"/>
        <v>1</v>
      </c>
    </row>
    <row r="19" spans="1:28" ht="25.5" customHeight="1">
      <c r="A19" s="102">
        <f>IF(F19="","",SUBTOTAL(3,$F$2:$F19))</f>
        <v>18</v>
      </c>
      <c r="B19" s="129" t="s">
        <v>2837</v>
      </c>
      <c r="C19" s="129">
        <v>20171127</v>
      </c>
      <c r="D19" s="129" t="s">
        <v>2835</v>
      </c>
      <c r="E19" s="129" t="s">
        <v>1255</v>
      </c>
      <c r="F19" s="129" t="s">
        <v>2570</v>
      </c>
      <c r="G19" s="130" t="s">
        <v>1048</v>
      </c>
      <c r="H19" s="152" t="s">
        <v>2838</v>
      </c>
      <c r="I19" s="129" t="s">
        <v>198</v>
      </c>
      <c r="J19" s="230" t="s">
        <v>1054</v>
      </c>
      <c r="K19" s="129" t="s">
        <v>198</v>
      </c>
      <c r="L19" s="153">
        <v>2</v>
      </c>
      <c r="M19" s="153">
        <v>2</v>
      </c>
      <c r="N19" s="130" t="s">
        <v>1663</v>
      </c>
      <c r="O19" s="130" t="s">
        <v>1049</v>
      </c>
      <c r="P19" s="130" t="s">
        <v>1038</v>
      </c>
      <c r="Q19" s="130">
        <v>90</v>
      </c>
      <c r="R19" s="217">
        <v>18</v>
      </c>
      <c r="S19" s="151">
        <v>18</v>
      </c>
      <c r="T19" s="152" t="s">
        <v>193</v>
      </c>
      <c r="U19" s="152" t="s">
        <v>198</v>
      </c>
      <c r="V19" s="129" t="s">
        <v>1048</v>
      </c>
      <c r="W19" s="45"/>
      <c r="X19" s="152" t="s">
        <v>198</v>
      </c>
      <c r="Y19" s="152" t="s">
        <v>193</v>
      </c>
      <c r="Z19" s="172">
        <v>18</v>
      </c>
      <c r="AA19" s="45"/>
      <c r="AB19" s="102" t="b">
        <f t="shared" si="0"/>
        <v>1</v>
      </c>
    </row>
    <row r="20" spans="1:28" ht="25.5" customHeight="1">
      <c r="A20" s="102">
        <f>IF(F20="","",SUBTOTAL(3,$F$2:$F20))</f>
        <v>19</v>
      </c>
      <c r="B20" s="129" t="s">
        <v>2296</v>
      </c>
      <c r="C20" s="129">
        <v>20171127</v>
      </c>
      <c r="D20" s="129" t="s">
        <v>2835</v>
      </c>
      <c r="E20" s="129" t="s">
        <v>1255</v>
      </c>
      <c r="F20" s="129" t="s">
        <v>2297</v>
      </c>
      <c r="G20" s="130" t="s">
        <v>1048</v>
      </c>
      <c r="H20" s="152" t="s">
        <v>2298</v>
      </c>
      <c r="I20" s="129" t="s">
        <v>198</v>
      </c>
      <c r="J20" s="230" t="s">
        <v>1054</v>
      </c>
      <c r="K20" s="129" t="s">
        <v>198</v>
      </c>
      <c r="L20" s="153">
        <v>2</v>
      </c>
      <c r="M20" s="153">
        <v>2</v>
      </c>
      <c r="N20" s="130" t="s">
        <v>1663</v>
      </c>
      <c r="O20" s="130" t="s">
        <v>1049</v>
      </c>
      <c r="P20" s="130" t="s">
        <v>1038</v>
      </c>
      <c r="Q20" s="130">
        <v>90</v>
      </c>
      <c r="R20" s="217">
        <v>7</v>
      </c>
      <c r="S20" s="151">
        <v>7</v>
      </c>
      <c r="T20" s="152"/>
      <c r="U20" s="152"/>
      <c r="V20" s="129" t="s">
        <v>1048</v>
      </c>
      <c r="W20" s="45"/>
      <c r="X20" s="152" t="s">
        <v>198</v>
      </c>
      <c r="Y20" s="152" t="s">
        <v>193</v>
      </c>
      <c r="Z20" s="172">
        <v>7</v>
      </c>
      <c r="AA20" s="45"/>
      <c r="AB20" s="102" t="b">
        <f t="shared" si="0"/>
        <v>1</v>
      </c>
    </row>
    <row r="21" spans="1:28" ht="25.5" customHeight="1">
      <c r="A21" s="102">
        <f>IF(F21="","",SUBTOTAL(3,$F$2:$F21))</f>
        <v>20</v>
      </c>
      <c r="B21" s="129" t="s">
        <v>1453</v>
      </c>
      <c r="C21" s="129">
        <v>20171127</v>
      </c>
      <c r="D21" s="129" t="s">
        <v>1416</v>
      </c>
      <c r="E21" s="129" t="s">
        <v>1255</v>
      </c>
      <c r="F21" s="129" t="s">
        <v>1454</v>
      </c>
      <c r="G21" s="130">
        <v>1</v>
      </c>
      <c r="H21" s="169" t="s">
        <v>1455</v>
      </c>
      <c r="I21" s="129" t="s">
        <v>1024</v>
      </c>
      <c r="J21" s="153"/>
      <c r="K21" s="153"/>
      <c r="L21" s="153"/>
      <c r="M21" s="153"/>
      <c r="N21" s="130" t="s">
        <v>1237</v>
      </c>
      <c r="O21" s="130" t="s">
        <v>1049</v>
      </c>
      <c r="P21" s="130" t="s">
        <v>1419</v>
      </c>
      <c r="Q21" s="130">
        <v>60</v>
      </c>
      <c r="R21" s="217">
        <v>31</v>
      </c>
      <c r="S21" s="170">
        <v>30</v>
      </c>
      <c r="T21" s="169" t="s">
        <v>197</v>
      </c>
      <c r="U21" s="169" t="s">
        <v>1024</v>
      </c>
      <c r="V21" s="129" t="s">
        <v>1048</v>
      </c>
      <c r="W21" s="47"/>
      <c r="X21" s="45"/>
      <c r="Y21" s="45"/>
      <c r="Z21" s="57"/>
      <c r="AA21" s="45"/>
      <c r="AB21" s="102" t="b">
        <f t="shared" si="0"/>
        <v>0</v>
      </c>
    </row>
    <row r="22" spans="1:28" ht="25.5" customHeight="1">
      <c r="A22" s="102">
        <f>IF(F22="","",SUBTOTAL(3,$F$2:$F22))</f>
        <v>21</v>
      </c>
      <c r="B22" s="129" t="s">
        <v>1415</v>
      </c>
      <c r="C22" s="129">
        <v>20171127</v>
      </c>
      <c r="D22" s="129" t="s">
        <v>1416</v>
      </c>
      <c r="E22" s="129" t="s">
        <v>1255</v>
      </c>
      <c r="F22" s="129" t="s">
        <v>1417</v>
      </c>
      <c r="G22" s="130">
        <v>1</v>
      </c>
      <c r="H22" s="169" t="s">
        <v>1418</v>
      </c>
      <c r="I22" s="129" t="s">
        <v>1024</v>
      </c>
      <c r="J22" s="131" t="s">
        <v>1054</v>
      </c>
      <c r="K22" s="129" t="s">
        <v>1024</v>
      </c>
      <c r="L22" s="131">
        <v>2</v>
      </c>
      <c r="M22" s="131">
        <v>4</v>
      </c>
      <c r="N22" s="130" t="s">
        <v>1237</v>
      </c>
      <c r="O22" s="130" t="s">
        <v>1049</v>
      </c>
      <c r="P22" s="130" t="s">
        <v>1419</v>
      </c>
      <c r="Q22" s="130">
        <v>60</v>
      </c>
      <c r="R22" s="130">
        <v>5</v>
      </c>
      <c r="S22" s="170">
        <v>5</v>
      </c>
      <c r="T22" s="169" t="s">
        <v>1048</v>
      </c>
      <c r="U22" s="169" t="s">
        <v>1048</v>
      </c>
      <c r="V22" s="129" t="s">
        <v>1048</v>
      </c>
      <c r="W22" s="47"/>
      <c r="X22" s="47"/>
      <c r="Y22" s="47"/>
      <c r="Z22" s="57"/>
      <c r="AA22" s="45"/>
      <c r="AB22" s="102" t="b">
        <f t="shared" si="0"/>
        <v>0</v>
      </c>
    </row>
    <row r="23" spans="1:28" ht="25.5" customHeight="1">
      <c r="A23" s="102">
        <f>IF(F23="","",SUBTOTAL(3,$F$2:$F23))</f>
        <v>22</v>
      </c>
      <c r="B23" s="129" t="s">
        <v>2715</v>
      </c>
      <c r="C23" s="129">
        <v>20171127</v>
      </c>
      <c r="D23" s="129" t="s">
        <v>1882</v>
      </c>
      <c r="E23" s="129" t="s">
        <v>1255</v>
      </c>
      <c r="F23" s="129" t="s">
        <v>1417</v>
      </c>
      <c r="G23" s="130">
        <v>2</v>
      </c>
      <c r="H23" s="169" t="s">
        <v>2714</v>
      </c>
      <c r="I23" s="129" t="s">
        <v>197</v>
      </c>
      <c r="J23" s="131" t="s">
        <v>1054</v>
      </c>
      <c r="K23" s="129" t="s">
        <v>197</v>
      </c>
      <c r="L23" s="131">
        <v>2</v>
      </c>
      <c r="M23" s="131">
        <v>4</v>
      </c>
      <c r="N23" s="130" t="s">
        <v>1237</v>
      </c>
      <c r="O23" s="130" t="s">
        <v>1049</v>
      </c>
      <c r="P23" s="130" t="s">
        <v>1419</v>
      </c>
      <c r="Q23" s="130">
        <v>60</v>
      </c>
      <c r="R23" s="130">
        <v>5</v>
      </c>
      <c r="S23" s="170">
        <v>5</v>
      </c>
      <c r="T23" s="169" t="s">
        <v>1024</v>
      </c>
      <c r="U23" s="169" t="s">
        <v>450</v>
      </c>
      <c r="V23" s="129" t="s">
        <v>1048</v>
      </c>
      <c r="W23" s="47"/>
      <c r="X23" s="47"/>
      <c r="Y23" s="47"/>
      <c r="Z23" s="57"/>
      <c r="AA23" s="45"/>
      <c r="AB23" s="102" t="b">
        <f t="shared" si="0"/>
        <v>0</v>
      </c>
    </row>
    <row r="24" spans="1:28" ht="25.5" customHeight="1">
      <c r="A24" s="102">
        <f>IF(F24="","",SUBTOTAL(3,$F$2:$F24))</f>
        <v>23</v>
      </c>
      <c r="B24" s="129" t="s">
        <v>2713</v>
      </c>
      <c r="C24" s="129">
        <v>20171127</v>
      </c>
      <c r="D24" s="129" t="s">
        <v>1882</v>
      </c>
      <c r="E24" s="129" t="s">
        <v>1255</v>
      </c>
      <c r="F24" s="129" t="s">
        <v>1454</v>
      </c>
      <c r="G24" s="130">
        <v>1</v>
      </c>
      <c r="H24" s="169" t="s">
        <v>2714</v>
      </c>
      <c r="I24" s="129" t="s">
        <v>197</v>
      </c>
      <c r="J24" s="153" t="s">
        <v>1054</v>
      </c>
      <c r="K24" s="153"/>
      <c r="L24" s="153"/>
      <c r="M24" s="153"/>
      <c r="N24" s="130" t="s">
        <v>1237</v>
      </c>
      <c r="O24" s="130" t="s">
        <v>1049</v>
      </c>
      <c r="P24" s="130" t="s">
        <v>1419</v>
      </c>
      <c r="Q24" s="130">
        <v>60</v>
      </c>
      <c r="R24" s="130">
        <v>29</v>
      </c>
      <c r="S24" s="170">
        <v>29</v>
      </c>
      <c r="T24" s="169" t="s">
        <v>1048</v>
      </c>
      <c r="U24" s="169" t="s">
        <v>1048</v>
      </c>
      <c r="V24" s="129" t="s">
        <v>1048</v>
      </c>
      <c r="W24" s="45"/>
      <c r="X24" s="45"/>
      <c r="Y24" s="45"/>
      <c r="Z24" s="57"/>
      <c r="AA24" s="45"/>
      <c r="AB24" s="102" t="b">
        <f t="shared" si="0"/>
        <v>0</v>
      </c>
    </row>
    <row r="25" spans="1:28" ht="38.25" customHeight="1">
      <c r="A25" s="102">
        <f>IF(F25="","",SUBTOTAL(3,$F$2:$F25))</f>
        <v>24</v>
      </c>
      <c r="B25" s="212" t="s">
        <v>2949</v>
      </c>
      <c r="C25" s="129">
        <v>20171128</v>
      </c>
      <c r="D25" s="129" t="s">
        <v>2834</v>
      </c>
      <c r="E25" s="129" t="s">
        <v>1128</v>
      </c>
      <c r="F25" s="129" t="s">
        <v>1131</v>
      </c>
      <c r="G25" s="130" t="s">
        <v>1048</v>
      </c>
      <c r="H25" s="152" t="s">
        <v>1050</v>
      </c>
      <c r="I25" s="129" t="s">
        <v>228</v>
      </c>
      <c r="J25" s="153" t="s">
        <v>1054</v>
      </c>
      <c r="K25" s="129" t="s">
        <v>228</v>
      </c>
      <c r="L25" s="153">
        <v>2</v>
      </c>
      <c r="M25" s="153">
        <v>2</v>
      </c>
      <c r="N25" s="130" t="s">
        <v>1036</v>
      </c>
      <c r="O25" s="130" t="s">
        <v>1049</v>
      </c>
      <c r="P25" s="130" t="s">
        <v>1038</v>
      </c>
      <c r="Q25" s="130">
        <v>90</v>
      </c>
      <c r="R25" s="217">
        <v>42</v>
      </c>
      <c r="S25" s="151">
        <v>42</v>
      </c>
      <c r="T25" s="152" t="s">
        <v>222</v>
      </c>
      <c r="U25" s="152" t="s">
        <v>233</v>
      </c>
      <c r="V25" s="129" t="s">
        <v>1048</v>
      </c>
      <c r="W25" s="45"/>
      <c r="X25" s="152" t="s">
        <v>228</v>
      </c>
      <c r="Y25" s="154" t="s">
        <v>207</v>
      </c>
      <c r="Z25" s="172">
        <v>42</v>
      </c>
      <c r="AA25" s="45"/>
      <c r="AB25" s="102" t="b">
        <f t="shared" si="0"/>
        <v>1</v>
      </c>
    </row>
    <row r="26" spans="1:28" ht="25.5" customHeight="1">
      <c r="A26" s="102">
        <f>IF(F26="","",SUBTOTAL(3,$F$2:$F26))</f>
        <v>25</v>
      </c>
      <c r="B26" s="129" t="s">
        <v>2831</v>
      </c>
      <c r="C26" s="129">
        <v>20171204</v>
      </c>
      <c r="D26" s="129" t="s">
        <v>1330</v>
      </c>
      <c r="E26" s="129" t="s">
        <v>1255</v>
      </c>
      <c r="F26" s="129" t="s">
        <v>1696</v>
      </c>
      <c r="G26" s="130" t="s">
        <v>1048</v>
      </c>
      <c r="H26" s="152" t="s">
        <v>2832</v>
      </c>
      <c r="I26" s="129" t="s">
        <v>277</v>
      </c>
      <c r="J26" s="230" t="s">
        <v>1054</v>
      </c>
      <c r="K26" s="129" t="s">
        <v>277</v>
      </c>
      <c r="L26" s="153">
        <v>2</v>
      </c>
      <c r="M26" s="153">
        <v>2</v>
      </c>
      <c r="N26" s="130" t="s">
        <v>1489</v>
      </c>
      <c r="O26" s="130" t="s">
        <v>1049</v>
      </c>
      <c r="P26" s="130" t="s">
        <v>1038</v>
      </c>
      <c r="Q26" s="130">
        <v>60</v>
      </c>
      <c r="R26" s="217">
        <v>27</v>
      </c>
      <c r="S26" s="151">
        <v>27</v>
      </c>
      <c r="T26" s="152" t="s">
        <v>5</v>
      </c>
      <c r="U26" s="152" t="s">
        <v>267</v>
      </c>
      <c r="V26" s="129" t="s">
        <v>1048</v>
      </c>
      <c r="W26" s="45"/>
      <c r="X26" s="152" t="s">
        <v>277</v>
      </c>
      <c r="Y26" s="174" t="s">
        <v>2850</v>
      </c>
      <c r="Z26" s="155">
        <v>27</v>
      </c>
      <c r="AA26" s="45"/>
      <c r="AB26" s="102" t="b">
        <f t="shared" si="0"/>
        <v>1</v>
      </c>
    </row>
    <row r="27" spans="1:28" ht="25.5" customHeight="1">
      <c r="A27" s="102">
        <f>IF(F27="","",SUBTOTAL(3,$F$2:$F27))</f>
        <v>26</v>
      </c>
      <c r="B27" s="129" t="s">
        <v>2572</v>
      </c>
      <c r="C27" s="129">
        <v>20171204</v>
      </c>
      <c r="D27" s="129" t="s">
        <v>1493</v>
      </c>
      <c r="E27" s="129" t="s">
        <v>1255</v>
      </c>
      <c r="F27" s="129" t="s">
        <v>1696</v>
      </c>
      <c r="G27" s="130" t="s">
        <v>1048</v>
      </c>
      <c r="H27" s="152" t="s">
        <v>2571</v>
      </c>
      <c r="I27" s="129" t="s">
        <v>2</v>
      </c>
      <c r="J27" s="230" t="s">
        <v>1054</v>
      </c>
      <c r="K27" s="129" t="s">
        <v>2</v>
      </c>
      <c r="L27" s="153">
        <v>2</v>
      </c>
      <c r="M27" s="153">
        <v>2</v>
      </c>
      <c r="N27" s="130" t="s">
        <v>1489</v>
      </c>
      <c r="O27" s="130" t="s">
        <v>1049</v>
      </c>
      <c r="P27" s="130" t="s">
        <v>1038</v>
      </c>
      <c r="Q27" s="130">
        <v>90</v>
      </c>
      <c r="R27" s="217">
        <v>23</v>
      </c>
      <c r="S27" s="151">
        <v>22</v>
      </c>
      <c r="T27" s="152" t="s">
        <v>4</v>
      </c>
      <c r="U27" s="152" t="s">
        <v>5</v>
      </c>
      <c r="V27" s="129" t="s">
        <v>1048</v>
      </c>
      <c r="W27" s="45"/>
      <c r="X27" s="152" t="s">
        <v>2</v>
      </c>
      <c r="Y27" s="174" t="s">
        <v>270</v>
      </c>
      <c r="Z27" s="155">
        <v>22</v>
      </c>
      <c r="AA27" s="45"/>
      <c r="AB27" s="102" t="b">
        <f t="shared" si="0"/>
        <v>1</v>
      </c>
    </row>
    <row r="28" spans="1:28" ht="25.5" customHeight="1">
      <c r="A28" s="102">
        <f>IF(F28="","",SUBTOTAL(3,$F$2:$F28))</f>
        <v>27</v>
      </c>
      <c r="B28" s="129" t="s">
        <v>1599</v>
      </c>
      <c r="C28" s="129">
        <v>20171205</v>
      </c>
      <c r="D28" s="129" t="s">
        <v>1243</v>
      </c>
      <c r="E28" s="129" t="s">
        <v>1253</v>
      </c>
      <c r="F28" s="129" t="s">
        <v>1413</v>
      </c>
      <c r="G28" s="130" t="s">
        <v>1048</v>
      </c>
      <c r="H28" s="152" t="s">
        <v>1600</v>
      </c>
      <c r="I28" s="129" t="s">
        <v>212</v>
      </c>
      <c r="J28" s="153" t="s">
        <v>1054</v>
      </c>
      <c r="K28" s="129" t="s">
        <v>212</v>
      </c>
      <c r="L28" s="153">
        <v>2</v>
      </c>
      <c r="M28" s="153">
        <v>2</v>
      </c>
      <c r="N28" s="130" t="s">
        <v>1036</v>
      </c>
      <c r="O28" s="130" t="s">
        <v>1049</v>
      </c>
      <c r="P28" s="130" t="s">
        <v>1038</v>
      </c>
      <c r="Q28" s="130">
        <v>90</v>
      </c>
      <c r="R28" s="217">
        <v>13</v>
      </c>
      <c r="S28" s="151">
        <v>13</v>
      </c>
      <c r="T28" s="152" t="s">
        <v>212</v>
      </c>
      <c r="U28" s="152" t="s">
        <v>93</v>
      </c>
      <c r="V28" s="129" t="s">
        <v>1048</v>
      </c>
      <c r="W28" s="45"/>
      <c r="X28" s="152" t="s">
        <v>212</v>
      </c>
      <c r="Y28" s="152" t="s">
        <v>93</v>
      </c>
      <c r="Z28" s="155">
        <v>13</v>
      </c>
      <c r="AA28" s="45"/>
      <c r="AB28" s="102" t="b">
        <f t="shared" si="0"/>
        <v>1</v>
      </c>
    </row>
    <row r="29" spans="1:28" ht="25.5" customHeight="1">
      <c r="A29" s="102">
        <f>IF(F29="","",SUBTOTAL(3,$F$2:$F29))</f>
        <v>28</v>
      </c>
      <c r="B29" s="129" t="s">
        <v>1597</v>
      </c>
      <c r="C29" s="129">
        <v>20171205</v>
      </c>
      <c r="D29" s="129" t="s">
        <v>1243</v>
      </c>
      <c r="E29" s="129" t="s">
        <v>1253</v>
      </c>
      <c r="F29" s="129" t="s">
        <v>1410</v>
      </c>
      <c r="G29" s="130" t="s">
        <v>1048</v>
      </c>
      <c r="H29" s="152" t="s">
        <v>1598</v>
      </c>
      <c r="I29" s="129" t="s">
        <v>93</v>
      </c>
      <c r="J29" s="56" t="s">
        <v>1054</v>
      </c>
      <c r="K29" s="45" t="s">
        <v>93</v>
      </c>
      <c r="L29" s="131">
        <v>2</v>
      </c>
      <c r="M29" s="131">
        <v>2</v>
      </c>
      <c r="N29" s="130" t="s">
        <v>1036</v>
      </c>
      <c r="O29" s="130" t="s">
        <v>1049</v>
      </c>
      <c r="P29" s="130" t="s">
        <v>1038</v>
      </c>
      <c r="Q29" s="130">
        <v>90</v>
      </c>
      <c r="R29" s="217">
        <v>29</v>
      </c>
      <c r="S29" s="151">
        <v>29</v>
      </c>
      <c r="T29" s="152"/>
      <c r="U29" s="152"/>
      <c r="V29" s="129" t="s">
        <v>1048</v>
      </c>
      <c r="W29" s="45"/>
      <c r="X29" s="152" t="s">
        <v>212</v>
      </c>
      <c r="Y29" s="152" t="s">
        <v>93</v>
      </c>
      <c r="Z29" s="155">
        <v>29</v>
      </c>
      <c r="AA29" s="45"/>
      <c r="AB29" s="102" t="b">
        <f t="shared" si="0"/>
        <v>1</v>
      </c>
    </row>
    <row r="30" spans="1:28" ht="25.5" customHeight="1">
      <c r="A30" s="102">
        <f>IF(F30="","",SUBTOTAL(3,$F$2:$F30))</f>
        <v>29</v>
      </c>
      <c r="B30" s="129" t="s">
        <v>2147</v>
      </c>
      <c r="C30" s="129">
        <v>20171206</v>
      </c>
      <c r="D30" s="129" t="s">
        <v>2834</v>
      </c>
      <c r="E30" s="129" t="s">
        <v>1261</v>
      </c>
      <c r="F30" s="129" t="s">
        <v>1696</v>
      </c>
      <c r="G30" s="130" t="s">
        <v>1048</v>
      </c>
      <c r="H30" s="152" t="s">
        <v>2134</v>
      </c>
      <c r="I30" s="129" t="s">
        <v>267</v>
      </c>
      <c r="J30" s="232" t="s">
        <v>1054</v>
      </c>
      <c r="K30" s="129" t="s">
        <v>267</v>
      </c>
      <c r="L30" s="131">
        <v>2</v>
      </c>
      <c r="M30" s="131">
        <v>2</v>
      </c>
      <c r="N30" s="130" t="s">
        <v>1489</v>
      </c>
      <c r="O30" s="130" t="s">
        <v>1049</v>
      </c>
      <c r="P30" s="130" t="s">
        <v>1038</v>
      </c>
      <c r="Q30" s="130">
        <v>90</v>
      </c>
      <c r="R30" s="217">
        <v>21</v>
      </c>
      <c r="S30" s="151">
        <v>21</v>
      </c>
      <c r="T30" s="152" t="s">
        <v>1</v>
      </c>
      <c r="U30" s="152" t="s">
        <v>277</v>
      </c>
      <c r="V30" s="129" t="s">
        <v>1048</v>
      </c>
      <c r="W30" s="45"/>
      <c r="X30" s="152" t="s">
        <v>267</v>
      </c>
      <c r="Y30" s="174" t="s">
        <v>269</v>
      </c>
      <c r="Z30" s="155">
        <v>21</v>
      </c>
      <c r="AA30" s="45"/>
      <c r="AB30" s="102" t="b">
        <f t="shared" si="0"/>
        <v>1</v>
      </c>
    </row>
    <row r="31" spans="1:28" ht="25.5" customHeight="1">
      <c r="A31" s="102">
        <f>IF(F31="","",SUBTOTAL(3,$F$2:$F31))</f>
        <v>30</v>
      </c>
      <c r="B31" s="129" t="s">
        <v>2286</v>
      </c>
      <c r="C31" s="129">
        <v>20171207</v>
      </c>
      <c r="D31" s="129" t="s">
        <v>1248</v>
      </c>
      <c r="E31" s="129" t="s">
        <v>1253</v>
      </c>
      <c r="F31" s="129" t="s">
        <v>1833</v>
      </c>
      <c r="G31" s="130">
        <v>1</v>
      </c>
      <c r="H31" s="152" t="s">
        <v>2283</v>
      </c>
      <c r="I31" s="129" t="s">
        <v>197</v>
      </c>
      <c r="J31" s="232" t="s">
        <v>1054</v>
      </c>
      <c r="K31" s="131" t="s">
        <v>197</v>
      </c>
      <c r="L31" s="131">
        <v>2</v>
      </c>
      <c r="M31" s="131">
        <v>2</v>
      </c>
      <c r="N31" s="130" t="s">
        <v>1237</v>
      </c>
      <c r="O31" s="130" t="s">
        <v>1049</v>
      </c>
      <c r="P31" s="130" t="s">
        <v>1038</v>
      </c>
      <c r="Q31" s="130">
        <v>60</v>
      </c>
      <c r="R31" s="217">
        <v>1</v>
      </c>
      <c r="S31" s="151">
        <v>1</v>
      </c>
      <c r="T31" s="152" t="s">
        <v>189</v>
      </c>
      <c r="U31" s="152" t="s">
        <v>190</v>
      </c>
      <c r="V31" s="129" t="s">
        <v>1048</v>
      </c>
      <c r="W31" s="45"/>
      <c r="X31" s="152" t="s">
        <v>189</v>
      </c>
      <c r="Y31" s="152" t="s">
        <v>197</v>
      </c>
      <c r="Z31" s="155">
        <v>1</v>
      </c>
      <c r="AA31" s="45"/>
      <c r="AB31" s="102" t="b">
        <f t="shared" si="0"/>
        <v>1</v>
      </c>
    </row>
    <row r="32" spans="1:28" ht="25.5" customHeight="1">
      <c r="A32" s="102">
        <f>IF(F32="","",SUBTOTAL(3,$F$2:$F32))</f>
        <v>31</v>
      </c>
      <c r="B32" s="129" t="s">
        <v>1844</v>
      </c>
      <c r="C32" s="129">
        <v>20171207</v>
      </c>
      <c r="D32" s="129" t="s">
        <v>1248</v>
      </c>
      <c r="E32" s="129" t="s">
        <v>1253</v>
      </c>
      <c r="F32" s="129" t="s">
        <v>1845</v>
      </c>
      <c r="G32" s="130">
        <v>1</v>
      </c>
      <c r="H32" s="152" t="s">
        <v>1843</v>
      </c>
      <c r="I32" s="129" t="s">
        <v>189</v>
      </c>
      <c r="J32" s="232" t="s">
        <v>1054</v>
      </c>
      <c r="K32" s="129" t="s">
        <v>189</v>
      </c>
      <c r="L32" s="131">
        <v>2</v>
      </c>
      <c r="M32" s="131">
        <v>2</v>
      </c>
      <c r="N32" s="130" t="s">
        <v>1237</v>
      </c>
      <c r="O32" s="130" t="s">
        <v>1049</v>
      </c>
      <c r="P32" s="130" t="s">
        <v>1419</v>
      </c>
      <c r="Q32" s="130">
        <v>60</v>
      </c>
      <c r="R32" s="217">
        <v>1</v>
      </c>
      <c r="S32" s="151">
        <v>2</v>
      </c>
      <c r="T32" s="152" t="s">
        <v>1048</v>
      </c>
      <c r="U32" s="152" t="s">
        <v>1048</v>
      </c>
      <c r="V32" s="129" t="s">
        <v>1048</v>
      </c>
      <c r="W32" s="45"/>
      <c r="X32" s="152" t="s">
        <v>189</v>
      </c>
      <c r="Y32" s="152" t="s">
        <v>197</v>
      </c>
      <c r="Z32" s="155">
        <v>2</v>
      </c>
      <c r="AA32" s="45"/>
      <c r="AB32" s="102" t="b">
        <f t="shared" si="0"/>
        <v>1</v>
      </c>
    </row>
    <row r="33" spans="1:28" ht="25.5" customHeight="1">
      <c r="A33" s="102">
        <f>IF(F33="","",SUBTOTAL(3,$F$2:$F33))</f>
        <v>32</v>
      </c>
      <c r="B33" s="129" t="s">
        <v>2295</v>
      </c>
      <c r="C33" s="129">
        <v>20171207</v>
      </c>
      <c r="D33" s="129" t="s">
        <v>1793</v>
      </c>
      <c r="E33" s="129" t="s">
        <v>1253</v>
      </c>
      <c r="F33" s="129" t="s">
        <v>1833</v>
      </c>
      <c r="G33" s="130">
        <v>1</v>
      </c>
      <c r="H33" s="152" t="s">
        <v>2294</v>
      </c>
      <c r="I33" s="129" t="s">
        <v>189</v>
      </c>
      <c r="J33" s="131" t="s">
        <v>1054</v>
      </c>
      <c r="K33" s="129" t="s">
        <v>189</v>
      </c>
      <c r="L33" s="131">
        <v>2</v>
      </c>
      <c r="M33" s="131">
        <v>2</v>
      </c>
      <c r="N33" s="130" t="s">
        <v>1237</v>
      </c>
      <c r="O33" s="130" t="s">
        <v>1049</v>
      </c>
      <c r="P33" s="130" t="s">
        <v>1038</v>
      </c>
      <c r="Q33" s="130">
        <v>60</v>
      </c>
      <c r="R33" s="217">
        <v>3</v>
      </c>
      <c r="S33" s="151">
        <v>3</v>
      </c>
      <c r="T33" s="152" t="s">
        <v>189</v>
      </c>
      <c r="U33" s="152" t="s">
        <v>190</v>
      </c>
      <c r="V33" s="129" t="s">
        <v>1048</v>
      </c>
      <c r="W33" s="47"/>
      <c r="X33" s="152" t="s">
        <v>189</v>
      </c>
      <c r="Y33" s="152" t="s">
        <v>197</v>
      </c>
      <c r="Z33" s="172">
        <v>3</v>
      </c>
      <c r="AA33" s="45"/>
      <c r="AB33" s="102" t="b">
        <f t="shared" si="0"/>
        <v>1</v>
      </c>
    </row>
    <row r="34" spans="1:28" ht="25.5" customHeight="1">
      <c r="A34" s="102">
        <f>IF(F34="","",SUBTOTAL(3,$F$2:$F34))</f>
        <v>33</v>
      </c>
      <c r="B34" s="129" t="s">
        <v>1832</v>
      </c>
      <c r="C34" s="129">
        <v>20171207</v>
      </c>
      <c r="D34" s="129" t="s">
        <v>1793</v>
      </c>
      <c r="E34" s="129" t="s">
        <v>1253</v>
      </c>
      <c r="F34" s="129" t="s">
        <v>1833</v>
      </c>
      <c r="G34" s="130">
        <v>1</v>
      </c>
      <c r="H34" s="152" t="s">
        <v>1834</v>
      </c>
      <c r="I34" s="129" t="s">
        <v>197</v>
      </c>
      <c r="J34" s="232" t="s">
        <v>1054</v>
      </c>
      <c r="K34" s="131" t="s">
        <v>197</v>
      </c>
      <c r="L34" s="131">
        <v>2</v>
      </c>
      <c r="M34" s="131">
        <v>2</v>
      </c>
      <c r="N34" s="130" t="s">
        <v>1237</v>
      </c>
      <c r="O34" s="130" t="s">
        <v>1049</v>
      </c>
      <c r="P34" s="130" t="s">
        <v>1038</v>
      </c>
      <c r="Q34" s="130">
        <v>60</v>
      </c>
      <c r="R34" s="217">
        <v>1</v>
      </c>
      <c r="S34" s="151">
        <v>1</v>
      </c>
      <c r="T34" s="152" t="s">
        <v>1048</v>
      </c>
      <c r="U34" s="152" t="s">
        <v>1048</v>
      </c>
      <c r="V34" s="129" t="s">
        <v>1048</v>
      </c>
      <c r="W34" s="45"/>
      <c r="X34" s="152" t="s">
        <v>189</v>
      </c>
      <c r="Y34" s="152" t="s">
        <v>197</v>
      </c>
      <c r="Z34" s="155">
        <v>1</v>
      </c>
      <c r="AA34" s="45"/>
      <c r="AB34" s="102" t="b">
        <f t="shared" si="0"/>
        <v>1</v>
      </c>
    </row>
    <row r="35" spans="1:28" ht="25.5" customHeight="1">
      <c r="A35" s="102">
        <f>IF(F35="","",SUBTOTAL(3,$F$2:$F35))</f>
        <v>34</v>
      </c>
      <c r="B35" s="129" t="s">
        <v>2322</v>
      </c>
      <c r="C35" s="129">
        <v>20171207</v>
      </c>
      <c r="D35" s="129" t="s">
        <v>1233</v>
      </c>
      <c r="E35" s="129" t="s">
        <v>1253</v>
      </c>
      <c r="F35" s="129" t="s">
        <v>1833</v>
      </c>
      <c r="G35" s="130">
        <v>1</v>
      </c>
      <c r="H35" s="169" t="s">
        <v>2317</v>
      </c>
      <c r="I35" s="129" t="s">
        <v>190</v>
      </c>
      <c r="J35" s="230" t="s">
        <v>1054</v>
      </c>
      <c r="K35" s="153" t="s">
        <v>190</v>
      </c>
      <c r="L35" s="153">
        <v>2</v>
      </c>
      <c r="M35" s="153">
        <v>2</v>
      </c>
      <c r="N35" s="130" t="s">
        <v>1489</v>
      </c>
      <c r="O35" s="130" t="s">
        <v>1049</v>
      </c>
      <c r="P35" s="130" t="s">
        <v>1038</v>
      </c>
      <c r="Q35" s="130">
        <v>60</v>
      </c>
      <c r="R35" s="217">
        <v>1</v>
      </c>
      <c r="S35" s="170">
        <v>1</v>
      </c>
      <c r="T35" s="169" t="s">
        <v>190</v>
      </c>
      <c r="U35" s="169" t="s">
        <v>189</v>
      </c>
      <c r="V35" s="129" t="s">
        <v>1048</v>
      </c>
      <c r="W35" s="45"/>
      <c r="X35" s="45"/>
      <c r="Y35" s="45"/>
      <c r="Z35" s="56"/>
      <c r="AA35" s="45"/>
      <c r="AB35" s="102" t="b">
        <f t="shared" si="0"/>
        <v>0</v>
      </c>
    </row>
    <row r="36" spans="1:28" ht="25.5" customHeight="1">
      <c r="A36" s="102">
        <f>IF(F36="","",SUBTOTAL(3,$F$2:$F36))</f>
        <v>35</v>
      </c>
      <c r="B36" s="127" t="s">
        <v>2701</v>
      </c>
      <c r="C36" s="57">
        <v>20171211</v>
      </c>
      <c r="D36" s="56" t="s">
        <v>1248</v>
      </c>
      <c r="E36" s="56" t="s">
        <v>2702</v>
      </c>
      <c r="F36" s="69" t="s">
        <v>2428</v>
      </c>
      <c r="G36" s="56">
        <v>1</v>
      </c>
      <c r="H36" s="180" t="s">
        <v>2669</v>
      </c>
      <c r="I36" s="45" t="s">
        <v>94</v>
      </c>
      <c r="J36" s="231" t="s">
        <v>1054</v>
      </c>
      <c r="K36" s="45"/>
      <c r="L36" s="57"/>
      <c r="M36" s="57"/>
      <c r="N36" s="56" t="s">
        <v>1463</v>
      </c>
      <c r="O36" s="57" t="s">
        <v>1049</v>
      </c>
      <c r="P36" s="56" t="s">
        <v>1038</v>
      </c>
      <c r="Q36" s="56">
        <v>90</v>
      </c>
      <c r="R36" s="184">
        <v>42</v>
      </c>
      <c r="S36" s="155">
        <v>35</v>
      </c>
      <c r="T36" s="174" t="s">
        <v>277</v>
      </c>
      <c r="U36" s="174" t="s">
        <v>198</v>
      </c>
      <c r="V36" s="174" t="s">
        <v>22</v>
      </c>
      <c r="W36" s="45"/>
      <c r="X36" s="176" t="s">
        <v>100</v>
      </c>
      <c r="Y36" s="174" t="s">
        <v>94</v>
      </c>
      <c r="Z36" s="155">
        <v>35</v>
      </c>
      <c r="AA36" s="45"/>
      <c r="AB36" s="102" t="b">
        <f t="shared" si="0"/>
        <v>1</v>
      </c>
    </row>
    <row r="37" spans="1:28" ht="25.5" customHeight="1">
      <c r="A37" s="102">
        <f>IF(F37="","",SUBTOTAL(3,$F$2:$F37))</f>
        <v>36</v>
      </c>
      <c r="B37" s="127" t="s">
        <v>2701</v>
      </c>
      <c r="C37" s="57">
        <v>20171211</v>
      </c>
      <c r="D37" s="56" t="s">
        <v>1248</v>
      </c>
      <c r="E37" s="56" t="s">
        <v>2839</v>
      </c>
      <c r="F37" s="69" t="s">
        <v>2428</v>
      </c>
      <c r="G37" s="56">
        <v>2</v>
      </c>
      <c r="H37" s="180" t="s">
        <v>2669</v>
      </c>
      <c r="I37" s="45" t="s">
        <v>1048</v>
      </c>
      <c r="J37" s="231" t="s">
        <v>1054</v>
      </c>
      <c r="K37" s="45"/>
      <c r="L37" s="57"/>
      <c r="M37" s="57"/>
      <c r="N37" s="56" t="s">
        <v>1463</v>
      </c>
      <c r="O37" s="57" t="s">
        <v>1049</v>
      </c>
      <c r="P37" s="56" t="s">
        <v>1038</v>
      </c>
      <c r="Q37" s="56">
        <v>90</v>
      </c>
      <c r="R37" s="184"/>
      <c r="S37" s="155">
        <v>36</v>
      </c>
      <c r="T37" s="174" t="s">
        <v>199</v>
      </c>
      <c r="U37" s="174" t="s">
        <v>1024</v>
      </c>
      <c r="V37" s="174" t="s">
        <v>1048</v>
      </c>
      <c r="W37" s="45"/>
      <c r="X37" s="176" t="s">
        <v>100</v>
      </c>
      <c r="Y37" s="174" t="s">
        <v>94</v>
      </c>
      <c r="Z37" s="155">
        <v>36</v>
      </c>
      <c r="AA37" s="45"/>
      <c r="AB37" s="102" t="b">
        <f t="shared" si="0"/>
        <v>1</v>
      </c>
    </row>
    <row r="38" spans="1:28" ht="25.5" customHeight="1">
      <c r="A38" s="102">
        <f>IF(F38="","",SUBTOTAL(3,$F$2:$F38))</f>
        <v>37</v>
      </c>
      <c r="B38" s="127" t="s">
        <v>2840</v>
      </c>
      <c r="C38" s="57">
        <v>20171211</v>
      </c>
      <c r="D38" s="56" t="s">
        <v>1248</v>
      </c>
      <c r="E38" s="56" t="s">
        <v>2841</v>
      </c>
      <c r="F38" s="46" t="s">
        <v>2429</v>
      </c>
      <c r="G38" s="56">
        <v>3</v>
      </c>
      <c r="H38" s="180" t="s">
        <v>2669</v>
      </c>
      <c r="I38" s="46" t="s">
        <v>101</v>
      </c>
      <c r="J38" s="231" t="s">
        <v>1054</v>
      </c>
      <c r="K38" s="46" t="s">
        <v>101</v>
      </c>
      <c r="L38" s="57">
        <v>2</v>
      </c>
      <c r="M38" s="57">
        <v>2</v>
      </c>
      <c r="N38" s="56" t="s">
        <v>1463</v>
      </c>
      <c r="O38" s="57" t="s">
        <v>1049</v>
      </c>
      <c r="P38" s="56" t="s">
        <v>1038</v>
      </c>
      <c r="Q38" s="56">
        <v>90</v>
      </c>
      <c r="R38" s="184">
        <v>36</v>
      </c>
      <c r="S38" s="155">
        <v>35</v>
      </c>
      <c r="T38" s="174" t="s">
        <v>264</v>
      </c>
      <c r="U38" s="174" t="s">
        <v>1223</v>
      </c>
      <c r="V38" s="174" t="s">
        <v>1048</v>
      </c>
      <c r="W38" s="45"/>
      <c r="X38" s="176" t="s">
        <v>100</v>
      </c>
      <c r="Y38" s="174" t="s">
        <v>94</v>
      </c>
      <c r="Z38" s="155">
        <v>35</v>
      </c>
      <c r="AA38" s="45"/>
      <c r="AB38" s="102" t="b">
        <f t="shared" si="0"/>
        <v>1</v>
      </c>
    </row>
    <row r="39" spans="1:28" ht="25.5" customHeight="1">
      <c r="A39" s="102">
        <f>IF(F39="","",SUBTOTAL(3,$F$2:$F39))</f>
        <v>38</v>
      </c>
      <c r="B39" s="127" t="s">
        <v>2842</v>
      </c>
      <c r="C39" s="56">
        <v>20171211</v>
      </c>
      <c r="D39" s="56" t="s">
        <v>1248</v>
      </c>
      <c r="E39" s="56" t="s">
        <v>2843</v>
      </c>
      <c r="F39" s="46" t="s">
        <v>1768</v>
      </c>
      <c r="G39" s="56">
        <v>4</v>
      </c>
      <c r="H39" s="180" t="s">
        <v>2669</v>
      </c>
      <c r="I39" s="45" t="s">
        <v>94</v>
      </c>
      <c r="J39" s="231" t="s">
        <v>1054</v>
      </c>
      <c r="K39" s="45"/>
      <c r="L39" s="56"/>
      <c r="M39" s="56"/>
      <c r="N39" s="56" t="s">
        <v>1463</v>
      </c>
      <c r="O39" s="57" t="s">
        <v>1049</v>
      </c>
      <c r="P39" s="56" t="s">
        <v>1038</v>
      </c>
      <c r="Q39" s="56">
        <v>90</v>
      </c>
      <c r="R39" s="184">
        <v>35</v>
      </c>
      <c r="S39" s="155">
        <v>35</v>
      </c>
      <c r="T39" s="174" t="s">
        <v>1221</v>
      </c>
      <c r="U39" s="174" t="s">
        <v>66</v>
      </c>
      <c r="V39" s="174" t="s">
        <v>1048</v>
      </c>
      <c r="W39" s="45"/>
      <c r="X39" s="176" t="s">
        <v>100</v>
      </c>
      <c r="Y39" s="174" t="s">
        <v>94</v>
      </c>
      <c r="Z39" s="155">
        <v>35</v>
      </c>
      <c r="AA39" s="45"/>
      <c r="AB39" s="102" t="b">
        <f t="shared" si="0"/>
        <v>1</v>
      </c>
    </row>
    <row r="40" spans="1:28" ht="25.5" customHeight="1">
      <c r="A40" s="102">
        <f>IF(F40="","",SUBTOTAL(3,$F$2:$F40))</f>
        <v>39</v>
      </c>
      <c r="B40" s="127" t="s">
        <v>2844</v>
      </c>
      <c r="C40" s="56">
        <v>20171211</v>
      </c>
      <c r="D40" s="56" t="s">
        <v>1248</v>
      </c>
      <c r="E40" s="56" t="s">
        <v>2845</v>
      </c>
      <c r="F40" s="46" t="s">
        <v>1796</v>
      </c>
      <c r="G40" s="56">
        <v>5</v>
      </c>
      <c r="H40" s="180" t="s">
        <v>2669</v>
      </c>
      <c r="I40" s="45" t="s">
        <v>94</v>
      </c>
      <c r="J40" s="231" t="s">
        <v>1054</v>
      </c>
      <c r="K40" s="45"/>
      <c r="L40" s="56"/>
      <c r="M40" s="56"/>
      <c r="N40" s="56" t="s">
        <v>1463</v>
      </c>
      <c r="O40" s="57" t="s">
        <v>1049</v>
      </c>
      <c r="P40" s="56" t="s">
        <v>1038</v>
      </c>
      <c r="Q40" s="56">
        <v>90</v>
      </c>
      <c r="R40" s="184">
        <v>53</v>
      </c>
      <c r="S40" s="155">
        <v>34</v>
      </c>
      <c r="T40" s="174" t="s">
        <v>67</v>
      </c>
      <c r="U40" s="174" t="s">
        <v>101</v>
      </c>
      <c r="V40" s="174" t="s">
        <v>1048</v>
      </c>
      <c r="W40" s="45"/>
      <c r="X40" s="176" t="s">
        <v>100</v>
      </c>
      <c r="Y40" s="174" t="s">
        <v>94</v>
      </c>
      <c r="Z40" s="155">
        <v>34</v>
      </c>
      <c r="AA40" s="45"/>
      <c r="AB40" s="102" t="b">
        <f t="shared" si="0"/>
        <v>1</v>
      </c>
    </row>
    <row r="41" spans="1:28" ht="25.5" customHeight="1">
      <c r="A41" s="102">
        <f>IF(F41="","",SUBTOTAL(3,$F$2:$F41))</f>
        <v>40</v>
      </c>
      <c r="B41" s="127" t="s">
        <v>2846</v>
      </c>
      <c r="C41" s="56">
        <v>20171211</v>
      </c>
      <c r="D41" s="56" t="s">
        <v>1248</v>
      </c>
      <c r="E41" s="56" t="s">
        <v>2847</v>
      </c>
      <c r="F41" s="46" t="s">
        <v>2430</v>
      </c>
      <c r="G41" s="56">
        <v>6</v>
      </c>
      <c r="H41" s="180" t="s">
        <v>2669</v>
      </c>
      <c r="I41" s="45" t="s">
        <v>94</v>
      </c>
      <c r="J41" s="231" t="s">
        <v>1054</v>
      </c>
      <c r="K41" s="45"/>
      <c r="L41" s="56"/>
      <c r="M41" s="56"/>
      <c r="N41" s="56" t="s">
        <v>1463</v>
      </c>
      <c r="O41" s="57" t="s">
        <v>1049</v>
      </c>
      <c r="P41" s="56" t="s">
        <v>1038</v>
      </c>
      <c r="Q41" s="56">
        <v>90</v>
      </c>
      <c r="R41" s="184">
        <v>39</v>
      </c>
      <c r="S41" s="155">
        <v>28</v>
      </c>
      <c r="T41" s="174" t="s">
        <v>270</v>
      </c>
      <c r="U41" s="174" t="s">
        <v>422</v>
      </c>
      <c r="V41" s="174" t="s">
        <v>1048</v>
      </c>
      <c r="W41" s="45"/>
      <c r="X41" s="176" t="s">
        <v>100</v>
      </c>
      <c r="Y41" s="174" t="s">
        <v>94</v>
      </c>
      <c r="Z41" s="155">
        <v>28</v>
      </c>
      <c r="AA41" s="45"/>
      <c r="AB41" s="102" t="b">
        <f t="shared" si="0"/>
        <v>1</v>
      </c>
    </row>
    <row r="42" spans="1:28" ht="25.5" customHeight="1">
      <c r="A42" s="102">
        <f>IF(F42="","",SUBTOTAL(3,$F$2:$F42))</f>
        <v>41</v>
      </c>
      <c r="B42" s="127" t="s">
        <v>1795</v>
      </c>
      <c r="C42" s="56">
        <v>20171211</v>
      </c>
      <c r="D42" s="56" t="s">
        <v>1233</v>
      </c>
      <c r="E42" s="56" t="s">
        <v>1269</v>
      </c>
      <c r="F42" s="46" t="s">
        <v>1796</v>
      </c>
      <c r="G42" s="56">
        <v>1</v>
      </c>
      <c r="H42" s="180" t="s">
        <v>1797</v>
      </c>
      <c r="I42" s="45" t="s">
        <v>81</v>
      </c>
      <c r="J42" s="231" t="s">
        <v>1054</v>
      </c>
      <c r="K42" s="45" t="s">
        <v>81</v>
      </c>
      <c r="L42" s="56">
        <v>2</v>
      </c>
      <c r="M42" s="56">
        <v>2</v>
      </c>
      <c r="N42" s="56" t="s">
        <v>1231</v>
      </c>
      <c r="O42" s="57" t="s">
        <v>1049</v>
      </c>
      <c r="P42" s="56" t="s">
        <v>1038</v>
      </c>
      <c r="Q42" s="56">
        <v>90</v>
      </c>
      <c r="R42" s="184">
        <v>53</v>
      </c>
      <c r="S42" s="155">
        <v>34</v>
      </c>
      <c r="T42" s="174" t="s">
        <v>1024</v>
      </c>
      <c r="U42" s="174" t="s">
        <v>1223</v>
      </c>
      <c r="V42" s="174" t="s">
        <v>1048</v>
      </c>
      <c r="W42" s="45"/>
      <c r="X42" s="174" t="s">
        <v>81</v>
      </c>
      <c r="Y42" s="174" t="s">
        <v>2851</v>
      </c>
      <c r="Z42" s="155">
        <v>34</v>
      </c>
      <c r="AA42" s="45"/>
      <c r="AB42" s="102" t="b">
        <f t="shared" si="0"/>
        <v>1</v>
      </c>
    </row>
    <row r="43" spans="1:28" ht="25.5" customHeight="1">
      <c r="A43" s="102">
        <f>IF(F43="","",SUBTOTAL(3,$F$2:$F43))</f>
        <v>42</v>
      </c>
      <c r="B43" s="127" t="s">
        <v>1795</v>
      </c>
      <c r="C43" s="56">
        <v>20171211</v>
      </c>
      <c r="D43" s="56" t="s">
        <v>1233</v>
      </c>
      <c r="E43" s="56" t="s">
        <v>1272</v>
      </c>
      <c r="F43" s="46" t="s">
        <v>1796</v>
      </c>
      <c r="G43" s="56">
        <v>2</v>
      </c>
      <c r="H43" s="180" t="s">
        <v>1797</v>
      </c>
      <c r="I43" s="45" t="s">
        <v>1048</v>
      </c>
      <c r="J43" s="231" t="s">
        <v>1054</v>
      </c>
      <c r="K43" s="45"/>
      <c r="L43" s="56"/>
      <c r="M43" s="56"/>
      <c r="N43" s="56" t="s">
        <v>1231</v>
      </c>
      <c r="O43" s="57" t="s">
        <v>1049</v>
      </c>
      <c r="P43" s="56" t="s">
        <v>1038</v>
      </c>
      <c r="Q43" s="56">
        <v>90</v>
      </c>
      <c r="R43" s="184"/>
      <c r="S43" s="155">
        <v>19</v>
      </c>
      <c r="T43" s="174" t="s">
        <v>137</v>
      </c>
      <c r="U43" s="174" t="s">
        <v>1221</v>
      </c>
      <c r="V43" s="174" t="s">
        <v>277</v>
      </c>
      <c r="W43" s="45"/>
      <c r="X43" s="174" t="s">
        <v>81</v>
      </c>
      <c r="Y43" s="174" t="s">
        <v>2851</v>
      </c>
      <c r="Z43" s="155">
        <v>19</v>
      </c>
      <c r="AA43" s="45"/>
      <c r="AB43" s="102" t="b">
        <f t="shared" si="0"/>
        <v>1</v>
      </c>
    </row>
    <row r="44" spans="1:28" ht="25.5" customHeight="1">
      <c r="A44" s="102">
        <f>IF(F44="","",SUBTOTAL(3,$F$2:$F44))</f>
        <v>43</v>
      </c>
      <c r="B44" s="127" t="s">
        <v>1767</v>
      </c>
      <c r="C44" s="56">
        <v>20171211</v>
      </c>
      <c r="D44" s="56" t="s">
        <v>1233</v>
      </c>
      <c r="E44" s="56" t="s">
        <v>1244</v>
      </c>
      <c r="F44" s="46" t="s">
        <v>1768</v>
      </c>
      <c r="G44" s="56" t="s">
        <v>1048</v>
      </c>
      <c r="H44" s="180" t="s">
        <v>1769</v>
      </c>
      <c r="I44" s="45" t="s">
        <v>204</v>
      </c>
      <c r="J44" s="56" t="s">
        <v>1054</v>
      </c>
      <c r="K44" s="45" t="s">
        <v>204</v>
      </c>
      <c r="L44" s="56">
        <v>2</v>
      </c>
      <c r="M44" s="56">
        <v>2</v>
      </c>
      <c r="N44" s="56" t="s">
        <v>1663</v>
      </c>
      <c r="O44" s="57" t="s">
        <v>1049</v>
      </c>
      <c r="P44" s="56" t="s">
        <v>1038</v>
      </c>
      <c r="Q44" s="56">
        <v>90</v>
      </c>
      <c r="R44" s="184">
        <v>34</v>
      </c>
      <c r="S44" s="155">
        <v>34</v>
      </c>
      <c r="T44" s="174" t="s">
        <v>67</v>
      </c>
      <c r="U44" s="174" t="s">
        <v>264</v>
      </c>
      <c r="V44" s="174" t="s">
        <v>22</v>
      </c>
      <c r="W44" s="45"/>
      <c r="X44" s="174" t="s">
        <v>204</v>
      </c>
      <c r="Y44" s="174" t="s">
        <v>17</v>
      </c>
      <c r="Z44" s="155">
        <v>34</v>
      </c>
      <c r="AA44" s="45"/>
      <c r="AB44" s="102" t="b">
        <f t="shared" si="0"/>
        <v>1</v>
      </c>
    </row>
    <row r="45" spans="1:28" ht="25.5" customHeight="1">
      <c r="A45" s="102">
        <f>IF(F45="","",SUBTOTAL(3,$F$2:$F45))</f>
        <v>44</v>
      </c>
      <c r="B45" s="127" t="s">
        <v>1994</v>
      </c>
      <c r="C45" s="56">
        <v>20171211</v>
      </c>
      <c r="D45" s="56" t="s">
        <v>1233</v>
      </c>
      <c r="E45" s="56" t="s">
        <v>1294</v>
      </c>
      <c r="F45" s="46" t="s">
        <v>1771</v>
      </c>
      <c r="G45" s="56" t="s">
        <v>1048</v>
      </c>
      <c r="H45" s="180" t="s">
        <v>1993</v>
      </c>
      <c r="I45" s="174" t="s">
        <v>137</v>
      </c>
      <c r="J45" s="132" t="s">
        <v>1054</v>
      </c>
      <c r="K45" s="129" t="s">
        <v>137</v>
      </c>
      <c r="L45" s="56">
        <v>2</v>
      </c>
      <c r="M45" s="56">
        <v>2</v>
      </c>
      <c r="N45" s="56" t="s">
        <v>1550</v>
      </c>
      <c r="O45" s="57" t="s">
        <v>1049</v>
      </c>
      <c r="P45" s="56" t="s">
        <v>1038</v>
      </c>
      <c r="Q45" s="56">
        <v>90</v>
      </c>
      <c r="R45" s="184">
        <v>24</v>
      </c>
      <c r="S45" s="155">
        <v>24</v>
      </c>
      <c r="T45" s="174" t="s">
        <v>198</v>
      </c>
      <c r="U45" s="174" t="s">
        <v>66</v>
      </c>
      <c r="V45" s="174" t="s">
        <v>270</v>
      </c>
      <c r="W45" s="45"/>
      <c r="X45" s="174" t="s">
        <v>137</v>
      </c>
      <c r="Y45" s="152" t="s">
        <v>133</v>
      </c>
      <c r="Z45" s="155">
        <v>24</v>
      </c>
      <c r="AA45" s="45"/>
      <c r="AB45" s="102" t="b">
        <f t="shared" si="0"/>
        <v>1</v>
      </c>
    </row>
    <row r="46" spans="1:28" ht="25.5" customHeight="1">
      <c r="A46" s="102">
        <f>IF(F46="","",SUBTOTAL(3,$F$2:$F46))</f>
        <v>45</v>
      </c>
      <c r="B46" s="127" t="s">
        <v>1927</v>
      </c>
      <c r="C46" s="56">
        <v>20171211</v>
      </c>
      <c r="D46" s="56" t="s">
        <v>1233</v>
      </c>
      <c r="E46" s="56" t="s">
        <v>1294</v>
      </c>
      <c r="F46" s="46" t="s">
        <v>1928</v>
      </c>
      <c r="G46" s="56" t="s">
        <v>1048</v>
      </c>
      <c r="H46" s="180" t="s">
        <v>1925</v>
      </c>
      <c r="I46" s="45" t="s">
        <v>277</v>
      </c>
      <c r="J46" s="231" t="s">
        <v>1054</v>
      </c>
      <c r="K46" s="45" t="s">
        <v>277</v>
      </c>
      <c r="L46" s="56">
        <v>2</v>
      </c>
      <c r="M46" s="56">
        <v>2</v>
      </c>
      <c r="N46" s="56" t="s">
        <v>1489</v>
      </c>
      <c r="O46" s="57" t="s">
        <v>1049</v>
      </c>
      <c r="P46" s="56" t="s">
        <v>1038</v>
      </c>
      <c r="Q46" s="56">
        <v>90</v>
      </c>
      <c r="R46" s="184">
        <v>18</v>
      </c>
      <c r="S46" s="155">
        <v>18</v>
      </c>
      <c r="T46" s="174"/>
      <c r="U46" s="174"/>
      <c r="V46" s="174" t="s">
        <v>1048</v>
      </c>
      <c r="W46" s="45"/>
      <c r="X46" s="152" t="s">
        <v>8</v>
      </c>
      <c r="Y46" s="154" t="s">
        <v>277</v>
      </c>
      <c r="Z46" s="155">
        <v>18</v>
      </c>
      <c r="AA46" s="45"/>
      <c r="AB46" s="102" t="b">
        <f t="shared" si="0"/>
        <v>1</v>
      </c>
    </row>
    <row r="47" spans="1:28" ht="25.5" customHeight="1">
      <c r="A47" s="102">
        <f>IF(F47="","",SUBTOTAL(3,$F$2:$F47))</f>
        <v>46</v>
      </c>
      <c r="B47" s="127" t="s">
        <v>2583</v>
      </c>
      <c r="C47" s="56">
        <v>20171211</v>
      </c>
      <c r="D47" s="56" t="s">
        <v>1233</v>
      </c>
      <c r="E47" s="56" t="s">
        <v>1297</v>
      </c>
      <c r="F47" s="46" t="s">
        <v>1821</v>
      </c>
      <c r="G47" s="56" t="s">
        <v>1048</v>
      </c>
      <c r="H47" s="180" t="s">
        <v>2584</v>
      </c>
      <c r="I47" s="45" t="s">
        <v>129</v>
      </c>
      <c r="J47" s="132" t="s">
        <v>1054</v>
      </c>
      <c r="K47" s="129" t="s">
        <v>129</v>
      </c>
      <c r="L47" s="56">
        <v>2</v>
      </c>
      <c r="M47" s="56">
        <v>2</v>
      </c>
      <c r="N47" s="56" t="s">
        <v>1657</v>
      </c>
      <c r="O47" s="57" t="s">
        <v>1049</v>
      </c>
      <c r="P47" s="56" t="s">
        <v>1038</v>
      </c>
      <c r="Q47" s="56">
        <v>90</v>
      </c>
      <c r="R47" s="184">
        <v>12</v>
      </c>
      <c r="S47" s="155">
        <v>11</v>
      </c>
      <c r="T47" s="174" t="s">
        <v>101</v>
      </c>
      <c r="U47" s="174" t="s">
        <v>199</v>
      </c>
      <c r="V47" s="174" t="s">
        <v>1048</v>
      </c>
      <c r="W47" s="45"/>
      <c r="X47" s="174" t="s">
        <v>129</v>
      </c>
      <c r="Y47" s="181" t="s">
        <v>65</v>
      </c>
      <c r="Z47" s="155">
        <v>11</v>
      </c>
      <c r="AA47" s="174"/>
      <c r="AB47" s="171" t="b">
        <f t="shared" si="0"/>
        <v>1</v>
      </c>
    </row>
    <row r="48" spans="1:28" ht="25.5" customHeight="1">
      <c r="A48" s="102">
        <f>IF(F48="","",SUBTOTAL(3,$F$2:$F48))</f>
        <v>47</v>
      </c>
      <c r="B48" s="127" t="s">
        <v>1929</v>
      </c>
      <c r="C48" s="56">
        <v>20171211</v>
      </c>
      <c r="D48" s="56" t="s">
        <v>1233</v>
      </c>
      <c r="E48" s="56" t="s">
        <v>1297</v>
      </c>
      <c r="F48" s="46" t="s">
        <v>1930</v>
      </c>
      <c r="G48" s="56" t="s">
        <v>1048</v>
      </c>
      <c r="H48" s="180" t="s">
        <v>1925</v>
      </c>
      <c r="I48" s="45" t="s">
        <v>8</v>
      </c>
      <c r="J48" s="132" t="s">
        <v>1054</v>
      </c>
      <c r="K48" s="129" t="s">
        <v>8</v>
      </c>
      <c r="L48" s="56">
        <v>2</v>
      </c>
      <c r="M48" s="56">
        <v>2</v>
      </c>
      <c r="N48" s="56" t="s">
        <v>1489</v>
      </c>
      <c r="O48" s="57" t="s">
        <v>1049</v>
      </c>
      <c r="P48" s="56" t="s">
        <v>1038</v>
      </c>
      <c r="Q48" s="56">
        <v>90</v>
      </c>
      <c r="R48" s="184">
        <v>25</v>
      </c>
      <c r="S48" s="155">
        <v>24</v>
      </c>
      <c r="T48" s="174"/>
      <c r="U48" s="174"/>
      <c r="V48" s="45" t="s">
        <v>1048</v>
      </c>
      <c r="W48" s="45"/>
      <c r="X48" s="181" t="s">
        <v>8</v>
      </c>
      <c r="Y48" s="181" t="s">
        <v>2863</v>
      </c>
      <c r="Z48" s="189">
        <v>24</v>
      </c>
      <c r="AA48" s="45"/>
      <c r="AB48" s="102" t="b">
        <f t="shared" si="0"/>
        <v>1</v>
      </c>
    </row>
    <row r="49" spans="1:28" ht="25.5" customHeight="1">
      <c r="A49" s="102">
        <f>IF(F49="","",SUBTOTAL(3,$F$2:$F49))</f>
        <v>48</v>
      </c>
      <c r="B49" s="127" t="s">
        <v>2848</v>
      </c>
      <c r="C49" s="56">
        <v>20171211</v>
      </c>
      <c r="D49" s="56" t="s">
        <v>1243</v>
      </c>
      <c r="E49" s="56" t="s">
        <v>1272</v>
      </c>
      <c r="F49" s="46" t="s">
        <v>2849</v>
      </c>
      <c r="G49" s="56" t="s">
        <v>1048</v>
      </c>
      <c r="H49" s="180" t="s">
        <v>2528</v>
      </c>
      <c r="I49" s="45" t="s">
        <v>201</v>
      </c>
      <c r="J49" s="56" t="s">
        <v>1054</v>
      </c>
      <c r="K49" s="45" t="s">
        <v>201</v>
      </c>
      <c r="L49" s="57">
        <v>2</v>
      </c>
      <c r="M49" s="57">
        <v>2</v>
      </c>
      <c r="N49" s="56" t="s">
        <v>1663</v>
      </c>
      <c r="O49" s="57" t="s">
        <v>1049</v>
      </c>
      <c r="P49" s="56" t="s">
        <v>1038</v>
      </c>
      <c r="Q49" s="56">
        <v>90</v>
      </c>
      <c r="R49" s="184">
        <v>8</v>
      </c>
      <c r="S49" s="155">
        <v>8</v>
      </c>
      <c r="T49" s="174" t="s">
        <v>201</v>
      </c>
      <c r="U49" s="174" t="s">
        <v>122</v>
      </c>
      <c r="V49" s="174" t="s">
        <v>1048</v>
      </c>
      <c r="W49" s="45"/>
      <c r="X49" s="174" t="s">
        <v>201</v>
      </c>
      <c r="Y49" s="174" t="s">
        <v>15</v>
      </c>
      <c r="Z49" s="155">
        <v>8</v>
      </c>
      <c r="AA49" s="45"/>
      <c r="AB49" s="102" t="b">
        <f t="shared" si="0"/>
        <v>1</v>
      </c>
    </row>
    <row r="50" spans="1:28" ht="38.25" customHeight="1">
      <c r="A50" s="102">
        <f>IF(F50="","",SUBTOTAL(3,$F$2:$F50))</f>
        <v>49</v>
      </c>
      <c r="B50" s="129" t="s">
        <v>1820</v>
      </c>
      <c r="C50" s="129">
        <v>20171213</v>
      </c>
      <c r="D50" s="129" t="s">
        <v>1248</v>
      </c>
      <c r="E50" s="129" t="s">
        <v>1278</v>
      </c>
      <c r="F50" s="129" t="s">
        <v>1821</v>
      </c>
      <c r="G50" s="130" t="s">
        <v>1048</v>
      </c>
      <c r="H50" s="152" t="s">
        <v>1818</v>
      </c>
      <c r="I50" s="129" t="s">
        <v>69</v>
      </c>
      <c r="J50" s="230" t="s">
        <v>1054</v>
      </c>
      <c r="K50" s="129" t="s">
        <v>980</v>
      </c>
      <c r="L50" s="132">
        <v>2</v>
      </c>
      <c r="M50" s="132">
        <v>2</v>
      </c>
      <c r="N50" s="130" t="s">
        <v>1657</v>
      </c>
      <c r="O50" s="130" t="s">
        <v>1049</v>
      </c>
      <c r="P50" s="130" t="s">
        <v>1038</v>
      </c>
      <c r="Q50" s="130">
        <v>120</v>
      </c>
      <c r="R50" s="217">
        <v>4</v>
      </c>
      <c r="S50" s="151">
        <v>4</v>
      </c>
      <c r="T50" s="152" t="s">
        <v>129</v>
      </c>
      <c r="U50" s="152" t="s">
        <v>1218</v>
      </c>
      <c r="V50" s="129" t="s">
        <v>1048</v>
      </c>
      <c r="W50" s="106"/>
      <c r="X50" s="182" t="s">
        <v>980</v>
      </c>
      <c r="Y50" s="174" t="s">
        <v>65</v>
      </c>
      <c r="Z50" s="155">
        <v>4</v>
      </c>
      <c r="AA50" s="45"/>
      <c r="AB50" s="102" t="b">
        <f t="shared" si="0"/>
        <v>1</v>
      </c>
    </row>
    <row r="51" spans="1:28" ht="25.5" customHeight="1">
      <c r="A51" s="102">
        <f>IF(F51="","",SUBTOTAL(3,$F$2:$F51))</f>
        <v>50</v>
      </c>
      <c r="B51" s="129" t="s">
        <v>2561</v>
      </c>
      <c r="C51" s="129">
        <v>20171213</v>
      </c>
      <c r="D51" s="129" t="s">
        <v>1248</v>
      </c>
      <c r="E51" s="129" t="s">
        <v>1300</v>
      </c>
      <c r="F51" s="129" t="s">
        <v>1454</v>
      </c>
      <c r="G51" s="130" t="s">
        <v>1048</v>
      </c>
      <c r="H51" s="152" t="s">
        <v>2562</v>
      </c>
      <c r="I51" s="129" t="s">
        <v>21</v>
      </c>
      <c r="J51" s="132" t="s">
        <v>1054</v>
      </c>
      <c r="K51" s="129" t="s">
        <v>21</v>
      </c>
      <c r="L51" s="132">
        <v>2</v>
      </c>
      <c r="M51" s="132">
        <v>2</v>
      </c>
      <c r="N51" s="130" t="s">
        <v>1237</v>
      </c>
      <c r="O51" s="130" t="s">
        <v>1049</v>
      </c>
      <c r="P51" s="130" t="s">
        <v>1038</v>
      </c>
      <c r="Q51" s="130">
        <v>90</v>
      </c>
      <c r="R51" s="217">
        <v>30</v>
      </c>
      <c r="S51" s="151">
        <v>29</v>
      </c>
      <c r="T51" s="152" t="s">
        <v>200</v>
      </c>
      <c r="U51" s="152" t="s">
        <v>348</v>
      </c>
      <c r="V51" s="152" t="s">
        <v>9</v>
      </c>
      <c r="W51" s="45"/>
      <c r="X51" s="152" t="s">
        <v>21</v>
      </c>
      <c r="Y51" s="154" t="s">
        <v>1024</v>
      </c>
      <c r="Z51" s="155">
        <v>29</v>
      </c>
      <c r="AA51" s="45"/>
      <c r="AB51" s="102" t="b">
        <f t="shared" si="0"/>
        <v>1</v>
      </c>
    </row>
    <row r="52" spans="1:28" ht="25.5" customHeight="1">
      <c r="A52" s="102">
        <f>IF(F52="","",SUBTOTAL(3,$F$2:$F52))</f>
        <v>51</v>
      </c>
      <c r="B52" s="129" t="s">
        <v>2555</v>
      </c>
      <c r="C52" s="129">
        <v>20171213</v>
      </c>
      <c r="D52" s="129" t="s">
        <v>1248</v>
      </c>
      <c r="E52" s="129" t="s">
        <v>1051</v>
      </c>
      <c r="F52" s="129" t="s">
        <v>1930</v>
      </c>
      <c r="G52" s="130" t="s">
        <v>1048</v>
      </c>
      <c r="H52" s="152" t="s">
        <v>2556</v>
      </c>
      <c r="I52" s="129" t="s">
        <v>3</v>
      </c>
      <c r="J52" s="230" t="s">
        <v>1054</v>
      </c>
      <c r="K52" s="129" t="s">
        <v>3</v>
      </c>
      <c r="L52" s="132">
        <v>2</v>
      </c>
      <c r="M52" s="132">
        <v>2</v>
      </c>
      <c r="N52" s="130" t="s">
        <v>1489</v>
      </c>
      <c r="O52" s="130" t="s">
        <v>1049</v>
      </c>
      <c r="P52" s="130" t="s">
        <v>1038</v>
      </c>
      <c r="Q52" s="130">
        <v>90</v>
      </c>
      <c r="R52" s="217">
        <v>24</v>
      </c>
      <c r="S52" s="151">
        <v>23</v>
      </c>
      <c r="T52" s="152" t="s">
        <v>129</v>
      </c>
      <c r="U52" s="152" t="s">
        <v>1218</v>
      </c>
      <c r="V52" s="129" t="s">
        <v>1048</v>
      </c>
      <c r="W52" s="45"/>
      <c r="X52" s="152" t="s">
        <v>3</v>
      </c>
      <c r="Y52" s="174" t="s">
        <v>266</v>
      </c>
      <c r="Z52" s="155">
        <v>23</v>
      </c>
      <c r="AA52" s="45"/>
      <c r="AB52" s="102" t="b">
        <f t="shared" si="0"/>
        <v>1</v>
      </c>
    </row>
    <row r="53" spans="1:28" ht="25.5" customHeight="1">
      <c r="A53" s="102">
        <f>IF(F53="","",SUBTOTAL(3,$F$2:$F53))</f>
        <v>52</v>
      </c>
      <c r="B53" s="129" t="s">
        <v>2547</v>
      </c>
      <c r="C53" s="129">
        <v>20171213</v>
      </c>
      <c r="D53" s="129" t="s">
        <v>1233</v>
      </c>
      <c r="E53" s="129" t="s">
        <v>1263</v>
      </c>
      <c r="F53" s="129" t="s">
        <v>1454</v>
      </c>
      <c r="G53" s="130" t="s">
        <v>1048</v>
      </c>
      <c r="H53" s="152" t="s">
        <v>2548</v>
      </c>
      <c r="I53" s="129" t="s">
        <v>348</v>
      </c>
      <c r="J53" s="132" t="s">
        <v>1054</v>
      </c>
      <c r="K53" s="129" t="s">
        <v>348</v>
      </c>
      <c r="L53" s="132">
        <v>2</v>
      </c>
      <c r="M53" s="132">
        <v>2</v>
      </c>
      <c r="N53" s="130" t="s">
        <v>1237</v>
      </c>
      <c r="O53" s="130" t="s">
        <v>1049</v>
      </c>
      <c r="P53" s="130" t="s">
        <v>1038</v>
      </c>
      <c r="Q53" s="130">
        <v>90</v>
      </c>
      <c r="R53" s="217">
        <v>29</v>
      </c>
      <c r="S53" s="151">
        <v>28</v>
      </c>
      <c r="T53" s="152" t="s">
        <v>342</v>
      </c>
      <c r="U53" s="152" t="s">
        <v>450</v>
      </c>
      <c r="V53" s="129" t="s">
        <v>1048</v>
      </c>
      <c r="W53" s="45"/>
      <c r="X53" s="152" t="s">
        <v>348</v>
      </c>
      <c r="Y53" s="174" t="s">
        <v>200</v>
      </c>
      <c r="Z53" s="155">
        <v>28</v>
      </c>
      <c r="AA53" s="45"/>
      <c r="AB53" s="102" t="b">
        <f t="shared" si="0"/>
        <v>1</v>
      </c>
    </row>
    <row r="54" spans="1:28" ht="25.5" customHeight="1">
      <c r="A54" s="102">
        <f>IF(F54="","",SUBTOTAL(3,$F$2:$F54))</f>
        <v>53</v>
      </c>
      <c r="B54" s="129" t="s">
        <v>2553</v>
      </c>
      <c r="C54" s="129">
        <v>20171213</v>
      </c>
      <c r="D54" s="129" t="s">
        <v>1233</v>
      </c>
      <c r="E54" s="129" t="s">
        <v>1266</v>
      </c>
      <c r="F54" s="129" t="s">
        <v>1930</v>
      </c>
      <c r="G54" s="130" t="s">
        <v>1048</v>
      </c>
      <c r="H54" s="152" t="s">
        <v>2554</v>
      </c>
      <c r="I54" s="129" t="s">
        <v>266</v>
      </c>
      <c r="J54" s="230" t="s">
        <v>1054</v>
      </c>
      <c r="K54" s="129" t="s">
        <v>266</v>
      </c>
      <c r="L54" s="132">
        <v>2</v>
      </c>
      <c r="M54" s="132">
        <v>2</v>
      </c>
      <c r="N54" s="130" t="s">
        <v>1489</v>
      </c>
      <c r="O54" s="130" t="s">
        <v>1049</v>
      </c>
      <c r="P54" s="130" t="s">
        <v>1038</v>
      </c>
      <c r="Q54" s="130">
        <v>90</v>
      </c>
      <c r="R54" s="217">
        <v>24</v>
      </c>
      <c r="S54" s="151">
        <v>23</v>
      </c>
      <c r="T54" s="152" t="s">
        <v>9</v>
      </c>
      <c r="U54" s="152" t="s">
        <v>129</v>
      </c>
      <c r="V54" s="129" t="s">
        <v>1048</v>
      </c>
      <c r="W54" s="45"/>
      <c r="X54" s="152" t="s">
        <v>266</v>
      </c>
      <c r="Y54" s="174" t="s">
        <v>8</v>
      </c>
      <c r="Z54" s="155">
        <v>23</v>
      </c>
      <c r="AA54" s="45"/>
      <c r="AB54" s="102" t="b">
        <f t="shared" si="0"/>
        <v>1</v>
      </c>
    </row>
    <row r="55" spans="1:28" ht="25.5" customHeight="1">
      <c r="A55" s="102">
        <f>IF(F55="","",SUBTOTAL(3,$F$2:$F55))</f>
        <v>54</v>
      </c>
      <c r="B55" s="129" t="s">
        <v>1770</v>
      </c>
      <c r="C55" s="129">
        <v>20171213</v>
      </c>
      <c r="D55" s="129" t="s">
        <v>1233</v>
      </c>
      <c r="E55" s="129" t="s">
        <v>1051</v>
      </c>
      <c r="F55" s="129" t="s">
        <v>1771</v>
      </c>
      <c r="G55" s="130" t="s">
        <v>1048</v>
      </c>
      <c r="H55" s="152" t="s">
        <v>1772</v>
      </c>
      <c r="I55" s="129" t="s">
        <v>133</v>
      </c>
      <c r="J55" s="132" t="s">
        <v>1054</v>
      </c>
      <c r="K55" s="129" t="s">
        <v>133</v>
      </c>
      <c r="L55" s="132">
        <v>2</v>
      </c>
      <c r="M55" s="132">
        <v>2</v>
      </c>
      <c r="N55" s="130" t="s">
        <v>1550</v>
      </c>
      <c r="O55" s="130" t="s">
        <v>1049</v>
      </c>
      <c r="P55" s="130" t="s">
        <v>1038</v>
      </c>
      <c r="Q55" s="130">
        <v>90</v>
      </c>
      <c r="R55" s="217">
        <v>24</v>
      </c>
      <c r="S55" s="151">
        <v>24</v>
      </c>
      <c r="T55" s="152" t="s">
        <v>200</v>
      </c>
      <c r="U55" s="152" t="s">
        <v>1218</v>
      </c>
      <c r="V55" s="129" t="s">
        <v>1048</v>
      </c>
      <c r="W55" s="45"/>
      <c r="X55" s="152" t="s">
        <v>133</v>
      </c>
      <c r="Y55" s="174" t="s">
        <v>131</v>
      </c>
      <c r="Z55" s="155">
        <v>24</v>
      </c>
      <c r="AA55" s="45"/>
      <c r="AB55" s="102" t="b">
        <f t="shared" si="0"/>
        <v>1</v>
      </c>
    </row>
    <row r="56" spans="1:28" ht="25.5" customHeight="1">
      <c r="A56" s="102">
        <f>IF(F56="","",SUBTOTAL(3,$F$2:$F56))</f>
        <v>55</v>
      </c>
      <c r="B56" s="129" t="s">
        <v>1990</v>
      </c>
      <c r="C56" s="129">
        <v>20171215</v>
      </c>
      <c r="D56" s="129" t="s">
        <v>1248</v>
      </c>
      <c r="E56" s="129" t="s">
        <v>1278</v>
      </c>
      <c r="F56" s="129" t="s">
        <v>1796</v>
      </c>
      <c r="G56" s="130">
        <v>1</v>
      </c>
      <c r="H56" s="152" t="s">
        <v>1991</v>
      </c>
      <c r="I56" s="129" t="s">
        <v>84</v>
      </c>
      <c r="J56" s="132" t="s">
        <v>1054</v>
      </c>
      <c r="K56" s="129" t="s">
        <v>84</v>
      </c>
      <c r="L56" s="132">
        <v>2</v>
      </c>
      <c r="M56" s="132">
        <v>2</v>
      </c>
      <c r="N56" s="130" t="s">
        <v>1231</v>
      </c>
      <c r="O56" s="130" t="s">
        <v>1049</v>
      </c>
      <c r="P56" s="130" t="s">
        <v>1038</v>
      </c>
      <c r="Q56" s="130">
        <v>90</v>
      </c>
      <c r="R56" s="217">
        <v>55</v>
      </c>
      <c r="S56" s="151">
        <v>34</v>
      </c>
      <c r="T56" s="152" t="s">
        <v>92</v>
      </c>
      <c r="U56" s="152" t="s">
        <v>1221</v>
      </c>
      <c r="V56" s="129" t="s">
        <v>1048</v>
      </c>
      <c r="W56" s="45"/>
      <c r="X56" s="152" t="s">
        <v>84</v>
      </c>
      <c r="Y56" s="174" t="s">
        <v>89</v>
      </c>
      <c r="Z56" s="155">
        <v>34</v>
      </c>
      <c r="AA56" s="45"/>
      <c r="AB56" s="102" t="b">
        <f t="shared" si="0"/>
        <v>1</v>
      </c>
    </row>
    <row r="57" spans="1:28" ht="25.5" customHeight="1">
      <c r="A57" s="102">
        <f>IF(F57="","",SUBTOTAL(3,$F$2:$F57))</f>
        <v>56</v>
      </c>
      <c r="B57" s="129" t="s">
        <v>1990</v>
      </c>
      <c r="C57" s="129">
        <v>20171215</v>
      </c>
      <c r="D57" s="129" t="s">
        <v>1248</v>
      </c>
      <c r="E57" s="129" t="s">
        <v>1281</v>
      </c>
      <c r="F57" s="129" t="s">
        <v>1796</v>
      </c>
      <c r="G57" s="130">
        <v>2</v>
      </c>
      <c r="H57" s="152" t="s">
        <v>1991</v>
      </c>
      <c r="I57" s="129" t="s">
        <v>1048</v>
      </c>
      <c r="J57" s="132" t="s">
        <v>1054</v>
      </c>
      <c r="K57" s="129"/>
      <c r="L57" s="132"/>
      <c r="M57" s="132"/>
      <c r="N57" s="130" t="s">
        <v>1231</v>
      </c>
      <c r="O57" s="130" t="s">
        <v>1049</v>
      </c>
      <c r="P57" s="130" t="s">
        <v>1038</v>
      </c>
      <c r="Q57" s="130">
        <v>90</v>
      </c>
      <c r="R57" s="217"/>
      <c r="S57" s="151">
        <v>20</v>
      </c>
      <c r="T57" s="152" t="s">
        <v>79</v>
      </c>
      <c r="U57" s="152" t="s">
        <v>450</v>
      </c>
      <c r="V57" s="129" t="s">
        <v>1048</v>
      </c>
      <c r="W57" s="45"/>
      <c r="X57" s="152" t="s">
        <v>84</v>
      </c>
      <c r="Y57" s="174" t="s">
        <v>89</v>
      </c>
      <c r="Z57" s="155">
        <v>20</v>
      </c>
      <c r="AA57" s="45"/>
      <c r="AB57" s="102" t="b">
        <f t="shared" si="0"/>
        <v>1</v>
      </c>
    </row>
    <row r="58" spans="1:28" ht="25.5" customHeight="1">
      <c r="A58" s="102">
        <f>IF(F58="","",SUBTOTAL(3,$F$2:$F58))</f>
        <v>57</v>
      </c>
      <c r="B58" s="129" t="s">
        <v>2344</v>
      </c>
      <c r="C58" s="129">
        <v>20171215</v>
      </c>
      <c r="D58" s="129" t="s">
        <v>1248</v>
      </c>
      <c r="E58" s="129" t="s">
        <v>1287</v>
      </c>
      <c r="F58" s="129" t="s">
        <v>1771</v>
      </c>
      <c r="G58" s="130" t="s">
        <v>1048</v>
      </c>
      <c r="H58" s="152" t="s">
        <v>2345</v>
      </c>
      <c r="I58" s="129" t="s">
        <v>102</v>
      </c>
      <c r="J58" s="132" t="s">
        <v>1054</v>
      </c>
      <c r="K58" s="129" t="s">
        <v>102</v>
      </c>
      <c r="L58" s="132">
        <v>2</v>
      </c>
      <c r="M58" s="132">
        <v>2</v>
      </c>
      <c r="N58" s="130" t="s">
        <v>1463</v>
      </c>
      <c r="O58" s="130" t="s">
        <v>1049</v>
      </c>
      <c r="P58" s="130" t="s">
        <v>1038</v>
      </c>
      <c r="Q58" s="130">
        <v>90</v>
      </c>
      <c r="R58" s="217">
        <v>24</v>
      </c>
      <c r="S58" s="151">
        <v>24</v>
      </c>
      <c r="T58" s="152" t="s">
        <v>342</v>
      </c>
      <c r="U58" s="152" t="s">
        <v>1223</v>
      </c>
      <c r="V58" s="129" t="s">
        <v>1048</v>
      </c>
      <c r="W58" s="45"/>
      <c r="X58" s="152" t="s">
        <v>102</v>
      </c>
      <c r="Y58" s="152" t="s">
        <v>95</v>
      </c>
      <c r="Z58" s="155">
        <v>24</v>
      </c>
      <c r="AA58" s="45"/>
      <c r="AB58" s="102" t="b">
        <f t="shared" si="0"/>
        <v>1</v>
      </c>
    </row>
    <row r="59" spans="1:28" ht="25.5" customHeight="1">
      <c r="A59" s="102">
        <f>IF(F59="","",SUBTOTAL(3,$F$2:$F59))</f>
        <v>58</v>
      </c>
      <c r="B59" s="129" t="s">
        <v>2346</v>
      </c>
      <c r="C59" s="129">
        <v>20171215</v>
      </c>
      <c r="D59" s="129" t="s">
        <v>1233</v>
      </c>
      <c r="E59" s="129" t="s">
        <v>1287</v>
      </c>
      <c r="F59" s="129" t="s">
        <v>1771</v>
      </c>
      <c r="G59" s="130" t="s">
        <v>1048</v>
      </c>
      <c r="H59" s="152" t="s">
        <v>2347</v>
      </c>
      <c r="I59" s="129" t="s">
        <v>133</v>
      </c>
      <c r="J59" s="132" t="s">
        <v>1054</v>
      </c>
      <c r="K59" s="129" t="s">
        <v>133</v>
      </c>
      <c r="L59" s="132">
        <v>2</v>
      </c>
      <c r="M59" s="132">
        <v>2</v>
      </c>
      <c r="N59" s="130" t="s">
        <v>1550</v>
      </c>
      <c r="O59" s="130" t="s">
        <v>1049</v>
      </c>
      <c r="P59" s="130" t="s">
        <v>1038</v>
      </c>
      <c r="Q59" s="130">
        <v>90</v>
      </c>
      <c r="R59" s="217">
        <v>24</v>
      </c>
      <c r="S59" s="151">
        <v>24</v>
      </c>
      <c r="T59" s="152" t="s">
        <v>1223</v>
      </c>
      <c r="U59" s="152" t="s">
        <v>1221</v>
      </c>
      <c r="V59" s="129" t="s">
        <v>1048</v>
      </c>
      <c r="W59" s="45"/>
      <c r="X59" s="152" t="s">
        <v>133</v>
      </c>
      <c r="Y59" s="174" t="s">
        <v>131</v>
      </c>
      <c r="Z59" s="155">
        <v>24</v>
      </c>
      <c r="AA59" s="45"/>
      <c r="AB59" s="102" t="b">
        <f t="shared" si="0"/>
        <v>1</v>
      </c>
    </row>
    <row r="60" spans="1:28" ht="25.5" customHeight="1">
      <c r="A60" s="102">
        <f>IF(F60="","",SUBTOTAL(3,$F$2:$F60))</f>
        <v>59</v>
      </c>
      <c r="B60" s="129" t="s">
        <v>2214</v>
      </c>
      <c r="C60" s="129">
        <v>20171218</v>
      </c>
      <c r="D60" s="129" t="s">
        <v>1248</v>
      </c>
      <c r="E60" s="129" t="s">
        <v>1287</v>
      </c>
      <c r="F60" s="129" t="s">
        <v>1771</v>
      </c>
      <c r="G60" s="130" t="s">
        <v>1048</v>
      </c>
      <c r="H60" s="152" t="s">
        <v>2215</v>
      </c>
      <c r="I60" s="129" t="s">
        <v>140</v>
      </c>
      <c r="J60" s="132" t="s">
        <v>1054</v>
      </c>
      <c r="K60" s="129" t="s">
        <v>140</v>
      </c>
      <c r="L60" s="132">
        <v>2</v>
      </c>
      <c r="M60" s="132">
        <v>2</v>
      </c>
      <c r="N60" s="130" t="s">
        <v>1550</v>
      </c>
      <c r="O60" s="130" t="s">
        <v>1049</v>
      </c>
      <c r="P60" s="130" t="s">
        <v>1038</v>
      </c>
      <c r="Q60" s="130">
        <v>90</v>
      </c>
      <c r="R60" s="217">
        <v>20</v>
      </c>
      <c r="S60" s="151">
        <v>19</v>
      </c>
      <c r="T60" s="152" t="s">
        <v>1221</v>
      </c>
      <c r="U60" s="152" t="s">
        <v>1223</v>
      </c>
      <c r="V60" s="152" t="s">
        <v>135</v>
      </c>
      <c r="W60" s="47"/>
      <c r="X60" s="181" t="s">
        <v>140</v>
      </c>
      <c r="Y60" s="181" t="s">
        <v>1223</v>
      </c>
      <c r="Z60" s="172">
        <v>19</v>
      </c>
      <c r="AA60" s="45"/>
      <c r="AB60" s="102" t="b">
        <f t="shared" si="0"/>
        <v>1</v>
      </c>
    </row>
    <row r="61" spans="1:28" ht="25.5" customHeight="1">
      <c r="A61" s="102">
        <f>IF(F61="","",SUBTOTAL(3,$F$2:$F61))</f>
        <v>60</v>
      </c>
      <c r="B61" s="129" t="s">
        <v>1846</v>
      </c>
      <c r="C61" s="129">
        <v>20171218</v>
      </c>
      <c r="D61" s="129" t="s">
        <v>1233</v>
      </c>
      <c r="E61" s="129" t="s">
        <v>1287</v>
      </c>
      <c r="F61" s="129" t="s">
        <v>1771</v>
      </c>
      <c r="G61" s="130" t="s">
        <v>1048</v>
      </c>
      <c r="H61" s="152" t="s">
        <v>1847</v>
      </c>
      <c r="I61" s="129" t="s">
        <v>135</v>
      </c>
      <c r="J61" s="132" t="s">
        <v>1054</v>
      </c>
      <c r="K61" s="129" t="s">
        <v>135</v>
      </c>
      <c r="L61" s="132">
        <v>2</v>
      </c>
      <c r="M61" s="132">
        <v>2</v>
      </c>
      <c r="N61" s="130" t="s">
        <v>1550</v>
      </c>
      <c r="O61" s="130" t="s">
        <v>1049</v>
      </c>
      <c r="P61" s="130" t="s">
        <v>1038</v>
      </c>
      <c r="Q61" s="130">
        <v>90</v>
      </c>
      <c r="R61" s="217">
        <v>24</v>
      </c>
      <c r="S61" s="151">
        <v>24</v>
      </c>
      <c r="T61" s="152" t="s">
        <v>135</v>
      </c>
      <c r="U61" s="152" t="s">
        <v>1223</v>
      </c>
      <c r="V61" s="152" t="s">
        <v>1221</v>
      </c>
      <c r="W61" s="106"/>
      <c r="X61" s="152" t="s">
        <v>135</v>
      </c>
      <c r="Y61" s="181" t="s">
        <v>2855</v>
      </c>
      <c r="Z61" s="172">
        <v>24</v>
      </c>
      <c r="AA61" s="45"/>
      <c r="AB61" s="102" t="b">
        <f t="shared" si="0"/>
        <v>1</v>
      </c>
    </row>
    <row r="62" spans="1:28" ht="25.5" customHeight="1">
      <c r="A62" s="102">
        <f>IF(F62="","",SUBTOTAL(3,$F$2:$F62))</f>
        <v>61</v>
      </c>
      <c r="B62" s="129" t="s">
        <v>2400</v>
      </c>
      <c r="C62" s="129">
        <v>20171219</v>
      </c>
      <c r="D62" s="129" t="s">
        <v>1248</v>
      </c>
      <c r="E62" s="129" t="s">
        <v>1668</v>
      </c>
      <c r="F62" s="129" t="s">
        <v>1796</v>
      </c>
      <c r="G62" s="130">
        <v>1</v>
      </c>
      <c r="H62" s="152" t="s">
        <v>2401</v>
      </c>
      <c r="I62" s="129" t="s">
        <v>82</v>
      </c>
      <c r="J62" s="132" t="s">
        <v>1054</v>
      </c>
      <c r="K62" s="129" t="s">
        <v>82</v>
      </c>
      <c r="L62" s="132">
        <v>2</v>
      </c>
      <c r="M62" s="132">
        <v>2</v>
      </c>
      <c r="N62" s="130" t="s">
        <v>1231</v>
      </c>
      <c r="O62" s="130" t="s">
        <v>1049</v>
      </c>
      <c r="P62" s="130" t="s">
        <v>1038</v>
      </c>
      <c r="Q62" s="130">
        <v>120</v>
      </c>
      <c r="R62" s="217">
        <v>54</v>
      </c>
      <c r="S62" s="151">
        <v>34</v>
      </c>
      <c r="T62" s="152" t="s">
        <v>78</v>
      </c>
      <c r="U62" s="152" t="s">
        <v>85</v>
      </c>
      <c r="V62" s="129" t="s">
        <v>1048</v>
      </c>
      <c r="W62" s="45"/>
      <c r="X62" s="174" t="s">
        <v>82</v>
      </c>
      <c r="Y62" s="174" t="s">
        <v>531</v>
      </c>
      <c r="Z62" s="155">
        <v>34</v>
      </c>
      <c r="AA62" s="45"/>
      <c r="AB62" s="102" t="b">
        <f t="shared" si="0"/>
        <v>1</v>
      </c>
    </row>
    <row r="63" spans="1:28" ht="25.5" customHeight="1">
      <c r="A63" s="102">
        <f>IF(F63="","",SUBTOTAL(3,$F$2:$F63))</f>
        <v>62</v>
      </c>
      <c r="B63" s="127" t="s">
        <v>2400</v>
      </c>
      <c r="C63" s="57">
        <v>20171219</v>
      </c>
      <c r="D63" s="57" t="s">
        <v>1248</v>
      </c>
      <c r="E63" s="56" t="s">
        <v>1669</v>
      </c>
      <c r="F63" s="69" t="s">
        <v>1796</v>
      </c>
      <c r="G63" s="56">
        <v>2</v>
      </c>
      <c r="H63" s="180" t="s">
        <v>2401</v>
      </c>
      <c r="I63" s="46" t="s">
        <v>1048</v>
      </c>
      <c r="J63" s="56" t="s">
        <v>1054</v>
      </c>
      <c r="K63" s="45"/>
      <c r="L63" s="57"/>
      <c r="M63" s="57"/>
      <c r="N63" s="56" t="s">
        <v>1231</v>
      </c>
      <c r="O63" s="57" t="s">
        <v>1049</v>
      </c>
      <c r="P63" s="56" t="s">
        <v>1038</v>
      </c>
      <c r="Q63" s="56">
        <v>120</v>
      </c>
      <c r="R63" s="184"/>
      <c r="S63" s="155">
        <v>20</v>
      </c>
      <c r="T63" s="174" t="s">
        <v>92</v>
      </c>
      <c r="U63" s="174" t="s">
        <v>82</v>
      </c>
      <c r="V63" s="180" t="s">
        <v>155</v>
      </c>
      <c r="W63" s="45"/>
      <c r="X63" s="174" t="s">
        <v>82</v>
      </c>
      <c r="Y63" s="174" t="s">
        <v>531</v>
      </c>
      <c r="Z63" s="155">
        <v>20</v>
      </c>
      <c r="AA63" s="45"/>
      <c r="AB63" s="102" t="b">
        <f t="shared" si="0"/>
        <v>1</v>
      </c>
    </row>
    <row r="64" spans="1:28" ht="25.5" customHeight="1">
      <c r="A64" s="102">
        <f>IF(F64="","",SUBTOTAL(3,$F$2:$F64))</f>
        <v>63</v>
      </c>
      <c r="B64" s="127" t="s">
        <v>2354</v>
      </c>
      <c r="C64" s="57">
        <v>20171220</v>
      </c>
      <c r="D64" s="56" t="s">
        <v>1248</v>
      </c>
      <c r="E64" s="56" t="s">
        <v>1284</v>
      </c>
      <c r="F64" s="69" t="s">
        <v>1771</v>
      </c>
      <c r="G64" s="56" t="s">
        <v>1048</v>
      </c>
      <c r="H64" s="180" t="s">
        <v>2355</v>
      </c>
      <c r="I64" s="46" t="s">
        <v>132</v>
      </c>
      <c r="J64" s="132" t="s">
        <v>1054</v>
      </c>
      <c r="K64" s="129" t="s">
        <v>132</v>
      </c>
      <c r="L64" s="57">
        <v>2</v>
      </c>
      <c r="M64" s="57">
        <v>2</v>
      </c>
      <c r="N64" s="56" t="s">
        <v>1550</v>
      </c>
      <c r="O64" s="57" t="s">
        <v>1049</v>
      </c>
      <c r="P64" s="56" t="s">
        <v>1038</v>
      </c>
      <c r="Q64" s="56">
        <v>90</v>
      </c>
      <c r="R64" s="184">
        <v>24</v>
      </c>
      <c r="S64" s="155">
        <v>24</v>
      </c>
      <c r="T64" s="174" t="s">
        <v>1223</v>
      </c>
      <c r="U64" s="174" t="s">
        <v>1221</v>
      </c>
      <c r="V64" s="180" t="s">
        <v>131</v>
      </c>
      <c r="W64" s="45"/>
      <c r="X64" s="174" t="s">
        <v>2871</v>
      </c>
      <c r="Y64" s="174" t="s">
        <v>132</v>
      </c>
      <c r="Z64" s="155">
        <v>24</v>
      </c>
      <c r="AA64" s="45"/>
      <c r="AB64" s="102" t="b">
        <f t="shared" si="0"/>
        <v>1</v>
      </c>
    </row>
    <row r="65" spans="1:28" ht="25.5" customHeight="1">
      <c r="A65" s="102">
        <f>IF(F65="","",SUBTOTAL(3,$F$2:$F65))</f>
        <v>64</v>
      </c>
      <c r="B65" s="127" t="s">
        <v>2356</v>
      </c>
      <c r="C65" s="57">
        <v>20171220</v>
      </c>
      <c r="D65" s="57" t="s">
        <v>1233</v>
      </c>
      <c r="E65" s="56" t="s">
        <v>1284</v>
      </c>
      <c r="F65" s="46" t="s">
        <v>1771</v>
      </c>
      <c r="G65" s="56" t="s">
        <v>1048</v>
      </c>
      <c r="H65" s="180" t="s">
        <v>2357</v>
      </c>
      <c r="I65" s="45" t="s">
        <v>131</v>
      </c>
      <c r="J65" s="132" t="s">
        <v>1054</v>
      </c>
      <c r="K65" s="129" t="s">
        <v>131</v>
      </c>
      <c r="L65" s="57">
        <v>2</v>
      </c>
      <c r="M65" s="57">
        <v>2</v>
      </c>
      <c r="N65" s="56" t="s">
        <v>1550</v>
      </c>
      <c r="O65" s="57" t="s">
        <v>1049</v>
      </c>
      <c r="P65" s="57" t="s">
        <v>1038</v>
      </c>
      <c r="Q65" s="56">
        <v>90</v>
      </c>
      <c r="R65" s="184">
        <v>22</v>
      </c>
      <c r="S65" s="155">
        <v>22</v>
      </c>
      <c r="T65" s="176" t="s">
        <v>1223</v>
      </c>
      <c r="U65" s="176" t="s">
        <v>1221</v>
      </c>
      <c r="V65" s="176" t="s">
        <v>131</v>
      </c>
      <c r="W65" s="47"/>
      <c r="X65" s="174" t="s">
        <v>131</v>
      </c>
      <c r="Y65" s="152" t="s">
        <v>133</v>
      </c>
      <c r="Z65" s="188">
        <v>22</v>
      </c>
      <c r="AA65" s="45"/>
      <c r="AB65" s="102" t="b">
        <f t="shared" si="0"/>
        <v>1</v>
      </c>
    </row>
    <row r="66" spans="1:28" ht="38.25" customHeight="1">
      <c r="A66" s="102">
        <f>IF(F66="","",SUBTOTAL(3,$F$2:$F66))</f>
        <v>65</v>
      </c>
      <c r="B66" s="127" t="s">
        <v>2382</v>
      </c>
      <c r="C66" s="57">
        <v>20171220</v>
      </c>
      <c r="D66" s="57" t="s">
        <v>1243</v>
      </c>
      <c r="E66" s="56" t="s">
        <v>1253</v>
      </c>
      <c r="F66" s="46" t="s">
        <v>1410</v>
      </c>
      <c r="G66" s="56" t="s">
        <v>1048</v>
      </c>
      <c r="H66" s="180" t="s">
        <v>2383</v>
      </c>
      <c r="I66" s="45" t="s">
        <v>207</v>
      </c>
      <c r="J66" s="56" t="s">
        <v>1054</v>
      </c>
      <c r="K66" s="45" t="s">
        <v>207</v>
      </c>
      <c r="L66" s="57">
        <v>2</v>
      </c>
      <c r="M66" s="57">
        <v>2</v>
      </c>
      <c r="N66" s="56" t="s">
        <v>1036</v>
      </c>
      <c r="O66" s="57" t="s">
        <v>1049</v>
      </c>
      <c r="P66" s="56" t="s">
        <v>1038</v>
      </c>
      <c r="Q66" s="56">
        <v>90</v>
      </c>
      <c r="R66" s="184">
        <v>20</v>
      </c>
      <c r="S66" s="155">
        <v>20</v>
      </c>
      <c r="T66" s="174" t="s">
        <v>207</v>
      </c>
      <c r="U66" s="174" t="s">
        <v>235</v>
      </c>
      <c r="V66" s="45" t="s">
        <v>1048</v>
      </c>
      <c r="W66" s="51"/>
      <c r="X66" s="174" t="s">
        <v>207</v>
      </c>
      <c r="Y66" s="174" t="s">
        <v>228</v>
      </c>
      <c r="Z66" s="155">
        <v>20</v>
      </c>
      <c r="AA66" s="45"/>
      <c r="AB66" s="102" t="b">
        <f t="shared" ref="AB66:AB129" si="1">IF(OR(O66="TLAI",F66=""),"",Z66=S66)</f>
        <v>1</v>
      </c>
    </row>
    <row r="67" spans="1:28" ht="25.5" customHeight="1">
      <c r="A67" s="102">
        <f>IF(F67="","",SUBTOTAL(3,$F$2:$F67))</f>
        <v>66</v>
      </c>
      <c r="B67" s="127" t="s">
        <v>2129</v>
      </c>
      <c r="C67" s="57">
        <v>20171220</v>
      </c>
      <c r="D67" s="56" t="s">
        <v>1243</v>
      </c>
      <c r="E67" s="56" t="s">
        <v>1253</v>
      </c>
      <c r="F67" s="46" t="s">
        <v>1131</v>
      </c>
      <c r="G67" s="56" t="s">
        <v>1048</v>
      </c>
      <c r="H67" s="180" t="s">
        <v>2130</v>
      </c>
      <c r="I67" s="46" t="s">
        <v>207</v>
      </c>
      <c r="J67" s="56" t="s">
        <v>1054</v>
      </c>
      <c r="K67" s="45" t="s">
        <v>207</v>
      </c>
      <c r="L67" s="57">
        <v>2</v>
      </c>
      <c r="M67" s="57">
        <v>2</v>
      </c>
      <c r="N67" s="56" t="s">
        <v>1036</v>
      </c>
      <c r="O67" s="57" t="s">
        <v>1049</v>
      </c>
      <c r="P67" s="56" t="s">
        <v>1038</v>
      </c>
      <c r="Q67" s="56">
        <v>90</v>
      </c>
      <c r="R67" s="184">
        <v>3</v>
      </c>
      <c r="S67" s="155">
        <v>3</v>
      </c>
      <c r="T67" s="152"/>
      <c r="U67" s="45"/>
      <c r="V67" s="45" t="s">
        <v>1048</v>
      </c>
      <c r="W67" s="45"/>
      <c r="X67" s="186" t="s">
        <v>115</v>
      </c>
      <c r="Y67" s="174" t="s">
        <v>207</v>
      </c>
      <c r="Z67" s="155">
        <v>3</v>
      </c>
      <c r="AA67" s="45"/>
      <c r="AB67" s="102" t="b">
        <f t="shared" si="1"/>
        <v>1</v>
      </c>
    </row>
    <row r="68" spans="1:28" ht="25.5" customHeight="1">
      <c r="A68" s="102">
        <f>IF(F68="","",SUBTOTAL(3,$F$2:$F68))</f>
        <v>67</v>
      </c>
      <c r="B68" s="127" t="s">
        <v>1582</v>
      </c>
      <c r="C68" s="57">
        <v>20171220</v>
      </c>
      <c r="D68" s="57" t="s">
        <v>1243</v>
      </c>
      <c r="E68" s="56" t="s">
        <v>1253</v>
      </c>
      <c r="F68" s="105" t="s">
        <v>1384</v>
      </c>
      <c r="G68" s="56" t="s">
        <v>1048</v>
      </c>
      <c r="H68" s="180" t="s">
        <v>1583</v>
      </c>
      <c r="I68" s="47" t="s">
        <v>235</v>
      </c>
      <c r="J68" s="231" t="s">
        <v>1054</v>
      </c>
      <c r="K68" s="47" t="s">
        <v>235</v>
      </c>
      <c r="L68" s="57">
        <v>2</v>
      </c>
      <c r="M68" s="57">
        <v>2</v>
      </c>
      <c r="N68" s="56" t="s">
        <v>1036</v>
      </c>
      <c r="O68" s="57" t="s">
        <v>1049</v>
      </c>
      <c r="P68" s="57" t="s">
        <v>1038</v>
      </c>
      <c r="Q68" s="56">
        <v>90</v>
      </c>
      <c r="R68" s="184">
        <v>10</v>
      </c>
      <c r="S68" s="155">
        <v>10</v>
      </c>
      <c r="T68" s="47" t="s">
        <v>1048</v>
      </c>
      <c r="U68" s="47" t="s">
        <v>1048</v>
      </c>
      <c r="V68" s="47" t="s">
        <v>1048</v>
      </c>
      <c r="W68" s="47"/>
      <c r="X68" s="176" t="s">
        <v>235</v>
      </c>
      <c r="Y68" s="176" t="s">
        <v>212</v>
      </c>
      <c r="Z68" s="172">
        <v>10</v>
      </c>
      <c r="AA68" s="45"/>
      <c r="AB68" s="102" t="b">
        <f t="shared" si="1"/>
        <v>1</v>
      </c>
    </row>
    <row r="69" spans="1:28" ht="25.5" customHeight="1">
      <c r="A69" s="102">
        <f>IF(F69="","",SUBTOTAL(3,$F$2:$F69))</f>
        <v>68</v>
      </c>
      <c r="B69" s="129" t="s">
        <v>1891</v>
      </c>
      <c r="C69" s="129">
        <v>20171221</v>
      </c>
      <c r="D69" s="129" t="s">
        <v>1248</v>
      </c>
      <c r="E69" s="129" t="s">
        <v>1786</v>
      </c>
      <c r="F69" s="129" t="s">
        <v>1796</v>
      </c>
      <c r="G69" s="130">
        <v>2</v>
      </c>
      <c r="H69" s="152" t="s">
        <v>1892</v>
      </c>
      <c r="I69" s="129" t="s">
        <v>1048</v>
      </c>
      <c r="J69" s="230" t="s">
        <v>1054</v>
      </c>
      <c r="K69" s="132"/>
      <c r="L69" s="132"/>
      <c r="M69" s="132"/>
      <c r="N69" s="130" t="s">
        <v>1231</v>
      </c>
      <c r="O69" s="130" t="s">
        <v>1049</v>
      </c>
      <c r="P69" s="130" t="s">
        <v>1038</v>
      </c>
      <c r="Q69" s="130">
        <v>90</v>
      </c>
      <c r="R69" s="217">
        <v>52</v>
      </c>
      <c r="S69" s="151">
        <v>18</v>
      </c>
      <c r="T69" s="152" t="s">
        <v>79</v>
      </c>
      <c r="U69" s="152" t="s">
        <v>155</v>
      </c>
      <c r="V69" s="152" t="s">
        <v>25</v>
      </c>
      <c r="W69" s="45"/>
      <c r="X69" s="152" t="s">
        <v>79</v>
      </c>
      <c r="Y69" s="152" t="s">
        <v>25</v>
      </c>
      <c r="Z69" s="155">
        <v>18</v>
      </c>
      <c r="AA69" s="45"/>
      <c r="AB69" s="102" t="b">
        <f t="shared" si="1"/>
        <v>1</v>
      </c>
    </row>
    <row r="70" spans="1:28" ht="25.5" customHeight="1">
      <c r="A70" s="102">
        <f>IF(F70="","",SUBTOTAL(3,$F$2:$F70))</f>
        <v>69</v>
      </c>
      <c r="B70" s="129" t="s">
        <v>1891</v>
      </c>
      <c r="C70" s="129">
        <v>20171221</v>
      </c>
      <c r="D70" s="129" t="s">
        <v>1248</v>
      </c>
      <c r="E70" s="129" t="s">
        <v>1758</v>
      </c>
      <c r="F70" s="129" t="s">
        <v>1796</v>
      </c>
      <c r="G70" s="130">
        <v>1</v>
      </c>
      <c r="H70" s="152" t="s">
        <v>1892</v>
      </c>
      <c r="I70" s="169" t="s">
        <v>81</v>
      </c>
      <c r="J70" s="230" t="s">
        <v>1054</v>
      </c>
      <c r="K70" s="129" t="s">
        <v>81</v>
      </c>
      <c r="L70" s="132">
        <v>2</v>
      </c>
      <c r="M70" s="132">
        <v>2</v>
      </c>
      <c r="N70" s="130" t="s">
        <v>1231</v>
      </c>
      <c r="O70" s="130" t="s">
        <v>1049</v>
      </c>
      <c r="P70" s="130" t="s">
        <v>1038</v>
      </c>
      <c r="Q70" s="130">
        <v>90</v>
      </c>
      <c r="R70" s="217"/>
      <c r="S70" s="151">
        <v>34</v>
      </c>
      <c r="T70" s="152" t="s">
        <v>72</v>
      </c>
      <c r="U70" s="152" t="s">
        <v>81</v>
      </c>
      <c r="V70" s="129" t="s">
        <v>1048</v>
      </c>
      <c r="W70" s="45"/>
      <c r="X70" s="152" t="s">
        <v>72</v>
      </c>
      <c r="Y70" s="152" t="s">
        <v>81</v>
      </c>
      <c r="Z70" s="155">
        <v>34</v>
      </c>
      <c r="AA70" s="45"/>
      <c r="AB70" s="102" t="b">
        <f t="shared" si="1"/>
        <v>1</v>
      </c>
    </row>
    <row r="71" spans="1:28" ht="38.25" customHeight="1">
      <c r="A71" s="102">
        <f>IF(F71="","",SUBTOTAL(3,$F$2:$F71))</f>
        <v>70</v>
      </c>
      <c r="B71" s="129" t="s">
        <v>2666</v>
      </c>
      <c r="C71" s="129">
        <v>20171221</v>
      </c>
      <c r="D71" s="129" t="s">
        <v>1055</v>
      </c>
      <c r="E71" s="129" t="s">
        <v>1786</v>
      </c>
      <c r="F71" s="129" t="s">
        <v>1796</v>
      </c>
      <c r="G71" s="130">
        <v>2</v>
      </c>
      <c r="H71" s="152" t="s">
        <v>2667</v>
      </c>
      <c r="I71" s="129" t="s">
        <v>1048</v>
      </c>
      <c r="J71" s="232" t="s">
        <v>1054</v>
      </c>
      <c r="K71" s="131"/>
      <c r="L71" s="131"/>
      <c r="M71" s="131"/>
      <c r="N71" s="130" t="s">
        <v>1231</v>
      </c>
      <c r="O71" s="130" t="s">
        <v>1049</v>
      </c>
      <c r="P71" s="130" t="s">
        <v>1038</v>
      </c>
      <c r="Q71" s="130">
        <v>90</v>
      </c>
      <c r="R71" s="217">
        <v>39</v>
      </c>
      <c r="S71" s="151">
        <v>19</v>
      </c>
      <c r="T71" s="152" t="s">
        <v>25</v>
      </c>
      <c r="U71" s="152" t="s">
        <v>79</v>
      </c>
      <c r="V71" s="152" t="s">
        <v>155</v>
      </c>
      <c r="W71" s="47"/>
      <c r="X71" s="152" t="s">
        <v>25</v>
      </c>
      <c r="Y71" s="152" t="s">
        <v>79</v>
      </c>
      <c r="Z71" s="172">
        <v>19</v>
      </c>
      <c r="AA71" s="45"/>
      <c r="AB71" s="102" t="b">
        <f t="shared" si="1"/>
        <v>1</v>
      </c>
    </row>
    <row r="72" spans="1:28" ht="25.5" customHeight="1">
      <c r="A72" s="102">
        <f>IF(F72="","",SUBTOTAL(3,$F$2:$F72))</f>
        <v>71</v>
      </c>
      <c r="B72" s="129" t="s">
        <v>2666</v>
      </c>
      <c r="C72" s="129">
        <v>20171221</v>
      </c>
      <c r="D72" s="129" t="s">
        <v>1055</v>
      </c>
      <c r="E72" s="129" t="s">
        <v>1758</v>
      </c>
      <c r="F72" s="129" t="s">
        <v>1796</v>
      </c>
      <c r="G72" s="130">
        <v>1</v>
      </c>
      <c r="H72" s="152" t="s">
        <v>2667</v>
      </c>
      <c r="I72" s="169" t="s">
        <v>72</v>
      </c>
      <c r="J72" s="230" t="s">
        <v>1054</v>
      </c>
      <c r="K72" s="169" t="s">
        <v>72</v>
      </c>
      <c r="L72" s="132">
        <v>2</v>
      </c>
      <c r="M72" s="132">
        <v>3</v>
      </c>
      <c r="N72" s="130" t="s">
        <v>1231</v>
      </c>
      <c r="O72" s="130" t="s">
        <v>1049</v>
      </c>
      <c r="P72" s="130" t="s">
        <v>1038</v>
      </c>
      <c r="Q72" s="130">
        <v>90</v>
      </c>
      <c r="R72" s="217"/>
      <c r="S72" s="151">
        <v>20</v>
      </c>
      <c r="T72" s="152" t="s">
        <v>72</v>
      </c>
      <c r="U72" s="152" t="s">
        <v>81</v>
      </c>
      <c r="V72" s="129" t="s">
        <v>1048</v>
      </c>
      <c r="W72" s="108"/>
      <c r="X72" s="152" t="s">
        <v>72</v>
      </c>
      <c r="Y72" s="152" t="s">
        <v>81</v>
      </c>
      <c r="Z72" s="155">
        <v>20</v>
      </c>
      <c r="AA72" s="45"/>
      <c r="AB72" s="102" t="b">
        <f t="shared" si="1"/>
        <v>1</v>
      </c>
    </row>
    <row r="73" spans="1:28" ht="25.5" customHeight="1">
      <c r="A73" s="102">
        <f>IF(F73="","",SUBTOTAL(3,$F$2:$F73))</f>
        <v>72</v>
      </c>
      <c r="B73" s="129" t="s">
        <v>2852</v>
      </c>
      <c r="C73" s="129">
        <v>20171222</v>
      </c>
      <c r="D73" s="129" t="s">
        <v>1243</v>
      </c>
      <c r="E73" s="129" t="s">
        <v>1128</v>
      </c>
      <c r="F73" s="152" t="s">
        <v>2853</v>
      </c>
      <c r="G73" s="130" t="s">
        <v>1048</v>
      </c>
      <c r="H73" s="152" t="s">
        <v>2854</v>
      </c>
      <c r="I73" s="129" t="s">
        <v>246</v>
      </c>
      <c r="J73" s="230" t="s">
        <v>1054</v>
      </c>
      <c r="K73" s="129" t="s">
        <v>246</v>
      </c>
      <c r="L73" s="132">
        <v>2</v>
      </c>
      <c r="M73" s="132">
        <v>2</v>
      </c>
      <c r="N73" s="130" t="s">
        <v>1252</v>
      </c>
      <c r="O73" s="130" t="s">
        <v>1049</v>
      </c>
      <c r="P73" s="130" t="s">
        <v>1038</v>
      </c>
      <c r="Q73" s="130">
        <v>90</v>
      </c>
      <c r="R73" s="217">
        <v>26</v>
      </c>
      <c r="S73" s="151">
        <v>26</v>
      </c>
      <c r="T73" s="152" t="s">
        <v>246</v>
      </c>
      <c r="U73" s="152" t="s">
        <v>187</v>
      </c>
      <c r="V73" s="129" t="s">
        <v>1048</v>
      </c>
      <c r="W73" s="47"/>
      <c r="X73" s="176" t="s">
        <v>246</v>
      </c>
      <c r="Y73" s="176" t="s">
        <v>247</v>
      </c>
      <c r="Z73" s="172">
        <v>26</v>
      </c>
      <c r="AA73" s="45"/>
      <c r="AB73" s="102" t="b">
        <f t="shared" si="1"/>
        <v>1</v>
      </c>
    </row>
    <row r="74" spans="1:28" ht="25.5" customHeight="1">
      <c r="A74" s="102">
        <f>IF(F74="","",SUBTOTAL(3,$F$2:$F74))</f>
        <v>73</v>
      </c>
      <c r="B74" s="129" t="s">
        <v>1848</v>
      </c>
      <c r="C74" s="129">
        <v>20171225</v>
      </c>
      <c r="D74" s="129" t="s">
        <v>1333</v>
      </c>
      <c r="E74" s="129" t="s">
        <v>1238</v>
      </c>
      <c r="F74" s="129" t="s">
        <v>1849</v>
      </c>
      <c r="G74" s="130" t="s">
        <v>1048</v>
      </c>
      <c r="H74" s="152" t="s">
        <v>1850</v>
      </c>
      <c r="I74" s="152" t="s">
        <v>138</v>
      </c>
      <c r="J74" s="132" t="s">
        <v>1054</v>
      </c>
      <c r="K74" s="129" t="s">
        <v>138</v>
      </c>
      <c r="L74" s="132">
        <v>2</v>
      </c>
      <c r="M74" s="132">
        <v>2</v>
      </c>
      <c r="N74" s="130" t="s">
        <v>1550</v>
      </c>
      <c r="O74" s="130" t="s">
        <v>1049</v>
      </c>
      <c r="P74" s="130" t="s">
        <v>1038</v>
      </c>
      <c r="Q74" s="130">
        <v>90</v>
      </c>
      <c r="R74" s="217">
        <v>13</v>
      </c>
      <c r="S74" s="151">
        <v>13</v>
      </c>
      <c r="T74" s="152" t="s">
        <v>138</v>
      </c>
      <c r="U74" s="152" t="s">
        <v>131</v>
      </c>
      <c r="V74" s="152" t="s">
        <v>107</v>
      </c>
      <c r="W74" s="45"/>
      <c r="X74" s="152" t="s">
        <v>138</v>
      </c>
      <c r="Y74" s="152" t="s">
        <v>137</v>
      </c>
      <c r="Z74" s="172">
        <v>13</v>
      </c>
      <c r="AA74" s="45"/>
      <c r="AB74" s="102" t="b">
        <f t="shared" si="1"/>
        <v>1</v>
      </c>
    </row>
    <row r="75" spans="1:28" ht="25.5" customHeight="1">
      <c r="A75" s="102">
        <f>IF(F75="","",SUBTOTAL(3,$F$2:$F75))</f>
        <v>74</v>
      </c>
      <c r="B75" s="129" t="s">
        <v>2611</v>
      </c>
      <c r="C75" s="129">
        <v>20171225</v>
      </c>
      <c r="D75" s="129" t="s">
        <v>2595</v>
      </c>
      <c r="E75" s="129" t="s">
        <v>2596</v>
      </c>
      <c r="F75" s="129" t="s">
        <v>1505</v>
      </c>
      <c r="G75" s="130">
        <v>1</v>
      </c>
      <c r="H75" s="152" t="s">
        <v>2608</v>
      </c>
      <c r="I75" s="129" t="s">
        <v>187</v>
      </c>
      <c r="J75" s="132" t="s">
        <v>1054</v>
      </c>
      <c r="K75" s="129"/>
      <c r="L75" s="132"/>
      <c r="M75" s="132"/>
      <c r="N75" s="130" t="s">
        <v>1252</v>
      </c>
      <c r="O75" s="130" t="s">
        <v>1049</v>
      </c>
      <c r="P75" s="130" t="s">
        <v>1038</v>
      </c>
      <c r="Q75" s="130">
        <v>120</v>
      </c>
      <c r="R75" s="217">
        <v>40</v>
      </c>
      <c r="S75" s="151">
        <v>33</v>
      </c>
      <c r="T75" s="152" t="s">
        <v>259</v>
      </c>
      <c r="U75" s="152" t="s">
        <v>529</v>
      </c>
      <c r="V75" s="152" t="s">
        <v>248</v>
      </c>
      <c r="W75" s="45"/>
      <c r="X75" s="154" t="s">
        <v>246</v>
      </c>
      <c r="Y75" s="154" t="s">
        <v>187</v>
      </c>
      <c r="Z75" s="172">
        <v>33</v>
      </c>
      <c r="AA75" s="45"/>
      <c r="AB75" s="102" t="b">
        <f t="shared" si="1"/>
        <v>1</v>
      </c>
    </row>
    <row r="76" spans="1:28" ht="25.5" customHeight="1">
      <c r="A76" s="102">
        <f>IF(F76="","",SUBTOTAL(3,$F$2:$F76))</f>
        <v>75</v>
      </c>
      <c r="B76" s="129" t="s">
        <v>2611</v>
      </c>
      <c r="C76" s="129">
        <v>20171225</v>
      </c>
      <c r="D76" s="129" t="s">
        <v>2595</v>
      </c>
      <c r="E76" s="129" t="s">
        <v>2597</v>
      </c>
      <c r="F76" s="129" t="s">
        <v>1505</v>
      </c>
      <c r="G76" s="130">
        <v>2</v>
      </c>
      <c r="H76" s="152" t="s">
        <v>2608</v>
      </c>
      <c r="I76" s="129" t="s">
        <v>1048</v>
      </c>
      <c r="J76" s="132" t="s">
        <v>1054</v>
      </c>
      <c r="K76" s="129"/>
      <c r="L76" s="132"/>
      <c r="M76" s="132"/>
      <c r="N76" s="130" t="s">
        <v>1252</v>
      </c>
      <c r="O76" s="130" t="s">
        <v>1049</v>
      </c>
      <c r="P76" s="130" t="s">
        <v>1038</v>
      </c>
      <c r="Q76" s="130">
        <v>120</v>
      </c>
      <c r="R76" s="217"/>
      <c r="S76" s="151">
        <v>32</v>
      </c>
      <c r="T76" s="152" t="s">
        <v>260</v>
      </c>
      <c r="U76" s="152" t="s">
        <v>264</v>
      </c>
      <c r="V76" s="169" t="s">
        <v>1048</v>
      </c>
      <c r="W76" s="45"/>
      <c r="X76" s="154" t="s">
        <v>246</v>
      </c>
      <c r="Y76" s="154" t="s">
        <v>187</v>
      </c>
      <c r="Z76" s="172">
        <v>32</v>
      </c>
      <c r="AA76" s="45"/>
      <c r="AB76" s="102" t="b">
        <f t="shared" si="1"/>
        <v>1</v>
      </c>
    </row>
    <row r="77" spans="1:28" ht="25.5" customHeight="1">
      <c r="A77" s="102">
        <f>IF(F77="","",SUBTOTAL(3,$F$2:$F77))</f>
        <v>76</v>
      </c>
      <c r="B77" s="129" t="s">
        <v>2885</v>
      </c>
      <c r="C77" s="129">
        <v>20171225</v>
      </c>
      <c r="D77" s="129" t="s">
        <v>1493</v>
      </c>
      <c r="E77" s="129" t="s">
        <v>1249</v>
      </c>
      <c r="F77" s="129" t="s">
        <v>1602</v>
      </c>
      <c r="G77" s="130">
        <v>1</v>
      </c>
      <c r="H77" s="152" t="s">
        <v>2669</v>
      </c>
      <c r="I77" s="129" t="s">
        <v>104</v>
      </c>
      <c r="J77" s="230" t="s">
        <v>1054</v>
      </c>
      <c r="K77" s="132"/>
      <c r="L77" s="132"/>
      <c r="M77" s="132"/>
      <c r="N77" s="130" t="s">
        <v>1463</v>
      </c>
      <c r="O77" s="130" t="s">
        <v>1049</v>
      </c>
      <c r="P77" s="130" t="s">
        <v>1038</v>
      </c>
      <c r="Q77" s="130">
        <v>90</v>
      </c>
      <c r="R77" s="217">
        <v>66</v>
      </c>
      <c r="S77" s="151">
        <v>31</v>
      </c>
      <c r="T77" s="152" t="s">
        <v>266</v>
      </c>
      <c r="U77" s="152" t="s">
        <v>103</v>
      </c>
      <c r="V77" s="152" t="s">
        <v>97</v>
      </c>
      <c r="W77" s="108"/>
      <c r="X77" s="152" t="s">
        <v>97</v>
      </c>
      <c r="Y77" s="180" t="s">
        <v>102</v>
      </c>
      <c r="Z77" s="172">
        <v>31</v>
      </c>
      <c r="AA77" s="45"/>
      <c r="AB77" s="102" t="b">
        <f t="shared" si="1"/>
        <v>1</v>
      </c>
    </row>
    <row r="78" spans="1:28" ht="25.5" customHeight="1">
      <c r="A78" s="102">
        <f>IF(F78="","",SUBTOTAL(3,$F$2:$F78))</f>
        <v>77</v>
      </c>
      <c r="B78" s="129" t="s">
        <v>2885</v>
      </c>
      <c r="C78" s="129">
        <v>20171225</v>
      </c>
      <c r="D78" s="129" t="s">
        <v>1493</v>
      </c>
      <c r="E78" s="129" t="s">
        <v>1253</v>
      </c>
      <c r="F78" s="129" t="s">
        <v>1602</v>
      </c>
      <c r="G78" s="130">
        <v>2</v>
      </c>
      <c r="H78" s="152" t="s">
        <v>2669</v>
      </c>
      <c r="I78" s="129" t="s">
        <v>1048</v>
      </c>
      <c r="J78" s="230" t="s">
        <v>1054</v>
      </c>
      <c r="K78" s="132"/>
      <c r="L78" s="132"/>
      <c r="M78" s="132"/>
      <c r="N78" s="130" t="s">
        <v>1463</v>
      </c>
      <c r="O78" s="130" t="s">
        <v>1049</v>
      </c>
      <c r="P78" s="130" t="s">
        <v>1038</v>
      </c>
      <c r="Q78" s="130">
        <v>90</v>
      </c>
      <c r="R78" s="217"/>
      <c r="S78" s="151">
        <v>33</v>
      </c>
      <c r="T78" s="152" t="s">
        <v>106</v>
      </c>
      <c r="U78" s="152" t="s">
        <v>969</v>
      </c>
      <c r="V78" s="129" t="s">
        <v>1048</v>
      </c>
      <c r="W78" s="45"/>
      <c r="X78" s="152" t="s">
        <v>97</v>
      </c>
      <c r="Y78" s="180" t="s">
        <v>102</v>
      </c>
      <c r="Z78" s="155">
        <v>33</v>
      </c>
      <c r="AA78" s="45"/>
      <c r="AB78" s="102" t="b">
        <f t="shared" si="1"/>
        <v>1</v>
      </c>
    </row>
    <row r="79" spans="1:28" ht="25.5" customHeight="1">
      <c r="A79" s="102">
        <f>IF(F79="","",SUBTOTAL(3,$F$2:$F79))</f>
        <v>78</v>
      </c>
      <c r="B79" s="127" t="s">
        <v>2689</v>
      </c>
      <c r="C79" s="56">
        <v>20171225</v>
      </c>
      <c r="D79" s="56" t="s">
        <v>1493</v>
      </c>
      <c r="E79" s="56" t="s">
        <v>1255</v>
      </c>
      <c r="F79" s="46" t="s">
        <v>1605</v>
      </c>
      <c r="G79" s="56">
        <v>3</v>
      </c>
      <c r="H79" s="180" t="s">
        <v>2669</v>
      </c>
      <c r="I79" s="45" t="s">
        <v>95</v>
      </c>
      <c r="J79" s="231" t="s">
        <v>1054</v>
      </c>
      <c r="K79" s="45"/>
      <c r="L79" s="56"/>
      <c r="M79" s="56"/>
      <c r="N79" s="56" t="s">
        <v>1463</v>
      </c>
      <c r="O79" s="57" t="s">
        <v>1049</v>
      </c>
      <c r="P79" s="56" t="s">
        <v>1038</v>
      </c>
      <c r="Q79" s="56">
        <v>90</v>
      </c>
      <c r="R79" s="184">
        <v>36</v>
      </c>
      <c r="S79" s="155">
        <v>33</v>
      </c>
      <c r="T79" s="180" t="s">
        <v>102</v>
      </c>
      <c r="U79" s="180" t="s">
        <v>212</v>
      </c>
      <c r="V79" s="179" t="s">
        <v>1048</v>
      </c>
      <c r="W79" s="51"/>
      <c r="X79" s="174" t="s">
        <v>97</v>
      </c>
      <c r="Y79" s="174" t="s">
        <v>102</v>
      </c>
      <c r="Z79" s="155">
        <v>33</v>
      </c>
      <c r="AA79" s="45"/>
      <c r="AB79" s="102" t="b">
        <f t="shared" si="1"/>
        <v>1</v>
      </c>
    </row>
    <row r="80" spans="1:28" ht="25.5" customHeight="1">
      <c r="A80" s="102">
        <f>IF(F80="","",SUBTOTAL(3,$F$2:$F80))</f>
        <v>79</v>
      </c>
      <c r="B80" s="127" t="s">
        <v>2689</v>
      </c>
      <c r="C80" s="56">
        <v>20171225</v>
      </c>
      <c r="D80" s="56" t="s">
        <v>1493</v>
      </c>
      <c r="E80" s="56" t="s">
        <v>1257</v>
      </c>
      <c r="F80" s="46" t="s">
        <v>1605</v>
      </c>
      <c r="G80" s="56">
        <v>4</v>
      </c>
      <c r="H80" s="180" t="s">
        <v>2669</v>
      </c>
      <c r="I80" s="45" t="s">
        <v>1048</v>
      </c>
      <c r="J80" s="231" t="s">
        <v>1054</v>
      </c>
      <c r="K80" s="45"/>
      <c r="L80" s="56"/>
      <c r="M80" s="56"/>
      <c r="N80" s="56" t="s">
        <v>1463</v>
      </c>
      <c r="O80" s="57" t="s">
        <v>1049</v>
      </c>
      <c r="P80" s="56" t="s">
        <v>1038</v>
      </c>
      <c r="Q80" s="56">
        <v>90</v>
      </c>
      <c r="R80" s="184"/>
      <c r="S80" s="155">
        <v>33</v>
      </c>
      <c r="T80" s="180" t="s">
        <v>346</v>
      </c>
      <c r="U80" s="180" t="s">
        <v>203</v>
      </c>
      <c r="V80" s="179" t="s">
        <v>1048</v>
      </c>
      <c r="W80" s="45"/>
      <c r="X80" s="181" t="s">
        <v>95</v>
      </c>
      <c r="Y80" s="174" t="s">
        <v>107</v>
      </c>
      <c r="Z80" s="155">
        <v>33</v>
      </c>
      <c r="AA80" s="45"/>
      <c r="AB80" s="102" t="b">
        <f t="shared" si="1"/>
        <v>1</v>
      </c>
    </row>
    <row r="81" spans="1:28" ht="25.5" customHeight="1">
      <c r="A81" s="102">
        <f>IF(F81="","",SUBTOTAL(3,$F$2:$F81))</f>
        <v>80</v>
      </c>
      <c r="B81" s="127" t="s">
        <v>2690</v>
      </c>
      <c r="C81" s="56">
        <v>20171225</v>
      </c>
      <c r="D81" s="56" t="s">
        <v>1493</v>
      </c>
      <c r="E81" s="56" t="s">
        <v>1259</v>
      </c>
      <c r="F81" s="46" t="s">
        <v>1607</v>
      </c>
      <c r="G81" s="56">
        <v>5</v>
      </c>
      <c r="H81" s="180" t="s">
        <v>2669</v>
      </c>
      <c r="I81" s="45" t="s">
        <v>97</v>
      </c>
      <c r="J81" s="230" t="s">
        <v>1054</v>
      </c>
      <c r="K81" s="129"/>
      <c r="L81" s="56"/>
      <c r="M81" s="56"/>
      <c r="N81" s="56" t="s">
        <v>1463</v>
      </c>
      <c r="O81" s="57" t="s">
        <v>1049</v>
      </c>
      <c r="P81" s="56" t="s">
        <v>1038</v>
      </c>
      <c r="Q81" s="56">
        <v>90</v>
      </c>
      <c r="R81" s="184">
        <v>50</v>
      </c>
      <c r="S81" s="155">
        <v>32</v>
      </c>
      <c r="T81" s="180" t="s">
        <v>219</v>
      </c>
      <c r="U81" s="180" t="s">
        <v>191</v>
      </c>
      <c r="V81" s="179" t="s">
        <v>1048</v>
      </c>
      <c r="W81" s="45"/>
      <c r="X81" s="181" t="s">
        <v>95</v>
      </c>
      <c r="Y81" s="174" t="s">
        <v>107</v>
      </c>
      <c r="Z81" s="155">
        <v>32</v>
      </c>
      <c r="AA81" s="45"/>
      <c r="AB81" s="102" t="b">
        <f t="shared" si="1"/>
        <v>1</v>
      </c>
    </row>
    <row r="82" spans="1:28" ht="25.5" customHeight="1">
      <c r="A82" s="102">
        <f>IF(F82="","",SUBTOTAL(3,$F$2:$F82))</f>
        <v>81</v>
      </c>
      <c r="B82" s="127" t="s">
        <v>2690</v>
      </c>
      <c r="C82" s="56">
        <v>20171225</v>
      </c>
      <c r="D82" s="56" t="s">
        <v>1493</v>
      </c>
      <c r="E82" s="56" t="s">
        <v>1261</v>
      </c>
      <c r="F82" s="46" t="s">
        <v>1607</v>
      </c>
      <c r="G82" s="56">
        <v>6</v>
      </c>
      <c r="H82" s="180" t="s">
        <v>2669</v>
      </c>
      <c r="I82" s="45" t="s">
        <v>1048</v>
      </c>
      <c r="J82" s="230" t="s">
        <v>1054</v>
      </c>
      <c r="K82" s="129"/>
      <c r="L82" s="56"/>
      <c r="M82" s="56"/>
      <c r="N82" s="56" t="s">
        <v>1463</v>
      </c>
      <c r="O82" s="57" t="s">
        <v>1049</v>
      </c>
      <c r="P82" s="56" t="s">
        <v>1038</v>
      </c>
      <c r="Q82" s="56">
        <v>90</v>
      </c>
      <c r="R82" s="184"/>
      <c r="S82" s="155">
        <v>34</v>
      </c>
      <c r="T82" s="180" t="s">
        <v>222</v>
      </c>
      <c r="U82" s="180" t="s">
        <v>200</v>
      </c>
      <c r="V82" s="179" t="s">
        <v>1048</v>
      </c>
      <c r="W82" s="45"/>
      <c r="X82" s="174" t="s">
        <v>95</v>
      </c>
      <c r="Y82" s="174" t="s">
        <v>107</v>
      </c>
      <c r="Z82" s="155">
        <v>34</v>
      </c>
      <c r="AA82" s="45"/>
      <c r="AB82" s="102" t="b">
        <f t="shared" si="1"/>
        <v>1</v>
      </c>
    </row>
    <row r="83" spans="1:28" ht="25.5" customHeight="1">
      <c r="A83" s="102">
        <f>IF(F83="","",SUBTOTAL(3,$F$2:$F83))</f>
        <v>82</v>
      </c>
      <c r="B83" s="127" t="s">
        <v>2691</v>
      </c>
      <c r="C83" s="57">
        <v>20171225</v>
      </c>
      <c r="D83" s="56" t="s">
        <v>1493</v>
      </c>
      <c r="E83" s="56" t="s">
        <v>1266</v>
      </c>
      <c r="F83" s="69" t="s">
        <v>1611</v>
      </c>
      <c r="G83" s="56">
        <v>7</v>
      </c>
      <c r="H83" s="180" t="s">
        <v>2669</v>
      </c>
      <c r="I83" s="46" t="s">
        <v>101</v>
      </c>
      <c r="J83" s="231" t="s">
        <v>1054</v>
      </c>
      <c r="K83" s="45"/>
      <c r="L83" s="57"/>
      <c r="M83" s="57"/>
      <c r="N83" s="56" t="s">
        <v>1463</v>
      </c>
      <c r="O83" s="57" t="s">
        <v>1049</v>
      </c>
      <c r="P83" s="56" t="s">
        <v>1038</v>
      </c>
      <c r="Q83" s="56">
        <v>90</v>
      </c>
      <c r="R83" s="184">
        <v>27</v>
      </c>
      <c r="S83" s="155">
        <v>30</v>
      </c>
      <c r="T83" s="174" t="s">
        <v>205</v>
      </c>
      <c r="U83" s="174" t="s">
        <v>957</v>
      </c>
      <c r="V83" s="178" t="s">
        <v>1048</v>
      </c>
      <c r="W83" s="45"/>
      <c r="X83" s="180" t="s">
        <v>1529</v>
      </c>
      <c r="Y83" s="180" t="s">
        <v>101</v>
      </c>
      <c r="Z83" s="155">
        <v>30</v>
      </c>
      <c r="AA83" s="45"/>
      <c r="AB83" s="102" t="b">
        <f t="shared" si="1"/>
        <v>1</v>
      </c>
    </row>
    <row r="84" spans="1:28" ht="25.5" customHeight="1">
      <c r="A84" s="102">
        <f>IF(F84="","",SUBTOTAL(3,$F$2:$F84))</f>
        <v>83</v>
      </c>
      <c r="B84" s="127" t="s">
        <v>2691</v>
      </c>
      <c r="C84" s="57">
        <v>20171225</v>
      </c>
      <c r="D84" s="57" t="s">
        <v>1493</v>
      </c>
      <c r="E84" s="56" t="s">
        <v>1269</v>
      </c>
      <c r="F84" s="46" t="s">
        <v>1611</v>
      </c>
      <c r="G84" s="56">
        <v>8</v>
      </c>
      <c r="H84" s="180" t="s">
        <v>2669</v>
      </c>
      <c r="I84" s="45" t="s">
        <v>1048</v>
      </c>
      <c r="J84" s="231" t="s">
        <v>1054</v>
      </c>
      <c r="K84" s="45"/>
      <c r="L84" s="57"/>
      <c r="M84" s="57"/>
      <c r="N84" s="56" t="s">
        <v>1463</v>
      </c>
      <c r="O84" s="57" t="s">
        <v>1049</v>
      </c>
      <c r="P84" s="57" t="s">
        <v>1038</v>
      </c>
      <c r="Q84" s="56">
        <v>90</v>
      </c>
      <c r="R84" s="184"/>
      <c r="S84" s="155">
        <v>32</v>
      </c>
      <c r="T84" s="174" t="s">
        <v>214</v>
      </c>
      <c r="U84" s="174" t="s">
        <v>210</v>
      </c>
      <c r="V84" s="176" t="s">
        <v>199</v>
      </c>
      <c r="W84" s="47"/>
      <c r="X84" s="174" t="s">
        <v>97</v>
      </c>
      <c r="Y84" s="176" t="s">
        <v>102</v>
      </c>
      <c r="Z84" s="172">
        <v>32</v>
      </c>
      <c r="AA84" s="45"/>
      <c r="AB84" s="102" t="b">
        <f t="shared" si="1"/>
        <v>1</v>
      </c>
    </row>
    <row r="85" spans="1:28" ht="25.5" customHeight="1">
      <c r="A85" s="102">
        <f>IF(F85="","",SUBTOTAL(3,$F$2:$F85))</f>
        <v>84</v>
      </c>
      <c r="B85" s="129" t="s">
        <v>2692</v>
      </c>
      <c r="C85" s="129">
        <v>20171225</v>
      </c>
      <c r="D85" s="129" t="s">
        <v>1493</v>
      </c>
      <c r="E85" s="129" t="s">
        <v>1275</v>
      </c>
      <c r="F85" s="129" t="s">
        <v>1613</v>
      </c>
      <c r="G85" s="130">
        <v>9</v>
      </c>
      <c r="H85" s="152" t="s">
        <v>2669</v>
      </c>
      <c r="I85" s="129" t="s">
        <v>97</v>
      </c>
      <c r="J85" s="230" t="s">
        <v>1054</v>
      </c>
      <c r="K85" s="132"/>
      <c r="L85" s="132"/>
      <c r="M85" s="132"/>
      <c r="N85" s="130" t="s">
        <v>1463</v>
      </c>
      <c r="O85" s="130" t="s">
        <v>1049</v>
      </c>
      <c r="P85" s="130" t="s">
        <v>1038</v>
      </c>
      <c r="Q85" s="130">
        <v>90</v>
      </c>
      <c r="R85" s="217">
        <v>30</v>
      </c>
      <c r="S85" s="151">
        <v>33</v>
      </c>
      <c r="T85" s="152" t="s">
        <v>140</v>
      </c>
      <c r="U85" s="152" t="s">
        <v>218</v>
      </c>
      <c r="V85" s="169" t="s">
        <v>1048</v>
      </c>
      <c r="W85" s="45"/>
      <c r="X85" s="181" t="s">
        <v>97</v>
      </c>
      <c r="Y85" s="171" t="s">
        <v>102</v>
      </c>
      <c r="Z85" s="155">
        <v>33</v>
      </c>
      <c r="AA85" s="45"/>
      <c r="AB85" s="102" t="b">
        <f t="shared" si="1"/>
        <v>1</v>
      </c>
    </row>
    <row r="86" spans="1:28" ht="25.5" customHeight="1">
      <c r="A86" s="102">
        <f>IF(F86="","",SUBTOTAL(3,$F$2:$F86))</f>
        <v>85</v>
      </c>
      <c r="B86" s="127" t="s">
        <v>2692</v>
      </c>
      <c r="C86" s="57">
        <v>20171225</v>
      </c>
      <c r="D86" s="57" t="s">
        <v>1493</v>
      </c>
      <c r="E86" s="56" t="s">
        <v>1278</v>
      </c>
      <c r="F86" s="46" t="s">
        <v>1613</v>
      </c>
      <c r="G86" s="56">
        <v>10</v>
      </c>
      <c r="H86" s="180" t="s">
        <v>2669</v>
      </c>
      <c r="I86" s="45" t="s">
        <v>1048</v>
      </c>
      <c r="J86" s="231" t="s">
        <v>1054</v>
      </c>
      <c r="K86" s="45"/>
      <c r="L86" s="57"/>
      <c r="M86" s="57"/>
      <c r="N86" s="56" t="s">
        <v>1463</v>
      </c>
      <c r="O86" s="57" t="s">
        <v>1049</v>
      </c>
      <c r="P86" s="57" t="s">
        <v>1038</v>
      </c>
      <c r="Q86" s="56">
        <v>90</v>
      </c>
      <c r="R86" s="184"/>
      <c r="S86" s="155">
        <v>33</v>
      </c>
      <c r="T86" s="176" t="s">
        <v>230</v>
      </c>
      <c r="U86" s="174" t="s">
        <v>448</v>
      </c>
      <c r="V86" s="179" t="s">
        <v>1048</v>
      </c>
      <c r="W86" s="45"/>
      <c r="X86" s="176" t="s">
        <v>97</v>
      </c>
      <c r="Y86" s="176" t="s">
        <v>102</v>
      </c>
      <c r="Z86" s="172">
        <v>33</v>
      </c>
      <c r="AA86" s="45"/>
      <c r="AB86" s="102" t="b">
        <f t="shared" si="1"/>
        <v>1</v>
      </c>
    </row>
    <row r="87" spans="1:28" ht="25.5" customHeight="1">
      <c r="A87" s="102">
        <f>IF(F87="","",SUBTOTAL(3,$F$2:$F87))</f>
        <v>86</v>
      </c>
      <c r="B87" s="127" t="s">
        <v>2693</v>
      </c>
      <c r="C87" s="57">
        <v>20171225</v>
      </c>
      <c r="D87" s="57" t="s">
        <v>1493</v>
      </c>
      <c r="E87" s="56" t="s">
        <v>1281</v>
      </c>
      <c r="F87" s="46" t="s">
        <v>1615</v>
      </c>
      <c r="G87" s="56">
        <v>11</v>
      </c>
      <c r="H87" s="180" t="s">
        <v>2669</v>
      </c>
      <c r="I87" s="45" t="s">
        <v>102</v>
      </c>
      <c r="J87" s="231" t="s">
        <v>1054</v>
      </c>
      <c r="K87" s="45"/>
      <c r="L87" s="57"/>
      <c r="M87" s="57"/>
      <c r="N87" s="56" t="s">
        <v>1463</v>
      </c>
      <c r="O87" s="57" t="s">
        <v>1049</v>
      </c>
      <c r="P87" s="57" t="s">
        <v>1038</v>
      </c>
      <c r="Q87" s="56">
        <v>90</v>
      </c>
      <c r="R87" s="184">
        <v>55</v>
      </c>
      <c r="S87" s="155">
        <v>35</v>
      </c>
      <c r="T87" s="174" t="s">
        <v>231</v>
      </c>
      <c r="U87" s="174" t="s">
        <v>105</v>
      </c>
      <c r="V87" s="179" t="s">
        <v>1048</v>
      </c>
      <c r="W87" s="51"/>
      <c r="X87" s="176" t="s">
        <v>1529</v>
      </c>
      <c r="Y87" s="176" t="s">
        <v>101</v>
      </c>
      <c r="Z87" s="172">
        <v>35</v>
      </c>
      <c r="AA87" s="45"/>
      <c r="AB87" s="102" t="b">
        <f t="shared" si="1"/>
        <v>1</v>
      </c>
    </row>
    <row r="88" spans="1:28" ht="25.5" customHeight="1">
      <c r="A88" s="102">
        <f>IF(F88="","",SUBTOTAL(3,$F$2:$F88))</f>
        <v>87</v>
      </c>
      <c r="B88" s="127" t="s">
        <v>2694</v>
      </c>
      <c r="C88" s="57">
        <v>20171225</v>
      </c>
      <c r="D88" s="57" t="s">
        <v>1493</v>
      </c>
      <c r="E88" s="56" t="s">
        <v>1284</v>
      </c>
      <c r="F88" s="46" t="s">
        <v>1617</v>
      </c>
      <c r="G88" s="56">
        <v>12</v>
      </c>
      <c r="H88" s="180" t="s">
        <v>2669</v>
      </c>
      <c r="I88" s="45" t="s">
        <v>104</v>
      </c>
      <c r="J88" s="231" t="s">
        <v>1054</v>
      </c>
      <c r="K88" s="45"/>
      <c r="L88" s="57"/>
      <c r="M88" s="57"/>
      <c r="N88" s="56" t="s">
        <v>1463</v>
      </c>
      <c r="O88" s="57" t="s">
        <v>1049</v>
      </c>
      <c r="P88" s="57" t="s">
        <v>1038</v>
      </c>
      <c r="Q88" s="56">
        <v>90</v>
      </c>
      <c r="R88" s="184">
        <v>35</v>
      </c>
      <c r="S88" s="155">
        <v>32</v>
      </c>
      <c r="T88" s="176" t="s">
        <v>228</v>
      </c>
      <c r="U88" s="176" t="s">
        <v>132</v>
      </c>
      <c r="V88" s="185" t="s">
        <v>1048</v>
      </c>
      <c r="W88" s="47"/>
      <c r="X88" s="174" t="s">
        <v>1529</v>
      </c>
      <c r="Y88" s="174" t="s">
        <v>101</v>
      </c>
      <c r="Z88" s="172">
        <v>32</v>
      </c>
      <c r="AA88" s="45"/>
      <c r="AB88" s="102" t="b">
        <f t="shared" si="1"/>
        <v>1</v>
      </c>
    </row>
    <row r="89" spans="1:28" ht="25.5" customHeight="1">
      <c r="A89" s="102">
        <f>IF(F89="","",SUBTOTAL(3,$F$2:$F89))</f>
        <v>88</v>
      </c>
      <c r="B89" s="127" t="s">
        <v>2695</v>
      </c>
      <c r="C89" s="57">
        <v>20171225</v>
      </c>
      <c r="D89" s="57" t="s">
        <v>1493</v>
      </c>
      <c r="E89" s="57" t="s">
        <v>1287</v>
      </c>
      <c r="F89" s="46" t="s">
        <v>1624</v>
      </c>
      <c r="G89" s="56">
        <v>13</v>
      </c>
      <c r="H89" s="180" t="s">
        <v>2669</v>
      </c>
      <c r="I89" s="45" t="s">
        <v>104</v>
      </c>
      <c r="J89" s="231" t="s">
        <v>1054</v>
      </c>
      <c r="K89" s="45"/>
      <c r="L89" s="57"/>
      <c r="M89" s="57"/>
      <c r="N89" s="56" t="s">
        <v>1463</v>
      </c>
      <c r="O89" s="57" t="s">
        <v>1049</v>
      </c>
      <c r="P89" s="57" t="s">
        <v>1038</v>
      </c>
      <c r="Q89" s="56">
        <v>90</v>
      </c>
      <c r="R89" s="184">
        <v>16</v>
      </c>
      <c r="S89" s="155">
        <v>32</v>
      </c>
      <c r="T89" s="176" t="s">
        <v>1223</v>
      </c>
      <c r="U89" s="176" t="s">
        <v>198</v>
      </c>
      <c r="V89" s="185" t="s">
        <v>1048</v>
      </c>
      <c r="W89" s="47"/>
      <c r="X89" s="181" t="s">
        <v>1529</v>
      </c>
      <c r="Y89" s="174" t="s">
        <v>101</v>
      </c>
      <c r="Z89" s="172">
        <v>32</v>
      </c>
      <c r="AA89" s="45"/>
      <c r="AB89" s="102" t="b">
        <f t="shared" si="1"/>
        <v>1</v>
      </c>
    </row>
    <row r="90" spans="1:28" ht="25.5" customHeight="1">
      <c r="A90" s="102">
        <f>IF(F90="","",SUBTOTAL(3,$F$2:$F90))</f>
        <v>89</v>
      </c>
      <c r="B90" s="127" t="s">
        <v>2696</v>
      </c>
      <c r="C90" s="57">
        <v>20171225</v>
      </c>
      <c r="D90" s="57" t="s">
        <v>1493</v>
      </c>
      <c r="E90" s="56" t="s">
        <v>1244</v>
      </c>
      <c r="F90" s="46" t="s">
        <v>1634</v>
      </c>
      <c r="G90" s="56">
        <v>14</v>
      </c>
      <c r="H90" s="180" t="s">
        <v>2669</v>
      </c>
      <c r="I90" s="45" t="s">
        <v>97</v>
      </c>
      <c r="J90" s="231" t="s">
        <v>1054</v>
      </c>
      <c r="K90" s="45"/>
      <c r="L90" s="57"/>
      <c r="M90" s="57"/>
      <c r="N90" s="56" t="s">
        <v>1463</v>
      </c>
      <c r="O90" s="57" t="s">
        <v>1049</v>
      </c>
      <c r="P90" s="57" t="s">
        <v>1038</v>
      </c>
      <c r="Q90" s="56">
        <v>90</v>
      </c>
      <c r="R90" s="184">
        <v>46</v>
      </c>
      <c r="S90" s="155">
        <v>31</v>
      </c>
      <c r="T90" s="176" t="s">
        <v>447</v>
      </c>
      <c r="U90" s="176" t="s">
        <v>1024</v>
      </c>
      <c r="V90" s="185" t="s">
        <v>1048</v>
      </c>
      <c r="W90" s="47"/>
      <c r="X90" s="174" t="s">
        <v>1529</v>
      </c>
      <c r="Y90" s="174" t="s">
        <v>101</v>
      </c>
      <c r="Z90" s="172">
        <v>31</v>
      </c>
      <c r="AA90" s="45"/>
      <c r="AB90" s="102" t="b">
        <f t="shared" si="1"/>
        <v>1</v>
      </c>
    </row>
    <row r="91" spans="1:28" ht="25.5" customHeight="1">
      <c r="A91" s="102">
        <f>IF(F91="","",SUBTOTAL(3,$F$2:$F91))</f>
        <v>90</v>
      </c>
      <c r="B91" s="127" t="s">
        <v>2697</v>
      </c>
      <c r="C91" s="57">
        <v>20171225</v>
      </c>
      <c r="D91" s="57" t="s">
        <v>1493</v>
      </c>
      <c r="E91" s="56" t="s">
        <v>1128</v>
      </c>
      <c r="F91" s="46" t="s">
        <v>1636</v>
      </c>
      <c r="G91" s="56">
        <v>15</v>
      </c>
      <c r="H91" s="180" t="s">
        <v>2669</v>
      </c>
      <c r="I91" s="45" t="s">
        <v>1529</v>
      </c>
      <c r="J91" s="231" t="s">
        <v>1054</v>
      </c>
      <c r="K91" s="45" t="s">
        <v>1529</v>
      </c>
      <c r="L91" s="57">
        <v>2</v>
      </c>
      <c r="M91" s="57">
        <v>2</v>
      </c>
      <c r="N91" s="56" t="s">
        <v>1463</v>
      </c>
      <c r="O91" s="57" t="s">
        <v>1049</v>
      </c>
      <c r="P91" s="57" t="s">
        <v>1038</v>
      </c>
      <c r="Q91" s="56">
        <v>90</v>
      </c>
      <c r="R91" s="184">
        <v>48</v>
      </c>
      <c r="S91" s="155">
        <v>32</v>
      </c>
      <c r="T91" s="174" t="s">
        <v>189</v>
      </c>
      <c r="U91" s="174" t="s">
        <v>13</v>
      </c>
      <c r="V91" s="179" t="s">
        <v>1048</v>
      </c>
      <c r="W91" s="45"/>
      <c r="X91" s="174" t="s">
        <v>1529</v>
      </c>
      <c r="Y91" s="174" t="s">
        <v>101</v>
      </c>
      <c r="Z91" s="172">
        <v>32</v>
      </c>
      <c r="AA91" s="45"/>
      <c r="AB91" s="102" t="b">
        <f t="shared" si="1"/>
        <v>1</v>
      </c>
    </row>
    <row r="92" spans="1:28" ht="25.5" customHeight="1">
      <c r="A92" s="102">
        <f>IF(F92="","",SUBTOTAL(3,$F$2:$F92))</f>
        <v>91</v>
      </c>
      <c r="B92" s="127" t="s">
        <v>2698</v>
      </c>
      <c r="C92" s="57">
        <v>20171225</v>
      </c>
      <c r="D92" s="56" t="s">
        <v>1493</v>
      </c>
      <c r="E92" s="56" t="s">
        <v>1294</v>
      </c>
      <c r="F92" s="69" t="s">
        <v>1638</v>
      </c>
      <c r="G92" s="56">
        <v>16</v>
      </c>
      <c r="H92" s="180" t="s">
        <v>2669</v>
      </c>
      <c r="I92" s="45" t="s">
        <v>97</v>
      </c>
      <c r="J92" s="231" t="s">
        <v>1054</v>
      </c>
      <c r="K92" s="45"/>
      <c r="L92" s="57"/>
      <c r="M92" s="57"/>
      <c r="N92" s="56" t="s">
        <v>1463</v>
      </c>
      <c r="O92" s="57" t="s">
        <v>1049</v>
      </c>
      <c r="P92" s="57" t="s">
        <v>1038</v>
      </c>
      <c r="Q92" s="56">
        <v>90</v>
      </c>
      <c r="R92" s="184">
        <v>46</v>
      </c>
      <c r="S92" s="155">
        <v>31</v>
      </c>
      <c r="T92" s="174" t="s">
        <v>95</v>
      </c>
      <c r="U92" s="174" t="s">
        <v>193</v>
      </c>
      <c r="V92" s="174" t="s">
        <v>92</v>
      </c>
      <c r="W92" s="45"/>
      <c r="X92" s="174" t="s">
        <v>97</v>
      </c>
      <c r="Y92" s="174" t="s">
        <v>102</v>
      </c>
      <c r="Z92" s="172">
        <v>31</v>
      </c>
      <c r="AA92" s="45"/>
      <c r="AB92" s="102" t="b">
        <f t="shared" si="1"/>
        <v>1</v>
      </c>
    </row>
    <row r="93" spans="1:28" ht="25.5" customHeight="1">
      <c r="A93" s="102">
        <f>IF(F93="","",SUBTOTAL(3,$F$2:$F93))</f>
        <v>92</v>
      </c>
      <c r="B93" s="127" t="s">
        <v>2699</v>
      </c>
      <c r="C93" s="57">
        <v>20171225</v>
      </c>
      <c r="D93" s="56" t="s">
        <v>1493</v>
      </c>
      <c r="E93" s="56" t="s">
        <v>1297</v>
      </c>
      <c r="F93" s="69" t="s">
        <v>1640</v>
      </c>
      <c r="G93" s="56">
        <v>17</v>
      </c>
      <c r="H93" s="180" t="s">
        <v>2669</v>
      </c>
      <c r="I93" s="45" t="s">
        <v>107</v>
      </c>
      <c r="J93" s="231" t="s">
        <v>1054</v>
      </c>
      <c r="K93" s="45"/>
      <c r="L93" s="57"/>
      <c r="M93" s="57"/>
      <c r="N93" s="56" t="s">
        <v>1463</v>
      </c>
      <c r="O93" s="57" t="s">
        <v>1049</v>
      </c>
      <c r="P93" s="57" t="s">
        <v>1038</v>
      </c>
      <c r="Q93" s="56">
        <v>90</v>
      </c>
      <c r="R93" s="184">
        <v>44</v>
      </c>
      <c r="S93" s="155">
        <v>31</v>
      </c>
      <c r="T93" s="174" t="s">
        <v>134</v>
      </c>
      <c r="U93" s="174" t="s">
        <v>1023</v>
      </c>
      <c r="V93" s="179" t="s">
        <v>1048</v>
      </c>
      <c r="W93" s="45"/>
      <c r="X93" s="174" t="s">
        <v>97</v>
      </c>
      <c r="Y93" s="174" t="s">
        <v>102</v>
      </c>
      <c r="Z93" s="172">
        <v>31</v>
      </c>
      <c r="AA93" s="45"/>
      <c r="AB93" s="102" t="b">
        <f t="shared" si="1"/>
        <v>1</v>
      </c>
    </row>
    <row r="94" spans="1:28" ht="25.5" customHeight="1">
      <c r="A94" s="102">
        <f>IF(F94="","",SUBTOTAL(3,$F$2:$F94))</f>
        <v>93</v>
      </c>
      <c r="B94" s="127" t="s">
        <v>2921</v>
      </c>
      <c r="C94" s="57">
        <v>20171225</v>
      </c>
      <c r="D94" s="57" t="s">
        <v>1493</v>
      </c>
      <c r="E94" s="56" t="s">
        <v>1300</v>
      </c>
      <c r="F94" s="104" t="s">
        <v>1642</v>
      </c>
      <c r="G94" s="56">
        <v>18</v>
      </c>
      <c r="H94" s="88" t="s">
        <v>2669</v>
      </c>
      <c r="I94" s="45" t="s">
        <v>97</v>
      </c>
      <c r="J94" s="231" t="s">
        <v>1054</v>
      </c>
      <c r="K94" s="45"/>
      <c r="L94" s="57"/>
      <c r="M94" s="57"/>
      <c r="N94" s="56" t="s">
        <v>1463</v>
      </c>
      <c r="O94" s="57" t="s">
        <v>1049</v>
      </c>
      <c r="P94" s="57" t="s">
        <v>1038</v>
      </c>
      <c r="Q94" s="56">
        <v>90</v>
      </c>
      <c r="R94" s="184">
        <v>28</v>
      </c>
      <c r="S94" s="56" t="s">
        <v>1048</v>
      </c>
      <c r="T94" s="47" t="s">
        <v>1048</v>
      </c>
      <c r="U94" s="47" t="s">
        <v>1048</v>
      </c>
      <c r="V94" s="47" t="s">
        <v>1048</v>
      </c>
      <c r="W94" s="47"/>
      <c r="X94" s="47"/>
      <c r="Y94" s="47"/>
      <c r="Z94" s="57"/>
      <c r="AA94" s="45"/>
      <c r="AB94" s="102" t="b">
        <f t="shared" si="1"/>
        <v>1</v>
      </c>
    </row>
    <row r="95" spans="1:28" ht="25.5" customHeight="1">
      <c r="A95" s="102">
        <f>IF(F95="","",SUBTOTAL(3,$F$2:$F95))</f>
        <v>94</v>
      </c>
      <c r="B95" s="127" t="s">
        <v>2922</v>
      </c>
      <c r="C95" s="57">
        <v>20171225</v>
      </c>
      <c r="D95" s="57" t="s">
        <v>1493</v>
      </c>
      <c r="E95" s="56" t="s">
        <v>1307</v>
      </c>
      <c r="F95" s="104" t="s">
        <v>1644</v>
      </c>
      <c r="G95" s="56">
        <v>19</v>
      </c>
      <c r="H95" s="88" t="s">
        <v>2669</v>
      </c>
      <c r="I95" s="45" t="s">
        <v>102</v>
      </c>
      <c r="J95" s="231" t="s">
        <v>1054</v>
      </c>
      <c r="K95" s="45"/>
      <c r="L95" s="57"/>
      <c r="M95" s="57"/>
      <c r="N95" s="56" t="s">
        <v>1463</v>
      </c>
      <c r="O95" s="57" t="s">
        <v>1049</v>
      </c>
      <c r="P95" s="57" t="s">
        <v>1038</v>
      </c>
      <c r="Q95" s="56">
        <v>90</v>
      </c>
      <c r="R95" s="184">
        <v>21</v>
      </c>
      <c r="S95" s="56" t="s">
        <v>1048</v>
      </c>
      <c r="T95" s="47" t="s">
        <v>1048</v>
      </c>
      <c r="U95" s="47" t="s">
        <v>1048</v>
      </c>
      <c r="V95" s="47" t="s">
        <v>1048</v>
      </c>
      <c r="W95" s="47"/>
      <c r="X95" s="47"/>
      <c r="Y95" s="47"/>
      <c r="Z95" s="57"/>
      <c r="AA95" s="45"/>
      <c r="AB95" s="102" t="b">
        <f t="shared" si="1"/>
        <v>1</v>
      </c>
    </row>
    <row r="96" spans="1:28" ht="38.25" customHeight="1">
      <c r="A96" s="102">
        <f>IF(F96="","",SUBTOTAL(3,$F$2:$F96))</f>
        <v>95</v>
      </c>
      <c r="B96" s="127" t="s">
        <v>2700</v>
      </c>
      <c r="C96" s="57">
        <v>20171225</v>
      </c>
      <c r="D96" s="56" t="s">
        <v>1493</v>
      </c>
      <c r="E96" s="56" t="s">
        <v>1234</v>
      </c>
      <c r="F96" s="69" t="s">
        <v>1757</v>
      </c>
      <c r="G96" s="56" t="s">
        <v>1048</v>
      </c>
      <c r="H96" s="180" t="s">
        <v>2669</v>
      </c>
      <c r="I96" s="45" t="s">
        <v>94</v>
      </c>
      <c r="J96" s="231" t="s">
        <v>1054</v>
      </c>
      <c r="K96" s="45"/>
      <c r="L96" s="57"/>
      <c r="M96" s="57"/>
      <c r="N96" s="56" t="s">
        <v>1463</v>
      </c>
      <c r="O96" s="57" t="s">
        <v>1049</v>
      </c>
      <c r="P96" s="57" t="s">
        <v>1038</v>
      </c>
      <c r="Q96" s="56">
        <v>90</v>
      </c>
      <c r="R96" s="184">
        <v>37</v>
      </c>
      <c r="S96" s="155">
        <v>37</v>
      </c>
      <c r="T96" s="174" t="s">
        <v>1221</v>
      </c>
      <c r="U96" s="174" t="s">
        <v>126</v>
      </c>
      <c r="V96" s="45" t="s">
        <v>1048</v>
      </c>
      <c r="W96" s="45"/>
      <c r="X96" s="154" t="s">
        <v>97</v>
      </c>
      <c r="Y96" s="154" t="s">
        <v>102</v>
      </c>
      <c r="Z96" s="172">
        <v>37</v>
      </c>
      <c r="AA96" s="45"/>
      <c r="AB96" s="102" t="b">
        <f t="shared" si="1"/>
        <v>1</v>
      </c>
    </row>
    <row r="97" spans="1:28" ht="25.5" customHeight="1">
      <c r="A97" s="102">
        <f>IF(F97="","",SUBTOTAL(3,$F$2:$F97))</f>
        <v>96</v>
      </c>
      <c r="B97" s="129" t="s">
        <v>2598</v>
      </c>
      <c r="C97" s="129">
        <v>20171227</v>
      </c>
      <c r="D97" s="129" t="s">
        <v>2595</v>
      </c>
      <c r="E97" s="129" t="s">
        <v>2596</v>
      </c>
      <c r="F97" s="129" t="s">
        <v>1505</v>
      </c>
      <c r="G97" s="130">
        <v>1</v>
      </c>
      <c r="H97" s="152" t="s">
        <v>2592</v>
      </c>
      <c r="I97" s="129" t="s">
        <v>264</v>
      </c>
      <c r="J97" s="131" t="s">
        <v>1054</v>
      </c>
      <c r="K97" s="129" t="s">
        <v>264</v>
      </c>
      <c r="L97" s="131">
        <v>2</v>
      </c>
      <c r="M97" s="131">
        <v>4</v>
      </c>
      <c r="N97" s="130" t="s">
        <v>1252</v>
      </c>
      <c r="O97" s="130" t="s">
        <v>1049</v>
      </c>
      <c r="P97" s="130" t="s">
        <v>1038</v>
      </c>
      <c r="Q97" s="130">
        <v>120</v>
      </c>
      <c r="R97" s="217">
        <v>42</v>
      </c>
      <c r="S97" s="151">
        <v>32</v>
      </c>
      <c r="T97" s="152" t="s">
        <v>261</v>
      </c>
      <c r="U97" s="152" t="s">
        <v>248</v>
      </c>
      <c r="V97" s="152" t="s">
        <v>260</v>
      </c>
      <c r="W97" s="45"/>
      <c r="X97" s="174" t="s">
        <v>261</v>
      </c>
      <c r="Y97" s="174" t="s">
        <v>248</v>
      </c>
      <c r="Z97" s="155">
        <v>32</v>
      </c>
      <c r="AA97" s="45"/>
      <c r="AB97" s="102" t="b">
        <f t="shared" si="1"/>
        <v>1</v>
      </c>
    </row>
    <row r="98" spans="1:28" ht="38.25" customHeight="1">
      <c r="A98" s="102">
        <f>IF(F98="","",SUBTOTAL(3,$F$2:$F98))</f>
        <v>97</v>
      </c>
      <c r="B98" s="129" t="s">
        <v>2598</v>
      </c>
      <c r="C98" s="129">
        <v>20171227</v>
      </c>
      <c r="D98" s="129" t="s">
        <v>2595</v>
      </c>
      <c r="E98" s="129" t="s">
        <v>2597</v>
      </c>
      <c r="F98" s="129" t="s">
        <v>1505</v>
      </c>
      <c r="G98" s="130">
        <v>2</v>
      </c>
      <c r="H98" s="152" t="s">
        <v>2592</v>
      </c>
      <c r="I98" s="129" t="s">
        <v>1048</v>
      </c>
      <c r="J98" s="131" t="s">
        <v>1054</v>
      </c>
      <c r="K98" s="129"/>
      <c r="L98" s="131"/>
      <c r="M98" s="131"/>
      <c r="N98" s="130" t="s">
        <v>1252</v>
      </c>
      <c r="O98" s="130" t="s">
        <v>1049</v>
      </c>
      <c r="P98" s="130" t="s">
        <v>1038</v>
      </c>
      <c r="Q98" s="130">
        <v>120</v>
      </c>
      <c r="R98" s="217"/>
      <c r="S98" s="151">
        <v>34</v>
      </c>
      <c r="T98" s="152" t="s">
        <v>529</v>
      </c>
      <c r="U98" s="152" t="s">
        <v>258</v>
      </c>
      <c r="V98" s="129" t="s">
        <v>1048</v>
      </c>
      <c r="W98" s="45"/>
      <c r="X98" s="174" t="s">
        <v>261</v>
      </c>
      <c r="Y98" s="174" t="s">
        <v>248</v>
      </c>
      <c r="Z98" s="155">
        <v>34</v>
      </c>
      <c r="AA98" s="45"/>
      <c r="AB98" s="102" t="b">
        <f t="shared" si="1"/>
        <v>1</v>
      </c>
    </row>
    <row r="99" spans="1:28" ht="25.5" customHeight="1">
      <c r="A99" s="102">
        <f>IF(F99="","",SUBTOTAL(3,$F$2:$F99))</f>
        <v>98</v>
      </c>
      <c r="B99" s="129" t="s">
        <v>2826</v>
      </c>
      <c r="C99" s="129">
        <v>20171227</v>
      </c>
      <c r="D99" s="129" t="s">
        <v>1330</v>
      </c>
      <c r="E99" s="129" t="s">
        <v>1249</v>
      </c>
      <c r="F99" s="129" t="s">
        <v>1605</v>
      </c>
      <c r="G99" s="170">
        <v>1</v>
      </c>
      <c r="H99" s="169" t="s">
        <v>2812</v>
      </c>
      <c r="I99" s="129" t="s">
        <v>1529</v>
      </c>
      <c r="J99" s="132" t="s">
        <v>1054</v>
      </c>
      <c r="K99" s="129" t="s">
        <v>529</v>
      </c>
      <c r="L99" s="132">
        <v>2</v>
      </c>
      <c r="M99" s="132">
        <v>4</v>
      </c>
      <c r="N99" s="130" t="s">
        <v>1252</v>
      </c>
      <c r="O99" s="130" t="s">
        <v>1049</v>
      </c>
      <c r="P99" s="130" t="s">
        <v>1419</v>
      </c>
      <c r="Q99" s="130">
        <v>60</v>
      </c>
      <c r="R99" s="130">
        <v>22</v>
      </c>
      <c r="S99" s="170">
        <v>28</v>
      </c>
      <c r="T99" s="169" t="s">
        <v>531</v>
      </c>
      <c r="U99" s="169" t="s">
        <v>103</v>
      </c>
      <c r="V99" s="129" t="s">
        <v>9</v>
      </c>
      <c r="W99" s="45"/>
      <c r="X99" s="45"/>
      <c r="Y99" s="45"/>
      <c r="Z99" s="56"/>
      <c r="AA99" s="45"/>
      <c r="AB99" s="102" t="b">
        <f t="shared" si="1"/>
        <v>0</v>
      </c>
    </row>
    <row r="100" spans="1:28" ht="25.5" customHeight="1">
      <c r="A100" s="102">
        <f>IF(F100="","",SUBTOTAL(3,$F$2:$F100))</f>
        <v>99</v>
      </c>
      <c r="B100" s="129" t="s">
        <v>2826</v>
      </c>
      <c r="C100" s="129">
        <v>20171227</v>
      </c>
      <c r="D100" s="129" t="s">
        <v>1330</v>
      </c>
      <c r="E100" s="129" t="s">
        <v>1253</v>
      </c>
      <c r="F100" s="129" t="s">
        <v>1605</v>
      </c>
      <c r="G100" s="170">
        <v>2</v>
      </c>
      <c r="H100" s="169" t="s">
        <v>2812</v>
      </c>
      <c r="I100" s="129" t="s">
        <v>1048</v>
      </c>
      <c r="J100" s="131" t="s">
        <v>1054</v>
      </c>
      <c r="K100" s="131"/>
      <c r="L100" s="131"/>
      <c r="M100" s="131"/>
      <c r="N100" s="130" t="s">
        <v>1252</v>
      </c>
      <c r="O100" s="130" t="s">
        <v>1049</v>
      </c>
      <c r="P100" s="130" t="s">
        <v>1419</v>
      </c>
      <c r="Q100" s="130">
        <v>60</v>
      </c>
      <c r="R100" s="130"/>
      <c r="S100" s="170">
        <v>27</v>
      </c>
      <c r="T100" s="169" t="s">
        <v>20</v>
      </c>
      <c r="U100" s="169" t="s">
        <v>205</v>
      </c>
      <c r="V100" s="129" t="s">
        <v>1223</v>
      </c>
      <c r="W100" s="45"/>
      <c r="X100" s="45"/>
      <c r="Y100" s="45"/>
      <c r="Z100" s="56"/>
      <c r="AA100" s="45"/>
      <c r="AB100" s="102" t="b">
        <f t="shared" si="1"/>
        <v>0</v>
      </c>
    </row>
    <row r="101" spans="1:28" ht="25.5" customHeight="1">
      <c r="A101" s="102">
        <f>IF(F101="","",SUBTOTAL(3,$F$2:$F101))</f>
        <v>100</v>
      </c>
      <c r="B101" s="129" t="s">
        <v>2827</v>
      </c>
      <c r="C101" s="129">
        <v>20171227</v>
      </c>
      <c r="D101" s="129" t="s">
        <v>1330</v>
      </c>
      <c r="E101" s="129" t="s">
        <v>1255</v>
      </c>
      <c r="F101" s="129" t="s">
        <v>1624</v>
      </c>
      <c r="G101" s="170">
        <v>3</v>
      </c>
      <c r="H101" s="169" t="s">
        <v>2812</v>
      </c>
      <c r="I101" s="129" t="s">
        <v>1529</v>
      </c>
      <c r="J101" s="131" t="s">
        <v>1054</v>
      </c>
      <c r="K101" s="131"/>
      <c r="L101" s="131"/>
      <c r="M101" s="131"/>
      <c r="N101" s="130" t="s">
        <v>1252</v>
      </c>
      <c r="O101" s="130" t="s">
        <v>1049</v>
      </c>
      <c r="P101" s="130" t="s">
        <v>1419</v>
      </c>
      <c r="Q101" s="130">
        <v>60</v>
      </c>
      <c r="R101" s="130">
        <v>13</v>
      </c>
      <c r="S101" s="170">
        <v>14</v>
      </c>
      <c r="T101" s="169" t="s">
        <v>97</v>
      </c>
      <c r="U101" s="169" t="s">
        <v>231</v>
      </c>
      <c r="V101" s="129" t="s">
        <v>1048</v>
      </c>
      <c r="W101" s="45"/>
      <c r="X101" s="45"/>
      <c r="Y101" s="102"/>
      <c r="Z101" s="57"/>
      <c r="AA101" s="45"/>
      <c r="AB101" s="102" t="b">
        <f t="shared" si="1"/>
        <v>0</v>
      </c>
    </row>
    <row r="102" spans="1:28" ht="25.5" customHeight="1">
      <c r="A102" s="102">
        <f>IF(F102="","",SUBTOTAL(3,$F$2:$F102))</f>
        <v>101</v>
      </c>
      <c r="B102" s="129" t="s">
        <v>2856</v>
      </c>
      <c r="C102" s="129">
        <v>20171227</v>
      </c>
      <c r="D102" s="129" t="s">
        <v>1330</v>
      </c>
      <c r="E102" s="129" t="s">
        <v>1259</v>
      </c>
      <c r="F102" s="129" t="s">
        <v>1640</v>
      </c>
      <c r="G102" s="130">
        <v>4</v>
      </c>
      <c r="H102" s="129" t="s">
        <v>2812</v>
      </c>
      <c r="I102" s="129" t="s">
        <v>1529</v>
      </c>
      <c r="J102" s="131" t="s">
        <v>1054</v>
      </c>
      <c r="K102" s="131"/>
      <c r="L102" s="131"/>
      <c r="M102" s="131"/>
      <c r="N102" s="130" t="s">
        <v>1252</v>
      </c>
      <c r="O102" s="130" t="s">
        <v>1049</v>
      </c>
      <c r="P102" s="130" t="s">
        <v>1419</v>
      </c>
      <c r="Q102" s="130">
        <v>60</v>
      </c>
      <c r="R102" s="130">
        <v>37</v>
      </c>
      <c r="S102" s="130" t="s">
        <v>1048</v>
      </c>
      <c r="T102" s="129" t="s">
        <v>1048</v>
      </c>
      <c r="U102" s="129" t="s">
        <v>1048</v>
      </c>
      <c r="V102" s="129" t="s">
        <v>1048</v>
      </c>
      <c r="W102" s="45"/>
      <c r="X102" s="45"/>
      <c r="Y102" s="45"/>
      <c r="Z102" s="56"/>
      <c r="AA102" s="45"/>
      <c r="AB102" s="102" t="b">
        <f t="shared" si="1"/>
        <v>1</v>
      </c>
    </row>
    <row r="103" spans="1:28" ht="25.5" customHeight="1">
      <c r="A103" s="102">
        <f>IF(F103="","",SUBTOTAL(3,$F$2:$F103))</f>
        <v>102</v>
      </c>
      <c r="B103" s="129" t="s">
        <v>2807</v>
      </c>
      <c r="C103" s="129">
        <v>20171227</v>
      </c>
      <c r="D103" s="129" t="s">
        <v>1330</v>
      </c>
      <c r="E103" s="129" t="s">
        <v>1263</v>
      </c>
      <c r="F103" s="129" t="s">
        <v>1609</v>
      </c>
      <c r="G103" s="130">
        <v>1</v>
      </c>
      <c r="H103" s="169" t="s">
        <v>2808</v>
      </c>
      <c r="I103" s="129" t="s">
        <v>189</v>
      </c>
      <c r="J103" s="230" t="s">
        <v>1054</v>
      </c>
      <c r="K103" s="129" t="s">
        <v>189</v>
      </c>
      <c r="L103" s="132">
        <v>2</v>
      </c>
      <c r="M103" s="132">
        <v>6</v>
      </c>
      <c r="N103" s="130" t="s">
        <v>1237</v>
      </c>
      <c r="O103" s="130" t="s">
        <v>1049</v>
      </c>
      <c r="P103" s="130" t="s">
        <v>1419</v>
      </c>
      <c r="Q103" s="130">
        <v>60</v>
      </c>
      <c r="R103" s="130">
        <v>39</v>
      </c>
      <c r="S103" s="170">
        <v>30</v>
      </c>
      <c r="T103" s="169" t="s">
        <v>135</v>
      </c>
      <c r="U103" s="169" t="s">
        <v>129</v>
      </c>
      <c r="V103" s="169" t="s">
        <v>4</v>
      </c>
      <c r="W103" s="45"/>
      <c r="X103" s="102"/>
      <c r="Y103" s="45"/>
      <c r="Z103" s="56"/>
      <c r="AA103" s="45"/>
      <c r="AB103" s="102" t="b">
        <f t="shared" si="1"/>
        <v>0</v>
      </c>
    </row>
    <row r="104" spans="1:28" ht="25.5" customHeight="1">
      <c r="A104" s="102">
        <f>IF(F104="","",SUBTOTAL(3,$F$2:$F104))</f>
        <v>103</v>
      </c>
      <c r="B104" s="129" t="s">
        <v>2807</v>
      </c>
      <c r="C104" s="129">
        <v>20171227</v>
      </c>
      <c r="D104" s="129" t="s">
        <v>1330</v>
      </c>
      <c r="E104" s="129" t="s">
        <v>1266</v>
      </c>
      <c r="F104" s="129" t="s">
        <v>1609</v>
      </c>
      <c r="G104" s="130">
        <v>2</v>
      </c>
      <c r="H104" s="169" t="s">
        <v>2808</v>
      </c>
      <c r="I104" s="129" t="s">
        <v>1048</v>
      </c>
      <c r="J104" s="230" t="s">
        <v>1054</v>
      </c>
      <c r="K104" s="132"/>
      <c r="L104" s="132"/>
      <c r="M104" s="132"/>
      <c r="N104" s="130" t="s">
        <v>1237</v>
      </c>
      <c r="O104" s="130" t="s">
        <v>1049</v>
      </c>
      <c r="P104" s="130" t="s">
        <v>1419</v>
      </c>
      <c r="Q104" s="130">
        <v>60</v>
      </c>
      <c r="R104" s="130"/>
      <c r="S104" s="170">
        <v>30</v>
      </c>
      <c r="T104" s="169" t="s">
        <v>210</v>
      </c>
      <c r="U104" s="169" t="s">
        <v>93</v>
      </c>
      <c r="V104" s="169" t="s">
        <v>123</v>
      </c>
      <c r="W104" s="106"/>
      <c r="X104" s="45"/>
      <c r="Y104" s="102"/>
      <c r="Z104" s="56"/>
      <c r="AA104" s="45"/>
      <c r="AB104" s="102" t="b">
        <f t="shared" si="1"/>
        <v>0</v>
      </c>
    </row>
    <row r="105" spans="1:28" ht="25.5" customHeight="1">
      <c r="A105" s="102">
        <f>IF(F105="","",SUBTOTAL(3,$F$2:$F105))</f>
        <v>104</v>
      </c>
      <c r="B105" s="129" t="s">
        <v>2809</v>
      </c>
      <c r="C105" s="129">
        <v>20171227</v>
      </c>
      <c r="D105" s="129" t="s">
        <v>1330</v>
      </c>
      <c r="E105" s="129" t="s">
        <v>1269</v>
      </c>
      <c r="F105" s="129" t="s">
        <v>1626</v>
      </c>
      <c r="G105" s="130">
        <v>3</v>
      </c>
      <c r="H105" s="169" t="s">
        <v>2808</v>
      </c>
      <c r="I105" s="129" t="s">
        <v>189</v>
      </c>
      <c r="J105" s="230" t="s">
        <v>1054</v>
      </c>
      <c r="K105" s="132"/>
      <c r="L105" s="132"/>
      <c r="M105" s="132"/>
      <c r="N105" s="130" t="s">
        <v>1237</v>
      </c>
      <c r="O105" s="130" t="s">
        <v>1049</v>
      </c>
      <c r="P105" s="130" t="s">
        <v>1419</v>
      </c>
      <c r="Q105" s="130">
        <v>60</v>
      </c>
      <c r="R105" s="130">
        <v>41</v>
      </c>
      <c r="S105" s="170">
        <v>29</v>
      </c>
      <c r="T105" s="169" t="s">
        <v>140</v>
      </c>
      <c r="U105" s="169" t="s">
        <v>957</v>
      </c>
      <c r="V105" s="169" t="s">
        <v>1</v>
      </c>
      <c r="W105" s="45"/>
      <c r="X105" s="45"/>
      <c r="Y105" s="45"/>
      <c r="Z105" s="56"/>
      <c r="AA105" s="45"/>
      <c r="AB105" s="102" t="b">
        <f t="shared" si="1"/>
        <v>0</v>
      </c>
    </row>
    <row r="106" spans="1:28" ht="25.5" customHeight="1">
      <c r="A106" s="102">
        <f>IF(F106="","",SUBTOTAL(3,$F$2:$F106))</f>
        <v>105</v>
      </c>
      <c r="B106" s="129" t="s">
        <v>2810</v>
      </c>
      <c r="C106" s="129">
        <v>20171227</v>
      </c>
      <c r="D106" s="129" t="s">
        <v>1330</v>
      </c>
      <c r="E106" s="129" t="s">
        <v>1272</v>
      </c>
      <c r="F106" s="129" t="s">
        <v>1646</v>
      </c>
      <c r="G106" s="130">
        <v>4</v>
      </c>
      <c r="H106" s="169" t="s">
        <v>2808</v>
      </c>
      <c r="I106" s="129" t="s">
        <v>191</v>
      </c>
      <c r="J106" s="230" t="s">
        <v>1054</v>
      </c>
      <c r="K106" s="132"/>
      <c r="L106" s="132"/>
      <c r="M106" s="132"/>
      <c r="N106" s="130" t="s">
        <v>1237</v>
      </c>
      <c r="O106" s="130" t="s">
        <v>1049</v>
      </c>
      <c r="P106" s="130" t="s">
        <v>1419</v>
      </c>
      <c r="Q106" s="130">
        <v>60</v>
      </c>
      <c r="R106" s="130">
        <v>35</v>
      </c>
      <c r="S106" s="170">
        <v>25</v>
      </c>
      <c r="T106" s="169" t="s">
        <v>190</v>
      </c>
      <c r="U106" s="169" t="s">
        <v>1221</v>
      </c>
      <c r="V106" s="169" t="s">
        <v>1048</v>
      </c>
      <c r="W106" s="45"/>
      <c r="X106" s="52"/>
      <c r="Y106" s="51"/>
      <c r="Z106" s="57"/>
      <c r="AA106" s="45"/>
      <c r="AB106" s="102" t="b">
        <f t="shared" si="1"/>
        <v>0</v>
      </c>
    </row>
    <row r="107" spans="1:28" ht="38.25" customHeight="1">
      <c r="A107" s="102">
        <f>IF(F107="","",SUBTOTAL(3,$F$2:$F107))</f>
        <v>106</v>
      </c>
      <c r="B107" s="129" t="s">
        <v>2412</v>
      </c>
      <c r="C107" s="129">
        <v>20171227</v>
      </c>
      <c r="D107" s="129" t="s">
        <v>1330</v>
      </c>
      <c r="E107" s="129" t="s">
        <v>1275</v>
      </c>
      <c r="F107" s="129" t="s">
        <v>1549</v>
      </c>
      <c r="G107" s="130" t="s">
        <v>1048</v>
      </c>
      <c r="H107" s="169" t="s">
        <v>2413</v>
      </c>
      <c r="I107" s="129" t="s">
        <v>114</v>
      </c>
      <c r="J107" s="132" t="s">
        <v>1054</v>
      </c>
      <c r="K107" s="129" t="s">
        <v>114</v>
      </c>
      <c r="L107" s="132">
        <v>2</v>
      </c>
      <c r="M107" s="132">
        <v>2</v>
      </c>
      <c r="N107" s="130" t="s">
        <v>1550</v>
      </c>
      <c r="O107" s="130" t="s">
        <v>1049</v>
      </c>
      <c r="P107" s="130" t="s">
        <v>1419</v>
      </c>
      <c r="Q107" s="130">
        <v>60</v>
      </c>
      <c r="R107" s="130">
        <v>26</v>
      </c>
      <c r="S107" s="170">
        <v>26</v>
      </c>
      <c r="T107" s="169" t="s">
        <v>133</v>
      </c>
      <c r="U107" s="169" t="s">
        <v>126</v>
      </c>
      <c r="V107" s="169" t="s">
        <v>1048</v>
      </c>
      <c r="W107" s="51"/>
      <c r="X107" s="51"/>
      <c r="Y107" s="51"/>
      <c r="Z107" s="56"/>
      <c r="AA107" s="45"/>
      <c r="AB107" s="102" t="b">
        <f t="shared" si="1"/>
        <v>0</v>
      </c>
    </row>
    <row r="108" spans="1:28" ht="25.5" customHeight="1">
      <c r="A108" s="102">
        <f>IF(F108="","",SUBTOTAL(3,$F$2:$F108))</f>
        <v>107</v>
      </c>
      <c r="B108" s="129" t="s">
        <v>2207</v>
      </c>
      <c r="C108" s="129">
        <v>20171227</v>
      </c>
      <c r="D108" s="129" t="s">
        <v>1330</v>
      </c>
      <c r="E108" s="129" t="s">
        <v>1278</v>
      </c>
      <c r="F108" s="129" t="s">
        <v>1552</v>
      </c>
      <c r="G108" s="130">
        <v>1</v>
      </c>
      <c r="H108" s="169" t="s">
        <v>2206</v>
      </c>
      <c r="I108" s="129" t="s">
        <v>353</v>
      </c>
      <c r="J108" s="132" t="s">
        <v>1054</v>
      </c>
      <c r="K108" s="129" t="s">
        <v>353</v>
      </c>
      <c r="L108" s="132">
        <v>2</v>
      </c>
      <c r="M108" s="132">
        <v>4</v>
      </c>
      <c r="N108" s="130" t="s">
        <v>1550</v>
      </c>
      <c r="O108" s="130" t="s">
        <v>1049</v>
      </c>
      <c r="P108" s="130" t="s">
        <v>1419</v>
      </c>
      <c r="Q108" s="130">
        <v>60</v>
      </c>
      <c r="R108" s="130">
        <v>52</v>
      </c>
      <c r="S108" s="170">
        <v>29</v>
      </c>
      <c r="T108" s="169" t="s">
        <v>88</v>
      </c>
      <c r="U108" s="169" t="s">
        <v>105</v>
      </c>
      <c r="V108" s="169" t="s">
        <v>1048</v>
      </c>
      <c r="W108" s="106"/>
      <c r="X108" s="51"/>
      <c r="Y108" s="108"/>
      <c r="Z108" s="56"/>
      <c r="AA108" s="45"/>
      <c r="AB108" s="102" t="b">
        <f t="shared" si="1"/>
        <v>0</v>
      </c>
    </row>
    <row r="109" spans="1:28" ht="25.5" customHeight="1">
      <c r="A109" s="102">
        <f>IF(F109="","",SUBTOTAL(3,$F$2:$F109))</f>
        <v>108</v>
      </c>
      <c r="B109" s="129" t="s">
        <v>2207</v>
      </c>
      <c r="C109" s="129">
        <v>20171227</v>
      </c>
      <c r="D109" s="129" t="s">
        <v>1330</v>
      </c>
      <c r="E109" s="129" t="s">
        <v>1281</v>
      </c>
      <c r="F109" s="129" t="s">
        <v>1552</v>
      </c>
      <c r="G109" s="130">
        <v>2</v>
      </c>
      <c r="H109" s="169" t="s">
        <v>2206</v>
      </c>
      <c r="I109" s="129" t="s">
        <v>1048</v>
      </c>
      <c r="J109" s="132" t="s">
        <v>1054</v>
      </c>
      <c r="K109" s="132"/>
      <c r="L109" s="132"/>
      <c r="M109" s="132"/>
      <c r="N109" s="130" t="s">
        <v>1550</v>
      </c>
      <c r="O109" s="130" t="s">
        <v>1049</v>
      </c>
      <c r="P109" s="130" t="s">
        <v>1419</v>
      </c>
      <c r="Q109" s="130">
        <v>60</v>
      </c>
      <c r="R109" s="130"/>
      <c r="S109" s="170">
        <v>21</v>
      </c>
      <c r="T109" s="169" t="s">
        <v>228</v>
      </c>
      <c r="U109" s="169" t="s">
        <v>866</v>
      </c>
      <c r="V109" s="169" t="s">
        <v>1048</v>
      </c>
      <c r="W109" s="45"/>
      <c r="X109" s="51"/>
      <c r="Y109" s="51"/>
      <c r="Z109" s="56"/>
      <c r="AA109" s="45"/>
      <c r="AB109" s="102" t="b">
        <f t="shared" si="1"/>
        <v>0</v>
      </c>
    </row>
    <row r="110" spans="1:28" ht="25.5" customHeight="1">
      <c r="A110" s="102">
        <f>IF(F110="","",SUBTOTAL(3,$F$2:$F110))</f>
        <v>109</v>
      </c>
      <c r="B110" s="129" t="s">
        <v>2114</v>
      </c>
      <c r="C110" s="129">
        <v>20171227</v>
      </c>
      <c r="D110" s="129" t="s">
        <v>1330</v>
      </c>
      <c r="E110" s="129" t="s">
        <v>1284</v>
      </c>
      <c r="F110" s="129" t="s">
        <v>1619</v>
      </c>
      <c r="G110" s="130">
        <v>1</v>
      </c>
      <c r="H110" s="169" t="s">
        <v>2115</v>
      </c>
      <c r="I110" s="129" t="s">
        <v>214</v>
      </c>
      <c r="J110" s="132" t="s">
        <v>1054</v>
      </c>
      <c r="K110" s="129" t="s">
        <v>214</v>
      </c>
      <c r="L110" s="132">
        <v>2</v>
      </c>
      <c r="M110" s="132">
        <v>4</v>
      </c>
      <c r="N110" s="130" t="s">
        <v>1036</v>
      </c>
      <c r="O110" s="130" t="s">
        <v>1049</v>
      </c>
      <c r="P110" s="130" t="s">
        <v>1419</v>
      </c>
      <c r="Q110" s="130">
        <v>60</v>
      </c>
      <c r="R110" s="217">
        <v>40</v>
      </c>
      <c r="S110" s="170">
        <v>25</v>
      </c>
      <c r="T110" s="169" t="s">
        <v>223</v>
      </c>
      <c r="U110" s="169" t="s">
        <v>189</v>
      </c>
      <c r="V110" s="169" t="s">
        <v>198</v>
      </c>
      <c r="W110" s="45"/>
      <c r="X110" s="51"/>
      <c r="Y110" s="51"/>
      <c r="Z110" s="56"/>
      <c r="AA110" s="45"/>
      <c r="AB110" s="102" t="b">
        <f t="shared" si="1"/>
        <v>0</v>
      </c>
    </row>
    <row r="111" spans="1:28" ht="25.5" customHeight="1">
      <c r="A111" s="102">
        <f>IF(F111="","",SUBTOTAL(3,$F$2:$F111))</f>
        <v>110</v>
      </c>
      <c r="B111" s="129" t="s">
        <v>2116</v>
      </c>
      <c r="C111" s="129">
        <v>20171227</v>
      </c>
      <c r="D111" s="129" t="s">
        <v>1330</v>
      </c>
      <c r="E111" s="129" t="s">
        <v>1287</v>
      </c>
      <c r="F111" s="129" t="s">
        <v>1650</v>
      </c>
      <c r="G111" s="130">
        <v>2</v>
      </c>
      <c r="H111" s="169" t="s">
        <v>2115</v>
      </c>
      <c r="I111" s="129" t="s">
        <v>470</v>
      </c>
      <c r="J111" s="132" t="s">
        <v>1054</v>
      </c>
      <c r="K111" s="132"/>
      <c r="L111" s="132"/>
      <c r="M111" s="132"/>
      <c r="N111" s="130" t="s">
        <v>1036</v>
      </c>
      <c r="O111" s="130" t="s">
        <v>1049</v>
      </c>
      <c r="P111" s="130" t="s">
        <v>1419</v>
      </c>
      <c r="Q111" s="130">
        <v>60</v>
      </c>
      <c r="R111" s="217">
        <v>41</v>
      </c>
      <c r="S111" s="170">
        <v>28</v>
      </c>
      <c r="T111" s="169" t="s">
        <v>200</v>
      </c>
      <c r="U111" s="169" t="s">
        <v>980</v>
      </c>
      <c r="V111" s="169" t="s">
        <v>1048</v>
      </c>
      <c r="W111" s="45"/>
      <c r="X111" s="45"/>
      <c r="Y111" s="45"/>
      <c r="Z111" s="56"/>
      <c r="AA111" s="45"/>
      <c r="AB111" s="102" t="b">
        <f t="shared" si="1"/>
        <v>0</v>
      </c>
    </row>
    <row r="112" spans="1:28" ht="25.5" customHeight="1">
      <c r="A112" s="102">
        <f>IF(F112="","",SUBTOTAL(3,$F$2:$F112))</f>
        <v>111</v>
      </c>
      <c r="B112" s="129" t="s">
        <v>2116</v>
      </c>
      <c r="C112" s="129">
        <v>20171227</v>
      </c>
      <c r="D112" s="129" t="s">
        <v>1330</v>
      </c>
      <c r="E112" s="129" t="s">
        <v>1244</v>
      </c>
      <c r="F112" s="129" t="s">
        <v>1650</v>
      </c>
      <c r="G112" s="130">
        <v>3</v>
      </c>
      <c r="H112" s="169" t="s">
        <v>2115</v>
      </c>
      <c r="I112" s="129" t="s">
        <v>1048</v>
      </c>
      <c r="J112" s="132" t="s">
        <v>1054</v>
      </c>
      <c r="K112" s="132"/>
      <c r="L112" s="132"/>
      <c r="M112" s="132"/>
      <c r="N112" s="130" t="s">
        <v>1036</v>
      </c>
      <c r="O112" s="130" t="s">
        <v>1049</v>
      </c>
      <c r="P112" s="130" t="s">
        <v>1419</v>
      </c>
      <c r="Q112" s="130">
        <v>60</v>
      </c>
      <c r="R112" s="217"/>
      <c r="S112" s="170">
        <v>21</v>
      </c>
      <c r="T112" s="169" t="s">
        <v>71</v>
      </c>
      <c r="U112" s="169" t="s">
        <v>137</v>
      </c>
      <c r="V112" s="169" t="s">
        <v>1048</v>
      </c>
      <c r="W112" s="45"/>
      <c r="X112" s="45"/>
      <c r="Y112" s="45"/>
      <c r="Z112" s="56"/>
      <c r="AA112" s="45"/>
      <c r="AB112" s="102" t="b">
        <f t="shared" si="1"/>
        <v>0</v>
      </c>
    </row>
    <row r="113" spans="1:28" ht="38.25" customHeight="1">
      <c r="A113" s="102">
        <f>IF(F113="","",SUBTOTAL(3,$F$2:$F113))</f>
        <v>112</v>
      </c>
      <c r="B113" s="129" t="s">
        <v>1903</v>
      </c>
      <c r="C113" s="129">
        <v>20171227</v>
      </c>
      <c r="D113" s="129" t="s">
        <v>1330</v>
      </c>
      <c r="E113" s="129" t="s">
        <v>1128</v>
      </c>
      <c r="F113" s="129" t="s">
        <v>1849</v>
      </c>
      <c r="G113" s="130" t="s">
        <v>1048</v>
      </c>
      <c r="H113" s="152" t="s">
        <v>1904</v>
      </c>
      <c r="I113" s="129" t="s">
        <v>135</v>
      </c>
      <c r="J113" s="132" t="s">
        <v>1054</v>
      </c>
      <c r="K113" s="129" t="s">
        <v>135</v>
      </c>
      <c r="L113" s="132">
        <v>2</v>
      </c>
      <c r="M113" s="132">
        <v>2</v>
      </c>
      <c r="N113" s="130" t="s">
        <v>1550</v>
      </c>
      <c r="O113" s="130" t="s">
        <v>1049</v>
      </c>
      <c r="P113" s="130" t="s">
        <v>1038</v>
      </c>
      <c r="Q113" s="130">
        <v>90</v>
      </c>
      <c r="R113" s="217">
        <v>13</v>
      </c>
      <c r="S113" s="151">
        <v>13</v>
      </c>
      <c r="T113" s="152" t="s">
        <v>1023</v>
      </c>
      <c r="U113" s="152" t="s">
        <v>230</v>
      </c>
      <c r="V113" s="152" t="s">
        <v>1048</v>
      </c>
      <c r="W113" s="45"/>
      <c r="X113" s="174" t="s">
        <v>135</v>
      </c>
      <c r="Y113" s="154" t="s">
        <v>136</v>
      </c>
      <c r="Z113" s="155">
        <v>13</v>
      </c>
      <c r="AA113" s="45"/>
      <c r="AB113" s="102" t="b">
        <f t="shared" si="1"/>
        <v>1</v>
      </c>
    </row>
    <row r="114" spans="1:28" ht="25.5" customHeight="1">
      <c r="A114" s="102">
        <f>IF(F114="","",SUBTOTAL(3,$F$2:$F114))</f>
        <v>113</v>
      </c>
      <c r="B114" s="129" t="s">
        <v>1897</v>
      </c>
      <c r="C114" s="129">
        <v>20171227</v>
      </c>
      <c r="D114" s="129" t="s">
        <v>1330</v>
      </c>
      <c r="E114" s="129" t="s">
        <v>1365</v>
      </c>
      <c r="F114" s="129" t="s">
        <v>1622</v>
      </c>
      <c r="G114" s="130">
        <v>1</v>
      </c>
      <c r="H114" s="169" t="s">
        <v>1896</v>
      </c>
      <c r="I114" s="129" t="s">
        <v>140</v>
      </c>
      <c r="J114" s="230" t="s">
        <v>1054</v>
      </c>
      <c r="K114" s="129" t="s">
        <v>140</v>
      </c>
      <c r="L114" s="132">
        <v>2</v>
      </c>
      <c r="M114" s="132">
        <v>4</v>
      </c>
      <c r="N114" s="130" t="s">
        <v>1550</v>
      </c>
      <c r="O114" s="130" t="s">
        <v>1049</v>
      </c>
      <c r="P114" s="130" t="s">
        <v>1419</v>
      </c>
      <c r="Q114" s="130">
        <v>60</v>
      </c>
      <c r="R114" s="130">
        <v>66</v>
      </c>
      <c r="S114" s="170">
        <v>36</v>
      </c>
      <c r="T114" s="169" t="s">
        <v>199</v>
      </c>
      <c r="U114" s="169" t="s">
        <v>447</v>
      </c>
      <c r="V114" s="169" t="s">
        <v>191</v>
      </c>
      <c r="W114" s="45"/>
      <c r="X114" s="45"/>
      <c r="Y114" s="45"/>
      <c r="Z114" s="56"/>
      <c r="AA114" s="45"/>
      <c r="AB114" s="102" t="b">
        <f t="shared" si="1"/>
        <v>0</v>
      </c>
    </row>
    <row r="115" spans="1:28" ht="25.5" customHeight="1">
      <c r="A115" s="102">
        <f>IF(F115="","",SUBTOTAL(3,$F$2:$F115))</f>
        <v>114</v>
      </c>
      <c r="B115" s="129" t="s">
        <v>1897</v>
      </c>
      <c r="C115" s="129">
        <v>20171227</v>
      </c>
      <c r="D115" s="129" t="s">
        <v>1330</v>
      </c>
      <c r="E115" s="129" t="s">
        <v>1234</v>
      </c>
      <c r="F115" s="129" t="s">
        <v>1622</v>
      </c>
      <c r="G115" s="130">
        <v>2</v>
      </c>
      <c r="H115" s="169" t="s">
        <v>1896</v>
      </c>
      <c r="I115" s="129" t="s">
        <v>1048</v>
      </c>
      <c r="J115" s="230" t="s">
        <v>1054</v>
      </c>
      <c r="K115" s="132"/>
      <c r="L115" s="132"/>
      <c r="M115" s="132"/>
      <c r="N115" s="130" t="s">
        <v>1550</v>
      </c>
      <c r="O115" s="130" t="s">
        <v>1049</v>
      </c>
      <c r="P115" s="130" t="s">
        <v>1419</v>
      </c>
      <c r="Q115" s="130">
        <v>60</v>
      </c>
      <c r="R115" s="130"/>
      <c r="S115" s="170">
        <v>29</v>
      </c>
      <c r="T115" s="169" t="s">
        <v>99</v>
      </c>
      <c r="U115" s="169" t="s">
        <v>203</v>
      </c>
      <c r="V115" s="169" t="s">
        <v>1048</v>
      </c>
      <c r="W115" s="106"/>
      <c r="X115" s="45"/>
      <c r="Y115" s="45"/>
      <c r="Z115" s="56"/>
      <c r="AA115" s="45"/>
      <c r="AB115" s="102" t="b">
        <f t="shared" si="1"/>
        <v>0</v>
      </c>
    </row>
    <row r="116" spans="1:28" ht="25.5" customHeight="1">
      <c r="A116" s="102">
        <f>IF(F116="","",SUBTOTAL(3,$F$2:$F116))</f>
        <v>115</v>
      </c>
      <c r="B116" s="127" t="s">
        <v>2925</v>
      </c>
      <c r="C116" s="57">
        <v>20171227</v>
      </c>
      <c r="D116" s="57" t="s">
        <v>1248</v>
      </c>
      <c r="E116" s="56" t="s">
        <v>1048</v>
      </c>
      <c r="F116" s="104" t="s">
        <v>1937</v>
      </c>
      <c r="G116" s="56">
        <v>5</v>
      </c>
      <c r="H116" s="88" t="s">
        <v>2208</v>
      </c>
      <c r="I116" s="47" t="s">
        <v>127</v>
      </c>
      <c r="J116" s="57" t="s">
        <v>1054</v>
      </c>
      <c r="K116" s="45"/>
      <c r="L116" s="57"/>
      <c r="M116" s="57"/>
      <c r="N116" s="56" t="s">
        <v>1231</v>
      </c>
      <c r="O116" s="57" t="s">
        <v>1049</v>
      </c>
      <c r="P116" s="57" t="s">
        <v>1038</v>
      </c>
      <c r="Q116" s="56">
        <v>90</v>
      </c>
      <c r="R116" s="184">
        <v>43</v>
      </c>
      <c r="S116" s="56"/>
      <c r="T116" s="47" t="s">
        <v>1048</v>
      </c>
      <c r="U116" s="47" t="s">
        <v>1048</v>
      </c>
      <c r="V116" s="47" t="s">
        <v>1048</v>
      </c>
      <c r="W116" s="47"/>
      <c r="X116" s="47"/>
      <c r="Y116" s="47"/>
      <c r="Z116" s="57"/>
      <c r="AA116" s="45"/>
      <c r="AB116" s="102" t="b">
        <f t="shared" si="1"/>
        <v>1</v>
      </c>
    </row>
    <row r="117" spans="1:28" ht="38.25" customHeight="1">
      <c r="A117" s="102">
        <f>IF(F117="","",SUBTOTAL(3,$F$2:$F117))</f>
        <v>116</v>
      </c>
      <c r="B117" s="129" t="s">
        <v>2225</v>
      </c>
      <c r="C117" s="129">
        <v>20171227</v>
      </c>
      <c r="D117" s="129" t="s">
        <v>1248</v>
      </c>
      <c r="E117" s="129" t="s">
        <v>1253</v>
      </c>
      <c r="F117" s="129" t="s">
        <v>1883</v>
      </c>
      <c r="G117" s="130">
        <v>1</v>
      </c>
      <c r="H117" s="152" t="s">
        <v>2226</v>
      </c>
      <c r="I117" s="129" t="s">
        <v>5</v>
      </c>
      <c r="J117" s="230" t="s">
        <v>1054</v>
      </c>
      <c r="K117" s="132" t="s">
        <v>266</v>
      </c>
      <c r="L117" s="132">
        <v>2</v>
      </c>
      <c r="M117" s="132">
        <v>2</v>
      </c>
      <c r="N117" s="130" t="s">
        <v>1489</v>
      </c>
      <c r="O117" s="130" t="s">
        <v>1049</v>
      </c>
      <c r="P117" s="130" t="s">
        <v>1038</v>
      </c>
      <c r="Q117" s="130">
        <v>90</v>
      </c>
      <c r="R117" s="217">
        <v>49</v>
      </c>
      <c r="S117" s="151">
        <v>37</v>
      </c>
      <c r="T117" s="152" t="s">
        <v>220</v>
      </c>
      <c r="U117" s="152" t="s">
        <v>94</v>
      </c>
      <c r="V117" s="152" t="s">
        <v>437</v>
      </c>
      <c r="W117" s="106"/>
      <c r="X117" s="152" t="s">
        <v>9</v>
      </c>
      <c r="Y117" s="152" t="s">
        <v>4</v>
      </c>
      <c r="Z117" s="172">
        <v>37</v>
      </c>
      <c r="AA117" s="45"/>
      <c r="AB117" s="102" t="b">
        <f t="shared" si="1"/>
        <v>1</v>
      </c>
    </row>
    <row r="118" spans="1:28" ht="25.5" customHeight="1">
      <c r="A118" s="102">
        <f>IF(F118="","",SUBTOTAL(3,$F$2:$F118))</f>
        <v>117</v>
      </c>
      <c r="B118" s="129" t="s">
        <v>2225</v>
      </c>
      <c r="C118" s="129">
        <v>20171227</v>
      </c>
      <c r="D118" s="129" t="s">
        <v>1248</v>
      </c>
      <c r="E118" s="129" t="s">
        <v>1255</v>
      </c>
      <c r="F118" s="129" t="s">
        <v>1883</v>
      </c>
      <c r="G118" s="130">
        <v>2</v>
      </c>
      <c r="H118" s="152" t="s">
        <v>2226</v>
      </c>
      <c r="I118" s="129" t="s">
        <v>1048</v>
      </c>
      <c r="J118" s="232" t="s">
        <v>1054</v>
      </c>
      <c r="K118" s="131"/>
      <c r="L118" s="131"/>
      <c r="M118" s="131"/>
      <c r="N118" s="130" t="s">
        <v>1489</v>
      </c>
      <c r="O118" s="130" t="s">
        <v>1049</v>
      </c>
      <c r="P118" s="130" t="s">
        <v>1038</v>
      </c>
      <c r="Q118" s="130">
        <v>90</v>
      </c>
      <c r="R118" s="217"/>
      <c r="S118" s="151">
        <v>37</v>
      </c>
      <c r="T118" s="152" t="s">
        <v>202</v>
      </c>
      <c r="U118" s="152" t="s">
        <v>132</v>
      </c>
      <c r="V118" s="129" t="s">
        <v>1048</v>
      </c>
      <c r="W118" s="47"/>
      <c r="X118" s="152" t="s">
        <v>9</v>
      </c>
      <c r="Y118" s="152" t="s">
        <v>4</v>
      </c>
      <c r="Z118" s="172">
        <v>37</v>
      </c>
      <c r="AA118" s="45"/>
      <c r="AB118" s="102" t="b">
        <f t="shared" si="1"/>
        <v>1</v>
      </c>
    </row>
    <row r="119" spans="1:28" ht="25.5" customHeight="1">
      <c r="A119" s="102">
        <f>IF(F119="","",SUBTOTAL(3,$F$2:$F119))</f>
        <v>118</v>
      </c>
      <c r="B119" s="129" t="s">
        <v>2227</v>
      </c>
      <c r="C119" s="129">
        <v>20171227</v>
      </c>
      <c r="D119" s="129" t="s">
        <v>1248</v>
      </c>
      <c r="E119" s="129" t="s">
        <v>1257</v>
      </c>
      <c r="F119" s="129" t="s">
        <v>1520</v>
      </c>
      <c r="G119" s="130">
        <v>3</v>
      </c>
      <c r="H119" s="152" t="s">
        <v>2226</v>
      </c>
      <c r="I119" s="129" t="s">
        <v>4</v>
      </c>
      <c r="J119" s="230" t="s">
        <v>1054</v>
      </c>
      <c r="K119" s="132"/>
      <c r="L119" s="132"/>
      <c r="M119" s="132"/>
      <c r="N119" s="130" t="s">
        <v>1489</v>
      </c>
      <c r="O119" s="130" t="s">
        <v>1049</v>
      </c>
      <c r="P119" s="130" t="s">
        <v>1038</v>
      </c>
      <c r="Q119" s="130">
        <v>90</v>
      </c>
      <c r="R119" s="217">
        <v>55</v>
      </c>
      <c r="S119" s="151">
        <v>36</v>
      </c>
      <c r="T119" s="152" t="s">
        <v>118</v>
      </c>
      <c r="U119" s="152" t="s">
        <v>115</v>
      </c>
      <c r="V119" s="152" t="s">
        <v>97</v>
      </c>
      <c r="W119" s="45"/>
      <c r="X119" s="152" t="s">
        <v>4</v>
      </c>
      <c r="Y119" s="152" t="s">
        <v>9</v>
      </c>
      <c r="Z119" s="155">
        <v>36</v>
      </c>
      <c r="AA119" s="45"/>
      <c r="AB119" s="102" t="b">
        <f t="shared" si="1"/>
        <v>1</v>
      </c>
    </row>
    <row r="120" spans="1:28" ht="38.25" customHeight="1">
      <c r="A120" s="102">
        <f>IF(F120="","",SUBTOTAL(3,$F$2:$F120))</f>
        <v>119</v>
      </c>
      <c r="B120" s="129" t="s">
        <v>2227</v>
      </c>
      <c r="C120" s="129">
        <v>20171227</v>
      </c>
      <c r="D120" s="129" t="s">
        <v>1248</v>
      </c>
      <c r="E120" s="129" t="s">
        <v>1261</v>
      </c>
      <c r="F120" s="129" t="s">
        <v>1520</v>
      </c>
      <c r="G120" s="130">
        <v>4</v>
      </c>
      <c r="H120" s="152" t="s">
        <v>2226</v>
      </c>
      <c r="I120" s="129" t="s">
        <v>1048</v>
      </c>
      <c r="J120" s="230" t="s">
        <v>1054</v>
      </c>
      <c r="K120" s="132"/>
      <c r="L120" s="132"/>
      <c r="M120" s="132"/>
      <c r="N120" s="130" t="s">
        <v>1489</v>
      </c>
      <c r="O120" s="130" t="s">
        <v>1049</v>
      </c>
      <c r="P120" s="130" t="s">
        <v>1038</v>
      </c>
      <c r="Q120" s="130">
        <v>90</v>
      </c>
      <c r="R120" s="217"/>
      <c r="S120" s="151">
        <v>37</v>
      </c>
      <c r="T120" s="152" t="s">
        <v>230</v>
      </c>
      <c r="U120" s="152" t="s">
        <v>92</v>
      </c>
      <c r="V120" s="129" t="s">
        <v>1048</v>
      </c>
      <c r="W120" s="45"/>
      <c r="X120" s="152" t="s">
        <v>4</v>
      </c>
      <c r="Y120" s="152" t="s">
        <v>5</v>
      </c>
      <c r="Z120" s="155">
        <v>37</v>
      </c>
      <c r="AA120" s="45"/>
      <c r="AB120" s="102" t="b">
        <f t="shared" si="1"/>
        <v>1</v>
      </c>
    </row>
    <row r="121" spans="1:28" ht="38.25" customHeight="1">
      <c r="A121" s="102">
        <f>IF(F121="","",SUBTOTAL(3,$F$2:$F121))</f>
        <v>120</v>
      </c>
      <c r="B121" s="129" t="s">
        <v>2228</v>
      </c>
      <c r="C121" s="129">
        <v>20171227</v>
      </c>
      <c r="D121" s="129" t="s">
        <v>1248</v>
      </c>
      <c r="E121" s="129" t="s">
        <v>1266</v>
      </c>
      <c r="F121" s="129" t="s">
        <v>1522</v>
      </c>
      <c r="G121" s="130">
        <v>5</v>
      </c>
      <c r="H121" s="152" t="s">
        <v>2226</v>
      </c>
      <c r="I121" s="129" t="s">
        <v>4</v>
      </c>
      <c r="J121" s="230" t="s">
        <v>1054</v>
      </c>
      <c r="K121" s="132"/>
      <c r="L121" s="132"/>
      <c r="M121" s="132"/>
      <c r="N121" s="130" t="s">
        <v>1489</v>
      </c>
      <c r="O121" s="130" t="s">
        <v>1049</v>
      </c>
      <c r="P121" s="130" t="s">
        <v>1038</v>
      </c>
      <c r="Q121" s="130">
        <v>90</v>
      </c>
      <c r="R121" s="217">
        <v>53</v>
      </c>
      <c r="S121" s="151">
        <v>37</v>
      </c>
      <c r="T121" s="152" t="s">
        <v>88</v>
      </c>
      <c r="U121" s="152" t="s">
        <v>205</v>
      </c>
      <c r="V121" s="129" t="s">
        <v>1048</v>
      </c>
      <c r="W121" s="45"/>
      <c r="X121" s="152" t="s">
        <v>5</v>
      </c>
      <c r="Y121" s="152" t="s">
        <v>4</v>
      </c>
      <c r="Z121" s="172">
        <v>37</v>
      </c>
      <c r="AA121" s="45"/>
      <c r="AB121" s="102" t="b">
        <f t="shared" si="1"/>
        <v>1</v>
      </c>
    </row>
    <row r="122" spans="1:28" ht="25.5" customHeight="1">
      <c r="A122" s="102">
        <f>IF(F122="","",SUBTOTAL(3,$F$2:$F122))</f>
        <v>121</v>
      </c>
      <c r="B122" s="129" t="s">
        <v>2229</v>
      </c>
      <c r="C122" s="129">
        <v>20171227</v>
      </c>
      <c r="D122" s="129" t="s">
        <v>1248</v>
      </c>
      <c r="E122" s="129" t="s">
        <v>1269</v>
      </c>
      <c r="F122" s="129" t="s">
        <v>1524</v>
      </c>
      <c r="G122" s="130">
        <v>6</v>
      </c>
      <c r="H122" s="152" t="s">
        <v>2226</v>
      </c>
      <c r="I122" s="129" t="s">
        <v>9</v>
      </c>
      <c r="J122" s="230" t="s">
        <v>1054</v>
      </c>
      <c r="K122" s="132"/>
      <c r="L122" s="132"/>
      <c r="M122" s="132"/>
      <c r="N122" s="130" t="s">
        <v>1489</v>
      </c>
      <c r="O122" s="130" t="s">
        <v>1049</v>
      </c>
      <c r="P122" s="130" t="s">
        <v>1038</v>
      </c>
      <c r="Q122" s="130">
        <v>90</v>
      </c>
      <c r="R122" s="217">
        <v>49</v>
      </c>
      <c r="S122" s="151">
        <v>36</v>
      </c>
      <c r="T122" s="152" t="s">
        <v>204</v>
      </c>
      <c r="U122" s="152" t="s">
        <v>235</v>
      </c>
      <c r="V122" s="129" t="s">
        <v>1048</v>
      </c>
      <c r="W122" s="45"/>
      <c r="X122" s="152" t="s">
        <v>4</v>
      </c>
      <c r="Y122" s="152" t="s">
        <v>9</v>
      </c>
      <c r="Z122" s="172">
        <v>36</v>
      </c>
      <c r="AA122" s="45"/>
      <c r="AB122" s="102" t="b">
        <f t="shared" si="1"/>
        <v>1</v>
      </c>
    </row>
    <row r="123" spans="1:28" ht="25.5" customHeight="1">
      <c r="A123" s="102">
        <f>IF(F123="","",SUBTOTAL(3,$F$2:$F123))</f>
        <v>122</v>
      </c>
      <c r="B123" s="129" t="s">
        <v>2230</v>
      </c>
      <c r="C123" s="129">
        <v>20171227</v>
      </c>
      <c r="D123" s="129" t="s">
        <v>1248</v>
      </c>
      <c r="E123" s="129" t="s">
        <v>1272</v>
      </c>
      <c r="F123" s="129" t="s">
        <v>1526</v>
      </c>
      <c r="G123" s="130">
        <v>7</v>
      </c>
      <c r="H123" s="152" t="s">
        <v>2226</v>
      </c>
      <c r="I123" s="129" t="s">
        <v>9</v>
      </c>
      <c r="J123" s="230" t="s">
        <v>1054</v>
      </c>
      <c r="K123" s="132"/>
      <c r="L123" s="132"/>
      <c r="M123" s="132"/>
      <c r="N123" s="130" t="s">
        <v>1489</v>
      </c>
      <c r="O123" s="130" t="s">
        <v>1049</v>
      </c>
      <c r="P123" s="130" t="s">
        <v>1038</v>
      </c>
      <c r="Q123" s="130">
        <v>90</v>
      </c>
      <c r="R123" s="217">
        <v>52</v>
      </c>
      <c r="S123" s="151">
        <v>36</v>
      </c>
      <c r="T123" s="152" t="s">
        <v>228</v>
      </c>
      <c r="U123" s="152" t="s">
        <v>194</v>
      </c>
      <c r="V123" s="129" t="s">
        <v>1048</v>
      </c>
      <c r="W123" s="47"/>
      <c r="X123" s="152" t="s">
        <v>5</v>
      </c>
      <c r="Y123" s="154" t="s">
        <v>3</v>
      </c>
      <c r="Z123" s="172">
        <v>36</v>
      </c>
      <c r="AA123" s="45"/>
      <c r="AB123" s="102" t="b">
        <f t="shared" si="1"/>
        <v>1</v>
      </c>
    </row>
    <row r="124" spans="1:28" ht="25.5" customHeight="1">
      <c r="A124" s="102">
        <f>IF(F124="","",SUBTOTAL(3,$F$2:$F124))</f>
        <v>123</v>
      </c>
      <c r="B124" s="129" t="s">
        <v>2231</v>
      </c>
      <c r="C124" s="129">
        <v>20171227</v>
      </c>
      <c r="D124" s="129" t="s">
        <v>1248</v>
      </c>
      <c r="E124" s="129" t="s">
        <v>1278</v>
      </c>
      <c r="F124" s="129" t="s">
        <v>1487</v>
      </c>
      <c r="G124" s="130">
        <v>8</v>
      </c>
      <c r="H124" s="152" t="s">
        <v>2226</v>
      </c>
      <c r="I124" s="129" t="s">
        <v>5</v>
      </c>
      <c r="J124" s="230" t="s">
        <v>1054</v>
      </c>
      <c r="K124" s="132"/>
      <c r="L124" s="132"/>
      <c r="M124" s="132"/>
      <c r="N124" s="130" t="s">
        <v>1489</v>
      </c>
      <c r="O124" s="130" t="s">
        <v>1049</v>
      </c>
      <c r="P124" s="130" t="s">
        <v>1038</v>
      </c>
      <c r="Q124" s="130">
        <v>90</v>
      </c>
      <c r="R124" s="217">
        <v>41</v>
      </c>
      <c r="S124" s="151">
        <v>36</v>
      </c>
      <c r="T124" s="152" t="s">
        <v>198</v>
      </c>
      <c r="U124" s="152" t="s">
        <v>346</v>
      </c>
      <c r="V124" s="129" t="s">
        <v>1048</v>
      </c>
      <c r="W124" s="45"/>
      <c r="X124" s="152" t="s">
        <v>5</v>
      </c>
      <c r="Y124" s="154" t="s">
        <v>3</v>
      </c>
      <c r="Z124" s="172">
        <v>36</v>
      </c>
      <c r="AA124" s="45"/>
      <c r="AB124" s="102" t="b">
        <f t="shared" si="1"/>
        <v>1</v>
      </c>
    </row>
    <row r="125" spans="1:28" ht="25.5" customHeight="1">
      <c r="A125" s="102">
        <f>IF(F125="","",SUBTOTAL(3,$F$2:$F125))</f>
        <v>124</v>
      </c>
      <c r="B125" s="129" t="s">
        <v>2232</v>
      </c>
      <c r="C125" s="129">
        <v>20171227</v>
      </c>
      <c r="D125" s="129" t="s">
        <v>1248</v>
      </c>
      <c r="E125" s="129" t="s">
        <v>1284</v>
      </c>
      <c r="F125" s="129" t="s">
        <v>1491</v>
      </c>
      <c r="G125" s="130">
        <v>9</v>
      </c>
      <c r="H125" s="152" t="s">
        <v>2226</v>
      </c>
      <c r="I125" s="129" t="s">
        <v>5</v>
      </c>
      <c r="J125" s="230" t="s">
        <v>1054</v>
      </c>
      <c r="K125" s="132"/>
      <c r="L125" s="132"/>
      <c r="M125" s="132"/>
      <c r="N125" s="130" t="s">
        <v>1489</v>
      </c>
      <c r="O125" s="130" t="s">
        <v>1049</v>
      </c>
      <c r="P125" s="130" t="s">
        <v>1038</v>
      </c>
      <c r="Q125" s="130">
        <v>90</v>
      </c>
      <c r="R125" s="217">
        <v>37</v>
      </c>
      <c r="S125" s="151">
        <v>41</v>
      </c>
      <c r="T125" s="152" t="s">
        <v>531</v>
      </c>
      <c r="U125" s="152" t="s">
        <v>189</v>
      </c>
      <c r="V125" s="129" t="s">
        <v>1048</v>
      </c>
      <c r="W125" s="45"/>
      <c r="X125" s="152" t="s">
        <v>5</v>
      </c>
      <c r="Y125" s="154" t="s">
        <v>3</v>
      </c>
      <c r="Z125" s="155">
        <v>41</v>
      </c>
      <c r="AA125" s="45"/>
      <c r="AB125" s="102" t="b">
        <f t="shared" si="1"/>
        <v>1</v>
      </c>
    </row>
    <row r="126" spans="1:28" ht="25.5" customHeight="1">
      <c r="A126" s="102">
        <f>IF(F126="","",SUBTOTAL(3,$F$2:$F126))</f>
        <v>125</v>
      </c>
      <c r="B126" s="129" t="s">
        <v>2209</v>
      </c>
      <c r="C126" s="129">
        <v>20171227</v>
      </c>
      <c r="D126" s="129" t="s">
        <v>1248</v>
      </c>
      <c r="E126" s="129" t="s">
        <v>1287</v>
      </c>
      <c r="F126" s="129" t="s">
        <v>1809</v>
      </c>
      <c r="G126" s="130">
        <v>1</v>
      </c>
      <c r="H126" s="152" t="s">
        <v>2208</v>
      </c>
      <c r="I126" s="129" t="s">
        <v>128</v>
      </c>
      <c r="J126" s="132" t="s">
        <v>1054</v>
      </c>
      <c r="K126" s="129" t="s">
        <v>128</v>
      </c>
      <c r="L126" s="132">
        <v>2</v>
      </c>
      <c r="M126" s="132">
        <v>2</v>
      </c>
      <c r="N126" s="130" t="s">
        <v>1231</v>
      </c>
      <c r="O126" s="130" t="s">
        <v>1049</v>
      </c>
      <c r="P126" s="130" t="s">
        <v>1038</v>
      </c>
      <c r="Q126" s="130">
        <v>90</v>
      </c>
      <c r="R126" s="217">
        <v>41</v>
      </c>
      <c r="S126" s="151">
        <v>37</v>
      </c>
      <c r="T126" s="152" t="s">
        <v>105</v>
      </c>
      <c r="U126" s="152" t="s">
        <v>272</v>
      </c>
      <c r="V126" s="129" t="s">
        <v>1048</v>
      </c>
      <c r="W126" s="45"/>
      <c r="X126" s="152" t="s">
        <v>128</v>
      </c>
      <c r="Y126" s="152" t="s">
        <v>127</v>
      </c>
      <c r="Z126" s="155">
        <v>37</v>
      </c>
      <c r="AA126" s="45"/>
      <c r="AB126" s="102" t="b">
        <f t="shared" si="1"/>
        <v>1</v>
      </c>
    </row>
    <row r="127" spans="1:28" ht="25.5" customHeight="1">
      <c r="A127" s="102">
        <f>IF(F127="","",SUBTOTAL(3,$F$2:$F127))</f>
        <v>126</v>
      </c>
      <c r="B127" s="129" t="s">
        <v>2209</v>
      </c>
      <c r="C127" s="129">
        <v>20171227</v>
      </c>
      <c r="D127" s="129" t="s">
        <v>1248</v>
      </c>
      <c r="E127" s="129" t="s">
        <v>1244</v>
      </c>
      <c r="F127" s="129" t="s">
        <v>1809</v>
      </c>
      <c r="G127" s="130">
        <v>2</v>
      </c>
      <c r="H127" s="152" t="s">
        <v>2208</v>
      </c>
      <c r="I127" s="129" t="s">
        <v>1048</v>
      </c>
      <c r="J127" s="132" t="s">
        <v>1054</v>
      </c>
      <c r="K127" s="132"/>
      <c r="L127" s="132"/>
      <c r="M127" s="132"/>
      <c r="N127" s="130" t="s">
        <v>1231</v>
      </c>
      <c r="O127" s="130" t="s">
        <v>1049</v>
      </c>
      <c r="P127" s="130" t="s">
        <v>1038</v>
      </c>
      <c r="Q127" s="130">
        <v>90</v>
      </c>
      <c r="R127" s="217"/>
      <c r="S127" s="151">
        <v>38</v>
      </c>
      <c r="T127" s="152" t="s">
        <v>233</v>
      </c>
      <c r="U127" s="152" t="s">
        <v>1223</v>
      </c>
      <c r="V127" s="129" t="s">
        <v>1048</v>
      </c>
      <c r="W127" s="102"/>
      <c r="X127" s="152" t="s">
        <v>128</v>
      </c>
      <c r="Y127" s="152" t="s">
        <v>127</v>
      </c>
      <c r="Z127" s="172">
        <v>38</v>
      </c>
      <c r="AA127" s="45"/>
      <c r="AB127" s="102" t="b">
        <f t="shared" si="1"/>
        <v>1</v>
      </c>
    </row>
    <row r="128" spans="1:28" ht="25.5" customHeight="1">
      <c r="A128" s="102">
        <f>IF(F128="","",SUBTOTAL(3,$F$2:$F128))</f>
        <v>127</v>
      </c>
      <c r="B128" s="129" t="s">
        <v>2210</v>
      </c>
      <c r="C128" s="129">
        <v>20171227</v>
      </c>
      <c r="D128" s="129" t="s">
        <v>1248</v>
      </c>
      <c r="E128" s="129" t="s">
        <v>1300</v>
      </c>
      <c r="F128" s="129" t="s">
        <v>1932</v>
      </c>
      <c r="G128" s="130">
        <v>3</v>
      </c>
      <c r="H128" s="152" t="s">
        <v>2208</v>
      </c>
      <c r="I128" s="129" t="s">
        <v>127</v>
      </c>
      <c r="J128" s="132" t="s">
        <v>1054</v>
      </c>
      <c r="K128" s="132"/>
      <c r="L128" s="132"/>
      <c r="M128" s="132"/>
      <c r="N128" s="130" t="s">
        <v>1231</v>
      </c>
      <c r="O128" s="130" t="s">
        <v>1049</v>
      </c>
      <c r="P128" s="130" t="s">
        <v>1038</v>
      </c>
      <c r="Q128" s="130">
        <v>90</v>
      </c>
      <c r="R128" s="217">
        <v>43</v>
      </c>
      <c r="S128" s="151">
        <v>38</v>
      </c>
      <c r="T128" s="152" t="s">
        <v>431</v>
      </c>
      <c r="U128" s="152" t="s">
        <v>226</v>
      </c>
      <c r="V128" s="152" t="s">
        <v>210</v>
      </c>
      <c r="W128" s="47"/>
      <c r="X128" s="152" t="s">
        <v>127</v>
      </c>
      <c r="Y128" s="152" t="s">
        <v>128</v>
      </c>
      <c r="Z128" s="172">
        <v>38</v>
      </c>
      <c r="AA128" s="45"/>
      <c r="AB128" s="102" t="b">
        <f t="shared" si="1"/>
        <v>1</v>
      </c>
    </row>
    <row r="129" spans="1:28" ht="25.5" customHeight="1">
      <c r="A129" s="102">
        <f>IF(F129="","",SUBTOTAL(3,$F$2:$F129))</f>
        <v>128</v>
      </c>
      <c r="B129" s="129" t="s">
        <v>2211</v>
      </c>
      <c r="C129" s="129">
        <v>20171227</v>
      </c>
      <c r="D129" s="129" t="s">
        <v>1248</v>
      </c>
      <c r="E129" s="129" t="s">
        <v>1051</v>
      </c>
      <c r="F129" s="129" t="s">
        <v>1807</v>
      </c>
      <c r="G129" s="130">
        <v>4</v>
      </c>
      <c r="H129" s="152" t="s">
        <v>2208</v>
      </c>
      <c r="I129" s="129" t="s">
        <v>128</v>
      </c>
      <c r="J129" s="132" t="s">
        <v>1054</v>
      </c>
      <c r="K129" s="132"/>
      <c r="L129" s="132"/>
      <c r="M129" s="132"/>
      <c r="N129" s="130" t="s">
        <v>1231</v>
      </c>
      <c r="O129" s="130" t="s">
        <v>1049</v>
      </c>
      <c r="P129" s="130" t="s">
        <v>1038</v>
      </c>
      <c r="Q129" s="130">
        <v>90</v>
      </c>
      <c r="R129" s="217">
        <v>26</v>
      </c>
      <c r="S129" s="151">
        <v>37</v>
      </c>
      <c r="T129" s="152" t="s">
        <v>3</v>
      </c>
      <c r="U129" s="152" t="s">
        <v>236</v>
      </c>
      <c r="V129" s="129" t="s">
        <v>1048</v>
      </c>
      <c r="W129" s="47"/>
      <c r="X129" s="152" t="s">
        <v>128</v>
      </c>
      <c r="Y129" s="152" t="s">
        <v>127</v>
      </c>
      <c r="Z129" s="172">
        <v>37</v>
      </c>
      <c r="AA129" s="45"/>
      <c r="AB129" s="102" t="b">
        <f t="shared" si="1"/>
        <v>1</v>
      </c>
    </row>
    <row r="130" spans="1:28" ht="25.5" customHeight="1">
      <c r="A130" s="102">
        <f>IF(F130="","",SUBTOTAL(3,$F$2:$F130))</f>
        <v>129</v>
      </c>
      <c r="B130" s="129" t="s">
        <v>2009</v>
      </c>
      <c r="C130" s="129">
        <v>20171227</v>
      </c>
      <c r="D130" s="129" t="s">
        <v>1248</v>
      </c>
      <c r="E130" s="129" t="s">
        <v>1365</v>
      </c>
      <c r="F130" s="129" t="s">
        <v>1909</v>
      </c>
      <c r="G130" s="130">
        <v>1</v>
      </c>
      <c r="H130" s="152" t="s">
        <v>2008</v>
      </c>
      <c r="I130" s="129" t="s">
        <v>201</v>
      </c>
      <c r="J130" s="230" t="s">
        <v>1054</v>
      </c>
      <c r="K130" s="132"/>
      <c r="L130" s="132"/>
      <c r="M130" s="132"/>
      <c r="N130" s="130" t="s">
        <v>1663</v>
      </c>
      <c r="O130" s="130" t="s">
        <v>1049</v>
      </c>
      <c r="P130" s="130" t="s">
        <v>1038</v>
      </c>
      <c r="Q130" s="130">
        <v>90</v>
      </c>
      <c r="R130" s="217">
        <v>50</v>
      </c>
      <c r="S130" s="151">
        <v>35</v>
      </c>
      <c r="T130" s="152" t="s">
        <v>126</v>
      </c>
      <c r="U130" s="152" t="s">
        <v>200</v>
      </c>
      <c r="V130" s="152" t="s">
        <v>1048</v>
      </c>
      <c r="W130" s="47"/>
      <c r="X130" s="154" t="s">
        <v>204</v>
      </c>
      <c r="Y130" s="154" t="s">
        <v>17</v>
      </c>
      <c r="Z130" s="172">
        <v>35</v>
      </c>
      <c r="AA130" s="45"/>
      <c r="AB130" s="102" t="b">
        <f t="shared" ref="AB130:AB193" si="2">IF(OR(O130="TLAI",F130=""),"",Z130=S130)</f>
        <v>1</v>
      </c>
    </row>
    <row r="131" spans="1:28" ht="25.5" customHeight="1">
      <c r="A131" s="102">
        <f>IF(F131="","",SUBTOTAL(3,$F$2:$F131))</f>
        <v>130</v>
      </c>
      <c r="B131" s="129" t="s">
        <v>2009</v>
      </c>
      <c r="C131" s="129">
        <v>20171227</v>
      </c>
      <c r="D131" s="129" t="s">
        <v>1248</v>
      </c>
      <c r="E131" s="129" t="s">
        <v>1234</v>
      </c>
      <c r="F131" s="129" t="s">
        <v>1909</v>
      </c>
      <c r="G131" s="130">
        <v>2</v>
      </c>
      <c r="H131" s="152" t="s">
        <v>2008</v>
      </c>
      <c r="I131" s="129" t="s">
        <v>1048</v>
      </c>
      <c r="J131" s="230" t="s">
        <v>1054</v>
      </c>
      <c r="K131" s="132"/>
      <c r="L131" s="132"/>
      <c r="M131" s="132"/>
      <c r="N131" s="130" t="s">
        <v>1663</v>
      </c>
      <c r="O131" s="130" t="s">
        <v>1049</v>
      </c>
      <c r="P131" s="130" t="s">
        <v>1038</v>
      </c>
      <c r="Q131" s="130">
        <v>90</v>
      </c>
      <c r="R131" s="217"/>
      <c r="S131" s="151">
        <v>37</v>
      </c>
      <c r="T131" s="152" t="s">
        <v>83</v>
      </c>
      <c r="U131" s="152" t="s">
        <v>133</v>
      </c>
      <c r="V131" s="152" t="s">
        <v>1048</v>
      </c>
      <c r="W131" s="45"/>
      <c r="X131" s="154" t="s">
        <v>201</v>
      </c>
      <c r="Y131" s="154" t="s">
        <v>198</v>
      </c>
      <c r="Z131" s="155">
        <v>37</v>
      </c>
      <c r="AA131" s="45"/>
      <c r="AB131" s="102" t="b">
        <f t="shared" si="2"/>
        <v>1</v>
      </c>
    </row>
    <row r="132" spans="1:28" ht="25.5" customHeight="1">
      <c r="A132" s="102">
        <f>IF(F132="","",SUBTOTAL(3,$F$2:$F132))</f>
        <v>131</v>
      </c>
      <c r="B132" s="129" t="s">
        <v>2599</v>
      </c>
      <c r="C132" s="129">
        <v>20171227</v>
      </c>
      <c r="D132" s="129" t="s">
        <v>1248</v>
      </c>
      <c r="E132" s="129" t="s">
        <v>2596</v>
      </c>
      <c r="F132" s="129" t="s">
        <v>1508</v>
      </c>
      <c r="G132" s="130">
        <v>3</v>
      </c>
      <c r="H132" s="152" t="s">
        <v>2592</v>
      </c>
      <c r="I132" s="129" t="s">
        <v>248</v>
      </c>
      <c r="J132" s="132" t="s">
        <v>1054</v>
      </c>
      <c r="K132" s="132"/>
      <c r="L132" s="132"/>
      <c r="M132" s="132"/>
      <c r="N132" s="130" t="s">
        <v>1252</v>
      </c>
      <c r="O132" s="130" t="s">
        <v>1049</v>
      </c>
      <c r="P132" s="130" t="s">
        <v>1038</v>
      </c>
      <c r="Q132" s="130">
        <v>120</v>
      </c>
      <c r="R132" s="217">
        <v>29</v>
      </c>
      <c r="S132" s="151">
        <v>30</v>
      </c>
      <c r="T132" s="152" t="s">
        <v>260</v>
      </c>
      <c r="U132" s="152" t="s">
        <v>248</v>
      </c>
      <c r="V132" s="152" t="s">
        <v>261</v>
      </c>
      <c r="W132" s="45"/>
      <c r="X132" s="173" t="s">
        <v>261</v>
      </c>
      <c r="Y132" s="171" t="s">
        <v>248</v>
      </c>
      <c r="Z132" s="155">
        <v>30</v>
      </c>
      <c r="AA132" s="45"/>
      <c r="AB132" s="102" t="b">
        <f t="shared" si="2"/>
        <v>1</v>
      </c>
    </row>
    <row r="133" spans="1:28" ht="25.5" customHeight="1">
      <c r="A133" s="102">
        <f>IF(F133="","",SUBTOTAL(3,$F$2:$F133))</f>
        <v>132</v>
      </c>
      <c r="B133" s="129" t="s">
        <v>2599</v>
      </c>
      <c r="C133" s="129">
        <v>20171227</v>
      </c>
      <c r="D133" s="129" t="s">
        <v>1248</v>
      </c>
      <c r="E133" s="129" t="s">
        <v>2597</v>
      </c>
      <c r="F133" s="129" t="s">
        <v>1508</v>
      </c>
      <c r="G133" s="130">
        <v>4</v>
      </c>
      <c r="H133" s="152" t="s">
        <v>2592</v>
      </c>
      <c r="I133" s="129" t="s">
        <v>1048</v>
      </c>
      <c r="J133" s="132" t="s">
        <v>1054</v>
      </c>
      <c r="K133" s="132"/>
      <c r="L133" s="132"/>
      <c r="M133" s="132"/>
      <c r="N133" s="130" t="s">
        <v>1252</v>
      </c>
      <c r="O133" s="130" t="s">
        <v>1049</v>
      </c>
      <c r="P133" s="130" t="s">
        <v>1038</v>
      </c>
      <c r="Q133" s="130">
        <v>120</v>
      </c>
      <c r="R133" s="217"/>
      <c r="S133" s="151">
        <v>33</v>
      </c>
      <c r="T133" s="152" t="s">
        <v>254</v>
      </c>
      <c r="U133" s="152" t="s">
        <v>259</v>
      </c>
      <c r="V133" s="129" t="s">
        <v>1048</v>
      </c>
      <c r="W133" s="45"/>
      <c r="X133" s="173" t="s">
        <v>261</v>
      </c>
      <c r="Y133" s="171" t="s">
        <v>248</v>
      </c>
      <c r="Z133" s="155">
        <v>33</v>
      </c>
      <c r="AA133" s="45"/>
      <c r="AB133" s="102" t="b">
        <f t="shared" si="2"/>
        <v>1</v>
      </c>
    </row>
    <row r="134" spans="1:28" ht="25.5" customHeight="1">
      <c r="A134" s="102">
        <f>IF(F134="","",SUBTOTAL(3,$F$2:$F134))</f>
        <v>133</v>
      </c>
      <c r="B134" s="129" t="s">
        <v>2010</v>
      </c>
      <c r="C134" s="129">
        <v>20171227</v>
      </c>
      <c r="D134" s="129" t="s">
        <v>1248</v>
      </c>
      <c r="E134" s="129" t="s">
        <v>1240</v>
      </c>
      <c r="F134" s="129" t="s">
        <v>1912</v>
      </c>
      <c r="G134" s="130">
        <v>3</v>
      </c>
      <c r="H134" s="152" t="s">
        <v>2008</v>
      </c>
      <c r="I134" s="129" t="s">
        <v>194</v>
      </c>
      <c r="J134" s="230" t="s">
        <v>1054</v>
      </c>
      <c r="K134" s="132"/>
      <c r="L134" s="132"/>
      <c r="M134" s="132"/>
      <c r="N134" s="130" t="s">
        <v>1663</v>
      </c>
      <c r="O134" s="130" t="s">
        <v>1049</v>
      </c>
      <c r="P134" s="130" t="s">
        <v>1038</v>
      </c>
      <c r="Q134" s="130">
        <v>90</v>
      </c>
      <c r="R134" s="217">
        <v>44</v>
      </c>
      <c r="S134" s="151">
        <v>37</v>
      </c>
      <c r="T134" s="152" t="s">
        <v>137</v>
      </c>
      <c r="U134" s="152" t="s">
        <v>430</v>
      </c>
      <c r="V134" s="152" t="s">
        <v>1024</v>
      </c>
      <c r="W134" s="47"/>
      <c r="X134" s="154" t="s">
        <v>201</v>
      </c>
      <c r="Y134" s="154" t="s">
        <v>15</v>
      </c>
      <c r="Z134" s="172">
        <v>37</v>
      </c>
      <c r="AA134" s="45"/>
      <c r="AB134" s="102" t="b">
        <f t="shared" si="2"/>
        <v>1</v>
      </c>
    </row>
    <row r="135" spans="1:28" ht="25.5" customHeight="1">
      <c r="A135" s="102">
        <f>IF(F135="","",SUBTOTAL(3,$F$2:$F135))</f>
        <v>134</v>
      </c>
      <c r="B135" s="129" t="s">
        <v>2010</v>
      </c>
      <c r="C135" s="129">
        <v>20171227</v>
      </c>
      <c r="D135" s="129" t="s">
        <v>1248</v>
      </c>
      <c r="E135" s="129" t="s">
        <v>1375</v>
      </c>
      <c r="F135" s="129" t="s">
        <v>1912</v>
      </c>
      <c r="G135" s="130">
        <v>4</v>
      </c>
      <c r="H135" s="152" t="s">
        <v>2008</v>
      </c>
      <c r="I135" s="129" t="s">
        <v>1048</v>
      </c>
      <c r="J135" s="232" t="s">
        <v>1054</v>
      </c>
      <c r="K135" s="131"/>
      <c r="L135" s="131"/>
      <c r="M135" s="131"/>
      <c r="N135" s="130" t="s">
        <v>1663</v>
      </c>
      <c r="O135" s="130" t="s">
        <v>1049</v>
      </c>
      <c r="P135" s="130" t="s">
        <v>1038</v>
      </c>
      <c r="Q135" s="130">
        <v>90</v>
      </c>
      <c r="R135" s="217"/>
      <c r="S135" s="151">
        <v>35</v>
      </c>
      <c r="T135" s="152" t="s">
        <v>227</v>
      </c>
      <c r="U135" s="152" t="s">
        <v>140</v>
      </c>
      <c r="V135" s="169" t="s">
        <v>1048</v>
      </c>
      <c r="W135" s="45"/>
      <c r="X135" s="154" t="s">
        <v>201</v>
      </c>
      <c r="Y135" s="154" t="s">
        <v>198</v>
      </c>
      <c r="Z135" s="172">
        <v>35</v>
      </c>
      <c r="AA135" s="45"/>
      <c r="AB135" s="102" t="b">
        <f t="shared" si="2"/>
        <v>1</v>
      </c>
    </row>
    <row r="136" spans="1:28" ht="25.5" customHeight="1">
      <c r="A136" s="102">
        <f>IF(F136="","",SUBTOTAL(3,$F$2:$F136))</f>
        <v>135</v>
      </c>
      <c r="B136" s="129" t="s">
        <v>2011</v>
      </c>
      <c r="C136" s="129">
        <v>20171227</v>
      </c>
      <c r="D136" s="129" t="s">
        <v>1248</v>
      </c>
      <c r="E136" s="129" t="s">
        <v>1459</v>
      </c>
      <c r="F136" s="129" t="s">
        <v>1914</v>
      </c>
      <c r="G136" s="130">
        <v>5</v>
      </c>
      <c r="H136" s="152" t="s">
        <v>2008</v>
      </c>
      <c r="I136" s="129" t="s">
        <v>17</v>
      </c>
      <c r="J136" s="230" t="s">
        <v>1054</v>
      </c>
      <c r="K136" s="129" t="s">
        <v>17</v>
      </c>
      <c r="L136" s="132">
        <v>2</v>
      </c>
      <c r="M136" s="132">
        <v>2</v>
      </c>
      <c r="N136" s="130" t="s">
        <v>1663</v>
      </c>
      <c r="O136" s="130" t="s">
        <v>1049</v>
      </c>
      <c r="P136" s="130" t="s">
        <v>1038</v>
      </c>
      <c r="Q136" s="130">
        <v>90</v>
      </c>
      <c r="R136" s="217">
        <v>40</v>
      </c>
      <c r="S136" s="151">
        <v>36</v>
      </c>
      <c r="T136" s="152" t="s">
        <v>1221</v>
      </c>
      <c r="U136" s="152" t="s">
        <v>99</v>
      </c>
      <c r="V136" s="169" t="s">
        <v>1048</v>
      </c>
      <c r="W136" s="45"/>
      <c r="X136" s="154" t="s">
        <v>201</v>
      </c>
      <c r="Y136" s="154" t="s">
        <v>198</v>
      </c>
      <c r="Z136" s="155">
        <v>36</v>
      </c>
      <c r="AA136" s="45"/>
      <c r="AB136" s="102" t="b">
        <f t="shared" si="2"/>
        <v>1</v>
      </c>
    </row>
    <row r="137" spans="1:28" ht="25.5" customHeight="1">
      <c r="A137" s="102">
        <f>IF(F137="","",SUBTOTAL(3,$F$2:$F137))</f>
        <v>136</v>
      </c>
      <c r="B137" s="129" t="s">
        <v>2012</v>
      </c>
      <c r="C137" s="129">
        <v>20171227</v>
      </c>
      <c r="D137" s="129" t="s">
        <v>1248</v>
      </c>
      <c r="E137" s="129" t="s">
        <v>1475</v>
      </c>
      <c r="F137" s="129" t="s">
        <v>1916</v>
      </c>
      <c r="G137" s="130">
        <v>6</v>
      </c>
      <c r="H137" s="152" t="s">
        <v>2008</v>
      </c>
      <c r="I137" s="129" t="s">
        <v>17</v>
      </c>
      <c r="J137" s="230" t="s">
        <v>1054</v>
      </c>
      <c r="K137" s="132"/>
      <c r="L137" s="132"/>
      <c r="M137" s="132"/>
      <c r="N137" s="130" t="s">
        <v>1663</v>
      </c>
      <c r="O137" s="130" t="s">
        <v>1049</v>
      </c>
      <c r="P137" s="130" t="s">
        <v>1038</v>
      </c>
      <c r="Q137" s="130">
        <v>90</v>
      </c>
      <c r="R137" s="217">
        <v>46</v>
      </c>
      <c r="S137" s="151">
        <v>34</v>
      </c>
      <c r="T137" s="152" t="s">
        <v>123</v>
      </c>
      <c r="U137" s="152" t="s">
        <v>201</v>
      </c>
      <c r="V137" s="169" t="s">
        <v>1048</v>
      </c>
      <c r="W137" s="45"/>
      <c r="X137" s="154" t="s">
        <v>15</v>
      </c>
      <c r="Y137" s="154" t="s">
        <v>201</v>
      </c>
      <c r="Z137" s="172">
        <v>34</v>
      </c>
      <c r="AA137" s="45"/>
      <c r="AB137" s="102" t="b">
        <f t="shared" si="2"/>
        <v>1</v>
      </c>
    </row>
    <row r="138" spans="1:28" ht="25.5" customHeight="1">
      <c r="A138" s="102">
        <f>IF(F138="","",SUBTOTAL(3,$F$2:$F138))</f>
        <v>137</v>
      </c>
      <c r="B138" s="129" t="s">
        <v>2013</v>
      </c>
      <c r="C138" s="129">
        <v>20171227</v>
      </c>
      <c r="D138" s="129" t="s">
        <v>1248</v>
      </c>
      <c r="E138" s="129" t="s">
        <v>1568</v>
      </c>
      <c r="F138" s="129" t="s">
        <v>1918</v>
      </c>
      <c r="G138" s="130">
        <v>7</v>
      </c>
      <c r="H138" s="152" t="s">
        <v>2008</v>
      </c>
      <c r="I138" s="129" t="s">
        <v>1190</v>
      </c>
      <c r="J138" s="230" t="s">
        <v>1054</v>
      </c>
      <c r="K138" s="132"/>
      <c r="L138" s="132"/>
      <c r="M138" s="132"/>
      <c r="N138" s="130" t="s">
        <v>1663</v>
      </c>
      <c r="O138" s="130" t="s">
        <v>1049</v>
      </c>
      <c r="P138" s="130" t="s">
        <v>1038</v>
      </c>
      <c r="Q138" s="130">
        <v>90</v>
      </c>
      <c r="R138" s="217">
        <v>50</v>
      </c>
      <c r="S138" s="151">
        <v>36</v>
      </c>
      <c r="T138" s="152" t="s">
        <v>107</v>
      </c>
      <c r="U138" s="152" t="s">
        <v>191</v>
      </c>
      <c r="V138" s="169" t="s">
        <v>1048</v>
      </c>
      <c r="W138" s="45"/>
      <c r="X138" s="154" t="s">
        <v>17</v>
      </c>
      <c r="Y138" s="154" t="s">
        <v>198</v>
      </c>
      <c r="Z138" s="155">
        <v>36</v>
      </c>
      <c r="AA138" s="45"/>
      <c r="AB138" s="102" t="b">
        <f t="shared" si="2"/>
        <v>1</v>
      </c>
    </row>
    <row r="139" spans="1:28" ht="25.5" customHeight="1">
      <c r="A139" s="102">
        <f>IF(F139="","",SUBTOTAL(3,$F$2:$F139))</f>
        <v>138</v>
      </c>
      <c r="B139" s="129" t="s">
        <v>2014</v>
      </c>
      <c r="C139" s="129">
        <v>20171227</v>
      </c>
      <c r="D139" s="129" t="s">
        <v>1248</v>
      </c>
      <c r="E139" s="129" t="s">
        <v>1479</v>
      </c>
      <c r="F139" s="129" t="s">
        <v>1920</v>
      </c>
      <c r="G139" s="130">
        <v>8</v>
      </c>
      <c r="H139" s="152" t="s">
        <v>2008</v>
      </c>
      <c r="I139" s="129" t="s">
        <v>15</v>
      </c>
      <c r="J139" s="230" t="s">
        <v>1054</v>
      </c>
      <c r="K139" s="132"/>
      <c r="L139" s="132"/>
      <c r="M139" s="132"/>
      <c r="N139" s="130" t="s">
        <v>1663</v>
      </c>
      <c r="O139" s="130" t="s">
        <v>1049</v>
      </c>
      <c r="P139" s="130" t="s">
        <v>1038</v>
      </c>
      <c r="Q139" s="130">
        <v>90</v>
      </c>
      <c r="R139" s="217">
        <v>45</v>
      </c>
      <c r="S139" s="151">
        <v>25</v>
      </c>
      <c r="T139" s="152" t="s">
        <v>190</v>
      </c>
      <c r="U139" s="152" t="s">
        <v>103</v>
      </c>
      <c r="V139" s="152" t="s">
        <v>199</v>
      </c>
      <c r="W139" s="45"/>
      <c r="X139" s="154" t="s">
        <v>201</v>
      </c>
      <c r="Y139" s="154" t="s">
        <v>194</v>
      </c>
      <c r="Z139" s="155">
        <v>25</v>
      </c>
      <c r="AA139" s="45"/>
      <c r="AB139" s="102" t="b">
        <f t="shared" si="2"/>
        <v>1</v>
      </c>
    </row>
    <row r="140" spans="1:28" ht="25.5" customHeight="1">
      <c r="A140" s="102">
        <f>IF(F140="","",SUBTOTAL(3,$F$2:$F140))</f>
        <v>139</v>
      </c>
      <c r="B140" s="127" t="s">
        <v>1658</v>
      </c>
      <c r="C140" s="57">
        <v>20171227</v>
      </c>
      <c r="D140" s="57" t="s">
        <v>1233</v>
      </c>
      <c r="E140" s="56" t="s">
        <v>1048</v>
      </c>
      <c r="F140" s="46" t="s">
        <v>1659</v>
      </c>
      <c r="G140" s="56">
        <v>4</v>
      </c>
      <c r="H140" s="46" t="s">
        <v>1656</v>
      </c>
      <c r="I140" s="45" t="s">
        <v>1048</v>
      </c>
      <c r="J140" s="231" t="s">
        <v>1054</v>
      </c>
      <c r="K140" s="45"/>
      <c r="L140" s="57"/>
      <c r="M140" s="57"/>
      <c r="N140" s="56" t="s">
        <v>1657</v>
      </c>
      <c r="O140" s="57" t="s">
        <v>1049</v>
      </c>
      <c r="P140" s="56" t="s">
        <v>1038</v>
      </c>
      <c r="Q140" s="56">
        <v>90</v>
      </c>
      <c r="R140" s="56"/>
      <c r="S140" s="56"/>
      <c r="T140" s="45" t="s">
        <v>1048</v>
      </c>
      <c r="U140" s="45" t="s">
        <v>1048</v>
      </c>
      <c r="V140" s="45" t="s">
        <v>1048</v>
      </c>
      <c r="W140" s="45"/>
      <c r="X140" s="45"/>
      <c r="Y140" s="45"/>
      <c r="Z140" s="56"/>
      <c r="AA140" s="45"/>
      <c r="AB140" s="102" t="b">
        <f t="shared" si="2"/>
        <v>1</v>
      </c>
    </row>
    <row r="141" spans="1:28" ht="25.5" customHeight="1">
      <c r="A141" s="102">
        <f>IF(F141="","",SUBTOTAL(3,$F$2:$F141))</f>
        <v>140</v>
      </c>
      <c r="B141" s="129" t="s">
        <v>2472</v>
      </c>
      <c r="C141" s="129">
        <v>20171227</v>
      </c>
      <c r="D141" s="129" t="s">
        <v>1233</v>
      </c>
      <c r="E141" s="129" t="s">
        <v>1249</v>
      </c>
      <c r="F141" s="129" t="s">
        <v>1520</v>
      </c>
      <c r="G141" s="130">
        <v>1</v>
      </c>
      <c r="H141" s="152" t="s">
        <v>2473</v>
      </c>
      <c r="I141" s="129" t="s">
        <v>94</v>
      </c>
      <c r="J141" s="132" t="s">
        <v>1054</v>
      </c>
      <c r="K141" s="129" t="s">
        <v>94</v>
      </c>
      <c r="L141" s="132">
        <v>2</v>
      </c>
      <c r="M141" s="132">
        <v>2</v>
      </c>
      <c r="N141" s="130" t="s">
        <v>1463</v>
      </c>
      <c r="O141" s="130" t="s">
        <v>1049</v>
      </c>
      <c r="P141" s="130" t="s">
        <v>1038</v>
      </c>
      <c r="Q141" s="130">
        <v>90</v>
      </c>
      <c r="R141" s="217">
        <v>54</v>
      </c>
      <c r="S141" s="151">
        <v>36</v>
      </c>
      <c r="T141" s="152" t="s">
        <v>140</v>
      </c>
      <c r="U141" s="152" t="s">
        <v>233</v>
      </c>
      <c r="V141" s="152" t="s">
        <v>189</v>
      </c>
      <c r="W141" s="45"/>
      <c r="X141" s="152" t="s">
        <v>94</v>
      </c>
      <c r="Y141" s="174" t="s">
        <v>100</v>
      </c>
      <c r="Z141" s="155">
        <v>36</v>
      </c>
      <c r="AA141" s="45"/>
      <c r="AB141" s="102" t="b">
        <f t="shared" si="2"/>
        <v>1</v>
      </c>
    </row>
    <row r="142" spans="1:28" ht="25.5" customHeight="1">
      <c r="A142" s="102">
        <f>IF(F142="","",SUBTOTAL(3,$F$2:$F142))</f>
        <v>141</v>
      </c>
      <c r="B142" s="129" t="s">
        <v>2472</v>
      </c>
      <c r="C142" s="129">
        <v>20171227</v>
      </c>
      <c r="D142" s="129" t="s">
        <v>1233</v>
      </c>
      <c r="E142" s="129" t="s">
        <v>1253</v>
      </c>
      <c r="F142" s="129" t="s">
        <v>1520</v>
      </c>
      <c r="G142" s="130">
        <v>2</v>
      </c>
      <c r="H142" s="152" t="s">
        <v>2473</v>
      </c>
      <c r="I142" s="129" t="s">
        <v>1048</v>
      </c>
      <c r="J142" s="132" t="s">
        <v>1054</v>
      </c>
      <c r="K142" s="132"/>
      <c r="L142" s="132"/>
      <c r="M142" s="132"/>
      <c r="N142" s="130" t="s">
        <v>1463</v>
      </c>
      <c r="O142" s="130" t="s">
        <v>1049</v>
      </c>
      <c r="P142" s="130" t="s">
        <v>1038</v>
      </c>
      <c r="Q142" s="130">
        <v>90</v>
      </c>
      <c r="R142" s="217"/>
      <c r="S142" s="151">
        <v>36</v>
      </c>
      <c r="T142" s="152" t="s">
        <v>105</v>
      </c>
      <c r="U142" s="152" t="s">
        <v>1221</v>
      </c>
      <c r="V142" s="129" t="s">
        <v>1048</v>
      </c>
      <c r="W142" s="45"/>
      <c r="X142" s="202" t="s">
        <v>94</v>
      </c>
      <c r="Y142" s="173" t="s">
        <v>100</v>
      </c>
      <c r="Z142" s="155">
        <v>36</v>
      </c>
      <c r="AA142" s="45"/>
      <c r="AB142" s="102" t="b">
        <f t="shared" si="2"/>
        <v>1</v>
      </c>
    </row>
    <row r="143" spans="1:28" ht="38.25" customHeight="1">
      <c r="A143" s="102">
        <f>IF(F143="","",SUBTOTAL(3,$F$2:$F143))</f>
        <v>142</v>
      </c>
      <c r="B143" s="129" t="s">
        <v>2474</v>
      </c>
      <c r="C143" s="129">
        <v>20171227</v>
      </c>
      <c r="D143" s="129" t="s">
        <v>1233</v>
      </c>
      <c r="E143" s="129" t="s">
        <v>1255</v>
      </c>
      <c r="F143" s="129" t="s">
        <v>1522</v>
      </c>
      <c r="G143" s="130">
        <v>3</v>
      </c>
      <c r="H143" s="152" t="s">
        <v>2473</v>
      </c>
      <c r="I143" s="129" t="s">
        <v>94</v>
      </c>
      <c r="J143" s="132" t="s">
        <v>1054</v>
      </c>
      <c r="K143" s="132"/>
      <c r="L143" s="132"/>
      <c r="M143" s="132"/>
      <c r="N143" s="130" t="s">
        <v>1463</v>
      </c>
      <c r="O143" s="130" t="s">
        <v>1049</v>
      </c>
      <c r="P143" s="130" t="s">
        <v>1038</v>
      </c>
      <c r="Q143" s="130">
        <v>90</v>
      </c>
      <c r="R143" s="217">
        <v>52</v>
      </c>
      <c r="S143" s="151">
        <v>35</v>
      </c>
      <c r="T143" s="152" t="s">
        <v>123</v>
      </c>
      <c r="U143" s="152" t="s">
        <v>83</v>
      </c>
      <c r="V143" s="129" t="s">
        <v>1048</v>
      </c>
      <c r="W143" s="45"/>
      <c r="X143" s="174" t="s">
        <v>94</v>
      </c>
      <c r="Y143" s="176" t="s">
        <v>100</v>
      </c>
      <c r="Z143" s="155">
        <v>35</v>
      </c>
      <c r="AA143" s="45"/>
      <c r="AB143" s="102" t="b">
        <f t="shared" si="2"/>
        <v>1</v>
      </c>
    </row>
    <row r="144" spans="1:28" ht="25.5" customHeight="1">
      <c r="A144" s="102">
        <f>IF(F144="","",SUBTOTAL(3,$F$2:$F144))</f>
        <v>143</v>
      </c>
      <c r="B144" s="129" t="s">
        <v>2474</v>
      </c>
      <c r="C144" s="129">
        <v>20171227</v>
      </c>
      <c r="D144" s="129" t="s">
        <v>1233</v>
      </c>
      <c r="E144" s="129" t="s">
        <v>1257</v>
      </c>
      <c r="F144" s="129" t="s">
        <v>1522</v>
      </c>
      <c r="G144" s="130">
        <v>4</v>
      </c>
      <c r="H144" s="152" t="s">
        <v>2473</v>
      </c>
      <c r="I144" s="129" t="s">
        <v>1048</v>
      </c>
      <c r="J144" s="132" t="s">
        <v>1054</v>
      </c>
      <c r="K144" s="132"/>
      <c r="L144" s="132"/>
      <c r="M144" s="132"/>
      <c r="N144" s="130" t="s">
        <v>1463</v>
      </c>
      <c r="O144" s="130" t="s">
        <v>1049</v>
      </c>
      <c r="P144" s="130" t="s">
        <v>1038</v>
      </c>
      <c r="Q144" s="130">
        <v>90</v>
      </c>
      <c r="R144" s="217"/>
      <c r="S144" s="151">
        <v>36</v>
      </c>
      <c r="T144" s="152" t="s">
        <v>201</v>
      </c>
      <c r="U144" s="152" t="s">
        <v>107</v>
      </c>
      <c r="V144" s="152" t="s">
        <v>227</v>
      </c>
      <c r="W144" s="106"/>
      <c r="X144" s="176" t="s">
        <v>94</v>
      </c>
      <c r="Y144" s="174" t="s">
        <v>100</v>
      </c>
      <c r="Z144" s="155">
        <v>36</v>
      </c>
      <c r="AA144" s="45"/>
      <c r="AB144" s="102" t="b">
        <f t="shared" si="2"/>
        <v>1</v>
      </c>
    </row>
    <row r="145" spans="1:28" ht="25.5" customHeight="1">
      <c r="A145" s="102">
        <f>IF(F145="","",SUBTOTAL(3,$F$2:$F145))</f>
        <v>144</v>
      </c>
      <c r="B145" s="129" t="s">
        <v>2475</v>
      </c>
      <c r="C145" s="129">
        <v>20171227</v>
      </c>
      <c r="D145" s="129" t="s">
        <v>1233</v>
      </c>
      <c r="E145" s="129" t="s">
        <v>1261</v>
      </c>
      <c r="F145" s="129" t="s">
        <v>1524</v>
      </c>
      <c r="G145" s="130">
        <v>5</v>
      </c>
      <c r="H145" s="152" t="s">
        <v>2473</v>
      </c>
      <c r="I145" s="129" t="s">
        <v>94</v>
      </c>
      <c r="J145" s="132" t="s">
        <v>1054</v>
      </c>
      <c r="K145" s="132"/>
      <c r="L145" s="132"/>
      <c r="M145" s="132"/>
      <c r="N145" s="130" t="s">
        <v>1463</v>
      </c>
      <c r="O145" s="130" t="s">
        <v>1049</v>
      </c>
      <c r="P145" s="130" t="s">
        <v>1038</v>
      </c>
      <c r="Q145" s="130">
        <v>90</v>
      </c>
      <c r="R145" s="217">
        <v>50</v>
      </c>
      <c r="S145" s="151">
        <v>35</v>
      </c>
      <c r="T145" s="152" t="s">
        <v>99</v>
      </c>
      <c r="U145" s="152" t="s">
        <v>126</v>
      </c>
      <c r="V145" s="129" t="s">
        <v>1048</v>
      </c>
      <c r="W145" s="45"/>
      <c r="X145" s="174" t="s">
        <v>94</v>
      </c>
      <c r="Y145" s="202" t="s">
        <v>100</v>
      </c>
      <c r="Z145" s="155">
        <v>35</v>
      </c>
      <c r="AA145" s="45"/>
      <c r="AB145" s="102" t="b">
        <f t="shared" si="2"/>
        <v>1</v>
      </c>
    </row>
    <row r="146" spans="1:28" ht="25.5" customHeight="1">
      <c r="A146" s="102">
        <f>IF(F146="","",SUBTOTAL(3,$F$2:$F146))</f>
        <v>145</v>
      </c>
      <c r="B146" s="129" t="s">
        <v>2476</v>
      </c>
      <c r="C146" s="129">
        <v>20171227</v>
      </c>
      <c r="D146" s="129" t="s">
        <v>1233</v>
      </c>
      <c r="E146" s="129" t="s">
        <v>1263</v>
      </c>
      <c r="F146" s="129" t="s">
        <v>1526</v>
      </c>
      <c r="G146" s="130">
        <v>6</v>
      </c>
      <c r="H146" s="152" t="s">
        <v>2473</v>
      </c>
      <c r="I146" s="129" t="s">
        <v>94</v>
      </c>
      <c r="J146" s="132" t="s">
        <v>1054</v>
      </c>
      <c r="K146" s="132"/>
      <c r="L146" s="132"/>
      <c r="M146" s="132"/>
      <c r="N146" s="130" t="s">
        <v>1463</v>
      </c>
      <c r="O146" s="130" t="s">
        <v>1049</v>
      </c>
      <c r="P146" s="130" t="s">
        <v>1038</v>
      </c>
      <c r="Q146" s="130">
        <v>90</v>
      </c>
      <c r="R146" s="217">
        <v>50</v>
      </c>
      <c r="S146" s="151">
        <v>35</v>
      </c>
      <c r="T146" s="152" t="s">
        <v>133</v>
      </c>
      <c r="U146" s="152" t="s">
        <v>226</v>
      </c>
      <c r="V146" s="129" t="s">
        <v>1048</v>
      </c>
      <c r="W146" s="67"/>
      <c r="X146" s="174" t="s">
        <v>94</v>
      </c>
      <c r="Y146" s="176" t="s">
        <v>100</v>
      </c>
      <c r="Z146" s="155">
        <v>35</v>
      </c>
      <c r="AA146" s="45"/>
      <c r="AB146" s="102" t="b">
        <f t="shared" si="2"/>
        <v>1</v>
      </c>
    </row>
    <row r="147" spans="1:28" ht="25.5" customHeight="1">
      <c r="A147" s="102">
        <f>IF(F147="","",SUBTOTAL(3,$F$2:$F147))</f>
        <v>146</v>
      </c>
      <c r="B147" s="129" t="s">
        <v>2477</v>
      </c>
      <c r="C147" s="129">
        <v>20171227</v>
      </c>
      <c r="D147" s="129" t="s">
        <v>1233</v>
      </c>
      <c r="E147" s="129" t="s">
        <v>1266</v>
      </c>
      <c r="F147" s="129" t="s">
        <v>1487</v>
      </c>
      <c r="G147" s="130">
        <v>7</v>
      </c>
      <c r="H147" s="152" t="s">
        <v>2473</v>
      </c>
      <c r="I147" s="129" t="s">
        <v>94</v>
      </c>
      <c r="J147" s="132" t="s">
        <v>1054</v>
      </c>
      <c r="K147" s="132"/>
      <c r="L147" s="132"/>
      <c r="M147" s="132"/>
      <c r="N147" s="130" t="s">
        <v>1463</v>
      </c>
      <c r="O147" s="130" t="s">
        <v>1049</v>
      </c>
      <c r="P147" s="130" t="s">
        <v>1038</v>
      </c>
      <c r="Q147" s="130">
        <v>90</v>
      </c>
      <c r="R147" s="217">
        <v>41</v>
      </c>
      <c r="S147" s="151">
        <v>36</v>
      </c>
      <c r="T147" s="152" t="s">
        <v>191</v>
      </c>
      <c r="U147" s="152" t="s">
        <v>137</v>
      </c>
      <c r="V147" s="129" t="s">
        <v>1048</v>
      </c>
      <c r="W147" s="108"/>
      <c r="X147" s="174" t="s">
        <v>94</v>
      </c>
      <c r="Y147" s="174" t="s">
        <v>100</v>
      </c>
      <c r="Z147" s="155">
        <v>36</v>
      </c>
      <c r="AA147" s="45"/>
      <c r="AB147" s="102" t="b">
        <f t="shared" si="2"/>
        <v>1</v>
      </c>
    </row>
    <row r="148" spans="1:28" ht="25.5" customHeight="1">
      <c r="A148" s="102">
        <f>IF(F148="","",SUBTOTAL(3,$F$2:$F148))</f>
        <v>147</v>
      </c>
      <c r="B148" s="129" t="s">
        <v>2478</v>
      </c>
      <c r="C148" s="129">
        <v>20171227</v>
      </c>
      <c r="D148" s="129" t="s">
        <v>1233</v>
      </c>
      <c r="E148" s="129" t="s">
        <v>1269</v>
      </c>
      <c r="F148" s="129" t="s">
        <v>1491</v>
      </c>
      <c r="G148" s="130">
        <v>8</v>
      </c>
      <c r="H148" s="152" t="s">
        <v>2473</v>
      </c>
      <c r="I148" s="129" t="s">
        <v>94</v>
      </c>
      <c r="J148" s="132" t="s">
        <v>1054</v>
      </c>
      <c r="K148" s="132"/>
      <c r="L148" s="132"/>
      <c r="M148" s="132"/>
      <c r="N148" s="130" t="s">
        <v>1463</v>
      </c>
      <c r="O148" s="130" t="s">
        <v>1049</v>
      </c>
      <c r="P148" s="130" t="s">
        <v>1038</v>
      </c>
      <c r="Q148" s="130">
        <v>90</v>
      </c>
      <c r="R148" s="217">
        <v>39</v>
      </c>
      <c r="S148" s="151">
        <v>36</v>
      </c>
      <c r="T148" s="152" t="s">
        <v>92</v>
      </c>
      <c r="U148" s="152" t="s">
        <v>94</v>
      </c>
      <c r="V148" s="152" t="s">
        <v>3</v>
      </c>
      <c r="W148" s="45"/>
      <c r="X148" s="174" t="s">
        <v>94</v>
      </c>
      <c r="Y148" s="171" t="s">
        <v>100</v>
      </c>
      <c r="Z148" s="155">
        <v>36</v>
      </c>
      <c r="AA148" s="45"/>
      <c r="AB148" s="102" t="b">
        <f t="shared" si="2"/>
        <v>1</v>
      </c>
    </row>
    <row r="149" spans="1:28" ht="25.5" customHeight="1">
      <c r="A149" s="102">
        <f>IF(F149="","",SUBTOTAL(3,$F$2:$F149))</f>
        <v>148</v>
      </c>
      <c r="B149" s="129" t="s">
        <v>2148</v>
      </c>
      <c r="C149" s="129">
        <v>20171227</v>
      </c>
      <c r="D149" s="129" t="s">
        <v>1233</v>
      </c>
      <c r="E149" s="129" t="s">
        <v>1272</v>
      </c>
      <c r="F149" s="129" t="s">
        <v>2149</v>
      </c>
      <c r="G149" s="130">
        <v>1</v>
      </c>
      <c r="H149" s="152" t="s">
        <v>2150</v>
      </c>
      <c r="I149" s="129" t="s">
        <v>257</v>
      </c>
      <c r="J149" s="230" t="s">
        <v>1054</v>
      </c>
      <c r="K149" s="129" t="s">
        <v>257</v>
      </c>
      <c r="L149" s="132">
        <v>2</v>
      </c>
      <c r="M149" s="132">
        <v>2</v>
      </c>
      <c r="N149" s="130" t="s">
        <v>1252</v>
      </c>
      <c r="O149" s="130" t="s">
        <v>1049</v>
      </c>
      <c r="P149" s="130" t="s">
        <v>1038</v>
      </c>
      <c r="Q149" s="130">
        <v>90</v>
      </c>
      <c r="R149" s="217">
        <v>54</v>
      </c>
      <c r="S149" s="151">
        <v>29</v>
      </c>
      <c r="T149" s="152" t="s">
        <v>220</v>
      </c>
      <c r="U149" s="152" t="s">
        <v>1024</v>
      </c>
      <c r="V149" s="129" t="s">
        <v>1048</v>
      </c>
      <c r="W149" s="45"/>
      <c r="X149" s="152" t="s">
        <v>257</v>
      </c>
      <c r="Y149" s="154" t="s">
        <v>256</v>
      </c>
      <c r="Z149" s="155">
        <v>29</v>
      </c>
      <c r="AA149" s="45"/>
      <c r="AB149" s="102" t="b">
        <f t="shared" si="2"/>
        <v>1</v>
      </c>
    </row>
    <row r="150" spans="1:28" ht="25.5" customHeight="1">
      <c r="A150" s="102">
        <f>IF(F150="","",SUBTOTAL(3,$F$2:$F150))</f>
        <v>149</v>
      </c>
      <c r="B150" s="129" t="s">
        <v>2148</v>
      </c>
      <c r="C150" s="129">
        <v>20171227</v>
      </c>
      <c r="D150" s="129" t="s">
        <v>1233</v>
      </c>
      <c r="E150" s="129" t="s">
        <v>1278</v>
      </c>
      <c r="F150" s="129" t="s">
        <v>2149</v>
      </c>
      <c r="G150" s="130">
        <v>2</v>
      </c>
      <c r="H150" s="152" t="s">
        <v>2150</v>
      </c>
      <c r="I150" s="129" t="s">
        <v>1048</v>
      </c>
      <c r="J150" s="230" t="s">
        <v>1054</v>
      </c>
      <c r="K150" s="129"/>
      <c r="L150" s="132"/>
      <c r="M150" s="132"/>
      <c r="N150" s="130" t="s">
        <v>1252</v>
      </c>
      <c r="O150" s="130" t="s">
        <v>1049</v>
      </c>
      <c r="P150" s="130" t="s">
        <v>1038</v>
      </c>
      <c r="Q150" s="130">
        <v>90</v>
      </c>
      <c r="R150" s="130"/>
      <c r="S150" s="151">
        <v>25</v>
      </c>
      <c r="T150" s="152" t="s">
        <v>1223</v>
      </c>
      <c r="U150" s="152" t="s">
        <v>202</v>
      </c>
      <c r="V150" s="129" t="s">
        <v>1048</v>
      </c>
      <c r="W150" s="106"/>
      <c r="X150" s="152" t="s">
        <v>257</v>
      </c>
      <c r="Y150" s="154" t="s">
        <v>256</v>
      </c>
      <c r="Z150" s="172">
        <v>25</v>
      </c>
      <c r="AA150" s="45"/>
      <c r="AB150" s="102" t="b">
        <f t="shared" si="2"/>
        <v>1</v>
      </c>
    </row>
    <row r="151" spans="1:28" ht="38.25" customHeight="1">
      <c r="A151" s="102">
        <f>IF(F151="","",SUBTOTAL(3,$F$2:$F151))</f>
        <v>150</v>
      </c>
      <c r="B151" s="129" t="s">
        <v>1840</v>
      </c>
      <c r="C151" s="129">
        <v>20171227</v>
      </c>
      <c r="D151" s="129" t="s">
        <v>1233</v>
      </c>
      <c r="E151" s="129" t="s">
        <v>1284</v>
      </c>
      <c r="F151" s="129" t="s">
        <v>1809</v>
      </c>
      <c r="G151" s="130">
        <v>1</v>
      </c>
      <c r="H151" s="152" t="s">
        <v>1839</v>
      </c>
      <c r="I151" s="129" t="s">
        <v>72</v>
      </c>
      <c r="J151" s="230" t="s">
        <v>1054</v>
      </c>
      <c r="K151" s="129" t="s">
        <v>72</v>
      </c>
      <c r="L151" s="132">
        <v>2</v>
      </c>
      <c r="M151" s="132">
        <v>2</v>
      </c>
      <c r="N151" s="130" t="s">
        <v>1231</v>
      </c>
      <c r="O151" s="130" t="s">
        <v>1049</v>
      </c>
      <c r="P151" s="130" t="s">
        <v>1038</v>
      </c>
      <c r="Q151" s="130">
        <v>90</v>
      </c>
      <c r="R151" s="217">
        <v>41</v>
      </c>
      <c r="S151" s="151">
        <v>35</v>
      </c>
      <c r="T151" s="152" t="s">
        <v>71</v>
      </c>
      <c r="U151" s="152" t="s">
        <v>199</v>
      </c>
      <c r="V151" s="152" t="s">
        <v>97</v>
      </c>
      <c r="W151" s="106"/>
      <c r="X151" s="154" t="s">
        <v>72</v>
      </c>
      <c r="Y151" s="154" t="s">
        <v>90</v>
      </c>
      <c r="Z151" s="172">
        <v>35</v>
      </c>
      <c r="AA151" s="45"/>
      <c r="AB151" s="102" t="b">
        <f t="shared" si="2"/>
        <v>1</v>
      </c>
    </row>
    <row r="152" spans="1:28" ht="25.5" customHeight="1">
      <c r="A152" s="102">
        <f>IF(F152="","",SUBTOTAL(3,$F$2:$F152))</f>
        <v>151</v>
      </c>
      <c r="B152" s="129" t="s">
        <v>1841</v>
      </c>
      <c r="C152" s="129">
        <v>20171227</v>
      </c>
      <c r="D152" s="129" t="s">
        <v>1233</v>
      </c>
      <c r="E152" s="129" t="s">
        <v>1287</v>
      </c>
      <c r="F152" s="129" t="s">
        <v>1807</v>
      </c>
      <c r="G152" s="130">
        <v>2</v>
      </c>
      <c r="H152" s="152" t="s">
        <v>1839</v>
      </c>
      <c r="I152" s="129" t="s">
        <v>72</v>
      </c>
      <c r="J152" s="230" t="s">
        <v>1054</v>
      </c>
      <c r="K152" s="132"/>
      <c r="L152" s="132"/>
      <c r="M152" s="132"/>
      <c r="N152" s="130" t="s">
        <v>1231</v>
      </c>
      <c r="O152" s="130" t="s">
        <v>1049</v>
      </c>
      <c r="P152" s="130" t="s">
        <v>1038</v>
      </c>
      <c r="Q152" s="130">
        <v>90</v>
      </c>
      <c r="R152" s="217">
        <v>25</v>
      </c>
      <c r="S152" s="151">
        <v>31</v>
      </c>
      <c r="T152" s="152" t="s">
        <v>236</v>
      </c>
      <c r="U152" s="152" t="s">
        <v>190</v>
      </c>
      <c r="V152" s="169" t="s">
        <v>1048</v>
      </c>
      <c r="W152" s="45"/>
      <c r="X152" s="154" t="s">
        <v>72</v>
      </c>
      <c r="Y152" s="154" t="s">
        <v>90</v>
      </c>
      <c r="Z152" s="172">
        <v>31</v>
      </c>
      <c r="AA152" s="45"/>
      <c r="AB152" s="102" t="b">
        <f t="shared" si="2"/>
        <v>1</v>
      </c>
    </row>
    <row r="153" spans="1:28" ht="25.5" customHeight="1">
      <c r="A153" s="102">
        <f>IF(F153="","",SUBTOTAL(3,$F$2:$F153))</f>
        <v>152</v>
      </c>
      <c r="B153" s="129" t="s">
        <v>1654</v>
      </c>
      <c r="C153" s="129">
        <v>20171227</v>
      </c>
      <c r="D153" s="129" t="s">
        <v>1233</v>
      </c>
      <c r="E153" s="129" t="s">
        <v>1051</v>
      </c>
      <c r="F153" s="129" t="s">
        <v>1655</v>
      </c>
      <c r="G153" s="130">
        <v>1</v>
      </c>
      <c r="H153" s="152" t="s">
        <v>1656</v>
      </c>
      <c r="I153" s="129" t="s">
        <v>68</v>
      </c>
      <c r="J153" s="230" t="s">
        <v>1054</v>
      </c>
      <c r="K153" s="45" t="s">
        <v>68</v>
      </c>
      <c r="L153" s="132">
        <v>2</v>
      </c>
      <c r="M153" s="132">
        <v>2</v>
      </c>
      <c r="N153" s="130" t="s">
        <v>1657</v>
      </c>
      <c r="O153" s="130" t="s">
        <v>1049</v>
      </c>
      <c r="P153" s="130" t="s">
        <v>1038</v>
      </c>
      <c r="Q153" s="130">
        <v>90</v>
      </c>
      <c r="R153" s="217">
        <v>60</v>
      </c>
      <c r="S153" s="151">
        <v>38</v>
      </c>
      <c r="T153" s="152" t="s">
        <v>210</v>
      </c>
      <c r="U153" s="152" t="s">
        <v>272</v>
      </c>
      <c r="V153" s="152" t="s">
        <v>200</v>
      </c>
      <c r="W153" s="47"/>
      <c r="X153" s="154" t="s">
        <v>68</v>
      </c>
      <c r="Y153" s="154" t="s">
        <v>980</v>
      </c>
      <c r="Z153" s="172">
        <v>38</v>
      </c>
      <c r="AA153" s="45"/>
      <c r="AB153" s="102" t="b">
        <f t="shared" si="2"/>
        <v>1</v>
      </c>
    </row>
    <row r="154" spans="1:28" ht="25.5" customHeight="1">
      <c r="A154" s="102">
        <f>IF(F154="","",SUBTOTAL(3,$F$2:$F154))</f>
        <v>153</v>
      </c>
      <c r="B154" s="129" t="s">
        <v>1654</v>
      </c>
      <c r="C154" s="129">
        <v>20171227</v>
      </c>
      <c r="D154" s="129" t="s">
        <v>1233</v>
      </c>
      <c r="E154" s="129" t="s">
        <v>1129</v>
      </c>
      <c r="F154" s="129" t="s">
        <v>1655</v>
      </c>
      <c r="G154" s="130">
        <v>2</v>
      </c>
      <c r="H154" s="152" t="s">
        <v>1656</v>
      </c>
      <c r="I154" s="129" t="s">
        <v>1048</v>
      </c>
      <c r="J154" s="230" t="s">
        <v>1054</v>
      </c>
      <c r="K154" s="132"/>
      <c r="L154" s="132"/>
      <c r="M154" s="132"/>
      <c r="N154" s="130" t="s">
        <v>1657</v>
      </c>
      <c r="O154" s="130" t="s">
        <v>1049</v>
      </c>
      <c r="P154" s="130" t="s">
        <v>1038</v>
      </c>
      <c r="Q154" s="130">
        <v>90</v>
      </c>
      <c r="R154" s="217"/>
      <c r="S154" s="151">
        <v>38</v>
      </c>
      <c r="T154" s="152" t="s">
        <v>228</v>
      </c>
      <c r="U154" s="152" t="s">
        <v>194</v>
      </c>
      <c r="V154" s="169" t="s">
        <v>1048</v>
      </c>
      <c r="W154" s="45"/>
      <c r="X154" s="154" t="s">
        <v>68</v>
      </c>
      <c r="Y154" s="154" t="s">
        <v>980</v>
      </c>
      <c r="Z154" s="155">
        <v>38</v>
      </c>
      <c r="AA154" s="45"/>
      <c r="AB154" s="102" t="b">
        <f t="shared" si="2"/>
        <v>1</v>
      </c>
    </row>
    <row r="155" spans="1:28" ht="25.5" customHeight="1">
      <c r="A155" s="102">
        <f>IF(F155="","",SUBTOTAL(3,$F$2:$F155))</f>
        <v>154</v>
      </c>
      <c r="B155" s="127" t="s">
        <v>1658</v>
      </c>
      <c r="C155" s="57">
        <v>20171227</v>
      </c>
      <c r="D155" s="57" t="s">
        <v>1233</v>
      </c>
      <c r="E155" s="56" t="s">
        <v>1307</v>
      </c>
      <c r="F155" s="46" t="s">
        <v>1659</v>
      </c>
      <c r="G155" s="56">
        <v>3</v>
      </c>
      <c r="H155" s="180" t="s">
        <v>1656</v>
      </c>
      <c r="I155" s="45" t="s">
        <v>68</v>
      </c>
      <c r="J155" s="231" t="s">
        <v>1054</v>
      </c>
      <c r="K155" s="45"/>
      <c r="L155" s="57"/>
      <c r="M155" s="57"/>
      <c r="N155" s="56" t="s">
        <v>1657</v>
      </c>
      <c r="O155" s="57" t="s">
        <v>1049</v>
      </c>
      <c r="P155" s="57" t="s">
        <v>1038</v>
      </c>
      <c r="Q155" s="56">
        <v>90</v>
      </c>
      <c r="R155" s="184">
        <v>55</v>
      </c>
      <c r="S155" s="155">
        <v>38</v>
      </c>
      <c r="T155" s="174" t="s">
        <v>540</v>
      </c>
      <c r="U155" s="174" t="s">
        <v>115</v>
      </c>
      <c r="V155" s="179" t="s">
        <v>1048</v>
      </c>
      <c r="W155" s="45"/>
      <c r="X155" s="154" t="s">
        <v>68</v>
      </c>
      <c r="Y155" s="154" t="s">
        <v>980</v>
      </c>
      <c r="Z155" s="172">
        <v>38</v>
      </c>
      <c r="AA155" s="45"/>
      <c r="AB155" s="102" t="b">
        <f t="shared" si="2"/>
        <v>1</v>
      </c>
    </row>
    <row r="156" spans="1:28" ht="25.5" customHeight="1">
      <c r="A156" s="102">
        <f>IF(F156="","",SUBTOTAL(3,$F$2:$F156))</f>
        <v>155</v>
      </c>
      <c r="B156" s="127" t="s">
        <v>1239</v>
      </c>
      <c r="C156" s="57">
        <v>20171227</v>
      </c>
      <c r="D156" s="56" t="s">
        <v>1233</v>
      </c>
      <c r="E156" s="56" t="s">
        <v>1365</v>
      </c>
      <c r="F156" s="69" t="s">
        <v>1241</v>
      </c>
      <c r="G156" s="56">
        <v>3</v>
      </c>
      <c r="H156" s="180" t="s">
        <v>1236</v>
      </c>
      <c r="I156" s="45" t="s">
        <v>200</v>
      </c>
      <c r="J156" s="231" t="s">
        <v>1054</v>
      </c>
      <c r="K156" s="45" t="s">
        <v>200</v>
      </c>
      <c r="L156" s="57">
        <v>2</v>
      </c>
      <c r="M156" s="57">
        <v>2</v>
      </c>
      <c r="N156" s="56" t="s">
        <v>1237</v>
      </c>
      <c r="O156" s="57" t="s">
        <v>1049</v>
      </c>
      <c r="P156" s="56" t="s">
        <v>1038</v>
      </c>
      <c r="Q156" s="56">
        <v>90</v>
      </c>
      <c r="R156" s="184">
        <v>48</v>
      </c>
      <c r="S156" s="155">
        <v>29</v>
      </c>
      <c r="T156" s="174" t="s">
        <v>205</v>
      </c>
      <c r="U156" s="174" t="s">
        <v>235</v>
      </c>
      <c r="V156" s="45" t="s">
        <v>1048</v>
      </c>
      <c r="W156" s="45"/>
      <c r="X156" s="154" t="s">
        <v>200</v>
      </c>
      <c r="Y156" s="154" t="s">
        <v>348</v>
      </c>
      <c r="Z156" s="155">
        <v>29</v>
      </c>
      <c r="AA156" s="45"/>
      <c r="AB156" s="102" t="b">
        <f t="shared" si="2"/>
        <v>1</v>
      </c>
    </row>
    <row r="157" spans="1:28" ht="25.5" customHeight="1">
      <c r="A157" s="102">
        <f>IF(F157="","",SUBTOTAL(3,$F$2:$F157))</f>
        <v>156</v>
      </c>
      <c r="B157" s="127" t="s">
        <v>1232</v>
      </c>
      <c r="C157" s="57">
        <v>20171227</v>
      </c>
      <c r="D157" s="56" t="s">
        <v>1233</v>
      </c>
      <c r="E157" s="56" t="s">
        <v>1234</v>
      </c>
      <c r="F157" s="69" t="s">
        <v>1235</v>
      </c>
      <c r="G157" s="56">
        <v>1</v>
      </c>
      <c r="H157" s="180" t="s">
        <v>1236</v>
      </c>
      <c r="I157" s="45" t="s">
        <v>200</v>
      </c>
      <c r="J157" s="231" t="s">
        <v>1054</v>
      </c>
      <c r="K157" s="45"/>
      <c r="L157" s="57"/>
      <c r="M157" s="57"/>
      <c r="N157" s="56" t="s">
        <v>1237</v>
      </c>
      <c r="O157" s="57" t="s">
        <v>1049</v>
      </c>
      <c r="P157" s="56" t="s">
        <v>1038</v>
      </c>
      <c r="Q157" s="56">
        <v>90</v>
      </c>
      <c r="R157" s="184">
        <v>50</v>
      </c>
      <c r="S157" s="155">
        <v>34</v>
      </c>
      <c r="T157" s="174" t="s">
        <v>88</v>
      </c>
      <c r="U157" s="174" t="s">
        <v>198</v>
      </c>
      <c r="V157" s="45" t="s">
        <v>1048</v>
      </c>
      <c r="W157" s="45"/>
      <c r="X157" s="154" t="s">
        <v>200</v>
      </c>
      <c r="Y157" s="154" t="s">
        <v>348</v>
      </c>
      <c r="Z157" s="155">
        <v>34</v>
      </c>
      <c r="AA157" s="45"/>
      <c r="AB157" s="102" t="b">
        <f t="shared" si="2"/>
        <v>1</v>
      </c>
    </row>
    <row r="158" spans="1:28" ht="25.5" customHeight="1">
      <c r="A158" s="102">
        <f>IF(F158="","",SUBTOTAL(3,$F$2:$F158))</f>
        <v>157</v>
      </c>
      <c r="B158" s="127" t="s">
        <v>1232</v>
      </c>
      <c r="C158" s="57">
        <v>20171227</v>
      </c>
      <c r="D158" s="56" t="s">
        <v>1233</v>
      </c>
      <c r="E158" s="56" t="s">
        <v>1238</v>
      </c>
      <c r="F158" s="69" t="s">
        <v>1235</v>
      </c>
      <c r="G158" s="56">
        <v>2</v>
      </c>
      <c r="H158" s="180" t="s">
        <v>1236</v>
      </c>
      <c r="I158" s="45" t="s">
        <v>1048</v>
      </c>
      <c r="J158" s="231" t="s">
        <v>1054</v>
      </c>
      <c r="K158" s="45"/>
      <c r="L158" s="57"/>
      <c r="M158" s="57"/>
      <c r="N158" s="56" t="s">
        <v>1237</v>
      </c>
      <c r="O158" s="57" t="s">
        <v>1049</v>
      </c>
      <c r="P158" s="56" t="s">
        <v>1038</v>
      </c>
      <c r="Q158" s="56">
        <v>90</v>
      </c>
      <c r="R158" s="56"/>
      <c r="S158" s="155">
        <v>33</v>
      </c>
      <c r="T158" s="174" t="s">
        <v>204</v>
      </c>
      <c r="U158" s="174" t="s">
        <v>346</v>
      </c>
      <c r="V158" s="45" t="s">
        <v>1048</v>
      </c>
      <c r="W158" s="45"/>
      <c r="X158" s="154" t="s">
        <v>200</v>
      </c>
      <c r="Y158" s="154" t="s">
        <v>348</v>
      </c>
      <c r="Z158" s="155">
        <v>33</v>
      </c>
      <c r="AA158" s="45"/>
      <c r="AB158" s="102" t="b">
        <f t="shared" si="2"/>
        <v>1</v>
      </c>
    </row>
    <row r="159" spans="1:28" ht="25.5" customHeight="1">
      <c r="A159" s="102">
        <f>IF(F159="","",SUBTOTAL(3,$F$2:$F159))</f>
        <v>158</v>
      </c>
      <c r="B159" s="127" t="s">
        <v>1889</v>
      </c>
      <c r="C159" s="57">
        <v>20171227</v>
      </c>
      <c r="D159" s="56" t="s">
        <v>1243</v>
      </c>
      <c r="E159" s="56" t="s">
        <v>1786</v>
      </c>
      <c r="F159" s="46" t="s">
        <v>1838</v>
      </c>
      <c r="G159" s="56" t="s">
        <v>1048</v>
      </c>
      <c r="H159" s="180" t="s">
        <v>1890</v>
      </c>
      <c r="I159" s="45" t="s">
        <v>90</v>
      </c>
      <c r="J159" s="231" t="s">
        <v>1054</v>
      </c>
      <c r="K159" s="45" t="s">
        <v>90</v>
      </c>
      <c r="L159" s="57">
        <v>2</v>
      </c>
      <c r="M159" s="57">
        <v>5</v>
      </c>
      <c r="N159" s="56" t="s">
        <v>1231</v>
      </c>
      <c r="O159" s="57" t="s">
        <v>1049</v>
      </c>
      <c r="P159" s="57" t="s">
        <v>1038</v>
      </c>
      <c r="Q159" s="56">
        <v>60</v>
      </c>
      <c r="R159" s="184">
        <v>9</v>
      </c>
      <c r="S159" s="155">
        <v>9</v>
      </c>
      <c r="T159" s="174" t="s">
        <v>79</v>
      </c>
      <c r="U159" s="174" t="s">
        <v>90</v>
      </c>
      <c r="V159" s="45" t="s">
        <v>1048</v>
      </c>
      <c r="W159" s="45"/>
      <c r="X159" s="174" t="s">
        <v>79</v>
      </c>
      <c r="Y159" s="174" t="s">
        <v>90</v>
      </c>
      <c r="Z159" s="172">
        <v>9</v>
      </c>
      <c r="AA159" s="45"/>
      <c r="AB159" s="102" t="b">
        <f t="shared" si="2"/>
        <v>1</v>
      </c>
    </row>
    <row r="160" spans="1:28" ht="25.5" customHeight="1">
      <c r="A160" s="102">
        <f>IF(F160="","",SUBTOTAL(3,$F$2:$F160))</f>
        <v>159</v>
      </c>
      <c r="B160" s="129" t="s">
        <v>2716</v>
      </c>
      <c r="C160" s="129">
        <v>20171227</v>
      </c>
      <c r="D160" s="129" t="s">
        <v>2717</v>
      </c>
      <c r="E160" s="129" t="s">
        <v>1786</v>
      </c>
      <c r="F160" s="129" t="s">
        <v>1838</v>
      </c>
      <c r="G160" s="130" t="s">
        <v>1048</v>
      </c>
      <c r="H160" s="152" t="s">
        <v>2718</v>
      </c>
      <c r="I160" s="129" t="s">
        <v>90</v>
      </c>
      <c r="J160" s="232" t="s">
        <v>1054</v>
      </c>
      <c r="K160" s="129" t="s">
        <v>90</v>
      </c>
      <c r="L160" s="131">
        <v>2</v>
      </c>
      <c r="M160" s="131">
        <v>2</v>
      </c>
      <c r="N160" s="130" t="s">
        <v>1231</v>
      </c>
      <c r="O160" s="130" t="s">
        <v>1049</v>
      </c>
      <c r="P160" s="130" t="s">
        <v>1038</v>
      </c>
      <c r="Q160" s="130">
        <v>60</v>
      </c>
      <c r="R160" s="217">
        <v>9</v>
      </c>
      <c r="S160" s="151">
        <v>9</v>
      </c>
      <c r="T160" s="152" t="s">
        <v>90</v>
      </c>
      <c r="U160" s="152" t="s">
        <v>79</v>
      </c>
      <c r="V160" s="129" t="s">
        <v>1048</v>
      </c>
      <c r="W160" s="45"/>
      <c r="X160" s="174" t="s">
        <v>79</v>
      </c>
      <c r="Y160" s="174" t="s">
        <v>90</v>
      </c>
      <c r="Z160" s="172">
        <v>9</v>
      </c>
      <c r="AA160" s="45"/>
      <c r="AB160" s="102" t="b">
        <f t="shared" si="2"/>
        <v>1</v>
      </c>
    </row>
    <row r="161" spans="1:28" ht="25.5" customHeight="1">
      <c r="A161" s="102">
        <f>IF(F161="","",SUBTOTAL(3,$F$2:$F161))</f>
        <v>160</v>
      </c>
      <c r="B161" s="127" t="s">
        <v>2643</v>
      </c>
      <c r="C161" s="57">
        <v>20171227</v>
      </c>
      <c r="D161" s="57" t="s">
        <v>1493</v>
      </c>
      <c r="E161" s="56" t="s">
        <v>1249</v>
      </c>
      <c r="F161" s="104" t="s">
        <v>1757</v>
      </c>
      <c r="G161" s="56" t="s">
        <v>1048</v>
      </c>
      <c r="H161" s="203" t="s">
        <v>2634</v>
      </c>
      <c r="I161" s="45" t="s">
        <v>91</v>
      </c>
      <c r="J161" s="56" t="s">
        <v>1054</v>
      </c>
      <c r="K161" s="45" t="s">
        <v>91</v>
      </c>
      <c r="L161" s="57">
        <v>2</v>
      </c>
      <c r="M161" s="57">
        <v>2</v>
      </c>
      <c r="N161" s="56" t="s">
        <v>1231</v>
      </c>
      <c r="O161" s="57" t="s">
        <v>1049</v>
      </c>
      <c r="P161" s="57" t="s">
        <v>1038</v>
      </c>
      <c r="Q161" s="56">
        <v>90</v>
      </c>
      <c r="R161" s="184">
        <v>36</v>
      </c>
      <c r="S161" s="155">
        <v>33</v>
      </c>
      <c r="T161" s="176" t="s">
        <v>190</v>
      </c>
      <c r="U161" s="176" t="s">
        <v>957</v>
      </c>
      <c r="V161" s="176" t="s">
        <v>275</v>
      </c>
      <c r="W161" s="47"/>
      <c r="X161" s="174" t="s">
        <v>91</v>
      </c>
      <c r="Y161" s="154" t="s">
        <v>80</v>
      </c>
      <c r="Z161" s="172">
        <v>33</v>
      </c>
      <c r="AA161" s="45"/>
      <c r="AB161" s="102" t="b">
        <f t="shared" si="2"/>
        <v>1</v>
      </c>
    </row>
    <row r="162" spans="1:28" ht="25.5" customHeight="1">
      <c r="A162" s="102">
        <f>IF(F162="","",SUBTOTAL(3,$F$2:$F162))</f>
        <v>161</v>
      </c>
      <c r="B162" s="127" t="s">
        <v>2620</v>
      </c>
      <c r="C162" s="57">
        <v>20171227</v>
      </c>
      <c r="D162" s="57" t="s">
        <v>1493</v>
      </c>
      <c r="E162" s="56" t="s">
        <v>1253</v>
      </c>
      <c r="F162" s="104" t="s">
        <v>1609</v>
      </c>
      <c r="G162" s="56">
        <v>1</v>
      </c>
      <c r="H162" s="203" t="s">
        <v>2621</v>
      </c>
      <c r="I162" s="45" t="s">
        <v>969</v>
      </c>
      <c r="J162" s="56" t="s">
        <v>1054</v>
      </c>
      <c r="K162" s="45"/>
      <c r="L162" s="57"/>
      <c r="M162" s="57"/>
      <c r="N162" s="56" t="s">
        <v>1237</v>
      </c>
      <c r="O162" s="57" t="s">
        <v>1049</v>
      </c>
      <c r="P162" s="57" t="s">
        <v>1038</v>
      </c>
      <c r="Q162" s="56">
        <v>90</v>
      </c>
      <c r="R162" s="184">
        <v>34</v>
      </c>
      <c r="S162" s="155">
        <v>31</v>
      </c>
      <c r="T162" s="176" t="s">
        <v>88</v>
      </c>
      <c r="U162" s="176" t="s">
        <v>133</v>
      </c>
      <c r="V162" s="47" t="s">
        <v>1048</v>
      </c>
      <c r="W162" s="47"/>
      <c r="X162" s="176" t="s">
        <v>200</v>
      </c>
      <c r="Y162" s="176" t="s">
        <v>21</v>
      </c>
      <c r="Z162" s="172">
        <v>31</v>
      </c>
      <c r="AA162" s="45"/>
      <c r="AB162" s="102" t="b">
        <f t="shared" si="2"/>
        <v>1</v>
      </c>
    </row>
    <row r="163" spans="1:28" ht="25.5" customHeight="1">
      <c r="A163" s="102">
        <f>IF(F163="","",SUBTOTAL(3,$F$2:$F163))</f>
        <v>162</v>
      </c>
      <c r="B163" s="127" t="s">
        <v>2620</v>
      </c>
      <c r="C163" s="56">
        <v>20171227</v>
      </c>
      <c r="D163" s="56" t="s">
        <v>1493</v>
      </c>
      <c r="E163" s="56" t="s">
        <v>1255</v>
      </c>
      <c r="F163" s="104" t="s">
        <v>1609</v>
      </c>
      <c r="G163" s="56">
        <v>2</v>
      </c>
      <c r="H163" s="203" t="s">
        <v>2621</v>
      </c>
      <c r="I163" s="45" t="s">
        <v>1048</v>
      </c>
      <c r="J163" s="56" t="s">
        <v>1054</v>
      </c>
      <c r="K163" s="45"/>
      <c r="L163" s="57"/>
      <c r="M163" s="57"/>
      <c r="N163" s="56" t="s">
        <v>1237</v>
      </c>
      <c r="O163" s="57" t="s">
        <v>1049</v>
      </c>
      <c r="P163" s="57" t="s">
        <v>1038</v>
      </c>
      <c r="Q163" s="56">
        <v>90</v>
      </c>
      <c r="R163" s="56"/>
      <c r="S163" s="155">
        <v>31</v>
      </c>
      <c r="T163" s="176" t="s">
        <v>866</v>
      </c>
      <c r="U163" s="174" t="s">
        <v>105</v>
      </c>
      <c r="V163" s="45" t="s">
        <v>1048</v>
      </c>
      <c r="W163" s="45"/>
      <c r="X163" s="176" t="s">
        <v>21</v>
      </c>
      <c r="Y163" s="176" t="s">
        <v>200</v>
      </c>
      <c r="Z163" s="155">
        <v>31</v>
      </c>
      <c r="AA163" s="45"/>
      <c r="AB163" s="102" t="b">
        <f t="shared" si="2"/>
        <v>1</v>
      </c>
    </row>
    <row r="164" spans="1:28" ht="25.5" customHeight="1">
      <c r="A164" s="102">
        <f>IF(F164="","",SUBTOTAL(3,$F$2:$F164))</f>
        <v>163</v>
      </c>
      <c r="B164" s="127" t="s">
        <v>2620</v>
      </c>
      <c r="C164" s="57">
        <v>20171227</v>
      </c>
      <c r="D164" s="57" t="s">
        <v>1493</v>
      </c>
      <c r="E164" s="56" t="s">
        <v>1259</v>
      </c>
      <c r="F164" s="104" t="s">
        <v>1609</v>
      </c>
      <c r="G164" s="56">
        <v>3</v>
      </c>
      <c r="H164" s="203" t="s">
        <v>2621</v>
      </c>
      <c r="I164" s="47" t="s">
        <v>1048</v>
      </c>
      <c r="J164" s="57" t="s">
        <v>1054</v>
      </c>
      <c r="K164" s="45"/>
      <c r="L164" s="57"/>
      <c r="M164" s="57"/>
      <c r="N164" s="56" t="s">
        <v>1237</v>
      </c>
      <c r="O164" s="57" t="s">
        <v>1049</v>
      </c>
      <c r="P164" s="57" t="s">
        <v>1038</v>
      </c>
      <c r="Q164" s="56">
        <v>90</v>
      </c>
      <c r="R164" s="56"/>
      <c r="S164" s="155">
        <v>30</v>
      </c>
      <c r="T164" s="176" t="s">
        <v>223</v>
      </c>
      <c r="U164" s="176" t="s">
        <v>228</v>
      </c>
      <c r="V164" s="176" t="s">
        <v>140</v>
      </c>
      <c r="W164" s="47"/>
      <c r="X164" s="176" t="s">
        <v>21</v>
      </c>
      <c r="Y164" s="176" t="s">
        <v>200</v>
      </c>
      <c r="Z164" s="172">
        <v>30</v>
      </c>
      <c r="AA164" s="45"/>
      <c r="AB164" s="102" t="b">
        <f t="shared" si="2"/>
        <v>1</v>
      </c>
    </row>
    <row r="165" spans="1:28" ht="25.5" customHeight="1">
      <c r="A165" s="102">
        <f>IF(F165="","",SUBTOTAL(3,$F$2:$F165))</f>
        <v>164</v>
      </c>
      <c r="B165" s="127" t="s">
        <v>2620</v>
      </c>
      <c r="C165" s="57">
        <v>20171227</v>
      </c>
      <c r="D165" s="57" t="s">
        <v>1493</v>
      </c>
      <c r="E165" s="56" t="s">
        <v>1263</v>
      </c>
      <c r="F165" s="104" t="s">
        <v>1609</v>
      </c>
      <c r="G165" s="56">
        <v>4</v>
      </c>
      <c r="H165" s="203" t="s">
        <v>2621</v>
      </c>
      <c r="I165" s="45" t="s">
        <v>1048</v>
      </c>
      <c r="J165" s="56" t="s">
        <v>1054</v>
      </c>
      <c r="K165" s="45"/>
      <c r="L165" s="57"/>
      <c r="M165" s="57"/>
      <c r="N165" s="56" t="s">
        <v>1237</v>
      </c>
      <c r="O165" s="57" t="s">
        <v>1049</v>
      </c>
      <c r="P165" s="57" t="s">
        <v>1038</v>
      </c>
      <c r="Q165" s="56">
        <v>90</v>
      </c>
      <c r="R165" s="56"/>
      <c r="S165" s="155">
        <v>25</v>
      </c>
      <c r="T165" s="176" t="s">
        <v>980</v>
      </c>
      <c r="U165" s="176" t="s">
        <v>198</v>
      </c>
      <c r="V165" s="47" t="s">
        <v>1048</v>
      </c>
      <c r="W165" s="47"/>
      <c r="X165" s="176" t="s">
        <v>200</v>
      </c>
      <c r="Y165" s="176" t="s">
        <v>21</v>
      </c>
      <c r="Z165" s="172">
        <v>25</v>
      </c>
      <c r="AA165" s="45"/>
      <c r="AB165" s="102" t="b">
        <f t="shared" si="2"/>
        <v>1</v>
      </c>
    </row>
    <row r="166" spans="1:28" ht="25.5" customHeight="1">
      <c r="A166" s="102">
        <f>IF(F166="","",SUBTOTAL(3,$F$2:$F166))</f>
        <v>165</v>
      </c>
      <c r="B166" s="127" t="s">
        <v>2197</v>
      </c>
      <c r="C166" s="57">
        <v>20171227</v>
      </c>
      <c r="D166" s="57" t="s">
        <v>1493</v>
      </c>
      <c r="E166" s="56" t="s">
        <v>1269</v>
      </c>
      <c r="F166" s="104" t="s">
        <v>1628</v>
      </c>
      <c r="G166" s="56">
        <v>1</v>
      </c>
      <c r="H166" s="203" t="s">
        <v>2181</v>
      </c>
      <c r="I166" s="45" t="s">
        <v>7</v>
      </c>
      <c r="J166" s="231" t="s">
        <v>1054</v>
      </c>
      <c r="K166" s="45" t="s">
        <v>7</v>
      </c>
      <c r="L166" s="57">
        <v>2</v>
      </c>
      <c r="M166" s="57">
        <v>2</v>
      </c>
      <c r="N166" s="56" t="s">
        <v>1489</v>
      </c>
      <c r="O166" s="57" t="s">
        <v>1049</v>
      </c>
      <c r="P166" s="57" t="s">
        <v>1038</v>
      </c>
      <c r="Q166" s="56">
        <v>90</v>
      </c>
      <c r="R166" s="184">
        <v>57</v>
      </c>
      <c r="S166" s="155">
        <v>30</v>
      </c>
      <c r="T166" s="176" t="s">
        <v>189</v>
      </c>
      <c r="U166" s="176" t="s">
        <v>135</v>
      </c>
      <c r="V166" s="185" t="s">
        <v>1023</v>
      </c>
      <c r="W166" s="52"/>
      <c r="X166" s="174" t="s">
        <v>274</v>
      </c>
      <c r="Y166" s="176" t="s">
        <v>272</v>
      </c>
      <c r="Z166" s="172">
        <v>30</v>
      </c>
      <c r="AA166" s="45"/>
      <c r="AB166" s="102" t="b">
        <f t="shared" si="2"/>
        <v>1</v>
      </c>
    </row>
    <row r="167" spans="1:28" ht="25.5" customHeight="1">
      <c r="A167" s="102">
        <f>IF(F167="","",SUBTOTAL(3,$F$2:$F167))</f>
        <v>166</v>
      </c>
      <c r="B167" s="127" t="s">
        <v>2197</v>
      </c>
      <c r="C167" s="57">
        <v>20171227</v>
      </c>
      <c r="D167" s="57" t="s">
        <v>1493</v>
      </c>
      <c r="E167" s="56" t="s">
        <v>1272</v>
      </c>
      <c r="F167" s="104" t="s">
        <v>1628</v>
      </c>
      <c r="G167" s="56">
        <v>2</v>
      </c>
      <c r="H167" s="203" t="s">
        <v>2181</v>
      </c>
      <c r="I167" s="45" t="s">
        <v>1048</v>
      </c>
      <c r="J167" s="231" t="s">
        <v>1054</v>
      </c>
      <c r="K167" s="45"/>
      <c r="L167" s="57"/>
      <c r="M167" s="57"/>
      <c r="N167" s="56" t="s">
        <v>1489</v>
      </c>
      <c r="O167" s="57" t="s">
        <v>1049</v>
      </c>
      <c r="P167" s="57" t="s">
        <v>1038</v>
      </c>
      <c r="Q167" s="56">
        <v>90</v>
      </c>
      <c r="R167" s="184"/>
      <c r="S167" s="155">
        <v>32</v>
      </c>
      <c r="T167" s="176" t="s">
        <v>199</v>
      </c>
      <c r="U167" s="176" t="s">
        <v>97</v>
      </c>
      <c r="V167" s="47" t="s">
        <v>1048</v>
      </c>
      <c r="W167" s="47"/>
      <c r="X167" s="174" t="s">
        <v>274</v>
      </c>
      <c r="Y167" s="176" t="s">
        <v>272</v>
      </c>
      <c r="Z167" s="172">
        <v>32</v>
      </c>
      <c r="AA167" s="45"/>
      <c r="AB167" s="102" t="b">
        <f t="shared" si="2"/>
        <v>1</v>
      </c>
    </row>
    <row r="168" spans="1:28" ht="25.5" customHeight="1">
      <c r="A168" s="102">
        <f>IF(F168="","",SUBTOTAL(3,$F$2:$F168))</f>
        <v>167</v>
      </c>
      <c r="B168" s="127" t="s">
        <v>2198</v>
      </c>
      <c r="C168" s="57">
        <v>20171227</v>
      </c>
      <c r="D168" s="57" t="s">
        <v>1493</v>
      </c>
      <c r="E168" s="56" t="s">
        <v>1275</v>
      </c>
      <c r="F168" s="46" t="s">
        <v>1630</v>
      </c>
      <c r="G168" s="56">
        <v>3</v>
      </c>
      <c r="H168" s="180" t="s">
        <v>2181</v>
      </c>
      <c r="I168" s="45" t="s">
        <v>272</v>
      </c>
      <c r="J168" s="231" t="s">
        <v>1054</v>
      </c>
      <c r="K168" s="45"/>
      <c r="L168" s="57"/>
      <c r="M168" s="57"/>
      <c r="N168" s="56" t="s">
        <v>1489</v>
      </c>
      <c r="O168" s="57" t="s">
        <v>1049</v>
      </c>
      <c r="P168" s="57" t="s">
        <v>1038</v>
      </c>
      <c r="Q168" s="56">
        <v>90</v>
      </c>
      <c r="R168" s="184">
        <v>29</v>
      </c>
      <c r="S168" s="155">
        <v>32</v>
      </c>
      <c r="T168" s="176" t="s">
        <v>203</v>
      </c>
      <c r="U168" s="176" t="s">
        <v>1221</v>
      </c>
      <c r="V168" s="47" t="s">
        <v>1048</v>
      </c>
      <c r="W168" s="45"/>
      <c r="X168" s="174" t="s">
        <v>274</v>
      </c>
      <c r="Y168" s="176" t="s">
        <v>272</v>
      </c>
      <c r="Z168" s="172">
        <v>32</v>
      </c>
      <c r="AA168" s="45"/>
      <c r="AB168" s="102" t="b">
        <f t="shared" si="2"/>
        <v>1</v>
      </c>
    </row>
    <row r="169" spans="1:28" ht="25.5" customHeight="1">
      <c r="A169" s="102">
        <f>IF(F169="","",SUBTOTAL(3,$F$2:$F169))</f>
        <v>168</v>
      </c>
      <c r="B169" s="127" t="s">
        <v>2199</v>
      </c>
      <c r="C169" s="57">
        <v>20171227</v>
      </c>
      <c r="D169" s="57" t="s">
        <v>1493</v>
      </c>
      <c r="E169" s="56" t="s">
        <v>1281</v>
      </c>
      <c r="F169" s="46" t="s">
        <v>1632</v>
      </c>
      <c r="G169" s="56">
        <v>4</v>
      </c>
      <c r="H169" s="180" t="s">
        <v>2181</v>
      </c>
      <c r="I169" s="45" t="s">
        <v>274</v>
      </c>
      <c r="J169" s="231" t="s">
        <v>1054</v>
      </c>
      <c r="K169" s="45"/>
      <c r="L169" s="57"/>
      <c r="M169" s="57"/>
      <c r="N169" s="56" t="s">
        <v>1489</v>
      </c>
      <c r="O169" s="57" t="s">
        <v>1049</v>
      </c>
      <c r="P169" s="57" t="s">
        <v>1038</v>
      </c>
      <c r="Q169" s="56">
        <v>90</v>
      </c>
      <c r="R169" s="184">
        <v>36</v>
      </c>
      <c r="S169" s="155">
        <v>34</v>
      </c>
      <c r="T169" s="176" t="s">
        <v>205</v>
      </c>
      <c r="U169" s="176" t="s">
        <v>9</v>
      </c>
      <c r="V169" s="47" t="s">
        <v>1048</v>
      </c>
      <c r="W169" s="47"/>
      <c r="X169" s="174" t="s">
        <v>7</v>
      </c>
      <c r="Y169" s="174" t="s">
        <v>274</v>
      </c>
      <c r="Z169" s="172">
        <v>34</v>
      </c>
      <c r="AA169" s="45"/>
      <c r="AB169" s="102" t="b">
        <f t="shared" si="2"/>
        <v>1</v>
      </c>
    </row>
    <row r="170" spans="1:28" ht="25.5" customHeight="1">
      <c r="A170" s="102">
        <f>IF(F170="","",SUBTOTAL(3,$F$2:$F170))</f>
        <v>169</v>
      </c>
      <c r="B170" s="127" t="s">
        <v>2200</v>
      </c>
      <c r="C170" s="57">
        <v>20171227</v>
      </c>
      <c r="D170" s="57" t="s">
        <v>1493</v>
      </c>
      <c r="E170" s="56" t="s">
        <v>1284</v>
      </c>
      <c r="F170" s="46" t="s">
        <v>1648</v>
      </c>
      <c r="G170" s="56">
        <v>5</v>
      </c>
      <c r="H170" s="180" t="s">
        <v>2181</v>
      </c>
      <c r="I170" s="46" t="s">
        <v>274</v>
      </c>
      <c r="J170" s="231" t="s">
        <v>1054</v>
      </c>
      <c r="K170" s="45"/>
      <c r="L170" s="57"/>
      <c r="M170" s="57"/>
      <c r="N170" s="56" t="s">
        <v>1489</v>
      </c>
      <c r="O170" s="57" t="s">
        <v>1049</v>
      </c>
      <c r="P170" s="56" t="s">
        <v>1038</v>
      </c>
      <c r="Q170" s="56">
        <v>90</v>
      </c>
      <c r="R170" s="184">
        <v>36</v>
      </c>
      <c r="S170" s="155">
        <v>18</v>
      </c>
      <c r="T170" s="174" t="s">
        <v>210</v>
      </c>
      <c r="U170" s="174" t="s">
        <v>531</v>
      </c>
      <c r="V170" s="179" t="s">
        <v>1223</v>
      </c>
      <c r="W170" s="45"/>
      <c r="X170" s="174" t="s">
        <v>7</v>
      </c>
      <c r="Y170" s="174" t="s">
        <v>274</v>
      </c>
      <c r="Z170" s="155">
        <v>18</v>
      </c>
      <c r="AA170" s="45"/>
      <c r="AB170" s="102" t="b">
        <f t="shared" si="2"/>
        <v>1</v>
      </c>
    </row>
    <row r="171" spans="1:28" ht="25.5" customHeight="1">
      <c r="A171" s="102">
        <f>IF(F171="","",SUBTOTAL(3,$F$2:$F171))</f>
        <v>170</v>
      </c>
      <c r="B171" s="127" t="s">
        <v>1902</v>
      </c>
      <c r="C171" s="57">
        <v>20171227</v>
      </c>
      <c r="D171" s="56" t="s">
        <v>1493</v>
      </c>
      <c r="E171" s="56" t="s">
        <v>1287</v>
      </c>
      <c r="F171" s="69" t="s">
        <v>1549</v>
      </c>
      <c r="G171" s="56" t="s">
        <v>1048</v>
      </c>
      <c r="H171" s="178" t="s">
        <v>1901</v>
      </c>
      <c r="I171" s="45" t="s">
        <v>135</v>
      </c>
      <c r="J171" s="132" t="s">
        <v>1054</v>
      </c>
      <c r="K171" s="129" t="s">
        <v>135</v>
      </c>
      <c r="L171" s="57">
        <v>2</v>
      </c>
      <c r="M171" s="57">
        <v>4</v>
      </c>
      <c r="N171" s="56" t="s">
        <v>1550</v>
      </c>
      <c r="O171" s="57" t="s">
        <v>1049</v>
      </c>
      <c r="P171" s="56" t="s">
        <v>1419</v>
      </c>
      <c r="Q171" s="56">
        <v>60</v>
      </c>
      <c r="R171" s="56">
        <v>27</v>
      </c>
      <c r="S171" s="177">
        <v>25</v>
      </c>
      <c r="T171" s="179" t="s">
        <v>99</v>
      </c>
      <c r="U171" s="179" t="s">
        <v>20</v>
      </c>
      <c r="V171" s="45" t="s">
        <v>1048</v>
      </c>
      <c r="W171" s="45"/>
      <c r="X171" s="45"/>
      <c r="Y171" s="45"/>
      <c r="Z171" s="56"/>
      <c r="AA171" s="45"/>
      <c r="AB171" s="102" t="b">
        <f t="shared" si="2"/>
        <v>0</v>
      </c>
    </row>
    <row r="172" spans="1:28" ht="25.5" customHeight="1">
      <c r="A172" s="102">
        <f>IF(F172="","",SUBTOTAL(3,$F$2:$F172))</f>
        <v>171</v>
      </c>
      <c r="B172" s="129" t="s">
        <v>1893</v>
      </c>
      <c r="C172" s="129">
        <v>20171227</v>
      </c>
      <c r="D172" s="129" t="s">
        <v>1493</v>
      </c>
      <c r="E172" s="129" t="s">
        <v>1244</v>
      </c>
      <c r="F172" s="129" t="s">
        <v>1849</v>
      </c>
      <c r="G172" s="130" t="s">
        <v>1048</v>
      </c>
      <c r="H172" s="152" t="s">
        <v>1894</v>
      </c>
      <c r="I172" s="129" t="s">
        <v>134</v>
      </c>
      <c r="J172" s="131" t="s">
        <v>1054</v>
      </c>
      <c r="K172" s="129" t="s">
        <v>134</v>
      </c>
      <c r="L172" s="132">
        <v>2</v>
      </c>
      <c r="M172" s="132">
        <v>2</v>
      </c>
      <c r="N172" s="130" t="s">
        <v>1550</v>
      </c>
      <c r="O172" s="130" t="s">
        <v>1049</v>
      </c>
      <c r="P172" s="130" t="s">
        <v>1038</v>
      </c>
      <c r="Q172" s="130">
        <v>90</v>
      </c>
      <c r="R172" s="217">
        <v>13</v>
      </c>
      <c r="S172" s="151">
        <v>13</v>
      </c>
      <c r="T172" s="152" t="s">
        <v>103</v>
      </c>
      <c r="U172" s="152" t="s">
        <v>137</v>
      </c>
      <c r="V172" s="129" t="s">
        <v>1048</v>
      </c>
      <c r="W172" s="45"/>
      <c r="X172" s="154" t="s">
        <v>134</v>
      </c>
      <c r="Y172" s="154" t="s">
        <v>135</v>
      </c>
      <c r="Z172" s="155">
        <v>13</v>
      </c>
      <c r="AA172" s="45"/>
      <c r="AB172" s="102" t="b">
        <f t="shared" si="2"/>
        <v>1</v>
      </c>
    </row>
    <row r="173" spans="1:28" ht="25.5" customHeight="1">
      <c r="A173" s="102">
        <f>IF(F173="","",SUBTOTAL(3,$F$2:$F173))</f>
        <v>172</v>
      </c>
      <c r="B173" s="127" t="s">
        <v>1878</v>
      </c>
      <c r="C173" s="57">
        <v>20171227</v>
      </c>
      <c r="D173" s="56" t="s">
        <v>1493</v>
      </c>
      <c r="E173" s="56" t="s">
        <v>1128</v>
      </c>
      <c r="F173" s="69" t="s">
        <v>1552</v>
      </c>
      <c r="G173" s="56">
        <v>1</v>
      </c>
      <c r="H173" s="180" t="s">
        <v>1879</v>
      </c>
      <c r="I173" s="45" t="s">
        <v>140</v>
      </c>
      <c r="J173" s="56" t="s">
        <v>1054</v>
      </c>
      <c r="K173" s="45" t="s">
        <v>140</v>
      </c>
      <c r="L173" s="57">
        <v>2</v>
      </c>
      <c r="M173" s="57">
        <v>2</v>
      </c>
      <c r="N173" s="56" t="s">
        <v>1550</v>
      </c>
      <c r="O173" s="57" t="s">
        <v>1049</v>
      </c>
      <c r="P173" s="56" t="s">
        <v>1038</v>
      </c>
      <c r="Q173" s="56">
        <v>60</v>
      </c>
      <c r="R173" s="184">
        <v>51</v>
      </c>
      <c r="S173" s="155">
        <v>28</v>
      </c>
      <c r="T173" s="174" t="s">
        <v>93</v>
      </c>
      <c r="U173" s="174" t="s">
        <v>71</v>
      </c>
      <c r="V173" s="46" t="s">
        <v>1048</v>
      </c>
      <c r="W173" s="45"/>
      <c r="X173" s="176" t="s">
        <v>140</v>
      </c>
      <c r="Y173" s="152" t="s">
        <v>1221</v>
      </c>
      <c r="Z173" s="172">
        <v>28</v>
      </c>
      <c r="AA173" s="45"/>
      <c r="AB173" s="102" t="b">
        <f t="shared" si="2"/>
        <v>1</v>
      </c>
    </row>
    <row r="174" spans="1:28" ht="25.5" customHeight="1">
      <c r="A174" s="102">
        <f>IF(F174="","",SUBTOTAL(3,$F$2:$F174))</f>
        <v>173</v>
      </c>
      <c r="B174" s="127" t="s">
        <v>1878</v>
      </c>
      <c r="C174" s="57">
        <v>20171227</v>
      </c>
      <c r="D174" s="57" t="s">
        <v>1493</v>
      </c>
      <c r="E174" s="56" t="s">
        <v>1365</v>
      </c>
      <c r="F174" s="46" t="s">
        <v>1552</v>
      </c>
      <c r="G174" s="56">
        <v>2</v>
      </c>
      <c r="H174" s="180" t="s">
        <v>1879</v>
      </c>
      <c r="I174" s="45" t="s">
        <v>1048</v>
      </c>
      <c r="J174" s="56" t="s">
        <v>1054</v>
      </c>
      <c r="K174" s="45"/>
      <c r="L174" s="57"/>
      <c r="M174" s="57"/>
      <c r="N174" s="56" t="s">
        <v>1550</v>
      </c>
      <c r="O174" s="57" t="s">
        <v>1049</v>
      </c>
      <c r="P174" s="56" t="s">
        <v>1038</v>
      </c>
      <c r="Q174" s="56">
        <v>60</v>
      </c>
      <c r="R174" s="184"/>
      <c r="S174" s="155">
        <v>20</v>
      </c>
      <c r="T174" s="174" t="s">
        <v>129</v>
      </c>
      <c r="U174" s="174" t="s">
        <v>4</v>
      </c>
      <c r="V174" s="174" t="s">
        <v>447</v>
      </c>
      <c r="W174" s="45"/>
      <c r="X174" s="176" t="s">
        <v>140</v>
      </c>
      <c r="Y174" s="152" t="s">
        <v>1221</v>
      </c>
      <c r="Z174" s="155">
        <v>20</v>
      </c>
      <c r="AA174" s="45"/>
      <c r="AB174" s="102" t="b">
        <f t="shared" si="2"/>
        <v>1</v>
      </c>
    </row>
    <row r="175" spans="1:28" ht="25.5" customHeight="1">
      <c r="A175" s="102">
        <f>IF(F175="","",SUBTOTAL(3,$F$2:$F175))</f>
        <v>174</v>
      </c>
      <c r="B175" s="127" t="s">
        <v>1764</v>
      </c>
      <c r="C175" s="57">
        <v>20171227</v>
      </c>
      <c r="D175" s="57" t="s">
        <v>1493</v>
      </c>
      <c r="E175" s="56" t="s">
        <v>1234</v>
      </c>
      <c r="F175" s="46" t="s">
        <v>1619</v>
      </c>
      <c r="G175" s="56">
        <v>1</v>
      </c>
      <c r="H175" s="180" t="s">
        <v>1765</v>
      </c>
      <c r="I175" s="45" t="s">
        <v>179</v>
      </c>
      <c r="J175" s="231" t="s">
        <v>1054</v>
      </c>
      <c r="K175" s="45"/>
      <c r="L175" s="57"/>
      <c r="M175" s="57"/>
      <c r="N175" s="56" t="s">
        <v>1036</v>
      </c>
      <c r="O175" s="57" t="s">
        <v>1049</v>
      </c>
      <c r="P175" s="56" t="s">
        <v>1038</v>
      </c>
      <c r="Q175" s="56">
        <v>60</v>
      </c>
      <c r="R175" s="184">
        <v>43</v>
      </c>
      <c r="S175" s="155">
        <v>25</v>
      </c>
      <c r="T175" s="174" t="s">
        <v>200</v>
      </c>
      <c r="U175" s="174" t="s">
        <v>126</v>
      </c>
      <c r="V175" s="45" t="s">
        <v>1048</v>
      </c>
      <c r="W175" s="45"/>
      <c r="X175" s="174" t="s">
        <v>179</v>
      </c>
      <c r="Y175" s="174" t="s">
        <v>1136</v>
      </c>
      <c r="Z175" s="172">
        <v>25</v>
      </c>
      <c r="AA175" s="45"/>
      <c r="AB175" s="102" t="b">
        <f t="shared" si="2"/>
        <v>1</v>
      </c>
    </row>
    <row r="176" spans="1:28" ht="25.5" customHeight="1">
      <c r="A176" s="102">
        <f>IF(F176="","",SUBTOTAL(3,$F$2:$F176))</f>
        <v>175</v>
      </c>
      <c r="B176" s="127" t="s">
        <v>1766</v>
      </c>
      <c r="C176" s="57">
        <v>20171227</v>
      </c>
      <c r="D176" s="57" t="s">
        <v>1493</v>
      </c>
      <c r="E176" s="56" t="s">
        <v>1238</v>
      </c>
      <c r="F176" s="46" t="s">
        <v>1650</v>
      </c>
      <c r="G176" s="56">
        <v>2</v>
      </c>
      <c r="H176" s="180" t="s">
        <v>1765</v>
      </c>
      <c r="I176" s="45" t="s">
        <v>386</v>
      </c>
      <c r="J176" s="231" t="s">
        <v>1054</v>
      </c>
      <c r="K176" s="147" t="s">
        <v>1136</v>
      </c>
      <c r="L176" s="57">
        <v>2</v>
      </c>
      <c r="M176" s="57">
        <v>2</v>
      </c>
      <c r="N176" s="56" t="s">
        <v>1036</v>
      </c>
      <c r="O176" s="57" t="s">
        <v>1049</v>
      </c>
      <c r="P176" s="57" t="s">
        <v>1038</v>
      </c>
      <c r="Q176" s="56">
        <v>60</v>
      </c>
      <c r="R176" s="184">
        <v>38</v>
      </c>
      <c r="S176" s="155">
        <v>27</v>
      </c>
      <c r="T176" s="174" t="s">
        <v>231</v>
      </c>
      <c r="U176" s="174" t="s">
        <v>1</v>
      </c>
      <c r="V176" s="45" t="s">
        <v>1048</v>
      </c>
      <c r="W176" s="45"/>
      <c r="X176" s="174" t="s">
        <v>179</v>
      </c>
      <c r="Y176" s="174" t="s">
        <v>1136</v>
      </c>
      <c r="Z176" s="155">
        <v>27</v>
      </c>
      <c r="AA176" s="45"/>
      <c r="AB176" s="102" t="b">
        <f t="shared" si="2"/>
        <v>1</v>
      </c>
    </row>
    <row r="177" spans="1:28" ht="25.5" customHeight="1">
      <c r="A177" s="102">
        <f>IF(F177="","",SUBTOTAL(3,$F$2:$F177))</f>
        <v>176</v>
      </c>
      <c r="B177" s="127" t="s">
        <v>1766</v>
      </c>
      <c r="C177" s="57">
        <v>20171227</v>
      </c>
      <c r="D177" s="57" t="s">
        <v>1493</v>
      </c>
      <c r="E177" s="56" t="s">
        <v>1370</v>
      </c>
      <c r="F177" s="46" t="s">
        <v>1650</v>
      </c>
      <c r="G177" s="56">
        <v>3</v>
      </c>
      <c r="H177" s="180" t="s">
        <v>1765</v>
      </c>
      <c r="I177" s="45" t="s">
        <v>1048</v>
      </c>
      <c r="J177" s="231" t="s">
        <v>1054</v>
      </c>
      <c r="K177" s="45"/>
      <c r="L177" s="57"/>
      <c r="M177" s="57"/>
      <c r="N177" s="56" t="s">
        <v>1036</v>
      </c>
      <c r="O177" s="57" t="s">
        <v>1049</v>
      </c>
      <c r="P177" s="57" t="s">
        <v>1038</v>
      </c>
      <c r="Q177" s="56">
        <v>60</v>
      </c>
      <c r="R177" s="184"/>
      <c r="S177" s="155">
        <v>21</v>
      </c>
      <c r="T177" s="176" t="s">
        <v>191</v>
      </c>
      <c r="U177" s="176" t="s">
        <v>230</v>
      </c>
      <c r="V177" s="47" t="s">
        <v>1048</v>
      </c>
      <c r="W177" s="47"/>
      <c r="X177" s="174" t="s">
        <v>179</v>
      </c>
      <c r="Y177" s="174" t="s">
        <v>386</v>
      </c>
      <c r="Z177" s="172">
        <v>21</v>
      </c>
      <c r="AA177" s="45"/>
      <c r="AB177" s="102" t="b">
        <f t="shared" si="2"/>
        <v>1</v>
      </c>
    </row>
    <row r="178" spans="1:28" ht="25.5" customHeight="1">
      <c r="A178" s="102">
        <f>IF(F178="","",SUBTOTAL(3,$F$2:$F178))</f>
        <v>177</v>
      </c>
      <c r="B178" s="129" t="s">
        <v>2932</v>
      </c>
      <c r="C178" s="129">
        <v>20171227</v>
      </c>
      <c r="D178" s="129" t="s">
        <v>1493</v>
      </c>
      <c r="E178" s="129"/>
      <c r="F178" s="129" t="s">
        <v>1626</v>
      </c>
      <c r="G178" s="130"/>
      <c r="H178" s="129" t="s">
        <v>2621</v>
      </c>
      <c r="I178" s="147" t="s">
        <v>200</v>
      </c>
      <c r="J178" s="131" t="s">
        <v>1054</v>
      </c>
      <c r="K178" s="131"/>
      <c r="L178" s="131"/>
      <c r="M178" s="131"/>
      <c r="N178" s="130" t="s">
        <v>1237</v>
      </c>
      <c r="O178" s="130" t="s">
        <v>1049</v>
      </c>
      <c r="P178" s="130" t="s">
        <v>1038</v>
      </c>
      <c r="Q178" s="130">
        <v>90</v>
      </c>
      <c r="R178" s="217">
        <v>52</v>
      </c>
      <c r="S178" s="130"/>
      <c r="T178" s="129"/>
      <c r="U178" s="129" t="s">
        <v>1048</v>
      </c>
      <c r="V178" s="129" t="s">
        <v>1048</v>
      </c>
      <c r="W178" s="45"/>
      <c r="X178" s="102"/>
      <c r="Y178" s="102"/>
      <c r="Z178" s="56"/>
      <c r="AA178" s="45"/>
      <c r="AB178" s="102" t="b">
        <f t="shared" si="2"/>
        <v>1</v>
      </c>
    </row>
    <row r="179" spans="1:28" ht="25.5" customHeight="1">
      <c r="A179" s="102">
        <f>IF(F179="","",SUBTOTAL(3,$F$2:$F179))</f>
        <v>178</v>
      </c>
      <c r="B179" s="129" t="s">
        <v>2933</v>
      </c>
      <c r="C179" s="129">
        <v>20171227</v>
      </c>
      <c r="D179" s="129" t="s">
        <v>1493</v>
      </c>
      <c r="E179" s="129"/>
      <c r="F179" s="129" t="s">
        <v>1646</v>
      </c>
      <c r="G179" s="130"/>
      <c r="H179" s="129" t="s">
        <v>2621</v>
      </c>
      <c r="I179" s="129" t="s">
        <v>21</v>
      </c>
      <c r="J179" s="153" t="s">
        <v>1054</v>
      </c>
      <c r="K179" s="129" t="s">
        <v>21</v>
      </c>
      <c r="L179" s="153">
        <v>2</v>
      </c>
      <c r="M179" s="153">
        <v>2</v>
      </c>
      <c r="N179" s="130" t="s">
        <v>1237</v>
      </c>
      <c r="O179" s="130" t="s">
        <v>1049</v>
      </c>
      <c r="P179" s="130" t="s">
        <v>1038</v>
      </c>
      <c r="Q179" s="130">
        <v>90</v>
      </c>
      <c r="R179" s="217">
        <v>37</v>
      </c>
      <c r="S179" s="130"/>
      <c r="T179" s="129"/>
      <c r="U179" s="129" t="s">
        <v>1048</v>
      </c>
      <c r="V179" s="129" t="s">
        <v>1048</v>
      </c>
      <c r="W179" s="45"/>
      <c r="X179" s="45"/>
      <c r="Y179" s="102"/>
      <c r="Z179" s="56"/>
      <c r="AA179" s="45"/>
      <c r="AB179" s="102" t="b">
        <f t="shared" si="2"/>
        <v>1</v>
      </c>
    </row>
    <row r="180" spans="1:28" ht="25.5" customHeight="1">
      <c r="A180" s="102">
        <f>IF(F180="","",SUBTOTAL(3,$F$2:$F180))</f>
        <v>179</v>
      </c>
      <c r="B180" s="127" t="s">
        <v>1519</v>
      </c>
      <c r="C180" s="57">
        <v>20171228</v>
      </c>
      <c r="D180" s="56" t="s">
        <v>1333</v>
      </c>
      <c r="E180" s="56" t="s">
        <v>1249</v>
      </c>
      <c r="F180" s="46" t="s">
        <v>1520</v>
      </c>
      <c r="G180" s="56">
        <v>1</v>
      </c>
      <c r="H180" s="180" t="s">
        <v>1518</v>
      </c>
      <c r="I180" s="45" t="s">
        <v>12</v>
      </c>
      <c r="J180" s="231" t="s">
        <v>1054</v>
      </c>
      <c r="K180" s="45"/>
      <c r="L180" s="57"/>
      <c r="M180" s="57"/>
      <c r="N180" s="56" t="s">
        <v>1489</v>
      </c>
      <c r="O180" s="57" t="s">
        <v>1049</v>
      </c>
      <c r="P180" s="56" t="s">
        <v>1038</v>
      </c>
      <c r="Q180" s="56">
        <v>90</v>
      </c>
      <c r="R180" s="184">
        <v>55</v>
      </c>
      <c r="S180" s="155">
        <v>34</v>
      </c>
      <c r="T180" s="174" t="s">
        <v>103</v>
      </c>
      <c r="U180" s="174" t="s">
        <v>231</v>
      </c>
      <c r="V180" s="179" t="s">
        <v>228</v>
      </c>
      <c r="W180" s="45"/>
      <c r="X180" s="152" t="s">
        <v>12</v>
      </c>
      <c r="Y180" s="152" t="s">
        <v>11</v>
      </c>
      <c r="Z180" s="155">
        <v>34</v>
      </c>
      <c r="AA180" s="45"/>
      <c r="AB180" s="102" t="b">
        <f t="shared" si="2"/>
        <v>1</v>
      </c>
    </row>
    <row r="181" spans="1:28" ht="25.5" customHeight="1">
      <c r="A181" s="102">
        <f>IF(F181="","",SUBTOTAL(3,$F$2:$F181))</f>
        <v>180</v>
      </c>
      <c r="B181" s="127" t="s">
        <v>1519</v>
      </c>
      <c r="C181" s="57">
        <v>20171228</v>
      </c>
      <c r="D181" s="57" t="s">
        <v>1333</v>
      </c>
      <c r="E181" s="56" t="s">
        <v>1253</v>
      </c>
      <c r="F181" s="46" t="s">
        <v>1520</v>
      </c>
      <c r="G181" s="56">
        <v>2</v>
      </c>
      <c r="H181" s="180" t="s">
        <v>1518</v>
      </c>
      <c r="I181" s="45" t="s">
        <v>1048</v>
      </c>
      <c r="J181" s="231" t="s">
        <v>1054</v>
      </c>
      <c r="K181" s="45"/>
      <c r="L181" s="57"/>
      <c r="M181" s="57"/>
      <c r="N181" s="56" t="s">
        <v>1489</v>
      </c>
      <c r="O181" s="57" t="s">
        <v>1049</v>
      </c>
      <c r="P181" s="57" t="s">
        <v>1038</v>
      </c>
      <c r="Q181" s="56">
        <v>90</v>
      </c>
      <c r="R181" s="184"/>
      <c r="S181" s="155">
        <v>35</v>
      </c>
      <c r="T181" s="176" t="s">
        <v>199</v>
      </c>
      <c r="U181" s="176" t="s">
        <v>980</v>
      </c>
      <c r="V181" s="47" t="s">
        <v>1048</v>
      </c>
      <c r="W181" s="47"/>
      <c r="X181" s="176" t="s">
        <v>12</v>
      </c>
      <c r="Y181" s="176" t="s">
        <v>11</v>
      </c>
      <c r="Z181" s="172">
        <v>35</v>
      </c>
      <c r="AA181" s="45"/>
      <c r="AB181" s="102" t="b">
        <f t="shared" si="2"/>
        <v>1</v>
      </c>
    </row>
    <row r="182" spans="1:28" ht="25.5" customHeight="1">
      <c r="A182" s="102">
        <f>IF(F182="","",SUBTOTAL(3,$F$2:$F182))</f>
        <v>181</v>
      </c>
      <c r="B182" s="129" t="s">
        <v>1521</v>
      </c>
      <c r="C182" s="129">
        <v>20171228</v>
      </c>
      <c r="D182" s="129" t="s">
        <v>1333</v>
      </c>
      <c r="E182" s="129" t="s">
        <v>1255</v>
      </c>
      <c r="F182" s="129" t="s">
        <v>1522</v>
      </c>
      <c r="G182" s="130">
        <v>3</v>
      </c>
      <c r="H182" s="152" t="s">
        <v>1518</v>
      </c>
      <c r="I182" s="129" t="s">
        <v>12</v>
      </c>
      <c r="J182" s="230" t="s">
        <v>1054</v>
      </c>
      <c r="K182" s="132"/>
      <c r="L182" s="132"/>
      <c r="M182" s="132"/>
      <c r="N182" s="130" t="s">
        <v>1489</v>
      </c>
      <c r="O182" s="130" t="s">
        <v>1049</v>
      </c>
      <c r="P182" s="130" t="s">
        <v>1038</v>
      </c>
      <c r="Q182" s="130">
        <v>90</v>
      </c>
      <c r="R182" s="217">
        <v>53</v>
      </c>
      <c r="S182" s="151">
        <v>35</v>
      </c>
      <c r="T182" s="152" t="s">
        <v>1221</v>
      </c>
      <c r="U182" s="152" t="s">
        <v>137</v>
      </c>
      <c r="V182" s="129" t="s">
        <v>1048</v>
      </c>
      <c r="W182" s="47"/>
      <c r="X182" s="176" t="s">
        <v>11</v>
      </c>
      <c r="Y182" s="176" t="s">
        <v>12</v>
      </c>
      <c r="Z182" s="155">
        <v>35</v>
      </c>
      <c r="AA182" s="45"/>
      <c r="AB182" s="102" t="b">
        <f t="shared" si="2"/>
        <v>1</v>
      </c>
    </row>
    <row r="183" spans="1:28" ht="25.5" customHeight="1">
      <c r="A183" s="102">
        <f>IF(F183="","",SUBTOTAL(3,$F$2:$F183))</f>
        <v>182</v>
      </c>
      <c r="B183" s="129" t="s">
        <v>1521</v>
      </c>
      <c r="C183" s="129">
        <v>20171228</v>
      </c>
      <c r="D183" s="129" t="s">
        <v>1333</v>
      </c>
      <c r="E183" s="129" t="s">
        <v>1257</v>
      </c>
      <c r="F183" s="129" t="s">
        <v>1522</v>
      </c>
      <c r="G183" s="130">
        <v>4</v>
      </c>
      <c r="H183" s="152" t="s">
        <v>1518</v>
      </c>
      <c r="I183" s="129" t="s">
        <v>1048</v>
      </c>
      <c r="J183" s="230" t="s">
        <v>1054</v>
      </c>
      <c r="K183" s="132"/>
      <c r="L183" s="132"/>
      <c r="M183" s="132"/>
      <c r="N183" s="130" t="s">
        <v>1489</v>
      </c>
      <c r="O183" s="130" t="s">
        <v>1049</v>
      </c>
      <c r="P183" s="130" t="s">
        <v>1038</v>
      </c>
      <c r="Q183" s="130">
        <v>90</v>
      </c>
      <c r="R183" s="217"/>
      <c r="S183" s="151">
        <v>33</v>
      </c>
      <c r="T183" s="152" t="s">
        <v>136</v>
      </c>
      <c r="U183" s="152" t="s">
        <v>140</v>
      </c>
      <c r="V183" s="169" t="s">
        <v>1223</v>
      </c>
      <c r="W183" s="45"/>
      <c r="X183" s="176" t="s">
        <v>12</v>
      </c>
      <c r="Y183" s="176" t="s">
        <v>11</v>
      </c>
      <c r="Z183" s="155">
        <v>33</v>
      </c>
      <c r="AA183" s="45"/>
      <c r="AB183" s="102" t="b">
        <f t="shared" si="2"/>
        <v>1</v>
      </c>
    </row>
    <row r="184" spans="1:28" ht="25.5" customHeight="1">
      <c r="A184" s="102">
        <f>IF(F184="","",SUBTOTAL(3,$F$2:$F184))</f>
        <v>183</v>
      </c>
      <c r="B184" s="129" t="s">
        <v>1523</v>
      </c>
      <c r="C184" s="129">
        <v>20171228</v>
      </c>
      <c r="D184" s="129" t="s">
        <v>1333</v>
      </c>
      <c r="E184" s="129" t="s">
        <v>1259</v>
      </c>
      <c r="F184" s="129" t="s">
        <v>1524</v>
      </c>
      <c r="G184" s="130">
        <v>5</v>
      </c>
      <c r="H184" s="152" t="s">
        <v>1518</v>
      </c>
      <c r="I184" s="129" t="s">
        <v>11</v>
      </c>
      <c r="J184" s="230" t="s">
        <v>1054</v>
      </c>
      <c r="K184" s="129" t="s">
        <v>11</v>
      </c>
      <c r="L184" s="132">
        <v>2</v>
      </c>
      <c r="M184" s="132">
        <v>2</v>
      </c>
      <c r="N184" s="130" t="s">
        <v>1489</v>
      </c>
      <c r="O184" s="130" t="s">
        <v>1049</v>
      </c>
      <c r="P184" s="130" t="s">
        <v>1038</v>
      </c>
      <c r="Q184" s="130">
        <v>90</v>
      </c>
      <c r="R184" s="217">
        <v>49</v>
      </c>
      <c r="S184" s="151">
        <v>35</v>
      </c>
      <c r="T184" s="152" t="s">
        <v>219</v>
      </c>
      <c r="U184" s="152" t="s">
        <v>105</v>
      </c>
      <c r="V184" s="129" t="s">
        <v>1048</v>
      </c>
      <c r="W184" s="45"/>
      <c r="X184" s="176" t="s">
        <v>11</v>
      </c>
      <c r="Y184" s="176" t="s">
        <v>12</v>
      </c>
      <c r="Z184" s="155">
        <v>35</v>
      </c>
      <c r="AA184" s="45"/>
      <c r="AB184" s="102" t="b">
        <f t="shared" si="2"/>
        <v>1</v>
      </c>
    </row>
    <row r="185" spans="1:28" ht="25.5" customHeight="1">
      <c r="A185" s="102">
        <f>IF(F185="","",SUBTOTAL(3,$F$2:$F185))</f>
        <v>184</v>
      </c>
      <c r="B185" s="129" t="s">
        <v>1525</v>
      </c>
      <c r="C185" s="129">
        <v>20171228</v>
      </c>
      <c r="D185" s="129" t="s">
        <v>1333</v>
      </c>
      <c r="E185" s="129" t="s">
        <v>1261</v>
      </c>
      <c r="F185" s="129" t="s">
        <v>1526</v>
      </c>
      <c r="G185" s="130">
        <v>6</v>
      </c>
      <c r="H185" s="152" t="s">
        <v>1518</v>
      </c>
      <c r="I185" s="129" t="s">
        <v>11</v>
      </c>
      <c r="J185" s="230" t="s">
        <v>1054</v>
      </c>
      <c r="K185" s="132"/>
      <c r="L185" s="132"/>
      <c r="M185" s="132"/>
      <c r="N185" s="130" t="s">
        <v>1489</v>
      </c>
      <c r="O185" s="130" t="s">
        <v>1049</v>
      </c>
      <c r="P185" s="130" t="s">
        <v>1038</v>
      </c>
      <c r="Q185" s="130">
        <v>90</v>
      </c>
      <c r="R185" s="217">
        <v>48</v>
      </c>
      <c r="S185" s="151">
        <v>30</v>
      </c>
      <c r="T185" s="152" t="s">
        <v>957</v>
      </c>
      <c r="U185" s="152" t="s">
        <v>4</v>
      </c>
      <c r="V185" s="129" t="s">
        <v>1048</v>
      </c>
      <c r="W185" s="47"/>
      <c r="X185" s="176" t="s">
        <v>11</v>
      </c>
      <c r="Y185" s="176" t="s">
        <v>12</v>
      </c>
      <c r="Z185" s="172">
        <v>30</v>
      </c>
      <c r="AA185" s="45"/>
      <c r="AB185" s="102" t="b">
        <f t="shared" si="2"/>
        <v>1</v>
      </c>
    </row>
    <row r="186" spans="1:28" ht="25.5" customHeight="1">
      <c r="A186" s="102">
        <f>IF(F186="","",SUBTOTAL(3,$F$2:$F186))</f>
        <v>185</v>
      </c>
      <c r="B186" s="129" t="s">
        <v>1486</v>
      </c>
      <c r="C186" s="129">
        <v>20171228</v>
      </c>
      <c r="D186" s="129" t="s">
        <v>1333</v>
      </c>
      <c r="E186" s="129" t="s">
        <v>1266</v>
      </c>
      <c r="F186" s="129" t="s">
        <v>1487</v>
      </c>
      <c r="G186" s="130">
        <v>1</v>
      </c>
      <c r="H186" s="152" t="s">
        <v>1488</v>
      </c>
      <c r="I186" s="129" t="s">
        <v>3</v>
      </c>
      <c r="J186" s="230" t="s">
        <v>1054</v>
      </c>
      <c r="K186" s="132" t="s">
        <v>266</v>
      </c>
      <c r="L186" s="132">
        <v>2</v>
      </c>
      <c r="M186" s="132">
        <v>2</v>
      </c>
      <c r="N186" s="130" t="s">
        <v>1489</v>
      </c>
      <c r="O186" s="130" t="s">
        <v>1049</v>
      </c>
      <c r="P186" s="130" t="s">
        <v>1038</v>
      </c>
      <c r="Q186" s="130">
        <v>90</v>
      </c>
      <c r="R186" s="217">
        <v>41</v>
      </c>
      <c r="S186" s="151">
        <v>36</v>
      </c>
      <c r="T186" s="152" t="s">
        <v>123</v>
      </c>
      <c r="U186" s="152" t="s">
        <v>129</v>
      </c>
      <c r="V186" s="129" t="s">
        <v>1048</v>
      </c>
      <c r="W186" s="47"/>
      <c r="X186" s="152" t="s">
        <v>3</v>
      </c>
      <c r="Y186" s="154" t="s">
        <v>5</v>
      </c>
      <c r="Z186" s="172">
        <v>36</v>
      </c>
      <c r="AA186" s="45"/>
      <c r="AB186" s="102" t="b">
        <f t="shared" si="2"/>
        <v>1</v>
      </c>
    </row>
    <row r="187" spans="1:28" ht="25.5" customHeight="1">
      <c r="A187" s="102">
        <f>IF(F187="","",SUBTOTAL(3,$F$2:$F187))</f>
        <v>186</v>
      </c>
      <c r="B187" s="129" t="s">
        <v>1490</v>
      </c>
      <c r="C187" s="129">
        <v>20171228</v>
      </c>
      <c r="D187" s="129" t="s">
        <v>1333</v>
      </c>
      <c r="E187" s="129" t="s">
        <v>1269</v>
      </c>
      <c r="F187" s="129" t="s">
        <v>1491</v>
      </c>
      <c r="G187" s="130">
        <v>2</v>
      </c>
      <c r="H187" s="152" t="s">
        <v>1488</v>
      </c>
      <c r="I187" s="129" t="s">
        <v>3</v>
      </c>
      <c r="J187" s="230" t="s">
        <v>1054</v>
      </c>
      <c r="K187" s="132"/>
      <c r="L187" s="132"/>
      <c r="M187" s="132"/>
      <c r="N187" s="130" t="s">
        <v>1489</v>
      </c>
      <c r="O187" s="130" t="s">
        <v>1049</v>
      </c>
      <c r="P187" s="130" t="s">
        <v>1038</v>
      </c>
      <c r="Q187" s="130">
        <v>90</v>
      </c>
      <c r="R187" s="217">
        <v>39</v>
      </c>
      <c r="S187" s="151">
        <v>42</v>
      </c>
      <c r="T187" s="152" t="s">
        <v>67</v>
      </c>
      <c r="U187" s="152" t="s">
        <v>100</v>
      </c>
      <c r="V187" s="152" t="s">
        <v>93</v>
      </c>
      <c r="W187" s="45"/>
      <c r="X187" s="152" t="s">
        <v>3</v>
      </c>
      <c r="Y187" s="154" t="s">
        <v>5</v>
      </c>
      <c r="Z187" s="155">
        <v>42</v>
      </c>
      <c r="AA187" s="45"/>
      <c r="AB187" s="102" t="b">
        <f t="shared" si="2"/>
        <v>1</v>
      </c>
    </row>
    <row r="188" spans="1:28" ht="25.5" customHeight="1">
      <c r="A188" s="102">
        <f>IF(F188="","",SUBTOTAL(3,$F$2:$F188))</f>
        <v>187</v>
      </c>
      <c r="B188" s="129" t="s">
        <v>2594</v>
      </c>
      <c r="C188" s="129">
        <v>20171228</v>
      </c>
      <c r="D188" s="129" t="s">
        <v>2595</v>
      </c>
      <c r="E188" s="129" t="s">
        <v>2596</v>
      </c>
      <c r="F188" s="129" t="s">
        <v>1510</v>
      </c>
      <c r="G188" s="130">
        <v>5</v>
      </c>
      <c r="H188" s="152" t="s">
        <v>2592</v>
      </c>
      <c r="I188" s="129" t="s">
        <v>248</v>
      </c>
      <c r="J188" s="131" t="s">
        <v>1054</v>
      </c>
      <c r="K188" s="131"/>
      <c r="L188" s="131"/>
      <c r="M188" s="131"/>
      <c r="N188" s="130" t="s">
        <v>1252</v>
      </c>
      <c r="O188" s="130" t="s">
        <v>1049</v>
      </c>
      <c r="P188" s="130" t="s">
        <v>1038</v>
      </c>
      <c r="Q188" s="130">
        <v>120</v>
      </c>
      <c r="R188" s="217">
        <v>36</v>
      </c>
      <c r="S188" s="151">
        <v>36</v>
      </c>
      <c r="T188" s="152" t="s">
        <v>258</v>
      </c>
      <c r="U188" s="152" t="s">
        <v>254</v>
      </c>
      <c r="V188" s="152" t="s">
        <v>250</v>
      </c>
      <c r="W188" s="47"/>
      <c r="X188" s="174" t="s">
        <v>261</v>
      </c>
      <c r="Y188" s="176" t="s">
        <v>250</v>
      </c>
      <c r="Z188" s="172">
        <v>36</v>
      </c>
      <c r="AA188" s="45"/>
      <c r="AB188" s="102" t="b">
        <f t="shared" si="2"/>
        <v>1</v>
      </c>
    </row>
    <row r="189" spans="1:28" ht="25.5" customHeight="1">
      <c r="A189" s="102">
        <f>IF(F189="","",SUBTOTAL(3,$F$2:$F189))</f>
        <v>188</v>
      </c>
      <c r="B189" s="129" t="s">
        <v>2594</v>
      </c>
      <c r="C189" s="129">
        <v>20171228</v>
      </c>
      <c r="D189" s="129" t="s">
        <v>2595</v>
      </c>
      <c r="E189" s="129" t="s">
        <v>2597</v>
      </c>
      <c r="F189" s="129" t="s">
        <v>1510</v>
      </c>
      <c r="G189" s="130">
        <v>6</v>
      </c>
      <c r="H189" s="152" t="s">
        <v>2592</v>
      </c>
      <c r="I189" s="129" t="s">
        <v>1048</v>
      </c>
      <c r="J189" s="131" t="s">
        <v>1054</v>
      </c>
      <c r="K189" s="131"/>
      <c r="L189" s="131"/>
      <c r="M189" s="131"/>
      <c r="N189" s="130" t="s">
        <v>1252</v>
      </c>
      <c r="O189" s="130" t="s">
        <v>1049</v>
      </c>
      <c r="P189" s="130" t="s">
        <v>1038</v>
      </c>
      <c r="Q189" s="130">
        <v>120</v>
      </c>
      <c r="R189" s="217"/>
      <c r="S189" s="151">
        <v>26</v>
      </c>
      <c r="T189" s="152" t="s">
        <v>259</v>
      </c>
      <c r="U189" s="152" t="s">
        <v>261</v>
      </c>
      <c r="V189" s="129" t="s">
        <v>1048</v>
      </c>
      <c r="W189" s="45"/>
      <c r="X189" s="174" t="s">
        <v>261</v>
      </c>
      <c r="Y189" s="174" t="s">
        <v>250</v>
      </c>
      <c r="Z189" s="172">
        <v>26</v>
      </c>
      <c r="AA189" s="45"/>
      <c r="AB189" s="102" t="b">
        <f t="shared" si="2"/>
        <v>1</v>
      </c>
    </row>
    <row r="190" spans="1:28" ht="25.5" customHeight="1">
      <c r="A190" s="102">
        <f>IF(F190="","",SUBTOTAL(3,$F$2:$F190))</f>
        <v>189</v>
      </c>
      <c r="B190" s="129" t="s">
        <v>2167</v>
      </c>
      <c r="C190" s="129">
        <v>20171228</v>
      </c>
      <c r="D190" s="129" t="s">
        <v>2857</v>
      </c>
      <c r="E190" s="129" t="s">
        <v>1754</v>
      </c>
      <c r="F190" s="129" t="s">
        <v>1939</v>
      </c>
      <c r="G190" s="130">
        <v>1</v>
      </c>
      <c r="H190" s="169" t="s">
        <v>2161</v>
      </c>
      <c r="I190" s="129" t="s">
        <v>79</v>
      </c>
      <c r="J190" s="131" t="s">
        <v>1054</v>
      </c>
      <c r="K190" s="131" t="s">
        <v>90</v>
      </c>
      <c r="L190" s="131">
        <v>1</v>
      </c>
      <c r="M190" s="131">
        <v>11</v>
      </c>
      <c r="N190" s="130" t="s">
        <v>1231</v>
      </c>
      <c r="O190" s="130" t="s">
        <v>1049</v>
      </c>
      <c r="P190" s="130" t="s">
        <v>1419</v>
      </c>
      <c r="Q190" s="130">
        <v>60</v>
      </c>
      <c r="R190" s="130">
        <v>35</v>
      </c>
      <c r="S190" s="170">
        <v>35</v>
      </c>
      <c r="T190" s="169" t="s">
        <v>155</v>
      </c>
      <c r="U190" s="169" t="s">
        <v>450</v>
      </c>
      <c r="V190" s="169" t="s">
        <v>92</v>
      </c>
      <c r="W190" s="45"/>
      <c r="X190" s="45"/>
      <c r="Y190" s="102"/>
      <c r="Z190" s="56"/>
      <c r="AA190" s="45"/>
      <c r="AB190" s="102" t="b">
        <f t="shared" si="2"/>
        <v>0</v>
      </c>
    </row>
    <row r="191" spans="1:28" ht="25.5" customHeight="1">
      <c r="A191" s="102">
        <f>IF(F191="","",SUBTOTAL(3,$F$2:$F191))</f>
        <v>190</v>
      </c>
      <c r="B191" s="129" t="s">
        <v>2167</v>
      </c>
      <c r="C191" s="129">
        <v>20171228</v>
      </c>
      <c r="D191" s="129" t="s">
        <v>2858</v>
      </c>
      <c r="E191" s="129" t="s">
        <v>1754</v>
      </c>
      <c r="F191" s="129" t="s">
        <v>1939</v>
      </c>
      <c r="G191" s="130">
        <v>2</v>
      </c>
      <c r="H191" s="169" t="s">
        <v>2161</v>
      </c>
      <c r="I191" s="129" t="s">
        <v>1048</v>
      </c>
      <c r="J191" s="131"/>
      <c r="K191" s="131"/>
      <c r="L191" s="131"/>
      <c r="M191" s="131"/>
      <c r="N191" s="130" t="s">
        <v>1231</v>
      </c>
      <c r="O191" s="130" t="s">
        <v>1049</v>
      </c>
      <c r="P191" s="130" t="s">
        <v>1419</v>
      </c>
      <c r="Q191" s="130">
        <v>60</v>
      </c>
      <c r="R191" s="130"/>
      <c r="S191" s="170">
        <v>35</v>
      </c>
      <c r="T191" s="169" t="s">
        <v>92</v>
      </c>
      <c r="U191" s="169" t="s">
        <v>450</v>
      </c>
      <c r="V191" s="169" t="s">
        <v>155</v>
      </c>
      <c r="W191" s="45"/>
      <c r="X191" s="45"/>
      <c r="Y191" s="45"/>
      <c r="Z191" s="56"/>
      <c r="AA191" s="45"/>
      <c r="AB191" s="102" t="b">
        <f t="shared" si="2"/>
        <v>0</v>
      </c>
    </row>
    <row r="192" spans="1:28" ht="25.5" customHeight="1">
      <c r="A192" s="102">
        <f>IF(F192="","",SUBTOTAL(3,$F$2:$F192))</f>
        <v>191</v>
      </c>
      <c r="B192" s="129" t="s">
        <v>2749</v>
      </c>
      <c r="C192" s="129">
        <v>20171228</v>
      </c>
      <c r="D192" s="129" t="s">
        <v>1330</v>
      </c>
      <c r="E192" s="129" t="s">
        <v>1249</v>
      </c>
      <c r="F192" s="129" t="s">
        <v>1235</v>
      </c>
      <c r="G192" s="130">
        <v>1</v>
      </c>
      <c r="H192" s="169" t="s">
        <v>2750</v>
      </c>
      <c r="I192" s="129" t="s">
        <v>112</v>
      </c>
      <c r="J192" s="132" t="s">
        <v>1054</v>
      </c>
      <c r="K192" s="132"/>
      <c r="L192" s="132"/>
      <c r="M192" s="132"/>
      <c r="N192" s="130" t="s">
        <v>1036</v>
      </c>
      <c r="O192" s="130" t="s">
        <v>1049</v>
      </c>
      <c r="P192" s="130" t="s">
        <v>1419</v>
      </c>
      <c r="Q192" s="130">
        <v>60</v>
      </c>
      <c r="R192" s="130">
        <v>50</v>
      </c>
      <c r="S192" s="170">
        <v>29</v>
      </c>
      <c r="T192" s="169" t="s">
        <v>135</v>
      </c>
      <c r="U192" s="169" t="s">
        <v>434</v>
      </c>
      <c r="V192" s="169" t="s">
        <v>228</v>
      </c>
      <c r="W192" s="106"/>
      <c r="X192" s="45"/>
      <c r="Y192" s="102"/>
      <c r="Z192" s="56"/>
      <c r="AA192" s="45"/>
      <c r="AB192" s="102" t="b">
        <f t="shared" si="2"/>
        <v>0</v>
      </c>
    </row>
    <row r="193" spans="1:28" ht="25.5" customHeight="1">
      <c r="A193" s="102">
        <f>IF(F193="","",SUBTOTAL(3,$F$2:$F193))</f>
        <v>192</v>
      </c>
      <c r="B193" s="129" t="s">
        <v>2749</v>
      </c>
      <c r="C193" s="129">
        <v>20171228</v>
      </c>
      <c r="D193" s="129" t="s">
        <v>1330</v>
      </c>
      <c r="E193" s="129" t="s">
        <v>1253</v>
      </c>
      <c r="F193" s="129" t="s">
        <v>1235</v>
      </c>
      <c r="G193" s="130">
        <v>2</v>
      </c>
      <c r="H193" s="169" t="s">
        <v>2750</v>
      </c>
      <c r="I193" s="129" t="s">
        <v>1048</v>
      </c>
      <c r="J193" s="131" t="s">
        <v>1054</v>
      </c>
      <c r="K193" s="131"/>
      <c r="L193" s="131"/>
      <c r="M193" s="131"/>
      <c r="N193" s="130" t="s">
        <v>1036</v>
      </c>
      <c r="O193" s="130" t="s">
        <v>1049</v>
      </c>
      <c r="P193" s="130" t="s">
        <v>1419</v>
      </c>
      <c r="Q193" s="130">
        <v>60</v>
      </c>
      <c r="R193" s="130"/>
      <c r="S193" s="170">
        <v>29</v>
      </c>
      <c r="T193" s="169" t="s">
        <v>105</v>
      </c>
      <c r="U193" s="169" t="s">
        <v>136</v>
      </c>
      <c r="V193" s="129" t="s">
        <v>1048</v>
      </c>
      <c r="W193" s="45"/>
      <c r="X193" s="45"/>
      <c r="Y193" s="45"/>
      <c r="Z193" s="57"/>
      <c r="AA193" s="45"/>
      <c r="AB193" s="102" t="b">
        <f t="shared" si="2"/>
        <v>0</v>
      </c>
    </row>
    <row r="194" spans="1:28" ht="25.5" customHeight="1">
      <c r="A194" s="102">
        <f>IF(F194="","",SUBTOTAL(3,$F$2:$F194))</f>
        <v>193</v>
      </c>
      <c r="B194" s="129" t="s">
        <v>2751</v>
      </c>
      <c r="C194" s="129">
        <v>20171228</v>
      </c>
      <c r="D194" s="129" t="s">
        <v>1330</v>
      </c>
      <c r="E194" s="129" t="s">
        <v>1255</v>
      </c>
      <c r="F194" s="129" t="s">
        <v>1241</v>
      </c>
      <c r="G194" s="130">
        <v>3</v>
      </c>
      <c r="H194" s="169" t="s">
        <v>2750</v>
      </c>
      <c r="I194" s="129" t="s">
        <v>2948</v>
      </c>
      <c r="J194" s="132" t="s">
        <v>1054</v>
      </c>
      <c r="K194" s="132" t="s">
        <v>112</v>
      </c>
      <c r="L194" s="131">
        <v>2</v>
      </c>
      <c r="M194" s="131">
        <v>4</v>
      </c>
      <c r="N194" s="130" t="s">
        <v>1036</v>
      </c>
      <c r="O194" s="130" t="s">
        <v>1049</v>
      </c>
      <c r="P194" s="130" t="s">
        <v>1419</v>
      </c>
      <c r="Q194" s="130">
        <v>60</v>
      </c>
      <c r="R194" s="130">
        <v>47</v>
      </c>
      <c r="S194" s="170">
        <v>35</v>
      </c>
      <c r="T194" s="169" t="s">
        <v>107</v>
      </c>
      <c r="U194" s="169" t="s">
        <v>101</v>
      </c>
      <c r="V194" s="129" t="s">
        <v>1048</v>
      </c>
      <c r="W194" s="47"/>
      <c r="X194" s="47"/>
      <c r="Y194" s="47"/>
      <c r="Z194" s="57"/>
      <c r="AA194" s="45"/>
      <c r="AB194" s="102" t="b">
        <f t="shared" ref="AB194:AB257" si="3">IF(OR(O194="TLAI",F194=""),"",Z194=S194)</f>
        <v>0</v>
      </c>
    </row>
    <row r="195" spans="1:28" ht="25.5" customHeight="1">
      <c r="A195" s="102">
        <f>IF(F195="","",SUBTOTAL(3,$F$2:$F195))</f>
        <v>194</v>
      </c>
      <c r="B195" s="129" t="s">
        <v>1827</v>
      </c>
      <c r="C195" s="129">
        <v>20171228</v>
      </c>
      <c r="D195" s="129" t="s">
        <v>1330</v>
      </c>
      <c r="E195" s="129" t="s">
        <v>1257</v>
      </c>
      <c r="F195" s="129" t="s">
        <v>1655</v>
      </c>
      <c r="G195" s="170">
        <v>1</v>
      </c>
      <c r="H195" s="169" t="s">
        <v>1828</v>
      </c>
      <c r="I195" s="129" t="s">
        <v>980</v>
      </c>
      <c r="J195" s="131" t="s">
        <v>1054</v>
      </c>
      <c r="K195" s="129" t="s">
        <v>980</v>
      </c>
      <c r="L195" s="131">
        <v>2</v>
      </c>
      <c r="M195" s="131">
        <v>2</v>
      </c>
      <c r="N195" s="130" t="s">
        <v>1657</v>
      </c>
      <c r="O195" s="130" t="s">
        <v>1049</v>
      </c>
      <c r="P195" s="130" t="s">
        <v>1419</v>
      </c>
      <c r="Q195" s="130">
        <v>60</v>
      </c>
      <c r="R195" s="130">
        <v>60</v>
      </c>
      <c r="S195" s="170">
        <v>29</v>
      </c>
      <c r="T195" s="169" t="s">
        <v>140</v>
      </c>
      <c r="U195" s="169" t="s">
        <v>437</v>
      </c>
      <c r="V195" s="169" t="s">
        <v>93</v>
      </c>
      <c r="W195" s="45"/>
      <c r="X195" s="47"/>
      <c r="Y195" s="47"/>
      <c r="Z195" s="57"/>
      <c r="AA195" s="45"/>
      <c r="AB195" s="102" t="b">
        <f t="shared" si="3"/>
        <v>0</v>
      </c>
    </row>
    <row r="196" spans="1:28" ht="25.5" customHeight="1">
      <c r="A196" s="102">
        <f>IF(F196="","",SUBTOTAL(3,$F$2:$F196))</f>
        <v>195</v>
      </c>
      <c r="B196" s="129" t="s">
        <v>1827</v>
      </c>
      <c r="C196" s="129">
        <v>20171228</v>
      </c>
      <c r="D196" s="129" t="s">
        <v>1330</v>
      </c>
      <c r="E196" s="129" t="s">
        <v>1259</v>
      </c>
      <c r="F196" s="129" t="s">
        <v>1655</v>
      </c>
      <c r="G196" s="170">
        <v>2</v>
      </c>
      <c r="H196" s="169" t="s">
        <v>1828</v>
      </c>
      <c r="I196" s="129" t="s">
        <v>1048</v>
      </c>
      <c r="J196" s="131" t="s">
        <v>1054</v>
      </c>
      <c r="K196" s="131"/>
      <c r="L196" s="131"/>
      <c r="M196" s="131"/>
      <c r="N196" s="130" t="s">
        <v>1657</v>
      </c>
      <c r="O196" s="130" t="s">
        <v>1049</v>
      </c>
      <c r="P196" s="130" t="s">
        <v>1419</v>
      </c>
      <c r="Q196" s="130">
        <v>60</v>
      </c>
      <c r="R196" s="130"/>
      <c r="S196" s="170">
        <v>30</v>
      </c>
      <c r="T196" s="169" t="s">
        <v>103</v>
      </c>
      <c r="U196" s="169" t="s">
        <v>1223</v>
      </c>
      <c r="V196" s="129" t="s">
        <v>1048</v>
      </c>
      <c r="W196" s="45"/>
      <c r="X196" s="45"/>
      <c r="Y196" s="102"/>
      <c r="Z196" s="57"/>
      <c r="AA196" s="45"/>
      <c r="AB196" s="102" t="b">
        <f t="shared" si="3"/>
        <v>0</v>
      </c>
    </row>
    <row r="197" spans="1:28" ht="25.5" customHeight="1">
      <c r="A197" s="102">
        <f>IF(F197="","",SUBTOTAL(3,$F$2:$F197))</f>
        <v>196</v>
      </c>
      <c r="B197" s="129" t="s">
        <v>1829</v>
      </c>
      <c r="C197" s="129">
        <v>20171228</v>
      </c>
      <c r="D197" s="129" t="s">
        <v>1330</v>
      </c>
      <c r="E197" s="129" t="s">
        <v>1261</v>
      </c>
      <c r="F197" s="129" t="s">
        <v>1659</v>
      </c>
      <c r="G197" s="170">
        <v>3</v>
      </c>
      <c r="H197" s="169" t="s">
        <v>1828</v>
      </c>
      <c r="I197" s="129" t="s">
        <v>980</v>
      </c>
      <c r="J197" s="132" t="s">
        <v>1054</v>
      </c>
      <c r="K197" s="132"/>
      <c r="L197" s="132"/>
      <c r="M197" s="132"/>
      <c r="N197" s="130" t="s">
        <v>1657</v>
      </c>
      <c r="O197" s="130" t="s">
        <v>1049</v>
      </c>
      <c r="P197" s="130" t="s">
        <v>1419</v>
      </c>
      <c r="Q197" s="130">
        <v>60</v>
      </c>
      <c r="R197" s="130">
        <v>54</v>
      </c>
      <c r="S197" s="170">
        <v>30</v>
      </c>
      <c r="T197" s="169" t="s">
        <v>137</v>
      </c>
      <c r="U197" s="169" t="s">
        <v>231</v>
      </c>
      <c r="V197" s="129" t="s">
        <v>1048</v>
      </c>
      <c r="W197" s="45"/>
      <c r="X197" s="45"/>
      <c r="Y197" s="45"/>
      <c r="Z197" s="56"/>
      <c r="AA197" s="45"/>
      <c r="AB197" s="102" t="b">
        <f t="shared" si="3"/>
        <v>0</v>
      </c>
    </row>
    <row r="198" spans="1:28" ht="25.5" customHeight="1">
      <c r="A198" s="102">
        <f>IF(F198="","",SUBTOTAL(3,$F$2:$F198))</f>
        <v>197</v>
      </c>
      <c r="B198" s="129" t="s">
        <v>1829</v>
      </c>
      <c r="C198" s="129">
        <v>20171228</v>
      </c>
      <c r="D198" s="129" t="s">
        <v>1330</v>
      </c>
      <c r="E198" s="129" t="s">
        <v>1266</v>
      </c>
      <c r="F198" s="129" t="s">
        <v>1659</v>
      </c>
      <c r="G198" s="170">
        <v>4</v>
      </c>
      <c r="H198" s="169" t="s">
        <v>1828</v>
      </c>
      <c r="I198" s="129" t="s">
        <v>1048</v>
      </c>
      <c r="J198" s="132" t="s">
        <v>1054</v>
      </c>
      <c r="K198" s="132"/>
      <c r="L198" s="132"/>
      <c r="M198" s="132"/>
      <c r="N198" s="130" t="s">
        <v>1657</v>
      </c>
      <c r="O198" s="130" t="s">
        <v>1049</v>
      </c>
      <c r="P198" s="130" t="s">
        <v>1419</v>
      </c>
      <c r="Q198" s="130">
        <v>60</v>
      </c>
      <c r="R198" s="130"/>
      <c r="S198" s="170">
        <v>24</v>
      </c>
      <c r="T198" s="169" t="s">
        <v>1221</v>
      </c>
      <c r="U198" s="169" t="s">
        <v>123</v>
      </c>
      <c r="V198" s="129" t="s">
        <v>1048</v>
      </c>
      <c r="W198" s="102"/>
      <c r="X198" s="45"/>
      <c r="Y198" s="102"/>
      <c r="Z198" s="57"/>
      <c r="AA198" s="45"/>
      <c r="AB198" s="102" t="b">
        <f t="shared" si="3"/>
        <v>0</v>
      </c>
    </row>
    <row r="199" spans="1:28" ht="25.5" customHeight="1">
      <c r="A199" s="102">
        <f>IF(F199="","",SUBTOTAL(3,$F$2:$F199))</f>
        <v>198</v>
      </c>
      <c r="B199" s="129" t="s">
        <v>2703</v>
      </c>
      <c r="C199" s="129">
        <v>20171228</v>
      </c>
      <c r="D199" s="129" t="s">
        <v>1330</v>
      </c>
      <c r="E199" s="129" t="s">
        <v>1269</v>
      </c>
      <c r="F199" s="129" t="s">
        <v>1849</v>
      </c>
      <c r="G199" s="130" t="s">
        <v>1048</v>
      </c>
      <c r="H199" s="152" t="s">
        <v>2704</v>
      </c>
      <c r="I199" s="129" t="s">
        <v>114</v>
      </c>
      <c r="J199" s="132" t="s">
        <v>1054</v>
      </c>
      <c r="K199" s="129" t="s">
        <v>114</v>
      </c>
      <c r="L199" s="132">
        <v>2</v>
      </c>
      <c r="M199" s="132">
        <v>2</v>
      </c>
      <c r="N199" s="130" t="s">
        <v>1550</v>
      </c>
      <c r="O199" s="130" t="s">
        <v>1049</v>
      </c>
      <c r="P199" s="130" t="s">
        <v>1038</v>
      </c>
      <c r="Q199" s="130">
        <v>90</v>
      </c>
      <c r="R199" s="217">
        <v>13</v>
      </c>
      <c r="S199" s="151">
        <v>13</v>
      </c>
      <c r="T199" s="152" t="s">
        <v>275</v>
      </c>
      <c r="U199" s="152" t="s">
        <v>199</v>
      </c>
      <c r="V199" s="129" t="s">
        <v>1048</v>
      </c>
      <c r="W199" s="47"/>
      <c r="X199" s="152" t="s">
        <v>114</v>
      </c>
      <c r="Y199" s="152" t="s">
        <v>134</v>
      </c>
      <c r="Z199" s="172">
        <v>13</v>
      </c>
      <c r="AA199" s="45"/>
      <c r="AB199" s="102" t="b">
        <f t="shared" si="3"/>
        <v>1</v>
      </c>
    </row>
    <row r="200" spans="1:28" ht="25.5" customHeight="1">
      <c r="A200" s="102">
        <f>IF(F200="","",SUBTOTAL(3,$F$2:$F200))</f>
        <v>199</v>
      </c>
      <c r="B200" s="129" t="s">
        <v>2319</v>
      </c>
      <c r="C200" s="129">
        <v>20171228</v>
      </c>
      <c r="D200" s="129" t="s">
        <v>1248</v>
      </c>
      <c r="E200" s="129" t="s">
        <v>1249</v>
      </c>
      <c r="F200" s="129" t="s">
        <v>1461</v>
      </c>
      <c r="G200" s="130">
        <v>1</v>
      </c>
      <c r="H200" s="152" t="s">
        <v>2317</v>
      </c>
      <c r="I200" s="129" t="s">
        <v>190</v>
      </c>
      <c r="J200" s="230" t="s">
        <v>1054</v>
      </c>
      <c r="K200" s="129" t="s">
        <v>190</v>
      </c>
      <c r="L200" s="132">
        <v>2</v>
      </c>
      <c r="M200" s="132">
        <v>2</v>
      </c>
      <c r="N200" s="130" t="s">
        <v>1489</v>
      </c>
      <c r="O200" s="130" t="s">
        <v>1049</v>
      </c>
      <c r="P200" s="130" t="s">
        <v>1038</v>
      </c>
      <c r="Q200" s="130">
        <v>90</v>
      </c>
      <c r="R200" s="217">
        <v>45</v>
      </c>
      <c r="S200" s="151">
        <v>36</v>
      </c>
      <c r="T200" s="152" t="s">
        <v>94</v>
      </c>
      <c r="U200" s="152" t="s">
        <v>222</v>
      </c>
      <c r="V200" s="152" t="s">
        <v>190</v>
      </c>
      <c r="W200" s="45"/>
      <c r="X200" s="152" t="s">
        <v>190</v>
      </c>
      <c r="Y200" s="152" t="s">
        <v>20</v>
      </c>
      <c r="Z200" s="155">
        <v>36</v>
      </c>
      <c r="AA200" s="45"/>
      <c r="AB200" s="102" t="b">
        <f t="shared" si="3"/>
        <v>1</v>
      </c>
    </row>
    <row r="201" spans="1:28" ht="25.5" customHeight="1">
      <c r="A201" s="102">
        <f>IF(F201="","",SUBTOTAL(3,$F$2:$F201))</f>
        <v>200</v>
      </c>
      <c r="B201" s="129" t="s">
        <v>2319</v>
      </c>
      <c r="C201" s="129">
        <v>20171228</v>
      </c>
      <c r="D201" s="129" t="s">
        <v>1248</v>
      </c>
      <c r="E201" s="129" t="s">
        <v>1253</v>
      </c>
      <c r="F201" s="129" t="s">
        <v>1461</v>
      </c>
      <c r="G201" s="130">
        <v>2</v>
      </c>
      <c r="H201" s="152" t="s">
        <v>2317</v>
      </c>
      <c r="I201" s="129" t="s">
        <v>1048</v>
      </c>
      <c r="J201" s="230" t="s">
        <v>1054</v>
      </c>
      <c r="K201" s="129"/>
      <c r="L201" s="132"/>
      <c r="M201" s="132"/>
      <c r="N201" s="130" t="s">
        <v>1489</v>
      </c>
      <c r="O201" s="130" t="s">
        <v>1049</v>
      </c>
      <c r="P201" s="130" t="s">
        <v>1038</v>
      </c>
      <c r="Q201" s="130">
        <v>90</v>
      </c>
      <c r="R201" s="217"/>
      <c r="S201" s="151">
        <v>35</v>
      </c>
      <c r="T201" s="152" t="s">
        <v>236</v>
      </c>
      <c r="U201" s="152" t="s">
        <v>267</v>
      </c>
      <c r="V201" s="129" t="s">
        <v>1048</v>
      </c>
      <c r="W201" s="45"/>
      <c r="X201" s="152" t="s">
        <v>20</v>
      </c>
      <c r="Y201" s="152" t="s">
        <v>190</v>
      </c>
      <c r="Z201" s="155">
        <v>35</v>
      </c>
      <c r="AA201" s="45"/>
      <c r="AB201" s="102" t="b">
        <f t="shared" si="3"/>
        <v>1</v>
      </c>
    </row>
    <row r="202" spans="1:28" ht="25.5" customHeight="1">
      <c r="A202" s="102">
        <f>IF(F202="","",SUBTOTAL(3,$F$2:$F202))</f>
        <v>201</v>
      </c>
      <c r="B202" s="129" t="s">
        <v>2320</v>
      </c>
      <c r="C202" s="129">
        <v>20171228</v>
      </c>
      <c r="D202" s="129" t="s">
        <v>1248</v>
      </c>
      <c r="E202" s="129" t="s">
        <v>1261</v>
      </c>
      <c r="F202" s="129" t="s">
        <v>1480</v>
      </c>
      <c r="G202" s="130">
        <v>3</v>
      </c>
      <c r="H202" s="152" t="s">
        <v>2317</v>
      </c>
      <c r="I202" s="129" t="s">
        <v>20</v>
      </c>
      <c r="J202" s="230" t="s">
        <v>1054</v>
      </c>
      <c r="K202" s="132"/>
      <c r="L202" s="132"/>
      <c r="M202" s="132"/>
      <c r="N202" s="130" t="s">
        <v>1489</v>
      </c>
      <c r="O202" s="130" t="s">
        <v>1049</v>
      </c>
      <c r="P202" s="130" t="s">
        <v>1038</v>
      </c>
      <c r="Q202" s="130">
        <v>90</v>
      </c>
      <c r="R202" s="217">
        <v>53</v>
      </c>
      <c r="S202" s="151">
        <v>34</v>
      </c>
      <c r="T202" s="152" t="s">
        <v>105</v>
      </c>
      <c r="U202" s="152" t="s">
        <v>1529</v>
      </c>
      <c r="V202" s="152" t="s">
        <v>112</v>
      </c>
      <c r="W202" s="106"/>
      <c r="X202" s="152" t="s">
        <v>20</v>
      </c>
      <c r="Y202" s="152" t="s">
        <v>190</v>
      </c>
      <c r="Z202" s="155">
        <v>34</v>
      </c>
      <c r="AA202" s="45"/>
      <c r="AB202" s="102" t="b">
        <f t="shared" si="3"/>
        <v>1</v>
      </c>
    </row>
    <row r="203" spans="1:28" ht="25.5" customHeight="1">
      <c r="A203" s="102">
        <f>IF(F203="","",SUBTOTAL(3,$F$2:$F203))</f>
        <v>202</v>
      </c>
      <c r="B203" s="129" t="s">
        <v>2321</v>
      </c>
      <c r="C203" s="129">
        <v>20171228</v>
      </c>
      <c r="D203" s="129" t="s">
        <v>1248</v>
      </c>
      <c r="E203" s="129" t="s">
        <v>1263</v>
      </c>
      <c r="F203" s="129" t="s">
        <v>1483</v>
      </c>
      <c r="G203" s="130">
        <v>4</v>
      </c>
      <c r="H203" s="152" t="s">
        <v>2317</v>
      </c>
      <c r="I203" s="129" t="s">
        <v>20</v>
      </c>
      <c r="J203" s="230" t="s">
        <v>1054</v>
      </c>
      <c r="K203" s="129"/>
      <c r="L203" s="132"/>
      <c r="M203" s="132"/>
      <c r="N203" s="130" t="s">
        <v>1489</v>
      </c>
      <c r="O203" s="130" t="s">
        <v>1049</v>
      </c>
      <c r="P203" s="130" t="s">
        <v>1038</v>
      </c>
      <c r="Q203" s="130">
        <v>90</v>
      </c>
      <c r="R203" s="217">
        <v>39</v>
      </c>
      <c r="S203" s="151">
        <v>28</v>
      </c>
      <c r="T203" s="152" t="s">
        <v>1221</v>
      </c>
      <c r="U203" s="152" t="s">
        <v>220</v>
      </c>
      <c r="V203" s="129" t="s">
        <v>1048</v>
      </c>
      <c r="W203" s="45"/>
      <c r="X203" s="152" t="s">
        <v>20</v>
      </c>
      <c r="Y203" s="152" t="s">
        <v>190</v>
      </c>
      <c r="Z203" s="155">
        <v>28</v>
      </c>
      <c r="AA203" s="45"/>
      <c r="AB203" s="102" t="b">
        <f t="shared" si="3"/>
        <v>1</v>
      </c>
    </row>
    <row r="204" spans="1:28" ht="25.5" customHeight="1">
      <c r="A204" s="102">
        <f>IF(F204="","",SUBTOTAL(3,$F$2:$F204))</f>
        <v>203</v>
      </c>
      <c r="B204" s="127" t="s">
        <v>1554</v>
      </c>
      <c r="C204" s="57">
        <v>20171228</v>
      </c>
      <c r="D204" s="56" t="s">
        <v>1248</v>
      </c>
      <c r="E204" s="56" t="s">
        <v>1266</v>
      </c>
      <c r="F204" s="46" t="s">
        <v>1340</v>
      </c>
      <c r="G204" s="56">
        <v>1</v>
      </c>
      <c r="H204" s="180" t="s">
        <v>1555</v>
      </c>
      <c r="I204" s="45" t="s">
        <v>220</v>
      </c>
      <c r="J204" s="56" t="s">
        <v>1054</v>
      </c>
      <c r="K204" s="45"/>
      <c r="L204" s="57"/>
      <c r="M204" s="57"/>
      <c r="N204" s="56" t="s">
        <v>1036</v>
      </c>
      <c r="O204" s="57" t="s">
        <v>1049</v>
      </c>
      <c r="P204" s="57" t="s">
        <v>1038</v>
      </c>
      <c r="Q204" s="56">
        <v>90</v>
      </c>
      <c r="R204" s="184">
        <v>43</v>
      </c>
      <c r="S204" s="155">
        <v>34</v>
      </c>
      <c r="T204" s="174" t="s">
        <v>250</v>
      </c>
      <c r="U204" s="174" t="s">
        <v>115</v>
      </c>
      <c r="V204" s="45" t="s">
        <v>1048</v>
      </c>
      <c r="W204" s="45"/>
      <c r="X204" s="174" t="s">
        <v>212</v>
      </c>
      <c r="Y204" s="174" t="s">
        <v>93</v>
      </c>
      <c r="Z204" s="172">
        <v>34</v>
      </c>
      <c r="AA204" s="45"/>
      <c r="AB204" s="102" t="b">
        <f t="shared" si="3"/>
        <v>1</v>
      </c>
    </row>
    <row r="205" spans="1:28" ht="25.5" customHeight="1">
      <c r="A205" s="102">
        <f>IF(F205="","",SUBTOTAL(3,$F$2:$F205))</f>
        <v>204</v>
      </c>
      <c r="B205" s="127" t="s">
        <v>1554</v>
      </c>
      <c r="C205" s="57">
        <v>20171228</v>
      </c>
      <c r="D205" s="57" t="s">
        <v>1248</v>
      </c>
      <c r="E205" s="56" t="s">
        <v>1269</v>
      </c>
      <c r="F205" s="46" t="s">
        <v>1340</v>
      </c>
      <c r="G205" s="56">
        <v>2</v>
      </c>
      <c r="H205" s="180" t="s">
        <v>1555</v>
      </c>
      <c r="I205" s="45" t="s">
        <v>1048</v>
      </c>
      <c r="J205" s="56" t="s">
        <v>1054</v>
      </c>
      <c r="K205" s="45"/>
      <c r="L205" s="57"/>
      <c r="M205" s="57"/>
      <c r="N205" s="56" t="s">
        <v>1036</v>
      </c>
      <c r="O205" s="57" t="s">
        <v>1049</v>
      </c>
      <c r="P205" s="56" t="s">
        <v>1038</v>
      </c>
      <c r="Q205" s="56">
        <v>90</v>
      </c>
      <c r="R205" s="184"/>
      <c r="S205" s="155">
        <v>34</v>
      </c>
      <c r="T205" s="174" t="s">
        <v>132</v>
      </c>
      <c r="U205" s="174" t="s">
        <v>230</v>
      </c>
      <c r="V205" s="174" t="s">
        <v>210</v>
      </c>
      <c r="W205" s="45"/>
      <c r="X205" s="174" t="s">
        <v>220</v>
      </c>
      <c r="Y205" s="174" t="s">
        <v>235</v>
      </c>
      <c r="Z205" s="155">
        <v>34</v>
      </c>
      <c r="AA205" s="45"/>
      <c r="AB205" s="102" t="b">
        <f t="shared" si="3"/>
        <v>1</v>
      </c>
    </row>
    <row r="206" spans="1:28" ht="25.5" customHeight="1">
      <c r="A206" s="102">
        <f>IF(F206="","",SUBTOTAL(3,$F$2:$F206))</f>
        <v>205</v>
      </c>
      <c r="B206" s="127" t="s">
        <v>1556</v>
      </c>
      <c r="C206" s="57">
        <v>20171228</v>
      </c>
      <c r="D206" s="56" t="s">
        <v>1248</v>
      </c>
      <c r="E206" s="56" t="s">
        <v>1272</v>
      </c>
      <c r="F206" s="69" t="s">
        <v>1343</v>
      </c>
      <c r="G206" s="56">
        <v>3</v>
      </c>
      <c r="H206" s="180" t="s">
        <v>1555</v>
      </c>
      <c r="I206" s="45" t="s">
        <v>220</v>
      </c>
      <c r="J206" s="56" t="s">
        <v>1054</v>
      </c>
      <c r="K206" s="45"/>
      <c r="L206" s="57"/>
      <c r="M206" s="57"/>
      <c r="N206" s="56" t="s">
        <v>1036</v>
      </c>
      <c r="O206" s="57" t="s">
        <v>1049</v>
      </c>
      <c r="P206" s="57" t="s">
        <v>1038</v>
      </c>
      <c r="Q206" s="56">
        <v>90</v>
      </c>
      <c r="R206" s="184">
        <v>41</v>
      </c>
      <c r="S206" s="155">
        <v>33</v>
      </c>
      <c r="T206" s="174" t="s">
        <v>221</v>
      </c>
      <c r="U206" s="174" t="s">
        <v>1223</v>
      </c>
      <c r="V206" s="45" t="s">
        <v>1048</v>
      </c>
      <c r="W206" s="45"/>
      <c r="X206" s="174" t="s">
        <v>220</v>
      </c>
      <c r="Y206" s="174" t="s">
        <v>235</v>
      </c>
      <c r="Z206" s="155">
        <v>33</v>
      </c>
      <c r="AA206" s="45"/>
      <c r="AB206" s="102" t="b">
        <f t="shared" si="3"/>
        <v>1</v>
      </c>
    </row>
    <row r="207" spans="1:28" ht="25.5" customHeight="1">
      <c r="A207" s="102">
        <f>IF(F207="","",SUBTOTAL(3,$F$2:$F207))</f>
        <v>206</v>
      </c>
      <c r="B207" s="127" t="s">
        <v>1556</v>
      </c>
      <c r="C207" s="57">
        <v>20171228</v>
      </c>
      <c r="D207" s="56" t="s">
        <v>1248</v>
      </c>
      <c r="E207" s="56" t="s">
        <v>1278</v>
      </c>
      <c r="F207" s="46" t="s">
        <v>1343</v>
      </c>
      <c r="G207" s="56">
        <v>4</v>
      </c>
      <c r="H207" s="180" t="s">
        <v>1555</v>
      </c>
      <c r="I207" s="45" t="s">
        <v>1048</v>
      </c>
      <c r="J207" s="56" t="s">
        <v>1054</v>
      </c>
      <c r="K207" s="45"/>
      <c r="L207" s="57"/>
      <c r="M207" s="57"/>
      <c r="N207" s="56" t="s">
        <v>1036</v>
      </c>
      <c r="O207" s="57" t="s">
        <v>1049</v>
      </c>
      <c r="P207" s="57" t="s">
        <v>1038</v>
      </c>
      <c r="Q207" s="56">
        <v>90</v>
      </c>
      <c r="R207" s="184"/>
      <c r="S207" s="155">
        <v>34</v>
      </c>
      <c r="T207" s="174" t="s">
        <v>227</v>
      </c>
      <c r="U207" s="174" t="s">
        <v>107</v>
      </c>
      <c r="V207" s="45" t="s">
        <v>1048</v>
      </c>
      <c r="W207" s="45"/>
      <c r="X207" s="174" t="s">
        <v>540</v>
      </c>
      <c r="Y207" s="174" t="s">
        <v>233</v>
      </c>
      <c r="Z207" s="155">
        <v>34</v>
      </c>
      <c r="AA207" s="45"/>
      <c r="AB207" s="102" t="b">
        <f t="shared" si="3"/>
        <v>1</v>
      </c>
    </row>
    <row r="208" spans="1:28" ht="25.5" customHeight="1">
      <c r="A208" s="102">
        <f>IF(F208="","",SUBTOTAL(3,$F$2:$F208))</f>
        <v>207</v>
      </c>
      <c r="B208" s="127" t="s">
        <v>1557</v>
      </c>
      <c r="C208" s="57">
        <v>20171228</v>
      </c>
      <c r="D208" s="56" t="s">
        <v>1248</v>
      </c>
      <c r="E208" s="56" t="s">
        <v>1128</v>
      </c>
      <c r="F208" s="46" t="s">
        <v>1345</v>
      </c>
      <c r="G208" s="56">
        <v>5</v>
      </c>
      <c r="H208" s="180" t="s">
        <v>1555</v>
      </c>
      <c r="I208" s="45" t="s">
        <v>235</v>
      </c>
      <c r="J208" s="56" t="s">
        <v>1054</v>
      </c>
      <c r="K208" s="45"/>
      <c r="L208" s="57"/>
      <c r="M208" s="57"/>
      <c r="N208" s="56" t="s">
        <v>1036</v>
      </c>
      <c r="O208" s="57" t="s">
        <v>1049</v>
      </c>
      <c r="P208" s="57" t="s">
        <v>1038</v>
      </c>
      <c r="Q208" s="56">
        <v>90</v>
      </c>
      <c r="R208" s="184">
        <v>29</v>
      </c>
      <c r="S208" s="155">
        <v>35</v>
      </c>
      <c r="T208" s="174" t="s">
        <v>100</v>
      </c>
      <c r="U208" s="174" t="s">
        <v>133</v>
      </c>
      <c r="V208" s="45" t="s">
        <v>1048</v>
      </c>
      <c r="W208" s="45"/>
      <c r="X208" s="174" t="s">
        <v>540</v>
      </c>
      <c r="Y208" s="174" t="s">
        <v>233</v>
      </c>
      <c r="Z208" s="155">
        <v>35</v>
      </c>
      <c r="AA208" s="45"/>
      <c r="AB208" s="102" t="b">
        <f t="shared" si="3"/>
        <v>1</v>
      </c>
    </row>
    <row r="209" spans="1:28" ht="25.5" customHeight="1">
      <c r="A209" s="102">
        <f>IF(F209="","",SUBTOTAL(3,$F$2:$F209))</f>
        <v>208</v>
      </c>
      <c r="B209" s="127" t="s">
        <v>1557</v>
      </c>
      <c r="C209" s="57">
        <v>20171228</v>
      </c>
      <c r="D209" s="56" t="s">
        <v>1248</v>
      </c>
      <c r="E209" s="56" t="s">
        <v>1294</v>
      </c>
      <c r="F209" s="69" t="s">
        <v>1345</v>
      </c>
      <c r="G209" s="56">
        <v>6</v>
      </c>
      <c r="H209" s="180" t="s">
        <v>1555</v>
      </c>
      <c r="I209" s="45" t="s">
        <v>1048</v>
      </c>
      <c r="J209" s="56" t="s">
        <v>1054</v>
      </c>
      <c r="K209" s="45"/>
      <c r="L209" s="57"/>
      <c r="M209" s="57"/>
      <c r="N209" s="56" t="s">
        <v>1036</v>
      </c>
      <c r="O209" s="57" t="s">
        <v>1049</v>
      </c>
      <c r="P209" s="57" t="s">
        <v>1038</v>
      </c>
      <c r="Q209" s="56">
        <v>90</v>
      </c>
      <c r="R209" s="184"/>
      <c r="S209" s="155">
        <v>34</v>
      </c>
      <c r="T209" s="174" t="s">
        <v>1218</v>
      </c>
      <c r="U209" s="174" t="s">
        <v>93</v>
      </c>
      <c r="V209" s="174" t="s">
        <v>211</v>
      </c>
      <c r="W209" s="45"/>
      <c r="X209" s="174" t="s">
        <v>212</v>
      </c>
      <c r="Y209" s="174" t="s">
        <v>93</v>
      </c>
      <c r="Z209" s="155">
        <v>34</v>
      </c>
      <c r="AA209" s="45"/>
      <c r="AB209" s="102" t="b">
        <f t="shared" si="3"/>
        <v>1</v>
      </c>
    </row>
    <row r="210" spans="1:28" ht="25.5" customHeight="1">
      <c r="A210" s="102">
        <f>IF(F210="","",SUBTOTAL(3,$F$2:$F210))</f>
        <v>209</v>
      </c>
      <c r="B210" s="127" t="s">
        <v>1558</v>
      </c>
      <c r="C210" s="57">
        <v>20171228</v>
      </c>
      <c r="D210" s="57" t="s">
        <v>1248</v>
      </c>
      <c r="E210" s="56" t="s">
        <v>1300</v>
      </c>
      <c r="F210" s="46" t="s">
        <v>1347</v>
      </c>
      <c r="G210" s="56">
        <v>7</v>
      </c>
      <c r="H210" s="180" t="s">
        <v>1555</v>
      </c>
      <c r="I210" s="45" t="s">
        <v>220</v>
      </c>
      <c r="J210" s="56" t="s">
        <v>1054</v>
      </c>
      <c r="K210" s="45"/>
      <c r="L210" s="57"/>
      <c r="M210" s="57"/>
      <c r="N210" s="56" t="s">
        <v>1036</v>
      </c>
      <c r="O210" s="57" t="s">
        <v>1049</v>
      </c>
      <c r="P210" s="57" t="s">
        <v>1038</v>
      </c>
      <c r="Q210" s="56">
        <v>90</v>
      </c>
      <c r="R210" s="184">
        <v>36</v>
      </c>
      <c r="S210" s="155">
        <v>35</v>
      </c>
      <c r="T210" s="176" t="s">
        <v>228</v>
      </c>
      <c r="U210" s="176" t="s">
        <v>123</v>
      </c>
      <c r="V210" s="47" t="s">
        <v>1048</v>
      </c>
      <c r="W210" s="47"/>
      <c r="X210" s="174" t="s">
        <v>212</v>
      </c>
      <c r="Y210" s="174" t="s">
        <v>93</v>
      </c>
      <c r="Z210" s="172">
        <v>35</v>
      </c>
      <c r="AA210" s="45"/>
      <c r="AB210" s="102" t="b">
        <f t="shared" si="3"/>
        <v>1</v>
      </c>
    </row>
    <row r="211" spans="1:28" ht="25.5" customHeight="1">
      <c r="A211" s="102">
        <f>IF(F211="","",SUBTOTAL(3,$F$2:$F211))</f>
        <v>210</v>
      </c>
      <c r="B211" s="127" t="s">
        <v>1558</v>
      </c>
      <c r="C211" s="57">
        <v>20171228</v>
      </c>
      <c r="D211" s="57" t="s">
        <v>1248</v>
      </c>
      <c r="E211" s="56" t="s">
        <v>1129</v>
      </c>
      <c r="F211" s="46" t="s">
        <v>1347</v>
      </c>
      <c r="G211" s="56">
        <v>8</v>
      </c>
      <c r="H211" s="180" t="s">
        <v>1555</v>
      </c>
      <c r="I211" s="45" t="s">
        <v>1048</v>
      </c>
      <c r="J211" s="56" t="s">
        <v>1054</v>
      </c>
      <c r="K211" s="45"/>
      <c r="L211" s="57"/>
      <c r="M211" s="57"/>
      <c r="N211" s="56" t="s">
        <v>1036</v>
      </c>
      <c r="O211" s="57" t="s">
        <v>1049</v>
      </c>
      <c r="P211" s="57" t="s">
        <v>1038</v>
      </c>
      <c r="Q211" s="56">
        <v>90</v>
      </c>
      <c r="R211" s="184"/>
      <c r="S211" s="155">
        <v>34</v>
      </c>
      <c r="T211" s="176" t="s">
        <v>101</v>
      </c>
      <c r="U211" s="176" t="s">
        <v>258</v>
      </c>
      <c r="V211" s="47" t="s">
        <v>1048</v>
      </c>
      <c r="W211" s="47"/>
      <c r="X211" s="174" t="s">
        <v>220</v>
      </c>
      <c r="Y211" s="174" t="s">
        <v>235</v>
      </c>
      <c r="Z211" s="172">
        <v>34</v>
      </c>
      <c r="AA211" s="45"/>
      <c r="AB211" s="102" t="b">
        <f t="shared" si="3"/>
        <v>1</v>
      </c>
    </row>
    <row r="212" spans="1:28" ht="25.5" customHeight="1">
      <c r="A212" s="102">
        <f>IF(F212="","",SUBTOTAL(3,$F$2:$F212))</f>
        <v>211</v>
      </c>
      <c r="B212" s="127" t="s">
        <v>1559</v>
      </c>
      <c r="C212" s="56">
        <v>20171228</v>
      </c>
      <c r="D212" s="56" t="s">
        <v>1248</v>
      </c>
      <c r="E212" s="56" t="s">
        <v>1307</v>
      </c>
      <c r="F212" s="69" t="s">
        <v>1349</v>
      </c>
      <c r="G212" s="56">
        <v>9</v>
      </c>
      <c r="H212" s="180" t="s">
        <v>1555</v>
      </c>
      <c r="I212" s="45" t="s">
        <v>220</v>
      </c>
      <c r="J212" s="56" t="s">
        <v>1054</v>
      </c>
      <c r="K212" s="45"/>
      <c r="L212" s="57"/>
      <c r="M212" s="57"/>
      <c r="N212" s="56" t="s">
        <v>1036</v>
      </c>
      <c r="O212" s="57" t="s">
        <v>1049</v>
      </c>
      <c r="P212" s="56" t="s">
        <v>1038</v>
      </c>
      <c r="Q212" s="56">
        <v>90</v>
      </c>
      <c r="R212" s="184">
        <v>47</v>
      </c>
      <c r="S212" s="155">
        <v>34</v>
      </c>
      <c r="T212" s="174" t="s">
        <v>204</v>
      </c>
      <c r="U212" s="174" t="s">
        <v>201</v>
      </c>
      <c r="V212" s="180" t="s">
        <v>135</v>
      </c>
      <c r="W212" s="45"/>
      <c r="X212" s="174" t="s">
        <v>540</v>
      </c>
      <c r="Y212" s="174" t="s">
        <v>233</v>
      </c>
      <c r="Z212" s="155">
        <v>34</v>
      </c>
      <c r="AA212" s="45"/>
      <c r="AB212" s="102" t="b">
        <f t="shared" si="3"/>
        <v>1</v>
      </c>
    </row>
    <row r="213" spans="1:28" ht="25.5" customHeight="1">
      <c r="A213" s="102">
        <f>IF(F213="","",SUBTOTAL(3,$F$2:$F213))</f>
        <v>212</v>
      </c>
      <c r="B213" s="127" t="s">
        <v>1559</v>
      </c>
      <c r="C213" s="56">
        <v>20171228</v>
      </c>
      <c r="D213" s="56" t="s">
        <v>1248</v>
      </c>
      <c r="E213" s="56" t="s">
        <v>1234</v>
      </c>
      <c r="F213" s="69" t="s">
        <v>1349</v>
      </c>
      <c r="G213" s="56">
        <v>10</v>
      </c>
      <c r="H213" s="180" t="s">
        <v>1555</v>
      </c>
      <c r="I213" s="45" t="s">
        <v>1048</v>
      </c>
      <c r="J213" s="56" t="s">
        <v>1054</v>
      </c>
      <c r="K213" s="45"/>
      <c r="L213" s="57"/>
      <c r="M213" s="57"/>
      <c r="N213" s="56" t="s">
        <v>1036</v>
      </c>
      <c r="O213" s="57" t="s">
        <v>1049</v>
      </c>
      <c r="P213" s="56" t="s">
        <v>1038</v>
      </c>
      <c r="Q213" s="56">
        <v>90</v>
      </c>
      <c r="R213" s="184"/>
      <c r="S213" s="155">
        <v>35</v>
      </c>
      <c r="T213" s="176" t="s">
        <v>137</v>
      </c>
      <c r="U213" s="174" t="s">
        <v>196</v>
      </c>
      <c r="V213" s="46" t="s">
        <v>1048</v>
      </c>
      <c r="W213" s="45"/>
      <c r="X213" s="174" t="s">
        <v>540</v>
      </c>
      <c r="Y213" s="174" t="s">
        <v>233</v>
      </c>
      <c r="Z213" s="155">
        <v>35</v>
      </c>
      <c r="AA213" s="45"/>
      <c r="AB213" s="102" t="b">
        <f t="shared" si="3"/>
        <v>1</v>
      </c>
    </row>
    <row r="214" spans="1:28" ht="25.5" customHeight="1">
      <c r="A214" s="102">
        <f>IF(F214="","",SUBTOTAL(3,$F$2:$F214))</f>
        <v>213</v>
      </c>
      <c r="B214" s="127" t="s">
        <v>1560</v>
      </c>
      <c r="C214" s="57">
        <v>20171228</v>
      </c>
      <c r="D214" s="56" t="s">
        <v>1248</v>
      </c>
      <c r="E214" s="56" t="s">
        <v>1238</v>
      </c>
      <c r="F214" s="104" t="s">
        <v>1351</v>
      </c>
      <c r="G214" s="56">
        <v>11</v>
      </c>
      <c r="H214" s="203" t="s">
        <v>1555</v>
      </c>
      <c r="I214" s="45" t="s">
        <v>233</v>
      </c>
      <c r="J214" s="56" t="s">
        <v>1054</v>
      </c>
      <c r="K214" s="45"/>
      <c r="L214" s="57"/>
      <c r="M214" s="57"/>
      <c r="N214" s="56" t="s">
        <v>1036</v>
      </c>
      <c r="O214" s="57" t="s">
        <v>1049</v>
      </c>
      <c r="P214" s="56" t="s">
        <v>1038</v>
      </c>
      <c r="Q214" s="56">
        <v>90</v>
      </c>
      <c r="R214" s="184">
        <v>35</v>
      </c>
      <c r="S214" s="155">
        <v>35</v>
      </c>
      <c r="T214" s="174" t="s">
        <v>131</v>
      </c>
      <c r="U214" s="174" t="s">
        <v>212</v>
      </c>
      <c r="V214" s="45" t="s">
        <v>1048</v>
      </c>
      <c r="W214" s="45"/>
      <c r="X214" s="174" t="s">
        <v>212</v>
      </c>
      <c r="Y214" s="174" t="s">
        <v>93</v>
      </c>
      <c r="Z214" s="155">
        <v>35</v>
      </c>
      <c r="AA214" s="45"/>
      <c r="AB214" s="102" t="b">
        <f t="shared" si="3"/>
        <v>1</v>
      </c>
    </row>
    <row r="215" spans="1:28" ht="25.5" customHeight="1">
      <c r="A215" s="102">
        <f>IF(F215="","",SUBTOTAL(3,$F$2:$F215))</f>
        <v>214</v>
      </c>
      <c r="B215" s="127" t="s">
        <v>1561</v>
      </c>
      <c r="C215" s="56">
        <v>20171228</v>
      </c>
      <c r="D215" s="56" t="s">
        <v>1248</v>
      </c>
      <c r="E215" s="56" t="s">
        <v>1370</v>
      </c>
      <c r="F215" s="46" t="s">
        <v>1353</v>
      </c>
      <c r="G215" s="56">
        <v>12</v>
      </c>
      <c r="H215" s="180" t="s">
        <v>1555</v>
      </c>
      <c r="I215" s="45" t="s">
        <v>540</v>
      </c>
      <c r="J215" s="56" t="s">
        <v>1054</v>
      </c>
      <c r="K215" s="45"/>
      <c r="L215" s="56"/>
      <c r="M215" s="56"/>
      <c r="N215" s="56" t="s">
        <v>1036</v>
      </c>
      <c r="O215" s="57" t="s">
        <v>1049</v>
      </c>
      <c r="P215" s="56" t="s">
        <v>1038</v>
      </c>
      <c r="Q215" s="56">
        <v>90</v>
      </c>
      <c r="R215" s="184">
        <v>39</v>
      </c>
      <c r="S215" s="155">
        <v>35</v>
      </c>
      <c r="T215" s="174" t="s">
        <v>102</v>
      </c>
      <c r="U215" s="174" t="s">
        <v>124</v>
      </c>
      <c r="V215" s="45" t="s">
        <v>1048</v>
      </c>
      <c r="W215" s="45"/>
      <c r="X215" s="174" t="s">
        <v>212</v>
      </c>
      <c r="Y215" s="174" t="s">
        <v>93</v>
      </c>
      <c r="Z215" s="172">
        <v>35</v>
      </c>
      <c r="AA215" s="45"/>
      <c r="AB215" s="102" t="b">
        <f t="shared" si="3"/>
        <v>1</v>
      </c>
    </row>
    <row r="216" spans="1:28" ht="25.5" customHeight="1">
      <c r="A216" s="102">
        <f>IF(F216="","",SUBTOTAL(3,$F$2:$F216))</f>
        <v>215</v>
      </c>
      <c r="B216" s="127" t="s">
        <v>1673</v>
      </c>
      <c r="C216" s="56">
        <v>20171228</v>
      </c>
      <c r="D216" s="56" t="s">
        <v>1248</v>
      </c>
      <c r="E216" s="56" t="s">
        <v>2859</v>
      </c>
      <c r="F216" s="46" t="s">
        <v>1674</v>
      </c>
      <c r="G216" s="56">
        <v>1</v>
      </c>
      <c r="H216" s="180" t="s">
        <v>1675</v>
      </c>
      <c r="I216" s="45" t="s">
        <v>70</v>
      </c>
      <c r="J216" s="56" t="s">
        <v>1054</v>
      </c>
      <c r="K216" s="45" t="s">
        <v>70</v>
      </c>
      <c r="L216" s="56">
        <v>2</v>
      </c>
      <c r="M216" s="56">
        <v>5</v>
      </c>
      <c r="N216" s="56" t="s">
        <v>1657</v>
      </c>
      <c r="O216" s="57" t="s">
        <v>1049</v>
      </c>
      <c r="P216" s="56" t="s">
        <v>1038</v>
      </c>
      <c r="Q216" s="56">
        <v>90</v>
      </c>
      <c r="R216" s="184">
        <v>43</v>
      </c>
      <c r="S216" s="155">
        <v>32</v>
      </c>
      <c r="T216" s="174" t="s">
        <v>129</v>
      </c>
      <c r="U216" s="174" t="s">
        <v>70</v>
      </c>
      <c r="V216" s="45" t="s">
        <v>1048</v>
      </c>
      <c r="W216" s="45"/>
      <c r="X216" s="174" t="s">
        <v>70</v>
      </c>
      <c r="Y216" s="174" t="s">
        <v>2874</v>
      </c>
      <c r="Z216" s="155">
        <v>32</v>
      </c>
      <c r="AA216" s="45"/>
      <c r="AB216" s="102" t="b">
        <f t="shared" si="3"/>
        <v>1</v>
      </c>
    </row>
    <row r="217" spans="1:28" ht="25.5" customHeight="1">
      <c r="A217" s="102">
        <f>IF(F217="","",SUBTOTAL(3,$F$2:$F217))</f>
        <v>216</v>
      </c>
      <c r="B217" s="127" t="s">
        <v>2166</v>
      </c>
      <c r="C217" s="56">
        <v>20171228</v>
      </c>
      <c r="D217" s="56" t="s">
        <v>1248</v>
      </c>
      <c r="E217" s="56" t="s">
        <v>1754</v>
      </c>
      <c r="F217" s="46" t="s">
        <v>1935</v>
      </c>
      <c r="G217" s="56">
        <v>1</v>
      </c>
      <c r="H217" s="178" t="s">
        <v>2161</v>
      </c>
      <c r="I217" s="45" t="s">
        <v>78</v>
      </c>
      <c r="J217" s="56"/>
      <c r="K217" s="45"/>
      <c r="L217" s="56"/>
      <c r="M217" s="56"/>
      <c r="N217" s="56" t="s">
        <v>1231</v>
      </c>
      <c r="O217" s="57" t="s">
        <v>1049</v>
      </c>
      <c r="P217" s="56" t="s">
        <v>1419</v>
      </c>
      <c r="Q217" s="56">
        <v>60</v>
      </c>
      <c r="R217" s="56">
        <v>44</v>
      </c>
      <c r="S217" s="177">
        <v>20</v>
      </c>
      <c r="T217" s="179" t="s">
        <v>155</v>
      </c>
      <c r="U217" s="179" t="s">
        <v>72</v>
      </c>
      <c r="V217" s="179" t="s">
        <v>90</v>
      </c>
      <c r="W217" s="45"/>
      <c r="X217" s="45"/>
      <c r="Y217" s="45"/>
      <c r="Z217" s="56"/>
      <c r="AA217" s="45"/>
      <c r="AB217" s="102" t="b">
        <f t="shared" si="3"/>
        <v>0</v>
      </c>
    </row>
    <row r="218" spans="1:28" ht="25.5" customHeight="1">
      <c r="A218" s="102">
        <f>IF(F218="","",SUBTOTAL(3,$F$2:$F218))</f>
        <v>217</v>
      </c>
      <c r="B218" s="127" t="s">
        <v>1562</v>
      </c>
      <c r="C218" s="56">
        <v>20171228</v>
      </c>
      <c r="D218" s="56" t="s">
        <v>1248</v>
      </c>
      <c r="E218" s="56" t="s">
        <v>1240</v>
      </c>
      <c r="F218" s="46" t="s">
        <v>1355</v>
      </c>
      <c r="G218" s="56">
        <v>13</v>
      </c>
      <c r="H218" s="180" t="s">
        <v>1555</v>
      </c>
      <c r="I218" s="45" t="s">
        <v>1563</v>
      </c>
      <c r="J218" s="56" t="s">
        <v>1054</v>
      </c>
      <c r="K218" s="45"/>
      <c r="L218" s="56"/>
      <c r="M218" s="56"/>
      <c r="N218" s="56" t="s">
        <v>1036</v>
      </c>
      <c r="O218" s="57" t="s">
        <v>1049</v>
      </c>
      <c r="P218" s="56" t="s">
        <v>1038</v>
      </c>
      <c r="Q218" s="56">
        <v>90</v>
      </c>
      <c r="R218" s="184">
        <v>38</v>
      </c>
      <c r="S218" s="155">
        <v>34</v>
      </c>
      <c r="T218" s="174" t="s">
        <v>138</v>
      </c>
      <c r="U218" s="174" t="s">
        <v>21</v>
      </c>
      <c r="V218" s="174" t="s">
        <v>95</v>
      </c>
      <c r="W218" s="45"/>
      <c r="X218" s="174" t="s">
        <v>220</v>
      </c>
      <c r="Y218" s="174" t="s">
        <v>235</v>
      </c>
      <c r="Z218" s="155">
        <v>34</v>
      </c>
      <c r="AA218" s="45"/>
      <c r="AB218" s="102" t="b">
        <f t="shared" si="3"/>
        <v>1</v>
      </c>
    </row>
    <row r="219" spans="1:28" ht="25.5" customHeight="1">
      <c r="A219" s="102">
        <f>IF(F219="","",SUBTOTAL(3,$F$2:$F219))</f>
        <v>218</v>
      </c>
      <c r="B219" s="127" t="s">
        <v>1564</v>
      </c>
      <c r="C219" s="56">
        <v>20171228</v>
      </c>
      <c r="D219" s="56" t="s">
        <v>1248</v>
      </c>
      <c r="E219" s="56" t="s">
        <v>1375</v>
      </c>
      <c r="F219" s="46" t="s">
        <v>1357</v>
      </c>
      <c r="G219" s="56">
        <v>14</v>
      </c>
      <c r="H219" s="180" t="s">
        <v>1555</v>
      </c>
      <c r="I219" s="45" t="s">
        <v>540</v>
      </c>
      <c r="J219" s="56" t="s">
        <v>1054</v>
      </c>
      <c r="K219" s="45"/>
      <c r="L219" s="56"/>
      <c r="M219" s="56"/>
      <c r="N219" s="56" t="s">
        <v>1036</v>
      </c>
      <c r="O219" s="57" t="s">
        <v>1049</v>
      </c>
      <c r="P219" s="56" t="s">
        <v>1038</v>
      </c>
      <c r="Q219" s="56">
        <v>90</v>
      </c>
      <c r="R219" s="184">
        <v>43</v>
      </c>
      <c r="S219" s="155">
        <v>34</v>
      </c>
      <c r="T219" s="174" t="s">
        <v>194</v>
      </c>
      <c r="U219" s="174" t="s">
        <v>203</v>
      </c>
      <c r="V219" s="45" t="s">
        <v>1048</v>
      </c>
      <c r="W219" s="45"/>
      <c r="X219" s="174" t="s">
        <v>220</v>
      </c>
      <c r="Y219" s="174" t="s">
        <v>235</v>
      </c>
      <c r="Z219" s="155">
        <v>34</v>
      </c>
      <c r="AA219" s="45"/>
      <c r="AB219" s="102" t="b">
        <f t="shared" si="3"/>
        <v>1</v>
      </c>
    </row>
    <row r="220" spans="1:28" ht="25.5" customHeight="1">
      <c r="A220" s="102">
        <f>IF(F220="","",SUBTOTAL(3,$F$2:$F220))</f>
        <v>219</v>
      </c>
      <c r="B220" s="127" t="s">
        <v>1565</v>
      </c>
      <c r="C220" s="56">
        <v>20171228</v>
      </c>
      <c r="D220" s="56" t="s">
        <v>1248</v>
      </c>
      <c r="E220" s="56" t="s">
        <v>1459</v>
      </c>
      <c r="F220" s="46" t="s">
        <v>1359</v>
      </c>
      <c r="G220" s="56">
        <v>15</v>
      </c>
      <c r="H220" s="180" t="s">
        <v>1555</v>
      </c>
      <c r="I220" s="45" t="s">
        <v>212</v>
      </c>
      <c r="J220" s="56" t="s">
        <v>1054</v>
      </c>
      <c r="K220" s="45"/>
      <c r="L220" s="56"/>
      <c r="M220" s="56"/>
      <c r="N220" s="56" t="s">
        <v>1036</v>
      </c>
      <c r="O220" s="57" t="s">
        <v>1049</v>
      </c>
      <c r="P220" s="56" t="s">
        <v>1038</v>
      </c>
      <c r="Q220" s="56">
        <v>90</v>
      </c>
      <c r="R220" s="184">
        <v>42</v>
      </c>
      <c r="S220" s="155">
        <v>32</v>
      </c>
      <c r="T220" s="174" t="s">
        <v>200</v>
      </c>
      <c r="U220" s="174" t="s">
        <v>68</v>
      </c>
      <c r="V220" s="45" t="s">
        <v>1048</v>
      </c>
      <c r="W220" s="45"/>
      <c r="X220" s="174" t="s">
        <v>540</v>
      </c>
      <c r="Y220" s="174" t="s">
        <v>233</v>
      </c>
      <c r="Z220" s="155">
        <v>32</v>
      </c>
      <c r="AA220" s="45"/>
      <c r="AB220" s="102" t="b">
        <f t="shared" si="3"/>
        <v>1</v>
      </c>
    </row>
    <row r="221" spans="1:28" ht="25.5" customHeight="1">
      <c r="A221" s="102">
        <f>IF(F221="","",SUBTOTAL(3,$F$2:$F221))</f>
        <v>220</v>
      </c>
      <c r="B221" s="127" t="s">
        <v>1566</v>
      </c>
      <c r="C221" s="56">
        <v>20171228</v>
      </c>
      <c r="D221" s="56" t="s">
        <v>1248</v>
      </c>
      <c r="E221" s="56" t="s">
        <v>1475</v>
      </c>
      <c r="F221" s="46" t="s">
        <v>1361</v>
      </c>
      <c r="G221" s="56">
        <v>16</v>
      </c>
      <c r="H221" s="180" t="s">
        <v>1555</v>
      </c>
      <c r="I221" s="45" t="s">
        <v>93</v>
      </c>
      <c r="J221" s="56" t="s">
        <v>1054</v>
      </c>
      <c r="K221" s="45" t="s">
        <v>93</v>
      </c>
      <c r="L221" s="56">
        <v>2</v>
      </c>
      <c r="M221" s="56">
        <v>2</v>
      </c>
      <c r="N221" s="56" t="s">
        <v>1036</v>
      </c>
      <c r="O221" s="57" t="s">
        <v>1049</v>
      </c>
      <c r="P221" s="56" t="s">
        <v>1038</v>
      </c>
      <c r="Q221" s="56">
        <v>90</v>
      </c>
      <c r="R221" s="184">
        <v>45</v>
      </c>
      <c r="S221" s="155">
        <v>32</v>
      </c>
      <c r="T221" s="180" t="s">
        <v>8</v>
      </c>
      <c r="U221" s="180" t="s">
        <v>271</v>
      </c>
      <c r="V221" s="45" t="s">
        <v>1048</v>
      </c>
      <c r="W221" s="45"/>
      <c r="X221" s="174" t="s">
        <v>540</v>
      </c>
      <c r="Y221" s="174" t="s">
        <v>233</v>
      </c>
      <c r="Z221" s="155">
        <v>32</v>
      </c>
      <c r="AA221" s="45"/>
      <c r="AB221" s="102" t="b">
        <f t="shared" si="3"/>
        <v>1</v>
      </c>
    </row>
    <row r="222" spans="1:28" ht="25.5" customHeight="1">
      <c r="A222" s="102">
        <f>IF(F222="","",SUBTOTAL(3,$F$2:$F222))</f>
        <v>221</v>
      </c>
      <c r="B222" s="127" t="s">
        <v>1567</v>
      </c>
      <c r="C222" s="56">
        <v>20171228</v>
      </c>
      <c r="D222" s="56" t="s">
        <v>1248</v>
      </c>
      <c r="E222" s="56" t="s">
        <v>1568</v>
      </c>
      <c r="F222" s="46" t="s">
        <v>1363</v>
      </c>
      <c r="G222" s="56">
        <v>17</v>
      </c>
      <c r="H222" s="180" t="s">
        <v>1555</v>
      </c>
      <c r="I222" s="45" t="s">
        <v>540</v>
      </c>
      <c r="J222" s="56" t="s">
        <v>1054</v>
      </c>
      <c r="K222" s="45"/>
      <c r="L222" s="56"/>
      <c r="M222" s="56"/>
      <c r="N222" s="56" t="s">
        <v>1036</v>
      </c>
      <c r="O222" s="57" t="s">
        <v>1049</v>
      </c>
      <c r="P222" s="56" t="s">
        <v>1038</v>
      </c>
      <c r="Q222" s="56">
        <v>90</v>
      </c>
      <c r="R222" s="184">
        <v>37</v>
      </c>
      <c r="S222" s="155">
        <v>35</v>
      </c>
      <c r="T222" s="180" t="s">
        <v>259</v>
      </c>
      <c r="U222" s="180" t="s">
        <v>969</v>
      </c>
      <c r="V222" s="45" t="s">
        <v>1048</v>
      </c>
      <c r="W222" s="45"/>
      <c r="X222" s="174" t="s">
        <v>220</v>
      </c>
      <c r="Y222" s="174" t="s">
        <v>235</v>
      </c>
      <c r="Z222" s="155">
        <v>35</v>
      </c>
      <c r="AA222" s="45"/>
      <c r="AB222" s="102" t="b">
        <f t="shared" si="3"/>
        <v>1</v>
      </c>
    </row>
    <row r="223" spans="1:28" ht="25.5" customHeight="1">
      <c r="A223" s="102">
        <f>IF(F223="","",SUBTOTAL(3,$F$2:$F223))</f>
        <v>222</v>
      </c>
      <c r="B223" s="127" t="s">
        <v>1569</v>
      </c>
      <c r="C223" s="56">
        <v>20171228</v>
      </c>
      <c r="D223" s="56" t="s">
        <v>1248</v>
      </c>
      <c r="E223" s="56" t="s">
        <v>1479</v>
      </c>
      <c r="F223" s="46" t="s">
        <v>1435</v>
      </c>
      <c r="G223" s="56">
        <v>18</v>
      </c>
      <c r="H223" s="180" t="s">
        <v>1555</v>
      </c>
      <c r="I223" s="45" t="s">
        <v>218</v>
      </c>
      <c r="J223" s="56" t="s">
        <v>1054</v>
      </c>
      <c r="K223" s="45"/>
      <c r="L223" s="56"/>
      <c r="M223" s="56"/>
      <c r="N223" s="56" t="s">
        <v>1036</v>
      </c>
      <c r="O223" s="57" t="s">
        <v>1049</v>
      </c>
      <c r="P223" s="56" t="s">
        <v>1038</v>
      </c>
      <c r="Q223" s="56">
        <v>90</v>
      </c>
      <c r="R223" s="184">
        <v>13</v>
      </c>
      <c r="S223" s="155">
        <v>33</v>
      </c>
      <c r="T223" s="180" t="s">
        <v>1023</v>
      </c>
      <c r="U223" s="180" t="s">
        <v>2</v>
      </c>
      <c r="V223" s="45" t="s">
        <v>1048</v>
      </c>
      <c r="W223" s="45"/>
      <c r="X223" s="174" t="s">
        <v>540</v>
      </c>
      <c r="Y223" s="174" t="s">
        <v>233</v>
      </c>
      <c r="Z223" s="155">
        <v>33</v>
      </c>
      <c r="AA223" s="45"/>
      <c r="AB223" s="102" t="b">
        <f t="shared" si="3"/>
        <v>1</v>
      </c>
    </row>
    <row r="224" spans="1:28" ht="25.5" customHeight="1">
      <c r="A224" s="102">
        <f>IF(F224="","",SUBTOTAL(3,$F$2:$F224))</f>
        <v>223</v>
      </c>
      <c r="B224" s="127" t="s">
        <v>1570</v>
      </c>
      <c r="C224" s="56">
        <v>20171228</v>
      </c>
      <c r="D224" s="56" t="s">
        <v>1248</v>
      </c>
      <c r="E224" s="56" t="s">
        <v>1482</v>
      </c>
      <c r="F224" s="46" t="s">
        <v>1571</v>
      </c>
      <c r="G224" s="56">
        <v>19</v>
      </c>
      <c r="H224" s="180" t="s">
        <v>1555</v>
      </c>
      <c r="I224" s="45" t="s">
        <v>233</v>
      </c>
      <c r="J224" s="56" t="s">
        <v>1054</v>
      </c>
      <c r="K224" s="45"/>
      <c r="L224" s="56"/>
      <c r="M224" s="56"/>
      <c r="N224" s="56" t="s">
        <v>1036</v>
      </c>
      <c r="O224" s="57" t="s">
        <v>1049</v>
      </c>
      <c r="P224" s="56" t="s">
        <v>1038</v>
      </c>
      <c r="Q224" s="56">
        <v>90</v>
      </c>
      <c r="R224" s="184">
        <v>16</v>
      </c>
      <c r="S224" s="155">
        <v>35</v>
      </c>
      <c r="T224" s="180" t="s">
        <v>1024</v>
      </c>
      <c r="U224" s="180" t="s">
        <v>83</v>
      </c>
      <c r="V224" s="45" t="s">
        <v>1048</v>
      </c>
      <c r="W224" s="45"/>
      <c r="X224" s="174" t="s">
        <v>212</v>
      </c>
      <c r="Y224" s="174" t="s">
        <v>93</v>
      </c>
      <c r="Z224" s="155">
        <v>35</v>
      </c>
      <c r="AA224" s="45"/>
      <c r="AB224" s="102" t="b">
        <f t="shared" si="3"/>
        <v>1</v>
      </c>
    </row>
    <row r="225" spans="1:28" ht="25.5" customHeight="1">
      <c r="A225" s="102">
        <f>IF(F225="","",SUBTOTAL(3,$F$2:$F225))</f>
        <v>224</v>
      </c>
      <c r="B225" s="127" t="s">
        <v>2166</v>
      </c>
      <c r="C225" s="56">
        <v>20171228</v>
      </c>
      <c r="D225" s="56" t="s">
        <v>1248</v>
      </c>
      <c r="E225" s="56" t="s">
        <v>1758</v>
      </c>
      <c r="F225" s="46" t="s">
        <v>1935</v>
      </c>
      <c r="G225" s="56">
        <v>2</v>
      </c>
      <c r="H225" s="178" t="s">
        <v>2161</v>
      </c>
      <c r="I225" s="45" t="s">
        <v>1048</v>
      </c>
      <c r="J225" s="56"/>
      <c r="K225" s="45"/>
      <c r="L225" s="56"/>
      <c r="M225" s="56"/>
      <c r="N225" s="56" t="s">
        <v>1231</v>
      </c>
      <c r="O225" s="57" t="s">
        <v>1049</v>
      </c>
      <c r="P225" s="56" t="s">
        <v>1419</v>
      </c>
      <c r="Q225" s="56">
        <v>60</v>
      </c>
      <c r="R225" s="56"/>
      <c r="S225" s="177">
        <v>21</v>
      </c>
      <c r="T225" s="178" t="s">
        <v>79</v>
      </c>
      <c r="U225" s="178" t="s">
        <v>178</v>
      </c>
      <c r="V225" s="45" t="s">
        <v>1048</v>
      </c>
      <c r="W225" s="45"/>
      <c r="X225" s="45"/>
      <c r="Y225" s="45"/>
      <c r="Z225" s="56"/>
      <c r="AA225" s="45"/>
      <c r="AB225" s="102" t="b">
        <f t="shared" si="3"/>
        <v>0</v>
      </c>
    </row>
    <row r="226" spans="1:28" ht="25.5" customHeight="1">
      <c r="A226" s="102">
        <f>IF(F226="","",SUBTOTAL(3,$F$2:$F226))</f>
        <v>225</v>
      </c>
      <c r="B226" s="129" t="s">
        <v>2927</v>
      </c>
      <c r="C226" s="129">
        <v>20171228</v>
      </c>
      <c r="D226" s="129" t="s">
        <v>1248</v>
      </c>
      <c r="E226" s="129" t="s">
        <v>1572</v>
      </c>
      <c r="F226" s="129" t="s">
        <v>1573</v>
      </c>
      <c r="G226" s="130" t="s">
        <v>1048</v>
      </c>
      <c r="H226" s="129" t="s">
        <v>1555</v>
      </c>
      <c r="I226" s="129" t="s">
        <v>233</v>
      </c>
      <c r="J226" s="153" t="s">
        <v>1054</v>
      </c>
      <c r="K226" s="153"/>
      <c r="L226" s="153"/>
      <c r="M226" s="153"/>
      <c r="N226" s="130" t="s">
        <v>1036</v>
      </c>
      <c r="O226" s="130" t="s">
        <v>1049</v>
      </c>
      <c r="P226" s="130" t="s">
        <v>1038</v>
      </c>
      <c r="Q226" s="130">
        <v>90</v>
      </c>
      <c r="R226" s="217">
        <v>18</v>
      </c>
      <c r="S226" s="130" t="s">
        <v>1048</v>
      </c>
      <c r="T226" s="129" t="s">
        <v>1048</v>
      </c>
      <c r="U226" s="129" t="s">
        <v>1048</v>
      </c>
      <c r="V226" s="129" t="s">
        <v>1048</v>
      </c>
      <c r="W226" s="45"/>
      <c r="X226" s="102"/>
      <c r="Y226" s="102"/>
      <c r="Z226" s="56"/>
      <c r="AA226" s="45"/>
      <c r="AB226" s="102" t="b">
        <f t="shared" si="3"/>
        <v>1</v>
      </c>
    </row>
    <row r="227" spans="1:28" ht="25.5" customHeight="1">
      <c r="A227" s="102">
        <f>IF(F227="","",SUBTOTAL(3,$F$2:$F227))</f>
        <v>226</v>
      </c>
      <c r="B227" s="129" t="s">
        <v>2928</v>
      </c>
      <c r="C227" s="129">
        <v>20171228</v>
      </c>
      <c r="D227" s="129" t="s">
        <v>1248</v>
      </c>
      <c r="E227" s="129" t="s">
        <v>1496</v>
      </c>
      <c r="F227" s="129" t="s">
        <v>1366</v>
      </c>
      <c r="G227" s="130" t="s">
        <v>1048</v>
      </c>
      <c r="H227" s="129" t="s">
        <v>1555</v>
      </c>
      <c r="I227" s="129" t="s">
        <v>218</v>
      </c>
      <c r="J227" s="153" t="s">
        <v>1054</v>
      </c>
      <c r="K227" s="153"/>
      <c r="L227" s="153"/>
      <c r="M227" s="153"/>
      <c r="N227" s="130" t="s">
        <v>1036</v>
      </c>
      <c r="O227" s="130" t="s">
        <v>1049</v>
      </c>
      <c r="P227" s="130" t="s">
        <v>1038</v>
      </c>
      <c r="Q227" s="130">
        <v>90</v>
      </c>
      <c r="R227" s="217">
        <v>48</v>
      </c>
      <c r="S227" s="130" t="s">
        <v>1048</v>
      </c>
      <c r="T227" s="129" t="s">
        <v>1048</v>
      </c>
      <c r="U227" s="129" t="s">
        <v>1048</v>
      </c>
      <c r="V227" s="129" t="s">
        <v>1048</v>
      </c>
      <c r="W227" s="45"/>
      <c r="X227" s="102"/>
      <c r="Y227" s="102"/>
      <c r="Z227" s="56"/>
      <c r="AA227" s="45"/>
      <c r="AB227" s="102" t="b">
        <f t="shared" si="3"/>
        <v>1</v>
      </c>
    </row>
    <row r="228" spans="1:28" ht="25.5" customHeight="1">
      <c r="A228" s="102">
        <f>IF(F228="","",SUBTOTAL(3,$F$2:$F228))</f>
        <v>227</v>
      </c>
      <c r="B228" s="127" t="s">
        <v>1574</v>
      </c>
      <c r="C228" s="57">
        <v>20171228</v>
      </c>
      <c r="D228" s="57" t="s">
        <v>1248</v>
      </c>
      <c r="E228" s="56" t="s">
        <v>1498</v>
      </c>
      <c r="F228" s="46" t="s">
        <v>1368</v>
      </c>
      <c r="G228" s="56">
        <v>20</v>
      </c>
      <c r="H228" s="180" t="s">
        <v>1555</v>
      </c>
      <c r="I228" s="45" t="s">
        <v>235</v>
      </c>
      <c r="J228" s="56" t="s">
        <v>1054</v>
      </c>
      <c r="K228" s="45"/>
      <c r="L228" s="57"/>
      <c r="M228" s="57"/>
      <c r="N228" s="56" t="s">
        <v>1036</v>
      </c>
      <c r="O228" s="57" t="s">
        <v>1049</v>
      </c>
      <c r="P228" s="56" t="s">
        <v>1038</v>
      </c>
      <c r="Q228" s="56">
        <v>90</v>
      </c>
      <c r="R228" s="184">
        <v>46</v>
      </c>
      <c r="S228" s="155">
        <v>32</v>
      </c>
      <c r="T228" s="174" t="s">
        <v>17</v>
      </c>
      <c r="U228" s="174" t="s">
        <v>275</v>
      </c>
      <c r="V228" s="176" t="s">
        <v>270</v>
      </c>
      <c r="W228" s="45"/>
      <c r="X228" s="174" t="s">
        <v>540</v>
      </c>
      <c r="Y228" s="174" t="s">
        <v>233</v>
      </c>
      <c r="Z228" s="155">
        <v>32</v>
      </c>
      <c r="AA228" s="45"/>
      <c r="AB228" s="102" t="b">
        <f t="shared" si="3"/>
        <v>1</v>
      </c>
    </row>
    <row r="229" spans="1:28" ht="25.5" customHeight="1">
      <c r="A229" s="102">
        <f>IF(F229="","",SUBTOTAL(3,$F$2:$F229))</f>
        <v>228</v>
      </c>
      <c r="B229" s="127" t="s">
        <v>1575</v>
      </c>
      <c r="C229" s="57">
        <v>20171228</v>
      </c>
      <c r="D229" s="57" t="s">
        <v>1248</v>
      </c>
      <c r="E229" s="56" t="s">
        <v>1500</v>
      </c>
      <c r="F229" s="104" t="s">
        <v>1371</v>
      </c>
      <c r="G229" s="56">
        <v>21</v>
      </c>
      <c r="H229" s="203" t="s">
        <v>1555</v>
      </c>
      <c r="I229" s="45" t="s">
        <v>235</v>
      </c>
      <c r="J229" s="56" t="s">
        <v>1054</v>
      </c>
      <c r="K229" s="45"/>
      <c r="L229" s="57"/>
      <c r="M229" s="57"/>
      <c r="N229" s="56" t="s">
        <v>1036</v>
      </c>
      <c r="O229" s="57" t="s">
        <v>1049</v>
      </c>
      <c r="P229" s="56" t="s">
        <v>1038</v>
      </c>
      <c r="Q229" s="56">
        <v>90</v>
      </c>
      <c r="R229" s="184">
        <v>51</v>
      </c>
      <c r="S229" s="155">
        <v>34</v>
      </c>
      <c r="T229" s="176" t="s">
        <v>274</v>
      </c>
      <c r="U229" s="176" t="s">
        <v>202</v>
      </c>
      <c r="V229" s="47" t="s">
        <v>1048</v>
      </c>
      <c r="W229" s="47"/>
      <c r="X229" s="174" t="s">
        <v>220</v>
      </c>
      <c r="Y229" s="174" t="s">
        <v>235</v>
      </c>
      <c r="Z229" s="172">
        <v>34</v>
      </c>
      <c r="AA229" s="45"/>
      <c r="AB229" s="102" t="b">
        <f t="shared" si="3"/>
        <v>1</v>
      </c>
    </row>
    <row r="230" spans="1:28" ht="25.5" customHeight="1">
      <c r="A230" s="102">
        <f>IF(F230="","",SUBTOTAL(3,$F$2:$F230))</f>
        <v>229</v>
      </c>
      <c r="B230" s="127" t="s">
        <v>1576</v>
      </c>
      <c r="C230" s="57">
        <v>20171228</v>
      </c>
      <c r="D230" s="57" t="s">
        <v>1248</v>
      </c>
      <c r="E230" s="56" t="s">
        <v>1501</v>
      </c>
      <c r="F230" s="46" t="s">
        <v>1373</v>
      </c>
      <c r="G230" s="56">
        <v>22</v>
      </c>
      <c r="H230" s="180" t="s">
        <v>1555</v>
      </c>
      <c r="I230" s="46" t="s">
        <v>233</v>
      </c>
      <c r="J230" s="56" t="s">
        <v>1054</v>
      </c>
      <c r="K230" s="45"/>
      <c r="L230" s="57"/>
      <c r="M230" s="57"/>
      <c r="N230" s="56" t="s">
        <v>1036</v>
      </c>
      <c r="O230" s="57" t="s">
        <v>1049</v>
      </c>
      <c r="P230" s="56" t="s">
        <v>1038</v>
      </c>
      <c r="Q230" s="56">
        <v>90</v>
      </c>
      <c r="R230" s="184">
        <v>62</v>
      </c>
      <c r="S230" s="155">
        <v>34</v>
      </c>
      <c r="T230" s="174" t="s">
        <v>266</v>
      </c>
      <c r="U230" s="174" t="s">
        <v>18</v>
      </c>
      <c r="V230" s="45" t="s">
        <v>1048</v>
      </c>
      <c r="W230" s="45"/>
      <c r="X230" s="174" t="s">
        <v>212</v>
      </c>
      <c r="Y230" s="174" t="s">
        <v>93</v>
      </c>
      <c r="Z230" s="172">
        <v>34</v>
      </c>
      <c r="AA230" s="45"/>
      <c r="AB230" s="102" t="b">
        <f t="shared" si="3"/>
        <v>1</v>
      </c>
    </row>
    <row r="231" spans="1:28" ht="25.5" customHeight="1">
      <c r="A231" s="102">
        <f>IF(F231="","",SUBTOTAL(3,$F$2:$F231))</f>
        <v>230</v>
      </c>
      <c r="B231" s="127" t="s">
        <v>1577</v>
      </c>
      <c r="C231" s="57">
        <v>20171228</v>
      </c>
      <c r="D231" s="56" t="s">
        <v>1248</v>
      </c>
      <c r="E231" s="56" t="s">
        <v>1578</v>
      </c>
      <c r="F231" s="69" t="s">
        <v>1376</v>
      </c>
      <c r="G231" s="56">
        <v>23</v>
      </c>
      <c r="H231" s="180" t="s">
        <v>1555</v>
      </c>
      <c r="I231" s="45" t="s">
        <v>93</v>
      </c>
      <c r="J231" s="56" t="s">
        <v>1054</v>
      </c>
      <c r="K231" s="45"/>
      <c r="L231" s="57"/>
      <c r="M231" s="57"/>
      <c r="N231" s="56" t="s">
        <v>1036</v>
      </c>
      <c r="O231" s="57" t="s">
        <v>1049</v>
      </c>
      <c r="P231" s="56" t="s">
        <v>1038</v>
      </c>
      <c r="Q231" s="56">
        <v>90</v>
      </c>
      <c r="R231" s="184">
        <v>47</v>
      </c>
      <c r="S231" s="155">
        <v>47</v>
      </c>
      <c r="T231" s="174" t="s">
        <v>9</v>
      </c>
      <c r="U231" s="174" t="s">
        <v>198</v>
      </c>
      <c r="V231" s="45" t="s">
        <v>1048</v>
      </c>
      <c r="W231" s="45"/>
      <c r="X231" s="174" t="s">
        <v>220</v>
      </c>
      <c r="Y231" s="174" t="s">
        <v>235</v>
      </c>
      <c r="Z231" s="155">
        <v>47</v>
      </c>
      <c r="AA231" s="45"/>
      <c r="AB231" s="102" t="b">
        <f t="shared" si="3"/>
        <v>1</v>
      </c>
    </row>
    <row r="232" spans="1:28" ht="25.5" customHeight="1">
      <c r="A232" s="102">
        <f>IF(F232="","",SUBTOTAL(3,$F$2:$F232))</f>
        <v>231</v>
      </c>
      <c r="B232" s="127" t="s">
        <v>2864</v>
      </c>
      <c r="C232" s="57">
        <v>20171228</v>
      </c>
      <c r="D232" s="56" t="s">
        <v>1793</v>
      </c>
      <c r="E232" s="56" t="s">
        <v>1754</v>
      </c>
      <c r="F232" s="69" t="s">
        <v>1809</v>
      </c>
      <c r="G232" s="56">
        <v>1</v>
      </c>
      <c r="H232" s="180" t="s">
        <v>2865</v>
      </c>
      <c r="I232" s="45" t="s">
        <v>90</v>
      </c>
      <c r="J232" s="231" t="s">
        <v>1054</v>
      </c>
      <c r="K232" s="45" t="s">
        <v>90</v>
      </c>
      <c r="L232" s="57">
        <v>2</v>
      </c>
      <c r="M232" s="57">
        <v>2</v>
      </c>
      <c r="N232" s="56" t="s">
        <v>1231</v>
      </c>
      <c r="O232" s="57" t="s">
        <v>1049</v>
      </c>
      <c r="P232" s="57" t="s">
        <v>1038</v>
      </c>
      <c r="Q232" s="56">
        <v>60</v>
      </c>
      <c r="R232" s="184">
        <v>41</v>
      </c>
      <c r="S232" s="155">
        <v>35</v>
      </c>
      <c r="T232" s="174" t="s">
        <v>79</v>
      </c>
      <c r="U232" s="174" t="s">
        <v>155</v>
      </c>
      <c r="V232" s="174" t="s">
        <v>178</v>
      </c>
      <c r="W232" s="45"/>
      <c r="X232" s="174" t="s">
        <v>79</v>
      </c>
      <c r="Y232" s="174" t="s">
        <v>178</v>
      </c>
      <c r="Z232" s="155">
        <v>35</v>
      </c>
      <c r="AA232" s="45"/>
      <c r="AB232" s="102" t="b">
        <f t="shared" si="3"/>
        <v>1</v>
      </c>
    </row>
    <row r="233" spans="1:28" ht="25.5" customHeight="1">
      <c r="A233" s="102">
        <f>IF(F233="","",SUBTOTAL(3,$F$2:$F233))</f>
        <v>232</v>
      </c>
      <c r="B233" s="127" t="s">
        <v>2866</v>
      </c>
      <c r="C233" s="57">
        <v>20171228</v>
      </c>
      <c r="D233" s="56" t="s">
        <v>1793</v>
      </c>
      <c r="E233" s="56" t="s">
        <v>1758</v>
      </c>
      <c r="F233" s="69" t="s">
        <v>1807</v>
      </c>
      <c r="G233" s="56">
        <v>2</v>
      </c>
      <c r="H233" s="180" t="s">
        <v>2865</v>
      </c>
      <c r="I233" s="45" t="s">
        <v>90</v>
      </c>
      <c r="J233" s="231" t="s">
        <v>1054</v>
      </c>
      <c r="K233" s="45"/>
      <c r="L233" s="57"/>
      <c r="M233" s="57"/>
      <c r="N233" s="56" t="s">
        <v>1231</v>
      </c>
      <c r="O233" s="57" t="s">
        <v>1049</v>
      </c>
      <c r="P233" s="57" t="s">
        <v>1038</v>
      </c>
      <c r="Q233" s="56">
        <v>60</v>
      </c>
      <c r="R233" s="184">
        <v>27</v>
      </c>
      <c r="S233" s="155">
        <v>33</v>
      </c>
      <c r="T233" s="174" t="s">
        <v>72</v>
      </c>
      <c r="U233" s="174" t="s">
        <v>90</v>
      </c>
      <c r="V233" s="45" t="s">
        <v>1048</v>
      </c>
      <c r="W233" s="45"/>
      <c r="X233" s="174" t="s">
        <v>72</v>
      </c>
      <c r="Y233" s="174" t="s">
        <v>90</v>
      </c>
      <c r="Z233" s="155">
        <v>33</v>
      </c>
      <c r="AA233" s="45"/>
      <c r="AB233" s="102" t="b">
        <f t="shared" si="3"/>
        <v>1</v>
      </c>
    </row>
    <row r="234" spans="1:28" ht="25.5" customHeight="1">
      <c r="A234" s="102">
        <f>IF(F234="","",SUBTOTAL(3,$F$2:$F234))</f>
        <v>233</v>
      </c>
      <c r="B234" s="127" t="s">
        <v>2648</v>
      </c>
      <c r="C234" s="57">
        <v>20171228</v>
      </c>
      <c r="D234" s="56" t="s">
        <v>1233</v>
      </c>
      <c r="E234" s="56" t="s">
        <v>1249</v>
      </c>
      <c r="F234" s="69" t="s">
        <v>1340</v>
      </c>
      <c r="G234" s="155">
        <v>1</v>
      </c>
      <c r="H234" s="180" t="s">
        <v>2645</v>
      </c>
      <c r="I234" s="45" t="s">
        <v>124</v>
      </c>
      <c r="J234" s="132" t="s">
        <v>1054</v>
      </c>
      <c r="K234" s="129" t="s">
        <v>124</v>
      </c>
      <c r="L234" s="57">
        <v>2</v>
      </c>
      <c r="M234" s="57">
        <v>3</v>
      </c>
      <c r="N234" s="56" t="s">
        <v>1252</v>
      </c>
      <c r="O234" s="57" t="s">
        <v>1049</v>
      </c>
      <c r="P234" s="57" t="s">
        <v>1038</v>
      </c>
      <c r="Q234" s="56">
        <v>90</v>
      </c>
      <c r="R234" s="184">
        <v>37</v>
      </c>
      <c r="S234" s="155">
        <v>34</v>
      </c>
      <c r="T234" s="174" t="s">
        <v>124</v>
      </c>
      <c r="U234" s="174" t="s">
        <v>1023</v>
      </c>
      <c r="V234" s="179" t="s">
        <v>94</v>
      </c>
      <c r="W234" s="45"/>
      <c r="X234" s="174" t="s">
        <v>124</v>
      </c>
      <c r="Y234" s="174" t="s">
        <v>255</v>
      </c>
      <c r="Z234" s="155">
        <v>34</v>
      </c>
      <c r="AA234" s="45"/>
      <c r="AB234" s="102" t="b">
        <f t="shared" si="3"/>
        <v>1</v>
      </c>
    </row>
    <row r="235" spans="1:28" ht="25.5" customHeight="1">
      <c r="A235" s="102">
        <f>IF(F235="","",SUBTOTAL(3,$F$2:$F235))</f>
        <v>234</v>
      </c>
      <c r="B235" s="127" t="s">
        <v>2648</v>
      </c>
      <c r="C235" s="57">
        <v>20171228</v>
      </c>
      <c r="D235" s="57" t="s">
        <v>1233</v>
      </c>
      <c r="E235" s="56" t="s">
        <v>1253</v>
      </c>
      <c r="F235" s="46" t="s">
        <v>1340</v>
      </c>
      <c r="G235" s="155">
        <v>2</v>
      </c>
      <c r="H235" s="180" t="s">
        <v>2645</v>
      </c>
      <c r="I235" s="46" t="s">
        <v>1048</v>
      </c>
      <c r="J235" s="56" t="s">
        <v>1054</v>
      </c>
      <c r="K235" s="45"/>
      <c r="L235" s="57"/>
      <c r="M235" s="57"/>
      <c r="N235" s="56" t="s">
        <v>1252</v>
      </c>
      <c r="O235" s="57" t="s">
        <v>1049</v>
      </c>
      <c r="P235" s="56" t="s">
        <v>1038</v>
      </c>
      <c r="Q235" s="56">
        <v>90</v>
      </c>
      <c r="R235" s="184"/>
      <c r="S235" s="155">
        <v>32</v>
      </c>
      <c r="T235" s="174" t="s">
        <v>270</v>
      </c>
      <c r="U235" s="174" t="s">
        <v>267</v>
      </c>
      <c r="V235" s="45" t="s">
        <v>1048</v>
      </c>
      <c r="W235" s="45"/>
      <c r="X235" s="174" t="s">
        <v>124</v>
      </c>
      <c r="Y235" s="174" t="s">
        <v>255</v>
      </c>
      <c r="Z235" s="155">
        <v>32</v>
      </c>
      <c r="AA235" s="45"/>
      <c r="AB235" s="102" t="b">
        <f t="shared" si="3"/>
        <v>1</v>
      </c>
    </row>
    <row r="236" spans="1:28" ht="25.5" customHeight="1">
      <c r="A236" s="102">
        <f>IF(F236="","",SUBTOTAL(3,$F$2:$F236))</f>
        <v>235</v>
      </c>
      <c r="B236" s="127" t="s">
        <v>2649</v>
      </c>
      <c r="C236" s="57">
        <v>20171228</v>
      </c>
      <c r="D236" s="57" t="s">
        <v>1233</v>
      </c>
      <c r="E236" s="56" t="s">
        <v>1261</v>
      </c>
      <c r="F236" s="46" t="s">
        <v>1345</v>
      </c>
      <c r="G236" s="155">
        <v>3</v>
      </c>
      <c r="H236" s="180" t="s">
        <v>2645</v>
      </c>
      <c r="I236" s="45" t="s">
        <v>124</v>
      </c>
      <c r="J236" s="56" t="s">
        <v>1054</v>
      </c>
      <c r="K236" s="45"/>
      <c r="L236" s="57"/>
      <c r="M236" s="57"/>
      <c r="N236" s="56" t="s">
        <v>1252</v>
      </c>
      <c r="O236" s="57" t="s">
        <v>1049</v>
      </c>
      <c r="P236" s="56" t="s">
        <v>1038</v>
      </c>
      <c r="Q236" s="56">
        <v>90</v>
      </c>
      <c r="R236" s="184">
        <v>38</v>
      </c>
      <c r="S236" s="155">
        <v>32</v>
      </c>
      <c r="T236" s="174" t="s">
        <v>2</v>
      </c>
      <c r="U236" s="174" t="s">
        <v>21</v>
      </c>
      <c r="V236" s="179" t="s">
        <v>202</v>
      </c>
      <c r="W236" s="45"/>
      <c r="X236" s="174" t="s">
        <v>124</v>
      </c>
      <c r="Y236" s="174" t="s">
        <v>255</v>
      </c>
      <c r="Z236" s="155">
        <v>32</v>
      </c>
      <c r="AA236" s="45"/>
      <c r="AB236" s="102" t="b">
        <f t="shared" si="3"/>
        <v>1</v>
      </c>
    </row>
    <row r="237" spans="1:28" ht="25.5" customHeight="1">
      <c r="A237" s="102">
        <f>IF(F237="","",SUBTOTAL(3,$F$2:$F237))</f>
        <v>236</v>
      </c>
      <c r="B237" s="127" t="s">
        <v>2649</v>
      </c>
      <c r="C237" s="57">
        <v>20171228</v>
      </c>
      <c r="D237" s="57" t="s">
        <v>1233</v>
      </c>
      <c r="E237" s="56" t="s">
        <v>1263</v>
      </c>
      <c r="F237" s="46" t="s">
        <v>1345</v>
      </c>
      <c r="G237" s="155">
        <v>4</v>
      </c>
      <c r="H237" s="180" t="s">
        <v>2645</v>
      </c>
      <c r="I237" s="45" t="s">
        <v>1048</v>
      </c>
      <c r="J237" s="56" t="s">
        <v>1054</v>
      </c>
      <c r="K237" s="45"/>
      <c r="L237" s="57"/>
      <c r="M237" s="57"/>
      <c r="N237" s="56" t="s">
        <v>1252</v>
      </c>
      <c r="O237" s="57" t="s">
        <v>1049</v>
      </c>
      <c r="P237" s="56" t="s">
        <v>1038</v>
      </c>
      <c r="Q237" s="56">
        <v>90</v>
      </c>
      <c r="R237" s="184"/>
      <c r="S237" s="155">
        <v>34</v>
      </c>
      <c r="T237" s="174" t="s">
        <v>1024</v>
      </c>
      <c r="U237" s="174" t="s">
        <v>95</v>
      </c>
      <c r="V237" s="45" t="s">
        <v>1048</v>
      </c>
      <c r="W237" s="45"/>
      <c r="X237" s="174" t="s">
        <v>255</v>
      </c>
      <c r="Y237" s="174" t="s">
        <v>124</v>
      </c>
      <c r="Z237" s="155">
        <v>34</v>
      </c>
      <c r="AA237" s="45"/>
      <c r="AB237" s="102" t="b">
        <f t="shared" si="3"/>
        <v>1</v>
      </c>
    </row>
    <row r="238" spans="1:28" ht="25.5" customHeight="1">
      <c r="A238" s="102">
        <f>IF(F238="","",SUBTOTAL(3,$F$2:$F238))</f>
        <v>237</v>
      </c>
      <c r="B238" s="127" t="s">
        <v>2650</v>
      </c>
      <c r="C238" s="57">
        <v>20171228</v>
      </c>
      <c r="D238" s="57" t="s">
        <v>1233</v>
      </c>
      <c r="E238" s="56" t="s">
        <v>1266</v>
      </c>
      <c r="F238" s="46" t="s">
        <v>1343</v>
      </c>
      <c r="G238" s="155">
        <v>5</v>
      </c>
      <c r="H238" s="180" t="s">
        <v>2645</v>
      </c>
      <c r="I238" s="45" t="s">
        <v>255</v>
      </c>
      <c r="J238" s="56" t="s">
        <v>1054</v>
      </c>
      <c r="K238" s="45"/>
      <c r="L238" s="57"/>
      <c r="M238" s="57"/>
      <c r="N238" s="56" t="s">
        <v>1252</v>
      </c>
      <c r="O238" s="57" t="s">
        <v>1049</v>
      </c>
      <c r="P238" s="57" t="s">
        <v>1038</v>
      </c>
      <c r="Q238" s="56">
        <v>90</v>
      </c>
      <c r="R238" s="184">
        <v>42</v>
      </c>
      <c r="S238" s="155">
        <v>34</v>
      </c>
      <c r="T238" s="174" t="s">
        <v>190</v>
      </c>
      <c r="U238" s="174" t="s">
        <v>132</v>
      </c>
      <c r="V238" s="45" t="s">
        <v>1048</v>
      </c>
      <c r="W238" s="45"/>
      <c r="X238" s="174" t="s">
        <v>255</v>
      </c>
      <c r="Y238" s="174" t="s">
        <v>124</v>
      </c>
      <c r="Z238" s="172">
        <v>34</v>
      </c>
      <c r="AA238" s="45"/>
      <c r="AB238" s="102" t="b">
        <f t="shared" si="3"/>
        <v>1</v>
      </c>
    </row>
    <row r="239" spans="1:28" ht="25.5" customHeight="1">
      <c r="A239" s="102">
        <f>IF(F239="","",SUBTOTAL(3,$F$2:$F239))</f>
        <v>238</v>
      </c>
      <c r="B239" s="127" t="s">
        <v>2650</v>
      </c>
      <c r="C239" s="57">
        <v>20171228</v>
      </c>
      <c r="D239" s="57" t="s">
        <v>1233</v>
      </c>
      <c r="E239" s="56" t="s">
        <v>1269</v>
      </c>
      <c r="F239" s="46" t="s">
        <v>1343</v>
      </c>
      <c r="G239" s="155">
        <v>6</v>
      </c>
      <c r="H239" s="180" t="s">
        <v>2645</v>
      </c>
      <c r="I239" s="45" t="s">
        <v>1048</v>
      </c>
      <c r="J239" s="56" t="s">
        <v>1054</v>
      </c>
      <c r="K239" s="45"/>
      <c r="L239" s="57"/>
      <c r="M239" s="57"/>
      <c r="N239" s="56" t="s">
        <v>1252</v>
      </c>
      <c r="O239" s="57" t="s">
        <v>1049</v>
      </c>
      <c r="P239" s="57" t="s">
        <v>1038</v>
      </c>
      <c r="Q239" s="56">
        <v>90</v>
      </c>
      <c r="R239" s="184"/>
      <c r="S239" s="155">
        <v>32</v>
      </c>
      <c r="T239" s="174" t="s">
        <v>203</v>
      </c>
      <c r="U239" s="174" t="s">
        <v>123</v>
      </c>
      <c r="V239" s="45" t="s">
        <v>1048</v>
      </c>
      <c r="W239" s="45"/>
      <c r="X239" s="174" t="s">
        <v>255</v>
      </c>
      <c r="Y239" s="174" t="s">
        <v>124</v>
      </c>
      <c r="Z239" s="172">
        <v>32</v>
      </c>
      <c r="AA239" s="45"/>
      <c r="AB239" s="102" t="b">
        <f t="shared" si="3"/>
        <v>1</v>
      </c>
    </row>
    <row r="240" spans="1:28" ht="25.5" customHeight="1">
      <c r="A240" s="102">
        <f>IF(F240="","",SUBTOTAL(3,$F$2:$F240))</f>
        <v>239</v>
      </c>
      <c r="B240" s="127" t="s">
        <v>2651</v>
      </c>
      <c r="C240" s="57">
        <v>20171228</v>
      </c>
      <c r="D240" s="57" t="s">
        <v>1233</v>
      </c>
      <c r="E240" s="56" t="s">
        <v>1272</v>
      </c>
      <c r="F240" s="46" t="s">
        <v>1363</v>
      </c>
      <c r="G240" s="155">
        <v>7</v>
      </c>
      <c r="H240" s="180" t="s">
        <v>2645</v>
      </c>
      <c r="I240" s="45" t="s">
        <v>124</v>
      </c>
      <c r="J240" s="56" t="s">
        <v>1054</v>
      </c>
      <c r="K240" s="45"/>
      <c r="L240" s="57"/>
      <c r="M240" s="57"/>
      <c r="N240" s="56" t="s">
        <v>1252</v>
      </c>
      <c r="O240" s="57" t="s">
        <v>1049</v>
      </c>
      <c r="P240" s="57" t="s">
        <v>1038</v>
      </c>
      <c r="Q240" s="56">
        <v>90</v>
      </c>
      <c r="R240" s="184">
        <v>39</v>
      </c>
      <c r="S240" s="155">
        <v>33</v>
      </c>
      <c r="T240" s="174" t="s">
        <v>200</v>
      </c>
      <c r="U240" s="174" t="s">
        <v>258</v>
      </c>
      <c r="V240" s="45" t="s">
        <v>1048</v>
      </c>
      <c r="W240" s="45"/>
      <c r="X240" s="174" t="s">
        <v>124</v>
      </c>
      <c r="Y240" s="174" t="s">
        <v>255</v>
      </c>
      <c r="Z240" s="172">
        <v>33</v>
      </c>
      <c r="AA240" s="45"/>
      <c r="AB240" s="102" t="b">
        <f t="shared" si="3"/>
        <v>1</v>
      </c>
    </row>
    <row r="241" spans="1:28" ht="25.5" customHeight="1">
      <c r="A241" s="102">
        <f>IF(F241="","",SUBTOTAL(3,$F$2:$F241))</f>
        <v>240</v>
      </c>
      <c r="B241" s="127" t="s">
        <v>2651</v>
      </c>
      <c r="C241" s="56">
        <v>20171228</v>
      </c>
      <c r="D241" s="56" t="s">
        <v>1233</v>
      </c>
      <c r="E241" s="56" t="s">
        <v>1275</v>
      </c>
      <c r="F241" s="46" t="s">
        <v>1363</v>
      </c>
      <c r="G241" s="155">
        <v>8</v>
      </c>
      <c r="H241" s="180" t="s">
        <v>2645</v>
      </c>
      <c r="I241" s="45" t="s">
        <v>1048</v>
      </c>
      <c r="J241" s="56" t="s">
        <v>1054</v>
      </c>
      <c r="K241" s="45"/>
      <c r="L241" s="56"/>
      <c r="M241" s="56"/>
      <c r="N241" s="56" t="s">
        <v>1252</v>
      </c>
      <c r="O241" s="57" t="s">
        <v>1049</v>
      </c>
      <c r="P241" s="56" t="s">
        <v>1038</v>
      </c>
      <c r="Q241" s="56">
        <v>90</v>
      </c>
      <c r="R241" s="184"/>
      <c r="S241" s="155">
        <v>34</v>
      </c>
      <c r="T241" s="174" t="s">
        <v>271</v>
      </c>
      <c r="U241" s="174" t="s">
        <v>135</v>
      </c>
      <c r="V241" s="45" t="s">
        <v>1048</v>
      </c>
      <c r="W241" s="45"/>
      <c r="X241" s="174" t="s">
        <v>124</v>
      </c>
      <c r="Y241" s="174" t="s">
        <v>255</v>
      </c>
      <c r="Z241" s="155">
        <v>34</v>
      </c>
      <c r="AA241" s="45"/>
      <c r="AB241" s="102" t="b">
        <f t="shared" si="3"/>
        <v>1</v>
      </c>
    </row>
    <row r="242" spans="1:28" ht="25.5" customHeight="1">
      <c r="A242" s="102">
        <f>IF(F242="","",SUBTOTAL(3,$F$2:$F242))</f>
        <v>241</v>
      </c>
      <c r="B242" s="127" t="s">
        <v>2652</v>
      </c>
      <c r="C242" s="56">
        <v>20171228</v>
      </c>
      <c r="D242" s="56" t="s">
        <v>1233</v>
      </c>
      <c r="E242" s="56" t="s">
        <v>1278</v>
      </c>
      <c r="F242" s="46" t="s">
        <v>1361</v>
      </c>
      <c r="G242" s="155">
        <v>9</v>
      </c>
      <c r="H242" s="180" t="s">
        <v>2645</v>
      </c>
      <c r="I242" s="45" t="s">
        <v>124</v>
      </c>
      <c r="J242" s="56" t="s">
        <v>1054</v>
      </c>
      <c r="K242" s="45"/>
      <c r="L242" s="56"/>
      <c r="M242" s="56"/>
      <c r="N242" s="56" t="s">
        <v>1252</v>
      </c>
      <c r="O242" s="57" t="s">
        <v>1049</v>
      </c>
      <c r="P242" s="56" t="s">
        <v>1038</v>
      </c>
      <c r="Q242" s="56">
        <v>90</v>
      </c>
      <c r="R242" s="184">
        <v>40</v>
      </c>
      <c r="S242" s="155">
        <v>34</v>
      </c>
      <c r="T242" s="174" t="s">
        <v>138</v>
      </c>
      <c r="U242" s="174" t="s">
        <v>93</v>
      </c>
      <c r="V242" s="45" t="s">
        <v>1048</v>
      </c>
      <c r="W242" s="45"/>
      <c r="X242" s="174" t="s">
        <v>124</v>
      </c>
      <c r="Y242" s="174" t="s">
        <v>255</v>
      </c>
      <c r="Z242" s="155">
        <v>34</v>
      </c>
      <c r="AA242" s="45"/>
      <c r="AB242" s="102" t="b">
        <f t="shared" si="3"/>
        <v>1</v>
      </c>
    </row>
    <row r="243" spans="1:28" ht="25.5" customHeight="1">
      <c r="A243" s="102">
        <f>IF(F243="","",SUBTOTAL(3,$F$2:$F243))</f>
        <v>242</v>
      </c>
      <c r="B243" s="127" t="s">
        <v>2652</v>
      </c>
      <c r="C243" s="56">
        <v>20171228</v>
      </c>
      <c r="D243" s="56" t="s">
        <v>1233</v>
      </c>
      <c r="E243" s="56" t="s">
        <v>1128</v>
      </c>
      <c r="F243" s="46" t="s">
        <v>1361</v>
      </c>
      <c r="G243" s="155">
        <v>10</v>
      </c>
      <c r="H243" s="180" t="s">
        <v>2645</v>
      </c>
      <c r="I243" s="45" t="s">
        <v>1048</v>
      </c>
      <c r="J243" s="56" t="s">
        <v>1054</v>
      </c>
      <c r="K243" s="45"/>
      <c r="L243" s="56"/>
      <c r="M243" s="56"/>
      <c r="N243" s="56" t="s">
        <v>1252</v>
      </c>
      <c r="O243" s="57" t="s">
        <v>1049</v>
      </c>
      <c r="P243" s="56" t="s">
        <v>1038</v>
      </c>
      <c r="Q243" s="56">
        <v>90</v>
      </c>
      <c r="R243" s="184"/>
      <c r="S243" s="155">
        <v>33</v>
      </c>
      <c r="T243" s="174" t="s">
        <v>194</v>
      </c>
      <c r="U243" s="174" t="s">
        <v>1223</v>
      </c>
      <c r="V243" s="45" t="s">
        <v>1048</v>
      </c>
      <c r="W243" s="45"/>
      <c r="X243" s="174" t="s">
        <v>255</v>
      </c>
      <c r="Y243" s="174" t="s">
        <v>124</v>
      </c>
      <c r="Z243" s="155">
        <v>33</v>
      </c>
      <c r="AA243" s="45"/>
      <c r="AB243" s="102" t="b">
        <f t="shared" si="3"/>
        <v>1</v>
      </c>
    </row>
    <row r="244" spans="1:28" ht="25.5" customHeight="1">
      <c r="A244" s="102">
        <f>IF(F244="","",SUBTOTAL(3,$F$2:$F244))</f>
        <v>243</v>
      </c>
      <c r="B244" s="127" t="s">
        <v>2653</v>
      </c>
      <c r="C244" s="56">
        <v>20171228</v>
      </c>
      <c r="D244" s="56" t="s">
        <v>1233</v>
      </c>
      <c r="E244" s="56" t="s">
        <v>1294</v>
      </c>
      <c r="F244" s="46" t="s">
        <v>1359</v>
      </c>
      <c r="G244" s="155">
        <v>11</v>
      </c>
      <c r="H244" s="180" t="s">
        <v>2645</v>
      </c>
      <c r="I244" s="45" t="s">
        <v>255</v>
      </c>
      <c r="J244" s="56" t="s">
        <v>1054</v>
      </c>
      <c r="K244" s="45"/>
      <c r="L244" s="56"/>
      <c r="M244" s="56"/>
      <c r="N244" s="56" t="s">
        <v>1252</v>
      </c>
      <c r="O244" s="57" t="s">
        <v>1049</v>
      </c>
      <c r="P244" s="56" t="s">
        <v>1038</v>
      </c>
      <c r="Q244" s="56">
        <v>90</v>
      </c>
      <c r="R244" s="184">
        <v>42</v>
      </c>
      <c r="S244" s="155">
        <v>33</v>
      </c>
      <c r="T244" s="174" t="s">
        <v>68</v>
      </c>
      <c r="U244" s="174" t="s">
        <v>530</v>
      </c>
      <c r="V244" s="179" t="s">
        <v>8</v>
      </c>
      <c r="W244" s="45"/>
      <c r="X244" s="174" t="s">
        <v>255</v>
      </c>
      <c r="Y244" s="174" t="s">
        <v>124</v>
      </c>
      <c r="Z244" s="155">
        <v>33</v>
      </c>
      <c r="AA244" s="45"/>
      <c r="AB244" s="102" t="b">
        <f t="shared" si="3"/>
        <v>1</v>
      </c>
    </row>
    <row r="245" spans="1:28" ht="25.5" customHeight="1">
      <c r="A245" s="102">
        <f>IF(F245="","",SUBTOTAL(3,$F$2:$F245))</f>
        <v>244</v>
      </c>
      <c r="B245" s="127" t="s">
        <v>2653</v>
      </c>
      <c r="C245" s="56">
        <v>20171228</v>
      </c>
      <c r="D245" s="56" t="s">
        <v>1233</v>
      </c>
      <c r="E245" s="56" t="s">
        <v>1300</v>
      </c>
      <c r="F245" s="46" t="s">
        <v>1359</v>
      </c>
      <c r="G245" s="155">
        <v>12</v>
      </c>
      <c r="H245" s="180" t="s">
        <v>2645</v>
      </c>
      <c r="I245" s="45" t="s">
        <v>1048</v>
      </c>
      <c r="J245" s="56" t="s">
        <v>1054</v>
      </c>
      <c r="K245" s="45"/>
      <c r="L245" s="56"/>
      <c r="M245" s="56"/>
      <c r="N245" s="56" t="s">
        <v>1252</v>
      </c>
      <c r="O245" s="57" t="s">
        <v>1049</v>
      </c>
      <c r="P245" s="56" t="s">
        <v>1038</v>
      </c>
      <c r="Q245" s="56">
        <v>90</v>
      </c>
      <c r="R245" s="184"/>
      <c r="S245" s="155">
        <v>34</v>
      </c>
      <c r="T245" s="174" t="s">
        <v>210</v>
      </c>
      <c r="U245" s="174" t="s">
        <v>102</v>
      </c>
      <c r="V245" s="45" t="s">
        <v>1048</v>
      </c>
      <c r="W245" s="45"/>
      <c r="X245" s="174" t="s">
        <v>124</v>
      </c>
      <c r="Y245" s="174" t="s">
        <v>255</v>
      </c>
      <c r="Z245" s="155">
        <v>34</v>
      </c>
      <c r="AA245" s="45"/>
      <c r="AB245" s="102" t="b">
        <f t="shared" si="3"/>
        <v>1</v>
      </c>
    </row>
    <row r="246" spans="1:28" ht="25.5" customHeight="1">
      <c r="A246" s="102">
        <f>IF(F246="","",SUBTOTAL(3,$F$2:$F246))</f>
        <v>245</v>
      </c>
      <c r="B246" s="127" t="s">
        <v>2654</v>
      </c>
      <c r="C246" s="56">
        <v>20171228</v>
      </c>
      <c r="D246" s="56" t="s">
        <v>1233</v>
      </c>
      <c r="E246" s="56" t="s">
        <v>1129</v>
      </c>
      <c r="F246" s="46" t="s">
        <v>1355</v>
      </c>
      <c r="G246" s="155">
        <v>13</v>
      </c>
      <c r="H246" s="180" t="s">
        <v>2645</v>
      </c>
      <c r="I246" s="45" t="s">
        <v>255</v>
      </c>
      <c r="J246" s="56" t="s">
        <v>1054</v>
      </c>
      <c r="K246" s="45"/>
      <c r="L246" s="56"/>
      <c r="M246" s="56"/>
      <c r="N246" s="56" t="s">
        <v>1252</v>
      </c>
      <c r="O246" s="57" t="s">
        <v>1049</v>
      </c>
      <c r="P246" s="56" t="s">
        <v>1038</v>
      </c>
      <c r="Q246" s="56">
        <v>90</v>
      </c>
      <c r="R246" s="184">
        <v>41</v>
      </c>
      <c r="S246" s="155">
        <v>32</v>
      </c>
      <c r="T246" s="174" t="s">
        <v>105</v>
      </c>
      <c r="U246" s="174" t="s">
        <v>274</v>
      </c>
      <c r="V246" s="45" t="s">
        <v>1048</v>
      </c>
      <c r="W246" s="45"/>
      <c r="X246" s="174" t="s">
        <v>124</v>
      </c>
      <c r="Y246" s="174" t="s">
        <v>255</v>
      </c>
      <c r="Z246" s="155">
        <v>32</v>
      </c>
      <c r="AA246" s="45"/>
      <c r="AB246" s="102" t="b">
        <f t="shared" si="3"/>
        <v>1</v>
      </c>
    </row>
    <row r="247" spans="1:28" ht="25.5" customHeight="1">
      <c r="A247" s="102">
        <f>IF(F247="","",SUBTOTAL(3,$F$2:$F247))</f>
        <v>246</v>
      </c>
      <c r="B247" s="127" t="s">
        <v>2655</v>
      </c>
      <c r="C247" s="56">
        <v>20171228</v>
      </c>
      <c r="D247" s="56" t="s">
        <v>1233</v>
      </c>
      <c r="E247" s="56" t="s">
        <v>1234</v>
      </c>
      <c r="F247" s="46" t="s">
        <v>1353</v>
      </c>
      <c r="G247" s="155">
        <v>14</v>
      </c>
      <c r="H247" s="180" t="s">
        <v>2645</v>
      </c>
      <c r="I247" s="45" t="s">
        <v>255</v>
      </c>
      <c r="J247" s="56" t="s">
        <v>1054</v>
      </c>
      <c r="K247" s="45"/>
      <c r="L247" s="56"/>
      <c r="M247" s="56"/>
      <c r="N247" s="56" t="s">
        <v>1252</v>
      </c>
      <c r="O247" s="57" t="s">
        <v>1049</v>
      </c>
      <c r="P247" s="56" t="s">
        <v>1038</v>
      </c>
      <c r="Q247" s="56">
        <v>90</v>
      </c>
      <c r="R247" s="184">
        <v>35</v>
      </c>
      <c r="S247" s="155">
        <v>34</v>
      </c>
      <c r="T247" s="174" t="s">
        <v>266</v>
      </c>
      <c r="U247" s="174" t="s">
        <v>228</v>
      </c>
      <c r="V247" s="45" t="s">
        <v>1048</v>
      </c>
      <c r="W247" s="45"/>
      <c r="X247" s="174" t="s">
        <v>124</v>
      </c>
      <c r="Y247" s="174" t="s">
        <v>255</v>
      </c>
      <c r="Z247" s="155">
        <v>34</v>
      </c>
      <c r="AA247" s="45"/>
      <c r="AB247" s="102" t="b">
        <f t="shared" si="3"/>
        <v>1</v>
      </c>
    </row>
    <row r="248" spans="1:28" ht="25.5" customHeight="1">
      <c r="A248" s="102">
        <f>IF(F248="","",SUBTOTAL(3,$F$2:$F248))</f>
        <v>247</v>
      </c>
      <c r="B248" s="127" t="s">
        <v>2656</v>
      </c>
      <c r="C248" s="56">
        <v>20171228</v>
      </c>
      <c r="D248" s="56" t="s">
        <v>1233</v>
      </c>
      <c r="E248" s="56" t="s">
        <v>1370</v>
      </c>
      <c r="F248" s="46" t="s">
        <v>1351</v>
      </c>
      <c r="G248" s="155">
        <v>15</v>
      </c>
      <c r="H248" s="180" t="s">
        <v>2645</v>
      </c>
      <c r="I248" s="45" t="s">
        <v>255</v>
      </c>
      <c r="J248" s="56" t="s">
        <v>1054</v>
      </c>
      <c r="K248" s="45"/>
      <c r="L248" s="56"/>
      <c r="M248" s="56"/>
      <c r="N248" s="56" t="s">
        <v>1252</v>
      </c>
      <c r="O248" s="57" t="s">
        <v>1049</v>
      </c>
      <c r="P248" s="56" t="s">
        <v>1038</v>
      </c>
      <c r="Q248" s="56">
        <v>90</v>
      </c>
      <c r="R248" s="184">
        <v>32</v>
      </c>
      <c r="S248" s="155">
        <v>34</v>
      </c>
      <c r="T248" s="174" t="s">
        <v>9</v>
      </c>
      <c r="U248" s="174" t="s">
        <v>101</v>
      </c>
      <c r="V248" s="45" t="s">
        <v>1048</v>
      </c>
      <c r="W248" s="45"/>
      <c r="X248" s="174" t="s">
        <v>124</v>
      </c>
      <c r="Y248" s="174" t="s">
        <v>255</v>
      </c>
      <c r="Z248" s="155">
        <v>34</v>
      </c>
      <c r="AA248" s="45"/>
      <c r="AB248" s="102" t="b">
        <f t="shared" si="3"/>
        <v>1</v>
      </c>
    </row>
    <row r="249" spans="1:28" ht="25.5" customHeight="1">
      <c r="A249" s="102">
        <f>IF(F249="","",SUBTOTAL(3,$F$2:$F249))</f>
        <v>248</v>
      </c>
      <c r="B249" s="127" t="s">
        <v>1673</v>
      </c>
      <c r="C249" s="56">
        <v>20171228</v>
      </c>
      <c r="D249" s="56" t="s">
        <v>1233</v>
      </c>
      <c r="E249" s="56" t="s">
        <v>2859</v>
      </c>
      <c r="F249" s="46" t="s">
        <v>1674</v>
      </c>
      <c r="G249" s="56">
        <v>2</v>
      </c>
      <c r="H249" s="180" t="s">
        <v>1675</v>
      </c>
      <c r="I249" s="45" t="s">
        <v>1048</v>
      </c>
      <c r="J249" s="56" t="s">
        <v>1054</v>
      </c>
      <c r="K249" s="45"/>
      <c r="L249" s="56"/>
      <c r="M249" s="56"/>
      <c r="N249" s="56" t="s">
        <v>1657</v>
      </c>
      <c r="O249" s="57" t="s">
        <v>1049</v>
      </c>
      <c r="P249" s="56" t="s">
        <v>1038</v>
      </c>
      <c r="Q249" s="56">
        <v>90</v>
      </c>
      <c r="R249" s="56"/>
      <c r="S249" s="155">
        <v>32</v>
      </c>
      <c r="T249" s="174" t="s">
        <v>129</v>
      </c>
      <c r="U249" s="174" t="s">
        <v>70</v>
      </c>
      <c r="V249" s="45" t="s">
        <v>1048</v>
      </c>
      <c r="W249" s="45"/>
      <c r="X249" s="174" t="s">
        <v>70</v>
      </c>
      <c r="Y249" s="174" t="s">
        <v>2874</v>
      </c>
      <c r="Z249" s="155">
        <v>32</v>
      </c>
      <c r="AA249" s="45"/>
      <c r="AB249" s="102" t="b">
        <f t="shared" si="3"/>
        <v>1</v>
      </c>
    </row>
    <row r="250" spans="1:28" ht="25.5" customHeight="1">
      <c r="A250" s="102">
        <f>IF(F250="","",SUBTOTAL(3,$F$2:$F250))</f>
        <v>249</v>
      </c>
      <c r="B250" s="127" t="s">
        <v>2158</v>
      </c>
      <c r="C250" s="57">
        <v>20171228</v>
      </c>
      <c r="D250" s="57" t="s">
        <v>1233</v>
      </c>
      <c r="E250" s="56" t="s">
        <v>1754</v>
      </c>
      <c r="F250" s="46" t="s">
        <v>1809</v>
      </c>
      <c r="G250" s="56">
        <v>1</v>
      </c>
      <c r="H250" s="180" t="s">
        <v>2156</v>
      </c>
      <c r="I250" s="45" t="s">
        <v>85</v>
      </c>
      <c r="J250" s="231" t="s">
        <v>1054</v>
      </c>
      <c r="K250" s="45" t="s">
        <v>85</v>
      </c>
      <c r="L250" s="57">
        <v>2</v>
      </c>
      <c r="M250" s="57">
        <v>5</v>
      </c>
      <c r="N250" s="56" t="s">
        <v>1231</v>
      </c>
      <c r="O250" s="57" t="s">
        <v>1049</v>
      </c>
      <c r="P250" s="56" t="s">
        <v>1038</v>
      </c>
      <c r="Q250" s="56">
        <v>60</v>
      </c>
      <c r="R250" s="184">
        <v>42</v>
      </c>
      <c r="S250" s="155">
        <v>35</v>
      </c>
      <c r="T250" s="174" t="s">
        <v>79</v>
      </c>
      <c r="U250" s="171" t="s">
        <v>155</v>
      </c>
      <c r="V250" s="174" t="s">
        <v>178</v>
      </c>
      <c r="W250" s="45"/>
      <c r="X250" s="174" t="s">
        <v>79</v>
      </c>
      <c r="Y250" s="174" t="s">
        <v>178</v>
      </c>
      <c r="Z250" s="155">
        <v>35</v>
      </c>
      <c r="AA250" s="45"/>
      <c r="AB250" s="102" t="b">
        <f t="shared" si="3"/>
        <v>1</v>
      </c>
    </row>
    <row r="251" spans="1:28" ht="25.5" customHeight="1">
      <c r="A251" s="102">
        <f>IF(F251="","",SUBTOTAL(3,$F$2:$F251))</f>
        <v>250</v>
      </c>
      <c r="B251" s="127" t="s">
        <v>2657</v>
      </c>
      <c r="C251" s="56">
        <v>20171228</v>
      </c>
      <c r="D251" s="56" t="s">
        <v>1233</v>
      </c>
      <c r="E251" s="56" t="s">
        <v>1240</v>
      </c>
      <c r="F251" s="46" t="s">
        <v>1349</v>
      </c>
      <c r="G251" s="155">
        <v>16</v>
      </c>
      <c r="H251" s="180" t="s">
        <v>2645</v>
      </c>
      <c r="I251" s="45" t="s">
        <v>255</v>
      </c>
      <c r="J251" s="56" t="s">
        <v>1054</v>
      </c>
      <c r="K251" s="45"/>
      <c r="L251" s="56"/>
      <c r="M251" s="56"/>
      <c r="N251" s="56" t="s">
        <v>1252</v>
      </c>
      <c r="O251" s="57" t="s">
        <v>1049</v>
      </c>
      <c r="P251" s="56" t="s">
        <v>1038</v>
      </c>
      <c r="Q251" s="56">
        <v>90</v>
      </c>
      <c r="R251" s="184">
        <v>39</v>
      </c>
      <c r="S251" s="155">
        <v>34</v>
      </c>
      <c r="T251" s="174" t="s">
        <v>220</v>
      </c>
      <c r="U251" s="174" t="s">
        <v>198</v>
      </c>
      <c r="V251" s="174" t="s">
        <v>201</v>
      </c>
      <c r="W251" s="45"/>
      <c r="X251" s="174" t="s">
        <v>124</v>
      </c>
      <c r="Y251" s="174" t="s">
        <v>255</v>
      </c>
      <c r="Z251" s="155">
        <v>34</v>
      </c>
      <c r="AA251" s="45"/>
      <c r="AB251" s="102" t="b">
        <f t="shared" si="3"/>
        <v>1</v>
      </c>
    </row>
    <row r="252" spans="1:28" ht="25.5" customHeight="1">
      <c r="A252" s="102">
        <f>IF(F252="","",SUBTOTAL(3,$F$2:$F252))</f>
        <v>251</v>
      </c>
      <c r="B252" s="127" t="s">
        <v>2658</v>
      </c>
      <c r="C252" s="57">
        <v>20171228</v>
      </c>
      <c r="D252" s="57" t="s">
        <v>1233</v>
      </c>
      <c r="E252" s="56" t="s">
        <v>1375</v>
      </c>
      <c r="F252" s="46" t="s">
        <v>1347</v>
      </c>
      <c r="G252" s="155">
        <v>17</v>
      </c>
      <c r="H252" s="180" t="s">
        <v>2645</v>
      </c>
      <c r="I252" s="45" t="s">
        <v>124</v>
      </c>
      <c r="J252" s="56" t="s">
        <v>1054</v>
      </c>
      <c r="K252" s="45"/>
      <c r="L252" s="57"/>
      <c r="M252" s="57"/>
      <c r="N252" s="56" t="s">
        <v>1252</v>
      </c>
      <c r="O252" s="57" t="s">
        <v>1049</v>
      </c>
      <c r="P252" s="56" t="s">
        <v>1038</v>
      </c>
      <c r="Q252" s="56">
        <v>90</v>
      </c>
      <c r="R252" s="184">
        <v>38</v>
      </c>
      <c r="S252" s="155">
        <v>34</v>
      </c>
      <c r="T252" s="174" t="s">
        <v>969</v>
      </c>
      <c r="U252" s="174" t="s">
        <v>250</v>
      </c>
      <c r="V252" s="45" t="s">
        <v>1048</v>
      </c>
      <c r="W252" s="45"/>
      <c r="X252" s="174" t="s">
        <v>255</v>
      </c>
      <c r="Y252" s="174" t="s">
        <v>124</v>
      </c>
      <c r="Z252" s="172">
        <v>34</v>
      </c>
      <c r="AA252" s="45"/>
      <c r="AB252" s="102" t="b">
        <f t="shared" si="3"/>
        <v>1</v>
      </c>
    </row>
    <row r="253" spans="1:28" ht="25.5" customHeight="1">
      <c r="A253" s="102">
        <f>IF(F253="","",SUBTOTAL(3,$F$2:$F253))</f>
        <v>252</v>
      </c>
      <c r="B253" s="127" t="s">
        <v>2659</v>
      </c>
      <c r="C253" s="57">
        <v>20171228</v>
      </c>
      <c r="D253" s="57" t="s">
        <v>1233</v>
      </c>
      <c r="E253" s="56" t="s">
        <v>1459</v>
      </c>
      <c r="F253" s="46" t="s">
        <v>1357</v>
      </c>
      <c r="G253" s="155">
        <v>18</v>
      </c>
      <c r="H253" s="180" t="s">
        <v>2645</v>
      </c>
      <c r="I253" s="45" t="s">
        <v>255</v>
      </c>
      <c r="J253" s="56" t="s">
        <v>1054</v>
      </c>
      <c r="K253" s="45"/>
      <c r="L253" s="57"/>
      <c r="M253" s="57"/>
      <c r="N253" s="56" t="s">
        <v>1252</v>
      </c>
      <c r="O253" s="57" t="s">
        <v>1049</v>
      </c>
      <c r="P253" s="56" t="s">
        <v>1038</v>
      </c>
      <c r="Q253" s="56">
        <v>90</v>
      </c>
      <c r="R253" s="184">
        <v>36</v>
      </c>
      <c r="S253" s="155">
        <v>32</v>
      </c>
      <c r="T253" s="176" t="s">
        <v>236</v>
      </c>
      <c r="U253" s="176" t="s">
        <v>230</v>
      </c>
      <c r="V253" s="47" t="s">
        <v>1048</v>
      </c>
      <c r="W253" s="47"/>
      <c r="X253" s="174" t="s">
        <v>255</v>
      </c>
      <c r="Y253" s="174" t="s">
        <v>124</v>
      </c>
      <c r="Z253" s="172">
        <v>32</v>
      </c>
      <c r="AA253" s="45"/>
      <c r="AB253" s="102" t="b">
        <f t="shared" si="3"/>
        <v>1</v>
      </c>
    </row>
    <row r="254" spans="1:28" ht="25.5" customHeight="1">
      <c r="A254" s="102">
        <f>IF(F254="","",SUBTOTAL(3,$F$2:$F254))</f>
        <v>253</v>
      </c>
      <c r="B254" s="127" t="s">
        <v>2660</v>
      </c>
      <c r="C254" s="57">
        <v>20171228</v>
      </c>
      <c r="D254" s="57" t="s">
        <v>1233</v>
      </c>
      <c r="E254" s="57" t="s">
        <v>1475</v>
      </c>
      <c r="F254" s="46" t="s">
        <v>1435</v>
      </c>
      <c r="G254" s="155">
        <v>19</v>
      </c>
      <c r="H254" s="180" t="s">
        <v>2645</v>
      </c>
      <c r="I254" s="45" t="s">
        <v>124</v>
      </c>
      <c r="J254" s="56" t="s">
        <v>1054</v>
      </c>
      <c r="K254" s="45"/>
      <c r="L254" s="57"/>
      <c r="M254" s="57"/>
      <c r="N254" s="56" t="s">
        <v>1252</v>
      </c>
      <c r="O254" s="57" t="s">
        <v>1049</v>
      </c>
      <c r="P254" s="56" t="s">
        <v>1038</v>
      </c>
      <c r="Q254" s="56">
        <v>90</v>
      </c>
      <c r="R254" s="184">
        <v>15</v>
      </c>
      <c r="S254" s="155">
        <v>33</v>
      </c>
      <c r="T254" s="176" t="s">
        <v>221</v>
      </c>
      <c r="U254" s="176" t="s">
        <v>112</v>
      </c>
      <c r="V254" s="47" t="s">
        <v>1048</v>
      </c>
      <c r="W254" s="47"/>
      <c r="X254" s="174" t="s">
        <v>255</v>
      </c>
      <c r="Y254" s="174" t="s">
        <v>124</v>
      </c>
      <c r="Z254" s="172">
        <v>33</v>
      </c>
      <c r="AA254" s="45"/>
      <c r="AB254" s="102" t="b">
        <f t="shared" si="3"/>
        <v>1</v>
      </c>
    </row>
    <row r="255" spans="1:28" ht="25.5" customHeight="1">
      <c r="A255" s="102">
        <f>IF(F255="","",SUBTOTAL(3,$F$2:$F255))</f>
        <v>254</v>
      </c>
      <c r="B255" s="127" t="s">
        <v>2661</v>
      </c>
      <c r="C255" s="57">
        <v>20171228</v>
      </c>
      <c r="D255" s="56" t="s">
        <v>1233</v>
      </c>
      <c r="E255" s="56" t="s">
        <v>1568</v>
      </c>
      <c r="F255" s="69" t="s">
        <v>1571</v>
      </c>
      <c r="G255" s="155">
        <v>20</v>
      </c>
      <c r="H255" s="180" t="s">
        <v>2645</v>
      </c>
      <c r="I255" s="45" t="s">
        <v>255</v>
      </c>
      <c r="J255" s="56" t="s">
        <v>1054</v>
      </c>
      <c r="K255" s="45"/>
      <c r="L255" s="57"/>
      <c r="M255" s="57"/>
      <c r="N255" s="56" t="s">
        <v>1252</v>
      </c>
      <c r="O255" s="57" t="s">
        <v>1049</v>
      </c>
      <c r="P255" s="56" t="s">
        <v>1038</v>
      </c>
      <c r="Q255" s="56">
        <v>90</v>
      </c>
      <c r="R255" s="184">
        <v>19</v>
      </c>
      <c r="S255" s="155">
        <v>34</v>
      </c>
      <c r="T255" s="174" t="s">
        <v>1221</v>
      </c>
      <c r="U255" s="174" t="s">
        <v>227</v>
      </c>
      <c r="V255" s="46" t="s">
        <v>1048</v>
      </c>
      <c r="W255" s="45"/>
      <c r="X255" s="174" t="s">
        <v>255</v>
      </c>
      <c r="Y255" s="174" t="s">
        <v>124</v>
      </c>
      <c r="Z255" s="155">
        <v>34</v>
      </c>
      <c r="AA255" s="45"/>
      <c r="AB255" s="102" t="b">
        <f t="shared" si="3"/>
        <v>1</v>
      </c>
    </row>
    <row r="256" spans="1:28" ht="25.5" customHeight="1">
      <c r="A256" s="102">
        <f>IF(F256="","",SUBTOTAL(3,$F$2:$F256))</f>
        <v>255</v>
      </c>
      <c r="B256" s="127" t="s">
        <v>2662</v>
      </c>
      <c r="C256" s="57">
        <v>20171228</v>
      </c>
      <c r="D256" s="56" t="s">
        <v>1233</v>
      </c>
      <c r="E256" s="56" t="s">
        <v>1479</v>
      </c>
      <c r="F256" s="69" t="s">
        <v>1366</v>
      </c>
      <c r="G256" s="155">
        <v>21</v>
      </c>
      <c r="H256" s="180" t="s">
        <v>2645</v>
      </c>
      <c r="I256" s="45" t="s">
        <v>124</v>
      </c>
      <c r="J256" s="56" t="s">
        <v>1054</v>
      </c>
      <c r="K256" s="45"/>
      <c r="L256" s="57"/>
      <c r="M256" s="57"/>
      <c r="N256" s="56" t="s">
        <v>1252</v>
      </c>
      <c r="O256" s="57" t="s">
        <v>1049</v>
      </c>
      <c r="P256" s="56" t="s">
        <v>1038</v>
      </c>
      <c r="Q256" s="56">
        <v>90</v>
      </c>
      <c r="R256" s="184">
        <v>57</v>
      </c>
      <c r="S256" s="155">
        <v>32</v>
      </c>
      <c r="T256" s="174" t="s">
        <v>18</v>
      </c>
      <c r="U256" s="174" t="s">
        <v>115</v>
      </c>
      <c r="V256" s="46" t="s">
        <v>1048</v>
      </c>
      <c r="W256" s="45"/>
      <c r="X256" s="174" t="s">
        <v>255</v>
      </c>
      <c r="Y256" s="174" t="s">
        <v>124</v>
      </c>
      <c r="Z256" s="155">
        <v>32</v>
      </c>
      <c r="AA256" s="45"/>
      <c r="AB256" s="102" t="b">
        <f t="shared" si="3"/>
        <v>1</v>
      </c>
    </row>
    <row r="257" spans="1:28" ht="25.5" customHeight="1">
      <c r="A257" s="102">
        <f>IF(F257="","",SUBTOTAL(3,$F$2:$F257))</f>
        <v>256</v>
      </c>
      <c r="B257" s="127" t="s">
        <v>2663</v>
      </c>
      <c r="C257" s="57">
        <v>20171228</v>
      </c>
      <c r="D257" s="56" t="s">
        <v>1233</v>
      </c>
      <c r="E257" s="56" t="s">
        <v>1482</v>
      </c>
      <c r="F257" s="46" t="s">
        <v>1368</v>
      </c>
      <c r="G257" s="155">
        <v>22</v>
      </c>
      <c r="H257" s="180" t="s">
        <v>2645</v>
      </c>
      <c r="I257" s="45" t="s">
        <v>124</v>
      </c>
      <c r="J257" s="57" t="s">
        <v>1054</v>
      </c>
      <c r="K257" s="45"/>
      <c r="L257" s="57"/>
      <c r="M257" s="57"/>
      <c r="N257" s="56" t="s">
        <v>1252</v>
      </c>
      <c r="O257" s="57" t="s">
        <v>1049</v>
      </c>
      <c r="P257" s="56" t="s">
        <v>1038</v>
      </c>
      <c r="Q257" s="56">
        <v>90</v>
      </c>
      <c r="R257" s="184">
        <v>43</v>
      </c>
      <c r="S257" s="155">
        <v>45</v>
      </c>
      <c r="T257" s="174" t="s">
        <v>204</v>
      </c>
      <c r="U257" s="174" t="s">
        <v>222</v>
      </c>
      <c r="V257" s="45" t="s">
        <v>1048</v>
      </c>
      <c r="W257" s="45"/>
      <c r="X257" s="174" t="s">
        <v>255</v>
      </c>
      <c r="Y257" s="174" t="s">
        <v>124</v>
      </c>
      <c r="Z257" s="155">
        <v>45</v>
      </c>
      <c r="AA257" s="45"/>
      <c r="AB257" s="102" t="b">
        <f t="shared" si="3"/>
        <v>1</v>
      </c>
    </row>
    <row r="258" spans="1:28" ht="25.5" customHeight="1">
      <c r="A258" s="102">
        <f>IF(F258="","",SUBTOTAL(3,$F$2:$F258))</f>
        <v>257</v>
      </c>
      <c r="B258" s="129" t="s">
        <v>2159</v>
      </c>
      <c r="C258" s="129">
        <v>20171228</v>
      </c>
      <c r="D258" s="129" t="s">
        <v>1233</v>
      </c>
      <c r="E258" s="129" t="s">
        <v>1758</v>
      </c>
      <c r="F258" s="129" t="s">
        <v>1807</v>
      </c>
      <c r="G258" s="130">
        <v>2</v>
      </c>
      <c r="H258" s="152" t="s">
        <v>2156</v>
      </c>
      <c r="I258" s="129" t="s">
        <v>85</v>
      </c>
      <c r="J258" s="230" t="s">
        <v>1054</v>
      </c>
      <c r="K258" s="132"/>
      <c r="L258" s="132"/>
      <c r="M258" s="132"/>
      <c r="N258" s="130" t="s">
        <v>1231</v>
      </c>
      <c r="O258" s="130" t="s">
        <v>1049</v>
      </c>
      <c r="P258" s="130" t="s">
        <v>1038</v>
      </c>
      <c r="Q258" s="130">
        <v>60</v>
      </c>
      <c r="R258" s="217">
        <v>26</v>
      </c>
      <c r="S258" s="151">
        <v>33</v>
      </c>
      <c r="T258" s="152" t="s">
        <v>72</v>
      </c>
      <c r="U258" s="152" t="s">
        <v>90</v>
      </c>
      <c r="V258" s="129" t="s">
        <v>1048</v>
      </c>
      <c r="W258" s="47"/>
      <c r="X258" s="152" t="s">
        <v>72</v>
      </c>
      <c r="Y258" s="152" t="s">
        <v>90</v>
      </c>
      <c r="Z258" s="172">
        <v>33</v>
      </c>
      <c r="AA258" s="45"/>
      <c r="AB258" s="102" t="b">
        <f t="shared" ref="AB258:AB321" si="4">IF(OR(O258="TLAI",F258=""),"",Z258=S258)</f>
        <v>1</v>
      </c>
    </row>
    <row r="259" spans="1:28" ht="25.5" customHeight="1">
      <c r="A259" s="102">
        <f>IF(F259="","",SUBTOTAL(3,$F$2:$F259))</f>
        <v>258</v>
      </c>
      <c r="B259" s="129" t="s">
        <v>2929</v>
      </c>
      <c r="C259" s="129">
        <v>20171228</v>
      </c>
      <c r="D259" s="129" t="s">
        <v>1233</v>
      </c>
      <c r="E259" s="129" t="s">
        <v>1572</v>
      </c>
      <c r="F259" s="129" t="s">
        <v>1371</v>
      </c>
      <c r="G259" s="130">
        <v>23</v>
      </c>
      <c r="H259" s="129" t="s">
        <v>2645</v>
      </c>
      <c r="I259" s="129" t="s">
        <v>124</v>
      </c>
      <c r="J259" s="153" t="s">
        <v>1054</v>
      </c>
      <c r="K259" s="153"/>
      <c r="L259" s="153"/>
      <c r="M259" s="153"/>
      <c r="N259" s="130" t="s">
        <v>1252</v>
      </c>
      <c r="O259" s="130" t="s">
        <v>1049</v>
      </c>
      <c r="P259" s="130" t="s">
        <v>1038</v>
      </c>
      <c r="Q259" s="130">
        <v>90</v>
      </c>
      <c r="R259" s="217">
        <v>51</v>
      </c>
      <c r="S259" s="130" t="s">
        <v>1048</v>
      </c>
      <c r="T259" s="129" t="s">
        <v>1048</v>
      </c>
      <c r="U259" s="129" t="s">
        <v>1048</v>
      </c>
      <c r="V259" s="129" t="s">
        <v>1048</v>
      </c>
      <c r="W259" s="45"/>
      <c r="X259" s="102"/>
      <c r="Y259" s="102"/>
      <c r="Z259" s="56"/>
      <c r="AA259" s="45"/>
      <c r="AB259" s="102" t="b">
        <f t="shared" si="4"/>
        <v>1</v>
      </c>
    </row>
    <row r="260" spans="1:28" ht="25.5" customHeight="1">
      <c r="A260" s="102">
        <f>IF(F260="","",SUBTOTAL(3,$F$2:$F260))</f>
        <v>259</v>
      </c>
      <c r="B260" s="129" t="s">
        <v>2930</v>
      </c>
      <c r="C260" s="129">
        <v>20171228</v>
      </c>
      <c r="D260" s="129" t="s">
        <v>1233</v>
      </c>
      <c r="E260" s="129" t="s">
        <v>1496</v>
      </c>
      <c r="F260" s="129" t="s">
        <v>1373</v>
      </c>
      <c r="G260" s="130">
        <v>24</v>
      </c>
      <c r="H260" s="129" t="s">
        <v>2645</v>
      </c>
      <c r="I260" s="129" t="s">
        <v>124</v>
      </c>
      <c r="J260" s="153" t="s">
        <v>1054</v>
      </c>
      <c r="K260" s="153"/>
      <c r="L260" s="153"/>
      <c r="M260" s="153"/>
      <c r="N260" s="130" t="s">
        <v>1252</v>
      </c>
      <c r="O260" s="130" t="s">
        <v>1049</v>
      </c>
      <c r="P260" s="130" t="s">
        <v>1038</v>
      </c>
      <c r="Q260" s="130">
        <v>90</v>
      </c>
      <c r="R260" s="217">
        <v>51</v>
      </c>
      <c r="S260" s="130" t="s">
        <v>1048</v>
      </c>
      <c r="T260" s="129" t="s">
        <v>1048</v>
      </c>
      <c r="U260" s="129" t="s">
        <v>1048</v>
      </c>
      <c r="V260" s="129" t="s">
        <v>1048</v>
      </c>
      <c r="W260" s="47"/>
      <c r="X260" s="102"/>
      <c r="Y260" s="102"/>
      <c r="Z260" s="118"/>
      <c r="AA260" s="45"/>
      <c r="AB260" s="102" t="b">
        <f t="shared" si="4"/>
        <v>1</v>
      </c>
    </row>
    <row r="261" spans="1:28" ht="25.5" customHeight="1">
      <c r="A261" s="102">
        <f>IF(F261="","",SUBTOTAL(3,$F$2:$F261))</f>
        <v>260</v>
      </c>
      <c r="B261" s="129" t="s">
        <v>2931</v>
      </c>
      <c r="C261" s="129">
        <v>20171228</v>
      </c>
      <c r="D261" s="129" t="s">
        <v>1233</v>
      </c>
      <c r="E261" s="129" t="s">
        <v>1498</v>
      </c>
      <c r="F261" s="129" t="s">
        <v>1376</v>
      </c>
      <c r="G261" s="130">
        <v>25</v>
      </c>
      <c r="H261" s="129" t="s">
        <v>2645</v>
      </c>
      <c r="I261" s="129" t="s">
        <v>124</v>
      </c>
      <c r="J261" s="153" t="s">
        <v>1054</v>
      </c>
      <c r="K261" s="153"/>
      <c r="L261" s="153"/>
      <c r="M261" s="153"/>
      <c r="N261" s="130" t="s">
        <v>1252</v>
      </c>
      <c r="O261" s="130" t="s">
        <v>1049</v>
      </c>
      <c r="P261" s="130" t="s">
        <v>1038</v>
      </c>
      <c r="Q261" s="130">
        <v>90</v>
      </c>
      <c r="R261" s="217">
        <v>43</v>
      </c>
      <c r="S261" s="130" t="s">
        <v>1048</v>
      </c>
      <c r="T261" s="129" t="s">
        <v>1048</v>
      </c>
      <c r="U261" s="129" t="s">
        <v>1048</v>
      </c>
      <c r="V261" s="129" t="s">
        <v>1048</v>
      </c>
      <c r="W261" s="45"/>
      <c r="X261" s="45"/>
      <c r="Y261" s="45"/>
      <c r="Z261" s="57"/>
      <c r="AA261" s="45"/>
      <c r="AB261" s="102" t="b">
        <f t="shared" si="4"/>
        <v>1</v>
      </c>
    </row>
    <row r="262" spans="1:28" ht="25.5" customHeight="1">
      <c r="A262" s="102">
        <f>IF(F262="","",SUBTOTAL(3,$F$2:$F262))</f>
        <v>261</v>
      </c>
      <c r="B262" s="127" t="s">
        <v>2282</v>
      </c>
      <c r="C262" s="56">
        <v>20171228</v>
      </c>
      <c r="D262" s="56" t="s">
        <v>1233</v>
      </c>
      <c r="E262" s="56" t="s">
        <v>1500</v>
      </c>
      <c r="F262" s="46" t="s">
        <v>1461</v>
      </c>
      <c r="G262" s="56">
        <v>1</v>
      </c>
      <c r="H262" s="180" t="s">
        <v>2283</v>
      </c>
      <c r="I262" s="45" t="s">
        <v>969</v>
      </c>
      <c r="J262" s="231" t="s">
        <v>1054</v>
      </c>
      <c r="K262" s="45"/>
      <c r="L262" s="56"/>
      <c r="M262" s="56"/>
      <c r="N262" s="56" t="s">
        <v>1237</v>
      </c>
      <c r="O262" s="57" t="s">
        <v>1049</v>
      </c>
      <c r="P262" s="56" t="s">
        <v>1038</v>
      </c>
      <c r="Q262" s="56">
        <v>90</v>
      </c>
      <c r="R262" s="184">
        <v>46</v>
      </c>
      <c r="S262" s="155">
        <v>34</v>
      </c>
      <c r="T262" s="180" t="s">
        <v>212</v>
      </c>
      <c r="U262" s="180" t="s">
        <v>107</v>
      </c>
      <c r="V262" s="174" t="s">
        <v>196</v>
      </c>
      <c r="W262" s="45"/>
      <c r="X262" s="152" t="s">
        <v>197</v>
      </c>
      <c r="Y262" s="152" t="s">
        <v>189</v>
      </c>
      <c r="Z262" s="155">
        <v>34</v>
      </c>
      <c r="AA262" s="45"/>
      <c r="AB262" s="102" t="b">
        <f t="shared" si="4"/>
        <v>1</v>
      </c>
    </row>
    <row r="263" spans="1:28" ht="25.5" customHeight="1">
      <c r="A263" s="102">
        <f>IF(F263="","",SUBTOTAL(3,$F$2:$F263))</f>
        <v>262</v>
      </c>
      <c r="B263" s="127" t="s">
        <v>2282</v>
      </c>
      <c r="C263" s="56">
        <v>20171228</v>
      </c>
      <c r="D263" s="56" t="s">
        <v>1233</v>
      </c>
      <c r="E263" s="56" t="s">
        <v>1501</v>
      </c>
      <c r="F263" s="46" t="s">
        <v>1461</v>
      </c>
      <c r="G263" s="56">
        <v>2</v>
      </c>
      <c r="H263" s="180" t="s">
        <v>2283</v>
      </c>
      <c r="I263" s="45" t="s">
        <v>1048</v>
      </c>
      <c r="J263" s="231" t="s">
        <v>1054</v>
      </c>
      <c r="K263" s="45"/>
      <c r="L263" s="56"/>
      <c r="M263" s="56"/>
      <c r="N263" s="56" t="s">
        <v>1237</v>
      </c>
      <c r="O263" s="57" t="s">
        <v>1049</v>
      </c>
      <c r="P263" s="56" t="s">
        <v>1038</v>
      </c>
      <c r="Q263" s="56">
        <v>90</v>
      </c>
      <c r="R263" s="56"/>
      <c r="S263" s="155">
        <v>35</v>
      </c>
      <c r="T263" s="180" t="s">
        <v>133</v>
      </c>
      <c r="U263" s="180" t="s">
        <v>259</v>
      </c>
      <c r="V263" s="45" t="s">
        <v>1048</v>
      </c>
      <c r="W263" s="45"/>
      <c r="X263" s="174" t="s">
        <v>969</v>
      </c>
      <c r="Y263" s="152" t="s">
        <v>197</v>
      </c>
      <c r="Z263" s="155">
        <v>35</v>
      </c>
      <c r="AA263" s="45"/>
      <c r="AB263" s="102" t="b">
        <f t="shared" si="4"/>
        <v>1</v>
      </c>
    </row>
    <row r="264" spans="1:28" ht="25.5" customHeight="1">
      <c r="A264" s="102">
        <f>IF(F264="","",SUBTOTAL(3,$F$2:$F264))</f>
        <v>263</v>
      </c>
      <c r="B264" s="127" t="s">
        <v>2284</v>
      </c>
      <c r="C264" s="56">
        <v>20171228</v>
      </c>
      <c r="D264" s="56" t="s">
        <v>1233</v>
      </c>
      <c r="E264" s="56" t="s">
        <v>1578</v>
      </c>
      <c r="F264" s="46" t="s">
        <v>1480</v>
      </c>
      <c r="G264" s="56">
        <v>3</v>
      </c>
      <c r="H264" s="180" t="s">
        <v>2283</v>
      </c>
      <c r="I264" s="45" t="s">
        <v>197</v>
      </c>
      <c r="J264" s="231" t="s">
        <v>1054</v>
      </c>
      <c r="K264" s="45" t="s">
        <v>197</v>
      </c>
      <c r="L264" s="56">
        <v>2</v>
      </c>
      <c r="M264" s="56">
        <v>2</v>
      </c>
      <c r="N264" s="56" t="s">
        <v>1237</v>
      </c>
      <c r="O264" s="57" t="s">
        <v>1049</v>
      </c>
      <c r="P264" s="56" t="s">
        <v>1038</v>
      </c>
      <c r="Q264" s="56">
        <v>90</v>
      </c>
      <c r="R264" s="184">
        <v>50</v>
      </c>
      <c r="S264" s="155">
        <v>33</v>
      </c>
      <c r="T264" s="180" t="s">
        <v>17</v>
      </c>
      <c r="U264" s="180" t="s">
        <v>1218</v>
      </c>
      <c r="V264" s="45" t="s">
        <v>1048</v>
      </c>
      <c r="W264" s="45"/>
      <c r="X264" s="152" t="s">
        <v>197</v>
      </c>
      <c r="Y264" s="152" t="s">
        <v>189</v>
      </c>
      <c r="Z264" s="155">
        <v>33</v>
      </c>
      <c r="AA264" s="45"/>
      <c r="AB264" s="102" t="b">
        <f t="shared" si="4"/>
        <v>1</v>
      </c>
    </row>
    <row r="265" spans="1:28" ht="25.5" customHeight="1">
      <c r="A265" s="102">
        <f>IF(F265="","",SUBTOTAL(3,$F$2:$F265))</f>
        <v>264</v>
      </c>
      <c r="B265" s="127" t="s">
        <v>2285</v>
      </c>
      <c r="C265" s="56">
        <v>20171228</v>
      </c>
      <c r="D265" s="56" t="s">
        <v>1233</v>
      </c>
      <c r="E265" s="56" t="s">
        <v>1503</v>
      </c>
      <c r="F265" s="46" t="s">
        <v>1483</v>
      </c>
      <c r="G265" s="56">
        <v>4</v>
      </c>
      <c r="H265" s="180" t="s">
        <v>2283</v>
      </c>
      <c r="I265" s="45" t="s">
        <v>197</v>
      </c>
      <c r="J265" s="231" t="s">
        <v>1054</v>
      </c>
      <c r="K265" s="45"/>
      <c r="L265" s="56"/>
      <c r="M265" s="56"/>
      <c r="N265" s="56" t="s">
        <v>1237</v>
      </c>
      <c r="O265" s="57" t="s">
        <v>1049</v>
      </c>
      <c r="P265" s="56" t="s">
        <v>1038</v>
      </c>
      <c r="Q265" s="56">
        <v>90</v>
      </c>
      <c r="R265" s="184">
        <v>38</v>
      </c>
      <c r="S265" s="155">
        <v>29</v>
      </c>
      <c r="T265" s="180" t="s">
        <v>131</v>
      </c>
      <c r="U265" s="180" t="s">
        <v>211</v>
      </c>
      <c r="V265" s="45" t="s">
        <v>1048</v>
      </c>
      <c r="W265" s="45"/>
      <c r="X265" s="174" t="s">
        <v>969</v>
      </c>
      <c r="Y265" s="152" t="s">
        <v>197</v>
      </c>
      <c r="Z265" s="155">
        <v>29</v>
      </c>
      <c r="AA265" s="45"/>
      <c r="AB265" s="102" t="b">
        <f t="shared" si="4"/>
        <v>1</v>
      </c>
    </row>
    <row r="266" spans="1:28" ht="25.5" customHeight="1">
      <c r="A266" s="102">
        <f>IF(F266="","",SUBTOTAL(3,$F$2:$F266))</f>
        <v>265</v>
      </c>
      <c r="B266" s="127" t="s">
        <v>2168</v>
      </c>
      <c r="C266" s="56">
        <v>20171228</v>
      </c>
      <c r="D266" s="56" t="s">
        <v>2860</v>
      </c>
      <c r="E266" s="56" t="s">
        <v>1048</v>
      </c>
      <c r="F266" s="46" t="s">
        <v>1941</v>
      </c>
      <c r="G266" s="56">
        <v>3</v>
      </c>
      <c r="H266" s="46" t="s">
        <v>2161</v>
      </c>
      <c r="I266" s="45" t="s">
        <v>81</v>
      </c>
      <c r="J266" s="56"/>
      <c r="K266" s="45"/>
      <c r="L266" s="56"/>
      <c r="M266" s="56"/>
      <c r="N266" s="56" t="s">
        <v>1231</v>
      </c>
      <c r="O266" s="57" t="s">
        <v>1049</v>
      </c>
      <c r="P266" s="56" t="s">
        <v>1419</v>
      </c>
      <c r="Q266" s="56">
        <v>60</v>
      </c>
      <c r="R266" s="56">
        <v>36</v>
      </c>
      <c r="S266" s="56" t="s">
        <v>1048</v>
      </c>
      <c r="T266" s="46"/>
      <c r="U266" s="46"/>
      <c r="V266" s="45"/>
      <c r="W266" s="45"/>
      <c r="X266" s="45"/>
      <c r="Y266" s="45"/>
      <c r="Z266" s="56"/>
      <c r="AA266" s="45"/>
      <c r="AB266" s="102" t="b">
        <f t="shared" si="4"/>
        <v>1</v>
      </c>
    </row>
    <row r="267" spans="1:28" ht="25.5" customHeight="1">
      <c r="A267" s="102">
        <f>IF(F267="","",SUBTOTAL(3,$F$2:$F267))</f>
        <v>266</v>
      </c>
      <c r="B267" s="127" t="s">
        <v>1579</v>
      </c>
      <c r="C267" s="56">
        <v>20171228</v>
      </c>
      <c r="D267" s="56" t="s">
        <v>1243</v>
      </c>
      <c r="E267" s="56" t="s">
        <v>1048</v>
      </c>
      <c r="F267" s="46" t="s">
        <v>1245</v>
      </c>
      <c r="G267" s="56">
        <v>1</v>
      </c>
      <c r="H267" s="180" t="s">
        <v>1555</v>
      </c>
      <c r="I267" s="45" t="s">
        <v>233</v>
      </c>
      <c r="J267" s="231" t="s">
        <v>1054</v>
      </c>
      <c r="K267" s="45" t="s">
        <v>233</v>
      </c>
      <c r="L267" s="56">
        <v>2</v>
      </c>
      <c r="M267" s="56">
        <v>2</v>
      </c>
      <c r="N267" s="56" t="s">
        <v>1036</v>
      </c>
      <c r="O267" s="57" t="s">
        <v>1049</v>
      </c>
      <c r="P267" s="56" t="s">
        <v>1038</v>
      </c>
      <c r="Q267" s="56">
        <v>90</v>
      </c>
      <c r="R267" s="184">
        <v>46</v>
      </c>
      <c r="S267" s="155">
        <v>25</v>
      </c>
      <c r="T267" s="46" t="s">
        <v>1048</v>
      </c>
      <c r="U267" s="46" t="s">
        <v>1048</v>
      </c>
      <c r="V267" s="45" t="s">
        <v>1048</v>
      </c>
      <c r="W267" s="45"/>
      <c r="X267" s="174" t="s">
        <v>212</v>
      </c>
      <c r="Y267" s="174" t="s">
        <v>233</v>
      </c>
      <c r="Z267" s="155">
        <v>25</v>
      </c>
      <c r="AA267" s="45"/>
      <c r="AB267" s="102" t="b">
        <f t="shared" si="4"/>
        <v>1</v>
      </c>
    </row>
    <row r="268" spans="1:28" ht="25.5" customHeight="1">
      <c r="A268" s="102">
        <f>IF(F268="","",SUBTOTAL(3,$F$2:$F268))</f>
        <v>267</v>
      </c>
      <c r="B268" s="127" t="s">
        <v>1579</v>
      </c>
      <c r="C268" s="56">
        <v>20171228</v>
      </c>
      <c r="D268" s="56" t="s">
        <v>1243</v>
      </c>
      <c r="E268" s="56" t="s">
        <v>1287</v>
      </c>
      <c r="F268" s="46" t="s">
        <v>1245</v>
      </c>
      <c r="G268" s="56">
        <v>2</v>
      </c>
      <c r="H268" s="180" t="s">
        <v>1555</v>
      </c>
      <c r="I268" s="45" t="s">
        <v>1048</v>
      </c>
      <c r="J268" s="56"/>
      <c r="K268" s="45"/>
      <c r="L268" s="56"/>
      <c r="M268" s="56"/>
      <c r="N268" s="56" t="s">
        <v>1036</v>
      </c>
      <c r="O268" s="57" t="s">
        <v>1049</v>
      </c>
      <c r="P268" s="56" t="s">
        <v>1038</v>
      </c>
      <c r="Q268" s="56">
        <v>90</v>
      </c>
      <c r="R268" s="184"/>
      <c r="S268" s="155">
        <v>21</v>
      </c>
      <c r="T268" s="180" t="s">
        <v>15</v>
      </c>
      <c r="U268" s="180" t="s">
        <v>233</v>
      </c>
      <c r="V268" s="45" t="s">
        <v>1048</v>
      </c>
      <c r="W268" s="45"/>
      <c r="X268" s="174" t="s">
        <v>212</v>
      </c>
      <c r="Y268" s="174" t="s">
        <v>233</v>
      </c>
      <c r="Z268" s="155">
        <v>21</v>
      </c>
      <c r="AA268" s="45"/>
      <c r="AB268" s="102" t="b">
        <f t="shared" si="4"/>
        <v>1</v>
      </c>
    </row>
    <row r="269" spans="1:28" ht="25.5" customHeight="1">
      <c r="A269" s="102">
        <f>IF(F269="","",SUBTOTAL(3,$F$2:$F269))</f>
        <v>268</v>
      </c>
      <c r="B269" s="129" t="s">
        <v>2397</v>
      </c>
      <c r="C269" s="129">
        <v>20171228</v>
      </c>
      <c r="D269" s="129" t="s">
        <v>1493</v>
      </c>
      <c r="E269" s="129" t="s">
        <v>1668</v>
      </c>
      <c r="F269" s="129" t="s">
        <v>1802</v>
      </c>
      <c r="G269" s="130">
        <v>1</v>
      </c>
      <c r="H269" s="152" t="s">
        <v>2398</v>
      </c>
      <c r="I269" s="129" t="s">
        <v>89</v>
      </c>
      <c r="J269" s="131" t="s">
        <v>1054</v>
      </c>
      <c r="K269" s="129" t="s">
        <v>89</v>
      </c>
      <c r="L269" s="131">
        <v>2</v>
      </c>
      <c r="M269" s="131">
        <v>2</v>
      </c>
      <c r="N269" s="130" t="s">
        <v>1231</v>
      </c>
      <c r="O269" s="130" t="s">
        <v>1049</v>
      </c>
      <c r="P269" s="130" t="s">
        <v>1038</v>
      </c>
      <c r="Q269" s="130">
        <v>90</v>
      </c>
      <c r="R269" s="217">
        <v>26</v>
      </c>
      <c r="S269" s="151">
        <v>30</v>
      </c>
      <c r="T269" s="152" t="s">
        <v>88</v>
      </c>
      <c r="U269" s="152" t="s">
        <v>82</v>
      </c>
      <c r="V269" s="152" t="s">
        <v>155</v>
      </c>
      <c r="W269" s="45"/>
      <c r="X269" s="152" t="s">
        <v>89</v>
      </c>
      <c r="Y269" s="154" t="s">
        <v>531</v>
      </c>
      <c r="Z269" s="155">
        <v>30</v>
      </c>
      <c r="AA269" s="45"/>
      <c r="AB269" s="102" t="b">
        <f t="shared" si="4"/>
        <v>1</v>
      </c>
    </row>
    <row r="270" spans="1:28" ht="25.5" customHeight="1">
      <c r="A270" s="102">
        <f>IF(F270="","",SUBTOTAL(3,$F$2:$F270))</f>
        <v>269</v>
      </c>
      <c r="B270" s="129" t="s">
        <v>2399</v>
      </c>
      <c r="C270" s="129">
        <v>20171228</v>
      </c>
      <c r="D270" s="129" t="s">
        <v>1493</v>
      </c>
      <c r="E270" s="129" t="s">
        <v>1669</v>
      </c>
      <c r="F270" s="129" t="s">
        <v>1804</v>
      </c>
      <c r="G270" s="130">
        <v>2</v>
      </c>
      <c r="H270" s="152" t="s">
        <v>2398</v>
      </c>
      <c r="I270" s="129" t="s">
        <v>89</v>
      </c>
      <c r="J270" s="153" t="s">
        <v>1054</v>
      </c>
      <c r="K270" s="153"/>
      <c r="L270" s="153"/>
      <c r="M270" s="153"/>
      <c r="N270" s="130" t="s">
        <v>1231</v>
      </c>
      <c r="O270" s="130" t="s">
        <v>1049</v>
      </c>
      <c r="P270" s="130" t="s">
        <v>1038</v>
      </c>
      <c r="Q270" s="130">
        <v>90</v>
      </c>
      <c r="R270" s="217">
        <v>29</v>
      </c>
      <c r="S270" s="151">
        <v>24</v>
      </c>
      <c r="T270" s="152" t="s">
        <v>71</v>
      </c>
      <c r="U270" s="152" t="s">
        <v>86</v>
      </c>
      <c r="V270" s="152" t="s">
        <v>89</v>
      </c>
      <c r="W270" s="45"/>
      <c r="X270" s="152" t="s">
        <v>89</v>
      </c>
      <c r="Y270" s="154" t="s">
        <v>531</v>
      </c>
      <c r="Z270" s="155">
        <v>24</v>
      </c>
      <c r="AA270" s="45"/>
      <c r="AB270" s="102" t="b">
        <f t="shared" si="4"/>
        <v>1</v>
      </c>
    </row>
    <row r="271" spans="1:28" ht="25.5" customHeight="1">
      <c r="A271" s="102">
        <f>IF(F271="","",SUBTOTAL(3,$F$2:$F271))</f>
        <v>270</v>
      </c>
      <c r="B271" s="129" t="s">
        <v>1949</v>
      </c>
      <c r="C271" s="129">
        <v>20171228</v>
      </c>
      <c r="D271" s="129" t="s">
        <v>1882</v>
      </c>
      <c r="E271" s="129" t="s">
        <v>1668</v>
      </c>
      <c r="F271" s="129" t="s">
        <v>1802</v>
      </c>
      <c r="G271" s="130">
        <v>1</v>
      </c>
      <c r="H271" s="152" t="s">
        <v>1943</v>
      </c>
      <c r="I271" s="129" t="s">
        <v>88</v>
      </c>
      <c r="J271" s="132" t="s">
        <v>1054</v>
      </c>
      <c r="K271" s="129" t="s">
        <v>88</v>
      </c>
      <c r="L271" s="132">
        <v>2</v>
      </c>
      <c r="M271" s="132">
        <v>2</v>
      </c>
      <c r="N271" s="130" t="s">
        <v>1231</v>
      </c>
      <c r="O271" s="130" t="s">
        <v>1049</v>
      </c>
      <c r="P271" s="130" t="s">
        <v>1038</v>
      </c>
      <c r="Q271" s="130">
        <v>120</v>
      </c>
      <c r="R271" s="217">
        <v>26</v>
      </c>
      <c r="S271" s="151">
        <v>29</v>
      </c>
      <c r="T271" s="152" t="s">
        <v>88</v>
      </c>
      <c r="U271" s="152" t="s">
        <v>82</v>
      </c>
      <c r="V271" s="152" t="s">
        <v>155</v>
      </c>
      <c r="W271" s="45"/>
      <c r="X271" s="174" t="s">
        <v>88</v>
      </c>
      <c r="Y271" s="174" t="s">
        <v>75</v>
      </c>
      <c r="Z271" s="155">
        <v>29</v>
      </c>
      <c r="AA271" s="45"/>
      <c r="AB271" s="102" t="b">
        <f t="shared" si="4"/>
        <v>1</v>
      </c>
    </row>
    <row r="272" spans="1:28" ht="25.5" customHeight="1">
      <c r="A272" s="102">
        <f>IF(F272="","",SUBTOTAL(3,$F$2:$F272))</f>
        <v>271</v>
      </c>
      <c r="B272" s="129" t="s">
        <v>1950</v>
      </c>
      <c r="C272" s="129">
        <v>20171228</v>
      </c>
      <c r="D272" s="129" t="s">
        <v>1882</v>
      </c>
      <c r="E272" s="129" t="s">
        <v>1669</v>
      </c>
      <c r="F272" s="129" t="s">
        <v>1804</v>
      </c>
      <c r="G272" s="130">
        <v>2</v>
      </c>
      <c r="H272" s="152" t="s">
        <v>1943</v>
      </c>
      <c r="I272" s="129" t="s">
        <v>88</v>
      </c>
      <c r="J272" s="153" t="s">
        <v>1054</v>
      </c>
      <c r="K272" s="153"/>
      <c r="L272" s="153"/>
      <c r="M272" s="153"/>
      <c r="N272" s="130" t="s">
        <v>1231</v>
      </c>
      <c r="O272" s="130" t="s">
        <v>1049</v>
      </c>
      <c r="P272" s="130" t="s">
        <v>1038</v>
      </c>
      <c r="Q272" s="130">
        <v>120</v>
      </c>
      <c r="R272" s="217">
        <v>29</v>
      </c>
      <c r="S272" s="151">
        <v>25</v>
      </c>
      <c r="T272" s="152" t="s">
        <v>71</v>
      </c>
      <c r="U272" s="152" t="s">
        <v>86</v>
      </c>
      <c r="V272" s="152" t="s">
        <v>89</v>
      </c>
      <c r="W272" s="47"/>
      <c r="X272" s="174" t="s">
        <v>88</v>
      </c>
      <c r="Y272" s="174" t="s">
        <v>75</v>
      </c>
      <c r="Z272" s="172">
        <v>25</v>
      </c>
      <c r="AA272" s="45"/>
      <c r="AB272" s="102" t="b">
        <f t="shared" si="4"/>
        <v>1</v>
      </c>
    </row>
    <row r="273" spans="1:28" ht="25.5" customHeight="1">
      <c r="A273" s="102">
        <f>IF(F273="","",SUBTOTAL(3,$F$2:$F273))</f>
        <v>272</v>
      </c>
      <c r="B273" s="129" t="s">
        <v>1887</v>
      </c>
      <c r="C273" s="129">
        <v>20171229</v>
      </c>
      <c r="D273" s="129" t="s">
        <v>1333</v>
      </c>
      <c r="E273" s="129" t="s">
        <v>1238</v>
      </c>
      <c r="F273" s="129" t="s">
        <v>1849</v>
      </c>
      <c r="G273" s="130" t="s">
        <v>1048</v>
      </c>
      <c r="H273" s="169" t="s">
        <v>1888</v>
      </c>
      <c r="I273" s="129" t="s">
        <v>136</v>
      </c>
      <c r="J273" s="132" t="s">
        <v>1054</v>
      </c>
      <c r="K273" s="129" t="s">
        <v>136</v>
      </c>
      <c r="L273" s="132">
        <v>2</v>
      </c>
      <c r="M273" s="132">
        <v>4</v>
      </c>
      <c r="N273" s="130" t="s">
        <v>1550</v>
      </c>
      <c r="O273" s="130" t="s">
        <v>1049</v>
      </c>
      <c r="P273" s="130" t="s">
        <v>1419</v>
      </c>
      <c r="Q273" s="130">
        <v>60</v>
      </c>
      <c r="R273" s="130">
        <v>13</v>
      </c>
      <c r="S273" s="170">
        <v>13</v>
      </c>
      <c r="T273" s="169" t="s">
        <v>85</v>
      </c>
      <c r="U273" s="169" t="s">
        <v>1024</v>
      </c>
      <c r="V273" s="129" t="s">
        <v>1048</v>
      </c>
      <c r="W273" s="106"/>
      <c r="X273" s="45"/>
      <c r="Y273" s="45"/>
      <c r="Z273" s="56"/>
      <c r="AA273" s="45"/>
      <c r="AB273" s="102" t="b">
        <f t="shared" si="4"/>
        <v>0</v>
      </c>
    </row>
    <row r="274" spans="1:28" ht="25.5" customHeight="1">
      <c r="A274" s="102">
        <f>IF(F274="","",SUBTOTAL(3,$F$2:$F274))</f>
        <v>273</v>
      </c>
      <c r="B274" s="129" t="s">
        <v>2781</v>
      </c>
      <c r="C274" s="129">
        <v>20171229</v>
      </c>
      <c r="D274" s="129" t="s">
        <v>1330</v>
      </c>
      <c r="E274" s="129" t="s">
        <v>1253</v>
      </c>
      <c r="F274" s="129" t="s">
        <v>1661</v>
      </c>
      <c r="G274" s="130">
        <v>1</v>
      </c>
      <c r="H274" s="169" t="s">
        <v>2771</v>
      </c>
      <c r="I274" s="129" t="s">
        <v>230</v>
      </c>
      <c r="J274" s="132" t="s">
        <v>1054</v>
      </c>
      <c r="K274" s="129" t="s">
        <v>230</v>
      </c>
      <c r="L274" s="132">
        <v>2</v>
      </c>
      <c r="M274" s="132">
        <v>4</v>
      </c>
      <c r="N274" s="130" t="s">
        <v>1036</v>
      </c>
      <c r="O274" s="130" t="s">
        <v>1049</v>
      </c>
      <c r="P274" s="130" t="s">
        <v>1419</v>
      </c>
      <c r="Q274" s="130">
        <v>60</v>
      </c>
      <c r="R274" s="130">
        <v>24</v>
      </c>
      <c r="S274" s="170">
        <v>24</v>
      </c>
      <c r="T274" s="169" t="s">
        <v>211</v>
      </c>
      <c r="U274" s="169" t="s">
        <v>94</v>
      </c>
      <c r="V274" s="169" t="s">
        <v>95</v>
      </c>
      <c r="W274" s="45"/>
      <c r="X274" s="45"/>
      <c r="Y274" s="45"/>
      <c r="Z274" s="56"/>
      <c r="AA274" s="45"/>
      <c r="AB274" s="102" t="b">
        <f t="shared" si="4"/>
        <v>0</v>
      </c>
    </row>
    <row r="275" spans="1:28" ht="25.5" customHeight="1">
      <c r="A275" s="102">
        <f>IF(F275="","",SUBTOTAL(3,$F$2:$F275))</f>
        <v>274</v>
      </c>
      <c r="B275" s="129" t="s">
        <v>2782</v>
      </c>
      <c r="C275" s="129">
        <v>20171229</v>
      </c>
      <c r="D275" s="129" t="s">
        <v>1330</v>
      </c>
      <c r="E275" s="129" t="s">
        <v>1255</v>
      </c>
      <c r="F275" s="129" t="s">
        <v>1665</v>
      </c>
      <c r="G275" s="130">
        <v>2</v>
      </c>
      <c r="H275" s="169" t="s">
        <v>2771</v>
      </c>
      <c r="I275" s="129" t="s">
        <v>230</v>
      </c>
      <c r="J275" s="132" t="s">
        <v>1054</v>
      </c>
      <c r="K275" s="132"/>
      <c r="L275" s="132"/>
      <c r="M275" s="132"/>
      <c r="N275" s="130" t="s">
        <v>1036</v>
      </c>
      <c r="O275" s="130" t="s">
        <v>1049</v>
      </c>
      <c r="P275" s="130" t="s">
        <v>1419</v>
      </c>
      <c r="Q275" s="130">
        <v>60</v>
      </c>
      <c r="R275" s="130">
        <v>23</v>
      </c>
      <c r="S275" s="170">
        <v>21</v>
      </c>
      <c r="T275" s="169" t="s">
        <v>236</v>
      </c>
      <c r="U275" s="169" t="s">
        <v>228</v>
      </c>
      <c r="V275" s="129" t="s">
        <v>1048</v>
      </c>
      <c r="W275" s="45"/>
      <c r="X275" s="106"/>
      <c r="Y275" s="102"/>
      <c r="Z275" s="118"/>
      <c r="AA275" s="45"/>
      <c r="AB275" s="102" t="b">
        <f t="shared" si="4"/>
        <v>0</v>
      </c>
    </row>
    <row r="276" spans="1:28" ht="25.5" customHeight="1">
      <c r="A276" s="102">
        <f>IF(F276="","",SUBTOTAL(3,$F$2:$F276))</f>
        <v>275</v>
      </c>
      <c r="B276" s="129" t="s">
        <v>2734</v>
      </c>
      <c r="C276" s="129">
        <v>20171229</v>
      </c>
      <c r="D276" s="129" t="s">
        <v>1330</v>
      </c>
      <c r="E276" s="129" t="s">
        <v>1263</v>
      </c>
      <c r="F276" s="129" t="s">
        <v>1757</v>
      </c>
      <c r="G276" s="130" t="s">
        <v>1048</v>
      </c>
      <c r="H276" s="152" t="s">
        <v>2735</v>
      </c>
      <c r="I276" s="129" t="s">
        <v>80</v>
      </c>
      <c r="J276" s="132" t="s">
        <v>1054</v>
      </c>
      <c r="K276" s="129" t="s">
        <v>80</v>
      </c>
      <c r="L276" s="132">
        <v>2</v>
      </c>
      <c r="M276" s="132">
        <v>2</v>
      </c>
      <c r="N276" s="130" t="s">
        <v>1231</v>
      </c>
      <c r="O276" s="130" t="s">
        <v>1049</v>
      </c>
      <c r="P276" s="130" t="s">
        <v>1038</v>
      </c>
      <c r="Q276" s="130">
        <v>90</v>
      </c>
      <c r="R276" s="130">
        <v>41</v>
      </c>
      <c r="S276" s="151">
        <v>35</v>
      </c>
      <c r="T276" s="152" t="s">
        <v>103</v>
      </c>
      <c r="U276" s="152" t="s">
        <v>1223</v>
      </c>
      <c r="V276" s="152" t="s">
        <v>198</v>
      </c>
      <c r="W276" s="47"/>
      <c r="X276" s="152" t="s">
        <v>80</v>
      </c>
      <c r="Y276" s="176" t="s">
        <v>155</v>
      </c>
      <c r="Z276" s="172">
        <v>35</v>
      </c>
      <c r="AA276" s="45"/>
      <c r="AB276" s="102" t="b">
        <f t="shared" si="4"/>
        <v>1</v>
      </c>
    </row>
    <row r="277" spans="1:28" ht="25.5" customHeight="1">
      <c r="A277" s="102">
        <f>IF(F277="","",SUBTOTAL(3,$F$2:$F277))</f>
        <v>276</v>
      </c>
      <c r="B277" s="129" t="s">
        <v>2122</v>
      </c>
      <c r="C277" s="129">
        <v>20171229</v>
      </c>
      <c r="D277" s="129" t="s">
        <v>1330</v>
      </c>
      <c r="E277" s="129" t="s">
        <v>1266</v>
      </c>
      <c r="F277" s="129" t="s">
        <v>1849</v>
      </c>
      <c r="G277" s="130" t="s">
        <v>1048</v>
      </c>
      <c r="H277" s="169" t="s">
        <v>2123</v>
      </c>
      <c r="I277" s="129" t="s">
        <v>114</v>
      </c>
      <c r="J277" s="132" t="s">
        <v>1054</v>
      </c>
      <c r="K277" s="129" t="s">
        <v>114</v>
      </c>
      <c r="L277" s="132">
        <v>2</v>
      </c>
      <c r="M277" s="132">
        <v>2</v>
      </c>
      <c r="N277" s="130" t="s">
        <v>1550</v>
      </c>
      <c r="O277" s="130" t="s">
        <v>1049</v>
      </c>
      <c r="P277" s="130" t="s">
        <v>1419</v>
      </c>
      <c r="Q277" s="130">
        <v>60</v>
      </c>
      <c r="R277" s="130">
        <v>13</v>
      </c>
      <c r="S277" s="170">
        <v>13</v>
      </c>
      <c r="T277" s="169" t="s">
        <v>205</v>
      </c>
      <c r="U277" s="169" t="s">
        <v>88</v>
      </c>
      <c r="V277" s="129" t="s">
        <v>1048</v>
      </c>
      <c r="W277" s="51"/>
      <c r="X277" s="45"/>
      <c r="Y277" s="45"/>
      <c r="Z277" s="56"/>
      <c r="AA277" s="45"/>
      <c r="AB277" s="102" t="b">
        <f t="shared" si="4"/>
        <v>0</v>
      </c>
    </row>
    <row r="278" spans="1:28" ht="25.5" customHeight="1">
      <c r="A278" s="102">
        <f>IF(F278="","",SUBTOTAL(3,$F$2:$F278))</f>
        <v>277</v>
      </c>
      <c r="B278" s="129" t="s">
        <v>2273</v>
      </c>
      <c r="C278" s="129">
        <v>20171229</v>
      </c>
      <c r="D278" s="129" t="s">
        <v>1330</v>
      </c>
      <c r="E278" s="129" t="s">
        <v>1269</v>
      </c>
      <c r="F278" s="129" t="s">
        <v>1602</v>
      </c>
      <c r="G278" s="130">
        <v>1</v>
      </c>
      <c r="H278" s="152" t="s">
        <v>2274</v>
      </c>
      <c r="I278" s="129" t="s">
        <v>82</v>
      </c>
      <c r="J278" s="132" t="s">
        <v>1054</v>
      </c>
      <c r="K278" s="129"/>
      <c r="L278" s="132"/>
      <c r="M278" s="132"/>
      <c r="N278" s="130" t="s">
        <v>1231</v>
      </c>
      <c r="O278" s="130" t="s">
        <v>1049</v>
      </c>
      <c r="P278" s="130" t="s">
        <v>1038</v>
      </c>
      <c r="Q278" s="130">
        <v>90</v>
      </c>
      <c r="R278" s="217">
        <v>67</v>
      </c>
      <c r="S278" s="151">
        <v>33</v>
      </c>
      <c r="T278" s="152" t="s">
        <v>19</v>
      </c>
      <c r="U278" s="152" t="s">
        <v>218</v>
      </c>
      <c r="V278" s="152" t="s">
        <v>131</v>
      </c>
      <c r="W278" s="45"/>
      <c r="X278" s="154" t="s">
        <v>531</v>
      </c>
      <c r="Y278" s="154" t="s">
        <v>82</v>
      </c>
      <c r="Z278" s="172">
        <v>33</v>
      </c>
      <c r="AA278" s="45"/>
      <c r="AB278" s="102" t="b">
        <f t="shared" si="4"/>
        <v>1</v>
      </c>
    </row>
    <row r="279" spans="1:28" ht="25.5" customHeight="1">
      <c r="A279" s="102">
        <f>IF(F279="","",SUBTOTAL(3,$F$2:$F279))</f>
        <v>278</v>
      </c>
      <c r="B279" s="129" t="s">
        <v>2273</v>
      </c>
      <c r="C279" s="129">
        <v>20171229</v>
      </c>
      <c r="D279" s="129" t="s">
        <v>1330</v>
      </c>
      <c r="E279" s="129" t="s">
        <v>1272</v>
      </c>
      <c r="F279" s="129" t="s">
        <v>1602</v>
      </c>
      <c r="G279" s="130">
        <v>2</v>
      </c>
      <c r="H279" s="152" t="s">
        <v>2274</v>
      </c>
      <c r="I279" s="129" t="s">
        <v>1048</v>
      </c>
      <c r="J279" s="132" t="s">
        <v>1054</v>
      </c>
      <c r="K279" s="132"/>
      <c r="L279" s="132"/>
      <c r="M279" s="132"/>
      <c r="N279" s="130" t="s">
        <v>1231</v>
      </c>
      <c r="O279" s="130" t="s">
        <v>1049</v>
      </c>
      <c r="P279" s="130" t="s">
        <v>1038</v>
      </c>
      <c r="Q279" s="130">
        <v>90</v>
      </c>
      <c r="R279" s="217"/>
      <c r="S279" s="151">
        <v>31</v>
      </c>
      <c r="T279" s="152" t="s">
        <v>107</v>
      </c>
      <c r="U279" s="152" t="s">
        <v>105</v>
      </c>
      <c r="V279" s="129" t="s">
        <v>1048</v>
      </c>
      <c r="W279" s="47"/>
      <c r="X279" s="154" t="s">
        <v>73</v>
      </c>
      <c r="Y279" s="154" t="s">
        <v>89</v>
      </c>
      <c r="Z279" s="172">
        <v>31</v>
      </c>
      <c r="AA279" s="45"/>
      <c r="AB279" s="102" t="b">
        <f t="shared" si="4"/>
        <v>1</v>
      </c>
    </row>
    <row r="280" spans="1:28" ht="25.5" customHeight="1">
      <c r="A280" s="102">
        <f>IF(F280="","",SUBTOTAL(3,$F$2:$F280))</f>
        <v>279</v>
      </c>
      <c r="B280" s="129" t="s">
        <v>2275</v>
      </c>
      <c r="C280" s="129">
        <v>20171229</v>
      </c>
      <c r="D280" s="129" t="s">
        <v>1330</v>
      </c>
      <c r="E280" s="129" t="s">
        <v>1275</v>
      </c>
      <c r="F280" s="129" t="s">
        <v>1611</v>
      </c>
      <c r="G280" s="130">
        <v>3</v>
      </c>
      <c r="H280" s="152" t="s">
        <v>2274</v>
      </c>
      <c r="I280" s="129" t="s">
        <v>531</v>
      </c>
      <c r="J280" s="132" t="s">
        <v>1054</v>
      </c>
      <c r="K280" s="132"/>
      <c r="L280" s="132"/>
      <c r="M280" s="132"/>
      <c r="N280" s="130" t="s">
        <v>1231</v>
      </c>
      <c r="O280" s="130" t="s">
        <v>1049</v>
      </c>
      <c r="P280" s="130" t="s">
        <v>1038</v>
      </c>
      <c r="Q280" s="130">
        <v>90</v>
      </c>
      <c r="R280" s="217">
        <v>28</v>
      </c>
      <c r="S280" s="151">
        <v>31</v>
      </c>
      <c r="T280" s="152" t="s">
        <v>99</v>
      </c>
      <c r="U280" s="152" t="s">
        <v>115</v>
      </c>
      <c r="V280" s="129" t="s">
        <v>1048</v>
      </c>
      <c r="W280" s="45"/>
      <c r="X280" s="154" t="s">
        <v>73</v>
      </c>
      <c r="Y280" s="154" t="s">
        <v>89</v>
      </c>
      <c r="Z280" s="155">
        <v>31</v>
      </c>
      <c r="AA280" s="45"/>
      <c r="AB280" s="102" t="b">
        <f t="shared" si="4"/>
        <v>1</v>
      </c>
    </row>
    <row r="281" spans="1:28" ht="25.5" customHeight="1">
      <c r="A281" s="102">
        <f>IF(F281="","",SUBTOTAL(3,$F$2:$F281))</f>
        <v>280</v>
      </c>
      <c r="B281" s="129" t="s">
        <v>2275</v>
      </c>
      <c r="C281" s="129">
        <v>20171229</v>
      </c>
      <c r="D281" s="129" t="s">
        <v>1330</v>
      </c>
      <c r="E281" s="129" t="s">
        <v>1278</v>
      </c>
      <c r="F281" s="129" t="s">
        <v>1611</v>
      </c>
      <c r="G281" s="130">
        <v>4</v>
      </c>
      <c r="H281" s="152" t="s">
        <v>2274</v>
      </c>
      <c r="I281" s="129" t="s">
        <v>1048</v>
      </c>
      <c r="J281" s="132" t="s">
        <v>1054</v>
      </c>
      <c r="K281" s="132"/>
      <c r="L281" s="132"/>
      <c r="M281" s="132"/>
      <c r="N281" s="130" t="s">
        <v>1231</v>
      </c>
      <c r="O281" s="130" t="s">
        <v>1049</v>
      </c>
      <c r="P281" s="130" t="s">
        <v>1038</v>
      </c>
      <c r="Q281" s="130">
        <v>90</v>
      </c>
      <c r="R281" s="217"/>
      <c r="S281" s="151">
        <v>31</v>
      </c>
      <c r="T281" s="152" t="s">
        <v>98</v>
      </c>
      <c r="U281" s="152" t="s">
        <v>221</v>
      </c>
      <c r="V281" s="129" t="s">
        <v>1048</v>
      </c>
      <c r="W281" s="45"/>
      <c r="X281" s="152" t="s">
        <v>73</v>
      </c>
      <c r="Y281" s="174" t="s">
        <v>89</v>
      </c>
      <c r="Z281" s="155">
        <v>31</v>
      </c>
      <c r="AA281" s="45"/>
      <c r="AB281" s="102" t="b">
        <f t="shared" si="4"/>
        <v>1</v>
      </c>
    </row>
    <row r="282" spans="1:28" ht="25.5" customHeight="1">
      <c r="A282" s="102">
        <f>IF(F282="","",SUBTOTAL(3,$F$2:$F282))</f>
        <v>281</v>
      </c>
      <c r="B282" s="129" t="s">
        <v>2276</v>
      </c>
      <c r="C282" s="129">
        <v>20171229</v>
      </c>
      <c r="D282" s="129" t="s">
        <v>1330</v>
      </c>
      <c r="E282" s="129" t="s">
        <v>1281</v>
      </c>
      <c r="F282" s="129" t="s">
        <v>1613</v>
      </c>
      <c r="G282" s="130">
        <v>5</v>
      </c>
      <c r="H282" s="152" t="s">
        <v>2274</v>
      </c>
      <c r="I282" s="129" t="s">
        <v>82</v>
      </c>
      <c r="J282" s="132" t="s">
        <v>1054</v>
      </c>
      <c r="K282" s="132"/>
      <c r="L282" s="132"/>
      <c r="M282" s="132"/>
      <c r="N282" s="130" t="s">
        <v>1231</v>
      </c>
      <c r="O282" s="130" t="s">
        <v>1049</v>
      </c>
      <c r="P282" s="130" t="s">
        <v>1038</v>
      </c>
      <c r="Q282" s="130">
        <v>90</v>
      </c>
      <c r="R282" s="217">
        <v>44</v>
      </c>
      <c r="S282" s="151">
        <v>29</v>
      </c>
      <c r="T282" s="152" t="s">
        <v>231</v>
      </c>
      <c r="U282" s="152" t="s">
        <v>4</v>
      </c>
      <c r="V282" s="129" t="s">
        <v>1048</v>
      </c>
      <c r="W282" s="45"/>
      <c r="X282" s="152" t="s">
        <v>73</v>
      </c>
      <c r="Y282" s="174" t="s">
        <v>89</v>
      </c>
      <c r="Z282" s="155">
        <v>29</v>
      </c>
      <c r="AA282" s="45"/>
      <c r="AB282" s="102" t="b">
        <f t="shared" si="4"/>
        <v>1</v>
      </c>
    </row>
    <row r="283" spans="1:28" ht="25.5" customHeight="1">
      <c r="A283" s="102">
        <f>IF(F283="","",SUBTOTAL(3,$F$2:$F283))</f>
        <v>282</v>
      </c>
      <c r="B283" s="129" t="s">
        <v>2277</v>
      </c>
      <c r="C283" s="129">
        <v>20171229</v>
      </c>
      <c r="D283" s="129" t="s">
        <v>1330</v>
      </c>
      <c r="E283" s="129" t="s">
        <v>1294</v>
      </c>
      <c r="F283" s="129" t="s">
        <v>1615</v>
      </c>
      <c r="G283" s="130">
        <v>6</v>
      </c>
      <c r="H283" s="152" t="s">
        <v>2274</v>
      </c>
      <c r="I283" s="129" t="s">
        <v>89</v>
      </c>
      <c r="J283" s="132" t="s">
        <v>1054</v>
      </c>
      <c r="K283" s="132"/>
      <c r="L283" s="132"/>
      <c r="M283" s="132"/>
      <c r="N283" s="130" t="s">
        <v>1231</v>
      </c>
      <c r="O283" s="130" t="s">
        <v>1049</v>
      </c>
      <c r="P283" s="130" t="s">
        <v>1038</v>
      </c>
      <c r="Q283" s="130">
        <v>90</v>
      </c>
      <c r="R283" s="217">
        <v>56</v>
      </c>
      <c r="S283" s="151">
        <v>29</v>
      </c>
      <c r="T283" s="152" t="s">
        <v>102</v>
      </c>
      <c r="U283" s="152" t="s">
        <v>190</v>
      </c>
      <c r="V283" s="152" t="s">
        <v>346</v>
      </c>
      <c r="W283" s="45"/>
      <c r="X283" s="154" t="s">
        <v>531</v>
      </c>
      <c r="Y283" s="154" t="s">
        <v>82</v>
      </c>
      <c r="Z283" s="155">
        <v>29</v>
      </c>
      <c r="AA283" s="45"/>
      <c r="AB283" s="102" t="b">
        <f t="shared" si="4"/>
        <v>1</v>
      </c>
    </row>
    <row r="284" spans="1:28" ht="38.25" customHeight="1">
      <c r="A284" s="102">
        <f>IF(F284="","",SUBTOTAL(3,$F$2:$F284))</f>
        <v>283</v>
      </c>
      <c r="B284" s="129" t="s">
        <v>2278</v>
      </c>
      <c r="C284" s="129">
        <v>20171229</v>
      </c>
      <c r="D284" s="129" t="s">
        <v>1330</v>
      </c>
      <c r="E284" s="129" t="s">
        <v>1297</v>
      </c>
      <c r="F284" s="129" t="s">
        <v>1617</v>
      </c>
      <c r="G284" s="130">
        <v>7</v>
      </c>
      <c r="H284" s="152" t="s">
        <v>2274</v>
      </c>
      <c r="I284" s="129" t="s">
        <v>73</v>
      </c>
      <c r="J284" s="132" t="s">
        <v>1054</v>
      </c>
      <c r="K284" s="129" t="s">
        <v>73</v>
      </c>
      <c r="L284" s="132">
        <v>2</v>
      </c>
      <c r="M284" s="132">
        <v>2</v>
      </c>
      <c r="N284" s="130" t="s">
        <v>1231</v>
      </c>
      <c r="O284" s="130" t="s">
        <v>1049</v>
      </c>
      <c r="P284" s="130" t="s">
        <v>1038</v>
      </c>
      <c r="Q284" s="130">
        <v>90</v>
      </c>
      <c r="R284" s="217">
        <v>38</v>
      </c>
      <c r="S284" s="151">
        <v>30</v>
      </c>
      <c r="T284" s="152" t="s">
        <v>106</v>
      </c>
      <c r="U284" s="152" t="s">
        <v>235</v>
      </c>
      <c r="V284" s="129" t="s">
        <v>1048</v>
      </c>
      <c r="W284" s="45"/>
      <c r="X284" s="154" t="s">
        <v>531</v>
      </c>
      <c r="Y284" s="154" t="s">
        <v>82</v>
      </c>
      <c r="Z284" s="172">
        <v>30</v>
      </c>
      <c r="AA284" s="45"/>
      <c r="AB284" s="102" t="b">
        <f t="shared" si="4"/>
        <v>1</v>
      </c>
    </row>
    <row r="285" spans="1:28" ht="25.5" customHeight="1">
      <c r="A285" s="102">
        <f>IF(F285="","",SUBTOTAL(3,$F$2:$F285))</f>
        <v>284</v>
      </c>
      <c r="B285" s="129" t="s">
        <v>2279</v>
      </c>
      <c r="C285" s="129">
        <v>20171229</v>
      </c>
      <c r="D285" s="129" t="s">
        <v>1330</v>
      </c>
      <c r="E285" s="129" t="s">
        <v>1300</v>
      </c>
      <c r="F285" s="129" t="s">
        <v>1644</v>
      </c>
      <c r="G285" s="130">
        <v>8</v>
      </c>
      <c r="H285" s="152" t="s">
        <v>2274</v>
      </c>
      <c r="I285" s="129" t="s">
        <v>89</v>
      </c>
      <c r="J285" s="132" t="s">
        <v>1054</v>
      </c>
      <c r="K285" s="132"/>
      <c r="L285" s="132"/>
      <c r="M285" s="132"/>
      <c r="N285" s="130" t="s">
        <v>1231</v>
      </c>
      <c r="O285" s="130" t="s">
        <v>1049</v>
      </c>
      <c r="P285" s="130" t="s">
        <v>1038</v>
      </c>
      <c r="Q285" s="130">
        <v>90</v>
      </c>
      <c r="R285" s="217">
        <v>27</v>
      </c>
      <c r="S285" s="151">
        <v>25</v>
      </c>
      <c r="T285" s="152" t="s">
        <v>101</v>
      </c>
      <c r="U285" s="152" t="s">
        <v>199</v>
      </c>
      <c r="V285" s="129" t="s">
        <v>1048</v>
      </c>
      <c r="W285" s="45"/>
      <c r="X285" s="154" t="s">
        <v>531</v>
      </c>
      <c r="Y285" s="154" t="s">
        <v>82</v>
      </c>
      <c r="Z285" s="155">
        <v>25</v>
      </c>
      <c r="AA285" s="45"/>
      <c r="AB285" s="102" t="b">
        <f t="shared" si="4"/>
        <v>1</v>
      </c>
    </row>
    <row r="286" spans="1:28" ht="25.5" customHeight="1">
      <c r="A286" s="102">
        <f>IF(F286="","",SUBTOTAL(3,$F$2:$F286))</f>
        <v>285</v>
      </c>
      <c r="B286" s="129" t="s">
        <v>1666</v>
      </c>
      <c r="C286" s="129">
        <v>20171229</v>
      </c>
      <c r="D286" s="129" t="s">
        <v>1330</v>
      </c>
      <c r="E286" s="129" t="s">
        <v>1365</v>
      </c>
      <c r="F286" s="129" t="s">
        <v>1549</v>
      </c>
      <c r="G286" s="130" t="s">
        <v>1048</v>
      </c>
      <c r="H286" s="169" t="s">
        <v>1667</v>
      </c>
      <c r="I286" s="129" t="s">
        <v>136</v>
      </c>
      <c r="J286" s="132" t="s">
        <v>1054</v>
      </c>
      <c r="K286" s="129" t="s">
        <v>136</v>
      </c>
      <c r="L286" s="132">
        <v>2</v>
      </c>
      <c r="M286" s="132">
        <v>4</v>
      </c>
      <c r="N286" s="130" t="s">
        <v>1550</v>
      </c>
      <c r="O286" s="130" t="s">
        <v>1049</v>
      </c>
      <c r="P286" s="130" t="s">
        <v>1419</v>
      </c>
      <c r="Q286" s="130">
        <v>60</v>
      </c>
      <c r="R286" s="130">
        <v>28</v>
      </c>
      <c r="S286" s="170">
        <v>27</v>
      </c>
      <c r="T286" s="169" t="s">
        <v>17</v>
      </c>
      <c r="U286" s="169" t="s">
        <v>20</v>
      </c>
      <c r="V286" s="169" t="s">
        <v>203</v>
      </c>
      <c r="W286" s="45"/>
      <c r="X286" s="45"/>
      <c r="Y286" s="102"/>
      <c r="Z286" s="56"/>
      <c r="AA286" s="45"/>
      <c r="AB286" s="102" t="b">
        <f t="shared" si="4"/>
        <v>0</v>
      </c>
    </row>
    <row r="287" spans="1:28" ht="25.5" customHeight="1">
      <c r="A287" s="102">
        <f>IF(F287="","",SUBTOTAL(3,$F$2:$F287))</f>
        <v>286</v>
      </c>
      <c r="B287" s="129" t="s">
        <v>1551</v>
      </c>
      <c r="C287" s="129">
        <v>20171229</v>
      </c>
      <c r="D287" s="129" t="s">
        <v>1330</v>
      </c>
      <c r="E287" s="129" t="s">
        <v>1234</v>
      </c>
      <c r="F287" s="129" t="s">
        <v>1552</v>
      </c>
      <c r="G287" s="130">
        <v>1</v>
      </c>
      <c r="H287" s="152" t="s">
        <v>1553</v>
      </c>
      <c r="I287" s="129" t="s">
        <v>137</v>
      </c>
      <c r="J287" s="132" t="s">
        <v>1054</v>
      </c>
      <c r="K287" s="129" t="s">
        <v>137</v>
      </c>
      <c r="L287" s="132">
        <v>2</v>
      </c>
      <c r="M287" s="132">
        <v>2</v>
      </c>
      <c r="N287" s="130" t="s">
        <v>1550</v>
      </c>
      <c r="O287" s="130" t="s">
        <v>1049</v>
      </c>
      <c r="P287" s="130" t="s">
        <v>1038</v>
      </c>
      <c r="Q287" s="130">
        <v>90</v>
      </c>
      <c r="R287" s="217">
        <v>51</v>
      </c>
      <c r="S287" s="151">
        <v>23</v>
      </c>
      <c r="T287" s="152" t="s">
        <v>1023</v>
      </c>
      <c r="U287" s="152" t="s">
        <v>969</v>
      </c>
      <c r="V287" s="129" t="s">
        <v>1048</v>
      </c>
      <c r="W287" s="47"/>
      <c r="X287" s="152" t="s">
        <v>137</v>
      </c>
      <c r="Y287" s="154" t="s">
        <v>138</v>
      </c>
      <c r="Z287" s="172">
        <v>23</v>
      </c>
      <c r="AA287" s="45"/>
      <c r="AB287" s="102" t="b">
        <f t="shared" si="4"/>
        <v>1</v>
      </c>
    </row>
    <row r="288" spans="1:28" ht="25.5" customHeight="1">
      <c r="A288" s="102">
        <f>IF(F288="","",SUBTOTAL(3,$F$2:$F288))</f>
        <v>287</v>
      </c>
      <c r="B288" s="129" t="s">
        <v>1551</v>
      </c>
      <c r="C288" s="129">
        <v>20171229</v>
      </c>
      <c r="D288" s="129" t="s">
        <v>1330</v>
      </c>
      <c r="E288" s="129" t="s">
        <v>1238</v>
      </c>
      <c r="F288" s="129" t="s">
        <v>1552</v>
      </c>
      <c r="G288" s="130">
        <v>2</v>
      </c>
      <c r="H288" s="152" t="s">
        <v>1553</v>
      </c>
      <c r="I288" s="129" t="s">
        <v>1048</v>
      </c>
      <c r="J288" s="132" t="s">
        <v>1054</v>
      </c>
      <c r="K288" s="132"/>
      <c r="L288" s="132"/>
      <c r="M288" s="132"/>
      <c r="N288" s="130" t="s">
        <v>1550</v>
      </c>
      <c r="O288" s="130" t="s">
        <v>1049</v>
      </c>
      <c r="P288" s="130" t="s">
        <v>1038</v>
      </c>
      <c r="Q288" s="130">
        <v>90</v>
      </c>
      <c r="R288" s="130"/>
      <c r="S288" s="151">
        <v>26</v>
      </c>
      <c r="T288" s="152" t="s">
        <v>1024</v>
      </c>
      <c r="U288" s="152" t="s">
        <v>1</v>
      </c>
      <c r="V288" s="129" t="s">
        <v>1048</v>
      </c>
      <c r="W288" s="45"/>
      <c r="X288" s="152" t="s">
        <v>137</v>
      </c>
      <c r="Y288" s="154" t="s">
        <v>138</v>
      </c>
      <c r="Z288" s="155">
        <v>26</v>
      </c>
      <c r="AA288" s="45"/>
      <c r="AB288" s="102" t="b">
        <f t="shared" si="4"/>
        <v>1</v>
      </c>
    </row>
    <row r="289" spans="1:28" ht="25.5" customHeight="1">
      <c r="A289" s="102">
        <f>IF(F289="","",SUBTOTAL(3,$F$2:$F289))</f>
        <v>288</v>
      </c>
      <c r="B289" s="129" t="s">
        <v>2568</v>
      </c>
      <c r="C289" s="129">
        <v>20171229</v>
      </c>
      <c r="D289" s="129" t="s">
        <v>1248</v>
      </c>
      <c r="E289" s="129" t="s">
        <v>1249</v>
      </c>
      <c r="F289" s="129" t="s">
        <v>1487</v>
      </c>
      <c r="G289" s="130" t="s">
        <v>1048</v>
      </c>
      <c r="H289" s="152" t="s">
        <v>2567</v>
      </c>
      <c r="I289" s="129" t="s">
        <v>265</v>
      </c>
      <c r="J289" s="230" t="s">
        <v>1054</v>
      </c>
      <c r="K289" s="129" t="s">
        <v>265</v>
      </c>
      <c r="L289" s="132">
        <v>2</v>
      </c>
      <c r="M289" s="132">
        <v>2</v>
      </c>
      <c r="N289" s="130" t="s">
        <v>1489</v>
      </c>
      <c r="O289" s="130" t="s">
        <v>1049</v>
      </c>
      <c r="P289" s="130" t="s">
        <v>1038</v>
      </c>
      <c r="Q289" s="130">
        <v>90</v>
      </c>
      <c r="R289" s="217">
        <v>40</v>
      </c>
      <c r="S289" s="151">
        <v>40</v>
      </c>
      <c r="T289" s="152" t="s">
        <v>274</v>
      </c>
      <c r="U289" s="152" t="s">
        <v>100</v>
      </c>
      <c r="V289" s="152" t="s">
        <v>1223</v>
      </c>
      <c r="W289" s="45"/>
      <c r="X289" s="152" t="s">
        <v>265</v>
      </c>
      <c r="Y289" s="176" t="s">
        <v>270</v>
      </c>
      <c r="Z289" s="155">
        <v>40</v>
      </c>
      <c r="AA289" s="45"/>
      <c r="AB289" s="102" t="b">
        <f t="shared" si="4"/>
        <v>1</v>
      </c>
    </row>
    <row r="290" spans="1:28" ht="25.5" customHeight="1">
      <c r="A290" s="102">
        <f>IF(F290="","",SUBTOTAL(3,$F$2:$F290))</f>
        <v>289</v>
      </c>
      <c r="B290" s="129" t="s">
        <v>2325</v>
      </c>
      <c r="C290" s="129">
        <v>20171229</v>
      </c>
      <c r="D290" s="129" t="s">
        <v>1248</v>
      </c>
      <c r="E290" s="129" t="s">
        <v>1257</v>
      </c>
      <c r="F290" s="129" t="s">
        <v>1520</v>
      </c>
      <c r="G290" s="151">
        <v>1</v>
      </c>
      <c r="H290" s="152" t="s">
        <v>2326</v>
      </c>
      <c r="I290" s="129" t="s">
        <v>12</v>
      </c>
      <c r="J290" s="230" t="s">
        <v>1054</v>
      </c>
      <c r="K290" s="132"/>
      <c r="L290" s="132"/>
      <c r="M290" s="132"/>
      <c r="N290" s="130" t="s">
        <v>1489</v>
      </c>
      <c r="O290" s="130" t="s">
        <v>1049</v>
      </c>
      <c r="P290" s="130" t="s">
        <v>1038</v>
      </c>
      <c r="Q290" s="130">
        <v>90</v>
      </c>
      <c r="R290" s="217">
        <v>54</v>
      </c>
      <c r="S290" s="151">
        <v>34</v>
      </c>
      <c r="T290" s="152" t="s">
        <v>266</v>
      </c>
      <c r="U290" s="152" t="s">
        <v>236</v>
      </c>
      <c r="V290" s="152" t="s">
        <v>99</v>
      </c>
      <c r="W290" s="45"/>
      <c r="X290" s="152" t="s">
        <v>12</v>
      </c>
      <c r="Y290" s="152" t="s">
        <v>268</v>
      </c>
      <c r="Z290" s="155">
        <v>34</v>
      </c>
      <c r="AA290" s="45"/>
      <c r="AB290" s="102" t="b">
        <f t="shared" si="4"/>
        <v>1</v>
      </c>
    </row>
    <row r="291" spans="1:28" ht="25.5" customHeight="1">
      <c r="A291" s="102">
        <f>IF(F291="","",SUBTOTAL(3,$F$2:$F291))</f>
        <v>290</v>
      </c>
      <c r="B291" s="129" t="s">
        <v>2325</v>
      </c>
      <c r="C291" s="129">
        <v>20171229</v>
      </c>
      <c r="D291" s="129" t="s">
        <v>1248</v>
      </c>
      <c r="E291" s="129" t="s">
        <v>1261</v>
      </c>
      <c r="F291" s="129" t="s">
        <v>1520</v>
      </c>
      <c r="G291" s="151">
        <v>2</v>
      </c>
      <c r="H291" s="152" t="s">
        <v>2326</v>
      </c>
      <c r="I291" s="129" t="s">
        <v>1048</v>
      </c>
      <c r="J291" s="230" t="s">
        <v>1054</v>
      </c>
      <c r="K291" s="132"/>
      <c r="L291" s="132"/>
      <c r="M291" s="132"/>
      <c r="N291" s="130" t="s">
        <v>1489</v>
      </c>
      <c r="O291" s="130" t="s">
        <v>1049</v>
      </c>
      <c r="P291" s="130" t="s">
        <v>1038</v>
      </c>
      <c r="Q291" s="130">
        <v>90</v>
      </c>
      <c r="R291" s="217"/>
      <c r="S291" s="151">
        <v>35</v>
      </c>
      <c r="T291" s="152" t="s">
        <v>102</v>
      </c>
      <c r="U291" s="152" t="s">
        <v>112</v>
      </c>
      <c r="V291" s="129" t="s">
        <v>1048</v>
      </c>
      <c r="W291" s="47"/>
      <c r="X291" s="152" t="s">
        <v>12</v>
      </c>
      <c r="Y291" s="152" t="s">
        <v>268</v>
      </c>
      <c r="Z291" s="155">
        <v>35</v>
      </c>
      <c r="AA291" s="45"/>
      <c r="AB291" s="102" t="b">
        <f t="shared" si="4"/>
        <v>1</v>
      </c>
    </row>
    <row r="292" spans="1:28" ht="25.5" customHeight="1">
      <c r="A292" s="102">
        <f>IF(F292="","",SUBTOTAL(3,$F$2:$F292))</f>
        <v>291</v>
      </c>
      <c r="B292" s="129" t="s">
        <v>2327</v>
      </c>
      <c r="C292" s="129">
        <v>20171229</v>
      </c>
      <c r="D292" s="129" t="s">
        <v>1248</v>
      </c>
      <c r="E292" s="129" t="s">
        <v>1266</v>
      </c>
      <c r="F292" s="129" t="s">
        <v>1522</v>
      </c>
      <c r="G292" s="151">
        <v>3</v>
      </c>
      <c r="H292" s="152" t="s">
        <v>2326</v>
      </c>
      <c r="I292" s="129" t="s">
        <v>12</v>
      </c>
      <c r="J292" s="230" t="s">
        <v>1054</v>
      </c>
      <c r="K292" s="132"/>
      <c r="L292" s="132"/>
      <c r="M292" s="132"/>
      <c r="N292" s="130" t="s">
        <v>1489</v>
      </c>
      <c r="O292" s="130" t="s">
        <v>1049</v>
      </c>
      <c r="P292" s="130" t="s">
        <v>1038</v>
      </c>
      <c r="Q292" s="130">
        <v>90</v>
      </c>
      <c r="R292" s="217">
        <v>53</v>
      </c>
      <c r="S292" s="151">
        <v>35</v>
      </c>
      <c r="T292" s="152" t="s">
        <v>1221</v>
      </c>
      <c r="U292" s="152" t="s">
        <v>226</v>
      </c>
      <c r="V292" s="129" t="s">
        <v>1048</v>
      </c>
      <c r="W292" s="45"/>
      <c r="X292" s="152" t="s">
        <v>268</v>
      </c>
      <c r="Y292" s="152" t="s">
        <v>12</v>
      </c>
      <c r="Z292" s="155">
        <v>35</v>
      </c>
      <c r="AA292" s="45"/>
      <c r="AB292" s="102" t="b">
        <f t="shared" si="4"/>
        <v>1</v>
      </c>
    </row>
    <row r="293" spans="1:28" ht="25.5" customHeight="1">
      <c r="A293" s="102">
        <f>IF(F293="","",SUBTOTAL(3,$F$2:$F293))</f>
        <v>292</v>
      </c>
      <c r="B293" s="129" t="s">
        <v>2327</v>
      </c>
      <c r="C293" s="129">
        <v>20171229</v>
      </c>
      <c r="D293" s="129" t="s">
        <v>1248</v>
      </c>
      <c r="E293" s="129" t="s">
        <v>1278</v>
      </c>
      <c r="F293" s="129" t="s">
        <v>1522</v>
      </c>
      <c r="G293" s="151">
        <v>4</v>
      </c>
      <c r="H293" s="152" t="s">
        <v>2326</v>
      </c>
      <c r="I293" s="129" t="s">
        <v>1048</v>
      </c>
      <c r="J293" s="232" t="s">
        <v>1054</v>
      </c>
      <c r="K293" s="131"/>
      <c r="L293" s="131"/>
      <c r="M293" s="131"/>
      <c r="N293" s="130" t="s">
        <v>1489</v>
      </c>
      <c r="O293" s="130" t="s">
        <v>1049</v>
      </c>
      <c r="P293" s="130" t="s">
        <v>1038</v>
      </c>
      <c r="Q293" s="130">
        <v>90</v>
      </c>
      <c r="R293" s="217"/>
      <c r="S293" s="151">
        <v>34</v>
      </c>
      <c r="T293" s="152" t="s">
        <v>227</v>
      </c>
      <c r="U293" s="152" t="s">
        <v>138</v>
      </c>
      <c r="V293" s="129" t="s">
        <v>1048</v>
      </c>
      <c r="W293" s="45"/>
      <c r="X293" s="152" t="s">
        <v>12</v>
      </c>
      <c r="Y293" s="152" t="s">
        <v>268</v>
      </c>
      <c r="Z293" s="155">
        <v>34</v>
      </c>
      <c r="AA293" s="45"/>
      <c r="AB293" s="102" t="b">
        <f t="shared" si="4"/>
        <v>1</v>
      </c>
    </row>
    <row r="294" spans="1:28" ht="25.5" customHeight="1">
      <c r="A294" s="102">
        <f>IF(F294="","",SUBTOTAL(3,$F$2:$F294))</f>
        <v>293</v>
      </c>
      <c r="B294" s="129" t="s">
        <v>2328</v>
      </c>
      <c r="C294" s="129">
        <v>20171229</v>
      </c>
      <c r="D294" s="129" t="s">
        <v>1248</v>
      </c>
      <c r="E294" s="129" t="s">
        <v>1281</v>
      </c>
      <c r="F294" s="129" t="s">
        <v>1524</v>
      </c>
      <c r="G294" s="151">
        <v>5</v>
      </c>
      <c r="H294" s="152" t="s">
        <v>2326</v>
      </c>
      <c r="I294" s="129" t="s">
        <v>268</v>
      </c>
      <c r="J294" s="230" t="s">
        <v>1054</v>
      </c>
      <c r="K294" s="129" t="s">
        <v>268</v>
      </c>
      <c r="L294" s="132">
        <v>2</v>
      </c>
      <c r="M294" s="132">
        <v>2</v>
      </c>
      <c r="N294" s="130" t="s">
        <v>1489</v>
      </c>
      <c r="O294" s="130" t="s">
        <v>1049</v>
      </c>
      <c r="P294" s="130" t="s">
        <v>1038</v>
      </c>
      <c r="Q294" s="130">
        <v>90</v>
      </c>
      <c r="R294" s="217">
        <v>50</v>
      </c>
      <c r="S294" s="151">
        <v>34</v>
      </c>
      <c r="T294" s="152" t="s">
        <v>132</v>
      </c>
      <c r="U294" s="152" t="s">
        <v>217</v>
      </c>
      <c r="V294" s="129" t="s">
        <v>1048</v>
      </c>
      <c r="W294" s="52"/>
      <c r="X294" s="152" t="s">
        <v>268</v>
      </c>
      <c r="Y294" s="152" t="s">
        <v>12</v>
      </c>
      <c r="Z294" s="155">
        <v>34</v>
      </c>
      <c r="AA294" s="45"/>
      <c r="AB294" s="102" t="b">
        <f t="shared" si="4"/>
        <v>1</v>
      </c>
    </row>
    <row r="295" spans="1:28" ht="25.5" customHeight="1">
      <c r="A295" s="102">
        <f>IF(F295="","",SUBTOTAL(3,$F$2:$F295))</f>
        <v>294</v>
      </c>
      <c r="B295" s="129" t="s">
        <v>2329</v>
      </c>
      <c r="C295" s="129">
        <v>20171229</v>
      </c>
      <c r="D295" s="129" t="s">
        <v>1248</v>
      </c>
      <c r="E295" s="129" t="s">
        <v>1284</v>
      </c>
      <c r="F295" s="129" t="s">
        <v>1526</v>
      </c>
      <c r="G295" s="151">
        <v>6</v>
      </c>
      <c r="H295" s="152" t="s">
        <v>2326</v>
      </c>
      <c r="I295" s="129" t="s">
        <v>268</v>
      </c>
      <c r="J295" s="232" t="s">
        <v>1054</v>
      </c>
      <c r="K295" s="131"/>
      <c r="L295" s="131"/>
      <c r="M295" s="131"/>
      <c r="N295" s="130" t="s">
        <v>1489</v>
      </c>
      <c r="O295" s="130" t="s">
        <v>1049</v>
      </c>
      <c r="P295" s="130" t="s">
        <v>1038</v>
      </c>
      <c r="Q295" s="130">
        <v>90</v>
      </c>
      <c r="R295" s="217">
        <v>51</v>
      </c>
      <c r="S295" s="151">
        <v>33</v>
      </c>
      <c r="T295" s="152" t="s">
        <v>255</v>
      </c>
      <c r="U295" s="152" t="s">
        <v>19</v>
      </c>
      <c r="V295" s="152" t="s">
        <v>92</v>
      </c>
      <c r="W295" s="45"/>
      <c r="X295" s="152" t="s">
        <v>268</v>
      </c>
      <c r="Y295" s="152" t="s">
        <v>12</v>
      </c>
      <c r="Z295" s="172">
        <v>33</v>
      </c>
      <c r="AA295" s="45"/>
      <c r="AB295" s="102" t="b">
        <f t="shared" si="4"/>
        <v>1</v>
      </c>
    </row>
    <row r="296" spans="1:28" ht="25.5" customHeight="1">
      <c r="A296" s="102">
        <f>IF(F296="","",SUBTOTAL(3,$F$2:$F296))</f>
        <v>295</v>
      </c>
      <c r="B296" s="129" t="s">
        <v>2287</v>
      </c>
      <c r="C296" s="129">
        <v>20171229</v>
      </c>
      <c r="D296" s="129" t="s">
        <v>1248</v>
      </c>
      <c r="E296" s="129" t="s">
        <v>1287</v>
      </c>
      <c r="F296" s="129" t="s">
        <v>1491</v>
      </c>
      <c r="G296" s="130" t="s">
        <v>1048</v>
      </c>
      <c r="H296" s="152" t="s">
        <v>2288</v>
      </c>
      <c r="I296" s="129" t="s">
        <v>3</v>
      </c>
      <c r="J296" s="230" t="s">
        <v>1054</v>
      </c>
      <c r="K296" s="147" t="s">
        <v>266</v>
      </c>
      <c r="L296" s="132">
        <v>2</v>
      </c>
      <c r="M296" s="132">
        <v>2</v>
      </c>
      <c r="N296" s="130" t="s">
        <v>1489</v>
      </c>
      <c r="O296" s="130" t="s">
        <v>1049</v>
      </c>
      <c r="P296" s="130" t="s">
        <v>1038</v>
      </c>
      <c r="Q296" s="130">
        <v>90</v>
      </c>
      <c r="R296" s="217">
        <v>38</v>
      </c>
      <c r="S296" s="151">
        <v>36</v>
      </c>
      <c r="T296" s="152" t="s">
        <v>98</v>
      </c>
      <c r="U296" s="152" t="s">
        <v>233</v>
      </c>
      <c r="V296" s="129" t="s">
        <v>1048</v>
      </c>
      <c r="W296" s="47"/>
      <c r="X296" s="152" t="s">
        <v>3</v>
      </c>
      <c r="Y296" s="154" t="s">
        <v>5</v>
      </c>
      <c r="Z296" s="172">
        <v>36</v>
      </c>
      <c r="AA296" s="45"/>
      <c r="AB296" s="102" t="b">
        <f t="shared" si="4"/>
        <v>1</v>
      </c>
    </row>
    <row r="297" spans="1:28" ht="25.5" customHeight="1">
      <c r="A297" s="102">
        <f>IF(F297="","",SUBTOTAL(3,$F$2:$F297))</f>
        <v>296</v>
      </c>
      <c r="B297" s="129" t="s">
        <v>2265</v>
      </c>
      <c r="C297" s="129">
        <v>20171229</v>
      </c>
      <c r="D297" s="129" t="s">
        <v>1248</v>
      </c>
      <c r="E297" s="129" t="s">
        <v>1244</v>
      </c>
      <c r="F297" s="129" t="s">
        <v>1235</v>
      </c>
      <c r="G297" s="130">
        <v>1</v>
      </c>
      <c r="H297" s="152" t="s">
        <v>2264</v>
      </c>
      <c r="I297" s="129" t="s">
        <v>348</v>
      </c>
      <c r="J297" s="132" t="s">
        <v>1054</v>
      </c>
      <c r="K297" s="129" t="s">
        <v>348</v>
      </c>
      <c r="L297" s="132">
        <v>2</v>
      </c>
      <c r="M297" s="132">
        <v>2</v>
      </c>
      <c r="N297" s="130" t="s">
        <v>1237</v>
      </c>
      <c r="O297" s="130" t="s">
        <v>1049</v>
      </c>
      <c r="P297" s="130" t="s">
        <v>1038</v>
      </c>
      <c r="Q297" s="130">
        <v>90</v>
      </c>
      <c r="R297" s="217">
        <v>50</v>
      </c>
      <c r="S297" s="151">
        <v>32</v>
      </c>
      <c r="T297" s="152" t="s">
        <v>212</v>
      </c>
      <c r="U297" s="152" t="s">
        <v>123</v>
      </c>
      <c r="V297" s="129" t="s">
        <v>1048</v>
      </c>
      <c r="W297" s="45"/>
      <c r="X297" s="174" t="s">
        <v>348</v>
      </c>
      <c r="Y297" s="174" t="s">
        <v>200</v>
      </c>
      <c r="Z297" s="155">
        <v>32</v>
      </c>
      <c r="AA297" s="45"/>
      <c r="AB297" s="102" t="b">
        <f t="shared" si="4"/>
        <v>1</v>
      </c>
    </row>
    <row r="298" spans="1:28" ht="25.5" customHeight="1">
      <c r="A298" s="102">
        <f>IF(F298="","",SUBTOTAL(3,$F$2:$F298))</f>
        <v>297</v>
      </c>
      <c r="B298" s="127" t="s">
        <v>2265</v>
      </c>
      <c r="C298" s="57">
        <v>20171229</v>
      </c>
      <c r="D298" s="56" t="s">
        <v>1248</v>
      </c>
      <c r="E298" s="56" t="s">
        <v>1128</v>
      </c>
      <c r="F298" s="69" t="s">
        <v>1235</v>
      </c>
      <c r="G298" s="56">
        <v>2</v>
      </c>
      <c r="H298" s="180" t="s">
        <v>2264</v>
      </c>
      <c r="I298" s="45" t="s">
        <v>1048</v>
      </c>
      <c r="J298" s="56" t="s">
        <v>1054</v>
      </c>
      <c r="K298" s="45"/>
      <c r="L298" s="57"/>
      <c r="M298" s="57"/>
      <c r="N298" s="56" t="s">
        <v>1237</v>
      </c>
      <c r="O298" s="57" t="s">
        <v>1049</v>
      </c>
      <c r="P298" s="56" t="s">
        <v>1038</v>
      </c>
      <c r="Q298" s="56">
        <v>90</v>
      </c>
      <c r="R298" s="56"/>
      <c r="S298" s="155">
        <v>32</v>
      </c>
      <c r="T298" s="174" t="s">
        <v>107</v>
      </c>
      <c r="U298" s="171" t="s">
        <v>103</v>
      </c>
      <c r="V298" s="45" t="s">
        <v>1048</v>
      </c>
      <c r="W298" s="45"/>
      <c r="X298" s="174" t="s">
        <v>348</v>
      </c>
      <c r="Y298" s="174" t="s">
        <v>200</v>
      </c>
      <c r="Z298" s="155">
        <v>32</v>
      </c>
      <c r="AA298" s="45"/>
      <c r="AB298" s="102" t="b">
        <f t="shared" si="4"/>
        <v>1</v>
      </c>
    </row>
    <row r="299" spans="1:28" ht="25.5" customHeight="1">
      <c r="A299" s="102">
        <f>IF(F299="","",SUBTOTAL(3,$F$2:$F299))</f>
        <v>298</v>
      </c>
      <c r="B299" s="127" t="s">
        <v>2266</v>
      </c>
      <c r="C299" s="57">
        <v>20171229</v>
      </c>
      <c r="D299" s="57" t="s">
        <v>1248</v>
      </c>
      <c r="E299" s="56" t="s">
        <v>1294</v>
      </c>
      <c r="F299" s="104" t="s">
        <v>1241</v>
      </c>
      <c r="G299" s="56">
        <v>3</v>
      </c>
      <c r="H299" s="203" t="s">
        <v>2264</v>
      </c>
      <c r="I299" s="45" t="s">
        <v>348</v>
      </c>
      <c r="J299" s="56" t="s">
        <v>1054</v>
      </c>
      <c r="K299" s="45"/>
      <c r="L299" s="57"/>
      <c r="M299" s="57"/>
      <c r="N299" s="56" t="s">
        <v>1237</v>
      </c>
      <c r="O299" s="57" t="s">
        <v>1049</v>
      </c>
      <c r="P299" s="57" t="s">
        <v>1038</v>
      </c>
      <c r="Q299" s="56">
        <v>90</v>
      </c>
      <c r="R299" s="184">
        <v>46</v>
      </c>
      <c r="S299" s="155">
        <v>31</v>
      </c>
      <c r="T299" s="176" t="s">
        <v>21</v>
      </c>
      <c r="U299" s="176" t="s">
        <v>228</v>
      </c>
      <c r="V299" s="176" t="s">
        <v>1</v>
      </c>
      <c r="W299" s="47"/>
      <c r="X299" s="174" t="s">
        <v>348</v>
      </c>
      <c r="Y299" s="174" t="s">
        <v>200</v>
      </c>
      <c r="Z299" s="172">
        <v>31</v>
      </c>
      <c r="AA299" s="45"/>
      <c r="AB299" s="102" t="b">
        <f t="shared" si="4"/>
        <v>1</v>
      </c>
    </row>
    <row r="300" spans="1:28" ht="25.5" customHeight="1">
      <c r="A300" s="102">
        <f>IF(F300="","",SUBTOTAL(3,$F$2:$F300))</f>
        <v>299</v>
      </c>
      <c r="B300" s="129" t="s">
        <v>1921</v>
      </c>
      <c r="C300" s="129">
        <v>20171229</v>
      </c>
      <c r="D300" s="129" t="s">
        <v>1248</v>
      </c>
      <c r="E300" s="129" t="s">
        <v>1297</v>
      </c>
      <c r="F300" s="129" t="s">
        <v>1655</v>
      </c>
      <c r="G300" s="130">
        <v>1</v>
      </c>
      <c r="H300" s="152" t="s">
        <v>1922</v>
      </c>
      <c r="I300" s="129" t="s">
        <v>2955</v>
      </c>
      <c r="J300" s="230" t="s">
        <v>1054</v>
      </c>
      <c r="K300" s="129" t="s">
        <v>2955</v>
      </c>
      <c r="L300" s="132">
        <v>2</v>
      </c>
      <c r="M300" s="132">
        <v>2</v>
      </c>
      <c r="N300" s="130" t="s">
        <v>1657</v>
      </c>
      <c r="O300" s="130" t="s">
        <v>1049</v>
      </c>
      <c r="P300" s="130" t="s">
        <v>1038</v>
      </c>
      <c r="Q300" s="130">
        <v>90</v>
      </c>
      <c r="R300" s="217">
        <v>59</v>
      </c>
      <c r="S300" s="151">
        <v>30</v>
      </c>
      <c r="T300" s="152" t="s">
        <v>262</v>
      </c>
      <c r="U300" s="152" t="s">
        <v>93</v>
      </c>
      <c r="V300" s="129" t="s">
        <v>1048</v>
      </c>
      <c r="W300" s="45"/>
      <c r="X300" s="154" t="s">
        <v>66</v>
      </c>
      <c r="Y300" s="154" t="s">
        <v>68</v>
      </c>
      <c r="Z300" s="155">
        <v>30</v>
      </c>
      <c r="AA300" s="45"/>
      <c r="AB300" s="102" t="b">
        <f t="shared" si="4"/>
        <v>1</v>
      </c>
    </row>
    <row r="301" spans="1:28" ht="38.25" customHeight="1">
      <c r="A301" s="102">
        <f>IF(F301="","",SUBTOTAL(3,$F$2:$F301))</f>
        <v>300</v>
      </c>
      <c r="B301" s="129" t="s">
        <v>1921</v>
      </c>
      <c r="C301" s="129">
        <v>20171229</v>
      </c>
      <c r="D301" s="129" t="s">
        <v>1248</v>
      </c>
      <c r="E301" s="129" t="s">
        <v>1300</v>
      </c>
      <c r="F301" s="129" t="s">
        <v>1655</v>
      </c>
      <c r="G301" s="130">
        <v>2</v>
      </c>
      <c r="H301" s="152" t="s">
        <v>1922</v>
      </c>
      <c r="I301" s="129" t="s">
        <v>1048</v>
      </c>
      <c r="J301" s="230" t="s">
        <v>1054</v>
      </c>
      <c r="K301" s="132"/>
      <c r="L301" s="132"/>
      <c r="M301" s="132"/>
      <c r="N301" s="130" t="s">
        <v>1657</v>
      </c>
      <c r="O301" s="130" t="s">
        <v>1049</v>
      </c>
      <c r="P301" s="130" t="s">
        <v>1038</v>
      </c>
      <c r="Q301" s="130">
        <v>90</v>
      </c>
      <c r="R301" s="130"/>
      <c r="S301" s="151">
        <v>30</v>
      </c>
      <c r="T301" s="152" t="s">
        <v>229</v>
      </c>
      <c r="U301" s="152" t="s">
        <v>254</v>
      </c>
      <c r="V301" s="129" t="s">
        <v>1048</v>
      </c>
      <c r="W301" s="106"/>
      <c r="X301" s="154" t="s">
        <v>66</v>
      </c>
      <c r="Y301" s="154" t="s">
        <v>68</v>
      </c>
      <c r="Z301" s="155">
        <v>30</v>
      </c>
      <c r="AA301" s="45"/>
      <c r="AB301" s="102" t="b">
        <f t="shared" si="4"/>
        <v>1</v>
      </c>
    </row>
    <row r="302" spans="1:28" ht="25.5" customHeight="1">
      <c r="A302" s="102">
        <f>IF(F302="","",SUBTOTAL(3,$F$2:$F302))</f>
        <v>301</v>
      </c>
      <c r="B302" s="129" t="s">
        <v>1923</v>
      </c>
      <c r="C302" s="129">
        <v>20171229</v>
      </c>
      <c r="D302" s="129" t="s">
        <v>1248</v>
      </c>
      <c r="E302" s="129" t="s">
        <v>1051</v>
      </c>
      <c r="F302" s="129" t="s">
        <v>1659</v>
      </c>
      <c r="G302" s="130">
        <v>3</v>
      </c>
      <c r="H302" s="152" t="s">
        <v>1922</v>
      </c>
      <c r="I302" s="129" t="s">
        <v>980</v>
      </c>
      <c r="J302" s="230" t="s">
        <v>1054</v>
      </c>
      <c r="K302" s="132"/>
      <c r="L302" s="132"/>
      <c r="M302" s="132"/>
      <c r="N302" s="130" t="s">
        <v>1657</v>
      </c>
      <c r="O302" s="130" t="s">
        <v>1049</v>
      </c>
      <c r="P302" s="130" t="s">
        <v>1038</v>
      </c>
      <c r="Q302" s="130">
        <v>90</v>
      </c>
      <c r="R302" s="217">
        <v>59</v>
      </c>
      <c r="S302" s="151">
        <v>29</v>
      </c>
      <c r="T302" s="152" t="s">
        <v>18</v>
      </c>
      <c r="U302" s="152" t="s">
        <v>88</v>
      </c>
      <c r="V302" s="129" t="s">
        <v>1048</v>
      </c>
      <c r="W302" s="45"/>
      <c r="X302" s="154" t="s">
        <v>66</v>
      </c>
      <c r="Y302" s="154" t="s">
        <v>68</v>
      </c>
      <c r="Z302" s="155">
        <v>29</v>
      </c>
      <c r="AA302" s="45"/>
      <c r="AB302" s="102" t="b">
        <f t="shared" si="4"/>
        <v>1</v>
      </c>
    </row>
    <row r="303" spans="1:28" ht="25.5" customHeight="1">
      <c r="A303" s="102">
        <f>IF(F303="","",SUBTOTAL(3,$F$2:$F303))</f>
        <v>302</v>
      </c>
      <c r="B303" s="129" t="s">
        <v>1923</v>
      </c>
      <c r="C303" s="129">
        <v>20171229</v>
      </c>
      <c r="D303" s="129" t="s">
        <v>1248</v>
      </c>
      <c r="E303" s="129" t="s">
        <v>1129</v>
      </c>
      <c r="F303" s="129" t="s">
        <v>1659</v>
      </c>
      <c r="G303" s="130">
        <v>4</v>
      </c>
      <c r="H303" s="152" t="s">
        <v>1922</v>
      </c>
      <c r="I303" s="129" t="s">
        <v>1048</v>
      </c>
      <c r="J303" s="230" t="s">
        <v>1054</v>
      </c>
      <c r="K303" s="132"/>
      <c r="L303" s="132"/>
      <c r="M303" s="132"/>
      <c r="N303" s="130" t="s">
        <v>1657</v>
      </c>
      <c r="O303" s="130" t="s">
        <v>1049</v>
      </c>
      <c r="P303" s="130" t="s">
        <v>1038</v>
      </c>
      <c r="Q303" s="130">
        <v>90</v>
      </c>
      <c r="R303" s="130"/>
      <c r="S303" s="151">
        <v>25</v>
      </c>
      <c r="T303" s="152" t="s">
        <v>1024</v>
      </c>
      <c r="U303" s="152" t="s">
        <v>187</v>
      </c>
      <c r="V303" s="129" t="s">
        <v>1048</v>
      </c>
      <c r="W303" s="47"/>
      <c r="X303" s="154" t="s">
        <v>66</v>
      </c>
      <c r="Y303" s="154" t="s">
        <v>68</v>
      </c>
      <c r="Z303" s="172">
        <v>25</v>
      </c>
      <c r="AA303" s="45"/>
      <c r="AB303" s="102" t="b">
        <f t="shared" si="4"/>
        <v>1</v>
      </c>
    </row>
    <row r="304" spans="1:28" ht="25.5" customHeight="1">
      <c r="A304" s="102">
        <f>IF(F304="","",SUBTOTAL(3,$F$2:$F304))</f>
        <v>303</v>
      </c>
      <c r="B304" s="129" t="s">
        <v>1504</v>
      </c>
      <c r="C304" s="129">
        <v>20171229</v>
      </c>
      <c r="D304" s="129" t="s">
        <v>1248</v>
      </c>
      <c r="E304" s="129" t="s">
        <v>1307</v>
      </c>
      <c r="F304" s="129" t="s">
        <v>1505</v>
      </c>
      <c r="G304" s="130">
        <v>1</v>
      </c>
      <c r="H304" s="152" t="s">
        <v>1506</v>
      </c>
      <c r="I304" s="129" t="s">
        <v>248</v>
      </c>
      <c r="J304" s="230" t="s">
        <v>1054</v>
      </c>
      <c r="K304" s="132"/>
      <c r="L304" s="132"/>
      <c r="M304" s="132"/>
      <c r="N304" s="130" t="s">
        <v>1252</v>
      </c>
      <c r="O304" s="130" t="s">
        <v>1049</v>
      </c>
      <c r="P304" s="130" t="s">
        <v>1038</v>
      </c>
      <c r="Q304" s="130">
        <v>90</v>
      </c>
      <c r="R304" s="217">
        <v>51</v>
      </c>
      <c r="S304" s="151">
        <v>33</v>
      </c>
      <c r="T304" s="152" t="s">
        <v>2</v>
      </c>
      <c r="U304" s="152" t="s">
        <v>271</v>
      </c>
      <c r="V304" s="152" t="s">
        <v>200</v>
      </c>
      <c r="W304" s="52"/>
      <c r="X304" s="152" t="s">
        <v>248</v>
      </c>
      <c r="Y304" s="152" t="s">
        <v>261</v>
      </c>
      <c r="Z304" s="155">
        <v>33</v>
      </c>
      <c r="AA304" s="45"/>
      <c r="AB304" s="102" t="b">
        <f t="shared" si="4"/>
        <v>1</v>
      </c>
    </row>
    <row r="305" spans="1:28" ht="25.5" customHeight="1">
      <c r="A305" s="102">
        <f>IF(F305="","",SUBTOTAL(3,$F$2:$F305))</f>
        <v>304</v>
      </c>
      <c r="B305" s="129" t="s">
        <v>1504</v>
      </c>
      <c r="C305" s="129">
        <v>20171229</v>
      </c>
      <c r="D305" s="129" t="s">
        <v>1248</v>
      </c>
      <c r="E305" s="129" t="s">
        <v>1365</v>
      </c>
      <c r="F305" s="129" t="s">
        <v>1505</v>
      </c>
      <c r="G305" s="130">
        <v>2</v>
      </c>
      <c r="H305" s="152" t="s">
        <v>1506</v>
      </c>
      <c r="I305" s="129" t="s">
        <v>1048</v>
      </c>
      <c r="J305" s="230" t="s">
        <v>1054</v>
      </c>
      <c r="K305" s="132"/>
      <c r="L305" s="132"/>
      <c r="M305" s="132"/>
      <c r="N305" s="130" t="s">
        <v>1252</v>
      </c>
      <c r="O305" s="130" t="s">
        <v>1049</v>
      </c>
      <c r="P305" s="130" t="s">
        <v>1038</v>
      </c>
      <c r="Q305" s="130">
        <v>90</v>
      </c>
      <c r="R305" s="217"/>
      <c r="S305" s="151">
        <v>29</v>
      </c>
      <c r="T305" s="152" t="s">
        <v>198</v>
      </c>
      <c r="U305" s="152" t="s">
        <v>20</v>
      </c>
      <c r="V305" s="129" t="s">
        <v>1048</v>
      </c>
      <c r="W305" s="45"/>
      <c r="X305" s="152" t="s">
        <v>248</v>
      </c>
      <c r="Y305" s="152" t="s">
        <v>261</v>
      </c>
      <c r="Z305" s="155">
        <v>29</v>
      </c>
      <c r="AA305" s="45"/>
      <c r="AB305" s="102" t="b">
        <f t="shared" si="4"/>
        <v>1</v>
      </c>
    </row>
    <row r="306" spans="1:28" ht="25.5" customHeight="1">
      <c r="A306" s="102">
        <f>IF(F306="","",SUBTOTAL(3,$F$2:$F306))</f>
        <v>305</v>
      </c>
      <c r="B306" s="129" t="s">
        <v>1507</v>
      </c>
      <c r="C306" s="129">
        <v>20171229</v>
      </c>
      <c r="D306" s="129" t="s">
        <v>1248</v>
      </c>
      <c r="E306" s="129" t="s">
        <v>1234</v>
      </c>
      <c r="F306" s="129" t="s">
        <v>1508</v>
      </c>
      <c r="G306" s="130">
        <v>3</v>
      </c>
      <c r="H306" s="152" t="s">
        <v>1506</v>
      </c>
      <c r="I306" s="129" t="s">
        <v>261</v>
      </c>
      <c r="J306" s="230" t="s">
        <v>1054</v>
      </c>
      <c r="K306" s="129" t="s">
        <v>261</v>
      </c>
      <c r="L306" s="132">
        <v>2</v>
      </c>
      <c r="M306" s="132">
        <v>2</v>
      </c>
      <c r="N306" s="130" t="s">
        <v>1252</v>
      </c>
      <c r="O306" s="130" t="s">
        <v>1049</v>
      </c>
      <c r="P306" s="130" t="s">
        <v>1038</v>
      </c>
      <c r="Q306" s="130">
        <v>90</v>
      </c>
      <c r="R306" s="217">
        <v>50</v>
      </c>
      <c r="S306" s="151">
        <v>33</v>
      </c>
      <c r="T306" s="152" t="s">
        <v>196</v>
      </c>
      <c r="U306" s="152" t="s">
        <v>969</v>
      </c>
      <c r="V306" s="129" t="s">
        <v>1048</v>
      </c>
      <c r="W306" s="51"/>
      <c r="X306" s="152" t="s">
        <v>261</v>
      </c>
      <c r="Y306" s="152" t="s">
        <v>248</v>
      </c>
      <c r="Z306" s="155">
        <v>33</v>
      </c>
      <c r="AA306" s="45"/>
      <c r="AB306" s="102" t="b">
        <f t="shared" si="4"/>
        <v>1</v>
      </c>
    </row>
    <row r="307" spans="1:28" ht="25.5" customHeight="1">
      <c r="A307" s="102">
        <f>IF(F307="","",SUBTOTAL(3,$F$2:$F307))</f>
        <v>306</v>
      </c>
      <c r="B307" s="129" t="s">
        <v>1507</v>
      </c>
      <c r="C307" s="129">
        <v>20171229</v>
      </c>
      <c r="D307" s="129" t="s">
        <v>1248</v>
      </c>
      <c r="E307" s="129" t="s">
        <v>1370</v>
      </c>
      <c r="F307" s="129" t="s">
        <v>1508</v>
      </c>
      <c r="G307" s="130">
        <v>4</v>
      </c>
      <c r="H307" s="152" t="s">
        <v>1506</v>
      </c>
      <c r="I307" s="129" t="s">
        <v>1048</v>
      </c>
      <c r="J307" s="230" t="s">
        <v>1054</v>
      </c>
      <c r="K307" s="132"/>
      <c r="L307" s="132"/>
      <c r="M307" s="132"/>
      <c r="N307" s="130" t="s">
        <v>1252</v>
      </c>
      <c r="O307" s="130" t="s">
        <v>1049</v>
      </c>
      <c r="P307" s="130" t="s">
        <v>1038</v>
      </c>
      <c r="Q307" s="130">
        <v>90</v>
      </c>
      <c r="R307" s="217"/>
      <c r="S307" s="151">
        <v>33</v>
      </c>
      <c r="T307" s="152" t="s">
        <v>1023</v>
      </c>
      <c r="U307" s="152" t="s">
        <v>272</v>
      </c>
      <c r="V307" s="129" t="s">
        <v>1048</v>
      </c>
      <c r="W307" s="45"/>
      <c r="X307" s="152" t="s">
        <v>248</v>
      </c>
      <c r="Y307" s="152" t="s">
        <v>261</v>
      </c>
      <c r="Z307" s="155">
        <v>33</v>
      </c>
      <c r="AA307" s="45"/>
      <c r="AB307" s="102" t="b">
        <f t="shared" si="4"/>
        <v>1</v>
      </c>
    </row>
    <row r="308" spans="1:28" ht="25.5" customHeight="1">
      <c r="A308" s="102">
        <f>IF(F308="","",SUBTOTAL(3,$F$2:$F308))</f>
        <v>307</v>
      </c>
      <c r="B308" s="127" t="s">
        <v>1805</v>
      </c>
      <c r="C308" s="57">
        <v>20171229</v>
      </c>
      <c r="D308" s="57" t="s">
        <v>1248</v>
      </c>
      <c r="E308" s="56" t="s">
        <v>1806</v>
      </c>
      <c r="F308" s="46" t="s">
        <v>1807</v>
      </c>
      <c r="G308" s="56">
        <v>2</v>
      </c>
      <c r="H308" s="180" t="s">
        <v>1800</v>
      </c>
      <c r="I308" s="45" t="s">
        <v>75</v>
      </c>
      <c r="J308" s="231" t="s">
        <v>1054</v>
      </c>
      <c r="K308" s="45"/>
      <c r="L308" s="57"/>
      <c r="M308" s="57"/>
      <c r="N308" s="56" t="s">
        <v>1231</v>
      </c>
      <c r="O308" s="57" t="s">
        <v>1049</v>
      </c>
      <c r="P308" s="57" t="s">
        <v>1038</v>
      </c>
      <c r="Q308" s="56">
        <v>120</v>
      </c>
      <c r="R308" s="184">
        <v>26</v>
      </c>
      <c r="S308" s="155">
        <v>23</v>
      </c>
      <c r="T308" s="174" t="s">
        <v>78</v>
      </c>
      <c r="U308" s="174" t="s">
        <v>86</v>
      </c>
      <c r="V308" s="45" t="s">
        <v>1048</v>
      </c>
      <c r="W308" s="45"/>
      <c r="X308" s="174" t="s">
        <v>75</v>
      </c>
      <c r="Y308" s="174" t="s">
        <v>88</v>
      </c>
      <c r="Z308" s="155">
        <v>23</v>
      </c>
      <c r="AA308" s="45"/>
      <c r="AB308" s="102" t="b">
        <f t="shared" si="4"/>
        <v>1</v>
      </c>
    </row>
    <row r="309" spans="1:28" ht="25.5" customHeight="1">
      <c r="A309" s="102">
        <f>IF(F309="","",SUBTOTAL(3,$F$2:$F309))</f>
        <v>308</v>
      </c>
      <c r="B309" s="129" t="s">
        <v>1676</v>
      </c>
      <c r="C309" s="129">
        <v>20171229</v>
      </c>
      <c r="D309" s="129" t="s">
        <v>1248</v>
      </c>
      <c r="E309" s="129" t="s">
        <v>2859</v>
      </c>
      <c r="F309" s="129" t="s">
        <v>1677</v>
      </c>
      <c r="G309" s="130">
        <v>3</v>
      </c>
      <c r="H309" s="152" t="s">
        <v>1675</v>
      </c>
      <c r="I309" s="129" t="s">
        <v>70</v>
      </c>
      <c r="J309" s="132" t="s">
        <v>1054</v>
      </c>
      <c r="K309" s="132"/>
      <c r="L309" s="132"/>
      <c r="M309" s="132"/>
      <c r="N309" s="130" t="s">
        <v>1657</v>
      </c>
      <c r="O309" s="130" t="s">
        <v>1049</v>
      </c>
      <c r="P309" s="130" t="s">
        <v>1038</v>
      </c>
      <c r="Q309" s="130">
        <v>60</v>
      </c>
      <c r="R309" s="217">
        <v>52</v>
      </c>
      <c r="S309" s="151">
        <v>31</v>
      </c>
      <c r="T309" s="152" t="s">
        <v>129</v>
      </c>
      <c r="U309" s="152" t="s">
        <v>70</v>
      </c>
      <c r="V309" s="129" t="s">
        <v>1048</v>
      </c>
      <c r="W309" s="45"/>
      <c r="X309" s="174" t="s">
        <v>70</v>
      </c>
      <c r="Y309" s="174" t="s">
        <v>2874</v>
      </c>
      <c r="Z309" s="155">
        <v>31</v>
      </c>
      <c r="AA309" s="45"/>
      <c r="AB309" s="102" t="b">
        <f t="shared" si="4"/>
        <v>1</v>
      </c>
    </row>
    <row r="310" spans="1:28" ht="25.5" customHeight="1">
      <c r="A310" s="102">
        <f>IF(F310="","",SUBTOTAL(3,$F$2:$F310))</f>
        <v>309</v>
      </c>
      <c r="B310" s="127" t="s">
        <v>2243</v>
      </c>
      <c r="C310" s="57">
        <v>20171229</v>
      </c>
      <c r="D310" s="57" t="s">
        <v>1248</v>
      </c>
      <c r="E310" s="56" t="s">
        <v>1668</v>
      </c>
      <c r="F310" s="46" t="s">
        <v>1932</v>
      </c>
      <c r="G310" s="56">
        <v>1</v>
      </c>
      <c r="H310" s="180" t="s">
        <v>2244</v>
      </c>
      <c r="I310" s="45" t="s">
        <v>91</v>
      </c>
      <c r="J310" s="231" t="s">
        <v>1054</v>
      </c>
      <c r="K310" s="45" t="s">
        <v>86</v>
      </c>
      <c r="L310" s="57">
        <v>2</v>
      </c>
      <c r="M310" s="57">
        <v>2</v>
      </c>
      <c r="N310" s="56" t="s">
        <v>1231</v>
      </c>
      <c r="O310" s="57" t="s">
        <v>1049</v>
      </c>
      <c r="P310" s="57" t="s">
        <v>1038</v>
      </c>
      <c r="Q310" s="56">
        <v>120</v>
      </c>
      <c r="R310" s="184">
        <v>42</v>
      </c>
      <c r="S310" s="155">
        <v>29</v>
      </c>
      <c r="T310" s="174" t="s">
        <v>86</v>
      </c>
      <c r="U310" s="174" t="s">
        <v>127</v>
      </c>
      <c r="V310" s="174" t="s">
        <v>73</v>
      </c>
      <c r="W310" s="45"/>
      <c r="X310" s="174" t="s">
        <v>127</v>
      </c>
      <c r="Y310" s="174" t="s">
        <v>91</v>
      </c>
      <c r="Z310" s="172">
        <v>29</v>
      </c>
      <c r="AA310" s="45"/>
      <c r="AB310" s="102" t="b">
        <f t="shared" si="4"/>
        <v>1</v>
      </c>
    </row>
    <row r="311" spans="1:28" ht="25.5" customHeight="1">
      <c r="A311" s="102">
        <f>IF(F311="","",SUBTOTAL(3,$F$2:$F311))</f>
        <v>310</v>
      </c>
      <c r="B311" s="127" t="s">
        <v>2243</v>
      </c>
      <c r="C311" s="57">
        <v>20171229</v>
      </c>
      <c r="D311" s="57" t="s">
        <v>1248</v>
      </c>
      <c r="E311" s="56" t="s">
        <v>1669</v>
      </c>
      <c r="F311" s="46" t="s">
        <v>1932</v>
      </c>
      <c r="G311" s="56">
        <v>2</v>
      </c>
      <c r="H311" s="180" t="s">
        <v>2244</v>
      </c>
      <c r="I311" s="45" t="s">
        <v>1048</v>
      </c>
      <c r="J311" s="231" t="s">
        <v>1054</v>
      </c>
      <c r="K311" s="45"/>
      <c r="L311" s="57"/>
      <c r="M311" s="57"/>
      <c r="N311" s="56" t="s">
        <v>1231</v>
      </c>
      <c r="O311" s="57" t="s">
        <v>1049</v>
      </c>
      <c r="P311" s="57" t="s">
        <v>1038</v>
      </c>
      <c r="Q311" s="56">
        <v>120</v>
      </c>
      <c r="R311" s="184"/>
      <c r="S311" s="155">
        <v>29</v>
      </c>
      <c r="T311" s="174" t="s">
        <v>79</v>
      </c>
      <c r="U311" s="174" t="s">
        <v>178</v>
      </c>
      <c r="V311" s="45" t="s">
        <v>1048</v>
      </c>
      <c r="W311" s="51"/>
      <c r="X311" s="174" t="s">
        <v>127</v>
      </c>
      <c r="Y311" s="174" t="s">
        <v>91</v>
      </c>
      <c r="Z311" s="155">
        <v>29</v>
      </c>
      <c r="AA311" s="45"/>
      <c r="AB311" s="102" t="b">
        <f t="shared" si="4"/>
        <v>1</v>
      </c>
    </row>
    <row r="312" spans="1:28" ht="25.5" customHeight="1">
      <c r="A312" s="102">
        <f>IF(F312="","",SUBTOTAL(3,$F$2:$F312))</f>
        <v>311</v>
      </c>
      <c r="B312" s="127" t="s">
        <v>2245</v>
      </c>
      <c r="C312" s="56">
        <v>20171229</v>
      </c>
      <c r="D312" s="56" t="s">
        <v>1248</v>
      </c>
      <c r="E312" s="56" t="s">
        <v>1752</v>
      </c>
      <c r="F312" s="104" t="s">
        <v>1937</v>
      </c>
      <c r="G312" s="56">
        <v>3</v>
      </c>
      <c r="H312" s="203" t="s">
        <v>2244</v>
      </c>
      <c r="I312" s="55" t="s">
        <v>127</v>
      </c>
      <c r="J312" s="233" t="s">
        <v>1054</v>
      </c>
      <c r="K312" s="45"/>
      <c r="L312" s="57"/>
      <c r="M312" s="57"/>
      <c r="N312" s="56" t="s">
        <v>1231</v>
      </c>
      <c r="O312" s="57" t="s">
        <v>1049</v>
      </c>
      <c r="P312" s="57" t="s">
        <v>1038</v>
      </c>
      <c r="Q312" s="56">
        <v>120</v>
      </c>
      <c r="R312" s="184">
        <v>42</v>
      </c>
      <c r="S312" s="155">
        <v>24</v>
      </c>
      <c r="T312" s="176" t="s">
        <v>128</v>
      </c>
      <c r="U312" s="174" t="s">
        <v>72</v>
      </c>
      <c r="V312" s="45" t="s">
        <v>1048</v>
      </c>
      <c r="W312" s="45"/>
      <c r="X312" s="174" t="s">
        <v>127</v>
      </c>
      <c r="Y312" s="174" t="s">
        <v>91</v>
      </c>
      <c r="Z312" s="172">
        <v>24</v>
      </c>
      <c r="AA312" s="45"/>
      <c r="AB312" s="102" t="b">
        <f t="shared" si="4"/>
        <v>1</v>
      </c>
    </row>
    <row r="313" spans="1:28" ht="25.5" customHeight="1">
      <c r="A313" s="102">
        <f>IF(F313="","",SUBTOTAL(3,$F$2:$F313))</f>
        <v>312</v>
      </c>
      <c r="B313" s="129" t="s">
        <v>1509</v>
      </c>
      <c r="C313" s="129">
        <v>20171229</v>
      </c>
      <c r="D313" s="129" t="s">
        <v>1248</v>
      </c>
      <c r="E313" s="129" t="s">
        <v>1375</v>
      </c>
      <c r="F313" s="129" t="s">
        <v>1510</v>
      </c>
      <c r="G313" s="130">
        <v>5</v>
      </c>
      <c r="H313" s="152" t="s">
        <v>1506</v>
      </c>
      <c r="I313" s="129" t="s">
        <v>261</v>
      </c>
      <c r="J313" s="230" t="s">
        <v>1054</v>
      </c>
      <c r="K313" s="132"/>
      <c r="L313" s="132"/>
      <c r="M313" s="132"/>
      <c r="N313" s="130" t="s">
        <v>1252</v>
      </c>
      <c r="O313" s="130" t="s">
        <v>1049</v>
      </c>
      <c r="P313" s="130" t="s">
        <v>1038</v>
      </c>
      <c r="Q313" s="130">
        <v>90</v>
      </c>
      <c r="R313" s="217">
        <v>52</v>
      </c>
      <c r="S313" s="151">
        <v>33</v>
      </c>
      <c r="T313" s="152" t="s">
        <v>8</v>
      </c>
      <c r="U313" s="152" t="s">
        <v>193</v>
      </c>
      <c r="V313" s="152" t="s">
        <v>205</v>
      </c>
      <c r="W313" s="47"/>
      <c r="X313" s="152" t="s">
        <v>261</v>
      </c>
      <c r="Y313" s="152" t="s">
        <v>248</v>
      </c>
      <c r="Z313" s="172">
        <v>33</v>
      </c>
      <c r="AA313" s="45"/>
      <c r="AB313" s="102" t="b">
        <f t="shared" si="4"/>
        <v>1</v>
      </c>
    </row>
    <row r="314" spans="1:28" ht="25.5" customHeight="1">
      <c r="A314" s="102">
        <f>IF(F314="","",SUBTOTAL(3,$F$2:$F314))</f>
        <v>313</v>
      </c>
      <c r="B314" s="129" t="s">
        <v>1511</v>
      </c>
      <c r="C314" s="129">
        <v>20171229</v>
      </c>
      <c r="D314" s="129" t="s">
        <v>1248</v>
      </c>
      <c r="E314" s="129" t="s">
        <v>1459</v>
      </c>
      <c r="F314" s="129" t="s">
        <v>1512</v>
      </c>
      <c r="G314" s="130">
        <v>6</v>
      </c>
      <c r="H314" s="152" t="s">
        <v>1506</v>
      </c>
      <c r="I314" s="129" t="s">
        <v>261</v>
      </c>
      <c r="J314" s="230" t="s">
        <v>1054</v>
      </c>
      <c r="K314" s="132"/>
      <c r="L314" s="132"/>
      <c r="M314" s="132"/>
      <c r="N314" s="130" t="s">
        <v>1252</v>
      </c>
      <c r="O314" s="130" t="s">
        <v>1049</v>
      </c>
      <c r="P314" s="130" t="s">
        <v>1038</v>
      </c>
      <c r="Q314" s="130">
        <v>90</v>
      </c>
      <c r="R314" s="217">
        <v>38</v>
      </c>
      <c r="S314" s="151">
        <v>33</v>
      </c>
      <c r="T314" s="152" t="s">
        <v>135</v>
      </c>
      <c r="U314" s="152" t="s">
        <v>133</v>
      </c>
      <c r="V314" s="129" t="s">
        <v>1048</v>
      </c>
      <c r="W314" s="45"/>
      <c r="X314" s="152" t="s">
        <v>261</v>
      </c>
      <c r="Y314" s="152" t="s">
        <v>248</v>
      </c>
      <c r="Z314" s="155">
        <v>33</v>
      </c>
      <c r="AA314" s="45"/>
      <c r="AB314" s="102" t="b">
        <f t="shared" si="4"/>
        <v>1</v>
      </c>
    </row>
    <row r="315" spans="1:28" ht="25.5" customHeight="1">
      <c r="A315" s="102">
        <f>IF(F315="","",SUBTOTAL(3,$F$2:$F315))</f>
        <v>314</v>
      </c>
      <c r="B315" s="129" t="s">
        <v>1513</v>
      </c>
      <c r="C315" s="129">
        <v>20171229</v>
      </c>
      <c r="D315" s="129" t="s">
        <v>1248</v>
      </c>
      <c r="E315" s="129" t="s">
        <v>1475</v>
      </c>
      <c r="F315" s="129" t="s">
        <v>1514</v>
      </c>
      <c r="G315" s="130">
        <v>7</v>
      </c>
      <c r="H315" s="152" t="s">
        <v>1506</v>
      </c>
      <c r="I315" s="129" t="s">
        <v>248</v>
      </c>
      <c r="J315" s="230" t="s">
        <v>1054</v>
      </c>
      <c r="K315" s="132"/>
      <c r="L315" s="132"/>
      <c r="M315" s="132"/>
      <c r="N315" s="130" t="s">
        <v>1252</v>
      </c>
      <c r="O315" s="130" t="s">
        <v>1049</v>
      </c>
      <c r="P315" s="130" t="s">
        <v>1038</v>
      </c>
      <c r="Q315" s="130">
        <v>90</v>
      </c>
      <c r="R315" s="217">
        <v>42</v>
      </c>
      <c r="S315" s="151">
        <v>32</v>
      </c>
      <c r="T315" s="152" t="s">
        <v>260</v>
      </c>
      <c r="U315" s="152" t="s">
        <v>97</v>
      </c>
      <c r="V315" s="129" t="s">
        <v>1048</v>
      </c>
      <c r="W315" s="45"/>
      <c r="X315" s="152" t="s">
        <v>261</v>
      </c>
      <c r="Y315" s="152" t="s">
        <v>248</v>
      </c>
      <c r="Z315" s="155">
        <v>32</v>
      </c>
      <c r="AA315" s="45"/>
      <c r="AB315" s="102" t="b">
        <f t="shared" si="4"/>
        <v>1</v>
      </c>
    </row>
    <row r="316" spans="1:28" ht="25.5" customHeight="1">
      <c r="A316" s="102">
        <f>IF(F316="","",SUBTOTAL(3,$F$2:$F316))</f>
        <v>315</v>
      </c>
      <c r="B316" s="129" t="s">
        <v>1808</v>
      </c>
      <c r="C316" s="129">
        <v>20171229</v>
      </c>
      <c r="D316" s="129" t="s">
        <v>1248</v>
      </c>
      <c r="E316" s="129" t="s">
        <v>1671</v>
      </c>
      <c r="F316" s="129" t="s">
        <v>1809</v>
      </c>
      <c r="G316" s="130">
        <v>1</v>
      </c>
      <c r="H316" s="152" t="s">
        <v>1800</v>
      </c>
      <c r="I316" s="129" t="s">
        <v>75</v>
      </c>
      <c r="J316" s="230" t="s">
        <v>1054</v>
      </c>
      <c r="K316" s="129" t="s">
        <v>75</v>
      </c>
      <c r="L316" s="132">
        <v>2</v>
      </c>
      <c r="M316" s="132">
        <v>2</v>
      </c>
      <c r="N316" s="130" t="s">
        <v>1231</v>
      </c>
      <c r="O316" s="130" t="s">
        <v>1049</v>
      </c>
      <c r="P316" s="130" t="s">
        <v>1038</v>
      </c>
      <c r="Q316" s="130">
        <v>120</v>
      </c>
      <c r="R316" s="217">
        <v>41</v>
      </c>
      <c r="S316" s="151">
        <v>43</v>
      </c>
      <c r="T316" s="152" t="s">
        <v>155</v>
      </c>
      <c r="U316" s="152" t="s">
        <v>531</v>
      </c>
      <c r="V316" s="129" t="s">
        <v>1048</v>
      </c>
      <c r="W316" s="47"/>
      <c r="X316" s="174" t="s">
        <v>75</v>
      </c>
      <c r="Y316" s="174" t="s">
        <v>88</v>
      </c>
      <c r="Z316" s="172">
        <v>43</v>
      </c>
      <c r="AA316" s="45"/>
      <c r="AB316" s="102" t="b">
        <f t="shared" si="4"/>
        <v>1</v>
      </c>
    </row>
    <row r="317" spans="1:28" ht="25.5" customHeight="1">
      <c r="A317" s="102">
        <f>IF(F317="","",SUBTOTAL(3,$F$2:$F317))</f>
        <v>316</v>
      </c>
      <c r="B317" s="129" t="s">
        <v>2600</v>
      </c>
      <c r="C317" s="129">
        <v>20171229</v>
      </c>
      <c r="D317" s="129" t="s">
        <v>1233</v>
      </c>
      <c r="E317" s="129" t="s">
        <v>1249</v>
      </c>
      <c r="F317" s="129" t="s">
        <v>1505</v>
      </c>
      <c r="G317" s="130">
        <v>1</v>
      </c>
      <c r="H317" s="152" t="s">
        <v>2601</v>
      </c>
      <c r="I317" s="129" t="s">
        <v>259</v>
      </c>
      <c r="J317" s="230" t="s">
        <v>1054</v>
      </c>
      <c r="K317" s="132"/>
      <c r="L317" s="132"/>
      <c r="M317" s="132"/>
      <c r="N317" s="130" t="s">
        <v>1252</v>
      </c>
      <c r="O317" s="130" t="s">
        <v>1049</v>
      </c>
      <c r="P317" s="130" t="s">
        <v>1038</v>
      </c>
      <c r="Q317" s="130">
        <v>90</v>
      </c>
      <c r="R317" s="217">
        <v>47</v>
      </c>
      <c r="S317" s="151">
        <v>34</v>
      </c>
      <c r="T317" s="152" t="s">
        <v>228</v>
      </c>
      <c r="U317" s="152" t="s">
        <v>1</v>
      </c>
      <c r="V317" s="152" t="s">
        <v>21</v>
      </c>
      <c r="W317" s="51"/>
      <c r="X317" s="152" t="s">
        <v>259</v>
      </c>
      <c r="Y317" s="152" t="s">
        <v>257</v>
      </c>
      <c r="Z317" s="155">
        <v>34</v>
      </c>
      <c r="AA317" s="45"/>
      <c r="AB317" s="102" t="b">
        <f t="shared" si="4"/>
        <v>1</v>
      </c>
    </row>
    <row r="318" spans="1:28" ht="25.5" customHeight="1">
      <c r="A318" s="102">
        <f>IF(F318="","",SUBTOTAL(3,$F$2:$F318))</f>
        <v>317</v>
      </c>
      <c r="B318" s="129" t="s">
        <v>2600</v>
      </c>
      <c r="C318" s="129">
        <v>20171229</v>
      </c>
      <c r="D318" s="129" t="s">
        <v>1233</v>
      </c>
      <c r="E318" s="129" t="s">
        <v>1253</v>
      </c>
      <c r="F318" s="129" t="s">
        <v>1505</v>
      </c>
      <c r="G318" s="130">
        <v>2</v>
      </c>
      <c r="H318" s="152" t="s">
        <v>2601</v>
      </c>
      <c r="I318" s="129" t="s">
        <v>1048</v>
      </c>
      <c r="J318" s="230" t="s">
        <v>1054</v>
      </c>
      <c r="K318" s="132"/>
      <c r="L318" s="132"/>
      <c r="M318" s="132"/>
      <c r="N318" s="130" t="s">
        <v>1252</v>
      </c>
      <c r="O318" s="130" t="s">
        <v>1049</v>
      </c>
      <c r="P318" s="130" t="s">
        <v>1038</v>
      </c>
      <c r="Q318" s="130">
        <v>90</v>
      </c>
      <c r="R318" s="217"/>
      <c r="S318" s="151">
        <v>30</v>
      </c>
      <c r="T318" s="152" t="s">
        <v>262</v>
      </c>
      <c r="U318" s="152" t="s">
        <v>266</v>
      </c>
      <c r="V318" s="129" t="s">
        <v>1048</v>
      </c>
      <c r="W318" s="47"/>
      <c r="X318" s="152" t="s">
        <v>247</v>
      </c>
      <c r="Y318" s="152" t="s">
        <v>249</v>
      </c>
      <c r="Z318" s="155">
        <v>30</v>
      </c>
      <c r="AA318" s="45"/>
      <c r="AB318" s="102" t="b">
        <f t="shared" si="4"/>
        <v>1</v>
      </c>
    </row>
    <row r="319" spans="1:28" ht="25.5" customHeight="1">
      <c r="A319" s="102">
        <f>IF(F319="","",SUBTOTAL(3,$F$2:$F319))</f>
        <v>318</v>
      </c>
      <c r="B319" s="129" t="s">
        <v>2602</v>
      </c>
      <c r="C319" s="129">
        <v>20171229</v>
      </c>
      <c r="D319" s="129" t="s">
        <v>1233</v>
      </c>
      <c r="E319" s="129" t="s">
        <v>1255</v>
      </c>
      <c r="F319" s="129" t="s">
        <v>2149</v>
      </c>
      <c r="G319" s="130">
        <v>3</v>
      </c>
      <c r="H319" s="152" t="s">
        <v>2601</v>
      </c>
      <c r="I319" s="129" t="s">
        <v>111</v>
      </c>
      <c r="J319" s="230" t="s">
        <v>1054</v>
      </c>
      <c r="K319" s="129" t="s">
        <v>111</v>
      </c>
      <c r="L319" s="132">
        <v>2</v>
      </c>
      <c r="M319" s="132">
        <v>2</v>
      </c>
      <c r="N319" s="130" t="s">
        <v>1252</v>
      </c>
      <c r="O319" s="130" t="s">
        <v>1049</v>
      </c>
      <c r="P319" s="130" t="s">
        <v>1038</v>
      </c>
      <c r="Q319" s="130">
        <v>90</v>
      </c>
      <c r="R319" s="217">
        <v>50</v>
      </c>
      <c r="S319" s="151">
        <v>32</v>
      </c>
      <c r="T319" s="152" t="s">
        <v>93</v>
      </c>
      <c r="U319" s="152" t="s">
        <v>254</v>
      </c>
      <c r="V319" s="129" t="s">
        <v>1048</v>
      </c>
      <c r="W319" s="106"/>
      <c r="X319" s="152" t="s">
        <v>249</v>
      </c>
      <c r="Y319" s="152" t="s">
        <v>247</v>
      </c>
      <c r="Z319" s="155">
        <v>32</v>
      </c>
      <c r="AA319" s="45"/>
      <c r="AB319" s="102" t="b">
        <f t="shared" si="4"/>
        <v>1</v>
      </c>
    </row>
    <row r="320" spans="1:28" ht="25.5" customHeight="1">
      <c r="A320" s="102">
        <f>IF(F320="","",SUBTOTAL(3,$F$2:$F320))</f>
        <v>319</v>
      </c>
      <c r="B320" s="129" t="s">
        <v>2602</v>
      </c>
      <c r="C320" s="129">
        <v>20171229</v>
      </c>
      <c r="D320" s="129" t="s">
        <v>1233</v>
      </c>
      <c r="E320" s="129" t="s">
        <v>1257</v>
      </c>
      <c r="F320" s="129" t="s">
        <v>2149</v>
      </c>
      <c r="G320" s="130">
        <v>4</v>
      </c>
      <c r="H320" s="152" t="s">
        <v>2601</v>
      </c>
      <c r="I320" s="129" t="s">
        <v>1048</v>
      </c>
      <c r="J320" s="230" t="s">
        <v>1054</v>
      </c>
      <c r="K320" s="132"/>
      <c r="L320" s="132"/>
      <c r="M320" s="132"/>
      <c r="N320" s="130" t="s">
        <v>1252</v>
      </c>
      <c r="O320" s="130" t="s">
        <v>1049</v>
      </c>
      <c r="P320" s="130" t="s">
        <v>1038</v>
      </c>
      <c r="Q320" s="130">
        <v>90</v>
      </c>
      <c r="R320" s="217"/>
      <c r="S320" s="151">
        <v>34</v>
      </c>
      <c r="T320" s="152" t="s">
        <v>229</v>
      </c>
      <c r="U320" s="152" t="s">
        <v>217</v>
      </c>
      <c r="V320" s="152" t="s">
        <v>88</v>
      </c>
      <c r="W320" s="45"/>
      <c r="X320" s="152" t="s">
        <v>252</v>
      </c>
      <c r="Y320" s="152" t="s">
        <v>247</v>
      </c>
      <c r="Z320" s="155">
        <v>34</v>
      </c>
      <c r="AA320" s="45"/>
      <c r="AB320" s="102" t="b">
        <f t="shared" si="4"/>
        <v>1</v>
      </c>
    </row>
    <row r="321" spans="1:28" ht="25.5" customHeight="1">
      <c r="A321" s="102">
        <f>IF(F321="","",SUBTOTAL(3,$F$2:$F321))</f>
        <v>320</v>
      </c>
      <c r="B321" s="129" t="s">
        <v>2603</v>
      </c>
      <c r="C321" s="129">
        <v>20171229</v>
      </c>
      <c r="D321" s="129" t="s">
        <v>1233</v>
      </c>
      <c r="E321" s="129" t="s">
        <v>1261</v>
      </c>
      <c r="F321" s="129" t="s">
        <v>1508</v>
      </c>
      <c r="G321" s="130">
        <v>5</v>
      </c>
      <c r="H321" s="152" t="s">
        <v>2601</v>
      </c>
      <c r="I321" s="129" t="s">
        <v>247</v>
      </c>
      <c r="J321" s="230" t="s">
        <v>1054</v>
      </c>
      <c r="K321" s="129" t="s">
        <v>247</v>
      </c>
      <c r="L321" s="132">
        <v>2</v>
      </c>
      <c r="M321" s="132">
        <v>2</v>
      </c>
      <c r="N321" s="130" t="s">
        <v>1252</v>
      </c>
      <c r="O321" s="130" t="s">
        <v>1049</v>
      </c>
      <c r="P321" s="130" t="s">
        <v>1038</v>
      </c>
      <c r="Q321" s="130">
        <v>90</v>
      </c>
      <c r="R321" s="217">
        <v>46</v>
      </c>
      <c r="S321" s="151">
        <v>34</v>
      </c>
      <c r="T321" s="152" t="s">
        <v>274</v>
      </c>
      <c r="U321" s="152" t="s">
        <v>1024</v>
      </c>
      <c r="V321" s="129" t="s">
        <v>1048</v>
      </c>
      <c r="W321" s="45"/>
      <c r="X321" s="152" t="s">
        <v>259</v>
      </c>
      <c r="Y321" s="152" t="s">
        <v>252</v>
      </c>
      <c r="Z321" s="155">
        <v>34</v>
      </c>
      <c r="AA321" s="45"/>
      <c r="AB321" s="102" t="b">
        <f t="shared" si="4"/>
        <v>1</v>
      </c>
    </row>
    <row r="322" spans="1:28" ht="25.5" customHeight="1">
      <c r="A322" s="102">
        <f>IF(F322="","",SUBTOTAL(3,$F$2:$F322))</f>
        <v>321</v>
      </c>
      <c r="B322" s="129" t="s">
        <v>2604</v>
      </c>
      <c r="C322" s="129">
        <v>20171229</v>
      </c>
      <c r="D322" s="129" t="s">
        <v>1233</v>
      </c>
      <c r="E322" s="129" t="s">
        <v>1266</v>
      </c>
      <c r="F322" s="129" t="s">
        <v>1510</v>
      </c>
      <c r="G322" s="130">
        <v>6</v>
      </c>
      <c r="H322" s="152" t="s">
        <v>2601</v>
      </c>
      <c r="I322" s="129" t="s">
        <v>257</v>
      </c>
      <c r="J322" s="230" t="s">
        <v>1054</v>
      </c>
      <c r="K322" s="132"/>
      <c r="L322" s="132"/>
      <c r="M322" s="132"/>
      <c r="N322" s="130" t="s">
        <v>1252</v>
      </c>
      <c r="O322" s="130" t="s">
        <v>1049</v>
      </c>
      <c r="P322" s="130" t="s">
        <v>1038</v>
      </c>
      <c r="Q322" s="130">
        <v>90</v>
      </c>
      <c r="R322" s="217">
        <v>52</v>
      </c>
      <c r="S322" s="151">
        <v>34</v>
      </c>
      <c r="T322" s="152" t="s">
        <v>187</v>
      </c>
      <c r="U322" s="152" t="s">
        <v>200</v>
      </c>
      <c r="V322" s="129" t="s">
        <v>1048</v>
      </c>
      <c r="W322" s="45"/>
      <c r="X322" s="152" t="s">
        <v>259</v>
      </c>
      <c r="Y322" s="152" t="s">
        <v>257</v>
      </c>
      <c r="Z322" s="155">
        <v>34</v>
      </c>
      <c r="AA322" s="45"/>
      <c r="AB322" s="102" t="b">
        <f t="shared" ref="AB322:AB385" si="5">IF(OR(O322="TLAI",F322=""),"",Z322=S322)</f>
        <v>1</v>
      </c>
    </row>
    <row r="323" spans="1:28" ht="25.5" customHeight="1">
      <c r="A323" s="102">
        <f>IF(F323="","",SUBTOTAL(3,$F$2:$F323))</f>
        <v>322</v>
      </c>
      <c r="B323" s="129" t="s">
        <v>2605</v>
      </c>
      <c r="C323" s="129">
        <v>20171229</v>
      </c>
      <c r="D323" s="129" t="s">
        <v>1233</v>
      </c>
      <c r="E323" s="129" t="s">
        <v>1278</v>
      </c>
      <c r="F323" s="129" t="s">
        <v>1512</v>
      </c>
      <c r="G323" s="130">
        <v>7</v>
      </c>
      <c r="H323" s="152" t="s">
        <v>2601</v>
      </c>
      <c r="I323" s="129" t="s">
        <v>252</v>
      </c>
      <c r="J323" s="230" t="s">
        <v>1054</v>
      </c>
      <c r="K323" s="132"/>
      <c r="L323" s="132"/>
      <c r="M323" s="132"/>
      <c r="N323" s="130" t="s">
        <v>1252</v>
      </c>
      <c r="O323" s="130" t="s">
        <v>1049</v>
      </c>
      <c r="P323" s="130" t="s">
        <v>1038</v>
      </c>
      <c r="Q323" s="130">
        <v>90</v>
      </c>
      <c r="R323" s="217">
        <v>40</v>
      </c>
      <c r="S323" s="151">
        <v>20</v>
      </c>
      <c r="T323" s="152" t="s">
        <v>20</v>
      </c>
      <c r="U323" s="152" t="s">
        <v>2</v>
      </c>
      <c r="V323" s="129" t="s">
        <v>1048</v>
      </c>
      <c r="W323" s="51"/>
      <c r="X323" s="152" t="s">
        <v>247</v>
      </c>
      <c r="Y323" s="152" t="s">
        <v>249</v>
      </c>
      <c r="Z323" s="172">
        <v>20</v>
      </c>
      <c r="AA323" s="45"/>
      <c r="AB323" s="102" t="b">
        <f t="shared" si="5"/>
        <v>1</v>
      </c>
    </row>
    <row r="324" spans="1:28" ht="25.5" customHeight="1">
      <c r="A324" s="102">
        <f>IF(F324="","",SUBTOTAL(3,$F$2:$F324))</f>
        <v>323</v>
      </c>
      <c r="B324" s="129" t="s">
        <v>2267</v>
      </c>
      <c r="C324" s="129">
        <v>20171229</v>
      </c>
      <c r="D324" s="129" t="s">
        <v>1233</v>
      </c>
      <c r="E324" s="129" t="s">
        <v>1284</v>
      </c>
      <c r="F324" s="129" t="s">
        <v>1491</v>
      </c>
      <c r="G324" s="130" t="s">
        <v>1048</v>
      </c>
      <c r="H324" s="152" t="s">
        <v>2268</v>
      </c>
      <c r="I324" s="129" t="s">
        <v>126</v>
      </c>
      <c r="J324" s="230" t="s">
        <v>1054</v>
      </c>
      <c r="K324" s="129" t="s">
        <v>126</v>
      </c>
      <c r="L324" s="132">
        <v>2</v>
      </c>
      <c r="M324" s="132">
        <v>2</v>
      </c>
      <c r="N324" s="130" t="s">
        <v>1489</v>
      </c>
      <c r="O324" s="130" t="s">
        <v>1049</v>
      </c>
      <c r="P324" s="130" t="s">
        <v>1038</v>
      </c>
      <c r="Q324" s="130">
        <v>90</v>
      </c>
      <c r="R324" s="217">
        <v>36</v>
      </c>
      <c r="S324" s="151">
        <v>34</v>
      </c>
      <c r="T324" s="152" t="s">
        <v>272</v>
      </c>
      <c r="U324" s="152" t="s">
        <v>1023</v>
      </c>
      <c r="V324" s="129" t="s">
        <v>1048</v>
      </c>
      <c r="W324" s="45"/>
      <c r="X324" s="152" t="s">
        <v>126</v>
      </c>
      <c r="Y324" s="154" t="s">
        <v>125</v>
      </c>
      <c r="Z324" s="155">
        <v>34</v>
      </c>
      <c r="AA324" s="45"/>
      <c r="AB324" s="102" t="b">
        <f t="shared" si="5"/>
        <v>1</v>
      </c>
    </row>
    <row r="325" spans="1:28" ht="25.5" customHeight="1">
      <c r="A325" s="102">
        <f>IF(F325="","",SUBTOTAL(3,$F$2:$F325))</f>
        <v>324</v>
      </c>
      <c r="B325" s="129" t="s">
        <v>1905</v>
      </c>
      <c r="C325" s="129">
        <v>20171229</v>
      </c>
      <c r="D325" s="129" t="s">
        <v>1233</v>
      </c>
      <c r="E325" s="129" t="s">
        <v>1287</v>
      </c>
      <c r="F325" s="129" t="s">
        <v>1655</v>
      </c>
      <c r="G325" s="130">
        <v>1</v>
      </c>
      <c r="H325" s="152" t="s">
        <v>1906</v>
      </c>
      <c r="I325" s="129" t="s">
        <v>2955</v>
      </c>
      <c r="J325" s="230" t="s">
        <v>1054</v>
      </c>
      <c r="K325" s="129" t="s">
        <v>980</v>
      </c>
      <c r="L325" s="132">
        <v>2</v>
      </c>
      <c r="M325" s="132">
        <v>2</v>
      </c>
      <c r="N325" s="130" t="s">
        <v>1657</v>
      </c>
      <c r="O325" s="130" t="s">
        <v>1049</v>
      </c>
      <c r="P325" s="130" t="s">
        <v>1038</v>
      </c>
      <c r="Q325" s="130">
        <v>90</v>
      </c>
      <c r="R325" s="217">
        <v>63</v>
      </c>
      <c r="S325" s="151">
        <v>30</v>
      </c>
      <c r="T325" s="152" t="s">
        <v>271</v>
      </c>
      <c r="U325" s="152" t="s">
        <v>205</v>
      </c>
      <c r="V325" s="129" t="s">
        <v>1048</v>
      </c>
      <c r="W325" s="45"/>
      <c r="X325" s="173" t="s">
        <v>66</v>
      </c>
      <c r="Y325" s="173" t="s">
        <v>2884</v>
      </c>
      <c r="Z325" s="155">
        <v>30</v>
      </c>
      <c r="AA325" s="45"/>
      <c r="AB325" s="102" t="b">
        <f t="shared" si="5"/>
        <v>1</v>
      </c>
    </row>
    <row r="326" spans="1:28" ht="25.5" customHeight="1">
      <c r="A326" s="102">
        <f>IF(F326="","",SUBTOTAL(3,$F$2:$F326))</f>
        <v>325</v>
      </c>
      <c r="B326" s="129" t="s">
        <v>1905</v>
      </c>
      <c r="C326" s="129">
        <v>20171229</v>
      </c>
      <c r="D326" s="129" t="s">
        <v>1233</v>
      </c>
      <c r="E326" s="129" t="s">
        <v>1244</v>
      </c>
      <c r="F326" s="129" t="s">
        <v>1655</v>
      </c>
      <c r="G326" s="130">
        <v>2</v>
      </c>
      <c r="H326" s="152" t="s">
        <v>1906</v>
      </c>
      <c r="I326" s="129" t="s">
        <v>1048</v>
      </c>
      <c r="J326" s="230" t="s">
        <v>1054</v>
      </c>
      <c r="K326" s="132"/>
      <c r="L326" s="132"/>
      <c r="M326" s="132"/>
      <c r="N326" s="130" t="s">
        <v>1657</v>
      </c>
      <c r="O326" s="130" t="s">
        <v>1049</v>
      </c>
      <c r="P326" s="130" t="s">
        <v>1038</v>
      </c>
      <c r="Q326" s="130">
        <v>90</v>
      </c>
      <c r="R326" s="130"/>
      <c r="S326" s="151">
        <v>30</v>
      </c>
      <c r="T326" s="152" t="s">
        <v>1223</v>
      </c>
      <c r="U326" s="152" t="s">
        <v>8</v>
      </c>
      <c r="V326" s="129" t="s">
        <v>1048</v>
      </c>
      <c r="W326" s="45"/>
      <c r="X326" s="173" t="s">
        <v>66</v>
      </c>
      <c r="Y326" s="173" t="s">
        <v>2884</v>
      </c>
      <c r="Z326" s="172">
        <v>30</v>
      </c>
      <c r="AA326" s="45"/>
      <c r="AB326" s="102" t="b">
        <f t="shared" si="5"/>
        <v>1</v>
      </c>
    </row>
    <row r="327" spans="1:28" ht="25.5" customHeight="1">
      <c r="A327" s="102">
        <f>IF(F327="","",SUBTOTAL(3,$F$2:$F327))</f>
        <v>326</v>
      </c>
      <c r="B327" s="129" t="s">
        <v>1907</v>
      </c>
      <c r="C327" s="129">
        <v>20171229</v>
      </c>
      <c r="D327" s="129" t="s">
        <v>1233</v>
      </c>
      <c r="E327" s="129" t="s">
        <v>1128</v>
      </c>
      <c r="F327" s="129" t="s">
        <v>1659</v>
      </c>
      <c r="G327" s="130">
        <v>3</v>
      </c>
      <c r="H327" s="152" t="s">
        <v>1906</v>
      </c>
      <c r="I327" s="129" t="s">
        <v>980</v>
      </c>
      <c r="J327" s="230" t="s">
        <v>1054</v>
      </c>
      <c r="K327" s="132"/>
      <c r="L327" s="132"/>
      <c r="M327" s="132"/>
      <c r="N327" s="130" t="s">
        <v>1657</v>
      </c>
      <c r="O327" s="130" t="s">
        <v>1049</v>
      </c>
      <c r="P327" s="130" t="s">
        <v>1038</v>
      </c>
      <c r="Q327" s="130">
        <v>90</v>
      </c>
      <c r="R327" s="217">
        <v>55</v>
      </c>
      <c r="S327" s="151">
        <v>30</v>
      </c>
      <c r="T327" s="152" t="s">
        <v>100</v>
      </c>
      <c r="U327" s="152" t="s">
        <v>135</v>
      </c>
      <c r="V327" s="129" t="s">
        <v>1048</v>
      </c>
      <c r="W327" s="102"/>
      <c r="X327" s="173" t="s">
        <v>66</v>
      </c>
      <c r="Y327" s="173" t="s">
        <v>2884</v>
      </c>
      <c r="Z327" s="172">
        <v>30</v>
      </c>
      <c r="AA327" s="45"/>
      <c r="AB327" s="102" t="b">
        <f t="shared" si="5"/>
        <v>1</v>
      </c>
    </row>
    <row r="328" spans="1:28" ht="25.5" customHeight="1">
      <c r="A328" s="102">
        <f>IF(F328="","",SUBTOTAL(3,$F$2:$F328))</f>
        <v>327</v>
      </c>
      <c r="B328" s="129" t="s">
        <v>1907</v>
      </c>
      <c r="C328" s="129">
        <v>20171229</v>
      </c>
      <c r="D328" s="129" t="s">
        <v>1233</v>
      </c>
      <c r="E328" s="129" t="s">
        <v>1294</v>
      </c>
      <c r="F328" s="129" t="s">
        <v>1659</v>
      </c>
      <c r="G328" s="130">
        <v>4</v>
      </c>
      <c r="H328" s="152" t="s">
        <v>1906</v>
      </c>
      <c r="I328" s="129" t="s">
        <v>1048</v>
      </c>
      <c r="J328" s="230" t="s">
        <v>1054</v>
      </c>
      <c r="K328" s="132"/>
      <c r="L328" s="132"/>
      <c r="M328" s="132"/>
      <c r="N328" s="130" t="s">
        <v>1657</v>
      </c>
      <c r="O328" s="130" t="s">
        <v>1049</v>
      </c>
      <c r="P328" s="130" t="s">
        <v>1038</v>
      </c>
      <c r="Q328" s="130">
        <v>90</v>
      </c>
      <c r="R328" s="130"/>
      <c r="S328" s="151">
        <v>27</v>
      </c>
      <c r="T328" s="152" t="s">
        <v>133</v>
      </c>
      <c r="U328" s="152" t="s">
        <v>19</v>
      </c>
      <c r="V328" s="152" t="s">
        <v>260</v>
      </c>
      <c r="W328" s="45"/>
      <c r="X328" s="173" t="s">
        <v>66</v>
      </c>
      <c r="Y328" s="173" t="s">
        <v>2884</v>
      </c>
      <c r="Z328" s="172">
        <v>27</v>
      </c>
      <c r="AA328" s="45"/>
      <c r="AB328" s="102" t="b">
        <f t="shared" si="5"/>
        <v>1</v>
      </c>
    </row>
    <row r="329" spans="1:28" ht="25.5" customHeight="1">
      <c r="A329" s="102">
        <f>IF(F329="","",SUBTOTAL(3,$F$2:$F329))</f>
        <v>328</v>
      </c>
      <c r="B329" s="129" t="s">
        <v>1544</v>
      </c>
      <c r="C329" s="129">
        <v>20171229</v>
      </c>
      <c r="D329" s="129" t="s">
        <v>1233</v>
      </c>
      <c r="E329" s="129" t="s">
        <v>1051</v>
      </c>
      <c r="F329" s="129" t="s">
        <v>1520</v>
      </c>
      <c r="G329" s="130">
        <v>1</v>
      </c>
      <c r="H329" s="152" t="s">
        <v>1540</v>
      </c>
      <c r="I329" s="129" t="s">
        <v>265</v>
      </c>
      <c r="J329" s="230" t="s">
        <v>1054</v>
      </c>
      <c r="K329" s="132"/>
      <c r="L329" s="132"/>
      <c r="M329" s="132"/>
      <c r="N329" s="130" t="s">
        <v>1489</v>
      </c>
      <c r="O329" s="130" t="s">
        <v>1049</v>
      </c>
      <c r="P329" s="130" t="s">
        <v>1038</v>
      </c>
      <c r="Q329" s="130">
        <v>90</v>
      </c>
      <c r="R329" s="217">
        <v>49</v>
      </c>
      <c r="S329" s="151">
        <v>35</v>
      </c>
      <c r="T329" s="152" t="s">
        <v>1221</v>
      </c>
      <c r="U329" s="152" t="s">
        <v>102</v>
      </c>
      <c r="V329" s="129" t="s">
        <v>1048</v>
      </c>
      <c r="W329" s="45"/>
      <c r="X329" s="152" t="s">
        <v>265</v>
      </c>
      <c r="Y329" s="152" t="s">
        <v>1214</v>
      </c>
      <c r="Z329" s="155">
        <v>35</v>
      </c>
      <c r="AA329" s="45"/>
      <c r="AB329" s="102" t="b">
        <f t="shared" si="5"/>
        <v>1</v>
      </c>
    </row>
    <row r="330" spans="1:28" ht="25.5" customHeight="1">
      <c r="A330" s="102">
        <f>IF(F330="","",SUBTOTAL(3,$F$2:$F330))</f>
        <v>329</v>
      </c>
      <c r="B330" s="129" t="s">
        <v>1544</v>
      </c>
      <c r="C330" s="129">
        <v>20171229</v>
      </c>
      <c r="D330" s="129" t="s">
        <v>1233</v>
      </c>
      <c r="E330" s="129" t="s">
        <v>1129</v>
      </c>
      <c r="F330" s="129" t="s">
        <v>1520</v>
      </c>
      <c r="G330" s="130">
        <v>2</v>
      </c>
      <c r="H330" s="152" t="s">
        <v>1540</v>
      </c>
      <c r="I330" s="129" t="s">
        <v>1048</v>
      </c>
      <c r="J330" s="230" t="s">
        <v>1054</v>
      </c>
      <c r="K330" s="132"/>
      <c r="L330" s="132"/>
      <c r="M330" s="132"/>
      <c r="N330" s="130" t="s">
        <v>1489</v>
      </c>
      <c r="O330" s="130" t="s">
        <v>1049</v>
      </c>
      <c r="P330" s="130" t="s">
        <v>1038</v>
      </c>
      <c r="Q330" s="130">
        <v>90</v>
      </c>
      <c r="R330" s="217"/>
      <c r="S330" s="151">
        <v>34</v>
      </c>
      <c r="T330" s="152" t="s">
        <v>226</v>
      </c>
      <c r="U330" s="152" t="s">
        <v>138</v>
      </c>
      <c r="V330" s="129" t="s">
        <v>1048</v>
      </c>
      <c r="W330" s="108"/>
      <c r="X330" s="152" t="s">
        <v>265</v>
      </c>
      <c r="Y330" s="152" t="s">
        <v>1214</v>
      </c>
      <c r="Z330" s="155">
        <v>34</v>
      </c>
      <c r="AA330" s="45"/>
      <c r="AB330" s="102" t="b">
        <f t="shared" si="5"/>
        <v>1</v>
      </c>
    </row>
    <row r="331" spans="1:28" ht="25.5" customHeight="1">
      <c r="A331" s="102">
        <f>IF(F331="","",SUBTOTAL(3,$F$2:$F331))</f>
        <v>330</v>
      </c>
      <c r="B331" s="129" t="s">
        <v>1545</v>
      </c>
      <c r="C331" s="129">
        <v>20171229</v>
      </c>
      <c r="D331" s="129" t="s">
        <v>1233</v>
      </c>
      <c r="E331" s="129" t="s">
        <v>1307</v>
      </c>
      <c r="F331" s="129" t="s">
        <v>1522</v>
      </c>
      <c r="G331" s="130">
        <v>3</v>
      </c>
      <c r="H331" s="152" t="s">
        <v>1540</v>
      </c>
      <c r="I331" s="129" t="s">
        <v>1214</v>
      </c>
      <c r="J331" s="230" t="s">
        <v>1054</v>
      </c>
      <c r="K331" s="132"/>
      <c r="L331" s="132"/>
      <c r="M331" s="132"/>
      <c r="N331" s="130" t="s">
        <v>1489</v>
      </c>
      <c r="O331" s="130" t="s">
        <v>1049</v>
      </c>
      <c r="P331" s="130" t="s">
        <v>1038</v>
      </c>
      <c r="Q331" s="130">
        <v>90</v>
      </c>
      <c r="R331" s="217">
        <v>51</v>
      </c>
      <c r="S331" s="151">
        <v>34</v>
      </c>
      <c r="T331" s="152" t="s">
        <v>132</v>
      </c>
      <c r="U331" s="152" t="s">
        <v>227</v>
      </c>
      <c r="V331" s="129" t="s">
        <v>1048</v>
      </c>
      <c r="W331" s="45"/>
      <c r="X331" s="152" t="s">
        <v>269</v>
      </c>
      <c r="Y331" s="152" t="s">
        <v>265</v>
      </c>
      <c r="Z331" s="155">
        <v>34</v>
      </c>
      <c r="AA331" s="45"/>
      <c r="AB331" s="102" t="b">
        <f t="shared" si="5"/>
        <v>1</v>
      </c>
    </row>
    <row r="332" spans="1:28" ht="25.5" customHeight="1">
      <c r="A332" s="102">
        <f>IF(F332="","",SUBTOTAL(3,$F$2:$F332))</f>
        <v>331</v>
      </c>
      <c r="B332" s="127" t="s">
        <v>1545</v>
      </c>
      <c r="C332" s="57">
        <v>20171229</v>
      </c>
      <c r="D332" s="57" t="s">
        <v>1233</v>
      </c>
      <c r="E332" s="56" t="s">
        <v>1365</v>
      </c>
      <c r="F332" s="46" t="s">
        <v>1522</v>
      </c>
      <c r="G332" s="56">
        <v>4</v>
      </c>
      <c r="H332" s="180" t="s">
        <v>1540</v>
      </c>
      <c r="I332" s="45" t="s">
        <v>1048</v>
      </c>
      <c r="J332" s="231" t="s">
        <v>1054</v>
      </c>
      <c r="K332" s="45"/>
      <c r="L332" s="57"/>
      <c r="M332" s="57"/>
      <c r="N332" s="56" t="s">
        <v>1489</v>
      </c>
      <c r="O332" s="57" t="s">
        <v>1049</v>
      </c>
      <c r="P332" s="56" t="s">
        <v>1038</v>
      </c>
      <c r="Q332" s="56">
        <v>90</v>
      </c>
      <c r="R332" s="184"/>
      <c r="S332" s="155">
        <v>34</v>
      </c>
      <c r="T332" s="174" t="s">
        <v>92</v>
      </c>
      <c r="U332" s="174" t="s">
        <v>196</v>
      </c>
      <c r="V332" s="45" t="s">
        <v>1048</v>
      </c>
      <c r="W332" s="45"/>
      <c r="X332" s="152" t="s">
        <v>269</v>
      </c>
      <c r="Y332" s="152" t="s">
        <v>265</v>
      </c>
      <c r="Z332" s="155">
        <v>34</v>
      </c>
      <c r="AA332" s="45"/>
      <c r="AB332" s="102" t="b">
        <f t="shared" si="5"/>
        <v>1</v>
      </c>
    </row>
    <row r="333" spans="1:28" ht="25.5" customHeight="1">
      <c r="A333" s="102">
        <f>IF(F333="","",SUBTOTAL(3,$F$2:$F333))</f>
        <v>332</v>
      </c>
      <c r="B333" s="129" t="s">
        <v>1546</v>
      </c>
      <c r="C333" s="129">
        <v>20171229</v>
      </c>
      <c r="D333" s="129" t="s">
        <v>1233</v>
      </c>
      <c r="E333" s="129" t="s">
        <v>1234</v>
      </c>
      <c r="F333" s="129" t="s">
        <v>1524</v>
      </c>
      <c r="G333" s="130">
        <v>5</v>
      </c>
      <c r="H333" s="152" t="s">
        <v>1540</v>
      </c>
      <c r="I333" s="129" t="s">
        <v>269</v>
      </c>
      <c r="J333" s="230" t="s">
        <v>1054</v>
      </c>
      <c r="K333" s="129" t="s">
        <v>269</v>
      </c>
      <c r="L333" s="132">
        <v>2</v>
      </c>
      <c r="M333" s="132">
        <v>2</v>
      </c>
      <c r="N333" s="130" t="s">
        <v>1489</v>
      </c>
      <c r="O333" s="130" t="s">
        <v>1049</v>
      </c>
      <c r="P333" s="130" t="s">
        <v>1038</v>
      </c>
      <c r="Q333" s="130">
        <v>90</v>
      </c>
      <c r="R333" s="217">
        <v>50</v>
      </c>
      <c r="S333" s="151">
        <v>34</v>
      </c>
      <c r="T333" s="152" t="s">
        <v>98</v>
      </c>
      <c r="U333" s="152" t="s">
        <v>255</v>
      </c>
      <c r="V333" s="129" t="s">
        <v>1048</v>
      </c>
      <c r="W333" s="45"/>
      <c r="X333" s="152" t="s">
        <v>1214</v>
      </c>
      <c r="Y333" s="152" t="s">
        <v>269</v>
      </c>
      <c r="Z333" s="155">
        <v>34</v>
      </c>
      <c r="AA333" s="45"/>
      <c r="AB333" s="102" t="b">
        <f t="shared" si="5"/>
        <v>1</v>
      </c>
    </row>
    <row r="334" spans="1:28" ht="25.5" customHeight="1">
      <c r="A334" s="102">
        <f>IF(F334="","",SUBTOTAL(3,$F$2:$F334))</f>
        <v>333</v>
      </c>
      <c r="B334" s="127" t="s">
        <v>1547</v>
      </c>
      <c r="C334" s="57">
        <v>20171229</v>
      </c>
      <c r="D334" s="57" t="s">
        <v>1233</v>
      </c>
      <c r="E334" s="56" t="s">
        <v>1238</v>
      </c>
      <c r="F334" s="46" t="s">
        <v>1526</v>
      </c>
      <c r="G334" s="56">
        <v>6</v>
      </c>
      <c r="H334" s="180" t="s">
        <v>1540</v>
      </c>
      <c r="I334" s="45" t="s">
        <v>269</v>
      </c>
      <c r="J334" s="231" t="s">
        <v>1054</v>
      </c>
      <c r="K334" s="45"/>
      <c r="L334" s="57"/>
      <c r="M334" s="57"/>
      <c r="N334" s="56" t="s">
        <v>1489</v>
      </c>
      <c r="O334" s="57" t="s">
        <v>1049</v>
      </c>
      <c r="P334" s="56" t="s">
        <v>1038</v>
      </c>
      <c r="Q334" s="56">
        <v>90</v>
      </c>
      <c r="R334" s="184">
        <v>51</v>
      </c>
      <c r="S334" s="155">
        <v>24</v>
      </c>
      <c r="T334" s="174" t="s">
        <v>97</v>
      </c>
      <c r="U334" s="174" t="s">
        <v>236</v>
      </c>
      <c r="V334" s="45" t="s">
        <v>1048</v>
      </c>
      <c r="W334" s="45"/>
      <c r="X334" s="152" t="s">
        <v>1214</v>
      </c>
      <c r="Y334" s="152" t="s">
        <v>269</v>
      </c>
      <c r="Z334" s="155">
        <v>24</v>
      </c>
      <c r="AA334" s="45"/>
      <c r="AB334" s="102" t="b">
        <f t="shared" si="5"/>
        <v>1</v>
      </c>
    </row>
    <row r="335" spans="1:28" ht="25.5" customHeight="1">
      <c r="A335" s="102">
        <f>IF(F335="","",SUBTOTAL(3,$F$2:$F335))</f>
        <v>334</v>
      </c>
      <c r="B335" s="129" t="s">
        <v>1456</v>
      </c>
      <c r="C335" s="129">
        <v>20171229</v>
      </c>
      <c r="D335" s="129" t="s">
        <v>1233</v>
      </c>
      <c r="E335" s="129" t="s">
        <v>1370</v>
      </c>
      <c r="F335" s="129" t="s">
        <v>1235</v>
      </c>
      <c r="G335" s="130">
        <v>1</v>
      </c>
      <c r="H335" s="152" t="s">
        <v>1457</v>
      </c>
      <c r="I335" s="129" t="s">
        <v>20</v>
      </c>
      <c r="J335" s="230" t="s">
        <v>1054</v>
      </c>
      <c r="K335" s="129" t="s">
        <v>20</v>
      </c>
      <c r="L335" s="132">
        <v>2</v>
      </c>
      <c r="M335" s="132">
        <v>2</v>
      </c>
      <c r="N335" s="130" t="s">
        <v>1237</v>
      </c>
      <c r="O335" s="130" t="s">
        <v>1049</v>
      </c>
      <c r="P335" s="130" t="s">
        <v>1038</v>
      </c>
      <c r="Q335" s="130">
        <v>90</v>
      </c>
      <c r="R335" s="217">
        <v>50</v>
      </c>
      <c r="S335" s="151">
        <v>32</v>
      </c>
      <c r="T335" s="152" t="s">
        <v>123</v>
      </c>
      <c r="U335" s="152" t="s">
        <v>233</v>
      </c>
      <c r="V335" s="129" t="s">
        <v>1048</v>
      </c>
      <c r="W335" s="47"/>
      <c r="X335" s="152" t="s">
        <v>20</v>
      </c>
      <c r="Y335" s="154" t="s">
        <v>1024</v>
      </c>
      <c r="Z335" s="172">
        <v>32</v>
      </c>
      <c r="AA335" s="45"/>
      <c r="AB335" s="102" t="b">
        <f t="shared" si="5"/>
        <v>1</v>
      </c>
    </row>
    <row r="336" spans="1:28" ht="25.5" customHeight="1">
      <c r="A336" s="102">
        <f>IF(F336="","",SUBTOTAL(3,$F$2:$F336))</f>
        <v>335</v>
      </c>
      <c r="B336" s="129" t="s">
        <v>2606</v>
      </c>
      <c r="C336" s="129">
        <v>20171229</v>
      </c>
      <c r="D336" s="129" t="s">
        <v>1233</v>
      </c>
      <c r="E336" s="129" t="s">
        <v>2861</v>
      </c>
      <c r="F336" s="129" t="s">
        <v>1514</v>
      </c>
      <c r="G336" s="130">
        <v>8</v>
      </c>
      <c r="H336" s="152" t="s">
        <v>2601</v>
      </c>
      <c r="I336" s="129" t="s">
        <v>249</v>
      </c>
      <c r="J336" s="230" t="s">
        <v>1054</v>
      </c>
      <c r="K336" s="132"/>
      <c r="L336" s="132"/>
      <c r="M336" s="132"/>
      <c r="N336" s="130" t="s">
        <v>1252</v>
      </c>
      <c r="O336" s="130" t="s">
        <v>1049</v>
      </c>
      <c r="P336" s="130" t="s">
        <v>1038</v>
      </c>
      <c r="Q336" s="130">
        <v>90</v>
      </c>
      <c r="R336" s="217">
        <v>39</v>
      </c>
      <c r="S336" s="151">
        <v>50</v>
      </c>
      <c r="T336" s="152" t="s">
        <v>193</v>
      </c>
      <c r="U336" s="152" t="s">
        <v>198</v>
      </c>
      <c r="V336" s="129" t="s">
        <v>1048</v>
      </c>
      <c r="W336" s="47"/>
      <c r="X336" s="154" t="s">
        <v>111</v>
      </c>
      <c r="Y336" s="154" t="s">
        <v>252</v>
      </c>
      <c r="Z336" s="172">
        <v>50</v>
      </c>
      <c r="AA336" s="45"/>
      <c r="AB336" s="102" t="b">
        <f t="shared" si="5"/>
        <v>1</v>
      </c>
    </row>
    <row r="337" spans="1:28" ht="25.5" customHeight="1">
      <c r="A337" s="102">
        <f>IF(F337="","",SUBTOTAL(3,$F$2:$F337))</f>
        <v>336</v>
      </c>
      <c r="B337" s="129" t="s">
        <v>1456</v>
      </c>
      <c r="C337" s="129">
        <v>20171229</v>
      </c>
      <c r="D337" s="129" t="s">
        <v>1233</v>
      </c>
      <c r="E337" s="129" t="s">
        <v>1375</v>
      </c>
      <c r="F337" s="129" t="s">
        <v>1235</v>
      </c>
      <c r="G337" s="130">
        <v>2</v>
      </c>
      <c r="H337" s="152" t="s">
        <v>1457</v>
      </c>
      <c r="I337" s="129" t="s">
        <v>1048</v>
      </c>
      <c r="J337" s="232" t="s">
        <v>1054</v>
      </c>
      <c r="K337" s="131"/>
      <c r="L337" s="131"/>
      <c r="M337" s="131"/>
      <c r="N337" s="130" t="s">
        <v>1237</v>
      </c>
      <c r="O337" s="130" t="s">
        <v>1049</v>
      </c>
      <c r="P337" s="130" t="s">
        <v>1038</v>
      </c>
      <c r="Q337" s="130">
        <v>90</v>
      </c>
      <c r="R337" s="130"/>
      <c r="S337" s="151">
        <v>32</v>
      </c>
      <c r="T337" s="152" t="s">
        <v>212</v>
      </c>
      <c r="U337" s="152" t="s">
        <v>18</v>
      </c>
      <c r="V337" s="169" t="s">
        <v>107</v>
      </c>
      <c r="W337" s="45"/>
      <c r="X337" s="152" t="s">
        <v>20</v>
      </c>
      <c r="Y337" s="154" t="s">
        <v>1024</v>
      </c>
      <c r="Z337" s="155">
        <v>32</v>
      </c>
      <c r="AA337" s="45"/>
      <c r="AB337" s="102" t="b">
        <f t="shared" si="5"/>
        <v>1</v>
      </c>
    </row>
    <row r="338" spans="1:28" ht="25.5" customHeight="1">
      <c r="A338" s="102">
        <f>IF(F338="","",SUBTOTAL(3,$F$2:$F338))</f>
        <v>337</v>
      </c>
      <c r="B338" s="129" t="s">
        <v>1458</v>
      </c>
      <c r="C338" s="129">
        <v>20171229</v>
      </c>
      <c r="D338" s="129" t="s">
        <v>1233</v>
      </c>
      <c r="E338" s="129" t="s">
        <v>1459</v>
      </c>
      <c r="F338" s="129" t="s">
        <v>1241</v>
      </c>
      <c r="G338" s="130">
        <v>3</v>
      </c>
      <c r="H338" s="152" t="s">
        <v>1457</v>
      </c>
      <c r="I338" s="129" t="s">
        <v>20</v>
      </c>
      <c r="J338" s="230" t="s">
        <v>1054</v>
      </c>
      <c r="K338" s="132"/>
      <c r="L338" s="132"/>
      <c r="M338" s="132"/>
      <c r="N338" s="130" t="s">
        <v>1237</v>
      </c>
      <c r="O338" s="130" t="s">
        <v>1049</v>
      </c>
      <c r="P338" s="130" t="s">
        <v>1038</v>
      </c>
      <c r="Q338" s="130">
        <v>90</v>
      </c>
      <c r="R338" s="217">
        <v>47</v>
      </c>
      <c r="S338" s="151">
        <v>31</v>
      </c>
      <c r="T338" s="152" t="s">
        <v>99</v>
      </c>
      <c r="U338" s="152" t="s">
        <v>112</v>
      </c>
      <c r="V338" s="129" t="s">
        <v>1048</v>
      </c>
      <c r="W338" s="45"/>
      <c r="X338" s="152" t="s">
        <v>20</v>
      </c>
      <c r="Y338" s="154" t="s">
        <v>1024</v>
      </c>
      <c r="Z338" s="155">
        <v>31</v>
      </c>
      <c r="AA338" s="45"/>
      <c r="AB338" s="102" t="b">
        <f t="shared" si="5"/>
        <v>1</v>
      </c>
    </row>
    <row r="339" spans="1:28" ht="25.5" customHeight="1">
      <c r="A339" s="102">
        <f>IF(F339="","",SUBTOTAL(3,$F$2:$F339))</f>
        <v>338</v>
      </c>
      <c r="B339" s="129" t="s">
        <v>2007</v>
      </c>
      <c r="C339" s="129">
        <v>20171229</v>
      </c>
      <c r="D339" s="129" t="s">
        <v>1243</v>
      </c>
      <c r="E339" s="129" t="s">
        <v>1287</v>
      </c>
      <c r="F339" s="129" t="s">
        <v>1874</v>
      </c>
      <c r="G339" s="130" t="s">
        <v>1048</v>
      </c>
      <c r="H339" s="152" t="s">
        <v>2008</v>
      </c>
      <c r="I339" s="129" t="s">
        <v>15</v>
      </c>
      <c r="J339" s="230" t="s">
        <v>1054</v>
      </c>
      <c r="K339" s="129" t="s">
        <v>15</v>
      </c>
      <c r="L339" s="153">
        <v>2</v>
      </c>
      <c r="M339" s="153">
        <v>2</v>
      </c>
      <c r="N339" s="130" t="s">
        <v>1663</v>
      </c>
      <c r="O339" s="130" t="s">
        <v>1049</v>
      </c>
      <c r="P339" s="130" t="s">
        <v>1038</v>
      </c>
      <c r="Q339" s="130">
        <v>90</v>
      </c>
      <c r="R339" s="217">
        <v>15</v>
      </c>
      <c r="S339" s="151">
        <v>15</v>
      </c>
      <c r="T339" s="152" t="s">
        <v>217</v>
      </c>
      <c r="U339" s="152" t="s">
        <v>351</v>
      </c>
      <c r="V339" s="129" t="s">
        <v>1048</v>
      </c>
      <c r="W339" s="47"/>
      <c r="X339" s="154" t="s">
        <v>15</v>
      </c>
      <c r="Y339" s="154" t="s">
        <v>201</v>
      </c>
      <c r="Z339" s="172">
        <v>15</v>
      </c>
      <c r="AA339" s="45"/>
      <c r="AB339" s="102" t="b">
        <f t="shared" si="5"/>
        <v>1</v>
      </c>
    </row>
    <row r="340" spans="1:28" ht="25.5" customHeight="1">
      <c r="A340" s="102">
        <f>IF(F340="","",SUBTOTAL(3,$F$2:$F340))</f>
        <v>339</v>
      </c>
      <c r="B340" s="129" t="s">
        <v>1873</v>
      </c>
      <c r="C340" s="129">
        <v>20171229</v>
      </c>
      <c r="D340" s="129" t="s">
        <v>1516</v>
      </c>
      <c r="E340" s="129" t="s">
        <v>1287</v>
      </c>
      <c r="F340" s="129" t="s">
        <v>1874</v>
      </c>
      <c r="G340" s="130" t="s">
        <v>1048</v>
      </c>
      <c r="H340" s="152" t="s">
        <v>1853</v>
      </c>
      <c r="I340" s="129" t="s">
        <v>1176</v>
      </c>
      <c r="J340" s="153" t="s">
        <v>1054</v>
      </c>
      <c r="K340" s="129" t="s">
        <v>1176</v>
      </c>
      <c r="L340" s="132">
        <v>2</v>
      </c>
      <c r="M340" s="132">
        <v>2</v>
      </c>
      <c r="N340" s="130" t="s">
        <v>1252</v>
      </c>
      <c r="O340" s="130" t="s">
        <v>1049</v>
      </c>
      <c r="P340" s="130" t="s">
        <v>1038</v>
      </c>
      <c r="Q340" s="130">
        <v>90</v>
      </c>
      <c r="R340" s="217">
        <v>15</v>
      </c>
      <c r="S340" s="151">
        <v>15</v>
      </c>
      <c r="T340" s="152" t="s">
        <v>351</v>
      </c>
      <c r="U340" s="152" t="s">
        <v>217</v>
      </c>
      <c r="V340" s="129" t="s">
        <v>1048</v>
      </c>
      <c r="W340" s="45"/>
      <c r="X340" s="152" t="s">
        <v>1176</v>
      </c>
      <c r="Y340" s="154" t="s">
        <v>261</v>
      </c>
      <c r="Z340" s="172">
        <v>15</v>
      </c>
      <c r="AA340" s="45"/>
      <c r="AB340" s="102" t="b">
        <f t="shared" si="5"/>
        <v>1</v>
      </c>
    </row>
    <row r="341" spans="1:28" ht="25.5" customHeight="1">
      <c r="A341" s="102">
        <f>IF(F341="","",SUBTOTAL(3,$F$2:$F341))</f>
        <v>340</v>
      </c>
      <c r="B341" s="129" t="s">
        <v>2124</v>
      </c>
      <c r="C341" s="129">
        <v>20171229</v>
      </c>
      <c r="D341" s="129" t="s">
        <v>1493</v>
      </c>
      <c r="E341" s="129" t="s">
        <v>2862</v>
      </c>
      <c r="F341" s="129" t="s">
        <v>1619</v>
      </c>
      <c r="G341" s="151">
        <v>1</v>
      </c>
      <c r="H341" s="152" t="s">
        <v>2125</v>
      </c>
      <c r="I341" s="129" t="s">
        <v>223</v>
      </c>
      <c r="J341" s="230" t="s">
        <v>1054</v>
      </c>
      <c r="K341" s="129" t="s">
        <v>223</v>
      </c>
      <c r="L341" s="132">
        <v>2</v>
      </c>
      <c r="M341" s="132">
        <v>4</v>
      </c>
      <c r="N341" s="130" t="s">
        <v>1036</v>
      </c>
      <c r="O341" s="130" t="s">
        <v>1049</v>
      </c>
      <c r="P341" s="130" t="s">
        <v>1419</v>
      </c>
      <c r="Q341" s="130">
        <v>45</v>
      </c>
      <c r="R341" s="130">
        <v>42</v>
      </c>
      <c r="S341" s="151">
        <v>34</v>
      </c>
      <c r="T341" s="152" t="s">
        <v>19</v>
      </c>
      <c r="U341" s="152" t="s">
        <v>223</v>
      </c>
      <c r="V341" s="152" t="s">
        <v>275</v>
      </c>
      <c r="W341" s="45"/>
      <c r="X341" s="152" t="s">
        <v>223</v>
      </c>
      <c r="Y341" s="154" t="s">
        <v>236</v>
      </c>
      <c r="Z341" s="155">
        <v>34</v>
      </c>
      <c r="AA341" s="45"/>
      <c r="AB341" s="102" t="b">
        <f t="shared" si="5"/>
        <v>1</v>
      </c>
    </row>
    <row r="342" spans="1:28" ht="25.5" customHeight="1">
      <c r="A342" s="102">
        <f>IF(F342="","",SUBTOTAL(3,$F$2:$F342))</f>
        <v>341</v>
      </c>
      <c r="B342" s="129" t="s">
        <v>2544</v>
      </c>
      <c r="C342" s="129">
        <v>20171229</v>
      </c>
      <c r="D342" s="129" t="s">
        <v>1493</v>
      </c>
      <c r="E342" s="129" t="s">
        <v>1253</v>
      </c>
      <c r="F342" s="129" t="s">
        <v>1607</v>
      </c>
      <c r="G342" s="151">
        <v>1</v>
      </c>
      <c r="H342" s="152" t="s">
        <v>2528</v>
      </c>
      <c r="I342" s="129" t="s">
        <v>19</v>
      </c>
      <c r="J342" s="230" t="s">
        <v>1054</v>
      </c>
      <c r="K342" s="132"/>
      <c r="L342" s="132"/>
      <c r="M342" s="132"/>
      <c r="N342" s="130" t="s">
        <v>1663</v>
      </c>
      <c r="O342" s="130" t="s">
        <v>1049</v>
      </c>
      <c r="P342" s="130" t="s">
        <v>1038</v>
      </c>
      <c r="Q342" s="130">
        <v>90</v>
      </c>
      <c r="R342" s="217">
        <v>56</v>
      </c>
      <c r="S342" s="151">
        <v>34</v>
      </c>
      <c r="T342" s="152" t="s">
        <v>131</v>
      </c>
      <c r="U342" s="152" t="s">
        <v>218</v>
      </c>
      <c r="V342" s="129" t="s">
        <v>1048</v>
      </c>
      <c r="W342" s="45"/>
      <c r="X342" s="152" t="s">
        <v>19</v>
      </c>
      <c r="Y342" s="174" t="s">
        <v>15</v>
      </c>
      <c r="Z342" s="155">
        <v>34</v>
      </c>
      <c r="AA342" s="45"/>
      <c r="AB342" s="102" t="b">
        <f t="shared" si="5"/>
        <v>1</v>
      </c>
    </row>
    <row r="343" spans="1:28" ht="25.5" customHeight="1">
      <c r="A343" s="102">
        <f>IF(F343="","",SUBTOTAL(3,$F$2:$F343))</f>
        <v>342</v>
      </c>
      <c r="B343" s="129" t="s">
        <v>2544</v>
      </c>
      <c r="C343" s="129">
        <v>20171229</v>
      </c>
      <c r="D343" s="129" t="s">
        <v>1493</v>
      </c>
      <c r="E343" s="129" t="s">
        <v>1255</v>
      </c>
      <c r="F343" s="129" t="s">
        <v>1607</v>
      </c>
      <c r="G343" s="151">
        <v>2</v>
      </c>
      <c r="H343" s="152" t="s">
        <v>2528</v>
      </c>
      <c r="I343" s="129" t="s">
        <v>1048</v>
      </c>
      <c r="J343" s="230" t="s">
        <v>1054</v>
      </c>
      <c r="K343" s="132"/>
      <c r="L343" s="132"/>
      <c r="M343" s="132"/>
      <c r="N343" s="130" t="s">
        <v>1663</v>
      </c>
      <c r="O343" s="130" t="s">
        <v>1049</v>
      </c>
      <c r="P343" s="130" t="s">
        <v>1038</v>
      </c>
      <c r="Q343" s="130">
        <v>90</v>
      </c>
      <c r="R343" s="217"/>
      <c r="S343" s="151">
        <v>32</v>
      </c>
      <c r="T343" s="152" t="s">
        <v>107</v>
      </c>
      <c r="U343" s="152" t="s">
        <v>105</v>
      </c>
      <c r="V343" s="129" t="s">
        <v>1048</v>
      </c>
      <c r="W343" s="45"/>
      <c r="X343" s="174" t="s">
        <v>15</v>
      </c>
      <c r="Y343" s="152" t="s">
        <v>19</v>
      </c>
      <c r="Z343" s="155">
        <v>32</v>
      </c>
      <c r="AA343" s="45"/>
      <c r="AB343" s="102" t="b">
        <f t="shared" si="5"/>
        <v>1</v>
      </c>
    </row>
    <row r="344" spans="1:28" ht="25.5" customHeight="1">
      <c r="A344" s="102">
        <f>IF(F344="","",SUBTOTAL(3,$F$2:$F344))</f>
        <v>343</v>
      </c>
      <c r="B344" s="129" t="s">
        <v>2545</v>
      </c>
      <c r="C344" s="129">
        <v>20171229</v>
      </c>
      <c r="D344" s="129" t="s">
        <v>1493</v>
      </c>
      <c r="E344" s="129" t="s">
        <v>1259</v>
      </c>
      <c r="F344" s="129" t="s">
        <v>1636</v>
      </c>
      <c r="G344" s="151">
        <v>3</v>
      </c>
      <c r="H344" s="152" t="s">
        <v>2528</v>
      </c>
      <c r="I344" s="129" t="s">
        <v>16</v>
      </c>
      <c r="J344" s="230" t="s">
        <v>1054</v>
      </c>
      <c r="K344" s="132"/>
      <c r="L344" s="132"/>
      <c r="M344" s="132"/>
      <c r="N344" s="130" t="s">
        <v>1663</v>
      </c>
      <c r="O344" s="130" t="s">
        <v>1049</v>
      </c>
      <c r="P344" s="130" t="s">
        <v>1038</v>
      </c>
      <c r="Q344" s="130">
        <v>90</v>
      </c>
      <c r="R344" s="217">
        <v>58</v>
      </c>
      <c r="S344" s="151">
        <v>35</v>
      </c>
      <c r="T344" s="152" t="s">
        <v>99</v>
      </c>
      <c r="U344" s="152" t="s">
        <v>190</v>
      </c>
      <c r="V344" s="169" t="s">
        <v>115</v>
      </c>
      <c r="W344" s="45"/>
      <c r="X344" s="152" t="s">
        <v>19</v>
      </c>
      <c r="Y344" s="174" t="s">
        <v>15</v>
      </c>
      <c r="Z344" s="155">
        <v>35</v>
      </c>
      <c r="AA344" s="45"/>
      <c r="AB344" s="102" t="b">
        <f t="shared" si="5"/>
        <v>1</v>
      </c>
    </row>
    <row r="345" spans="1:28" ht="25.5" customHeight="1">
      <c r="A345" s="102">
        <f>IF(F345="","",SUBTOTAL(3,$F$2:$F345))</f>
        <v>344</v>
      </c>
      <c r="B345" s="129" t="s">
        <v>2545</v>
      </c>
      <c r="C345" s="129">
        <v>20171229</v>
      </c>
      <c r="D345" s="129" t="s">
        <v>1493</v>
      </c>
      <c r="E345" s="129" t="s">
        <v>1263</v>
      </c>
      <c r="F345" s="129" t="s">
        <v>1636</v>
      </c>
      <c r="G345" s="151">
        <v>4</v>
      </c>
      <c r="H345" s="152" t="s">
        <v>2528</v>
      </c>
      <c r="I345" s="129" t="s">
        <v>1048</v>
      </c>
      <c r="J345" s="230" t="s">
        <v>1054</v>
      </c>
      <c r="K345" s="132"/>
      <c r="L345" s="132"/>
      <c r="M345" s="132"/>
      <c r="N345" s="130" t="s">
        <v>1663</v>
      </c>
      <c r="O345" s="130" t="s">
        <v>1049</v>
      </c>
      <c r="P345" s="130" t="s">
        <v>1038</v>
      </c>
      <c r="Q345" s="130">
        <v>90</v>
      </c>
      <c r="R345" s="217"/>
      <c r="S345" s="151">
        <v>35</v>
      </c>
      <c r="T345" s="152" t="s">
        <v>98</v>
      </c>
      <c r="U345" s="152" t="s">
        <v>221</v>
      </c>
      <c r="V345" s="129" t="s">
        <v>1048</v>
      </c>
      <c r="W345" s="45"/>
      <c r="X345" s="152" t="s">
        <v>196</v>
      </c>
      <c r="Y345" s="152" t="s">
        <v>193</v>
      </c>
      <c r="Z345" s="155">
        <v>35</v>
      </c>
      <c r="AA345" s="45"/>
      <c r="AB345" s="102" t="b">
        <f t="shared" si="5"/>
        <v>1</v>
      </c>
    </row>
    <row r="346" spans="1:28" ht="25.5" customHeight="1">
      <c r="A346" s="102">
        <f>IF(F346="","",SUBTOTAL(3,$F$2:$F346))</f>
        <v>345</v>
      </c>
      <c r="B346" s="129" t="s">
        <v>2546</v>
      </c>
      <c r="C346" s="129">
        <v>20171229</v>
      </c>
      <c r="D346" s="129" t="s">
        <v>1493</v>
      </c>
      <c r="E346" s="129" t="s">
        <v>1266</v>
      </c>
      <c r="F346" s="129" t="s">
        <v>1638</v>
      </c>
      <c r="G346" s="151">
        <v>5</v>
      </c>
      <c r="H346" s="152" t="s">
        <v>2528</v>
      </c>
      <c r="I346" s="129" t="s">
        <v>193</v>
      </c>
      <c r="J346" s="230" t="s">
        <v>1054</v>
      </c>
      <c r="K346" s="129" t="s">
        <v>193</v>
      </c>
      <c r="L346" s="132">
        <v>2</v>
      </c>
      <c r="M346" s="132">
        <v>2</v>
      </c>
      <c r="N346" s="130" t="s">
        <v>1663</v>
      </c>
      <c r="O346" s="130" t="s">
        <v>1049</v>
      </c>
      <c r="P346" s="130" t="s">
        <v>1038</v>
      </c>
      <c r="Q346" s="130">
        <v>90</v>
      </c>
      <c r="R346" s="217">
        <v>58</v>
      </c>
      <c r="S346" s="151">
        <v>39</v>
      </c>
      <c r="T346" s="152" t="s">
        <v>231</v>
      </c>
      <c r="U346" s="152" t="s">
        <v>4</v>
      </c>
      <c r="V346" s="129" t="s">
        <v>1048</v>
      </c>
      <c r="W346" s="106"/>
      <c r="X346" s="152" t="s">
        <v>193</v>
      </c>
      <c r="Y346" s="154" t="s">
        <v>202</v>
      </c>
      <c r="Z346" s="172">
        <v>39</v>
      </c>
      <c r="AA346" s="45"/>
      <c r="AB346" s="102" t="b">
        <f t="shared" si="5"/>
        <v>1</v>
      </c>
    </row>
    <row r="347" spans="1:28" ht="25.5" customHeight="1">
      <c r="A347" s="102">
        <f>IF(F347="","",SUBTOTAL(3,$F$2:$F347))</f>
        <v>346</v>
      </c>
      <c r="B347" s="127" t="s">
        <v>2920</v>
      </c>
      <c r="C347" s="56">
        <v>20171229</v>
      </c>
      <c r="D347" s="56" t="s">
        <v>1493</v>
      </c>
      <c r="E347" s="56" t="s">
        <v>1269</v>
      </c>
      <c r="F347" s="104" t="s">
        <v>1642</v>
      </c>
      <c r="G347" s="56">
        <v>6</v>
      </c>
      <c r="H347" s="88" t="s">
        <v>2528</v>
      </c>
      <c r="I347" s="45" t="s">
        <v>196</v>
      </c>
      <c r="J347" s="231" t="s">
        <v>1054</v>
      </c>
      <c r="K347" s="45"/>
      <c r="L347" s="57"/>
      <c r="M347" s="57"/>
      <c r="N347" s="56" t="s">
        <v>1663</v>
      </c>
      <c r="O347" s="57" t="s">
        <v>1049</v>
      </c>
      <c r="P347" s="57" t="s">
        <v>1038</v>
      </c>
      <c r="Q347" s="56">
        <v>90</v>
      </c>
      <c r="R347" s="184">
        <v>55</v>
      </c>
      <c r="S347" s="56" t="s">
        <v>1048</v>
      </c>
      <c r="T347" s="47" t="s">
        <v>1048</v>
      </c>
      <c r="U347" s="45" t="s">
        <v>1048</v>
      </c>
      <c r="V347" s="45" t="s">
        <v>1048</v>
      </c>
      <c r="W347" s="45"/>
      <c r="X347" s="47"/>
      <c r="Y347" s="45"/>
      <c r="Z347" s="56"/>
      <c r="AA347" s="45"/>
      <c r="AB347" s="102" t="b">
        <f t="shared" si="5"/>
        <v>1</v>
      </c>
    </row>
    <row r="348" spans="1:28" ht="25.5" customHeight="1">
      <c r="A348" s="102">
        <f>IF(F348="","",SUBTOTAL(3,$F$2:$F348))</f>
        <v>347</v>
      </c>
      <c r="B348" s="129" t="s">
        <v>2360</v>
      </c>
      <c r="C348" s="129">
        <v>20171229</v>
      </c>
      <c r="D348" s="129" t="s">
        <v>1493</v>
      </c>
      <c r="E348" s="129" t="s">
        <v>1272</v>
      </c>
      <c r="F348" s="129" t="s">
        <v>1549</v>
      </c>
      <c r="G348" s="130" t="s">
        <v>1048</v>
      </c>
      <c r="H348" s="152" t="s">
        <v>2359</v>
      </c>
      <c r="I348" s="129" t="s">
        <v>131</v>
      </c>
      <c r="J348" s="132" t="s">
        <v>1054</v>
      </c>
      <c r="K348" s="129" t="s">
        <v>131</v>
      </c>
      <c r="L348" s="132">
        <v>2</v>
      </c>
      <c r="M348" s="132">
        <v>2</v>
      </c>
      <c r="N348" s="130" t="s">
        <v>1550</v>
      </c>
      <c r="O348" s="130" t="s">
        <v>1049</v>
      </c>
      <c r="P348" s="130" t="s">
        <v>1038</v>
      </c>
      <c r="Q348" s="130">
        <v>90</v>
      </c>
      <c r="R348" s="217">
        <v>23</v>
      </c>
      <c r="S348" s="151">
        <v>23</v>
      </c>
      <c r="T348" s="152" t="s">
        <v>346</v>
      </c>
      <c r="U348" s="152" t="s">
        <v>102</v>
      </c>
      <c r="V348" s="152" t="s">
        <v>17</v>
      </c>
      <c r="W348" s="45"/>
      <c r="X348" s="174" t="s">
        <v>2868</v>
      </c>
      <c r="Y348" s="174" t="s">
        <v>133</v>
      </c>
      <c r="Z348" s="155">
        <v>23</v>
      </c>
      <c r="AA348" s="45"/>
      <c r="AB348" s="102" t="b">
        <f t="shared" si="5"/>
        <v>1</v>
      </c>
    </row>
    <row r="349" spans="1:28" ht="25.5" customHeight="1">
      <c r="A349" s="102">
        <f>IF(F349="","",SUBTOTAL(3,$F$2:$F349))</f>
        <v>348</v>
      </c>
      <c r="B349" s="129" t="s">
        <v>2151</v>
      </c>
      <c r="C349" s="129">
        <v>20171229</v>
      </c>
      <c r="D349" s="129" t="s">
        <v>1493</v>
      </c>
      <c r="E349" s="129" t="s">
        <v>1275</v>
      </c>
      <c r="F349" s="129" t="s">
        <v>1622</v>
      </c>
      <c r="G349" s="130">
        <v>1</v>
      </c>
      <c r="H349" s="169" t="s">
        <v>2152</v>
      </c>
      <c r="I349" s="129" t="s">
        <v>141</v>
      </c>
      <c r="J349" s="230" t="s">
        <v>1054</v>
      </c>
      <c r="K349" s="169" t="s">
        <v>141</v>
      </c>
      <c r="L349" s="132">
        <v>2</v>
      </c>
      <c r="M349" s="132">
        <v>4</v>
      </c>
      <c r="N349" s="130" t="s">
        <v>1550</v>
      </c>
      <c r="O349" s="130" t="s">
        <v>1049</v>
      </c>
      <c r="P349" s="130" t="s">
        <v>1419</v>
      </c>
      <c r="Q349" s="130">
        <v>60</v>
      </c>
      <c r="R349" s="130">
        <v>64</v>
      </c>
      <c r="S349" s="170">
        <v>35</v>
      </c>
      <c r="T349" s="169" t="s">
        <v>222</v>
      </c>
      <c r="U349" s="169" t="s">
        <v>1223</v>
      </c>
      <c r="V349" s="129" t="s">
        <v>1048</v>
      </c>
      <c r="W349" s="102"/>
      <c r="X349" s="47"/>
      <c r="Y349" s="47"/>
      <c r="Z349" s="57"/>
      <c r="AA349" s="45"/>
      <c r="AB349" s="102" t="b">
        <f t="shared" si="5"/>
        <v>0</v>
      </c>
    </row>
    <row r="350" spans="1:28" ht="38.25" customHeight="1">
      <c r="A350" s="102">
        <f>IF(F350="","",SUBTOTAL(3,$F$2:$F350))</f>
        <v>349</v>
      </c>
      <c r="B350" s="129" t="s">
        <v>2151</v>
      </c>
      <c r="C350" s="129">
        <v>20171229</v>
      </c>
      <c r="D350" s="129" t="s">
        <v>1493</v>
      </c>
      <c r="E350" s="129" t="s">
        <v>1278</v>
      </c>
      <c r="F350" s="129" t="s">
        <v>1622</v>
      </c>
      <c r="G350" s="130">
        <v>2</v>
      </c>
      <c r="H350" s="169" t="s">
        <v>2152</v>
      </c>
      <c r="I350" s="129" t="s">
        <v>1048</v>
      </c>
      <c r="J350" s="230" t="s">
        <v>1054</v>
      </c>
      <c r="K350" s="132"/>
      <c r="L350" s="132"/>
      <c r="M350" s="132"/>
      <c r="N350" s="130" t="s">
        <v>1550</v>
      </c>
      <c r="O350" s="130" t="s">
        <v>1049</v>
      </c>
      <c r="P350" s="130" t="s">
        <v>1419</v>
      </c>
      <c r="Q350" s="130">
        <v>60</v>
      </c>
      <c r="R350" s="130"/>
      <c r="S350" s="170">
        <v>26</v>
      </c>
      <c r="T350" s="169" t="s">
        <v>203</v>
      </c>
      <c r="U350" s="169" t="s">
        <v>236</v>
      </c>
      <c r="V350" s="129" t="s">
        <v>1048</v>
      </c>
      <c r="W350" s="52"/>
      <c r="X350" s="45"/>
      <c r="Y350" s="102"/>
      <c r="Z350" s="57"/>
      <c r="AA350" s="45"/>
      <c r="AB350" s="102" t="b">
        <f t="shared" si="5"/>
        <v>0</v>
      </c>
    </row>
    <row r="351" spans="1:28" ht="38.25" customHeight="1">
      <c r="A351" s="102">
        <f>IF(F351="","",SUBTOTAL(3,$F$2:$F351))</f>
        <v>350</v>
      </c>
      <c r="B351" s="129" t="s">
        <v>2035</v>
      </c>
      <c r="C351" s="129">
        <v>20171229</v>
      </c>
      <c r="D351" s="129" t="s">
        <v>1493</v>
      </c>
      <c r="E351" s="129" t="s">
        <v>1284</v>
      </c>
      <c r="F351" s="129" t="s">
        <v>1661</v>
      </c>
      <c r="G351" s="130">
        <v>1</v>
      </c>
      <c r="H351" s="152" t="s">
        <v>2036</v>
      </c>
      <c r="I351" s="129" t="s">
        <v>204</v>
      </c>
      <c r="J351" s="230" t="s">
        <v>1054</v>
      </c>
      <c r="K351" s="129" t="s">
        <v>204</v>
      </c>
      <c r="L351" s="132">
        <v>2</v>
      </c>
      <c r="M351" s="132">
        <v>2</v>
      </c>
      <c r="N351" s="130" t="s">
        <v>1663</v>
      </c>
      <c r="O351" s="130" t="s">
        <v>1049</v>
      </c>
      <c r="P351" s="130" t="s">
        <v>1038</v>
      </c>
      <c r="Q351" s="130">
        <v>90</v>
      </c>
      <c r="R351" s="217">
        <v>25</v>
      </c>
      <c r="S351" s="151">
        <v>27</v>
      </c>
      <c r="T351" s="152" t="s">
        <v>88</v>
      </c>
      <c r="U351" s="152" t="s">
        <v>101</v>
      </c>
      <c r="V351" s="129" t="s">
        <v>1048</v>
      </c>
      <c r="W351" s="45"/>
      <c r="X351" s="154" t="s">
        <v>204</v>
      </c>
      <c r="Y351" s="174" t="s">
        <v>17</v>
      </c>
      <c r="Z351" s="155">
        <v>27</v>
      </c>
      <c r="AA351" s="45"/>
      <c r="AB351" s="102" t="b">
        <f t="shared" si="5"/>
        <v>1</v>
      </c>
    </row>
    <row r="352" spans="1:28" ht="25.5" customHeight="1">
      <c r="A352" s="102">
        <f>IF(F352="","",SUBTOTAL(3,$F$2:$F352))</f>
        <v>351</v>
      </c>
      <c r="B352" s="129" t="s">
        <v>2035</v>
      </c>
      <c r="C352" s="129">
        <v>20171229</v>
      </c>
      <c r="D352" s="129" t="s">
        <v>1493</v>
      </c>
      <c r="E352" s="129" t="s">
        <v>1287</v>
      </c>
      <c r="F352" s="129" t="s">
        <v>1661</v>
      </c>
      <c r="G352" s="130">
        <v>2</v>
      </c>
      <c r="H352" s="152" t="s">
        <v>2036</v>
      </c>
      <c r="I352" s="129" t="s">
        <v>1048</v>
      </c>
      <c r="J352" s="230" t="s">
        <v>1054</v>
      </c>
      <c r="K352" s="132"/>
      <c r="L352" s="132"/>
      <c r="M352" s="132"/>
      <c r="N352" s="130" t="s">
        <v>1663</v>
      </c>
      <c r="O352" s="130" t="s">
        <v>1049</v>
      </c>
      <c r="P352" s="130" t="s">
        <v>1038</v>
      </c>
      <c r="Q352" s="130">
        <v>90</v>
      </c>
      <c r="R352" s="217"/>
      <c r="S352" s="151">
        <v>20</v>
      </c>
      <c r="T352" s="152" t="s">
        <v>94</v>
      </c>
      <c r="U352" s="152" t="s">
        <v>106</v>
      </c>
      <c r="V352" s="129" t="s">
        <v>1048</v>
      </c>
      <c r="W352" s="45"/>
      <c r="X352" s="154" t="s">
        <v>204</v>
      </c>
      <c r="Y352" s="174" t="s">
        <v>17</v>
      </c>
      <c r="Z352" s="155">
        <v>20</v>
      </c>
      <c r="AA352" s="45"/>
      <c r="AB352" s="102" t="b">
        <f t="shared" si="5"/>
        <v>1</v>
      </c>
    </row>
    <row r="353" spans="1:28" ht="25.5" customHeight="1">
      <c r="A353" s="102">
        <f>IF(F353="","",SUBTOTAL(3,$F$2:$F353))</f>
        <v>352</v>
      </c>
      <c r="B353" s="129" t="s">
        <v>2950</v>
      </c>
      <c r="C353" s="129">
        <v>20171229</v>
      </c>
      <c r="D353" s="129" t="s">
        <v>1493</v>
      </c>
      <c r="E353" s="129" t="s">
        <v>1244</v>
      </c>
      <c r="F353" s="129" t="s">
        <v>1665</v>
      </c>
      <c r="G353" s="130">
        <v>3</v>
      </c>
      <c r="H353" s="129" t="s">
        <v>2036</v>
      </c>
      <c r="I353" s="129" t="s">
        <v>204</v>
      </c>
      <c r="J353" s="230" t="s">
        <v>1054</v>
      </c>
      <c r="K353" s="153"/>
      <c r="L353" s="153"/>
      <c r="M353" s="153"/>
      <c r="N353" s="130" t="s">
        <v>1663</v>
      </c>
      <c r="O353" s="130" t="s">
        <v>1049</v>
      </c>
      <c r="P353" s="130" t="s">
        <v>1038</v>
      </c>
      <c r="Q353" s="130">
        <v>90</v>
      </c>
      <c r="R353" s="130">
        <v>22</v>
      </c>
      <c r="S353" s="130"/>
      <c r="T353" s="129" t="s">
        <v>1048</v>
      </c>
      <c r="U353" s="129" t="s">
        <v>1048</v>
      </c>
      <c r="V353" s="129" t="s">
        <v>1048</v>
      </c>
      <c r="W353" s="47"/>
      <c r="X353" s="47"/>
      <c r="Y353" s="47"/>
      <c r="Z353" s="57"/>
      <c r="AA353" s="45"/>
      <c r="AB353" s="102" t="b">
        <f t="shared" si="5"/>
        <v>1</v>
      </c>
    </row>
    <row r="354" spans="1:28" ht="25.5" customHeight="1">
      <c r="A354" s="102">
        <f>IF(F354="","",SUBTOTAL(3,$F$2:$F354))</f>
        <v>353</v>
      </c>
      <c r="B354" s="129" t="s">
        <v>2143</v>
      </c>
      <c r="C354" s="129">
        <v>20171229</v>
      </c>
      <c r="D354" s="129" t="s">
        <v>1493</v>
      </c>
      <c r="E354" s="129" t="s">
        <v>1294</v>
      </c>
      <c r="F354" s="129" t="s">
        <v>1628</v>
      </c>
      <c r="G354" s="130">
        <v>1</v>
      </c>
      <c r="H354" s="152" t="s">
        <v>2134</v>
      </c>
      <c r="I354" s="129" t="s">
        <v>7</v>
      </c>
      <c r="J354" s="230" t="s">
        <v>1054</v>
      </c>
      <c r="K354" s="132"/>
      <c r="L354" s="132"/>
      <c r="M354" s="132"/>
      <c r="N354" s="130" t="s">
        <v>1489</v>
      </c>
      <c r="O354" s="130" t="s">
        <v>1049</v>
      </c>
      <c r="P354" s="130" t="s">
        <v>1038</v>
      </c>
      <c r="Q354" s="130">
        <v>90</v>
      </c>
      <c r="R354" s="217">
        <v>47</v>
      </c>
      <c r="S354" s="151">
        <v>27</v>
      </c>
      <c r="T354" s="152" t="s">
        <v>1023</v>
      </c>
      <c r="U354" s="152" t="s">
        <v>70</v>
      </c>
      <c r="V354" s="169" t="s">
        <v>103</v>
      </c>
      <c r="W354" s="45"/>
      <c r="X354" s="152" t="s">
        <v>125</v>
      </c>
      <c r="Y354" s="152" t="s">
        <v>0</v>
      </c>
      <c r="Z354" s="155">
        <v>27</v>
      </c>
      <c r="AA354" s="45"/>
      <c r="AB354" s="102" t="b">
        <f t="shared" si="5"/>
        <v>1</v>
      </c>
    </row>
    <row r="355" spans="1:28" ht="25.5" customHeight="1">
      <c r="A355" s="102">
        <f>IF(F355="","",SUBTOTAL(3,$F$2:$F355))</f>
        <v>354</v>
      </c>
      <c r="B355" s="129" t="s">
        <v>2143</v>
      </c>
      <c r="C355" s="129">
        <v>20171229</v>
      </c>
      <c r="D355" s="129" t="s">
        <v>1493</v>
      </c>
      <c r="E355" s="129" t="s">
        <v>1297</v>
      </c>
      <c r="F355" s="129" t="s">
        <v>1628</v>
      </c>
      <c r="G355" s="130">
        <v>2</v>
      </c>
      <c r="H355" s="152" t="s">
        <v>2134</v>
      </c>
      <c r="I355" s="129" t="s">
        <v>1048</v>
      </c>
      <c r="J355" s="230" t="s">
        <v>1054</v>
      </c>
      <c r="K355" s="132"/>
      <c r="L355" s="132"/>
      <c r="M355" s="132"/>
      <c r="N355" s="130" t="s">
        <v>1489</v>
      </c>
      <c r="O355" s="130" t="s">
        <v>1049</v>
      </c>
      <c r="P355" s="130" t="s">
        <v>1038</v>
      </c>
      <c r="Q355" s="130">
        <v>90</v>
      </c>
      <c r="R355" s="217"/>
      <c r="S355" s="151">
        <v>27</v>
      </c>
      <c r="T355" s="152" t="s">
        <v>1</v>
      </c>
      <c r="U355" s="152" t="s">
        <v>235</v>
      </c>
      <c r="V355" s="129" t="s">
        <v>1048</v>
      </c>
      <c r="W355" s="67"/>
      <c r="X355" s="152" t="s">
        <v>267</v>
      </c>
      <c r="Y355" s="152" t="s">
        <v>0</v>
      </c>
      <c r="Z355" s="172">
        <v>27</v>
      </c>
      <c r="AA355" s="45"/>
      <c r="AB355" s="102" t="b">
        <f t="shared" si="5"/>
        <v>1</v>
      </c>
    </row>
    <row r="356" spans="1:28" ht="25.5" customHeight="1">
      <c r="A356" s="102">
        <f>IF(F356="","",SUBTOTAL(3,$F$2:$F356))</f>
        <v>355</v>
      </c>
      <c r="B356" s="129" t="s">
        <v>2144</v>
      </c>
      <c r="C356" s="129">
        <v>20171229</v>
      </c>
      <c r="D356" s="129" t="s">
        <v>1493</v>
      </c>
      <c r="E356" s="129" t="s">
        <v>1300</v>
      </c>
      <c r="F356" s="129" t="s">
        <v>1630</v>
      </c>
      <c r="G356" s="130">
        <v>3</v>
      </c>
      <c r="H356" s="152" t="s">
        <v>2134</v>
      </c>
      <c r="I356" s="129" t="s">
        <v>125</v>
      </c>
      <c r="J356" s="230" t="s">
        <v>1054</v>
      </c>
      <c r="K356" s="129" t="s">
        <v>125</v>
      </c>
      <c r="L356" s="132">
        <v>2</v>
      </c>
      <c r="M356" s="132">
        <v>2</v>
      </c>
      <c r="N356" s="130" t="s">
        <v>1489</v>
      </c>
      <c r="O356" s="130" t="s">
        <v>1049</v>
      </c>
      <c r="P356" s="130" t="s">
        <v>1038</v>
      </c>
      <c r="Q356" s="130">
        <v>90</v>
      </c>
      <c r="R356" s="217">
        <v>39</v>
      </c>
      <c r="S356" s="151">
        <v>27</v>
      </c>
      <c r="T356" s="152" t="s">
        <v>211</v>
      </c>
      <c r="U356" s="152" t="s">
        <v>199</v>
      </c>
      <c r="V356" s="129" t="s">
        <v>1048</v>
      </c>
      <c r="W356" s="47"/>
      <c r="X356" s="152" t="s">
        <v>125</v>
      </c>
      <c r="Y356" s="152" t="s">
        <v>267</v>
      </c>
      <c r="Z356" s="172">
        <v>27</v>
      </c>
      <c r="AA356" s="45"/>
      <c r="AB356" s="102" t="b">
        <f t="shared" si="5"/>
        <v>1</v>
      </c>
    </row>
    <row r="357" spans="1:28" ht="25.5" customHeight="1">
      <c r="A357" s="102">
        <f>IF(F357="","",SUBTOTAL(3,$F$2:$F357))</f>
        <v>356</v>
      </c>
      <c r="B357" s="129" t="s">
        <v>2145</v>
      </c>
      <c r="C357" s="129">
        <v>20171229</v>
      </c>
      <c r="D357" s="129" t="s">
        <v>1493</v>
      </c>
      <c r="E357" s="129" t="s">
        <v>1365</v>
      </c>
      <c r="F357" s="129" t="s">
        <v>1632</v>
      </c>
      <c r="G357" s="130">
        <v>4</v>
      </c>
      <c r="H357" s="152" t="s">
        <v>2134</v>
      </c>
      <c r="I357" s="129" t="s">
        <v>0</v>
      </c>
      <c r="J357" s="230" t="s">
        <v>1054</v>
      </c>
      <c r="K357" s="132"/>
      <c r="L357" s="132"/>
      <c r="M357" s="132"/>
      <c r="N357" s="130" t="s">
        <v>1489</v>
      </c>
      <c r="O357" s="130" t="s">
        <v>1049</v>
      </c>
      <c r="P357" s="130" t="s">
        <v>1038</v>
      </c>
      <c r="Q357" s="130">
        <v>90</v>
      </c>
      <c r="R357" s="217">
        <v>30</v>
      </c>
      <c r="S357" s="151">
        <v>28</v>
      </c>
      <c r="T357" s="152" t="s">
        <v>969</v>
      </c>
      <c r="U357" s="152" t="s">
        <v>228</v>
      </c>
      <c r="V357" s="169" t="s">
        <v>95</v>
      </c>
      <c r="W357" s="106"/>
      <c r="X357" s="174" t="s">
        <v>125</v>
      </c>
      <c r="Y357" s="174" t="s">
        <v>0</v>
      </c>
      <c r="Z357" s="155">
        <v>28</v>
      </c>
      <c r="AA357" s="45"/>
      <c r="AB357" s="102" t="b">
        <f t="shared" si="5"/>
        <v>1</v>
      </c>
    </row>
    <row r="358" spans="1:28" ht="25.5" customHeight="1">
      <c r="A358" s="102">
        <f>IF(F358="","",SUBTOTAL(3,$F$2:$F358))</f>
        <v>357</v>
      </c>
      <c r="B358" s="129" t="s">
        <v>2146</v>
      </c>
      <c r="C358" s="129">
        <v>20171229</v>
      </c>
      <c r="D358" s="129" t="s">
        <v>1493</v>
      </c>
      <c r="E358" s="129" t="s">
        <v>1234</v>
      </c>
      <c r="F358" s="129" t="s">
        <v>1648</v>
      </c>
      <c r="G358" s="130">
        <v>5</v>
      </c>
      <c r="H358" s="152" t="s">
        <v>2134</v>
      </c>
      <c r="I358" s="129" t="s">
        <v>125</v>
      </c>
      <c r="J358" s="230" t="s">
        <v>1054</v>
      </c>
      <c r="K358" s="132"/>
      <c r="L358" s="132"/>
      <c r="M358" s="132"/>
      <c r="N358" s="130" t="s">
        <v>1489</v>
      </c>
      <c r="O358" s="130" t="s">
        <v>1049</v>
      </c>
      <c r="P358" s="130" t="s">
        <v>1038</v>
      </c>
      <c r="Q358" s="130">
        <v>90</v>
      </c>
      <c r="R358" s="217">
        <v>38</v>
      </c>
      <c r="S358" s="151">
        <v>31</v>
      </c>
      <c r="T358" s="152" t="s">
        <v>20</v>
      </c>
      <c r="U358" s="152" t="s">
        <v>198</v>
      </c>
      <c r="V358" s="129" t="s">
        <v>1048</v>
      </c>
      <c r="W358" s="106"/>
      <c r="X358" s="174" t="s">
        <v>125</v>
      </c>
      <c r="Y358" s="174" t="s">
        <v>267</v>
      </c>
      <c r="Z358" s="172">
        <v>31</v>
      </c>
      <c r="AA358" s="45"/>
      <c r="AB358" s="102" t="b">
        <f t="shared" si="5"/>
        <v>1</v>
      </c>
    </row>
    <row r="359" spans="1:28" ht="25.5" customHeight="1">
      <c r="A359" s="102">
        <f>IF(F359="","",SUBTOTAL(3,$F$2:$F359))</f>
        <v>358</v>
      </c>
      <c r="B359" s="129" t="s">
        <v>2127</v>
      </c>
      <c r="C359" s="129">
        <v>20171229</v>
      </c>
      <c r="D359" s="129" t="s">
        <v>1493</v>
      </c>
      <c r="E359" s="129" t="s">
        <v>1370</v>
      </c>
      <c r="F359" s="129" t="s">
        <v>1634</v>
      </c>
      <c r="G359" s="130">
        <v>1</v>
      </c>
      <c r="H359" s="152" t="s">
        <v>2128</v>
      </c>
      <c r="I359" s="129" t="s">
        <v>67</v>
      </c>
      <c r="J359" s="230" t="s">
        <v>1054</v>
      </c>
      <c r="K359" s="129" t="s">
        <v>67</v>
      </c>
      <c r="L359" s="132">
        <v>2</v>
      </c>
      <c r="M359" s="132">
        <v>2</v>
      </c>
      <c r="N359" s="130" t="s">
        <v>1657</v>
      </c>
      <c r="O359" s="130" t="s">
        <v>1049</v>
      </c>
      <c r="P359" s="130" t="s">
        <v>1038</v>
      </c>
      <c r="Q359" s="130">
        <v>120</v>
      </c>
      <c r="R359" s="217">
        <v>44</v>
      </c>
      <c r="S359" s="151">
        <v>43</v>
      </c>
      <c r="T359" s="152" t="s">
        <v>980</v>
      </c>
      <c r="U359" s="152" t="s">
        <v>205</v>
      </c>
      <c r="V359" s="129" t="s">
        <v>1048</v>
      </c>
      <c r="W359" s="45"/>
      <c r="X359" s="154" t="s">
        <v>67</v>
      </c>
      <c r="Y359" s="154" t="s">
        <v>68</v>
      </c>
      <c r="Z359" s="172">
        <v>43</v>
      </c>
      <c r="AA359" s="45"/>
      <c r="AB359" s="102" t="b">
        <f t="shared" si="5"/>
        <v>1</v>
      </c>
    </row>
    <row r="360" spans="1:28" ht="25.5" customHeight="1">
      <c r="A360" s="102">
        <f>IF(F360="","",SUBTOTAL(3,$F$2:$F360))</f>
        <v>359</v>
      </c>
      <c r="B360" s="129" t="s">
        <v>2126</v>
      </c>
      <c r="C360" s="129">
        <v>20171229</v>
      </c>
      <c r="D360" s="129" t="s">
        <v>1760</v>
      </c>
      <c r="E360" s="129" t="s">
        <v>2862</v>
      </c>
      <c r="F360" s="129" t="s">
        <v>1650</v>
      </c>
      <c r="G360" s="151">
        <v>2</v>
      </c>
      <c r="H360" s="152" t="s">
        <v>2125</v>
      </c>
      <c r="I360" s="129" t="s">
        <v>223</v>
      </c>
      <c r="J360" s="230" t="s">
        <v>1054</v>
      </c>
      <c r="K360" s="132"/>
      <c r="L360" s="132"/>
      <c r="M360" s="132"/>
      <c r="N360" s="130" t="s">
        <v>1036</v>
      </c>
      <c r="O360" s="130" t="s">
        <v>1049</v>
      </c>
      <c r="P360" s="130" t="s">
        <v>1419</v>
      </c>
      <c r="Q360" s="130">
        <v>45</v>
      </c>
      <c r="R360" s="130">
        <v>39</v>
      </c>
      <c r="S360" s="151">
        <v>38</v>
      </c>
      <c r="T360" s="152" t="s">
        <v>275</v>
      </c>
      <c r="U360" s="152" t="s">
        <v>223</v>
      </c>
      <c r="V360" s="129" t="s">
        <v>1048</v>
      </c>
      <c r="W360" s="45"/>
      <c r="X360" s="152" t="s">
        <v>223</v>
      </c>
      <c r="Y360" s="154" t="s">
        <v>236</v>
      </c>
      <c r="Z360" s="155">
        <v>38</v>
      </c>
      <c r="AA360" s="45"/>
      <c r="AB360" s="102" t="b">
        <f t="shared" si="5"/>
        <v>1</v>
      </c>
    </row>
    <row r="361" spans="1:28" ht="25.5" customHeight="1">
      <c r="A361" s="102">
        <f>IF(F361="","",SUBTOTAL(3,$F$2:$F361))</f>
        <v>360</v>
      </c>
      <c r="B361" s="129" t="s">
        <v>1992</v>
      </c>
      <c r="C361" s="129">
        <v>20180102</v>
      </c>
      <c r="D361" s="129" t="s">
        <v>1333</v>
      </c>
      <c r="E361" s="129" t="s">
        <v>1259</v>
      </c>
      <c r="F361" s="129" t="s">
        <v>1849</v>
      </c>
      <c r="G361" s="130" t="s">
        <v>1048</v>
      </c>
      <c r="H361" s="152" t="s">
        <v>1993</v>
      </c>
      <c r="I361" s="129" t="s">
        <v>133</v>
      </c>
      <c r="J361" s="153" t="s">
        <v>1054</v>
      </c>
      <c r="K361" s="129" t="s">
        <v>133</v>
      </c>
      <c r="L361" s="153">
        <v>2</v>
      </c>
      <c r="M361" s="153">
        <v>2</v>
      </c>
      <c r="N361" s="130" t="s">
        <v>1550</v>
      </c>
      <c r="O361" s="130" t="s">
        <v>1049</v>
      </c>
      <c r="P361" s="130" t="s">
        <v>1038</v>
      </c>
      <c r="Q361" s="130">
        <v>90</v>
      </c>
      <c r="R361" s="217">
        <v>13</v>
      </c>
      <c r="S361" s="151">
        <v>13</v>
      </c>
      <c r="T361" s="152" t="s">
        <v>134</v>
      </c>
      <c r="U361" s="152" t="s">
        <v>140</v>
      </c>
      <c r="V361" s="152" t="s">
        <v>212</v>
      </c>
      <c r="W361" s="45"/>
      <c r="X361" s="174" t="s">
        <v>137</v>
      </c>
      <c r="Y361" s="152" t="s">
        <v>133</v>
      </c>
      <c r="Z361" s="155">
        <v>13</v>
      </c>
      <c r="AA361" s="45"/>
      <c r="AB361" s="102" t="b">
        <f t="shared" si="5"/>
        <v>1</v>
      </c>
    </row>
    <row r="362" spans="1:28" ht="25.5" customHeight="1">
      <c r="A362" s="102">
        <f>IF(F362="","",SUBTOTAL(3,$F$2:$F362))</f>
        <v>361</v>
      </c>
      <c r="B362" s="129" t="s">
        <v>2549</v>
      </c>
      <c r="C362" s="129">
        <v>20180102</v>
      </c>
      <c r="D362" s="129" t="s">
        <v>1330</v>
      </c>
      <c r="E362" s="129" t="s">
        <v>1249</v>
      </c>
      <c r="F362" s="129" t="s">
        <v>1417</v>
      </c>
      <c r="G362" s="130" t="s">
        <v>1048</v>
      </c>
      <c r="H362" s="152" t="s">
        <v>2550</v>
      </c>
      <c r="I362" s="129" t="s">
        <v>348</v>
      </c>
      <c r="J362" s="230" t="s">
        <v>1054</v>
      </c>
      <c r="K362" s="129" t="s">
        <v>348</v>
      </c>
      <c r="L362" s="153">
        <v>2</v>
      </c>
      <c r="M362" s="153">
        <v>2</v>
      </c>
      <c r="N362" s="130" t="s">
        <v>1237</v>
      </c>
      <c r="O362" s="130" t="s">
        <v>1049</v>
      </c>
      <c r="P362" s="130" t="s">
        <v>1419</v>
      </c>
      <c r="Q362" s="130">
        <v>90</v>
      </c>
      <c r="R362" s="217">
        <v>5</v>
      </c>
      <c r="S362" s="130">
        <v>5</v>
      </c>
      <c r="T362" s="129" t="s">
        <v>140</v>
      </c>
      <c r="U362" s="129" t="s">
        <v>100</v>
      </c>
      <c r="V362" s="129" t="s">
        <v>1048</v>
      </c>
      <c r="W362" s="45"/>
      <c r="X362" s="211" t="s">
        <v>348</v>
      </c>
      <c r="Y362" s="211" t="s">
        <v>200</v>
      </c>
      <c r="Z362" s="155">
        <v>5</v>
      </c>
      <c r="AA362" s="45"/>
      <c r="AB362" s="102" t="b">
        <f t="shared" si="5"/>
        <v>1</v>
      </c>
    </row>
    <row r="363" spans="1:28" ht="25.5" customHeight="1">
      <c r="A363" s="102">
        <f>IF(F363="","",SUBTOTAL(3,$F$2:$F363))</f>
        <v>362</v>
      </c>
      <c r="B363" s="129" t="s">
        <v>2410</v>
      </c>
      <c r="C363" s="129">
        <v>20180102</v>
      </c>
      <c r="D363" s="129" t="s">
        <v>1330</v>
      </c>
      <c r="E363" s="129" t="s">
        <v>1249</v>
      </c>
      <c r="F363" s="129" t="s">
        <v>1791</v>
      </c>
      <c r="G363" s="130" t="s">
        <v>1048</v>
      </c>
      <c r="H363" s="152" t="s">
        <v>2411</v>
      </c>
      <c r="I363" s="129" t="s">
        <v>92</v>
      </c>
      <c r="J363" s="230" t="s">
        <v>1054</v>
      </c>
      <c r="K363" s="129" t="s">
        <v>92</v>
      </c>
      <c r="L363" s="153">
        <v>2</v>
      </c>
      <c r="M363" s="153">
        <v>2</v>
      </c>
      <c r="N363" s="130" t="s">
        <v>1231</v>
      </c>
      <c r="O363" s="130" t="s">
        <v>1049</v>
      </c>
      <c r="P363" s="130" t="s">
        <v>1038</v>
      </c>
      <c r="Q363" s="130">
        <v>90</v>
      </c>
      <c r="R363" s="217">
        <v>10</v>
      </c>
      <c r="S363" s="151">
        <v>10</v>
      </c>
      <c r="T363" s="129" t="s">
        <v>1048</v>
      </c>
      <c r="U363" s="129" t="s">
        <v>1048</v>
      </c>
      <c r="V363" s="129" t="s">
        <v>1048</v>
      </c>
      <c r="W363" s="45"/>
      <c r="X363" s="152" t="s">
        <v>92</v>
      </c>
      <c r="Y363" s="211" t="s">
        <v>81</v>
      </c>
      <c r="Z363" s="155">
        <v>10</v>
      </c>
      <c r="AA363" s="45"/>
      <c r="AB363" s="102" t="b">
        <f t="shared" si="5"/>
        <v>1</v>
      </c>
    </row>
    <row r="364" spans="1:28" ht="25.5" customHeight="1">
      <c r="A364" s="102">
        <f>IF(F364="","",SUBTOTAL(3,$F$2:$F364))</f>
        <v>363</v>
      </c>
      <c r="B364" s="129" t="s">
        <v>2393</v>
      </c>
      <c r="C364" s="129">
        <v>20180102</v>
      </c>
      <c r="D364" s="129" t="s">
        <v>1330</v>
      </c>
      <c r="E364" s="129" t="s">
        <v>1253</v>
      </c>
      <c r="F364" s="129" t="s">
        <v>2394</v>
      </c>
      <c r="G364" s="130">
        <v>1</v>
      </c>
      <c r="H364" s="152" t="s">
        <v>2392</v>
      </c>
      <c r="I364" s="129" t="s">
        <v>202</v>
      </c>
      <c r="J364" s="230" t="s">
        <v>1054</v>
      </c>
      <c r="K364" s="153" t="s">
        <v>193</v>
      </c>
      <c r="L364" s="153">
        <v>2</v>
      </c>
      <c r="M364" s="153">
        <v>2</v>
      </c>
      <c r="N364" s="130" t="s">
        <v>1663</v>
      </c>
      <c r="O364" s="130" t="s">
        <v>1049</v>
      </c>
      <c r="P364" s="130" t="s">
        <v>1038</v>
      </c>
      <c r="Q364" s="130">
        <v>90</v>
      </c>
      <c r="R364" s="217">
        <v>16</v>
      </c>
      <c r="S364" s="151">
        <v>26</v>
      </c>
      <c r="T364" s="152" t="s">
        <v>1223</v>
      </c>
      <c r="U364" s="152" t="s">
        <v>136</v>
      </c>
      <c r="V364" s="152" t="s">
        <v>437</v>
      </c>
      <c r="W364" s="47"/>
      <c r="X364" s="210" t="s">
        <v>193</v>
      </c>
      <c r="Y364" s="227" t="s">
        <v>198</v>
      </c>
      <c r="Z364" s="172">
        <v>26</v>
      </c>
      <c r="AA364" s="45"/>
      <c r="AB364" s="102" t="b">
        <f t="shared" si="5"/>
        <v>1</v>
      </c>
    </row>
    <row r="365" spans="1:28" ht="25.5" customHeight="1">
      <c r="A365" s="102">
        <f>IF(F365="","",SUBTOTAL(3,$F$2:$F365))</f>
        <v>364</v>
      </c>
      <c r="B365" s="129" t="s">
        <v>2395</v>
      </c>
      <c r="C365" s="129">
        <v>20180102</v>
      </c>
      <c r="D365" s="129" t="s">
        <v>1330</v>
      </c>
      <c r="E365" s="129" t="s">
        <v>1255</v>
      </c>
      <c r="F365" s="129" t="s">
        <v>2396</v>
      </c>
      <c r="G365" s="130">
        <v>2</v>
      </c>
      <c r="H365" s="152" t="s">
        <v>2392</v>
      </c>
      <c r="I365" s="129" t="s">
        <v>198</v>
      </c>
      <c r="J365" s="230" t="s">
        <v>1054</v>
      </c>
      <c r="K365" s="153"/>
      <c r="L365" s="153"/>
      <c r="M365" s="153"/>
      <c r="N365" s="130" t="s">
        <v>1663</v>
      </c>
      <c r="O365" s="130" t="s">
        <v>1049</v>
      </c>
      <c r="P365" s="130" t="s">
        <v>1038</v>
      </c>
      <c r="Q365" s="130">
        <v>90</v>
      </c>
      <c r="R365" s="217">
        <v>24</v>
      </c>
      <c r="S365" s="151">
        <v>14</v>
      </c>
      <c r="T365" s="152" t="s">
        <v>131</v>
      </c>
      <c r="U365" s="152" t="s">
        <v>1221</v>
      </c>
      <c r="V365" s="129" t="s">
        <v>1048</v>
      </c>
      <c r="W365" s="45"/>
      <c r="X365" s="152" t="s">
        <v>193</v>
      </c>
      <c r="Y365" s="171" t="s">
        <v>198</v>
      </c>
      <c r="Z365" s="155">
        <v>14</v>
      </c>
      <c r="AA365" s="45"/>
      <c r="AB365" s="102" t="b">
        <f t="shared" si="5"/>
        <v>1</v>
      </c>
    </row>
    <row r="366" spans="1:28" ht="25.5" customHeight="1">
      <c r="A366" s="102">
        <f>IF(F366="","",SUBTOTAL(3,$F$2:$F366))</f>
        <v>365</v>
      </c>
      <c r="B366" s="129" t="s">
        <v>2332</v>
      </c>
      <c r="C366" s="129">
        <v>20180102</v>
      </c>
      <c r="D366" s="129" t="s">
        <v>1330</v>
      </c>
      <c r="E366" s="129" t="s">
        <v>1257</v>
      </c>
      <c r="F366" s="129" t="s">
        <v>1542</v>
      </c>
      <c r="G366" s="130" t="s">
        <v>1048</v>
      </c>
      <c r="H366" s="152" t="s">
        <v>2333</v>
      </c>
      <c r="I366" s="129" t="s">
        <v>272</v>
      </c>
      <c r="J366" s="230" t="s">
        <v>1054</v>
      </c>
      <c r="K366" s="129" t="s">
        <v>272</v>
      </c>
      <c r="L366" s="153">
        <v>2</v>
      </c>
      <c r="M366" s="153">
        <v>2</v>
      </c>
      <c r="N366" s="130" t="s">
        <v>1489</v>
      </c>
      <c r="O366" s="130" t="s">
        <v>1049</v>
      </c>
      <c r="P366" s="130" t="s">
        <v>1038</v>
      </c>
      <c r="Q366" s="130">
        <v>90</v>
      </c>
      <c r="R366" s="217">
        <v>33</v>
      </c>
      <c r="S366" s="151">
        <v>32</v>
      </c>
      <c r="T366" s="152" t="s">
        <v>133</v>
      </c>
      <c r="U366" s="152" t="s">
        <v>17</v>
      </c>
      <c r="V366" s="152" t="s">
        <v>19</v>
      </c>
      <c r="W366" s="45"/>
      <c r="X366" s="152" t="s">
        <v>272</v>
      </c>
      <c r="Y366" s="154" t="s">
        <v>6</v>
      </c>
      <c r="Z366" s="155">
        <v>32</v>
      </c>
      <c r="AA366" s="45"/>
      <c r="AB366" s="102" t="b">
        <f t="shared" si="5"/>
        <v>1</v>
      </c>
    </row>
    <row r="367" spans="1:28" ht="25.5" customHeight="1">
      <c r="A367" s="102">
        <f>IF(F367="","",SUBTOTAL(3,$F$2:$F367))</f>
        <v>366</v>
      </c>
      <c r="B367" s="129" t="s">
        <v>2203</v>
      </c>
      <c r="C367" s="129">
        <v>20180102</v>
      </c>
      <c r="D367" s="129" t="s">
        <v>1330</v>
      </c>
      <c r="E367" s="129" t="s">
        <v>1259</v>
      </c>
      <c r="F367" s="129" t="s">
        <v>1852</v>
      </c>
      <c r="G367" s="130" t="s">
        <v>1048</v>
      </c>
      <c r="H367" s="152" t="s">
        <v>2204</v>
      </c>
      <c r="I367" s="129" t="s">
        <v>194</v>
      </c>
      <c r="J367" s="230" t="s">
        <v>1054</v>
      </c>
      <c r="K367" s="129" t="s">
        <v>194</v>
      </c>
      <c r="L367" s="153">
        <v>2</v>
      </c>
      <c r="M367" s="153">
        <v>2</v>
      </c>
      <c r="N367" s="130" t="s">
        <v>1663</v>
      </c>
      <c r="O367" s="130" t="s">
        <v>1049</v>
      </c>
      <c r="P367" s="130" t="s">
        <v>1038</v>
      </c>
      <c r="Q367" s="130">
        <v>90</v>
      </c>
      <c r="R367" s="217">
        <v>11</v>
      </c>
      <c r="S367" s="151">
        <v>11</v>
      </c>
      <c r="T367" s="152" t="s">
        <v>249</v>
      </c>
      <c r="U367" s="152" t="s">
        <v>135</v>
      </c>
      <c r="V367" s="129" t="s">
        <v>1048</v>
      </c>
      <c r="W367" s="45"/>
      <c r="X367" s="154" t="s">
        <v>15</v>
      </c>
      <c r="Y367" s="154" t="s">
        <v>201</v>
      </c>
      <c r="Z367" s="155">
        <v>11</v>
      </c>
      <c r="AA367" s="45"/>
      <c r="AB367" s="102" t="b">
        <f t="shared" si="5"/>
        <v>1</v>
      </c>
    </row>
    <row r="368" spans="1:28" ht="25.5" customHeight="1">
      <c r="A368" s="102">
        <f>IF(F368="","",SUBTOTAL(3,$F$2:$F368))</f>
        <v>367</v>
      </c>
      <c r="B368" s="129" t="s">
        <v>2178</v>
      </c>
      <c r="C368" s="129">
        <v>20180102</v>
      </c>
      <c r="D368" s="129" t="s">
        <v>1330</v>
      </c>
      <c r="E368" s="129" t="s">
        <v>1259</v>
      </c>
      <c r="F368" s="129" t="s">
        <v>1331</v>
      </c>
      <c r="G368" s="130" t="s">
        <v>1048</v>
      </c>
      <c r="H368" s="152" t="s">
        <v>2170</v>
      </c>
      <c r="I368" s="129" t="s">
        <v>6</v>
      </c>
      <c r="J368" s="230" t="s">
        <v>1054</v>
      </c>
      <c r="K368" s="153" t="s">
        <v>270</v>
      </c>
      <c r="L368" s="153">
        <v>2</v>
      </c>
      <c r="M368" s="153">
        <v>2</v>
      </c>
      <c r="N368" s="130" t="s">
        <v>1489</v>
      </c>
      <c r="O368" s="130" t="s">
        <v>1049</v>
      </c>
      <c r="P368" s="130" t="s">
        <v>1038</v>
      </c>
      <c r="Q368" s="130">
        <v>90</v>
      </c>
      <c r="R368" s="217">
        <v>11</v>
      </c>
      <c r="S368" s="151">
        <v>11</v>
      </c>
      <c r="T368" s="129" t="s">
        <v>1048</v>
      </c>
      <c r="U368" s="129" t="s">
        <v>1048</v>
      </c>
      <c r="V368" s="129" t="s">
        <v>1048</v>
      </c>
      <c r="W368" s="45"/>
      <c r="X368" s="152" t="s">
        <v>6</v>
      </c>
      <c r="Y368" s="152" t="s">
        <v>272</v>
      </c>
      <c r="Z368" s="172">
        <v>11</v>
      </c>
      <c r="AA368" s="45"/>
      <c r="AB368" s="102" t="b">
        <f t="shared" si="5"/>
        <v>1</v>
      </c>
    </row>
    <row r="369" spans="1:28" ht="25.5" customHeight="1">
      <c r="A369" s="102">
        <f>IF(F369="","",SUBTOTAL(3,$F$2:$F369))</f>
        <v>368</v>
      </c>
      <c r="B369" s="129" t="s">
        <v>1885</v>
      </c>
      <c r="C369" s="129">
        <v>20180102</v>
      </c>
      <c r="D369" s="129" t="s">
        <v>1330</v>
      </c>
      <c r="E369" s="129" t="s">
        <v>1261</v>
      </c>
      <c r="F369" s="129" t="s">
        <v>1849</v>
      </c>
      <c r="G369" s="130" t="s">
        <v>1048</v>
      </c>
      <c r="H369" s="169" t="s">
        <v>1886</v>
      </c>
      <c r="I369" s="129" t="s">
        <v>137</v>
      </c>
      <c r="J369" s="153" t="s">
        <v>1054</v>
      </c>
      <c r="K369" s="129" t="s">
        <v>137</v>
      </c>
      <c r="L369" s="153">
        <v>2</v>
      </c>
      <c r="M369" s="153">
        <v>4</v>
      </c>
      <c r="N369" s="130" t="s">
        <v>1550</v>
      </c>
      <c r="O369" s="130" t="s">
        <v>1049</v>
      </c>
      <c r="P369" s="130" t="s">
        <v>1419</v>
      </c>
      <c r="Q369" s="130">
        <v>60</v>
      </c>
      <c r="R369" s="130">
        <v>13</v>
      </c>
      <c r="S369" s="170">
        <v>13</v>
      </c>
      <c r="T369" s="169" t="s">
        <v>212</v>
      </c>
      <c r="U369" s="169" t="s">
        <v>137</v>
      </c>
      <c r="V369" s="169" t="s">
        <v>134</v>
      </c>
      <c r="W369" s="45"/>
      <c r="X369" s="106"/>
      <c r="Y369" s="102"/>
      <c r="Z369" s="56"/>
      <c r="AA369" s="45"/>
      <c r="AB369" s="102" t="b">
        <f t="shared" si="5"/>
        <v>0</v>
      </c>
    </row>
    <row r="370" spans="1:28" ht="25.5" customHeight="1">
      <c r="A370" s="102">
        <f>IF(F370="","",SUBTOTAL(3,$F$2:$F370))</f>
        <v>369</v>
      </c>
      <c r="B370" s="129" t="s">
        <v>1854</v>
      </c>
      <c r="C370" s="129">
        <v>20180102</v>
      </c>
      <c r="D370" s="129" t="s">
        <v>1248</v>
      </c>
      <c r="E370" s="129" t="s">
        <v>1249</v>
      </c>
      <c r="F370" s="129" t="s">
        <v>1340</v>
      </c>
      <c r="G370" s="130">
        <v>1</v>
      </c>
      <c r="H370" s="152" t="s">
        <v>1853</v>
      </c>
      <c r="I370" s="129" t="s">
        <v>246</v>
      </c>
      <c r="J370" s="230" t="s">
        <v>1054</v>
      </c>
      <c r="K370" s="153"/>
      <c r="L370" s="153"/>
      <c r="M370" s="153"/>
      <c r="N370" s="130" t="s">
        <v>1252</v>
      </c>
      <c r="O370" s="130" t="s">
        <v>1049</v>
      </c>
      <c r="P370" s="130" t="s">
        <v>1038</v>
      </c>
      <c r="Q370" s="130">
        <v>90</v>
      </c>
      <c r="R370" s="217">
        <v>38</v>
      </c>
      <c r="S370" s="151">
        <v>31</v>
      </c>
      <c r="T370" s="152" t="s">
        <v>217</v>
      </c>
      <c r="U370" s="152" t="s">
        <v>1023</v>
      </c>
      <c r="V370" s="169" t="s">
        <v>969</v>
      </c>
      <c r="W370" s="106"/>
      <c r="X370" s="152" t="s">
        <v>1171</v>
      </c>
      <c r="Y370" s="152" t="s">
        <v>255</v>
      </c>
      <c r="Z370" s="155">
        <v>31</v>
      </c>
      <c r="AA370" s="45"/>
      <c r="AB370" s="102" t="b">
        <f t="shared" si="5"/>
        <v>1</v>
      </c>
    </row>
    <row r="371" spans="1:28" ht="25.5" customHeight="1">
      <c r="A371" s="102">
        <f>IF(F371="","",SUBTOTAL(3,$F$2:$F371))</f>
        <v>370</v>
      </c>
      <c r="B371" s="129" t="s">
        <v>1854</v>
      </c>
      <c r="C371" s="129">
        <v>20180102</v>
      </c>
      <c r="D371" s="129" t="s">
        <v>1248</v>
      </c>
      <c r="E371" s="129" t="s">
        <v>1253</v>
      </c>
      <c r="F371" s="129" t="s">
        <v>1340</v>
      </c>
      <c r="G371" s="130">
        <v>2</v>
      </c>
      <c r="H371" s="152" t="s">
        <v>1853</v>
      </c>
      <c r="I371" s="129" t="s">
        <v>1048</v>
      </c>
      <c r="J371" s="230" t="s">
        <v>1054</v>
      </c>
      <c r="K371" s="153"/>
      <c r="L371" s="153"/>
      <c r="M371" s="153"/>
      <c r="N371" s="130" t="s">
        <v>1252</v>
      </c>
      <c r="O371" s="130" t="s">
        <v>1049</v>
      </c>
      <c r="P371" s="130" t="s">
        <v>1038</v>
      </c>
      <c r="Q371" s="130">
        <v>90</v>
      </c>
      <c r="R371" s="217"/>
      <c r="S371" s="151">
        <v>31</v>
      </c>
      <c r="T371" s="152" t="s">
        <v>136</v>
      </c>
      <c r="U371" s="152" t="s">
        <v>267</v>
      </c>
      <c r="V371" s="129" t="s">
        <v>1048</v>
      </c>
      <c r="W371" s="106"/>
      <c r="X371" s="152" t="s">
        <v>255</v>
      </c>
      <c r="Y371" s="152" t="s">
        <v>246</v>
      </c>
      <c r="Z371" s="155">
        <v>31</v>
      </c>
      <c r="AA371" s="45"/>
      <c r="AB371" s="102" t="b">
        <f t="shared" si="5"/>
        <v>1</v>
      </c>
    </row>
    <row r="372" spans="1:28" ht="25.5" customHeight="1">
      <c r="A372" s="102">
        <f>IF(F372="","",SUBTOTAL(3,$F$2:$F372))</f>
        <v>371</v>
      </c>
      <c r="B372" s="129" t="s">
        <v>1855</v>
      </c>
      <c r="C372" s="129">
        <v>20180102</v>
      </c>
      <c r="D372" s="129" t="s">
        <v>1248</v>
      </c>
      <c r="E372" s="129" t="s">
        <v>1263</v>
      </c>
      <c r="F372" s="129" t="s">
        <v>1363</v>
      </c>
      <c r="G372" s="130">
        <v>3</v>
      </c>
      <c r="H372" s="152" t="s">
        <v>1853</v>
      </c>
      <c r="I372" s="147" t="s">
        <v>1171</v>
      </c>
      <c r="J372" s="230" t="s">
        <v>1054</v>
      </c>
      <c r="K372" s="153"/>
      <c r="L372" s="153"/>
      <c r="M372" s="153"/>
      <c r="N372" s="130" t="s">
        <v>1252</v>
      </c>
      <c r="O372" s="130" t="s">
        <v>1049</v>
      </c>
      <c r="P372" s="130" t="s">
        <v>1038</v>
      </c>
      <c r="Q372" s="130">
        <v>90</v>
      </c>
      <c r="R372" s="217">
        <v>42</v>
      </c>
      <c r="S372" s="151">
        <v>32</v>
      </c>
      <c r="T372" s="152" t="s">
        <v>1563</v>
      </c>
      <c r="U372" s="152" t="s">
        <v>249</v>
      </c>
      <c r="V372" s="169" t="s">
        <v>103</v>
      </c>
      <c r="W372" s="45"/>
      <c r="X372" s="152" t="s">
        <v>255</v>
      </c>
      <c r="Y372" s="152" t="s">
        <v>246</v>
      </c>
      <c r="Z372" s="155">
        <v>32</v>
      </c>
      <c r="AA372" s="45"/>
      <c r="AB372" s="102" t="b">
        <f t="shared" si="5"/>
        <v>1</v>
      </c>
    </row>
    <row r="373" spans="1:28" ht="25.5" customHeight="1">
      <c r="A373" s="102">
        <f>IF(F373="","",SUBTOTAL(3,$F$2:$F373))</f>
        <v>372</v>
      </c>
      <c r="B373" s="129" t="s">
        <v>1855</v>
      </c>
      <c r="C373" s="129">
        <v>20180102</v>
      </c>
      <c r="D373" s="129" t="s">
        <v>1248</v>
      </c>
      <c r="E373" s="129" t="s">
        <v>1266</v>
      </c>
      <c r="F373" s="129" t="s">
        <v>1363</v>
      </c>
      <c r="G373" s="130">
        <v>4</v>
      </c>
      <c r="H373" s="152" t="s">
        <v>1853</v>
      </c>
      <c r="I373" s="129" t="s">
        <v>1048</v>
      </c>
      <c r="J373" s="230" t="s">
        <v>1054</v>
      </c>
      <c r="K373" s="153"/>
      <c r="L373" s="153"/>
      <c r="M373" s="153"/>
      <c r="N373" s="130" t="s">
        <v>1252</v>
      </c>
      <c r="O373" s="130" t="s">
        <v>1049</v>
      </c>
      <c r="P373" s="130" t="s">
        <v>1038</v>
      </c>
      <c r="Q373" s="130">
        <v>90</v>
      </c>
      <c r="R373" s="217"/>
      <c r="S373" s="151">
        <v>27</v>
      </c>
      <c r="T373" s="152" t="s">
        <v>18</v>
      </c>
      <c r="U373" s="152" t="s">
        <v>67</v>
      </c>
      <c r="V373" s="129" t="s">
        <v>1048</v>
      </c>
      <c r="W373" s="106"/>
      <c r="X373" s="152" t="s">
        <v>1171</v>
      </c>
      <c r="Y373" s="152" t="s">
        <v>255</v>
      </c>
      <c r="Z373" s="155">
        <v>27</v>
      </c>
      <c r="AA373" s="45"/>
      <c r="AB373" s="102" t="b">
        <f t="shared" si="5"/>
        <v>1</v>
      </c>
    </row>
    <row r="374" spans="1:28" ht="25.5" customHeight="1">
      <c r="A374" s="102">
        <f>IF(F374="","",SUBTOTAL(3,$F$2:$F374))</f>
        <v>373</v>
      </c>
      <c r="B374" s="129" t="s">
        <v>1856</v>
      </c>
      <c r="C374" s="129">
        <v>20180102</v>
      </c>
      <c r="D374" s="129" t="s">
        <v>1248</v>
      </c>
      <c r="E374" s="129" t="s">
        <v>1269</v>
      </c>
      <c r="F374" s="129" t="s">
        <v>1361</v>
      </c>
      <c r="G374" s="130">
        <v>5</v>
      </c>
      <c r="H374" s="152" t="s">
        <v>1853</v>
      </c>
      <c r="I374" s="129" t="s">
        <v>246</v>
      </c>
      <c r="J374" s="230" t="s">
        <v>1054</v>
      </c>
      <c r="K374" s="153"/>
      <c r="L374" s="153"/>
      <c r="M374" s="153"/>
      <c r="N374" s="130" t="s">
        <v>1252</v>
      </c>
      <c r="O374" s="130" t="s">
        <v>1049</v>
      </c>
      <c r="P374" s="130" t="s">
        <v>1038</v>
      </c>
      <c r="Q374" s="130">
        <v>90</v>
      </c>
      <c r="R374" s="217">
        <v>41</v>
      </c>
      <c r="S374" s="151">
        <v>33</v>
      </c>
      <c r="T374" s="152" t="s">
        <v>254</v>
      </c>
      <c r="U374" s="152" t="s">
        <v>212</v>
      </c>
      <c r="V374" s="129" t="s">
        <v>1048</v>
      </c>
      <c r="W374" s="47"/>
      <c r="X374" s="152" t="s">
        <v>1171</v>
      </c>
      <c r="Y374" s="152" t="s">
        <v>255</v>
      </c>
      <c r="Z374" s="172">
        <v>33</v>
      </c>
      <c r="AA374" s="45"/>
      <c r="AB374" s="102" t="b">
        <f t="shared" si="5"/>
        <v>1</v>
      </c>
    </row>
    <row r="375" spans="1:28" ht="25.5" customHeight="1">
      <c r="A375" s="102">
        <f>IF(F375="","",SUBTOTAL(3,$F$2:$F375))</f>
        <v>374</v>
      </c>
      <c r="B375" s="129" t="s">
        <v>1856</v>
      </c>
      <c r="C375" s="129">
        <v>20180102</v>
      </c>
      <c r="D375" s="129" t="s">
        <v>1248</v>
      </c>
      <c r="E375" s="129" t="s">
        <v>1272</v>
      </c>
      <c r="F375" s="129" t="s">
        <v>1361</v>
      </c>
      <c r="G375" s="130">
        <v>6</v>
      </c>
      <c r="H375" s="152" t="s">
        <v>1853</v>
      </c>
      <c r="I375" s="129" t="s">
        <v>246</v>
      </c>
      <c r="J375" s="230" t="s">
        <v>1054</v>
      </c>
      <c r="K375" s="153"/>
      <c r="L375" s="153"/>
      <c r="M375" s="153"/>
      <c r="N375" s="130" t="s">
        <v>1252</v>
      </c>
      <c r="O375" s="130" t="s">
        <v>1049</v>
      </c>
      <c r="P375" s="130" t="s">
        <v>1038</v>
      </c>
      <c r="Q375" s="130">
        <v>90</v>
      </c>
      <c r="R375" s="217"/>
      <c r="S375" s="151">
        <v>32</v>
      </c>
      <c r="T375" s="152" t="s">
        <v>97</v>
      </c>
      <c r="U375" s="152" t="s">
        <v>1024</v>
      </c>
      <c r="V375" s="129" t="s">
        <v>1048</v>
      </c>
      <c r="W375" s="45"/>
      <c r="X375" s="152" t="s">
        <v>1171</v>
      </c>
      <c r="Y375" s="152" t="s">
        <v>255</v>
      </c>
      <c r="Z375" s="155">
        <v>32</v>
      </c>
      <c r="AA375" s="45"/>
      <c r="AB375" s="102" t="b">
        <f t="shared" si="5"/>
        <v>1</v>
      </c>
    </row>
    <row r="376" spans="1:28" ht="25.5" customHeight="1">
      <c r="A376" s="102">
        <f>IF(F376="","",SUBTOTAL(3,$F$2:$F376))</f>
        <v>375</v>
      </c>
      <c r="B376" s="129" t="s">
        <v>1857</v>
      </c>
      <c r="C376" s="129">
        <v>20180102</v>
      </c>
      <c r="D376" s="129" t="s">
        <v>1248</v>
      </c>
      <c r="E376" s="129" t="s">
        <v>1278</v>
      </c>
      <c r="F376" s="129" t="s">
        <v>1359</v>
      </c>
      <c r="G376" s="130">
        <v>7</v>
      </c>
      <c r="H376" s="152" t="s">
        <v>1853</v>
      </c>
      <c r="I376" s="129" t="s">
        <v>246</v>
      </c>
      <c r="J376" s="230" t="s">
        <v>1054</v>
      </c>
      <c r="K376" s="153"/>
      <c r="L376" s="153"/>
      <c r="M376" s="153"/>
      <c r="N376" s="130" t="s">
        <v>1252</v>
      </c>
      <c r="O376" s="130" t="s">
        <v>1049</v>
      </c>
      <c r="P376" s="130" t="s">
        <v>1038</v>
      </c>
      <c r="Q376" s="130">
        <v>90</v>
      </c>
      <c r="R376" s="217">
        <v>44</v>
      </c>
      <c r="S376" s="151">
        <v>33</v>
      </c>
      <c r="T376" s="152" t="s">
        <v>20</v>
      </c>
      <c r="U376" s="152" t="s">
        <v>106</v>
      </c>
      <c r="V376" s="129" t="s">
        <v>1048</v>
      </c>
      <c r="W376" s="45"/>
      <c r="X376" s="152" t="s">
        <v>246</v>
      </c>
      <c r="Y376" s="152" t="s">
        <v>255</v>
      </c>
      <c r="Z376" s="155">
        <v>33</v>
      </c>
      <c r="AA376" s="45"/>
      <c r="AB376" s="102" t="b">
        <f t="shared" si="5"/>
        <v>1</v>
      </c>
    </row>
    <row r="377" spans="1:28" ht="25.5" customHeight="1">
      <c r="A377" s="102">
        <f>IF(F377="","",SUBTOTAL(3,$F$2:$F377))</f>
        <v>376</v>
      </c>
      <c r="B377" s="129" t="s">
        <v>1857</v>
      </c>
      <c r="C377" s="129">
        <v>20180102</v>
      </c>
      <c r="D377" s="129" t="s">
        <v>1248</v>
      </c>
      <c r="E377" s="129" t="s">
        <v>1281</v>
      </c>
      <c r="F377" s="129" t="s">
        <v>1359</v>
      </c>
      <c r="G377" s="130">
        <v>8</v>
      </c>
      <c r="H377" s="152" t="s">
        <v>1853</v>
      </c>
      <c r="I377" s="129" t="s">
        <v>1048</v>
      </c>
      <c r="J377" s="230" t="s">
        <v>1054</v>
      </c>
      <c r="K377" s="153"/>
      <c r="L377" s="153"/>
      <c r="M377" s="153"/>
      <c r="N377" s="130" t="s">
        <v>1252</v>
      </c>
      <c r="O377" s="130" t="s">
        <v>1049</v>
      </c>
      <c r="P377" s="130" t="s">
        <v>1038</v>
      </c>
      <c r="Q377" s="130">
        <v>90</v>
      </c>
      <c r="R377" s="217"/>
      <c r="S377" s="151">
        <v>29</v>
      </c>
      <c r="T377" s="152" t="s">
        <v>99</v>
      </c>
      <c r="U377" s="152" t="s">
        <v>1</v>
      </c>
      <c r="V377" s="129" t="s">
        <v>1048</v>
      </c>
      <c r="W377" s="45"/>
      <c r="X377" s="152" t="s">
        <v>255</v>
      </c>
      <c r="Y377" s="152" t="s">
        <v>246</v>
      </c>
      <c r="Z377" s="155">
        <v>29</v>
      </c>
      <c r="AA377" s="45"/>
      <c r="AB377" s="102" t="b">
        <f t="shared" si="5"/>
        <v>1</v>
      </c>
    </row>
    <row r="378" spans="1:28" ht="25.5" customHeight="1">
      <c r="A378" s="102">
        <f>IF(F378="","",SUBTOTAL(3,$F$2:$F378))</f>
        <v>377</v>
      </c>
      <c r="B378" s="129" t="s">
        <v>1858</v>
      </c>
      <c r="C378" s="129">
        <v>20180102</v>
      </c>
      <c r="D378" s="129" t="s">
        <v>1248</v>
      </c>
      <c r="E378" s="129" t="s">
        <v>1284</v>
      </c>
      <c r="F378" s="129" t="s">
        <v>1345</v>
      </c>
      <c r="G378" s="130">
        <v>9</v>
      </c>
      <c r="H378" s="152" t="s">
        <v>1853</v>
      </c>
      <c r="I378" s="147" t="s">
        <v>1171</v>
      </c>
      <c r="J378" s="230" t="s">
        <v>1054</v>
      </c>
      <c r="K378" s="153"/>
      <c r="L378" s="153"/>
      <c r="M378" s="153"/>
      <c r="N378" s="130" t="s">
        <v>1252</v>
      </c>
      <c r="O378" s="130" t="s">
        <v>1049</v>
      </c>
      <c r="P378" s="130" t="s">
        <v>1038</v>
      </c>
      <c r="Q378" s="130">
        <v>90</v>
      </c>
      <c r="R378" s="217">
        <v>40</v>
      </c>
      <c r="S378" s="151">
        <v>31</v>
      </c>
      <c r="T378" s="152" t="s">
        <v>102</v>
      </c>
      <c r="U378" s="152" t="s">
        <v>866</v>
      </c>
      <c r="V378" s="129" t="s">
        <v>1048</v>
      </c>
      <c r="W378" s="45"/>
      <c r="X378" s="152" t="s">
        <v>246</v>
      </c>
      <c r="Y378" s="152" t="s">
        <v>255</v>
      </c>
      <c r="Z378" s="155">
        <v>31</v>
      </c>
      <c r="AA378" s="45"/>
      <c r="AB378" s="102" t="b">
        <f t="shared" si="5"/>
        <v>1</v>
      </c>
    </row>
    <row r="379" spans="1:28" ht="25.5" customHeight="1">
      <c r="A379" s="102">
        <f>IF(F379="","",SUBTOTAL(3,$F$2:$F379))</f>
        <v>378</v>
      </c>
      <c r="B379" s="129" t="s">
        <v>1858</v>
      </c>
      <c r="C379" s="129">
        <v>20180102</v>
      </c>
      <c r="D379" s="129" t="s">
        <v>1248</v>
      </c>
      <c r="E379" s="129" t="s">
        <v>1128</v>
      </c>
      <c r="F379" s="129" t="s">
        <v>1345</v>
      </c>
      <c r="G379" s="130">
        <v>10</v>
      </c>
      <c r="H379" s="152" t="s">
        <v>1853</v>
      </c>
      <c r="I379" s="129" t="s">
        <v>1048</v>
      </c>
      <c r="J379" s="230" t="s">
        <v>1054</v>
      </c>
      <c r="K379" s="153"/>
      <c r="L379" s="153"/>
      <c r="M379" s="153"/>
      <c r="N379" s="130" t="s">
        <v>1252</v>
      </c>
      <c r="O379" s="130" t="s">
        <v>1049</v>
      </c>
      <c r="P379" s="130" t="s">
        <v>1038</v>
      </c>
      <c r="Q379" s="130">
        <v>90</v>
      </c>
      <c r="R379" s="217"/>
      <c r="S379" s="151">
        <v>33</v>
      </c>
      <c r="T379" s="152" t="s">
        <v>346</v>
      </c>
      <c r="U379" s="152" t="s">
        <v>263</v>
      </c>
      <c r="V379" s="129" t="s">
        <v>1048</v>
      </c>
      <c r="W379" s="45"/>
      <c r="X379" s="152" t="s">
        <v>255</v>
      </c>
      <c r="Y379" s="152" t="s">
        <v>246</v>
      </c>
      <c r="Z379" s="155">
        <v>33</v>
      </c>
      <c r="AA379" s="45"/>
      <c r="AB379" s="102" t="b">
        <f t="shared" si="5"/>
        <v>1</v>
      </c>
    </row>
    <row r="380" spans="1:28" ht="25.5" customHeight="1">
      <c r="A380" s="102">
        <f>IF(F380="","",SUBTOTAL(3,$F$2:$F380))</f>
        <v>379</v>
      </c>
      <c r="B380" s="129" t="s">
        <v>1859</v>
      </c>
      <c r="C380" s="129">
        <v>20180102</v>
      </c>
      <c r="D380" s="129" t="s">
        <v>1248</v>
      </c>
      <c r="E380" s="129" t="s">
        <v>1294</v>
      </c>
      <c r="F380" s="129" t="s">
        <v>1343</v>
      </c>
      <c r="G380" s="130">
        <v>11</v>
      </c>
      <c r="H380" s="152" t="s">
        <v>1853</v>
      </c>
      <c r="I380" s="129" t="s">
        <v>246</v>
      </c>
      <c r="J380" s="230" t="s">
        <v>1054</v>
      </c>
      <c r="K380" s="153"/>
      <c r="L380" s="153"/>
      <c r="M380" s="153"/>
      <c r="N380" s="130" t="s">
        <v>1252</v>
      </c>
      <c r="O380" s="130" t="s">
        <v>1049</v>
      </c>
      <c r="P380" s="130" t="s">
        <v>1038</v>
      </c>
      <c r="Q380" s="130">
        <v>90</v>
      </c>
      <c r="R380" s="217">
        <v>43</v>
      </c>
      <c r="S380" s="151">
        <v>30</v>
      </c>
      <c r="T380" s="152" t="s">
        <v>274</v>
      </c>
      <c r="U380" s="152" t="s">
        <v>222</v>
      </c>
      <c r="V380" s="169" t="s">
        <v>22</v>
      </c>
      <c r="W380" s="45"/>
      <c r="X380" s="152" t="s">
        <v>255</v>
      </c>
      <c r="Y380" s="152" t="s">
        <v>246</v>
      </c>
      <c r="Z380" s="155">
        <v>30</v>
      </c>
      <c r="AA380" s="45"/>
      <c r="AB380" s="102" t="b">
        <f t="shared" si="5"/>
        <v>1</v>
      </c>
    </row>
    <row r="381" spans="1:28" ht="25.5" customHeight="1">
      <c r="A381" s="102">
        <f>IF(F381="","",SUBTOTAL(3,$F$2:$F381))</f>
        <v>380</v>
      </c>
      <c r="B381" s="129" t="s">
        <v>1859</v>
      </c>
      <c r="C381" s="129">
        <v>20180102</v>
      </c>
      <c r="D381" s="129" t="s">
        <v>1248</v>
      </c>
      <c r="E381" s="129" t="s">
        <v>1297</v>
      </c>
      <c r="F381" s="129" t="s">
        <v>1343</v>
      </c>
      <c r="G381" s="130">
        <v>12</v>
      </c>
      <c r="H381" s="152" t="s">
        <v>1853</v>
      </c>
      <c r="I381" s="129" t="s">
        <v>1048</v>
      </c>
      <c r="J381" s="230" t="s">
        <v>1054</v>
      </c>
      <c r="K381" s="153"/>
      <c r="L381" s="153"/>
      <c r="M381" s="153"/>
      <c r="N381" s="130" t="s">
        <v>1252</v>
      </c>
      <c r="O381" s="130" t="s">
        <v>1049</v>
      </c>
      <c r="P381" s="130" t="s">
        <v>1038</v>
      </c>
      <c r="Q381" s="130">
        <v>90</v>
      </c>
      <c r="R381" s="217"/>
      <c r="S381" s="151">
        <v>32</v>
      </c>
      <c r="T381" s="152" t="s">
        <v>220</v>
      </c>
      <c r="U381" s="152" t="s">
        <v>105</v>
      </c>
      <c r="V381" s="129" t="s">
        <v>1048</v>
      </c>
      <c r="W381" s="47"/>
      <c r="X381" s="152" t="s">
        <v>255</v>
      </c>
      <c r="Y381" s="152" t="s">
        <v>246</v>
      </c>
      <c r="Z381" s="155">
        <v>32</v>
      </c>
      <c r="AA381" s="45"/>
      <c r="AB381" s="102" t="b">
        <f t="shared" si="5"/>
        <v>1</v>
      </c>
    </row>
    <row r="382" spans="1:28" ht="25.5" customHeight="1">
      <c r="A382" s="102">
        <f>IF(F382="","",SUBTOTAL(3,$F$2:$F382))</f>
        <v>381</v>
      </c>
      <c r="B382" s="129" t="s">
        <v>1860</v>
      </c>
      <c r="C382" s="129">
        <v>20180102</v>
      </c>
      <c r="D382" s="129" t="s">
        <v>1248</v>
      </c>
      <c r="E382" s="129" t="s">
        <v>1129</v>
      </c>
      <c r="F382" s="129" t="s">
        <v>1357</v>
      </c>
      <c r="G382" s="130">
        <v>13</v>
      </c>
      <c r="H382" s="152" t="s">
        <v>1853</v>
      </c>
      <c r="I382" s="129" t="s">
        <v>246</v>
      </c>
      <c r="J382" s="230" t="s">
        <v>1054</v>
      </c>
      <c r="K382" s="153"/>
      <c r="L382" s="153"/>
      <c r="M382" s="153"/>
      <c r="N382" s="130" t="s">
        <v>1252</v>
      </c>
      <c r="O382" s="130" t="s">
        <v>1049</v>
      </c>
      <c r="P382" s="130" t="s">
        <v>1038</v>
      </c>
      <c r="Q382" s="130">
        <v>90</v>
      </c>
      <c r="R382" s="217">
        <v>40</v>
      </c>
      <c r="S382" s="151">
        <v>32</v>
      </c>
      <c r="T382" s="152" t="s">
        <v>107</v>
      </c>
      <c r="U382" s="152" t="s">
        <v>221</v>
      </c>
      <c r="V382" s="129" t="s">
        <v>1048</v>
      </c>
      <c r="W382" s="45"/>
      <c r="X382" s="152" t="s">
        <v>1171</v>
      </c>
      <c r="Y382" s="152" t="s">
        <v>255</v>
      </c>
      <c r="Z382" s="172">
        <v>32</v>
      </c>
      <c r="AA382" s="45"/>
      <c r="AB382" s="102" t="b">
        <f t="shared" si="5"/>
        <v>1</v>
      </c>
    </row>
    <row r="383" spans="1:28" ht="25.5" customHeight="1">
      <c r="A383" s="102">
        <f>IF(F383="","",SUBTOTAL(3,$F$2:$F383))</f>
        <v>382</v>
      </c>
      <c r="B383" s="129" t="s">
        <v>1861</v>
      </c>
      <c r="C383" s="129">
        <v>20180102</v>
      </c>
      <c r="D383" s="129" t="s">
        <v>1248</v>
      </c>
      <c r="E383" s="129" t="s">
        <v>1307</v>
      </c>
      <c r="F383" s="129" t="s">
        <v>1347</v>
      </c>
      <c r="G383" s="130">
        <v>14</v>
      </c>
      <c r="H383" s="152" t="s">
        <v>1853</v>
      </c>
      <c r="I383" s="129" t="s">
        <v>255</v>
      </c>
      <c r="J383" s="230" t="s">
        <v>1054</v>
      </c>
      <c r="K383" s="129" t="s">
        <v>255</v>
      </c>
      <c r="L383" s="153">
        <v>2</v>
      </c>
      <c r="M383" s="153">
        <v>3</v>
      </c>
      <c r="N383" s="130" t="s">
        <v>1252</v>
      </c>
      <c r="O383" s="130" t="s">
        <v>1049</v>
      </c>
      <c r="P383" s="130" t="s">
        <v>1038</v>
      </c>
      <c r="Q383" s="130">
        <v>90</v>
      </c>
      <c r="R383" s="217">
        <v>36</v>
      </c>
      <c r="S383" s="151">
        <v>32</v>
      </c>
      <c r="T383" s="152" t="s">
        <v>231</v>
      </c>
      <c r="U383" s="152" t="s">
        <v>100</v>
      </c>
      <c r="V383" s="129" t="s">
        <v>1048</v>
      </c>
      <c r="W383" s="45"/>
      <c r="X383" s="174" t="s">
        <v>246</v>
      </c>
      <c r="Y383" s="174" t="s">
        <v>255</v>
      </c>
      <c r="Z383" s="172">
        <v>32</v>
      </c>
      <c r="AA383" s="45"/>
      <c r="AB383" s="102" t="b">
        <f t="shared" si="5"/>
        <v>1</v>
      </c>
    </row>
    <row r="384" spans="1:28" ht="25.5" customHeight="1">
      <c r="A384" s="102">
        <f>IF(F384="","",SUBTOTAL(3,$F$2:$F384))</f>
        <v>383</v>
      </c>
      <c r="B384" s="129" t="s">
        <v>1862</v>
      </c>
      <c r="C384" s="129">
        <v>20180102</v>
      </c>
      <c r="D384" s="129" t="s">
        <v>1248</v>
      </c>
      <c r="E384" s="129" t="s">
        <v>1365</v>
      </c>
      <c r="F384" s="129" t="s">
        <v>1349</v>
      </c>
      <c r="G384" s="130">
        <v>15</v>
      </c>
      <c r="H384" s="152" t="s">
        <v>1853</v>
      </c>
      <c r="I384" s="147" t="s">
        <v>1171</v>
      </c>
      <c r="J384" s="230" t="s">
        <v>1054</v>
      </c>
      <c r="K384" s="153"/>
      <c r="L384" s="153"/>
      <c r="M384" s="153"/>
      <c r="N384" s="130" t="s">
        <v>1252</v>
      </c>
      <c r="O384" s="130" t="s">
        <v>1049</v>
      </c>
      <c r="P384" s="130" t="s">
        <v>1038</v>
      </c>
      <c r="Q384" s="130">
        <v>90</v>
      </c>
      <c r="R384" s="217">
        <v>48</v>
      </c>
      <c r="S384" s="151">
        <v>32</v>
      </c>
      <c r="T384" s="152" t="s">
        <v>93</v>
      </c>
      <c r="U384" s="152" t="s">
        <v>0</v>
      </c>
      <c r="V384" s="129" t="s">
        <v>1048</v>
      </c>
      <c r="W384" s="102"/>
      <c r="X384" s="214" t="s">
        <v>246</v>
      </c>
      <c r="Y384" s="174" t="s">
        <v>255</v>
      </c>
      <c r="Z384" s="155">
        <v>32</v>
      </c>
      <c r="AA384" s="45"/>
      <c r="AB384" s="102" t="b">
        <f t="shared" si="5"/>
        <v>1</v>
      </c>
    </row>
    <row r="385" spans="1:28" ht="38.25" customHeight="1">
      <c r="A385" s="102">
        <f>IF(F385="","",SUBTOTAL(3,$F$2:$F385))</f>
        <v>384</v>
      </c>
      <c r="B385" s="129" t="s">
        <v>1863</v>
      </c>
      <c r="C385" s="129">
        <v>20180102</v>
      </c>
      <c r="D385" s="129" t="s">
        <v>1248</v>
      </c>
      <c r="E385" s="129" t="s">
        <v>1234</v>
      </c>
      <c r="F385" s="129" t="s">
        <v>1355</v>
      </c>
      <c r="G385" s="130">
        <v>16</v>
      </c>
      <c r="H385" s="152" t="s">
        <v>1853</v>
      </c>
      <c r="I385" s="129" t="s">
        <v>246</v>
      </c>
      <c r="J385" s="230" t="s">
        <v>1054</v>
      </c>
      <c r="K385" s="153"/>
      <c r="L385" s="153"/>
      <c r="M385" s="153"/>
      <c r="N385" s="130" t="s">
        <v>1252</v>
      </c>
      <c r="O385" s="130" t="s">
        <v>1049</v>
      </c>
      <c r="P385" s="130" t="s">
        <v>1038</v>
      </c>
      <c r="Q385" s="130">
        <v>90</v>
      </c>
      <c r="R385" s="217">
        <v>40</v>
      </c>
      <c r="S385" s="151">
        <v>29</v>
      </c>
      <c r="T385" s="152" t="s">
        <v>3</v>
      </c>
      <c r="U385" s="152" t="s">
        <v>195</v>
      </c>
      <c r="V385" s="129" t="s">
        <v>1048</v>
      </c>
      <c r="W385" s="45"/>
      <c r="X385" s="180" t="s">
        <v>255</v>
      </c>
      <c r="Y385" s="171" t="s">
        <v>246</v>
      </c>
      <c r="Z385" s="155">
        <v>29</v>
      </c>
      <c r="AA385" s="45"/>
      <c r="AB385" s="102" t="b">
        <f t="shared" si="5"/>
        <v>1</v>
      </c>
    </row>
    <row r="386" spans="1:28" ht="25.5" customHeight="1">
      <c r="A386" s="102">
        <f>IF(F386="","",SUBTOTAL(3,$F$2:$F386))</f>
        <v>385</v>
      </c>
      <c r="B386" s="129" t="s">
        <v>1864</v>
      </c>
      <c r="C386" s="129">
        <v>20180102</v>
      </c>
      <c r="D386" s="129" t="s">
        <v>1248</v>
      </c>
      <c r="E386" s="129" t="s">
        <v>1370</v>
      </c>
      <c r="F386" s="129" t="s">
        <v>1353</v>
      </c>
      <c r="G386" s="130">
        <v>17</v>
      </c>
      <c r="H386" s="152" t="s">
        <v>1853</v>
      </c>
      <c r="I386" s="147" t="s">
        <v>1171</v>
      </c>
      <c r="J386" s="230" t="s">
        <v>1054</v>
      </c>
      <c r="K386" s="153"/>
      <c r="L386" s="153"/>
      <c r="M386" s="153"/>
      <c r="N386" s="130" t="s">
        <v>1252</v>
      </c>
      <c r="O386" s="130" t="s">
        <v>1049</v>
      </c>
      <c r="P386" s="130" t="s">
        <v>1038</v>
      </c>
      <c r="Q386" s="130">
        <v>90</v>
      </c>
      <c r="R386" s="217">
        <v>39</v>
      </c>
      <c r="S386" s="151">
        <v>32</v>
      </c>
      <c r="T386" s="152" t="s">
        <v>95</v>
      </c>
      <c r="U386" s="152" t="s">
        <v>202</v>
      </c>
      <c r="V386" s="129" t="s">
        <v>1048</v>
      </c>
      <c r="W386" s="106"/>
      <c r="X386" s="174" t="s">
        <v>255</v>
      </c>
      <c r="Y386" s="174" t="s">
        <v>246</v>
      </c>
      <c r="Z386" s="172">
        <v>32</v>
      </c>
      <c r="AA386" s="45"/>
      <c r="AB386" s="102" t="b">
        <f t="shared" ref="AB386:AB449" si="6">IF(OR(O386="TLAI",F386=""),"",Z386=S386)</f>
        <v>1</v>
      </c>
    </row>
    <row r="387" spans="1:28" ht="38.25" customHeight="1">
      <c r="A387" s="102">
        <f>IF(F387="","",SUBTOTAL(3,$F$2:$F387))</f>
        <v>386</v>
      </c>
      <c r="B387" s="129" t="s">
        <v>1871</v>
      </c>
      <c r="C387" s="129">
        <v>20180102</v>
      </c>
      <c r="D387" s="129" t="s">
        <v>1248</v>
      </c>
      <c r="E387" s="129" t="s">
        <v>2861</v>
      </c>
      <c r="F387" s="129" t="s">
        <v>1373</v>
      </c>
      <c r="G387" s="130">
        <v>24</v>
      </c>
      <c r="H387" s="152" t="s">
        <v>1853</v>
      </c>
      <c r="I387" s="129" t="s">
        <v>255</v>
      </c>
      <c r="J387" s="230" t="s">
        <v>1054</v>
      </c>
      <c r="K387" s="153"/>
      <c r="L387" s="153"/>
      <c r="M387" s="153"/>
      <c r="N387" s="130" t="s">
        <v>1252</v>
      </c>
      <c r="O387" s="130" t="s">
        <v>1049</v>
      </c>
      <c r="P387" s="130" t="s">
        <v>1038</v>
      </c>
      <c r="Q387" s="130">
        <v>90</v>
      </c>
      <c r="R387" s="217">
        <v>60</v>
      </c>
      <c r="S387" s="151">
        <v>43</v>
      </c>
      <c r="T387" s="152" t="s">
        <v>137</v>
      </c>
      <c r="U387" s="152" t="s">
        <v>447</v>
      </c>
      <c r="V387" s="129" t="s">
        <v>1048</v>
      </c>
      <c r="W387" s="106"/>
      <c r="X387" s="174" t="s">
        <v>255</v>
      </c>
      <c r="Y387" s="174" t="s">
        <v>246</v>
      </c>
      <c r="Z387" s="172">
        <v>43</v>
      </c>
      <c r="AA387" s="45"/>
      <c r="AB387" s="102" t="b">
        <f t="shared" si="6"/>
        <v>1</v>
      </c>
    </row>
    <row r="388" spans="1:28" ht="25.5" customHeight="1">
      <c r="A388" s="102">
        <f>IF(F388="","",SUBTOTAL(3,$F$2:$F388))</f>
        <v>387</v>
      </c>
      <c r="B388" s="127" t="s">
        <v>2880</v>
      </c>
      <c r="C388" s="57">
        <v>20180102</v>
      </c>
      <c r="D388" s="56" t="s">
        <v>1248</v>
      </c>
      <c r="E388" s="56" t="s">
        <v>1668</v>
      </c>
      <c r="F388" s="69" t="s">
        <v>1947</v>
      </c>
      <c r="G388" s="56">
        <v>1</v>
      </c>
      <c r="H388" s="180" t="s">
        <v>1943</v>
      </c>
      <c r="I388" s="45" t="s">
        <v>75</v>
      </c>
      <c r="J388" s="56" t="s">
        <v>1054</v>
      </c>
      <c r="K388" s="45" t="s">
        <v>75</v>
      </c>
      <c r="L388" s="57">
        <v>2</v>
      </c>
      <c r="M388" s="57">
        <v>2</v>
      </c>
      <c r="N388" s="56" t="s">
        <v>1231</v>
      </c>
      <c r="O388" s="57" t="s">
        <v>1049</v>
      </c>
      <c r="P388" s="57" t="s">
        <v>1038</v>
      </c>
      <c r="Q388" s="56">
        <v>120</v>
      </c>
      <c r="R388" s="184">
        <v>30</v>
      </c>
      <c r="S388" s="155">
        <v>32</v>
      </c>
      <c r="T388" s="174" t="s">
        <v>1711</v>
      </c>
      <c r="U388" s="174" t="s">
        <v>88</v>
      </c>
      <c r="V388" s="174" t="s">
        <v>127</v>
      </c>
      <c r="W388" s="45"/>
      <c r="X388" s="174" t="s">
        <v>75</v>
      </c>
      <c r="Y388" s="174" t="s">
        <v>88</v>
      </c>
      <c r="Z388" s="155">
        <v>32</v>
      </c>
      <c r="AA388" s="45"/>
      <c r="AB388" s="102" t="b">
        <f t="shared" si="6"/>
        <v>1</v>
      </c>
    </row>
    <row r="389" spans="1:28" ht="25.5" customHeight="1">
      <c r="A389" s="102">
        <f>IF(F389="","",SUBTOTAL(3,$F$2:$F389))</f>
        <v>388</v>
      </c>
      <c r="B389" s="127" t="s">
        <v>2881</v>
      </c>
      <c r="C389" s="57">
        <v>20180102</v>
      </c>
      <c r="D389" s="56" t="s">
        <v>1248</v>
      </c>
      <c r="E389" s="56" t="s">
        <v>1669</v>
      </c>
      <c r="F389" s="69" t="s">
        <v>1948</v>
      </c>
      <c r="G389" s="56">
        <v>2</v>
      </c>
      <c r="H389" s="180" t="s">
        <v>1943</v>
      </c>
      <c r="I389" s="45" t="s">
        <v>75</v>
      </c>
      <c r="J389" s="56" t="s">
        <v>1054</v>
      </c>
      <c r="K389" s="45"/>
      <c r="L389" s="57"/>
      <c r="M389" s="57"/>
      <c r="N389" s="56" t="s">
        <v>1231</v>
      </c>
      <c r="O389" s="57" t="s">
        <v>1049</v>
      </c>
      <c r="P389" s="57" t="s">
        <v>1038</v>
      </c>
      <c r="Q389" s="56">
        <v>120</v>
      </c>
      <c r="R389" s="184">
        <v>33</v>
      </c>
      <c r="S389" s="155">
        <v>29</v>
      </c>
      <c r="T389" s="174" t="s">
        <v>87</v>
      </c>
      <c r="U389" s="174" t="s">
        <v>80</v>
      </c>
      <c r="V389" s="174" t="s">
        <v>75</v>
      </c>
      <c r="W389" s="45"/>
      <c r="X389" s="174" t="s">
        <v>75</v>
      </c>
      <c r="Y389" s="174" t="s">
        <v>88</v>
      </c>
      <c r="Z389" s="155">
        <v>29</v>
      </c>
      <c r="AA389" s="45"/>
      <c r="AB389" s="102" t="b">
        <f t="shared" si="6"/>
        <v>1</v>
      </c>
    </row>
    <row r="390" spans="1:28" ht="25.5" customHeight="1">
      <c r="A390" s="102">
        <f>IF(F390="","",SUBTOTAL(3,$F$2:$F390))</f>
        <v>389</v>
      </c>
      <c r="B390" s="129" t="s">
        <v>1865</v>
      </c>
      <c r="C390" s="129">
        <v>20180102</v>
      </c>
      <c r="D390" s="129" t="s">
        <v>1248</v>
      </c>
      <c r="E390" s="129" t="s">
        <v>1240</v>
      </c>
      <c r="F390" s="129" t="s">
        <v>1351</v>
      </c>
      <c r="G390" s="130">
        <v>18</v>
      </c>
      <c r="H390" s="152" t="s">
        <v>1853</v>
      </c>
      <c r="I390" s="147" t="s">
        <v>1171</v>
      </c>
      <c r="J390" s="230" t="s">
        <v>1054</v>
      </c>
      <c r="K390" s="153"/>
      <c r="L390" s="153"/>
      <c r="M390" s="153"/>
      <c r="N390" s="130" t="s">
        <v>1252</v>
      </c>
      <c r="O390" s="130" t="s">
        <v>1049</v>
      </c>
      <c r="P390" s="130" t="s">
        <v>1038</v>
      </c>
      <c r="Q390" s="130">
        <v>90</v>
      </c>
      <c r="R390" s="217">
        <v>31</v>
      </c>
      <c r="S390" s="151">
        <v>31</v>
      </c>
      <c r="T390" s="152" t="s">
        <v>199</v>
      </c>
      <c r="U390" s="152" t="s">
        <v>83</v>
      </c>
      <c r="V390" s="169" t="s">
        <v>17</v>
      </c>
      <c r="W390" s="106"/>
      <c r="X390" s="180" t="s">
        <v>246</v>
      </c>
      <c r="Y390" s="171" t="s">
        <v>255</v>
      </c>
      <c r="Z390" s="172">
        <v>31</v>
      </c>
      <c r="AA390" s="45"/>
      <c r="AB390" s="102" t="b">
        <f t="shared" si="6"/>
        <v>1</v>
      </c>
    </row>
    <row r="391" spans="1:28" ht="25.5" customHeight="1">
      <c r="A391" s="102">
        <f>IF(F391="","",SUBTOTAL(3,$F$2:$F391))</f>
        <v>390</v>
      </c>
      <c r="B391" s="129" t="s">
        <v>1866</v>
      </c>
      <c r="C391" s="129">
        <v>20180102</v>
      </c>
      <c r="D391" s="129" t="s">
        <v>1248</v>
      </c>
      <c r="E391" s="129" t="s">
        <v>1375</v>
      </c>
      <c r="F391" s="129" t="s">
        <v>1435</v>
      </c>
      <c r="G391" s="130">
        <v>19</v>
      </c>
      <c r="H391" s="152" t="s">
        <v>1853</v>
      </c>
      <c r="I391" s="129" t="s">
        <v>255</v>
      </c>
      <c r="J391" s="230" t="s">
        <v>1054</v>
      </c>
      <c r="K391" s="153"/>
      <c r="L391" s="153"/>
      <c r="M391" s="153"/>
      <c r="N391" s="130" t="s">
        <v>1252</v>
      </c>
      <c r="O391" s="130" t="s">
        <v>1049</v>
      </c>
      <c r="P391" s="130" t="s">
        <v>1038</v>
      </c>
      <c r="Q391" s="130">
        <v>90</v>
      </c>
      <c r="R391" s="217">
        <v>17</v>
      </c>
      <c r="S391" s="151">
        <v>32</v>
      </c>
      <c r="T391" s="152" t="s">
        <v>204</v>
      </c>
      <c r="U391" s="152" t="s">
        <v>68</v>
      </c>
      <c r="V391" s="129" t="s">
        <v>1048</v>
      </c>
      <c r="W391" s="106"/>
      <c r="X391" s="180" t="s">
        <v>246</v>
      </c>
      <c r="Y391" s="174" t="s">
        <v>255</v>
      </c>
      <c r="Z391" s="155">
        <v>32</v>
      </c>
      <c r="AA391" s="45"/>
      <c r="AB391" s="102" t="b">
        <f t="shared" si="6"/>
        <v>1</v>
      </c>
    </row>
    <row r="392" spans="1:28" ht="25.5" customHeight="1">
      <c r="A392" s="102">
        <f>IF(F392="","",SUBTOTAL(3,$F$2:$F392))</f>
        <v>391</v>
      </c>
      <c r="B392" s="129" t="s">
        <v>1867</v>
      </c>
      <c r="C392" s="129">
        <v>20180102</v>
      </c>
      <c r="D392" s="129" t="s">
        <v>1248</v>
      </c>
      <c r="E392" s="129" t="s">
        <v>1459</v>
      </c>
      <c r="F392" s="129" t="s">
        <v>1571</v>
      </c>
      <c r="G392" s="130">
        <v>20</v>
      </c>
      <c r="H392" s="152" t="s">
        <v>1853</v>
      </c>
      <c r="I392" s="129" t="s">
        <v>255</v>
      </c>
      <c r="J392" s="230" t="s">
        <v>1054</v>
      </c>
      <c r="K392" s="153"/>
      <c r="L392" s="153"/>
      <c r="M392" s="153"/>
      <c r="N392" s="130" t="s">
        <v>1252</v>
      </c>
      <c r="O392" s="130" t="s">
        <v>1049</v>
      </c>
      <c r="P392" s="130" t="s">
        <v>1038</v>
      </c>
      <c r="Q392" s="130">
        <v>90</v>
      </c>
      <c r="R392" s="217">
        <v>21</v>
      </c>
      <c r="S392" s="151">
        <v>32</v>
      </c>
      <c r="T392" s="152" t="s">
        <v>980</v>
      </c>
      <c r="U392" s="152" t="s">
        <v>196</v>
      </c>
      <c r="V392" s="129" t="s">
        <v>1048</v>
      </c>
      <c r="W392" s="45"/>
      <c r="X392" s="180" t="s">
        <v>1171</v>
      </c>
      <c r="Y392" s="174" t="s">
        <v>255</v>
      </c>
      <c r="Z392" s="155">
        <v>32</v>
      </c>
      <c r="AA392" s="45"/>
      <c r="AB392" s="102" t="b">
        <f t="shared" si="6"/>
        <v>1</v>
      </c>
    </row>
    <row r="393" spans="1:28" ht="25.5" customHeight="1">
      <c r="A393" s="102">
        <f>IF(F393="","",SUBTOTAL(3,$F$2:$F393))</f>
        <v>392</v>
      </c>
      <c r="B393" s="129" t="s">
        <v>1868</v>
      </c>
      <c r="C393" s="129">
        <v>20180102</v>
      </c>
      <c r="D393" s="129" t="s">
        <v>1248</v>
      </c>
      <c r="E393" s="129" t="s">
        <v>1475</v>
      </c>
      <c r="F393" s="129" t="s">
        <v>1366</v>
      </c>
      <c r="G393" s="130">
        <v>21</v>
      </c>
      <c r="H393" s="152" t="s">
        <v>1853</v>
      </c>
      <c r="I393" s="129" t="s">
        <v>255</v>
      </c>
      <c r="J393" s="230" t="s">
        <v>1054</v>
      </c>
      <c r="K393" s="153"/>
      <c r="L393" s="153"/>
      <c r="M393" s="153"/>
      <c r="N393" s="130" t="s">
        <v>1252</v>
      </c>
      <c r="O393" s="130" t="s">
        <v>1049</v>
      </c>
      <c r="P393" s="130" t="s">
        <v>1038</v>
      </c>
      <c r="Q393" s="130">
        <v>90</v>
      </c>
      <c r="R393" s="217">
        <v>55</v>
      </c>
      <c r="S393" s="151">
        <v>30</v>
      </c>
      <c r="T393" s="152" t="s">
        <v>262</v>
      </c>
      <c r="U393" s="152" t="s">
        <v>203</v>
      </c>
      <c r="V393" s="129" t="s">
        <v>1048</v>
      </c>
      <c r="W393" s="106"/>
      <c r="X393" s="176" t="s">
        <v>255</v>
      </c>
      <c r="Y393" s="176" t="s">
        <v>246</v>
      </c>
      <c r="Z393" s="172">
        <v>30</v>
      </c>
      <c r="AA393" s="45"/>
      <c r="AB393" s="102" t="b">
        <f t="shared" si="6"/>
        <v>1</v>
      </c>
    </row>
    <row r="394" spans="1:28" ht="25.5" customHeight="1">
      <c r="A394" s="102">
        <f>IF(F394="","",SUBTOTAL(3,$F$2:$F394))</f>
        <v>393</v>
      </c>
      <c r="B394" s="129" t="s">
        <v>1869</v>
      </c>
      <c r="C394" s="129">
        <v>20180102</v>
      </c>
      <c r="D394" s="129" t="s">
        <v>1248</v>
      </c>
      <c r="E394" s="129" t="s">
        <v>1477</v>
      </c>
      <c r="F394" s="129" t="s">
        <v>1368</v>
      </c>
      <c r="G394" s="130">
        <v>22</v>
      </c>
      <c r="H394" s="152" t="s">
        <v>1853</v>
      </c>
      <c r="I394" s="129" t="s">
        <v>255</v>
      </c>
      <c r="J394" s="230" t="s">
        <v>1054</v>
      </c>
      <c r="K394" s="153"/>
      <c r="L394" s="153"/>
      <c r="M394" s="153"/>
      <c r="N394" s="130" t="s">
        <v>1252</v>
      </c>
      <c r="O394" s="130" t="s">
        <v>1049</v>
      </c>
      <c r="P394" s="130" t="s">
        <v>1038</v>
      </c>
      <c r="Q394" s="130">
        <v>90</v>
      </c>
      <c r="R394" s="217">
        <v>40</v>
      </c>
      <c r="S394" s="151">
        <v>27</v>
      </c>
      <c r="T394" s="152" t="s">
        <v>1223</v>
      </c>
      <c r="U394" s="152" t="s">
        <v>257</v>
      </c>
      <c r="V394" s="129" t="s">
        <v>1048</v>
      </c>
      <c r="W394" s="45"/>
      <c r="X394" s="174" t="s">
        <v>246</v>
      </c>
      <c r="Y394" s="174" t="s">
        <v>255</v>
      </c>
      <c r="Z394" s="155">
        <v>27</v>
      </c>
      <c r="AA394" s="45"/>
      <c r="AB394" s="102" t="b">
        <f t="shared" si="6"/>
        <v>1</v>
      </c>
    </row>
    <row r="395" spans="1:28" ht="25.5" customHeight="1">
      <c r="A395" s="102">
        <f>IF(F395="","",SUBTOTAL(3,$F$2:$F395))</f>
        <v>394</v>
      </c>
      <c r="B395" s="129" t="s">
        <v>1870</v>
      </c>
      <c r="C395" s="129">
        <v>20180102</v>
      </c>
      <c r="D395" s="129" t="s">
        <v>1248</v>
      </c>
      <c r="E395" s="129" t="s">
        <v>1479</v>
      </c>
      <c r="F395" s="129" t="s">
        <v>1371</v>
      </c>
      <c r="G395" s="130">
        <v>23</v>
      </c>
      <c r="H395" s="152" t="s">
        <v>1853</v>
      </c>
      <c r="I395" s="129" t="s">
        <v>255</v>
      </c>
      <c r="J395" s="230" t="s">
        <v>1054</v>
      </c>
      <c r="K395" s="153"/>
      <c r="L395" s="153"/>
      <c r="M395" s="153"/>
      <c r="N395" s="130" t="s">
        <v>1252</v>
      </c>
      <c r="O395" s="130" t="s">
        <v>1049</v>
      </c>
      <c r="P395" s="130" t="s">
        <v>1038</v>
      </c>
      <c r="Q395" s="130">
        <v>90</v>
      </c>
      <c r="R395" s="217">
        <v>53</v>
      </c>
      <c r="S395" s="151">
        <v>31</v>
      </c>
      <c r="T395" s="152" t="s">
        <v>193</v>
      </c>
      <c r="U395" s="152" t="s">
        <v>135</v>
      </c>
      <c r="V395" s="129" t="s">
        <v>1048</v>
      </c>
      <c r="W395" s="45"/>
      <c r="X395" s="174" t="s">
        <v>1171</v>
      </c>
      <c r="Y395" s="174" t="s">
        <v>255</v>
      </c>
      <c r="Z395" s="155">
        <v>31</v>
      </c>
      <c r="AA395" s="45"/>
      <c r="AB395" s="102" t="b">
        <f t="shared" si="6"/>
        <v>1</v>
      </c>
    </row>
    <row r="396" spans="1:28" ht="25.5" customHeight="1">
      <c r="A396" s="102">
        <f>IF(F396="","",SUBTOTAL(3,$F$2:$F396))</f>
        <v>395</v>
      </c>
      <c r="B396" s="129" t="s">
        <v>1670</v>
      </c>
      <c r="C396" s="129">
        <v>20180102</v>
      </c>
      <c r="D396" s="129" t="s">
        <v>1248</v>
      </c>
      <c r="E396" s="129" t="s">
        <v>1671</v>
      </c>
      <c r="F396" s="129" t="s">
        <v>1549</v>
      </c>
      <c r="G396" s="130" t="s">
        <v>1048</v>
      </c>
      <c r="H396" s="152" t="s">
        <v>1672</v>
      </c>
      <c r="I396" s="129" t="s">
        <v>155</v>
      </c>
      <c r="J396" s="230" t="s">
        <v>1054</v>
      </c>
      <c r="K396" s="129" t="s">
        <v>155</v>
      </c>
      <c r="L396" s="153">
        <v>2</v>
      </c>
      <c r="M396" s="153">
        <v>2</v>
      </c>
      <c r="N396" s="130" t="s">
        <v>1231</v>
      </c>
      <c r="O396" s="130" t="s">
        <v>1049</v>
      </c>
      <c r="P396" s="130" t="s">
        <v>1038</v>
      </c>
      <c r="Q396" s="130">
        <v>120</v>
      </c>
      <c r="R396" s="217">
        <v>28</v>
      </c>
      <c r="S396" s="151">
        <v>27</v>
      </c>
      <c r="T396" s="152" t="s">
        <v>531</v>
      </c>
      <c r="U396" s="152" t="s">
        <v>82</v>
      </c>
      <c r="V396" s="129" t="s">
        <v>1048</v>
      </c>
      <c r="W396" s="45"/>
      <c r="X396" s="152" t="s">
        <v>155</v>
      </c>
      <c r="Y396" s="171" t="s">
        <v>80</v>
      </c>
      <c r="Z396" s="155">
        <v>27</v>
      </c>
      <c r="AA396" s="45"/>
      <c r="AB396" s="102" t="b">
        <f t="shared" si="6"/>
        <v>1</v>
      </c>
    </row>
    <row r="397" spans="1:28" ht="25.5" customHeight="1">
      <c r="A397" s="102">
        <f>IF(F397="","",SUBTOTAL(3,$F$2:$F397))</f>
        <v>396</v>
      </c>
      <c r="B397" s="129" t="s">
        <v>2165</v>
      </c>
      <c r="C397" s="129">
        <v>20180102</v>
      </c>
      <c r="D397" s="129" t="s">
        <v>1248</v>
      </c>
      <c r="E397" s="129" t="s">
        <v>1758</v>
      </c>
      <c r="F397" s="129" t="s">
        <v>1757</v>
      </c>
      <c r="G397" s="130" t="s">
        <v>1048</v>
      </c>
      <c r="H397" s="169" t="s">
        <v>2161</v>
      </c>
      <c r="I397" s="129" t="s">
        <v>92</v>
      </c>
      <c r="J397" s="153"/>
      <c r="K397" s="153"/>
      <c r="L397" s="153"/>
      <c r="M397" s="153"/>
      <c r="N397" s="130" t="s">
        <v>1231</v>
      </c>
      <c r="O397" s="130" t="s">
        <v>1049</v>
      </c>
      <c r="P397" s="130" t="s">
        <v>1419</v>
      </c>
      <c r="Q397" s="130">
        <v>60</v>
      </c>
      <c r="R397" s="130">
        <v>41</v>
      </c>
      <c r="S397" s="170">
        <v>41</v>
      </c>
      <c r="T397" s="169" t="s">
        <v>155</v>
      </c>
      <c r="U397" s="169" t="s">
        <v>81</v>
      </c>
      <c r="V397" s="169" t="s">
        <v>92</v>
      </c>
      <c r="W397" s="45"/>
      <c r="X397" s="45"/>
      <c r="Y397" s="102"/>
      <c r="Z397" s="57"/>
      <c r="AA397" s="45"/>
      <c r="AB397" s="102" t="b">
        <f t="shared" si="6"/>
        <v>0</v>
      </c>
    </row>
    <row r="398" spans="1:28" ht="25.5" customHeight="1">
      <c r="A398" s="102">
        <f>IF(F398="","",SUBTOTAL(3,$F$2:$F398))</f>
        <v>397</v>
      </c>
      <c r="B398" s="129" t="s">
        <v>2165</v>
      </c>
      <c r="C398" s="129">
        <v>20180102</v>
      </c>
      <c r="D398" s="129" t="s">
        <v>1248</v>
      </c>
      <c r="E398" s="129" t="s">
        <v>1758</v>
      </c>
      <c r="F398" s="129" t="s">
        <v>1757</v>
      </c>
      <c r="G398" s="130" t="s">
        <v>1048</v>
      </c>
      <c r="H398" s="129" t="s">
        <v>2161</v>
      </c>
      <c r="I398" s="129" t="s">
        <v>92</v>
      </c>
      <c r="J398" s="153"/>
      <c r="K398" s="153"/>
      <c r="L398" s="153"/>
      <c r="M398" s="153"/>
      <c r="N398" s="130" t="s">
        <v>1231</v>
      </c>
      <c r="O398" s="130" t="s">
        <v>1049</v>
      </c>
      <c r="P398" s="130" t="s">
        <v>1419</v>
      </c>
      <c r="Q398" s="130">
        <v>60</v>
      </c>
      <c r="R398" s="130"/>
      <c r="S398" s="130"/>
      <c r="T398" s="129" t="s">
        <v>1048</v>
      </c>
      <c r="U398" s="129" t="s">
        <v>1048</v>
      </c>
      <c r="V398" s="129" t="s">
        <v>1048</v>
      </c>
      <c r="W398" s="45"/>
      <c r="X398" s="45"/>
      <c r="Y398" s="45"/>
      <c r="Z398" s="56"/>
      <c r="AA398" s="45"/>
      <c r="AB398" s="102" t="b">
        <f t="shared" si="6"/>
        <v>1</v>
      </c>
    </row>
    <row r="399" spans="1:28" ht="25.5" customHeight="1">
      <c r="A399" s="102">
        <f>IF(F399="","",SUBTOTAL(3,$F$2:$F399))</f>
        <v>398</v>
      </c>
      <c r="B399" s="129" t="s">
        <v>1872</v>
      </c>
      <c r="C399" s="129">
        <v>20180102</v>
      </c>
      <c r="D399" s="129" t="s">
        <v>1248</v>
      </c>
      <c r="E399" s="129" t="s">
        <v>1572</v>
      </c>
      <c r="F399" s="129" t="s">
        <v>1376</v>
      </c>
      <c r="G399" s="130">
        <v>25</v>
      </c>
      <c r="H399" s="129" t="s">
        <v>1853</v>
      </c>
      <c r="I399" s="129" t="s">
        <v>255</v>
      </c>
      <c r="J399" s="153"/>
      <c r="K399" s="153"/>
      <c r="L399" s="153"/>
      <c r="M399" s="153"/>
      <c r="N399" s="130" t="s">
        <v>1252</v>
      </c>
      <c r="O399" s="130" t="s">
        <v>1049</v>
      </c>
      <c r="P399" s="130" t="s">
        <v>1038</v>
      </c>
      <c r="Q399" s="130">
        <v>90</v>
      </c>
      <c r="R399" s="217">
        <v>47</v>
      </c>
      <c r="S399" s="130" t="s">
        <v>1048</v>
      </c>
      <c r="T399" s="129" t="s">
        <v>1048</v>
      </c>
      <c r="U399" s="129" t="s">
        <v>1048</v>
      </c>
      <c r="V399" s="129" t="s">
        <v>1048</v>
      </c>
      <c r="W399" s="47"/>
      <c r="X399" s="47"/>
      <c r="Y399" s="47"/>
      <c r="Z399" s="57"/>
      <c r="AA399" s="45"/>
      <c r="AB399" s="102" t="b">
        <f t="shared" si="6"/>
        <v>1</v>
      </c>
    </row>
    <row r="400" spans="1:28" ht="25.5" customHeight="1">
      <c r="A400" s="102">
        <f>IF(F400="","",SUBTOTAL(3,$F$2:$F400))</f>
        <v>399</v>
      </c>
      <c r="B400" s="129" t="s">
        <v>1495</v>
      </c>
      <c r="C400" s="129">
        <v>20180102</v>
      </c>
      <c r="D400" s="129" t="s">
        <v>1248</v>
      </c>
      <c r="E400" s="129" t="s">
        <v>1496</v>
      </c>
      <c r="F400" s="129" t="s">
        <v>1461</v>
      </c>
      <c r="G400" s="130">
        <v>1</v>
      </c>
      <c r="H400" s="152" t="s">
        <v>1497</v>
      </c>
      <c r="I400" s="129" t="s">
        <v>348</v>
      </c>
      <c r="J400" s="153" t="s">
        <v>1054</v>
      </c>
      <c r="K400" s="129" t="s">
        <v>348</v>
      </c>
      <c r="L400" s="153">
        <v>2</v>
      </c>
      <c r="M400" s="153">
        <v>2</v>
      </c>
      <c r="N400" s="130" t="s">
        <v>1237</v>
      </c>
      <c r="O400" s="130" t="s">
        <v>1049</v>
      </c>
      <c r="P400" s="130" t="s">
        <v>1038</v>
      </c>
      <c r="Q400" s="130">
        <v>90</v>
      </c>
      <c r="R400" s="217">
        <v>46</v>
      </c>
      <c r="S400" s="151">
        <v>30</v>
      </c>
      <c r="T400" s="152" t="s">
        <v>448</v>
      </c>
      <c r="U400" s="152" t="s">
        <v>134</v>
      </c>
      <c r="V400" s="129" t="s">
        <v>1048</v>
      </c>
      <c r="W400" s="47"/>
      <c r="X400" s="154" t="s">
        <v>348</v>
      </c>
      <c r="Y400" s="154" t="s">
        <v>200</v>
      </c>
      <c r="Z400" s="207">
        <v>30</v>
      </c>
      <c r="AA400" s="45"/>
      <c r="AB400" s="102" t="b">
        <f t="shared" si="6"/>
        <v>1</v>
      </c>
    </row>
    <row r="401" spans="1:28" ht="25.5" customHeight="1">
      <c r="A401" s="102">
        <f>IF(F401="","",SUBTOTAL(3,$F$2:$F401))</f>
        <v>400</v>
      </c>
      <c r="B401" s="129" t="s">
        <v>1495</v>
      </c>
      <c r="C401" s="129">
        <v>20180102</v>
      </c>
      <c r="D401" s="129" t="s">
        <v>1248</v>
      </c>
      <c r="E401" s="129" t="s">
        <v>1498</v>
      </c>
      <c r="F401" s="129" t="s">
        <v>1461</v>
      </c>
      <c r="G401" s="130">
        <v>2</v>
      </c>
      <c r="H401" s="152" t="s">
        <v>1497</v>
      </c>
      <c r="I401" s="129" t="s">
        <v>1048</v>
      </c>
      <c r="J401" s="153" t="s">
        <v>1054</v>
      </c>
      <c r="K401" s="153"/>
      <c r="L401" s="153"/>
      <c r="M401" s="153"/>
      <c r="N401" s="130" t="s">
        <v>1237</v>
      </c>
      <c r="O401" s="130" t="s">
        <v>1049</v>
      </c>
      <c r="P401" s="130" t="s">
        <v>1038</v>
      </c>
      <c r="Q401" s="130">
        <v>90</v>
      </c>
      <c r="R401" s="130"/>
      <c r="S401" s="151">
        <v>29</v>
      </c>
      <c r="T401" s="152" t="s">
        <v>1221</v>
      </c>
      <c r="U401" s="152" t="s">
        <v>258</v>
      </c>
      <c r="V401" s="169" t="s">
        <v>21</v>
      </c>
      <c r="W401" s="45"/>
      <c r="X401" s="154" t="s">
        <v>348</v>
      </c>
      <c r="Y401" s="154" t="s">
        <v>200</v>
      </c>
      <c r="Z401" s="155">
        <v>29</v>
      </c>
      <c r="AA401" s="45"/>
      <c r="AB401" s="102" t="b">
        <f t="shared" si="6"/>
        <v>1</v>
      </c>
    </row>
    <row r="402" spans="1:28" ht="25.5" customHeight="1">
      <c r="A402" s="102">
        <f>IF(F402="","",SUBTOTAL(3,$F$2:$F402))</f>
        <v>401</v>
      </c>
      <c r="B402" s="129" t="s">
        <v>1499</v>
      </c>
      <c r="C402" s="129">
        <v>20180102</v>
      </c>
      <c r="D402" s="129" t="s">
        <v>1248</v>
      </c>
      <c r="E402" s="129" t="s">
        <v>1500</v>
      </c>
      <c r="F402" s="129" t="s">
        <v>1480</v>
      </c>
      <c r="G402" s="130">
        <v>3</v>
      </c>
      <c r="H402" s="152" t="s">
        <v>1497</v>
      </c>
      <c r="I402" s="129" t="s">
        <v>348</v>
      </c>
      <c r="J402" s="153" t="s">
        <v>1054</v>
      </c>
      <c r="K402" s="153"/>
      <c r="L402" s="153"/>
      <c r="M402" s="153"/>
      <c r="N402" s="130" t="s">
        <v>1237</v>
      </c>
      <c r="O402" s="130" t="s">
        <v>1049</v>
      </c>
      <c r="P402" s="130" t="s">
        <v>1038</v>
      </c>
      <c r="Q402" s="130">
        <v>90</v>
      </c>
      <c r="R402" s="217">
        <v>49</v>
      </c>
      <c r="S402" s="151">
        <v>29</v>
      </c>
      <c r="T402" s="152" t="s">
        <v>529</v>
      </c>
      <c r="U402" s="152" t="s">
        <v>138</v>
      </c>
      <c r="V402" s="129" t="s">
        <v>1048</v>
      </c>
      <c r="W402" s="45"/>
      <c r="X402" s="154" t="s">
        <v>348</v>
      </c>
      <c r="Y402" s="154" t="s">
        <v>200</v>
      </c>
      <c r="Z402" s="155">
        <v>29</v>
      </c>
      <c r="AA402" s="45"/>
      <c r="AB402" s="102" t="b">
        <f t="shared" si="6"/>
        <v>1</v>
      </c>
    </row>
    <row r="403" spans="1:28" ht="25.5" customHeight="1">
      <c r="A403" s="102">
        <f>IF(F403="","",SUBTOTAL(3,$F$2:$F403))</f>
        <v>402</v>
      </c>
      <c r="B403" s="129" t="s">
        <v>1499</v>
      </c>
      <c r="C403" s="129">
        <v>20180102</v>
      </c>
      <c r="D403" s="129" t="s">
        <v>1248</v>
      </c>
      <c r="E403" s="129" t="s">
        <v>1501</v>
      </c>
      <c r="F403" s="129" t="s">
        <v>1480</v>
      </c>
      <c r="G403" s="130">
        <v>4</v>
      </c>
      <c r="H403" s="152" t="s">
        <v>1497</v>
      </c>
      <c r="I403" s="129" t="s">
        <v>1048</v>
      </c>
      <c r="J403" s="153" t="s">
        <v>1054</v>
      </c>
      <c r="K403" s="153"/>
      <c r="L403" s="153"/>
      <c r="M403" s="153"/>
      <c r="N403" s="130" t="s">
        <v>1237</v>
      </c>
      <c r="O403" s="130" t="s">
        <v>1049</v>
      </c>
      <c r="P403" s="130" t="s">
        <v>1038</v>
      </c>
      <c r="Q403" s="130">
        <v>90</v>
      </c>
      <c r="R403" s="130"/>
      <c r="S403" s="151">
        <v>29</v>
      </c>
      <c r="T403" s="152" t="s">
        <v>132</v>
      </c>
      <c r="U403" s="152" t="s">
        <v>259</v>
      </c>
      <c r="V403" s="129" t="s">
        <v>1048</v>
      </c>
      <c r="W403" s="47"/>
      <c r="X403" s="154" t="s">
        <v>348</v>
      </c>
      <c r="Y403" s="154" t="s">
        <v>200</v>
      </c>
      <c r="Z403" s="172">
        <v>29</v>
      </c>
      <c r="AA403" s="45"/>
      <c r="AB403" s="102" t="b">
        <f t="shared" si="6"/>
        <v>1</v>
      </c>
    </row>
    <row r="404" spans="1:28" ht="25.5" customHeight="1">
      <c r="A404" s="102">
        <f>IF(F404="","",SUBTOTAL(3,$F$2:$F404))</f>
        <v>403</v>
      </c>
      <c r="B404" s="129" t="s">
        <v>1502</v>
      </c>
      <c r="C404" s="129">
        <v>20180102</v>
      </c>
      <c r="D404" s="129" t="s">
        <v>1248</v>
      </c>
      <c r="E404" s="129" t="s">
        <v>1503</v>
      </c>
      <c r="F404" s="129" t="s">
        <v>1483</v>
      </c>
      <c r="G404" s="130">
        <v>5</v>
      </c>
      <c r="H404" s="152" t="s">
        <v>1497</v>
      </c>
      <c r="I404" s="129" t="s">
        <v>200</v>
      </c>
      <c r="J404" s="153" t="s">
        <v>1054</v>
      </c>
      <c r="K404" s="153"/>
      <c r="L404" s="153"/>
      <c r="M404" s="153"/>
      <c r="N404" s="130" t="s">
        <v>1237</v>
      </c>
      <c r="O404" s="130" t="s">
        <v>1049</v>
      </c>
      <c r="P404" s="130" t="s">
        <v>1038</v>
      </c>
      <c r="Q404" s="130">
        <v>90</v>
      </c>
      <c r="R404" s="217">
        <v>59</v>
      </c>
      <c r="S404" s="151">
        <v>33</v>
      </c>
      <c r="T404" s="152" t="s">
        <v>210</v>
      </c>
      <c r="U404" s="152" t="s">
        <v>2</v>
      </c>
      <c r="V404" s="129" t="s">
        <v>1048</v>
      </c>
      <c r="W404" s="45"/>
      <c r="X404" s="154" t="s">
        <v>348</v>
      </c>
      <c r="Y404" s="154" t="s">
        <v>200</v>
      </c>
      <c r="Z404" s="172">
        <v>33</v>
      </c>
      <c r="AA404" s="45"/>
      <c r="AB404" s="102" t="b">
        <f t="shared" si="6"/>
        <v>1</v>
      </c>
    </row>
    <row r="405" spans="1:28" ht="38.25" customHeight="1">
      <c r="A405" s="102">
        <f>IF(F405="","",SUBTOTAL(3,$F$2:$F405))</f>
        <v>404</v>
      </c>
      <c r="B405" s="129" t="s">
        <v>1792</v>
      </c>
      <c r="C405" s="129">
        <v>20180102</v>
      </c>
      <c r="D405" s="129" t="s">
        <v>1793</v>
      </c>
      <c r="E405" s="129" t="s">
        <v>1758</v>
      </c>
      <c r="F405" s="129" t="s">
        <v>1757</v>
      </c>
      <c r="G405" s="130" t="s">
        <v>1048</v>
      </c>
      <c r="H405" s="152" t="s">
        <v>1794</v>
      </c>
      <c r="I405" s="129" t="s">
        <v>79</v>
      </c>
      <c r="J405" s="230" t="s">
        <v>1054</v>
      </c>
      <c r="K405" s="129" t="s">
        <v>79</v>
      </c>
      <c r="L405" s="153">
        <v>1</v>
      </c>
      <c r="M405" s="153">
        <v>4</v>
      </c>
      <c r="N405" s="130" t="s">
        <v>1231</v>
      </c>
      <c r="O405" s="130" t="s">
        <v>1049</v>
      </c>
      <c r="P405" s="130" t="s">
        <v>1038</v>
      </c>
      <c r="Q405" s="130">
        <v>90</v>
      </c>
      <c r="R405" s="217">
        <v>35</v>
      </c>
      <c r="S405" s="151">
        <v>31</v>
      </c>
      <c r="T405" s="152" t="s">
        <v>92</v>
      </c>
      <c r="U405" s="152" t="s">
        <v>81</v>
      </c>
      <c r="V405" s="129" t="s">
        <v>155</v>
      </c>
      <c r="W405" s="51"/>
      <c r="X405" s="152" t="s">
        <v>92</v>
      </c>
      <c r="Y405" s="152" t="s">
        <v>81</v>
      </c>
      <c r="Z405" s="155">
        <v>31</v>
      </c>
      <c r="AA405" s="45"/>
      <c r="AB405" s="102" t="b">
        <f t="shared" si="6"/>
        <v>1</v>
      </c>
    </row>
    <row r="406" spans="1:28" ht="25.5" customHeight="1">
      <c r="A406" s="102">
        <f>IF(F406="","",SUBTOTAL(3,$F$2:$F406))</f>
        <v>405</v>
      </c>
      <c r="B406" s="129" t="s">
        <v>1339</v>
      </c>
      <c r="C406" s="129">
        <v>20180102</v>
      </c>
      <c r="D406" s="129" t="s">
        <v>1233</v>
      </c>
      <c r="E406" s="129" t="s">
        <v>1249</v>
      </c>
      <c r="F406" s="129" t="s">
        <v>1340</v>
      </c>
      <c r="G406" s="130">
        <v>1</v>
      </c>
      <c r="H406" s="152" t="s">
        <v>1341</v>
      </c>
      <c r="I406" s="129" t="s">
        <v>217</v>
      </c>
      <c r="J406" s="153" t="s">
        <v>1054</v>
      </c>
      <c r="K406" s="129" t="s">
        <v>217</v>
      </c>
      <c r="L406" s="132">
        <v>2</v>
      </c>
      <c r="M406" s="132">
        <v>2</v>
      </c>
      <c r="N406" s="130" t="s">
        <v>1036</v>
      </c>
      <c r="O406" s="130" t="s">
        <v>1049</v>
      </c>
      <c r="P406" s="130" t="s">
        <v>1038</v>
      </c>
      <c r="Q406" s="130">
        <v>90</v>
      </c>
      <c r="R406" s="217">
        <v>42</v>
      </c>
      <c r="S406" s="151">
        <v>34</v>
      </c>
      <c r="T406" s="152" t="s">
        <v>199</v>
      </c>
      <c r="U406" s="152" t="s">
        <v>22</v>
      </c>
      <c r="V406" s="152" t="s">
        <v>448</v>
      </c>
      <c r="W406" s="125"/>
      <c r="X406" s="152" t="s">
        <v>217</v>
      </c>
      <c r="Y406" s="152" t="s">
        <v>221</v>
      </c>
      <c r="Z406" s="172">
        <v>34</v>
      </c>
      <c r="AA406" s="45"/>
      <c r="AB406" s="102" t="b">
        <f t="shared" si="6"/>
        <v>1</v>
      </c>
    </row>
    <row r="407" spans="1:28" ht="38.25" customHeight="1">
      <c r="A407" s="102">
        <f>IF(F407="","",SUBTOTAL(3,$F$2:$F407))</f>
        <v>406</v>
      </c>
      <c r="B407" s="127" t="s">
        <v>1339</v>
      </c>
      <c r="C407" s="56">
        <v>20180102</v>
      </c>
      <c r="D407" s="56" t="s">
        <v>1233</v>
      </c>
      <c r="E407" s="56" t="s">
        <v>1253</v>
      </c>
      <c r="F407" s="46" t="s">
        <v>1340</v>
      </c>
      <c r="G407" s="56">
        <v>2</v>
      </c>
      <c r="H407" s="180" t="s">
        <v>1341</v>
      </c>
      <c r="I407" s="45" t="s">
        <v>1048</v>
      </c>
      <c r="J407" s="56" t="s">
        <v>1054</v>
      </c>
      <c r="K407" s="45"/>
      <c r="L407" s="56"/>
      <c r="M407" s="56"/>
      <c r="N407" s="56" t="s">
        <v>1036</v>
      </c>
      <c r="O407" s="57" t="s">
        <v>1049</v>
      </c>
      <c r="P407" s="56" t="s">
        <v>1038</v>
      </c>
      <c r="Q407" s="56">
        <v>90</v>
      </c>
      <c r="R407" s="56"/>
      <c r="S407" s="155">
        <v>32</v>
      </c>
      <c r="T407" s="180" t="s">
        <v>258</v>
      </c>
      <c r="U407" s="180" t="s">
        <v>68</v>
      </c>
      <c r="V407" s="45" t="s">
        <v>1048</v>
      </c>
      <c r="W407" s="45"/>
      <c r="X407" s="174" t="s">
        <v>227</v>
      </c>
      <c r="Y407" s="174" t="s">
        <v>231</v>
      </c>
      <c r="Z407" s="155">
        <v>32</v>
      </c>
      <c r="AA407" s="45"/>
      <c r="AB407" s="102" t="b">
        <f t="shared" si="6"/>
        <v>1</v>
      </c>
    </row>
    <row r="408" spans="1:28" ht="25.5" customHeight="1">
      <c r="A408" s="102">
        <f>IF(F408="","",SUBTOTAL(3,$F$2:$F408))</f>
        <v>407</v>
      </c>
      <c r="B408" s="129" t="s">
        <v>1342</v>
      </c>
      <c r="C408" s="129">
        <v>20180102</v>
      </c>
      <c r="D408" s="129" t="s">
        <v>1233</v>
      </c>
      <c r="E408" s="129" t="s">
        <v>1255</v>
      </c>
      <c r="F408" s="129" t="s">
        <v>1343</v>
      </c>
      <c r="G408" s="130">
        <v>3</v>
      </c>
      <c r="H408" s="152" t="s">
        <v>1341</v>
      </c>
      <c r="I408" s="129" t="s">
        <v>231</v>
      </c>
      <c r="J408" s="131" t="s">
        <v>1054</v>
      </c>
      <c r="K408" s="131"/>
      <c r="L408" s="131"/>
      <c r="M408" s="131"/>
      <c r="N408" s="130" t="s">
        <v>1036</v>
      </c>
      <c r="O408" s="130" t="s">
        <v>1049</v>
      </c>
      <c r="P408" s="130" t="s">
        <v>1038</v>
      </c>
      <c r="Q408" s="130">
        <v>90</v>
      </c>
      <c r="R408" s="217">
        <v>45</v>
      </c>
      <c r="S408" s="151">
        <v>33</v>
      </c>
      <c r="T408" s="152" t="s">
        <v>980</v>
      </c>
      <c r="U408" s="152" t="s">
        <v>252</v>
      </c>
      <c r="V408" s="129" t="s">
        <v>1048</v>
      </c>
      <c r="W408" s="106"/>
      <c r="X408" s="152" t="s">
        <v>217</v>
      </c>
      <c r="Y408" s="152" t="s">
        <v>221</v>
      </c>
      <c r="Z408" s="57">
        <v>33</v>
      </c>
      <c r="AA408" s="45"/>
      <c r="AB408" s="102" t="b">
        <f t="shared" si="6"/>
        <v>1</v>
      </c>
    </row>
    <row r="409" spans="1:28" ht="25.5" customHeight="1">
      <c r="A409" s="102">
        <f>IF(F409="","",SUBTOTAL(3,$F$2:$F409))</f>
        <v>408</v>
      </c>
      <c r="B409" s="127" t="s">
        <v>1342</v>
      </c>
      <c r="C409" s="57">
        <v>20180102</v>
      </c>
      <c r="D409" s="56" t="s">
        <v>1233</v>
      </c>
      <c r="E409" s="56" t="s">
        <v>1259</v>
      </c>
      <c r="F409" s="69" t="s">
        <v>1343</v>
      </c>
      <c r="G409" s="56">
        <v>4</v>
      </c>
      <c r="H409" s="180" t="s">
        <v>1341</v>
      </c>
      <c r="I409" s="45" t="s">
        <v>1048</v>
      </c>
      <c r="J409" s="56" t="s">
        <v>1054</v>
      </c>
      <c r="K409" s="45"/>
      <c r="L409" s="57"/>
      <c r="M409" s="57"/>
      <c r="N409" s="56" t="s">
        <v>1036</v>
      </c>
      <c r="O409" s="57" t="s">
        <v>1049</v>
      </c>
      <c r="P409" s="56" t="s">
        <v>1038</v>
      </c>
      <c r="Q409" s="56">
        <v>90</v>
      </c>
      <c r="R409" s="56"/>
      <c r="S409" s="155">
        <v>31</v>
      </c>
      <c r="T409" s="174" t="s">
        <v>259</v>
      </c>
      <c r="U409" s="174" t="s">
        <v>17</v>
      </c>
      <c r="V409" s="174" t="s">
        <v>2</v>
      </c>
      <c r="W409" s="51"/>
      <c r="X409" s="152" t="s">
        <v>231</v>
      </c>
      <c r="Y409" s="152" t="s">
        <v>227</v>
      </c>
      <c r="Z409" s="155">
        <v>31</v>
      </c>
      <c r="AA409" s="45"/>
      <c r="AB409" s="102" t="b">
        <f t="shared" si="6"/>
        <v>1</v>
      </c>
    </row>
    <row r="410" spans="1:28" ht="25.5" customHeight="1">
      <c r="A410" s="102">
        <f>IF(F410="","",SUBTOTAL(3,$F$2:$F410))</f>
        <v>409</v>
      </c>
      <c r="B410" s="129" t="s">
        <v>1344</v>
      </c>
      <c r="C410" s="129">
        <v>20180102</v>
      </c>
      <c r="D410" s="129" t="s">
        <v>1233</v>
      </c>
      <c r="E410" s="129" t="s">
        <v>1263</v>
      </c>
      <c r="F410" s="129" t="s">
        <v>1345</v>
      </c>
      <c r="G410" s="130">
        <v>5</v>
      </c>
      <c r="H410" s="152" t="s">
        <v>1341</v>
      </c>
      <c r="I410" s="129" t="s">
        <v>231</v>
      </c>
      <c r="J410" s="131" t="s">
        <v>1054</v>
      </c>
      <c r="K410" s="131"/>
      <c r="L410" s="131"/>
      <c r="M410" s="131"/>
      <c r="N410" s="130" t="s">
        <v>1036</v>
      </c>
      <c r="O410" s="130" t="s">
        <v>1049</v>
      </c>
      <c r="P410" s="130" t="s">
        <v>1038</v>
      </c>
      <c r="Q410" s="130">
        <v>90</v>
      </c>
      <c r="R410" s="217">
        <v>39</v>
      </c>
      <c r="S410" s="151">
        <v>32</v>
      </c>
      <c r="T410" s="152" t="s">
        <v>1529</v>
      </c>
      <c r="U410" s="152" t="s">
        <v>1223</v>
      </c>
      <c r="V410" s="129" t="s">
        <v>1048</v>
      </c>
      <c r="W410" s="45"/>
      <c r="X410" s="152" t="s">
        <v>217</v>
      </c>
      <c r="Y410" s="152" t="s">
        <v>221</v>
      </c>
      <c r="Z410" s="172">
        <v>32</v>
      </c>
      <c r="AA410" s="45"/>
      <c r="AB410" s="102" t="b">
        <f t="shared" si="6"/>
        <v>1</v>
      </c>
    </row>
    <row r="411" spans="1:28" ht="25.5" customHeight="1">
      <c r="A411" s="102">
        <f>IF(F411="","",SUBTOTAL(3,$F$2:$F411))</f>
        <v>410</v>
      </c>
      <c r="B411" s="127" t="s">
        <v>1344</v>
      </c>
      <c r="C411" s="57">
        <v>20180102</v>
      </c>
      <c r="D411" s="56" t="s">
        <v>1233</v>
      </c>
      <c r="E411" s="56" t="s">
        <v>1266</v>
      </c>
      <c r="F411" s="46" t="s">
        <v>1345</v>
      </c>
      <c r="G411" s="56">
        <v>6</v>
      </c>
      <c r="H411" s="180" t="s">
        <v>1341</v>
      </c>
      <c r="I411" s="46" t="s">
        <v>1048</v>
      </c>
      <c r="J411" s="56" t="s">
        <v>1054</v>
      </c>
      <c r="K411" s="45"/>
      <c r="L411" s="57"/>
      <c r="M411" s="57"/>
      <c r="N411" s="56" t="s">
        <v>1036</v>
      </c>
      <c r="O411" s="57" t="s">
        <v>1049</v>
      </c>
      <c r="P411" s="56" t="s">
        <v>1038</v>
      </c>
      <c r="Q411" s="56">
        <v>90</v>
      </c>
      <c r="R411" s="56"/>
      <c r="S411" s="155">
        <v>33</v>
      </c>
      <c r="T411" s="174" t="s">
        <v>135</v>
      </c>
      <c r="U411" s="174" t="s">
        <v>204</v>
      </c>
      <c r="V411" s="45" t="s">
        <v>1048</v>
      </c>
      <c r="W411" s="45"/>
      <c r="X411" s="152" t="s">
        <v>231</v>
      </c>
      <c r="Y411" s="152" t="s">
        <v>227</v>
      </c>
      <c r="Z411" s="155">
        <v>33</v>
      </c>
      <c r="AA411" s="45"/>
      <c r="AB411" s="102" t="b">
        <f t="shared" si="6"/>
        <v>1</v>
      </c>
    </row>
    <row r="412" spans="1:28" ht="25.5" customHeight="1">
      <c r="A412" s="102">
        <f>IF(F412="","",SUBTOTAL(3,$F$2:$F412))</f>
        <v>411</v>
      </c>
      <c r="B412" s="129" t="s">
        <v>1346</v>
      </c>
      <c r="C412" s="129">
        <v>20180102</v>
      </c>
      <c r="D412" s="129" t="s">
        <v>1233</v>
      </c>
      <c r="E412" s="129" t="s">
        <v>1269</v>
      </c>
      <c r="F412" s="129" t="s">
        <v>1347</v>
      </c>
      <c r="G412" s="130">
        <v>7</v>
      </c>
      <c r="H412" s="152" t="s">
        <v>1341</v>
      </c>
      <c r="I412" s="129" t="s">
        <v>217</v>
      </c>
      <c r="J412" s="131" t="s">
        <v>1054</v>
      </c>
      <c r="K412" s="131"/>
      <c r="L412" s="131"/>
      <c r="M412" s="131"/>
      <c r="N412" s="130" t="s">
        <v>1036</v>
      </c>
      <c r="O412" s="130" t="s">
        <v>1049</v>
      </c>
      <c r="P412" s="130" t="s">
        <v>1038</v>
      </c>
      <c r="Q412" s="130">
        <v>90</v>
      </c>
      <c r="R412" s="217">
        <v>36</v>
      </c>
      <c r="S412" s="151">
        <v>30</v>
      </c>
      <c r="T412" s="152" t="s">
        <v>137</v>
      </c>
      <c r="U412" s="152" t="s">
        <v>196</v>
      </c>
      <c r="V412" s="129" t="s">
        <v>1048</v>
      </c>
      <c r="W412" s="47"/>
      <c r="X412" s="174" t="s">
        <v>227</v>
      </c>
      <c r="Y412" s="176" t="s">
        <v>231</v>
      </c>
      <c r="Z412" s="172">
        <v>30</v>
      </c>
      <c r="AA412" s="45"/>
      <c r="AB412" s="102" t="b">
        <f t="shared" si="6"/>
        <v>1</v>
      </c>
    </row>
    <row r="413" spans="1:28" ht="25.5" customHeight="1">
      <c r="A413" s="102">
        <f>IF(F413="","",SUBTOTAL(3,$F$2:$F413))</f>
        <v>412</v>
      </c>
      <c r="B413" s="127" t="s">
        <v>1346</v>
      </c>
      <c r="C413" s="57">
        <v>20180102</v>
      </c>
      <c r="D413" s="56" t="s">
        <v>1233</v>
      </c>
      <c r="E413" s="56" t="s">
        <v>1272</v>
      </c>
      <c r="F413" s="69" t="s">
        <v>1347</v>
      </c>
      <c r="G413" s="56">
        <v>8</v>
      </c>
      <c r="H413" s="180" t="s">
        <v>1341</v>
      </c>
      <c r="I413" s="45" t="s">
        <v>1048</v>
      </c>
      <c r="J413" s="56" t="s">
        <v>1054</v>
      </c>
      <c r="K413" s="45"/>
      <c r="L413" s="57"/>
      <c r="M413" s="57"/>
      <c r="N413" s="56" t="s">
        <v>1036</v>
      </c>
      <c r="O413" s="57" t="s">
        <v>1049</v>
      </c>
      <c r="P413" s="56" t="s">
        <v>1038</v>
      </c>
      <c r="Q413" s="56">
        <v>90</v>
      </c>
      <c r="R413" s="56"/>
      <c r="S413" s="155">
        <v>31</v>
      </c>
      <c r="T413" s="174" t="s">
        <v>203</v>
      </c>
      <c r="U413" s="174" t="s">
        <v>134</v>
      </c>
      <c r="V413" s="45" t="s">
        <v>1048</v>
      </c>
      <c r="W413" s="45"/>
      <c r="X413" s="152" t="s">
        <v>231</v>
      </c>
      <c r="Y413" s="152" t="s">
        <v>227</v>
      </c>
      <c r="Z413" s="155">
        <v>31</v>
      </c>
      <c r="AA413" s="45"/>
      <c r="AB413" s="102" t="b">
        <f t="shared" si="6"/>
        <v>1</v>
      </c>
    </row>
    <row r="414" spans="1:28" ht="25.5" customHeight="1">
      <c r="A414" s="102">
        <f>IF(F414="","",SUBTOTAL(3,$F$2:$F414))</f>
        <v>413</v>
      </c>
      <c r="B414" s="129" t="s">
        <v>1348</v>
      </c>
      <c r="C414" s="129">
        <v>20180102</v>
      </c>
      <c r="D414" s="129" t="s">
        <v>1233</v>
      </c>
      <c r="E414" s="129" t="s">
        <v>1278</v>
      </c>
      <c r="F414" s="129" t="s">
        <v>1349</v>
      </c>
      <c r="G414" s="130">
        <v>9</v>
      </c>
      <c r="H414" s="152" t="s">
        <v>1341</v>
      </c>
      <c r="I414" s="129" t="s">
        <v>231</v>
      </c>
      <c r="J414" s="153" t="s">
        <v>1054</v>
      </c>
      <c r="K414" s="153"/>
      <c r="L414" s="153"/>
      <c r="M414" s="153"/>
      <c r="N414" s="130" t="s">
        <v>1036</v>
      </c>
      <c r="O414" s="130" t="s">
        <v>1049</v>
      </c>
      <c r="P414" s="130" t="s">
        <v>1038</v>
      </c>
      <c r="Q414" s="130">
        <v>90</v>
      </c>
      <c r="R414" s="217">
        <v>47</v>
      </c>
      <c r="S414" s="151">
        <v>33</v>
      </c>
      <c r="T414" s="152" t="s">
        <v>1221</v>
      </c>
      <c r="U414" s="152" t="s">
        <v>257</v>
      </c>
      <c r="V414" s="129" t="s">
        <v>1048</v>
      </c>
      <c r="W414" s="45"/>
      <c r="X414" s="152" t="s">
        <v>217</v>
      </c>
      <c r="Y414" s="152" t="s">
        <v>221</v>
      </c>
      <c r="Z414" s="172">
        <v>33</v>
      </c>
      <c r="AA414" s="45"/>
      <c r="AB414" s="102" t="b">
        <f t="shared" si="6"/>
        <v>1</v>
      </c>
    </row>
    <row r="415" spans="1:28" ht="25.5" customHeight="1">
      <c r="A415" s="102">
        <f>IF(F415="","",SUBTOTAL(3,$F$2:$F415))</f>
        <v>414</v>
      </c>
      <c r="B415" s="129" t="s">
        <v>1348</v>
      </c>
      <c r="C415" s="129">
        <v>20180102</v>
      </c>
      <c r="D415" s="129" t="s">
        <v>1233</v>
      </c>
      <c r="E415" s="129" t="s">
        <v>1281</v>
      </c>
      <c r="F415" s="129" t="s">
        <v>1349</v>
      </c>
      <c r="G415" s="130">
        <v>10</v>
      </c>
      <c r="H415" s="152" t="s">
        <v>1341</v>
      </c>
      <c r="I415" s="129" t="s">
        <v>231</v>
      </c>
      <c r="J415" s="153" t="s">
        <v>1054</v>
      </c>
      <c r="K415" s="153"/>
      <c r="L415" s="153"/>
      <c r="M415" s="153"/>
      <c r="N415" s="130" t="s">
        <v>1036</v>
      </c>
      <c r="O415" s="130" t="s">
        <v>1049</v>
      </c>
      <c r="P415" s="130" t="s">
        <v>1038</v>
      </c>
      <c r="Q415" s="130">
        <v>90</v>
      </c>
      <c r="R415" s="130"/>
      <c r="S415" s="151">
        <v>33</v>
      </c>
      <c r="T415" s="152" t="s">
        <v>193</v>
      </c>
      <c r="U415" s="152" t="s">
        <v>138</v>
      </c>
      <c r="V415" s="129" t="s">
        <v>1048</v>
      </c>
      <c r="W415" s="45"/>
      <c r="X415" s="174" t="s">
        <v>227</v>
      </c>
      <c r="Y415" s="174" t="s">
        <v>231</v>
      </c>
      <c r="Z415" s="172">
        <v>33</v>
      </c>
      <c r="AA415" s="45"/>
      <c r="AB415" s="102" t="b">
        <f t="shared" si="6"/>
        <v>1</v>
      </c>
    </row>
    <row r="416" spans="1:28" ht="25.5" customHeight="1">
      <c r="A416" s="102">
        <f>IF(F416="","",SUBTOTAL(3,$F$2:$F416))</f>
        <v>415</v>
      </c>
      <c r="B416" s="129" t="s">
        <v>1350</v>
      </c>
      <c r="C416" s="129">
        <v>20180102</v>
      </c>
      <c r="D416" s="129" t="s">
        <v>1233</v>
      </c>
      <c r="E416" s="129" t="s">
        <v>1284</v>
      </c>
      <c r="F416" s="129" t="s">
        <v>1351</v>
      </c>
      <c r="G416" s="130">
        <v>11</v>
      </c>
      <c r="H416" s="152" t="s">
        <v>1341</v>
      </c>
      <c r="I416" s="129" t="s">
        <v>217</v>
      </c>
      <c r="J416" s="153" t="s">
        <v>1054</v>
      </c>
      <c r="K416" s="153"/>
      <c r="L416" s="153"/>
      <c r="M416" s="153"/>
      <c r="N416" s="130" t="s">
        <v>1036</v>
      </c>
      <c r="O416" s="130" t="s">
        <v>1049</v>
      </c>
      <c r="P416" s="130" t="s">
        <v>1038</v>
      </c>
      <c r="Q416" s="130">
        <v>90</v>
      </c>
      <c r="R416" s="217">
        <v>33</v>
      </c>
      <c r="S416" s="151">
        <v>33</v>
      </c>
      <c r="T416" s="152" t="s">
        <v>132</v>
      </c>
      <c r="U416" s="152" t="s">
        <v>447</v>
      </c>
      <c r="V416" s="129" t="s">
        <v>1048</v>
      </c>
      <c r="W416" s="47"/>
      <c r="X416" s="152" t="s">
        <v>217</v>
      </c>
      <c r="Y416" s="152" t="s">
        <v>221</v>
      </c>
      <c r="Z416" s="172">
        <v>33</v>
      </c>
      <c r="AA416" s="45"/>
      <c r="AB416" s="102" t="b">
        <f t="shared" si="6"/>
        <v>1</v>
      </c>
    </row>
    <row r="417" spans="1:28" ht="25.5" customHeight="1">
      <c r="A417" s="102">
        <f>IF(F417="","",SUBTOTAL(3,$F$2:$F417))</f>
        <v>416</v>
      </c>
      <c r="B417" s="129" t="s">
        <v>1350</v>
      </c>
      <c r="C417" s="129">
        <v>20180102</v>
      </c>
      <c r="D417" s="129" t="s">
        <v>1233</v>
      </c>
      <c r="E417" s="129" t="s">
        <v>1287</v>
      </c>
      <c r="F417" s="129" t="s">
        <v>1351</v>
      </c>
      <c r="G417" s="130">
        <v>12</v>
      </c>
      <c r="H417" s="152" t="s">
        <v>1341</v>
      </c>
      <c r="I417" s="129" t="s">
        <v>1048</v>
      </c>
      <c r="J417" s="153" t="s">
        <v>1054</v>
      </c>
      <c r="K417" s="153"/>
      <c r="L417" s="153"/>
      <c r="M417" s="153"/>
      <c r="N417" s="130" t="s">
        <v>1036</v>
      </c>
      <c r="O417" s="130" t="s">
        <v>1049</v>
      </c>
      <c r="P417" s="130" t="s">
        <v>1038</v>
      </c>
      <c r="Q417" s="130">
        <v>90</v>
      </c>
      <c r="R417" s="130"/>
      <c r="S417" s="151">
        <v>29</v>
      </c>
      <c r="T417" s="152" t="s">
        <v>267</v>
      </c>
      <c r="U417" s="152" t="s">
        <v>274</v>
      </c>
      <c r="V417" s="129" t="s">
        <v>1048</v>
      </c>
      <c r="W417" s="47"/>
      <c r="X417" s="152" t="s">
        <v>217</v>
      </c>
      <c r="Y417" s="152" t="s">
        <v>221</v>
      </c>
      <c r="Z417" s="172">
        <v>29</v>
      </c>
      <c r="AA417" s="45"/>
      <c r="AB417" s="102" t="b">
        <f t="shared" si="6"/>
        <v>1</v>
      </c>
    </row>
    <row r="418" spans="1:28" ht="25.5" customHeight="1">
      <c r="A418" s="102">
        <f>IF(F418="","",SUBTOTAL(3,$F$2:$F418))</f>
        <v>417</v>
      </c>
      <c r="B418" s="129" t="s">
        <v>1352</v>
      </c>
      <c r="C418" s="129">
        <v>20180102</v>
      </c>
      <c r="D418" s="129" t="s">
        <v>1233</v>
      </c>
      <c r="E418" s="129" t="s">
        <v>1128</v>
      </c>
      <c r="F418" s="129" t="s">
        <v>1353</v>
      </c>
      <c r="G418" s="130">
        <v>13</v>
      </c>
      <c r="H418" s="152" t="s">
        <v>1341</v>
      </c>
      <c r="I418" s="129" t="s">
        <v>221</v>
      </c>
      <c r="J418" s="153" t="s">
        <v>1054</v>
      </c>
      <c r="K418" s="153"/>
      <c r="L418" s="153"/>
      <c r="M418" s="153"/>
      <c r="N418" s="130" t="s">
        <v>1036</v>
      </c>
      <c r="O418" s="130" t="s">
        <v>1049</v>
      </c>
      <c r="P418" s="130" t="s">
        <v>1038</v>
      </c>
      <c r="Q418" s="130">
        <v>90</v>
      </c>
      <c r="R418" s="217">
        <v>41</v>
      </c>
      <c r="S418" s="151">
        <v>32</v>
      </c>
      <c r="T418" s="152" t="s">
        <v>212</v>
      </c>
      <c r="U418" s="152" t="s">
        <v>105</v>
      </c>
      <c r="V418" s="129" t="s">
        <v>1048</v>
      </c>
      <c r="W418" s="45"/>
      <c r="X418" s="152" t="s">
        <v>231</v>
      </c>
      <c r="Y418" s="152" t="s">
        <v>227</v>
      </c>
      <c r="Z418" s="155">
        <v>32</v>
      </c>
      <c r="AA418" s="45"/>
      <c r="AB418" s="102" t="b">
        <f t="shared" si="6"/>
        <v>1</v>
      </c>
    </row>
    <row r="419" spans="1:28" ht="25.5" customHeight="1">
      <c r="A419" s="102">
        <f>IF(F419="","",SUBTOTAL(3,$F$2:$F419))</f>
        <v>418</v>
      </c>
      <c r="B419" s="129" t="s">
        <v>1354</v>
      </c>
      <c r="C419" s="129">
        <v>20180102</v>
      </c>
      <c r="D419" s="129" t="s">
        <v>1233</v>
      </c>
      <c r="E419" s="129" t="s">
        <v>1294</v>
      </c>
      <c r="F419" s="129" t="s">
        <v>1355</v>
      </c>
      <c r="G419" s="130">
        <v>14</v>
      </c>
      <c r="H419" s="152" t="s">
        <v>1341</v>
      </c>
      <c r="I419" s="129" t="s">
        <v>221</v>
      </c>
      <c r="J419" s="153" t="s">
        <v>1054</v>
      </c>
      <c r="K419" s="153"/>
      <c r="L419" s="153"/>
      <c r="M419" s="153"/>
      <c r="N419" s="130" t="s">
        <v>1036</v>
      </c>
      <c r="O419" s="130" t="s">
        <v>1049</v>
      </c>
      <c r="P419" s="130" t="s">
        <v>1038</v>
      </c>
      <c r="Q419" s="130">
        <v>90</v>
      </c>
      <c r="R419" s="217">
        <v>41</v>
      </c>
      <c r="S419" s="151">
        <v>34</v>
      </c>
      <c r="T419" s="152" t="s">
        <v>103</v>
      </c>
      <c r="U419" s="152" t="s">
        <v>21</v>
      </c>
      <c r="V419" s="152" t="s">
        <v>3</v>
      </c>
      <c r="W419" s="45"/>
      <c r="X419" s="174" t="s">
        <v>217</v>
      </c>
      <c r="Y419" s="174" t="s">
        <v>221</v>
      </c>
      <c r="Z419" s="155">
        <v>34</v>
      </c>
      <c r="AA419" s="45"/>
      <c r="AB419" s="102" t="b">
        <f t="shared" si="6"/>
        <v>1</v>
      </c>
    </row>
    <row r="420" spans="1:28" ht="25.5" customHeight="1">
      <c r="A420" s="102">
        <f>IF(F420="","",SUBTOTAL(3,$F$2:$F420))</f>
        <v>419</v>
      </c>
      <c r="B420" s="129" t="s">
        <v>1356</v>
      </c>
      <c r="C420" s="129">
        <v>20180102</v>
      </c>
      <c r="D420" s="129" t="s">
        <v>1233</v>
      </c>
      <c r="E420" s="129" t="s">
        <v>1297</v>
      </c>
      <c r="F420" s="129" t="s">
        <v>1357</v>
      </c>
      <c r="G420" s="130">
        <v>15</v>
      </c>
      <c r="H420" s="152" t="s">
        <v>1341</v>
      </c>
      <c r="I420" s="129" t="s">
        <v>221</v>
      </c>
      <c r="J420" s="153" t="s">
        <v>1054</v>
      </c>
      <c r="K420" s="153"/>
      <c r="L420" s="153"/>
      <c r="M420" s="153"/>
      <c r="N420" s="130" t="s">
        <v>1036</v>
      </c>
      <c r="O420" s="130" t="s">
        <v>1049</v>
      </c>
      <c r="P420" s="130" t="s">
        <v>1038</v>
      </c>
      <c r="Q420" s="130">
        <v>90</v>
      </c>
      <c r="R420" s="217">
        <v>43</v>
      </c>
      <c r="S420" s="151">
        <v>32</v>
      </c>
      <c r="T420" s="152" t="s">
        <v>231</v>
      </c>
      <c r="U420" s="152" t="s">
        <v>97</v>
      </c>
      <c r="V420" s="129" t="s">
        <v>1048</v>
      </c>
      <c r="W420" s="45"/>
      <c r="X420" s="152" t="s">
        <v>217</v>
      </c>
      <c r="Y420" s="152" t="s">
        <v>221</v>
      </c>
      <c r="Z420" s="155">
        <v>32</v>
      </c>
      <c r="AA420" s="45"/>
      <c r="AB420" s="102" t="b">
        <f t="shared" si="6"/>
        <v>1</v>
      </c>
    </row>
    <row r="421" spans="1:28" ht="25.5" customHeight="1">
      <c r="A421" s="102">
        <f>IF(F421="","",SUBTOTAL(3,$F$2:$F421))</f>
        <v>420</v>
      </c>
      <c r="B421" s="129" t="s">
        <v>1358</v>
      </c>
      <c r="C421" s="129">
        <v>20180102</v>
      </c>
      <c r="D421" s="129" t="s">
        <v>1233</v>
      </c>
      <c r="E421" s="129" t="s">
        <v>1300</v>
      </c>
      <c r="F421" s="129" t="s">
        <v>1359</v>
      </c>
      <c r="G421" s="130">
        <v>16</v>
      </c>
      <c r="H421" s="152" t="s">
        <v>1341</v>
      </c>
      <c r="I421" s="129" t="s">
        <v>221</v>
      </c>
      <c r="J421" s="153" t="s">
        <v>1054</v>
      </c>
      <c r="K421" s="153"/>
      <c r="L421" s="153"/>
      <c r="M421" s="153"/>
      <c r="N421" s="130" t="s">
        <v>1036</v>
      </c>
      <c r="O421" s="130" t="s">
        <v>1049</v>
      </c>
      <c r="P421" s="130" t="s">
        <v>1038</v>
      </c>
      <c r="Q421" s="130">
        <v>90</v>
      </c>
      <c r="R421" s="217">
        <v>46</v>
      </c>
      <c r="S421" s="151">
        <v>32</v>
      </c>
      <c r="T421" s="152" t="s">
        <v>106</v>
      </c>
      <c r="U421" s="152" t="s">
        <v>0</v>
      </c>
      <c r="V421" s="129" t="s">
        <v>1048</v>
      </c>
      <c r="W421" s="47"/>
      <c r="X421" s="152" t="s">
        <v>231</v>
      </c>
      <c r="Y421" s="152" t="s">
        <v>227</v>
      </c>
      <c r="Z421" s="172">
        <v>32</v>
      </c>
      <c r="AA421" s="45"/>
      <c r="AB421" s="102" t="b">
        <f t="shared" si="6"/>
        <v>1</v>
      </c>
    </row>
    <row r="422" spans="1:28" ht="25.5" customHeight="1">
      <c r="A422" s="102">
        <f>IF(F422="","",SUBTOTAL(3,$F$2:$F422))</f>
        <v>421</v>
      </c>
      <c r="B422" s="129" t="s">
        <v>1360</v>
      </c>
      <c r="C422" s="129">
        <v>20180102</v>
      </c>
      <c r="D422" s="129" t="s">
        <v>1233</v>
      </c>
      <c r="E422" s="129" t="s">
        <v>1051</v>
      </c>
      <c r="F422" s="129" t="s">
        <v>1361</v>
      </c>
      <c r="G422" s="130">
        <v>17</v>
      </c>
      <c r="H422" s="152" t="s">
        <v>1341</v>
      </c>
      <c r="I422" s="129" t="s">
        <v>221</v>
      </c>
      <c r="J422" s="153" t="s">
        <v>1054</v>
      </c>
      <c r="K422" s="129"/>
      <c r="L422" s="153"/>
      <c r="M422" s="153"/>
      <c r="N422" s="130" t="s">
        <v>1036</v>
      </c>
      <c r="O422" s="130" t="s">
        <v>1049</v>
      </c>
      <c r="P422" s="130" t="s">
        <v>1038</v>
      </c>
      <c r="Q422" s="130">
        <v>90</v>
      </c>
      <c r="R422" s="217">
        <v>45</v>
      </c>
      <c r="S422" s="151">
        <v>32</v>
      </c>
      <c r="T422" s="152" t="s">
        <v>107</v>
      </c>
      <c r="U422" s="152" t="s">
        <v>99</v>
      </c>
      <c r="V422" s="129" t="s">
        <v>1048</v>
      </c>
      <c r="W422" s="45"/>
      <c r="X422" s="152" t="s">
        <v>231</v>
      </c>
      <c r="Y422" s="152" t="s">
        <v>227</v>
      </c>
      <c r="Z422" s="155">
        <v>32</v>
      </c>
      <c r="AA422" s="45"/>
      <c r="AB422" s="102" t="b">
        <f t="shared" si="6"/>
        <v>1</v>
      </c>
    </row>
    <row r="423" spans="1:28" ht="25.5" customHeight="1">
      <c r="A423" s="102">
        <f>IF(F423="","",SUBTOTAL(3,$F$2:$F423))</f>
        <v>422</v>
      </c>
      <c r="B423" s="129" t="s">
        <v>1362</v>
      </c>
      <c r="C423" s="129">
        <v>20180102</v>
      </c>
      <c r="D423" s="129" t="s">
        <v>1233</v>
      </c>
      <c r="E423" s="129" t="s">
        <v>1129</v>
      </c>
      <c r="F423" s="129" t="s">
        <v>1363</v>
      </c>
      <c r="G423" s="130">
        <v>18</v>
      </c>
      <c r="H423" s="152" t="s">
        <v>1341</v>
      </c>
      <c r="I423" s="129" t="s">
        <v>217</v>
      </c>
      <c r="J423" s="153" t="s">
        <v>1054</v>
      </c>
      <c r="K423" s="153"/>
      <c r="L423" s="153"/>
      <c r="M423" s="153"/>
      <c r="N423" s="130" t="s">
        <v>1036</v>
      </c>
      <c r="O423" s="130" t="s">
        <v>1049</v>
      </c>
      <c r="P423" s="130" t="s">
        <v>1038</v>
      </c>
      <c r="Q423" s="130">
        <v>90</v>
      </c>
      <c r="R423" s="217">
        <v>37</v>
      </c>
      <c r="S423" s="151">
        <v>30</v>
      </c>
      <c r="T423" s="152" t="s">
        <v>102</v>
      </c>
      <c r="U423" s="152" t="s">
        <v>95</v>
      </c>
      <c r="V423" s="129" t="s">
        <v>1048</v>
      </c>
      <c r="W423" s="45"/>
      <c r="X423" s="174" t="s">
        <v>217</v>
      </c>
      <c r="Y423" s="174" t="s">
        <v>221</v>
      </c>
      <c r="Z423" s="155">
        <v>30</v>
      </c>
      <c r="AA423" s="45"/>
      <c r="AB423" s="102" t="b">
        <f t="shared" si="6"/>
        <v>1</v>
      </c>
    </row>
    <row r="424" spans="1:28" ht="25.5" customHeight="1">
      <c r="A424" s="102">
        <f>IF(F424="","",SUBTOTAL(3,$F$2:$F424))</f>
        <v>423</v>
      </c>
      <c r="B424" s="129" t="s">
        <v>1364</v>
      </c>
      <c r="C424" s="129">
        <v>20180102</v>
      </c>
      <c r="D424" s="129" t="s">
        <v>1233</v>
      </c>
      <c r="E424" s="129" t="s">
        <v>1365</v>
      </c>
      <c r="F424" s="129" t="s">
        <v>1366</v>
      </c>
      <c r="G424" s="130">
        <v>19</v>
      </c>
      <c r="H424" s="152" t="s">
        <v>1341</v>
      </c>
      <c r="I424" s="129" t="s">
        <v>227</v>
      </c>
      <c r="J424" s="153" t="s">
        <v>1054</v>
      </c>
      <c r="K424" s="153"/>
      <c r="L424" s="153"/>
      <c r="M424" s="153"/>
      <c r="N424" s="130" t="s">
        <v>1036</v>
      </c>
      <c r="O424" s="130" t="s">
        <v>1049</v>
      </c>
      <c r="P424" s="130" t="s">
        <v>1038</v>
      </c>
      <c r="Q424" s="130">
        <v>90</v>
      </c>
      <c r="R424" s="217">
        <v>59</v>
      </c>
      <c r="S424" s="151">
        <v>34</v>
      </c>
      <c r="T424" s="152" t="s">
        <v>249</v>
      </c>
      <c r="U424" s="152" t="s">
        <v>969</v>
      </c>
      <c r="V424" s="129" t="s">
        <v>1048</v>
      </c>
      <c r="W424" s="45"/>
      <c r="X424" s="152" t="s">
        <v>217</v>
      </c>
      <c r="Y424" s="152" t="s">
        <v>221</v>
      </c>
      <c r="Z424" s="155">
        <v>34</v>
      </c>
      <c r="AA424" s="45"/>
      <c r="AB424" s="102" t="b">
        <f t="shared" si="6"/>
        <v>1</v>
      </c>
    </row>
    <row r="425" spans="1:28" ht="25.5" customHeight="1">
      <c r="A425" s="102">
        <f>IF(F425="","",SUBTOTAL(3,$F$2:$F425))</f>
        <v>424</v>
      </c>
      <c r="B425" s="129" t="s">
        <v>1367</v>
      </c>
      <c r="C425" s="129">
        <v>20180102</v>
      </c>
      <c r="D425" s="129" t="s">
        <v>1233</v>
      </c>
      <c r="E425" s="129" t="s">
        <v>1234</v>
      </c>
      <c r="F425" s="129" t="s">
        <v>1368</v>
      </c>
      <c r="G425" s="130">
        <v>20</v>
      </c>
      <c r="H425" s="152" t="s">
        <v>1341</v>
      </c>
      <c r="I425" s="129" t="s">
        <v>227</v>
      </c>
      <c r="J425" s="153" t="s">
        <v>1054</v>
      </c>
      <c r="K425" s="153"/>
      <c r="L425" s="153"/>
      <c r="M425" s="153"/>
      <c r="N425" s="130" t="s">
        <v>1036</v>
      </c>
      <c r="O425" s="130" t="s">
        <v>1049</v>
      </c>
      <c r="P425" s="130" t="s">
        <v>1038</v>
      </c>
      <c r="Q425" s="130">
        <v>90</v>
      </c>
      <c r="R425" s="217">
        <v>41</v>
      </c>
      <c r="S425" s="151">
        <v>32</v>
      </c>
      <c r="T425" s="152" t="s">
        <v>136</v>
      </c>
      <c r="U425" s="152" t="s">
        <v>18</v>
      </c>
      <c r="V425" s="129" t="s">
        <v>1048</v>
      </c>
      <c r="W425" s="47"/>
      <c r="X425" s="152" t="s">
        <v>217</v>
      </c>
      <c r="Y425" s="152" t="s">
        <v>221</v>
      </c>
      <c r="Z425" s="172">
        <v>32</v>
      </c>
      <c r="AA425" s="45"/>
      <c r="AB425" s="102" t="b">
        <f t="shared" si="6"/>
        <v>1</v>
      </c>
    </row>
    <row r="426" spans="1:28" ht="25.5" customHeight="1">
      <c r="A426" s="102">
        <f>IF(F426="","",SUBTOTAL(3,$F$2:$F426))</f>
        <v>425</v>
      </c>
      <c r="B426" s="129" t="s">
        <v>1369</v>
      </c>
      <c r="C426" s="129">
        <v>20180102</v>
      </c>
      <c r="D426" s="129" t="s">
        <v>1233</v>
      </c>
      <c r="E426" s="129" t="s">
        <v>1370</v>
      </c>
      <c r="F426" s="129" t="s">
        <v>1371</v>
      </c>
      <c r="G426" s="130">
        <v>21</v>
      </c>
      <c r="H426" s="152" t="s">
        <v>1341</v>
      </c>
      <c r="I426" s="129" t="s">
        <v>213</v>
      </c>
      <c r="J426" s="153" t="s">
        <v>1054</v>
      </c>
      <c r="K426" s="153"/>
      <c r="L426" s="153"/>
      <c r="M426" s="153"/>
      <c r="N426" s="130" t="s">
        <v>1036</v>
      </c>
      <c r="O426" s="130" t="s">
        <v>1049</v>
      </c>
      <c r="P426" s="130" t="s">
        <v>1038</v>
      </c>
      <c r="Q426" s="130">
        <v>90</v>
      </c>
      <c r="R426" s="217">
        <v>52</v>
      </c>
      <c r="S426" s="151">
        <v>32</v>
      </c>
      <c r="T426" s="152" t="s">
        <v>540</v>
      </c>
      <c r="U426" s="152" t="s">
        <v>1023</v>
      </c>
      <c r="V426" s="129" t="s">
        <v>1048</v>
      </c>
      <c r="W426" s="47"/>
      <c r="X426" s="171" t="s">
        <v>227</v>
      </c>
      <c r="Y426" s="174" t="s">
        <v>231</v>
      </c>
      <c r="Z426" s="172">
        <v>32</v>
      </c>
      <c r="AA426" s="45"/>
      <c r="AB426" s="102" t="b">
        <f t="shared" si="6"/>
        <v>1</v>
      </c>
    </row>
    <row r="427" spans="1:28" ht="25.5" customHeight="1">
      <c r="A427" s="102">
        <f>IF(F427="","",SUBTOTAL(3,$F$2:$F427))</f>
        <v>426</v>
      </c>
      <c r="B427" s="129" t="s">
        <v>2903</v>
      </c>
      <c r="C427" s="129">
        <v>20180102</v>
      </c>
      <c r="D427" s="129" t="s">
        <v>1233</v>
      </c>
      <c r="E427" s="129" t="s">
        <v>1668</v>
      </c>
      <c r="F427" s="129" t="s">
        <v>1400</v>
      </c>
      <c r="G427" s="130">
        <v>1</v>
      </c>
      <c r="H427" s="129" t="s">
        <v>2904</v>
      </c>
      <c r="I427" s="129" t="s">
        <v>1563</v>
      </c>
      <c r="J427" s="230" t="s">
        <v>1054</v>
      </c>
      <c r="K427" s="129" t="s">
        <v>531</v>
      </c>
      <c r="L427" s="153">
        <v>2</v>
      </c>
      <c r="M427" s="153">
        <v>2</v>
      </c>
      <c r="N427" s="130" t="s">
        <v>1048</v>
      </c>
      <c r="O427" s="130" t="s">
        <v>1049</v>
      </c>
      <c r="P427" s="130" t="s">
        <v>1048</v>
      </c>
      <c r="Q427" s="130">
        <v>90</v>
      </c>
      <c r="R427" s="130">
        <v>52</v>
      </c>
      <c r="S427" s="130">
        <v>18</v>
      </c>
      <c r="T427" s="129" t="s">
        <v>88</v>
      </c>
      <c r="U427" s="129" t="s">
        <v>1711</v>
      </c>
      <c r="V427" s="129" t="s">
        <v>82</v>
      </c>
      <c r="W427" s="45"/>
      <c r="X427" s="152" t="s">
        <v>531</v>
      </c>
      <c r="Y427" s="152" t="s">
        <v>82</v>
      </c>
      <c r="Z427" s="56">
        <v>18</v>
      </c>
      <c r="AA427" s="45"/>
      <c r="AB427" s="102" t="b">
        <f t="shared" si="6"/>
        <v>1</v>
      </c>
    </row>
    <row r="428" spans="1:28" ht="25.5" customHeight="1">
      <c r="A428" s="102">
        <f>IF(F428="","",SUBTOTAL(3,$F$2:$F428))</f>
        <v>427</v>
      </c>
      <c r="B428" s="129" t="s">
        <v>2903</v>
      </c>
      <c r="C428" s="129">
        <v>20180102</v>
      </c>
      <c r="D428" s="129" t="s">
        <v>1233</v>
      </c>
      <c r="E428" s="129" t="s">
        <v>1669</v>
      </c>
      <c r="F428" s="129" t="s">
        <v>1400</v>
      </c>
      <c r="G428" s="130">
        <v>2</v>
      </c>
      <c r="H428" s="152" t="s">
        <v>2904</v>
      </c>
      <c r="I428" s="129" t="s">
        <v>1048</v>
      </c>
      <c r="J428" s="230" t="s">
        <v>1054</v>
      </c>
      <c r="K428" s="153"/>
      <c r="L428" s="153"/>
      <c r="M428" s="153"/>
      <c r="N428" s="130" t="s">
        <v>1048</v>
      </c>
      <c r="O428" s="130" t="s">
        <v>1049</v>
      </c>
      <c r="P428" s="130" t="s">
        <v>1048</v>
      </c>
      <c r="Q428" s="130">
        <v>90</v>
      </c>
      <c r="R428" s="130">
        <v>52</v>
      </c>
      <c r="S428" s="151">
        <v>16</v>
      </c>
      <c r="T428" s="152" t="s">
        <v>87</v>
      </c>
      <c r="U428" s="152" t="s">
        <v>1563</v>
      </c>
      <c r="V428" s="129" t="s">
        <v>1048</v>
      </c>
      <c r="W428" s="45"/>
      <c r="X428" s="152" t="s">
        <v>1563</v>
      </c>
      <c r="Y428" s="152" t="s">
        <v>82</v>
      </c>
      <c r="Z428" s="155">
        <v>16</v>
      </c>
      <c r="AA428" s="45"/>
      <c r="AB428" s="102" t="b">
        <f t="shared" si="6"/>
        <v>1</v>
      </c>
    </row>
    <row r="429" spans="1:28" ht="25.5" customHeight="1">
      <c r="A429" s="102">
        <f>IF(F429="","",SUBTOTAL(3,$F$2:$F429))</f>
        <v>428</v>
      </c>
      <c r="B429" s="129" t="s">
        <v>1372</v>
      </c>
      <c r="C429" s="129">
        <v>20180102</v>
      </c>
      <c r="D429" s="129" t="s">
        <v>1233</v>
      </c>
      <c r="E429" s="129" t="s">
        <v>1240</v>
      </c>
      <c r="F429" s="129" t="s">
        <v>1373</v>
      </c>
      <c r="G429" s="130">
        <v>22</v>
      </c>
      <c r="H429" s="152" t="s">
        <v>1341</v>
      </c>
      <c r="I429" s="129" t="s">
        <v>221</v>
      </c>
      <c r="J429" s="153" t="s">
        <v>1054</v>
      </c>
      <c r="K429" s="153"/>
      <c r="L429" s="153"/>
      <c r="M429" s="153"/>
      <c r="N429" s="130" t="s">
        <v>1036</v>
      </c>
      <c r="O429" s="130" t="s">
        <v>1049</v>
      </c>
      <c r="P429" s="130" t="s">
        <v>1038</v>
      </c>
      <c r="Q429" s="130">
        <v>90</v>
      </c>
      <c r="R429" s="217">
        <v>63</v>
      </c>
      <c r="S429" s="151">
        <v>29</v>
      </c>
      <c r="T429" s="152" t="s">
        <v>67</v>
      </c>
      <c r="U429" s="152" t="s">
        <v>221</v>
      </c>
      <c r="V429" s="152" t="s">
        <v>1</v>
      </c>
      <c r="W429" s="47"/>
      <c r="X429" s="171" t="s">
        <v>227</v>
      </c>
      <c r="Y429" s="174" t="s">
        <v>231</v>
      </c>
      <c r="Z429" s="172">
        <v>29</v>
      </c>
      <c r="AA429" s="45"/>
      <c r="AB429" s="102" t="b">
        <f t="shared" si="6"/>
        <v>1</v>
      </c>
    </row>
    <row r="430" spans="1:28" ht="25.5" customHeight="1">
      <c r="A430" s="102">
        <f>IF(F430="","",SUBTOTAL(3,$F$2:$F430))</f>
        <v>429</v>
      </c>
      <c r="B430" s="129" t="s">
        <v>1374</v>
      </c>
      <c r="C430" s="129">
        <v>20180102</v>
      </c>
      <c r="D430" s="129" t="s">
        <v>1233</v>
      </c>
      <c r="E430" s="129" t="s">
        <v>1375</v>
      </c>
      <c r="F430" s="129" t="s">
        <v>1376</v>
      </c>
      <c r="G430" s="130">
        <v>23</v>
      </c>
      <c r="H430" s="152" t="s">
        <v>1341</v>
      </c>
      <c r="I430" s="129" t="s">
        <v>221</v>
      </c>
      <c r="J430" s="153" t="s">
        <v>1054</v>
      </c>
      <c r="K430" s="153"/>
      <c r="L430" s="153"/>
      <c r="M430" s="153"/>
      <c r="N430" s="130" t="s">
        <v>1036</v>
      </c>
      <c r="O430" s="130" t="s">
        <v>1049</v>
      </c>
      <c r="P430" s="130" t="s">
        <v>1038</v>
      </c>
      <c r="Q430" s="130">
        <v>90</v>
      </c>
      <c r="R430" s="217">
        <v>61</v>
      </c>
      <c r="S430" s="151">
        <v>29</v>
      </c>
      <c r="T430" s="152" t="s">
        <v>210</v>
      </c>
      <c r="U430" s="152" t="s">
        <v>262</v>
      </c>
      <c r="V430" s="129" t="s">
        <v>1048</v>
      </c>
      <c r="W430" s="45"/>
      <c r="X430" s="152" t="s">
        <v>217</v>
      </c>
      <c r="Y430" s="152" t="s">
        <v>221</v>
      </c>
      <c r="Z430" s="155">
        <v>29</v>
      </c>
      <c r="AA430" s="45"/>
      <c r="AB430" s="102" t="b">
        <f t="shared" si="6"/>
        <v>1</v>
      </c>
    </row>
    <row r="431" spans="1:28" ht="25.5" customHeight="1">
      <c r="A431" s="102">
        <f>IF(F431="","",SUBTOTAL(3,$F$2:$F431))</f>
        <v>430</v>
      </c>
      <c r="B431" s="129" t="s">
        <v>2362</v>
      </c>
      <c r="C431" s="129">
        <v>20180102</v>
      </c>
      <c r="D431" s="129" t="s">
        <v>1233</v>
      </c>
      <c r="E431" s="129" t="s">
        <v>1459</v>
      </c>
      <c r="F431" s="129" t="s">
        <v>1435</v>
      </c>
      <c r="G431" s="130">
        <v>1</v>
      </c>
      <c r="H431" s="152" t="s">
        <v>2361</v>
      </c>
      <c r="I431" s="129" t="s">
        <v>207</v>
      </c>
      <c r="J431" s="153" t="s">
        <v>1054</v>
      </c>
      <c r="K431" s="129" t="s">
        <v>207</v>
      </c>
      <c r="L431" s="153">
        <v>2</v>
      </c>
      <c r="M431" s="153">
        <v>2</v>
      </c>
      <c r="N431" s="130" t="s">
        <v>1036</v>
      </c>
      <c r="O431" s="130" t="s">
        <v>1049</v>
      </c>
      <c r="P431" s="130" t="s">
        <v>1038</v>
      </c>
      <c r="Q431" s="130">
        <v>90</v>
      </c>
      <c r="R431" s="217">
        <v>16</v>
      </c>
      <c r="S431" s="151">
        <v>26</v>
      </c>
      <c r="T431" s="152" t="s">
        <v>1024</v>
      </c>
      <c r="U431" s="152" t="s">
        <v>93</v>
      </c>
      <c r="V431" s="129" t="s">
        <v>1048</v>
      </c>
      <c r="W431" s="45"/>
      <c r="X431" s="154" t="s">
        <v>229</v>
      </c>
      <c r="Y431" s="154" t="s">
        <v>211</v>
      </c>
      <c r="Z431" s="172">
        <v>26</v>
      </c>
      <c r="AA431" s="45"/>
      <c r="AB431" s="102" t="b">
        <f t="shared" si="6"/>
        <v>1</v>
      </c>
    </row>
    <row r="432" spans="1:28" ht="25.5" customHeight="1">
      <c r="A432" s="102">
        <f>IF(F432="","",SUBTOTAL(3,$F$2:$F432))</f>
        <v>431</v>
      </c>
      <c r="B432" s="129" t="s">
        <v>2363</v>
      </c>
      <c r="C432" s="129">
        <v>20180102</v>
      </c>
      <c r="D432" s="129" t="s">
        <v>1233</v>
      </c>
      <c r="E432" s="129" t="s">
        <v>1475</v>
      </c>
      <c r="F432" s="129" t="s">
        <v>1571</v>
      </c>
      <c r="G432" s="130">
        <v>2</v>
      </c>
      <c r="H432" s="152" t="s">
        <v>2361</v>
      </c>
      <c r="I432" s="129" t="s">
        <v>207</v>
      </c>
      <c r="J432" s="153" t="s">
        <v>1054</v>
      </c>
      <c r="K432" s="153"/>
      <c r="L432" s="153"/>
      <c r="M432" s="153"/>
      <c r="N432" s="130" t="s">
        <v>1036</v>
      </c>
      <c r="O432" s="130" t="s">
        <v>1049</v>
      </c>
      <c r="P432" s="130" t="s">
        <v>1038</v>
      </c>
      <c r="Q432" s="130">
        <v>90</v>
      </c>
      <c r="R432" s="217">
        <v>18</v>
      </c>
      <c r="S432" s="151">
        <v>23</v>
      </c>
      <c r="T432" s="152" t="s">
        <v>195</v>
      </c>
      <c r="U432" s="152" t="s">
        <v>20</v>
      </c>
      <c r="V432" s="129" t="s">
        <v>1048</v>
      </c>
      <c r="W432" s="106"/>
      <c r="X432" s="154" t="s">
        <v>229</v>
      </c>
      <c r="Y432" s="154" t="s">
        <v>211</v>
      </c>
      <c r="Z432" s="172">
        <v>23</v>
      </c>
      <c r="AA432" s="45"/>
      <c r="AB432" s="102" t="b">
        <f t="shared" si="6"/>
        <v>1</v>
      </c>
    </row>
    <row r="433" spans="1:28" ht="25.5" customHeight="1">
      <c r="A433" s="102">
        <f>IF(F433="","",SUBTOTAL(3,$F$2:$F433))</f>
        <v>432</v>
      </c>
      <c r="B433" s="129" t="s">
        <v>2037</v>
      </c>
      <c r="C433" s="129">
        <v>20180102</v>
      </c>
      <c r="D433" s="129" t="s">
        <v>1233</v>
      </c>
      <c r="E433" s="129" t="s">
        <v>1477</v>
      </c>
      <c r="F433" s="129" t="s">
        <v>1461</v>
      </c>
      <c r="G433" s="130">
        <v>1</v>
      </c>
      <c r="H433" s="152" t="s">
        <v>2038</v>
      </c>
      <c r="I433" s="129" t="s">
        <v>116</v>
      </c>
      <c r="J433" s="230" t="s">
        <v>1054</v>
      </c>
      <c r="K433" s="153"/>
      <c r="L433" s="153"/>
      <c r="M433" s="153"/>
      <c r="N433" s="130" t="s">
        <v>1237</v>
      </c>
      <c r="O433" s="130" t="s">
        <v>1049</v>
      </c>
      <c r="P433" s="130" t="s">
        <v>1038</v>
      </c>
      <c r="Q433" s="130">
        <v>60</v>
      </c>
      <c r="R433" s="217">
        <v>47</v>
      </c>
      <c r="S433" s="151">
        <v>34</v>
      </c>
      <c r="T433" s="152" t="s">
        <v>217</v>
      </c>
      <c r="U433" s="152" t="s">
        <v>220</v>
      </c>
      <c r="V433" s="129" t="s">
        <v>1048</v>
      </c>
      <c r="W433" s="45"/>
      <c r="X433" s="152" t="s">
        <v>197</v>
      </c>
      <c r="Y433" s="152" t="s">
        <v>116</v>
      </c>
      <c r="Z433" s="172">
        <v>34</v>
      </c>
      <c r="AA433" s="45"/>
      <c r="AB433" s="102" t="b">
        <f t="shared" si="6"/>
        <v>1</v>
      </c>
    </row>
    <row r="434" spans="1:28" ht="25.5" customHeight="1">
      <c r="A434" s="102">
        <f>IF(F434="","",SUBTOTAL(3,$F$2:$F434))</f>
        <v>433</v>
      </c>
      <c r="B434" s="129" t="s">
        <v>2037</v>
      </c>
      <c r="C434" s="129">
        <v>20180102</v>
      </c>
      <c r="D434" s="129" t="s">
        <v>1233</v>
      </c>
      <c r="E434" s="129" t="s">
        <v>1479</v>
      </c>
      <c r="F434" s="129" t="s">
        <v>1461</v>
      </c>
      <c r="G434" s="130">
        <v>2</v>
      </c>
      <c r="H434" s="152" t="s">
        <v>2038</v>
      </c>
      <c r="I434" s="129" t="s">
        <v>1048</v>
      </c>
      <c r="J434" s="230" t="s">
        <v>1054</v>
      </c>
      <c r="K434" s="153"/>
      <c r="L434" s="153"/>
      <c r="M434" s="153"/>
      <c r="N434" s="130" t="s">
        <v>1237</v>
      </c>
      <c r="O434" s="130" t="s">
        <v>1049</v>
      </c>
      <c r="P434" s="130" t="s">
        <v>1038</v>
      </c>
      <c r="Q434" s="130">
        <v>60</v>
      </c>
      <c r="R434" s="130"/>
      <c r="S434" s="151">
        <v>34</v>
      </c>
      <c r="T434" s="152" t="s">
        <v>263</v>
      </c>
      <c r="U434" s="152" t="s">
        <v>866</v>
      </c>
      <c r="V434" s="129" t="s">
        <v>1048</v>
      </c>
      <c r="W434" s="47"/>
      <c r="X434" s="152" t="s">
        <v>116</v>
      </c>
      <c r="Y434" s="152" t="s">
        <v>197</v>
      </c>
      <c r="Z434" s="172">
        <v>34</v>
      </c>
      <c r="AA434" s="45"/>
      <c r="AB434" s="102" t="b">
        <f t="shared" si="6"/>
        <v>1</v>
      </c>
    </row>
    <row r="435" spans="1:28" ht="25.5" customHeight="1">
      <c r="A435" s="102">
        <f>IF(F435="","",SUBTOTAL(3,$F$2:$F435))</f>
        <v>434</v>
      </c>
      <c r="B435" s="129" t="s">
        <v>2039</v>
      </c>
      <c r="C435" s="129">
        <v>20180102</v>
      </c>
      <c r="D435" s="129" t="s">
        <v>1233</v>
      </c>
      <c r="E435" s="129" t="s">
        <v>1482</v>
      </c>
      <c r="F435" s="129" t="s">
        <v>1480</v>
      </c>
      <c r="G435" s="130">
        <v>3</v>
      </c>
      <c r="H435" s="152" t="s">
        <v>2038</v>
      </c>
      <c r="I435" s="129" t="s">
        <v>197</v>
      </c>
      <c r="J435" s="230" t="s">
        <v>1054</v>
      </c>
      <c r="K435" s="129" t="s">
        <v>197</v>
      </c>
      <c r="L435" s="153">
        <v>2</v>
      </c>
      <c r="M435" s="153">
        <v>2</v>
      </c>
      <c r="N435" s="130" t="s">
        <v>1237</v>
      </c>
      <c r="O435" s="130" t="s">
        <v>1049</v>
      </c>
      <c r="P435" s="130" t="s">
        <v>1038</v>
      </c>
      <c r="Q435" s="130">
        <v>60</v>
      </c>
      <c r="R435" s="217">
        <v>53</v>
      </c>
      <c r="S435" s="151">
        <v>34</v>
      </c>
      <c r="T435" s="152" t="s">
        <v>346</v>
      </c>
      <c r="U435" s="152" t="s">
        <v>83</v>
      </c>
      <c r="V435" s="129" t="s">
        <v>1048</v>
      </c>
      <c r="W435" s="45"/>
      <c r="X435" s="152" t="s">
        <v>116</v>
      </c>
      <c r="Y435" s="152" t="s">
        <v>197</v>
      </c>
      <c r="Z435" s="172">
        <v>34</v>
      </c>
      <c r="AA435" s="45"/>
      <c r="AB435" s="102" t="b">
        <f t="shared" si="6"/>
        <v>1</v>
      </c>
    </row>
    <row r="436" spans="1:28" ht="25.5" customHeight="1">
      <c r="A436" s="102">
        <f>IF(F436="","",SUBTOTAL(3,$F$2:$F436))</f>
        <v>435</v>
      </c>
      <c r="B436" s="129" t="s">
        <v>2039</v>
      </c>
      <c r="C436" s="129">
        <v>20180102</v>
      </c>
      <c r="D436" s="129" t="s">
        <v>1233</v>
      </c>
      <c r="E436" s="129" t="s">
        <v>1498</v>
      </c>
      <c r="F436" s="129" t="s">
        <v>1480</v>
      </c>
      <c r="G436" s="130">
        <v>4</v>
      </c>
      <c r="H436" s="152" t="s">
        <v>2038</v>
      </c>
      <c r="I436" s="129" t="s">
        <v>1048</v>
      </c>
      <c r="J436" s="230" t="s">
        <v>1054</v>
      </c>
      <c r="K436" s="153"/>
      <c r="L436" s="153"/>
      <c r="M436" s="153"/>
      <c r="N436" s="130" t="s">
        <v>1237</v>
      </c>
      <c r="O436" s="130" t="s">
        <v>1049</v>
      </c>
      <c r="P436" s="130" t="s">
        <v>1038</v>
      </c>
      <c r="Q436" s="130">
        <v>60</v>
      </c>
      <c r="R436" s="130"/>
      <c r="S436" s="151">
        <v>37</v>
      </c>
      <c r="T436" s="152" t="s">
        <v>202</v>
      </c>
      <c r="U436" s="152" t="s">
        <v>254</v>
      </c>
      <c r="V436" s="129" t="s">
        <v>1048</v>
      </c>
      <c r="W436" s="45"/>
      <c r="X436" s="152" t="s">
        <v>197</v>
      </c>
      <c r="Y436" s="152" t="s">
        <v>116</v>
      </c>
      <c r="Z436" s="155">
        <v>37</v>
      </c>
      <c r="AA436" s="45"/>
      <c r="AB436" s="102" t="b">
        <f t="shared" si="6"/>
        <v>1</v>
      </c>
    </row>
    <row r="437" spans="1:28" ht="25.5" customHeight="1">
      <c r="A437" s="102">
        <f>IF(F437="","",SUBTOTAL(3,$F$2:$F437))</f>
        <v>436</v>
      </c>
      <c r="B437" s="129" t="s">
        <v>2040</v>
      </c>
      <c r="C437" s="129">
        <v>20180102</v>
      </c>
      <c r="D437" s="129" t="s">
        <v>1233</v>
      </c>
      <c r="E437" s="129" t="s">
        <v>1500</v>
      </c>
      <c r="F437" s="129" t="s">
        <v>1483</v>
      </c>
      <c r="G437" s="130">
        <v>5</v>
      </c>
      <c r="H437" s="129" t="s">
        <v>2038</v>
      </c>
      <c r="I437" s="129" t="s">
        <v>197</v>
      </c>
      <c r="J437" s="230" t="s">
        <v>1054</v>
      </c>
      <c r="K437" s="153"/>
      <c r="L437" s="153"/>
      <c r="M437" s="153"/>
      <c r="N437" s="130" t="s">
        <v>1237</v>
      </c>
      <c r="O437" s="130" t="s">
        <v>1049</v>
      </c>
      <c r="P437" s="130" t="s">
        <v>1038</v>
      </c>
      <c r="Q437" s="130">
        <v>60</v>
      </c>
      <c r="R437" s="217">
        <v>41</v>
      </c>
      <c r="S437" s="130" t="s">
        <v>1048</v>
      </c>
      <c r="T437" s="129" t="s">
        <v>1048</v>
      </c>
      <c r="U437" s="129" t="s">
        <v>1048</v>
      </c>
      <c r="V437" s="129" t="s">
        <v>1048</v>
      </c>
      <c r="W437" s="106"/>
      <c r="X437" s="102"/>
      <c r="Y437" s="102"/>
      <c r="Z437" s="56"/>
      <c r="AA437" s="45"/>
      <c r="AB437" s="102" t="b">
        <f t="shared" si="6"/>
        <v>1</v>
      </c>
    </row>
    <row r="438" spans="1:28" ht="25.5" customHeight="1">
      <c r="A438" s="102">
        <f>IF(F438="","",SUBTOTAL(3,$F$2:$F438))</f>
        <v>437</v>
      </c>
      <c r="B438" s="129" t="s">
        <v>2934</v>
      </c>
      <c r="C438" s="129">
        <v>20180102</v>
      </c>
      <c r="D438" s="129" t="s">
        <v>1233</v>
      </c>
      <c r="E438" s="129"/>
      <c r="F438" s="129" t="s">
        <v>1573</v>
      </c>
      <c r="G438" s="130"/>
      <c r="H438" s="129" t="s">
        <v>2361</v>
      </c>
      <c r="I438" s="129" t="s">
        <v>207</v>
      </c>
      <c r="J438" s="153" t="s">
        <v>1054</v>
      </c>
      <c r="K438" s="153"/>
      <c r="L438" s="153"/>
      <c r="M438" s="153"/>
      <c r="N438" s="130" t="s">
        <v>1036</v>
      </c>
      <c r="O438" s="130" t="s">
        <v>1049</v>
      </c>
      <c r="P438" s="130" t="s">
        <v>1038</v>
      </c>
      <c r="Q438" s="130">
        <v>90</v>
      </c>
      <c r="R438" s="217">
        <v>18</v>
      </c>
      <c r="S438" s="130"/>
      <c r="T438" s="129" t="s">
        <v>1048</v>
      </c>
      <c r="U438" s="129" t="s">
        <v>1048</v>
      </c>
      <c r="V438" s="129" t="s">
        <v>1048</v>
      </c>
      <c r="W438" s="46"/>
      <c r="X438" s="45"/>
      <c r="Y438" s="102"/>
      <c r="Z438" s="56"/>
      <c r="AA438" s="45"/>
      <c r="AB438" s="102" t="b">
        <f t="shared" si="6"/>
        <v>1</v>
      </c>
    </row>
    <row r="439" spans="1:28" ht="25.5" customHeight="1">
      <c r="A439" s="102">
        <f>IF(F439="","",SUBTOTAL(3,$F$2:$F439))</f>
        <v>438</v>
      </c>
      <c r="B439" s="129" t="s">
        <v>2390</v>
      </c>
      <c r="C439" s="129">
        <v>20180102</v>
      </c>
      <c r="D439" s="129" t="s">
        <v>1243</v>
      </c>
      <c r="E439" s="129" t="s">
        <v>1244</v>
      </c>
      <c r="F439" s="129" t="s">
        <v>1874</v>
      </c>
      <c r="G439" s="130" t="s">
        <v>1048</v>
      </c>
      <c r="H439" s="152" t="s">
        <v>2389</v>
      </c>
      <c r="I439" s="129" t="s">
        <v>202</v>
      </c>
      <c r="J439" s="230" t="s">
        <v>1054</v>
      </c>
      <c r="K439" s="129" t="s">
        <v>202</v>
      </c>
      <c r="L439" s="153">
        <v>2</v>
      </c>
      <c r="M439" s="153">
        <v>2</v>
      </c>
      <c r="N439" s="130" t="s">
        <v>1663</v>
      </c>
      <c r="O439" s="130" t="s">
        <v>1049</v>
      </c>
      <c r="P439" s="130" t="s">
        <v>1038</v>
      </c>
      <c r="Q439" s="130">
        <v>90</v>
      </c>
      <c r="R439" s="217">
        <v>15</v>
      </c>
      <c r="S439" s="151">
        <v>15</v>
      </c>
      <c r="T439" s="152" t="s">
        <v>122</v>
      </c>
      <c r="U439" s="152" t="s">
        <v>15</v>
      </c>
      <c r="V439" s="129" t="s">
        <v>1048</v>
      </c>
      <c r="W439" s="45"/>
      <c r="X439" s="174" t="s">
        <v>193</v>
      </c>
      <c r="Y439" s="174" t="s">
        <v>202</v>
      </c>
      <c r="Z439" s="155">
        <v>15</v>
      </c>
      <c r="AA439" s="45"/>
      <c r="AB439" s="102" t="b">
        <f t="shared" si="6"/>
        <v>1</v>
      </c>
    </row>
    <row r="440" spans="1:28" ht="25.5" customHeight="1">
      <c r="A440" s="102">
        <f>IF(F440="","",SUBTOTAL(3,$F$2:$F440))</f>
        <v>439</v>
      </c>
      <c r="B440" s="129" t="s">
        <v>1837</v>
      </c>
      <c r="C440" s="129">
        <v>20180102</v>
      </c>
      <c r="D440" s="129" t="s">
        <v>1243</v>
      </c>
      <c r="E440" s="129" t="s">
        <v>1244</v>
      </c>
      <c r="F440" s="129" t="s">
        <v>1838</v>
      </c>
      <c r="G440" s="130" t="s">
        <v>1048</v>
      </c>
      <c r="H440" s="152" t="s">
        <v>1839</v>
      </c>
      <c r="I440" s="129" t="s">
        <v>72</v>
      </c>
      <c r="J440" s="230" t="s">
        <v>1054</v>
      </c>
      <c r="K440" s="129" t="s">
        <v>72</v>
      </c>
      <c r="L440" s="153">
        <v>2</v>
      </c>
      <c r="M440" s="153">
        <v>2</v>
      </c>
      <c r="N440" s="130" t="s">
        <v>1231</v>
      </c>
      <c r="O440" s="130" t="s">
        <v>1049</v>
      </c>
      <c r="P440" s="130" t="s">
        <v>1038</v>
      </c>
      <c r="Q440" s="130">
        <v>90</v>
      </c>
      <c r="R440" s="217">
        <v>9</v>
      </c>
      <c r="S440" s="151">
        <v>9</v>
      </c>
      <c r="T440" s="129" t="s">
        <v>1048</v>
      </c>
      <c r="U440" s="129" t="s">
        <v>1048</v>
      </c>
      <c r="V440" s="129" t="s">
        <v>1048</v>
      </c>
      <c r="W440" s="45"/>
      <c r="X440" s="171" t="s">
        <v>72</v>
      </c>
      <c r="Y440" s="174" t="s">
        <v>90</v>
      </c>
      <c r="Z440" s="172">
        <v>9</v>
      </c>
      <c r="AA440" s="45"/>
      <c r="AB440" s="102" t="b">
        <f t="shared" si="6"/>
        <v>1</v>
      </c>
    </row>
    <row r="441" spans="1:28" ht="25.5" customHeight="1">
      <c r="A441" s="102">
        <f>IF(F441="","",SUBTOTAL(3,$F$2:$F441))</f>
        <v>440</v>
      </c>
      <c r="B441" s="129" t="s">
        <v>1548</v>
      </c>
      <c r="C441" s="129">
        <v>20180102</v>
      </c>
      <c r="D441" s="129" t="s">
        <v>1243</v>
      </c>
      <c r="E441" s="129" t="s">
        <v>1244</v>
      </c>
      <c r="F441" s="129" t="s">
        <v>1517</v>
      </c>
      <c r="G441" s="130" t="s">
        <v>1048</v>
      </c>
      <c r="H441" s="152" t="s">
        <v>1540</v>
      </c>
      <c r="I441" s="129" t="s">
        <v>269</v>
      </c>
      <c r="J441" s="230" t="s">
        <v>1054</v>
      </c>
      <c r="K441" s="129" t="s">
        <v>269</v>
      </c>
      <c r="L441" s="132">
        <v>2</v>
      </c>
      <c r="M441" s="132">
        <v>2</v>
      </c>
      <c r="N441" s="130" t="s">
        <v>1489</v>
      </c>
      <c r="O441" s="130" t="s">
        <v>1049</v>
      </c>
      <c r="P441" s="130" t="s">
        <v>1038</v>
      </c>
      <c r="Q441" s="130">
        <v>90</v>
      </c>
      <c r="R441" s="217">
        <v>21</v>
      </c>
      <c r="S441" s="151">
        <v>21</v>
      </c>
      <c r="T441" s="129" t="s">
        <v>1048</v>
      </c>
      <c r="U441" s="129" t="s">
        <v>1048</v>
      </c>
      <c r="V441" s="129" t="s">
        <v>1048</v>
      </c>
      <c r="W441" s="45"/>
      <c r="X441" s="152" t="s">
        <v>269</v>
      </c>
      <c r="Y441" s="152" t="s">
        <v>265</v>
      </c>
      <c r="Z441" s="172">
        <v>21</v>
      </c>
      <c r="AA441" s="45"/>
      <c r="AB441" s="102" t="b">
        <f t="shared" si="6"/>
        <v>1</v>
      </c>
    </row>
    <row r="442" spans="1:28" ht="25.5" customHeight="1">
      <c r="A442" s="102">
        <f>IF(F442="","",SUBTOTAL(3,$F$2:$F442))</f>
        <v>441</v>
      </c>
      <c r="B442" s="129" t="s">
        <v>2712</v>
      </c>
      <c r="C442" s="129">
        <v>20180102</v>
      </c>
      <c r="D442" s="129" t="s">
        <v>1516</v>
      </c>
      <c r="E442" s="129" t="s">
        <v>1244</v>
      </c>
      <c r="F442" s="129" t="s">
        <v>1838</v>
      </c>
      <c r="G442" s="130" t="s">
        <v>1048</v>
      </c>
      <c r="H442" s="152" t="s">
        <v>2706</v>
      </c>
      <c r="I442" s="129" t="s">
        <v>532</v>
      </c>
      <c r="J442" s="153" t="s">
        <v>1054</v>
      </c>
      <c r="K442" s="129" t="s">
        <v>532</v>
      </c>
      <c r="L442" s="153">
        <v>2</v>
      </c>
      <c r="M442" s="153">
        <v>2</v>
      </c>
      <c r="N442" s="130" t="s">
        <v>1231</v>
      </c>
      <c r="O442" s="130" t="s">
        <v>1049</v>
      </c>
      <c r="P442" s="130" t="s">
        <v>1038</v>
      </c>
      <c r="Q442" s="130">
        <v>90</v>
      </c>
      <c r="R442" s="217">
        <v>9</v>
      </c>
      <c r="S442" s="151">
        <v>9</v>
      </c>
      <c r="T442" s="152" t="s">
        <v>15</v>
      </c>
      <c r="U442" s="152" t="s">
        <v>122</v>
      </c>
      <c r="V442" s="129" t="s">
        <v>1048</v>
      </c>
      <c r="W442" s="106"/>
      <c r="X442" s="211" t="s">
        <v>71</v>
      </c>
      <c r="Y442" s="154" t="s">
        <v>532</v>
      </c>
      <c r="Z442" s="155">
        <v>9</v>
      </c>
      <c r="AA442" s="45"/>
      <c r="AB442" s="102" t="b">
        <f t="shared" si="6"/>
        <v>1</v>
      </c>
    </row>
    <row r="443" spans="1:28" ht="25.5" customHeight="1">
      <c r="A443" s="102">
        <f>IF(F443="","",SUBTOTAL(3,$F$2:$F443))</f>
        <v>442</v>
      </c>
      <c r="B443" s="129" t="s">
        <v>2348</v>
      </c>
      <c r="C443" s="129">
        <v>20180102</v>
      </c>
      <c r="D443" s="129" t="s">
        <v>1516</v>
      </c>
      <c r="E443" s="129" t="s">
        <v>1244</v>
      </c>
      <c r="F443" s="129" t="s">
        <v>1874</v>
      </c>
      <c r="G443" s="130" t="s">
        <v>1048</v>
      </c>
      <c r="H443" s="152" t="s">
        <v>2349</v>
      </c>
      <c r="I443" s="129" t="s">
        <v>15</v>
      </c>
      <c r="J443" s="230" t="s">
        <v>1054</v>
      </c>
      <c r="K443" s="129" t="s">
        <v>15</v>
      </c>
      <c r="L443" s="153">
        <v>2</v>
      </c>
      <c r="M443" s="153">
        <v>2</v>
      </c>
      <c r="N443" s="130" t="s">
        <v>1663</v>
      </c>
      <c r="O443" s="130" t="s">
        <v>1049</v>
      </c>
      <c r="P443" s="130" t="s">
        <v>1038</v>
      </c>
      <c r="Q443" s="130">
        <v>90</v>
      </c>
      <c r="R443" s="217">
        <v>15</v>
      </c>
      <c r="S443" s="151">
        <v>15</v>
      </c>
      <c r="T443" s="129" t="s">
        <v>1048</v>
      </c>
      <c r="U443" s="129" t="s">
        <v>1048</v>
      </c>
      <c r="V443" s="129" t="s">
        <v>1048</v>
      </c>
      <c r="W443" s="106"/>
      <c r="X443" s="171" t="s">
        <v>15</v>
      </c>
      <c r="Y443" s="174" t="s">
        <v>201</v>
      </c>
      <c r="Z443" s="172">
        <v>15</v>
      </c>
      <c r="AA443" s="45"/>
      <c r="AB443" s="102" t="b">
        <f t="shared" si="6"/>
        <v>1</v>
      </c>
    </row>
    <row r="444" spans="1:28" ht="25.5" customHeight="1">
      <c r="A444" s="102">
        <f>IF(F444="","",SUBTOTAL(3,$F$2:$F444))</f>
        <v>443</v>
      </c>
      <c r="B444" s="129" t="s">
        <v>1515</v>
      </c>
      <c r="C444" s="129">
        <v>20180102</v>
      </c>
      <c r="D444" s="129" t="s">
        <v>1516</v>
      </c>
      <c r="E444" s="129" t="s">
        <v>1244</v>
      </c>
      <c r="F444" s="129" t="s">
        <v>1517</v>
      </c>
      <c r="G444" s="130" t="s">
        <v>1048</v>
      </c>
      <c r="H444" s="152" t="s">
        <v>1518</v>
      </c>
      <c r="I444" s="129" t="s">
        <v>268</v>
      </c>
      <c r="J444" s="230" t="s">
        <v>1054</v>
      </c>
      <c r="K444" s="129" t="s">
        <v>268</v>
      </c>
      <c r="L444" s="153">
        <v>2</v>
      </c>
      <c r="M444" s="153">
        <v>2</v>
      </c>
      <c r="N444" s="130" t="s">
        <v>1489</v>
      </c>
      <c r="O444" s="130" t="s">
        <v>1049</v>
      </c>
      <c r="P444" s="130" t="s">
        <v>1038</v>
      </c>
      <c r="Q444" s="130">
        <v>90</v>
      </c>
      <c r="R444" s="217">
        <v>19</v>
      </c>
      <c r="S444" s="151">
        <v>19</v>
      </c>
      <c r="T444" s="129" t="s">
        <v>1048</v>
      </c>
      <c r="U444" s="129" t="s">
        <v>1048</v>
      </c>
      <c r="V444" s="129" t="s">
        <v>1048</v>
      </c>
      <c r="W444" s="47"/>
      <c r="X444" s="152" t="s">
        <v>268</v>
      </c>
      <c r="Y444" s="174" t="s">
        <v>12</v>
      </c>
      <c r="Z444" s="172">
        <v>19</v>
      </c>
      <c r="AA444" s="45"/>
      <c r="AB444" s="102" t="b">
        <f t="shared" si="6"/>
        <v>1</v>
      </c>
    </row>
    <row r="445" spans="1:28" ht="25.5" customHeight="1">
      <c r="A445" s="102">
        <f>IF(F445="","",SUBTOTAL(3,$F$2:$F445))</f>
        <v>444</v>
      </c>
      <c r="B445" s="129" t="s">
        <v>2664</v>
      </c>
      <c r="C445" s="129">
        <v>20180102</v>
      </c>
      <c r="D445" s="129" t="s">
        <v>1493</v>
      </c>
      <c r="E445" s="129" t="s">
        <v>1249</v>
      </c>
      <c r="F445" s="129" t="s">
        <v>1417</v>
      </c>
      <c r="G445" s="130" t="s">
        <v>1048</v>
      </c>
      <c r="H445" s="152" t="s">
        <v>2665</v>
      </c>
      <c r="I445" s="129" t="s">
        <v>348</v>
      </c>
      <c r="J445" s="153" t="s">
        <v>1054</v>
      </c>
      <c r="K445" s="129" t="s">
        <v>348</v>
      </c>
      <c r="L445" s="153">
        <v>2</v>
      </c>
      <c r="M445" s="153">
        <v>2</v>
      </c>
      <c r="N445" s="130" t="s">
        <v>1237</v>
      </c>
      <c r="O445" s="130" t="s">
        <v>1049</v>
      </c>
      <c r="P445" s="130" t="s">
        <v>1038</v>
      </c>
      <c r="Q445" s="130">
        <v>90</v>
      </c>
      <c r="R445" s="217">
        <v>5</v>
      </c>
      <c r="S445" s="151">
        <v>5</v>
      </c>
      <c r="T445" s="152" t="s">
        <v>17</v>
      </c>
      <c r="U445" s="152" t="s">
        <v>135</v>
      </c>
      <c r="V445" s="129" t="s">
        <v>1048</v>
      </c>
      <c r="W445" s="47"/>
      <c r="X445" s="152" t="s">
        <v>348</v>
      </c>
      <c r="Y445" s="154" t="s">
        <v>200</v>
      </c>
      <c r="Z445" s="172">
        <v>5</v>
      </c>
      <c r="AA445" s="45"/>
      <c r="AB445" s="102" t="b">
        <f t="shared" si="6"/>
        <v>1</v>
      </c>
    </row>
    <row r="446" spans="1:28" ht="25.5" customHeight="1">
      <c r="A446" s="102">
        <f>IF(F446="","",SUBTOTAL(3,$F$2:$F446))</f>
        <v>445</v>
      </c>
      <c r="B446" s="129" t="s">
        <v>2565</v>
      </c>
      <c r="C446" s="129">
        <v>20180102</v>
      </c>
      <c r="D446" s="129" t="s">
        <v>1493</v>
      </c>
      <c r="E446" s="129" t="s">
        <v>1249</v>
      </c>
      <c r="F446" s="129" t="s">
        <v>1542</v>
      </c>
      <c r="G446" s="130" t="s">
        <v>1048</v>
      </c>
      <c r="H446" s="152" t="s">
        <v>2563</v>
      </c>
      <c r="I446" s="129" t="s">
        <v>6</v>
      </c>
      <c r="J446" s="230" t="s">
        <v>1054</v>
      </c>
      <c r="K446" s="129" t="s">
        <v>6</v>
      </c>
      <c r="L446" s="153">
        <v>2</v>
      </c>
      <c r="M446" s="153">
        <v>2</v>
      </c>
      <c r="N446" s="130" t="s">
        <v>1489</v>
      </c>
      <c r="O446" s="130" t="s">
        <v>1049</v>
      </c>
      <c r="P446" s="130" t="s">
        <v>1038</v>
      </c>
      <c r="Q446" s="130">
        <v>90</v>
      </c>
      <c r="R446" s="217">
        <v>29</v>
      </c>
      <c r="S446" s="151">
        <v>29</v>
      </c>
      <c r="T446" s="129" t="s">
        <v>1048</v>
      </c>
      <c r="U446" s="129" t="s">
        <v>1048</v>
      </c>
      <c r="V446" s="129" t="s">
        <v>1048</v>
      </c>
      <c r="W446" s="45"/>
      <c r="X446" s="152" t="s">
        <v>6</v>
      </c>
      <c r="Y446" s="152" t="s">
        <v>2</v>
      </c>
      <c r="Z446" s="155">
        <v>29</v>
      </c>
      <c r="AA446" s="45"/>
      <c r="AB446" s="102" t="b">
        <f t="shared" si="6"/>
        <v>1</v>
      </c>
    </row>
    <row r="447" spans="1:28" ht="25.5" customHeight="1">
      <c r="A447" s="102">
        <f>IF(F447="","",SUBTOTAL(3,$F$2:$F447))</f>
        <v>446</v>
      </c>
      <c r="B447" s="129" t="s">
        <v>2559</v>
      </c>
      <c r="C447" s="129">
        <v>20180102</v>
      </c>
      <c r="D447" s="129" t="s">
        <v>1493</v>
      </c>
      <c r="E447" s="129" t="s">
        <v>1253</v>
      </c>
      <c r="F447" s="129" t="s">
        <v>2394</v>
      </c>
      <c r="G447" s="130">
        <v>1</v>
      </c>
      <c r="H447" s="152" t="s">
        <v>2558</v>
      </c>
      <c r="I447" s="129" t="s">
        <v>202</v>
      </c>
      <c r="J447" s="230" t="s">
        <v>1054</v>
      </c>
      <c r="K447" s="129" t="s">
        <v>202</v>
      </c>
      <c r="L447" s="153">
        <v>2</v>
      </c>
      <c r="M447" s="153">
        <v>2</v>
      </c>
      <c r="N447" s="130" t="s">
        <v>1663</v>
      </c>
      <c r="O447" s="130" t="s">
        <v>1049</v>
      </c>
      <c r="P447" s="130" t="s">
        <v>1038</v>
      </c>
      <c r="Q447" s="130">
        <v>90</v>
      </c>
      <c r="R447" s="217">
        <v>17</v>
      </c>
      <c r="S447" s="151">
        <v>19</v>
      </c>
      <c r="T447" s="152" t="s">
        <v>1223</v>
      </c>
      <c r="U447" s="152" t="s">
        <v>131</v>
      </c>
      <c r="V447" s="129" t="s">
        <v>1048</v>
      </c>
      <c r="W447" s="47"/>
      <c r="X447" s="176" t="s">
        <v>193</v>
      </c>
      <c r="Y447" s="176" t="s">
        <v>202</v>
      </c>
      <c r="Z447" s="172">
        <v>19</v>
      </c>
      <c r="AA447" s="45"/>
      <c r="AB447" s="102" t="b">
        <f t="shared" si="6"/>
        <v>1</v>
      </c>
    </row>
    <row r="448" spans="1:28" ht="25.5" customHeight="1">
      <c r="A448" s="102">
        <f>IF(F448="","",SUBTOTAL(3,$F$2:$F448))</f>
        <v>447</v>
      </c>
      <c r="B448" s="129" t="s">
        <v>2560</v>
      </c>
      <c r="C448" s="129">
        <v>20180102</v>
      </c>
      <c r="D448" s="129" t="s">
        <v>1493</v>
      </c>
      <c r="E448" s="129" t="s">
        <v>1255</v>
      </c>
      <c r="F448" s="129" t="s">
        <v>2396</v>
      </c>
      <c r="G448" s="130">
        <v>2</v>
      </c>
      <c r="H448" s="152" t="s">
        <v>2558</v>
      </c>
      <c r="I448" s="129" t="s">
        <v>193</v>
      </c>
      <c r="J448" s="230" t="s">
        <v>1054</v>
      </c>
      <c r="K448" s="153"/>
      <c r="L448" s="153"/>
      <c r="M448" s="153"/>
      <c r="N448" s="130" t="s">
        <v>1663</v>
      </c>
      <c r="O448" s="130" t="s">
        <v>1049</v>
      </c>
      <c r="P448" s="130" t="s">
        <v>1038</v>
      </c>
      <c r="Q448" s="130">
        <v>90</v>
      </c>
      <c r="R448" s="217">
        <v>24</v>
      </c>
      <c r="S448" s="151">
        <v>20</v>
      </c>
      <c r="T448" s="152" t="s">
        <v>133</v>
      </c>
      <c r="U448" s="152" t="s">
        <v>100</v>
      </c>
      <c r="V448" s="152" t="s">
        <v>19</v>
      </c>
      <c r="W448" s="45"/>
      <c r="X448" s="176" t="s">
        <v>193</v>
      </c>
      <c r="Y448" s="176" t="s">
        <v>202</v>
      </c>
      <c r="Z448" s="155">
        <v>20</v>
      </c>
      <c r="AA448" s="45"/>
      <c r="AB448" s="102" t="b">
        <f t="shared" si="6"/>
        <v>1</v>
      </c>
    </row>
    <row r="449" spans="1:28" ht="25.5" customHeight="1">
      <c r="A449" s="102">
        <f>IF(F449="","",SUBTOTAL(3,$F$2:$F449))</f>
        <v>448</v>
      </c>
      <c r="B449" s="129" t="s">
        <v>2153</v>
      </c>
      <c r="C449" s="129">
        <v>20180102</v>
      </c>
      <c r="D449" s="129" t="s">
        <v>1493</v>
      </c>
      <c r="E449" s="129" t="s">
        <v>1257</v>
      </c>
      <c r="F449" s="129" t="s">
        <v>1791</v>
      </c>
      <c r="G449" s="130" t="s">
        <v>1048</v>
      </c>
      <c r="H449" s="152" t="s">
        <v>2154</v>
      </c>
      <c r="I449" s="129" t="s">
        <v>87</v>
      </c>
      <c r="J449" s="230" t="s">
        <v>1054</v>
      </c>
      <c r="K449" s="129" t="s">
        <v>87</v>
      </c>
      <c r="L449" s="153">
        <v>2</v>
      </c>
      <c r="M449" s="153">
        <v>2</v>
      </c>
      <c r="N449" s="130" t="s">
        <v>1231</v>
      </c>
      <c r="O449" s="130" t="s">
        <v>1049</v>
      </c>
      <c r="P449" s="130" t="s">
        <v>1038</v>
      </c>
      <c r="Q449" s="130">
        <v>90</v>
      </c>
      <c r="R449" s="217">
        <v>11</v>
      </c>
      <c r="S449" s="151">
        <v>9</v>
      </c>
      <c r="T449" s="152" t="s">
        <v>1221</v>
      </c>
      <c r="U449" s="152" t="s">
        <v>136</v>
      </c>
      <c r="V449" s="152" t="s">
        <v>249</v>
      </c>
      <c r="W449" s="47"/>
      <c r="X449" s="154" t="s">
        <v>87</v>
      </c>
      <c r="Y449" s="211" t="s">
        <v>78</v>
      </c>
      <c r="Z449" s="172">
        <v>9</v>
      </c>
      <c r="AA449" s="45"/>
      <c r="AB449" s="102" t="b">
        <f t="shared" si="6"/>
        <v>1</v>
      </c>
    </row>
    <row r="450" spans="1:28" ht="25.5" customHeight="1">
      <c r="A450" s="102">
        <f>IF(F450="","",SUBTOTAL(3,$F$2:$F450))</f>
        <v>449</v>
      </c>
      <c r="B450" s="129" t="s">
        <v>2059</v>
      </c>
      <c r="C450" s="129">
        <v>20180102</v>
      </c>
      <c r="D450" s="129" t="s">
        <v>1493</v>
      </c>
      <c r="E450" s="129" t="s">
        <v>1257</v>
      </c>
      <c r="F450" s="129" t="s">
        <v>1852</v>
      </c>
      <c r="G450" s="130" t="s">
        <v>1048</v>
      </c>
      <c r="H450" s="152" t="s">
        <v>2060</v>
      </c>
      <c r="I450" s="129" t="s">
        <v>258</v>
      </c>
      <c r="J450" s="153" t="s">
        <v>1054</v>
      </c>
      <c r="K450" s="129" t="s">
        <v>258</v>
      </c>
      <c r="L450" s="153">
        <v>2</v>
      </c>
      <c r="M450" s="153">
        <v>2</v>
      </c>
      <c r="N450" s="130" t="s">
        <v>1252</v>
      </c>
      <c r="O450" s="130" t="s">
        <v>1049</v>
      </c>
      <c r="P450" s="130" t="s">
        <v>1038</v>
      </c>
      <c r="Q450" s="130">
        <v>90</v>
      </c>
      <c r="R450" s="217">
        <v>11</v>
      </c>
      <c r="S450" s="151">
        <v>11</v>
      </c>
      <c r="T450" s="129" t="s">
        <v>1048</v>
      </c>
      <c r="U450" s="129" t="s">
        <v>1048</v>
      </c>
      <c r="V450" s="129" t="s">
        <v>1048</v>
      </c>
      <c r="W450" s="45"/>
      <c r="X450" s="152" t="s">
        <v>258</v>
      </c>
      <c r="Y450" s="227" t="s">
        <v>259</v>
      </c>
      <c r="Z450" s="172">
        <v>11</v>
      </c>
      <c r="AA450" s="45"/>
      <c r="AB450" s="102" t="b">
        <f t="shared" ref="AB450:AB513" si="7">IF(OR(O450="TLAI",F450=""),"",Z450=S450)</f>
        <v>1</v>
      </c>
    </row>
    <row r="451" spans="1:28" ht="25.5" customHeight="1">
      <c r="A451" s="102">
        <f>IF(F451="","",SUBTOTAL(3,$F$2:$F451))</f>
        <v>450</v>
      </c>
      <c r="B451" s="129" t="s">
        <v>1543</v>
      </c>
      <c r="C451" s="129">
        <v>20180102</v>
      </c>
      <c r="D451" s="129" t="s">
        <v>1493</v>
      </c>
      <c r="E451" s="129" t="s">
        <v>1259</v>
      </c>
      <c r="F451" s="129" t="s">
        <v>1331</v>
      </c>
      <c r="G451" s="130" t="s">
        <v>1048</v>
      </c>
      <c r="H451" s="152" t="s">
        <v>1540</v>
      </c>
      <c r="I451" s="129" t="s">
        <v>276</v>
      </c>
      <c r="J451" s="230" t="s">
        <v>1054</v>
      </c>
      <c r="K451" s="129" t="s">
        <v>276</v>
      </c>
      <c r="L451" s="153">
        <v>2</v>
      </c>
      <c r="M451" s="153">
        <v>2</v>
      </c>
      <c r="N451" s="130" t="s">
        <v>1489</v>
      </c>
      <c r="O451" s="130" t="s">
        <v>1049</v>
      </c>
      <c r="P451" s="130" t="s">
        <v>1038</v>
      </c>
      <c r="Q451" s="130">
        <v>90</v>
      </c>
      <c r="R451" s="217">
        <v>11</v>
      </c>
      <c r="S451" s="151">
        <v>11</v>
      </c>
      <c r="T451" s="129" t="s">
        <v>1048</v>
      </c>
      <c r="U451" s="129" t="s">
        <v>1048</v>
      </c>
      <c r="V451" s="129" t="s">
        <v>1048</v>
      </c>
      <c r="W451" s="45"/>
      <c r="X451" s="152" t="s">
        <v>276</v>
      </c>
      <c r="Y451" s="174" t="s">
        <v>269</v>
      </c>
      <c r="Z451" s="155">
        <v>11</v>
      </c>
      <c r="AA451" s="45"/>
      <c r="AB451" s="102" t="b">
        <f t="shared" si="7"/>
        <v>1</v>
      </c>
    </row>
    <row r="452" spans="1:28" ht="25.5" customHeight="1">
      <c r="A452" s="102">
        <f>IF(F452="","",SUBTOTAL(3,$F$2:$F452))</f>
        <v>451</v>
      </c>
      <c r="B452" s="127" t="s">
        <v>1801</v>
      </c>
      <c r="C452" s="56">
        <v>20180102</v>
      </c>
      <c r="D452" s="56" t="s">
        <v>1760</v>
      </c>
      <c r="E452" s="56" t="s">
        <v>1668</v>
      </c>
      <c r="F452" s="46" t="s">
        <v>1802</v>
      </c>
      <c r="G452" s="56">
        <v>1</v>
      </c>
      <c r="H452" s="180" t="s">
        <v>1800</v>
      </c>
      <c r="I452" s="45" t="s">
        <v>88</v>
      </c>
      <c r="J452" s="231" t="s">
        <v>1054</v>
      </c>
      <c r="K452" s="45" t="s">
        <v>88</v>
      </c>
      <c r="L452" s="56">
        <v>2</v>
      </c>
      <c r="M452" s="56">
        <v>2</v>
      </c>
      <c r="N452" s="56" t="s">
        <v>1231</v>
      </c>
      <c r="O452" s="57" t="s">
        <v>1049</v>
      </c>
      <c r="P452" s="56" t="s">
        <v>1038</v>
      </c>
      <c r="Q452" s="56">
        <v>120</v>
      </c>
      <c r="R452" s="184">
        <v>27</v>
      </c>
      <c r="S452" s="155">
        <v>19</v>
      </c>
      <c r="T452" s="174" t="s">
        <v>82</v>
      </c>
      <c r="U452" s="174" t="s">
        <v>86</v>
      </c>
      <c r="V452" s="174" t="s">
        <v>88</v>
      </c>
      <c r="W452" s="45"/>
      <c r="X452" s="174" t="s">
        <v>88</v>
      </c>
      <c r="Y452" s="174" t="s">
        <v>75</v>
      </c>
      <c r="Z452" s="155">
        <v>19</v>
      </c>
      <c r="AA452" s="45"/>
      <c r="AB452" s="102" t="b">
        <f t="shared" si="7"/>
        <v>1</v>
      </c>
    </row>
    <row r="453" spans="1:28" ht="25.5" customHeight="1">
      <c r="A453" s="102">
        <f>IF(F453="","",SUBTOTAL(3,$F$2:$F453))</f>
        <v>452</v>
      </c>
      <c r="B453" s="129" t="s">
        <v>1801</v>
      </c>
      <c r="C453" s="129">
        <v>20180102</v>
      </c>
      <c r="D453" s="129" t="s">
        <v>1760</v>
      </c>
      <c r="E453" s="129" t="s">
        <v>1669</v>
      </c>
      <c r="F453" s="129" t="s">
        <v>1802</v>
      </c>
      <c r="G453" s="130">
        <v>2</v>
      </c>
      <c r="H453" s="152" t="s">
        <v>1800</v>
      </c>
      <c r="I453" s="129" t="s">
        <v>1048</v>
      </c>
      <c r="J453" s="230" t="s">
        <v>1054</v>
      </c>
      <c r="K453" s="132"/>
      <c r="L453" s="132"/>
      <c r="M453" s="132"/>
      <c r="N453" s="130" t="s">
        <v>1231</v>
      </c>
      <c r="O453" s="130" t="s">
        <v>1049</v>
      </c>
      <c r="P453" s="130" t="s">
        <v>1038</v>
      </c>
      <c r="Q453" s="130">
        <v>120</v>
      </c>
      <c r="R453" s="217"/>
      <c r="S453" s="151">
        <v>20</v>
      </c>
      <c r="T453" s="152" t="s">
        <v>127</v>
      </c>
      <c r="U453" s="152" t="s">
        <v>1711</v>
      </c>
      <c r="V453" s="152" t="s">
        <v>531</v>
      </c>
      <c r="W453" s="45"/>
      <c r="X453" s="174" t="s">
        <v>88</v>
      </c>
      <c r="Y453" s="174" t="s">
        <v>75</v>
      </c>
      <c r="Z453" s="155">
        <v>20</v>
      </c>
      <c r="AA453" s="45"/>
      <c r="AB453" s="102" t="b">
        <f t="shared" si="7"/>
        <v>1</v>
      </c>
    </row>
    <row r="454" spans="1:28" ht="25.5" customHeight="1">
      <c r="A454" s="102">
        <f>IF(F454="","",SUBTOTAL(3,$F$2:$F454))</f>
        <v>453</v>
      </c>
      <c r="B454" s="127" t="s">
        <v>1803</v>
      </c>
      <c r="C454" s="57">
        <v>20180102</v>
      </c>
      <c r="D454" s="56" t="s">
        <v>1760</v>
      </c>
      <c r="E454" s="56" t="s">
        <v>1671</v>
      </c>
      <c r="F454" s="46" t="s">
        <v>1804</v>
      </c>
      <c r="G454" s="56">
        <v>3</v>
      </c>
      <c r="H454" s="180" t="s">
        <v>1800</v>
      </c>
      <c r="I454" s="45" t="s">
        <v>88</v>
      </c>
      <c r="J454" s="231" t="s">
        <v>1054</v>
      </c>
      <c r="K454" s="45"/>
      <c r="L454" s="57"/>
      <c r="M454" s="57"/>
      <c r="N454" s="56" t="s">
        <v>1231</v>
      </c>
      <c r="O454" s="57" t="s">
        <v>1049</v>
      </c>
      <c r="P454" s="56" t="s">
        <v>1038</v>
      </c>
      <c r="Q454" s="56">
        <v>120</v>
      </c>
      <c r="R454" s="184">
        <v>32</v>
      </c>
      <c r="S454" s="155">
        <v>19</v>
      </c>
      <c r="T454" s="174" t="s">
        <v>75</v>
      </c>
      <c r="U454" s="174" t="s">
        <v>71</v>
      </c>
      <c r="V454" s="174" t="s">
        <v>128</v>
      </c>
      <c r="W454" s="45"/>
      <c r="X454" s="174" t="s">
        <v>88</v>
      </c>
      <c r="Y454" s="174" t="s">
        <v>75</v>
      </c>
      <c r="Z454" s="155">
        <v>19</v>
      </c>
      <c r="AA454" s="45"/>
      <c r="AB454" s="102" t="b">
        <f t="shared" si="7"/>
        <v>1</v>
      </c>
    </row>
    <row r="455" spans="1:28" ht="25.5" customHeight="1">
      <c r="A455" s="102">
        <f>IF(F455="","",SUBTOTAL(3,$F$2:$F455))</f>
        <v>454</v>
      </c>
      <c r="B455" s="129" t="s">
        <v>1377</v>
      </c>
      <c r="C455" s="129">
        <v>20180103</v>
      </c>
      <c r="D455" s="129" t="s">
        <v>2595</v>
      </c>
      <c r="E455" s="129" t="s">
        <v>2836</v>
      </c>
      <c r="F455" s="129" t="s">
        <v>1378</v>
      </c>
      <c r="G455" s="130" t="s">
        <v>1048</v>
      </c>
      <c r="H455" s="152" t="s">
        <v>1379</v>
      </c>
      <c r="I455" s="129" t="s">
        <v>217</v>
      </c>
      <c r="J455" s="153" t="s">
        <v>1054</v>
      </c>
      <c r="K455" s="129" t="s">
        <v>217</v>
      </c>
      <c r="L455" s="153">
        <v>2</v>
      </c>
      <c r="M455" s="153">
        <v>2</v>
      </c>
      <c r="N455" s="130" t="s">
        <v>1036</v>
      </c>
      <c r="O455" s="130" t="s">
        <v>1049</v>
      </c>
      <c r="P455" s="130" t="s">
        <v>1038</v>
      </c>
      <c r="Q455" s="130">
        <v>90</v>
      </c>
      <c r="R455" s="217">
        <v>10</v>
      </c>
      <c r="S455" s="151">
        <v>10</v>
      </c>
      <c r="T455" s="152" t="s">
        <v>217</v>
      </c>
      <c r="U455" s="152" t="s">
        <v>450</v>
      </c>
      <c r="V455" s="129" t="s">
        <v>1048</v>
      </c>
      <c r="W455" s="45"/>
      <c r="X455" s="152" t="s">
        <v>217</v>
      </c>
      <c r="Y455" s="171" t="s">
        <v>221</v>
      </c>
      <c r="Z455" s="155">
        <v>10</v>
      </c>
      <c r="AA455" s="45"/>
      <c r="AB455" s="102" t="b">
        <f t="shared" si="7"/>
        <v>1</v>
      </c>
    </row>
    <row r="456" spans="1:28" ht="25.5" customHeight="1">
      <c r="A456" s="102">
        <f>IF(F456="","",SUBTOTAL(3,$F$2:$F456))</f>
        <v>455</v>
      </c>
      <c r="B456" s="129" t="s">
        <v>1601</v>
      </c>
      <c r="C456" s="129">
        <v>20180103</v>
      </c>
      <c r="D456" s="129" t="s">
        <v>1330</v>
      </c>
      <c r="E456" s="129" t="s">
        <v>1249</v>
      </c>
      <c r="F456" s="129" t="s">
        <v>1602</v>
      </c>
      <c r="G456" s="130">
        <v>1</v>
      </c>
      <c r="H456" s="152" t="s">
        <v>1600</v>
      </c>
      <c r="I456" s="129" t="s">
        <v>1603</v>
      </c>
      <c r="J456" s="153" t="s">
        <v>1054</v>
      </c>
      <c r="K456" s="153"/>
      <c r="L456" s="153"/>
      <c r="M456" s="153"/>
      <c r="N456" s="130" t="s">
        <v>1036</v>
      </c>
      <c r="O456" s="130" t="s">
        <v>1049</v>
      </c>
      <c r="P456" s="130" t="s">
        <v>1038</v>
      </c>
      <c r="Q456" s="130">
        <v>90</v>
      </c>
      <c r="R456" s="217">
        <v>60</v>
      </c>
      <c r="S456" s="151">
        <v>30</v>
      </c>
      <c r="T456" s="152" t="s">
        <v>22</v>
      </c>
      <c r="U456" s="152" t="s">
        <v>199</v>
      </c>
      <c r="V456" s="152" t="s">
        <v>71</v>
      </c>
      <c r="W456" s="45"/>
      <c r="X456" s="154" t="s">
        <v>233</v>
      </c>
      <c r="Y456" s="152" t="s">
        <v>1035</v>
      </c>
      <c r="Z456" s="155">
        <v>30</v>
      </c>
      <c r="AA456" s="45"/>
      <c r="AB456" s="102" t="b">
        <f t="shared" si="7"/>
        <v>1</v>
      </c>
    </row>
    <row r="457" spans="1:28" ht="25.5" customHeight="1">
      <c r="A457" s="102">
        <f>IF(F457="","",SUBTOTAL(3,$F$2:$F457))</f>
        <v>456</v>
      </c>
      <c r="B457" s="129" t="s">
        <v>1601</v>
      </c>
      <c r="C457" s="129">
        <v>20180103</v>
      </c>
      <c r="D457" s="129" t="s">
        <v>1330</v>
      </c>
      <c r="E457" s="129" t="s">
        <v>1253</v>
      </c>
      <c r="F457" s="129" t="s">
        <v>1602</v>
      </c>
      <c r="G457" s="130">
        <v>2</v>
      </c>
      <c r="H457" s="152" t="s">
        <v>1600</v>
      </c>
      <c r="I457" s="129" t="s">
        <v>1048</v>
      </c>
      <c r="J457" s="153" t="s">
        <v>1054</v>
      </c>
      <c r="K457" s="153"/>
      <c r="L457" s="153"/>
      <c r="M457" s="153"/>
      <c r="N457" s="130" t="s">
        <v>1036</v>
      </c>
      <c r="O457" s="130" t="s">
        <v>1049</v>
      </c>
      <c r="P457" s="130" t="s">
        <v>1038</v>
      </c>
      <c r="Q457" s="130">
        <v>90</v>
      </c>
      <c r="R457" s="130"/>
      <c r="S457" s="151">
        <v>29</v>
      </c>
      <c r="T457" s="152" t="s">
        <v>97</v>
      </c>
      <c r="U457" s="152" t="s">
        <v>251</v>
      </c>
      <c r="V457" s="129" t="s">
        <v>1048</v>
      </c>
      <c r="W457" s="45"/>
      <c r="X457" s="152" t="s">
        <v>1138</v>
      </c>
      <c r="Y457" s="152" t="s">
        <v>1603</v>
      </c>
      <c r="Z457" s="155">
        <v>29</v>
      </c>
      <c r="AA457" s="45"/>
      <c r="AB457" s="102" t="b">
        <f t="shared" si="7"/>
        <v>1</v>
      </c>
    </row>
    <row r="458" spans="1:28" ht="25.5" customHeight="1">
      <c r="A458" s="102">
        <f>IF(F458="","",SUBTOTAL(3,$F$2:$F458))</f>
        <v>457</v>
      </c>
      <c r="B458" s="129" t="s">
        <v>1604</v>
      </c>
      <c r="C458" s="129">
        <v>20180103</v>
      </c>
      <c r="D458" s="129" t="s">
        <v>1330</v>
      </c>
      <c r="E458" s="129" t="s">
        <v>1255</v>
      </c>
      <c r="F458" s="129" t="s">
        <v>1605</v>
      </c>
      <c r="G458" s="130">
        <v>3</v>
      </c>
      <c r="H458" s="152" t="s">
        <v>1600</v>
      </c>
      <c r="I458" s="129" t="s">
        <v>1035</v>
      </c>
      <c r="J458" s="153" t="s">
        <v>1054</v>
      </c>
      <c r="K458" s="153"/>
      <c r="L458" s="153"/>
      <c r="M458" s="153"/>
      <c r="N458" s="130" t="s">
        <v>1036</v>
      </c>
      <c r="O458" s="130" t="s">
        <v>1049</v>
      </c>
      <c r="P458" s="130" t="s">
        <v>1038</v>
      </c>
      <c r="Q458" s="130">
        <v>90</v>
      </c>
      <c r="R458" s="217">
        <v>15</v>
      </c>
      <c r="S458" s="151">
        <v>29</v>
      </c>
      <c r="T458" s="152" t="s">
        <v>99</v>
      </c>
      <c r="U458" s="152" t="s">
        <v>129</v>
      </c>
      <c r="V458" s="129" t="s">
        <v>1048</v>
      </c>
      <c r="W458" s="45"/>
      <c r="X458" s="152" t="s">
        <v>1603</v>
      </c>
      <c r="Y458" s="152" t="s">
        <v>1138</v>
      </c>
      <c r="Z458" s="155">
        <v>29</v>
      </c>
      <c r="AA458" s="45"/>
      <c r="AB458" s="102" t="b">
        <f t="shared" si="7"/>
        <v>1</v>
      </c>
    </row>
    <row r="459" spans="1:28" ht="25.5" customHeight="1">
      <c r="A459" s="102">
        <f>IF(F459="","",SUBTOTAL(3,$F$2:$F459))</f>
        <v>458</v>
      </c>
      <c r="B459" s="129" t="s">
        <v>1604</v>
      </c>
      <c r="C459" s="129">
        <v>20180103</v>
      </c>
      <c r="D459" s="129" t="s">
        <v>1330</v>
      </c>
      <c r="E459" s="129" t="s">
        <v>1259</v>
      </c>
      <c r="F459" s="129" t="s">
        <v>1605</v>
      </c>
      <c r="G459" s="130">
        <v>4</v>
      </c>
      <c r="H459" s="152" t="s">
        <v>1600</v>
      </c>
      <c r="I459" s="129" t="s">
        <v>1048</v>
      </c>
      <c r="J459" s="153" t="s">
        <v>1054</v>
      </c>
      <c r="K459" s="153"/>
      <c r="L459" s="153"/>
      <c r="M459" s="153"/>
      <c r="N459" s="130" t="s">
        <v>1036</v>
      </c>
      <c r="O459" s="130" t="s">
        <v>1049</v>
      </c>
      <c r="P459" s="130" t="s">
        <v>1038</v>
      </c>
      <c r="Q459" s="130">
        <v>90</v>
      </c>
      <c r="R459" s="130"/>
      <c r="S459" s="151">
        <v>28</v>
      </c>
      <c r="T459" s="152" t="s">
        <v>198</v>
      </c>
      <c r="U459" s="152" t="s">
        <v>201</v>
      </c>
      <c r="V459" s="152" t="s">
        <v>980</v>
      </c>
      <c r="W459" s="45"/>
      <c r="X459" s="154" t="s">
        <v>233</v>
      </c>
      <c r="Y459" s="152" t="s">
        <v>1035</v>
      </c>
      <c r="Z459" s="155">
        <v>28</v>
      </c>
      <c r="AA459" s="45"/>
      <c r="AB459" s="102" t="b">
        <f t="shared" si="7"/>
        <v>1</v>
      </c>
    </row>
    <row r="460" spans="1:28" ht="25.5" customHeight="1">
      <c r="A460" s="102">
        <f>IF(F460="","",SUBTOTAL(3,$F$2:$F460))</f>
        <v>459</v>
      </c>
      <c r="B460" s="129" t="s">
        <v>1606</v>
      </c>
      <c r="C460" s="129">
        <v>20180103</v>
      </c>
      <c r="D460" s="129" t="s">
        <v>1330</v>
      </c>
      <c r="E460" s="129" t="s">
        <v>1263</v>
      </c>
      <c r="F460" s="129" t="s">
        <v>1607</v>
      </c>
      <c r="G460" s="130">
        <v>5</v>
      </c>
      <c r="H460" s="152" t="s">
        <v>1600</v>
      </c>
      <c r="I460" s="129" t="s">
        <v>1603</v>
      </c>
      <c r="J460" s="153" t="s">
        <v>1054</v>
      </c>
      <c r="K460" s="153"/>
      <c r="L460" s="153"/>
      <c r="M460" s="153"/>
      <c r="N460" s="130" t="s">
        <v>1036</v>
      </c>
      <c r="O460" s="130" t="s">
        <v>1049</v>
      </c>
      <c r="P460" s="130" t="s">
        <v>1038</v>
      </c>
      <c r="Q460" s="130">
        <v>90</v>
      </c>
      <c r="R460" s="217">
        <v>48</v>
      </c>
      <c r="S460" s="151">
        <v>26</v>
      </c>
      <c r="T460" s="152" t="s">
        <v>140</v>
      </c>
      <c r="U460" s="152" t="s">
        <v>189</v>
      </c>
      <c r="V460" s="129" t="s">
        <v>1048</v>
      </c>
      <c r="W460" s="45"/>
      <c r="X460" s="154" t="s">
        <v>233</v>
      </c>
      <c r="Y460" s="152" t="s">
        <v>1035</v>
      </c>
      <c r="Z460" s="172">
        <v>26</v>
      </c>
      <c r="AA460" s="45"/>
      <c r="AB460" s="102" t="b">
        <f t="shared" si="7"/>
        <v>1</v>
      </c>
    </row>
    <row r="461" spans="1:28" ht="25.5" customHeight="1">
      <c r="A461" s="102">
        <f>IF(F461="","",SUBTOTAL(3,$F$2:$F461))</f>
        <v>460</v>
      </c>
      <c r="B461" s="129" t="s">
        <v>1606</v>
      </c>
      <c r="C461" s="129">
        <v>20180103</v>
      </c>
      <c r="D461" s="129" t="s">
        <v>1330</v>
      </c>
      <c r="E461" s="129" t="s">
        <v>1266</v>
      </c>
      <c r="F461" s="129" t="s">
        <v>1607</v>
      </c>
      <c r="G461" s="130">
        <v>6</v>
      </c>
      <c r="H461" s="152" t="s">
        <v>1600</v>
      </c>
      <c r="I461" s="129" t="s">
        <v>1048</v>
      </c>
      <c r="J461" s="153" t="s">
        <v>1054</v>
      </c>
      <c r="K461" s="153"/>
      <c r="L461" s="153"/>
      <c r="M461" s="153"/>
      <c r="N461" s="130" t="s">
        <v>1036</v>
      </c>
      <c r="O461" s="130" t="s">
        <v>1049</v>
      </c>
      <c r="P461" s="130" t="s">
        <v>1038</v>
      </c>
      <c r="Q461" s="130">
        <v>90</v>
      </c>
      <c r="R461" s="130"/>
      <c r="S461" s="151">
        <v>28</v>
      </c>
      <c r="T461" s="152" t="s">
        <v>88</v>
      </c>
      <c r="U461" s="152" t="s">
        <v>1023</v>
      </c>
      <c r="V461" s="129" t="s">
        <v>1048</v>
      </c>
      <c r="W461" s="47"/>
      <c r="X461" s="174" t="s">
        <v>212</v>
      </c>
      <c r="Y461" s="174" t="s">
        <v>233</v>
      </c>
      <c r="Z461" s="172">
        <v>28</v>
      </c>
      <c r="AA461" s="45"/>
      <c r="AB461" s="102" t="b">
        <f t="shared" si="7"/>
        <v>1</v>
      </c>
    </row>
    <row r="462" spans="1:28" ht="25.5" customHeight="1">
      <c r="A462" s="102">
        <f>IF(F462="","",SUBTOTAL(3,$F$2:$F462))</f>
        <v>461</v>
      </c>
      <c r="B462" s="129" t="s">
        <v>1608</v>
      </c>
      <c r="C462" s="129">
        <v>20180103</v>
      </c>
      <c r="D462" s="129" t="s">
        <v>1330</v>
      </c>
      <c r="E462" s="129" t="s">
        <v>1269</v>
      </c>
      <c r="F462" s="129" t="s">
        <v>1609</v>
      </c>
      <c r="G462" s="130">
        <v>7</v>
      </c>
      <c r="H462" s="152" t="s">
        <v>1600</v>
      </c>
      <c r="I462" s="129" t="s">
        <v>218</v>
      </c>
      <c r="J462" s="153" t="s">
        <v>1054</v>
      </c>
      <c r="K462" s="153"/>
      <c r="L462" s="153"/>
      <c r="M462" s="153"/>
      <c r="N462" s="130" t="s">
        <v>1036</v>
      </c>
      <c r="O462" s="130" t="s">
        <v>1049</v>
      </c>
      <c r="P462" s="130" t="s">
        <v>1038</v>
      </c>
      <c r="Q462" s="130">
        <v>90</v>
      </c>
      <c r="R462" s="217">
        <v>19</v>
      </c>
      <c r="S462" s="151">
        <v>27</v>
      </c>
      <c r="T462" s="152" t="s">
        <v>68</v>
      </c>
      <c r="U462" s="152" t="s">
        <v>190</v>
      </c>
      <c r="V462" s="129" t="s">
        <v>1048</v>
      </c>
      <c r="W462" s="47"/>
      <c r="X462" s="152" t="s">
        <v>1035</v>
      </c>
      <c r="Y462" s="154" t="s">
        <v>233</v>
      </c>
      <c r="Z462" s="155">
        <v>27</v>
      </c>
      <c r="AA462" s="45"/>
      <c r="AB462" s="102" t="b">
        <f t="shared" si="7"/>
        <v>1</v>
      </c>
    </row>
    <row r="463" spans="1:28" ht="25.5" customHeight="1">
      <c r="A463" s="102">
        <f>IF(F463="","",SUBTOTAL(3,$F$2:$F463))</f>
        <v>462</v>
      </c>
      <c r="B463" s="129" t="s">
        <v>1608</v>
      </c>
      <c r="C463" s="129">
        <v>20180103</v>
      </c>
      <c r="D463" s="129" t="s">
        <v>1330</v>
      </c>
      <c r="E463" s="129" t="s">
        <v>1272</v>
      </c>
      <c r="F463" s="129" t="s">
        <v>1609</v>
      </c>
      <c r="G463" s="130">
        <v>8</v>
      </c>
      <c r="H463" s="152" t="s">
        <v>1600</v>
      </c>
      <c r="I463" s="129" t="s">
        <v>1048</v>
      </c>
      <c r="J463" s="153" t="s">
        <v>1054</v>
      </c>
      <c r="K463" s="153"/>
      <c r="L463" s="153"/>
      <c r="M463" s="153"/>
      <c r="N463" s="130" t="s">
        <v>1036</v>
      </c>
      <c r="O463" s="130" t="s">
        <v>1049</v>
      </c>
      <c r="P463" s="130" t="s">
        <v>1038</v>
      </c>
      <c r="Q463" s="130">
        <v>90</v>
      </c>
      <c r="R463" s="130"/>
      <c r="S463" s="151">
        <v>28</v>
      </c>
      <c r="T463" s="152" t="s">
        <v>20</v>
      </c>
      <c r="U463" s="152" t="s">
        <v>448</v>
      </c>
      <c r="V463" s="129" t="s">
        <v>1048</v>
      </c>
      <c r="W463" s="106"/>
      <c r="X463" s="152" t="s">
        <v>1035</v>
      </c>
      <c r="Y463" s="154" t="s">
        <v>233</v>
      </c>
      <c r="Z463" s="155">
        <v>28</v>
      </c>
      <c r="AA463" s="45"/>
      <c r="AB463" s="102" t="b">
        <f t="shared" si="7"/>
        <v>1</v>
      </c>
    </row>
    <row r="464" spans="1:28" ht="25.5" customHeight="1">
      <c r="A464" s="102">
        <f>IF(F464="","",SUBTOTAL(3,$F$2:$F464))</f>
        <v>463</v>
      </c>
      <c r="B464" s="129" t="s">
        <v>1610</v>
      </c>
      <c r="C464" s="129">
        <v>20180103</v>
      </c>
      <c r="D464" s="129" t="s">
        <v>1330</v>
      </c>
      <c r="E464" s="129" t="s">
        <v>1275</v>
      </c>
      <c r="F464" s="129" t="s">
        <v>1611</v>
      </c>
      <c r="G464" s="130">
        <v>9</v>
      </c>
      <c r="H464" s="152" t="s">
        <v>1600</v>
      </c>
      <c r="I464" s="129" t="s">
        <v>1138</v>
      </c>
      <c r="J464" s="153" t="s">
        <v>1054</v>
      </c>
      <c r="K464" s="153"/>
      <c r="L464" s="153"/>
      <c r="M464" s="153"/>
      <c r="N464" s="130" t="s">
        <v>1036</v>
      </c>
      <c r="O464" s="130" t="s">
        <v>1049</v>
      </c>
      <c r="P464" s="130" t="s">
        <v>1038</v>
      </c>
      <c r="Q464" s="130">
        <v>90</v>
      </c>
      <c r="R464" s="217">
        <v>29</v>
      </c>
      <c r="S464" s="151">
        <v>29</v>
      </c>
      <c r="T464" s="152" t="s">
        <v>196</v>
      </c>
      <c r="U464" s="152" t="s">
        <v>194</v>
      </c>
      <c r="V464" s="129" t="s">
        <v>1048</v>
      </c>
      <c r="W464" s="45"/>
      <c r="X464" s="174" t="s">
        <v>218</v>
      </c>
      <c r="Y464" s="174" t="s">
        <v>235</v>
      </c>
      <c r="Z464" s="172">
        <v>29</v>
      </c>
      <c r="AA464" s="45"/>
      <c r="AB464" s="102" t="b">
        <f t="shared" si="7"/>
        <v>1</v>
      </c>
    </row>
    <row r="465" spans="1:28" ht="25.5" customHeight="1">
      <c r="A465" s="102">
        <f>IF(F465="","",SUBTOTAL(3,$F$2:$F465))</f>
        <v>464</v>
      </c>
      <c r="B465" s="129" t="s">
        <v>1610</v>
      </c>
      <c r="C465" s="129">
        <v>20180103</v>
      </c>
      <c r="D465" s="129" t="s">
        <v>1330</v>
      </c>
      <c r="E465" s="129" t="s">
        <v>1278</v>
      </c>
      <c r="F465" s="129" t="s">
        <v>1611</v>
      </c>
      <c r="G465" s="130">
        <v>10</v>
      </c>
      <c r="H465" s="152" t="s">
        <v>1600</v>
      </c>
      <c r="I465" s="129" t="s">
        <v>1048</v>
      </c>
      <c r="J465" s="153" t="s">
        <v>1054</v>
      </c>
      <c r="K465" s="153"/>
      <c r="L465" s="153"/>
      <c r="M465" s="153"/>
      <c r="N465" s="130" t="s">
        <v>1036</v>
      </c>
      <c r="O465" s="130" t="s">
        <v>1049</v>
      </c>
      <c r="P465" s="130" t="s">
        <v>1038</v>
      </c>
      <c r="Q465" s="130">
        <v>90</v>
      </c>
      <c r="R465" s="130"/>
      <c r="S465" s="151">
        <v>28</v>
      </c>
      <c r="T465" s="152" t="s">
        <v>210</v>
      </c>
      <c r="U465" s="152" t="s">
        <v>203</v>
      </c>
      <c r="V465" s="129" t="s">
        <v>1048</v>
      </c>
      <c r="W465" s="47"/>
      <c r="X465" s="176" t="s">
        <v>218</v>
      </c>
      <c r="Y465" s="176" t="s">
        <v>235</v>
      </c>
      <c r="Z465" s="172">
        <v>28</v>
      </c>
      <c r="AA465" s="45"/>
      <c r="AB465" s="102" t="b">
        <f t="shared" si="7"/>
        <v>1</v>
      </c>
    </row>
    <row r="466" spans="1:28" ht="25.5" customHeight="1">
      <c r="A466" s="102">
        <f>IF(F466="","",SUBTOTAL(3,$F$2:$F466))</f>
        <v>465</v>
      </c>
      <c r="B466" s="129" t="s">
        <v>1612</v>
      </c>
      <c r="C466" s="129">
        <v>20180103</v>
      </c>
      <c r="D466" s="129" t="s">
        <v>1330</v>
      </c>
      <c r="E466" s="129" t="s">
        <v>1281</v>
      </c>
      <c r="F466" s="129" t="s">
        <v>1613</v>
      </c>
      <c r="G466" s="130">
        <v>11</v>
      </c>
      <c r="H466" s="152" t="s">
        <v>1600</v>
      </c>
      <c r="I466" s="129" t="s">
        <v>235</v>
      </c>
      <c r="J466" s="153" t="s">
        <v>1054</v>
      </c>
      <c r="K466" s="129" t="s">
        <v>235</v>
      </c>
      <c r="L466" s="153">
        <v>2</v>
      </c>
      <c r="M466" s="153">
        <v>2</v>
      </c>
      <c r="N466" s="130" t="s">
        <v>1036</v>
      </c>
      <c r="O466" s="130" t="s">
        <v>1049</v>
      </c>
      <c r="P466" s="130" t="s">
        <v>1038</v>
      </c>
      <c r="Q466" s="130">
        <v>90</v>
      </c>
      <c r="R466" s="217">
        <v>49</v>
      </c>
      <c r="S466" s="151">
        <v>28</v>
      </c>
      <c r="T466" s="152" t="s">
        <v>205</v>
      </c>
      <c r="U466" s="152" t="s">
        <v>134</v>
      </c>
      <c r="V466" s="129" t="s">
        <v>1048</v>
      </c>
      <c r="W466" s="45"/>
      <c r="X466" s="152" t="s">
        <v>1035</v>
      </c>
      <c r="Y466" s="154" t="s">
        <v>233</v>
      </c>
      <c r="Z466" s="172">
        <v>28</v>
      </c>
      <c r="AA466" s="45"/>
      <c r="AB466" s="102" t="b">
        <f t="shared" si="7"/>
        <v>1</v>
      </c>
    </row>
    <row r="467" spans="1:28" ht="25.5" customHeight="1">
      <c r="A467" s="102">
        <f>IF(F467="","",SUBTOTAL(3,$F$2:$F467))</f>
        <v>466</v>
      </c>
      <c r="B467" s="129" t="s">
        <v>1612</v>
      </c>
      <c r="C467" s="129">
        <v>20180103</v>
      </c>
      <c r="D467" s="129" t="s">
        <v>1330</v>
      </c>
      <c r="E467" s="129" t="s">
        <v>1284</v>
      </c>
      <c r="F467" s="129" t="s">
        <v>1613</v>
      </c>
      <c r="G467" s="130">
        <v>12</v>
      </c>
      <c r="H467" s="152" t="s">
        <v>1600</v>
      </c>
      <c r="I467" s="129" t="s">
        <v>1048</v>
      </c>
      <c r="J467" s="153" t="s">
        <v>1054</v>
      </c>
      <c r="K467" s="153"/>
      <c r="L467" s="153"/>
      <c r="M467" s="153"/>
      <c r="N467" s="130" t="s">
        <v>1036</v>
      </c>
      <c r="O467" s="130" t="s">
        <v>1049</v>
      </c>
      <c r="P467" s="130" t="s">
        <v>1038</v>
      </c>
      <c r="Q467" s="130">
        <v>90</v>
      </c>
      <c r="R467" s="130"/>
      <c r="S467" s="151">
        <v>28</v>
      </c>
      <c r="T467" s="152" t="s">
        <v>132</v>
      </c>
      <c r="U467" s="152" t="s">
        <v>0</v>
      </c>
      <c r="V467" s="129" t="s">
        <v>1048</v>
      </c>
      <c r="W467" s="106"/>
      <c r="X467" s="154" t="s">
        <v>233</v>
      </c>
      <c r="Y467" s="152" t="s">
        <v>1035</v>
      </c>
      <c r="Z467" s="155">
        <v>28</v>
      </c>
      <c r="AA467" s="45"/>
      <c r="AB467" s="102" t="b">
        <f t="shared" si="7"/>
        <v>1</v>
      </c>
    </row>
    <row r="468" spans="1:28" ht="25.5" customHeight="1">
      <c r="A468" s="102">
        <f>IF(F468="","",SUBTOTAL(3,$F$2:$F468))</f>
        <v>467</v>
      </c>
      <c r="B468" s="129" t="s">
        <v>1614</v>
      </c>
      <c r="C468" s="129">
        <v>20180103</v>
      </c>
      <c r="D468" s="129" t="s">
        <v>1330</v>
      </c>
      <c r="E468" s="129" t="s">
        <v>1287</v>
      </c>
      <c r="F468" s="129" t="s">
        <v>1615</v>
      </c>
      <c r="G468" s="130">
        <v>13</v>
      </c>
      <c r="H468" s="152" t="s">
        <v>1600</v>
      </c>
      <c r="I468" s="129" t="s">
        <v>1035</v>
      </c>
      <c r="J468" s="153" t="s">
        <v>1054</v>
      </c>
      <c r="K468" s="153"/>
      <c r="L468" s="153"/>
      <c r="M468" s="153"/>
      <c r="N468" s="130" t="s">
        <v>1036</v>
      </c>
      <c r="O468" s="130" t="s">
        <v>1049</v>
      </c>
      <c r="P468" s="130" t="s">
        <v>1038</v>
      </c>
      <c r="Q468" s="130">
        <v>90</v>
      </c>
      <c r="R468" s="217">
        <v>29</v>
      </c>
      <c r="S468" s="151">
        <v>27</v>
      </c>
      <c r="T468" s="152" t="s">
        <v>233</v>
      </c>
      <c r="U468" s="152" t="s">
        <v>1221</v>
      </c>
      <c r="V468" s="129" t="s">
        <v>1048</v>
      </c>
      <c r="W468" s="45"/>
      <c r="X468" s="152" t="s">
        <v>1138</v>
      </c>
      <c r="Y468" s="152" t="s">
        <v>1603</v>
      </c>
      <c r="Z468" s="155">
        <v>27</v>
      </c>
      <c r="AA468" s="45"/>
      <c r="AB468" s="102" t="b">
        <f t="shared" si="7"/>
        <v>1</v>
      </c>
    </row>
    <row r="469" spans="1:28" ht="25.5" customHeight="1">
      <c r="A469" s="102">
        <f>IF(F469="","",SUBTOTAL(3,$F$2:$F469))</f>
        <v>468</v>
      </c>
      <c r="B469" s="129" t="s">
        <v>1614</v>
      </c>
      <c r="C469" s="129">
        <v>20180103</v>
      </c>
      <c r="D469" s="129" t="s">
        <v>1330</v>
      </c>
      <c r="E469" s="129" t="s">
        <v>1244</v>
      </c>
      <c r="F469" s="129" t="s">
        <v>1615</v>
      </c>
      <c r="G469" s="130">
        <v>14</v>
      </c>
      <c r="H469" s="152" t="s">
        <v>1600</v>
      </c>
      <c r="I469" s="129" t="s">
        <v>1048</v>
      </c>
      <c r="J469" s="153" t="s">
        <v>1054</v>
      </c>
      <c r="K469" s="153"/>
      <c r="L469" s="153"/>
      <c r="M469" s="153"/>
      <c r="N469" s="130" t="s">
        <v>1036</v>
      </c>
      <c r="O469" s="130" t="s">
        <v>1049</v>
      </c>
      <c r="P469" s="130" t="s">
        <v>1038</v>
      </c>
      <c r="Q469" s="130">
        <v>90</v>
      </c>
      <c r="R469" s="130"/>
      <c r="S469" s="151">
        <v>26</v>
      </c>
      <c r="T469" s="152" t="s">
        <v>3</v>
      </c>
      <c r="U469" s="152" t="s">
        <v>103</v>
      </c>
      <c r="V469" s="129" t="s">
        <v>1048</v>
      </c>
      <c r="W469" s="45"/>
      <c r="X469" s="174" t="s">
        <v>218</v>
      </c>
      <c r="Y469" s="174" t="s">
        <v>235</v>
      </c>
      <c r="Z469" s="155">
        <v>26</v>
      </c>
      <c r="AA469" s="45"/>
      <c r="AB469" s="102" t="b">
        <f t="shared" si="7"/>
        <v>1</v>
      </c>
    </row>
    <row r="470" spans="1:28" ht="25.5" customHeight="1">
      <c r="A470" s="102">
        <f>IF(F470="","",SUBTOTAL(3,$F$2:$F470))</f>
        <v>469</v>
      </c>
      <c r="B470" s="129" t="s">
        <v>1616</v>
      </c>
      <c r="C470" s="129">
        <v>20180103</v>
      </c>
      <c r="D470" s="129" t="s">
        <v>1330</v>
      </c>
      <c r="E470" s="129" t="s">
        <v>1128</v>
      </c>
      <c r="F470" s="129" t="s">
        <v>1617</v>
      </c>
      <c r="G470" s="130">
        <v>15</v>
      </c>
      <c r="H470" s="152" t="s">
        <v>1600</v>
      </c>
      <c r="I470" s="129" t="s">
        <v>1138</v>
      </c>
      <c r="J470" s="153" t="s">
        <v>1054</v>
      </c>
      <c r="K470" s="153"/>
      <c r="L470" s="153"/>
      <c r="M470" s="153"/>
      <c r="N470" s="130" t="s">
        <v>1036</v>
      </c>
      <c r="O470" s="130" t="s">
        <v>1049</v>
      </c>
      <c r="P470" s="130" t="s">
        <v>1038</v>
      </c>
      <c r="Q470" s="130">
        <v>90</v>
      </c>
      <c r="R470" s="217">
        <v>39</v>
      </c>
      <c r="S470" s="151">
        <v>29</v>
      </c>
      <c r="T470" s="152" t="s">
        <v>94</v>
      </c>
      <c r="U470" s="152" t="s">
        <v>226</v>
      </c>
      <c r="V470" s="129" t="s">
        <v>1048</v>
      </c>
      <c r="W470" s="45"/>
      <c r="X470" s="174" t="s">
        <v>218</v>
      </c>
      <c r="Y470" s="174" t="s">
        <v>235</v>
      </c>
      <c r="Z470" s="155">
        <v>29</v>
      </c>
      <c r="AA470" s="45"/>
      <c r="AB470" s="102" t="b">
        <f t="shared" si="7"/>
        <v>1</v>
      </c>
    </row>
    <row r="471" spans="1:28" ht="25.5" customHeight="1">
      <c r="A471" s="102">
        <f>IF(F471="","",SUBTOTAL(3,$F$2:$F471))</f>
        <v>470</v>
      </c>
      <c r="B471" s="129" t="s">
        <v>1618</v>
      </c>
      <c r="C471" s="129">
        <v>20180103</v>
      </c>
      <c r="D471" s="129" t="s">
        <v>1330</v>
      </c>
      <c r="E471" s="129" t="s">
        <v>1294</v>
      </c>
      <c r="F471" s="129" t="s">
        <v>1619</v>
      </c>
      <c r="G471" s="130">
        <v>16</v>
      </c>
      <c r="H471" s="152" t="s">
        <v>1600</v>
      </c>
      <c r="I471" s="129" t="s">
        <v>1035</v>
      </c>
      <c r="J471" s="153" t="s">
        <v>1054</v>
      </c>
      <c r="K471" s="153"/>
      <c r="L471" s="153"/>
      <c r="M471" s="153"/>
      <c r="N471" s="130" t="s">
        <v>1036</v>
      </c>
      <c r="O471" s="130" t="s">
        <v>1049</v>
      </c>
      <c r="P471" s="130" t="s">
        <v>1038</v>
      </c>
      <c r="Q471" s="130">
        <v>90</v>
      </c>
      <c r="R471" s="217">
        <v>25</v>
      </c>
      <c r="S471" s="151">
        <v>28</v>
      </c>
      <c r="T471" s="152" t="s">
        <v>6</v>
      </c>
      <c r="U471" s="152" t="s">
        <v>261</v>
      </c>
      <c r="V471" s="152" t="s">
        <v>437</v>
      </c>
      <c r="W471" s="45"/>
      <c r="X471" s="152" t="s">
        <v>1138</v>
      </c>
      <c r="Y471" s="152" t="s">
        <v>1603</v>
      </c>
      <c r="Z471" s="155">
        <v>28</v>
      </c>
      <c r="AA471" s="45"/>
      <c r="AB471" s="102" t="b">
        <f t="shared" si="7"/>
        <v>1</v>
      </c>
    </row>
    <row r="472" spans="1:28" ht="25.5" customHeight="1">
      <c r="A472" s="102">
        <f>IF(F472="","",SUBTOTAL(3,$F$2:$F472))</f>
        <v>471</v>
      </c>
      <c r="B472" s="129" t="s">
        <v>1620</v>
      </c>
      <c r="C472" s="129">
        <v>20180103</v>
      </c>
      <c r="D472" s="129" t="s">
        <v>1330</v>
      </c>
      <c r="E472" s="129" t="s">
        <v>1365</v>
      </c>
      <c r="F472" s="129" t="s">
        <v>1552</v>
      </c>
      <c r="G472" s="130">
        <v>17</v>
      </c>
      <c r="H472" s="152" t="s">
        <v>1600</v>
      </c>
      <c r="I472" s="129" t="s">
        <v>1035</v>
      </c>
      <c r="J472" s="153" t="s">
        <v>1054</v>
      </c>
      <c r="K472" s="153"/>
      <c r="L472" s="153"/>
      <c r="M472" s="153"/>
      <c r="N472" s="130" t="s">
        <v>1036</v>
      </c>
      <c r="O472" s="130" t="s">
        <v>1049</v>
      </c>
      <c r="P472" s="130" t="s">
        <v>1038</v>
      </c>
      <c r="Q472" s="130">
        <v>90</v>
      </c>
      <c r="R472" s="217">
        <v>34</v>
      </c>
      <c r="S472" s="151">
        <v>29</v>
      </c>
      <c r="T472" s="152" t="s">
        <v>124</v>
      </c>
      <c r="U472" s="152" t="s">
        <v>258</v>
      </c>
      <c r="V472" s="129" t="s">
        <v>1048</v>
      </c>
      <c r="W472" s="47"/>
      <c r="X472" s="174" t="s">
        <v>218</v>
      </c>
      <c r="Y472" s="174" t="s">
        <v>235</v>
      </c>
      <c r="Z472" s="172">
        <v>29</v>
      </c>
      <c r="AA472" s="45"/>
      <c r="AB472" s="102" t="b">
        <f t="shared" si="7"/>
        <v>1</v>
      </c>
    </row>
    <row r="473" spans="1:28" ht="25.5" customHeight="1">
      <c r="A473" s="102">
        <f>IF(F473="","",SUBTOTAL(3,$F$2:$F473))</f>
        <v>472</v>
      </c>
      <c r="B473" s="129" t="s">
        <v>1621</v>
      </c>
      <c r="C473" s="129">
        <v>20180103</v>
      </c>
      <c r="D473" s="129" t="s">
        <v>1330</v>
      </c>
      <c r="E473" s="129" t="s">
        <v>1234</v>
      </c>
      <c r="F473" s="129" t="s">
        <v>1622</v>
      </c>
      <c r="G473" s="130">
        <v>18</v>
      </c>
      <c r="H473" s="152" t="s">
        <v>1600</v>
      </c>
      <c r="I473" s="129" t="s">
        <v>1035</v>
      </c>
      <c r="J473" s="153" t="s">
        <v>1054</v>
      </c>
      <c r="K473" s="153"/>
      <c r="L473" s="153"/>
      <c r="M473" s="153"/>
      <c r="N473" s="130" t="s">
        <v>1036</v>
      </c>
      <c r="O473" s="130" t="s">
        <v>1049</v>
      </c>
      <c r="P473" s="130" t="s">
        <v>1038</v>
      </c>
      <c r="Q473" s="130">
        <v>90</v>
      </c>
      <c r="R473" s="217">
        <v>48</v>
      </c>
      <c r="S473" s="151">
        <v>27</v>
      </c>
      <c r="T473" s="152" t="s">
        <v>231</v>
      </c>
      <c r="U473" s="152" t="s">
        <v>1563</v>
      </c>
      <c r="V473" s="129" t="s">
        <v>1048</v>
      </c>
      <c r="W473" s="47"/>
      <c r="X473" s="152" t="s">
        <v>1603</v>
      </c>
      <c r="Y473" s="152" t="s">
        <v>1138</v>
      </c>
      <c r="Z473" s="172">
        <v>27</v>
      </c>
      <c r="AA473" s="45"/>
      <c r="AB473" s="102" t="b">
        <f t="shared" si="7"/>
        <v>1</v>
      </c>
    </row>
    <row r="474" spans="1:28" ht="25.5" customHeight="1">
      <c r="A474" s="102">
        <f>IF(F474="","",SUBTOTAL(3,$F$2:$F474))</f>
        <v>473</v>
      </c>
      <c r="B474" s="129" t="s">
        <v>1623</v>
      </c>
      <c r="C474" s="129">
        <v>20180103</v>
      </c>
      <c r="D474" s="129" t="s">
        <v>1330</v>
      </c>
      <c r="E474" s="129" t="s">
        <v>1238</v>
      </c>
      <c r="F474" s="129" t="s">
        <v>1624</v>
      </c>
      <c r="G474" s="130">
        <v>19</v>
      </c>
      <c r="H474" s="152" t="s">
        <v>1600</v>
      </c>
      <c r="I474" s="129" t="s">
        <v>233</v>
      </c>
      <c r="J474" s="153" t="s">
        <v>1054</v>
      </c>
      <c r="K474" s="153"/>
      <c r="L474" s="153"/>
      <c r="M474" s="153"/>
      <c r="N474" s="130" t="s">
        <v>1036</v>
      </c>
      <c r="O474" s="130" t="s">
        <v>1049</v>
      </c>
      <c r="P474" s="130" t="s">
        <v>1038</v>
      </c>
      <c r="Q474" s="130">
        <v>90</v>
      </c>
      <c r="R474" s="217">
        <v>21</v>
      </c>
      <c r="S474" s="151">
        <v>28</v>
      </c>
      <c r="T474" s="152" t="s">
        <v>1563</v>
      </c>
      <c r="U474" s="152" t="s">
        <v>271</v>
      </c>
      <c r="V474" s="129" t="s">
        <v>1048</v>
      </c>
      <c r="W474" s="45"/>
      <c r="X474" s="154" t="s">
        <v>233</v>
      </c>
      <c r="Y474" s="152" t="s">
        <v>212</v>
      </c>
      <c r="Z474" s="155">
        <v>28</v>
      </c>
      <c r="AA474" s="45"/>
      <c r="AB474" s="102" t="b">
        <f t="shared" si="7"/>
        <v>1</v>
      </c>
    </row>
    <row r="475" spans="1:28" ht="25.5" customHeight="1">
      <c r="A475" s="102">
        <f>IF(F475="","",SUBTOTAL(3,$F$2:$F475))</f>
        <v>474</v>
      </c>
      <c r="B475" s="129" t="s">
        <v>1625</v>
      </c>
      <c r="C475" s="129">
        <v>20180103</v>
      </c>
      <c r="D475" s="129" t="s">
        <v>1330</v>
      </c>
      <c r="E475" s="129" t="s">
        <v>1370</v>
      </c>
      <c r="F475" s="129" t="s">
        <v>1626</v>
      </c>
      <c r="G475" s="130">
        <v>20</v>
      </c>
      <c r="H475" s="152" t="s">
        <v>1600</v>
      </c>
      <c r="I475" s="129" t="s">
        <v>1603</v>
      </c>
      <c r="J475" s="153" t="s">
        <v>1054</v>
      </c>
      <c r="K475" s="153"/>
      <c r="L475" s="153"/>
      <c r="M475" s="153"/>
      <c r="N475" s="130" t="s">
        <v>1036</v>
      </c>
      <c r="O475" s="130" t="s">
        <v>1049</v>
      </c>
      <c r="P475" s="130" t="s">
        <v>1038</v>
      </c>
      <c r="Q475" s="130">
        <v>90</v>
      </c>
      <c r="R475" s="217">
        <v>49</v>
      </c>
      <c r="S475" s="151">
        <v>27</v>
      </c>
      <c r="T475" s="152" t="s">
        <v>230</v>
      </c>
      <c r="U475" s="152" t="s">
        <v>135</v>
      </c>
      <c r="V475" s="129" t="s">
        <v>1048</v>
      </c>
      <c r="W475" s="45"/>
      <c r="X475" s="152" t="s">
        <v>1603</v>
      </c>
      <c r="Y475" s="152" t="s">
        <v>1138</v>
      </c>
      <c r="Z475" s="155">
        <v>27</v>
      </c>
      <c r="AA475" s="45"/>
      <c r="AB475" s="102" t="b">
        <f t="shared" si="7"/>
        <v>1</v>
      </c>
    </row>
    <row r="476" spans="1:28" ht="25.5" customHeight="1">
      <c r="A476" s="102">
        <f>IF(F476="","",SUBTOTAL(3,$F$2:$F476))</f>
        <v>475</v>
      </c>
      <c r="B476" s="129" t="s">
        <v>1627</v>
      </c>
      <c r="C476" s="129">
        <v>20180103</v>
      </c>
      <c r="D476" s="129" t="s">
        <v>1330</v>
      </c>
      <c r="E476" s="129" t="s">
        <v>1240</v>
      </c>
      <c r="F476" s="129" t="s">
        <v>1628</v>
      </c>
      <c r="G476" s="130">
        <v>21</v>
      </c>
      <c r="H476" s="152" t="s">
        <v>1600</v>
      </c>
      <c r="I476" s="129" t="s">
        <v>1138</v>
      </c>
      <c r="J476" s="153" t="s">
        <v>1054</v>
      </c>
      <c r="K476" s="153"/>
      <c r="L476" s="153"/>
      <c r="M476" s="153"/>
      <c r="N476" s="130" t="s">
        <v>1036</v>
      </c>
      <c r="O476" s="130" t="s">
        <v>1049</v>
      </c>
      <c r="P476" s="130" t="s">
        <v>1038</v>
      </c>
      <c r="Q476" s="130">
        <v>90</v>
      </c>
      <c r="R476" s="217">
        <v>61</v>
      </c>
      <c r="S476" s="151">
        <v>27</v>
      </c>
      <c r="T476" s="152" t="s">
        <v>1223</v>
      </c>
      <c r="U476" s="152" t="s">
        <v>275</v>
      </c>
      <c r="V476" s="152" t="s">
        <v>15</v>
      </c>
      <c r="W476" s="45"/>
      <c r="X476" s="174" t="s">
        <v>218</v>
      </c>
      <c r="Y476" s="174" t="s">
        <v>235</v>
      </c>
      <c r="Z476" s="172">
        <v>27</v>
      </c>
      <c r="AA476" s="45"/>
      <c r="AB476" s="102" t="b">
        <f t="shared" si="7"/>
        <v>1</v>
      </c>
    </row>
    <row r="477" spans="1:28" ht="25.5" customHeight="1">
      <c r="A477" s="102">
        <f>IF(F477="","",SUBTOTAL(3,$F$2:$F477))</f>
        <v>476</v>
      </c>
      <c r="B477" s="129" t="s">
        <v>1629</v>
      </c>
      <c r="C477" s="129">
        <v>20180103</v>
      </c>
      <c r="D477" s="129" t="s">
        <v>1330</v>
      </c>
      <c r="E477" s="129" t="s">
        <v>1375</v>
      </c>
      <c r="F477" s="129" t="s">
        <v>1630</v>
      </c>
      <c r="G477" s="130">
        <v>22</v>
      </c>
      <c r="H477" s="152" t="s">
        <v>1600</v>
      </c>
      <c r="I477" s="129" t="s">
        <v>1138</v>
      </c>
      <c r="J477" s="153" t="s">
        <v>1054</v>
      </c>
      <c r="K477" s="153"/>
      <c r="L477" s="153"/>
      <c r="M477" s="153"/>
      <c r="N477" s="130" t="s">
        <v>1036</v>
      </c>
      <c r="O477" s="130" t="s">
        <v>1049</v>
      </c>
      <c r="P477" s="130" t="s">
        <v>1038</v>
      </c>
      <c r="Q477" s="130">
        <v>90</v>
      </c>
      <c r="R477" s="217">
        <v>36</v>
      </c>
      <c r="S477" s="151">
        <v>29</v>
      </c>
      <c r="T477" s="152" t="s">
        <v>200</v>
      </c>
      <c r="U477" s="152" t="s">
        <v>123</v>
      </c>
      <c r="V477" s="129" t="s">
        <v>1048</v>
      </c>
      <c r="W477" s="45"/>
      <c r="X477" s="174" t="s">
        <v>218</v>
      </c>
      <c r="Y477" s="174" t="s">
        <v>235</v>
      </c>
      <c r="Z477" s="155">
        <v>29</v>
      </c>
      <c r="AA477" s="45"/>
      <c r="AB477" s="102" t="b">
        <f t="shared" si="7"/>
        <v>1</v>
      </c>
    </row>
    <row r="478" spans="1:28" ht="25.5" customHeight="1">
      <c r="A478" s="102">
        <f>IF(F478="","",SUBTOTAL(3,$F$2:$F478))</f>
        <v>477</v>
      </c>
      <c r="B478" s="129" t="s">
        <v>1631</v>
      </c>
      <c r="C478" s="129">
        <v>20180103</v>
      </c>
      <c r="D478" s="129" t="s">
        <v>1330</v>
      </c>
      <c r="E478" s="129" t="s">
        <v>1459</v>
      </c>
      <c r="F478" s="129" t="s">
        <v>1632</v>
      </c>
      <c r="G478" s="130">
        <v>23</v>
      </c>
      <c r="H478" s="152" t="s">
        <v>1600</v>
      </c>
      <c r="I478" s="129" t="s">
        <v>218</v>
      </c>
      <c r="J478" s="153" t="s">
        <v>1054</v>
      </c>
      <c r="K478" s="153"/>
      <c r="L478" s="153"/>
      <c r="M478" s="153"/>
      <c r="N478" s="130" t="s">
        <v>1036</v>
      </c>
      <c r="O478" s="130" t="s">
        <v>1049</v>
      </c>
      <c r="P478" s="130" t="s">
        <v>1038</v>
      </c>
      <c r="Q478" s="130">
        <v>90</v>
      </c>
      <c r="R478" s="217">
        <v>19</v>
      </c>
      <c r="S478" s="151">
        <v>28</v>
      </c>
      <c r="T478" s="152" t="s">
        <v>866</v>
      </c>
      <c r="U478" s="152" t="s">
        <v>191</v>
      </c>
      <c r="V478" s="129" t="s">
        <v>1048</v>
      </c>
      <c r="W478" s="106"/>
      <c r="X478" s="152" t="s">
        <v>1603</v>
      </c>
      <c r="Y478" s="152" t="s">
        <v>1138</v>
      </c>
      <c r="Z478" s="155">
        <v>28</v>
      </c>
      <c r="AA478" s="45"/>
      <c r="AB478" s="102" t="b">
        <f t="shared" si="7"/>
        <v>1</v>
      </c>
    </row>
    <row r="479" spans="1:28" ht="25.5" customHeight="1">
      <c r="A479" s="102">
        <f>IF(F479="","",SUBTOTAL(3,$F$2:$F479))</f>
        <v>478</v>
      </c>
      <c r="B479" s="129" t="s">
        <v>1633</v>
      </c>
      <c r="C479" s="129">
        <v>20180103</v>
      </c>
      <c r="D479" s="129" t="s">
        <v>1330</v>
      </c>
      <c r="E479" s="129" t="s">
        <v>1475</v>
      </c>
      <c r="F479" s="129" t="s">
        <v>1634</v>
      </c>
      <c r="G479" s="130">
        <v>24</v>
      </c>
      <c r="H479" s="152" t="s">
        <v>1600</v>
      </c>
      <c r="I479" s="129" t="s">
        <v>1138</v>
      </c>
      <c r="J479" s="153" t="s">
        <v>1054</v>
      </c>
      <c r="K479" s="153"/>
      <c r="L479" s="153"/>
      <c r="M479" s="153"/>
      <c r="N479" s="130" t="s">
        <v>1036</v>
      </c>
      <c r="O479" s="130" t="s">
        <v>1049</v>
      </c>
      <c r="P479" s="130" t="s">
        <v>1038</v>
      </c>
      <c r="Q479" s="130">
        <v>90</v>
      </c>
      <c r="R479" s="217">
        <v>49</v>
      </c>
      <c r="S479" s="151">
        <v>30</v>
      </c>
      <c r="T479" s="152" t="s">
        <v>4</v>
      </c>
      <c r="U479" s="152" t="s">
        <v>219</v>
      </c>
      <c r="V479" s="129" t="s">
        <v>1048</v>
      </c>
      <c r="W479" s="45"/>
      <c r="X479" s="174" t="s">
        <v>235</v>
      </c>
      <c r="Y479" s="174" t="s">
        <v>218</v>
      </c>
      <c r="Z479" s="172">
        <v>30</v>
      </c>
      <c r="AA479" s="45"/>
      <c r="AB479" s="102" t="b">
        <f t="shared" si="7"/>
        <v>1</v>
      </c>
    </row>
    <row r="480" spans="1:28" ht="25.5" customHeight="1">
      <c r="A480" s="102">
        <f>IF(F480="","",SUBTOTAL(3,$F$2:$F480))</f>
        <v>479</v>
      </c>
      <c r="B480" s="129" t="s">
        <v>1635</v>
      </c>
      <c r="C480" s="129">
        <v>20180103</v>
      </c>
      <c r="D480" s="129" t="s">
        <v>1330</v>
      </c>
      <c r="E480" s="129" t="s">
        <v>1477</v>
      </c>
      <c r="F480" s="129" t="s">
        <v>1636</v>
      </c>
      <c r="G480" s="130">
        <v>25</v>
      </c>
      <c r="H480" s="152" t="s">
        <v>1600</v>
      </c>
      <c r="I480" s="129" t="s">
        <v>235</v>
      </c>
      <c r="J480" s="153" t="s">
        <v>1054</v>
      </c>
      <c r="K480" s="153"/>
      <c r="L480" s="153"/>
      <c r="M480" s="153"/>
      <c r="N480" s="130" t="s">
        <v>1036</v>
      </c>
      <c r="O480" s="130" t="s">
        <v>1049</v>
      </c>
      <c r="P480" s="130" t="s">
        <v>1038</v>
      </c>
      <c r="Q480" s="130">
        <v>90</v>
      </c>
      <c r="R480" s="217">
        <v>46</v>
      </c>
      <c r="S480" s="151">
        <v>28</v>
      </c>
      <c r="T480" s="152" t="s">
        <v>957</v>
      </c>
      <c r="U480" s="152" t="s">
        <v>133</v>
      </c>
      <c r="V480" s="129" t="s">
        <v>1048</v>
      </c>
      <c r="W480" s="102"/>
      <c r="X480" s="154" t="s">
        <v>233</v>
      </c>
      <c r="Y480" s="152" t="s">
        <v>1035</v>
      </c>
      <c r="Z480" s="155">
        <v>28</v>
      </c>
      <c r="AA480" s="45"/>
      <c r="AB480" s="102" t="b">
        <f t="shared" si="7"/>
        <v>1</v>
      </c>
    </row>
    <row r="481" spans="1:28" ht="25.5" customHeight="1">
      <c r="A481" s="102">
        <f>IF(F481="","",SUBTOTAL(3,$F$2:$F481))</f>
        <v>480</v>
      </c>
      <c r="B481" s="129" t="s">
        <v>1637</v>
      </c>
      <c r="C481" s="129">
        <v>20180103</v>
      </c>
      <c r="D481" s="129" t="s">
        <v>1330</v>
      </c>
      <c r="E481" s="129" t="s">
        <v>1568</v>
      </c>
      <c r="F481" s="129" t="s">
        <v>1638</v>
      </c>
      <c r="G481" s="130">
        <v>26</v>
      </c>
      <c r="H481" s="152" t="s">
        <v>1600</v>
      </c>
      <c r="I481" s="129" t="s">
        <v>1035</v>
      </c>
      <c r="J481" s="153" t="s">
        <v>1054</v>
      </c>
      <c r="K481" s="153"/>
      <c r="L481" s="153"/>
      <c r="M481" s="153"/>
      <c r="N481" s="130" t="s">
        <v>1036</v>
      </c>
      <c r="O481" s="130" t="s">
        <v>1049</v>
      </c>
      <c r="P481" s="130" t="s">
        <v>1038</v>
      </c>
      <c r="Q481" s="130">
        <v>90</v>
      </c>
      <c r="R481" s="217">
        <v>38</v>
      </c>
      <c r="S481" s="151">
        <v>26</v>
      </c>
      <c r="T481" s="152" t="s">
        <v>202</v>
      </c>
      <c r="U481" s="152" t="s">
        <v>223</v>
      </c>
      <c r="V481" s="129" t="s">
        <v>1048</v>
      </c>
      <c r="W481" s="45"/>
      <c r="X481" s="174" t="s">
        <v>235</v>
      </c>
      <c r="Y481" s="171" t="s">
        <v>218</v>
      </c>
      <c r="Z481" s="155">
        <v>26</v>
      </c>
      <c r="AA481" s="45"/>
      <c r="AB481" s="102" t="b">
        <f t="shared" si="7"/>
        <v>1</v>
      </c>
    </row>
    <row r="482" spans="1:28" ht="25.5" customHeight="1">
      <c r="A482" s="102">
        <f>IF(F482="","",SUBTOTAL(3,$F$2:$F482))</f>
        <v>481</v>
      </c>
      <c r="B482" s="129" t="s">
        <v>1639</v>
      </c>
      <c r="C482" s="129">
        <v>20180103</v>
      </c>
      <c r="D482" s="129" t="s">
        <v>1330</v>
      </c>
      <c r="E482" s="129" t="s">
        <v>1479</v>
      </c>
      <c r="F482" s="129" t="s">
        <v>1640</v>
      </c>
      <c r="G482" s="130">
        <v>27</v>
      </c>
      <c r="H482" s="152" t="s">
        <v>1600</v>
      </c>
      <c r="I482" s="129" t="s">
        <v>212</v>
      </c>
      <c r="J482" s="153" t="s">
        <v>1054</v>
      </c>
      <c r="K482" s="153"/>
      <c r="L482" s="153"/>
      <c r="M482" s="153"/>
      <c r="N482" s="130" t="s">
        <v>1036</v>
      </c>
      <c r="O482" s="130" t="s">
        <v>1049</v>
      </c>
      <c r="P482" s="130" t="s">
        <v>1038</v>
      </c>
      <c r="Q482" s="130">
        <v>90</v>
      </c>
      <c r="R482" s="217">
        <v>46</v>
      </c>
      <c r="S482" s="151">
        <v>26</v>
      </c>
      <c r="T482" s="152" t="s">
        <v>260</v>
      </c>
      <c r="U482" s="152" t="s">
        <v>115</v>
      </c>
      <c r="V482" s="129" t="s">
        <v>1048</v>
      </c>
      <c r="W482" s="45"/>
      <c r="X482" s="174" t="s">
        <v>235</v>
      </c>
      <c r="Y482" s="171" t="s">
        <v>218</v>
      </c>
      <c r="Z482" s="172">
        <v>26</v>
      </c>
      <c r="AA482" s="45"/>
      <c r="AB482" s="102" t="b">
        <f t="shared" si="7"/>
        <v>1</v>
      </c>
    </row>
    <row r="483" spans="1:28" ht="25.5" customHeight="1">
      <c r="A483" s="102">
        <f>IF(F483="","",SUBTOTAL(3,$F$2:$F483))</f>
        <v>482</v>
      </c>
      <c r="B483" s="129" t="s">
        <v>1641</v>
      </c>
      <c r="C483" s="129">
        <v>20180103</v>
      </c>
      <c r="D483" s="129" t="s">
        <v>1330</v>
      </c>
      <c r="E483" s="129" t="s">
        <v>1482</v>
      </c>
      <c r="F483" s="129" t="s">
        <v>1642</v>
      </c>
      <c r="G483" s="130">
        <v>28</v>
      </c>
      <c r="H483" s="152" t="s">
        <v>1600</v>
      </c>
      <c r="I483" s="129" t="s">
        <v>1603</v>
      </c>
      <c r="J483" s="153" t="s">
        <v>1054</v>
      </c>
      <c r="K483" s="153"/>
      <c r="L483" s="153"/>
      <c r="M483" s="153"/>
      <c r="N483" s="130" t="s">
        <v>1036</v>
      </c>
      <c r="O483" s="130" t="s">
        <v>1049</v>
      </c>
      <c r="P483" s="130" t="s">
        <v>1038</v>
      </c>
      <c r="Q483" s="130">
        <v>90</v>
      </c>
      <c r="R483" s="217">
        <v>39</v>
      </c>
      <c r="S483" s="151">
        <v>27</v>
      </c>
      <c r="T483" s="152" t="s">
        <v>254</v>
      </c>
      <c r="U483" s="152" t="s">
        <v>187</v>
      </c>
      <c r="V483" s="129" t="s">
        <v>1048</v>
      </c>
      <c r="W483" s="45"/>
      <c r="X483" s="152" t="s">
        <v>1035</v>
      </c>
      <c r="Y483" s="154" t="s">
        <v>233</v>
      </c>
      <c r="Z483" s="155">
        <v>27</v>
      </c>
      <c r="AA483" s="45"/>
      <c r="AB483" s="102" t="b">
        <f t="shared" si="7"/>
        <v>1</v>
      </c>
    </row>
    <row r="484" spans="1:28" ht="25.5" customHeight="1">
      <c r="A484" s="102">
        <f>IF(F484="","",SUBTOTAL(3,$F$2:$F484))</f>
        <v>483</v>
      </c>
      <c r="B484" s="129" t="s">
        <v>1643</v>
      </c>
      <c r="C484" s="129">
        <v>20180103</v>
      </c>
      <c r="D484" s="129" t="s">
        <v>1330</v>
      </c>
      <c r="E484" s="129" t="s">
        <v>1498</v>
      </c>
      <c r="F484" s="129" t="s">
        <v>1644</v>
      </c>
      <c r="G484" s="130">
        <v>29</v>
      </c>
      <c r="H484" s="152" t="s">
        <v>1600</v>
      </c>
      <c r="I484" s="129" t="s">
        <v>1603</v>
      </c>
      <c r="J484" s="153" t="s">
        <v>1054</v>
      </c>
      <c r="K484" s="153"/>
      <c r="L484" s="153"/>
      <c r="M484" s="153"/>
      <c r="N484" s="130" t="s">
        <v>1036</v>
      </c>
      <c r="O484" s="130" t="s">
        <v>1049</v>
      </c>
      <c r="P484" s="130" t="s">
        <v>1038</v>
      </c>
      <c r="Q484" s="130">
        <v>90</v>
      </c>
      <c r="R484" s="217">
        <v>20</v>
      </c>
      <c r="S484" s="151">
        <v>29</v>
      </c>
      <c r="T484" s="152" t="s">
        <v>247</v>
      </c>
      <c r="U484" s="152" t="s">
        <v>100</v>
      </c>
      <c r="V484" s="152" t="s">
        <v>118</v>
      </c>
      <c r="W484" s="47"/>
      <c r="X484" s="152" t="s">
        <v>1035</v>
      </c>
      <c r="Y484" s="154" t="s">
        <v>233</v>
      </c>
      <c r="Z484" s="172">
        <v>29</v>
      </c>
      <c r="AA484" s="45"/>
      <c r="AB484" s="102" t="b">
        <f t="shared" si="7"/>
        <v>1</v>
      </c>
    </row>
    <row r="485" spans="1:28" ht="25.5" customHeight="1">
      <c r="A485" s="102">
        <f>IF(F485="","",SUBTOTAL(3,$F$2:$F485))</f>
        <v>484</v>
      </c>
      <c r="B485" s="129" t="s">
        <v>1645</v>
      </c>
      <c r="C485" s="129">
        <v>20180103</v>
      </c>
      <c r="D485" s="129" t="s">
        <v>1330</v>
      </c>
      <c r="E485" s="129" t="s">
        <v>1500</v>
      </c>
      <c r="F485" s="129" t="s">
        <v>1646</v>
      </c>
      <c r="G485" s="130">
        <v>30</v>
      </c>
      <c r="H485" s="152" t="s">
        <v>1600</v>
      </c>
      <c r="I485" s="129" t="s">
        <v>218</v>
      </c>
      <c r="J485" s="131" t="s">
        <v>1054</v>
      </c>
      <c r="K485" s="131"/>
      <c r="L485" s="131"/>
      <c r="M485" s="131"/>
      <c r="N485" s="130" t="s">
        <v>1036</v>
      </c>
      <c r="O485" s="130" t="s">
        <v>1049</v>
      </c>
      <c r="P485" s="130" t="s">
        <v>1038</v>
      </c>
      <c r="Q485" s="130">
        <v>90</v>
      </c>
      <c r="R485" s="217">
        <v>24</v>
      </c>
      <c r="S485" s="151">
        <v>38</v>
      </c>
      <c r="T485" s="152" t="s">
        <v>255</v>
      </c>
      <c r="U485" s="152" t="s">
        <v>277</v>
      </c>
      <c r="V485" s="129" t="s">
        <v>1048</v>
      </c>
      <c r="W485" s="47"/>
      <c r="X485" s="152" t="s">
        <v>1138</v>
      </c>
      <c r="Y485" s="152" t="s">
        <v>1603</v>
      </c>
      <c r="Z485" s="172">
        <v>38</v>
      </c>
      <c r="AA485" s="45"/>
      <c r="AB485" s="102" t="b">
        <f t="shared" si="7"/>
        <v>1</v>
      </c>
    </row>
    <row r="486" spans="1:28" ht="25.5" customHeight="1">
      <c r="A486" s="102">
        <f>IF(F486="","",SUBTOTAL(3,$F$2:$F486))</f>
        <v>485</v>
      </c>
      <c r="B486" s="129" t="s">
        <v>1647</v>
      </c>
      <c r="C486" s="129">
        <v>20180103</v>
      </c>
      <c r="D486" s="129" t="s">
        <v>1330</v>
      </c>
      <c r="E486" s="129" t="s">
        <v>1501</v>
      </c>
      <c r="F486" s="129" t="s">
        <v>1648</v>
      </c>
      <c r="G486" s="130">
        <v>31</v>
      </c>
      <c r="H486" s="129" t="s">
        <v>1600</v>
      </c>
      <c r="I486" s="129" t="s">
        <v>1035</v>
      </c>
      <c r="J486" s="153" t="s">
        <v>1054</v>
      </c>
      <c r="K486" s="153"/>
      <c r="L486" s="153"/>
      <c r="M486" s="153"/>
      <c r="N486" s="130" t="s">
        <v>1036</v>
      </c>
      <c r="O486" s="130" t="s">
        <v>1049</v>
      </c>
      <c r="P486" s="130" t="s">
        <v>1038</v>
      </c>
      <c r="Q486" s="130">
        <v>90</v>
      </c>
      <c r="R486" s="217">
        <v>25</v>
      </c>
      <c r="S486" s="130" t="s">
        <v>1048</v>
      </c>
      <c r="T486" s="129" t="s">
        <v>1048</v>
      </c>
      <c r="U486" s="129" t="s">
        <v>1048</v>
      </c>
      <c r="V486" s="129" t="s">
        <v>1048</v>
      </c>
      <c r="W486" s="102"/>
      <c r="X486" s="45"/>
      <c r="Y486" s="45"/>
      <c r="Z486" s="56"/>
      <c r="AA486" s="45"/>
      <c r="AB486" s="102" t="b">
        <f t="shared" si="7"/>
        <v>1</v>
      </c>
    </row>
    <row r="487" spans="1:28" ht="25.5" customHeight="1">
      <c r="A487" s="102">
        <f>IF(F487="","",SUBTOTAL(3,$F$2:$F487))</f>
        <v>486</v>
      </c>
      <c r="B487" s="129" t="s">
        <v>1649</v>
      </c>
      <c r="C487" s="129">
        <v>20180103</v>
      </c>
      <c r="D487" s="129" t="s">
        <v>1330</v>
      </c>
      <c r="E487" s="129" t="s">
        <v>1578</v>
      </c>
      <c r="F487" s="129" t="s">
        <v>1650</v>
      </c>
      <c r="G487" s="130">
        <v>32</v>
      </c>
      <c r="H487" s="129" t="s">
        <v>1600</v>
      </c>
      <c r="I487" s="129" t="s">
        <v>235</v>
      </c>
      <c r="J487" s="153" t="s">
        <v>1054</v>
      </c>
      <c r="K487" s="153"/>
      <c r="L487" s="153"/>
      <c r="M487" s="153"/>
      <c r="N487" s="130" t="s">
        <v>1036</v>
      </c>
      <c r="O487" s="130" t="s">
        <v>1049</v>
      </c>
      <c r="P487" s="130" t="s">
        <v>1038</v>
      </c>
      <c r="Q487" s="130">
        <v>90</v>
      </c>
      <c r="R487" s="217">
        <v>41</v>
      </c>
      <c r="S487" s="130" t="s">
        <v>1048</v>
      </c>
      <c r="T487" s="129" t="s">
        <v>1048</v>
      </c>
      <c r="U487" s="129" t="s">
        <v>1048</v>
      </c>
      <c r="V487" s="129" t="s">
        <v>1048</v>
      </c>
      <c r="W487" s="45"/>
      <c r="X487" s="45"/>
      <c r="Y487" s="45"/>
      <c r="Z487" s="56"/>
      <c r="AA487" s="45"/>
      <c r="AB487" s="102" t="b">
        <f t="shared" si="7"/>
        <v>1</v>
      </c>
    </row>
    <row r="488" spans="1:28" ht="25.5" customHeight="1">
      <c r="A488" s="102">
        <f>IF(F488="","",SUBTOTAL(3,$F$2:$F488))</f>
        <v>487</v>
      </c>
      <c r="B488" s="129" t="s">
        <v>2590</v>
      </c>
      <c r="C488" s="129">
        <v>20180103</v>
      </c>
      <c r="D488" s="129" t="s">
        <v>1248</v>
      </c>
      <c r="E488" s="129" t="s">
        <v>1048</v>
      </c>
      <c r="F488" s="129" t="s">
        <v>1665</v>
      </c>
      <c r="G488" s="130">
        <v>3</v>
      </c>
      <c r="H488" s="152" t="s">
        <v>2589</v>
      </c>
      <c r="I488" s="129" t="s">
        <v>204</v>
      </c>
      <c r="J488" s="230" t="s">
        <v>1054</v>
      </c>
      <c r="K488" s="129" t="s">
        <v>204</v>
      </c>
      <c r="L488" s="153">
        <v>2</v>
      </c>
      <c r="M488" s="153">
        <v>2</v>
      </c>
      <c r="N488" s="130" t="s">
        <v>1663</v>
      </c>
      <c r="O488" s="130" t="s">
        <v>1049</v>
      </c>
      <c r="P488" s="130" t="s">
        <v>1038</v>
      </c>
      <c r="Q488" s="130">
        <v>90</v>
      </c>
      <c r="R488" s="217">
        <v>23</v>
      </c>
      <c r="S488" s="130"/>
      <c r="T488" s="129"/>
      <c r="U488" s="129"/>
      <c r="V488" s="129"/>
      <c r="W488" s="45"/>
      <c r="X488" s="45"/>
      <c r="Y488" s="45"/>
      <c r="Z488" s="56"/>
      <c r="AA488" s="45"/>
      <c r="AB488" s="102" t="b">
        <f t="shared" si="7"/>
        <v>1</v>
      </c>
    </row>
    <row r="489" spans="1:28" ht="25.5" customHeight="1">
      <c r="A489" s="102">
        <f>IF(F489="","",SUBTOTAL(3,$F$2:$F489))</f>
        <v>488</v>
      </c>
      <c r="B489" s="129" t="s">
        <v>1595</v>
      </c>
      <c r="C489" s="129">
        <v>20180103</v>
      </c>
      <c r="D489" s="129" t="s">
        <v>1248</v>
      </c>
      <c r="E489" s="129" t="s">
        <v>1048</v>
      </c>
      <c r="F489" s="129" t="s">
        <v>1336</v>
      </c>
      <c r="G489" s="130">
        <v>13</v>
      </c>
      <c r="H489" s="129" t="s">
        <v>1583</v>
      </c>
      <c r="I489" s="129" t="s">
        <v>220</v>
      </c>
      <c r="J489" s="153" t="s">
        <v>1054</v>
      </c>
      <c r="K489" s="153"/>
      <c r="L489" s="153"/>
      <c r="M489" s="153"/>
      <c r="N489" s="130" t="s">
        <v>1036</v>
      </c>
      <c r="O489" s="130" t="s">
        <v>1049</v>
      </c>
      <c r="P489" s="130" t="s">
        <v>1038</v>
      </c>
      <c r="Q489" s="130">
        <v>90</v>
      </c>
      <c r="R489" s="217">
        <v>29</v>
      </c>
      <c r="S489" s="130" t="s">
        <v>1048</v>
      </c>
      <c r="T489" s="129" t="s">
        <v>1048</v>
      </c>
      <c r="U489" s="129" t="s">
        <v>1048</v>
      </c>
      <c r="V489" s="129" t="s">
        <v>1048</v>
      </c>
      <c r="W489" s="45"/>
      <c r="X489" s="45"/>
      <c r="Y489" s="45"/>
      <c r="Z489" s="56"/>
      <c r="AA489" s="45"/>
      <c r="AB489" s="102" t="b">
        <f t="shared" si="7"/>
        <v>1</v>
      </c>
    </row>
    <row r="490" spans="1:28" ht="25.5" customHeight="1">
      <c r="A490" s="102">
        <f>IF(F490="","",SUBTOTAL(3,$F$2:$F490))</f>
        <v>489</v>
      </c>
      <c r="B490" s="129" t="s">
        <v>1596</v>
      </c>
      <c r="C490" s="129">
        <v>20180103</v>
      </c>
      <c r="D490" s="129" t="s">
        <v>1248</v>
      </c>
      <c r="E490" s="129" t="s">
        <v>1048</v>
      </c>
      <c r="F490" s="129" t="s">
        <v>1338</v>
      </c>
      <c r="G490" s="130">
        <v>14</v>
      </c>
      <c r="H490" s="129" t="s">
        <v>1583</v>
      </c>
      <c r="I490" s="129" t="s">
        <v>93</v>
      </c>
      <c r="J490" s="153" t="s">
        <v>1054</v>
      </c>
      <c r="K490" s="153"/>
      <c r="L490" s="153"/>
      <c r="M490" s="153"/>
      <c r="N490" s="130" t="s">
        <v>1036</v>
      </c>
      <c r="O490" s="130" t="s">
        <v>1049</v>
      </c>
      <c r="P490" s="130" t="s">
        <v>1038</v>
      </c>
      <c r="Q490" s="130">
        <v>90</v>
      </c>
      <c r="R490" s="217">
        <v>39</v>
      </c>
      <c r="S490" s="130" t="s">
        <v>1048</v>
      </c>
      <c r="T490" s="129" t="s">
        <v>1048</v>
      </c>
      <c r="U490" s="129" t="s">
        <v>1048</v>
      </c>
      <c r="V490" s="129" t="s">
        <v>1048</v>
      </c>
      <c r="W490" s="102"/>
      <c r="X490" s="45"/>
      <c r="Y490" s="45"/>
      <c r="Z490" s="56"/>
      <c r="AA490" s="45"/>
      <c r="AB490" s="102" t="b">
        <f t="shared" si="7"/>
        <v>1</v>
      </c>
    </row>
    <row r="491" spans="1:28" ht="25.5" customHeight="1">
      <c r="A491" s="102">
        <f>IF(F491="","",SUBTOTAL(3,$F$2:$F491))</f>
        <v>490</v>
      </c>
      <c r="B491" s="129" t="s">
        <v>1586</v>
      </c>
      <c r="C491" s="129">
        <v>20180103</v>
      </c>
      <c r="D491" s="129" t="s">
        <v>1248</v>
      </c>
      <c r="E491" s="129" t="s">
        <v>1048</v>
      </c>
      <c r="F491" s="129" t="s">
        <v>1390</v>
      </c>
      <c r="G491" s="130">
        <v>4</v>
      </c>
      <c r="H491" s="129" t="s">
        <v>1583</v>
      </c>
      <c r="I491" s="129" t="s">
        <v>212</v>
      </c>
      <c r="J491" s="153" t="s">
        <v>1054</v>
      </c>
      <c r="K491" s="153"/>
      <c r="L491" s="153"/>
      <c r="M491" s="153"/>
      <c r="N491" s="130" t="s">
        <v>1036</v>
      </c>
      <c r="O491" s="130" t="s">
        <v>1049</v>
      </c>
      <c r="P491" s="130" t="s">
        <v>1038</v>
      </c>
      <c r="Q491" s="130">
        <v>90</v>
      </c>
      <c r="R491" s="217">
        <v>23</v>
      </c>
      <c r="S491" s="130" t="s">
        <v>1048</v>
      </c>
      <c r="T491" s="129" t="s">
        <v>1048</v>
      </c>
      <c r="U491" s="129" t="s">
        <v>1048</v>
      </c>
      <c r="V491" s="129" t="s">
        <v>1048</v>
      </c>
      <c r="W491" s="45"/>
      <c r="X491" s="45"/>
      <c r="Y491" s="45"/>
      <c r="Z491" s="56"/>
      <c r="AA491" s="45"/>
      <c r="AB491" s="102" t="b">
        <f t="shared" si="7"/>
        <v>1</v>
      </c>
    </row>
    <row r="492" spans="1:28" ht="25.5" customHeight="1">
      <c r="A492" s="102">
        <f>IF(F492="","",SUBTOTAL(3,$F$2:$F492))</f>
        <v>491</v>
      </c>
      <c r="B492" s="129" t="s">
        <v>1584</v>
      </c>
      <c r="C492" s="129">
        <v>20180103</v>
      </c>
      <c r="D492" s="129" t="s">
        <v>1248</v>
      </c>
      <c r="E492" s="129" t="s">
        <v>1253</v>
      </c>
      <c r="F492" s="129" t="s">
        <v>1334</v>
      </c>
      <c r="G492" s="130">
        <v>1</v>
      </c>
      <c r="H492" s="152" t="s">
        <v>1583</v>
      </c>
      <c r="I492" s="129" t="s">
        <v>212</v>
      </c>
      <c r="J492" s="153" t="s">
        <v>1054</v>
      </c>
      <c r="K492" s="153"/>
      <c r="L492" s="153"/>
      <c r="M492" s="153"/>
      <c r="N492" s="130" t="s">
        <v>1036</v>
      </c>
      <c r="O492" s="130" t="s">
        <v>1049</v>
      </c>
      <c r="P492" s="130" t="s">
        <v>1038</v>
      </c>
      <c r="Q492" s="130">
        <v>90</v>
      </c>
      <c r="R492" s="217">
        <v>44</v>
      </c>
      <c r="S492" s="151">
        <v>33</v>
      </c>
      <c r="T492" s="152" t="s">
        <v>210</v>
      </c>
      <c r="U492" s="152" t="s">
        <v>236</v>
      </c>
      <c r="V492" s="152" t="s">
        <v>71</v>
      </c>
      <c r="W492" s="47"/>
      <c r="X492" s="152" t="s">
        <v>220</v>
      </c>
      <c r="Y492" s="152" t="s">
        <v>93</v>
      </c>
      <c r="Z492" s="172">
        <v>33</v>
      </c>
      <c r="AA492" s="45"/>
      <c r="AB492" s="102" t="b">
        <f t="shared" si="7"/>
        <v>1</v>
      </c>
    </row>
    <row r="493" spans="1:28" ht="25.5" customHeight="1">
      <c r="A493" s="102">
        <f>IF(F493="","",SUBTOTAL(3,$F$2:$F493))</f>
        <v>492</v>
      </c>
      <c r="B493" s="129" t="s">
        <v>1584</v>
      </c>
      <c r="C493" s="129">
        <v>20180103</v>
      </c>
      <c r="D493" s="129" t="s">
        <v>1248</v>
      </c>
      <c r="E493" s="129" t="s">
        <v>1255</v>
      </c>
      <c r="F493" s="129" t="s">
        <v>1334</v>
      </c>
      <c r="G493" s="130">
        <v>2</v>
      </c>
      <c r="H493" s="152" t="s">
        <v>1583</v>
      </c>
      <c r="I493" s="129" t="s">
        <v>1048</v>
      </c>
      <c r="J493" s="153" t="s">
        <v>1054</v>
      </c>
      <c r="K493" s="153"/>
      <c r="L493" s="153"/>
      <c r="M493" s="153"/>
      <c r="N493" s="130" t="s">
        <v>1036</v>
      </c>
      <c r="O493" s="130" t="s">
        <v>1049</v>
      </c>
      <c r="P493" s="130" t="s">
        <v>1038</v>
      </c>
      <c r="Q493" s="130">
        <v>90</v>
      </c>
      <c r="R493" s="130"/>
      <c r="S493" s="151">
        <v>35</v>
      </c>
      <c r="T493" s="152" t="s">
        <v>191</v>
      </c>
      <c r="U493" s="152" t="s">
        <v>97</v>
      </c>
      <c r="V493" s="129" t="s">
        <v>1048</v>
      </c>
      <c r="W493" s="106"/>
      <c r="X493" s="152" t="s">
        <v>220</v>
      </c>
      <c r="Y493" s="152" t="s">
        <v>93</v>
      </c>
      <c r="Z493" s="172">
        <v>35</v>
      </c>
      <c r="AA493" s="45"/>
      <c r="AB493" s="102" t="b">
        <f t="shared" si="7"/>
        <v>1</v>
      </c>
    </row>
    <row r="494" spans="1:28" ht="25.5" customHeight="1">
      <c r="A494" s="102">
        <f>IF(F494="","",SUBTOTAL(3,$F$2:$F494))</f>
        <v>493</v>
      </c>
      <c r="B494" s="129" t="s">
        <v>1585</v>
      </c>
      <c r="C494" s="129">
        <v>20180103</v>
      </c>
      <c r="D494" s="129" t="s">
        <v>1248</v>
      </c>
      <c r="E494" s="129" t="s">
        <v>1257</v>
      </c>
      <c r="F494" s="129" t="s">
        <v>1388</v>
      </c>
      <c r="G494" s="130">
        <v>3</v>
      </c>
      <c r="H494" s="152" t="s">
        <v>1583</v>
      </c>
      <c r="I494" s="129" t="s">
        <v>93</v>
      </c>
      <c r="J494" s="153" t="s">
        <v>1054</v>
      </c>
      <c r="K494" s="153"/>
      <c r="L494" s="153"/>
      <c r="M494" s="153"/>
      <c r="N494" s="130" t="s">
        <v>1036</v>
      </c>
      <c r="O494" s="130" t="s">
        <v>1049</v>
      </c>
      <c r="P494" s="130" t="s">
        <v>1038</v>
      </c>
      <c r="Q494" s="130">
        <v>90</v>
      </c>
      <c r="R494" s="217">
        <v>29</v>
      </c>
      <c r="S494" s="151">
        <v>26</v>
      </c>
      <c r="T494" s="152" t="s">
        <v>246</v>
      </c>
      <c r="U494" s="152" t="s">
        <v>190</v>
      </c>
      <c r="V494" s="152" t="s">
        <v>115</v>
      </c>
      <c r="W494" s="67"/>
      <c r="X494" s="152" t="s">
        <v>93</v>
      </c>
      <c r="Y494" s="152" t="s">
        <v>220</v>
      </c>
      <c r="Z494" s="155">
        <v>26</v>
      </c>
      <c r="AA494" s="45"/>
      <c r="AB494" s="102" t="b">
        <f t="shared" si="7"/>
        <v>1</v>
      </c>
    </row>
    <row r="495" spans="1:28" ht="25.5" customHeight="1">
      <c r="A495" s="102">
        <f>IF(F495="","",SUBTOTAL(3,$F$2:$F495))</f>
        <v>494</v>
      </c>
      <c r="B495" s="129" t="s">
        <v>1594</v>
      </c>
      <c r="C495" s="129">
        <v>20180103</v>
      </c>
      <c r="D495" s="129" t="s">
        <v>1248</v>
      </c>
      <c r="E495" s="129" t="s">
        <v>1261</v>
      </c>
      <c r="F495" s="129" t="s">
        <v>1406</v>
      </c>
      <c r="G495" s="130">
        <v>12</v>
      </c>
      <c r="H495" s="152" t="s">
        <v>1583</v>
      </c>
      <c r="I495" s="129" t="s">
        <v>235</v>
      </c>
      <c r="J495" s="153" t="s">
        <v>1054</v>
      </c>
      <c r="K495" s="153"/>
      <c r="L495" s="153"/>
      <c r="M495" s="153"/>
      <c r="N495" s="130" t="s">
        <v>1036</v>
      </c>
      <c r="O495" s="130" t="s">
        <v>1049</v>
      </c>
      <c r="P495" s="130" t="s">
        <v>1038</v>
      </c>
      <c r="Q495" s="130">
        <v>90</v>
      </c>
      <c r="R495" s="217">
        <v>45</v>
      </c>
      <c r="S495" s="151">
        <v>21</v>
      </c>
      <c r="T495" s="152" t="s">
        <v>1177</v>
      </c>
      <c r="U495" s="152" t="s">
        <v>123</v>
      </c>
      <c r="V495" s="129" t="s">
        <v>1048</v>
      </c>
      <c r="W495" s="47"/>
      <c r="X495" s="152" t="s">
        <v>1563</v>
      </c>
      <c r="Y495" s="152" t="s">
        <v>212</v>
      </c>
      <c r="Z495" s="172">
        <v>21</v>
      </c>
      <c r="AA495" s="45"/>
      <c r="AB495" s="102" t="b">
        <f t="shared" si="7"/>
        <v>1</v>
      </c>
    </row>
    <row r="496" spans="1:28" ht="25.5" customHeight="1">
      <c r="A496" s="102">
        <f>IF(F496="","",SUBTOTAL(3,$F$2:$F496))</f>
        <v>495</v>
      </c>
      <c r="B496" s="129" t="s">
        <v>1587</v>
      </c>
      <c r="C496" s="129">
        <v>20180103</v>
      </c>
      <c r="D496" s="129" t="s">
        <v>1248</v>
      </c>
      <c r="E496" s="129" t="s">
        <v>1266</v>
      </c>
      <c r="F496" s="129" t="s">
        <v>1392</v>
      </c>
      <c r="G496" s="130">
        <v>1</v>
      </c>
      <c r="H496" s="152" t="s">
        <v>1583</v>
      </c>
      <c r="I496" s="129" t="s">
        <v>1563</v>
      </c>
      <c r="J496" s="153" t="s">
        <v>1054</v>
      </c>
      <c r="K496" s="153"/>
      <c r="L496" s="153"/>
      <c r="M496" s="153"/>
      <c r="N496" s="130" t="s">
        <v>1036</v>
      </c>
      <c r="O496" s="130" t="s">
        <v>1049</v>
      </c>
      <c r="P496" s="130" t="s">
        <v>1038</v>
      </c>
      <c r="Q496" s="130">
        <v>90</v>
      </c>
      <c r="R496" s="217">
        <v>31</v>
      </c>
      <c r="S496" s="151">
        <v>27</v>
      </c>
      <c r="T496" s="152" t="s">
        <v>230</v>
      </c>
      <c r="U496" s="152" t="s">
        <v>88</v>
      </c>
      <c r="V496" s="129" t="s">
        <v>1048</v>
      </c>
      <c r="W496" s="102"/>
      <c r="X496" s="152" t="s">
        <v>93</v>
      </c>
      <c r="Y496" s="152" t="s">
        <v>220</v>
      </c>
      <c r="Z496" s="155">
        <v>27</v>
      </c>
      <c r="AA496" s="45"/>
      <c r="AB496" s="102" t="b">
        <f t="shared" si="7"/>
        <v>1</v>
      </c>
    </row>
    <row r="497" spans="1:28" ht="25.5" customHeight="1">
      <c r="A497" s="102">
        <f>IF(F497="","",SUBTOTAL(3,$F$2:$F497))</f>
        <v>496</v>
      </c>
      <c r="B497" s="129" t="s">
        <v>1587</v>
      </c>
      <c r="C497" s="129">
        <v>20180103</v>
      </c>
      <c r="D497" s="129" t="s">
        <v>1248</v>
      </c>
      <c r="E497" s="129" t="s">
        <v>1269</v>
      </c>
      <c r="F497" s="129" t="s">
        <v>1392</v>
      </c>
      <c r="G497" s="130">
        <v>2</v>
      </c>
      <c r="H497" s="152" t="s">
        <v>1583</v>
      </c>
      <c r="I497" s="129" t="s">
        <v>1048</v>
      </c>
      <c r="J497" s="153" t="s">
        <v>1054</v>
      </c>
      <c r="K497" s="153"/>
      <c r="L497" s="153"/>
      <c r="M497" s="153"/>
      <c r="N497" s="130" t="s">
        <v>1036</v>
      </c>
      <c r="O497" s="130" t="s">
        <v>1049</v>
      </c>
      <c r="P497" s="130" t="s">
        <v>1038</v>
      </c>
      <c r="Q497" s="130">
        <v>90</v>
      </c>
      <c r="R497" s="130"/>
      <c r="S497" s="151">
        <v>28</v>
      </c>
      <c r="T497" s="152" t="s">
        <v>137</v>
      </c>
      <c r="U497" s="152" t="s">
        <v>235</v>
      </c>
      <c r="V497" s="129" t="s">
        <v>1048</v>
      </c>
      <c r="W497" s="45"/>
      <c r="X497" s="152" t="s">
        <v>1563</v>
      </c>
      <c r="Y497" s="152" t="s">
        <v>212</v>
      </c>
      <c r="Z497" s="155">
        <v>28</v>
      </c>
      <c r="AA497" s="45"/>
      <c r="AB497" s="102" t="b">
        <f t="shared" si="7"/>
        <v>1</v>
      </c>
    </row>
    <row r="498" spans="1:28" ht="25.5" customHeight="1">
      <c r="A498" s="102">
        <f>IF(F498="","",SUBTOTAL(3,$F$2:$F498))</f>
        <v>497</v>
      </c>
      <c r="B498" s="129" t="s">
        <v>1588</v>
      </c>
      <c r="C498" s="129">
        <v>20180103</v>
      </c>
      <c r="D498" s="129" t="s">
        <v>1248</v>
      </c>
      <c r="E498" s="129" t="s">
        <v>1272</v>
      </c>
      <c r="F498" s="129" t="s">
        <v>1394</v>
      </c>
      <c r="G498" s="130">
        <v>3</v>
      </c>
      <c r="H498" s="152" t="s">
        <v>1583</v>
      </c>
      <c r="I498" s="129" t="s">
        <v>1563</v>
      </c>
      <c r="J498" s="153" t="s">
        <v>1054</v>
      </c>
      <c r="K498" s="153" t="s">
        <v>2869</v>
      </c>
      <c r="L498" s="153">
        <v>2</v>
      </c>
      <c r="M498" s="153">
        <v>2</v>
      </c>
      <c r="N498" s="130" t="s">
        <v>1036</v>
      </c>
      <c r="O498" s="130" t="s">
        <v>1049</v>
      </c>
      <c r="P498" s="130" t="s">
        <v>1038</v>
      </c>
      <c r="Q498" s="130">
        <v>90</v>
      </c>
      <c r="R498" s="217">
        <v>42</v>
      </c>
      <c r="S498" s="151">
        <v>28</v>
      </c>
      <c r="T498" s="152" t="s">
        <v>93</v>
      </c>
      <c r="U498" s="152" t="s">
        <v>134</v>
      </c>
      <c r="V498" s="129" t="s">
        <v>1048</v>
      </c>
      <c r="W498" s="45"/>
      <c r="X498" s="152" t="s">
        <v>1563</v>
      </c>
      <c r="Y498" s="152" t="s">
        <v>212</v>
      </c>
      <c r="Z498" s="155">
        <v>28</v>
      </c>
      <c r="AA498" s="45"/>
      <c r="AB498" s="102" t="b">
        <f t="shared" si="7"/>
        <v>1</v>
      </c>
    </row>
    <row r="499" spans="1:28" ht="25.5" customHeight="1">
      <c r="A499" s="102">
        <f>IF(F499="","",SUBTOTAL(3,$F$2:$F499))</f>
        <v>498</v>
      </c>
      <c r="B499" s="129" t="s">
        <v>1588</v>
      </c>
      <c r="C499" s="129">
        <v>20180103</v>
      </c>
      <c r="D499" s="129" t="s">
        <v>1248</v>
      </c>
      <c r="E499" s="129" t="s">
        <v>1278</v>
      </c>
      <c r="F499" s="129" t="s">
        <v>1394</v>
      </c>
      <c r="G499" s="130">
        <v>4</v>
      </c>
      <c r="H499" s="152" t="s">
        <v>1583</v>
      </c>
      <c r="I499" s="129" t="s">
        <v>1048</v>
      </c>
      <c r="J499" s="153" t="s">
        <v>1054</v>
      </c>
      <c r="K499" s="129"/>
      <c r="L499" s="153"/>
      <c r="M499" s="153"/>
      <c r="N499" s="130" t="s">
        <v>1036</v>
      </c>
      <c r="O499" s="130" t="s">
        <v>1049</v>
      </c>
      <c r="P499" s="130" t="s">
        <v>1038</v>
      </c>
      <c r="Q499" s="130">
        <v>90</v>
      </c>
      <c r="R499" s="130"/>
      <c r="S499" s="151">
        <v>26</v>
      </c>
      <c r="T499" s="152" t="s">
        <v>1221</v>
      </c>
      <c r="U499" s="152" t="s">
        <v>194</v>
      </c>
      <c r="V499" s="129" t="s">
        <v>1048</v>
      </c>
      <c r="W499" s="102"/>
      <c r="X499" s="152" t="s">
        <v>1563</v>
      </c>
      <c r="Y499" s="152" t="s">
        <v>212</v>
      </c>
      <c r="Z499" s="155">
        <v>26</v>
      </c>
      <c r="AA499" s="45"/>
      <c r="AB499" s="102" t="b">
        <f t="shared" si="7"/>
        <v>1</v>
      </c>
    </row>
    <row r="500" spans="1:28" ht="25.5" customHeight="1">
      <c r="A500" s="102">
        <f>IF(F500="","",SUBTOTAL(3,$F$2:$F500))</f>
        <v>499</v>
      </c>
      <c r="B500" s="129" t="s">
        <v>1589</v>
      </c>
      <c r="C500" s="129">
        <v>20180103</v>
      </c>
      <c r="D500" s="129" t="s">
        <v>1248</v>
      </c>
      <c r="E500" s="129" t="s">
        <v>1284</v>
      </c>
      <c r="F500" s="129" t="s">
        <v>1396</v>
      </c>
      <c r="G500" s="130">
        <v>5</v>
      </c>
      <c r="H500" s="152" t="s">
        <v>1583</v>
      </c>
      <c r="I500" s="129" t="s">
        <v>220</v>
      </c>
      <c r="J500" s="153" t="s">
        <v>1054</v>
      </c>
      <c r="K500" s="153"/>
      <c r="L500" s="153"/>
      <c r="M500" s="153"/>
      <c r="N500" s="130" t="s">
        <v>1036</v>
      </c>
      <c r="O500" s="130" t="s">
        <v>1049</v>
      </c>
      <c r="P500" s="130" t="s">
        <v>1038</v>
      </c>
      <c r="Q500" s="130">
        <v>90</v>
      </c>
      <c r="R500" s="217">
        <v>32</v>
      </c>
      <c r="S500" s="151">
        <v>28</v>
      </c>
      <c r="T500" s="152" t="s">
        <v>233</v>
      </c>
      <c r="U500" s="152" t="s">
        <v>140</v>
      </c>
      <c r="V500" s="129"/>
      <c r="W500" s="45"/>
      <c r="X500" s="152" t="s">
        <v>93</v>
      </c>
      <c r="Y500" s="152" t="s">
        <v>220</v>
      </c>
      <c r="Z500" s="155">
        <v>28</v>
      </c>
      <c r="AA500" s="45"/>
      <c r="AB500" s="102" t="b">
        <f t="shared" si="7"/>
        <v>1</v>
      </c>
    </row>
    <row r="501" spans="1:28" ht="25.5" customHeight="1">
      <c r="A501" s="102">
        <f>IF(F501="","",SUBTOTAL(3,$F$2:$F501))</f>
        <v>500</v>
      </c>
      <c r="B501" s="129" t="s">
        <v>1589</v>
      </c>
      <c r="C501" s="129">
        <v>20180103</v>
      </c>
      <c r="D501" s="129" t="s">
        <v>1248</v>
      </c>
      <c r="E501" s="129" t="s">
        <v>1287</v>
      </c>
      <c r="F501" s="129" t="s">
        <v>1396</v>
      </c>
      <c r="G501" s="130">
        <v>6</v>
      </c>
      <c r="H501" s="152" t="s">
        <v>1583</v>
      </c>
      <c r="I501" s="129" t="s">
        <v>1048</v>
      </c>
      <c r="J501" s="153" t="s">
        <v>1054</v>
      </c>
      <c r="K501" s="153"/>
      <c r="L501" s="153"/>
      <c r="M501" s="153"/>
      <c r="N501" s="130" t="s">
        <v>1036</v>
      </c>
      <c r="O501" s="130" t="s">
        <v>1049</v>
      </c>
      <c r="P501" s="130" t="s">
        <v>1038</v>
      </c>
      <c r="Q501" s="130">
        <v>90</v>
      </c>
      <c r="R501" s="130"/>
      <c r="S501" s="151">
        <v>24</v>
      </c>
      <c r="T501" s="152" t="s">
        <v>348</v>
      </c>
      <c r="U501" s="152" t="s">
        <v>66</v>
      </c>
      <c r="V501" s="129" t="s">
        <v>1048</v>
      </c>
      <c r="W501" s="47"/>
      <c r="X501" s="152" t="s">
        <v>1563</v>
      </c>
      <c r="Y501" s="152" t="s">
        <v>212</v>
      </c>
      <c r="Z501" s="172">
        <v>24</v>
      </c>
      <c r="AA501" s="45"/>
      <c r="AB501" s="102" t="b">
        <f t="shared" si="7"/>
        <v>1</v>
      </c>
    </row>
    <row r="502" spans="1:28" ht="25.5" customHeight="1">
      <c r="A502" s="102">
        <f>IF(F502="","",SUBTOTAL(3,$F$2:$F502))</f>
        <v>501</v>
      </c>
      <c r="B502" s="129" t="s">
        <v>1590</v>
      </c>
      <c r="C502" s="129">
        <v>20180103</v>
      </c>
      <c r="D502" s="129" t="s">
        <v>1248</v>
      </c>
      <c r="E502" s="129" t="s">
        <v>1244</v>
      </c>
      <c r="F502" s="129" t="s">
        <v>1398</v>
      </c>
      <c r="G502" s="130">
        <v>7</v>
      </c>
      <c r="H502" s="152" t="s">
        <v>1583</v>
      </c>
      <c r="I502" s="129" t="s">
        <v>1563</v>
      </c>
      <c r="J502" s="153" t="s">
        <v>1054</v>
      </c>
      <c r="K502" s="153"/>
      <c r="L502" s="153"/>
      <c r="M502" s="153"/>
      <c r="N502" s="130" t="s">
        <v>1036</v>
      </c>
      <c r="O502" s="130" t="s">
        <v>1049</v>
      </c>
      <c r="P502" s="130" t="s">
        <v>1038</v>
      </c>
      <c r="Q502" s="130">
        <v>90</v>
      </c>
      <c r="R502" s="217">
        <v>26</v>
      </c>
      <c r="S502" s="151">
        <v>26</v>
      </c>
      <c r="T502" s="152" t="s">
        <v>204</v>
      </c>
      <c r="U502" s="152" t="s">
        <v>94</v>
      </c>
      <c r="V502" s="129" t="s">
        <v>1048</v>
      </c>
      <c r="W502" s="45"/>
      <c r="X502" s="152" t="s">
        <v>93</v>
      </c>
      <c r="Y502" s="152" t="s">
        <v>220</v>
      </c>
      <c r="Z502" s="155">
        <v>26</v>
      </c>
      <c r="AA502" s="45"/>
      <c r="AB502" s="102" t="b">
        <f t="shared" si="7"/>
        <v>1</v>
      </c>
    </row>
    <row r="503" spans="1:28" ht="25.5" customHeight="1">
      <c r="A503" s="102">
        <f>IF(F503="","",SUBTOTAL(3,$F$2:$F503))</f>
        <v>502</v>
      </c>
      <c r="B503" s="129" t="s">
        <v>1590</v>
      </c>
      <c r="C503" s="129">
        <v>20180103</v>
      </c>
      <c r="D503" s="129" t="s">
        <v>1248</v>
      </c>
      <c r="E503" s="129" t="s">
        <v>1300</v>
      </c>
      <c r="F503" s="129" t="s">
        <v>1398</v>
      </c>
      <c r="G503" s="130">
        <v>8</v>
      </c>
      <c r="H503" s="152" t="s">
        <v>1583</v>
      </c>
      <c r="I503" s="129" t="s">
        <v>1048</v>
      </c>
      <c r="J503" s="153" t="s">
        <v>1054</v>
      </c>
      <c r="K503" s="153"/>
      <c r="L503" s="153"/>
      <c r="M503" s="153"/>
      <c r="N503" s="130" t="s">
        <v>1036</v>
      </c>
      <c r="O503" s="130" t="s">
        <v>1049</v>
      </c>
      <c r="P503" s="130" t="s">
        <v>1038</v>
      </c>
      <c r="Q503" s="130">
        <v>90</v>
      </c>
      <c r="R503" s="130"/>
      <c r="S503" s="151">
        <v>27</v>
      </c>
      <c r="T503" s="152" t="s">
        <v>196</v>
      </c>
      <c r="U503" s="152" t="s">
        <v>247</v>
      </c>
      <c r="V503" s="152" t="s">
        <v>70</v>
      </c>
      <c r="W503" s="45"/>
      <c r="X503" s="152" t="s">
        <v>1563</v>
      </c>
      <c r="Y503" s="152" t="s">
        <v>212</v>
      </c>
      <c r="Z503" s="155">
        <v>27</v>
      </c>
      <c r="AA503" s="45"/>
      <c r="AB503" s="102" t="b">
        <f t="shared" si="7"/>
        <v>1</v>
      </c>
    </row>
    <row r="504" spans="1:28" ht="25.5" customHeight="1">
      <c r="A504" s="102">
        <f>IF(F504="","",SUBTOTAL(3,$F$2:$F504))</f>
        <v>503</v>
      </c>
      <c r="B504" s="129" t="s">
        <v>1591</v>
      </c>
      <c r="C504" s="129">
        <v>20180103</v>
      </c>
      <c r="D504" s="129" t="s">
        <v>1248</v>
      </c>
      <c r="E504" s="129" t="s">
        <v>1051</v>
      </c>
      <c r="F504" s="129" t="s">
        <v>1400</v>
      </c>
      <c r="G504" s="130">
        <v>9</v>
      </c>
      <c r="H504" s="152" t="s">
        <v>1583</v>
      </c>
      <c r="I504" s="129" t="s">
        <v>233</v>
      </c>
      <c r="J504" s="153" t="s">
        <v>1054</v>
      </c>
      <c r="K504" s="153"/>
      <c r="L504" s="153"/>
      <c r="M504" s="153"/>
      <c r="N504" s="130" t="s">
        <v>1036</v>
      </c>
      <c r="O504" s="130" t="s">
        <v>1049</v>
      </c>
      <c r="P504" s="130" t="s">
        <v>1038</v>
      </c>
      <c r="Q504" s="130">
        <v>90</v>
      </c>
      <c r="R504" s="217">
        <v>34</v>
      </c>
      <c r="S504" s="151">
        <v>26</v>
      </c>
      <c r="T504" s="152" t="s">
        <v>205</v>
      </c>
      <c r="U504" s="152" t="s">
        <v>257</v>
      </c>
      <c r="V504" s="129" t="s">
        <v>1048</v>
      </c>
      <c r="W504" s="47"/>
      <c r="X504" s="152" t="s">
        <v>1563</v>
      </c>
      <c r="Y504" s="152" t="s">
        <v>212</v>
      </c>
      <c r="Z504" s="172">
        <v>26</v>
      </c>
      <c r="AA504" s="45"/>
      <c r="AB504" s="102" t="b">
        <f t="shared" si="7"/>
        <v>1</v>
      </c>
    </row>
    <row r="505" spans="1:28" ht="25.5" customHeight="1">
      <c r="A505" s="102">
        <f>IF(F505="","",SUBTOTAL(3,$F$2:$F505))</f>
        <v>504</v>
      </c>
      <c r="B505" s="129" t="s">
        <v>1592</v>
      </c>
      <c r="C505" s="129">
        <v>20180103</v>
      </c>
      <c r="D505" s="129" t="s">
        <v>1248</v>
      </c>
      <c r="E505" s="129" t="s">
        <v>1365</v>
      </c>
      <c r="F505" s="129" t="s">
        <v>1402</v>
      </c>
      <c r="G505" s="130">
        <v>10</v>
      </c>
      <c r="H505" s="152" t="s">
        <v>1583</v>
      </c>
      <c r="I505" s="129" t="s">
        <v>93</v>
      </c>
      <c r="J505" s="153" t="s">
        <v>1054</v>
      </c>
      <c r="K505" s="131"/>
      <c r="L505" s="131"/>
      <c r="M505" s="131"/>
      <c r="N505" s="130" t="s">
        <v>1036</v>
      </c>
      <c r="O505" s="130" t="s">
        <v>1049</v>
      </c>
      <c r="P505" s="130" t="s">
        <v>1038</v>
      </c>
      <c r="Q505" s="130">
        <v>90</v>
      </c>
      <c r="R505" s="217">
        <v>30</v>
      </c>
      <c r="S505" s="151">
        <v>28</v>
      </c>
      <c r="T505" s="152" t="s">
        <v>259</v>
      </c>
      <c r="U505" s="152" t="s">
        <v>1223</v>
      </c>
      <c r="V505" s="129" t="s">
        <v>1048</v>
      </c>
      <c r="W505" s="47"/>
      <c r="X505" s="152" t="s">
        <v>220</v>
      </c>
      <c r="Y505" s="152" t="s">
        <v>93</v>
      </c>
      <c r="Z505" s="172">
        <v>28</v>
      </c>
      <c r="AA505" s="45"/>
      <c r="AB505" s="102" t="b">
        <f t="shared" si="7"/>
        <v>1</v>
      </c>
    </row>
    <row r="506" spans="1:28" ht="25.5" customHeight="1">
      <c r="A506" s="102">
        <f>IF(F506="","",SUBTOTAL(3,$F$2:$F506))</f>
        <v>505</v>
      </c>
      <c r="B506" s="129" t="s">
        <v>1593</v>
      </c>
      <c r="C506" s="129">
        <v>20180103</v>
      </c>
      <c r="D506" s="129" t="s">
        <v>1248</v>
      </c>
      <c r="E506" s="129" t="s">
        <v>1234</v>
      </c>
      <c r="F506" s="129" t="s">
        <v>1404</v>
      </c>
      <c r="G506" s="130">
        <v>11</v>
      </c>
      <c r="H506" s="152" t="s">
        <v>1583</v>
      </c>
      <c r="I506" s="129" t="s">
        <v>233</v>
      </c>
      <c r="J506" s="153" t="s">
        <v>1054</v>
      </c>
      <c r="K506" s="153"/>
      <c r="L506" s="153"/>
      <c r="M506" s="153"/>
      <c r="N506" s="130" t="s">
        <v>1036</v>
      </c>
      <c r="O506" s="130" t="s">
        <v>1049</v>
      </c>
      <c r="P506" s="130" t="s">
        <v>1038</v>
      </c>
      <c r="Q506" s="130">
        <v>90</v>
      </c>
      <c r="R506" s="217">
        <v>23</v>
      </c>
      <c r="S506" s="151">
        <v>28</v>
      </c>
      <c r="T506" s="152" t="s">
        <v>133</v>
      </c>
      <c r="U506" s="152" t="s">
        <v>1024</v>
      </c>
      <c r="V506" s="129" t="s">
        <v>1048</v>
      </c>
      <c r="W506" s="47"/>
      <c r="X506" s="152" t="s">
        <v>1563</v>
      </c>
      <c r="Y506" s="152" t="s">
        <v>212</v>
      </c>
      <c r="Z506" s="155">
        <v>28</v>
      </c>
      <c r="AA506" s="45"/>
      <c r="AB506" s="102" t="b">
        <f t="shared" si="7"/>
        <v>1</v>
      </c>
    </row>
    <row r="507" spans="1:28" ht="25.5" customHeight="1">
      <c r="A507" s="102">
        <f>IF(F507="","",SUBTOTAL(3,$F$2:$F507))</f>
        <v>506</v>
      </c>
      <c r="B507" s="129" t="s">
        <v>2221</v>
      </c>
      <c r="C507" s="129">
        <v>20180103</v>
      </c>
      <c r="D507" s="129" t="s">
        <v>1248</v>
      </c>
      <c r="E507" s="129" t="s">
        <v>1668</v>
      </c>
      <c r="F507" s="129" t="s">
        <v>1947</v>
      </c>
      <c r="G507" s="130">
        <v>1</v>
      </c>
      <c r="H507" s="152" t="s">
        <v>2220</v>
      </c>
      <c r="I507" s="129" t="s">
        <v>1563</v>
      </c>
      <c r="J507" s="153" t="s">
        <v>1054</v>
      </c>
      <c r="K507" s="129" t="s">
        <v>1563</v>
      </c>
      <c r="L507" s="153">
        <v>2</v>
      </c>
      <c r="M507" s="153">
        <v>2</v>
      </c>
      <c r="N507" s="130" t="s">
        <v>1231</v>
      </c>
      <c r="O507" s="130" t="s">
        <v>1049</v>
      </c>
      <c r="P507" s="130" t="s">
        <v>1038</v>
      </c>
      <c r="Q507" s="130">
        <v>120</v>
      </c>
      <c r="R507" s="217">
        <v>38</v>
      </c>
      <c r="S507" s="151">
        <v>30</v>
      </c>
      <c r="T507" s="152" t="s">
        <v>155</v>
      </c>
      <c r="U507" s="152" t="s">
        <v>77</v>
      </c>
      <c r="V507" s="129" t="s">
        <v>1048</v>
      </c>
      <c r="W507" s="45"/>
      <c r="X507" s="152" t="s">
        <v>1563</v>
      </c>
      <c r="Y507" s="152" t="s">
        <v>155</v>
      </c>
      <c r="Z507" s="155">
        <v>30</v>
      </c>
      <c r="AA507" s="45"/>
      <c r="AB507" s="102" t="b">
        <f t="shared" si="7"/>
        <v>1</v>
      </c>
    </row>
    <row r="508" spans="1:28" ht="25.5" customHeight="1">
      <c r="A508" s="102">
        <f>IF(F508="","",SUBTOTAL(3,$F$2:$F508))</f>
        <v>507</v>
      </c>
      <c r="B508" s="129" t="s">
        <v>2221</v>
      </c>
      <c r="C508" s="129">
        <v>20180103</v>
      </c>
      <c r="D508" s="129" t="s">
        <v>1248</v>
      </c>
      <c r="E508" s="129" t="s">
        <v>1669</v>
      </c>
      <c r="F508" s="129" t="s">
        <v>1947</v>
      </c>
      <c r="G508" s="130">
        <v>2</v>
      </c>
      <c r="H508" s="152" t="s">
        <v>2220</v>
      </c>
      <c r="I508" s="129" t="s">
        <v>1048</v>
      </c>
      <c r="J508" s="153" t="s">
        <v>1054</v>
      </c>
      <c r="K508" s="153"/>
      <c r="L508" s="153"/>
      <c r="M508" s="153"/>
      <c r="N508" s="130" t="s">
        <v>1231</v>
      </c>
      <c r="O508" s="130" t="s">
        <v>1049</v>
      </c>
      <c r="P508" s="130" t="s">
        <v>1038</v>
      </c>
      <c r="Q508" s="130">
        <v>120</v>
      </c>
      <c r="R508" s="217"/>
      <c r="S508" s="151">
        <v>30</v>
      </c>
      <c r="T508" s="152" t="s">
        <v>76</v>
      </c>
      <c r="U508" s="152" t="s">
        <v>26</v>
      </c>
      <c r="V508" s="129" t="s">
        <v>1048</v>
      </c>
      <c r="W508" s="47"/>
      <c r="X508" s="152" t="s">
        <v>155</v>
      </c>
      <c r="Y508" s="152" t="s">
        <v>1563</v>
      </c>
      <c r="Z508" s="155">
        <v>30</v>
      </c>
      <c r="AA508" s="45"/>
      <c r="AB508" s="102" t="b">
        <f t="shared" si="7"/>
        <v>1</v>
      </c>
    </row>
    <row r="509" spans="1:28" ht="25.5" customHeight="1">
      <c r="A509" s="102">
        <f>IF(F509="","",SUBTOTAL(3,$F$2:$F509))</f>
        <v>508</v>
      </c>
      <c r="B509" s="129" t="s">
        <v>2222</v>
      </c>
      <c r="C509" s="129">
        <v>20180103</v>
      </c>
      <c r="D509" s="129" t="s">
        <v>1248</v>
      </c>
      <c r="E509" s="129" t="s">
        <v>1752</v>
      </c>
      <c r="F509" s="129" t="s">
        <v>1948</v>
      </c>
      <c r="G509" s="130">
        <v>3</v>
      </c>
      <c r="H509" s="152" t="s">
        <v>2220</v>
      </c>
      <c r="I509" s="129" t="s">
        <v>1563</v>
      </c>
      <c r="J509" s="153" t="s">
        <v>1054</v>
      </c>
      <c r="K509" s="153"/>
      <c r="L509" s="153"/>
      <c r="M509" s="153"/>
      <c r="N509" s="130" t="s">
        <v>1231</v>
      </c>
      <c r="O509" s="130" t="s">
        <v>1049</v>
      </c>
      <c r="P509" s="130" t="s">
        <v>1038</v>
      </c>
      <c r="Q509" s="130">
        <v>120</v>
      </c>
      <c r="R509" s="217">
        <v>35</v>
      </c>
      <c r="S509" s="151">
        <v>28</v>
      </c>
      <c r="T509" s="152" t="s">
        <v>85</v>
      </c>
      <c r="U509" s="152" t="s">
        <v>82</v>
      </c>
      <c r="V509" s="129" t="s">
        <v>1048</v>
      </c>
      <c r="W509" s="47"/>
      <c r="X509" s="152" t="s">
        <v>155</v>
      </c>
      <c r="Y509" s="152" t="s">
        <v>1563</v>
      </c>
      <c r="Z509" s="155">
        <v>28</v>
      </c>
      <c r="AA509" s="45"/>
      <c r="AB509" s="102" t="b">
        <f t="shared" si="7"/>
        <v>1</v>
      </c>
    </row>
    <row r="510" spans="1:28" ht="25.5" customHeight="1">
      <c r="A510" s="102">
        <f>IF(F510="","",SUBTOTAL(3,$F$2:$F510))</f>
        <v>509</v>
      </c>
      <c r="B510" s="129" t="s">
        <v>2223</v>
      </c>
      <c r="C510" s="129">
        <v>20180103</v>
      </c>
      <c r="D510" s="129" t="s">
        <v>1248</v>
      </c>
      <c r="E510" s="129" t="s">
        <v>1754</v>
      </c>
      <c r="F510" s="129" t="s">
        <v>1939</v>
      </c>
      <c r="G510" s="130">
        <v>4</v>
      </c>
      <c r="H510" s="152" t="s">
        <v>2220</v>
      </c>
      <c r="I510" s="129" t="s">
        <v>155</v>
      </c>
      <c r="J510" s="153" t="s">
        <v>1054</v>
      </c>
      <c r="K510" s="153"/>
      <c r="L510" s="153"/>
      <c r="M510" s="153"/>
      <c r="N510" s="130" t="s">
        <v>1231</v>
      </c>
      <c r="O510" s="130" t="s">
        <v>1049</v>
      </c>
      <c r="P510" s="130" t="s">
        <v>1038</v>
      </c>
      <c r="Q510" s="130">
        <v>120</v>
      </c>
      <c r="R510" s="217">
        <v>38</v>
      </c>
      <c r="S510" s="151">
        <v>30</v>
      </c>
      <c r="T510" s="152" t="s">
        <v>90</v>
      </c>
      <c r="U510" s="152" t="s">
        <v>178</v>
      </c>
      <c r="V510" s="129" t="s">
        <v>1048</v>
      </c>
      <c r="W510" s="45"/>
      <c r="X510" s="152" t="s">
        <v>155</v>
      </c>
      <c r="Y510" s="152" t="s">
        <v>1563</v>
      </c>
      <c r="Z510" s="155">
        <v>30</v>
      </c>
      <c r="AA510" s="45"/>
      <c r="AB510" s="102" t="b">
        <f t="shared" si="7"/>
        <v>1</v>
      </c>
    </row>
    <row r="511" spans="1:28" ht="25.5" customHeight="1">
      <c r="A511" s="102">
        <f>IF(F511="","",SUBTOTAL(3,$F$2:$F511))</f>
        <v>510</v>
      </c>
      <c r="B511" s="129" t="s">
        <v>2870</v>
      </c>
      <c r="C511" s="129">
        <v>20180103</v>
      </c>
      <c r="D511" s="129" t="s">
        <v>1248</v>
      </c>
      <c r="E511" s="129" t="s">
        <v>1240</v>
      </c>
      <c r="F511" s="129" t="s">
        <v>1696</v>
      </c>
      <c r="G511" s="130" t="s">
        <v>1048</v>
      </c>
      <c r="H511" s="152" t="s">
        <v>2181</v>
      </c>
      <c r="I511" s="129" t="s">
        <v>274</v>
      </c>
      <c r="J511" s="230" t="s">
        <v>1054</v>
      </c>
      <c r="K511" s="129" t="s">
        <v>274</v>
      </c>
      <c r="L511" s="132">
        <v>2</v>
      </c>
      <c r="M511" s="132">
        <v>2</v>
      </c>
      <c r="N511" s="130" t="s">
        <v>1489</v>
      </c>
      <c r="O511" s="130" t="s">
        <v>1049</v>
      </c>
      <c r="P511" s="130" t="s">
        <v>1038</v>
      </c>
      <c r="Q511" s="130">
        <v>90</v>
      </c>
      <c r="R511" s="217">
        <v>26</v>
      </c>
      <c r="S511" s="151">
        <v>25</v>
      </c>
      <c r="T511" s="152" t="s">
        <v>105</v>
      </c>
      <c r="U511" s="152" t="s">
        <v>113</v>
      </c>
      <c r="V511" s="152" t="s">
        <v>201</v>
      </c>
      <c r="W511" s="45"/>
      <c r="X511" s="174" t="s">
        <v>7</v>
      </c>
      <c r="Y511" s="174" t="s">
        <v>274</v>
      </c>
      <c r="Z511" s="155">
        <v>25</v>
      </c>
      <c r="AA511" s="45"/>
      <c r="AB511" s="102" t="b">
        <f t="shared" si="7"/>
        <v>1</v>
      </c>
    </row>
    <row r="512" spans="1:28" ht="25.5" customHeight="1">
      <c r="A512" s="102">
        <f>IF(F512="","",SUBTOTAL(3,$F$2:$F512))</f>
        <v>511</v>
      </c>
      <c r="B512" s="129" t="s">
        <v>2588</v>
      </c>
      <c r="C512" s="129">
        <v>20180103</v>
      </c>
      <c r="D512" s="129" t="s">
        <v>1248</v>
      </c>
      <c r="E512" s="129" t="s">
        <v>1375</v>
      </c>
      <c r="F512" s="129" t="s">
        <v>1661</v>
      </c>
      <c r="G512" s="130">
        <v>1</v>
      </c>
      <c r="H512" s="152" t="s">
        <v>2589</v>
      </c>
      <c r="I512" s="129" t="s">
        <v>204</v>
      </c>
      <c r="J512" s="230" t="s">
        <v>1054</v>
      </c>
      <c r="K512" s="153"/>
      <c r="L512" s="153"/>
      <c r="M512" s="153"/>
      <c r="N512" s="130" t="s">
        <v>1663</v>
      </c>
      <c r="O512" s="130" t="s">
        <v>1049</v>
      </c>
      <c r="P512" s="130" t="s">
        <v>1038</v>
      </c>
      <c r="Q512" s="130">
        <v>90</v>
      </c>
      <c r="R512" s="217">
        <v>25</v>
      </c>
      <c r="S512" s="151">
        <v>27</v>
      </c>
      <c r="T512" s="152" t="s">
        <v>262</v>
      </c>
      <c r="U512" s="152" t="s">
        <v>226</v>
      </c>
      <c r="V512" s="129" t="s">
        <v>1048</v>
      </c>
      <c r="W512" s="106"/>
      <c r="X512" s="152" t="s">
        <v>204</v>
      </c>
      <c r="Y512" s="154" t="s">
        <v>17</v>
      </c>
      <c r="Z512" s="172">
        <v>27</v>
      </c>
      <c r="AA512" s="45"/>
      <c r="AB512" s="102" t="b">
        <f t="shared" si="7"/>
        <v>1</v>
      </c>
    </row>
    <row r="513" spans="1:28" ht="25.5" customHeight="1">
      <c r="A513" s="102">
        <f>IF(F513="","",SUBTOTAL(3,$F$2:$F513))</f>
        <v>512</v>
      </c>
      <c r="B513" s="129" t="s">
        <v>2588</v>
      </c>
      <c r="C513" s="129">
        <v>20180103</v>
      </c>
      <c r="D513" s="129" t="s">
        <v>1248</v>
      </c>
      <c r="E513" s="129" t="s">
        <v>1459</v>
      </c>
      <c r="F513" s="129" t="s">
        <v>1661</v>
      </c>
      <c r="G513" s="130">
        <v>2</v>
      </c>
      <c r="H513" s="152" t="s">
        <v>2589</v>
      </c>
      <c r="I513" s="129" t="s">
        <v>1048</v>
      </c>
      <c r="J513" s="230" t="s">
        <v>1054</v>
      </c>
      <c r="K513" s="153"/>
      <c r="L513" s="153"/>
      <c r="M513" s="153"/>
      <c r="N513" s="130" t="s">
        <v>1663</v>
      </c>
      <c r="O513" s="130" t="s">
        <v>1049</v>
      </c>
      <c r="P513" s="130" t="s">
        <v>1038</v>
      </c>
      <c r="Q513" s="130">
        <v>90</v>
      </c>
      <c r="R513" s="130"/>
      <c r="S513" s="151">
        <v>21</v>
      </c>
      <c r="T513" s="152" t="s">
        <v>20</v>
      </c>
      <c r="U513" s="152" t="s">
        <v>248</v>
      </c>
      <c r="V513" s="152" t="s">
        <v>1529</v>
      </c>
      <c r="W513" s="106"/>
      <c r="X513" s="152" t="s">
        <v>204</v>
      </c>
      <c r="Y513" s="154" t="s">
        <v>17</v>
      </c>
      <c r="Z513" s="155">
        <v>21</v>
      </c>
      <c r="AA513" s="45"/>
      <c r="AB513" s="102" t="b">
        <f t="shared" si="7"/>
        <v>1</v>
      </c>
    </row>
    <row r="514" spans="1:28" ht="25.5" customHeight="1">
      <c r="A514" s="102">
        <f>IF(F514="","",SUBTOTAL(3,$F$2:$F514))</f>
        <v>513</v>
      </c>
      <c r="B514" s="129" t="s">
        <v>2224</v>
      </c>
      <c r="C514" s="129">
        <v>20180103</v>
      </c>
      <c r="D514" s="129" t="s">
        <v>1248</v>
      </c>
      <c r="E514" s="129" t="s">
        <v>1758</v>
      </c>
      <c r="F514" s="129" t="s">
        <v>1941</v>
      </c>
      <c r="G514" s="130">
        <v>5</v>
      </c>
      <c r="H514" s="152" t="s">
        <v>2220</v>
      </c>
      <c r="I514" s="129" t="s">
        <v>155</v>
      </c>
      <c r="J514" s="153" t="s">
        <v>1054</v>
      </c>
      <c r="K514" s="153"/>
      <c r="L514" s="153"/>
      <c r="M514" s="153"/>
      <c r="N514" s="130" t="s">
        <v>1231</v>
      </c>
      <c r="O514" s="130" t="s">
        <v>1049</v>
      </c>
      <c r="P514" s="130" t="s">
        <v>1038</v>
      </c>
      <c r="Q514" s="130">
        <v>120</v>
      </c>
      <c r="R514" s="217">
        <v>35</v>
      </c>
      <c r="S514" s="151">
        <v>26</v>
      </c>
      <c r="T514" s="152" t="s">
        <v>72</v>
      </c>
      <c r="U514" s="152" t="s">
        <v>1711</v>
      </c>
      <c r="V514" s="129" t="s">
        <v>1048</v>
      </c>
      <c r="W514" s="45"/>
      <c r="X514" s="152" t="s">
        <v>155</v>
      </c>
      <c r="Y514" s="152" t="s">
        <v>1563</v>
      </c>
      <c r="Z514" s="155">
        <v>26</v>
      </c>
      <c r="AA514" s="45"/>
      <c r="AB514" s="102" t="b">
        <f t="shared" ref="AB514:AB577" si="8">IF(OR(O514="TLAI",F514=""),"",Z514=S514)</f>
        <v>1</v>
      </c>
    </row>
    <row r="515" spans="1:28" ht="25.5" customHeight="1">
      <c r="A515" s="102">
        <f>IF(F515="","",SUBTOTAL(3,$F$2:$F515))</f>
        <v>514</v>
      </c>
      <c r="B515" s="129" t="s">
        <v>1664</v>
      </c>
      <c r="C515" s="129">
        <v>20180103</v>
      </c>
      <c r="D515" s="129" t="s">
        <v>1233</v>
      </c>
      <c r="E515" s="129" t="s">
        <v>1048</v>
      </c>
      <c r="F515" s="129" t="s">
        <v>1665</v>
      </c>
      <c r="G515" s="130">
        <v>3</v>
      </c>
      <c r="H515" s="129" t="s">
        <v>1662</v>
      </c>
      <c r="I515" s="129" t="s">
        <v>22</v>
      </c>
      <c r="J515" s="153" t="s">
        <v>1054</v>
      </c>
      <c r="K515" s="129" t="s">
        <v>22</v>
      </c>
      <c r="L515" s="153">
        <v>2</v>
      </c>
      <c r="M515" s="153">
        <v>2</v>
      </c>
      <c r="N515" s="130" t="s">
        <v>1663</v>
      </c>
      <c r="O515" s="130" t="s">
        <v>1049</v>
      </c>
      <c r="P515" s="130" t="s">
        <v>1038</v>
      </c>
      <c r="Q515" s="130">
        <v>60</v>
      </c>
      <c r="R515" s="217">
        <v>23</v>
      </c>
      <c r="S515" s="130"/>
      <c r="T515" s="129"/>
      <c r="U515" s="129"/>
      <c r="V515" s="129" t="s">
        <v>1048</v>
      </c>
      <c r="W515" s="45"/>
      <c r="X515" s="45"/>
      <c r="Y515" s="45"/>
      <c r="Z515" s="56"/>
      <c r="AA515" s="45"/>
      <c r="AB515" s="102" t="b">
        <f t="shared" si="8"/>
        <v>1</v>
      </c>
    </row>
    <row r="516" spans="1:28" ht="25.5" customHeight="1">
      <c r="A516" s="102">
        <f>IF(F516="","",SUBTOTAL(3,$F$2:$F516))</f>
        <v>515</v>
      </c>
      <c r="B516" s="127" t="s">
        <v>1408</v>
      </c>
      <c r="C516" s="56">
        <v>20180103</v>
      </c>
      <c r="D516" s="56" t="s">
        <v>1233</v>
      </c>
      <c r="E516" s="56" t="s">
        <v>1048</v>
      </c>
      <c r="F516" s="46" t="s">
        <v>1338</v>
      </c>
      <c r="G516" s="56">
        <v>13</v>
      </c>
      <c r="H516" s="46" t="s">
        <v>1385</v>
      </c>
      <c r="I516" s="45" t="s">
        <v>213</v>
      </c>
      <c r="J516" s="56" t="s">
        <v>1054</v>
      </c>
      <c r="K516" s="45"/>
      <c r="L516" s="56"/>
      <c r="M516" s="56"/>
      <c r="N516" s="56" t="s">
        <v>1036</v>
      </c>
      <c r="O516" s="57" t="s">
        <v>1049</v>
      </c>
      <c r="P516" s="56" t="s">
        <v>1038</v>
      </c>
      <c r="Q516" s="56">
        <v>90</v>
      </c>
      <c r="R516" s="184">
        <v>40</v>
      </c>
      <c r="S516" s="56"/>
      <c r="T516" s="46" t="s">
        <v>1048</v>
      </c>
      <c r="U516" s="46" t="s">
        <v>1048</v>
      </c>
      <c r="V516" s="45" t="s">
        <v>1048</v>
      </c>
      <c r="W516" s="45"/>
      <c r="X516" s="45"/>
      <c r="Y516" s="45"/>
      <c r="Z516" s="56"/>
      <c r="AA516" s="45"/>
      <c r="AB516" s="102" t="b">
        <f t="shared" si="8"/>
        <v>1</v>
      </c>
    </row>
    <row r="517" spans="1:28" ht="25.5" customHeight="1">
      <c r="A517" s="102">
        <f>IF(F517="","",SUBTOTAL(3,$F$2:$F517))</f>
        <v>516</v>
      </c>
      <c r="B517" s="129" t="s">
        <v>1389</v>
      </c>
      <c r="C517" s="129">
        <v>20180103</v>
      </c>
      <c r="D517" s="129" t="s">
        <v>1233</v>
      </c>
      <c r="E517" s="129" t="s">
        <v>1048</v>
      </c>
      <c r="F517" s="129" t="s">
        <v>1390</v>
      </c>
      <c r="G517" s="130">
        <v>4</v>
      </c>
      <c r="H517" s="129" t="s">
        <v>1385</v>
      </c>
      <c r="I517" s="129" t="s">
        <v>227</v>
      </c>
      <c r="J517" s="132" t="s">
        <v>1054</v>
      </c>
      <c r="K517" s="132"/>
      <c r="L517" s="132"/>
      <c r="M517" s="132"/>
      <c r="N517" s="130" t="s">
        <v>1036</v>
      </c>
      <c r="O517" s="130" t="s">
        <v>1049</v>
      </c>
      <c r="P517" s="130" t="s">
        <v>1038</v>
      </c>
      <c r="Q517" s="130">
        <v>90</v>
      </c>
      <c r="R517" s="217">
        <v>23</v>
      </c>
      <c r="S517" s="130" t="s">
        <v>1048</v>
      </c>
      <c r="T517" s="129" t="s">
        <v>1048</v>
      </c>
      <c r="U517" s="129" t="s">
        <v>1048</v>
      </c>
      <c r="V517" s="129" t="s">
        <v>1048</v>
      </c>
      <c r="W517" s="45"/>
      <c r="X517" s="45"/>
      <c r="Y517" s="45"/>
      <c r="Z517" s="56"/>
      <c r="AA517" s="45"/>
      <c r="AB517" s="102" t="b">
        <f t="shared" si="8"/>
        <v>1</v>
      </c>
    </row>
    <row r="518" spans="1:28" ht="25.5" customHeight="1">
      <c r="A518" s="102">
        <f>IF(F518="","",SUBTOTAL(3,$F$2:$F518))</f>
        <v>517</v>
      </c>
      <c r="B518" s="129" t="s">
        <v>1386</v>
      </c>
      <c r="C518" s="129">
        <v>20180103</v>
      </c>
      <c r="D518" s="129" t="s">
        <v>1233</v>
      </c>
      <c r="E518" s="129" t="s">
        <v>1249</v>
      </c>
      <c r="F518" s="129" t="s">
        <v>1334</v>
      </c>
      <c r="G518" s="130">
        <v>1</v>
      </c>
      <c r="H518" s="152" t="s">
        <v>1385</v>
      </c>
      <c r="I518" s="129" t="s">
        <v>231</v>
      </c>
      <c r="J518" s="132" t="s">
        <v>1054</v>
      </c>
      <c r="K518" s="129"/>
      <c r="L518" s="132"/>
      <c r="M518" s="132"/>
      <c r="N518" s="130" t="s">
        <v>1036</v>
      </c>
      <c r="O518" s="130" t="s">
        <v>1049</v>
      </c>
      <c r="P518" s="130" t="s">
        <v>1038</v>
      </c>
      <c r="Q518" s="130">
        <v>90</v>
      </c>
      <c r="R518" s="217">
        <v>43</v>
      </c>
      <c r="S518" s="151">
        <v>35</v>
      </c>
      <c r="T518" s="152" t="s">
        <v>434</v>
      </c>
      <c r="U518" s="152" t="s">
        <v>257</v>
      </c>
      <c r="V518" s="152" t="s">
        <v>105</v>
      </c>
      <c r="W518" s="45"/>
      <c r="X518" s="154" t="s">
        <v>1133</v>
      </c>
      <c r="Y518" s="154" t="s">
        <v>217</v>
      </c>
      <c r="Z518" s="155">
        <v>35</v>
      </c>
      <c r="AA518" s="45"/>
      <c r="AB518" s="102" t="b">
        <f t="shared" si="8"/>
        <v>1</v>
      </c>
    </row>
    <row r="519" spans="1:28" ht="25.5" customHeight="1">
      <c r="A519" s="102">
        <f>IF(F519="","",SUBTOTAL(3,$F$2:$F519))</f>
        <v>518</v>
      </c>
      <c r="B519" s="129" t="s">
        <v>1386</v>
      </c>
      <c r="C519" s="129">
        <v>20180103</v>
      </c>
      <c r="D519" s="129" t="s">
        <v>1233</v>
      </c>
      <c r="E519" s="129" t="s">
        <v>1253</v>
      </c>
      <c r="F519" s="129" t="s">
        <v>1334</v>
      </c>
      <c r="G519" s="130">
        <v>2</v>
      </c>
      <c r="H519" s="152" t="s">
        <v>1385</v>
      </c>
      <c r="I519" s="129" t="s">
        <v>1048</v>
      </c>
      <c r="J519" s="132" t="s">
        <v>1054</v>
      </c>
      <c r="K519" s="132"/>
      <c r="L519" s="132"/>
      <c r="M519" s="132"/>
      <c r="N519" s="130" t="s">
        <v>1036</v>
      </c>
      <c r="O519" s="130" t="s">
        <v>1049</v>
      </c>
      <c r="P519" s="130" t="s">
        <v>1038</v>
      </c>
      <c r="Q519" s="130">
        <v>90</v>
      </c>
      <c r="R519" s="130"/>
      <c r="S519" s="151">
        <v>34</v>
      </c>
      <c r="T519" s="152" t="s">
        <v>226</v>
      </c>
      <c r="U519" s="152" t="s">
        <v>1223</v>
      </c>
      <c r="V519" s="129" t="s">
        <v>1048</v>
      </c>
      <c r="W519" s="106"/>
      <c r="X519" s="154" t="s">
        <v>217</v>
      </c>
      <c r="Y519" s="154" t="s">
        <v>1135</v>
      </c>
      <c r="Z519" s="172">
        <v>34</v>
      </c>
      <c r="AA519" s="45"/>
      <c r="AB519" s="102" t="b">
        <f t="shared" si="8"/>
        <v>1</v>
      </c>
    </row>
    <row r="520" spans="1:28" ht="25.5" customHeight="1">
      <c r="A520" s="102">
        <f>IF(F520="","",SUBTOTAL(3,$F$2:$F520))</f>
        <v>519</v>
      </c>
      <c r="B520" s="129" t="s">
        <v>1387</v>
      </c>
      <c r="C520" s="129">
        <v>20180103</v>
      </c>
      <c r="D520" s="129" t="s">
        <v>1233</v>
      </c>
      <c r="E520" s="129" t="s">
        <v>1255</v>
      </c>
      <c r="F520" s="129" t="s">
        <v>1388</v>
      </c>
      <c r="G520" s="130">
        <v>3</v>
      </c>
      <c r="H520" s="152" t="s">
        <v>1385</v>
      </c>
      <c r="I520" s="129" t="s">
        <v>221</v>
      </c>
      <c r="J520" s="132" t="s">
        <v>1054</v>
      </c>
      <c r="K520" s="132"/>
      <c r="L520" s="132"/>
      <c r="M520" s="132"/>
      <c r="N520" s="130" t="s">
        <v>1036</v>
      </c>
      <c r="O520" s="130" t="s">
        <v>1049</v>
      </c>
      <c r="P520" s="130" t="s">
        <v>1038</v>
      </c>
      <c r="Q520" s="130">
        <v>90</v>
      </c>
      <c r="R520" s="217">
        <v>29</v>
      </c>
      <c r="S520" s="151">
        <v>25</v>
      </c>
      <c r="T520" s="152" t="s">
        <v>233</v>
      </c>
      <c r="U520" s="152" t="s">
        <v>1024</v>
      </c>
      <c r="V520" s="129" t="s">
        <v>1048</v>
      </c>
      <c r="W520" s="45"/>
      <c r="X520" s="154" t="s">
        <v>1135</v>
      </c>
      <c r="Y520" s="174" t="s">
        <v>221</v>
      </c>
      <c r="Z520" s="155">
        <v>25</v>
      </c>
      <c r="AA520" s="45"/>
      <c r="AB520" s="102" t="b">
        <f t="shared" si="8"/>
        <v>1</v>
      </c>
    </row>
    <row r="521" spans="1:28" ht="25.5" customHeight="1">
      <c r="A521" s="102">
        <f>IF(F521="","",SUBTOTAL(3,$F$2:$F521))</f>
        <v>520</v>
      </c>
      <c r="B521" s="129" t="s">
        <v>1660</v>
      </c>
      <c r="C521" s="129">
        <v>20180103</v>
      </c>
      <c r="D521" s="129" t="s">
        <v>1233</v>
      </c>
      <c r="E521" s="129" t="s">
        <v>1257</v>
      </c>
      <c r="F521" s="129" t="s">
        <v>1661</v>
      </c>
      <c r="G521" s="130">
        <v>2</v>
      </c>
      <c r="H521" s="152" t="s">
        <v>1662</v>
      </c>
      <c r="I521" s="129" t="s">
        <v>1048</v>
      </c>
      <c r="J521" s="153" t="s">
        <v>1054</v>
      </c>
      <c r="K521" s="153"/>
      <c r="L521" s="153"/>
      <c r="M521" s="153"/>
      <c r="N521" s="130" t="s">
        <v>1663</v>
      </c>
      <c r="O521" s="130" t="s">
        <v>1049</v>
      </c>
      <c r="P521" s="130" t="s">
        <v>1038</v>
      </c>
      <c r="Q521" s="130">
        <v>60</v>
      </c>
      <c r="R521" s="217"/>
      <c r="S521" s="151">
        <v>27</v>
      </c>
      <c r="T521" s="152" t="s">
        <v>1529</v>
      </c>
      <c r="U521" s="152" t="s">
        <v>113</v>
      </c>
      <c r="V521" s="129" t="s">
        <v>1048</v>
      </c>
      <c r="W521" s="45"/>
      <c r="X521" s="174" t="s">
        <v>22</v>
      </c>
      <c r="Y521" s="174" t="s">
        <v>17</v>
      </c>
      <c r="Z521" s="155">
        <v>27</v>
      </c>
      <c r="AA521" s="45"/>
      <c r="AB521" s="102" t="b">
        <f t="shared" si="8"/>
        <v>1</v>
      </c>
    </row>
    <row r="522" spans="1:28" ht="25.5" customHeight="1">
      <c r="A522" s="102">
        <f>IF(F522="","",SUBTOTAL(3,$F$2:$F522))</f>
        <v>521</v>
      </c>
      <c r="B522" s="129" t="s">
        <v>1391</v>
      </c>
      <c r="C522" s="129">
        <v>20180103</v>
      </c>
      <c r="D522" s="129" t="s">
        <v>1233</v>
      </c>
      <c r="E522" s="129" t="s">
        <v>1261</v>
      </c>
      <c r="F522" s="129" t="s">
        <v>1392</v>
      </c>
      <c r="G522" s="130">
        <v>1</v>
      </c>
      <c r="H522" s="152" t="s">
        <v>1385</v>
      </c>
      <c r="I522" s="129" t="s">
        <v>227</v>
      </c>
      <c r="J522" s="132" t="s">
        <v>1054</v>
      </c>
      <c r="K522" s="132"/>
      <c r="L522" s="132"/>
      <c r="M522" s="132"/>
      <c r="N522" s="130" t="s">
        <v>1036</v>
      </c>
      <c r="O522" s="130" t="s">
        <v>1049</v>
      </c>
      <c r="P522" s="130" t="s">
        <v>1038</v>
      </c>
      <c r="Q522" s="130">
        <v>90</v>
      </c>
      <c r="R522" s="217">
        <v>31</v>
      </c>
      <c r="S522" s="151">
        <v>27</v>
      </c>
      <c r="T522" s="152" t="s">
        <v>262</v>
      </c>
      <c r="U522" s="152" t="s">
        <v>348</v>
      </c>
      <c r="V522" s="129" t="s">
        <v>1048</v>
      </c>
      <c r="W522" s="106"/>
      <c r="X522" s="154" t="s">
        <v>1135</v>
      </c>
      <c r="Y522" s="174" t="s">
        <v>221</v>
      </c>
      <c r="Z522" s="155">
        <v>27</v>
      </c>
      <c r="AA522" s="45"/>
      <c r="AB522" s="102" t="b">
        <f t="shared" si="8"/>
        <v>1</v>
      </c>
    </row>
    <row r="523" spans="1:28" ht="25.5" customHeight="1">
      <c r="A523" s="102">
        <f>IF(F523="","",SUBTOTAL(3,$F$2:$F523))</f>
        <v>522</v>
      </c>
      <c r="B523" s="129" t="s">
        <v>1391</v>
      </c>
      <c r="C523" s="129">
        <v>20180103</v>
      </c>
      <c r="D523" s="129" t="s">
        <v>1233</v>
      </c>
      <c r="E523" s="129" t="s">
        <v>1263</v>
      </c>
      <c r="F523" s="129" t="s">
        <v>1392</v>
      </c>
      <c r="G523" s="130">
        <v>2</v>
      </c>
      <c r="H523" s="152" t="s">
        <v>1385</v>
      </c>
      <c r="I523" s="129" t="s">
        <v>1048</v>
      </c>
      <c r="J523" s="132" t="s">
        <v>1054</v>
      </c>
      <c r="K523" s="132"/>
      <c r="L523" s="132"/>
      <c r="M523" s="132"/>
      <c r="N523" s="130" t="s">
        <v>1036</v>
      </c>
      <c r="O523" s="130" t="s">
        <v>1049</v>
      </c>
      <c r="P523" s="130" t="s">
        <v>1038</v>
      </c>
      <c r="Q523" s="130">
        <v>90</v>
      </c>
      <c r="R523" s="130"/>
      <c r="S523" s="151">
        <v>28</v>
      </c>
      <c r="T523" s="152" t="s">
        <v>204</v>
      </c>
      <c r="U523" s="152" t="s">
        <v>20</v>
      </c>
      <c r="V523" s="129" t="s">
        <v>1048</v>
      </c>
      <c r="W523" s="45"/>
      <c r="X523" s="174" t="s">
        <v>231</v>
      </c>
      <c r="Y523" s="174" t="s">
        <v>221</v>
      </c>
      <c r="Z523" s="155">
        <v>28</v>
      </c>
      <c r="AA523" s="45"/>
      <c r="AB523" s="102" t="b">
        <f t="shared" si="8"/>
        <v>1</v>
      </c>
    </row>
    <row r="524" spans="1:28" ht="25.5" customHeight="1">
      <c r="A524" s="102">
        <f>IF(F524="","",SUBTOTAL(3,$F$2:$F524))</f>
        <v>523</v>
      </c>
      <c r="B524" s="129" t="s">
        <v>1393</v>
      </c>
      <c r="C524" s="129">
        <v>20180103</v>
      </c>
      <c r="D524" s="129" t="s">
        <v>1233</v>
      </c>
      <c r="E524" s="129" t="s">
        <v>1266</v>
      </c>
      <c r="F524" s="129" t="s">
        <v>1394</v>
      </c>
      <c r="G524" s="130">
        <v>3</v>
      </c>
      <c r="H524" s="152" t="s">
        <v>1385</v>
      </c>
      <c r="I524" s="129" t="s">
        <v>227</v>
      </c>
      <c r="J524" s="132" t="s">
        <v>1054</v>
      </c>
      <c r="K524" s="132"/>
      <c r="L524" s="132"/>
      <c r="M524" s="132"/>
      <c r="N524" s="130" t="s">
        <v>1036</v>
      </c>
      <c r="O524" s="130" t="s">
        <v>1049</v>
      </c>
      <c r="P524" s="130" t="s">
        <v>1038</v>
      </c>
      <c r="Q524" s="130">
        <v>90</v>
      </c>
      <c r="R524" s="217">
        <v>42</v>
      </c>
      <c r="S524" s="151">
        <v>28</v>
      </c>
      <c r="T524" s="152" t="s">
        <v>196</v>
      </c>
      <c r="U524" s="152" t="s">
        <v>236</v>
      </c>
      <c r="V524" s="129" t="s">
        <v>1048</v>
      </c>
      <c r="W524" s="47"/>
      <c r="X524" s="174" t="s">
        <v>231</v>
      </c>
      <c r="Y524" s="174" t="s">
        <v>221</v>
      </c>
      <c r="Z524" s="172">
        <v>28</v>
      </c>
      <c r="AA524" s="45"/>
      <c r="AB524" s="102" t="b">
        <f t="shared" si="8"/>
        <v>1</v>
      </c>
    </row>
    <row r="525" spans="1:28" ht="25.5" customHeight="1">
      <c r="A525" s="102">
        <f>IF(F525="","",SUBTOTAL(3,$F$2:$F525))</f>
        <v>524</v>
      </c>
      <c r="B525" s="129" t="s">
        <v>1393</v>
      </c>
      <c r="C525" s="129">
        <v>20180103</v>
      </c>
      <c r="D525" s="129" t="s">
        <v>1233</v>
      </c>
      <c r="E525" s="129" t="s">
        <v>1269</v>
      </c>
      <c r="F525" s="129" t="s">
        <v>1394</v>
      </c>
      <c r="G525" s="130">
        <v>4</v>
      </c>
      <c r="H525" s="152" t="s">
        <v>1385</v>
      </c>
      <c r="I525" s="129" t="s">
        <v>1048</v>
      </c>
      <c r="J525" s="132" t="s">
        <v>1054</v>
      </c>
      <c r="K525" s="132"/>
      <c r="L525" s="132"/>
      <c r="M525" s="132"/>
      <c r="N525" s="130" t="s">
        <v>1036</v>
      </c>
      <c r="O525" s="130" t="s">
        <v>1049</v>
      </c>
      <c r="P525" s="130" t="s">
        <v>1038</v>
      </c>
      <c r="Q525" s="130">
        <v>90</v>
      </c>
      <c r="R525" s="130"/>
      <c r="S525" s="151">
        <v>28</v>
      </c>
      <c r="T525" s="152" t="s">
        <v>210</v>
      </c>
      <c r="U525" s="152" t="s">
        <v>191</v>
      </c>
      <c r="V525" s="129" t="s">
        <v>1048</v>
      </c>
      <c r="W525" s="45"/>
      <c r="X525" s="174" t="s">
        <v>221</v>
      </c>
      <c r="Y525" s="154" t="s">
        <v>217</v>
      </c>
      <c r="Z525" s="172">
        <v>28</v>
      </c>
      <c r="AA525" s="45"/>
      <c r="AB525" s="102" t="b">
        <f t="shared" si="8"/>
        <v>1</v>
      </c>
    </row>
    <row r="526" spans="1:28" ht="25.5" customHeight="1">
      <c r="A526" s="102">
        <f>IF(F526="","",SUBTOTAL(3,$F$2:$F526))</f>
        <v>525</v>
      </c>
      <c r="B526" s="129" t="s">
        <v>1395</v>
      </c>
      <c r="C526" s="129">
        <v>20180103</v>
      </c>
      <c r="D526" s="129" t="s">
        <v>1233</v>
      </c>
      <c r="E526" s="129" t="s">
        <v>1272</v>
      </c>
      <c r="F526" s="129" t="s">
        <v>1396</v>
      </c>
      <c r="G526" s="130">
        <v>5</v>
      </c>
      <c r="H526" s="152" t="s">
        <v>1385</v>
      </c>
      <c r="I526" s="129" t="s">
        <v>217</v>
      </c>
      <c r="J526" s="132" t="s">
        <v>1054</v>
      </c>
      <c r="K526" s="129" t="s">
        <v>217</v>
      </c>
      <c r="L526" s="132">
        <v>2</v>
      </c>
      <c r="M526" s="132">
        <v>4</v>
      </c>
      <c r="N526" s="130" t="s">
        <v>1036</v>
      </c>
      <c r="O526" s="130" t="s">
        <v>1049</v>
      </c>
      <c r="P526" s="130" t="s">
        <v>1038</v>
      </c>
      <c r="Q526" s="130">
        <v>90</v>
      </c>
      <c r="R526" s="217">
        <v>32</v>
      </c>
      <c r="S526" s="151">
        <v>28</v>
      </c>
      <c r="T526" s="152" t="s">
        <v>190</v>
      </c>
      <c r="U526" s="152" t="s">
        <v>115</v>
      </c>
      <c r="V526" s="129" t="s">
        <v>1048</v>
      </c>
      <c r="W526" s="47"/>
      <c r="X526" s="174" t="s">
        <v>221</v>
      </c>
      <c r="Y526" s="154" t="s">
        <v>217</v>
      </c>
      <c r="Z526" s="172">
        <v>28</v>
      </c>
      <c r="AA526" s="45"/>
      <c r="AB526" s="102" t="b">
        <f t="shared" si="8"/>
        <v>1</v>
      </c>
    </row>
    <row r="527" spans="1:28" ht="25.5" customHeight="1">
      <c r="A527" s="102">
        <f>IF(F527="","",SUBTOTAL(3,$F$2:$F527))</f>
        <v>526</v>
      </c>
      <c r="B527" s="129" t="s">
        <v>1395</v>
      </c>
      <c r="C527" s="129">
        <v>20180103</v>
      </c>
      <c r="D527" s="129" t="s">
        <v>1233</v>
      </c>
      <c r="E527" s="129" t="s">
        <v>1278</v>
      </c>
      <c r="F527" s="129" t="s">
        <v>1396</v>
      </c>
      <c r="G527" s="130">
        <v>6</v>
      </c>
      <c r="H527" s="152" t="s">
        <v>1385</v>
      </c>
      <c r="I527" s="129" t="s">
        <v>1048</v>
      </c>
      <c r="J527" s="132" t="s">
        <v>1054</v>
      </c>
      <c r="K527" s="132"/>
      <c r="L527" s="132"/>
      <c r="M527" s="132"/>
      <c r="N527" s="130" t="s">
        <v>1036</v>
      </c>
      <c r="O527" s="130" t="s">
        <v>1049</v>
      </c>
      <c r="P527" s="130" t="s">
        <v>1038</v>
      </c>
      <c r="Q527" s="130">
        <v>90</v>
      </c>
      <c r="R527" s="130"/>
      <c r="S527" s="151">
        <v>25</v>
      </c>
      <c r="T527" s="152" t="s">
        <v>118</v>
      </c>
      <c r="U527" s="152" t="s">
        <v>201</v>
      </c>
      <c r="V527" s="152" t="s">
        <v>123</v>
      </c>
      <c r="W527" s="45"/>
      <c r="X527" s="154" t="s">
        <v>1133</v>
      </c>
      <c r="Y527" s="154" t="s">
        <v>217</v>
      </c>
      <c r="Z527" s="155">
        <v>25</v>
      </c>
      <c r="AA527" s="45"/>
      <c r="AB527" s="102" t="b">
        <f t="shared" si="8"/>
        <v>1</v>
      </c>
    </row>
    <row r="528" spans="1:28" ht="25.5" customHeight="1">
      <c r="A528" s="102">
        <f>IF(F528="","",SUBTOTAL(3,$F$2:$F528))</f>
        <v>527</v>
      </c>
      <c r="B528" s="129" t="s">
        <v>1397</v>
      </c>
      <c r="C528" s="129">
        <v>20180103</v>
      </c>
      <c r="D528" s="129" t="s">
        <v>1233</v>
      </c>
      <c r="E528" s="129" t="s">
        <v>1284</v>
      </c>
      <c r="F528" s="129" t="s">
        <v>1398</v>
      </c>
      <c r="G528" s="130">
        <v>7</v>
      </c>
      <c r="H528" s="152" t="s">
        <v>1385</v>
      </c>
      <c r="I528" s="129" t="s">
        <v>221</v>
      </c>
      <c r="J528" s="132" t="s">
        <v>1054</v>
      </c>
      <c r="K528" s="132"/>
      <c r="L528" s="132"/>
      <c r="M528" s="132"/>
      <c r="N528" s="130" t="s">
        <v>1036</v>
      </c>
      <c r="O528" s="130" t="s">
        <v>1049</v>
      </c>
      <c r="P528" s="130" t="s">
        <v>1038</v>
      </c>
      <c r="Q528" s="130">
        <v>90</v>
      </c>
      <c r="R528" s="217">
        <v>26</v>
      </c>
      <c r="S528" s="151">
        <v>26</v>
      </c>
      <c r="T528" s="152" t="s">
        <v>247</v>
      </c>
      <c r="U528" s="152" t="s">
        <v>230</v>
      </c>
      <c r="V528" s="129" t="s">
        <v>1048</v>
      </c>
      <c r="W528" s="47"/>
      <c r="X528" s="174" t="s">
        <v>231</v>
      </c>
      <c r="Y528" s="174" t="s">
        <v>221</v>
      </c>
      <c r="Z528" s="172">
        <v>26</v>
      </c>
      <c r="AA528" s="45"/>
      <c r="AB528" s="102" t="b">
        <f t="shared" si="8"/>
        <v>1</v>
      </c>
    </row>
    <row r="529" spans="1:28" ht="25.5" customHeight="1">
      <c r="A529" s="102">
        <f>IF(F529="","",SUBTOTAL(3,$F$2:$F529))</f>
        <v>528</v>
      </c>
      <c r="B529" s="129" t="s">
        <v>1399</v>
      </c>
      <c r="C529" s="129">
        <v>20180103</v>
      </c>
      <c r="D529" s="129" t="s">
        <v>1233</v>
      </c>
      <c r="E529" s="129" t="s">
        <v>1287</v>
      </c>
      <c r="F529" s="129" t="s">
        <v>1400</v>
      </c>
      <c r="G529" s="130">
        <v>8</v>
      </c>
      <c r="H529" s="152" t="s">
        <v>1385</v>
      </c>
      <c r="I529" s="129" t="s">
        <v>231</v>
      </c>
      <c r="J529" s="132" t="s">
        <v>1054</v>
      </c>
      <c r="K529" s="132"/>
      <c r="L529" s="132"/>
      <c r="M529" s="132"/>
      <c r="N529" s="130" t="s">
        <v>1036</v>
      </c>
      <c r="O529" s="130" t="s">
        <v>1049</v>
      </c>
      <c r="P529" s="130" t="s">
        <v>1038</v>
      </c>
      <c r="Q529" s="130">
        <v>90</v>
      </c>
      <c r="R529" s="217">
        <v>35</v>
      </c>
      <c r="S529" s="151">
        <v>27</v>
      </c>
      <c r="T529" s="152" t="s">
        <v>235</v>
      </c>
      <c r="U529" s="152" t="s">
        <v>137</v>
      </c>
      <c r="V529" s="129" t="s">
        <v>1048</v>
      </c>
      <c r="W529" s="47"/>
      <c r="X529" s="154" t="s">
        <v>217</v>
      </c>
      <c r="Y529" s="154" t="s">
        <v>1135</v>
      </c>
      <c r="Z529" s="172">
        <v>27</v>
      </c>
      <c r="AA529" s="45"/>
      <c r="AB529" s="102" t="b">
        <f t="shared" si="8"/>
        <v>1</v>
      </c>
    </row>
    <row r="530" spans="1:28" ht="25.5" customHeight="1">
      <c r="A530" s="102">
        <f>IF(F530="","",SUBTOTAL(3,$F$2:$F530))</f>
        <v>529</v>
      </c>
      <c r="B530" s="129" t="s">
        <v>1401</v>
      </c>
      <c r="C530" s="129">
        <v>20180103</v>
      </c>
      <c r="D530" s="129" t="s">
        <v>1233</v>
      </c>
      <c r="E530" s="129" t="s">
        <v>1051</v>
      </c>
      <c r="F530" s="129" t="s">
        <v>1402</v>
      </c>
      <c r="G530" s="130">
        <v>9</v>
      </c>
      <c r="H530" s="152" t="s">
        <v>1385</v>
      </c>
      <c r="I530" s="129" t="s">
        <v>231</v>
      </c>
      <c r="J530" s="132"/>
      <c r="K530" s="132"/>
      <c r="L530" s="132"/>
      <c r="M530" s="132"/>
      <c r="N530" s="130" t="s">
        <v>1036</v>
      </c>
      <c r="O530" s="130" t="s">
        <v>1049</v>
      </c>
      <c r="P530" s="130" t="s">
        <v>1038</v>
      </c>
      <c r="Q530" s="130">
        <v>90</v>
      </c>
      <c r="R530" s="217">
        <v>33</v>
      </c>
      <c r="S530" s="151">
        <v>28</v>
      </c>
      <c r="T530" s="152" t="s">
        <v>134</v>
      </c>
      <c r="U530" s="152" t="s">
        <v>436</v>
      </c>
      <c r="V530" s="152" t="s">
        <v>93</v>
      </c>
      <c r="W530" s="47"/>
      <c r="X530" s="154" t="s">
        <v>217</v>
      </c>
      <c r="Y530" s="154" t="s">
        <v>1135</v>
      </c>
      <c r="Z530" s="172">
        <v>28</v>
      </c>
      <c r="AA530" s="45"/>
      <c r="AB530" s="102" t="b">
        <f t="shared" si="8"/>
        <v>1</v>
      </c>
    </row>
    <row r="531" spans="1:28" ht="25.5" customHeight="1">
      <c r="A531" s="102">
        <f>IF(F531="","",SUBTOTAL(3,$F$2:$F531))</f>
        <v>530</v>
      </c>
      <c r="B531" s="129" t="s">
        <v>1403</v>
      </c>
      <c r="C531" s="129">
        <v>20180103</v>
      </c>
      <c r="D531" s="129" t="s">
        <v>1233</v>
      </c>
      <c r="E531" s="129" t="s">
        <v>1129</v>
      </c>
      <c r="F531" s="129" t="s">
        <v>1404</v>
      </c>
      <c r="G531" s="130">
        <v>10</v>
      </c>
      <c r="H531" s="152" t="s">
        <v>1385</v>
      </c>
      <c r="I531" s="129" t="s">
        <v>213</v>
      </c>
      <c r="J531" s="132" t="s">
        <v>1054</v>
      </c>
      <c r="K531" s="132"/>
      <c r="L531" s="132"/>
      <c r="M531" s="132"/>
      <c r="N531" s="130" t="s">
        <v>1036</v>
      </c>
      <c r="O531" s="130" t="s">
        <v>1049</v>
      </c>
      <c r="P531" s="130" t="s">
        <v>1038</v>
      </c>
      <c r="Q531" s="130">
        <v>90</v>
      </c>
      <c r="R531" s="217">
        <v>24</v>
      </c>
      <c r="S531" s="151">
        <v>28</v>
      </c>
      <c r="T531" s="152" t="s">
        <v>194</v>
      </c>
      <c r="U531" s="152" t="s">
        <v>1221</v>
      </c>
      <c r="V531" s="129" t="s">
        <v>1048</v>
      </c>
      <c r="W531" s="45"/>
      <c r="X531" s="154" t="s">
        <v>217</v>
      </c>
      <c r="Y531" s="154" t="s">
        <v>1135</v>
      </c>
      <c r="Z531" s="155">
        <v>28</v>
      </c>
      <c r="AA531" s="45"/>
      <c r="AB531" s="102" t="b">
        <f t="shared" si="8"/>
        <v>1</v>
      </c>
    </row>
    <row r="532" spans="1:28" ht="25.5" customHeight="1">
      <c r="A532" s="102">
        <f>IF(F532="","",SUBTOTAL(3,$F$2:$F532))</f>
        <v>531</v>
      </c>
      <c r="B532" s="129" t="s">
        <v>1405</v>
      </c>
      <c r="C532" s="129">
        <v>20180103</v>
      </c>
      <c r="D532" s="129" t="s">
        <v>1233</v>
      </c>
      <c r="E532" s="129" t="s">
        <v>1307</v>
      </c>
      <c r="F532" s="129" t="s">
        <v>1406</v>
      </c>
      <c r="G532" s="130">
        <v>11</v>
      </c>
      <c r="H532" s="152" t="s">
        <v>1385</v>
      </c>
      <c r="I532" s="129" t="s">
        <v>1133</v>
      </c>
      <c r="J532" s="132" t="s">
        <v>1054</v>
      </c>
      <c r="K532" s="132"/>
      <c r="L532" s="132"/>
      <c r="M532" s="132"/>
      <c r="N532" s="130" t="s">
        <v>1036</v>
      </c>
      <c r="O532" s="130" t="s">
        <v>1049</v>
      </c>
      <c r="P532" s="130" t="s">
        <v>1038</v>
      </c>
      <c r="Q532" s="130">
        <v>90</v>
      </c>
      <c r="R532" s="217">
        <v>44</v>
      </c>
      <c r="S532" s="151">
        <v>28</v>
      </c>
      <c r="T532" s="152" t="s">
        <v>140</v>
      </c>
      <c r="U532" s="152" t="s">
        <v>205</v>
      </c>
      <c r="V532" s="129" t="s">
        <v>1048</v>
      </c>
      <c r="W532" s="47"/>
      <c r="X532" s="174" t="s">
        <v>231</v>
      </c>
      <c r="Y532" s="174" t="s">
        <v>221</v>
      </c>
      <c r="Z532" s="172">
        <v>28</v>
      </c>
      <c r="AA532" s="45"/>
      <c r="AB532" s="102" t="b">
        <f t="shared" si="8"/>
        <v>1</v>
      </c>
    </row>
    <row r="533" spans="1:28" ht="25.5" customHeight="1">
      <c r="A533" s="102">
        <f>IF(F533="","",SUBTOTAL(3,$F$2:$F533))</f>
        <v>532</v>
      </c>
      <c r="B533" s="129" t="s">
        <v>1407</v>
      </c>
      <c r="C533" s="129">
        <v>20180103</v>
      </c>
      <c r="D533" s="129" t="s">
        <v>1233</v>
      </c>
      <c r="E533" s="129" t="s">
        <v>1365</v>
      </c>
      <c r="F533" s="129" t="s">
        <v>1336</v>
      </c>
      <c r="G533" s="130">
        <v>12</v>
      </c>
      <c r="H533" s="152" t="s">
        <v>1385</v>
      </c>
      <c r="I533" s="129" t="s">
        <v>217</v>
      </c>
      <c r="J533" s="132" t="s">
        <v>1054</v>
      </c>
      <c r="K533" s="132"/>
      <c r="L533" s="132"/>
      <c r="M533" s="132"/>
      <c r="N533" s="130" t="s">
        <v>1036</v>
      </c>
      <c r="O533" s="130" t="s">
        <v>1049</v>
      </c>
      <c r="P533" s="130" t="s">
        <v>1038</v>
      </c>
      <c r="Q533" s="130">
        <v>90</v>
      </c>
      <c r="R533" s="217">
        <v>20</v>
      </c>
      <c r="S533" s="151">
        <v>18</v>
      </c>
      <c r="T533" s="152" t="s">
        <v>66</v>
      </c>
      <c r="U533" s="152" t="s">
        <v>259</v>
      </c>
      <c r="V533" s="129" t="s">
        <v>1048</v>
      </c>
      <c r="W533" s="45"/>
      <c r="X533" s="174" t="s">
        <v>231</v>
      </c>
      <c r="Y533" s="174" t="s">
        <v>221</v>
      </c>
      <c r="Z533" s="155">
        <v>18</v>
      </c>
      <c r="AA533" s="45"/>
      <c r="AB533" s="102" t="b">
        <f t="shared" si="8"/>
        <v>1</v>
      </c>
    </row>
    <row r="534" spans="1:28" ht="25.5" customHeight="1">
      <c r="A534" s="102">
        <f>IF(F534="","",SUBTOTAL(3,$F$2:$F534))</f>
        <v>533</v>
      </c>
      <c r="B534" s="129" t="s">
        <v>1660</v>
      </c>
      <c r="C534" s="129">
        <v>20180103</v>
      </c>
      <c r="D534" s="129" t="s">
        <v>1233</v>
      </c>
      <c r="E534" s="129" t="s">
        <v>1234</v>
      </c>
      <c r="F534" s="129" t="s">
        <v>1661</v>
      </c>
      <c r="G534" s="130">
        <v>1</v>
      </c>
      <c r="H534" s="152" t="s">
        <v>1662</v>
      </c>
      <c r="I534" s="129" t="s">
        <v>22</v>
      </c>
      <c r="J534" s="153" t="s">
        <v>1054</v>
      </c>
      <c r="K534" s="229"/>
      <c r="L534" s="153"/>
      <c r="M534" s="153"/>
      <c r="N534" s="130" t="s">
        <v>1663</v>
      </c>
      <c r="O534" s="130" t="s">
        <v>1049</v>
      </c>
      <c r="P534" s="130" t="s">
        <v>1038</v>
      </c>
      <c r="Q534" s="130">
        <v>60</v>
      </c>
      <c r="R534" s="217">
        <v>25</v>
      </c>
      <c r="S534" s="151">
        <v>21</v>
      </c>
      <c r="T534" s="152" t="s">
        <v>133</v>
      </c>
      <c r="U534" s="152" t="s">
        <v>94</v>
      </c>
      <c r="V534" s="129" t="s">
        <v>1048</v>
      </c>
      <c r="W534" s="47"/>
      <c r="X534" s="174" t="s">
        <v>22</v>
      </c>
      <c r="Y534" s="174" t="s">
        <v>17</v>
      </c>
      <c r="Z534" s="155">
        <v>21</v>
      </c>
      <c r="AA534" s="45"/>
      <c r="AB534" s="102" t="b">
        <f t="shared" si="8"/>
        <v>1</v>
      </c>
    </row>
    <row r="535" spans="1:28" ht="25.5" customHeight="1">
      <c r="A535" s="102">
        <f>IF(F535="","",SUBTOTAL(3,$F$2:$F535))</f>
        <v>534</v>
      </c>
      <c r="B535" s="129" t="s">
        <v>1880</v>
      </c>
      <c r="C535" s="129">
        <v>20180103</v>
      </c>
      <c r="D535" s="129" t="s">
        <v>1233</v>
      </c>
      <c r="E535" s="129" t="s">
        <v>1238</v>
      </c>
      <c r="F535" s="129" t="s">
        <v>1549</v>
      </c>
      <c r="G535" s="130" t="s">
        <v>1048</v>
      </c>
      <c r="H535" s="152" t="s">
        <v>1879</v>
      </c>
      <c r="I535" s="129" t="s">
        <v>141</v>
      </c>
      <c r="J535" s="153" t="s">
        <v>1054</v>
      </c>
      <c r="K535" s="129" t="s">
        <v>141</v>
      </c>
      <c r="L535" s="153">
        <v>2</v>
      </c>
      <c r="M535" s="153">
        <v>2</v>
      </c>
      <c r="N535" s="130" t="s">
        <v>1550</v>
      </c>
      <c r="O535" s="130" t="s">
        <v>1049</v>
      </c>
      <c r="P535" s="130" t="s">
        <v>1038</v>
      </c>
      <c r="Q535" s="130">
        <v>90</v>
      </c>
      <c r="R535" s="217">
        <v>28</v>
      </c>
      <c r="S535" s="151">
        <v>27</v>
      </c>
      <c r="T535" s="152" t="s">
        <v>246</v>
      </c>
      <c r="U535" s="152" t="s">
        <v>70</v>
      </c>
      <c r="V535" s="129" t="s">
        <v>1048</v>
      </c>
      <c r="W535" s="106"/>
      <c r="X535" s="205" t="s">
        <v>1223</v>
      </c>
      <c r="Y535" s="154" t="s">
        <v>140</v>
      </c>
      <c r="Z535" s="155">
        <v>27</v>
      </c>
      <c r="AA535" s="45"/>
      <c r="AB535" s="102" t="b">
        <f t="shared" si="8"/>
        <v>1</v>
      </c>
    </row>
    <row r="536" spans="1:28" ht="25.5" customHeight="1">
      <c r="A536" s="102">
        <f>IF(F536="","",SUBTOTAL(3,$F$2:$F536))</f>
        <v>535</v>
      </c>
      <c r="B536" s="129" t="s">
        <v>2084</v>
      </c>
      <c r="C536" s="129">
        <v>20180103</v>
      </c>
      <c r="D536" s="129" t="s">
        <v>1493</v>
      </c>
      <c r="E536" s="129" t="s">
        <v>1249</v>
      </c>
      <c r="F536" s="129" t="s">
        <v>1602</v>
      </c>
      <c r="G536" s="130">
        <v>1</v>
      </c>
      <c r="H536" s="152" t="s">
        <v>2085</v>
      </c>
      <c r="I536" s="129" t="s">
        <v>1136</v>
      </c>
      <c r="J536" s="153" t="s">
        <v>1054</v>
      </c>
      <c r="K536" s="147" t="s">
        <v>179</v>
      </c>
      <c r="L536" s="153">
        <v>2</v>
      </c>
      <c r="M536" s="153">
        <v>2</v>
      </c>
      <c r="N536" s="130" t="s">
        <v>1036</v>
      </c>
      <c r="O536" s="130" t="s">
        <v>1049</v>
      </c>
      <c r="P536" s="130" t="s">
        <v>1038</v>
      </c>
      <c r="Q536" s="130">
        <v>90</v>
      </c>
      <c r="R536" s="217">
        <v>67</v>
      </c>
      <c r="S536" s="151">
        <v>33</v>
      </c>
      <c r="T536" s="152" t="s">
        <v>233</v>
      </c>
      <c r="U536" s="152" t="s">
        <v>94</v>
      </c>
      <c r="V536" s="152" t="s">
        <v>434</v>
      </c>
      <c r="W536" s="45"/>
      <c r="X536" s="152" t="s">
        <v>1136</v>
      </c>
      <c r="Y536" s="152" t="s">
        <v>2095</v>
      </c>
      <c r="Z536" s="172">
        <v>33</v>
      </c>
      <c r="AA536" s="45"/>
      <c r="AB536" s="102" t="b">
        <f t="shared" si="8"/>
        <v>1</v>
      </c>
    </row>
    <row r="537" spans="1:28" ht="25.5" customHeight="1">
      <c r="A537" s="102">
        <f>IF(F537="","",SUBTOTAL(3,$F$2:$F537))</f>
        <v>536</v>
      </c>
      <c r="B537" s="129" t="s">
        <v>2084</v>
      </c>
      <c r="C537" s="129">
        <v>20180103</v>
      </c>
      <c r="D537" s="129" t="s">
        <v>1493</v>
      </c>
      <c r="E537" s="129" t="s">
        <v>1253</v>
      </c>
      <c r="F537" s="129" t="s">
        <v>1602</v>
      </c>
      <c r="G537" s="130">
        <v>2</v>
      </c>
      <c r="H537" s="152" t="s">
        <v>2085</v>
      </c>
      <c r="I537" s="129" t="s">
        <v>1048</v>
      </c>
      <c r="J537" s="153" t="s">
        <v>1054</v>
      </c>
      <c r="K537" s="153"/>
      <c r="L537" s="153"/>
      <c r="M537" s="153"/>
      <c r="N537" s="130" t="s">
        <v>1036</v>
      </c>
      <c r="O537" s="130" t="s">
        <v>1049</v>
      </c>
      <c r="P537" s="130" t="s">
        <v>1038</v>
      </c>
      <c r="Q537" s="130">
        <v>90</v>
      </c>
      <c r="R537" s="130"/>
      <c r="S537" s="151">
        <v>34</v>
      </c>
      <c r="T537" s="152" t="s">
        <v>1223</v>
      </c>
      <c r="U537" s="152" t="s">
        <v>103</v>
      </c>
      <c r="V537" s="129" t="s">
        <v>1048</v>
      </c>
      <c r="W537" s="45"/>
      <c r="X537" s="174" t="s">
        <v>1136</v>
      </c>
      <c r="Y537" s="174" t="s">
        <v>2081</v>
      </c>
      <c r="Z537" s="172">
        <v>34</v>
      </c>
      <c r="AA537" s="45"/>
      <c r="AB537" s="102" t="b">
        <f t="shared" si="8"/>
        <v>1</v>
      </c>
    </row>
    <row r="538" spans="1:28" ht="25.5" customHeight="1">
      <c r="A538" s="102">
        <f>IF(F538="","",SUBTOTAL(3,$F$2:$F538))</f>
        <v>537</v>
      </c>
      <c r="B538" s="129" t="s">
        <v>2086</v>
      </c>
      <c r="C538" s="129">
        <v>20180103</v>
      </c>
      <c r="D538" s="129" t="s">
        <v>1493</v>
      </c>
      <c r="E538" s="129" t="s">
        <v>1255</v>
      </c>
      <c r="F538" s="129" t="s">
        <v>1605</v>
      </c>
      <c r="G538" s="130">
        <v>3</v>
      </c>
      <c r="H538" s="152" t="s">
        <v>2085</v>
      </c>
      <c r="I538" s="129" t="s">
        <v>1147</v>
      </c>
      <c r="J538" s="153" t="s">
        <v>1054</v>
      </c>
      <c r="K538" s="153"/>
      <c r="L538" s="153"/>
      <c r="M538" s="153"/>
      <c r="N538" s="130" t="s">
        <v>1036</v>
      </c>
      <c r="O538" s="130" t="s">
        <v>1049</v>
      </c>
      <c r="P538" s="130" t="s">
        <v>1038</v>
      </c>
      <c r="Q538" s="130">
        <v>90</v>
      </c>
      <c r="R538" s="217">
        <v>34</v>
      </c>
      <c r="S538" s="151">
        <v>34</v>
      </c>
      <c r="T538" s="152" t="s">
        <v>133</v>
      </c>
      <c r="U538" s="152" t="s">
        <v>123</v>
      </c>
      <c r="V538" s="129" t="s">
        <v>1048</v>
      </c>
      <c r="W538" s="45"/>
      <c r="X538" s="152" t="s">
        <v>2065</v>
      </c>
      <c r="Y538" s="174" t="s">
        <v>1136</v>
      </c>
      <c r="Z538" s="172">
        <v>34</v>
      </c>
      <c r="AA538" s="45"/>
      <c r="AB538" s="102" t="b">
        <f t="shared" si="8"/>
        <v>1</v>
      </c>
    </row>
    <row r="539" spans="1:28" ht="25.5" customHeight="1">
      <c r="A539" s="102">
        <f>IF(F539="","",SUBTOTAL(3,$F$2:$F539))</f>
        <v>538</v>
      </c>
      <c r="B539" s="129" t="s">
        <v>2086</v>
      </c>
      <c r="C539" s="129">
        <v>20180103</v>
      </c>
      <c r="D539" s="129" t="s">
        <v>1493</v>
      </c>
      <c r="E539" s="129" t="s">
        <v>1259</v>
      </c>
      <c r="F539" s="129" t="s">
        <v>1605</v>
      </c>
      <c r="G539" s="130">
        <v>4</v>
      </c>
      <c r="H539" s="152" t="s">
        <v>2085</v>
      </c>
      <c r="I539" s="129" t="s">
        <v>1048</v>
      </c>
      <c r="J539" s="153" t="s">
        <v>1054</v>
      </c>
      <c r="K539" s="153"/>
      <c r="L539" s="153"/>
      <c r="M539" s="153"/>
      <c r="N539" s="130" t="s">
        <v>1036</v>
      </c>
      <c r="O539" s="130" t="s">
        <v>1049</v>
      </c>
      <c r="P539" s="130" t="s">
        <v>1038</v>
      </c>
      <c r="Q539" s="130">
        <v>90</v>
      </c>
      <c r="R539" s="130"/>
      <c r="S539" s="151">
        <v>35</v>
      </c>
      <c r="T539" s="152" t="s">
        <v>866</v>
      </c>
      <c r="U539" s="152" t="s">
        <v>118</v>
      </c>
      <c r="V539" s="152" t="s">
        <v>247</v>
      </c>
      <c r="W539" s="47"/>
      <c r="X539" s="152" t="s">
        <v>440</v>
      </c>
      <c r="Y539" s="152" t="s">
        <v>2065</v>
      </c>
      <c r="Z539" s="172">
        <v>35</v>
      </c>
      <c r="AA539" s="45"/>
      <c r="AB539" s="102" t="b">
        <f t="shared" si="8"/>
        <v>1</v>
      </c>
    </row>
    <row r="540" spans="1:28" ht="25.5" customHeight="1">
      <c r="A540" s="102">
        <f>IF(F540="","",SUBTOTAL(3,$F$2:$F540))</f>
        <v>539</v>
      </c>
      <c r="B540" s="129" t="s">
        <v>2087</v>
      </c>
      <c r="C540" s="129">
        <v>20180103</v>
      </c>
      <c r="D540" s="129" t="s">
        <v>1493</v>
      </c>
      <c r="E540" s="129" t="s">
        <v>1263</v>
      </c>
      <c r="F540" s="129" t="s">
        <v>1607</v>
      </c>
      <c r="G540" s="130">
        <v>5</v>
      </c>
      <c r="H540" s="152" t="s">
        <v>2085</v>
      </c>
      <c r="I540" s="129" t="s">
        <v>2063</v>
      </c>
      <c r="J540" s="153" t="s">
        <v>1054</v>
      </c>
      <c r="K540" s="153"/>
      <c r="L540" s="153"/>
      <c r="M540" s="153"/>
      <c r="N540" s="130" t="s">
        <v>1036</v>
      </c>
      <c r="O540" s="130" t="s">
        <v>1049</v>
      </c>
      <c r="P540" s="130" t="s">
        <v>1038</v>
      </c>
      <c r="Q540" s="130">
        <v>90</v>
      </c>
      <c r="R540" s="217">
        <v>51</v>
      </c>
      <c r="S540" s="151">
        <v>31</v>
      </c>
      <c r="T540" s="152" t="s">
        <v>260</v>
      </c>
      <c r="U540" s="152" t="s">
        <v>219</v>
      </c>
      <c r="V540" s="129" t="s">
        <v>1048</v>
      </c>
      <c r="W540" s="45"/>
      <c r="X540" s="174" t="s">
        <v>2095</v>
      </c>
      <c r="Y540" s="174" t="s">
        <v>440</v>
      </c>
      <c r="Z540" s="172">
        <v>31</v>
      </c>
      <c r="AA540" s="45"/>
      <c r="AB540" s="102" t="b">
        <f t="shared" si="8"/>
        <v>1</v>
      </c>
    </row>
    <row r="541" spans="1:28" ht="25.5" customHeight="1">
      <c r="A541" s="102">
        <f>IF(F541="","",SUBTOTAL(3,$F$2:$F541))</f>
        <v>540</v>
      </c>
      <c r="B541" s="129" t="s">
        <v>2087</v>
      </c>
      <c r="C541" s="129">
        <v>20180103</v>
      </c>
      <c r="D541" s="129" t="s">
        <v>1493</v>
      </c>
      <c r="E541" s="129" t="s">
        <v>1266</v>
      </c>
      <c r="F541" s="129" t="s">
        <v>1607</v>
      </c>
      <c r="G541" s="130">
        <v>6</v>
      </c>
      <c r="H541" s="152" t="s">
        <v>2085</v>
      </c>
      <c r="I541" s="129" t="s">
        <v>1048</v>
      </c>
      <c r="J541" s="153" t="s">
        <v>1054</v>
      </c>
      <c r="K541" s="153"/>
      <c r="L541" s="153"/>
      <c r="M541" s="153"/>
      <c r="N541" s="130" t="s">
        <v>1036</v>
      </c>
      <c r="O541" s="130" t="s">
        <v>1049</v>
      </c>
      <c r="P541" s="130" t="s">
        <v>1038</v>
      </c>
      <c r="Q541" s="130">
        <v>90</v>
      </c>
      <c r="R541" s="130"/>
      <c r="S541" s="151">
        <v>30</v>
      </c>
      <c r="T541" s="152" t="s">
        <v>957</v>
      </c>
      <c r="U541" s="152" t="s">
        <v>187</v>
      </c>
      <c r="V541" s="129" t="s">
        <v>1048</v>
      </c>
      <c r="W541" s="47"/>
      <c r="X541" s="152" t="s">
        <v>2063</v>
      </c>
      <c r="Y541" s="152" t="s">
        <v>2065</v>
      </c>
      <c r="Z541" s="172">
        <v>30</v>
      </c>
      <c r="AA541" s="45"/>
      <c r="AB541" s="102" t="b">
        <f t="shared" si="8"/>
        <v>1</v>
      </c>
    </row>
    <row r="542" spans="1:28" ht="25.5" customHeight="1">
      <c r="A542" s="102">
        <f>IF(F542="","",SUBTOTAL(3,$F$2:$F542))</f>
        <v>541</v>
      </c>
      <c r="B542" s="129" t="s">
        <v>2088</v>
      </c>
      <c r="C542" s="129">
        <v>20180103</v>
      </c>
      <c r="D542" s="129" t="s">
        <v>1493</v>
      </c>
      <c r="E542" s="129" t="s">
        <v>1269</v>
      </c>
      <c r="F542" s="129" t="s">
        <v>1609</v>
      </c>
      <c r="G542" s="130">
        <v>7</v>
      </c>
      <c r="H542" s="152" t="s">
        <v>2085</v>
      </c>
      <c r="I542" s="129" t="s">
        <v>1147</v>
      </c>
      <c r="J542" s="153" t="s">
        <v>1054</v>
      </c>
      <c r="K542" s="153"/>
      <c r="L542" s="153"/>
      <c r="M542" s="153"/>
      <c r="N542" s="130" t="s">
        <v>1036</v>
      </c>
      <c r="O542" s="130" t="s">
        <v>1049</v>
      </c>
      <c r="P542" s="130" t="s">
        <v>1038</v>
      </c>
      <c r="Q542" s="130">
        <v>90</v>
      </c>
      <c r="R542" s="217">
        <v>36</v>
      </c>
      <c r="S542" s="151">
        <v>32</v>
      </c>
      <c r="T542" s="152" t="s">
        <v>189</v>
      </c>
      <c r="U542" s="152" t="s">
        <v>223</v>
      </c>
      <c r="V542" s="129" t="s">
        <v>1048</v>
      </c>
      <c r="W542" s="45"/>
      <c r="X542" s="174" t="s">
        <v>2081</v>
      </c>
      <c r="Y542" s="180" t="s">
        <v>1136</v>
      </c>
      <c r="Z542" s="155">
        <v>32</v>
      </c>
      <c r="AA542" s="45"/>
      <c r="AB542" s="102" t="b">
        <f t="shared" si="8"/>
        <v>1</v>
      </c>
    </row>
    <row r="543" spans="1:28" ht="25.5" customHeight="1">
      <c r="A543" s="102">
        <f>IF(F543="","",SUBTOTAL(3,$F$2:$F543))</f>
        <v>542</v>
      </c>
      <c r="B543" s="129" t="s">
        <v>2088</v>
      </c>
      <c r="C543" s="129">
        <v>20180103</v>
      </c>
      <c r="D543" s="129" t="s">
        <v>1493</v>
      </c>
      <c r="E543" s="129" t="s">
        <v>1272</v>
      </c>
      <c r="F543" s="129" t="s">
        <v>1609</v>
      </c>
      <c r="G543" s="130">
        <v>8</v>
      </c>
      <c r="H543" s="152" t="s">
        <v>2085</v>
      </c>
      <c r="I543" s="129" t="s">
        <v>1048</v>
      </c>
      <c r="J543" s="153" t="s">
        <v>1054</v>
      </c>
      <c r="K543" s="153"/>
      <c r="L543" s="153"/>
      <c r="M543" s="153"/>
      <c r="N543" s="130" t="s">
        <v>1036</v>
      </c>
      <c r="O543" s="130" t="s">
        <v>1049</v>
      </c>
      <c r="P543" s="130" t="s">
        <v>1038</v>
      </c>
      <c r="Q543" s="130">
        <v>90</v>
      </c>
      <c r="R543" s="130"/>
      <c r="S543" s="151">
        <v>32</v>
      </c>
      <c r="T543" s="152" t="s">
        <v>255</v>
      </c>
      <c r="U543" s="152" t="s">
        <v>115</v>
      </c>
      <c r="V543" s="129" t="s">
        <v>1048</v>
      </c>
      <c r="W543" s="45"/>
      <c r="X543" s="174" t="s">
        <v>2095</v>
      </c>
      <c r="Y543" s="180" t="s">
        <v>440</v>
      </c>
      <c r="Z543" s="155">
        <v>32</v>
      </c>
      <c r="AA543" s="45"/>
      <c r="AB543" s="102" t="b">
        <f t="shared" si="8"/>
        <v>1</v>
      </c>
    </row>
    <row r="544" spans="1:28" ht="25.5" customHeight="1">
      <c r="A544" s="102">
        <f>IF(F544="","",SUBTOTAL(3,$F$2:$F544))</f>
        <v>543</v>
      </c>
      <c r="B544" s="129" t="s">
        <v>2089</v>
      </c>
      <c r="C544" s="129">
        <v>20180103</v>
      </c>
      <c r="D544" s="129" t="s">
        <v>1493</v>
      </c>
      <c r="E544" s="129" t="s">
        <v>1275</v>
      </c>
      <c r="F544" s="129" t="s">
        <v>1611</v>
      </c>
      <c r="G544" s="130">
        <v>9</v>
      </c>
      <c r="H544" s="152" t="s">
        <v>2085</v>
      </c>
      <c r="I544" s="129" t="s">
        <v>1136</v>
      </c>
      <c r="J544" s="153" t="s">
        <v>1054</v>
      </c>
      <c r="K544" s="153"/>
      <c r="L544" s="153"/>
      <c r="M544" s="153"/>
      <c r="N544" s="130" t="s">
        <v>1036</v>
      </c>
      <c r="O544" s="130" t="s">
        <v>1049</v>
      </c>
      <c r="P544" s="130" t="s">
        <v>1038</v>
      </c>
      <c r="Q544" s="130">
        <v>90</v>
      </c>
      <c r="R544" s="217">
        <v>28</v>
      </c>
      <c r="S544" s="151">
        <v>33</v>
      </c>
      <c r="T544" s="152" t="s">
        <v>254</v>
      </c>
      <c r="U544" s="152" t="s">
        <v>226</v>
      </c>
      <c r="V544" s="129" t="s">
        <v>1048</v>
      </c>
      <c r="W544" s="106"/>
      <c r="X544" s="174" t="s">
        <v>2065</v>
      </c>
      <c r="Y544" s="180" t="s">
        <v>1136</v>
      </c>
      <c r="Z544" s="155">
        <v>33</v>
      </c>
      <c r="AA544" s="45"/>
      <c r="AB544" s="102" t="b">
        <f t="shared" si="8"/>
        <v>1</v>
      </c>
    </row>
    <row r="545" spans="1:28" ht="25.5" customHeight="1">
      <c r="A545" s="102">
        <f>IF(F545="","",SUBTOTAL(3,$F$2:$F545))</f>
        <v>544</v>
      </c>
      <c r="B545" s="129" t="s">
        <v>2089</v>
      </c>
      <c r="C545" s="129">
        <v>20180103</v>
      </c>
      <c r="D545" s="129" t="s">
        <v>1493</v>
      </c>
      <c r="E545" s="129" t="s">
        <v>1281</v>
      </c>
      <c r="F545" s="129" t="s">
        <v>1611</v>
      </c>
      <c r="G545" s="130">
        <v>10</v>
      </c>
      <c r="H545" s="152" t="s">
        <v>2085</v>
      </c>
      <c r="I545" s="129" t="s">
        <v>1048</v>
      </c>
      <c r="J545" s="153" t="s">
        <v>1054</v>
      </c>
      <c r="K545" s="153"/>
      <c r="L545" s="153"/>
      <c r="M545" s="153"/>
      <c r="N545" s="130" t="s">
        <v>1036</v>
      </c>
      <c r="O545" s="130" t="s">
        <v>1049</v>
      </c>
      <c r="P545" s="130" t="s">
        <v>1038</v>
      </c>
      <c r="Q545" s="130">
        <v>90</v>
      </c>
      <c r="R545" s="130"/>
      <c r="S545" s="151">
        <v>33</v>
      </c>
      <c r="T545" s="152" t="s">
        <v>230</v>
      </c>
      <c r="U545" s="152" t="s">
        <v>124</v>
      </c>
      <c r="V545" s="129" t="s">
        <v>1048</v>
      </c>
      <c r="W545" s="45"/>
      <c r="X545" s="174" t="s">
        <v>2063</v>
      </c>
      <c r="Y545" s="174" t="s">
        <v>2065</v>
      </c>
      <c r="Z545" s="172">
        <v>33</v>
      </c>
      <c r="AA545" s="45"/>
      <c r="AB545" s="102" t="b">
        <f t="shared" si="8"/>
        <v>1</v>
      </c>
    </row>
    <row r="546" spans="1:28" ht="38.25" customHeight="1">
      <c r="A546" s="102">
        <f>IF(F546="","",SUBTOTAL(3,$F$2:$F546))</f>
        <v>545</v>
      </c>
      <c r="B546" s="129" t="s">
        <v>2090</v>
      </c>
      <c r="C546" s="129">
        <v>20180103</v>
      </c>
      <c r="D546" s="129" t="s">
        <v>1493</v>
      </c>
      <c r="E546" s="129" t="s">
        <v>1284</v>
      </c>
      <c r="F546" s="129" t="s">
        <v>1613</v>
      </c>
      <c r="G546" s="130">
        <v>11</v>
      </c>
      <c r="H546" s="152" t="s">
        <v>2085</v>
      </c>
      <c r="I546" s="129" t="s">
        <v>2063</v>
      </c>
      <c r="J546" s="153" t="s">
        <v>1054</v>
      </c>
      <c r="K546" s="153"/>
      <c r="L546" s="153"/>
      <c r="M546" s="153"/>
      <c r="N546" s="130" t="s">
        <v>1036</v>
      </c>
      <c r="O546" s="130" t="s">
        <v>1049</v>
      </c>
      <c r="P546" s="130" t="s">
        <v>1038</v>
      </c>
      <c r="Q546" s="130">
        <v>90</v>
      </c>
      <c r="R546" s="217">
        <v>42</v>
      </c>
      <c r="S546" s="151">
        <v>33</v>
      </c>
      <c r="T546" s="152" t="s">
        <v>231</v>
      </c>
      <c r="U546" s="152" t="s">
        <v>271</v>
      </c>
      <c r="V546" s="129" t="s">
        <v>1048</v>
      </c>
      <c r="W546" s="106"/>
      <c r="X546" s="174" t="s">
        <v>2063</v>
      </c>
      <c r="Y546" s="171" t="s">
        <v>2065</v>
      </c>
      <c r="Z546" s="172">
        <v>33</v>
      </c>
      <c r="AA546" s="45"/>
      <c r="AB546" s="102" t="b">
        <f t="shared" si="8"/>
        <v>1</v>
      </c>
    </row>
    <row r="547" spans="1:28" ht="25.5" customHeight="1">
      <c r="A547" s="102">
        <f>IF(F547="","",SUBTOTAL(3,$F$2:$F547))</f>
        <v>546</v>
      </c>
      <c r="B547" s="129" t="s">
        <v>2090</v>
      </c>
      <c r="C547" s="129">
        <v>20180103</v>
      </c>
      <c r="D547" s="129" t="s">
        <v>1493</v>
      </c>
      <c r="E547" s="129" t="s">
        <v>1287</v>
      </c>
      <c r="F547" s="129" t="s">
        <v>1613</v>
      </c>
      <c r="G547" s="130">
        <v>12</v>
      </c>
      <c r="H547" s="152" t="s">
        <v>2085</v>
      </c>
      <c r="I547" s="129" t="s">
        <v>1048</v>
      </c>
      <c r="J547" s="153" t="s">
        <v>1054</v>
      </c>
      <c r="K547" s="153"/>
      <c r="L547" s="153"/>
      <c r="M547" s="153"/>
      <c r="N547" s="130" t="s">
        <v>1036</v>
      </c>
      <c r="O547" s="130" t="s">
        <v>1049</v>
      </c>
      <c r="P547" s="130" t="s">
        <v>1038</v>
      </c>
      <c r="Q547" s="130">
        <v>90</v>
      </c>
      <c r="R547" s="130"/>
      <c r="S547" s="151">
        <v>33</v>
      </c>
      <c r="T547" s="152" t="s">
        <v>540</v>
      </c>
      <c r="U547" s="152" t="s">
        <v>97</v>
      </c>
      <c r="V547" s="129" t="s">
        <v>1048</v>
      </c>
      <c r="W547" s="106"/>
      <c r="X547" s="174" t="s">
        <v>2081</v>
      </c>
      <c r="Y547" s="171" t="s">
        <v>2095</v>
      </c>
      <c r="Z547" s="172">
        <v>33</v>
      </c>
      <c r="AA547" s="45"/>
      <c r="AB547" s="102" t="b">
        <f t="shared" si="8"/>
        <v>1</v>
      </c>
    </row>
    <row r="548" spans="1:28" ht="25.5" customHeight="1">
      <c r="A548" s="102">
        <f>IF(F548="","",SUBTOTAL(3,$F$2:$F548))</f>
        <v>547</v>
      </c>
      <c r="B548" s="129" t="s">
        <v>2091</v>
      </c>
      <c r="C548" s="129">
        <v>20180103</v>
      </c>
      <c r="D548" s="129" t="s">
        <v>1493</v>
      </c>
      <c r="E548" s="129" t="s">
        <v>1244</v>
      </c>
      <c r="F548" s="129" t="s">
        <v>1615</v>
      </c>
      <c r="G548" s="130">
        <v>13</v>
      </c>
      <c r="H548" s="152" t="s">
        <v>2085</v>
      </c>
      <c r="I548" s="129" t="s">
        <v>2959</v>
      </c>
      <c r="J548" s="153" t="s">
        <v>1054</v>
      </c>
      <c r="K548" s="153"/>
      <c r="L548" s="153"/>
      <c r="M548" s="153"/>
      <c r="N548" s="130" t="s">
        <v>1036</v>
      </c>
      <c r="O548" s="130" t="s">
        <v>1049</v>
      </c>
      <c r="P548" s="130" t="s">
        <v>1038</v>
      </c>
      <c r="Q548" s="130">
        <v>90</v>
      </c>
      <c r="R548" s="217">
        <v>60</v>
      </c>
      <c r="S548" s="151">
        <v>31</v>
      </c>
      <c r="T548" s="152" t="s">
        <v>99</v>
      </c>
      <c r="U548" s="152" t="s">
        <v>261</v>
      </c>
      <c r="V548" s="129" t="s">
        <v>1048</v>
      </c>
      <c r="W548" s="45"/>
      <c r="X548" s="174" t="s">
        <v>2063</v>
      </c>
      <c r="Y548" s="173" t="s">
        <v>2065</v>
      </c>
      <c r="Z548" s="172">
        <v>31</v>
      </c>
      <c r="AA548" s="45"/>
      <c r="AB548" s="102" t="b">
        <f t="shared" si="8"/>
        <v>1</v>
      </c>
    </row>
    <row r="549" spans="1:28" ht="25.5" customHeight="1">
      <c r="A549" s="102">
        <f>IF(F549="","",SUBTOTAL(3,$F$2:$F549))</f>
        <v>548</v>
      </c>
      <c r="B549" s="129" t="s">
        <v>2091</v>
      </c>
      <c r="C549" s="129">
        <v>20180103</v>
      </c>
      <c r="D549" s="129" t="s">
        <v>1493</v>
      </c>
      <c r="E549" s="129" t="s">
        <v>1128</v>
      </c>
      <c r="F549" s="129" t="s">
        <v>1615</v>
      </c>
      <c r="G549" s="130">
        <v>14</v>
      </c>
      <c r="H549" s="152" t="s">
        <v>2085</v>
      </c>
      <c r="I549" s="129" t="s">
        <v>1048</v>
      </c>
      <c r="J549" s="153" t="s">
        <v>1054</v>
      </c>
      <c r="K549" s="153"/>
      <c r="L549" s="153"/>
      <c r="M549" s="153"/>
      <c r="N549" s="130" t="s">
        <v>1036</v>
      </c>
      <c r="O549" s="130" t="s">
        <v>1049</v>
      </c>
      <c r="P549" s="130" t="s">
        <v>1038</v>
      </c>
      <c r="Q549" s="130">
        <v>90</v>
      </c>
      <c r="R549" s="130"/>
      <c r="S549" s="151">
        <v>33</v>
      </c>
      <c r="T549" s="152" t="s">
        <v>201</v>
      </c>
      <c r="U549" s="152" t="s">
        <v>135</v>
      </c>
      <c r="V549" s="129" t="s">
        <v>1048</v>
      </c>
      <c r="W549" s="45"/>
      <c r="X549" s="171" t="s">
        <v>440</v>
      </c>
      <c r="Y549" s="171" t="s">
        <v>2065</v>
      </c>
      <c r="Z549" s="155">
        <v>33</v>
      </c>
      <c r="AA549" s="45"/>
      <c r="AB549" s="102" t="b">
        <f t="shared" si="8"/>
        <v>1</v>
      </c>
    </row>
    <row r="550" spans="1:28" ht="25.5" customHeight="1">
      <c r="A550" s="102">
        <f>IF(F550="","",SUBTOTAL(3,$F$2:$F550))</f>
        <v>549</v>
      </c>
      <c r="B550" s="129" t="s">
        <v>2092</v>
      </c>
      <c r="C550" s="129">
        <v>20180103</v>
      </c>
      <c r="D550" s="129" t="s">
        <v>1493</v>
      </c>
      <c r="E550" s="129" t="s">
        <v>1294</v>
      </c>
      <c r="F550" s="129" t="s">
        <v>1617</v>
      </c>
      <c r="G550" s="130">
        <v>15</v>
      </c>
      <c r="H550" s="152" t="s">
        <v>2085</v>
      </c>
      <c r="I550" s="129" t="s">
        <v>2065</v>
      </c>
      <c r="J550" s="153" t="s">
        <v>1054</v>
      </c>
      <c r="K550" s="153"/>
      <c r="L550" s="153"/>
      <c r="M550" s="153"/>
      <c r="N550" s="130" t="s">
        <v>1036</v>
      </c>
      <c r="O550" s="130" t="s">
        <v>1049</v>
      </c>
      <c r="P550" s="130" t="s">
        <v>1038</v>
      </c>
      <c r="Q550" s="130">
        <v>90</v>
      </c>
      <c r="R550" s="217">
        <v>42</v>
      </c>
      <c r="S550" s="151">
        <v>35</v>
      </c>
      <c r="T550" s="152" t="s">
        <v>71</v>
      </c>
      <c r="U550" s="152" t="s">
        <v>134</v>
      </c>
      <c r="V550" s="152" t="s">
        <v>157</v>
      </c>
      <c r="W550" s="47"/>
      <c r="X550" s="176" t="s">
        <v>440</v>
      </c>
      <c r="Y550" s="176" t="s">
        <v>2065</v>
      </c>
      <c r="Z550" s="172">
        <v>35</v>
      </c>
      <c r="AA550" s="45"/>
      <c r="AB550" s="102" t="b">
        <f t="shared" si="8"/>
        <v>1</v>
      </c>
    </row>
    <row r="551" spans="1:28" ht="25.5" customHeight="1">
      <c r="A551" s="102">
        <f>IF(F551="","",SUBTOTAL(3,$F$2:$F551))</f>
        <v>550</v>
      </c>
      <c r="B551" s="129" t="s">
        <v>2093</v>
      </c>
      <c r="C551" s="129">
        <v>20180103</v>
      </c>
      <c r="D551" s="129" t="s">
        <v>1493</v>
      </c>
      <c r="E551" s="129" t="s">
        <v>1300</v>
      </c>
      <c r="F551" s="129" t="s">
        <v>1619</v>
      </c>
      <c r="G551" s="130">
        <v>16</v>
      </c>
      <c r="H551" s="152" t="s">
        <v>2085</v>
      </c>
      <c r="I551" s="129" t="s">
        <v>1136</v>
      </c>
      <c r="J551" s="153" t="s">
        <v>1054</v>
      </c>
      <c r="K551" s="153"/>
      <c r="L551" s="153"/>
      <c r="M551" s="153"/>
      <c r="N551" s="130" t="s">
        <v>1036</v>
      </c>
      <c r="O551" s="130" t="s">
        <v>1049</v>
      </c>
      <c r="P551" s="130" t="s">
        <v>1038</v>
      </c>
      <c r="Q551" s="130">
        <v>90</v>
      </c>
      <c r="R551" s="217">
        <v>42</v>
      </c>
      <c r="S551" s="151">
        <v>32</v>
      </c>
      <c r="T551" s="152" t="s">
        <v>1221</v>
      </c>
      <c r="U551" s="152" t="s">
        <v>258</v>
      </c>
      <c r="V551" s="129" t="s">
        <v>1048</v>
      </c>
      <c r="W551" s="45"/>
      <c r="X551" s="174" t="s">
        <v>2063</v>
      </c>
      <c r="Y551" s="174" t="s">
        <v>2065</v>
      </c>
      <c r="Z551" s="155">
        <v>32</v>
      </c>
      <c r="AA551" s="45"/>
      <c r="AB551" s="102" t="b">
        <f t="shared" si="8"/>
        <v>1</v>
      </c>
    </row>
    <row r="552" spans="1:28" ht="25.5" customHeight="1">
      <c r="A552" s="102">
        <f>IF(F552="","",SUBTOTAL(3,$F$2:$F552))</f>
        <v>551</v>
      </c>
      <c r="B552" s="129" t="s">
        <v>2094</v>
      </c>
      <c r="C552" s="129">
        <v>20180103</v>
      </c>
      <c r="D552" s="129" t="s">
        <v>1493</v>
      </c>
      <c r="E552" s="129" t="s">
        <v>1129</v>
      </c>
      <c r="F552" s="129" t="s">
        <v>1552</v>
      </c>
      <c r="G552" s="130">
        <v>17</v>
      </c>
      <c r="H552" s="152" t="s">
        <v>2085</v>
      </c>
      <c r="I552" s="129" t="s">
        <v>2095</v>
      </c>
      <c r="J552" s="153" t="s">
        <v>1054</v>
      </c>
      <c r="K552" s="153"/>
      <c r="L552" s="153"/>
      <c r="M552" s="153"/>
      <c r="N552" s="130" t="s">
        <v>1036</v>
      </c>
      <c r="O552" s="130" t="s">
        <v>1049</v>
      </c>
      <c r="P552" s="130" t="s">
        <v>1038</v>
      </c>
      <c r="Q552" s="130">
        <v>90</v>
      </c>
      <c r="R552" s="217">
        <v>53</v>
      </c>
      <c r="S552" s="151">
        <v>28</v>
      </c>
      <c r="T552" s="152" t="s">
        <v>132</v>
      </c>
      <c r="U552" s="152" t="s">
        <v>531</v>
      </c>
      <c r="V552" s="129" t="s">
        <v>1048</v>
      </c>
      <c r="W552" s="47"/>
      <c r="X552" s="176" t="s">
        <v>2081</v>
      </c>
      <c r="Y552" s="176" t="s">
        <v>179</v>
      </c>
      <c r="Z552" s="172">
        <v>28</v>
      </c>
      <c r="AA552" s="45"/>
      <c r="AB552" s="102" t="b">
        <f t="shared" si="8"/>
        <v>1</v>
      </c>
    </row>
    <row r="553" spans="1:28" ht="25.5" customHeight="1">
      <c r="A553" s="102">
        <f>IF(F553="","",SUBTOTAL(3,$F$2:$F553))</f>
        <v>552</v>
      </c>
      <c r="B553" s="129" t="s">
        <v>2096</v>
      </c>
      <c r="C553" s="129">
        <v>20180103</v>
      </c>
      <c r="D553" s="129" t="s">
        <v>1493</v>
      </c>
      <c r="E553" s="129" t="s">
        <v>1365</v>
      </c>
      <c r="F553" s="129" t="s">
        <v>1622</v>
      </c>
      <c r="G553" s="130">
        <v>18</v>
      </c>
      <c r="H553" s="152" t="s">
        <v>2085</v>
      </c>
      <c r="I553" s="129" t="s">
        <v>2097</v>
      </c>
      <c r="J553" s="153" t="s">
        <v>1054</v>
      </c>
      <c r="K553" s="153"/>
      <c r="L553" s="153"/>
      <c r="M553" s="153"/>
      <c r="N553" s="130" t="s">
        <v>1036</v>
      </c>
      <c r="O553" s="130" t="s">
        <v>1049</v>
      </c>
      <c r="P553" s="130" t="s">
        <v>1038</v>
      </c>
      <c r="Q553" s="130">
        <v>90</v>
      </c>
      <c r="R553" s="217">
        <v>68</v>
      </c>
      <c r="S553" s="151">
        <v>33</v>
      </c>
      <c r="T553" s="152" t="s">
        <v>1045</v>
      </c>
      <c r="U553" s="152" t="s">
        <v>275</v>
      </c>
      <c r="V553" s="129" t="s">
        <v>1048</v>
      </c>
      <c r="W553" s="45"/>
      <c r="X553" s="174" t="s">
        <v>2095</v>
      </c>
      <c r="Y553" s="174" t="s">
        <v>2065</v>
      </c>
      <c r="Z553" s="155">
        <v>33</v>
      </c>
      <c r="AA553" s="45"/>
      <c r="AB553" s="102" t="b">
        <f t="shared" si="8"/>
        <v>1</v>
      </c>
    </row>
    <row r="554" spans="1:28" ht="25.5" customHeight="1">
      <c r="A554" s="102">
        <f>IF(F554="","",SUBTOTAL(3,$F$2:$F554))</f>
        <v>553</v>
      </c>
      <c r="B554" s="129" t="s">
        <v>2098</v>
      </c>
      <c r="C554" s="129">
        <v>20180103</v>
      </c>
      <c r="D554" s="129" t="s">
        <v>1493</v>
      </c>
      <c r="E554" s="129" t="s">
        <v>1234</v>
      </c>
      <c r="F554" s="129" t="s">
        <v>1624</v>
      </c>
      <c r="G554" s="130">
        <v>19</v>
      </c>
      <c r="H554" s="152" t="s">
        <v>2085</v>
      </c>
      <c r="I554" s="129" t="s">
        <v>1147</v>
      </c>
      <c r="J554" s="153" t="s">
        <v>1054</v>
      </c>
      <c r="K554" s="153"/>
      <c r="L554" s="153"/>
      <c r="M554" s="153"/>
      <c r="N554" s="130" t="s">
        <v>1036</v>
      </c>
      <c r="O554" s="130" t="s">
        <v>1049</v>
      </c>
      <c r="P554" s="130" t="s">
        <v>1038</v>
      </c>
      <c r="Q554" s="130">
        <v>90</v>
      </c>
      <c r="R554" s="217">
        <v>19</v>
      </c>
      <c r="S554" s="151">
        <v>33</v>
      </c>
      <c r="T554" s="152" t="s">
        <v>277</v>
      </c>
      <c r="U554" s="152" t="s">
        <v>200</v>
      </c>
      <c r="V554" s="129" t="s">
        <v>1048</v>
      </c>
      <c r="W554" s="45"/>
      <c r="X554" s="174" t="s">
        <v>2081</v>
      </c>
      <c r="Y554" s="174" t="s">
        <v>1136</v>
      </c>
      <c r="Z554" s="155">
        <v>33</v>
      </c>
      <c r="AA554" s="45"/>
      <c r="AB554" s="102" t="b">
        <f t="shared" si="8"/>
        <v>1</v>
      </c>
    </row>
    <row r="555" spans="1:28" ht="25.5" customHeight="1">
      <c r="A555" s="102">
        <f>IF(F555="","",SUBTOTAL(3,$F$2:$F555))</f>
        <v>554</v>
      </c>
      <c r="B555" s="129" t="s">
        <v>2099</v>
      </c>
      <c r="C555" s="129">
        <v>20180103</v>
      </c>
      <c r="D555" s="129" t="s">
        <v>1493</v>
      </c>
      <c r="E555" s="129" t="s">
        <v>1238</v>
      </c>
      <c r="F555" s="129" t="s">
        <v>1626</v>
      </c>
      <c r="G555" s="130">
        <v>20</v>
      </c>
      <c r="H555" s="152" t="s">
        <v>2085</v>
      </c>
      <c r="I555" s="129" t="s">
        <v>2065</v>
      </c>
      <c r="J555" s="153" t="s">
        <v>1054</v>
      </c>
      <c r="K555" s="153"/>
      <c r="L555" s="153"/>
      <c r="M555" s="153"/>
      <c r="N555" s="130" t="s">
        <v>1036</v>
      </c>
      <c r="O555" s="130" t="s">
        <v>1049</v>
      </c>
      <c r="P555" s="130" t="s">
        <v>1038</v>
      </c>
      <c r="Q555" s="130">
        <v>90</v>
      </c>
      <c r="R555" s="217">
        <v>53</v>
      </c>
      <c r="S555" s="151">
        <v>34</v>
      </c>
      <c r="T555" s="152" t="s">
        <v>3</v>
      </c>
      <c r="U555" s="152" t="s">
        <v>191</v>
      </c>
      <c r="V555" s="129" t="s">
        <v>1048</v>
      </c>
      <c r="W555" s="47"/>
      <c r="X555" s="174" t="s">
        <v>2095</v>
      </c>
      <c r="Y555" s="174" t="s">
        <v>440</v>
      </c>
      <c r="Z555" s="155">
        <v>34</v>
      </c>
      <c r="AA555" s="45"/>
      <c r="AB555" s="102" t="b">
        <f t="shared" si="8"/>
        <v>1</v>
      </c>
    </row>
    <row r="556" spans="1:28" ht="25.5" customHeight="1">
      <c r="A556" s="102">
        <f>IF(F556="","",SUBTOTAL(3,$F$2:$F556))</f>
        <v>555</v>
      </c>
      <c r="B556" s="129" t="s">
        <v>2100</v>
      </c>
      <c r="C556" s="129">
        <v>20180103</v>
      </c>
      <c r="D556" s="129" t="s">
        <v>1493</v>
      </c>
      <c r="E556" s="129" t="s">
        <v>1370</v>
      </c>
      <c r="F556" s="129" t="s">
        <v>1628</v>
      </c>
      <c r="G556" s="130">
        <v>21</v>
      </c>
      <c r="H556" s="152" t="s">
        <v>2085</v>
      </c>
      <c r="I556" s="129" t="s">
        <v>2095</v>
      </c>
      <c r="J556" s="153" t="s">
        <v>1054</v>
      </c>
      <c r="K556" s="153"/>
      <c r="L556" s="153"/>
      <c r="M556" s="153"/>
      <c r="N556" s="130" t="s">
        <v>1036</v>
      </c>
      <c r="O556" s="130" t="s">
        <v>1049</v>
      </c>
      <c r="P556" s="130" t="s">
        <v>1038</v>
      </c>
      <c r="Q556" s="130">
        <v>90</v>
      </c>
      <c r="R556" s="217">
        <v>52</v>
      </c>
      <c r="S556" s="151">
        <v>32</v>
      </c>
      <c r="T556" s="152" t="s">
        <v>4</v>
      </c>
      <c r="U556" s="152" t="s">
        <v>6</v>
      </c>
      <c r="V556" s="129" t="s">
        <v>1048</v>
      </c>
      <c r="W556" s="45"/>
      <c r="X556" s="176" t="s">
        <v>179</v>
      </c>
      <c r="Y556" s="174" t="s">
        <v>440</v>
      </c>
      <c r="Z556" s="155">
        <v>32</v>
      </c>
      <c r="AA556" s="45"/>
      <c r="AB556" s="102" t="b">
        <f t="shared" si="8"/>
        <v>1</v>
      </c>
    </row>
    <row r="557" spans="1:28" ht="25.5" customHeight="1">
      <c r="A557" s="102">
        <f>IF(F557="","",SUBTOTAL(3,$F$2:$F557))</f>
        <v>556</v>
      </c>
      <c r="B557" s="129" t="s">
        <v>2101</v>
      </c>
      <c r="C557" s="129">
        <v>20180103</v>
      </c>
      <c r="D557" s="129" t="s">
        <v>1493</v>
      </c>
      <c r="E557" s="129" t="s">
        <v>1240</v>
      </c>
      <c r="F557" s="129" t="s">
        <v>1630</v>
      </c>
      <c r="G557" s="130">
        <v>22</v>
      </c>
      <c r="H557" s="152" t="s">
        <v>2085</v>
      </c>
      <c r="I557" s="129" t="s">
        <v>2095</v>
      </c>
      <c r="J557" s="153" t="s">
        <v>1054</v>
      </c>
      <c r="K557" s="153"/>
      <c r="L557" s="153"/>
      <c r="M557" s="153"/>
      <c r="N557" s="130" t="s">
        <v>1036</v>
      </c>
      <c r="O557" s="130" t="s">
        <v>1049</v>
      </c>
      <c r="P557" s="130" t="s">
        <v>1038</v>
      </c>
      <c r="Q557" s="130">
        <v>90</v>
      </c>
      <c r="R557" s="217">
        <v>37</v>
      </c>
      <c r="S557" s="151">
        <v>31</v>
      </c>
      <c r="T557" s="152" t="s">
        <v>198</v>
      </c>
      <c r="U557" s="152" t="s">
        <v>437</v>
      </c>
      <c r="V557" s="152" t="s">
        <v>88</v>
      </c>
      <c r="W557" s="45"/>
      <c r="X557" s="174" t="s">
        <v>2095</v>
      </c>
      <c r="Y557" s="174" t="s">
        <v>440</v>
      </c>
      <c r="Z557" s="155">
        <v>31</v>
      </c>
      <c r="AA557" s="45"/>
      <c r="AB557" s="102" t="b">
        <f t="shared" si="8"/>
        <v>1</v>
      </c>
    </row>
    <row r="558" spans="1:28" ht="25.5" customHeight="1">
      <c r="A558" s="102">
        <f>IF(F558="","",SUBTOTAL(3,$F$2:$F558))</f>
        <v>557</v>
      </c>
      <c r="B558" s="129" t="s">
        <v>2102</v>
      </c>
      <c r="C558" s="129">
        <v>20180103</v>
      </c>
      <c r="D558" s="129" t="s">
        <v>1493</v>
      </c>
      <c r="E558" s="129" t="s">
        <v>1375</v>
      </c>
      <c r="F558" s="129" t="s">
        <v>1632</v>
      </c>
      <c r="G558" s="130">
        <v>23</v>
      </c>
      <c r="H558" s="152" t="s">
        <v>2085</v>
      </c>
      <c r="I558" s="129" t="s">
        <v>440</v>
      </c>
      <c r="J558" s="153" t="s">
        <v>1054</v>
      </c>
      <c r="K558" s="153"/>
      <c r="L558" s="153"/>
      <c r="M558" s="153"/>
      <c r="N558" s="130" t="s">
        <v>1036</v>
      </c>
      <c r="O558" s="130" t="s">
        <v>1049</v>
      </c>
      <c r="P558" s="130" t="s">
        <v>1038</v>
      </c>
      <c r="Q558" s="130">
        <v>90</v>
      </c>
      <c r="R558" s="217">
        <v>30</v>
      </c>
      <c r="S558" s="151">
        <v>34</v>
      </c>
      <c r="T558" s="152" t="s">
        <v>20</v>
      </c>
      <c r="U558" s="152" t="s">
        <v>251</v>
      </c>
      <c r="V558" s="129" t="s">
        <v>1048</v>
      </c>
      <c r="W558" s="45"/>
      <c r="X558" s="174" t="s">
        <v>2063</v>
      </c>
      <c r="Y558" s="174" t="s">
        <v>440</v>
      </c>
      <c r="Z558" s="172">
        <v>34</v>
      </c>
      <c r="AA558" s="45"/>
      <c r="AB558" s="102" t="b">
        <f t="shared" si="8"/>
        <v>1</v>
      </c>
    </row>
    <row r="559" spans="1:28" ht="25.5" customHeight="1">
      <c r="A559" s="102">
        <f>IF(F559="","",SUBTOTAL(3,$F$2:$F559))</f>
        <v>558</v>
      </c>
      <c r="B559" s="129" t="s">
        <v>2103</v>
      </c>
      <c r="C559" s="129">
        <v>20180103</v>
      </c>
      <c r="D559" s="129" t="s">
        <v>1493</v>
      </c>
      <c r="E559" s="129" t="s">
        <v>1459</v>
      </c>
      <c r="F559" s="129" t="s">
        <v>1634</v>
      </c>
      <c r="G559" s="130">
        <v>24</v>
      </c>
      <c r="H559" s="152" t="s">
        <v>2085</v>
      </c>
      <c r="I559" s="129" t="s">
        <v>2063</v>
      </c>
      <c r="J559" s="153" t="s">
        <v>1054</v>
      </c>
      <c r="K559" s="153"/>
      <c r="L559" s="153"/>
      <c r="M559" s="153"/>
      <c r="N559" s="130" t="s">
        <v>1036</v>
      </c>
      <c r="O559" s="130" t="s">
        <v>1049</v>
      </c>
      <c r="P559" s="130" t="s">
        <v>1038</v>
      </c>
      <c r="Q559" s="130">
        <v>90</v>
      </c>
      <c r="R559" s="217">
        <v>47</v>
      </c>
      <c r="S559" s="151">
        <v>35</v>
      </c>
      <c r="T559" s="152" t="s">
        <v>100</v>
      </c>
      <c r="U559" s="152" t="s">
        <v>1023</v>
      </c>
      <c r="V559" s="129" t="s">
        <v>1048</v>
      </c>
      <c r="W559" s="45"/>
      <c r="X559" s="171" t="s">
        <v>2081</v>
      </c>
      <c r="Y559" s="180" t="s">
        <v>179</v>
      </c>
      <c r="Z559" s="155">
        <v>35</v>
      </c>
      <c r="AA559" s="45"/>
      <c r="AB559" s="102" t="b">
        <f t="shared" si="8"/>
        <v>1</v>
      </c>
    </row>
    <row r="560" spans="1:28" ht="25.5" customHeight="1">
      <c r="A560" s="102">
        <f>IF(F560="","",SUBTOTAL(3,$F$2:$F560))</f>
        <v>559</v>
      </c>
      <c r="B560" s="129" t="s">
        <v>2104</v>
      </c>
      <c r="C560" s="129">
        <v>20180103</v>
      </c>
      <c r="D560" s="129" t="s">
        <v>1493</v>
      </c>
      <c r="E560" s="129" t="s">
        <v>1475</v>
      </c>
      <c r="F560" s="129" t="s">
        <v>1636</v>
      </c>
      <c r="G560" s="130">
        <v>25</v>
      </c>
      <c r="H560" s="152" t="s">
        <v>2085</v>
      </c>
      <c r="I560" s="129" t="s">
        <v>440</v>
      </c>
      <c r="J560" s="153" t="s">
        <v>1054</v>
      </c>
      <c r="K560" s="153"/>
      <c r="L560" s="153"/>
      <c r="M560" s="153"/>
      <c r="N560" s="130" t="s">
        <v>1036</v>
      </c>
      <c r="O560" s="130" t="s">
        <v>1049</v>
      </c>
      <c r="P560" s="130" t="s">
        <v>1038</v>
      </c>
      <c r="Q560" s="130">
        <v>90</v>
      </c>
      <c r="R560" s="217">
        <v>53</v>
      </c>
      <c r="S560" s="151">
        <v>33</v>
      </c>
      <c r="T560" s="152" t="s">
        <v>22</v>
      </c>
      <c r="U560" s="152" t="s">
        <v>194</v>
      </c>
      <c r="V560" s="129" t="s">
        <v>1048</v>
      </c>
      <c r="W560" s="45"/>
      <c r="X560" s="171" t="s">
        <v>179</v>
      </c>
      <c r="Y560" s="180" t="s">
        <v>440</v>
      </c>
      <c r="Z560" s="155">
        <v>33</v>
      </c>
      <c r="AA560" s="45"/>
      <c r="AB560" s="102" t="b">
        <f t="shared" si="8"/>
        <v>1</v>
      </c>
    </row>
    <row r="561" spans="1:28" ht="25.5" customHeight="1">
      <c r="A561" s="102">
        <f>IF(F561="","",SUBTOTAL(3,$F$2:$F561))</f>
        <v>560</v>
      </c>
      <c r="B561" s="129" t="s">
        <v>2105</v>
      </c>
      <c r="C561" s="129">
        <v>20180103</v>
      </c>
      <c r="D561" s="129" t="s">
        <v>1493</v>
      </c>
      <c r="E561" s="129" t="s">
        <v>1477</v>
      </c>
      <c r="F561" s="129" t="s">
        <v>1638</v>
      </c>
      <c r="G561" s="130">
        <v>26</v>
      </c>
      <c r="H561" s="152" t="s">
        <v>2085</v>
      </c>
      <c r="I561" s="129" t="s">
        <v>440</v>
      </c>
      <c r="J561" s="153" t="s">
        <v>1054</v>
      </c>
      <c r="K561" s="153"/>
      <c r="L561" s="153"/>
      <c r="M561" s="153"/>
      <c r="N561" s="130" t="s">
        <v>1036</v>
      </c>
      <c r="O561" s="130" t="s">
        <v>1049</v>
      </c>
      <c r="P561" s="130" t="s">
        <v>1038</v>
      </c>
      <c r="Q561" s="130">
        <v>90</v>
      </c>
      <c r="R561" s="217">
        <v>54</v>
      </c>
      <c r="S561" s="151">
        <v>30</v>
      </c>
      <c r="T561" s="152" t="s">
        <v>448</v>
      </c>
      <c r="U561" s="152" t="s">
        <v>199</v>
      </c>
      <c r="V561" s="129" t="s">
        <v>1048</v>
      </c>
      <c r="W561" s="45"/>
      <c r="X561" s="171" t="s">
        <v>2095</v>
      </c>
      <c r="Y561" s="180" t="s">
        <v>440</v>
      </c>
      <c r="Z561" s="155">
        <v>30</v>
      </c>
      <c r="AA561" s="45"/>
      <c r="AB561" s="102" t="b">
        <f t="shared" si="8"/>
        <v>1</v>
      </c>
    </row>
    <row r="562" spans="1:28" ht="25.5" customHeight="1">
      <c r="A562" s="102">
        <f>IF(F562="","",SUBTOTAL(3,$F$2:$F562))</f>
        <v>561</v>
      </c>
      <c r="B562" s="129" t="s">
        <v>2106</v>
      </c>
      <c r="C562" s="129">
        <v>20180103</v>
      </c>
      <c r="D562" s="129" t="s">
        <v>1493</v>
      </c>
      <c r="E562" s="129" t="s">
        <v>1568</v>
      </c>
      <c r="F562" s="129" t="s">
        <v>1640</v>
      </c>
      <c r="G562" s="130">
        <v>27</v>
      </c>
      <c r="H562" s="152" t="s">
        <v>2085</v>
      </c>
      <c r="I562" s="129" t="s">
        <v>179</v>
      </c>
      <c r="J562" s="153" t="s">
        <v>1054</v>
      </c>
      <c r="K562" s="153"/>
      <c r="L562" s="153"/>
      <c r="M562" s="153"/>
      <c r="N562" s="130" t="s">
        <v>1036</v>
      </c>
      <c r="O562" s="130" t="s">
        <v>1049</v>
      </c>
      <c r="P562" s="130" t="s">
        <v>1038</v>
      </c>
      <c r="Q562" s="130">
        <v>90</v>
      </c>
      <c r="R562" s="217">
        <v>49</v>
      </c>
      <c r="S562" s="151">
        <v>33</v>
      </c>
      <c r="T562" s="152" t="s">
        <v>196</v>
      </c>
      <c r="U562" s="152" t="s">
        <v>15</v>
      </c>
      <c r="V562" s="129" t="s">
        <v>1048</v>
      </c>
      <c r="W562" s="45"/>
      <c r="X562" s="171" t="s">
        <v>179</v>
      </c>
      <c r="Y562" s="180" t="s">
        <v>440</v>
      </c>
      <c r="Z562" s="155">
        <v>33</v>
      </c>
      <c r="AA562" s="45"/>
      <c r="AB562" s="102" t="b">
        <f t="shared" si="8"/>
        <v>1</v>
      </c>
    </row>
    <row r="563" spans="1:28" ht="25.5" customHeight="1">
      <c r="A563" s="102">
        <f>IF(F563="","",SUBTOTAL(3,$F$2:$F563))</f>
        <v>562</v>
      </c>
      <c r="B563" s="129" t="s">
        <v>2107</v>
      </c>
      <c r="C563" s="129">
        <v>20180103</v>
      </c>
      <c r="D563" s="129" t="s">
        <v>1493</v>
      </c>
      <c r="E563" s="129" t="s">
        <v>1479</v>
      </c>
      <c r="F563" s="129" t="s">
        <v>1642</v>
      </c>
      <c r="G563" s="130">
        <v>28</v>
      </c>
      <c r="H563" s="152" t="s">
        <v>2085</v>
      </c>
      <c r="I563" s="129" t="s">
        <v>440</v>
      </c>
      <c r="J563" s="153" t="s">
        <v>1054</v>
      </c>
      <c r="K563" s="153"/>
      <c r="L563" s="153"/>
      <c r="M563" s="153"/>
      <c r="N563" s="130" t="s">
        <v>1036</v>
      </c>
      <c r="O563" s="130" t="s">
        <v>1049</v>
      </c>
      <c r="P563" s="130" t="s">
        <v>1038</v>
      </c>
      <c r="Q563" s="130">
        <v>90</v>
      </c>
      <c r="R563" s="217">
        <v>51</v>
      </c>
      <c r="S563" s="151">
        <v>29</v>
      </c>
      <c r="T563" s="152" t="s">
        <v>203</v>
      </c>
      <c r="U563" s="152" t="s">
        <v>129</v>
      </c>
      <c r="V563" s="129" t="s">
        <v>1048</v>
      </c>
      <c r="W563" s="45"/>
      <c r="X563" s="206" t="s">
        <v>2063</v>
      </c>
      <c r="Y563" s="174" t="s">
        <v>2065</v>
      </c>
      <c r="Z563" s="155">
        <v>29</v>
      </c>
      <c r="AA563" s="45"/>
      <c r="AB563" s="102" t="b">
        <f t="shared" si="8"/>
        <v>1</v>
      </c>
    </row>
    <row r="564" spans="1:28" ht="25.5" customHeight="1">
      <c r="A564" s="102">
        <f>IF(F564="","",SUBTOTAL(3,$F$2:$F564))</f>
        <v>563</v>
      </c>
      <c r="B564" s="129" t="s">
        <v>2108</v>
      </c>
      <c r="C564" s="129">
        <v>20180103</v>
      </c>
      <c r="D564" s="129" t="s">
        <v>1493</v>
      </c>
      <c r="E564" s="129" t="s">
        <v>1482</v>
      </c>
      <c r="F564" s="129" t="s">
        <v>1650</v>
      </c>
      <c r="G564" s="130">
        <v>29</v>
      </c>
      <c r="H564" s="152" t="s">
        <v>2085</v>
      </c>
      <c r="I564" s="129" t="s">
        <v>2097</v>
      </c>
      <c r="J564" s="153" t="s">
        <v>1054</v>
      </c>
      <c r="K564" s="153"/>
      <c r="L564" s="153"/>
      <c r="M564" s="153"/>
      <c r="N564" s="130" t="s">
        <v>1036</v>
      </c>
      <c r="O564" s="130" t="s">
        <v>1049</v>
      </c>
      <c r="P564" s="130" t="s">
        <v>1038</v>
      </c>
      <c r="Q564" s="130">
        <v>90</v>
      </c>
      <c r="R564" s="217">
        <v>39</v>
      </c>
      <c r="S564" s="151">
        <v>33</v>
      </c>
      <c r="T564" s="152" t="s">
        <v>205</v>
      </c>
      <c r="U564" s="152" t="s">
        <v>980</v>
      </c>
      <c r="V564" s="129" t="s">
        <v>1048</v>
      </c>
      <c r="W564" s="45"/>
      <c r="X564" s="206" t="s">
        <v>2081</v>
      </c>
      <c r="Y564" s="174" t="s">
        <v>1136</v>
      </c>
      <c r="Z564" s="155">
        <v>33</v>
      </c>
      <c r="AA564" s="45"/>
      <c r="AB564" s="102" t="b">
        <f t="shared" si="8"/>
        <v>1</v>
      </c>
    </row>
    <row r="565" spans="1:28" ht="25.5" customHeight="1">
      <c r="A565" s="102">
        <f>IF(F565="","",SUBTOTAL(3,$F$2:$F565))</f>
        <v>564</v>
      </c>
      <c r="B565" s="129" t="s">
        <v>2109</v>
      </c>
      <c r="C565" s="129">
        <v>20180103</v>
      </c>
      <c r="D565" s="129" t="s">
        <v>1493</v>
      </c>
      <c r="E565" s="129" t="s">
        <v>1498</v>
      </c>
      <c r="F565" s="129" t="s">
        <v>1646</v>
      </c>
      <c r="G565" s="130">
        <v>30</v>
      </c>
      <c r="H565" s="152" t="s">
        <v>2085</v>
      </c>
      <c r="I565" s="129" t="s">
        <v>440</v>
      </c>
      <c r="J565" s="153" t="s">
        <v>1054</v>
      </c>
      <c r="K565" s="153"/>
      <c r="L565" s="153"/>
      <c r="M565" s="153"/>
      <c r="N565" s="130" t="s">
        <v>1036</v>
      </c>
      <c r="O565" s="130" t="s">
        <v>1049</v>
      </c>
      <c r="P565" s="130" t="s">
        <v>1038</v>
      </c>
      <c r="Q565" s="130">
        <v>90</v>
      </c>
      <c r="R565" s="217">
        <v>38</v>
      </c>
      <c r="S565" s="151">
        <v>31</v>
      </c>
      <c r="T565" s="152" t="s">
        <v>140</v>
      </c>
      <c r="U565" s="152" t="s">
        <v>0</v>
      </c>
      <c r="V565" s="129" t="s">
        <v>1048</v>
      </c>
      <c r="W565" s="45"/>
      <c r="X565" s="176" t="s">
        <v>1136</v>
      </c>
      <c r="Y565" s="171" t="s">
        <v>2063</v>
      </c>
      <c r="Z565" s="155">
        <v>31</v>
      </c>
      <c r="AA565" s="45"/>
      <c r="AB565" s="102" t="b">
        <f t="shared" si="8"/>
        <v>1</v>
      </c>
    </row>
    <row r="566" spans="1:28" ht="25.5" customHeight="1">
      <c r="A566" s="102">
        <f>IF(F566="","",SUBTOTAL(3,$F$2:$F566))</f>
        <v>565</v>
      </c>
      <c r="B566" s="129" t="s">
        <v>2110</v>
      </c>
      <c r="C566" s="129">
        <v>20180103</v>
      </c>
      <c r="D566" s="129" t="s">
        <v>1493</v>
      </c>
      <c r="E566" s="129" t="s">
        <v>1500</v>
      </c>
      <c r="F566" s="129" t="s">
        <v>1648</v>
      </c>
      <c r="G566" s="130">
        <v>31</v>
      </c>
      <c r="H566" s="152" t="s">
        <v>2085</v>
      </c>
      <c r="I566" s="129" t="s">
        <v>2065</v>
      </c>
      <c r="J566" s="153" t="s">
        <v>1054</v>
      </c>
      <c r="K566" s="153"/>
      <c r="L566" s="153"/>
      <c r="M566" s="153"/>
      <c r="N566" s="130" t="s">
        <v>1036</v>
      </c>
      <c r="O566" s="130" t="s">
        <v>1049</v>
      </c>
      <c r="P566" s="130" t="s">
        <v>1038</v>
      </c>
      <c r="Q566" s="130">
        <v>90</v>
      </c>
      <c r="R566" s="217">
        <v>33</v>
      </c>
      <c r="S566" s="151">
        <v>28</v>
      </c>
      <c r="T566" s="152" t="s">
        <v>210</v>
      </c>
      <c r="U566" s="152" t="s">
        <v>190</v>
      </c>
      <c r="V566" s="129" t="s">
        <v>1048</v>
      </c>
      <c r="W566" s="45"/>
      <c r="X566" s="174" t="s">
        <v>1136</v>
      </c>
      <c r="Y566" s="173" t="s">
        <v>2081</v>
      </c>
      <c r="Z566" s="155">
        <v>28</v>
      </c>
      <c r="AA566" s="45"/>
      <c r="AB566" s="102" t="b">
        <f t="shared" si="8"/>
        <v>1</v>
      </c>
    </row>
    <row r="567" spans="1:28" ht="25.5" customHeight="1">
      <c r="A567" s="102">
        <f>IF(F567="","",SUBTOTAL(3,$F$2:$F567))</f>
        <v>566</v>
      </c>
      <c r="B567" s="129" t="s">
        <v>2111</v>
      </c>
      <c r="C567" s="129">
        <v>20180103</v>
      </c>
      <c r="D567" s="129" t="s">
        <v>1493</v>
      </c>
      <c r="E567" s="129" t="s">
        <v>1501</v>
      </c>
      <c r="F567" s="129" t="s">
        <v>1644</v>
      </c>
      <c r="G567" s="130">
        <v>32</v>
      </c>
      <c r="H567" s="129" t="s">
        <v>2085</v>
      </c>
      <c r="I567" s="129" t="s">
        <v>2065</v>
      </c>
      <c r="J567" s="153" t="s">
        <v>1054</v>
      </c>
      <c r="K567" s="153"/>
      <c r="L567" s="153"/>
      <c r="M567" s="153"/>
      <c r="N567" s="130" t="s">
        <v>1036</v>
      </c>
      <c r="O567" s="130" t="s">
        <v>1049</v>
      </c>
      <c r="P567" s="130" t="s">
        <v>1038</v>
      </c>
      <c r="Q567" s="130">
        <v>90</v>
      </c>
      <c r="R567" s="217">
        <v>34</v>
      </c>
      <c r="S567" s="130" t="s">
        <v>1048</v>
      </c>
      <c r="T567" s="129" t="s">
        <v>1048</v>
      </c>
      <c r="U567" s="129" t="s">
        <v>1048</v>
      </c>
      <c r="V567" s="129" t="s">
        <v>1048</v>
      </c>
      <c r="W567" s="47"/>
      <c r="X567" s="102"/>
      <c r="Y567" s="45"/>
      <c r="Z567" s="57"/>
      <c r="AA567" s="45"/>
      <c r="AB567" s="102" t="b">
        <f t="shared" si="8"/>
        <v>1</v>
      </c>
    </row>
    <row r="568" spans="1:28" ht="25.5" customHeight="1">
      <c r="A568" s="102">
        <f>IF(F568="","",SUBTOTAL(3,$F$2:$F568))</f>
        <v>567</v>
      </c>
      <c r="B568" s="129" t="s">
        <v>2893</v>
      </c>
      <c r="C568" s="129">
        <v>20180104</v>
      </c>
      <c r="D568" s="129" t="s">
        <v>2858</v>
      </c>
      <c r="E568" s="129" t="s">
        <v>1475</v>
      </c>
      <c r="F568" s="129" t="s">
        <v>2894</v>
      </c>
      <c r="G568" s="130" t="s">
        <v>1048</v>
      </c>
      <c r="H568" s="152" t="s">
        <v>2563</v>
      </c>
      <c r="I568" s="129" t="s">
        <v>2</v>
      </c>
      <c r="J568" s="232" t="s">
        <v>1054</v>
      </c>
      <c r="K568" s="129" t="s">
        <v>2</v>
      </c>
      <c r="L568" s="131">
        <v>2</v>
      </c>
      <c r="M568" s="131">
        <v>2</v>
      </c>
      <c r="N568" s="130" t="s">
        <v>1489</v>
      </c>
      <c r="O568" s="130" t="s">
        <v>1049</v>
      </c>
      <c r="P568" s="130" t="s">
        <v>1038</v>
      </c>
      <c r="Q568" s="130">
        <v>90</v>
      </c>
      <c r="R568" s="217">
        <v>34</v>
      </c>
      <c r="S568" s="151">
        <v>34</v>
      </c>
      <c r="T568" s="152" t="s">
        <v>2</v>
      </c>
      <c r="U568" s="152" t="s">
        <v>8</v>
      </c>
      <c r="V568" s="129" t="s">
        <v>1048</v>
      </c>
      <c r="W568" s="45"/>
      <c r="X568" s="152" t="s">
        <v>2</v>
      </c>
      <c r="Y568" s="154" t="s">
        <v>270</v>
      </c>
      <c r="Z568" s="172">
        <v>34</v>
      </c>
      <c r="AA568" s="45"/>
      <c r="AB568" s="102" t="b">
        <f t="shared" si="8"/>
        <v>1</v>
      </c>
    </row>
    <row r="569" spans="1:28" ht="25.5" customHeight="1">
      <c r="A569" s="102">
        <f>IF(F569="","",SUBTOTAL(3,$F$2:$F569))</f>
        <v>568</v>
      </c>
      <c r="B569" s="129" t="s">
        <v>2337</v>
      </c>
      <c r="C569" s="129">
        <v>20180104</v>
      </c>
      <c r="D569" s="129" t="s">
        <v>1330</v>
      </c>
      <c r="E569" s="129" t="s">
        <v>1269</v>
      </c>
      <c r="F569" s="129" t="s">
        <v>2338</v>
      </c>
      <c r="G569" s="130" t="s">
        <v>1048</v>
      </c>
      <c r="H569" s="169" t="s">
        <v>2339</v>
      </c>
      <c r="I569" s="129" t="s">
        <v>140</v>
      </c>
      <c r="J569" s="153" t="s">
        <v>1054</v>
      </c>
      <c r="K569" s="129" t="s">
        <v>140</v>
      </c>
      <c r="L569" s="153">
        <v>4</v>
      </c>
      <c r="M569" s="153"/>
      <c r="N569" s="130" t="s">
        <v>1550</v>
      </c>
      <c r="O569" s="130" t="s">
        <v>1049</v>
      </c>
      <c r="P569" s="130" t="s">
        <v>1419</v>
      </c>
      <c r="Q569" s="130">
        <v>60</v>
      </c>
      <c r="R569" s="130">
        <v>26</v>
      </c>
      <c r="S569" s="170">
        <v>25</v>
      </c>
      <c r="T569" s="169" t="s">
        <v>133</v>
      </c>
      <c r="U569" s="169" t="s">
        <v>136</v>
      </c>
      <c r="V569" s="169" t="s">
        <v>1223</v>
      </c>
      <c r="W569" s="45"/>
      <c r="X569" s="45"/>
      <c r="Y569" s="45"/>
      <c r="Z569" s="56"/>
      <c r="AA569" s="45"/>
      <c r="AB569" s="102" t="b">
        <f t="shared" si="8"/>
        <v>0</v>
      </c>
    </row>
    <row r="570" spans="1:28" ht="25.5" customHeight="1">
      <c r="A570" s="102">
        <f>IF(F570="","",SUBTOTAL(3,$F$2:$F570))</f>
        <v>569</v>
      </c>
      <c r="B570" s="129" t="s">
        <v>1898</v>
      </c>
      <c r="C570" s="129">
        <v>20180104</v>
      </c>
      <c r="D570" s="129" t="s">
        <v>1330</v>
      </c>
      <c r="E570" s="129" t="s">
        <v>1272</v>
      </c>
      <c r="F570" s="129" t="s">
        <v>1849</v>
      </c>
      <c r="G570" s="130" t="s">
        <v>1048</v>
      </c>
      <c r="H570" s="169" t="s">
        <v>1899</v>
      </c>
      <c r="I570" s="129" t="s">
        <v>136</v>
      </c>
      <c r="J570" s="131" t="s">
        <v>1054</v>
      </c>
      <c r="K570" s="129" t="s">
        <v>136</v>
      </c>
      <c r="L570" s="131">
        <v>2</v>
      </c>
      <c r="M570" s="131">
        <v>4</v>
      </c>
      <c r="N570" s="130" t="s">
        <v>1550</v>
      </c>
      <c r="O570" s="130" t="s">
        <v>1049</v>
      </c>
      <c r="P570" s="130" t="s">
        <v>1419</v>
      </c>
      <c r="Q570" s="130">
        <v>60</v>
      </c>
      <c r="R570" s="130">
        <v>13</v>
      </c>
      <c r="S570" s="170">
        <v>13</v>
      </c>
      <c r="T570" s="169" t="s">
        <v>1221</v>
      </c>
      <c r="U570" s="169" t="s">
        <v>191</v>
      </c>
      <c r="V570" s="129" t="s">
        <v>1048</v>
      </c>
      <c r="W570" s="47"/>
      <c r="X570" s="45"/>
      <c r="Y570" s="45"/>
      <c r="Z570" s="57"/>
      <c r="AA570" s="45"/>
      <c r="AB570" s="102" t="b">
        <f t="shared" si="8"/>
        <v>0</v>
      </c>
    </row>
    <row r="571" spans="1:28" ht="25.5" customHeight="1">
      <c r="A571" s="102">
        <f>IF(F571="","",SUBTOTAL(3,$F$2:$F571))</f>
        <v>570</v>
      </c>
      <c r="B571" s="129" t="s">
        <v>1784</v>
      </c>
      <c r="C571" s="129">
        <v>20180104</v>
      </c>
      <c r="D571" s="129" t="s">
        <v>1330</v>
      </c>
      <c r="E571" s="129" t="s">
        <v>1275</v>
      </c>
      <c r="F571" s="129" t="s">
        <v>1549</v>
      </c>
      <c r="G571" s="130" t="s">
        <v>1048</v>
      </c>
      <c r="H571" s="152" t="s">
        <v>1782</v>
      </c>
      <c r="I571" s="129" t="s">
        <v>138</v>
      </c>
      <c r="J571" s="131" t="s">
        <v>1054</v>
      </c>
      <c r="K571" s="129" t="s">
        <v>138</v>
      </c>
      <c r="L571" s="131">
        <v>2</v>
      </c>
      <c r="M571" s="131">
        <v>2</v>
      </c>
      <c r="N571" s="130" t="s">
        <v>1550</v>
      </c>
      <c r="O571" s="130" t="s">
        <v>1049</v>
      </c>
      <c r="P571" s="130" t="s">
        <v>1038</v>
      </c>
      <c r="Q571" s="130">
        <v>90</v>
      </c>
      <c r="R571" s="217">
        <v>27</v>
      </c>
      <c r="S571" s="151">
        <v>24</v>
      </c>
      <c r="T571" s="152" t="s">
        <v>251</v>
      </c>
      <c r="U571" s="152" t="s">
        <v>137</v>
      </c>
      <c r="V571" s="129" t="s">
        <v>1048</v>
      </c>
      <c r="W571" s="45"/>
      <c r="X571" s="154" t="s">
        <v>138</v>
      </c>
      <c r="Y571" s="152" t="s">
        <v>137</v>
      </c>
      <c r="Z571" s="155">
        <v>24</v>
      </c>
      <c r="AA571" s="45"/>
      <c r="AB571" s="102" t="b">
        <f t="shared" si="8"/>
        <v>1</v>
      </c>
    </row>
    <row r="572" spans="1:28" ht="25.5" customHeight="1">
      <c r="A572" s="102">
        <f>IF(F572="","",SUBTOTAL(3,$F$2:$F572))</f>
        <v>571</v>
      </c>
      <c r="B572" s="129" t="s">
        <v>1541</v>
      </c>
      <c r="C572" s="129">
        <v>20180104</v>
      </c>
      <c r="D572" s="129" t="s">
        <v>1330</v>
      </c>
      <c r="E572" s="129" t="s">
        <v>1278</v>
      </c>
      <c r="F572" s="129" t="s">
        <v>1542</v>
      </c>
      <c r="G572" s="130" t="s">
        <v>1048</v>
      </c>
      <c r="H572" s="152" t="s">
        <v>1540</v>
      </c>
      <c r="I572" s="129" t="s">
        <v>161</v>
      </c>
      <c r="J572" s="230" t="s">
        <v>1054</v>
      </c>
      <c r="K572" s="129" t="s">
        <v>269</v>
      </c>
      <c r="L572" s="132">
        <v>2</v>
      </c>
      <c r="M572" s="132">
        <v>2</v>
      </c>
      <c r="N572" s="130" t="s">
        <v>1489</v>
      </c>
      <c r="O572" s="130" t="s">
        <v>1049</v>
      </c>
      <c r="P572" s="130" t="s">
        <v>1038</v>
      </c>
      <c r="Q572" s="130">
        <v>90</v>
      </c>
      <c r="R572" s="217">
        <v>32</v>
      </c>
      <c r="S572" s="151">
        <v>32</v>
      </c>
      <c r="T572" s="152" t="s">
        <v>138</v>
      </c>
      <c r="U572" s="152" t="s">
        <v>129</v>
      </c>
      <c r="V572" s="129" t="s">
        <v>1048</v>
      </c>
      <c r="W572" s="45"/>
      <c r="X572" s="152" t="s">
        <v>161</v>
      </c>
      <c r="Y572" s="152" t="s">
        <v>276</v>
      </c>
      <c r="Z572" s="155">
        <v>32</v>
      </c>
      <c r="AA572" s="45"/>
      <c r="AB572" s="102" t="b">
        <f t="shared" si="8"/>
        <v>1</v>
      </c>
    </row>
    <row r="573" spans="1:28" ht="25.5" customHeight="1">
      <c r="A573" s="102">
        <f>IF(F573="","",SUBTOTAL(3,$F$2:$F573))</f>
        <v>572</v>
      </c>
      <c r="B573" s="127" t="s">
        <v>2828</v>
      </c>
      <c r="C573" s="57">
        <v>20180104</v>
      </c>
      <c r="D573" s="57" t="s">
        <v>1248</v>
      </c>
      <c r="E573" s="56" t="s">
        <v>1249</v>
      </c>
      <c r="F573" s="46" t="s">
        <v>1674</v>
      </c>
      <c r="G573" s="56">
        <v>1</v>
      </c>
      <c r="H573" s="180" t="s">
        <v>2829</v>
      </c>
      <c r="I573" s="45" t="s">
        <v>70</v>
      </c>
      <c r="J573" s="56" t="s">
        <v>1054</v>
      </c>
      <c r="K573" s="45" t="s">
        <v>70</v>
      </c>
      <c r="L573" s="57">
        <v>2</v>
      </c>
      <c r="M573" s="57">
        <v>2</v>
      </c>
      <c r="N573" s="56" t="s">
        <v>1657</v>
      </c>
      <c r="O573" s="57" t="s">
        <v>1049</v>
      </c>
      <c r="P573" s="56" t="s">
        <v>1038</v>
      </c>
      <c r="Q573" s="56">
        <v>90</v>
      </c>
      <c r="R573" s="184">
        <v>43</v>
      </c>
      <c r="S573" s="155">
        <v>32</v>
      </c>
      <c r="T573" s="174" t="s">
        <v>22</v>
      </c>
      <c r="U573" s="174" t="s">
        <v>222</v>
      </c>
      <c r="V573" s="174" t="s">
        <v>105</v>
      </c>
      <c r="W573" s="45"/>
      <c r="X573" s="174" t="s">
        <v>70</v>
      </c>
      <c r="Y573" s="154" t="s">
        <v>129</v>
      </c>
      <c r="Z573" s="155">
        <v>32</v>
      </c>
      <c r="AA573" s="45"/>
      <c r="AB573" s="102" t="b">
        <f t="shared" si="8"/>
        <v>1</v>
      </c>
    </row>
    <row r="574" spans="1:28" ht="25.5" customHeight="1">
      <c r="A574" s="102">
        <f>IF(F574="","",SUBTOTAL(3,$F$2:$F574))</f>
        <v>573</v>
      </c>
      <c r="B574" s="129" t="s">
        <v>2828</v>
      </c>
      <c r="C574" s="129">
        <v>20180104</v>
      </c>
      <c r="D574" s="129" t="s">
        <v>1248</v>
      </c>
      <c r="E574" s="129" t="s">
        <v>1253</v>
      </c>
      <c r="F574" s="129" t="s">
        <v>1674</v>
      </c>
      <c r="G574" s="130">
        <v>2</v>
      </c>
      <c r="H574" s="152" t="s">
        <v>2829</v>
      </c>
      <c r="I574" s="129" t="s">
        <v>1048</v>
      </c>
      <c r="J574" s="132" t="s">
        <v>1054</v>
      </c>
      <c r="K574" s="132"/>
      <c r="L574" s="132"/>
      <c r="M574" s="132"/>
      <c r="N574" s="130" t="s">
        <v>1657</v>
      </c>
      <c r="O574" s="130" t="s">
        <v>1049</v>
      </c>
      <c r="P574" s="130" t="s">
        <v>1038</v>
      </c>
      <c r="Q574" s="130">
        <v>90</v>
      </c>
      <c r="R574" s="130"/>
      <c r="S574" s="151">
        <v>31</v>
      </c>
      <c r="T574" s="152" t="s">
        <v>214</v>
      </c>
      <c r="U574" s="152" t="s">
        <v>200</v>
      </c>
      <c r="V574" s="129" t="s">
        <v>1048</v>
      </c>
      <c r="W574" s="45"/>
      <c r="X574" s="174" t="s">
        <v>70</v>
      </c>
      <c r="Y574" s="154" t="s">
        <v>129</v>
      </c>
      <c r="Z574" s="155">
        <v>31</v>
      </c>
      <c r="AA574" s="45"/>
      <c r="AB574" s="102" t="b">
        <f t="shared" si="8"/>
        <v>1</v>
      </c>
    </row>
    <row r="575" spans="1:28" ht="25.5" customHeight="1">
      <c r="A575" s="102">
        <f>IF(F575="","",SUBTOTAL(3,$F$2:$F575))</f>
        <v>574</v>
      </c>
      <c r="B575" s="129" t="s">
        <v>2830</v>
      </c>
      <c r="C575" s="129">
        <v>20180104</v>
      </c>
      <c r="D575" s="129" t="s">
        <v>1248</v>
      </c>
      <c r="E575" s="129" t="s">
        <v>1261</v>
      </c>
      <c r="F575" s="129" t="s">
        <v>1677</v>
      </c>
      <c r="G575" s="130">
        <v>3</v>
      </c>
      <c r="H575" s="152" t="s">
        <v>2829</v>
      </c>
      <c r="I575" s="129" t="s">
        <v>70</v>
      </c>
      <c r="J575" s="131" t="s">
        <v>1054</v>
      </c>
      <c r="K575" s="129"/>
      <c r="L575" s="131"/>
      <c r="M575" s="131"/>
      <c r="N575" s="130" t="s">
        <v>1657</v>
      </c>
      <c r="O575" s="130" t="s">
        <v>1049</v>
      </c>
      <c r="P575" s="130" t="s">
        <v>1038</v>
      </c>
      <c r="Q575" s="130">
        <v>90</v>
      </c>
      <c r="R575" s="217">
        <v>52</v>
      </c>
      <c r="S575" s="151">
        <v>31</v>
      </c>
      <c r="T575" s="152" t="s">
        <v>97</v>
      </c>
      <c r="U575" s="152" t="s">
        <v>21</v>
      </c>
      <c r="V575" s="152" t="s">
        <v>259</v>
      </c>
      <c r="W575" s="47"/>
      <c r="X575" s="174" t="s">
        <v>70</v>
      </c>
      <c r="Y575" s="154" t="s">
        <v>129</v>
      </c>
      <c r="Z575" s="172">
        <v>31</v>
      </c>
      <c r="AA575" s="45"/>
      <c r="AB575" s="102" t="b">
        <f t="shared" si="8"/>
        <v>1</v>
      </c>
    </row>
    <row r="576" spans="1:28" ht="25.5" customHeight="1">
      <c r="A576" s="102">
        <f>IF(F576="","",SUBTOTAL(3,$F$2:$F576))</f>
        <v>575</v>
      </c>
      <c r="B576" s="129" t="s">
        <v>2830</v>
      </c>
      <c r="C576" s="129">
        <v>20180104</v>
      </c>
      <c r="D576" s="129" t="s">
        <v>1248</v>
      </c>
      <c r="E576" s="129" t="s">
        <v>1263</v>
      </c>
      <c r="F576" s="129" t="s">
        <v>1677</v>
      </c>
      <c r="G576" s="130">
        <v>4</v>
      </c>
      <c r="H576" s="129" t="s">
        <v>2829</v>
      </c>
      <c r="I576" s="129" t="s">
        <v>1048</v>
      </c>
      <c r="J576" s="132" t="s">
        <v>1054</v>
      </c>
      <c r="K576" s="132"/>
      <c r="L576" s="132"/>
      <c r="M576" s="132"/>
      <c r="N576" s="130" t="s">
        <v>1657</v>
      </c>
      <c r="O576" s="130" t="s">
        <v>1049</v>
      </c>
      <c r="P576" s="130" t="s">
        <v>1038</v>
      </c>
      <c r="Q576" s="130">
        <v>90</v>
      </c>
      <c r="R576" s="130"/>
      <c r="S576" s="130" t="s">
        <v>1048</v>
      </c>
      <c r="T576" s="129" t="s">
        <v>1048</v>
      </c>
      <c r="U576" s="129" t="s">
        <v>1048</v>
      </c>
      <c r="V576" s="129" t="s">
        <v>1048</v>
      </c>
      <c r="W576" s="45"/>
      <c r="X576" s="45"/>
      <c r="Y576" s="45"/>
      <c r="Z576" s="56"/>
      <c r="AA576" s="45"/>
      <c r="AB576" s="102" t="b">
        <f t="shared" si="8"/>
        <v>1</v>
      </c>
    </row>
    <row r="577" spans="1:28" ht="25.5" customHeight="1">
      <c r="A577" s="102">
        <f>IF(F577="","",SUBTOTAL(3,$F$2:$F577))</f>
        <v>576</v>
      </c>
      <c r="B577" s="129" t="s">
        <v>2710</v>
      </c>
      <c r="C577" s="129">
        <v>20180104</v>
      </c>
      <c r="D577" s="129" t="s">
        <v>1248</v>
      </c>
      <c r="E577" s="129" t="s">
        <v>1266</v>
      </c>
      <c r="F577" s="129" t="s">
        <v>1802</v>
      </c>
      <c r="G577" s="130">
        <v>1</v>
      </c>
      <c r="H577" s="152" t="s">
        <v>2706</v>
      </c>
      <c r="I577" s="129" t="s">
        <v>71</v>
      </c>
      <c r="J577" s="153" t="s">
        <v>1054</v>
      </c>
      <c r="K577" s="129" t="s">
        <v>71</v>
      </c>
      <c r="L577" s="153">
        <v>2</v>
      </c>
      <c r="M577" s="153">
        <v>2</v>
      </c>
      <c r="N577" s="130" t="s">
        <v>1231</v>
      </c>
      <c r="O577" s="130" t="s">
        <v>1049</v>
      </c>
      <c r="P577" s="130" t="s">
        <v>1038</v>
      </c>
      <c r="Q577" s="130">
        <v>90</v>
      </c>
      <c r="R577" s="217">
        <v>26</v>
      </c>
      <c r="S577" s="151">
        <v>30</v>
      </c>
      <c r="T577" s="152" t="s">
        <v>969</v>
      </c>
      <c r="U577" s="152" t="s">
        <v>102</v>
      </c>
      <c r="V577" s="129" t="s">
        <v>1048</v>
      </c>
      <c r="W577" s="45"/>
      <c r="X577" s="154" t="s">
        <v>532</v>
      </c>
      <c r="Y577" s="154" t="s">
        <v>71</v>
      </c>
      <c r="Z577" s="56">
        <v>30</v>
      </c>
      <c r="AA577" s="45"/>
      <c r="AB577" s="102" t="b">
        <f t="shared" si="8"/>
        <v>1</v>
      </c>
    </row>
    <row r="578" spans="1:28" ht="25.5" customHeight="1">
      <c r="A578" s="102">
        <f>IF(F578="","",SUBTOTAL(3,$F$2:$F578))</f>
        <v>577</v>
      </c>
      <c r="B578" s="129" t="s">
        <v>2711</v>
      </c>
      <c r="C578" s="129">
        <v>20180104</v>
      </c>
      <c r="D578" s="129" t="s">
        <v>1248</v>
      </c>
      <c r="E578" s="129" t="s">
        <v>1269</v>
      </c>
      <c r="F578" s="129" t="s">
        <v>1804</v>
      </c>
      <c r="G578" s="130">
        <v>2</v>
      </c>
      <c r="H578" s="152" t="s">
        <v>2706</v>
      </c>
      <c r="I578" s="129" t="s">
        <v>71</v>
      </c>
      <c r="J578" s="153" t="s">
        <v>1054</v>
      </c>
      <c r="K578" s="153"/>
      <c r="L578" s="153"/>
      <c r="M578" s="153"/>
      <c r="N578" s="130" t="s">
        <v>1231</v>
      </c>
      <c r="O578" s="130" t="s">
        <v>1049</v>
      </c>
      <c r="P578" s="130" t="s">
        <v>1038</v>
      </c>
      <c r="Q578" s="130">
        <v>90</v>
      </c>
      <c r="R578" s="217">
        <v>32</v>
      </c>
      <c r="S578" s="151">
        <v>28</v>
      </c>
      <c r="T578" s="152" t="s">
        <v>221</v>
      </c>
      <c r="U578" s="152" t="s">
        <v>112</v>
      </c>
      <c r="V578" s="129" t="s">
        <v>1048</v>
      </c>
      <c r="W578" s="45"/>
      <c r="X578" s="154" t="s">
        <v>71</v>
      </c>
      <c r="Y578" s="154" t="s">
        <v>532</v>
      </c>
      <c r="Z578" s="56">
        <v>28</v>
      </c>
      <c r="AA578" s="45"/>
      <c r="AB578" s="102" t="b">
        <f t="shared" ref="AB578:AB641" si="9">IF(OR(O578="TLAI",F578=""),"",Z578=S578)</f>
        <v>1</v>
      </c>
    </row>
    <row r="579" spans="1:28" ht="25.5" customHeight="1">
      <c r="A579" s="102">
        <f>IF(F579="","",SUBTOTAL(3,$F$2:$F579))</f>
        <v>578</v>
      </c>
      <c r="B579" s="129" t="s">
        <v>1956</v>
      </c>
      <c r="C579" s="129">
        <v>20180104</v>
      </c>
      <c r="D579" s="129" t="s">
        <v>1248</v>
      </c>
      <c r="E579" s="129" t="s">
        <v>1272</v>
      </c>
      <c r="F579" s="129" t="s">
        <v>1435</v>
      </c>
      <c r="G579" s="130">
        <v>1</v>
      </c>
      <c r="H579" s="152" t="s">
        <v>1957</v>
      </c>
      <c r="I579" s="129" t="s">
        <v>210</v>
      </c>
      <c r="J579" s="153" t="s">
        <v>1054</v>
      </c>
      <c r="K579" s="153"/>
      <c r="L579" s="153"/>
      <c r="M579" s="153"/>
      <c r="N579" s="130" t="s">
        <v>1463</v>
      </c>
      <c r="O579" s="130" t="s">
        <v>1049</v>
      </c>
      <c r="P579" s="130" t="s">
        <v>1038</v>
      </c>
      <c r="Q579" s="130">
        <v>90</v>
      </c>
      <c r="R579" s="217">
        <v>14</v>
      </c>
      <c r="S579" s="151">
        <v>35</v>
      </c>
      <c r="T579" s="152" t="s">
        <v>70</v>
      </c>
      <c r="U579" s="152" t="s">
        <v>227</v>
      </c>
      <c r="V579" s="129" t="s">
        <v>1048</v>
      </c>
      <c r="W579" s="45"/>
      <c r="X579" s="152" t="s">
        <v>103</v>
      </c>
      <c r="Y579" s="152" t="s">
        <v>105</v>
      </c>
      <c r="Z579" s="155">
        <v>35</v>
      </c>
      <c r="AA579" s="45"/>
      <c r="AB579" s="102" t="b">
        <f t="shared" si="9"/>
        <v>1</v>
      </c>
    </row>
    <row r="580" spans="1:28" ht="25.5" customHeight="1">
      <c r="A580" s="102">
        <f>IF(F580="","",SUBTOTAL(3,$F$2:$F580))</f>
        <v>579</v>
      </c>
      <c r="B580" s="129" t="s">
        <v>1956</v>
      </c>
      <c r="C580" s="129">
        <v>20180104</v>
      </c>
      <c r="D580" s="129" t="s">
        <v>1248</v>
      </c>
      <c r="E580" s="129" t="s">
        <v>1278</v>
      </c>
      <c r="F580" s="129" t="s">
        <v>1435</v>
      </c>
      <c r="G580" s="130">
        <v>2</v>
      </c>
      <c r="H580" s="152" t="s">
        <v>1957</v>
      </c>
      <c r="I580" s="129" t="s">
        <v>1048</v>
      </c>
      <c r="J580" s="153" t="s">
        <v>1054</v>
      </c>
      <c r="K580" s="153"/>
      <c r="L580" s="153"/>
      <c r="M580" s="153"/>
      <c r="N580" s="130" t="s">
        <v>1463</v>
      </c>
      <c r="O580" s="130" t="s">
        <v>1049</v>
      </c>
      <c r="P580" s="130" t="s">
        <v>1038</v>
      </c>
      <c r="Q580" s="130">
        <v>90</v>
      </c>
      <c r="R580" s="217"/>
      <c r="S580" s="151">
        <v>33</v>
      </c>
      <c r="T580" s="152" t="s">
        <v>210</v>
      </c>
      <c r="U580" s="152" t="s">
        <v>123</v>
      </c>
      <c r="V580" s="129" t="s">
        <v>1048</v>
      </c>
      <c r="W580" s="47"/>
      <c r="X580" s="152" t="s">
        <v>103</v>
      </c>
      <c r="Y580" s="152" t="s">
        <v>105</v>
      </c>
      <c r="Z580" s="172">
        <v>33</v>
      </c>
      <c r="AA580" s="45"/>
      <c r="AB580" s="102" t="b">
        <f t="shared" si="9"/>
        <v>1</v>
      </c>
    </row>
    <row r="581" spans="1:28" ht="25.5" customHeight="1">
      <c r="A581" s="102">
        <f>IF(F581="","",SUBTOTAL(3,$F$2:$F581))</f>
        <v>580</v>
      </c>
      <c r="B581" s="129" t="s">
        <v>1958</v>
      </c>
      <c r="C581" s="129">
        <v>20180104</v>
      </c>
      <c r="D581" s="129" t="s">
        <v>1248</v>
      </c>
      <c r="E581" s="129" t="s">
        <v>1128</v>
      </c>
      <c r="F581" s="129" t="s">
        <v>1571</v>
      </c>
      <c r="G581" s="130">
        <v>3</v>
      </c>
      <c r="H581" s="152" t="s">
        <v>1957</v>
      </c>
      <c r="I581" s="129" t="s">
        <v>210</v>
      </c>
      <c r="J581" s="153" t="s">
        <v>1054</v>
      </c>
      <c r="K581" s="153"/>
      <c r="L581" s="153"/>
      <c r="M581" s="153"/>
      <c r="N581" s="130" t="s">
        <v>1463</v>
      </c>
      <c r="O581" s="130" t="s">
        <v>1049</v>
      </c>
      <c r="P581" s="130" t="s">
        <v>1038</v>
      </c>
      <c r="Q581" s="130">
        <v>90</v>
      </c>
      <c r="R581" s="217">
        <v>15</v>
      </c>
      <c r="S581" s="151">
        <v>33</v>
      </c>
      <c r="T581" s="152" t="s">
        <v>94</v>
      </c>
      <c r="U581" s="152" t="s">
        <v>95</v>
      </c>
      <c r="V581" s="129" t="s">
        <v>1048</v>
      </c>
      <c r="W581" s="45"/>
      <c r="X581" s="152" t="s">
        <v>103</v>
      </c>
      <c r="Y581" s="152" t="s">
        <v>105</v>
      </c>
      <c r="Z581" s="172">
        <v>33</v>
      </c>
      <c r="AA581" s="45"/>
      <c r="AB581" s="102" t="b">
        <f t="shared" si="9"/>
        <v>1</v>
      </c>
    </row>
    <row r="582" spans="1:28" ht="25.5" customHeight="1">
      <c r="A582" s="102">
        <f>IF(F582="","",SUBTOTAL(3,$F$2:$F582))</f>
        <v>581</v>
      </c>
      <c r="B582" s="129" t="s">
        <v>1958</v>
      </c>
      <c r="C582" s="129">
        <v>20180104</v>
      </c>
      <c r="D582" s="129" t="s">
        <v>1248</v>
      </c>
      <c r="E582" s="129" t="s">
        <v>1294</v>
      </c>
      <c r="F582" s="129" t="s">
        <v>1571</v>
      </c>
      <c r="G582" s="130">
        <v>4</v>
      </c>
      <c r="H582" s="152" t="s">
        <v>1957</v>
      </c>
      <c r="I582" s="129" t="s">
        <v>1048</v>
      </c>
      <c r="J582" s="153" t="s">
        <v>1054</v>
      </c>
      <c r="K582" s="153"/>
      <c r="L582" s="153"/>
      <c r="M582" s="153"/>
      <c r="N582" s="130" t="s">
        <v>1463</v>
      </c>
      <c r="O582" s="130" t="s">
        <v>1049</v>
      </c>
      <c r="P582" s="130" t="s">
        <v>1038</v>
      </c>
      <c r="Q582" s="130">
        <v>90</v>
      </c>
      <c r="R582" s="217"/>
      <c r="S582" s="151">
        <v>33</v>
      </c>
      <c r="T582" s="152" t="s">
        <v>211</v>
      </c>
      <c r="U582" s="152" t="s">
        <v>447</v>
      </c>
      <c r="V582" s="152" t="s">
        <v>191</v>
      </c>
      <c r="W582" s="47"/>
      <c r="X582" s="152" t="s">
        <v>103</v>
      </c>
      <c r="Y582" s="152" t="s">
        <v>105</v>
      </c>
      <c r="Z582" s="172">
        <v>33</v>
      </c>
      <c r="AA582" s="45"/>
      <c r="AB582" s="102" t="b">
        <f t="shared" si="9"/>
        <v>1</v>
      </c>
    </row>
    <row r="583" spans="1:28" ht="25.5" customHeight="1">
      <c r="A583" s="102">
        <f>IF(F583="","",SUBTOTAL(3,$F$2:$F583))</f>
        <v>582</v>
      </c>
      <c r="B583" s="129" t="s">
        <v>1959</v>
      </c>
      <c r="C583" s="129">
        <v>20180104</v>
      </c>
      <c r="D583" s="129" t="s">
        <v>1248</v>
      </c>
      <c r="E583" s="129" t="s">
        <v>1300</v>
      </c>
      <c r="F583" s="129" t="s">
        <v>1573</v>
      </c>
      <c r="G583" s="130">
        <v>5</v>
      </c>
      <c r="H583" s="152" t="s">
        <v>1957</v>
      </c>
      <c r="I583" s="129" t="s">
        <v>210</v>
      </c>
      <c r="J583" s="153" t="s">
        <v>1054</v>
      </c>
      <c r="K583" s="153"/>
      <c r="L583" s="153"/>
      <c r="M583" s="153"/>
      <c r="N583" s="130" t="s">
        <v>1463</v>
      </c>
      <c r="O583" s="130" t="s">
        <v>1049</v>
      </c>
      <c r="P583" s="130" t="s">
        <v>1038</v>
      </c>
      <c r="Q583" s="130">
        <v>90</v>
      </c>
      <c r="R583" s="217">
        <v>18</v>
      </c>
      <c r="S583" s="151">
        <v>35</v>
      </c>
      <c r="T583" s="152" t="s">
        <v>229</v>
      </c>
      <c r="U583" s="152" t="s">
        <v>1563</v>
      </c>
      <c r="V583" s="129" t="s">
        <v>1048</v>
      </c>
      <c r="W583" s="47"/>
      <c r="X583" s="152" t="s">
        <v>103</v>
      </c>
      <c r="Y583" s="152" t="s">
        <v>105</v>
      </c>
      <c r="Z583" s="172">
        <v>35</v>
      </c>
      <c r="AA583" s="45"/>
      <c r="AB583" s="102" t="b">
        <f t="shared" si="9"/>
        <v>1</v>
      </c>
    </row>
    <row r="584" spans="1:28" ht="25.5" customHeight="1">
      <c r="A584" s="102">
        <f>IF(F584="","",SUBTOTAL(3,$F$2:$F584))</f>
        <v>583</v>
      </c>
      <c r="B584" s="129" t="s">
        <v>1959</v>
      </c>
      <c r="C584" s="129">
        <v>20180104</v>
      </c>
      <c r="D584" s="129" t="s">
        <v>1248</v>
      </c>
      <c r="E584" s="129" t="s">
        <v>1129</v>
      </c>
      <c r="F584" s="129" t="s">
        <v>1573</v>
      </c>
      <c r="G584" s="130">
        <v>6</v>
      </c>
      <c r="H584" s="152" t="s">
        <v>1957</v>
      </c>
      <c r="I584" s="129" t="s">
        <v>1048</v>
      </c>
      <c r="J584" s="153" t="s">
        <v>1054</v>
      </c>
      <c r="K584" s="153"/>
      <c r="L584" s="153"/>
      <c r="M584" s="153"/>
      <c r="N584" s="130" t="s">
        <v>1463</v>
      </c>
      <c r="O584" s="130" t="s">
        <v>1049</v>
      </c>
      <c r="P584" s="130" t="s">
        <v>1038</v>
      </c>
      <c r="Q584" s="130">
        <v>90</v>
      </c>
      <c r="R584" s="217"/>
      <c r="S584" s="151">
        <v>33</v>
      </c>
      <c r="T584" s="152" t="s">
        <v>448</v>
      </c>
      <c r="U584" s="152" t="s">
        <v>132</v>
      </c>
      <c r="V584" s="129" t="s">
        <v>1048</v>
      </c>
      <c r="W584" s="106"/>
      <c r="X584" s="152" t="s">
        <v>105</v>
      </c>
      <c r="Y584" s="152" t="s">
        <v>210</v>
      </c>
      <c r="Z584" s="155">
        <v>33</v>
      </c>
      <c r="AA584" s="45"/>
      <c r="AB584" s="102" t="b">
        <f t="shared" si="9"/>
        <v>1</v>
      </c>
    </row>
    <row r="585" spans="1:28" ht="25.5" customHeight="1">
      <c r="A585" s="102">
        <f>IF(F585="","",SUBTOTAL(3,$F$2:$F585))</f>
        <v>584</v>
      </c>
      <c r="B585" s="129" t="s">
        <v>1960</v>
      </c>
      <c r="C585" s="129">
        <v>20180104</v>
      </c>
      <c r="D585" s="129" t="s">
        <v>1248</v>
      </c>
      <c r="E585" s="129" t="s">
        <v>1307</v>
      </c>
      <c r="F585" s="129" t="s">
        <v>1366</v>
      </c>
      <c r="G585" s="130">
        <v>7</v>
      </c>
      <c r="H585" s="152" t="s">
        <v>1957</v>
      </c>
      <c r="I585" s="129" t="s">
        <v>105</v>
      </c>
      <c r="J585" s="153" t="s">
        <v>1054</v>
      </c>
      <c r="K585" s="153"/>
      <c r="L585" s="153"/>
      <c r="M585" s="153"/>
      <c r="N585" s="130" t="s">
        <v>1463</v>
      </c>
      <c r="O585" s="130" t="s">
        <v>1049</v>
      </c>
      <c r="P585" s="130" t="s">
        <v>1038</v>
      </c>
      <c r="Q585" s="130">
        <v>90</v>
      </c>
      <c r="R585" s="217">
        <v>53</v>
      </c>
      <c r="S585" s="151">
        <v>35</v>
      </c>
      <c r="T585" s="152" t="s">
        <v>66</v>
      </c>
      <c r="U585" s="152" t="s">
        <v>18</v>
      </c>
      <c r="V585" s="129" t="s">
        <v>1048</v>
      </c>
      <c r="W585" s="47"/>
      <c r="X585" s="152" t="s">
        <v>210</v>
      </c>
      <c r="Y585" s="152" t="s">
        <v>103</v>
      </c>
      <c r="Z585" s="172">
        <v>35</v>
      </c>
      <c r="AA585" s="45"/>
      <c r="AB585" s="102" t="b">
        <f t="shared" si="9"/>
        <v>1</v>
      </c>
    </row>
    <row r="586" spans="1:28" ht="25.5" customHeight="1">
      <c r="A586" s="102">
        <f>IF(F586="","",SUBTOTAL(3,$F$2:$F586))</f>
        <v>585</v>
      </c>
      <c r="B586" s="129" t="s">
        <v>1960</v>
      </c>
      <c r="C586" s="129">
        <v>20180104</v>
      </c>
      <c r="D586" s="129" t="s">
        <v>1248</v>
      </c>
      <c r="E586" s="129" t="s">
        <v>1234</v>
      </c>
      <c r="F586" s="129" t="s">
        <v>1366</v>
      </c>
      <c r="G586" s="130">
        <v>8</v>
      </c>
      <c r="H586" s="152" t="s">
        <v>1957</v>
      </c>
      <c r="I586" s="129" t="s">
        <v>1048</v>
      </c>
      <c r="J586" s="153" t="s">
        <v>1054</v>
      </c>
      <c r="K586" s="153"/>
      <c r="L586" s="153"/>
      <c r="M586" s="153"/>
      <c r="N586" s="130" t="s">
        <v>1463</v>
      </c>
      <c r="O586" s="130" t="s">
        <v>1049</v>
      </c>
      <c r="P586" s="130" t="s">
        <v>1038</v>
      </c>
      <c r="Q586" s="130">
        <v>90</v>
      </c>
      <c r="R586" s="217"/>
      <c r="S586" s="151">
        <v>35</v>
      </c>
      <c r="T586" s="152" t="s">
        <v>195</v>
      </c>
      <c r="U586" s="152" t="s">
        <v>129</v>
      </c>
      <c r="V586" s="129" t="s">
        <v>1048</v>
      </c>
      <c r="W586" s="45"/>
      <c r="X586" s="152" t="s">
        <v>210</v>
      </c>
      <c r="Y586" s="152" t="s">
        <v>103</v>
      </c>
      <c r="Z586" s="172">
        <v>35</v>
      </c>
      <c r="AA586" s="45"/>
      <c r="AB586" s="102" t="b">
        <f t="shared" si="9"/>
        <v>1</v>
      </c>
    </row>
    <row r="587" spans="1:28" ht="25.5" customHeight="1">
      <c r="A587" s="102">
        <f>IF(F587="","",SUBTOTAL(3,$F$2:$F587))</f>
        <v>586</v>
      </c>
      <c r="B587" s="129" t="s">
        <v>1961</v>
      </c>
      <c r="C587" s="129">
        <v>20180104</v>
      </c>
      <c r="D587" s="129" t="s">
        <v>1248</v>
      </c>
      <c r="E587" s="129" t="s">
        <v>1238</v>
      </c>
      <c r="F587" s="129" t="s">
        <v>1368</v>
      </c>
      <c r="G587" s="130">
        <v>9</v>
      </c>
      <c r="H587" s="152" t="s">
        <v>1957</v>
      </c>
      <c r="I587" s="129" t="s">
        <v>105</v>
      </c>
      <c r="J587" s="153" t="s">
        <v>1054</v>
      </c>
      <c r="K587" s="153"/>
      <c r="L587" s="153"/>
      <c r="M587" s="153"/>
      <c r="N587" s="130" t="s">
        <v>1463</v>
      </c>
      <c r="O587" s="130" t="s">
        <v>1049</v>
      </c>
      <c r="P587" s="130" t="s">
        <v>1038</v>
      </c>
      <c r="Q587" s="130">
        <v>90</v>
      </c>
      <c r="R587" s="217">
        <v>40</v>
      </c>
      <c r="S587" s="151">
        <v>35</v>
      </c>
      <c r="T587" s="152" t="s">
        <v>202</v>
      </c>
      <c r="U587" s="152" t="s">
        <v>107</v>
      </c>
      <c r="V587" s="129" t="s">
        <v>1048</v>
      </c>
      <c r="W587" s="45"/>
      <c r="X587" s="152" t="s">
        <v>210</v>
      </c>
      <c r="Y587" s="152" t="s">
        <v>103</v>
      </c>
      <c r="Z587" s="172">
        <v>35</v>
      </c>
      <c r="AA587" s="45"/>
      <c r="AB587" s="102" t="b">
        <f t="shared" si="9"/>
        <v>1</v>
      </c>
    </row>
    <row r="588" spans="1:28" ht="25.5" customHeight="1">
      <c r="A588" s="102">
        <f>IF(F588="","",SUBTOTAL(3,$F$2:$F588))</f>
        <v>587</v>
      </c>
      <c r="B588" s="129" t="s">
        <v>1962</v>
      </c>
      <c r="C588" s="129">
        <v>20180104</v>
      </c>
      <c r="D588" s="129" t="s">
        <v>1248</v>
      </c>
      <c r="E588" s="129" t="s">
        <v>1370</v>
      </c>
      <c r="F588" s="129" t="s">
        <v>1371</v>
      </c>
      <c r="G588" s="130">
        <v>10</v>
      </c>
      <c r="H588" s="152" t="s">
        <v>1957</v>
      </c>
      <c r="I588" s="129" t="s">
        <v>105</v>
      </c>
      <c r="J588" s="153" t="s">
        <v>1054</v>
      </c>
      <c r="K588" s="153"/>
      <c r="L588" s="153"/>
      <c r="M588" s="153"/>
      <c r="N588" s="130" t="s">
        <v>1463</v>
      </c>
      <c r="O588" s="130" t="s">
        <v>1049</v>
      </c>
      <c r="P588" s="130" t="s">
        <v>1038</v>
      </c>
      <c r="Q588" s="130">
        <v>90</v>
      </c>
      <c r="R588" s="217">
        <v>52</v>
      </c>
      <c r="S588" s="151">
        <v>35</v>
      </c>
      <c r="T588" s="152" t="s">
        <v>19</v>
      </c>
      <c r="U588" s="152" t="s">
        <v>124</v>
      </c>
      <c r="V588" s="129" t="s">
        <v>1048</v>
      </c>
      <c r="W588" s="47"/>
      <c r="X588" s="213" t="s">
        <v>105</v>
      </c>
      <c r="Y588" s="152" t="s">
        <v>210</v>
      </c>
      <c r="Z588" s="172">
        <v>35</v>
      </c>
      <c r="AA588" s="45"/>
      <c r="AB588" s="102" t="b">
        <f t="shared" si="9"/>
        <v>1</v>
      </c>
    </row>
    <row r="589" spans="1:28" ht="25.5" customHeight="1">
      <c r="A589" s="102">
        <f>IF(F589="","",SUBTOTAL(3,$F$2:$F589))</f>
        <v>588</v>
      </c>
      <c r="B589" s="212" t="s">
        <v>1756</v>
      </c>
      <c r="C589" s="129">
        <v>20180104</v>
      </c>
      <c r="D589" s="129" t="s">
        <v>1248</v>
      </c>
      <c r="E589" s="129" t="s">
        <v>1668</v>
      </c>
      <c r="F589" s="129" t="s">
        <v>1757</v>
      </c>
      <c r="G589" s="130">
        <v>11</v>
      </c>
      <c r="H589" s="152" t="s">
        <v>1680</v>
      </c>
      <c r="I589" s="129" t="s">
        <v>77</v>
      </c>
      <c r="J589" s="230" t="s">
        <v>1054</v>
      </c>
      <c r="K589" s="153" t="s">
        <v>155</v>
      </c>
      <c r="L589" s="153">
        <v>2</v>
      </c>
      <c r="M589" s="153">
        <v>2</v>
      </c>
      <c r="N589" s="130" t="s">
        <v>1231</v>
      </c>
      <c r="O589" s="130" t="s">
        <v>1049</v>
      </c>
      <c r="P589" s="130" t="s">
        <v>1038</v>
      </c>
      <c r="Q589" s="130">
        <v>120</v>
      </c>
      <c r="R589" s="130">
        <v>45</v>
      </c>
      <c r="S589" s="151">
        <v>29</v>
      </c>
      <c r="T589" s="152" t="s">
        <v>89</v>
      </c>
      <c r="U589" s="152" t="s">
        <v>90</v>
      </c>
      <c r="V589" s="152" t="s">
        <v>178</v>
      </c>
      <c r="W589" s="45"/>
      <c r="X589" s="152" t="s">
        <v>75</v>
      </c>
      <c r="Y589" s="152" t="s">
        <v>77</v>
      </c>
      <c r="Z589" s="172">
        <v>29</v>
      </c>
      <c r="AA589" s="45"/>
      <c r="AB589" s="102" t="b">
        <f t="shared" si="9"/>
        <v>1</v>
      </c>
    </row>
    <row r="590" spans="1:28" ht="25.5" customHeight="1">
      <c r="A590" s="102">
        <f>IF(F590="","",SUBTOTAL(3,$F$2:$F590))</f>
        <v>589</v>
      </c>
      <c r="B590" s="129" t="s">
        <v>1756</v>
      </c>
      <c r="C590" s="129">
        <v>20180104</v>
      </c>
      <c r="D590" s="129" t="s">
        <v>1248</v>
      </c>
      <c r="E590" s="129" t="s">
        <v>1669</v>
      </c>
      <c r="F590" s="129" t="s">
        <v>1757</v>
      </c>
      <c r="G590" s="130">
        <v>12</v>
      </c>
      <c r="H590" s="152" t="s">
        <v>1680</v>
      </c>
      <c r="I590" s="129" t="s">
        <v>1048</v>
      </c>
      <c r="J590" s="230" t="s">
        <v>1054</v>
      </c>
      <c r="K590" s="153"/>
      <c r="L590" s="153"/>
      <c r="M590" s="153"/>
      <c r="N590" s="130" t="s">
        <v>1231</v>
      </c>
      <c r="O590" s="130" t="s">
        <v>1049</v>
      </c>
      <c r="P590" s="130" t="s">
        <v>1038</v>
      </c>
      <c r="Q590" s="130">
        <v>120</v>
      </c>
      <c r="R590" s="130">
        <v>45</v>
      </c>
      <c r="S590" s="151">
        <v>27</v>
      </c>
      <c r="T590" s="152" t="s">
        <v>75</v>
      </c>
      <c r="U590" s="152" t="s">
        <v>86</v>
      </c>
      <c r="V590" s="152" t="s">
        <v>128</v>
      </c>
      <c r="W590" s="45"/>
      <c r="X590" s="152" t="s">
        <v>77</v>
      </c>
      <c r="Y590" s="152" t="s">
        <v>75</v>
      </c>
      <c r="Z590" s="172">
        <v>27</v>
      </c>
      <c r="AA590" s="45"/>
      <c r="AB590" s="102" t="b">
        <f t="shared" si="9"/>
        <v>1</v>
      </c>
    </row>
    <row r="591" spans="1:28" ht="25.5" customHeight="1">
      <c r="A591" s="102">
        <f>IF(F591="","",SUBTOTAL(3,$F$2:$F591))</f>
        <v>590</v>
      </c>
      <c r="B591" s="129" t="s">
        <v>1963</v>
      </c>
      <c r="C591" s="129">
        <v>20180104</v>
      </c>
      <c r="D591" s="129" t="s">
        <v>1248</v>
      </c>
      <c r="E591" s="129" t="s">
        <v>1240</v>
      </c>
      <c r="F591" s="129" t="s">
        <v>1373</v>
      </c>
      <c r="G591" s="130">
        <v>11</v>
      </c>
      <c r="H591" s="152" t="s">
        <v>1957</v>
      </c>
      <c r="I591" s="129" t="s">
        <v>105</v>
      </c>
      <c r="J591" s="153" t="s">
        <v>1054</v>
      </c>
      <c r="K591" s="153"/>
      <c r="L591" s="153"/>
      <c r="M591" s="153"/>
      <c r="N591" s="130" t="s">
        <v>1463</v>
      </c>
      <c r="O591" s="130" t="s">
        <v>1049</v>
      </c>
      <c r="P591" s="130" t="s">
        <v>1038</v>
      </c>
      <c r="Q591" s="130">
        <v>90</v>
      </c>
      <c r="R591" s="217">
        <v>57</v>
      </c>
      <c r="S591" s="151">
        <v>34</v>
      </c>
      <c r="T591" s="152" t="s">
        <v>134</v>
      </c>
      <c r="U591" s="152" t="s">
        <v>101</v>
      </c>
      <c r="V591" s="152" t="s">
        <v>217</v>
      </c>
      <c r="W591" s="45"/>
      <c r="X591" s="152" t="s">
        <v>105</v>
      </c>
      <c r="Y591" s="152" t="s">
        <v>210</v>
      </c>
      <c r="Z591" s="172">
        <v>34</v>
      </c>
      <c r="AA591" s="45"/>
      <c r="AB591" s="102" t="b">
        <f t="shared" si="9"/>
        <v>1</v>
      </c>
    </row>
    <row r="592" spans="1:28" ht="25.5" customHeight="1">
      <c r="A592" s="102">
        <f>IF(F592="","",SUBTOTAL(3,$F$2:$F592))</f>
        <v>591</v>
      </c>
      <c r="B592" s="129" t="s">
        <v>1964</v>
      </c>
      <c r="C592" s="129">
        <v>20180104</v>
      </c>
      <c r="D592" s="129" t="s">
        <v>1248</v>
      </c>
      <c r="E592" s="129" t="s">
        <v>1375</v>
      </c>
      <c r="F592" s="129" t="s">
        <v>1376</v>
      </c>
      <c r="G592" s="130">
        <v>12</v>
      </c>
      <c r="H592" s="152" t="s">
        <v>1957</v>
      </c>
      <c r="I592" s="129" t="s">
        <v>105</v>
      </c>
      <c r="J592" s="153" t="s">
        <v>1054</v>
      </c>
      <c r="K592" s="153"/>
      <c r="L592" s="153"/>
      <c r="M592" s="153"/>
      <c r="N592" s="130" t="s">
        <v>1463</v>
      </c>
      <c r="O592" s="130" t="s">
        <v>1049</v>
      </c>
      <c r="P592" s="130" t="s">
        <v>1038</v>
      </c>
      <c r="Q592" s="130">
        <v>90</v>
      </c>
      <c r="R592" s="217">
        <v>56</v>
      </c>
      <c r="S592" s="151">
        <v>35</v>
      </c>
      <c r="T592" s="152" t="s">
        <v>13</v>
      </c>
      <c r="U592" s="152" t="s">
        <v>254</v>
      </c>
      <c r="V592" s="129" t="s">
        <v>1048</v>
      </c>
      <c r="W592" s="47"/>
      <c r="X592" s="152" t="s">
        <v>210</v>
      </c>
      <c r="Y592" s="152" t="s">
        <v>103</v>
      </c>
      <c r="Z592" s="172">
        <v>35</v>
      </c>
      <c r="AA592" s="45"/>
      <c r="AB592" s="102" t="b">
        <f t="shared" si="9"/>
        <v>1</v>
      </c>
    </row>
    <row r="593" spans="1:28" ht="25.5" customHeight="1">
      <c r="A593" s="102">
        <f>IF(F593="","",SUBTOTAL(3,$F$2:$F593))</f>
        <v>592</v>
      </c>
      <c r="B593" s="129" t="s">
        <v>1965</v>
      </c>
      <c r="C593" s="129">
        <v>20180104</v>
      </c>
      <c r="D593" s="129" t="s">
        <v>1248</v>
      </c>
      <c r="E593" s="129" t="s">
        <v>1459</v>
      </c>
      <c r="F593" s="129" t="s">
        <v>1966</v>
      </c>
      <c r="G593" s="130">
        <v>13</v>
      </c>
      <c r="H593" s="152" t="s">
        <v>1957</v>
      </c>
      <c r="I593" s="129" t="s">
        <v>103</v>
      </c>
      <c r="J593" s="153" t="s">
        <v>1054</v>
      </c>
      <c r="K593" s="129" t="s">
        <v>103</v>
      </c>
      <c r="L593" s="153">
        <v>2</v>
      </c>
      <c r="M593" s="153">
        <v>2</v>
      </c>
      <c r="N593" s="130" t="s">
        <v>1463</v>
      </c>
      <c r="O593" s="130" t="s">
        <v>1049</v>
      </c>
      <c r="P593" s="130" t="s">
        <v>1038</v>
      </c>
      <c r="Q593" s="130">
        <v>90</v>
      </c>
      <c r="R593" s="217">
        <v>47</v>
      </c>
      <c r="S593" s="151">
        <v>33</v>
      </c>
      <c r="T593" s="152" t="s">
        <v>196</v>
      </c>
      <c r="U593" s="152" t="s">
        <v>1223</v>
      </c>
      <c r="V593" s="129" t="s">
        <v>1048</v>
      </c>
      <c r="W593" s="45"/>
      <c r="X593" s="152" t="s">
        <v>210</v>
      </c>
      <c r="Y593" s="152" t="s">
        <v>103</v>
      </c>
      <c r="Z593" s="172">
        <v>33</v>
      </c>
      <c r="AA593" s="45"/>
      <c r="AB593" s="102" t="b">
        <f t="shared" si="9"/>
        <v>1</v>
      </c>
    </row>
    <row r="594" spans="1:28" ht="25.5" customHeight="1">
      <c r="A594" s="102">
        <f>IF(F594="","",SUBTOTAL(3,$F$2:$F594))</f>
        <v>593</v>
      </c>
      <c r="B594" s="129" t="s">
        <v>1967</v>
      </c>
      <c r="C594" s="129">
        <v>20180104</v>
      </c>
      <c r="D594" s="129" t="s">
        <v>1248</v>
      </c>
      <c r="E594" s="129" t="s">
        <v>1475</v>
      </c>
      <c r="F594" s="129" t="s">
        <v>1968</v>
      </c>
      <c r="G594" s="130">
        <v>14</v>
      </c>
      <c r="H594" s="152" t="s">
        <v>1957</v>
      </c>
      <c r="I594" s="129" t="s">
        <v>103</v>
      </c>
      <c r="J594" s="153" t="s">
        <v>1054</v>
      </c>
      <c r="K594" s="153"/>
      <c r="L594" s="153"/>
      <c r="M594" s="153"/>
      <c r="N594" s="130" t="s">
        <v>1463</v>
      </c>
      <c r="O594" s="130" t="s">
        <v>1049</v>
      </c>
      <c r="P594" s="130" t="s">
        <v>1038</v>
      </c>
      <c r="Q594" s="130">
        <v>90</v>
      </c>
      <c r="R594" s="217">
        <v>46</v>
      </c>
      <c r="S594" s="151">
        <v>34</v>
      </c>
      <c r="T594" s="152" t="s">
        <v>348</v>
      </c>
      <c r="U594" s="152" t="s">
        <v>133</v>
      </c>
      <c r="V594" s="129" t="s">
        <v>1048</v>
      </c>
      <c r="W594" s="102"/>
      <c r="X594" s="152" t="s">
        <v>210</v>
      </c>
      <c r="Y594" s="152" t="s">
        <v>103</v>
      </c>
      <c r="Z594" s="155">
        <v>34</v>
      </c>
      <c r="AA594" s="45"/>
      <c r="AB594" s="102" t="b">
        <f t="shared" si="9"/>
        <v>1</v>
      </c>
    </row>
    <row r="595" spans="1:28" ht="25.5" customHeight="1">
      <c r="A595" s="102">
        <f>IF(F595="","",SUBTOTAL(3,$F$2:$F595))</f>
        <v>594</v>
      </c>
      <c r="B595" s="129" t="s">
        <v>1969</v>
      </c>
      <c r="C595" s="129">
        <v>20180104</v>
      </c>
      <c r="D595" s="129" t="s">
        <v>1248</v>
      </c>
      <c r="E595" s="129" t="s">
        <v>1568</v>
      </c>
      <c r="F595" s="129" t="s">
        <v>1970</v>
      </c>
      <c r="G595" s="130">
        <v>15</v>
      </c>
      <c r="H595" s="152" t="s">
        <v>1957</v>
      </c>
      <c r="I595" s="129" t="s">
        <v>103</v>
      </c>
      <c r="J595" s="153" t="s">
        <v>1054</v>
      </c>
      <c r="K595" s="153"/>
      <c r="L595" s="153"/>
      <c r="M595" s="153"/>
      <c r="N595" s="130" t="s">
        <v>1463</v>
      </c>
      <c r="O595" s="130" t="s">
        <v>1049</v>
      </c>
      <c r="P595" s="130" t="s">
        <v>1038</v>
      </c>
      <c r="Q595" s="130">
        <v>90</v>
      </c>
      <c r="R595" s="217">
        <v>45</v>
      </c>
      <c r="S595" s="151">
        <v>33</v>
      </c>
      <c r="T595" s="152" t="s">
        <v>135</v>
      </c>
      <c r="U595" s="152" t="s">
        <v>257</v>
      </c>
      <c r="V595" s="129" t="s">
        <v>1048</v>
      </c>
      <c r="W595" s="106"/>
      <c r="X595" s="152" t="s">
        <v>103</v>
      </c>
      <c r="Y595" s="152" t="s">
        <v>105</v>
      </c>
      <c r="Z595" s="155">
        <v>33</v>
      </c>
      <c r="AA595" s="45"/>
      <c r="AB595" s="102" t="b">
        <f t="shared" si="9"/>
        <v>1</v>
      </c>
    </row>
    <row r="596" spans="1:28" ht="25.5" customHeight="1">
      <c r="A596" s="102">
        <f>IF(F596="","",SUBTOTAL(3,$F$2:$F596))</f>
        <v>595</v>
      </c>
      <c r="B596" s="129" t="s">
        <v>1971</v>
      </c>
      <c r="C596" s="129">
        <v>20180104</v>
      </c>
      <c r="D596" s="129" t="s">
        <v>1248</v>
      </c>
      <c r="E596" s="129" t="s">
        <v>1479</v>
      </c>
      <c r="F596" s="129" t="s">
        <v>1972</v>
      </c>
      <c r="G596" s="130">
        <v>16</v>
      </c>
      <c r="H596" s="152" t="s">
        <v>1957</v>
      </c>
      <c r="I596" s="129" t="s">
        <v>103</v>
      </c>
      <c r="J596" s="153" t="s">
        <v>1054</v>
      </c>
      <c r="K596" s="153"/>
      <c r="L596" s="153"/>
      <c r="M596" s="153"/>
      <c r="N596" s="130" t="s">
        <v>1463</v>
      </c>
      <c r="O596" s="130" t="s">
        <v>1049</v>
      </c>
      <c r="P596" s="130" t="s">
        <v>1038</v>
      </c>
      <c r="Q596" s="130">
        <v>90</v>
      </c>
      <c r="R596" s="217">
        <v>48</v>
      </c>
      <c r="S596" s="151">
        <v>34</v>
      </c>
      <c r="T596" s="152" t="s">
        <v>140</v>
      </c>
      <c r="U596" s="152" t="s">
        <v>1221</v>
      </c>
      <c r="V596" s="129" t="s">
        <v>1048</v>
      </c>
      <c r="W596" s="106"/>
      <c r="X596" s="152" t="s">
        <v>105</v>
      </c>
      <c r="Y596" s="152" t="s">
        <v>210</v>
      </c>
      <c r="Z596" s="155">
        <v>34</v>
      </c>
      <c r="AA596" s="45"/>
      <c r="AB596" s="102" t="b">
        <f t="shared" si="9"/>
        <v>1</v>
      </c>
    </row>
    <row r="597" spans="1:28" ht="25.5" customHeight="1">
      <c r="A597" s="102">
        <f>IF(F597="","",SUBTOTAL(3,$F$2:$F597))</f>
        <v>596</v>
      </c>
      <c r="B597" s="129" t="s">
        <v>1973</v>
      </c>
      <c r="C597" s="129">
        <v>20180104</v>
      </c>
      <c r="D597" s="129" t="s">
        <v>1248</v>
      </c>
      <c r="E597" s="129" t="s">
        <v>1482</v>
      </c>
      <c r="F597" s="129" t="s">
        <v>1974</v>
      </c>
      <c r="G597" s="130">
        <v>17</v>
      </c>
      <c r="H597" s="152" t="s">
        <v>1957</v>
      </c>
      <c r="I597" s="129" t="s">
        <v>103</v>
      </c>
      <c r="J597" s="153" t="s">
        <v>1054</v>
      </c>
      <c r="K597" s="153"/>
      <c r="L597" s="153"/>
      <c r="M597" s="153"/>
      <c r="N597" s="130" t="s">
        <v>1463</v>
      </c>
      <c r="O597" s="130" t="s">
        <v>1049</v>
      </c>
      <c r="P597" s="130" t="s">
        <v>1038</v>
      </c>
      <c r="Q597" s="130">
        <v>90</v>
      </c>
      <c r="R597" s="217">
        <v>44</v>
      </c>
      <c r="S597" s="151">
        <v>32</v>
      </c>
      <c r="T597" s="152" t="s">
        <v>138</v>
      </c>
      <c r="U597" s="152" t="s">
        <v>193</v>
      </c>
      <c r="V597" s="129" t="s">
        <v>1048</v>
      </c>
      <c r="W597" s="45"/>
      <c r="X597" s="152" t="s">
        <v>105</v>
      </c>
      <c r="Y597" s="152" t="s">
        <v>210</v>
      </c>
      <c r="Z597" s="155">
        <v>32</v>
      </c>
      <c r="AA597" s="45"/>
      <c r="AB597" s="102" t="b">
        <f t="shared" si="9"/>
        <v>1</v>
      </c>
    </row>
    <row r="598" spans="1:28" ht="25.5" customHeight="1">
      <c r="A598" s="102">
        <f>IF(F598="","",SUBTOTAL(3,$F$2:$F598))</f>
        <v>597</v>
      </c>
      <c r="B598" s="129" t="s">
        <v>1975</v>
      </c>
      <c r="C598" s="129">
        <v>20180104</v>
      </c>
      <c r="D598" s="129" t="s">
        <v>1248</v>
      </c>
      <c r="E598" s="129" t="s">
        <v>1498</v>
      </c>
      <c r="F598" s="129" t="s">
        <v>1538</v>
      </c>
      <c r="G598" s="130">
        <v>18</v>
      </c>
      <c r="H598" s="152" t="s">
        <v>1957</v>
      </c>
      <c r="I598" s="129" t="s">
        <v>210</v>
      </c>
      <c r="J598" s="153" t="s">
        <v>1054</v>
      </c>
      <c r="K598" s="153"/>
      <c r="L598" s="153"/>
      <c r="M598" s="153"/>
      <c r="N598" s="130" t="s">
        <v>1463</v>
      </c>
      <c r="O598" s="130" t="s">
        <v>1049</v>
      </c>
      <c r="P598" s="130" t="s">
        <v>1038</v>
      </c>
      <c r="Q598" s="130">
        <v>90</v>
      </c>
      <c r="R598" s="217">
        <v>39</v>
      </c>
      <c r="S598" s="151">
        <v>20</v>
      </c>
      <c r="T598" s="152" t="s">
        <v>1</v>
      </c>
      <c r="U598" s="152" t="s">
        <v>236</v>
      </c>
      <c r="V598" s="129" t="s">
        <v>1048</v>
      </c>
      <c r="W598" s="45"/>
      <c r="X598" s="152" t="s">
        <v>103</v>
      </c>
      <c r="Y598" s="152" t="s">
        <v>105</v>
      </c>
      <c r="Z598" s="155">
        <v>20</v>
      </c>
      <c r="AA598" s="45"/>
      <c r="AB598" s="102" t="b">
        <f t="shared" si="9"/>
        <v>1</v>
      </c>
    </row>
    <row r="599" spans="1:28" ht="25.5" customHeight="1">
      <c r="A599" s="102">
        <f>IF(F599="","",SUBTOTAL(3,$F$2:$F599))</f>
        <v>598</v>
      </c>
      <c r="B599" s="129" t="s">
        <v>1976</v>
      </c>
      <c r="C599" s="129">
        <v>20180104</v>
      </c>
      <c r="D599" s="129" t="s">
        <v>1248</v>
      </c>
      <c r="E599" s="129" t="s">
        <v>1500</v>
      </c>
      <c r="F599" s="129" t="s">
        <v>1535</v>
      </c>
      <c r="G599" s="130">
        <v>19</v>
      </c>
      <c r="H599" s="152" t="s">
        <v>1957</v>
      </c>
      <c r="I599" s="129" t="s">
        <v>103</v>
      </c>
      <c r="J599" s="153" t="s">
        <v>1054</v>
      </c>
      <c r="K599" s="153"/>
      <c r="L599" s="153"/>
      <c r="M599" s="153"/>
      <c r="N599" s="130" t="s">
        <v>1463</v>
      </c>
      <c r="O599" s="130" t="s">
        <v>1049</v>
      </c>
      <c r="P599" s="130" t="s">
        <v>1038</v>
      </c>
      <c r="Q599" s="130">
        <v>90</v>
      </c>
      <c r="R599" s="217">
        <v>43</v>
      </c>
      <c r="S599" s="151">
        <v>28</v>
      </c>
      <c r="T599" s="152" t="s">
        <v>15</v>
      </c>
      <c r="U599" s="152" t="s">
        <v>103</v>
      </c>
      <c r="V599" s="152" t="s">
        <v>201</v>
      </c>
      <c r="W599" s="47"/>
      <c r="X599" s="152" t="s">
        <v>105</v>
      </c>
      <c r="Y599" s="152" t="s">
        <v>210</v>
      </c>
      <c r="Z599" s="172">
        <v>28</v>
      </c>
      <c r="AA599" s="45"/>
      <c r="AB599" s="102" t="b">
        <f t="shared" si="9"/>
        <v>1</v>
      </c>
    </row>
    <row r="600" spans="1:28" ht="25.5" customHeight="1">
      <c r="A600" s="102">
        <f>IF(F600="","",SUBTOTAL(3,$F$2:$F600))</f>
        <v>599</v>
      </c>
      <c r="B600" s="129" t="s">
        <v>2238</v>
      </c>
      <c r="C600" s="129">
        <v>20180104</v>
      </c>
      <c r="D600" s="129" t="s">
        <v>1055</v>
      </c>
      <c r="E600" s="129" t="s">
        <v>1799</v>
      </c>
      <c r="F600" s="129" t="s">
        <v>1802</v>
      </c>
      <c r="G600" s="130">
        <v>4</v>
      </c>
      <c r="H600" s="152" t="s">
        <v>2239</v>
      </c>
      <c r="I600" s="129" t="s">
        <v>77</v>
      </c>
      <c r="J600" s="230" t="s">
        <v>1054</v>
      </c>
      <c r="K600" s="129" t="s">
        <v>77</v>
      </c>
      <c r="L600" s="153">
        <v>2</v>
      </c>
      <c r="M600" s="153">
        <v>3</v>
      </c>
      <c r="N600" s="130" t="s">
        <v>1231</v>
      </c>
      <c r="O600" s="130" t="s">
        <v>1049</v>
      </c>
      <c r="P600" s="130" t="s">
        <v>1038</v>
      </c>
      <c r="Q600" s="130">
        <v>120</v>
      </c>
      <c r="R600" s="217">
        <v>27</v>
      </c>
      <c r="S600" s="151">
        <v>27</v>
      </c>
      <c r="T600" s="152" t="s">
        <v>75</v>
      </c>
      <c r="U600" s="152" t="s">
        <v>73</v>
      </c>
      <c r="V600" s="129" t="s">
        <v>1048</v>
      </c>
      <c r="W600" s="106"/>
      <c r="X600" s="152" t="s">
        <v>77</v>
      </c>
      <c r="Y600" s="152" t="s">
        <v>86</v>
      </c>
      <c r="Z600" s="155">
        <v>27</v>
      </c>
      <c r="AA600" s="45"/>
      <c r="AB600" s="102" t="b">
        <f t="shared" si="9"/>
        <v>1</v>
      </c>
    </row>
    <row r="601" spans="1:28" ht="25.5" customHeight="1">
      <c r="A601" s="102">
        <f>IF(F601="","",SUBTOTAL(3,$F$2:$F601))</f>
        <v>600</v>
      </c>
      <c r="B601" s="129" t="s">
        <v>2240</v>
      </c>
      <c r="C601" s="129">
        <v>20180104</v>
      </c>
      <c r="D601" s="129" t="s">
        <v>1055</v>
      </c>
      <c r="E601" s="129" t="s">
        <v>1806</v>
      </c>
      <c r="F601" s="129" t="s">
        <v>1804</v>
      </c>
      <c r="G601" s="130">
        <v>5</v>
      </c>
      <c r="H601" s="152" t="s">
        <v>2239</v>
      </c>
      <c r="I601" s="129" t="s">
        <v>86</v>
      </c>
      <c r="J601" s="230" t="s">
        <v>1054</v>
      </c>
      <c r="K601" s="153"/>
      <c r="L601" s="153"/>
      <c r="M601" s="153"/>
      <c r="N601" s="130" t="s">
        <v>1231</v>
      </c>
      <c r="O601" s="130" t="s">
        <v>1049</v>
      </c>
      <c r="P601" s="130" t="s">
        <v>1038</v>
      </c>
      <c r="Q601" s="130">
        <v>120</v>
      </c>
      <c r="R601" s="217">
        <v>37</v>
      </c>
      <c r="S601" s="151">
        <v>25</v>
      </c>
      <c r="T601" s="152" t="s">
        <v>1563</v>
      </c>
      <c r="U601" s="152" t="s">
        <v>87</v>
      </c>
      <c r="V601" s="129" t="s">
        <v>1048</v>
      </c>
      <c r="W601" s="106"/>
      <c r="X601" s="152" t="s">
        <v>77</v>
      </c>
      <c r="Y601" s="152" t="s">
        <v>86</v>
      </c>
      <c r="Z601" s="155">
        <v>25</v>
      </c>
      <c r="AA601" s="45"/>
      <c r="AB601" s="102" t="b">
        <f t="shared" si="9"/>
        <v>1</v>
      </c>
    </row>
    <row r="602" spans="1:28" ht="25.5" customHeight="1">
      <c r="A602" s="102">
        <f>IF(F602="","",SUBTOTAL(3,$F$2:$F602))</f>
        <v>601</v>
      </c>
      <c r="B602" s="129" t="s">
        <v>2241</v>
      </c>
      <c r="C602" s="129">
        <v>20180104</v>
      </c>
      <c r="D602" s="129" t="s">
        <v>1055</v>
      </c>
      <c r="E602" s="129" t="s">
        <v>1668</v>
      </c>
      <c r="F602" s="129" t="s">
        <v>1947</v>
      </c>
      <c r="G602" s="130">
        <v>1</v>
      </c>
      <c r="H602" s="152" t="s">
        <v>2239</v>
      </c>
      <c r="I602" s="129" t="s">
        <v>77</v>
      </c>
      <c r="J602" s="230" t="s">
        <v>1054</v>
      </c>
      <c r="K602" s="153"/>
      <c r="L602" s="153"/>
      <c r="M602" s="153"/>
      <c r="N602" s="130" t="s">
        <v>1231</v>
      </c>
      <c r="O602" s="130" t="s">
        <v>1049</v>
      </c>
      <c r="P602" s="130" t="s">
        <v>1038</v>
      </c>
      <c r="Q602" s="130">
        <v>120</v>
      </c>
      <c r="R602" s="217">
        <v>28</v>
      </c>
      <c r="S602" s="151">
        <v>24</v>
      </c>
      <c r="T602" s="152" t="s">
        <v>89</v>
      </c>
      <c r="U602" s="152" t="s">
        <v>178</v>
      </c>
      <c r="V602" s="129" t="s">
        <v>1048</v>
      </c>
      <c r="W602" s="45"/>
      <c r="X602" s="152" t="s">
        <v>77</v>
      </c>
      <c r="Y602" s="152" t="s">
        <v>86</v>
      </c>
      <c r="Z602" s="155">
        <v>24</v>
      </c>
      <c r="AA602" s="45"/>
      <c r="AB602" s="102" t="b">
        <f t="shared" si="9"/>
        <v>1</v>
      </c>
    </row>
    <row r="603" spans="1:28" ht="25.5" customHeight="1">
      <c r="A603" s="102">
        <f>IF(F603="","",SUBTOTAL(3,$F$2:$F603))</f>
        <v>602</v>
      </c>
      <c r="B603" s="129" t="s">
        <v>2241</v>
      </c>
      <c r="C603" s="129">
        <v>20180104</v>
      </c>
      <c r="D603" s="129" t="s">
        <v>1055</v>
      </c>
      <c r="E603" s="129" t="s">
        <v>1669</v>
      </c>
      <c r="F603" s="129" t="s">
        <v>1947</v>
      </c>
      <c r="G603" s="130">
        <v>2</v>
      </c>
      <c r="H603" s="152" t="s">
        <v>2239</v>
      </c>
      <c r="I603" s="129" t="s">
        <v>1048</v>
      </c>
      <c r="J603" s="230" t="s">
        <v>1054</v>
      </c>
      <c r="K603" s="153"/>
      <c r="L603" s="153"/>
      <c r="M603" s="153"/>
      <c r="N603" s="130" t="s">
        <v>1231</v>
      </c>
      <c r="O603" s="130" t="s">
        <v>1049</v>
      </c>
      <c r="P603" s="130" t="s">
        <v>1038</v>
      </c>
      <c r="Q603" s="130">
        <v>120</v>
      </c>
      <c r="R603" s="130"/>
      <c r="S603" s="151">
        <v>23</v>
      </c>
      <c r="T603" s="152" t="s">
        <v>86</v>
      </c>
      <c r="U603" s="152" t="s">
        <v>90</v>
      </c>
      <c r="V603" s="129" t="s">
        <v>128</v>
      </c>
      <c r="W603" s="47"/>
      <c r="X603" s="152" t="s">
        <v>77</v>
      </c>
      <c r="Y603" s="152" t="s">
        <v>86</v>
      </c>
      <c r="Z603" s="172">
        <v>23</v>
      </c>
      <c r="AA603" s="45"/>
      <c r="AB603" s="102" t="b">
        <f t="shared" si="9"/>
        <v>1</v>
      </c>
    </row>
    <row r="604" spans="1:28" ht="25.5" customHeight="1">
      <c r="A604" s="102">
        <f>IF(F604="","",SUBTOTAL(3,$F$2:$F604))</f>
        <v>603</v>
      </c>
      <c r="B604" s="129" t="s">
        <v>2242</v>
      </c>
      <c r="C604" s="129">
        <v>20180104</v>
      </c>
      <c r="D604" s="129" t="s">
        <v>1055</v>
      </c>
      <c r="E604" s="129" t="s">
        <v>1671</v>
      </c>
      <c r="F604" s="129" t="s">
        <v>1948</v>
      </c>
      <c r="G604" s="130">
        <v>3</v>
      </c>
      <c r="H604" s="152" t="s">
        <v>2239</v>
      </c>
      <c r="I604" s="129" t="s">
        <v>77</v>
      </c>
      <c r="J604" s="230" t="s">
        <v>1054</v>
      </c>
      <c r="K604" s="153"/>
      <c r="L604" s="153"/>
      <c r="M604" s="153"/>
      <c r="N604" s="130" t="s">
        <v>1231</v>
      </c>
      <c r="O604" s="130" t="s">
        <v>1049</v>
      </c>
      <c r="P604" s="130" t="s">
        <v>1038</v>
      </c>
      <c r="Q604" s="130">
        <v>120</v>
      </c>
      <c r="R604" s="217">
        <v>35</v>
      </c>
      <c r="S604" s="151">
        <v>25</v>
      </c>
      <c r="T604" s="152" t="s">
        <v>72</v>
      </c>
      <c r="U604" s="152" t="s">
        <v>78</v>
      </c>
      <c r="V604" s="129" t="s">
        <v>1048</v>
      </c>
      <c r="W604" s="106"/>
      <c r="X604" s="152" t="s">
        <v>77</v>
      </c>
      <c r="Y604" s="152" t="s">
        <v>86</v>
      </c>
      <c r="Z604" s="155">
        <v>25</v>
      </c>
      <c r="AA604" s="45"/>
      <c r="AB604" s="102" t="b">
        <f t="shared" si="9"/>
        <v>1</v>
      </c>
    </row>
    <row r="605" spans="1:28" ht="25.5" customHeight="1">
      <c r="A605" s="102">
        <f>IF(F605="","",SUBTOTAL(3,$F$2:$F605))</f>
        <v>604</v>
      </c>
      <c r="B605" s="129" t="s">
        <v>2515</v>
      </c>
      <c r="C605" s="129">
        <v>20180104</v>
      </c>
      <c r="D605" s="129" t="s">
        <v>1233</v>
      </c>
      <c r="E605" s="129" t="s">
        <v>1249</v>
      </c>
      <c r="F605" s="129" t="s">
        <v>1355</v>
      </c>
      <c r="G605" s="130">
        <v>1</v>
      </c>
      <c r="H605" s="169" t="s">
        <v>2485</v>
      </c>
      <c r="I605" s="129" t="s">
        <v>113</v>
      </c>
      <c r="J605" s="153" t="s">
        <v>1054</v>
      </c>
      <c r="K605" s="129" t="s">
        <v>113</v>
      </c>
      <c r="L605" s="153">
        <v>2</v>
      </c>
      <c r="M605" s="153">
        <v>4</v>
      </c>
      <c r="N605" s="130" t="s">
        <v>1252</v>
      </c>
      <c r="O605" s="130" t="s">
        <v>1049</v>
      </c>
      <c r="P605" s="130" t="s">
        <v>1419</v>
      </c>
      <c r="Q605" s="130">
        <v>60</v>
      </c>
      <c r="R605" s="130">
        <v>38</v>
      </c>
      <c r="S605" s="170">
        <v>33</v>
      </c>
      <c r="T605" s="169" t="s">
        <v>134</v>
      </c>
      <c r="U605" s="169" t="s">
        <v>18</v>
      </c>
      <c r="V605" s="169" t="s">
        <v>103</v>
      </c>
      <c r="W605" s="45"/>
      <c r="X605" s="45"/>
      <c r="Y605" s="45"/>
      <c r="Z605" s="56"/>
      <c r="AA605" s="45"/>
      <c r="AB605" s="102" t="b">
        <f t="shared" si="9"/>
        <v>0</v>
      </c>
    </row>
    <row r="606" spans="1:28" ht="25.5" customHeight="1">
      <c r="A606" s="102">
        <f>IF(F606="","",SUBTOTAL(3,$F$2:$F606))</f>
        <v>605</v>
      </c>
      <c r="B606" s="129" t="s">
        <v>2515</v>
      </c>
      <c r="C606" s="129">
        <v>20180104</v>
      </c>
      <c r="D606" s="129" t="s">
        <v>1233</v>
      </c>
      <c r="E606" s="129" t="s">
        <v>1253</v>
      </c>
      <c r="F606" s="129" t="s">
        <v>1355</v>
      </c>
      <c r="G606" s="130">
        <v>2</v>
      </c>
      <c r="H606" s="169" t="s">
        <v>2485</v>
      </c>
      <c r="I606" s="129" t="s">
        <v>1048</v>
      </c>
      <c r="J606" s="153" t="s">
        <v>1054</v>
      </c>
      <c r="K606" s="153"/>
      <c r="L606" s="153"/>
      <c r="M606" s="153"/>
      <c r="N606" s="130" t="s">
        <v>1252</v>
      </c>
      <c r="O606" s="130" t="s">
        <v>1049</v>
      </c>
      <c r="P606" s="130" t="s">
        <v>1419</v>
      </c>
      <c r="Q606" s="130">
        <v>60</v>
      </c>
      <c r="R606" s="130"/>
      <c r="S606" s="170">
        <v>34</v>
      </c>
      <c r="T606" s="169" t="s">
        <v>254</v>
      </c>
      <c r="U606" s="169" t="s">
        <v>195</v>
      </c>
      <c r="V606" s="129" t="s">
        <v>1048</v>
      </c>
      <c r="W606" s="45"/>
      <c r="X606" s="45"/>
      <c r="Y606" s="45"/>
      <c r="Z606" s="56"/>
      <c r="AA606" s="45"/>
      <c r="AB606" s="102" t="b">
        <f t="shared" si="9"/>
        <v>0</v>
      </c>
    </row>
    <row r="607" spans="1:28" ht="25.5" customHeight="1">
      <c r="A607" s="102">
        <f>IF(F607="","",SUBTOTAL(3,$F$2:$F607))</f>
        <v>606</v>
      </c>
      <c r="B607" s="129" t="s">
        <v>2516</v>
      </c>
      <c r="C607" s="129">
        <v>20180104</v>
      </c>
      <c r="D607" s="129" t="s">
        <v>1233</v>
      </c>
      <c r="E607" s="129" t="s">
        <v>1261</v>
      </c>
      <c r="F607" s="129" t="s">
        <v>1357</v>
      </c>
      <c r="G607" s="130">
        <v>3</v>
      </c>
      <c r="H607" s="169" t="s">
        <v>2485</v>
      </c>
      <c r="I607" s="129" t="s">
        <v>113</v>
      </c>
      <c r="J607" s="153" t="s">
        <v>1054</v>
      </c>
      <c r="K607" s="153"/>
      <c r="L607" s="153"/>
      <c r="M607" s="153"/>
      <c r="N607" s="130" t="s">
        <v>1252</v>
      </c>
      <c r="O607" s="130" t="s">
        <v>1049</v>
      </c>
      <c r="P607" s="130" t="s">
        <v>1419</v>
      </c>
      <c r="Q607" s="130">
        <v>60</v>
      </c>
      <c r="R607" s="130">
        <v>37</v>
      </c>
      <c r="S607" s="170">
        <v>32</v>
      </c>
      <c r="T607" s="169" t="s">
        <v>434</v>
      </c>
      <c r="U607" s="169" t="s">
        <v>202</v>
      </c>
      <c r="V607" s="169" t="s">
        <v>1223</v>
      </c>
      <c r="W607" s="47"/>
      <c r="X607" s="45"/>
      <c r="Y607" s="45"/>
      <c r="Z607" s="56"/>
      <c r="AA607" s="45"/>
      <c r="AB607" s="102" t="b">
        <f t="shared" si="9"/>
        <v>0</v>
      </c>
    </row>
    <row r="608" spans="1:28" ht="25.5" customHeight="1">
      <c r="A608" s="102">
        <f>IF(F608="","",SUBTOTAL(3,$F$2:$F608))</f>
        <v>607</v>
      </c>
      <c r="B608" s="129" t="s">
        <v>2516</v>
      </c>
      <c r="C608" s="129">
        <v>20180104</v>
      </c>
      <c r="D608" s="129" t="s">
        <v>1233</v>
      </c>
      <c r="E608" s="129" t="s">
        <v>1263</v>
      </c>
      <c r="F608" s="129" t="s">
        <v>1357</v>
      </c>
      <c r="G608" s="130">
        <v>4</v>
      </c>
      <c r="H608" s="169" t="s">
        <v>2485</v>
      </c>
      <c r="I608" s="129" t="s">
        <v>1048</v>
      </c>
      <c r="J608" s="153" t="s">
        <v>1054</v>
      </c>
      <c r="K608" s="153"/>
      <c r="L608" s="153"/>
      <c r="M608" s="153"/>
      <c r="N608" s="130" t="s">
        <v>1252</v>
      </c>
      <c r="O608" s="130" t="s">
        <v>1049</v>
      </c>
      <c r="P608" s="130" t="s">
        <v>1419</v>
      </c>
      <c r="Q608" s="130">
        <v>60</v>
      </c>
      <c r="R608" s="130"/>
      <c r="S608" s="170">
        <v>32</v>
      </c>
      <c r="T608" s="169" t="s">
        <v>348</v>
      </c>
      <c r="U608" s="169" t="s">
        <v>19</v>
      </c>
      <c r="V608" s="129" t="s">
        <v>1048</v>
      </c>
      <c r="W608" s="45"/>
      <c r="X608" s="45"/>
      <c r="Y608" s="45"/>
      <c r="Z608" s="56"/>
      <c r="AA608" s="45"/>
      <c r="AB608" s="102" t="b">
        <f t="shared" si="9"/>
        <v>0</v>
      </c>
    </row>
    <row r="609" spans="1:28" ht="25.5" customHeight="1">
      <c r="A609" s="102">
        <f>IF(F609="","",SUBTOTAL(3,$F$2:$F609))</f>
        <v>608</v>
      </c>
      <c r="B609" s="129" t="s">
        <v>2517</v>
      </c>
      <c r="C609" s="129">
        <v>20180104</v>
      </c>
      <c r="D609" s="129" t="s">
        <v>1233</v>
      </c>
      <c r="E609" s="129" t="s">
        <v>1266</v>
      </c>
      <c r="F609" s="129" t="s">
        <v>1351</v>
      </c>
      <c r="G609" s="130">
        <v>5</v>
      </c>
      <c r="H609" s="169" t="s">
        <v>2485</v>
      </c>
      <c r="I609" s="129" t="s">
        <v>113</v>
      </c>
      <c r="J609" s="153" t="s">
        <v>1054</v>
      </c>
      <c r="K609" s="153"/>
      <c r="L609" s="153"/>
      <c r="M609" s="153"/>
      <c r="N609" s="130" t="s">
        <v>1252</v>
      </c>
      <c r="O609" s="130" t="s">
        <v>1049</v>
      </c>
      <c r="P609" s="130" t="s">
        <v>1419</v>
      </c>
      <c r="Q609" s="130">
        <v>60</v>
      </c>
      <c r="R609" s="130">
        <v>34</v>
      </c>
      <c r="S609" s="170">
        <v>34</v>
      </c>
      <c r="T609" s="169" t="s">
        <v>193</v>
      </c>
      <c r="U609" s="169" t="s">
        <v>135</v>
      </c>
      <c r="V609" s="129" t="s">
        <v>1048</v>
      </c>
      <c r="W609" s="45"/>
      <c r="X609" s="45"/>
      <c r="Y609" s="46"/>
      <c r="Z609" s="56"/>
      <c r="AA609" s="45"/>
      <c r="AB609" s="102" t="b">
        <f t="shared" si="9"/>
        <v>0</v>
      </c>
    </row>
    <row r="610" spans="1:28" ht="25.5" customHeight="1">
      <c r="A610" s="102">
        <f>IF(F610="","",SUBTOTAL(3,$F$2:$F610))</f>
        <v>609</v>
      </c>
      <c r="B610" s="129" t="s">
        <v>2517</v>
      </c>
      <c r="C610" s="129">
        <v>20180104</v>
      </c>
      <c r="D610" s="129" t="s">
        <v>1233</v>
      </c>
      <c r="E610" s="129" t="s">
        <v>1269</v>
      </c>
      <c r="F610" s="129" t="s">
        <v>1351</v>
      </c>
      <c r="G610" s="130">
        <v>6</v>
      </c>
      <c r="H610" s="169" t="s">
        <v>2485</v>
      </c>
      <c r="I610" s="129" t="s">
        <v>1048</v>
      </c>
      <c r="J610" s="153" t="s">
        <v>1054</v>
      </c>
      <c r="K610" s="153"/>
      <c r="L610" s="153"/>
      <c r="M610" s="153"/>
      <c r="N610" s="130" t="s">
        <v>1252</v>
      </c>
      <c r="O610" s="130" t="s">
        <v>1049</v>
      </c>
      <c r="P610" s="130" t="s">
        <v>1419</v>
      </c>
      <c r="Q610" s="130">
        <v>60</v>
      </c>
      <c r="R610" s="130"/>
      <c r="S610" s="170">
        <v>34</v>
      </c>
      <c r="T610" s="169" t="s">
        <v>1221</v>
      </c>
      <c r="U610" s="169" t="s">
        <v>13</v>
      </c>
      <c r="V610" s="129" t="s">
        <v>1048</v>
      </c>
      <c r="W610" s="47"/>
      <c r="X610" s="47"/>
      <c r="Y610" s="47"/>
      <c r="Z610" s="57"/>
      <c r="AA610" s="45"/>
      <c r="AB610" s="102" t="b">
        <f t="shared" si="9"/>
        <v>0</v>
      </c>
    </row>
    <row r="611" spans="1:28" ht="25.5" customHeight="1">
      <c r="A611" s="102">
        <f>IF(F611="","",SUBTOTAL(3,$F$2:$F611))</f>
        <v>610</v>
      </c>
      <c r="B611" s="129" t="s">
        <v>2518</v>
      </c>
      <c r="C611" s="129">
        <v>20180104</v>
      </c>
      <c r="D611" s="129" t="s">
        <v>1233</v>
      </c>
      <c r="E611" s="129" t="s">
        <v>1272</v>
      </c>
      <c r="F611" s="129" t="s">
        <v>1353</v>
      </c>
      <c r="G611" s="130">
        <v>7</v>
      </c>
      <c r="H611" s="169" t="s">
        <v>2485</v>
      </c>
      <c r="I611" s="129" t="s">
        <v>113</v>
      </c>
      <c r="J611" s="153" t="s">
        <v>1054</v>
      </c>
      <c r="K611" s="153"/>
      <c r="L611" s="153"/>
      <c r="M611" s="153"/>
      <c r="N611" s="130" t="s">
        <v>1252</v>
      </c>
      <c r="O611" s="130" t="s">
        <v>1049</v>
      </c>
      <c r="P611" s="130" t="s">
        <v>1419</v>
      </c>
      <c r="Q611" s="130">
        <v>60</v>
      </c>
      <c r="R611" s="130">
        <v>38</v>
      </c>
      <c r="S611" s="170">
        <v>33</v>
      </c>
      <c r="T611" s="169" t="s">
        <v>196</v>
      </c>
      <c r="U611" s="169" t="s">
        <v>138</v>
      </c>
      <c r="V611" s="129" t="s">
        <v>1048</v>
      </c>
      <c r="W611" s="45"/>
      <c r="X611" s="45"/>
      <c r="Y611" s="45"/>
      <c r="Z611" s="56"/>
      <c r="AA611" s="45"/>
      <c r="AB611" s="102" t="b">
        <f t="shared" si="9"/>
        <v>0</v>
      </c>
    </row>
    <row r="612" spans="1:28" ht="25.5" customHeight="1">
      <c r="A612" s="102">
        <f>IF(F612="","",SUBTOTAL(3,$F$2:$F612))</f>
        <v>611</v>
      </c>
      <c r="B612" s="129" t="s">
        <v>2518</v>
      </c>
      <c r="C612" s="129">
        <v>20180104</v>
      </c>
      <c r="D612" s="129" t="s">
        <v>1233</v>
      </c>
      <c r="E612" s="129" t="s">
        <v>1275</v>
      </c>
      <c r="F612" s="129" t="s">
        <v>1353</v>
      </c>
      <c r="G612" s="130">
        <v>8</v>
      </c>
      <c r="H612" s="169" t="s">
        <v>2485</v>
      </c>
      <c r="I612" s="129" t="s">
        <v>1048</v>
      </c>
      <c r="J612" s="153" t="s">
        <v>1054</v>
      </c>
      <c r="K612" s="153"/>
      <c r="L612" s="153"/>
      <c r="M612" s="153"/>
      <c r="N612" s="130" t="s">
        <v>1252</v>
      </c>
      <c r="O612" s="130" t="s">
        <v>1049</v>
      </c>
      <c r="P612" s="130" t="s">
        <v>1419</v>
      </c>
      <c r="Q612" s="130">
        <v>60</v>
      </c>
      <c r="R612" s="130"/>
      <c r="S612" s="170">
        <v>30</v>
      </c>
      <c r="T612" s="169" t="s">
        <v>133</v>
      </c>
      <c r="U612" s="169" t="s">
        <v>236</v>
      </c>
      <c r="V612" s="129" t="s">
        <v>1048</v>
      </c>
      <c r="W612" s="45"/>
      <c r="X612" s="45"/>
      <c r="Y612" s="45"/>
      <c r="Z612" s="56"/>
      <c r="AA612" s="45"/>
      <c r="AB612" s="102" t="b">
        <f t="shared" si="9"/>
        <v>0</v>
      </c>
    </row>
    <row r="613" spans="1:28" ht="25.5" customHeight="1">
      <c r="A613" s="102">
        <f>IF(F613="","",SUBTOTAL(3,$F$2:$F613))</f>
        <v>612</v>
      </c>
      <c r="B613" s="129" t="s">
        <v>2519</v>
      </c>
      <c r="C613" s="129">
        <v>20180104</v>
      </c>
      <c r="D613" s="129" t="s">
        <v>1233</v>
      </c>
      <c r="E613" s="129" t="s">
        <v>1278</v>
      </c>
      <c r="F613" s="129" t="s">
        <v>1347</v>
      </c>
      <c r="G613" s="130">
        <v>9</v>
      </c>
      <c r="H613" s="169" t="s">
        <v>2485</v>
      </c>
      <c r="I613" s="129" t="s">
        <v>113</v>
      </c>
      <c r="J613" s="153" t="s">
        <v>1054</v>
      </c>
      <c r="K613" s="153"/>
      <c r="L613" s="153"/>
      <c r="M613" s="153"/>
      <c r="N613" s="130" t="s">
        <v>1252</v>
      </c>
      <c r="O613" s="130" t="s">
        <v>1049</v>
      </c>
      <c r="P613" s="130" t="s">
        <v>1419</v>
      </c>
      <c r="Q613" s="130">
        <v>60</v>
      </c>
      <c r="R613" s="130">
        <v>41</v>
      </c>
      <c r="S613" s="170">
        <v>34</v>
      </c>
      <c r="T613" s="169" t="s">
        <v>257</v>
      </c>
      <c r="U613" s="169" t="s">
        <v>201</v>
      </c>
      <c r="V613" s="129" t="s">
        <v>1048</v>
      </c>
      <c r="W613" s="45"/>
      <c r="X613" s="47"/>
      <c r="Y613" s="46"/>
      <c r="Z613" s="57"/>
      <c r="AA613" s="45"/>
      <c r="AB613" s="102" t="b">
        <f t="shared" si="9"/>
        <v>0</v>
      </c>
    </row>
    <row r="614" spans="1:28" ht="25.5" customHeight="1">
      <c r="A614" s="102">
        <f>IF(F614="","",SUBTOTAL(3,$F$2:$F614))</f>
        <v>613</v>
      </c>
      <c r="B614" s="129" t="s">
        <v>2520</v>
      </c>
      <c r="C614" s="129">
        <v>20180104</v>
      </c>
      <c r="D614" s="129" t="s">
        <v>1233</v>
      </c>
      <c r="E614" s="129" t="s">
        <v>1128</v>
      </c>
      <c r="F614" s="129" t="s">
        <v>1349</v>
      </c>
      <c r="G614" s="130">
        <v>10</v>
      </c>
      <c r="H614" s="169" t="s">
        <v>2485</v>
      </c>
      <c r="I614" s="129" t="s">
        <v>113</v>
      </c>
      <c r="J614" s="153" t="s">
        <v>1054</v>
      </c>
      <c r="K614" s="153"/>
      <c r="L614" s="153"/>
      <c r="M614" s="153"/>
      <c r="N614" s="130" t="s">
        <v>1252</v>
      </c>
      <c r="O614" s="130" t="s">
        <v>1049</v>
      </c>
      <c r="P614" s="130" t="s">
        <v>1419</v>
      </c>
      <c r="Q614" s="130">
        <v>60</v>
      </c>
      <c r="R614" s="130">
        <v>42</v>
      </c>
      <c r="S614" s="170">
        <v>32</v>
      </c>
      <c r="T614" s="169" t="s">
        <v>140</v>
      </c>
      <c r="U614" s="169" t="s">
        <v>94</v>
      </c>
      <c r="V614" s="129" t="s">
        <v>1048</v>
      </c>
      <c r="W614" s="106"/>
      <c r="X614" s="45"/>
      <c r="Y614" s="106"/>
      <c r="Z614" s="57"/>
      <c r="AA614" s="45"/>
      <c r="AB614" s="102" t="b">
        <f t="shared" si="9"/>
        <v>0</v>
      </c>
    </row>
    <row r="615" spans="1:28" ht="25.5" customHeight="1">
      <c r="A615" s="102">
        <f>IF(F615="","",SUBTOTAL(3,$F$2:$F615))</f>
        <v>614</v>
      </c>
      <c r="B615" s="129" t="s">
        <v>2521</v>
      </c>
      <c r="C615" s="129">
        <v>20180104</v>
      </c>
      <c r="D615" s="129" t="s">
        <v>1233</v>
      </c>
      <c r="E615" s="129" t="s">
        <v>1294</v>
      </c>
      <c r="F615" s="129" t="s">
        <v>1343</v>
      </c>
      <c r="G615" s="130">
        <v>11</v>
      </c>
      <c r="H615" s="169" t="s">
        <v>2485</v>
      </c>
      <c r="I615" s="129" t="s">
        <v>113</v>
      </c>
      <c r="J615" s="153" t="s">
        <v>1054</v>
      </c>
      <c r="K615" s="153"/>
      <c r="L615" s="153"/>
      <c r="M615" s="153"/>
      <c r="N615" s="130" t="s">
        <v>1252</v>
      </c>
      <c r="O615" s="130" t="s">
        <v>1049</v>
      </c>
      <c r="P615" s="130" t="s">
        <v>1419</v>
      </c>
      <c r="Q615" s="130">
        <v>60</v>
      </c>
      <c r="R615" s="130">
        <v>46</v>
      </c>
      <c r="S615" s="170">
        <v>34</v>
      </c>
      <c r="T615" s="169" t="s">
        <v>101</v>
      </c>
      <c r="U615" s="169" t="s">
        <v>22</v>
      </c>
      <c r="V615" s="169" t="s">
        <v>200</v>
      </c>
      <c r="W615" s="45"/>
      <c r="X615" s="45"/>
      <c r="Y615" s="45"/>
      <c r="Z615" s="57"/>
      <c r="AA615" s="45"/>
      <c r="AB615" s="102" t="b">
        <f t="shared" si="9"/>
        <v>0</v>
      </c>
    </row>
    <row r="616" spans="1:28" ht="25.5" customHeight="1">
      <c r="A616" s="102">
        <f>IF(F616="","",SUBTOTAL(3,$F$2:$F616))</f>
        <v>615</v>
      </c>
      <c r="B616" s="129" t="s">
        <v>2522</v>
      </c>
      <c r="C616" s="129">
        <v>20180104</v>
      </c>
      <c r="D616" s="129" t="s">
        <v>1233</v>
      </c>
      <c r="E616" s="129" t="s">
        <v>1300</v>
      </c>
      <c r="F616" s="129" t="s">
        <v>1345</v>
      </c>
      <c r="G616" s="130">
        <v>12</v>
      </c>
      <c r="H616" s="169" t="s">
        <v>2485</v>
      </c>
      <c r="I616" s="129" t="s">
        <v>113</v>
      </c>
      <c r="J616" s="153" t="s">
        <v>1054</v>
      </c>
      <c r="K616" s="153"/>
      <c r="L616" s="153"/>
      <c r="M616" s="153"/>
      <c r="N616" s="130" t="s">
        <v>1252</v>
      </c>
      <c r="O616" s="130" t="s">
        <v>1049</v>
      </c>
      <c r="P616" s="130" t="s">
        <v>1419</v>
      </c>
      <c r="Q616" s="130">
        <v>60</v>
      </c>
      <c r="R616" s="130">
        <v>38</v>
      </c>
      <c r="S616" s="170">
        <v>33</v>
      </c>
      <c r="T616" s="169" t="s">
        <v>259</v>
      </c>
      <c r="U616" s="169" t="s">
        <v>1</v>
      </c>
      <c r="V616" s="129" t="s">
        <v>1048</v>
      </c>
      <c r="W616" s="45"/>
      <c r="X616" s="45"/>
      <c r="Y616" s="106"/>
      <c r="Z616" s="57"/>
      <c r="AA616" s="45"/>
      <c r="AB616" s="102" t="b">
        <f t="shared" si="9"/>
        <v>0</v>
      </c>
    </row>
    <row r="617" spans="1:28" ht="25.5" customHeight="1">
      <c r="A617" s="102">
        <f>IF(F617="","",SUBTOTAL(3,$F$2:$F617))</f>
        <v>616</v>
      </c>
      <c r="B617" s="129" t="s">
        <v>2523</v>
      </c>
      <c r="C617" s="129">
        <v>20180104</v>
      </c>
      <c r="D617" s="129" t="s">
        <v>1233</v>
      </c>
      <c r="E617" s="129" t="s">
        <v>1129</v>
      </c>
      <c r="F617" s="129" t="s">
        <v>1340</v>
      </c>
      <c r="G617" s="130">
        <v>13</v>
      </c>
      <c r="H617" s="169" t="s">
        <v>2485</v>
      </c>
      <c r="I617" s="129" t="s">
        <v>113</v>
      </c>
      <c r="J617" s="153" t="s">
        <v>1054</v>
      </c>
      <c r="K617" s="153"/>
      <c r="L617" s="153"/>
      <c r="M617" s="153"/>
      <c r="N617" s="130" t="s">
        <v>1252</v>
      </c>
      <c r="O617" s="130" t="s">
        <v>1049</v>
      </c>
      <c r="P617" s="130" t="s">
        <v>1419</v>
      </c>
      <c r="Q617" s="130">
        <v>60</v>
      </c>
      <c r="R617" s="130">
        <v>46</v>
      </c>
      <c r="S617" s="170">
        <v>34</v>
      </c>
      <c r="T617" s="169" t="s">
        <v>15</v>
      </c>
      <c r="U617" s="169" t="s">
        <v>969</v>
      </c>
      <c r="V617" s="129" t="s">
        <v>1048</v>
      </c>
      <c r="W617" s="106"/>
      <c r="X617" s="46"/>
      <c r="Y617" s="47"/>
      <c r="Z617" s="57"/>
      <c r="AA617" s="45"/>
      <c r="AB617" s="102" t="b">
        <f t="shared" si="9"/>
        <v>0</v>
      </c>
    </row>
    <row r="618" spans="1:28" ht="25.5" customHeight="1">
      <c r="A618" s="102">
        <f>IF(F618="","",SUBTOTAL(3,$F$2:$F618))</f>
        <v>617</v>
      </c>
      <c r="B618" s="129" t="s">
        <v>2524</v>
      </c>
      <c r="C618" s="129">
        <v>20180104</v>
      </c>
      <c r="D618" s="129" t="s">
        <v>1233</v>
      </c>
      <c r="E618" s="129" t="s">
        <v>1234</v>
      </c>
      <c r="F618" s="129" t="s">
        <v>1363</v>
      </c>
      <c r="G618" s="130">
        <v>14</v>
      </c>
      <c r="H618" s="169" t="s">
        <v>2485</v>
      </c>
      <c r="I618" s="129" t="s">
        <v>250</v>
      </c>
      <c r="J618" s="153" t="s">
        <v>1054</v>
      </c>
      <c r="K618" s="153"/>
      <c r="L618" s="153"/>
      <c r="M618" s="153"/>
      <c r="N618" s="130" t="s">
        <v>1252</v>
      </c>
      <c r="O618" s="130" t="s">
        <v>1049</v>
      </c>
      <c r="P618" s="130" t="s">
        <v>1419</v>
      </c>
      <c r="Q618" s="130">
        <v>60</v>
      </c>
      <c r="R618" s="130">
        <v>40</v>
      </c>
      <c r="S618" s="170">
        <v>32</v>
      </c>
      <c r="T618" s="169" t="s">
        <v>112</v>
      </c>
      <c r="U618" s="169" t="s">
        <v>21</v>
      </c>
      <c r="V618" s="129" t="s">
        <v>1048</v>
      </c>
      <c r="W618" s="45"/>
      <c r="X618" s="45"/>
      <c r="Y618" s="45"/>
      <c r="Z618" s="56"/>
      <c r="AA618" s="45"/>
      <c r="AB618" s="102" t="b">
        <f t="shared" si="9"/>
        <v>0</v>
      </c>
    </row>
    <row r="619" spans="1:28" ht="25.5" customHeight="1">
      <c r="A619" s="102">
        <f>IF(F619="","",SUBTOTAL(3,$F$2:$F619))</f>
        <v>618</v>
      </c>
      <c r="B619" s="129" t="s">
        <v>2525</v>
      </c>
      <c r="C619" s="129">
        <v>20180104</v>
      </c>
      <c r="D619" s="129" t="s">
        <v>1233</v>
      </c>
      <c r="E619" s="129" t="s">
        <v>1370</v>
      </c>
      <c r="F619" s="129" t="s">
        <v>1359</v>
      </c>
      <c r="G619" s="130">
        <v>15</v>
      </c>
      <c r="H619" s="169" t="s">
        <v>2485</v>
      </c>
      <c r="I619" s="129" t="s">
        <v>113</v>
      </c>
      <c r="J619" s="153" t="s">
        <v>1054</v>
      </c>
      <c r="K619" s="153"/>
      <c r="L619" s="153"/>
      <c r="M619" s="153"/>
      <c r="N619" s="130" t="s">
        <v>1252</v>
      </c>
      <c r="O619" s="130" t="s">
        <v>1049</v>
      </c>
      <c r="P619" s="130" t="s">
        <v>1419</v>
      </c>
      <c r="Q619" s="130">
        <v>60</v>
      </c>
      <c r="R619" s="130">
        <v>44</v>
      </c>
      <c r="S619" s="170">
        <v>22</v>
      </c>
      <c r="T619" s="169" t="s">
        <v>447</v>
      </c>
      <c r="U619" s="169" t="s">
        <v>70</v>
      </c>
      <c r="V619" s="129" t="s">
        <v>1048</v>
      </c>
      <c r="W619" s="45"/>
      <c r="X619" s="45"/>
      <c r="Y619" s="45"/>
      <c r="Z619" s="56"/>
      <c r="AA619" s="45"/>
      <c r="AB619" s="102" t="b">
        <f t="shared" si="9"/>
        <v>0</v>
      </c>
    </row>
    <row r="620" spans="1:28" ht="25.5" customHeight="1">
      <c r="A620" s="102">
        <f>IF(F620="","",SUBTOTAL(3,$F$2:$F620))</f>
        <v>619</v>
      </c>
      <c r="B620" s="129" t="s">
        <v>2526</v>
      </c>
      <c r="C620" s="129">
        <v>20180104</v>
      </c>
      <c r="D620" s="129" t="s">
        <v>1233</v>
      </c>
      <c r="E620" s="129" t="s">
        <v>1240</v>
      </c>
      <c r="F620" s="129" t="s">
        <v>1361</v>
      </c>
      <c r="G620" s="130">
        <v>16</v>
      </c>
      <c r="H620" s="129" t="s">
        <v>2485</v>
      </c>
      <c r="I620" s="129" t="s">
        <v>250</v>
      </c>
      <c r="J620" s="153" t="s">
        <v>1054</v>
      </c>
      <c r="K620" s="153"/>
      <c r="L620" s="153"/>
      <c r="M620" s="153"/>
      <c r="N620" s="130" t="s">
        <v>1252</v>
      </c>
      <c r="O620" s="130" t="s">
        <v>1049</v>
      </c>
      <c r="P620" s="130" t="s">
        <v>1419</v>
      </c>
      <c r="Q620" s="130">
        <v>60</v>
      </c>
      <c r="R620" s="130">
        <v>46</v>
      </c>
      <c r="S620" s="130" t="s">
        <v>1048</v>
      </c>
      <c r="T620" s="129" t="s">
        <v>1048</v>
      </c>
      <c r="U620" s="129" t="s">
        <v>1048</v>
      </c>
      <c r="V620" s="129" t="s">
        <v>1048</v>
      </c>
      <c r="W620" s="47"/>
      <c r="X620" s="45"/>
      <c r="Y620" s="45"/>
      <c r="Z620" s="56"/>
      <c r="AA620" s="45"/>
      <c r="AB620" s="102" t="b">
        <f t="shared" si="9"/>
        <v>1</v>
      </c>
    </row>
    <row r="621" spans="1:28" ht="25.5" customHeight="1">
      <c r="A621" s="102">
        <f>IF(F621="","",SUBTOTAL(3,$F$2:$F621))</f>
        <v>620</v>
      </c>
      <c r="B621" s="129" t="s">
        <v>2173</v>
      </c>
      <c r="C621" s="129">
        <v>20180104</v>
      </c>
      <c r="D621" s="129" t="s">
        <v>1233</v>
      </c>
      <c r="E621" s="129" t="s">
        <v>1375</v>
      </c>
      <c r="F621" s="129" t="s">
        <v>1573</v>
      </c>
      <c r="G621" s="130">
        <v>1</v>
      </c>
      <c r="H621" s="169" t="s">
        <v>2170</v>
      </c>
      <c r="I621" s="129" t="s">
        <v>272</v>
      </c>
      <c r="J621" s="230" t="s">
        <v>1054</v>
      </c>
      <c r="K621" s="129" t="s">
        <v>272</v>
      </c>
      <c r="L621" s="153">
        <v>2</v>
      </c>
      <c r="M621" s="153">
        <v>4</v>
      </c>
      <c r="N621" s="130" t="s">
        <v>1489</v>
      </c>
      <c r="O621" s="130" t="s">
        <v>1049</v>
      </c>
      <c r="P621" s="130" t="s">
        <v>1419</v>
      </c>
      <c r="Q621" s="130">
        <v>60</v>
      </c>
      <c r="R621" s="217">
        <v>18</v>
      </c>
      <c r="S621" s="170">
        <v>35</v>
      </c>
      <c r="T621" s="169" t="s">
        <v>214</v>
      </c>
      <c r="U621" s="169" t="s">
        <v>123</v>
      </c>
      <c r="V621" s="169" t="s">
        <v>345</v>
      </c>
      <c r="W621" s="45"/>
      <c r="X621" s="45"/>
      <c r="Y621" s="45"/>
      <c r="Z621" s="56"/>
      <c r="AA621" s="45"/>
      <c r="AB621" s="102" t="b">
        <f t="shared" si="9"/>
        <v>0</v>
      </c>
    </row>
    <row r="622" spans="1:28" ht="25.5" customHeight="1">
      <c r="A622" s="102">
        <f>IF(F622="","",SUBTOTAL(3,$F$2:$F622))</f>
        <v>621</v>
      </c>
      <c r="B622" s="129" t="s">
        <v>2173</v>
      </c>
      <c r="C622" s="129">
        <v>20180104</v>
      </c>
      <c r="D622" s="129" t="s">
        <v>1233</v>
      </c>
      <c r="E622" s="129" t="s">
        <v>1459</v>
      </c>
      <c r="F622" s="129" t="s">
        <v>1573</v>
      </c>
      <c r="G622" s="130">
        <v>2</v>
      </c>
      <c r="H622" s="169" t="s">
        <v>2170</v>
      </c>
      <c r="I622" s="129" t="s">
        <v>1048</v>
      </c>
      <c r="J622" s="230" t="s">
        <v>1054</v>
      </c>
      <c r="K622" s="153"/>
      <c r="L622" s="153"/>
      <c r="M622" s="153"/>
      <c r="N622" s="130" t="s">
        <v>1489</v>
      </c>
      <c r="O622" s="130" t="s">
        <v>1049</v>
      </c>
      <c r="P622" s="130" t="s">
        <v>1419</v>
      </c>
      <c r="Q622" s="130">
        <v>60</v>
      </c>
      <c r="R622" s="217"/>
      <c r="S622" s="170">
        <v>36</v>
      </c>
      <c r="T622" s="169" t="s">
        <v>105</v>
      </c>
      <c r="U622" s="169" t="s">
        <v>97</v>
      </c>
      <c r="V622" s="129" t="s">
        <v>1048</v>
      </c>
      <c r="W622" s="45"/>
      <c r="X622" s="45"/>
      <c r="Y622" s="45"/>
      <c r="Z622" s="56"/>
      <c r="AA622" s="45"/>
      <c r="AB622" s="102" t="b">
        <f t="shared" si="9"/>
        <v>0</v>
      </c>
    </row>
    <row r="623" spans="1:28" ht="25.5" customHeight="1">
      <c r="A623" s="102">
        <f>IF(F623="","",SUBTOTAL(3,$F$2:$F623))</f>
        <v>622</v>
      </c>
      <c r="B623" s="129" t="s">
        <v>2174</v>
      </c>
      <c r="C623" s="129">
        <v>20180104</v>
      </c>
      <c r="D623" s="129" t="s">
        <v>1233</v>
      </c>
      <c r="E623" s="129" t="s">
        <v>1475</v>
      </c>
      <c r="F623" s="129" t="s">
        <v>1966</v>
      </c>
      <c r="G623" s="130">
        <v>3</v>
      </c>
      <c r="H623" s="169" t="s">
        <v>2170</v>
      </c>
      <c r="I623" s="129" t="s">
        <v>2</v>
      </c>
      <c r="J623" s="232" t="s">
        <v>1054</v>
      </c>
      <c r="K623" s="131"/>
      <c r="L623" s="131"/>
      <c r="M623" s="131"/>
      <c r="N623" s="130" t="s">
        <v>1489</v>
      </c>
      <c r="O623" s="130" t="s">
        <v>1049</v>
      </c>
      <c r="P623" s="130" t="s">
        <v>1419</v>
      </c>
      <c r="Q623" s="130">
        <v>60</v>
      </c>
      <c r="R623" s="217">
        <v>53</v>
      </c>
      <c r="S623" s="170">
        <v>35</v>
      </c>
      <c r="T623" s="169" t="s">
        <v>102</v>
      </c>
      <c r="U623" s="169" t="s">
        <v>191</v>
      </c>
      <c r="V623" s="129" t="s">
        <v>1048</v>
      </c>
      <c r="W623" s="45"/>
      <c r="X623" s="45"/>
      <c r="Y623" s="106"/>
      <c r="Z623" s="57"/>
      <c r="AA623" s="45"/>
      <c r="AB623" s="102" t="b">
        <f t="shared" si="9"/>
        <v>0</v>
      </c>
    </row>
    <row r="624" spans="1:28" ht="25.5" customHeight="1">
      <c r="A624" s="102">
        <f>IF(F624="","",SUBTOTAL(3,$F$2:$F624))</f>
        <v>623</v>
      </c>
      <c r="B624" s="129" t="s">
        <v>2174</v>
      </c>
      <c r="C624" s="129">
        <v>20180104</v>
      </c>
      <c r="D624" s="129" t="s">
        <v>1233</v>
      </c>
      <c r="E624" s="129" t="s">
        <v>1568</v>
      </c>
      <c r="F624" s="129" t="s">
        <v>1966</v>
      </c>
      <c r="G624" s="130">
        <v>4</v>
      </c>
      <c r="H624" s="169" t="s">
        <v>2170</v>
      </c>
      <c r="I624" s="129" t="s">
        <v>1048</v>
      </c>
      <c r="J624" s="230" t="s">
        <v>1054</v>
      </c>
      <c r="K624" s="153"/>
      <c r="L624" s="153"/>
      <c r="M624" s="153"/>
      <c r="N624" s="130" t="s">
        <v>1489</v>
      </c>
      <c r="O624" s="130" t="s">
        <v>1049</v>
      </c>
      <c r="P624" s="130" t="s">
        <v>1419</v>
      </c>
      <c r="Q624" s="130">
        <v>60</v>
      </c>
      <c r="R624" s="217"/>
      <c r="S624" s="170">
        <v>35</v>
      </c>
      <c r="T624" s="169" t="s">
        <v>221</v>
      </c>
      <c r="U624" s="169" t="s">
        <v>229</v>
      </c>
      <c r="V624" s="129" t="s">
        <v>1048</v>
      </c>
      <c r="W624" s="45"/>
      <c r="X624" s="45"/>
      <c r="Y624" s="45"/>
      <c r="Z624" s="56"/>
      <c r="AA624" s="45"/>
      <c r="AB624" s="102" t="b">
        <f t="shared" si="9"/>
        <v>0</v>
      </c>
    </row>
    <row r="625" spans="1:28" ht="25.5" customHeight="1">
      <c r="A625" s="102">
        <f>IF(F625="","",SUBTOTAL(3,$F$2:$F625))</f>
        <v>624</v>
      </c>
      <c r="B625" s="129" t="s">
        <v>2175</v>
      </c>
      <c r="C625" s="129">
        <v>20180104</v>
      </c>
      <c r="D625" s="129" t="s">
        <v>1233</v>
      </c>
      <c r="E625" s="129" t="s">
        <v>1479</v>
      </c>
      <c r="F625" s="129" t="s">
        <v>1968</v>
      </c>
      <c r="G625" s="130">
        <v>5</v>
      </c>
      <c r="H625" s="169" t="s">
        <v>2170</v>
      </c>
      <c r="I625" s="129" t="s">
        <v>272</v>
      </c>
      <c r="J625" s="230" t="s">
        <v>1054</v>
      </c>
      <c r="K625" s="153"/>
      <c r="L625" s="153"/>
      <c r="M625" s="153"/>
      <c r="N625" s="130" t="s">
        <v>1489</v>
      </c>
      <c r="O625" s="130" t="s">
        <v>1049</v>
      </c>
      <c r="P625" s="130" t="s">
        <v>1419</v>
      </c>
      <c r="Q625" s="130">
        <v>60</v>
      </c>
      <c r="R625" s="217">
        <v>49</v>
      </c>
      <c r="S625" s="170">
        <v>36</v>
      </c>
      <c r="T625" s="169" t="s">
        <v>227</v>
      </c>
      <c r="U625" s="169" t="s">
        <v>342</v>
      </c>
      <c r="V625" s="129" t="s">
        <v>1048</v>
      </c>
      <c r="W625" s="106"/>
      <c r="X625" s="45"/>
      <c r="Y625" s="45"/>
      <c r="Z625" s="56"/>
      <c r="AA625" s="45"/>
      <c r="AB625" s="102" t="b">
        <f t="shared" si="9"/>
        <v>0</v>
      </c>
    </row>
    <row r="626" spans="1:28" ht="25.5" customHeight="1">
      <c r="A626" s="102">
        <f>IF(F626="","",SUBTOTAL(3,$F$2:$F626))</f>
        <v>625</v>
      </c>
      <c r="B626" s="129" t="s">
        <v>2175</v>
      </c>
      <c r="C626" s="129">
        <v>20180104</v>
      </c>
      <c r="D626" s="129" t="s">
        <v>1233</v>
      </c>
      <c r="E626" s="129" t="s">
        <v>1482</v>
      </c>
      <c r="F626" s="129" t="s">
        <v>1968</v>
      </c>
      <c r="G626" s="130">
        <v>6</v>
      </c>
      <c r="H626" s="169" t="s">
        <v>2170</v>
      </c>
      <c r="I626" s="129" t="s">
        <v>1048</v>
      </c>
      <c r="J626" s="230" t="s">
        <v>1054</v>
      </c>
      <c r="K626" s="153"/>
      <c r="L626" s="153"/>
      <c r="M626" s="153"/>
      <c r="N626" s="130" t="s">
        <v>1489</v>
      </c>
      <c r="O626" s="130" t="s">
        <v>1049</v>
      </c>
      <c r="P626" s="130" t="s">
        <v>1419</v>
      </c>
      <c r="Q626" s="130">
        <v>60</v>
      </c>
      <c r="R626" s="217"/>
      <c r="S626" s="170">
        <v>36</v>
      </c>
      <c r="T626" s="169" t="s">
        <v>66</v>
      </c>
      <c r="U626" s="169" t="s">
        <v>210</v>
      </c>
      <c r="V626" s="129" t="s">
        <v>1048</v>
      </c>
      <c r="W626" s="47"/>
      <c r="X626" s="45"/>
      <c r="Y626" s="45"/>
      <c r="Z626" s="56"/>
      <c r="AA626" s="45"/>
      <c r="AB626" s="102" t="b">
        <f t="shared" si="9"/>
        <v>0</v>
      </c>
    </row>
    <row r="627" spans="1:28" ht="25.5" customHeight="1">
      <c r="A627" s="102">
        <f>IF(F627="","",SUBTOTAL(3,$F$2:$F627))</f>
        <v>626</v>
      </c>
      <c r="B627" s="129" t="s">
        <v>2176</v>
      </c>
      <c r="C627" s="129">
        <v>20180104</v>
      </c>
      <c r="D627" s="129" t="s">
        <v>1233</v>
      </c>
      <c r="E627" s="129" t="s">
        <v>1498</v>
      </c>
      <c r="F627" s="129" t="s">
        <v>1970</v>
      </c>
      <c r="G627" s="130">
        <v>7</v>
      </c>
      <c r="H627" s="169" t="s">
        <v>2170</v>
      </c>
      <c r="I627" s="129" t="s">
        <v>13</v>
      </c>
      <c r="J627" s="230" t="s">
        <v>1054</v>
      </c>
      <c r="K627" s="153"/>
      <c r="L627" s="153"/>
      <c r="M627" s="153"/>
      <c r="N627" s="130" t="s">
        <v>1489</v>
      </c>
      <c r="O627" s="130" t="s">
        <v>1049</v>
      </c>
      <c r="P627" s="130" t="s">
        <v>1419</v>
      </c>
      <c r="Q627" s="130">
        <v>60</v>
      </c>
      <c r="R627" s="217">
        <v>50</v>
      </c>
      <c r="S627" s="170">
        <v>36</v>
      </c>
      <c r="T627" s="169" t="s">
        <v>95</v>
      </c>
      <c r="U627" s="169" t="s">
        <v>436</v>
      </c>
      <c r="V627" s="169" t="s">
        <v>129</v>
      </c>
      <c r="W627" s="45"/>
      <c r="X627" s="45"/>
      <c r="Y627" s="45"/>
      <c r="Z627" s="56"/>
      <c r="AA627" s="45"/>
      <c r="AB627" s="102" t="b">
        <f t="shared" si="9"/>
        <v>0</v>
      </c>
    </row>
    <row r="628" spans="1:28" ht="25.5" customHeight="1">
      <c r="A628" s="102">
        <f>IF(F628="","",SUBTOTAL(3,$F$2:$F628))</f>
        <v>627</v>
      </c>
      <c r="B628" s="129" t="s">
        <v>2177</v>
      </c>
      <c r="C628" s="129">
        <v>20180104</v>
      </c>
      <c r="D628" s="129" t="s">
        <v>1233</v>
      </c>
      <c r="E628" s="129" t="s">
        <v>1500</v>
      </c>
      <c r="F628" s="129" t="s">
        <v>1972</v>
      </c>
      <c r="G628" s="130">
        <v>8</v>
      </c>
      <c r="H628" s="169" t="s">
        <v>2170</v>
      </c>
      <c r="I628" s="129" t="s">
        <v>6</v>
      </c>
      <c r="J628" s="232" t="s">
        <v>1054</v>
      </c>
      <c r="K628" s="131"/>
      <c r="L628" s="131"/>
      <c r="M628" s="131"/>
      <c r="N628" s="130" t="s">
        <v>1489</v>
      </c>
      <c r="O628" s="130" t="s">
        <v>1049</v>
      </c>
      <c r="P628" s="130" t="s">
        <v>1419</v>
      </c>
      <c r="Q628" s="130">
        <v>60</v>
      </c>
      <c r="R628" s="217">
        <v>48</v>
      </c>
      <c r="S628" s="170">
        <v>35</v>
      </c>
      <c r="T628" s="169" t="s">
        <v>107</v>
      </c>
      <c r="U628" s="169" t="s">
        <v>211</v>
      </c>
      <c r="V628" s="129" t="s">
        <v>1048</v>
      </c>
      <c r="W628" s="45"/>
      <c r="X628" s="102"/>
      <c r="Y628" s="102"/>
      <c r="Z628" s="57"/>
      <c r="AA628" s="45"/>
      <c r="AB628" s="102" t="b">
        <f t="shared" si="9"/>
        <v>0</v>
      </c>
    </row>
    <row r="629" spans="1:28" ht="25.5" customHeight="1">
      <c r="A629" s="102">
        <f>IF(F629="","",SUBTOTAL(3,$F$2:$F629))</f>
        <v>628</v>
      </c>
      <c r="B629" s="129" t="s">
        <v>2177</v>
      </c>
      <c r="C629" s="129">
        <v>20180104</v>
      </c>
      <c r="D629" s="129" t="s">
        <v>1233</v>
      </c>
      <c r="E629" s="129" t="s">
        <v>1501</v>
      </c>
      <c r="F629" s="129" t="s">
        <v>1972</v>
      </c>
      <c r="G629" s="130">
        <v>9</v>
      </c>
      <c r="H629" s="169" t="s">
        <v>2170</v>
      </c>
      <c r="I629" s="129" t="s">
        <v>1048</v>
      </c>
      <c r="J629" s="230" t="s">
        <v>1054</v>
      </c>
      <c r="K629" s="153"/>
      <c r="L629" s="153"/>
      <c r="M629" s="153"/>
      <c r="N629" s="130" t="s">
        <v>1489</v>
      </c>
      <c r="O629" s="130" t="s">
        <v>1049</v>
      </c>
      <c r="P629" s="130" t="s">
        <v>1419</v>
      </c>
      <c r="Q629" s="130">
        <v>60</v>
      </c>
      <c r="R629" s="217"/>
      <c r="S629" s="170">
        <v>35</v>
      </c>
      <c r="T629" s="169" t="s">
        <v>1563</v>
      </c>
      <c r="U629" s="169" t="s">
        <v>124</v>
      </c>
      <c r="V629" s="129" t="s">
        <v>1048</v>
      </c>
      <c r="W629" s="45"/>
      <c r="X629" s="45"/>
      <c r="Y629" s="45"/>
      <c r="Z629" s="56"/>
      <c r="AA629" s="45"/>
      <c r="AB629" s="102" t="b">
        <f t="shared" si="9"/>
        <v>0</v>
      </c>
    </row>
    <row r="630" spans="1:28" ht="25.5" customHeight="1">
      <c r="A630" s="102">
        <f>IF(F630="","",SUBTOTAL(3,$F$2:$F630))</f>
        <v>629</v>
      </c>
      <c r="B630" s="129" t="s">
        <v>2176</v>
      </c>
      <c r="C630" s="129">
        <v>20180104</v>
      </c>
      <c r="D630" s="129" t="s">
        <v>1233</v>
      </c>
      <c r="E630" s="129" t="s">
        <v>1578</v>
      </c>
      <c r="F630" s="129" t="s">
        <v>1970</v>
      </c>
      <c r="G630" s="130">
        <v>10</v>
      </c>
      <c r="H630" s="169" t="s">
        <v>2170</v>
      </c>
      <c r="I630" s="129" t="s">
        <v>1048</v>
      </c>
      <c r="J630" s="230" t="s">
        <v>1054</v>
      </c>
      <c r="K630" s="153"/>
      <c r="L630" s="153"/>
      <c r="M630" s="153"/>
      <c r="N630" s="130" t="s">
        <v>1489</v>
      </c>
      <c r="O630" s="130" t="s">
        <v>1049</v>
      </c>
      <c r="P630" s="130" t="s">
        <v>1419</v>
      </c>
      <c r="Q630" s="130">
        <v>60</v>
      </c>
      <c r="R630" s="217"/>
      <c r="S630" s="170">
        <v>36</v>
      </c>
      <c r="T630" s="169" t="s">
        <v>448</v>
      </c>
      <c r="U630" s="169" t="s">
        <v>217</v>
      </c>
      <c r="V630" s="129" t="s">
        <v>1048</v>
      </c>
      <c r="W630" s="45"/>
      <c r="X630" s="46"/>
      <c r="Y630" s="45"/>
      <c r="Z630" s="56"/>
      <c r="AA630" s="45"/>
      <c r="AB630" s="102" t="b">
        <f t="shared" si="9"/>
        <v>0</v>
      </c>
    </row>
    <row r="631" spans="1:28" ht="25.5" customHeight="1">
      <c r="A631" s="102">
        <f>IF(F631="","",SUBTOTAL(3,$F$2:$F631))</f>
        <v>630</v>
      </c>
      <c r="B631" s="129" t="s">
        <v>2876</v>
      </c>
      <c r="C631" s="129">
        <v>20180104</v>
      </c>
      <c r="D631" s="129" t="s">
        <v>2877</v>
      </c>
      <c r="E631" s="129" t="s">
        <v>1255</v>
      </c>
      <c r="F631" s="129" t="s">
        <v>1131</v>
      </c>
      <c r="G631" s="130" t="s">
        <v>1048</v>
      </c>
      <c r="H631" s="169" t="s">
        <v>2878</v>
      </c>
      <c r="I631" s="129" t="s">
        <v>230</v>
      </c>
      <c r="J631" s="132" t="s">
        <v>1054</v>
      </c>
      <c r="K631" s="132" t="s">
        <v>230</v>
      </c>
      <c r="L631" s="132">
        <v>1</v>
      </c>
      <c r="M631" s="132">
        <v>2</v>
      </c>
      <c r="N631" s="130" t="s">
        <v>1036</v>
      </c>
      <c r="O631" s="130" t="s">
        <v>1049</v>
      </c>
      <c r="P631" s="130" t="s">
        <v>1419</v>
      </c>
      <c r="Q631" s="130">
        <v>60</v>
      </c>
      <c r="R631" s="130">
        <v>11</v>
      </c>
      <c r="S631" s="170">
        <v>11</v>
      </c>
      <c r="T631" s="169" t="s">
        <v>100</v>
      </c>
      <c r="U631" s="169" t="s">
        <v>230</v>
      </c>
      <c r="V631" s="129" t="s">
        <v>1048</v>
      </c>
      <c r="W631" s="45"/>
      <c r="X631" s="45"/>
      <c r="Y631" s="102"/>
      <c r="Z631" s="57"/>
      <c r="AA631" s="45"/>
      <c r="AB631" s="102" t="b">
        <f t="shared" si="9"/>
        <v>0</v>
      </c>
    </row>
    <row r="632" spans="1:28" ht="25.5" customHeight="1">
      <c r="A632" s="102">
        <f>IF(F632="","",SUBTOTAL(3,$F$2:$F632))</f>
        <v>631</v>
      </c>
      <c r="B632" s="129" t="s">
        <v>2762</v>
      </c>
      <c r="C632" s="129">
        <v>20180104</v>
      </c>
      <c r="D632" s="129" t="s">
        <v>1493</v>
      </c>
      <c r="E632" s="129" t="s">
        <v>1257</v>
      </c>
      <c r="F632" s="129" t="s">
        <v>1542</v>
      </c>
      <c r="G632" s="130" t="s">
        <v>1048</v>
      </c>
      <c r="H632" s="169" t="s">
        <v>2761</v>
      </c>
      <c r="I632" s="129" t="s">
        <v>7</v>
      </c>
      <c r="J632" s="230" t="s">
        <v>1054</v>
      </c>
      <c r="K632" s="129" t="s">
        <v>7</v>
      </c>
      <c r="L632" s="132">
        <v>2</v>
      </c>
      <c r="M632" s="132">
        <v>4</v>
      </c>
      <c r="N632" s="130" t="s">
        <v>1036</v>
      </c>
      <c r="O632" s="130" t="s">
        <v>1049</v>
      </c>
      <c r="P632" s="130" t="s">
        <v>1419</v>
      </c>
      <c r="Q632" s="130">
        <v>60</v>
      </c>
      <c r="R632" s="130">
        <v>31</v>
      </c>
      <c r="S632" s="170">
        <v>31</v>
      </c>
      <c r="T632" s="169" t="s">
        <v>1223</v>
      </c>
      <c r="U632" s="169" t="s">
        <v>136</v>
      </c>
      <c r="V632" s="169" t="s">
        <v>67</v>
      </c>
      <c r="W632" s="106"/>
      <c r="X632" s="45"/>
      <c r="Y632" s="45"/>
      <c r="Z632" s="57"/>
      <c r="AA632" s="45"/>
      <c r="AB632" s="102" t="b">
        <f t="shared" si="9"/>
        <v>0</v>
      </c>
    </row>
    <row r="633" spans="1:28" ht="25.5" customHeight="1">
      <c r="A633" s="102">
        <f>IF(F633="","",SUBTOTAL(3,$F$2:$F633))</f>
        <v>632</v>
      </c>
      <c r="B633" s="129" t="s">
        <v>2575</v>
      </c>
      <c r="C633" s="129">
        <v>20180104</v>
      </c>
      <c r="D633" s="129" t="s">
        <v>1493</v>
      </c>
      <c r="E633" s="129" t="s">
        <v>1259</v>
      </c>
      <c r="F633" s="129" t="s">
        <v>1331</v>
      </c>
      <c r="G633" s="130" t="s">
        <v>1048</v>
      </c>
      <c r="H633" s="152" t="s">
        <v>2576</v>
      </c>
      <c r="I633" s="129" t="s">
        <v>277</v>
      </c>
      <c r="J633" s="230" t="s">
        <v>1054</v>
      </c>
      <c r="K633" s="129" t="s">
        <v>277</v>
      </c>
      <c r="L633" s="153">
        <v>2</v>
      </c>
      <c r="M633" s="153">
        <v>2</v>
      </c>
      <c r="N633" s="130" t="s">
        <v>1489</v>
      </c>
      <c r="O633" s="130" t="s">
        <v>1049</v>
      </c>
      <c r="P633" s="130" t="s">
        <v>1038</v>
      </c>
      <c r="Q633" s="130">
        <v>90</v>
      </c>
      <c r="R633" s="217">
        <v>11</v>
      </c>
      <c r="S633" s="151">
        <v>11</v>
      </c>
      <c r="T633" s="152" t="s">
        <v>348</v>
      </c>
      <c r="U633" s="152" t="s">
        <v>1221</v>
      </c>
      <c r="V633" s="152" t="s">
        <v>123</v>
      </c>
      <c r="W633" s="47"/>
      <c r="X633" s="152" t="s">
        <v>277</v>
      </c>
      <c r="Y633" s="154" t="s">
        <v>126</v>
      </c>
      <c r="Z633" s="172">
        <v>11</v>
      </c>
      <c r="AA633" s="45"/>
      <c r="AB633" s="102" t="b">
        <f t="shared" si="9"/>
        <v>1</v>
      </c>
    </row>
    <row r="634" spans="1:28" ht="25.5" customHeight="1">
      <c r="A634" s="102">
        <f>IF(F634="","",SUBTOTAL(3,$F$2:$F634))</f>
        <v>633</v>
      </c>
      <c r="B634" s="129" t="s">
        <v>2293</v>
      </c>
      <c r="C634" s="129">
        <v>20180104</v>
      </c>
      <c r="D634" s="129" t="s">
        <v>1493</v>
      </c>
      <c r="E634" s="129" t="s">
        <v>1259</v>
      </c>
      <c r="F634" s="129" t="s">
        <v>1417</v>
      </c>
      <c r="G634" s="130" t="s">
        <v>1048</v>
      </c>
      <c r="H634" s="152" t="s">
        <v>2294</v>
      </c>
      <c r="I634" s="129" t="s">
        <v>189</v>
      </c>
      <c r="J634" s="131" t="s">
        <v>1054</v>
      </c>
      <c r="K634" s="129" t="s">
        <v>189</v>
      </c>
      <c r="L634" s="131">
        <v>2</v>
      </c>
      <c r="M634" s="131">
        <v>2</v>
      </c>
      <c r="N634" s="130" t="s">
        <v>1237</v>
      </c>
      <c r="O634" s="130" t="s">
        <v>1049</v>
      </c>
      <c r="P634" s="130" t="s">
        <v>1038</v>
      </c>
      <c r="Q634" s="130">
        <v>90</v>
      </c>
      <c r="R634" s="217">
        <v>5</v>
      </c>
      <c r="S634" s="151">
        <v>5</v>
      </c>
      <c r="T634" s="129" t="s">
        <v>1048</v>
      </c>
      <c r="U634" s="129" t="s">
        <v>1048</v>
      </c>
      <c r="V634" s="129" t="s">
        <v>1048</v>
      </c>
      <c r="W634" s="47"/>
      <c r="X634" s="171" t="s">
        <v>189</v>
      </c>
      <c r="Y634" s="171" t="s">
        <v>197</v>
      </c>
      <c r="Z634" s="172">
        <v>5</v>
      </c>
      <c r="AA634" s="45"/>
      <c r="AB634" s="102" t="b">
        <f t="shared" si="9"/>
        <v>1</v>
      </c>
    </row>
    <row r="635" spans="1:28" ht="25.5" customHeight="1">
      <c r="A635" s="102">
        <f>IF(F635="","",SUBTOTAL(3,$F$2:$F635))</f>
        <v>634</v>
      </c>
      <c r="B635" s="129" t="s">
        <v>1851</v>
      </c>
      <c r="C635" s="129">
        <v>20180104</v>
      </c>
      <c r="D635" s="129" t="s">
        <v>1493</v>
      </c>
      <c r="E635" s="129" t="s">
        <v>1259</v>
      </c>
      <c r="F635" s="129" t="s">
        <v>1852</v>
      </c>
      <c r="G635" s="130" t="s">
        <v>1048</v>
      </c>
      <c r="H635" s="152" t="s">
        <v>1853</v>
      </c>
      <c r="I635" s="129" t="s">
        <v>246</v>
      </c>
      <c r="J635" s="131" t="s">
        <v>1054</v>
      </c>
      <c r="K635" s="129" t="s">
        <v>246</v>
      </c>
      <c r="L635" s="131">
        <v>2</v>
      </c>
      <c r="M635" s="131">
        <v>2</v>
      </c>
      <c r="N635" s="130" t="s">
        <v>1252</v>
      </c>
      <c r="O635" s="130" t="s">
        <v>1049</v>
      </c>
      <c r="P635" s="130" t="s">
        <v>1038</v>
      </c>
      <c r="Q635" s="130">
        <v>90</v>
      </c>
      <c r="R635" s="217">
        <v>18</v>
      </c>
      <c r="S635" s="151">
        <v>18</v>
      </c>
      <c r="T635" s="129" t="s">
        <v>1048</v>
      </c>
      <c r="U635" s="129" t="s">
        <v>1048</v>
      </c>
      <c r="V635" s="129" t="s">
        <v>1048</v>
      </c>
      <c r="W635" s="45"/>
      <c r="X635" s="152" t="s">
        <v>246</v>
      </c>
      <c r="Y635" s="210" t="s">
        <v>255</v>
      </c>
      <c r="Z635" s="172">
        <v>18</v>
      </c>
      <c r="AA635" s="45"/>
      <c r="AB635" s="102" t="b">
        <f t="shared" si="9"/>
        <v>1</v>
      </c>
    </row>
    <row r="636" spans="1:28" ht="25.5" customHeight="1">
      <c r="A636" s="102">
        <f>IF(F636="","",SUBTOTAL(3,$F$2:$F636))</f>
        <v>635</v>
      </c>
      <c r="B636" s="129" t="s">
        <v>2872</v>
      </c>
      <c r="C636" s="129">
        <v>20180104</v>
      </c>
      <c r="D636" s="129" t="s">
        <v>1493</v>
      </c>
      <c r="E636" s="129" t="s">
        <v>1266</v>
      </c>
      <c r="F636" s="129" t="s">
        <v>1549</v>
      </c>
      <c r="G636" s="130" t="s">
        <v>1048</v>
      </c>
      <c r="H636" s="152" t="s">
        <v>2873</v>
      </c>
      <c r="I636" s="129" t="s">
        <v>137</v>
      </c>
      <c r="J636" s="132" t="s">
        <v>1054</v>
      </c>
      <c r="K636" s="129" t="s">
        <v>137</v>
      </c>
      <c r="L636" s="132">
        <v>2</v>
      </c>
      <c r="M636" s="132">
        <v>2</v>
      </c>
      <c r="N636" s="130" t="s">
        <v>1550</v>
      </c>
      <c r="O636" s="130" t="s">
        <v>1049</v>
      </c>
      <c r="P636" s="130" t="s">
        <v>1038</v>
      </c>
      <c r="Q636" s="130">
        <v>90</v>
      </c>
      <c r="R636" s="217">
        <v>29</v>
      </c>
      <c r="S636" s="151">
        <v>27</v>
      </c>
      <c r="T636" s="152" t="s">
        <v>137</v>
      </c>
      <c r="U636" s="152" t="s">
        <v>101</v>
      </c>
      <c r="V636" s="152" t="s">
        <v>211</v>
      </c>
      <c r="W636" s="45"/>
      <c r="X636" s="152" t="s">
        <v>137</v>
      </c>
      <c r="Y636" s="211" t="s">
        <v>138</v>
      </c>
      <c r="Z636" s="155">
        <v>27</v>
      </c>
      <c r="AA636" s="45"/>
      <c r="AB636" s="102" t="b">
        <f t="shared" si="9"/>
        <v>1</v>
      </c>
    </row>
    <row r="637" spans="1:28" ht="25.5" customHeight="1">
      <c r="A637" s="102">
        <f>IF(F637="","",SUBTOTAL(3,$F$2:$F637))</f>
        <v>636</v>
      </c>
      <c r="B637" s="127" t="s">
        <v>2763</v>
      </c>
      <c r="C637" s="57">
        <v>20180104</v>
      </c>
      <c r="D637" s="57" t="s">
        <v>1493</v>
      </c>
      <c r="E637" s="56" t="s">
        <v>1269</v>
      </c>
      <c r="F637" s="46" t="s">
        <v>2394</v>
      </c>
      <c r="G637" s="56">
        <v>1</v>
      </c>
      <c r="H637" s="178" t="s">
        <v>2761</v>
      </c>
      <c r="I637" s="45" t="s">
        <v>236</v>
      </c>
      <c r="J637" s="56" t="s">
        <v>1054</v>
      </c>
      <c r="K637" s="45" t="s">
        <v>236</v>
      </c>
      <c r="L637" s="57">
        <v>2</v>
      </c>
      <c r="M637" s="57">
        <v>4</v>
      </c>
      <c r="N637" s="56" t="s">
        <v>1036</v>
      </c>
      <c r="O637" s="57" t="s">
        <v>1049</v>
      </c>
      <c r="P637" s="56" t="s">
        <v>1419</v>
      </c>
      <c r="Q637" s="56">
        <v>60</v>
      </c>
      <c r="R637" s="56">
        <v>20</v>
      </c>
      <c r="S637" s="177">
        <v>28</v>
      </c>
      <c r="T637" s="179" t="s">
        <v>191</v>
      </c>
      <c r="U637" s="179" t="s">
        <v>251</v>
      </c>
      <c r="V637" s="201" t="s">
        <v>219</v>
      </c>
      <c r="W637" s="45"/>
      <c r="X637" s="102"/>
      <c r="Y637" s="102"/>
      <c r="Z637" s="56"/>
      <c r="AA637" s="45"/>
      <c r="AB637" s="102" t="b">
        <f t="shared" si="9"/>
        <v>0</v>
      </c>
    </row>
    <row r="638" spans="1:28" ht="25.5" customHeight="1">
      <c r="A638" s="102">
        <f>IF(F638="","",SUBTOTAL(3,$F$2:$F638))</f>
        <v>637</v>
      </c>
      <c r="B638" s="129" t="s">
        <v>2765</v>
      </c>
      <c r="C638" s="129">
        <v>20180104</v>
      </c>
      <c r="D638" s="129" t="s">
        <v>1493</v>
      </c>
      <c r="E638" s="129" t="s">
        <v>1275</v>
      </c>
      <c r="F638" s="129" t="s">
        <v>1787</v>
      </c>
      <c r="G638" s="130" t="s">
        <v>1048</v>
      </c>
      <c r="H638" s="152" t="s">
        <v>2761</v>
      </c>
      <c r="I638" s="129" t="s">
        <v>80</v>
      </c>
      <c r="J638" s="153" t="s">
        <v>1054</v>
      </c>
      <c r="K638" s="129" t="s">
        <v>80</v>
      </c>
      <c r="L638" s="153">
        <v>2</v>
      </c>
      <c r="M638" s="153">
        <v>2</v>
      </c>
      <c r="N638" s="130" t="s">
        <v>1231</v>
      </c>
      <c r="O638" s="130" t="s">
        <v>1049</v>
      </c>
      <c r="P638" s="130" t="s">
        <v>1038</v>
      </c>
      <c r="Q638" s="130">
        <v>90</v>
      </c>
      <c r="R638" s="217">
        <v>21</v>
      </c>
      <c r="S638" s="151">
        <v>21</v>
      </c>
      <c r="T638" s="152" t="s">
        <v>231</v>
      </c>
      <c r="U638" s="152" t="s">
        <v>129</v>
      </c>
      <c r="V638" s="129" t="s">
        <v>1048</v>
      </c>
      <c r="W638" s="45"/>
      <c r="X638" s="152" t="s">
        <v>80</v>
      </c>
      <c r="Y638" s="154" t="s">
        <v>155</v>
      </c>
      <c r="Z638" s="155">
        <v>21</v>
      </c>
      <c r="AA638" s="45"/>
      <c r="AB638" s="102" t="b">
        <f t="shared" si="9"/>
        <v>1</v>
      </c>
    </row>
    <row r="639" spans="1:28" ht="25.5" customHeight="1">
      <c r="A639" s="102">
        <f>IF(F639="","",SUBTOTAL(3,$F$2:$F639))</f>
        <v>638</v>
      </c>
      <c r="B639" s="129" t="s">
        <v>2764</v>
      </c>
      <c r="C639" s="129">
        <v>20180104</v>
      </c>
      <c r="D639" s="129" t="s">
        <v>1493</v>
      </c>
      <c r="E639" s="129" t="s">
        <v>1278</v>
      </c>
      <c r="F639" s="129" t="s">
        <v>2396</v>
      </c>
      <c r="G639" s="130">
        <v>2</v>
      </c>
      <c r="H639" s="169" t="s">
        <v>2761</v>
      </c>
      <c r="I639" s="129" t="s">
        <v>236</v>
      </c>
      <c r="J639" s="132" t="s">
        <v>1054</v>
      </c>
      <c r="K639" s="132"/>
      <c r="L639" s="132"/>
      <c r="M639" s="132"/>
      <c r="N639" s="130" t="s">
        <v>1036</v>
      </c>
      <c r="O639" s="130" t="s">
        <v>1049</v>
      </c>
      <c r="P639" s="130" t="s">
        <v>1419</v>
      </c>
      <c r="Q639" s="130">
        <v>60</v>
      </c>
      <c r="R639" s="130">
        <v>25</v>
      </c>
      <c r="S639" s="170">
        <v>15</v>
      </c>
      <c r="T639" s="169" t="s">
        <v>957</v>
      </c>
      <c r="U639" s="169" t="s">
        <v>138</v>
      </c>
      <c r="V639" s="129" t="s">
        <v>1048</v>
      </c>
      <c r="W639" s="45"/>
      <c r="X639" s="106"/>
      <c r="Y639" s="45"/>
      <c r="Z639" s="56"/>
      <c r="AA639" s="45"/>
      <c r="AB639" s="102" t="b">
        <f t="shared" si="9"/>
        <v>0</v>
      </c>
    </row>
    <row r="640" spans="1:28" ht="25.5" customHeight="1">
      <c r="A640" s="102">
        <f>IF(F640="","",SUBTOTAL(3,$F$2:$F640))</f>
        <v>639</v>
      </c>
      <c r="B640" s="129" t="s">
        <v>1988</v>
      </c>
      <c r="C640" s="129">
        <v>20180105</v>
      </c>
      <c r="D640" s="129" t="s">
        <v>1333</v>
      </c>
      <c r="E640" s="129" t="s">
        <v>1048</v>
      </c>
      <c r="F640" s="129" t="s">
        <v>1644</v>
      </c>
      <c r="G640" s="130">
        <v>15</v>
      </c>
      <c r="H640" s="129" t="s">
        <v>1978</v>
      </c>
      <c r="I640" s="129" t="s">
        <v>105</v>
      </c>
      <c r="J640" s="153" t="s">
        <v>1054</v>
      </c>
      <c r="K640" s="153"/>
      <c r="L640" s="153"/>
      <c r="M640" s="153"/>
      <c r="N640" s="130" t="s">
        <v>1463</v>
      </c>
      <c r="O640" s="130" t="s">
        <v>1049</v>
      </c>
      <c r="P640" s="130" t="s">
        <v>1038</v>
      </c>
      <c r="Q640" s="130">
        <v>60</v>
      </c>
      <c r="R640" s="217">
        <v>22</v>
      </c>
      <c r="S640" s="130"/>
      <c r="T640" s="129" t="s">
        <v>1048</v>
      </c>
      <c r="U640" s="129" t="s">
        <v>1048</v>
      </c>
      <c r="V640" s="129" t="s">
        <v>1048</v>
      </c>
      <c r="W640" s="106"/>
      <c r="X640" s="129"/>
      <c r="Y640" s="215"/>
      <c r="Z640" s="56"/>
      <c r="AA640" s="45"/>
      <c r="AB640" s="102" t="b">
        <f t="shared" si="9"/>
        <v>1</v>
      </c>
    </row>
    <row r="641" spans="1:28" ht="25.5" customHeight="1">
      <c r="A641" s="102">
        <f>IF(F641="","",SUBTOTAL(3,$F$2:$F641))</f>
        <v>640</v>
      </c>
      <c r="B641" s="129" t="s">
        <v>1977</v>
      </c>
      <c r="C641" s="129">
        <v>20180105</v>
      </c>
      <c r="D641" s="129" t="s">
        <v>1333</v>
      </c>
      <c r="E641" s="129" t="s">
        <v>1255</v>
      </c>
      <c r="F641" s="129" t="s">
        <v>1602</v>
      </c>
      <c r="G641" s="130">
        <v>1</v>
      </c>
      <c r="H641" s="152" t="s">
        <v>1978</v>
      </c>
      <c r="I641" s="129" t="s">
        <v>210</v>
      </c>
      <c r="J641" s="153" t="s">
        <v>1054</v>
      </c>
      <c r="K641" s="153"/>
      <c r="L641" s="153"/>
      <c r="M641" s="153"/>
      <c r="N641" s="130" t="s">
        <v>1463</v>
      </c>
      <c r="O641" s="130" t="s">
        <v>1049</v>
      </c>
      <c r="P641" s="130" t="s">
        <v>1038</v>
      </c>
      <c r="Q641" s="130">
        <v>60</v>
      </c>
      <c r="R641" s="217">
        <v>66</v>
      </c>
      <c r="S641" s="151">
        <v>32</v>
      </c>
      <c r="T641" s="152" t="s">
        <v>1023</v>
      </c>
      <c r="U641" s="152" t="s">
        <v>434</v>
      </c>
      <c r="V641" s="169" t="s">
        <v>131</v>
      </c>
      <c r="W641" s="45"/>
      <c r="X641" s="152" t="s">
        <v>210</v>
      </c>
      <c r="Y641" s="152" t="s">
        <v>103</v>
      </c>
      <c r="Z641" s="155">
        <v>32</v>
      </c>
      <c r="AA641" s="45"/>
      <c r="AB641" s="102" t="b">
        <f t="shared" si="9"/>
        <v>1</v>
      </c>
    </row>
    <row r="642" spans="1:28" ht="25.5" customHeight="1">
      <c r="A642" s="102">
        <f>IF(F642="","",SUBTOTAL(3,$F$2:$F642))</f>
        <v>641</v>
      </c>
      <c r="B642" s="129" t="s">
        <v>1977</v>
      </c>
      <c r="C642" s="129">
        <v>20180105</v>
      </c>
      <c r="D642" s="129" t="s">
        <v>1333</v>
      </c>
      <c r="E642" s="129" t="s">
        <v>1259</v>
      </c>
      <c r="F642" s="129" t="s">
        <v>1602</v>
      </c>
      <c r="G642" s="130">
        <v>2</v>
      </c>
      <c r="H642" s="152" t="s">
        <v>1978</v>
      </c>
      <c r="I642" s="129" t="s">
        <v>1048</v>
      </c>
      <c r="J642" s="153" t="s">
        <v>1054</v>
      </c>
      <c r="K642" s="153"/>
      <c r="L642" s="153"/>
      <c r="M642" s="153"/>
      <c r="N642" s="130" t="s">
        <v>1463</v>
      </c>
      <c r="O642" s="130" t="s">
        <v>1049</v>
      </c>
      <c r="P642" s="130" t="s">
        <v>1038</v>
      </c>
      <c r="Q642" s="130">
        <v>60</v>
      </c>
      <c r="R642" s="217"/>
      <c r="S642" s="151">
        <v>33</v>
      </c>
      <c r="T642" s="152" t="s">
        <v>437</v>
      </c>
      <c r="U642" s="152" t="s">
        <v>9</v>
      </c>
      <c r="V642" s="169" t="s">
        <v>93</v>
      </c>
      <c r="W642" s="45"/>
      <c r="X642" s="152" t="s">
        <v>105</v>
      </c>
      <c r="Y642" s="152" t="s">
        <v>210</v>
      </c>
      <c r="Z642" s="155">
        <v>33</v>
      </c>
      <c r="AA642" s="45"/>
      <c r="AB642" s="102" t="b">
        <f t="shared" ref="AB642:AB705" si="10">IF(OR(O642="TLAI",F642=""),"",Z642=S642)</f>
        <v>1</v>
      </c>
    </row>
    <row r="643" spans="1:28" ht="25.5" customHeight="1">
      <c r="A643" s="102">
        <f>IF(F643="","",SUBTOTAL(3,$F$2:$F643))</f>
        <v>642</v>
      </c>
      <c r="B643" s="129" t="s">
        <v>1979</v>
      </c>
      <c r="C643" s="129">
        <v>20180105</v>
      </c>
      <c r="D643" s="129" t="s">
        <v>1333</v>
      </c>
      <c r="E643" s="129" t="s">
        <v>1263</v>
      </c>
      <c r="F643" s="129" t="s">
        <v>1605</v>
      </c>
      <c r="G643" s="130">
        <v>3</v>
      </c>
      <c r="H643" s="152" t="s">
        <v>1978</v>
      </c>
      <c r="I643" s="129" t="s">
        <v>105</v>
      </c>
      <c r="J643" s="153" t="s">
        <v>1054</v>
      </c>
      <c r="K643" s="129" t="s">
        <v>105</v>
      </c>
      <c r="L643" s="153">
        <v>2</v>
      </c>
      <c r="M643" s="153">
        <v>2</v>
      </c>
      <c r="N643" s="130" t="s">
        <v>1463</v>
      </c>
      <c r="O643" s="130" t="s">
        <v>1049</v>
      </c>
      <c r="P643" s="130" t="s">
        <v>1038</v>
      </c>
      <c r="Q643" s="130">
        <v>60</v>
      </c>
      <c r="R643" s="217">
        <v>34</v>
      </c>
      <c r="S643" s="151">
        <v>29</v>
      </c>
      <c r="T643" s="152" t="s">
        <v>266</v>
      </c>
      <c r="U643" s="152" t="s">
        <v>1024</v>
      </c>
      <c r="V643" s="129" t="s">
        <v>1048</v>
      </c>
      <c r="W643" s="45"/>
      <c r="X643" s="152" t="s">
        <v>105</v>
      </c>
      <c r="Y643" s="152" t="s">
        <v>210</v>
      </c>
      <c r="Z643" s="155">
        <v>29</v>
      </c>
      <c r="AA643" s="45"/>
      <c r="AB643" s="102" t="b">
        <f t="shared" si="10"/>
        <v>1</v>
      </c>
    </row>
    <row r="644" spans="1:28" ht="25.5" customHeight="1">
      <c r="A644" s="102">
        <f>IF(F644="","",SUBTOTAL(3,$F$2:$F644))</f>
        <v>643</v>
      </c>
      <c r="B644" s="129" t="s">
        <v>1979</v>
      </c>
      <c r="C644" s="129">
        <v>20180105</v>
      </c>
      <c r="D644" s="129" t="s">
        <v>1333</v>
      </c>
      <c r="E644" s="129" t="s">
        <v>1266</v>
      </c>
      <c r="F644" s="129" t="s">
        <v>1605</v>
      </c>
      <c r="G644" s="130">
        <v>4</v>
      </c>
      <c r="H644" s="152" t="s">
        <v>1978</v>
      </c>
      <c r="I644" s="129" t="s">
        <v>1048</v>
      </c>
      <c r="J644" s="153" t="s">
        <v>1054</v>
      </c>
      <c r="K644" s="153"/>
      <c r="L644" s="153"/>
      <c r="M644" s="153"/>
      <c r="N644" s="130" t="s">
        <v>1463</v>
      </c>
      <c r="O644" s="130" t="s">
        <v>1049</v>
      </c>
      <c r="P644" s="130" t="s">
        <v>1038</v>
      </c>
      <c r="Q644" s="130">
        <v>60</v>
      </c>
      <c r="R644" s="217"/>
      <c r="S644" s="151">
        <v>31</v>
      </c>
      <c r="T644" s="152" t="s">
        <v>191</v>
      </c>
      <c r="U644" s="152" t="s">
        <v>980</v>
      </c>
      <c r="V644" s="129" t="s">
        <v>1048</v>
      </c>
      <c r="W644" s="45"/>
      <c r="X644" s="152" t="s">
        <v>105</v>
      </c>
      <c r="Y644" s="152" t="s">
        <v>210</v>
      </c>
      <c r="Z644" s="155">
        <v>31</v>
      </c>
      <c r="AA644" s="45"/>
      <c r="AB644" s="102" t="b">
        <f t="shared" si="10"/>
        <v>1</v>
      </c>
    </row>
    <row r="645" spans="1:28" ht="25.5" customHeight="1">
      <c r="A645" s="102">
        <f>IF(F645="","",SUBTOTAL(3,$F$2:$F645))</f>
        <v>644</v>
      </c>
      <c r="B645" s="129" t="s">
        <v>1980</v>
      </c>
      <c r="C645" s="129">
        <v>20180105</v>
      </c>
      <c r="D645" s="129" t="s">
        <v>1333</v>
      </c>
      <c r="E645" s="129" t="s">
        <v>1269</v>
      </c>
      <c r="F645" s="129" t="s">
        <v>1611</v>
      </c>
      <c r="G645" s="130">
        <v>5</v>
      </c>
      <c r="H645" s="152" t="s">
        <v>1978</v>
      </c>
      <c r="I645" s="129" t="s">
        <v>103</v>
      </c>
      <c r="J645" s="153" t="s">
        <v>1054</v>
      </c>
      <c r="K645" s="153"/>
      <c r="L645" s="153"/>
      <c r="M645" s="153"/>
      <c r="N645" s="130" t="s">
        <v>1463</v>
      </c>
      <c r="O645" s="130" t="s">
        <v>1049</v>
      </c>
      <c r="P645" s="130" t="s">
        <v>1038</v>
      </c>
      <c r="Q645" s="130">
        <v>60</v>
      </c>
      <c r="R645" s="217">
        <v>28</v>
      </c>
      <c r="S645" s="151">
        <v>32</v>
      </c>
      <c r="T645" s="152" t="s">
        <v>115</v>
      </c>
      <c r="U645" s="152" t="s">
        <v>236</v>
      </c>
      <c r="V645" s="129" t="s">
        <v>1048</v>
      </c>
      <c r="W645" s="45"/>
      <c r="X645" s="152" t="s">
        <v>210</v>
      </c>
      <c r="Y645" s="152" t="s">
        <v>103</v>
      </c>
      <c r="Z645" s="155">
        <v>32</v>
      </c>
      <c r="AA645" s="45"/>
      <c r="AB645" s="102" t="b">
        <f t="shared" si="10"/>
        <v>1</v>
      </c>
    </row>
    <row r="646" spans="1:28" ht="25.5" customHeight="1">
      <c r="A646" s="102">
        <f>IF(F646="","",SUBTOTAL(3,$F$2:$F646))</f>
        <v>645</v>
      </c>
      <c r="B646" s="129" t="s">
        <v>1980</v>
      </c>
      <c r="C646" s="129">
        <v>20180105</v>
      </c>
      <c r="D646" s="129" t="s">
        <v>1333</v>
      </c>
      <c r="E646" s="129" t="s">
        <v>1272</v>
      </c>
      <c r="F646" s="129" t="s">
        <v>1611</v>
      </c>
      <c r="G646" s="130">
        <v>6</v>
      </c>
      <c r="H646" s="152" t="s">
        <v>1978</v>
      </c>
      <c r="I646" s="129" t="s">
        <v>1048</v>
      </c>
      <c r="J646" s="153" t="s">
        <v>1054</v>
      </c>
      <c r="K646" s="153"/>
      <c r="L646" s="153"/>
      <c r="M646" s="153"/>
      <c r="N646" s="130" t="s">
        <v>1463</v>
      </c>
      <c r="O646" s="130" t="s">
        <v>1049</v>
      </c>
      <c r="P646" s="130" t="s">
        <v>1038</v>
      </c>
      <c r="Q646" s="130">
        <v>60</v>
      </c>
      <c r="R646" s="217"/>
      <c r="S646" s="151">
        <v>33</v>
      </c>
      <c r="T646" s="152" t="s">
        <v>21</v>
      </c>
      <c r="U646" s="152" t="s">
        <v>198</v>
      </c>
      <c r="V646" s="129" t="s">
        <v>1048</v>
      </c>
      <c r="W646" s="51"/>
      <c r="X646" s="210" t="s">
        <v>105</v>
      </c>
      <c r="Y646" s="152" t="s">
        <v>210</v>
      </c>
      <c r="Z646" s="155">
        <v>33</v>
      </c>
      <c r="AA646" s="45"/>
      <c r="AB646" s="102" t="b">
        <f t="shared" si="10"/>
        <v>1</v>
      </c>
    </row>
    <row r="647" spans="1:28" ht="25.5" customHeight="1">
      <c r="A647" s="102">
        <f>IF(F647="","",SUBTOTAL(3,$F$2:$F647))</f>
        <v>646</v>
      </c>
      <c r="B647" s="129" t="s">
        <v>1981</v>
      </c>
      <c r="C647" s="129">
        <v>20180105</v>
      </c>
      <c r="D647" s="129" t="s">
        <v>1333</v>
      </c>
      <c r="E647" s="129" t="s">
        <v>1275</v>
      </c>
      <c r="F647" s="129" t="s">
        <v>1613</v>
      </c>
      <c r="G647" s="130">
        <v>7</v>
      </c>
      <c r="H647" s="152" t="s">
        <v>1978</v>
      </c>
      <c r="I647" s="129" t="s">
        <v>103</v>
      </c>
      <c r="J647" s="153" t="s">
        <v>1054</v>
      </c>
      <c r="K647" s="153"/>
      <c r="L647" s="153"/>
      <c r="M647" s="153"/>
      <c r="N647" s="130" t="s">
        <v>1463</v>
      </c>
      <c r="O647" s="130" t="s">
        <v>1049</v>
      </c>
      <c r="P647" s="130" t="s">
        <v>1038</v>
      </c>
      <c r="Q647" s="130">
        <v>60</v>
      </c>
      <c r="R647" s="217">
        <v>35</v>
      </c>
      <c r="S647" s="151">
        <v>32</v>
      </c>
      <c r="T647" s="152" t="s">
        <v>135</v>
      </c>
      <c r="U647" s="152" t="s">
        <v>226</v>
      </c>
      <c r="V647" s="129" t="s">
        <v>1048</v>
      </c>
      <c r="W647" s="45"/>
      <c r="X647" s="210" t="s">
        <v>105</v>
      </c>
      <c r="Y647" s="152" t="s">
        <v>210</v>
      </c>
      <c r="Z647" s="172">
        <v>32</v>
      </c>
      <c r="AA647" s="45"/>
      <c r="AB647" s="102" t="b">
        <f t="shared" si="10"/>
        <v>1</v>
      </c>
    </row>
    <row r="648" spans="1:28" ht="25.5" customHeight="1">
      <c r="A648" s="102">
        <f>IF(F648="","",SUBTOTAL(3,$F$2:$F648))</f>
        <v>647</v>
      </c>
      <c r="B648" s="129" t="s">
        <v>1981</v>
      </c>
      <c r="C648" s="129">
        <v>20180105</v>
      </c>
      <c r="D648" s="129" t="s">
        <v>1333</v>
      </c>
      <c r="E648" s="129" t="s">
        <v>1278</v>
      </c>
      <c r="F648" s="129" t="s">
        <v>1613</v>
      </c>
      <c r="G648" s="130">
        <v>8</v>
      </c>
      <c r="H648" s="152" t="s">
        <v>1978</v>
      </c>
      <c r="I648" s="129" t="s">
        <v>1048</v>
      </c>
      <c r="J648" s="153" t="s">
        <v>1054</v>
      </c>
      <c r="K648" s="153"/>
      <c r="L648" s="153"/>
      <c r="M648" s="153"/>
      <c r="N648" s="130" t="s">
        <v>1463</v>
      </c>
      <c r="O648" s="130" t="s">
        <v>1049</v>
      </c>
      <c r="P648" s="130" t="s">
        <v>1038</v>
      </c>
      <c r="Q648" s="130">
        <v>60</v>
      </c>
      <c r="R648" s="217"/>
      <c r="S648" s="151">
        <v>32</v>
      </c>
      <c r="T648" s="152" t="s">
        <v>189</v>
      </c>
      <c r="U648" s="152" t="s">
        <v>19</v>
      </c>
      <c r="V648" s="129" t="s">
        <v>1048</v>
      </c>
      <c r="W648" s="45"/>
      <c r="X648" s="152" t="s">
        <v>103</v>
      </c>
      <c r="Y648" s="210" t="s">
        <v>105</v>
      </c>
      <c r="Z648" s="155">
        <v>32</v>
      </c>
      <c r="AA648" s="45"/>
      <c r="AB648" s="102" t="b">
        <f t="shared" si="10"/>
        <v>1</v>
      </c>
    </row>
    <row r="649" spans="1:28" ht="25.5" customHeight="1">
      <c r="A649" s="102">
        <f>IF(F649="","",SUBTOTAL(3,$F$2:$F649))</f>
        <v>648</v>
      </c>
      <c r="B649" s="129" t="s">
        <v>1982</v>
      </c>
      <c r="C649" s="129">
        <v>20180105</v>
      </c>
      <c r="D649" s="129" t="s">
        <v>1333</v>
      </c>
      <c r="E649" s="129" t="s">
        <v>1281</v>
      </c>
      <c r="F649" s="129" t="s">
        <v>1615</v>
      </c>
      <c r="G649" s="130">
        <v>9</v>
      </c>
      <c r="H649" s="152" t="s">
        <v>1978</v>
      </c>
      <c r="I649" s="129" t="s">
        <v>105</v>
      </c>
      <c r="J649" s="153" t="s">
        <v>1054</v>
      </c>
      <c r="K649" s="153"/>
      <c r="L649" s="153"/>
      <c r="M649" s="153"/>
      <c r="N649" s="130" t="s">
        <v>1463</v>
      </c>
      <c r="O649" s="130" t="s">
        <v>1049</v>
      </c>
      <c r="P649" s="130" t="s">
        <v>1038</v>
      </c>
      <c r="Q649" s="130">
        <v>60</v>
      </c>
      <c r="R649" s="217">
        <v>53</v>
      </c>
      <c r="S649" s="151">
        <v>30</v>
      </c>
      <c r="T649" s="152" t="s">
        <v>12</v>
      </c>
      <c r="U649" s="152" t="s">
        <v>67</v>
      </c>
      <c r="V649" s="129" t="s">
        <v>1048</v>
      </c>
      <c r="W649" s="106"/>
      <c r="X649" s="152" t="s">
        <v>103</v>
      </c>
      <c r="Y649" s="210" t="s">
        <v>105</v>
      </c>
      <c r="Z649" s="155">
        <v>30</v>
      </c>
      <c r="AA649" s="45"/>
      <c r="AB649" s="102" t="b">
        <f t="shared" si="10"/>
        <v>1</v>
      </c>
    </row>
    <row r="650" spans="1:28" ht="25.5" customHeight="1">
      <c r="A650" s="102">
        <f>IF(F650="","",SUBTOTAL(3,$F$2:$F650))</f>
        <v>649</v>
      </c>
      <c r="B650" s="129" t="s">
        <v>1983</v>
      </c>
      <c r="C650" s="129">
        <v>20180105</v>
      </c>
      <c r="D650" s="129" t="s">
        <v>1333</v>
      </c>
      <c r="E650" s="129" t="s">
        <v>1284</v>
      </c>
      <c r="F650" s="129" t="s">
        <v>1617</v>
      </c>
      <c r="G650" s="130">
        <v>10</v>
      </c>
      <c r="H650" s="152" t="s">
        <v>1978</v>
      </c>
      <c r="I650" s="129" t="s">
        <v>103</v>
      </c>
      <c r="J650" s="153" t="s">
        <v>1054</v>
      </c>
      <c r="K650" s="153"/>
      <c r="L650" s="153"/>
      <c r="M650" s="153"/>
      <c r="N650" s="130" t="s">
        <v>1463</v>
      </c>
      <c r="O650" s="130" t="s">
        <v>1049</v>
      </c>
      <c r="P650" s="130" t="s">
        <v>1038</v>
      </c>
      <c r="Q650" s="130">
        <v>60</v>
      </c>
      <c r="R650" s="217">
        <v>34</v>
      </c>
      <c r="S650" s="151">
        <v>34</v>
      </c>
      <c r="T650" s="152" t="s">
        <v>66</v>
      </c>
      <c r="U650" s="152" t="s">
        <v>11</v>
      </c>
      <c r="V650" s="152" t="s">
        <v>105</v>
      </c>
      <c r="W650" s="45"/>
      <c r="X650" s="152" t="s">
        <v>103</v>
      </c>
      <c r="Y650" s="210" t="s">
        <v>105</v>
      </c>
      <c r="Z650" s="155">
        <v>34</v>
      </c>
      <c r="AA650" s="45"/>
      <c r="AB650" s="102" t="b">
        <f t="shared" si="10"/>
        <v>1</v>
      </c>
    </row>
    <row r="651" spans="1:28" ht="25.5" customHeight="1">
      <c r="A651" s="102">
        <f>IF(F651="","",SUBTOTAL(3,$F$2:$F651))</f>
        <v>650</v>
      </c>
      <c r="B651" s="129" t="s">
        <v>1984</v>
      </c>
      <c r="C651" s="129">
        <v>20180105</v>
      </c>
      <c r="D651" s="129" t="s">
        <v>1333</v>
      </c>
      <c r="E651" s="129" t="s">
        <v>1244</v>
      </c>
      <c r="F651" s="129" t="s">
        <v>1622</v>
      </c>
      <c r="G651" s="130">
        <v>11</v>
      </c>
      <c r="H651" s="152" t="s">
        <v>1978</v>
      </c>
      <c r="I651" s="129" t="s">
        <v>105</v>
      </c>
      <c r="J651" s="153" t="s">
        <v>1054</v>
      </c>
      <c r="K651" s="153"/>
      <c r="L651" s="153"/>
      <c r="M651" s="153"/>
      <c r="N651" s="130" t="s">
        <v>1463</v>
      </c>
      <c r="O651" s="130" t="s">
        <v>1049</v>
      </c>
      <c r="P651" s="130" t="s">
        <v>1038</v>
      </c>
      <c r="Q651" s="130">
        <v>60</v>
      </c>
      <c r="R651" s="217">
        <v>60</v>
      </c>
      <c r="S651" s="151">
        <v>33</v>
      </c>
      <c r="T651" s="152" t="s">
        <v>107</v>
      </c>
      <c r="U651" s="152" t="s">
        <v>17</v>
      </c>
      <c r="V651" s="129" t="s">
        <v>1048</v>
      </c>
      <c r="W651" s="45"/>
      <c r="X651" s="152" t="s">
        <v>103</v>
      </c>
      <c r="Y651" s="152" t="s">
        <v>105</v>
      </c>
      <c r="Z651" s="155">
        <v>33</v>
      </c>
      <c r="AA651" s="45"/>
      <c r="AB651" s="102" t="b">
        <f t="shared" si="10"/>
        <v>1</v>
      </c>
    </row>
    <row r="652" spans="1:28" ht="25.5" customHeight="1">
      <c r="A652" s="102">
        <f>IF(F652="","",SUBTOTAL(3,$F$2:$F652))</f>
        <v>651</v>
      </c>
      <c r="B652" s="129" t="s">
        <v>1985</v>
      </c>
      <c r="C652" s="129">
        <v>20180105</v>
      </c>
      <c r="D652" s="129" t="s">
        <v>1333</v>
      </c>
      <c r="E652" s="129" t="s">
        <v>1294</v>
      </c>
      <c r="F652" s="129" t="s">
        <v>1624</v>
      </c>
      <c r="G652" s="130">
        <v>12</v>
      </c>
      <c r="H652" s="152" t="s">
        <v>1978</v>
      </c>
      <c r="I652" s="129" t="s">
        <v>103</v>
      </c>
      <c r="J652" s="153" t="s">
        <v>1054</v>
      </c>
      <c r="K652" s="153"/>
      <c r="L652" s="153"/>
      <c r="M652" s="153"/>
      <c r="N652" s="130" t="s">
        <v>1463</v>
      </c>
      <c r="O652" s="130" t="s">
        <v>1049</v>
      </c>
      <c r="P652" s="130" t="s">
        <v>1038</v>
      </c>
      <c r="Q652" s="130">
        <v>60</v>
      </c>
      <c r="R652" s="217">
        <v>16</v>
      </c>
      <c r="S652" s="151">
        <v>29</v>
      </c>
      <c r="T652" s="152" t="s">
        <v>103</v>
      </c>
      <c r="U652" s="152" t="s">
        <v>269</v>
      </c>
      <c r="V652" s="152" t="s">
        <v>118</v>
      </c>
      <c r="W652" s="106"/>
      <c r="X652" s="152" t="s">
        <v>103</v>
      </c>
      <c r="Y652" s="152" t="s">
        <v>105</v>
      </c>
      <c r="Z652" s="155">
        <v>29</v>
      </c>
      <c r="AA652" s="45"/>
      <c r="AB652" s="102" t="b">
        <f t="shared" si="10"/>
        <v>1</v>
      </c>
    </row>
    <row r="653" spans="1:28" ht="25.5" customHeight="1">
      <c r="A653" s="102">
        <f>IF(F653="","",SUBTOTAL(3,$F$2:$F653))</f>
        <v>652</v>
      </c>
      <c r="B653" s="129" t="s">
        <v>1986</v>
      </c>
      <c r="C653" s="129">
        <v>20180105</v>
      </c>
      <c r="D653" s="129" t="s">
        <v>1333</v>
      </c>
      <c r="E653" s="129" t="s">
        <v>1297</v>
      </c>
      <c r="F653" s="129" t="s">
        <v>1634</v>
      </c>
      <c r="G653" s="130">
        <v>13</v>
      </c>
      <c r="H653" s="152" t="s">
        <v>1978</v>
      </c>
      <c r="I653" s="129" t="s">
        <v>210</v>
      </c>
      <c r="J653" s="153" t="s">
        <v>1054</v>
      </c>
      <c r="K653" s="153"/>
      <c r="L653" s="153"/>
      <c r="M653" s="153"/>
      <c r="N653" s="130" t="s">
        <v>1463</v>
      </c>
      <c r="O653" s="130" t="s">
        <v>1049</v>
      </c>
      <c r="P653" s="130" t="s">
        <v>1038</v>
      </c>
      <c r="Q653" s="130">
        <v>60</v>
      </c>
      <c r="R653" s="217">
        <v>46</v>
      </c>
      <c r="S653" s="151">
        <v>31</v>
      </c>
      <c r="T653" s="152" t="s">
        <v>70</v>
      </c>
      <c r="U653" s="152" t="s">
        <v>199</v>
      </c>
      <c r="V653" s="129" t="s">
        <v>1048</v>
      </c>
      <c r="W653" s="47"/>
      <c r="X653" s="152" t="s">
        <v>210</v>
      </c>
      <c r="Y653" s="152" t="s">
        <v>103</v>
      </c>
      <c r="Z653" s="172">
        <v>31</v>
      </c>
      <c r="AA653" s="45"/>
      <c r="AB653" s="102" t="b">
        <f t="shared" si="10"/>
        <v>1</v>
      </c>
    </row>
    <row r="654" spans="1:28" ht="25.5" customHeight="1">
      <c r="A654" s="102">
        <f>IF(F654="","",SUBTOTAL(3,$F$2:$F654))</f>
        <v>653</v>
      </c>
      <c r="B654" s="129" t="s">
        <v>1987</v>
      </c>
      <c r="C654" s="129">
        <v>20180105</v>
      </c>
      <c r="D654" s="129" t="s">
        <v>1333</v>
      </c>
      <c r="E654" s="129" t="s">
        <v>1300</v>
      </c>
      <c r="F654" s="129" t="s">
        <v>1640</v>
      </c>
      <c r="G654" s="130">
        <v>14</v>
      </c>
      <c r="H654" s="152" t="s">
        <v>1978</v>
      </c>
      <c r="I654" s="129" t="s">
        <v>210</v>
      </c>
      <c r="J654" s="153" t="s">
        <v>1054</v>
      </c>
      <c r="K654" s="153"/>
      <c r="L654" s="153"/>
      <c r="M654" s="153"/>
      <c r="N654" s="130" t="s">
        <v>1463</v>
      </c>
      <c r="O654" s="130" t="s">
        <v>1049</v>
      </c>
      <c r="P654" s="130" t="s">
        <v>1038</v>
      </c>
      <c r="Q654" s="130">
        <v>60</v>
      </c>
      <c r="R654" s="217">
        <v>42</v>
      </c>
      <c r="S654" s="151">
        <v>25</v>
      </c>
      <c r="T654" s="152" t="s">
        <v>106</v>
      </c>
      <c r="U654" s="152" t="s">
        <v>190</v>
      </c>
      <c r="V654" s="129" t="s">
        <v>1048</v>
      </c>
      <c r="W654" s="47"/>
      <c r="X654" s="152" t="s">
        <v>210</v>
      </c>
      <c r="Y654" s="152" t="s">
        <v>103</v>
      </c>
      <c r="Z654" s="172">
        <v>25</v>
      </c>
      <c r="AA654" s="45"/>
      <c r="AB654" s="102" t="b">
        <f t="shared" si="10"/>
        <v>1</v>
      </c>
    </row>
    <row r="655" spans="1:28" ht="25.5" customHeight="1">
      <c r="A655" s="102">
        <f>IF(F655="","",SUBTOTAL(3,$F$2:$F655))</f>
        <v>654</v>
      </c>
      <c r="B655" s="129" t="s">
        <v>1989</v>
      </c>
      <c r="C655" s="129">
        <v>20180105</v>
      </c>
      <c r="D655" s="129" t="s">
        <v>1333</v>
      </c>
      <c r="E655" s="129" t="s">
        <v>1234</v>
      </c>
      <c r="F655" s="129" t="s">
        <v>1757</v>
      </c>
      <c r="G655" s="130" t="s">
        <v>1048</v>
      </c>
      <c r="H655" s="152" t="s">
        <v>1978</v>
      </c>
      <c r="I655" s="129" t="s">
        <v>105</v>
      </c>
      <c r="J655" s="153" t="s">
        <v>1054</v>
      </c>
      <c r="K655" s="153"/>
      <c r="L655" s="153"/>
      <c r="M655" s="153"/>
      <c r="N655" s="130" t="s">
        <v>1463</v>
      </c>
      <c r="O655" s="130" t="s">
        <v>1049</v>
      </c>
      <c r="P655" s="130" t="s">
        <v>1038</v>
      </c>
      <c r="Q655" s="130">
        <v>60</v>
      </c>
      <c r="R655" s="217">
        <v>30</v>
      </c>
      <c r="S655" s="151">
        <v>30</v>
      </c>
      <c r="T655" s="152" t="s">
        <v>276</v>
      </c>
      <c r="U655" s="152" t="s">
        <v>13</v>
      </c>
      <c r="V655" s="129" t="s">
        <v>1048</v>
      </c>
      <c r="W655" s="47"/>
      <c r="X655" s="152" t="s">
        <v>210</v>
      </c>
      <c r="Y655" s="152" t="s">
        <v>103</v>
      </c>
      <c r="Z655" s="155">
        <v>30</v>
      </c>
      <c r="AA655" s="45"/>
      <c r="AB655" s="102" t="b">
        <f t="shared" si="10"/>
        <v>1</v>
      </c>
    </row>
    <row r="656" spans="1:28" ht="25.5" customHeight="1">
      <c r="A656" s="102">
        <f>IF(F656="","",SUBTOTAL(3,$F$2:$F656))</f>
        <v>655</v>
      </c>
      <c r="B656" s="129" t="s">
        <v>2760</v>
      </c>
      <c r="C656" s="129">
        <v>20180105</v>
      </c>
      <c r="D656" s="129" t="s">
        <v>1330</v>
      </c>
      <c r="E656" s="129" t="s">
        <v>1253</v>
      </c>
      <c r="F656" s="129" t="s">
        <v>1417</v>
      </c>
      <c r="G656" s="130" t="s">
        <v>1048</v>
      </c>
      <c r="H656" s="169" t="s">
        <v>2761</v>
      </c>
      <c r="I656" s="129" t="s">
        <v>2956</v>
      </c>
      <c r="J656" s="230" t="s">
        <v>1054</v>
      </c>
      <c r="K656" s="153" t="s">
        <v>2956</v>
      </c>
      <c r="L656" s="153">
        <v>2</v>
      </c>
      <c r="M656" s="153">
        <v>4</v>
      </c>
      <c r="N656" s="130" t="s">
        <v>1036</v>
      </c>
      <c r="O656" s="130" t="s">
        <v>1049</v>
      </c>
      <c r="P656" s="130" t="s">
        <v>1419</v>
      </c>
      <c r="Q656" s="130">
        <v>60</v>
      </c>
      <c r="R656" s="130">
        <v>5</v>
      </c>
      <c r="S656" s="170">
        <v>5</v>
      </c>
      <c r="T656" s="169" t="s">
        <v>348</v>
      </c>
      <c r="U656" s="169" t="s">
        <v>269</v>
      </c>
      <c r="V656" s="169" t="s">
        <v>103</v>
      </c>
      <c r="W656" s="45"/>
      <c r="X656" s="45"/>
      <c r="Y656" s="45"/>
      <c r="Z656" s="57"/>
      <c r="AA656" s="45"/>
      <c r="AB656" s="102" t="b">
        <f t="shared" si="10"/>
        <v>0</v>
      </c>
    </row>
    <row r="657" spans="1:28" ht="25.5" customHeight="1">
      <c r="A657" s="102">
        <f>IF(F657="","",SUBTOTAL(3,$F$2:$F657))</f>
        <v>656</v>
      </c>
      <c r="B657" s="129" t="s">
        <v>2350</v>
      </c>
      <c r="C657" s="129">
        <v>20180105</v>
      </c>
      <c r="D657" s="129" t="s">
        <v>1330</v>
      </c>
      <c r="E657" s="129" t="s">
        <v>1253</v>
      </c>
      <c r="F657" s="129" t="s">
        <v>1852</v>
      </c>
      <c r="G657" s="130" t="s">
        <v>1048</v>
      </c>
      <c r="H657" s="152" t="s">
        <v>2351</v>
      </c>
      <c r="I657" s="129" t="s">
        <v>194</v>
      </c>
      <c r="J657" s="230" t="s">
        <v>1054</v>
      </c>
      <c r="K657" s="129" t="s">
        <v>194</v>
      </c>
      <c r="L657" s="153">
        <v>2</v>
      </c>
      <c r="M657" s="153">
        <v>2</v>
      </c>
      <c r="N657" s="130" t="s">
        <v>1663</v>
      </c>
      <c r="O657" s="130" t="s">
        <v>1049</v>
      </c>
      <c r="P657" s="130" t="s">
        <v>1038</v>
      </c>
      <c r="Q657" s="130">
        <v>90</v>
      </c>
      <c r="R657" s="217">
        <v>13</v>
      </c>
      <c r="S657" s="151">
        <v>13</v>
      </c>
      <c r="T657" s="129" t="s">
        <v>1048</v>
      </c>
      <c r="U657" s="129" t="s">
        <v>1048</v>
      </c>
      <c r="V657" s="129" t="s">
        <v>1048</v>
      </c>
      <c r="W657" s="45"/>
      <c r="X657" s="152" t="s">
        <v>194</v>
      </c>
      <c r="Y657" s="154" t="s">
        <v>17</v>
      </c>
      <c r="Z657" s="155">
        <v>13</v>
      </c>
      <c r="AA657" s="45"/>
      <c r="AB657" s="102" t="b">
        <f t="shared" si="10"/>
        <v>1</v>
      </c>
    </row>
    <row r="658" spans="1:28" ht="25.5" customHeight="1">
      <c r="A658" s="102">
        <f>IF(F658="","",SUBTOTAL(3,$F$2:$F658))</f>
        <v>657</v>
      </c>
      <c r="B658" s="129" t="s">
        <v>2582</v>
      </c>
      <c r="C658" s="129">
        <v>20180105</v>
      </c>
      <c r="D658" s="129" t="s">
        <v>2879</v>
      </c>
      <c r="E658" s="129" t="s">
        <v>1255</v>
      </c>
      <c r="F658" s="129" t="s">
        <v>1974</v>
      </c>
      <c r="G658" s="130">
        <v>8</v>
      </c>
      <c r="H658" s="152" t="s">
        <v>2578</v>
      </c>
      <c r="I658" s="129" t="s">
        <v>268</v>
      </c>
      <c r="J658" s="230" t="s">
        <v>1054</v>
      </c>
      <c r="K658" s="153"/>
      <c r="L658" s="153"/>
      <c r="M658" s="153"/>
      <c r="N658" s="130" t="s">
        <v>1489</v>
      </c>
      <c r="O658" s="130" t="s">
        <v>1049</v>
      </c>
      <c r="P658" s="130" t="s">
        <v>1038</v>
      </c>
      <c r="Q658" s="130">
        <v>90</v>
      </c>
      <c r="R658" s="217">
        <v>51</v>
      </c>
      <c r="S658" s="151">
        <v>30</v>
      </c>
      <c r="T658" s="152" t="s">
        <v>70</v>
      </c>
      <c r="U658" s="152" t="s">
        <v>199</v>
      </c>
      <c r="V658" s="129" t="s">
        <v>1048</v>
      </c>
      <c r="W658" s="45"/>
      <c r="X658" s="152" t="s">
        <v>268</v>
      </c>
      <c r="Y658" s="152" t="s">
        <v>11</v>
      </c>
      <c r="Z658" s="155">
        <v>30</v>
      </c>
      <c r="AA658" s="45"/>
      <c r="AB658" s="102" t="b">
        <f t="shared" si="10"/>
        <v>1</v>
      </c>
    </row>
    <row r="659" spans="1:28" ht="25.5" customHeight="1">
      <c r="A659" s="102">
        <f>IF(F659="","",SUBTOTAL(3,$F$2:$F659))</f>
        <v>658</v>
      </c>
      <c r="B659" s="129" t="s">
        <v>2577</v>
      </c>
      <c r="C659" s="129">
        <v>20180105</v>
      </c>
      <c r="D659" s="129" t="s">
        <v>2879</v>
      </c>
      <c r="E659" s="129" t="s">
        <v>1263</v>
      </c>
      <c r="F659" s="129" t="s">
        <v>1966</v>
      </c>
      <c r="G659" s="130">
        <v>1</v>
      </c>
      <c r="H659" s="152" t="s">
        <v>2578</v>
      </c>
      <c r="I659" s="129" t="s">
        <v>11</v>
      </c>
      <c r="J659" s="230" t="s">
        <v>1054</v>
      </c>
      <c r="K659" s="153"/>
      <c r="L659" s="153"/>
      <c r="M659" s="153"/>
      <c r="N659" s="130" t="s">
        <v>1489</v>
      </c>
      <c r="O659" s="130" t="s">
        <v>1049</v>
      </c>
      <c r="P659" s="130" t="s">
        <v>1038</v>
      </c>
      <c r="Q659" s="130">
        <v>90</v>
      </c>
      <c r="R659" s="217">
        <v>54</v>
      </c>
      <c r="S659" s="151">
        <v>31</v>
      </c>
      <c r="T659" s="152" t="s">
        <v>980</v>
      </c>
      <c r="U659" s="152" t="s">
        <v>11</v>
      </c>
      <c r="V659" s="152" t="s">
        <v>21</v>
      </c>
      <c r="W659" s="45"/>
      <c r="X659" s="152" t="s">
        <v>11</v>
      </c>
      <c r="Y659" s="152" t="s">
        <v>268</v>
      </c>
      <c r="Z659" s="155">
        <v>31</v>
      </c>
      <c r="AA659" s="45"/>
      <c r="AB659" s="102" t="b">
        <f t="shared" si="10"/>
        <v>1</v>
      </c>
    </row>
    <row r="660" spans="1:28" ht="25.5" customHeight="1">
      <c r="A660" s="102">
        <f>IF(F660="","",SUBTOTAL(3,$F$2:$F660))</f>
        <v>659</v>
      </c>
      <c r="B660" s="129" t="s">
        <v>2577</v>
      </c>
      <c r="C660" s="129">
        <v>20180105</v>
      </c>
      <c r="D660" s="129" t="s">
        <v>2879</v>
      </c>
      <c r="E660" s="129" t="s">
        <v>1266</v>
      </c>
      <c r="F660" s="129" t="s">
        <v>1966</v>
      </c>
      <c r="G660" s="130">
        <v>2</v>
      </c>
      <c r="H660" s="152" t="s">
        <v>2578</v>
      </c>
      <c r="I660" s="129" t="s">
        <v>1048</v>
      </c>
      <c r="J660" s="230" t="s">
        <v>1054</v>
      </c>
      <c r="K660" s="153"/>
      <c r="L660" s="153"/>
      <c r="M660" s="153"/>
      <c r="N660" s="130" t="s">
        <v>1489</v>
      </c>
      <c r="O660" s="130" t="s">
        <v>1049</v>
      </c>
      <c r="P660" s="130" t="s">
        <v>1038</v>
      </c>
      <c r="Q660" s="130">
        <v>90</v>
      </c>
      <c r="R660" s="217"/>
      <c r="S660" s="151">
        <v>32</v>
      </c>
      <c r="T660" s="152" t="s">
        <v>17</v>
      </c>
      <c r="U660" s="152" t="s">
        <v>229</v>
      </c>
      <c r="V660" s="129" t="s">
        <v>1048</v>
      </c>
      <c r="W660" s="52"/>
      <c r="X660" s="152" t="s">
        <v>11</v>
      </c>
      <c r="Y660" s="152" t="s">
        <v>268</v>
      </c>
      <c r="Z660" s="172">
        <v>32</v>
      </c>
      <c r="AA660" s="45"/>
      <c r="AB660" s="102" t="b">
        <f t="shared" si="10"/>
        <v>1</v>
      </c>
    </row>
    <row r="661" spans="1:28" ht="25.5" customHeight="1">
      <c r="A661" s="102">
        <f>IF(F661="","",SUBTOTAL(3,$F$2:$F661))</f>
        <v>660</v>
      </c>
      <c r="B661" s="129" t="s">
        <v>2579</v>
      </c>
      <c r="C661" s="129">
        <v>20180105</v>
      </c>
      <c r="D661" s="129" t="s">
        <v>2879</v>
      </c>
      <c r="E661" s="129" t="s">
        <v>1269</v>
      </c>
      <c r="F661" s="129" t="s">
        <v>1968</v>
      </c>
      <c r="G661" s="130">
        <v>3</v>
      </c>
      <c r="H661" s="152" t="s">
        <v>2578</v>
      </c>
      <c r="I661" s="129" t="s">
        <v>11</v>
      </c>
      <c r="J661" s="230" t="s">
        <v>1054</v>
      </c>
      <c r="K661" s="153"/>
      <c r="L661" s="153"/>
      <c r="M661" s="153"/>
      <c r="N661" s="130" t="s">
        <v>1489</v>
      </c>
      <c r="O661" s="130" t="s">
        <v>1049</v>
      </c>
      <c r="P661" s="130" t="s">
        <v>1038</v>
      </c>
      <c r="Q661" s="130">
        <v>90</v>
      </c>
      <c r="R661" s="217">
        <v>59</v>
      </c>
      <c r="S661" s="151">
        <v>32</v>
      </c>
      <c r="T661" s="152" t="s">
        <v>12</v>
      </c>
      <c r="U661" s="152" t="s">
        <v>266</v>
      </c>
      <c r="V661" s="152" t="s">
        <v>67</v>
      </c>
      <c r="W661" s="45"/>
      <c r="X661" s="152" t="s">
        <v>11</v>
      </c>
      <c r="Y661" s="152" t="s">
        <v>268</v>
      </c>
      <c r="Z661" s="155">
        <v>32</v>
      </c>
      <c r="AA661" s="45"/>
      <c r="AB661" s="102" t="b">
        <f t="shared" si="10"/>
        <v>1</v>
      </c>
    </row>
    <row r="662" spans="1:28" ht="25.5" customHeight="1">
      <c r="A662" s="102">
        <f>IF(F662="","",SUBTOTAL(3,$F$2:$F662))</f>
        <v>661</v>
      </c>
      <c r="B662" s="129" t="s">
        <v>2579</v>
      </c>
      <c r="C662" s="129">
        <v>20180105</v>
      </c>
      <c r="D662" s="129" t="s">
        <v>2879</v>
      </c>
      <c r="E662" s="129" t="s">
        <v>1272</v>
      </c>
      <c r="F662" s="129" t="s">
        <v>1968</v>
      </c>
      <c r="G662" s="130">
        <v>4</v>
      </c>
      <c r="H662" s="152" t="s">
        <v>2578</v>
      </c>
      <c r="I662" s="129" t="s">
        <v>1048</v>
      </c>
      <c r="J662" s="230" t="s">
        <v>1054</v>
      </c>
      <c r="K662" s="153"/>
      <c r="L662" s="153"/>
      <c r="M662" s="153"/>
      <c r="N662" s="130" t="s">
        <v>1489</v>
      </c>
      <c r="O662" s="130" t="s">
        <v>1049</v>
      </c>
      <c r="P662" s="130" t="s">
        <v>1038</v>
      </c>
      <c r="Q662" s="130">
        <v>90</v>
      </c>
      <c r="R662" s="217"/>
      <c r="S662" s="151">
        <v>32</v>
      </c>
      <c r="T662" s="152" t="s">
        <v>66</v>
      </c>
      <c r="U662" s="152" t="s">
        <v>191</v>
      </c>
      <c r="V662" s="129" t="s">
        <v>1048</v>
      </c>
      <c r="W662" s="45"/>
      <c r="X662" s="152" t="s">
        <v>268</v>
      </c>
      <c r="Y662" s="152" t="s">
        <v>11</v>
      </c>
      <c r="Z662" s="155">
        <v>32</v>
      </c>
      <c r="AA662" s="45"/>
      <c r="AB662" s="102" t="b">
        <f t="shared" si="10"/>
        <v>1</v>
      </c>
    </row>
    <row r="663" spans="1:28" ht="25.5" customHeight="1">
      <c r="A663" s="102">
        <f>IF(F663="","",SUBTOTAL(3,$F$2:$F663))</f>
        <v>662</v>
      </c>
      <c r="B663" s="129" t="s">
        <v>2580</v>
      </c>
      <c r="C663" s="129">
        <v>20180105</v>
      </c>
      <c r="D663" s="129" t="s">
        <v>2879</v>
      </c>
      <c r="E663" s="129" t="s">
        <v>1275</v>
      </c>
      <c r="F663" s="129" t="s">
        <v>1970</v>
      </c>
      <c r="G663" s="130">
        <v>5</v>
      </c>
      <c r="H663" s="152" t="s">
        <v>2578</v>
      </c>
      <c r="I663" s="129" t="s">
        <v>268</v>
      </c>
      <c r="J663" s="230" t="s">
        <v>1054</v>
      </c>
      <c r="K663" s="129" t="s">
        <v>268</v>
      </c>
      <c r="L663" s="153">
        <v>2</v>
      </c>
      <c r="M663" s="153">
        <v>2</v>
      </c>
      <c r="N663" s="130" t="s">
        <v>1489</v>
      </c>
      <c r="O663" s="130" t="s">
        <v>1049</v>
      </c>
      <c r="P663" s="130" t="s">
        <v>1038</v>
      </c>
      <c r="Q663" s="130">
        <v>90</v>
      </c>
      <c r="R663" s="217">
        <v>49</v>
      </c>
      <c r="S663" s="151">
        <v>32</v>
      </c>
      <c r="T663" s="152" t="s">
        <v>1024</v>
      </c>
      <c r="U663" s="152" t="s">
        <v>13</v>
      </c>
      <c r="V663" s="129" t="s">
        <v>1048</v>
      </c>
      <c r="W663" s="45"/>
      <c r="X663" s="152" t="s">
        <v>268</v>
      </c>
      <c r="Y663" s="152" t="s">
        <v>11</v>
      </c>
      <c r="Z663" s="172">
        <v>32</v>
      </c>
      <c r="AA663" s="45"/>
      <c r="AB663" s="102" t="b">
        <f t="shared" si="10"/>
        <v>1</v>
      </c>
    </row>
    <row r="664" spans="1:28" ht="25.5" customHeight="1">
      <c r="A664" s="102">
        <f>IF(F664="","",SUBTOTAL(3,$F$2:$F664))</f>
        <v>663</v>
      </c>
      <c r="B664" s="129" t="s">
        <v>2580</v>
      </c>
      <c r="C664" s="129">
        <v>20180105</v>
      </c>
      <c r="D664" s="129" t="s">
        <v>2879</v>
      </c>
      <c r="E664" s="129" t="s">
        <v>1278</v>
      </c>
      <c r="F664" s="129" t="s">
        <v>1970</v>
      </c>
      <c r="G664" s="130">
        <v>6</v>
      </c>
      <c r="H664" s="152" t="s">
        <v>2578</v>
      </c>
      <c r="I664" s="129" t="s">
        <v>1048</v>
      </c>
      <c r="J664" s="230" t="s">
        <v>1054</v>
      </c>
      <c r="K664" s="153"/>
      <c r="L664" s="153"/>
      <c r="M664" s="153"/>
      <c r="N664" s="130" t="s">
        <v>1489</v>
      </c>
      <c r="O664" s="130" t="s">
        <v>1049</v>
      </c>
      <c r="P664" s="130" t="s">
        <v>1038</v>
      </c>
      <c r="Q664" s="130">
        <v>90</v>
      </c>
      <c r="R664" s="217"/>
      <c r="S664" s="151">
        <v>33</v>
      </c>
      <c r="T664" s="152" t="s">
        <v>276</v>
      </c>
      <c r="U664" s="152" t="s">
        <v>105</v>
      </c>
      <c r="V664" s="129" t="s">
        <v>1048</v>
      </c>
      <c r="W664" s="45"/>
      <c r="X664" s="152" t="s">
        <v>11</v>
      </c>
      <c r="Y664" s="152" t="s">
        <v>268</v>
      </c>
      <c r="Z664" s="155">
        <v>33</v>
      </c>
      <c r="AA664" s="45"/>
      <c r="AB664" s="102" t="b">
        <f t="shared" si="10"/>
        <v>1</v>
      </c>
    </row>
    <row r="665" spans="1:28" ht="25.5" customHeight="1">
      <c r="A665" s="102">
        <f>IF(F665="","",SUBTOTAL(3,$F$2:$F665))</f>
        <v>664</v>
      </c>
      <c r="B665" s="129" t="s">
        <v>2581</v>
      </c>
      <c r="C665" s="129">
        <v>20180105</v>
      </c>
      <c r="D665" s="129" t="s">
        <v>2879</v>
      </c>
      <c r="E665" s="129" t="s">
        <v>1281</v>
      </c>
      <c r="F665" s="129" t="s">
        <v>1972</v>
      </c>
      <c r="G665" s="130">
        <v>7</v>
      </c>
      <c r="H665" s="152" t="s">
        <v>2578</v>
      </c>
      <c r="I665" s="129" t="s">
        <v>268</v>
      </c>
      <c r="J665" s="230" t="s">
        <v>1054</v>
      </c>
      <c r="K665" s="153"/>
      <c r="L665" s="153"/>
      <c r="M665" s="153"/>
      <c r="N665" s="130" t="s">
        <v>1489</v>
      </c>
      <c r="O665" s="130" t="s">
        <v>1049</v>
      </c>
      <c r="P665" s="130" t="s">
        <v>1038</v>
      </c>
      <c r="Q665" s="130">
        <v>90</v>
      </c>
      <c r="R665" s="217">
        <v>48</v>
      </c>
      <c r="S665" s="151">
        <v>31</v>
      </c>
      <c r="T665" s="152" t="s">
        <v>19</v>
      </c>
      <c r="U665" s="152" t="s">
        <v>115</v>
      </c>
      <c r="V665" s="129" t="s">
        <v>1048</v>
      </c>
      <c r="W665" s="47"/>
      <c r="X665" s="152" t="s">
        <v>268</v>
      </c>
      <c r="Y665" s="152" t="s">
        <v>11</v>
      </c>
      <c r="Z665" s="172">
        <v>31</v>
      </c>
      <c r="AA665" s="45"/>
      <c r="AB665" s="102" t="b">
        <f t="shared" si="10"/>
        <v>1</v>
      </c>
    </row>
    <row r="666" spans="1:28" ht="25.5" customHeight="1">
      <c r="A666" s="102">
        <f>IF(F666="","",SUBTOTAL(3,$F$2:$F666))</f>
        <v>665</v>
      </c>
      <c r="B666" s="129" t="s">
        <v>2068</v>
      </c>
      <c r="C666" s="129">
        <v>20180105</v>
      </c>
      <c r="D666" s="129" t="s">
        <v>1248</v>
      </c>
      <c r="E666" s="129" t="s">
        <v>1048</v>
      </c>
      <c r="F666" s="129" t="s">
        <v>1390</v>
      </c>
      <c r="G666" s="130" t="s">
        <v>1048</v>
      </c>
      <c r="H666" s="129" t="s">
        <v>2064</v>
      </c>
      <c r="I666" s="129" t="s">
        <v>2065</v>
      </c>
      <c r="J666" s="132" t="s">
        <v>1054</v>
      </c>
      <c r="K666" s="132"/>
      <c r="L666" s="132"/>
      <c r="M666" s="132"/>
      <c r="N666" s="130" t="s">
        <v>1036</v>
      </c>
      <c r="O666" s="130" t="s">
        <v>1049</v>
      </c>
      <c r="P666" s="130" t="s">
        <v>1038</v>
      </c>
      <c r="Q666" s="130">
        <v>90</v>
      </c>
      <c r="R666" s="217">
        <v>29</v>
      </c>
      <c r="S666" s="130" t="s">
        <v>1048</v>
      </c>
      <c r="T666" s="129" t="s">
        <v>1048</v>
      </c>
      <c r="U666" s="129" t="s">
        <v>1048</v>
      </c>
      <c r="V666" s="129" t="s">
        <v>1048</v>
      </c>
      <c r="W666" s="47"/>
      <c r="X666" s="45"/>
      <c r="Y666" s="45"/>
      <c r="Z666" s="57"/>
      <c r="AA666" s="45"/>
      <c r="AB666" s="102" t="b">
        <f t="shared" si="10"/>
        <v>1</v>
      </c>
    </row>
    <row r="667" spans="1:28" ht="25.5" customHeight="1">
      <c r="A667" s="102">
        <f>IF(F667="","",SUBTOTAL(3,$F$2:$F667))</f>
        <v>666</v>
      </c>
      <c r="B667" s="129" t="s">
        <v>2069</v>
      </c>
      <c r="C667" s="129">
        <v>20180105</v>
      </c>
      <c r="D667" s="129" t="s">
        <v>1248</v>
      </c>
      <c r="E667" s="129" t="s">
        <v>1261</v>
      </c>
      <c r="F667" s="129" t="s">
        <v>1392</v>
      </c>
      <c r="G667" s="130">
        <v>1</v>
      </c>
      <c r="H667" s="152" t="s">
        <v>2064</v>
      </c>
      <c r="I667" s="129" t="s">
        <v>179</v>
      </c>
      <c r="J667" s="132" t="s">
        <v>1054</v>
      </c>
      <c r="K667" s="129" t="s">
        <v>179</v>
      </c>
      <c r="L667" s="132">
        <v>2</v>
      </c>
      <c r="M667" s="132">
        <v>2</v>
      </c>
      <c r="N667" s="130" t="s">
        <v>1036</v>
      </c>
      <c r="O667" s="130" t="s">
        <v>1049</v>
      </c>
      <c r="P667" s="130" t="s">
        <v>1038</v>
      </c>
      <c r="Q667" s="130">
        <v>90</v>
      </c>
      <c r="R667" s="217">
        <v>31</v>
      </c>
      <c r="S667" s="151">
        <v>29</v>
      </c>
      <c r="T667" s="152" t="s">
        <v>235</v>
      </c>
      <c r="U667" s="152" t="s">
        <v>269</v>
      </c>
      <c r="V667" s="152" t="s">
        <v>98</v>
      </c>
      <c r="W667" s="45"/>
      <c r="X667" s="205" t="s">
        <v>1141</v>
      </c>
      <c r="Y667" s="154" t="s">
        <v>1136</v>
      </c>
      <c r="Z667" s="172">
        <v>29</v>
      </c>
      <c r="AA667" s="45"/>
      <c r="AB667" s="102" t="b">
        <f t="shared" si="10"/>
        <v>1</v>
      </c>
    </row>
    <row r="668" spans="1:28" ht="25.5" customHeight="1">
      <c r="A668" s="102">
        <f>IF(F668="","",SUBTOTAL(3,$F$2:$F668))</f>
        <v>667</v>
      </c>
      <c r="B668" s="129" t="s">
        <v>2069</v>
      </c>
      <c r="C668" s="129">
        <v>20180105</v>
      </c>
      <c r="D668" s="129" t="s">
        <v>1248</v>
      </c>
      <c r="E668" s="129" t="s">
        <v>1266</v>
      </c>
      <c r="F668" s="129" t="s">
        <v>1392</v>
      </c>
      <c r="G668" s="130">
        <v>2</v>
      </c>
      <c r="H668" s="152" t="s">
        <v>2064</v>
      </c>
      <c r="I668" s="129" t="s">
        <v>1048</v>
      </c>
      <c r="J668" s="153" t="s">
        <v>1054</v>
      </c>
      <c r="K668" s="153"/>
      <c r="L668" s="153"/>
      <c r="M668" s="153"/>
      <c r="N668" s="130" t="s">
        <v>1036</v>
      </c>
      <c r="O668" s="130" t="s">
        <v>1049</v>
      </c>
      <c r="P668" s="130" t="s">
        <v>1038</v>
      </c>
      <c r="Q668" s="130">
        <v>90</v>
      </c>
      <c r="R668" s="130"/>
      <c r="S668" s="151">
        <v>28</v>
      </c>
      <c r="T668" s="152" t="s">
        <v>20</v>
      </c>
      <c r="U668" s="152" t="s">
        <v>2</v>
      </c>
      <c r="V668" s="129" t="s">
        <v>1048</v>
      </c>
      <c r="W668" s="47"/>
      <c r="X668" s="205" t="s">
        <v>1141</v>
      </c>
      <c r="Y668" s="154" t="s">
        <v>1136</v>
      </c>
      <c r="Z668" s="172">
        <v>28</v>
      </c>
      <c r="AA668" s="45"/>
      <c r="AB668" s="102" t="b">
        <f t="shared" si="10"/>
        <v>1</v>
      </c>
    </row>
    <row r="669" spans="1:28" ht="25.5" customHeight="1">
      <c r="A669" s="102">
        <f>IF(F669="","",SUBTOTAL(3,$F$2:$F669))</f>
        <v>668</v>
      </c>
      <c r="B669" s="129" t="s">
        <v>2070</v>
      </c>
      <c r="C669" s="129">
        <v>20180105</v>
      </c>
      <c r="D669" s="129" t="s">
        <v>1248</v>
      </c>
      <c r="E669" s="129" t="s">
        <v>1278</v>
      </c>
      <c r="F669" s="129" t="s">
        <v>1394</v>
      </c>
      <c r="G669" s="130">
        <v>3</v>
      </c>
      <c r="H669" s="152" t="s">
        <v>2064</v>
      </c>
      <c r="I669" s="129" t="s">
        <v>386</v>
      </c>
      <c r="J669" s="132" t="s">
        <v>1054</v>
      </c>
      <c r="K669" s="129"/>
      <c r="L669" s="132"/>
      <c r="M669" s="132"/>
      <c r="N669" s="130" t="s">
        <v>1036</v>
      </c>
      <c r="O669" s="130" t="s">
        <v>1049</v>
      </c>
      <c r="P669" s="130" t="s">
        <v>1038</v>
      </c>
      <c r="Q669" s="130">
        <v>90</v>
      </c>
      <c r="R669" s="217">
        <v>42</v>
      </c>
      <c r="S669" s="151">
        <v>28</v>
      </c>
      <c r="T669" s="152" t="s">
        <v>276</v>
      </c>
      <c r="U669" s="152" t="s">
        <v>129</v>
      </c>
      <c r="V669" s="129" t="s">
        <v>1048</v>
      </c>
      <c r="W669" s="45"/>
      <c r="X669" s="205" t="s">
        <v>1141</v>
      </c>
      <c r="Y669" s="154" t="s">
        <v>1136</v>
      </c>
      <c r="Z669" s="172">
        <v>28</v>
      </c>
      <c r="AA669" s="45"/>
      <c r="AB669" s="102" t="b">
        <f t="shared" si="10"/>
        <v>1</v>
      </c>
    </row>
    <row r="670" spans="1:28" ht="25.5" customHeight="1">
      <c r="A670" s="102">
        <f>IF(F670="","",SUBTOTAL(3,$F$2:$F670))</f>
        <v>669</v>
      </c>
      <c r="B670" s="129" t="s">
        <v>2070</v>
      </c>
      <c r="C670" s="129">
        <v>20180105</v>
      </c>
      <c r="D670" s="129" t="s">
        <v>1248</v>
      </c>
      <c r="E670" s="129" t="s">
        <v>1281</v>
      </c>
      <c r="F670" s="129" t="s">
        <v>1394</v>
      </c>
      <c r="G670" s="130">
        <v>4</v>
      </c>
      <c r="H670" s="152" t="s">
        <v>2064</v>
      </c>
      <c r="I670" s="129" t="s">
        <v>1048</v>
      </c>
      <c r="J670" s="132" t="s">
        <v>1054</v>
      </c>
      <c r="K670" s="132"/>
      <c r="L670" s="132"/>
      <c r="M670" s="132"/>
      <c r="N670" s="130" t="s">
        <v>1036</v>
      </c>
      <c r="O670" s="130" t="s">
        <v>1049</v>
      </c>
      <c r="P670" s="130" t="s">
        <v>1038</v>
      </c>
      <c r="Q670" s="130">
        <v>90</v>
      </c>
      <c r="R670" s="130"/>
      <c r="S670" s="151">
        <v>28</v>
      </c>
      <c r="T670" s="152" t="s">
        <v>123</v>
      </c>
      <c r="U670" s="152" t="s">
        <v>233</v>
      </c>
      <c r="V670" s="152" t="s">
        <v>193</v>
      </c>
      <c r="W670" s="45"/>
      <c r="X670" s="152" t="s">
        <v>179</v>
      </c>
      <c r="Y670" s="154" t="s">
        <v>1136</v>
      </c>
      <c r="Z670" s="172">
        <v>28</v>
      </c>
      <c r="AA670" s="45"/>
      <c r="AB670" s="102" t="b">
        <f t="shared" si="10"/>
        <v>1</v>
      </c>
    </row>
    <row r="671" spans="1:28" ht="25.5" customHeight="1">
      <c r="A671" s="102">
        <f>IF(F671="","",SUBTOTAL(3,$F$2:$F671))</f>
        <v>670</v>
      </c>
      <c r="B671" s="129" t="s">
        <v>2071</v>
      </c>
      <c r="C671" s="129">
        <v>20180105</v>
      </c>
      <c r="D671" s="129" t="s">
        <v>1248</v>
      </c>
      <c r="E671" s="129" t="s">
        <v>1284</v>
      </c>
      <c r="F671" s="129" t="s">
        <v>1396</v>
      </c>
      <c r="G671" s="130">
        <v>5</v>
      </c>
      <c r="H671" s="152" t="s">
        <v>2064</v>
      </c>
      <c r="I671" s="129" t="s">
        <v>386</v>
      </c>
      <c r="J671" s="132" t="s">
        <v>1054</v>
      </c>
      <c r="K671" s="132"/>
      <c r="L671" s="132"/>
      <c r="M671" s="132"/>
      <c r="N671" s="130" t="s">
        <v>1036</v>
      </c>
      <c r="O671" s="130" t="s">
        <v>1049</v>
      </c>
      <c r="P671" s="130" t="s">
        <v>1038</v>
      </c>
      <c r="Q671" s="130">
        <v>90</v>
      </c>
      <c r="R671" s="217">
        <v>36</v>
      </c>
      <c r="S671" s="151">
        <v>30</v>
      </c>
      <c r="T671" s="152" t="s">
        <v>18</v>
      </c>
      <c r="U671" s="152" t="s">
        <v>212</v>
      </c>
      <c r="V671" s="152" t="s">
        <v>1563</v>
      </c>
      <c r="W671" s="45"/>
      <c r="X671" s="205" t="s">
        <v>1141</v>
      </c>
      <c r="Y671" s="154" t="s">
        <v>1136</v>
      </c>
      <c r="Z671" s="172">
        <v>30</v>
      </c>
      <c r="AA671" s="45"/>
      <c r="AB671" s="102" t="b">
        <f t="shared" si="10"/>
        <v>1</v>
      </c>
    </row>
    <row r="672" spans="1:28" ht="25.5" customHeight="1">
      <c r="A672" s="102">
        <f>IF(F672="","",SUBTOTAL(3,$F$2:$F672))</f>
        <v>671</v>
      </c>
      <c r="B672" s="129" t="s">
        <v>2071</v>
      </c>
      <c r="C672" s="129">
        <v>20180105</v>
      </c>
      <c r="D672" s="129" t="s">
        <v>1248</v>
      </c>
      <c r="E672" s="129" t="s">
        <v>1287</v>
      </c>
      <c r="F672" s="129" t="s">
        <v>1396</v>
      </c>
      <c r="G672" s="130">
        <v>6</v>
      </c>
      <c r="H672" s="152" t="s">
        <v>2064</v>
      </c>
      <c r="I672" s="129" t="s">
        <v>1048</v>
      </c>
      <c r="J672" s="132" t="s">
        <v>1054</v>
      </c>
      <c r="K672" s="132"/>
      <c r="L672" s="132"/>
      <c r="M672" s="132"/>
      <c r="N672" s="130" t="s">
        <v>1036</v>
      </c>
      <c r="O672" s="130" t="s">
        <v>1049</v>
      </c>
      <c r="P672" s="130" t="s">
        <v>1038</v>
      </c>
      <c r="Q672" s="130">
        <v>90</v>
      </c>
      <c r="R672" s="130"/>
      <c r="S672" s="151">
        <v>25</v>
      </c>
      <c r="T672" s="152" t="s">
        <v>204</v>
      </c>
      <c r="U672" s="152" t="s">
        <v>100</v>
      </c>
      <c r="V672" s="129" t="s">
        <v>1048</v>
      </c>
      <c r="W672" s="106"/>
      <c r="X672" s="205" t="s">
        <v>1141</v>
      </c>
      <c r="Y672" s="154" t="s">
        <v>1136</v>
      </c>
      <c r="Z672" s="172">
        <v>25</v>
      </c>
      <c r="AA672" s="45"/>
      <c r="AB672" s="102" t="b">
        <f t="shared" si="10"/>
        <v>1</v>
      </c>
    </row>
    <row r="673" spans="1:28" ht="25.5" customHeight="1">
      <c r="A673" s="102">
        <f>IF(F673="","",SUBTOTAL(3,$F$2:$F673))</f>
        <v>672</v>
      </c>
      <c r="B673" s="129" t="s">
        <v>2072</v>
      </c>
      <c r="C673" s="129">
        <v>20180105</v>
      </c>
      <c r="D673" s="129" t="s">
        <v>1248</v>
      </c>
      <c r="E673" s="129" t="s">
        <v>1244</v>
      </c>
      <c r="F673" s="129" t="s">
        <v>1398</v>
      </c>
      <c r="G673" s="130">
        <v>7</v>
      </c>
      <c r="H673" s="152" t="s">
        <v>2064</v>
      </c>
      <c r="I673" s="129" t="s">
        <v>386</v>
      </c>
      <c r="J673" s="132" t="s">
        <v>1054</v>
      </c>
      <c r="K673" s="132"/>
      <c r="L673" s="132"/>
      <c r="M673" s="132"/>
      <c r="N673" s="130" t="s">
        <v>1036</v>
      </c>
      <c r="O673" s="130" t="s">
        <v>1049</v>
      </c>
      <c r="P673" s="130" t="s">
        <v>1038</v>
      </c>
      <c r="Q673" s="130">
        <v>90</v>
      </c>
      <c r="R673" s="217">
        <v>26</v>
      </c>
      <c r="S673" s="151">
        <v>27</v>
      </c>
      <c r="T673" s="152" t="s">
        <v>19</v>
      </c>
      <c r="U673" s="152" t="s">
        <v>482</v>
      </c>
      <c r="V673" s="129" t="s">
        <v>1048</v>
      </c>
      <c r="W673" s="45"/>
      <c r="X673" s="226" t="s">
        <v>1141</v>
      </c>
      <c r="Y673" s="152" t="s">
        <v>179</v>
      </c>
      <c r="Z673" s="155">
        <v>27</v>
      </c>
      <c r="AA673" s="45"/>
      <c r="AB673" s="102" t="b">
        <f t="shared" si="10"/>
        <v>1</v>
      </c>
    </row>
    <row r="674" spans="1:28" ht="25.5" customHeight="1">
      <c r="A674" s="102">
        <f>IF(F674="","",SUBTOTAL(3,$F$2:$F674))</f>
        <v>673</v>
      </c>
      <c r="B674" s="129" t="s">
        <v>2073</v>
      </c>
      <c r="C674" s="129">
        <v>20180105</v>
      </c>
      <c r="D674" s="129" t="s">
        <v>1248</v>
      </c>
      <c r="E674" s="129" t="s">
        <v>1128</v>
      </c>
      <c r="F674" s="129" t="s">
        <v>1400</v>
      </c>
      <c r="G674" s="130">
        <v>8</v>
      </c>
      <c r="H674" s="152" t="s">
        <v>2064</v>
      </c>
      <c r="I674" s="129" t="s">
        <v>386</v>
      </c>
      <c r="J674" s="132" t="s">
        <v>1054</v>
      </c>
      <c r="K674" s="132"/>
      <c r="L674" s="132"/>
      <c r="M674" s="132"/>
      <c r="N674" s="130" t="s">
        <v>1036</v>
      </c>
      <c r="O674" s="130" t="s">
        <v>1049</v>
      </c>
      <c r="P674" s="130" t="s">
        <v>1038</v>
      </c>
      <c r="Q674" s="130">
        <v>90</v>
      </c>
      <c r="R674" s="217">
        <v>38</v>
      </c>
      <c r="S674" s="151">
        <v>28</v>
      </c>
      <c r="T674" s="152" t="s">
        <v>137</v>
      </c>
      <c r="U674" s="152" t="s">
        <v>1024</v>
      </c>
      <c r="V674" s="152" t="s">
        <v>102</v>
      </c>
      <c r="W674" s="47"/>
      <c r="X674" s="210" t="s">
        <v>179</v>
      </c>
      <c r="Y674" s="154" t="s">
        <v>1136</v>
      </c>
      <c r="Z674" s="172">
        <v>28</v>
      </c>
      <c r="AA674" s="45"/>
      <c r="AB674" s="102" t="b">
        <f t="shared" si="10"/>
        <v>1</v>
      </c>
    </row>
    <row r="675" spans="1:28" ht="25.5" customHeight="1">
      <c r="A675" s="102">
        <f>IF(F675="","",SUBTOTAL(3,$F$2:$F675))</f>
        <v>674</v>
      </c>
      <c r="B675" s="129" t="s">
        <v>2074</v>
      </c>
      <c r="C675" s="129">
        <v>20180105</v>
      </c>
      <c r="D675" s="129" t="s">
        <v>1248</v>
      </c>
      <c r="E675" s="129" t="s">
        <v>1294</v>
      </c>
      <c r="F675" s="129" t="s">
        <v>1402</v>
      </c>
      <c r="G675" s="130">
        <v>9</v>
      </c>
      <c r="H675" s="152" t="s">
        <v>2064</v>
      </c>
      <c r="I675" s="129" t="s">
        <v>2065</v>
      </c>
      <c r="J675" s="132" t="s">
        <v>1054</v>
      </c>
      <c r="K675" s="132"/>
      <c r="L675" s="132"/>
      <c r="M675" s="132"/>
      <c r="N675" s="130" t="s">
        <v>1036</v>
      </c>
      <c r="O675" s="130" t="s">
        <v>1049</v>
      </c>
      <c r="P675" s="130" t="s">
        <v>1038</v>
      </c>
      <c r="Q675" s="130">
        <v>90</v>
      </c>
      <c r="R675" s="217">
        <v>36</v>
      </c>
      <c r="S675" s="151">
        <v>28</v>
      </c>
      <c r="T675" s="152" t="s">
        <v>190</v>
      </c>
      <c r="U675" s="152" t="s">
        <v>136</v>
      </c>
      <c r="V675" s="152" t="s">
        <v>1221</v>
      </c>
      <c r="W675" s="47"/>
      <c r="X675" s="205" t="s">
        <v>1141</v>
      </c>
      <c r="Y675" s="154" t="s">
        <v>1136</v>
      </c>
      <c r="Z675" s="172">
        <v>28</v>
      </c>
      <c r="AA675" s="45"/>
      <c r="AB675" s="102" t="b">
        <f t="shared" si="10"/>
        <v>1</v>
      </c>
    </row>
    <row r="676" spans="1:28" ht="25.5" customHeight="1">
      <c r="A676" s="102">
        <f>IF(F676="","",SUBTOTAL(3,$F$2:$F676))</f>
        <v>675</v>
      </c>
      <c r="B676" s="129" t="s">
        <v>2075</v>
      </c>
      <c r="C676" s="129">
        <v>20180105</v>
      </c>
      <c r="D676" s="129" t="s">
        <v>1248</v>
      </c>
      <c r="E676" s="129" t="s">
        <v>1297</v>
      </c>
      <c r="F676" s="129" t="s">
        <v>1404</v>
      </c>
      <c r="G676" s="130">
        <v>10</v>
      </c>
      <c r="H676" s="152" t="s">
        <v>2064</v>
      </c>
      <c r="I676" s="129" t="s">
        <v>386</v>
      </c>
      <c r="J676" s="132" t="s">
        <v>1054</v>
      </c>
      <c r="K676" s="132"/>
      <c r="L676" s="132"/>
      <c r="M676" s="132"/>
      <c r="N676" s="130" t="s">
        <v>1036</v>
      </c>
      <c r="O676" s="130" t="s">
        <v>1049</v>
      </c>
      <c r="P676" s="130" t="s">
        <v>1038</v>
      </c>
      <c r="Q676" s="130">
        <v>90</v>
      </c>
      <c r="R676" s="217">
        <v>26</v>
      </c>
      <c r="S676" s="151">
        <v>28</v>
      </c>
      <c r="T676" s="152" t="s">
        <v>138</v>
      </c>
      <c r="U676" s="152" t="s">
        <v>105</v>
      </c>
      <c r="V676" s="129" t="s">
        <v>1048</v>
      </c>
      <c r="W676" s="45"/>
      <c r="X676" s="154" t="s">
        <v>1136</v>
      </c>
      <c r="Y676" s="205" t="s">
        <v>1141</v>
      </c>
      <c r="Z676" s="155">
        <v>28</v>
      </c>
      <c r="AA676" s="45"/>
      <c r="AB676" s="102" t="b">
        <f t="shared" si="10"/>
        <v>1</v>
      </c>
    </row>
    <row r="677" spans="1:28" ht="25.5" customHeight="1">
      <c r="A677" s="102">
        <f>IF(F677="","",SUBTOTAL(3,$F$2:$F677))</f>
        <v>676</v>
      </c>
      <c r="B677" s="129" t="s">
        <v>2076</v>
      </c>
      <c r="C677" s="129">
        <v>20180105</v>
      </c>
      <c r="D677" s="129" t="s">
        <v>1248</v>
      </c>
      <c r="E677" s="129" t="s">
        <v>1300</v>
      </c>
      <c r="F677" s="129" t="s">
        <v>1406</v>
      </c>
      <c r="G677" s="130">
        <v>11</v>
      </c>
      <c r="H677" s="152" t="s">
        <v>2064</v>
      </c>
      <c r="I677" s="129" t="s">
        <v>386</v>
      </c>
      <c r="J677" s="132" t="s">
        <v>1054</v>
      </c>
      <c r="K677" s="132"/>
      <c r="L677" s="132"/>
      <c r="M677" s="132"/>
      <c r="N677" s="130" t="s">
        <v>1036</v>
      </c>
      <c r="O677" s="130" t="s">
        <v>1049</v>
      </c>
      <c r="P677" s="130" t="s">
        <v>1038</v>
      </c>
      <c r="Q677" s="130">
        <v>90</v>
      </c>
      <c r="R677" s="217">
        <v>47</v>
      </c>
      <c r="S677" s="151">
        <v>28</v>
      </c>
      <c r="T677" s="152" t="s">
        <v>268</v>
      </c>
      <c r="U677" s="152" t="s">
        <v>200</v>
      </c>
      <c r="V677" s="129" t="s">
        <v>1048</v>
      </c>
      <c r="W677" s="106"/>
      <c r="X677" s="154" t="s">
        <v>1136</v>
      </c>
      <c r="Y677" s="205" t="s">
        <v>1141</v>
      </c>
      <c r="Z677" s="172">
        <v>28</v>
      </c>
      <c r="AA677" s="45"/>
      <c r="AB677" s="102" t="b">
        <f t="shared" si="10"/>
        <v>1</v>
      </c>
    </row>
    <row r="678" spans="1:28" ht="25.5" customHeight="1">
      <c r="A678" s="102">
        <f>IF(F678="","",SUBTOTAL(3,$F$2:$F678))</f>
        <v>677</v>
      </c>
      <c r="B678" s="129" t="s">
        <v>2077</v>
      </c>
      <c r="C678" s="129">
        <v>20180105</v>
      </c>
      <c r="D678" s="129" t="s">
        <v>1248</v>
      </c>
      <c r="E678" s="129" t="s">
        <v>1051</v>
      </c>
      <c r="F678" s="129" t="s">
        <v>1336</v>
      </c>
      <c r="G678" s="130">
        <v>12</v>
      </c>
      <c r="H678" s="152" t="s">
        <v>2064</v>
      </c>
      <c r="I678" s="129" t="s">
        <v>2065</v>
      </c>
      <c r="J678" s="132" t="s">
        <v>1054</v>
      </c>
      <c r="K678" s="132"/>
      <c r="L678" s="132"/>
      <c r="M678" s="132"/>
      <c r="N678" s="130" t="s">
        <v>1036</v>
      </c>
      <c r="O678" s="130" t="s">
        <v>1049</v>
      </c>
      <c r="P678" s="130" t="s">
        <v>1038</v>
      </c>
      <c r="Q678" s="130">
        <v>90</v>
      </c>
      <c r="R678" s="217">
        <v>36</v>
      </c>
      <c r="S678" s="151">
        <v>28</v>
      </c>
      <c r="T678" s="152" t="s">
        <v>348</v>
      </c>
      <c r="U678" s="152" t="s">
        <v>274</v>
      </c>
      <c r="V678" s="152" t="s">
        <v>8</v>
      </c>
      <c r="W678" s="47"/>
      <c r="X678" s="154" t="s">
        <v>1136</v>
      </c>
      <c r="Y678" s="205" t="s">
        <v>1141</v>
      </c>
      <c r="Z678" s="172">
        <v>28</v>
      </c>
      <c r="AA678" s="45"/>
      <c r="AB678" s="102" t="b">
        <f t="shared" si="10"/>
        <v>1</v>
      </c>
    </row>
    <row r="679" spans="1:28" ht="25.5" customHeight="1">
      <c r="A679" s="102">
        <f>IF(F679="","",SUBTOTAL(3,$F$2:$F679))</f>
        <v>678</v>
      </c>
      <c r="B679" s="129" t="s">
        <v>2078</v>
      </c>
      <c r="C679" s="129">
        <v>20180105</v>
      </c>
      <c r="D679" s="129" t="s">
        <v>1248</v>
      </c>
      <c r="E679" s="129" t="s">
        <v>1129</v>
      </c>
      <c r="F679" s="129" t="s">
        <v>1338</v>
      </c>
      <c r="G679" s="130" t="s">
        <v>1048</v>
      </c>
      <c r="H679" s="129" t="s">
        <v>2064</v>
      </c>
      <c r="I679" s="129" t="s">
        <v>386</v>
      </c>
      <c r="J679" s="132" t="s">
        <v>1054</v>
      </c>
      <c r="K679" s="132"/>
      <c r="L679" s="132"/>
      <c r="M679" s="132"/>
      <c r="N679" s="130" t="s">
        <v>1036</v>
      </c>
      <c r="O679" s="130" t="s">
        <v>1049</v>
      </c>
      <c r="P679" s="130" t="s">
        <v>1038</v>
      </c>
      <c r="Q679" s="130">
        <v>90</v>
      </c>
      <c r="R679" s="217">
        <v>41</v>
      </c>
      <c r="S679" s="130" t="s">
        <v>1048</v>
      </c>
      <c r="T679" s="129" t="s">
        <v>1048</v>
      </c>
      <c r="U679" s="129" t="s">
        <v>1048</v>
      </c>
      <c r="V679" s="129" t="s">
        <v>1048</v>
      </c>
      <c r="W679" s="45"/>
      <c r="X679" s="45"/>
      <c r="Y679" s="45"/>
      <c r="Z679" s="57"/>
      <c r="AA679" s="45"/>
      <c r="AB679" s="102" t="b">
        <f t="shared" si="10"/>
        <v>1</v>
      </c>
    </row>
    <row r="680" spans="1:28" ht="25.5" customHeight="1">
      <c r="A680" s="102">
        <f>IF(F680="","",SUBTOTAL(3,$F$2:$F680))</f>
        <v>679</v>
      </c>
      <c r="B680" s="129" t="s">
        <v>2066</v>
      </c>
      <c r="C680" s="129">
        <v>20180105</v>
      </c>
      <c r="D680" s="129" t="s">
        <v>1248</v>
      </c>
      <c r="E680" s="129" t="s">
        <v>1307</v>
      </c>
      <c r="F680" s="129" t="s">
        <v>1334</v>
      </c>
      <c r="G680" s="130">
        <v>1</v>
      </c>
      <c r="H680" s="152" t="s">
        <v>2064</v>
      </c>
      <c r="I680" s="129" t="s">
        <v>179</v>
      </c>
      <c r="J680" s="132" t="s">
        <v>1054</v>
      </c>
      <c r="K680" s="132"/>
      <c r="L680" s="132"/>
      <c r="M680" s="132"/>
      <c r="N680" s="130" t="s">
        <v>1036</v>
      </c>
      <c r="O680" s="130" t="s">
        <v>1049</v>
      </c>
      <c r="P680" s="130" t="s">
        <v>1038</v>
      </c>
      <c r="Q680" s="130">
        <v>90</v>
      </c>
      <c r="R680" s="217">
        <v>43</v>
      </c>
      <c r="S680" s="151">
        <v>34</v>
      </c>
      <c r="T680" s="152" t="s">
        <v>90</v>
      </c>
      <c r="U680" s="152" t="s">
        <v>112</v>
      </c>
      <c r="V680" s="152" t="s">
        <v>99</v>
      </c>
      <c r="W680" s="106"/>
      <c r="X680" s="152" t="s">
        <v>179</v>
      </c>
      <c r="Y680" s="205" t="s">
        <v>1141</v>
      </c>
      <c r="Z680" s="155">
        <v>34</v>
      </c>
      <c r="AA680" s="45"/>
      <c r="AB680" s="102" t="b">
        <f t="shared" si="10"/>
        <v>1</v>
      </c>
    </row>
    <row r="681" spans="1:28" ht="25.5" customHeight="1">
      <c r="A681" s="102">
        <f>IF(F681="","",SUBTOTAL(3,$F$2:$F681))</f>
        <v>680</v>
      </c>
      <c r="B681" s="129" t="s">
        <v>2066</v>
      </c>
      <c r="C681" s="129">
        <v>20180105</v>
      </c>
      <c r="D681" s="129" t="s">
        <v>1248</v>
      </c>
      <c r="E681" s="129" t="s">
        <v>1365</v>
      </c>
      <c r="F681" s="129" t="s">
        <v>1334</v>
      </c>
      <c r="G681" s="130">
        <v>2</v>
      </c>
      <c r="H681" s="152" t="s">
        <v>2064</v>
      </c>
      <c r="I681" s="129" t="s">
        <v>1048</v>
      </c>
      <c r="J681" s="132" t="s">
        <v>1054</v>
      </c>
      <c r="K681" s="132"/>
      <c r="L681" s="132"/>
      <c r="M681" s="132"/>
      <c r="N681" s="130" t="s">
        <v>1036</v>
      </c>
      <c r="O681" s="130" t="s">
        <v>1049</v>
      </c>
      <c r="P681" s="130" t="s">
        <v>1038</v>
      </c>
      <c r="Q681" s="130">
        <v>90</v>
      </c>
      <c r="R681" s="130"/>
      <c r="S681" s="151">
        <v>34</v>
      </c>
      <c r="T681" s="152" t="s">
        <v>218</v>
      </c>
      <c r="U681" s="152" t="s">
        <v>140</v>
      </c>
      <c r="V681" s="129" t="s">
        <v>1048</v>
      </c>
      <c r="W681" s="45"/>
      <c r="X681" s="152" t="s">
        <v>179</v>
      </c>
      <c r="Y681" s="154" t="s">
        <v>1136</v>
      </c>
      <c r="Z681" s="155">
        <v>34</v>
      </c>
      <c r="AA681" s="45"/>
      <c r="AB681" s="102" t="b">
        <f t="shared" si="10"/>
        <v>1</v>
      </c>
    </row>
    <row r="682" spans="1:28" ht="25.5" customHeight="1">
      <c r="A682" s="102">
        <f>IF(F682="","",SUBTOTAL(3,$F$2:$F682))</f>
        <v>681</v>
      </c>
      <c r="B682" s="129" t="s">
        <v>2067</v>
      </c>
      <c r="C682" s="129">
        <v>20180105</v>
      </c>
      <c r="D682" s="129" t="s">
        <v>1248</v>
      </c>
      <c r="E682" s="129" t="s">
        <v>1234</v>
      </c>
      <c r="F682" s="129" t="s">
        <v>1388</v>
      </c>
      <c r="G682" s="130">
        <v>3</v>
      </c>
      <c r="H682" s="152" t="s">
        <v>2064</v>
      </c>
      <c r="I682" s="129" t="s">
        <v>386</v>
      </c>
      <c r="J682" s="132" t="s">
        <v>1054</v>
      </c>
      <c r="K682" s="132"/>
      <c r="L682" s="132"/>
      <c r="M682" s="132"/>
      <c r="N682" s="130" t="s">
        <v>1036</v>
      </c>
      <c r="O682" s="130" t="s">
        <v>1049</v>
      </c>
      <c r="P682" s="130" t="s">
        <v>1038</v>
      </c>
      <c r="Q682" s="130">
        <v>90</v>
      </c>
      <c r="R682" s="217">
        <v>29</v>
      </c>
      <c r="S682" s="151">
        <v>31</v>
      </c>
      <c r="T682" s="152" t="s">
        <v>980</v>
      </c>
      <c r="U682" s="152" t="s">
        <v>217</v>
      </c>
      <c r="V682" s="129" t="s">
        <v>1048</v>
      </c>
      <c r="W682" s="45"/>
      <c r="X682" s="152" t="s">
        <v>179</v>
      </c>
      <c r="Y682" s="205" t="s">
        <v>1141</v>
      </c>
      <c r="Z682" s="155">
        <v>31</v>
      </c>
      <c r="AA682" s="45"/>
      <c r="AB682" s="102" t="b">
        <f t="shared" si="10"/>
        <v>1</v>
      </c>
    </row>
    <row r="683" spans="1:28" ht="25.5" customHeight="1">
      <c r="A683" s="102">
        <f>IF(F683="","",SUBTOTAL(3,$F$2:$F683))</f>
        <v>682</v>
      </c>
      <c r="B683" s="129" t="s">
        <v>2610</v>
      </c>
      <c r="C683" s="129">
        <v>20180105</v>
      </c>
      <c r="D683" s="129" t="s">
        <v>1248</v>
      </c>
      <c r="E683" s="129" t="s">
        <v>2596</v>
      </c>
      <c r="F683" s="129" t="s">
        <v>1510</v>
      </c>
      <c r="G683" s="130">
        <v>3</v>
      </c>
      <c r="H683" s="152" t="s">
        <v>2608</v>
      </c>
      <c r="I683" s="129" t="s">
        <v>187</v>
      </c>
      <c r="J683" s="153" t="s">
        <v>1054</v>
      </c>
      <c r="K683" s="153"/>
      <c r="L683" s="153"/>
      <c r="M683" s="153"/>
      <c r="N683" s="130" t="s">
        <v>1252</v>
      </c>
      <c r="O683" s="130" t="s">
        <v>1049</v>
      </c>
      <c r="P683" s="130" t="s">
        <v>1038</v>
      </c>
      <c r="Q683" s="130">
        <v>120</v>
      </c>
      <c r="R683" s="217">
        <v>51</v>
      </c>
      <c r="S683" s="151">
        <v>32</v>
      </c>
      <c r="T683" s="152" t="s">
        <v>261</v>
      </c>
      <c r="U683" s="152" t="s">
        <v>254</v>
      </c>
      <c r="V683" s="129" t="s">
        <v>1048</v>
      </c>
      <c r="W683" s="106"/>
      <c r="X683" s="154" t="s">
        <v>187</v>
      </c>
      <c r="Y683" s="154" t="s">
        <v>246</v>
      </c>
      <c r="Z683" s="204">
        <v>32</v>
      </c>
      <c r="AA683" s="45"/>
      <c r="AB683" s="102" t="b">
        <f t="shared" si="10"/>
        <v>1</v>
      </c>
    </row>
    <row r="684" spans="1:28" ht="25.5" customHeight="1">
      <c r="A684" s="102">
        <f>IF(F684="","",SUBTOTAL(3,$F$2:$F684))</f>
        <v>683</v>
      </c>
      <c r="B684" s="129" t="s">
        <v>2610</v>
      </c>
      <c r="C684" s="129">
        <v>20180105</v>
      </c>
      <c r="D684" s="129" t="s">
        <v>1248</v>
      </c>
      <c r="E684" s="129" t="s">
        <v>2597</v>
      </c>
      <c r="F684" s="129" t="s">
        <v>1510</v>
      </c>
      <c r="G684" s="130">
        <v>4</v>
      </c>
      <c r="H684" s="152" t="s">
        <v>2608</v>
      </c>
      <c r="I684" s="129" t="s">
        <v>1048</v>
      </c>
      <c r="J684" s="153" t="s">
        <v>1054</v>
      </c>
      <c r="K684" s="153"/>
      <c r="L684" s="153"/>
      <c r="M684" s="153"/>
      <c r="N684" s="130" t="s">
        <v>1252</v>
      </c>
      <c r="O684" s="130" t="s">
        <v>1049</v>
      </c>
      <c r="P684" s="130" t="s">
        <v>1038</v>
      </c>
      <c r="Q684" s="130">
        <v>120</v>
      </c>
      <c r="R684" s="217"/>
      <c r="S684" s="151">
        <v>34</v>
      </c>
      <c r="T684" s="152" t="s">
        <v>246</v>
      </c>
      <c r="U684" s="152" t="s">
        <v>262</v>
      </c>
      <c r="V684" s="129" t="s">
        <v>1048</v>
      </c>
      <c r="W684" s="45"/>
      <c r="X684" s="154" t="s">
        <v>187</v>
      </c>
      <c r="Y684" s="154" t="s">
        <v>246</v>
      </c>
      <c r="Z684" s="204">
        <v>34</v>
      </c>
      <c r="AA684" s="45"/>
      <c r="AB684" s="102" t="b">
        <f t="shared" si="10"/>
        <v>1</v>
      </c>
    </row>
    <row r="685" spans="1:28" ht="25.5" customHeight="1">
      <c r="A685" s="102">
        <f>IF(F685="","",SUBTOTAL(3,$F$2:$F685))</f>
        <v>684</v>
      </c>
      <c r="B685" s="129" t="s">
        <v>1785</v>
      </c>
      <c r="C685" s="129">
        <v>20180105</v>
      </c>
      <c r="D685" s="129" t="s">
        <v>1248</v>
      </c>
      <c r="E685" s="129" t="s">
        <v>1786</v>
      </c>
      <c r="F685" s="129" t="s">
        <v>1787</v>
      </c>
      <c r="G685" s="130">
        <v>1</v>
      </c>
      <c r="H685" s="152" t="s">
        <v>1788</v>
      </c>
      <c r="I685" s="129" t="s">
        <v>79</v>
      </c>
      <c r="J685" s="230" t="s">
        <v>1054</v>
      </c>
      <c r="K685" s="129" t="s">
        <v>79</v>
      </c>
      <c r="L685" s="153">
        <v>1</v>
      </c>
      <c r="M685" s="153">
        <v>5</v>
      </c>
      <c r="N685" s="130" t="s">
        <v>1231</v>
      </c>
      <c r="O685" s="130" t="s">
        <v>1049</v>
      </c>
      <c r="P685" s="130" t="s">
        <v>1038</v>
      </c>
      <c r="Q685" s="130">
        <v>90</v>
      </c>
      <c r="R685" s="217">
        <v>25</v>
      </c>
      <c r="S685" s="151">
        <v>25</v>
      </c>
      <c r="T685" s="152" t="s">
        <v>78</v>
      </c>
      <c r="U685" s="152" t="s">
        <v>81</v>
      </c>
      <c r="V685" s="129" t="s">
        <v>1048</v>
      </c>
      <c r="W685" s="47"/>
      <c r="X685" s="152" t="s">
        <v>81</v>
      </c>
      <c r="Y685" s="174" t="s">
        <v>2875</v>
      </c>
      <c r="Z685" s="155">
        <v>25</v>
      </c>
      <c r="AA685" s="45"/>
      <c r="AB685" s="102" t="b">
        <f t="shared" si="10"/>
        <v>1</v>
      </c>
    </row>
    <row r="686" spans="1:28" ht="25.5" customHeight="1">
      <c r="A686" s="102">
        <f>IF(F686="","",SUBTOTAL(3,$F$2:$F686))</f>
        <v>685</v>
      </c>
      <c r="B686" s="129" t="s">
        <v>2219</v>
      </c>
      <c r="C686" s="129">
        <v>20180105</v>
      </c>
      <c r="D686" s="129" t="s">
        <v>1248</v>
      </c>
      <c r="E686" s="129" t="s">
        <v>1806</v>
      </c>
      <c r="F686" s="129" t="s">
        <v>1791</v>
      </c>
      <c r="G686" s="130" t="s">
        <v>1048</v>
      </c>
      <c r="H686" s="152" t="s">
        <v>2220</v>
      </c>
      <c r="I686" s="129" t="s">
        <v>155</v>
      </c>
      <c r="J686" s="230" t="s">
        <v>1054</v>
      </c>
      <c r="K686" s="129" t="s">
        <v>155</v>
      </c>
      <c r="L686" s="153">
        <v>2</v>
      </c>
      <c r="M686" s="153">
        <v>2</v>
      </c>
      <c r="N686" s="130" t="s">
        <v>1231</v>
      </c>
      <c r="O686" s="130" t="s">
        <v>1049</v>
      </c>
      <c r="P686" s="130" t="s">
        <v>1038</v>
      </c>
      <c r="Q686" s="130">
        <v>120</v>
      </c>
      <c r="R686" s="217">
        <v>12</v>
      </c>
      <c r="S686" s="151">
        <v>10</v>
      </c>
      <c r="T686" s="152" t="s">
        <v>178</v>
      </c>
      <c r="U686" s="152" t="s">
        <v>155</v>
      </c>
      <c r="V686" s="152" t="s">
        <v>77</v>
      </c>
      <c r="W686" s="45"/>
      <c r="X686" s="152" t="s">
        <v>155</v>
      </c>
      <c r="Y686" s="154" t="s">
        <v>80</v>
      </c>
      <c r="Z686" s="155">
        <v>10</v>
      </c>
      <c r="AA686" s="45"/>
      <c r="AB686" s="102" t="b">
        <f t="shared" si="10"/>
        <v>1</v>
      </c>
    </row>
    <row r="687" spans="1:28" ht="25.5" customHeight="1">
      <c r="A687" s="102">
        <f>IF(F687="","",SUBTOTAL(3,$F$2:$F687))</f>
        <v>686</v>
      </c>
      <c r="B687" s="129" t="s">
        <v>1789</v>
      </c>
      <c r="C687" s="129">
        <v>20180105</v>
      </c>
      <c r="D687" s="129" t="s">
        <v>1790</v>
      </c>
      <c r="E687" s="129" t="s">
        <v>1786</v>
      </c>
      <c r="F687" s="129" t="s">
        <v>1791</v>
      </c>
      <c r="G687" s="130" t="s">
        <v>1048</v>
      </c>
      <c r="H687" s="152" t="s">
        <v>1788</v>
      </c>
      <c r="I687" s="129" t="s">
        <v>79</v>
      </c>
      <c r="J687" s="230" t="s">
        <v>1054</v>
      </c>
      <c r="K687" s="129" t="s">
        <v>79</v>
      </c>
      <c r="L687" s="153">
        <v>1</v>
      </c>
      <c r="M687" s="153">
        <v>4</v>
      </c>
      <c r="N687" s="130" t="s">
        <v>1231</v>
      </c>
      <c r="O687" s="130" t="s">
        <v>1049</v>
      </c>
      <c r="P687" s="130" t="s">
        <v>1038</v>
      </c>
      <c r="Q687" s="130">
        <v>90</v>
      </c>
      <c r="R687" s="217">
        <v>12</v>
      </c>
      <c r="S687" s="151">
        <v>10</v>
      </c>
      <c r="T687" s="152" t="s">
        <v>155</v>
      </c>
      <c r="U687" s="152" t="s">
        <v>78</v>
      </c>
      <c r="V687" s="152" t="s">
        <v>81</v>
      </c>
      <c r="W687" s="106"/>
      <c r="X687" s="174" t="s">
        <v>78</v>
      </c>
      <c r="Y687" s="174" t="s">
        <v>81</v>
      </c>
      <c r="Z687" s="172">
        <v>10</v>
      </c>
      <c r="AA687" s="45"/>
      <c r="AB687" s="102" t="b">
        <f t="shared" si="10"/>
        <v>1</v>
      </c>
    </row>
    <row r="688" spans="1:28" ht="25.5" customHeight="1">
      <c r="A688" s="102">
        <f>IF(F688="","",SUBTOTAL(3,$F$2:$F688))</f>
        <v>687</v>
      </c>
      <c r="B688" s="129" t="s">
        <v>2218</v>
      </c>
      <c r="C688" s="129">
        <v>20180105</v>
      </c>
      <c r="D688" s="129" t="s">
        <v>1790</v>
      </c>
      <c r="E688" s="129" t="s">
        <v>1799</v>
      </c>
      <c r="F688" s="129" t="s">
        <v>1787</v>
      </c>
      <c r="G688" s="130" t="s">
        <v>1048</v>
      </c>
      <c r="H688" s="152" t="s">
        <v>2217</v>
      </c>
      <c r="I688" s="129" t="s">
        <v>73</v>
      </c>
      <c r="J688" s="230" t="s">
        <v>1054</v>
      </c>
      <c r="K688" s="153" t="s">
        <v>86</v>
      </c>
      <c r="L688" s="153">
        <v>2</v>
      </c>
      <c r="M688" s="153">
        <v>2</v>
      </c>
      <c r="N688" s="130" t="s">
        <v>1231</v>
      </c>
      <c r="O688" s="130" t="s">
        <v>1049</v>
      </c>
      <c r="P688" s="130" t="s">
        <v>1038</v>
      </c>
      <c r="Q688" s="130">
        <v>120</v>
      </c>
      <c r="R688" s="130">
        <v>21</v>
      </c>
      <c r="S688" s="151">
        <v>21</v>
      </c>
      <c r="T688" s="152" t="s">
        <v>178</v>
      </c>
      <c r="U688" s="152" t="s">
        <v>77</v>
      </c>
      <c r="V688" s="152" t="s">
        <v>155</v>
      </c>
      <c r="W688" s="45"/>
      <c r="X688" s="152" t="s">
        <v>73</v>
      </c>
      <c r="Y688" s="154" t="s">
        <v>86</v>
      </c>
      <c r="Z688" s="155">
        <v>21</v>
      </c>
      <c r="AA688" s="45"/>
      <c r="AB688" s="102" t="b">
        <f t="shared" si="10"/>
        <v>1</v>
      </c>
    </row>
    <row r="689" spans="1:28" ht="25.5" customHeight="1">
      <c r="A689" s="102">
        <f>IF(F689="","",SUBTOTAL(3,$F$2:$F689))</f>
        <v>688</v>
      </c>
      <c r="B689" s="129" t="s">
        <v>2369</v>
      </c>
      <c r="C689" s="129">
        <v>20180105</v>
      </c>
      <c r="D689" s="129" t="s">
        <v>1233</v>
      </c>
      <c r="E689" s="129" t="s">
        <v>1249</v>
      </c>
      <c r="F689" s="129" t="s">
        <v>1334</v>
      </c>
      <c r="G689" s="130">
        <v>1</v>
      </c>
      <c r="H689" s="152" t="s">
        <v>2368</v>
      </c>
      <c r="I689" s="129" t="s">
        <v>115</v>
      </c>
      <c r="J689" s="230" t="s">
        <v>1054</v>
      </c>
      <c r="K689" s="153"/>
      <c r="L689" s="153"/>
      <c r="M689" s="153"/>
      <c r="N689" s="130" t="s">
        <v>1036</v>
      </c>
      <c r="O689" s="130" t="s">
        <v>1049</v>
      </c>
      <c r="P689" s="130" t="s">
        <v>1038</v>
      </c>
      <c r="Q689" s="130">
        <v>90</v>
      </c>
      <c r="R689" s="217">
        <v>41</v>
      </c>
      <c r="S689" s="151">
        <v>32</v>
      </c>
      <c r="T689" s="152" t="s">
        <v>269</v>
      </c>
      <c r="U689" s="152" t="s">
        <v>102</v>
      </c>
      <c r="V689" s="152" t="s">
        <v>1223</v>
      </c>
      <c r="W689" s="47"/>
      <c r="X689" s="208" t="s">
        <v>228</v>
      </c>
      <c r="Y689" s="174" t="s">
        <v>211</v>
      </c>
      <c r="Z689" s="155">
        <v>32</v>
      </c>
      <c r="AA689" s="45"/>
      <c r="AB689" s="102" t="b">
        <f t="shared" si="10"/>
        <v>1</v>
      </c>
    </row>
    <row r="690" spans="1:28" ht="25.5" customHeight="1">
      <c r="A690" s="102">
        <f>IF(F690="","",SUBTOTAL(3,$F$2:$F690))</f>
        <v>689</v>
      </c>
      <c r="B690" s="129" t="s">
        <v>2369</v>
      </c>
      <c r="C690" s="129">
        <v>20180105</v>
      </c>
      <c r="D690" s="129" t="s">
        <v>1233</v>
      </c>
      <c r="E690" s="129" t="s">
        <v>1253</v>
      </c>
      <c r="F690" s="129" t="s">
        <v>1334</v>
      </c>
      <c r="G690" s="130">
        <v>2</v>
      </c>
      <c r="H690" s="152" t="s">
        <v>2368</v>
      </c>
      <c r="I690" s="129" t="s">
        <v>1048</v>
      </c>
      <c r="J690" s="230" t="s">
        <v>1054</v>
      </c>
      <c r="K690" s="153"/>
      <c r="L690" s="153"/>
      <c r="M690" s="153"/>
      <c r="N690" s="130" t="s">
        <v>1036</v>
      </c>
      <c r="O690" s="130" t="s">
        <v>1049</v>
      </c>
      <c r="P690" s="130" t="s">
        <v>1038</v>
      </c>
      <c r="Q690" s="130">
        <v>90</v>
      </c>
      <c r="R690" s="130"/>
      <c r="S690" s="151">
        <v>35</v>
      </c>
      <c r="T690" s="152" t="s">
        <v>137</v>
      </c>
      <c r="U690" s="152" t="s">
        <v>105</v>
      </c>
      <c r="V690" s="129" t="s">
        <v>1048</v>
      </c>
      <c r="W690" s="106"/>
      <c r="X690" s="208" t="s">
        <v>228</v>
      </c>
      <c r="Y690" s="174" t="s">
        <v>211</v>
      </c>
      <c r="Z690" s="155">
        <v>35</v>
      </c>
      <c r="AA690" s="45"/>
      <c r="AB690" s="102" t="b">
        <f t="shared" si="10"/>
        <v>1</v>
      </c>
    </row>
    <row r="691" spans="1:28" ht="25.5" customHeight="1">
      <c r="A691" s="102">
        <f>IF(F691="","",SUBTOTAL(3,$F$2:$F691))</f>
        <v>690</v>
      </c>
      <c r="B691" s="129" t="s">
        <v>2370</v>
      </c>
      <c r="C691" s="129">
        <v>20180105</v>
      </c>
      <c r="D691" s="129" t="s">
        <v>1233</v>
      </c>
      <c r="E691" s="129" t="s">
        <v>1255</v>
      </c>
      <c r="F691" s="129" t="s">
        <v>1388</v>
      </c>
      <c r="G691" s="130">
        <v>3</v>
      </c>
      <c r="H691" s="152" t="s">
        <v>2368</v>
      </c>
      <c r="I691" s="129" t="s">
        <v>226</v>
      </c>
      <c r="J691" s="230" t="s">
        <v>1054</v>
      </c>
      <c r="K691" s="153"/>
      <c r="L691" s="153"/>
      <c r="M691" s="153"/>
      <c r="N691" s="130" t="s">
        <v>1036</v>
      </c>
      <c r="O691" s="130" t="s">
        <v>1049</v>
      </c>
      <c r="P691" s="130" t="s">
        <v>1038</v>
      </c>
      <c r="Q691" s="130">
        <v>90</v>
      </c>
      <c r="R691" s="217">
        <v>29</v>
      </c>
      <c r="S691" s="151">
        <v>22</v>
      </c>
      <c r="T691" s="152" t="s">
        <v>1024</v>
      </c>
      <c r="U691" s="152" t="s">
        <v>1221</v>
      </c>
      <c r="V691" s="129" t="s">
        <v>1048</v>
      </c>
      <c r="W691" s="47"/>
      <c r="X691" s="208" t="s">
        <v>228</v>
      </c>
      <c r="Y691" s="174" t="s">
        <v>211</v>
      </c>
      <c r="Z691" s="155">
        <v>22</v>
      </c>
      <c r="AA691" s="45"/>
      <c r="AB691" s="102" t="b">
        <f t="shared" si="10"/>
        <v>1</v>
      </c>
    </row>
    <row r="692" spans="1:28" ht="25.5" customHeight="1">
      <c r="A692" s="102">
        <f>IF(F692="","",SUBTOTAL(3,$F$2:$F692))</f>
        <v>691</v>
      </c>
      <c r="B692" s="129" t="s">
        <v>2371</v>
      </c>
      <c r="C692" s="129">
        <v>20180105</v>
      </c>
      <c r="D692" s="129" t="s">
        <v>1233</v>
      </c>
      <c r="E692" s="129" t="s">
        <v>1257</v>
      </c>
      <c r="F692" s="129" t="s">
        <v>1390</v>
      </c>
      <c r="G692" s="130">
        <v>4</v>
      </c>
      <c r="H692" s="129" t="s">
        <v>2368</v>
      </c>
      <c r="I692" s="129" t="s">
        <v>211</v>
      </c>
      <c r="J692" s="230" t="s">
        <v>1054</v>
      </c>
      <c r="K692" s="129" t="s">
        <v>211</v>
      </c>
      <c r="L692" s="153">
        <v>2</v>
      </c>
      <c r="M692" s="153">
        <v>4</v>
      </c>
      <c r="N692" s="130" t="s">
        <v>1036</v>
      </c>
      <c r="O692" s="130" t="s">
        <v>1049</v>
      </c>
      <c r="P692" s="130" t="s">
        <v>1038</v>
      </c>
      <c r="Q692" s="130">
        <v>90</v>
      </c>
      <c r="R692" s="217">
        <v>20</v>
      </c>
      <c r="S692" s="130" t="s">
        <v>1048</v>
      </c>
      <c r="T692" s="129" t="s">
        <v>1048</v>
      </c>
      <c r="U692" s="129" t="s">
        <v>1048</v>
      </c>
      <c r="V692" s="129" t="s">
        <v>1048</v>
      </c>
      <c r="W692" s="47"/>
      <c r="X692" s="45"/>
      <c r="Y692" s="45"/>
      <c r="Z692" s="57"/>
      <c r="AA692" s="45"/>
      <c r="AB692" s="102" t="b">
        <f t="shared" si="10"/>
        <v>1</v>
      </c>
    </row>
    <row r="693" spans="1:28" ht="25.5" customHeight="1">
      <c r="A693" s="102">
        <f>IF(F693="","",SUBTOTAL(3,$F$2:$F693))</f>
        <v>692</v>
      </c>
      <c r="B693" s="129" t="s">
        <v>2372</v>
      </c>
      <c r="C693" s="129">
        <v>20180105</v>
      </c>
      <c r="D693" s="129" t="s">
        <v>1233</v>
      </c>
      <c r="E693" s="129" t="s">
        <v>1261</v>
      </c>
      <c r="F693" s="129" t="s">
        <v>1392</v>
      </c>
      <c r="G693" s="130">
        <v>1</v>
      </c>
      <c r="H693" s="152" t="s">
        <v>2368</v>
      </c>
      <c r="I693" s="129" t="s">
        <v>226</v>
      </c>
      <c r="J693" s="230" t="s">
        <v>1054</v>
      </c>
      <c r="K693" s="153"/>
      <c r="L693" s="153"/>
      <c r="M693" s="153"/>
      <c r="N693" s="130" t="s">
        <v>1036</v>
      </c>
      <c r="O693" s="130" t="s">
        <v>1049</v>
      </c>
      <c r="P693" s="130" t="s">
        <v>1038</v>
      </c>
      <c r="Q693" s="130">
        <v>90</v>
      </c>
      <c r="R693" s="217">
        <v>28</v>
      </c>
      <c r="S693" s="151">
        <v>27</v>
      </c>
      <c r="T693" s="152" t="s">
        <v>138</v>
      </c>
      <c r="U693" s="152" t="s">
        <v>136</v>
      </c>
      <c r="V693" s="152" t="s">
        <v>268</v>
      </c>
      <c r="W693" s="106"/>
      <c r="X693" s="152" t="s">
        <v>229</v>
      </c>
      <c r="Y693" s="152" t="s">
        <v>115</v>
      </c>
      <c r="Z693" s="172">
        <v>27</v>
      </c>
      <c r="AA693" s="45"/>
      <c r="AB693" s="102" t="b">
        <f t="shared" si="10"/>
        <v>1</v>
      </c>
    </row>
    <row r="694" spans="1:28" ht="25.5" customHeight="1">
      <c r="A694" s="102">
        <f>IF(F694="","",SUBTOTAL(3,$F$2:$F694))</f>
        <v>693</v>
      </c>
      <c r="B694" s="129" t="s">
        <v>2372</v>
      </c>
      <c r="C694" s="129">
        <v>20180105</v>
      </c>
      <c r="D694" s="129" t="s">
        <v>1233</v>
      </c>
      <c r="E694" s="129" t="s">
        <v>1266</v>
      </c>
      <c r="F694" s="129" t="s">
        <v>1392</v>
      </c>
      <c r="G694" s="130">
        <v>2</v>
      </c>
      <c r="H694" s="152" t="s">
        <v>2368</v>
      </c>
      <c r="I694" s="129" t="s">
        <v>1048</v>
      </c>
      <c r="J694" s="230" t="s">
        <v>1054</v>
      </c>
      <c r="K694" s="153"/>
      <c r="L694" s="153"/>
      <c r="M694" s="153"/>
      <c r="N694" s="130" t="s">
        <v>1036</v>
      </c>
      <c r="O694" s="130" t="s">
        <v>1049</v>
      </c>
      <c r="P694" s="130" t="s">
        <v>1038</v>
      </c>
      <c r="Q694" s="130">
        <v>90</v>
      </c>
      <c r="R694" s="130"/>
      <c r="S694" s="151">
        <v>27</v>
      </c>
      <c r="T694" s="152" t="s">
        <v>8</v>
      </c>
      <c r="U694" s="152" t="s">
        <v>200</v>
      </c>
      <c r="V694" s="129" t="s">
        <v>1048</v>
      </c>
      <c r="W694" s="45"/>
      <c r="X694" s="152" t="s">
        <v>115</v>
      </c>
      <c r="Y694" s="152" t="s">
        <v>226</v>
      </c>
      <c r="Z694" s="172">
        <v>27</v>
      </c>
      <c r="AA694" s="45"/>
      <c r="AB694" s="102" t="b">
        <f t="shared" si="10"/>
        <v>1</v>
      </c>
    </row>
    <row r="695" spans="1:28" ht="25.5" customHeight="1">
      <c r="A695" s="102">
        <f>IF(F695="","",SUBTOTAL(3,$F$2:$F695))</f>
        <v>694</v>
      </c>
      <c r="B695" s="129" t="s">
        <v>2373</v>
      </c>
      <c r="C695" s="129">
        <v>20180105</v>
      </c>
      <c r="D695" s="129" t="s">
        <v>1233</v>
      </c>
      <c r="E695" s="129" t="s">
        <v>1278</v>
      </c>
      <c r="F695" s="129" t="s">
        <v>1394</v>
      </c>
      <c r="G695" s="130">
        <v>3</v>
      </c>
      <c r="H695" s="152" t="s">
        <v>2368</v>
      </c>
      <c r="I695" s="129" t="s">
        <v>229</v>
      </c>
      <c r="J695" s="230" t="s">
        <v>1054</v>
      </c>
      <c r="K695" s="153"/>
      <c r="L695" s="153"/>
      <c r="M695" s="153"/>
      <c r="N695" s="130" t="s">
        <v>1036</v>
      </c>
      <c r="O695" s="130" t="s">
        <v>1049</v>
      </c>
      <c r="P695" s="130" t="s">
        <v>1038</v>
      </c>
      <c r="Q695" s="130">
        <v>90</v>
      </c>
      <c r="R695" s="217">
        <v>41</v>
      </c>
      <c r="S695" s="151">
        <v>26</v>
      </c>
      <c r="T695" s="152" t="s">
        <v>348</v>
      </c>
      <c r="U695" s="152" t="s">
        <v>99</v>
      </c>
      <c r="V695" s="129" t="s">
        <v>1048</v>
      </c>
      <c r="W695" s="106"/>
      <c r="X695" s="152" t="s">
        <v>229</v>
      </c>
      <c r="Y695" s="152" t="s">
        <v>115</v>
      </c>
      <c r="Z695" s="155">
        <v>26</v>
      </c>
      <c r="AA695" s="45"/>
      <c r="AB695" s="102" t="b">
        <f t="shared" si="10"/>
        <v>1</v>
      </c>
    </row>
    <row r="696" spans="1:28" ht="25.5" customHeight="1">
      <c r="A696" s="102">
        <f>IF(F696="","",SUBTOTAL(3,$F$2:$F696))</f>
        <v>695</v>
      </c>
      <c r="B696" s="129" t="s">
        <v>2373</v>
      </c>
      <c r="C696" s="129">
        <v>20180105</v>
      </c>
      <c r="D696" s="129" t="s">
        <v>1233</v>
      </c>
      <c r="E696" s="129" t="s">
        <v>1281</v>
      </c>
      <c r="F696" s="129" t="s">
        <v>1394</v>
      </c>
      <c r="G696" s="130">
        <v>4</v>
      </c>
      <c r="H696" s="152" t="s">
        <v>2368</v>
      </c>
      <c r="I696" s="129" t="s">
        <v>1048</v>
      </c>
      <c r="J696" s="230" t="s">
        <v>1054</v>
      </c>
      <c r="K696" s="153"/>
      <c r="L696" s="153"/>
      <c r="M696" s="153"/>
      <c r="N696" s="130" t="s">
        <v>1036</v>
      </c>
      <c r="O696" s="130" t="s">
        <v>1049</v>
      </c>
      <c r="P696" s="130" t="s">
        <v>1038</v>
      </c>
      <c r="Q696" s="130">
        <v>90</v>
      </c>
      <c r="R696" s="130"/>
      <c r="S696" s="151">
        <v>26</v>
      </c>
      <c r="T696" s="152" t="s">
        <v>218</v>
      </c>
      <c r="U696" s="152" t="s">
        <v>140</v>
      </c>
      <c r="V696" s="129" t="s">
        <v>1048</v>
      </c>
      <c r="W696" s="45"/>
      <c r="X696" s="152" t="s">
        <v>115</v>
      </c>
      <c r="Y696" s="152" t="s">
        <v>226</v>
      </c>
      <c r="Z696" s="172">
        <v>26</v>
      </c>
      <c r="AA696" s="45"/>
      <c r="AB696" s="102" t="b">
        <f t="shared" si="10"/>
        <v>1</v>
      </c>
    </row>
    <row r="697" spans="1:28" ht="25.5" customHeight="1">
      <c r="A697" s="102">
        <f>IF(F697="","",SUBTOTAL(3,$F$2:$F697))</f>
        <v>696</v>
      </c>
      <c r="B697" s="129" t="s">
        <v>2374</v>
      </c>
      <c r="C697" s="129">
        <v>20180105</v>
      </c>
      <c r="D697" s="129" t="s">
        <v>1233</v>
      </c>
      <c r="E697" s="129" t="s">
        <v>1284</v>
      </c>
      <c r="F697" s="129" t="s">
        <v>1396</v>
      </c>
      <c r="G697" s="130">
        <v>5</v>
      </c>
      <c r="H697" s="152" t="s">
        <v>2368</v>
      </c>
      <c r="I697" s="129" t="s">
        <v>115</v>
      </c>
      <c r="J697" s="230" t="s">
        <v>1054</v>
      </c>
      <c r="K697" s="153"/>
      <c r="L697" s="153"/>
      <c r="M697" s="153"/>
      <c r="N697" s="130" t="s">
        <v>1036</v>
      </c>
      <c r="O697" s="130" t="s">
        <v>1049</v>
      </c>
      <c r="P697" s="130" t="s">
        <v>1038</v>
      </c>
      <c r="Q697" s="130">
        <v>90</v>
      </c>
      <c r="R697" s="217">
        <v>31</v>
      </c>
      <c r="S697" s="151">
        <v>25</v>
      </c>
      <c r="T697" s="152" t="s">
        <v>217</v>
      </c>
      <c r="U697" s="152" t="s">
        <v>274</v>
      </c>
      <c r="V697" s="152" t="s">
        <v>19</v>
      </c>
      <c r="W697" s="106"/>
      <c r="X697" s="208" t="s">
        <v>228</v>
      </c>
      <c r="Y697" s="152" t="s">
        <v>211</v>
      </c>
      <c r="Z697" s="155">
        <v>25</v>
      </c>
      <c r="AA697" s="45"/>
      <c r="AB697" s="102" t="b">
        <f t="shared" si="10"/>
        <v>1</v>
      </c>
    </row>
    <row r="698" spans="1:28" ht="25.5" customHeight="1">
      <c r="A698" s="102">
        <f>IF(F698="","",SUBTOTAL(3,$F$2:$F698))</f>
        <v>697</v>
      </c>
      <c r="B698" s="129" t="s">
        <v>2374</v>
      </c>
      <c r="C698" s="129">
        <v>20180105</v>
      </c>
      <c r="D698" s="129" t="s">
        <v>1233</v>
      </c>
      <c r="E698" s="129" t="s">
        <v>1287</v>
      </c>
      <c r="F698" s="129" t="s">
        <v>1396</v>
      </c>
      <c r="G698" s="130">
        <v>6</v>
      </c>
      <c r="H698" s="152" t="s">
        <v>2368</v>
      </c>
      <c r="I698" s="129" t="s">
        <v>1048</v>
      </c>
      <c r="J698" s="230" t="s">
        <v>1054</v>
      </c>
      <c r="K698" s="153"/>
      <c r="L698" s="153"/>
      <c r="M698" s="153"/>
      <c r="N698" s="130" t="s">
        <v>1036</v>
      </c>
      <c r="O698" s="130" t="s">
        <v>1049</v>
      </c>
      <c r="P698" s="130" t="s">
        <v>1038</v>
      </c>
      <c r="Q698" s="130">
        <v>90</v>
      </c>
      <c r="R698" s="130"/>
      <c r="S698" s="151">
        <v>26</v>
      </c>
      <c r="T698" s="152" t="s">
        <v>98</v>
      </c>
      <c r="U698" s="152" t="s">
        <v>235</v>
      </c>
      <c r="V698" s="129" t="s">
        <v>1048</v>
      </c>
      <c r="W698" s="106"/>
      <c r="X698" s="152" t="s">
        <v>226</v>
      </c>
      <c r="Y698" s="152" t="s">
        <v>229</v>
      </c>
      <c r="Z698" s="155">
        <v>26</v>
      </c>
      <c r="AA698" s="45"/>
      <c r="AB698" s="102" t="b">
        <f t="shared" si="10"/>
        <v>1</v>
      </c>
    </row>
    <row r="699" spans="1:28" ht="25.5" customHeight="1">
      <c r="A699" s="102">
        <f>IF(F699="","",SUBTOTAL(3,$F$2:$F699))</f>
        <v>698</v>
      </c>
      <c r="B699" s="129" t="s">
        <v>2375</v>
      </c>
      <c r="C699" s="129">
        <v>20180105</v>
      </c>
      <c r="D699" s="129" t="s">
        <v>1233</v>
      </c>
      <c r="E699" s="129" t="s">
        <v>1244</v>
      </c>
      <c r="F699" s="129" t="s">
        <v>1398</v>
      </c>
      <c r="G699" s="130">
        <v>7</v>
      </c>
      <c r="H699" s="152" t="s">
        <v>2368</v>
      </c>
      <c r="I699" s="129" t="s">
        <v>229</v>
      </c>
      <c r="J699" s="230" t="s">
        <v>1054</v>
      </c>
      <c r="K699" s="153"/>
      <c r="L699" s="153"/>
      <c r="M699" s="153"/>
      <c r="N699" s="130" t="s">
        <v>1036</v>
      </c>
      <c r="O699" s="130" t="s">
        <v>1049</v>
      </c>
      <c r="P699" s="130" t="s">
        <v>1038</v>
      </c>
      <c r="Q699" s="130">
        <v>90</v>
      </c>
      <c r="R699" s="217">
        <v>27</v>
      </c>
      <c r="S699" s="151">
        <v>26</v>
      </c>
      <c r="T699" s="152" t="s">
        <v>2</v>
      </c>
      <c r="U699" s="152" t="s">
        <v>123</v>
      </c>
      <c r="V699" s="129" t="s">
        <v>1048</v>
      </c>
      <c r="W699" s="106"/>
      <c r="X699" s="152" t="s">
        <v>226</v>
      </c>
      <c r="Y699" s="152" t="s">
        <v>229</v>
      </c>
      <c r="Z699" s="155">
        <v>26</v>
      </c>
      <c r="AA699" s="45"/>
      <c r="AB699" s="102" t="b">
        <f t="shared" si="10"/>
        <v>1</v>
      </c>
    </row>
    <row r="700" spans="1:28" ht="25.5" customHeight="1">
      <c r="A700" s="102">
        <f>IF(F700="","",SUBTOTAL(3,$F$2:$F700))</f>
        <v>699</v>
      </c>
      <c r="B700" s="129" t="s">
        <v>2376</v>
      </c>
      <c r="C700" s="129">
        <v>20180105</v>
      </c>
      <c r="D700" s="129" t="s">
        <v>1233</v>
      </c>
      <c r="E700" s="129" t="s">
        <v>1128</v>
      </c>
      <c r="F700" s="129" t="s">
        <v>1400</v>
      </c>
      <c r="G700" s="130">
        <v>8</v>
      </c>
      <c r="H700" s="152" t="s">
        <v>2368</v>
      </c>
      <c r="I700" s="129" t="s">
        <v>211</v>
      </c>
      <c r="J700" s="230" t="s">
        <v>1054</v>
      </c>
      <c r="K700" s="153"/>
      <c r="L700" s="153"/>
      <c r="M700" s="153"/>
      <c r="N700" s="130" t="s">
        <v>1036</v>
      </c>
      <c r="O700" s="130" t="s">
        <v>1049</v>
      </c>
      <c r="P700" s="130" t="s">
        <v>1038</v>
      </c>
      <c r="Q700" s="130">
        <v>90</v>
      </c>
      <c r="R700" s="217">
        <v>29</v>
      </c>
      <c r="S700" s="151">
        <v>26</v>
      </c>
      <c r="T700" s="152" t="s">
        <v>1563</v>
      </c>
      <c r="U700" s="152" t="s">
        <v>276</v>
      </c>
      <c r="V700" s="129" t="s">
        <v>1048</v>
      </c>
      <c r="W700" s="45"/>
      <c r="X700" s="208" t="s">
        <v>228</v>
      </c>
      <c r="Y700" s="152" t="s">
        <v>211</v>
      </c>
      <c r="Z700" s="172">
        <v>26</v>
      </c>
      <c r="AA700" s="45"/>
      <c r="AB700" s="102" t="b">
        <f t="shared" si="10"/>
        <v>1</v>
      </c>
    </row>
    <row r="701" spans="1:28" ht="25.5" customHeight="1">
      <c r="A701" s="102">
        <f>IF(F701="","",SUBTOTAL(3,$F$2:$F701))</f>
        <v>700</v>
      </c>
      <c r="B701" s="129" t="s">
        <v>2377</v>
      </c>
      <c r="C701" s="129">
        <v>20180105</v>
      </c>
      <c r="D701" s="129" t="s">
        <v>1233</v>
      </c>
      <c r="E701" s="129" t="s">
        <v>1294</v>
      </c>
      <c r="F701" s="129" t="s">
        <v>1402</v>
      </c>
      <c r="G701" s="130">
        <v>9</v>
      </c>
      <c r="H701" s="152" t="s">
        <v>2368</v>
      </c>
      <c r="I701" s="129" t="s">
        <v>115</v>
      </c>
      <c r="J701" s="230" t="s">
        <v>1054</v>
      </c>
      <c r="K701" s="153"/>
      <c r="L701" s="153"/>
      <c r="M701" s="153"/>
      <c r="N701" s="130" t="s">
        <v>1036</v>
      </c>
      <c r="O701" s="130" t="s">
        <v>1049</v>
      </c>
      <c r="P701" s="130" t="s">
        <v>1038</v>
      </c>
      <c r="Q701" s="130">
        <v>90</v>
      </c>
      <c r="R701" s="217">
        <v>23</v>
      </c>
      <c r="S701" s="151">
        <v>27</v>
      </c>
      <c r="T701" s="152" t="s">
        <v>20</v>
      </c>
      <c r="U701" s="152" t="s">
        <v>193</v>
      </c>
      <c r="V701" s="152" t="s">
        <v>90</v>
      </c>
      <c r="W701" s="47"/>
      <c r="X701" s="152" t="s">
        <v>115</v>
      </c>
      <c r="Y701" s="152" t="s">
        <v>226</v>
      </c>
      <c r="Z701" s="172">
        <v>27</v>
      </c>
      <c r="AA701" s="45"/>
      <c r="AB701" s="102" t="b">
        <f t="shared" si="10"/>
        <v>1</v>
      </c>
    </row>
    <row r="702" spans="1:28" ht="25.5" customHeight="1">
      <c r="A702" s="102">
        <f>IF(F702="","",SUBTOTAL(3,$F$2:$F702))</f>
        <v>701</v>
      </c>
      <c r="B702" s="129" t="s">
        <v>2378</v>
      </c>
      <c r="C702" s="129">
        <v>20180105</v>
      </c>
      <c r="D702" s="129" t="s">
        <v>1233</v>
      </c>
      <c r="E702" s="129" t="s">
        <v>1297</v>
      </c>
      <c r="F702" s="129" t="s">
        <v>1404</v>
      </c>
      <c r="G702" s="130">
        <v>10</v>
      </c>
      <c r="H702" s="152" t="s">
        <v>2368</v>
      </c>
      <c r="I702" s="129" t="s">
        <v>229</v>
      </c>
      <c r="J702" s="230" t="s">
        <v>1054</v>
      </c>
      <c r="K702" s="153"/>
      <c r="L702" s="153"/>
      <c r="M702" s="153"/>
      <c r="N702" s="130" t="s">
        <v>1036</v>
      </c>
      <c r="O702" s="130" t="s">
        <v>1049</v>
      </c>
      <c r="P702" s="130" t="s">
        <v>1038</v>
      </c>
      <c r="Q702" s="130">
        <v>90</v>
      </c>
      <c r="R702" s="217">
        <v>26</v>
      </c>
      <c r="S702" s="151">
        <v>27</v>
      </c>
      <c r="T702" s="152" t="s">
        <v>129</v>
      </c>
      <c r="U702" s="152" t="s">
        <v>18</v>
      </c>
      <c r="V702" s="129" t="s">
        <v>1048</v>
      </c>
      <c r="W702" s="45"/>
      <c r="X702" s="152" t="s">
        <v>226</v>
      </c>
      <c r="Y702" s="152" t="s">
        <v>229</v>
      </c>
      <c r="Z702" s="155">
        <v>27</v>
      </c>
      <c r="AA702" s="45"/>
      <c r="AB702" s="102" t="b">
        <f t="shared" si="10"/>
        <v>1</v>
      </c>
    </row>
    <row r="703" spans="1:28" ht="25.5" customHeight="1">
      <c r="A703" s="102">
        <f>IF(F703="","",SUBTOTAL(3,$F$2:$F703))</f>
        <v>702</v>
      </c>
      <c r="B703" s="129" t="s">
        <v>2379</v>
      </c>
      <c r="C703" s="129">
        <v>20180105</v>
      </c>
      <c r="D703" s="129" t="s">
        <v>1233</v>
      </c>
      <c r="E703" s="129" t="s">
        <v>1300</v>
      </c>
      <c r="F703" s="129" t="s">
        <v>1406</v>
      </c>
      <c r="G703" s="130">
        <v>11</v>
      </c>
      <c r="H703" s="152" t="s">
        <v>2368</v>
      </c>
      <c r="I703" s="129" t="s">
        <v>228</v>
      </c>
      <c r="J703" s="230" t="s">
        <v>1054</v>
      </c>
      <c r="K703" s="153"/>
      <c r="L703" s="153"/>
      <c r="M703" s="153"/>
      <c r="N703" s="130" t="s">
        <v>1036</v>
      </c>
      <c r="O703" s="130" t="s">
        <v>1049</v>
      </c>
      <c r="P703" s="130" t="s">
        <v>1038</v>
      </c>
      <c r="Q703" s="130">
        <v>90</v>
      </c>
      <c r="R703" s="217">
        <v>26</v>
      </c>
      <c r="S703" s="151">
        <v>20</v>
      </c>
      <c r="T703" s="152" t="s">
        <v>212</v>
      </c>
      <c r="U703" s="152" t="s">
        <v>204</v>
      </c>
      <c r="V703" s="129" t="s">
        <v>1048</v>
      </c>
      <c r="W703" s="47"/>
      <c r="X703" s="152" t="s">
        <v>229</v>
      </c>
      <c r="Y703" s="152" t="s">
        <v>115</v>
      </c>
      <c r="Z703" s="172">
        <v>20</v>
      </c>
      <c r="AA703" s="45"/>
      <c r="AB703" s="102" t="b">
        <f t="shared" si="10"/>
        <v>1</v>
      </c>
    </row>
    <row r="704" spans="1:28" ht="25.5" customHeight="1">
      <c r="A704" s="102">
        <f>IF(F704="","",SUBTOTAL(3,$F$2:$F704))</f>
        <v>703</v>
      </c>
      <c r="B704" s="129" t="s">
        <v>2380</v>
      </c>
      <c r="C704" s="129">
        <v>20180105</v>
      </c>
      <c r="D704" s="129" t="s">
        <v>1233</v>
      </c>
      <c r="E704" s="129" t="s">
        <v>1051</v>
      </c>
      <c r="F704" s="129" t="s">
        <v>1336</v>
      </c>
      <c r="G704" s="130">
        <v>12</v>
      </c>
      <c r="H704" s="129" t="s">
        <v>2368</v>
      </c>
      <c r="I704" s="129" t="s">
        <v>115</v>
      </c>
      <c r="J704" s="230" t="s">
        <v>1054</v>
      </c>
      <c r="K704" s="153"/>
      <c r="L704" s="153"/>
      <c r="M704" s="153"/>
      <c r="N704" s="130" t="s">
        <v>1036</v>
      </c>
      <c r="O704" s="130" t="s">
        <v>1049</v>
      </c>
      <c r="P704" s="130" t="s">
        <v>1038</v>
      </c>
      <c r="Q704" s="130">
        <v>90</v>
      </c>
      <c r="R704" s="217">
        <v>27</v>
      </c>
      <c r="S704" s="130" t="s">
        <v>1048</v>
      </c>
      <c r="T704" s="129" t="s">
        <v>1048</v>
      </c>
      <c r="U704" s="129" t="s">
        <v>1048</v>
      </c>
      <c r="V704" s="129" t="s">
        <v>1048</v>
      </c>
      <c r="W704" s="45"/>
      <c r="X704" s="102"/>
      <c r="Y704" s="106"/>
      <c r="Z704" s="56"/>
      <c r="AA704" s="45"/>
      <c r="AB704" s="102" t="b">
        <f t="shared" si="10"/>
        <v>1</v>
      </c>
    </row>
    <row r="705" spans="1:28" ht="25.5" customHeight="1">
      <c r="A705" s="102">
        <f>IF(F705="","",SUBTOTAL(3,$F$2:$F705))</f>
        <v>704</v>
      </c>
      <c r="B705" s="129" t="s">
        <v>2381</v>
      </c>
      <c r="C705" s="129">
        <v>20180105</v>
      </c>
      <c r="D705" s="129" t="s">
        <v>1233</v>
      </c>
      <c r="E705" s="129" t="s">
        <v>1129</v>
      </c>
      <c r="F705" s="129" t="s">
        <v>1338</v>
      </c>
      <c r="G705" s="130">
        <v>13</v>
      </c>
      <c r="H705" s="129" t="s">
        <v>2368</v>
      </c>
      <c r="I705" s="129" t="s">
        <v>228</v>
      </c>
      <c r="J705" s="230" t="s">
        <v>1054</v>
      </c>
      <c r="K705" s="153"/>
      <c r="L705" s="153"/>
      <c r="M705" s="153"/>
      <c r="N705" s="130" t="s">
        <v>1036</v>
      </c>
      <c r="O705" s="130" t="s">
        <v>1049</v>
      </c>
      <c r="P705" s="130" t="s">
        <v>1038</v>
      </c>
      <c r="Q705" s="130">
        <v>90</v>
      </c>
      <c r="R705" s="217">
        <v>33</v>
      </c>
      <c r="S705" s="130" t="s">
        <v>1048</v>
      </c>
      <c r="T705" s="129" t="s">
        <v>1048</v>
      </c>
      <c r="U705" s="129" t="s">
        <v>1048</v>
      </c>
      <c r="V705" s="129" t="s">
        <v>1048</v>
      </c>
      <c r="W705" s="47"/>
      <c r="X705" s="102"/>
      <c r="Y705" s="102"/>
      <c r="Z705" s="57"/>
      <c r="AA705" s="45"/>
      <c r="AB705" s="102" t="b">
        <f t="shared" si="10"/>
        <v>1</v>
      </c>
    </row>
    <row r="706" spans="1:28" ht="25.5" customHeight="1">
      <c r="A706" s="102">
        <f>IF(F706="","",SUBTOTAL(3,$F$2:$F706))</f>
        <v>705</v>
      </c>
      <c r="B706" s="129" t="s">
        <v>2391</v>
      </c>
      <c r="C706" s="129">
        <v>20180105</v>
      </c>
      <c r="D706" s="129" t="s">
        <v>1493</v>
      </c>
      <c r="E706" s="129" t="s">
        <v>1238</v>
      </c>
      <c r="F706" s="129" t="s">
        <v>1852</v>
      </c>
      <c r="G706" s="130" t="s">
        <v>1048</v>
      </c>
      <c r="H706" s="152" t="s">
        <v>2392</v>
      </c>
      <c r="I706" s="129" t="s">
        <v>198</v>
      </c>
      <c r="J706" s="230" t="s">
        <v>1054</v>
      </c>
      <c r="K706" s="153" t="s">
        <v>193</v>
      </c>
      <c r="L706" s="153">
        <v>2</v>
      </c>
      <c r="M706" s="153">
        <v>2</v>
      </c>
      <c r="N706" s="130" t="s">
        <v>1663</v>
      </c>
      <c r="O706" s="130" t="s">
        <v>1049</v>
      </c>
      <c r="P706" s="130" t="s">
        <v>1038</v>
      </c>
      <c r="Q706" s="130">
        <v>90</v>
      </c>
      <c r="R706" s="217">
        <v>12</v>
      </c>
      <c r="S706" s="151">
        <v>12</v>
      </c>
      <c r="T706" s="152" t="s">
        <v>348</v>
      </c>
      <c r="U706" s="152" t="s">
        <v>193</v>
      </c>
      <c r="V706" s="129" t="s">
        <v>1048</v>
      </c>
      <c r="W706" s="47"/>
      <c r="X706" s="152" t="s">
        <v>193</v>
      </c>
      <c r="Y706" s="171" t="s">
        <v>198</v>
      </c>
      <c r="Z706" s="155">
        <v>12</v>
      </c>
      <c r="AA706" s="45"/>
      <c r="AB706" s="102" t="b">
        <f t="shared" ref="AB706:AB769" si="11">IF(OR(O706="TLAI",F706=""),"",Z706=S706)</f>
        <v>1</v>
      </c>
    </row>
    <row r="707" spans="1:28" ht="25.5" customHeight="1">
      <c r="A707" s="102">
        <f>IF(F707="","",SUBTOTAL(3,$F$2:$F707))</f>
        <v>706</v>
      </c>
      <c r="B707" s="129" t="s">
        <v>1926</v>
      </c>
      <c r="C707" s="129">
        <v>20180105</v>
      </c>
      <c r="D707" s="129" t="s">
        <v>1493</v>
      </c>
      <c r="E707" s="129" t="s">
        <v>1238</v>
      </c>
      <c r="F707" s="129" t="s">
        <v>1542</v>
      </c>
      <c r="G707" s="130" t="s">
        <v>1048</v>
      </c>
      <c r="H707" s="152" t="s">
        <v>1925</v>
      </c>
      <c r="I707" s="129" t="s">
        <v>126</v>
      </c>
      <c r="J707" s="230" t="s">
        <v>1054</v>
      </c>
      <c r="K707" s="129" t="s">
        <v>126</v>
      </c>
      <c r="L707" s="153">
        <v>2</v>
      </c>
      <c r="M707" s="153">
        <v>2</v>
      </c>
      <c r="N707" s="130" t="s">
        <v>1489</v>
      </c>
      <c r="O707" s="130" t="s">
        <v>1049</v>
      </c>
      <c r="P707" s="130" t="s">
        <v>1038</v>
      </c>
      <c r="Q707" s="130">
        <v>90</v>
      </c>
      <c r="R707" s="217">
        <v>26</v>
      </c>
      <c r="S707" s="151">
        <v>26</v>
      </c>
      <c r="T707" s="129" t="s">
        <v>1048</v>
      </c>
      <c r="U707" s="129" t="s">
        <v>1048</v>
      </c>
      <c r="V707" s="129" t="s">
        <v>1048</v>
      </c>
      <c r="W707" s="47"/>
      <c r="X707" s="152" t="s">
        <v>126</v>
      </c>
      <c r="Y707" s="154" t="s">
        <v>0</v>
      </c>
      <c r="Z707" s="172">
        <v>26</v>
      </c>
      <c r="AA707" s="45"/>
      <c r="AB707" s="102" t="b">
        <f t="shared" si="11"/>
        <v>1</v>
      </c>
    </row>
    <row r="708" spans="1:28" ht="25.5" customHeight="1">
      <c r="A708" s="102">
        <f>IF(F708="","",SUBTOTAL(3,$F$2:$F708))</f>
        <v>707</v>
      </c>
      <c r="B708" s="129" t="s">
        <v>2612</v>
      </c>
      <c r="C708" s="129">
        <v>20180105</v>
      </c>
      <c r="D708" s="129" t="s">
        <v>1416</v>
      </c>
      <c r="E708" s="129" t="s">
        <v>2596</v>
      </c>
      <c r="F708" s="129" t="s">
        <v>1508</v>
      </c>
      <c r="G708" s="130">
        <v>5</v>
      </c>
      <c r="H708" s="152" t="s">
        <v>2608</v>
      </c>
      <c r="I708" s="129" t="s">
        <v>246</v>
      </c>
      <c r="J708" s="131" t="s">
        <v>1054</v>
      </c>
      <c r="K708" s="129" t="s">
        <v>246</v>
      </c>
      <c r="L708" s="132">
        <v>2</v>
      </c>
      <c r="M708" s="132">
        <v>4</v>
      </c>
      <c r="N708" s="130" t="s">
        <v>1252</v>
      </c>
      <c r="O708" s="130" t="s">
        <v>1049</v>
      </c>
      <c r="P708" s="130" t="s">
        <v>1038</v>
      </c>
      <c r="Q708" s="130">
        <v>120</v>
      </c>
      <c r="R708" s="217">
        <v>44</v>
      </c>
      <c r="S708" s="151">
        <v>34</v>
      </c>
      <c r="T708" s="152" t="s">
        <v>262</v>
      </c>
      <c r="U708" s="152" t="s">
        <v>254</v>
      </c>
      <c r="V708" s="129" t="s">
        <v>1048</v>
      </c>
      <c r="W708" s="47"/>
      <c r="X708" s="154" t="s">
        <v>246</v>
      </c>
      <c r="Y708" s="154" t="s">
        <v>187</v>
      </c>
      <c r="Z708" s="172">
        <v>34</v>
      </c>
      <c r="AA708" s="45"/>
      <c r="AB708" s="102" t="b">
        <f t="shared" si="11"/>
        <v>1</v>
      </c>
    </row>
    <row r="709" spans="1:28" ht="25.5" customHeight="1">
      <c r="A709" s="102">
        <f>IF(F709="","",SUBTOTAL(3,$F$2:$F709))</f>
        <v>708</v>
      </c>
      <c r="B709" s="129" t="s">
        <v>2612</v>
      </c>
      <c r="C709" s="129">
        <v>20180105</v>
      </c>
      <c r="D709" s="129" t="s">
        <v>1416</v>
      </c>
      <c r="E709" s="129" t="s">
        <v>2597</v>
      </c>
      <c r="F709" s="129" t="s">
        <v>1508</v>
      </c>
      <c r="G709" s="130">
        <v>6</v>
      </c>
      <c r="H709" s="152" t="s">
        <v>2608</v>
      </c>
      <c r="I709" s="129" t="s">
        <v>1048</v>
      </c>
      <c r="J709" s="131" t="s">
        <v>1054</v>
      </c>
      <c r="K709" s="131"/>
      <c r="L709" s="131"/>
      <c r="M709" s="131"/>
      <c r="N709" s="130" t="s">
        <v>1252</v>
      </c>
      <c r="O709" s="130" t="s">
        <v>1049</v>
      </c>
      <c r="P709" s="130" t="s">
        <v>1038</v>
      </c>
      <c r="Q709" s="130">
        <v>120</v>
      </c>
      <c r="R709" s="217"/>
      <c r="S709" s="151">
        <v>38</v>
      </c>
      <c r="T709" s="152" t="s">
        <v>261</v>
      </c>
      <c r="U709" s="152" t="s">
        <v>246</v>
      </c>
      <c r="V709" s="129" t="s">
        <v>1048</v>
      </c>
      <c r="W709" s="45"/>
      <c r="X709" s="154" t="s">
        <v>187</v>
      </c>
      <c r="Y709" s="154" t="s">
        <v>246</v>
      </c>
      <c r="Z709" s="155">
        <v>38</v>
      </c>
      <c r="AA709" s="45"/>
      <c r="AB709" s="102" t="b">
        <f t="shared" si="11"/>
        <v>1</v>
      </c>
    </row>
    <row r="710" spans="1:28" ht="25.5" customHeight="1">
      <c r="A710" s="102">
        <f>IF(F710="","",SUBTOTAL(3,$F$2:$F710))</f>
        <v>709</v>
      </c>
      <c r="B710" s="129" t="s">
        <v>1332</v>
      </c>
      <c r="C710" s="129">
        <v>20180106</v>
      </c>
      <c r="D710" s="129" t="s">
        <v>1333</v>
      </c>
      <c r="E710" s="129" t="s">
        <v>1257</v>
      </c>
      <c r="F710" s="129" t="s">
        <v>1334</v>
      </c>
      <c r="G710" s="130">
        <v>1</v>
      </c>
      <c r="H710" s="152" t="s">
        <v>1251</v>
      </c>
      <c r="I710" s="129" t="s">
        <v>251</v>
      </c>
      <c r="J710" s="230" t="s">
        <v>1054</v>
      </c>
      <c r="K710" s="129" t="s">
        <v>251</v>
      </c>
      <c r="L710" s="153">
        <v>2</v>
      </c>
      <c r="M710" s="153">
        <v>3</v>
      </c>
      <c r="N710" s="130" t="s">
        <v>1252</v>
      </c>
      <c r="O710" s="130" t="s">
        <v>1049</v>
      </c>
      <c r="P710" s="130" t="s">
        <v>1038</v>
      </c>
      <c r="Q710" s="130">
        <v>90</v>
      </c>
      <c r="R710" s="217">
        <v>47</v>
      </c>
      <c r="S710" s="151">
        <v>25</v>
      </c>
      <c r="T710" s="152" t="s">
        <v>1218</v>
      </c>
      <c r="U710" s="152" t="s">
        <v>221</v>
      </c>
      <c r="V710" s="129" t="s">
        <v>1048</v>
      </c>
      <c r="W710" s="45"/>
      <c r="X710" s="152" t="s">
        <v>251</v>
      </c>
      <c r="Y710" s="154" t="s">
        <v>113</v>
      </c>
      <c r="Z710" s="155">
        <v>25</v>
      </c>
      <c r="AA710" s="45"/>
      <c r="AB710" s="102" t="b">
        <f t="shared" si="11"/>
        <v>1</v>
      </c>
    </row>
    <row r="711" spans="1:28" ht="25.5" customHeight="1">
      <c r="A711" s="102">
        <f>IF(F711="","",SUBTOTAL(3,$F$2:$F711))</f>
        <v>710</v>
      </c>
      <c r="B711" s="129" t="s">
        <v>1332</v>
      </c>
      <c r="C711" s="129">
        <v>20180106</v>
      </c>
      <c r="D711" s="129" t="s">
        <v>1333</v>
      </c>
      <c r="E711" s="129" t="s">
        <v>1259</v>
      </c>
      <c r="F711" s="129" t="s">
        <v>1334</v>
      </c>
      <c r="G711" s="130">
        <v>2</v>
      </c>
      <c r="H711" s="152" t="s">
        <v>1251</v>
      </c>
      <c r="I711" s="129" t="s">
        <v>1048</v>
      </c>
      <c r="J711" s="230" t="s">
        <v>1054</v>
      </c>
      <c r="K711" s="153"/>
      <c r="L711" s="153"/>
      <c r="M711" s="153"/>
      <c r="N711" s="130" t="s">
        <v>1252</v>
      </c>
      <c r="O711" s="130" t="s">
        <v>1049</v>
      </c>
      <c r="P711" s="130" t="s">
        <v>1038</v>
      </c>
      <c r="Q711" s="130">
        <v>90</v>
      </c>
      <c r="R711" s="217"/>
      <c r="S711" s="151">
        <v>18</v>
      </c>
      <c r="T711" s="152" t="s">
        <v>229</v>
      </c>
      <c r="U711" s="152" t="s">
        <v>249</v>
      </c>
      <c r="V711" s="129" t="s">
        <v>1048</v>
      </c>
      <c r="W711" s="45"/>
      <c r="X711" s="152" t="s">
        <v>251</v>
      </c>
      <c r="Y711" s="154" t="s">
        <v>113</v>
      </c>
      <c r="Z711" s="207">
        <v>18</v>
      </c>
      <c r="AA711" s="45"/>
      <c r="AB711" s="102" t="b">
        <f t="shared" si="11"/>
        <v>1</v>
      </c>
    </row>
    <row r="712" spans="1:28" ht="25.5" customHeight="1">
      <c r="A712" s="102">
        <f>IF(F712="","",SUBTOTAL(3,$F$2:$F712))</f>
        <v>711</v>
      </c>
      <c r="B712" s="129" t="s">
        <v>1335</v>
      </c>
      <c r="C712" s="129">
        <v>20180106</v>
      </c>
      <c r="D712" s="129" t="s">
        <v>1333</v>
      </c>
      <c r="E712" s="129" t="s">
        <v>1261</v>
      </c>
      <c r="F712" s="129" t="s">
        <v>1336</v>
      </c>
      <c r="G712" s="130">
        <v>1</v>
      </c>
      <c r="H712" s="152" t="s">
        <v>1251</v>
      </c>
      <c r="I712" s="129" t="s">
        <v>41</v>
      </c>
      <c r="J712" s="230" t="s">
        <v>1054</v>
      </c>
      <c r="K712" s="129" t="s">
        <v>251</v>
      </c>
      <c r="L712" s="153">
        <v>2</v>
      </c>
      <c r="M712" s="153">
        <v>3</v>
      </c>
      <c r="N712" s="130" t="s">
        <v>1252</v>
      </c>
      <c r="O712" s="130" t="s">
        <v>1049</v>
      </c>
      <c r="P712" s="130" t="s">
        <v>1038</v>
      </c>
      <c r="Q712" s="130">
        <v>90</v>
      </c>
      <c r="R712" s="217">
        <v>34</v>
      </c>
      <c r="S712" s="151">
        <v>27</v>
      </c>
      <c r="T712" s="152" t="s">
        <v>255</v>
      </c>
      <c r="U712" s="152" t="s">
        <v>246</v>
      </c>
      <c r="V712" s="129" t="s">
        <v>1048</v>
      </c>
      <c r="W712" s="47"/>
      <c r="X712" s="154" t="s">
        <v>41</v>
      </c>
      <c r="Y712" s="154" t="s">
        <v>251</v>
      </c>
      <c r="Z712" s="172">
        <v>27</v>
      </c>
      <c r="AA712" s="45"/>
      <c r="AB712" s="102" t="b">
        <f t="shared" si="11"/>
        <v>1</v>
      </c>
    </row>
    <row r="713" spans="1:28" ht="38.25" customHeight="1">
      <c r="A713" s="102">
        <f>IF(F713="","",SUBTOTAL(3,$F$2:$F713))</f>
        <v>712</v>
      </c>
      <c r="B713" s="129" t="s">
        <v>1335</v>
      </c>
      <c r="C713" s="129">
        <v>20180106</v>
      </c>
      <c r="D713" s="129" t="s">
        <v>1333</v>
      </c>
      <c r="E713" s="129" t="s">
        <v>1263</v>
      </c>
      <c r="F713" s="129" t="s">
        <v>1336</v>
      </c>
      <c r="G713" s="130">
        <v>2</v>
      </c>
      <c r="H713" s="152" t="s">
        <v>1251</v>
      </c>
      <c r="I713" s="129" t="s">
        <v>1048</v>
      </c>
      <c r="J713" s="230" t="s">
        <v>1054</v>
      </c>
      <c r="K713" s="153"/>
      <c r="L713" s="153"/>
      <c r="M713" s="153"/>
      <c r="N713" s="130" t="s">
        <v>1252</v>
      </c>
      <c r="O713" s="130" t="s">
        <v>1049</v>
      </c>
      <c r="P713" s="130" t="s">
        <v>1038</v>
      </c>
      <c r="Q713" s="130">
        <v>90</v>
      </c>
      <c r="R713" s="217"/>
      <c r="S713" s="151">
        <v>28</v>
      </c>
      <c r="T713" s="152" t="s">
        <v>260</v>
      </c>
      <c r="U713" s="152" t="s">
        <v>68</v>
      </c>
      <c r="V713" s="129" t="s">
        <v>1048</v>
      </c>
      <c r="W713" s="45"/>
      <c r="X713" s="154" t="s">
        <v>41</v>
      </c>
      <c r="Y713" s="154" t="s">
        <v>251</v>
      </c>
      <c r="Z713" s="155">
        <v>28</v>
      </c>
      <c r="AA713" s="45"/>
      <c r="AB713" s="102" t="b">
        <f t="shared" si="11"/>
        <v>1</v>
      </c>
    </row>
    <row r="714" spans="1:28" ht="25.5" customHeight="1">
      <c r="A714" s="102">
        <f>IF(F714="","",SUBTOTAL(3,$F$2:$F714))</f>
        <v>713</v>
      </c>
      <c r="B714" s="129" t="s">
        <v>1337</v>
      </c>
      <c r="C714" s="129">
        <v>20180106</v>
      </c>
      <c r="D714" s="129" t="s">
        <v>1333</v>
      </c>
      <c r="E714" s="129" t="s">
        <v>1266</v>
      </c>
      <c r="F714" s="129" t="s">
        <v>1338</v>
      </c>
      <c r="G714" s="130">
        <v>3</v>
      </c>
      <c r="H714" s="152" t="s">
        <v>1251</v>
      </c>
      <c r="I714" s="129" t="s">
        <v>41</v>
      </c>
      <c r="J714" s="230" t="s">
        <v>1054</v>
      </c>
      <c r="K714" s="153"/>
      <c r="L714" s="153"/>
      <c r="M714" s="153"/>
      <c r="N714" s="130" t="s">
        <v>1252</v>
      </c>
      <c r="O714" s="130" t="s">
        <v>1049</v>
      </c>
      <c r="P714" s="130" t="s">
        <v>1038</v>
      </c>
      <c r="Q714" s="130">
        <v>90</v>
      </c>
      <c r="R714" s="217">
        <v>41</v>
      </c>
      <c r="S714" s="151">
        <v>17</v>
      </c>
      <c r="T714" s="152" t="s">
        <v>189</v>
      </c>
      <c r="U714" s="152" t="s">
        <v>194</v>
      </c>
      <c r="V714" s="129" t="s">
        <v>1048</v>
      </c>
      <c r="W714" s="45"/>
      <c r="X714" s="154" t="s">
        <v>41</v>
      </c>
      <c r="Y714" s="154" t="s">
        <v>251</v>
      </c>
      <c r="Z714" s="155">
        <v>17</v>
      </c>
      <c r="AA714" s="45"/>
      <c r="AB714" s="102" t="b">
        <f t="shared" si="11"/>
        <v>1</v>
      </c>
    </row>
    <row r="715" spans="1:28" ht="25.5" customHeight="1">
      <c r="A715" s="102">
        <f>IF(F715="","",SUBTOTAL(3,$F$2:$F715))</f>
        <v>714</v>
      </c>
      <c r="B715" s="129" t="s">
        <v>2251</v>
      </c>
      <c r="C715" s="129">
        <v>20180106</v>
      </c>
      <c r="D715" s="129" t="s">
        <v>1330</v>
      </c>
      <c r="E715" s="129" t="s">
        <v>1253</v>
      </c>
      <c r="F715" s="129" t="s">
        <v>1402</v>
      </c>
      <c r="G715" s="130">
        <v>1</v>
      </c>
      <c r="H715" s="152" t="s">
        <v>2252</v>
      </c>
      <c r="I715" s="129" t="s">
        <v>78</v>
      </c>
      <c r="J715" s="230" t="s">
        <v>1054</v>
      </c>
      <c r="K715" s="129" t="s">
        <v>78</v>
      </c>
      <c r="L715" s="153">
        <v>2</v>
      </c>
      <c r="M715" s="153">
        <v>2</v>
      </c>
      <c r="N715" s="130" t="s">
        <v>1231</v>
      </c>
      <c r="O715" s="130" t="s">
        <v>1049</v>
      </c>
      <c r="P715" s="130" t="s">
        <v>1038</v>
      </c>
      <c r="Q715" s="130">
        <v>90</v>
      </c>
      <c r="R715" s="217">
        <v>33</v>
      </c>
      <c r="S715" s="151">
        <v>29</v>
      </c>
      <c r="T715" s="152" t="s">
        <v>176</v>
      </c>
      <c r="U715" s="152" t="s">
        <v>260</v>
      </c>
      <c r="V715" s="152" t="s">
        <v>1218</v>
      </c>
      <c r="W715" s="45"/>
      <c r="X715" s="152" t="s">
        <v>78</v>
      </c>
      <c r="Y715" s="152" t="s">
        <v>87</v>
      </c>
      <c r="Z715" s="155">
        <v>29</v>
      </c>
      <c r="AA715" s="45"/>
      <c r="AB715" s="102" t="b">
        <f t="shared" si="11"/>
        <v>1</v>
      </c>
    </row>
    <row r="716" spans="1:28" ht="25.5" customHeight="1">
      <c r="A716" s="102">
        <f>IF(F716="","",SUBTOTAL(3,$F$2:$F716))</f>
        <v>715</v>
      </c>
      <c r="B716" s="129" t="s">
        <v>2251</v>
      </c>
      <c r="C716" s="129">
        <v>20180106</v>
      </c>
      <c r="D716" s="129" t="s">
        <v>1330</v>
      </c>
      <c r="E716" s="129" t="s">
        <v>1255</v>
      </c>
      <c r="F716" s="129" t="s">
        <v>1402</v>
      </c>
      <c r="G716" s="130">
        <v>2</v>
      </c>
      <c r="H716" s="152" t="s">
        <v>2252</v>
      </c>
      <c r="I716" s="129" t="s">
        <v>1048</v>
      </c>
      <c r="J716" s="230" t="s">
        <v>1054</v>
      </c>
      <c r="K716" s="153"/>
      <c r="L716" s="153"/>
      <c r="M716" s="153"/>
      <c r="N716" s="130" t="s">
        <v>1231</v>
      </c>
      <c r="O716" s="130" t="s">
        <v>1049</v>
      </c>
      <c r="P716" s="130" t="s">
        <v>1038</v>
      </c>
      <c r="Q716" s="130">
        <v>90</v>
      </c>
      <c r="R716" s="217"/>
      <c r="S716" s="151">
        <v>24</v>
      </c>
      <c r="T716" s="152" t="s">
        <v>246</v>
      </c>
      <c r="U716" s="152" t="s">
        <v>229</v>
      </c>
      <c r="V716" s="129" t="s">
        <v>1048</v>
      </c>
      <c r="W716" s="47"/>
      <c r="X716" s="174" t="s">
        <v>78</v>
      </c>
      <c r="Y716" s="173" t="s">
        <v>87</v>
      </c>
      <c r="Z716" s="172">
        <v>24</v>
      </c>
      <c r="AA716" s="45"/>
      <c r="AB716" s="102" t="b">
        <f t="shared" si="11"/>
        <v>1</v>
      </c>
    </row>
    <row r="717" spans="1:28" ht="25.5" customHeight="1">
      <c r="A717" s="102">
        <f>IF(F717="","",SUBTOTAL(3,$F$2:$F717))</f>
        <v>716</v>
      </c>
      <c r="B717" s="129" t="s">
        <v>2253</v>
      </c>
      <c r="C717" s="129">
        <v>20180106</v>
      </c>
      <c r="D717" s="129" t="s">
        <v>1330</v>
      </c>
      <c r="E717" s="129" t="s">
        <v>1257</v>
      </c>
      <c r="F717" s="129" t="s">
        <v>1404</v>
      </c>
      <c r="G717" s="130">
        <v>3</v>
      </c>
      <c r="H717" s="129" t="s">
        <v>2252</v>
      </c>
      <c r="I717" s="129" t="s">
        <v>87</v>
      </c>
      <c r="J717" s="230" t="s">
        <v>1054</v>
      </c>
      <c r="K717" s="153"/>
      <c r="L717" s="153"/>
      <c r="M717" s="153"/>
      <c r="N717" s="130" t="s">
        <v>1231</v>
      </c>
      <c r="O717" s="130" t="s">
        <v>1049</v>
      </c>
      <c r="P717" s="130" t="s">
        <v>1038</v>
      </c>
      <c r="Q717" s="130">
        <v>90</v>
      </c>
      <c r="R717" s="217">
        <v>22</v>
      </c>
      <c r="S717" s="130"/>
      <c r="T717" s="129" t="s">
        <v>1048</v>
      </c>
      <c r="U717" s="129" t="s">
        <v>1048</v>
      </c>
      <c r="V717" s="129" t="s">
        <v>1048</v>
      </c>
      <c r="W717" s="45"/>
      <c r="X717" s="45"/>
      <c r="Y717" s="45"/>
      <c r="Z717" s="56"/>
      <c r="AA717" s="45"/>
      <c r="AB717" s="102" t="b">
        <f t="shared" si="11"/>
        <v>1</v>
      </c>
    </row>
    <row r="718" spans="1:28" ht="25.5" customHeight="1">
      <c r="A718" s="102">
        <f>IF(F718="","",SUBTOTAL(3,$F$2:$F718))</f>
        <v>717</v>
      </c>
      <c r="B718" s="129" t="s">
        <v>2201</v>
      </c>
      <c r="C718" s="129">
        <v>20180106</v>
      </c>
      <c r="D718" s="129" t="s">
        <v>1330</v>
      </c>
      <c r="E718" s="129" t="s">
        <v>1259</v>
      </c>
      <c r="F718" s="129" t="s">
        <v>1398</v>
      </c>
      <c r="G718" s="130" t="s">
        <v>1048</v>
      </c>
      <c r="H718" s="152" t="s">
        <v>2202</v>
      </c>
      <c r="I718" s="129" t="s">
        <v>141</v>
      </c>
      <c r="J718" s="153" t="s">
        <v>1054</v>
      </c>
      <c r="K718" s="129" t="s">
        <v>141</v>
      </c>
      <c r="L718" s="153">
        <v>2</v>
      </c>
      <c r="M718" s="153">
        <v>2</v>
      </c>
      <c r="N718" s="130" t="s">
        <v>1550</v>
      </c>
      <c r="O718" s="130" t="s">
        <v>1049</v>
      </c>
      <c r="P718" s="130" t="s">
        <v>1038</v>
      </c>
      <c r="Q718" s="130">
        <v>90</v>
      </c>
      <c r="R718" s="217">
        <v>25</v>
      </c>
      <c r="S718" s="151">
        <v>22</v>
      </c>
      <c r="T718" s="152" t="s">
        <v>189</v>
      </c>
      <c r="U718" s="152" t="s">
        <v>194</v>
      </c>
      <c r="V718" s="129" t="s">
        <v>1048</v>
      </c>
      <c r="W718" s="47"/>
      <c r="X718" s="176" t="s">
        <v>138</v>
      </c>
      <c r="Y718" s="154" t="s">
        <v>137</v>
      </c>
      <c r="Z718" s="172">
        <v>22</v>
      </c>
      <c r="AA718" s="45"/>
      <c r="AB718" s="102" t="b">
        <f t="shared" si="11"/>
        <v>1</v>
      </c>
    </row>
    <row r="719" spans="1:28" ht="25.5" customHeight="1">
      <c r="A719" s="102">
        <f>IF(F719="","",SUBTOTAL(3,$F$2:$F719))</f>
        <v>718</v>
      </c>
      <c r="B719" s="129" t="s">
        <v>1924</v>
      </c>
      <c r="C719" s="129">
        <v>20180106</v>
      </c>
      <c r="D719" s="129" t="s">
        <v>1330</v>
      </c>
      <c r="E719" s="129" t="s">
        <v>1261</v>
      </c>
      <c r="F719" s="129" t="s">
        <v>1331</v>
      </c>
      <c r="G719" s="130" t="s">
        <v>1048</v>
      </c>
      <c r="H719" s="152" t="s">
        <v>1925</v>
      </c>
      <c r="I719" s="129" t="s">
        <v>277</v>
      </c>
      <c r="J719" s="230" t="s">
        <v>1054</v>
      </c>
      <c r="K719" s="129" t="s">
        <v>277</v>
      </c>
      <c r="L719" s="153">
        <v>2</v>
      </c>
      <c r="M719" s="153">
        <v>2</v>
      </c>
      <c r="N719" s="130" t="s">
        <v>1489</v>
      </c>
      <c r="O719" s="130" t="s">
        <v>1049</v>
      </c>
      <c r="P719" s="130" t="s">
        <v>1038</v>
      </c>
      <c r="Q719" s="130">
        <v>90</v>
      </c>
      <c r="R719" s="217">
        <v>11</v>
      </c>
      <c r="S719" s="151">
        <v>11</v>
      </c>
      <c r="T719" s="152" t="s">
        <v>348</v>
      </c>
      <c r="U719" s="152" t="s">
        <v>221</v>
      </c>
      <c r="V719" s="129" t="s">
        <v>1048</v>
      </c>
      <c r="W719" s="45"/>
      <c r="X719" s="152" t="s">
        <v>277</v>
      </c>
      <c r="Y719" s="152" t="s">
        <v>126</v>
      </c>
      <c r="Z719" s="172">
        <v>11</v>
      </c>
      <c r="AA719" s="45"/>
      <c r="AB719" s="102" t="b">
        <f t="shared" si="11"/>
        <v>1</v>
      </c>
    </row>
    <row r="720" spans="1:28" ht="25.5" customHeight="1">
      <c r="A720" s="102">
        <f>IF(F720="","",SUBTOTAL(3,$F$2:$F720))</f>
        <v>719</v>
      </c>
      <c r="B720" s="129" t="s">
        <v>1835</v>
      </c>
      <c r="C720" s="129">
        <v>20180106</v>
      </c>
      <c r="D720" s="129" t="s">
        <v>1330</v>
      </c>
      <c r="E720" s="129" t="s">
        <v>1263</v>
      </c>
      <c r="F720" s="129" t="s">
        <v>1417</v>
      </c>
      <c r="G720" s="130" t="s">
        <v>1048</v>
      </c>
      <c r="H720" s="152" t="s">
        <v>1836</v>
      </c>
      <c r="I720" s="129" t="s">
        <v>200</v>
      </c>
      <c r="J720" s="230" t="s">
        <v>1054</v>
      </c>
      <c r="K720" s="129" t="s">
        <v>200</v>
      </c>
      <c r="L720" s="153">
        <v>2</v>
      </c>
      <c r="M720" s="153">
        <v>2</v>
      </c>
      <c r="N720" s="130" t="s">
        <v>1237</v>
      </c>
      <c r="O720" s="130" t="s">
        <v>1049</v>
      </c>
      <c r="P720" s="130" t="s">
        <v>1038</v>
      </c>
      <c r="Q720" s="130">
        <v>90</v>
      </c>
      <c r="R720" s="217">
        <v>5</v>
      </c>
      <c r="S720" s="151">
        <v>5</v>
      </c>
      <c r="T720" s="152" t="s">
        <v>249</v>
      </c>
      <c r="U720" s="152" t="s">
        <v>68</v>
      </c>
      <c r="V720" s="129" t="s">
        <v>1048</v>
      </c>
      <c r="W720" s="45"/>
      <c r="X720" s="174" t="s">
        <v>200</v>
      </c>
      <c r="Y720" s="174" t="s">
        <v>348</v>
      </c>
      <c r="Z720" s="155">
        <v>5</v>
      </c>
      <c r="AA720" s="45"/>
      <c r="AB720" s="102" t="b">
        <f t="shared" si="11"/>
        <v>1</v>
      </c>
    </row>
    <row r="721" spans="1:28" ht="25.5" customHeight="1">
      <c r="A721" s="102">
        <f>IF(F721="","",SUBTOTAL(3,$F$2:$F721))</f>
        <v>720</v>
      </c>
      <c r="B721" s="129" t="s">
        <v>2564</v>
      </c>
      <c r="C721" s="129">
        <v>20180106</v>
      </c>
      <c r="D721" s="129" t="s">
        <v>1493</v>
      </c>
      <c r="E721" s="129" t="s">
        <v>1253</v>
      </c>
      <c r="F721" s="129" t="s">
        <v>1331</v>
      </c>
      <c r="G721" s="130" t="s">
        <v>1048</v>
      </c>
      <c r="H721" s="152" t="s">
        <v>2563</v>
      </c>
      <c r="I721" s="129" t="s">
        <v>6</v>
      </c>
      <c r="J721" s="230" t="s">
        <v>1054</v>
      </c>
      <c r="K721" s="129" t="s">
        <v>6</v>
      </c>
      <c r="L721" s="153">
        <v>2</v>
      </c>
      <c r="M721" s="153">
        <v>2</v>
      </c>
      <c r="N721" s="130" t="s">
        <v>1489</v>
      </c>
      <c r="O721" s="130" t="s">
        <v>1049</v>
      </c>
      <c r="P721" s="130" t="s">
        <v>1038</v>
      </c>
      <c r="Q721" s="130">
        <v>90</v>
      </c>
      <c r="R721" s="217">
        <v>11</v>
      </c>
      <c r="S721" s="151">
        <v>11</v>
      </c>
      <c r="T721" s="152" t="s">
        <v>348</v>
      </c>
      <c r="U721" s="152" t="s">
        <v>176</v>
      </c>
      <c r="V721" s="152" t="s">
        <v>214</v>
      </c>
      <c r="W721" s="45"/>
      <c r="X721" s="152" t="s">
        <v>6</v>
      </c>
      <c r="Y721" s="152" t="s">
        <v>2</v>
      </c>
      <c r="Z721" s="155">
        <v>11</v>
      </c>
      <c r="AA721" s="45"/>
      <c r="AB721" s="102" t="b">
        <f t="shared" si="11"/>
        <v>1</v>
      </c>
    </row>
    <row r="722" spans="1:28" ht="25.5" customHeight="1">
      <c r="A722" s="102">
        <f>IF(F722="","",SUBTOTAL(3,$F$2:$F722))</f>
        <v>721</v>
      </c>
      <c r="B722" s="129" t="s">
        <v>2263</v>
      </c>
      <c r="C722" s="129">
        <v>20180106</v>
      </c>
      <c r="D722" s="129" t="s">
        <v>1493</v>
      </c>
      <c r="E722" s="129" t="s">
        <v>1255</v>
      </c>
      <c r="F722" s="129" t="s">
        <v>1417</v>
      </c>
      <c r="G722" s="130" t="s">
        <v>1048</v>
      </c>
      <c r="H722" s="152" t="s">
        <v>2264</v>
      </c>
      <c r="I722" s="129" t="s">
        <v>348</v>
      </c>
      <c r="J722" s="153" t="s">
        <v>1054</v>
      </c>
      <c r="K722" s="129" t="s">
        <v>348</v>
      </c>
      <c r="L722" s="153">
        <v>2</v>
      </c>
      <c r="M722" s="153">
        <v>2</v>
      </c>
      <c r="N722" s="130" t="s">
        <v>1237</v>
      </c>
      <c r="O722" s="130" t="s">
        <v>1049</v>
      </c>
      <c r="P722" s="130" t="s">
        <v>1038</v>
      </c>
      <c r="Q722" s="130">
        <v>90</v>
      </c>
      <c r="R722" s="217">
        <v>5</v>
      </c>
      <c r="S722" s="151">
        <v>5</v>
      </c>
      <c r="T722" s="152" t="s">
        <v>252</v>
      </c>
      <c r="U722" s="152" t="s">
        <v>226</v>
      </c>
      <c r="V722" s="129" t="s">
        <v>1048</v>
      </c>
      <c r="W722" s="45"/>
      <c r="X722" s="174" t="s">
        <v>348</v>
      </c>
      <c r="Y722" s="174" t="s">
        <v>200</v>
      </c>
      <c r="Z722" s="155">
        <v>5</v>
      </c>
      <c r="AA722" s="45"/>
      <c r="AB722" s="102" t="b">
        <f t="shared" si="11"/>
        <v>1</v>
      </c>
    </row>
    <row r="723" spans="1:28" ht="25.5" customHeight="1">
      <c r="A723" s="102">
        <f>IF(F723="","",SUBTOTAL(3,$F$2:$F723))</f>
        <v>722</v>
      </c>
      <c r="B723" s="129" t="s">
        <v>2452</v>
      </c>
      <c r="C723" s="129">
        <v>20180108</v>
      </c>
      <c r="D723" s="129" t="s">
        <v>1333</v>
      </c>
      <c r="E723" s="129" t="s">
        <v>2911</v>
      </c>
      <c r="F723" s="129" t="s">
        <v>2453</v>
      </c>
      <c r="G723" s="130" t="s">
        <v>1048</v>
      </c>
      <c r="H723" s="152" t="s">
        <v>2912</v>
      </c>
      <c r="I723" s="129" t="s">
        <v>232</v>
      </c>
      <c r="J723" s="153" t="s">
        <v>1054</v>
      </c>
      <c r="K723" s="153" t="s">
        <v>232</v>
      </c>
      <c r="L723" s="153">
        <v>2</v>
      </c>
      <c r="M723" s="153">
        <v>18</v>
      </c>
      <c r="N723" s="130" t="s">
        <v>1036</v>
      </c>
      <c r="O723" s="130" t="s">
        <v>1049</v>
      </c>
      <c r="P723" s="130" t="s">
        <v>1038</v>
      </c>
      <c r="Q723" s="130">
        <v>90</v>
      </c>
      <c r="R723" s="217">
        <v>83</v>
      </c>
      <c r="S723" s="151">
        <v>82</v>
      </c>
      <c r="T723" s="152" t="s">
        <v>118</v>
      </c>
      <c r="U723" s="152" t="s">
        <v>232</v>
      </c>
      <c r="V723" s="129" t="s">
        <v>1048</v>
      </c>
      <c r="W723" s="106"/>
      <c r="X723" s="152" t="s">
        <v>232</v>
      </c>
      <c r="Y723" s="152" t="s">
        <v>2435</v>
      </c>
      <c r="Z723" s="155">
        <v>82</v>
      </c>
      <c r="AA723" s="45"/>
      <c r="AB723" s="102" t="b">
        <f t="shared" si="11"/>
        <v>1</v>
      </c>
    </row>
    <row r="724" spans="1:28" ht="25.5" customHeight="1">
      <c r="A724" s="102">
        <f>IF(F724="","",SUBTOTAL(3,$F$2:$F724))</f>
        <v>723</v>
      </c>
      <c r="B724" s="129" t="s">
        <v>2439</v>
      </c>
      <c r="C724" s="129">
        <v>20180108</v>
      </c>
      <c r="D724" s="129" t="s">
        <v>1333</v>
      </c>
      <c r="E724" s="129" t="s">
        <v>2861</v>
      </c>
      <c r="F724" s="129" t="s">
        <v>2440</v>
      </c>
      <c r="G724" s="130" t="s">
        <v>1048</v>
      </c>
      <c r="H724" s="152" t="s">
        <v>2912</v>
      </c>
      <c r="I724" s="129" t="s">
        <v>2435</v>
      </c>
      <c r="J724" s="153" t="s">
        <v>1054</v>
      </c>
      <c r="K724" s="153"/>
      <c r="L724" s="153"/>
      <c r="M724" s="153"/>
      <c r="N724" s="130" t="s">
        <v>1036</v>
      </c>
      <c r="O724" s="130" t="s">
        <v>1049</v>
      </c>
      <c r="P724" s="130" t="s">
        <v>1038</v>
      </c>
      <c r="Q724" s="130">
        <v>90</v>
      </c>
      <c r="R724" s="217">
        <v>99</v>
      </c>
      <c r="S724" s="151">
        <v>94</v>
      </c>
      <c r="T724" s="152" t="s">
        <v>434</v>
      </c>
      <c r="U724" s="152" t="s">
        <v>2435</v>
      </c>
      <c r="V724" s="129" t="s">
        <v>1048</v>
      </c>
      <c r="W724" s="47"/>
      <c r="X724" s="152" t="s">
        <v>2435</v>
      </c>
      <c r="Y724" s="152" t="s">
        <v>232</v>
      </c>
      <c r="Z724" s="172">
        <v>94</v>
      </c>
      <c r="AA724" s="45"/>
      <c r="AB724" s="102" t="b">
        <f t="shared" si="11"/>
        <v>1</v>
      </c>
    </row>
    <row r="725" spans="1:28" ht="25.5" customHeight="1">
      <c r="A725" s="102">
        <f>IF(F725="","",SUBTOTAL(3,$F$2:$F725))</f>
        <v>724</v>
      </c>
      <c r="B725" s="129" t="s">
        <v>2867</v>
      </c>
      <c r="C725" s="129">
        <v>20180108</v>
      </c>
      <c r="D725" s="129" t="s">
        <v>1330</v>
      </c>
      <c r="E725" s="129" t="s">
        <v>1786</v>
      </c>
      <c r="F725" s="129" t="s">
        <v>1787</v>
      </c>
      <c r="G725" s="130" t="s">
        <v>1048</v>
      </c>
      <c r="H725" s="152" t="s">
        <v>2865</v>
      </c>
      <c r="I725" s="129" t="s">
        <v>90</v>
      </c>
      <c r="J725" s="231" t="s">
        <v>1054</v>
      </c>
      <c r="K725" s="45" t="s">
        <v>90</v>
      </c>
      <c r="L725" s="132">
        <v>2</v>
      </c>
      <c r="M725" s="132">
        <v>2</v>
      </c>
      <c r="N725" s="130" t="s">
        <v>1231</v>
      </c>
      <c r="O725" s="130" t="s">
        <v>1049</v>
      </c>
      <c r="P725" s="130" t="s">
        <v>1038</v>
      </c>
      <c r="Q725" s="130">
        <v>60</v>
      </c>
      <c r="R725" s="217">
        <v>18</v>
      </c>
      <c r="S725" s="151">
        <v>18</v>
      </c>
      <c r="T725" s="152" t="s">
        <v>90</v>
      </c>
      <c r="U725" s="152" t="s">
        <v>72</v>
      </c>
      <c r="V725" s="129" t="s">
        <v>1048</v>
      </c>
      <c r="W725" s="45"/>
      <c r="X725" s="174" t="s">
        <v>90</v>
      </c>
      <c r="Y725" s="180" t="s">
        <v>72</v>
      </c>
      <c r="Z725" s="172">
        <v>18</v>
      </c>
      <c r="AA725" s="45"/>
      <c r="AB725" s="102" t="b">
        <f t="shared" si="11"/>
        <v>1</v>
      </c>
    </row>
    <row r="726" spans="1:28" ht="25.5" customHeight="1">
      <c r="A726" s="102">
        <f>IF(F726="","",SUBTOTAL(3,$F$2:$F726))</f>
        <v>725</v>
      </c>
      <c r="B726" s="129" t="s">
        <v>2448</v>
      </c>
      <c r="C726" s="129">
        <v>20180108</v>
      </c>
      <c r="D726" s="129" t="s">
        <v>1330</v>
      </c>
      <c r="E726" s="129" t="s">
        <v>2911</v>
      </c>
      <c r="F726" s="129" t="s">
        <v>2449</v>
      </c>
      <c r="G726" s="130" t="s">
        <v>1048</v>
      </c>
      <c r="H726" s="152" t="s">
        <v>2912</v>
      </c>
      <c r="I726" s="129" t="s">
        <v>2447</v>
      </c>
      <c r="J726" s="153" t="s">
        <v>1054</v>
      </c>
      <c r="K726" s="153"/>
      <c r="L726" s="153"/>
      <c r="M726" s="153"/>
      <c r="N726" s="130" t="s">
        <v>1036</v>
      </c>
      <c r="O726" s="130" t="s">
        <v>1049</v>
      </c>
      <c r="P726" s="130" t="s">
        <v>1038</v>
      </c>
      <c r="Q726" s="130">
        <v>90</v>
      </c>
      <c r="R726" s="217">
        <v>66</v>
      </c>
      <c r="S726" s="151">
        <v>64</v>
      </c>
      <c r="T726" s="152" t="s">
        <v>232</v>
      </c>
      <c r="U726" s="152" t="s">
        <v>435</v>
      </c>
      <c r="V726" s="129" t="s">
        <v>1048</v>
      </c>
      <c r="W726" s="106"/>
      <c r="X726" s="152" t="s">
        <v>232</v>
      </c>
      <c r="Y726" s="205" t="s">
        <v>1149</v>
      </c>
      <c r="Z726" s="155">
        <v>64</v>
      </c>
      <c r="AA726" s="45"/>
      <c r="AB726" s="102" t="b">
        <f t="shared" si="11"/>
        <v>1</v>
      </c>
    </row>
    <row r="727" spans="1:28" ht="25.5" customHeight="1">
      <c r="A727" s="102">
        <f>IF(F727="","",SUBTOTAL(3,$F$2:$F727))</f>
        <v>726</v>
      </c>
      <c r="B727" s="129" t="s">
        <v>2466</v>
      </c>
      <c r="C727" s="129">
        <v>20180108</v>
      </c>
      <c r="D727" s="129" t="s">
        <v>1330</v>
      </c>
      <c r="E727" s="129" t="s">
        <v>2861</v>
      </c>
      <c r="F727" s="129" t="s">
        <v>2467</v>
      </c>
      <c r="G727" s="130" t="s">
        <v>1048</v>
      </c>
      <c r="H727" s="152" t="s">
        <v>2912</v>
      </c>
      <c r="I727" s="129" t="s">
        <v>2424</v>
      </c>
      <c r="J727" s="153" t="s">
        <v>1054</v>
      </c>
      <c r="K727" s="153"/>
      <c r="L727" s="153"/>
      <c r="M727" s="153"/>
      <c r="N727" s="130" t="s">
        <v>1036</v>
      </c>
      <c r="O727" s="130" t="s">
        <v>1049</v>
      </c>
      <c r="P727" s="130" t="s">
        <v>1038</v>
      </c>
      <c r="Q727" s="130">
        <v>90</v>
      </c>
      <c r="R727" s="217">
        <v>80</v>
      </c>
      <c r="S727" s="151">
        <v>74</v>
      </c>
      <c r="T727" s="152" t="s">
        <v>2424</v>
      </c>
      <c r="U727" s="152" t="s">
        <v>118</v>
      </c>
      <c r="V727" s="129" t="s">
        <v>1048</v>
      </c>
      <c r="W727" s="106"/>
      <c r="X727" s="205" t="s">
        <v>1149</v>
      </c>
      <c r="Y727" s="152" t="s">
        <v>232</v>
      </c>
      <c r="Z727" s="155">
        <v>74</v>
      </c>
      <c r="AA727" s="45"/>
      <c r="AB727" s="102" t="b">
        <f t="shared" si="11"/>
        <v>1</v>
      </c>
    </row>
    <row r="728" spans="1:28" ht="25.5" customHeight="1">
      <c r="A728" s="102">
        <f>IF(F728="","",SUBTOTAL(3,$F$2:$F728))</f>
        <v>727</v>
      </c>
      <c r="B728" s="129" t="s">
        <v>2460</v>
      </c>
      <c r="C728" s="129">
        <v>20180108</v>
      </c>
      <c r="D728" s="129" t="s">
        <v>1330</v>
      </c>
      <c r="E728" s="129" t="s">
        <v>2833</v>
      </c>
      <c r="F728" s="129" t="s">
        <v>2461</v>
      </c>
      <c r="G728" s="130" t="s">
        <v>1048</v>
      </c>
      <c r="H728" s="152" t="s">
        <v>2912</v>
      </c>
      <c r="I728" s="129" t="s">
        <v>2424</v>
      </c>
      <c r="J728" s="153" t="s">
        <v>1054</v>
      </c>
      <c r="K728" s="153"/>
      <c r="L728" s="153"/>
      <c r="M728" s="153"/>
      <c r="N728" s="130" t="s">
        <v>1036</v>
      </c>
      <c r="O728" s="130" t="s">
        <v>1049</v>
      </c>
      <c r="P728" s="130" t="s">
        <v>1038</v>
      </c>
      <c r="Q728" s="130">
        <v>90</v>
      </c>
      <c r="R728" s="217">
        <v>105</v>
      </c>
      <c r="S728" s="151">
        <v>101</v>
      </c>
      <c r="T728" s="152" t="s">
        <v>437</v>
      </c>
      <c r="U728" s="152" t="s">
        <v>2435</v>
      </c>
      <c r="V728" s="129" t="s">
        <v>1048</v>
      </c>
      <c r="W728" s="45"/>
      <c r="X728" s="152" t="s">
        <v>2435</v>
      </c>
      <c r="Y728" s="152" t="s">
        <v>232</v>
      </c>
      <c r="Z728" s="155">
        <v>101</v>
      </c>
      <c r="AA728" s="45"/>
      <c r="AB728" s="102" t="b">
        <f t="shared" si="11"/>
        <v>1</v>
      </c>
    </row>
    <row r="729" spans="1:28" ht="25.5" customHeight="1">
      <c r="A729" s="102">
        <f>IF(F729="","",SUBTOTAL(3,$F$2:$F729))</f>
        <v>728</v>
      </c>
      <c r="B729" s="129" t="s">
        <v>2256</v>
      </c>
      <c r="C729" s="129">
        <v>20180108</v>
      </c>
      <c r="D729" s="129" t="s">
        <v>1248</v>
      </c>
      <c r="E729" s="129" t="s">
        <v>1249</v>
      </c>
      <c r="F729" s="129" t="s">
        <v>1966</v>
      </c>
      <c r="G729" s="130">
        <v>1</v>
      </c>
      <c r="H729" s="152" t="s">
        <v>2255</v>
      </c>
      <c r="I729" s="129" t="s">
        <v>126</v>
      </c>
      <c r="J729" s="230" t="s">
        <v>1054</v>
      </c>
      <c r="K729" s="129" t="s">
        <v>266</v>
      </c>
      <c r="L729" s="153">
        <v>2</v>
      </c>
      <c r="M729" s="153">
        <v>2</v>
      </c>
      <c r="N729" s="130" t="s">
        <v>1489</v>
      </c>
      <c r="O729" s="130" t="s">
        <v>1049</v>
      </c>
      <c r="P729" s="130" t="s">
        <v>1038</v>
      </c>
      <c r="Q729" s="130">
        <v>90</v>
      </c>
      <c r="R729" s="217">
        <v>52</v>
      </c>
      <c r="S729" s="151">
        <v>34</v>
      </c>
      <c r="T729" s="152" t="s">
        <v>22</v>
      </c>
      <c r="U729" s="152" t="s">
        <v>1223</v>
      </c>
      <c r="V729" s="152" t="s">
        <v>106</v>
      </c>
      <c r="W729" s="47"/>
      <c r="X729" s="152" t="s">
        <v>448</v>
      </c>
      <c r="Y729" s="152" t="s">
        <v>126</v>
      </c>
      <c r="Z729" s="172">
        <v>34</v>
      </c>
      <c r="AA729" s="45"/>
      <c r="AB729" s="102" t="b">
        <f t="shared" si="11"/>
        <v>1</v>
      </c>
    </row>
    <row r="730" spans="1:28" ht="25.5" customHeight="1">
      <c r="A730" s="102">
        <f>IF(F730="","",SUBTOTAL(3,$F$2:$F730))</f>
        <v>729</v>
      </c>
      <c r="B730" s="129" t="s">
        <v>2256</v>
      </c>
      <c r="C730" s="129">
        <v>20180108</v>
      </c>
      <c r="D730" s="129" t="s">
        <v>1248</v>
      </c>
      <c r="E730" s="129" t="s">
        <v>1255</v>
      </c>
      <c r="F730" s="129" t="s">
        <v>1966</v>
      </c>
      <c r="G730" s="130">
        <v>2</v>
      </c>
      <c r="H730" s="152" t="s">
        <v>2255</v>
      </c>
      <c r="I730" s="129" t="s">
        <v>1048</v>
      </c>
      <c r="J730" s="230" t="s">
        <v>1054</v>
      </c>
      <c r="K730" s="153"/>
      <c r="L730" s="153"/>
      <c r="M730" s="153"/>
      <c r="N730" s="130" t="s">
        <v>1489</v>
      </c>
      <c r="O730" s="130" t="s">
        <v>1049</v>
      </c>
      <c r="P730" s="130" t="s">
        <v>1038</v>
      </c>
      <c r="Q730" s="130">
        <v>90</v>
      </c>
      <c r="R730" s="217"/>
      <c r="S730" s="151">
        <v>34</v>
      </c>
      <c r="T730" s="152" t="s">
        <v>254</v>
      </c>
      <c r="U730" s="152" t="s">
        <v>267</v>
      </c>
      <c r="V730" s="152" t="s">
        <v>95</v>
      </c>
      <c r="W730" s="45"/>
      <c r="X730" s="152" t="s">
        <v>266</v>
      </c>
      <c r="Y730" s="152" t="s">
        <v>9</v>
      </c>
      <c r="Z730" s="172">
        <v>34</v>
      </c>
      <c r="AA730" s="45"/>
      <c r="AB730" s="102" t="b">
        <f t="shared" si="11"/>
        <v>1</v>
      </c>
    </row>
    <row r="731" spans="1:28" ht="25.5" customHeight="1">
      <c r="A731" s="102">
        <f>IF(F731="","",SUBTOTAL(3,$F$2:$F731))</f>
        <v>730</v>
      </c>
      <c r="B731" s="129" t="s">
        <v>2257</v>
      </c>
      <c r="C731" s="129">
        <v>20180108</v>
      </c>
      <c r="D731" s="129" t="s">
        <v>1248</v>
      </c>
      <c r="E731" s="129" t="s">
        <v>1257</v>
      </c>
      <c r="F731" s="129" t="s">
        <v>1968</v>
      </c>
      <c r="G731" s="130">
        <v>3</v>
      </c>
      <c r="H731" s="152" t="s">
        <v>2255</v>
      </c>
      <c r="I731" s="129" t="s">
        <v>448</v>
      </c>
      <c r="J731" s="230" t="s">
        <v>1054</v>
      </c>
      <c r="K731" s="153"/>
      <c r="L731" s="153"/>
      <c r="M731" s="153"/>
      <c r="N731" s="130" t="s">
        <v>1489</v>
      </c>
      <c r="O731" s="130" t="s">
        <v>1049</v>
      </c>
      <c r="P731" s="130" t="s">
        <v>1038</v>
      </c>
      <c r="Q731" s="130">
        <v>90</v>
      </c>
      <c r="R731" s="217">
        <v>51</v>
      </c>
      <c r="S731" s="151">
        <v>35</v>
      </c>
      <c r="T731" s="152" t="s">
        <v>210</v>
      </c>
      <c r="U731" s="152" t="s">
        <v>193</v>
      </c>
      <c r="V731" s="152" t="s">
        <v>134</v>
      </c>
      <c r="W731" s="47"/>
      <c r="X731" s="152" t="s">
        <v>266</v>
      </c>
      <c r="Y731" s="152" t="s">
        <v>9</v>
      </c>
      <c r="Z731" s="172">
        <v>35</v>
      </c>
      <c r="AA731" s="45"/>
      <c r="AB731" s="102" t="b">
        <f t="shared" si="11"/>
        <v>1</v>
      </c>
    </row>
    <row r="732" spans="1:28" ht="25.5" customHeight="1">
      <c r="A732" s="102">
        <f>IF(F732="","",SUBTOTAL(3,$F$2:$F732))</f>
        <v>731</v>
      </c>
      <c r="B732" s="129" t="s">
        <v>2257</v>
      </c>
      <c r="C732" s="129">
        <v>20180108</v>
      </c>
      <c r="D732" s="129" t="s">
        <v>1248</v>
      </c>
      <c r="E732" s="129" t="s">
        <v>1266</v>
      </c>
      <c r="F732" s="129" t="s">
        <v>1968</v>
      </c>
      <c r="G732" s="130">
        <v>4</v>
      </c>
      <c r="H732" s="152" t="s">
        <v>2255</v>
      </c>
      <c r="I732" s="129" t="s">
        <v>1048</v>
      </c>
      <c r="J732" s="230" t="s">
        <v>1054</v>
      </c>
      <c r="K732" s="153"/>
      <c r="L732" s="153"/>
      <c r="M732" s="153"/>
      <c r="N732" s="130" t="s">
        <v>1489</v>
      </c>
      <c r="O732" s="130" t="s">
        <v>1049</v>
      </c>
      <c r="P732" s="130" t="s">
        <v>1038</v>
      </c>
      <c r="Q732" s="130">
        <v>90</v>
      </c>
      <c r="R732" s="217"/>
      <c r="S732" s="151">
        <v>35</v>
      </c>
      <c r="T732" s="152" t="s">
        <v>1221</v>
      </c>
      <c r="U732" s="152" t="s">
        <v>18</v>
      </c>
      <c r="V732" s="129" t="s">
        <v>1048</v>
      </c>
      <c r="W732" s="47"/>
      <c r="X732" s="152" t="s">
        <v>448</v>
      </c>
      <c r="Y732" s="152" t="s">
        <v>126</v>
      </c>
      <c r="Z732" s="172">
        <v>35</v>
      </c>
      <c r="AA732" s="45"/>
      <c r="AB732" s="102" t="b">
        <f t="shared" si="11"/>
        <v>1</v>
      </c>
    </row>
    <row r="733" spans="1:28" ht="25.5" customHeight="1">
      <c r="A733" s="102">
        <f>IF(F733="","",SUBTOTAL(3,$F$2:$F733))</f>
        <v>732</v>
      </c>
      <c r="B733" s="129" t="s">
        <v>2258</v>
      </c>
      <c r="C733" s="129">
        <v>20180108</v>
      </c>
      <c r="D733" s="129" t="s">
        <v>1248</v>
      </c>
      <c r="E733" s="129" t="s">
        <v>1269</v>
      </c>
      <c r="F733" s="129" t="s">
        <v>1970</v>
      </c>
      <c r="G733" s="130">
        <v>5</v>
      </c>
      <c r="H733" s="152" t="s">
        <v>2255</v>
      </c>
      <c r="I733" s="129" t="s">
        <v>9</v>
      </c>
      <c r="J733" s="230" t="s">
        <v>1054</v>
      </c>
      <c r="K733" s="153"/>
      <c r="L733" s="153"/>
      <c r="M733" s="153"/>
      <c r="N733" s="130" t="s">
        <v>1489</v>
      </c>
      <c r="O733" s="130" t="s">
        <v>1049</v>
      </c>
      <c r="P733" s="130" t="s">
        <v>1038</v>
      </c>
      <c r="Q733" s="130">
        <v>90</v>
      </c>
      <c r="R733" s="217">
        <v>50</v>
      </c>
      <c r="S733" s="151">
        <v>35</v>
      </c>
      <c r="T733" s="152" t="s">
        <v>198</v>
      </c>
      <c r="U733" s="152" t="s">
        <v>217</v>
      </c>
      <c r="V733" s="152" t="s">
        <v>138</v>
      </c>
      <c r="W733" s="106"/>
      <c r="X733" s="152" t="s">
        <v>9</v>
      </c>
      <c r="Y733" s="152" t="s">
        <v>266</v>
      </c>
      <c r="Z733" s="172">
        <v>35</v>
      </c>
      <c r="AA733" s="45"/>
      <c r="AB733" s="102" t="b">
        <f t="shared" si="11"/>
        <v>1</v>
      </c>
    </row>
    <row r="734" spans="1:28" ht="25.5" customHeight="1">
      <c r="A734" s="102">
        <f>IF(F734="","",SUBTOTAL(3,$F$2:$F734))</f>
        <v>733</v>
      </c>
      <c r="B734" s="129" t="s">
        <v>2258</v>
      </c>
      <c r="C734" s="129">
        <v>20180108</v>
      </c>
      <c r="D734" s="129" t="s">
        <v>1248</v>
      </c>
      <c r="E734" s="129" t="s">
        <v>1272</v>
      </c>
      <c r="F734" s="129" t="s">
        <v>1970</v>
      </c>
      <c r="G734" s="130">
        <v>6</v>
      </c>
      <c r="H734" s="152" t="s">
        <v>2255</v>
      </c>
      <c r="I734" s="129" t="s">
        <v>1048</v>
      </c>
      <c r="J734" s="230" t="s">
        <v>1054</v>
      </c>
      <c r="K734" s="153"/>
      <c r="L734" s="153"/>
      <c r="M734" s="153"/>
      <c r="N734" s="130" t="s">
        <v>1489</v>
      </c>
      <c r="O734" s="130" t="s">
        <v>1049</v>
      </c>
      <c r="P734" s="130" t="s">
        <v>1038</v>
      </c>
      <c r="Q734" s="130">
        <v>90</v>
      </c>
      <c r="R734" s="217"/>
      <c r="S734" s="151">
        <v>35</v>
      </c>
      <c r="T734" s="152" t="s">
        <v>132</v>
      </c>
      <c r="U734" s="152" t="s">
        <v>202</v>
      </c>
      <c r="V734" s="129" t="s">
        <v>1048</v>
      </c>
      <c r="W734" s="47"/>
      <c r="X734" s="152" t="s">
        <v>126</v>
      </c>
      <c r="Y734" s="152" t="s">
        <v>448</v>
      </c>
      <c r="Z734" s="172">
        <v>35</v>
      </c>
      <c r="AA734" s="45"/>
      <c r="AB734" s="102" t="b">
        <f t="shared" si="11"/>
        <v>1</v>
      </c>
    </row>
    <row r="735" spans="1:28" ht="25.5" customHeight="1">
      <c r="A735" s="102">
        <f>IF(F735="","",SUBTOTAL(3,$F$2:$F735))</f>
        <v>734</v>
      </c>
      <c r="B735" s="129" t="s">
        <v>2259</v>
      </c>
      <c r="C735" s="129">
        <v>20180108</v>
      </c>
      <c r="D735" s="129" t="s">
        <v>1248</v>
      </c>
      <c r="E735" s="129" t="s">
        <v>1278</v>
      </c>
      <c r="F735" s="129" t="s">
        <v>1972</v>
      </c>
      <c r="G735" s="130">
        <v>7</v>
      </c>
      <c r="H735" s="152" t="s">
        <v>2255</v>
      </c>
      <c r="I735" s="129" t="s">
        <v>448</v>
      </c>
      <c r="J735" s="230" t="s">
        <v>1054</v>
      </c>
      <c r="K735" s="153"/>
      <c r="L735" s="153"/>
      <c r="M735" s="153"/>
      <c r="N735" s="130" t="s">
        <v>1489</v>
      </c>
      <c r="O735" s="130" t="s">
        <v>1049</v>
      </c>
      <c r="P735" s="130" t="s">
        <v>1038</v>
      </c>
      <c r="Q735" s="130">
        <v>90</v>
      </c>
      <c r="R735" s="217">
        <v>48</v>
      </c>
      <c r="S735" s="151">
        <v>34</v>
      </c>
      <c r="T735" s="152" t="s">
        <v>67</v>
      </c>
      <c r="U735" s="152" t="s">
        <v>1</v>
      </c>
      <c r="V735" s="129" t="s">
        <v>1048</v>
      </c>
      <c r="W735" s="47"/>
      <c r="X735" s="152" t="s">
        <v>126</v>
      </c>
      <c r="Y735" s="152" t="s">
        <v>448</v>
      </c>
      <c r="Z735" s="172">
        <v>34</v>
      </c>
      <c r="AA735" s="45"/>
      <c r="AB735" s="102" t="b">
        <f t="shared" si="11"/>
        <v>1</v>
      </c>
    </row>
    <row r="736" spans="1:28" ht="25.5" customHeight="1">
      <c r="A736" s="102">
        <f>IF(F736="","",SUBTOTAL(3,$F$2:$F736))</f>
        <v>735</v>
      </c>
      <c r="B736" s="129" t="s">
        <v>2260</v>
      </c>
      <c r="C736" s="129">
        <v>20180108</v>
      </c>
      <c r="D736" s="129" t="s">
        <v>1248</v>
      </c>
      <c r="E736" s="129" t="s">
        <v>1281</v>
      </c>
      <c r="F736" s="129" t="s">
        <v>1974</v>
      </c>
      <c r="G736" s="130">
        <v>8</v>
      </c>
      <c r="H736" s="152" t="s">
        <v>2255</v>
      </c>
      <c r="I736" s="129" t="s">
        <v>126</v>
      </c>
      <c r="J736" s="230" t="s">
        <v>1054</v>
      </c>
      <c r="K736" s="153"/>
      <c r="L736" s="153"/>
      <c r="M736" s="153"/>
      <c r="N736" s="130" t="s">
        <v>1489</v>
      </c>
      <c r="O736" s="130" t="s">
        <v>1049</v>
      </c>
      <c r="P736" s="130" t="s">
        <v>1038</v>
      </c>
      <c r="Q736" s="130">
        <v>90</v>
      </c>
      <c r="R736" s="217">
        <v>54</v>
      </c>
      <c r="S736" s="151">
        <v>34</v>
      </c>
      <c r="T736" s="152" t="s">
        <v>275</v>
      </c>
      <c r="U736" s="152" t="s">
        <v>277</v>
      </c>
      <c r="V736" s="152" t="s">
        <v>66</v>
      </c>
      <c r="W736" s="45"/>
      <c r="X736" s="152" t="s">
        <v>126</v>
      </c>
      <c r="Y736" s="152" t="s">
        <v>448</v>
      </c>
      <c r="Z736" s="172">
        <v>34</v>
      </c>
      <c r="AA736" s="45"/>
      <c r="AB736" s="102" t="b">
        <f t="shared" si="11"/>
        <v>1</v>
      </c>
    </row>
    <row r="737" spans="1:28" ht="25.5" customHeight="1">
      <c r="A737" s="102">
        <f>IF(F737="","",SUBTOTAL(3,$F$2:$F737))</f>
        <v>736</v>
      </c>
      <c r="B737" s="129" t="s">
        <v>2261</v>
      </c>
      <c r="C737" s="129">
        <v>20180108</v>
      </c>
      <c r="D737" s="129" t="s">
        <v>1248</v>
      </c>
      <c r="E737" s="129" t="s">
        <v>1284</v>
      </c>
      <c r="F737" s="129" t="s">
        <v>1535</v>
      </c>
      <c r="G737" s="130">
        <v>9</v>
      </c>
      <c r="H737" s="152" t="s">
        <v>2255</v>
      </c>
      <c r="I737" s="129" t="s">
        <v>266</v>
      </c>
      <c r="J737" s="230" t="s">
        <v>1054</v>
      </c>
      <c r="K737" s="153"/>
      <c r="L737" s="153"/>
      <c r="M737" s="153"/>
      <c r="N737" s="130" t="s">
        <v>1489</v>
      </c>
      <c r="O737" s="130" t="s">
        <v>1049</v>
      </c>
      <c r="P737" s="130" t="s">
        <v>1038</v>
      </c>
      <c r="Q737" s="130">
        <v>90</v>
      </c>
      <c r="R737" s="217">
        <v>47</v>
      </c>
      <c r="S737" s="151">
        <v>33</v>
      </c>
      <c r="T737" s="152" t="s">
        <v>129</v>
      </c>
      <c r="U737" s="152" t="s">
        <v>196</v>
      </c>
      <c r="V737" s="129" t="s">
        <v>1048</v>
      </c>
      <c r="W737" s="45"/>
      <c r="X737" s="152" t="s">
        <v>9</v>
      </c>
      <c r="Y737" s="152" t="s">
        <v>266</v>
      </c>
      <c r="Z737" s="155">
        <v>33</v>
      </c>
      <c r="AA737" s="45"/>
      <c r="AB737" s="102" t="b">
        <f t="shared" si="11"/>
        <v>1</v>
      </c>
    </row>
    <row r="738" spans="1:28" ht="25.5" customHeight="1">
      <c r="A738" s="102">
        <f>IF(F738="","",SUBTOTAL(3,$F$2:$F738))</f>
        <v>737</v>
      </c>
      <c r="B738" s="129" t="s">
        <v>2262</v>
      </c>
      <c r="C738" s="129">
        <v>20180108</v>
      </c>
      <c r="D738" s="129" t="s">
        <v>1248</v>
      </c>
      <c r="E738" s="129" t="s">
        <v>1287</v>
      </c>
      <c r="F738" s="129" t="s">
        <v>1538</v>
      </c>
      <c r="G738" s="130">
        <v>10</v>
      </c>
      <c r="H738" s="152" t="s">
        <v>2255</v>
      </c>
      <c r="I738" s="129" t="s">
        <v>266</v>
      </c>
      <c r="J738" s="230" t="s">
        <v>1054</v>
      </c>
      <c r="K738" s="153"/>
      <c r="L738" s="153"/>
      <c r="M738" s="153"/>
      <c r="N738" s="130" t="s">
        <v>1489</v>
      </c>
      <c r="O738" s="130" t="s">
        <v>1049</v>
      </c>
      <c r="P738" s="130" t="s">
        <v>1038</v>
      </c>
      <c r="Q738" s="130">
        <v>90</v>
      </c>
      <c r="R738" s="217">
        <v>39</v>
      </c>
      <c r="S738" s="151">
        <v>28</v>
      </c>
      <c r="T738" s="152" t="s">
        <v>219</v>
      </c>
      <c r="U738" s="152" t="s">
        <v>203</v>
      </c>
      <c r="V738" s="129" t="s">
        <v>1048</v>
      </c>
      <c r="W738" s="47"/>
      <c r="X738" s="152" t="s">
        <v>448</v>
      </c>
      <c r="Y738" s="152" t="s">
        <v>126</v>
      </c>
      <c r="Z738" s="172">
        <v>28</v>
      </c>
      <c r="AA738" s="45"/>
      <c r="AB738" s="102" t="b">
        <f t="shared" si="11"/>
        <v>1</v>
      </c>
    </row>
    <row r="739" spans="1:28" ht="25.5" customHeight="1">
      <c r="A739" s="102">
        <f>IF(F739="","",SUBTOTAL(3,$F$2:$F739))</f>
        <v>738</v>
      </c>
      <c r="B739" s="129" t="s">
        <v>2050</v>
      </c>
      <c r="C739" s="129">
        <v>20180108</v>
      </c>
      <c r="D739" s="129" t="s">
        <v>1248</v>
      </c>
      <c r="E739" s="129" t="s">
        <v>1294</v>
      </c>
      <c r="F739" s="129" t="s">
        <v>1435</v>
      </c>
      <c r="G739" s="130">
        <v>1</v>
      </c>
      <c r="H739" s="152" t="s">
        <v>2049</v>
      </c>
      <c r="I739" s="129" t="s">
        <v>257</v>
      </c>
      <c r="J739" s="230" t="s">
        <v>1054</v>
      </c>
      <c r="K739" s="129" t="s">
        <v>257</v>
      </c>
      <c r="L739" s="153">
        <v>2</v>
      </c>
      <c r="M739" s="153">
        <v>2</v>
      </c>
      <c r="N739" s="130" t="s">
        <v>1252</v>
      </c>
      <c r="O739" s="130" t="s">
        <v>1049</v>
      </c>
      <c r="P739" s="130" t="s">
        <v>1038</v>
      </c>
      <c r="Q739" s="130">
        <v>90</v>
      </c>
      <c r="R739" s="217">
        <v>15</v>
      </c>
      <c r="S739" s="151">
        <v>34</v>
      </c>
      <c r="T739" s="152" t="s">
        <v>8</v>
      </c>
      <c r="U739" s="152" t="s">
        <v>222</v>
      </c>
      <c r="V739" s="152" t="s">
        <v>1529</v>
      </c>
      <c r="W739" s="45"/>
      <c r="X739" s="152" t="s">
        <v>257</v>
      </c>
      <c r="Y739" s="174" t="s">
        <v>256</v>
      </c>
      <c r="Z739" s="155">
        <v>34</v>
      </c>
      <c r="AA739" s="45"/>
      <c r="AB739" s="102" t="b">
        <f t="shared" si="11"/>
        <v>1</v>
      </c>
    </row>
    <row r="740" spans="1:28" ht="25.5" customHeight="1">
      <c r="A740" s="102">
        <f>IF(F740="","",SUBTOTAL(3,$F$2:$F740))</f>
        <v>739</v>
      </c>
      <c r="B740" s="129" t="s">
        <v>2050</v>
      </c>
      <c r="C740" s="129">
        <v>20180108</v>
      </c>
      <c r="D740" s="129" t="s">
        <v>1248</v>
      </c>
      <c r="E740" s="129" t="s">
        <v>1297</v>
      </c>
      <c r="F740" s="129" t="s">
        <v>1435</v>
      </c>
      <c r="G740" s="130">
        <v>2</v>
      </c>
      <c r="H740" s="152" t="s">
        <v>2049</v>
      </c>
      <c r="I740" s="129" t="s">
        <v>1048</v>
      </c>
      <c r="J740" s="230" t="s">
        <v>1054</v>
      </c>
      <c r="K740" s="153"/>
      <c r="L740" s="153"/>
      <c r="M740" s="153"/>
      <c r="N740" s="130" t="s">
        <v>1252</v>
      </c>
      <c r="O740" s="130" t="s">
        <v>1049</v>
      </c>
      <c r="P740" s="130" t="s">
        <v>1038</v>
      </c>
      <c r="Q740" s="130">
        <v>90</v>
      </c>
      <c r="R740" s="217"/>
      <c r="S740" s="151">
        <v>33</v>
      </c>
      <c r="T740" s="152" t="s">
        <v>236</v>
      </c>
      <c r="U740" s="152" t="s">
        <v>131</v>
      </c>
      <c r="V740" s="129" t="s">
        <v>1048</v>
      </c>
      <c r="W740" s="45"/>
      <c r="X740" s="152" t="s">
        <v>257</v>
      </c>
      <c r="Y740" s="174" t="s">
        <v>256</v>
      </c>
      <c r="Z740" s="155">
        <v>33</v>
      </c>
      <c r="AA740" s="45"/>
      <c r="AB740" s="102" t="b">
        <f t="shared" si="11"/>
        <v>1</v>
      </c>
    </row>
    <row r="741" spans="1:28" ht="25.5" customHeight="1">
      <c r="A741" s="102">
        <f>IF(F741="","",SUBTOTAL(3,$F$2:$F741))</f>
        <v>740</v>
      </c>
      <c r="B741" s="129" t="s">
        <v>2051</v>
      </c>
      <c r="C741" s="129">
        <v>20180108</v>
      </c>
      <c r="D741" s="129" t="s">
        <v>1248</v>
      </c>
      <c r="E741" s="129" t="s">
        <v>1051</v>
      </c>
      <c r="F741" s="129" t="s">
        <v>1366</v>
      </c>
      <c r="G741" s="130">
        <v>3</v>
      </c>
      <c r="H741" s="152" t="s">
        <v>2049</v>
      </c>
      <c r="I741" s="129" t="s">
        <v>111</v>
      </c>
      <c r="J741" s="230" t="s">
        <v>1054</v>
      </c>
      <c r="K741" s="153"/>
      <c r="L741" s="153"/>
      <c r="M741" s="153"/>
      <c r="N741" s="130" t="s">
        <v>1252</v>
      </c>
      <c r="O741" s="130" t="s">
        <v>1049</v>
      </c>
      <c r="P741" s="130" t="s">
        <v>1038</v>
      </c>
      <c r="Q741" s="130">
        <v>90</v>
      </c>
      <c r="R741" s="217">
        <v>61</v>
      </c>
      <c r="S741" s="151">
        <v>35</v>
      </c>
      <c r="T741" s="152" t="s">
        <v>4</v>
      </c>
      <c r="U741" s="152" t="s">
        <v>214</v>
      </c>
      <c r="V741" s="129" t="s">
        <v>1048</v>
      </c>
      <c r="W741" s="51"/>
      <c r="X741" s="174" t="s">
        <v>256</v>
      </c>
      <c r="Y741" s="152" t="s">
        <v>257</v>
      </c>
      <c r="Z741" s="155">
        <v>35</v>
      </c>
      <c r="AA741" s="45"/>
      <c r="AB741" s="102" t="b">
        <f t="shared" si="11"/>
        <v>1</v>
      </c>
    </row>
    <row r="742" spans="1:28" ht="25.5" customHeight="1">
      <c r="A742" s="102">
        <f>IF(F742="","",SUBTOTAL(3,$F$2:$F742))</f>
        <v>741</v>
      </c>
      <c r="B742" s="129" t="s">
        <v>2051</v>
      </c>
      <c r="C742" s="129">
        <v>20180108</v>
      </c>
      <c r="D742" s="129" t="s">
        <v>1248</v>
      </c>
      <c r="E742" s="129" t="s">
        <v>1129</v>
      </c>
      <c r="F742" s="129" t="s">
        <v>1366</v>
      </c>
      <c r="G742" s="130">
        <v>4</v>
      </c>
      <c r="H742" s="152" t="s">
        <v>2049</v>
      </c>
      <c r="I742" s="129" t="s">
        <v>1048</v>
      </c>
      <c r="J742" s="230" t="s">
        <v>1054</v>
      </c>
      <c r="K742" s="153"/>
      <c r="L742" s="153"/>
      <c r="M742" s="153"/>
      <c r="N742" s="130" t="s">
        <v>1252</v>
      </c>
      <c r="O742" s="130" t="s">
        <v>1049</v>
      </c>
      <c r="P742" s="130" t="s">
        <v>1038</v>
      </c>
      <c r="Q742" s="130">
        <v>90</v>
      </c>
      <c r="R742" s="217"/>
      <c r="S742" s="151">
        <v>34</v>
      </c>
      <c r="T742" s="152" t="s">
        <v>223</v>
      </c>
      <c r="U742" s="152" t="s">
        <v>100</v>
      </c>
      <c r="V742" s="129" t="s">
        <v>1048</v>
      </c>
      <c r="W742" s="45"/>
      <c r="X742" s="152" t="s">
        <v>257</v>
      </c>
      <c r="Y742" s="174" t="s">
        <v>256</v>
      </c>
      <c r="Z742" s="155">
        <v>34</v>
      </c>
      <c r="AA742" s="45"/>
      <c r="AB742" s="102" t="b">
        <f t="shared" si="11"/>
        <v>1</v>
      </c>
    </row>
    <row r="743" spans="1:28" ht="25.5" customHeight="1">
      <c r="A743" s="102">
        <f>IF(F743="","",SUBTOTAL(3,$F$2:$F743))</f>
        <v>742</v>
      </c>
      <c r="B743" s="129" t="s">
        <v>2052</v>
      </c>
      <c r="C743" s="129">
        <v>20180108</v>
      </c>
      <c r="D743" s="129" t="s">
        <v>1248</v>
      </c>
      <c r="E743" s="129" t="s">
        <v>1307</v>
      </c>
      <c r="F743" s="129" t="s">
        <v>1368</v>
      </c>
      <c r="G743" s="130">
        <v>5</v>
      </c>
      <c r="H743" s="152" t="s">
        <v>2049</v>
      </c>
      <c r="I743" s="129" t="s">
        <v>111</v>
      </c>
      <c r="J743" s="230" t="s">
        <v>1054</v>
      </c>
      <c r="K743" s="153"/>
      <c r="L743" s="153"/>
      <c r="M743" s="153"/>
      <c r="N743" s="130" t="s">
        <v>1252</v>
      </c>
      <c r="O743" s="130" t="s">
        <v>1049</v>
      </c>
      <c r="P743" s="130" t="s">
        <v>1038</v>
      </c>
      <c r="Q743" s="130">
        <v>90</v>
      </c>
      <c r="R743" s="217">
        <v>42</v>
      </c>
      <c r="S743" s="151">
        <v>36</v>
      </c>
      <c r="T743" s="152" t="s">
        <v>226</v>
      </c>
      <c r="U743" s="152" t="s">
        <v>123</v>
      </c>
      <c r="V743" s="152" t="s">
        <v>201</v>
      </c>
      <c r="W743" s="45"/>
      <c r="X743" s="174" t="s">
        <v>256</v>
      </c>
      <c r="Y743" s="152" t="s">
        <v>257</v>
      </c>
      <c r="Z743" s="155">
        <v>36</v>
      </c>
      <c r="AA743" s="45"/>
      <c r="AB743" s="102" t="b">
        <f t="shared" si="11"/>
        <v>1</v>
      </c>
    </row>
    <row r="744" spans="1:28" ht="25.5" customHeight="1">
      <c r="A744" s="102">
        <f>IF(F744="","",SUBTOTAL(3,$F$2:$F744))</f>
        <v>743</v>
      </c>
      <c r="B744" s="129" t="s">
        <v>2052</v>
      </c>
      <c r="C744" s="129">
        <v>20180108</v>
      </c>
      <c r="D744" s="129" t="s">
        <v>1248</v>
      </c>
      <c r="E744" s="129" t="s">
        <v>1234</v>
      </c>
      <c r="F744" s="129" t="s">
        <v>1368</v>
      </c>
      <c r="G744" s="130">
        <v>6</v>
      </c>
      <c r="H744" s="152" t="s">
        <v>2049</v>
      </c>
      <c r="I744" s="129" t="s">
        <v>1048</v>
      </c>
      <c r="J744" s="230" t="s">
        <v>1054</v>
      </c>
      <c r="K744" s="153"/>
      <c r="L744" s="153"/>
      <c r="M744" s="153"/>
      <c r="N744" s="130" t="s">
        <v>1252</v>
      </c>
      <c r="O744" s="130" t="s">
        <v>1049</v>
      </c>
      <c r="P744" s="130" t="s">
        <v>1038</v>
      </c>
      <c r="Q744" s="130">
        <v>90</v>
      </c>
      <c r="R744" s="217"/>
      <c r="S744" s="151">
        <v>33</v>
      </c>
      <c r="T744" s="152" t="s">
        <v>124</v>
      </c>
      <c r="U744" s="152" t="s">
        <v>227</v>
      </c>
      <c r="V744" s="129" t="s">
        <v>1048</v>
      </c>
      <c r="W744" s="45"/>
      <c r="X744" s="174" t="s">
        <v>256</v>
      </c>
      <c r="Y744" s="152" t="s">
        <v>257</v>
      </c>
      <c r="Z744" s="155">
        <v>33</v>
      </c>
      <c r="AA744" s="45"/>
      <c r="AB744" s="102" t="b">
        <f t="shared" si="11"/>
        <v>1</v>
      </c>
    </row>
    <row r="745" spans="1:28" ht="25.5" customHeight="1">
      <c r="A745" s="102">
        <f>IF(F745="","",SUBTOTAL(3,$F$2:$F745))</f>
        <v>744</v>
      </c>
      <c r="B745" s="129" t="s">
        <v>2053</v>
      </c>
      <c r="C745" s="129">
        <v>20180108</v>
      </c>
      <c r="D745" s="129" t="s">
        <v>1248</v>
      </c>
      <c r="E745" s="129" t="s">
        <v>1370</v>
      </c>
      <c r="F745" s="129" t="s">
        <v>1371</v>
      </c>
      <c r="G745" s="130">
        <v>7</v>
      </c>
      <c r="H745" s="152" t="s">
        <v>2049</v>
      </c>
      <c r="I745" s="129" t="s">
        <v>257</v>
      </c>
      <c r="J745" s="230" t="s">
        <v>1054</v>
      </c>
      <c r="K745" s="153"/>
      <c r="L745" s="153"/>
      <c r="M745" s="153"/>
      <c r="N745" s="130" t="s">
        <v>1252</v>
      </c>
      <c r="O745" s="130" t="s">
        <v>1049</v>
      </c>
      <c r="P745" s="130" t="s">
        <v>1038</v>
      </c>
      <c r="Q745" s="130">
        <v>90</v>
      </c>
      <c r="R745" s="217">
        <v>51</v>
      </c>
      <c r="S745" s="151">
        <v>33</v>
      </c>
      <c r="T745" s="152" t="s">
        <v>233</v>
      </c>
      <c r="U745" s="152" t="s">
        <v>272</v>
      </c>
      <c r="V745" s="152" t="s">
        <v>20</v>
      </c>
      <c r="W745" s="45"/>
      <c r="X745" s="152" t="s">
        <v>257</v>
      </c>
      <c r="Y745" s="174" t="s">
        <v>256</v>
      </c>
      <c r="Z745" s="172">
        <v>33</v>
      </c>
      <c r="AA745" s="45"/>
      <c r="AB745" s="102" t="b">
        <f t="shared" si="11"/>
        <v>1</v>
      </c>
    </row>
    <row r="746" spans="1:28" ht="25.5" customHeight="1">
      <c r="A746" s="102">
        <f>IF(F746="","",SUBTOTAL(3,$F$2:$F746))</f>
        <v>745</v>
      </c>
      <c r="B746" s="129" t="s">
        <v>2216</v>
      </c>
      <c r="C746" s="129">
        <v>20180108</v>
      </c>
      <c r="D746" s="129" t="s">
        <v>1248</v>
      </c>
      <c r="E746" s="129" t="s">
        <v>1799</v>
      </c>
      <c r="F746" s="129" t="s">
        <v>1791</v>
      </c>
      <c r="G746" s="130" t="s">
        <v>1048</v>
      </c>
      <c r="H746" s="152" t="s">
        <v>2217</v>
      </c>
      <c r="I746" s="129" t="s">
        <v>73</v>
      </c>
      <c r="J746" s="230" t="s">
        <v>1054</v>
      </c>
      <c r="K746" s="153" t="s">
        <v>86</v>
      </c>
      <c r="L746" s="153">
        <v>2</v>
      </c>
      <c r="M746" s="153">
        <v>2</v>
      </c>
      <c r="N746" s="130" t="s">
        <v>1231</v>
      </c>
      <c r="O746" s="130" t="s">
        <v>1049</v>
      </c>
      <c r="P746" s="130" t="s">
        <v>1038</v>
      </c>
      <c r="Q746" s="130">
        <v>120</v>
      </c>
      <c r="R746" s="130">
        <v>10</v>
      </c>
      <c r="S746" s="151">
        <v>10</v>
      </c>
      <c r="T746" s="152" t="s">
        <v>178</v>
      </c>
      <c r="U746" s="152" t="s">
        <v>155</v>
      </c>
      <c r="V746" s="152" t="s">
        <v>90</v>
      </c>
      <c r="W746" s="45"/>
      <c r="X746" s="174" t="s">
        <v>73</v>
      </c>
      <c r="Y746" s="174" t="s">
        <v>86</v>
      </c>
      <c r="Z746" s="155">
        <v>10</v>
      </c>
      <c r="AA746" s="45"/>
      <c r="AB746" s="102" t="b">
        <f t="shared" si="11"/>
        <v>1</v>
      </c>
    </row>
    <row r="747" spans="1:28" ht="25.5" customHeight="1">
      <c r="A747" s="102">
        <f>IF(F747="","",SUBTOTAL(3,$F$2:$F747))</f>
        <v>746</v>
      </c>
      <c r="B747" s="129" t="s">
        <v>2443</v>
      </c>
      <c r="C747" s="129">
        <v>20180108</v>
      </c>
      <c r="D747" s="129" t="s">
        <v>1248</v>
      </c>
      <c r="E747" s="129" t="s">
        <v>2911</v>
      </c>
      <c r="F747" s="129" t="s">
        <v>2444</v>
      </c>
      <c r="G747" s="130" t="s">
        <v>1048</v>
      </c>
      <c r="H747" s="152" t="s">
        <v>2912</v>
      </c>
      <c r="I747" s="129" t="s">
        <v>232</v>
      </c>
      <c r="J747" s="153" t="s">
        <v>1054</v>
      </c>
      <c r="K747" s="153"/>
      <c r="L747" s="153"/>
      <c r="M747" s="153"/>
      <c r="N747" s="130" t="s">
        <v>1036</v>
      </c>
      <c r="O747" s="130" t="s">
        <v>1049</v>
      </c>
      <c r="P747" s="130" t="s">
        <v>1038</v>
      </c>
      <c r="Q747" s="130">
        <v>90</v>
      </c>
      <c r="R747" s="217">
        <v>70</v>
      </c>
      <c r="S747" s="151">
        <v>67</v>
      </c>
      <c r="T747" s="152" t="s">
        <v>232</v>
      </c>
      <c r="U747" s="152" t="s">
        <v>2435</v>
      </c>
      <c r="V747" s="129" t="s">
        <v>1048</v>
      </c>
      <c r="W747" s="45"/>
      <c r="X747" s="152" t="s">
        <v>232</v>
      </c>
      <c r="Y747" s="152" t="s">
        <v>2435</v>
      </c>
      <c r="Z747" s="155">
        <v>67</v>
      </c>
      <c r="AA747" s="45"/>
      <c r="AB747" s="102" t="b">
        <f t="shared" si="11"/>
        <v>1</v>
      </c>
    </row>
    <row r="748" spans="1:28" ht="25.5" customHeight="1">
      <c r="A748" s="102">
        <f>IF(F748="","",SUBTOTAL(3,$F$2:$F748))</f>
        <v>747</v>
      </c>
      <c r="B748" s="129" t="s">
        <v>2054</v>
      </c>
      <c r="C748" s="129">
        <v>20180108</v>
      </c>
      <c r="D748" s="129" t="s">
        <v>1248</v>
      </c>
      <c r="E748" s="129" t="s">
        <v>1240</v>
      </c>
      <c r="F748" s="129" t="s">
        <v>1373</v>
      </c>
      <c r="G748" s="130">
        <v>8</v>
      </c>
      <c r="H748" s="152" t="s">
        <v>2049</v>
      </c>
      <c r="I748" s="129" t="s">
        <v>257</v>
      </c>
      <c r="J748" s="230" t="s">
        <v>1054</v>
      </c>
      <c r="K748" s="153"/>
      <c r="L748" s="153"/>
      <c r="M748" s="153"/>
      <c r="N748" s="130" t="s">
        <v>1252</v>
      </c>
      <c r="O748" s="130" t="s">
        <v>1049</v>
      </c>
      <c r="P748" s="130" t="s">
        <v>1038</v>
      </c>
      <c r="Q748" s="130">
        <v>90</v>
      </c>
      <c r="R748" s="217">
        <v>61</v>
      </c>
      <c r="S748" s="151">
        <v>34</v>
      </c>
      <c r="T748" s="152" t="s">
        <v>21</v>
      </c>
      <c r="U748" s="152" t="s">
        <v>268</v>
      </c>
      <c r="V748" s="152" t="s">
        <v>229</v>
      </c>
      <c r="W748" s="45"/>
      <c r="X748" s="152" t="s">
        <v>257</v>
      </c>
      <c r="Y748" s="174" t="s">
        <v>256</v>
      </c>
      <c r="Z748" s="155">
        <v>34</v>
      </c>
      <c r="AA748" s="45"/>
      <c r="AB748" s="102" t="b">
        <f t="shared" si="11"/>
        <v>1</v>
      </c>
    </row>
    <row r="749" spans="1:28" ht="25.5" customHeight="1">
      <c r="A749" s="102">
        <f>IF(F749="","",SUBTOTAL(3,$F$2:$F749))</f>
        <v>748</v>
      </c>
      <c r="B749" s="129" t="s">
        <v>2055</v>
      </c>
      <c r="C749" s="129">
        <v>20180108</v>
      </c>
      <c r="D749" s="129" t="s">
        <v>1248</v>
      </c>
      <c r="E749" s="129" t="s">
        <v>1375</v>
      </c>
      <c r="F749" s="129" t="s">
        <v>1376</v>
      </c>
      <c r="G749" s="130">
        <v>9</v>
      </c>
      <c r="H749" s="129" t="s">
        <v>2049</v>
      </c>
      <c r="I749" s="129" t="s">
        <v>257</v>
      </c>
      <c r="J749" s="230" t="s">
        <v>1054</v>
      </c>
      <c r="K749" s="153"/>
      <c r="L749" s="153"/>
      <c r="M749" s="153"/>
      <c r="N749" s="130" t="s">
        <v>1252</v>
      </c>
      <c r="O749" s="130" t="s">
        <v>1049</v>
      </c>
      <c r="P749" s="130" t="s">
        <v>1038</v>
      </c>
      <c r="Q749" s="130">
        <v>90</v>
      </c>
      <c r="R749" s="217">
        <v>54</v>
      </c>
      <c r="S749" s="130" t="s">
        <v>1048</v>
      </c>
      <c r="T749" s="129" t="s">
        <v>1048</v>
      </c>
      <c r="U749" s="129" t="s">
        <v>1048</v>
      </c>
      <c r="V749" s="129" t="s">
        <v>1048</v>
      </c>
      <c r="W749" s="45"/>
      <c r="X749" s="45"/>
      <c r="Y749" s="45"/>
      <c r="Z749" s="57"/>
      <c r="AA749" s="45"/>
      <c r="AB749" s="102" t="b">
        <f t="shared" si="11"/>
        <v>1</v>
      </c>
    </row>
    <row r="750" spans="1:28" ht="25.5" customHeight="1">
      <c r="A750" s="102">
        <f>IF(F750="","",SUBTOTAL(3,$F$2:$F750))</f>
        <v>749</v>
      </c>
      <c r="B750" s="129" t="s">
        <v>1825</v>
      </c>
      <c r="C750" s="129">
        <v>20180108</v>
      </c>
      <c r="D750" s="129" t="s">
        <v>1248</v>
      </c>
      <c r="E750" s="129" t="s">
        <v>1459</v>
      </c>
      <c r="F750" s="129" t="s">
        <v>1674</v>
      </c>
      <c r="G750" s="130">
        <v>1</v>
      </c>
      <c r="H750" s="152" t="s">
        <v>1824</v>
      </c>
      <c r="I750" s="129" t="s">
        <v>65</v>
      </c>
      <c r="J750" s="153" t="s">
        <v>1054</v>
      </c>
      <c r="K750" s="153"/>
      <c r="L750" s="153"/>
      <c r="M750" s="153"/>
      <c r="N750" s="130" t="s">
        <v>1657</v>
      </c>
      <c r="O750" s="130" t="s">
        <v>1049</v>
      </c>
      <c r="P750" s="130" t="s">
        <v>1038</v>
      </c>
      <c r="Q750" s="130">
        <v>90</v>
      </c>
      <c r="R750" s="217">
        <v>43</v>
      </c>
      <c r="S750" s="151">
        <v>32</v>
      </c>
      <c r="T750" s="152" t="s">
        <v>1529</v>
      </c>
      <c r="U750" s="152" t="s">
        <v>250</v>
      </c>
      <c r="V750" s="129" t="s">
        <v>1048</v>
      </c>
      <c r="W750" s="45"/>
      <c r="X750" s="174" t="s">
        <v>2892</v>
      </c>
      <c r="Y750" s="173" t="s">
        <v>65</v>
      </c>
      <c r="Z750" s="155">
        <v>32</v>
      </c>
      <c r="AA750" s="45"/>
      <c r="AB750" s="102" t="b">
        <f t="shared" si="11"/>
        <v>1</v>
      </c>
    </row>
    <row r="751" spans="1:28" ht="25.5" customHeight="1">
      <c r="A751" s="102">
        <f>IF(F751="","",SUBTOTAL(3,$F$2:$F751))</f>
        <v>750</v>
      </c>
      <c r="B751" s="129" t="s">
        <v>1825</v>
      </c>
      <c r="C751" s="129">
        <v>20180108</v>
      </c>
      <c r="D751" s="129" t="s">
        <v>1248</v>
      </c>
      <c r="E751" s="129" t="s">
        <v>1475</v>
      </c>
      <c r="F751" s="129" t="s">
        <v>1674</v>
      </c>
      <c r="G751" s="130">
        <v>2</v>
      </c>
      <c r="H751" s="152" t="s">
        <v>1824</v>
      </c>
      <c r="I751" s="129" t="s">
        <v>1048</v>
      </c>
      <c r="J751" s="131" t="s">
        <v>1054</v>
      </c>
      <c r="K751" s="131"/>
      <c r="L751" s="131"/>
      <c r="M751" s="131"/>
      <c r="N751" s="130" t="s">
        <v>1657</v>
      </c>
      <c r="O751" s="130" t="s">
        <v>1049</v>
      </c>
      <c r="P751" s="130" t="s">
        <v>1038</v>
      </c>
      <c r="Q751" s="130">
        <v>90</v>
      </c>
      <c r="R751" s="130"/>
      <c r="S751" s="151">
        <v>32</v>
      </c>
      <c r="T751" s="152" t="s">
        <v>1024</v>
      </c>
      <c r="U751" s="152" t="s">
        <v>79</v>
      </c>
      <c r="V751" s="129" t="s">
        <v>1048</v>
      </c>
      <c r="W751" s="45"/>
      <c r="X751" s="174" t="s">
        <v>2892</v>
      </c>
      <c r="Y751" s="173" t="s">
        <v>65</v>
      </c>
      <c r="Z751" s="172">
        <v>32</v>
      </c>
      <c r="AA751" s="45"/>
      <c r="AB751" s="102" t="b">
        <f t="shared" si="11"/>
        <v>1</v>
      </c>
    </row>
    <row r="752" spans="1:28" ht="25.5" customHeight="1">
      <c r="A752" s="102">
        <f>IF(F752="","",SUBTOTAL(3,$F$2:$F752))</f>
        <v>751</v>
      </c>
      <c r="B752" s="129" t="s">
        <v>1826</v>
      </c>
      <c r="C752" s="129">
        <v>20180108</v>
      </c>
      <c r="D752" s="129" t="s">
        <v>1248</v>
      </c>
      <c r="E752" s="129" t="s">
        <v>1477</v>
      </c>
      <c r="F752" s="129" t="s">
        <v>1677</v>
      </c>
      <c r="G752" s="130">
        <v>3</v>
      </c>
      <c r="H752" s="152" t="s">
        <v>1824</v>
      </c>
      <c r="I752" s="129" t="s">
        <v>129</v>
      </c>
      <c r="J752" s="131" t="s">
        <v>1054</v>
      </c>
      <c r="K752" s="129" t="s">
        <v>129</v>
      </c>
      <c r="L752" s="131">
        <v>2</v>
      </c>
      <c r="M752" s="131">
        <v>2</v>
      </c>
      <c r="N752" s="130" t="s">
        <v>1657</v>
      </c>
      <c r="O752" s="130" t="s">
        <v>1049</v>
      </c>
      <c r="P752" s="130" t="s">
        <v>1038</v>
      </c>
      <c r="Q752" s="130">
        <v>90</v>
      </c>
      <c r="R752" s="217">
        <v>53</v>
      </c>
      <c r="S752" s="151">
        <v>32</v>
      </c>
      <c r="T752" s="152" t="s">
        <v>189</v>
      </c>
      <c r="U752" s="152" t="s">
        <v>7</v>
      </c>
      <c r="V752" s="129" t="s">
        <v>1048</v>
      </c>
      <c r="W752" s="45"/>
      <c r="X752" s="174" t="s">
        <v>2892</v>
      </c>
      <c r="Y752" s="173" t="s">
        <v>65</v>
      </c>
      <c r="Z752" s="155">
        <v>32</v>
      </c>
      <c r="AA752" s="45"/>
      <c r="AB752" s="102" t="b">
        <f t="shared" si="11"/>
        <v>1</v>
      </c>
    </row>
    <row r="753" spans="1:28" ht="25.5" customHeight="1">
      <c r="A753" s="102">
        <f>IF(F753="","",SUBTOTAL(3,$F$2:$F753))</f>
        <v>752</v>
      </c>
      <c r="B753" s="129" t="s">
        <v>1826</v>
      </c>
      <c r="C753" s="129">
        <v>20180108</v>
      </c>
      <c r="D753" s="129" t="s">
        <v>1248</v>
      </c>
      <c r="E753" s="129" t="s">
        <v>1568</v>
      </c>
      <c r="F753" s="129" t="s">
        <v>1677</v>
      </c>
      <c r="G753" s="130">
        <v>4</v>
      </c>
      <c r="H753" s="129" t="s">
        <v>1824</v>
      </c>
      <c r="I753" s="129" t="s">
        <v>1048</v>
      </c>
      <c r="J753" s="131" t="s">
        <v>1054</v>
      </c>
      <c r="K753" s="131"/>
      <c r="L753" s="131"/>
      <c r="M753" s="131"/>
      <c r="N753" s="130" t="s">
        <v>1657</v>
      </c>
      <c r="O753" s="130" t="s">
        <v>1049</v>
      </c>
      <c r="P753" s="130" t="s">
        <v>1038</v>
      </c>
      <c r="Q753" s="130">
        <v>90</v>
      </c>
      <c r="R753" s="130"/>
      <c r="S753" s="130" t="s">
        <v>1048</v>
      </c>
      <c r="T753" s="129" t="s">
        <v>1048</v>
      </c>
      <c r="U753" s="129" t="s">
        <v>1048</v>
      </c>
      <c r="V753" s="129" t="s">
        <v>1048</v>
      </c>
      <c r="W753" s="45"/>
      <c r="X753" s="45"/>
      <c r="Y753" s="45"/>
      <c r="Z753" s="56"/>
      <c r="AA753" s="45"/>
      <c r="AB753" s="102" t="b">
        <f t="shared" si="11"/>
        <v>1</v>
      </c>
    </row>
    <row r="754" spans="1:28" ht="25.5" customHeight="1">
      <c r="A754" s="102">
        <f>IF(F754="","",SUBTOTAL(3,$F$2:$F754))</f>
        <v>753</v>
      </c>
      <c r="B754" s="129" t="s">
        <v>2770</v>
      </c>
      <c r="C754" s="129">
        <v>20180108</v>
      </c>
      <c r="D754" s="129" t="s">
        <v>1233</v>
      </c>
      <c r="E754" s="129" t="s">
        <v>1249</v>
      </c>
      <c r="F754" s="129" t="s">
        <v>1461</v>
      </c>
      <c r="G754" s="130">
        <v>1</v>
      </c>
      <c r="H754" s="169" t="s">
        <v>2771</v>
      </c>
      <c r="I754" s="129" t="s">
        <v>215</v>
      </c>
      <c r="J754" s="131" t="s">
        <v>1054</v>
      </c>
      <c r="K754" s="131"/>
      <c r="L754" s="131"/>
      <c r="M754" s="131"/>
      <c r="N754" s="130" t="s">
        <v>1036</v>
      </c>
      <c r="O754" s="130" t="s">
        <v>1049</v>
      </c>
      <c r="P754" s="130" t="s">
        <v>1419</v>
      </c>
      <c r="Q754" s="130">
        <v>60</v>
      </c>
      <c r="R754" s="130">
        <v>46</v>
      </c>
      <c r="S754" s="170">
        <v>36</v>
      </c>
      <c r="T754" s="169" t="s">
        <v>219</v>
      </c>
      <c r="U754" s="169" t="s">
        <v>227</v>
      </c>
      <c r="V754" s="169" t="s">
        <v>262</v>
      </c>
      <c r="W754" s="45"/>
      <c r="X754" s="45"/>
      <c r="Y754" s="46"/>
      <c r="Z754" s="56"/>
      <c r="AA754" s="45"/>
      <c r="AB754" s="102" t="b">
        <f t="shared" si="11"/>
        <v>0</v>
      </c>
    </row>
    <row r="755" spans="1:28" ht="25.5" customHeight="1">
      <c r="A755" s="102">
        <f>IF(F755="","",SUBTOTAL(3,$F$2:$F755))</f>
        <v>754</v>
      </c>
      <c r="B755" s="129" t="s">
        <v>2772</v>
      </c>
      <c r="C755" s="129">
        <v>20180108</v>
      </c>
      <c r="D755" s="129" t="s">
        <v>1233</v>
      </c>
      <c r="E755" s="129" t="s">
        <v>1255</v>
      </c>
      <c r="F755" s="129" t="s">
        <v>1480</v>
      </c>
      <c r="G755" s="130">
        <v>2</v>
      </c>
      <c r="H755" s="169" t="s">
        <v>2771</v>
      </c>
      <c r="I755" s="129" t="s">
        <v>215</v>
      </c>
      <c r="J755" s="131" t="s">
        <v>1054</v>
      </c>
      <c r="K755" s="131"/>
      <c r="L755" s="131"/>
      <c r="M755" s="131"/>
      <c r="N755" s="130" t="s">
        <v>1036</v>
      </c>
      <c r="O755" s="130" t="s">
        <v>1049</v>
      </c>
      <c r="P755" s="130" t="s">
        <v>1419</v>
      </c>
      <c r="Q755" s="130">
        <v>60</v>
      </c>
      <c r="R755" s="130">
        <v>51</v>
      </c>
      <c r="S755" s="170">
        <v>37</v>
      </c>
      <c r="T755" s="169" t="s">
        <v>222</v>
      </c>
      <c r="U755" s="169" t="s">
        <v>267</v>
      </c>
      <c r="V755" s="129" t="s">
        <v>1048</v>
      </c>
      <c r="W755" s="45"/>
      <c r="X755" s="45"/>
      <c r="Y755" s="45"/>
      <c r="Z755" s="56"/>
      <c r="AA755" s="45"/>
      <c r="AB755" s="102" t="b">
        <f t="shared" si="11"/>
        <v>0</v>
      </c>
    </row>
    <row r="756" spans="1:28" ht="25.5" customHeight="1">
      <c r="A756" s="102">
        <f>IF(F756="","",SUBTOTAL(3,$F$2:$F756))</f>
        <v>755</v>
      </c>
      <c r="B756" s="129" t="s">
        <v>2772</v>
      </c>
      <c r="C756" s="129">
        <v>20180108</v>
      </c>
      <c r="D756" s="129" t="s">
        <v>1233</v>
      </c>
      <c r="E756" s="129" t="s">
        <v>1257</v>
      </c>
      <c r="F756" s="129" t="s">
        <v>1480</v>
      </c>
      <c r="G756" s="130">
        <v>3</v>
      </c>
      <c r="H756" s="169" t="s">
        <v>2771</v>
      </c>
      <c r="I756" s="129" t="s">
        <v>1048</v>
      </c>
      <c r="J756" s="131" t="s">
        <v>1054</v>
      </c>
      <c r="K756" s="131"/>
      <c r="L756" s="131"/>
      <c r="M756" s="131"/>
      <c r="N756" s="130" t="s">
        <v>1036</v>
      </c>
      <c r="O756" s="130" t="s">
        <v>1049</v>
      </c>
      <c r="P756" s="130" t="s">
        <v>1419</v>
      </c>
      <c r="Q756" s="130">
        <v>60</v>
      </c>
      <c r="R756" s="130"/>
      <c r="S756" s="170">
        <v>36</v>
      </c>
      <c r="T756" s="169" t="s">
        <v>268</v>
      </c>
      <c r="U756" s="169" t="s">
        <v>236</v>
      </c>
      <c r="V756" s="169" t="s">
        <v>434</v>
      </c>
      <c r="W756" s="45"/>
      <c r="X756" s="45"/>
      <c r="Y756" s="45"/>
      <c r="Z756" s="57"/>
      <c r="AA756" s="45"/>
      <c r="AB756" s="102" t="b">
        <f t="shared" si="11"/>
        <v>0</v>
      </c>
    </row>
    <row r="757" spans="1:28" ht="25.5" customHeight="1">
      <c r="A757" s="102">
        <f>IF(F757="","",SUBTOTAL(3,$F$2:$F757))</f>
        <v>756</v>
      </c>
      <c r="B757" s="129" t="s">
        <v>2773</v>
      </c>
      <c r="C757" s="129">
        <v>20180108</v>
      </c>
      <c r="D757" s="129" t="s">
        <v>1233</v>
      </c>
      <c r="E757" s="129" t="s">
        <v>1259</v>
      </c>
      <c r="F757" s="129" t="s">
        <v>1483</v>
      </c>
      <c r="G757" s="130">
        <v>4</v>
      </c>
      <c r="H757" s="169" t="s">
        <v>2771</v>
      </c>
      <c r="I757" s="129" t="s">
        <v>215</v>
      </c>
      <c r="J757" s="131" t="s">
        <v>1054</v>
      </c>
      <c r="K757" s="131"/>
      <c r="L757" s="131"/>
      <c r="M757" s="131"/>
      <c r="N757" s="130" t="s">
        <v>1036</v>
      </c>
      <c r="O757" s="130" t="s">
        <v>1049</v>
      </c>
      <c r="P757" s="130" t="s">
        <v>1419</v>
      </c>
      <c r="Q757" s="130">
        <v>60</v>
      </c>
      <c r="R757" s="130">
        <v>39</v>
      </c>
      <c r="S757" s="170">
        <v>37</v>
      </c>
      <c r="T757" s="169" t="s">
        <v>523</v>
      </c>
      <c r="U757" s="169" t="s">
        <v>250</v>
      </c>
      <c r="V757" s="129" t="s">
        <v>1048</v>
      </c>
      <c r="W757" s="45"/>
      <c r="X757" s="45"/>
      <c r="Y757" s="45"/>
      <c r="Z757" s="56"/>
      <c r="AA757" s="45"/>
      <c r="AB757" s="102" t="b">
        <f t="shared" si="11"/>
        <v>0</v>
      </c>
    </row>
    <row r="758" spans="1:28" ht="25.5" customHeight="1">
      <c r="A758" s="102">
        <f>IF(F758="","",SUBTOTAL(3,$F$2:$F758))</f>
        <v>757</v>
      </c>
      <c r="B758" s="129" t="s">
        <v>2773</v>
      </c>
      <c r="C758" s="129">
        <v>20180108</v>
      </c>
      <c r="D758" s="129" t="s">
        <v>1233</v>
      </c>
      <c r="E758" s="129" t="s">
        <v>1266</v>
      </c>
      <c r="F758" s="129" t="s">
        <v>1483</v>
      </c>
      <c r="G758" s="130">
        <v>5</v>
      </c>
      <c r="H758" s="169" t="s">
        <v>2771</v>
      </c>
      <c r="I758" s="129" t="s">
        <v>1048</v>
      </c>
      <c r="J758" s="131" t="s">
        <v>1054</v>
      </c>
      <c r="K758" s="131"/>
      <c r="L758" s="131"/>
      <c r="M758" s="131"/>
      <c r="N758" s="130" t="s">
        <v>1036</v>
      </c>
      <c r="O758" s="130" t="s">
        <v>1049</v>
      </c>
      <c r="P758" s="130" t="s">
        <v>1419</v>
      </c>
      <c r="Q758" s="130">
        <v>60</v>
      </c>
      <c r="R758" s="130"/>
      <c r="S758" s="170">
        <v>37</v>
      </c>
      <c r="T758" s="169" t="s">
        <v>223</v>
      </c>
      <c r="U758" s="169" t="s">
        <v>79</v>
      </c>
      <c r="V758" s="129" t="s">
        <v>1048</v>
      </c>
      <c r="W758" s="47"/>
      <c r="X758" s="47"/>
      <c r="Y758" s="47"/>
      <c r="Z758" s="57"/>
      <c r="AA758" s="45"/>
      <c r="AB758" s="102" t="b">
        <f t="shared" si="11"/>
        <v>0</v>
      </c>
    </row>
    <row r="759" spans="1:28" ht="25.5" customHeight="1">
      <c r="A759" s="102">
        <f>IF(F759="","",SUBTOTAL(3,$F$2:$F759))</f>
        <v>758</v>
      </c>
      <c r="B759" s="129" t="s">
        <v>2774</v>
      </c>
      <c r="C759" s="129">
        <v>20180108</v>
      </c>
      <c r="D759" s="129" t="s">
        <v>1233</v>
      </c>
      <c r="E759" s="129" t="s">
        <v>1269</v>
      </c>
      <c r="F759" s="129" t="s">
        <v>1966</v>
      </c>
      <c r="G759" s="130">
        <v>6</v>
      </c>
      <c r="H759" s="169" t="s">
        <v>2771</v>
      </c>
      <c r="I759" s="129" t="s">
        <v>346</v>
      </c>
      <c r="J759" s="131" t="s">
        <v>1054</v>
      </c>
      <c r="K759" s="129" t="s">
        <v>346</v>
      </c>
      <c r="L759" s="131">
        <v>2</v>
      </c>
      <c r="M759" s="131">
        <v>2</v>
      </c>
      <c r="N759" s="130" t="s">
        <v>1036</v>
      </c>
      <c r="O759" s="130" t="s">
        <v>1049</v>
      </c>
      <c r="P759" s="130" t="s">
        <v>1419</v>
      </c>
      <c r="Q759" s="130">
        <v>60</v>
      </c>
      <c r="R759" s="130">
        <v>52</v>
      </c>
      <c r="S759" s="170">
        <v>36</v>
      </c>
      <c r="T759" s="169" t="s">
        <v>123</v>
      </c>
      <c r="U759" s="169" t="s">
        <v>189</v>
      </c>
      <c r="V759" s="129" t="s">
        <v>1048</v>
      </c>
      <c r="W759" s="47"/>
      <c r="X759" s="45"/>
      <c r="Y759" s="45"/>
      <c r="Z759" s="57"/>
      <c r="AA759" s="45"/>
      <c r="AB759" s="102" t="b">
        <f t="shared" si="11"/>
        <v>0</v>
      </c>
    </row>
    <row r="760" spans="1:28" ht="25.5" customHeight="1">
      <c r="A760" s="102">
        <f>IF(F760="","",SUBTOTAL(3,$F$2:$F760))</f>
        <v>759</v>
      </c>
      <c r="B760" s="129" t="s">
        <v>2774</v>
      </c>
      <c r="C760" s="129">
        <v>20180108</v>
      </c>
      <c r="D760" s="129" t="s">
        <v>1233</v>
      </c>
      <c r="E760" s="129" t="s">
        <v>1272</v>
      </c>
      <c r="F760" s="129" t="s">
        <v>1966</v>
      </c>
      <c r="G760" s="130">
        <v>7</v>
      </c>
      <c r="H760" s="169" t="s">
        <v>2771</v>
      </c>
      <c r="I760" s="129" t="s">
        <v>1048</v>
      </c>
      <c r="J760" s="131" t="s">
        <v>1054</v>
      </c>
      <c r="K760" s="131"/>
      <c r="L760" s="131"/>
      <c r="M760" s="131"/>
      <c r="N760" s="130" t="s">
        <v>1036</v>
      </c>
      <c r="O760" s="130" t="s">
        <v>1049</v>
      </c>
      <c r="P760" s="130" t="s">
        <v>1419</v>
      </c>
      <c r="Q760" s="130">
        <v>60</v>
      </c>
      <c r="R760" s="130"/>
      <c r="S760" s="130">
        <v>37</v>
      </c>
      <c r="T760" s="169" t="s">
        <v>100</v>
      </c>
      <c r="U760" s="169" t="s">
        <v>124</v>
      </c>
      <c r="V760" s="129" t="s">
        <v>1048</v>
      </c>
      <c r="W760" s="47"/>
      <c r="X760" s="45"/>
      <c r="Y760" s="45"/>
      <c r="Z760" s="57"/>
      <c r="AA760" s="45"/>
      <c r="AB760" s="102" t="b">
        <f t="shared" si="11"/>
        <v>0</v>
      </c>
    </row>
    <row r="761" spans="1:28" ht="25.5" customHeight="1">
      <c r="A761" s="102">
        <f>IF(F761="","",SUBTOTAL(3,$F$2:$F761))</f>
        <v>760</v>
      </c>
      <c r="B761" s="129" t="s">
        <v>2775</v>
      </c>
      <c r="C761" s="129">
        <v>20180108</v>
      </c>
      <c r="D761" s="129" t="s">
        <v>1233</v>
      </c>
      <c r="E761" s="129" t="s">
        <v>1278</v>
      </c>
      <c r="F761" s="129" t="s">
        <v>1968</v>
      </c>
      <c r="G761" s="130">
        <v>8</v>
      </c>
      <c r="H761" s="169" t="s">
        <v>2771</v>
      </c>
      <c r="I761" s="129" t="s">
        <v>346</v>
      </c>
      <c r="J761" s="131" t="s">
        <v>1054</v>
      </c>
      <c r="K761" s="131"/>
      <c r="L761" s="131"/>
      <c r="M761" s="131"/>
      <c r="N761" s="130" t="s">
        <v>1036</v>
      </c>
      <c r="O761" s="130" t="s">
        <v>1049</v>
      </c>
      <c r="P761" s="130" t="s">
        <v>1419</v>
      </c>
      <c r="Q761" s="130">
        <v>60</v>
      </c>
      <c r="R761" s="130">
        <v>48</v>
      </c>
      <c r="S761" s="170">
        <v>37</v>
      </c>
      <c r="T761" s="169" t="s">
        <v>20</v>
      </c>
      <c r="U761" s="169" t="s">
        <v>8</v>
      </c>
      <c r="V761" s="129" t="s">
        <v>1048</v>
      </c>
      <c r="W761" s="47"/>
      <c r="X761" s="47"/>
      <c r="Y761" s="47"/>
      <c r="Z761" s="57"/>
      <c r="AA761" s="45"/>
      <c r="AB761" s="102" t="b">
        <f t="shared" si="11"/>
        <v>0</v>
      </c>
    </row>
    <row r="762" spans="1:28" ht="25.5" customHeight="1">
      <c r="A762" s="102">
        <f>IF(F762="","",SUBTOTAL(3,$F$2:$F762))</f>
        <v>761</v>
      </c>
      <c r="B762" s="129" t="s">
        <v>2776</v>
      </c>
      <c r="C762" s="129">
        <v>20180108</v>
      </c>
      <c r="D762" s="129" t="s">
        <v>1233</v>
      </c>
      <c r="E762" s="129" t="s">
        <v>1281</v>
      </c>
      <c r="F762" s="129" t="s">
        <v>1970</v>
      </c>
      <c r="G762" s="130">
        <v>9</v>
      </c>
      <c r="H762" s="169" t="s">
        <v>2771</v>
      </c>
      <c r="I762" s="129" t="s">
        <v>346</v>
      </c>
      <c r="J762" s="131" t="s">
        <v>1054</v>
      </c>
      <c r="K762" s="131"/>
      <c r="L762" s="131"/>
      <c r="M762" s="131"/>
      <c r="N762" s="130" t="s">
        <v>1036</v>
      </c>
      <c r="O762" s="130" t="s">
        <v>1049</v>
      </c>
      <c r="P762" s="130" t="s">
        <v>1419</v>
      </c>
      <c r="Q762" s="130">
        <v>60</v>
      </c>
      <c r="R762" s="130">
        <v>47</v>
      </c>
      <c r="S762" s="170">
        <v>36</v>
      </c>
      <c r="T762" s="169" t="s">
        <v>229</v>
      </c>
      <c r="U762" s="169" t="s">
        <v>131</v>
      </c>
      <c r="V762" s="169" t="s">
        <v>345</v>
      </c>
      <c r="W762" s="47"/>
      <c r="X762" s="47"/>
      <c r="Y762" s="47"/>
      <c r="Z762" s="57"/>
      <c r="AA762" s="45"/>
      <c r="AB762" s="102" t="b">
        <f t="shared" si="11"/>
        <v>0</v>
      </c>
    </row>
    <row r="763" spans="1:28" ht="25.5" customHeight="1">
      <c r="A763" s="102">
        <f>IF(F763="","",SUBTOTAL(3,$F$2:$F763))</f>
        <v>762</v>
      </c>
      <c r="B763" s="129" t="s">
        <v>2777</v>
      </c>
      <c r="C763" s="129">
        <v>20180108</v>
      </c>
      <c r="D763" s="129" t="s">
        <v>1233</v>
      </c>
      <c r="E763" s="129" t="s">
        <v>1284</v>
      </c>
      <c r="F763" s="129" t="s">
        <v>1972</v>
      </c>
      <c r="G763" s="130">
        <v>10</v>
      </c>
      <c r="H763" s="169" t="s">
        <v>2771</v>
      </c>
      <c r="I763" s="129" t="s">
        <v>346</v>
      </c>
      <c r="J763" s="131" t="s">
        <v>1054</v>
      </c>
      <c r="K763" s="131"/>
      <c r="L763" s="131"/>
      <c r="M763" s="131"/>
      <c r="N763" s="130" t="s">
        <v>1036</v>
      </c>
      <c r="O763" s="130" t="s">
        <v>1049</v>
      </c>
      <c r="P763" s="130" t="s">
        <v>1419</v>
      </c>
      <c r="Q763" s="130">
        <v>60</v>
      </c>
      <c r="R763" s="130">
        <v>52</v>
      </c>
      <c r="S763" s="170">
        <v>36</v>
      </c>
      <c r="T763" s="169" t="s">
        <v>351</v>
      </c>
      <c r="U763" s="169" t="s">
        <v>214</v>
      </c>
      <c r="V763" s="129" t="s">
        <v>1048</v>
      </c>
      <c r="W763" s="45"/>
      <c r="X763" s="45"/>
      <c r="Y763" s="45"/>
      <c r="Z763" s="57"/>
      <c r="AA763" s="45"/>
      <c r="AB763" s="102" t="b">
        <f t="shared" si="11"/>
        <v>0</v>
      </c>
    </row>
    <row r="764" spans="1:28" ht="25.5" customHeight="1">
      <c r="A764" s="102">
        <f>IF(F764="","",SUBTOTAL(3,$F$2:$F764))</f>
        <v>763</v>
      </c>
      <c r="B764" s="129" t="s">
        <v>2778</v>
      </c>
      <c r="C764" s="129">
        <v>20180108</v>
      </c>
      <c r="D764" s="129" t="s">
        <v>1233</v>
      </c>
      <c r="E764" s="129" t="s">
        <v>1287</v>
      </c>
      <c r="F764" s="129" t="s">
        <v>1974</v>
      </c>
      <c r="G764" s="130">
        <v>11</v>
      </c>
      <c r="H764" s="169" t="s">
        <v>2771</v>
      </c>
      <c r="I764" s="129" t="s">
        <v>346</v>
      </c>
      <c r="J764" s="131" t="s">
        <v>1054</v>
      </c>
      <c r="K764" s="131"/>
      <c r="L764" s="131"/>
      <c r="M764" s="131"/>
      <c r="N764" s="130" t="s">
        <v>1036</v>
      </c>
      <c r="O764" s="130" t="s">
        <v>1049</v>
      </c>
      <c r="P764" s="130" t="s">
        <v>1419</v>
      </c>
      <c r="Q764" s="130">
        <v>60</v>
      </c>
      <c r="R764" s="130">
        <v>53</v>
      </c>
      <c r="S764" s="170">
        <v>36</v>
      </c>
      <c r="T764" s="169" t="s">
        <v>233</v>
      </c>
      <c r="U764" s="169" t="s">
        <v>1024</v>
      </c>
      <c r="V764" s="129" t="s">
        <v>1048</v>
      </c>
      <c r="W764" s="45"/>
      <c r="X764" s="102"/>
      <c r="Y764" s="45"/>
      <c r="Z764" s="56"/>
      <c r="AA764" s="45"/>
      <c r="AB764" s="102" t="b">
        <f t="shared" si="11"/>
        <v>0</v>
      </c>
    </row>
    <row r="765" spans="1:28" ht="25.5" customHeight="1">
      <c r="A765" s="102">
        <f>IF(F765="","",SUBTOTAL(3,$F$2:$F765))</f>
        <v>764</v>
      </c>
      <c r="B765" s="129" t="s">
        <v>2779</v>
      </c>
      <c r="C765" s="129">
        <v>20180108</v>
      </c>
      <c r="D765" s="129" t="s">
        <v>1233</v>
      </c>
      <c r="E765" s="129" t="s">
        <v>1244</v>
      </c>
      <c r="F765" s="129" t="s">
        <v>1535</v>
      </c>
      <c r="G765" s="130">
        <v>12</v>
      </c>
      <c r="H765" s="169" t="s">
        <v>2771</v>
      </c>
      <c r="I765" s="129" t="s">
        <v>346</v>
      </c>
      <c r="J765" s="131" t="s">
        <v>1054</v>
      </c>
      <c r="K765" s="131"/>
      <c r="L765" s="131"/>
      <c r="M765" s="131"/>
      <c r="N765" s="130" t="s">
        <v>1036</v>
      </c>
      <c r="O765" s="130" t="s">
        <v>1049</v>
      </c>
      <c r="P765" s="130" t="s">
        <v>1419</v>
      </c>
      <c r="Q765" s="130">
        <v>60</v>
      </c>
      <c r="R765" s="130">
        <v>49</v>
      </c>
      <c r="S765" s="170">
        <v>34</v>
      </c>
      <c r="T765" s="169" t="s">
        <v>226</v>
      </c>
      <c r="U765" s="169" t="s">
        <v>7</v>
      </c>
      <c r="V765" s="129" t="s">
        <v>1048</v>
      </c>
      <c r="W765" s="45"/>
      <c r="X765" s="45"/>
      <c r="Y765" s="45"/>
      <c r="Z765" s="57"/>
      <c r="AA765" s="45"/>
      <c r="AB765" s="102" t="b">
        <f t="shared" si="11"/>
        <v>0</v>
      </c>
    </row>
    <row r="766" spans="1:28" ht="25.5" customHeight="1">
      <c r="A766" s="102">
        <f>IF(F766="","",SUBTOTAL(3,$F$2:$F766))</f>
        <v>765</v>
      </c>
      <c r="B766" s="129" t="s">
        <v>2780</v>
      </c>
      <c r="C766" s="129">
        <v>20180108</v>
      </c>
      <c r="D766" s="129" t="s">
        <v>1233</v>
      </c>
      <c r="E766" s="129" t="s">
        <v>1128</v>
      </c>
      <c r="F766" s="129" t="s">
        <v>1538</v>
      </c>
      <c r="G766" s="130">
        <v>13</v>
      </c>
      <c r="H766" s="169" t="s">
        <v>2771</v>
      </c>
      <c r="I766" s="129" t="s">
        <v>346</v>
      </c>
      <c r="J766" s="131" t="s">
        <v>1054</v>
      </c>
      <c r="K766" s="131"/>
      <c r="L766" s="131"/>
      <c r="M766" s="131"/>
      <c r="N766" s="130" t="s">
        <v>1036</v>
      </c>
      <c r="O766" s="130" t="s">
        <v>1049</v>
      </c>
      <c r="P766" s="130" t="s">
        <v>1419</v>
      </c>
      <c r="Q766" s="130">
        <v>60</v>
      </c>
      <c r="R766" s="130">
        <v>42</v>
      </c>
      <c r="S766" s="170">
        <v>37</v>
      </c>
      <c r="T766" s="169" t="s">
        <v>22</v>
      </c>
      <c r="U766" s="169" t="s">
        <v>1223</v>
      </c>
      <c r="V766" s="129" t="s">
        <v>1048</v>
      </c>
      <c r="W766" s="45"/>
      <c r="X766" s="47"/>
      <c r="Y766" s="47"/>
      <c r="Z766" s="57"/>
      <c r="AA766" s="45"/>
      <c r="AB766" s="102" t="b">
        <f t="shared" si="11"/>
        <v>0</v>
      </c>
    </row>
    <row r="767" spans="1:28" ht="25.5" customHeight="1">
      <c r="A767" s="102">
        <f>IF(F767="","",SUBTOTAL(3,$F$2:$F767))</f>
        <v>766</v>
      </c>
      <c r="B767" s="129" t="s">
        <v>2752</v>
      </c>
      <c r="C767" s="129">
        <v>20180108</v>
      </c>
      <c r="D767" s="129" t="s">
        <v>1233</v>
      </c>
      <c r="E767" s="129" t="s">
        <v>1294</v>
      </c>
      <c r="F767" s="129" t="s">
        <v>1435</v>
      </c>
      <c r="G767" s="130">
        <v>1</v>
      </c>
      <c r="H767" s="169" t="s">
        <v>2753</v>
      </c>
      <c r="I767" s="129" t="s">
        <v>250</v>
      </c>
      <c r="J767" s="232" t="s">
        <v>1054</v>
      </c>
      <c r="K767" s="129" t="s">
        <v>250</v>
      </c>
      <c r="L767" s="131">
        <v>2</v>
      </c>
      <c r="M767" s="131">
        <v>6</v>
      </c>
      <c r="N767" s="130" t="s">
        <v>1252</v>
      </c>
      <c r="O767" s="130" t="s">
        <v>1049</v>
      </c>
      <c r="P767" s="130" t="s">
        <v>1419</v>
      </c>
      <c r="Q767" s="130">
        <v>60</v>
      </c>
      <c r="R767" s="130">
        <v>31</v>
      </c>
      <c r="S767" s="170">
        <v>32</v>
      </c>
      <c r="T767" s="169" t="s">
        <v>430</v>
      </c>
      <c r="U767" s="169" t="s">
        <v>277</v>
      </c>
      <c r="V767" s="169" t="s">
        <v>254</v>
      </c>
      <c r="W767" s="45"/>
      <c r="X767" s="102"/>
      <c r="Y767" s="102"/>
      <c r="Z767" s="56"/>
      <c r="AA767" s="45"/>
      <c r="AB767" s="102" t="b">
        <f t="shared" si="11"/>
        <v>0</v>
      </c>
    </row>
    <row r="768" spans="1:28" ht="25.5" customHeight="1">
      <c r="A768" s="102">
        <f>IF(F768="","",SUBTOTAL(3,$F$2:$F768))</f>
        <v>767</v>
      </c>
      <c r="B768" s="129" t="s">
        <v>2752</v>
      </c>
      <c r="C768" s="129">
        <v>20180108</v>
      </c>
      <c r="D768" s="129" t="s">
        <v>1233</v>
      </c>
      <c r="E768" s="129" t="s">
        <v>1297</v>
      </c>
      <c r="F768" s="129" t="s">
        <v>1435</v>
      </c>
      <c r="G768" s="130">
        <v>2</v>
      </c>
      <c r="H768" s="169" t="s">
        <v>2753</v>
      </c>
      <c r="I768" s="129" t="s">
        <v>1048</v>
      </c>
      <c r="J768" s="232" t="s">
        <v>1054</v>
      </c>
      <c r="K768" s="131"/>
      <c r="L768" s="131"/>
      <c r="M768" s="131"/>
      <c r="N768" s="130" t="s">
        <v>1252</v>
      </c>
      <c r="O768" s="130" t="s">
        <v>1049</v>
      </c>
      <c r="P768" s="130" t="s">
        <v>1419</v>
      </c>
      <c r="Q768" s="130">
        <v>60</v>
      </c>
      <c r="R768" s="130"/>
      <c r="S768" s="170">
        <v>33</v>
      </c>
      <c r="T768" s="169" t="s">
        <v>21</v>
      </c>
      <c r="U768" s="169" t="s">
        <v>134</v>
      </c>
      <c r="V768" s="129" t="s">
        <v>1048</v>
      </c>
      <c r="W768" s="45"/>
      <c r="X768" s="102"/>
      <c r="Y768" s="102"/>
      <c r="Z768" s="57"/>
      <c r="AA768" s="45"/>
      <c r="AB768" s="102" t="b">
        <f t="shared" si="11"/>
        <v>0</v>
      </c>
    </row>
    <row r="769" spans="1:28" ht="25.5" customHeight="1">
      <c r="A769" s="102">
        <f>IF(F769="","",SUBTOTAL(3,$F$2:$F769))</f>
        <v>768</v>
      </c>
      <c r="B769" s="129" t="s">
        <v>2754</v>
      </c>
      <c r="C769" s="129">
        <v>20180108</v>
      </c>
      <c r="D769" s="129" t="s">
        <v>1233</v>
      </c>
      <c r="E769" s="129" t="s">
        <v>1051</v>
      </c>
      <c r="F769" s="129" t="s">
        <v>1571</v>
      </c>
      <c r="G769" s="130">
        <v>3</v>
      </c>
      <c r="H769" s="169" t="s">
        <v>2753</v>
      </c>
      <c r="I769" s="129" t="s">
        <v>250</v>
      </c>
      <c r="J769" s="232" t="s">
        <v>1054</v>
      </c>
      <c r="K769" s="131"/>
      <c r="L769" s="131"/>
      <c r="M769" s="131"/>
      <c r="N769" s="130" t="s">
        <v>1252</v>
      </c>
      <c r="O769" s="130" t="s">
        <v>1049</v>
      </c>
      <c r="P769" s="130" t="s">
        <v>1419</v>
      </c>
      <c r="Q769" s="130">
        <v>60</v>
      </c>
      <c r="R769" s="130">
        <v>22</v>
      </c>
      <c r="S769" s="170">
        <v>33</v>
      </c>
      <c r="T769" s="169" t="s">
        <v>1221</v>
      </c>
      <c r="U769" s="169" t="s">
        <v>1529</v>
      </c>
      <c r="V769" s="129" t="s">
        <v>1048</v>
      </c>
      <c r="W769" s="45"/>
      <c r="X769" s="102"/>
      <c r="Y769" s="102"/>
      <c r="Z769" s="56"/>
      <c r="AA769" s="45"/>
      <c r="AB769" s="102" t="b">
        <f t="shared" si="11"/>
        <v>0</v>
      </c>
    </row>
    <row r="770" spans="1:28" ht="25.5" customHeight="1">
      <c r="A770" s="102">
        <f>IF(F770="","",SUBTOTAL(3,$F$2:$F770))</f>
        <v>769</v>
      </c>
      <c r="B770" s="129" t="s">
        <v>2754</v>
      </c>
      <c r="C770" s="129">
        <v>20180108</v>
      </c>
      <c r="D770" s="129" t="s">
        <v>1233</v>
      </c>
      <c r="E770" s="129" t="s">
        <v>1129</v>
      </c>
      <c r="F770" s="129" t="s">
        <v>1571</v>
      </c>
      <c r="G770" s="130">
        <v>4</v>
      </c>
      <c r="H770" s="169" t="s">
        <v>2753</v>
      </c>
      <c r="I770" s="129" t="s">
        <v>1048</v>
      </c>
      <c r="J770" s="232" t="s">
        <v>1054</v>
      </c>
      <c r="K770" s="131"/>
      <c r="L770" s="131"/>
      <c r="M770" s="131"/>
      <c r="N770" s="130" t="s">
        <v>1252</v>
      </c>
      <c r="O770" s="130" t="s">
        <v>1049</v>
      </c>
      <c r="P770" s="130" t="s">
        <v>1419</v>
      </c>
      <c r="Q770" s="130">
        <v>60</v>
      </c>
      <c r="R770" s="130"/>
      <c r="S770" s="170">
        <v>33</v>
      </c>
      <c r="T770" s="169" t="s">
        <v>272</v>
      </c>
      <c r="U770" s="169" t="s">
        <v>138</v>
      </c>
      <c r="V770" s="129" t="s">
        <v>1048</v>
      </c>
      <c r="W770" s="45"/>
      <c r="X770" s="102"/>
      <c r="Y770" s="102"/>
      <c r="Z770" s="56"/>
      <c r="AA770" s="45"/>
      <c r="AB770" s="102" t="b">
        <f t="shared" ref="AB770:AB833" si="12">IF(OR(O770="TLAI",F770=""),"",Z770=S770)</f>
        <v>0</v>
      </c>
    </row>
    <row r="771" spans="1:28" ht="25.5" customHeight="1">
      <c r="A771" s="102">
        <f>IF(F771="","",SUBTOTAL(3,$F$2:$F771))</f>
        <v>770</v>
      </c>
      <c r="B771" s="129" t="s">
        <v>2755</v>
      </c>
      <c r="C771" s="129">
        <v>20180108</v>
      </c>
      <c r="D771" s="129" t="s">
        <v>1233</v>
      </c>
      <c r="E771" s="129" t="s">
        <v>1307</v>
      </c>
      <c r="F771" s="129" t="s">
        <v>1366</v>
      </c>
      <c r="G771" s="130">
        <v>5</v>
      </c>
      <c r="H771" s="169" t="s">
        <v>2753</v>
      </c>
      <c r="I771" s="129" t="s">
        <v>250</v>
      </c>
      <c r="J771" s="230" t="s">
        <v>1054</v>
      </c>
      <c r="K771" s="153"/>
      <c r="L771" s="153"/>
      <c r="M771" s="153"/>
      <c r="N771" s="130" t="s">
        <v>1252</v>
      </c>
      <c r="O771" s="130" t="s">
        <v>1049</v>
      </c>
      <c r="P771" s="130" t="s">
        <v>1419</v>
      </c>
      <c r="Q771" s="130">
        <v>60</v>
      </c>
      <c r="R771" s="130">
        <v>55</v>
      </c>
      <c r="S771" s="170">
        <v>33</v>
      </c>
      <c r="T771" s="169" t="s">
        <v>132</v>
      </c>
      <c r="U771" s="169" t="s">
        <v>106</v>
      </c>
      <c r="V771" s="129" t="s">
        <v>1048</v>
      </c>
      <c r="W771" s="106"/>
      <c r="X771" s="45"/>
      <c r="Y771" s="45"/>
      <c r="Z771" s="57"/>
      <c r="AA771" s="45"/>
      <c r="AB771" s="102" t="b">
        <f t="shared" si="12"/>
        <v>0</v>
      </c>
    </row>
    <row r="772" spans="1:28" ht="25.5" customHeight="1">
      <c r="A772" s="102">
        <f>IF(F772="","",SUBTOTAL(3,$F$2:$F772))</f>
        <v>771</v>
      </c>
      <c r="B772" s="129" t="s">
        <v>2755</v>
      </c>
      <c r="C772" s="129">
        <v>20180108</v>
      </c>
      <c r="D772" s="129" t="s">
        <v>1233</v>
      </c>
      <c r="E772" s="129" t="s">
        <v>1234</v>
      </c>
      <c r="F772" s="129" t="s">
        <v>1366</v>
      </c>
      <c r="G772" s="130">
        <v>6</v>
      </c>
      <c r="H772" s="169" t="s">
        <v>2753</v>
      </c>
      <c r="I772" s="129" t="s">
        <v>1048</v>
      </c>
      <c r="J772" s="232" t="s">
        <v>1054</v>
      </c>
      <c r="K772" s="131"/>
      <c r="L772" s="131"/>
      <c r="M772" s="131"/>
      <c r="N772" s="130" t="s">
        <v>1252</v>
      </c>
      <c r="O772" s="130" t="s">
        <v>1049</v>
      </c>
      <c r="P772" s="130" t="s">
        <v>1419</v>
      </c>
      <c r="Q772" s="130">
        <v>60</v>
      </c>
      <c r="R772" s="130"/>
      <c r="S772" s="170">
        <v>34</v>
      </c>
      <c r="T772" s="169" t="s">
        <v>95</v>
      </c>
      <c r="U772" s="169" t="s">
        <v>67</v>
      </c>
      <c r="V772" s="129" t="s">
        <v>1048</v>
      </c>
      <c r="W772" s="45"/>
      <c r="X772" s="102"/>
      <c r="Y772" s="102"/>
      <c r="Z772" s="57"/>
      <c r="AA772" s="45"/>
      <c r="AB772" s="102" t="b">
        <f t="shared" si="12"/>
        <v>0</v>
      </c>
    </row>
    <row r="773" spans="1:28" ht="51" customHeight="1">
      <c r="A773" s="102">
        <f>IF(F773="","",SUBTOTAL(3,$F$2:$F773))</f>
        <v>772</v>
      </c>
      <c r="B773" s="129" t="s">
        <v>2756</v>
      </c>
      <c r="C773" s="129">
        <v>20180108</v>
      </c>
      <c r="D773" s="129" t="s">
        <v>1233</v>
      </c>
      <c r="E773" s="129" t="s">
        <v>1370</v>
      </c>
      <c r="F773" s="129" t="s">
        <v>1368</v>
      </c>
      <c r="G773" s="130">
        <v>7</v>
      </c>
      <c r="H773" s="169" t="s">
        <v>2753</v>
      </c>
      <c r="I773" s="129" t="s">
        <v>250</v>
      </c>
      <c r="J773" s="232" t="s">
        <v>1054</v>
      </c>
      <c r="K773" s="131"/>
      <c r="L773" s="131"/>
      <c r="M773" s="131"/>
      <c r="N773" s="130" t="s">
        <v>1252</v>
      </c>
      <c r="O773" s="130" t="s">
        <v>1049</v>
      </c>
      <c r="P773" s="130" t="s">
        <v>1419</v>
      </c>
      <c r="Q773" s="130">
        <v>60</v>
      </c>
      <c r="R773" s="130">
        <v>45</v>
      </c>
      <c r="S773" s="170">
        <v>34</v>
      </c>
      <c r="T773" s="169" t="s">
        <v>66</v>
      </c>
      <c r="U773" s="169" t="s">
        <v>210</v>
      </c>
      <c r="V773" s="169" t="s">
        <v>193</v>
      </c>
      <c r="W773" s="45"/>
      <c r="X773" s="102"/>
      <c r="Y773" s="102"/>
      <c r="Z773" s="56"/>
      <c r="AA773" s="45"/>
      <c r="AB773" s="102" t="b">
        <f t="shared" si="12"/>
        <v>0</v>
      </c>
    </row>
    <row r="774" spans="1:28" ht="25.5" customHeight="1">
      <c r="A774" s="102">
        <f>IF(F774="","",SUBTOTAL(3,$F$2:$F774))</f>
        <v>773</v>
      </c>
      <c r="B774" s="129" t="s">
        <v>2155</v>
      </c>
      <c r="C774" s="129">
        <v>20180108</v>
      </c>
      <c r="D774" s="129" t="s">
        <v>1233</v>
      </c>
      <c r="E774" s="129" t="s">
        <v>1786</v>
      </c>
      <c r="F774" s="129" t="s">
        <v>1791</v>
      </c>
      <c r="G774" s="130" t="s">
        <v>1048</v>
      </c>
      <c r="H774" s="152" t="s">
        <v>2926</v>
      </c>
      <c r="I774" s="129" t="s">
        <v>85</v>
      </c>
      <c r="J774" s="232" t="s">
        <v>1054</v>
      </c>
      <c r="K774" s="131" t="s">
        <v>79</v>
      </c>
      <c r="L774" s="131">
        <v>2</v>
      </c>
      <c r="M774" s="131">
        <v>4</v>
      </c>
      <c r="N774" s="130" t="s">
        <v>1231</v>
      </c>
      <c r="O774" s="130" t="s">
        <v>1049</v>
      </c>
      <c r="P774" s="130" t="s">
        <v>1038</v>
      </c>
      <c r="Q774" s="130">
        <v>60</v>
      </c>
      <c r="R774" s="217">
        <v>13</v>
      </c>
      <c r="S774" s="151">
        <v>10</v>
      </c>
      <c r="T774" s="152" t="s">
        <v>178</v>
      </c>
      <c r="U774" s="152" t="s">
        <v>90</v>
      </c>
      <c r="V774" s="129" t="s">
        <v>155</v>
      </c>
      <c r="W774" s="47"/>
      <c r="X774" s="152" t="s">
        <v>90</v>
      </c>
      <c r="Y774" s="152" t="s">
        <v>178</v>
      </c>
      <c r="Z774" s="155">
        <v>10</v>
      </c>
      <c r="AA774" s="45"/>
      <c r="AB774" s="102" t="b">
        <f t="shared" si="12"/>
        <v>1</v>
      </c>
    </row>
    <row r="775" spans="1:28" ht="25.5" customHeight="1">
      <c r="A775" s="102">
        <f>IF(F775="","",SUBTOTAL(3,$F$2:$F775))</f>
        <v>774</v>
      </c>
      <c r="B775" s="129" t="s">
        <v>2757</v>
      </c>
      <c r="C775" s="129">
        <v>20180108</v>
      </c>
      <c r="D775" s="129" t="s">
        <v>1233</v>
      </c>
      <c r="E775" s="129" t="s">
        <v>1240</v>
      </c>
      <c r="F775" s="129" t="s">
        <v>1371</v>
      </c>
      <c r="G775" s="130">
        <v>8</v>
      </c>
      <c r="H775" s="169" t="s">
        <v>2753</v>
      </c>
      <c r="I775" s="129" t="s">
        <v>250</v>
      </c>
      <c r="J775" s="232" t="s">
        <v>1054</v>
      </c>
      <c r="K775" s="131"/>
      <c r="L775" s="131"/>
      <c r="M775" s="131"/>
      <c r="N775" s="130" t="s">
        <v>1252</v>
      </c>
      <c r="O775" s="130" t="s">
        <v>1049</v>
      </c>
      <c r="P775" s="130" t="s">
        <v>1419</v>
      </c>
      <c r="Q775" s="130">
        <v>60</v>
      </c>
      <c r="R775" s="130">
        <v>40</v>
      </c>
      <c r="S775" s="170">
        <v>32</v>
      </c>
      <c r="T775" s="169" t="s">
        <v>18</v>
      </c>
      <c r="U775" s="169" t="s">
        <v>129</v>
      </c>
      <c r="V775" s="169" t="s">
        <v>118</v>
      </c>
      <c r="W775" s="45"/>
      <c r="X775" s="45"/>
      <c r="Y775" s="45"/>
      <c r="Z775" s="56"/>
      <c r="AA775" s="45"/>
      <c r="AB775" s="102" t="b">
        <f t="shared" si="12"/>
        <v>0</v>
      </c>
    </row>
    <row r="776" spans="1:28" ht="25.5" customHeight="1">
      <c r="A776" s="102">
        <f>IF(F776="","",SUBTOTAL(3,$F$2:$F776))</f>
        <v>775</v>
      </c>
      <c r="B776" s="129" t="s">
        <v>2758</v>
      </c>
      <c r="C776" s="129">
        <v>20180108</v>
      </c>
      <c r="D776" s="129" t="s">
        <v>1233</v>
      </c>
      <c r="E776" s="129" t="s">
        <v>1375</v>
      </c>
      <c r="F776" s="129" t="s">
        <v>1373</v>
      </c>
      <c r="G776" s="130">
        <v>9</v>
      </c>
      <c r="H776" s="169" t="s">
        <v>2753</v>
      </c>
      <c r="I776" s="129" t="s">
        <v>250</v>
      </c>
      <c r="J776" s="230" t="s">
        <v>1054</v>
      </c>
      <c r="K776" s="153"/>
      <c r="L776" s="153"/>
      <c r="M776" s="153"/>
      <c r="N776" s="130" t="s">
        <v>1252</v>
      </c>
      <c r="O776" s="130" t="s">
        <v>1049</v>
      </c>
      <c r="P776" s="130" t="s">
        <v>1419</v>
      </c>
      <c r="Q776" s="130">
        <v>60</v>
      </c>
      <c r="R776" s="130">
        <v>60</v>
      </c>
      <c r="S776" s="170">
        <v>27</v>
      </c>
      <c r="T776" s="169" t="s">
        <v>198</v>
      </c>
      <c r="U776" s="169" t="s">
        <v>217</v>
      </c>
      <c r="V776" s="129" t="s">
        <v>1048</v>
      </c>
      <c r="W776" s="45"/>
      <c r="X776" s="45"/>
      <c r="Y776" s="45"/>
      <c r="Z776" s="56"/>
      <c r="AA776" s="45"/>
      <c r="AB776" s="102" t="b">
        <f t="shared" si="12"/>
        <v>0</v>
      </c>
    </row>
    <row r="777" spans="1:28" ht="51" customHeight="1">
      <c r="A777" s="102">
        <f>IF(F777="","",SUBTOTAL(3,$F$2:$F777))</f>
        <v>776</v>
      </c>
      <c r="B777" s="129" t="s">
        <v>2759</v>
      </c>
      <c r="C777" s="129">
        <v>20180108</v>
      </c>
      <c r="D777" s="129" t="s">
        <v>1233</v>
      </c>
      <c r="E777" s="129" t="s">
        <v>1459</v>
      </c>
      <c r="F777" s="129" t="s">
        <v>1376</v>
      </c>
      <c r="G777" s="130">
        <v>10</v>
      </c>
      <c r="H777" s="129" t="s">
        <v>2753</v>
      </c>
      <c r="I777" s="129" t="s">
        <v>250</v>
      </c>
      <c r="J777" s="230" t="s">
        <v>1054</v>
      </c>
      <c r="K777" s="153"/>
      <c r="L777" s="153"/>
      <c r="M777" s="153"/>
      <c r="N777" s="130" t="s">
        <v>1252</v>
      </c>
      <c r="O777" s="130" t="s">
        <v>1049</v>
      </c>
      <c r="P777" s="130" t="s">
        <v>1419</v>
      </c>
      <c r="Q777" s="130">
        <v>60</v>
      </c>
      <c r="R777" s="130">
        <v>47</v>
      </c>
      <c r="S777" s="130" t="s">
        <v>1048</v>
      </c>
      <c r="T777" s="129" t="s">
        <v>1048</v>
      </c>
      <c r="U777" s="129" t="s">
        <v>1048</v>
      </c>
      <c r="V777" s="129" t="s">
        <v>1048</v>
      </c>
      <c r="W777" s="45"/>
      <c r="X777" s="106"/>
      <c r="Y777" s="106"/>
      <c r="Z777" s="56"/>
      <c r="AA777" s="45"/>
      <c r="AB777" s="102" t="b">
        <f t="shared" si="12"/>
        <v>1</v>
      </c>
    </row>
    <row r="778" spans="1:28" ht="51" customHeight="1">
      <c r="A778" s="102">
        <f>IF(F778="","",SUBTOTAL(3,$F$2:$F778))</f>
        <v>777</v>
      </c>
      <c r="B778" s="129" t="s">
        <v>2732</v>
      </c>
      <c r="C778" s="129">
        <v>20180108</v>
      </c>
      <c r="D778" s="129" t="s">
        <v>1233</v>
      </c>
      <c r="E778" s="129" t="s">
        <v>1475</v>
      </c>
      <c r="F778" s="129" t="s">
        <v>1573</v>
      </c>
      <c r="G778" s="130">
        <v>1</v>
      </c>
      <c r="H778" s="169" t="s">
        <v>2733</v>
      </c>
      <c r="I778" s="129" t="s">
        <v>250</v>
      </c>
      <c r="J778" s="230" t="s">
        <v>1054</v>
      </c>
      <c r="K778" s="129" t="s">
        <v>250</v>
      </c>
      <c r="L778" s="153">
        <v>2</v>
      </c>
      <c r="M778" s="153">
        <v>4</v>
      </c>
      <c r="N778" s="130" t="s">
        <v>1252</v>
      </c>
      <c r="O778" s="130" t="s">
        <v>1049</v>
      </c>
      <c r="P778" s="130" t="s">
        <v>1419</v>
      </c>
      <c r="Q778" s="130">
        <v>60</v>
      </c>
      <c r="R778" s="130">
        <v>18</v>
      </c>
      <c r="S778" s="170">
        <v>18</v>
      </c>
      <c r="T778" s="169" t="s">
        <v>203</v>
      </c>
      <c r="U778" s="169" t="s">
        <v>202</v>
      </c>
      <c r="V778" s="129" t="s">
        <v>1048</v>
      </c>
      <c r="W778" s="45"/>
      <c r="X778" s="45"/>
      <c r="Y778" s="45"/>
      <c r="Z778" s="56"/>
      <c r="AA778" s="45"/>
      <c r="AB778" s="102" t="b">
        <f t="shared" si="12"/>
        <v>0</v>
      </c>
    </row>
    <row r="779" spans="1:28" ht="25.5" customHeight="1">
      <c r="A779" s="102">
        <f>IF(F779="","",SUBTOTAL(3,$F$2:$F779))</f>
        <v>778</v>
      </c>
      <c r="B779" s="129" t="s">
        <v>2585</v>
      </c>
      <c r="C779" s="129">
        <v>20180108</v>
      </c>
      <c r="D779" s="129" t="s">
        <v>1233</v>
      </c>
      <c r="E779" s="129" t="s">
        <v>1477</v>
      </c>
      <c r="F779" s="129" t="s">
        <v>1674</v>
      </c>
      <c r="G779" s="130">
        <v>1</v>
      </c>
      <c r="H779" s="169" t="s">
        <v>2586</v>
      </c>
      <c r="I779" s="129" t="s">
        <v>129</v>
      </c>
      <c r="J779" s="153" t="s">
        <v>1054</v>
      </c>
      <c r="K779" s="129" t="s">
        <v>129</v>
      </c>
      <c r="L779" s="153">
        <v>2</v>
      </c>
      <c r="M779" s="153">
        <v>4</v>
      </c>
      <c r="N779" s="130" t="s">
        <v>1657</v>
      </c>
      <c r="O779" s="130" t="s">
        <v>1049</v>
      </c>
      <c r="P779" s="130" t="s">
        <v>1419</v>
      </c>
      <c r="Q779" s="130">
        <v>60</v>
      </c>
      <c r="R779" s="130">
        <v>44</v>
      </c>
      <c r="S779" s="170">
        <v>32</v>
      </c>
      <c r="T779" s="169" t="s">
        <v>1</v>
      </c>
      <c r="U779" s="169" t="s">
        <v>4</v>
      </c>
      <c r="V779" s="129" t="s">
        <v>1048</v>
      </c>
      <c r="W779" s="106"/>
      <c r="X779" s="106"/>
      <c r="Y779" s="45"/>
      <c r="Z779" s="56"/>
      <c r="AA779" s="45"/>
      <c r="AB779" s="102" t="b">
        <f t="shared" si="12"/>
        <v>0</v>
      </c>
    </row>
    <row r="780" spans="1:28" ht="38.25" customHeight="1">
      <c r="A780" s="102">
        <f>IF(F780="","",SUBTOTAL(3,$F$2:$F780))</f>
        <v>779</v>
      </c>
      <c r="B780" s="129" t="s">
        <v>2585</v>
      </c>
      <c r="C780" s="129">
        <v>20180108</v>
      </c>
      <c r="D780" s="129" t="s">
        <v>1233</v>
      </c>
      <c r="E780" s="129" t="s">
        <v>1568</v>
      </c>
      <c r="F780" s="129" t="s">
        <v>1674</v>
      </c>
      <c r="G780" s="130">
        <v>2</v>
      </c>
      <c r="H780" s="169" t="s">
        <v>2586</v>
      </c>
      <c r="I780" s="129" t="s">
        <v>1048</v>
      </c>
      <c r="J780" s="153" t="s">
        <v>1054</v>
      </c>
      <c r="K780" s="153"/>
      <c r="L780" s="153"/>
      <c r="M780" s="153"/>
      <c r="N780" s="130" t="s">
        <v>1657</v>
      </c>
      <c r="O780" s="130" t="s">
        <v>1049</v>
      </c>
      <c r="P780" s="130" t="s">
        <v>1419</v>
      </c>
      <c r="Q780" s="130">
        <v>60</v>
      </c>
      <c r="R780" s="130"/>
      <c r="S780" s="170">
        <v>32</v>
      </c>
      <c r="T780" s="169" t="s">
        <v>275</v>
      </c>
      <c r="U780" s="169" t="s">
        <v>201</v>
      </c>
      <c r="V780" s="129" t="s">
        <v>1048</v>
      </c>
      <c r="W780" s="106"/>
      <c r="X780" s="45"/>
      <c r="Y780" s="45"/>
      <c r="Z780" s="57"/>
      <c r="AA780" s="45"/>
      <c r="AB780" s="102" t="b">
        <f t="shared" si="12"/>
        <v>0</v>
      </c>
    </row>
    <row r="781" spans="1:28" ht="25.5" customHeight="1">
      <c r="A781" s="102">
        <f>IF(F781="","",SUBTOTAL(3,$F$2:$F781))</f>
        <v>780</v>
      </c>
      <c r="B781" s="129" t="s">
        <v>2587</v>
      </c>
      <c r="C781" s="129">
        <v>20180108</v>
      </c>
      <c r="D781" s="129" t="s">
        <v>1233</v>
      </c>
      <c r="E781" s="129" t="s">
        <v>1479</v>
      </c>
      <c r="F781" s="129" t="s">
        <v>1677</v>
      </c>
      <c r="G781" s="130">
        <v>3</v>
      </c>
      <c r="H781" s="169" t="s">
        <v>2586</v>
      </c>
      <c r="I781" s="129" t="s">
        <v>129</v>
      </c>
      <c r="J781" s="153" t="s">
        <v>1054</v>
      </c>
      <c r="K781" s="153"/>
      <c r="L781" s="153"/>
      <c r="M781" s="153"/>
      <c r="N781" s="130" t="s">
        <v>1657</v>
      </c>
      <c r="O781" s="130" t="s">
        <v>1049</v>
      </c>
      <c r="P781" s="130" t="s">
        <v>1419</v>
      </c>
      <c r="Q781" s="130">
        <v>60</v>
      </c>
      <c r="R781" s="130">
        <v>52</v>
      </c>
      <c r="S781" s="170">
        <v>31</v>
      </c>
      <c r="T781" s="169" t="s">
        <v>196</v>
      </c>
      <c r="U781" s="169" t="s">
        <v>1529</v>
      </c>
      <c r="V781" s="129" t="s">
        <v>1048</v>
      </c>
      <c r="W781" s="45"/>
      <c r="X781" s="45"/>
      <c r="Y781" s="45"/>
      <c r="Z781" s="56"/>
      <c r="AA781" s="45"/>
      <c r="AB781" s="102" t="b">
        <f t="shared" si="12"/>
        <v>0</v>
      </c>
    </row>
    <row r="782" spans="1:28" ht="25.5" customHeight="1">
      <c r="A782" s="102">
        <f>IF(F782="","",SUBTOTAL(3,$F$2:$F782))</f>
        <v>781</v>
      </c>
      <c r="B782" s="129" t="s">
        <v>2587</v>
      </c>
      <c r="C782" s="129">
        <v>20180108</v>
      </c>
      <c r="D782" s="129" t="s">
        <v>1233</v>
      </c>
      <c r="E782" s="129" t="s">
        <v>1482</v>
      </c>
      <c r="F782" s="129" t="s">
        <v>1677</v>
      </c>
      <c r="G782" s="130">
        <v>4</v>
      </c>
      <c r="H782" s="129" t="s">
        <v>2586</v>
      </c>
      <c r="I782" s="129" t="s">
        <v>1048</v>
      </c>
      <c r="J782" s="153" t="s">
        <v>1054</v>
      </c>
      <c r="K782" s="153"/>
      <c r="L782" s="153"/>
      <c r="M782" s="153"/>
      <c r="N782" s="130" t="s">
        <v>1657</v>
      </c>
      <c r="O782" s="130" t="s">
        <v>1049</v>
      </c>
      <c r="P782" s="130" t="s">
        <v>1419</v>
      </c>
      <c r="Q782" s="130">
        <v>60</v>
      </c>
      <c r="R782" s="130"/>
      <c r="S782" s="130" t="s">
        <v>1048</v>
      </c>
      <c r="T782" s="129" t="s">
        <v>1048</v>
      </c>
      <c r="U782" s="129" t="s">
        <v>1048</v>
      </c>
      <c r="V782" s="129" t="s">
        <v>1048</v>
      </c>
      <c r="W782" s="106"/>
      <c r="X782" s="45"/>
      <c r="Y782" s="45"/>
      <c r="Z782" s="56"/>
      <c r="AA782" s="45"/>
      <c r="AB782" s="102" t="b">
        <f t="shared" si="12"/>
        <v>1</v>
      </c>
    </row>
    <row r="783" spans="1:28" ht="25.5" customHeight="1">
      <c r="A783" s="102">
        <f>IF(F783="","",SUBTOTAL(3,$F$2:$F783))</f>
        <v>782</v>
      </c>
      <c r="B783" s="129" t="s">
        <v>2157</v>
      </c>
      <c r="C783" s="129">
        <v>20180108</v>
      </c>
      <c r="D783" s="129" t="s">
        <v>1760</v>
      </c>
      <c r="E783" s="129" t="s">
        <v>1786</v>
      </c>
      <c r="F783" s="129" t="s">
        <v>1787</v>
      </c>
      <c r="G783" s="130" t="s">
        <v>1048</v>
      </c>
      <c r="H783" s="152" t="s">
        <v>2926</v>
      </c>
      <c r="I783" s="129" t="s">
        <v>72</v>
      </c>
      <c r="J783" s="230" t="s">
        <v>1054</v>
      </c>
      <c r="K783" s="129" t="s">
        <v>72</v>
      </c>
      <c r="L783" s="153">
        <v>2</v>
      </c>
      <c r="M783" s="153">
        <v>3</v>
      </c>
      <c r="N783" s="130" t="s">
        <v>1231</v>
      </c>
      <c r="O783" s="130" t="s">
        <v>1049</v>
      </c>
      <c r="P783" s="130" t="s">
        <v>1038</v>
      </c>
      <c r="Q783" s="130">
        <v>60</v>
      </c>
      <c r="R783" s="217">
        <v>18</v>
      </c>
      <c r="S783" s="151">
        <v>16</v>
      </c>
      <c r="T783" s="152" t="s">
        <v>72</v>
      </c>
      <c r="U783" s="152" t="s">
        <v>90</v>
      </c>
      <c r="V783" s="129" t="s">
        <v>1048</v>
      </c>
      <c r="W783" s="45"/>
      <c r="X783" s="174" t="s">
        <v>72</v>
      </c>
      <c r="Y783" s="174" t="s">
        <v>90</v>
      </c>
      <c r="Z783" s="172">
        <v>16</v>
      </c>
      <c r="AA783" s="45"/>
      <c r="AB783" s="102" t="b">
        <f t="shared" si="12"/>
        <v>1</v>
      </c>
    </row>
    <row r="784" spans="1:28" ht="25.5" customHeight="1">
      <c r="A784" s="102">
        <f>IF(F784="","",SUBTOTAL(3,$F$2:$F784))</f>
        <v>783</v>
      </c>
      <c r="B784" s="127" t="s">
        <v>2923</v>
      </c>
      <c r="C784" s="57">
        <v>20180109</v>
      </c>
      <c r="D784" s="57" t="s">
        <v>1333</v>
      </c>
      <c r="E784" s="56" t="s">
        <v>1048</v>
      </c>
      <c r="F784" s="104" t="s">
        <v>1970</v>
      </c>
      <c r="G784" s="56" t="s">
        <v>1048</v>
      </c>
      <c r="H784" s="88" t="s">
        <v>2016</v>
      </c>
      <c r="I784" s="45" t="s">
        <v>107</v>
      </c>
      <c r="J784" s="56" t="s">
        <v>1054</v>
      </c>
      <c r="K784" s="45"/>
      <c r="L784" s="57"/>
      <c r="M784" s="57"/>
      <c r="N784" s="56" t="s">
        <v>1463</v>
      </c>
      <c r="O784" s="57" t="s">
        <v>1049</v>
      </c>
      <c r="P784" s="57" t="s">
        <v>1038</v>
      </c>
      <c r="Q784" s="56">
        <v>90</v>
      </c>
      <c r="R784" s="184">
        <v>46</v>
      </c>
      <c r="S784" s="56" t="s">
        <v>1048</v>
      </c>
      <c r="T784" s="47" t="s">
        <v>1048</v>
      </c>
      <c r="U784" s="45" t="s">
        <v>1048</v>
      </c>
      <c r="V784" s="45" t="s">
        <v>1048</v>
      </c>
      <c r="W784" s="45"/>
      <c r="X784" s="47"/>
      <c r="Y784" s="47"/>
      <c r="Z784" s="57"/>
      <c r="AA784" s="45"/>
      <c r="AB784" s="102" t="b">
        <f t="shared" si="12"/>
        <v>1</v>
      </c>
    </row>
    <row r="785" spans="1:28" ht="25.5" customHeight="1">
      <c r="A785" s="102">
        <f>IF(F785="","",SUBTOTAL(3,$F$2:$F785))</f>
        <v>784</v>
      </c>
      <c r="B785" s="127" t="s">
        <v>2924</v>
      </c>
      <c r="C785" s="57">
        <v>20180109</v>
      </c>
      <c r="D785" s="57" t="s">
        <v>1333</v>
      </c>
      <c r="E785" s="56" t="s">
        <v>1048</v>
      </c>
      <c r="F785" s="104" t="s">
        <v>1972</v>
      </c>
      <c r="G785" s="56" t="s">
        <v>1048</v>
      </c>
      <c r="H785" s="88" t="s">
        <v>2016</v>
      </c>
      <c r="I785" s="45" t="s">
        <v>107</v>
      </c>
      <c r="J785" s="56" t="s">
        <v>1054</v>
      </c>
      <c r="K785" s="45"/>
      <c r="L785" s="57"/>
      <c r="M785" s="57"/>
      <c r="N785" s="56" t="s">
        <v>1463</v>
      </c>
      <c r="O785" s="57" t="s">
        <v>1049</v>
      </c>
      <c r="P785" s="57" t="s">
        <v>1038</v>
      </c>
      <c r="Q785" s="56">
        <v>90</v>
      </c>
      <c r="R785" s="184">
        <v>46</v>
      </c>
      <c r="S785" s="56" t="s">
        <v>1048</v>
      </c>
      <c r="T785" s="47" t="s">
        <v>1048</v>
      </c>
      <c r="U785" s="47" t="s">
        <v>1048</v>
      </c>
      <c r="V785" s="47" t="s">
        <v>1048</v>
      </c>
      <c r="W785" s="47"/>
      <c r="X785" s="47"/>
      <c r="Y785" s="47"/>
      <c r="Z785" s="57"/>
      <c r="AA785" s="45"/>
      <c r="AB785" s="102" t="b">
        <f t="shared" si="12"/>
        <v>1</v>
      </c>
    </row>
    <row r="786" spans="1:28" ht="25.5" customHeight="1">
      <c r="A786" s="102">
        <f>IF(F786="","",SUBTOTAL(3,$F$2:$F786))</f>
        <v>785</v>
      </c>
      <c r="B786" s="129" t="s">
        <v>2015</v>
      </c>
      <c r="C786" s="129">
        <v>20180109</v>
      </c>
      <c r="D786" s="129" t="s">
        <v>1333</v>
      </c>
      <c r="E786" s="129" t="s">
        <v>1249</v>
      </c>
      <c r="F786" s="129" t="s">
        <v>1674</v>
      </c>
      <c r="G786" s="130">
        <v>1</v>
      </c>
      <c r="H786" s="152" t="s">
        <v>2016</v>
      </c>
      <c r="I786" s="129" t="s">
        <v>95</v>
      </c>
      <c r="J786" s="153" t="s">
        <v>1054</v>
      </c>
      <c r="K786" s="153"/>
      <c r="L786" s="153"/>
      <c r="M786" s="153"/>
      <c r="N786" s="130" t="s">
        <v>1463</v>
      </c>
      <c r="O786" s="130" t="s">
        <v>1049</v>
      </c>
      <c r="P786" s="130" t="s">
        <v>1038</v>
      </c>
      <c r="Q786" s="130">
        <v>90</v>
      </c>
      <c r="R786" s="217">
        <v>43</v>
      </c>
      <c r="S786" s="151">
        <v>33</v>
      </c>
      <c r="T786" s="152" t="s">
        <v>233</v>
      </c>
      <c r="U786" s="152" t="s">
        <v>434</v>
      </c>
      <c r="V786" s="169" t="s">
        <v>1223</v>
      </c>
      <c r="W786" s="106"/>
      <c r="X786" s="152" t="s">
        <v>107</v>
      </c>
      <c r="Y786" s="152" t="s">
        <v>95</v>
      </c>
      <c r="Z786" s="155">
        <v>33</v>
      </c>
      <c r="AA786" s="45"/>
      <c r="AB786" s="102" t="b">
        <f t="shared" si="12"/>
        <v>1</v>
      </c>
    </row>
    <row r="787" spans="1:28" ht="25.5" customHeight="1">
      <c r="A787" s="102">
        <f>IF(F787="","",SUBTOTAL(3,$F$2:$F787))</f>
        <v>786</v>
      </c>
      <c r="B787" s="129" t="s">
        <v>2015</v>
      </c>
      <c r="C787" s="129">
        <v>20180109</v>
      </c>
      <c r="D787" s="129" t="s">
        <v>1333</v>
      </c>
      <c r="E787" s="129" t="s">
        <v>1253</v>
      </c>
      <c r="F787" s="129" t="s">
        <v>1674</v>
      </c>
      <c r="G787" s="130">
        <v>2</v>
      </c>
      <c r="H787" s="152" t="s">
        <v>2016</v>
      </c>
      <c r="I787" s="129" t="s">
        <v>1048</v>
      </c>
      <c r="J787" s="153" t="s">
        <v>1054</v>
      </c>
      <c r="K787" s="153"/>
      <c r="L787" s="153"/>
      <c r="M787" s="153"/>
      <c r="N787" s="130" t="s">
        <v>1463</v>
      </c>
      <c r="O787" s="130" t="s">
        <v>1049</v>
      </c>
      <c r="P787" s="130" t="s">
        <v>1038</v>
      </c>
      <c r="Q787" s="130">
        <v>90</v>
      </c>
      <c r="R787" s="217"/>
      <c r="S787" s="151">
        <v>34</v>
      </c>
      <c r="T787" s="152" t="s">
        <v>136</v>
      </c>
      <c r="U787" s="152" t="s">
        <v>107</v>
      </c>
      <c r="V787" s="129" t="s">
        <v>1048</v>
      </c>
      <c r="W787" s="45"/>
      <c r="X787" s="174" t="s">
        <v>95</v>
      </c>
      <c r="Y787" s="174" t="s">
        <v>107</v>
      </c>
      <c r="Z787" s="155">
        <v>34</v>
      </c>
      <c r="AA787" s="45"/>
      <c r="AB787" s="102" t="b">
        <f t="shared" si="12"/>
        <v>1</v>
      </c>
    </row>
    <row r="788" spans="1:28" ht="25.5" customHeight="1">
      <c r="A788" s="102">
        <f>IF(F788="","",SUBTOTAL(3,$F$2:$F788))</f>
        <v>787</v>
      </c>
      <c r="B788" s="129" t="s">
        <v>2017</v>
      </c>
      <c r="C788" s="129">
        <v>20180109</v>
      </c>
      <c r="D788" s="129" t="s">
        <v>1333</v>
      </c>
      <c r="E788" s="129" t="s">
        <v>1255</v>
      </c>
      <c r="F788" s="129" t="s">
        <v>1677</v>
      </c>
      <c r="G788" s="130">
        <v>3</v>
      </c>
      <c r="H788" s="152" t="s">
        <v>2016</v>
      </c>
      <c r="I788" s="129" t="s">
        <v>95</v>
      </c>
      <c r="J788" s="153" t="s">
        <v>1054</v>
      </c>
      <c r="K788" s="153"/>
      <c r="L788" s="153"/>
      <c r="M788" s="153"/>
      <c r="N788" s="130" t="s">
        <v>1463</v>
      </c>
      <c r="O788" s="130" t="s">
        <v>1049</v>
      </c>
      <c r="P788" s="130" t="s">
        <v>1038</v>
      </c>
      <c r="Q788" s="130">
        <v>90</v>
      </c>
      <c r="R788" s="217">
        <v>52</v>
      </c>
      <c r="S788" s="151">
        <v>34</v>
      </c>
      <c r="T788" s="152" t="s">
        <v>254</v>
      </c>
      <c r="U788" s="152" t="s">
        <v>138</v>
      </c>
      <c r="V788" s="129" t="s">
        <v>1048</v>
      </c>
      <c r="W788" s="45"/>
      <c r="X788" s="174" t="s">
        <v>95</v>
      </c>
      <c r="Y788" s="174" t="s">
        <v>107</v>
      </c>
      <c r="Z788" s="155">
        <v>34</v>
      </c>
      <c r="AA788" s="45"/>
      <c r="AB788" s="102" t="b">
        <f t="shared" si="12"/>
        <v>1</v>
      </c>
    </row>
    <row r="789" spans="1:28" ht="25.5" customHeight="1">
      <c r="A789" s="102">
        <f>IF(F789="","",SUBTOTAL(3,$F$2:$F789))</f>
        <v>788</v>
      </c>
      <c r="B789" s="129" t="s">
        <v>2017</v>
      </c>
      <c r="C789" s="129">
        <v>20180109</v>
      </c>
      <c r="D789" s="129" t="s">
        <v>1333</v>
      </c>
      <c r="E789" s="129" t="s">
        <v>1257</v>
      </c>
      <c r="F789" s="129" t="s">
        <v>1677</v>
      </c>
      <c r="G789" s="130">
        <v>4</v>
      </c>
      <c r="H789" s="152" t="s">
        <v>2016</v>
      </c>
      <c r="I789" s="129" t="s">
        <v>1048</v>
      </c>
      <c r="J789" s="153" t="s">
        <v>1054</v>
      </c>
      <c r="K789" s="153"/>
      <c r="L789" s="153"/>
      <c r="M789" s="153"/>
      <c r="N789" s="130" t="s">
        <v>1463</v>
      </c>
      <c r="O789" s="130" t="s">
        <v>1049</v>
      </c>
      <c r="P789" s="130" t="s">
        <v>1038</v>
      </c>
      <c r="Q789" s="130">
        <v>90</v>
      </c>
      <c r="R789" s="217"/>
      <c r="S789" s="151">
        <v>33</v>
      </c>
      <c r="T789" s="152" t="s">
        <v>140</v>
      </c>
      <c r="U789" s="152" t="s">
        <v>357</v>
      </c>
      <c r="V789" s="169" t="s">
        <v>97</v>
      </c>
      <c r="W789" s="45"/>
      <c r="X789" s="174" t="s">
        <v>95</v>
      </c>
      <c r="Y789" s="174" t="s">
        <v>107</v>
      </c>
      <c r="Z789" s="155">
        <v>33</v>
      </c>
      <c r="AA789" s="45"/>
      <c r="AB789" s="102" t="b">
        <f t="shared" si="12"/>
        <v>1</v>
      </c>
    </row>
    <row r="790" spans="1:28" ht="25.5" customHeight="1">
      <c r="A790" s="102">
        <f>IF(F790="","",SUBTOTAL(3,$F$2:$F790))</f>
        <v>789</v>
      </c>
      <c r="B790" s="129" t="s">
        <v>2018</v>
      </c>
      <c r="C790" s="129">
        <v>20180109</v>
      </c>
      <c r="D790" s="129" t="s">
        <v>1333</v>
      </c>
      <c r="E790" s="129" t="s">
        <v>1259</v>
      </c>
      <c r="F790" s="129" t="s">
        <v>1947</v>
      </c>
      <c r="G790" s="130">
        <v>5</v>
      </c>
      <c r="H790" s="152" t="s">
        <v>2016</v>
      </c>
      <c r="I790" s="129" t="s">
        <v>104</v>
      </c>
      <c r="J790" s="153" t="s">
        <v>1054</v>
      </c>
      <c r="K790" s="153"/>
      <c r="L790" s="153"/>
      <c r="M790" s="153"/>
      <c r="N790" s="130" t="s">
        <v>1463</v>
      </c>
      <c r="O790" s="130" t="s">
        <v>1049</v>
      </c>
      <c r="P790" s="130" t="s">
        <v>1038</v>
      </c>
      <c r="Q790" s="130">
        <v>90</v>
      </c>
      <c r="R790" s="217">
        <v>25</v>
      </c>
      <c r="S790" s="151">
        <v>33</v>
      </c>
      <c r="T790" s="152" t="s">
        <v>106</v>
      </c>
      <c r="U790" s="152" t="s">
        <v>1024</v>
      </c>
      <c r="V790" s="129" t="s">
        <v>1048</v>
      </c>
      <c r="W790" s="45"/>
      <c r="X790" s="174" t="s">
        <v>97</v>
      </c>
      <c r="Y790" s="174" t="s">
        <v>102</v>
      </c>
      <c r="Z790" s="155">
        <v>33</v>
      </c>
      <c r="AA790" s="45"/>
      <c r="AB790" s="102" t="b">
        <f t="shared" si="12"/>
        <v>1</v>
      </c>
    </row>
    <row r="791" spans="1:28" ht="25.5" customHeight="1">
      <c r="A791" s="102">
        <f>IF(F791="","",SUBTOTAL(3,$F$2:$F791))</f>
        <v>790</v>
      </c>
      <c r="B791" s="129" t="s">
        <v>2018</v>
      </c>
      <c r="C791" s="129">
        <v>20180109</v>
      </c>
      <c r="D791" s="129" t="s">
        <v>1333</v>
      </c>
      <c r="E791" s="129" t="s">
        <v>1263</v>
      </c>
      <c r="F791" s="129" t="s">
        <v>1947</v>
      </c>
      <c r="G791" s="130">
        <v>6</v>
      </c>
      <c r="H791" s="152" t="s">
        <v>2016</v>
      </c>
      <c r="I791" s="129" t="s">
        <v>1048</v>
      </c>
      <c r="J791" s="153" t="s">
        <v>1054</v>
      </c>
      <c r="K791" s="153"/>
      <c r="L791" s="153"/>
      <c r="M791" s="153"/>
      <c r="N791" s="130" t="s">
        <v>1463</v>
      </c>
      <c r="O791" s="130" t="s">
        <v>1049</v>
      </c>
      <c r="P791" s="130" t="s">
        <v>1038</v>
      </c>
      <c r="Q791" s="130">
        <v>90</v>
      </c>
      <c r="R791" s="217"/>
      <c r="S791" s="151">
        <v>35</v>
      </c>
      <c r="T791" s="152" t="s">
        <v>189</v>
      </c>
      <c r="U791" s="152" t="s">
        <v>13</v>
      </c>
      <c r="V791" s="129" t="s">
        <v>1048</v>
      </c>
      <c r="W791" s="45"/>
      <c r="X791" s="174" t="s">
        <v>102</v>
      </c>
      <c r="Y791" s="174" t="s">
        <v>97</v>
      </c>
      <c r="Z791" s="155">
        <v>35</v>
      </c>
      <c r="AA791" s="45"/>
      <c r="AB791" s="102" t="b">
        <f t="shared" si="12"/>
        <v>1</v>
      </c>
    </row>
    <row r="792" spans="1:28" ht="25.5" customHeight="1">
      <c r="A792" s="102">
        <f>IF(F792="","",SUBTOTAL(3,$F$2:$F792))</f>
        <v>791</v>
      </c>
      <c r="B792" s="129" t="s">
        <v>2019</v>
      </c>
      <c r="C792" s="129">
        <v>20180109</v>
      </c>
      <c r="D792" s="129" t="s">
        <v>1333</v>
      </c>
      <c r="E792" s="129" t="s">
        <v>1269</v>
      </c>
      <c r="F792" s="129" t="s">
        <v>1948</v>
      </c>
      <c r="G792" s="130">
        <v>7</v>
      </c>
      <c r="H792" s="152" t="s">
        <v>2016</v>
      </c>
      <c r="I792" s="129" t="s">
        <v>104</v>
      </c>
      <c r="J792" s="153" t="s">
        <v>1054</v>
      </c>
      <c r="K792" s="153"/>
      <c r="L792" s="153"/>
      <c r="M792" s="153"/>
      <c r="N792" s="130" t="s">
        <v>1463</v>
      </c>
      <c r="O792" s="130" t="s">
        <v>1049</v>
      </c>
      <c r="P792" s="130" t="s">
        <v>1038</v>
      </c>
      <c r="Q792" s="130">
        <v>90</v>
      </c>
      <c r="R792" s="217">
        <v>32</v>
      </c>
      <c r="S792" s="151">
        <v>35</v>
      </c>
      <c r="T792" s="152" t="s">
        <v>270</v>
      </c>
      <c r="U792" s="152" t="s">
        <v>177</v>
      </c>
      <c r="V792" s="129" t="s">
        <v>1048</v>
      </c>
      <c r="W792" s="106"/>
      <c r="X792" s="174" t="s">
        <v>107</v>
      </c>
      <c r="Y792" s="174" t="s">
        <v>95</v>
      </c>
      <c r="Z792" s="155">
        <v>35</v>
      </c>
      <c r="AA792" s="45"/>
      <c r="AB792" s="102" t="b">
        <f t="shared" si="12"/>
        <v>1</v>
      </c>
    </row>
    <row r="793" spans="1:28" ht="25.5" customHeight="1">
      <c r="A793" s="102">
        <f>IF(F793="","",SUBTOTAL(3,$F$2:$F793))</f>
        <v>792</v>
      </c>
      <c r="B793" s="129" t="s">
        <v>2019</v>
      </c>
      <c r="C793" s="129">
        <v>20180109</v>
      </c>
      <c r="D793" s="129" t="s">
        <v>1333</v>
      </c>
      <c r="E793" s="129" t="s">
        <v>1278</v>
      </c>
      <c r="F793" s="129" t="s">
        <v>1948</v>
      </c>
      <c r="G793" s="130">
        <v>8</v>
      </c>
      <c r="H793" s="152" t="s">
        <v>2016</v>
      </c>
      <c r="I793" s="129" t="s">
        <v>1048</v>
      </c>
      <c r="J793" s="153" t="s">
        <v>1054</v>
      </c>
      <c r="K793" s="153"/>
      <c r="L793" s="153"/>
      <c r="M793" s="153"/>
      <c r="N793" s="130" t="s">
        <v>1463</v>
      </c>
      <c r="O793" s="130" t="s">
        <v>1049</v>
      </c>
      <c r="P793" s="130" t="s">
        <v>1038</v>
      </c>
      <c r="Q793" s="130">
        <v>90</v>
      </c>
      <c r="R793" s="217"/>
      <c r="S793" s="151">
        <v>35</v>
      </c>
      <c r="T793" s="152" t="s">
        <v>115</v>
      </c>
      <c r="U793" s="152" t="s">
        <v>102</v>
      </c>
      <c r="V793" s="129" t="s">
        <v>1048</v>
      </c>
      <c r="W793" s="45"/>
      <c r="X793" s="174" t="s">
        <v>97</v>
      </c>
      <c r="Y793" s="174" t="s">
        <v>102</v>
      </c>
      <c r="Z793" s="155">
        <v>35</v>
      </c>
      <c r="AA793" s="45"/>
      <c r="AB793" s="102" t="b">
        <f t="shared" si="12"/>
        <v>1</v>
      </c>
    </row>
    <row r="794" spans="1:28" ht="25.5" customHeight="1">
      <c r="A794" s="102">
        <f>IF(F794="","",SUBTOTAL(3,$F$2:$F794))</f>
        <v>793</v>
      </c>
      <c r="B794" s="129" t="s">
        <v>2020</v>
      </c>
      <c r="C794" s="129">
        <v>20180109</v>
      </c>
      <c r="D794" s="129" t="s">
        <v>1333</v>
      </c>
      <c r="E794" s="129" t="s">
        <v>1281</v>
      </c>
      <c r="F794" s="129" t="s">
        <v>1802</v>
      </c>
      <c r="G794" s="130">
        <v>9</v>
      </c>
      <c r="H794" s="152" t="s">
        <v>2016</v>
      </c>
      <c r="I794" s="129" t="s">
        <v>104</v>
      </c>
      <c r="J794" s="153" t="s">
        <v>1054</v>
      </c>
      <c r="K794" s="153"/>
      <c r="L794" s="153"/>
      <c r="M794" s="153"/>
      <c r="N794" s="130" t="s">
        <v>1463</v>
      </c>
      <c r="O794" s="130" t="s">
        <v>1049</v>
      </c>
      <c r="P794" s="130" t="s">
        <v>1038</v>
      </c>
      <c r="Q794" s="130">
        <v>90</v>
      </c>
      <c r="R794" s="217">
        <v>23</v>
      </c>
      <c r="S794" s="151">
        <v>34</v>
      </c>
      <c r="T794" s="152" t="s">
        <v>9</v>
      </c>
      <c r="U794" s="152" t="s">
        <v>219</v>
      </c>
      <c r="V794" s="129" t="s">
        <v>1048</v>
      </c>
      <c r="W794" s="45"/>
      <c r="X794" s="174" t="s">
        <v>107</v>
      </c>
      <c r="Y794" s="174" t="s">
        <v>95</v>
      </c>
      <c r="Z794" s="155">
        <v>34</v>
      </c>
      <c r="AA794" s="45"/>
      <c r="AB794" s="102" t="b">
        <f t="shared" si="12"/>
        <v>1</v>
      </c>
    </row>
    <row r="795" spans="1:28" ht="25.5" customHeight="1">
      <c r="A795" s="102">
        <f>IF(F795="","",SUBTOTAL(3,$F$2:$F795))</f>
        <v>794</v>
      </c>
      <c r="B795" s="129" t="s">
        <v>2020</v>
      </c>
      <c r="C795" s="129">
        <v>20180109</v>
      </c>
      <c r="D795" s="129" t="s">
        <v>1333</v>
      </c>
      <c r="E795" s="129" t="s">
        <v>1284</v>
      </c>
      <c r="F795" s="129" t="s">
        <v>1802</v>
      </c>
      <c r="G795" s="130">
        <v>10</v>
      </c>
      <c r="H795" s="152" t="s">
        <v>2016</v>
      </c>
      <c r="I795" s="129" t="s">
        <v>1048</v>
      </c>
      <c r="J795" s="153" t="s">
        <v>1054</v>
      </c>
      <c r="K795" s="153"/>
      <c r="L795" s="153"/>
      <c r="M795" s="153"/>
      <c r="N795" s="130" t="s">
        <v>1463</v>
      </c>
      <c r="O795" s="130" t="s">
        <v>1049</v>
      </c>
      <c r="P795" s="130" t="s">
        <v>1038</v>
      </c>
      <c r="Q795" s="130">
        <v>90</v>
      </c>
      <c r="R795" s="217"/>
      <c r="S795" s="151">
        <v>34</v>
      </c>
      <c r="T795" s="152" t="s">
        <v>217</v>
      </c>
      <c r="U795" s="152" t="s">
        <v>94</v>
      </c>
      <c r="V795" s="129" t="s">
        <v>1048</v>
      </c>
      <c r="W795" s="45"/>
      <c r="X795" s="174" t="s">
        <v>107</v>
      </c>
      <c r="Y795" s="174" t="s">
        <v>95</v>
      </c>
      <c r="Z795" s="155">
        <v>34</v>
      </c>
      <c r="AA795" s="45"/>
      <c r="AB795" s="102" t="b">
        <f t="shared" si="12"/>
        <v>1</v>
      </c>
    </row>
    <row r="796" spans="1:28" ht="25.5" customHeight="1">
      <c r="A796" s="102">
        <f>IF(F796="","",SUBTOTAL(3,$F$2:$F796))</f>
        <v>795</v>
      </c>
      <c r="B796" s="129" t="s">
        <v>2021</v>
      </c>
      <c r="C796" s="129">
        <v>20180109</v>
      </c>
      <c r="D796" s="129" t="s">
        <v>1333</v>
      </c>
      <c r="E796" s="129" t="s">
        <v>1287</v>
      </c>
      <c r="F796" s="129" t="s">
        <v>1804</v>
      </c>
      <c r="G796" s="130">
        <v>11</v>
      </c>
      <c r="H796" s="152" t="s">
        <v>2016</v>
      </c>
      <c r="I796" s="129" t="s">
        <v>104</v>
      </c>
      <c r="J796" s="153" t="s">
        <v>1054</v>
      </c>
      <c r="K796" s="153"/>
      <c r="L796" s="153"/>
      <c r="M796" s="153"/>
      <c r="N796" s="130" t="s">
        <v>1463</v>
      </c>
      <c r="O796" s="130" t="s">
        <v>1049</v>
      </c>
      <c r="P796" s="130" t="s">
        <v>1038</v>
      </c>
      <c r="Q796" s="130">
        <v>90</v>
      </c>
      <c r="R796" s="217">
        <v>29</v>
      </c>
      <c r="S796" s="151">
        <v>32</v>
      </c>
      <c r="T796" s="152" t="s">
        <v>260</v>
      </c>
      <c r="U796" s="152" t="s">
        <v>67</v>
      </c>
      <c r="V796" s="129" t="s">
        <v>1048</v>
      </c>
      <c r="W796" s="47"/>
      <c r="X796" s="174" t="s">
        <v>97</v>
      </c>
      <c r="Y796" s="174" t="s">
        <v>102</v>
      </c>
      <c r="Z796" s="155">
        <v>32</v>
      </c>
      <c r="AA796" s="45"/>
      <c r="AB796" s="102" t="b">
        <f t="shared" si="12"/>
        <v>1</v>
      </c>
    </row>
    <row r="797" spans="1:28" ht="25.5" customHeight="1">
      <c r="A797" s="102">
        <f>IF(F797="","",SUBTOTAL(3,$F$2:$F797))</f>
        <v>796</v>
      </c>
      <c r="B797" s="129" t="s">
        <v>2022</v>
      </c>
      <c r="C797" s="129">
        <v>20180109</v>
      </c>
      <c r="D797" s="129" t="s">
        <v>1333</v>
      </c>
      <c r="E797" s="129" t="s">
        <v>1244</v>
      </c>
      <c r="F797" s="129" t="s">
        <v>1939</v>
      </c>
      <c r="G797" s="130">
        <v>12</v>
      </c>
      <c r="H797" s="152" t="s">
        <v>2016</v>
      </c>
      <c r="I797" s="129" t="s">
        <v>104</v>
      </c>
      <c r="J797" s="153" t="s">
        <v>1054</v>
      </c>
      <c r="K797" s="153"/>
      <c r="L797" s="153"/>
      <c r="M797" s="153"/>
      <c r="N797" s="130" t="s">
        <v>1463</v>
      </c>
      <c r="O797" s="130" t="s">
        <v>1049</v>
      </c>
      <c r="P797" s="130" t="s">
        <v>1038</v>
      </c>
      <c r="Q797" s="130">
        <v>90</v>
      </c>
      <c r="R797" s="217">
        <v>33</v>
      </c>
      <c r="S797" s="151">
        <v>35</v>
      </c>
      <c r="T797" s="152" t="s">
        <v>112</v>
      </c>
      <c r="U797" s="152" t="s">
        <v>259</v>
      </c>
      <c r="V797" s="129" t="s">
        <v>1048</v>
      </c>
      <c r="W797" s="45"/>
      <c r="X797" s="174" t="s">
        <v>107</v>
      </c>
      <c r="Y797" s="174" t="s">
        <v>95</v>
      </c>
      <c r="Z797" s="155">
        <v>35</v>
      </c>
      <c r="AA797" s="45"/>
      <c r="AB797" s="102" t="b">
        <f t="shared" si="12"/>
        <v>1</v>
      </c>
    </row>
    <row r="798" spans="1:28" ht="25.5" customHeight="1">
      <c r="A798" s="102">
        <f>IF(F798="","",SUBTOTAL(3,$F$2:$F798))</f>
        <v>797</v>
      </c>
      <c r="B798" s="129" t="s">
        <v>2023</v>
      </c>
      <c r="C798" s="129">
        <v>20180109</v>
      </c>
      <c r="D798" s="129" t="s">
        <v>1333</v>
      </c>
      <c r="E798" s="129" t="s">
        <v>1128</v>
      </c>
      <c r="F798" s="129" t="s">
        <v>1941</v>
      </c>
      <c r="G798" s="130">
        <v>13</v>
      </c>
      <c r="H798" s="152" t="s">
        <v>2016</v>
      </c>
      <c r="I798" s="129" t="s">
        <v>95</v>
      </c>
      <c r="J798" s="153" t="s">
        <v>1054</v>
      </c>
      <c r="K798" s="153"/>
      <c r="L798" s="153"/>
      <c r="M798" s="153"/>
      <c r="N798" s="130" t="s">
        <v>1463</v>
      </c>
      <c r="O798" s="130" t="s">
        <v>1049</v>
      </c>
      <c r="P798" s="130" t="s">
        <v>1038</v>
      </c>
      <c r="Q798" s="130">
        <v>90</v>
      </c>
      <c r="R798" s="217">
        <v>35</v>
      </c>
      <c r="S798" s="151">
        <v>35</v>
      </c>
      <c r="T798" s="152" t="s">
        <v>95</v>
      </c>
      <c r="U798" s="152" t="s">
        <v>980</v>
      </c>
      <c r="V798" s="129" t="s">
        <v>1048</v>
      </c>
      <c r="W798" s="45"/>
      <c r="X798" s="174" t="s">
        <v>107</v>
      </c>
      <c r="Y798" s="174" t="s">
        <v>95</v>
      </c>
      <c r="Z798" s="155">
        <v>35</v>
      </c>
      <c r="AA798" s="45"/>
      <c r="AB798" s="102" t="b">
        <f t="shared" si="12"/>
        <v>1</v>
      </c>
    </row>
    <row r="799" spans="1:28" ht="25.5" customHeight="1">
      <c r="A799" s="102">
        <f>IF(F799="","",SUBTOTAL(3,$F$2:$F799))</f>
        <v>798</v>
      </c>
      <c r="B799" s="129" t="s">
        <v>2024</v>
      </c>
      <c r="C799" s="129">
        <v>20180109</v>
      </c>
      <c r="D799" s="129" t="s">
        <v>1333</v>
      </c>
      <c r="E799" s="129" t="s">
        <v>1294</v>
      </c>
      <c r="F799" s="129" t="s">
        <v>1435</v>
      </c>
      <c r="G799" s="130">
        <v>14</v>
      </c>
      <c r="H799" s="152" t="s">
        <v>2016</v>
      </c>
      <c r="I799" s="129" t="s">
        <v>95</v>
      </c>
      <c r="J799" s="153" t="s">
        <v>1054</v>
      </c>
      <c r="K799" s="153"/>
      <c r="L799" s="153"/>
      <c r="M799" s="153"/>
      <c r="N799" s="130" t="s">
        <v>1463</v>
      </c>
      <c r="O799" s="130" t="s">
        <v>1049</v>
      </c>
      <c r="P799" s="130" t="s">
        <v>1038</v>
      </c>
      <c r="Q799" s="130">
        <v>90</v>
      </c>
      <c r="R799" s="217">
        <v>13</v>
      </c>
      <c r="S799" s="151">
        <v>35</v>
      </c>
      <c r="T799" s="152" t="s">
        <v>436</v>
      </c>
      <c r="U799" s="152" t="s">
        <v>1218</v>
      </c>
      <c r="V799" s="152" t="s">
        <v>100</v>
      </c>
      <c r="W799" s="45"/>
      <c r="X799" s="174" t="s">
        <v>102</v>
      </c>
      <c r="Y799" s="174" t="s">
        <v>97</v>
      </c>
      <c r="Z799" s="155">
        <v>35</v>
      </c>
      <c r="AA799" s="45"/>
      <c r="AB799" s="102" t="b">
        <f t="shared" si="12"/>
        <v>1</v>
      </c>
    </row>
    <row r="800" spans="1:28" ht="25.5" customHeight="1">
      <c r="A800" s="102">
        <f>IF(F800="","",SUBTOTAL(3,$F$2:$F800))</f>
        <v>799</v>
      </c>
      <c r="B800" s="129" t="s">
        <v>2025</v>
      </c>
      <c r="C800" s="129">
        <v>20180109</v>
      </c>
      <c r="D800" s="129" t="s">
        <v>1333</v>
      </c>
      <c r="E800" s="129" t="s">
        <v>1365</v>
      </c>
      <c r="F800" s="129" t="s">
        <v>1571</v>
      </c>
      <c r="G800" s="130">
        <v>15</v>
      </c>
      <c r="H800" s="152" t="s">
        <v>2016</v>
      </c>
      <c r="I800" s="129" t="s">
        <v>102</v>
      </c>
      <c r="J800" s="153" t="s">
        <v>1054</v>
      </c>
      <c r="K800" s="129" t="s">
        <v>102</v>
      </c>
      <c r="L800" s="153">
        <v>2</v>
      </c>
      <c r="M800" s="153">
        <v>2</v>
      </c>
      <c r="N800" s="130" t="s">
        <v>1463</v>
      </c>
      <c r="O800" s="130" t="s">
        <v>1049</v>
      </c>
      <c r="P800" s="130" t="s">
        <v>1038</v>
      </c>
      <c r="Q800" s="130">
        <v>90</v>
      </c>
      <c r="R800" s="217">
        <v>17</v>
      </c>
      <c r="S800" s="151">
        <v>35</v>
      </c>
      <c r="T800" s="152" t="s">
        <v>12</v>
      </c>
      <c r="U800" s="152" t="s">
        <v>203</v>
      </c>
      <c r="V800" s="129" t="s">
        <v>1048</v>
      </c>
      <c r="W800" s="45"/>
      <c r="X800" s="171" t="s">
        <v>95</v>
      </c>
      <c r="Y800" s="171" t="s">
        <v>107</v>
      </c>
      <c r="Z800" s="155">
        <v>35</v>
      </c>
      <c r="AA800" s="45"/>
      <c r="AB800" s="102" t="b">
        <f t="shared" si="12"/>
        <v>1</v>
      </c>
    </row>
    <row r="801" spans="1:28" ht="25.5" customHeight="1">
      <c r="A801" s="102">
        <f>IF(F801="","",SUBTOTAL(3,$F$2:$F801))</f>
        <v>800</v>
      </c>
      <c r="B801" s="129" t="s">
        <v>2026</v>
      </c>
      <c r="C801" s="129">
        <v>20180109</v>
      </c>
      <c r="D801" s="129" t="s">
        <v>1333</v>
      </c>
      <c r="E801" s="129" t="s">
        <v>1234</v>
      </c>
      <c r="F801" s="129" t="s">
        <v>1573</v>
      </c>
      <c r="G801" s="130">
        <v>16</v>
      </c>
      <c r="H801" s="152" t="s">
        <v>2016</v>
      </c>
      <c r="I801" s="129" t="s">
        <v>102</v>
      </c>
      <c r="J801" s="153" t="s">
        <v>1054</v>
      </c>
      <c r="K801" s="153"/>
      <c r="L801" s="153"/>
      <c r="M801" s="153"/>
      <c r="N801" s="130" t="s">
        <v>1463</v>
      </c>
      <c r="O801" s="130" t="s">
        <v>1049</v>
      </c>
      <c r="P801" s="130" t="s">
        <v>1038</v>
      </c>
      <c r="Q801" s="130">
        <v>90</v>
      </c>
      <c r="R801" s="217">
        <v>17</v>
      </c>
      <c r="S801" s="151">
        <v>35</v>
      </c>
      <c r="T801" s="152" t="s">
        <v>22</v>
      </c>
      <c r="U801" s="152" t="s">
        <v>93</v>
      </c>
      <c r="V801" s="129" t="s">
        <v>1048</v>
      </c>
      <c r="W801" s="67"/>
      <c r="X801" s="174" t="s">
        <v>102</v>
      </c>
      <c r="Y801" s="174" t="s">
        <v>97</v>
      </c>
      <c r="Z801" s="172">
        <v>35</v>
      </c>
      <c r="AA801" s="45"/>
      <c r="AB801" s="102" t="b">
        <f t="shared" si="12"/>
        <v>1</v>
      </c>
    </row>
    <row r="802" spans="1:28" ht="25.5" customHeight="1">
      <c r="A802" s="102">
        <f>IF(F802="","",SUBTOTAL(3,$F$2:$F802))</f>
        <v>801</v>
      </c>
      <c r="B802" s="129" t="s">
        <v>2414</v>
      </c>
      <c r="C802" s="129">
        <v>20180109</v>
      </c>
      <c r="D802" s="129" t="s">
        <v>1333</v>
      </c>
      <c r="E802" s="129" t="s">
        <v>2911</v>
      </c>
      <c r="F802" s="129" t="s">
        <v>2415</v>
      </c>
      <c r="G802" s="130" t="s">
        <v>1048</v>
      </c>
      <c r="H802" s="152" t="s">
        <v>2912</v>
      </c>
      <c r="I802" s="129" t="s">
        <v>232</v>
      </c>
      <c r="J802" s="153" t="s">
        <v>1054</v>
      </c>
      <c r="K802" s="153"/>
      <c r="L802" s="153"/>
      <c r="M802" s="153"/>
      <c r="N802" s="130" t="s">
        <v>1036</v>
      </c>
      <c r="O802" s="130" t="s">
        <v>1049</v>
      </c>
      <c r="P802" s="130" t="s">
        <v>1038</v>
      </c>
      <c r="Q802" s="130">
        <v>90</v>
      </c>
      <c r="R802" s="217">
        <v>58</v>
      </c>
      <c r="S802" s="151">
        <v>55</v>
      </c>
      <c r="T802" s="152" t="s">
        <v>222</v>
      </c>
      <c r="U802" s="152" t="s">
        <v>232</v>
      </c>
      <c r="V802" s="129" t="s">
        <v>1048</v>
      </c>
      <c r="W802" s="45"/>
      <c r="X802" s="152" t="s">
        <v>232</v>
      </c>
      <c r="Y802" s="205" t="s">
        <v>1149</v>
      </c>
      <c r="Z802" s="155">
        <v>55</v>
      </c>
      <c r="AA802" s="45"/>
      <c r="AB802" s="102" t="b">
        <f t="shared" si="12"/>
        <v>1</v>
      </c>
    </row>
    <row r="803" spans="1:28" ht="25.5" customHeight="1">
      <c r="A803" s="102">
        <f>IF(F803="","",SUBTOTAL(3,$F$2:$F803))</f>
        <v>802</v>
      </c>
      <c r="B803" s="129" t="s">
        <v>2034</v>
      </c>
      <c r="C803" s="129">
        <v>20180109</v>
      </c>
      <c r="D803" s="129" t="s">
        <v>1333</v>
      </c>
      <c r="E803" s="129" t="s">
        <v>2861</v>
      </c>
      <c r="F803" s="129" t="s">
        <v>1538</v>
      </c>
      <c r="G803" s="130">
        <v>26</v>
      </c>
      <c r="H803" s="152" t="s">
        <v>2016</v>
      </c>
      <c r="I803" s="129" t="s">
        <v>97</v>
      </c>
      <c r="J803" s="153" t="s">
        <v>1054</v>
      </c>
      <c r="K803" s="153"/>
      <c r="L803" s="153"/>
      <c r="M803" s="153"/>
      <c r="N803" s="130" t="s">
        <v>1463</v>
      </c>
      <c r="O803" s="130" t="s">
        <v>1049</v>
      </c>
      <c r="P803" s="130" t="s">
        <v>1038</v>
      </c>
      <c r="Q803" s="130">
        <v>90</v>
      </c>
      <c r="R803" s="217">
        <v>38</v>
      </c>
      <c r="S803" s="151">
        <v>52</v>
      </c>
      <c r="T803" s="152" t="s">
        <v>68</v>
      </c>
      <c r="U803" s="152" t="s">
        <v>263</v>
      </c>
      <c r="V803" s="152" t="s">
        <v>257</v>
      </c>
      <c r="W803" s="45"/>
      <c r="X803" s="174" t="s">
        <v>107</v>
      </c>
      <c r="Y803" s="174" t="s">
        <v>95</v>
      </c>
      <c r="Z803" s="155">
        <v>52</v>
      </c>
      <c r="AA803" s="45"/>
      <c r="AB803" s="102" t="b">
        <f t="shared" si="12"/>
        <v>1</v>
      </c>
    </row>
    <row r="804" spans="1:28" ht="25.5" customHeight="1">
      <c r="A804" s="102">
        <f>IF(F804="","",SUBTOTAL(3,$F$2:$F804))</f>
        <v>803</v>
      </c>
      <c r="B804" s="129" t="s">
        <v>2882</v>
      </c>
      <c r="C804" s="129">
        <v>20180109</v>
      </c>
      <c r="D804" s="129" t="s">
        <v>1333</v>
      </c>
      <c r="E804" s="129" t="s">
        <v>1375</v>
      </c>
      <c r="F804" s="129" t="s">
        <v>1366</v>
      </c>
      <c r="G804" s="130">
        <v>17</v>
      </c>
      <c r="H804" s="152" t="s">
        <v>2016</v>
      </c>
      <c r="I804" s="129" t="s">
        <v>95</v>
      </c>
      <c r="J804" s="153" t="s">
        <v>1054</v>
      </c>
      <c r="K804" s="153"/>
      <c r="L804" s="153"/>
      <c r="M804" s="153"/>
      <c r="N804" s="130" t="s">
        <v>1463</v>
      </c>
      <c r="O804" s="130" t="s">
        <v>1049</v>
      </c>
      <c r="P804" s="130" t="s">
        <v>1038</v>
      </c>
      <c r="Q804" s="130">
        <v>90</v>
      </c>
      <c r="R804" s="217">
        <v>58</v>
      </c>
      <c r="S804" s="151">
        <v>32</v>
      </c>
      <c r="T804" s="152" t="s">
        <v>105</v>
      </c>
      <c r="U804" s="152" t="s">
        <v>193</v>
      </c>
      <c r="V804" s="152" t="s">
        <v>173</v>
      </c>
      <c r="W804" s="45"/>
      <c r="X804" s="174" t="s">
        <v>102</v>
      </c>
      <c r="Y804" s="174" t="s">
        <v>97</v>
      </c>
      <c r="Z804" s="155">
        <v>32</v>
      </c>
      <c r="AA804" s="45"/>
      <c r="AB804" s="102" t="b">
        <f t="shared" si="12"/>
        <v>1</v>
      </c>
    </row>
    <row r="805" spans="1:28" ht="25.5" customHeight="1">
      <c r="A805" s="102">
        <f>IF(F805="","",SUBTOTAL(3,$F$2:$F805))</f>
        <v>804</v>
      </c>
      <c r="B805" s="129" t="s">
        <v>2883</v>
      </c>
      <c r="C805" s="129">
        <v>20180109</v>
      </c>
      <c r="D805" s="129" t="s">
        <v>1333</v>
      </c>
      <c r="E805" s="129" t="s">
        <v>1459</v>
      </c>
      <c r="F805" s="129" t="s">
        <v>1368</v>
      </c>
      <c r="G805" s="130">
        <v>18</v>
      </c>
      <c r="H805" s="152" t="s">
        <v>2016</v>
      </c>
      <c r="I805" s="129" t="s">
        <v>102</v>
      </c>
      <c r="J805" s="153" t="s">
        <v>1054</v>
      </c>
      <c r="K805" s="153"/>
      <c r="L805" s="153"/>
      <c r="M805" s="153"/>
      <c r="N805" s="130" t="s">
        <v>1463</v>
      </c>
      <c r="O805" s="130" t="s">
        <v>1049</v>
      </c>
      <c r="P805" s="130" t="s">
        <v>1038</v>
      </c>
      <c r="Q805" s="130">
        <v>90</v>
      </c>
      <c r="R805" s="217">
        <v>43</v>
      </c>
      <c r="S805" s="151">
        <v>35</v>
      </c>
      <c r="T805" s="152" t="s">
        <v>196</v>
      </c>
      <c r="U805" s="152" t="s">
        <v>11</v>
      </c>
      <c r="V805" s="129" t="s">
        <v>1048</v>
      </c>
      <c r="W805" s="106"/>
      <c r="X805" s="174" t="s">
        <v>102</v>
      </c>
      <c r="Y805" s="171" t="s">
        <v>97</v>
      </c>
      <c r="Z805" s="155">
        <v>35</v>
      </c>
      <c r="AA805" s="45"/>
      <c r="AB805" s="102" t="b">
        <f t="shared" si="12"/>
        <v>1</v>
      </c>
    </row>
    <row r="806" spans="1:28" ht="25.5" customHeight="1">
      <c r="A806" s="102">
        <f>IF(F806="","",SUBTOTAL(3,$F$2:$F806))</f>
        <v>805</v>
      </c>
      <c r="B806" s="129" t="s">
        <v>2027</v>
      </c>
      <c r="C806" s="129">
        <v>20180109</v>
      </c>
      <c r="D806" s="129" t="s">
        <v>1333</v>
      </c>
      <c r="E806" s="129" t="s">
        <v>1475</v>
      </c>
      <c r="F806" s="129" t="s">
        <v>1371</v>
      </c>
      <c r="G806" s="130">
        <v>19</v>
      </c>
      <c r="H806" s="152" t="s">
        <v>2016</v>
      </c>
      <c r="I806" s="129" t="s">
        <v>97</v>
      </c>
      <c r="J806" s="153" t="s">
        <v>1054</v>
      </c>
      <c r="K806" s="153"/>
      <c r="L806" s="153"/>
      <c r="M806" s="153"/>
      <c r="N806" s="130" t="s">
        <v>1463</v>
      </c>
      <c r="O806" s="130" t="s">
        <v>1049</v>
      </c>
      <c r="P806" s="130" t="s">
        <v>1038</v>
      </c>
      <c r="Q806" s="130">
        <v>90</v>
      </c>
      <c r="R806" s="217">
        <v>48</v>
      </c>
      <c r="S806" s="151">
        <v>34</v>
      </c>
      <c r="T806" s="152" t="s">
        <v>268</v>
      </c>
      <c r="U806" s="152" t="s">
        <v>19</v>
      </c>
      <c r="V806" s="129" t="s">
        <v>1048</v>
      </c>
      <c r="W806" s="45"/>
      <c r="X806" s="174" t="s">
        <v>97</v>
      </c>
      <c r="Y806" s="171" t="s">
        <v>102</v>
      </c>
      <c r="Z806" s="155">
        <v>34</v>
      </c>
      <c r="AA806" s="45"/>
      <c r="AB806" s="102" t="b">
        <f t="shared" si="12"/>
        <v>1</v>
      </c>
    </row>
    <row r="807" spans="1:28" ht="25.5" customHeight="1">
      <c r="A807" s="102">
        <f>IF(F807="","",SUBTOTAL(3,$F$2:$F807))</f>
        <v>806</v>
      </c>
      <c r="B807" s="129" t="s">
        <v>2028</v>
      </c>
      <c r="C807" s="129">
        <v>20180109</v>
      </c>
      <c r="D807" s="129" t="s">
        <v>1333</v>
      </c>
      <c r="E807" s="129" t="s">
        <v>1568</v>
      </c>
      <c r="F807" s="129" t="s">
        <v>1373</v>
      </c>
      <c r="G807" s="130">
        <v>20</v>
      </c>
      <c r="H807" s="152" t="s">
        <v>2016</v>
      </c>
      <c r="I807" s="129" t="s">
        <v>97</v>
      </c>
      <c r="J807" s="153" t="s">
        <v>1054</v>
      </c>
      <c r="K807" s="153"/>
      <c r="L807" s="153"/>
      <c r="M807" s="153"/>
      <c r="N807" s="130" t="s">
        <v>1463</v>
      </c>
      <c r="O807" s="130" t="s">
        <v>1049</v>
      </c>
      <c r="P807" s="130" t="s">
        <v>1038</v>
      </c>
      <c r="Q807" s="130">
        <v>90</v>
      </c>
      <c r="R807" s="217">
        <v>56</v>
      </c>
      <c r="S807" s="151">
        <v>35</v>
      </c>
      <c r="T807" s="152" t="s">
        <v>15</v>
      </c>
      <c r="U807" s="152" t="s">
        <v>276</v>
      </c>
      <c r="V807" s="129" t="s">
        <v>1048</v>
      </c>
      <c r="W807" s="45"/>
      <c r="X807" s="171" t="s">
        <v>95</v>
      </c>
      <c r="Y807" s="173" t="s">
        <v>107</v>
      </c>
      <c r="Z807" s="155">
        <v>35</v>
      </c>
      <c r="AA807" s="45"/>
      <c r="AB807" s="102" t="b">
        <f t="shared" si="12"/>
        <v>1</v>
      </c>
    </row>
    <row r="808" spans="1:28" ht="25.5" customHeight="1">
      <c r="A808" s="102">
        <f>IF(F808="","",SUBTOTAL(3,$F$2:$F808))</f>
        <v>807</v>
      </c>
      <c r="B808" s="129" t="s">
        <v>2029</v>
      </c>
      <c r="C808" s="129">
        <v>20180109</v>
      </c>
      <c r="D808" s="129" t="s">
        <v>1333</v>
      </c>
      <c r="E808" s="129" t="s">
        <v>1479</v>
      </c>
      <c r="F808" s="129" t="s">
        <v>1376</v>
      </c>
      <c r="G808" s="130">
        <v>21</v>
      </c>
      <c r="H808" s="152" t="s">
        <v>2016</v>
      </c>
      <c r="I808" s="129" t="s">
        <v>104</v>
      </c>
      <c r="J808" s="153" t="s">
        <v>1054</v>
      </c>
      <c r="K808" s="153"/>
      <c r="L808" s="153"/>
      <c r="M808" s="153"/>
      <c r="N808" s="130" t="s">
        <v>1463</v>
      </c>
      <c r="O808" s="130" t="s">
        <v>1049</v>
      </c>
      <c r="P808" s="130" t="s">
        <v>1038</v>
      </c>
      <c r="Q808" s="130">
        <v>90</v>
      </c>
      <c r="R808" s="217">
        <v>48</v>
      </c>
      <c r="S808" s="151">
        <v>30</v>
      </c>
      <c r="T808" s="152" t="s">
        <v>103</v>
      </c>
      <c r="U808" s="152" t="s">
        <v>202</v>
      </c>
      <c r="V808" s="129" t="s">
        <v>1048</v>
      </c>
      <c r="W808" s="47"/>
      <c r="X808" s="174" t="s">
        <v>97</v>
      </c>
      <c r="Y808" s="174" t="s">
        <v>102</v>
      </c>
      <c r="Z808" s="155">
        <v>30</v>
      </c>
      <c r="AA808" s="45"/>
      <c r="AB808" s="102" t="b">
        <f t="shared" si="12"/>
        <v>1</v>
      </c>
    </row>
    <row r="809" spans="1:28" ht="25.5" customHeight="1">
      <c r="A809" s="102">
        <f>IF(F809="","",SUBTOTAL(3,$F$2:$F809))</f>
        <v>808</v>
      </c>
      <c r="B809" s="129" t="s">
        <v>2030</v>
      </c>
      <c r="C809" s="129">
        <v>20180109</v>
      </c>
      <c r="D809" s="129" t="s">
        <v>1333</v>
      </c>
      <c r="E809" s="129" t="s">
        <v>1482</v>
      </c>
      <c r="F809" s="129" t="s">
        <v>1966</v>
      </c>
      <c r="G809" s="130">
        <v>22</v>
      </c>
      <c r="H809" s="152" t="s">
        <v>2016</v>
      </c>
      <c r="I809" s="129" t="s">
        <v>107</v>
      </c>
      <c r="J809" s="153" t="s">
        <v>1054</v>
      </c>
      <c r="K809" s="153"/>
      <c r="L809" s="153"/>
      <c r="M809" s="153"/>
      <c r="N809" s="130" t="s">
        <v>1463</v>
      </c>
      <c r="O809" s="130" t="s">
        <v>1049</v>
      </c>
      <c r="P809" s="130" t="s">
        <v>1038</v>
      </c>
      <c r="Q809" s="130">
        <v>90</v>
      </c>
      <c r="R809" s="217">
        <v>53</v>
      </c>
      <c r="S809" s="151">
        <v>35</v>
      </c>
      <c r="T809" s="152" t="s">
        <v>246</v>
      </c>
      <c r="U809" s="152" t="s">
        <v>221</v>
      </c>
      <c r="V809" s="129" t="s">
        <v>1048</v>
      </c>
      <c r="W809" s="45"/>
      <c r="X809" s="174" t="s">
        <v>102</v>
      </c>
      <c r="Y809" s="174" t="s">
        <v>97</v>
      </c>
      <c r="Z809" s="172">
        <v>35</v>
      </c>
      <c r="AA809" s="45"/>
      <c r="AB809" s="102" t="b">
        <f t="shared" si="12"/>
        <v>1</v>
      </c>
    </row>
    <row r="810" spans="1:28" ht="25.5" customHeight="1">
      <c r="A810" s="102">
        <f>IF(F810="","",SUBTOTAL(3,$F$2:$F810))</f>
        <v>809</v>
      </c>
      <c r="B810" s="129" t="s">
        <v>2031</v>
      </c>
      <c r="C810" s="129">
        <v>20180109</v>
      </c>
      <c r="D810" s="129" t="s">
        <v>1333</v>
      </c>
      <c r="E810" s="129" t="s">
        <v>1572</v>
      </c>
      <c r="F810" s="129" t="s">
        <v>1968</v>
      </c>
      <c r="G810" s="130">
        <v>23</v>
      </c>
      <c r="H810" s="152" t="s">
        <v>2016</v>
      </c>
      <c r="I810" s="129" t="s">
        <v>107</v>
      </c>
      <c r="J810" s="153" t="s">
        <v>1054</v>
      </c>
      <c r="K810" s="153"/>
      <c r="L810" s="153"/>
      <c r="M810" s="153"/>
      <c r="N810" s="130" t="s">
        <v>1463</v>
      </c>
      <c r="O810" s="130" t="s">
        <v>1049</v>
      </c>
      <c r="P810" s="130" t="s">
        <v>1038</v>
      </c>
      <c r="Q810" s="130">
        <v>90</v>
      </c>
      <c r="R810" s="217">
        <v>49</v>
      </c>
      <c r="S810" s="151">
        <v>32</v>
      </c>
      <c r="T810" s="152" t="s">
        <v>274</v>
      </c>
      <c r="U810" s="152" t="s">
        <v>265</v>
      </c>
      <c r="V810" s="152" t="s">
        <v>348</v>
      </c>
      <c r="W810" s="47"/>
      <c r="X810" s="176" t="s">
        <v>95</v>
      </c>
      <c r="Y810" s="176" t="s">
        <v>107</v>
      </c>
      <c r="Z810" s="172">
        <v>32</v>
      </c>
      <c r="AA810" s="45"/>
      <c r="AB810" s="102" t="b">
        <f t="shared" si="12"/>
        <v>1</v>
      </c>
    </row>
    <row r="811" spans="1:28" ht="25.5" customHeight="1">
      <c r="A811" s="102">
        <f>IF(F811="","",SUBTOTAL(3,$F$2:$F811))</f>
        <v>810</v>
      </c>
      <c r="B811" s="129" t="s">
        <v>2032</v>
      </c>
      <c r="C811" s="129">
        <v>20180109</v>
      </c>
      <c r="D811" s="129" t="s">
        <v>1333</v>
      </c>
      <c r="E811" s="129" t="s">
        <v>1496</v>
      </c>
      <c r="F811" s="129" t="s">
        <v>1974</v>
      </c>
      <c r="G811" s="130">
        <v>24</v>
      </c>
      <c r="H811" s="152" t="s">
        <v>2016</v>
      </c>
      <c r="I811" s="129" t="s">
        <v>107</v>
      </c>
      <c r="J811" s="153" t="s">
        <v>1054</v>
      </c>
      <c r="K811" s="153"/>
      <c r="L811" s="153"/>
      <c r="M811" s="153"/>
      <c r="N811" s="130" t="s">
        <v>1463</v>
      </c>
      <c r="O811" s="130" t="s">
        <v>1049</v>
      </c>
      <c r="P811" s="130" t="s">
        <v>1038</v>
      </c>
      <c r="Q811" s="130">
        <v>90</v>
      </c>
      <c r="R811" s="217">
        <v>51</v>
      </c>
      <c r="S811" s="151">
        <v>32</v>
      </c>
      <c r="T811" s="152" t="s">
        <v>249</v>
      </c>
      <c r="U811" s="152" t="s">
        <v>195</v>
      </c>
      <c r="V811" s="129" t="s">
        <v>1048</v>
      </c>
      <c r="W811" s="45"/>
      <c r="X811" s="174" t="s">
        <v>107</v>
      </c>
      <c r="Y811" s="174" t="s">
        <v>95</v>
      </c>
      <c r="Z811" s="155">
        <v>32</v>
      </c>
      <c r="AA811" s="45"/>
      <c r="AB811" s="102" t="b">
        <f t="shared" si="12"/>
        <v>1</v>
      </c>
    </row>
    <row r="812" spans="1:28" ht="38.25" customHeight="1">
      <c r="A812" s="102">
        <f>IF(F812="","",SUBTOTAL(3,$F$2:$F812))</f>
        <v>811</v>
      </c>
      <c r="B812" s="129" t="s">
        <v>2033</v>
      </c>
      <c r="C812" s="129">
        <v>20180109</v>
      </c>
      <c r="D812" s="129" t="s">
        <v>1333</v>
      </c>
      <c r="E812" s="129" t="s">
        <v>1498</v>
      </c>
      <c r="F812" s="129" t="s">
        <v>1535</v>
      </c>
      <c r="G812" s="130">
        <v>25</v>
      </c>
      <c r="H812" s="152" t="s">
        <v>2016</v>
      </c>
      <c r="I812" s="129" t="s">
        <v>102</v>
      </c>
      <c r="J812" s="153" t="s">
        <v>1054</v>
      </c>
      <c r="K812" s="153"/>
      <c r="L812" s="153"/>
      <c r="M812" s="153"/>
      <c r="N812" s="130" t="s">
        <v>1463</v>
      </c>
      <c r="O812" s="130" t="s">
        <v>1049</v>
      </c>
      <c r="P812" s="130" t="s">
        <v>1038</v>
      </c>
      <c r="Q812" s="130">
        <v>90</v>
      </c>
      <c r="R812" s="217">
        <v>44</v>
      </c>
      <c r="S812" s="151">
        <v>34</v>
      </c>
      <c r="T812" s="152" t="s">
        <v>205</v>
      </c>
      <c r="U812" s="152" t="s">
        <v>70</v>
      </c>
      <c r="V812" s="129" t="s">
        <v>1048</v>
      </c>
      <c r="W812" s="45"/>
      <c r="X812" s="174" t="s">
        <v>97</v>
      </c>
      <c r="Y812" s="174" t="s">
        <v>102</v>
      </c>
      <c r="Z812" s="155">
        <v>34</v>
      </c>
      <c r="AA812" s="45"/>
      <c r="AB812" s="102" t="b">
        <f t="shared" si="12"/>
        <v>1</v>
      </c>
    </row>
    <row r="813" spans="1:28" ht="25.5" customHeight="1">
      <c r="A813" s="102">
        <f>IF(F813="","",SUBTOTAL(3,$F$2:$F813))</f>
        <v>812</v>
      </c>
      <c r="B813" s="129" t="s">
        <v>1481</v>
      </c>
      <c r="C813" s="129">
        <v>20180109</v>
      </c>
      <c r="D813" s="129" t="s">
        <v>1330</v>
      </c>
      <c r="E813" s="129" t="s">
        <v>1048</v>
      </c>
      <c r="F813" s="129" t="s">
        <v>1483</v>
      </c>
      <c r="G813" s="130">
        <v>20</v>
      </c>
      <c r="H813" s="129" t="s">
        <v>1462</v>
      </c>
      <c r="I813" s="129" t="s">
        <v>99</v>
      </c>
      <c r="J813" s="153" t="s">
        <v>1054</v>
      </c>
      <c r="K813" s="153"/>
      <c r="L813" s="153"/>
      <c r="M813" s="153"/>
      <c r="N813" s="130" t="s">
        <v>1463</v>
      </c>
      <c r="O813" s="130" t="s">
        <v>1049</v>
      </c>
      <c r="P813" s="130" t="s">
        <v>1038</v>
      </c>
      <c r="Q813" s="130">
        <v>90</v>
      </c>
      <c r="R813" s="217">
        <v>39</v>
      </c>
      <c r="S813" s="130" t="s">
        <v>1048</v>
      </c>
      <c r="T813" s="129" t="s">
        <v>1048</v>
      </c>
      <c r="U813" s="129" t="s">
        <v>1048</v>
      </c>
      <c r="V813" s="129" t="s">
        <v>1048</v>
      </c>
      <c r="W813" s="45"/>
      <c r="X813" s="45"/>
      <c r="Y813" s="46"/>
      <c r="Z813" s="56"/>
      <c r="AA813" s="45"/>
      <c r="AB813" s="102" t="b">
        <f t="shared" si="12"/>
        <v>1</v>
      </c>
    </row>
    <row r="814" spans="1:28" ht="25.5" customHeight="1">
      <c r="A814" s="102">
        <f>IF(F814="","",SUBTOTAL(3,$F$2:$F814))</f>
        <v>813</v>
      </c>
      <c r="B814" s="129" t="s">
        <v>1460</v>
      </c>
      <c r="C814" s="129">
        <v>20180109</v>
      </c>
      <c r="D814" s="129" t="s">
        <v>1330</v>
      </c>
      <c r="E814" s="129" t="s">
        <v>1249</v>
      </c>
      <c r="F814" s="129" t="s">
        <v>1461</v>
      </c>
      <c r="G814" s="130">
        <v>1</v>
      </c>
      <c r="H814" s="152" t="s">
        <v>1462</v>
      </c>
      <c r="I814" s="129" t="s">
        <v>99</v>
      </c>
      <c r="J814" s="153" t="s">
        <v>1054</v>
      </c>
      <c r="K814" s="153"/>
      <c r="L814" s="153"/>
      <c r="M814" s="153"/>
      <c r="N814" s="130" t="s">
        <v>1463</v>
      </c>
      <c r="O814" s="130" t="s">
        <v>1049</v>
      </c>
      <c r="P814" s="130" t="s">
        <v>1038</v>
      </c>
      <c r="Q814" s="130">
        <v>90</v>
      </c>
      <c r="R814" s="217">
        <v>48</v>
      </c>
      <c r="S814" s="151">
        <v>33</v>
      </c>
      <c r="T814" s="152" t="s">
        <v>260</v>
      </c>
      <c r="U814" s="152" t="s">
        <v>22</v>
      </c>
      <c r="V814" s="152" t="s">
        <v>115</v>
      </c>
      <c r="W814" s="47"/>
      <c r="X814" s="152" t="s">
        <v>99</v>
      </c>
      <c r="Y814" s="152" t="s">
        <v>123</v>
      </c>
      <c r="Z814" s="172">
        <v>33</v>
      </c>
      <c r="AA814" s="45"/>
      <c r="AB814" s="102" t="b">
        <f t="shared" si="12"/>
        <v>1</v>
      </c>
    </row>
    <row r="815" spans="1:28" ht="25.5" customHeight="1">
      <c r="A815" s="102">
        <f>IF(F815="","",SUBTOTAL(3,$F$2:$F815))</f>
        <v>814</v>
      </c>
      <c r="B815" s="129" t="s">
        <v>1460</v>
      </c>
      <c r="C815" s="129">
        <v>20180109</v>
      </c>
      <c r="D815" s="129" t="s">
        <v>1330</v>
      </c>
      <c r="E815" s="129" t="s">
        <v>1253</v>
      </c>
      <c r="F815" s="129" t="s">
        <v>1461</v>
      </c>
      <c r="G815" s="130">
        <v>2</v>
      </c>
      <c r="H815" s="152" t="s">
        <v>1462</v>
      </c>
      <c r="I815" s="129" t="s">
        <v>1048</v>
      </c>
      <c r="J815" s="153" t="s">
        <v>1054</v>
      </c>
      <c r="K815" s="153"/>
      <c r="L815" s="153"/>
      <c r="M815" s="153"/>
      <c r="N815" s="130" t="s">
        <v>1463</v>
      </c>
      <c r="O815" s="130" t="s">
        <v>1049</v>
      </c>
      <c r="P815" s="130" t="s">
        <v>1038</v>
      </c>
      <c r="Q815" s="130">
        <v>90</v>
      </c>
      <c r="R815" s="217"/>
      <c r="S815" s="151">
        <v>35</v>
      </c>
      <c r="T815" s="152" t="s">
        <v>68</v>
      </c>
      <c r="U815" s="152" t="s">
        <v>259</v>
      </c>
      <c r="V815" s="129" t="s">
        <v>1048</v>
      </c>
      <c r="W815" s="45"/>
      <c r="X815" s="174" t="s">
        <v>99</v>
      </c>
      <c r="Y815" s="180" t="s">
        <v>123</v>
      </c>
      <c r="Z815" s="172">
        <v>35</v>
      </c>
      <c r="AA815" s="45"/>
      <c r="AB815" s="102" t="b">
        <f t="shared" si="12"/>
        <v>1</v>
      </c>
    </row>
    <row r="816" spans="1:28" ht="25.5" customHeight="1">
      <c r="A816" s="102">
        <f>IF(F816="","",SUBTOTAL(3,$F$2:$F816))</f>
        <v>815</v>
      </c>
      <c r="B816" s="129" t="s">
        <v>1464</v>
      </c>
      <c r="C816" s="129">
        <v>20180109</v>
      </c>
      <c r="D816" s="129" t="s">
        <v>1330</v>
      </c>
      <c r="E816" s="129" t="s">
        <v>1255</v>
      </c>
      <c r="F816" s="129" t="s">
        <v>1357</v>
      </c>
      <c r="G816" s="130">
        <v>3</v>
      </c>
      <c r="H816" s="152" t="s">
        <v>1462</v>
      </c>
      <c r="I816" s="129" t="s">
        <v>123</v>
      </c>
      <c r="J816" s="153" t="s">
        <v>1054</v>
      </c>
      <c r="K816" s="153"/>
      <c r="L816" s="153"/>
      <c r="M816" s="153"/>
      <c r="N816" s="130" t="s">
        <v>1463</v>
      </c>
      <c r="O816" s="130" t="s">
        <v>1049</v>
      </c>
      <c r="P816" s="130" t="s">
        <v>1038</v>
      </c>
      <c r="Q816" s="130">
        <v>90</v>
      </c>
      <c r="R816" s="217">
        <v>39</v>
      </c>
      <c r="S816" s="151">
        <v>35</v>
      </c>
      <c r="T816" s="152" t="s">
        <v>94</v>
      </c>
      <c r="U816" s="152" t="s">
        <v>95</v>
      </c>
      <c r="V816" s="129" t="s">
        <v>1048</v>
      </c>
      <c r="W816" s="45"/>
      <c r="X816" s="174" t="s">
        <v>99</v>
      </c>
      <c r="Y816" s="174" t="s">
        <v>123</v>
      </c>
      <c r="Z816" s="155">
        <v>35</v>
      </c>
      <c r="AA816" s="45"/>
      <c r="AB816" s="102" t="b">
        <f t="shared" si="12"/>
        <v>1</v>
      </c>
    </row>
    <row r="817" spans="1:28" ht="25.5" customHeight="1">
      <c r="A817" s="102">
        <f>IF(F817="","",SUBTOTAL(3,$F$2:$F817))</f>
        <v>816</v>
      </c>
      <c r="B817" s="129" t="s">
        <v>1464</v>
      </c>
      <c r="C817" s="129">
        <v>20180109</v>
      </c>
      <c r="D817" s="129" t="s">
        <v>1330</v>
      </c>
      <c r="E817" s="129" t="s">
        <v>1257</v>
      </c>
      <c r="F817" s="129" t="s">
        <v>1357</v>
      </c>
      <c r="G817" s="130">
        <v>4</v>
      </c>
      <c r="H817" s="152" t="s">
        <v>1462</v>
      </c>
      <c r="I817" s="129" t="s">
        <v>1048</v>
      </c>
      <c r="J817" s="153" t="s">
        <v>1054</v>
      </c>
      <c r="K817" s="153"/>
      <c r="L817" s="153"/>
      <c r="M817" s="153"/>
      <c r="N817" s="130" t="s">
        <v>1463</v>
      </c>
      <c r="O817" s="130" t="s">
        <v>1049</v>
      </c>
      <c r="P817" s="130" t="s">
        <v>1038</v>
      </c>
      <c r="Q817" s="130">
        <v>90</v>
      </c>
      <c r="R817" s="217"/>
      <c r="S817" s="151">
        <v>34</v>
      </c>
      <c r="T817" s="152" t="s">
        <v>100</v>
      </c>
      <c r="U817" s="152" t="s">
        <v>193</v>
      </c>
      <c r="V817" s="152" t="s">
        <v>67</v>
      </c>
      <c r="W817" s="106"/>
      <c r="X817" s="174" t="s">
        <v>123</v>
      </c>
      <c r="Y817" s="174" t="s">
        <v>106</v>
      </c>
      <c r="Z817" s="172">
        <v>34</v>
      </c>
      <c r="AA817" s="45"/>
      <c r="AB817" s="102" t="b">
        <f t="shared" si="12"/>
        <v>1</v>
      </c>
    </row>
    <row r="818" spans="1:28" ht="25.5" customHeight="1">
      <c r="A818" s="102">
        <f>IF(F818="","",SUBTOTAL(3,$F$2:$F818))</f>
        <v>817</v>
      </c>
      <c r="B818" s="129" t="s">
        <v>1465</v>
      </c>
      <c r="C818" s="129">
        <v>20180109</v>
      </c>
      <c r="D818" s="129" t="s">
        <v>1330</v>
      </c>
      <c r="E818" s="129" t="s">
        <v>1259</v>
      </c>
      <c r="F818" s="129" t="s">
        <v>1347</v>
      </c>
      <c r="G818" s="130">
        <v>5</v>
      </c>
      <c r="H818" s="152" t="s">
        <v>1462</v>
      </c>
      <c r="I818" s="129" t="s">
        <v>106</v>
      </c>
      <c r="J818" s="153" t="s">
        <v>1054</v>
      </c>
      <c r="K818" s="129" t="s">
        <v>106</v>
      </c>
      <c r="L818" s="153">
        <v>2</v>
      </c>
      <c r="M818" s="153">
        <v>2</v>
      </c>
      <c r="N818" s="130" t="s">
        <v>1463</v>
      </c>
      <c r="O818" s="130" t="s">
        <v>1049</v>
      </c>
      <c r="P818" s="130" t="s">
        <v>1038</v>
      </c>
      <c r="Q818" s="130">
        <v>90</v>
      </c>
      <c r="R818" s="217">
        <v>37</v>
      </c>
      <c r="S818" s="151">
        <v>32</v>
      </c>
      <c r="T818" s="152" t="s">
        <v>112</v>
      </c>
      <c r="U818" s="152" t="s">
        <v>203</v>
      </c>
      <c r="V818" s="129" t="s">
        <v>1048</v>
      </c>
      <c r="W818" s="45"/>
      <c r="X818" s="174" t="s">
        <v>106</v>
      </c>
      <c r="Y818" s="174" t="s">
        <v>99</v>
      </c>
      <c r="Z818" s="155">
        <v>32</v>
      </c>
      <c r="AA818" s="45"/>
      <c r="AB818" s="102" t="b">
        <f t="shared" si="12"/>
        <v>1</v>
      </c>
    </row>
    <row r="819" spans="1:28" ht="25.5" customHeight="1">
      <c r="A819" s="102">
        <f>IF(F819="","",SUBTOTAL(3,$F$2:$F819))</f>
        <v>818</v>
      </c>
      <c r="B819" s="129" t="s">
        <v>1465</v>
      </c>
      <c r="C819" s="129">
        <v>20180109</v>
      </c>
      <c r="D819" s="129" t="s">
        <v>1330</v>
      </c>
      <c r="E819" s="129" t="s">
        <v>1261</v>
      </c>
      <c r="F819" s="129" t="s">
        <v>1347</v>
      </c>
      <c r="G819" s="130">
        <v>6</v>
      </c>
      <c r="H819" s="152" t="s">
        <v>1462</v>
      </c>
      <c r="I819" s="129" t="s">
        <v>1048</v>
      </c>
      <c r="J819" s="153" t="s">
        <v>1054</v>
      </c>
      <c r="K819" s="153"/>
      <c r="L819" s="153"/>
      <c r="M819" s="153"/>
      <c r="N819" s="130" t="s">
        <v>1463</v>
      </c>
      <c r="O819" s="130" t="s">
        <v>1049</v>
      </c>
      <c r="P819" s="130" t="s">
        <v>1038</v>
      </c>
      <c r="Q819" s="130">
        <v>90</v>
      </c>
      <c r="R819" s="217"/>
      <c r="S819" s="151">
        <v>34</v>
      </c>
      <c r="T819" s="152" t="s">
        <v>1223</v>
      </c>
      <c r="U819" s="152" t="s">
        <v>263</v>
      </c>
      <c r="V819" s="129" t="s">
        <v>1048</v>
      </c>
      <c r="W819" s="45"/>
      <c r="X819" s="174" t="s">
        <v>123</v>
      </c>
      <c r="Y819" s="174" t="s">
        <v>106</v>
      </c>
      <c r="Z819" s="172">
        <v>34</v>
      </c>
      <c r="AA819" s="45"/>
      <c r="AB819" s="102" t="b">
        <f t="shared" si="12"/>
        <v>1</v>
      </c>
    </row>
    <row r="820" spans="1:28" ht="25.5" customHeight="1">
      <c r="A820" s="102">
        <f>IF(F820="","",SUBTOTAL(3,$F$2:$F820))</f>
        <v>819</v>
      </c>
      <c r="B820" s="129" t="s">
        <v>1466</v>
      </c>
      <c r="C820" s="129">
        <v>20180109</v>
      </c>
      <c r="D820" s="129" t="s">
        <v>1330</v>
      </c>
      <c r="E820" s="129" t="s">
        <v>1263</v>
      </c>
      <c r="F820" s="129" t="s">
        <v>1349</v>
      </c>
      <c r="G820" s="130">
        <v>7</v>
      </c>
      <c r="H820" s="152" t="s">
        <v>1462</v>
      </c>
      <c r="I820" s="129" t="s">
        <v>106</v>
      </c>
      <c r="J820" s="153" t="s">
        <v>1054</v>
      </c>
      <c r="K820" s="153"/>
      <c r="L820" s="153"/>
      <c r="M820" s="153"/>
      <c r="N820" s="130" t="s">
        <v>1463</v>
      </c>
      <c r="O820" s="130" t="s">
        <v>1049</v>
      </c>
      <c r="P820" s="130" t="s">
        <v>1038</v>
      </c>
      <c r="Q820" s="130">
        <v>90</v>
      </c>
      <c r="R820" s="217">
        <v>43</v>
      </c>
      <c r="S820" s="151">
        <v>33</v>
      </c>
      <c r="T820" s="152" t="s">
        <v>249</v>
      </c>
      <c r="U820" s="152" t="s">
        <v>107</v>
      </c>
      <c r="V820" s="129" t="s">
        <v>1048</v>
      </c>
      <c r="W820" s="45"/>
      <c r="X820" s="174" t="s">
        <v>106</v>
      </c>
      <c r="Y820" s="174" t="s">
        <v>99</v>
      </c>
      <c r="Z820" s="155">
        <v>33</v>
      </c>
      <c r="AA820" s="45"/>
      <c r="AB820" s="102" t="b">
        <f t="shared" si="12"/>
        <v>1</v>
      </c>
    </row>
    <row r="821" spans="1:28" ht="25.5" customHeight="1">
      <c r="A821" s="102">
        <f>IF(F821="","",SUBTOTAL(3,$F$2:$F821))</f>
        <v>820</v>
      </c>
      <c r="B821" s="129" t="s">
        <v>1466</v>
      </c>
      <c r="C821" s="129">
        <v>20180109</v>
      </c>
      <c r="D821" s="129" t="s">
        <v>1330</v>
      </c>
      <c r="E821" s="129" t="s">
        <v>1269</v>
      </c>
      <c r="F821" s="129" t="s">
        <v>1349</v>
      </c>
      <c r="G821" s="130">
        <v>8</v>
      </c>
      <c r="H821" s="152" t="s">
        <v>1462</v>
      </c>
      <c r="I821" s="129" t="s">
        <v>1048</v>
      </c>
      <c r="J821" s="153" t="s">
        <v>1054</v>
      </c>
      <c r="K821" s="153"/>
      <c r="L821" s="153"/>
      <c r="M821" s="153"/>
      <c r="N821" s="130" t="s">
        <v>1463</v>
      </c>
      <c r="O821" s="130" t="s">
        <v>1049</v>
      </c>
      <c r="P821" s="130" t="s">
        <v>1038</v>
      </c>
      <c r="Q821" s="130">
        <v>90</v>
      </c>
      <c r="R821" s="217"/>
      <c r="S821" s="151">
        <v>33</v>
      </c>
      <c r="T821" s="152" t="s">
        <v>254</v>
      </c>
      <c r="U821" s="152" t="s">
        <v>211</v>
      </c>
      <c r="V821" s="152" t="s">
        <v>202</v>
      </c>
      <c r="W821" s="45"/>
      <c r="X821" s="174" t="s">
        <v>106</v>
      </c>
      <c r="Y821" s="174" t="s">
        <v>99</v>
      </c>
      <c r="Z821" s="155">
        <v>33</v>
      </c>
      <c r="AA821" s="45"/>
      <c r="AB821" s="102" t="b">
        <f t="shared" si="12"/>
        <v>1</v>
      </c>
    </row>
    <row r="822" spans="1:28" ht="25.5" customHeight="1">
      <c r="A822" s="102">
        <f>IF(F822="","",SUBTOTAL(3,$F$2:$F822))</f>
        <v>821</v>
      </c>
      <c r="B822" s="129" t="s">
        <v>1467</v>
      </c>
      <c r="C822" s="129">
        <v>20180109</v>
      </c>
      <c r="D822" s="129" t="s">
        <v>1330</v>
      </c>
      <c r="E822" s="129" t="s">
        <v>1272</v>
      </c>
      <c r="F822" s="129" t="s">
        <v>1355</v>
      </c>
      <c r="G822" s="130">
        <v>9</v>
      </c>
      <c r="H822" s="152" t="s">
        <v>1462</v>
      </c>
      <c r="I822" s="129" t="s">
        <v>123</v>
      </c>
      <c r="J822" s="153" t="s">
        <v>1054</v>
      </c>
      <c r="K822" s="153"/>
      <c r="L822" s="153"/>
      <c r="M822" s="153"/>
      <c r="N822" s="130" t="s">
        <v>1463</v>
      </c>
      <c r="O822" s="130" t="s">
        <v>1049</v>
      </c>
      <c r="P822" s="130" t="s">
        <v>1038</v>
      </c>
      <c r="Q822" s="130">
        <v>90</v>
      </c>
      <c r="R822" s="217">
        <v>52</v>
      </c>
      <c r="S822" s="151">
        <v>34</v>
      </c>
      <c r="T822" s="152" t="s">
        <v>205</v>
      </c>
      <c r="U822" s="152" t="s">
        <v>140</v>
      </c>
      <c r="V822" s="129" t="s">
        <v>1048</v>
      </c>
      <c r="W822" s="106"/>
      <c r="X822" s="174" t="s">
        <v>123</v>
      </c>
      <c r="Y822" s="174" t="s">
        <v>106</v>
      </c>
      <c r="Z822" s="172">
        <v>34</v>
      </c>
      <c r="AA822" s="45"/>
      <c r="AB822" s="102" t="b">
        <f t="shared" si="12"/>
        <v>1</v>
      </c>
    </row>
    <row r="823" spans="1:28" ht="25.5" customHeight="1">
      <c r="A823" s="102">
        <f>IF(F823="","",SUBTOTAL(3,$F$2:$F823))</f>
        <v>822</v>
      </c>
      <c r="B823" s="129" t="s">
        <v>1467</v>
      </c>
      <c r="C823" s="129">
        <v>20180109</v>
      </c>
      <c r="D823" s="129" t="s">
        <v>1330</v>
      </c>
      <c r="E823" s="129" t="s">
        <v>1278</v>
      </c>
      <c r="F823" s="129" t="s">
        <v>1355</v>
      </c>
      <c r="G823" s="130">
        <v>10</v>
      </c>
      <c r="H823" s="152" t="s">
        <v>1462</v>
      </c>
      <c r="I823" s="129" t="s">
        <v>1048</v>
      </c>
      <c r="J823" s="153" t="s">
        <v>1054</v>
      </c>
      <c r="K823" s="153"/>
      <c r="L823" s="153"/>
      <c r="M823" s="153"/>
      <c r="N823" s="130" t="s">
        <v>1463</v>
      </c>
      <c r="O823" s="130" t="s">
        <v>1049</v>
      </c>
      <c r="P823" s="130" t="s">
        <v>1038</v>
      </c>
      <c r="Q823" s="130">
        <v>90</v>
      </c>
      <c r="R823" s="217"/>
      <c r="S823" s="151">
        <v>33</v>
      </c>
      <c r="T823" s="152" t="s">
        <v>265</v>
      </c>
      <c r="U823" s="152" t="s">
        <v>1024</v>
      </c>
      <c r="V823" s="129" t="s">
        <v>1048</v>
      </c>
      <c r="W823" s="45"/>
      <c r="X823" s="174" t="s">
        <v>123</v>
      </c>
      <c r="Y823" s="174" t="s">
        <v>106</v>
      </c>
      <c r="Z823" s="155">
        <v>33</v>
      </c>
      <c r="AA823" s="45"/>
      <c r="AB823" s="102" t="b">
        <f t="shared" si="12"/>
        <v>1</v>
      </c>
    </row>
    <row r="824" spans="1:28" ht="38.25" customHeight="1">
      <c r="A824" s="102">
        <f>IF(F824="","",SUBTOTAL(3,$F$2:$F824))</f>
        <v>823</v>
      </c>
      <c r="B824" s="129" t="s">
        <v>1468</v>
      </c>
      <c r="C824" s="129">
        <v>20180109</v>
      </c>
      <c r="D824" s="129" t="s">
        <v>1330</v>
      </c>
      <c r="E824" s="129" t="s">
        <v>1281</v>
      </c>
      <c r="F824" s="129" t="s">
        <v>1351</v>
      </c>
      <c r="G824" s="130">
        <v>11</v>
      </c>
      <c r="H824" s="152" t="s">
        <v>1462</v>
      </c>
      <c r="I824" s="129" t="s">
        <v>106</v>
      </c>
      <c r="J824" s="153" t="s">
        <v>1054</v>
      </c>
      <c r="K824" s="153"/>
      <c r="L824" s="153"/>
      <c r="M824" s="153"/>
      <c r="N824" s="130" t="s">
        <v>1463</v>
      </c>
      <c r="O824" s="130" t="s">
        <v>1049</v>
      </c>
      <c r="P824" s="130" t="s">
        <v>1038</v>
      </c>
      <c r="Q824" s="130">
        <v>90</v>
      </c>
      <c r="R824" s="217">
        <v>41</v>
      </c>
      <c r="S824" s="151">
        <v>33</v>
      </c>
      <c r="T824" s="152" t="s">
        <v>13</v>
      </c>
      <c r="U824" s="152" t="s">
        <v>136</v>
      </c>
      <c r="V824" s="129" t="s">
        <v>1048</v>
      </c>
      <c r="W824" s="45"/>
      <c r="X824" s="174" t="s">
        <v>106</v>
      </c>
      <c r="Y824" s="174" t="s">
        <v>99</v>
      </c>
      <c r="Z824" s="172">
        <v>33</v>
      </c>
      <c r="AA824" s="45"/>
      <c r="AB824" s="102" t="b">
        <f t="shared" si="12"/>
        <v>1</v>
      </c>
    </row>
    <row r="825" spans="1:28" ht="38.25" customHeight="1">
      <c r="A825" s="102">
        <f>IF(F825="","",SUBTOTAL(3,$F$2:$F825))</f>
        <v>824</v>
      </c>
      <c r="B825" s="129" t="s">
        <v>1469</v>
      </c>
      <c r="C825" s="129">
        <v>20180109</v>
      </c>
      <c r="D825" s="129" t="s">
        <v>1330</v>
      </c>
      <c r="E825" s="129" t="s">
        <v>1284</v>
      </c>
      <c r="F825" s="129" t="s">
        <v>1353</v>
      </c>
      <c r="G825" s="130">
        <v>12</v>
      </c>
      <c r="H825" s="152" t="s">
        <v>1462</v>
      </c>
      <c r="I825" s="129" t="s">
        <v>123</v>
      </c>
      <c r="J825" s="153" t="s">
        <v>1054</v>
      </c>
      <c r="K825" s="153"/>
      <c r="L825" s="153"/>
      <c r="M825" s="153"/>
      <c r="N825" s="130" t="s">
        <v>1463</v>
      </c>
      <c r="O825" s="130" t="s">
        <v>1049</v>
      </c>
      <c r="P825" s="130" t="s">
        <v>1038</v>
      </c>
      <c r="Q825" s="130">
        <v>90</v>
      </c>
      <c r="R825" s="217">
        <v>37</v>
      </c>
      <c r="S825" s="151">
        <v>34</v>
      </c>
      <c r="T825" s="152" t="s">
        <v>138</v>
      </c>
      <c r="U825" s="152" t="s">
        <v>219</v>
      </c>
      <c r="V825" s="152" t="s">
        <v>105</v>
      </c>
      <c r="W825" s="45"/>
      <c r="X825" s="174" t="s">
        <v>106</v>
      </c>
      <c r="Y825" s="174" t="s">
        <v>99</v>
      </c>
      <c r="Z825" s="155">
        <v>34</v>
      </c>
      <c r="AA825" s="45"/>
      <c r="AB825" s="102" t="b">
        <f t="shared" si="12"/>
        <v>1</v>
      </c>
    </row>
    <row r="826" spans="1:28" ht="25.5" customHeight="1">
      <c r="A826" s="102">
        <f>IF(F826="","",SUBTOTAL(3,$F$2:$F826))</f>
        <v>825</v>
      </c>
      <c r="B826" s="129" t="s">
        <v>1470</v>
      </c>
      <c r="C826" s="129">
        <v>20180109</v>
      </c>
      <c r="D826" s="129" t="s">
        <v>1330</v>
      </c>
      <c r="E826" s="129" t="s">
        <v>1287</v>
      </c>
      <c r="F826" s="129" t="s">
        <v>1363</v>
      </c>
      <c r="G826" s="130">
        <v>13</v>
      </c>
      <c r="H826" s="152" t="s">
        <v>1462</v>
      </c>
      <c r="I826" s="129" t="s">
        <v>99</v>
      </c>
      <c r="J826" s="153" t="s">
        <v>1054</v>
      </c>
      <c r="K826" s="153"/>
      <c r="L826" s="153"/>
      <c r="M826" s="153"/>
      <c r="N826" s="130" t="s">
        <v>1463</v>
      </c>
      <c r="O826" s="130" t="s">
        <v>1049</v>
      </c>
      <c r="P826" s="130" t="s">
        <v>1038</v>
      </c>
      <c r="Q826" s="130">
        <v>90</v>
      </c>
      <c r="R826" s="217">
        <v>38</v>
      </c>
      <c r="S826" s="151">
        <v>35</v>
      </c>
      <c r="T826" s="152" t="s">
        <v>97</v>
      </c>
      <c r="U826" s="152" t="s">
        <v>11</v>
      </c>
      <c r="V826" s="129" t="s">
        <v>1048</v>
      </c>
      <c r="W826" s="45"/>
      <c r="X826" s="174" t="s">
        <v>123</v>
      </c>
      <c r="Y826" s="171" t="s">
        <v>106</v>
      </c>
      <c r="Z826" s="155">
        <v>35</v>
      </c>
      <c r="AA826" s="45"/>
      <c r="AB826" s="102" t="b">
        <f t="shared" si="12"/>
        <v>1</v>
      </c>
    </row>
    <row r="827" spans="1:28" ht="25.5" customHeight="1">
      <c r="A827" s="102">
        <f>IF(F827="","",SUBTOTAL(3,$F$2:$F827))</f>
        <v>826</v>
      </c>
      <c r="B827" s="129" t="s">
        <v>1471</v>
      </c>
      <c r="C827" s="129">
        <v>20180109</v>
      </c>
      <c r="D827" s="129" t="s">
        <v>1330</v>
      </c>
      <c r="E827" s="129" t="s">
        <v>1128</v>
      </c>
      <c r="F827" s="129" t="s">
        <v>1359</v>
      </c>
      <c r="G827" s="130">
        <v>14</v>
      </c>
      <c r="H827" s="152" t="s">
        <v>1462</v>
      </c>
      <c r="I827" s="129" t="s">
        <v>123</v>
      </c>
      <c r="J827" s="153" t="s">
        <v>1054</v>
      </c>
      <c r="K827" s="153"/>
      <c r="L827" s="153"/>
      <c r="M827" s="153"/>
      <c r="N827" s="130" t="s">
        <v>1463</v>
      </c>
      <c r="O827" s="130" t="s">
        <v>1049</v>
      </c>
      <c r="P827" s="130" t="s">
        <v>1038</v>
      </c>
      <c r="Q827" s="130">
        <v>90</v>
      </c>
      <c r="R827" s="217">
        <v>45</v>
      </c>
      <c r="S827" s="151">
        <v>33</v>
      </c>
      <c r="T827" s="152" t="s">
        <v>221</v>
      </c>
      <c r="U827" s="152" t="s">
        <v>106</v>
      </c>
      <c r="V827" s="129" t="s">
        <v>1048</v>
      </c>
      <c r="W827" s="45"/>
      <c r="X827" s="180" t="s">
        <v>99</v>
      </c>
      <c r="Y827" s="174" t="s">
        <v>123</v>
      </c>
      <c r="Z827" s="155">
        <v>33</v>
      </c>
      <c r="AA827" s="45"/>
      <c r="AB827" s="102" t="b">
        <f t="shared" si="12"/>
        <v>1</v>
      </c>
    </row>
    <row r="828" spans="1:28" ht="25.5" customHeight="1">
      <c r="A828" s="102">
        <f>IF(F828="","",SUBTOTAL(3,$F$2:$F828))</f>
        <v>827</v>
      </c>
      <c r="B828" s="129" t="s">
        <v>1472</v>
      </c>
      <c r="C828" s="129">
        <v>20180109</v>
      </c>
      <c r="D828" s="129" t="s">
        <v>1330</v>
      </c>
      <c r="E828" s="129" t="s">
        <v>1234</v>
      </c>
      <c r="F828" s="129" t="s">
        <v>1361</v>
      </c>
      <c r="G828" s="130">
        <v>15</v>
      </c>
      <c r="H828" s="152" t="s">
        <v>1462</v>
      </c>
      <c r="I828" s="129" t="s">
        <v>99</v>
      </c>
      <c r="J828" s="153" t="s">
        <v>1054</v>
      </c>
      <c r="K828" s="153"/>
      <c r="L828" s="153"/>
      <c r="M828" s="153"/>
      <c r="N828" s="130" t="s">
        <v>1463</v>
      </c>
      <c r="O828" s="130" t="s">
        <v>1049</v>
      </c>
      <c r="P828" s="130" t="s">
        <v>1038</v>
      </c>
      <c r="Q828" s="130">
        <v>90</v>
      </c>
      <c r="R828" s="217">
        <v>47</v>
      </c>
      <c r="S828" s="151">
        <v>34</v>
      </c>
      <c r="T828" s="152" t="s">
        <v>189</v>
      </c>
      <c r="U828" s="152" t="s">
        <v>217</v>
      </c>
      <c r="V828" s="152" t="s">
        <v>276</v>
      </c>
      <c r="W828" s="106"/>
      <c r="X828" s="174" t="s">
        <v>106</v>
      </c>
      <c r="Y828" s="171" t="s">
        <v>99</v>
      </c>
      <c r="Z828" s="155">
        <v>34</v>
      </c>
      <c r="AA828" s="45"/>
      <c r="AB828" s="102" t="b">
        <f t="shared" si="12"/>
        <v>1</v>
      </c>
    </row>
    <row r="829" spans="1:28" ht="25.5" customHeight="1">
      <c r="A829" s="102">
        <f>IF(F829="","",SUBTOTAL(3,$F$2:$F829))</f>
        <v>828</v>
      </c>
      <c r="B829" s="129" t="s">
        <v>1473</v>
      </c>
      <c r="C829" s="129">
        <v>20180109</v>
      </c>
      <c r="D829" s="129" t="s">
        <v>1330</v>
      </c>
      <c r="E829" s="129" t="s">
        <v>1238</v>
      </c>
      <c r="F829" s="129" t="s">
        <v>1343</v>
      </c>
      <c r="G829" s="130">
        <v>16</v>
      </c>
      <c r="H829" s="152" t="s">
        <v>1462</v>
      </c>
      <c r="I829" s="129" t="s">
        <v>106</v>
      </c>
      <c r="J829" s="153" t="s">
        <v>1054</v>
      </c>
      <c r="K829" s="153"/>
      <c r="L829" s="153"/>
      <c r="M829" s="153"/>
      <c r="N829" s="130" t="s">
        <v>1463</v>
      </c>
      <c r="O829" s="130" t="s">
        <v>1049</v>
      </c>
      <c r="P829" s="130" t="s">
        <v>1038</v>
      </c>
      <c r="Q829" s="130">
        <v>90</v>
      </c>
      <c r="R829" s="217">
        <v>38</v>
      </c>
      <c r="S829" s="151">
        <v>33</v>
      </c>
      <c r="T829" s="152" t="s">
        <v>270</v>
      </c>
      <c r="U829" s="152" t="s">
        <v>257</v>
      </c>
      <c r="V829" s="129" t="s">
        <v>1048</v>
      </c>
      <c r="W829" s="45"/>
      <c r="X829" s="174" t="s">
        <v>99</v>
      </c>
      <c r="Y829" s="171" t="s">
        <v>123</v>
      </c>
      <c r="Z829" s="155">
        <v>33</v>
      </c>
      <c r="AA829" s="45"/>
      <c r="AB829" s="102" t="b">
        <f t="shared" si="12"/>
        <v>1</v>
      </c>
    </row>
    <row r="830" spans="1:28" ht="25.5" customHeight="1">
      <c r="A830" s="102">
        <f>IF(F830="","",SUBTOTAL(3,$F$2:$F830))</f>
        <v>829</v>
      </c>
      <c r="B830" s="129" t="s">
        <v>1474</v>
      </c>
      <c r="C830" s="129">
        <v>20180109</v>
      </c>
      <c r="D830" s="129" t="s">
        <v>1330</v>
      </c>
      <c r="E830" s="129" t="s">
        <v>1370</v>
      </c>
      <c r="F830" s="129" t="s">
        <v>1345</v>
      </c>
      <c r="G830" s="130">
        <v>17</v>
      </c>
      <c r="H830" s="152" t="s">
        <v>1462</v>
      </c>
      <c r="I830" s="129" t="s">
        <v>106</v>
      </c>
      <c r="J830" s="153" t="s">
        <v>1054</v>
      </c>
      <c r="K830" s="153"/>
      <c r="L830" s="153"/>
      <c r="M830" s="153"/>
      <c r="N830" s="130" t="s">
        <v>1463</v>
      </c>
      <c r="O830" s="130" t="s">
        <v>1049</v>
      </c>
      <c r="P830" s="130" t="s">
        <v>1038</v>
      </c>
      <c r="Q830" s="130">
        <v>90</v>
      </c>
      <c r="R830" s="217">
        <v>38</v>
      </c>
      <c r="S830" s="151">
        <v>34</v>
      </c>
      <c r="T830" s="152" t="s">
        <v>102</v>
      </c>
      <c r="U830" s="152" t="s">
        <v>980</v>
      </c>
      <c r="V830" s="129" t="s">
        <v>1048</v>
      </c>
      <c r="W830" s="106"/>
      <c r="X830" s="174" t="s">
        <v>99</v>
      </c>
      <c r="Y830" s="173" t="s">
        <v>123</v>
      </c>
      <c r="Z830" s="172">
        <v>34</v>
      </c>
      <c r="AA830" s="45"/>
      <c r="AB830" s="102" t="b">
        <f t="shared" si="12"/>
        <v>1</v>
      </c>
    </row>
    <row r="831" spans="1:28" ht="25.5" customHeight="1">
      <c r="A831" s="102">
        <f>IF(F831="","",SUBTOTAL(3,$F$2:$F831))</f>
        <v>830</v>
      </c>
      <c r="B831" s="129" t="s">
        <v>1476</v>
      </c>
      <c r="C831" s="129">
        <v>20180109</v>
      </c>
      <c r="D831" s="129" t="s">
        <v>1330</v>
      </c>
      <c r="E831" s="129" t="s">
        <v>1375</v>
      </c>
      <c r="F831" s="129" t="s">
        <v>1340</v>
      </c>
      <c r="G831" s="130">
        <v>18</v>
      </c>
      <c r="H831" s="152" t="s">
        <v>1462</v>
      </c>
      <c r="I831" s="129" t="s">
        <v>99</v>
      </c>
      <c r="J831" s="153" t="s">
        <v>1054</v>
      </c>
      <c r="K831" s="153"/>
      <c r="L831" s="153"/>
      <c r="M831" s="153"/>
      <c r="N831" s="130" t="s">
        <v>1463</v>
      </c>
      <c r="O831" s="130" t="s">
        <v>1049</v>
      </c>
      <c r="P831" s="130" t="s">
        <v>1038</v>
      </c>
      <c r="Q831" s="130">
        <v>90</v>
      </c>
      <c r="R831" s="217">
        <v>42</v>
      </c>
      <c r="S831" s="151">
        <v>28</v>
      </c>
      <c r="T831" s="152" t="s">
        <v>1218</v>
      </c>
      <c r="U831" s="152" t="s">
        <v>15</v>
      </c>
      <c r="V831" s="152" t="s">
        <v>9</v>
      </c>
      <c r="W831" s="45"/>
      <c r="X831" s="174" t="s">
        <v>123</v>
      </c>
      <c r="Y831" s="174" t="s">
        <v>106</v>
      </c>
      <c r="Z831" s="155">
        <v>28</v>
      </c>
      <c r="AA831" s="45"/>
      <c r="AB831" s="102" t="b">
        <f t="shared" si="12"/>
        <v>1</v>
      </c>
    </row>
    <row r="832" spans="1:28" ht="25.5" customHeight="1">
      <c r="A832" s="102">
        <f>IF(F832="","",SUBTOTAL(3,$F$2:$F832))</f>
        <v>831</v>
      </c>
      <c r="B832" s="129" t="s">
        <v>1478</v>
      </c>
      <c r="C832" s="129">
        <v>20180109</v>
      </c>
      <c r="D832" s="129" t="s">
        <v>1330</v>
      </c>
      <c r="E832" s="129" t="s">
        <v>1459</v>
      </c>
      <c r="F832" s="129" t="s">
        <v>1480</v>
      </c>
      <c r="G832" s="130">
        <v>19</v>
      </c>
      <c r="H832" s="152" t="s">
        <v>1462</v>
      </c>
      <c r="I832" s="129" t="s">
        <v>99</v>
      </c>
      <c r="J832" s="153" t="s">
        <v>1054</v>
      </c>
      <c r="K832" s="153"/>
      <c r="L832" s="153"/>
      <c r="M832" s="153"/>
      <c r="N832" s="130" t="s">
        <v>1463</v>
      </c>
      <c r="O832" s="130" t="s">
        <v>1049</v>
      </c>
      <c r="P832" s="130" t="s">
        <v>1038</v>
      </c>
      <c r="Q832" s="130">
        <v>90</v>
      </c>
      <c r="R832" s="217">
        <v>50</v>
      </c>
      <c r="S832" s="151">
        <v>20</v>
      </c>
      <c r="T832" s="152" t="s">
        <v>12</v>
      </c>
      <c r="U832" s="152" t="s">
        <v>93</v>
      </c>
      <c r="V832" s="129" t="s">
        <v>1048</v>
      </c>
      <c r="W832" s="45"/>
      <c r="X832" s="174" t="s">
        <v>123</v>
      </c>
      <c r="Y832" s="174" t="s">
        <v>106</v>
      </c>
      <c r="Z832" s="155">
        <v>20</v>
      </c>
      <c r="AA832" s="45"/>
      <c r="AB832" s="102" t="b">
        <f t="shared" si="12"/>
        <v>1</v>
      </c>
    </row>
    <row r="833" spans="1:28" ht="25.5" customHeight="1">
      <c r="A833" s="102">
        <f>IF(F833="","",SUBTOTAL(3,$F$2:$F833))</f>
        <v>832</v>
      </c>
      <c r="B833" s="129" t="s">
        <v>2433</v>
      </c>
      <c r="C833" s="129">
        <v>20180109</v>
      </c>
      <c r="D833" s="129" t="s">
        <v>1330</v>
      </c>
      <c r="E833" s="129" t="s">
        <v>2833</v>
      </c>
      <c r="F833" s="129" t="s">
        <v>2434</v>
      </c>
      <c r="G833" s="130" t="s">
        <v>1048</v>
      </c>
      <c r="H833" s="152" t="s">
        <v>2912</v>
      </c>
      <c r="I833" s="129" t="s">
        <v>2435</v>
      </c>
      <c r="J833" s="153" t="s">
        <v>1054</v>
      </c>
      <c r="K833" s="153"/>
      <c r="L833" s="153"/>
      <c r="M833" s="153"/>
      <c r="N833" s="130" t="s">
        <v>1036</v>
      </c>
      <c r="O833" s="130" t="s">
        <v>1049</v>
      </c>
      <c r="P833" s="130" t="s">
        <v>1038</v>
      </c>
      <c r="Q833" s="130">
        <v>90</v>
      </c>
      <c r="R833" s="217">
        <v>93</v>
      </c>
      <c r="S833" s="151">
        <v>93</v>
      </c>
      <c r="T833" s="152" t="s">
        <v>222</v>
      </c>
      <c r="U833" s="152" t="s">
        <v>2435</v>
      </c>
      <c r="V833" s="129" t="s">
        <v>1048</v>
      </c>
      <c r="W833" s="45"/>
      <c r="X833" s="152" t="s">
        <v>2435</v>
      </c>
      <c r="Y833" s="152" t="s">
        <v>232</v>
      </c>
      <c r="Z833" s="155">
        <v>93</v>
      </c>
      <c r="AA833" s="45"/>
      <c r="AB833" s="102" t="b">
        <f t="shared" si="12"/>
        <v>1</v>
      </c>
    </row>
    <row r="834" spans="1:28" ht="25.5" customHeight="1">
      <c r="A834" s="102">
        <f>IF(F834="","",SUBTOTAL(3,$F$2:$F834))</f>
        <v>833</v>
      </c>
      <c r="B834" s="129" t="s">
        <v>2468</v>
      </c>
      <c r="C834" s="129">
        <v>20180109</v>
      </c>
      <c r="D834" s="129" t="s">
        <v>1248</v>
      </c>
      <c r="E834" s="129" t="s">
        <v>1249</v>
      </c>
      <c r="F834" s="129" t="s">
        <v>1334</v>
      </c>
      <c r="G834" s="130">
        <v>1</v>
      </c>
      <c r="H834" s="152" t="s">
        <v>2469</v>
      </c>
      <c r="I834" s="129" t="s">
        <v>100</v>
      </c>
      <c r="J834" s="153" t="s">
        <v>1054</v>
      </c>
      <c r="K834" s="129" t="s">
        <v>100</v>
      </c>
      <c r="L834" s="153">
        <v>2</v>
      </c>
      <c r="M834" s="153">
        <v>2</v>
      </c>
      <c r="N834" s="130" t="s">
        <v>1463</v>
      </c>
      <c r="O834" s="130" t="s">
        <v>1049</v>
      </c>
      <c r="P834" s="130" t="s">
        <v>1038</v>
      </c>
      <c r="Q834" s="130">
        <v>90</v>
      </c>
      <c r="R834" s="217">
        <v>43</v>
      </c>
      <c r="S834" s="151">
        <v>28</v>
      </c>
      <c r="T834" s="152" t="s">
        <v>97</v>
      </c>
      <c r="U834" s="152" t="s">
        <v>136</v>
      </c>
      <c r="V834" s="152" t="s">
        <v>1223</v>
      </c>
      <c r="W834" s="47"/>
      <c r="X834" s="154" t="s">
        <v>98</v>
      </c>
      <c r="Y834" s="154" t="s">
        <v>101</v>
      </c>
      <c r="Z834" s="172">
        <v>28</v>
      </c>
      <c r="AA834" s="45"/>
      <c r="AB834" s="102" t="b">
        <f t="shared" ref="AB834:AB897" si="13">IF(OR(O834="TLAI",F834=""),"",Z834=S834)</f>
        <v>1</v>
      </c>
    </row>
    <row r="835" spans="1:28" ht="38.25" customHeight="1">
      <c r="A835" s="102">
        <f>IF(F835="","",SUBTOTAL(3,$F$2:$F835))</f>
        <v>834</v>
      </c>
      <c r="B835" s="129" t="s">
        <v>2468</v>
      </c>
      <c r="C835" s="129">
        <v>20180109</v>
      </c>
      <c r="D835" s="129" t="s">
        <v>1248</v>
      </c>
      <c r="E835" s="129" t="s">
        <v>1253</v>
      </c>
      <c r="F835" s="129" t="s">
        <v>1334</v>
      </c>
      <c r="G835" s="130">
        <v>2</v>
      </c>
      <c r="H835" s="152" t="s">
        <v>2469</v>
      </c>
      <c r="I835" s="129" t="s">
        <v>1048</v>
      </c>
      <c r="J835" s="153" t="s">
        <v>1054</v>
      </c>
      <c r="K835" s="153"/>
      <c r="L835" s="153"/>
      <c r="M835" s="153"/>
      <c r="N835" s="130" t="s">
        <v>1463</v>
      </c>
      <c r="O835" s="130" t="s">
        <v>1049</v>
      </c>
      <c r="P835" s="130" t="s">
        <v>1038</v>
      </c>
      <c r="Q835" s="130">
        <v>90</v>
      </c>
      <c r="R835" s="217"/>
      <c r="S835" s="151">
        <v>27</v>
      </c>
      <c r="T835" s="152" t="s">
        <v>1221</v>
      </c>
      <c r="U835" s="152" t="s">
        <v>106</v>
      </c>
      <c r="V835" s="152" t="s">
        <v>210</v>
      </c>
      <c r="W835" s="45"/>
      <c r="X835" s="154" t="s">
        <v>98</v>
      </c>
      <c r="Y835" s="154" t="s">
        <v>101</v>
      </c>
      <c r="Z835" s="155">
        <v>27</v>
      </c>
      <c r="AA835" s="45"/>
      <c r="AB835" s="102" t="b">
        <f t="shared" si="13"/>
        <v>1</v>
      </c>
    </row>
    <row r="836" spans="1:28" ht="25.5" customHeight="1">
      <c r="A836" s="102">
        <f>IF(F836="","",SUBTOTAL(3,$F$2:$F836))</f>
        <v>835</v>
      </c>
      <c r="B836" s="129" t="s">
        <v>2470</v>
      </c>
      <c r="C836" s="129">
        <v>20180109</v>
      </c>
      <c r="D836" s="129" t="s">
        <v>1248</v>
      </c>
      <c r="E836" s="129" t="s">
        <v>1263</v>
      </c>
      <c r="F836" s="129" t="s">
        <v>1388</v>
      </c>
      <c r="G836" s="130">
        <v>3</v>
      </c>
      <c r="H836" s="152" t="s">
        <v>2469</v>
      </c>
      <c r="I836" s="129" t="s">
        <v>100</v>
      </c>
      <c r="J836" s="153" t="s">
        <v>1054</v>
      </c>
      <c r="K836" s="153"/>
      <c r="L836" s="153"/>
      <c r="M836" s="153"/>
      <c r="N836" s="130" t="s">
        <v>1463</v>
      </c>
      <c r="O836" s="130" t="s">
        <v>1049</v>
      </c>
      <c r="P836" s="130" t="s">
        <v>1038</v>
      </c>
      <c r="Q836" s="130">
        <v>90</v>
      </c>
      <c r="R836" s="217">
        <v>29</v>
      </c>
      <c r="S836" s="151">
        <v>26</v>
      </c>
      <c r="T836" s="152" t="s">
        <v>6</v>
      </c>
      <c r="U836" s="152" t="s">
        <v>266</v>
      </c>
      <c r="V836" s="152" t="s">
        <v>138</v>
      </c>
      <c r="W836" s="45"/>
      <c r="X836" s="154" t="s">
        <v>101</v>
      </c>
      <c r="Y836" s="154" t="s">
        <v>98</v>
      </c>
      <c r="Z836" s="172">
        <v>26</v>
      </c>
      <c r="AA836" s="45"/>
      <c r="AB836" s="102" t="b">
        <f t="shared" si="13"/>
        <v>1</v>
      </c>
    </row>
    <row r="837" spans="1:28" ht="25.5" customHeight="1">
      <c r="A837" s="102">
        <f>IF(F837="","",SUBTOTAL(3,$F$2:$F837))</f>
        <v>836</v>
      </c>
      <c r="B837" s="129" t="s">
        <v>2471</v>
      </c>
      <c r="C837" s="129">
        <v>20180109</v>
      </c>
      <c r="D837" s="129" t="s">
        <v>1248</v>
      </c>
      <c r="E837" s="129" t="s">
        <v>1266</v>
      </c>
      <c r="F837" s="129" t="s">
        <v>1390</v>
      </c>
      <c r="G837" s="130">
        <v>4</v>
      </c>
      <c r="H837" s="152" t="s">
        <v>2469</v>
      </c>
      <c r="I837" s="129" t="s">
        <v>100</v>
      </c>
      <c r="J837" s="153" t="s">
        <v>1054</v>
      </c>
      <c r="K837" s="153"/>
      <c r="L837" s="153"/>
      <c r="M837" s="153"/>
      <c r="N837" s="130" t="s">
        <v>1463</v>
      </c>
      <c r="O837" s="130" t="s">
        <v>1049</v>
      </c>
      <c r="P837" s="130" t="s">
        <v>1038</v>
      </c>
      <c r="Q837" s="130">
        <v>90</v>
      </c>
      <c r="R837" s="217">
        <v>28</v>
      </c>
      <c r="S837" s="151">
        <v>19</v>
      </c>
      <c r="T837" s="152" t="s">
        <v>274</v>
      </c>
      <c r="U837" s="152" t="s">
        <v>0</v>
      </c>
      <c r="V837" s="152" t="s">
        <v>107</v>
      </c>
      <c r="W837" s="45"/>
      <c r="X837" s="154" t="s">
        <v>101</v>
      </c>
      <c r="Y837" s="154" t="s">
        <v>98</v>
      </c>
      <c r="Z837" s="155">
        <v>19</v>
      </c>
      <c r="AA837" s="45"/>
      <c r="AB837" s="102" t="b">
        <f t="shared" si="13"/>
        <v>1</v>
      </c>
    </row>
    <row r="838" spans="1:28" ht="25.5" customHeight="1">
      <c r="A838" s="102">
        <f>IF(F838="","",SUBTOTAL(3,$F$2:$F838))</f>
        <v>837</v>
      </c>
      <c r="B838" s="129" t="s">
        <v>2441</v>
      </c>
      <c r="C838" s="129">
        <v>20180109</v>
      </c>
      <c r="D838" s="129" t="s">
        <v>1248</v>
      </c>
      <c r="E838" s="129" t="s">
        <v>2911</v>
      </c>
      <c r="F838" s="129" t="s">
        <v>2442</v>
      </c>
      <c r="G838" s="130" t="s">
        <v>1048</v>
      </c>
      <c r="H838" s="152" t="s">
        <v>2912</v>
      </c>
      <c r="I838" s="129" t="s">
        <v>232</v>
      </c>
      <c r="J838" s="153" t="s">
        <v>1054</v>
      </c>
      <c r="K838" s="153"/>
      <c r="L838" s="153"/>
      <c r="M838" s="153"/>
      <c r="N838" s="130" t="s">
        <v>1036</v>
      </c>
      <c r="O838" s="130" t="s">
        <v>1049</v>
      </c>
      <c r="P838" s="130" t="s">
        <v>1038</v>
      </c>
      <c r="Q838" s="130">
        <v>90</v>
      </c>
      <c r="R838" s="217">
        <v>102</v>
      </c>
      <c r="S838" s="151">
        <v>102</v>
      </c>
      <c r="T838" s="152" t="s">
        <v>232</v>
      </c>
      <c r="U838" s="152" t="s">
        <v>217</v>
      </c>
      <c r="V838" s="129" t="s">
        <v>1048</v>
      </c>
      <c r="W838" s="45"/>
      <c r="X838" s="152" t="s">
        <v>232</v>
      </c>
      <c r="Y838" s="152" t="s">
        <v>2435</v>
      </c>
      <c r="Z838" s="155">
        <v>102</v>
      </c>
      <c r="AA838" s="45"/>
      <c r="AB838" s="102" t="b">
        <f t="shared" si="13"/>
        <v>1</v>
      </c>
    </row>
    <row r="839" spans="1:28" ht="25.5" customHeight="1">
      <c r="A839" s="102">
        <f>IF(F839="","",SUBTOTAL(3,$F$2:$F839))</f>
        <v>838</v>
      </c>
      <c r="B839" s="129" t="s">
        <v>1749</v>
      </c>
      <c r="C839" s="129">
        <v>20180109</v>
      </c>
      <c r="D839" s="129" t="s">
        <v>1248</v>
      </c>
      <c r="E839" s="129" t="s">
        <v>1668</v>
      </c>
      <c r="F839" s="129" t="s">
        <v>1615</v>
      </c>
      <c r="G839" s="130">
        <v>7</v>
      </c>
      <c r="H839" s="129" t="s">
        <v>1680</v>
      </c>
      <c r="I839" s="129" t="s">
        <v>155</v>
      </c>
      <c r="J839" s="153" t="s">
        <v>1054</v>
      </c>
      <c r="K839" s="129" t="s">
        <v>155</v>
      </c>
      <c r="L839" s="153">
        <v>2</v>
      </c>
      <c r="M839" s="153">
        <v>3</v>
      </c>
      <c r="N839" s="130" t="s">
        <v>1231</v>
      </c>
      <c r="O839" s="130" t="s">
        <v>1049</v>
      </c>
      <c r="P839" s="130" t="s">
        <v>1038</v>
      </c>
      <c r="Q839" s="130">
        <v>120</v>
      </c>
      <c r="R839" s="130">
        <v>44</v>
      </c>
      <c r="S839" s="130"/>
      <c r="T839" s="129"/>
      <c r="U839" s="129"/>
      <c r="V839" s="129" t="s">
        <v>1048</v>
      </c>
      <c r="W839" s="45"/>
      <c r="X839" s="45"/>
      <c r="Y839" s="46"/>
      <c r="Z839" s="56"/>
      <c r="AA839" s="45"/>
      <c r="AB839" s="102" t="b">
        <f t="shared" si="13"/>
        <v>1</v>
      </c>
    </row>
    <row r="840" spans="1:28" ht="25.5" customHeight="1">
      <c r="A840" s="102">
        <f>IF(F840="","",SUBTOTAL(3,$F$2:$F840))</f>
        <v>839</v>
      </c>
      <c r="B840" s="129" t="s">
        <v>1750</v>
      </c>
      <c r="C840" s="129">
        <v>20180109</v>
      </c>
      <c r="D840" s="129" t="s">
        <v>1248</v>
      </c>
      <c r="E840" s="129" t="s">
        <v>1669</v>
      </c>
      <c r="F840" s="129" t="s">
        <v>1617</v>
      </c>
      <c r="G840" s="130">
        <v>8</v>
      </c>
      <c r="H840" s="152" t="s">
        <v>1680</v>
      </c>
      <c r="I840" s="129" t="s">
        <v>1048</v>
      </c>
      <c r="J840" s="153" t="s">
        <v>1054</v>
      </c>
      <c r="K840" s="153"/>
      <c r="L840" s="153"/>
      <c r="M840" s="153"/>
      <c r="N840" s="130" t="s">
        <v>1231</v>
      </c>
      <c r="O840" s="130" t="s">
        <v>1049</v>
      </c>
      <c r="P840" s="130" t="s">
        <v>1038</v>
      </c>
      <c r="Q840" s="130">
        <v>120</v>
      </c>
      <c r="R840" s="130">
        <v>45</v>
      </c>
      <c r="S840" s="151">
        <v>29</v>
      </c>
      <c r="T840" s="152" t="s">
        <v>1711</v>
      </c>
      <c r="U840" s="152" t="s">
        <v>82</v>
      </c>
      <c r="V840" s="129" t="s">
        <v>87</v>
      </c>
      <c r="W840" s="45"/>
      <c r="X840" s="152" t="s">
        <v>155</v>
      </c>
      <c r="Y840" s="154" t="s">
        <v>73</v>
      </c>
      <c r="Z840" s="172">
        <v>29</v>
      </c>
      <c r="AA840" s="45"/>
      <c r="AB840" s="102" t="b">
        <f t="shared" si="13"/>
        <v>1</v>
      </c>
    </row>
    <row r="841" spans="1:28" ht="25.5" customHeight="1">
      <c r="A841" s="102">
        <f>IF(F841="","",SUBTOTAL(3,$F$2:$F841))</f>
        <v>840</v>
      </c>
      <c r="B841" s="129" t="s">
        <v>1751</v>
      </c>
      <c r="C841" s="129">
        <v>20180109</v>
      </c>
      <c r="D841" s="129" t="s">
        <v>1248</v>
      </c>
      <c r="E841" s="129" t="s">
        <v>1752</v>
      </c>
      <c r="F841" s="129" t="s">
        <v>1644</v>
      </c>
      <c r="G841" s="130">
        <v>9</v>
      </c>
      <c r="H841" s="152" t="s">
        <v>1680</v>
      </c>
      <c r="I841" s="129" t="s">
        <v>73</v>
      </c>
      <c r="J841" s="153" t="s">
        <v>1054</v>
      </c>
      <c r="K841" s="153"/>
      <c r="L841" s="153"/>
      <c r="M841" s="153"/>
      <c r="N841" s="130" t="s">
        <v>1231</v>
      </c>
      <c r="O841" s="130" t="s">
        <v>1049</v>
      </c>
      <c r="P841" s="130" t="s">
        <v>1038</v>
      </c>
      <c r="Q841" s="130">
        <v>120</v>
      </c>
      <c r="R841" s="130">
        <v>43</v>
      </c>
      <c r="S841" s="151">
        <v>29</v>
      </c>
      <c r="T841" s="152" t="s">
        <v>83</v>
      </c>
      <c r="U841" s="152" t="s">
        <v>85</v>
      </c>
      <c r="V841" s="129" t="s">
        <v>1563</v>
      </c>
      <c r="W841" s="47"/>
      <c r="X841" s="152" t="s">
        <v>88</v>
      </c>
      <c r="Y841" s="152" t="s">
        <v>87</v>
      </c>
      <c r="Z841" s="172">
        <v>29</v>
      </c>
      <c r="AA841" s="45"/>
      <c r="AB841" s="102" t="b">
        <f t="shared" si="13"/>
        <v>1</v>
      </c>
    </row>
    <row r="842" spans="1:28" ht="25.5" customHeight="1">
      <c r="A842" s="102">
        <f>IF(F842="","",SUBTOTAL(3,$F$2:$F842))</f>
        <v>841</v>
      </c>
      <c r="B842" s="129" t="s">
        <v>1753</v>
      </c>
      <c r="C842" s="129">
        <v>20180109</v>
      </c>
      <c r="D842" s="129" t="s">
        <v>1248</v>
      </c>
      <c r="E842" s="129" t="s">
        <v>1754</v>
      </c>
      <c r="F842" s="129" t="s">
        <v>1755</v>
      </c>
      <c r="G842" s="130">
        <v>10</v>
      </c>
      <c r="H842" s="152" t="s">
        <v>1680</v>
      </c>
      <c r="I842" s="129" t="s">
        <v>1048</v>
      </c>
      <c r="J842" s="153" t="s">
        <v>1054</v>
      </c>
      <c r="K842" s="153"/>
      <c r="L842" s="153"/>
      <c r="M842" s="153"/>
      <c r="N842" s="130" t="s">
        <v>1231</v>
      </c>
      <c r="O842" s="130" t="s">
        <v>1049</v>
      </c>
      <c r="P842" s="130" t="s">
        <v>1038</v>
      </c>
      <c r="Q842" s="130">
        <v>120</v>
      </c>
      <c r="R842" s="130">
        <v>50</v>
      </c>
      <c r="S842" s="151">
        <v>30</v>
      </c>
      <c r="T842" s="152" t="s">
        <v>92</v>
      </c>
      <c r="U842" s="152" t="s">
        <v>80</v>
      </c>
      <c r="V842" s="129" t="s">
        <v>73</v>
      </c>
      <c r="W842" s="45"/>
      <c r="X842" s="154" t="s">
        <v>85</v>
      </c>
      <c r="Y842" s="154" t="s">
        <v>84</v>
      </c>
      <c r="Z842" s="155">
        <v>30</v>
      </c>
      <c r="AA842" s="45"/>
      <c r="AB842" s="102" t="b">
        <f t="shared" si="13"/>
        <v>1</v>
      </c>
    </row>
    <row r="843" spans="1:28" ht="25.5" customHeight="1">
      <c r="A843" s="102">
        <f>IF(F843="","",SUBTOTAL(3,$F$2:$F843))</f>
        <v>842</v>
      </c>
      <c r="B843" s="129" t="s">
        <v>2131</v>
      </c>
      <c r="C843" s="129">
        <v>20180109</v>
      </c>
      <c r="D843" s="129" t="s">
        <v>1233</v>
      </c>
      <c r="E843" s="129" t="s">
        <v>1249</v>
      </c>
      <c r="F843" s="129" t="s">
        <v>1394</v>
      </c>
      <c r="G843" s="130">
        <v>1</v>
      </c>
      <c r="H843" s="152" t="s">
        <v>2132</v>
      </c>
      <c r="I843" s="129" t="s">
        <v>1</v>
      </c>
      <c r="J843" s="230" t="s">
        <v>1054</v>
      </c>
      <c r="K843" s="153" t="s">
        <v>2958</v>
      </c>
      <c r="L843" s="153">
        <v>2</v>
      </c>
      <c r="M843" s="153">
        <v>2</v>
      </c>
      <c r="N843" s="130" t="s">
        <v>1489</v>
      </c>
      <c r="O843" s="130" t="s">
        <v>1049</v>
      </c>
      <c r="P843" s="130" t="s">
        <v>1038</v>
      </c>
      <c r="Q843" s="130">
        <v>90</v>
      </c>
      <c r="R843" s="217">
        <v>40</v>
      </c>
      <c r="S843" s="151">
        <v>20</v>
      </c>
      <c r="T843" s="152" t="s">
        <v>274</v>
      </c>
      <c r="U843" s="152" t="s">
        <v>266</v>
      </c>
      <c r="V843" s="152" t="s">
        <v>106</v>
      </c>
      <c r="W843" s="45"/>
      <c r="X843" s="154" t="s">
        <v>0</v>
      </c>
      <c r="Y843" s="154" t="s">
        <v>267</v>
      </c>
      <c r="Z843" s="155">
        <v>20</v>
      </c>
      <c r="AA843" s="45"/>
      <c r="AB843" s="102" t="b">
        <f t="shared" si="13"/>
        <v>1</v>
      </c>
    </row>
    <row r="844" spans="1:28" ht="25.5" customHeight="1">
      <c r="A844" s="102">
        <f>IF(F844="","",SUBTOTAL(3,$F$2:$F844))</f>
        <v>843</v>
      </c>
      <c r="B844" s="129" t="s">
        <v>2131</v>
      </c>
      <c r="C844" s="129">
        <v>20180109</v>
      </c>
      <c r="D844" s="129" t="s">
        <v>1233</v>
      </c>
      <c r="E844" s="129" t="s">
        <v>1253</v>
      </c>
      <c r="F844" s="129" t="s">
        <v>1394</v>
      </c>
      <c r="G844" s="130">
        <v>2</v>
      </c>
      <c r="H844" s="152" t="s">
        <v>2132</v>
      </c>
      <c r="I844" s="129" t="s">
        <v>1048</v>
      </c>
      <c r="J844" s="230" t="s">
        <v>1054</v>
      </c>
      <c r="K844" s="153"/>
      <c r="L844" s="153"/>
      <c r="M844" s="153"/>
      <c r="N844" s="130" t="s">
        <v>1489</v>
      </c>
      <c r="O844" s="130" t="s">
        <v>1049</v>
      </c>
      <c r="P844" s="130" t="s">
        <v>1038</v>
      </c>
      <c r="Q844" s="130">
        <v>90</v>
      </c>
      <c r="R844" s="217"/>
      <c r="S844" s="151">
        <v>18</v>
      </c>
      <c r="T844" s="152" t="s">
        <v>0</v>
      </c>
      <c r="U844" s="152" t="s">
        <v>210</v>
      </c>
      <c r="V844" s="152" t="s">
        <v>138</v>
      </c>
      <c r="W844" s="102"/>
      <c r="X844" s="154" t="s">
        <v>0</v>
      </c>
      <c r="Y844" s="154" t="s">
        <v>267</v>
      </c>
      <c r="Z844" s="172">
        <v>18</v>
      </c>
      <c r="AA844" s="45"/>
      <c r="AB844" s="102" t="b">
        <f t="shared" si="13"/>
        <v>1</v>
      </c>
    </row>
    <row r="845" spans="1:28" ht="25.5" customHeight="1">
      <c r="A845" s="102">
        <f>IF(F845="","",SUBTOTAL(3,$F$2:$F845))</f>
        <v>844</v>
      </c>
      <c r="B845" s="129" t="s">
        <v>1781</v>
      </c>
      <c r="C845" s="129">
        <v>20180109</v>
      </c>
      <c r="D845" s="129" t="s">
        <v>1233</v>
      </c>
      <c r="E845" s="129" t="s">
        <v>1255</v>
      </c>
      <c r="F845" s="129" t="s">
        <v>1398</v>
      </c>
      <c r="G845" s="130">
        <v>1</v>
      </c>
      <c r="H845" s="152" t="s">
        <v>1782</v>
      </c>
      <c r="I845" s="129" t="s">
        <v>138</v>
      </c>
      <c r="J845" s="153" t="s">
        <v>1054</v>
      </c>
      <c r="K845" s="129" t="s">
        <v>138</v>
      </c>
      <c r="L845" s="153">
        <v>2</v>
      </c>
      <c r="M845" s="153">
        <v>2</v>
      </c>
      <c r="N845" s="130" t="s">
        <v>1550</v>
      </c>
      <c r="O845" s="130" t="s">
        <v>1049</v>
      </c>
      <c r="P845" s="130" t="s">
        <v>1038</v>
      </c>
      <c r="Q845" s="130">
        <v>90</v>
      </c>
      <c r="R845" s="217">
        <v>28</v>
      </c>
      <c r="S845" s="151">
        <v>33</v>
      </c>
      <c r="T845" s="152" t="s">
        <v>97</v>
      </c>
      <c r="U845" s="152" t="s">
        <v>6</v>
      </c>
      <c r="V845" s="152" t="s">
        <v>1221</v>
      </c>
      <c r="W845" s="106"/>
      <c r="X845" s="152" t="s">
        <v>138</v>
      </c>
      <c r="Y845" s="154" t="s">
        <v>137</v>
      </c>
      <c r="Z845" s="172">
        <v>33</v>
      </c>
      <c r="AA845" s="45"/>
      <c r="AB845" s="102" t="b">
        <f t="shared" si="13"/>
        <v>1</v>
      </c>
    </row>
    <row r="846" spans="1:28" ht="25.5" customHeight="1">
      <c r="A846" s="102">
        <f>IF(F846="","",SUBTOTAL(3,$F$2:$F846))</f>
        <v>845</v>
      </c>
      <c r="B846" s="129" t="s">
        <v>1781</v>
      </c>
      <c r="C846" s="129">
        <v>20180109</v>
      </c>
      <c r="D846" s="129" t="s">
        <v>1233</v>
      </c>
      <c r="E846" s="129" t="s">
        <v>1259</v>
      </c>
      <c r="F846" s="129" t="s">
        <v>1398</v>
      </c>
      <c r="G846" s="130">
        <v>2</v>
      </c>
      <c r="H846" s="152" t="s">
        <v>1782</v>
      </c>
      <c r="I846" s="129" t="s">
        <v>1048</v>
      </c>
      <c r="J846" s="153" t="s">
        <v>1054</v>
      </c>
      <c r="K846" s="153"/>
      <c r="L846" s="153"/>
      <c r="M846" s="153"/>
      <c r="N846" s="130" t="s">
        <v>1550</v>
      </c>
      <c r="O846" s="130" t="s">
        <v>1049</v>
      </c>
      <c r="P846" s="130" t="s">
        <v>1038</v>
      </c>
      <c r="Q846" s="130">
        <v>90</v>
      </c>
      <c r="R846" s="130"/>
      <c r="S846" s="151">
        <v>27</v>
      </c>
      <c r="T846" s="152" t="s">
        <v>136</v>
      </c>
      <c r="U846" s="152" t="s">
        <v>1223</v>
      </c>
      <c r="V846" s="152" t="s">
        <v>107</v>
      </c>
      <c r="W846" s="106"/>
      <c r="X846" s="152" t="s">
        <v>138</v>
      </c>
      <c r="Y846" s="154" t="s">
        <v>137</v>
      </c>
      <c r="Z846" s="155">
        <v>27</v>
      </c>
      <c r="AA846" s="45"/>
      <c r="AB846" s="102" t="b">
        <f t="shared" si="13"/>
        <v>1</v>
      </c>
    </row>
    <row r="847" spans="1:28" ht="25.5" customHeight="1">
      <c r="A847" s="102">
        <f>IF(F847="","",SUBTOTAL(3,$F$2:$F847))</f>
        <v>846</v>
      </c>
      <c r="B847" s="129" t="s">
        <v>1783</v>
      </c>
      <c r="C847" s="129">
        <v>20180109</v>
      </c>
      <c r="D847" s="129" t="s">
        <v>1233</v>
      </c>
      <c r="E847" s="129" t="s">
        <v>1263</v>
      </c>
      <c r="F847" s="129" t="s">
        <v>1400</v>
      </c>
      <c r="G847" s="130">
        <v>3</v>
      </c>
      <c r="H847" s="129" t="s">
        <v>1782</v>
      </c>
      <c r="I847" s="129" t="s">
        <v>138</v>
      </c>
      <c r="J847" s="153" t="s">
        <v>1054</v>
      </c>
      <c r="K847" s="153"/>
      <c r="L847" s="153"/>
      <c r="M847" s="153"/>
      <c r="N847" s="130" t="s">
        <v>1550</v>
      </c>
      <c r="O847" s="130" t="s">
        <v>1049</v>
      </c>
      <c r="P847" s="130" t="s">
        <v>1038</v>
      </c>
      <c r="Q847" s="130">
        <v>90</v>
      </c>
      <c r="R847" s="217">
        <v>36</v>
      </c>
      <c r="S847" s="130"/>
      <c r="T847" s="129" t="s">
        <v>1048</v>
      </c>
      <c r="U847" s="129" t="s">
        <v>1048</v>
      </c>
      <c r="V847" s="129" t="s">
        <v>1048</v>
      </c>
      <c r="W847" s="106"/>
      <c r="X847" s="45"/>
      <c r="Y847" s="102"/>
      <c r="Z847" s="56"/>
      <c r="AA847" s="45"/>
      <c r="AB847" s="102" t="b">
        <f t="shared" si="13"/>
        <v>1</v>
      </c>
    </row>
    <row r="848" spans="1:28" ht="25.5" customHeight="1">
      <c r="A848" s="102">
        <f>IF(F848="","",SUBTOTAL(3,$F$2:$F848))</f>
        <v>847</v>
      </c>
      <c r="B848" s="129" t="s">
        <v>2417</v>
      </c>
      <c r="C848" s="129">
        <v>20180109</v>
      </c>
      <c r="D848" s="129" t="s">
        <v>1233</v>
      </c>
      <c r="E848" s="129" t="s">
        <v>2911</v>
      </c>
      <c r="F848" s="129" t="s">
        <v>2418</v>
      </c>
      <c r="G848" s="130" t="s">
        <v>1048</v>
      </c>
      <c r="H848" s="152" t="s">
        <v>2912</v>
      </c>
      <c r="I848" s="129" t="s">
        <v>2419</v>
      </c>
      <c r="J848" s="153" t="s">
        <v>1054</v>
      </c>
      <c r="K848" s="153"/>
      <c r="L848" s="153"/>
      <c r="M848" s="153"/>
      <c r="N848" s="130" t="s">
        <v>1036</v>
      </c>
      <c r="O848" s="130" t="s">
        <v>1049</v>
      </c>
      <c r="P848" s="130" t="s">
        <v>1038</v>
      </c>
      <c r="Q848" s="130">
        <v>90</v>
      </c>
      <c r="R848" s="217">
        <v>120</v>
      </c>
      <c r="S848" s="151">
        <v>137</v>
      </c>
      <c r="T848" s="152" t="s">
        <v>232</v>
      </c>
      <c r="U848" s="152" t="s">
        <v>217</v>
      </c>
      <c r="V848" s="129" t="s">
        <v>1048</v>
      </c>
      <c r="W848" s="106"/>
      <c r="X848" s="152" t="s">
        <v>232</v>
      </c>
      <c r="Y848" s="152" t="s">
        <v>2435</v>
      </c>
      <c r="Z848" s="155">
        <v>137</v>
      </c>
      <c r="AA848" s="45"/>
      <c r="AB848" s="102" t="b">
        <f t="shared" si="13"/>
        <v>1</v>
      </c>
    </row>
    <row r="849" spans="1:28" ht="25.5" customHeight="1">
      <c r="A849" s="102">
        <f>IF(F849="","",SUBTOTAL(3,$F$2:$F849))</f>
        <v>848</v>
      </c>
      <c r="B849" s="129" t="s">
        <v>1759</v>
      </c>
      <c r="C849" s="129">
        <v>20180109</v>
      </c>
      <c r="D849" s="129" t="s">
        <v>1760</v>
      </c>
      <c r="E849" s="129" t="s">
        <v>1668</v>
      </c>
      <c r="F849" s="129" t="s">
        <v>1602</v>
      </c>
      <c r="G849" s="130">
        <v>1</v>
      </c>
      <c r="H849" s="152" t="s">
        <v>1680</v>
      </c>
      <c r="I849" s="129" t="s">
        <v>88</v>
      </c>
      <c r="J849" s="153" t="s">
        <v>1054</v>
      </c>
      <c r="K849" s="153"/>
      <c r="L849" s="153"/>
      <c r="M849" s="153"/>
      <c r="N849" s="130" t="s">
        <v>1231</v>
      </c>
      <c r="O849" s="130" t="s">
        <v>1049</v>
      </c>
      <c r="P849" s="130" t="s">
        <v>1038</v>
      </c>
      <c r="Q849" s="130">
        <v>120</v>
      </c>
      <c r="R849" s="130">
        <v>44</v>
      </c>
      <c r="S849" s="151">
        <v>30</v>
      </c>
      <c r="T849" s="152" t="s">
        <v>71</v>
      </c>
      <c r="U849" s="152" t="s">
        <v>73</v>
      </c>
      <c r="V849" s="129" t="s">
        <v>86</v>
      </c>
      <c r="W849" s="45"/>
      <c r="X849" s="154" t="s">
        <v>84</v>
      </c>
      <c r="Y849" s="154" t="s">
        <v>85</v>
      </c>
      <c r="Z849" s="155">
        <v>30</v>
      </c>
      <c r="AA849" s="45"/>
      <c r="AB849" s="102" t="b">
        <f t="shared" si="13"/>
        <v>1</v>
      </c>
    </row>
    <row r="850" spans="1:28" ht="25.5" customHeight="1">
      <c r="A850" s="102">
        <f>IF(F850="","",SUBTOTAL(3,$F$2:$F850))</f>
        <v>849</v>
      </c>
      <c r="B850" s="129" t="s">
        <v>1759</v>
      </c>
      <c r="C850" s="129">
        <v>20180109</v>
      </c>
      <c r="D850" s="129" t="s">
        <v>1760</v>
      </c>
      <c r="E850" s="129" t="s">
        <v>1669</v>
      </c>
      <c r="F850" s="129" t="s">
        <v>1602</v>
      </c>
      <c r="G850" s="130">
        <v>2</v>
      </c>
      <c r="H850" s="152" t="s">
        <v>1680</v>
      </c>
      <c r="I850" s="129" t="s">
        <v>1048</v>
      </c>
      <c r="J850" s="153" t="s">
        <v>1054</v>
      </c>
      <c r="K850" s="153"/>
      <c r="L850" s="153"/>
      <c r="M850" s="153"/>
      <c r="N850" s="130" t="s">
        <v>1231</v>
      </c>
      <c r="O850" s="130" t="s">
        <v>1049</v>
      </c>
      <c r="P850" s="130" t="s">
        <v>1038</v>
      </c>
      <c r="Q850" s="130">
        <v>120</v>
      </c>
      <c r="R850" s="130">
        <v>44</v>
      </c>
      <c r="S850" s="151">
        <v>29</v>
      </c>
      <c r="T850" s="152" t="s">
        <v>1711</v>
      </c>
      <c r="U850" s="152" t="s">
        <v>76</v>
      </c>
      <c r="V850" s="129" t="s">
        <v>1048</v>
      </c>
      <c r="W850" s="106"/>
      <c r="X850" s="152" t="s">
        <v>155</v>
      </c>
      <c r="Y850" s="154" t="s">
        <v>73</v>
      </c>
      <c r="Z850" s="155">
        <v>29</v>
      </c>
      <c r="AA850" s="45"/>
      <c r="AB850" s="102" t="b">
        <f t="shared" si="13"/>
        <v>1</v>
      </c>
    </row>
    <row r="851" spans="1:28" ht="25.5" customHeight="1">
      <c r="A851" s="102">
        <f>IF(F851="","",SUBTOTAL(3,$F$2:$F851))</f>
        <v>850</v>
      </c>
      <c r="B851" s="129" t="s">
        <v>1761</v>
      </c>
      <c r="C851" s="129">
        <v>20180109</v>
      </c>
      <c r="D851" s="129" t="s">
        <v>1760</v>
      </c>
      <c r="E851" s="129" t="s">
        <v>1752</v>
      </c>
      <c r="F851" s="129" t="s">
        <v>1762</v>
      </c>
      <c r="G851" s="130">
        <v>3</v>
      </c>
      <c r="H851" s="152" t="s">
        <v>1680</v>
      </c>
      <c r="I851" s="129" t="s">
        <v>75</v>
      </c>
      <c r="J851" s="153" t="s">
        <v>1054</v>
      </c>
      <c r="K851" s="153"/>
      <c r="L851" s="153"/>
      <c r="M851" s="153"/>
      <c r="N851" s="130" t="s">
        <v>1231</v>
      </c>
      <c r="O851" s="130" t="s">
        <v>1049</v>
      </c>
      <c r="P851" s="130" t="s">
        <v>1038</v>
      </c>
      <c r="Q851" s="130">
        <v>120</v>
      </c>
      <c r="R851" s="130">
        <v>49</v>
      </c>
      <c r="S851" s="151">
        <v>29</v>
      </c>
      <c r="T851" s="152" t="s">
        <v>75</v>
      </c>
      <c r="U851" s="152" t="s">
        <v>88</v>
      </c>
      <c r="V851" s="129" t="s">
        <v>1048</v>
      </c>
      <c r="W851" s="47"/>
      <c r="X851" s="152" t="s">
        <v>88</v>
      </c>
      <c r="Y851" s="152" t="s">
        <v>87</v>
      </c>
      <c r="Z851" s="172">
        <v>29</v>
      </c>
      <c r="AA851" s="45"/>
      <c r="AB851" s="102" t="b">
        <f t="shared" si="13"/>
        <v>1</v>
      </c>
    </row>
    <row r="852" spans="1:28" ht="38.25" customHeight="1">
      <c r="A852" s="102">
        <f>IF(F852="","",SUBTOTAL(3,$F$2:$F852))</f>
        <v>851</v>
      </c>
      <c r="B852" s="129" t="s">
        <v>1761</v>
      </c>
      <c r="C852" s="129">
        <v>20180109</v>
      </c>
      <c r="D852" s="129" t="s">
        <v>1760</v>
      </c>
      <c r="E852" s="129" t="s">
        <v>1754</v>
      </c>
      <c r="F852" s="129" t="s">
        <v>1762</v>
      </c>
      <c r="G852" s="130">
        <v>4</v>
      </c>
      <c r="H852" s="152" t="s">
        <v>1680</v>
      </c>
      <c r="I852" s="129" t="s">
        <v>1048</v>
      </c>
      <c r="J852" s="153" t="s">
        <v>1054</v>
      </c>
      <c r="K852" s="153"/>
      <c r="L852" s="153"/>
      <c r="M852" s="153"/>
      <c r="N852" s="130" t="s">
        <v>1231</v>
      </c>
      <c r="O852" s="130" t="s">
        <v>1049</v>
      </c>
      <c r="P852" s="130" t="s">
        <v>1038</v>
      </c>
      <c r="Q852" s="130">
        <v>120</v>
      </c>
      <c r="R852" s="130">
        <v>49</v>
      </c>
      <c r="S852" s="151">
        <v>30</v>
      </c>
      <c r="T852" s="152" t="s">
        <v>90</v>
      </c>
      <c r="U852" s="152" t="s">
        <v>78</v>
      </c>
      <c r="V852" s="129" t="s">
        <v>1048</v>
      </c>
      <c r="W852" s="45"/>
      <c r="X852" s="154" t="s">
        <v>85</v>
      </c>
      <c r="Y852" s="154" t="s">
        <v>84</v>
      </c>
      <c r="Z852" s="155">
        <v>30</v>
      </c>
      <c r="AA852" s="45"/>
      <c r="AB852" s="102" t="b">
        <f t="shared" si="13"/>
        <v>1</v>
      </c>
    </row>
    <row r="853" spans="1:28" ht="25.5" customHeight="1">
      <c r="A853" s="102">
        <f>IF(F853="","",SUBTOTAL(3,$F$2:$F853))</f>
        <v>852</v>
      </c>
      <c r="B853" s="129" t="s">
        <v>1763</v>
      </c>
      <c r="C853" s="129">
        <v>20180109</v>
      </c>
      <c r="D853" s="129" t="s">
        <v>1760</v>
      </c>
      <c r="E853" s="129" t="s">
        <v>1671</v>
      </c>
      <c r="F853" s="129" t="s">
        <v>1613</v>
      </c>
      <c r="G853" s="130">
        <v>5</v>
      </c>
      <c r="H853" s="152" t="s">
        <v>1680</v>
      </c>
      <c r="I853" s="129" t="s">
        <v>85</v>
      </c>
      <c r="J853" s="153" t="s">
        <v>1054</v>
      </c>
      <c r="K853" s="153"/>
      <c r="L853" s="153"/>
      <c r="M853" s="153"/>
      <c r="N853" s="130" t="s">
        <v>1231</v>
      </c>
      <c r="O853" s="130" t="s">
        <v>1049</v>
      </c>
      <c r="P853" s="130" t="s">
        <v>1038</v>
      </c>
      <c r="Q853" s="130">
        <v>120</v>
      </c>
      <c r="R853" s="130">
        <v>46</v>
      </c>
      <c r="S853" s="151">
        <v>32</v>
      </c>
      <c r="T853" s="152" t="s">
        <v>82</v>
      </c>
      <c r="U853" s="152" t="s">
        <v>1563</v>
      </c>
      <c r="V853" s="129" t="s">
        <v>1048</v>
      </c>
      <c r="W853" s="45"/>
      <c r="X853" s="152" t="s">
        <v>87</v>
      </c>
      <c r="Y853" s="152" t="s">
        <v>88</v>
      </c>
      <c r="Z853" s="155">
        <v>32</v>
      </c>
      <c r="AA853" s="45"/>
      <c r="AB853" s="102" t="b">
        <f t="shared" si="13"/>
        <v>1</v>
      </c>
    </row>
    <row r="854" spans="1:28" ht="25.5" customHeight="1">
      <c r="A854" s="102">
        <f>IF(F854="","",SUBTOTAL(3,$F$2:$F854))</f>
        <v>853</v>
      </c>
      <c r="B854" s="129" t="s">
        <v>1763</v>
      </c>
      <c r="C854" s="129">
        <v>20180109</v>
      </c>
      <c r="D854" s="129" t="s">
        <v>1760</v>
      </c>
      <c r="E854" s="129" t="s">
        <v>1758</v>
      </c>
      <c r="F854" s="129" t="s">
        <v>1613</v>
      </c>
      <c r="G854" s="130">
        <v>6</v>
      </c>
      <c r="H854" s="152" t="s">
        <v>1680</v>
      </c>
      <c r="I854" s="129" t="s">
        <v>1048</v>
      </c>
      <c r="J854" s="131" t="s">
        <v>1054</v>
      </c>
      <c r="K854" s="131"/>
      <c r="L854" s="131"/>
      <c r="M854" s="131"/>
      <c r="N854" s="130" t="s">
        <v>1231</v>
      </c>
      <c r="O854" s="130" t="s">
        <v>1049</v>
      </c>
      <c r="P854" s="130" t="s">
        <v>1038</v>
      </c>
      <c r="Q854" s="130">
        <v>120</v>
      </c>
      <c r="R854" s="130">
        <v>46</v>
      </c>
      <c r="S854" s="151">
        <v>30</v>
      </c>
      <c r="T854" s="152" t="s">
        <v>72</v>
      </c>
      <c r="U854" s="152" t="s">
        <v>80</v>
      </c>
      <c r="V854" s="129" t="s">
        <v>1048</v>
      </c>
      <c r="W854" s="45"/>
      <c r="X854" s="154" t="s">
        <v>73</v>
      </c>
      <c r="Y854" s="152" t="s">
        <v>155</v>
      </c>
      <c r="Z854" s="172">
        <v>30</v>
      </c>
      <c r="AA854" s="45"/>
      <c r="AB854" s="102" t="b">
        <f t="shared" si="13"/>
        <v>1</v>
      </c>
    </row>
    <row r="855" spans="1:28" ht="25.5" customHeight="1">
      <c r="A855" s="102">
        <f>IF(F855="","",SUBTOTAL(3,$F$2:$F855))</f>
        <v>854</v>
      </c>
      <c r="B855" s="127" t="s">
        <v>2422</v>
      </c>
      <c r="C855" s="57">
        <v>20180110</v>
      </c>
      <c r="D855" s="57" t="s">
        <v>1333</v>
      </c>
      <c r="E855" s="56" t="s">
        <v>2911</v>
      </c>
      <c r="F855" s="104" t="s">
        <v>2423</v>
      </c>
      <c r="G855" s="56" t="s">
        <v>1048</v>
      </c>
      <c r="H855" s="203" t="s">
        <v>2912</v>
      </c>
      <c r="I855" s="45" t="s">
        <v>2424</v>
      </c>
      <c r="J855" s="56" t="s">
        <v>1054</v>
      </c>
      <c r="K855" s="45"/>
      <c r="L855" s="57"/>
      <c r="M855" s="57"/>
      <c r="N855" s="56" t="s">
        <v>1036</v>
      </c>
      <c r="O855" s="57" t="s">
        <v>1049</v>
      </c>
      <c r="P855" s="57" t="s">
        <v>1038</v>
      </c>
      <c r="Q855" s="56">
        <v>90</v>
      </c>
      <c r="R855" s="184">
        <v>102</v>
      </c>
      <c r="S855" s="155">
        <v>105</v>
      </c>
      <c r="T855" s="176" t="s">
        <v>2424</v>
      </c>
      <c r="U855" s="176" t="s">
        <v>435</v>
      </c>
      <c r="V855" s="47" t="s">
        <v>1048</v>
      </c>
      <c r="W855" s="47"/>
      <c r="X855" s="205" t="s">
        <v>1149</v>
      </c>
      <c r="Y855" s="174" t="s">
        <v>232</v>
      </c>
      <c r="Z855" s="172">
        <v>105</v>
      </c>
      <c r="AA855" s="45"/>
      <c r="AB855" s="102" t="b">
        <f t="shared" si="13"/>
        <v>1</v>
      </c>
    </row>
    <row r="856" spans="1:28" ht="25.5" customHeight="1">
      <c r="A856" s="102">
        <f>IF(F856="","",SUBTOTAL(3,$F$2:$F856))</f>
        <v>855</v>
      </c>
      <c r="B856" s="129" t="s">
        <v>2445</v>
      </c>
      <c r="C856" s="129">
        <v>20180110</v>
      </c>
      <c r="D856" s="129" t="s">
        <v>1333</v>
      </c>
      <c r="E856" s="129" t="s">
        <v>2833</v>
      </c>
      <c r="F856" s="129" t="s">
        <v>2446</v>
      </c>
      <c r="G856" s="130" t="s">
        <v>1048</v>
      </c>
      <c r="H856" s="152" t="s">
        <v>2912</v>
      </c>
      <c r="I856" s="129" t="s">
        <v>2447</v>
      </c>
      <c r="J856" s="153" t="s">
        <v>1054</v>
      </c>
      <c r="K856" s="153"/>
      <c r="L856" s="153"/>
      <c r="M856" s="153"/>
      <c r="N856" s="130" t="s">
        <v>1036</v>
      </c>
      <c r="O856" s="130" t="s">
        <v>1049</v>
      </c>
      <c r="P856" s="130" t="s">
        <v>1038</v>
      </c>
      <c r="Q856" s="130">
        <v>90</v>
      </c>
      <c r="R856" s="217">
        <v>87</v>
      </c>
      <c r="S856" s="151">
        <v>78</v>
      </c>
      <c r="T856" s="152" t="s">
        <v>2435</v>
      </c>
      <c r="U856" s="152" t="s">
        <v>222</v>
      </c>
      <c r="V856" s="129" t="s">
        <v>1048</v>
      </c>
      <c r="W856" s="45"/>
      <c r="X856" s="152" t="s">
        <v>2435</v>
      </c>
      <c r="Y856" s="152" t="s">
        <v>232</v>
      </c>
      <c r="Z856" s="155">
        <v>78</v>
      </c>
      <c r="AA856" s="45"/>
      <c r="AB856" s="102" t="b">
        <f t="shared" si="13"/>
        <v>1</v>
      </c>
    </row>
    <row r="857" spans="1:28" ht="25.5" customHeight="1">
      <c r="A857" s="102">
        <f>IF(F857="","",SUBTOTAL(3,$F$2:$F857))</f>
        <v>856</v>
      </c>
      <c r="B857" s="129" t="s">
        <v>2420</v>
      </c>
      <c r="C857" s="129">
        <v>20180110</v>
      </c>
      <c r="D857" s="129" t="s">
        <v>1333</v>
      </c>
      <c r="E857" s="129" t="s">
        <v>2833</v>
      </c>
      <c r="F857" s="129" t="s">
        <v>2421</v>
      </c>
      <c r="G857" s="130" t="s">
        <v>1048</v>
      </c>
      <c r="H857" s="152" t="s">
        <v>2912</v>
      </c>
      <c r="I857" s="129" t="s">
        <v>2419</v>
      </c>
      <c r="J857" s="153" t="s">
        <v>1054</v>
      </c>
      <c r="K857" s="153"/>
      <c r="L857" s="153"/>
      <c r="M857" s="153"/>
      <c r="N857" s="130" t="s">
        <v>1036</v>
      </c>
      <c r="O857" s="130" t="s">
        <v>1049</v>
      </c>
      <c r="P857" s="130" t="s">
        <v>1038</v>
      </c>
      <c r="Q857" s="130">
        <v>90</v>
      </c>
      <c r="R857" s="217">
        <v>116</v>
      </c>
      <c r="S857" s="151">
        <v>111</v>
      </c>
      <c r="T857" s="152" t="s">
        <v>2419</v>
      </c>
      <c r="U857" s="152" t="s">
        <v>357</v>
      </c>
      <c r="V857" s="129" t="s">
        <v>1048</v>
      </c>
      <c r="W857" s="45"/>
      <c r="X857" s="205" t="s">
        <v>1154</v>
      </c>
      <c r="Y857" s="152" t="s">
        <v>232</v>
      </c>
      <c r="Z857" s="155">
        <v>111</v>
      </c>
      <c r="AA857" s="45"/>
      <c r="AB857" s="102" t="b">
        <f t="shared" si="13"/>
        <v>1</v>
      </c>
    </row>
    <row r="858" spans="1:28" ht="25.5" customHeight="1">
      <c r="A858" s="102">
        <f>IF(F858="","",SUBTOTAL(3,$F$2:$F858))</f>
        <v>857</v>
      </c>
      <c r="B858" s="129" t="s">
        <v>2613</v>
      </c>
      <c r="C858" s="129">
        <v>20180110</v>
      </c>
      <c r="D858" s="129" t="s">
        <v>1330</v>
      </c>
      <c r="E858" s="129" t="s">
        <v>1284</v>
      </c>
      <c r="F858" s="129" t="s">
        <v>1417</v>
      </c>
      <c r="G858" s="130" t="s">
        <v>1048</v>
      </c>
      <c r="H858" s="152" t="s">
        <v>2614</v>
      </c>
      <c r="I858" s="129" t="s">
        <v>261</v>
      </c>
      <c r="J858" s="232" t="s">
        <v>1054</v>
      </c>
      <c r="K858" s="129" t="s">
        <v>261</v>
      </c>
      <c r="L858" s="131">
        <v>2</v>
      </c>
      <c r="M858" s="131">
        <v>2</v>
      </c>
      <c r="N858" s="130" t="s">
        <v>1252</v>
      </c>
      <c r="O858" s="130" t="s">
        <v>1049</v>
      </c>
      <c r="P858" s="130" t="s">
        <v>1038</v>
      </c>
      <c r="Q858" s="130">
        <v>90</v>
      </c>
      <c r="R858" s="217">
        <v>8</v>
      </c>
      <c r="S858" s="151">
        <v>8</v>
      </c>
      <c r="T858" s="152" t="s">
        <v>1221</v>
      </c>
      <c r="U858" s="152" t="s">
        <v>135</v>
      </c>
      <c r="V858" s="152" t="s">
        <v>134</v>
      </c>
      <c r="W858" s="45"/>
      <c r="X858" s="152" t="s">
        <v>261</v>
      </c>
      <c r="Y858" s="154" t="s">
        <v>124</v>
      </c>
      <c r="Z858" s="172">
        <v>8</v>
      </c>
      <c r="AA858" s="45"/>
      <c r="AB858" s="102" t="b">
        <f t="shared" si="13"/>
        <v>1</v>
      </c>
    </row>
    <row r="859" spans="1:28" ht="25.5" customHeight="1">
      <c r="A859" s="102">
        <f>IF(F859="","",SUBTOTAL(3,$F$2:$F859))</f>
        <v>858</v>
      </c>
      <c r="B859" s="129" t="s">
        <v>1329</v>
      </c>
      <c r="C859" s="129">
        <v>20180110</v>
      </c>
      <c r="D859" s="129" t="s">
        <v>1330</v>
      </c>
      <c r="E859" s="129" t="s">
        <v>1284</v>
      </c>
      <c r="F859" s="129" t="s">
        <v>1331</v>
      </c>
      <c r="G859" s="130" t="s">
        <v>1048</v>
      </c>
      <c r="H859" s="152" t="s">
        <v>1251</v>
      </c>
      <c r="I859" s="129" t="s">
        <v>41</v>
      </c>
      <c r="J859" s="230" t="s">
        <v>1054</v>
      </c>
      <c r="K859" s="129" t="s">
        <v>251</v>
      </c>
      <c r="L859" s="153">
        <v>2</v>
      </c>
      <c r="M859" s="153">
        <v>3</v>
      </c>
      <c r="N859" s="130" t="s">
        <v>1252</v>
      </c>
      <c r="O859" s="130" t="s">
        <v>1049</v>
      </c>
      <c r="P859" s="130" t="s">
        <v>1038</v>
      </c>
      <c r="Q859" s="130">
        <v>90</v>
      </c>
      <c r="R859" s="217">
        <v>11</v>
      </c>
      <c r="S859" s="151">
        <v>11</v>
      </c>
      <c r="T859" s="129" t="s">
        <v>1048</v>
      </c>
      <c r="U859" s="129" t="s">
        <v>1048</v>
      </c>
      <c r="V859" s="129" t="s">
        <v>1048</v>
      </c>
      <c r="W859" s="47"/>
      <c r="X859" s="154" t="s">
        <v>41</v>
      </c>
      <c r="Y859" s="154" t="s">
        <v>251</v>
      </c>
      <c r="Z859" s="172">
        <v>11</v>
      </c>
      <c r="AA859" s="45"/>
      <c r="AB859" s="102" t="b">
        <f t="shared" si="13"/>
        <v>1</v>
      </c>
    </row>
    <row r="860" spans="1:28" ht="25.5" customHeight="1">
      <c r="A860" s="102">
        <f>IF(F860="","",SUBTOTAL(3,$F$2:$F860))</f>
        <v>859</v>
      </c>
      <c r="B860" s="129" t="s">
        <v>2705</v>
      </c>
      <c r="C860" s="129">
        <v>20180110</v>
      </c>
      <c r="D860" s="129" t="s">
        <v>1248</v>
      </c>
      <c r="E860" s="129" t="s">
        <v>1253</v>
      </c>
      <c r="F860" s="129" t="s">
        <v>1947</v>
      </c>
      <c r="G860" s="130">
        <v>1</v>
      </c>
      <c r="H860" s="152" t="s">
        <v>2706</v>
      </c>
      <c r="I860" s="129" t="s">
        <v>71</v>
      </c>
      <c r="J860" s="131" t="s">
        <v>1054</v>
      </c>
      <c r="K860" s="129" t="s">
        <v>71</v>
      </c>
      <c r="L860" s="153">
        <v>2</v>
      </c>
      <c r="M860" s="153">
        <v>2</v>
      </c>
      <c r="N860" s="130" t="s">
        <v>1231</v>
      </c>
      <c r="O860" s="130" t="s">
        <v>1049</v>
      </c>
      <c r="P860" s="130" t="s">
        <v>1038</v>
      </c>
      <c r="Q860" s="130">
        <v>90</v>
      </c>
      <c r="R860" s="217">
        <v>43</v>
      </c>
      <c r="S860" s="151">
        <v>32</v>
      </c>
      <c r="T860" s="152" t="s">
        <v>346</v>
      </c>
      <c r="U860" s="152" t="s">
        <v>436</v>
      </c>
      <c r="V860" s="169" t="s">
        <v>97</v>
      </c>
      <c r="W860" s="45"/>
      <c r="X860" s="154" t="s">
        <v>71</v>
      </c>
      <c r="Y860" s="154" t="s">
        <v>532</v>
      </c>
      <c r="Z860" s="155">
        <v>32</v>
      </c>
      <c r="AA860" s="45"/>
      <c r="AB860" s="102" t="b">
        <f t="shared" si="13"/>
        <v>1</v>
      </c>
    </row>
    <row r="861" spans="1:28" ht="25.5" customHeight="1">
      <c r="A861" s="102">
        <f>IF(F861="","",SUBTOTAL(3,$F$2:$F861))</f>
        <v>860</v>
      </c>
      <c r="B861" s="129" t="s">
        <v>2705</v>
      </c>
      <c r="C861" s="129">
        <v>20180110</v>
      </c>
      <c r="D861" s="129" t="s">
        <v>1248</v>
      </c>
      <c r="E861" s="129" t="s">
        <v>1255</v>
      </c>
      <c r="F861" s="129" t="s">
        <v>1947</v>
      </c>
      <c r="G861" s="130">
        <v>2</v>
      </c>
      <c r="H861" s="152" t="s">
        <v>2706</v>
      </c>
      <c r="I861" s="129" t="s">
        <v>1048</v>
      </c>
      <c r="J861" s="131" t="s">
        <v>1054</v>
      </c>
      <c r="K861" s="131"/>
      <c r="L861" s="131"/>
      <c r="M861" s="131"/>
      <c r="N861" s="130" t="s">
        <v>1231</v>
      </c>
      <c r="O861" s="130" t="s">
        <v>1049</v>
      </c>
      <c r="P861" s="130" t="s">
        <v>1038</v>
      </c>
      <c r="Q861" s="130">
        <v>90</v>
      </c>
      <c r="R861" s="217"/>
      <c r="S861" s="151">
        <v>31</v>
      </c>
      <c r="T861" s="152" t="s">
        <v>99</v>
      </c>
      <c r="U861" s="152" t="s">
        <v>957</v>
      </c>
      <c r="V861" s="129" t="s">
        <v>1048</v>
      </c>
      <c r="W861" s="45"/>
      <c r="X861" s="154" t="s">
        <v>71</v>
      </c>
      <c r="Y861" s="154" t="s">
        <v>532</v>
      </c>
      <c r="Z861" s="155">
        <v>31</v>
      </c>
      <c r="AA861" s="45"/>
      <c r="AB861" s="102" t="b">
        <f t="shared" si="13"/>
        <v>1</v>
      </c>
    </row>
    <row r="862" spans="1:28" ht="25.5" customHeight="1">
      <c r="A862" s="102">
        <f>IF(F862="","",SUBTOTAL(3,$F$2:$F862))</f>
        <v>861</v>
      </c>
      <c r="B862" s="129" t="s">
        <v>2707</v>
      </c>
      <c r="C862" s="129">
        <v>20180110</v>
      </c>
      <c r="D862" s="129" t="s">
        <v>1248</v>
      </c>
      <c r="E862" s="129" t="s">
        <v>1257</v>
      </c>
      <c r="F862" s="129" t="s">
        <v>1948</v>
      </c>
      <c r="G862" s="130">
        <v>3</v>
      </c>
      <c r="H862" s="152" t="s">
        <v>2706</v>
      </c>
      <c r="I862" s="129" t="s">
        <v>71</v>
      </c>
      <c r="J862" s="153" t="s">
        <v>1054</v>
      </c>
      <c r="K862" s="153"/>
      <c r="L862" s="153"/>
      <c r="M862" s="153"/>
      <c r="N862" s="130" t="s">
        <v>1231</v>
      </c>
      <c r="O862" s="130" t="s">
        <v>1049</v>
      </c>
      <c r="P862" s="130" t="s">
        <v>1038</v>
      </c>
      <c r="Q862" s="130">
        <v>90</v>
      </c>
      <c r="R862" s="217">
        <v>39</v>
      </c>
      <c r="S862" s="151">
        <v>29</v>
      </c>
      <c r="T862" s="152" t="s">
        <v>249</v>
      </c>
      <c r="U862" s="152" t="s">
        <v>21</v>
      </c>
      <c r="V862" s="169" t="s">
        <v>210</v>
      </c>
      <c r="W862" s="47"/>
      <c r="X862" s="154" t="s">
        <v>532</v>
      </c>
      <c r="Y862" s="154" t="s">
        <v>71</v>
      </c>
      <c r="Z862" s="172">
        <v>29</v>
      </c>
      <c r="AA862" s="45"/>
      <c r="AB862" s="102" t="b">
        <f t="shared" si="13"/>
        <v>1</v>
      </c>
    </row>
    <row r="863" spans="1:28" ht="25.5" customHeight="1">
      <c r="A863" s="102">
        <f>IF(F863="","",SUBTOTAL(3,$F$2:$F863))</f>
        <v>862</v>
      </c>
      <c r="B863" s="129" t="s">
        <v>2708</v>
      </c>
      <c r="C863" s="129">
        <v>20180110</v>
      </c>
      <c r="D863" s="129" t="s">
        <v>1248</v>
      </c>
      <c r="E863" s="129" t="s">
        <v>1261</v>
      </c>
      <c r="F863" s="129" t="s">
        <v>1939</v>
      </c>
      <c r="G863" s="130">
        <v>4</v>
      </c>
      <c r="H863" s="152" t="s">
        <v>2706</v>
      </c>
      <c r="I863" s="129" t="s">
        <v>1711</v>
      </c>
      <c r="J863" s="153" t="s">
        <v>1054</v>
      </c>
      <c r="K863" s="153"/>
      <c r="L863" s="153"/>
      <c r="M863" s="153"/>
      <c r="N863" s="130" t="s">
        <v>1231</v>
      </c>
      <c r="O863" s="130" t="s">
        <v>1049</v>
      </c>
      <c r="P863" s="130" t="s">
        <v>1038</v>
      </c>
      <c r="Q863" s="130">
        <v>90</v>
      </c>
      <c r="R863" s="217">
        <v>36</v>
      </c>
      <c r="S863" s="151">
        <v>32</v>
      </c>
      <c r="T863" s="152" t="s">
        <v>260</v>
      </c>
      <c r="U863" s="152" t="s">
        <v>112</v>
      </c>
      <c r="V863" s="129" t="s">
        <v>1048</v>
      </c>
      <c r="W863" s="106"/>
      <c r="X863" s="154" t="s">
        <v>532</v>
      </c>
      <c r="Y863" s="154" t="s">
        <v>71</v>
      </c>
      <c r="Z863" s="172">
        <v>32</v>
      </c>
      <c r="AA863" s="45"/>
      <c r="AB863" s="102" t="b">
        <f t="shared" si="13"/>
        <v>1</v>
      </c>
    </row>
    <row r="864" spans="1:28" ht="25.5" customHeight="1">
      <c r="A864" s="102">
        <f>IF(F864="","",SUBTOTAL(3,$F$2:$F864))</f>
        <v>863</v>
      </c>
      <c r="B864" s="129" t="s">
        <v>2709</v>
      </c>
      <c r="C864" s="129">
        <v>20180110</v>
      </c>
      <c r="D864" s="129" t="s">
        <v>1248</v>
      </c>
      <c r="E864" s="129" t="s">
        <v>1266</v>
      </c>
      <c r="F864" s="129" t="s">
        <v>1941</v>
      </c>
      <c r="G864" s="130">
        <v>5</v>
      </c>
      <c r="H864" s="152" t="s">
        <v>2706</v>
      </c>
      <c r="I864" s="129" t="s">
        <v>1711</v>
      </c>
      <c r="J864" s="153" t="s">
        <v>1054</v>
      </c>
      <c r="K864" s="153"/>
      <c r="L864" s="153"/>
      <c r="M864" s="153"/>
      <c r="N864" s="130" t="s">
        <v>1231</v>
      </c>
      <c r="O864" s="130" t="s">
        <v>1049</v>
      </c>
      <c r="P864" s="130" t="s">
        <v>1038</v>
      </c>
      <c r="Q864" s="130">
        <v>90</v>
      </c>
      <c r="R864" s="217">
        <v>43</v>
      </c>
      <c r="S864" s="151">
        <v>33</v>
      </c>
      <c r="T864" s="152" t="s">
        <v>255</v>
      </c>
      <c r="U864" s="152" t="s">
        <v>1563</v>
      </c>
      <c r="V864" s="129" t="s">
        <v>1048</v>
      </c>
      <c r="W864" s="45"/>
      <c r="X864" s="154" t="s">
        <v>71</v>
      </c>
      <c r="Y864" s="154" t="s">
        <v>532</v>
      </c>
      <c r="Z864" s="155">
        <v>33</v>
      </c>
      <c r="AA864" s="45"/>
      <c r="AB864" s="102" t="b">
        <f t="shared" si="13"/>
        <v>1</v>
      </c>
    </row>
    <row r="865" spans="1:28" ht="25.5" customHeight="1">
      <c r="A865" s="102">
        <f>IF(F865="","",SUBTOTAL(3,$F$2:$F865))</f>
        <v>864</v>
      </c>
      <c r="B865" s="129" t="s">
        <v>2135</v>
      </c>
      <c r="C865" s="129">
        <v>20180110</v>
      </c>
      <c r="D865" s="129" t="s">
        <v>1248</v>
      </c>
      <c r="E865" s="129" t="s">
        <v>1272</v>
      </c>
      <c r="F865" s="129" t="s">
        <v>1966</v>
      </c>
      <c r="G865" s="130">
        <v>1</v>
      </c>
      <c r="H865" s="152" t="s">
        <v>2134</v>
      </c>
      <c r="I865" s="129" t="s">
        <v>2957</v>
      </c>
      <c r="J865" s="153" t="s">
        <v>1054</v>
      </c>
      <c r="K865" s="153"/>
      <c r="L865" s="153"/>
      <c r="M865" s="153"/>
      <c r="N865" s="130" t="s">
        <v>1489</v>
      </c>
      <c r="O865" s="130" t="s">
        <v>1049</v>
      </c>
      <c r="P865" s="130" t="s">
        <v>1038</v>
      </c>
      <c r="Q865" s="130">
        <v>90</v>
      </c>
      <c r="R865" s="217">
        <v>51</v>
      </c>
      <c r="S865" s="151">
        <v>36</v>
      </c>
      <c r="T865" s="152" t="s">
        <v>198</v>
      </c>
      <c r="U865" s="152" t="s">
        <v>107</v>
      </c>
      <c r="V865" s="129" t="s">
        <v>1048</v>
      </c>
      <c r="W865" s="45"/>
      <c r="X865" s="173" t="s">
        <v>267</v>
      </c>
      <c r="Y865" s="174" t="s">
        <v>0</v>
      </c>
      <c r="Z865" s="155">
        <v>36</v>
      </c>
      <c r="AA865" s="45"/>
      <c r="AB865" s="102" t="b">
        <f t="shared" si="13"/>
        <v>1</v>
      </c>
    </row>
    <row r="866" spans="1:28" ht="25.5" customHeight="1">
      <c r="A866" s="102">
        <f>IF(F866="","",SUBTOTAL(3,$F$2:$F866))</f>
        <v>865</v>
      </c>
      <c r="B866" s="129" t="s">
        <v>2135</v>
      </c>
      <c r="C866" s="129">
        <v>20180110</v>
      </c>
      <c r="D866" s="129" t="s">
        <v>1248</v>
      </c>
      <c r="E866" s="129" t="s">
        <v>1278</v>
      </c>
      <c r="F866" s="129" t="s">
        <v>1966</v>
      </c>
      <c r="G866" s="130">
        <v>2</v>
      </c>
      <c r="H866" s="152" t="s">
        <v>2134</v>
      </c>
      <c r="I866" s="129" t="s">
        <v>1048</v>
      </c>
      <c r="J866" s="153" t="s">
        <v>1054</v>
      </c>
      <c r="K866" s="153"/>
      <c r="L866" s="153"/>
      <c r="M866" s="153"/>
      <c r="N866" s="130" t="s">
        <v>1489</v>
      </c>
      <c r="O866" s="130" t="s">
        <v>1049</v>
      </c>
      <c r="P866" s="130" t="s">
        <v>1038</v>
      </c>
      <c r="Q866" s="130">
        <v>90</v>
      </c>
      <c r="R866" s="217"/>
      <c r="S866" s="151">
        <v>36</v>
      </c>
      <c r="T866" s="152" t="s">
        <v>20</v>
      </c>
      <c r="U866" s="152" t="s">
        <v>202</v>
      </c>
      <c r="V866" s="129" t="s">
        <v>1048</v>
      </c>
      <c r="W866" s="47"/>
      <c r="X866" s="174" t="s">
        <v>0</v>
      </c>
      <c r="Y866" s="173" t="s">
        <v>267</v>
      </c>
      <c r="Z866" s="172">
        <v>36</v>
      </c>
      <c r="AA866" s="45"/>
      <c r="AB866" s="102" t="b">
        <f t="shared" si="13"/>
        <v>1</v>
      </c>
    </row>
    <row r="867" spans="1:28" ht="25.5" customHeight="1">
      <c r="A867" s="102">
        <f>IF(F867="","",SUBTOTAL(3,$F$2:$F867))</f>
        <v>866</v>
      </c>
      <c r="B867" s="129" t="s">
        <v>2136</v>
      </c>
      <c r="C867" s="129">
        <v>20180110</v>
      </c>
      <c r="D867" s="129" t="s">
        <v>1248</v>
      </c>
      <c r="E867" s="129" t="s">
        <v>1284</v>
      </c>
      <c r="F867" s="129" t="s">
        <v>1968</v>
      </c>
      <c r="G867" s="130">
        <v>3</v>
      </c>
      <c r="H867" s="152" t="s">
        <v>2134</v>
      </c>
      <c r="I867" s="129" t="s">
        <v>0</v>
      </c>
      <c r="J867" s="153" t="s">
        <v>1054</v>
      </c>
      <c r="K867" s="153"/>
      <c r="L867" s="153"/>
      <c r="M867" s="153"/>
      <c r="N867" s="130" t="s">
        <v>1489</v>
      </c>
      <c r="O867" s="130" t="s">
        <v>1049</v>
      </c>
      <c r="P867" s="130" t="s">
        <v>1038</v>
      </c>
      <c r="Q867" s="130">
        <v>90</v>
      </c>
      <c r="R867" s="217">
        <v>47</v>
      </c>
      <c r="S867" s="151">
        <v>36</v>
      </c>
      <c r="T867" s="152" t="s">
        <v>133</v>
      </c>
      <c r="U867" s="152" t="s">
        <v>191</v>
      </c>
      <c r="V867" s="152" t="s">
        <v>189</v>
      </c>
      <c r="W867" s="45"/>
      <c r="X867" s="174" t="s">
        <v>0</v>
      </c>
      <c r="Y867" s="173" t="s">
        <v>267</v>
      </c>
      <c r="Z867" s="155">
        <v>36</v>
      </c>
      <c r="AA867" s="45"/>
      <c r="AB867" s="102" t="b">
        <f t="shared" si="13"/>
        <v>1</v>
      </c>
    </row>
    <row r="868" spans="1:28" ht="25.5" customHeight="1">
      <c r="A868" s="102">
        <f>IF(F868="","",SUBTOTAL(3,$F$2:$F868))</f>
        <v>867</v>
      </c>
      <c r="B868" s="129" t="s">
        <v>2136</v>
      </c>
      <c r="C868" s="129">
        <v>20180110</v>
      </c>
      <c r="D868" s="129" t="s">
        <v>1248</v>
      </c>
      <c r="E868" s="129" t="s">
        <v>1287</v>
      </c>
      <c r="F868" s="129" t="s">
        <v>1968</v>
      </c>
      <c r="G868" s="130">
        <v>4</v>
      </c>
      <c r="H868" s="152" t="s">
        <v>2134</v>
      </c>
      <c r="I868" s="129" t="s">
        <v>1048</v>
      </c>
      <c r="J868" s="153" t="s">
        <v>1054</v>
      </c>
      <c r="K868" s="153"/>
      <c r="L868" s="153"/>
      <c r="M868" s="153"/>
      <c r="N868" s="130" t="s">
        <v>1489</v>
      </c>
      <c r="O868" s="130" t="s">
        <v>1049</v>
      </c>
      <c r="P868" s="130" t="s">
        <v>1038</v>
      </c>
      <c r="Q868" s="130">
        <v>90</v>
      </c>
      <c r="R868" s="217"/>
      <c r="S868" s="151">
        <v>33</v>
      </c>
      <c r="T868" s="152" t="s">
        <v>272</v>
      </c>
      <c r="U868" s="152" t="s">
        <v>348</v>
      </c>
      <c r="V868" s="129" t="s">
        <v>1048</v>
      </c>
      <c r="W868" s="106"/>
      <c r="X868" s="173" t="s">
        <v>267</v>
      </c>
      <c r="Y868" s="174" t="s">
        <v>0</v>
      </c>
      <c r="Z868" s="155">
        <v>33</v>
      </c>
      <c r="AA868" s="45"/>
      <c r="AB868" s="102" t="b">
        <f t="shared" si="13"/>
        <v>1</v>
      </c>
    </row>
    <row r="869" spans="1:28" ht="25.5" customHeight="1">
      <c r="A869" s="102">
        <f>IF(F869="","",SUBTOTAL(3,$F$2:$F869))</f>
        <v>868</v>
      </c>
      <c r="B869" s="129" t="s">
        <v>2137</v>
      </c>
      <c r="C869" s="129">
        <v>20180110</v>
      </c>
      <c r="D869" s="129" t="s">
        <v>1248</v>
      </c>
      <c r="E869" s="129" t="s">
        <v>1244</v>
      </c>
      <c r="F869" s="129" t="s">
        <v>1970</v>
      </c>
      <c r="G869" s="130">
        <v>5</v>
      </c>
      <c r="H869" s="152" t="s">
        <v>2134</v>
      </c>
      <c r="I869" s="129" t="s">
        <v>0</v>
      </c>
      <c r="J869" s="153" t="s">
        <v>1054</v>
      </c>
      <c r="K869" s="129" t="s">
        <v>0</v>
      </c>
      <c r="L869" s="153">
        <v>2</v>
      </c>
      <c r="M869" s="153">
        <v>2</v>
      </c>
      <c r="N869" s="130" t="s">
        <v>1489</v>
      </c>
      <c r="O869" s="130" t="s">
        <v>1049</v>
      </c>
      <c r="P869" s="130" t="s">
        <v>1038</v>
      </c>
      <c r="Q869" s="130">
        <v>90</v>
      </c>
      <c r="R869" s="217">
        <v>44</v>
      </c>
      <c r="S869" s="151">
        <v>36</v>
      </c>
      <c r="T869" s="152" t="s">
        <v>9</v>
      </c>
      <c r="U869" s="152" t="s">
        <v>2</v>
      </c>
      <c r="V869" s="129" t="s">
        <v>1048</v>
      </c>
      <c r="W869" s="106"/>
      <c r="X869" s="173" t="s">
        <v>267</v>
      </c>
      <c r="Y869" s="174" t="s">
        <v>0</v>
      </c>
      <c r="Z869" s="155">
        <v>36</v>
      </c>
      <c r="AA869" s="45"/>
      <c r="AB869" s="102" t="b">
        <f t="shared" si="13"/>
        <v>1</v>
      </c>
    </row>
    <row r="870" spans="1:28" ht="25.5" customHeight="1">
      <c r="A870" s="102">
        <f>IF(F870="","",SUBTOTAL(3,$F$2:$F870))</f>
        <v>869</v>
      </c>
      <c r="B870" s="129" t="s">
        <v>2137</v>
      </c>
      <c r="C870" s="129">
        <v>20180110</v>
      </c>
      <c r="D870" s="129" t="s">
        <v>1248</v>
      </c>
      <c r="E870" s="129" t="s">
        <v>1300</v>
      </c>
      <c r="F870" s="129" t="s">
        <v>1970</v>
      </c>
      <c r="G870" s="130">
        <v>6</v>
      </c>
      <c r="H870" s="152" t="s">
        <v>2134</v>
      </c>
      <c r="I870" s="129" t="s">
        <v>1048</v>
      </c>
      <c r="J870" s="153" t="s">
        <v>1054</v>
      </c>
      <c r="K870" s="153"/>
      <c r="L870" s="153"/>
      <c r="M870" s="153"/>
      <c r="N870" s="130" t="s">
        <v>1489</v>
      </c>
      <c r="O870" s="130" t="s">
        <v>1049</v>
      </c>
      <c r="P870" s="130" t="s">
        <v>1038</v>
      </c>
      <c r="Q870" s="130">
        <v>90</v>
      </c>
      <c r="R870" s="217"/>
      <c r="S870" s="151">
        <v>36</v>
      </c>
      <c r="T870" s="152" t="s">
        <v>448</v>
      </c>
      <c r="U870" s="152" t="s">
        <v>195</v>
      </c>
      <c r="V870" s="152" t="s">
        <v>345</v>
      </c>
      <c r="W870" s="45"/>
      <c r="X870" s="174" t="s">
        <v>0</v>
      </c>
      <c r="Y870" s="173" t="s">
        <v>267</v>
      </c>
      <c r="Z870" s="155">
        <v>36</v>
      </c>
      <c r="AA870" s="45"/>
      <c r="AB870" s="102" t="b">
        <f t="shared" si="13"/>
        <v>1</v>
      </c>
    </row>
    <row r="871" spans="1:28" ht="25.5" customHeight="1">
      <c r="A871" s="102">
        <f>IF(F871="","",SUBTOTAL(3,$F$2:$F871))</f>
        <v>870</v>
      </c>
      <c r="B871" s="129" t="s">
        <v>2138</v>
      </c>
      <c r="C871" s="129">
        <v>20180110</v>
      </c>
      <c r="D871" s="129" t="s">
        <v>1248</v>
      </c>
      <c r="E871" s="129" t="s">
        <v>1051</v>
      </c>
      <c r="F871" s="129" t="s">
        <v>1972</v>
      </c>
      <c r="G871" s="130">
        <v>7</v>
      </c>
      <c r="H871" s="152" t="s">
        <v>2134</v>
      </c>
      <c r="I871" s="129" t="s">
        <v>0</v>
      </c>
      <c r="J871" s="153" t="s">
        <v>1054</v>
      </c>
      <c r="K871" s="153"/>
      <c r="L871" s="153"/>
      <c r="M871" s="153"/>
      <c r="N871" s="130" t="s">
        <v>1489</v>
      </c>
      <c r="O871" s="130" t="s">
        <v>1049</v>
      </c>
      <c r="P871" s="130" t="s">
        <v>1038</v>
      </c>
      <c r="Q871" s="130">
        <v>90</v>
      </c>
      <c r="R871" s="217">
        <v>48</v>
      </c>
      <c r="S871" s="151">
        <v>36</v>
      </c>
      <c r="T871" s="152" t="s">
        <v>205</v>
      </c>
      <c r="U871" s="152" t="s">
        <v>13</v>
      </c>
      <c r="V871" s="129" t="s">
        <v>1048</v>
      </c>
      <c r="W871" s="45"/>
      <c r="X871" s="174" t="s">
        <v>0</v>
      </c>
      <c r="Y871" s="173" t="s">
        <v>267</v>
      </c>
      <c r="Z871" s="155">
        <v>36</v>
      </c>
      <c r="AA871" s="45"/>
      <c r="AB871" s="102" t="b">
        <f t="shared" si="13"/>
        <v>1</v>
      </c>
    </row>
    <row r="872" spans="1:28" ht="25.5" customHeight="1">
      <c r="A872" s="102">
        <f>IF(F872="","",SUBTOTAL(3,$F$2:$F872))</f>
        <v>871</v>
      </c>
      <c r="B872" s="129" t="s">
        <v>2139</v>
      </c>
      <c r="C872" s="129">
        <v>20180110</v>
      </c>
      <c r="D872" s="129" t="s">
        <v>1248</v>
      </c>
      <c r="E872" s="129" t="s">
        <v>1365</v>
      </c>
      <c r="F872" s="129" t="s">
        <v>1974</v>
      </c>
      <c r="G872" s="130">
        <v>8</v>
      </c>
      <c r="H872" s="152" t="s">
        <v>2134</v>
      </c>
      <c r="I872" s="129" t="s">
        <v>267</v>
      </c>
      <c r="J872" s="153" t="s">
        <v>1054</v>
      </c>
      <c r="K872" s="153"/>
      <c r="L872" s="153"/>
      <c r="M872" s="153"/>
      <c r="N872" s="130" t="s">
        <v>1489</v>
      </c>
      <c r="O872" s="130" t="s">
        <v>1049</v>
      </c>
      <c r="P872" s="130" t="s">
        <v>1038</v>
      </c>
      <c r="Q872" s="130">
        <v>90</v>
      </c>
      <c r="R872" s="217">
        <v>54</v>
      </c>
      <c r="S872" s="151">
        <v>35</v>
      </c>
      <c r="T872" s="152" t="s">
        <v>3</v>
      </c>
      <c r="U872" s="152" t="s">
        <v>1223</v>
      </c>
      <c r="V872" s="129" t="s">
        <v>1048</v>
      </c>
      <c r="W872" s="47"/>
      <c r="X872" s="173" t="s">
        <v>267</v>
      </c>
      <c r="Y872" s="174" t="s">
        <v>0</v>
      </c>
      <c r="Z872" s="57">
        <v>35</v>
      </c>
      <c r="AA872" s="45"/>
      <c r="AB872" s="102" t="b">
        <f t="shared" si="13"/>
        <v>1</v>
      </c>
    </row>
    <row r="873" spans="1:28" ht="25.5" customHeight="1">
      <c r="A873" s="102">
        <f>IF(F873="","",SUBTOTAL(3,$F$2:$F873))</f>
        <v>872</v>
      </c>
      <c r="B873" s="129" t="s">
        <v>2140</v>
      </c>
      <c r="C873" s="129">
        <v>20180110</v>
      </c>
      <c r="D873" s="129" t="s">
        <v>1248</v>
      </c>
      <c r="E873" s="129" t="s">
        <v>1234</v>
      </c>
      <c r="F873" s="129" t="s">
        <v>1535</v>
      </c>
      <c r="G873" s="130">
        <v>9</v>
      </c>
      <c r="H873" s="152" t="s">
        <v>2134</v>
      </c>
      <c r="I873" s="129" t="s">
        <v>2141</v>
      </c>
      <c r="J873" s="153" t="s">
        <v>1054</v>
      </c>
      <c r="K873" s="153"/>
      <c r="L873" s="153"/>
      <c r="M873" s="153"/>
      <c r="N873" s="130" t="s">
        <v>1489</v>
      </c>
      <c r="O873" s="130" t="s">
        <v>1049</v>
      </c>
      <c r="P873" s="130" t="s">
        <v>1038</v>
      </c>
      <c r="Q873" s="130">
        <v>90</v>
      </c>
      <c r="R873" s="217">
        <v>45</v>
      </c>
      <c r="S873" s="151">
        <v>40</v>
      </c>
      <c r="T873" s="152" t="s">
        <v>277</v>
      </c>
      <c r="U873" s="152" t="s">
        <v>447</v>
      </c>
      <c r="V873" s="129" t="s">
        <v>1048</v>
      </c>
      <c r="W873" s="47"/>
      <c r="X873" s="174" t="s">
        <v>0</v>
      </c>
      <c r="Y873" s="173" t="s">
        <v>267</v>
      </c>
      <c r="Z873" s="155">
        <v>40</v>
      </c>
      <c r="AA873" s="45"/>
      <c r="AB873" s="102" t="b">
        <f t="shared" si="13"/>
        <v>1</v>
      </c>
    </row>
    <row r="874" spans="1:28" ht="25.5" customHeight="1">
      <c r="A874" s="102">
        <f>IF(F874="","",SUBTOTAL(3,$F$2:$F874))</f>
        <v>873</v>
      </c>
      <c r="B874" s="129" t="s">
        <v>1875</v>
      </c>
      <c r="C874" s="129">
        <v>20180110</v>
      </c>
      <c r="D874" s="129" t="s">
        <v>1248</v>
      </c>
      <c r="E874" s="129" t="s">
        <v>1799</v>
      </c>
      <c r="F874" s="129" t="s">
        <v>1791</v>
      </c>
      <c r="G874" s="130" t="s">
        <v>1048</v>
      </c>
      <c r="H874" s="152" t="s">
        <v>1876</v>
      </c>
      <c r="I874" s="129" t="s">
        <v>77</v>
      </c>
      <c r="J874" s="153" t="s">
        <v>1054</v>
      </c>
      <c r="K874" s="129" t="s">
        <v>77</v>
      </c>
      <c r="L874" s="153">
        <v>2</v>
      </c>
      <c r="M874" s="153">
        <v>2</v>
      </c>
      <c r="N874" s="130" t="s">
        <v>1231</v>
      </c>
      <c r="O874" s="130" t="s">
        <v>1049</v>
      </c>
      <c r="P874" s="130" t="s">
        <v>1038</v>
      </c>
      <c r="Q874" s="130">
        <v>90</v>
      </c>
      <c r="R874" s="217">
        <v>11</v>
      </c>
      <c r="S874" s="151">
        <v>10</v>
      </c>
      <c r="T874" s="152" t="s">
        <v>77</v>
      </c>
      <c r="U874" s="152" t="s">
        <v>127</v>
      </c>
      <c r="V874" s="152"/>
      <c r="W874" s="45"/>
      <c r="X874" s="152" t="s">
        <v>77</v>
      </c>
      <c r="Y874" s="154" t="s">
        <v>531</v>
      </c>
      <c r="Z874" s="155">
        <v>10</v>
      </c>
      <c r="AA874" s="45"/>
      <c r="AB874" s="102" t="b">
        <f t="shared" si="13"/>
        <v>1</v>
      </c>
    </row>
    <row r="875" spans="1:28" ht="25.5" customHeight="1">
      <c r="A875" s="102">
        <f>IF(F875="","",SUBTOTAL(3,$F$2:$F875))</f>
        <v>874</v>
      </c>
      <c r="B875" s="129" t="s">
        <v>2551</v>
      </c>
      <c r="C875" s="129">
        <v>20180110</v>
      </c>
      <c r="D875" s="129" t="s">
        <v>1248</v>
      </c>
      <c r="E875" s="129" t="s">
        <v>1806</v>
      </c>
      <c r="F875" s="129" t="s">
        <v>1787</v>
      </c>
      <c r="G875" s="130" t="s">
        <v>1048</v>
      </c>
      <c r="H875" s="152" t="s">
        <v>2552</v>
      </c>
      <c r="I875" s="129" t="s">
        <v>83</v>
      </c>
      <c r="J875" s="153" t="s">
        <v>1054</v>
      </c>
      <c r="K875" s="129" t="s">
        <v>83</v>
      </c>
      <c r="L875" s="153">
        <v>2</v>
      </c>
      <c r="M875" s="153">
        <v>2</v>
      </c>
      <c r="N875" s="130" t="s">
        <v>1231</v>
      </c>
      <c r="O875" s="130" t="s">
        <v>1049</v>
      </c>
      <c r="P875" s="130" t="s">
        <v>1038</v>
      </c>
      <c r="Q875" s="130">
        <v>90</v>
      </c>
      <c r="R875" s="217">
        <v>20</v>
      </c>
      <c r="S875" s="151">
        <v>20</v>
      </c>
      <c r="T875" s="152" t="s">
        <v>27</v>
      </c>
      <c r="U875" s="152" t="s">
        <v>81</v>
      </c>
      <c r="V875" s="152" t="s">
        <v>71</v>
      </c>
      <c r="W875" s="45"/>
      <c r="X875" s="152" t="s">
        <v>83</v>
      </c>
      <c r="Y875" s="154" t="s">
        <v>88</v>
      </c>
      <c r="Z875" s="155">
        <v>20</v>
      </c>
      <c r="AA875" s="45"/>
      <c r="AB875" s="102" t="b">
        <f t="shared" si="13"/>
        <v>1</v>
      </c>
    </row>
    <row r="876" spans="1:28" ht="25.5" customHeight="1">
      <c r="A876" s="102">
        <f>IF(F876="","",SUBTOTAL(3,$F$2:$F876))</f>
        <v>875</v>
      </c>
      <c r="B876" s="129" t="s">
        <v>2142</v>
      </c>
      <c r="C876" s="129">
        <v>20180110</v>
      </c>
      <c r="D876" s="129" t="s">
        <v>1248</v>
      </c>
      <c r="E876" s="129" t="s">
        <v>1240</v>
      </c>
      <c r="F876" s="129" t="s">
        <v>1538</v>
      </c>
      <c r="G876" s="130">
        <v>10</v>
      </c>
      <c r="H876" s="129" t="s">
        <v>2134</v>
      </c>
      <c r="I876" s="129" t="s">
        <v>0</v>
      </c>
      <c r="J876" s="153" t="s">
        <v>1054</v>
      </c>
      <c r="K876" s="153"/>
      <c r="L876" s="153"/>
      <c r="M876" s="153"/>
      <c r="N876" s="130" t="s">
        <v>1489</v>
      </c>
      <c r="O876" s="130" t="s">
        <v>1049</v>
      </c>
      <c r="P876" s="130" t="s">
        <v>1038</v>
      </c>
      <c r="Q876" s="130">
        <v>90</v>
      </c>
      <c r="R876" s="217">
        <v>39</v>
      </c>
      <c r="S876" s="130"/>
      <c r="T876" s="129" t="s">
        <v>1048</v>
      </c>
      <c r="U876" s="129" t="s">
        <v>1048</v>
      </c>
      <c r="V876" s="129" t="s">
        <v>1048</v>
      </c>
      <c r="W876" s="45"/>
      <c r="X876" s="45"/>
      <c r="Y876" s="102"/>
      <c r="Z876" s="56"/>
      <c r="AA876" s="45"/>
      <c r="AB876" s="102" t="b">
        <f t="shared" si="13"/>
        <v>1</v>
      </c>
    </row>
    <row r="877" spans="1:28" ht="25.5" customHeight="1">
      <c r="A877" s="102">
        <f>IF(F877="","",SUBTOTAL(3,$F$2:$F877))</f>
        <v>876</v>
      </c>
      <c r="B877" s="129" t="s">
        <v>1817</v>
      </c>
      <c r="C877" s="129">
        <v>20180110</v>
      </c>
      <c r="D877" s="129" t="s">
        <v>1248</v>
      </c>
      <c r="E877" s="129" t="s">
        <v>1375</v>
      </c>
      <c r="F877" s="129" t="s">
        <v>1677</v>
      </c>
      <c r="G877" s="130">
        <v>1</v>
      </c>
      <c r="H877" s="152" t="s">
        <v>1818</v>
      </c>
      <c r="I877" s="129" t="s">
        <v>980</v>
      </c>
      <c r="J877" s="153" t="s">
        <v>1054</v>
      </c>
      <c r="K877" s="129" t="s">
        <v>980</v>
      </c>
      <c r="L877" s="153">
        <v>2</v>
      </c>
      <c r="M877" s="153">
        <v>2</v>
      </c>
      <c r="N877" s="130" t="s">
        <v>1657</v>
      </c>
      <c r="O877" s="130" t="s">
        <v>1049</v>
      </c>
      <c r="P877" s="130" t="s">
        <v>1038</v>
      </c>
      <c r="Q877" s="130">
        <v>90</v>
      </c>
      <c r="R877" s="217">
        <v>52</v>
      </c>
      <c r="S877" s="151">
        <v>25</v>
      </c>
      <c r="T877" s="152" t="s">
        <v>217</v>
      </c>
      <c r="U877" s="152" t="s">
        <v>123</v>
      </c>
      <c r="V877" s="152" t="s">
        <v>137</v>
      </c>
      <c r="W877" s="45"/>
      <c r="X877" s="182" t="s">
        <v>980</v>
      </c>
      <c r="Y877" s="174" t="s">
        <v>65</v>
      </c>
      <c r="Z877" s="172">
        <v>25</v>
      </c>
      <c r="AA877" s="45"/>
      <c r="AB877" s="102" t="b">
        <f t="shared" si="13"/>
        <v>1</v>
      </c>
    </row>
    <row r="878" spans="1:28" ht="25.5" customHeight="1">
      <c r="A878" s="102">
        <f>IF(F878="","",SUBTOTAL(3,$F$2:$F878))</f>
        <v>877</v>
      </c>
      <c r="B878" s="129" t="s">
        <v>1817</v>
      </c>
      <c r="C878" s="129">
        <v>20180110</v>
      </c>
      <c r="D878" s="129" t="s">
        <v>1248</v>
      </c>
      <c r="E878" s="129" t="s">
        <v>1459</v>
      </c>
      <c r="F878" s="129" t="s">
        <v>1677</v>
      </c>
      <c r="G878" s="130">
        <v>2</v>
      </c>
      <c r="H878" s="152" t="s">
        <v>1818</v>
      </c>
      <c r="I878" s="129" t="s">
        <v>1048</v>
      </c>
      <c r="J878" s="153" t="s">
        <v>1054</v>
      </c>
      <c r="K878" s="153"/>
      <c r="L878" s="153"/>
      <c r="M878" s="153"/>
      <c r="N878" s="130" t="s">
        <v>1657</v>
      </c>
      <c r="O878" s="130" t="s">
        <v>1049</v>
      </c>
      <c r="P878" s="130" t="s">
        <v>1038</v>
      </c>
      <c r="Q878" s="130">
        <v>90</v>
      </c>
      <c r="R878" s="130"/>
      <c r="S878" s="151">
        <v>25</v>
      </c>
      <c r="T878" s="152" t="s">
        <v>121</v>
      </c>
      <c r="U878" s="152" t="s">
        <v>131</v>
      </c>
      <c r="V878" s="129" t="s">
        <v>1048</v>
      </c>
      <c r="W878" s="45"/>
      <c r="X878" s="182" t="s">
        <v>980</v>
      </c>
      <c r="Y878" s="174" t="s">
        <v>65</v>
      </c>
      <c r="Z878" s="155">
        <v>25</v>
      </c>
      <c r="AA878" s="45"/>
      <c r="AB878" s="102" t="b">
        <f t="shared" si="13"/>
        <v>1</v>
      </c>
    </row>
    <row r="879" spans="1:28" ht="25.5" customHeight="1">
      <c r="A879" s="102">
        <f>IF(F879="","",SUBTOTAL(3,$F$2:$F879))</f>
        <v>878</v>
      </c>
      <c r="B879" s="129" t="s">
        <v>1819</v>
      </c>
      <c r="C879" s="129">
        <v>20180110</v>
      </c>
      <c r="D879" s="129" t="s">
        <v>1248</v>
      </c>
      <c r="E879" s="129" t="s">
        <v>1475</v>
      </c>
      <c r="F879" s="129" t="s">
        <v>1674</v>
      </c>
      <c r="G879" s="130">
        <v>3</v>
      </c>
      <c r="H879" s="152" t="s">
        <v>1818</v>
      </c>
      <c r="I879" s="129" t="s">
        <v>980</v>
      </c>
      <c r="J879" s="153" t="s">
        <v>1054</v>
      </c>
      <c r="K879" s="153"/>
      <c r="L879" s="153"/>
      <c r="M879" s="153"/>
      <c r="N879" s="130" t="s">
        <v>1657</v>
      </c>
      <c r="O879" s="130" t="s">
        <v>1049</v>
      </c>
      <c r="P879" s="130" t="s">
        <v>1038</v>
      </c>
      <c r="Q879" s="130">
        <v>90</v>
      </c>
      <c r="R879" s="217">
        <v>42</v>
      </c>
      <c r="S879" s="151">
        <v>25</v>
      </c>
      <c r="T879" s="152" t="s">
        <v>79</v>
      </c>
      <c r="U879" s="152" t="s">
        <v>1221</v>
      </c>
      <c r="V879" s="129" t="s">
        <v>1048</v>
      </c>
      <c r="W879" s="47"/>
      <c r="X879" s="182" t="s">
        <v>980</v>
      </c>
      <c r="Y879" s="174" t="s">
        <v>65</v>
      </c>
      <c r="Z879" s="172">
        <v>25</v>
      </c>
      <c r="AA879" s="45"/>
      <c r="AB879" s="102" t="b">
        <f t="shared" si="13"/>
        <v>1</v>
      </c>
    </row>
    <row r="880" spans="1:28" ht="25.5" customHeight="1">
      <c r="A880" s="102">
        <f>IF(F880="","",SUBTOTAL(3,$F$2:$F880))</f>
        <v>879</v>
      </c>
      <c r="B880" s="129" t="s">
        <v>1819</v>
      </c>
      <c r="C880" s="129">
        <v>20180110</v>
      </c>
      <c r="D880" s="129" t="s">
        <v>1248</v>
      </c>
      <c r="E880" s="129" t="s">
        <v>1568</v>
      </c>
      <c r="F880" s="129" t="s">
        <v>1674</v>
      </c>
      <c r="G880" s="130">
        <v>4</v>
      </c>
      <c r="H880" s="152" t="s">
        <v>1818</v>
      </c>
      <c r="I880" s="129" t="s">
        <v>1048</v>
      </c>
      <c r="J880" s="131" t="s">
        <v>1054</v>
      </c>
      <c r="K880" s="131"/>
      <c r="L880" s="131"/>
      <c r="M880" s="131"/>
      <c r="N880" s="130" t="s">
        <v>1657</v>
      </c>
      <c r="O880" s="130" t="s">
        <v>1049</v>
      </c>
      <c r="P880" s="130" t="s">
        <v>1038</v>
      </c>
      <c r="Q880" s="130">
        <v>90</v>
      </c>
      <c r="R880" s="130"/>
      <c r="S880" s="151">
        <v>19</v>
      </c>
      <c r="T880" s="152" t="s">
        <v>132</v>
      </c>
      <c r="U880" s="152" t="s">
        <v>1023</v>
      </c>
      <c r="V880" s="152" t="s">
        <v>268</v>
      </c>
      <c r="W880" s="45"/>
      <c r="X880" s="182" t="s">
        <v>980</v>
      </c>
      <c r="Y880" s="174" t="s">
        <v>65</v>
      </c>
      <c r="Z880" s="155">
        <v>19</v>
      </c>
      <c r="AA880" s="45"/>
      <c r="AB880" s="102" t="b">
        <f t="shared" si="13"/>
        <v>1</v>
      </c>
    </row>
    <row r="881" spans="1:28" ht="25.5" customHeight="1">
      <c r="A881" s="102">
        <f>IF(F881="","",SUBTOTAL(3,$F$2:$F881))</f>
        <v>880</v>
      </c>
      <c r="B881" s="129" t="s">
        <v>1798</v>
      </c>
      <c r="C881" s="129">
        <v>20180110</v>
      </c>
      <c r="D881" s="129" t="s">
        <v>1055</v>
      </c>
      <c r="E881" s="129" t="s">
        <v>1799</v>
      </c>
      <c r="F881" s="129" t="s">
        <v>1791</v>
      </c>
      <c r="G881" s="130" t="s">
        <v>1048</v>
      </c>
      <c r="H881" s="152" t="s">
        <v>1800</v>
      </c>
      <c r="I881" s="129" t="s">
        <v>88</v>
      </c>
      <c r="J881" s="231" t="s">
        <v>1054</v>
      </c>
      <c r="K881" s="45" t="s">
        <v>88</v>
      </c>
      <c r="L881" s="131">
        <v>2</v>
      </c>
      <c r="M881" s="131">
        <v>2</v>
      </c>
      <c r="N881" s="130" t="s">
        <v>1231</v>
      </c>
      <c r="O881" s="130" t="s">
        <v>1049</v>
      </c>
      <c r="P881" s="130" t="s">
        <v>1038</v>
      </c>
      <c r="Q881" s="130">
        <v>120</v>
      </c>
      <c r="R881" s="217">
        <v>11</v>
      </c>
      <c r="S881" s="151">
        <v>11</v>
      </c>
      <c r="T881" s="152" t="s">
        <v>27</v>
      </c>
      <c r="U881" s="152" t="s">
        <v>81</v>
      </c>
      <c r="V881" s="152"/>
      <c r="W881" s="45"/>
      <c r="X881" s="174" t="s">
        <v>88</v>
      </c>
      <c r="Y881" s="174" t="s">
        <v>75</v>
      </c>
      <c r="Z881" s="155">
        <v>11</v>
      </c>
      <c r="AA881" s="45"/>
      <c r="AB881" s="102" t="b">
        <f t="shared" si="13"/>
        <v>1</v>
      </c>
    </row>
    <row r="882" spans="1:28" ht="38.25" customHeight="1">
      <c r="A882" s="102">
        <f>IF(F882="","",SUBTOTAL(3,$F$2:$F882))</f>
        <v>881</v>
      </c>
      <c r="B882" s="129" t="s">
        <v>1877</v>
      </c>
      <c r="C882" s="129">
        <v>20180110</v>
      </c>
      <c r="D882" s="129" t="s">
        <v>1055</v>
      </c>
      <c r="E882" s="129" t="s">
        <v>1806</v>
      </c>
      <c r="F882" s="129" t="s">
        <v>1787</v>
      </c>
      <c r="G882" s="130" t="s">
        <v>1048</v>
      </c>
      <c r="H882" s="152" t="s">
        <v>1876</v>
      </c>
      <c r="I882" s="129" t="s">
        <v>1563</v>
      </c>
      <c r="J882" s="131" t="s">
        <v>1054</v>
      </c>
      <c r="K882" s="129" t="s">
        <v>1563</v>
      </c>
      <c r="L882" s="131">
        <v>2</v>
      </c>
      <c r="M882" s="131">
        <v>2</v>
      </c>
      <c r="N882" s="130" t="s">
        <v>1231</v>
      </c>
      <c r="O882" s="130" t="s">
        <v>1049</v>
      </c>
      <c r="P882" s="130" t="s">
        <v>1038</v>
      </c>
      <c r="Q882" s="130">
        <v>90</v>
      </c>
      <c r="R882" s="217">
        <v>20</v>
      </c>
      <c r="S882" s="151">
        <v>19</v>
      </c>
      <c r="T882" s="152" t="s">
        <v>77</v>
      </c>
      <c r="U882" s="152" t="s">
        <v>127</v>
      </c>
      <c r="V882" s="129" t="s">
        <v>71</v>
      </c>
      <c r="W882" s="45"/>
      <c r="X882" s="154" t="s">
        <v>531</v>
      </c>
      <c r="Y882" s="154" t="s">
        <v>89</v>
      </c>
      <c r="Z882" s="155">
        <v>19</v>
      </c>
      <c r="AA882" s="45"/>
      <c r="AB882" s="102" t="b">
        <f t="shared" si="13"/>
        <v>1</v>
      </c>
    </row>
    <row r="883" spans="1:28" ht="25.5" customHeight="1">
      <c r="A883" s="102">
        <f>IF(F883="","",SUBTOTAL(3,$F$2:$F883))</f>
        <v>882</v>
      </c>
      <c r="B883" s="129" t="s">
        <v>2729</v>
      </c>
      <c r="C883" s="129">
        <v>20180110</v>
      </c>
      <c r="D883" s="129" t="s">
        <v>1233</v>
      </c>
      <c r="E883" s="129" t="s">
        <v>1249</v>
      </c>
      <c r="F883" s="129" t="s">
        <v>1677</v>
      </c>
      <c r="G883" s="130">
        <v>1</v>
      </c>
      <c r="H883" s="169" t="s">
        <v>2730</v>
      </c>
      <c r="I883" s="129" t="s">
        <v>230</v>
      </c>
      <c r="J883" s="131" t="s">
        <v>1054</v>
      </c>
      <c r="K883" s="129" t="s">
        <v>230</v>
      </c>
      <c r="L883" s="131">
        <v>2</v>
      </c>
      <c r="M883" s="131">
        <v>2</v>
      </c>
      <c r="N883" s="130" t="s">
        <v>1036</v>
      </c>
      <c r="O883" s="130" t="s">
        <v>1049</v>
      </c>
      <c r="P883" s="130" t="s">
        <v>1419</v>
      </c>
      <c r="Q883" s="130">
        <v>60</v>
      </c>
      <c r="R883" s="130">
        <v>53</v>
      </c>
      <c r="S883" s="170">
        <v>32</v>
      </c>
      <c r="T883" s="169" t="s">
        <v>123</v>
      </c>
      <c r="U883" s="169" t="s">
        <v>436</v>
      </c>
      <c r="V883" s="129" t="s">
        <v>346</v>
      </c>
      <c r="W883" s="45"/>
      <c r="X883" s="45"/>
      <c r="Y883" s="45"/>
      <c r="Z883" s="56"/>
      <c r="AA883" s="45"/>
      <c r="AB883" s="102" t="b">
        <f t="shared" si="13"/>
        <v>0</v>
      </c>
    </row>
    <row r="884" spans="1:28" ht="25.5" customHeight="1">
      <c r="A884" s="102">
        <f>IF(F884="","",SUBTOTAL(3,$F$2:$F884))</f>
        <v>883</v>
      </c>
      <c r="B884" s="129" t="s">
        <v>2729</v>
      </c>
      <c r="C884" s="129">
        <v>20180110</v>
      </c>
      <c r="D884" s="129" t="s">
        <v>1233</v>
      </c>
      <c r="E884" s="129" t="s">
        <v>1253</v>
      </c>
      <c r="F884" s="129" t="s">
        <v>1677</v>
      </c>
      <c r="G884" s="130">
        <v>2</v>
      </c>
      <c r="H884" s="169" t="s">
        <v>2730</v>
      </c>
      <c r="I884" s="129" t="s">
        <v>1048</v>
      </c>
      <c r="J884" s="131" t="s">
        <v>1054</v>
      </c>
      <c r="K884" s="131"/>
      <c r="L884" s="131"/>
      <c r="M884" s="131"/>
      <c r="N884" s="130" t="s">
        <v>1036</v>
      </c>
      <c r="O884" s="130" t="s">
        <v>1049</v>
      </c>
      <c r="P884" s="130" t="s">
        <v>1419</v>
      </c>
      <c r="Q884" s="130">
        <v>60</v>
      </c>
      <c r="R884" s="130"/>
      <c r="S884" s="170">
        <v>32</v>
      </c>
      <c r="T884" s="169" t="s">
        <v>121</v>
      </c>
      <c r="U884" s="169" t="s">
        <v>957</v>
      </c>
      <c r="V884" s="129" t="s">
        <v>1048</v>
      </c>
      <c r="W884" s="45"/>
      <c r="X884" s="45"/>
      <c r="Y884" s="45"/>
      <c r="Z884" s="56"/>
      <c r="AA884" s="45"/>
      <c r="AB884" s="102" t="b">
        <f t="shared" si="13"/>
        <v>0</v>
      </c>
    </row>
    <row r="885" spans="1:28" ht="25.5" customHeight="1">
      <c r="A885" s="102">
        <f>IF(F885="","",SUBTOTAL(3,$F$2:$F885))</f>
        <v>884</v>
      </c>
      <c r="B885" s="129" t="s">
        <v>2731</v>
      </c>
      <c r="C885" s="129">
        <v>20180110</v>
      </c>
      <c r="D885" s="129" t="s">
        <v>1233</v>
      </c>
      <c r="E885" s="129" t="s">
        <v>1255</v>
      </c>
      <c r="F885" s="129" t="s">
        <v>1674</v>
      </c>
      <c r="G885" s="130">
        <v>3</v>
      </c>
      <c r="H885" s="169" t="s">
        <v>2730</v>
      </c>
      <c r="I885" s="129" t="s">
        <v>230</v>
      </c>
      <c r="J885" s="131" t="s">
        <v>1054</v>
      </c>
      <c r="K885" s="131"/>
      <c r="L885" s="131"/>
      <c r="M885" s="131"/>
      <c r="N885" s="130" t="s">
        <v>1036</v>
      </c>
      <c r="O885" s="130" t="s">
        <v>1049</v>
      </c>
      <c r="P885" s="130" t="s">
        <v>1419</v>
      </c>
      <c r="Q885" s="130">
        <v>60</v>
      </c>
      <c r="R885" s="130">
        <v>44</v>
      </c>
      <c r="S885" s="170">
        <v>32</v>
      </c>
      <c r="T885" s="169" t="s">
        <v>210</v>
      </c>
      <c r="U885" s="169" t="s">
        <v>79</v>
      </c>
      <c r="V885" s="129" t="s">
        <v>1048</v>
      </c>
      <c r="W885" s="45"/>
      <c r="X885" s="45"/>
      <c r="Y885" s="45"/>
      <c r="Z885" s="56"/>
      <c r="AA885" s="45"/>
      <c r="AB885" s="102" t="b">
        <f t="shared" si="13"/>
        <v>0</v>
      </c>
    </row>
    <row r="886" spans="1:28" ht="25.5" customHeight="1">
      <c r="A886" s="102">
        <f>IF(F886="","",SUBTOTAL(3,$F$2:$F886))</f>
        <v>885</v>
      </c>
      <c r="B886" s="129" t="s">
        <v>2736</v>
      </c>
      <c r="C886" s="129">
        <v>20180110</v>
      </c>
      <c r="D886" s="129" t="s">
        <v>1233</v>
      </c>
      <c r="E886" s="129" t="s">
        <v>1257</v>
      </c>
      <c r="F886" s="129" t="s">
        <v>1340</v>
      </c>
      <c r="G886" s="130">
        <v>1</v>
      </c>
      <c r="H886" s="169" t="s">
        <v>2737</v>
      </c>
      <c r="I886" s="129" t="s">
        <v>957</v>
      </c>
      <c r="J886" s="131" t="s">
        <v>1054</v>
      </c>
      <c r="K886" s="129" t="s">
        <v>957</v>
      </c>
      <c r="L886" s="131">
        <v>2</v>
      </c>
      <c r="M886" s="131">
        <v>2</v>
      </c>
      <c r="N886" s="130" t="s">
        <v>1036</v>
      </c>
      <c r="O886" s="130" t="s">
        <v>1049</v>
      </c>
      <c r="P886" s="130" t="s">
        <v>1419</v>
      </c>
      <c r="Q886" s="130">
        <v>60</v>
      </c>
      <c r="R886" s="130">
        <v>45</v>
      </c>
      <c r="S886" s="170">
        <v>33</v>
      </c>
      <c r="T886" s="169" t="s">
        <v>268</v>
      </c>
      <c r="U886" s="169" t="s">
        <v>112</v>
      </c>
      <c r="V886" s="129" t="s">
        <v>345</v>
      </c>
      <c r="W886" s="45"/>
      <c r="X886" s="45"/>
      <c r="Y886" s="45"/>
      <c r="Z886" s="56"/>
      <c r="AA886" s="45"/>
      <c r="AB886" s="102" t="b">
        <f t="shared" si="13"/>
        <v>0</v>
      </c>
    </row>
    <row r="887" spans="1:28" ht="25.5" customHeight="1">
      <c r="A887" s="102">
        <f>IF(F887="","",SUBTOTAL(3,$F$2:$F887))</f>
        <v>886</v>
      </c>
      <c r="B887" s="129" t="s">
        <v>2736</v>
      </c>
      <c r="C887" s="129">
        <v>20180110</v>
      </c>
      <c r="D887" s="129" t="s">
        <v>1233</v>
      </c>
      <c r="E887" s="129" t="s">
        <v>1261</v>
      </c>
      <c r="F887" s="129" t="s">
        <v>1340</v>
      </c>
      <c r="G887" s="130">
        <v>2</v>
      </c>
      <c r="H887" s="169" t="s">
        <v>2737</v>
      </c>
      <c r="I887" s="129" t="s">
        <v>1048</v>
      </c>
      <c r="J887" s="131" t="s">
        <v>1054</v>
      </c>
      <c r="K887" s="131"/>
      <c r="L887" s="131"/>
      <c r="M887" s="131"/>
      <c r="N887" s="130" t="s">
        <v>1036</v>
      </c>
      <c r="O887" s="130" t="s">
        <v>1049</v>
      </c>
      <c r="P887" s="130" t="s">
        <v>1419</v>
      </c>
      <c r="Q887" s="130">
        <v>60</v>
      </c>
      <c r="R887" s="130"/>
      <c r="S887" s="170">
        <v>33</v>
      </c>
      <c r="T887" s="169" t="s">
        <v>202</v>
      </c>
      <c r="U887" s="169" t="s">
        <v>1563</v>
      </c>
      <c r="V887" s="129" t="s">
        <v>1048</v>
      </c>
      <c r="W887" s="45"/>
      <c r="X887" s="45"/>
      <c r="Y887" s="45"/>
      <c r="Z887" s="56"/>
      <c r="AA887" s="45"/>
      <c r="AB887" s="102" t="b">
        <f t="shared" si="13"/>
        <v>0</v>
      </c>
    </row>
    <row r="888" spans="1:28" ht="25.5" customHeight="1">
      <c r="A888" s="102">
        <f>IF(F888="","",SUBTOTAL(3,$F$2:$F888))</f>
        <v>887</v>
      </c>
      <c r="B888" s="129" t="s">
        <v>2738</v>
      </c>
      <c r="C888" s="129">
        <v>20180110</v>
      </c>
      <c r="D888" s="129" t="s">
        <v>1233</v>
      </c>
      <c r="E888" s="129" t="s">
        <v>1263</v>
      </c>
      <c r="F888" s="129" t="s">
        <v>1359</v>
      </c>
      <c r="G888" s="130">
        <v>3</v>
      </c>
      <c r="H888" s="169" t="s">
        <v>2737</v>
      </c>
      <c r="I888" s="129" t="s">
        <v>957</v>
      </c>
      <c r="J888" s="131" t="s">
        <v>1054</v>
      </c>
      <c r="K888" s="131"/>
      <c r="L888" s="131"/>
      <c r="M888" s="131"/>
      <c r="N888" s="130" t="s">
        <v>1036</v>
      </c>
      <c r="O888" s="130" t="s">
        <v>1049</v>
      </c>
      <c r="P888" s="130" t="s">
        <v>1419</v>
      </c>
      <c r="Q888" s="130">
        <v>60</v>
      </c>
      <c r="R888" s="130">
        <v>46</v>
      </c>
      <c r="S888" s="170">
        <v>31</v>
      </c>
      <c r="T888" s="169" t="s">
        <v>189</v>
      </c>
      <c r="U888" s="169" t="s">
        <v>107</v>
      </c>
      <c r="V888" s="129" t="s">
        <v>1048</v>
      </c>
      <c r="W888" s="45"/>
      <c r="X888" s="45"/>
      <c r="Y888" s="45"/>
      <c r="Z888" s="57"/>
      <c r="AA888" s="45"/>
      <c r="AB888" s="102" t="b">
        <f t="shared" si="13"/>
        <v>0</v>
      </c>
    </row>
    <row r="889" spans="1:28" ht="25.5" customHeight="1">
      <c r="A889" s="102">
        <f>IF(F889="","",SUBTOTAL(3,$F$2:$F889))</f>
        <v>888</v>
      </c>
      <c r="B889" s="129" t="s">
        <v>2738</v>
      </c>
      <c r="C889" s="129">
        <v>20180110</v>
      </c>
      <c r="D889" s="129" t="s">
        <v>1233</v>
      </c>
      <c r="E889" s="129" t="s">
        <v>1266</v>
      </c>
      <c r="F889" s="129" t="s">
        <v>1359</v>
      </c>
      <c r="G889" s="130">
        <v>4</v>
      </c>
      <c r="H889" s="169" t="s">
        <v>2737</v>
      </c>
      <c r="I889" s="129" t="s">
        <v>1048</v>
      </c>
      <c r="J889" s="131" t="s">
        <v>1054</v>
      </c>
      <c r="K889" s="131"/>
      <c r="L889" s="131"/>
      <c r="M889" s="131"/>
      <c r="N889" s="130" t="s">
        <v>1036</v>
      </c>
      <c r="O889" s="130" t="s">
        <v>1049</v>
      </c>
      <c r="P889" s="130" t="s">
        <v>1419</v>
      </c>
      <c r="Q889" s="130">
        <v>60</v>
      </c>
      <c r="R889" s="130"/>
      <c r="S889" s="170">
        <v>32</v>
      </c>
      <c r="T889" s="169" t="s">
        <v>272</v>
      </c>
      <c r="U889" s="169" t="s">
        <v>133</v>
      </c>
      <c r="V889" s="129" t="s">
        <v>1048</v>
      </c>
      <c r="W889" s="45"/>
      <c r="X889" s="45"/>
      <c r="Y889" s="47"/>
      <c r="Z889" s="56"/>
      <c r="AA889" s="45"/>
      <c r="AB889" s="102" t="b">
        <f t="shared" si="13"/>
        <v>0</v>
      </c>
    </row>
    <row r="890" spans="1:28" ht="25.5" customHeight="1">
      <c r="A890" s="102">
        <f>IF(F890="","",SUBTOTAL(3,$F$2:$F890))</f>
        <v>889</v>
      </c>
      <c r="B890" s="129" t="s">
        <v>2739</v>
      </c>
      <c r="C890" s="129">
        <v>20180110</v>
      </c>
      <c r="D890" s="129" t="s">
        <v>1233</v>
      </c>
      <c r="E890" s="129" t="s">
        <v>1269</v>
      </c>
      <c r="F890" s="129" t="s">
        <v>1361</v>
      </c>
      <c r="G890" s="130">
        <v>5</v>
      </c>
      <c r="H890" s="169" t="s">
        <v>2737</v>
      </c>
      <c r="I890" s="129" t="s">
        <v>957</v>
      </c>
      <c r="J890" s="131" t="s">
        <v>1054</v>
      </c>
      <c r="K890" s="131"/>
      <c r="L890" s="131"/>
      <c r="M890" s="131"/>
      <c r="N890" s="130" t="s">
        <v>1036</v>
      </c>
      <c r="O890" s="130" t="s">
        <v>1049</v>
      </c>
      <c r="P890" s="130" t="s">
        <v>1419</v>
      </c>
      <c r="Q890" s="130">
        <v>60</v>
      </c>
      <c r="R890" s="130">
        <v>44</v>
      </c>
      <c r="S890" s="170">
        <v>33</v>
      </c>
      <c r="T890" s="169" t="s">
        <v>137</v>
      </c>
      <c r="U890" s="169" t="s">
        <v>2</v>
      </c>
      <c r="V890" s="129" t="s">
        <v>1048</v>
      </c>
      <c r="W890" s="67"/>
      <c r="X890" s="45"/>
      <c r="Y890" s="45"/>
      <c r="Z890" s="57"/>
      <c r="AA890" s="45"/>
      <c r="AB890" s="102" t="b">
        <f t="shared" si="13"/>
        <v>0</v>
      </c>
    </row>
    <row r="891" spans="1:28" ht="25.5" customHeight="1">
      <c r="A891" s="102">
        <f>IF(F891="","",SUBTOTAL(3,$F$2:$F891))</f>
        <v>890</v>
      </c>
      <c r="B891" s="129" t="s">
        <v>2739</v>
      </c>
      <c r="C891" s="129">
        <v>20180110</v>
      </c>
      <c r="D891" s="129" t="s">
        <v>1233</v>
      </c>
      <c r="E891" s="129" t="s">
        <v>1272</v>
      </c>
      <c r="F891" s="129" t="s">
        <v>1361</v>
      </c>
      <c r="G891" s="130">
        <v>6</v>
      </c>
      <c r="H891" s="169" t="s">
        <v>2737</v>
      </c>
      <c r="I891" s="129" t="s">
        <v>1048</v>
      </c>
      <c r="J891" s="131" t="s">
        <v>1054</v>
      </c>
      <c r="K891" s="131"/>
      <c r="L891" s="131"/>
      <c r="M891" s="131"/>
      <c r="N891" s="130" t="s">
        <v>1036</v>
      </c>
      <c r="O891" s="130" t="s">
        <v>1049</v>
      </c>
      <c r="P891" s="130" t="s">
        <v>1419</v>
      </c>
      <c r="Q891" s="130">
        <v>60</v>
      </c>
      <c r="R891" s="130"/>
      <c r="S891" s="170">
        <v>33</v>
      </c>
      <c r="T891" s="169" t="s">
        <v>195</v>
      </c>
      <c r="U891" s="169" t="s">
        <v>131</v>
      </c>
      <c r="V891" s="129" t="s">
        <v>1048</v>
      </c>
      <c r="W891" s="67"/>
      <c r="X891" s="45"/>
      <c r="Y891" s="45"/>
      <c r="Z891" s="56"/>
      <c r="AA891" s="45"/>
      <c r="AB891" s="102" t="b">
        <f t="shared" si="13"/>
        <v>0</v>
      </c>
    </row>
    <row r="892" spans="1:28" ht="25.5" customHeight="1">
      <c r="A892" s="102">
        <f>IF(F892="","",SUBTOTAL(3,$F$2:$F892))</f>
        <v>891</v>
      </c>
      <c r="B892" s="129" t="s">
        <v>2740</v>
      </c>
      <c r="C892" s="129">
        <v>20180110</v>
      </c>
      <c r="D892" s="129" t="s">
        <v>1233</v>
      </c>
      <c r="E892" s="129" t="s">
        <v>1278</v>
      </c>
      <c r="F892" s="129" t="s">
        <v>1363</v>
      </c>
      <c r="G892" s="130">
        <v>7</v>
      </c>
      <c r="H892" s="169" t="s">
        <v>2737</v>
      </c>
      <c r="I892" s="129" t="s">
        <v>236</v>
      </c>
      <c r="J892" s="131" t="s">
        <v>1054</v>
      </c>
      <c r="K892" s="131"/>
      <c r="L892" s="131"/>
      <c r="M892" s="131"/>
      <c r="N892" s="130" t="s">
        <v>1036</v>
      </c>
      <c r="O892" s="130" t="s">
        <v>1049</v>
      </c>
      <c r="P892" s="130" t="s">
        <v>1419</v>
      </c>
      <c r="Q892" s="130">
        <v>60</v>
      </c>
      <c r="R892" s="130">
        <v>37</v>
      </c>
      <c r="S892" s="170">
        <v>31</v>
      </c>
      <c r="T892" s="169" t="s">
        <v>205</v>
      </c>
      <c r="U892" s="169" t="s">
        <v>1221</v>
      </c>
      <c r="V892" s="129" t="s">
        <v>1048</v>
      </c>
      <c r="W892" s="67"/>
      <c r="X892" s="45"/>
      <c r="Y892" s="45"/>
      <c r="Z892" s="57"/>
      <c r="AA892" s="45"/>
      <c r="AB892" s="102" t="b">
        <f t="shared" si="13"/>
        <v>0</v>
      </c>
    </row>
    <row r="893" spans="1:28" ht="25.5" customHeight="1">
      <c r="A893" s="102">
        <f>IF(F893="","",SUBTOTAL(3,$F$2:$F893))</f>
        <v>892</v>
      </c>
      <c r="B893" s="129" t="s">
        <v>2740</v>
      </c>
      <c r="C893" s="129">
        <v>20180110</v>
      </c>
      <c r="D893" s="129" t="s">
        <v>1233</v>
      </c>
      <c r="E893" s="129" t="s">
        <v>1284</v>
      </c>
      <c r="F893" s="129" t="s">
        <v>1363</v>
      </c>
      <c r="G893" s="130">
        <v>8</v>
      </c>
      <c r="H893" s="169" t="s">
        <v>2737</v>
      </c>
      <c r="I893" s="129" t="s">
        <v>1048</v>
      </c>
      <c r="J893" s="131" t="s">
        <v>1054</v>
      </c>
      <c r="K893" s="131"/>
      <c r="L893" s="131"/>
      <c r="M893" s="131"/>
      <c r="N893" s="130" t="s">
        <v>1036</v>
      </c>
      <c r="O893" s="130" t="s">
        <v>1049</v>
      </c>
      <c r="P893" s="130" t="s">
        <v>1419</v>
      </c>
      <c r="Q893" s="130">
        <v>60</v>
      </c>
      <c r="R893" s="130"/>
      <c r="S893" s="170">
        <v>32</v>
      </c>
      <c r="T893" s="169" t="s">
        <v>132</v>
      </c>
      <c r="U893" s="169" t="s">
        <v>3</v>
      </c>
      <c r="V893" s="129" t="s">
        <v>1048</v>
      </c>
      <c r="W893" s="45"/>
      <c r="X893" s="45"/>
      <c r="Y893" s="45"/>
      <c r="Z893" s="57"/>
      <c r="AA893" s="45"/>
      <c r="AB893" s="102" t="b">
        <f t="shared" si="13"/>
        <v>0</v>
      </c>
    </row>
    <row r="894" spans="1:28" ht="25.5" customHeight="1">
      <c r="A894" s="102">
        <f>IF(F894="","",SUBTOTAL(3,$F$2:$F894))</f>
        <v>893</v>
      </c>
      <c r="B894" s="129" t="s">
        <v>2741</v>
      </c>
      <c r="C894" s="129">
        <v>20180110</v>
      </c>
      <c r="D894" s="129" t="s">
        <v>1233</v>
      </c>
      <c r="E894" s="129" t="s">
        <v>1287</v>
      </c>
      <c r="F894" s="129" t="s">
        <v>1343</v>
      </c>
      <c r="G894" s="130">
        <v>9</v>
      </c>
      <c r="H894" s="169" t="s">
        <v>2737</v>
      </c>
      <c r="I894" s="129" t="s">
        <v>957</v>
      </c>
      <c r="J894" s="131" t="s">
        <v>1054</v>
      </c>
      <c r="K894" s="131"/>
      <c r="L894" s="131"/>
      <c r="M894" s="131"/>
      <c r="N894" s="130" t="s">
        <v>1036</v>
      </c>
      <c r="O894" s="130" t="s">
        <v>1049</v>
      </c>
      <c r="P894" s="130" t="s">
        <v>1419</v>
      </c>
      <c r="Q894" s="130">
        <v>60</v>
      </c>
      <c r="R894" s="130">
        <v>39</v>
      </c>
      <c r="S894" s="170">
        <v>33</v>
      </c>
      <c r="T894" s="169" t="s">
        <v>447</v>
      </c>
      <c r="U894" s="169" t="s">
        <v>20</v>
      </c>
      <c r="V894" s="129" t="s">
        <v>1048</v>
      </c>
      <c r="W894" s="45"/>
      <c r="X894" s="45"/>
      <c r="Y894" s="45"/>
      <c r="Z894" s="57"/>
      <c r="AA894" s="45"/>
      <c r="AB894" s="102" t="b">
        <f t="shared" si="13"/>
        <v>0</v>
      </c>
    </row>
    <row r="895" spans="1:28" ht="25.5" customHeight="1">
      <c r="A895" s="102">
        <f>IF(F895="","",SUBTOTAL(3,$F$2:$F895))</f>
        <v>894</v>
      </c>
      <c r="B895" s="129" t="s">
        <v>2742</v>
      </c>
      <c r="C895" s="129">
        <v>20180110</v>
      </c>
      <c r="D895" s="129" t="s">
        <v>1233</v>
      </c>
      <c r="E895" s="129" t="s">
        <v>1051</v>
      </c>
      <c r="F895" s="129" t="s">
        <v>1345</v>
      </c>
      <c r="G895" s="130">
        <v>10</v>
      </c>
      <c r="H895" s="169" t="s">
        <v>2737</v>
      </c>
      <c r="I895" s="129" t="s">
        <v>957</v>
      </c>
      <c r="J895" s="131" t="s">
        <v>1054</v>
      </c>
      <c r="K895" s="131"/>
      <c r="L895" s="131"/>
      <c r="M895" s="131"/>
      <c r="N895" s="130" t="s">
        <v>1036</v>
      </c>
      <c r="O895" s="130" t="s">
        <v>1049</v>
      </c>
      <c r="P895" s="130" t="s">
        <v>1419</v>
      </c>
      <c r="Q895" s="130">
        <v>60</v>
      </c>
      <c r="R895" s="130">
        <v>40</v>
      </c>
      <c r="S895" s="170">
        <v>32</v>
      </c>
      <c r="T895" s="169" t="s">
        <v>21</v>
      </c>
      <c r="U895" s="169" t="s">
        <v>191</v>
      </c>
      <c r="V895" s="129" t="s">
        <v>217</v>
      </c>
      <c r="W895" s="47"/>
      <c r="X895" s="45"/>
      <c r="Y895" s="47"/>
      <c r="Z895" s="57"/>
      <c r="AA895" s="45"/>
      <c r="AB895" s="102" t="b">
        <f t="shared" si="13"/>
        <v>0</v>
      </c>
    </row>
    <row r="896" spans="1:28" ht="25.5" customHeight="1">
      <c r="A896" s="102">
        <f>IF(F896="","",SUBTOTAL(3,$F$2:$F896))</f>
        <v>895</v>
      </c>
      <c r="B896" s="129" t="s">
        <v>2743</v>
      </c>
      <c r="C896" s="129">
        <v>20180110</v>
      </c>
      <c r="D896" s="129" t="s">
        <v>1233</v>
      </c>
      <c r="E896" s="129" t="s">
        <v>1129</v>
      </c>
      <c r="F896" s="129" t="s">
        <v>1357</v>
      </c>
      <c r="G896" s="130">
        <v>11</v>
      </c>
      <c r="H896" s="169" t="s">
        <v>2737</v>
      </c>
      <c r="I896" s="129" t="s">
        <v>236</v>
      </c>
      <c r="J896" s="131" t="s">
        <v>1054</v>
      </c>
      <c r="K896" s="131"/>
      <c r="L896" s="131"/>
      <c r="M896" s="131"/>
      <c r="N896" s="130" t="s">
        <v>1036</v>
      </c>
      <c r="O896" s="130" t="s">
        <v>1049</v>
      </c>
      <c r="P896" s="130" t="s">
        <v>1419</v>
      </c>
      <c r="Q896" s="130">
        <v>60</v>
      </c>
      <c r="R896" s="130">
        <v>44</v>
      </c>
      <c r="S896" s="170">
        <v>33</v>
      </c>
      <c r="T896" s="169" t="s">
        <v>99</v>
      </c>
      <c r="U896" s="169" t="s">
        <v>348</v>
      </c>
      <c r="V896" s="129" t="s">
        <v>1048</v>
      </c>
      <c r="W896" s="45"/>
      <c r="X896" s="47"/>
      <c r="Y896" s="45"/>
      <c r="Z896" s="56"/>
      <c r="AA896" s="45"/>
      <c r="AB896" s="102" t="b">
        <f t="shared" si="13"/>
        <v>0</v>
      </c>
    </row>
    <row r="897" spans="1:28" ht="25.5" customHeight="1">
      <c r="A897" s="102">
        <f>IF(F897="","",SUBTOTAL(3,$F$2:$F897))</f>
        <v>896</v>
      </c>
      <c r="B897" s="129" t="s">
        <v>2744</v>
      </c>
      <c r="C897" s="129">
        <v>20180110</v>
      </c>
      <c r="D897" s="129" t="s">
        <v>1233</v>
      </c>
      <c r="E897" s="129" t="s">
        <v>1307</v>
      </c>
      <c r="F897" s="129" t="s">
        <v>1347</v>
      </c>
      <c r="G897" s="130">
        <v>12</v>
      </c>
      <c r="H897" s="169" t="s">
        <v>2737</v>
      </c>
      <c r="I897" s="129" t="s">
        <v>957</v>
      </c>
      <c r="J897" s="131" t="s">
        <v>1054</v>
      </c>
      <c r="K897" s="131"/>
      <c r="L897" s="131"/>
      <c r="M897" s="131"/>
      <c r="N897" s="130" t="s">
        <v>1036</v>
      </c>
      <c r="O897" s="130" t="s">
        <v>1049</v>
      </c>
      <c r="P897" s="130" t="s">
        <v>1419</v>
      </c>
      <c r="Q897" s="130">
        <v>60</v>
      </c>
      <c r="R897" s="130">
        <v>40</v>
      </c>
      <c r="S897" s="170">
        <v>32</v>
      </c>
      <c r="T897" s="169" t="s">
        <v>249</v>
      </c>
      <c r="U897" s="169" t="s">
        <v>9</v>
      </c>
      <c r="V897" s="129" t="s">
        <v>1048</v>
      </c>
      <c r="W897" s="45"/>
      <c r="X897" s="45"/>
      <c r="Y897" s="45"/>
      <c r="Z897" s="56"/>
      <c r="AA897" s="45"/>
      <c r="AB897" s="102" t="b">
        <f t="shared" si="13"/>
        <v>0</v>
      </c>
    </row>
    <row r="898" spans="1:28" ht="25.5" customHeight="1">
      <c r="A898" s="102">
        <f>IF(F898="","",SUBTOTAL(3,$F$2:$F898))</f>
        <v>897</v>
      </c>
      <c r="B898" s="129" t="s">
        <v>2745</v>
      </c>
      <c r="C898" s="129">
        <v>20180110</v>
      </c>
      <c r="D898" s="129" t="s">
        <v>1233</v>
      </c>
      <c r="E898" s="129" t="s">
        <v>1365</v>
      </c>
      <c r="F898" s="129" t="s">
        <v>1349</v>
      </c>
      <c r="G898" s="130">
        <v>13</v>
      </c>
      <c r="H898" s="169" t="s">
        <v>2737</v>
      </c>
      <c r="I898" s="129" t="s">
        <v>957</v>
      </c>
      <c r="J898" s="131" t="s">
        <v>1054</v>
      </c>
      <c r="K898" s="131"/>
      <c r="L898" s="131"/>
      <c r="M898" s="131"/>
      <c r="N898" s="130" t="s">
        <v>1036</v>
      </c>
      <c r="O898" s="130" t="s">
        <v>1049</v>
      </c>
      <c r="P898" s="130" t="s">
        <v>1419</v>
      </c>
      <c r="Q898" s="130">
        <v>60</v>
      </c>
      <c r="R898" s="130">
        <v>47</v>
      </c>
      <c r="S898" s="170">
        <v>33</v>
      </c>
      <c r="T898" s="169" t="s">
        <v>277</v>
      </c>
      <c r="U898" s="169" t="s">
        <v>260</v>
      </c>
      <c r="V898" s="129" t="s">
        <v>1048</v>
      </c>
      <c r="W898" s="45"/>
      <c r="X898" s="67"/>
      <c r="Y898" s="67"/>
      <c r="Z898" s="56"/>
      <c r="AA898" s="45"/>
      <c r="AB898" s="102" t="b">
        <f t="shared" ref="AB898:AB961" si="14">IF(OR(O898="TLAI",F898=""),"",Z898=S898)</f>
        <v>0</v>
      </c>
    </row>
    <row r="899" spans="1:28" ht="25.5" customHeight="1">
      <c r="A899" s="102">
        <f>IF(F899="","",SUBTOTAL(3,$F$2:$F899))</f>
        <v>898</v>
      </c>
      <c r="B899" s="129" t="s">
        <v>2746</v>
      </c>
      <c r="C899" s="129">
        <v>20180110</v>
      </c>
      <c r="D899" s="129" t="s">
        <v>1233</v>
      </c>
      <c r="E899" s="129" t="s">
        <v>1234</v>
      </c>
      <c r="F899" s="129" t="s">
        <v>1351</v>
      </c>
      <c r="G899" s="130">
        <v>14</v>
      </c>
      <c r="H899" s="169" t="s">
        <v>2737</v>
      </c>
      <c r="I899" s="129" t="s">
        <v>957</v>
      </c>
      <c r="J899" s="153" t="s">
        <v>1054</v>
      </c>
      <c r="K899" s="153"/>
      <c r="L899" s="153"/>
      <c r="M899" s="153"/>
      <c r="N899" s="130" t="s">
        <v>1036</v>
      </c>
      <c r="O899" s="130" t="s">
        <v>1049</v>
      </c>
      <c r="P899" s="130" t="s">
        <v>1419</v>
      </c>
      <c r="Q899" s="130">
        <v>60</v>
      </c>
      <c r="R899" s="130">
        <v>35</v>
      </c>
      <c r="S899" s="170">
        <v>32</v>
      </c>
      <c r="T899" s="169" t="s">
        <v>255</v>
      </c>
      <c r="U899" s="169" t="s">
        <v>13</v>
      </c>
      <c r="V899" s="129" t="s">
        <v>1048</v>
      </c>
      <c r="W899" s="45"/>
      <c r="X899" s="45"/>
      <c r="Y899" s="45"/>
      <c r="Z899" s="56"/>
      <c r="AA899" s="45"/>
      <c r="AB899" s="102" t="b">
        <f t="shared" si="14"/>
        <v>0</v>
      </c>
    </row>
    <row r="900" spans="1:28" ht="25.5" customHeight="1">
      <c r="A900" s="102">
        <f>IF(F900="","",SUBTOTAL(3,$F$2:$F900))</f>
        <v>899</v>
      </c>
      <c r="B900" s="129" t="s">
        <v>2747</v>
      </c>
      <c r="C900" s="129">
        <v>20180110</v>
      </c>
      <c r="D900" s="129" t="s">
        <v>1233</v>
      </c>
      <c r="E900" s="129" t="s">
        <v>1238</v>
      </c>
      <c r="F900" s="129" t="s">
        <v>1353</v>
      </c>
      <c r="G900" s="130">
        <v>15</v>
      </c>
      <c r="H900" s="169" t="s">
        <v>2737</v>
      </c>
      <c r="I900" s="129" t="s">
        <v>236</v>
      </c>
      <c r="J900" s="153" t="s">
        <v>1054</v>
      </c>
      <c r="K900" s="153"/>
      <c r="L900" s="153"/>
      <c r="M900" s="153"/>
      <c r="N900" s="130" t="s">
        <v>1036</v>
      </c>
      <c r="O900" s="130" t="s">
        <v>1049</v>
      </c>
      <c r="P900" s="130" t="s">
        <v>1419</v>
      </c>
      <c r="Q900" s="130">
        <v>60</v>
      </c>
      <c r="R900" s="130">
        <v>37</v>
      </c>
      <c r="S900" s="170">
        <v>31</v>
      </c>
      <c r="T900" s="169" t="s">
        <v>1223</v>
      </c>
      <c r="U900" s="169" t="s">
        <v>198</v>
      </c>
      <c r="V900" s="129" t="s">
        <v>1048</v>
      </c>
      <c r="W900" s="47"/>
      <c r="X900" s="47"/>
      <c r="Y900" s="47"/>
      <c r="Z900" s="57"/>
      <c r="AA900" s="45"/>
      <c r="AB900" s="102" t="b">
        <f t="shared" si="14"/>
        <v>0</v>
      </c>
    </row>
    <row r="901" spans="1:28" ht="25.5" customHeight="1">
      <c r="A901" s="102">
        <f>IF(F901="","",SUBTOTAL(3,$F$2:$F901))</f>
        <v>900</v>
      </c>
      <c r="B901" s="129" t="s">
        <v>2748</v>
      </c>
      <c r="C901" s="129">
        <v>20180110</v>
      </c>
      <c r="D901" s="129" t="s">
        <v>1233</v>
      </c>
      <c r="E901" s="129" t="s">
        <v>1240</v>
      </c>
      <c r="F901" s="129" t="s">
        <v>1355</v>
      </c>
      <c r="G901" s="130">
        <v>16</v>
      </c>
      <c r="H901" s="129" t="s">
        <v>2737</v>
      </c>
      <c r="I901" s="129" t="s">
        <v>236</v>
      </c>
      <c r="J901" s="153" t="s">
        <v>1054</v>
      </c>
      <c r="K901" s="153"/>
      <c r="L901" s="153"/>
      <c r="M901" s="153"/>
      <c r="N901" s="130" t="s">
        <v>1036</v>
      </c>
      <c r="O901" s="130" t="s">
        <v>1049</v>
      </c>
      <c r="P901" s="130" t="s">
        <v>1419</v>
      </c>
      <c r="Q901" s="130">
        <v>60</v>
      </c>
      <c r="R901" s="130">
        <v>39</v>
      </c>
      <c r="S901" s="130" t="s">
        <v>1048</v>
      </c>
      <c r="T901" s="129" t="s">
        <v>1048</v>
      </c>
      <c r="U901" s="129" t="s">
        <v>1048</v>
      </c>
      <c r="V901" s="129" t="s">
        <v>1048</v>
      </c>
      <c r="W901" s="45"/>
      <c r="X901" s="45"/>
      <c r="Y901" s="45"/>
      <c r="Z901" s="56"/>
      <c r="AA901" s="45"/>
      <c r="AB901" s="102" t="b">
        <f t="shared" si="14"/>
        <v>1</v>
      </c>
    </row>
    <row r="902" spans="1:28" ht="25.5" customHeight="1">
      <c r="A902" s="102">
        <f>IF(F902="","",SUBTOTAL(3,$F$2:$F902))</f>
        <v>901</v>
      </c>
      <c r="B902" s="129" t="s">
        <v>2291</v>
      </c>
      <c r="C902" s="129">
        <v>20180110</v>
      </c>
      <c r="D902" s="129" t="s">
        <v>1233</v>
      </c>
      <c r="E902" s="129" t="s">
        <v>1375</v>
      </c>
      <c r="F902" s="129" t="s">
        <v>1571</v>
      </c>
      <c r="G902" s="130">
        <v>1</v>
      </c>
      <c r="H902" s="152" t="s">
        <v>2292</v>
      </c>
      <c r="I902" s="129" t="s">
        <v>6</v>
      </c>
      <c r="J902" s="230" t="s">
        <v>1054</v>
      </c>
      <c r="K902" s="129" t="s">
        <v>6</v>
      </c>
      <c r="L902" s="153">
        <v>2</v>
      </c>
      <c r="M902" s="153">
        <v>2</v>
      </c>
      <c r="N902" s="130" t="s">
        <v>1489</v>
      </c>
      <c r="O902" s="130" t="s">
        <v>1049</v>
      </c>
      <c r="P902" s="130" t="s">
        <v>1038</v>
      </c>
      <c r="Q902" s="130">
        <v>90</v>
      </c>
      <c r="R902" s="217">
        <v>17</v>
      </c>
      <c r="S902" s="151">
        <v>15</v>
      </c>
      <c r="T902" s="152" t="s">
        <v>448</v>
      </c>
      <c r="U902" s="152" t="s">
        <v>1023</v>
      </c>
      <c r="V902" s="129" t="s">
        <v>1048</v>
      </c>
      <c r="W902" s="47"/>
      <c r="X902" s="176" t="s">
        <v>6</v>
      </c>
      <c r="Y902" s="176" t="s">
        <v>272</v>
      </c>
      <c r="Z902" s="172">
        <v>15</v>
      </c>
      <c r="AA902" s="45"/>
      <c r="AB902" s="102" t="b">
        <f t="shared" si="14"/>
        <v>1</v>
      </c>
    </row>
    <row r="903" spans="1:28" ht="25.5" customHeight="1">
      <c r="A903" s="102">
        <f>IF(F903="","",SUBTOTAL(3,$F$2:$F903))</f>
        <v>902</v>
      </c>
      <c r="B903" s="129" t="s">
        <v>2254</v>
      </c>
      <c r="C903" s="129">
        <v>20180110</v>
      </c>
      <c r="D903" s="129" t="s">
        <v>1493</v>
      </c>
      <c r="E903" s="129" t="s">
        <v>1284</v>
      </c>
      <c r="F903" s="129" t="s">
        <v>1331</v>
      </c>
      <c r="G903" s="130" t="s">
        <v>1048</v>
      </c>
      <c r="H903" s="152" t="s">
        <v>2255</v>
      </c>
      <c r="I903" s="129" t="s">
        <v>448</v>
      </c>
      <c r="J903" s="230" t="s">
        <v>1054</v>
      </c>
      <c r="K903" s="129" t="s">
        <v>448</v>
      </c>
      <c r="L903" s="153">
        <v>2</v>
      </c>
      <c r="M903" s="153">
        <v>2</v>
      </c>
      <c r="N903" s="130" t="s">
        <v>1489</v>
      </c>
      <c r="O903" s="130" t="s">
        <v>1049</v>
      </c>
      <c r="P903" s="130" t="s">
        <v>1038</v>
      </c>
      <c r="Q903" s="130">
        <v>90</v>
      </c>
      <c r="R903" s="217">
        <v>11</v>
      </c>
      <c r="S903" s="151">
        <v>11</v>
      </c>
      <c r="T903" s="152" t="s">
        <v>134</v>
      </c>
      <c r="U903" s="152" t="s">
        <v>1223</v>
      </c>
      <c r="V903" s="152" t="s">
        <v>135</v>
      </c>
      <c r="W903" s="47"/>
      <c r="X903" s="152" t="s">
        <v>448</v>
      </c>
      <c r="Y903" s="154" t="s">
        <v>266</v>
      </c>
      <c r="Z903" s="172">
        <v>11</v>
      </c>
      <c r="AA903" s="45"/>
      <c r="AB903" s="102" t="b">
        <f t="shared" si="14"/>
        <v>1</v>
      </c>
    </row>
    <row r="904" spans="1:28" ht="25.5" customHeight="1">
      <c r="A904" s="102">
        <f>IF(F904="","",SUBTOTAL(3,$F$2:$F904))</f>
        <v>903</v>
      </c>
      <c r="B904" s="129" t="s">
        <v>1492</v>
      </c>
      <c r="C904" s="129">
        <v>20180110</v>
      </c>
      <c r="D904" s="129" t="s">
        <v>1493</v>
      </c>
      <c r="E904" s="129" t="s">
        <v>1284</v>
      </c>
      <c r="F904" s="129" t="s">
        <v>1417</v>
      </c>
      <c r="G904" s="130" t="s">
        <v>1048</v>
      </c>
      <c r="H904" s="152" t="s">
        <v>1494</v>
      </c>
      <c r="I904" s="129" t="s">
        <v>1024</v>
      </c>
      <c r="J904" s="153" t="s">
        <v>1054</v>
      </c>
      <c r="K904" s="129" t="s">
        <v>1024</v>
      </c>
      <c r="L904" s="153">
        <v>2</v>
      </c>
      <c r="M904" s="153">
        <v>2</v>
      </c>
      <c r="N904" s="130" t="s">
        <v>1237</v>
      </c>
      <c r="O904" s="130" t="s">
        <v>1049</v>
      </c>
      <c r="P904" s="130" t="s">
        <v>1038</v>
      </c>
      <c r="Q904" s="130">
        <v>90</v>
      </c>
      <c r="R904" s="217">
        <v>5</v>
      </c>
      <c r="S904" s="151">
        <v>5</v>
      </c>
      <c r="T904" s="129" t="s">
        <v>1048</v>
      </c>
      <c r="U904" s="129" t="s">
        <v>1048</v>
      </c>
      <c r="V904" s="129" t="s">
        <v>1048</v>
      </c>
      <c r="W904" s="45"/>
      <c r="X904" s="152" t="s">
        <v>1024</v>
      </c>
      <c r="Y904" s="154" t="s">
        <v>189</v>
      </c>
      <c r="Z904" s="155">
        <v>5</v>
      </c>
      <c r="AA904" s="45"/>
      <c r="AB904" s="102" t="b">
        <f t="shared" si="14"/>
        <v>1</v>
      </c>
    </row>
    <row r="905" spans="1:28" ht="25.5" customHeight="1">
      <c r="A905" s="102">
        <f>IF(F905="","",SUBTOTAL(3,$F$2:$F905))</f>
        <v>904</v>
      </c>
      <c r="B905" s="129" t="s">
        <v>2766</v>
      </c>
      <c r="C905" s="129">
        <v>20180111</v>
      </c>
      <c r="D905" s="129" t="s">
        <v>2886</v>
      </c>
      <c r="E905" s="129" t="s">
        <v>1249</v>
      </c>
      <c r="F905" s="129" t="s">
        <v>1334</v>
      </c>
      <c r="G905" s="130">
        <v>1</v>
      </c>
      <c r="H905" s="169" t="s">
        <v>2767</v>
      </c>
      <c r="I905" s="129" t="s">
        <v>223</v>
      </c>
      <c r="J905" s="232" t="s">
        <v>1054</v>
      </c>
      <c r="K905" s="129" t="s">
        <v>223</v>
      </c>
      <c r="L905" s="131">
        <v>2</v>
      </c>
      <c r="M905" s="131">
        <v>4</v>
      </c>
      <c r="N905" s="130" t="s">
        <v>1036</v>
      </c>
      <c r="O905" s="130" t="s">
        <v>1049</v>
      </c>
      <c r="P905" s="130" t="s">
        <v>1419</v>
      </c>
      <c r="Q905" s="130">
        <v>60</v>
      </c>
      <c r="R905" s="130">
        <v>47</v>
      </c>
      <c r="S905" s="170">
        <v>26</v>
      </c>
      <c r="T905" s="169" t="s">
        <v>259</v>
      </c>
      <c r="U905" s="169" t="s">
        <v>191</v>
      </c>
      <c r="V905" s="169" t="s">
        <v>1223</v>
      </c>
      <c r="W905" s="45"/>
      <c r="X905" s="45"/>
      <c r="Y905" s="45"/>
      <c r="Z905" s="56"/>
      <c r="AA905" s="45"/>
      <c r="AB905" s="102" t="b">
        <f t="shared" si="14"/>
        <v>0</v>
      </c>
    </row>
    <row r="906" spans="1:28" ht="25.5" customHeight="1">
      <c r="A906" s="102">
        <f>IF(F906="","",SUBTOTAL(3,$F$2:$F906))</f>
        <v>905</v>
      </c>
      <c r="B906" s="129" t="s">
        <v>2462</v>
      </c>
      <c r="C906" s="129">
        <v>20180111</v>
      </c>
      <c r="D906" s="129" t="s">
        <v>1333</v>
      </c>
      <c r="E906" s="129" t="s">
        <v>2911</v>
      </c>
      <c r="F906" s="129" t="s">
        <v>2463</v>
      </c>
      <c r="G906" s="130" t="s">
        <v>1048</v>
      </c>
      <c r="H906" s="152" t="s">
        <v>2912</v>
      </c>
      <c r="I906" s="129" t="s">
        <v>2435</v>
      </c>
      <c r="J906" s="153" t="s">
        <v>1054</v>
      </c>
      <c r="K906" s="153"/>
      <c r="L906" s="153"/>
      <c r="M906" s="153"/>
      <c r="N906" s="130" t="s">
        <v>1036</v>
      </c>
      <c r="O906" s="130" t="s">
        <v>1049</v>
      </c>
      <c r="P906" s="130" t="s">
        <v>1038</v>
      </c>
      <c r="Q906" s="130">
        <v>90</v>
      </c>
      <c r="R906" s="217">
        <v>105</v>
      </c>
      <c r="S906" s="151">
        <v>103</v>
      </c>
      <c r="T906" s="152" t="s">
        <v>2913</v>
      </c>
      <c r="U906" s="152" t="s">
        <v>232</v>
      </c>
      <c r="V906" s="129" t="s">
        <v>1048</v>
      </c>
      <c r="W906" s="45"/>
      <c r="X906" s="174" t="s">
        <v>232</v>
      </c>
      <c r="Y906" s="152" t="s">
        <v>2419</v>
      </c>
      <c r="Z906" s="155">
        <v>103</v>
      </c>
      <c r="AA906" s="45"/>
      <c r="AB906" s="102" t="b">
        <f t="shared" si="14"/>
        <v>1</v>
      </c>
    </row>
    <row r="907" spans="1:28" ht="25.5" customHeight="1">
      <c r="A907" s="102">
        <f>IF(F907="","",SUBTOTAL(3,$F$2:$F907))</f>
        <v>906</v>
      </c>
      <c r="B907" s="129" t="s">
        <v>2436</v>
      </c>
      <c r="C907" s="129">
        <v>20180111</v>
      </c>
      <c r="D907" s="129" t="s">
        <v>1333</v>
      </c>
      <c r="E907" s="129" t="s">
        <v>2861</v>
      </c>
      <c r="F907" s="129" t="s">
        <v>1710</v>
      </c>
      <c r="G907" s="130" t="s">
        <v>1048</v>
      </c>
      <c r="H907" s="152" t="s">
        <v>2912</v>
      </c>
      <c r="I907" s="129" t="s">
        <v>2419</v>
      </c>
      <c r="J907" s="153" t="s">
        <v>1054</v>
      </c>
      <c r="K907" s="153"/>
      <c r="L907" s="153"/>
      <c r="M907" s="153"/>
      <c r="N907" s="130" t="s">
        <v>1036</v>
      </c>
      <c r="O907" s="130" t="s">
        <v>1049</v>
      </c>
      <c r="P907" s="130" t="s">
        <v>1038</v>
      </c>
      <c r="Q907" s="130">
        <v>90</v>
      </c>
      <c r="R907" s="217">
        <v>114</v>
      </c>
      <c r="S907" s="151">
        <v>110</v>
      </c>
      <c r="T907" s="152" t="s">
        <v>2435</v>
      </c>
      <c r="U907" s="152" t="s">
        <v>217</v>
      </c>
      <c r="V907" s="129" t="s">
        <v>1048</v>
      </c>
      <c r="W907" s="45"/>
      <c r="X907" s="152" t="s">
        <v>2435</v>
      </c>
      <c r="Y907" s="152" t="s">
        <v>232</v>
      </c>
      <c r="Z907" s="155">
        <v>110</v>
      </c>
      <c r="AA907" s="45"/>
      <c r="AB907" s="102" t="b">
        <f t="shared" si="14"/>
        <v>1</v>
      </c>
    </row>
    <row r="908" spans="1:28" ht="25.5" customHeight="1">
      <c r="A908" s="102">
        <f>IF(F908="","",SUBTOTAL(3,$F$2:$F908))</f>
        <v>907</v>
      </c>
      <c r="B908" s="129" t="s">
        <v>2647</v>
      </c>
      <c r="C908" s="129">
        <v>20180111</v>
      </c>
      <c r="D908" s="129" t="s">
        <v>1248</v>
      </c>
      <c r="E908" s="129" t="s">
        <v>1249</v>
      </c>
      <c r="F908" s="129" t="s">
        <v>1334</v>
      </c>
      <c r="G908" s="130">
        <v>1</v>
      </c>
      <c r="H908" s="152" t="s">
        <v>2645</v>
      </c>
      <c r="I908" s="129" t="s">
        <v>124</v>
      </c>
      <c r="J908" s="153" t="s">
        <v>1054</v>
      </c>
      <c r="K908" s="129" t="s">
        <v>124</v>
      </c>
      <c r="L908" s="153">
        <v>2</v>
      </c>
      <c r="M908" s="153">
        <v>3</v>
      </c>
      <c r="N908" s="130" t="s">
        <v>1252</v>
      </c>
      <c r="O908" s="130" t="s">
        <v>1049</v>
      </c>
      <c r="P908" s="130" t="s">
        <v>1038</v>
      </c>
      <c r="Q908" s="130">
        <v>90</v>
      </c>
      <c r="R908" s="217">
        <v>33</v>
      </c>
      <c r="S908" s="151">
        <v>31</v>
      </c>
      <c r="T908" s="152" t="s">
        <v>259</v>
      </c>
      <c r="U908" s="152" t="s">
        <v>214</v>
      </c>
      <c r="V908" s="152" t="s">
        <v>276</v>
      </c>
      <c r="W908" s="47"/>
      <c r="X908" s="152" t="s">
        <v>124</v>
      </c>
      <c r="Y908" s="154" t="s">
        <v>261</v>
      </c>
      <c r="Z908" s="172">
        <v>31</v>
      </c>
      <c r="AA908" s="45"/>
      <c r="AB908" s="102" t="b">
        <f t="shared" si="14"/>
        <v>1</v>
      </c>
    </row>
    <row r="909" spans="1:28" ht="25.5" customHeight="1">
      <c r="A909" s="102">
        <f>IF(F909="","",SUBTOTAL(3,$F$2:$F909))</f>
        <v>908</v>
      </c>
      <c r="B909" s="129" t="s">
        <v>2647</v>
      </c>
      <c r="C909" s="129">
        <v>20180111</v>
      </c>
      <c r="D909" s="129" t="s">
        <v>1248</v>
      </c>
      <c r="E909" s="129" t="s">
        <v>1253</v>
      </c>
      <c r="F909" s="129" t="s">
        <v>1334</v>
      </c>
      <c r="G909" s="130">
        <v>2</v>
      </c>
      <c r="H909" s="129" t="s">
        <v>2645</v>
      </c>
      <c r="I909" s="129" t="s">
        <v>1048</v>
      </c>
      <c r="J909" s="153" t="s">
        <v>1054</v>
      </c>
      <c r="K909" s="153"/>
      <c r="L909" s="153"/>
      <c r="M909" s="153"/>
      <c r="N909" s="130" t="s">
        <v>1252</v>
      </c>
      <c r="O909" s="130" t="s">
        <v>1049</v>
      </c>
      <c r="P909" s="130" t="s">
        <v>1038</v>
      </c>
      <c r="Q909" s="130">
        <v>90</v>
      </c>
      <c r="R909" s="217"/>
      <c r="S909" s="130"/>
      <c r="T909" s="129" t="s">
        <v>1048</v>
      </c>
      <c r="U909" s="129" t="s">
        <v>1048</v>
      </c>
      <c r="V909" s="129" t="s">
        <v>1048</v>
      </c>
      <c r="W909" s="45"/>
      <c r="X909" s="45"/>
      <c r="Y909" s="45"/>
      <c r="Z909" s="56"/>
      <c r="AA909" s="45"/>
      <c r="AB909" s="102" t="b">
        <f t="shared" si="14"/>
        <v>1</v>
      </c>
    </row>
    <row r="910" spans="1:28" ht="25.5" customHeight="1">
      <c r="A910" s="102">
        <f>IF(F910="","",SUBTOTAL(3,$F$2:$F910))</f>
        <v>909</v>
      </c>
      <c r="B910" s="129" t="s">
        <v>2618</v>
      </c>
      <c r="C910" s="129">
        <v>20180111</v>
      </c>
      <c r="D910" s="129" t="s">
        <v>1248</v>
      </c>
      <c r="E910" s="129" t="s">
        <v>1261</v>
      </c>
      <c r="F910" s="129" t="s">
        <v>1406</v>
      </c>
      <c r="G910" s="130">
        <v>1</v>
      </c>
      <c r="H910" s="152" t="s">
        <v>2619</v>
      </c>
      <c r="I910" s="129" t="s">
        <v>200</v>
      </c>
      <c r="J910" s="230" t="s">
        <v>1054</v>
      </c>
      <c r="K910" s="129" t="s">
        <v>200</v>
      </c>
      <c r="L910" s="153">
        <v>2</v>
      </c>
      <c r="M910" s="153">
        <v>2</v>
      </c>
      <c r="N910" s="130" t="s">
        <v>1237</v>
      </c>
      <c r="O910" s="130" t="s">
        <v>1049</v>
      </c>
      <c r="P910" s="130" t="s">
        <v>1038</v>
      </c>
      <c r="Q910" s="130">
        <v>90</v>
      </c>
      <c r="R910" s="217">
        <v>42</v>
      </c>
      <c r="S910" s="151">
        <v>24</v>
      </c>
      <c r="T910" s="152" t="s">
        <v>2</v>
      </c>
      <c r="U910" s="152" t="s">
        <v>220</v>
      </c>
      <c r="V910" s="152" t="s">
        <v>190</v>
      </c>
      <c r="W910" s="45"/>
      <c r="X910" s="174" t="s">
        <v>200</v>
      </c>
      <c r="Y910" s="154" t="s">
        <v>348</v>
      </c>
      <c r="Z910" s="155">
        <v>24</v>
      </c>
      <c r="AA910" s="45"/>
      <c r="AB910" s="102" t="b">
        <f t="shared" si="14"/>
        <v>1</v>
      </c>
    </row>
    <row r="911" spans="1:28" ht="25.5" customHeight="1">
      <c r="A911" s="102">
        <f>IF(F911="","",SUBTOTAL(3,$F$2:$F911))</f>
        <v>910</v>
      </c>
      <c r="B911" s="129" t="s">
        <v>2618</v>
      </c>
      <c r="C911" s="129">
        <v>20180111</v>
      </c>
      <c r="D911" s="129" t="s">
        <v>1248</v>
      </c>
      <c r="E911" s="129" t="s">
        <v>1263</v>
      </c>
      <c r="F911" s="129" t="s">
        <v>1406</v>
      </c>
      <c r="G911" s="130">
        <v>2</v>
      </c>
      <c r="H911" s="152" t="s">
        <v>2619</v>
      </c>
      <c r="I911" s="129" t="s">
        <v>1048</v>
      </c>
      <c r="J911" s="230" t="s">
        <v>1054</v>
      </c>
      <c r="K911" s="153"/>
      <c r="L911" s="153"/>
      <c r="M911" s="153"/>
      <c r="N911" s="130" t="s">
        <v>1237</v>
      </c>
      <c r="O911" s="130" t="s">
        <v>1049</v>
      </c>
      <c r="P911" s="130" t="s">
        <v>1038</v>
      </c>
      <c r="Q911" s="130">
        <v>90</v>
      </c>
      <c r="R911" s="130"/>
      <c r="S911" s="151">
        <v>17</v>
      </c>
      <c r="T911" s="152" t="s">
        <v>229</v>
      </c>
      <c r="U911" s="152" t="s">
        <v>13</v>
      </c>
      <c r="V911" s="152" t="s">
        <v>124</v>
      </c>
      <c r="W911" s="47"/>
      <c r="X911" s="174" t="s">
        <v>200</v>
      </c>
      <c r="Y911" s="154" t="s">
        <v>348</v>
      </c>
      <c r="Z911" s="172">
        <v>17</v>
      </c>
      <c r="AA911" s="45"/>
      <c r="AB911" s="102" t="b">
        <f t="shared" si="14"/>
        <v>1</v>
      </c>
    </row>
    <row r="912" spans="1:28" ht="25.5" customHeight="1">
      <c r="A912" s="102">
        <f>IF(F912="","",SUBTOTAL(3,$F$2:$F912))</f>
        <v>911</v>
      </c>
      <c r="B912" s="129" t="s">
        <v>2318</v>
      </c>
      <c r="C912" s="129">
        <v>20180111</v>
      </c>
      <c r="D912" s="129" t="s">
        <v>1248</v>
      </c>
      <c r="E912" s="129" t="s">
        <v>1266</v>
      </c>
      <c r="F912" s="129" t="s">
        <v>1396</v>
      </c>
      <c r="G912" s="130">
        <v>1</v>
      </c>
      <c r="H912" s="152" t="s">
        <v>2317</v>
      </c>
      <c r="I912" s="129" t="s">
        <v>7</v>
      </c>
      <c r="J912" s="153"/>
      <c r="K912" s="153"/>
      <c r="L912" s="153"/>
      <c r="M912" s="153"/>
      <c r="N912" s="130" t="s">
        <v>1489</v>
      </c>
      <c r="O912" s="130" t="s">
        <v>1049</v>
      </c>
      <c r="P912" s="130" t="s">
        <v>1038</v>
      </c>
      <c r="Q912" s="130">
        <v>90</v>
      </c>
      <c r="R912" s="217">
        <v>36</v>
      </c>
      <c r="S912" s="151">
        <v>23</v>
      </c>
      <c r="T912" s="152" t="s">
        <v>257</v>
      </c>
      <c r="U912" s="152" t="s">
        <v>1223</v>
      </c>
      <c r="V912" s="152" t="s">
        <v>969</v>
      </c>
      <c r="W912" s="45"/>
      <c r="X912" s="152" t="s">
        <v>7</v>
      </c>
      <c r="Y912" s="154" t="s">
        <v>269</v>
      </c>
      <c r="Z912" s="155">
        <v>23</v>
      </c>
      <c r="AA912" s="45"/>
      <c r="AB912" s="102" t="b">
        <f t="shared" si="14"/>
        <v>1</v>
      </c>
    </row>
    <row r="913" spans="1:28" ht="25.5" customHeight="1">
      <c r="A913" s="102">
        <f>IF(F913="","",SUBTOTAL(3,$F$2:$F913))</f>
        <v>912</v>
      </c>
      <c r="B913" s="129" t="s">
        <v>2318</v>
      </c>
      <c r="C913" s="129">
        <v>20180111</v>
      </c>
      <c r="D913" s="129" t="s">
        <v>1248</v>
      </c>
      <c r="E913" s="129" t="s">
        <v>1269</v>
      </c>
      <c r="F913" s="129" t="s">
        <v>1396</v>
      </c>
      <c r="G913" s="130">
        <v>2</v>
      </c>
      <c r="H913" s="152" t="s">
        <v>2317</v>
      </c>
      <c r="I913" s="129" t="s">
        <v>1048</v>
      </c>
      <c r="J913" s="153"/>
      <c r="K913" s="153"/>
      <c r="L913" s="153"/>
      <c r="M913" s="153"/>
      <c r="N913" s="130" t="s">
        <v>1489</v>
      </c>
      <c r="O913" s="130" t="s">
        <v>1049</v>
      </c>
      <c r="P913" s="130" t="s">
        <v>1038</v>
      </c>
      <c r="Q913" s="130">
        <v>90</v>
      </c>
      <c r="R913" s="217"/>
      <c r="S913" s="151">
        <v>9</v>
      </c>
      <c r="T913" s="152" t="s">
        <v>1221</v>
      </c>
      <c r="U913" s="152" t="s">
        <v>21</v>
      </c>
      <c r="V913" s="152" t="s">
        <v>191</v>
      </c>
      <c r="W913" s="47"/>
      <c r="X913" s="152" t="s">
        <v>7</v>
      </c>
      <c r="Y913" s="154" t="s">
        <v>269</v>
      </c>
      <c r="Z913" s="172">
        <v>9</v>
      </c>
      <c r="AA913" s="45"/>
      <c r="AB913" s="102" t="b">
        <f t="shared" si="14"/>
        <v>1</v>
      </c>
    </row>
    <row r="914" spans="1:28" ht="25.5" customHeight="1">
      <c r="A914" s="102">
        <f>IF(F914="","",SUBTOTAL(3,$F$2:$F914))</f>
        <v>913</v>
      </c>
      <c r="B914" s="129" t="s">
        <v>2271</v>
      </c>
      <c r="C914" s="129">
        <v>20180111</v>
      </c>
      <c r="D914" s="129" t="s">
        <v>1248</v>
      </c>
      <c r="E914" s="129" t="s">
        <v>1272</v>
      </c>
      <c r="F914" s="129" t="s">
        <v>1390</v>
      </c>
      <c r="G914" s="130" t="s">
        <v>1048</v>
      </c>
      <c r="H914" s="152" t="s">
        <v>2272</v>
      </c>
      <c r="I914" s="129" t="s">
        <v>1563</v>
      </c>
      <c r="J914" s="153" t="s">
        <v>1054</v>
      </c>
      <c r="K914" s="129" t="s">
        <v>1563</v>
      </c>
      <c r="L914" s="153">
        <v>2</v>
      </c>
      <c r="M914" s="153">
        <v>2</v>
      </c>
      <c r="N914" s="130" t="s">
        <v>1231</v>
      </c>
      <c r="O914" s="130" t="s">
        <v>1049</v>
      </c>
      <c r="P914" s="130" t="s">
        <v>1038</v>
      </c>
      <c r="Q914" s="130">
        <v>90</v>
      </c>
      <c r="R914" s="217">
        <v>22</v>
      </c>
      <c r="S914" s="151">
        <v>22</v>
      </c>
      <c r="T914" s="152" t="s">
        <v>68</v>
      </c>
      <c r="U914" s="152" t="s">
        <v>138</v>
      </c>
      <c r="V914" s="152" t="s">
        <v>6</v>
      </c>
      <c r="W914" s="45"/>
      <c r="X914" s="174" t="s">
        <v>1563</v>
      </c>
      <c r="Y914" s="174" t="s">
        <v>89</v>
      </c>
      <c r="Z914" s="155">
        <v>22</v>
      </c>
      <c r="AA914" s="45"/>
      <c r="AB914" s="102" t="b">
        <f t="shared" si="14"/>
        <v>1</v>
      </c>
    </row>
    <row r="915" spans="1:28" ht="25.5" customHeight="1">
      <c r="A915" s="102">
        <f>IF(F915="","",SUBTOTAL(3,$F$2:$F915))</f>
        <v>914</v>
      </c>
      <c r="B915" s="129" t="s">
        <v>1815</v>
      </c>
      <c r="C915" s="129">
        <v>20180111</v>
      </c>
      <c r="D915" s="129" t="s">
        <v>1248</v>
      </c>
      <c r="E915" s="129" t="s">
        <v>1278</v>
      </c>
      <c r="F915" s="129" t="s">
        <v>1388</v>
      </c>
      <c r="G915" s="130" t="s">
        <v>1048</v>
      </c>
      <c r="H915" s="152" t="s">
        <v>1816</v>
      </c>
      <c r="I915" s="129" t="s">
        <v>69</v>
      </c>
      <c r="J915" s="232" t="s">
        <v>1054</v>
      </c>
      <c r="K915" s="129" t="s">
        <v>69</v>
      </c>
      <c r="L915" s="131">
        <v>2</v>
      </c>
      <c r="M915" s="131">
        <v>2</v>
      </c>
      <c r="N915" s="130" t="s">
        <v>1657</v>
      </c>
      <c r="O915" s="130" t="s">
        <v>1049</v>
      </c>
      <c r="P915" s="130" t="s">
        <v>1038</v>
      </c>
      <c r="Q915" s="130">
        <v>120</v>
      </c>
      <c r="R915" s="217">
        <v>19</v>
      </c>
      <c r="S915" s="151">
        <v>18</v>
      </c>
      <c r="T915" s="152" t="s">
        <v>223</v>
      </c>
      <c r="U915" s="152" t="s">
        <v>140</v>
      </c>
      <c r="V915" s="152" t="s">
        <v>129</v>
      </c>
      <c r="W915" s="47"/>
      <c r="X915" s="174" t="s">
        <v>1218</v>
      </c>
      <c r="Y915" s="176" t="s">
        <v>66</v>
      </c>
      <c r="Z915" s="172">
        <v>18</v>
      </c>
      <c r="AA915" s="45"/>
      <c r="AB915" s="102" t="b">
        <f t="shared" si="14"/>
        <v>1</v>
      </c>
    </row>
    <row r="916" spans="1:28" ht="25.5" customHeight="1">
      <c r="A916" s="102">
        <f>IF(F916="","",SUBTOTAL(3,$F$2:$F916))</f>
        <v>915</v>
      </c>
      <c r="B916" s="129" t="s">
        <v>1539</v>
      </c>
      <c r="C916" s="129">
        <v>20180111</v>
      </c>
      <c r="D916" s="129" t="s">
        <v>1248</v>
      </c>
      <c r="E916" s="129" t="s">
        <v>1294</v>
      </c>
      <c r="F916" s="129" t="s">
        <v>1392</v>
      </c>
      <c r="G916" s="130">
        <v>1</v>
      </c>
      <c r="H916" s="152" t="s">
        <v>1540</v>
      </c>
      <c r="I916" s="129" t="s">
        <v>274</v>
      </c>
      <c r="J916" s="232" t="s">
        <v>1054</v>
      </c>
      <c r="K916" s="131" t="s">
        <v>2957</v>
      </c>
      <c r="L916" s="131">
        <v>2</v>
      </c>
      <c r="M916" s="131">
        <v>2</v>
      </c>
      <c r="N916" s="130" t="s">
        <v>1489</v>
      </c>
      <c r="O916" s="130" t="s">
        <v>1049</v>
      </c>
      <c r="P916" s="130" t="s">
        <v>1038</v>
      </c>
      <c r="Q916" s="130">
        <v>90</v>
      </c>
      <c r="R916" s="217">
        <v>22</v>
      </c>
      <c r="S916" s="151">
        <v>21</v>
      </c>
      <c r="T916" s="152" t="s">
        <v>270</v>
      </c>
      <c r="U916" s="152" t="s">
        <v>348</v>
      </c>
      <c r="V916" s="152" t="s">
        <v>66</v>
      </c>
      <c r="W916" s="45"/>
      <c r="X916" s="154" t="s">
        <v>267</v>
      </c>
      <c r="Y916" s="154" t="s">
        <v>269</v>
      </c>
      <c r="Z916" s="155">
        <v>21</v>
      </c>
      <c r="AA916" s="45"/>
      <c r="AB916" s="102" t="b">
        <f t="shared" si="14"/>
        <v>1</v>
      </c>
    </row>
    <row r="917" spans="1:28" ht="25.5" customHeight="1">
      <c r="A917" s="102">
        <f>IF(F917="","",SUBTOTAL(3,$F$2:$F917))</f>
        <v>916</v>
      </c>
      <c r="B917" s="129" t="s">
        <v>1539</v>
      </c>
      <c r="C917" s="129">
        <v>20180111</v>
      </c>
      <c r="D917" s="129" t="s">
        <v>1248</v>
      </c>
      <c r="E917" s="129" t="s">
        <v>1300</v>
      </c>
      <c r="F917" s="129" t="s">
        <v>1392</v>
      </c>
      <c r="G917" s="130">
        <v>2</v>
      </c>
      <c r="H917" s="129" t="s">
        <v>1540</v>
      </c>
      <c r="I917" s="129" t="s">
        <v>1048</v>
      </c>
      <c r="J917" s="131" t="s">
        <v>1054</v>
      </c>
      <c r="K917" s="131"/>
      <c r="L917" s="131"/>
      <c r="M917" s="131"/>
      <c r="N917" s="130" t="s">
        <v>1489</v>
      </c>
      <c r="O917" s="130" t="s">
        <v>1049</v>
      </c>
      <c r="P917" s="130" t="s">
        <v>1038</v>
      </c>
      <c r="Q917" s="130">
        <v>90</v>
      </c>
      <c r="R917" s="217"/>
      <c r="S917" s="130"/>
      <c r="T917" s="129" t="s">
        <v>1048</v>
      </c>
      <c r="U917" s="129" t="s">
        <v>1048</v>
      </c>
      <c r="V917" s="129" t="s">
        <v>1048</v>
      </c>
      <c r="W917" s="47"/>
      <c r="X917" s="102"/>
      <c r="Y917" s="102"/>
      <c r="Z917" s="57"/>
      <c r="AA917" s="45"/>
      <c r="AB917" s="102" t="b">
        <f t="shared" si="14"/>
        <v>1</v>
      </c>
    </row>
    <row r="918" spans="1:28" ht="25.5" customHeight="1">
      <c r="A918" s="102">
        <f>IF(F918="","",SUBTOTAL(3,$F$2:$F918))</f>
        <v>917</v>
      </c>
      <c r="B918" s="129" t="s">
        <v>2454</v>
      </c>
      <c r="C918" s="129">
        <v>20180111</v>
      </c>
      <c r="D918" s="129" t="s">
        <v>1248</v>
      </c>
      <c r="E918" s="129" t="s">
        <v>2911</v>
      </c>
      <c r="F918" s="129" t="s">
        <v>2455</v>
      </c>
      <c r="G918" s="130" t="s">
        <v>1048</v>
      </c>
      <c r="H918" s="152" t="s">
        <v>2912</v>
      </c>
      <c r="I918" s="129" t="s">
        <v>2424</v>
      </c>
      <c r="J918" s="153" t="s">
        <v>1054</v>
      </c>
      <c r="K918" s="153"/>
      <c r="L918" s="153"/>
      <c r="M918" s="153"/>
      <c r="N918" s="130" t="s">
        <v>1036</v>
      </c>
      <c r="O918" s="130" t="s">
        <v>1049</v>
      </c>
      <c r="P918" s="130" t="s">
        <v>1038</v>
      </c>
      <c r="Q918" s="130">
        <v>90</v>
      </c>
      <c r="R918" s="217">
        <v>121</v>
      </c>
      <c r="S918" s="151">
        <v>115</v>
      </c>
      <c r="T918" s="152" t="s">
        <v>217</v>
      </c>
      <c r="U918" s="152" t="s">
        <v>2435</v>
      </c>
      <c r="V918" s="129" t="s">
        <v>1048</v>
      </c>
      <c r="W918" s="106"/>
      <c r="X918" s="152" t="s">
        <v>2435</v>
      </c>
      <c r="Y918" s="152" t="s">
        <v>232</v>
      </c>
      <c r="Z918" s="155">
        <v>115</v>
      </c>
      <c r="AA918" s="45"/>
      <c r="AB918" s="102" t="b">
        <f t="shared" si="14"/>
        <v>1</v>
      </c>
    </row>
    <row r="919" spans="1:28" ht="25.5" customHeight="1">
      <c r="A919" s="102">
        <f>IF(F919="","",SUBTOTAL(3,$F$2:$F919))</f>
        <v>918</v>
      </c>
      <c r="B919" s="129" t="s">
        <v>2437</v>
      </c>
      <c r="C919" s="129">
        <v>20180111</v>
      </c>
      <c r="D919" s="129" t="s">
        <v>1248</v>
      </c>
      <c r="E919" s="129" t="s">
        <v>2861</v>
      </c>
      <c r="F919" s="129" t="s">
        <v>2438</v>
      </c>
      <c r="G919" s="130" t="s">
        <v>1048</v>
      </c>
      <c r="H919" s="152" t="s">
        <v>2912</v>
      </c>
      <c r="I919" s="129" t="s">
        <v>2435</v>
      </c>
      <c r="J919" s="153" t="s">
        <v>1054</v>
      </c>
      <c r="K919" s="153"/>
      <c r="L919" s="153"/>
      <c r="M919" s="153"/>
      <c r="N919" s="130" t="s">
        <v>1036</v>
      </c>
      <c r="O919" s="130" t="s">
        <v>1049</v>
      </c>
      <c r="P919" s="130" t="s">
        <v>1038</v>
      </c>
      <c r="Q919" s="130">
        <v>90</v>
      </c>
      <c r="R919" s="217">
        <v>57</v>
      </c>
      <c r="S919" s="151">
        <v>57</v>
      </c>
      <c r="T919" s="152" t="s">
        <v>222</v>
      </c>
      <c r="U919" s="152" t="s">
        <v>232</v>
      </c>
      <c r="V919" s="129" t="s">
        <v>1048</v>
      </c>
      <c r="W919" s="45"/>
      <c r="X919" s="152" t="s">
        <v>232</v>
      </c>
      <c r="Y919" s="152" t="s">
        <v>2435</v>
      </c>
      <c r="Z919" s="155">
        <v>57</v>
      </c>
      <c r="AA919" s="45"/>
      <c r="AB919" s="102" t="b">
        <f t="shared" si="14"/>
        <v>1</v>
      </c>
    </row>
    <row r="920" spans="1:28" ht="25.5" customHeight="1">
      <c r="A920" s="102">
        <f>IF(F920="","",SUBTOTAL(3,$F$2:$F920))</f>
        <v>919</v>
      </c>
      <c r="B920" s="129" t="s">
        <v>2766</v>
      </c>
      <c r="C920" s="129">
        <v>20180111</v>
      </c>
      <c r="D920" s="129" t="s">
        <v>1233</v>
      </c>
      <c r="E920" s="129" t="s">
        <v>1253</v>
      </c>
      <c r="F920" s="129" t="s">
        <v>1334</v>
      </c>
      <c r="G920" s="130">
        <v>2</v>
      </c>
      <c r="H920" s="169" t="s">
        <v>2767</v>
      </c>
      <c r="I920" s="129" t="s">
        <v>1048</v>
      </c>
      <c r="J920" s="230" t="s">
        <v>1054</v>
      </c>
      <c r="K920" s="153"/>
      <c r="L920" s="153"/>
      <c r="M920" s="153"/>
      <c r="N920" s="130" t="s">
        <v>1036</v>
      </c>
      <c r="O920" s="130" t="s">
        <v>1049</v>
      </c>
      <c r="P920" s="130" t="s">
        <v>1419</v>
      </c>
      <c r="Q920" s="130">
        <v>60</v>
      </c>
      <c r="R920" s="130"/>
      <c r="S920" s="170">
        <v>27</v>
      </c>
      <c r="T920" s="169" t="s">
        <v>1221</v>
      </c>
      <c r="U920" s="169" t="s">
        <v>214</v>
      </c>
      <c r="V920" s="129" t="s">
        <v>1048</v>
      </c>
      <c r="W920" s="45"/>
      <c r="X920" s="45"/>
      <c r="Y920" s="45"/>
      <c r="Z920" s="56"/>
      <c r="AA920" s="45"/>
      <c r="AB920" s="102" t="b">
        <f t="shared" si="14"/>
        <v>0</v>
      </c>
    </row>
    <row r="921" spans="1:28" ht="25.5" customHeight="1">
      <c r="A921" s="102">
        <f>IF(F921="","",SUBTOTAL(3,$F$2:$F921))</f>
        <v>920</v>
      </c>
      <c r="B921" s="129" t="s">
        <v>2768</v>
      </c>
      <c r="C921" s="129">
        <v>20180111</v>
      </c>
      <c r="D921" s="129" t="s">
        <v>1233</v>
      </c>
      <c r="E921" s="129" t="s">
        <v>1261</v>
      </c>
      <c r="F921" s="129" t="s">
        <v>1388</v>
      </c>
      <c r="G921" s="130">
        <v>3</v>
      </c>
      <c r="H921" s="169" t="s">
        <v>2767</v>
      </c>
      <c r="I921" s="129" t="s">
        <v>223</v>
      </c>
      <c r="J921" s="230" t="s">
        <v>1054</v>
      </c>
      <c r="K921" s="153"/>
      <c r="L921" s="153"/>
      <c r="M921" s="153"/>
      <c r="N921" s="130" t="s">
        <v>1036</v>
      </c>
      <c r="O921" s="130" t="s">
        <v>1049</v>
      </c>
      <c r="P921" s="130" t="s">
        <v>1419</v>
      </c>
      <c r="Q921" s="130">
        <v>60</v>
      </c>
      <c r="R921" s="130">
        <v>29</v>
      </c>
      <c r="S921" s="170">
        <v>25</v>
      </c>
      <c r="T921" s="169" t="s">
        <v>223</v>
      </c>
      <c r="U921" s="169" t="s">
        <v>270</v>
      </c>
      <c r="V921" s="169" t="s">
        <v>138</v>
      </c>
      <c r="W921" s="45"/>
      <c r="X921" s="102"/>
      <c r="Y921" s="102"/>
      <c r="Z921" s="57"/>
      <c r="AA921" s="45"/>
      <c r="AB921" s="102" t="b">
        <f t="shared" si="14"/>
        <v>0</v>
      </c>
    </row>
    <row r="922" spans="1:28" ht="25.5" customHeight="1">
      <c r="A922" s="102">
        <f>IF(F922="","",SUBTOTAL(3,$F$2:$F922))</f>
        <v>921</v>
      </c>
      <c r="B922" s="129" t="s">
        <v>2769</v>
      </c>
      <c r="C922" s="129">
        <v>20180111</v>
      </c>
      <c r="D922" s="129" t="s">
        <v>1233</v>
      </c>
      <c r="E922" s="129" t="s">
        <v>1263</v>
      </c>
      <c r="F922" s="129" t="s">
        <v>1390</v>
      </c>
      <c r="G922" s="130">
        <v>4</v>
      </c>
      <c r="H922" s="169" t="s">
        <v>2767</v>
      </c>
      <c r="I922" s="129" t="s">
        <v>223</v>
      </c>
      <c r="J922" s="230" t="s">
        <v>1054</v>
      </c>
      <c r="K922" s="153"/>
      <c r="L922" s="153"/>
      <c r="M922" s="153"/>
      <c r="N922" s="130" t="s">
        <v>1036</v>
      </c>
      <c r="O922" s="130" t="s">
        <v>1049</v>
      </c>
      <c r="P922" s="130" t="s">
        <v>1419</v>
      </c>
      <c r="Q922" s="130">
        <v>60</v>
      </c>
      <c r="R922" s="130">
        <v>31</v>
      </c>
      <c r="S922" s="170">
        <v>22</v>
      </c>
      <c r="T922" s="169" t="s">
        <v>348</v>
      </c>
      <c r="U922" s="169" t="s">
        <v>276</v>
      </c>
      <c r="V922" s="129" t="s">
        <v>1048</v>
      </c>
      <c r="W922" s="45"/>
      <c r="X922" s="45"/>
      <c r="Y922" s="45"/>
      <c r="Z922" s="56"/>
      <c r="AA922" s="45"/>
      <c r="AB922" s="102" t="b">
        <f t="shared" si="14"/>
        <v>0</v>
      </c>
    </row>
    <row r="923" spans="1:28" ht="25.5" customHeight="1">
      <c r="A923" s="102">
        <f>IF(F923="","",SUBTOTAL(3,$F$2:$F923))</f>
        <v>922</v>
      </c>
      <c r="B923" s="129" t="s">
        <v>2481</v>
      </c>
      <c r="C923" s="129">
        <v>20180111</v>
      </c>
      <c r="D923" s="129" t="s">
        <v>1233</v>
      </c>
      <c r="E923" s="129" t="s">
        <v>1266</v>
      </c>
      <c r="F923" s="129" t="s">
        <v>1336</v>
      </c>
      <c r="G923" s="130">
        <v>1</v>
      </c>
      <c r="H923" s="169" t="s">
        <v>2482</v>
      </c>
      <c r="I923" s="129" t="s">
        <v>262</v>
      </c>
      <c r="J923" s="230" t="s">
        <v>1054</v>
      </c>
      <c r="K923" s="129" t="s">
        <v>262</v>
      </c>
      <c r="L923" s="153">
        <v>2</v>
      </c>
      <c r="M923" s="153">
        <v>4</v>
      </c>
      <c r="N923" s="130" t="s">
        <v>1252</v>
      </c>
      <c r="O923" s="130" t="s">
        <v>1049</v>
      </c>
      <c r="P923" s="130" t="s">
        <v>1419</v>
      </c>
      <c r="Q923" s="130">
        <v>60</v>
      </c>
      <c r="R923" s="130">
        <v>26</v>
      </c>
      <c r="S923" s="170">
        <v>26</v>
      </c>
      <c r="T923" s="169" t="s">
        <v>220</v>
      </c>
      <c r="U923" s="169" t="s">
        <v>2</v>
      </c>
      <c r="V923" s="129" t="s">
        <v>1048</v>
      </c>
      <c r="W923" s="47"/>
      <c r="X923" s="45"/>
      <c r="Y923" s="45"/>
      <c r="Z923" s="57"/>
      <c r="AA923" s="45"/>
      <c r="AB923" s="102" t="b">
        <f t="shared" si="14"/>
        <v>0</v>
      </c>
    </row>
    <row r="924" spans="1:28" ht="25.5" customHeight="1">
      <c r="A924" s="102">
        <f>IF(F924="","",SUBTOTAL(3,$F$2:$F924))</f>
        <v>923</v>
      </c>
      <c r="B924" s="129" t="s">
        <v>2481</v>
      </c>
      <c r="C924" s="129">
        <v>20180111</v>
      </c>
      <c r="D924" s="129" t="s">
        <v>1233</v>
      </c>
      <c r="E924" s="129" t="s">
        <v>1269</v>
      </c>
      <c r="F924" s="129" t="s">
        <v>1336</v>
      </c>
      <c r="G924" s="130">
        <v>2</v>
      </c>
      <c r="H924" s="169" t="s">
        <v>2482</v>
      </c>
      <c r="I924" s="129" t="s">
        <v>1048</v>
      </c>
      <c r="J924" s="230" t="s">
        <v>1054</v>
      </c>
      <c r="K924" s="153"/>
      <c r="L924" s="153"/>
      <c r="M924" s="153"/>
      <c r="N924" s="130" t="s">
        <v>1252</v>
      </c>
      <c r="O924" s="130" t="s">
        <v>1049</v>
      </c>
      <c r="P924" s="130" t="s">
        <v>1419</v>
      </c>
      <c r="Q924" s="130">
        <v>60</v>
      </c>
      <c r="R924" s="130"/>
      <c r="S924" s="170">
        <v>27</v>
      </c>
      <c r="T924" s="169" t="s">
        <v>13</v>
      </c>
      <c r="U924" s="169" t="s">
        <v>229</v>
      </c>
      <c r="V924" s="169" t="s">
        <v>21</v>
      </c>
      <c r="W924" s="47"/>
      <c r="X924" s="47"/>
      <c r="Y924" s="55"/>
      <c r="Z924" s="57"/>
      <c r="AA924" s="45"/>
      <c r="AB924" s="102" t="b">
        <f t="shared" si="14"/>
        <v>0</v>
      </c>
    </row>
    <row r="925" spans="1:28" ht="25.5" customHeight="1">
      <c r="A925" s="102">
        <f>IF(F925="","",SUBTOTAL(3,$F$2:$F925))</f>
        <v>924</v>
      </c>
      <c r="B925" s="129" t="s">
        <v>2483</v>
      </c>
      <c r="C925" s="129">
        <v>20180111</v>
      </c>
      <c r="D925" s="129" t="s">
        <v>1233</v>
      </c>
      <c r="E925" s="129" t="s">
        <v>1272</v>
      </c>
      <c r="F925" s="129" t="s">
        <v>1338</v>
      </c>
      <c r="G925" s="130">
        <v>3</v>
      </c>
      <c r="H925" s="129" t="s">
        <v>2482</v>
      </c>
      <c r="I925" s="129" t="s">
        <v>262</v>
      </c>
      <c r="J925" s="230" t="s">
        <v>1054</v>
      </c>
      <c r="K925" s="153"/>
      <c r="L925" s="153"/>
      <c r="M925" s="153"/>
      <c r="N925" s="130" t="s">
        <v>1252</v>
      </c>
      <c r="O925" s="130" t="s">
        <v>1049</v>
      </c>
      <c r="P925" s="130" t="s">
        <v>1419</v>
      </c>
      <c r="Q925" s="130">
        <v>60</v>
      </c>
      <c r="R925" s="130">
        <v>33</v>
      </c>
      <c r="S925" s="130"/>
      <c r="T925" s="129" t="s">
        <v>1048</v>
      </c>
      <c r="U925" s="129" t="s">
        <v>1048</v>
      </c>
      <c r="V925" s="129" t="s">
        <v>1048</v>
      </c>
      <c r="W925" s="45"/>
      <c r="X925" s="45"/>
      <c r="Y925" s="45"/>
      <c r="Z925" s="56"/>
      <c r="AA925" s="45"/>
      <c r="AB925" s="102" t="b">
        <f t="shared" si="14"/>
        <v>1</v>
      </c>
    </row>
    <row r="926" spans="1:28" ht="25.5" customHeight="1">
      <c r="A926" s="102">
        <f>IF(F926="","",SUBTOTAL(3,$F$2:$F926))</f>
        <v>925</v>
      </c>
      <c r="B926" s="129" t="s">
        <v>1900</v>
      </c>
      <c r="C926" s="129">
        <v>20180111</v>
      </c>
      <c r="D926" s="129" t="s">
        <v>1233</v>
      </c>
      <c r="E926" s="129" t="s">
        <v>1275</v>
      </c>
      <c r="F926" s="129" t="s">
        <v>1398</v>
      </c>
      <c r="G926" s="130" t="s">
        <v>1048</v>
      </c>
      <c r="H926" s="169" t="s">
        <v>1901</v>
      </c>
      <c r="I926" s="129" t="s">
        <v>134</v>
      </c>
      <c r="J926" s="153" t="s">
        <v>1054</v>
      </c>
      <c r="K926" s="129" t="s">
        <v>134</v>
      </c>
      <c r="L926" s="153">
        <v>2</v>
      </c>
      <c r="M926" s="153">
        <v>4</v>
      </c>
      <c r="N926" s="130" t="s">
        <v>1550</v>
      </c>
      <c r="O926" s="130" t="s">
        <v>1049</v>
      </c>
      <c r="P926" s="130" t="s">
        <v>1419</v>
      </c>
      <c r="Q926" s="130">
        <v>60</v>
      </c>
      <c r="R926" s="130">
        <v>26</v>
      </c>
      <c r="S926" s="170">
        <v>25</v>
      </c>
      <c r="T926" s="169" t="s">
        <v>66</v>
      </c>
      <c r="U926" s="169" t="s">
        <v>257</v>
      </c>
      <c r="V926" s="129" t="s">
        <v>1048</v>
      </c>
      <c r="W926" s="45"/>
      <c r="X926" s="45"/>
      <c r="Y926" s="45"/>
      <c r="Z926" s="56"/>
      <c r="AA926" s="45"/>
      <c r="AB926" s="102" t="b">
        <f t="shared" si="14"/>
        <v>0</v>
      </c>
    </row>
    <row r="927" spans="1:28" ht="25.5" customHeight="1">
      <c r="A927" s="102">
        <f>IF(F927="","",SUBTOTAL(3,$F$2:$F927))</f>
        <v>926</v>
      </c>
      <c r="B927" s="129" t="s">
        <v>2464</v>
      </c>
      <c r="C927" s="129">
        <v>20180111</v>
      </c>
      <c r="D927" s="129" t="s">
        <v>1233</v>
      </c>
      <c r="E927" s="129" t="s">
        <v>2861</v>
      </c>
      <c r="F927" s="129" t="s">
        <v>2465</v>
      </c>
      <c r="G927" s="130" t="s">
        <v>1048</v>
      </c>
      <c r="H927" s="152" t="s">
        <v>2912</v>
      </c>
      <c r="I927" s="129" t="s">
        <v>2424</v>
      </c>
      <c r="J927" s="153" t="s">
        <v>1054</v>
      </c>
      <c r="K927" s="153"/>
      <c r="L927" s="153"/>
      <c r="M927" s="153"/>
      <c r="N927" s="130" t="s">
        <v>1036</v>
      </c>
      <c r="O927" s="130" t="s">
        <v>1049</v>
      </c>
      <c r="P927" s="130" t="s">
        <v>1038</v>
      </c>
      <c r="Q927" s="130">
        <v>90</v>
      </c>
      <c r="R927" s="217">
        <v>70</v>
      </c>
      <c r="S927" s="151">
        <v>66</v>
      </c>
      <c r="T927" s="152" t="s">
        <v>232</v>
      </c>
      <c r="U927" s="152" t="s">
        <v>222</v>
      </c>
      <c r="V927" s="129" t="s">
        <v>1048</v>
      </c>
      <c r="W927" s="106"/>
      <c r="X927" s="152" t="s">
        <v>232</v>
      </c>
      <c r="Y927" s="152" t="s">
        <v>2435</v>
      </c>
      <c r="Z927" s="172">
        <v>66</v>
      </c>
      <c r="AA927" s="45"/>
      <c r="AB927" s="102" t="b">
        <f t="shared" si="14"/>
        <v>1</v>
      </c>
    </row>
    <row r="928" spans="1:28" ht="25.5" customHeight="1">
      <c r="A928" s="102">
        <f>IF(F928="","",SUBTOTAL(3,$F$2:$F928))</f>
        <v>927</v>
      </c>
      <c r="B928" s="129" t="s">
        <v>2557</v>
      </c>
      <c r="C928" s="129">
        <v>20180112</v>
      </c>
      <c r="D928" s="129" t="s">
        <v>1333</v>
      </c>
      <c r="E928" s="129" t="s">
        <v>1284</v>
      </c>
      <c r="F928" s="129" t="s">
        <v>1852</v>
      </c>
      <c r="G928" s="130" t="s">
        <v>1048</v>
      </c>
      <c r="H928" s="152" t="s">
        <v>2558</v>
      </c>
      <c r="I928" s="129" t="s">
        <v>16</v>
      </c>
      <c r="J928" s="230" t="s">
        <v>1054</v>
      </c>
      <c r="K928" s="129" t="s">
        <v>193</v>
      </c>
      <c r="L928" s="153">
        <v>2</v>
      </c>
      <c r="M928" s="153">
        <v>2</v>
      </c>
      <c r="N928" s="130" t="s">
        <v>1663</v>
      </c>
      <c r="O928" s="130" t="s">
        <v>1049</v>
      </c>
      <c r="P928" s="130" t="s">
        <v>1038</v>
      </c>
      <c r="Q928" s="130">
        <v>90</v>
      </c>
      <c r="R928" s="217">
        <v>14</v>
      </c>
      <c r="S928" s="151">
        <v>14</v>
      </c>
      <c r="T928" s="152" t="s">
        <v>136</v>
      </c>
      <c r="U928" s="152" t="s">
        <v>1221</v>
      </c>
      <c r="V928" s="152" t="s">
        <v>1223</v>
      </c>
      <c r="W928" s="45"/>
      <c r="X928" s="152" t="s">
        <v>16</v>
      </c>
      <c r="Y928" s="154" t="s">
        <v>198</v>
      </c>
      <c r="Z928" s="155">
        <v>14</v>
      </c>
      <c r="AA928" s="45"/>
      <c r="AB928" s="102" t="b">
        <f t="shared" si="14"/>
        <v>1</v>
      </c>
    </row>
    <row r="929" spans="1:28" ht="25.5" customHeight="1">
      <c r="A929" s="102">
        <f>IF(F929="","",SUBTOTAL(3,$F$2:$F929))</f>
        <v>928</v>
      </c>
      <c r="B929" s="129" t="s">
        <v>2289</v>
      </c>
      <c r="C929" s="129">
        <v>20180112</v>
      </c>
      <c r="D929" s="129" t="s">
        <v>1333</v>
      </c>
      <c r="E929" s="129" t="s">
        <v>1284</v>
      </c>
      <c r="F929" s="129" t="s">
        <v>1417</v>
      </c>
      <c r="G929" s="130" t="s">
        <v>1048</v>
      </c>
      <c r="H929" s="169" t="s">
        <v>2290</v>
      </c>
      <c r="I929" s="129" t="s">
        <v>197</v>
      </c>
      <c r="J929" s="232" t="s">
        <v>1054</v>
      </c>
      <c r="K929" s="129" t="s">
        <v>197</v>
      </c>
      <c r="L929" s="131">
        <v>2</v>
      </c>
      <c r="M929" s="131">
        <v>4</v>
      </c>
      <c r="N929" s="130" t="s">
        <v>1237</v>
      </c>
      <c r="O929" s="130" t="s">
        <v>1049</v>
      </c>
      <c r="P929" s="130" t="s">
        <v>1419</v>
      </c>
      <c r="Q929" s="130">
        <v>60</v>
      </c>
      <c r="R929" s="217">
        <v>5</v>
      </c>
      <c r="S929" s="170">
        <v>4</v>
      </c>
      <c r="T929" s="129" t="s">
        <v>1048</v>
      </c>
      <c r="U929" s="129" t="s">
        <v>1048</v>
      </c>
      <c r="V929" s="129" t="s">
        <v>1048</v>
      </c>
      <c r="W929" s="45"/>
      <c r="X929" s="45"/>
      <c r="Y929" s="45"/>
      <c r="Z929" s="56"/>
      <c r="AA929" s="45"/>
      <c r="AB929" s="102" t="b">
        <f t="shared" si="14"/>
        <v>0</v>
      </c>
    </row>
    <row r="930" spans="1:28" ht="25.5" customHeight="1">
      <c r="A930" s="102">
        <f>IF(F930="","",SUBTOTAL(3,$F$2:$F930))</f>
        <v>929</v>
      </c>
      <c r="B930" s="129" t="s">
        <v>2479</v>
      </c>
      <c r="C930" s="129">
        <v>20180112</v>
      </c>
      <c r="D930" s="129" t="s">
        <v>1330</v>
      </c>
      <c r="E930" s="129" t="s">
        <v>1284</v>
      </c>
      <c r="F930" s="129" t="s">
        <v>1852</v>
      </c>
      <c r="G930" s="130" t="s">
        <v>1048</v>
      </c>
      <c r="H930" s="169" t="s">
        <v>2480</v>
      </c>
      <c r="I930" s="129" t="s">
        <v>262</v>
      </c>
      <c r="J930" s="232" t="s">
        <v>1054</v>
      </c>
      <c r="K930" s="129" t="s">
        <v>262</v>
      </c>
      <c r="L930" s="131">
        <v>2</v>
      </c>
      <c r="M930" s="131">
        <v>4</v>
      </c>
      <c r="N930" s="130" t="s">
        <v>1252</v>
      </c>
      <c r="O930" s="130" t="s">
        <v>1049</v>
      </c>
      <c r="P930" s="130" t="s">
        <v>1419</v>
      </c>
      <c r="Q930" s="130">
        <v>60</v>
      </c>
      <c r="R930" s="130">
        <v>11</v>
      </c>
      <c r="S930" s="170">
        <v>11</v>
      </c>
      <c r="T930" s="169" t="s">
        <v>1221</v>
      </c>
      <c r="U930" s="169" t="s">
        <v>1223</v>
      </c>
      <c r="V930" s="129" t="s">
        <v>1048</v>
      </c>
      <c r="W930" s="45"/>
      <c r="X930" s="45"/>
      <c r="Y930" s="45"/>
      <c r="Z930" s="56"/>
      <c r="AA930" s="45"/>
      <c r="AB930" s="102" t="b">
        <f t="shared" si="14"/>
        <v>0</v>
      </c>
    </row>
    <row r="931" spans="1:28" ht="25.5" customHeight="1">
      <c r="A931" s="102">
        <f>IF(F931="","",SUBTOTAL(3,$F$2:$F931))</f>
        <v>930</v>
      </c>
      <c r="B931" s="129" t="s">
        <v>2425</v>
      </c>
      <c r="C931" s="129">
        <v>20180112</v>
      </c>
      <c r="D931" s="129" t="s">
        <v>1330</v>
      </c>
      <c r="E931" s="129" t="s">
        <v>2911</v>
      </c>
      <c r="F931" s="129" t="s">
        <v>2426</v>
      </c>
      <c r="G931" s="130" t="s">
        <v>1048</v>
      </c>
      <c r="H931" s="152" t="s">
        <v>2912</v>
      </c>
      <c r="I931" s="129" t="s">
        <v>2427</v>
      </c>
      <c r="J931" s="153" t="s">
        <v>1054</v>
      </c>
      <c r="K931" s="153"/>
      <c r="L931" s="153"/>
      <c r="M931" s="153"/>
      <c r="N931" s="130" t="s">
        <v>1036</v>
      </c>
      <c r="O931" s="130" t="s">
        <v>1049</v>
      </c>
      <c r="P931" s="130" t="s">
        <v>1038</v>
      </c>
      <c r="Q931" s="130">
        <v>90</v>
      </c>
      <c r="R931" s="217">
        <v>108</v>
      </c>
      <c r="S931" s="151">
        <v>107</v>
      </c>
      <c r="T931" s="152" t="s">
        <v>217</v>
      </c>
      <c r="U931" s="152" t="s">
        <v>2435</v>
      </c>
      <c r="V931" s="129" t="s">
        <v>1048</v>
      </c>
      <c r="W931" s="47"/>
      <c r="X931" s="152" t="s">
        <v>2435</v>
      </c>
      <c r="Y931" s="152" t="s">
        <v>232</v>
      </c>
      <c r="Z931" s="172">
        <v>107</v>
      </c>
      <c r="AA931" s="45"/>
      <c r="AB931" s="102" t="b">
        <f t="shared" si="14"/>
        <v>1</v>
      </c>
    </row>
    <row r="932" spans="1:28" ht="25.5" customHeight="1">
      <c r="A932" s="102">
        <f>IF(F932="","",SUBTOTAL(3,$F$2:$F932))</f>
        <v>931</v>
      </c>
      <c r="B932" s="129" t="s">
        <v>2724</v>
      </c>
      <c r="C932" s="129">
        <v>20180112</v>
      </c>
      <c r="D932" s="129" t="s">
        <v>1248</v>
      </c>
      <c r="E932" s="129" t="s">
        <v>1249</v>
      </c>
      <c r="F932" s="129" t="s">
        <v>1947</v>
      </c>
      <c r="G932" s="130">
        <v>1</v>
      </c>
      <c r="H932" s="152" t="s">
        <v>2725</v>
      </c>
      <c r="I932" s="129" t="s">
        <v>80</v>
      </c>
      <c r="J932" s="131" t="s">
        <v>1054</v>
      </c>
      <c r="K932" s="129" t="s">
        <v>80</v>
      </c>
      <c r="L932" s="131">
        <v>2</v>
      </c>
      <c r="M932" s="131">
        <v>2</v>
      </c>
      <c r="N932" s="130" t="s">
        <v>1231</v>
      </c>
      <c r="O932" s="130" t="s">
        <v>1049</v>
      </c>
      <c r="P932" s="130" t="s">
        <v>1038</v>
      </c>
      <c r="Q932" s="130">
        <v>90</v>
      </c>
      <c r="R932" s="217">
        <v>29</v>
      </c>
      <c r="S932" s="151">
        <v>35</v>
      </c>
      <c r="T932" s="152" t="s">
        <v>66</v>
      </c>
      <c r="U932" s="152" t="s">
        <v>218</v>
      </c>
      <c r="V932" s="152" t="s">
        <v>269</v>
      </c>
      <c r="W932" s="45"/>
      <c r="X932" s="174" t="s">
        <v>80</v>
      </c>
      <c r="Y932" s="174" t="s">
        <v>531</v>
      </c>
      <c r="Z932" s="155">
        <v>35</v>
      </c>
      <c r="AA932" s="45"/>
      <c r="AB932" s="102" t="b">
        <f t="shared" si="14"/>
        <v>1</v>
      </c>
    </row>
    <row r="933" spans="1:28" ht="25.5" customHeight="1">
      <c r="A933" s="102">
        <f>IF(F933="","",SUBTOTAL(3,$F$2:$F933))</f>
        <v>932</v>
      </c>
      <c r="B933" s="129" t="s">
        <v>2726</v>
      </c>
      <c r="C933" s="129">
        <v>20180112</v>
      </c>
      <c r="D933" s="129" t="s">
        <v>1248</v>
      </c>
      <c r="E933" s="129" t="s">
        <v>1253</v>
      </c>
      <c r="F933" s="129" t="s">
        <v>1948</v>
      </c>
      <c r="G933" s="130">
        <v>2</v>
      </c>
      <c r="H933" s="152" t="s">
        <v>2725</v>
      </c>
      <c r="I933" s="129" t="s">
        <v>80</v>
      </c>
      <c r="J933" s="153" t="s">
        <v>1054</v>
      </c>
      <c r="K933" s="153"/>
      <c r="L933" s="153"/>
      <c r="M933" s="153"/>
      <c r="N933" s="130" t="s">
        <v>1231</v>
      </c>
      <c r="O933" s="130" t="s">
        <v>1049</v>
      </c>
      <c r="P933" s="130" t="s">
        <v>1038</v>
      </c>
      <c r="Q933" s="130">
        <v>90</v>
      </c>
      <c r="R933" s="217">
        <v>33</v>
      </c>
      <c r="S933" s="151">
        <v>32</v>
      </c>
      <c r="T933" s="152" t="s">
        <v>227</v>
      </c>
      <c r="U933" s="152" t="s">
        <v>68</v>
      </c>
      <c r="V933" s="129" t="s">
        <v>1048</v>
      </c>
      <c r="W933" s="67"/>
      <c r="X933" s="174" t="s">
        <v>80</v>
      </c>
      <c r="Y933" s="174" t="s">
        <v>531</v>
      </c>
      <c r="Z933" s="155">
        <v>32</v>
      </c>
      <c r="AA933" s="45"/>
      <c r="AB933" s="102" t="b">
        <f t="shared" si="14"/>
        <v>1</v>
      </c>
    </row>
    <row r="934" spans="1:28" ht="25.5" customHeight="1">
      <c r="A934" s="102">
        <f>IF(F934="","",SUBTOTAL(3,$F$2:$F934))</f>
        <v>933</v>
      </c>
      <c r="B934" s="129" t="s">
        <v>2727</v>
      </c>
      <c r="C934" s="129">
        <v>20180112</v>
      </c>
      <c r="D934" s="129" t="s">
        <v>1248</v>
      </c>
      <c r="E934" s="129" t="s">
        <v>1255</v>
      </c>
      <c r="F934" s="129" t="s">
        <v>1939</v>
      </c>
      <c r="G934" s="130">
        <v>3</v>
      </c>
      <c r="H934" s="152" t="s">
        <v>2725</v>
      </c>
      <c r="I934" s="129" t="s">
        <v>80</v>
      </c>
      <c r="J934" s="153" t="s">
        <v>1054</v>
      </c>
      <c r="K934" s="153"/>
      <c r="L934" s="153"/>
      <c r="M934" s="153"/>
      <c r="N934" s="130" t="s">
        <v>1231</v>
      </c>
      <c r="O934" s="130" t="s">
        <v>1049</v>
      </c>
      <c r="P934" s="130" t="s">
        <v>1038</v>
      </c>
      <c r="Q934" s="130">
        <v>90</v>
      </c>
      <c r="R934" s="217">
        <v>36</v>
      </c>
      <c r="S934" s="151">
        <v>35</v>
      </c>
      <c r="T934" s="152" t="s">
        <v>123</v>
      </c>
      <c r="U934" s="152" t="s">
        <v>235</v>
      </c>
      <c r="V934" s="129" t="s">
        <v>1048</v>
      </c>
      <c r="W934" s="45"/>
      <c r="X934" s="174" t="s">
        <v>80</v>
      </c>
      <c r="Y934" s="174" t="s">
        <v>531</v>
      </c>
      <c r="Z934" s="155">
        <v>35</v>
      </c>
      <c r="AA934" s="45"/>
      <c r="AB934" s="102" t="b">
        <f t="shared" si="14"/>
        <v>1</v>
      </c>
    </row>
    <row r="935" spans="1:28" ht="25.5" customHeight="1">
      <c r="A935" s="102">
        <f>IF(F935="","",SUBTOTAL(3,$F$2:$F935))</f>
        <v>934</v>
      </c>
      <c r="B935" s="129" t="s">
        <v>2728</v>
      </c>
      <c r="C935" s="129">
        <v>20180112</v>
      </c>
      <c r="D935" s="129" t="s">
        <v>1248</v>
      </c>
      <c r="E935" s="129" t="s">
        <v>1257</v>
      </c>
      <c r="F935" s="129" t="s">
        <v>1941</v>
      </c>
      <c r="G935" s="130">
        <v>4</v>
      </c>
      <c r="H935" s="152" t="s">
        <v>2725</v>
      </c>
      <c r="I935" s="129" t="s">
        <v>80</v>
      </c>
      <c r="J935" s="153" t="s">
        <v>1054</v>
      </c>
      <c r="K935" s="153"/>
      <c r="L935" s="153"/>
      <c r="M935" s="153"/>
      <c r="N935" s="130" t="s">
        <v>1231</v>
      </c>
      <c r="O935" s="130" t="s">
        <v>1049</v>
      </c>
      <c r="P935" s="130" t="s">
        <v>1038</v>
      </c>
      <c r="Q935" s="130">
        <v>90</v>
      </c>
      <c r="R935" s="217">
        <v>37</v>
      </c>
      <c r="S935" s="151">
        <v>30</v>
      </c>
      <c r="T935" s="152" t="s">
        <v>93</v>
      </c>
      <c r="U935" s="152" t="s">
        <v>138</v>
      </c>
      <c r="V935" s="152" t="s">
        <v>136</v>
      </c>
      <c r="W935" s="47"/>
      <c r="X935" s="174" t="s">
        <v>80</v>
      </c>
      <c r="Y935" s="174" t="s">
        <v>531</v>
      </c>
      <c r="Z935" s="155">
        <v>30</v>
      </c>
      <c r="AA935" s="45"/>
      <c r="AB935" s="102" t="b">
        <f t="shared" si="14"/>
        <v>1</v>
      </c>
    </row>
    <row r="936" spans="1:28" ht="25.5" customHeight="1">
      <c r="A936" s="102">
        <f>IF(F936="","",SUBTOTAL(3,$F$2:$F936))</f>
        <v>935</v>
      </c>
      <c r="B936" s="129" t="s">
        <v>2334</v>
      </c>
      <c r="C936" s="129">
        <v>20180112</v>
      </c>
      <c r="D936" s="129" t="s">
        <v>1248</v>
      </c>
      <c r="E936" s="129" t="s">
        <v>1261</v>
      </c>
      <c r="F936" s="129" t="s">
        <v>1674</v>
      </c>
      <c r="G936" s="130">
        <v>1</v>
      </c>
      <c r="H936" s="152" t="s">
        <v>2335</v>
      </c>
      <c r="I936" s="129" t="s">
        <v>129</v>
      </c>
      <c r="J936" s="153" t="s">
        <v>1054</v>
      </c>
      <c r="K936" s="129" t="s">
        <v>129</v>
      </c>
      <c r="L936" s="153">
        <v>2</v>
      </c>
      <c r="M936" s="153">
        <v>2</v>
      </c>
      <c r="N936" s="130" t="s">
        <v>1657</v>
      </c>
      <c r="O936" s="130" t="s">
        <v>1049</v>
      </c>
      <c r="P936" s="130" t="s">
        <v>1038</v>
      </c>
      <c r="Q936" s="130">
        <v>90</v>
      </c>
      <c r="R936" s="217">
        <v>44</v>
      </c>
      <c r="S936" s="151">
        <v>34</v>
      </c>
      <c r="T936" s="152" t="s">
        <v>70</v>
      </c>
      <c r="U936" s="152" t="s">
        <v>1223</v>
      </c>
      <c r="V936" s="152" t="s">
        <v>1221</v>
      </c>
      <c r="W936" s="106"/>
      <c r="X936" s="173" t="s">
        <v>129</v>
      </c>
      <c r="Y936" s="174" t="s">
        <v>67</v>
      </c>
      <c r="Z936" s="155">
        <v>34</v>
      </c>
      <c r="AA936" s="45"/>
      <c r="AB936" s="102" t="b">
        <f t="shared" si="14"/>
        <v>1</v>
      </c>
    </row>
    <row r="937" spans="1:28" ht="25.5" customHeight="1">
      <c r="A937" s="102">
        <f>IF(F937="","",SUBTOTAL(3,$F$2:$F937))</f>
        <v>936</v>
      </c>
      <c r="B937" s="129" t="s">
        <v>2334</v>
      </c>
      <c r="C937" s="129">
        <v>20180112</v>
      </c>
      <c r="D937" s="129" t="s">
        <v>1248</v>
      </c>
      <c r="E937" s="129" t="s">
        <v>1266</v>
      </c>
      <c r="F937" s="129" t="s">
        <v>1674</v>
      </c>
      <c r="G937" s="130">
        <v>2</v>
      </c>
      <c r="H937" s="152" t="s">
        <v>2335</v>
      </c>
      <c r="I937" s="129" t="s">
        <v>1048</v>
      </c>
      <c r="J937" s="153" t="s">
        <v>1054</v>
      </c>
      <c r="K937" s="153"/>
      <c r="L937" s="153"/>
      <c r="M937" s="153"/>
      <c r="N937" s="130" t="s">
        <v>1657</v>
      </c>
      <c r="O937" s="130" t="s">
        <v>1049</v>
      </c>
      <c r="P937" s="130" t="s">
        <v>1038</v>
      </c>
      <c r="Q937" s="130">
        <v>90</v>
      </c>
      <c r="R937" s="130"/>
      <c r="S937" s="151">
        <v>34</v>
      </c>
      <c r="T937" s="152" t="s">
        <v>135</v>
      </c>
      <c r="U937" s="152" t="s">
        <v>129</v>
      </c>
      <c r="V937" s="152" t="s">
        <v>98</v>
      </c>
      <c r="W937" s="47"/>
      <c r="X937" s="173" t="s">
        <v>129</v>
      </c>
      <c r="Y937" s="174" t="s">
        <v>67</v>
      </c>
      <c r="Z937" s="155">
        <v>34</v>
      </c>
      <c r="AA937" s="45"/>
      <c r="AB937" s="102" t="b">
        <f t="shared" si="14"/>
        <v>1</v>
      </c>
    </row>
    <row r="938" spans="1:28" ht="25.5" customHeight="1">
      <c r="A938" s="102">
        <f>IF(F938="","",SUBTOTAL(3,$F$2:$F938))</f>
        <v>937</v>
      </c>
      <c r="B938" s="129" t="s">
        <v>2336</v>
      </c>
      <c r="C938" s="129">
        <v>20180112</v>
      </c>
      <c r="D938" s="129" t="s">
        <v>1248</v>
      </c>
      <c r="E938" s="129" t="s">
        <v>1278</v>
      </c>
      <c r="F938" s="129" t="s">
        <v>1677</v>
      </c>
      <c r="G938" s="130">
        <v>3</v>
      </c>
      <c r="H938" s="152" t="s">
        <v>2335</v>
      </c>
      <c r="I938" s="129" t="s">
        <v>129</v>
      </c>
      <c r="J938" s="153" t="s">
        <v>1054</v>
      </c>
      <c r="K938" s="153"/>
      <c r="L938" s="153"/>
      <c r="M938" s="153"/>
      <c r="N938" s="130" t="s">
        <v>1657</v>
      </c>
      <c r="O938" s="130" t="s">
        <v>1049</v>
      </c>
      <c r="P938" s="130" t="s">
        <v>1038</v>
      </c>
      <c r="Q938" s="130">
        <v>90</v>
      </c>
      <c r="R938" s="217">
        <v>52</v>
      </c>
      <c r="S938" s="151">
        <v>27</v>
      </c>
      <c r="T938" s="152" t="s">
        <v>8</v>
      </c>
      <c r="U938" s="152" t="s">
        <v>12</v>
      </c>
      <c r="V938" s="152" t="s">
        <v>274</v>
      </c>
      <c r="W938" s="45"/>
      <c r="X938" s="173" t="s">
        <v>129</v>
      </c>
      <c r="Y938" s="174" t="s">
        <v>67</v>
      </c>
      <c r="Z938" s="155">
        <v>27</v>
      </c>
      <c r="AA938" s="45"/>
      <c r="AB938" s="102" t="b">
        <f t="shared" si="14"/>
        <v>1</v>
      </c>
    </row>
    <row r="939" spans="1:28" ht="25.5" customHeight="1">
      <c r="A939" s="102">
        <f>IF(F939="","",SUBTOTAL(3,$F$2:$F939))</f>
        <v>938</v>
      </c>
      <c r="B939" s="129" t="s">
        <v>2336</v>
      </c>
      <c r="C939" s="129">
        <v>20180112</v>
      </c>
      <c r="D939" s="129" t="s">
        <v>1248</v>
      </c>
      <c r="E939" s="129" t="s">
        <v>1281</v>
      </c>
      <c r="F939" s="129" t="s">
        <v>1677</v>
      </c>
      <c r="G939" s="130">
        <v>4</v>
      </c>
      <c r="H939" s="129" t="s">
        <v>2335</v>
      </c>
      <c r="I939" s="129" t="s">
        <v>1048</v>
      </c>
      <c r="J939" s="153" t="s">
        <v>1054</v>
      </c>
      <c r="K939" s="153"/>
      <c r="L939" s="153"/>
      <c r="M939" s="153"/>
      <c r="N939" s="130" t="s">
        <v>1657</v>
      </c>
      <c r="O939" s="130" t="s">
        <v>1049</v>
      </c>
      <c r="P939" s="130" t="s">
        <v>1038</v>
      </c>
      <c r="Q939" s="130">
        <v>90</v>
      </c>
      <c r="R939" s="130"/>
      <c r="S939" s="130" t="s">
        <v>1048</v>
      </c>
      <c r="T939" s="129" t="s">
        <v>1048</v>
      </c>
      <c r="U939" s="129" t="s">
        <v>1048</v>
      </c>
      <c r="V939" s="129" t="s">
        <v>1048</v>
      </c>
      <c r="W939" s="106"/>
      <c r="X939" s="45"/>
      <c r="Y939" s="45"/>
      <c r="Z939" s="56"/>
      <c r="AA939" s="45"/>
      <c r="AB939" s="102" t="b">
        <f t="shared" si="14"/>
        <v>1</v>
      </c>
    </row>
    <row r="940" spans="1:28" ht="25.5" customHeight="1">
      <c r="A940" s="102">
        <f>IF(F940="","",SUBTOTAL(3,$F$2:$F940))</f>
        <v>939</v>
      </c>
      <c r="B940" s="129" t="s">
        <v>2456</v>
      </c>
      <c r="C940" s="129">
        <v>20180112</v>
      </c>
      <c r="D940" s="129" t="s">
        <v>1248</v>
      </c>
      <c r="E940" s="129" t="s">
        <v>2911</v>
      </c>
      <c r="F940" s="129" t="s">
        <v>2457</v>
      </c>
      <c r="G940" s="130" t="s">
        <v>1048</v>
      </c>
      <c r="H940" s="152" t="s">
        <v>2912</v>
      </c>
      <c r="I940" s="129" t="s">
        <v>2424</v>
      </c>
      <c r="J940" s="153" t="s">
        <v>1054</v>
      </c>
      <c r="K940" s="153"/>
      <c r="L940" s="153"/>
      <c r="M940" s="153"/>
      <c r="N940" s="130" t="s">
        <v>1036</v>
      </c>
      <c r="O940" s="130" t="s">
        <v>1049</v>
      </c>
      <c r="P940" s="130" t="s">
        <v>1038</v>
      </c>
      <c r="Q940" s="130">
        <v>90</v>
      </c>
      <c r="R940" s="217">
        <v>90</v>
      </c>
      <c r="S940" s="151">
        <v>86</v>
      </c>
      <c r="T940" s="152" t="s">
        <v>217</v>
      </c>
      <c r="U940" s="152" t="s">
        <v>232</v>
      </c>
      <c r="V940" s="129" t="s">
        <v>1048</v>
      </c>
      <c r="W940" s="45"/>
      <c r="X940" s="174" t="s">
        <v>232</v>
      </c>
      <c r="Y940" s="152" t="s">
        <v>2919</v>
      </c>
      <c r="Z940" s="172">
        <v>86</v>
      </c>
      <c r="AA940" s="45"/>
      <c r="AB940" s="102" t="b">
        <f t="shared" si="14"/>
        <v>1</v>
      </c>
    </row>
    <row r="941" spans="1:28" ht="25.5" customHeight="1">
      <c r="A941" s="102">
        <f>IF(F941="","",SUBTOTAL(3,$F$2:$F941))</f>
        <v>940</v>
      </c>
      <c r="B941" s="129" t="s">
        <v>2041</v>
      </c>
      <c r="C941" s="129">
        <v>20180112</v>
      </c>
      <c r="D941" s="129" t="s">
        <v>1233</v>
      </c>
      <c r="E941" s="129" t="s">
        <v>1249</v>
      </c>
      <c r="F941" s="129" t="s">
        <v>1677</v>
      </c>
      <c r="G941" s="130">
        <v>1</v>
      </c>
      <c r="H941" s="169" t="s">
        <v>2042</v>
      </c>
      <c r="I941" s="129" t="s">
        <v>129</v>
      </c>
      <c r="J941" s="153" t="s">
        <v>1054</v>
      </c>
      <c r="K941" s="129" t="s">
        <v>129</v>
      </c>
      <c r="L941" s="153">
        <v>2</v>
      </c>
      <c r="M941" s="153">
        <v>2</v>
      </c>
      <c r="N941" s="130" t="s">
        <v>1657</v>
      </c>
      <c r="O941" s="130" t="s">
        <v>1049</v>
      </c>
      <c r="P941" s="130" t="s">
        <v>1419</v>
      </c>
      <c r="Q941" s="130">
        <v>60</v>
      </c>
      <c r="R941" s="130">
        <v>52</v>
      </c>
      <c r="S941" s="170">
        <v>32</v>
      </c>
      <c r="T941" s="169" t="s">
        <v>8</v>
      </c>
      <c r="U941" s="169" t="s">
        <v>70</v>
      </c>
      <c r="V941" s="169" t="s">
        <v>135</v>
      </c>
      <c r="W941" s="45"/>
      <c r="X941" s="45"/>
      <c r="Y941" s="45"/>
      <c r="Z941" s="57"/>
      <c r="AA941" s="45"/>
      <c r="AB941" s="102" t="b">
        <f t="shared" si="14"/>
        <v>0</v>
      </c>
    </row>
    <row r="942" spans="1:28" ht="25.5" customHeight="1">
      <c r="A942" s="102">
        <f>IF(F942="","",SUBTOTAL(3,$F$2:$F942))</f>
        <v>941</v>
      </c>
      <c r="B942" s="129" t="s">
        <v>2041</v>
      </c>
      <c r="C942" s="129">
        <v>20180112</v>
      </c>
      <c r="D942" s="129" t="s">
        <v>1233</v>
      </c>
      <c r="E942" s="129" t="s">
        <v>1253</v>
      </c>
      <c r="F942" s="129" t="s">
        <v>1677</v>
      </c>
      <c r="G942" s="130">
        <v>2</v>
      </c>
      <c r="H942" s="169" t="s">
        <v>2042</v>
      </c>
      <c r="I942" s="129" t="s">
        <v>1048</v>
      </c>
      <c r="J942" s="153" t="s">
        <v>1054</v>
      </c>
      <c r="K942" s="153"/>
      <c r="L942" s="153"/>
      <c r="M942" s="153"/>
      <c r="N942" s="130" t="s">
        <v>1657</v>
      </c>
      <c r="O942" s="130" t="s">
        <v>1049</v>
      </c>
      <c r="P942" s="130" t="s">
        <v>1419</v>
      </c>
      <c r="Q942" s="130">
        <v>60</v>
      </c>
      <c r="R942" s="130"/>
      <c r="S942" s="170">
        <v>32</v>
      </c>
      <c r="T942" s="169" t="s">
        <v>129</v>
      </c>
      <c r="U942" s="169" t="s">
        <v>1221</v>
      </c>
      <c r="V942" s="129" t="s">
        <v>1048</v>
      </c>
      <c r="W942" s="45"/>
      <c r="X942" s="45"/>
      <c r="Y942" s="45"/>
      <c r="Z942" s="57"/>
      <c r="AA942" s="45"/>
      <c r="AB942" s="102" t="b">
        <f t="shared" si="14"/>
        <v>0</v>
      </c>
    </row>
    <row r="943" spans="1:28" ht="25.5" customHeight="1">
      <c r="A943" s="102">
        <f>IF(F943="","",SUBTOTAL(3,$F$2:$F943))</f>
        <v>942</v>
      </c>
      <c r="B943" s="129" t="s">
        <v>2043</v>
      </c>
      <c r="C943" s="129">
        <v>20180112</v>
      </c>
      <c r="D943" s="129" t="s">
        <v>1233</v>
      </c>
      <c r="E943" s="129" t="s">
        <v>1255</v>
      </c>
      <c r="F943" s="129" t="s">
        <v>1674</v>
      </c>
      <c r="G943" s="130">
        <v>3</v>
      </c>
      <c r="H943" s="169" t="s">
        <v>2042</v>
      </c>
      <c r="I943" s="129" t="s">
        <v>129</v>
      </c>
      <c r="J943" s="153" t="s">
        <v>1054</v>
      </c>
      <c r="K943" s="153"/>
      <c r="L943" s="153"/>
      <c r="M943" s="153"/>
      <c r="N943" s="130" t="s">
        <v>1657</v>
      </c>
      <c r="O943" s="130" t="s">
        <v>1049</v>
      </c>
      <c r="P943" s="130" t="s">
        <v>1419</v>
      </c>
      <c r="Q943" s="130">
        <v>60</v>
      </c>
      <c r="R943" s="130">
        <v>44</v>
      </c>
      <c r="S943" s="170">
        <v>31</v>
      </c>
      <c r="T943" s="169" t="s">
        <v>1223</v>
      </c>
      <c r="U943" s="169" t="s">
        <v>68</v>
      </c>
      <c r="V943" s="169" t="s">
        <v>218</v>
      </c>
      <c r="W943" s="106"/>
      <c r="X943" s="45"/>
      <c r="Y943" s="45"/>
      <c r="Z943" s="57"/>
      <c r="AA943" s="45"/>
      <c r="AB943" s="102" t="b">
        <f t="shared" si="14"/>
        <v>0</v>
      </c>
    </row>
    <row r="944" spans="1:28" ht="25.5" customHeight="1">
      <c r="A944" s="102">
        <f>IF(F944="","",SUBTOTAL(3,$F$2:$F944))</f>
        <v>943</v>
      </c>
      <c r="B944" s="129" t="s">
        <v>2043</v>
      </c>
      <c r="C944" s="129">
        <v>20180112</v>
      </c>
      <c r="D944" s="129" t="s">
        <v>1233</v>
      </c>
      <c r="E944" s="129" t="s">
        <v>1257</v>
      </c>
      <c r="F944" s="129" t="s">
        <v>1674</v>
      </c>
      <c r="G944" s="130">
        <v>4</v>
      </c>
      <c r="H944" s="129" t="s">
        <v>2042</v>
      </c>
      <c r="I944" s="129" t="s">
        <v>1048</v>
      </c>
      <c r="J944" s="153" t="s">
        <v>1054</v>
      </c>
      <c r="K944" s="153"/>
      <c r="L944" s="153"/>
      <c r="M944" s="153"/>
      <c r="N944" s="130" t="s">
        <v>1657</v>
      </c>
      <c r="O944" s="130" t="s">
        <v>1049</v>
      </c>
      <c r="P944" s="130" t="s">
        <v>1419</v>
      </c>
      <c r="Q944" s="130">
        <v>60</v>
      </c>
      <c r="R944" s="130"/>
      <c r="S944" s="130" t="s">
        <v>1048</v>
      </c>
      <c r="T944" s="129" t="s">
        <v>1048</v>
      </c>
      <c r="U944" s="129" t="s">
        <v>1048</v>
      </c>
      <c r="V944" s="129" t="s">
        <v>1048</v>
      </c>
      <c r="W944" s="106"/>
      <c r="X944" s="45"/>
      <c r="Y944" s="45"/>
      <c r="Z944" s="57"/>
      <c r="AA944" s="45"/>
      <c r="AB944" s="102" t="b">
        <f t="shared" si="14"/>
        <v>1</v>
      </c>
    </row>
    <row r="945" spans="1:28" ht="25.5" customHeight="1">
      <c r="A945" s="102">
        <f>IF(F945="","",SUBTOTAL(3,$F$2:$F945))</f>
        <v>944</v>
      </c>
      <c r="B945" s="129" t="s">
        <v>1534</v>
      </c>
      <c r="C945" s="129">
        <v>20180112</v>
      </c>
      <c r="D945" s="129" t="s">
        <v>1233</v>
      </c>
      <c r="E945" s="129" t="s">
        <v>1261</v>
      </c>
      <c r="F945" s="129" t="s">
        <v>1535</v>
      </c>
      <c r="G945" s="130">
        <v>1</v>
      </c>
      <c r="H945" s="152" t="s">
        <v>1536</v>
      </c>
      <c r="I945" s="129" t="s">
        <v>276</v>
      </c>
      <c r="J945" s="230" t="s">
        <v>1054</v>
      </c>
      <c r="K945" s="129" t="s">
        <v>276</v>
      </c>
      <c r="L945" s="153">
        <v>2</v>
      </c>
      <c r="M945" s="153">
        <v>2</v>
      </c>
      <c r="N945" s="130" t="s">
        <v>1489</v>
      </c>
      <c r="O945" s="130" t="s">
        <v>1049</v>
      </c>
      <c r="P945" s="130" t="s">
        <v>1038</v>
      </c>
      <c r="Q945" s="130">
        <v>90</v>
      </c>
      <c r="R945" s="217">
        <v>45</v>
      </c>
      <c r="S945" s="151">
        <v>33</v>
      </c>
      <c r="T945" s="152" t="s">
        <v>274</v>
      </c>
      <c r="U945" s="152" t="s">
        <v>269</v>
      </c>
      <c r="V945" s="152" t="s">
        <v>12</v>
      </c>
      <c r="W945" s="45"/>
      <c r="X945" s="152" t="s">
        <v>276</v>
      </c>
      <c r="Y945" s="152" t="s">
        <v>269</v>
      </c>
      <c r="Z945" s="155">
        <v>33</v>
      </c>
      <c r="AA945" s="45"/>
      <c r="AB945" s="102" t="b">
        <f t="shared" si="14"/>
        <v>1</v>
      </c>
    </row>
    <row r="946" spans="1:28" ht="25.5" customHeight="1">
      <c r="A946" s="102">
        <f>IF(F946="","",SUBTOTAL(3,$F$2:$F946))</f>
        <v>945</v>
      </c>
      <c r="B946" s="129" t="s">
        <v>1534</v>
      </c>
      <c r="C946" s="129">
        <v>20180112</v>
      </c>
      <c r="D946" s="129" t="s">
        <v>1233</v>
      </c>
      <c r="E946" s="129" t="s">
        <v>1266</v>
      </c>
      <c r="F946" s="129" t="s">
        <v>1535</v>
      </c>
      <c r="G946" s="130">
        <v>2</v>
      </c>
      <c r="H946" s="152" t="s">
        <v>1536</v>
      </c>
      <c r="I946" s="129" t="s">
        <v>1048</v>
      </c>
      <c r="J946" s="230" t="s">
        <v>1054</v>
      </c>
      <c r="K946" s="153"/>
      <c r="L946" s="153"/>
      <c r="M946" s="153"/>
      <c r="N946" s="130" t="s">
        <v>1489</v>
      </c>
      <c r="O946" s="130" t="s">
        <v>1049</v>
      </c>
      <c r="P946" s="130" t="s">
        <v>1038</v>
      </c>
      <c r="Q946" s="130">
        <v>90</v>
      </c>
      <c r="R946" s="217"/>
      <c r="S946" s="151">
        <v>32</v>
      </c>
      <c r="T946" s="152" t="s">
        <v>235</v>
      </c>
      <c r="U946" s="152" t="s">
        <v>98</v>
      </c>
      <c r="V946" s="152" t="s">
        <v>123</v>
      </c>
      <c r="W946" s="47"/>
      <c r="X946" s="152" t="s">
        <v>276</v>
      </c>
      <c r="Y946" s="152" t="s">
        <v>269</v>
      </c>
      <c r="Z946" s="172">
        <v>32</v>
      </c>
      <c r="AA946" s="45"/>
      <c r="AB946" s="102" t="b">
        <f t="shared" si="14"/>
        <v>1</v>
      </c>
    </row>
    <row r="947" spans="1:28" ht="25.5" customHeight="1">
      <c r="A947" s="102">
        <f>IF(F947="","",SUBTOTAL(3,$F$2:$F947))</f>
        <v>946</v>
      </c>
      <c r="B947" s="129" t="s">
        <v>1537</v>
      </c>
      <c r="C947" s="129">
        <v>20180112</v>
      </c>
      <c r="D947" s="129" t="s">
        <v>1233</v>
      </c>
      <c r="E947" s="129" t="s">
        <v>1278</v>
      </c>
      <c r="F947" s="129" t="s">
        <v>1538</v>
      </c>
      <c r="G947" s="130">
        <v>3</v>
      </c>
      <c r="H947" s="152" t="s">
        <v>1536</v>
      </c>
      <c r="I947" s="129" t="s">
        <v>276</v>
      </c>
      <c r="J947" s="230" t="s">
        <v>1054</v>
      </c>
      <c r="K947" s="153"/>
      <c r="L947" s="153"/>
      <c r="M947" s="153"/>
      <c r="N947" s="130" t="s">
        <v>1489</v>
      </c>
      <c r="O947" s="130" t="s">
        <v>1049</v>
      </c>
      <c r="P947" s="130" t="s">
        <v>1038</v>
      </c>
      <c r="Q947" s="130">
        <v>90</v>
      </c>
      <c r="R947" s="217">
        <v>40</v>
      </c>
      <c r="S947" s="151">
        <v>20</v>
      </c>
      <c r="T947" s="152" t="s">
        <v>136</v>
      </c>
      <c r="U947" s="152" t="s">
        <v>138</v>
      </c>
      <c r="V947" s="152" t="s">
        <v>93</v>
      </c>
      <c r="W947" s="106"/>
      <c r="X947" s="152" t="s">
        <v>276</v>
      </c>
      <c r="Y947" s="152" t="s">
        <v>269</v>
      </c>
      <c r="Z947" s="155">
        <v>20</v>
      </c>
      <c r="AA947" s="45"/>
      <c r="AB947" s="102" t="b">
        <f t="shared" si="14"/>
        <v>1</v>
      </c>
    </row>
    <row r="948" spans="1:28" ht="25.5" customHeight="1">
      <c r="A948" s="102">
        <f>IF(F948="","",SUBTOTAL(3,$F$2:$F948))</f>
        <v>947</v>
      </c>
      <c r="B948" s="129" t="s">
        <v>2458</v>
      </c>
      <c r="C948" s="129">
        <v>20180112</v>
      </c>
      <c r="D948" s="129" t="s">
        <v>1233</v>
      </c>
      <c r="E948" s="129" t="s">
        <v>2911</v>
      </c>
      <c r="F948" s="129" t="s">
        <v>2459</v>
      </c>
      <c r="G948" s="130" t="s">
        <v>1048</v>
      </c>
      <c r="H948" s="152" t="s">
        <v>2912</v>
      </c>
      <c r="I948" s="129" t="s">
        <v>2424</v>
      </c>
      <c r="J948" s="153" t="s">
        <v>1054</v>
      </c>
      <c r="K948" s="153"/>
      <c r="L948" s="153"/>
      <c r="M948" s="153"/>
      <c r="N948" s="130" t="s">
        <v>1036</v>
      </c>
      <c r="O948" s="130" t="s">
        <v>1049</v>
      </c>
      <c r="P948" s="130" t="s">
        <v>1038</v>
      </c>
      <c r="Q948" s="130">
        <v>90</v>
      </c>
      <c r="R948" s="217">
        <v>107</v>
      </c>
      <c r="S948" s="151">
        <v>104</v>
      </c>
      <c r="T948" s="152" t="s">
        <v>232</v>
      </c>
      <c r="U948" s="152" t="s">
        <v>217</v>
      </c>
      <c r="V948" s="129" t="s">
        <v>1048</v>
      </c>
      <c r="W948" s="45"/>
      <c r="X948" s="152" t="s">
        <v>232</v>
      </c>
      <c r="Y948" s="152" t="s">
        <v>2435</v>
      </c>
      <c r="Z948" s="155">
        <v>104</v>
      </c>
      <c r="AA948" s="45"/>
      <c r="AB948" s="102" t="b">
        <f t="shared" si="14"/>
        <v>1</v>
      </c>
    </row>
    <row r="949" spans="1:28" ht="25.5" customHeight="1">
      <c r="A949" s="102">
        <f>IF(F949="","",SUBTOTAL(3,$F$2:$F949))</f>
        <v>948</v>
      </c>
      <c r="B949" s="129" t="s">
        <v>2901</v>
      </c>
      <c r="C949" s="129">
        <v>20180113</v>
      </c>
      <c r="D949" s="129" t="s">
        <v>2902</v>
      </c>
      <c r="E949" s="129" t="s">
        <v>1284</v>
      </c>
      <c r="F949" s="129" t="s">
        <v>1131</v>
      </c>
      <c r="G949" s="130" t="s">
        <v>1048</v>
      </c>
      <c r="H949" s="152" t="s">
        <v>1050</v>
      </c>
      <c r="I949" s="129" t="s">
        <v>211</v>
      </c>
      <c r="J949" s="153" t="s">
        <v>1054</v>
      </c>
      <c r="K949" s="129" t="s">
        <v>211</v>
      </c>
      <c r="L949" s="153">
        <v>1</v>
      </c>
      <c r="M949" s="153">
        <v>2</v>
      </c>
      <c r="N949" s="130" t="s">
        <v>1036</v>
      </c>
      <c r="O949" s="130" t="s">
        <v>1049</v>
      </c>
      <c r="P949" s="130" t="s">
        <v>1038</v>
      </c>
      <c r="Q949" s="130">
        <v>90</v>
      </c>
      <c r="R949" s="217">
        <v>24</v>
      </c>
      <c r="S949" s="151">
        <v>24</v>
      </c>
      <c r="T949" s="152" t="s">
        <v>222</v>
      </c>
      <c r="U949" s="152" t="s">
        <v>207</v>
      </c>
      <c r="V949" s="129" t="s">
        <v>1048</v>
      </c>
      <c r="W949" s="45"/>
      <c r="X949" s="152" t="s">
        <v>211</v>
      </c>
      <c r="Y949" s="152" t="s">
        <v>207</v>
      </c>
      <c r="Z949" s="172">
        <v>24</v>
      </c>
      <c r="AA949" s="45"/>
      <c r="AB949" s="102" t="b">
        <f t="shared" si="14"/>
        <v>1</v>
      </c>
    </row>
    <row r="950" spans="1:28" ht="25.5" customHeight="1">
      <c r="A950" s="102">
        <f>IF(F950="","",SUBTOTAL(3,$F$2:$F950))</f>
        <v>949</v>
      </c>
      <c r="B950" s="129" t="s">
        <v>2642</v>
      </c>
      <c r="C950" s="129">
        <v>20180113</v>
      </c>
      <c r="D950" s="129" t="s">
        <v>1333</v>
      </c>
      <c r="E950" s="129" t="s">
        <v>1253</v>
      </c>
      <c r="F950" s="129" t="s">
        <v>1390</v>
      </c>
      <c r="G950" s="130" t="s">
        <v>1048</v>
      </c>
      <c r="H950" s="152" t="s">
        <v>2634</v>
      </c>
      <c r="I950" s="129" t="s">
        <v>91</v>
      </c>
      <c r="J950" s="153" t="s">
        <v>1054</v>
      </c>
      <c r="K950" s="129" t="s">
        <v>91</v>
      </c>
      <c r="L950" s="153">
        <v>2</v>
      </c>
      <c r="M950" s="153">
        <v>2</v>
      </c>
      <c r="N950" s="130" t="s">
        <v>1231</v>
      </c>
      <c r="O950" s="130" t="s">
        <v>1049</v>
      </c>
      <c r="P950" s="130" t="s">
        <v>1038</v>
      </c>
      <c r="Q950" s="130">
        <v>90</v>
      </c>
      <c r="R950" s="217">
        <v>27</v>
      </c>
      <c r="S950" s="151">
        <v>18</v>
      </c>
      <c r="T950" s="152" t="s">
        <v>0</v>
      </c>
      <c r="U950" s="152" t="s">
        <v>219</v>
      </c>
      <c r="V950" s="152" t="s">
        <v>134</v>
      </c>
      <c r="W950" s="45"/>
      <c r="X950" s="174" t="s">
        <v>91</v>
      </c>
      <c r="Y950" s="154" t="s">
        <v>80</v>
      </c>
      <c r="Z950" s="172">
        <v>18</v>
      </c>
      <c r="AA950" s="45"/>
      <c r="AB950" s="102" t="b">
        <f t="shared" si="14"/>
        <v>1</v>
      </c>
    </row>
    <row r="951" spans="1:28" ht="25.5" customHeight="1">
      <c r="A951" s="102">
        <f>IF(F951="","",SUBTOTAL(3,$F$2:$F951))</f>
        <v>950</v>
      </c>
      <c r="B951" s="129" t="s">
        <v>2573</v>
      </c>
      <c r="C951" s="129">
        <v>20180113</v>
      </c>
      <c r="D951" s="129" t="s">
        <v>1333</v>
      </c>
      <c r="E951" s="129" t="s">
        <v>1255</v>
      </c>
      <c r="F951" s="129" t="s">
        <v>1392</v>
      </c>
      <c r="G951" s="130">
        <v>1</v>
      </c>
      <c r="H951" s="152" t="s">
        <v>2574</v>
      </c>
      <c r="I951" s="129" t="s">
        <v>12</v>
      </c>
      <c r="J951" s="230" t="s">
        <v>1054</v>
      </c>
      <c r="K951" s="129" t="s">
        <v>12</v>
      </c>
      <c r="L951" s="153">
        <v>2</v>
      </c>
      <c r="M951" s="153">
        <v>2</v>
      </c>
      <c r="N951" s="130" t="s">
        <v>1489</v>
      </c>
      <c r="O951" s="130" t="s">
        <v>1049</v>
      </c>
      <c r="P951" s="130" t="s">
        <v>1038</v>
      </c>
      <c r="Q951" s="130">
        <v>60</v>
      </c>
      <c r="R951" s="217">
        <v>26</v>
      </c>
      <c r="S951" s="151">
        <v>24</v>
      </c>
      <c r="T951" s="152" t="s">
        <v>1221</v>
      </c>
      <c r="U951" s="152" t="s">
        <v>214</v>
      </c>
      <c r="V951" s="152" t="s">
        <v>5</v>
      </c>
      <c r="W951" s="45"/>
      <c r="X951" s="171" t="s">
        <v>12</v>
      </c>
      <c r="Y951" s="173" t="s">
        <v>11</v>
      </c>
      <c r="Z951" s="172">
        <v>24</v>
      </c>
      <c r="AA951" s="45"/>
      <c r="AB951" s="102" t="b">
        <f t="shared" si="14"/>
        <v>1</v>
      </c>
    </row>
    <row r="952" spans="1:28" ht="25.5" customHeight="1">
      <c r="A952" s="102">
        <f>IF(F952="","",SUBTOTAL(3,$F$2:$F952))</f>
        <v>951</v>
      </c>
      <c r="B952" s="129" t="s">
        <v>2573</v>
      </c>
      <c r="C952" s="129">
        <v>20180113</v>
      </c>
      <c r="D952" s="129" t="s">
        <v>1333</v>
      </c>
      <c r="E952" s="129" t="s">
        <v>1257</v>
      </c>
      <c r="F952" s="129" t="s">
        <v>1392</v>
      </c>
      <c r="G952" s="130">
        <v>2</v>
      </c>
      <c r="H952" s="129" t="s">
        <v>2574</v>
      </c>
      <c r="I952" s="129" t="s">
        <v>1048</v>
      </c>
      <c r="J952" s="230" t="s">
        <v>1054</v>
      </c>
      <c r="K952" s="153"/>
      <c r="L952" s="153"/>
      <c r="M952" s="153"/>
      <c r="N952" s="130" t="s">
        <v>1489</v>
      </c>
      <c r="O952" s="130" t="s">
        <v>1049</v>
      </c>
      <c r="P952" s="130" t="s">
        <v>1038</v>
      </c>
      <c r="Q952" s="130">
        <v>60</v>
      </c>
      <c r="R952" s="217"/>
      <c r="S952" s="130"/>
      <c r="T952" s="129"/>
      <c r="U952" s="129"/>
      <c r="V952" s="129"/>
      <c r="W952" s="45"/>
      <c r="X952" s="45"/>
      <c r="Y952" s="45"/>
      <c r="Z952" s="56"/>
      <c r="AA952" s="45"/>
      <c r="AB952" s="102" t="b">
        <f t="shared" si="14"/>
        <v>1</v>
      </c>
    </row>
    <row r="953" spans="1:28" ht="25.5" customHeight="1">
      <c r="A953" s="102">
        <f>IF(F953="","",SUBTOTAL(3,$F$2:$F953))</f>
        <v>952</v>
      </c>
      <c r="B953" s="129" t="s">
        <v>2358</v>
      </c>
      <c r="C953" s="129">
        <v>20180113</v>
      </c>
      <c r="D953" s="129" t="s">
        <v>1333</v>
      </c>
      <c r="E953" s="129" t="s">
        <v>1259</v>
      </c>
      <c r="F953" s="129" t="s">
        <v>1400</v>
      </c>
      <c r="G953" s="130">
        <v>1</v>
      </c>
      <c r="H953" s="152" t="s">
        <v>2359</v>
      </c>
      <c r="I953" s="129" t="s">
        <v>132</v>
      </c>
      <c r="J953" s="153" t="s">
        <v>1054</v>
      </c>
      <c r="K953" s="129" t="s">
        <v>132</v>
      </c>
      <c r="L953" s="153">
        <v>2</v>
      </c>
      <c r="M953" s="153">
        <v>2</v>
      </c>
      <c r="N953" s="130" t="s">
        <v>1550</v>
      </c>
      <c r="O953" s="130" t="s">
        <v>1049</v>
      </c>
      <c r="P953" s="130" t="s">
        <v>1038</v>
      </c>
      <c r="Q953" s="130">
        <v>90</v>
      </c>
      <c r="R953" s="217">
        <v>35</v>
      </c>
      <c r="S953" s="151">
        <v>32</v>
      </c>
      <c r="T953" s="152" t="s">
        <v>221</v>
      </c>
      <c r="U953" s="152" t="s">
        <v>140</v>
      </c>
      <c r="V953" s="152" t="s">
        <v>67</v>
      </c>
      <c r="W953" s="45"/>
      <c r="X953" s="152" t="s">
        <v>132</v>
      </c>
      <c r="Y953" s="174" t="s">
        <v>133</v>
      </c>
      <c r="Z953" s="155">
        <v>32</v>
      </c>
      <c r="AA953" s="45"/>
      <c r="AB953" s="102" t="b">
        <f t="shared" si="14"/>
        <v>1</v>
      </c>
    </row>
    <row r="954" spans="1:28" ht="25.5" customHeight="1">
      <c r="A954" s="102">
        <f>IF(F954="","",SUBTOTAL(3,$F$2:$F954))</f>
        <v>953</v>
      </c>
      <c r="B954" s="129" t="s">
        <v>2358</v>
      </c>
      <c r="C954" s="129">
        <v>20180113</v>
      </c>
      <c r="D954" s="129" t="s">
        <v>1333</v>
      </c>
      <c r="E954" s="129" t="s">
        <v>1261</v>
      </c>
      <c r="F954" s="129" t="s">
        <v>1400</v>
      </c>
      <c r="G954" s="130">
        <v>2</v>
      </c>
      <c r="H954" s="129" t="s">
        <v>2359</v>
      </c>
      <c r="I954" s="129" t="s">
        <v>1048</v>
      </c>
      <c r="J954" s="153" t="s">
        <v>1054</v>
      </c>
      <c r="K954" s="153"/>
      <c r="L954" s="153"/>
      <c r="M954" s="153"/>
      <c r="N954" s="130" t="s">
        <v>1550</v>
      </c>
      <c r="O954" s="130" t="s">
        <v>1049</v>
      </c>
      <c r="P954" s="130" t="s">
        <v>1038</v>
      </c>
      <c r="Q954" s="130">
        <v>90</v>
      </c>
      <c r="R954" s="130"/>
      <c r="S954" s="130"/>
      <c r="T954" s="129" t="s">
        <v>1048</v>
      </c>
      <c r="U954" s="129" t="s">
        <v>1048</v>
      </c>
      <c r="V954" s="129" t="s">
        <v>1048</v>
      </c>
      <c r="W954" s="45"/>
      <c r="X954" s="47"/>
      <c r="Y954" s="47"/>
      <c r="Z954" s="57"/>
      <c r="AA954" s="45"/>
      <c r="AB954" s="102" t="b">
        <f t="shared" si="14"/>
        <v>1</v>
      </c>
    </row>
    <row r="955" spans="1:28" ht="25.5" customHeight="1">
      <c r="A955" s="102">
        <f>IF(F955="","",SUBTOTAL(3,$F$2:$F955))</f>
        <v>954</v>
      </c>
      <c r="B955" s="129" t="s">
        <v>2352</v>
      </c>
      <c r="C955" s="129">
        <v>20180113</v>
      </c>
      <c r="D955" s="129" t="s">
        <v>1333</v>
      </c>
      <c r="E955" s="129" t="s">
        <v>1263</v>
      </c>
      <c r="F955" s="129" t="s">
        <v>1398</v>
      </c>
      <c r="G955" s="130" t="s">
        <v>1048</v>
      </c>
      <c r="H955" s="152" t="s">
        <v>2353</v>
      </c>
      <c r="I955" s="129" t="s">
        <v>131</v>
      </c>
      <c r="J955" s="153" t="s">
        <v>1054</v>
      </c>
      <c r="K955" s="129" t="s">
        <v>131</v>
      </c>
      <c r="L955" s="153">
        <v>2</v>
      </c>
      <c r="M955" s="153">
        <v>2</v>
      </c>
      <c r="N955" s="130" t="s">
        <v>1550</v>
      </c>
      <c r="O955" s="130" t="s">
        <v>1049</v>
      </c>
      <c r="P955" s="130" t="s">
        <v>1038</v>
      </c>
      <c r="Q955" s="130">
        <v>60</v>
      </c>
      <c r="R955" s="217">
        <v>24</v>
      </c>
      <c r="S955" s="151">
        <v>19</v>
      </c>
      <c r="T955" s="152" t="s">
        <v>275</v>
      </c>
      <c r="U955" s="152" t="s">
        <v>229</v>
      </c>
      <c r="V955" s="152" t="s">
        <v>1218</v>
      </c>
      <c r="W955" s="47"/>
      <c r="X955" s="171" t="s">
        <v>131</v>
      </c>
      <c r="Y955" s="171" t="s">
        <v>133</v>
      </c>
      <c r="Z955" s="172">
        <v>19</v>
      </c>
      <c r="AA955" s="45"/>
      <c r="AB955" s="102" t="b">
        <f t="shared" si="14"/>
        <v>1</v>
      </c>
    </row>
    <row r="956" spans="1:28" ht="25.5" customHeight="1">
      <c r="A956" s="102">
        <f>IF(F956="","",SUBTOTAL(3,$F$2:$F956))</f>
        <v>955</v>
      </c>
      <c r="B956" s="129" t="s">
        <v>2246</v>
      </c>
      <c r="C956" s="129">
        <v>20180113</v>
      </c>
      <c r="D956" s="129" t="s">
        <v>1333</v>
      </c>
      <c r="E956" s="129" t="s">
        <v>1266</v>
      </c>
      <c r="F956" s="129" t="s">
        <v>1402</v>
      </c>
      <c r="G956" s="130">
        <v>1</v>
      </c>
      <c r="H956" s="152" t="s">
        <v>2247</v>
      </c>
      <c r="I956" s="129" t="s">
        <v>73</v>
      </c>
      <c r="J956" s="230" t="s">
        <v>1054</v>
      </c>
      <c r="K956" s="129" t="s">
        <v>1711</v>
      </c>
      <c r="L956" s="153">
        <v>2</v>
      </c>
      <c r="M956" s="153">
        <v>2</v>
      </c>
      <c r="N956" s="130" t="s">
        <v>1231</v>
      </c>
      <c r="O956" s="130" t="s">
        <v>1049</v>
      </c>
      <c r="P956" s="130" t="s">
        <v>1038</v>
      </c>
      <c r="Q956" s="130">
        <v>90</v>
      </c>
      <c r="R956" s="130">
        <v>33</v>
      </c>
      <c r="S956" s="151">
        <v>27</v>
      </c>
      <c r="T956" s="152" t="s">
        <v>980</v>
      </c>
      <c r="U956" s="152" t="s">
        <v>1223</v>
      </c>
      <c r="V956" s="152" t="s">
        <v>131</v>
      </c>
      <c r="W956" s="45"/>
      <c r="X956" s="173" t="s">
        <v>1711</v>
      </c>
      <c r="Y956" s="174" t="s">
        <v>73</v>
      </c>
      <c r="Z956" s="155">
        <v>27</v>
      </c>
      <c r="AA956" s="45"/>
      <c r="AB956" s="102" t="b">
        <f t="shared" si="14"/>
        <v>1</v>
      </c>
    </row>
    <row r="957" spans="1:28" ht="25.5" customHeight="1">
      <c r="A957" s="102">
        <f>IF(F957="","",SUBTOTAL(3,$F$2:$F957))</f>
        <v>956</v>
      </c>
      <c r="B957" s="129" t="s">
        <v>2246</v>
      </c>
      <c r="C957" s="129">
        <v>20180113</v>
      </c>
      <c r="D957" s="129" t="s">
        <v>1333</v>
      </c>
      <c r="E957" s="129" t="s">
        <v>1269</v>
      </c>
      <c r="F957" s="129" t="s">
        <v>1402</v>
      </c>
      <c r="G957" s="130">
        <v>2</v>
      </c>
      <c r="H957" s="152" t="s">
        <v>2247</v>
      </c>
      <c r="I957" s="129" t="s">
        <v>1048</v>
      </c>
      <c r="J957" s="230" t="s">
        <v>1054</v>
      </c>
      <c r="K957" s="153"/>
      <c r="L957" s="153"/>
      <c r="M957" s="153"/>
      <c r="N957" s="130" t="s">
        <v>1231</v>
      </c>
      <c r="O957" s="130" t="s">
        <v>1049</v>
      </c>
      <c r="P957" s="130" t="s">
        <v>1038</v>
      </c>
      <c r="Q957" s="130">
        <v>90</v>
      </c>
      <c r="R957" s="130"/>
      <c r="S957" s="151">
        <v>20</v>
      </c>
      <c r="T957" s="152" t="s">
        <v>68</v>
      </c>
      <c r="U957" s="152" t="s">
        <v>277</v>
      </c>
      <c r="V957" s="152" t="s">
        <v>106</v>
      </c>
      <c r="W957" s="45"/>
      <c r="X957" s="174" t="s">
        <v>73</v>
      </c>
      <c r="Y957" s="173" t="s">
        <v>1711</v>
      </c>
      <c r="Z957" s="155">
        <v>20</v>
      </c>
      <c r="AA957" s="45"/>
      <c r="AB957" s="102" t="b">
        <f t="shared" si="14"/>
        <v>1</v>
      </c>
    </row>
    <row r="958" spans="1:28" ht="25.5" customHeight="1">
      <c r="A958" s="102">
        <f>IF(F958="","",SUBTOTAL(3,$F$2:$F958))</f>
        <v>957</v>
      </c>
      <c r="B958" s="129" t="s">
        <v>2248</v>
      </c>
      <c r="C958" s="129">
        <v>20180113</v>
      </c>
      <c r="D958" s="129" t="s">
        <v>1333</v>
      </c>
      <c r="E958" s="129" t="s">
        <v>1272</v>
      </c>
      <c r="F958" s="129" t="s">
        <v>1404</v>
      </c>
      <c r="G958" s="130">
        <v>3</v>
      </c>
      <c r="H958" s="129" t="s">
        <v>2247</v>
      </c>
      <c r="I958" s="129" t="s">
        <v>1711</v>
      </c>
      <c r="J958" s="230" t="s">
        <v>1054</v>
      </c>
      <c r="K958" s="153"/>
      <c r="L958" s="153"/>
      <c r="M958" s="153"/>
      <c r="N958" s="130" t="s">
        <v>1231</v>
      </c>
      <c r="O958" s="130" t="s">
        <v>1049</v>
      </c>
      <c r="P958" s="130" t="s">
        <v>1038</v>
      </c>
      <c r="Q958" s="130">
        <v>90</v>
      </c>
      <c r="R958" s="130">
        <v>20</v>
      </c>
      <c r="S958" s="130" t="s">
        <v>1048</v>
      </c>
      <c r="T958" s="129"/>
      <c r="U958" s="129"/>
      <c r="V958" s="129" t="s">
        <v>1048</v>
      </c>
      <c r="W958" s="45"/>
      <c r="X958" s="45"/>
      <c r="Y958" s="106"/>
      <c r="Z958" s="56"/>
      <c r="AA958" s="45"/>
      <c r="AB958" s="102" t="b">
        <f t="shared" si="14"/>
        <v>1</v>
      </c>
    </row>
    <row r="959" spans="1:28" ht="25.5" customHeight="1">
      <c r="A959" s="102">
        <f>IF(F959="","",SUBTOTAL(3,$F$2:$F959))</f>
        <v>958</v>
      </c>
      <c r="B959" s="129" t="s">
        <v>2914</v>
      </c>
      <c r="C959" s="129">
        <v>20180113</v>
      </c>
      <c r="D959" s="129" t="s">
        <v>2595</v>
      </c>
      <c r="E959" s="129" t="s">
        <v>2833</v>
      </c>
      <c r="F959" s="129" t="s">
        <v>2915</v>
      </c>
      <c r="G959" s="130" t="s">
        <v>1048</v>
      </c>
      <c r="H959" s="152" t="s">
        <v>2416</v>
      </c>
      <c r="I959" s="129" t="s">
        <v>2916</v>
      </c>
      <c r="J959" s="153" t="s">
        <v>1054</v>
      </c>
      <c r="K959" s="153"/>
      <c r="L959" s="153"/>
      <c r="M959" s="153"/>
      <c r="N959" s="130" t="s">
        <v>1036</v>
      </c>
      <c r="O959" s="130" t="s">
        <v>1049</v>
      </c>
      <c r="P959" s="130" t="s">
        <v>1038</v>
      </c>
      <c r="Q959" s="130">
        <v>90</v>
      </c>
      <c r="R959" s="217">
        <v>89</v>
      </c>
      <c r="S959" s="151">
        <v>89</v>
      </c>
      <c r="T959" s="152" t="s">
        <v>436</v>
      </c>
      <c r="U959" s="152" t="s">
        <v>2916</v>
      </c>
      <c r="V959" s="129" t="s">
        <v>1048</v>
      </c>
      <c r="W959" s="45"/>
      <c r="X959" s="152" t="s">
        <v>2916</v>
      </c>
      <c r="Y959" s="174" t="s">
        <v>232</v>
      </c>
      <c r="Z959" s="172">
        <v>89</v>
      </c>
      <c r="AA959" s="45"/>
      <c r="AB959" s="102" t="b">
        <f t="shared" si="14"/>
        <v>1</v>
      </c>
    </row>
    <row r="960" spans="1:28" ht="25.5" customHeight="1">
      <c r="A960" s="102">
        <f>IF(F960="","",SUBTOTAL(3,$F$2:$F960))</f>
        <v>959</v>
      </c>
      <c r="B960" s="129" t="s">
        <v>2046</v>
      </c>
      <c r="C960" s="129">
        <v>20180113</v>
      </c>
      <c r="D960" s="129" t="s">
        <v>1330</v>
      </c>
      <c r="E960" s="129" t="s">
        <v>1048</v>
      </c>
      <c r="F960" s="129" t="s">
        <v>1404</v>
      </c>
      <c r="G960" s="130" t="s">
        <v>1048</v>
      </c>
      <c r="H960" s="129" t="s">
        <v>2045</v>
      </c>
      <c r="I960" s="129" t="s">
        <v>92</v>
      </c>
      <c r="J960" s="230" t="s">
        <v>1054</v>
      </c>
      <c r="K960" s="153"/>
      <c r="L960" s="153"/>
      <c r="M960" s="153"/>
      <c r="N960" s="130" t="s">
        <v>1231</v>
      </c>
      <c r="O960" s="130" t="s">
        <v>1049</v>
      </c>
      <c r="P960" s="130" t="s">
        <v>1038</v>
      </c>
      <c r="Q960" s="130">
        <v>90</v>
      </c>
      <c r="R960" s="217">
        <v>23</v>
      </c>
      <c r="S960" s="130"/>
      <c r="T960" s="129" t="s">
        <v>1048</v>
      </c>
      <c r="U960" s="129" t="s">
        <v>1048</v>
      </c>
      <c r="V960" s="129" t="s">
        <v>1048</v>
      </c>
      <c r="W960" s="45"/>
      <c r="X960" s="102"/>
      <c r="Y960" s="102"/>
      <c r="Z960" s="118"/>
      <c r="AA960" s="45"/>
      <c r="AB960" s="102" t="b">
        <f t="shared" si="14"/>
        <v>1</v>
      </c>
    </row>
    <row r="961" spans="1:28" ht="25.5" customHeight="1">
      <c r="A961" s="102">
        <f>IF(F961="","",SUBTOTAL(3,$F$2:$F961))</f>
        <v>960</v>
      </c>
      <c r="B961" s="129" t="s">
        <v>2342</v>
      </c>
      <c r="C961" s="129">
        <v>20180113</v>
      </c>
      <c r="D961" s="129" t="s">
        <v>1330</v>
      </c>
      <c r="E961" s="129" t="s">
        <v>1253</v>
      </c>
      <c r="F961" s="129" t="s">
        <v>1398</v>
      </c>
      <c r="G961" s="130" t="s">
        <v>1048</v>
      </c>
      <c r="H961" s="169" t="s">
        <v>2343</v>
      </c>
      <c r="I961" s="129" t="s">
        <v>132</v>
      </c>
      <c r="J961" s="230" t="s">
        <v>1054</v>
      </c>
      <c r="K961" s="129" t="s">
        <v>132</v>
      </c>
      <c r="L961" s="153">
        <v>2</v>
      </c>
      <c r="M961" s="153">
        <v>4</v>
      </c>
      <c r="N961" s="130" t="s">
        <v>1550</v>
      </c>
      <c r="O961" s="130" t="s">
        <v>1049</v>
      </c>
      <c r="P961" s="130" t="s">
        <v>1419</v>
      </c>
      <c r="Q961" s="130">
        <v>60</v>
      </c>
      <c r="R961" s="130">
        <v>26</v>
      </c>
      <c r="S961" s="170">
        <v>25</v>
      </c>
      <c r="T961" s="169" t="s">
        <v>1221</v>
      </c>
      <c r="U961" s="169" t="s">
        <v>275</v>
      </c>
      <c r="V961" s="169" t="s">
        <v>214</v>
      </c>
      <c r="W961" s="106"/>
      <c r="X961" s="106"/>
      <c r="Y961" s="45"/>
      <c r="Z961" s="56"/>
      <c r="AA961" s="45"/>
      <c r="AB961" s="102" t="b">
        <f t="shared" si="14"/>
        <v>0</v>
      </c>
    </row>
    <row r="962" spans="1:28" ht="25.5" customHeight="1">
      <c r="A962" s="102">
        <f>IF(F962="","",SUBTOTAL(3,$F$2:$F962))</f>
        <v>961</v>
      </c>
      <c r="B962" s="129" t="s">
        <v>2340</v>
      </c>
      <c r="C962" s="129">
        <v>20180113</v>
      </c>
      <c r="D962" s="129" t="s">
        <v>1330</v>
      </c>
      <c r="E962" s="129" t="s">
        <v>1255</v>
      </c>
      <c r="F962" s="129" t="s">
        <v>1400</v>
      </c>
      <c r="G962" s="130">
        <v>1</v>
      </c>
      <c r="H962" s="152" t="s">
        <v>2341</v>
      </c>
      <c r="I962" s="129" t="s">
        <v>134</v>
      </c>
      <c r="J962" s="153" t="s">
        <v>1054</v>
      </c>
      <c r="K962" s="129" t="s">
        <v>134</v>
      </c>
      <c r="L962" s="153">
        <v>2</v>
      </c>
      <c r="M962" s="153">
        <v>2</v>
      </c>
      <c r="N962" s="130" t="s">
        <v>1550</v>
      </c>
      <c r="O962" s="130" t="s">
        <v>1049</v>
      </c>
      <c r="P962" s="130" t="s">
        <v>1038</v>
      </c>
      <c r="Q962" s="130">
        <v>90</v>
      </c>
      <c r="R962" s="217">
        <v>35</v>
      </c>
      <c r="S962" s="151">
        <v>33</v>
      </c>
      <c r="T962" s="152" t="s">
        <v>277</v>
      </c>
      <c r="U962" s="152" t="s">
        <v>219</v>
      </c>
      <c r="V962" s="129" t="s">
        <v>1048</v>
      </c>
      <c r="W962" s="106"/>
      <c r="X962" s="152" t="s">
        <v>134</v>
      </c>
      <c r="Y962" s="154" t="s">
        <v>133</v>
      </c>
      <c r="Z962" s="155">
        <v>33</v>
      </c>
      <c r="AA962" s="45"/>
      <c r="AB962" s="102" t="b">
        <f t="shared" ref="AB962:AB1025" si="15">IF(OR(O962="TLAI",F962=""),"",Z962=S962)</f>
        <v>1</v>
      </c>
    </row>
    <row r="963" spans="1:28" ht="25.5" customHeight="1">
      <c r="A963" s="102">
        <f>IF(F963="","",SUBTOTAL(3,$F$2:$F963))</f>
        <v>962</v>
      </c>
      <c r="B963" s="129" t="s">
        <v>2340</v>
      </c>
      <c r="C963" s="129">
        <v>20180113</v>
      </c>
      <c r="D963" s="129" t="s">
        <v>1330</v>
      </c>
      <c r="E963" s="129" t="s">
        <v>1257</v>
      </c>
      <c r="F963" s="129" t="s">
        <v>1400</v>
      </c>
      <c r="G963" s="130">
        <v>2</v>
      </c>
      <c r="H963" s="129" t="s">
        <v>2341</v>
      </c>
      <c r="I963" s="129" t="s">
        <v>1048</v>
      </c>
      <c r="J963" s="153" t="s">
        <v>1054</v>
      </c>
      <c r="K963" s="153"/>
      <c r="L963" s="153"/>
      <c r="M963" s="153"/>
      <c r="N963" s="130" t="s">
        <v>1550</v>
      </c>
      <c r="O963" s="130" t="s">
        <v>1049</v>
      </c>
      <c r="P963" s="130" t="s">
        <v>1038</v>
      </c>
      <c r="Q963" s="130">
        <v>90</v>
      </c>
      <c r="R963" s="130"/>
      <c r="S963" s="130"/>
      <c r="T963" s="129" t="s">
        <v>1048</v>
      </c>
      <c r="U963" s="129" t="s">
        <v>1048</v>
      </c>
      <c r="V963" s="129" t="s">
        <v>1048</v>
      </c>
      <c r="W963" s="106"/>
      <c r="X963" s="102"/>
      <c r="Y963" s="102"/>
      <c r="Z963" s="57"/>
      <c r="AA963" s="45"/>
      <c r="AB963" s="102" t="b">
        <f t="shared" si="15"/>
        <v>1</v>
      </c>
    </row>
    <row r="964" spans="1:28" ht="25.5" customHeight="1">
      <c r="A964" s="102">
        <f>IF(F964="","",SUBTOTAL(3,$F$2:$F964))</f>
        <v>963</v>
      </c>
      <c r="B964" s="129" t="s">
        <v>2133</v>
      </c>
      <c r="C964" s="129">
        <v>20180113</v>
      </c>
      <c r="D964" s="129" t="s">
        <v>1330</v>
      </c>
      <c r="E964" s="129" t="s">
        <v>1259</v>
      </c>
      <c r="F964" s="129" t="s">
        <v>1392</v>
      </c>
      <c r="G964" s="130">
        <v>1</v>
      </c>
      <c r="H964" s="152" t="s">
        <v>2134</v>
      </c>
      <c r="I964" s="129" t="s">
        <v>276</v>
      </c>
      <c r="J964" s="230" t="s">
        <v>1054</v>
      </c>
      <c r="K964" s="129" t="s">
        <v>276</v>
      </c>
      <c r="L964" s="153">
        <v>2</v>
      </c>
      <c r="M964" s="153">
        <v>2</v>
      </c>
      <c r="N964" s="130" t="s">
        <v>1489</v>
      </c>
      <c r="O964" s="130" t="s">
        <v>1049</v>
      </c>
      <c r="P964" s="130" t="s">
        <v>1038</v>
      </c>
      <c r="Q964" s="130">
        <v>90</v>
      </c>
      <c r="R964" s="217">
        <v>27</v>
      </c>
      <c r="S964" s="151">
        <v>26</v>
      </c>
      <c r="T964" s="152" t="s">
        <v>131</v>
      </c>
      <c r="U964" s="152" t="s">
        <v>1223</v>
      </c>
      <c r="V964" s="152" t="s">
        <v>5</v>
      </c>
      <c r="W964" s="106"/>
      <c r="X964" s="171" t="s">
        <v>276</v>
      </c>
      <c r="Y964" s="171" t="s">
        <v>0</v>
      </c>
      <c r="Z964" s="172">
        <v>26</v>
      </c>
      <c r="AA964" s="45"/>
      <c r="AB964" s="102" t="b">
        <f t="shared" si="15"/>
        <v>1</v>
      </c>
    </row>
    <row r="965" spans="1:28" ht="25.5" customHeight="1">
      <c r="A965" s="102">
        <f>IF(F965="","",SUBTOTAL(3,$F$2:$F965))</f>
        <v>964</v>
      </c>
      <c r="B965" s="129" t="s">
        <v>2133</v>
      </c>
      <c r="C965" s="129">
        <v>20180113</v>
      </c>
      <c r="D965" s="129" t="s">
        <v>1330</v>
      </c>
      <c r="E965" s="129" t="s">
        <v>1261</v>
      </c>
      <c r="F965" s="129" t="s">
        <v>1392</v>
      </c>
      <c r="G965" s="130">
        <v>2</v>
      </c>
      <c r="H965" s="129" t="s">
        <v>2134</v>
      </c>
      <c r="I965" s="129" t="s">
        <v>1048</v>
      </c>
      <c r="J965" s="230" t="s">
        <v>1054</v>
      </c>
      <c r="K965" s="153"/>
      <c r="L965" s="153"/>
      <c r="M965" s="153"/>
      <c r="N965" s="130" t="s">
        <v>1489</v>
      </c>
      <c r="O965" s="130" t="s">
        <v>1049</v>
      </c>
      <c r="P965" s="130" t="s">
        <v>1038</v>
      </c>
      <c r="Q965" s="130">
        <v>90</v>
      </c>
      <c r="R965" s="217"/>
      <c r="S965" s="130"/>
      <c r="T965" s="129" t="s">
        <v>1048</v>
      </c>
      <c r="U965" s="129" t="s">
        <v>1048</v>
      </c>
      <c r="V965" s="129" t="s">
        <v>1048</v>
      </c>
      <c r="W965" s="45"/>
      <c r="X965" s="102"/>
      <c r="Y965" s="102"/>
      <c r="Z965" s="57"/>
      <c r="AA965" s="45"/>
      <c r="AB965" s="102" t="b">
        <f t="shared" si="15"/>
        <v>1</v>
      </c>
    </row>
    <row r="966" spans="1:28" ht="25.5" customHeight="1">
      <c r="A966" s="102">
        <f>IF(F966="","",SUBTOTAL(3,$F$2:$F966))</f>
        <v>965</v>
      </c>
      <c r="B966" s="129" t="s">
        <v>2044</v>
      </c>
      <c r="C966" s="129">
        <v>20180113</v>
      </c>
      <c r="D966" s="129" t="s">
        <v>1330</v>
      </c>
      <c r="E966" s="129" t="s">
        <v>1263</v>
      </c>
      <c r="F966" s="129" t="s">
        <v>1402</v>
      </c>
      <c r="G966" s="130">
        <v>1</v>
      </c>
      <c r="H966" s="152" t="s">
        <v>2045</v>
      </c>
      <c r="I966" s="129" t="s">
        <v>92</v>
      </c>
      <c r="J966" s="230" t="s">
        <v>1054</v>
      </c>
      <c r="K966" s="129" t="s">
        <v>92</v>
      </c>
      <c r="L966" s="153">
        <v>2</v>
      </c>
      <c r="M966" s="153">
        <v>2</v>
      </c>
      <c r="N966" s="130" t="s">
        <v>1231</v>
      </c>
      <c r="O966" s="130" t="s">
        <v>1049</v>
      </c>
      <c r="P966" s="130" t="s">
        <v>1038</v>
      </c>
      <c r="Q966" s="130">
        <v>90</v>
      </c>
      <c r="R966" s="217">
        <v>31</v>
      </c>
      <c r="S966" s="151">
        <v>29</v>
      </c>
      <c r="T966" s="152" t="s">
        <v>134</v>
      </c>
      <c r="U966" s="152" t="s">
        <v>1218</v>
      </c>
      <c r="V966" s="129" t="s">
        <v>1048</v>
      </c>
      <c r="W966" s="45"/>
      <c r="X966" s="152" t="s">
        <v>92</v>
      </c>
      <c r="Y966" s="154" t="s">
        <v>81</v>
      </c>
      <c r="Z966" s="155">
        <v>29</v>
      </c>
      <c r="AA966" s="45"/>
      <c r="AB966" s="102" t="b">
        <f t="shared" si="15"/>
        <v>1</v>
      </c>
    </row>
    <row r="967" spans="1:28" ht="25.5" customHeight="1">
      <c r="A967" s="102">
        <f>IF(F967="","",SUBTOTAL(3,$F$2:$F967))</f>
        <v>966</v>
      </c>
      <c r="B967" s="129" t="s">
        <v>2044</v>
      </c>
      <c r="C967" s="129">
        <v>20180113</v>
      </c>
      <c r="D967" s="129" t="s">
        <v>1330</v>
      </c>
      <c r="E967" s="129" t="s">
        <v>1266</v>
      </c>
      <c r="F967" s="129" t="s">
        <v>1402</v>
      </c>
      <c r="G967" s="130">
        <v>2</v>
      </c>
      <c r="H967" s="152" t="s">
        <v>2045</v>
      </c>
      <c r="I967" s="129" t="s">
        <v>1048</v>
      </c>
      <c r="J967" s="230" t="s">
        <v>1054</v>
      </c>
      <c r="K967" s="153"/>
      <c r="L967" s="153"/>
      <c r="M967" s="153"/>
      <c r="N967" s="130" t="s">
        <v>1231</v>
      </c>
      <c r="O967" s="130" t="s">
        <v>1049</v>
      </c>
      <c r="P967" s="130" t="s">
        <v>1038</v>
      </c>
      <c r="Q967" s="130">
        <v>90</v>
      </c>
      <c r="R967" s="217"/>
      <c r="S967" s="151">
        <v>22</v>
      </c>
      <c r="T967" s="152" t="s">
        <v>140</v>
      </c>
      <c r="U967" s="152" t="s">
        <v>221</v>
      </c>
      <c r="V967" s="129" t="s">
        <v>1048</v>
      </c>
      <c r="W967" s="47"/>
      <c r="X967" s="152" t="s">
        <v>92</v>
      </c>
      <c r="Y967" s="154" t="s">
        <v>81</v>
      </c>
      <c r="Z967" s="155">
        <v>22</v>
      </c>
      <c r="AA967" s="45"/>
      <c r="AB967" s="102" t="b">
        <f t="shared" si="15"/>
        <v>1</v>
      </c>
    </row>
    <row r="968" spans="1:28" ht="25.5" customHeight="1">
      <c r="A968" s="102">
        <f>IF(F968="","",SUBTOTAL(3,$F$2:$F968))</f>
        <v>967</v>
      </c>
      <c r="B968" s="129" t="s">
        <v>2917</v>
      </c>
      <c r="C968" s="129">
        <v>20180113</v>
      </c>
      <c r="D968" s="129" t="s">
        <v>2834</v>
      </c>
      <c r="E968" s="129" t="s">
        <v>2833</v>
      </c>
      <c r="F968" s="129" t="s">
        <v>2918</v>
      </c>
      <c r="G968" s="130" t="s">
        <v>1048</v>
      </c>
      <c r="H968" s="152" t="s">
        <v>2416</v>
      </c>
      <c r="I968" s="129" t="s">
        <v>2919</v>
      </c>
      <c r="J968" s="153" t="s">
        <v>1054</v>
      </c>
      <c r="K968" s="153"/>
      <c r="L968" s="153"/>
      <c r="M968" s="153"/>
      <c r="N968" s="130" t="s">
        <v>1036</v>
      </c>
      <c r="O968" s="130" t="s">
        <v>1049</v>
      </c>
      <c r="P968" s="130" t="s">
        <v>1038</v>
      </c>
      <c r="Q968" s="130">
        <v>90</v>
      </c>
      <c r="R968" s="217">
        <v>118</v>
      </c>
      <c r="S968" s="151">
        <v>116</v>
      </c>
      <c r="T968" s="152" t="s">
        <v>2919</v>
      </c>
      <c r="U968" s="152" t="s">
        <v>222</v>
      </c>
      <c r="V968" s="129" t="s">
        <v>1048</v>
      </c>
      <c r="W968" s="47"/>
      <c r="X968" s="152" t="s">
        <v>2919</v>
      </c>
      <c r="Y968" s="174" t="s">
        <v>232</v>
      </c>
      <c r="Z968" s="172">
        <v>116</v>
      </c>
      <c r="AA968" s="45"/>
      <c r="AB968" s="102" t="b">
        <f t="shared" si="15"/>
        <v>1</v>
      </c>
    </row>
    <row r="969" spans="1:28" ht="25.5" customHeight="1">
      <c r="A969" s="102">
        <f>IF(F969="","",SUBTOTAL(3,$F$2:$F969))</f>
        <v>968</v>
      </c>
      <c r="B969" s="129" t="s">
        <v>2450</v>
      </c>
      <c r="C969" s="129">
        <v>20180115</v>
      </c>
      <c r="D969" s="129" t="s">
        <v>1233</v>
      </c>
      <c r="E969" s="129" t="s">
        <v>2911</v>
      </c>
      <c r="F969" s="129" t="s">
        <v>2451</v>
      </c>
      <c r="G969" s="130" t="s">
        <v>1048</v>
      </c>
      <c r="H969" s="152" t="s">
        <v>2912</v>
      </c>
      <c r="I969" s="129" t="s">
        <v>2447</v>
      </c>
      <c r="J969" s="153" t="s">
        <v>1054</v>
      </c>
      <c r="K969" s="153"/>
      <c r="L969" s="153"/>
      <c r="M969" s="153"/>
      <c r="N969" s="130" t="s">
        <v>1036</v>
      </c>
      <c r="O969" s="130" t="s">
        <v>1049</v>
      </c>
      <c r="P969" s="130" t="s">
        <v>1038</v>
      </c>
      <c r="Q969" s="130">
        <v>90</v>
      </c>
      <c r="R969" s="217">
        <v>85</v>
      </c>
      <c r="S969" s="151">
        <v>83</v>
      </c>
      <c r="T969" s="152" t="s">
        <v>232</v>
      </c>
      <c r="U969" s="152" t="s">
        <v>2913</v>
      </c>
      <c r="V969" s="129" t="s">
        <v>1048</v>
      </c>
      <c r="W969" s="45"/>
      <c r="X969" s="174" t="s">
        <v>232</v>
      </c>
      <c r="Y969" s="152" t="s">
        <v>2419</v>
      </c>
      <c r="Z969" s="172">
        <v>83</v>
      </c>
      <c r="AA969" s="45"/>
      <c r="AB969" s="102" t="b">
        <f t="shared" si="15"/>
        <v>1</v>
      </c>
    </row>
    <row r="970" spans="1:28" ht="25.5" customHeight="1">
      <c r="A970" s="102">
        <f>IF(F970="","",SUBTOTAL(3,$F$2:$F970))</f>
        <v>969</v>
      </c>
      <c r="B970" s="129" t="s">
        <v>2569</v>
      </c>
      <c r="C970" s="129">
        <v>20180115</v>
      </c>
      <c r="D970" s="129" t="s">
        <v>1243</v>
      </c>
      <c r="E970" s="129" t="s">
        <v>1266</v>
      </c>
      <c r="F970" s="129" t="s">
        <v>2570</v>
      </c>
      <c r="G970" s="130" t="s">
        <v>1048</v>
      </c>
      <c r="H970" s="152" t="s">
        <v>2571</v>
      </c>
      <c r="I970" s="129" t="s">
        <v>198</v>
      </c>
      <c r="J970" s="132" t="s">
        <v>1054</v>
      </c>
      <c r="K970" s="132" t="s">
        <v>198</v>
      </c>
      <c r="L970" s="132">
        <v>2</v>
      </c>
      <c r="M970" s="132">
        <v>2</v>
      </c>
      <c r="N970" s="130" t="s">
        <v>1663</v>
      </c>
      <c r="O970" s="130" t="s">
        <v>1049</v>
      </c>
      <c r="P970" s="130" t="s">
        <v>1419</v>
      </c>
      <c r="Q970" s="130">
        <v>90</v>
      </c>
      <c r="R970" s="217">
        <v>4</v>
      </c>
      <c r="S970" s="151">
        <v>4</v>
      </c>
      <c r="T970" s="169" t="s">
        <v>193</v>
      </c>
      <c r="U970" s="169" t="s">
        <v>198</v>
      </c>
      <c r="V970" s="129" t="s">
        <v>1048</v>
      </c>
      <c r="W970" s="106"/>
      <c r="X970" s="152" t="s">
        <v>193</v>
      </c>
      <c r="Y970" s="152" t="s">
        <v>198</v>
      </c>
      <c r="Z970" s="155">
        <v>4</v>
      </c>
      <c r="AA970" s="45"/>
      <c r="AB970" s="102" t="b">
        <f t="shared" si="15"/>
        <v>1</v>
      </c>
    </row>
    <row r="971" spans="1:28" ht="25.5" customHeight="1">
      <c r="A971" s="102">
        <f>IF(F971="","",SUBTOTAL(3,$F$2:$F971))</f>
        <v>970</v>
      </c>
      <c r="B971" s="129" t="s">
        <v>2299</v>
      </c>
      <c r="C971" s="129">
        <v>20180115</v>
      </c>
      <c r="D971" s="129" t="s">
        <v>1243</v>
      </c>
      <c r="E971" s="129" t="s">
        <v>1266</v>
      </c>
      <c r="F971" s="129" t="s">
        <v>2297</v>
      </c>
      <c r="G971" s="130" t="s">
        <v>1048</v>
      </c>
      <c r="H971" s="152" t="s">
        <v>2298</v>
      </c>
      <c r="I971" s="129" t="s">
        <v>198</v>
      </c>
      <c r="J971" s="132" t="s">
        <v>1054</v>
      </c>
      <c r="K971" s="132" t="s">
        <v>198</v>
      </c>
      <c r="L971" s="132">
        <v>2</v>
      </c>
      <c r="M971" s="132">
        <v>2</v>
      </c>
      <c r="N971" s="130" t="s">
        <v>1663</v>
      </c>
      <c r="O971" s="130" t="s">
        <v>1049</v>
      </c>
      <c r="P971" s="130" t="s">
        <v>1038</v>
      </c>
      <c r="Q971" s="130">
        <v>90</v>
      </c>
      <c r="R971" s="217">
        <v>9</v>
      </c>
      <c r="S971" s="151">
        <v>9</v>
      </c>
      <c r="T971" s="129" t="s">
        <v>1048</v>
      </c>
      <c r="U971" s="129" t="s">
        <v>1048</v>
      </c>
      <c r="V971" s="129" t="s">
        <v>1048</v>
      </c>
      <c r="W971" s="106"/>
      <c r="X971" s="152" t="s">
        <v>193</v>
      </c>
      <c r="Y971" s="152" t="s">
        <v>198</v>
      </c>
      <c r="Z971" s="172">
        <v>9</v>
      </c>
      <c r="AA971" s="45"/>
      <c r="AB971" s="102" t="b">
        <f t="shared" si="15"/>
        <v>1</v>
      </c>
    </row>
    <row r="972" spans="1:28" ht="25.5" customHeight="1">
      <c r="A972" s="102">
        <f>IF(F972="","",SUBTOTAL(3,$F$2:$F972))</f>
        <v>971</v>
      </c>
      <c r="B972" s="127" t="s">
        <v>2895</v>
      </c>
      <c r="C972" s="57">
        <v>20180115</v>
      </c>
      <c r="D972" s="56" t="s">
        <v>2835</v>
      </c>
      <c r="E972" s="56" t="s">
        <v>1266</v>
      </c>
      <c r="F972" s="69" t="s">
        <v>2297</v>
      </c>
      <c r="G972" s="56" t="s">
        <v>1048</v>
      </c>
      <c r="H972" s="180" t="s">
        <v>2389</v>
      </c>
      <c r="I972" s="45" t="s">
        <v>198</v>
      </c>
      <c r="J972" s="232" t="s">
        <v>1054</v>
      </c>
      <c r="K972" s="129" t="s">
        <v>198</v>
      </c>
      <c r="L972" s="131">
        <v>2</v>
      </c>
      <c r="M972" s="131">
        <v>2</v>
      </c>
      <c r="N972" s="56" t="s">
        <v>1663</v>
      </c>
      <c r="O972" s="57" t="s">
        <v>1049</v>
      </c>
      <c r="P972" s="57" t="s">
        <v>1038</v>
      </c>
      <c r="Q972" s="56">
        <v>90</v>
      </c>
      <c r="R972" s="184">
        <v>3</v>
      </c>
      <c r="S972" s="155">
        <v>3</v>
      </c>
      <c r="T972" s="174" t="s">
        <v>193</v>
      </c>
      <c r="U972" s="174" t="s">
        <v>198</v>
      </c>
      <c r="V972" s="45" t="s">
        <v>1048</v>
      </c>
      <c r="W972" s="45"/>
      <c r="X972" s="152" t="s">
        <v>193</v>
      </c>
      <c r="Y972" s="152" t="s">
        <v>198</v>
      </c>
      <c r="Z972" s="155">
        <v>3</v>
      </c>
      <c r="AA972" s="45"/>
      <c r="AB972" s="102" t="b">
        <f t="shared" si="15"/>
        <v>1</v>
      </c>
    </row>
    <row r="973" spans="1:28" ht="25.5" customHeight="1">
      <c r="A973" s="102">
        <f>IF(F973="","",SUBTOTAL(3,$F$2:$F973))</f>
        <v>972</v>
      </c>
      <c r="B973" s="127" t="s">
        <v>2896</v>
      </c>
      <c r="C973" s="57">
        <v>20180115</v>
      </c>
      <c r="D973" s="56" t="s">
        <v>2835</v>
      </c>
      <c r="E973" s="56" t="s">
        <v>1266</v>
      </c>
      <c r="F973" s="69" t="s">
        <v>2897</v>
      </c>
      <c r="G973" s="56" t="s">
        <v>1048</v>
      </c>
      <c r="H973" s="180" t="s">
        <v>2298</v>
      </c>
      <c r="I973" s="45" t="s">
        <v>198</v>
      </c>
      <c r="J973" s="230" t="s">
        <v>1054</v>
      </c>
      <c r="K973" s="129" t="s">
        <v>198</v>
      </c>
      <c r="L973" s="153">
        <v>2</v>
      </c>
      <c r="M973" s="153">
        <v>2</v>
      </c>
      <c r="N973" s="56" t="s">
        <v>1663</v>
      </c>
      <c r="O973" s="57" t="s">
        <v>1049</v>
      </c>
      <c r="P973" s="57" t="s">
        <v>1038</v>
      </c>
      <c r="Q973" s="56">
        <v>90</v>
      </c>
      <c r="R973" s="184">
        <v>7</v>
      </c>
      <c r="S973" s="155">
        <v>7</v>
      </c>
      <c r="T973" s="45" t="s">
        <v>1048</v>
      </c>
      <c r="U973" s="45" t="s">
        <v>1048</v>
      </c>
      <c r="V973" s="45" t="s">
        <v>1048</v>
      </c>
      <c r="W973" s="45"/>
      <c r="X973" s="152" t="s">
        <v>193</v>
      </c>
      <c r="Y973" s="152" t="s">
        <v>198</v>
      </c>
      <c r="Z973" s="155">
        <v>7</v>
      </c>
      <c r="AA973" s="45"/>
      <c r="AB973" s="102" t="b">
        <f t="shared" si="15"/>
        <v>1</v>
      </c>
    </row>
    <row r="974" spans="1:28" ht="25.5" customHeight="1">
      <c r="A974" s="102">
        <f>IF(F974="","",SUBTOTAL(3,$F$2:$F974))</f>
        <v>973</v>
      </c>
      <c r="B974" s="129" t="s">
        <v>1309</v>
      </c>
      <c r="C974" s="129">
        <v>20180122</v>
      </c>
      <c r="D974" s="129" t="s">
        <v>1248</v>
      </c>
      <c r="E974" s="129" t="s">
        <v>1249</v>
      </c>
      <c r="F974" s="129" t="s">
        <v>1310</v>
      </c>
      <c r="G974" s="130">
        <v>1</v>
      </c>
      <c r="H974" s="152" t="s">
        <v>1251</v>
      </c>
      <c r="I974" s="129" t="s">
        <v>113</v>
      </c>
      <c r="J974" s="153" t="s">
        <v>1054</v>
      </c>
      <c r="K974" s="45" t="s">
        <v>251</v>
      </c>
      <c r="L974" s="153">
        <v>2</v>
      </c>
      <c r="M974" s="153">
        <v>5</v>
      </c>
      <c r="N974" s="130" t="s">
        <v>1252</v>
      </c>
      <c r="O974" s="130" t="s">
        <v>1049</v>
      </c>
      <c r="P974" s="130" t="s">
        <v>1038</v>
      </c>
      <c r="Q974" s="130">
        <v>120</v>
      </c>
      <c r="R974" s="217">
        <v>42</v>
      </c>
      <c r="S974" s="151">
        <v>32</v>
      </c>
      <c r="T974" s="152" t="s">
        <v>94</v>
      </c>
      <c r="U974" s="152" t="s">
        <v>41</v>
      </c>
      <c r="V974" s="152" t="s">
        <v>1223</v>
      </c>
      <c r="W974" s="47"/>
      <c r="X974" s="176" t="s">
        <v>1177</v>
      </c>
      <c r="Y974" s="176" t="s">
        <v>251</v>
      </c>
      <c r="Z974" s="172">
        <v>32</v>
      </c>
      <c r="AA974" s="45"/>
      <c r="AB974" s="102" t="b">
        <f t="shared" si="15"/>
        <v>1</v>
      </c>
    </row>
    <row r="975" spans="1:28" ht="25.5" customHeight="1">
      <c r="A975" s="102">
        <f>IF(F975="","",SUBTOTAL(3,$F$2:$F975))</f>
        <v>974</v>
      </c>
      <c r="B975" s="129" t="s">
        <v>1309</v>
      </c>
      <c r="C975" s="129">
        <v>20180122</v>
      </c>
      <c r="D975" s="129" t="s">
        <v>1248</v>
      </c>
      <c r="E975" s="129" t="s">
        <v>1253</v>
      </c>
      <c r="F975" s="129" t="s">
        <v>1310</v>
      </c>
      <c r="G975" s="130">
        <v>2</v>
      </c>
      <c r="H975" s="152" t="s">
        <v>1251</v>
      </c>
      <c r="I975" s="129" t="s">
        <v>1048</v>
      </c>
      <c r="J975" s="153" t="s">
        <v>1054</v>
      </c>
      <c r="K975" s="153"/>
      <c r="L975" s="153"/>
      <c r="M975" s="153"/>
      <c r="N975" s="130" t="s">
        <v>1252</v>
      </c>
      <c r="O975" s="130" t="s">
        <v>1049</v>
      </c>
      <c r="P975" s="130" t="s">
        <v>1038</v>
      </c>
      <c r="Q975" s="130">
        <v>120</v>
      </c>
      <c r="R975" s="217"/>
      <c r="S975" s="151">
        <v>33</v>
      </c>
      <c r="T975" s="152" t="s">
        <v>133</v>
      </c>
      <c r="U975" s="152" t="s">
        <v>980</v>
      </c>
      <c r="V975" s="129" t="s">
        <v>1048</v>
      </c>
      <c r="W975" s="106"/>
      <c r="X975" s="171" t="s">
        <v>1177</v>
      </c>
      <c r="Y975" s="174" t="s">
        <v>251</v>
      </c>
      <c r="Z975" s="155">
        <v>33</v>
      </c>
      <c r="AA975" s="45"/>
      <c r="AB975" s="102" t="b">
        <f t="shared" si="15"/>
        <v>1</v>
      </c>
    </row>
    <row r="976" spans="1:28" ht="25.5" customHeight="1">
      <c r="A976" s="102">
        <f>IF(F976="","",SUBTOTAL(3,$F$2:$F976))</f>
        <v>975</v>
      </c>
      <c r="B976" s="129" t="s">
        <v>1311</v>
      </c>
      <c r="C976" s="129">
        <v>20180122</v>
      </c>
      <c r="D976" s="129" t="s">
        <v>1248</v>
      </c>
      <c r="E976" s="129" t="s">
        <v>1255</v>
      </c>
      <c r="F976" s="129" t="s">
        <v>1312</v>
      </c>
      <c r="G976" s="130">
        <v>3</v>
      </c>
      <c r="H976" s="152" t="s">
        <v>1251</v>
      </c>
      <c r="I976" s="129" t="s">
        <v>966</v>
      </c>
      <c r="J976" s="153" t="s">
        <v>1054</v>
      </c>
      <c r="K976" s="153"/>
      <c r="L976" s="153"/>
      <c r="M976" s="153"/>
      <c r="N976" s="130" t="s">
        <v>1252</v>
      </c>
      <c r="O976" s="130" t="s">
        <v>1049</v>
      </c>
      <c r="P976" s="130" t="s">
        <v>1038</v>
      </c>
      <c r="Q976" s="130">
        <v>120</v>
      </c>
      <c r="R976" s="217">
        <v>48</v>
      </c>
      <c r="S976" s="151">
        <v>31</v>
      </c>
      <c r="T976" s="152" t="s">
        <v>5</v>
      </c>
      <c r="U976" s="152" t="s">
        <v>135</v>
      </c>
      <c r="V976" s="129" t="s">
        <v>1048</v>
      </c>
      <c r="W976" s="47"/>
      <c r="X976" s="174" t="s">
        <v>1170</v>
      </c>
      <c r="Y976" s="174" t="s">
        <v>251</v>
      </c>
      <c r="Z976" s="172">
        <v>31</v>
      </c>
      <c r="AA976" s="45"/>
      <c r="AB976" s="102" t="b">
        <f t="shared" si="15"/>
        <v>1</v>
      </c>
    </row>
    <row r="977" spans="1:28" ht="25.5" customHeight="1">
      <c r="A977" s="102">
        <f>IF(F977="","",SUBTOTAL(3,$F$2:$F977))</f>
        <v>976</v>
      </c>
      <c r="B977" s="129" t="s">
        <v>1311</v>
      </c>
      <c r="C977" s="129">
        <v>20180122</v>
      </c>
      <c r="D977" s="129" t="s">
        <v>1248</v>
      </c>
      <c r="E977" s="129" t="s">
        <v>1257</v>
      </c>
      <c r="F977" s="129" t="s">
        <v>1312</v>
      </c>
      <c r="G977" s="130">
        <v>4</v>
      </c>
      <c r="H977" s="152" t="s">
        <v>1251</v>
      </c>
      <c r="I977" s="129" t="s">
        <v>1048</v>
      </c>
      <c r="J977" s="153" t="s">
        <v>1054</v>
      </c>
      <c r="K977" s="153"/>
      <c r="L977" s="153"/>
      <c r="M977" s="153"/>
      <c r="N977" s="130" t="s">
        <v>1252</v>
      </c>
      <c r="O977" s="130" t="s">
        <v>1049</v>
      </c>
      <c r="P977" s="130" t="s">
        <v>1038</v>
      </c>
      <c r="Q977" s="130">
        <v>120</v>
      </c>
      <c r="R977" s="217"/>
      <c r="S977" s="151">
        <v>34</v>
      </c>
      <c r="T977" s="152" t="s">
        <v>131</v>
      </c>
      <c r="U977" s="152" t="s">
        <v>268</v>
      </c>
      <c r="V977" s="152" t="s">
        <v>345</v>
      </c>
      <c r="W977" s="46"/>
      <c r="X977" s="174" t="s">
        <v>22</v>
      </c>
      <c r="Y977" s="171" t="s">
        <v>251</v>
      </c>
      <c r="Z977" s="155">
        <v>34</v>
      </c>
      <c r="AA977" s="45"/>
      <c r="AB977" s="102" t="b">
        <f t="shared" si="15"/>
        <v>1</v>
      </c>
    </row>
    <row r="978" spans="1:28" ht="25.5" customHeight="1">
      <c r="A978" s="102">
        <f>IF(F978="","",SUBTOTAL(3,$F$2:$F978))</f>
        <v>977</v>
      </c>
      <c r="B978" s="127" t="s">
        <v>1313</v>
      </c>
      <c r="C978" s="56">
        <v>20180122</v>
      </c>
      <c r="D978" s="56" t="s">
        <v>1248</v>
      </c>
      <c r="E978" s="56" t="s">
        <v>1259</v>
      </c>
      <c r="F978" s="46" t="s">
        <v>1314</v>
      </c>
      <c r="G978" s="56">
        <v>5</v>
      </c>
      <c r="H978" s="180" t="s">
        <v>1251</v>
      </c>
      <c r="I978" s="45" t="s">
        <v>251</v>
      </c>
      <c r="J978" s="56" t="s">
        <v>1054</v>
      </c>
      <c r="K978" s="45"/>
      <c r="L978" s="56"/>
      <c r="M978" s="56"/>
      <c r="N978" s="56" t="s">
        <v>1252</v>
      </c>
      <c r="O978" s="57" t="s">
        <v>1049</v>
      </c>
      <c r="P978" s="56" t="s">
        <v>1038</v>
      </c>
      <c r="Q978" s="56">
        <v>120</v>
      </c>
      <c r="R978" s="184">
        <v>44</v>
      </c>
      <c r="S978" s="155">
        <v>32</v>
      </c>
      <c r="T978" s="180" t="s">
        <v>134</v>
      </c>
      <c r="U978" s="180" t="s">
        <v>19</v>
      </c>
      <c r="V978" s="45" t="s">
        <v>1048</v>
      </c>
      <c r="W978" s="45"/>
      <c r="X978" s="205" t="s">
        <v>1173</v>
      </c>
      <c r="Y978" s="154" t="s">
        <v>251</v>
      </c>
      <c r="Z978" s="155">
        <v>32</v>
      </c>
      <c r="AA978" s="45"/>
      <c r="AB978" s="102" t="b">
        <f t="shared" si="15"/>
        <v>1</v>
      </c>
    </row>
    <row r="979" spans="1:28" ht="25.5" customHeight="1">
      <c r="A979" s="102">
        <f>IF(F979="","",SUBTOTAL(3,$F$2:$F979))</f>
        <v>978</v>
      </c>
      <c r="B979" s="129" t="s">
        <v>1313</v>
      </c>
      <c r="C979" s="129">
        <v>20180122</v>
      </c>
      <c r="D979" s="129" t="s">
        <v>1248</v>
      </c>
      <c r="E979" s="129" t="s">
        <v>1261</v>
      </c>
      <c r="F979" s="129" t="s">
        <v>1314</v>
      </c>
      <c r="G979" s="130">
        <v>6</v>
      </c>
      <c r="H979" s="152" t="s">
        <v>1251</v>
      </c>
      <c r="I979" s="129" t="s">
        <v>1048</v>
      </c>
      <c r="J979" s="131" t="s">
        <v>1054</v>
      </c>
      <c r="K979" s="131"/>
      <c r="L979" s="131"/>
      <c r="M979" s="131"/>
      <c r="N979" s="130" t="s">
        <v>1252</v>
      </c>
      <c r="O979" s="130" t="s">
        <v>1049</v>
      </c>
      <c r="P979" s="130" t="s">
        <v>1038</v>
      </c>
      <c r="Q979" s="130">
        <v>120</v>
      </c>
      <c r="R979" s="217"/>
      <c r="S979" s="151">
        <v>32</v>
      </c>
      <c r="T979" s="152" t="s">
        <v>82</v>
      </c>
      <c r="U979" s="152" t="s">
        <v>1221</v>
      </c>
      <c r="V979" s="129" t="s">
        <v>1048</v>
      </c>
      <c r="W979" s="47"/>
      <c r="X979" s="205" t="s">
        <v>1173</v>
      </c>
      <c r="Y979" s="154" t="s">
        <v>251</v>
      </c>
      <c r="Z979" s="172">
        <v>32</v>
      </c>
      <c r="AA979" s="45"/>
      <c r="AB979" s="102" t="b">
        <f t="shared" si="15"/>
        <v>1</v>
      </c>
    </row>
    <row r="980" spans="1:28" ht="25.5" customHeight="1">
      <c r="A980" s="102">
        <f>IF(F980="","",SUBTOTAL(3,$F$2:$F980))</f>
        <v>979</v>
      </c>
      <c r="B980" s="129" t="s">
        <v>1315</v>
      </c>
      <c r="C980" s="129">
        <v>20180122</v>
      </c>
      <c r="D980" s="129" t="s">
        <v>1248</v>
      </c>
      <c r="E980" s="129" t="s">
        <v>1263</v>
      </c>
      <c r="F980" s="129" t="s">
        <v>1316</v>
      </c>
      <c r="G980" s="130">
        <v>7</v>
      </c>
      <c r="H980" s="152" t="s">
        <v>1251</v>
      </c>
      <c r="I980" s="129" t="s">
        <v>251</v>
      </c>
      <c r="J980" s="132" t="s">
        <v>1054</v>
      </c>
      <c r="K980" s="132"/>
      <c r="L980" s="132"/>
      <c r="M980" s="132"/>
      <c r="N980" s="130" t="s">
        <v>1252</v>
      </c>
      <c r="O980" s="130" t="s">
        <v>1049</v>
      </c>
      <c r="P980" s="130" t="s">
        <v>1038</v>
      </c>
      <c r="Q980" s="130">
        <v>120</v>
      </c>
      <c r="R980" s="217">
        <v>47</v>
      </c>
      <c r="S980" s="151">
        <v>33</v>
      </c>
      <c r="T980" s="152" t="s">
        <v>18</v>
      </c>
      <c r="U980" s="152" t="s">
        <v>436</v>
      </c>
      <c r="V980" s="129"/>
      <c r="W980" s="45"/>
      <c r="X980" s="173" t="s">
        <v>1177</v>
      </c>
      <c r="Y980" s="173" t="s">
        <v>251</v>
      </c>
      <c r="Z980" s="155">
        <v>33</v>
      </c>
      <c r="AA980" s="45"/>
      <c r="AB980" s="102" t="b">
        <f t="shared" si="15"/>
        <v>1</v>
      </c>
    </row>
    <row r="981" spans="1:28" ht="25.5" customHeight="1">
      <c r="A981" s="102">
        <f>IF(F981="","",SUBTOTAL(3,$F$2:$F981))</f>
        <v>980</v>
      </c>
      <c r="B981" s="129" t="s">
        <v>1315</v>
      </c>
      <c r="C981" s="129">
        <v>20180122</v>
      </c>
      <c r="D981" s="129" t="s">
        <v>1248</v>
      </c>
      <c r="E981" s="129" t="s">
        <v>1266</v>
      </c>
      <c r="F981" s="129" t="s">
        <v>1316</v>
      </c>
      <c r="G981" s="130">
        <v>8</v>
      </c>
      <c r="H981" s="152" t="s">
        <v>1251</v>
      </c>
      <c r="I981" s="129" t="s">
        <v>1048</v>
      </c>
      <c r="J981" s="131" t="s">
        <v>1054</v>
      </c>
      <c r="K981" s="131"/>
      <c r="L981" s="131"/>
      <c r="M981" s="131"/>
      <c r="N981" s="130" t="s">
        <v>1252</v>
      </c>
      <c r="O981" s="130" t="s">
        <v>1049</v>
      </c>
      <c r="P981" s="130" t="s">
        <v>1038</v>
      </c>
      <c r="Q981" s="130">
        <v>120</v>
      </c>
      <c r="R981" s="217"/>
      <c r="S981" s="151">
        <v>33</v>
      </c>
      <c r="T981" s="152" t="s">
        <v>190</v>
      </c>
      <c r="U981" s="152" t="s">
        <v>222</v>
      </c>
      <c r="V981" s="129" t="s">
        <v>1048</v>
      </c>
      <c r="W981" s="45"/>
      <c r="X981" s="174" t="s">
        <v>22</v>
      </c>
      <c r="Y981" s="174" t="s">
        <v>251</v>
      </c>
      <c r="Z981" s="155">
        <v>33</v>
      </c>
      <c r="AA981" s="45"/>
      <c r="AB981" s="102" t="b">
        <f t="shared" si="15"/>
        <v>1</v>
      </c>
    </row>
    <row r="982" spans="1:28" ht="25.5" customHeight="1">
      <c r="A982" s="102">
        <f>IF(F982="","",SUBTOTAL(3,$F$2:$F982))</f>
        <v>981</v>
      </c>
      <c r="B982" s="129" t="s">
        <v>1317</v>
      </c>
      <c r="C982" s="129">
        <v>20180122</v>
      </c>
      <c r="D982" s="129" t="s">
        <v>1248</v>
      </c>
      <c r="E982" s="129" t="s">
        <v>1269</v>
      </c>
      <c r="F982" s="129" t="s">
        <v>1318</v>
      </c>
      <c r="G982" s="130">
        <v>9</v>
      </c>
      <c r="H982" s="152" t="s">
        <v>1251</v>
      </c>
      <c r="I982" s="129" t="s">
        <v>1177</v>
      </c>
      <c r="J982" s="132" t="s">
        <v>1054</v>
      </c>
      <c r="K982" s="132"/>
      <c r="L982" s="132"/>
      <c r="M982" s="132"/>
      <c r="N982" s="130" t="s">
        <v>1252</v>
      </c>
      <c r="O982" s="130" t="s">
        <v>1049</v>
      </c>
      <c r="P982" s="130" t="s">
        <v>1038</v>
      </c>
      <c r="Q982" s="130">
        <v>120</v>
      </c>
      <c r="R982" s="217">
        <v>58</v>
      </c>
      <c r="S982" s="151">
        <v>34</v>
      </c>
      <c r="T982" s="152" t="s">
        <v>4</v>
      </c>
      <c r="U982" s="152" t="s">
        <v>236</v>
      </c>
      <c r="V982" s="129" t="s">
        <v>1048</v>
      </c>
      <c r="W982" s="47"/>
      <c r="X982" s="176" t="s">
        <v>22</v>
      </c>
      <c r="Y982" s="174" t="s">
        <v>251</v>
      </c>
      <c r="Z982" s="172">
        <v>34</v>
      </c>
      <c r="AA982" s="45"/>
      <c r="AB982" s="102" t="b">
        <f t="shared" si="15"/>
        <v>1</v>
      </c>
    </row>
    <row r="983" spans="1:28" ht="25.5" customHeight="1">
      <c r="A983" s="102">
        <f>IF(F983="","",SUBTOTAL(3,$F$2:$F983))</f>
        <v>982</v>
      </c>
      <c r="B983" s="129" t="s">
        <v>1317</v>
      </c>
      <c r="C983" s="129">
        <v>20180122</v>
      </c>
      <c r="D983" s="129" t="s">
        <v>1248</v>
      </c>
      <c r="E983" s="129" t="s">
        <v>1272</v>
      </c>
      <c r="F983" s="129" t="s">
        <v>1318</v>
      </c>
      <c r="G983" s="130">
        <v>10</v>
      </c>
      <c r="H983" s="152" t="s">
        <v>1251</v>
      </c>
      <c r="I983" s="129" t="s">
        <v>1048</v>
      </c>
      <c r="J983" s="131" t="s">
        <v>1054</v>
      </c>
      <c r="K983" s="131"/>
      <c r="L983" s="131"/>
      <c r="M983" s="131"/>
      <c r="N983" s="130" t="s">
        <v>1252</v>
      </c>
      <c r="O983" s="130" t="s">
        <v>1049</v>
      </c>
      <c r="P983" s="130" t="s">
        <v>1038</v>
      </c>
      <c r="Q983" s="130">
        <v>120</v>
      </c>
      <c r="R983" s="217"/>
      <c r="S983" s="151">
        <v>33</v>
      </c>
      <c r="T983" s="152" t="s">
        <v>195</v>
      </c>
      <c r="U983" s="152" t="s">
        <v>112</v>
      </c>
      <c r="V983" s="129" t="s">
        <v>1048</v>
      </c>
      <c r="W983" s="47"/>
      <c r="X983" s="174" t="s">
        <v>1170</v>
      </c>
      <c r="Y983" s="174" t="s">
        <v>251</v>
      </c>
      <c r="Z983" s="172">
        <v>33</v>
      </c>
      <c r="AA983" s="45"/>
      <c r="AB983" s="102" t="b">
        <f t="shared" si="15"/>
        <v>1</v>
      </c>
    </row>
    <row r="984" spans="1:28" ht="25.5" customHeight="1">
      <c r="A984" s="102">
        <f>IF(F984="","",SUBTOTAL(3,$F$2:$F984))</f>
        <v>983</v>
      </c>
      <c r="B984" s="129" t="s">
        <v>1319</v>
      </c>
      <c r="C984" s="129">
        <v>20180122</v>
      </c>
      <c r="D984" s="129" t="s">
        <v>1248</v>
      </c>
      <c r="E984" s="129" t="s">
        <v>1275</v>
      </c>
      <c r="F984" s="129" t="s">
        <v>1320</v>
      </c>
      <c r="G984" s="130">
        <v>11</v>
      </c>
      <c r="H984" s="152" t="s">
        <v>1251</v>
      </c>
      <c r="I984" s="129" t="s">
        <v>1177</v>
      </c>
      <c r="J984" s="132" t="s">
        <v>1054</v>
      </c>
      <c r="K984" s="132"/>
      <c r="L984" s="132"/>
      <c r="M984" s="132"/>
      <c r="N984" s="130" t="s">
        <v>1252</v>
      </c>
      <c r="O984" s="130" t="s">
        <v>1049</v>
      </c>
      <c r="P984" s="130" t="s">
        <v>1038</v>
      </c>
      <c r="Q984" s="130">
        <v>120</v>
      </c>
      <c r="R984" s="217">
        <v>50</v>
      </c>
      <c r="S984" s="151">
        <v>34</v>
      </c>
      <c r="T984" s="152" t="s">
        <v>251</v>
      </c>
      <c r="U984" s="152" t="s">
        <v>226</v>
      </c>
      <c r="V984" s="129" t="s">
        <v>1048</v>
      </c>
      <c r="W984" s="47"/>
      <c r="X984" s="205" t="s">
        <v>1173</v>
      </c>
      <c r="Y984" s="154" t="s">
        <v>251</v>
      </c>
      <c r="Z984" s="172">
        <v>34</v>
      </c>
      <c r="AA984" s="45"/>
      <c r="AB984" s="102" t="b">
        <f t="shared" si="15"/>
        <v>1</v>
      </c>
    </row>
    <row r="985" spans="1:28" ht="25.5" customHeight="1">
      <c r="A985" s="102">
        <f>IF(F985="","",SUBTOTAL(3,$F$2:$F985))</f>
        <v>984</v>
      </c>
      <c r="B985" s="129" t="s">
        <v>1319</v>
      </c>
      <c r="C985" s="129">
        <v>20180122</v>
      </c>
      <c r="D985" s="129" t="s">
        <v>1248</v>
      </c>
      <c r="E985" s="129" t="s">
        <v>1278</v>
      </c>
      <c r="F985" s="129" t="s">
        <v>1320</v>
      </c>
      <c r="G985" s="130">
        <v>12</v>
      </c>
      <c r="H985" s="152" t="s">
        <v>1251</v>
      </c>
      <c r="I985" s="129" t="s">
        <v>1048</v>
      </c>
      <c r="J985" s="131" t="s">
        <v>1054</v>
      </c>
      <c r="K985" s="131"/>
      <c r="L985" s="131"/>
      <c r="M985" s="131"/>
      <c r="N985" s="130" t="s">
        <v>1252</v>
      </c>
      <c r="O985" s="130" t="s">
        <v>1049</v>
      </c>
      <c r="P985" s="130" t="s">
        <v>1038</v>
      </c>
      <c r="Q985" s="130">
        <v>120</v>
      </c>
      <c r="R985" s="217"/>
      <c r="S985" s="151">
        <v>34</v>
      </c>
      <c r="T985" s="152" t="s">
        <v>1563</v>
      </c>
      <c r="U985" s="152" t="s">
        <v>199</v>
      </c>
      <c r="V985" s="129" t="s">
        <v>1048</v>
      </c>
      <c r="W985" s="45"/>
      <c r="X985" s="174" t="s">
        <v>1177</v>
      </c>
      <c r="Y985" s="174" t="s">
        <v>251</v>
      </c>
      <c r="Z985" s="155">
        <v>34</v>
      </c>
      <c r="AA985" s="45"/>
      <c r="AB985" s="102" t="b">
        <f t="shared" si="15"/>
        <v>1</v>
      </c>
    </row>
    <row r="986" spans="1:28" ht="25.5" customHeight="1">
      <c r="A986" s="102">
        <f>IF(F986="","",SUBTOTAL(3,$F$2:$F986))</f>
        <v>985</v>
      </c>
      <c r="B986" s="129" t="s">
        <v>1321</v>
      </c>
      <c r="C986" s="129">
        <v>20180122</v>
      </c>
      <c r="D986" s="129" t="s">
        <v>1248</v>
      </c>
      <c r="E986" s="129" t="s">
        <v>1281</v>
      </c>
      <c r="F986" s="129" t="s">
        <v>1322</v>
      </c>
      <c r="G986" s="130">
        <v>13</v>
      </c>
      <c r="H986" s="152" t="s">
        <v>1251</v>
      </c>
      <c r="I986" s="129" t="s">
        <v>251</v>
      </c>
      <c r="J986" s="132" t="s">
        <v>1054</v>
      </c>
      <c r="K986" s="132"/>
      <c r="L986" s="132"/>
      <c r="M986" s="132"/>
      <c r="N986" s="130" t="s">
        <v>1252</v>
      </c>
      <c r="O986" s="130" t="s">
        <v>1049</v>
      </c>
      <c r="P986" s="130" t="s">
        <v>1038</v>
      </c>
      <c r="Q986" s="130">
        <v>120</v>
      </c>
      <c r="R986" s="217">
        <v>48</v>
      </c>
      <c r="S986" s="151">
        <v>32</v>
      </c>
      <c r="T986" s="152" t="s">
        <v>68</v>
      </c>
      <c r="U986" s="152" t="s">
        <v>113</v>
      </c>
      <c r="V986" s="129" t="s">
        <v>1048</v>
      </c>
      <c r="W986" s="47"/>
      <c r="X986" s="174" t="s">
        <v>1170</v>
      </c>
      <c r="Y986" s="174" t="s">
        <v>251</v>
      </c>
      <c r="Z986" s="172">
        <v>32</v>
      </c>
      <c r="AA986" s="45"/>
      <c r="AB986" s="102" t="b">
        <f t="shared" si="15"/>
        <v>1</v>
      </c>
    </row>
    <row r="987" spans="1:28" ht="25.5" customHeight="1">
      <c r="A987" s="102">
        <f>IF(F987="","",SUBTOTAL(3,$F$2:$F987))</f>
        <v>986</v>
      </c>
      <c r="B987" s="129" t="s">
        <v>1321</v>
      </c>
      <c r="C987" s="129">
        <v>20180122</v>
      </c>
      <c r="D987" s="129" t="s">
        <v>1248</v>
      </c>
      <c r="E987" s="129" t="s">
        <v>1284</v>
      </c>
      <c r="F987" s="129" t="s">
        <v>1322</v>
      </c>
      <c r="G987" s="130">
        <v>14</v>
      </c>
      <c r="H987" s="152" t="s">
        <v>1251</v>
      </c>
      <c r="I987" s="129" t="s">
        <v>1048</v>
      </c>
      <c r="J987" s="132" t="s">
        <v>1054</v>
      </c>
      <c r="K987" s="132"/>
      <c r="L987" s="132"/>
      <c r="M987" s="132"/>
      <c r="N987" s="130" t="s">
        <v>1252</v>
      </c>
      <c r="O987" s="130" t="s">
        <v>1049</v>
      </c>
      <c r="P987" s="130" t="s">
        <v>1038</v>
      </c>
      <c r="Q987" s="130">
        <v>120</v>
      </c>
      <c r="R987" s="217"/>
      <c r="S987" s="151">
        <v>30</v>
      </c>
      <c r="T987" s="152" t="s">
        <v>20</v>
      </c>
      <c r="U987" s="152" t="s">
        <v>22</v>
      </c>
      <c r="V987" s="129" t="s">
        <v>1048</v>
      </c>
      <c r="W987" s="45"/>
      <c r="X987" s="174" t="s">
        <v>1170</v>
      </c>
      <c r="Y987" s="174" t="s">
        <v>251</v>
      </c>
      <c r="Z987" s="155">
        <v>30</v>
      </c>
      <c r="AA987" s="45"/>
      <c r="AB987" s="102" t="b">
        <f t="shared" si="15"/>
        <v>1</v>
      </c>
    </row>
    <row r="988" spans="1:28" ht="25.5" customHeight="1">
      <c r="A988" s="102">
        <f>IF(F988="","",SUBTOTAL(3,$F$2:$F988))</f>
        <v>987</v>
      </c>
      <c r="B988" s="129" t="s">
        <v>1323</v>
      </c>
      <c r="C988" s="129">
        <v>20180122</v>
      </c>
      <c r="D988" s="129" t="s">
        <v>1248</v>
      </c>
      <c r="E988" s="129" t="s">
        <v>1287</v>
      </c>
      <c r="F988" s="129" t="s">
        <v>1324</v>
      </c>
      <c r="G988" s="130">
        <v>15</v>
      </c>
      <c r="H988" s="152" t="s">
        <v>1251</v>
      </c>
      <c r="I988" s="129" t="s">
        <v>251</v>
      </c>
      <c r="J988" s="131" t="s">
        <v>1054</v>
      </c>
      <c r="K988" s="129"/>
      <c r="L988" s="131"/>
      <c r="M988" s="131"/>
      <c r="N988" s="130" t="s">
        <v>1252</v>
      </c>
      <c r="O988" s="130" t="s">
        <v>1049</v>
      </c>
      <c r="P988" s="130" t="s">
        <v>1038</v>
      </c>
      <c r="Q988" s="130">
        <v>120</v>
      </c>
      <c r="R988" s="217">
        <v>48</v>
      </c>
      <c r="S988" s="151">
        <v>32</v>
      </c>
      <c r="T988" s="152" t="s">
        <v>70</v>
      </c>
      <c r="U988" s="152" t="s">
        <v>103</v>
      </c>
      <c r="V988" s="129" t="s">
        <v>1048</v>
      </c>
      <c r="W988" s="45"/>
      <c r="X988" s="174" t="s">
        <v>1177</v>
      </c>
      <c r="Y988" s="176" t="s">
        <v>251</v>
      </c>
      <c r="Z988" s="172">
        <v>32</v>
      </c>
      <c r="AA988" s="45"/>
      <c r="AB988" s="102" t="b">
        <f t="shared" si="15"/>
        <v>1</v>
      </c>
    </row>
    <row r="989" spans="1:28" ht="25.5" customHeight="1">
      <c r="A989" s="102">
        <f>IF(F989="","",SUBTOTAL(3,$F$2:$F989))</f>
        <v>988</v>
      </c>
      <c r="B989" s="129" t="s">
        <v>1323</v>
      </c>
      <c r="C989" s="129">
        <v>20180122</v>
      </c>
      <c r="D989" s="129" t="s">
        <v>1248</v>
      </c>
      <c r="E989" s="129" t="s">
        <v>1294</v>
      </c>
      <c r="F989" s="129" t="s">
        <v>1324</v>
      </c>
      <c r="G989" s="130">
        <v>16</v>
      </c>
      <c r="H989" s="152" t="s">
        <v>1251</v>
      </c>
      <c r="I989" s="129" t="s">
        <v>1048</v>
      </c>
      <c r="J989" s="132" t="s">
        <v>1054</v>
      </c>
      <c r="K989" s="132"/>
      <c r="L989" s="132"/>
      <c r="M989" s="132"/>
      <c r="N989" s="130" t="s">
        <v>1252</v>
      </c>
      <c r="O989" s="130" t="s">
        <v>1049</v>
      </c>
      <c r="P989" s="130" t="s">
        <v>1038</v>
      </c>
      <c r="Q989" s="130">
        <v>120</v>
      </c>
      <c r="R989" s="217"/>
      <c r="S989" s="151">
        <v>32</v>
      </c>
      <c r="T989" s="152" t="s">
        <v>98</v>
      </c>
      <c r="U989" s="152" t="s">
        <v>448</v>
      </c>
      <c r="V989" s="152" t="s">
        <v>430</v>
      </c>
      <c r="W989" s="45"/>
      <c r="X989" s="174" t="s">
        <v>1177</v>
      </c>
      <c r="Y989" s="174" t="s">
        <v>251</v>
      </c>
      <c r="Z989" s="155">
        <v>32</v>
      </c>
      <c r="AA989" s="45"/>
      <c r="AB989" s="102" t="b">
        <f t="shared" si="15"/>
        <v>1</v>
      </c>
    </row>
    <row r="990" spans="1:28" ht="25.5" customHeight="1">
      <c r="A990" s="102">
        <f>IF(F990="","",SUBTOTAL(3,$F$2:$F990))</f>
        <v>989</v>
      </c>
      <c r="B990" s="129" t="s">
        <v>1325</v>
      </c>
      <c r="C990" s="129">
        <v>20180122</v>
      </c>
      <c r="D990" s="129" t="s">
        <v>1248</v>
      </c>
      <c r="E990" s="129" t="s">
        <v>1297</v>
      </c>
      <c r="F990" s="129" t="s">
        <v>1326</v>
      </c>
      <c r="G990" s="130">
        <v>17</v>
      </c>
      <c r="H990" s="152" t="s">
        <v>1251</v>
      </c>
      <c r="I990" s="129" t="s">
        <v>966</v>
      </c>
      <c r="J990" s="132" t="s">
        <v>1054</v>
      </c>
      <c r="K990" s="132"/>
      <c r="L990" s="132"/>
      <c r="M990" s="132"/>
      <c r="N990" s="130" t="s">
        <v>1252</v>
      </c>
      <c r="O990" s="130" t="s">
        <v>1049</v>
      </c>
      <c r="P990" s="130" t="s">
        <v>1038</v>
      </c>
      <c r="Q990" s="130">
        <v>120</v>
      </c>
      <c r="R990" s="217">
        <v>40</v>
      </c>
      <c r="S990" s="151">
        <v>33</v>
      </c>
      <c r="T990" s="152" t="s">
        <v>123</v>
      </c>
      <c r="U990" s="152" t="s">
        <v>189</v>
      </c>
      <c r="V990" s="129" t="s">
        <v>1048</v>
      </c>
      <c r="W990" s="47"/>
      <c r="X990" s="205" t="s">
        <v>1173</v>
      </c>
      <c r="Y990" s="154" t="s">
        <v>251</v>
      </c>
      <c r="Z990" s="155">
        <v>33</v>
      </c>
      <c r="AA990" s="45"/>
      <c r="AB990" s="102" t="b">
        <f t="shared" si="15"/>
        <v>1</v>
      </c>
    </row>
    <row r="991" spans="1:28" ht="25.5" customHeight="1">
      <c r="A991" s="102">
        <f>IF(F991="","",SUBTOTAL(3,$F$2:$F991))</f>
        <v>990</v>
      </c>
      <c r="B991" s="129" t="s">
        <v>1325</v>
      </c>
      <c r="C991" s="129">
        <v>20180122</v>
      </c>
      <c r="D991" s="129" t="s">
        <v>1248</v>
      </c>
      <c r="E991" s="129" t="s">
        <v>1300</v>
      </c>
      <c r="F991" s="129" t="s">
        <v>1326</v>
      </c>
      <c r="G991" s="130">
        <v>18</v>
      </c>
      <c r="H991" s="152" t="s">
        <v>1251</v>
      </c>
      <c r="I991" s="129" t="s">
        <v>1048</v>
      </c>
      <c r="J991" s="132" t="s">
        <v>1054</v>
      </c>
      <c r="K991" s="132"/>
      <c r="L991" s="132"/>
      <c r="M991" s="132"/>
      <c r="N991" s="130" t="s">
        <v>1252</v>
      </c>
      <c r="O991" s="130" t="s">
        <v>1049</v>
      </c>
      <c r="P991" s="130" t="s">
        <v>1038</v>
      </c>
      <c r="Q991" s="130">
        <v>120</v>
      </c>
      <c r="R991" s="217"/>
      <c r="S991" s="151">
        <v>34</v>
      </c>
      <c r="T991" s="152" t="s">
        <v>95</v>
      </c>
      <c r="U991" s="152" t="s">
        <v>177</v>
      </c>
      <c r="V991" s="129" t="s">
        <v>1048</v>
      </c>
      <c r="W991" s="45"/>
      <c r="X991" s="174" t="s">
        <v>263</v>
      </c>
      <c r="Y991" s="174" t="s">
        <v>251</v>
      </c>
      <c r="Z991" s="155">
        <v>34</v>
      </c>
      <c r="AA991" s="45"/>
      <c r="AB991" s="102" t="b">
        <f t="shared" si="15"/>
        <v>1</v>
      </c>
    </row>
    <row r="992" spans="1:28" ht="25.5" customHeight="1">
      <c r="A992" s="102">
        <f>IF(F992="","",SUBTOTAL(3,$F$2:$F992))</f>
        <v>991</v>
      </c>
      <c r="B992" s="127" t="s">
        <v>1327</v>
      </c>
      <c r="C992" s="57">
        <v>20180122</v>
      </c>
      <c r="D992" s="57" t="s">
        <v>1248</v>
      </c>
      <c r="E992" s="56" t="s">
        <v>1051</v>
      </c>
      <c r="F992" s="46" t="s">
        <v>1328</v>
      </c>
      <c r="G992" s="56">
        <v>19</v>
      </c>
      <c r="H992" s="180" t="s">
        <v>1251</v>
      </c>
      <c r="I992" s="45" t="s">
        <v>113</v>
      </c>
      <c r="J992" s="56" t="s">
        <v>1054</v>
      </c>
      <c r="K992" s="45"/>
      <c r="L992" s="57"/>
      <c r="M992" s="57"/>
      <c r="N992" s="56" t="s">
        <v>1252</v>
      </c>
      <c r="O992" s="57" t="s">
        <v>1049</v>
      </c>
      <c r="P992" s="57" t="s">
        <v>1038</v>
      </c>
      <c r="Q992" s="56">
        <v>120</v>
      </c>
      <c r="R992" s="184">
        <v>41</v>
      </c>
      <c r="S992" s="155">
        <v>32</v>
      </c>
      <c r="T992" s="174" t="s">
        <v>450</v>
      </c>
      <c r="U992" s="174" t="s">
        <v>167</v>
      </c>
      <c r="V992" s="45" t="s">
        <v>1048</v>
      </c>
      <c r="W992" s="45"/>
      <c r="X992" s="174" t="s">
        <v>263</v>
      </c>
      <c r="Y992" s="174" t="s">
        <v>251</v>
      </c>
      <c r="Z992" s="155">
        <v>32</v>
      </c>
      <c r="AA992" s="45"/>
      <c r="AB992" s="102" t="b">
        <f t="shared" si="15"/>
        <v>1</v>
      </c>
    </row>
    <row r="993" spans="1:28" ht="25.5" customHeight="1">
      <c r="A993" s="102">
        <f>IF(F993="","",SUBTOTAL(3,$F$2:$F993))</f>
        <v>992</v>
      </c>
      <c r="B993" s="127" t="s">
        <v>1327</v>
      </c>
      <c r="C993" s="57">
        <v>20180122</v>
      </c>
      <c r="D993" s="56" t="s">
        <v>1248</v>
      </c>
      <c r="E993" s="56" t="s">
        <v>1129</v>
      </c>
      <c r="F993" s="69" t="s">
        <v>1328</v>
      </c>
      <c r="G993" s="56">
        <v>20</v>
      </c>
      <c r="H993" s="180" t="s">
        <v>1251</v>
      </c>
      <c r="I993" s="45" t="s">
        <v>1048</v>
      </c>
      <c r="J993" s="56" t="s">
        <v>1054</v>
      </c>
      <c r="K993" s="45"/>
      <c r="L993" s="57"/>
      <c r="M993" s="57"/>
      <c r="N993" s="56" t="s">
        <v>1252</v>
      </c>
      <c r="O993" s="57" t="s">
        <v>1049</v>
      </c>
      <c r="P993" s="56" t="s">
        <v>1038</v>
      </c>
      <c r="Q993" s="56">
        <v>120</v>
      </c>
      <c r="R993" s="184"/>
      <c r="S993" s="155">
        <v>33</v>
      </c>
      <c r="T993" s="174" t="s">
        <v>522</v>
      </c>
      <c r="U993" s="174" t="s">
        <v>101</v>
      </c>
      <c r="V993" s="45" t="s">
        <v>1048</v>
      </c>
      <c r="W993" s="45"/>
      <c r="X993" s="171" t="s">
        <v>263</v>
      </c>
      <c r="Y993" s="171" t="s">
        <v>251</v>
      </c>
      <c r="Z993" s="172">
        <v>33</v>
      </c>
      <c r="AA993" s="45"/>
      <c r="AB993" s="102" t="b">
        <f t="shared" si="15"/>
        <v>1</v>
      </c>
    </row>
    <row r="994" spans="1:28" ht="25.5" customHeight="1">
      <c r="A994" s="102">
        <f>IF(F994="","",SUBTOTAL(3,$F$2:$F994))</f>
        <v>993</v>
      </c>
      <c r="B994" s="127" t="s">
        <v>1830</v>
      </c>
      <c r="C994" s="57">
        <v>20180122</v>
      </c>
      <c r="D994" s="57" t="s">
        <v>1248</v>
      </c>
      <c r="E994" s="56" t="s">
        <v>1668</v>
      </c>
      <c r="F994" s="46" t="s">
        <v>1229</v>
      </c>
      <c r="G994" s="56" t="s">
        <v>1048</v>
      </c>
      <c r="H994" s="180" t="s">
        <v>1831</v>
      </c>
      <c r="I994" s="45" t="s">
        <v>79</v>
      </c>
      <c r="J994" s="56" t="s">
        <v>1054</v>
      </c>
      <c r="K994" s="45" t="s">
        <v>79</v>
      </c>
      <c r="L994" s="57">
        <v>2</v>
      </c>
      <c r="M994" s="57">
        <v>2</v>
      </c>
      <c r="N994" s="56" t="s">
        <v>1231</v>
      </c>
      <c r="O994" s="57" t="s">
        <v>1049</v>
      </c>
      <c r="P994" s="56" t="s">
        <v>1038</v>
      </c>
      <c r="Q994" s="56">
        <v>120</v>
      </c>
      <c r="R994" s="184">
        <v>28</v>
      </c>
      <c r="S994" s="155">
        <v>27</v>
      </c>
      <c r="T994" s="174" t="s">
        <v>178</v>
      </c>
      <c r="U994" s="174" t="s">
        <v>1563</v>
      </c>
      <c r="V994" s="45" t="s">
        <v>1048</v>
      </c>
      <c r="W994" s="45"/>
      <c r="X994" s="171" t="s">
        <v>79</v>
      </c>
      <c r="Y994" s="171" t="s">
        <v>83</v>
      </c>
      <c r="Z994" s="155">
        <v>27</v>
      </c>
      <c r="AA994" s="45"/>
      <c r="AB994" s="102" t="b">
        <f t="shared" si="15"/>
        <v>1</v>
      </c>
    </row>
    <row r="995" spans="1:28" ht="25.5" customHeight="1">
      <c r="A995" s="102">
        <f>IF(F995="","",SUBTOTAL(3,$F$2:$F995))</f>
        <v>994</v>
      </c>
      <c r="B995" s="127" t="s">
        <v>1944</v>
      </c>
      <c r="C995" s="57">
        <v>20180122</v>
      </c>
      <c r="D995" s="57" t="s">
        <v>1248</v>
      </c>
      <c r="E995" s="56" t="s">
        <v>1669</v>
      </c>
      <c r="F995" s="46" t="s">
        <v>1679</v>
      </c>
      <c r="G995" s="155">
        <v>4</v>
      </c>
      <c r="H995" s="180" t="s">
        <v>1943</v>
      </c>
      <c r="I995" s="45" t="s">
        <v>1048</v>
      </c>
      <c r="J995" s="56" t="s">
        <v>1054</v>
      </c>
      <c r="K995" s="45"/>
      <c r="L995" s="57"/>
      <c r="M995" s="57"/>
      <c r="N995" s="56" t="s">
        <v>1231</v>
      </c>
      <c r="O995" s="57" t="s">
        <v>1049</v>
      </c>
      <c r="P995" s="56" t="s">
        <v>1038</v>
      </c>
      <c r="Q995" s="56">
        <v>120</v>
      </c>
      <c r="R995" s="56"/>
      <c r="S995" s="155">
        <v>19</v>
      </c>
      <c r="T995" s="174" t="s">
        <v>155</v>
      </c>
      <c r="U995" s="174" t="s">
        <v>83</v>
      </c>
      <c r="V995" s="174" t="s">
        <v>27</v>
      </c>
      <c r="W995" s="45"/>
      <c r="X995" s="174" t="s">
        <v>83</v>
      </c>
      <c r="Y995" s="171" t="s">
        <v>88</v>
      </c>
      <c r="Z995" s="155">
        <v>19</v>
      </c>
      <c r="AA995" s="45"/>
      <c r="AB995" s="102" t="b">
        <f t="shared" si="15"/>
        <v>1</v>
      </c>
    </row>
    <row r="996" spans="1:28" ht="25.5" customHeight="1">
      <c r="A996" s="102">
        <f>IF(F996="","",SUBTOTAL(3,$F$2:$F996))</f>
        <v>995</v>
      </c>
      <c r="B996" s="127" t="s">
        <v>1942</v>
      </c>
      <c r="C996" s="57">
        <v>20180122</v>
      </c>
      <c r="D996" s="56" t="s">
        <v>1248</v>
      </c>
      <c r="E996" s="56" t="s">
        <v>1671</v>
      </c>
      <c r="F996" s="46" t="s">
        <v>1746</v>
      </c>
      <c r="G996" s="56">
        <v>5</v>
      </c>
      <c r="H996" s="46" t="s">
        <v>1943</v>
      </c>
      <c r="I996" s="46" t="s">
        <v>83</v>
      </c>
      <c r="J996" s="56" t="s">
        <v>1054</v>
      </c>
      <c r="K996" s="46" t="s">
        <v>83</v>
      </c>
      <c r="L996" s="57">
        <v>2</v>
      </c>
      <c r="M996" s="57">
        <v>3</v>
      </c>
      <c r="N996" s="56" t="s">
        <v>1231</v>
      </c>
      <c r="O996" s="57" t="s">
        <v>1049</v>
      </c>
      <c r="P996" s="56" t="s">
        <v>1038</v>
      </c>
      <c r="Q996" s="56">
        <v>120</v>
      </c>
      <c r="R996" s="184">
        <v>43</v>
      </c>
      <c r="S996" s="56"/>
      <c r="T996" s="45" t="s">
        <v>1048</v>
      </c>
      <c r="U996" s="45" t="s">
        <v>1048</v>
      </c>
      <c r="V996" s="45" t="s">
        <v>1048</v>
      </c>
      <c r="W996" s="45"/>
      <c r="X996" s="102"/>
      <c r="Y996" s="102"/>
      <c r="Z996" s="57"/>
      <c r="AA996" s="45"/>
      <c r="AB996" s="102" t="b">
        <f t="shared" si="15"/>
        <v>1</v>
      </c>
    </row>
    <row r="997" spans="1:28" ht="25.5" customHeight="1">
      <c r="A997" s="102">
        <f>IF(F997="","",SUBTOTAL(3,$F$2:$F997))</f>
        <v>996</v>
      </c>
      <c r="B997" s="127" t="s">
        <v>2905</v>
      </c>
      <c r="C997" s="57">
        <v>20180122</v>
      </c>
      <c r="D997" s="57" t="s">
        <v>1243</v>
      </c>
      <c r="E997" s="56" t="s">
        <v>1249</v>
      </c>
      <c r="F997" s="46" t="s">
        <v>2849</v>
      </c>
      <c r="G997" s="56" t="s">
        <v>1048</v>
      </c>
      <c r="H997" s="180" t="s">
        <v>2528</v>
      </c>
      <c r="I997" s="45" t="s">
        <v>201</v>
      </c>
      <c r="J997" s="56" t="s">
        <v>1054</v>
      </c>
      <c r="K997" s="45" t="s">
        <v>201</v>
      </c>
      <c r="L997" s="57">
        <v>2</v>
      </c>
      <c r="M997" s="57">
        <v>2</v>
      </c>
      <c r="N997" s="56" t="s">
        <v>1663</v>
      </c>
      <c r="O997" s="57" t="s">
        <v>1049</v>
      </c>
      <c r="P997" s="56" t="s">
        <v>1038</v>
      </c>
      <c r="Q997" s="56">
        <v>90</v>
      </c>
      <c r="R997" s="56">
        <v>12</v>
      </c>
      <c r="S997" s="155">
        <v>12</v>
      </c>
      <c r="T997" s="174" t="s">
        <v>201</v>
      </c>
      <c r="U997" s="174" t="s">
        <v>193</v>
      </c>
      <c r="V997" s="45" t="s">
        <v>1048</v>
      </c>
      <c r="W997" s="45"/>
      <c r="X997" s="181" t="s">
        <v>201</v>
      </c>
      <c r="Y997" s="154" t="s">
        <v>19</v>
      </c>
      <c r="Z997" s="155">
        <v>12</v>
      </c>
      <c r="AA997" s="45"/>
      <c r="AB997" s="102" t="b">
        <f t="shared" si="15"/>
        <v>1</v>
      </c>
    </row>
    <row r="998" spans="1:28" ht="25.5" customHeight="1">
      <c r="A998" s="102">
        <f>IF(F998="","",SUBTOTAL(3,$F$2:$F998))</f>
        <v>997</v>
      </c>
      <c r="B998" s="127" t="s">
        <v>1945</v>
      </c>
      <c r="C998" s="57">
        <v>20180122</v>
      </c>
      <c r="D998" s="57" t="s">
        <v>1760</v>
      </c>
      <c r="E998" s="56" t="s">
        <v>1668</v>
      </c>
      <c r="F998" s="46" t="s">
        <v>1946</v>
      </c>
      <c r="G998" s="155">
        <v>1</v>
      </c>
      <c r="H998" s="180" t="s">
        <v>1943</v>
      </c>
      <c r="I998" s="45" t="s">
        <v>83</v>
      </c>
      <c r="J998" s="56" t="s">
        <v>1054</v>
      </c>
      <c r="K998" s="45"/>
      <c r="L998" s="57"/>
      <c r="M998" s="57"/>
      <c r="N998" s="56" t="s">
        <v>1231</v>
      </c>
      <c r="O998" s="57" t="s">
        <v>1049</v>
      </c>
      <c r="P998" s="56" t="s">
        <v>1038</v>
      </c>
      <c r="Q998" s="56">
        <v>120</v>
      </c>
      <c r="R998" s="184">
        <v>30</v>
      </c>
      <c r="S998" s="155">
        <v>27</v>
      </c>
      <c r="T998" s="174" t="s">
        <v>73</v>
      </c>
      <c r="U998" s="174" t="s">
        <v>85</v>
      </c>
      <c r="V998" s="174" t="s">
        <v>155</v>
      </c>
      <c r="W998" s="45"/>
      <c r="X998" s="181" t="s">
        <v>83</v>
      </c>
      <c r="Y998" s="171" t="s">
        <v>88</v>
      </c>
      <c r="Z998" s="155">
        <v>27</v>
      </c>
      <c r="AA998" s="45"/>
      <c r="AB998" s="102" t="b">
        <f t="shared" si="15"/>
        <v>1</v>
      </c>
    </row>
    <row r="999" spans="1:28" ht="25.5" customHeight="1">
      <c r="A999" s="102">
        <f>IF(F999="","",SUBTOTAL(3,$F$2:$F999))</f>
        <v>998</v>
      </c>
      <c r="B999" s="127" t="s">
        <v>1945</v>
      </c>
      <c r="C999" s="57">
        <v>20180122</v>
      </c>
      <c r="D999" s="57" t="s">
        <v>1760</v>
      </c>
      <c r="E999" s="56" t="s">
        <v>1669</v>
      </c>
      <c r="F999" s="46" t="s">
        <v>1946</v>
      </c>
      <c r="G999" s="155">
        <v>2</v>
      </c>
      <c r="H999" s="180" t="s">
        <v>1943</v>
      </c>
      <c r="I999" s="45" t="s">
        <v>1048</v>
      </c>
      <c r="J999" s="56" t="s">
        <v>1054</v>
      </c>
      <c r="K999" s="45"/>
      <c r="L999" s="57"/>
      <c r="M999" s="57"/>
      <c r="N999" s="56" t="s">
        <v>1231</v>
      </c>
      <c r="O999" s="57" t="s">
        <v>1049</v>
      </c>
      <c r="P999" s="56" t="s">
        <v>1038</v>
      </c>
      <c r="Q999" s="56">
        <v>120</v>
      </c>
      <c r="R999" s="184"/>
      <c r="S999" s="155">
        <v>28</v>
      </c>
      <c r="T999" s="174" t="s">
        <v>83</v>
      </c>
      <c r="U999" s="174" t="s">
        <v>78</v>
      </c>
      <c r="V999" s="174"/>
      <c r="W999" s="45"/>
      <c r="X999" s="181" t="s">
        <v>83</v>
      </c>
      <c r="Y999" s="171" t="s">
        <v>88</v>
      </c>
      <c r="Z999" s="155">
        <v>28</v>
      </c>
      <c r="AA999" s="45"/>
      <c r="AB999" s="102" t="b">
        <f t="shared" si="15"/>
        <v>1</v>
      </c>
    </row>
    <row r="1000" spans="1:28" ht="25.5" customHeight="1">
      <c r="A1000" s="102">
        <f>IF(F1000="","",SUBTOTAL(3,$F$2:$F1000))</f>
        <v>999</v>
      </c>
      <c r="B1000" s="127" t="s">
        <v>1944</v>
      </c>
      <c r="C1000" s="57">
        <v>20180122</v>
      </c>
      <c r="D1000" s="56" t="s">
        <v>1760</v>
      </c>
      <c r="E1000" s="56" t="s">
        <v>1671</v>
      </c>
      <c r="F1000" s="69" t="s">
        <v>1679</v>
      </c>
      <c r="G1000" s="155">
        <v>3</v>
      </c>
      <c r="H1000" s="180" t="s">
        <v>1943</v>
      </c>
      <c r="I1000" s="46" t="s">
        <v>83</v>
      </c>
      <c r="J1000" s="56" t="s">
        <v>1054</v>
      </c>
      <c r="K1000" s="45"/>
      <c r="L1000" s="57"/>
      <c r="M1000" s="57"/>
      <c r="N1000" s="56" t="s">
        <v>1231</v>
      </c>
      <c r="O1000" s="57" t="s">
        <v>1049</v>
      </c>
      <c r="P1000" s="56" t="s">
        <v>1038</v>
      </c>
      <c r="Q1000" s="56">
        <v>120</v>
      </c>
      <c r="R1000" s="184">
        <v>36</v>
      </c>
      <c r="S1000" s="155">
        <v>28</v>
      </c>
      <c r="T1000" s="174" t="s">
        <v>82</v>
      </c>
      <c r="U1000" s="174" t="s">
        <v>1563</v>
      </c>
      <c r="V1000" s="180" t="s">
        <v>1711</v>
      </c>
      <c r="W1000" s="45"/>
      <c r="X1000" s="181" t="s">
        <v>83</v>
      </c>
      <c r="Y1000" s="171" t="s">
        <v>88</v>
      </c>
      <c r="Z1000" s="155">
        <v>28</v>
      </c>
      <c r="AA1000" s="45"/>
      <c r="AB1000" s="102" t="b">
        <f t="shared" si="15"/>
        <v>1</v>
      </c>
    </row>
    <row r="1001" spans="1:28" ht="25.5" customHeight="1">
      <c r="A1001" s="102">
        <f>IF(F1001="","",SUBTOTAL(3,$F$2:$F1001))</f>
        <v>1000</v>
      </c>
      <c r="B1001" s="127" t="s">
        <v>1247</v>
      </c>
      <c r="C1001" s="57">
        <v>20180123</v>
      </c>
      <c r="D1001" s="56" t="s">
        <v>1248</v>
      </c>
      <c r="E1001" s="56" t="s">
        <v>1249</v>
      </c>
      <c r="F1001" s="46" t="s">
        <v>1250</v>
      </c>
      <c r="G1001" s="56">
        <v>21</v>
      </c>
      <c r="H1001" s="180" t="s">
        <v>1251</v>
      </c>
      <c r="I1001" s="45" t="s">
        <v>251</v>
      </c>
      <c r="J1001" s="56" t="s">
        <v>1054</v>
      </c>
      <c r="K1001" s="45"/>
      <c r="L1001" s="57"/>
      <c r="M1001" s="57"/>
      <c r="N1001" s="56" t="s">
        <v>1252</v>
      </c>
      <c r="O1001" s="57" t="s">
        <v>1049</v>
      </c>
      <c r="P1001" s="57" t="s">
        <v>1038</v>
      </c>
      <c r="Q1001" s="56">
        <v>120</v>
      </c>
      <c r="R1001" s="184">
        <v>36</v>
      </c>
      <c r="S1001" s="155">
        <v>33</v>
      </c>
      <c r="T1001" s="174" t="s">
        <v>1563</v>
      </c>
      <c r="U1001" s="174" t="s">
        <v>262</v>
      </c>
      <c r="V1001" s="45" t="s">
        <v>21</v>
      </c>
      <c r="W1001" s="45"/>
      <c r="X1001" s="174" t="s">
        <v>113</v>
      </c>
      <c r="Y1001" s="174" t="s">
        <v>251</v>
      </c>
      <c r="Z1001" s="172">
        <v>33</v>
      </c>
      <c r="AA1001" s="45"/>
      <c r="AB1001" s="102" t="b">
        <f t="shared" si="15"/>
        <v>1</v>
      </c>
    </row>
    <row r="1002" spans="1:28" ht="25.5" customHeight="1">
      <c r="A1002" s="102">
        <f>IF(F1002="","",SUBTOTAL(3,$F$2:$F1002))</f>
        <v>1001</v>
      </c>
      <c r="B1002" s="129" t="s">
        <v>1247</v>
      </c>
      <c r="C1002" s="129">
        <v>20180123</v>
      </c>
      <c r="D1002" s="129" t="s">
        <v>1248</v>
      </c>
      <c r="E1002" s="129" t="s">
        <v>1253</v>
      </c>
      <c r="F1002" s="129" t="s">
        <v>1250</v>
      </c>
      <c r="G1002" s="130">
        <v>22</v>
      </c>
      <c r="H1002" s="152" t="s">
        <v>1251</v>
      </c>
      <c r="I1002" s="129" t="s">
        <v>1048</v>
      </c>
      <c r="J1002" s="131" t="s">
        <v>1054</v>
      </c>
      <c r="K1002" s="129"/>
      <c r="L1002" s="131"/>
      <c r="M1002" s="131"/>
      <c r="N1002" s="130" t="s">
        <v>1252</v>
      </c>
      <c r="O1002" s="130" t="s">
        <v>1049</v>
      </c>
      <c r="P1002" s="130" t="s">
        <v>1038</v>
      </c>
      <c r="Q1002" s="130">
        <v>120</v>
      </c>
      <c r="R1002" s="217"/>
      <c r="S1002" s="151">
        <v>32</v>
      </c>
      <c r="T1002" s="152" t="s">
        <v>68</v>
      </c>
      <c r="U1002" s="152" t="s">
        <v>260</v>
      </c>
      <c r="V1002" s="129" t="s">
        <v>1048</v>
      </c>
      <c r="W1002" s="47"/>
      <c r="X1002" s="174" t="s">
        <v>113</v>
      </c>
      <c r="Y1002" s="174" t="s">
        <v>251</v>
      </c>
      <c r="Z1002" s="172">
        <v>32</v>
      </c>
      <c r="AA1002" s="45"/>
      <c r="AB1002" s="102" t="b">
        <f t="shared" si="15"/>
        <v>1</v>
      </c>
    </row>
    <row r="1003" spans="1:28" ht="25.5" customHeight="1">
      <c r="A1003" s="102">
        <f>IF(F1003="","",SUBTOTAL(3,$F$2:$F1003))</f>
        <v>1002</v>
      </c>
      <c r="B1003" s="129" t="s">
        <v>1254</v>
      </c>
      <c r="C1003" s="129">
        <v>20180123</v>
      </c>
      <c r="D1003" s="129" t="s">
        <v>1248</v>
      </c>
      <c r="E1003" s="129" t="s">
        <v>1255</v>
      </c>
      <c r="F1003" s="129" t="s">
        <v>1256</v>
      </c>
      <c r="G1003" s="130">
        <v>23</v>
      </c>
      <c r="H1003" s="152" t="s">
        <v>1251</v>
      </c>
      <c r="I1003" s="129" t="s">
        <v>251</v>
      </c>
      <c r="J1003" s="131" t="s">
        <v>1054</v>
      </c>
      <c r="K1003" s="131"/>
      <c r="L1003" s="131"/>
      <c r="M1003" s="131"/>
      <c r="N1003" s="130" t="s">
        <v>1252</v>
      </c>
      <c r="O1003" s="130" t="s">
        <v>1049</v>
      </c>
      <c r="P1003" s="130" t="s">
        <v>1038</v>
      </c>
      <c r="Q1003" s="130">
        <v>120</v>
      </c>
      <c r="R1003" s="217">
        <v>22</v>
      </c>
      <c r="S1003" s="151">
        <v>32</v>
      </c>
      <c r="T1003" s="152" t="s">
        <v>100</v>
      </c>
      <c r="U1003" s="152" t="s">
        <v>205</v>
      </c>
      <c r="V1003" s="129" t="s">
        <v>1048</v>
      </c>
      <c r="W1003" s="45"/>
      <c r="X1003" s="174" t="s">
        <v>113</v>
      </c>
      <c r="Y1003" s="174" t="s">
        <v>251</v>
      </c>
      <c r="Z1003" s="155">
        <v>32</v>
      </c>
      <c r="AA1003" s="45"/>
      <c r="AB1003" s="102" t="b">
        <f t="shared" si="15"/>
        <v>1</v>
      </c>
    </row>
    <row r="1004" spans="1:28" ht="25.5" customHeight="1">
      <c r="A1004" s="102">
        <f>IF(F1004="","",SUBTOTAL(3,$F$2:$F1004))</f>
        <v>1003</v>
      </c>
      <c r="B1004" s="129" t="s">
        <v>1254</v>
      </c>
      <c r="C1004" s="129">
        <v>20180123</v>
      </c>
      <c r="D1004" s="129" t="s">
        <v>1248</v>
      </c>
      <c r="E1004" s="129" t="s">
        <v>1257</v>
      </c>
      <c r="F1004" s="129" t="s">
        <v>1256</v>
      </c>
      <c r="G1004" s="130">
        <v>24</v>
      </c>
      <c r="H1004" s="152" t="s">
        <v>1251</v>
      </c>
      <c r="I1004" s="129" t="s">
        <v>1048</v>
      </c>
      <c r="J1004" s="131" t="s">
        <v>1054</v>
      </c>
      <c r="K1004" s="131"/>
      <c r="L1004" s="131"/>
      <c r="M1004" s="131"/>
      <c r="N1004" s="130" t="s">
        <v>1252</v>
      </c>
      <c r="O1004" s="130" t="s">
        <v>1049</v>
      </c>
      <c r="P1004" s="130" t="s">
        <v>1038</v>
      </c>
      <c r="Q1004" s="130">
        <v>120</v>
      </c>
      <c r="R1004" s="217"/>
      <c r="S1004" s="151">
        <v>32</v>
      </c>
      <c r="T1004" s="152" t="s">
        <v>1711</v>
      </c>
      <c r="U1004" s="152" t="s">
        <v>0</v>
      </c>
      <c r="V1004" s="129" t="s">
        <v>1223</v>
      </c>
      <c r="W1004" s="45"/>
      <c r="X1004" s="174" t="s">
        <v>251</v>
      </c>
      <c r="Y1004" s="174" t="s">
        <v>113</v>
      </c>
      <c r="Z1004" s="172">
        <v>32</v>
      </c>
      <c r="AA1004" s="45"/>
      <c r="AB1004" s="102" t="b">
        <f t="shared" si="15"/>
        <v>1</v>
      </c>
    </row>
    <row r="1005" spans="1:28" ht="25.5" customHeight="1">
      <c r="A1005" s="102">
        <f>IF(F1005="","",SUBTOTAL(3,$F$2:$F1005))</f>
        <v>1004</v>
      </c>
      <c r="B1005" s="129" t="s">
        <v>1258</v>
      </c>
      <c r="C1005" s="129">
        <v>20180123</v>
      </c>
      <c r="D1005" s="129" t="s">
        <v>1248</v>
      </c>
      <c r="E1005" s="129" t="s">
        <v>1259</v>
      </c>
      <c r="F1005" s="129" t="s">
        <v>1260</v>
      </c>
      <c r="G1005" s="130">
        <v>25</v>
      </c>
      <c r="H1005" s="152" t="s">
        <v>1251</v>
      </c>
      <c r="I1005" s="129" t="s">
        <v>251</v>
      </c>
      <c r="J1005" s="132" t="s">
        <v>1054</v>
      </c>
      <c r="K1005" s="132"/>
      <c r="L1005" s="132"/>
      <c r="M1005" s="132"/>
      <c r="N1005" s="130" t="s">
        <v>1252</v>
      </c>
      <c r="O1005" s="130" t="s">
        <v>1049</v>
      </c>
      <c r="P1005" s="130" t="s">
        <v>1038</v>
      </c>
      <c r="Q1005" s="130">
        <v>120</v>
      </c>
      <c r="R1005" s="217">
        <v>32</v>
      </c>
      <c r="S1005" s="151">
        <v>34</v>
      </c>
      <c r="T1005" s="152" t="s">
        <v>133</v>
      </c>
      <c r="U1005" s="152" t="s">
        <v>199</v>
      </c>
      <c r="V1005" s="129" t="s">
        <v>1048</v>
      </c>
      <c r="W1005" s="45"/>
      <c r="X1005" s="174" t="s">
        <v>251</v>
      </c>
      <c r="Y1005" s="174" t="s">
        <v>113</v>
      </c>
      <c r="Z1005" s="155">
        <v>34</v>
      </c>
      <c r="AA1005" s="45"/>
      <c r="AB1005" s="102" t="b">
        <f t="shared" si="15"/>
        <v>1</v>
      </c>
    </row>
    <row r="1006" spans="1:28" ht="25.5" customHeight="1">
      <c r="A1006" s="102">
        <f>IF(F1006="","",SUBTOTAL(3,$F$2:$F1006))</f>
        <v>1005</v>
      </c>
      <c r="B1006" s="129" t="s">
        <v>1258</v>
      </c>
      <c r="C1006" s="129">
        <v>20180123</v>
      </c>
      <c r="D1006" s="129" t="s">
        <v>1248</v>
      </c>
      <c r="E1006" s="129" t="s">
        <v>1261</v>
      </c>
      <c r="F1006" s="129" t="s">
        <v>1260</v>
      </c>
      <c r="G1006" s="130">
        <v>26</v>
      </c>
      <c r="H1006" s="152" t="s">
        <v>1251</v>
      </c>
      <c r="I1006" s="129" t="s">
        <v>1048</v>
      </c>
      <c r="J1006" s="132" t="s">
        <v>1054</v>
      </c>
      <c r="K1006" s="132"/>
      <c r="L1006" s="132"/>
      <c r="M1006" s="132"/>
      <c r="N1006" s="130" t="s">
        <v>1252</v>
      </c>
      <c r="O1006" s="130" t="s">
        <v>1049</v>
      </c>
      <c r="P1006" s="130" t="s">
        <v>1038</v>
      </c>
      <c r="Q1006" s="130">
        <v>120</v>
      </c>
      <c r="R1006" s="217"/>
      <c r="S1006" s="151">
        <v>33</v>
      </c>
      <c r="T1006" s="152" t="s">
        <v>7</v>
      </c>
      <c r="U1006" s="152" t="s">
        <v>135</v>
      </c>
      <c r="V1006" s="129" t="s">
        <v>1048</v>
      </c>
      <c r="W1006" s="45"/>
      <c r="X1006" s="174" t="s">
        <v>251</v>
      </c>
      <c r="Y1006" s="174" t="s">
        <v>113</v>
      </c>
      <c r="Z1006" s="155">
        <v>33</v>
      </c>
      <c r="AA1006" s="45"/>
      <c r="AB1006" s="102" t="b">
        <f t="shared" si="15"/>
        <v>1</v>
      </c>
    </row>
    <row r="1007" spans="1:28" ht="25.5" customHeight="1">
      <c r="A1007" s="102">
        <f>IF(F1007="","",SUBTOTAL(3,$F$2:$F1007))</f>
        <v>1006</v>
      </c>
      <c r="B1007" s="129" t="s">
        <v>1262</v>
      </c>
      <c r="C1007" s="129">
        <v>20180123</v>
      </c>
      <c r="D1007" s="129" t="s">
        <v>1248</v>
      </c>
      <c r="E1007" s="129" t="s">
        <v>1263</v>
      </c>
      <c r="F1007" s="129" t="s">
        <v>1264</v>
      </c>
      <c r="G1007" s="130">
        <v>27</v>
      </c>
      <c r="H1007" s="152" t="s">
        <v>1251</v>
      </c>
      <c r="I1007" s="129" t="s">
        <v>251</v>
      </c>
      <c r="J1007" s="132" t="s">
        <v>1054</v>
      </c>
      <c r="K1007" s="132"/>
      <c r="L1007" s="132"/>
      <c r="M1007" s="132"/>
      <c r="N1007" s="130" t="s">
        <v>1252</v>
      </c>
      <c r="O1007" s="130" t="s">
        <v>1049</v>
      </c>
      <c r="P1007" s="130" t="s">
        <v>1038</v>
      </c>
      <c r="Q1007" s="130">
        <v>120</v>
      </c>
      <c r="R1007" s="217">
        <v>11</v>
      </c>
      <c r="S1007" s="151">
        <v>34</v>
      </c>
      <c r="T1007" s="152" t="s">
        <v>137</v>
      </c>
      <c r="U1007" s="152" t="s">
        <v>255</v>
      </c>
      <c r="V1007" s="129" t="s">
        <v>1048</v>
      </c>
      <c r="W1007" s="45"/>
      <c r="X1007" s="174" t="s">
        <v>113</v>
      </c>
      <c r="Y1007" s="174" t="s">
        <v>251</v>
      </c>
      <c r="Z1007" s="155">
        <v>34</v>
      </c>
      <c r="AA1007" s="45"/>
      <c r="AB1007" s="102" t="b">
        <f t="shared" si="15"/>
        <v>1</v>
      </c>
    </row>
    <row r="1008" spans="1:28" ht="25.5" customHeight="1">
      <c r="A1008" s="102">
        <f>IF(F1008="","",SUBTOTAL(3,$F$2:$F1008))</f>
        <v>1007</v>
      </c>
      <c r="B1008" s="129" t="s">
        <v>1265</v>
      </c>
      <c r="C1008" s="129">
        <v>20180123</v>
      </c>
      <c r="D1008" s="129" t="s">
        <v>1248</v>
      </c>
      <c r="E1008" s="129" t="s">
        <v>1266</v>
      </c>
      <c r="F1008" s="129" t="s">
        <v>1267</v>
      </c>
      <c r="G1008" s="130">
        <v>28</v>
      </c>
      <c r="H1008" s="152" t="s">
        <v>1251</v>
      </c>
      <c r="I1008" s="129" t="s">
        <v>1173</v>
      </c>
      <c r="J1008" s="132" t="s">
        <v>1054</v>
      </c>
      <c r="K1008" s="132"/>
      <c r="L1008" s="132"/>
      <c r="M1008" s="132"/>
      <c r="N1008" s="130" t="s">
        <v>1252</v>
      </c>
      <c r="O1008" s="130" t="s">
        <v>1049</v>
      </c>
      <c r="P1008" s="130" t="s">
        <v>1038</v>
      </c>
      <c r="Q1008" s="130">
        <v>120</v>
      </c>
      <c r="R1008" s="217">
        <v>52</v>
      </c>
      <c r="S1008" s="151">
        <v>34</v>
      </c>
      <c r="T1008" s="152" t="s">
        <v>1221</v>
      </c>
      <c r="U1008" s="152" t="s">
        <v>124</v>
      </c>
      <c r="V1008" s="129" t="s">
        <v>1048</v>
      </c>
      <c r="W1008" s="45"/>
      <c r="X1008" s="174" t="s">
        <v>113</v>
      </c>
      <c r="Y1008" s="174" t="s">
        <v>251</v>
      </c>
      <c r="Z1008" s="155">
        <v>34</v>
      </c>
      <c r="AA1008" s="45"/>
      <c r="AB1008" s="102" t="b">
        <f t="shared" si="15"/>
        <v>1</v>
      </c>
    </row>
    <row r="1009" spans="1:28" ht="25.5" customHeight="1">
      <c r="A1009" s="102">
        <f>IF(F1009="","",SUBTOTAL(3,$F$2:$F1009))</f>
        <v>1008</v>
      </c>
      <c r="B1009" s="129" t="s">
        <v>1268</v>
      </c>
      <c r="C1009" s="129">
        <v>20180123</v>
      </c>
      <c r="D1009" s="129" t="s">
        <v>1248</v>
      </c>
      <c r="E1009" s="129" t="s">
        <v>1269</v>
      </c>
      <c r="F1009" s="129" t="s">
        <v>1270</v>
      </c>
      <c r="G1009" s="130">
        <v>29</v>
      </c>
      <c r="H1009" s="152" t="s">
        <v>1251</v>
      </c>
      <c r="I1009" s="129" t="s">
        <v>1173</v>
      </c>
      <c r="J1009" s="132" t="s">
        <v>1054</v>
      </c>
      <c r="K1009" s="132"/>
      <c r="L1009" s="132"/>
      <c r="M1009" s="132"/>
      <c r="N1009" s="130" t="s">
        <v>1252</v>
      </c>
      <c r="O1009" s="130" t="s">
        <v>1049</v>
      </c>
      <c r="P1009" s="130" t="s">
        <v>1038</v>
      </c>
      <c r="Q1009" s="130">
        <v>120</v>
      </c>
      <c r="R1009" s="217">
        <v>43</v>
      </c>
      <c r="S1009" s="151">
        <v>32</v>
      </c>
      <c r="T1009" s="152" t="s">
        <v>129</v>
      </c>
      <c r="U1009" s="152" t="s">
        <v>97</v>
      </c>
      <c r="V1009" s="129" t="s">
        <v>274</v>
      </c>
      <c r="W1009" s="45"/>
      <c r="X1009" s="174" t="s">
        <v>113</v>
      </c>
      <c r="Y1009" s="174" t="s">
        <v>251</v>
      </c>
      <c r="Z1009" s="172">
        <v>32</v>
      </c>
      <c r="AA1009" s="45"/>
      <c r="AB1009" s="102" t="b">
        <f t="shared" si="15"/>
        <v>1</v>
      </c>
    </row>
    <row r="1010" spans="1:28" ht="25.5" customHeight="1">
      <c r="A1010" s="102">
        <f>IF(F1010="","",SUBTOTAL(3,$F$2:$F1010))</f>
        <v>1009</v>
      </c>
      <c r="B1010" s="129" t="s">
        <v>1271</v>
      </c>
      <c r="C1010" s="129">
        <v>20180123</v>
      </c>
      <c r="D1010" s="129" t="s">
        <v>1248</v>
      </c>
      <c r="E1010" s="129" t="s">
        <v>1272</v>
      </c>
      <c r="F1010" s="129" t="s">
        <v>1273</v>
      </c>
      <c r="G1010" s="130">
        <v>30</v>
      </c>
      <c r="H1010" s="152" t="s">
        <v>1251</v>
      </c>
      <c r="I1010" s="129" t="s">
        <v>251</v>
      </c>
      <c r="J1010" s="132" t="s">
        <v>1054</v>
      </c>
      <c r="K1010" s="132"/>
      <c r="L1010" s="132"/>
      <c r="M1010" s="132"/>
      <c r="N1010" s="130" t="s">
        <v>1252</v>
      </c>
      <c r="O1010" s="130" t="s">
        <v>1049</v>
      </c>
      <c r="P1010" s="130" t="s">
        <v>1038</v>
      </c>
      <c r="Q1010" s="130">
        <v>120</v>
      </c>
      <c r="R1010" s="217">
        <v>48</v>
      </c>
      <c r="S1010" s="151">
        <v>33</v>
      </c>
      <c r="T1010" s="152" t="s">
        <v>106</v>
      </c>
      <c r="U1010" s="152" t="s">
        <v>866</v>
      </c>
      <c r="V1010" s="129" t="s">
        <v>1048</v>
      </c>
      <c r="W1010" s="45"/>
      <c r="X1010" s="174" t="s">
        <v>251</v>
      </c>
      <c r="Y1010" s="174" t="s">
        <v>113</v>
      </c>
      <c r="Z1010" s="155">
        <v>33</v>
      </c>
      <c r="AA1010" s="45"/>
      <c r="AB1010" s="102" t="b">
        <f t="shared" si="15"/>
        <v>1</v>
      </c>
    </row>
    <row r="1011" spans="1:28" ht="25.5" customHeight="1">
      <c r="A1011" s="102">
        <f>IF(F1011="","",SUBTOTAL(3,$F$2:$F1011))</f>
        <v>1010</v>
      </c>
      <c r="B1011" s="129" t="s">
        <v>1274</v>
      </c>
      <c r="C1011" s="129">
        <v>20180123</v>
      </c>
      <c r="D1011" s="129" t="s">
        <v>1248</v>
      </c>
      <c r="E1011" s="129" t="s">
        <v>1275</v>
      </c>
      <c r="F1011" s="129" t="s">
        <v>1276</v>
      </c>
      <c r="G1011" s="130">
        <v>31</v>
      </c>
      <c r="H1011" s="152" t="s">
        <v>1251</v>
      </c>
      <c r="I1011" s="129" t="s">
        <v>251</v>
      </c>
      <c r="J1011" s="132" t="s">
        <v>1054</v>
      </c>
      <c r="K1011" s="132"/>
      <c r="L1011" s="132"/>
      <c r="M1011" s="132"/>
      <c r="N1011" s="130" t="s">
        <v>1252</v>
      </c>
      <c r="O1011" s="130" t="s">
        <v>1049</v>
      </c>
      <c r="P1011" s="130" t="s">
        <v>1038</v>
      </c>
      <c r="Q1011" s="130">
        <v>120</v>
      </c>
      <c r="R1011" s="217">
        <v>35</v>
      </c>
      <c r="S1011" s="151">
        <v>31</v>
      </c>
      <c r="T1011" s="152" t="s">
        <v>346</v>
      </c>
      <c r="U1011" s="152" t="s">
        <v>272</v>
      </c>
      <c r="V1011" s="129" t="s">
        <v>1048</v>
      </c>
      <c r="W1011" s="45"/>
      <c r="X1011" s="174" t="s">
        <v>113</v>
      </c>
      <c r="Y1011" s="174" t="s">
        <v>251</v>
      </c>
      <c r="Z1011" s="155">
        <v>31</v>
      </c>
      <c r="AA1011" s="45"/>
      <c r="AB1011" s="102" t="b">
        <f t="shared" si="15"/>
        <v>1</v>
      </c>
    </row>
    <row r="1012" spans="1:28" ht="25.5" customHeight="1">
      <c r="A1012" s="102">
        <f>IF(F1012="","",SUBTOTAL(3,$F$2:$F1012))</f>
        <v>1011</v>
      </c>
      <c r="B1012" s="129" t="s">
        <v>1277</v>
      </c>
      <c r="C1012" s="129">
        <v>20180123</v>
      </c>
      <c r="D1012" s="129" t="s">
        <v>1248</v>
      </c>
      <c r="E1012" s="129" t="s">
        <v>1278</v>
      </c>
      <c r="F1012" s="129" t="s">
        <v>1279</v>
      </c>
      <c r="G1012" s="130">
        <v>32</v>
      </c>
      <c r="H1012" s="152" t="s">
        <v>1251</v>
      </c>
      <c r="I1012" s="129" t="s">
        <v>1173</v>
      </c>
      <c r="J1012" s="132" t="s">
        <v>1054</v>
      </c>
      <c r="K1012" s="132"/>
      <c r="L1012" s="132"/>
      <c r="M1012" s="132"/>
      <c r="N1012" s="130" t="s">
        <v>1252</v>
      </c>
      <c r="O1012" s="130" t="s">
        <v>1049</v>
      </c>
      <c r="P1012" s="130" t="s">
        <v>1038</v>
      </c>
      <c r="Q1012" s="130">
        <v>120</v>
      </c>
      <c r="R1012" s="217">
        <v>48</v>
      </c>
      <c r="S1012" s="151">
        <v>32</v>
      </c>
      <c r="T1012" s="152" t="s">
        <v>222</v>
      </c>
      <c r="U1012" s="152" t="s">
        <v>196</v>
      </c>
      <c r="V1012" s="129" t="s">
        <v>1048</v>
      </c>
      <c r="W1012" s="45"/>
      <c r="X1012" s="174" t="s">
        <v>113</v>
      </c>
      <c r="Y1012" s="174" t="s">
        <v>251</v>
      </c>
      <c r="Z1012" s="155">
        <v>32</v>
      </c>
      <c r="AA1012" s="45"/>
      <c r="AB1012" s="102" t="b">
        <f t="shared" si="15"/>
        <v>1</v>
      </c>
    </row>
    <row r="1013" spans="1:28" ht="25.5" customHeight="1">
      <c r="A1013" s="102">
        <f>IF(F1013="","",SUBTOTAL(3,$F$2:$F1013))</f>
        <v>1012</v>
      </c>
      <c r="B1013" s="129" t="s">
        <v>1280</v>
      </c>
      <c r="C1013" s="129">
        <v>20180123</v>
      </c>
      <c r="D1013" s="129" t="s">
        <v>1248</v>
      </c>
      <c r="E1013" s="129" t="s">
        <v>1281</v>
      </c>
      <c r="F1013" s="129" t="s">
        <v>1282</v>
      </c>
      <c r="G1013" s="130">
        <v>33</v>
      </c>
      <c r="H1013" s="152" t="s">
        <v>1251</v>
      </c>
      <c r="I1013" s="129" t="s">
        <v>1173</v>
      </c>
      <c r="J1013" s="132" t="s">
        <v>1054</v>
      </c>
      <c r="K1013" s="132"/>
      <c r="L1013" s="132"/>
      <c r="M1013" s="132"/>
      <c r="N1013" s="130" t="s">
        <v>1252</v>
      </c>
      <c r="O1013" s="130" t="s">
        <v>1049</v>
      </c>
      <c r="P1013" s="130" t="s">
        <v>1038</v>
      </c>
      <c r="Q1013" s="130">
        <v>120</v>
      </c>
      <c r="R1013" s="217">
        <v>47</v>
      </c>
      <c r="S1013" s="151">
        <v>32</v>
      </c>
      <c r="T1013" s="152" t="s">
        <v>195</v>
      </c>
      <c r="U1013" s="152" t="s">
        <v>236</v>
      </c>
      <c r="V1013" s="129" t="s">
        <v>1048</v>
      </c>
      <c r="W1013" s="45"/>
      <c r="X1013" s="174" t="s">
        <v>113</v>
      </c>
      <c r="Y1013" s="174" t="s">
        <v>251</v>
      </c>
      <c r="Z1013" s="172">
        <v>32</v>
      </c>
      <c r="AA1013" s="45"/>
      <c r="AB1013" s="102" t="b">
        <f t="shared" si="15"/>
        <v>1</v>
      </c>
    </row>
    <row r="1014" spans="1:28" ht="25.5" customHeight="1">
      <c r="A1014" s="102">
        <f>IF(F1014="","",SUBTOTAL(3,$F$2:$F1014))</f>
        <v>1013</v>
      </c>
      <c r="B1014" s="129" t="s">
        <v>1283</v>
      </c>
      <c r="C1014" s="129">
        <v>20180123</v>
      </c>
      <c r="D1014" s="129" t="s">
        <v>1248</v>
      </c>
      <c r="E1014" s="129" t="s">
        <v>1284</v>
      </c>
      <c r="F1014" s="129" t="s">
        <v>1285</v>
      </c>
      <c r="G1014" s="130">
        <v>34</v>
      </c>
      <c r="H1014" s="152" t="s">
        <v>1251</v>
      </c>
      <c r="I1014" s="129" t="s">
        <v>263</v>
      </c>
      <c r="J1014" s="132" t="s">
        <v>1054</v>
      </c>
      <c r="K1014" s="132"/>
      <c r="L1014" s="132"/>
      <c r="M1014" s="132"/>
      <c r="N1014" s="130" t="s">
        <v>1252</v>
      </c>
      <c r="O1014" s="130" t="s">
        <v>1049</v>
      </c>
      <c r="P1014" s="130" t="s">
        <v>1038</v>
      </c>
      <c r="Q1014" s="130">
        <v>120</v>
      </c>
      <c r="R1014" s="217">
        <v>44</v>
      </c>
      <c r="S1014" s="151">
        <v>34</v>
      </c>
      <c r="T1014" s="152" t="s">
        <v>105</v>
      </c>
      <c r="U1014" s="152" t="s">
        <v>957</v>
      </c>
      <c r="V1014" s="129" t="s">
        <v>1048</v>
      </c>
      <c r="W1014" s="45"/>
      <c r="X1014" s="174" t="s">
        <v>251</v>
      </c>
      <c r="Y1014" s="174" t="s">
        <v>113</v>
      </c>
      <c r="Z1014" s="155">
        <v>34</v>
      </c>
      <c r="AA1014" s="45"/>
      <c r="AB1014" s="102" t="b">
        <f t="shared" si="15"/>
        <v>1</v>
      </c>
    </row>
    <row r="1015" spans="1:28" ht="25.5" customHeight="1">
      <c r="A1015" s="102">
        <f>IF(F1015="","",SUBTOTAL(3,$F$2:$F1015))</f>
        <v>1014</v>
      </c>
      <c r="B1015" s="129" t="s">
        <v>1286</v>
      </c>
      <c r="C1015" s="129">
        <v>20180123</v>
      </c>
      <c r="D1015" s="129" t="s">
        <v>1248</v>
      </c>
      <c r="E1015" s="129" t="s">
        <v>1287</v>
      </c>
      <c r="F1015" s="129" t="s">
        <v>1288</v>
      </c>
      <c r="G1015" s="130">
        <v>35</v>
      </c>
      <c r="H1015" s="152" t="s">
        <v>1251</v>
      </c>
      <c r="I1015" s="129" t="s">
        <v>263</v>
      </c>
      <c r="J1015" s="132" t="s">
        <v>1054</v>
      </c>
      <c r="K1015" s="132"/>
      <c r="L1015" s="132"/>
      <c r="M1015" s="132"/>
      <c r="N1015" s="130" t="s">
        <v>1252</v>
      </c>
      <c r="O1015" s="130" t="s">
        <v>1049</v>
      </c>
      <c r="P1015" s="130" t="s">
        <v>1038</v>
      </c>
      <c r="Q1015" s="130">
        <v>120</v>
      </c>
      <c r="R1015" s="217">
        <v>43</v>
      </c>
      <c r="S1015" s="151">
        <v>34</v>
      </c>
      <c r="T1015" s="152" t="s">
        <v>214</v>
      </c>
      <c r="U1015" s="152" t="s">
        <v>210</v>
      </c>
      <c r="V1015" s="129" t="s">
        <v>1048</v>
      </c>
      <c r="W1015" s="45"/>
      <c r="X1015" s="174" t="s">
        <v>113</v>
      </c>
      <c r="Y1015" s="174" t="s">
        <v>251</v>
      </c>
      <c r="Z1015" s="172">
        <v>34</v>
      </c>
      <c r="AA1015" s="45"/>
      <c r="AB1015" s="102" t="b">
        <f t="shared" si="15"/>
        <v>1</v>
      </c>
    </row>
    <row r="1016" spans="1:28" ht="25.5" customHeight="1">
      <c r="A1016" s="102">
        <f>IF(F1016="","",SUBTOTAL(3,$F$2:$F1016))</f>
        <v>1015</v>
      </c>
      <c r="B1016" s="129" t="s">
        <v>1289</v>
      </c>
      <c r="C1016" s="129">
        <v>20180123</v>
      </c>
      <c r="D1016" s="129" t="s">
        <v>1248</v>
      </c>
      <c r="E1016" s="129" t="s">
        <v>1244</v>
      </c>
      <c r="F1016" s="129" t="s">
        <v>1290</v>
      </c>
      <c r="G1016" s="130">
        <v>36</v>
      </c>
      <c r="H1016" s="152" t="s">
        <v>1251</v>
      </c>
      <c r="I1016" s="129" t="s">
        <v>22</v>
      </c>
      <c r="J1016" s="132" t="s">
        <v>1054</v>
      </c>
      <c r="K1016" s="132"/>
      <c r="L1016" s="132"/>
      <c r="M1016" s="132"/>
      <c r="N1016" s="130" t="s">
        <v>1252</v>
      </c>
      <c r="O1016" s="130" t="s">
        <v>1049</v>
      </c>
      <c r="P1016" s="130" t="s">
        <v>1038</v>
      </c>
      <c r="Q1016" s="130">
        <v>120</v>
      </c>
      <c r="R1016" s="217">
        <v>50</v>
      </c>
      <c r="S1016" s="151">
        <v>33</v>
      </c>
      <c r="T1016" s="152" t="s">
        <v>230</v>
      </c>
      <c r="U1016" s="152" t="s">
        <v>1218</v>
      </c>
      <c r="V1016" s="129" t="s">
        <v>1048</v>
      </c>
      <c r="W1016" s="45"/>
      <c r="X1016" s="174" t="s">
        <v>251</v>
      </c>
      <c r="Y1016" s="174" t="s">
        <v>113</v>
      </c>
      <c r="Z1016" s="172">
        <v>33</v>
      </c>
      <c r="AA1016" s="45"/>
      <c r="AB1016" s="102" t="b">
        <f t="shared" si="15"/>
        <v>1</v>
      </c>
    </row>
    <row r="1017" spans="1:28" ht="25.5" customHeight="1">
      <c r="A1017" s="102">
        <f>IF(F1017="","",SUBTOTAL(3,$F$2:$F1017))</f>
        <v>1016</v>
      </c>
      <c r="B1017" s="129" t="s">
        <v>1291</v>
      </c>
      <c r="C1017" s="129">
        <v>20180123</v>
      </c>
      <c r="D1017" s="129" t="s">
        <v>1248</v>
      </c>
      <c r="E1017" s="129" t="s">
        <v>1128</v>
      </c>
      <c r="F1017" s="129" t="s">
        <v>1292</v>
      </c>
      <c r="G1017" s="130">
        <v>37</v>
      </c>
      <c r="H1017" s="152" t="s">
        <v>1251</v>
      </c>
      <c r="I1017" s="129" t="s">
        <v>22</v>
      </c>
      <c r="J1017" s="132" t="s">
        <v>1054</v>
      </c>
      <c r="K1017" s="132"/>
      <c r="L1017" s="132"/>
      <c r="M1017" s="132"/>
      <c r="N1017" s="130" t="s">
        <v>1252</v>
      </c>
      <c r="O1017" s="130" t="s">
        <v>1049</v>
      </c>
      <c r="P1017" s="130" t="s">
        <v>1038</v>
      </c>
      <c r="Q1017" s="130">
        <v>120</v>
      </c>
      <c r="R1017" s="217">
        <v>44</v>
      </c>
      <c r="S1017" s="151">
        <v>33</v>
      </c>
      <c r="T1017" s="152" t="s">
        <v>231</v>
      </c>
      <c r="U1017" s="152" t="s">
        <v>89</v>
      </c>
      <c r="V1017" s="129" t="s">
        <v>1048</v>
      </c>
      <c r="W1017" s="45"/>
      <c r="X1017" s="174" t="s">
        <v>251</v>
      </c>
      <c r="Y1017" s="174" t="s">
        <v>113</v>
      </c>
      <c r="Z1017" s="155">
        <v>33</v>
      </c>
      <c r="AA1017" s="45"/>
      <c r="AB1017" s="102" t="b">
        <f t="shared" si="15"/>
        <v>1</v>
      </c>
    </row>
    <row r="1018" spans="1:28" ht="25.5" customHeight="1">
      <c r="A1018" s="102">
        <f>IF(F1018="","",SUBTOTAL(3,$F$2:$F1018))</f>
        <v>1017</v>
      </c>
      <c r="B1018" s="129" t="s">
        <v>1293</v>
      </c>
      <c r="C1018" s="129">
        <v>20180123</v>
      </c>
      <c r="D1018" s="129" t="s">
        <v>1248</v>
      </c>
      <c r="E1018" s="129" t="s">
        <v>1294</v>
      </c>
      <c r="F1018" s="129" t="s">
        <v>1295</v>
      </c>
      <c r="G1018" s="130">
        <v>38</v>
      </c>
      <c r="H1018" s="152" t="s">
        <v>1251</v>
      </c>
      <c r="I1018" s="129" t="s">
        <v>113</v>
      </c>
      <c r="J1018" s="132" t="s">
        <v>1054</v>
      </c>
      <c r="K1018" s="132"/>
      <c r="L1018" s="132"/>
      <c r="M1018" s="132"/>
      <c r="N1018" s="130" t="s">
        <v>1252</v>
      </c>
      <c r="O1018" s="130" t="s">
        <v>1049</v>
      </c>
      <c r="P1018" s="130" t="s">
        <v>1038</v>
      </c>
      <c r="Q1018" s="130">
        <v>120</v>
      </c>
      <c r="R1018" s="217">
        <v>43</v>
      </c>
      <c r="S1018" s="151">
        <v>20</v>
      </c>
      <c r="T1018" s="152" t="s">
        <v>235</v>
      </c>
      <c r="U1018" s="152" t="s">
        <v>107</v>
      </c>
      <c r="V1018" s="129" t="s">
        <v>1048</v>
      </c>
      <c r="W1018" s="47"/>
      <c r="X1018" s="171" t="s">
        <v>113</v>
      </c>
      <c r="Y1018" s="180" t="s">
        <v>251</v>
      </c>
      <c r="Z1018" s="155">
        <v>20</v>
      </c>
      <c r="AA1018" s="45"/>
      <c r="AB1018" s="102" t="b">
        <f t="shared" si="15"/>
        <v>1</v>
      </c>
    </row>
    <row r="1019" spans="1:28" ht="25.5" customHeight="1">
      <c r="A1019" s="102">
        <f>IF(F1019="","",SUBTOTAL(3,$F$2:$F1019))</f>
        <v>1018</v>
      </c>
      <c r="B1019" s="129" t="s">
        <v>1296</v>
      </c>
      <c r="C1019" s="129">
        <v>20180123</v>
      </c>
      <c r="D1019" s="129" t="s">
        <v>1248</v>
      </c>
      <c r="E1019" s="129" t="s">
        <v>1297</v>
      </c>
      <c r="F1019" s="129" t="s">
        <v>1298</v>
      </c>
      <c r="G1019" s="130">
        <v>39</v>
      </c>
      <c r="H1019" s="129" t="s">
        <v>1251</v>
      </c>
      <c r="I1019" s="129" t="s">
        <v>113</v>
      </c>
      <c r="J1019" s="132" t="s">
        <v>1054</v>
      </c>
      <c r="K1019" s="132"/>
      <c r="L1019" s="132"/>
      <c r="M1019" s="132"/>
      <c r="N1019" s="130" t="s">
        <v>1252</v>
      </c>
      <c r="O1019" s="130" t="s">
        <v>1049</v>
      </c>
      <c r="P1019" s="130" t="s">
        <v>1038</v>
      </c>
      <c r="Q1019" s="130">
        <v>120</v>
      </c>
      <c r="R1019" s="217">
        <v>36</v>
      </c>
      <c r="S1019" s="130"/>
      <c r="T1019" s="129" t="s">
        <v>1048</v>
      </c>
      <c r="U1019" s="129" t="s">
        <v>1048</v>
      </c>
      <c r="V1019" s="129" t="s">
        <v>1048</v>
      </c>
      <c r="W1019" s="45"/>
      <c r="X1019" s="102"/>
      <c r="Y1019" s="46"/>
      <c r="Z1019" s="56"/>
      <c r="AA1019" s="45"/>
      <c r="AB1019" s="102" t="b">
        <f t="shared" si="15"/>
        <v>1</v>
      </c>
    </row>
    <row r="1020" spans="1:28" ht="25.5" customHeight="1">
      <c r="A1020" s="102">
        <f>IF(F1020="","",SUBTOTAL(3,$F$2:$F1020))</f>
        <v>1019</v>
      </c>
      <c r="B1020" s="129" t="s">
        <v>1299</v>
      </c>
      <c r="C1020" s="129">
        <v>20180123</v>
      </c>
      <c r="D1020" s="129" t="s">
        <v>1248</v>
      </c>
      <c r="E1020" s="129" t="s">
        <v>1300</v>
      </c>
      <c r="F1020" s="129" t="s">
        <v>1301</v>
      </c>
      <c r="G1020" s="130">
        <v>40</v>
      </c>
      <c r="H1020" s="129" t="s">
        <v>1251</v>
      </c>
      <c r="I1020" s="129" t="s">
        <v>1177</v>
      </c>
      <c r="J1020" s="132" t="s">
        <v>1054</v>
      </c>
      <c r="K1020" s="132"/>
      <c r="L1020" s="132"/>
      <c r="M1020" s="132"/>
      <c r="N1020" s="130" t="s">
        <v>1252</v>
      </c>
      <c r="O1020" s="130" t="s">
        <v>1049</v>
      </c>
      <c r="P1020" s="130" t="s">
        <v>1038</v>
      </c>
      <c r="Q1020" s="130">
        <v>120</v>
      </c>
      <c r="R1020" s="217">
        <v>48</v>
      </c>
      <c r="S1020" s="130"/>
      <c r="T1020" s="129" t="s">
        <v>1048</v>
      </c>
      <c r="U1020" s="129" t="s">
        <v>1048</v>
      </c>
      <c r="V1020" s="129" t="s">
        <v>1048</v>
      </c>
      <c r="W1020" s="45"/>
      <c r="X1020" s="45"/>
      <c r="Y1020" s="45"/>
      <c r="Z1020" s="56"/>
      <c r="AA1020" s="45"/>
      <c r="AB1020" s="102" t="b">
        <f t="shared" si="15"/>
        <v>1</v>
      </c>
    </row>
    <row r="1021" spans="1:28" ht="25.5" customHeight="1">
      <c r="A1021" s="102">
        <f>IF(F1021="","",SUBTOTAL(3,$F$2:$F1021))</f>
        <v>1020</v>
      </c>
      <c r="B1021" s="129" t="s">
        <v>1302</v>
      </c>
      <c r="C1021" s="129">
        <v>20180123</v>
      </c>
      <c r="D1021" s="129" t="s">
        <v>1248</v>
      </c>
      <c r="E1021" s="129" t="s">
        <v>1051</v>
      </c>
      <c r="F1021" s="129" t="s">
        <v>1303</v>
      </c>
      <c r="G1021" s="130">
        <v>41</v>
      </c>
      <c r="H1021" s="129" t="s">
        <v>1251</v>
      </c>
      <c r="I1021" s="129" t="s">
        <v>1177</v>
      </c>
      <c r="J1021" s="132" t="s">
        <v>1054</v>
      </c>
      <c r="K1021" s="132"/>
      <c r="L1021" s="132"/>
      <c r="M1021" s="132"/>
      <c r="N1021" s="130" t="s">
        <v>1252</v>
      </c>
      <c r="O1021" s="130" t="s">
        <v>1049</v>
      </c>
      <c r="P1021" s="130" t="s">
        <v>1038</v>
      </c>
      <c r="Q1021" s="130">
        <v>120</v>
      </c>
      <c r="R1021" s="217">
        <v>46</v>
      </c>
      <c r="S1021" s="130"/>
      <c r="T1021" s="129" t="s">
        <v>1048</v>
      </c>
      <c r="U1021" s="129" t="s">
        <v>1048</v>
      </c>
      <c r="V1021" s="129" t="s">
        <v>1048</v>
      </c>
      <c r="W1021" s="45"/>
      <c r="X1021" s="45"/>
      <c r="Y1021" s="45"/>
      <c r="Z1021" s="56"/>
      <c r="AA1021" s="45"/>
      <c r="AB1021" s="102" t="b">
        <f t="shared" si="15"/>
        <v>1</v>
      </c>
    </row>
    <row r="1022" spans="1:28" ht="25.5" customHeight="1">
      <c r="A1022" s="102">
        <f>IF(F1022="","",SUBTOTAL(3,$F$2:$F1022))</f>
        <v>1021</v>
      </c>
      <c r="B1022" s="129" t="s">
        <v>1304</v>
      </c>
      <c r="C1022" s="129">
        <v>20180123</v>
      </c>
      <c r="D1022" s="129" t="s">
        <v>1248</v>
      </c>
      <c r="E1022" s="129" t="s">
        <v>1129</v>
      </c>
      <c r="F1022" s="129" t="s">
        <v>1305</v>
      </c>
      <c r="G1022" s="130">
        <v>42</v>
      </c>
      <c r="H1022" s="129" t="s">
        <v>1251</v>
      </c>
      <c r="I1022" s="129" t="s">
        <v>251</v>
      </c>
      <c r="J1022" s="132" t="s">
        <v>1054</v>
      </c>
      <c r="K1022" s="132"/>
      <c r="L1022" s="132"/>
      <c r="M1022" s="132"/>
      <c r="N1022" s="130" t="s">
        <v>1252</v>
      </c>
      <c r="O1022" s="130" t="s">
        <v>1049</v>
      </c>
      <c r="P1022" s="130" t="s">
        <v>1038</v>
      </c>
      <c r="Q1022" s="130">
        <v>120</v>
      </c>
      <c r="R1022" s="217">
        <v>37</v>
      </c>
      <c r="S1022" s="130"/>
      <c r="T1022" s="129" t="s">
        <v>1048</v>
      </c>
      <c r="U1022" s="129" t="s">
        <v>1048</v>
      </c>
      <c r="V1022" s="129" t="s">
        <v>1048</v>
      </c>
      <c r="W1022" s="45"/>
      <c r="X1022" s="45"/>
      <c r="Y1022" s="45"/>
      <c r="Z1022" s="56"/>
      <c r="AA1022" s="45"/>
      <c r="AB1022" s="102" t="b">
        <f t="shared" si="15"/>
        <v>1</v>
      </c>
    </row>
    <row r="1023" spans="1:28" ht="25.5" customHeight="1">
      <c r="A1023" s="102">
        <f>IF(F1023="","",SUBTOTAL(3,$F$2:$F1023))</f>
        <v>1022</v>
      </c>
      <c r="B1023" s="129" t="s">
        <v>1306</v>
      </c>
      <c r="C1023" s="129">
        <v>20180123</v>
      </c>
      <c r="D1023" s="129" t="s">
        <v>1248</v>
      </c>
      <c r="E1023" s="129" t="s">
        <v>1307</v>
      </c>
      <c r="F1023" s="129" t="s">
        <v>1308</v>
      </c>
      <c r="G1023" s="130">
        <v>43</v>
      </c>
      <c r="H1023" s="129" t="s">
        <v>1251</v>
      </c>
      <c r="I1023" s="129" t="s">
        <v>966</v>
      </c>
      <c r="J1023" s="132" t="s">
        <v>1054</v>
      </c>
      <c r="K1023" s="132"/>
      <c r="L1023" s="132"/>
      <c r="M1023" s="132"/>
      <c r="N1023" s="130" t="s">
        <v>1252</v>
      </c>
      <c r="O1023" s="130" t="s">
        <v>1049</v>
      </c>
      <c r="P1023" s="130" t="s">
        <v>1038</v>
      </c>
      <c r="Q1023" s="130">
        <v>120</v>
      </c>
      <c r="R1023" s="217">
        <v>26</v>
      </c>
      <c r="S1023" s="130"/>
      <c r="T1023" s="129" t="s">
        <v>1048</v>
      </c>
      <c r="U1023" s="129" t="s">
        <v>1048</v>
      </c>
      <c r="V1023" s="129" t="s">
        <v>1048</v>
      </c>
      <c r="W1023" s="45"/>
      <c r="X1023" s="54"/>
      <c r="Y1023" s="102"/>
      <c r="Z1023" s="56"/>
      <c r="AA1023" s="45"/>
      <c r="AB1023" s="102" t="b">
        <f t="shared" si="15"/>
        <v>1</v>
      </c>
    </row>
    <row r="1024" spans="1:28" ht="25.5" customHeight="1">
      <c r="A1024" s="102"/>
      <c r="B1024" s="127" t="s">
        <v>2404</v>
      </c>
      <c r="C1024" s="57">
        <v>20180123</v>
      </c>
      <c r="D1024" s="57" t="s">
        <v>1248</v>
      </c>
      <c r="E1024" s="56" t="s">
        <v>1668</v>
      </c>
      <c r="F1024" s="46" t="s">
        <v>1692</v>
      </c>
      <c r="G1024" s="155">
        <v>4</v>
      </c>
      <c r="H1024" s="180" t="s">
        <v>2403</v>
      </c>
      <c r="I1024" s="45" t="s">
        <v>1048</v>
      </c>
      <c r="J1024" s="56" t="s">
        <v>1054</v>
      </c>
      <c r="K1024" s="45"/>
      <c r="L1024" s="57"/>
      <c r="M1024" s="57"/>
      <c r="N1024" s="56" t="s">
        <v>1231</v>
      </c>
      <c r="O1024" s="57" t="s">
        <v>1049</v>
      </c>
      <c r="P1024" s="56" t="s">
        <v>1038</v>
      </c>
      <c r="Q1024" s="56">
        <v>120</v>
      </c>
      <c r="R1024" s="184">
        <v>42</v>
      </c>
      <c r="S1024" s="56">
        <v>30</v>
      </c>
      <c r="T1024" s="45" t="s">
        <v>155</v>
      </c>
      <c r="U1024" s="45" t="s">
        <v>84</v>
      </c>
      <c r="V1024" s="45" t="s">
        <v>178</v>
      </c>
      <c r="W1024" s="45"/>
      <c r="X1024" s="152" t="s">
        <v>84</v>
      </c>
      <c r="Y1024" s="152" t="s">
        <v>83</v>
      </c>
      <c r="Z1024" s="155">
        <v>30</v>
      </c>
      <c r="AA1024" s="45"/>
      <c r="AB1024" s="102" t="b">
        <f t="shared" si="15"/>
        <v>1</v>
      </c>
    </row>
    <row r="1025" spans="1:28" ht="25.5" customHeight="1">
      <c r="A1025" s="102">
        <f>IF(F1025="","",SUBTOTAL(3,$F$2:$F1025))</f>
        <v>1024</v>
      </c>
      <c r="B1025" s="129" t="s">
        <v>2405</v>
      </c>
      <c r="C1025" s="129">
        <v>20180123</v>
      </c>
      <c r="D1025" s="129" t="s">
        <v>1248</v>
      </c>
      <c r="E1025" s="129" t="s">
        <v>1669</v>
      </c>
      <c r="F1025" s="129" t="s">
        <v>1748</v>
      </c>
      <c r="G1025" s="151">
        <v>5</v>
      </c>
      <c r="H1025" s="152" t="s">
        <v>2403</v>
      </c>
      <c r="I1025" s="129" t="s">
        <v>83</v>
      </c>
      <c r="J1025" s="132" t="s">
        <v>1054</v>
      </c>
      <c r="K1025" s="129" t="s">
        <v>83</v>
      </c>
      <c r="L1025" s="132">
        <v>2</v>
      </c>
      <c r="M1025" s="132">
        <v>2</v>
      </c>
      <c r="N1025" s="130" t="s">
        <v>1231</v>
      </c>
      <c r="O1025" s="130" t="s">
        <v>1049</v>
      </c>
      <c r="P1025" s="130" t="s">
        <v>1038</v>
      </c>
      <c r="Q1025" s="130">
        <v>120</v>
      </c>
      <c r="R1025" s="217">
        <v>34</v>
      </c>
      <c r="S1025" s="151">
        <v>31</v>
      </c>
      <c r="T1025" s="152" t="s">
        <v>83</v>
      </c>
      <c r="U1025" s="152" t="s">
        <v>88</v>
      </c>
      <c r="V1025" s="129" t="s">
        <v>1048</v>
      </c>
      <c r="W1025" s="45"/>
      <c r="X1025" s="152" t="s">
        <v>84</v>
      </c>
      <c r="Y1025" s="152" t="s">
        <v>83</v>
      </c>
      <c r="Z1025" s="172">
        <v>31</v>
      </c>
      <c r="AA1025" s="45"/>
      <c r="AB1025" s="102" t="b">
        <f t="shared" si="15"/>
        <v>1</v>
      </c>
    </row>
    <row r="1026" spans="1:28" ht="25.5" customHeight="1">
      <c r="A1026" s="102">
        <f>IF(F1026="","",SUBTOTAL(3,$F$2:$F1026))</f>
        <v>1025</v>
      </c>
      <c r="B1026" s="129" t="s">
        <v>2405</v>
      </c>
      <c r="C1026" s="129">
        <v>20180123</v>
      </c>
      <c r="D1026" s="129" t="s">
        <v>1248</v>
      </c>
      <c r="E1026" s="129" t="s">
        <v>1671</v>
      </c>
      <c r="F1026" s="129" t="s">
        <v>1748</v>
      </c>
      <c r="G1026" s="151">
        <v>6</v>
      </c>
      <c r="H1026" s="152" t="s">
        <v>2403</v>
      </c>
      <c r="I1026" s="129" t="s">
        <v>1048</v>
      </c>
      <c r="J1026" s="132" t="s">
        <v>1054</v>
      </c>
      <c r="K1026" s="132"/>
      <c r="L1026" s="132"/>
      <c r="M1026" s="132"/>
      <c r="N1026" s="130" t="s">
        <v>1231</v>
      </c>
      <c r="O1026" s="130" t="s">
        <v>1049</v>
      </c>
      <c r="P1026" s="130" t="s">
        <v>1038</v>
      </c>
      <c r="Q1026" s="130">
        <v>120</v>
      </c>
      <c r="R1026" s="217"/>
      <c r="S1026" s="151">
        <v>33</v>
      </c>
      <c r="T1026" s="152" t="s">
        <v>128</v>
      </c>
      <c r="U1026" s="152" t="s">
        <v>82</v>
      </c>
      <c r="V1026" s="129" t="s">
        <v>1048</v>
      </c>
      <c r="W1026" s="47"/>
      <c r="X1026" s="152" t="s">
        <v>84</v>
      </c>
      <c r="Y1026" s="152" t="s">
        <v>83</v>
      </c>
      <c r="Z1026" s="172">
        <v>33</v>
      </c>
      <c r="AA1026" s="45"/>
      <c r="AB1026" s="102" t="b">
        <f t="shared" ref="AB1026:AB1038" si="16">IF(OR(O1026="TLAI",F1026=""),"",Z1026=S1026)</f>
        <v>1</v>
      </c>
    </row>
    <row r="1027" spans="1:28" ht="25.5" customHeight="1">
      <c r="A1027" s="102">
        <f>IF(F1027="","",SUBTOTAL(3,$F$2:$F1027))</f>
        <v>1026</v>
      </c>
      <c r="B1027" s="129" t="s">
        <v>2811</v>
      </c>
      <c r="C1027" s="129">
        <v>20180123</v>
      </c>
      <c r="D1027" s="129" t="s">
        <v>1233</v>
      </c>
      <c r="E1027" s="129" t="s">
        <v>1249</v>
      </c>
      <c r="F1027" s="129" t="s">
        <v>1310</v>
      </c>
      <c r="G1027" s="130">
        <v>1</v>
      </c>
      <c r="H1027" s="169" t="s">
        <v>2812</v>
      </c>
      <c r="I1027" s="129" t="s">
        <v>258</v>
      </c>
      <c r="J1027" s="132" t="s">
        <v>1054</v>
      </c>
      <c r="K1027" s="129" t="s">
        <v>258</v>
      </c>
      <c r="L1027" s="132">
        <v>2</v>
      </c>
      <c r="M1027" s="132">
        <v>8</v>
      </c>
      <c r="N1027" s="130" t="s">
        <v>1252</v>
      </c>
      <c r="O1027" s="130" t="s">
        <v>1049</v>
      </c>
      <c r="P1027" s="130" t="s">
        <v>1419</v>
      </c>
      <c r="Q1027" s="130">
        <v>60</v>
      </c>
      <c r="R1027" s="130">
        <v>44</v>
      </c>
      <c r="S1027" s="170">
        <v>33</v>
      </c>
      <c r="T1027" s="169" t="s">
        <v>274</v>
      </c>
      <c r="U1027" s="169" t="s">
        <v>89</v>
      </c>
      <c r="V1027" s="129" t="s">
        <v>129</v>
      </c>
      <c r="W1027" s="47"/>
      <c r="X1027" s="47"/>
      <c r="Y1027" s="47"/>
      <c r="Z1027" s="57"/>
      <c r="AA1027" s="45"/>
      <c r="AB1027" s="102" t="b">
        <f t="shared" si="16"/>
        <v>0</v>
      </c>
    </row>
    <row r="1028" spans="1:28" ht="25.5" customHeight="1">
      <c r="A1028" s="102">
        <f>IF(F1028="","",SUBTOTAL(3,$F$2:$F1028))</f>
        <v>1027</v>
      </c>
      <c r="B1028" s="129" t="s">
        <v>2811</v>
      </c>
      <c r="C1028" s="129">
        <v>20180123</v>
      </c>
      <c r="D1028" s="129" t="s">
        <v>1233</v>
      </c>
      <c r="E1028" s="129" t="s">
        <v>1253</v>
      </c>
      <c r="F1028" s="129" t="s">
        <v>1310</v>
      </c>
      <c r="G1028" s="130">
        <v>2</v>
      </c>
      <c r="H1028" s="169" t="s">
        <v>2812</v>
      </c>
      <c r="I1028" s="129" t="s">
        <v>1048</v>
      </c>
      <c r="J1028" s="132" t="s">
        <v>1054</v>
      </c>
      <c r="K1028" s="132"/>
      <c r="L1028" s="132"/>
      <c r="M1028" s="132"/>
      <c r="N1028" s="130" t="s">
        <v>1252</v>
      </c>
      <c r="O1028" s="130" t="s">
        <v>1049</v>
      </c>
      <c r="P1028" s="130" t="s">
        <v>1419</v>
      </c>
      <c r="Q1028" s="130">
        <v>60</v>
      </c>
      <c r="R1028" s="130"/>
      <c r="S1028" s="170">
        <v>34</v>
      </c>
      <c r="T1028" s="169" t="s">
        <v>866</v>
      </c>
      <c r="U1028" s="169" t="s">
        <v>195</v>
      </c>
      <c r="V1028" s="129" t="s">
        <v>1048</v>
      </c>
      <c r="W1028" s="45"/>
      <c r="X1028" s="46"/>
      <c r="Y1028" s="67"/>
      <c r="Z1028" s="57"/>
      <c r="AA1028" s="45"/>
      <c r="AB1028" s="102" t="b">
        <f t="shared" si="16"/>
        <v>0</v>
      </c>
    </row>
    <row r="1029" spans="1:28" ht="25.5" customHeight="1">
      <c r="A1029" s="102">
        <f>IF(F1029="","",SUBTOTAL(3,$F$2:$F1029))</f>
        <v>1028</v>
      </c>
      <c r="B1029" s="129" t="s">
        <v>2813</v>
      </c>
      <c r="C1029" s="129">
        <v>20180123</v>
      </c>
      <c r="D1029" s="129" t="s">
        <v>1233</v>
      </c>
      <c r="E1029" s="129" t="s">
        <v>1255</v>
      </c>
      <c r="F1029" s="129" t="s">
        <v>1312</v>
      </c>
      <c r="G1029" s="130">
        <v>3</v>
      </c>
      <c r="H1029" s="169" t="s">
        <v>2812</v>
      </c>
      <c r="I1029" s="129" t="s">
        <v>258</v>
      </c>
      <c r="J1029" s="132" t="s">
        <v>1054</v>
      </c>
      <c r="K1029" s="132"/>
      <c r="L1029" s="132"/>
      <c r="M1029" s="132"/>
      <c r="N1029" s="130" t="s">
        <v>1252</v>
      </c>
      <c r="O1029" s="130" t="s">
        <v>1049</v>
      </c>
      <c r="P1029" s="130" t="s">
        <v>1419</v>
      </c>
      <c r="Q1029" s="130">
        <v>60</v>
      </c>
      <c r="R1029" s="130">
        <v>40</v>
      </c>
      <c r="S1029" s="170">
        <v>33</v>
      </c>
      <c r="T1029" s="169" t="s">
        <v>105</v>
      </c>
      <c r="U1029" s="169" t="s">
        <v>346</v>
      </c>
      <c r="V1029" s="129" t="s">
        <v>1048</v>
      </c>
      <c r="W1029" s="45"/>
      <c r="X1029" s="45"/>
      <c r="Y1029" s="45"/>
      <c r="Z1029" s="56"/>
      <c r="AA1029" s="45"/>
      <c r="AB1029" s="102" t="b">
        <f t="shared" si="16"/>
        <v>0</v>
      </c>
    </row>
    <row r="1030" spans="1:28" ht="25.5" customHeight="1">
      <c r="A1030" s="102">
        <f>IF(F1030="","",SUBTOTAL(3,$F$2:$F1030))</f>
        <v>1029</v>
      </c>
      <c r="B1030" s="129" t="s">
        <v>2813</v>
      </c>
      <c r="C1030" s="129">
        <v>20180123</v>
      </c>
      <c r="D1030" s="129" t="s">
        <v>1233</v>
      </c>
      <c r="E1030" s="129" t="s">
        <v>1257</v>
      </c>
      <c r="F1030" s="129" t="s">
        <v>1312</v>
      </c>
      <c r="G1030" s="130">
        <v>4</v>
      </c>
      <c r="H1030" s="169" t="s">
        <v>2812</v>
      </c>
      <c r="I1030" s="129" t="s">
        <v>1048</v>
      </c>
      <c r="J1030" s="132" t="s">
        <v>1054</v>
      </c>
      <c r="K1030" s="132"/>
      <c r="L1030" s="132"/>
      <c r="M1030" s="132"/>
      <c r="N1030" s="130" t="s">
        <v>1252</v>
      </c>
      <c r="O1030" s="130" t="s">
        <v>1049</v>
      </c>
      <c r="P1030" s="130" t="s">
        <v>1419</v>
      </c>
      <c r="Q1030" s="130">
        <v>60</v>
      </c>
      <c r="R1030" s="130"/>
      <c r="S1030" s="170">
        <v>34</v>
      </c>
      <c r="T1030" s="169" t="s">
        <v>214</v>
      </c>
      <c r="U1030" s="169" t="s">
        <v>196</v>
      </c>
      <c r="V1030" s="129" t="s">
        <v>21</v>
      </c>
      <c r="W1030" s="45"/>
      <c r="X1030" s="102"/>
      <c r="Y1030" s="102"/>
      <c r="Z1030" s="57"/>
      <c r="AA1030" s="45"/>
      <c r="AB1030" s="102" t="b">
        <f t="shared" si="16"/>
        <v>0</v>
      </c>
    </row>
    <row r="1031" spans="1:28" ht="25.5" customHeight="1">
      <c r="A1031" s="102">
        <f>IF(F1031="","",SUBTOTAL(3,$F$2:$F1031))</f>
        <v>1030</v>
      </c>
      <c r="B1031" s="129" t="s">
        <v>2814</v>
      </c>
      <c r="C1031" s="129">
        <v>20180123</v>
      </c>
      <c r="D1031" s="129" t="s">
        <v>1233</v>
      </c>
      <c r="E1031" s="129" t="s">
        <v>1259</v>
      </c>
      <c r="F1031" s="129" t="s">
        <v>1314</v>
      </c>
      <c r="G1031" s="130">
        <v>5</v>
      </c>
      <c r="H1031" s="169" t="s">
        <v>2812</v>
      </c>
      <c r="I1031" s="129" t="s">
        <v>1529</v>
      </c>
      <c r="J1031" s="132" t="s">
        <v>1054</v>
      </c>
      <c r="K1031" s="129"/>
      <c r="L1031" s="132"/>
      <c r="M1031" s="132"/>
      <c r="N1031" s="130" t="s">
        <v>1252</v>
      </c>
      <c r="O1031" s="130" t="s">
        <v>1049</v>
      </c>
      <c r="P1031" s="130" t="s">
        <v>1419</v>
      </c>
      <c r="Q1031" s="130">
        <v>60</v>
      </c>
      <c r="R1031" s="130">
        <v>51</v>
      </c>
      <c r="S1031" s="170">
        <v>34</v>
      </c>
      <c r="T1031" s="169" t="s">
        <v>236</v>
      </c>
      <c r="U1031" s="169" t="s">
        <v>100</v>
      </c>
      <c r="V1031" s="129" t="s">
        <v>1048</v>
      </c>
      <c r="W1031" s="47"/>
      <c r="X1031" s="47"/>
      <c r="Y1031" s="47"/>
      <c r="Z1031" s="57"/>
      <c r="AA1031" s="45"/>
      <c r="AB1031" s="102" t="b">
        <f t="shared" si="16"/>
        <v>0</v>
      </c>
    </row>
    <row r="1032" spans="1:28" ht="25.5" customHeight="1">
      <c r="A1032" s="102">
        <f>IF(F1032="","",SUBTOTAL(3,$F$2:$F1032))</f>
        <v>1031</v>
      </c>
      <c r="B1032" s="129" t="s">
        <v>2814</v>
      </c>
      <c r="C1032" s="129">
        <v>20180123</v>
      </c>
      <c r="D1032" s="129" t="s">
        <v>1233</v>
      </c>
      <c r="E1032" s="129" t="s">
        <v>1261</v>
      </c>
      <c r="F1032" s="129" t="s">
        <v>1314</v>
      </c>
      <c r="G1032" s="130">
        <v>6</v>
      </c>
      <c r="H1032" s="169" t="s">
        <v>2812</v>
      </c>
      <c r="I1032" s="129" t="s">
        <v>1048</v>
      </c>
      <c r="J1032" s="132" t="s">
        <v>1054</v>
      </c>
      <c r="K1032" s="129"/>
      <c r="L1032" s="132"/>
      <c r="M1032" s="132"/>
      <c r="N1032" s="130" t="s">
        <v>1252</v>
      </c>
      <c r="O1032" s="130" t="s">
        <v>1049</v>
      </c>
      <c r="P1032" s="130" t="s">
        <v>1419</v>
      </c>
      <c r="Q1032" s="130">
        <v>60</v>
      </c>
      <c r="R1032" s="130"/>
      <c r="S1032" s="170">
        <v>32</v>
      </c>
      <c r="T1032" s="169" t="s">
        <v>957</v>
      </c>
      <c r="U1032" s="169" t="s">
        <v>205</v>
      </c>
      <c r="V1032" s="129" t="s">
        <v>1048</v>
      </c>
      <c r="W1032" s="45"/>
      <c r="X1032" s="45"/>
      <c r="Y1032" s="102"/>
      <c r="Z1032" s="56"/>
      <c r="AA1032" s="45"/>
      <c r="AB1032" s="102" t="b">
        <f t="shared" si="16"/>
        <v>0</v>
      </c>
    </row>
    <row r="1033" spans="1:28" ht="25.5" customHeight="1">
      <c r="A1033" s="102">
        <f>IF(F1033="","",SUBTOTAL(3,$F$2:$F1033))</f>
        <v>1032</v>
      </c>
      <c r="B1033" s="129" t="s">
        <v>2815</v>
      </c>
      <c r="C1033" s="129">
        <v>20180123</v>
      </c>
      <c r="D1033" s="129" t="s">
        <v>1233</v>
      </c>
      <c r="E1033" s="129" t="s">
        <v>1263</v>
      </c>
      <c r="F1033" s="129" t="s">
        <v>1316</v>
      </c>
      <c r="G1033" s="130">
        <v>7</v>
      </c>
      <c r="H1033" s="169" t="s">
        <v>2812</v>
      </c>
      <c r="I1033" s="129" t="s">
        <v>246</v>
      </c>
      <c r="J1033" s="132" t="s">
        <v>1054</v>
      </c>
      <c r="K1033" s="132"/>
      <c r="L1033" s="132"/>
      <c r="M1033" s="132"/>
      <c r="N1033" s="130" t="s">
        <v>1252</v>
      </c>
      <c r="O1033" s="130" t="s">
        <v>1049</v>
      </c>
      <c r="P1033" s="130" t="s">
        <v>1419</v>
      </c>
      <c r="Q1033" s="130">
        <v>60</v>
      </c>
      <c r="R1033" s="130">
        <v>52</v>
      </c>
      <c r="S1033" s="170">
        <v>35</v>
      </c>
      <c r="T1033" s="169" t="s">
        <v>210</v>
      </c>
      <c r="U1033" s="169" t="s">
        <v>235</v>
      </c>
      <c r="V1033" s="129" t="s">
        <v>1048</v>
      </c>
      <c r="W1033" s="45"/>
      <c r="X1033" s="45"/>
      <c r="Y1033" s="45"/>
      <c r="Z1033" s="57"/>
      <c r="AA1033" s="45"/>
      <c r="AB1033" s="102" t="b">
        <f t="shared" si="16"/>
        <v>0</v>
      </c>
    </row>
    <row r="1034" spans="1:28" ht="25.5" customHeight="1">
      <c r="A1034" s="102">
        <f>IF(F1034="","",SUBTOTAL(3,$F$2:$F1034))</f>
        <v>1033</v>
      </c>
      <c r="B1034" s="129" t="s">
        <v>2815</v>
      </c>
      <c r="C1034" s="129">
        <v>20180123</v>
      </c>
      <c r="D1034" s="129" t="s">
        <v>1233</v>
      </c>
      <c r="E1034" s="129" t="s">
        <v>1266</v>
      </c>
      <c r="F1034" s="129" t="s">
        <v>1316</v>
      </c>
      <c r="G1034" s="130">
        <v>8</v>
      </c>
      <c r="H1034" s="169" t="s">
        <v>2812</v>
      </c>
      <c r="I1034" s="129" t="s">
        <v>1048</v>
      </c>
      <c r="J1034" s="132" t="s">
        <v>1054</v>
      </c>
      <c r="K1034" s="129"/>
      <c r="L1034" s="132"/>
      <c r="M1034" s="132"/>
      <c r="N1034" s="130" t="s">
        <v>1252</v>
      </c>
      <c r="O1034" s="130" t="s">
        <v>1049</v>
      </c>
      <c r="P1034" s="130" t="s">
        <v>1419</v>
      </c>
      <c r="Q1034" s="130">
        <v>60</v>
      </c>
      <c r="R1034" s="130"/>
      <c r="S1034" s="170">
        <v>35</v>
      </c>
      <c r="T1034" s="169" t="s">
        <v>1563</v>
      </c>
      <c r="U1034" s="169" t="s">
        <v>1218</v>
      </c>
      <c r="V1034" s="129" t="s">
        <v>1048</v>
      </c>
      <c r="W1034" s="45"/>
      <c r="X1034" s="45"/>
      <c r="Y1034" s="45"/>
      <c r="Z1034" s="56"/>
      <c r="AA1034" s="45"/>
      <c r="AB1034" s="102" t="b">
        <f t="shared" si="16"/>
        <v>0</v>
      </c>
    </row>
    <row r="1035" spans="1:28" ht="25.5" customHeight="1">
      <c r="A1035" s="102">
        <f>IF(F1035="","",SUBTOTAL(3,$F$2:$F1035))</f>
        <v>1034</v>
      </c>
      <c r="B1035" s="129" t="s">
        <v>2816</v>
      </c>
      <c r="C1035" s="129">
        <v>20180123</v>
      </c>
      <c r="D1035" s="129" t="s">
        <v>1233</v>
      </c>
      <c r="E1035" s="129" t="s">
        <v>1269</v>
      </c>
      <c r="F1035" s="129" t="s">
        <v>1318</v>
      </c>
      <c r="G1035" s="130">
        <v>9</v>
      </c>
      <c r="H1035" s="169" t="s">
        <v>2812</v>
      </c>
      <c r="I1035" s="129" t="s">
        <v>1529</v>
      </c>
      <c r="J1035" s="131" t="s">
        <v>1054</v>
      </c>
      <c r="K1035" s="131"/>
      <c r="L1035" s="131"/>
      <c r="M1035" s="131"/>
      <c r="N1035" s="130" t="s">
        <v>1252</v>
      </c>
      <c r="O1035" s="130" t="s">
        <v>1049</v>
      </c>
      <c r="P1035" s="130" t="s">
        <v>1419</v>
      </c>
      <c r="Q1035" s="130">
        <v>60</v>
      </c>
      <c r="R1035" s="130">
        <v>55</v>
      </c>
      <c r="S1035" s="170">
        <v>34</v>
      </c>
      <c r="T1035" s="169" t="s">
        <v>231</v>
      </c>
      <c r="U1035" s="169" t="s">
        <v>260</v>
      </c>
      <c r="V1035" s="129" t="s">
        <v>1048</v>
      </c>
      <c r="W1035" s="45"/>
      <c r="X1035" s="45"/>
      <c r="Y1035" s="45"/>
      <c r="Z1035" s="56"/>
      <c r="AA1035" s="45"/>
      <c r="AB1035" s="102" t="b">
        <f t="shared" si="16"/>
        <v>0</v>
      </c>
    </row>
    <row r="1036" spans="1:28" ht="25.5" customHeight="1">
      <c r="A1036" s="102">
        <f>IF(F1036="","",SUBTOTAL(3,$F$2:$F1036))</f>
        <v>1035</v>
      </c>
      <c r="B1036" s="129" t="s">
        <v>2816</v>
      </c>
      <c r="C1036" s="129">
        <v>20180123</v>
      </c>
      <c r="D1036" s="129" t="s">
        <v>1233</v>
      </c>
      <c r="E1036" s="129" t="s">
        <v>1272</v>
      </c>
      <c r="F1036" s="129" t="s">
        <v>1318</v>
      </c>
      <c r="G1036" s="130">
        <v>10</v>
      </c>
      <c r="H1036" s="169" t="s">
        <v>2812</v>
      </c>
      <c r="I1036" s="129" t="s">
        <v>1048</v>
      </c>
      <c r="J1036" s="132" t="s">
        <v>1054</v>
      </c>
      <c r="K1036" s="132"/>
      <c r="L1036" s="132"/>
      <c r="M1036" s="132"/>
      <c r="N1036" s="130" t="s">
        <v>1252</v>
      </c>
      <c r="O1036" s="130" t="s">
        <v>1049</v>
      </c>
      <c r="P1036" s="130" t="s">
        <v>1419</v>
      </c>
      <c r="Q1036" s="130">
        <v>60</v>
      </c>
      <c r="R1036" s="130"/>
      <c r="S1036" s="170">
        <v>35</v>
      </c>
      <c r="T1036" s="169" t="s">
        <v>107</v>
      </c>
      <c r="U1036" s="169" t="s">
        <v>0</v>
      </c>
      <c r="V1036" s="129" t="s">
        <v>1048</v>
      </c>
      <c r="W1036" s="47"/>
      <c r="X1036" s="45"/>
      <c r="Y1036" s="102"/>
      <c r="Z1036" s="57"/>
      <c r="AA1036" s="45"/>
      <c r="AB1036" s="102" t="b">
        <f t="shared" si="16"/>
        <v>0</v>
      </c>
    </row>
    <row r="1037" spans="1:28" ht="25.5" customHeight="1">
      <c r="A1037" s="102">
        <f>IF(F1037="","",SUBTOTAL(3,$F$2:$F1037))</f>
        <v>1036</v>
      </c>
      <c r="B1037" s="129" t="s">
        <v>2817</v>
      </c>
      <c r="C1037" s="129">
        <v>20180123</v>
      </c>
      <c r="D1037" s="129" t="s">
        <v>1233</v>
      </c>
      <c r="E1037" s="129" t="s">
        <v>1275</v>
      </c>
      <c r="F1037" s="129" t="s">
        <v>1320</v>
      </c>
      <c r="G1037" s="130">
        <v>11</v>
      </c>
      <c r="H1037" s="169" t="s">
        <v>2812</v>
      </c>
      <c r="I1037" s="129" t="s">
        <v>1529</v>
      </c>
      <c r="J1037" s="132" t="s">
        <v>1054</v>
      </c>
      <c r="K1037" s="132"/>
      <c r="L1037" s="132"/>
      <c r="M1037" s="132"/>
      <c r="N1037" s="130" t="s">
        <v>1252</v>
      </c>
      <c r="O1037" s="130" t="s">
        <v>1049</v>
      </c>
      <c r="P1037" s="130" t="s">
        <v>1419</v>
      </c>
      <c r="Q1037" s="130">
        <v>60</v>
      </c>
      <c r="R1037" s="130">
        <v>47</v>
      </c>
      <c r="S1037" s="170">
        <v>32</v>
      </c>
      <c r="T1037" s="169" t="s">
        <v>1223</v>
      </c>
      <c r="U1037" s="169" t="s">
        <v>133</v>
      </c>
      <c r="V1037" s="129" t="s">
        <v>1048</v>
      </c>
      <c r="W1037" s="45"/>
      <c r="X1037" s="45"/>
      <c r="Y1037" s="45"/>
      <c r="Z1037" s="56"/>
      <c r="AA1037" s="45"/>
      <c r="AB1037" s="102" t="b">
        <f t="shared" si="16"/>
        <v>0</v>
      </c>
    </row>
    <row r="1038" spans="1:28" ht="25.5" customHeight="1">
      <c r="A1038" s="102">
        <f>IF(F1038="","",SUBTOTAL(3,$F$2:$F1038))</f>
        <v>1037</v>
      </c>
      <c r="B1038" s="129" t="s">
        <v>2817</v>
      </c>
      <c r="C1038" s="129">
        <v>20180123</v>
      </c>
      <c r="D1038" s="129" t="s">
        <v>1233</v>
      </c>
      <c r="E1038" s="129" t="s">
        <v>1278</v>
      </c>
      <c r="F1038" s="129" t="s">
        <v>1320</v>
      </c>
      <c r="G1038" s="130">
        <v>12</v>
      </c>
      <c r="H1038" s="169" t="s">
        <v>2812</v>
      </c>
      <c r="I1038" s="129" t="s">
        <v>1048</v>
      </c>
      <c r="J1038" s="132" t="s">
        <v>1054</v>
      </c>
      <c r="K1038" s="132"/>
      <c r="L1038" s="132"/>
      <c r="M1038" s="132"/>
      <c r="N1038" s="130" t="s">
        <v>1252</v>
      </c>
      <c r="O1038" s="130" t="s">
        <v>1049</v>
      </c>
      <c r="P1038" s="130" t="s">
        <v>1419</v>
      </c>
      <c r="Q1038" s="130">
        <v>60</v>
      </c>
      <c r="R1038" s="130"/>
      <c r="S1038" s="170">
        <v>34</v>
      </c>
      <c r="T1038" s="169" t="s">
        <v>135</v>
      </c>
      <c r="U1038" s="169" t="s">
        <v>199</v>
      </c>
      <c r="V1038" s="129" t="s">
        <v>1048</v>
      </c>
      <c r="W1038" s="45"/>
      <c r="X1038" s="45"/>
      <c r="Y1038" s="45"/>
      <c r="Z1038" s="56"/>
      <c r="AA1038" s="45"/>
      <c r="AB1038" s="102" t="b">
        <f t="shared" si="16"/>
        <v>0</v>
      </c>
    </row>
    <row r="1039" spans="1:28" ht="25.5" customHeight="1">
      <c r="A1039" s="102">
        <f>IF(F1039="","",SUBTOTAL(3,$F$2:$F1039))</f>
        <v>1038</v>
      </c>
      <c r="B1039" s="129" t="s">
        <v>2818</v>
      </c>
      <c r="C1039" s="129">
        <v>20180123</v>
      </c>
      <c r="D1039" s="129" t="s">
        <v>1233</v>
      </c>
      <c r="E1039" s="129" t="s">
        <v>1281</v>
      </c>
      <c r="F1039" s="129" t="s">
        <v>1322</v>
      </c>
      <c r="G1039" s="130">
        <v>13</v>
      </c>
      <c r="H1039" s="169" t="s">
        <v>2812</v>
      </c>
      <c r="I1039" s="129" t="s">
        <v>258</v>
      </c>
      <c r="J1039" s="132" t="s">
        <v>1054</v>
      </c>
      <c r="K1039" s="132"/>
      <c r="L1039" s="132"/>
      <c r="M1039" s="132"/>
      <c r="N1039" s="130" t="s">
        <v>1252</v>
      </c>
      <c r="O1039" s="130" t="s">
        <v>1049</v>
      </c>
      <c r="P1039" s="130" t="s">
        <v>1419</v>
      </c>
      <c r="Q1039" s="130">
        <v>60</v>
      </c>
      <c r="R1039" s="130">
        <v>48</v>
      </c>
      <c r="S1039" s="170">
        <v>33</v>
      </c>
      <c r="T1039" s="169" t="s">
        <v>7</v>
      </c>
      <c r="U1039" s="169" t="s">
        <v>255</v>
      </c>
      <c r="V1039" s="129" t="s">
        <v>1048</v>
      </c>
      <c r="W1039" s="47"/>
      <c r="X1039" s="47"/>
      <c r="Y1039" s="47"/>
      <c r="Z1039" s="57"/>
      <c r="AA1039" s="45"/>
      <c r="AB1039" s="102" t="b">
        <f>IF(OR(N1039="TLAI",F1039=""),"",Z1039=R1039)</f>
        <v>0</v>
      </c>
    </row>
    <row r="1040" spans="1:28" ht="25.5" customHeight="1">
      <c r="A1040" s="102">
        <f>IF(F1040="","",SUBTOTAL(3,$F$2:$F1040))</f>
        <v>1039</v>
      </c>
      <c r="B1040" s="129" t="s">
        <v>2819</v>
      </c>
      <c r="C1040" s="129">
        <v>20180123</v>
      </c>
      <c r="D1040" s="129" t="s">
        <v>1233</v>
      </c>
      <c r="E1040" s="129" t="s">
        <v>1284</v>
      </c>
      <c r="F1040" s="129" t="s">
        <v>1324</v>
      </c>
      <c r="G1040" s="130">
        <v>14</v>
      </c>
      <c r="H1040" s="169" t="s">
        <v>2812</v>
      </c>
      <c r="I1040" s="129" t="s">
        <v>246</v>
      </c>
      <c r="J1040" s="132" t="s">
        <v>1054</v>
      </c>
      <c r="K1040" s="129"/>
      <c r="L1040" s="132"/>
      <c r="M1040" s="132"/>
      <c r="N1040" s="130" t="s">
        <v>1252</v>
      </c>
      <c r="O1040" s="130" t="s">
        <v>1049</v>
      </c>
      <c r="P1040" s="130" t="s">
        <v>1419</v>
      </c>
      <c r="Q1040" s="130">
        <v>60</v>
      </c>
      <c r="R1040" s="130">
        <v>51</v>
      </c>
      <c r="S1040" s="170">
        <v>35</v>
      </c>
      <c r="T1040" s="169" t="s">
        <v>124</v>
      </c>
      <c r="U1040" s="169" t="s">
        <v>137</v>
      </c>
      <c r="V1040" s="129" t="s">
        <v>1048</v>
      </c>
      <c r="W1040" s="45"/>
      <c r="X1040" s="45"/>
      <c r="Y1040" s="45"/>
      <c r="Z1040" s="56"/>
      <c r="AA1040" s="45"/>
      <c r="AB1040" s="102" t="b">
        <f t="shared" ref="AB1040:AB1103" si="17">IF(OR(O1040="TLAI",F1040=""),"",Z1040=S1040)</f>
        <v>0</v>
      </c>
    </row>
    <row r="1041" spans="1:28" ht="25.5" customHeight="1">
      <c r="A1041" s="102">
        <f>IF(F1041="","",SUBTOTAL(3,$F$2:$F1041))</f>
        <v>1040</v>
      </c>
      <c r="B1041" s="129" t="s">
        <v>2820</v>
      </c>
      <c r="C1041" s="129">
        <v>20180123</v>
      </c>
      <c r="D1041" s="129" t="s">
        <v>1233</v>
      </c>
      <c r="E1041" s="129" t="s">
        <v>1287</v>
      </c>
      <c r="F1041" s="129" t="s">
        <v>1326</v>
      </c>
      <c r="G1041" s="130">
        <v>15</v>
      </c>
      <c r="H1041" s="169" t="s">
        <v>2812</v>
      </c>
      <c r="I1041" s="129" t="s">
        <v>1529</v>
      </c>
      <c r="J1041" s="132" t="s">
        <v>1054</v>
      </c>
      <c r="K1041" s="129"/>
      <c r="L1041" s="132"/>
      <c r="M1041" s="132"/>
      <c r="N1041" s="130" t="s">
        <v>1252</v>
      </c>
      <c r="O1041" s="130" t="s">
        <v>1049</v>
      </c>
      <c r="P1041" s="130" t="s">
        <v>1419</v>
      </c>
      <c r="Q1041" s="130">
        <v>60</v>
      </c>
      <c r="R1041" s="130">
        <v>37</v>
      </c>
      <c r="S1041" s="170">
        <v>34</v>
      </c>
      <c r="T1041" s="169" t="s">
        <v>1221</v>
      </c>
      <c r="U1041" s="169" t="s">
        <v>97</v>
      </c>
      <c r="V1041" s="129" t="s">
        <v>1048</v>
      </c>
      <c r="W1041" s="47"/>
      <c r="X1041" s="45"/>
      <c r="Y1041" s="45"/>
      <c r="Z1041" s="56"/>
      <c r="AA1041" s="45"/>
      <c r="AB1041" s="102" t="b">
        <f t="shared" si="17"/>
        <v>0</v>
      </c>
    </row>
    <row r="1042" spans="1:28" ht="25.5" customHeight="1">
      <c r="A1042" s="102">
        <f>IF(F1042="","",SUBTOTAL(3,$F$2:$F1042))</f>
        <v>1041</v>
      </c>
      <c r="B1042" s="129" t="s">
        <v>2821</v>
      </c>
      <c r="C1042" s="129">
        <v>20180123</v>
      </c>
      <c r="D1042" s="129" t="s">
        <v>1233</v>
      </c>
      <c r="E1042" s="129" t="s">
        <v>1244</v>
      </c>
      <c r="F1042" s="129" t="s">
        <v>1328</v>
      </c>
      <c r="G1042" s="130">
        <v>16</v>
      </c>
      <c r="H1042" s="169" t="s">
        <v>2812</v>
      </c>
      <c r="I1042" s="129" t="s">
        <v>1175</v>
      </c>
      <c r="J1042" s="132" t="s">
        <v>1054</v>
      </c>
      <c r="K1042" s="132"/>
      <c r="L1042" s="132"/>
      <c r="M1042" s="132"/>
      <c r="N1042" s="130" t="s">
        <v>1252</v>
      </c>
      <c r="O1042" s="130" t="s">
        <v>1049</v>
      </c>
      <c r="P1042" s="130" t="s">
        <v>1419</v>
      </c>
      <c r="Q1042" s="130">
        <v>60</v>
      </c>
      <c r="R1042" s="130">
        <v>45</v>
      </c>
      <c r="S1042" s="170">
        <v>35</v>
      </c>
      <c r="T1042" s="169" t="s">
        <v>106</v>
      </c>
      <c r="U1042" s="169" t="s">
        <v>68</v>
      </c>
      <c r="V1042" s="129" t="s">
        <v>1048</v>
      </c>
      <c r="W1042" s="45"/>
      <c r="X1042" s="47"/>
      <c r="Y1042" s="47"/>
      <c r="Z1042" s="57"/>
      <c r="AA1042" s="45"/>
      <c r="AB1042" s="102" t="b">
        <f t="shared" si="17"/>
        <v>0</v>
      </c>
    </row>
    <row r="1043" spans="1:28" ht="25.5" customHeight="1">
      <c r="A1043" s="102">
        <f>IF(F1043="","",SUBTOTAL(3,$F$2:$F1043))</f>
        <v>1042</v>
      </c>
      <c r="B1043" s="129" t="s">
        <v>2822</v>
      </c>
      <c r="C1043" s="129">
        <v>20180123</v>
      </c>
      <c r="D1043" s="129" t="s">
        <v>1233</v>
      </c>
      <c r="E1043" s="129" t="s">
        <v>1128</v>
      </c>
      <c r="F1043" s="129" t="s">
        <v>1250</v>
      </c>
      <c r="G1043" s="130">
        <v>17</v>
      </c>
      <c r="H1043" s="169" t="s">
        <v>2812</v>
      </c>
      <c r="I1043" s="129" t="s">
        <v>1175</v>
      </c>
      <c r="J1043" s="132" t="s">
        <v>1054</v>
      </c>
      <c r="K1043" s="132"/>
      <c r="L1043" s="132"/>
      <c r="M1043" s="132"/>
      <c r="N1043" s="130" t="s">
        <v>1252</v>
      </c>
      <c r="O1043" s="130" t="s">
        <v>1049</v>
      </c>
      <c r="P1043" s="130" t="s">
        <v>1419</v>
      </c>
      <c r="Q1043" s="130">
        <v>60</v>
      </c>
      <c r="R1043" s="130">
        <v>41</v>
      </c>
      <c r="S1043" s="170">
        <v>24</v>
      </c>
      <c r="T1043" s="169" t="s">
        <v>262</v>
      </c>
      <c r="U1043" s="169" t="s">
        <v>272</v>
      </c>
      <c r="V1043" s="129" t="s">
        <v>1048</v>
      </c>
      <c r="W1043" s="67"/>
      <c r="X1043" s="47"/>
      <c r="Y1043" s="47"/>
      <c r="Z1043" s="57"/>
      <c r="AA1043" s="45"/>
      <c r="AB1043" s="102" t="b">
        <f t="shared" si="17"/>
        <v>0</v>
      </c>
    </row>
    <row r="1044" spans="1:28" ht="25.5" customHeight="1">
      <c r="A1044" s="102">
        <f>IF(F1044="","",SUBTOTAL(3,$F$2:$F1044))</f>
        <v>1043</v>
      </c>
      <c r="B1044" s="129" t="s">
        <v>2823</v>
      </c>
      <c r="C1044" s="129">
        <v>20180123</v>
      </c>
      <c r="D1044" s="129" t="s">
        <v>1233</v>
      </c>
      <c r="E1044" s="129" t="s">
        <v>1294</v>
      </c>
      <c r="F1044" s="129" t="s">
        <v>1256</v>
      </c>
      <c r="G1044" s="130">
        <v>18</v>
      </c>
      <c r="H1044" s="129" t="s">
        <v>2812</v>
      </c>
      <c r="I1044" s="129" t="s">
        <v>1529</v>
      </c>
      <c r="J1044" s="132" t="s">
        <v>1054</v>
      </c>
      <c r="K1044" s="132"/>
      <c r="L1044" s="132"/>
      <c r="M1044" s="132"/>
      <c r="N1044" s="130" t="s">
        <v>1252</v>
      </c>
      <c r="O1044" s="130" t="s">
        <v>1049</v>
      </c>
      <c r="P1044" s="130" t="s">
        <v>1419</v>
      </c>
      <c r="Q1044" s="130">
        <v>60</v>
      </c>
      <c r="R1044" s="130">
        <v>26</v>
      </c>
      <c r="S1044" s="130"/>
      <c r="T1044" s="129" t="s">
        <v>1048</v>
      </c>
      <c r="U1044" s="129" t="s">
        <v>1048</v>
      </c>
      <c r="V1044" s="129" t="s">
        <v>1048</v>
      </c>
      <c r="W1044" s="47"/>
      <c r="X1044" s="45"/>
      <c r="Y1044" s="102"/>
      <c r="Z1044" s="57"/>
      <c r="AA1044" s="45"/>
      <c r="AB1044" s="102" t="b">
        <f t="shared" si="17"/>
        <v>1</v>
      </c>
    </row>
    <row r="1045" spans="1:28" ht="25.5" customHeight="1">
      <c r="A1045" s="102">
        <f>IF(F1045="","",SUBTOTAL(3,$F$2:$F1045))</f>
        <v>1044</v>
      </c>
      <c r="B1045" s="129" t="s">
        <v>2824</v>
      </c>
      <c r="C1045" s="129">
        <v>20180123</v>
      </c>
      <c r="D1045" s="129" t="s">
        <v>1233</v>
      </c>
      <c r="E1045" s="129" t="s">
        <v>1297</v>
      </c>
      <c r="F1045" s="129" t="s">
        <v>1260</v>
      </c>
      <c r="G1045" s="130">
        <v>19</v>
      </c>
      <c r="H1045" s="129" t="s">
        <v>2812</v>
      </c>
      <c r="I1045" s="129" t="s">
        <v>1529</v>
      </c>
      <c r="J1045" s="132" t="s">
        <v>1054</v>
      </c>
      <c r="K1045" s="132"/>
      <c r="L1045" s="132"/>
      <c r="M1045" s="132"/>
      <c r="N1045" s="130" t="s">
        <v>1252</v>
      </c>
      <c r="O1045" s="130" t="s">
        <v>1049</v>
      </c>
      <c r="P1045" s="130" t="s">
        <v>1419</v>
      </c>
      <c r="Q1045" s="130">
        <v>60</v>
      </c>
      <c r="R1045" s="130">
        <v>32</v>
      </c>
      <c r="S1045" s="130"/>
      <c r="T1045" s="129" t="s">
        <v>1048</v>
      </c>
      <c r="U1045" s="129" t="s">
        <v>1048</v>
      </c>
      <c r="V1045" s="129" t="s">
        <v>1048</v>
      </c>
      <c r="W1045" s="45"/>
      <c r="X1045" s="106"/>
      <c r="Y1045" s="102"/>
      <c r="Z1045" s="56"/>
      <c r="AA1045" s="45"/>
      <c r="AB1045" s="102" t="b">
        <f t="shared" si="17"/>
        <v>1</v>
      </c>
    </row>
    <row r="1046" spans="1:28" ht="25.5" customHeight="1">
      <c r="A1046" s="102">
        <f>IF(F1046="","",SUBTOTAL(3,$F$2:$F1046))</f>
        <v>1045</v>
      </c>
      <c r="B1046" s="129" t="s">
        <v>2825</v>
      </c>
      <c r="C1046" s="129">
        <v>20180123</v>
      </c>
      <c r="D1046" s="129" t="s">
        <v>1233</v>
      </c>
      <c r="E1046" s="129" t="s">
        <v>1300</v>
      </c>
      <c r="F1046" s="129" t="s">
        <v>1264</v>
      </c>
      <c r="G1046" s="130">
        <v>20</v>
      </c>
      <c r="H1046" s="129" t="s">
        <v>2812</v>
      </c>
      <c r="I1046" s="129" t="s">
        <v>1175</v>
      </c>
      <c r="J1046" s="132" t="s">
        <v>1054</v>
      </c>
      <c r="K1046" s="132"/>
      <c r="L1046" s="132"/>
      <c r="M1046" s="132"/>
      <c r="N1046" s="130" t="s">
        <v>1252</v>
      </c>
      <c r="O1046" s="130" t="s">
        <v>1049</v>
      </c>
      <c r="P1046" s="130" t="s">
        <v>1419</v>
      </c>
      <c r="Q1046" s="130">
        <v>60</v>
      </c>
      <c r="R1046" s="130">
        <v>12</v>
      </c>
      <c r="S1046" s="130"/>
      <c r="T1046" s="129" t="s">
        <v>1048</v>
      </c>
      <c r="U1046" s="129" t="s">
        <v>1048</v>
      </c>
      <c r="V1046" s="129" t="s">
        <v>1048</v>
      </c>
      <c r="W1046" s="45"/>
      <c r="X1046" s="102"/>
      <c r="Y1046" s="46"/>
      <c r="Z1046" s="56"/>
      <c r="AA1046" s="45"/>
      <c r="AB1046" s="102" t="b">
        <f t="shared" si="17"/>
        <v>1</v>
      </c>
    </row>
    <row r="1047" spans="1:28" ht="25.5" customHeight="1">
      <c r="A1047" s="102">
        <f>IF(F1047="","",SUBTOTAL(3,$F$2:$F1047))</f>
        <v>1046</v>
      </c>
      <c r="B1047" s="129" t="s">
        <v>2402</v>
      </c>
      <c r="C1047" s="129">
        <v>20180123</v>
      </c>
      <c r="D1047" s="129" t="s">
        <v>1760</v>
      </c>
      <c r="E1047" s="129" t="s">
        <v>1668</v>
      </c>
      <c r="F1047" s="129" t="s">
        <v>1946</v>
      </c>
      <c r="G1047" s="151">
        <v>1</v>
      </c>
      <c r="H1047" s="152" t="s">
        <v>2403</v>
      </c>
      <c r="I1047" s="129" t="s">
        <v>77</v>
      </c>
      <c r="J1047" s="132" t="s">
        <v>1054</v>
      </c>
      <c r="K1047" s="132"/>
      <c r="L1047" s="132"/>
      <c r="M1047" s="132"/>
      <c r="N1047" s="130" t="s">
        <v>1231</v>
      </c>
      <c r="O1047" s="130" t="s">
        <v>1049</v>
      </c>
      <c r="P1047" s="130" t="s">
        <v>1038</v>
      </c>
      <c r="Q1047" s="130">
        <v>120</v>
      </c>
      <c r="R1047" s="217">
        <v>29</v>
      </c>
      <c r="S1047" s="151">
        <v>33</v>
      </c>
      <c r="T1047" s="152" t="s">
        <v>84</v>
      </c>
      <c r="U1047" s="152" t="s">
        <v>86</v>
      </c>
      <c r="V1047" s="129" t="s">
        <v>71</v>
      </c>
      <c r="W1047" s="106"/>
      <c r="X1047" s="152" t="s">
        <v>83</v>
      </c>
      <c r="Y1047" s="152" t="s">
        <v>84</v>
      </c>
      <c r="Z1047" s="155">
        <v>33</v>
      </c>
      <c r="AA1047" s="45"/>
      <c r="AB1047" s="102" t="b">
        <f t="shared" si="17"/>
        <v>1</v>
      </c>
    </row>
    <row r="1048" spans="1:28" ht="25.5" customHeight="1">
      <c r="A1048" s="102">
        <f>IF(F1048="","",SUBTOTAL(3,$F$2:$F1048))</f>
        <v>1047</v>
      </c>
      <c r="B1048" s="129" t="s">
        <v>2402</v>
      </c>
      <c r="C1048" s="129">
        <v>20180123</v>
      </c>
      <c r="D1048" s="129" t="s">
        <v>1760</v>
      </c>
      <c r="E1048" s="129" t="s">
        <v>1669</v>
      </c>
      <c r="F1048" s="129" t="s">
        <v>1946</v>
      </c>
      <c r="G1048" s="151">
        <v>2</v>
      </c>
      <c r="H1048" s="152" t="s">
        <v>2403</v>
      </c>
      <c r="I1048" s="129" t="s">
        <v>1048</v>
      </c>
      <c r="J1048" s="132" t="s">
        <v>1054</v>
      </c>
      <c r="K1048" s="132"/>
      <c r="L1048" s="132"/>
      <c r="M1048" s="132"/>
      <c r="N1048" s="130" t="s">
        <v>1231</v>
      </c>
      <c r="O1048" s="130" t="s">
        <v>1049</v>
      </c>
      <c r="P1048" s="130" t="s">
        <v>1038</v>
      </c>
      <c r="Q1048" s="130">
        <v>120</v>
      </c>
      <c r="R1048" s="217"/>
      <c r="S1048" s="151">
        <v>32</v>
      </c>
      <c r="T1048" s="152" t="s">
        <v>83</v>
      </c>
      <c r="U1048" s="152" t="s">
        <v>88</v>
      </c>
      <c r="V1048" s="129" t="s">
        <v>1048</v>
      </c>
      <c r="W1048" s="45"/>
      <c r="X1048" s="174" t="s">
        <v>83</v>
      </c>
      <c r="Y1048" s="174" t="s">
        <v>84</v>
      </c>
      <c r="Z1048" s="172">
        <v>32</v>
      </c>
      <c r="AA1048" s="45"/>
      <c r="AB1048" s="102" t="b">
        <f t="shared" si="17"/>
        <v>1</v>
      </c>
    </row>
    <row r="1049" spans="1:28" ht="25.5" customHeight="1">
      <c r="A1049" s="102">
        <f>IF(F1049="","",SUBTOTAL(3,$F$2:$F1049))</f>
        <v>1048</v>
      </c>
      <c r="B1049" s="129" t="s">
        <v>2404</v>
      </c>
      <c r="C1049" s="129">
        <v>20180123</v>
      </c>
      <c r="D1049" s="129" t="s">
        <v>1760</v>
      </c>
      <c r="E1049" s="129" t="s">
        <v>1671</v>
      </c>
      <c r="F1049" s="129" t="s">
        <v>1692</v>
      </c>
      <c r="G1049" s="151">
        <v>3</v>
      </c>
      <c r="H1049" s="152" t="s">
        <v>2403</v>
      </c>
      <c r="I1049" s="129" t="s">
        <v>83</v>
      </c>
      <c r="J1049" s="132" t="s">
        <v>1054</v>
      </c>
      <c r="K1049" s="132"/>
      <c r="L1049" s="132"/>
      <c r="M1049" s="132"/>
      <c r="N1049" s="130" t="s">
        <v>1231</v>
      </c>
      <c r="O1049" s="130" t="s">
        <v>1049</v>
      </c>
      <c r="P1049" s="130" t="s">
        <v>1038</v>
      </c>
      <c r="Q1049" s="130">
        <v>120</v>
      </c>
      <c r="R1049" s="217"/>
      <c r="S1049" s="151">
        <v>34</v>
      </c>
      <c r="T1049" s="152" t="s">
        <v>82</v>
      </c>
      <c r="U1049" s="152" t="s">
        <v>1563</v>
      </c>
      <c r="V1049" s="129" t="s">
        <v>1048</v>
      </c>
      <c r="W1049" s="45"/>
      <c r="X1049" s="152" t="s">
        <v>83</v>
      </c>
      <c r="Y1049" s="152" t="s">
        <v>84</v>
      </c>
      <c r="Z1049" s="155">
        <v>34</v>
      </c>
      <c r="AA1049" s="45"/>
      <c r="AB1049" s="102" t="b">
        <f t="shared" si="17"/>
        <v>1</v>
      </c>
    </row>
    <row r="1050" spans="1:28" ht="25.5" customHeight="1">
      <c r="A1050" s="102">
        <f>IF(F1050="","",SUBTOTAL(3,$F$2:$F1050))</f>
        <v>1049</v>
      </c>
      <c r="B1050" s="129" t="s">
        <v>2408</v>
      </c>
      <c r="C1050" s="129">
        <v>20180124</v>
      </c>
      <c r="D1050" s="129" t="s">
        <v>1248</v>
      </c>
      <c r="E1050" s="129" t="s">
        <v>1048</v>
      </c>
      <c r="F1050" s="129" t="s">
        <v>2005</v>
      </c>
      <c r="G1050" s="130">
        <v>10</v>
      </c>
      <c r="H1050" s="129" t="s">
        <v>2403</v>
      </c>
      <c r="I1050" s="129" t="s">
        <v>84</v>
      </c>
      <c r="J1050" s="132" t="s">
        <v>1054</v>
      </c>
      <c r="K1050" s="129" t="s">
        <v>84</v>
      </c>
      <c r="L1050" s="132">
        <v>2</v>
      </c>
      <c r="M1050" s="132">
        <v>2</v>
      </c>
      <c r="N1050" s="130" t="s">
        <v>1231</v>
      </c>
      <c r="O1050" s="130" t="s">
        <v>1049</v>
      </c>
      <c r="P1050" s="130" t="s">
        <v>1038</v>
      </c>
      <c r="Q1050" s="130">
        <v>120</v>
      </c>
      <c r="R1050" s="217">
        <v>22</v>
      </c>
      <c r="S1050" s="130"/>
      <c r="T1050" s="129" t="s">
        <v>1048</v>
      </c>
      <c r="U1050" s="129" t="s">
        <v>1048</v>
      </c>
      <c r="V1050" s="129" t="s">
        <v>1048</v>
      </c>
      <c r="W1050" s="45"/>
      <c r="X1050" s="106"/>
      <c r="Y1050" s="45"/>
      <c r="Z1050" s="56"/>
      <c r="AA1050" s="45"/>
      <c r="AB1050" s="102" t="b">
        <f t="shared" si="17"/>
        <v>1</v>
      </c>
    </row>
    <row r="1051" spans="1:28" ht="25.5" customHeight="1">
      <c r="A1051" s="102">
        <f>IF(F1051="","",SUBTOTAL(3,$F$2:$F1051))</f>
        <v>1050</v>
      </c>
      <c r="B1051" s="129" t="s">
        <v>2409</v>
      </c>
      <c r="C1051" s="129">
        <v>20180124</v>
      </c>
      <c r="D1051" s="129" t="s">
        <v>1248</v>
      </c>
      <c r="E1051" s="129" t="s">
        <v>1048</v>
      </c>
      <c r="F1051" s="129" t="s">
        <v>1744</v>
      </c>
      <c r="G1051" s="130">
        <v>11</v>
      </c>
      <c r="H1051" s="129" t="s">
        <v>2403</v>
      </c>
      <c r="I1051" s="129" t="s">
        <v>84</v>
      </c>
      <c r="J1051" s="132" t="s">
        <v>1054</v>
      </c>
      <c r="K1051" s="132"/>
      <c r="L1051" s="132"/>
      <c r="M1051" s="132"/>
      <c r="N1051" s="130" t="s">
        <v>1231</v>
      </c>
      <c r="O1051" s="130" t="s">
        <v>1049</v>
      </c>
      <c r="P1051" s="130" t="s">
        <v>1038</v>
      </c>
      <c r="Q1051" s="130">
        <v>120</v>
      </c>
      <c r="R1051" s="217">
        <v>49</v>
      </c>
      <c r="S1051" s="130"/>
      <c r="T1051" s="129" t="s">
        <v>1048</v>
      </c>
      <c r="U1051" s="129" t="s">
        <v>1048</v>
      </c>
      <c r="V1051" s="129" t="s">
        <v>1048</v>
      </c>
      <c r="W1051" s="45"/>
      <c r="X1051" s="45"/>
      <c r="Y1051" s="45"/>
      <c r="Z1051" s="56"/>
      <c r="AA1051" s="45"/>
      <c r="AB1051" s="102" t="b">
        <f t="shared" si="17"/>
        <v>1</v>
      </c>
    </row>
    <row r="1052" spans="1:28" ht="25.5" customHeight="1">
      <c r="A1052" s="102">
        <f>IF(F1052="","",SUBTOTAL(3,$F$2:$F1052))</f>
        <v>1051</v>
      </c>
      <c r="B1052" s="129" t="s">
        <v>1228</v>
      </c>
      <c r="C1052" s="129">
        <v>20180124</v>
      </c>
      <c r="D1052" s="129" t="s">
        <v>1248</v>
      </c>
      <c r="E1052" s="129" t="s">
        <v>1671</v>
      </c>
      <c r="F1052" s="129" t="s">
        <v>1229</v>
      </c>
      <c r="G1052" s="130" t="s">
        <v>1048</v>
      </c>
      <c r="H1052" s="152" t="s">
        <v>1230</v>
      </c>
      <c r="I1052" s="129" t="s">
        <v>82</v>
      </c>
      <c r="J1052" s="132" t="s">
        <v>1054</v>
      </c>
      <c r="K1052" s="129" t="s">
        <v>82</v>
      </c>
      <c r="L1052" s="132">
        <v>2</v>
      </c>
      <c r="M1052" s="132">
        <v>2</v>
      </c>
      <c r="N1052" s="130" t="s">
        <v>1231</v>
      </c>
      <c r="O1052" s="130" t="s">
        <v>1049</v>
      </c>
      <c r="P1052" s="130" t="s">
        <v>1038</v>
      </c>
      <c r="Q1052" s="130">
        <v>120</v>
      </c>
      <c r="R1052" s="130">
        <v>29</v>
      </c>
      <c r="S1052" s="151">
        <v>29</v>
      </c>
      <c r="T1052" s="152" t="s">
        <v>78</v>
      </c>
      <c r="U1052" s="152" t="s">
        <v>79</v>
      </c>
      <c r="V1052" s="129" t="s">
        <v>155</v>
      </c>
      <c r="W1052" s="45"/>
      <c r="X1052" s="176" t="s">
        <v>82</v>
      </c>
      <c r="Y1052" s="176" t="s">
        <v>84</v>
      </c>
      <c r="Z1052" s="155">
        <v>29</v>
      </c>
      <c r="AA1052" s="45"/>
      <c r="AB1052" s="102" t="b">
        <f t="shared" si="17"/>
        <v>1</v>
      </c>
    </row>
    <row r="1053" spans="1:28" ht="25.5" customHeight="1">
      <c r="A1053" s="102">
        <f>IF(F1053="","",SUBTOTAL(3,$F$2:$F1053))</f>
        <v>1052</v>
      </c>
      <c r="B1053" s="129" t="s">
        <v>2407</v>
      </c>
      <c r="C1053" s="129">
        <v>20180124</v>
      </c>
      <c r="D1053" s="129" t="s">
        <v>1760</v>
      </c>
      <c r="E1053" s="129" t="s">
        <v>1048</v>
      </c>
      <c r="F1053" s="129" t="s">
        <v>1746</v>
      </c>
      <c r="G1053" s="130">
        <v>9</v>
      </c>
      <c r="H1053" s="129" t="s">
        <v>2403</v>
      </c>
      <c r="I1053" s="129" t="s">
        <v>84</v>
      </c>
      <c r="J1053" s="132" t="s">
        <v>1054</v>
      </c>
      <c r="K1053" s="132"/>
      <c r="L1053" s="132"/>
      <c r="M1053" s="132"/>
      <c r="N1053" s="130" t="s">
        <v>1231</v>
      </c>
      <c r="O1053" s="130" t="s">
        <v>1049</v>
      </c>
      <c r="P1053" s="130" t="s">
        <v>1038</v>
      </c>
      <c r="Q1053" s="130">
        <v>120</v>
      </c>
      <c r="R1053" s="217">
        <v>41</v>
      </c>
      <c r="S1053" s="130"/>
      <c r="T1053" s="129" t="s">
        <v>1048</v>
      </c>
      <c r="U1053" s="129" t="s">
        <v>1048</v>
      </c>
      <c r="V1053" s="129" t="s">
        <v>1048</v>
      </c>
      <c r="W1053" s="45"/>
      <c r="X1053" s="45"/>
      <c r="Y1053" s="45"/>
      <c r="Z1053" s="56"/>
      <c r="AA1053" s="45"/>
      <c r="AB1053" s="102" t="b">
        <f t="shared" si="17"/>
        <v>1</v>
      </c>
    </row>
    <row r="1054" spans="1:28" ht="25.5" customHeight="1">
      <c r="A1054" s="102">
        <f>IF(F1054="","",SUBTOTAL(3,$F$2:$F1054))</f>
        <v>1053</v>
      </c>
      <c r="B1054" s="129" t="s">
        <v>2406</v>
      </c>
      <c r="C1054" s="129">
        <v>20180124</v>
      </c>
      <c r="D1054" s="129" t="s">
        <v>1760</v>
      </c>
      <c r="E1054" s="129" t="s">
        <v>1668</v>
      </c>
      <c r="F1054" s="129" t="s">
        <v>1679</v>
      </c>
      <c r="G1054" s="151">
        <v>7</v>
      </c>
      <c r="H1054" s="152" t="s">
        <v>2403</v>
      </c>
      <c r="I1054" s="129" t="s">
        <v>1563</v>
      </c>
      <c r="J1054" s="132" t="s">
        <v>1054</v>
      </c>
      <c r="K1054" s="132"/>
      <c r="L1054" s="132"/>
      <c r="M1054" s="132"/>
      <c r="N1054" s="130" t="s">
        <v>1231</v>
      </c>
      <c r="O1054" s="130" t="s">
        <v>1049</v>
      </c>
      <c r="P1054" s="130" t="s">
        <v>1038</v>
      </c>
      <c r="Q1054" s="130">
        <v>120</v>
      </c>
      <c r="R1054" s="217">
        <v>41</v>
      </c>
      <c r="S1054" s="151">
        <v>30</v>
      </c>
      <c r="T1054" s="152" t="s">
        <v>81</v>
      </c>
      <c r="U1054" s="152" t="s">
        <v>155</v>
      </c>
      <c r="V1054" s="129" t="s">
        <v>73</v>
      </c>
      <c r="W1054" s="45"/>
      <c r="X1054" s="152" t="s">
        <v>77</v>
      </c>
      <c r="Y1054" s="152" t="s">
        <v>1563</v>
      </c>
      <c r="Z1054" s="155">
        <v>30</v>
      </c>
      <c r="AA1054" s="45"/>
      <c r="AB1054" s="102" t="b">
        <f t="shared" si="17"/>
        <v>1</v>
      </c>
    </row>
    <row r="1055" spans="1:28" ht="25.5" customHeight="1">
      <c r="A1055" s="102">
        <f>IF(F1055="","",SUBTOTAL(3,$F$2:$F1055))</f>
        <v>1054</v>
      </c>
      <c r="B1055" s="129" t="s">
        <v>2406</v>
      </c>
      <c r="C1055" s="129">
        <v>20180124</v>
      </c>
      <c r="D1055" s="129" t="s">
        <v>1760</v>
      </c>
      <c r="E1055" s="129" t="s">
        <v>1669</v>
      </c>
      <c r="F1055" s="129" t="s">
        <v>1679</v>
      </c>
      <c r="G1055" s="151">
        <v>8</v>
      </c>
      <c r="H1055" s="152" t="s">
        <v>2403</v>
      </c>
      <c r="I1055" s="129" t="s">
        <v>1048</v>
      </c>
      <c r="J1055" s="132" t="s">
        <v>1054</v>
      </c>
      <c r="K1055" s="132"/>
      <c r="L1055" s="132"/>
      <c r="M1055" s="132"/>
      <c r="N1055" s="130" t="s">
        <v>1231</v>
      </c>
      <c r="O1055" s="130" t="s">
        <v>1049</v>
      </c>
      <c r="P1055" s="130" t="s">
        <v>1038</v>
      </c>
      <c r="Q1055" s="130">
        <v>120</v>
      </c>
      <c r="R1055" s="217"/>
      <c r="S1055" s="151">
        <v>20</v>
      </c>
      <c r="T1055" s="152" t="s">
        <v>84</v>
      </c>
      <c r="U1055" s="152" t="s">
        <v>89</v>
      </c>
      <c r="V1055" s="129" t="s">
        <v>1048</v>
      </c>
      <c r="W1055" s="106"/>
      <c r="X1055" s="171" t="s">
        <v>1563</v>
      </c>
      <c r="Y1055" s="174" t="s">
        <v>77</v>
      </c>
      <c r="Z1055" s="155">
        <v>20</v>
      </c>
      <c r="AA1055" s="45"/>
      <c r="AB1055" s="102" t="b">
        <f t="shared" si="17"/>
        <v>1</v>
      </c>
    </row>
    <row r="1056" spans="1:28" ht="25.5" customHeight="1">
      <c r="A1056" s="102">
        <f>IF(F1056="","",SUBTOTAL(3,$F$2:$F1056))</f>
        <v>1055</v>
      </c>
      <c r="B1056" s="129" t="s">
        <v>1681</v>
      </c>
      <c r="C1056" s="129">
        <v>20180125</v>
      </c>
      <c r="D1056" s="129" t="s">
        <v>1248</v>
      </c>
      <c r="E1056" s="129" t="s">
        <v>1048</v>
      </c>
      <c r="F1056" s="129" t="s">
        <v>1682</v>
      </c>
      <c r="G1056" s="130">
        <v>9</v>
      </c>
      <c r="H1056" s="129" t="s">
        <v>1680</v>
      </c>
      <c r="I1056" s="129" t="s">
        <v>83</v>
      </c>
      <c r="J1056" s="132" t="s">
        <v>1054</v>
      </c>
      <c r="K1056" s="132"/>
      <c r="L1056" s="132"/>
      <c r="M1056" s="132"/>
      <c r="N1056" s="130" t="s">
        <v>1231</v>
      </c>
      <c r="O1056" s="130" t="s">
        <v>1049</v>
      </c>
      <c r="P1056" s="130" t="s">
        <v>1038</v>
      </c>
      <c r="Q1056" s="130">
        <v>90</v>
      </c>
      <c r="R1056" s="130">
        <v>52</v>
      </c>
      <c r="S1056" s="130"/>
      <c r="T1056" s="129" t="s">
        <v>1048</v>
      </c>
      <c r="U1056" s="129" t="s">
        <v>1048</v>
      </c>
      <c r="V1056" s="129" t="s">
        <v>1048</v>
      </c>
      <c r="W1056" s="45"/>
      <c r="X1056" s="45"/>
      <c r="Y1056" s="45"/>
      <c r="Z1056" s="56"/>
      <c r="AA1056" s="45"/>
      <c r="AB1056" s="102" t="b">
        <f t="shared" si="17"/>
        <v>1</v>
      </c>
    </row>
    <row r="1057" spans="1:28" ht="25.5" customHeight="1">
      <c r="A1057" s="102">
        <f>IF(F1057="","",SUBTOTAL(3,$F$2:$F1057))</f>
        <v>1056</v>
      </c>
      <c r="B1057" s="129" t="s">
        <v>1747</v>
      </c>
      <c r="C1057" s="129">
        <v>20180125</v>
      </c>
      <c r="D1057" s="129" t="s">
        <v>1248</v>
      </c>
      <c r="E1057" s="129" t="s">
        <v>1048</v>
      </c>
      <c r="F1057" s="129" t="s">
        <v>1748</v>
      </c>
      <c r="G1057" s="130">
        <v>12</v>
      </c>
      <c r="H1057" s="129" t="s">
        <v>1680</v>
      </c>
      <c r="I1057" s="129" t="s">
        <v>76</v>
      </c>
      <c r="J1057" s="132" t="s">
        <v>1054</v>
      </c>
      <c r="K1057" s="132"/>
      <c r="L1057" s="132"/>
      <c r="M1057" s="132"/>
      <c r="N1057" s="130" t="s">
        <v>1231</v>
      </c>
      <c r="O1057" s="130" t="s">
        <v>1049</v>
      </c>
      <c r="P1057" s="130" t="s">
        <v>1038</v>
      </c>
      <c r="Q1057" s="130">
        <v>90</v>
      </c>
      <c r="R1057" s="130">
        <v>51</v>
      </c>
      <c r="S1057" s="130"/>
      <c r="T1057" s="129" t="s">
        <v>1048</v>
      </c>
      <c r="U1057" s="129" t="s">
        <v>1048</v>
      </c>
      <c r="V1057" s="129" t="s">
        <v>1048</v>
      </c>
      <c r="W1057" s="102"/>
      <c r="X1057" s="106"/>
      <c r="Y1057" s="106"/>
      <c r="Z1057" s="57"/>
      <c r="AA1057" s="45"/>
      <c r="AB1057" s="102" t="b">
        <f t="shared" si="17"/>
        <v>1</v>
      </c>
    </row>
    <row r="1058" spans="1:28" ht="25.5" customHeight="1">
      <c r="A1058" s="102">
        <f>IF(F1058="","",SUBTOTAL(3,$F$2:$F1058))</f>
        <v>1057</v>
      </c>
      <c r="B1058" s="129" t="s">
        <v>1745</v>
      </c>
      <c r="C1058" s="129">
        <v>20180125</v>
      </c>
      <c r="D1058" s="129" t="s">
        <v>1248</v>
      </c>
      <c r="E1058" s="129" t="s">
        <v>1048</v>
      </c>
      <c r="F1058" s="129" t="s">
        <v>1746</v>
      </c>
      <c r="G1058" s="130">
        <v>11</v>
      </c>
      <c r="H1058" s="129" t="s">
        <v>1680</v>
      </c>
      <c r="I1058" s="129" t="s">
        <v>27</v>
      </c>
      <c r="J1058" s="132" t="s">
        <v>1054</v>
      </c>
      <c r="K1058" s="132"/>
      <c r="L1058" s="132"/>
      <c r="M1058" s="132"/>
      <c r="N1058" s="130" t="s">
        <v>1231</v>
      </c>
      <c r="O1058" s="130" t="s">
        <v>1049</v>
      </c>
      <c r="P1058" s="130" t="s">
        <v>1038</v>
      </c>
      <c r="Q1058" s="130">
        <v>90</v>
      </c>
      <c r="R1058" s="130">
        <v>45</v>
      </c>
      <c r="S1058" s="130"/>
      <c r="T1058" s="129" t="s">
        <v>1048</v>
      </c>
      <c r="U1058" s="129" t="s">
        <v>1048</v>
      </c>
      <c r="V1058" s="129" t="s">
        <v>1048</v>
      </c>
      <c r="W1058" s="45"/>
      <c r="X1058" s="45"/>
      <c r="Y1058" s="45"/>
      <c r="Z1058" s="56"/>
      <c r="AA1058" s="45"/>
      <c r="AB1058" s="102" t="b">
        <f t="shared" si="17"/>
        <v>1</v>
      </c>
    </row>
    <row r="1059" spans="1:28" ht="25.5" customHeight="1">
      <c r="A1059" s="102">
        <f>IF(F1059="","",SUBTOTAL(3,$F$2:$F1059))</f>
        <v>1058</v>
      </c>
      <c r="B1059" s="129" t="s">
        <v>1743</v>
      </c>
      <c r="C1059" s="129">
        <v>20180125</v>
      </c>
      <c r="D1059" s="129" t="s">
        <v>1248</v>
      </c>
      <c r="E1059" s="129" t="s">
        <v>1048</v>
      </c>
      <c r="F1059" s="129" t="s">
        <v>1744</v>
      </c>
      <c r="G1059" s="130">
        <v>10</v>
      </c>
      <c r="H1059" s="129" t="s">
        <v>1680</v>
      </c>
      <c r="I1059" s="129" t="s">
        <v>73</v>
      </c>
      <c r="J1059" s="132" t="s">
        <v>1054</v>
      </c>
      <c r="K1059" s="132"/>
      <c r="L1059" s="132"/>
      <c r="M1059" s="132"/>
      <c r="N1059" s="130" t="s">
        <v>1231</v>
      </c>
      <c r="O1059" s="130" t="s">
        <v>1049</v>
      </c>
      <c r="P1059" s="130" t="s">
        <v>1038</v>
      </c>
      <c r="Q1059" s="130">
        <v>90</v>
      </c>
      <c r="R1059" s="130">
        <v>44</v>
      </c>
      <c r="S1059" s="130"/>
      <c r="T1059" s="129" t="s">
        <v>1048</v>
      </c>
      <c r="U1059" s="129" t="s">
        <v>1048</v>
      </c>
      <c r="V1059" s="129" t="s">
        <v>1048</v>
      </c>
      <c r="W1059" s="45"/>
      <c r="X1059" s="45"/>
      <c r="Y1059" s="45"/>
      <c r="Z1059" s="56"/>
      <c r="AA1059" s="45"/>
      <c r="AB1059" s="102" t="b">
        <f t="shared" si="17"/>
        <v>1</v>
      </c>
    </row>
    <row r="1060" spans="1:28" ht="25.5" customHeight="1">
      <c r="A1060" s="102">
        <f>IF(F1060="","",SUBTOTAL(3,$F$2:$F1060))</f>
        <v>1059</v>
      </c>
      <c r="B1060" s="129" t="s">
        <v>2484</v>
      </c>
      <c r="C1060" s="129">
        <v>20180125</v>
      </c>
      <c r="D1060" s="129" t="s">
        <v>1248</v>
      </c>
      <c r="E1060" s="129" t="s">
        <v>1249</v>
      </c>
      <c r="F1060" s="129" t="s">
        <v>1310</v>
      </c>
      <c r="G1060" s="130">
        <v>1</v>
      </c>
      <c r="H1060" s="169" t="s">
        <v>2485</v>
      </c>
      <c r="I1060" s="129" t="s">
        <v>966</v>
      </c>
      <c r="J1060" s="132" t="s">
        <v>1054</v>
      </c>
      <c r="K1060" s="129" t="s">
        <v>262</v>
      </c>
      <c r="L1060" s="132">
        <v>2</v>
      </c>
      <c r="M1060" s="132">
        <v>8</v>
      </c>
      <c r="N1060" s="130" t="s">
        <v>1252</v>
      </c>
      <c r="O1060" s="130" t="s">
        <v>1049</v>
      </c>
      <c r="P1060" s="130" t="s">
        <v>1419</v>
      </c>
      <c r="Q1060" s="130">
        <v>60</v>
      </c>
      <c r="R1060" s="130">
        <v>44</v>
      </c>
      <c r="S1060" s="170">
        <v>35</v>
      </c>
      <c r="T1060" s="169" t="s">
        <v>1223</v>
      </c>
      <c r="U1060" s="169" t="s">
        <v>187</v>
      </c>
      <c r="V1060" s="129" t="s">
        <v>1048</v>
      </c>
      <c r="W1060" s="45"/>
      <c r="X1060" s="45"/>
      <c r="Y1060" s="102"/>
      <c r="Z1060" s="56"/>
      <c r="AA1060" s="45"/>
      <c r="AB1060" s="102" t="b">
        <f t="shared" si="17"/>
        <v>0</v>
      </c>
    </row>
    <row r="1061" spans="1:28" ht="25.5" customHeight="1">
      <c r="A1061" s="102">
        <f>IF(F1061="","",SUBTOTAL(3,$F$2:$F1061))</f>
        <v>1060</v>
      </c>
      <c r="B1061" s="129" t="s">
        <v>2484</v>
      </c>
      <c r="C1061" s="129">
        <v>20180125</v>
      </c>
      <c r="D1061" s="129" t="s">
        <v>1248</v>
      </c>
      <c r="E1061" s="129" t="s">
        <v>1253</v>
      </c>
      <c r="F1061" s="129" t="s">
        <v>1310</v>
      </c>
      <c r="G1061" s="130">
        <v>2</v>
      </c>
      <c r="H1061" s="169" t="s">
        <v>2485</v>
      </c>
      <c r="I1061" s="129" t="s">
        <v>1048</v>
      </c>
      <c r="J1061" s="132" t="s">
        <v>1054</v>
      </c>
      <c r="K1061" s="132"/>
      <c r="L1061" s="132"/>
      <c r="M1061" s="132"/>
      <c r="N1061" s="130" t="s">
        <v>1252</v>
      </c>
      <c r="O1061" s="130" t="s">
        <v>1049</v>
      </c>
      <c r="P1061" s="130" t="s">
        <v>1419</v>
      </c>
      <c r="Q1061" s="130">
        <v>60</v>
      </c>
      <c r="R1061" s="130"/>
      <c r="S1061" s="170">
        <v>35</v>
      </c>
      <c r="T1061" s="169" t="s">
        <v>214</v>
      </c>
      <c r="U1061" s="169" t="s">
        <v>136</v>
      </c>
      <c r="V1061" s="129" t="s">
        <v>1048</v>
      </c>
      <c r="W1061" s="45"/>
      <c r="X1061" s="45"/>
      <c r="Y1061" s="102"/>
      <c r="Z1061" s="56"/>
      <c r="AA1061" s="45"/>
      <c r="AB1061" s="102" t="b">
        <f t="shared" si="17"/>
        <v>0</v>
      </c>
    </row>
    <row r="1062" spans="1:28" ht="25.5" customHeight="1">
      <c r="A1062" s="102">
        <f>IF(F1062="","",SUBTOTAL(3,$F$2:$F1062))</f>
        <v>1061</v>
      </c>
      <c r="B1062" s="129" t="s">
        <v>2486</v>
      </c>
      <c r="C1062" s="129">
        <v>20180125</v>
      </c>
      <c r="D1062" s="129" t="s">
        <v>1248</v>
      </c>
      <c r="E1062" s="129" t="s">
        <v>1255</v>
      </c>
      <c r="F1062" s="129" t="s">
        <v>1312</v>
      </c>
      <c r="G1062" s="130">
        <v>3</v>
      </c>
      <c r="H1062" s="169" t="s">
        <v>2485</v>
      </c>
      <c r="I1062" s="129" t="s">
        <v>966</v>
      </c>
      <c r="J1062" s="132" t="s">
        <v>1054</v>
      </c>
      <c r="K1062" s="132"/>
      <c r="L1062" s="132"/>
      <c r="M1062" s="132"/>
      <c r="N1062" s="130" t="s">
        <v>1252</v>
      </c>
      <c r="O1062" s="130" t="s">
        <v>1049</v>
      </c>
      <c r="P1062" s="130" t="s">
        <v>1419</v>
      </c>
      <c r="Q1062" s="130">
        <v>60</v>
      </c>
      <c r="R1062" s="130">
        <v>48</v>
      </c>
      <c r="S1062" s="170">
        <v>35</v>
      </c>
      <c r="T1062" s="169" t="s">
        <v>888</v>
      </c>
      <c r="U1062" s="169" t="s">
        <v>123</v>
      </c>
      <c r="V1062" s="129" t="s">
        <v>1048</v>
      </c>
      <c r="W1062" s="45"/>
      <c r="X1062" s="45"/>
      <c r="Y1062" s="45"/>
      <c r="Z1062" s="56"/>
      <c r="AA1062" s="45"/>
      <c r="AB1062" s="102" t="b">
        <f t="shared" si="17"/>
        <v>0</v>
      </c>
    </row>
    <row r="1063" spans="1:28" ht="25.5" customHeight="1">
      <c r="A1063" s="102">
        <f>IF(F1063="","",SUBTOTAL(3,$F$2:$F1063))</f>
        <v>1062</v>
      </c>
      <c r="B1063" s="129" t="s">
        <v>2486</v>
      </c>
      <c r="C1063" s="129">
        <v>20180125</v>
      </c>
      <c r="D1063" s="129" t="s">
        <v>1248</v>
      </c>
      <c r="E1063" s="129" t="s">
        <v>1257</v>
      </c>
      <c r="F1063" s="129" t="s">
        <v>1312</v>
      </c>
      <c r="G1063" s="130">
        <v>4</v>
      </c>
      <c r="H1063" s="169" t="s">
        <v>2485</v>
      </c>
      <c r="I1063" s="129" t="s">
        <v>1048</v>
      </c>
      <c r="J1063" s="132" t="s">
        <v>1054</v>
      </c>
      <c r="K1063" s="132"/>
      <c r="L1063" s="132"/>
      <c r="M1063" s="132"/>
      <c r="N1063" s="130" t="s">
        <v>1252</v>
      </c>
      <c r="O1063" s="130" t="s">
        <v>1049</v>
      </c>
      <c r="P1063" s="130" t="s">
        <v>1419</v>
      </c>
      <c r="Q1063" s="130">
        <v>60</v>
      </c>
      <c r="R1063" s="130"/>
      <c r="S1063" s="170">
        <v>33</v>
      </c>
      <c r="T1063" s="169" t="s">
        <v>249</v>
      </c>
      <c r="U1063" s="169" t="s">
        <v>133</v>
      </c>
      <c r="V1063" s="129" t="s">
        <v>1048</v>
      </c>
      <c r="W1063" s="47"/>
      <c r="X1063" s="45"/>
      <c r="Y1063" s="102"/>
      <c r="Z1063" s="57"/>
      <c r="AA1063" s="45"/>
      <c r="AB1063" s="102" t="b">
        <f t="shared" si="17"/>
        <v>0</v>
      </c>
    </row>
    <row r="1064" spans="1:28" ht="25.5" customHeight="1">
      <c r="A1064" s="102">
        <f>IF(F1064="","",SUBTOTAL(3,$F$2:$F1064))</f>
        <v>1063</v>
      </c>
      <c r="B1064" s="129" t="s">
        <v>2487</v>
      </c>
      <c r="C1064" s="129">
        <v>20180125</v>
      </c>
      <c r="D1064" s="129" t="s">
        <v>1248</v>
      </c>
      <c r="E1064" s="129" t="s">
        <v>1259</v>
      </c>
      <c r="F1064" s="129" t="s">
        <v>1314</v>
      </c>
      <c r="G1064" s="130">
        <v>5</v>
      </c>
      <c r="H1064" s="169" t="s">
        <v>2485</v>
      </c>
      <c r="I1064" s="129" t="s">
        <v>966</v>
      </c>
      <c r="J1064" s="132" t="s">
        <v>1054</v>
      </c>
      <c r="K1064" s="129"/>
      <c r="L1064" s="132"/>
      <c r="M1064" s="132"/>
      <c r="N1064" s="130" t="s">
        <v>1252</v>
      </c>
      <c r="O1064" s="130" t="s">
        <v>1049</v>
      </c>
      <c r="P1064" s="130" t="s">
        <v>1419</v>
      </c>
      <c r="Q1064" s="130">
        <v>60</v>
      </c>
      <c r="R1064" s="130">
        <v>54</v>
      </c>
      <c r="S1064" s="170">
        <v>34</v>
      </c>
      <c r="T1064" s="169" t="s">
        <v>137</v>
      </c>
      <c r="U1064" s="169" t="s">
        <v>95</v>
      </c>
      <c r="V1064" s="129" t="s">
        <v>1048</v>
      </c>
      <c r="W1064" s="45"/>
      <c r="X1064" s="45"/>
      <c r="Y1064" s="102"/>
      <c r="Z1064" s="57"/>
      <c r="AA1064" s="45"/>
      <c r="AB1064" s="102" t="b">
        <f t="shared" si="17"/>
        <v>0</v>
      </c>
    </row>
    <row r="1065" spans="1:28" ht="25.5" customHeight="1">
      <c r="A1065" s="102">
        <f>IF(F1065="","",SUBTOTAL(3,$F$2:$F1065))</f>
        <v>1064</v>
      </c>
      <c r="B1065" s="129" t="s">
        <v>2487</v>
      </c>
      <c r="C1065" s="129">
        <v>20180125</v>
      </c>
      <c r="D1065" s="129" t="s">
        <v>1248</v>
      </c>
      <c r="E1065" s="129" t="s">
        <v>1261</v>
      </c>
      <c r="F1065" s="129" t="s">
        <v>1314</v>
      </c>
      <c r="G1065" s="130">
        <v>6</v>
      </c>
      <c r="H1065" s="169" t="s">
        <v>2485</v>
      </c>
      <c r="I1065" s="129" t="s">
        <v>1048</v>
      </c>
      <c r="J1065" s="132" t="s">
        <v>1054</v>
      </c>
      <c r="K1065" s="129"/>
      <c r="L1065" s="132"/>
      <c r="M1065" s="132"/>
      <c r="N1065" s="130" t="s">
        <v>1252</v>
      </c>
      <c r="O1065" s="130" t="s">
        <v>1049</v>
      </c>
      <c r="P1065" s="130" t="s">
        <v>1419</v>
      </c>
      <c r="Q1065" s="130">
        <v>60</v>
      </c>
      <c r="R1065" s="130"/>
      <c r="S1065" s="170">
        <v>34</v>
      </c>
      <c r="T1065" s="169" t="s">
        <v>68</v>
      </c>
      <c r="U1065" s="169" t="s">
        <v>131</v>
      </c>
      <c r="V1065" s="129" t="s">
        <v>1048</v>
      </c>
      <c r="W1065" s="45"/>
      <c r="X1065" s="45"/>
      <c r="Y1065" s="45"/>
      <c r="Z1065" s="56"/>
      <c r="AA1065" s="45"/>
      <c r="AB1065" s="102" t="b">
        <f t="shared" si="17"/>
        <v>0</v>
      </c>
    </row>
    <row r="1066" spans="1:28" ht="25.5" customHeight="1">
      <c r="A1066" s="102">
        <f>IF(F1066="","",SUBTOTAL(3,$F$2:$F1066))</f>
        <v>1065</v>
      </c>
      <c r="B1066" s="129" t="s">
        <v>2488</v>
      </c>
      <c r="C1066" s="129">
        <v>20180125</v>
      </c>
      <c r="D1066" s="129" t="s">
        <v>1248</v>
      </c>
      <c r="E1066" s="129" t="s">
        <v>1263</v>
      </c>
      <c r="F1066" s="129" t="s">
        <v>1316</v>
      </c>
      <c r="G1066" s="130">
        <v>7</v>
      </c>
      <c r="H1066" s="169" t="s">
        <v>2485</v>
      </c>
      <c r="I1066" s="129" t="s">
        <v>966</v>
      </c>
      <c r="J1066" s="132" t="s">
        <v>1054</v>
      </c>
      <c r="K1066" s="129"/>
      <c r="L1066" s="132"/>
      <c r="M1066" s="132"/>
      <c r="N1066" s="130" t="s">
        <v>1252</v>
      </c>
      <c r="O1066" s="130" t="s">
        <v>1049</v>
      </c>
      <c r="P1066" s="130" t="s">
        <v>1419</v>
      </c>
      <c r="Q1066" s="130">
        <v>60</v>
      </c>
      <c r="R1066" s="130">
        <v>52</v>
      </c>
      <c r="S1066" s="170">
        <v>35</v>
      </c>
      <c r="T1066" s="169" t="s">
        <v>1221</v>
      </c>
      <c r="U1066" s="169" t="s">
        <v>204</v>
      </c>
      <c r="V1066" s="129" t="s">
        <v>1048</v>
      </c>
      <c r="W1066" s="45"/>
      <c r="X1066" s="45"/>
      <c r="Y1066" s="45"/>
      <c r="Z1066" s="56"/>
      <c r="AA1066" s="45"/>
      <c r="AB1066" s="102" t="b">
        <f t="shared" si="17"/>
        <v>0</v>
      </c>
    </row>
    <row r="1067" spans="1:28" ht="25.5" customHeight="1">
      <c r="A1067" s="102">
        <f>IF(F1067="","",SUBTOTAL(3,$F$2:$F1067))</f>
        <v>1066</v>
      </c>
      <c r="B1067" s="129" t="s">
        <v>2488</v>
      </c>
      <c r="C1067" s="129">
        <v>20180125</v>
      </c>
      <c r="D1067" s="129" t="s">
        <v>1248</v>
      </c>
      <c r="E1067" s="129" t="s">
        <v>1266</v>
      </c>
      <c r="F1067" s="129" t="s">
        <v>1316</v>
      </c>
      <c r="G1067" s="130">
        <v>8</v>
      </c>
      <c r="H1067" s="169" t="s">
        <v>2485</v>
      </c>
      <c r="I1067" s="129" t="s">
        <v>1048</v>
      </c>
      <c r="J1067" s="132" t="s">
        <v>1054</v>
      </c>
      <c r="K1067" s="132"/>
      <c r="L1067" s="132"/>
      <c r="M1067" s="132"/>
      <c r="N1067" s="130" t="s">
        <v>1252</v>
      </c>
      <c r="O1067" s="130" t="s">
        <v>1049</v>
      </c>
      <c r="P1067" s="130" t="s">
        <v>1419</v>
      </c>
      <c r="Q1067" s="130">
        <v>60</v>
      </c>
      <c r="R1067" s="130"/>
      <c r="S1067" s="170">
        <v>34</v>
      </c>
      <c r="T1067" s="169" t="s">
        <v>230</v>
      </c>
      <c r="U1067" s="169" t="s">
        <v>140</v>
      </c>
      <c r="V1067" s="129" t="s">
        <v>1048</v>
      </c>
      <c r="W1067" s="45"/>
      <c r="X1067" s="45"/>
      <c r="Y1067" s="45"/>
      <c r="Z1067" s="56"/>
      <c r="AA1067" s="45"/>
      <c r="AB1067" s="102" t="b">
        <f t="shared" si="17"/>
        <v>0</v>
      </c>
    </row>
    <row r="1068" spans="1:28" ht="25.5" customHeight="1">
      <c r="A1068" s="102">
        <f>IF(F1068="","",SUBTOTAL(3,$F$2:$F1068))</f>
        <v>1067</v>
      </c>
      <c r="B1068" s="129" t="s">
        <v>2489</v>
      </c>
      <c r="C1068" s="129">
        <v>20180125</v>
      </c>
      <c r="D1068" s="129" t="s">
        <v>1248</v>
      </c>
      <c r="E1068" s="129" t="s">
        <v>1269</v>
      </c>
      <c r="F1068" s="129" t="s">
        <v>1318</v>
      </c>
      <c r="G1068" s="130">
        <v>9</v>
      </c>
      <c r="H1068" s="169" t="s">
        <v>2485</v>
      </c>
      <c r="I1068" s="129" t="s">
        <v>1177</v>
      </c>
      <c r="J1068" s="132" t="s">
        <v>1054</v>
      </c>
      <c r="K1068" s="132"/>
      <c r="L1068" s="132"/>
      <c r="M1068" s="132"/>
      <c r="N1068" s="130" t="s">
        <v>1252</v>
      </c>
      <c r="O1068" s="130" t="s">
        <v>1049</v>
      </c>
      <c r="P1068" s="130" t="s">
        <v>1419</v>
      </c>
      <c r="Q1068" s="130">
        <v>60</v>
      </c>
      <c r="R1068" s="130">
        <v>58</v>
      </c>
      <c r="S1068" s="170">
        <v>35</v>
      </c>
      <c r="T1068" s="169" t="s">
        <v>200</v>
      </c>
      <c r="U1068" s="169" t="s">
        <v>522</v>
      </c>
      <c r="V1068" s="129" t="s">
        <v>1048</v>
      </c>
      <c r="W1068" s="45"/>
      <c r="X1068" s="45"/>
      <c r="Y1068" s="45"/>
      <c r="Z1068" s="56"/>
      <c r="AA1068" s="45"/>
      <c r="AB1068" s="102" t="b">
        <f t="shared" si="17"/>
        <v>0</v>
      </c>
    </row>
    <row r="1069" spans="1:28" ht="25.5" customHeight="1">
      <c r="A1069" s="102">
        <f>IF(F1069="","",SUBTOTAL(3,$F$2:$F1069))</f>
        <v>1068</v>
      </c>
      <c r="B1069" s="129" t="s">
        <v>2489</v>
      </c>
      <c r="C1069" s="129">
        <v>20180125</v>
      </c>
      <c r="D1069" s="129" t="s">
        <v>1248</v>
      </c>
      <c r="E1069" s="129" t="s">
        <v>1272</v>
      </c>
      <c r="F1069" s="129" t="s">
        <v>1318</v>
      </c>
      <c r="G1069" s="130">
        <v>10</v>
      </c>
      <c r="H1069" s="169" t="s">
        <v>2485</v>
      </c>
      <c r="I1069" s="129" t="s">
        <v>1048</v>
      </c>
      <c r="J1069" s="132" t="s">
        <v>1054</v>
      </c>
      <c r="K1069" s="132"/>
      <c r="L1069" s="132"/>
      <c r="M1069" s="132"/>
      <c r="N1069" s="130" t="s">
        <v>1252</v>
      </c>
      <c r="O1069" s="130" t="s">
        <v>1049</v>
      </c>
      <c r="P1069" s="130" t="s">
        <v>1419</v>
      </c>
      <c r="Q1069" s="130">
        <v>60</v>
      </c>
      <c r="R1069" s="130"/>
      <c r="S1069" s="170">
        <v>35</v>
      </c>
      <c r="T1069" s="169" t="s">
        <v>191</v>
      </c>
      <c r="U1069" s="169" t="s">
        <v>346</v>
      </c>
      <c r="V1069" s="129" t="s">
        <v>1048</v>
      </c>
      <c r="W1069" s="47"/>
      <c r="X1069" s="106"/>
      <c r="Y1069" s="106"/>
      <c r="Z1069" s="56"/>
      <c r="AA1069" s="45"/>
      <c r="AB1069" s="102" t="b">
        <f t="shared" si="17"/>
        <v>0</v>
      </c>
    </row>
    <row r="1070" spans="1:28" ht="25.5" customHeight="1">
      <c r="A1070" s="102">
        <f>IF(F1070="","",SUBTOTAL(3,$F$2:$F1070))</f>
        <v>1069</v>
      </c>
      <c r="B1070" s="129" t="s">
        <v>2490</v>
      </c>
      <c r="C1070" s="129">
        <v>20180125</v>
      </c>
      <c r="D1070" s="129" t="s">
        <v>1248</v>
      </c>
      <c r="E1070" s="129" t="s">
        <v>1275</v>
      </c>
      <c r="F1070" s="129" t="s">
        <v>1320</v>
      </c>
      <c r="G1070" s="130">
        <v>11</v>
      </c>
      <c r="H1070" s="169" t="s">
        <v>2485</v>
      </c>
      <c r="I1070" s="129" t="s">
        <v>1177</v>
      </c>
      <c r="J1070" s="132" t="s">
        <v>1054</v>
      </c>
      <c r="K1070" s="132"/>
      <c r="L1070" s="132"/>
      <c r="M1070" s="132"/>
      <c r="N1070" s="130" t="s">
        <v>1252</v>
      </c>
      <c r="O1070" s="130" t="s">
        <v>1049</v>
      </c>
      <c r="P1070" s="130" t="s">
        <v>1419</v>
      </c>
      <c r="Q1070" s="130">
        <v>60</v>
      </c>
      <c r="R1070" s="130">
        <v>50</v>
      </c>
      <c r="S1070" s="170">
        <v>34</v>
      </c>
      <c r="T1070" s="169" t="s">
        <v>1218</v>
      </c>
      <c r="U1070" s="169" t="s">
        <v>222</v>
      </c>
      <c r="V1070" s="129" t="s">
        <v>1048</v>
      </c>
      <c r="W1070" s="45"/>
      <c r="X1070" s="102"/>
      <c r="Y1070" s="102"/>
      <c r="Z1070" s="56"/>
      <c r="AA1070" s="45"/>
      <c r="AB1070" s="102" t="b">
        <f t="shared" si="17"/>
        <v>0</v>
      </c>
    </row>
    <row r="1071" spans="1:28" ht="25.5" customHeight="1">
      <c r="A1071" s="102">
        <f>IF(F1071="","",SUBTOTAL(3,$F$2:$F1071))</f>
        <v>1070</v>
      </c>
      <c r="B1071" s="129" t="s">
        <v>2490</v>
      </c>
      <c r="C1071" s="129">
        <v>20180125</v>
      </c>
      <c r="D1071" s="129" t="s">
        <v>1248</v>
      </c>
      <c r="E1071" s="129" t="s">
        <v>1278</v>
      </c>
      <c r="F1071" s="129" t="s">
        <v>1320</v>
      </c>
      <c r="G1071" s="130">
        <v>12</v>
      </c>
      <c r="H1071" s="169" t="s">
        <v>2485</v>
      </c>
      <c r="I1071" s="129" t="s">
        <v>1048</v>
      </c>
      <c r="J1071" s="132" t="s">
        <v>1054</v>
      </c>
      <c r="K1071" s="132"/>
      <c r="L1071" s="132"/>
      <c r="M1071" s="132"/>
      <c r="N1071" s="130" t="s">
        <v>1252</v>
      </c>
      <c r="O1071" s="130" t="s">
        <v>1049</v>
      </c>
      <c r="P1071" s="130" t="s">
        <v>1419</v>
      </c>
      <c r="Q1071" s="130">
        <v>60</v>
      </c>
      <c r="R1071" s="130"/>
      <c r="S1071" s="170">
        <v>31</v>
      </c>
      <c r="T1071" s="169" t="s">
        <v>7</v>
      </c>
      <c r="U1071" s="169" t="s">
        <v>236</v>
      </c>
      <c r="V1071" s="129" t="s">
        <v>1048</v>
      </c>
      <c r="W1071" s="45"/>
      <c r="X1071" s="102"/>
      <c r="Y1071" s="102"/>
      <c r="Z1071" s="56"/>
      <c r="AA1071" s="45"/>
      <c r="AB1071" s="102" t="b">
        <f t="shared" si="17"/>
        <v>0</v>
      </c>
    </row>
    <row r="1072" spans="1:28" ht="25.5" customHeight="1">
      <c r="A1072" s="102">
        <f>IF(F1072="","",SUBTOTAL(3,$F$2:$F1072))</f>
        <v>1071</v>
      </c>
      <c r="B1072" s="129" t="s">
        <v>2491</v>
      </c>
      <c r="C1072" s="129">
        <v>20180125</v>
      </c>
      <c r="D1072" s="129" t="s">
        <v>1248</v>
      </c>
      <c r="E1072" s="129" t="s">
        <v>1281</v>
      </c>
      <c r="F1072" s="129" t="s">
        <v>1322</v>
      </c>
      <c r="G1072" s="130">
        <v>13</v>
      </c>
      <c r="H1072" s="169" t="s">
        <v>2485</v>
      </c>
      <c r="I1072" s="129" t="s">
        <v>1177</v>
      </c>
      <c r="J1072" s="132" t="s">
        <v>1054</v>
      </c>
      <c r="K1072" s="132"/>
      <c r="L1072" s="132"/>
      <c r="M1072" s="132"/>
      <c r="N1072" s="130" t="s">
        <v>1252</v>
      </c>
      <c r="O1072" s="130" t="s">
        <v>1049</v>
      </c>
      <c r="P1072" s="130" t="s">
        <v>1419</v>
      </c>
      <c r="Q1072" s="130">
        <v>60</v>
      </c>
      <c r="R1072" s="130">
        <v>53</v>
      </c>
      <c r="S1072" s="170">
        <v>33</v>
      </c>
      <c r="T1072" s="169" t="s">
        <v>6</v>
      </c>
      <c r="U1072" s="169" t="s">
        <v>223</v>
      </c>
      <c r="V1072" s="129" t="s">
        <v>1048</v>
      </c>
      <c r="W1072" s="45"/>
      <c r="X1072" s="102"/>
      <c r="Y1072" s="102"/>
      <c r="Z1072" s="56"/>
      <c r="AA1072" s="45"/>
      <c r="AB1072" s="102" t="b">
        <f t="shared" si="17"/>
        <v>0</v>
      </c>
    </row>
    <row r="1073" spans="1:28" ht="25.5" customHeight="1">
      <c r="A1073" s="102">
        <f>IF(F1073="","",SUBTOTAL(3,$F$2:$F1073))</f>
        <v>1072</v>
      </c>
      <c r="B1073" s="129" t="s">
        <v>2491</v>
      </c>
      <c r="C1073" s="129">
        <v>20180125</v>
      </c>
      <c r="D1073" s="129" t="s">
        <v>1248</v>
      </c>
      <c r="E1073" s="129" t="s">
        <v>1284</v>
      </c>
      <c r="F1073" s="129" t="s">
        <v>1322</v>
      </c>
      <c r="G1073" s="130">
        <v>14</v>
      </c>
      <c r="H1073" s="169" t="s">
        <v>2485</v>
      </c>
      <c r="I1073" s="129" t="s">
        <v>1048</v>
      </c>
      <c r="J1073" s="132" t="s">
        <v>1054</v>
      </c>
      <c r="K1073" s="132"/>
      <c r="L1073" s="132"/>
      <c r="M1073" s="132"/>
      <c r="N1073" s="130" t="s">
        <v>1252</v>
      </c>
      <c r="O1073" s="130" t="s">
        <v>1049</v>
      </c>
      <c r="P1073" s="130" t="s">
        <v>1419</v>
      </c>
      <c r="Q1073" s="130">
        <v>60</v>
      </c>
      <c r="R1073" s="130"/>
      <c r="S1073" s="170">
        <v>32</v>
      </c>
      <c r="T1073" s="169" t="s">
        <v>8</v>
      </c>
      <c r="U1073" s="169" t="s">
        <v>93</v>
      </c>
      <c r="V1073" s="129" t="s">
        <v>1048</v>
      </c>
      <c r="W1073" s="45"/>
      <c r="X1073" s="106"/>
      <c r="Y1073" s="47"/>
      <c r="Z1073" s="56"/>
      <c r="AA1073" s="45"/>
      <c r="AB1073" s="102" t="b">
        <f t="shared" si="17"/>
        <v>0</v>
      </c>
    </row>
    <row r="1074" spans="1:28" ht="25.5" customHeight="1">
      <c r="A1074" s="102">
        <f>IF(F1074="","",SUBTOTAL(3,$F$2:$F1074))</f>
        <v>1073</v>
      </c>
      <c r="B1074" s="129" t="s">
        <v>2492</v>
      </c>
      <c r="C1074" s="129">
        <v>20180125</v>
      </c>
      <c r="D1074" s="129" t="s">
        <v>1248</v>
      </c>
      <c r="E1074" s="129" t="s">
        <v>1287</v>
      </c>
      <c r="F1074" s="129" t="s">
        <v>1324</v>
      </c>
      <c r="G1074" s="130">
        <v>15</v>
      </c>
      <c r="H1074" s="169" t="s">
        <v>2485</v>
      </c>
      <c r="I1074" s="129" t="s">
        <v>250</v>
      </c>
      <c r="J1074" s="132" t="s">
        <v>1054</v>
      </c>
      <c r="K1074" s="132"/>
      <c r="L1074" s="132"/>
      <c r="M1074" s="132"/>
      <c r="N1074" s="130" t="s">
        <v>1252</v>
      </c>
      <c r="O1074" s="130" t="s">
        <v>1049</v>
      </c>
      <c r="P1074" s="130" t="s">
        <v>1419</v>
      </c>
      <c r="Q1074" s="130">
        <v>60</v>
      </c>
      <c r="R1074" s="130">
        <v>39</v>
      </c>
      <c r="S1074" s="170">
        <v>36</v>
      </c>
      <c r="T1074" s="169" t="s">
        <v>103</v>
      </c>
      <c r="U1074" s="169" t="s">
        <v>115</v>
      </c>
      <c r="V1074" s="129" t="s">
        <v>1048</v>
      </c>
      <c r="W1074" s="45"/>
      <c r="X1074" s="106"/>
      <c r="Y1074" s="106"/>
      <c r="Z1074" s="56"/>
      <c r="AA1074" s="45"/>
      <c r="AB1074" s="102" t="b">
        <f t="shared" si="17"/>
        <v>0</v>
      </c>
    </row>
    <row r="1075" spans="1:28" ht="25.5" customHeight="1">
      <c r="A1075" s="102">
        <f>IF(F1075="","",SUBTOTAL(3,$F$2:$F1075))</f>
        <v>1074</v>
      </c>
      <c r="B1075" s="129" t="s">
        <v>2492</v>
      </c>
      <c r="C1075" s="129">
        <v>20180125</v>
      </c>
      <c r="D1075" s="129" t="s">
        <v>1248</v>
      </c>
      <c r="E1075" s="129" t="s">
        <v>1244</v>
      </c>
      <c r="F1075" s="129" t="s">
        <v>1324</v>
      </c>
      <c r="G1075" s="130">
        <v>16</v>
      </c>
      <c r="H1075" s="169" t="s">
        <v>2485</v>
      </c>
      <c r="I1075" s="129" t="s">
        <v>1048</v>
      </c>
      <c r="J1075" s="132" t="s">
        <v>1054</v>
      </c>
      <c r="K1075" s="132"/>
      <c r="L1075" s="132"/>
      <c r="M1075" s="132"/>
      <c r="N1075" s="130" t="s">
        <v>1252</v>
      </c>
      <c r="O1075" s="130" t="s">
        <v>1049</v>
      </c>
      <c r="P1075" s="130" t="s">
        <v>1419</v>
      </c>
      <c r="Q1075" s="130">
        <v>60</v>
      </c>
      <c r="R1075" s="130"/>
      <c r="S1075" s="170">
        <v>36</v>
      </c>
      <c r="T1075" s="169" t="s">
        <v>98</v>
      </c>
      <c r="U1075" s="169" t="s">
        <v>235</v>
      </c>
      <c r="V1075" s="129" t="s">
        <v>1048</v>
      </c>
      <c r="W1075" s="45"/>
      <c r="X1075" s="106"/>
      <c r="Y1075" s="106"/>
      <c r="Z1075" s="56"/>
      <c r="AA1075" s="45"/>
      <c r="AB1075" s="102" t="b">
        <f t="shared" si="17"/>
        <v>0</v>
      </c>
    </row>
    <row r="1076" spans="1:28" ht="25.5" customHeight="1">
      <c r="A1076" s="102">
        <f>IF(F1076="","",SUBTOTAL(3,$F$2:$F1076))</f>
        <v>1075</v>
      </c>
      <c r="B1076" s="129" t="s">
        <v>2493</v>
      </c>
      <c r="C1076" s="129">
        <v>20180125</v>
      </c>
      <c r="D1076" s="129" t="s">
        <v>1248</v>
      </c>
      <c r="E1076" s="129" t="s">
        <v>1128</v>
      </c>
      <c r="F1076" s="129" t="s">
        <v>1326</v>
      </c>
      <c r="G1076" s="130">
        <v>17</v>
      </c>
      <c r="H1076" s="169" t="s">
        <v>2485</v>
      </c>
      <c r="I1076" s="129" t="s">
        <v>250</v>
      </c>
      <c r="J1076" s="132" t="s">
        <v>1054</v>
      </c>
      <c r="K1076" s="132"/>
      <c r="L1076" s="132"/>
      <c r="M1076" s="132"/>
      <c r="N1076" s="130" t="s">
        <v>1252</v>
      </c>
      <c r="O1076" s="130" t="s">
        <v>1049</v>
      </c>
      <c r="P1076" s="130" t="s">
        <v>1419</v>
      </c>
      <c r="Q1076" s="130">
        <v>60</v>
      </c>
      <c r="R1076" s="130">
        <v>33</v>
      </c>
      <c r="S1076" s="170">
        <v>33</v>
      </c>
      <c r="T1076" s="169" t="s">
        <v>231</v>
      </c>
      <c r="U1076" s="169" t="s">
        <v>94</v>
      </c>
      <c r="V1076" s="129" t="s">
        <v>1048</v>
      </c>
      <c r="W1076" s="45"/>
      <c r="X1076" s="102"/>
      <c r="Y1076" s="102"/>
      <c r="Z1076" s="56"/>
      <c r="AA1076" s="45"/>
      <c r="AB1076" s="102" t="b">
        <f t="shared" si="17"/>
        <v>0</v>
      </c>
    </row>
    <row r="1077" spans="1:28" ht="25.5" customHeight="1">
      <c r="A1077" s="102">
        <f>IF(F1077="","",SUBTOTAL(3,$F$2:$F1077))</f>
        <v>1076</v>
      </c>
      <c r="B1077" s="129" t="s">
        <v>2493</v>
      </c>
      <c r="C1077" s="129">
        <v>20180125</v>
      </c>
      <c r="D1077" s="129" t="s">
        <v>1248</v>
      </c>
      <c r="E1077" s="129" t="s">
        <v>1294</v>
      </c>
      <c r="F1077" s="129" t="s">
        <v>1326</v>
      </c>
      <c r="G1077" s="130">
        <v>18</v>
      </c>
      <c r="H1077" s="169" t="s">
        <v>2485</v>
      </c>
      <c r="I1077" s="129" t="s">
        <v>1048</v>
      </c>
      <c r="J1077" s="132" t="s">
        <v>1054</v>
      </c>
      <c r="K1077" s="132"/>
      <c r="L1077" s="132"/>
      <c r="M1077" s="132"/>
      <c r="N1077" s="130" t="s">
        <v>1252</v>
      </c>
      <c r="O1077" s="130" t="s">
        <v>1049</v>
      </c>
      <c r="P1077" s="130" t="s">
        <v>1419</v>
      </c>
      <c r="Q1077" s="130">
        <v>60</v>
      </c>
      <c r="R1077" s="130"/>
      <c r="S1077" s="170">
        <v>34</v>
      </c>
      <c r="T1077" s="169" t="s">
        <v>211</v>
      </c>
      <c r="U1077" s="169" t="s">
        <v>167</v>
      </c>
      <c r="V1077" s="129" t="s">
        <v>1048</v>
      </c>
      <c r="W1077" s="47"/>
      <c r="X1077" s="106"/>
      <c r="Y1077" s="102"/>
      <c r="Z1077" s="56"/>
      <c r="AA1077" s="45"/>
      <c r="AB1077" s="102" t="b">
        <f t="shared" si="17"/>
        <v>0</v>
      </c>
    </row>
    <row r="1078" spans="1:28" ht="25.5" customHeight="1">
      <c r="A1078" s="102">
        <f>IF(F1078="","",SUBTOTAL(3,$F$2:$F1078))</f>
        <v>1077</v>
      </c>
      <c r="B1078" s="129" t="s">
        <v>2494</v>
      </c>
      <c r="C1078" s="129">
        <v>20180125</v>
      </c>
      <c r="D1078" s="129" t="s">
        <v>1248</v>
      </c>
      <c r="E1078" s="129" t="s">
        <v>1297</v>
      </c>
      <c r="F1078" s="129" t="s">
        <v>1328</v>
      </c>
      <c r="G1078" s="130">
        <v>19</v>
      </c>
      <c r="H1078" s="169" t="s">
        <v>2485</v>
      </c>
      <c r="I1078" s="129" t="s">
        <v>247</v>
      </c>
      <c r="J1078" s="132" t="s">
        <v>1054</v>
      </c>
      <c r="K1078" s="132"/>
      <c r="L1078" s="132"/>
      <c r="M1078" s="132"/>
      <c r="N1078" s="130" t="s">
        <v>1252</v>
      </c>
      <c r="O1078" s="130" t="s">
        <v>1049</v>
      </c>
      <c r="P1078" s="130" t="s">
        <v>1419</v>
      </c>
      <c r="Q1078" s="130">
        <v>60</v>
      </c>
      <c r="R1078" s="130">
        <v>46</v>
      </c>
      <c r="S1078" s="170">
        <v>34</v>
      </c>
      <c r="T1078" s="169" t="s">
        <v>5</v>
      </c>
      <c r="U1078" s="169" t="s">
        <v>177</v>
      </c>
      <c r="V1078" s="129" t="s">
        <v>1048</v>
      </c>
      <c r="W1078" s="45"/>
      <c r="X1078" s="47"/>
      <c r="Y1078" s="106"/>
      <c r="Z1078" s="57"/>
      <c r="AA1078" s="45"/>
      <c r="AB1078" s="102" t="b">
        <f t="shared" si="17"/>
        <v>0</v>
      </c>
    </row>
    <row r="1079" spans="1:28" ht="25.5" customHeight="1">
      <c r="A1079" s="102">
        <f>IF(F1079="","",SUBTOTAL(3,$F$2:$F1079))</f>
        <v>1078</v>
      </c>
      <c r="B1079" s="129" t="s">
        <v>2494</v>
      </c>
      <c r="C1079" s="129">
        <v>20180125</v>
      </c>
      <c r="D1079" s="129" t="s">
        <v>1248</v>
      </c>
      <c r="E1079" s="129" t="s">
        <v>1300</v>
      </c>
      <c r="F1079" s="129" t="s">
        <v>1328</v>
      </c>
      <c r="G1079" s="130">
        <v>20</v>
      </c>
      <c r="H1079" s="169" t="s">
        <v>2485</v>
      </c>
      <c r="I1079" s="129" t="s">
        <v>1048</v>
      </c>
      <c r="J1079" s="132" t="s">
        <v>1054</v>
      </c>
      <c r="K1079" s="132"/>
      <c r="L1079" s="132"/>
      <c r="M1079" s="132"/>
      <c r="N1079" s="130" t="s">
        <v>1252</v>
      </c>
      <c r="O1079" s="130" t="s">
        <v>1049</v>
      </c>
      <c r="P1079" s="130" t="s">
        <v>1419</v>
      </c>
      <c r="Q1079" s="130">
        <v>60</v>
      </c>
      <c r="R1079" s="130"/>
      <c r="S1079" s="170">
        <v>35</v>
      </c>
      <c r="T1079" s="169" t="s">
        <v>389</v>
      </c>
      <c r="U1079" s="169" t="s">
        <v>256</v>
      </c>
      <c r="V1079" s="129" t="s">
        <v>1048</v>
      </c>
      <c r="W1079" s="45"/>
      <c r="X1079" s="106"/>
      <c r="Y1079" s="106"/>
      <c r="Z1079" s="56"/>
      <c r="AA1079" s="45"/>
      <c r="AB1079" s="102" t="b">
        <f t="shared" si="17"/>
        <v>0</v>
      </c>
    </row>
    <row r="1080" spans="1:28" ht="25.5" customHeight="1">
      <c r="A1080" s="102">
        <f>IF(F1080="","",SUBTOTAL(3,$F$2:$F1080))</f>
        <v>1079</v>
      </c>
      <c r="B1080" s="129" t="s">
        <v>1703</v>
      </c>
      <c r="C1080" s="129">
        <v>20180125</v>
      </c>
      <c r="D1080" s="129" t="s">
        <v>1055</v>
      </c>
      <c r="E1080" s="129" t="s">
        <v>1668</v>
      </c>
      <c r="F1080" s="129" t="s">
        <v>1704</v>
      </c>
      <c r="G1080" s="130">
        <v>1</v>
      </c>
      <c r="H1080" s="152" t="s">
        <v>1680</v>
      </c>
      <c r="I1080" s="129" t="s">
        <v>26</v>
      </c>
      <c r="J1080" s="132" t="s">
        <v>1054</v>
      </c>
      <c r="K1080" s="132"/>
      <c r="L1080" s="132"/>
      <c r="M1080" s="132"/>
      <c r="N1080" s="130" t="s">
        <v>1231</v>
      </c>
      <c r="O1080" s="130" t="s">
        <v>1049</v>
      </c>
      <c r="P1080" s="130" t="s">
        <v>1038</v>
      </c>
      <c r="Q1080" s="130">
        <v>120</v>
      </c>
      <c r="R1080" s="130">
        <v>45</v>
      </c>
      <c r="S1080" s="151">
        <v>38</v>
      </c>
      <c r="T1080" s="152" t="s">
        <v>73</v>
      </c>
      <c r="U1080" s="152" t="s">
        <v>128</v>
      </c>
      <c r="V1080" s="183" t="s">
        <v>1048</v>
      </c>
      <c r="W1080" s="45"/>
      <c r="X1080" s="171" t="s">
        <v>92</v>
      </c>
      <c r="Y1080" s="171" t="s">
        <v>75</v>
      </c>
      <c r="Z1080" s="155">
        <v>38</v>
      </c>
      <c r="AA1080" s="45"/>
      <c r="AB1080" s="102" t="b">
        <f t="shared" si="17"/>
        <v>1</v>
      </c>
    </row>
    <row r="1081" spans="1:28" ht="25.5" customHeight="1">
      <c r="A1081" s="102">
        <f>IF(F1081="","",SUBTOTAL(3,$F$2:$F1081))</f>
        <v>1080</v>
      </c>
      <c r="B1081" s="129" t="s">
        <v>1703</v>
      </c>
      <c r="C1081" s="129">
        <v>20180125</v>
      </c>
      <c r="D1081" s="129" t="s">
        <v>1055</v>
      </c>
      <c r="E1081" s="129" t="s">
        <v>1669</v>
      </c>
      <c r="F1081" s="129" t="s">
        <v>1704</v>
      </c>
      <c r="G1081" s="130">
        <v>2</v>
      </c>
      <c r="H1081" s="152" t="s">
        <v>1680</v>
      </c>
      <c r="I1081" s="129" t="s">
        <v>1048</v>
      </c>
      <c r="J1081" s="132" t="s">
        <v>1054</v>
      </c>
      <c r="K1081" s="132"/>
      <c r="L1081" s="132"/>
      <c r="M1081" s="132"/>
      <c r="N1081" s="130" t="s">
        <v>1231</v>
      </c>
      <c r="O1081" s="130" t="s">
        <v>1049</v>
      </c>
      <c r="P1081" s="130" t="s">
        <v>1038</v>
      </c>
      <c r="Q1081" s="130">
        <v>120</v>
      </c>
      <c r="R1081" s="130">
        <v>45</v>
      </c>
      <c r="S1081" s="151">
        <v>39</v>
      </c>
      <c r="T1081" s="152" t="s">
        <v>127</v>
      </c>
      <c r="U1081" s="152" t="s">
        <v>155</v>
      </c>
      <c r="V1081" s="129" t="s">
        <v>1048</v>
      </c>
      <c r="W1081" s="45"/>
      <c r="X1081" s="171" t="s">
        <v>92</v>
      </c>
      <c r="Y1081" s="171" t="s">
        <v>75</v>
      </c>
      <c r="Z1081" s="155">
        <v>39</v>
      </c>
      <c r="AA1081" s="45"/>
      <c r="AB1081" s="102" t="b">
        <f t="shared" si="17"/>
        <v>1</v>
      </c>
    </row>
    <row r="1082" spans="1:28" ht="25.5" customHeight="1">
      <c r="A1082" s="102">
        <f>IF(F1082="","",SUBTOTAL(3,$F$2:$F1082))</f>
        <v>1081</v>
      </c>
      <c r="B1082" s="129" t="s">
        <v>1701</v>
      </c>
      <c r="C1082" s="129">
        <v>20180125</v>
      </c>
      <c r="D1082" s="129" t="s">
        <v>1055</v>
      </c>
      <c r="E1082" s="129" t="s">
        <v>1752</v>
      </c>
      <c r="F1082" s="129" t="s">
        <v>1702</v>
      </c>
      <c r="G1082" s="130">
        <v>3</v>
      </c>
      <c r="H1082" s="152" t="s">
        <v>1680</v>
      </c>
      <c r="I1082" s="129" t="s">
        <v>72</v>
      </c>
      <c r="J1082" s="132" t="s">
        <v>1054</v>
      </c>
      <c r="K1082" s="132"/>
      <c r="L1082" s="132"/>
      <c r="M1082" s="132"/>
      <c r="N1082" s="130" t="s">
        <v>1231</v>
      </c>
      <c r="O1082" s="130" t="s">
        <v>1049</v>
      </c>
      <c r="P1082" s="130" t="s">
        <v>1038</v>
      </c>
      <c r="Q1082" s="130">
        <v>120</v>
      </c>
      <c r="R1082" s="130">
        <v>44</v>
      </c>
      <c r="S1082" s="151">
        <v>35</v>
      </c>
      <c r="T1082" s="152" t="s">
        <v>87</v>
      </c>
      <c r="U1082" s="152" t="s">
        <v>92</v>
      </c>
      <c r="V1082" s="129" t="s">
        <v>1048</v>
      </c>
      <c r="W1082" s="47"/>
      <c r="X1082" s="171" t="s">
        <v>92</v>
      </c>
      <c r="Y1082" s="171" t="s">
        <v>75</v>
      </c>
      <c r="Z1082" s="155">
        <v>35</v>
      </c>
      <c r="AA1082" s="45"/>
      <c r="AB1082" s="102" t="b">
        <f t="shared" si="17"/>
        <v>1</v>
      </c>
    </row>
    <row r="1083" spans="1:28" ht="25.5" customHeight="1">
      <c r="A1083" s="102">
        <f>IF(F1083="","",SUBTOTAL(3,$F$2:$F1083))</f>
        <v>1082</v>
      </c>
      <c r="B1083" s="129" t="s">
        <v>1701</v>
      </c>
      <c r="C1083" s="129">
        <v>20180125</v>
      </c>
      <c r="D1083" s="129" t="s">
        <v>1055</v>
      </c>
      <c r="E1083" s="129" t="s">
        <v>1671</v>
      </c>
      <c r="F1083" s="129" t="s">
        <v>1702</v>
      </c>
      <c r="G1083" s="130">
        <v>4</v>
      </c>
      <c r="H1083" s="152" t="s">
        <v>1680</v>
      </c>
      <c r="I1083" s="129" t="s">
        <v>1048</v>
      </c>
      <c r="J1083" s="132" t="s">
        <v>1054</v>
      </c>
      <c r="K1083" s="132"/>
      <c r="L1083" s="132"/>
      <c r="M1083" s="132"/>
      <c r="N1083" s="130" t="s">
        <v>1231</v>
      </c>
      <c r="O1083" s="130" t="s">
        <v>1049</v>
      </c>
      <c r="P1083" s="130" t="s">
        <v>1038</v>
      </c>
      <c r="Q1083" s="130">
        <v>120</v>
      </c>
      <c r="R1083" s="130">
        <v>44</v>
      </c>
      <c r="S1083" s="151">
        <v>37</v>
      </c>
      <c r="T1083" s="152" t="s">
        <v>86</v>
      </c>
      <c r="U1083" s="152" t="s">
        <v>76</v>
      </c>
      <c r="V1083" s="129" t="s">
        <v>1048</v>
      </c>
      <c r="W1083" s="47"/>
      <c r="X1083" s="171" t="s">
        <v>92</v>
      </c>
      <c r="Y1083" s="171" t="s">
        <v>75</v>
      </c>
      <c r="Z1083" s="172">
        <v>37</v>
      </c>
      <c r="AA1083" s="45"/>
      <c r="AB1083" s="102" t="b">
        <f t="shared" si="17"/>
        <v>1</v>
      </c>
    </row>
    <row r="1084" spans="1:28" ht="25.5" customHeight="1">
      <c r="A1084" s="102">
        <f>IF(F1084="","",SUBTOTAL(3,$F$2:$F1084))</f>
        <v>1083</v>
      </c>
      <c r="B1084" s="129" t="s">
        <v>2495</v>
      </c>
      <c r="C1084" s="129">
        <v>20180125</v>
      </c>
      <c r="D1084" s="129" t="s">
        <v>1233</v>
      </c>
      <c r="E1084" s="129" t="s">
        <v>1249</v>
      </c>
      <c r="F1084" s="129" t="s">
        <v>1250</v>
      </c>
      <c r="G1084" s="130">
        <v>21</v>
      </c>
      <c r="H1084" s="169" t="s">
        <v>2485</v>
      </c>
      <c r="I1084" s="129" t="s">
        <v>247</v>
      </c>
      <c r="J1084" s="132" t="s">
        <v>1054</v>
      </c>
      <c r="K1084" s="132"/>
      <c r="L1084" s="132"/>
      <c r="M1084" s="132"/>
      <c r="N1084" s="130" t="s">
        <v>1252</v>
      </c>
      <c r="O1084" s="130" t="s">
        <v>1049</v>
      </c>
      <c r="P1084" s="130" t="s">
        <v>1419</v>
      </c>
      <c r="Q1084" s="130">
        <v>60</v>
      </c>
      <c r="R1084" s="130">
        <v>47</v>
      </c>
      <c r="S1084" s="170">
        <v>33</v>
      </c>
      <c r="T1084" s="169" t="s">
        <v>223</v>
      </c>
      <c r="U1084" s="169" t="s">
        <v>200</v>
      </c>
      <c r="V1084" s="129" t="s">
        <v>1048</v>
      </c>
      <c r="W1084" s="45"/>
      <c r="X1084" s="102"/>
      <c r="Y1084" s="102"/>
      <c r="Z1084" s="56"/>
      <c r="AA1084" s="45"/>
      <c r="AB1084" s="102" t="b">
        <f t="shared" si="17"/>
        <v>0</v>
      </c>
    </row>
    <row r="1085" spans="1:28" ht="25.5" customHeight="1">
      <c r="A1085" s="102">
        <f>IF(F1085="","",SUBTOTAL(3,$F$2:$F1085))</f>
        <v>1084</v>
      </c>
      <c r="B1085" s="129" t="s">
        <v>2495</v>
      </c>
      <c r="C1085" s="129">
        <v>20180125</v>
      </c>
      <c r="D1085" s="129" t="s">
        <v>1233</v>
      </c>
      <c r="E1085" s="129" t="s">
        <v>1253</v>
      </c>
      <c r="F1085" s="129" t="s">
        <v>1250</v>
      </c>
      <c r="G1085" s="130">
        <v>22</v>
      </c>
      <c r="H1085" s="169" t="s">
        <v>2485</v>
      </c>
      <c r="I1085" s="129" t="s">
        <v>1048</v>
      </c>
      <c r="J1085" s="132" t="s">
        <v>1054</v>
      </c>
      <c r="K1085" s="132"/>
      <c r="L1085" s="132"/>
      <c r="M1085" s="132"/>
      <c r="N1085" s="130" t="s">
        <v>1252</v>
      </c>
      <c r="O1085" s="130" t="s">
        <v>1049</v>
      </c>
      <c r="P1085" s="130" t="s">
        <v>1419</v>
      </c>
      <c r="Q1085" s="130">
        <v>60</v>
      </c>
      <c r="R1085" s="130"/>
      <c r="S1085" s="170">
        <v>34</v>
      </c>
      <c r="T1085" s="169" t="s">
        <v>191</v>
      </c>
      <c r="U1085" s="169" t="s">
        <v>68</v>
      </c>
      <c r="V1085" s="129" t="s">
        <v>1048</v>
      </c>
      <c r="W1085" s="45"/>
      <c r="X1085" s="102"/>
      <c r="Y1085" s="102"/>
      <c r="Z1085" s="56"/>
      <c r="AA1085" s="45"/>
      <c r="AB1085" s="102" t="b">
        <f t="shared" si="17"/>
        <v>0</v>
      </c>
    </row>
    <row r="1086" spans="1:28" ht="25.5" customHeight="1">
      <c r="A1086" s="102">
        <f>IF(F1086="","",SUBTOTAL(3,$F$2:$F1086))</f>
        <v>1085</v>
      </c>
      <c r="B1086" s="129" t="s">
        <v>2496</v>
      </c>
      <c r="C1086" s="129">
        <v>20180125</v>
      </c>
      <c r="D1086" s="129" t="s">
        <v>1233</v>
      </c>
      <c r="E1086" s="129" t="s">
        <v>1255</v>
      </c>
      <c r="F1086" s="129" t="s">
        <v>1256</v>
      </c>
      <c r="G1086" s="130">
        <v>23</v>
      </c>
      <c r="H1086" s="169" t="s">
        <v>2485</v>
      </c>
      <c r="I1086" s="129" t="s">
        <v>113</v>
      </c>
      <c r="J1086" s="132" t="s">
        <v>1054</v>
      </c>
      <c r="K1086" s="132"/>
      <c r="L1086" s="132"/>
      <c r="M1086" s="132"/>
      <c r="N1086" s="130" t="s">
        <v>1252</v>
      </c>
      <c r="O1086" s="130" t="s">
        <v>1049</v>
      </c>
      <c r="P1086" s="130" t="s">
        <v>1419</v>
      </c>
      <c r="Q1086" s="130">
        <v>60</v>
      </c>
      <c r="R1086" s="130">
        <v>24</v>
      </c>
      <c r="S1086" s="170">
        <v>36</v>
      </c>
      <c r="T1086" s="169" t="s">
        <v>222</v>
      </c>
      <c r="U1086" s="169" t="s">
        <v>115</v>
      </c>
      <c r="V1086" s="129" t="s">
        <v>1048</v>
      </c>
      <c r="W1086" s="45"/>
      <c r="X1086" s="45"/>
      <c r="Y1086" s="45"/>
      <c r="Z1086" s="56"/>
      <c r="AA1086" s="45"/>
      <c r="AB1086" s="102" t="b">
        <f t="shared" si="17"/>
        <v>0</v>
      </c>
    </row>
    <row r="1087" spans="1:28" ht="25.5" customHeight="1">
      <c r="A1087" s="102">
        <f>IF(F1087="","",SUBTOTAL(3,$F$2:$F1087))</f>
        <v>1086</v>
      </c>
      <c r="B1087" s="129" t="s">
        <v>2496</v>
      </c>
      <c r="C1087" s="129">
        <v>20180125</v>
      </c>
      <c r="D1087" s="129" t="s">
        <v>1233</v>
      </c>
      <c r="E1087" s="129" t="s">
        <v>1257</v>
      </c>
      <c r="F1087" s="129" t="s">
        <v>1256</v>
      </c>
      <c r="G1087" s="130">
        <v>24</v>
      </c>
      <c r="H1087" s="169" t="s">
        <v>2485</v>
      </c>
      <c r="I1087" s="129" t="s">
        <v>1048</v>
      </c>
      <c r="J1087" s="132" t="s">
        <v>1054</v>
      </c>
      <c r="K1087" s="132"/>
      <c r="L1087" s="132"/>
      <c r="M1087" s="132"/>
      <c r="N1087" s="130" t="s">
        <v>1252</v>
      </c>
      <c r="O1087" s="130" t="s">
        <v>1049</v>
      </c>
      <c r="P1087" s="130" t="s">
        <v>1419</v>
      </c>
      <c r="Q1087" s="130">
        <v>60</v>
      </c>
      <c r="R1087" s="130"/>
      <c r="S1087" s="170">
        <v>35</v>
      </c>
      <c r="T1087" s="169" t="s">
        <v>7</v>
      </c>
      <c r="U1087" s="169" t="s">
        <v>98</v>
      </c>
      <c r="V1087" s="129" t="s">
        <v>1048</v>
      </c>
      <c r="W1087" s="45"/>
      <c r="X1087" s="102"/>
      <c r="Y1087" s="102"/>
      <c r="Z1087" s="57"/>
      <c r="AA1087" s="45"/>
      <c r="AB1087" s="102" t="b">
        <f t="shared" si="17"/>
        <v>0</v>
      </c>
    </row>
    <row r="1088" spans="1:28" ht="25.5" customHeight="1">
      <c r="A1088" s="102">
        <f>IF(F1088="","",SUBTOTAL(3,$F$2:$F1088))</f>
        <v>1087</v>
      </c>
      <c r="B1088" s="129" t="s">
        <v>2497</v>
      </c>
      <c r="C1088" s="129">
        <v>20180125</v>
      </c>
      <c r="D1088" s="129" t="s">
        <v>1233</v>
      </c>
      <c r="E1088" s="129" t="s">
        <v>1259</v>
      </c>
      <c r="F1088" s="129" t="s">
        <v>1260</v>
      </c>
      <c r="G1088" s="130">
        <v>25</v>
      </c>
      <c r="H1088" s="169" t="s">
        <v>2485</v>
      </c>
      <c r="I1088" s="129" t="s">
        <v>262</v>
      </c>
      <c r="J1088" s="132" t="s">
        <v>1054</v>
      </c>
      <c r="K1088" s="132"/>
      <c r="L1088" s="132"/>
      <c r="M1088" s="132"/>
      <c r="N1088" s="130" t="s">
        <v>1252</v>
      </c>
      <c r="O1088" s="130" t="s">
        <v>1049</v>
      </c>
      <c r="P1088" s="130" t="s">
        <v>1419</v>
      </c>
      <c r="Q1088" s="130">
        <v>60</v>
      </c>
      <c r="R1088" s="130">
        <v>33</v>
      </c>
      <c r="S1088" s="170">
        <v>33</v>
      </c>
      <c r="T1088" s="169" t="s">
        <v>231</v>
      </c>
      <c r="U1088" s="169" t="s">
        <v>6</v>
      </c>
      <c r="V1088" s="129" t="s">
        <v>1048</v>
      </c>
      <c r="W1088" s="45"/>
      <c r="X1088" s="45"/>
      <c r="Y1088" s="45"/>
      <c r="Z1088" s="56"/>
      <c r="AA1088" s="45"/>
      <c r="AB1088" s="102" t="b">
        <f t="shared" si="17"/>
        <v>0</v>
      </c>
    </row>
    <row r="1089" spans="1:28" ht="25.5" customHeight="1">
      <c r="A1089" s="102">
        <f>IF(F1089="","",SUBTOTAL(3,$F$2:$F1089))</f>
        <v>1088</v>
      </c>
      <c r="B1089" s="129" t="s">
        <v>2497</v>
      </c>
      <c r="C1089" s="129">
        <v>20180125</v>
      </c>
      <c r="D1089" s="129" t="s">
        <v>1233</v>
      </c>
      <c r="E1089" s="129" t="s">
        <v>1261</v>
      </c>
      <c r="F1089" s="129" t="s">
        <v>1260</v>
      </c>
      <c r="G1089" s="130">
        <v>26</v>
      </c>
      <c r="H1089" s="169" t="s">
        <v>2485</v>
      </c>
      <c r="I1089" s="129" t="s">
        <v>1048</v>
      </c>
      <c r="J1089" s="132" t="s">
        <v>1054</v>
      </c>
      <c r="K1089" s="129"/>
      <c r="L1089" s="132"/>
      <c r="M1089" s="132"/>
      <c r="N1089" s="130" t="s">
        <v>1252</v>
      </c>
      <c r="O1089" s="130" t="s">
        <v>1049</v>
      </c>
      <c r="P1089" s="130" t="s">
        <v>1419</v>
      </c>
      <c r="Q1089" s="130">
        <v>60</v>
      </c>
      <c r="R1089" s="130"/>
      <c r="S1089" s="170">
        <v>34</v>
      </c>
      <c r="T1089" s="169" t="s">
        <v>8</v>
      </c>
      <c r="U1089" s="169" t="s">
        <v>346</v>
      </c>
      <c r="V1089" s="129" t="s">
        <v>1048</v>
      </c>
      <c r="W1089" s="106"/>
      <c r="X1089" s="45"/>
      <c r="Y1089" s="45"/>
      <c r="Z1089" s="56"/>
      <c r="AA1089" s="45"/>
      <c r="AB1089" s="102" t="b">
        <f t="shared" si="17"/>
        <v>0</v>
      </c>
    </row>
    <row r="1090" spans="1:28" ht="25.5" customHeight="1">
      <c r="A1090" s="102">
        <f>IF(F1090="","",SUBTOTAL(3,$F$2:$F1090))</f>
        <v>1089</v>
      </c>
      <c r="B1090" s="129" t="s">
        <v>2498</v>
      </c>
      <c r="C1090" s="129">
        <v>20180125</v>
      </c>
      <c r="D1090" s="129" t="s">
        <v>1233</v>
      </c>
      <c r="E1090" s="129" t="s">
        <v>1263</v>
      </c>
      <c r="F1090" s="129" t="s">
        <v>1264</v>
      </c>
      <c r="G1090" s="130">
        <v>27</v>
      </c>
      <c r="H1090" s="169" t="s">
        <v>2485</v>
      </c>
      <c r="I1090" s="129" t="s">
        <v>113</v>
      </c>
      <c r="J1090" s="132" t="s">
        <v>1054</v>
      </c>
      <c r="K1090" s="132"/>
      <c r="L1090" s="132"/>
      <c r="M1090" s="132"/>
      <c r="N1090" s="130" t="s">
        <v>1252</v>
      </c>
      <c r="O1090" s="130" t="s">
        <v>1049</v>
      </c>
      <c r="P1090" s="130" t="s">
        <v>1419</v>
      </c>
      <c r="Q1090" s="130">
        <v>60</v>
      </c>
      <c r="R1090" s="130">
        <v>12</v>
      </c>
      <c r="S1090" s="170">
        <v>35</v>
      </c>
      <c r="T1090" s="169" t="s">
        <v>1218</v>
      </c>
      <c r="U1090" s="169" t="s">
        <v>103</v>
      </c>
      <c r="V1090" s="129" t="s">
        <v>1048</v>
      </c>
      <c r="W1090" s="45"/>
      <c r="X1090" s="45"/>
      <c r="Y1090" s="45"/>
      <c r="Z1090" s="56"/>
      <c r="AA1090" s="45"/>
      <c r="AB1090" s="102" t="b">
        <f t="shared" si="17"/>
        <v>0</v>
      </c>
    </row>
    <row r="1091" spans="1:28" ht="25.5" customHeight="1">
      <c r="A1091" s="102">
        <f>IF(F1091="","",SUBTOTAL(3,$F$2:$F1091))</f>
        <v>1090</v>
      </c>
      <c r="B1091" s="129" t="s">
        <v>2499</v>
      </c>
      <c r="C1091" s="129">
        <v>20180125</v>
      </c>
      <c r="D1091" s="129" t="s">
        <v>1233</v>
      </c>
      <c r="E1091" s="129" t="s">
        <v>1266</v>
      </c>
      <c r="F1091" s="129" t="s">
        <v>1267</v>
      </c>
      <c r="G1091" s="130">
        <v>28</v>
      </c>
      <c r="H1091" s="169" t="s">
        <v>2485</v>
      </c>
      <c r="I1091" s="129" t="s">
        <v>262</v>
      </c>
      <c r="J1091" s="132" t="s">
        <v>1054</v>
      </c>
      <c r="K1091" s="132"/>
      <c r="L1091" s="132"/>
      <c r="M1091" s="132"/>
      <c r="N1091" s="130" t="s">
        <v>1252</v>
      </c>
      <c r="O1091" s="130" t="s">
        <v>1049</v>
      </c>
      <c r="P1091" s="130" t="s">
        <v>1419</v>
      </c>
      <c r="Q1091" s="130">
        <v>60</v>
      </c>
      <c r="R1091" s="130">
        <v>51</v>
      </c>
      <c r="S1091" s="170">
        <v>34</v>
      </c>
      <c r="T1091" s="169" t="s">
        <v>235</v>
      </c>
      <c r="U1091" s="169" t="s">
        <v>177</v>
      </c>
      <c r="V1091" s="129" t="s">
        <v>1048</v>
      </c>
      <c r="W1091" s="45"/>
      <c r="X1091" s="45"/>
      <c r="Y1091" s="45"/>
      <c r="Z1091" s="56"/>
      <c r="AA1091" s="45"/>
      <c r="AB1091" s="102" t="b">
        <f t="shared" si="17"/>
        <v>0</v>
      </c>
    </row>
    <row r="1092" spans="1:28" ht="25.5" customHeight="1">
      <c r="A1092" s="102">
        <f>IF(F1092="","",SUBTOTAL(3,$F$2:$F1092))</f>
        <v>1091</v>
      </c>
      <c r="B1092" s="129" t="s">
        <v>2500</v>
      </c>
      <c r="C1092" s="129">
        <v>20180125</v>
      </c>
      <c r="D1092" s="129" t="s">
        <v>1233</v>
      </c>
      <c r="E1092" s="129" t="s">
        <v>1269</v>
      </c>
      <c r="F1092" s="129" t="s">
        <v>1270</v>
      </c>
      <c r="G1092" s="130">
        <v>29</v>
      </c>
      <c r="H1092" s="169" t="s">
        <v>2485</v>
      </c>
      <c r="I1092" s="129" t="s">
        <v>262</v>
      </c>
      <c r="J1092" s="132" t="s">
        <v>1054</v>
      </c>
      <c r="K1092" s="132"/>
      <c r="L1092" s="132"/>
      <c r="M1092" s="132"/>
      <c r="N1092" s="130" t="s">
        <v>1252</v>
      </c>
      <c r="O1092" s="130" t="s">
        <v>1049</v>
      </c>
      <c r="P1092" s="130" t="s">
        <v>1419</v>
      </c>
      <c r="Q1092" s="130">
        <v>60</v>
      </c>
      <c r="R1092" s="130">
        <v>41</v>
      </c>
      <c r="S1092" s="170">
        <v>36</v>
      </c>
      <c r="T1092" s="169" t="s">
        <v>1223</v>
      </c>
      <c r="U1092" s="169" t="s">
        <v>94</v>
      </c>
      <c r="V1092" s="129" t="s">
        <v>1048</v>
      </c>
      <c r="W1092" s="106"/>
      <c r="X1092" s="45"/>
      <c r="Y1092" s="45"/>
      <c r="Z1092" s="56"/>
      <c r="AA1092" s="45"/>
      <c r="AB1092" s="102" t="b">
        <f t="shared" si="17"/>
        <v>0</v>
      </c>
    </row>
    <row r="1093" spans="1:28" ht="25.5" customHeight="1">
      <c r="A1093" s="102">
        <f>IF(F1093="","",SUBTOTAL(3,$F$2:$F1093))</f>
        <v>1092</v>
      </c>
      <c r="B1093" s="129" t="s">
        <v>2501</v>
      </c>
      <c r="C1093" s="129">
        <v>20180125</v>
      </c>
      <c r="D1093" s="129" t="s">
        <v>1233</v>
      </c>
      <c r="E1093" s="129" t="s">
        <v>1272</v>
      </c>
      <c r="F1093" s="129" t="s">
        <v>1273</v>
      </c>
      <c r="G1093" s="130">
        <v>30</v>
      </c>
      <c r="H1093" s="169" t="s">
        <v>2485</v>
      </c>
      <c r="I1093" s="129" t="s">
        <v>262</v>
      </c>
      <c r="J1093" s="132" t="s">
        <v>1054</v>
      </c>
      <c r="K1093" s="132"/>
      <c r="L1093" s="132"/>
      <c r="M1093" s="132"/>
      <c r="N1093" s="130" t="s">
        <v>1252</v>
      </c>
      <c r="O1093" s="130" t="s">
        <v>1049</v>
      </c>
      <c r="P1093" s="130" t="s">
        <v>1419</v>
      </c>
      <c r="Q1093" s="130">
        <v>60</v>
      </c>
      <c r="R1093" s="130">
        <v>50</v>
      </c>
      <c r="S1093" s="170">
        <v>35</v>
      </c>
      <c r="T1093" s="169" t="s">
        <v>211</v>
      </c>
      <c r="U1093" s="169" t="s">
        <v>136</v>
      </c>
      <c r="V1093" s="129" t="s">
        <v>1048</v>
      </c>
      <c r="W1093" s="45"/>
      <c r="X1093" s="45"/>
      <c r="Y1093" s="45"/>
      <c r="Z1093" s="56"/>
      <c r="AA1093" s="45"/>
      <c r="AB1093" s="102" t="b">
        <f t="shared" si="17"/>
        <v>0</v>
      </c>
    </row>
    <row r="1094" spans="1:28" ht="25.5" customHeight="1">
      <c r="A1094" s="102">
        <f>IF(F1094="","",SUBTOTAL(3,$F$2:$F1094))</f>
        <v>1093</v>
      </c>
      <c r="B1094" s="129" t="s">
        <v>2502</v>
      </c>
      <c r="C1094" s="129">
        <v>20180125</v>
      </c>
      <c r="D1094" s="129" t="s">
        <v>1233</v>
      </c>
      <c r="E1094" s="129" t="s">
        <v>1275</v>
      </c>
      <c r="F1094" s="129" t="s">
        <v>1276</v>
      </c>
      <c r="G1094" s="130">
        <v>31</v>
      </c>
      <c r="H1094" s="169" t="s">
        <v>2485</v>
      </c>
      <c r="I1094" s="129" t="s">
        <v>262</v>
      </c>
      <c r="J1094" s="132" t="s">
        <v>1054</v>
      </c>
      <c r="K1094" s="132"/>
      <c r="L1094" s="132"/>
      <c r="M1094" s="132"/>
      <c r="N1094" s="130" t="s">
        <v>1252</v>
      </c>
      <c r="O1094" s="130" t="s">
        <v>1049</v>
      </c>
      <c r="P1094" s="130" t="s">
        <v>1419</v>
      </c>
      <c r="Q1094" s="130">
        <v>60</v>
      </c>
      <c r="R1094" s="130">
        <v>45</v>
      </c>
      <c r="S1094" s="170">
        <v>35</v>
      </c>
      <c r="T1094" s="169" t="s">
        <v>5</v>
      </c>
      <c r="U1094" s="169" t="s">
        <v>123</v>
      </c>
      <c r="V1094" s="129" t="s">
        <v>1048</v>
      </c>
      <c r="W1094" s="45"/>
      <c r="X1094" s="102"/>
      <c r="Y1094" s="45"/>
      <c r="Z1094" s="56"/>
      <c r="AA1094" s="45"/>
      <c r="AB1094" s="102" t="b">
        <f t="shared" si="17"/>
        <v>0</v>
      </c>
    </row>
    <row r="1095" spans="1:28" ht="25.5" customHeight="1">
      <c r="A1095" s="102">
        <f>IF(F1095="","",SUBTOTAL(3,$F$2:$F1095))</f>
        <v>1094</v>
      </c>
      <c r="B1095" s="129" t="s">
        <v>2503</v>
      </c>
      <c r="C1095" s="129">
        <v>20180125</v>
      </c>
      <c r="D1095" s="129" t="s">
        <v>1233</v>
      </c>
      <c r="E1095" s="129" t="s">
        <v>1278</v>
      </c>
      <c r="F1095" s="129" t="s">
        <v>1279</v>
      </c>
      <c r="G1095" s="130">
        <v>32</v>
      </c>
      <c r="H1095" s="169" t="s">
        <v>2485</v>
      </c>
      <c r="I1095" s="129" t="s">
        <v>1175</v>
      </c>
      <c r="J1095" s="132" t="s">
        <v>1054</v>
      </c>
      <c r="K1095" s="132"/>
      <c r="L1095" s="132"/>
      <c r="M1095" s="132"/>
      <c r="N1095" s="130" t="s">
        <v>1252</v>
      </c>
      <c r="O1095" s="130" t="s">
        <v>1049</v>
      </c>
      <c r="P1095" s="130" t="s">
        <v>1419</v>
      </c>
      <c r="Q1095" s="130">
        <v>60</v>
      </c>
      <c r="R1095" s="130">
        <v>46</v>
      </c>
      <c r="S1095" s="170">
        <v>34</v>
      </c>
      <c r="T1095" s="169" t="s">
        <v>204</v>
      </c>
      <c r="U1095" s="169" t="s">
        <v>249</v>
      </c>
      <c r="V1095" s="129" t="s">
        <v>1048</v>
      </c>
      <c r="W1095" s="47"/>
      <c r="X1095" s="47"/>
      <c r="Y1095" s="47"/>
      <c r="Z1095" s="57"/>
      <c r="AA1095" s="45"/>
      <c r="AB1095" s="102" t="b">
        <f t="shared" si="17"/>
        <v>0</v>
      </c>
    </row>
    <row r="1096" spans="1:28" ht="25.5" customHeight="1">
      <c r="A1096" s="102">
        <f>IF(F1096="","",SUBTOTAL(3,$F$2:$F1096))</f>
        <v>1095</v>
      </c>
      <c r="B1096" s="129" t="s">
        <v>2504</v>
      </c>
      <c r="C1096" s="129">
        <v>20180125</v>
      </c>
      <c r="D1096" s="129" t="s">
        <v>1233</v>
      </c>
      <c r="E1096" s="129" t="s">
        <v>1281</v>
      </c>
      <c r="F1096" s="129" t="s">
        <v>1282</v>
      </c>
      <c r="G1096" s="130">
        <v>33</v>
      </c>
      <c r="H1096" s="169" t="s">
        <v>2485</v>
      </c>
      <c r="I1096" s="129" t="s">
        <v>1175</v>
      </c>
      <c r="J1096" s="132" t="s">
        <v>1054</v>
      </c>
      <c r="K1096" s="132"/>
      <c r="L1096" s="132"/>
      <c r="M1096" s="132"/>
      <c r="N1096" s="130" t="s">
        <v>1252</v>
      </c>
      <c r="O1096" s="130" t="s">
        <v>1049</v>
      </c>
      <c r="P1096" s="130" t="s">
        <v>1419</v>
      </c>
      <c r="Q1096" s="130">
        <v>60</v>
      </c>
      <c r="R1096" s="130">
        <v>52</v>
      </c>
      <c r="S1096" s="170">
        <v>35</v>
      </c>
      <c r="T1096" s="169" t="s">
        <v>187</v>
      </c>
      <c r="U1096" s="169" t="s">
        <v>137</v>
      </c>
      <c r="V1096" s="129" t="s">
        <v>1048</v>
      </c>
      <c r="W1096" s="45"/>
      <c r="X1096" s="45"/>
      <c r="Y1096" s="45"/>
      <c r="Z1096" s="57"/>
      <c r="AA1096" s="45"/>
      <c r="AB1096" s="102" t="b">
        <f t="shared" si="17"/>
        <v>0</v>
      </c>
    </row>
    <row r="1097" spans="1:28" ht="25.5" customHeight="1">
      <c r="A1097" s="102">
        <f>IF(F1097="","",SUBTOTAL(3,$F$2:$F1097))</f>
        <v>1096</v>
      </c>
      <c r="B1097" s="129" t="s">
        <v>2505</v>
      </c>
      <c r="C1097" s="129">
        <v>20180125</v>
      </c>
      <c r="D1097" s="129" t="s">
        <v>1233</v>
      </c>
      <c r="E1097" s="129" t="s">
        <v>1284</v>
      </c>
      <c r="F1097" s="129" t="s">
        <v>1285</v>
      </c>
      <c r="G1097" s="130">
        <v>34</v>
      </c>
      <c r="H1097" s="169" t="s">
        <v>2485</v>
      </c>
      <c r="I1097" s="129" t="s">
        <v>1175</v>
      </c>
      <c r="J1097" s="132" t="s">
        <v>1054</v>
      </c>
      <c r="K1097" s="132"/>
      <c r="L1097" s="132"/>
      <c r="M1097" s="132"/>
      <c r="N1097" s="130" t="s">
        <v>1252</v>
      </c>
      <c r="O1097" s="130" t="s">
        <v>1049</v>
      </c>
      <c r="P1097" s="130" t="s">
        <v>1419</v>
      </c>
      <c r="Q1097" s="130">
        <v>60</v>
      </c>
      <c r="R1097" s="130">
        <v>48</v>
      </c>
      <c r="S1097" s="170">
        <v>34</v>
      </c>
      <c r="T1097" s="169" t="s">
        <v>93</v>
      </c>
      <c r="U1097" s="169" t="s">
        <v>214</v>
      </c>
      <c r="V1097" s="129" t="s">
        <v>1048</v>
      </c>
      <c r="W1097" s="106"/>
      <c r="X1097" s="45"/>
      <c r="Y1097" s="45"/>
      <c r="Z1097" s="57"/>
      <c r="AA1097" s="45"/>
      <c r="AB1097" s="102" t="b">
        <f t="shared" si="17"/>
        <v>0</v>
      </c>
    </row>
    <row r="1098" spans="1:28" ht="25.5" customHeight="1">
      <c r="A1098" s="102">
        <f>IF(F1098="","",SUBTOTAL(3,$F$2:$F1098))</f>
        <v>1097</v>
      </c>
      <c r="B1098" s="129" t="s">
        <v>2506</v>
      </c>
      <c r="C1098" s="129">
        <v>20180125</v>
      </c>
      <c r="D1098" s="129" t="s">
        <v>1233</v>
      </c>
      <c r="E1098" s="129" t="s">
        <v>1287</v>
      </c>
      <c r="F1098" s="129" t="s">
        <v>1288</v>
      </c>
      <c r="G1098" s="130">
        <v>35</v>
      </c>
      <c r="H1098" s="169" t="s">
        <v>2485</v>
      </c>
      <c r="I1098" s="129" t="s">
        <v>1175</v>
      </c>
      <c r="J1098" s="132" t="s">
        <v>1054</v>
      </c>
      <c r="K1098" s="132"/>
      <c r="L1098" s="132"/>
      <c r="M1098" s="132"/>
      <c r="N1098" s="130" t="s">
        <v>1252</v>
      </c>
      <c r="O1098" s="130" t="s">
        <v>1049</v>
      </c>
      <c r="P1098" s="130" t="s">
        <v>1419</v>
      </c>
      <c r="Q1098" s="130">
        <v>60</v>
      </c>
      <c r="R1098" s="130">
        <v>51</v>
      </c>
      <c r="S1098" s="170">
        <v>33</v>
      </c>
      <c r="T1098" s="169" t="s">
        <v>1221</v>
      </c>
      <c r="U1098" s="169" t="s">
        <v>131</v>
      </c>
      <c r="V1098" s="129" t="s">
        <v>1048</v>
      </c>
      <c r="W1098" s="45"/>
      <c r="X1098" s="45"/>
      <c r="Y1098" s="45"/>
      <c r="Z1098" s="56"/>
      <c r="AA1098" s="45"/>
      <c r="AB1098" s="102" t="b">
        <f t="shared" si="17"/>
        <v>0</v>
      </c>
    </row>
    <row r="1099" spans="1:28" ht="25.5" customHeight="1">
      <c r="A1099" s="102">
        <f>IF(F1099="","",SUBTOTAL(3,$F$2:$F1099))</f>
        <v>1098</v>
      </c>
      <c r="B1099" s="129" t="s">
        <v>2507</v>
      </c>
      <c r="C1099" s="129">
        <v>20180125</v>
      </c>
      <c r="D1099" s="129" t="s">
        <v>1233</v>
      </c>
      <c r="E1099" s="129" t="s">
        <v>1244</v>
      </c>
      <c r="F1099" s="129" t="s">
        <v>1290</v>
      </c>
      <c r="G1099" s="130">
        <v>36</v>
      </c>
      <c r="H1099" s="169" t="s">
        <v>2485</v>
      </c>
      <c r="I1099" s="129" t="s">
        <v>1179</v>
      </c>
      <c r="J1099" s="132" t="s">
        <v>1054</v>
      </c>
      <c r="K1099" s="132"/>
      <c r="L1099" s="132"/>
      <c r="M1099" s="132"/>
      <c r="N1099" s="130" t="s">
        <v>1252</v>
      </c>
      <c r="O1099" s="130" t="s">
        <v>1049</v>
      </c>
      <c r="P1099" s="130" t="s">
        <v>1419</v>
      </c>
      <c r="Q1099" s="130">
        <v>60</v>
      </c>
      <c r="R1099" s="130">
        <v>51</v>
      </c>
      <c r="S1099" s="170">
        <v>35</v>
      </c>
      <c r="T1099" s="169" t="s">
        <v>133</v>
      </c>
      <c r="U1099" s="169" t="s">
        <v>140</v>
      </c>
      <c r="V1099" s="129" t="s">
        <v>1048</v>
      </c>
      <c r="W1099" s="47"/>
      <c r="X1099" s="102"/>
      <c r="Y1099" s="45"/>
      <c r="Z1099" s="56"/>
      <c r="AA1099" s="45"/>
      <c r="AB1099" s="102" t="b">
        <f t="shared" si="17"/>
        <v>0</v>
      </c>
    </row>
    <row r="1100" spans="1:28" ht="25.5" customHeight="1">
      <c r="A1100" s="102">
        <f>IF(F1100="","",SUBTOTAL(3,$F$2:$F1100))</f>
        <v>1099</v>
      </c>
      <c r="B1100" s="129" t="s">
        <v>2508</v>
      </c>
      <c r="C1100" s="129">
        <v>20180125</v>
      </c>
      <c r="D1100" s="129" t="s">
        <v>1233</v>
      </c>
      <c r="E1100" s="129" t="s">
        <v>1128</v>
      </c>
      <c r="F1100" s="129" t="s">
        <v>1292</v>
      </c>
      <c r="G1100" s="130">
        <v>37</v>
      </c>
      <c r="H1100" s="169" t="s">
        <v>2485</v>
      </c>
      <c r="I1100" s="129" t="s">
        <v>1179</v>
      </c>
      <c r="J1100" s="132"/>
      <c r="K1100" s="132"/>
      <c r="L1100" s="132"/>
      <c r="M1100" s="132"/>
      <c r="N1100" s="130" t="s">
        <v>1252</v>
      </c>
      <c r="O1100" s="130" t="s">
        <v>1049</v>
      </c>
      <c r="P1100" s="130" t="s">
        <v>1419</v>
      </c>
      <c r="Q1100" s="130">
        <v>60</v>
      </c>
      <c r="R1100" s="130">
        <v>51</v>
      </c>
      <c r="S1100" s="170">
        <v>40</v>
      </c>
      <c r="T1100" s="169" t="s">
        <v>230</v>
      </c>
      <c r="U1100" s="169" t="s">
        <v>236</v>
      </c>
      <c r="V1100" s="129" t="s">
        <v>1048</v>
      </c>
      <c r="W1100" s="106"/>
      <c r="X1100" s="102"/>
      <c r="Y1100" s="45"/>
      <c r="Z1100" s="56"/>
      <c r="AA1100" s="45"/>
      <c r="AB1100" s="102" t="b">
        <f t="shared" si="17"/>
        <v>0</v>
      </c>
    </row>
    <row r="1101" spans="1:28" ht="25.5" customHeight="1">
      <c r="A1101" s="102">
        <f>IF(F1101="","",SUBTOTAL(3,$F$2:$F1101))</f>
        <v>1100</v>
      </c>
      <c r="B1101" s="129" t="s">
        <v>2509</v>
      </c>
      <c r="C1101" s="129">
        <v>20180125</v>
      </c>
      <c r="D1101" s="129" t="s">
        <v>1233</v>
      </c>
      <c r="E1101" s="129" t="s">
        <v>1294</v>
      </c>
      <c r="F1101" s="129" t="s">
        <v>1295</v>
      </c>
      <c r="G1101" s="130">
        <v>38</v>
      </c>
      <c r="H1101" s="129" t="s">
        <v>2485</v>
      </c>
      <c r="I1101" s="129" t="s">
        <v>1175</v>
      </c>
      <c r="J1101" s="132" t="s">
        <v>1054</v>
      </c>
      <c r="K1101" s="132"/>
      <c r="L1101" s="132"/>
      <c r="M1101" s="132"/>
      <c r="N1101" s="130" t="s">
        <v>1252</v>
      </c>
      <c r="O1101" s="130" t="s">
        <v>1049</v>
      </c>
      <c r="P1101" s="130" t="s">
        <v>1419</v>
      </c>
      <c r="Q1101" s="130">
        <v>60</v>
      </c>
      <c r="R1101" s="130">
        <v>46</v>
      </c>
      <c r="S1101" s="130"/>
      <c r="T1101" s="129" t="s">
        <v>1048</v>
      </c>
      <c r="U1101" s="129" t="s">
        <v>1048</v>
      </c>
      <c r="V1101" s="129" t="s">
        <v>1048</v>
      </c>
      <c r="W1101" s="45"/>
      <c r="X1101" s="45"/>
      <c r="Y1101" s="45"/>
      <c r="Z1101" s="57"/>
      <c r="AA1101" s="45"/>
      <c r="AB1101" s="102" t="b">
        <f t="shared" si="17"/>
        <v>1</v>
      </c>
    </row>
    <row r="1102" spans="1:28" ht="25.5" customHeight="1">
      <c r="A1102" s="102">
        <f>IF(F1102="","",SUBTOTAL(3,$F$2:$F1102))</f>
        <v>1101</v>
      </c>
      <c r="B1102" s="129" t="s">
        <v>2510</v>
      </c>
      <c r="C1102" s="129">
        <v>20180125</v>
      </c>
      <c r="D1102" s="129" t="s">
        <v>1233</v>
      </c>
      <c r="E1102" s="129" t="s">
        <v>1297</v>
      </c>
      <c r="F1102" s="129" t="s">
        <v>1298</v>
      </c>
      <c r="G1102" s="130">
        <v>39</v>
      </c>
      <c r="H1102" s="129" t="s">
        <v>2485</v>
      </c>
      <c r="I1102" s="129" t="s">
        <v>1175</v>
      </c>
      <c r="J1102" s="132" t="s">
        <v>1054</v>
      </c>
      <c r="K1102" s="132"/>
      <c r="L1102" s="132"/>
      <c r="M1102" s="132"/>
      <c r="N1102" s="130" t="s">
        <v>1252</v>
      </c>
      <c r="O1102" s="130" t="s">
        <v>1049</v>
      </c>
      <c r="P1102" s="130" t="s">
        <v>1419</v>
      </c>
      <c r="Q1102" s="130">
        <v>60</v>
      </c>
      <c r="R1102" s="130">
        <v>43</v>
      </c>
      <c r="S1102" s="130"/>
      <c r="T1102" s="129" t="s">
        <v>1048</v>
      </c>
      <c r="U1102" s="129" t="s">
        <v>1048</v>
      </c>
      <c r="V1102" s="129" t="s">
        <v>1048</v>
      </c>
      <c r="W1102" s="45"/>
      <c r="X1102" s="45"/>
      <c r="Y1102" s="45"/>
      <c r="Z1102" s="56"/>
      <c r="AA1102" s="45"/>
      <c r="AB1102" s="102" t="b">
        <f t="shared" si="17"/>
        <v>1</v>
      </c>
    </row>
    <row r="1103" spans="1:28" ht="25.5" customHeight="1">
      <c r="A1103" s="102">
        <f>IF(F1103="","",SUBTOTAL(3,$F$2:$F1103))</f>
        <v>1102</v>
      </c>
      <c r="B1103" s="129" t="s">
        <v>2511</v>
      </c>
      <c r="C1103" s="129">
        <v>20180125</v>
      </c>
      <c r="D1103" s="129" t="s">
        <v>1233</v>
      </c>
      <c r="E1103" s="129" t="s">
        <v>1300</v>
      </c>
      <c r="F1103" s="129" t="s">
        <v>1301</v>
      </c>
      <c r="G1103" s="130">
        <v>40</v>
      </c>
      <c r="H1103" s="129" t="s">
        <v>2485</v>
      </c>
      <c r="I1103" s="129" t="s">
        <v>1179</v>
      </c>
      <c r="J1103" s="132" t="s">
        <v>1054</v>
      </c>
      <c r="K1103" s="132"/>
      <c r="L1103" s="132"/>
      <c r="M1103" s="132"/>
      <c r="N1103" s="130" t="s">
        <v>1252</v>
      </c>
      <c r="O1103" s="130" t="s">
        <v>1049</v>
      </c>
      <c r="P1103" s="130" t="s">
        <v>1419</v>
      </c>
      <c r="Q1103" s="130">
        <v>60</v>
      </c>
      <c r="R1103" s="130">
        <v>46</v>
      </c>
      <c r="S1103" s="130"/>
      <c r="T1103" s="129" t="s">
        <v>1048</v>
      </c>
      <c r="U1103" s="129" t="s">
        <v>1048</v>
      </c>
      <c r="V1103" s="129" t="s">
        <v>1048</v>
      </c>
      <c r="W1103" s="45"/>
      <c r="X1103" s="45"/>
      <c r="Y1103" s="45"/>
      <c r="Z1103" s="56"/>
      <c r="AA1103" s="45"/>
      <c r="AB1103" s="102" t="b">
        <f t="shared" si="17"/>
        <v>1</v>
      </c>
    </row>
    <row r="1104" spans="1:28" ht="25.5" customHeight="1">
      <c r="A1104" s="102">
        <f>IF(F1104="","",SUBTOTAL(3,$F$2:$F1104))</f>
        <v>1103</v>
      </c>
      <c r="B1104" s="129" t="s">
        <v>2512</v>
      </c>
      <c r="C1104" s="129">
        <v>20180125</v>
      </c>
      <c r="D1104" s="129" t="s">
        <v>1233</v>
      </c>
      <c r="E1104" s="129" t="s">
        <v>1051</v>
      </c>
      <c r="F1104" s="129" t="s">
        <v>1303</v>
      </c>
      <c r="G1104" s="130">
        <v>41</v>
      </c>
      <c r="H1104" s="129" t="s">
        <v>2485</v>
      </c>
      <c r="I1104" s="129" t="s">
        <v>1179</v>
      </c>
      <c r="J1104" s="132" t="s">
        <v>1054</v>
      </c>
      <c r="K1104" s="132"/>
      <c r="L1104" s="132"/>
      <c r="M1104" s="132"/>
      <c r="N1104" s="130" t="s">
        <v>1252</v>
      </c>
      <c r="O1104" s="130" t="s">
        <v>1049</v>
      </c>
      <c r="P1104" s="130" t="s">
        <v>1419</v>
      </c>
      <c r="Q1104" s="130">
        <v>60</v>
      </c>
      <c r="R1104" s="130">
        <v>40</v>
      </c>
      <c r="S1104" s="130"/>
      <c r="T1104" s="129" t="s">
        <v>1048</v>
      </c>
      <c r="U1104" s="129" t="s">
        <v>1048</v>
      </c>
      <c r="V1104" s="129" t="s">
        <v>1048</v>
      </c>
      <c r="W1104" s="45"/>
      <c r="X1104" s="45"/>
      <c r="Y1104" s="45"/>
      <c r="Z1104" s="56"/>
      <c r="AA1104" s="45"/>
      <c r="AB1104" s="102" t="b">
        <f t="shared" ref="AB1104:AB1167" si="18">IF(OR(O1104="TLAI",F1104=""),"",Z1104=S1104)</f>
        <v>1</v>
      </c>
    </row>
    <row r="1105" spans="1:28" ht="25.5" customHeight="1">
      <c r="A1105" s="102">
        <f>IF(F1105="","",SUBTOTAL(3,$F$2:$F1105))</f>
        <v>1104</v>
      </c>
      <c r="B1105" s="129" t="s">
        <v>2513</v>
      </c>
      <c r="C1105" s="129">
        <v>20180125</v>
      </c>
      <c r="D1105" s="129" t="s">
        <v>1233</v>
      </c>
      <c r="E1105" s="129" t="s">
        <v>1129</v>
      </c>
      <c r="F1105" s="129" t="s">
        <v>1305</v>
      </c>
      <c r="G1105" s="130">
        <v>42</v>
      </c>
      <c r="H1105" s="129" t="s">
        <v>2485</v>
      </c>
      <c r="I1105" s="129" t="s">
        <v>1175</v>
      </c>
      <c r="J1105" s="132" t="s">
        <v>1054</v>
      </c>
      <c r="K1105" s="132"/>
      <c r="L1105" s="132"/>
      <c r="M1105" s="132"/>
      <c r="N1105" s="130" t="s">
        <v>1252</v>
      </c>
      <c r="O1105" s="130" t="s">
        <v>1049</v>
      </c>
      <c r="P1105" s="130" t="s">
        <v>1419</v>
      </c>
      <c r="Q1105" s="130">
        <v>60</v>
      </c>
      <c r="R1105" s="130">
        <v>42</v>
      </c>
      <c r="S1105" s="130"/>
      <c r="T1105" s="129" t="s">
        <v>1048</v>
      </c>
      <c r="U1105" s="129" t="s">
        <v>1048</v>
      </c>
      <c r="V1105" s="129" t="s">
        <v>1048</v>
      </c>
      <c r="W1105" s="45"/>
      <c r="X1105" s="45"/>
      <c r="Y1105" s="45"/>
      <c r="Z1105" s="56"/>
      <c r="AA1105" s="45"/>
      <c r="AB1105" s="102" t="b">
        <f t="shared" si="18"/>
        <v>1</v>
      </c>
    </row>
    <row r="1106" spans="1:28" ht="25.5" customHeight="1">
      <c r="A1106" s="102">
        <f>IF(F1106="","",SUBTOTAL(3,$F$2:$F1106))</f>
        <v>1105</v>
      </c>
      <c r="B1106" s="129" t="s">
        <v>2514</v>
      </c>
      <c r="C1106" s="129">
        <v>20180125</v>
      </c>
      <c r="D1106" s="129" t="s">
        <v>1233</v>
      </c>
      <c r="E1106" s="129" t="s">
        <v>1307</v>
      </c>
      <c r="F1106" s="129" t="s">
        <v>1308</v>
      </c>
      <c r="G1106" s="130">
        <v>43</v>
      </c>
      <c r="H1106" s="129" t="s">
        <v>2485</v>
      </c>
      <c r="I1106" s="129" t="s">
        <v>1175</v>
      </c>
      <c r="J1106" s="132" t="s">
        <v>1054</v>
      </c>
      <c r="K1106" s="132"/>
      <c r="L1106" s="132"/>
      <c r="M1106" s="132"/>
      <c r="N1106" s="130" t="s">
        <v>1252</v>
      </c>
      <c r="O1106" s="130" t="s">
        <v>1049</v>
      </c>
      <c r="P1106" s="130" t="s">
        <v>1419</v>
      </c>
      <c r="Q1106" s="130">
        <v>60</v>
      </c>
      <c r="R1106" s="130">
        <v>33</v>
      </c>
      <c r="S1106" s="130"/>
      <c r="T1106" s="129" t="s">
        <v>1048</v>
      </c>
      <c r="U1106" s="129" t="s">
        <v>1048</v>
      </c>
      <c r="V1106" s="129" t="s">
        <v>1048</v>
      </c>
      <c r="W1106" s="45"/>
      <c r="X1106" s="45"/>
      <c r="Y1106" s="102"/>
      <c r="Z1106" s="56"/>
      <c r="AA1106" s="45"/>
      <c r="AB1106" s="102" t="b">
        <f t="shared" si="18"/>
        <v>1</v>
      </c>
    </row>
    <row r="1107" spans="1:28" ht="25.5" customHeight="1">
      <c r="A1107" s="102">
        <f>IF(F1107="","",SUBTOTAL(3,$F$2:$F1107))</f>
        <v>1106</v>
      </c>
      <c r="B1107" s="129" t="s">
        <v>1693</v>
      </c>
      <c r="C1107" s="129">
        <v>20180125</v>
      </c>
      <c r="D1107" s="129" t="s">
        <v>1493</v>
      </c>
      <c r="E1107" s="129" t="s">
        <v>1668</v>
      </c>
      <c r="F1107" s="129" t="s">
        <v>1694</v>
      </c>
      <c r="G1107" s="130">
        <v>1</v>
      </c>
      <c r="H1107" s="152" t="s">
        <v>1680</v>
      </c>
      <c r="I1107" s="129" t="s">
        <v>82</v>
      </c>
      <c r="J1107" s="93" t="s">
        <v>1054</v>
      </c>
      <c r="K1107" s="129" t="s">
        <v>82</v>
      </c>
      <c r="L1107" s="93">
        <v>1</v>
      </c>
      <c r="M1107" s="93">
        <v>2</v>
      </c>
      <c r="N1107" s="130" t="s">
        <v>1231</v>
      </c>
      <c r="O1107" s="130" t="s">
        <v>1049</v>
      </c>
      <c r="P1107" s="130" t="s">
        <v>1038</v>
      </c>
      <c r="Q1107" s="130">
        <v>90</v>
      </c>
      <c r="R1107" s="130">
        <v>52</v>
      </c>
      <c r="S1107" s="151">
        <v>32</v>
      </c>
      <c r="T1107" s="152" t="s">
        <v>73</v>
      </c>
      <c r="U1107" s="152" t="s">
        <v>155</v>
      </c>
      <c r="V1107" s="129" t="s">
        <v>1048</v>
      </c>
      <c r="W1107" s="47"/>
      <c r="X1107" s="174" t="s">
        <v>77</v>
      </c>
      <c r="Y1107" s="174" t="s">
        <v>82</v>
      </c>
      <c r="Z1107" s="172">
        <v>32</v>
      </c>
      <c r="AA1107" s="45"/>
      <c r="AB1107" s="102" t="b">
        <f t="shared" si="18"/>
        <v>1</v>
      </c>
    </row>
    <row r="1108" spans="1:28" ht="25.5" customHeight="1">
      <c r="A1108" s="102">
        <f>IF(F1108="","",SUBTOTAL(3,$F$2:$F1108))</f>
        <v>1107</v>
      </c>
      <c r="B1108" s="129" t="s">
        <v>1693</v>
      </c>
      <c r="C1108" s="129">
        <v>20180125</v>
      </c>
      <c r="D1108" s="129" t="s">
        <v>1493</v>
      </c>
      <c r="E1108" s="129" t="s">
        <v>1669</v>
      </c>
      <c r="F1108" s="129" t="s">
        <v>1694</v>
      </c>
      <c r="G1108" s="130">
        <v>2</v>
      </c>
      <c r="H1108" s="152" t="s">
        <v>1680</v>
      </c>
      <c r="I1108" s="129" t="s">
        <v>1048</v>
      </c>
      <c r="J1108" s="235" t="s">
        <v>1054</v>
      </c>
      <c r="K1108" s="235"/>
      <c r="L1108" s="235"/>
      <c r="M1108" s="235"/>
      <c r="N1108" s="130" t="s">
        <v>1231</v>
      </c>
      <c r="O1108" s="130" t="s">
        <v>1049</v>
      </c>
      <c r="P1108" s="130" t="s">
        <v>1038</v>
      </c>
      <c r="Q1108" s="130">
        <v>90</v>
      </c>
      <c r="R1108" s="130">
        <v>52</v>
      </c>
      <c r="S1108" s="151">
        <v>35</v>
      </c>
      <c r="T1108" s="152" t="s">
        <v>1711</v>
      </c>
      <c r="U1108" s="152" t="s">
        <v>127</v>
      </c>
      <c r="V1108" s="129" t="s">
        <v>1048</v>
      </c>
      <c r="W1108" s="47"/>
      <c r="X1108" s="171" t="s">
        <v>83</v>
      </c>
      <c r="Y1108" s="171" t="s">
        <v>86</v>
      </c>
      <c r="Z1108" s="172">
        <v>35</v>
      </c>
      <c r="AA1108" s="45"/>
      <c r="AB1108" s="102" t="b">
        <f t="shared" si="18"/>
        <v>1</v>
      </c>
    </row>
    <row r="1109" spans="1:28" ht="25.5" customHeight="1">
      <c r="A1109" s="102">
        <f>IF(F1109="","",SUBTOTAL(3,$F$2:$F1109))</f>
        <v>1108</v>
      </c>
      <c r="B1109" s="129" t="s">
        <v>1689</v>
      </c>
      <c r="C1109" s="129">
        <v>20180125</v>
      </c>
      <c r="D1109" s="129" t="s">
        <v>1493</v>
      </c>
      <c r="E1109" s="129" t="s">
        <v>1752</v>
      </c>
      <c r="F1109" s="129" t="s">
        <v>1690</v>
      </c>
      <c r="G1109" s="130">
        <v>3</v>
      </c>
      <c r="H1109" s="152" t="s">
        <v>1680</v>
      </c>
      <c r="I1109" s="129" t="s">
        <v>86</v>
      </c>
      <c r="J1109" s="93" t="s">
        <v>1054</v>
      </c>
      <c r="K1109" s="129" t="s">
        <v>155</v>
      </c>
      <c r="L1109" s="93">
        <v>1</v>
      </c>
      <c r="M1109" s="93">
        <v>2</v>
      </c>
      <c r="N1109" s="130" t="s">
        <v>1231</v>
      </c>
      <c r="O1109" s="130" t="s">
        <v>1049</v>
      </c>
      <c r="P1109" s="130" t="s">
        <v>1038</v>
      </c>
      <c r="Q1109" s="130">
        <v>90</v>
      </c>
      <c r="R1109" s="130">
        <v>50</v>
      </c>
      <c r="S1109" s="151">
        <v>33</v>
      </c>
      <c r="T1109" s="152" t="s">
        <v>92</v>
      </c>
      <c r="U1109" s="152" t="s">
        <v>87</v>
      </c>
      <c r="V1109" s="129" t="s">
        <v>1048</v>
      </c>
      <c r="W1109" s="45"/>
      <c r="X1109" s="174" t="s">
        <v>1563</v>
      </c>
      <c r="Y1109" s="174" t="s">
        <v>27</v>
      </c>
      <c r="Z1109" s="172">
        <v>33</v>
      </c>
      <c r="AA1109" s="45"/>
      <c r="AB1109" s="102" t="b">
        <f t="shared" si="18"/>
        <v>1</v>
      </c>
    </row>
    <row r="1110" spans="1:28" ht="25.5" customHeight="1">
      <c r="A1110" s="102">
        <f>IF(F1110="","",SUBTOTAL(3,$F$2:$F1110))</f>
        <v>1109</v>
      </c>
      <c r="B1110" s="129" t="s">
        <v>1689</v>
      </c>
      <c r="C1110" s="129">
        <v>20180125</v>
      </c>
      <c r="D1110" s="129" t="s">
        <v>1493</v>
      </c>
      <c r="E1110" s="129" t="s">
        <v>1671</v>
      </c>
      <c r="F1110" s="129" t="s">
        <v>1690</v>
      </c>
      <c r="G1110" s="130">
        <v>4</v>
      </c>
      <c r="H1110" s="152" t="s">
        <v>1680</v>
      </c>
      <c r="I1110" s="129" t="s">
        <v>1048</v>
      </c>
      <c r="J1110" s="93" t="s">
        <v>1054</v>
      </c>
      <c r="K1110" s="93"/>
      <c r="L1110" s="93"/>
      <c r="M1110" s="93"/>
      <c r="N1110" s="130" t="s">
        <v>1231</v>
      </c>
      <c r="O1110" s="130" t="s">
        <v>1049</v>
      </c>
      <c r="P1110" s="130" t="s">
        <v>1038</v>
      </c>
      <c r="Q1110" s="130">
        <v>90</v>
      </c>
      <c r="R1110" s="130">
        <v>50</v>
      </c>
      <c r="S1110" s="151">
        <v>31</v>
      </c>
      <c r="T1110" s="152" t="s">
        <v>83</v>
      </c>
      <c r="U1110" s="152" t="s">
        <v>1563</v>
      </c>
      <c r="V1110" s="129" t="s">
        <v>1048</v>
      </c>
      <c r="W1110" s="45"/>
      <c r="X1110" s="171" t="s">
        <v>76</v>
      </c>
      <c r="Y1110" s="174" t="s">
        <v>73</v>
      </c>
      <c r="Z1110" s="155">
        <v>31</v>
      </c>
      <c r="AA1110" s="45"/>
      <c r="AB1110" s="102" t="b">
        <f t="shared" si="18"/>
        <v>1</v>
      </c>
    </row>
    <row r="1111" spans="1:28" ht="25.5" customHeight="1">
      <c r="A1111" s="102">
        <f>IF(F1111="","",SUBTOTAL(3,$F$2:$F1111))</f>
        <v>1110</v>
      </c>
      <c r="B1111" s="129" t="s">
        <v>1691</v>
      </c>
      <c r="C1111" s="129">
        <v>20180125</v>
      </c>
      <c r="D1111" s="129" t="s">
        <v>2906</v>
      </c>
      <c r="E1111" s="129" t="s">
        <v>1668</v>
      </c>
      <c r="F1111" s="129" t="s">
        <v>1692</v>
      </c>
      <c r="G1111" s="130">
        <v>5</v>
      </c>
      <c r="H1111" s="152" t="s">
        <v>1680</v>
      </c>
      <c r="I1111" s="129" t="s">
        <v>77</v>
      </c>
      <c r="J1111" s="93" t="s">
        <v>1054</v>
      </c>
      <c r="K1111" s="93"/>
      <c r="L1111" s="93"/>
      <c r="M1111" s="93"/>
      <c r="N1111" s="130" t="s">
        <v>1231</v>
      </c>
      <c r="O1111" s="130" t="s">
        <v>1049</v>
      </c>
      <c r="P1111" s="130" t="s">
        <v>1038</v>
      </c>
      <c r="Q1111" s="130">
        <v>90</v>
      </c>
      <c r="R1111" s="130">
        <v>45</v>
      </c>
      <c r="S1111" s="151">
        <v>33</v>
      </c>
      <c r="T1111" s="152" t="s">
        <v>73</v>
      </c>
      <c r="U1111" s="152" t="s">
        <v>128</v>
      </c>
      <c r="V1111" s="129" t="s">
        <v>1048</v>
      </c>
      <c r="W1111" s="47"/>
      <c r="X1111" s="176" t="s">
        <v>73</v>
      </c>
      <c r="Y1111" s="176" t="s">
        <v>76</v>
      </c>
      <c r="Z1111" s="172">
        <v>33</v>
      </c>
      <c r="AA1111" s="45"/>
      <c r="AB1111" s="102" t="b">
        <f t="shared" si="18"/>
        <v>1</v>
      </c>
    </row>
    <row r="1112" spans="1:28" ht="25.5" customHeight="1">
      <c r="A1112" s="102">
        <f>IF(F1112="","",SUBTOTAL(3,$F$2:$F1112))</f>
        <v>1111</v>
      </c>
      <c r="B1112" s="129" t="s">
        <v>1691</v>
      </c>
      <c r="C1112" s="129">
        <v>20180125</v>
      </c>
      <c r="D1112" s="129" t="s">
        <v>2906</v>
      </c>
      <c r="E1112" s="129" t="s">
        <v>1669</v>
      </c>
      <c r="F1112" s="129" t="s">
        <v>1692</v>
      </c>
      <c r="G1112" s="130">
        <v>6</v>
      </c>
      <c r="H1112" s="152" t="s">
        <v>1680</v>
      </c>
      <c r="I1112" s="129" t="s">
        <v>1048</v>
      </c>
      <c r="J1112" s="93" t="s">
        <v>1054</v>
      </c>
      <c r="K1112" s="93"/>
      <c r="L1112" s="93"/>
      <c r="M1112" s="93"/>
      <c r="N1112" s="130" t="s">
        <v>1231</v>
      </c>
      <c r="O1112" s="130" t="s">
        <v>1049</v>
      </c>
      <c r="P1112" s="130" t="s">
        <v>1038</v>
      </c>
      <c r="Q1112" s="130">
        <v>90</v>
      </c>
      <c r="R1112" s="130">
        <v>45</v>
      </c>
      <c r="S1112" s="151">
        <v>34</v>
      </c>
      <c r="T1112" s="152" t="s">
        <v>127</v>
      </c>
      <c r="U1112" s="152" t="s">
        <v>1711</v>
      </c>
      <c r="V1112" s="129" t="s">
        <v>80</v>
      </c>
      <c r="W1112" s="45"/>
      <c r="X1112" s="174" t="s">
        <v>86</v>
      </c>
      <c r="Y1112" s="174" t="s">
        <v>83</v>
      </c>
      <c r="Z1112" s="236">
        <v>34</v>
      </c>
      <c r="AA1112" s="45"/>
      <c r="AB1112" s="102" t="b">
        <f t="shared" si="18"/>
        <v>1</v>
      </c>
    </row>
    <row r="1113" spans="1:28" ht="25.5" customHeight="1">
      <c r="A1113" s="102">
        <f>IF(F1113="","",SUBTOTAL(3,$F$2:$F1113))</f>
        <v>1112</v>
      </c>
      <c r="B1113" s="129" t="s">
        <v>1678</v>
      </c>
      <c r="C1113" s="129">
        <v>20180125</v>
      </c>
      <c r="D1113" s="129" t="s">
        <v>2906</v>
      </c>
      <c r="E1113" s="129" t="s">
        <v>1752</v>
      </c>
      <c r="F1113" s="129" t="s">
        <v>1679</v>
      </c>
      <c r="G1113" s="130">
        <v>7</v>
      </c>
      <c r="H1113" s="152" t="s">
        <v>1680</v>
      </c>
      <c r="I1113" s="129" t="s">
        <v>1563</v>
      </c>
      <c r="J1113" s="93" t="s">
        <v>1054</v>
      </c>
      <c r="K1113" s="93"/>
      <c r="L1113" s="93"/>
      <c r="M1113" s="93"/>
      <c r="N1113" s="130" t="s">
        <v>1231</v>
      </c>
      <c r="O1113" s="130" t="s">
        <v>1049</v>
      </c>
      <c r="P1113" s="130" t="s">
        <v>1038</v>
      </c>
      <c r="Q1113" s="130">
        <v>90</v>
      </c>
      <c r="R1113" s="130">
        <v>52</v>
      </c>
      <c r="S1113" s="151">
        <v>35</v>
      </c>
      <c r="T1113" s="152" t="s">
        <v>87</v>
      </c>
      <c r="U1113" s="152" t="s">
        <v>155</v>
      </c>
      <c r="V1113" s="129" t="s">
        <v>92</v>
      </c>
      <c r="W1113" s="47"/>
      <c r="X1113" s="176" t="s">
        <v>27</v>
      </c>
      <c r="Y1113" s="176" t="s">
        <v>1563</v>
      </c>
      <c r="Z1113" s="172">
        <v>35</v>
      </c>
      <c r="AA1113" s="45"/>
      <c r="AB1113" s="102" t="b">
        <f t="shared" si="18"/>
        <v>1</v>
      </c>
    </row>
    <row r="1114" spans="1:28" ht="25.5" customHeight="1">
      <c r="A1114" s="102">
        <f>IF(F1114="","",SUBTOTAL(3,$F$2:$F1114))</f>
        <v>1113</v>
      </c>
      <c r="B1114" s="129" t="s">
        <v>1678</v>
      </c>
      <c r="C1114" s="129">
        <v>20180125</v>
      </c>
      <c r="D1114" s="129" t="s">
        <v>2906</v>
      </c>
      <c r="E1114" s="129" t="s">
        <v>1671</v>
      </c>
      <c r="F1114" s="129" t="s">
        <v>1679</v>
      </c>
      <c r="G1114" s="130">
        <v>8</v>
      </c>
      <c r="H1114" s="152" t="s">
        <v>1680</v>
      </c>
      <c r="I1114" s="129" t="s">
        <v>1048</v>
      </c>
      <c r="J1114" s="93" t="s">
        <v>1054</v>
      </c>
      <c r="K1114" s="93"/>
      <c r="L1114" s="93"/>
      <c r="M1114" s="93"/>
      <c r="N1114" s="130" t="s">
        <v>1231</v>
      </c>
      <c r="O1114" s="130" t="s">
        <v>1049</v>
      </c>
      <c r="P1114" s="130" t="s">
        <v>1038</v>
      </c>
      <c r="Q1114" s="130">
        <v>90</v>
      </c>
      <c r="R1114" s="130">
        <v>52</v>
      </c>
      <c r="S1114" s="151">
        <v>23</v>
      </c>
      <c r="T1114" s="152" t="s">
        <v>1563</v>
      </c>
      <c r="U1114" s="152" t="s">
        <v>83</v>
      </c>
      <c r="V1114" s="129" t="s">
        <v>1048</v>
      </c>
      <c r="W1114" s="45"/>
      <c r="X1114" s="174" t="s">
        <v>82</v>
      </c>
      <c r="Y1114" s="171" t="s">
        <v>77</v>
      </c>
      <c r="Z1114" s="155">
        <v>23</v>
      </c>
      <c r="AA1114" s="45"/>
      <c r="AB1114" s="102" t="b">
        <f t="shared" si="18"/>
        <v>1</v>
      </c>
    </row>
    <row r="1115" spans="1:28" ht="25.5" customHeight="1">
      <c r="A1115" s="102">
        <f>IF(F1115="","",SUBTOTAL(3,$F$2:$F1115))</f>
        <v>1114</v>
      </c>
      <c r="B1115" s="127" t="s">
        <v>2783</v>
      </c>
      <c r="C1115" s="57">
        <v>20180127</v>
      </c>
      <c r="D1115" s="56" t="s">
        <v>1330</v>
      </c>
      <c r="E1115" s="56" t="s">
        <v>1249</v>
      </c>
      <c r="F1115" s="69" t="s">
        <v>1279</v>
      </c>
      <c r="G1115" s="177">
        <v>17</v>
      </c>
      <c r="H1115" s="178" t="s">
        <v>2784</v>
      </c>
      <c r="I1115" s="46" t="s">
        <v>222</v>
      </c>
      <c r="J1115" s="231" t="s">
        <v>1054</v>
      </c>
      <c r="K1115" s="45"/>
      <c r="L1115" s="57"/>
      <c r="M1115" s="57"/>
      <c r="N1115" s="56" t="s">
        <v>1048</v>
      </c>
      <c r="O1115" s="57" t="s">
        <v>1049</v>
      </c>
      <c r="P1115" s="56" t="s">
        <v>1048</v>
      </c>
      <c r="Q1115" s="56">
        <v>60</v>
      </c>
      <c r="R1115" s="56">
        <v>58</v>
      </c>
      <c r="S1115" s="177">
        <v>32</v>
      </c>
      <c r="T1115" s="179" t="s">
        <v>357</v>
      </c>
      <c r="U1115" s="179" t="s">
        <v>18</v>
      </c>
      <c r="V1115" s="46" t="s">
        <v>1048</v>
      </c>
      <c r="W1115" s="45"/>
      <c r="X1115" s="45"/>
      <c r="Y1115" s="45"/>
      <c r="Z1115" s="56"/>
      <c r="AA1115" s="45"/>
      <c r="AB1115" s="102" t="b">
        <f t="shared" si="18"/>
        <v>0</v>
      </c>
    </row>
    <row r="1116" spans="1:28" ht="25.5" customHeight="1">
      <c r="A1116" s="102">
        <f>IF(F1116="","",SUBTOTAL(3,$F$2:$F1116))</f>
        <v>1115</v>
      </c>
      <c r="B1116" s="127" t="s">
        <v>2783</v>
      </c>
      <c r="C1116" s="56">
        <v>20180127</v>
      </c>
      <c r="D1116" s="56" t="s">
        <v>1330</v>
      </c>
      <c r="E1116" s="56" t="s">
        <v>1253</v>
      </c>
      <c r="F1116" s="46" t="s">
        <v>1279</v>
      </c>
      <c r="G1116" s="177">
        <v>18</v>
      </c>
      <c r="H1116" s="178" t="s">
        <v>2784</v>
      </c>
      <c r="I1116" s="45" t="s">
        <v>1048</v>
      </c>
      <c r="J1116" s="231" t="s">
        <v>1054</v>
      </c>
      <c r="K1116" s="45"/>
      <c r="L1116" s="56"/>
      <c r="M1116" s="56"/>
      <c r="N1116" s="56" t="s">
        <v>1048</v>
      </c>
      <c r="O1116" s="57" t="s">
        <v>1049</v>
      </c>
      <c r="P1116" s="56" t="s">
        <v>1048</v>
      </c>
      <c r="Q1116" s="56">
        <v>60</v>
      </c>
      <c r="R1116" s="56">
        <v>58</v>
      </c>
      <c r="S1116" s="177">
        <v>34</v>
      </c>
      <c r="T1116" s="179" t="s">
        <v>95</v>
      </c>
      <c r="U1116" s="179" t="s">
        <v>267</v>
      </c>
      <c r="V1116" s="45" t="s">
        <v>1048</v>
      </c>
      <c r="W1116" s="45"/>
      <c r="X1116" s="45"/>
      <c r="Y1116" s="45"/>
      <c r="Z1116" s="56"/>
      <c r="AA1116" s="45"/>
      <c r="AB1116" s="102" t="b">
        <f t="shared" si="18"/>
        <v>0</v>
      </c>
    </row>
    <row r="1117" spans="1:28" ht="25.5" customHeight="1">
      <c r="A1117" s="102">
        <f>IF(F1117="","",SUBTOTAL(3,$F$2:$F1117))</f>
        <v>1116</v>
      </c>
      <c r="B1117" s="127" t="s">
        <v>2785</v>
      </c>
      <c r="C1117" s="56">
        <v>20180127</v>
      </c>
      <c r="D1117" s="56" t="s">
        <v>1330</v>
      </c>
      <c r="E1117" s="56" t="s">
        <v>1257</v>
      </c>
      <c r="F1117" s="46" t="s">
        <v>1288</v>
      </c>
      <c r="G1117" s="177">
        <v>19</v>
      </c>
      <c r="H1117" s="178" t="s">
        <v>2784</v>
      </c>
      <c r="I1117" s="45" t="s">
        <v>236</v>
      </c>
      <c r="J1117" s="231" t="s">
        <v>1054</v>
      </c>
      <c r="K1117" s="45"/>
      <c r="L1117" s="56"/>
      <c r="M1117" s="56"/>
      <c r="N1117" s="56" t="s">
        <v>1048</v>
      </c>
      <c r="O1117" s="57" t="s">
        <v>1049</v>
      </c>
      <c r="P1117" s="56" t="s">
        <v>1048</v>
      </c>
      <c r="Q1117" s="56">
        <v>60</v>
      </c>
      <c r="R1117" s="56">
        <v>56</v>
      </c>
      <c r="S1117" s="177">
        <v>35</v>
      </c>
      <c r="T1117" s="179" t="s">
        <v>135</v>
      </c>
      <c r="U1117" s="179" t="s">
        <v>1223</v>
      </c>
      <c r="V1117" s="45" t="s">
        <v>1048</v>
      </c>
      <c r="W1117" s="45"/>
      <c r="X1117" s="45"/>
      <c r="Y1117" s="45"/>
      <c r="Z1117" s="56"/>
      <c r="AA1117" s="45"/>
      <c r="AB1117" s="102" t="b">
        <f t="shared" si="18"/>
        <v>0</v>
      </c>
    </row>
    <row r="1118" spans="1:28" ht="25.5" customHeight="1">
      <c r="A1118" s="102">
        <f>IF(F1118="","",SUBTOTAL(3,$F$2:$F1118))</f>
        <v>1117</v>
      </c>
      <c r="B1118" s="127" t="s">
        <v>2785</v>
      </c>
      <c r="C1118" s="56">
        <v>20180127</v>
      </c>
      <c r="D1118" s="56" t="s">
        <v>1330</v>
      </c>
      <c r="E1118" s="56" t="s">
        <v>1259</v>
      </c>
      <c r="F1118" s="46" t="s">
        <v>1288</v>
      </c>
      <c r="G1118" s="177">
        <v>20</v>
      </c>
      <c r="H1118" s="178" t="s">
        <v>2784</v>
      </c>
      <c r="I1118" s="45" t="s">
        <v>1048</v>
      </c>
      <c r="J1118" s="231" t="s">
        <v>1054</v>
      </c>
      <c r="K1118" s="45"/>
      <c r="L1118" s="56"/>
      <c r="M1118" s="56"/>
      <c r="N1118" s="56" t="s">
        <v>1048</v>
      </c>
      <c r="O1118" s="57" t="s">
        <v>1049</v>
      </c>
      <c r="P1118" s="56" t="s">
        <v>1048</v>
      </c>
      <c r="Q1118" s="56">
        <v>60</v>
      </c>
      <c r="R1118" s="56">
        <v>56</v>
      </c>
      <c r="S1118" s="177">
        <v>32</v>
      </c>
      <c r="T1118" s="178" t="s">
        <v>22</v>
      </c>
      <c r="U1118" s="178" t="s">
        <v>431</v>
      </c>
      <c r="V1118" s="45" t="s">
        <v>1048</v>
      </c>
      <c r="W1118" s="45"/>
      <c r="X1118" s="45"/>
      <c r="Y1118" s="45"/>
      <c r="Z1118" s="56"/>
      <c r="AA1118" s="45"/>
      <c r="AB1118" s="102" t="b">
        <f t="shared" si="18"/>
        <v>0</v>
      </c>
    </row>
    <row r="1119" spans="1:28" ht="25.5" customHeight="1">
      <c r="A1119" s="102">
        <f>IF(F1119="","",SUBTOTAL(3,$F$2:$F1119))</f>
        <v>1118</v>
      </c>
      <c r="B1119" s="127" t="s">
        <v>2786</v>
      </c>
      <c r="C1119" s="56">
        <v>20180127</v>
      </c>
      <c r="D1119" s="56" t="s">
        <v>1330</v>
      </c>
      <c r="E1119" s="56" t="s">
        <v>1261</v>
      </c>
      <c r="F1119" s="46" t="s">
        <v>2632</v>
      </c>
      <c r="G1119" s="177">
        <v>21</v>
      </c>
      <c r="H1119" s="178" t="s">
        <v>2784</v>
      </c>
      <c r="I1119" s="45" t="s">
        <v>214</v>
      </c>
      <c r="J1119" s="231" t="s">
        <v>1054</v>
      </c>
      <c r="K1119" s="45"/>
      <c r="L1119" s="56"/>
      <c r="M1119" s="56"/>
      <c r="N1119" s="56" t="s">
        <v>1048</v>
      </c>
      <c r="O1119" s="57" t="s">
        <v>1049</v>
      </c>
      <c r="P1119" s="56" t="s">
        <v>1048</v>
      </c>
      <c r="Q1119" s="56">
        <v>60</v>
      </c>
      <c r="R1119" s="56">
        <v>57</v>
      </c>
      <c r="S1119" s="177">
        <v>33</v>
      </c>
      <c r="T1119" s="178" t="s">
        <v>99</v>
      </c>
      <c r="U1119" s="178" t="s">
        <v>94</v>
      </c>
      <c r="V1119" s="45" t="s">
        <v>1048</v>
      </c>
      <c r="W1119" s="45"/>
      <c r="X1119" s="45"/>
      <c r="Y1119" s="45"/>
      <c r="Z1119" s="56"/>
      <c r="AA1119" s="45"/>
      <c r="AB1119" s="102" t="b">
        <f t="shared" si="18"/>
        <v>0</v>
      </c>
    </row>
    <row r="1120" spans="1:28" ht="25.5" customHeight="1">
      <c r="A1120" s="102">
        <f>IF(F1120="","",SUBTOTAL(3,$F$2:$F1120))</f>
        <v>1119</v>
      </c>
      <c r="B1120" s="127" t="s">
        <v>2787</v>
      </c>
      <c r="C1120" s="56">
        <v>20180127</v>
      </c>
      <c r="D1120" s="56" t="s">
        <v>1330</v>
      </c>
      <c r="E1120" s="56" t="s">
        <v>1263</v>
      </c>
      <c r="F1120" s="46" t="s">
        <v>1290</v>
      </c>
      <c r="G1120" s="177">
        <v>22</v>
      </c>
      <c r="H1120" s="178" t="s">
        <v>2784</v>
      </c>
      <c r="I1120" s="45" t="s">
        <v>866</v>
      </c>
      <c r="J1120" s="231" t="s">
        <v>1054</v>
      </c>
      <c r="K1120" s="45"/>
      <c r="L1120" s="56"/>
      <c r="M1120" s="56"/>
      <c r="N1120" s="56" t="s">
        <v>1048</v>
      </c>
      <c r="O1120" s="57" t="s">
        <v>1049</v>
      </c>
      <c r="P1120" s="56" t="s">
        <v>1048</v>
      </c>
      <c r="Q1120" s="56">
        <v>60</v>
      </c>
      <c r="R1120" s="56">
        <v>58</v>
      </c>
      <c r="S1120" s="177">
        <v>35</v>
      </c>
      <c r="T1120" s="178" t="s">
        <v>100</v>
      </c>
      <c r="U1120" s="178" t="s">
        <v>131</v>
      </c>
      <c r="V1120" s="45" t="s">
        <v>1048</v>
      </c>
      <c r="W1120" s="45"/>
      <c r="X1120" s="45"/>
      <c r="Y1120" s="45"/>
      <c r="Z1120" s="56"/>
      <c r="AA1120" s="45"/>
      <c r="AB1120" s="102" t="b">
        <f t="shared" si="18"/>
        <v>0</v>
      </c>
    </row>
    <row r="1121" spans="1:28" ht="25.5" customHeight="1">
      <c r="A1121" s="102">
        <f>IF(F1121="","",SUBTOTAL(3,$F$2:$F1121))</f>
        <v>1120</v>
      </c>
      <c r="B1121" s="127" t="s">
        <v>2788</v>
      </c>
      <c r="C1121" s="56">
        <v>20180127</v>
      </c>
      <c r="D1121" s="56" t="s">
        <v>1330</v>
      </c>
      <c r="E1121" s="56" t="s">
        <v>1266</v>
      </c>
      <c r="F1121" s="46" t="s">
        <v>1298</v>
      </c>
      <c r="G1121" s="177">
        <v>23</v>
      </c>
      <c r="H1121" s="178" t="s">
        <v>2784</v>
      </c>
      <c r="I1121" s="45" t="s">
        <v>1134</v>
      </c>
      <c r="J1121" s="231" t="s">
        <v>1054</v>
      </c>
      <c r="K1121" s="45"/>
      <c r="L1121" s="56"/>
      <c r="M1121" s="56"/>
      <c r="N1121" s="56" t="s">
        <v>1048</v>
      </c>
      <c r="O1121" s="57" t="s">
        <v>1049</v>
      </c>
      <c r="P1121" s="56" t="s">
        <v>1048</v>
      </c>
      <c r="Q1121" s="56">
        <v>60</v>
      </c>
      <c r="R1121" s="56">
        <v>58</v>
      </c>
      <c r="S1121" s="177">
        <v>34</v>
      </c>
      <c r="T1121" s="178" t="s">
        <v>1221</v>
      </c>
      <c r="U1121" s="178" t="s">
        <v>214</v>
      </c>
      <c r="V1121" s="45" t="s">
        <v>1048</v>
      </c>
      <c r="W1121" s="45"/>
      <c r="X1121" s="45"/>
      <c r="Y1121" s="45"/>
      <c r="Z1121" s="56"/>
      <c r="AA1121" s="45"/>
      <c r="AB1121" s="102" t="b">
        <f t="shared" si="18"/>
        <v>0</v>
      </c>
    </row>
    <row r="1122" spans="1:28" ht="25.5" customHeight="1">
      <c r="A1122" s="102">
        <f>IF(F1122="","",SUBTOTAL(3,$F$2:$F1122))</f>
        <v>1121</v>
      </c>
      <c r="B1122" s="127" t="s">
        <v>2789</v>
      </c>
      <c r="C1122" s="57">
        <v>20180127</v>
      </c>
      <c r="D1122" s="57" t="s">
        <v>1330</v>
      </c>
      <c r="E1122" s="56" t="s">
        <v>1269</v>
      </c>
      <c r="F1122" s="46" t="s">
        <v>1303</v>
      </c>
      <c r="G1122" s="177">
        <v>24</v>
      </c>
      <c r="H1122" s="178" t="s">
        <v>2784</v>
      </c>
      <c r="I1122" s="54" t="s">
        <v>219</v>
      </c>
      <c r="J1122" s="231" t="s">
        <v>1054</v>
      </c>
      <c r="K1122" s="45"/>
      <c r="L1122" s="57"/>
      <c r="M1122" s="57"/>
      <c r="N1122" s="56" t="s">
        <v>1048</v>
      </c>
      <c r="O1122" s="57" t="s">
        <v>1049</v>
      </c>
      <c r="P1122" s="57" t="s">
        <v>1048</v>
      </c>
      <c r="Q1122" s="56">
        <v>60</v>
      </c>
      <c r="R1122" s="56">
        <v>58</v>
      </c>
      <c r="S1122" s="177">
        <v>34</v>
      </c>
      <c r="T1122" s="185" t="s">
        <v>9</v>
      </c>
      <c r="U1122" s="185" t="s">
        <v>140</v>
      </c>
      <c r="V1122" s="47" t="s">
        <v>1048</v>
      </c>
      <c r="W1122" s="47"/>
      <c r="X1122" s="47"/>
      <c r="Y1122" s="47"/>
      <c r="Z1122" s="57"/>
      <c r="AA1122" s="45"/>
      <c r="AB1122" s="102" t="b">
        <f t="shared" si="18"/>
        <v>0</v>
      </c>
    </row>
    <row r="1123" spans="1:28" ht="25.5" customHeight="1">
      <c r="A1123" s="102">
        <f>IF(F1123="","",SUBTOTAL(3,$F$2:$F1123))</f>
        <v>1122</v>
      </c>
      <c r="B1123" s="127" t="s">
        <v>2790</v>
      </c>
      <c r="C1123" s="57">
        <v>20180127</v>
      </c>
      <c r="D1123" s="57" t="s">
        <v>1330</v>
      </c>
      <c r="E1123" s="56" t="s">
        <v>1272</v>
      </c>
      <c r="F1123" s="70" t="s">
        <v>1811</v>
      </c>
      <c r="G1123" s="177">
        <v>25</v>
      </c>
      <c r="H1123" s="178" t="s">
        <v>2784</v>
      </c>
      <c r="I1123" s="55" t="s">
        <v>866</v>
      </c>
      <c r="J1123" s="231" t="s">
        <v>1054</v>
      </c>
      <c r="K1123" s="55" t="s">
        <v>866</v>
      </c>
      <c r="L1123" s="57">
        <v>2</v>
      </c>
      <c r="M1123" s="57">
        <v>6</v>
      </c>
      <c r="N1123" s="56" t="s">
        <v>1048</v>
      </c>
      <c r="O1123" s="57" t="s">
        <v>1049</v>
      </c>
      <c r="P1123" s="57" t="s">
        <v>1048</v>
      </c>
      <c r="Q1123" s="56">
        <v>60</v>
      </c>
      <c r="R1123" s="56">
        <v>57</v>
      </c>
      <c r="S1123" s="177">
        <v>34</v>
      </c>
      <c r="T1123" s="185" t="s">
        <v>0</v>
      </c>
      <c r="U1123" s="185" t="s">
        <v>167</v>
      </c>
      <c r="V1123" s="47" t="s">
        <v>1048</v>
      </c>
      <c r="W1123" s="47"/>
      <c r="X1123" s="47"/>
      <c r="Y1123" s="47"/>
      <c r="Z1123" s="57"/>
      <c r="AA1123" s="45"/>
      <c r="AB1123" s="102" t="b">
        <f t="shared" si="18"/>
        <v>0</v>
      </c>
    </row>
    <row r="1124" spans="1:28" ht="25.5" customHeight="1">
      <c r="A1124" s="102">
        <f>IF(F1124="","",SUBTOTAL(3,$F$2:$F1124))</f>
        <v>1123</v>
      </c>
      <c r="B1124" s="127" t="s">
        <v>2791</v>
      </c>
      <c r="C1124" s="57">
        <v>20180127</v>
      </c>
      <c r="D1124" s="57" t="s">
        <v>1330</v>
      </c>
      <c r="E1124" s="56" t="s">
        <v>1275</v>
      </c>
      <c r="F1124" s="69" t="s">
        <v>1282</v>
      </c>
      <c r="G1124" s="177">
        <v>26</v>
      </c>
      <c r="H1124" s="178" t="s">
        <v>2784</v>
      </c>
      <c r="I1124" s="46" t="s">
        <v>219</v>
      </c>
      <c r="J1124" s="231" t="s">
        <v>1054</v>
      </c>
      <c r="K1124" s="45"/>
      <c r="L1124" s="57"/>
      <c r="M1124" s="57"/>
      <c r="N1124" s="56" t="s">
        <v>1048</v>
      </c>
      <c r="O1124" s="57" t="s">
        <v>1049</v>
      </c>
      <c r="P1124" s="56" t="s">
        <v>1048</v>
      </c>
      <c r="Q1124" s="56">
        <v>60</v>
      </c>
      <c r="R1124" s="56">
        <v>58</v>
      </c>
      <c r="S1124" s="177">
        <v>35</v>
      </c>
      <c r="T1124" s="179" t="s">
        <v>204</v>
      </c>
      <c r="U1124" s="179" t="s">
        <v>236</v>
      </c>
      <c r="V1124" s="45" t="s">
        <v>1048</v>
      </c>
      <c r="W1124" s="45"/>
      <c r="X1124" s="47"/>
      <c r="Y1124" s="47"/>
      <c r="Z1124" s="56"/>
      <c r="AA1124" s="45"/>
      <c r="AB1124" s="102" t="b">
        <f t="shared" si="18"/>
        <v>0</v>
      </c>
    </row>
    <row r="1125" spans="1:28" ht="25.5" customHeight="1">
      <c r="A1125" s="102">
        <f>IF(F1125="","",SUBTOTAL(3,$F$2:$F1125))</f>
        <v>1124</v>
      </c>
      <c r="B1125" s="127" t="s">
        <v>2792</v>
      </c>
      <c r="C1125" s="57">
        <v>20180127</v>
      </c>
      <c r="D1125" s="56" t="s">
        <v>1330</v>
      </c>
      <c r="E1125" s="56" t="s">
        <v>1278</v>
      </c>
      <c r="F1125" s="69" t="s">
        <v>1292</v>
      </c>
      <c r="G1125" s="177">
        <v>27</v>
      </c>
      <c r="H1125" s="178" t="s">
        <v>2784</v>
      </c>
      <c r="I1125" s="45" t="s">
        <v>866</v>
      </c>
      <c r="J1125" s="231" t="s">
        <v>1054</v>
      </c>
      <c r="K1125" s="45"/>
      <c r="L1125" s="57"/>
      <c r="M1125" s="57"/>
      <c r="N1125" s="56" t="s">
        <v>1048</v>
      </c>
      <c r="O1125" s="57" t="s">
        <v>1049</v>
      </c>
      <c r="P1125" s="56" t="s">
        <v>1048</v>
      </c>
      <c r="Q1125" s="56">
        <v>60</v>
      </c>
      <c r="R1125" s="56">
        <v>58</v>
      </c>
      <c r="S1125" s="177">
        <v>34</v>
      </c>
      <c r="T1125" s="179" t="s">
        <v>1024</v>
      </c>
      <c r="U1125" s="179" t="s">
        <v>196</v>
      </c>
      <c r="V1125" s="45" t="s">
        <v>1048</v>
      </c>
      <c r="W1125" s="45"/>
      <c r="X1125" s="45"/>
      <c r="Y1125" s="45"/>
      <c r="Z1125" s="56"/>
      <c r="AA1125" s="45"/>
      <c r="AB1125" s="102" t="b">
        <f t="shared" si="18"/>
        <v>0</v>
      </c>
    </row>
    <row r="1126" spans="1:28" ht="25.5" customHeight="1">
      <c r="A1126" s="102">
        <f>IF(F1126="","",SUBTOTAL(3,$F$2:$F1126))</f>
        <v>1125</v>
      </c>
      <c r="B1126" s="127" t="s">
        <v>2793</v>
      </c>
      <c r="C1126" s="57">
        <v>20180127</v>
      </c>
      <c r="D1126" s="56" t="s">
        <v>1330</v>
      </c>
      <c r="E1126" s="56" t="s">
        <v>1281</v>
      </c>
      <c r="F1126" s="69" t="s">
        <v>1301</v>
      </c>
      <c r="G1126" s="177">
        <v>28</v>
      </c>
      <c r="H1126" s="178" t="s">
        <v>2784</v>
      </c>
      <c r="I1126" s="45" t="s">
        <v>219</v>
      </c>
      <c r="J1126" s="231" t="s">
        <v>1054</v>
      </c>
      <c r="K1126" s="45"/>
      <c r="L1126" s="57"/>
      <c r="M1126" s="57"/>
      <c r="N1126" s="56" t="s">
        <v>1048</v>
      </c>
      <c r="O1126" s="57" t="s">
        <v>1049</v>
      </c>
      <c r="P1126" s="57" t="s">
        <v>1048</v>
      </c>
      <c r="Q1126" s="56">
        <v>60</v>
      </c>
      <c r="R1126" s="56">
        <v>58</v>
      </c>
      <c r="S1126" s="177">
        <v>33</v>
      </c>
      <c r="T1126" s="179" t="s">
        <v>191</v>
      </c>
      <c r="U1126" s="179" t="s">
        <v>459</v>
      </c>
      <c r="V1126" s="45" t="s">
        <v>1048</v>
      </c>
      <c r="W1126" s="45"/>
      <c r="X1126" s="45"/>
      <c r="Y1126" s="45"/>
      <c r="Z1126" s="56"/>
      <c r="AA1126" s="45"/>
      <c r="AB1126" s="102" t="b">
        <f t="shared" si="18"/>
        <v>0</v>
      </c>
    </row>
    <row r="1127" spans="1:28" ht="25.5" customHeight="1">
      <c r="A1127" s="102">
        <f>IF(F1127="","",SUBTOTAL(3,$F$2:$F1127))</f>
        <v>1126</v>
      </c>
      <c r="B1127" s="127" t="s">
        <v>2794</v>
      </c>
      <c r="C1127" s="57">
        <v>20180127</v>
      </c>
      <c r="D1127" s="57" t="s">
        <v>1330</v>
      </c>
      <c r="E1127" s="56" t="s">
        <v>1294</v>
      </c>
      <c r="F1127" s="46" t="s">
        <v>1308</v>
      </c>
      <c r="G1127" s="177">
        <v>29</v>
      </c>
      <c r="H1127" s="178" t="s">
        <v>2784</v>
      </c>
      <c r="I1127" s="45" t="s">
        <v>222</v>
      </c>
      <c r="J1127" s="231" t="s">
        <v>1054</v>
      </c>
      <c r="K1127" s="45"/>
      <c r="L1127" s="57"/>
      <c r="M1127" s="57"/>
      <c r="N1127" s="56" t="s">
        <v>1048</v>
      </c>
      <c r="O1127" s="57" t="s">
        <v>1049</v>
      </c>
      <c r="P1127" s="56" t="s">
        <v>1048</v>
      </c>
      <c r="Q1127" s="56">
        <v>60</v>
      </c>
      <c r="R1127" s="56">
        <v>59</v>
      </c>
      <c r="S1127" s="177">
        <v>34</v>
      </c>
      <c r="T1127" s="185" t="s">
        <v>133</v>
      </c>
      <c r="U1127" s="185" t="s">
        <v>276</v>
      </c>
      <c r="V1127" s="47" t="s">
        <v>1048</v>
      </c>
      <c r="W1127" s="47"/>
      <c r="X1127" s="102"/>
      <c r="Y1127" s="102"/>
      <c r="Z1127" s="57"/>
      <c r="AA1127" s="45"/>
      <c r="AB1127" s="102" t="b">
        <f t="shared" si="18"/>
        <v>0</v>
      </c>
    </row>
    <row r="1128" spans="1:28" ht="25.5" customHeight="1">
      <c r="A1128" s="102">
        <f>IF(F1128="","",SUBTOTAL(3,$F$2:$F1128))</f>
        <v>1127</v>
      </c>
      <c r="B1128" s="127" t="s">
        <v>2795</v>
      </c>
      <c r="C1128" s="57">
        <v>20180127</v>
      </c>
      <c r="D1128" s="57" t="s">
        <v>1330</v>
      </c>
      <c r="E1128" s="56" t="s">
        <v>1297</v>
      </c>
      <c r="F1128" s="46" t="s">
        <v>2628</v>
      </c>
      <c r="G1128" s="177">
        <v>30</v>
      </c>
      <c r="H1128" s="178" t="s">
        <v>2784</v>
      </c>
      <c r="I1128" s="45" t="s">
        <v>214</v>
      </c>
      <c r="J1128" s="231" t="s">
        <v>1054</v>
      </c>
      <c r="K1128" s="45"/>
      <c r="L1128" s="57"/>
      <c r="M1128" s="57"/>
      <c r="N1128" s="56" t="s">
        <v>1048</v>
      </c>
      <c r="O1128" s="57" t="s">
        <v>1049</v>
      </c>
      <c r="P1128" s="56" t="s">
        <v>1048</v>
      </c>
      <c r="Q1128" s="56">
        <v>60</v>
      </c>
      <c r="R1128" s="56">
        <v>48</v>
      </c>
      <c r="S1128" s="177">
        <v>35</v>
      </c>
      <c r="T1128" s="185" t="s">
        <v>106</v>
      </c>
      <c r="U1128" s="179" t="s">
        <v>199</v>
      </c>
      <c r="V1128" s="47" t="s">
        <v>1048</v>
      </c>
      <c r="W1128" s="47"/>
      <c r="X1128" s="102"/>
      <c r="Y1128" s="102"/>
      <c r="Z1128" s="57"/>
      <c r="AA1128" s="45"/>
      <c r="AB1128" s="102" t="b">
        <f t="shared" si="18"/>
        <v>0</v>
      </c>
    </row>
    <row r="1129" spans="1:28" ht="25.5" customHeight="1">
      <c r="A1129" s="102">
        <f>IF(F1129="","",SUBTOTAL(3,$F$2:$F1129))</f>
        <v>1128</v>
      </c>
      <c r="B1129" s="127" t="s">
        <v>2796</v>
      </c>
      <c r="C1129" s="57">
        <v>20180127</v>
      </c>
      <c r="D1129" s="56" t="s">
        <v>1330</v>
      </c>
      <c r="E1129" s="56" t="s">
        <v>1300</v>
      </c>
      <c r="F1129" s="73" t="s">
        <v>2630</v>
      </c>
      <c r="G1129" s="177">
        <v>31</v>
      </c>
      <c r="H1129" s="178" t="s">
        <v>2784</v>
      </c>
      <c r="I1129" s="46" t="s">
        <v>222</v>
      </c>
      <c r="J1129" s="231" t="s">
        <v>1054</v>
      </c>
      <c r="K1129" s="45"/>
      <c r="L1129" s="57"/>
      <c r="M1129" s="57"/>
      <c r="N1129" s="56" t="s">
        <v>1048</v>
      </c>
      <c r="O1129" s="57" t="s">
        <v>1049</v>
      </c>
      <c r="P1129" s="56" t="s">
        <v>1048</v>
      </c>
      <c r="Q1129" s="56">
        <v>60</v>
      </c>
      <c r="R1129" s="56">
        <v>58</v>
      </c>
      <c r="S1129" s="177">
        <v>40</v>
      </c>
      <c r="T1129" s="179" t="s">
        <v>163</v>
      </c>
      <c r="U1129" s="179" t="s">
        <v>229</v>
      </c>
      <c r="V1129" s="45" t="s">
        <v>1048</v>
      </c>
      <c r="W1129" s="67"/>
      <c r="X1129" s="46"/>
      <c r="Y1129" s="46"/>
      <c r="Z1129" s="57"/>
      <c r="AA1129" s="45"/>
      <c r="AB1129" s="102" t="b">
        <f t="shared" si="18"/>
        <v>0</v>
      </c>
    </row>
    <row r="1130" spans="1:28" ht="25.5" customHeight="1">
      <c r="A1130" s="102">
        <f>IF(F1130="","",SUBTOTAL(3,$F$2:$F1130))</f>
        <v>1129</v>
      </c>
      <c r="B1130" s="127" t="s">
        <v>2797</v>
      </c>
      <c r="C1130" s="57">
        <v>20180127</v>
      </c>
      <c r="D1130" s="57" t="s">
        <v>1330</v>
      </c>
      <c r="E1130" s="56" t="s">
        <v>1051</v>
      </c>
      <c r="F1130" s="46" t="s">
        <v>1814</v>
      </c>
      <c r="G1130" s="56">
        <v>32</v>
      </c>
      <c r="H1130" s="46" t="s">
        <v>2784</v>
      </c>
      <c r="I1130" s="46" t="s">
        <v>1134</v>
      </c>
      <c r="J1130" s="231" t="s">
        <v>1054</v>
      </c>
      <c r="K1130" s="45"/>
      <c r="L1130" s="57"/>
      <c r="M1130" s="57"/>
      <c r="N1130" s="56" t="s">
        <v>1048</v>
      </c>
      <c r="O1130" s="57" t="s">
        <v>1049</v>
      </c>
      <c r="P1130" s="56" t="s">
        <v>1048</v>
      </c>
      <c r="Q1130" s="56">
        <v>60</v>
      </c>
      <c r="R1130" s="56">
        <v>58</v>
      </c>
      <c r="S1130" s="56">
        <v>40</v>
      </c>
      <c r="T1130" s="45" t="s">
        <v>1048</v>
      </c>
      <c r="U1130" s="45" t="s">
        <v>1048</v>
      </c>
      <c r="V1130" s="45" t="s">
        <v>1048</v>
      </c>
      <c r="W1130" s="45"/>
      <c r="X1130" s="46"/>
      <c r="Y1130" s="46"/>
      <c r="Z1130" s="57"/>
      <c r="AA1130" s="45"/>
      <c r="AB1130" s="102" t="b">
        <f t="shared" si="18"/>
        <v>0</v>
      </c>
    </row>
    <row r="1131" spans="1:28" ht="25.5" customHeight="1">
      <c r="A1131" s="102">
        <f>IF(F1131="","",SUBTOTAL(3,$F$2:$F1131))</f>
        <v>1130</v>
      </c>
      <c r="B1131" s="127" t="s">
        <v>2798</v>
      </c>
      <c r="C1131" s="57">
        <v>20180127</v>
      </c>
      <c r="D1131" s="56" t="s">
        <v>1330</v>
      </c>
      <c r="E1131" s="56" t="s">
        <v>1129</v>
      </c>
      <c r="F1131" s="69" t="s">
        <v>1267</v>
      </c>
      <c r="G1131" s="56">
        <v>33</v>
      </c>
      <c r="H1131" s="46" t="s">
        <v>2784</v>
      </c>
      <c r="I1131" s="45" t="s">
        <v>214</v>
      </c>
      <c r="J1131" s="231" t="s">
        <v>1054</v>
      </c>
      <c r="K1131" s="45"/>
      <c r="L1131" s="57"/>
      <c r="M1131" s="57"/>
      <c r="N1131" s="56" t="s">
        <v>1048</v>
      </c>
      <c r="O1131" s="57" t="s">
        <v>1049</v>
      </c>
      <c r="P1131" s="56" t="s">
        <v>1048</v>
      </c>
      <c r="Q1131" s="56">
        <v>60</v>
      </c>
      <c r="R1131" s="56">
        <v>58</v>
      </c>
      <c r="S1131" s="56">
        <v>40</v>
      </c>
      <c r="T1131" s="45" t="s">
        <v>1048</v>
      </c>
      <c r="U1131" s="45" t="s">
        <v>1048</v>
      </c>
      <c r="V1131" s="46" t="s">
        <v>1048</v>
      </c>
      <c r="W1131" s="45"/>
      <c r="X1131" s="45"/>
      <c r="Y1131" s="45"/>
      <c r="Z1131" s="57"/>
      <c r="AA1131" s="45"/>
      <c r="AB1131" s="102" t="b">
        <f t="shared" si="18"/>
        <v>0</v>
      </c>
    </row>
    <row r="1132" spans="1:28" ht="25.5" customHeight="1">
      <c r="A1132" s="102">
        <f>IF(F1132="","",SUBTOTAL(3,$F$2:$F1132))</f>
        <v>1131</v>
      </c>
      <c r="B1132" s="129" t="s">
        <v>1998</v>
      </c>
      <c r="C1132" s="129">
        <v>20180127</v>
      </c>
      <c r="D1132" s="129" t="s">
        <v>2907</v>
      </c>
      <c r="E1132" s="129" t="s">
        <v>1754</v>
      </c>
      <c r="F1132" s="129" t="s">
        <v>1946</v>
      </c>
      <c r="G1132" s="130">
        <v>1</v>
      </c>
      <c r="H1132" s="169" t="s">
        <v>1996</v>
      </c>
      <c r="I1132" s="129" t="s">
        <v>85</v>
      </c>
      <c r="J1132" s="153" t="s">
        <v>1054</v>
      </c>
      <c r="K1132" s="153" t="s">
        <v>90</v>
      </c>
      <c r="L1132" s="153">
        <v>1</v>
      </c>
      <c r="M1132" s="153">
        <v>5</v>
      </c>
      <c r="N1132" s="130" t="s">
        <v>1231</v>
      </c>
      <c r="O1132" s="130" t="s">
        <v>1049</v>
      </c>
      <c r="P1132" s="130" t="s">
        <v>1419</v>
      </c>
      <c r="Q1132" s="130">
        <v>60</v>
      </c>
      <c r="R1132" s="130">
        <v>28</v>
      </c>
      <c r="S1132" s="170">
        <v>28</v>
      </c>
      <c r="T1132" s="169" t="s">
        <v>450</v>
      </c>
      <c r="U1132" s="169" t="s">
        <v>27</v>
      </c>
      <c r="V1132" s="129" t="s">
        <v>1048</v>
      </c>
      <c r="W1132" s="45"/>
      <c r="X1132" s="47"/>
      <c r="Y1132" s="45"/>
      <c r="Z1132" s="56"/>
      <c r="AA1132" s="45"/>
      <c r="AB1132" s="102" t="b">
        <f t="shared" si="18"/>
        <v>0</v>
      </c>
    </row>
    <row r="1133" spans="1:28" ht="25.5" customHeight="1">
      <c r="A1133" s="102">
        <f>IF(F1133="","",SUBTOTAL(3,$F$2:$F1133))</f>
        <v>1132</v>
      </c>
      <c r="B1133" s="129" t="s">
        <v>1998</v>
      </c>
      <c r="C1133" s="129">
        <v>20180127</v>
      </c>
      <c r="D1133" s="129" t="s">
        <v>2907</v>
      </c>
      <c r="E1133" s="129" t="s">
        <v>1671</v>
      </c>
      <c r="F1133" s="129" t="s">
        <v>1946</v>
      </c>
      <c r="G1133" s="130">
        <v>2</v>
      </c>
      <c r="H1133" s="169" t="s">
        <v>1996</v>
      </c>
      <c r="I1133" s="129" t="s">
        <v>1048</v>
      </c>
      <c r="J1133" s="153"/>
      <c r="K1133" s="153"/>
      <c r="L1133" s="153"/>
      <c r="M1133" s="153"/>
      <c r="N1133" s="130" t="s">
        <v>1231</v>
      </c>
      <c r="O1133" s="130" t="s">
        <v>1049</v>
      </c>
      <c r="P1133" s="130" t="s">
        <v>1419</v>
      </c>
      <c r="Q1133" s="130">
        <v>60</v>
      </c>
      <c r="R1133" s="130"/>
      <c r="S1133" s="170">
        <v>30</v>
      </c>
      <c r="T1133" s="169" t="s">
        <v>167</v>
      </c>
      <c r="U1133" s="169" t="s">
        <v>85</v>
      </c>
      <c r="V1133" s="129" t="s">
        <v>1048</v>
      </c>
      <c r="W1133" s="45"/>
      <c r="X1133" s="45"/>
      <c r="Y1133" s="45"/>
      <c r="Z1133" s="56"/>
      <c r="AA1133" s="45"/>
      <c r="AB1133" s="102" t="b">
        <f t="shared" si="18"/>
        <v>0</v>
      </c>
    </row>
    <row r="1134" spans="1:28" ht="25.5" customHeight="1">
      <c r="A1134" s="102">
        <f>IF(F1134="","",SUBTOTAL(3,$F$2:$F1134))</f>
        <v>1133</v>
      </c>
      <c r="B1134" s="129" t="s">
        <v>1997</v>
      </c>
      <c r="C1134" s="129">
        <v>20180127</v>
      </c>
      <c r="D1134" s="129" t="s">
        <v>2907</v>
      </c>
      <c r="E1134" s="129" t="s">
        <v>1758</v>
      </c>
      <c r="F1134" s="129" t="s">
        <v>1679</v>
      </c>
      <c r="G1134" s="130">
        <v>3</v>
      </c>
      <c r="H1134" s="169" t="s">
        <v>1996</v>
      </c>
      <c r="I1134" s="129" t="s">
        <v>87</v>
      </c>
      <c r="J1134" s="153"/>
      <c r="K1134" s="153"/>
      <c r="L1134" s="153"/>
      <c r="M1134" s="153"/>
      <c r="N1134" s="130" t="s">
        <v>1231</v>
      </c>
      <c r="O1134" s="130" t="s">
        <v>1049</v>
      </c>
      <c r="P1134" s="130" t="s">
        <v>1419</v>
      </c>
      <c r="Q1134" s="130">
        <v>60</v>
      </c>
      <c r="R1134" s="130">
        <v>38</v>
      </c>
      <c r="S1134" s="170">
        <v>29</v>
      </c>
      <c r="T1134" s="169" t="s">
        <v>72</v>
      </c>
      <c r="U1134" s="169" t="s">
        <v>155</v>
      </c>
      <c r="V1134" s="129" t="s">
        <v>1048</v>
      </c>
      <c r="W1134" s="45"/>
      <c r="X1134" s="45"/>
      <c r="Y1134" s="45"/>
      <c r="Z1134" s="56"/>
      <c r="AA1134" s="45"/>
      <c r="AB1134" s="102" t="b">
        <f t="shared" si="18"/>
        <v>0</v>
      </c>
    </row>
    <row r="1135" spans="1:28" ht="25.5" customHeight="1">
      <c r="A1135" s="102">
        <f>IF(F1135="","",SUBTOTAL(3,$F$2:$F1135))</f>
        <v>1134</v>
      </c>
      <c r="B1135" s="129" t="s">
        <v>2162</v>
      </c>
      <c r="C1135" s="129">
        <v>20180127</v>
      </c>
      <c r="D1135" s="129" t="s">
        <v>2908</v>
      </c>
      <c r="E1135" s="129" t="s">
        <v>1048</v>
      </c>
      <c r="F1135" s="129" t="s">
        <v>1692</v>
      </c>
      <c r="G1135" s="130" t="s">
        <v>1048</v>
      </c>
      <c r="H1135" s="129" t="s">
        <v>2161</v>
      </c>
      <c r="I1135" s="129" t="s">
        <v>92</v>
      </c>
      <c r="J1135" s="153"/>
      <c r="K1135" s="153"/>
      <c r="L1135" s="153"/>
      <c r="M1135" s="153"/>
      <c r="N1135" s="130" t="s">
        <v>1231</v>
      </c>
      <c r="O1135" s="130" t="s">
        <v>1049</v>
      </c>
      <c r="P1135" s="130" t="s">
        <v>1419</v>
      </c>
      <c r="Q1135" s="130">
        <v>60</v>
      </c>
      <c r="R1135" s="130"/>
      <c r="S1135" s="130"/>
      <c r="T1135" s="129" t="s">
        <v>1048</v>
      </c>
      <c r="U1135" s="129" t="s">
        <v>1048</v>
      </c>
      <c r="V1135" s="129" t="s">
        <v>1048</v>
      </c>
      <c r="W1135" s="45"/>
      <c r="X1135" s="45"/>
      <c r="Y1135" s="45"/>
      <c r="Z1135" s="56"/>
      <c r="AA1135" s="45"/>
      <c r="AB1135" s="102" t="b">
        <f t="shared" si="18"/>
        <v>1</v>
      </c>
    </row>
    <row r="1136" spans="1:28" ht="25.5" customHeight="1">
      <c r="A1136" s="102">
        <f>IF(F1136="","",SUBTOTAL(3,$F$2:$F1136))</f>
        <v>1135</v>
      </c>
      <c r="B1136" s="129" t="s">
        <v>1997</v>
      </c>
      <c r="C1136" s="129">
        <v>20180127</v>
      </c>
      <c r="D1136" s="129" t="s">
        <v>2908</v>
      </c>
      <c r="E1136" s="129" t="s">
        <v>1754</v>
      </c>
      <c r="F1136" s="129" t="s">
        <v>1679</v>
      </c>
      <c r="G1136" s="130">
        <v>4</v>
      </c>
      <c r="H1136" s="169" t="s">
        <v>1996</v>
      </c>
      <c r="I1136" s="129" t="s">
        <v>1048</v>
      </c>
      <c r="J1136" s="153"/>
      <c r="K1136" s="153"/>
      <c r="L1136" s="153"/>
      <c r="M1136" s="153"/>
      <c r="N1136" s="130" t="s">
        <v>1231</v>
      </c>
      <c r="O1136" s="130" t="s">
        <v>1049</v>
      </c>
      <c r="P1136" s="130" t="s">
        <v>1419</v>
      </c>
      <c r="Q1136" s="130">
        <v>60</v>
      </c>
      <c r="R1136" s="130"/>
      <c r="S1136" s="170">
        <v>23</v>
      </c>
      <c r="T1136" s="169" t="s">
        <v>155</v>
      </c>
      <c r="U1136" s="169" t="s">
        <v>85</v>
      </c>
      <c r="V1136" s="129" t="s">
        <v>450</v>
      </c>
      <c r="W1136" s="45"/>
      <c r="X1136" s="45"/>
      <c r="Y1136" s="45"/>
      <c r="Z1136" s="56"/>
      <c r="AA1136" s="45"/>
      <c r="AB1136" s="102" t="b">
        <f t="shared" si="18"/>
        <v>0</v>
      </c>
    </row>
    <row r="1137" spans="1:28" ht="25.5" customHeight="1">
      <c r="A1137" s="102">
        <f>IF(F1137="","",SUBTOTAL(3,$F$2:$F1137))</f>
        <v>1136</v>
      </c>
      <c r="B1137" s="129" t="s">
        <v>1995</v>
      </c>
      <c r="C1137" s="129">
        <v>20180127</v>
      </c>
      <c r="D1137" s="129" t="s">
        <v>2908</v>
      </c>
      <c r="E1137" s="129" t="s">
        <v>1671</v>
      </c>
      <c r="F1137" s="129" t="s">
        <v>1746</v>
      </c>
      <c r="G1137" s="130">
        <v>5</v>
      </c>
      <c r="H1137" s="169" t="s">
        <v>1996</v>
      </c>
      <c r="I1137" s="129" t="s">
        <v>85</v>
      </c>
      <c r="J1137" s="153"/>
      <c r="K1137" s="153"/>
      <c r="L1137" s="153"/>
      <c r="M1137" s="153"/>
      <c r="N1137" s="130" t="s">
        <v>1231</v>
      </c>
      <c r="O1137" s="130" t="s">
        <v>1049</v>
      </c>
      <c r="P1137" s="130" t="s">
        <v>1419</v>
      </c>
      <c r="Q1137" s="130">
        <v>60</v>
      </c>
      <c r="R1137" s="130">
        <v>44</v>
      </c>
      <c r="S1137" s="130"/>
      <c r="T1137" s="129" t="s">
        <v>1048</v>
      </c>
      <c r="U1137" s="129" t="s">
        <v>1048</v>
      </c>
      <c r="V1137" s="129" t="s">
        <v>1048</v>
      </c>
      <c r="W1137" s="45"/>
      <c r="X1137" s="45"/>
      <c r="Y1137" s="46"/>
      <c r="Z1137" s="56"/>
      <c r="AA1137" s="45"/>
      <c r="AB1137" s="102" t="b">
        <f t="shared" si="18"/>
        <v>1</v>
      </c>
    </row>
    <row r="1138" spans="1:28" ht="25.5" customHeight="1">
      <c r="A1138" s="102">
        <f>IF(F1138="","",SUBTOTAL(3,$F$2:$F1138))</f>
        <v>1137</v>
      </c>
      <c r="B1138" s="129" t="s">
        <v>2162</v>
      </c>
      <c r="C1138" s="129">
        <v>20180127</v>
      </c>
      <c r="D1138" s="129" t="s">
        <v>1233</v>
      </c>
      <c r="E1138" s="129" t="s">
        <v>1754</v>
      </c>
      <c r="F1138" s="129" t="s">
        <v>1692</v>
      </c>
      <c r="G1138" s="130">
        <v>1</v>
      </c>
      <c r="H1138" s="169" t="s">
        <v>2161</v>
      </c>
      <c r="I1138" s="129" t="s">
        <v>1048</v>
      </c>
      <c r="J1138" s="153"/>
      <c r="K1138" s="153"/>
      <c r="L1138" s="153"/>
      <c r="M1138" s="153"/>
      <c r="N1138" s="130" t="s">
        <v>1231</v>
      </c>
      <c r="O1138" s="130" t="s">
        <v>1049</v>
      </c>
      <c r="P1138" s="130" t="s">
        <v>1419</v>
      </c>
      <c r="Q1138" s="130">
        <v>60</v>
      </c>
      <c r="R1138" s="130">
        <v>42</v>
      </c>
      <c r="S1138" s="170">
        <v>31</v>
      </c>
      <c r="T1138" s="169" t="s">
        <v>450</v>
      </c>
      <c r="U1138" s="169" t="s">
        <v>27</v>
      </c>
      <c r="V1138" s="129" t="s">
        <v>1048</v>
      </c>
      <c r="W1138" s="45"/>
      <c r="X1138" s="47"/>
      <c r="Y1138" s="47"/>
      <c r="Z1138" s="57"/>
      <c r="AA1138" s="45"/>
      <c r="AB1138" s="102" t="b">
        <f t="shared" si="18"/>
        <v>0</v>
      </c>
    </row>
    <row r="1139" spans="1:28" ht="25.5" customHeight="1">
      <c r="A1139" s="102">
        <f>IF(F1139="","",SUBTOTAL(3,$F$2:$F1139))</f>
        <v>1138</v>
      </c>
      <c r="B1139" s="129" t="s">
        <v>2162</v>
      </c>
      <c r="C1139" s="129">
        <v>20180127</v>
      </c>
      <c r="D1139" s="129" t="s">
        <v>1233</v>
      </c>
      <c r="E1139" s="129" t="s">
        <v>1754</v>
      </c>
      <c r="F1139" s="129" t="s">
        <v>1692</v>
      </c>
      <c r="G1139" s="130">
        <v>1</v>
      </c>
      <c r="H1139" s="169" t="s">
        <v>2161</v>
      </c>
      <c r="I1139" s="129" t="s">
        <v>92</v>
      </c>
      <c r="J1139" s="153"/>
      <c r="K1139" s="153"/>
      <c r="L1139" s="153"/>
      <c r="M1139" s="153"/>
      <c r="N1139" s="130" t="s">
        <v>1231</v>
      </c>
      <c r="O1139" s="130" t="s">
        <v>1049</v>
      </c>
      <c r="P1139" s="130" t="s">
        <v>1419</v>
      </c>
      <c r="Q1139" s="130">
        <v>60</v>
      </c>
      <c r="R1139" s="130"/>
      <c r="S1139" s="170"/>
      <c r="T1139" s="169" t="s">
        <v>1048</v>
      </c>
      <c r="U1139" s="169" t="s">
        <v>1048</v>
      </c>
      <c r="V1139" s="129" t="s">
        <v>1048</v>
      </c>
      <c r="W1139" s="45"/>
      <c r="X1139" s="45"/>
      <c r="Y1139" s="102"/>
      <c r="Z1139" s="56"/>
      <c r="AA1139" s="45"/>
      <c r="AB1139" s="102" t="b">
        <f t="shared" si="18"/>
        <v>1</v>
      </c>
    </row>
    <row r="1140" spans="1:28" ht="25.5" customHeight="1">
      <c r="A1140" s="102">
        <f>IF(F1140="","",SUBTOTAL(3,$F$2:$F1140))</f>
        <v>1139</v>
      </c>
      <c r="B1140" s="129" t="s">
        <v>2163</v>
      </c>
      <c r="C1140" s="129">
        <v>20180127</v>
      </c>
      <c r="D1140" s="129" t="s">
        <v>1233</v>
      </c>
      <c r="E1140" s="129" t="s">
        <v>1671</v>
      </c>
      <c r="F1140" s="129" t="s">
        <v>1748</v>
      </c>
      <c r="G1140" s="130">
        <v>2</v>
      </c>
      <c r="H1140" s="169" t="s">
        <v>2161</v>
      </c>
      <c r="I1140" s="129" t="s">
        <v>92</v>
      </c>
      <c r="J1140" s="153"/>
      <c r="K1140" s="153"/>
      <c r="L1140" s="153"/>
      <c r="M1140" s="153"/>
      <c r="N1140" s="130" t="s">
        <v>1231</v>
      </c>
      <c r="O1140" s="130" t="s">
        <v>1049</v>
      </c>
      <c r="P1140" s="130" t="s">
        <v>1419</v>
      </c>
      <c r="Q1140" s="130">
        <v>60</v>
      </c>
      <c r="R1140" s="130">
        <v>37</v>
      </c>
      <c r="S1140" s="170">
        <v>33</v>
      </c>
      <c r="T1140" s="169" t="s">
        <v>167</v>
      </c>
      <c r="U1140" s="169" t="s">
        <v>85</v>
      </c>
      <c r="V1140" s="129" t="s">
        <v>1048</v>
      </c>
      <c r="W1140" s="102"/>
      <c r="X1140" s="45"/>
      <c r="Y1140" s="102"/>
      <c r="Z1140" s="56"/>
      <c r="AA1140" s="45"/>
      <c r="AB1140" s="102" t="b">
        <f t="shared" si="18"/>
        <v>0</v>
      </c>
    </row>
    <row r="1141" spans="1:28" ht="25.5" customHeight="1">
      <c r="A1141" s="102">
        <f>IF(F1141="","",SUBTOTAL(3,$F$2:$F1141))</f>
        <v>1140</v>
      </c>
      <c r="B1141" s="129" t="s">
        <v>2163</v>
      </c>
      <c r="C1141" s="129">
        <v>20180127</v>
      </c>
      <c r="D1141" s="129" t="s">
        <v>1233</v>
      </c>
      <c r="E1141" s="129" t="s">
        <v>1671</v>
      </c>
      <c r="F1141" s="129" t="s">
        <v>1748</v>
      </c>
      <c r="G1141" s="130">
        <v>2</v>
      </c>
      <c r="H1141" s="169" t="s">
        <v>2161</v>
      </c>
      <c r="I1141" s="129" t="s">
        <v>1048</v>
      </c>
      <c r="J1141" s="153"/>
      <c r="K1141" s="153"/>
      <c r="L1141" s="153"/>
      <c r="M1141" s="153"/>
      <c r="N1141" s="130" t="s">
        <v>1231</v>
      </c>
      <c r="O1141" s="130" t="s">
        <v>1049</v>
      </c>
      <c r="P1141" s="130" t="s">
        <v>1419</v>
      </c>
      <c r="Q1141" s="130">
        <v>60</v>
      </c>
      <c r="R1141" s="130"/>
      <c r="S1141" s="170"/>
      <c r="T1141" s="169" t="s">
        <v>1048</v>
      </c>
      <c r="U1141" s="169" t="s">
        <v>1048</v>
      </c>
      <c r="V1141" s="129" t="s">
        <v>1048</v>
      </c>
      <c r="W1141" s="106"/>
      <c r="X1141" s="46"/>
      <c r="Y1141" s="45"/>
      <c r="Z1141" s="57"/>
      <c r="AA1141" s="45"/>
      <c r="AB1141" s="102" t="b">
        <f t="shared" si="18"/>
        <v>1</v>
      </c>
    </row>
    <row r="1142" spans="1:28" ht="25.5" customHeight="1">
      <c r="A1142" s="102">
        <f>IF(F1142="","",SUBTOTAL(3,$F$2:$F1142))</f>
        <v>1141</v>
      </c>
      <c r="B1142" s="129" t="s">
        <v>2163</v>
      </c>
      <c r="C1142" s="129">
        <v>20180127</v>
      </c>
      <c r="D1142" s="129" t="s">
        <v>1233</v>
      </c>
      <c r="E1142" s="129" t="s">
        <v>1758</v>
      </c>
      <c r="F1142" s="129" t="s">
        <v>1748</v>
      </c>
      <c r="G1142" s="130">
        <v>3</v>
      </c>
      <c r="H1142" s="169" t="s">
        <v>2161</v>
      </c>
      <c r="I1142" s="129" t="s">
        <v>1048</v>
      </c>
      <c r="J1142" s="153"/>
      <c r="K1142" s="153"/>
      <c r="L1142" s="153"/>
      <c r="M1142" s="153"/>
      <c r="N1142" s="130" t="s">
        <v>1231</v>
      </c>
      <c r="O1142" s="130" t="s">
        <v>1049</v>
      </c>
      <c r="P1142" s="130" t="s">
        <v>1419</v>
      </c>
      <c r="Q1142" s="130">
        <v>60</v>
      </c>
      <c r="R1142" s="130"/>
      <c r="S1142" s="170">
        <v>32</v>
      </c>
      <c r="T1142" s="169" t="s">
        <v>155</v>
      </c>
      <c r="U1142" s="169" t="s">
        <v>72</v>
      </c>
      <c r="V1142" s="129" t="s">
        <v>1048</v>
      </c>
      <c r="W1142" s="47"/>
      <c r="X1142" s="46"/>
      <c r="Y1142" s="47"/>
      <c r="Z1142" s="57"/>
      <c r="AA1142" s="45"/>
      <c r="AB1142" s="102" t="b">
        <f t="shared" si="18"/>
        <v>0</v>
      </c>
    </row>
    <row r="1143" spans="1:28" ht="25.5" customHeight="1">
      <c r="A1143" s="102">
        <f>IF(F1143="","",SUBTOTAL(3,$F$2:$F1143))</f>
        <v>1142</v>
      </c>
      <c r="B1143" s="129" t="s">
        <v>2164</v>
      </c>
      <c r="C1143" s="129">
        <v>20180127</v>
      </c>
      <c r="D1143" s="129" t="s">
        <v>2909</v>
      </c>
      <c r="E1143" s="129" t="s">
        <v>1754</v>
      </c>
      <c r="F1143" s="129" t="s">
        <v>2005</v>
      </c>
      <c r="G1143" s="130">
        <v>4</v>
      </c>
      <c r="H1143" s="169" t="s">
        <v>2161</v>
      </c>
      <c r="I1143" s="129" t="s">
        <v>27</v>
      </c>
      <c r="J1143" s="153"/>
      <c r="K1143" s="153"/>
      <c r="L1143" s="153"/>
      <c r="M1143" s="153"/>
      <c r="N1143" s="130" t="s">
        <v>1231</v>
      </c>
      <c r="O1143" s="130" t="s">
        <v>1049</v>
      </c>
      <c r="P1143" s="130" t="s">
        <v>1419</v>
      </c>
      <c r="Q1143" s="130">
        <v>60</v>
      </c>
      <c r="R1143" s="130">
        <v>23</v>
      </c>
      <c r="S1143" s="170">
        <v>34</v>
      </c>
      <c r="T1143" s="169" t="s">
        <v>167</v>
      </c>
      <c r="U1143" s="169" t="s">
        <v>90</v>
      </c>
      <c r="V1143" s="129" t="s">
        <v>1048</v>
      </c>
      <c r="W1143" s="47"/>
      <c r="X1143" s="45"/>
      <c r="Y1143" s="47"/>
      <c r="Z1143" s="57"/>
      <c r="AA1143" s="45"/>
      <c r="AB1143" s="102" t="b">
        <f t="shared" si="18"/>
        <v>0</v>
      </c>
    </row>
    <row r="1144" spans="1:28" ht="25.5" customHeight="1">
      <c r="A1144" s="102">
        <f>IF(F1144="","",SUBTOTAL(3,$F$2:$F1144))</f>
        <v>1143</v>
      </c>
      <c r="B1144" s="129" t="s">
        <v>2160</v>
      </c>
      <c r="C1144" s="129">
        <v>20180127</v>
      </c>
      <c r="D1144" s="129" t="s">
        <v>2909</v>
      </c>
      <c r="E1144" s="129" t="s">
        <v>1671</v>
      </c>
      <c r="F1144" s="129" t="s">
        <v>1744</v>
      </c>
      <c r="G1144" s="130">
        <v>5</v>
      </c>
      <c r="H1144" s="169" t="s">
        <v>2161</v>
      </c>
      <c r="I1144" s="129" t="s">
        <v>27</v>
      </c>
      <c r="J1144" s="153"/>
      <c r="K1144" s="153"/>
      <c r="L1144" s="153"/>
      <c r="M1144" s="153"/>
      <c r="N1144" s="130" t="s">
        <v>1231</v>
      </c>
      <c r="O1144" s="130" t="s">
        <v>1049</v>
      </c>
      <c r="P1144" s="130" t="s">
        <v>1419</v>
      </c>
      <c r="Q1144" s="130">
        <v>60</v>
      </c>
      <c r="R1144" s="130">
        <v>53</v>
      </c>
      <c r="S1144" s="170">
        <v>25</v>
      </c>
      <c r="T1144" s="169" t="s">
        <v>450</v>
      </c>
      <c r="U1144" s="169" t="s">
        <v>72</v>
      </c>
      <c r="V1144" s="129" t="s">
        <v>155</v>
      </c>
      <c r="W1144" s="106"/>
      <c r="X1144" s="46"/>
      <c r="Y1144" s="45"/>
      <c r="Z1144" s="56"/>
      <c r="AA1144" s="45"/>
      <c r="AB1144" s="102" t="b">
        <f t="shared" si="18"/>
        <v>0</v>
      </c>
    </row>
    <row r="1145" spans="1:28" ht="25.5" customHeight="1">
      <c r="A1145" s="102">
        <f>IF(F1145="","",SUBTOTAL(3,$F$2:$F1145))</f>
        <v>1144</v>
      </c>
      <c r="B1145" s="127" t="s">
        <v>2799</v>
      </c>
      <c r="C1145" s="56">
        <v>20180127</v>
      </c>
      <c r="D1145" s="56" t="s">
        <v>1493</v>
      </c>
      <c r="E1145" s="56" t="s">
        <v>1249</v>
      </c>
      <c r="F1145" s="46" t="s">
        <v>1305</v>
      </c>
      <c r="G1145" s="56">
        <v>1</v>
      </c>
      <c r="H1145" s="178" t="s">
        <v>2784</v>
      </c>
      <c r="I1145" s="45" t="s">
        <v>866</v>
      </c>
      <c r="J1145" s="231" t="s">
        <v>1054</v>
      </c>
      <c r="K1145" s="45"/>
      <c r="L1145" s="56"/>
      <c r="M1145" s="56"/>
      <c r="N1145" s="56" t="s">
        <v>1036</v>
      </c>
      <c r="O1145" s="57" t="s">
        <v>1049</v>
      </c>
      <c r="P1145" s="56" t="s">
        <v>1419</v>
      </c>
      <c r="Q1145" s="56">
        <v>60</v>
      </c>
      <c r="R1145" s="56">
        <v>58</v>
      </c>
      <c r="S1145" s="177">
        <v>32</v>
      </c>
      <c r="T1145" s="179" t="s">
        <v>267</v>
      </c>
      <c r="U1145" s="179" t="s">
        <v>94</v>
      </c>
      <c r="V1145" s="45" t="s">
        <v>1048</v>
      </c>
      <c r="W1145" s="45"/>
      <c r="X1145" s="45"/>
      <c r="Y1145" s="45"/>
      <c r="Z1145" s="56"/>
      <c r="AA1145" s="45"/>
      <c r="AB1145" s="102" t="b">
        <f t="shared" si="18"/>
        <v>0</v>
      </c>
    </row>
    <row r="1146" spans="1:28" ht="25.5" customHeight="1">
      <c r="A1146" s="102">
        <f>IF(F1146="","",SUBTOTAL(3,$F$2:$F1146))</f>
        <v>1145</v>
      </c>
      <c r="B1146" s="127" t="s">
        <v>2799</v>
      </c>
      <c r="C1146" s="56">
        <v>20180127</v>
      </c>
      <c r="D1146" s="56" t="s">
        <v>1493</v>
      </c>
      <c r="E1146" s="56" t="s">
        <v>1257</v>
      </c>
      <c r="F1146" s="46" t="s">
        <v>1305</v>
      </c>
      <c r="G1146" s="56">
        <v>2</v>
      </c>
      <c r="H1146" s="178" t="s">
        <v>2784</v>
      </c>
      <c r="I1146" s="45" t="s">
        <v>1048</v>
      </c>
      <c r="J1146" s="231" t="s">
        <v>1054</v>
      </c>
      <c r="K1146" s="45"/>
      <c r="L1146" s="56"/>
      <c r="M1146" s="56"/>
      <c r="N1146" s="56" t="s">
        <v>1036</v>
      </c>
      <c r="O1146" s="57" t="s">
        <v>1049</v>
      </c>
      <c r="P1146" s="56" t="s">
        <v>1419</v>
      </c>
      <c r="Q1146" s="56">
        <v>60</v>
      </c>
      <c r="R1146" s="56">
        <v>58</v>
      </c>
      <c r="S1146" s="177">
        <v>31</v>
      </c>
      <c r="T1146" s="178" t="s">
        <v>95</v>
      </c>
      <c r="U1146" s="178" t="s">
        <v>459</v>
      </c>
      <c r="V1146" s="45" t="s">
        <v>1048</v>
      </c>
      <c r="W1146" s="45"/>
      <c r="X1146" s="45"/>
      <c r="Y1146" s="45"/>
      <c r="Z1146" s="56"/>
      <c r="AA1146" s="45"/>
      <c r="AB1146" s="102" t="b">
        <f t="shared" si="18"/>
        <v>0</v>
      </c>
    </row>
    <row r="1147" spans="1:28" ht="25.5" customHeight="1">
      <c r="A1147" s="102">
        <f>IF(F1147="","",SUBTOTAL(3,$F$2:$F1147))</f>
        <v>1146</v>
      </c>
      <c r="B1147" s="127" t="s">
        <v>2800</v>
      </c>
      <c r="C1147" s="56">
        <v>20180127</v>
      </c>
      <c r="D1147" s="56" t="s">
        <v>1493</v>
      </c>
      <c r="E1147" s="56" t="s">
        <v>1259</v>
      </c>
      <c r="F1147" s="46" t="s">
        <v>2623</v>
      </c>
      <c r="G1147" s="56">
        <v>3</v>
      </c>
      <c r="H1147" s="178" t="s">
        <v>2784</v>
      </c>
      <c r="I1147" s="45" t="s">
        <v>957</v>
      </c>
      <c r="J1147" s="231" t="s">
        <v>1054</v>
      </c>
      <c r="K1147" s="45"/>
      <c r="L1147" s="56"/>
      <c r="M1147" s="56"/>
      <c r="N1147" s="56" t="s">
        <v>1036</v>
      </c>
      <c r="O1147" s="57" t="s">
        <v>1049</v>
      </c>
      <c r="P1147" s="56" t="s">
        <v>1419</v>
      </c>
      <c r="Q1147" s="56">
        <v>60</v>
      </c>
      <c r="R1147" s="56">
        <v>64</v>
      </c>
      <c r="S1147" s="177">
        <v>31</v>
      </c>
      <c r="T1147" s="178" t="s">
        <v>1223</v>
      </c>
      <c r="U1147" s="178" t="s">
        <v>106</v>
      </c>
      <c r="V1147" s="45" t="s">
        <v>1048</v>
      </c>
      <c r="W1147" s="45"/>
      <c r="X1147" s="45"/>
      <c r="Y1147" s="45"/>
      <c r="Z1147" s="56"/>
      <c r="AA1147" s="45"/>
      <c r="AB1147" s="102" t="b">
        <f t="shared" si="18"/>
        <v>0</v>
      </c>
    </row>
    <row r="1148" spans="1:28" ht="25.5" customHeight="1">
      <c r="A1148" s="102">
        <f>IF(F1148="","",SUBTOTAL(3,$F$2:$F1148))</f>
        <v>1147</v>
      </c>
      <c r="B1148" s="127" t="s">
        <v>2800</v>
      </c>
      <c r="C1148" s="56">
        <v>20180127</v>
      </c>
      <c r="D1148" s="56" t="s">
        <v>1493</v>
      </c>
      <c r="E1148" s="56" t="s">
        <v>1261</v>
      </c>
      <c r="F1148" s="46" t="s">
        <v>2623</v>
      </c>
      <c r="G1148" s="56">
        <v>4</v>
      </c>
      <c r="H1148" s="178" t="s">
        <v>2784</v>
      </c>
      <c r="I1148" s="45" t="s">
        <v>1048</v>
      </c>
      <c r="J1148" s="231" t="s">
        <v>1054</v>
      </c>
      <c r="K1148" s="45"/>
      <c r="L1148" s="56"/>
      <c r="M1148" s="56"/>
      <c r="N1148" s="56" t="s">
        <v>1036</v>
      </c>
      <c r="O1148" s="57" t="s">
        <v>1049</v>
      </c>
      <c r="P1148" s="56" t="s">
        <v>1419</v>
      </c>
      <c r="Q1148" s="56">
        <v>60</v>
      </c>
      <c r="R1148" s="56">
        <v>64</v>
      </c>
      <c r="S1148" s="177">
        <v>30</v>
      </c>
      <c r="T1148" s="178" t="s">
        <v>276</v>
      </c>
      <c r="U1148" s="178" t="s">
        <v>133</v>
      </c>
      <c r="V1148" s="45" t="s">
        <v>1048</v>
      </c>
      <c r="W1148" s="45"/>
      <c r="X1148" s="45"/>
      <c r="Y1148" s="45"/>
      <c r="Z1148" s="56"/>
      <c r="AA1148" s="45"/>
      <c r="AB1148" s="102" t="b">
        <f t="shared" si="18"/>
        <v>0</v>
      </c>
    </row>
    <row r="1149" spans="1:28" ht="25.5" customHeight="1">
      <c r="A1149" s="102">
        <f>IF(F1149="","",SUBTOTAL(3,$F$2:$F1149))</f>
        <v>1148</v>
      </c>
      <c r="B1149" s="127" t="s">
        <v>2801</v>
      </c>
      <c r="C1149" s="57">
        <v>20180127</v>
      </c>
      <c r="D1149" s="56" t="s">
        <v>1493</v>
      </c>
      <c r="E1149" s="56" t="s">
        <v>1263</v>
      </c>
      <c r="F1149" s="69" t="s">
        <v>2626</v>
      </c>
      <c r="G1149" s="56">
        <v>5</v>
      </c>
      <c r="H1149" s="178" t="s">
        <v>2784</v>
      </c>
      <c r="I1149" s="45" t="s">
        <v>236</v>
      </c>
      <c r="J1149" s="231" t="s">
        <v>1054</v>
      </c>
      <c r="K1149" s="45"/>
      <c r="L1149" s="57"/>
      <c r="M1149" s="57"/>
      <c r="N1149" s="56" t="s">
        <v>1036</v>
      </c>
      <c r="O1149" s="57" t="s">
        <v>1049</v>
      </c>
      <c r="P1149" s="56" t="s">
        <v>1419</v>
      </c>
      <c r="Q1149" s="56">
        <v>60</v>
      </c>
      <c r="R1149" s="56">
        <v>59</v>
      </c>
      <c r="S1149" s="177">
        <v>32</v>
      </c>
      <c r="T1149" s="179" t="s">
        <v>135</v>
      </c>
      <c r="U1149" s="179" t="s">
        <v>18</v>
      </c>
      <c r="V1149" s="45" t="s">
        <v>1048</v>
      </c>
      <c r="W1149" s="45"/>
      <c r="X1149" s="45"/>
      <c r="Y1149" s="45"/>
      <c r="Z1149" s="56"/>
      <c r="AA1149" s="45"/>
      <c r="AB1149" s="102" t="b">
        <f t="shared" si="18"/>
        <v>0</v>
      </c>
    </row>
    <row r="1150" spans="1:28" ht="25.5" customHeight="1">
      <c r="A1150" s="102">
        <f>IF(F1150="","",SUBTOTAL(3,$F$2:$F1150))</f>
        <v>1149</v>
      </c>
      <c r="B1150" s="129" t="s">
        <v>2801</v>
      </c>
      <c r="C1150" s="129">
        <v>20180127</v>
      </c>
      <c r="D1150" s="129" t="s">
        <v>1493</v>
      </c>
      <c r="E1150" s="129" t="s">
        <v>1266</v>
      </c>
      <c r="F1150" s="129" t="s">
        <v>2626</v>
      </c>
      <c r="G1150" s="130">
        <v>6</v>
      </c>
      <c r="H1150" s="169" t="s">
        <v>2784</v>
      </c>
      <c r="I1150" s="129" t="s">
        <v>1048</v>
      </c>
      <c r="J1150" s="230" t="s">
        <v>1054</v>
      </c>
      <c r="K1150" s="132"/>
      <c r="L1150" s="132"/>
      <c r="M1150" s="132"/>
      <c r="N1150" s="56" t="s">
        <v>1036</v>
      </c>
      <c r="O1150" s="130" t="s">
        <v>1049</v>
      </c>
      <c r="P1150" s="56" t="s">
        <v>1419</v>
      </c>
      <c r="Q1150" s="130">
        <v>60</v>
      </c>
      <c r="R1150" s="130">
        <v>59</v>
      </c>
      <c r="S1150" s="170">
        <v>28</v>
      </c>
      <c r="T1150" s="169" t="s">
        <v>131</v>
      </c>
      <c r="U1150" s="169" t="s">
        <v>22</v>
      </c>
      <c r="V1150" s="129" t="s">
        <v>1048</v>
      </c>
      <c r="W1150" s="47"/>
      <c r="X1150" s="47"/>
      <c r="Y1150" s="47"/>
      <c r="Z1150" s="57"/>
      <c r="AA1150" s="45"/>
      <c r="AB1150" s="102" t="b">
        <f t="shared" si="18"/>
        <v>0</v>
      </c>
    </row>
    <row r="1151" spans="1:28" ht="25.5" customHeight="1">
      <c r="A1151" s="102">
        <f>IF(F1151="","",SUBTOTAL(3,$F$2:$F1151))</f>
        <v>1150</v>
      </c>
      <c r="B1151" s="127" t="s">
        <v>2802</v>
      </c>
      <c r="C1151" s="56">
        <v>20180127</v>
      </c>
      <c r="D1151" s="56" t="s">
        <v>1493</v>
      </c>
      <c r="E1151" s="56" t="s">
        <v>1269</v>
      </c>
      <c r="F1151" s="46" t="s">
        <v>1276</v>
      </c>
      <c r="G1151" s="56">
        <v>7</v>
      </c>
      <c r="H1151" s="178" t="s">
        <v>2784</v>
      </c>
      <c r="I1151" s="45" t="s">
        <v>866</v>
      </c>
      <c r="J1151" s="231" t="s">
        <v>1054</v>
      </c>
      <c r="K1151" s="45"/>
      <c r="L1151" s="56"/>
      <c r="M1151" s="56"/>
      <c r="N1151" s="56" t="s">
        <v>1036</v>
      </c>
      <c r="O1151" s="57" t="s">
        <v>1049</v>
      </c>
      <c r="P1151" s="56" t="s">
        <v>1419</v>
      </c>
      <c r="Q1151" s="56">
        <v>60</v>
      </c>
      <c r="R1151" s="56">
        <v>58</v>
      </c>
      <c r="S1151" s="177">
        <v>31</v>
      </c>
      <c r="T1151" s="178" t="s">
        <v>1221</v>
      </c>
      <c r="U1151" s="178" t="s">
        <v>99</v>
      </c>
      <c r="V1151" s="45" t="s">
        <v>1048</v>
      </c>
      <c r="W1151" s="45"/>
      <c r="X1151" s="45"/>
      <c r="Y1151" s="45"/>
      <c r="Z1151" s="56"/>
      <c r="AA1151" s="45"/>
      <c r="AB1151" s="102" t="b">
        <f t="shared" si="18"/>
        <v>0</v>
      </c>
    </row>
    <row r="1152" spans="1:28" ht="25.5" customHeight="1">
      <c r="A1152" s="102">
        <f>IF(F1152="","",SUBTOTAL(3,$F$2:$F1152))</f>
        <v>1151</v>
      </c>
      <c r="B1152" s="127" t="s">
        <v>2802</v>
      </c>
      <c r="C1152" s="56">
        <v>20180127</v>
      </c>
      <c r="D1152" s="56" t="s">
        <v>1493</v>
      </c>
      <c r="E1152" s="56" t="s">
        <v>1272</v>
      </c>
      <c r="F1152" s="46" t="s">
        <v>1276</v>
      </c>
      <c r="G1152" s="56">
        <v>8</v>
      </c>
      <c r="H1152" s="178" t="s">
        <v>2784</v>
      </c>
      <c r="I1152" s="45" t="s">
        <v>1048</v>
      </c>
      <c r="J1152" s="231" t="s">
        <v>1054</v>
      </c>
      <c r="K1152" s="45"/>
      <c r="L1152" s="56"/>
      <c r="M1152" s="56"/>
      <c r="N1152" s="56" t="s">
        <v>1036</v>
      </c>
      <c r="O1152" s="57" t="s">
        <v>1049</v>
      </c>
      <c r="P1152" s="56" t="s">
        <v>1419</v>
      </c>
      <c r="Q1152" s="56">
        <v>60</v>
      </c>
      <c r="R1152" s="56">
        <v>58</v>
      </c>
      <c r="S1152" s="177">
        <v>32</v>
      </c>
      <c r="T1152" s="178" t="s">
        <v>100</v>
      </c>
      <c r="U1152" s="178" t="s">
        <v>140</v>
      </c>
      <c r="V1152" s="45" t="s">
        <v>1048</v>
      </c>
      <c r="W1152" s="45"/>
      <c r="X1152" s="45"/>
      <c r="Y1152" s="45"/>
      <c r="Z1152" s="56"/>
      <c r="AA1152" s="45"/>
      <c r="AB1152" s="102" t="b">
        <f t="shared" si="18"/>
        <v>0</v>
      </c>
    </row>
    <row r="1153" spans="1:28" ht="38.25" customHeight="1">
      <c r="A1153" s="102">
        <f>IF(F1153="","",SUBTOTAL(3,$F$2:$F1153))</f>
        <v>1152</v>
      </c>
      <c r="B1153" s="127" t="s">
        <v>2803</v>
      </c>
      <c r="C1153" s="56">
        <v>20180127</v>
      </c>
      <c r="D1153" s="56" t="s">
        <v>1493</v>
      </c>
      <c r="E1153" s="56" t="s">
        <v>1275</v>
      </c>
      <c r="F1153" s="46" t="s">
        <v>1270</v>
      </c>
      <c r="G1153" s="56">
        <v>9</v>
      </c>
      <c r="H1153" s="178" t="s">
        <v>2784</v>
      </c>
      <c r="I1153" s="45" t="s">
        <v>222</v>
      </c>
      <c r="J1153" s="231" t="s">
        <v>1054</v>
      </c>
      <c r="K1153" s="45"/>
      <c r="L1153" s="56"/>
      <c r="M1153" s="56"/>
      <c r="N1153" s="56" t="s">
        <v>1036</v>
      </c>
      <c r="O1153" s="57" t="s">
        <v>1049</v>
      </c>
      <c r="P1153" s="56" t="s">
        <v>1419</v>
      </c>
      <c r="Q1153" s="56">
        <v>60</v>
      </c>
      <c r="R1153" s="56">
        <v>57</v>
      </c>
      <c r="S1153" s="177">
        <v>30</v>
      </c>
      <c r="T1153" s="178" t="s">
        <v>357</v>
      </c>
      <c r="U1153" s="178" t="s">
        <v>167</v>
      </c>
      <c r="V1153" s="45" t="s">
        <v>1048</v>
      </c>
      <c r="W1153" s="45"/>
      <c r="X1153" s="45"/>
      <c r="Y1153" s="45"/>
      <c r="Z1153" s="56"/>
      <c r="AA1153" s="45"/>
      <c r="AB1153" s="102" t="b">
        <f t="shared" si="18"/>
        <v>0</v>
      </c>
    </row>
    <row r="1154" spans="1:28" ht="38.25" customHeight="1">
      <c r="A1154" s="102">
        <f>IF(F1154="","",SUBTOTAL(3,$F$2:$F1154))</f>
        <v>1153</v>
      </c>
      <c r="B1154" s="127" t="s">
        <v>2803</v>
      </c>
      <c r="C1154" s="57">
        <v>20180127</v>
      </c>
      <c r="D1154" s="57" t="s">
        <v>1493</v>
      </c>
      <c r="E1154" s="56" t="s">
        <v>1278</v>
      </c>
      <c r="F1154" s="46" t="s">
        <v>1270</v>
      </c>
      <c r="G1154" s="56">
        <v>10</v>
      </c>
      <c r="H1154" s="178" t="s">
        <v>2784</v>
      </c>
      <c r="I1154" s="47" t="s">
        <v>1048</v>
      </c>
      <c r="J1154" s="231" t="s">
        <v>1054</v>
      </c>
      <c r="K1154" s="45"/>
      <c r="L1154" s="57"/>
      <c r="M1154" s="57"/>
      <c r="N1154" s="56" t="s">
        <v>1036</v>
      </c>
      <c r="O1154" s="57" t="s">
        <v>1049</v>
      </c>
      <c r="P1154" s="56" t="s">
        <v>1419</v>
      </c>
      <c r="Q1154" s="56">
        <v>60</v>
      </c>
      <c r="R1154" s="56">
        <v>57</v>
      </c>
      <c r="S1154" s="177">
        <v>31</v>
      </c>
      <c r="T1154" s="185" t="s">
        <v>236</v>
      </c>
      <c r="U1154" s="185" t="s">
        <v>214</v>
      </c>
      <c r="V1154" s="47" t="s">
        <v>1048</v>
      </c>
      <c r="W1154" s="47"/>
      <c r="X1154" s="47"/>
      <c r="Y1154" s="47"/>
      <c r="Z1154" s="57"/>
      <c r="AA1154" s="45"/>
      <c r="AB1154" s="102" t="b">
        <f t="shared" si="18"/>
        <v>0</v>
      </c>
    </row>
    <row r="1155" spans="1:28" ht="25.5" customHeight="1">
      <c r="A1155" s="102">
        <f>IF(F1155="","",SUBTOTAL(3,$F$2:$F1155))</f>
        <v>1154</v>
      </c>
      <c r="B1155" s="127" t="s">
        <v>2804</v>
      </c>
      <c r="C1155" s="57">
        <v>20180127</v>
      </c>
      <c r="D1155" s="57" t="s">
        <v>1493</v>
      </c>
      <c r="E1155" s="56" t="s">
        <v>1281</v>
      </c>
      <c r="F1155" s="46" t="s">
        <v>1285</v>
      </c>
      <c r="G1155" s="56">
        <v>11</v>
      </c>
      <c r="H1155" s="178" t="s">
        <v>2784</v>
      </c>
      <c r="I1155" s="45" t="s">
        <v>219</v>
      </c>
      <c r="J1155" s="231" t="s">
        <v>1054</v>
      </c>
      <c r="K1155" s="45"/>
      <c r="L1155" s="57"/>
      <c r="M1155" s="57"/>
      <c r="N1155" s="56" t="s">
        <v>1036</v>
      </c>
      <c r="O1155" s="57" t="s">
        <v>1049</v>
      </c>
      <c r="P1155" s="56" t="s">
        <v>1419</v>
      </c>
      <c r="Q1155" s="56">
        <v>60</v>
      </c>
      <c r="R1155" s="56">
        <v>59</v>
      </c>
      <c r="S1155" s="177">
        <v>29</v>
      </c>
      <c r="T1155" s="185" t="s">
        <v>229</v>
      </c>
      <c r="U1155" s="185" t="s">
        <v>9</v>
      </c>
      <c r="V1155" s="47" t="s">
        <v>1048</v>
      </c>
      <c r="W1155" s="47"/>
      <c r="X1155" s="47"/>
      <c r="Y1155" s="47"/>
      <c r="Z1155" s="57"/>
      <c r="AA1155" s="45"/>
      <c r="AB1155" s="102" t="b">
        <f t="shared" si="18"/>
        <v>0</v>
      </c>
    </row>
    <row r="1156" spans="1:28" ht="25.5" customHeight="1">
      <c r="A1156" s="102">
        <f>IF(F1156="","",SUBTOTAL(3,$F$2:$F1156))</f>
        <v>1155</v>
      </c>
      <c r="B1156" s="127" t="s">
        <v>2804</v>
      </c>
      <c r="C1156" s="57">
        <v>20180127</v>
      </c>
      <c r="D1156" s="56" t="s">
        <v>1493</v>
      </c>
      <c r="E1156" s="56" t="s">
        <v>1294</v>
      </c>
      <c r="F1156" s="46" t="s">
        <v>1285</v>
      </c>
      <c r="G1156" s="56">
        <v>12</v>
      </c>
      <c r="H1156" s="178" t="s">
        <v>2784</v>
      </c>
      <c r="I1156" s="45" t="s">
        <v>1048</v>
      </c>
      <c r="J1156" s="231" t="s">
        <v>1054</v>
      </c>
      <c r="K1156" s="45"/>
      <c r="L1156" s="57"/>
      <c r="M1156" s="57"/>
      <c r="N1156" s="56" t="s">
        <v>1036</v>
      </c>
      <c r="O1156" s="57" t="s">
        <v>1049</v>
      </c>
      <c r="P1156" s="56" t="s">
        <v>1419</v>
      </c>
      <c r="Q1156" s="56">
        <v>60</v>
      </c>
      <c r="R1156" s="56">
        <v>59</v>
      </c>
      <c r="S1156" s="177">
        <v>31</v>
      </c>
      <c r="T1156" s="179" t="s">
        <v>0</v>
      </c>
      <c r="U1156" s="201" t="s">
        <v>450</v>
      </c>
      <c r="V1156" s="45" t="s">
        <v>1048</v>
      </c>
      <c r="W1156" s="45"/>
      <c r="X1156" s="45"/>
      <c r="Y1156" s="45"/>
      <c r="Z1156" s="57"/>
      <c r="AA1156" s="45"/>
      <c r="AB1156" s="102" t="b">
        <f t="shared" si="18"/>
        <v>0</v>
      </c>
    </row>
    <row r="1157" spans="1:28" ht="25.5" customHeight="1">
      <c r="A1157" s="102">
        <f>IF(F1157="","",SUBTOTAL(3,$F$2:$F1157))</f>
        <v>1156</v>
      </c>
      <c r="B1157" s="127" t="s">
        <v>2805</v>
      </c>
      <c r="C1157" s="57">
        <v>20180127</v>
      </c>
      <c r="D1157" s="57" t="s">
        <v>1493</v>
      </c>
      <c r="E1157" s="56" t="s">
        <v>1297</v>
      </c>
      <c r="F1157" s="46" t="s">
        <v>1295</v>
      </c>
      <c r="G1157" s="56">
        <v>13</v>
      </c>
      <c r="H1157" s="178" t="s">
        <v>2784</v>
      </c>
      <c r="I1157" s="45" t="s">
        <v>214</v>
      </c>
      <c r="J1157" s="231" t="s">
        <v>1054</v>
      </c>
      <c r="K1157" s="45"/>
      <c r="L1157" s="57"/>
      <c r="M1157" s="57"/>
      <c r="N1157" s="56" t="s">
        <v>1036</v>
      </c>
      <c r="O1157" s="57" t="s">
        <v>1049</v>
      </c>
      <c r="P1157" s="56" t="s">
        <v>1419</v>
      </c>
      <c r="Q1157" s="56">
        <v>60</v>
      </c>
      <c r="R1157" s="56">
        <v>58</v>
      </c>
      <c r="S1157" s="177">
        <v>32</v>
      </c>
      <c r="T1157" s="179" t="s">
        <v>437</v>
      </c>
      <c r="U1157" s="179" t="s">
        <v>204</v>
      </c>
      <c r="V1157" s="45" t="s">
        <v>1048</v>
      </c>
      <c r="W1157" s="45"/>
      <c r="X1157" s="45"/>
      <c r="Y1157" s="45"/>
      <c r="Z1157" s="57"/>
      <c r="AA1157" s="45"/>
      <c r="AB1157" s="102" t="b">
        <f t="shared" si="18"/>
        <v>0</v>
      </c>
    </row>
    <row r="1158" spans="1:28" ht="25.5" customHeight="1">
      <c r="A1158" s="102">
        <f>IF(F1158="","",SUBTOTAL(3,$F$2:$F1158))</f>
        <v>1157</v>
      </c>
      <c r="B1158" s="127" t="s">
        <v>2805</v>
      </c>
      <c r="C1158" s="56">
        <v>20180127</v>
      </c>
      <c r="D1158" s="56" t="s">
        <v>1493</v>
      </c>
      <c r="E1158" s="56" t="s">
        <v>1300</v>
      </c>
      <c r="F1158" s="104" t="s">
        <v>1295</v>
      </c>
      <c r="G1158" s="56">
        <v>14</v>
      </c>
      <c r="H1158" s="187" t="s">
        <v>2784</v>
      </c>
      <c r="I1158" s="45" t="s">
        <v>1048</v>
      </c>
      <c r="J1158" s="231" t="s">
        <v>1054</v>
      </c>
      <c r="K1158" s="45"/>
      <c r="L1158" s="56"/>
      <c r="M1158" s="56"/>
      <c r="N1158" s="56" t="s">
        <v>1036</v>
      </c>
      <c r="O1158" s="57" t="s">
        <v>1049</v>
      </c>
      <c r="P1158" s="56" t="s">
        <v>1419</v>
      </c>
      <c r="Q1158" s="56">
        <v>60</v>
      </c>
      <c r="R1158" s="56">
        <v>58</v>
      </c>
      <c r="S1158" s="177">
        <v>30</v>
      </c>
      <c r="T1158" s="179" t="s">
        <v>199</v>
      </c>
      <c r="U1158" s="179" t="s">
        <v>196</v>
      </c>
      <c r="V1158" s="45" t="s">
        <v>1048</v>
      </c>
      <c r="W1158" s="45"/>
      <c r="X1158" s="45"/>
      <c r="Y1158" s="45"/>
      <c r="Z1158" s="56"/>
      <c r="AA1158" s="45"/>
      <c r="AB1158" s="102" t="b">
        <f t="shared" si="18"/>
        <v>0</v>
      </c>
    </row>
    <row r="1159" spans="1:28" ht="25.5" customHeight="1">
      <c r="A1159" s="102">
        <f>IF(F1159="","",SUBTOTAL(3,$F$2:$F1159))</f>
        <v>1158</v>
      </c>
      <c r="B1159" s="127" t="s">
        <v>2806</v>
      </c>
      <c r="C1159" s="57">
        <v>20180127</v>
      </c>
      <c r="D1159" s="57" t="s">
        <v>1493</v>
      </c>
      <c r="E1159" s="56" t="s">
        <v>1051</v>
      </c>
      <c r="F1159" s="104" t="s">
        <v>1273</v>
      </c>
      <c r="G1159" s="56">
        <v>15</v>
      </c>
      <c r="H1159" s="187" t="s">
        <v>2784</v>
      </c>
      <c r="I1159" s="45" t="s">
        <v>223</v>
      </c>
      <c r="J1159" s="231" t="s">
        <v>1054</v>
      </c>
      <c r="K1159" s="45"/>
      <c r="L1159" s="57"/>
      <c r="M1159" s="57"/>
      <c r="N1159" s="56" t="s">
        <v>1036</v>
      </c>
      <c r="O1159" s="57" t="s">
        <v>1049</v>
      </c>
      <c r="P1159" s="56" t="s">
        <v>1419</v>
      </c>
      <c r="Q1159" s="56">
        <v>60</v>
      </c>
      <c r="R1159" s="56">
        <v>58</v>
      </c>
      <c r="S1159" s="177">
        <v>32</v>
      </c>
      <c r="T1159" s="185" t="s">
        <v>431</v>
      </c>
      <c r="U1159" s="185" t="s">
        <v>163</v>
      </c>
      <c r="V1159" s="47" t="s">
        <v>1048</v>
      </c>
      <c r="W1159" s="47"/>
      <c r="X1159" s="47"/>
      <c r="Y1159" s="47"/>
      <c r="Z1159" s="57"/>
      <c r="AA1159" s="45"/>
      <c r="AB1159" s="102" t="b">
        <f t="shared" si="18"/>
        <v>0</v>
      </c>
    </row>
    <row r="1160" spans="1:28" ht="25.5" customHeight="1">
      <c r="A1160" s="102">
        <f>IF(F1160="","",SUBTOTAL(3,$F$2:$F1160))</f>
        <v>1159</v>
      </c>
      <c r="B1160" s="127" t="s">
        <v>2806</v>
      </c>
      <c r="C1160" s="57">
        <v>20180127</v>
      </c>
      <c r="D1160" s="56" t="s">
        <v>1493</v>
      </c>
      <c r="E1160" s="56" t="s">
        <v>1129</v>
      </c>
      <c r="F1160" s="104" t="s">
        <v>1273</v>
      </c>
      <c r="G1160" s="56">
        <v>16</v>
      </c>
      <c r="H1160" s="187" t="s">
        <v>2784</v>
      </c>
      <c r="I1160" s="46" t="s">
        <v>1048</v>
      </c>
      <c r="J1160" s="231" t="s">
        <v>1054</v>
      </c>
      <c r="K1160" s="45"/>
      <c r="L1160" s="57"/>
      <c r="M1160" s="57"/>
      <c r="N1160" s="56" t="s">
        <v>1036</v>
      </c>
      <c r="O1160" s="57" t="s">
        <v>1049</v>
      </c>
      <c r="P1160" s="56" t="s">
        <v>1419</v>
      </c>
      <c r="Q1160" s="56">
        <v>60</v>
      </c>
      <c r="R1160" s="56">
        <v>58</v>
      </c>
      <c r="S1160" s="177">
        <v>26</v>
      </c>
      <c r="T1160" s="179" t="s">
        <v>191</v>
      </c>
      <c r="U1160" s="179" t="s">
        <v>386</v>
      </c>
      <c r="V1160" s="46" t="s">
        <v>1048</v>
      </c>
      <c r="W1160" s="45"/>
      <c r="X1160" s="45"/>
      <c r="Y1160" s="45"/>
      <c r="Z1160" s="56"/>
      <c r="AA1160" s="45"/>
      <c r="AB1160" s="102" t="b">
        <f t="shared" si="18"/>
        <v>0</v>
      </c>
    </row>
    <row r="1161" spans="1:28" ht="25.5" customHeight="1">
      <c r="A1161" s="102">
        <f>IF(F1161="","",SUBTOTAL(3,$F$2:$F1161))</f>
        <v>1160</v>
      </c>
      <c r="B1161" s="127" t="s">
        <v>2910</v>
      </c>
      <c r="C1161" s="56">
        <v>20180127</v>
      </c>
      <c r="D1161" s="56" t="s">
        <v>1416</v>
      </c>
      <c r="E1161" s="56" t="s">
        <v>1287</v>
      </c>
      <c r="F1161" s="104" t="s">
        <v>1131</v>
      </c>
      <c r="G1161" s="56" t="s">
        <v>1048</v>
      </c>
      <c r="H1161" s="203" t="s">
        <v>1555</v>
      </c>
      <c r="I1161" s="45" t="s">
        <v>93</v>
      </c>
      <c r="J1161" s="56" t="s">
        <v>1054</v>
      </c>
      <c r="K1161" s="45" t="s">
        <v>93</v>
      </c>
      <c r="L1161" s="56">
        <v>2</v>
      </c>
      <c r="M1161" s="56">
        <v>2</v>
      </c>
      <c r="N1161" s="56" t="s">
        <v>1036</v>
      </c>
      <c r="O1161" s="57" t="s">
        <v>1049</v>
      </c>
      <c r="P1161" s="56" t="s">
        <v>1038</v>
      </c>
      <c r="Q1161" s="56">
        <v>90</v>
      </c>
      <c r="R1161" s="184">
        <v>23</v>
      </c>
      <c r="S1161" s="155">
        <v>23</v>
      </c>
      <c r="T1161" s="174" t="s">
        <v>207</v>
      </c>
      <c r="U1161" s="174" t="s">
        <v>222</v>
      </c>
      <c r="V1161" s="45" t="s">
        <v>1048</v>
      </c>
      <c r="W1161" s="45"/>
      <c r="X1161" s="174" t="s">
        <v>93</v>
      </c>
      <c r="Y1161" s="174" t="s">
        <v>212</v>
      </c>
      <c r="Z1161" s="155">
        <v>23</v>
      </c>
      <c r="AA1161" s="45"/>
      <c r="AB1161" s="102" t="b">
        <f t="shared" si="18"/>
        <v>1</v>
      </c>
    </row>
    <row r="1162" spans="1:28" ht="25.5" customHeight="1">
      <c r="A1162" s="102">
        <f>IF(F1162="","",SUBTOTAL(3,$F$2:$F1162))</f>
        <v>1161</v>
      </c>
      <c r="B1162" s="127" t="s">
        <v>1688</v>
      </c>
      <c r="C1162" s="56">
        <v>20180128</v>
      </c>
      <c r="D1162" s="56" t="s">
        <v>1333</v>
      </c>
      <c r="E1162" s="56" t="s">
        <v>1806</v>
      </c>
      <c r="F1162" s="104" t="s">
        <v>1328</v>
      </c>
      <c r="G1162" s="56">
        <v>11</v>
      </c>
      <c r="H1162" s="203" t="s">
        <v>1680</v>
      </c>
      <c r="I1162" s="45" t="s">
        <v>85</v>
      </c>
      <c r="J1162" s="56" t="s">
        <v>1054</v>
      </c>
      <c r="K1162" s="45"/>
      <c r="L1162" s="56"/>
      <c r="M1162" s="56"/>
      <c r="N1162" s="56" t="s">
        <v>1231</v>
      </c>
      <c r="O1162" s="57" t="s">
        <v>1049</v>
      </c>
      <c r="P1162" s="56" t="s">
        <v>1038</v>
      </c>
      <c r="Q1162" s="56">
        <v>120</v>
      </c>
      <c r="R1162" s="56">
        <v>46</v>
      </c>
      <c r="S1162" s="155">
        <v>27</v>
      </c>
      <c r="T1162" s="174" t="s">
        <v>1711</v>
      </c>
      <c r="U1162" s="174" t="s">
        <v>86</v>
      </c>
      <c r="V1162" s="45" t="s">
        <v>1048</v>
      </c>
      <c r="W1162" s="45"/>
      <c r="X1162" s="174" t="s">
        <v>75</v>
      </c>
      <c r="Y1162" s="174" t="s">
        <v>92</v>
      </c>
      <c r="Z1162" s="155">
        <v>27</v>
      </c>
      <c r="AA1162" s="45"/>
      <c r="AB1162" s="102" t="b">
        <f t="shared" si="18"/>
        <v>1</v>
      </c>
    </row>
    <row r="1163" spans="1:28" ht="25.5" customHeight="1">
      <c r="A1163" s="102">
        <f>IF(F1163="","",SUBTOTAL(3,$F$2:$F1163))</f>
        <v>1162</v>
      </c>
      <c r="B1163" s="127" t="s">
        <v>1697</v>
      </c>
      <c r="C1163" s="56">
        <v>20180128</v>
      </c>
      <c r="D1163" s="56" t="s">
        <v>1333</v>
      </c>
      <c r="E1163" s="56" t="s">
        <v>1668</v>
      </c>
      <c r="F1163" s="104" t="s">
        <v>1698</v>
      </c>
      <c r="G1163" s="56">
        <v>5</v>
      </c>
      <c r="H1163" s="203" t="s">
        <v>1680</v>
      </c>
      <c r="I1163" s="45" t="s">
        <v>27</v>
      </c>
      <c r="J1163" s="56" t="s">
        <v>1054</v>
      </c>
      <c r="K1163" s="45"/>
      <c r="L1163" s="56"/>
      <c r="M1163" s="56"/>
      <c r="N1163" s="56" t="s">
        <v>1231</v>
      </c>
      <c r="O1163" s="57" t="s">
        <v>1049</v>
      </c>
      <c r="P1163" s="56" t="s">
        <v>1038</v>
      </c>
      <c r="Q1163" s="56">
        <v>120</v>
      </c>
      <c r="R1163" s="56">
        <v>46</v>
      </c>
      <c r="S1163" s="155">
        <v>39</v>
      </c>
      <c r="T1163" s="174" t="s">
        <v>155</v>
      </c>
      <c r="U1163" s="174" t="s">
        <v>81</v>
      </c>
      <c r="V1163" s="174" t="s">
        <v>178</v>
      </c>
      <c r="W1163" s="45"/>
      <c r="X1163" s="174" t="s">
        <v>155</v>
      </c>
      <c r="Y1163" s="174" t="s">
        <v>1711</v>
      </c>
      <c r="Z1163" s="155">
        <v>39</v>
      </c>
      <c r="AA1163" s="45"/>
      <c r="AB1163" s="102" t="b">
        <f t="shared" si="18"/>
        <v>1</v>
      </c>
    </row>
    <row r="1164" spans="1:28" ht="25.5" customHeight="1">
      <c r="A1164" s="102">
        <f>IF(F1164="","",SUBTOTAL(3,$F$2:$F1164))</f>
        <v>1163</v>
      </c>
      <c r="B1164" s="127" t="s">
        <v>1697</v>
      </c>
      <c r="C1164" s="56">
        <v>20180128</v>
      </c>
      <c r="D1164" s="56" t="s">
        <v>1333</v>
      </c>
      <c r="E1164" s="56" t="s">
        <v>1669</v>
      </c>
      <c r="F1164" s="104" t="s">
        <v>1698</v>
      </c>
      <c r="G1164" s="56">
        <v>6</v>
      </c>
      <c r="H1164" s="203" t="s">
        <v>1680</v>
      </c>
      <c r="I1164" s="45" t="s">
        <v>1048</v>
      </c>
      <c r="J1164" s="56" t="s">
        <v>1054</v>
      </c>
      <c r="K1164" s="45"/>
      <c r="L1164" s="56"/>
      <c r="M1164" s="56"/>
      <c r="N1164" s="56" t="s">
        <v>1231</v>
      </c>
      <c r="O1164" s="57" t="s">
        <v>1049</v>
      </c>
      <c r="P1164" s="56" t="s">
        <v>1038</v>
      </c>
      <c r="Q1164" s="56">
        <v>120</v>
      </c>
      <c r="R1164" s="56">
        <v>46</v>
      </c>
      <c r="S1164" s="155">
        <v>39</v>
      </c>
      <c r="T1164" s="174" t="s">
        <v>92</v>
      </c>
      <c r="U1164" s="174" t="s">
        <v>90</v>
      </c>
      <c r="V1164" s="174" t="s">
        <v>71</v>
      </c>
      <c r="W1164" s="45"/>
      <c r="X1164" s="174" t="s">
        <v>78</v>
      </c>
      <c r="Y1164" s="174" t="s">
        <v>79</v>
      </c>
      <c r="Z1164" s="155">
        <v>39</v>
      </c>
      <c r="AA1164" s="45"/>
      <c r="AB1164" s="102" t="b">
        <f t="shared" si="18"/>
        <v>1</v>
      </c>
    </row>
    <row r="1165" spans="1:28" ht="25.5" customHeight="1">
      <c r="A1165" s="102">
        <f>IF(F1165="","",SUBTOTAL(3,$F$2:$F1165))</f>
        <v>1164</v>
      </c>
      <c r="B1165" s="127" t="s">
        <v>1699</v>
      </c>
      <c r="C1165" s="57">
        <v>20180128</v>
      </c>
      <c r="D1165" s="57" t="s">
        <v>1333</v>
      </c>
      <c r="E1165" s="56" t="s">
        <v>1752</v>
      </c>
      <c r="F1165" s="104" t="s">
        <v>1700</v>
      </c>
      <c r="G1165" s="56">
        <v>7</v>
      </c>
      <c r="H1165" s="203" t="s">
        <v>1680</v>
      </c>
      <c r="I1165" s="45" t="s">
        <v>72</v>
      </c>
      <c r="J1165" s="56" t="s">
        <v>1054</v>
      </c>
      <c r="K1165" s="45"/>
      <c r="L1165" s="57"/>
      <c r="M1165" s="57"/>
      <c r="N1165" s="56" t="s">
        <v>1231</v>
      </c>
      <c r="O1165" s="57" t="s">
        <v>1049</v>
      </c>
      <c r="P1165" s="56" t="s">
        <v>1038</v>
      </c>
      <c r="Q1165" s="56">
        <v>120</v>
      </c>
      <c r="R1165" s="56">
        <v>46</v>
      </c>
      <c r="S1165" s="155">
        <v>32</v>
      </c>
      <c r="T1165" s="174" t="s">
        <v>128</v>
      </c>
      <c r="U1165" s="220" t="s">
        <v>75</v>
      </c>
      <c r="V1165" s="174" t="s">
        <v>1048</v>
      </c>
      <c r="W1165" s="45"/>
      <c r="X1165" s="174" t="s">
        <v>178</v>
      </c>
      <c r="Y1165" s="174" t="s">
        <v>81</v>
      </c>
      <c r="Z1165" s="155">
        <v>32</v>
      </c>
      <c r="AA1165" s="45"/>
      <c r="AB1165" s="102" t="b">
        <f t="shared" si="18"/>
        <v>1</v>
      </c>
    </row>
    <row r="1166" spans="1:28" ht="25.5" customHeight="1">
      <c r="A1166" s="102">
        <f>IF(F1166="","",SUBTOTAL(3,$F$2:$F1166))</f>
        <v>1165</v>
      </c>
      <c r="B1166" s="127" t="s">
        <v>1699</v>
      </c>
      <c r="C1166" s="57">
        <v>20180128</v>
      </c>
      <c r="D1166" s="57" t="s">
        <v>1333</v>
      </c>
      <c r="E1166" s="56" t="s">
        <v>1754</v>
      </c>
      <c r="F1166" s="104" t="s">
        <v>1700</v>
      </c>
      <c r="G1166" s="56">
        <v>8</v>
      </c>
      <c r="H1166" s="203" t="s">
        <v>1680</v>
      </c>
      <c r="I1166" s="45" t="s">
        <v>1048</v>
      </c>
      <c r="J1166" s="56" t="s">
        <v>1054</v>
      </c>
      <c r="K1166" s="45"/>
      <c r="L1166" s="57"/>
      <c r="M1166" s="57"/>
      <c r="N1166" s="56" t="s">
        <v>1231</v>
      </c>
      <c r="O1166" s="57" t="s">
        <v>1049</v>
      </c>
      <c r="P1166" s="57" t="s">
        <v>1038</v>
      </c>
      <c r="Q1166" s="56">
        <v>120</v>
      </c>
      <c r="R1166" s="56">
        <v>46</v>
      </c>
      <c r="S1166" s="155">
        <v>40</v>
      </c>
      <c r="T1166" s="176" t="s">
        <v>79</v>
      </c>
      <c r="U1166" s="176" t="s">
        <v>167</v>
      </c>
      <c r="V1166" s="176" t="s">
        <v>1048</v>
      </c>
      <c r="W1166" s="47"/>
      <c r="X1166" s="176" t="s">
        <v>81</v>
      </c>
      <c r="Y1166" s="176" t="s">
        <v>178</v>
      </c>
      <c r="Z1166" s="172">
        <v>40</v>
      </c>
      <c r="AA1166" s="45"/>
      <c r="AB1166" s="102" t="b">
        <f t="shared" si="18"/>
        <v>1</v>
      </c>
    </row>
    <row r="1167" spans="1:28" ht="25.5" customHeight="1">
      <c r="A1167" s="102">
        <f>IF(F1167="","",SUBTOTAL(3,$F$2:$F1167))</f>
        <v>1166</v>
      </c>
      <c r="B1167" s="127" t="s">
        <v>1695</v>
      </c>
      <c r="C1167" s="57">
        <v>20180128</v>
      </c>
      <c r="D1167" s="57" t="s">
        <v>1333</v>
      </c>
      <c r="E1167" s="56" t="s">
        <v>1671</v>
      </c>
      <c r="F1167" s="104" t="s">
        <v>1310</v>
      </c>
      <c r="G1167" s="56">
        <v>9</v>
      </c>
      <c r="H1167" s="203" t="s">
        <v>1680</v>
      </c>
      <c r="I1167" s="45" t="s">
        <v>85</v>
      </c>
      <c r="J1167" s="56" t="s">
        <v>1054</v>
      </c>
      <c r="K1167" s="45"/>
      <c r="L1167" s="57"/>
      <c r="M1167" s="57"/>
      <c r="N1167" s="56" t="s">
        <v>1231</v>
      </c>
      <c r="O1167" s="57" t="s">
        <v>1049</v>
      </c>
      <c r="P1167" s="57" t="s">
        <v>1038</v>
      </c>
      <c r="Q1167" s="56">
        <v>120</v>
      </c>
      <c r="R1167" s="56">
        <v>45</v>
      </c>
      <c r="S1167" s="155">
        <v>38</v>
      </c>
      <c r="T1167" s="176" t="s">
        <v>82</v>
      </c>
      <c r="U1167" s="176" t="s">
        <v>163</v>
      </c>
      <c r="V1167" s="176" t="s">
        <v>1048</v>
      </c>
      <c r="W1167" s="47"/>
      <c r="X1167" s="176" t="s">
        <v>75</v>
      </c>
      <c r="Y1167" s="176" t="s">
        <v>92</v>
      </c>
      <c r="Z1167" s="172">
        <v>38</v>
      </c>
      <c r="AA1167" s="45"/>
      <c r="AB1167" s="102" t="b">
        <f t="shared" si="18"/>
        <v>1</v>
      </c>
    </row>
    <row r="1168" spans="1:28" ht="25.5" customHeight="1">
      <c r="A1168" s="102">
        <f>IF(F1168="","",SUBTOTAL(3,$F$2:$F1168))</f>
        <v>1167</v>
      </c>
      <c r="B1168" s="127" t="s">
        <v>1695</v>
      </c>
      <c r="C1168" s="56">
        <v>20180128</v>
      </c>
      <c r="D1168" s="56" t="s">
        <v>1333</v>
      </c>
      <c r="E1168" s="56" t="s">
        <v>1758</v>
      </c>
      <c r="F1168" s="104" t="s">
        <v>1310</v>
      </c>
      <c r="G1168" s="56">
        <v>10</v>
      </c>
      <c r="H1168" s="203" t="s">
        <v>1680</v>
      </c>
      <c r="I1168" s="45" t="s">
        <v>1048</v>
      </c>
      <c r="J1168" s="56" t="s">
        <v>1054</v>
      </c>
      <c r="K1168" s="45"/>
      <c r="L1168" s="56"/>
      <c r="M1168" s="56"/>
      <c r="N1168" s="56" t="s">
        <v>1231</v>
      </c>
      <c r="O1168" s="57" t="s">
        <v>1049</v>
      </c>
      <c r="P1168" s="56" t="s">
        <v>1038</v>
      </c>
      <c r="Q1168" s="56">
        <v>120</v>
      </c>
      <c r="R1168" s="56">
        <v>45</v>
      </c>
      <c r="S1168" s="155">
        <v>36</v>
      </c>
      <c r="T1168" s="174" t="s">
        <v>80</v>
      </c>
      <c r="U1168" s="174" t="s">
        <v>87</v>
      </c>
      <c r="V1168" s="174" t="s">
        <v>72</v>
      </c>
      <c r="W1168" s="45"/>
      <c r="X1168" s="174" t="s">
        <v>75</v>
      </c>
      <c r="Y1168" s="174" t="s">
        <v>92</v>
      </c>
      <c r="Z1168" s="155">
        <v>36</v>
      </c>
      <c r="AA1168" s="45"/>
      <c r="AB1168" s="102" t="b">
        <f t="shared" ref="AB1168:AB1231" si="19">IF(OR(O1168="TLAI",F1168=""),"",Z1168=S1168)</f>
        <v>1</v>
      </c>
    </row>
    <row r="1169" spans="1:28" ht="25.5" customHeight="1">
      <c r="A1169" s="102">
        <f>IF(F1169="","",SUBTOTAL(3,$F$2:$F1169))</f>
        <v>1168</v>
      </c>
      <c r="B1169" s="127" t="s">
        <v>1733</v>
      </c>
      <c r="C1169" s="56">
        <v>20180128</v>
      </c>
      <c r="D1169" s="56" t="s">
        <v>1248</v>
      </c>
      <c r="E1169" s="56" t="s">
        <v>1806</v>
      </c>
      <c r="F1169" s="104" t="s">
        <v>1318</v>
      </c>
      <c r="G1169" s="56">
        <v>25</v>
      </c>
      <c r="H1169" s="203" t="s">
        <v>1680</v>
      </c>
      <c r="I1169" s="45" t="s">
        <v>25</v>
      </c>
      <c r="J1169" s="56" t="s">
        <v>1054</v>
      </c>
      <c r="K1169" s="45"/>
      <c r="L1169" s="56"/>
      <c r="M1169" s="56"/>
      <c r="N1169" s="56" t="s">
        <v>1231</v>
      </c>
      <c r="O1169" s="57" t="s">
        <v>1049</v>
      </c>
      <c r="P1169" s="56" t="s">
        <v>1038</v>
      </c>
      <c r="Q1169" s="56">
        <v>120</v>
      </c>
      <c r="R1169" s="56">
        <v>45</v>
      </c>
      <c r="S1169" s="155">
        <v>28</v>
      </c>
      <c r="T1169" s="174" t="s">
        <v>1711</v>
      </c>
      <c r="U1169" s="174" t="s">
        <v>86</v>
      </c>
      <c r="V1169" s="45" t="s">
        <v>71</v>
      </c>
      <c r="W1169" s="45"/>
      <c r="X1169" s="174" t="s">
        <v>85</v>
      </c>
      <c r="Y1169" s="174" t="s">
        <v>155</v>
      </c>
      <c r="Z1169" s="155">
        <v>28</v>
      </c>
      <c r="AA1169" s="45"/>
      <c r="AB1169" s="102" t="b">
        <f t="shared" si="19"/>
        <v>1</v>
      </c>
    </row>
    <row r="1170" spans="1:28" ht="25.5" customHeight="1">
      <c r="A1170" s="102">
        <f>IF(F1170="","",SUBTOTAL(3,$F$2:$F1170))</f>
        <v>1169</v>
      </c>
      <c r="B1170" s="127" t="s">
        <v>1725</v>
      </c>
      <c r="C1170" s="56">
        <v>20180128</v>
      </c>
      <c r="D1170" s="56" t="s">
        <v>1248</v>
      </c>
      <c r="E1170" s="56" t="s">
        <v>1668</v>
      </c>
      <c r="F1170" s="104" t="s">
        <v>1726</v>
      </c>
      <c r="G1170" s="56">
        <v>19</v>
      </c>
      <c r="H1170" s="203" t="s">
        <v>1680</v>
      </c>
      <c r="I1170" s="45" t="s">
        <v>178</v>
      </c>
      <c r="J1170" s="56" t="s">
        <v>1054</v>
      </c>
      <c r="K1170" s="45"/>
      <c r="L1170" s="56"/>
      <c r="M1170" s="56"/>
      <c r="N1170" s="56" t="s">
        <v>1231</v>
      </c>
      <c r="O1170" s="57" t="s">
        <v>1049</v>
      </c>
      <c r="P1170" s="56" t="s">
        <v>1038</v>
      </c>
      <c r="Q1170" s="56">
        <v>120</v>
      </c>
      <c r="R1170" s="56">
        <v>38</v>
      </c>
      <c r="S1170" s="155">
        <v>39</v>
      </c>
      <c r="T1170" s="174" t="s">
        <v>81</v>
      </c>
      <c r="U1170" s="174" t="s">
        <v>155</v>
      </c>
      <c r="V1170" s="45" t="s">
        <v>178</v>
      </c>
      <c r="W1170" s="45"/>
      <c r="X1170" s="174" t="s">
        <v>79</v>
      </c>
      <c r="Y1170" s="174" t="s">
        <v>78</v>
      </c>
      <c r="Z1170" s="155">
        <v>39</v>
      </c>
      <c r="AA1170" s="45"/>
      <c r="AB1170" s="102" t="b">
        <f t="shared" si="19"/>
        <v>1</v>
      </c>
    </row>
    <row r="1171" spans="1:28" ht="25.5" customHeight="1">
      <c r="A1171" s="102">
        <f>IF(F1171="","",SUBTOTAL(3,$F$2:$F1171))</f>
        <v>1170</v>
      </c>
      <c r="B1171" s="127" t="s">
        <v>1727</v>
      </c>
      <c r="C1171" s="56">
        <v>20180128</v>
      </c>
      <c r="D1171" s="56" t="s">
        <v>1248</v>
      </c>
      <c r="E1171" s="56" t="s">
        <v>1669</v>
      </c>
      <c r="F1171" s="104" t="s">
        <v>1312</v>
      </c>
      <c r="G1171" s="56">
        <v>20</v>
      </c>
      <c r="H1171" s="203" t="s">
        <v>1680</v>
      </c>
      <c r="I1171" s="45" t="s">
        <v>92</v>
      </c>
      <c r="J1171" s="56" t="s">
        <v>1054</v>
      </c>
      <c r="K1171" s="45"/>
      <c r="L1171" s="56"/>
      <c r="M1171" s="56"/>
      <c r="N1171" s="56" t="s">
        <v>1231</v>
      </c>
      <c r="O1171" s="57" t="s">
        <v>1049</v>
      </c>
      <c r="P1171" s="56" t="s">
        <v>1038</v>
      </c>
      <c r="Q1171" s="56">
        <v>120</v>
      </c>
      <c r="R1171" s="56">
        <v>45</v>
      </c>
      <c r="S1171" s="155">
        <v>39</v>
      </c>
      <c r="T1171" s="174" t="s">
        <v>80</v>
      </c>
      <c r="U1171" s="174" t="s">
        <v>92</v>
      </c>
      <c r="V1171" s="45" t="s">
        <v>90</v>
      </c>
      <c r="W1171" s="45"/>
      <c r="X1171" s="174" t="s">
        <v>27</v>
      </c>
      <c r="Y1171" s="174" t="s">
        <v>85</v>
      </c>
      <c r="Z1171" s="155">
        <v>39</v>
      </c>
      <c r="AA1171" s="45"/>
      <c r="AB1171" s="102" t="b">
        <f t="shared" si="19"/>
        <v>1</v>
      </c>
    </row>
    <row r="1172" spans="1:28" ht="25.5" customHeight="1">
      <c r="A1172" s="102">
        <f>IF(F1172="","",SUBTOTAL(3,$F$2:$F1172))</f>
        <v>1171</v>
      </c>
      <c r="B1172" s="127" t="s">
        <v>1728</v>
      </c>
      <c r="C1172" s="57">
        <v>20180128</v>
      </c>
      <c r="D1172" s="57" t="s">
        <v>1248</v>
      </c>
      <c r="E1172" s="56" t="s">
        <v>1752</v>
      </c>
      <c r="F1172" s="104" t="s">
        <v>1314</v>
      </c>
      <c r="G1172" s="56">
        <v>21</v>
      </c>
      <c r="H1172" s="203" t="s">
        <v>1680</v>
      </c>
      <c r="I1172" s="54" t="s">
        <v>92</v>
      </c>
      <c r="J1172" s="58" t="s">
        <v>1054</v>
      </c>
      <c r="K1172" s="45"/>
      <c r="L1172" s="57"/>
      <c r="M1172" s="57"/>
      <c r="N1172" s="56" t="s">
        <v>1231</v>
      </c>
      <c r="O1172" s="57" t="s">
        <v>1049</v>
      </c>
      <c r="P1172" s="57" t="s">
        <v>1038</v>
      </c>
      <c r="Q1172" s="56">
        <v>120</v>
      </c>
      <c r="R1172" s="56">
        <v>50</v>
      </c>
      <c r="S1172" s="155">
        <v>34</v>
      </c>
      <c r="T1172" s="176" t="s">
        <v>128</v>
      </c>
      <c r="U1172" s="221" t="s">
        <v>75</v>
      </c>
      <c r="V1172" s="47" t="s">
        <v>1048</v>
      </c>
      <c r="W1172" s="47"/>
      <c r="X1172" s="176" t="s">
        <v>85</v>
      </c>
      <c r="Y1172" s="174" t="s">
        <v>27</v>
      </c>
      <c r="Z1172" s="155">
        <v>34</v>
      </c>
      <c r="AA1172" s="45"/>
      <c r="AB1172" s="102" t="b">
        <f t="shared" si="19"/>
        <v>1</v>
      </c>
    </row>
    <row r="1173" spans="1:28" ht="25.5" customHeight="1">
      <c r="A1173" s="102">
        <f>IF(F1173="","",SUBTOTAL(3,$F$2:$F1173))</f>
        <v>1172</v>
      </c>
      <c r="B1173" s="127" t="s">
        <v>1729</v>
      </c>
      <c r="C1173" s="56">
        <v>20180128</v>
      </c>
      <c r="D1173" s="56" t="s">
        <v>1248</v>
      </c>
      <c r="E1173" s="56" t="s">
        <v>1754</v>
      </c>
      <c r="F1173" s="104" t="s">
        <v>1730</v>
      </c>
      <c r="G1173" s="56">
        <v>22</v>
      </c>
      <c r="H1173" s="203" t="s">
        <v>1680</v>
      </c>
      <c r="I1173" s="45" t="s">
        <v>90</v>
      </c>
      <c r="J1173" s="56" t="s">
        <v>1054</v>
      </c>
      <c r="K1173" s="45"/>
      <c r="L1173" s="56"/>
      <c r="M1173" s="56"/>
      <c r="N1173" s="56" t="s">
        <v>1231</v>
      </c>
      <c r="O1173" s="57" t="s">
        <v>1049</v>
      </c>
      <c r="P1173" s="56" t="s">
        <v>1038</v>
      </c>
      <c r="Q1173" s="56">
        <v>120</v>
      </c>
      <c r="R1173" s="56">
        <v>47</v>
      </c>
      <c r="S1173" s="155">
        <v>39</v>
      </c>
      <c r="T1173" s="174" t="s">
        <v>79</v>
      </c>
      <c r="U1173" s="174" t="s">
        <v>167</v>
      </c>
      <c r="V1173" s="45" t="s">
        <v>1048</v>
      </c>
      <c r="W1173" s="45"/>
      <c r="X1173" s="174" t="s">
        <v>89</v>
      </c>
      <c r="Y1173" s="174" t="s">
        <v>83</v>
      </c>
      <c r="Z1173" s="155">
        <v>39</v>
      </c>
      <c r="AA1173" s="45"/>
      <c r="AB1173" s="102" t="b">
        <f t="shared" si="19"/>
        <v>1</v>
      </c>
    </row>
    <row r="1174" spans="1:28" ht="25.5" customHeight="1">
      <c r="A1174" s="102">
        <f>IF(F1174="","",SUBTOTAL(3,$F$2:$F1174))</f>
        <v>1173</v>
      </c>
      <c r="B1174" s="127" t="s">
        <v>1731</v>
      </c>
      <c r="C1174" s="57">
        <v>20180128</v>
      </c>
      <c r="D1174" s="57" t="s">
        <v>1248</v>
      </c>
      <c r="E1174" s="56" t="s">
        <v>1671</v>
      </c>
      <c r="F1174" s="104" t="s">
        <v>1316</v>
      </c>
      <c r="G1174" s="56">
        <v>23</v>
      </c>
      <c r="H1174" s="203" t="s">
        <v>1680</v>
      </c>
      <c r="I1174" s="45" t="s">
        <v>88</v>
      </c>
      <c r="J1174" s="56" t="s">
        <v>1054</v>
      </c>
      <c r="K1174" s="45"/>
      <c r="L1174" s="57"/>
      <c r="M1174" s="57"/>
      <c r="N1174" s="56" t="s">
        <v>1231</v>
      </c>
      <c r="O1174" s="57" t="s">
        <v>1049</v>
      </c>
      <c r="P1174" s="56" t="s">
        <v>1038</v>
      </c>
      <c r="Q1174" s="56">
        <v>120</v>
      </c>
      <c r="R1174" s="56">
        <v>45</v>
      </c>
      <c r="S1174" s="155">
        <v>40</v>
      </c>
      <c r="T1174" s="174" t="s">
        <v>82</v>
      </c>
      <c r="U1174" s="174" t="s">
        <v>163</v>
      </c>
      <c r="V1174" s="45" t="s">
        <v>1048</v>
      </c>
      <c r="W1174" s="45"/>
      <c r="X1174" s="174" t="s">
        <v>27</v>
      </c>
      <c r="Y1174" s="174" t="s">
        <v>85</v>
      </c>
      <c r="Z1174" s="155">
        <v>40</v>
      </c>
      <c r="AA1174" s="45"/>
      <c r="AB1174" s="102" t="b">
        <f t="shared" si="19"/>
        <v>1</v>
      </c>
    </row>
    <row r="1175" spans="1:28" ht="25.5" customHeight="1">
      <c r="A1175" s="102">
        <f>IF(F1175="","",SUBTOTAL(3,$F$2:$F1175))</f>
        <v>1174</v>
      </c>
      <c r="B1175" s="127" t="s">
        <v>1732</v>
      </c>
      <c r="C1175" s="57">
        <v>20180128</v>
      </c>
      <c r="D1175" s="57" t="s">
        <v>1248</v>
      </c>
      <c r="E1175" s="56" t="s">
        <v>1758</v>
      </c>
      <c r="F1175" s="104" t="s">
        <v>1250</v>
      </c>
      <c r="G1175" s="56">
        <v>24</v>
      </c>
      <c r="H1175" s="203" t="s">
        <v>1680</v>
      </c>
      <c r="I1175" s="47" t="s">
        <v>90</v>
      </c>
      <c r="J1175" s="57" t="s">
        <v>1054</v>
      </c>
      <c r="K1175" s="45"/>
      <c r="L1175" s="57"/>
      <c r="M1175" s="57"/>
      <c r="N1175" s="56" t="s">
        <v>1231</v>
      </c>
      <c r="O1175" s="57" t="s">
        <v>1049</v>
      </c>
      <c r="P1175" s="57" t="s">
        <v>1038</v>
      </c>
      <c r="Q1175" s="56">
        <v>120</v>
      </c>
      <c r="R1175" s="56">
        <v>45</v>
      </c>
      <c r="S1175" s="155">
        <v>39</v>
      </c>
      <c r="T1175" s="176" t="s">
        <v>87</v>
      </c>
      <c r="U1175" s="176" t="s">
        <v>72</v>
      </c>
      <c r="V1175" s="47" t="s">
        <v>1048</v>
      </c>
      <c r="W1175" s="47"/>
      <c r="X1175" s="176" t="s">
        <v>83</v>
      </c>
      <c r="Y1175" s="176" t="s">
        <v>89</v>
      </c>
      <c r="Z1175" s="172">
        <v>39</v>
      </c>
      <c r="AA1175" s="45"/>
      <c r="AB1175" s="102" t="b">
        <f t="shared" si="19"/>
        <v>1</v>
      </c>
    </row>
    <row r="1176" spans="1:28" ht="25.5" customHeight="1">
      <c r="A1176" s="102">
        <f>IF(F1176="","",SUBTOTAL(3,$F$2:$F1176))</f>
        <v>1175</v>
      </c>
      <c r="B1176" s="127" t="s">
        <v>1723</v>
      </c>
      <c r="C1176" s="57">
        <v>20180128</v>
      </c>
      <c r="D1176" s="56" t="s">
        <v>1233</v>
      </c>
      <c r="E1176" s="56" t="s">
        <v>1806</v>
      </c>
      <c r="F1176" s="104" t="s">
        <v>1724</v>
      </c>
      <c r="G1176" s="56">
        <v>18</v>
      </c>
      <c r="H1176" s="203" t="s">
        <v>1680</v>
      </c>
      <c r="I1176" s="45" t="s">
        <v>72</v>
      </c>
      <c r="J1176" s="57" t="s">
        <v>1054</v>
      </c>
      <c r="K1176" s="45"/>
      <c r="L1176" s="57"/>
      <c r="M1176" s="57"/>
      <c r="N1176" s="56" t="s">
        <v>1231</v>
      </c>
      <c r="O1176" s="57" t="s">
        <v>1049</v>
      </c>
      <c r="P1176" s="56" t="s">
        <v>1038</v>
      </c>
      <c r="Q1176" s="56">
        <v>120</v>
      </c>
      <c r="R1176" s="56">
        <v>48</v>
      </c>
      <c r="S1176" s="155">
        <v>28</v>
      </c>
      <c r="T1176" s="174" t="s">
        <v>1711</v>
      </c>
      <c r="U1176" s="174" t="s">
        <v>86</v>
      </c>
      <c r="V1176" s="45" t="s">
        <v>1048</v>
      </c>
      <c r="W1176" s="45"/>
      <c r="X1176" s="174" t="s">
        <v>77</v>
      </c>
      <c r="Y1176" s="174" t="s">
        <v>88</v>
      </c>
      <c r="Z1176" s="155">
        <v>28</v>
      </c>
      <c r="AA1176" s="45"/>
      <c r="AB1176" s="102" t="b">
        <f t="shared" si="19"/>
        <v>1</v>
      </c>
    </row>
    <row r="1177" spans="1:28" ht="25.5" customHeight="1">
      <c r="A1177" s="102">
        <f>IF(F1177="","",SUBTOTAL(3,$F$2:$F1177))</f>
        <v>1176</v>
      </c>
      <c r="B1177" s="127" t="s">
        <v>1688</v>
      </c>
      <c r="C1177" s="57">
        <v>20180128</v>
      </c>
      <c r="D1177" s="56" t="s">
        <v>1233</v>
      </c>
      <c r="E1177" s="56" t="s">
        <v>1668</v>
      </c>
      <c r="F1177" s="104" t="s">
        <v>1328</v>
      </c>
      <c r="G1177" s="56">
        <v>12</v>
      </c>
      <c r="H1177" s="203" t="s">
        <v>1680</v>
      </c>
      <c r="I1177" s="45" t="s">
        <v>1048</v>
      </c>
      <c r="J1177" s="56" t="s">
        <v>1054</v>
      </c>
      <c r="K1177" s="45"/>
      <c r="L1177" s="57"/>
      <c r="M1177" s="57"/>
      <c r="N1177" s="56" t="s">
        <v>1231</v>
      </c>
      <c r="O1177" s="57" t="s">
        <v>1049</v>
      </c>
      <c r="P1177" s="56" t="s">
        <v>1038</v>
      </c>
      <c r="Q1177" s="56">
        <v>120</v>
      </c>
      <c r="R1177" s="56">
        <v>46</v>
      </c>
      <c r="S1177" s="155">
        <v>39</v>
      </c>
      <c r="T1177" s="174" t="s">
        <v>80</v>
      </c>
      <c r="U1177" s="174" t="s">
        <v>155</v>
      </c>
      <c r="V1177" s="45" t="s">
        <v>178</v>
      </c>
      <c r="W1177" s="45"/>
      <c r="X1177" s="174" t="s">
        <v>82</v>
      </c>
      <c r="Y1177" s="174" t="s">
        <v>84</v>
      </c>
      <c r="Z1177" s="155">
        <v>39</v>
      </c>
      <c r="AA1177" s="45"/>
      <c r="AB1177" s="102" t="b">
        <f t="shared" si="19"/>
        <v>1</v>
      </c>
    </row>
    <row r="1178" spans="1:28" ht="25.5" customHeight="1">
      <c r="A1178" s="102">
        <f>IF(F1178="","",SUBTOTAL(3,$F$2:$F1178))</f>
        <v>1177</v>
      </c>
      <c r="B1178" s="127" t="s">
        <v>1687</v>
      </c>
      <c r="C1178" s="56">
        <v>20180128</v>
      </c>
      <c r="D1178" s="56" t="s">
        <v>1233</v>
      </c>
      <c r="E1178" s="56" t="s">
        <v>1669</v>
      </c>
      <c r="F1178" s="104" t="s">
        <v>1260</v>
      </c>
      <c r="G1178" s="56">
        <v>13</v>
      </c>
      <c r="H1178" s="203" t="s">
        <v>1680</v>
      </c>
      <c r="I1178" s="45" t="s">
        <v>78</v>
      </c>
      <c r="J1178" s="56" t="s">
        <v>1054</v>
      </c>
      <c r="K1178" s="45"/>
      <c r="L1178" s="56"/>
      <c r="M1178" s="56"/>
      <c r="N1178" s="56" t="s">
        <v>1231</v>
      </c>
      <c r="O1178" s="57" t="s">
        <v>1049</v>
      </c>
      <c r="P1178" s="56" t="s">
        <v>1038</v>
      </c>
      <c r="Q1178" s="56">
        <v>120</v>
      </c>
      <c r="R1178" s="56">
        <v>48</v>
      </c>
      <c r="S1178" s="155">
        <v>39</v>
      </c>
      <c r="T1178" s="174" t="s">
        <v>90</v>
      </c>
      <c r="U1178" s="174" t="s">
        <v>92</v>
      </c>
      <c r="V1178" s="45" t="s">
        <v>71</v>
      </c>
      <c r="W1178" s="45"/>
      <c r="X1178" s="174" t="s">
        <v>72</v>
      </c>
      <c r="Y1178" s="174" t="s">
        <v>90</v>
      </c>
      <c r="Z1178" s="155">
        <v>39</v>
      </c>
      <c r="AA1178" s="45"/>
      <c r="AB1178" s="102" t="b">
        <f t="shared" si="19"/>
        <v>1</v>
      </c>
    </row>
    <row r="1179" spans="1:28" ht="25.5" customHeight="1">
      <c r="A1179" s="102">
        <f>IF(F1179="","",SUBTOTAL(3,$F$2:$F1179))</f>
        <v>1178</v>
      </c>
      <c r="B1179" s="127" t="s">
        <v>1683</v>
      </c>
      <c r="C1179" s="57">
        <v>20180128</v>
      </c>
      <c r="D1179" s="57" t="s">
        <v>1233</v>
      </c>
      <c r="E1179" s="56" t="s">
        <v>1752</v>
      </c>
      <c r="F1179" s="104" t="s">
        <v>1684</v>
      </c>
      <c r="G1179" s="56">
        <v>14</v>
      </c>
      <c r="H1179" s="203" t="s">
        <v>1680</v>
      </c>
      <c r="I1179" s="45" t="s">
        <v>75</v>
      </c>
      <c r="J1179" s="56" t="s">
        <v>1054</v>
      </c>
      <c r="K1179" s="45"/>
      <c r="L1179" s="57"/>
      <c r="M1179" s="57"/>
      <c r="N1179" s="56" t="s">
        <v>1231</v>
      </c>
      <c r="O1179" s="57" t="s">
        <v>1049</v>
      </c>
      <c r="P1179" s="57" t="s">
        <v>1038</v>
      </c>
      <c r="Q1179" s="56">
        <v>120</v>
      </c>
      <c r="R1179" s="56">
        <v>59</v>
      </c>
      <c r="S1179" s="155">
        <v>35</v>
      </c>
      <c r="T1179" s="176" t="s">
        <v>128</v>
      </c>
      <c r="U1179" s="221" t="s">
        <v>75</v>
      </c>
      <c r="V1179" s="47" t="s">
        <v>1048</v>
      </c>
      <c r="W1179" s="47"/>
      <c r="X1179" s="176" t="s">
        <v>72</v>
      </c>
      <c r="Y1179" s="176" t="s">
        <v>90</v>
      </c>
      <c r="Z1179" s="172">
        <v>35</v>
      </c>
      <c r="AA1179" s="45"/>
      <c r="AB1179" s="102" t="b">
        <f t="shared" si="19"/>
        <v>1</v>
      </c>
    </row>
    <row r="1180" spans="1:28" ht="25.5" customHeight="1">
      <c r="A1180" s="102">
        <f>IF(F1180="","",SUBTOTAL(3,$F$2:$F1180))</f>
        <v>1179</v>
      </c>
      <c r="B1180" s="127" t="s">
        <v>1685</v>
      </c>
      <c r="C1180" s="57">
        <v>20180128</v>
      </c>
      <c r="D1180" s="57" t="s">
        <v>1233</v>
      </c>
      <c r="E1180" s="56" t="s">
        <v>1754</v>
      </c>
      <c r="F1180" s="46" t="s">
        <v>1686</v>
      </c>
      <c r="G1180" s="56">
        <v>15</v>
      </c>
      <c r="H1180" s="180" t="s">
        <v>1680</v>
      </c>
      <c r="I1180" s="45" t="s">
        <v>81</v>
      </c>
      <c r="J1180" s="56" t="s">
        <v>1054</v>
      </c>
      <c r="K1180" s="45"/>
      <c r="L1180" s="57"/>
      <c r="M1180" s="57"/>
      <c r="N1180" s="56" t="s">
        <v>1231</v>
      </c>
      <c r="O1180" s="57" t="s">
        <v>1049</v>
      </c>
      <c r="P1180" s="56" t="s">
        <v>1038</v>
      </c>
      <c r="Q1180" s="56">
        <v>120</v>
      </c>
      <c r="R1180" s="56">
        <v>44</v>
      </c>
      <c r="S1180" s="155">
        <v>39</v>
      </c>
      <c r="T1180" s="174" t="s">
        <v>79</v>
      </c>
      <c r="U1180" s="174" t="s">
        <v>167</v>
      </c>
      <c r="V1180" s="45" t="s">
        <v>1048</v>
      </c>
      <c r="W1180" s="45"/>
      <c r="X1180" s="174" t="s">
        <v>90</v>
      </c>
      <c r="Y1180" s="174" t="s">
        <v>72</v>
      </c>
      <c r="Z1180" s="155">
        <v>39</v>
      </c>
      <c r="AA1180" s="45"/>
      <c r="AB1180" s="102" t="b">
        <f t="shared" si="19"/>
        <v>1</v>
      </c>
    </row>
    <row r="1181" spans="1:28" ht="25.5" customHeight="1">
      <c r="A1181" s="102">
        <f>IF(F1181="","",SUBTOTAL(3,$F$2:$F1181))</f>
        <v>1180</v>
      </c>
      <c r="B1181" s="127" t="s">
        <v>1719</v>
      </c>
      <c r="C1181" s="57">
        <v>20180128</v>
      </c>
      <c r="D1181" s="56" t="s">
        <v>1233</v>
      </c>
      <c r="E1181" s="56" t="s">
        <v>1671</v>
      </c>
      <c r="F1181" s="69" t="s">
        <v>1720</v>
      </c>
      <c r="G1181" s="56">
        <v>16</v>
      </c>
      <c r="H1181" s="180" t="s">
        <v>1680</v>
      </c>
      <c r="I1181" s="45" t="s">
        <v>341</v>
      </c>
      <c r="J1181" s="56" t="s">
        <v>1054</v>
      </c>
      <c r="K1181" s="45"/>
      <c r="L1181" s="57"/>
      <c r="M1181" s="57"/>
      <c r="N1181" s="56" t="s">
        <v>1231</v>
      </c>
      <c r="O1181" s="57" t="s">
        <v>1049</v>
      </c>
      <c r="P1181" s="56" t="s">
        <v>1038</v>
      </c>
      <c r="Q1181" s="56">
        <v>120</v>
      </c>
      <c r="R1181" s="56">
        <v>45</v>
      </c>
      <c r="S1181" s="155">
        <v>40</v>
      </c>
      <c r="T1181" s="174" t="s">
        <v>82</v>
      </c>
      <c r="U1181" s="174" t="s">
        <v>163</v>
      </c>
      <c r="V1181" s="46" t="s">
        <v>1048</v>
      </c>
      <c r="W1181" s="45"/>
      <c r="X1181" s="176" t="s">
        <v>90</v>
      </c>
      <c r="Y1181" s="176" t="s">
        <v>72</v>
      </c>
      <c r="Z1181" s="172">
        <v>40</v>
      </c>
      <c r="AA1181" s="45"/>
      <c r="AB1181" s="102" t="b">
        <f t="shared" si="19"/>
        <v>1</v>
      </c>
    </row>
    <row r="1182" spans="1:28" ht="25.5" customHeight="1">
      <c r="A1182" s="102">
        <f>IF(F1182="","",SUBTOTAL(3,$F$2:$F1182))</f>
        <v>1181</v>
      </c>
      <c r="B1182" s="127" t="s">
        <v>1721</v>
      </c>
      <c r="C1182" s="57">
        <v>20180128</v>
      </c>
      <c r="D1182" s="57" t="s">
        <v>1233</v>
      </c>
      <c r="E1182" s="56" t="s">
        <v>1758</v>
      </c>
      <c r="F1182" s="46" t="s">
        <v>1722</v>
      </c>
      <c r="G1182" s="56">
        <v>17</v>
      </c>
      <c r="H1182" s="222" t="s">
        <v>1680</v>
      </c>
      <c r="I1182" s="54" t="s">
        <v>83</v>
      </c>
      <c r="J1182" s="56" t="s">
        <v>1054</v>
      </c>
      <c r="K1182" s="45"/>
      <c r="L1182" s="57"/>
      <c r="M1182" s="57"/>
      <c r="N1182" s="56" t="s">
        <v>1231</v>
      </c>
      <c r="O1182" s="57" t="s">
        <v>1049</v>
      </c>
      <c r="P1182" s="57" t="s">
        <v>1038</v>
      </c>
      <c r="Q1182" s="56">
        <v>120</v>
      </c>
      <c r="R1182" s="56">
        <v>46</v>
      </c>
      <c r="S1182" s="155">
        <v>39</v>
      </c>
      <c r="T1182" s="176" t="s">
        <v>87</v>
      </c>
      <c r="U1182" s="176" t="s">
        <v>72</v>
      </c>
      <c r="V1182" s="47" t="s">
        <v>1048</v>
      </c>
      <c r="W1182" s="47"/>
      <c r="X1182" s="176" t="s">
        <v>90</v>
      </c>
      <c r="Y1182" s="176" t="s">
        <v>72</v>
      </c>
      <c r="Z1182" s="172">
        <v>39</v>
      </c>
      <c r="AA1182" s="45"/>
      <c r="AB1182" s="102" t="b">
        <f t="shared" si="19"/>
        <v>1</v>
      </c>
    </row>
    <row r="1183" spans="1:28" ht="25.5" customHeight="1">
      <c r="A1183" s="102">
        <f>IF(F1183="","",SUBTOTAL(3,$F$2:$F1183))</f>
        <v>1182</v>
      </c>
      <c r="B1183" s="127" t="s">
        <v>2668</v>
      </c>
      <c r="C1183" s="57">
        <v>20180129</v>
      </c>
      <c r="D1183" s="56" t="s">
        <v>1248</v>
      </c>
      <c r="E1183" s="57" t="s">
        <v>1257</v>
      </c>
      <c r="F1183" s="104" t="s">
        <v>2118</v>
      </c>
      <c r="G1183" s="155">
        <v>1</v>
      </c>
      <c r="H1183" s="203" t="s">
        <v>2669</v>
      </c>
      <c r="I1183" s="45" t="s">
        <v>1529</v>
      </c>
      <c r="J1183" s="231" t="s">
        <v>1054</v>
      </c>
      <c r="K1183" s="45"/>
      <c r="L1183" s="57"/>
      <c r="M1183" s="57"/>
      <c r="N1183" s="56" t="s">
        <v>1463</v>
      </c>
      <c r="O1183" s="57" t="s">
        <v>1049</v>
      </c>
      <c r="P1183" s="57" t="s">
        <v>1038</v>
      </c>
      <c r="Q1183" s="56">
        <v>90</v>
      </c>
      <c r="R1183" s="184">
        <v>38</v>
      </c>
      <c r="S1183" s="177">
        <v>36</v>
      </c>
      <c r="T1183" s="179" t="s">
        <v>437</v>
      </c>
      <c r="U1183" s="179" t="s">
        <v>176</v>
      </c>
      <c r="V1183" s="45" t="s">
        <v>1223</v>
      </c>
      <c r="W1183" s="45"/>
      <c r="X1183" s="154" t="s">
        <v>99</v>
      </c>
      <c r="Y1183" s="154" t="s">
        <v>107</v>
      </c>
      <c r="Z1183" s="155">
        <v>36</v>
      </c>
      <c r="AA1183" s="45"/>
      <c r="AB1183" s="102" t="b">
        <f t="shared" si="19"/>
        <v>1</v>
      </c>
    </row>
    <row r="1184" spans="1:28" ht="25.5" customHeight="1">
      <c r="A1184" s="102">
        <f>IF(F1184="","",SUBTOTAL(3,$F$2:$F1184))</f>
        <v>1183</v>
      </c>
      <c r="B1184" s="127" t="s">
        <v>2668</v>
      </c>
      <c r="C1184" s="57">
        <v>20180129</v>
      </c>
      <c r="D1184" s="57" t="s">
        <v>1248</v>
      </c>
      <c r="E1184" s="56" t="s">
        <v>1259</v>
      </c>
      <c r="F1184" s="104" t="s">
        <v>2118</v>
      </c>
      <c r="G1184" s="155">
        <v>2</v>
      </c>
      <c r="H1184" s="203" t="s">
        <v>2669</v>
      </c>
      <c r="I1184" s="45" t="s">
        <v>1048</v>
      </c>
      <c r="J1184" s="231" t="s">
        <v>1054</v>
      </c>
      <c r="K1184" s="45"/>
      <c r="L1184" s="57"/>
      <c r="M1184" s="57"/>
      <c r="N1184" s="56" t="s">
        <v>1463</v>
      </c>
      <c r="O1184" s="57" t="s">
        <v>1049</v>
      </c>
      <c r="P1184" s="57" t="s">
        <v>1038</v>
      </c>
      <c r="Q1184" s="56">
        <v>90</v>
      </c>
      <c r="R1184" s="184"/>
      <c r="S1184" s="155">
        <v>36</v>
      </c>
      <c r="T1184" s="176" t="s">
        <v>459</v>
      </c>
      <c r="U1184" s="176" t="s">
        <v>133</v>
      </c>
      <c r="V1184" s="47" t="s">
        <v>1048</v>
      </c>
      <c r="W1184" s="47"/>
      <c r="X1184" s="154" t="s">
        <v>99</v>
      </c>
      <c r="Y1184" s="154" t="s">
        <v>107</v>
      </c>
      <c r="Z1184" s="172">
        <v>36</v>
      </c>
      <c r="AA1184" s="45"/>
      <c r="AB1184" s="102" t="b">
        <f t="shared" si="19"/>
        <v>1</v>
      </c>
    </row>
    <row r="1185" spans="1:28" ht="25.5" customHeight="1">
      <c r="A1185" s="102">
        <f>IF(F1185="","",SUBTOTAL(3,$F$2:$F1185))</f>
        <v>1184</v>
      </c>
      <c r="B1185" s="127" t="s">
        <v>2670</v>
      </c>
      <c r="C1185" s="57">
        <v>20180129</v>
      </c>
      <c r="D1185" s="57" t="s">
        <v>1248</v>
      </c>
      <c r="E1185" s="56" t="s">
        <v>1261</v>
      </c>
      <c r="F1185" s="104" t="s">
        <v>2121</v>
      </c>
      <c r="G1185" s="155">
        <v>3</v>
      </c>
      <c r="H1185" s="203" t="s">
        <v>2669</v>
      </c>
      <c r="I1185" s="45" t="s">
        <v>101</v>
      </c>
      <c r="J1185" s="231" t="s">
        <v>1054</v>
      </c>
      <c r="K1185" s="45" t="s">
        <v>101</v>
      </c>
      <c r="L1185" s="57">
        <v>2</v>
      </c>
      <c r="M1185" s="57">
        <v>3</v>
      </c>
      <c r="N1185" s="56" t="s">
        <v>1463</v>
      </c>
      <c r="O1185" s="57" t="s">
        <v>1049</v>
      </c>
      <c r="P1185" s="57" t="s">
        <v>1038</v>
      </c>
      <c r="Q1185" s="56">
        <v>90</v>
      </c>
      <c r="R1185" s="184">
        <v>43</v>
      </c>
      <c r="S1185" s="155">
        <v>35</v>
      </c>
      <c r="T1185" s="176" t="s">
        <v>135</v>
      </c>
      <c r="U1185" s="176" t="s">
        <v>103</v>
      </c>
      <c r="V1185" s="47" t="s">
        <v>1048</v>
      </c>
      <c r="W1185" s="47"/>
      <c r="X1185" s="154" t="s">
        <v>98</v>
      </c>
      <c r="Y1185" s="154" t="s">
        <v>530</v>
      </c>
      <c r="Z1185" s="172">
        <v>35</v>
      </c>
      <c r="AA1185" s="45"/>
      <c r="AB1185" s="102" t="b">
        <f t="shared" si="19"/>
        <v>1</v>
      </c>
    </row>
    <row r="1186" spans="1:28" ht="25.5" customHeight="1">
      <c r="A1186" s="102">
        <f>IF(F1186="","",SUBTOTAL(3,$F$2:$F1186))</f>
        <v>1185</v>
      </c>
      <c r="B1186" s="127" t="s">
        <v>2670</v>
      </c>
      <c r="C1186" s="56">
        <v>20180129</v>
      </c>
      <c r="D1186" s="56" t="s">
        <v>1248</v>
      </c>
      <c r="E1186" s="56" t="s">
        <v>1263</v>
      </c>
      <c r="F1186" s="104" t="s">
        <v>2121</v>
      </c>
      <c r="G1186" s="155">
        <v>4</v>
      </c>
      <c r="H1186" s="203" t="s">
        <v>2669</v>
      </c>
      <c r="I1186" s="45" t="s">
        <v>1048</v>
      </c>
      <c r="J1186" s="231" t="s">
        <v>1054</v>
      </c>
      <c r="K1186" s="45"/>
      <c r="L1186" s="56"/>
      <c r="M1186" s="56"/>
      <c r="N1186" s="56" t="s">
        <v>1463</v>
      </c>
      <c r="O1186" s="57" t="s">
        <v>1049</v>
      </c>
      <c r="P1186" s="56" t="s">
        <v>1038</v>
      </c>
      <c r="Q1186" s="56">
        <v>90</v>
      </c>
      <c r="R1186" s="184"/>
      <c r="S1186" s="155">
        <v>36</v>
      </c>
      <c r="T1186" s="174" t="s">
        <v>131</v>
      </c>
      <c r="U1186" s="174" t="s">
        <v>389</v>
      </c>
      <c r="V1186" s="45" t="s">
        <v>1048</v>
      </c>
      <c r="W1186" s="45"/>
      <c r="X1186" s="154" t="s">
        <v>101</v>
      </c>
      <c r="Y1186" s="154" t="s">
        <v>98</v>
      </c>
      <c r="Z1186" s="155">
        <v>36</v>
      </c>
      <c r="AA1186" s="45"/>
      <c r="AB1186" s="102" t="b">
        <f t="shared" si="19"/>
        <v>1</v>
      </c>
    </row>
    <row r="1187" spans="1:28" ht="25.5" customHeight="1">
      <c r="A1187" s="102">
        <f>IF(F1187="","",SUBTOTAL(3,$F$2:$F1187))</f>
        <v>1186</v>
      </c>
      <c r="B1187" s="127" t="s">
        <v>2671</v>
      </c>
      <c r="C1187" s="56">
        <v>20180129</v>
      </c>
      <c r="D1187" s="56" t="s">
        <v>1248</v>
      </c>
      <c r="E1187" s="56" t="s">
        <v>1266</v>
      </c>
      <c r="F1187" s="46" t="s">
        <v>1700</v>
      </c>
      <c r="G1187" s="155">
        <v>5</v>
      </c>
      <c r="H1187" s="180" t="s">
        <v>2669</v>
      </c>
      <c r="I1187" s="45" t="s">
        <v>1529</v>
      </c>
      <c r="J1187" s="231" t="s">
        <v>1054</v>
      </c>
      <c r="K1187" s="45"/>
      <c r="L1187" s="56"/>
      <c r="M1187" s="56"/>
      <c r="N1187" s="56" t="s">
        <v>1463</v>
      </c>
      <c r="O1187" s="57" t="s">
        <v>1049</v>
      </c>
      <c r="P1187" s="56" t="s">
        <v>1038</v>
      </c>
      <c r="Q1187" s="56">
        <v>90</v>
      </c>
      <c r="R1187" s="184">
        <v>53</v>
      </c>
      <c r="S1187" s="155">
        <v>37</v>
      </c>
      <c r="T1187" s="174" t="s">
        <v>19</v>
      </c>
      <c r="U1187" s="174" t="s">
        <v>134</v>
      </c>
      <c r="V1187" s="45" t="s">
        <v>1048</v>
      </c>
      <c r="W1187" s="45"/>
      <c r="X1187" s="154" t="s">
        <v>99</v>
      </c>
      <c r="Y1187" s="154" t="s">
        <v>107</v>
      </c>
      <c r="Z1187" s="155">
        <v>37</v>
      </c>
      <c r="AA1187" s="45"/>
      <c r="AB1187" s="102" t="b">
        <f t="shared" si="19"/>
        <v>1</v>
      </c>
    </row>
    <row r="1188" spans="1:28" ht="25.5" customHeight="1">
      <c r="A1188" s="102">
        <f>IF(F1188="","",SUBTOTAL(3,$F$2:$F1188))</f>
        <v>1187</v>
      </c>
      <c r="B1188" s="127" t="s">
        <v>2671</v>
      </c>
      <c r="C1188" s="56">
        <v>20180129</v>
      </c>
      <c r="D1188" s="56" t="s">
        <v>1248</v>
      </c>
      <c r="E1188" s="56" t="s">
        <v>1269</v>
      </c>
      <c r="F1188" s="104" t="s">
        <v>1700</v>
      </c>
      <c r="G1188" s="155">
        <v>6</v>
      </c>
      <c r="H1188" s="203" t="s">
        <v>2669</v>
      </c>
      <c r="I1188" s="45" t="s">
        <v>1048</v>
      </c>
      <c r="J1188" s="231" t="s">
        <v>1054</v>
      </c>
      <c r="K1188" s="45"/>
      <c r="L1188" s="56"/>
      <c r="M1188" s="56"/>
      <c r="N1188" s="56" t="s">
        <v>1463</v>
      </c>
      <c r="O1188" s="57" t="s">
        <v>1049</v>
      </c>
      <c r="P1188" s="56" t="s">
        <v>1038</v>
      </c>
      <c r="Q1188" s="56">
        <v>90</v>
      </c>
      <c r="R1188" s="184"/>
      <c r="S1188" s="155">
        <v>36</v>
      </c>
      <c r="T1188" s="174" t="s">
        <v>203</v>
      </c>
      <c r="U1188" s="174" t="s">
        <v>1221</v>
      </c>
      <c r="V1188" s="45" t="s">
        <v>1048</v>
      </c>
      <c r="W1188" s="45"/>
      <c r="X1188" s="154" t="s">
        <v>123</v>
      </c>
      <c r="Y1188" s="154" t="s">
        <v>106</v>
      </c>
      <c r="Z1188" s="155">
        <v>36</v>
      </c>
      <c r="AA1188" s="45"/>
      <c r="AB1188" s="102" t="b">
        <f t="shared" si="19"/>
        <v>1</v>
      </c>
    </row>
    <row r="1189" spans="1:28" ht="25.5" customHeight="1">
      <c r="A1189" s="102">
        <f>IF(F1189="","",SUBTOTAL(3,$F$2:$F1189))</f>
        <v>1188</v>
      </c>
      <c r="B1189" s="127" t="s">
        <v>2672</v>
      </c>
      <c r="C1189" s="56">
        <v>20180129</v>
      </c>
      <c r="D1189" s="56" t="s">
        <v>1248</v>
      </c>
      <c r="E1189" s="56" t="s">
        <v>1272</v>
      </c>
      <c r="F1189" s="104" t="s">
        <v>1698</v>
      </c>
      <c r="G1189" s="155">
        <v>7</v>
      </c>
      <c r="H1189" s="203" t="s">
        <v>2669</v>
      </c>
      <c r="I1189" s="45" t="s">
        <v>100</v>
      </c>
      <c r="J1189" s="231" t="s">
        <v>1054</v>
      </c>
      <c r="K1189" s="45"/>
      <c r="L1189" s="56"/>
      <c r="M1189" s="56"/>
      <c r="N1189" s="56" t="s">
        <v>1463</v>
      </c>
      <c r="O1189" s="57" t="s">
        <v>1049</v>
      </c>
      <c r="P1189" s="56" t="s">
        <v>1038</v>
      </c>
      <c r="Q1189" s="56">
        <v>90</v>
      </c>
      <c r="R1189" s="184">
        <v>61</v>
      </c>
      <c r="S1189" s="155">
        <v>37</v>
      </c>
      <c r="T1189" s="174" t="s">
        <v>132</v>
      </c>
      <c r="U1189" s="174" t="s">
        <v>4</v>
      </c>
      <c r="V1189" s="45" t="s">
        <v>1048</v>
      </c>
      <c r="W1189" s="45"/>
      <c r="X1189" s="154" t="s">
        <v>101</v>
      </c>
      <c r="Y1189" s="154" t="s">
        <v>98</v>
      </c>
      <c r="Z1189" s="155">
        <v>37</v>
      </c>
      <c r="AA1189" s="45"/>
      <c r="AB1189" s="102" t="b">
        <f t="shared" si="19"/>
        <v>1</v>
      </c>
    </row>
    <row r="1190" spans="1:28" ht="25.5" customHeight="1">
      <c r="A1190" s="102">
        <f>IF(F1190="","",SUBTOTAL(3,$F$2:$F1190))</f>
        <v>1189</v>
      </c>
      <c r="B1190" s="127" t="s">
        <v>2672</v>
      </c>
      <c r="C1190" s="56">
        <v>20180129</v>
      </c>
      <c r="D1190" s="56" t="s">
        <v>1248</v>
      </c>
      <c r="E1190" s="56" t="s">
        <v>1275</v>
      </c>
      <c r="F1190" s="104" t="s">
        <v>1698</v>
      </c>
      <c r="G1190" s="155">
        <v>8</v>
      </c>
      <c r="H1190" s="203" t="s">
        <v>2669</v>
      </c>
      <c r="I1190" s="45" t="s">
        <v>1048</v>
      </c>
      <c r="J1190" s="231" t="s">
        <v>1054</v>
      </c>
      <c r="K1190" s="45"/>
      <c r="L1190" s="56"/>
      <c r="M1190" s="56"/>
      <c r="N1190" s="56" t="s">
        <v>1463</v>
      </c>
      <c r="O1190" s="57" t="s">
        <v>1049</v>
      </c>
      <c r="P1190" s="56" t="s">
        <v>1038</v>
      </c>
      <c r="Q1190" s="56">
        <v>90</v>
      </c>
      <c r="R1190" s="184"/>
      <c r="S1190" s="155">
        <v>38</v>
      </c>
      <c r="T1190" s="174" t="s">
        <v>5</v>
      </c>
      <c r="U1190" s="174" t="s">
        <v>866</v>
      </c>
      <c r="V1190" s="45" t="s">
        <v>1048</v>
      </c>
      <c r="W1190" s="45"/>
      <c r="X1190" s="154" t="s">
        <v>101</v>
      </c>
      <c r="Y1190" s="154" t="s">
        <v>98</v>
      </c>
      <c r="Z1190" s="155">
        <v>38</v>
      </c>
      <c r="AA1190" s="45"/>
      <c r="AB1190" s="102" t="b">
        <f t="shared" si="19"/>
        <v>1</v>
      </c>
    </row>
    <row r="1191" spans="1:28" ht="25.5" customHeight="1">
      <c r="A1191" s="102">
        <f>IF(F1191="","",SUBTOTAL(3,$F$2:$F1191))</f>
        <v>1190</v>
      </c>
      <c r="B1191" s="127" t="s">
        <v>2673</v>
      </c>
      <c r="C1191" s="57">
        <v>20180129</v>
      </c>
      <c r="D1191" s="57" t="s">
        <v>1248</v>
      </c>
      <c r="E1191" s="56" t="s">
        <v>1278</v>
      </c>
      <c r="F1191" s="104" t="s">
        <v>2623</v>
      </c>
      <c r="G1191" s="155">
        <v>9</v>
      </c>
      <c r="H1191" s="203" t="s">
        <v>2669</v>
      </c>
      <c r="I1191" s="45" t="s">
        <v>106</v>
      </c>
      <c r="J1191" s="231" t="s">
        <v>1054</v>
      </c>
      <c r="K1191" s="45"/>
      <c r="L1191" s="57"/>
      <c r="M1191" s="57"/>
      <c r="N1191" s="56" t="s">
        <v>1463</v>
      </c>
      <c r="O1191" s="57" t="s">
        <v>1049</v>
      </c>
      <c r="P1191" s="57" t="s">
        <v>1038</v>
      </c>
      <c r="Q1191" s="56">
        <v>90</v>
      </c>
      <c r="R1191" s="184">
        <v>57</v>
      </c>
      <c r="S1191" s="155">
        <v>37</v>
      </c>
      <c r="T1191" s="176" t="s">
        <v>268</v>
      </c>
      <c r="U1191" s="176" t="s">
        <v>236</v>
      </c>
      <c r="V1191" s="47" t="s">
        <v>1048</v>
      </c>
      <c r="W1191" s="47"/>
      <c r="X1191" s="154" t="s">
        <v>98</v>
      </c>
      <c r="Y1191" s="154" t="s">
        <v>101</v>
      </c>
      <c r="Z1191" s="172">
        <v>37</v>
      </c>
      <c r="AA1191" s="45"/>
      <c r="AB1191" s="102" t="b">
        <f t="shared" si="19"/>
        <v>1</v>
      </c>
    </row>
    <row r="1192" spans="1:28" ht="25.5" customHeight="1">
      <c r="A1192" s="102">
        <f>IF(F1192="","",SUBTOTAL(3,$F$2:$F1192))</f>
        <v>1191</v>
      </c>
      <c r="B1192" s="127" t="s">
        <v>2673</v>
      </c>
      <c r="C1192" s="57">
        <v>20180129</v>
      </c>
      <c r="D1192" s="57" t="s">
        <v>1248</v>
      </c>
      <c r="E1192" s="56" t="s">
        <v>1281</v>
      </c>
      <c r="F1192" s="104" t="s">
        <v>2623</v>
      </c>
      <c r="G1192" s="155">
        <v>10</v>
      </c>
      <c r="H1192" s="203" t="s">
        <v>2669</v>
      </c>
      <c r="I1192" s="45" t="s">
        <v>1048</v>
      </c>
      <c r="J1192" s="231" t="s">
        <v>1054</v>
      </c>
      <c r="K1192" s="45"/>
      <c r="L1192" s="57"/>
      <c r="M1192" s="57"/>
      <c r="N1192" s="56" t="s">
        <v>1463</v>
      </c>
      <c r="O1192" s="57" t="s">
        <v>1049</v>
      </c>
      <c r="P1192" s="57" t="s">
        <v>1038</v>
      </c>
      <c r="Q1192" s="56">
        <v>90</v>
      </c>
      <c r="R1192" s="184"/>
      <c r="S1192" s="155">
        <v>36</v>
      </c>
      <c r="T1192" s="176" t="s">
        <v>101</v>
      </c>
      <c r="U1192" s="176" t="s">
        <v>98</v>
      </c>
      <c r="V1192" s="47" t="s">
        <v>1048</v>
      </c>
      <c r="W1192" s="47"/>
      <c r="X1192" s="154" t="s">
        <v>98</v>
      </c>
      <c r="Y1192" s="154" t="s">
        <v>101</v>
      </c>
      <c r="Z1192" s="172">
        <v>36</v>
      </c>
      <c r="AA1192" s="45"/>
      <c r="AB1192" s="102" t="b">
        <f t="shared" si="19"/>
        <v>1</v>
      </c>
    </row>
    <row r="1193" spans="1:28" ht="25.5" customHeight="1">
      <c r="A1193" s="102">
        <f>IF(F1193="","",SUBTOTAL(3,$F$2:$F1193))</f>
        <v>1192</v>
      </c>
      <c r="B1193" s="127" t="s">
        <v>2674</v>
      </c>
      <c r="C1193" s="56">
        <v>20180129</v>
      </c>
      <c r="D1193" s="56" t="s">
        <v>1248</v>
      </c>
      <c r="E1193" s="56" t="s">
        <v>1284</v>
      </c>
      <c r="F1193" s="104" t="s">
        <v>2626</v>
      </c>
      <c r="G1193" s="155">
        <v>11</v>
      </c>
      <c r="H1193" s="203" t="s">
        <v>2669</v>
      </c>
      <c r="I1193" s="45" t="s">
        <v>107</v>
      </c>
      <c r="J1193" s="231" t="s">
        <v>1054</v>
      </c>
      <c r="K1193" s="45"/>
      <c r="L1193" s="56"/>
      <c r="M1193" s="56"/>
      <c r="N1193" s="56" t="s">
        <v>1463</v>
      </c>
      <c r="O1193" s="57" t="s">
        <v>1049</v>
      </c>
      <c r="P1193" s="56" t="s">
        <v>1038</v>
      </c>
      <c r="Q1193" s="56">
        <v>90</v>
      </c>
      <c r="R1193" s="184">
        <v>50</v>
      </c>
      <c r="S1193" s="155">
        <v>36</v>
      </c>
      <c r="T1193" s="174" t="s">
        <v>214</v>
      </c>
      <c r="U1193" s="174" t="s">
        <v>431</v>
      </c>
      <c r="V1193" s="45" t="s">
        <v>177</v>
      </c>
      <c r="W1193" s="45"/>
      <c r="X1193" s="154" t="s">
        <v>98</v>
      </c>
      <c r="Y1193" s="154" t="s">
        <v>101</v>
      </c>
      <c r="Z1193" s="155">
        <v>36</v>
      </c>
      <c r="AA1193" s="45"/>
      <c r="AB1193" s="102" t="b">
        <f t="shared" si="19"/>
        <v>1</v>
      </c>
    </row>
    <row r="1194" spans="1:28" ht="25.5" customHeight="1">
      <c r="A1194" s="102">
        <f>IF(F1194="","",SUBTOTAL(3,$F$2:$F1194))</f>
        <v>1193</v>
      </c>
      <c r="B1194" s="127" t="s">
        <v>2674</v>
      </c>
      <c r="C1194" s="57">
        <v>20180129</v>
      </c>
      <c r="D1194" s="57" t="s">
        <v>1248</v>
      </c>
      <c r="E1194" s="56" t="s">
        <v>1287</v>
      </c>
      <c r="F1194" s="104" t="s">
        <v>2626</v>
      </c>
      <c r="G1194" s="155">
        <v>12</v>
      </c>
      <c r="H1194" s="203" t="s">
        <v>2669</v>
      </c>
      <c r="I1194" s="47" t="s">
        <v>1048</v>
      </c>
      <c r="J1194" s="234" t="s">
        <v>1054</v>
      </c>
      <c r="K1194" s="45"/>
      <c r="L1194" s="57"/>
      <c r="M1194" s="57"/>
      <c r="N1194" s="56" t="s">
        <v>1463</v>
      </c>
      <c r="O1194" s="57" t="s">
        <v>1049</v>
      </c>
      <c r="P1194" s="57" t="s">
        <v>1038</v>
      </c>
      <c r="Q1194" s="56">
        <v>90</v>
      </c>
      <c r="R1194" s="184"/>
      <c r="S1194" s="155">
        <v>36</v>
      </c>
      <c r="T1194" s="176" t="s">
        <v>123</v>
      </c>
      <c r="U1194" s="176" t="s">
        <v>226</v>
      </c>
      <c r="V1194" s="47" t="s">
        <v>1048</v>
      </c>
      <c r="W1194" s="47"/>
      <c r="X1194" s="154" t="s">
        <v>98</v>
      </c>
      <c r="Y1194" s="154" t="s">
        <v>530</v>
      </c>
      <c r="Z1194" s="172">
        <v>36</v>
      </c>
      <c r="AA1194" s="45"/>
      <c r="AB1194" s="102" t="b">
        <f t="shared" si="19"/>
        <v>1</v>
      </c>
    </row>
    <row r="1195" spans="1:28" ht="25.5" customHeight="1">
      <c r="A1195" s="102">
        <f>IF(F1195="","",SUBTOTAL(3,$F$2:$F1195))</f>
        <v>1194</v>
      </c>
      <c r="B1195" s="127" t="s">
        <v>2675</v>
      </c>
      <c r="C1195" s="56">
        <v>20180129</v>
      </c>
      <c r="D1195" s="56" t="s">
        <v>1248</v>
      </c>
      <c r="E1195" s="56" t="s">
        <v>1244</v>
      </c>
      <c r="F1195" s="104" t="s">
        <v>2628</v>
      </c>
      <c r="G1195" s="155">
        <v>13</v>
      </c>
      <c r="H1195" s="203" t="s">
        <v>2669</v>
      </c>
      <c r="I1195" s="45" t="s">
        <v>98</v>
      </c>
      <c r="J1195" s="231" t="s">
        <v>1054</v>
      </c>
      <c r="K1195" s="45"/>
      <c r="L1195" s="56"/>
      <c r="M1195" s="56"/>
      <c r="N1195" s="56" t="s">
        <v>1463</v>
      </c>
      <c r="O1195" s="57" t="s">
        <v>1049</v>
      </c>
      <c r="P1195" s="56" t="s">
        <v>1038</v>
      </c>
      <c r="Q1195" s="56">
        <v>90</v>
      </c>
      <c r="R1195" s="184">
        <v>34</v>
      </c>
      <c r="S1195" s="155">
        <v>37</v>
      </c>
      <c r="T1195" s="174" t="s">
        <v>211</v>
      </c>
      <c r="U1195" s="174" t="s">
        <v>20</v>
      </c>
      <c r="V1195" s="45" t="s">
        <v>1048</v>
      </c>
      <c r="W1195" s="45"/>
      <c r="X1195" s="154" t="s">
        <v>98</v>
      </c>
      <c r="Y1195" s="154" t="s">
        <v>530</v>
      </c>
      <c r="Z1195" s="155">
        <v>37</v>
      </c>
      <c r="AA1195" s="45"/>
      <c r="AB1195" s="102" t="b">
        <f t="shared" si="19"/>
        <v>1</v>
      </c>
    </row>
    <row r="1196" spans="1:28" ht="25.5" customHeight="1">
      <c r="A1196" s="102">
        <f>IF(F1196="","",SUBTOTAL(3,$F$2:$F1196))</f>
        <v>1195</v>
      </c>
      <c r="B1196" s="127" t="s">
        <v>2675</v>
      </c>
      <c r="C1196" s="56">
        <v>20180129</v>
      </c>
      <c r="D1196" s="56" t="s">
        <v>1248</v>
      </c>
      <c r="E1196" s="56" t="s">
        <v>1128</v>
      </c>
      <c r="F1196" s="104" t="s">
        <v>2628</v>
      </c>
      <c r="G1196" s="155">
        <v>14</v>
      </c>
      <c r="H1196" s="203" t="s">
        <v>2669</v>
      </c>
      <c r="I1196" s="45" t="s">
        <v>1048</v>
      </c>
      <c r="J1196" s="231" t="s">
        <v>1054</v>
      </c>
      <c r="K1196" s="45"/>
      <c r="L1196" s="56"/>
      <c r="M1196" s="56"/>
      <c r="N1196" s="56" t="s">
        <v>1463</v>
      </c>
      <c r="O1196" s="57" t="s">
        <v>1049</v>
      </c>
      <c r="P1196" s="56" t="s">
        <v>1038</v>
      </c>
      <c r="Q1196" s="56">
        <v>90</v>
      </c>
      <c r="R1196" s="184"/>
      <c r="S1196" s="155">
        <v>38</v>
      </c>
      <c r="T1196" s="174" t="s">
        <v>342</v>
      </c>
      <c r="U1196" s="174" t="s">
        <v>388</v>
      </c>
      <c r="V1196" s="45" t="s">
        <v>1048</v>
      </c>
      <c r="W1196" s="45"/>
      <c r="X1196" s="154" t="s">
        <v>101</v>
      </c>
      <c r="Y1196" s="154" t="s">
        <v>98</v>
      </c>
      <c r="Z1196" s="155">
        <v>38</v>
      </c>
      <c r="AA1196" s="45"/>
      <c r="AB1196" s="102" t="b">
        <f t="shared" si="19"/>
        <v>1</v>
      </c>
    </row>
    <row r="1197" spans="1:28" ht="25.5" customHeight="1">
      <c r="A1197" s="102">
        <f>IF(F1197="","",SUBTOTAL(3,$F$2:$F1197))</f>
        <v>1196</v>
      </c>
      <c r="B1197" s="127" t="s">
        <v>2676</v>
      </c>
      <c r="C1197" s="56">
        <v>20180129</v>
      </c>
      <c r="D1197" s="56" t="s">
        <v>1233</v>
      </c>
      <c r="E1197" s="56" t="s">
        <v>1257</v>
      </c>
      <c r="F1197" s="104" t="s">
        <v>2630</v>
      </c>
      <c r="G1197" s="155">
        <v>15</v>
      </c>
      <c r="H1197" s="203" t="s">
        <v>2669</v>
      </c>
      <c r="I1197" s="45" t="s">
        <v>98</v>
      </c>
      <c r="J1197" s="231" t="s">
        <v>1054</v>
      </c>
      <c r="K1197" s="45"/>
      <c r="L1197" s="56"/>
      <c r="M1197" s="56"/>
      <c r="N1197" s="56" t="s">
        <v>1463</v>
      </c>
      <c r="O1197" s="57" t="s">
        <v>1049</v>
      </c>
      <c r="P1197" s="56" t="s">
        <v>1038</v>
      </c>
      <c r="Q1197" s="56">
        <v>90</v>
      </c>
      <c r="R1197" s="184">
        <v>44</v>
      </c>
      <c r="S1197" s="155">
        <v>37</v>
      </c>
      <c r="T1197" s="174" t="s">
        <v>866</v>
      </c>
      <c r="U1197" s="174" t="s">
        <v>430</v>
      </c>
      <c r="V1197" s="45" t="s">
        <v>5</v>
      </c>
      <c r="W1197" s="45"/>
      <c r="X1197" s="154" t="s">
        <v>94</v>
      </c>
      <c r="Y1197" s="154" t="s">
        <v>100</v>
      </c>
      <c r="Z1197" s="155">
        <v>37</v>
      </c>
      <c r="AA1197" s="45"/>
      <c r="AB1197" s="102" t="b">
        <f t="shared" si="19"/>
        <v>1</v>
      </c>
    </row>
    <row r="1198" spans="1:28" ht="25.5" customHeight="1">
      <c r="A1198" s="102">
        <f>IF(F1198="","",SUBTOTAL(3,$F$2:$F1198))</f>
        <v>1197</v>
      </c>
      <c r="B1198" s="127" t="s">
        <v>2676</v>
      </c>
      <c r="C1198" s="57">
        <v>20180129</v>
      </c>
      <c r="D1198" s="56" t="s">
        <v>1233</v>
      </c>
      <c r="E1198" s="57" t="s">
        <v>1259</v>
      </c>
      <c r="F1198" s="104" t="s">
        <v>2630</v>
      </c>
      <c r="G1198" s="155">
        <v>16</v>
      </c>
      <c r="H1198" s="203" t="s">
        <v>2669</v>
      </c>
      <c r="I1198" s="45" t="s">
        <v>1048</v>
      </c>
      <c r="J1198" s="231" t="s">
        <v>1054</v>
      </c>
      <c r="K1198" s="45"/>
      <c r="L1198" s="57"/>
      <c r="M1198" s="57"/>
      <c r="N1198" s="56" t="s">
        <v>1463</v>
      </c>
      <c r="O1198" s="57" t="s">
        <v>1049</v>
      </c>
      <c r="P1198" s="57" t="s">
        <v>1038</v>
      </c>
      <c r="Q1198" s="56">
        <v>90</v>
      </c>
      <c r="R1198" s="184"/>
      <c r="S1198" s="155">
        <v>36</v>
      </c>
      <c r="T1198" s="174" t="s">
        <v>268</v>
      </c>
      <c r="U1198" s="174" t="s">
        <v>236</v>
      </c>
      <c r="V1198" s="45" t="s">
        <v>1048</v>
      </c>
      <c r="W1198" s="45"/>
      <c r="X1198" s="154" t="s">
        <v>106</v>
      </c>
      <c r="Y1198" s="154" t="s">
        <v>123</v>
      </c>
      <c r="Z1198" s="155">
        <v>36</v>
      </c>
      <c r="AA1198" s="45"/>
      <c r="AB1198" s="102" t="b">
        <f t="shared" si="19"/>
        <v>1</v>
      </c>
    </row>
    <row r="1199" spans="1:28" ht="25.5" customHeight="1">
      <c r="A1199" s="102">
        <f>IF(F1199="","",SUBTOTAL(3,$F$2:$F1199))</f>
        <v>1198</v>
      </c>
      <c r="B1199" s="127" t="s">
        <v>2677</v>
      </c>
      <c r="C1199" s="74">
        <v>20180129</v>
      </c>
      <c r="D1199" s="56" t="s">
        <v>1233</v>
      </c>
      <c r="E1199" s="56" t="s">
        <v>1261</v>
      </c>
      <c r="F1199" s="69" t="s">
        <v>2632</v>
      </c>
      <c r="G1199" s="155">
        <v>17</v>
      </c>
      <c r="H1199" s="180" t="s">
        <v>2669</v>
      </c>
      <c r="I1199" s="45" t="s">
        <v>123</v>
      </c>
      <c r="J1199" s="231" t="s">
        <v>1054</v>
      </c>
      <c r="K1199" s="45"/>
      <c r="L1199" s="57"/>
      <c r="M1199" s="57"/>
      <c r="N1199" s="56" t="s">
        <v>1463</v>
      </c>
      <c r="O1199" s="57" t="s">
        <v>1049</v>
      </c>
      <c r="P1199" s="56" t="s">
        <v>1038</v>
      </c>
      <c r="Q1199" s="56">
        <v>90</v>
      </c>
      <c r="R1199" s="184">
        <v>52</v>
      </c>
      <c r="S1199" s="155">
        <v>37</v>
      </c>
      <c r="T1199" s="174" t="s">
        <v>101</v>
      </c>
      <c r="U1199" s="174" t="s">
        <v>4</v>
      </c>
      <c r="V1199" s="45" t="s">
        <v>1048</v>
      </c>
      <c r="W1199" s="45"/>
      <c r="X1199" s="154" t="s">
        <v>123</v>
      </c>
      <c r="Y1199" s="154" t="s">
        <v>106</v>
      </c>
      <c r="Z1199" s="155">
        <v>37</v>
      </c>
      <c r="AA1199" s="45"/>
      <c r="AB1199" s="102" t="b">
        <f t="shared" si="19"/>
        <v>1</v>
      </c>
    </row>
    <row r="1200" spans="1:28" ht="25.5" customHeight="1">
      <c r="A1200" s="102">
        <f>IF(F1200="","",SUBTOTAL(3,$F$2:$F1200))</f>
        <v>1199</v>
      </c>
      <c r="B1200" s="127" t="s">
        <v>2677</v>
      </c>
      <c r="C1200" s="57">
        <v>20180129</v>
      </c>
      <c r="D1200" s="57" t="s">
        <v>1233</v>
      </c>
      <c r="E1200" s="56" t="s">
        <v>1263</v>
      </c>
      <c r="F1200" s="46" t="s">
        <v>2632</v>
      </c>
      <c r="G1200" s="155">
        <v>18</v>
      </c>
      <c r="H1200" s="180" t="s">
        <v>2669</v>
      </c>
      <c r="I1200" s="46" t="s">
        <v>1048</v>
      </c>
      <c r="J1200" s="231" t="s">
        <v>1054</v>
      </c>
      <c r="K1200" s="45"/>
      <c r="L1200" s="57"/>
      <c r="M1200" s="57"/>
      <c r="N1200" s="56" t="s">
        <v>1463</v>
      </c>
      <c r="O1200" s="57" t="s">
        <v>1049</v>
      </c>
      <c r="P1200" s="56" t="s">
        <v>1038</v>
      </c>
      <c r="Q1200" s="56">
        <v>90</v>
      </c>
      <c r="R1200" s="184"/>
      <c r="S1200" s="155">
        <v>37</v>
      </c>
      <c r="T1200" s="174" t="s">
        <v>177</v>
      </c>
      <c r="U1200" s="174" t="s">
        <v>1223</v>
      </c>
      <c r="V1200" s="67" t="s">
        <v>1048</v>
      </c>
      <c r="W1200" s="45"/>
      <c r="X1200" s="154" t="s">
        <v>530</v>
      </c>
      <c r="Y1200" s="154" t="s">
        <v>98</v>
      </c>
      <c r="Z1200" s="172">
        <v>37</v>
      </c>
      <c r="AA1200" s="45"/>
      <c r="AB1200" s="102" t="b">
        <f t="shared" si="19"/>
        <v>1</v>
      </c>
    </row>
    <row r="1201" spans="1:28" ht="25.5" customHeight="1">
      <c r="A1201" s="102">
        <f>IF(F1201="","",SUBTOTAL(3,$F$2:$F1201))</f>
        <v>1200</v>
      </c>
      <c r="B1201" s="127" t="s">
        <v>2678</v>
      </c>
      <c r="C1201" s="57">
        <v>20180129</v>
      </c>
      <c r="D1201" s="57" t="s">
        <v>1233</v>
      </c>
      <c r="E1201" s="56" t="s">
        <v>1266</v>
      </c>
      <c r="F1201" s="72" t="s">
        <v>1686</v>
      </c>
      <c r="G1201" s="155">
        <v>19</v>
      </c>
      <c r="H1201" s="180" t="s">
        <v>2669</v>
      </c>
      <c r="I1201" s="45" t="s">
        <v>100</v>
      </c>
      <c r="J1201" s="231" t="s">
        <v>1054</v>
      </c>
      <c r="K1201" s="45"/>
      <c r="L1201" s="57"/>
      <c r="M1201" s="57"/>
      <c r="N1201" s="56" t="s">
        <v>1463</v>
      </c>
      <c r="O1201" s="57" t="s">
        <v>1049</v>
      </c>
      <c r="P1201" s="56" t="s">
        <v>1038</v>
      </c>
      <c r="Q1201" s="56">
        <v>90</v>
      </c>
      <c r="R1201" s="184">
        <v>49</v>
      </c>
      <c r="S1201" s="155">
        <v>37</v>
      </c>
      <c r="T1201" s="176" t="s">
        <v>133</v>
      </c>
      <c r="U1201" s="176" t="s">
        <v>226</v>
      </c>
      <c r="V1201" s="47" t="s">
        <v>1048</v>
      </c>
      <c r="W1201" s="47"/>
      <c r="X1201" s="154" t="s">
        <v>107</v>
      </c>
      <c r="Y1201" s="154" t="s">
        <v>99</v>
      </c>
      <c r="Z1201" s="172">
        <v>37</v>
      </c>
      <c r="AA1201" s="45"/>
      <c r="AB1201" s="102" t="b">
        <f t="shared" si="19"/>
        <v>1</v>
      </c>
    </row>
    <row r="1202" spans="1:28" ht="25.5" customHeight="1">
      <c r="A1202" s="102">
        <f>IF(F1202="","",SUBTOTAL(3,$F$2:$F1202))</f>
        <v>1201</v>
      </c>
      <c r="B1202" s="127" t="s">
        <v>2678</v>
      </c>
      <c r="C1202" s="57">
        <v>20180129</v>
      </c>
      <c r="D1202" s="57" t="s">
        <v>1233</v>
      </c>
      <c r="E1202" s="56" t="s">
        <v>1269</v>
      </c>
      <c r="F1202" s="46" t="s">
        <v>1686</v>
      </c>
      <c r="G1202" s="155">
        <v>20</v>
      </c>
      <c r="H1202" s="180" t="s">
        <v>2669</v>
      </c>
      <c r="I1202" s="45" t="s">
        <v>1048</v>
      </c>
      <c r="J1202" s="231" t="s">
        <v>1054</v>
      </c>
      <c r="K1202" s="45"/>
      <c r="L1202" s="57"/>
      <c r="M1202" s="57"/>
      <c r="N1202" s="56" t="s">
        <v>1463</v>
      </c>
      <c r="O1202" s="57" t="s">
        <v>1049</v>
      </c>
      <c r="P1202" s="56" t="s">
        <v>1038</v>
      </c>
      <c r="Q1202" s="56">
        <v>90</v>
      </c>
      <c r="R1202" s="184"/>
      <c r="S1202" s="155">
        <v>37</v>
      </c>
      <c r="T1202" s="174" t="s">
        <v>211</v>
      </c>
      <c r="U1202" s="174" t="s">
        <v>345</v>
      </c>
      <c r="V1202" s="45" t="s">
        <v>135</v>
      </c>
      <c r="W1202" s="45"/>
      <c r="X1202" s="154" t="s">
        <v>94</v>
      </c>
      <c r="Y1202" s="154" t="s">
        <v>100</v>
      </c>
      <c r="Z1202" s="155">
        <v>37</v>
      </c>
      <c r="AA1202" s="45"/>
      <c r="AB1202" s="102" t="b">
        <f t="shared" si="19"/>
        <v>1</v>
      </c>
    </row>
    <row r="1203" spans="1:28" ht="25.5" customHeight="1">
      <c r="A1203" s="102">
        <f>IF(F1203="","",SUBTOTAL(3,$F$2:$F1203))</f>
        <v>1202</v>
      </c>
      <c r="B1203" s="127" t="s">
        <v>2679</v>
      </c>
      <c r="C1203" s="57">
        <v>20180129</v>
      </c>
      <c r="D1203" s="57" t="s">
        <v>1233</v>
      </c>
      <c r="E1203" s="56" t="s">
        <v>1272</v>
      </c>
      <c r="F1203" s="46" t="s">
        <v>1704</v>
      </c>
      <c r="G1203" s="155">
        <v>21</v>
      </c>
      <c r="H1203" s="180" t="s">
        <v>2669</v>
      </c>
      <c r="I1203" s="45" t="s">
        <v>123</v>
      </c>
      <c r="J1203" s="231" t="s">
        <v>1054</v>
      </c>
      <c r="K1203" s="45"/>
      <c r="L1203" s="57"/>
      <c r="M1203" s="57"/>
      <c r="N1203" s="56" t="s">
        <v>1463</v>
      </c>
      <c r="O1203" s="57" t="s">
        <v>1049</v>
      </c>
      <c r="P1203" s="56" t="s">
        <v>1038</v>
      </c>
      <c r="Q1203" s="56">
        <v>90</v>
      </c>
      <c r="R1203" s="184">
        <v>53</v>
      </c>
      <c r="S1203" s="155">
        <v>37</v>
      </c>
      <c r="T1203" s="174" t="s">
        <v>389</v>
      </c>
      <c r="U1203" s="174" t="s">
        <v>342</v>
      </c>
      <c r="V1203" s="45" t="s">
        <v>1048</v>
      </c>
      <c r="W1203" s="45"/>
      <c r="X1203" s="154" t="s">
        <v>100</v>
      </c>
      <c r="Y1203" s="154" t="s">
        <v>94</v>
      </c>
      <c r="Z1203" s="155">
        <v>37</v>
      </c>
      <c r="AA1203" s="45"/>
      <c r="AB1203" s="102" t="b">
        <f t="shared" si="19"/>
        <v>1</v>
      </c>
    </row>
    <row r="1204" spans="1:28" ht="25.5" customHeight="1">
      <c r="A1204" s="102">
        <f>IF(F1204="","",SUBTOTAL(3,$F$2:$F1204))</f>
        <v>1203</v>
      </c>
      <c r="B1204" s="127" t="s">
        <v>2680</v>
      </c>
      <c r="C1204" s="57">
        <v>20180129</v>
      </c>
      <c r="D1204" s="56" t="s">
        <v>1233</v>
      </c>
      <c r="E1204" s="56" t="s">
        <v>1275</v>
      </c>
      <c r="F1204" s="46" t="s">
        <v>1702</v>
      </c>
      <c r="G1204" s="155">
        <v>22</v>
      </c>
      <c r="H1204" s="180" t="s">
        <v>2669</v>
      </c>
      <c r="I1204" s="45" t="s">
        <v>98</v>
      </c>
      <c r="J1204" s="231" t="s">
        <v>1054</v>
      </c>
      <c r="K1204" s="45"/>
      <c r="L1204" s="57"/>
      <c r="M1204" s="57"/>
      <c r="N1204" s="56" t="s">
        <v>1463</v>
      </c>
      <c r="O1204" s="57" t="s">
        <v>1049</v>
      </c>
      <c r="P1204" s="56" t="s">
        <v>1038</v>
      </c>
      <c r="Q1204" s="56">
        <v>90</v>
      </c>
      <c r="R1204" s="184">
        <v>45</v>
      </c>
      <c r="S1204" s="155">
        <v>38</v>
      </c>
      <c r="T1204" s="174" t="s">
        <v>134</v>
      </c>
      <c r="U1204" s="174" t="s">
        <v>176</v>
      </c>
      <c r="V1204" s="45" t="s">
        <v>1048</v>
      </c>
      <c r="W1204" s="45"/>
      <c r="X1204" s="154" t="s">
        <v>530</v>
      </c>
      <c r="Y1204" s="154" t="s">
        <v>98</v>
      </c>
      <c r="Z1204" s="172">
        <v>38</v>
      </c>
      <c r="AA1204" s="45"/>
      <c r="AB1204" s="102" t="b">
        <f t="shared" si="19"/>
        <v>1</v>
      </c>
    </row>
    <row r="1205" spans="1:28" ht="25.5" customHeight="1">
      <c r="A1205" s="102">
        <f>IF(F1205="","",SUBTOTAL(3,$F$2:$F1205))</f>
        <v>1204</v>
      </c>
      <c r="B1205" s="127" t="s">
        <v>2681</v>
      </c>
      <c r="C1205" s="57">
        <v>20180129</v>
      </c>
      <c r="D1205" s="57" t="s">
        <v>1233</v>
      </c>
      <c r="E1205" s="56" t="s">
        <v>1278</v>
      </c>
      <c r="F1205" s="46" t="s">
        <v>1740</v>
      </c>
      <c r="G1205" s="155">
        <v>23</v>
      </c>
      <c r="H1205" s="180" t="s">
        <v>2669</v>
      </c>
      <c r="I1205" s="46" t="s">
        <v>106</v>
      </c>
      <c r="J1205" s="231" t="s">
        <v>1054</v>
      </c>
      <c r="K1205" s="45"/>
      <c r="L1205" s="57"/>
      <c r="M1205" s="57"/>
      <c r="N1205" s="56" t="s">
        <v>1463</v>
      </c>
      <c r="O1205" s="57" t="s">
        <v>1049</v>
      </c>
      <c r="P1205" s="56" t="s">
        <v>1038</v>
      </c>
      <c r="Q1205" s="56">
        <v>90</v>
      </c>
      <c r="R1205" s="184">
        <v>49</v>
      </c>
      <c r="S1205" s="155">
        <v>38</v>
      </c>
      <c r="T1205" s="174" t="s">
        <v>214</v>
      </c>
      <c r="U1205" s="174" t="s">
        <v>1221</v>
      </c>
      <c r="V1205" s="45" t="s">
        <v>1048</v>
      </c>
      <c r="W1205" s="45"/>
      <c r="X1205" s="154" t="s">
        <v>107</v>
      </c>
      <c r="Y1205" s="154" t="s">
        <v>99</v>
      </c>
      <c r="Z1205" s="172">
        <v>38</v>
      </c>
      <c r="AA1205" s="45"/>
      <c r="AB1205" s="102" t="b">
        <f t="shared" si="19"/>
        <v>1</v>
      </c>
    </row>
    <row r="1206" spans="1:28" ht="25.5" customHeight="1">
      <c r="A1206" s="102">
        <f>IF(F1206="","",SUBTOTAL(3,$F$2:$F1206))</f>
        <v>1205</v>
      </c>
      <c r="B1206" s="127" t="s">
        <v>2682</v>
      </c>
      <c r="C1206" s="57">
        <v>20180129</v>
      </c>
      <c r="D1206" s="56" t="s">
        <v>1233</v>
      </c>
      <c r="E1206" s="56" t="s">
        <v>1281</v>
      </c>
      <c r="F1206" s="69" t="s">
        <v>1720</v>
      </c>
      <c r="G1206" s="155">
        <v>24</v>
      </c>
      <c r="H1206" s="180" t="s">
        <v>2669</v>
      </c>
      <c r="I1206" s="46" t="s">
        <v>98</v>
      </c>
      <c r="J1206" s="231" t="s">
        <v>1054</v>
      </c>
      <c r="K1206" s="45"/>
      <c r="L1206" s="57"/>
      <c r="M1206" s="57"/>
      <c r="N1206" s="56" t="s">
        <v>1463</v>
      </c>
      <c r="O1206" s="57" t="s">
        <v>1049</v>
      </c>
      <c r="P1206" s="56" t="s">
        <v>1038</v>
      </c>
      <c r="Q1206" s="56">
        <v>90</v>
      </c>
      <c r="R1206" s="184">
        <v>52</v>
      </c>
      <c r="S1206" s="155">
        <v>38</v>
      </c>
      <c r="T1206" s="174" t="s">
        <v>132</v>
      </c>
      <c r="U1206" s="174" t="s">
        <v>103</v>
      </c>
      <c r="V1206" s="45" t="s">
        <v>1048</v>
      </c>
      <c r="W1206" s="45"/>
      <c r="X1206" s="154" t="s">
        <v>100</v>
      </c>
      <c r="Y1206" s="154" t="s">
        <v>94</v>
      </c>
      <c r="Z1206" s="155">
        <v>38</v>
      </c>
      <c r="AA1206" s="45"/>
      <c r="AB1206" s="102" t="b">
        <f t="shared" si="19"/>
        <v>1</v>
      </c>
    </row>
    <row r="1207" spans="1:28" ht="25.5" customHeight="1">
      <c r="A1207" s="102">
        <f>IF(F1207="","",SUBTOTAL(3,$F$2:$F1207))</f>
        <v>1206</v>
      </c>
      <c r="B1207" s="127" t="s">
        <v>2683</v>
      </c>
      <c r="C1207" s="57">
        <v>20180129</v>
      </c>
      <c r="D1207" s="57" t="s">
        <v>1233</v>
      </c>
      <c r="E1207" s="56" t="s">
        <v>1284</v>
      </c>
      <c r="F1207" s="46" t="s">
        <v>1724</v>
      </c>
      <c r="G1207" s="56" t="s">
        <v>1048</v>
      </c>
      <c r="H1207" s="46" t="s">
        <v>2669</v>
      </c>
      <c r="I1207" s="45" t="s">
        <v>99</v>
      </c>
      <c r="J1207" s="231" t="s">
        <v>1054</v>
      </c>
      <c r="K1207" s="45"/>
      <c r="L1207" s="57"/>
      <c r="M1207" s="57"/>
      <c r="N1207" s="56" t="s">
        <v>1463</v>
      </c>
      <c r="O1207" s="57" t="s">
        <v>1049</v>
      </c>
      <c r="P1207" s="56" t="s">
        <v>1038</v>
      </c>
      <c r="Q1207" s="56">
        <v>90</v>
      </c>
      <c r="R1207" s="184">
        <v>58</v>
      </c>
      <c r="S1207" s="56"/>
      <c r="T1207" s="45" t="s">
        <v>1048</v>
      </c>
      <c r="U1207" s="45" t="s">
        <v>1048</v>
      </c>
      <c r="V1207" s="45" t="s">
        <v>1048</v>
      </c>
      <c r="W1207" s="45"/>
      <c r="X1207" s="45"/>
      <c r="Y1207" s="45"/>
      <c r="Z1207" s="56"/>
      <c r="AA1207" s="45"/>
      <c r="AB1207" s="102" t="b">
        <f t="shared" si="19"/>
        <v>1</v>
      </c>
    </row>
    <row r="1208" spans="1:28" ht="25.5" customHeight="1">
      <c r="A1208" s="102">
        <f>IF(F1208="","",SUBTOTAL(3,$F$2:$F1208))</f>
        <v>1207</v>
      </c>
      <c r="B1208" s="127" t="s">
        <v>2684</v>
      </c>
      <c r="C1208" s="57">
        <v>20180129</v>
      </c>
      <c r="D1208" s="57" t="s">
        <v>1233</v>
      </c>
      <c r="E1208" s="56" t="s">
        <v>1294</v>
      </c>
      <c r="F1208" s="46" t="s">
        <v>1726</v>
      </c>
      <c r="G1208" s="155">
        <v>25</v>
      </c>
      <c r="H1208" s="180" t="s">
        <v>2669</v>
      </c>
      <c r="I1208" s="45" t="s">
        <v>1529</v>
      </c>
      <c r="J1208" s="231" t="s">
        <v>1054</v>
      </c>
      <c r="K1208" s="45"/>
      <c r="L1208" s="57"/>
      <c r="M1208" s="57"/>
      <c r="N1208" s="56" t="s">
        <v>1463</v>
      </c>
      <c r="O1208" s="57" t="s">
        <v>1049</v>
      </c>
      <c r="P1208" s="56" t="s">
        <v>1038</v>
      </c>
      <c r="Q1208" s="56">
        <v>90</v>
      </c>
      <c r="R1208" s="184">
        <v>29</v>
      </c>
      <c r="S1208" s="155">
        <v>36</v>
      </c>
      <c r="T1208" s="174" t="s">
        <v>436</v>
      </c>
      <c r="U1208" s="174" t="s">
        <v>123</v>
      </c>
      <c r="V1208" s="45" t="s">
        <v>131</v>
      </c>
      <c r="W1208" s="45"/>
      <c r="X1208" s="154" t="s">
        <v>530</v>
      </c>
      <c r="Y1208" s="154" t="s">
        <v>98</v>
      </c>
      <c r="Z1208" s="155">
        <v>36</v>
      </c>
      <c r="AA1208" s="45"/>
      <c r="AB1208" s="102" t="b">
        <f t="shared" si="19"/>
        <v>1</v>
      </c>
    </row>
    <row r="1209" spans="1:28" ht="25.5" customHeight="1">
      <c r="A1209" s="102">
        <f>IF(F1209="","",SUBTOTAL(3,$F$2:$F1209))</f>
        <v>1208</v>
      </c>
      <c r="B1209" s="127" t="s">
        <v>2685</v>
      </c>
      <c r="C1209" s="57">
        <v>20180129</v>
      </c>
      <c r="D1209" s="57" t="s">
        <v>1233</v>
      </c>
      <c r="E1209" s="56" t="s">
        <v>1297</v>
      </c>
      <c r="F1209" s="46" t="s">
        <v>1722</v>
      </c>
      <c r="G1209" s="155">
        <v>26</v>
      </c>
      <c r="H1209" s="180" t="s">
        <v>2669</v>
      </c>
      <c r="I1209" s="45" t="s">
        <v>123</v>
      </c>
      <c r="J1209" s="231" t="s">
        <v>1054</v>
      </c>
      <c r="K1209" s="45"/>
      <c r="L1209" s="57"/>
      <c r="M1209" s="57"/>
      <c r="N1209" s="56" t="s">
        <v>1463</v>
      </c>
      <c r="O1209" s="57" t="s">
        <v>1049</v>
      </c>
      <c r="P1209" s="56" t="s">
        <v>1038</v>
      </c>
      <c r="Q1209" s="56">
        <v>90</v>
      </c>
      <c r="R1209" s="184">
        <v>57</v>
      </c>
      <c r="S1209" s="155">
        <v>40</v>
      </c>
      <c r="T1209" s="174" t="s">
        <v>19</v>
      </c>
      <c r="U1209" s="174" t="s">
        <v>20</v>
      </c>
      <c r="V1209" s="45" t="s">
        <v>1048</v>
      </c>
      <c r="W1209" s="45"/>
      <c r="X1209" s="154" t="s">
        <v>123</v>
      </c>
      <c r="Y1209" s="154" t="s">
        <v>106</v>
      </c>
      <c r="Z1209" s="155">
        <v>40</v>
      </c>
      <c r="AA1209" s="45"/>
      <c r="AB1209" s="102" t="b">
        <f t="shared" si="19"/>
        <v>1</v>
      </c>
    </row>
    <row r="1210" spans="1:28" ht="25.5" customHeight="1">
      <c r="A1210" s="102">
        <f>IF(F1210="","",SUBTOTAL(3,$F$2:$F1210))</f>
        <v>1209</v>
      </c>
      <c r="B1210" s="127" t="s">
        <v>2686</v>
      </c>
      <c r="C1210" s="57">
        <v>20180129</v>
      </c>
      <c r="D1210" s="57" t="s">
        <v>1233</v>
      </c>
      <c r="E1210" s="56" t="s">
        <v>1300</v>
      </c>
      <c r="F1210" s="46" t="s">
        <v>1730</v>
      </c>
      <c r="G1210" s="155">
        <v>27</v>
      </c>
      <c r="H1210" s="180" t="s">
        <v>2669</v>
      </c>
      <c r="I1210" s="45" t="s">
        <v>98</v>
      </c>
      <c r="J1210" s="231" t="s">
        <v>1054</v>
      </c>
      <c r="K1210" s="45"/>
      <c r="L1210" s="57"/>
      <c r="M1210" s="57"/>
      <c r="N1210" s="56" t="s">
        <v>1463</v>
      </c>
      <c r="O1210" s="57" t="s">
        <v>1049</v>
      </c>
      <c r="P1210" s="56" t="s">
        <v>1038</v>
      </c>
      <c r="Q1210" s="56">
        <v>90</v>
      </c>
      <c r="R1210" s="184">
        <v>59</v>
      </c>
      <c r="S1210" s="155">
        <v>40</v>
      </c>
      <c r="T1210" s="174" t="s">
        <v>203</v>
      </c>
      <c r="U1210" s="174" t="s">
        <v>388</v>
      </c>
      <c r="V1210" s="45" t="s">
        <v>1048</v>
      </c>
      <c r="W1210" s="45"/>
      <c r="X1210" s="154" t="s">
        <v>106</v>
      </c>
      <c r="Y1210" s="154" t="s">
        <v>123</v>
      </c>
      <c r="Z1210" s="155">
        <v>40</v>
      </c>
      <c r="AA1210" s="45"/>
      <c r="AB1210" s="102" t="b">
        <f t="shared" si="19"/>
        <v>1</v>
      </c>
    </row>
    <row r="1211" spans="1:28" ht="25.5" customHeight="1">
      <c r="A1211" s="102">
        <f>IF(F1211="","",SUBTOTAL(3,$F$2:$F1211))</f>
        <v>1210</v>
      </c>
      <c r="B1211" s="127" t="s">
        <v>2687</v>
      </c>
      <c r="C1211" s="57">
        <v>20180129</v>
      </c>
      <c r="D1211" s="57" t="s">
        <v>1233</v>
      </c>
      <c r="E1211" s="56" t="s">
        <v>1051</v>
      </c>
      <c r="F1211" s="46" t="s">
        <v>1736</v>
      </c>
      <c r="G1211" s="56">
        <v>29</v>
      </c>
      <c r="H1211" s="46" t="s">
        <v>2669</v>
      </c>
      <c r="I1211" s="47" t="s">
        <v>99</v>
      </c>
      <c r="J1211" s="234" t="s">
        <v>1054</v>
      </c>
      <c r="K1211" s="45"/>
      <c r="L1211" s="57"/>
      <c r="M1211" s="57"/>
      <c r="N1211" s="56" t="s">
        <v>1463</v>
      </c>
      <c r="O1211" s="57" t="s">
        <v>1049</v>
      </c>
      <c r="P1211" s="56" t="s">
        <v>1038</v>
      </c>
      <c r="Q1211" s="56">
        <v>90</v>
      </c>
      <c r="R1211" s="184">
        <v>56</v>
      </c>
      <c r="S1211" s="56"/>
      <c r="T1211" s="47" t="s">
        <v>1048</v>
      </c>
      <c r="U1211" s="47" t="s">
        <v>1048</v>
      </c>
      <c r="V1211" s="47" t="s">
        <v>1048</v>
      </c>
      <c r="W1211" s="47"/>
      <c r="X1211" s="147"/>
      <c r="Y1211" s="147"/>
      <c r="Z1211" s="57"/>
      <c r="AA1211" s="45"/>
      <c r="AB1211" s="102" t="b">
        <f t="shared" si="19"/>
        <v>1</v>
      </c>
    </row>
    <row r="1212" spans="1:28" ht="25.5" customHeight="1">
      <c r="A1212" s="102">
        <f>IF(F1212="","",SUBTOTAL(3,$F$2:$F1212))</f>
        <v>1211</v>
      </c>
      <c r="B1212" s="127" t="s">
        <v>2688</v>
      </c>
      <c r="C1212" s="57">
        <v>20180129</v>
      </c>
      <c r="D1212" s="57" t="s">
        <v>1233</v>
      </c>
      <c r="E1212" s="56" t="s">
        <v>1129</v>
      </c>
      <c r="F1212" s="46" t="s">
        <v>1742</v>
      </c>
      <c r="G1212" s="56">
        <v>30</v>
      </c>
      <c r="H1212" s="46" t="s">
        <v>2669</v>
      </c>
      <c r="I1212" s="47" t="s">
        <v>101</v>
      </c>
      <c r="J1212" s="234" t="s">
        <v>1054</v>
      </c>
      <c r="K1212" s="45"/>
      <c r="L1212" s="57"/>
      <c r="M1212" s="57"/>
      <c r="N1212" s="56" t="s">
        <v>1463</v>
      </c>
      <c r="O1212" s="57" t="s">
        <v>1049</v>
      </c>
      <c r="P1212" s="56" t="s">
        <v>1038</v>
      </c>
      <c r="Q1212" s="56">
        <v>90</v>
      </c>
      <c r="R1212" s="184">
        <v>61</v>
      </c>
      <c r="S1212" s="56"/>
      <c r="T1212" s="47" t="s">
        <v>1048</v>
      </c>
      <c r="U1212" s="47" t="s">
        <v>1048</v>
      </c>
      <c r="V1212" s="47" t="s">
        <v>1048</v>
      </c>
      <c r="W1212" s="47"/>
      <c r="X1212" s="45"/>
      <c r="Y1212" s="47"/>
      <c r="Z1212" s="57"/>
      <c r="AA1212" s="45"/>
      <c r="AB1212" s="102" t="b">
        <f t="shared" si="19"/>
        <v>1</v>
      </c>
    </row>
    <row r="1213" spans="1:28" ht="25.5" customHeight="1">
      <c r="A1213" s="102">
        <f>IF(F1213="","",SUBTOTAL(3,$F$2:$F1213))</f>
        <v>1212</v>
      </c>
      <c r="B1213" s="127" t="s">
        <v>1739</v>
      </c>
      <c r="C1213" s="57">
        <v>20180130</v>
      </c>
      <c r="D1213" s="56" t="s">
        <v>1333</v>
      </c>
      <c r="E1213" s="57" t="s">
        <v>1806</v>
      </c>
      <c r="F1213" s="46" t="s">
        <v>1740</v>
      </c>
      <c r="G1213" s="56">
        <v>30</v>
      </c>
      <c r="H1213" s="180" t="s">
        <v>1680</v>
      </c>
      <c r="I1213" s="45" t="s">
        <v>83</v>
      </c>
      <c r="J1213" s="57" t="s">
        <v>1054</v>
      </c>
      <c r="K1213" s="45"/>
      <c r="L1213" s="57"/>
      <c r="M1213" s="57"/>
      <c r="N1213" s="56" t="s">
        <v>1231</v>
      </c>
      <c r="O1213" s="57" t="s">
        <v>1049</v>
      </c>
      <c r="P1213" s="56" t="s">
        <v>1038</v>
      </c>
      <c r="Q1213" s="56">
        <v>120</v>
      </c>
      <c r="R1213" s="56">
        <v>47</v>
      </c>
      <c r="S1213" s="155">
        <v>27</v>
      </c>
      <c r="T1213" s="174" t="s">
        <v>1711</v>
      </c>
      <c r="U1213" s="220" t="s">
        <v>75</v>
      </c>
      <c r="V1213" s="174" t="s">
        <v>128</v>
      </c>
      <c r="W1213" s="45"/>
      <c r="X1213" s="174" t="s">
        <v>88</v>
      </c>
      <c r="Y1213" s="176" t="s">
        <v>77</v>
      </c>
      <c r="Z1213" s="155">
        <v>27</v>
      </c>
      <c r="AA1213" s="45"/>
      <c r="AB1213" s="102" t="b">
        <f t="shared" si="19"/>
        <v>1</v>
      </c>
    </row>
    <row r="1214" spans="1:28" ht="25.5" customHeight="1">
      <c r="A1214" s="102">
        <f>IF(F1214="","",SUBTOTAL(3,$F$2:$F1214))</f>
        <v>1213</v>
      </c>
      <c r="B1214" s="127" t="s">
        <v>1734</v>
      </c>
      <c r="C1214" s="57">
        <v>20180130</v>
      </c>
      <c r="D1214" s="57" t="s">
        <v>1333</v>
      </c>
      <c r="E1214" s="56" t="s">
        <v>1668</v>
      </c>
      <c r="F1214" s="46" t="s">
        <v>1320</v>
      </c>
      <c r="G1214" s="56">
        <v>26</v>
      </c>
      <c r="H1214" s="180" t="s">
        <v>1680</v>
      </c>
      <c r="I1214" s="45" t="s">
        <v>89</v>
      </c>
      <c r="J1214" s="56" t="s">
        <v>1054</v>
      </c>
      <c r="K1214" s="45"/>
      <c r="L1214" s="57"/>
      <c r="M1214" s="57"/>
      <c r="N1214" s="56" t="s">
        <v>1231</v>
      </c>
      <c r="O1214" s="57" t="s">
        <v>1049</v>
      </c>
      <c r="P1214" s="56" t="s">
        <v>1038</v>
      </c>
      <c r="Q1214" s="56">
        <v>120</v>
      </c>
      <c r="R1214" s="56">
        <v>45</v>
      </c>
      <c r="S1214" s="155">
        <v>40</v>
      </c>
      <c r="T1214" s="174" t="s">
        <v>84</v>
      </c>
      <c r="U1214" s="174" t="s">
        <v>77</v>
      </c>
      <c r="V1214" s="174" t="s">
        <v>90</v>
      </c>
      <c r="W1214" s="45"/>
      <c r="X1214" s="174" t="s">
        <v>25</v>
      </c>
      <c r="Y1214" s="174" t="s">
        <v>26</v>
      </c>
      <c r="Z1214" s="172">
        <v>40</v>
      </c>
      <c r="AA1214" s="45"/>
      <c r="AB1214" s="102" t="b">
        <f t="shared" si="19"/>
        <v>1</v>
      </c>
    </row>
    <row r="1215" spans="1:28" ht="25.5" customHeight="1">
      <c r="A1215" s="102">
        <f>IF(F1215="","",SUBTOTAL(3,$F$2:$F1215))</f>
        <v>1214</v>
      </c>
      <c r="B1215" s="127" t="s">
        <v>1735</v>
      </c>
      <c r="C1215" s="57">
        <v>20180130</v>
      </c>
      <c r="D1215" s="56" t="s">
        <v>1333</v>
      </c>
      <c r="E1215" s="56" t="s">
        <v>1669</v>
      </c>
      <c r="F1215" s="69" t="s">
        <v>1736</v>
      </c>
      <c r="G1215" s="56">
        <v>27</v>
      </c>
      <c r="H1215" s="180" t="s">
        <v>1680</v>
      </c>
      <c r="I1215" s="45" t="s">
        <v>89</v>
      </c>
      <c r="J1215" s="56" t="s">
        <v>1054</v>
      </c>
      <c r="K1215" s="45"/>
      <c r="L1215" s="57"/>
      <c r="M1215" s="57"/>
      <c r="N1215" s="56" t="s">
        <v>1231</v>
      </c>
      <c r="O1215" s="57" t="s">
        <v>1049</v>
      </c>
      <c r="P1215" s="57" t="s">
        <v>1038</v>
      </c>
      <c r="Q1215" s="56">
        <v>120</v>
      </c>
      <c r="R1215" s="56">
        <v>52</v>
      </c>
      <c r="S1215" s="155">
        <v>35</v>
      </c>
      <c r="T1215" s="174" t="s">
        <v>155</v>
      </c>
      <c r="U1215" s="174" t="s">
        <v>88</v>
      </c>
      <c r="V1215" s="174" t="s">
        <v>83</v>
      </c>
      <c r="W1215" s="45"/>
      <c r="X1215" s="174" t="s">
        <v>89</v>
      </c>
      <c r="Y1215" s="174" t="s">
        <v>83</v>
      </c>
      <c r="Z1215" s="155">
        <v>35</v>
      </c>
      <c r="AA1215" s="45"/>
      <c r="AB1215" s="102" t="b">
        <f t="shared" si="19"/>
        <v>1</v>
      </c>
    </row>
    <row r="1216" spans="1:28" ht="25.5" customHeight="1">
      <c r="A1216" s="102">
        <f>IF(F1216="","",SUBTOTAL(3,$F$2:$F1216))</f>
        <v>1215</v>
      </c>
      <c r="B1216" s="127" t="s">
        <v>1738</v>
      </c>
      <c r="C1216" s="57">
        <v>20180130</v>
      </c>
      <c r="D1216" s="57" t="s">
        <v>1333</v>
      </c>
      <c r="E1216" s="56" t="s">
        <v>1754</v>
      </c>
      <c r="F1216" s="46" t="s">
        <v>1324</v>
      </c>
      <c r="G1216" s="56">
        <v>29</v>
      </c>
      <c r="H1216" s="180" t="s">
        <v>1680</v>
      </c>
      <c r="I1216" s="45" t="s">
        <v>27</v>
      </c>
      <c r="J1216" s="56" t="s">
        <v>1054</v>
      </c>
      <c r="K1216" s="45"/>
      <c r="L1216" s="57"/>
      <c r="M1216" s="57"/>
      <c r="N1216" s="56" t="s">
        <v>1231</v>
      </c>
      <c r="O1216" s="57" t="s">
        <v>1049</v>
      </c>
      <c r="P1216" s="56" t="s">
        <v>1038</v>
      </c>
      <c r="Q1216" s="56">
        <v>120</v>
      </c>
      <c r="R1216" s="56">
        <v>45</v>
      </c>
      <c r="S1216" s="155">
        <v>36</v>
      </c>
      <c r="T1216" s="174" t="s">
        <v>87</v>
      </c>
      <c r="U1216" s="174" t="s">
        <v>85</v>
      </c>
      <c r="V1216" s="174" t="s">
        <v>86</v>
      </c>
      <c r="W1216" s="45"/>
      <c r="X1216" s="174" t="s">
        <v>84</v>
      </c>
      <c r="Y1216" s="174" t="s">
        <v>82</v>
      </c>
      <c r="Z1216" s="172">
        <v>36</v>
      </c>
      <c r="AA1216" s="45"/>
      <c r="AB1216" s="102" t="b">
        <f t="shared" si="19"/>
        <v>1</v>
      </c>
    </row>
    <row r="1217" spans="1:28" ht="25.5" customHeight="1">
      <c r="A1217" s="102">
        <f>IF(F1217="","",SUBTOTAL(3,$F$2:$F1217))</f>
        <v>1216</v>
      </c>
      <c r="B1217" s="127" t="s">
        <v>1737</v>
      </c>
      <c r="C1217" s="57">
        <v>20180130</v>
      </c>
      <c r="D1217" s="57" t="s">
        <v>1333</v>
      </c>
      <c r="E1217" s="56" t="s">
        <v>1671</v>
      </c>
      <c r="F1217" s="46" t="s">
        <v>1322</v>
      </c>
      <c r="G1217" s="56">
        <v>28</v>
      </c>
      <c r="H1217" s="180" t="s">
        <v>1680</v>
      </c>
      <c r="I1217" s="45" t="s">
        <v>78</v>
      </c>
      <c r="J1217" s="56" t="s">
        <v>1054</v>
      </c>
      <c r="K1217" s="45"/>
      <c r="L1217" s="57"/>
      <c r="M1217" s="57"/>
      <c r="N1217" s="56" t="s">
        <v>1231</v>
      </c>
      <c r="O1217" s="57" t="s">
        <v>1049</v>
      </c>
      <c r="P1217" s="56" t="s">
        <v>1038</v>
      </c>
      <c r="Q1217" s="56">
        <v>120</v>
      </c>
      <c r="R1217" s="56">
        <v>45</v>
      </c>
      <c r="S1217" s="155">
        <v>35</v>
      </c>
      <c r="T1217" s="174" t="s">
        <v>82</v>
      </c>
      <c r="U1217" s="174" t="s">
        <v>1563</v>
      </c>
      <c r="V1217" s="174" t="s">
        <v>72</v>
      </c>
      <c r="W1217" s="45"/>
      <c r="X1217" s="174" t="s">
        <v>27</v>
      </c>
      <c r="Y1217" s="174" t="s">
        <v>341</v>
      </c>
      <c r="Z1217" s="155">
        <v>35</v>
      </c>
      <c r="AA1217" s="45"/>
      <c r="AB1217" s="102" t="b">
        <f t="shared" si="19"/>
        <v>1</v>
      </c>
    </row>
    <row r="1218" spans="1:28" ht="25.5" customHeight="1">
      <c r="A1218" s="102">
        <f>IF(F1218="","",SUBTOTAL(3,$F$2:$F1218))</f>
        <v>1217</v>
      </c>
      <c r="B1218" s="127" t="s">
        <v>1715</v>
      </c>
      <c r="C1218" s="57">
        <v>20180130</v>
      </c>
      <c r="D1218" s="57" t="s">
        <v>1330</v>
      </c>
      <c r="E1218" s="56" t="s">
        <v>1048</v>
      </c>
      <c r="F1218" s="46" t="s">
        <v>1716</v>
      </c>
      <c r="G1218" s="56">
        <v>33</v>
      </c>
      <c r="H1218" s="46" t="s">
        <v>1680</v>
      </c>
      <c r="I1218" s="45" t="s">
        <v>90</v>
      </c>
      <c r="J1218" s="56" t="s">
        <v>1054</v>
      </c>
      <c r="K1218" s="45"/>
      <c r="L1218" s="57"/>
      <c r="M1218" s="57"/>
      <c r="N1218" s="56" t="s">
        <v>1231</v>
      </c>
      <c r="O1218" s="57" t="s">
        <v>1049</v>
      </c>
      <c r="P1218" s="56" t="s">
        <v>1038</v>
      </c>
      <c r="Q1218" s="56">
        <v>120</v>
      </c>
      <c r="R1218" s="56">
        <v>42</v>
      </c>
      <c r="S1218" s="56"/>
      <c r="T1218" s="45" t="s">
        <v>1048</v>
      </c>
      <c r="U1218" s="45" t="s">
        <v>1048</v>
      </c>
      <c r="V1218" s="45" t="s">
        <v>1048</v>
      </c>
      <c r="W1218" s="45"/>
      <c r="X1218" s="45"/>
      <c r="Y1218" s="45"/>
      <c r="Z1218" s="56"/>
      <c r="AA1218" s="45"/>
      <c r="AB1218" s="102" t="b">
        <f t="shared" si="19"/>
        <v>1</v>
      </c>
    </row>
    <row r="1219" spans="1:28" ht="25.5" customHeight="1">
      <c r="A1219" s="102">
        <f>IF(F1219="","",SUBTOTAL(3,$F$2:$F1219))</f>
        <v>1218</v>
      </c>
      <c r="B1219" s="127" t="s">
        <v>1717</v>
      </c>
      <c r="C1219" s="57">
        <v>20180130</v>
      </c>
      <c r="D1219" s="57" t="s">
        <v>1330</v>
      </c>
      <c r="E1219" s="56" t="s">
        <v>1048</v>
      </c>
      <c r="F1219" s="46" t="s">
        <v>1718</v>
      </c>
      <c r="G1219" s="56">
        <v>34</v>
      </c>
      <c r="H1219" s="46" t="s">
        <v>1680</v>
      </c>
      <c r="I1219" s="45" t="s">
        <v>27</v>
      </c>
      <c r="J1219" s="56" t="s">
        <v>1054</v>
      </c>
      <c r="K1219" s="45"/>
      <c r="L1219" s="57"/>
      <c r="M1219" s="57"/>
      <c r="N1219" s="56" t="s">
        <v>1231</v>
      </c>
      <c r="O1219" s="57" t="s">
        <v>1049</v>
      </c>
      <c r="P1219" s="56" t="s">
        <v>1038</v>
      </c>
      <c r="Q1219" s="56">
        <v>120</v>
      </c>
      <c r="R1219" s="56">
        <v>46</v>
      </c>
      <c r="S1219" s="56"/>
      <c r="T1219" s="45" t="s">
        <v>1048</v>
      </c>
      <c r="U1219" s="45" t="s">
        <v>1048</v>
      </c>
      <c r="V1219" s="45" t="s">
        <v>1048</v>
      </c>
      <c r="W1219" s="45"/>
      <c r="X1219" s="45"/>
      <c r="Y1219" s="45"/>
      <c r="Z1219" s="56"/>
      <c r="AA1219" s="45"/>
      <c r="AB1219" s="102" t="b">
        <f t="shared" si="19"/>
        <v>1</v>
      </c>
    </row>
    <row r="1220" spans="1:28" ht="25.5" customHeight="1">
      <c r="A1220" s="102">
        <f>IF(F1220="","",SUBTOTAL(3,$F$2:$F1220))</f>
        <v>1219</v>
      </c>
      <c r="B1220" s="127" t="s">
        <v>1705</v>
      </c>
      <c r="C1220" s="57">
        <v>20180130</v>
      </c>
      <c r="D1220" s="57" t="s">
        <v>1330</v>
      </c>
      <c r="E1220" s="56" t="s">
        <v>1048</v>
      </c>
      <c r="F1220" s="46" t="s">
        <v>1706</v>
      </c>
      <c r="G1220" s="56">
        <v>35</v>
      </c>
      <c r="H1220" s="46" t="s">
        <v>1680</v>
      </c>
      <c r="I1220" s="45" t="s">
        <v>92</v>
      </c>
      <c r="J1220" s="56" t="s">
        <v>1054</v>
      </c>
      <c r="K1220" s="45"/>
      <c r="L1220" s="57"/>
      <c r="M1220" s="57"/>
      <c r="N1220" s="56" t="s">
        <v>1231</v>
      </c>
      <c r="O1220" s="57" t="s">
        <v>1049</v>
      </c>
      <c r="P1220" s="56" t="s">
        <v>1038</v>
      </c>
      <c r="Q1220" s="56">
        <v>120</v>
      </c>
      <c r="R1220" s="56">
        <v>51</v>
      </c>
      <c r="S1220" s="56"/>
      <c r="T1220" s="45" t="s">
        <v>1048</v>
      </c>
      <c r="U1220" s="45" t="s">
        <v>1048</v>
      </c>
      <c r="V1220" s="45" t="s">
        <v>1048</v>
      </c>
      <c r="W1220" s="45"/>
      <c r="X1220" s="45"/>
      <c r="Y1220" s="45"/>
      <c r="Z1220" s="56"/>
      <c r="AA1220" s="45"/>
      <c r="AB1220" s="102" t="b">
        <f t="shared" si="19"/>
        <v>1</v>
      </c>
    </row>
    <row r="1221" spans="1:28" ht="25.5" customHeight="1">
      <c r="A1221" s="102">
        <f>IF(F1221="","",SUBTOTAL(3,$F$2:$F1221))</f>
        <v>1220</v>
      </c>
      <c r="B1221" s="127" t="s">
        <v>1741</v>
      </c>
      <c r="C1221" s="57">
        <v>20180130</v>
      </c>
      <c r="D1221" s="56" t="s">
        <v>1330</v>
      </c>
      <c r="E1221" s="56" t="s">
        <v>1668</v>
      </c>
      <c r="F1221" s="69" t="s">
        <v>1742</v>
      </c>
      <c r="G1221" s="56">
        <v>31</v>
      </c>
      <c r="H1221" s="180" t="s">
        <v>1680</v>
      </c>
      <c r="I1221" s="45" t="s">
        <v>1711</v>
      </c>
      <c r="J1221" s="56" t="s">
        <v>1054</v>
      </c>
      <c r="K1221" s="45"/>
      <c r="L1221" s="57"/>
      <c r="M1221" s="57"/>
      <c r="N1221" s="56" t="s">
        <v>1231</v>
      </c>
      <c r="O1221" s="57" t="s">
        <v>1049</v>
      </c>
      <c r="P1221" s="57" t="s">
        <v>1038</v>
      </c>
      <c r="Q1221" s="56">
        <v>120</v>
      </c>
      <c r="R1221" s="56">
        <v>45</v>
      </c>
      <c r="S1221" s="155">
        <v>40</v>
      </c>
      <c r="T1221" s="174" t="s">
        <v>90</v>
      </c>
      <c r="U1221" s="174" t="s">
        <v>85</v>
      </c>
      <c r="V1221" s="45" t="s">
        <v>87</v>
      </c>
      <c r="W1221" s="45"/>
      <c r="X1221" s="174" t="s">
        <v>78</v>
      </c>
      <c r="Y1221" s="174" t="s">
        <v>85</v>
      </c>
      <c r="Z1221" s="155">
        <v>40</v>
      </c>
      <c r="AA1221" s="45"/>
      <c r="AB1221" s="102" t="b">
        <f t="shared" si="19"/>
        <v>1</v>
      </c>
    </row>
    <row r="1222" spans="1:28" ht="25.5" customHeight="1">
      <c r="A1222" s="102">
        <f>IF(F1222="","",SUBTOTAL(3,$F$2:$F1222))</f>
        <v>1221</v>
      </c>
      <c r="B1222" s="127" t="s">
        <v>1714</v>
      </c>
      <c r="C1222" s="57">
        <v>20180130</v>
      </c>
      <c r="D1222" s="57" t="s">
        <v>1330</v>
      </c>
      <c r="E1222" s="56" t="s">
        <v>1669</v>
      </c>
      <c r="F1222" s="46" t="s">
        <v>1326</v>
      </c>
      <c r="G1222" s="56">
        <v>32</v>
      </c>
      <c r="H1222" s="180" t="s">
        <v>1680</v>
      </c>
      <c r="I1222" s="45" t="s">
        <v>75</v>
      </c>
      <c r="J1222" s="56" t="s">
        <v>1054</v>
      </c>
      <c r="K1222" s="45"/>
      <c r="L1222" s="57"/>
      <c r="M1222" s="57"/>
      <c r="N1222" s="56" t="s">
        <v>1231</v>
      </c>
      <c r="O1222" s="57" t="s">
        <v>1049</v>
      </c>
      <c r="P1222" s="56" t="s">
        <v>1038</v>
      </c>
      <c r="Q1222" s="56">
        <v>120</v>
      </c>
      <c r="R1222" s="56">
        <v>45</v>
      </c>
      <c r="S1222" s="155">
        <v>15</v>
      </c>
      <c r="T1222" s="174" t="s">
        <v>88</v>
      </c>
      <c r="U1222" s="174" t="s">
        <v>83</v>
      </c>
      <c r="V1222" s="45" t="s">
        <v>1048</v>
      </c>
      <c r="W1222" s="45"/>
      <c r="X1222" s="174" t="s">
        <v>341</v>
      </c>
      <c r="Y1222" s="174" t="s">
        <v>155</v>
      </c>
      <c r="Z1222" s="155">
        <v>15</v>
      </c>
      <c r="AA1222" s="45"/>
      <c r="AB1222" s="102" t="b">
        <f t="shared" si="19"/>
        <v>1</v>
      </c>
    </row>
    <row r="1223" spans="1:28" ht="25.5" customHeight="1">
      <c r="A1223" s="102">
        <f>IF(F1223="","",SUBTOTAL(3,$F$2:$F1223))</f>
        <v>1222</v>
      </c>
      <c r="B1223" s="127" t="s">
        <v>1712</v>
      </c>
      <c r="C1223" s="57">
        <v>20180130</v>
      </c>
      <c r="D1223" s="57" t="s">
        <v>1248</v>
      </c>
      <c r="E1223" s="57" t="s">
        <v>1048</v>
      </c>
      <c r="F1223" s="46" t="s">
        <v>1713</v>
      </c>
      <c r="G1223" s="56">
        <v>38</v>
      </c>
      <c r="H1223" s="46" t="s">
        <v>1680</v>
      </c>
      <c r="I1223" s="45" t="s">
        <v>79</v>
      </c>
      <c r="J1223" s="56" t="s">
        <v>1054</v>
      </c>
      <c r="K1223" s="45"/>
      <c r="L1223" s="57"/>
      <c r="M1223" s="57"/>
      <c r="N1223" s="56" t="s">
        <v>1231</v>
      </c>
      <c r="O1223" s="57" t="s">
        <v>1049</v>
      </c>
      <c r="P1223" s="57" t="s">
        <v>1038</v>
      </c>
      <c r="Q1223" s="56">
        <v>120</v>
      </c>
      <c r="R1223" s="56">
        <v>56</v>
      </c>
      <c r="S1223" s="56"/>
      <c r="T1223" s="47" t="s">
        <v>1048</v>
      </c>
      <c r="U1223" s="47" t="s">
        <v>1048</v>
      </c>
      <c r="V1223" s="47" t="s">
        <v>1048</v>
      </c>
      <c r="W1223" s="47"/>
      <c r="X1223" s="47"/>
      <c r="Y1223" s="47"/>
      <c r="Z1223" s="57"/>
      <c r="AA1223" s="45"/>
      <c r="AB1223" s="102" t="b">
        <f t="shared" si="19"/>
        <v>1</v>
      </c>
    </row>
    <row r="1224" spans="1:28" ht="25.5" customHeight="1">
      <c r="A1224" s="102">
        <f>IF(F1224="","",SUBTOTAL(3,$F$2:$F1224))</f>
        <v>1223</v>
      </c>
      <c r="B1224" s="127" t="s">
        <v>2951</v>
      </c>
      <c r="C1224" s="57">
        <v>20180130</v>
      </c>
      <c r="D1224" s="57" t="s">
        <v>1248</v>
      </c>
      <c r="E1224" s="56" t="s">
        <v>1048</v>
      </c>
      <c r="F1224" s="46" t="s">
        <v>2952</v>
      </c>
      <c r="G1224" s="56">
        <v>40</v>
      </c>
      <c r="H1224" s="46" t="s">
        <v>1680</v>
      </c>
      <c r="I1224" s="45" t="s">
        <v>92</v>
      </c>
      <c r="J1224" s="56" t="s">
        <v>1054</v>
      </c>
      <c r="K1224" s="45"/>
      <c r="L1224" s="57"/>
      <c r="M1224" s="57"/>
      <c r="N1224" s="56" t="s">
        <v>1231</v>
      </c>
      <c r="O1224" s="57" t="s">
        <v>1049</v>
      </c>
      <c r="P1224" s="56" t="s">
        <v>1038</v>
      </c>
      <c r="Q1224" s="56">
        <v>120</v>
      </c>
      <c r="R1224" s="56"/>
      <c r="S1224" s="56"/>
      <c r="T1224" s="45" t="s">
        <v>1048</v>
      </c>
      <c r="U1224" s="45" t="s">
        <v>1048</v>
      </c>
      <c r="V1224" s="45" t="s">
        <v>1048</v>
      </c>
      <c r="W1224" s="45"/>
      <c r="X1224" s="102"/>
      <c r="Y1224" s="102"/>
      <c r="Z1224" s="57"/>
      <c r="AA1224" s="45"/>
      <c r="AB1224" s="102" t="b">
        <f t="shared" si="19"/>
        <v>1</v>
      </c>
    </row>
    <row r="1225" spans="1:28" ht="25.5" customHeight="1">
      <c r="A1225" s="102">
        <f>IF(F1225="","",SUBTOTAL(3,$F$2:$F1225))</f>
        <v>1224</v>
      </c>
      <c r="B1225" s="127" t="s">
        <v>1707</v>
      </c>
      <c r="C1225" s="57">
        <v>20180130</v>
      </c>
      <c r="D1225" s="57" t="s">
        <v>1248</v>
      </c>
      <c r="E1225" s="56" t="s">
        <v>1048</v>
      </c>
      <c r="F1225" s="46" t="s">
        <v>1708</v>
      </c>
      <c r="G1225" s="56">
        <v>36</v>
      </c>
      <c r="H1225" s="46" t="s">
        <v>1680</v>
      </c>
      <c r="I1225" s="45" t="s">
        <v>79</v>
      </c>
      <c r="J1225" s="56" t="s">
        <v>1054</v>
      </c>
      <c r="K1225" s="45"/>
      <c r="L1225" s="57"/>
      <c r="M1225" s="57"/>
      <c r="N1225" s="56" t="s">
        <v>1231</v>
      </c>
      <c r="O1225" s="57" t="s">
        <v>1049</v>
      </c>
      <c r="P1225" s="57" t="s">
        <v>1038</v>
      </c>
      <c r="Q1225" s="56">
        <v>120</v>
      </c>
      <c r="R1225" s="56">
        <v>47</v>
      </c>
      <c r="S1225" s="56"/>
      <c r="T1225" s="47" t="s">
        <v>1048</v>
      </c>
      <c r="U1225" s="47" t="s">
        <v>1048</v>
      </c>
      <c r="V1225" s="47" t="s">
        <v>1048</v>
      </c>
      <c r="W1225" s="47"/>
      <c r="X1225" s="47"/>
      <c r="Y1225" s="47"/>
      <c r="Z1225" s="57"/>
      <c r="AA1225" s="45"/>
      <c r="AB1225" s="102" t="b">
        <f t="shared" si="19"/>
        <v>1</v>
      </c>
    </row>
    <row r="1226" spans="1:28" ht="25.5" customHeight="1">
      <c r="A1226" s="102">
        <f>IF(F1226="","",SUBTOTAL(3,$F$2:$F1226))</f>
        <v>1225</v>
      </c>
      <c r="B1226" s="127" t="s">
        <v>2953</v>
      </c>
      <c r="C1226" s="57">
        <v>20180130</v>
      </c>
      <c r="D1226" s="56" t="s">
        <v>1248</v>
      </c>
      <c r="E1226" s="56" t="s">
        <v>1048</v>
      </c>
      <c r="F1226" s="69" t="s">
        <v>2954</v>
      </c>
      <c r="G1226" s="56">
        <v>39</v>
      </c>
      <c r="H1226" s="46" t="s">
        <v>1680</v>
      </c>
      <c r="I1226" s="45" t="s">
        <v>155</v>
      </c>
      <c r="J1226" s="56" t="s">
        <v>1054</v>
      </c>
      <c r="K1226" s="45" t="s">
        <v>155</v>
      </c>
      <c r="L1226" s="57">
        <v>2</v>
      </c>
      <c r="M1226" s="57">
        <v>12</v>
      </c>
      <c r="N1226" s="56" t="s">
        <v>1231</v>
      </c>
      <c r="O1226" s="57" t="s">
        <v>1049</v>
      </c>
      <c r="P1226" s="57" t="s">
        <v>1038</v>
      </c>
      <c r="Q1226" s="56">
        <v>120</v>
      </c>
      <c r="R1226" s="56"/>
      <c r="S1226" s="56"/>
      <c r="T1226" s="45" t="s">
        <v>1048</v>
      </c>
      <c r="U1226" s="45" t="s">
        <v>1048</v>
      </c>
      <c r="V1226" s="45" t="s">
        <v>1048</v>
      </c>
      <c r="W1226" s="45"/>
      <c r="X1226" s="45"/>
      <c r="Y1226" s="45"/>
      <c r="Z1226" s="57"/>
      <c r="AA1226" s="45"/>
      <c r="AB1226" s="102" t="b">
        <f t="shared" si="19"/>
        <v>1</v>
      </c>
    </row>
    <row r="1227" spans="1:28" ht="25.5" customHeight="1">
      <c r="A1227" s="102">
        <f>IF(F1227="","",SUBTOTAL(3,$F$2:$F1227))</f>
        <v>1226</v>
      </c>
      <c r="B1227" s="127" t="s">
        <v>1709</v>
      </c>
      <c r="C1227" s="57">
        <v>20180130</v>
      </c>
      <c r="D1227" s="57" t="s">
        <v>1248</v>
      </c>
      <c r="E1227" s="56" t="s">
        <v>1048</v>
      </c>
      <c r="F1227" s="46" t="s">
        <v>1710</v>
      </c>
      <c r="G1227" s="56">
        <v>37</v>
      </c>
      <c r="H1227" s="46" t="s">
        <v>1680</v>
      </c>
      <c r="I1227" s="45" t="s">
        <v>75</v>
      </c>
      <c r="J1227" s="56" t="s">
        <v>1054</v>
      </c>
      <c r="K1227" s="45"/>
      <c r="L1227" s="57"/>
      <c r="M1227" s="57"/>
      <c r="N1227" s="56" t="s">
        <v>1231</v>
      </c>
      <c r="O1227" s="57" t="s">
        <v>1049</v>
      </c>
      <c r="P1227" s="57" t="s">
        <v>1038</v>
      </c>
      <c r="Q1227" s="56">
        <v>120</v>
      </c>
      <c r="R1227" s="56">
        <v>47</v>
      </c>
      <c r="S1227" s="56"/>
      <c r="T1227" s="45" t="s">
        <v>1048</v>
      </c>
      <c r="U1227" s="45" t="s">
        <v>1048</v>
      </c>
      <c r="V1227" s="45" t="s">
        <v>1048</v>
      </c>
      <c r="W1227" s="45"/>
      <c r="X1227" s="102"/>
      <c r="Y1227" s="102"/>
      <c r="Z1227" s="56"/>
      <c r="AA1227" s="45"/>
      <c r="AB1227" s="102" t="b">
        <f t="shared" si="19"/>
        <v>1</v>
      </c>
    </row>
    <row r="1228" spans="1:28" ht="25.5" customHeight="1">
      <c r="A1228" s="102">
        <f>IF(F1228="","",SUBTOTAL(3,$F$2:$F1228))</f>
        <v>1227</v>
      </c>
      <c r="B1228" s="127" t="s">
        <v>2644</v>
      </c>
      <c r="C1228" s="57">
        <v>20180131</v>
      </c>
      <c r="D1228" s="56" t="s">
        <v>1248</v>
      </c>
      <c r="E1228" s="56" t="s">
        <v>1249</v>
      </c>
      <c r="F1228" s="69" t="s">
        <v>1260</v>
      </c>
      <c r="G1228" s="56">
        <v>1</v>
      </c>
      <c r="H1228" s="180" t="s">
        <v>2645</v>
      </c>
      <c r="I1228" s="45" t="s">
        <v>1175</v>
      </c>
      <c r="J1228" s="231" t="s">
        <v>1054</v>
      </c>
      <c r="K1228" s="45" t="s">
        <v>1175</v>
      </c>
      <c r="L1228" s="57">
        <v>2</v>
      </c>
      <c r="M1228" s="57">
        <v>3</v>
      </c>
      <c r="N1228" s="56" t="s">
        <v>1252</v>
      </c>
      <c r="O1228" s="57" t="s">
        <v>1049</v>
      </c>
      <c r="P1228" s="56" t="s">
        <v>1038</v>
      </c>
      <c r="Q1228" s="56">
        <v>90</v>
      </c>
      <c r="R1228" s="184">
        <v>29</v>
      </c>
      <c r="S1228" s="155">
        <v>27</v>
      </c>
      <c r="T1228" s="174" t="s">
        <v>217</v>
      </c>
      <c r="U1228" s="174" t="s">
        <v>262</v>
      </c>
      <c r="V1228" s="45" t="s">
        <v>1048</v>
      </c>
      <c r="W1228" s="45"/>
      <c r="X1228" s="174" t="s">
        <v>261</v>
      </c>
      <c r="Y1228" s="171" t="s">
        <v>1175</v>
      </c>
      <c r="Z1228" s="172">
        <v>27</v>
      </c>
      <c r="AA1228" s="45"/>
      <c r="AB1228" s="102" t="b">
        <f t="shared" si="19"/>
        <v>1</v>
      </c>
    </row>
    <row r="1229" spans="1:28" ht="25.5" customHeight="1">
      <c r="A1229" s="102">
        <f>IF(F1229="","",SUBTOTAL(3,$F$2:$F1229))</f>
        <v>1228</v>
      </c>
      <c r="B1229" s="127" t="s">
        <v>2646</v>
      </c>
      <c r="C1229" s="57">
        <v>20180131</v>
      </c>
      <c r="D1229" s="56" t="s">
        <v>1248</v>
      </c>
      <c r="E1229" s="56" t="s">
        <v>1253</v>
      </c>
      <c r="F1229" s="46" t="s">
        <v>1264</v>
      </c>
      <c r="G1229" s="56">
        <v>2</v>
      </c>
      <c r="H1229" s="180" t="s">
        <v>2645</v>
      </c>
      <c r="I1229" s="46" t="s">
        <v>1175</v>
      </c>
      <c r="J1229" s="231" t="s">
        <v>1054</v>
      </c>
      <c r="K1229" s="45"/>
      <c r="L1229" s="57"/>
      <c r="M1229" s="57"/>
      <c r="N1229" s="56" t="s">
        <v>1252</v>
      </c>
      <c r="O1229" s="57" t="s">
        <v>1049</v>
      </c>
      <c r="P1229" s="56" t="s">
        <v>1038</v>
      </c>
      <c r="Q1229" s="56">
        <v>90</v>
      </c>
      <c r="R1229" s="184">
        <v>22</v>
      </c>
      <c r="S1229" s="155">
        <v>21</v>
      </c>
      <c r="T1229" s="174" t="s">
        <v>218</v>
      </c>
      <c r="U1229" s="174" t="s">
        <v>88</v>
      </c>
      <c r="V1229" s="67" t="s">
        <v>1048</v>
      </c>
      <c r="W1229" s="67"/>
      <c r="X1229" s="171" t="s">
        <v>261</v>
      </c>
      <c r="Y1229" s="171" t="s">
        <v>124</v>
      </c>
      <c r="Z1229" s="155">
        <v>21</v>
      </c>
      <c r="AA1229" s="45"/>
      <c r="AB1229" s="102" t="b">
        <f t="shared" si="19"/>
        <v>1</v>
      </c>
    </row>
    <row r="1230" spans="1:28" ht="25.5" customHeight="1">
      <c r="A1230" s="102">
        <f>IF(F1230="","",SUBTOTAL(3,$F$2:$F1230))</f>
        <v>1229</v>
      </c>
      <c r="B1230" s="127" t="s">
        <v>2622</v>
      </c>
      <c r="C1230" s="57">
        <v>20180131</v>
      </c>
      <c r="D1230" s="57" t="s">
        <v>1248</v>
      </c>
      <c r="E1230" s="56" t="s">
        <v>1255</v>
      </c>
      <c r="F1230" s="46" t="s">
        <v>2623</v>
      </c>
      <c r="G1230" s="56">
        <v>1</v>
      </c>
      <c r="H1230" s="180" t="s">
        <v>2624</v>
      </c>
      <c r="I1230" s="46" t="s">
        <v>20</v>
      </c>
      <c r="J1230" s="231" t="s">
        <v>1054</v>
      </c>
      <c r="K1230" s="45"/>
      <c r="L1230" s="57"/>
      <c r="M1230" s="57"/>
      <c r="N1230" s="56" t="s">
        <v>1237</v>
      </c>
      <c r="O1230" s="57" t="s">
        <v>1049</v>
      </c>
      <c r="P1230" s="56" t="s">
        <v>1038</v>
      </c>
      <c r="Q1230" s="56">
        <v>90</v>
      </c>
      <c r="R1230" s="184">
        <v>55</v>
      </c>
      <c r="S1230" s="155">
        <v>35</v>
      </c>
      <c r="T1230" s="174" t="s">
        <v>71</v>
      </c>
      <c r="U1230" s="174" t="s">
        <v>8</v>
      </c>
      <c r="V1230" s="45" t="s">
        <v>1048</v>
      </c>
      <c r="W1230" s="45"/>
      <c r="X1230" s="174" t="s">
        <v>1024</v>
      </c>
      <c r="Y1230" s="174" t="s">
        <v>190</v>
      </c>
      <c r="Z1230" s="155">
        <v>35</v>
      </c>
      <c r="AA1230" s="45"/>
      <c r="AB1230" s="102" t="b">
        <f t="shared" si="19"/>
        <v>1</v>
      </c>
    </row>
    <row r="1231" spans="1:28" ht="25.5" customHeight="1">
      <c r="A1231" s="102">
        <f>IF(F1231="","",SUBTOTAL(3,$F$2:$F1231))</f>
        <v>1230</v>
      </c>
      <c r="B1231" s="127" t="s">
        <v>2622</v>
      </c>
      <c r="C1231" s="57">
        <v>20180131</v>
      </c>
      <c r="D1231" s="57" t="s">
        <v>1248</v>
      </c>
      <c r="E1231" s="56" t="s">
        <v>1257</v>
      </c>
      <c r="F1231" s="104" t="s">
        <v>2623</v>
      </c>
      <c r="G1231" s="56">
        <v>2</v>
      </c>
      <c r="H1231" s="203" t="s">
        <v>2624</v>
      </c>
      <c r="I1231" s="54" t="s">
        <v>1048</v>
      </c>
      <c r="J1231" s="237" t="s">
        <v>1054</v>
      </c>
      <c r="K1231" s="45"/>
      <c r="L1231" s="57"/>
      <c r="M1231" s="57"/>
      <c r="N1231" s="56" t="s">
        <v>1237</v>
      </c>
      <c r="O1231" s="57" t="s">
        <v>1049</v>
      </c>
      <c r="P1231" s="57" t="s">
        <v>1038</v>
      </c>
      <c r="Q1231" s="56">
        <v>90</v>
      </c>
      <c r="R1231" s="56"/>
      <c r="S1231" s="155">
        <v>35</v>
      </c>
      <c r="T1231" s="176" t="s">
        <v>22</v>
      </c>
      <c r="U1231" s="154" t="s">
        <v>397</v>
      </c>
      <c r="V1231" s="47" t="s">
        <v>1048</v>
      </c>
      <c r="W1231" s="47"/>
      <c r="X1231" s="174" t="s">
        <v>190</v>
      </c>
      <c r="Y1231" s="182" t="s">
        <v>20</v>
      </c>
      <c r="Z1231" s="155">
        <v>35</v>
      </c>
      <c r="AA1231" s="45"/>
      <c r="AB1231" s="102" t="b">
        <f t="shared" si="19"/>
        <v>1</v>
      </c>
    </row>
    <row r="1232" spans="1:28" ht="25.5" customHeight="1">
      <c r="A1232" s="102">
        <f>IF(F1232="","",SUBTOTAL(3,$F$2:$F1232))</f>
        <v>1231</v>
      </c>
      <c r="B1232" s="127" t="s">
        <v>2625</v>
      </c>
      <c r="C1232" s="56">
        <v>20180131</v>
      </c>
      <c r="D1232" s="56" t="s">
        <v>1248</v>
      </c>
      <c r="E1232" s="56" t="s">
        <v>1259</v>
      </c>
      <c r="F1232" s="104" t="s">
        <v>2626</v>
      </c>
      <c r="G1232" s="56">
        <v>3</v>
      </c>
      <c r="H1232" s="203" t="s">
        <v>2624</v>
      </c>
      <c r="I1232" s="55" t="s">
        <v>20</v>
      </c>
      <c r="J1232" s="233" t="s">
        <v>1054</v>
      </c>
      <c r="K1232" s="45"/>
      <c r="L1232" s="57"/>
      <c r="M1232" s="57"/>
      <c r="N1232" s="56" t="s">
        <v>1237</v>
      </c>
      <c r="O1232" s="57" t="s">
        <v>1049</v>
      </c>
      <c r="P1232" s="57" t="s">
        <v>1038</v>
      </c>
      <c r="Q1232" s="56">
        <v>90</v>
      </c>
      <c r="R1232" s="184">
        <v>50</v>
      </c>
      <c r="S1232" s="155">
        <v>35</v>
      </c>
      <c r="T1232" s="176" t="s">
        <v>133</v>
      </c>
      <c r="U1232" s="174" t="s">
        <v>97</v>
      </c>
      <c r="V1232" s="45" t="s">
        <v>1048</v>
      </c>
      <c r="W1232" s="45"/>
      <c r="X1232" s="182" t="s">
        <v>20</v>
      </c>
      <c r="Y1232" s="174" t="s">
        <v>190</v>
      </c>
      <c r="Z1232" s="172">
        <v>35</v>
      </c>
      <c r="AA1232" s="45"/>
      <c r="AB1232" s="102" t="b">
        <f t="shared" ref="AB1232:AB1295" si="20">IF(OR(O1232="TLAI",F1232=""),"",Z1232=S1232)</f>
        <v>1</v>
      </c>
    </row>
    <row r="1233" spans="1:28" ht="25.5" customHeight="1">
      <c r="A1233" s="102">
        <f>IF(F1233="","",SUBTOTAL(3,$F$2:$F1233))</f>
        <v>1232</v>
      </c>
      <c r="B1233" s="127" t="s">
        <v>2625</v>
      </c>
      <c r="C1233" s="56">
        <v>20180131</v>
      </c>
      <c r="D1233" s="56" t="s">
        <v>1248</v>
      </c>
      <c r="E1233" s="56" t="s">
        <v>1261</v>
      </c>
      <c r="F1233" s="104" t="s">
        <v>2626</v>
      </c>
      <c r="G1233" s="56">
        <v>4</v>
      </c>
      <c r="H1233" s="203" t="s">
        <v>2624</v>
      </c>
      <c r="I1233" s="45" t="s">
        <v>1048</v>
      </c>
      <c r="J1233" s="231" t="s">
        <v>1054</v>
      </c>
      <c r="K1233" s="45"/>
      <c r="L1233" s="57"/>
      <c r="M1233" s="57"/>
      <c r="N1233" s="56" t="s">
        <v>1237</v>
      </c>
      <c r="O1233" s="57" t="s">
        <v>1049</v>
      </c>
      <c r="P1233" s="57" t="s">
        <v>1038</v>
      </c>
      <c r="Q1233" s="56">
        <v>90</v>
      </c>
      <c r="R1233" s="56"/>
      <c r="S1233" s="155">
        <v>35</v>
      </c>
      <c r="T1233" s="176" t="s">
        <v>98</v>
      </c>
      <c r="U1233" s="176" t="s">
        <v>388</v>
      </c>
      <c r="V1233" s="47" t="s">
        <v>1048</v>
      </c>
      <c r="W1233" s="47"/>
      <c r="X1233" s="174" t="s">
        <v>1024</v>
      </c>
      <c r="Y1233" s="174" t="s">
        <v>190</v>
      </c>
      <c r="Z1233" s="172">
        <v>35</v>
      </c>
      <c r="AA1233" s="45"/>
      <c r="AB1233" s="102" t="b">
        <f t="shared" si="20"/>
        <v>1</v>
      </c>
    </row>
    <row r="1234" spans="1:28" ht="25.5" customHeight="1">
      <c r="A1234" s="102">
        <f>IF(F1234="","",SUBTOTAL(3,$F$2:$F1234))</f>
        <v>1233</v>
      </c>
      <c r="B1234" s="127" t="s">
        <v>2627</v>
      </c>
      <c r="C1234" s="57">
        <v>20180131</v>
      </c>
      <c r="D1234" s="57" t="s">
        <v>1248</v>
      </c>
      <c r="E1234" s="56" t="s">
        <v>1263</v>
      </c>
      <c r="F1234" s="104" t="s">
        <v>2628</v>
      </c>
      <c r="G1234" s="56">
        <v>5</v>
      </c>
      <c r="H1234" s="203" t="s">
        <v>2624</v>
      </c>
      <c r="I1234" s="45" t="s">
        <v>1024</v>
      </c>
      <c r="J1234" s="231" t="s">
        <v>1054</v>
      </c>
      <c r="K1234" s="45"/>
      <c r="L1234" s="57"/>
      <c r="M1234" s="57"/>
      <c r="N1234" s="56" t="s">
        <v>1237</v>
      </c>
      <c r="O1234" s="57" t="s">
        <v>1049</v>
      </c>
      <c r="P1234" s="57" t="s">
        <v>1038</v>
      </c>
      <c r="Q1234" s="56">
        <v>90</v>
      </c>
      <c r="R1234" s="184">
        <v>34</v>
      </c>
      <c r="S1234" s="155">
        <v>35</v>
      </c>
      <c r="T1234" s="176" t="s">
        <v>105</v>
      </c>
      <c r="U1234" s="176" t="s">
        <v>134</v>
      </c>
      <c r="V1234" s="47" t="s">
        <v>1048</v>
      </c>
      <c r="W1234" s="47"/>
      <c r="X1234" s="174" t="s">
        <v>1024</v>
      </c>
      <c r="Y1234" s="174" t="s">
        <v>190</v>
      </c>
      <c r="Z1234" s="172">
        <v>35</v>
      </c>
      <c r="AA1234" s="45"/>
      <c r="AB1234" s="102" t="b">
        <f t="shared" si="20"/>
        <v>1</v>
      </c>
    </row>
    <row r="1235" spans="1:28" ht="25.5" customHeight="1">
      <c r="A1235" s="102">
        <f>IF(F1235="","",SUBTOTAL(3,$F$2:$F1235))</f>
        <v>1234</v>
      </c>
      <c r="B1235" s="127" t="s">
        <v>2627</v>
      </c>
      <c r="C1235" s="57">
        <v>20180131</v>
      </c>
      <c r="D1235" s="57" t="s">
        <v>1248</v>
      </c>
      <c r="E1235" s="56" t="s">
        <v>1266</v>
      </c>
      <c r="F1235" s="104" t="s">
        <v>2628</v>
      </c>
      <c r="G1235" s="56">
        <v>6</v>
      </c>
      <c r="H1235" s="203" t="s">
        <v>2624</v>
      </c>
      <c r="I1235" s="45" t="s">
        <v>1048</v>
      </c>
      <c r="J1235" s="231" t="s">
        <v>1054</v>
      </c>
      <c r="K1235" s="45"/>
      <c r="L1235" s="57"/>
      <c r="M1235" s="57"/>
      <c r="N1235" s="56" t="s">
        <v>1237</v>
      </c>
      <c r="O1235" s="57" t="s">
        <v>1049</v>
      </c>
      <c r="P1235" s="57" t="s">
        <v>1038</v>
      </c>
      <c r="Q1235" s="56">
        <v>90</v>
      </c>
      <c r="R1235" s="56"/>
      <c r="S1235" s="155">
        <v>33</v>
      </c>
      <c r="T1235" s="176" t="s">
        <v>275</v>
      </c>
      <c r="U1235" s="176" t="s">
        <v>140</v>
      </c>
      <c r="V1235" s="47" t="s">
        <v>1048</v>
      </c>
      <c r="W1235" s="47"/>
      <c r="X1235" s="182" t="s">
        <v>20</v>
      </c>
      <c r="Y1235" s="174" t="s">
        <v>190</v>
      </c>
      <c r="Z1235" s="172">
        <v>33</v>
      </c>
      <c r="AA1235" s="45"/>
      <c r="AB1235" s="102" t="b">
        <f t="shared" si="20"/>
        <v>1</v>
      </c>
    </row>
    <row r="1236" spans="1:28" ht="25.5" customHeight="1">
      <c r="A1236" s="102">
        <f>IF(F1236="","",SUBTOTAL(3,$F$2:$F1236))</f>
        <v>1235</v>
      </c>
      <c r="B1236" s="127" t="s">
        <v>2629</v>
      </c>
      <c r="C1236" s="57">
        <v>20180131</v>
      </c>
      <c r="D1236" s="57" t="s">
        <v>1248</v>
      </c>
      <c r="E1236" s="56" t="s">
        <v>1269</v>
      </c>
      <c r="F1236" s="104" t="s">
        <v>2630</v>
      </c>
      <c r="G1236" s="56">
        <v>7</v>
      </c>
      <c r="H1236" s="203" t="s">
        <v>2624</v>
      </c>
      <c r="I1236" s="45" t="s">
        <v>190</v>
      </c>
      <c r="J1236" s="231" t="s">
        <v>1054</v>
      </c>
      <c r="K1236" s="45" t="s">
        <v>190</v>
      </c>
      <c r="L1236" s="57">
        <v>2</v>
      </c>
      <c r="M1236" s="57">
        <v>2</v>
      </c>
      <c r="N1236" s="56" t="s">
        <v>1237</v>
      </c>
      <c r="O1236" s="57" t="s">
        <v>1049</v>
      </c>
      <c r="P1236" s="57" t="s">
        <v>1038</v>
      </c>
      <c r="Q1236" s="56">
        <v>90</v>
      </c>
      <c r="R1236" s="184">
        <v>50</v>
      </c>
      <c r="S1236" s="155">
        <v>24</v>
      </c>
      <c r="T1236" s="176" t="s">
        <v>132</v>
      </c>
      <c r="U1236" s="176" t="s">
        <v>90</v>
      </c>
      <c r="V1236" s="47" t="s">
        <v>1048</v>
      </c>
      <c r="W1236" s="47"/>
      <c r="X1236" s="174" t="s">
        <v>190</v>
      </c>
      <c r="Y1236" s="182" t="s">
        <v>20</v>
      </c>
      <c r="Z1236" s="172">
        <v>24</v>
      </c>
      <c r="AA1236" s="45"/>
      <c r="AB1236" s="102" t="b">
        <f t="shared" si="20"/>
        <v>1</v>
      </c>
    </row>
    <row r="1237" spans="1:28" ht="25.5" customHeight="1">
      <c r="A1237" s="102">
        <f>IF(F1237="","",SUBTOTAL(3,$F$2:$F1237))</f>
        <v>1236</v>
      </c>
      <c r="B1237" s="127" t="s">
        <v>2631</v>
      </c>
      <c r="C1237" s="57">
        <v>20180131</v>
      </c>
      <c r="D1237" s="57" t="s">
        <v>1248</v>
      </c>
      <c r="E1237" s="56" t="s">
        <v>1272</v>
      </c>
      <c r="F1237" s="104" t="s">
        <v>2632</v>
      </c>
      <c r="G1237" s="56">
        <v>8</v>
      </c>
      <c r="H1237" s="88" t="s">
        <v>2624</v>
      </c>
      <c r="I1237" s="45" t="s">
        <v>1024</v>
      </c>
      <c r="J1237" s="231" t="s">
        <v>1054</v>
      </c>
      <c r="K1237" s="45"/>
      <c r="L1237" s="57"/>
      <c r="M1237" s="57"/>
      <c r="N1237" s="56" t="s">
        <v>1237</v>
      </c>
      <c r="O1237" s="57" t="s">
        <v>1049</v>
      </c>
      <c r="P1237" s="57" t="s">
        <v>1038</v>
      </c>
      <c r="Q1237" s="56">
        <v>90</v>
      </c>
      <c r="R1237" s="184">
        <v>52</v>
      </c>
      <c r="S1237" s="56"/>
      <c r="T1237" s="47" t="s">
        <v>1048</v>
      </c>
      <c r="U1237" s="47" t="s">
        <v>1048</v>
      </c>
      <c r="V1237" s="47" t="s">
        <v>1048</v>
      </c>
      <c r="W1237" s="47"/>
      <c r="X1237" s="47"/>
      <c r="Y1237" s="47"/>
      <c r="Z1237" s="57"/>
      <c r="AA1237" s="45"/>
      <c r="AB1237" s="102" t="b">
        <f t="shared" si="20"/>
        <v>1</v>
      </c>
    </row>
    <row r="1238" spans="1:28" ht="25.5" customHeight="1">
      <c r="A1238" s="102">
        <f>IF(F1238="","",SUBTOTAL(3,$F$2:$F1238))</f>
        <v>1237</v>
      </c>
      <c r="B1238" s="127" t="s">
        <v>2187</v>
      </c>
      <c r="C1238" s="57">
        <v>20180131</v>
      </c>
      <c r="D1238" s="57" t="s">
        <v>1248</v>
      </c>
      <c r="E1238" s="56" t="s">
        <v>1275</v>
      </c>
      <c r="F1238" s="104" t="s">
        <v>1686</v>
      </c>
      <c r="G1238" s="56">
        <v>1</v>
      </c>
      <c r="H1238" s="203" t="s">
        <v>2181</v>
      </c>
      <c r="I1238" s="45" t="s">
        <v>274</v>
      </c>
      <c r="J1238" s="231" t="s">
        <v>1054</v>
      </c>
      <c r="K1238" s="45"/>
      <c r="L1238" s="57"/>
      <c r="M1238" s="57"/>
      <c r="N1238" s="56" t="s">
        <v>1489</v>
      </c>
      <c r="O1238" s="57" t="s">
        <v>1049</v>
      </c>
      <c r="P1238" s="57" t="s">
        <v>1038</v>
      </c>
      <c r="Q1238" s="56">
        <v>90</v>
      </c>
      <c r="R1238" s="184">
        <v>50</v>
      </c>
      <c r="S1238" s="155">
        <v>35</v>
      </c>
      <c r="T1238" s="176" t="s">
        <v>100</v>
      </c>
      <c r="U1238" s="176" t="s">
        <v>346</v>
      </c>
      <c r="V1238" s="47" t="s">
        <v>1048</v>
      </c>
      <c r="W1238" s="47"/>
      <c r="X1238" s="176" t="s">
        <v>274</v>
      </c>
      <c r="Y1238" s="176" t="s">
        <v>125</v>
      </c>
      <c r="Z1238" s="172">
        <v>35</v>
      </c>
      <c r="AA1238" s="45"/>
      <c r="AB1238" s="102" t="b">
        <f t="shared" si="20"/>
        <v>1</v>
      </c>
    </row>
    <row r="1239" spans="1:28" ht="25.5" customHeight="1">
      <c r="A1239" s="102">
        <f>IF(F1239="","",SUBTOTAL(3,$F$2:$F1239))</f>
        <v>1238</v>
      </c>
      <c r="B1239" s="127" t="s">
        <v>2187</v>
      </c>
      <c r="C1239" s="57">
        <v>20180131</v>
      </c>
      <c r="D1239" s="56" t="s">
        <v>1248</v>
      </c>
      <c r="E1239" s="56" t="s">
        <v>1278</v>
      </c>
      <c r="F1239" s="69" t="s">
        <v>1686</v>
      </c>
      <c r="G1239" s="56">
        <v>2</v>
      </c>
      <c r="H1239" s="180" t="s">
        <v>2181</v>
      </c>
      <c r="I1239" s="45" t="s">
        <v>1048</v>
      </c>
      <c r="J1239" s="231" t="s">
        <v>1054</v>
      </c>
      <c r="K1239" s="45"/>
      <c r="L1239" s="57"/>
      <c r="M1239" s="57"/>
      <c r="N1239" s="56" t="s">
        <v>1489</v>
      </c>
      <c r="O1239" s="57" t="s">
        <v>1049</v>
      </c>
      <c r="P1239" s="56" t="s">
        <v>1038</v>
      </c>
      <c r="Q1239" s="56">
        <v>90</v>
      </c>
      <c r="R1239" s="184"/>
      <c r="S1239" s="155">
        <v>34</v>
      </c>
      <c r="T1239" s="174" t="s">
        <v>1529</v>
      </c>
      <c r="U1239" s="174" t="s">
        <v>219</v>
      </c>
      <c r="V1239" s="45" t="s">
        <v>1048</v>
      </c>
      <c r="W1239" s="45"/>
      <c r="X1239" s="176" t="s">
        <v>274</v>
      </c>
      <c r="Y1239" s="176" t="s">
        <v>125</v>
      </c>
      <c r="Z1239" s="155">
        <v>34</v>
      </c>
      <c r="AA1239" s="45"/>
      <c r="AB1239" s="102" t="b">
        <f t="shared" si="20"/>
        <v>1</v>
      </c>
    </row>
    <row r="1240" spans="1:28" ht="25.5" customHeight="1">
      <c r="A1240" s="102">
        <f>IF(F1240="","",SUBTOTAL(3,$F$2:$F1240))</f>
        <v>1239</v>
      </c>
      <c r="B1240" s="127" t="s">
        <v>2188</v>
      </c>
      <c r="C1240" s="57">
        <v>20180131</v>
      </c>
      <c r="D1240" s="56" t="s">
        <v>1248</v>
      </c>
      <c r="E1240" s="56" t="s">
        <v>1281</v>
      </c>
      <c r="F1240" s="69" t="s">
        <v>1704</v>
      </c>
      <c r="G1240" s="56">
        <v>3</v>
      </c>
      <c r="H1240" s="180" t="s">
        <v>2181</v>
      </c>
      <c r="I1240" s="45" t="s">
        <v>274</v>
      </c>
      <c r="J1240" s="231" t="s">
        <v>1054</v>
      </c>
      <c r="K1240" s="45"/>
      <c r="L1240" s="57"/>
      <c r="M1240" s="57"/>
      <c r="N1240" s="56" t="s">
        <v>1489</v>
      </c>
      <c r="O1240" s="57" t="s">
        <v>1049</v>
      </c>
      <c r="P1240" s="56" t="s">
        <v>1038</v>
      </c>
      <c r="Q1240" s="56">
        <v>90</v>
      </c>
      <c r="R1240" s="184">
        <v>52</v>
      </c>
      <c r="S1240" s="155">
        <v>33</v>
      </c>
      <c r="T1240" s="174" t="s">
        <v>957</v>
      </c>
      <c r="U1240" s="174" t="s">
        <v>257</v>
      </c>
      <c r="V1240" s="45" t="s">
        <v>1048</v>
      </c>
      <c r="W1240" s="45"/>
      <c r="X1240" s="174" t="s">
        <v>3</v>
      </c>
      <c r="Y1240" s="174" t="s">
        <v>274</v>
      </c>
      <c r="Z1240" s="172">
        <v>33</v>
      </c>
      <c r="AA1240" s="45"/>
      <c r="AB1240" s="102" t="b">
        <f t="shared" si="20"/>
        <v>1</v>
      </c>
    </row>
    <row r="1241" spans="1:28" ht="25.5" customHeight="1">
      <c r="A1241" s="102">
        <f>IF(F1241="","",SUBTOTAL(3,$F$2:$F1241))</f>
        <v>1240</v>
      </c>
      <c r="B1241" s="127" t="s">
        <v>2188</v>
      </c>
      <c r="C1241" s="57">
        <v>20180131</v>
      </c>
      <c r="D1241" s="56" t="s">
        <v>1248</v>
      </c>
      <c r="E1241" s="56" t="s">
        <v>1284</v>
      </c>
      <c r="F1241" s="69" t="s">
        <v>1704</v>
      </c>
      <c r="G1241" s="56">
        <v>4</v>
      </c>
      <c r="H1241" s="180" t="s">
        <v>2181</v>
      </c>
      <c r="I1241" s="45" t="s">
        <v>1048</v>
      </c>
      <c r="J1241" s="231" t="s">
        <v>1054</v>
      </c>
      <c r="K1241" s="45"/>
      <c r="L1241" s="57"/>
      <c r="M1241" s="57"/>
      <c r="N1241" s="56" t="s">
        <v>1489</v>
      </c>
      <c r="O1241" s="57" t="s">
        <v>1049</v>
      </c>
      <c r="P1241" s="57" t="s">
        <v>1038</v>
      </c>
      <c r="Q1241" s="56">
        <v>90</v>
      </c>
      <c r="R1241" s="184"/>
      <c r="S1241" s="155">
        <v>35</v>
      </c>
      <c r="T1241" s="174" t="s">
        <v>94</v>
      </c>
      <c r="U1241" s="174" t="s">
        <v>223</v>
      </c>
      <c r="V1241" s="45" t="s">
        <v>1048</v>
      </c>
      <c r="W1241" s="45"/>
      <c r="X1241" s="174" t="s">
        <v>125</v>
      </c>
      <c r="Y1241" s="174" t="s">
        <v>448</v>
      </c>
      <c r="Z1241" s="155">
        <v>35</v>
      </c>
      <c r="AA1241" s="45"/>
      <c r="AB1241" s="102" t="b">
        <f t="shared" si="20"/>
        <v>1</v>
      </c>
    </row>
    <row r="1242" spans="1:28" ht="25.5" customHeight="1">
      <c r="A1242" s="102">
        <f>IF(F1242="","",SUBTOTAL(3,$F$2:$F1242))</f>
        <v>1241</v>
      </c>
      <c r="B1242" s="127" t="s">
        <v>2188</v>
      </c>
      <c r="C1242" s="57">
        <v>20180131</v>
      </c>
      <c r="D1242" s="56" t="s">
        <v>1248</v>
      </c>
      <c r="E1242" s="56" t="s">
        <v>1287</v>
      </c>
      <c r="F1242" s="69" t="s">
        <v>1704</v>
      </c>
      <c r="G1242" s="56">
        <v>5</v>
      </c>
      <c r="H1242" s="180" t="s">
        <v>2181</v>
      </c>
      <c r="I1242" s="45" t="s">
        <v>1048</v>
      </c>
      <c r="J1242" s="231" t="s">
        <v>1054</v>
      </c>
      <c r="K1242" s="45"/>
      <c r="L1242" s="57"/>
      <c r="M1242" s="57"/>
      <c r="N1242" s="56" t="s">
        <v>1489</v>
      </c>
      <c r="O1242" s="57" t="s">
        <v>1049</v>
      </c>
      <c r="P1242" s="57" t="s">
        <v>1038</v>
      </c>
      <c r="Q1242" s="56">
        <v>90</v>
      </c>
      <c r="R1242" s="184"/>
      <c r="S1242" s="155">
        <v>34</v>
      </c>
      <c r="T1242" s="174" t="s">
        <v>176</v>
      </c>
      <c r="U1242" s="174" t="s">
        <v>112</v>
      </c>
      <c r="V1242" s="45" t="s">
        <v>1048</v>
      </c>
      <c r="W1242" s="45"/>
      <c r="X1242" s="174" t="s">
        <v>448</v>
      </c>
      <c r="Y1242" s="174" t="s">
        <v>7</v>
      </c>
      <c r="Z1242" s="155">
        <v>34</v>
      </c>
      <c r="AA1242" s="45"/>
      <c r="AB1242" s="102" t="b">
        <f t="shared" si="20"/>
        <v>1</v>
      </c>
    </row>
    <row r="1243" spans="1:28" ht="25.5" customHeight="1">
      <c r="A1243" s="102">
        <f>IF(F1243="","",SUBTOTAL(3,$F$2:$F1243))</f>
        <v>1242</v>
      </c>
      <c r="B1243" s="127" t="s">
        <v>2189</v>
      </c>
      <c r="C1243" s="56">
        <v>20180131</v>
      </c>
      <c r="D1243" s="56" t="s">
        <v>1248</v>
      </c>
      <c r="E1243" s="56" t="s">
        <v>1244</v>
      </c>
      <c r="F1243" s="104" t="s">
        <v>1702</v>
      </c>
      <c r="G1243" s="56">
        <v>6</v>
      </c>
      <c r="H1243" s="203" t="s">
        <v>2181</v>
      </c>
      <c r="I1243" s="45" t="s">
        <v>125</v>
      </c>
      <c r="J1243" s="231" t="s">
        <v>1054</v>
      </c>
      <c r="K1243" s="45"/>
      <c r="L1243" s="56"/>
      <c r="M1243" s="56"/>
      <c r="N1243" s="56" t="s">
        <v>1489</v>
      </c>
      <c r="O1243" s="57" t="s">
        <v>1049</v>
      </c>
      <c r="P1243" s="56" t="s">
        <v>1038</v>
      </c>
      <c r="Q1243" s="56">
        <v>90</v>
      </c>
      <c r="R1243" s="184">
        <v>49</v>
      </c>
      <c r="S1243" s="155">
        <v>32</v>
      </c>
      <c r="T1243" s="174" t="s">
        <v>236</v>
      </c>
      <c r="U1243" s="174" t="s">
        <v>230</v>
      </c>
      <c r="V1243" s="45" t="s">
        <v>1048</v>
      </c>
      <c r="W1243" s="45"/>
      <c r="X1243" s="174" t="s">
        <v>125</v>
      </c>
      <c r="Y1243" s="174" t="s">
        <v>448</v>
      </c>
      <c r="Z1243" s="155">
        <v>32</v>
      </c>
      <c r="AA1243" s="45"/>
      <c r="AB1243" s="102" t="b">
        <f t="shared" si="20"/>
        <v>1</v>
      </c>
    </row>
    <row r="1244" spans="1:28" ht="25.5" customHeight="1">
      <c r="A1244" s="102">
        <f>IF(F1244="","",SUBTOTAL(3,$F$2:$F1244))</f>
        <v>1243</v>
      </c>
      <c r="B1244" s="127" t="s">
        <v>2189</v>
      </c>
      <c r="C1244" s="56">
        <v>20180131</v>
      </c>
      <c r="D1244" s="56" t="s">
        <v>1248</v>
      </c>
      <c r="E1244" s="56" t="s">
        <v>1128</v>
      </c>
      <c r="F1244" s="104" t="s">
        <v>1702</v>
      </c>
      <c r="G1244" s="56">
        <v>7</v>
      </c>
      <c r="H1244" s="203" t="s">
        <v>2181</v>
      </c>
      <c r="I1244" s="45" t="s">
        <v>1048</v>
      </c>
      <c r="J1244" s="231" t="s">
        <v>1054</v>
      </c>
      <c r="K1244" s="45"/>
      <c r="L1244" s="56"/>
      <c r="M1244" s="56"/>
      <c r="N1244" s="56" t="s">
        <v>1489</v>
      </c>
      <c r="O1244" s="57" t="s">
        <v>1049</v>
      </c>
      <c r="P1244" s="56" t="s">
        <v>1038</v>
      </c>
      <c r="Q1244" s="56">
        <v>90</v>
      </c>
      <c r="R1244" s="184"/>
      <c r="S1244" s="155">
        <v>34</v>
      </c>
      <c r="T1244" s="174" t="s">
        <v>103</v>
      </c>
      <c r="U1244" s="174" t="s">
        <v>115</v>
      </c>
      <c r="V1244" s="45" t="s">
        <v>1048</v>
      </c>
      <c r="W1244" s="45"/>
      <c r="X1244" s="174" t="s">
        <v>448</v>
      </c>
      <c r="Y1244" s="174" t="s">
        <v>7</v>
      </c>
      <c r="Z1244" s="155">
        <v>34</v>
      </c>
      <c r="AA1244" s="45"/>
      <c r="AB1244" s="102" t="b">
        <f t="shared" si="20"/>
        <v>1</v>
      </c>
    </row>
    <row r="1245" spans="1:28" ht="25.5" customHeight="1">
      <c r="A1245" s="102">
        <f>IF(F1245="","",SUBTOTAL(3,$F$2:$F1245))</f>
        <v>1244</v>
      </c>
      <c r="B1245" s="127" t="s">
        <v>2190</v>
      </c>
      <c r="C1245" s="56">
        <v>20180131</v>
      </c>
      <c r="D1245" s="56" t="s">
        <v>1248</v>
      </c>
      <c r="E1245" s="56" t="s">
        <v>1294</v>
      </c>
      <c r="F1245" s="104" t="s">
        <v>1740</v>
      </c>
      <c r="G1245" s="56">
        <v>8</v>
      </c>
      <c r="H1245" s="203" t="s">
        <v>2181</v>
      </c>
      <c r="I1245" s="45" t="s">
        <v>125</v>
      </c>
      <c r="J1245" s="231" t="s">
        <v>1054</v>
      </c>
      <c r="K1245" s="45" t="s">
        <v>125</v>
      </c>
      <c r="L1245" s="56">
        <v>2</v>
      </c>
      <c r="M1245" s="56">
        <v>2</v>
      </c>
      <c r="N1245" s="56" t="s">
        <v>1489</v>
      </c>
      <c r="O1245" s="57" t="s">
        <v>1049</v>
      </c>
      <c r="P1245" s="56" t="s">
        <v>1038</v>
      </c>
      <c r="Q1245" s="56">
        <v>90</v>
      </c>
      <c r="R1245" s="184">
        <v>52</v>
      </c>
      <c r="S1245" s="155">
        <v>36</v>
      </c>
      <c r="T1245" s="174" t="s">
        <v>6</v>
      </c>
      <c r="U1245" s="174" t="s">
        <v>206</v>
      </c>
      <c r="V1245" s="45" t="s">
        <v>1048</v>
      </c>
      <c r="W1245" s="45"/>
      <c r="X1245" s="176" t="s">
        <v>274</v>
      </c>
      <c r="Y1245" s="176" t="s">
        <v>125</v>
      </c>
      <c r="Z1245" s="155">
        <v>36</v>
      </c>
      <c r="AA1245" s="45"/>
      <c r="AB1245" s="102" t="b">
        <f t="shared" si="20"/>
        <v>1</v>
      </c>
    </row>
    <row r="1246" spans="1:28" ht="25.5" customHeight="1">
      <c r="A1246" s="102">
        <f>IF(F1246="","",SUBTOTAL(3,$F$2:$F1246))</f>
        <v>1245</v>
      </c>
      <c r="B1246" s="127" t="s">
        <v>2190</v>
      </c>
      <c r="C1246" s="56">
        <v>20180131</v>
      </c>
      <c r="D1246" s="56" t="s">
        <v>1248</v>
      </c>
      <c r="E1246" s="56" t="s">
        <v>1297</v>
      </c>
      <c r="F1246" s="104" t="s">
        <v>1740</v>
      </c>
      <c r="G1246" s="56">
        <v>9</v>
      </c>
      <c r="H1246" s="203" t="s">
        <v>2181</v>
      </c>
      <c r="I1246" s="45" t="s">
        <v>1048</v>
      </c>
      <c r="J1246" s="231" t="s">
        <v>1054</v>
      </c>
      <c r="K1246" s="45"/>
      <c r="L1246" s="56"/>
      <c r="M1246" s="56"/>
      <c r="N1246" s="56" t="s">
        <v>1489</v>
      </c>
      <c r="O1246" s="57" t="s">
        <v>1049</v>
      </c>
      <c r="P1246" s="56" t="s">
        <v>1038</v>
      </c>
      <c r="Q1246" s="56">
        <v>90</v>
      </c>
      <c r="R1246" s="184"/>
      <c r="S1246" s="155">
        <v>35</v>
      </c>
      <c r="T1246" s="174" t="s">
        <v>66</v>
      </c>
      <c r="U1246" s="174" t="s">
        <v>214</v>
      </c>
      <c r="V1246" s="45" t="s">
        <v>1048</v>
      </c>
      <c r="W1246" s="45"/>
      <c r="X1246" s="174" t="s">
        <v>125</v>
      </c>
      <c r="Y1246" s="174" t="s">
        <v>448</v>
      </c>
      <c r="Z1246" s="155">
        <v>35</v>
      </c>
      <c r="AA1246" s="45"/>
      <c r="AB1246" s="102" t="b">
        <f t="shared" si="20"/>
        <v>1</v>
      </c>
    </row>
    <row r="1247" spans="1:28" ht="25.5" customHeight="1">
      <c r="A1247" s="102">
        <f>IF(F1247="","",SUBTOTAL(3,$F$2:$F1247))</f>
        <v>1246</v>
      </c>
      <c r="B1247" s="127" t="s">
        <v>2191</v>
      </c>
      <c r="C1247" s="56">
        <v>20180131</v>
      </c>
      <c r="D1247" s="56" t="s">
        <v>1248</v>
      </c>
      <c r="E1247" s="56" t="s">
        <v>1300</v>
      </c>
      <c r="F1247" s="104" t="s">
        <v>1720</v>
      </c>
      <c r="G1247" s="56">
        <v>10</v>
      </c>
      <c r="H1247" s="203" t="s">
        <v>2181</v>
      </c>
      <c r="I1247" s="45" t="s">
        <v>7</v>
      </c>
      <c r="J1247" s="231" t="s">
        <v>1054</v>
      </c>
      <c r="K1247" s="45"/>
      <c r="L1247" s="56"/>
      <c r="M1247" s="56"/>
      <c r="N1247" s="56" t="s">
        <v>1489</v>
      </c>
      <c r="O1247" s="57" t="s">
        <v>1049</v>
      </c>
      <c r="P1247" s="56" t="s">
        <v>1038</v>
      </c>
      <c r="Q1247" s="56">
        <v>90</v>
      </c>
      <c r="R1247" s="184">
        <v>55</v>
      </c>
      <c r="S1247" s="155">
        <v>34</v>
      </c>
      <c r="T1247" s="174" t="s">
        <v>980</v>
      </c>
      <c r="U1247" s="174" t="s">
        <v>70</v>
      </c>
      <c r="V1247" s="45" t="s">
        <v>1048</v>
      </c>
      <c r="W1247" s="45"/>
      <c r="X1247" s="174" t="s">
        <v>7</v>
      </c>
      <c r="Y1247" s="174" t="s">
        <v>3</v>
      </c>
      <c r="Z1247" s="155">
        <v>34</v>
      </c>
      <c r="AA1247" s="45"/>
      <c r="AB1247" s="102" t="b">
        <f t="shared" si="20"/>
        <v>1</v>
      </c>
    </row>
    <row r="1248" spans="1:28" ht="25.5" customHeight="1">
      <c r="A1248" s="102">
        <f>IF(F1248="","",SUBTOTAL(3,$F$2:$F1248))</f>
        <v>1247</v>
      </c>
      <c r="B1248" s="127" t="s">
        <v>2191</v>
      </c>
      <c r="C1248" s="56">
        <v>20180131</v>
      </c>
      <c r="D1248" s="56" t="s">
        <v>1248</v>
      </c>
      <c r="E1248" s="56" t="s">
        <v>1051</v>
      </c>
      <c r="F1248" s="104" t="s">
        <v>1720</v>
      </c>
      <c r="G1248" s="56">
        <v>11</v>
      </c>
      <c r="H1248" s="203" t="s">
        <v>2181</v>
      </c>
      <c r="I1248" s="45" t="s">
        <v>1048</v>
      </c>
      <c r="J1248" s="231" t="s">
        <v>1054</v>
      </c>
      <c r="K1248" s="45"/>
      <c r="L1248" s="56"/>
      <c r="M1248" s="56"/>
      <c r="N1248" s="56" t="s">
        <v>1489</v>
      </c>
      <c r="O1248" s="57" t="s">
        <v>1049</v>
      </c>
      <c r="P1248" s="56" t="s">
        <v>1038</v>
      </c>
      <c r="Q1248" s="56">
        <v>90</v>
      </c>
      <c r="R1248" s="184"/>
      <c r="S1248" s="155">
        <v>34</v>
      </c>
      <c r="T1248" s="174" t="s">
        <v>437</v>
      </c>
      <c r="U1248" s="174" t="s">
        <v>13</v>
      </c>
      <c r="V1248" s="45" t="s">
        <v>1048</v>
      </c>
      <c r="W1248" s="45"/>
      <c r="X1248" s="174" t="s">
        <v>7</v>
      </c>
      <c r="Y1248" s="174" t="s">
        <v>3</v>
      </c>
      <c r="Z1248" s="155">
        <v>34</v>
      </c>
      <c r="AA1248" s="45"/>
      <c r="AB1248" s="102" t="b">
        <f t="shared" si="20"/>
        <v>1</v>
      </c>
    </row>
    <row r="1249" spans="1:28" ht="25.5" customHeight="1">
      <c r="A1249" s="102">
        <f>IF(F1249="","",SUBTOTAL(3,$F$2:$F1249))</f>
        <v>1248</v>
      </c>
      <c r="B1249" s="127" t="s">
        <v>2192</v>
      </c>
      <c r="C1249" s="56">
        <v>20180131</v>
      </c>
      <c r="D1249" s="56" t="s">
        <v>1248</v>
      </c>
      <c r="E1249" s="56" t="s">
        <v>1129</v>
      </c>
      <c r="F1249" s="104" t="s">
        <v>1724</v>
      </c>
      <c r="G1249" s="56">
        <v>12</v>
      </c>
      <c r="H1249" s="203" t="s">
        <v>2181</v>
      </c>
      <c r="I1249" s="45" t="s">
        <v>7</v>
      </c>
      <c r="J1249" s="231" t="s">
        <v>1054</v>
      </c>
      <c r="K1249" s="45"/>
      <c r="L1249" s="56"/>
      <c r="M1249" s="56"/>
      <c r="N1249" s="56" t="s">
        <v>1489</v>
      </c>
      <c r="O1249" s="57" t="s">
        <v>1049</v>
      </c>
      <c r="P1249" s="56" t="s">
        <v>1038</v>
      </c>
      <c r="Q1249" s="56">
        <v>90</v>
      </c>
      <c r="R1249" s="184">
        <v>58</v>
      </c>
      <c r="S1249" s="155">
        <v>34</v>
      </c>
      <c r="T1249" s="174" t="s">
        <v>450</v>
      </c>
      <c r="U1249" s="174" t="s">
        <v>348</v>
      </c>
      <c r="V1249" s="45" t="s">
        <v>1048</v>
      </c>
      <c r="W1249" s="45"/>
      <c r="X1249" s="174" t="s">
        <v>7</v>
      </c>
      <c r="Y1249" s="174" t="s">
        <v>3</v>
      </c>
      <c r="Z1249" s="155">
        <v>34</v>
      </c>
      <c r="AA1249" s="45"/>
      <c r="AB1249" s="102" t="b">
        <f t="shared" si="20"/>
        <v>1</v>
      </c>
    </row>
    <row r="1250" spans="1:28" ht="25.5" customHeight="1">
      <c r="A1250" s="102">
        <f>IF(F1250="","",SUBTOTAL(3,$F$2:$F1250))</f>
        <v>1249</v>
      </c>
      <c r="B1250" s="127" t="s">
        <v>2192</v>
      </c>
      <c r="C1250" s="56">
        <v>20180131</v>
      </c>
      <c r="D1250" s="56" t="s">
        <v>1248</v>
      </c>
      <c r="E1250" s="56" t="s">
        <v>1307</v>
      </c>
      <c r="F1250" s="104" t="s">
        <v>1724</v>
      </c>
      <c r="G1250" s="56">
        <v>13</v>
      </c>
      <c r="H1250" s="203" t="s">
        <v>2181</v>
      </c>
      <c r="I1250" s="45" t="s">
        <v>1048</v>
      </c>
      <c r="J1250" s="231" t="s">
        <v>1054</v>
      </c>
      <c r="K1250" s="45"/>
      <c r="L1250" s="56"/>
      <c r="M1250" s="56"/>
      <c r="N1250" s="56" t="s">
        <v>1489</v>
      </c>
      <c r="O1250" s="57" t="s">
        <v>1049</v>
      </c>
      <c r="P1250" s="56" t="s">
        <v>1038</v>
      </c>
      <c r="Q1250" s="56">
        <v>90</v>
      </c>
      <c r="R1250" s="184"/>
      <c r="S1250" s="155">
        <v>36</v>
      </c>
      <c r="T1250" s="174" t="s">
        <v>342</v>
      </c>
      <c r="U1250" s="174" t="s">
        <v>430</v>
      </c>
      <c r="V1250" s="45" t="s">
        <v>1048</v>
      </c>
      <c r="W1250" s="45"/>
      <c r="X1250" s="176" t="s">
        <v>274</v>
      </c>
      <c r="Y1250" s="176" t="s">
        <v>125</v>
      </c>
      <c r="Z1250" s="155">
        <v>36</v>
      </c>
      <c r="AA1250" s="45"/>
      <c r="AB1250" s="102" t="b">
        <f t="shared" si="20"/>
        <v>1</v>
      </c>
    </row>
    <row r="1251" spans="1:28" ht="25.5" customHeight="1">
      <c r="A1251" s="102">
        <f>IF(F1251="","",SUBTOTAL(3,$F$2:$F1251))</f>
        <v>1250</v>
      </c>
      <c r="B1251" s="127" t="s">
        <v>2193</v>
      </c>
      <c r="C1251" s="56">
        <v>20180131</v>
      </c>
      <c r="D1251" s="56" t="s">
        <v>1248</v>
      </c>
      <c r="E1251" s="56" t="s">
        <v>1365</v>
      </c>
      <c r="F1251" s="104" t="s">
        <v>1726</v>
      </c>
      <c r="G1251" s="56">
        <v>14</v>
      </c>
      <c r="H1251" s="203" t="s">
        <v>2181</v>
      </c>
      <c r="I1251" s="45" t="s">
        <v>448</v>
      </c>
      <c r="J1251" s="231" t="s">
        <v>1054</v>
      </c>
      <c r="K1251" s="45"/>
      <c r="L1251" s="56"/>
      <c r="M1251" s="56"/>
      <c r="N1251" s="56" t="s">
        <v>1489</v>
      </c>
      <c r="O1251" s="57" t="s">
        <v>1049</v>
      </c>
      <c r="P1251" s="56" t="s">
        <v>1038</v>
      </c>
      <c r="Q1251" s="56">
        <v>90</v>
      </c>
      <c r="R1251" s="184">
        <v>28</v>
      </c>
      <c r="S1251" s="155">
        <v>34</v>
      </c>
      <c r="T1251" s="174" t="s">
        <v>436</v>
      </c>
      <c r="U1251" s="174" t="s">
        <v>7</v>
      </c>
      <c r="V1251" s="45" t="s">
        <v>1048</v>
      </c>
      <c r="W1251" s="45"/>
      <c r="X1251" s="174" t="s">
        <v>448</v>
      </c>
      <c r="Y1251" s="174" t="s">
        <v>7</v>
      </c>
      <c r="Z1251" s="155">
        <v>34</v>
      </c>
      <c r="AA1251" s="45"/>
      <c r="AB1251" s="102" t="b">
        <f t="shared" si="20"/>
        <v>1</v>
      </c>
    </row>
    <row r="1252" spans="1:28" ht="25.5" customHeight="1">
      <c r="A1252" s="102">
        <f>IF(F1252="","",SUBTOTAL(3,$F$2:$F1252))</f>
        <v>1251</v>
      </c>
      <c r="B1252" s="127" t="s">
        <v>2193</v>
      </c>
      <c r="C1252" s="56">
        <v>20180131</v>
      </c>
      <c r="D1252" s="56" t="s">
        <v>1248</v>
      </c>
      <c r="E1252" s="56" t="s">
        <v>1234</v>
      </c>
      <c r="F1252" s="104" t="s">
        <v>1726</v>
      </c>
      <c r="G1252" s="56">
        <v>15</v>
      </c>
      <c r="H1252" s="203" t="s">
        <v>2181</v>
      </c>
      <c r="I1252" s="45" t="s">
        <v>1048</v>
      </c>
      <c r="J1252" s="231" t="s">
        <v>1054</v>
      </c>
      <c r="K1252" s="45"/>
      <c r="L1252" s="56"/>
      <c r="M1252" s="56"/>
      <c r="N1252" s="56" t="s">
        <v>1489</v>
      </c>
      <c r="O1252" s="57" t="s">
        <v>1049</v>
      </c>
      <c r="P1252" s="56" t="s">
        <v>1038</v>
      </c>
      <c r="Q1252" s="56">
        <v>90</v>
      </c>
      <c r="R1252" s="184"/>
      <c r="S1252" s="155">
        <v>35</v>
      </c>
      <c r="T1252" s="174" t="s">
        <v>272</v>
      </c>
      <c r="U1252" s="174" t="s">
        <v>345</v>
      </c>
      <c r="V1252" s="45" t="s">
        <v>1048</v>
      </c>
      <c r="W1252" s="45"/>
      <c r="X1252" s="174" t="s">
        <v>3</v>
      </c>
      <c r="Y1252" s="174" t="s">
        <v>274</v>
      </c>
      <c r="Z1252" s="155">
        <v>35</v>
      </c>
      <c r="AA1252" s="45"/>
      <c r="AB1252" s="102" t="b">
        <f t="shared" si="20"/>
        <v>1</v>
      </c>
    </row>
    <row r="1253" spans="1:28" ht="25.5" customHeight="1">
      <c r="A1253" s="102">
        <f>IF(F1253="","",SUBTOTAL(3,$F$2:$F1253))</f>
        <v>1252</v>
      </c>
      <c r="B1253" s="127" t="s">
        <v>2194</v>
      </c>
      <c r="C1253" s="56">
        <v>20180131</v>
      </c>
      <c r="D1253" s="56" t="s">
        <v>1248</v>
      </c>
      <c r="E1253" s="56" t="s">
        <v>1238</v>
      </c>
      <c r="F1253" s="104" t="s">
        <v>1722</v>
      </c>
      <c r="G1253" s="56">
        <v>16</v>
      </c>
      <c r="H1253" s="203" t="s">
        <v>2181</v>
      </c>
      <c r="I1253" s="45" t="s">
        <v>448</v>
      </c>
      <c r="J1253" s="231" t="s">
        <v>1054</v>
      </c>
      <c r="K1253" s="45"/>
      <c r="L1253" s="56"/>
      <c r="M1253" s="56"/>
      <c r="N1253" s="56" t="s">
        <v>1489</v>
      </c>
      <c r="O1253" s="57" t="s">
        <v>1049</v>
      </c>
      <c r="P1253" s="56" t="s">
        <v>1038</v>
      </c>
      <c r="Q1253" s="56">
        <v>90</v>
      </c>
      <c r="R1253" s="184">
        <v>59</v>
      </c>
      <c r="S1253" s="155">
        <v>32</v>
      </c>
      <c r="T1253" s="174" t="s">
        <v>448</v>
      </c>
      <c r="U1253" s="174" t="s">
        <v>1223</v>
      </c>
      <c r="V1253" s="45" t="s">
        <v>1048</v>
      </c>
      <c r="W1253" s="45"/>
      <c r="X1253" s="174" t="s">
        <v>7</v>
      </c>
      <c r="Y1253" s="174" t="s">
        <v>3</v>
      </c>
      <c r="Z1253" s="155">
        <v>32</v>
      </c>
      <c r="AA1253" s="45"/>
      <c r="AB1253" s="102" t="b">
        <f t="shared" si="20"/>
        <v>1</v>
      </c>
    </row>
    <row r="1254" spans="1:28" ht="25.5" customHeight="1">
      <c r="A1254" s="102">
        <f>IF(F1254="","",SUBTOTAL(3,$F$2:$F1254))</f>
        <v>1253</v>
      </c>
      <c r="B1254" s="127" t="s">
        <v>2195</v>
      </c>
      <c r="C1254" s="56">
        <v>20180131</v>
      </c>
      <c r="D1254" s="56" t="s">
        <v>1248</v>
      </c>
      <c r="E1254" s="56" t="s">
        <v>1370</v>
      </c>
      <c r="F1254" s="104" t="s">
        <v>1730</v>
      </c>
      <c r="G1254" s="56">
        <v>17</v>
      </c>
      <c r="H1254" s="203" t="s">
        <v>2181</v>
      </c>
      <c r="I1254" s="45" t="s">
        <v>3</v>
      </c>
      <c r="J1254" s="231" t="s">
        <v>1054</v>
      </c>
      <c r="K1254" s="45"/>
      <c r="L1254" s="56"/>
      <c r="M1254" s="56"/>
      <c r="N1254" s="56" t="s">
        <v>1489</v>
      </c>
      <c r="O1254" s="57" t="s">
        <v>1049</v>
      </c>
      <c r="P1254" s="56" t="s">
        <v>1038</v>
      </c>
      <c r="Q1254" s="56">
        <v>90</v>
      </c>
      <c r="R1254" s="184">
        <v>58</v>
      </c>
      <c r="S1254" s="155">
        <v>20</v>
      </c>
      <c r="T1254" s="174" t="s">
        <v>177</v>
      </c>
      <c r="U1254" s="174" t="s">
        <v>211</v>
      </c>
      <c r="V1254" s="45" t="s">
        <v>1048</v>
      </c>
      <c r="W1254" s="45"/>
      <c r="X1254" s="176" t="s">
        <v>274</v>
      </c>
      <c r="Y1254" s="176" t="s">
        <v>125</v>
      </c>
      <c r="Z1254" s="155">
        <v>20</v>
      </c>
      <c r="AA1254" s="45"/>
      <c r="AB1254" s="102" t="b">
        <f t="shared" si="20"/>
        <v>1</v>
      </c>
    </row>
    <row r="1255" spans="1:28" ht="25.5" customHeight="1">
      <c r="A1255" s="102">
        <f>IF(F1255="","",SUBTOTAL(3,$F$2:$F1255))</f>
        <v>1254</v>
      </c>
      <c r="B1255" s="127" t="s">
        <v>2196</v>
      </c>
      <c r="C1255" s="56">
        <v>20180131</v>
      </c>
      <c r="D1255" s="56" t="s">
        <v>1248</v>
      </c>
      <c r="E1255" s="56" t="s">
        <v>1240</v>
      </c>
      <c r="F1255" s="104" t="s">
        <v>1736</v>
      </c>
      <c r="G1255" s="56">
        <v>18</v>
      </c>
      <c r="H1255" s="203" t="s">
        <v>2181</v>
      </c>
      <c r="I1255" s="45" t="s">
        <v>7</v>
      </c>
      <c r="J1255" s="231" t="s">
        <v>1054</v>
      </c>
      <c r="K1255" s="45"/>
      <c r="L1255" s="56"/>
      <c r="M1255" s="56"/>
      <c r="N1255" s="56" t="s">
        <v>1489</v>
      </c>
      <c r="O1255" s="57" t="s">
        <v>1049</v>
      </c>
      <c r="P1255" s="56" t="s">
        <v>1038</v>
      </c>
      <c r="Q1255" s="56">
        <v>90</v>
      </c>
      <c r="R1255" s="184">
        <v>60</v>
      </c>
      <c r="S1255" s="56"/>
      <c r="T1255" s="45" t="s">
        <v>1048</v>
      </c>
      <c r="U1255" s="45" t="s">
        <v>1048</v>
      </c>
      <c r="V1255" s="45" t="s">
        <v>1048</v>
      </c>
      <c r="W1255" s="45"/>
      <c r="X1255" s="45"/>
      <c r="Y1255" s="45"/>
      <c r="Z1255" s="56"/>
      <c r="AA1255" s="45"/>
      <c r="AB1255" s="102" t="b">
        <f t="shared" si="20"/>
        <v>1</v>
      </c>
    </row>
    <row r="1256" spans="1:28" ht="25.5" customHeight="1">
      <c r="A1256" s="102">
        <f>IF(F1256="","",SUBTOTAL(3,$F$2:$F1256))</f>
        <v>1255</v>
      </c>
      <c r="B1256" s="127" t="s">
        <v>2615</v>
      </c>
      <c r="C1256" s="56">
        <v>20180131</v>
      </c>
      <c r="D1256" s="56" t="s">
        <v>1233</v>
      </c>
      <c r="E1256" s="56" t="s">
        <v>1249</v>
      </c>
      <c r="F1256" s="104" t="s">
        <v>1811</v>
      </c>
      <c r="G1256" s="56">
        <v>1</v>
      </c>
      <c r="H1256" s="203" t="s">
        <v>2616</v>
      </c>
      <c r="I1256" s="45" t="s">
        <v>980</v>
      </c>
      <c r="J1256" s="231" t="s">
        <v>1054</v>
      </c>
      <c r="K1256" s="45"/>
      <c r="L1256" s="56"/>
      <c r="M1256" s="56"/>
      <c r="N1256" s="56" t="s">
        <v>1657</v>
      </c>
      <c r="O1256" s="57" t="s">
        <v>1049</v>
      </c>
      <c r="P1256" s="56" t="s">
        <v>1038</v>
      </c>
      <c r="Q1256" s="56">
        <v>90</v>
      </c>
      <c r="R1256" s="184">
        <v>46</v>
      </c>
      <c r="S1256" s="155">
        <v>32</v>
      </c>
      <c r="T1256" s="174" t="s">
        <v>214</v>
      </c>
      <c r="U1256" s="174" t="s">
        <v>115</v>
      </c>
      <c r="V1256" s="45" t="s">
        <v>1048</v>
      </c>
      <c r="W1256" s="45"/>
      <c r="X1256" s="174" t="s">
        <v>980</v>
      </c>
      <c r="Y1256" s="174" t="s">
        <v>1218</v>
      </c>
      <c r="Z1256" s="155">
        <v>32</v>
      </c>
      <c r="AA1256" s="45"/>
      <c r="AB1256" s="102" t="b">
        <f t="shared" si="20"/>
        <v>1</v>
      </c>
    </row>
    <row r="1257" spans="1:28" ht="25.5" customHeight="1">
      <c r="A1257" s="102">
        <f>IF(F1257="","",SUBTOTAL(3,$F$2:$F1257))</f>
        <v>1256</v>
      </c>
      <c r="B1257" s="127" t="s">
        <v>2615</v>
      </c>
      <c r="C1257" s="56">
        <v>20180131</v>
      </c>
      <c r="D1257" s="56" t="s">
        <v>1233</v>
      </c>
      <c r="E1257" s="56" t="s">
        <v>1253</v>
      </c>
      <c r="F1257" s="104" t="s">
        <v>1811</v>
      </c>
      <c r="G1257" s="56">
        <v>2</v>
      </c>
      <c r="H1257" s="203" t="s">
        <v>2616</v>
      </c>
      <c r="I1257" s="45" t="s">
        <v>1048</v>
      </c>
      <c r="J1257" s="231" t="s">
        <v>1054</v>
      </c>
      <c r="K1257" s="45"/>
      <c r="L1257" s="56"/>
      <c r="M1257" s="56"/>
      <c r="N1257" s="56" t="s">
        <v>1657</v>
      </c>
      <c r="O1257" s="57" t="s">
        <v>1049</v>
      </c>
      <c r="P1257" s="56" t="s">
        <v>1038</v>
      </c>
      <c r="Q1257" s="56">
        <v>90</v>
      </c>
      <c r="R1257" s="56"/>
      <c r="S1257" s="155">
        <v>33</v>
      </c>
      <c r="T1257" s="174" t="s">
        <v>957</v>
      </c>
      <c r="U1257" s="174" t="s">
        <v>6</v>
      </c>
      <c r="V1257" s="45" t="s">
        <v>1048</v>
      </c>
      <c r="W1257" s="45"/>
      <c r="X1257" s="174" t="s">
        <v>980</v>
      </c>
      <c r="Y1257" s="174" t="s">
        <v>1218</v>
      </c>
      <c r="Z1257" s="155">
        <v>33</v>
      </c>
      <c r="AA1257" s="45"/>
      <c r="AB1257" s="102" t="b">
        <f t="shared" si="20"/>
        <v>1</v>
      </c>
    </row>
    <row r="1258" spans="1:28" ht="25.5" customHeight="1">
      <c r="A1258" s="102">
        <f>IF(F1258="","",SUBTOTAL(3,$F$2:$F1258))</f>
        <v>1257</v>
      </c>
      <c r="B1258" s="127" t="s">
        <v>2617</v>
      </c>
      <c r="C1258" s="56">
        <v>20180131</v>
      </c>
      <c r="D1258" s="56" t="s">
        <v>1233</v>
      </c>
      <c r="E1258" s="56" t="s">
        <v>1255</v>
      </c>
      <c r="F1258" s="104" t="s">
        <v>1814</v>
      </c>
      <c r="G1258" s="56">
        <v>3</v>
      </c>
      <c r="H1258" s="203" t="s">
        <v>2616</v>
      </c>
      <c r="I1258" s="45" t="s">
        <v>980</v>
      </c>
      <c r="J1258" s="231" t="s">
        <v>1054</v>
      </c>
      <c r="K1258" s="45" t="s">
        <v>980</v>
      </c>
      <c r="L1258" s="56">
        <v>2</v>
      </c>
      <c r="M1258" s="56">
        <v>2</v>
      </c>
      <c r="N1258" s="56" t="s">
        <v>1657</v>
      </c>
      <c r="O1258" s="57" t="s">
        <v>1049</v>
      </c>
      <c r="P1258" s="56" t="s">
        <v>1038</v>
      </c>
      <c r="Q1258" s="56">
        <v>90</v>
      </c>
      <c r="R1258" s="184">
        <v>52</v>
      </c>
      <c r="S1258" s="155">
        <v>28</v>
      </c>
      <c r="T1258" s="174" t="s">
        <v>7</v>
      </c>
      <c r="U1258" s="174" t="s">
        <v>223</v>
      </c>
      <c r="V1258" s="45" t="s">
        <v>1048</v>
      </c>
      <c r="W1258" s="45"/>
      <c r="X1258" s="174" t="s">
        <v>980</v>
      </c>
      <c r="Y1258" s="174" t="s">
        <v>1218</v>
      </c>
      <c r="Z1258" s="155">
        <v>28</v>
      </c>
      <c r="AA1258" s="45"/>
      <c r="AB1258" s="102" t="b">
        <f t="shared" si="20"/>
        <v>1</v>
      </c>
    </row>
    <row r="1259" spans="1:28" ht="25.5" customHeight="1">
      <c r="A1259" s="102">
        <f>IF(F1259="","",SUBTOTAL(3,$F$2:$F1259))</f>
        <v>1258</v>
      </c>
      <c r="B1259" s="127" t="s">
        <v>2300</v>
      </c>
      <c r="C1259" s="56">
        <v>20180131</v>
      </c>
      <c r="D1259" s="56" t="s">
        <v>1233</v>
      </c>
      <c r="E1259" s="56" t="s">
        <v>1257</v>
      </c>
      <c r="F1259" s="104" t="s">
        <v>1267</v>
      </c>
      <c r="G1259" s="155">
        <v>1</v>
      </c>
      <c r="H1259" s="203" t="s">
        <v>2298</v>
      </c>
      <c r="I1259" s="45" t="s">
        <v>1200</v>
      </c>
      <c r="J1259" s="231" t="s">
        <v>1054</v>
      </c>
      <c r="K1259" s="45" t="s">
        <v>193</v>
      </c>
      <c r="L1259" s="56">
        <v>2</v>
      </c>
      <c r="M1259" s="56">
        <v>2</v>
      </c>
      <c r="N1259" s="56" t="s">
        <v>1663</v>
      </c>
      <c r="O1259" s="57" t="s">
        <v>1049</v>
      </c>
      <c r="P1259" s="56" t="s">
        <v>1038</v>
      </c>
      <c r="Q1259" s="56">
        <v>90</v>
      </c>
      <c r="R1259" s="184">
        <v>51</v>
      </c>
      <c r="S1259" s="155">
        <v>33</v>
      </c>
      <c r="T1259" s="174" t="s">
        <v>272</v>
      </c>
      <c r="U1259" s="174" t="s">
        <v>112</v>
      </c>
      <c r="V1259" s="45" t="s">
        <v>1048</v>
      </c>
      <c r="W1259" s="45"/>
      <c r="X1259" s="174" t="s">
        <v>1201</v>
      </c>
      <c r="Y1259" s="152" t="s">
        <v>193</v>
      </c>
      <c r="Z1259" s="155">
        <v>33</v>
      </c>
      <c r="AA1259" s="45"/>
      <c r="AB1259" s="102" t="b">
        <f t="shared" si="20"/>
        <v>1</v>
      </c>
    </row>
    <row r="1260" spans="1:28" ht="25.5" customHeight="1">
      <c r="A1260" s="102">
        <f>IF(F1260="","",SUBTOTAL(3,$F$2:$F1260))</f>
        <v>1259</v>
      </c>
      <c r="B1260" s="127" t="s">
        <v>2300</v>
      </c>
      <c r="C1260" s="56">
        <v>20180131</v>
      </c>
      <c r="D1260" s="56" t="s">
        <v>1233</v>
      </c>
      <c r="E1260" s="56" t="s">
        <v>1259</v>
      </c>
      <c r="F1260" s="104" t="s">
        <v>1267</v>
      </c>
      <c r="G1260" s="155">
        <v>2</v>
      </c>
      <c r="H1260" s="203" t="s">
        <v>2298</v>
      </c>
      <c r="I1260" s="45" t="s">
        <v>1048</v>
      </c>
      <c r="J1260" s="231" t="s">
        <v>1054</v>
      </c>
      <c r="K1260" s="45"/>
      <c r="L1260" s="56"/>
      <c r="M1260" s="56"/>
      <c r="N1260" s="56" t="s">
        <v>1663</v>
      </c>
      <c r="O1260" s="57" t="s">
        <v>1049</v>
      </c>
      <c r="P1260" s="56" t="s">
        <v>1038</v>
      </c>
      <c r="Q1260" s="56">
        <v>90</v>
      </c>
      <c r="R1260" s="184"/>
      <c r="S1260" s="155">
        <v>34</v>
      </c>
      <c r="T1260" s="174" t="s">
        <v>448</v>
      </c>
      <c r="U1260" s="174" t="s">
        <v>236</v>
      </c>
      <c r="V1260" s="45" t="s">
        <v>1048</v>
      </c>
      <c r="W1260" s="45"/>
      <c r="X1260" s="174" t="s">
        <v>1202</v>
      </c>
      <c r="Y1260" s="154" t="s">
        <v>15</v>
      </c>
      <c r="Z1260" s="155">
        <v>34</v>
      </c>
      <c r="AA1260" s="45"/>
      <c r="AB1260" s="102" t="b">
        <f t="shared" si="20"/>
        <v>1</v>
      </c>
    </row>
    <row r="1261" spans="1:28" ht="25.5" customHeight="1">
      <c r="A1261" s="102">
        <f>IF(F1261="","",SUBTOTAL(3,$F$2:$F1261))</f>
        <v>1260</v>
      </c>
      <c r="B1261" s="127" t="s">
        <v>2301</v>
      </c>
      <c r="C1261" s="57">
        <v>20180131</v>
      </c>
      <c r="D1261" s="57" t="s">
        <v>1233</v>
      </c>
      <c r="E1261" s="56" t="s">
        <v>1261</v>
      </c>
      <c r="F1261" s="46" t="s">
        <v>1270</v>
      </c>
      <c r="G1261" s="155">
        <v>3</v>
      </c>
      <c r="H1261" s="180" t="s">
        <v>2298</v>
      </c>
      <c r="I1261" s="45" t="s">
        <v>1202</v>
      </c>
      <c r="J1261" s="231" t="s">
        <v>1054</v>
      </c>
      <c r="K1261" s="45"/>
      <c r="L1261" s="57"/>
      <c r="M1261" s="57"/>
      <c r="N1261" s="56" t="s">
        <v>1663</v>
      </c>
      <c r="O1261" s="57" t="s">
        <v>1049</v>
      </c>
      <c r="P1261" s="56" t="s">
        <v>1038</v>
      </c>
      <c r="Q1261" s="56">
        <v>90</v>
      </c>
      <c r="R1261" s="184">
        <v>52</v>
      </c>
      <c r="S1261" s="155">
        <v>33</v>
      </c>
      <c r="T1261" s="174" t="s">
        <v>219</v>
      </c>
      <c r="U1261" s="174" t="s">
        <v>348</v>
      </c>
      <c r="V1261" s="45" t="s">
        <v>1048</v>
      </c>
      <c r="W1261" s="45"/>
      <c r="X1261" s="174" t="s">
        <v>203</v>
      </c>
      <c r="Y1261" s="152" t="s">
        <v>193</v>
      </c>
      <c r="Z1261" s="155">
        <v>33</v>
      </c>
      <c r="AA1261" s="45"/>
      <c r="AB1261" s="102" t="b">
        <f t="shared" si="20"/>
        <v>1</v>
      </c>
    </row>
    <row r="1262" spans="1:28" ht="25.5" customHeight="1">
      <c r="A1262" s="102">
        <f>IF(F1262="","",SUBTOTAL(3,$F$2:$F1262))</f>
        <v>1261</v>
      </c>
      <c r="B1262" s="127" t="s">
        <v>2301</v>
      </c>
      <c r="C1262" s="57">
        <v>20180131</v>
      </c>
      <c r="D1262" s="56" t="s">
        <v>1233</v>
      </c>
      <c r="E1262" s="56" t="s">
        <v>1263</v>
      </c>
      <c r="F1262" s="69" t="s">
        <v>1270</v>
      </c>
      <c r="G1262" s="155">
        <v>4</v>
      </c>
      <c r="H1262" s="180" t="s">
        <v>2298</v>
      </c>
      <c r="I1262" s="45" t="s">
        <v>1048</v>
      </c>
      <c r="J1262" s="234" t="s">
        <v>1054</v>
      </c>
      <c r="K1262" s="45"/>
      <c r="L1262" s="57"/>
      <c r="M1262" s="57"/>
      <c r="N1262" s="56" t="s">
        <v>1663</v>
      </c>
      <c r="O1262" s="57" t="s">
        <v>1049</v>
      </c>
      <c r="P1262" s="57" t="s">
        <v>1038</v>
      </c>
      <c r="Q1262" s="56">
        <v>90</v>
      </c>
      <c r="R1262" s="184"/>
      <c r="S1262" s="155">
        <v>35</v>
      </c>
      <c r="T1262" s="174" t="s">
        <v>206</v>
      </c>
      <c r="U1262" s="174" t="s">
        <v>70</v>
      </c>
      <c r="V1262" s="45" t="s">
        <v>1048</v>
      </c>
      <c r="W1262" s="45"/>
      <c r="X1262" s="174" t="s">
        <v>1198</v>
      </c>
      <c r="Y1262" s="152" t="s">
        <v>193</v>
      </c>
      <c r="Z1262" s="172">
        <v>35</v>
      </c>
      <c r="AA1262" s="45"/>
      <c r="AB1262" s="102" t="b">
        <f t="shared" si="20"/>
        <v>1</v>
      </c>
    </row>
    <row r="1263" spans="1:28" ht="25.5" customHeight="1">
      <c r="A1263" s="102">
        <f>IF(F1263="","",SUBTOTAL(3,$F$2:$F1263))</f>
        <v>1262</v>
      </c>
      <c r="B1263" s="127" t="s">
        <v>2302</v>
      </c>
      <c r="C1263" s="57">
        <v>20180131</v>
      </c>
      <c r="D1263" s="56" t="s">
        <v>1233</v>
      </c>
      <c r="E1263" s="56" t="s">
        <v>1266</v>
      </c>
      <c r="F1263" s="69" t="s">
        <v>1273</v>
      </c>
      <c r="G1263" s="155">
        <v>5</v>
      </c>
      <c r="H1263" s="180" t="s">
        <v>2298</v>
      </c>
      <c r="I1263" s="45" t="s">
        <v>1201</v>
      </c>
      <c r="J1263" s="234" t="s">
        <v>1054</v>
      </c>
      <c r="K1263" s="45"/>
      <c r="L1263" s="57"/>
      <c r="M1263" s="57"/>
      <c r="N1263" s="56" t="s">
        <v>1663</v>
      </c>
      <c r="O1263" s="57" t="s">
        <v>1049</v>
      </c>
      <c r="P1263" s="57" t="s">
        <v>1038</v>
      </c>
      <c r="Q1263" s="56">
        <v>90</v>
      </c>
      <c r="R1263" s="184">
        <v>51</v>
      </c>
      <c r="S1263" s="155">
        <v>32</v>
      </c>
      <c r="T1263" s="174" t="s">
        <v>66</v>
      </c>
      <c r="U1263" s="174" t="s">
        <v>13</v>
      </c>
      <c r="V1263" s="45" t="s">
        <v>1048</v>
      </c>
      <c r="W1263" s="45"/>
      <c r="X1263" s="174" t="s">
        <v>203</v>
      </c>
      <c r="Y1263" s="152" t="s">
        <v>193</v>
      </c>
      <c r="Z1263" s="155">
        <v>32</v>
      </c>
      <c r="AA1263" s="45"/>
      <c r="AB1263" s="102" t="b">
        <f t="shared" si="20"/>
        <v>1</v>
      </c>
    </row>
    <row r="1264" spans="1:28" ht="25.5" customHeight="1">
      <c r="A1264" s="102">
        <f>IF(F1264="","",SUBTOTAL(3,$F$2:$F1264))</f>
        <v>1263</v>
      </c>
      <c r="B1264" s="127" t="s">
        <v>2302</v>
      </c>
      <c r="C1264" s="57">
        <v>20180131</v>
      </c>
      <c r="D1264" s="57" t="s">
        <v>1233</v>
      </c>
      <c r="E1264" s="56" t="s">
        <v>1269</v>
      </c>
      <c r="F1264" s="46" t="s">
        <v>1273</v>
      </c>
      <c r="G1264" s="155">
        <v>6</v>
      </c>
      <c r="H1264" s="180" t="s">
        <v>2298</v>
      </c>
      <c r="I1264" s="45" t="s">
        <v>1048</v>
      </c>
      <c r="J1264" s="234" t="s">
        <v>1054</v>
      </c>
      <c r="K1264" s="45"/>
      <c r="L1264" s="57"/>
      <c r="M1264" s="57"/>
      <c r="N1264" s="56" t="s">
        <v>1663</v>
      </c>
      <c r="O1264" s="57" t="s">
        <v>1049</v>
      </c>
      <c r="P1264" s="57" t="s">
        <v>1038</v>
      </c>
      <c r="Q1264" s="56">
        <v>90</v>
      </c>
      <c r="R1264" s="184"/>
      <c r="S1264" s="155">
        <v>34</v>
      </c>
      <c r="T1264" s="174" t="s">
        <v>217</v>
      </c>
      <c r="U1264" s="174" t="s">
        <v>262</v>
      </c>
      <c r="V1264" s="45" t="s">
        <v>1048</v>
      </c>
      <c r="W1264" s="45"/>
      <c r="X1264" s="174" t="s">
        <v>1198</v>
      </c>
      <c r="Y1264" s="152" t="s">
        <v>193</v>
      </c>
      <c r="Z1264" s="155">
        <v>34</v>
      </c>
      <c r="AA1264" s="45"/>
      <c r="AB1264" s="102" t="b">
        <f t="shared" si="20"/>
        <v>1</v>
      </c>
    </row>
    <row r="1265" spans="1:28" ht="25.5" customHeight="1">
      <c r="A1265" s="102">
        <f>IF(F1265="","",SUBTOTAL(3,$F$2:$F1265))</f>
        <v>1264</v>
      </c>
      <c r="B1265" s="127" t="s">
        <v>2303</v>
      </c>
      <c r="C1265" s="57">
        <v>20180131</v>
      </c>
      <c r="D1265" s="56" t="s">
        <v>1233</v>
      </c>
      <c r="E1265" s="56" t="s">
        <v>1272</v>
      </c>
      <c r="F1265" s="46" t="s">
        <v>1276</v>
      </c>
      <c r="G1265" s="155">
        <v>7</v>
      </c>
      <c r="H1265" s="180" t="s">
        <v>2298</v>
      </c>
      <c r="I1265" s="45" t="s">
        <v>1200</v>
      </c>
      <c r="J1265" s="234" t="s">
        <v>1054</v>
      </c>
      <c r="K1265" s="45"/>
      <c r="L1265" s="57"/>
      <c r="M1265" s="57"/>
      <c r="N1265" s="56" t="s">
        <v>1663</v>
      </c>
      <c r="O1265" s="57" t="s">
        <v>1049</v>
      </c>
      <c r="P1265" s="57" t="s">
        <v>1038</v>
      </c>
      <c r="Q1265" s="56">
        <v>90</v>
      </c>
      <c r="R1265" s="184">
        <v>45</v>
      </c>
      <c r="S1265" s="155">
        <v>33</v>
      </c>
      <c r="T1265" s="174" t="s">
        <v>88</v>
      </c>
      <c r="U1265" s="174" t="s">
        <v>218</v>
      </c>
      <c r="V1265" s="45" t="s">
        <v>1048</v>
      </c>
      <c r="W1265" s="45"/>
      <c r="X1265" s="174" t="s">
        <v>1198</v>
      </c>
      <c r="Y1265" s="152" t="s">
        <v>193</v>
      </c>
      <c r="Z1265" s="172">
        <v>33</v>
      </c>
      <c r="AA1265" s="45"/>
      <c r="AB1265" s="102" t="b">
        <f t="shared" si="20"/>
        <v>1</v>
      </c>
    </row>
    <row r="1266" spans="1:28" ht="25.5" customHeight="1">
      <c r="A1266" s="102">
        <f>IF(F1266="","",SUBTOTAL(3,$F$2:$F1266))</f>
        <v>1265</v>
      </c>
      <c r="B1266" s="127" t="s">
        <v>2303</v>
      </c>
      <c r="C1266" s="57">
        <v>20180131</v>
      </c>
      <c r="D1266" s="56" t="s">
        <v>1233</v>
      </c>
      <c r="E1266" s="56" t="s">
        <v>1275</v>
      </c>
      <c r="F1266" s="46" t="s">
        <v>1276</v>
      </c>
      <c r="G1266" s="155">
        <v>8</v>
      </c>
      <c r="H1266" s="180" t="s">
        <v>2298</v>
      </c>
      <c r="I1266" s="45" t="s">
        <v>1048</v>
      </c>
      <c r="J1266" s="234" t="s">
        <v>1054</v>
      </c>
      <c r="K1266" s="45"/>
      <c r="L1266" s="57"/>
      <c r="M1266" s="57"/>
      <c r="N1266" s="56" t="s">
        <v>1663</v>
      </c>
      <c r="O1266" s="57" t="s">
        <v>1049</v>
      </c>
      <c r="P1266" s="57" t="s">
        <v>1038</v>
      </c>
      <c r="Q1266" s="56">
        <v>90</v>
      </c>
      <c r="R1266" s="184"/>
      <c r="S1266" s="155">
        <v>33</v>
      </c>
      <c r="T1266" s="174" t="s">
        <v>8</v>
      </c>
      <c r="U1266" s="174" t="s">
        <v>71</v>
      </c>
      <c r="V1266" s="45" t="s">
        <v>1048</v>
      </c>
      <c r="W1266" s="45"/>
      <c r="X1266" s="174" t="s">
        <v>1198</v>
      </c>
      <c r="Y1266" s="152" t="s">
        <v>193</v>
      </c>
      <c r="Z1266" s="155">
        <v>33</v>
      </c>
      <c r="AA1266" s="45"/>
      <c r="AB1266" s="102" t="b">
        <f t="shared" si="20"/>
        <v>1</v>
      </c>
    </row>
    <row r="1267" spans="1:28" ht="25.5" customHeight="1">
      <c r="A1267" s="102">
        <f>IF(F1267="","",SUBTOTAL(3,$F$2:$F1267))</f>
        <v>1266</v>
      </c>
      <c r="B1267" s="127" t="s">
        <v>2304</v>
      </c>
      <c r="C1267" s="57">
        <v>20180131</v>
      </c>
      <c r="D1267" s="56" t="s">
        <v>1233</v>
      </c>
      <c r="E1267" s="56" t="s">
        <v>1278</v>
      </c>
      <c r="F1267" s="69" t="s">
        <v>1279</v>
      </c>
      <c r="G1267" s="155">
        <v>9</v>
      </c>
      <c r="H1267" s="180" t="s">
        <v>2298</v>
      </c>
      <c r="I1267" s="45" t="s">
        <v>157</v>
      </c>
      <c r="J1267" s="234" t="s">
        <v>1054</v>
      </c>
      <c r="K1267" s="45"/>
      <c r="L1267" s="57"/>
      <c r="M1267" s="57"/>
      <c r="N1267" s="56" t="s">
        <v>1663</v>
      </c>
      <c r="O1267" s="57" t="s">
        <v>1049</v>
      </c>
      <c r="P1267" s="57" t="s">
        <v>1038</v>
      </c>
      <c r="Q1267" s="56">
        <v>90</v>
      </c>
      <c r="R1267" s="184">
        <v>46</v>
      </c>
      <c r="S1267" s="155">
        <v>32</v>
      </c>
      <c r="T1267" s="174" t="s">
        <v>211</v>
      </c>
      <c r="U1267" s="174" t="s">
        <v>1223</v>
      </c>
      <c r="V1267" s="45" t="s">
        <v>1048</v>
      </c>
      <c r="W1267" s="45"/>
      <c r="X1267" s="174" t="s">
        <v>1200</v>
      </c>
      <c r="Y1267" s="174" t="s">
        <v>203</v>
      </c>
      <c r="Z1267" s="172">
        <v>32</v>
      </c>
      <c r="AA1267" s="45"/>
      <c r="AB1267" s="102" t="b">
        <f t="shared" si="20"/>
        <v>1</v>
      </c>
    </row>
    <row r="1268" spans="1:28" ht="25.5" customHeight="1">
      <c r="A1268" s="102">
        <f>IF(F1268="","",SUBTOTAL(3,$F$2:$F1268))</f>
        <v>1267</v>
      </c>
      <c r="B1268" s="127" t="s">
        <v>2304</v>
      </c>
      <c r="C1268" s="57">
        <v>20180131</v>
      </c>
      <c r="D1268" s="56" t="s">
        <v>1233</v>
      </c>
      <c r="E1268" s="56" t="s">
        <v>1281</v>
      </c>
      <c r="F1268" s="69" t="s">
        <v>1279</v>
      </c>
      <c r="G1268" s="155">
        <v>10</v>
      </c>
      <c r="H1268" s="180" t="s">
        <v>2298</v>
      </c>
      <c r="I1268" s="45" t="s">
        <v>1048</v>
      </c>
      <c r="J1268" s="234" t="s">
        <v>1054</v>
      </c>
      <c r="K1268" s="45"/>
      <c r="L1268" s="57"/>
      <c r="M1268" s="57"/>
      <c r="N1268" s="56" t="s">
        <v>1663</v>
      </c>
      <c r="O1268" s="57" t="s">
        <v>1049</v>
      </c>
      <c r="P1268" s="57" t="s">
        <v>1038</v>
      </c>
      <c r="Q1268" s="56">
        <v>90</v>
      </c>
      <c r="R1268" s="184"/>
      <c r="S1268" s="155">
        <v>32</v>
      </c>
      <c r="T1268" s="174" t="s">
        <v>133</v>
      </c>
      <c r="U1268" s="174" t="s">
        <v>97</v>
      </c>
      <c r="V1268" s="45" t="s">
        <v>1048</v>
      </c>
      <c r="W1268" s="45"/>
      <c r="X1268" s="174" t="s">
        <v>1198</v>
      </c>
      <c r="Y1268" s="152" t="s">
        <v>193</v>
      </c>
      <c r="Z1268" s="172">
        <v>32</v>
      </c>
      <c r="AA1268" s="45"/>
      <c r="AB1268" s="102" t="b">
        <f t="shared" si="20"/>
        <v>1</v>
      </c>
    </row>
    <row r="1269" spans="1:28" ht="25.5" customHeight="1">
      <c r="A1269" s="102">
        <f>IF(F1269="","",SUBTOTAL(3,$F$2:$F1269))</f>
        <v>1268</v>
      </c>
      <c r="B1269" s="127" t="s">
        <v>2305</v>
      </c>
      <c r="C1269" s="57">
        <v>20180131</v>
      </c>
      <c r="D1269" s="56" t="s">
        <v>1233</v>
      </c>
      <c r="E1269" s="56" t="s">
        <v>1284</v>
      </c>
      <c r="F1269" s="69" t="s">
        <v>1282</v>
      </c>
      <c r="G1269" s="155">
        <v>11</v>
      </c>
      <c r="H1269" s="180" t="s">
        <v>2298</v>
      </c>
      <c r="I1269" s="45" t="s">
        <v>198</v>
      </c>
      <c r="J1269" s="234" t="s">
        <v>1054</v>
      </c>
      <c r="K1269" s="45"/>
      <c r="L1269" s="57"/>
      <c r="M1269" s="57"/>
      <c r="N1269" s="56" t="s">
        <v>1663</v>
      </c>
      <c r="O1269" s="57" t="s">
        <v>1049</v>
      </c>
      <c r="P1269" s="57" t="s">
        <v>1038</v>
      </c>
      <c r="Q1269" s="56">
        <v>90</v>
      </c>
      <c r="R1269" s="184">
        <v>43</v>
      </c>
      <c r="S1269" s="155">
        <v>33</v>
      </c>
      <c r="T1269" s="154" t="s">
        <v>98</v>
      </c>
      <c r="U1269" s="174" t="s">
        <v>388</v>
      </c>
      <c r="V1269" s="45" t="s">
        <v>1048</v>
      </c>
      <c r="W1269" s="45"/>
      <c r="X1269" s="174" t="s">
        <v>1198</v>
      </c>
      <c r="Y1269" s="152" t="s">
        <v>193</v>
      </c>
      <c r="Z1269" s="172">
        <v>33</v>
      </c>
      <c r="AA1269" s="45"/>
      <c r="AB1269" s="102" t="b">
        <f t="shared" si="20"/>
        <v>1</v>
      </c>
    </row>
    <row r="1270" spans="1:28" ht="25.5" customHeight="1">
      <c r="A1270" s="102">
        <f>IF(F1270="","",SUBTOTAL(3,$F$2:$F1270))</f>
        <v>1269</v>
      </c>
      <c r="B1270" s="127" t="s">
        <v>2305</v>
      </c>
      <c r="C1270" s="57">
        <v>20180131</v>
      </c>
      <c r="D1270" s="56" t="s">
        <v>1233</v>
      </c>
      <c r="E1270" s="56" t="s">
        <v>1287</v>
      </c>
      <c r="F1270" s="69" t="s">
        <v>1282</v>
      </c>
      <c r="G1270" s="155">
        <v>12</v>
      </c>
      <c r="H1270" s="180" t="s">
        <v>2298</v>
      </c>
      <c r="I1270" s="45" t="s">
        <v>1048</v>
      </c>
      <c r="J1270" s="234" t="s">
        <v>1054</v>
      </c>
      <c r="K1270" s="45"/>
      <c r="L1270" s="57"/>
      <c r="M1270" s="57"/>
      <c r="N1270" s="56" t="s">
        <v>1663</v>
      </c>
      <c r="O1270" s="57" t="s">
        <v>1049</v>
      </c>
      <c r="P1270" s="57" t="s">
        <v>1038</v>
      </c>
      <c r="Q1270" s="56">
        <v>90</v>
      </c>
      <c r="R1270" s="184"/>
      <c r="S1270" s="155">
        <v>33</v>
      </c>
      <c r="T1270" s="174" t="s">
        <v>105</v>
      </c>
      <c r="U1270" s="174" t="s">
        <v>134</v>
      </c>
      <c r="V1270" s="45" t="s">
        <v>1048</v>
      </c>
      <c r="W1270" s="45"/>
      <c r="X1270" s="174" t="s">
        <v>1201</v>
      </c>
      <c r="Y1270" s="152" t="s">
        <v>193</v>
      </c>
      <c r="Z1270" s="172">
        <v>33</v>
      </c>
      <c r="AA1270" s="45"/>
      <c r="AB1270" s="102" t="b">
        <f t="shared" si="20"/>
        <v>1</v>
      </c>
    </row>
    <row r="1271" spans="1:28" ht="25.5" customHeight="1">
      <c r="A1271" s="102">
        <f>IF(F1271="","",SUBTOTAL(3,$F$2:$F1271))</f>
        <v>1270</v>
      </c>
      <c r="B1271" s="127" t="s">
        <v>2306</v>
      </c>
      <c r="C1271" s="57">
        <v>20180131</v>
      </c>
      <c r="D1271" s="57" t="s">
        <v>1233</v>
      </c>
      <c r="E1271" s="56" t="s">
        <v>1244</v>
      </c>
      <c r="F1271" s="46" t="s">
        <v>1285</v>
      </c>
      <c r="G1271" s="155">
        <v>13</v>
      </c>
      <c r="H1271" s="180" t="s">
        <v>2298</v>
      </c>
      <c r="I1271" s="45" t="s">
        <v>157</v>
      </c>
      <c r="J1271" s="231" t="s">
        <v>1054</v>
      </c>
      <c r="K1271" s="45"/>
      <c r="L1271" s="57"/>
      <c r="M1271" s="57"/>
      <c r="N1271" s="56" t="s">
        <v>1663</v>
      </c>
      <c r="O1271" s="57" t="s">
        <v>1049</v>
      </c>
      <c r="P1271" s="56" t="s">
        <v>1038</v>
      </c>
      <c r="Q1271" s="56">
        <v>90</v>
      </c>
      <c r="R1271" s="184">
        <v>48</v>
      </c>
      <c r="S1271" s="155">
        <v>33</v>
      </c>
      <c r="T1271" s="174" t="s">
        <v>275</v>
      </c>
      <c r="U1271" s="174" t="s">
        <v>140</v>
      </c>
      <c r="V1271" s="45" t="s">
        <v>1048</v>
      </c>
      <c r="W1271" s="45"/>
      <c r="X1271" s="174" t="s">
        <v>203</v>
      </c>
      <c r="Y1271" s="152" t="s">
        <v>193</v>
      </c>
      <c r="Z1271" s="172">
        <v>33</v>
      </c>
      <c r="AA1271" s="45"/>
      <c r="AB1271" s="102" t="b">
        <f t="shared" si="20"/>
        <v>1</v>
      </c>
    </row>
    <row r="1272" spans="1:28" ht="25.5" customHeight="1">
      <c r="A1272" s="102">
        <f>IF(F1272="","",SUBTOTAL(3,$F$2:$F1272))</f>
        <v>1271</v>
      </c>
      <c r="B1272" s="127" t="s">
        <v>2306</v>
      </c>
      <c r="C1272" s="57">
        <v>20180131</v>
      </c>
      <c r="D1272" s="57" t="s">
        <v>1233</v>
      </c>
      <c r="E1272" s="56" t="s">
        <v>1128</v>
      </c>
      <c r="F1272" s="46" t="s">
        <v>1285</v>
      </c>
      <c r="G1272" s="155">
        <v>14</v>
      </c>
      <c r="H1272" s="180" t="s">
        <v>2298</v>
      </c>
      <c r="I1272" s="45" t="s">
        <v>1048</v>
      </c>
      <c r="J1272" s="231" t="s">
        <v>1054</v>
      </c>
      <c r="K1272" s="45"/>
      <c r="L1272" s="57"/>
      <c r="M1272" s="57"/>
      <c r="N1272" s="56" t="s">
        <v>1663</v>
      </c>
      <c r="O1272" s="57" t="s">
        <v>1049</v>
      </c>
      <c r="P1272" s="56" t="s">
        <v>1038</v>
      </c>
      <c r="Q1272" s="56">
        <v>90</v>
      </c>
      <c r="R1272" s="184"/>
      <c r="S1272" s="155">
        <v>33</v>
      </c>
      <c r="T1272" s="174" t="s">
        <v>132</v>
      </c>
      <c r="U1272" s="174" t="s">
        <v>94</v>
      </c>
      <c r="V1272" s="45" t="s">
        <v>1048</v>
      </c>
      <c r="W1272" s="45"/>
      <c r="X1272" s="174" t="s">
        <v>157</v>
      </c>
      <c r="Y1272" s="174" t="s">
        <v>198</v>
      </c>
      <c r="Z1272" s="172">
        <v>33</v>
      </c>
      <c r="AA1272" s="45"/>
      <c r="AB1272" s="102" t="b">
        <f t="shared" si="20"/>
        <v>1</v>
      </c>
    </row>
    <row r="1273" spans="1:28" ht="25.5" customHeight="1">
      <c r="A1273" s="102">
        <f>IF(F1273="","",SUBTOTAL(3,$F$2:$F1273))</f>
        <v>1272</v>
      </c>
      <c r="B1273" s="127" t="s">
        <v>2307</v>
      </c>
      <c r="C1273" s="57">
        <v>20180131</v>
      </c>
      <c r="D1273" s="57" t="s">
        <v>1233</v>
      </c>
      <c r="E1273" s="56" t="s">
        <v>1294</v>
      </c>
      <c r="F1273" s="46" t="s">
        <v>1288</v>
      </c>
      <c r="G1273" s="155">
        <v>15</v>
      </c>
      <c r="H1273" s="180" t="s">
        <v>2298</v>
      </c>
      <c r="I1273" s="45" t="s">
        <v>1197</v>
      </c>
      <c r="J1273" s="231" t="s">
        <v>1054</v>
      </c>
      <c r="K1273" s="45"/>
      <c r="L1273" s="57"/>
      <c r="M1273" s="57"/>
      <c r="N1273" s="56" t="s">
        <v>1663</v>
      </c>
      <c r="O1273" s="57" t="s">
        <v>1049</v>
      </c>
      <c r="P1273" s="56" t="s">
        <v>1038</v>
      </c>
      <c r="Q1273" s="56">
        <v>90</v>
      </c>
      <c r="R1273" s="184">
        <v>48</v>
      </c>
      <c r="S1273" s="155">
        <v>35</v>
      </c>
      <c r="T1273" s="174" t="s">
        <v>100</v>
      </c>
      <c r="U1273" s="174" t="s">
        <v>346</v>
      </c>
      <c r="V1273" s="45" t="s">
        <v>1048</v>
      </c>
      <c r="W1273" s="45"/>
      <c r="X1273" s="174" t="s">
        <v>1200</v>
      </c>
      <c r="Y1273" s="174" t="s">
        <v>203</v>
      </c>
      <c r="Z1273" s="172">
        <v>35</v>
      </c>
      <c r="AA1273" s="45"/>
      <c r="AB1273" s="102" t="b">
        <f t="shared" si="20"/>
        <v>1</v>
      </c>
    </row>
    <row r="1274" spans="1:28" ht="25.5" customHeight="1">
      <c r="A1274" s="102">
        <f>IF(F1274="","",SUBTOTAL(3,$F$2:$F1274))</f>
        <v>1273</v>
      </c>
      <c r="B1274" s="127" t="s">
        <v>2308</v>
      </c>
      <c r="C1274" s="57">
        <v>20180131</v>
      </c>
      <c r="D1274" s="57" t="s">
        <v>1233</v>
      </c>
      <c r="E1274" s="56" t="s">
        <v>1297</v>
      </c>
      <c r="F1274" s="46" t="s">
        <v>1290</v>
      </c>
      <c r="G1274" s="155">
        <v>16</v>
      </c>
      <c r="H1274" s="180" t="s">
        <v>2298</v>
      </c>
      <c r="I1274" s="45" t="s">
        <v>1198</v>
      </c>
      <c r="J1274" s="231" t="s">
        <v>1054</v>
      </c>
      <c r="K1274" s="45"/>
      <c r="L1274" s="57"/>
      <c r="M1274" s="57"/>
      <c r="N1274" s="56" t="s">
        <v>1663</v>
      </c>
      <c r="O1274" s="57" t="s">
        <v>1049</v>
      </c>
      <c r="P1274" s="56" t="s">
        <v>1038</v>
      </c>
      <c r="Q1274" s="56">
        <v>90</v>
      </c>
      <c r="R1274" s="184">
        <v>52</v>
      </c>
      <c r="S1274" s="155">
        <v>34</v>
      </c>
      <c r="T1274" s="174" t="s">
        <v>1529</v>
      </c>
      <c r="U1274" s="174" t="s">
        <v>980</v>
      </c>
      <c r="V1274" s="45" t="s">
        <v>1048</v>
      </c>
      <c r="W1274" s="45"/>
      <c r="X1274" s="174" t="s">
        <v>198</v>
      </c>
      <c r="Y1274" s="152" t="s">
        <v>193</v>
      </c>
      <c r="Z1274" s="172">
        <v>34</v>
      </c>
      <c r="AA1274" s="45"/>
      <c r="AB1274" s="102" t="b">
        <f t="shared" si="20"/>
        <v>1</v>
      </c>
    </row>
    <row r="1275" spans="1:28" ht="25.5" customHeight="1">
      <c r="A1275" s="102">
        <f>IF(F1275="","",SUBTOTAL(3,$F$2:$F1275))</f>
        <v>1274</v>
      </c>
      <c r="B1275" s="127" t="s">
        <v>2309</v>
      </c>
      <c r="C1275" s="57">
        <v>20180131</v>
      </c>
      <c r="D1275" s="57" t="s">
        <v>1233</v>
      </c>
      <c r="E1275" s="56" t="s">
        <v>1300</v>
      </c>
      <c r="F1275" s="73" t="s">
        <v>1292</v>
      </c>
      <c r="G1275" s="155">
        <v>17</v>
      </c>
      <c r="H1275" s="180" t="s">
        <v>2298</v>
      </c>
      <c r="I1275" s="45" t="s">
        <v>203</v>
      </c>
      <c r="J1275" s="231" t="s">
        <v>1054</v>
      </c>
      <c r="K1275" s="45"/>
      <c r="L1275" s="57"/>
      <c r="M1275" s="57"/>
      <c r="N1275" s="56" t="s">
        <v>1663</v>
      </c>
      <c r="O1275" s="57" t="s">
        <v>1049</v>
      </c>
      <c r="P1275" s="57" t="s">
        <v>1038</v>
      </c>
      <c r="Q1275" s="56">
        <v>90</v>
      </c>
      <c r="R1275" s="184">
        <v>49</v>
      </c>
      <c r="S1275" s="155">
        <v>35</v>
      </c>
      <c r="T1275" s="176" t="s">
        <v>434</v>
      </c>
      <c r="U1275" s="176" t="s">
        <v>257</v>
      </c>
      <c r="V1275" s="47" t="s">
        <v>1048</v>
      </c>
      <c r="W1275" s="47"/>
      <c r="X1275" s="174" t="s">
        <v>157</v>
      </c>
      <c r="Y1275" s="174" t="s">
        <v>198</v>
      </c>
      <c r="Z1275" s="172">
        <v>35</v>
      </c>
      <c r="AA1275" s="45"/>
      <c r="AB1275" s="102" t="b">
        <f t="shared" si="20"/>
        <v>1</v>
      </c>
    </row>
    <row r="1276" spans="1:28" ht="25.5" customHeight="1">
      <c r="A1276" s="102">
        <f>IF(F1276="","",SUBTOTAL(3,$F$2:$F1276))</f>
        <v>1275</v>
      </c>
      <c r="B1276" s="127" t="s">
        <v>2310</v>
      </c>
      <c r="C1276" s="56">
        <v>20180131</v>
      </c>
      <c r="D1276" s="56" t="s">
        <v>1233</v>
      </c>
      <c r="E1276" s="56" t="s">
        <v>1051</v>
      </c>
      <c r="F1276" s="72" t="s">
        <v>1295</v>
      </c>
      <c r="G1276" s="155">
        <v>18</v>
      </c>
      <c r="H1276" s="180" t="s">
        <v>2298</v>
      </c>
      <c r="I1276" s="45" t="s">
        <v>1201</v>
      </c>
      <c r="J1276" s="231" t="s">
        <v>1054</v>
      </c>
      <c r="K1276" s="45"/>
      <c r="L1276" s="57"/>
      <c r="M1276" s="57"/>
      <c r="N1276" s="56" t="s">
        <v>1663</v>
      </c>
      <c r="O1276" s="57" t="s">
        <v>1049</v>
      </c>
      <c r="P1276" s="57" t="s">
        <v>1038</v>
      </c>
      <c r="Q1276" s="56">
        <v>90</v>
      </c>
      <c r="R1276" s="184">
        <v>47</v>
      </c>
      <c r="S1276" s="155">
        <v>34</v>
      </c>
      <c r="T1276" s="176" t="s">
        <v>274</v>
      </c>
      <c r="U1276" s="176" t="s">
        <v>90</v>
      </c>
      <c r="V1276" s="47" t="s">
        <v>1048</v>
      </c>
      <c r="W1276" s="47"/>
      <c r="X1276" s="174" t="s">
        <v>1197</v>
      </c>
      <c r="Y1276" s="152" t="s">
        <v>193</v>
      </c>
      <c r="Z1276" s="172">
        <v>34</v>
      </c>
      <c r="AA1276" s="45"/>
      <c r="AB1276" s="102" t="b">
        <f t="shared" si="20"/>
        <v>1</v>
      </c>
    </row>
    <row r="1277" spans="1:28" ht="25.5" customHeight="1">
      <c r="A1277" s="102">
        <f>IF(F1277="","",SUBTOTAL(3,$F$2:$F1277))</f>
        <v>1276</v>
      </c>
      <c r="B1277" s="127" t="s">
        <v>2311</v>
      </c>
      <c r="C1277" s="57">
        <v>20180131</v>
      </c>
      <c r="D1277" s="57" t="s">
        <v>1233</v>
      </c>
      <c r="E1277" s="56" t="s">
        <v>1129</v>
      </c>
      <c r="F1277" s="104" t="s">
        <v>1298</v>
      </c>
      <c r="G1277" s="155">
        <v>19</v>
      </c>
      <c r="H1277" s="203" t="s">
        <v>2298</v>
      </c>
      <c r="I1277" s="45" t="s">
        <v>1198</v>
      </c>
      <c r="J1277" s="231" t="s">
        <v>1054</v>
      </c>
      <c r="K1277" s="45"/>
      <c r="L1277" s="57"/>
      <c r="M1277" s="57"/>
      <c r="N1277" s="56" t="s">
        <v>1663</v>
      </c>
      <c r="O1277" s="57" t="s">
        <v>1049</v>
      </c>
      <c r="P1277" s="57" t="s">
        <v>1038</v>
      </c>
      <c r="Q1277" s="56">
        <v>90</v>
      </c>
      <c r="R1277" s="184">
        <v>45</v>
      </c>
      <c r="S1277" s="155">
        <v>34</v>
      </c>
      <c r="T1277" s="176" t="s">
        <v>430</v>
      </c>
      <c r="U1277" s="176" t="s">
        <v>176</v>
      </c>
      <c r="V1277" s="47" t="s">
        <v>1048</v>
      </c>
      <c r="W1277" s="47"/>
      <c r="X1277" s="174" t="s">
        <v>198</v>
      </c>
      <c r="Y1277" s="152" t="s">
        <v>193</v>
      </c>
      <c r="Z1277" s="172">
        <v>34</v>
      </c>
      <c r="AA1277" s="45"/>
      <c r="AB1277" s="102" t="b">
        <f t="shared" si="20"/>
        <v>1</v>
      </c>
    </row>
    <row r="1278" spans="1:28" ht="25.5" customHeight="1">
      <c r="A1278" s="102">
        <f>IF(F1278="","",SUBTOTAL(3,$F$2:$F1278))</f>
        <v>1277</v>
      </c>
      <c r="B1278" s="127" t="s">
        <v>2312</v>
      </c>
      <c r="C1278" s="57">
        <v>20180131</v>
      </c>
      <c r="D1278" s="57" t="s">
        <v>1233</v>
      </c>
      <c r="E1278" s="56" t="s">
        <v>1307</v>
      </c>
      <c r="F1278" s="46" t="s">
        <v>1301</v>
      </c>
      <c r="G1278" s="155">
        <v>20</v>
      </c>
      <c r="H1278" s="218" t="s">
        <v>2298</v>
      </c>
      <c r="I1278" s="47" t="s">
        <v>1198</v>
      </c>
      <c r="J1278" s="234" t="s">
        <v>1054</v>
      </c>
      <c r="K1278" s="45"/>
      <c r="L1278" s="57"/>
      <c r="M1278" s="57"/>
      <c r="N1278" s="56" t="s">
        <v>1663</v>
      </c>
      <c r="O1278" s="57" t="s">
        <v>1049</v>
      </c>
      <c r="P1278" s="56" t="s">
        <v>1038</v>
      </c>
      <c r="Q1278" s="56">
        <v>90</v>
      </c>
      <c r="R1278" s="184">
        <v>48</v>
      </c>
      <c r="S1278" s="155">
        <v>35</v>
      </c>
      <c r="T1278" s="176" t="s">
        <v>436</v>
      </c>
      <c r="U1278" s="176" t="s">
        <v>230</v>
      </c>
      <c r="V1278" s="47" t="s">
        <v>1048</v>
      </c>
      <c r="W1278" s="47"/>
      <c r="X1278" s="174" t="s">
        <v>1201</v>
      </c>
      <c r="Y1278" s="152" t="s">
        <v>193</v>
      </c>
      <c r="Z1278" s="172">
        <v>35</v>
      </c>
      <c r="AA1278" s="45"/>
      <c r="AB1278" s="102" t="b">
        <f t="shared" si="20"/>
        <v>1</v>
      </c>
    </row>
    <row r="1279" spans="1:28" ht="25.5" customHeight="1">
      <c r="A1279" s="102">
        <f>IF(F1279="","",SUBTOTAL(3,$F$2:$F1279))</f>
        <v>1278</v>
      </c>
      <c r="B1279" s="127" t="s">
        <v>2313</v>
      </c>
      <c r="C1279" s="57">
        <v>20180131</v>
      </c>
      <c r="D1279" s="57" t="s">
        <v>1233</v>
      </c>
      <c r="E1279" s="56" t="s">
        <v>1365</v>
      </c>
      <c r="F1279" s="46" t="s">
        <v>1303</v>
      </c>
      <c r="G1279" s="155">
        <v>21</v>
      </c>
      <c r="H1279" s="218" t="s">
        <v>2298</v>
      </c>
      <c r="I1279" s="47" t="s">
        <v>203</v>
      </c>
      <c r="J1279" s="234" t="s">
        <v>1054</v>
      </c>
      <c r="K1279" s="45"/>
      <c r="L1279" s="57"/>
      <c r="M1279" s="57"/>
      <c r="N1279" s="56" t="s">
        <v>1663</v>
      </c>
      <c r="O1279" s="57" t="s">
        <v>1049</v>
      </c>
      <c r="P1279" s="56" t="s">
        <v>1038</v>
      </c>
      <c r="Q1279" s="56">
        <v>90</v>
      </c>
      <c r="R1279" s="184">
        <v>42</v>
      </c>
      <c r="S1279" s="155">
        <v>35</v>
      </c>
      <c r="T1279" s="176" t="s">
        <v>103</v>
      </c>
      <c r="U1279" s="176" t="s">
        <v>345</v>
      </c>
      <c r="V1279" s="47" t="s">
        <v>1048</v>
      </c>
      <c r="W1279" s="47"/>
      <c r="X1279" s="174" t="s">
        <v>1200</v>
      </c>
      <c r="Y1279" s="174" t="s">
        <v>203</v>
      </c>
      <c r="Z1279" s="172">
        <v>35</v>
      </c>
      <c r="AA1279" s="45"/>
      <c r="AB1279" s="102" t="b">
        <f t="shared" si="20"/>
        <v>1</v>
      </c>
    </row>
    <row r="1280" spans="1:28" ht="25.5" customHeight="1">
      <c r="A1280" s="102">
        <f>IF(F1280="","",SUBTOTAL(3,$F$2:$F1280))</f>
        <v>1279</v>
      </c>
      <c r="B1280" s="127" t="s">
        <v>2314</v>
      </c>
      <c r="C1280" s="57">
        <v>20180131</v>
      </c>
      <c r="D1280" s="57" t="s">
        <v>1233</v>
      </c>
      <c r="E1280" s="56" t="s">
        <v>1234</v>
      </c>
      <c r="F1280" s="46" t="s">
        <v>1305</v>
      </c>
      <c r="G1280" s="155">
        <v>22</v>
      </c>
      <c r="H1280" s="218" t="s">
        <v>2298</v>
      </c>
      <c r="I1280" s="47" t="s">
        <v>1198</v>
      </c>
      <c r="J1280" s="234" t="s">
        <v>1054</v>
      </c>
      <c r="K1280" s="45"/>
      <c r="L1280" s="57"/>
      <c r="M1280" s="57"/>
      <c r="N1280" s="56" t="s">
        <v>1663</v>
      </c>
      <c r="O1280" s="57" t="s">
        <v>1049</v>
      </c>
      <c r="P1280" s="56" t="s">
        <v>1038</v>
      </c>
      <c r="Q1280" s="56">
        <v>90</v>
      </c>
      <c r="R1280" s="184">
        <v>37</v>
      </c>
      <c r="S1280" s="56"/>
      <c r="T1280" s="47" t="s">
        <v>1048</v>
      </c>
      <c r="U1280" s="47" t="s">
        <v>1048</v>
      </c>
      <c r="V1280" s="47" t="s">
        <v>1048</v>
      </c>
      <c r="W1280" s="47"/>
      <c r="X1280" s="47"/>
      <c r="Y1280" s="47"/>
      <c r="Z1280" s="57"/>
      <c r="AA1280" s="45"/>
      <c r="AB1280" s="102" t="b">
        <f t="shared" si="20"/>
        <v>1</v>
      </c>
    </row>
    <row r="1281" spans="1:28" ht="25.5" customHeight="1">
      <c r="A1281" s="102">
        <f>IF(F1281="","",SUBTOTAL(3,$F$2:$F1281))</f>
        <v>1280</v>
      </c>
      <c r="B1281" s="127" t="s">
        <v>2315</v>
      </c>
      <c r="C1281" s="57">
        <v>20180131</v>
      </c>
      <c r="D1281" s="57" t="s">
        <v>1233</v>
      </c>
      <c r="E1281" s="56" t="s">
        <v>1238</v>
      </c>
      <c r="F1281" s="46" t="s">
        <v>1308</v>
      </c>
      <c r="G1281" s="155">
        <v>23</v>
      </c>
      <c r="H1281" s="218" t="s">
        <v>2298</v>
      </c>
      <c r="I1281" s="47" t="s">
        <v>1198</v>
      </c>
      <c r="J1281" s="234" t="s">
        <v>1054</v>
      </c>
      <c r="K1281" s="45"/>
      <c r="L1281" s="57"/>
      <c r="M1281" s="57"/>
      <c r="N1281" s="56" t="s">
        <v>1663</v>
      </c>
      <c r="O1281" s="57" t="s">
        <v>1049</v>
      </c>
      <c r="P1281" s="56" t="s">
        <v>1038</v>
      </c>
      <c r="Q1281" s="56">
        <v>90</v>
      </c>
      <c r="R1281" s="184">
        <v>30</v>
      </c>
      <c r="S1281" s="56"/>
      <c r="T1281" s="47" t="s">
        <v>1048</v>
      </c>
      <c r="U1281" s="47" t="s">
        <v>1048</v>
      </c>
      <c r="V1281" s="47" t="s">
        <v>1048</v>
      </c>
      <c r="W1281" s="47"/>
      <c r="X1281" s="47"/>
      <c r="Y1281" s="47"/>
      <c r="Z1281" s="57"/>
      <c r="AA1281" s="45"/>
      <c r="AB1281" s="102" t="b">
        <f t="shared" si="20"/>
        <v>1</v>
      </c>
    </row>
    <row r="1282" spans="1:28" ht="25.5" customHeight="1">
      <c r="A1282" s="102">
        <f>IF(F1282="","",SUBTOTAL(3,$F$2:$F1282))</f>
        <v>1281</v>
      </c>
      <c r="B1282" s="127" t="s">
        <v>2205</v>
      </c>
      <c r="C1282" s="57">
        <v>20180131</v>
      </c>
      <c r="D1282" s="57" t="s">
        <v>1233</v>
      </c>
      <c r="E1282" s="57" t="s">
        <v>1370</v>
      </c>
      <c r="F1282" s="104" t="s">
        <v>1698</v>
      </c>
      <c r="G1282" s="177">
        <v>1</v>
      </c>
      <c r="H1282" s="187" t="s">
        <v>2206</v>
      </c>
      <c r="I1282" s="45" t="s">
        <v>133</v>
      </c>
      <c r="J1282" s="56" t="s">
        <v>1054</v>
      </c>
      <c r="K1282" s="45" t="s">
        <v>133</v>
      </c>
      <c r="L1282" s="57">
        <v>2</v>
      </c>
      <c r="M1282" s="57">
        <v>4</v>
      </c>
      <c r="N1282" s="56" t="s">
        <v>1550</v>
      </c>
      <c r="O1282" s="57" t="s">
        <v>1049</v>
      </c>
      <c r="P1282" s="57" t="s">
        <v>1419</v>
      </c>
      <c r="Q1282" s="56">
        <v>60</v>
      </c>
      <c r="R1282" s="56">
        <v>63</v>
      </c>
      <c r="S1282" s="177">
        <v>33</v>
      </c>
      <c r="T1282" s="185" t="s">
        <v>1045</v>
      </c>
      <c r="U1282" s="185" t="s">
        <v>22</v>
      </c>
      <c r="V1282" s="47" t="s">
        <v>1048</v>
      </c>
      <c r="W1282" s="47"/>
      <c r="X1282" s="47"/>
      <c r="Y1282" s="47"/>
      <c r="Z1282" s="57"/>
      <c r="AA1282" s="45"/>
      <c r="AB1282" s="102" t="b">
        <f t="shared" si="20"/>
        <v>0</v>
      </c>
    </row>
    <row r="1283" spans="1:28" ht="25.5" customHeight="1">
      <c r="A1283" s="102">
        <f>IF(F1283="","",SUBTOTAL(3,$F$2:$F1283))</f>
        <v>1282</v>
      </c>
      <c r="B1283" s="127" t="s">
        <v>2205</v>
      </c>
      <c r="C1283" s="57">
        <v>20180131</v>
      </c>
      <c r="D1283" s="56" t="s">
        <v>1233</v>
      </c>
      <c r="E1283" s="56" t="s">
        <v>1240</v>
      </c>
      <c r="F1283" s="69" t="s">
        <v>1698</v>
      </c>
      <c r="G1283" s="177">
        <v>2</v>
      </c>
      <c r="H1283" s="178" t="s">
        <v>2206</v>
      </c>
      <c r="I1283" s="45" t="s">
        <v>1048</v>
      </c>
      <c r="J1283" s="56" t="s">
        <v>1054</v>
      </c>
      <c r="K1283" s="45"/>
      <c r="L1283" s="57"/>
      <c r="M1283" s="57"/>
      <c r="N1283" s="56" t="s">
        <v>1550</v>
      </c>
      <c r="O1283" s="57" t="s">
        <v>1049</v>
      </c>
      <c r="P1283" s="57" t="s">
        <v>1419</v>
      </c>
      <c r="Q1283" s="56">
        <v>60</v>
      </c>
      <c r="R1283" s="56"/>
      <c r="S1283" s="177">
        <v>28</v>
      </c>
      <c r="T1283" s="179" t="s">
        <v>351</v>
      </c>
      <c r="U1283" s="179" t="s">
        <v>422</v>
      </c>
      <c r="V1283" s="45" t="s">
        <v>1048</v>
      </c>
      <c r="W1283" s="45"/>
      <c r="X1283" s="45"/>
      <c r="Y1283" s="45"/>
      <c r="Z1283" s="56"/>
      <c r="AA1283" s="45"/>
      <c r="AB1283" s="102" t="b">
        <f t="shared" si="20"/>
        <v>0</v>
      </c>
    </row>
    <row r="1284" spans="1:28" ht="25.5" customHeight="1">
      <c r="A1284" s="102">
        <f>IF(F1284="","",SUBTOTAL(3,$F$2:$F1284))</f>
        <v>1283</v>
      </c>
      <c r="B1284" s="127" t="s">
        <v>1895</v>
      </c>
      <c r="C1284" s="57">
        <v>20180131</v>
      </c>
      <c r="D1284" s="56" t="s">
        <v>1233</v>
      </c>
      <c r="E1284" s="56" t="s">
        <v>1375</v>
      </c>
      <c r="F1284" s="69" t="s">
        <v>1700</v>
      </c>
      <c r="G1284" s="177">
        <v>1</v>
      </c>
      <c r="H1284" s="178" t="s">
        <v>1896</v>
      </c>
      <c r="I1284" s="45" t="s">
        <v>1219</v>
      </c>
      <c r="J1284" s="234" t="s">
        <v>1054</v>
      </c>
      <c r="K1284" s="45" t="s">
        <v>1219</v>
      </c>
      <c r="L1284" s="57">
        <v>2</v>
      </c>
      <c r="M1284" s="57">
        <v>4</v>
      </c>
      <c r="N1284" s="56" t="s">
        <v>1550</v>
      </c>
      <c r="O1284" s="57" t="s">
        <v>1049</v>
      </c>
      <c r="P1284" s="57" t="s">
        <v>1419</v>
      </c>
      <c r="Q1284" s="56">
        <v>60</v>
      </c>
      <c r="R1284" s="56">
        <v>56</v>
      </c>
      <c r="S1284" s="177">
        <v>32</v>
      </c>
      <c r="T1284" s="179" t="s">
        <v>342</v>
      </c>
      <c r="U1284" s="179" t="s">
        <v>397</v>
      </c>
      <c r="V1284" s="45" t="s">
        <v>1048</v>
      </c>
      <c r="W1284" s="45"/>
      <c r="X1284" s="45"/>
      <c r="Y1284" s="45"/>
      <c r="Z1284" s="56"/>
      <c r="AA1284" s="45"/>
      <c r="AB1284" s="102" t="b">
        <f t="shared" si="20"/>
        <v>0</v>
      </c>
    </row>
    <row r="1285" spans="1:28" ht="25.5" customHeight="1">
      <c r="A1285" s="102">
        <f>IF(F1285="","",SUBTOTAL(3,$F$2:$F1285))</f>
        <v>1284</v>
      </c>
      <c r="B1285" s="127" t="s">
        <v>1895</v>
      </c>
      <c r="C1285" s="57">
        <v>20180131</v>
      </c>
      <c r="D1285" s="56" t="s">
        <v>1233</v>
      </c>
      <c r="E1285" s="56" t="s">
        <v>1459</v>
      </c>
      <c r="F1285" s="104" t="s">
        <v>1700</v>
      </c>
      <c r="G1285" s="177">
        <v>2</v>
      </c>
      <c r="H1285" s="187" t="s">
        <v>1896</v>
      </c>
      <c r="I1285" s="45" t="s">
        <v>1048</v>
      </c>
      <c r="J1285" s="231" t="s">
        <v>1054</v>
      </c>
      <c r="K1285" s="45"/>
      <c r="L1285" s="57"/>
      <c r="M1285" s="57"/>
      <c r="N1285" s="56" t="s">
        <v>1550</v>
      </c>
      <c r="O1285" s="57" t="s">
        <v>1049</v>
      </c>
      <c r="P1285" s="56" t="s">
        <v>1419</v>
      </c>
      <c r="Q1285" s="56">
        <v>60</v>
      </c>
      <c r="R1285" s="56"/>
      <c r="S1285" s="177">
        <v>22</v>
      </c>
      <c r="T1285" s="179" t="s">
        <v>177</v>
      </c>
      <c r="U1285" s="179" t="s">
        <v>450</v>
      </c>
      <c r="V1285" s="45" t="s">
        <v>1048</v>
      </c>
      <c r="W1285" s="45"/>
      <c r="X1285" s="45"/>
      <c r="Y1285" s="45"/>
      <c r="Z1285" s="57"/>
      <c r="AA1285" s="45"/>
      <c r="AB1285" s="102" t="b">
        <f t="shared" si="20"/>
        <v>0</v>
      </c>
    </row>
    <row r="1286" spans="1:28" ht="25.5" customHeight="1">
      <c r="A1286" s="102">
        <f>IF(F1286="","",SUBTOTAL(3,$F$2:$F1286))</f>
        <v>1285</v>
      </c>
      <c r="B1286" s="129" t="s">
        <v>2633</v>
      </c>
      <c r="C1286" s="129">
        <v>20180201</v>
      </c>
      <c r="D1286" s="129" t="s">
        <v>1248</v>
      </c>
      <c r="E1286" s="129" t="s">
        <v>1249</v>
      </c>
      <c r="F1286" s="129" t="s">
        <v>1229</v>
      </c>
      <c r="G1286" s="130">
        <v>1</v>
      </c>
      <c r="H1286" s="152" t="s">
        <v>2634</v>
      </c>
      <c r="I1286" s="129" t="s">
        <v>91</v>
      </c>
      <c r="J1286" s="153" t="s">
        <v>1054</v>
      </c>
      <c r="K1286" s="129" t="s">
        <v>27</v>
      </c>
      <c r="L1286" s="153">
        <v>2</v>
      </c>
      <c r="M1286" s="153">
        <v>2</v>
      </c>
      <c r="N1286" s="130" t="s">
        <v>1231</v>
      </c>
      <c r="O1286" s="130" t="s">
        <v>1049</v>
      </c>
      <c r="P1286" s="130" t="s">
        <v>1038</v>
      </c>
      <c r="Q1286" s="130">
        <v>90</v>
      </c>
      <c r="R1286" s="217">
        <v>27</v>
      </c>
      <c r="S1286" s="151">
        <v>32</v>
      </c>
      <c r="T1286" s="152" t="s">
        <v>176</v>
      </c>
      <c r="U1286" s="152" t="s">
        <v>189</v>
      </c>
      <c r="V1286" s="129" t="s">
        <v>1048</v>
      </c>
      <c r="W1286" s="45"/>
      <c r="X1286" s="174" t="s">
        <v>91</v>
      </c>
      <c r="Y1286" s="174" t="s">
        <v>80</v>
      </c>
      <c r="Z1286" s="172">
        <v>32</v>
      </c>
      <c r="AA1286" s="45"/>
      <c r="AB1286" s="102" t="b">
        <f t="shared" si="20"/>
        <v>1</v>
      </c>
    </row>
    <row r="1287" spans="1:28" ht="25.5" customHeight="1">
      <c r="A1287" s="102">
        <f>IF(F1287="","",SUBTOTAL(3,$F$2:$F1287))</f>
        <v>1286</v>
      </c>
      <c r="B1287" s="129" t="s">
        <v>2633</v>
      </c>
      <c r="C1287" s="129">
        <v>20180201</v>
      </c>
      <c r="D1287" s="129" t="s">
        <v>1248</v>
      </c>
      <c r="E1287" s="129" t="s">
        <v>1253</v>
      </c>
      <c r="F1287" s="129" t="s">
        <v>1229</v>
      </c>
      <c r="G1287" s="130">
        <v>2</v>
      </c>
      <c r="H1287" s="152" t="s">
        <v>2634</v>
      </c>
      <c r="I1287" s="129"/>
      <c r="J1287" s="153" t="s">
        <v>1054</v>
      </c>
      <c r="K1287" s="153"/>
      <c r="L1287" s="153"/>
      <c r="M1287" s="153"/>
      <c r="N1287" s="130" t="s">
        <v>1231</v>
      </c>
      <c r="O1287" s="130" t="s">
        <v>1049</v>
      </c>
      <c r="P1287" s="130" t="s">
        <v>1038</v>
      </c>
      <c r="Q1287" s="130">
        <v>90</v>
      </c>
      <c r="R1287" s="217"/>
      <c r="S1287" s="151">
        <v>30</v>
      </c>
      <c r="T1287" s="152" t="s">
        <v>263</v>
      </c>
      <c r="U1287" s="152" t="s">
        <v>450</v>
      </c>
      <c r="V1287" s="129" t="s">
        <v>1048</v>
      </c>
      <c r="W1287" s="45"/>
      <c r="X1287" s="174" t="s">
        <v>91</v>
      </c>
      <c r="Y1287" s="174" t="s">
        <v>80</v>
      </c>
      <c r="Z1287" s="155">
        <v>30</v>
      </c>
      <c r="AA1287" s="45"/>
      <c r="AB1287" s="102" t="b">
        <f t="shared" si="20"/>
        <v>1</v>
      </c>
    </row>
    <row r="1288" spans="1:28" ht="25.5" customHeight="1">
      <c r="A1288" s="102">
        <f>IF(F1288="","",SUBTOTAL(3,$F$2:$F1288))</f>
        <v>1287</v>
      </c>
      <c r="B1288" s="129" t="s">
        <v>2635</v>
      </c>
      <c r="C1288" s="129">
        <v>20180201</v>
      </c>
      <c r="D1288" s="129" t="s">
        <v>1248</v>
      </c>
      <c r="E1288" s="129" t="s">
        <v>1255</v>
      </c>
      <c r="F1288" s="129" t="s">
        <v>1946</v>
      </c>
      <c r="G1288" s="130">
        <v>3</v>
      </c>
      <c r="H1288" s="152" t="s">
        <v>2634</v>
      </c>
      <c r="I1288" s="129" t="s">
        <v>89</v>
      </c>
      <c r="J1288" s="153" t="s">
        <v>1054</v>
      </c>
      <c r="K1288" s="153"/>
      <c r="L1288" s="153"/>
      <c r="M1288" s="153"/>
      <c r="N1288" s="130" t="s">
        <v>1231</v>
      </c>
      <c r="O1288" s="130" t="s">
        <v>1049</v>
      </c>
      <c r="P1288" s="130" t="s">
        <v>1038</v>
      </c>
      <c r="Q1288" s="130">
        <v>90</v>
      </c>
      <c r="R1288" s="217">
        <v>27</v>
      </c>
      <c r="S1288" s="151">
        <v>31</v>
      </c>
      <c r="T1288" s="152" t="s">
        <v>18</v>
      </c>
      <c r="U1288" s="152" t="s">
        <v>204</v>
      </c>
      <c r="V1288" s="129" t="s">
        <v>1048</v>
      </c>
      <c r="W1288" s="45"/>
      <c r="X1288" s="174" t="s">
        <v>91</v>
      </c>
      <c r="Y1288" s="174" t="s">
        <v>80</v>
      </c>
      <c r="Z1288" s="155">
        <v>31</v>
      </c>
      <c r="AA1288" s="45"/>
      <c r="AB1288" s="102" t="b">
        <f t="shared" si="20"/>
        <v>1</v>
      </c>
    </row>
    <row r="1289" spans="1:28" ht="25.5" customHeight="1">
      <c r="A1289" s="102">
        <f>IF(F1289="","",SUBTOTAL(3,$F$2:$F1289))</f>
        <v>1288</v>
      </c>
      <c r="B1289" s="129" t="s">
        <v>2635</v>
      </c>
      <c r="C1289" s="129">
        <v>20180201</v>
      </c>
      <c r="D1289" s="129" t="s">
        <v>1248</v>
      </c>
      <c r="E1289" s="129" t="s">
        <v>1257</v>
      </c>
      <c r="F1289" s="129" t="s">
        <v>1946</v>
      </c>
      <c r="G1289" s="130">
        <v>4</v>
      </c>
      <c r="H1289" s="152" t="s">
        <v>2634</v>
      </c>
      <c r="I1289" s="129" t="s">
        <v>1048</v>
      </c>
      <c r="J1289" s="153" t="s">
        <v>1054</v>
      </c>
      <c r="K1289" s="153"/>
      <c r="L1289" s="153"/>
      <c r="M1289" s="153"/>
      <c r="N1289" s="130" t="s">
        <v>1231</v>
      </c>
      <c r="O1289" s="130" t="s">
        <v>1049</v>
      </c>
      <c r="P1289" s="130" t="s">
        <v>1038</v>
      </c>
      <c r="Q1289" s="130">
        <v>90</v>
      </c>
      <c r="R1289" s="217"/>
      <c r="S1289" s="151">
        <v>31</v>
      </c>
      <c r="T1289" s="152" t="s">
        <v>11</v>
      </c>
      <c r="U1289" s="152" t="s">
        <v>1223</v>
      </c>
      <c r="V1289" s="129" t="s">
        <v>1048</v>
      </c>
      <c r="W1289" s="45"/>
      <c r="X1289" s="152" t="s">
        <v>27</v>
      </c>
      <c r="Y1289" s="152" t="s">
        <v>89</v>
      </c>
      <c r="Z1289" s="155">
        <v>31</v>
      </c>
      <c r="AA1289" s="45"/>
      <c r="AB1289" s="102" t="b">
        <f t="shared" si="20"/>
        <v>1</v>
      </c>
    </row>
    <row r="1290" spans="1:28" ht="25.5" customHeight="1">
      <c r="A1290" s="102">
        <f>IF(F1290="","",SUBTOTAL(3,$F$2:$F1290))</f>
        <v>1289</v>
      </c>
      <c r="B1290" s="129" t="s">
        <v>2636</v>
      </c>
      <c r="C1290" s="129">
        <v>20180201</v>
      </c>
      <c r="D1290" s="129" t="s">
        <v>1248</v>
      </c>
      <c r="E1290" s="129" t="s">
        <v>1259</v>
      </c>
      <c r="F1290" s="129" t="s">
        <v>1692</v>
      </c>
      <c r="G1290" s="130">
        <v>5</v>
      </c>
      <c r="H1290" s="152" t="s">
        <v>2634</v>
      </c>
      <c r="I1290" s="129" t="s">
        <v>27</v>
      </c>
      <c r="J1290" s="153" t="s">
        <v>1054</v>
      </c>
      <c r="K1290" s="153"/>
      <c r="L1290" s="153"/>
      <c r="M1290" s="153"/>
      <c r="N1290" s="130" t="s">
        <v>1231</v>
      </c>
      <c r="O1290" s="130" t="s">
        <v>1049</v>
      </c>
      <c r="P1290" s="130" t="s">
        <v>1038</v>
      </c>
      <c r="Q1290" s="130">
        <v>90</v>
      </c>
      <c r="R1290" s="217">
        <v>39</v>
      </c>
      <c r="S1290" s="151">
        <v>30</v>
      </c>
      <c r="T1290" s="152" t="s">
        <v>136</v>
      </c>
      <c r="U1290" s="152" t="s">
        <v>12</v>
      </c>
      <c r="V1290" s="129" t="s">
        <v>1048</v>
      </c>
      <c r="W1290" s="45"/>
      <c r="X1290" s="152" t="s">
        <v>89</v>
      </c>
      <c r="Y1290" s="152" t="s">
        <v>27</v>
      </c>
      <c r="Z1290" s="155">
        <v>30</v>
      </c>
      <c r="AA1290" s="45"/>
      <c r="AB1290" s="102" t="b">
        <f t="shared" si="20"/>
        <v>1</v>
      </c>
    </row>
    <row r="1291" spans="1:28" ht="25.5" customHeight="1">
      <c r="A1291" s="102">
        <f>IF(F1291="","",SUBTOTAL(3,$F$2:$F1291))</f>
        <v>1290</v>
      </c>
      <c r="B1291" s="129" t="s">
        <v>2637</v>
      </c>
      <c r="C1291" s="129">
        <v>20180201</v>
      </c>
      <c r="D1291" s="129" t="s">
        <v>1248</v>
      </c>
      <c r="E1291" s="129" t="s">
        <v>1261</v>
      </c>
      <c r="F1291" s="129" t="s">
        <v>1748</v>
      </c>
      <c r="G1291" s="130">
        <v>6</v>
      </c>
      <c r="H1291" s="152" t="s">
        <v>2634</v>
      </c>
      <c r="I1291" s="129" t="s">
        <v>89</v>
      </c>
      <c r="J1291" s="153" t="s">
        <v>1054</v>
      </c>
      <c r="K1291" s="153"/>
      <c r="L1291" s="153"/>
      <c r="M1291" s="153"/>
      <c r="N1291" s="130" t="s">
        <v>1231</v>
      </c>
      <c r="O1291" s="130" t="s">
        <v>1049</v>
      </c>
      <c r="P1291" s="130" t="s">
        <v>1038</v>
      </c>
      <c r="Q1291" s="130">
        <v>90</v>
      </c>
      <c r="R1291" s="217">
        <v>34</v>
      </c>
      <c r="S1291" s="151">
        <v>31</v>
      </c>
      <c r="T1291" s="152" t="s">
        <v>1023</v>
      </c>
      <c r="U1291" s="152" t="s">
        <v>137</v>
      </c>
      <c r="V1291" s="129" t="s">
        <v>1048</v>
      </c>
      <c r="W1291" s="45"/>
      <c r="X1291" s="152" t="s">
        <v>127</v>
      </c>
      <c r="Y1291" s="152" t="s">
        <v>89</v>
      </c>
      <c r="Z1291" s="155">
        <v>31</v>
      </c>
      <c r="AA1291" s="45"/>
      <c r="AB1291" s="102" t="b">
        <f t="shared" si="20"/>
        <v>1</v>
      </c>
    </row>
    <row r="1292" spans="1:28" ht="25.5" customHeight="1">
      <c r="A1292" s="102">
        <f>IF(F1292="","",SUBTOTAL(3,$F$2:$F1292))</f>
        <v>1291</v>
      </c>
      <c r="B1292" s="129" t="s">
        <v>2638</v>
      </c>
      <c r="C1292" s="129">
        <v>20180201</v>
      </c>
      <c r="D1292" s="129" t="s">
        <v>1248</v>
      </c>
      <c r="E1292" s="129" t="s">
        <v>1263</v>
      </c>
      <c r="F1292" s="129" t="s">
        <v>1679</v>
      </c>
      <c r="G1292" s="130">
        <v>7</v>
      </c>
      <c r="H1292" s="152" t="s">
        <v>2634</v>
      </c>
      <c r="I1292" s="129" t="s">
        <v>27</v>
      </c>
      <c r="J1292" s="153" t="s">
        <v>1054</v>
      </c>
      <c r="K1292" s="153"/>
      <c r="L1292" s="153"/>
      <c r="M1292" s="153"/>
      <c r="N1292" s="130" t="s">
        <v>1231</v>
      </c>
      <c r="O1292" s="130" t="s">
        <v>1049</v>
      </c>
      <c r="P1292" s="130" t="s">
        <v>1038</v>
      </c>
      <c r="Q1292" s="130">
        <v>90</v>
      </c>
      <c r="R1292" s="217">
        <v>41</v>
      </c>
      <c r="S1292" s="151">
        <v>32</v>
      </c>
      <c r="T1292" s="152" t="s">
        <v>131</v>
      </c>
      <c r="U1292" s="152" t="s">
        <v>251</v>
      </c>
      <c r="V1292" s="129" t="s">
        <v>1048</v>
      </c>
      <c r="W1292" s="106"/>
      <c r="X1292" s="152" t="s">
        <v>89</v>
      </c>
      <c r="Y1292" s="152" t="s">
        <v>127</v>
      </c>
      <c r="Z1292" s="172">
        <v>32</v>
      </c>
      <c r="AA1292" s="45"/>
      <c r="AB1292" s="102" t="b">
        <f t="shared" si="20"/>
        <v>1</v>
      </c>
    </row>
    <row r="1293" spans="1:28" ht="25.5" customHeight="1">
      <c r="A1293" s="102">
        <f>IF(F1293="","",SUBTOTAL(3,$F$2:$F1293))</f>
        <v>1292</v>
      </c>
      <c r="B1293" s="129" t="s">
        <v>2639</v>
      </c>
      <c r="C1293" s="129">
        <v>20180201</v>
      </c>
      <c r="D1293" s="129" t="s">
        <v>1248</v>
      </c>
      <c r="E1293" s="129" t="s">
        <v>1266</v>
      </c>
      <c r="F1293" s="129" t="s">
        <v>1746</v>
      </c>
      <c r="G1293" s="130">
        <v>8</v>
      </c>
      <c r="H1293" s="152" t="s">
        <v>2634</v>
      </c>
      <c r="I1293" s="129" t="s">
        <v>127</v>
      </c>
      <c r="J1293" s="153" t="s">
        <v>1054</v>
      </c>
      <c r="K1293" s="153"/>
      <c r="L1293" s="153"/>
      <c r="M1293" s="153"/>
      <c r="N1293" s="130" t="s">
        <v>1231</v>
      </c>
      <c r="O1293" s="130" t="s">
        <v>1049</v>
      </c>
      <c r="P1293" s="130" t="s">
        <v>1038</v>
      </c>
      <c r="Q1293" s="130">
        <v>90</v>
      </c>
      <c r="R1293" s="217">
        <v>41</v>
      </c>
      <c r="S1293" s="151">
        <v>31</v>
      </c>
      <c r="T1293" s="152" t="s">
        <v>203</v>
      </c>
      <c r="U1293" s="152" t="s">
        <v>1221</v>
      </c>
      <c r="V1293" s="129" t="s">
        <v>1048</v>
      </c>
      <c r="W1293" s="45"/>
      <c r="X1293" s="152" t="s">
        <v>27</v>
      </c>
      <c r="Y1293" s="152" t="s">
        <v>89</v>
      </c>
      <c r="Z1293" s="155">
        <v>31</v>
      </c>
      <c r="AA1293" s="45"/>
      <c r="AB1293" s="102" t="b">
        <f t="shared" si="20"/>
        <v>1</v>
      </c>
    </row>
    <row r="1294" spans="1:28" ht="25.5" customHeight="1">
      <c r="A1294" s="102">
        <f>IF(F1294="","",SUBTOTAL(3,$F$2:$F1294))</f>
        <v>1293</v>
      </c>
      <c r="B1294" s="129" t="s">
        <v>2640</v>
      </c>
      <c r="C1294" s="129">
        <v>20180201</v>
      </c>
      <c r="D1294" s="129" t="s">
        <v>1248</v>
      </c>
      <c r="E1294" s="129" t="s">
        <v>1269</v>
      </c>
      <c r="F1294" s="129" t="s">
        <v>2005</v>
      </c>
      <c r="G1294" s="130">
        <v>9</v>
      </c>
      <c r="H1294" s="152" t="s">
        <v>2634</v>
      </c>
      <c r="I1294" s="129" t="s">
        <v>91</v>
      </c>
      <c r="J1294" s="153" t="s">
        <v>1054</v>
      </c>
      <c r="K1294" s="153"/>
      <c r="L1294" s="153"/>
      <c r="M1294" s="153"/>
      <c r="N1294" s="130" t="s">
        <v>1231</v>
      </c>
      <c r="O1294" s="130" t="s">
        <v>1049</v>
      </c>
      <c r="P1294" s="130" t="s">
        <v>1038</v>
      </c>
      <c r="Q1294" s="130">
        <v>90</v>
      </c>
      <c r="R1294" s="217">
        <v>23</v>
      </c>
      <c r="S1294" s="151">
        <v>17</v>
      </c>
      <c r="T1294" s="152" t="s">
        <v>135</v>
      </c>
      <c r="U1294" s="152" t="s">
        <v>270</v>
      </c>
      <c r="V1294" s="129" t="s">
        <v>1048</v>
      </c>
      <c r="W1294" s="45"/>
      <c r="X1294" s="152" t="s">
        <v>89</v>
      </c>
      <c r="Y1294" s="152" t="s">
        <v>27</v>
      </c>
      <c r="Z1294" s="172">
        <v>17</v>
      </c>
      <c r="AA1294" s="45"/>
      <c r="AB1294" s="102" t="b">
        <f t="shared" si="20"/>
        <v>1</v>
      </c>
    </row>
    <row r="1295" spans="1:28" ht="25.5" customHeight="1">
      <c r="A1295" s="102">
        <f>IF(F1295="","",SUBTOTAL(3,$F$2:$F1295))</f>
        <v>1294</v>
      </c>
      <c r="B1295" s="129" t="s">
        <v>2641</v>
      </c>
      <c r="C1295" s="129">
        <v>20180201</v>
      </c>
      <c r="D1295" s="129" t="s">
        <v>1248</v>
      </c>
      <c r="E1295" s="129" t="s">
        <v>1272</v>
      </c>
      <c r="F1295" s="129" t="s">
        <v>1744</v>
      </c>
      <c r="G1295" s="130">
        <v>10</v>
      </c>
      <c r="H1295" s="129" t="s">
        <v>2634</v>
      </c>
      <c r="I1295" s="129" t="s">
        <v>89</v>
      </c>
      <c r="J1295" s="153" t="s">
        <v>1054</v>
      </c>
      <c r="K1295" s="153"/>
      <c r="L1295" s="153"/>
      <c r="M1295" s="153"/>
      <c r="N1295" s="130" t="s">
        <v>1231</v>
      </c>
      <c r="O1295" s="130" t="s">
        <v>1049</v>
      </c>
      <c r="P1295" s="130" t="s">
        <v>1038</v>
      </c>
      <c r="Q1295" s="130">
        <v>90</v>
      </c>
      <c r="R1295" s="217">
        <v>53</v>
      </c>
      <c r="S1295" s="130"/>
      <c r="T1295" s="129" t="s">
        <v>1048</v>
      </c>
      <c r="U1295" s="129" t="s">
        <v>1048</v>
      </c>
      <c r="V1295" s="129" t="s">
        <v>1048</v>
      </c>
      <c r="W1295" s="45"/>
      <c r="X1295" s="45"/>
      <c r="Y1295" s="102"/>
      <c r="Z1295" s="57"/>
      <c r="AA1295" s="45"/>
      <c r="AB1295" s="102" t="b">
        <f t="shared" si="20"/>
        <v>1</v>
      </c>
    </row>
    <row r="1296" spans="1:28" ht="25.5" customHeight="1">
      <c r="A1296" s="102">
        <f>IF(F1296="","",SUBTOTAL(3,$F$2:$F1296))</f>
        <v>1295</v>
      </c>
      <c r="B1296" s="127" t="s">
        <v>2280</v>
      </c>
      <c r="C1296" s="57">
        <v>20180201</v>
      </c>
      <c r="D1296" s="57" t="s">
        <v>1233</v>
      </c>
      <c r="E1296" s="56" t="s">
        <v>1249</v>
      </c>
      <c r="F1296" s="46" t="s">
        <v>1229</v>
      </c>
      <c r="G1296" s="56">
        <v>1</v>
      </c>
      <c r="H1296" s="180" t="s">
        <v>2281</v>
      </c>
      <c r="I1296" s="45" t="s">
        <v>80</v>
      </c>
      <c r="J1296" s="231" t="s">
        <v>1054</v>
      </c>
      <c r="K1296" s="45" t="s">
        <v>80</v>
      </c>
      <c r="L1296" s="57">
        <v>2</v>
      </c>
      <c r="M1296" s="57">
        <v>2</v>
      </c>
      <c r="N1296" s="56" t="s">
        <v>1231</v>
      </c>
      <c r="O1296" s="57" t="s">
        <v>1049</v>
      </c>
      <c r="P1296" s="56" t="s">
        <v>1038</v>
      </c>
      <c r="Q1296" s="56">
        <v>90</v>
      </c>
      <c r="R1296" s="184">
        <v>31</v>
      </c>
      <c r="S1296" s="155">
        <v>27</v>
      </c>
      <c r="T1296" s="174" t="s">
        <v>1023</v>
      </c>
      <c r="U1296" s="174" t="s">
        <v>176</v>
      </c>
      <c r="V1296" s="174" t="s">
        <v>1221</v>
      </c>
      <c r="W1296" s="45"/>
      <c r="X1296" s="174" t="s">
        <v>80</v>
      </c>
      <c r="Y1296" s="174" t="s">
        <v>532</v>
      </c>
      <c r="Z1296" s="155">
        <v>27</v>
      </c>
      <c r="AA1296" s="45"/>
      <c r="AB1296" s="102" t="b">
        <f t="shared" ref="AB1296:AB1359" si="21">IF(OR(O1296="TLAI",F1296=""),"",Z1296=S1296)</f>
        <v>1</v>
      </c>
    </row>
    <row r="1297" spans="1:28" ht="25.5" customHeight="1">
      <c r="A1297" s="102">
        <f>IF(F1297="","",SUBTOTAL(3,$F$2:$F1297))</f>
        <v>1296</v>
      </c>
      <c r="B1297" s="127" t="s">
        <v>2002</v>
      </c>
      <c r="C1297" s="57">
        <v>20180201</v>
      </c>
      <c r="D1297" s="56" t="s">
        <v>1233</v>
      </c>
      <c r="E1297" s="56" t="s">
        <v>1253</v>
      </c>
      <c r="F1297" s="69" t="s">
        <v>1692</v>
      </c>
      <c r="G1297" s="56">
        <v>1</v>
      </c>
      <c r="H1297" s="180" t="s">
        <v>2001</v>
      </c>
      <c r="I1297" s="45" t="s">
        <v>78</v>
      </c>
      <c r="J1297" s="231" t="s">
        <v>1054</v>
      </c>
      <c r="K1297" s="45" t="s">
        <v>78</v>
      </c>
      <c r="L1297" s="57">
        <v>2</v>
      </c>
      <c r="M1297" s="57">
        <v>2</v>
      </c>
      <c r="N1297" s="56" t="s">
        <v>1231</v>
      </c>
      <c r="O1297" s="57" t="s">
        <v>1049</v>
      </c>
      <c r="P1297" s="57" t="s">
        <v>1038</v>
      </c>
      <c r="Q1297" s="56">
        <v>90</v>
      </c>
      <c r="R1297" s="184">
        <v>42</v>
      </c>
      <c r="S1297" s="155">
        <v>29</v>
      </c>
      <c r="T1297" s="174" t="s">
        <v>204</v>
      </c>
      <c r="U1297" s="174" t="s">
        <v>132</v>
      </c>
      <c r="V1297" s="45" t="s">
        <v>1048</v>
      </c>
      <c r="W1297" s="45"/>
      <c r="X1297" s="174" t="s">
        <v>78</v>
      </c>
      <c r="Y1297" s="180" t="s">
        <v>87</v>
      </c>
      <c r="Z1297" s="172">
        <v>29</v>
      </c>
      <c r="AA1297" s="45"/>
      <c r="AB1297" s="102" t="b">
        <f t="shared" si="21"/>
        <v>1</v>
      </c>
    </row>
    <row r="1298" spans="1:28" ht="25.5" customHeight="1">
      <c r="A1298" s="102">
        <f>IF(F1298="","",SUBTOTAL(3,$F$2:$F1298))</f>
        <v>1297</v>
      </c>
      <c r="B1298" s="127" t="s">
        <v>2002</v>
      </c>
      <c r="C1298" s="57">
        <v>20180201</v>
      </c>
      <c r="D1298" s="57" t="s">
        <v>1233</v>
      </c>
      <c r="E1298" s="56" t="s">
        <v>1255</v>
      </c>
      <c r="F1298" s="46" t="s">
        <v>1692</v>
      </c>
      <c r="G1298" s="56">
        <v>2</v>
      </c>
      <c r="H1298" s="180" t="s">
        <v>2001</v>
      </c>
      <c r="I1298" s="46" t="s">
        <v>1048</v>
      </c>
      <c r="J1298" s="231" t="s">
        <v>1054</v>
      </c>
      <c r="K1298" s="45"/>
      <c r="L1298" s="57"/>
      <c r="M1298" s="57"/>
      <c r="N1298" s="56" t="s">
        <v>1231</v>
      </c>
      <c r="O1298" s="57" t="s">
        <v>1049</v>
      </c>
      <c r="P1298" s="57" t="s">
        <v>1038</v>
      </c>
      <c r="Q1298" s="56">
        <v>90</v>
      </c>
      <c r="R1298" s="184"/>
      <c r="S1298" s="155">
        <v>31</v>
      </c>
      <c r="T1298" s="174" t="s">
        <v>137</v>
      </c>
      <c r="U1298" s="174" t="s">
        <v>203</v>
      </c>
      <c r="V1298" s="45" t="s">
        <v>1048</v>
      </c>
      <c r="W1298" s="45"/>
      <c r="X1298" s="180" t="s">
        <v>87</v>
      </c>
      <c r="Y1298" s="174" t="s">
        <v>78</v>
      </c>
      <c r="Z1298" s="155">
        <v>31</v>
      </c>
      <c r="AA1298" s="45"/>
      <c r="AB1298" s="102" t="b">
        <f t="shared" si="21"/>
        <v>1</v>
      </c>
    </row>
    <row r="1299" spans="1:28" ht="25.5" customHeight="1">
      <c r="A1299" s="102">
        <f>IF(F1299="","",SUBTOTAL(3,$F$2:$F1299))</f>
        <v>1298</v>
      </c>
      <c r="B1299" s="127" t="s">
        <v>2003</v>
      </c>
      <c r="C1299" s="57">
        <v>20180201</v>
      </c>
      <c r="D1299" s="56" t="s">
        <v>1233</v>
      </c>
      <c r="E1299" s="56" t="s">
        <v>1257</v>
      </c>
      <c r="F1299" s="46" t="s">
        <v>1748</v>
      </c>
      <c r="G1299" s="56">
        <v>3</v>
      </c>
      <c r="H1299" s="180" t="s">
        <v>2001</v>
      </c>
      <c r="I1299" s="46" t="s">
        <v>87</v>
      </c>
      <c r="J1299" s="231" t="s">
        <v>1054</v>
      </c>
      <c r="K1299" s="45"/>
      <c r="L1299" s="57"/>
      <c r="M1299" s="57"/>
      <c r="N1299" s="56" t="s">
        <v>1231</v>
      </c>
      <c r="O1299" s="57" t="s">
        <v>1049</v>
      </c>
      <c r="P1299" s="56" t="s">
        <v>1038</v>
      </c>
      <c r="Q1299" s="56">
        <v>90</v>
      </c>
      <c r="R1299" s="184">
        <v>37</v>
      </c>
      <c r="S1299" s="155">
        <v>29</v>
      </c>
      <c r="T1299" s="174" t="s">
        <v>6</v>
      </c>
      <c r="U1299" s="174" t="s">
        <v>135</v>
      </c>
      <c r="V1299" s="45" t="s">
        <v>1048</v>
      </c>
      <c r="W1299" s="45"/>
      <c r="X1299" s="180" t="s">
        <v>87</v>
      </c>
      <c r="Y1299" s="174" t="s">
        <v>78</v>
      </c>
      <c r="Z1299" s="155">
        <v>29</v>
      </c>
      <c r="AA1299" s="45"/>
      <c r="AB1299" s="102" t="b">
        <f t="shared" si="21"/>
        <v>1</v>
      </c>
    </row>
    <row r="1300" spans="1:28" ht="25.5" customHeight="1">
      <c r="A1300" s="102">
        <f>IF(F1300="","",SUBTOTAL(3,$F$2:$F1300))</f>
        <v>1299</v>
      </c>
      <c r="B1300" s="127" t="s">
        <v>2003</v>
      </c>
      <c r="C1300" s="57">
        <v>20180201</v>
      </c>
      <c r="D1300" s="57" t="s">
        <v>1233</v>
      </c>
      <c r="E1300" s="56" t="s">
        <v>1259</v>
      </c>
      <c r="F1300" s="46" t="s">
        <v>1748</v>
      </c>
      <c r="G1300" s="56">
        <v>4</v>
      </c>
      <c r="H1300" s="180" t="s">
        <v>2001</v>
      </c>
      <c r="I1300" s="45" t="s">
        <v>1048</v>
      </c>
      <c r="J1300" s="231" t="s">
        <v>1054</v>
      </c>
      <c r="K1300" s="45"/>
      <c r="L1300" s="57"/>
      <c r="M1300" s="57"/>
      <c r="N1300" s="56" t="s">
        <v>1231</v>
      </c>
      <c r="O1300" s="57" t="s">
        <v>1049</v>
      </c>
      <c r="P1300" s="57" t="s">
        <v>1038</v>
      </c>
      <c r="Q1300" s="56">
        <v>90</v>
      </c>
      <c r="R1300" s="184"/>
      <c r="S1300" s="155">
        <v>32</v>
      </c>
      <c r="T1300" s="176" t="s">
        <v>136</v>
      </c>
      <c r="U1300" s="176" t="s">
        <v>1223</v>
      </c>
      <c r="V1300" s="47" t="s">
        <v>1048</v>
      </c>
      <c r="W1300" s="47"/>
      <c r="X1300" s="174" t="s">
        <v>78</v>
      </c>
      <c r="Y1300" s="180" t="s">
        <v>87</v>
      </c>
      <c r="Z1300" s="155">
        <v>32</v>
      </c>
      <c r="AA1300" s="45"/>
      <c r="AB1300" s="102" t="b">
        <f t="shared" si="21"/>
        <v>1</v>
      </c>
    </row>
    <row r="1301" spans="1:28" ht="25.5" customHeight="1">
      <c r="A1301" s="102">
        <f>IF(F1301="","",SUBTOTAL(3,$F$2:$F1301))</f>
        <v>1300</v>
      </c>
      <c r="B1301" s="127" t="s">
        <v>2004</v>
      </c>
      <c r="C1301" s="57">
        <v>20180201</v>
      </c>
      <c r="D1301" s="57" t="s">
        <v>1233</v>
      </c>
      <c r="E1301" s="56" t="s">
        <v>1261</v>
      </c>
      <c r="F1301" s="46" t="s">
        <v>2005</v>
      </c>
      <c r="G1301" s="56">
        <v>5</v>
      </c>
      <c r="H1301" s="218" t="s">
        <v>2001</v>
      </c>
      <c r="I1301" s="47" t="s">
        <v>78</v>
      </c>
      <c r="J1301" s="231" t="s">
        <v>1054</v>
      </c>
      <c r="K1301" s="45"/>
      <c r="L1301" s="57"/>
      <c r="M1301" s="57"/>
      <c r="N1301" s="56" t="s">
        <v>1231</v>
      </c>
      <c r="O1301" s="57" t="s">
        <v>1049</v>
      </c>
      <c r="P1301" s="57" t="s">
        <v>1038</v>
      </c>
      <c r="Q1301" s="56">
        <v>90</v>
      </c>
      <c r="R1301" s="184">
        <v>22</v>
      </c>
      <c r="S1301" s="155">
        <v>22</v>
      </c>
      <c r="T1301" s="176" t="s">
        <v>12</v>
      </c>
      <c r="U1301" s="176" t="s">
        <v>263</v>
      </c>
      <c r="V1301" s="47" t="s">
        <v>1048</v>
      </c>
      <c r="W1301" s="47"/>
      <c r="X1301" s="174" t="s">
        <v>78</v>
      </c>
      <c r="Y1301" s="180" t="s">
        <v>87</v>
      </c>
      <c r="Z1301" s="172">
        <v>22</v>
      </c>
      <c r="AA1301" s="45"/>
      <c r="AB1301" s="102" t="b">
        <f t="shared" si="21"/>
        <v>1</v>
      </c>
    </row>
    <row r="1302" spans="1:28" ht="25.5" customHeight="1">
      <c r="A1302" s="102">
        <f>IF(F1302="","",SUBTOTAL(3,$F$2:$F1302))</f>
        <v>1301</v>
      </c>
      <c r="B1302" s="127" t="s">
        <v>2006</v>
      </c>
      <c r="C1302" s="57">
        <v>20180201</v>
      </c>
      <c r="D1302" s="57" t="s">
        <v>1233</v>
      </c>
      <c r="E1302" s="56" t="s">
        <v>1263</v>
      </c>
      <c r="F1302" s="46" t="s">
        <v>1744</v>
      </c>
      <c r="G1302" s="56">
        <v>6</v>
      </c>
      <c r="H1302" s="61" t="s">
        <v>2001</v>
      </c>
      <c r="I1302" s="47" t="s">
        <v>87</v>
      </c>
      <c r="J1302" s="231" t="s">
        <v>1054</v>
      </c>
      <c r="K1302" s="45"/>
      <c r="L1302" s="57"/>
      <c r="M1302" s="57"/>
      <c r="N1302" s="56" t="s">
        <v>1231</v>
      </c>
      <c r="O1302" s="57" t="s">
        <v>1049</v>
      </c>
      <c r="P1302" s="57" t="s">
        <v>1038</v>
      </c>
      <c r="Q1302" s="56">
        <v>90</v>
      </c>
      <c r="R1302" s="184">
        <v>50</v>
      </c>
      <c r="S1302" s="56"/>
      <c r="T1302" s="47" t="s">
        <v>1048</v>
      </c>
      <c r="U1302" s="47" t="s">
        <v>1048</v>
      </c>
      <c r="V1302" s="47" t="s">
        <v>1048</v>
      </c>
      <c r="W1302" s="47"/>
      <c r="X1302" s="47"/>
      <c r="Y1302" s="47"/>
      <c r="Z1302" s="57"/>
      <c r="AA1302" s="45"/>
      <c r="AB1302" s="102" t="b">
        <f t="shared" si="21"/>
        <v>1</v>
      </c>
    </row>
    <row r="1303" spans="1:28" ht="25.5" customHeight="1">
      <c r="A1303" s="102">
        <f>IF(F1303="","",SUBTOTAL(3,$F$2:$F1303))</f>
        <v>1302</v>
      </c>
      <c r="B1303" s="129" t="s">
        <v>2117</v>
      </c>
      <c r="C1303" s="129">
        <v>20180201</v>
      </c>
      <c r="D1303" s="129" t="s">
        <v>1233</v>
      </c>
      <c r="E1303" s="129" t="s">
        <v>1266</v>
      </c>
      <c r="F1303" s="129" t="s">
        <v>2118</v>
      </c>
      <c r="G1303" s="130">
        <v>1</v>
      </c>
      <c r="H1303" s="169" t="s">
        <v>2119</v>
      </c>
      <c r="I1303" s="129" t="s">
        <v>112</v>
      </c>
      <c r="J1303" s="153" t="s">
        <v>1054</v>
      </c>
      <c r="K1303" s="129" t="s">
        <v>112</v>
      </c>
      <c r="L1303" s="153">
        <v>2</v>
      </c>
      <c r="M1303" s="153">
        <v>4</v>
      </c>
      <c r="N1303" s="130" t="s">
        <v>1036</v>
      </c>
      <c r="O1303" s="130" t="s">
        <v>1049</v>
      </c>
      <c r="P1303" s="130" t="s">
        <v>1419</v>
      </c>
      <c r="Q1303" s="130">
        <v>60</v>
      </c>
      <c r="R1303" s="130">
        <v>41</v>
      </c>
      <c r="S1303" s="170">
        <v>29</v>
      </c>
      <c r="T1303" s="169" t="s">
        <v>11</v>
      </c>
      <c r="U1303" s="169" t="s">
        <v>200</v>
      </c>
      <c r="V1303" s="129" t="s">
        <v>1048</v>
      </c>
      <c r="W1303" s="47"/>
      <c r="X1303" s="47"/>
      <c r="Y1303" s="47"/>
      <c r="Z1303" s="57"/>
      <c r="AA1303" s="45"/>
      <c r="AB1303" s="102" t="b">
        <f t="shared" si="21"/>
        <v>0</v>
      </c>
    </row>
    <row r="1304" spans="1:28" ht="25.5" customHeight="1">
      <c r="A1304" s="102">
        <f>IF(F1304="","",SUBTOTAL(3,$F$2:$F1304))</f>
        <v>1303</v>
      </c>
      <c r="B1304" s="129" t="s">
        <v>2117</v>
      </c>
      <c r="C1304" s="129">
        <v>20180201</v>
      </c>
      <c r="D1304" s="129" t="s">
        <v>1233</v>
      </c>
      <c r="E1304" s="129" t="s">
        <v>1269</v>
      </c>
      <c r="F1304" s="129" t="s">
        <v>2118</v>
      </c>
      <c r="G1304" s="130">
        <v>2</v>
      </c>
      <c r="H1304" s="169" t="s">
        <v>2119</v>
      </c>
      <c r="I1304" s="129" t="s">
        <v>1048</v>
      </c>
      <c r="J1304" s="153" t="s">
        <v>1054</v>
      </c>
      <c r="K1304" s="153"/>
      <c r="L1304" s="153"/>
      <c r="M1304" s="153"/>
      <c r="N1304" s="130" t="s">
        <v>1036</v>
      </c>
      <c r="O1304" s="130" t="s">
        <v>1049</v>
      </c>
      <c r="P1304" s="130" t="s">
        <v>1419</v>
      </c>
      <c r="Q1304" s="130">
        <v>60</v>
      </c>
      <c r="R1304" s="130"/>
      <c r="S1304" s="170">
        <v>28</v>
      </c>
      <c r="T1304" s="169" t="s">
        <v>189</v>
      </c>
      <c r="U1304" s="169" t="s">
        <v>251</v>
      </c>
      <c r="V1304" s="129" t="s">
        <v>1048</v>
      </c>
      <c r="W1304" s="45"/>
      <c r="X1304" s="106"/>
      <c r="Y1304" s="106"/>
      <c r="Z1304" s="56"/>
      <c r="AA1304" s="45"/>
      <c r="AB1304" s="102" t="b">
        <f t="shared" si="21"/>
        <v>0</v>
      </c>
    </row>
    <row r="1305" spans="1:28" ht="25.5" customHeight="1">
      <c r="A1305" s="102">
        <f>IF(F1305="","",SUBTOTAL(3,$F$2:$F1305))</f>
        <v>1304</v>
      </c>
      <c r="B1305" s="129" t="s">
        <v>2120</v>
      </c>
      <c r="C1305" s="129">
        <v>20180201</v>
      </c>
      <c r="D1305" s="129" t="s">
        <v>1233</v>
      </c>
      <c r="E1305" s="129" t="s">
        <v>1272</v>
      </c>
      <c r="F1305" s="129" t="s">
        <v>2121</v>
      </c>
      <c r="G1305" s="130">
        <v>3</v>
      </c>
      <c r="H1305" s="169" t="s">
        <v>2119</v>
      </c>
      <c r="I1305" s="129" t="s">
        <v>112</v>
      </c>
      <c r="J1305" s="153" t="s">
        <v>1054</v>
      </c>
      <c r="K1305" s="153"/>
      <c r="L1305" s="153"/>
      <c r="M1305" s="153"/>
      <c r="N1305" s="130" t="s">
        <v>1036</v>
      </c>
      <c r="O1305" s="130" t="s">
        <v>1049</v>
      </c>
      <c r="P1305" s="130" t="s">
        <v>1419</v>
      </c>
      <c r="Q1305" s="130">
        <v>60</v>
      </c>
      <c r="R1305" s="130">
        <v>45</v>
      </c>
      <c r="S1305" s="170">
        <v>26</v>
      </c>
      <c r="T1305" s="169" t="s">
        <v>18</v>
      </c>
      <c r="U1305" s="169" t="s">
        <v>131</v>
      </c>
      <c r="V1305" s="129" t="s">
        <v>1048</v>
      </c>
      <c r="W1305" s="45"/>
      <c r="X1305" s="102"/>
      <c r="Y1305" s="102"/>
      <c r="Z1305" s="56"/>
      <c r="AA1305" s="45"/>
      <c r="AB1305" s="102" t="b">
        <f t="shared" si="21"/>
        <v>0</v>
      </c>
    </row>
    <row r="1306" spans="1:28" ht="25.5" customHeight="1">
      <c r="A1306" s="102">
        <f>IF(F1306="","",SUBTOTAL(3,$F$2:$F1306))</f>
        <v>1305</v>
      </c>
      <c r="B1306" s="127" t="s">
        <v>2527</v>
      </c>
      <c r="C1306" s="57">
        <v>20180202</v>
      </c>
      <c r="D1306" s="57" t="s">
        <v>1248</v>
      </c>
      <c r="E1306" s="56" t="s">
        <v>1249</v>
      </c>
      <c r="F1306" s="104" t="s">
        <v>1267</v>
      </c>
      <c r="G1306" s="155">
        <v>1</v>
      </c>
      <c r="H1306" s="203" t="s">
        <v>2528</v>
      </c>
      <c r="I1306" s="45" t="s">
        <v>1200</v>
      </c>
      <c r="J1306" s="231" t="s">
        <v>1054</v>
      </c>
      <c r="K1306" s="45"/>
      <c r="L1306" s="57"/>
      <c r="M1306" s="57"/>
      <c r="N1306" s="56" t="s">
        <v>1663</v>
      </c>
      <c r="O1306" s="57" t="s">
        <v>1049</v>
      </c>
      <c r="P1306" s="56" t="s">
        <v>1038</v>
      </c>
      <c r="Q1306" s="56">
        <v>90</v>
      </c>
      <c r="R1306" s="184">
        <v>58</v>
      </c>
      <c r="S1306" s="155">
        <v>34</v>
      </c>
      <c r="T1306" s="174" t="s">
        <v>267</v>
      </c>
      <c r="U1306" s="174" t="s">
        <v>41</v>
      </c>
      <c r="V1306" s="45" t="s">
        <v>1223</v>
      </c>
      <c r="W1306" s="45"/>
      <c r="X1306" s="174" t="s">
        <v>1201</v>
      </c>
      <c r="Y1306" s="174" t="s">
        <v>199</v>
      </c>
      <c r="Z1306" s="155">
        <v>34</v>
      </c>
      <c r="AA1306" s="45"/>
      <c r="AB1306" s="102" t="b">
        <f t="shared" si="21"/>
        <v>1</v>
      </c>
    </row>
    <row r="1307" spans="1:28" ht="25.5" customHeight="1">
      <c r="A1307" s="102">
        <f>IF(F1307="","",SUBTOTAL(3,$F$2:$F1307))</f>
        <v>1306</v>
      </c>
      <c r="B1307" s="127" t="s">
        <v>2527</v>
      </c>
      <c r="C1307" s="57">
        <v>20180202</v>
      </c>
      <c r="D1307" s="57" t="s">
        <v>1248</v>
      </c>
      <c r="E1307" s="56" t="s">
        <v>1253</v>
      </c>
      <c r="F1307" s="104" t="s">
        <v>1267</v>
      </c>
      <c r="G1307" s="155">
        <v>2</v>
      </c>
      <c r="H1307" s="203" t="s">
        <v>2528</v>
      </c>
      <c r="I1307" s="45" t="s">
        <v>1048</v>
      </c>
      <c r="J1307" s="231" t="s">
        <v>1054</v>
      </c>
      <c r="K1307" s="45"/>
      <c r="L1307" s="57"/>
      <c r="M1307" s="57"/>
      <c r="N1307" s="56" t="s">
        <v>1663</v>
      </c>
      <c r="O1307" s="57" t="s">
        <v>1049</v>
      </c>
      <c r="P1307" s="56" t="s">
        <v>1038</v>
      </c>
      <c r="Q1307" s="56">
        <v>90</v>
      </c>
      <c r="R1307" s="184"/>
      <c r="S1307" s="155">
        <v>34</v>
      </c>
      <c r="T1307" s="174" t="s">
        <v>137</v>
      </c>
      <c r="U1307" s="174" t="s">
        <v>136</v>
      </c>
      <c r="V1307" s="45" t="s">
        <v>1048</v>
      </c>
      <c r="W1307" s="45"/>
      <c r="X1307" s="174" t="s">
        <v>1201</v>
      </c>
      <c r="Y1307" s="174" t="s">
        <v>199</v>
      </c>
      <c r="Z1307" s="172">
        <v>34</v>
      </c>
      <c r="AA1307" s="45"/>
      <c r="AB1307" s="102" t="b">
        <f t="shared" si="21"/>
        <v>1</v>
      </c>
    </row>
    <row r="1308" spans="1:28" ht="25.5" customHeight="1">
      <c r="A1308" s="102">
        <f>IF(F1308="","",SUBTOTAL(3,$F$2:$F1308))</f>
        <v>1307</v>
      </c>
      <c r="B1308" s="127" t="s">
        <v>2529</v>
      </c>
      <c r="C1308" s="57">
        <v>20180202</v>
      </c>
      <c r="D1308" s="57" t="s">
        <v>1248</v>
      </c>
      <c r="E1308" s="56" t="s">
        <v>1255</v>
      </c>
      <c r="F1308" s="104" t="s">
        <v>1270</v>
      </c>
      <c r="G1308" s="155">
        <v>3</v>
      </c>
      <c r="H1308" s="203" t="s">
        <v>2528</v>
      </c>
      <c r="I1308" s="45" t="s">
        <v>1202</v>
      </c>
      <c r="J1308" s="231" t="s">
        <v>1054</v>
      </c>
      <c r="K1308" s="45"/>
      <c r="L1308" s="57"/>
      <c r="M1308" s="57"/>
      <c r="N1308" s="56" t="s">
        <v>1663</v>
      </c>
      <c r="O1308" s="57" t="s">
        <v>1049</v>
      </c>
      <c r="P1308" s="56" t="s">
        <v>1038</v>
      </c>
      <c r="Q1308" s="56">
        <v>90</v>
      </c>
      <c r="R1308" s="184">
        <v>57</v>
      </c>
      <c r="S1308" s="155">
        <v>34</v>
      </c>
      <c r="T1308" s="174" t="s">
        <v>134</v>
      </c>
      <c r="U1308" s="174" t="s">
        <v>9</v>
      </c>
      <c r="V1308" s="45" t="s">
        <v>1048</v>
      </c>
      <c r="W1308" s="45"/>
      <c r="X1308" s="176" t="s">
        <v>203</v>
      </c>
      <c r="Y1308" s="176" t="s">
        <v>18</v>
      </c>
      <c r="Z1308" s="172">
        <v>34</v>
      </c>
      <c r="AA1308" s="45"/>
      <c r="AB1308" s="102" t="b">
        <f t="shared" si="21"/>
        <v>1</v>
      </c>
    </row>
    <row r="1309" spans="1:28" ht="25.5" customHeight="1">
      <c r="A1309" s="102">
        <f>IF(F1309="","",SUBTOTAL(3,$F$2:$F1309))</f>
        <v>1308</v>
      </c>
      <c r="B1309" s="127" t="s">
        <v>2529</v>
      </c>
      <c r="C1309" s="57">
        <v>20180202</v>
      </c>
      <c r="D1309" s="56" t="s">
        <v>1248</v>
      </c>
      <c r="E1309" s="56" t="s">
        <v>1257</v>
      </c>
      <c r="F1309" s="104" t="s">
        <v>1270</v>
      </c>
      <c r="G1309" s="155">
        <v>4</v>
      </c>
      <c r="H1309" s="203" t="s">
        <v>2528</v>
      </c>
      <c r="I1309" s="45" t="s">
        <v>1048</v>
      </c>
      <c r="J1309" s="231" t="s">
        <v>1054</v>
      </c>
      <c r="K1309" s="45"/>
      <c r="L1309" s="57"/>
      <c r="M1309" s="57"/>
      <c r="N1309" s="56" t="s">
        <v>1663</v>
      </c>
      <c r="O1309" s="57" t="s">
        <v>1049</v>
      </c>
      <c r="P1309" s="56" t="s">
        <v>1038</v>
      </c>
      <c r="Q1309" s="56">
        <v>90</v>
      </c>
      <c r="R1309" s="184"/>
      <c r="S1309" s="155">
        <v>35</v>
      </c>
      <c r="T1309" s="174" t="s">
        <v>270</v>
      </c>
      <c r="U1309" s="174" t="s">
        <v>1221</v>
      </c>
      <c r="V1309" s="45" t="s">
        <v>459</v>
      </c>
      <c r="W1309" s="45"/>
      <c r="X1309" s="174" t="s">
        <v>1200</v>
      </c>
      <c r="Y1309" s="174" t="s">
        <v>16</v>
      </c>
      <c r="Z1309" s="155">
        <v>35</v>
      </c>
      <c r="AA1309" s="45"/>
      <c r="AB1309" s="102" t="b">
        <f t="shared" si="21"/>
        <v>1</v>
      </c>
    </row>
    <row r="1310" spans="1:28" ht="25.5" customHeight="1">
      <c r="A1310" s="102">
        <f>IF(F1310="","",SUBTOTAL(3,$F$2:$F1310))</f>
        <v>1309</v>
      </c>
      <c r="B1310" s="127" t="s">
        <v>2530</v>
      </c>
      <c r="C1310" s="57">
        <v>20180202</v>
      </c>
      <c r="D1310" s="57" t="s">
        <v>1248</v>
      </c>
      <c r="E1310" s="56" t="s">
        <v>1259</v>
      </c>
      <c r="F1310" s="104" t="s">
        <v>1273</v>
      </c>
      <c r="G1310" s="155">
        <v>5</v>
      </c>
      <c r="H1310" s="203" t="s">
        <v>2528</v>
      </c>
      <c r="I1310" s="45" t="s">
        <v>1201</v>
      </c>
      <c r="J1310" s="231" t="s">
        <v>1054</v>
      </c>
      <c r="K1310" s="45"/>
      <c r="L1310" s="57"/>
      <c r="M1310" s="57"/>
      <c r="N1310" s="56" t="s">
        <v>1663</v>
      </c>
      <c r="O1310" s="57" t="s">
        <v>1049</v>
      </c>
      <c r="P1310" s="56" t="s">
        <v>1038</v>
      </c>
      <c r="Q1310" s="56">
        <v>90</v>
      </c>
      <c r="R1310" s="184">
        <v>57</v>
      </c>
      <c r="S1310" s="155">
        <v>34</v>
      </c>
      <c r="T1310" s="174" t="s">
        <v>138</v>
      </c>
      <c r="U1310" s="174" t="s">
        <v>277</v>
      </c>
      <c r="V1310" s="45" t="s">
        <v>1048</v>
      </c>
      <c r="W1310" s="45"/>
      <c r="X1310" s="174" t="s">
        <v>1198</v>
      </c>
      <c r="Y1310" s="174" t="s">
        <v>15</v>
      </c>
      <c r="Z1310" s="172">
        <v>34</v>
      </c>
      <c r="AA1310" s="45"/>
      <c r="AB1310" s="102" t="b">
        <f t="shared" si="21"/>
        <v>1</v>
      </c>
    </row>
    <row r="1311" spans="1:28" ht="25.5" customHeight="1">
      <c r="A1311" s="102">
        <f>IF(F1311="","",SUBTOTAL(3,$F$2:$F1311))</f>
        <v>1310</v>
      </c>
      <c r="B1311" s="127" t="s">
        <v>2530</v>
      </c>
      <c r="C1311" s="57">
        <v>20180202</v>
      </c>
      <c r="D1311" s="56" t="s">
        <v>1248</v>
      </c>
      <c r="E1311" s="56" t="s">
        <v>1261</v>
      </c>
      <c r="F1311" s="104" t="s">
        <v>1273</v>
      </c>
      <c r="G1311" s="155">
        <v>6</v>
      </c>
      <c r="H1311" s="203" t="s">
        <v>2528</v>
      </c>
      <c r="I1311" s="45" t="s">
        <v>1048</v>
      </c>
      <c r="J1311" s="231" t="s">
        <v>1054</v>
      </c>
      <c r="K1311" s="45"/>
      <c r="L1311" s="57"/>
      <c r="M1311" s="57"/>
      <c r="N1311" s="56" t="s">
        <v>1663</v>
      </c>
      <c r="O1311" s="57" t="s">
        <v>1049</v>
      </c>
      <c r="P1311" s="56" t="s">
        <v>1038</v>
      </c>
      <c r="Q1311" s="56">
        <v>90</v>
      </c>
      <c r="R1311" s="184"/>
      <c r="S1311" s="155">
        <v>35</v>
      </c>
      <c r="T1311" s="174" t="s">
        <v>0</v>
      </c>
      <c r="U1311" s="174" t="s">
        <v>219</v>
      </c>
      <c r="V1311" s="45" t="s">
        <v>1048</v>
      </c>
      <c r="W1311" s="45"/>
      <c r="X1311" s="174" t="s">
        <v>1198</v>
      </c>
      <c r="Y1311" s="174" t="s">
        <v>201</v>
      </c>
      <c r="Z1311" s="172">
        <v>35</v>
      </c>
      <c r="AA1311" s="45"/>
      <c r="AB1311" s="102" t="b">
        <f t="shared" si="21"/>
        <v>1</v>
      </c>
    </row>
    <row r="1312" spans="1:28" ht="25.5" customHeight="1">
      <c r="A1312" s="102">
        <f>IF(F1312="","",SUBTOTAL(3,$F$2:$F1312))</f>
        <v>1311</v>
      </c>
      <c r="B1312" s="127" t="s">
        <v>2531</v>
      </c>
      <c r="C1312" s="57">
        <v>20180202</v>
      </c>
      <c r="D1312" s="56" t="s">
        <v>1248</v>
      </c>
      <c r="E1312" s="56" t="s">
        <v>1263</v>
      </c>
      <c r="F1312" s="104" t="s">
        <v>1276</v>
      </c>
      <c r="G1312" s="155">
        <v>7</v>
      </c>
      <c r="H1312" s="203" t="s">
        <v>2528</v>
      </c>
      <c r="I1312" s="46" t="s">
        <v>1200</v>
      </c>
      <c r="J1312" s="231" t="s">
        <v>1054</v>
      </c>
      <c r="K1312" s="45"/>
      <c r="L1312" s="57"/>
      <c r="M1312" s="57"/>
      <c r="N1312" s="56" t="s">
        <v>1663</v>
      </c>
      <c r="O1312" s="57" t="s">
        <v>1049</v>
      </c>
      <c r="P1312" s="56" t="s">
        <v>1038</v>
      </c>
      <c r="Q1312" s="56">
        <v>90</v>
      </c>
      <c r="R1312" s="184">
        <v>56</v>
      </c>
      <c r="S1312" s="155">
        <v>33</v>
      </c>
      <c r="T1312" s="174" t="s">
        <v>957</v>
      </c>
      <c r="U1312" s="174" t="s">
        <v>271</v>
      </c>
      <c r="V1312" s="45" t="s">
        <v>1048</v>
      </c>
      <c r="W1312" s="45"/>
      <c r="X1312" s="214" t="s">
        <v>1198</v>
      </c>
      <c r="Y1312" s="176" t="s">
        <v>18</v>
      </c>
      <c r="Z1312" s="155">
        <v>33</v>
      </c>
      <c r="AA1312" s="45"/>
      <c r="AB1312" s="102" t="b">
        <f t="shared" si="21"/>
        <v>1</v>
      </c>
    </row>
    <row r="1313" spans="1:28" ht="25.5" customHeight="1">
      <c r="A1313" s="102">
        <f>IF(F1313="","",SUBTOTAL(3,$F$2:$F1313))</f>
        <v>1312</v>
      </c>
      <c r="B1313" s="127" t="s">
        <v>2531</v>
      </c>
      <c r="C1313" s="57">
        <v>20180202</v>
      </c>
      <c r="D1313" s="57" t="s">
        <v>1248</v>
      </c>
      <c r="E1313" s="56" t="s">
        <v>1266</v>
      </c>
      <c r="F1313" s="104" t="s">
        <v>1276</v>
      </c>
      <c r="G1313" s="155">
        <v>8</v>
      </c>
      <c r="H1313" s="203" t="s">
        <v>2528</v>
      </c>
      <c r="I1313" s="45" t="s">
        <v>1048</v>
      </c>
      <c r="J1313" s="231" t="s">
        <v>1054</v>
      </c>
      <c r="K1313" s="45"/>
      <c r="L1313" s="57"/>
      <c r="M1313" s="57"/>
      <c r="N1313" s="56" t="s">
        <v>1663</v>
      </c>
      <c r="O1313" s="57" t="s">
        <v>1049</v>
      </c>
      <c r="P1313" s="57" t="s">
        <v>1038</v>
      </c>
      <c r="Q1313" s="56">
        <v>90</v>
      </c>
      <c r="R1313" s="184"/>
      <c r="S1313" s="155">
        <v>34</v>
      </c>
      <c r="T1313" s="176" t="s">
        <v>223</v>
      </c>
      <c r="U1313" s="176" t="s">
        <v>113</v>
      </c>
      <c r="V1313" s="47" t="s">
        <v>1048</v>
      </c>
      <c r="W1313" s="47"/>
      <c r="X1313" s="176" t="s">
        <v>1197</v>
      </c>
      <c r="Y1313" s="176" t="s">
        <v>203</v>
      </c>
      <c r="Z1313" s="172">
        <v>34</v>
      </c>
      <c r="AA1313" s="45"/>
      <c r="AB1313" s="102" t="b">
        <f t="shared" si="21"/>
        <v>1</v>
      </c>
    </row>
    <row r="1314" spans="1:28" ht="25.5" customHeight="1">
      <c r="A1314" s="102">
        <f>IF(F1314="","",SUBTOTAL(3,$F$2:$F1314))</f>
        <v>1313</v>
      </c>
      <c r="B1314" s="127" t="s">
        <v>2532</v>
      </c>
      <c r="C1314" s="56">
        <v>20180202</v>
      </c>
      <c r="D1314" s="56" t="s">
        <v>1248</v>
      </c>
      <c r="E1314" s="56" t="s">
        <v>1269</v>
      </c>
      <c r="F1314" s="104" t="s">
        <v>1279</v>
      </c>
      <c r="G1314" s="155">
        <v>9</v>
      </c>
      <c r="H1314" s="203" t="s">
        <v>2528</v>
      </c>
      <c r="I1314" s="55" t="s">
        <v>1195</v>
      </c>
      <c r="J1314" s="233" t="s">
        <v>1054</v>
      </c>
      <c r="K1314" s="45"/>
      <c r="L1314" s="57"/>
      <c r="M1314" s="57"/>
      <c r="N1314" s="56" t="s">
        <v>1663</v>
      </c>
      <c r="O1314" s="57" t="s">
        <v>1049</v>
      </c>
      <c r="P1314" s="57" t="s">
        <v>1038</v>
      </c>
      <c r="Q1314" s="56">
        <v>90</v>
      </c>
      <c r="R1314" s="184">
        <v>56</v>
      </c>
      <c r="S1314" s="155">
        <v>31</v>
      </c>
      <c r="T1314" s="176" t="s">
        <v>236</v>
      </c>
      <c r="U1314" s="174" t="s">
        <v>214</v>
      </c>
      <c r="V1314" s="45" t="s">
        <v>1048</v>
      </c>
      <c r="W1314" s="45"/>
      <c r="X1314" s="176" t="s">
        <v>1200</v>
      </c>
      <c r="Y1314" s="176" t="s">
        <v>16</v>
      </c>
      <c r="Z1314" s="172">
        <v>31</v>
      </c>
      <c r="AA1314" s="45"/>
      <c r="AB1314" s="102" t="b">
        <f t="shared" si="21"/>
        <v>1</v>
      </c>
    </row>
    <row r="1315" spans="1:28" ht="25.5" customHeight="1">
      <c r="A1315" s="102">
        <f>IF(F1315="","",SUBTOTAL(3,$F$2:$F1315))</f>
        <v>1314</v>
      </c>
      <c r="B1315" s="127" t="s">
        <v>2532</v>
      </c>
      <c r="C1315" s="57">
        <v>20180202</v>
      </c>
      <c r="D1315" s="57" t="s">
        <v>1248</v>
      </c>
      <c r="E1315" s="56" t="s">
        <v>1272</v>
      </c>
      <c r="F1315" s="104" t="s">
        <v>1279</v>
      </c>
      <c r="G1315" s="155">
        <v>10</v>
      </c>
      <c r="H1315" s="203" t="s">
        <v>2528</v>
      </c>
      <c r="I1315" s="47" t="s">
        <v>1048</v>
      </c>
      <c r="J1315" s="234" t="s">
        <v>1054</v>
      </c>
      <c r="K1315" s="45"/>
      <c r="L1315" s="57"/>
      <c r="M1315" s="57"/>
      <c r="N1315" s="56" t="s">
        <v>1663</v>
      </c>
      <c r="O1315" s="57" t="s">
        <v>1049</v>
      </c>
      <c r="P1315" s="57" t="s">
        <v>1038</v>
      </c>
      <c r="Q1315" s="56">
        <v>90</v>
      </c>
      <c r="R1315" s="184"/>
      <c r="S1315" s="155">
        <v>34</v>
      </c>
      <c r="T1315" s="176" t="s">
        <v>1529</v>
      </c>
      <c r="U1315" s="176" t="s">
        <v>980</v>
      </c>
      <c r="V1315" s="47" t="s">
        <v>1048</v>
      </c>
      <c r="W1315" s="47"/>
      <c r="X1315" s="176" t="s">
        <v>1203</v>
      </c>
      <c r="Y1315" s="176" t="s">
        <v>203</v>
      </c>
      <c r="Z1315" s="172">
        <v>34</v>
      </c>
      <c r="AA1315" s="45"/>
      <c r="AB1315" s="102" t="b">
        <f t="shared" si="21"/>
        <v>1</v>
      </c>
    </row>
    <row r="1316" spans="1:28" ht="25.5" customHeight="1">
      <c r="A1316" s="102">
        <f>IF(F1316="","",SUBTOTAL(3,$F$2:$F1316))</f>
        <v>1315</v>
      </c>
      <c r="B1316" s="127" t="s">
        <v>2533</v>
      </c>
      <c r="C1316" s="57">
        <v>20180202</v>
      </c>
      <c r="D1316" s="57" t="s">
        <v>1248</v>
      </c>
      <c r="E1316" s="56" t="s">
        <v>1275</v>
      </c>
      <c r="F1316" s="104" t="s">
        <v>1282</v>
      </c>
      <c r="G1316" s="155">
        <v>11</v>
      </c>
      <c r="H1316" s="203" t="s">
        <v>2528</v>
      </c>
      <c r="I1316" s="45" t="s">
        <v>198</v>
      </c>
      <c r="J1316" s="231" t="s">
        <v>1054</v>
      </c>
      <c r="K1316" s="45" t="s">
        <v>198</v>
      </c>
      <c r="L1316" s="57">
        <v>2</v>
      </c>
      <c r="M1316" s="57">
        <v>2</v>
      </c>
      <c r="N1316" s="56" t="s">
        <v>1663</v>
      </c>
      <c r="O1316" s="57" t="s">
        <v>1049</v>
      </c>
      <c r="P1316" s="57" t="s">
        <v>1038</v>
      </c>
      <c r="Q1316" s="56">
        <v>90</v>
      </c>
      <c r="R1316" s="184">
        <v>58</v>
      </c>
      <c r="S1316" s="155">
        <v>34</v>
      </c>
      <c r="T1316" s="176" t="s">
        <v>221</v>
      </c>
      <c r="U1316" s="176" t="s">
        <v>1218</v>
      </c>
      <c r="V1316" s="47" t="s">
        <v>1048</v>
      </c>
      <c r="W1316" s="47"/>
      <c r="X1316" s="176" t="s">
        <v>198</v>
      </c>
      <c r="Y1316" s="176" t="s">
        <v>196</v>
      </c>
      <c r="Z1316" s="172">
        <v>34</v>
      </c>
      <c r="AA1316" s="45"/>
      <c r="AB1316" s="102" t="b">
        <f t="shared" si="21"/>
        <v>1</v>
      </c>
    </row>
    <row r="1317" spans="1:28" ht="25.5" customHeight="1">
      <c r="A1317" s="102">
        <f>IF(F1317="","",SUBTOTAL(3,$F$2:$F1317))</f>
        <v>1316</v>
      </c>
      <c r="B1317" s="127" t="s">
        <v>2533</v>
      </c>
      <c r="C1317" s="57">
        <v>20180202</v>
      </c>
      <c r="D1317" s="57" t="s">
        <v>1248</v>
      </c>
      <c r="E1317" s="56" t="s">
        <v>1278</v>
      </c>
      <c r="F1317" s="104" t="s">
        <v>1282</v>
      </c>
      <c r="G1317" s="155">
        <v>12</v>
      </c>
      <c r="H1317" s="203" t="s">
        <v>2528</v>
      </c>
      <c r="I1317" s="45" t="s">
        <v>1048</v>
      </c>
      <c r="J1317" s="231" t="s">
        <v>1054</v>
      </c>
      <c r="K1317" s="45"/>
      <c r="L1317" s="57"/>
      <c r="M1317" s="57"/>
      <c r="N1317" s="56" t="s">
        <v>1663</v>
      </c>
      <c r="O1317" s="57" t="s">
        <v>1049</v>
      </c>
      <c r="P1317" s="57" t="s">
        <v>1038</v>
      </c>
      <c r="Q1317" s="56">
        <v>90</v>
      </c>
      <c r="R1317" s="184"/>
      <c r="S1317" s="155">
        <v>33</v>
      </c>
      <c r="T1317" s="176" t="s">
        <v>217</v>
      </c>
      <c r="U1317" s="176" t="s">
        <v>100</v>
      </c>
      <c r="V1317" s="47" t="s">
        <v>1048</v>
      </c>
      <c r="W1317" s="47"/>
      <c r="X1317" s="176" t="s">
        <v>1198</v>
      </c>
      <c r="Y1317" s="176" t="s">
        <v>198</v>
      </c>
      <c r="Z1317" s="172">
        <v>33</v>
      </c>
      <c r="AA1317" s="45"/>
      <c r="AB1317" s="102" t="b">
        <f t="shared" si="21"/>
        <v>1</v>
      </c>
    </row>
    <row r="1318" spans="1:28" ht="25.5" customHeight="1">
      <c r="A1318" s="102">
        <f>IF(F1318="","",SUBTOTAL(3,$F$2:$F1318))</f>
        <v>1317</v>
      </c>
      <c r="B1318" s="127" t="s">
        <v>2534</v>
      </c>
      <c r="C1318" s="57">
        <v>20180202</v>
      </c>
      <c r="D1318" s="57" t="s">
        <v>1248</v>
      </c>
      <c r="E1318" s="56" t="s">
        <v>1281</v>
      </c>
      <c r="F1318" s="104" t="s">
        <v>1285</v>
      </c>
      <c r="G1318" s="155">
        <v>13</v>
      </c>
      <c r="H1318" s="203" t="s">
        <v>2528</v>
      </c>
      <c r="I1318" s="45" t="s">
        <v>1203</v>
      </c>
      <c r="J1318" s="231" t="s">
        <v>1054</v>
      </c>
      <c r="K1318" s="45"/>
      <c r="L1318" s="57"/>
      <c r="M1318" s="57"/>
      <c r="N1318" s="56" t="s">
        <v>1663</v>
      </c>
      <c r="O1318" s="57" t="s">
        <v>1049</v>
      </c>
      <c r="P1318" s="57" t="s">
        <v>1038</v>
      </c>
      <c r="Q1318" s="56">
        <v>90</v>
      </c>
      <c r="R1318" s="184">
        <v>57</v>
      </c>
      <c r="S1318" s="155">
        <v>35</v>
      </c>
      <c r="T1318" s="176" t="s">
        <v>212</v>
      </c>
      <c r="U1318" s="176" t="s">
        <v>126</v>
      </c>
      <c r="V1318" s="47" t="s">
        <v>1048</v>
      </c>
      <c r="W1318" s="47"/>
      <c r="X1318" s="176" t="s">
        <v>1198</v>
      </c>
      <c r="Y1318" s="176" t="s">
        <v>15</v>
      </c>
      <c r="Z1318" s="172">
        <v>35</v>
      </c>
      <c r="AA1318" s="45"/>
      <c r="AB1318" s="102" t="b">
        <f t="shared" si="21"/>
        <v>1</v>
      </c>
    </row>
    <row r="1319" spans="1:28" ht="25.5" customHeight="1">
      <c r="A1319" s="102">
        <f>IF(F1319="","",SUBTOTAL(3,$F$2:$F1319))</f>
        <v>1318</v>
      </c>
      <c r="B1319" s="127" t="s">
        <v>2534</v>
      </c>
      <c r="C1319" s="57">
        <v>20180202</v>
      </c>
      <c r="D1319" s="57" t="s">
        <v>1248</v>
      </c>
      <c r="E1319" s="56" t="s">
        <v>1284</v>
      </c>
      <c r="F1319" s="104" t="s">
        <v>1285</v>
      </c>
      <c r="G1319" s="155">
        <v>14</v>
      </c>
      <c r="H1319" s="203" t="s">
        <v>2528</v>
      </c>
      <c r="I1319" s="47" t="s">
        <v>1048</v>
      </c>
      <c r="J1319" s="234" t="s">
        <v>1054</v>
      </c>
      <c r="K1319" s="45"/>
      <c r="L1319" s="57"/>
      <c r="M1319" s="57"/>
      <c r="N1319" s="56" t="s">
        <v>1663</v>
      </c>
      <c r="O1319" s="57" t="s">
        <v>1049</v>
      </c>
      <c r="P1319" s="57" t="s">
        <v>1038</v>
      </c>
      <c r="Q1319" s="56">
        <v>90</v>
      </c>
      <c r="R1319" s="184"/>
      <c r="S1319" s="155">
        <v>33</v>
      </c>
      <c r="T1319" s="176" t="s">
        <v>1563</v>
      </c>
      <c r="U1319" s="176" t="s">
        <v>105</v>
      </c>
      <c r="V1319" s="47" t="s">
        <v>1048</v>
      </c>
      <c r="W1319" s="47"/>
      <c r="X1319" s="176" t="s">
        <v>1198</v>
      </c>
      <c r="Y1319" s="176" t="s">
        <v>201</v>
      </c>
      <c r="Z1319" s="172">
        <v>33</v>
      </c>
      <c r="AA1319" s="45"/>
      <c r="AB1319" s="102" t="b">
        <f t="shared" si="21"/>
        <v>1</v>
      </c>
    </row>
    <row r="1320" spans="1:28" ht="25.5" customHeight="1">
      <c r="A1320" s="102">
        <f>IF(F1320="","",SUBTOTAL(3,$F$2:$F1320))</f>
        <v>1319</v>
      </c>
      <c r="B1320" s="127" t="s">
        <v>2535</v>
      </c>
      <c r="C1320" s="57">
        <v>20180202</v>
      </c>
      <c r="D1320" s="57" t="s">
        <v>1248</v>
      </c>
      <c r="E1320" s="56" t="s">
        <v>1287</v>
      </c>
      <c r="F1320" s="104" t="s">
        <v>1288</v>
      </c>
      <c r="G1320" s="155">
        <v>15</v>
      </c>
      <c r="H1320" s="203" t="s">
        <v>2528</v>
      </c>
      <c r="I1320" s="45" t="s">
        <v>1197</v>
      </c>
      <c r="J1320" s="231" t="s">
        <v>1054</v>
      </c>
      <c r="K1320" s="45"/>
      <c r="L1320" s="57"/>
      <c r="M1320" s="57"/>
      <c r="N1320" s="56" t="s">
        <v>1663</v>
      </c>
      <c r="O1320" s="57" t="s">
        <v>1049</v>
      </c>
      <c r="P1320" s="57" t="s">
        <v>1038</v>
      </c>
      <c r="Q1320" s="56">
        <v>90</v>
      </c>
      <c r="R1320" s="184">
        <v>56</v>
      </c>
      <c r="S1320" s="155">
        <v>35</v>
      </c>
      <c r="T1320" s="176" t="s">
        <v>86</v>
      </c>
      <c r="U1320" s="176" t="s">
        <v>129</v>
      </c>
      <c r="V1320" s="47" t="s">
        <v>1048</v>
      </c>
      <c r="W1320" s="47"/>
      <c r="X1320" s="176" t="s">
        <v>203</v>
      </c>
      <c r="Y1320" s="176" t="s">
        <v>19</v>
      </c>
      <c r="Z1320" s="172">
        <v>35</v>
      </c>
      <c r="AA1320" s="45"/>
      <c r="AB1320" s="102" t="b">
        <f t="shared" si="21"/>
        <v>1</v>
      </c>
    </row>
    <row r="1321" spans="1:28" ht="25.5" customHeight="1">
      <c r="A1321" s="102">
        <f>IF(F1321="","",SUBTOTAL(3,$F$2:$F1321))</f>
        <v>1320</v>
      </c>
      <c r="B1321" s="127" t="s">
        <v>2536</v>
      </c>
      <c r="C1321" s="56">
        <v>20180202</v>
      </c>
      <c r="D1321" s="56" t="s">
        <v>1248</v>
      </c>
      <c r="E1321" s="56" t="s">
        <v>1244</v>
      </c>
      <c r="F1321" s="104" t="s">
        <v>1290</v>
      </c>
      <c r="G1321" s="155">
        <v>16</v>
      </c>
      <c r="H1321" s="203" t="s">
        <v>2528</v>
      </c>
      <c r="I1321" s="45" t="s">
        <v>1198</v>
      </c>
      <c r="J1321" s="231" t="s">
        <v>1054</v>
      </c>
      <c r="K1321" s="45"/>
      <c r="L1321" s="56"/>
      <c r="M1321" s="56"/>
      <c r="N1321" s="56" t="s">
        <v>1663</v>
      </c>
      <c r="O1321" s="57" t="s">
        <v>1049</v>
      </c>
      <c r="P1321" s="56" t="s">
        <v>1038</v>
      </c>
      <c r="Q1321" s="56">
        <v>90</v>
      </c>
      <c r="R1321" s="184">
        <v>55</v>
      </c>
      <c r="S1321" s="155">
        <v>34</v>
      </c>
      <c r="T1321" s="174" t="s">
        <v>252</v>
      </c>
      <c r="U1321" s="174" t="s">
        <v>218</v>
      </c>
      <c r="V1321" s="45" t="s">
        <v>1048</v>
      </c>
      <c r="W1321" s="45"/>
      <c r="X1321" s="174" t="s">
        <v>1200</v>
      </c>
      <c r="Y1321" s="174" t="s">
        <v>16</v>
      </c>
      <c r="Z1321" s="155">
        <v>34</v>
      </c>
      <c r="AA1321" s="45"/>
      <c r="AB1321" s="102" t="b">
        <f t="shared" si="21"/>
        <v>1</v>
      </c>
    </row>
    <row r="1322" spans="1:28" ht="25.5" customHeight="1">
      <c r="A1322" s="102">
        <f>IF(F1322="","",SUBTOTAL(3,$F$2:$F1322))</f>
        <v>1321</v>
      </c>
      <c r="B1322" s="127" t="s">
        <v>2537</v>
      </c>
      <c r="C1322" s="56">
        <v>20180202</v>
      </c>
      <c r="D1322" s="56" t="s">
        <v>1248</v>
      </c>
      <c r="E1322" s="56" t="s">
        <v>1128</v>
      </c>
      <c r="F1322" s="104" t="s">
        <v>1292</v>
      </c>
      <c r="G1322" s="155">
        <v>17</v>
      </c>
      <c r="H1322" s="203" t="s">
        <v>2528</v>
      </c>
      <c r="I1322" s="45" t="s">
        <v>203</v>
      </c>
      <c r="J1322" s="231" t="s">
        <v>1054</v>
      </c>
      <c r="K1322" s="45"/>
      <c r="L1322" s="56"/>
      <c r="M1322" s="56"/>
      <c r="N1322" s="56" t="s">
        <v>1663</v>
      </c>
      <c r="O1322" s="57" t="s">
        <v>1049</v>
      </c>
      <c r="P1322" s="56" t="s">
        <v>1038</v>
      </c>
      <c r="Q1322" s="56">
        <v>90</v>
      </c>
      <c r="R1322" s="184">
        <v>56</v>
      </c>
      <c r="S1322" s="155">
        <v>34</v>
      </c>
      <c r="T1322" s="174" t="s">
        <v>70</v>
      </c>
      <c r="U1322" s="174" t="s">
        <v>264</v>
      </c>
      <c r="V1322" s="45" t="s">
        <v>1048</v>
      </c>
      <c r="W1322" s="45"/>
      <c r="X1322" s="174" t="s">
        <v>1198</v>
      </c>
      <c r="Y1322" s="174" t="s">
        <v>198</v>
      </c>
      <c r="Z1322" s="155">
        <v>34</v>
      </c>
      <c r="AA1322" s="45"/>
      <c r="AB1322" s="102" t="b">
        <f t="shared" si="21"/>
        <v>1</v>
      </c>
    </row>
    <row r="1323" spans="1:28" ht="25.5" customHeight="1">
      <c r="A1323" s="102">
        <f>IF(F1323="","",SUBTOTAL(3,$F$2:$F1323))</f>
        <v>1322</v>
      </c>
      <c r="B1323" s="127" t="s">
        <v>2538</v>
      </c>
      <c r="C1323" s="56">
        <v>20180202</v>
      </c>
      <c r="D1323" s="56" t="s">
        <v>1248</v>
      </c>
      <c r="E1323" s="56" t="s">
        <v>1294</v>
      </c>
      <c r="F1323" s="104" t="s">
        <v>1295</v>
      </c>
      <c r="G1323" s="155">
        <v>18</v>
      </c>
      <c r="H1323" s="203" t="s">
        <v>2528</v>
      </c>
      <c r="I1323" s="45" t="s">
        <v>1201</v>
      </c>
      <c r="J1323" s="231" t="s">
        <v>1054</v>
      </c>
      <c r="K1323" s="45"/>
      <c r="L1323" s="56"/>
      <c r="M1323" s="56"/>
      <c r="N1323" s="56" t="s">
        <v>1663</v>
      </c>
      <c r="O1323" s="57" t="s">
        <v>1049</v>
      </c>
      <c r="P1323" s="56" t="s">
        <v>1038</v>
      </c>
      <c r="Q1323" s="56">
        <v>90</v>
      </c>
      <c r="R1323" s="184">
        <v>58</v>
      </c>
      <c r="S1323" s="155">
        <v>35</v>
      </c>
      <c r="T1323" s="174" t="s">
        <v>19</v>
      </c>
      <c r="U1323" s="174" t="s">
        <v>431</v>
      </c>
      <c r="V1323" s="45" t="s">
        <v>101</v>
      </c>
      <c r="W1323" s="45"/>
      <c r="X1323" s="174" t="s">
        <v>1201</v>
      </c>
      <c r="Y1323" s="174" t="s">
        <v>199</v>
      </c>
      <c r="Z1323" s="155">
        <v>35</v>
      </c>
      <c r="AA1323" s="45"/>
      <c r="AB1323" s="102" t="b">
        <f t="shared" si="21"/>
        <v>1</v>
      </c>
    </row>
    <row r="1324" spans="1:28" ht="25.5" customHeight="1">
      <c r="A1324" s="102">
        <f>IF(F1324="","",SUBTOTAL(3,$F$2:$F1324))</f>
        <v>1323</v>
      </c>
      <c r="B1324" s="127" t="s">
        <v>2539</v>
      </c>
      <c r="C1324" s="56">
        <v>20180202</v>
      </c>
      <c r="D1324" s="56" t="s">
        <v>1248</v>
      </c>
      <c r="E1324" s="56" t="s">
        <v>1297</v>
      </c>
      <c r="F1324" s="104" t="s">
        <v>1298</v>
      </c>
      <c r="G1324" s="155">
        <v>19</v>
      </c>
      <c r="H1324" s="203" t="s">
        <v>2528</v>
      </c>
      <c r="I1324" s="45" t="s">
        <v>1198</v>
      </c>
      <c r="J1324" s="231" t="s">
        <v>1054</v>
      </c>
      <c r="K1324" s="45"/>
      <c r="L1324" s="56"/>
      <c r="M1324" s="56"/>
      <c r="N1324" s="56" t="s">
        <v>1663</v>
      </c>
      <c r="O1324" s="57" t="s">
        <v>1049</v>
      </c>
      <c r="P1324" s="56" t="s">
        <v>1038</v>
      </c>
      <c r="Q1324" s="56">
        <v>90</v>
      </c>
      <c r="R1324" s="184">
        <v>57</v>
      </c>
      <c r="S1324" s="155">
        <v>33</v>
      </c>
      <c r="T1324" s="174" t="s">
        <v>97</v>
      </c>
      <c r="U1324" s="174" t="s">
        <v>193</v>
      </c>
      <c r="V1324" s="45" t="s">
        <v>1048</v>
      </c>
      <c r="W1324" s="45"/>
      <c r="X1324" s="174" t="s">
        <v>1202</v>
      </c>
      <c r="Y1324" s="174" t="s">
        <v>203</v>
      </c>
      <c r="Z1324" s="155">
        <v>33</v>
      </c>
      <c r="AA1324" s="45"/>
      <c r="AB1324" s="102" t="b">
        <f t="shared" si="21"/>
        <v>1</v>
      </c>
    </row>
    <row r="1325" spans="1:28" ht="25.5" customHeight="1">
      <c r="A1325" s="102">
        <f>IF(F1325="","",SUBTOTAL(3,$F$2:$F1325))</f>
        <v>1324</v>
      </c>
      <c r="B1325" s="127" t="s">
        <v>2540</v>
      </c>
      <c r="C1325" s="57">
        <v>20180202</v>
      </c>
      <c r="D1325" s="57" t="s">
        <v>1248</v>
      </c>
      <c r="E1325" s="56" t="s">
        <v>1300</v>
      </c>
      <c r="F1325" s="104" t="s">
        <v>1301</v>
      </c>
      <c r="G1325" s="155">
        <v>20</v>
      </c>
      <c r="H1325" s="203" t="s">
        <v>2528</v>
      </c>
      <c r="I1325" s="47" t="s">
        <v>1198</v>
      </c>
      <c r="J1325" s="234" t="s">
        <v>1054</v>
      </c>
      <c r="K1325" s="45"/>
      <c r="L1325" s="57"/>
      <c r="M1325" s="57"/>
      <c r="N1325" s="56" t="s">
        <v>1663</v>
      </c>
      <c r="O1325" s="57" t="s">
        <v>1049</v>
      </c>
      <c r="P1325" s="57" t="s">
        <v>1038</v>
      </c>
      <c r="Q1325" s="56">
        <v>90</v>
      </c>
      <c r="R1325" s="184">
        <v>58</v>
      </c>
      <c r="S1325" s="155">
        <v>35</v>
      </c>
      <c r="T1325" s="176" t="s">
        <v>205</v>
      </c>
      <c r="U1325" s="176" t="s">
        <v>260</v>
      </c>
      <c r="V1325" s="47" t="s">
        <v>1048</v>
      </c>
      <c r="W1325" s="47"/>
      <c r="X1325" s="176" t="s">
        <v>198</v>
      </c>
      <c r="Y1325" s="176" t="s">
        <v>196</v>
      </c>
      <c r="Z1325" s="172">
        <v>35</v>
      </c>
      <c r="AA1325" s="45"/>
      <c r="AB1325" s="102" t="b">
        <f t="shared" si="21"/>
        <v>1</v>
      </c>
    </row>
    <row r="1326" spans="1:28" ht="25.5" customHeight="1">
      <c r="A1326" s="102">
        <f>IF(F1326="","",SUBTOTAL(3,$F$2:$F1326))</f>
        <v>1325</v>
      </c>
      <c r="B1326" s="127" t="s">
        <v>2541</v>
      </c>
      <c r="C1326" s="57">
        <v>20180202</v>
      </c>
      <c r="D1326" s="57" t="s">
        <v>1248</v>
      </c>
      <c r="E1326" s="56" t="s">
        <v>1051</v>
      </c>
      <c r="F1326" s="104" t="s">
        <v>1303</v>
      </c>
      <c r="G1326" s="155">
        <v>21</v>
      </c>
      <c r="H1326" s="203" t="s">
        <v>2528</v>
      </c>
      <c r="I1326" s="47" t="s">
        <v>203</v>
      </c>
      <c r="J1326" s="234" t="s">
        <v>1054</v>
      </c>
      <c r="K1326" s="45"/>
      <c r="L1326" s="57"/>
      <c r="M1326" s="57"/>
      <c r="N1326" s="56" t="s">
        <v>1663</v>
      </c>
      <c r="O1326" s="57" t="s">
        <v>1049</v>
      </c>
      <c r="P1326" s="57" t="s">
        <v>1038</v>
      </c>
      <c r="Q1326" s="56">
        <v>90</v>
      </c>
      <c r="R1326" s="184">
        <v>57</v>
      </c>
      <c r="S1326" s="155">
        <v>41</v>
      </c>
      <c r="T1326" s="176" t="s">
        <v>230</v>
      </c>
      <c r="U1326" s="176" t="s">
        <v>256</v>
      </c>
      <c r="V1326" s="47" t="s">
        <v>1048</v>
      </c>
      <c r="W1326" s="47"/>
      <c r="X1326" s="176" t="s">
        <v>1198</v>
      </c>
      <c r="Y1326" s="176" t="s">
        <v>198</v>
      </c>
      <c r="Z1326" s="172">
        <v>41</v>
      </c>
      <c r="AA1326" s="45"/>
      <c r="AB1326" s="102" t="b">
        <f t="shared" si="21"/>
        <v>1</v>
      </c>
    </row>
    <row r="1327" spans="1:28" ht="25.5" customHeight="1">
      <c r="A1327" s="102">
        <f>IF(F1327="","",SUBTOTAL(3,$F$2:$F1327))</f>
        <v>1326</v>
      </c>
      <c r="B1327" s="127" t="s">
        <v>2542</v>
      </c>
      <c r="C1327" s="57">
        <v>20180202</v>
      </c>
      <c r="D1327" s="57" t="s">
        <v>1248</v>
      </c>
      <c r="E1327" s="56" t="s">
        <v>1129</v>
      </c>
      <c r="F1327" s="104" t="s">
        <v>1305</v>
      </c>
      <c r="G1327" s="56">
        <v>22</v>
      </c>
      <c r="H1327" s="88" t="s">
        <v>2528</v>
      </c>
      <c r="I1327" s="47" t="s">
        <v>1198</v>
      </c>
      <c r="J1327" s="234" t="s">
        <v>1054</v>
      </c>
      <c r="K1327" s="45"/>
      <c r="L1327" s="57"/>
      <c r="M1327" s="57"/>
      <c r="N1327" s="56" t="s">
        <v>1663</v>
      </c>
      <c r="O1327" s="57" t="s">
        <v>1049</v>
      </c>
      <c r="P1327" s="57" t="s">
        <v>1038</v>
      </c>
      <c r="Q1327" s="56">
        <v>90</v>
      </c>
      <c r="R1327" s="184">
        <v>58</v>
      </c>
      <c r="S1327" s="56"/>
      <c r="T1327" s="47" t="s">
        <v>1048</v>
      </c>
      <c r="U1327" s="47" t="s">
        <v>1048</v>
      </c>
      <c r="V1327" s="47" t="s">
        <v>1048</v>
      </c>
      <c r="W1327" s="47"/>
      <c r="X1327" s="47"/>
      <c r="Y1327" s="47"/>
      <c r="Z1327" s="57"/>
      <c r="AA1327" s="45"/>
      <c r="AB1327" s="102" t="b">
        <f t="shared" si="21"/>
        <v>1</v>
      </c>
    </row>
    <row r="1328" spans="1:28" ht="25.5" customHeight="1">
      <c r="A1328" s="102">
        <f>IF(F1328="","",SUBTOTAL(3,$F$2:$F1328))</f>
        <v>1327</v>
      </c>
      <c r="B1328" s="127" t="s">
        <v>2543</v>
      </c>
      <c r="C1328" s="57">
        <v>20180202</v>
      </c>
      <c r="D1328" s="57" t="s">
        <v>1248</v>
      </c>
      <c r="E1328" s="56" t="s">
        <v>1307</v>
      </c>
      <c r="F1328" s="104" t="s">
        <v>1308</v>
      </c>
      <c r="G1328" s="56">
        <v>23</v>
      </c>
      <c r="H1328" s="88" t="s">
        <v>2528</v>
      </c>
      <c r="I1328" s="45" t="s">
        <v>1198</v>
      </c>
      <c r="J1328" s="231" t="s">
        <v>1054</v>
      </c>
      <c r="K1328" s="45"/>
      <c r="L1328" s="57"/>
      <c r="M1328" s="57"/>
      <c r="N1328" s="56" t="s">
        <v>1663</v>
      </c>
      <c r="O1328" s="57" t="s">
        <v>1049</v>
      </c>
      <c r="P1328" s="57" t="s">
        <v>1038</v>
      </c>
      <c r="Q1328" s="56">
        <v>90</v>
      </c>
      <c r="R1328" s="184">
        <v>58</v>
      </c>
      <c r="S1328" s="56"/>
      <c r="T1328" s="47" t="s">
        <v>1048</v>
      </c>
      <c r="U1328" s="47" t="s">
        <v>1048</v>
      </c>
      <c r="V1328" s="47" t="s">
        <v>1048</v>
      </c>
      <c r="W1328" s="47"/>
      <c r="X1328" s="47"/>
      <c r="Y1328" s="47"/>
      <c r="Z1328" s="57"/>
      <c r="AA1328" s="45"/>
      <c r="AB1328" s="102" t="b">
        <f t="shared" si="21"/>
        <v>1</v>
      </c>
    </row>
    <row r="1329" spans="1:28" ht="25.5" customHeight="1">
      <c r="A1329" s="102">
        <f>IF(F1329="","",SUBTOTAL(3,$F$2:$F1329))</f>
        <v>1328</v>
      </c>
      <c r="B1329" s="129" t="s">
        <v>1810</v>
      </c>
      <c r="C1329" s="129">
        <v>20180202</v>
      </c>
      <c r="D1329" s="129" t="s">
        <v>1248</v>
      </c>
      <c r="E1329" s="129" t="s">
        <v>1365</v>
      </c>
      <c r="F1329" s="129" t="s">
        <v>1811</v>
      </c>
      <c r="G1329" s="130">
        <v>1</v>
      </c>
      <c r="H1329" s="152" t="s">
        <v>1812</v>
      </c>
      <c r="I1329" s="129" t="s">
        <v>67</v>
      </c>
      <c r="J1329" s="230" t="s">
        <v>1054</v>
      </c>
      <c r="K1329" s="129" t="s">
        <v>67</v>
      </c>
      <c r="L1329" s="153">
        <v>2</v>
      </c>
      <c r="M1329" s="153">
        <v>2</v>
      </c>
      <c r="N1329" s="130" t="s">
        <v>1657</v>
      </c>
      <c r="O1329" s="130" t="s">
        <v>1049</v>
      </c>
      <c r="P1329" s="130" t="s">
        <v>1038</v>
      </c>
      <c r="Q1329" s="130">
        <v>90</v>
      </c>
      <c r="R1329" s="217">
        <v>37</v>
      </c>
      <c r="S1329" s="151">
        <v>29</v>
      </c>
      <c r="T1329" s="152" t="s">
        <v>210</v>
      </c>
      <c r="U1329" s="152" t="s">
        <v>102</v>
      </c>
      <c r="V1329" s="129" t="s">
        <v>1048</v>
      </c>
      <c r="W1329" s="45"/>
      <c r="X1329" s="152" t="s">
        <v>67</v>
      </c>
      <c r="Y1329" s="154" t="s">
        <v>129</v>
      </c>
      <c r="Z1329" s="172">
        <v>29</v>
      </c>
      <c r="AA1329" s="45"/>
      <c r="AB1329" s="102" t="b">
        <f t="shared" si="21"/>
        <v>1</v>
      </c>
    </row>
    <row r="1330" spans="1:28" ht="25.5" customHeight="1">
      <c r="A1330" s="102">
        <f>IF(F1330="","",SUBTOTAL(3,$F$2:$F1330))</f>
        <v>1329</v>
      </c>
      <c r="B1330" s="129" t="s">
        <v>1810</v>
      </c>
      <c r="C1330" s="129">
        <v>20180202</v>
      </c>
      <c r="D1330" s="129" t="s">
        <v>1248</v>
      </c>
      <c r="E1330" s="129" t="s">
        <v>1234</v>
      </c>
      <c r="F1330" s="129" t="s">
        <v>1811</v>
      </c>
      <c r="G1330" s="130">
        <v>2</v>
      </c>
      <c r="H1330" s="152" t="s">
        <v>1812</v>
      </c>
      <c r="I1330" s="129" t="s">
        <v>1048</v>
      </c>
      <c r="J1330" s="230" t="s">
        <v>1054</v>
      </c>
      <c r="K1330" s="153"/>
      <c r="L1330" s="153"/>
      <c r="M1330" s="153"/>
      <c r="N1330" s="130" t="s">
        <v>1657</v>
      </c>
      <c r="O1330" s="130" t="s">
        <v>1049</v>
      </c>
      <c r="P1330" s="130" t="s">
        <v>1038</v>
      </c>
      <c r="Q1330" s="130">
        <v>90</v>
      </c>
      <c r="R1330" s="130"/>
      <c r="S1330" s="151">
        <v>29</v>
      </c>
      <c r="T1330" s="152" t="s">
        <v>98</v>
      </c>
      <c r="U1330" s="152" t="s">
        <v>222</v>
      </c>
      <c r="V1330" s="129" t="s">
        <v>1048</v>
      </c>
      <c r="W1330" s="45"/>
      <c r="X1330" s="152" t="s">
        <v>67</v>
      </c>
      <c r="Y1330" s="154" t="s">
        <v>129</v>
      </c>
      <c r="Z1330" s="172">
        <v>29</v>
      </c>
      <c r="AA1330" s="45"/>
      <c r="AB1330" s="102" t="b">
        <f t="shared" si="21"/>
        <v>1</v>
      </c>
    </row>
    <row r="1331" spans="1:28" ht="25.5" customHeight="1">
      <c r="A1331" s="102">
        <f>IF(F1331="","",SUBTOTAL(3,$F$2:$F1331))</f>
        <v>1330</v>
      </c>
      <c r="B1331" s="129" t="s">
        <v>1813</v>
      </c>
      <c r="C1331" s="129">
        <v>20180202</v>
      </c>
      <c r="D1331" s="129" t="s">
        <v>1248</v>
      </c>
      <c r="E1331" s="129" t="s">
        <v>1238</v>
      </c>
      <c r="F1331" s="129" t="s">
        <v>1814</v>
      </c>
      <c r="G1331" s="130">
        <v>3</v>
      </c>
      <c r="H1331" s="152" t="s">
        <v>1812</v>
      </c>
      <c r="I1331" s="129" t="s">
        <v>67</v>
      </c>
      <c r="J1331" s="230" t="s">
        <v>1054</v>
      </c>
      <c r="K1331" s="153"/>
      <c r="L1331" s="153"/>
      <c r="M1331" s="153"/>
      <c r="N1331" s="130" t="s">
        <v>1657</v>
      </c>
      <c r="O1331" s="130" t="s">
        <v>1049</v>
      </c>
      <c r="P1331" s="130" t="s">
        <v>1038</v>
      </c>
      <c r="Q1331" s="130">
        <v>90</v>
      </c>
      <c r="R1331" s="217">
        <v>48</v>
      </c>
      <c r="S1331" s="151">
        <v>25</v>
      </c>
      <c r="T1331" s="152" t="s">
        <v>190</v>
      </c>
      <c r="U1331" s="152" t="s">
        <v>198</v>
      </c>
      <c r="V1331" s="129" t="s">
        <v>123</v>
      </c>
      <c r="W1331" s="45"/>
      <c r="X1331" s="152" t="s">
        <v>67</v>
      </c>
      <c r="Y1331" s="154" t="s">
        <v>129</v>
      </c>
      <c r="Z1331" s="172">
        <v>25</v>
      </c>
      <c r="AA1331" s="45"/>
      <c r="AB1331" s="102" t="b">
        <f t="shared" si="21"/>
        <v>1</v>
      </c>
    </row>
    <row r="1332" spans="1:28" ht="25.5" customHeight="1">
      <c r="A1332" s="102">
        <f>IF(F1332="","",SUBTOTAL(3,$F$2:$F1332))</f>
        <v>1331</v>
      </c>
      <c r="B1332" s="129" t="s">
        <v>2900</v>
      </c>
      <c r="C1332" s="129" t="s">
        <v>1048</v>
      </c>
      <c r="D1332" s="129" t="s">
        <v>1048</v>
      </c>
      <c r="E1332" s="129" t="s">
        <v>1048</v>
      </c>
      <c r="F1332" s="129" t="s">
        <v>1937</v>
      </c>
      <c r="G1332" s="130" t="s">
        <v>1048</v>
      </c>
      <c r="H1332" s="152" t="s">
        <v>2899</v>
      </c>
      <c r="I1332" s="129" t="s">
        <v>27</v>
      </c>
      <c r="J1332" s="132"/>
      <c r="K1332" s="132"/>
      <c r="L1332" s="132"/>
      <c r="M1332" s="132"/>
      <c r="N1332" s="130" t="s">
        <v>1231</v>
      </c>
      <c r="O1332" s="130" t="s">
        <v>1049</v>
      </c>
      <c r="P1332" s="130" t="s">
        <v>1422</v>
      </c>
      <c r="Q1332" s="130" t="s">
        <v>1048</v>
      </c>
      <c r="R1332" s="151">
        <v>45</v>
      </c>
      <c r="S1332" s="151">
        <v>42</v>
      </c>
      <c r="T1332" s="129" t="s">
        <v>1048</v>
      </c>
      <c r="U1332" s="129" t="s">
        <v>1048</v>
      </c>
      <c r="V1332" s="129" t="s">
        <v>1048</v>
      </c>
      <c r="W1332" s="47"/>
      <c r="X1332" s="152" t="s">
        <v>27</v>
      </c>
      <c r="Y1332" s="152" t="s">
        <v>77</v>
      </c>
      <c r="Z1332" s="172">
        <v>42</v>
      </c>
      <c r="AA1332" s="45"/>
      <c r="AB1332" s="102" t="b">
        <f t="shared" si="21"/>
        <v>1</v>
      </c>
    </row>
    <row r="1333" spans="1:28" ht="25.5" customHeight="1">
      <c r="A1333" s="102">
        <f>IF(F1333="","",SUBTOTAL(3,$F$2:$F1333))</f>
        <v>1332</v>
      </c>
      <c r="B1333" s="129" t="s">
        <v>2898</v>
      </c>
      <c r="C1333" s="129" t="s">
        <v>1048</v>
      </c>
      <c r="D1333" s="129" t="s">
        <v>1048</v>
      </c>
      <c r="E1333" s="129" t="s">
        <v>1048</v>
      </c>
      <c r="F1333" s="129" t="s">
        <v>1932</v>
      </c>
      <c r="G1333" s="130" t="s">
        <v>1048</v>
      </c>
      <c r="H1333" s="152" t="s">
        <v>2899</v>
      </c>
      <c r="I1333" s="129" t="s">
        <v>77</v>
      </c>
      <c r="J1333" s="132"/>
      <c r="K1333" s="132"/>
      <c r="L1333" s="132"/>
      <c r="M1333" s="132"/>
      <c r="N1333" s="130" t="s">
        <v>1231</v>
      </c>
      <c r="O1333" s="130" t="s">
        <v>1049</v>
      </c>
      <c r="P1333" s="130" t="s">
        <v>1422</v>
      </c>
      <c r="Q1333" s="130" t="s">
        <v>1048</v>
      </c>
      <c r="R1333" s="151">
        <v>44</v>
      </c>
      <c r="S1333" s="151">
        <v>43</v>
      </c>
      <c r="T1333" s="129" t="s">
        <v>1048</v>
      </c>
      <c r="U1333" s="129" t="s">
        <v>1048</v>
      </c>
      <c r="V1333" s="129" t="s">
        <v>1048</v>
      </c>
      <c r="W1333" s="45"/>
      <c r="X1333" s="152" t="s">
        <v>77</v>
      </c>
      <c r="Y1333" s="152" t="s">
        <v>27</v>
      </c>
      <c r="Z1333" s="155">
        <v>43</v>
      </c>
      <c r="AA1333" s="45"/>
      <c r="AB1333" s="102" t="b">
        <f t="shared" si="21"/>
        <v>1</v>
      </c>
    </row>
    <row r="1334" spans="1:28" ht="25.5" customHeight="1">
      <c r="A1334" s="102">
        <f>IF(F1334="","",SUBTOTAL(3,$F$2:$F1334))</f>
        <v>1333</v>
      </c>
      <c r="B1334" s="129" t="s">
        <v>2607</v>
      </c>
      <c r="C1334" s="129" t="s">
        <v>1048</v>
      </c>
      <c r="D1334" s="129" t="s">
        <v>1048</v>
      </c>
      <c r="E1334" s="129" t="s">
        <v>1048</v>
      </c>
      <c r="F1334" s="129" t="s">
        <v>1512</v>
      </c>
      <c r="G1334" s="130" t="s">
        <v>1048</v>
      </c>
      <c r="H1334" s="129" t="s">
        <v>2608</v>
      </c>
      <c r="I1334" s="129" t="s">
        <v>246</v>
      </c>
      <c r="J1334" s="153" t="s">
        <v>1054</v>
      </c>
      <c r="K1334" s="153"/>
      <c r="L1334" s="153"/>
      <c r="M1334" s="153"/>
      <c r="N1334" s="130" t="s">
        <v>1252</v>
      </c>
      <c r="O1334" s="130" t="s">
        <v>1049</v>
      </c>
      <c r="P1334" s="130" t="s">
        <v>1038</v>
      </c>
      <c r="Q1334" s="130" t="s">
        <v>1048</v>
      </c>
      <c r="R1334" s="217">
        <v>39</v>
      </c>
      <c r="S1334" s="130"/>
      <c r="T1334" s="129" t="s">
        <v>1048</v>
      </c>
      <c r="U1334" s="129" t="s">
        <v>1048</v>
      </c>
      <c r="V1334" s="129" t="s">
        <v>1048</v>
      </c>
      <c r="W1334" s="45"/>
      <c r="X1334" s="45"/>
      <c r="Y1334" s="45"/>
      <c r="Z1334" s="56"/>
      <c r="AA1334" s="45"/>
      <c r="AB1334" s="102" t="b">
        <f t="shared" si="21"/>
        <v>1</v>
      </c>
    </row>
    <row r="1335" spans="1:28" ht="25.5" customHeight="1">
      <c r="A1335" s="102">
        <f>IF(F1335="","",SUBTOTAL(3,$F$2:$F1335))</f>
        <v>1334</v>
      </c>
      <c r="B1335" s="129" t="s">
        <v>2609</v>
      </c>
      <c r="C1335" s="129" t="s">
        <v>1048</v>
      </c>
      <c r="D1335" s="129" t="s">
        <v>1048</v>
      </c>
      <c r="E1335" s="129" t="s">
        <v>1048</v>
      </c>
      <c r="F1335" s="129" t="s">
        <v>1514</v>
      </c>
      <c r="G1335" s="130" t="s">
        <v>1048</v>
      </c>
      <c r="H1335" s="129" t="s">
        <v>2608</v>
      </c>
      <c r="I1335" s="129" t="s">
        <v>187</v>
      </c>
      <c r="J1335" s="131" t="s">
        <v>1054</v>
      </c>
      <c r="K1335" s="131"/>
      <c r="L1335" s="131"/>
      <c r="M1335" s="131"/>
      <c r="N1335" s="130" t="s">
        <v>1252</v>
      </c>
      <c r="O1335" s="130" t="s">
        <v>1049</v>
      </c>
      <c r="P1335" s="130" t="s">
        <v>1038</v>
      </c>
      <c r="Q1335" s="130" t="s">
        <v>1048</v>
      </c>
      <c r="R1335" s="217">
        <v>36</v>
      </c>
      <c r="S1335" s="130"/>
      <c r="T1335" s="129" t="s">
        <v>1048</v>
      </c>
      <c r="U1335" s="129" t="s">
        <v>1048</v>
      </c>
      <c r="V1335" s="129" t="s">
        <v>1048</v>
      </c>
      <c r="W1335" s="45"/>
      <c r="X1335" s="102"/>
      <c r="Y1335" s="46"/>
      <c r="Z1335" s="56"/>
      <c r="AA1335" s="45"/>
      <c r="AB1335" s="102" t="b">
        <f t="shared" si="21"/>
        <v>1</v>
      </c>
    </row>
    <row r="1336" spans="1:28" ht="25.5" customHeight="1">
      <c r="A1336" s="102">
        <f>IF(F1336="","",SUBTOTAL(3,$F$2:$F1336))</f>
        <v>1335</v>
      </c>
      <c r="B1336" s="129" t="s">
        <v>2591</v>
      </c>
      <c r="C1336" s="129" t="s">
        <v>1048</v>
      </c>
      <c r="D1336" s="129" t="s">
        <v>1048</v>
      </c>
      <c r="E1336" s="129" t="s">
        <v>1048</v>
      </c>
      <c r="F1336" s="129" t="s">
        <v>1512</v>
      </c>
      <c r="G1336" s="130" t="s">
        <v>1048</v>
      </c>
      <c r="H1336" s="129" t="s">
        <v>2592</v>
      </c>
      <c r="I1336" s="129" t="s">
        <v>248</v>
      </c>
      <c r="J1336" s="153" t="s">
        <v>1054</v>
      </c>
      <c r="K1336" s="153"/>
      <c r="L1336" s="153"/>
      <c r="M1336" s="153"/>
      <c r="N1336" s="130" t="s">
        <v>1252</v>
      </c>
      <c r="O1336" s="130" t="s">
        <v>1049</v>
      </c>
      <c r="P1336" s="130" t="s">
        <v>1038</v>
      </c>
      <c r="Q1336" s="130" t="s">
        <v>1048</v>
      </c>
      <c r="R1336" s="217">
        <v>38</v>
      </c>
      <c r="S1336" s="130"/>
      <c r="T1336" s="129" t="s">
        <v>1048</v>
      </c>
      <c r="U1336" s="129" t="s">
        <v>1048</v>
      </c>
      <c r="V1336" s="129" t="s">
        <v>1048</v>
      </c>
      <c r="W1336" s="45"/>
      <c r="X1336" s="102"/>
      <c r="Y1336" s="46"/>
      <c r="Z1336" s="56"/>
      <c r="AA1336" s="45"/>
      <c r="AB1336" s="102" t="b">
        <f t="shared" si="21"/>
        <v>1</v>
      </c>
    </row>
    <row r="1337" spans="1:28" ht="25.5" customHeight="1">
      <c r="A1337" s="102">
        <f>IF(F1337="","",SUBTOTAL(3,$F$2:$F1337))</f>
        <v>1336</v>
      </c>
      <c r="B1337" s="129" t="s">
        <v>2593</v>
      </c>
      <c r="C1337" s="129" t="s">
        <v>1048</v>
      </c>
      <c r="D1337" s="129" t="s">
        <v>1048</v>
      </c>
      <c r="E1337" s="129" t="s">
        <v>1048</v>
      </c>
      <c r="F1337" s="129" t="s">
        <v>1514</v>
      </c>
      <c r="G1337" s="130" t="s">
        <v>1048</v>
      </c>
      <c r="H1337" s="129" t="s">
        <v>2592</v>
      </c>
      <c r="I1337" s="129" t="s">
        <v>264</v>
      </c>
      <c r="J1337" s="153" t="s">
        <v>1054</v>
      </c>
      <c r="K1337" s="153"/>
      <c r="L1337" s="153"/>
      <c r="M1337" s="153"/>
      <c r="N1337" s="130" t="s">
        <v>1252</v>
      </c>
      <c r="O1337" s="130" t="s">
        <v>1049</v>
      </c>
      <c r="P1337" s="130" t="s">
        <v>1038</v>
      </c>
      <c r="Q1337" s="130" t="s">
        <v>1048</v>
      </c>
      <c r="R1337" s="217">
        <v>37</v>
      </c>
      <c r="S1337" s="130"/>
      <c r="T1337" s="129" t="s">
        <v>1048</v>
      </c>
      <c r="U1337" s="129" t="s">
        <v>1048</v>
      </c>
      <c r="V1337" s="129" t="s">
        <v>1048</v>
      </c>
      <c r="W1337" s="45"/>
      <c r="X1337" s="45"/>
      <c r="Y1337" s="45"/>
      <c r="Z1337" s="56"/>
      <c r="AA1337" s="45"/>
      <c r="AB1337" s="102" t="b">
        <f t="shared" si="21"/>
        <v>1</v>
      </c>
    </row>
    <row r="1338" spans="1:28" ht="25.5" customHeight="1">
      <c r="A1338" s="102">
        <f>IF(F1338="","",SUBTOTAL(3,$F$2:$F1338))</f>
        <v>1337</v>
      </c>
      <c r="B1338" s="127" t="s">
        <v>2946</v>
      </c>
      <c r="C1338" s="57" t="s">
        <v>1048</v>
      </c>
      <c r="D1338" s="57" t="s">
        <v>1048</v>
      </c>
      <c r="E1338" s="56" t="s">
        <v>1048</v>
      </c>
      <c r="F1338" s="46" t="s">
        <v>1340</v>
      </c>
      <c r="G1338" s="56" t="s">
        <v>1048</v>
      </c>
      <c r="H1338" s="180" t="s">
        <v>2947</v>
      </c>
      <c r="I1338" s="45" t="s">
        <v>258</v>
      </c>
      <c r="J1338" s="56"/>
      <c r="K1338" s="45"/>
      <c r="L1338" s="57"/>
      <c r="M1338" s="57"/>
      <c r="N1338" s="56" t="s">
        <v>1252</v>
      </c>
      <c r="O1338" s="57" t="s">
        <v>1049</v>
      </c>
      <c r="P1338" s="56" t="s">
        <v>1422</v>
      </c>
      <c r="Q1338" s="56" t="s">
        <v>1048</v>
      </c>
      <c r="R1338" s="155">
        <v>40</v>
      </c>
      <c r="S1338" s="155">
        <v>40</v>
      </c>
      <c r="T1338" s="45" t="s">
        <v>1048</v>
      </c>
      <c r="U1338" s="45"/>
      <c r="V1338" s="45"/>
      <c r="W1338" s="45"/>
      <c r="X1338" s="174" t="s">
        <v>258</v>
      </c>
      <c r="Y1338" s="154" t="s">
        <v>529</v>
      </c>
      <c r="Z1338" s="172">
        <v>40</v>
      </c>
      <c r="AA1338" s="45"/>
      <c r="AB1338" s="102" t="b">
        <f t="shared" si="21"/>
        <v>1</v>
      </c>
    </row>
    <row r="1339" spans="1:28" ht="25.5" customHeight="1">
      <c r="A1339" s="102">
        <f>IF(F1339="","",SUBTOTAL(3,$F$2:$F1339))</f>
        <v>1338</v>
      </c>
      <c r="B1339" s="127" t="s">
        <v>2941</v>
      </c>
      <c r="C1339" s="56" t="s">
        <v>1048</v>
      </c>
      <c r="D1339" s="56" t="s">
        <v>1048</v>
      </c>
      <c r="E1339" s="56" t="s">
        <v>1048</v>
      </c>
      <c r="F1339" s="46" t="s">
        <v>1359</v>
      </c>
      <c r="G1339" s="56" t="s">
        <v>1048</v>
      </c>
      <c r="H1339" s="180" t="s">
        <v>2947</v>
      </c>
      <c r="I1339" s="45" t="s">
        <v>187</v>
      </c>
      <c r="J1339" s="56"/>
      <c r="K1339" s="45"/>
      <c r="L1339" s="56"/>
      <c r="M1339" s="56"/>
      <c r="N1339" s="56" t="s">
        <v>1252</v>
      </c>
      <c r="O1339" s="57" t="s">
        <v>1049</v>
      </c>
      <c r="P1339" s="56" t="s">
        <v>1422</v>
      </c>
      <c r="Q1339" s="56" t="s">
        <v>1048</v>
      </c>
      <c r="R1339" s="155">
        <v>43</v>
      </c>
      <c r="S1339" s="155">
        <v>43</v>
      </c>
      <c r="T1339" s="45" t="s">
        <v>1048</v>
      </c>
      <c r="U1339" s="45"/>
      <c r="V1339" s="45"/>
      <c r="W1339" s="45"/>
      <c r="X1339" s="174" t="s">
        <v>187</v>
      </c>
      <c r="Y1339" s="154" t="s">
        <v>246</v>
      </c>
      <c r="Z1339" s="155">
        <v>43</v>
      </c>
      <c r="AA1339" s="45"/>
      <c r="AB1339" s="102" t="b">
        <f t="shared" si="21"/>
        <v>1</v>
      </c>
    </row>
    <row r="1340" spans="1:28" ht="25.5" customHeight="1">
      <c r="A1340" s="102">
        <f>IF(F1340="","",SUBTOTAL(3,$F$2:$F1340))</f>
        <v>1339</v>
      </c>
      <c r="B1340" s="127" t="s">
        <v>2942</v>
      </c>
      <c r="C1340" s="56" t="s">
        <v>1048</v>
      </c>
      <c r="D1340" s="56" t="s">
        <v>1048</v>
      </c>
      <c r="E1340" s="56" t="s">
        <v>1048</v>
      </c>
      <c r="F1340" s="46" t="s">
        <v>1361</v>
      </c>
      <c r="G1340" s="56" t="s">
        <v>1048</v>
      </c>
      <c r="H1340" s="180" t="s">
        <v>2947</v>
      </c>
      <c r="I1340" s="45" t="s">
        <v>185</v>
      </c>
      <c r="J1340" s="56"/>
      <c r="K1340" s="45"/>
      <c r="L1340" s="56"/>
      <c r="M1340" s="56"/>
      <c r="N1340" s="56" t="s">
        <v>1252</v>
      </c>
      <c r="O1340" s="57" t="s">
        <v>1049</v>
      </c>
      <c r="P1340" s="56" t="s">
        <v>1422</v>
      </c>
      <c r="Q1340" s="56" t="s">
        <v>1048</v>
      </c>
      <c r="R1340" s="155">
        <v>44</v>
      </c>
      <c r="S1340" s="155">
        <v>44</v>
      </c>
      <c r="T1340" s="45" t="s">
        <v>1048</v>
      </c>
      <c r="U1340" s="45"/>
      <c r="V1340" s="45"/>
      <c r="W1340" s="45"/>
      <c r="X1340" s="174"/>
      <c r="Y1340" s="174" t="s">
        <v>185</v>
      </c>
      <c r="Z1340" s="155">
        <v>44</v>
      </c>
      <c r="AA1340" s="45"/>
      <c r="AB1340" s="102" t="b">
        <f t="shared" si="21"/>
        <v>1</v>
      </c>
    </row>
    <row r="1341" spans="1:28" ht="25.5" customHeight="1">
      <c r="A1341" s="102">
        <f>IF(F1341="","",SUBTOTAL(3,$F$2:$F1341))</f>
        <v>1340</v>
      </c>
      <c r="B1341" s="127" t="s">
        <v>2943</v>
      </c>
      <c r="C1341" s="56" t="s">
        <v>1048</v>
      </c>
      <c r="D1341" s="56" t="s">
        <v>1048</v>
      </c>
      <c r="E1341" s="56" t="s">
        <v>1048</v>
      </c>
      <c r="F1341" s="46" t="s">
        <v>1363</v>
      </c>
      <c r="G1341" s="56" t="s">
        <v>1048</v>
      </c>
      <c r="H1341" s="180" t="s">
        <v>2947</v>
      </c>
      <c r="I1341" s="45" t="s">
        <v>185</v>
      </c>
      <c r="J1341" s="56"/>
      <c r="K1341" s="45"/>
      <c r="L1341" s="56"/>
      <c r="M1341" s="56"/>
      <c r="N1341" s="56" t="s">
        <v>1252</v>
      </c>
      <c r="O1341" s="57" t="s">
        <v>1049</v>
      </c>
      <c r="P1341" s="56" t="s">
        <v>1422</v>
      </c>
      <c r="Q1341" s="56" t="s">
        <v>1048</v>
      </c>
      <c r="R1341" s="155">
        <v>36</v>
      </c>
      <c r="S1341" s="155">
        <v>36</v>
      </c>
      <c r="T1341" s="45" t="s">
        <v>1048</v>
      </c>
      <c r="U1341" s="45"/>
      <c r="V1341" s="45"/>
      <c r="W1341" s="45"/>
      <c r="X1341" s="174"/>
      <c r="Y1341" s="174" t="s">
        <v>185</v>
      </c>
      <c r="Z1341" s="155">
        <v>36</v>
      </c>
      <c r="AA1341" s="45"/>
      <c r="AB1341" s="102" t="b">
        <f t="shared" si="21"/>
        <v>1</v>
      </c>
    </row>
    <row r="1342" spans="1:28" ht="25.5" customHeight="1">
      <c r="A1342" s="102">
        <f>IF(F1342="","",SUBTOTAL(3,$F$2:$F1342))</f>
        <v>1341</v>
      </c>
      <c r="B1342" s="127" t="s">
        <v>2944</v>
      </c>
      <c r="C1342" s="57" t="s">
        <v>1048</v>
      </c>
      <c r="D1342" s="57" t="s">
        <v>1048</v>
      </c>
      <c r="E1342" s="56" t="s">
        <v>1048</v>
      </c>
      <c r="F1342" s="46" t="s">
        <v>1343</v>
      </c>
      <c r="G1342" s="56" t="s">
        <v>1048</v>
      </c>
      <c r="H1342" s="180" t="s">
        <v>2947</v>
      </c>
      <c r="I1342" s="45" t="s">
        <v>187</v>
      </c>
      <c r="J1342" s="56"/>
      <c r="K1342" s="45"/>
      <c r="L1342" s="57"/>
      <c r="M1342" s="57"/>
      <c r="N1342" s="56" t="s">
        <v>1252</v>
      </c>
      <c r="O1342" s="57" t="s">
        <v>1049</v>
      </c>
      <c r="P1342" s="56" t="s">
        <v>1422</v>
      </c>
      <c r="Q1342" s="56" t="s">
        <v>1048</v>
      </c>
      <c r="R1342" s="155">
        <v>42</v>
      </c>
      <c r="S1342" s="155">
        <v>42</v>
      </c>
      <c r="T1342" s="47" t="s">
        <v>1048</v>
      </c>
      <c r="U1342" s="47"/>
      <c r="V1342" s="47"/>
      <c r="W1342" s="47"/>
      <c r="X1342" s="174" t="s">
        <v>187</v>
      </c>
      <c r="Y1342" s="154" t="s">
        <v>246</v>
      </c>
      <c r="Z1342" s="172">
        <v>42</v>
      </c>
      <c r="AA1342" s="45"/>
      <c r="AB1342" s="102" t="b">
        <f t="shared" si="21"/>
        <v>1</v>
      </c>
    </row>
    <row r="1343" spans="1:28" ht="25.5" customHeight="1">
      <c r="A1343" s="102">
        <f>IF(F1343="","",SUBTOTAL(3,$F$2:$F1343))</f>
        <v>1342</v>
      </c>
      <c r="B1343" s="127" t="s">
        <v>2945</v>
      </c>
      <c r="C1343" s="57" t="s">
        <v>1048</v>
      </c>
      <c r="D1343" s="56" t="s">
        <v>1048</v>
      </c>
      <c r="E1343" s="56" t="s">
        <v>1048</v>
      </c>
      <c r="F1343" s="46" t="s">
        <v>1345</v>
      </c>
      <c r="G1343" s="56" t="s">
        <v>1048</v>
      </c>
      <c r="H1343" s="180" t="s">
        <v>2947</v>
      </c>
      <c r="I1343" s="45" t="s">
        <v>258</v>
      </c>
      <c r="J1343" s="56"/>
      <c r="K1343" s="45"/>
      <c r="L1343" s="57"/>
      <c r="M1343" s="57"/>
      <c r="N1343" s="56" t="s">
        <v>1252</v>
      </c>
      <c r="O1343" s="57" t="s">
        <v>1049</v>
      </c>
      <c r="P1343" s="56" t="s">
        <v>1422</v>
      </c>
      <c r="Q1343" s="56" t="s">
        <v>1048</v>
      </c>
      <c r="R1343" s="155">
        <v>32</v>
      </c>
      <c r="S1343" s="155">
        <v>32</v>
      </c>
      <c r="T1343" s="45" t="s">
        <v>1048</v>
      </c>
      <c r="U1343" s="45"/>
      <c r="V1343" s="45"/>
      <c r="W1343" s="45"/>
      <c r="X1343" s="174" t="s">
        <v>258</v>
      </c>
      <c r="Y1343" s="154" t="s">
        <v>529</v>
      </c>
      <c r="Z1343" s="172">
        <v>32</v>
      </c>
      <c r="AA1343" s="45"/>
      <c r="AB1343" s="102" t="b">
        <f t="shared" si="21"/>
        <v>1</v>
      </c>
    </row>
    <row r="1344" spans="1:28" ht="25.5" customHeight="1">
      <c r="A1344" s="102">
        <f>IF(F1344="","",SUBTOTAL(3,$F$2:$F1344))</f>
        <v>1343</v>
      </c>
      <c r="B1344" s="127" t="s">
        <v>2936</v>
      </c>
      <c r="C1344" s="56" t="s">
        <v>1048</v>
      </c>
      <c r="D1344" s="56" t="s">
        <v>1048</v>
      </c>
      <c r="E1344" s="56" t="s">
        <v>1048</v>
      </c>
      <c r="F1344" s="104" t="s">
        <v>1347</v>
      </c>
      <c r="G1344" s="56" t="s">
        <v>1048</v>
      </c>
      <c r="H1344" s="203" t="s">
        <v>2947</v>
      </c>
      <c r="I1344" s="45" t="s">
        <v>258</v>
      </c>
      <c r="J1344" s="56"/>
      <c r="K1344" s="45"/>
      <c r="L1344" s="56"/>
      <c r="M1344" s="56"/>
      <c r="N1344" s="56" t="s">
        <v>1252</v>
      </c>
      <c r="O1344" s="57" t="s">
        <v>1049</v>
      </c>
      <c r="P1344" s="56" t="s">
        <v>1422</v>
      </c>
      <c r="Q1344" s="56" t="s">
        <v>1048</v>
      </c>
      <c r="R1344" s="155">
        <v>33</v>
      </c>
      <c r="S1344" s="155">
        <v>33</v>
      </c>
      <c r="T1344" s="45" t="s">
        <v>1048</v>
      </c>
      <c r="U1344" s="45"/>
      <c r="V1344" s="45"/>
      <c r="W1344" s="45"/>
      <c r="X1344" s="174" t="s">
        <v>258</v>
      </c>
      <c r="Y1344" s="154" t="s">
        <v>529</v>
      </c>
      <c r="Z1344" s="155">
        <v>33</v>
      </c>
      <c r="AA1344" s="45"/>
      <c r="AB1344" s="102" t="b">
        <f t="shared" si="21"/>
        <v>1</v>
      </c>
    </row>
    <row r="1345" spans="1:28" ht="25.5" customHeight="1">
      <c r="A1345" s="102">
        <f>IF(F1345="","",SUBTOTAL(3,$F$2:$F1345))</f>
        <v>1344</v>
      </c>
      <c r="B1345" s="127" t="s">
        <v>2937</v>
      </c>
      <c r="C1345" s="56" t="s">
        <v>1048</v>
      </c>
      <c r="D1345" s="56" t="s">
        <v>1048</v>
      </c>
      <c r="E1345" s="56" t="s">
        <v>1048</v>
      </c>
      <c r="F1345" s="104" t="s">
        <v>1349</v>
      </c>
      <c r="G1345" s="56" t="s">
        <v>1048</v>
      </c>
      <c r="H1345" s="203" t="s">
        <v>2947</v>
      </c>
      <c r="I1345" s="45" t="s">
        <v>258</v>
      </c>
      <c r="J1345" s="56"/>
      <c r="K1345" s="45"/>
      <c r="L1345" s="56"/>
      <c r="M1345" s="56"/>
      <c r="N1345" s="56" t="s">
        <v>1252</v>
      </c>
      <c r="O1345" s="57" t="s">
        <v>1049</v>
      </c>
      <c r="P1345" s="56" t="s">
        <v>1422</v>
      </c>
      <c r="Q1345" s="56" t="s">
        <v>1048</v>
      </c>
      <c r="R1345" s="155">
        <v>42</v>
      </c>
      <c r="S1345" s="155">
        <v>42</v>
      </c>
      <c r="T1345" s="45" t="s">
        <v>1048</v>
      </c>
      <c r="U1345" s="45"/>
      <c r="V1345" s="45"/>
      <c r="W1345" s="45"/>
      <c r="X1345" s="174" t="s">
        <v>258</v>
      </c>
      <c r="Y1345" s="154" t="s">
        <v>529</v>
      </c>
      <c r="Z1345" s="155">
        <v>42</v>
      </c>
      <c r="AA1345" s="45"/>
      <c r="AB1345" s="102" t="b">
        <f t="shared" si="21"/>
        <v>1</v>
      </c>
    </row>
    <row r="1346" spans="1:28" ht="25.5" customHeight="1">
      <c r="A1346" s="102">
        <f>IF(F1346="","",SUBTOTAL(3,$F$2:$F1346))</f>
        <v>1345</v>
      </c>
      <c r="B1346" s="127" t="s">
        <v>2938</v>
      </c>
      <c r="C1346" s="56" t="s">
        <v>1048</v>
      </c>
      <c r="D1346" s="56" t="s">
        <v>1048</v>
      </c>
      <c r="E1346" s="56" t="s">
        <v>1048</v>
      </c>
      <c r="F1346" s="104" t="s">
        <v>1351</v>
      </c>
      <c r="G1346" s="56" t="s">
        <v>1048</v>
      </c>
      <c r="H1346" s="203" t="s">
        <v>2947</v>
      </c>
      <c r="I1346" s="45" t="s">
        <v>258</v>
      </c>
      <c r="J1346" s="56"/>
      <c r="K1346" s="45"/>
      <c r="L1346" s="56"/>
      <c r="M1346" s="56"/>
      <c r="N1346" s="56" t="s">
        <v>1252</v>
      </c>
      <c r="O1346" s="57" t="s">
        <v>1049</v>
      </c>
      <c r="P1346" s="56" t="s">
        <v>1422</v>
      </c>
      <c r="Q1346" s="56" t="s">
        <v>1048</v>
      </c>
      <c r="R1346" s="155">
        <v>33</v>
      </c>
      <c r="S1346" s="155">
        <v>33</v>
      </c>
      <c r="T1346" s="45" t="s">
        <v>1048</v>
      </c>
      <c r="U1346" s="45"/>
      <c r="V1346" s="45"/>
      <c r="W1346" s="45"/>
      <c r="X1346" s="174" t="s">
        <v>258</v>
      </c>
      <c r="Y1346" s="154" t="s">
        <v>529</v>
      </c>
      <c r="Z1346" s="155">
        <v>33</v>
      </c>
      <c r="AA1346" s="45"/>
      <c r="AB1346" s="102" t="b">
        <f t="shared" si="21"/>
        <v>1</v>
      </c>
    </row>
    <row r="1347" spans="1:28" ht="25.5" customHeight="1">
      <c r="A1347" s="102">
        <f>IF(F1347="","",SUBTOTAL(3,$F$2:$F1347))</f>
        <v>1346</v>
      </c>
      <c r="B1347" s="127" t="s">
        <v>2939</v>
      </c>
      <c r="C1347" s="56" t="s">
        <v>1048</v>
      </c>
      <c r="D1347" s="56" t="s">
        <v>1048</v>
      </c>
      <c r="E1347" s="56" t="s">
        <v>1048</v>
      </c>
      <c r="F1347" s="104" t="s">
        <v>1353</v>
      </c>
      <c r="G1347" s="56" t="s">
        <v>1048</v>
      </c>
      <c r="H1347" s="203" t="s">
        <v>2947</v>
      </c>
      <c r="I1347" s="45" t="s">
        <v>187</v>
      </c>
      <c r="J1347" s="56"/>
      <c r="K1347" s="45"/>
      <c r="L1347" s="56"/>
      <c r="M1347" s="56"/>
      <c r="N1347" s="56" t="s">
        <v>1252</v>
      </c>
      <c r="O1347" s="57" t="s">
        <v>1049</v>
      </c>
      <c r="P1347" s="56" t="s">
        <v>1422</v>
      </c>
      <c r="Q1347" s="56" t="s">
        <v>1048</v>
      </c>
      <c r="R1347" s="155">
        <v>36</v>
      </c>
      <c r="S1347" s="155">
        <v>36</v>
      </c>
      <c r="T1347" s="45" t="s">
        <v>1048</v>
      </c>
      <c r="U1347" s="45"/>
      <c r="V1347" s="45"/>
      <c r="W1347" s="45"/>
      <c r="X1347" s="174" t="s">
        <v>187</v>
      </c>
      <c r="Y1347" s="154" t="s">
        <v>246</v>
      </c>
      <c r="Z1347" s="155">
        <v>36</v>
      </c>
      <c r="AA1347" s="45"/>
      <c r="AB1347" s="102" t="b">
        <f t="shared" si="21"/>
        <v>1</v>
      </c>
    </row>
    <row r="1348" spans="1:28" ht="25.5" customHeight="1">
      <c r="A1348" s="102">
        <f>IF(F1348="","",SUBTOTAL(3,$F$2:$F1348))</f>
        <v>1347</v>
      </c>
      <c r="B1348" s="127" t="s">
        <v>2940</v>
      </c>
      <c r="C1348" s="56" t="s">
        <v>1048</v>
      </c>
      <c r="D1348" s="56" t="s">
        <v>1048</v>
      </c>
      <c r="E1348" s="56" t="s">
        <v>1048</v>
      </c>
      <c r="F1348" s="46" t="s">
        <v>1355</v>
      </c>
      <c r="G1348" s="56" t="s">
        <v>1048</v>
      </c>
      <c r="H1348" s="180" t="s">
        <v>2947</v>
      </c>
      <c r="I1348" s="45" t="s">
        <v>187</v>
      </c>
      <c r="J1348" s="56"/>
      <c r="K1348" s="45"/>
      <c r="L1348" s="56"/>
      <c r="M1348" s="56"/>
      <c r="N1348" s="56" t="s">
        <v>1252</v>
      </c>
      <c r="O1348" s="57" t="s">
        <v>1049</v>
      </c>
      <c r="P1348" s="56" t="s">
        <v>1422</v>
      </c>
      <c r="Q1348" s="56" t="s">
        <v>1048</v>
      </c>
      <c r="R1348" s="155">
        <v>36</v>
      </c>
      <c r="S1348" s="155">
        <v>36</v>
      </c>
      <c r="T1348" s="45" t="s">
        <v>1048</v>
      </c>
      <c r="U1348" s="45"/>
      <c r="V1348" s="45"/>
      <c r="W1348" s="45"/>
      <c r="X1348" s="174" t="s">
        <v>187</v>
      </c>
      <c r="Y1348" s="154" t="s">
        <v>246</v>
      </c>
      <c r="Z1348" s="155">
        <v>36</v>
      </c>
      <c r="AA1348" s="45"/>
      <c r="AB1348" s="102" t="b">
        <f t="shared" si="21"/>
        <v>1</v>
      </c>
    </row>
    <row r="1349" spans="1:28" ht="25.5" customHeight="1">
      <c r="A1349" s="102">
        <f>IF(F1349="","",SUBTOTAL(3,$F$2:$F1349))</f>
        <v>1348</v>
      </c>
      <c r="B1349" s="127" t="s">
        <v>2935</v>
      </c>
      <c r="C1349" s="57" t="s">
        <v>1048</v>
      </c>
      <c r="D1349" s="57" t="s">
        <v>1048</v>
      </c>
      <c r="E1349" s="56" t="s">
        <v>1048</v>
      </c>
      <c r="F1349" s="104" t="s">
        <v>1357</v>
      </c>
      <c r="G1349" s="56" t="s">
        <v>1048</v>
      </c>
      <c r="H1349" s="203" t="s">
        <v>2947</v>
      </c>
      <c r="I1349" s="47" t="s">
        <v>187</v>
      </c>
      <c r="J1349" s="57"/>
      <c r="K1349" s="45"/>
      <c r="L1349" s="57"/>
      <c r="M1349" s="57"/>
      <c r="N1349" s="56" t="s">
        <v>1252</v>
      </c>
      <c r="O1349" s="57" t="s">
        <v>1049</v>
      </c>
      <c r="P1349" s="57" t="s">
        <v>1422</v>
      </c>
      <c r="Q1349" s="56" t="s">
        <v>1048</v>
      </c>
      <c r="R1349" s="155">
        <v>33</v>
      </c>
      <c r="S1349" s="155">
        <v>33</v>
      </c>
      <c r="T1349" s="47" t="s">
        <v>1048</v>
      </c>
      <c r="U1349" s="47"/>
      <c r="V1349" s="47"/>
      <c r="W1349" s="47"/>
      <c r="X1349" s="174" t="s">
        <v>187</v>
      </c>
      <c r="Y1349" s="154" t="s">
        <v>246</v>
      </c>
      <c r="Z1349" s="172">
        <v>33</v>
      </c>
      <c r="AA1349" s="45"/>
      <c r="AB1349" s="102" t="b">
        <f t="shared" si="21"/>
        <v>1</v>
      </c>
    </row>
    <row r="1350" spans="1:28" ht="25.5" customHeight="1">
      <c r="A1350" s="102">
        <f>IF(F1350="","",SUBTOTAL(3,$F$2:$F1350))</f>
        <v>1349</v>
      </c>
      <c r="B1350" s="129" t="s">
        <v>2569</v>
      </c>
      <c r="C1350" s="129" t="s">
        <v>1048</v>
      </c>
      <c r="D1350" s="129" t="s">
        <v>1048</v>
      </c>
      <c r="E1350" s="129" t="s">
        <v>1048</v>
      </c>
      <c r="F1350" s="129" t="s">
        <v>2570</v>
      </c>
      <c r="G1350" s="130" t="s">
        <v>1048</v>
      </c>
      <c r="H1350" s="129" t="s">
        <v>2571</v>
      </c>
      <c r="I1350" s="129" t="s">
        <v>1048</v>
      </c>
      <c r="J1350" s="153"/>
      <c r="K1350" s="153"/>
      <c r="L1350" s="153"/>
      <c r="M1350" s="153"/>
      <c r="N1350" s="130" t="s">
        <v>1663</v>
      </c>
      <c r="O1350" s="130" t="s">
        <v>1049</v>
      </c>
      <c r="P1350" s="130" t="s">
        <v>1419</v>
      </c>
      <c r="Q1350" s="130" t="s">
        <v>1048</v>
      </c>
      <c r="R1350" s="130" t="s">
        <v>1048</v>
      </c>
      <c r="S1350" s="130">
        <v>0</v>
      </c>
      <c r="T1350" s="129" t="s">
        <v>1048</v>
      </c>
      <c r="U1350" s="129" t="s">
        <v>1048</v>
      </c>
      <c r="V1350" s="129" t="s">
        <v>1048</v>
      </c>
      <c r="W1350" s="47"/>
      <c r="X1350" s="47"/>
      <c r="Y1350" s="47"/>
      <c r="Z1350" s="57"/>
      <c r="AA1350" s="45"/>
      <c r="AB1350" s="102" t="b">
        <f t="shared" si="21"/>
        <v>1</v>
      </c>
    </row>
    <row r="1351" spans="1:28" ht="25.5" customHeight="1">
      <c r="A1351" s="102">
        <f>IF(F1351="","",SUBTOTAL(3,$F$2:$F1351))</f>
        <v>1350</v>
      </c>
      <c r="B1351" s="129" t="s">
        <v>2566</v>
      </c>
      <c r="C1351" s="129" t="s">
        <v>1048</v>
      </c>
      <c r="D1351" s="129" t="s">
        <v>1048</v>
      </c>
      <c r="E1351" s="129" t="s">
        <v>1048</v>
      </c>
      <c r="F1351" s="129" t="s">
        <v>1517</v>
      </c>
      <c r="G1351" s="130" t="s">
        <v>1048</v>
      </c>
      <c r="H1351" s="152" t="s">
        <v>2567</v>
      </c>
      <c r="I1351" s="129" t="s">
        <v>265</v>
      </c>
      <c r="J1351" s="153"/>
      <c r="K1351" s="153"/>
      <c r="L1351" s="153"/>
      <c r="M1351" s="153"/>
      <c r="N1351" s="130" t="s">
        <v>1489</v>
      </c>
      <c r="O1351" s="130" t="s">
        <v>1049</v>
      </c>
      <c r="P1351" s="130" t="s">
        <v>1422</v>
      </c>
      <c r="Q1351" s="130" t="s">
        <v>1048</v>
      </c>
      <c r="R1351" s="151">
        <v>23</v>
      </c>
      <c r="S1351" s="151">
        <v>22</v>
      </c>
      <c r="T1351" s="129" t="s">
        <v>1048</v>
      </c>
      <c r="U1351" s="129" t="s">
        <v>1048</v>
      </c>
      <c r="V1351" s="129" t="s">
        <v>1048</v>
      </c>
      <c r="W1351" s="47"/>
      <c r="X1351" s="152" t="s">
        <v>265</v>
      </c>
      <c r="Y1351" s="176" t="s">
        <v>270</v>
      </c>
      <c r="Z1351" s="172">
        <v>22</v>
      </c>
      <c r="AA1351" s="45"/>
      <c r="AB1351" s="102" t="b">
        <f t="shared" si="21"/>
        <v>1</v>
      </c>
    </row>
    <row r="1352" spans="1:28" ht="25.5" customHeight="1">
      <c r="A1352" s="102">
        <f>IF(F1352="","",SUBTOTAL(3,$F$2:$F1352))</f>
        <v>1351</v>
      </c>
      <c r="B1352" s="129" t="s">
        <v>2388</v>
      </c>
      <c r="C1352" s="129" t="s">
        <v>1048</v>
      </c>
      <c r="D1352" s="129" t="s">
        <v>1048</v>
      </c>
      <c r="E1352" s="129" t="s">
        <v>1048</v>
      </c>
      <c r="F1352" s="129" t="s">
        <v>2297</v>
      </c>
      <c r="G1352" s="130" t="s">
        <v>1048</v>
      </c>
      <c r="H1352" s="129" t="s">
        <v>2389</v>
      </c>
      <c r="I1352" s="129" t="s">
        <v>198</v>
      </c>
      <c r="J1352" s="132"/>
      <c r="K1352" s="153"/>
      <c r="L1352" s="153"/>
      <c r="M1352" s="153"/>
      <c r="N1352" s="130" t="s">
        <v>1663</v>
      </c>
      <c r="O1352" s="130" t="s">
        <v>1049</v>
      </c>
      <c r="P1352" s="130" t="s">
        <v>1038</v>
      </c>
      <c r="Q1352" s="130" t="s">
        <v>1048</v>
      </c>
      <c r="R1352" s="217"/>
      <c r="S1352" s="130"/>
      <c r="T1352" s="129" t="s">
        <v>1048</v>
      </c>
      <c r="U1352" s="129" t="s">
        <v>1048</v>
      </c>
      <c r="V1352" s="129" t="s">
        <v>1048</v>
      </c>
      <c r="W1352" s="45"/>
      <c r="X1352" s="102"/>
      <c r="Y1352" s="102"/>
      <c r="Z1352" s="56"/>
      <c r="AA1352" s="45"/>
      <c r="AB1352" s="102" t="b">
        <f t="shared" si="21"/>
        <v>1</v>
      </c>
    </row>
    <row r="1353" spans="1:28" ht="25.5" customHeight="1">
      <c r="A1353" s="102">
        <f>IF(F1353="","",SUBTOTAL(3,$F$2:$F1353))</f>
        <v>1352</v>
      </c>
      <c r="B1353" s="129" t="s">
        <v>2386</v>
      </c>
      <c r="C1353" s="129" t="s">
        <v>1048</v>
      </c>
      <c r="D1353" s="129" t="s">
        <v>1048</v>
      </c>
      <c r="E1353" s="129" t="s">
        <v>1048</v>
      </c>
      <c r="F1353" s="129" t="s">
        <v>1652</v>
      </c>
      <c r="G1353" s="130" t="s">
        <v>1048</v>
      </c>
      <c r="H1353" s="129" t="s">
        <v>2387</v>
      </c>
      <c r="I1353" s="129" t="s">
        <v>207</v>
      </c>
      <c r="J1353" s="153"/>
      <c r="K1353" s="153"/>
      <c r="L1353" s="153"/>
      <c r="M1353" s="153"/>
      <c r="N1353" s="130" t="s">
        <v>1036</v>
      </c>
      <c r="O1353" s="130" t="s">
        <v>1049</v>
      </c>
      <c r="P1353" s="130" t="s">
        <v>1038</v>
      </c>
      <c r="Q1353" s="130" t="s">
        <v>1048</v>
      </c>
      <c r="R1353" s="130" t="s">
        <v>1048</v>
      </c>
      <c r="S1353" s="130" t="s">
        <v>1048</v>
      </c>
      <c r="T1353" s="129" t="s">
        <v>1048</v>
      </c>
      <c r="U1353" s="129" t="s">
        <v>1048</v>
      </c>
      <c r="V1353" s="129" t="s">
        <v>1048</v>
      </c>
      <c r="W1353" s="47"/>
      <c r="X1353" s="45"/>
      <c r="Y1353" s="102"/>
      <c r="Z1353" s="57"/>
      <c r="AA1353" s="45"/>
      <c r="AB1353" s="102" t="b">
        <f t="shared" si="21"/>
        <v>1</v>
      </c>
    </row>
    <row r="1354" spans="1:28" ht="25.5" customHeight="1">
      <c r="A1354" s="102">
        <f>IF(F1354="","",SUBTOTAL(3,$F$2:$F1354))</f>
        <v>1353</v>
      </c>
      <c r="B1354" s="129" t="s">
        <v>2384</v>
      </c>
      <c r="C1354" s="129" t="s">
        <v>1048</v>
      </c>
      <c r="D1354" s="129" t="s">
        <v>1048</v>
      </c>
      <c r="E1354" s="129" t="s">
        <v>1048</v>
      </c>
      <c r="F1354" s="129" t="s">
        <v>1413</v>
      </c>
      <c r="G1354" s="130" t="s">
        <v>1048</v>
      </c>
      <c r="H1354" s="129" t="s">
        <v>2385</v>
      </c>
      <c r="I1354" s="129" t="s">
        <v>229</v>
      </c>
      <c r="J1354" s="153"/>
      <c r="K1354" s="153"/>
      <c r="L1354" s="153"/>
      <c r="M1354" s="153"/>
      <c r="N1354" s="130" t="s">
        <v>1036</v>
      </c>
      <c r="O1354" s="130" t="s">
        <v>1049</v>
      </c>
      <c r="P1354" s="130" t="s">
        <v>1419</v>
      </c>
      <c r="Q1354" s="130" t="s">
        <v>1048</v>
      </c>
      <c r="R1354" s="130" t="s">
        <v>1048</v>
      </c>
      <c r="S1354" s="130" t="s">
        <v>1048</v>
      </c>
      <c r="T1354" s="129" t="s">
        <v>1048</v>
      </c>
      <c r="U1354" s="129" t="s">
        <v>1048</v>
      </c>
      <c r="V1354" s="129" t="s">
        <v>1048</v>
      </c>
      <c r="W1354" s="47"/>
      <c r="X1354" s="45"/>
      <c r="Y1354" s="45"/>
      <c r="Z1354" s="56"/>
      <c r="AA1354" s="45"/>
      <c r="AB1354" s="102" t="b">
        <f t="shared" si="21"/>
        <v>1</v>
      </c>
    </row>
    <row r="1355" spans="1:28" ht="25.5" customHeight="1">
      <c r="A1355" s="102">
        <f>IF(F1355="","",SUBTOTAL(3,$F$2:$F1355))</f>
        <v>1354</v>
      </c>
      <c r="B1355" s="129" t="s">
        <v>2382</v>
      </c>
      <c r="C1355" s="129" t="s">
        <v>1048</v>
      </c>
      <c r="D1355" s="129" t="s">
        <v>1048</v>
      </c>
      <c r="E1355" s="129" t="s">
        <v>1048</v>
      </c>
      <c r="F1355" s="129" t="s">
        <v>1410</v>
      </c>
      <c r="G1355" s="130" t="s">
        <v>1048</v>
      </c>
      <c r="H1355" s="129" t="s">
        <v>2383</v>
      </c>
      <c r="I1355" s="129" t="s">
        <v>207</v>
      </c>
      <c r="J1355" s="153"/>
      <c r="K1355" s="153"/>
      <c r="L1355" s="153"/>
      <c r="M1355" s="153"/>
      <c r="N1355" s="130" t="s">
        <v>1036</v>
      </c>
      <c r="O1355" s="130" t="s">
        <v>1049</v>
      </c>
      <c r="P1355" s="130" t="s">
        <v>1038</v>
      </c>
      <c r="Q1355" s="130" t="s">
        <v>1048</v>
      </c>
      <c r="R1355" s="130">
        <v>1</v>
      </c>
      <c r="S1355" s="130" t="s">
        <v>1048</v>
      </c>
      <c r="T1355" s="129" t="s">
        <v>1048</v>
      </c>
      <c r="U1355" s="129" t="s">
        <v>1048</v>
      </c>
      <c r="V1355" s="129" t="s">
        <v>1048</v>
      </c>
      <c r="W1355" s="47"/>
      <c r="X1355" s="45"/>
      <c r="Y1355" s="45"/>
      <c r="Z1355" s="57"/>
      <c r="AA1355" s="45"/>
      <c r="AB1355" s="102" t="b">
        <f t="shared" si="21"/>
        <v>1</v>
      </c>
    </row>
    <row r="1356" spans="1:28" ht="25.5" customHeight="1">
      <c r="A1356" s="102">
        <f>IF(F1356="","",SUBTOTAL(3,$F$2:$F1356))</f>
        <v>1355</v>
      </c>
      <c r="B1356" s="129" t="s">
        <v>2367</v>
      </c>
      <c r="C1356" s="129" t="s">
        <v>1048</v>
      </c>
      <c r="D1356" s="129" t="s">
        <v>1048</v>
      </c>
      <c r="E1356" s="129" t="s">
        <v>1048</v>
      </c>
      <c r="F1356" s="129" t="s">
        <v>1384</v>
      </c>
      <c r="G1356" s="130" t="s">
        <v>1048</v>
      </c>
      <c r="H1356" s="129" t="s">
        <v>2368</v>
      </c>
      <c r="I1356" s="129" t="s">
        <v>207</v>
      </c>
      <c r="J1356" s="153"/>
      <c r="K1356" s="153"/>
      <c r="L1356" s="153"/>
      <c r="M1356" s="153"/>
      <c r="N1356" s="130" t="s">
        <v>1036</v>
      </c>
      <c r="O1356" s="130" t="s">
        <v>1049</v>
      </c>
      <c r="P1356" s="130" t="s">
        <v>1038</v>
      </c>
      <c r="Q1356" s="130" t="s">
        <v>1048</v>
      </c>
      <c r="R1356" s="130" t="s">
        <v>1048</v>
      </c>
      <c r="S1356" s="130" t="s">
        <v>1048</v>
      </c>
      <c r="T1356" s="129" t="s">
        <v>1048</v>
      </c>
      <c r="U1356" s="129" t="s">
        <v>1048</v>
      </c>
      <c r="V1356" s="129" t="s">
        <v>1048</v>
      </c>
      <c r="W1356" s="45"/>
      <c r="X1356" s="45"/>
      <c r="Y1356" s="45"/>
      <c r="Z1356" s="56"/>
      <c r="AA1356" s="45"/>
      <c r="AB1356" s="102" t="b">
        <f t="shared" si="21"/>
        <v>1</v>
      </c>
    </row>
    <row r="1357" spans="1:28" ht="25.5" customHeight="1">
      <c r="A1357" s="102">
        <f>IF(F1357="","",SUBTOTAL(3,$F$2:$F1357))</f>
        <v>1356</v>
      </c>
      <c r="B1357" s="129" t="s">
        <v>2365</v>
      </c>
      <c r="C1357" s="129" t="s">
        <v>1048</v>
      </c>
      <c r="D1357" s="129" t="s">
        <v>1048</v>
      </c>
      <c r="E1357" s="129" t="s">
        <v>1048</v>
      </c>
      <c r="F1357" s="129" t="s">
        <v>1381</v>
      </c>
      <c r="G1357" s="130" t="s">
        <v>1048</v>
      </c>
      <c r="H1357" s="129" t="s">
        <v>2366</v>
      </c>
      <c r="I1357" s="129" t="s">
        <v>228</v>
      </c>
      <c r="J1357" s="153"/>
      <c r="K1357" s="153"/>
      <c r="L1357" s="153"/>
      <c r="M1357" s="153"/>
      <c r="N1357" s="130" t="s">
        <v>1036</v>
      </c>
      <c r="O1357" s="130" t="s">
        <v>1049</v>
      </c>
      <c r="P1357" s="130" t="s">
        <v>1038</v>
      </c>
      <c r="Q1357" s="130" t="s">
        <v>1048</v>
      </c>
      <c r="R1357" s="130" t="s">
        <v>1048</v>
      </c>
      <c r="S1357" s="130" t="s">
        <v>1048</v>
      </c>
      <c r="T1357" s="129" t="s">
        <v>1048</v>
      </c>
      <c r="U1357" s="129" t="s">
        <v>1048</v>
      </c>
      <c r="V1357" s="129" t="s">
        <v>1048</v>
      </c>
      <c r="W1357" s="47"/>
      <c r="X1357" s="45"/>
      <c r="Y1357" s="47"/>
      <c r="Z1357" s="57"/>
      <c r="AA1357" s="45"/>
      <c r="AB1357" s="102" t="b">
        <f t="shared" si="21"/>
        <v>1</v>
      </c>
    </row>
    <row r="1358" spans="1:28" ht="25.5" customHeight="1">
      <c r="A1358" s="102">
        <f>IF(F1358="","",SUBTOTAL(3,$F$2:$F1358))</f>
        <v>1357</v>
      </c>
      <c r="B1358" s="129" t="s">
        <v>2364</v>
      </c>
      <c r="C1358" s="129" t="s">
        <v>1048</v>
      </c>
      <c r="D1358" s="129" t="s">
        <v>1048</v>
      </c>
      <c r="E1358" s="129" t="s">
        <v>1048</v>
      </c>
      <c r="F1358" s="129" t="s">
        <v>1131</v>
      </c>
      <c r="G1358" s="130" t="s">
        <v>1048</v>
      </c>
      <c r="H1358" s="129" t="s">
        <v>1050</v>
      </c>
      <c r="I1358" s="129" t="s">
        <v>207</v>
      </c>
      <c r="J1358" s="132"/>
      <c r="K1358" s="228"/>
      <c r="L1358" s="132"/>
      <c r="M1358" s="132"/>
      <c r="N1358" s="130" t="s">
        <v>1036</v>
      </c>
      <c r="O1358" s="130" t="s">
        <v>1049</v>
      </c>
      <c r="P1358" s="130" t="s">
        <v>1038</v>
      </c>
      <c r="Q1358" s="130" t="s">
        <v>1048</v>
      </c>
      <c r="R1358" s="130"/>
      <c r="S1358" s="130" t="s">
        <v>1048</v>
      </c>
      <c r="T1358" s="129" t="s">
        <v>1048</v>
      </c>
      <c r="U1358" s="129" t="s">
        <v>1048</v>
      </c>
      <c r="V1358" s="129" t="s">
        <v>1048</v>
      </c>
      <c r="W1358" s="45"/>
      <c r="X1358" s="46"/>
      <c r="Y1358" s="46"/>
      <c r="Z1358" s="56"/>
      <c r="AA1358" s="45"/>
      <c r="AB1358" s="102" t="b">
        <f t="shared" si="21"/>
        <v>1</v>
      </c>
    </row>
    <row r="1359" spans="1:28" ht="25.5" customHeight="1">
      <c r="A1359" s="102" t="str">
        <f>IF(F1359="","",SUBTOTAL(3,$F$2:$F1359))</f>
        <v/>
      </c>
      <c r="B1359" s="129" t="s">
        <v>2299</v>
      </c>
      <c r="C1359" s="129" t="s">
        <v>1048</v>
      </c>
      <c r="D1359" s="129" t="s">
        <v>1048</v>
      </c>
      <c r="E1359" s="129" t="s">
        <v>1048</v>
      </c>
      <c r="F1359" s="129" t="s">
        <v>1048</v>
      </c>
      <c r="G1359" s="130" t="s">
        <v>1048</v>
      </c>
      <c r="H1359" s="129" t="s">
        <v>2298</v>
      </c>
      <c r="I1359" s="129" t="s">
        <v>1048</v>
      </c>
      <c r="J1359" s="153"/>
      <c r="K1359" s="153"/>
      <c r="L1359" s="153"/>
      <c r="M1359" s="153"/>
      <c r="N1359" s="130" t="s">
        <v>1663</v>
      </c>
      <c r="O1359" s="130" t="s">
        <v>1049</v>
      </c>
      <c r="P1359" s="130" t="s">
        <v>1038</v>
      </c>
      <c r="Q1359" s="130" t="s">
        <v>1048</v>
      </c>
      <c r="R1359" s="217"/>
      <c r="S1359" s="130" t="s">
        <v>1048</v>
      </c>
      <c r="T1359" s="129" t="s">
        <v>1048</v>
      </c>
      <c r="U1359" s="129" t="s">
        <v>1048</v>
      </c>
      <c r="V1359" s="129" t="s">
        <v>1048</v>
      </c>
      <c r="W1359" s="47"/>
      <c r="X1359" s="45"/>
      <c r="Y1359" s="46"/>
      <c r="Z1359" s="57"/>
      <c r="AA1359" s="45"/>
      <c r="AB1359" s="102" t="str">
        <f t="shared" si="21"/>
        <v/>
      </c>
    </row>
    <row r="1360" spans="1:28" ht="25.5" customHeight="1">
      <c r="A1360" s="102">
        <f>IF(F1360="","",SUBTOTAL(3,$F$2:$F1360))</f>
        <v>1359</v>
      </c>
      <c r="B1360" s="129" t="s">
        <v>2296</v>
      </c>
      <c r="C1360" s="129" t="s">
        <v>1048</v>
      </c>
      <c r="D1360" s="129" t="s">
        <v>1048</v>
      </c>
      <c r="E1360" s="129" t="s">
        <v>1048</v>
      </c>
      <c r="F1360" s="129" t="s">
        <v>2297</v>
      </c>
      <c r="G1360" s="130" t="s">
        <v>1048</v>
      </c>
      <c r="H1360" s="129" t="s">
        <v>2298</v>
      </c>
      <c r="I1360" s="129" t="s">
        <v>1048</v>
      </c>
      <c r="J1360" s="153"/>
      <c r="K1360" s="153"/>
      <c r="L1360" s="153"/>
      <c r="M1360" s="153"/>
      <c r="N1360" s="130" t="s">
        <v>1663</v>
      </c>
      <c r="O1360" s="130" t="s">
        <v>1049</v>
      </c>
      <c r="P1360" s="130" t="s">
        <v>1038</v>
      </c>
      <c r="Q1360" s="130" t="s">
        <v>1048</v>
      </c>
      <c r="R1360" s="217"/>
      <c r="S1360" s="130" t="s">
        <v>1048</v>
      </c>
      <c r="T1360" s="129" t="s">
        <v>1048</v>
      </c>
      <c r="U1360" s="129" t="s">
        <v>1048</v>
      </c>
      <c r="V1360" s="129" t="s">
        <v>1048</v>
      </c>
      <c r="W1360" s="106"/>
      <c r="X1360" s="45"/>
      <c r="Y1360" s="45"/>
      <c r="Z1360" s="57"/>
      <c r="AA1360" s="45"/>
      <c r="AB1360" s="102" t="b">
        <f t="shared" ref="AB1360:AB1423" si="22">IF(OR(O1360="TLAI",F1360=""),"",Z1360=S1360)</f>
        <v>1</v>
      </c>
    </row>
    <row r="1361" spans="1:28" ht="25.5" customHeight="1">
      <c r="A1361" s="102" t="str">
        <f>IF(F1361="","",SUBTOTAL(3,$F$2:$F1361))</f>
        <v/>
      </c>
      <c r="B1361" s="129" t="s">
        <v>2269</v>
      </c>
      <c r="C1361" s="129" t="s">
        <v>1048</v>
      </c>
      <c r="D1361" s="129" t="s">
        <v>1048</v>
      </c>
      <c r="E1361" s="129" t="s">
        <v>1048</v>
      </c>
      <c r="F1361" s="129" t="s">
        <v>1048</v>
      </c>
      <c r="G1361" s="130" t="s">
        <v>1048</v>
      </c>
      <c r="H1361" s="129" t="s">
        <v>2270</v>
      </c>
      <c r="I1361" s="129" t="s">
        <v>1048</v>
      </c>
      <c r="J1361" s="153"/>
      <c r="K1361" s="153"/>
      <c r="L1361" s="153"/>
      <c r="M1361" s="153"/>
      <c r="N1361" s="130" t="s">
        <v>1231</v>
      </c>
      <c r="O1361" s="130" t="s">
        <v>1049</v>
      </c>
      <c r="P1361" s="130" t="s">
        <v>1038</v>
      </c>
      <c r="Q1361" s="130" t="s">
        <v>1048</v>
      </c>
      <c r="R1361" s="130"/>
      <c r="S1361" s="130" t="s">
        <v>1048</v>
      </c>
      <c r="T1361" s="129" t="s">
        <v>1048</v>
      </c>
      <c r="U1361" s="129" t="s">
        <v>1048</v>
      </c>
      <c r="V1361" s="129" t="s">
        <v>1048</v>
      </c>
      <c r="W1361" s="45"/>
      <c r="X1361" s="45"/>
      <c r="Y1361" s="45"/>
      <c r="Z1361" s="56"/>
      <c r="AA1361" s="45"/>
      <c r="AB1361" s="102" t="str">
        <f t="shared" si="22"/>
        <v/>
      </c>
    </row>
    <row r="1362" spans="1:28" ht="25.5" customHeight="1">
      <c r="A1362" s="102">
        <f>IF(F1362="","",SUBTOTAL(3,$F$2:$F1362))</f>
        <v>1361</v>
      </c>
      <c r="B1362" s="129" t="s">
        <v>2249</v>
      </c>
      <c r="C1362" s="129" t="s">
        <v>1048</v>
      </c>
      <c r="D1362" s="129" t="s">
        <v>1048</v>
      </c>
      <c r="E1362" s="129" t="s">
        <v>1048</v>
      </c>
      <c r="F1362" s="129" t="s">
        <v>1935</v>
      </c>
      <c r="G1362" s="130" t="s">
        <v>1048</v>
      </c>
      <c r="H1362" s="152" t="s">
        <v>2250</v>
      </c>
      <c r="I1362" s="129" t="s">
        <v>86</v>
      </c>
      <c r="J1362" s="153"/>
      <c r="K1362" s="153"/>
      <c r="L1362" s="153"/>
      <c r="M1362" s="153"/>
      <c r="N1362" s="130" t="s">
        <v>1231</v>
      </c>
      <c r="O1362" s="130" t="s">
        <v>1049</v>
      </c>
      <c r="P1362" s="130" t="s">
        <v>1422</v>
      </c>
      <c r="Q1362" s="130" t="s">
        <v>1048</v>
      </c>
      <c r="R1362" s="151">
        <v>42</v>
      </c>
      <c r="S1362" s="151">
        <v>36</v>
      </c>
      <c r="T1362" s="129" t="s">
        <v>1048</v>
      </c>
      <c r="U1362" s="129" t="s">
        <v>1048</v>
      </c>
      <c r="V1362" s="129" t="s">
        <v>1048</v>
      </c>
      <c r="W1362" s="45"/>
      <c r="X1362" s="152" t="s">
        <v>86</v>
      </c>
      <c r="Y1362" s="154" t="s">
        <v>128</v>
      </c>
      <c r="Z1362" s="172">
        <v>36</v>
      </c>
      <c r="AA1362" s="45"/>
      <c r="AB1362" s="102" t="b">
        <f t="shared" si="22"/>
        <v>1</v>
      </c>
    </row>
    <row r="1363" spans="1:28" ht="25.5" customHeight="1">
      <c r="A1363" s="102">
        <f>IF(F1363="","",SUBTOTAL(3,$F$2:$F1363))</f>
        <v>1362</v>
      </c>
      <c r="B1363" s="129" t="s">
        <v>2237</v>
      </c>
      <c r="C1363" s="129" t="s">
        <v>1048</v>
      </c>
      <c r="D1363" s="129" t="s">
        <v>1048</v>
      </c>
      <c r="E1363" s="129" t="s">
        <v>1048</v>
      </c>
      <c r="F1363" s="129" t="s">
        <v>1937</v>
      </c>
      <c r="G1363" s="130" t="s">
        <v>1048</v>
      </c>
      <c r="H1363" s="219" t="s">
        <v>2236</v>
      </c>
      <c r="I1363" s="183" t="s">
        <v>128</v>
      </c>
      <c r="J1363" s="153"/>
      <c r="K1363" s="153"/>
      <c r="L1363" s="153"/>
      <c r="M1363" s="153"/>
      <c r="N1363" s="130" t="s">
        <v>1231</v>
      </c>
      <c r="O1363" s="130" t="s">
        <v>1049</v>
      </c>
      <c r="P1363" s="130" t="s">
        <v>1422</v>
      </c>
      <c r="Q1363" s="130" t="s">
        <v>1048</v>
      </c>
      <c r="R1363" s="151">
        <v>41</v>
      </c>
      <c r="S1363" s="151">
        <v>41</v>
      </c>
      <c r="T1363" s="129" t="s">
        <v>1048</v>
      </c>
      <c r="U1363" s="129" t="s">
        <v>1048</v>
      </c>
      <c r="V1363" s="129" t="s">
        <v>1048</v>
      </c>
      <c r="W1363" s="106"/>
      <c r="X1363" s="219" t="s">
        <v>128</v>
      </c>
      <c r="Y1363" s="224" t="s">
        <v>76</v>
      </c>
      <c r="Z1363" s="225">
        <v>41</v>
      </c>
      <c r="AA1363" s="45"/>
      <c r="AB1363" s="102" t="b">
        <f t="shared" si="22"/>
        <v>1</v>
      </c>
    </row>
    <row r="1364" spans="1:28" ht="25.5" customHeight="1">
      <c r="A1364" s="102">
        <f>IF(F1364="","",SUBTOTAL(3,$F$2:$F1364))</f>
        <v>1363</v>
      </c>
      <c r="B1364" s="129" t="s">
        <v>2235</v>
      </c>
      <c r="C1364" s="129" t="s">
        <v>1048</v>
      </c>
      <c r="D1364" s="129" t="s">
        <v>1048</v>
      </c>
      <c r="E1364" s="129" t="s">
        <v>1048</v>
      </c>
      <c r="F1364" s="129" t="s">
        <v>1932</v>
      </c>
      <c r="G1364" s="130" t="s">
        <v>1048</v>
      </c>
      <c r="H1364" s="152" t="s">
        <v>2236</v>
      </c>
      <c r="I1364" s="129" t="s">
        <v>76</v>
      </c>
      <c r="J1364" s="153"/>
      <c r="K1364" s="153"/>
      <c r="L1364" s="153"/>
      <c r="M1364" s="153"/>
      <c r="N1364" s="130" t="s">
        <v>1231</v>
      </c>
      <c r="O1364" s="130" t="s">
        <v>1049</v>
      </c>
      <c r="P1364" s="130" t="s">
        <v>1422</v>
      </c>
      <c r="Q1364" s="130" t="s">
        <v>1048</v>
      </c>
      <c r="R1364" s="151">
        <v>43</v>
      </c>
      <c r="S1364" s="151">
        <v>43</v>
      </c>
      <c r="T1364" s="129" t="s">
        <v>1048</v>
      </c>
      <c r="U1364" s="129" t="s">
        <v>1048</v>
      </c>
      <c r="V1364" s="129" t="s">
        <v>1048</v>
      </c>
      <c r="W1364" s="45"/>
      <c r="X1364" s="224" t="s">
        <v>76</v>
      </c>
      <c r="Y1364" s="219" t="s">
        <v>128</v>
      </c>
      <c r="Z1364" s="155">
        <v>43</v>
      </c>
      <c r="AA1364" s="45"/>
      <c r="AB1364" s="102" t="b">
        <f t="shared" si="22"/>
        <v>1</v>
      </c>
    </row>
    <row r="1365" spans="1:28" ht="25.5" customHeight="1">
      <c r="A1365" s="102">
        <f>IF(F1365="","",SUBTOTAL(3,$F$2:$F1365))</f>
        <v>1364</v>
      </c>
      <c r="B1365" s="129" t="s">
        <v>2233</v>
      </c>
      <c r="C1365" s="129" t="s">
        <v>1048</v>
      </c>
      <c r="D1365" s="129" t="s">
        <v>1048</v>
      </c>
      <c r="E1365" s="129" t="s">
        <v>1048</v>
      </c>
      <c r="F1365" s="129" t="s">
        <v>1935</v>
      </c>
      <c r="G1365" s="130" t="s">
        <v>1048</v>
      </c>
      <c r="H1365" s="152" t="s">
        <v>2234</v>
      </c>
      <c r="I1365" s="129" t="s">
        <v>76</v>
      </c>
      <c r="J1365" s="153"/>
      <c r="K1365" s="153"/>
      <c r="L1365" s="153"/>
      <c r="M1365" s="153"/>
      <c r="N1365" s="130" t="s">
        <v>1231</v>
      </c>
      <c r="O1365" s="130" t="s">
        <v>1049</v>
      </c>
      <c r="P1365" s="130" t="s">
        <v>1422</v>
      </c>
      <c r="Q1365" s="130" t="s">
        <v>1048</v>
      </c>
      <c r="R1365" s="151">
        <v>39</v>
      </c>
      <c r="S1365" s="151">
        <v>39</v>
      </c>
      <c r="T1365" s="129" t="s">
        <v>1048</v>
      </c>
      <c r="U1365" s="129" t="s">
        <v>1048</v>
      </c>
      <c r="V1365" s="129" t="s">
        <v>1048</v>
      </c>
      <c r="W1365" s="47"/>
      <c r="X1365" s="152" t="s">
        <v>76</v>
      </c>
      <c r="Y1365" s="171"/>
      <c r="Z1365" s="172">
        <v>39</v>
      </c>
      <c r="AA1365" s="45"/>
      <c r="AB1365" s="102" t="b">
        <f t="shared" si="22"/>
        <v>1</v>
      </c>
    </row>
    <row r="1366" spans="1:28" ht="25.5" customHeight="1">
      <c r="A1366" s="102">
        <f>IF(F1366="","",SUBTOTAL(3,$F$2:$F1366))</f>
        <v>1365</v>
      </c>
      <c r="B1366" s="129" t="s">
        <v>2212</v>
      </c>
      <c r="C1366" s="129" t="s">
        <v>1048</v>
      </c>
      <c r="D1366" s="129" t="s">
        <v>1048</v>
      </c>
      <c r="E1366" s="129" t="s">
        <v>1048</v>
      </c>
      <c r="F1366" s="129" t="s">
        <v>1652</v>
      </c>
      <c r="G1366" s="130" t="s">
        <v>1048</v>
      </c>
      <c r="H1366" s="129" t="s">
        <v>2213</v>
      </c>
      <c r="I1366" s="129" t="s">
        <v>221</v>
      </c>
      <c r="J1366" s="153"/>
      <c r="K1366" s="153"/>
      <c r="L1366" s="153"/>
      <c r="M1366" s="153"/>
      <c r="N1366" s="130" t="s">
        <v>1036</v>
      </c>
      <c r="O1366" s="130" t="s">
        <v>1049</v>
      </c>
      <c r="P1366" s="130" t="s">
        <v>1038</v>
      </c>
      <c r="Q1366" s="130" t="s">
        <v>1048</v>
      </c>
      <c r="R1366" s="130" t="s">
        <v>1048</v>
      </c>
      <c r="S1366" s="130" t="s">
        <v>1048</v>
      </c>
      <c r="T1366" s="129" t="s">
        <v>1048</v>
      </c>
      <c r="U1366" s="129" t="s">
        <v>1048</v>
      </c>
      <c r="V1366" s="129" t="s">
        <v>1048</v>
      </c>
      <c r="W1366" s="45"/>
      <c r="X1366" s="45"/>
      <c r="Y1366" s="102"/>
      <c r="Z1366" s="57"/>
      <c r="AA1366" s="45"/>
      <c r="AB1366" s="102" t="b">
        <f t="shared" si="22"/>
        <v>1</v>
      </c>
    </row>
    <row r="1367" spans="1:28" ht="25.5" customHeight="1">
      <c r="A1367" s="102">
        <f>IF(F1367="","",SUBTOTAL(3,$F$2:$F1367))</f>
        <v>1366</v>
      </c>
      <c r="B1367" s="129" t="s">
        <v>2182</v>
      </c>
      <c r="C1367" s="129" t="s">
        <v>1048</v>
      </c>
      <c r="D1367" s="129" t="s">
        <v>1048</v>
      </c>
      <c r="E1367" s="129" t="s">
        <v>1048</v>
      </c>
      <c r="F1367" s="129" t="s">
        <v>2183</v>
      </c>
      <c r="G1367" s="130" t="s">
        <v>1048</v>
      </c>
      <c r="H1367" s="129" t="s">
        <v>2181</v>
      </c>
      <c r="I1367" s="129" t="s">
        <v>1048</v>
      </c>
      <c r="J1367" s="153"/>
      <c r="K1367" s="153"/>
      <c r="L1367" s="153"/>
      <c r="M1367" s="153"/>
      <c r="N1367" s="130" t="s">
        <v>1489</v>
      </c>
      <c r="O1367" s="130" t="s">
        <v>1049</v>
      </c>
      <c r="P1367" s="130" t="s">
        <v>1038</v>
      </c>
      <c r="Q1367" s="130" t="s">
        <v>1048</v>
      </c>
      <c r="R1367" s="130">
        <v>3</v>
      </c>
      <c r="S1367" s="130" t="s">
        <v>1048</v>
      </c>
      <c r="T1367" s="129" t="s">
        <v>1048</v>
      </c>
      <c r="U1367" s="129" t="s">
        <v>1048</v>
      </c>
      <c r="V1367" s="129" t="s">
        <v>1048</v>
      </c>
      <c r="W1367" s="45"/>
      <c r="X1367" s="45"/>
      <c r="Y1367" s="102"/>
      <c r="Z1367" s="56"/>
      <c r="AA1367" s="45"/>
      <c r="AB1367" s="102" t="b">
        <f t="shared" si="22"/>
        <v>1</v>
      </c>
    </row>
    <row r="1368" spans="1:28" ht="25.5" customHeight="1">
      <c r="A1368" s="102">
        <f>IF(F1368="","",SUBTOTAL(3,$F$2:$F1368))</f>
        <v>1367</v>
      </c>
      <c r="B1368" s="129" t="s">
        <v>2184</v>
      </c>
      <c r="C1368" s="129" t="s">
        <v>1048</v>
      </c>
      <c r="D1368" s="129" t="s">
        <v>1048</v>
      </c>
      <c r="E1368" s="129" t="s">
        <v>1048</v>
      </c>
      <c r="F1368" s="129" t="s">
        <v>2185</v>
      </c>
      <c r="G1368" s="130" t="s">
        <v>1048</v>
      </c>
      <c r="H1368" s="129" t="s">
        <v>2181</v>
      </c>
      <c r="I1368" s="129" t="s">
        <v>1048</v>
      </c>
      <c r="J1368" s="153"/>
      <c r="K1368" s="153"/>
      <c r="L1368" s="153"/>
      <c r="M1368" s="153"/>
      <c r="N1368" s="130" t="s">
        <v>1489</v>
      </c>
      <c r="O1368" s="130" t="s">
        <v>1049</v>
      </c>
      <c r="P1368" s="130" t="s">
        <v>1038</v>
      </c>
      <c r="Q1368" s="130" t="s">
        <v>1048</v>
      </c>
      <c r="R1368" s="130">
        <v>1</v>
      </c>
      <c r="S1368" s="130" t="s">
        <v>1048</v>
      </c>
      <c r="T1368" s="129" t="s">
        <v>1048</v>
      </c>
      <c r="U1368" s="129" t="s">
        <v>1048</v>
      </c>
      <c r="V1368" s="129" t="s">
        <v>1048</v>
      </c>
      <c r="W1368" s="106"/>
      <c r="X1368" s="45"/>
      <c r="Y1368" s="45"/>
      <c r="Z1368" s="56"/>
      <c r="AA1368" s="45"/>
      <c r="AB1368" s="102" t="b">
        <f t="shared" si="22"/>
        <v>1</v>
      </c>
    </row>
    <row r="1369" spans="1:28" ht="25.5" customHeight="1">
      <c r="A1369" s="102">
        <f>IF(F1369="","",SUBTOTAL(3,$F$2:$F1369))</f>
        <v>1368</v>
      </c>
      <c r="B1369" s="129" t="s">
        <v>2184</v>
      </c>
      <c r="C1369" s="129" t="s">
        <v>1048</v>
      </c>
      <c r="D1369" s="129" t="s">
        <v>1048</v>
      </c>
      <c r="E1369" s="129" t="s">
        <v>1048</v>
      </c>
      <c r="F1369" s="129" t="s">
        <v>2185</v>
      </c>
      <c r="G1369" s="130" t="s">
        <v>1048</v>
      </c>
      <c r="H1369" s="129" t="s">
        <v>2181</v>
      </c>
      <c r="I1369" s="129" t="s">
        <v>1048</v>
      </c>
      <c r="J1369" s="153"/>
      <c r="K1369" s="153"/>
      <c r="L1369" s="153"/>
      <c r="M1369" s="153"/>
      <c r="N1369" s="130" t="s">
        <v>1489</v>
      </c>
      <c r="O1369" s="130" t="s">
        <v>1049</v>
      </c>
      <c r="P1369" s="130" t="s">
        <v>1038</v>
      </c>
      <c r="Q1369" s="130" t="s">
        <v>1048</v>
      </c>
      <c r="R1369" s="130">
        <v>1</v>
      </c>
      <c r="S1369" s="130" t="s">
        <v>1048</v>
      </c>
      <c r="T1369" s="129" t="s">
        <v>1048</v>
      </c>
      <c r="U1369" s="129" t="s">
        <v>1048</v>
      </c>
      <c r="V1369" s="129" t="s">
        <v>1048</v>
      </c>
      <c r="W1369" s="106"/>
      <c r="X1369" s="45"/>
      <c r="Y1369" s="102"/>
      <c r="Z1369" s="56"/>
      <c r="AA1369" s="45"/>
      <c r="AB1369" s="102" t="b">
        <f t="shared" si="22"/>
        <v>1</v>
      </c>
    </row>
    <row r="1370" spans="1:28" ht="25.5" customHeight="1">
      <c r="A1370" s="102">
        <f>IF(F1370="","",SUBTOTAL(3,$F$2:$F1370))</f>
        <v>1369</v>
      </c>
      <c r="B1370" s="129" t="s">
        <v>2179</v>
      </c>
      <c r="C1370" s="129" t="s">
        <v>1048</v>
      </c>
      <c r="D1370" s="129" t="s">
        <v>1048</v>
      </c>
      <c r="E1370" s="129" t="s">
        <v>1048</v>
      </c>
      <c r="F1370" s="129" t="s">
        <v>2180</v>
      </c>
      <c r="G1370" s="130" t="s">
        <v>1048</v>
      </c>
      <c r="H1370" s="129" t="s">
        <v>2181</v>
      </c>
      <c r="I1370" s="129" t="s">
        <v>1048</v>
      </c>
      <c r="J1370" s="153"/>
      <c r="K1370" s="153"/>
      <c r="L1370" s="153"/>
      <c r="M1370" s="153"/>
      <c r="N1370" s="130" t="s">
        <v>1489</v>
      </c>
      <c r="O1370" s="130" t="s">
        <v>1049</v>
      </c>
      <c r="P1370" s="130" t="s">
        <v>1038</v>
      </c>
      <c r="Q1370" s="130" t="s">
        <v>1048</v>
      </c>
      <c r="R1370" s="130">
        <v>3</v>
      </c>
      <c r="S1370" s="130" t="s">
        <v>1048</v>
      </c>
      <c r="T1370" s="129" t="s">
        <v>1048</v>
      </c>
      <c r="U1370" s="129" t="s">
        <v>1048</v>
      </c>
      <c r="V1370" s="129" t="s">
        <v>1048</v>
      </c>
      <c r="W1370" s="106"/>
      <c r="X1370" s="45"/>
      <c r="Y1370" s="45"/>
      <c r="Z1370" s="57"/>
      <c r="AA1370" s="45"/>
      <c r="AB1370" s="102" t="b">
        <f t="shared" si="22"/>
        <v>1</v>
      </c>
    </row>
    <row r="1371" spans="1:28" ht="25.5" customHeight="1">
      <c r="A1371" s="102">
        <f>IF(F1371="","",SUBTOTAL(3,$F$2:$F1371))</f>
        <v>1370</v>
      </c>
      <c r="B1371" s="129" t="s">
        <v>2179</v>
      </c>
      <c r="C1371" s="129" t="s">
        <v>1048</v>
      </c>
      <c r="D1371" s="129" t="s">
        <v>1048</v>
      </c>
      <c r="E1371" s="129" t="s">
        <v>1048</v>
      </c>
      <c r="F1371" s="129" t="s">
        <v>2180</v>
      </c>
      <c r="G1371" s="130" t="s">
        <v>1048</v>
      </c>
      <c r="H1371" s="129" t="s">
        <v>2181</v>
      </c>
      <c r="I1371" s="129" t="s">
        <v>1048</v>
      </c>
      <c r="J1371" s="153"/>
      <c r="K1371" s="153"/>
      <c r="L1371" s="153"/>
      <c r="M1371" s="153"/>
      <c r="N1371" s="130" t="s">
        <v>1489</v>
      </c>
      <c r="O1371" s="130" t="s">
        <v>1049</v>
      </c>
      <c r="P1371" s="130" t="s">
        <v>1038</v>
      </c>
      <c r="Q1371" s="130" t="s">
        <v>1048</v>
      </c>
      <c r="R1371" s="130">
        <v>3</v>
      </c>
      <c r="S1371" s="130" t="s">
        <v>1048</v>
      </c>
      <c r="T1371" s="129" t="s">
        <v>1048</v>
      </c>
      <c r="U1371" s="129" t="s">
        <v>1048</v>
      </c>
      <c r="V1371" s="129" t="s">
        <v>1048</v>
      </c>
      <c r="W1371" s="47"/>
      <c r="X1371" s="45"/>
      <c r="Y1371" s="46"/>
      <c r="Z1371" s="57"/>
      <c r="AA1371" s="45"/>
      <c r="AB1371" s="102" t="b">
        <f t="shared" si="22"/>
        <v>1</v>
      </c>
    </row>
    <row r="1372" spans="1:28" ht="25.5" customHeight="1">
      <c r="A1372" s="102">
        <f>IF(F1372="","",SUBTOTAL(3,$F$2:$F1372))</f>
        <v>1371</v>
      </c>
      <c r="B1372" s="129" t="s">
        <v>2186</v>
      </c>
      <c r="C1372" s="129" t="s">
        <v>1048</v>
      </c>
      <c r="D1372" s="129" t="s">
        <v>1048</v>
      </c>
      <c r="E1372" s="129" t="s">
        <v>1048</v>
      </c>
      <c r="F1372" s="129" t="s">
        <v>1742</v>
      </c>
      <c r="G1372" s="130" t="s">
        <v>1048</v>
      </c>
      <c r="H1372" s="129" t="s">
        <v>2181</v>
      </c>
      <c r="I1372" s="129" t="s">
        <v>274</v>
      </c>
      <c r="J1372" s="230" t="s">
        <v>1054</v>
      </c>
      <c r="K1372" s="153"/>
      <c r="L1372" s="153"/>
      <c r="M1372" s="153"/>
      <c r="N1372" s="130" t="s">
        <v>1489</v>
      </c>
      <c r="O1372" s="130" t="s">
        <v>1049</v>
      </c>
      <c r="P1372" s="130" t="s">
        <v>1038</v>
      </c>
      <c r="Q1372" s="130" t="s">
        <v>1048</v>
      </c>
      <c r="R1372" s="217">
        <v>60</v>
      </c>
      <c r="S1372" s="130"/>
      <c r="T1372" s="129" t="s">
        <v>1048</v>
      </c>
      <c r="U1372" s="129" t="s">
        <v>1048</v>
      </c>
      <c r="V1372" s="129" t="s">
        <v>1048</v>
      </c>
      <c r="W1372" s="45"/>
      <c r="X1372" s="102"/>
      <c r="Y1372" s="45"/>
      <c r="Z1372" s="57"/>
      <c r="AA1372" s="45"/>
      <c r="AB1372" s="102" t="b">
        <f t="shared" si="22"/>
        <v>1</v>
      </c>
    </row>
    <row r="1373" spans="1:28" ht="25.5" customHeight="1">
      <c r="A1373" s="102">
        <f>IF(F1373="","",SUBTOTAL(3,$F$2:$F1373))</f>
        <v>1372</v>
      </c>
      <c r="B1373" s="129" t="s">
        <v>2186</v>
      </c>
      <c r="C1373" s="129" t="s">
        <v>1048</v>
      </c>
      <c r="D1373" s="129" t="s">
        <v>1048</v>
      </c>
      <c r="E1373" s="129" t="s">
        <v>1048</v>
      </c>
      <c r="F1373" s="129" t="s">
        <v>1742</v>
      </c>
      <c r="G1373" s="130" t="s">
        <v>1048</v>
      </c>
      <c r="H1373" s="129" t="s">
        <v>2181</v>
      </c>
      <c r="I1373" s="129" t="s">
        <v>274</v>
      </c>
      <c r="J1373" s="230" t="s">
        <v>1054</v>
      </c>
      <c r="K1373" s="153"/>
      <c r="L1373" s="153"/>
      <c r="M1373" s="153"/>
      <c r="N1373" s="130" t="s">
        <v>1489</v>
      </c>
      <c r="O1373" s="130" t="s">
        <v>1049</v>
      </c>
      <c r="P1373" s="130" t="s">
        <v>1038</v>
      </c>
      <c r="Q1373" s="130" t="s">
        <v>1048</v>
      </c>
      <c r="R1373" s="130"/>
      <c r="S1373" s="130"/>
      <c r="T1373" s="129" t="s">
        <v>1048</v>
      </c>
      <c r="U1373" s="129" t="s">
        <v>1048</v>
      </c>
      <c r="V1373" s="129" t="s">
        <v>1048</v>
      </c>
      <c r="W1373" s="45"/>
      <c r="X1373" s="45"/>
      <c r="Y1373" s="102"/>
      <c r="Z1373" s="56"/>
      <c r="AA1373" s="45"/>
      <c r="AB1373" s="102" t="b">
        <f t="shared" si="22"/>
        <v>1</v>
      </c>
    </row>
    <row r="1374" spans="1:28" ht="25.5" customHeight="1">
      <c r="A1374" s="102">
        <f>IF(F1374="","",SUBTOTAL(3,$F$2:$F1374))</f>
        <v>1373</v>
      </c>
      <c r="B1374" s="129" t="s">
        <v>2171</v>
      </c>
      <c r="C1374" s="129" t="s">
        <v>1048</v>
      </c>
      <c r="D1374" s="129" t="s">
        <v>1048</v>
      </c>
      <c r="E1374" s="129" t="s">
        <v>1048</v>
      </c>
      <c r="F1374" s="129" t="s">
        <v>1974</v>
      </c>
      <c r="G1374" s="130" t="s">
        <v>1048</v>
      </c>
      <c r="H1374" s="129" t="s">
        <v>2170</v>
      </c>
      <c r="I1374" s="129" t="s">
        <v>272</v>
      </c>
      <c r="J1374" s="230" t="s">
        <v>1054</v>
      </c>
      <c r="K1374" s="153"/>
      <c r="L1374" s="153"/>
      <c r="M1374" s="153"/>
      <c r="N1374" s="130" t="s">
        <v>1489</v>
      </c>
      <c r="O1374" s="130" t="s">
        <v>1049</v>
      </c>
      <c r="P1374" s="130" t="s">
        <v>1419</v>
      </c>
      <c r="Q1374" s="130" t="s">
        <v>1048</v>
      </c>
      <c r="R1374" s="217">
        <v>53</v>
      </c>
      <c r="S1374" s="130" t="s">
        <v>1048</v>
      </c>
      <c r="T1374" s="129" t="s">
        <v>1048</v>
      </c>
      <c r="U1374" s="129" t="s">
        <v>1048</v>
      </c>
      <c r="V1374" s="129" t="s">
        <v>1048</v>
      </c>
      <c r="W1374" s="45"/>
      <c r="X1374" s="45"/>
      <c r="Y1374" s="45"/>
      <c r="Z1374" s="56"/>
      <c r="AA1374" s="45"/>
      <c r="AB1374" s="102" t="b">
        <f t="shared" si="22"/>
        <v>1</v>
      </c>
    </row>
    <row r="1375" spans="1:28" ht="25.5" customHeight="1">
      <c r="A1375" s="102">
        <f>IF(F1375="","",SUBTOTAL(3,$F$2:$F1375))</f>
        <v>1374</v>
      </c>
      <c r="B1375" s="129" t="s">
        <v>2172</v>
      </c>
      <c r="C1375" s="129" t="s">
        <v>1048</v>
      </c>
      <c r="D1375" s="129" t="s">
        <v>1048</v>
      </c>
      <c r="E1375" s="129" t="s">
        <v>1048</v>
      </c>
      <c r="F1375" s="129" t="s">
        <v>1535</v>
      </c>
      <c r="G1375" s="130" t="s">
        <v>1048</v>
      </c>
      <c r="H1375" s="129" t="s">
        <v>2170</v>
      </c>
      <c r="I1375" s="129" t="s">
        <v>6</v>
      </c>
      <c r="J1375" s="230" t="s">
        <v>1054</v>
      </c>
      <c r="K1375" s="153"/>
      <c r="L1375" s="153"/>
      <c r="M1375" s="153"/>
      <c r="N1375" s="130" t="s">
        <v>1489</v>
      </c>
      <c r="O1375" s="130" t="s">
        <v>1049</v>
      </c>
      <c r="P1375" s="130" t="s">
        <v>1419</v>
      </c>
      <c r="Q1375" s="130" t="s">
        <v>1048</v>
      </c>
      <c r="R1375" s="217">
        <v>46</v>
      </c>
      <c r="S1375" s="130" t="s">
        <v>1048</v>
      </c>
      <c r="T1375" s="129" t="s">
        <v>1048</v>
      </c>
      <c r="U1375" s="129" t="s">
        <v>1048</v>
      </c>
      <c r="V1375" s="129" t="s">
        <v>1048</v>
      </c>
      <c r="W1375" s="45"/>
      <c r="X1375" s="45"/>
      <c r="Y1375" s="45"/>
      <c r="Z1375" s="56"/>
      <c r="AA1375" s="45"/>
      <c r="AB1375" s="102" t="b">
        <f t="shared" si="22"/>
        <v>1</v>
      </c>
    </row>
    <row r="1376" spans="1:28" ht="25.5" customHeight="1">
      <c r="A1376" s="102">
        <f>IF(F1376="","",SUBTOTAL(3,$F$2:$F1376))</f>
        <v>1375</v>
      </c>
      <c r="B1376" s="129" t="s">
        <v>2169</v>
      </c>
      <c r="C1376" s="129" t="s">
        <v>1048</v>
      </c>
      <c r="D1376" s="129" t="s">
        <v>1048</v>
      </c>
      <c r="E1376" s="129" t="s">
        <v>1048</v>
      </c>
      <c r="F1376" s="129" t="s">
        <v>1538</v>
      </c>
      <c r="G1376" s="130" t="s">
        <v>1048</v>
      </c>
      <c r="H1376" s="129" t="s">
        <v>2170</v>
      </c>
      <c r="I1376" s="129" t="s">
        <v>13</v>
      </c>
      <c r="J1376" s="230" t="s">
        <v>1054</v>
      </c>
      <c r="K1376" s="153"/>
      <c r="L1376" s="153"/>
      <c r="M1376" s="153"/>
      <c r="N1376" s="130" t="s">
        <v>1489</v>
      </c>
      <c r="O1376" s="130" t="s">
        <v>1049</v>
      </c>
      <c r="P1376" s="130" t="s">
        <v>1419</v>
      </c>
      <c r="Q1376" s="130" t="s">
        <v>1048</v>
      </c>
      <c r="R1376" s="217">
        <v>40</v>
      </c>
      <c r="S1376" s="130" t="s">
        <v>1048</v>
      </c>
      <c r="T1376" s="129" t="s">
        <v>1048</v>
      </c>
      <c r="U1376" s="129" t="s">
        <v>1048</v>
      </c>
      <c r="V1376" s="129" t="s">
        <v>1048</v>
      </c>
      <c r="W1376" s="45"/>
      <c r="X1376" s="45"/>
      <c r="Y1376" s="45"/>
      <c r="Z1376" s="56"/>
      <c r="AA1376" s="45"/>
      <c r="AB1376" s="102" t="b">
        <f t="shared" si="22"/>
        <v>1</v>
      </c>
    </row>
    <row r="1377" spans="1:28" ht="25.5" customHeight="1">
      <c r="A1377" s="102">
        <f>IF(F1377="","",SUBTOTAL(3,$F$2:$F1377))</f>
        <v>1376</v>
      </c>
      <c r="B1377" s="129" t="s">
        <v>2112</v>
      </c>
      <c r="C1377" s="129" t="s">
        <v>1048</v>
      </c>
      <c r="D1377" s="129" t="s">
        <v>1048</v>
      </c>
      <c r="E1377" s="129" t="s">
        <v>1048</v>
      </c>
      <c r="F1377" s="129" t="s">
        <v>1652</v>
      </c>
      <c r="G1377" s="130" t="s">
        <v>1048</v>
      </c>
      <c r="H1377" s="129" t="s">
        <v>2113</v>
      </c>
      <c r="I1377" s="129" t="s">
        <v>2081</v>
      </c>
      <c r="J1377" s="153"/>
      <c r="K1377" s="153"/>
      <c r="L1377" s="153"/>
      <c r="M1377" s="153"/>
      <c r="N1377" s="130" t="s">
        <v>1036</v>
      </c>
      <c r="O1377" s="130" t="s">
        <v>1049</v>
      </c>
      <c r="P1377" s="130" t="s">
        <v>1038</v>
      </c>
      <c r="Q1377" s="130" t="s">
        <v>1048</v>
      </c>
      <c r="R1377" s="130" t="s">
        <v>1048</v>
      </c>
      <c r="S1377" s="130" t="s">
        <v>1048</v>
      </c>
      <c r="T1377" s="129" t="s">
        <v>1048</v>
      </c>
      <c r="U1377" s="129" t="s">
        <v>1048</v>
      </c>
      <c r="V1377" s="129" t="s">
        <v>1048</v>
      </c>
      <c r="W1377" s="45"/>
      <c r="X1377" s="46"/>
      <c r="Y1377" s="102"/>
      <c r="Z1377" s="56"/>
      <c r="AA1377" s="45"/>
      <c r="AB1377" s="102" t="b">
        <f t="shared" si="22"/>
        <v>1</v>
      </c>
    </row>
    <row r="1378" spans="1:28" ht="25.5" customHeight="1">
      <c r="A1378" s="102">
        <f>IF(F1378="","",SUBTOTAL(3,$F$2:$F1378))</f>
        <v>1377</v>
      </c>
      <c r="B1378" s="129" t="s">
        <v>2082</v>
      </c>
      <c r="C1378" s="129" t="s">
        <v>1048</v>
      </c>
      <c r="D1378" s="129" t="s">
        <v>1048</v>
      </c>
      <c r="E1378" s="129" t="s">
        <v>1048</v>
      </c>
      <c r="F1378" s="129" t="s">
        <v>1413</v>
      </c>
      <c r="G1378" s="130" t="s">
        <v>1048</v>
      </c>
      <c r="H1378" s="129" t="s">
        <v>2083</v>
      </c>
      <c r="I1378" s="129" t="s">
        <v>440</v>
      </c>
      <c r="J1378" s="153"/>
      <c r="K1378" s="153"/>
      <c r="L1378" s="153"/>
      <c r="M1378" s="153"/>
      <c r="N1378" s="130" t="s">
        <v>1036</v>
      </c>
      <c r="O1378" s="130" t="s">
        <v>1049</v>
      </c>
      <c r="P1378" s="130" t="s">
        <v>1038</v>
      </c>
      <c r="Q1378" s="130" t="s">
        <v>1048</v>
      </c>
      <c r="R1378" s="130" t="s">
        <v>1048</v>
      </c>
      <c r="S1378" s="130" t="s">
        <v>1048</v>
      </c>
      <c r="T1378" s="129" t="s">
        <v>1048</v>
      </c>
      <c r="U1378" s="129" t="s">
        <v>1048</v>
      </c>
      <c r="V1378" s="129" t="s">
        <v>1048</v>
      </c>
      <c r="W1378" s="102"/>
      <c r="X1378" s="102"/>
      <c r="Y1378" s="102"/>
      <c r="Z1378" s="56"/>
      <c r="AA1378" s="45"/>
      <c r="AB1378" s="102" t="b">
        <f t="shared" si="22"/>
        <v>1</v>
      </c>
    </row>
    <row r="1379" spans="1:28" ht="25.5" customHeight="1">
      <c r="A1379" s="102">
        <f>IF(F1379="","",SUBTOTAL(3,$F$2:$F1379))</f>
        <v>1378</v>
      </c>
      <c r="B1379" s="129" t="s">
        <v>2079</v>
      </c>
      <c r="C1379" s="129" t="s">
        <v>1048</v>
      </c>
      <c r="D1379" s="129" t="s">
        <v>1048</v>
      </c>
      <c r="E1379" s="129" t="s">
        <v>1048</v>
      </c>
      <c r="F1379" s="129" t="s">
        <v>1410</v>
      </c>
      <c r="G1379" s="130" t="s">
        <v>1048</v>
      </c>
      <c r="H1379" s="129" t="s">
        <v>2080</v>
      </c>
      <c r="I1379" s="129" t="s">
        <v>2081</v>
      </c>
      <c r="J1379" s="153"/>
      <c r="K1379" s="153"/>
      <c r="L1379" s="153"/>
      <c r="M1379" s="153"/>
      <c r="N1379" s="130" t="s">
        <v>1036</v>
      </c>
      <c r="O1379" s="130" t="s">
        <v>1049</v>
      </c>
      <c r="P1379" s="130" t="s">
        <v>1038</v>
      </c>
      <c r="Q1379" s="130" t="s">
        <v>1048</v>
      </c>
      <c r="R1379" s="130" t="s">
        <v>1048</v>
      </c>
      <c r="S1379" s="130" t="s">
        <v>1048</v>
      </c>
      <c r="T1379" s="129" t="s">
        <v>1048</v>
      </c>
      <c r="U1379" s="129" t="s">
        <v>1048</v>
      </c>
      <c r="V1379" s="129" t="s">
        <v>1048</v>
      </c>
      <c r="W1379" s="45"/>
      <c r="X1379" s="45"/>
      <c r="Y1379" s="45"/>
      <c r="Z1379" s="57"/>
      <c r="AA1379" s="45"/>
      <c r="AB1379" s="102" t="b">
        <f t="shared" si="22"/>
        <v>1</v>
      </c>
    </row>
    <row r="1380" spans="1:28" ht="25.5" customHeight="1">
      <c r="A1380" s="102">
        <f>IF(F1380="","",SUBTOTAL(3,$F$2:$F1380))</f>
        <v>1379</v>
      </c>
      <c r="B1380" s="129" t="s">
        <v>2061</v>
      </c>
      <c r="C1380" s="129" t="s">
        <v>1048</v>
      </c>
      <c r="D1380" s="129" t="s">
        <v>1048</v>
      </c>
      <c r="E1380" s="129" t="s">
        <v>1048</v>
      </c>
      <c r="F1380" s="129" t="s">
        <v>1381</v>
      </c>
      <c r="G1380" s="130" t="s">
        <v>1048</v>
      </c>
      <c r="H1380" s="129" t="s">
        <v>2062</v>
      </c>
      <c r="I1380" s="129" t="s">
        <v>2063</v>
      </c>
      <c r="J1380" s="153"/>
      <c r="K1380" s="153"/>
      <c r="L1380" s="153"/>
      <c r="M1380" s="153"/>
      <c r="N1380" s="130" t="s">
        <v>1036</v>
      </c>
      <c r="O1380" s="130" t="s">
        <v>1049</v>
      </c>
      <c r="P1380" s="130" t="s">
        <v>1038</v>
      </c>
      <c r="Q1380" s="130" t="s">
        <v>1048</v>
      </c>
      <c r="R1380" s="130" t="s">
        <v>1048</v>
      </c>
      <c r="S1380" s="130" t="s">
        <v>1048</v>
      </c>
      <c r="T1380" s="129" t="s">
        <v>1048</v>
      </c>
      <c r="U1380" s="129" t="s">
        <v>1048</v>
      </c>
      <c r="V1380" s="129" t="s">
        <v>1048</v>
      </c>
      <c r="W1380" s="45"/>
      <c r="X1380" s="102"/>
      <c r="Y1380" s="45"/>
      <c r="Z1380" s="56"/>
      <c r="AA1380" s="45"/>
      <c r="AB1380" s="102" t="b">
        <f t="shared" si="22"/>
        <v>1</v>
      </c>
    </row>
    <row r="1381" spans="1:28" ht="25.5" customHeight="1">
      <c r="A1381" s="102">
        <f>IF(F1381="","",SUBTOTAL(3,$F$2:$F1381))</f>
        <v>1380</v>
      </c>
      <c r="B1381" s="129" t="s">
        <v>2056</v>
      </c>
      <c r="C1381" s="129" t="s">
        <v>1048</v>
      </c>
      <c r="D1381" s="129" t="s">
        <v>1048</v>
      </c>
      <c r="E1381" s="129" t="s">
        <v>1048</v>
      </c>
      <c r="F1381" s="129" t="s">
        <v>2057</v>
      </c>
      <c r="G1381" s="130" t="s">
        <v>1048</v>
      </c>
      <c r="H1381" s="129" t="s">
        <v>2058</v>
      </c>
      <c r="I1381" s="129" t="s">
        <v>1048</v>
      </c>
      <c r="J1381" s="153"/>
      <c r="K1381" s="153"/>
      <c r="L1381" s="153"/>
      <c r="M1381" s="153"/>
      <c r="N1381" s="130" t="s">
        <v>1252</v>
      </c>
      <c r="O1381" s="130" t="s">
        <v>1049</v>
      </c>
      <c r="P1381" s="130" t="s">
        <v>1038</v>
      </c>
      <c r="Q1381" s="130" t="s">
        <v>1048</v>
      </c>
      <c r="R1381" s="130">
        <v>1</v>
      </c>
      <c r="S1381" s="130" t="s">
        <v>1048</v>
      </c>
      <c r="T1381" s="129" t="s">
        <v>1048</v>
      </c>
      <c r="U1381" s="129" t="s">
        <v>1048</v>
      </c>
      <c r="V1381" s="129" t="s">
        <v>1048</v>
      </c>
      <c r="W1381" s="102"/>
      <c r="X1381" s="45"/>
      <c r="Y1381" s="102"/>
      <c r="Z1381" s="57"/>
      <c r="AA1381" s="45"/>
      <c r="AB1381" s="102" t="b">
        <f t="shared" si="22"/>
        <v>1</v>
      </c>
    </row>
    <row r="1382" spans="1:28" ht="25.5" customHeight="1">
      <c r="A1382" s="102">
        <f>IF(F1382="","",SUBTOTAL(3,$F$2:$F1382))</f>
        <v>1381</v>
      </c>
      <c r="B1382" s="129" t="s">
        <v>2047</v>
      </c>
      <c r="C1382" s="129" t="s">
        <v>1048</v>
      </c>
      <c r="D1382" s="129" t="s">
        <v>1048</v>
      </c>
      <c r="E1382" s="129" t="s">
        <v>1048</v>
      </c>
      <c r="F1382" s="129" t="s">
        <v>2048</v>
      </c>
      <c r="G1382" s="130" t="s">
        <v>1048</v>
      </c>
      <c r="H1382" s="129" t="s">
        <v>2049</v>
      </c>
      <c r="I1382" s="129" t="s">
        <v>1048</v>
      </c>
      <c r="J1382" s="153"/>
      <c r="K1382" s="153"/>
      <c r="L1382" s="153"/>
      <c r="M1382" s="153"/>
      <c r="N1382" s="130" t="s">
        <v>1252</v>
      </c>
      <c r="O1382" s="130" t="s">
        <v>1049</v>
      </c>
      <c r="P1382" s="130" t="s">
        <v>1038</v>
      </c>
      <c r="Q1382" s="130" t="s">
        <v>1048</v>
      </c>
      <c r="R1382" s="217">
        <v>1</v>
      </c>
      <c r="S1382" s="130" t="s">
        <v>1048</v>
      </c>
      <c r="T1382" s="129" t="s">
        <v>1048</v>
      </c>
      <c r="U1382" s="129" t="s">
        <v>1048</v>
      </c>
      <c r="V1382" s="129" t="s">
        <v>1048</v>
      </c>
      <c r="W1382" s="47"/>
      <c r="X1382" s="106"/>
      <c r="Y1382" s="102"/>
      <c r="Z1382" s="118"/>
      <c r="AA1382" s="45"/>
      <c r="AB1382" s="102" t="b">
        <f t="shared" si="22"/>
        <v>1</v>
      </c>
    </row>
    <row r="1383" spans="1:28" ht="25.5" customHeight="1">
      <c r="A1383" s="102">
        <f>IF(F1383="","",SUBTOTAL(3,$F$2:$F1383))</f>
        <v>1382</v>
      </c>
      <c r="B1383" s="129" t="s">
        <v>1999</v>
      </c>
      <c r="C1383" s="129" t="s">
        <v>1048</v>
      </c>
      <c r="D1383" s="129" t="s">
        <v>1048</v>
      </c>
      <c r="E1383" s="129" t="s">
        <v>1048</v>
      </c>
      <c r="F1383" s="129" t="s">
        <v>2000</v>
      </c>
      <c r="G1383" s="130" t="s">
        <v>1048</v>
      </c>
      <c r="H1383" s="129" t="s">
        <v>2001</v>
      </c>
      <c r="I1383" s="129" t="s">
        <v>1048</v>
      </c>
      <c r="J1383" s="153"/>
      <c r="K1383" s="153"/>
      <c r="L1383" s="153"/>
      <c r="M1383" s="153"/>
      <c r="N1383" s="130" t="s">
        <v>1231</v>
      </c>
      <c r="O1383" s="130" t="s">
        <v>1049</v>
      </c>
      <c r="P1383" s="130" t="s">
        <v>1038</v>
      </c>
      <c r="Q1383" s="130" t="s">
        <v>1048</v>
      </c>
      <c r="R1383" s="130"/>
      <c r="S1383" s="130" t="s">
        <v>1048</v>
      </c>
      <c r="T1383" s="129" t="s">
        <v>1048</v>
      </c>
      <c r="U1383" s="129" t="s">
        <v>1048</v>
      </c>
      <c r="V1383" s="129" t="s">
        <v>1048</v>
      </c>
      <c r="W1383" s="102"/>
      <c r="X1383" s="47"/>
      <c r="Y1383" s="45"/>
      <c r="Z1383" s="56"/>
      <c r="AA1383" s="45"/>
      <c r="AB1383" s="102" t="b">
        <f t="shared" si="22"/>
        <v>1</v>
      </c>
    </row>
    <row r="1384" spans="1:28" ht="25.5" customHeight="1">
      <c r="A1384" s="102">
        <f>IF(F1384="","",SUBTOTAL(3,$F$2:$F1384))</f>
        <v>1383</v>
      </c>
      <c r="B1384" s="129" t="s">
        <v>1990</v>
      </c>
      <c r="C1384" s="129" t="s">
        <v>1048</v>
      </c>
      <c r="D1384" s="129" t="s">
        <v>1048</v>
      </c>
      <c r="E1384" s="129" t="s">
        <v>1048</v>
      </c>
      <c r="F1384" s="129" t="s">
        <v>1796</v>
      </c>
      <c r="G1384" s="130" t="s">
        <v>1048</v>
      </c>
      <c r="H1384" s="129" t="s">
        <v>1991</v>
      </c>
      <c r="I1384" s="129" t="s">
        <v>1048</v>
      </c>
      <c r="J1384" s="153" t="s">
        <v>1054</v>
      </c>
      <c r="K1384" s="153"/>
      <c r="L1384" s="153"/>
      <c r="M1384" s="153"/>
      <c r="N1384" s="130" t="s">
        <v>1231</v>
      </c>
      <c r="O1384" s="130" t="s">
        <v>1049</v>
      </c>
      <c r="P1384" s="130" t="s">
        <v>1038</v>
      </c>
      <c r="Q1384" s="130" t="s">
        <v>1048</v>
      </c>
      <c r="R1384" s="130"/>
      <c r="S1384" s="130" t="s">
        <v>1048</v>
      </c>
      <c r="T1384" s="129" t="s">
        <v>1048</v>
      </c>
      <c r="U1384" s="129" t="s">
        <v>1048</v>
      </c>
      <c r="V1384" s="129" t="s">
        <v>1048</v>
      </c>
      <c r="W1384" s="45"/>
      <c r="X1384" s="46"/>
      <c r="Y1384" s="45"/>
      <c r="Z1384" s="57"/>
      <c r="AA1384" s="45"/>
      <c r="AB1384" s="102" t="b">
        <f t="shared" si="22"/>
        <v>1</v>
      </c>
    </row>
    <row r="1385" spans="1:28" ht="25.5" customHeight="1">
      <c r="A1385" s="102">
        <f>IF(F1385="","",SUBTOTAL(3,$F$2:$F1385))</f>
        <v>1384</v>
      </c>
      <c r="B1385" s="129" t="s">
        <v>1954</v>
      </c>
      <c r="C1385" s="129" t="s">
        <v>1048</v>
      </c>
      <c r="D1385" s="129" t="s">
        <v>1048</v>
      </c>
      <c r="E1385" s="129" t="s">
        <v>1048</v>
      </c>
      <c r="F1385" s="129" t="s">
        <v>1952</v>
      </c>
      <c r="G1385" s="130" t="s">
        <v>1048</v>
      </c>
      <c r="H1385" s="129" t="s">
        <v>1955</v>
      </c>
      <c r="I1385" s="129" t="s">
        <v>1048</v>
      </c>
      <c r="J1385" s="153"/>
      <c r="K1385" s="153"/>
      <c r="L1385" s="153"/>
      <c r="M1385" s="153"/>
      <c r="N1385" s="130" t="s">
        <v>1252</v>
      </c>
      <c r="O1385" s="130" t="s">
        <v>1049</v>
      </c>
      <c r="P1385" s="130" t="s">
        <v>1775</v>
      </c>
      <c r="Q1385" s="130" t="s">
        <v>1048</v>
      </c>
      <c r="R1385" s="130" t="s">
        <v>1048</v>
      </c>
      <c r="S1385" s="130" t="s">
        <v>1048</v>
      </c>
      <c r="T1385" s="129" t="s">
        <v>1048</v>
      </c>
      <c r="U1385" s="129" t="s">
        <v>1048</v>
      </c>
      <c r="V1385" s="129" t="s">
        <v>1048</v>
      </c>
      <c r="W1385" s="45"/>
      <c r="X1385" s="45"/>
      <c r="Y1385" s="45"/>
      <c r="Z1385" s="56"/>
      <c r="AA1385" s="45"/>
      <c r="AB1385" s="102" t="b">
        <f t="shared" si="22"/>
        <v>1</v>
      </c>
    </row>
    <row r="1386" spans="1:28" ht="25.5" customHeight="1">
      <c r="A1386" s="102">
        <f>IF(F1386="","",SUBTOTAL(3,$F$2:$F1386))</f>
        <v>1385</v>
      </c>
      <c r="B1386" s="129" t="s">
        <v>1951</v>
      </c>
      <c r="C1386" s="129" t="s">
        <v>1048</v>
      </c>
      <c r="D1386" s="129" t="s">
        <v>1048</v>
      </c>
      <c r="E1386" s="129" t="s">
        <v>1048</v>
      </c>
      <c r="F1386" s="129" t="s">
        <v>1952</v>
      </c>
      <c r="G1386" s="130" t="s">
        <v>1048</v>
      </c>
      <c r="H1386" s="129" t="s">
        <v>1953</v>
      </c>
      <c r="I1386" s="129" t="s">
        <v>1048</v>
      </c>
      <c r="J1386" s="131"/>
      <c r="K1386" s="131"/>
      <c r="L1386" s="131"/>
      <c r="M1386" s="131"/>
      <c r="N1386" s="130" t="s">
        <v>1252</v>
      </c>
      <c r="O1386" s="130" t="s">
        <v>1049</v>
      </c>
      <c r="P1386" s="130" t="s">
        <v>1775</v>
      </c>
      <c r="Q1386" s="130" t="s">
        <v>1048</v>
      </c>
      <c r="R1386" s="130" t="s">
        <v>1048</v>
      </c>
      <c r="S1386" s="130" t="s">
        <v>1048</v>
      </c>
      <c r="T1386" s="129" t="s">
        <v>1048</v>
      </c>
      <c r="U1386" s="129" t="s">
        <v>1048</v>
      </c>
      <c r="V1386" s="129" t="s">
        <v>1048</v>
      </c>
      <c r="W1386" s="45"/>
      <c r="X1386" s="45"/>
      <c r="Y1386" s="45"/>
      <c r="Z1386" s="57"/>
      <c r="AA1386" s="45"/>
      <c r="AB1386" s="102" t="b">
        <f t="shared" si="22"/>
        <v>1</v>
      </c>
    </row>
    <row r="1387" spans="1:28" ht="25.5" customHeight="1">
      <c r="A1387" s="102">
        <f>IF(F1387="","",SUBTOTAL(3,$F$2:$F1387))</f>
        <v>1386</v>
      </c>
      <c r="B1387" s="129" t="s">
        <v>1936</v>
      </c>
      <c r="C1387" s="129" t="s">
        <v>1048</v>
      </c>
      <c r="D1387" s="129" t="s">
        <v>1048</v>
      </c>
      <c r="E1387" s="129" t="s">
        <v>1048</v>
      </c>
      <c r="F1387" s="129" t="s">
        <v>1937</v>
      </c>
      <c r="G1387" s="130" t="s">
        <v>1048</v>
      </c>
      <c r="H1387" s="152" t="s">
        <v>1933</v>
      </c>
      <c r="I1387" s="129" t="s">
        <v>186</v>
      </c>
      <c r="J1387" s="131"/>
      <c r="K1387" s="131"/>
      <c r="L1387" s="131"/>
      <c r="M1387" s="131"/>
      <c r="N1387" s="130" t="s">
        <v>1231</v>
      </c>
      <c r="O1387" s="130" t="s">
        <v>1049</v>
      </c>
      <c r="P1387" s="130" t="s">
        <v>1422</v>
      </c>
      <c r="Q1387" s="130" t="s">
        <v>1048</v>
      </c>
      <c r="R1387" s="130">
        <v>39</v>
      </c>
      <c r="S1387" s="151">
        <v>39</v>
      </c>
      <c r="T1387" s="129" t="s">
        <v>1048</v>
      </c>
      <c r="U1387" s="129" t="s">
        <v>1048</v>
      </c>
      <c r="V1387" s="129" t="s">
        <v>1048</v>
      </c>
      <c r="W1387" s="67"/>
      <c r="X1387" s="152" t="s">
        <v>186</v>
      </c>
      <c r="Y1387" s="45"/>
      <c r="Z1387" s="172">
        <v>39</v>
      </c>
      <c r="AA1387" s="45"/>
      <c r="AB1387" s="102" t="b">
        <f t="shared" si="22"/>
        <v>1</v>
      </c>
    </row>
    <row r="1388" spans="1:28" ht="25.5" customHeight="1">
      <c r="A1388" s="102">
        <f>IF(F1388="","",SUBTOTAL(3,$F$2:$F1388))</f>
        <v>1387</v>
      </c>
      <c r="B1388" s="129" t="s">
        <v>1931</v>
      </c>
      <c r="C1388" s="129" t="s">
        <v>1048</v>
      </c>
      <c r="D1388" s="129" t="s">
        <v>1048</v>
      </c>
      <c r="E1388" s="129" t="s">
        <v>1048</v>
      </c>
      <c r="F1388" s="129" t="s">
        <v>1932</v>
      </c>
      <c r="G1388" s="130" t="s">
        <v>1048</v>
      </c>
      <c r="H1388" s="152" t="s">
        <v>1933</v>
      </c>
      <c r="I1388" s="129" t="s">
        <v>186</v>
      </c>
      <c r="J1388" s="153"/>
      <c r="K1388" s="153"/>
      <c r="L1388" s="153"/>
      <c r="M1388" s="153"/>
      <c r="N1388" s="130" t="s">
        <v>1231</v>
      </c>
      <c r="O1388" s="130" t="s">
        <v>1049</v>
      </c>
      <c r="P1388" s="130" t="s">
        <v>1422</v>
      </c>
      <c r="Q1388" s="130" t="s">
        <v>1048</v>
      </c>
      <c r="R1388" s="130">
        <v>27</v>
      </c>
      <c r="S1388" s="151">
        <v>27</v>
      </c>
      <c r="T1388" s="129" t="s">
        <v>1048</v>
      </c>
      <c r="U1388" s="129" t="s">
        <v>1048</v>
      </c>
      <c r="V1388" s="129" t="s">
        <v>1048</v>
      </c>
      <c r="W1388" s="45"/>
      <c r="X1388" s="152" t="s">
        <v>186</v>
      </c>
      <c r="Y1388" s="46"/>
      <c r="Z1388" s="172">
        <v>27</v>
      </c>
      <c r="AA1388" s="45"/>
      <c r="AB1388" s="102" t="b">
        <f t="shared" si="22"/>
        <v>1</v>
      </c>
    </row>
    <row r="1389" spans="1:28" ht="25.5" customHeight="1">
      <c r="A1389" s="102">
        <f>IF(F1389="","",SUBTOTAL(3,$F$2:$F1389))</f>
        <v>1388</v>
      </c>
      <c r="B1389" s="129" t="s">
        <v>1934</v>
      </c>
      <c r="C1389" s="129" t="s">
        <v>1048</v>
      </c>
      <c r="D1389" s="129" t="s">
        <v>1048</v>
      </c>
      <c r="E1389" s="129" t="s">
        <v>1048</v>
      </c>
      <c r="F1389" s="129" t="s">
        <v>1935</v>
      </c>
      <c r="G1389" s="130" t="s">
        <v>1048</v>
      </c>
      <c r="H1389" s="152" t="s">
        <v>1933</v>
      </c>
      <c r="I1389" s="129" t="s">
        <v>186</v>
      </c>
      <c r="J1389" s="131"/>
      <c r="K1389" s="131"/>
      <c r="L1389" s="131"/>
      <c r="M1389" s="131"/>
      <c r="N1389" s="130" t="s">
        <v>1231</v>
      </c>
      <c r="O1389" s="130" t="s">
        <v>1049</v>
      </c>
      <c r="P1389" s="130" t="s">
        <v>1422</v>
      </c>
      <c r="Q1389" s="130" t="s">
        <v>1048</v>
      </c>
      <c r="R1389" s="130">
        <v>35</v>
      </c>
      <c r="S1389" s="151">
        <v>35</v>
      </c>
      <c r="T1389" s="129" t="s">
        <v>1048</v>
      </c>
      <c r="U1389" s="129" t="s">
        <v>1048</v>
      </c>
      <c r="V1389" s="129" t="s">
        <v>1048</v>
      </c>
      <c r="W1389" s="45"/>
      <c r="X1389" s="152" t="s">
        <v>186</v>
      </c>
      <c r="Y1389" s="45"/>
      <c r="Z1389" s="155">
        <v>35</v>
      </c>
      <c r="AA1389" s="45"/>
      <c r="AB1389" s="102" t="b">
        <f t="shared" si="22"/>
        <v>1</v>
      </c>
    </row>
    <row r="1390" spans="1:28" ht="25.5" customHeight="1">
      <c r="A1390" s="102">
        <f>IF(F1390="","",SUBTOTAL(3,$F$2:$F1390))</f>
        <v>1389</v>
      </c>
      <c r="B1390" s="129" t="s">
        <v>1938</v>
      </c>
      <c r="C1390" s="129" t="s">
        <v>1048</v>
      </c>
      <c r="D1390" s="129" t="s">
        <v>1048</v>
      </c>
      <c r="E1390" s="129" t="s">
        <v>1048</v>
      </c>
      <c r="F1390" s="129" t="s">
        <v>1939</v>
      </c>
      <c r="G1390" s="130" t="s">
        <v>1048</v>
      </c>
      <c r="H1390" s="152" t="s">
        <v>1933</v>
      </c>
      <c r="I1390" s="129" t="s">
        <v>26</v>
      </c>
      <c r="J1390" s="153"/>
      <c r="K1390" s="153"/>
      <c r="L1390" s="153"/>
      <c r="M1390" s="153"/>
      <c r="N1390" s="130" t="s">
        <v>1231</v>
      </c>
      <c r="O1390" s="130" t="s">
        <v>1049</v>
      </c>
      <c r="P1390" s="130" t="s">
        <v>1422</v>
      </c>
      <c r="Q1390" s="130" t="s">
        <v>1048</v>
      </c>
      <c r="R1390" s="130">
        <v>32</v>
      </c>
      <c r="S1390" s="151">
        <v>32</v>
      </c>
      <c r="T1390" s="129" t="s">
        <v>1048</v>
      </c>
      <c r="U1390" s="129" t="s">
        <v>1048</v>
      </c>
      <c r="V1390" s="129" t="s">
        <v>1048</v>
      </c>
      <c r="W1390" s="45"/>
      <c r="X1390" s="152" t="s">
        <v>26</v>
      </c>
      <c r="Y1390" s="46"/>
      <c r="Z1390" s="155">
        <v>32</v>
      </c>
      <c r="AA1390" s="45"/>
      <c r="AB1390" s="102" t="b">
        <f t="shared" si="22"/>
        <v>1</v>
      </c>
    </row>
    <row r="1391" spans="1:28" ht="25.5" customHeight="1">
      <c r="A1391" s="102">
        <f>IF(F1391="","",SUBTOTAL(3,$F$2:$F1391))</f>
        <v>1390</v>
      </c>
      <c r="B1391" s="129" t="s">
        <v>1940</v>
      </c>
      <c r="C1391" s="129" t="s">
        <v>1048</v>
      </c>
      <c r="D1391" s="129" t="s">
        <v>1048</v>
      </c>
      <c r="E1391" s="129" t="s">
        <v>1048</v>
      </c>
      <c r="F1391" s="129" t="s">
        <v>1941</v>
      </c>
      <c r="G1391" s="130" t="s">
        <v>1048</v>
      </c>
      <c r="H1391" s="152" t="s">
        <v>1933</v>
      </c>
      <c r="I1391" s="129" t="s">
        <v>26</v>
      </c>
      <c r="J1391" s="131"/>
      <c r="K1391" s="131"/>
      <c r="L1391" s="131"/>
      <c r="M1391" s="131"/>
      <c r="N1391" s="130" t="s">
        <v>1231</v>
      </c>
      <c r="O1391" s="130" t="s">
        <v>1049</v>
      </c>
      <c r="P1391" s="130" t="s">
        <v>1422</v>
      </c>
      <c r="Q1391" s="130" t="s">
        <v>1048</v>
      </c>
      <c r="R1391" s="130">
        <v>36</v>
      </c>
      <c r="S1391" s="151">
        <v>36</v>
      </c>
      <c r="T1391" s="129" t="s">
        <v>1048</v>
      </c>
      <c r="U1391" s="129" t="s">
        <v>1048</v>
      </c>
      <c r="V1391" s="129" t="s">
        <v>1048</v>
      </c>
      <c r="W1391" s="47"/>
      <c r="X1391" s="152" t="s">
        <v>26</v>
      </c>
      <c r="Y1391" s="47"/>
      <c r="Z1391" s="172">
        <v>36</v>
      </c>
      <c r="AA1391" s="45"/>
      <c r="AB1391" s="102" t="b">
        <f t="shared" si="22"/>
        <v>1</v>
      </c>
    </row>
    <row r="1392" spans="1:28" ht="25.5" customHeight="1">
      <c r="A1392" s="102">
        <f>IF(F1392="","",SUBTOTAL(3,$F$2:$F1392))</f>
        <v>1391</v>
      </c>
      <c r="B1392" s="129" t="s">
        <v>1908</v>
      </c>
      <c r="C1392" s="129" t="s">
        <v>1048</v>
      </c>
      <c r="D1392" s="129" t="s">
        <v>1048</v>
      </c>
      <c r="E1392" s="129" t="s">
        <v>1048</v>
      </c>
      <c r="F1392" s="129" t="s">
        <v>1909</v>
      </c>
      <c r="G1392" s="130" t="s">
        <v>1048</v>
      </c>
      <c r="H1392" s="152" t="s">
        <v>1910</v>
      </c>
      <c r="I1392" s="129" t="s">
        <v>201</v>
      </c>
      <c r="J1392" s="153"/>
      <c r="K1392" s="153"/>
      <c r="L1392" s="153"/>
      <c r="M1392" s="153"/>
      <c r="N1392" s="130" t="s">
        <v>1663</v>
      </c>
      <c r="O1392" s="130" t="s">
        <v>1049</v>
      </c>
      <c r="P1392" s="130" t="s">
        <v>1422</v>
      </c>
      <c r="Q1392" s="130" t="s">
        <v>1048</v>
      </c>
      <c r="R1392" s="223">
        <v>48</v>
      </c>
      <c r="S1392" s="151">
        <v>48</v>
      </c>
      <c r="T1392" s="129" t="s">
        <v>1048</v>
      </c>
      <c r="U1392" s="129" t="s">
        <v>1048</v>
      </c>
      <c r="V1392" s="129" t="s">
        <v>1048</v>
      </c>
      <c r="W1392" s="45"/>
      <c r="X1392" s="180" t="s">
        <v>201</v>
      </c>
      <c r="Y1392" s="180" t="s">
        <v>14</v>
      </c>
      <c r="Z1392" s="155">
        <v>48</v>
      </c>
      <c r="AA1392" s="45"/>
      <c r="AB1392" s="102" t="b">
        <f t="shared" si="22"/>
        <v>1</v>
      </c>
    </row>
    <row r="1393" spans="1:28" ht="25.5" customHeight="1">
      <c r="A1393" s="102">
        <f>IF(F1393="","",SUBTOTAL(3,$F$2:$F1393))</f>
        <v>1392</v>
      </c>
      <c r="B1393" s="129" t="s">
        <v>1913</v>
      </c>
      <c r="C1393" s="129" t="s">
        <v>1048</v>
      </c>
      <c r="D1393" s="129" t="s">
        <v>1048</v>
      </c>
      <c r="E1393" s="129" t="s">
        <v>1048</v>
      </c>
      <c r="F1393" s="129" t="s">
        <v>1914</v>
      </c>
      <c r="G1393" s="130" t="s">
        <v>1048</v>
      </c>
      <c r="H1393" s="152" t="s">
        <v>1910</v>
      </c>
      <c r="I1393" s="129" t="s">
        <v>17</v>
      </c>
      <c r="J1393" s="131"/>
      <c r="K1393" s="131"/>
      <c r="L1393" s="131"/>
      <c r="M1393" s="131"/>
      <c r="N1393" s="130" t="s">
        <v>1663</v>
      </c>
      <c r="O1393" s="130" t="s">
        <v>1049</v>
      </c>
      <c r="P1393" s="130" t="s">
        <v>1422</v>
      </c>
      <c r="Q1393" s="130" t="s">
        <v>1048</v>
      </c>
      <c r="R1393" s="223">
        <v>42</v>
      </c>
      <c r="S1393" s="151">
        <v>42</v>
      </c>
      <c r="T1393" s="129" t="s">
        <v>1048</v>
      </c>
      <c r="U1393" s="129" t="s">
        <v>1048</v>
      </c>
      <c r="V1393" s="129" t="s">
        <v>1048</v>
      </c>
      <c r="W1393" s="47"/>
      <c r="X1393" s="152" t="s">
        <v>17</v>
      </c>
      <c r="Y1393" s="176" t="s">
        <v>194</v>
      </c>
      <c r="Z1393" s="172">
        <v>42</v>
      </c>
      <c r="AA1393" s="45"/>
      <c r="AB1393" s="102" t="b">
        <f t="shared" si="22"/>
        <v>1</v>
      </c>
    </row>
    <row r="1394" spans="1:28" ht="25.5" customHeight="1">
      <c r="A1394" s="102">
        <f>IF(F1394="","",SUBTOTAL(3,$F$2:$F1394))</f>
        <v>1393</v>
      </c>
      <c r="B1394" s="129" t="s">
        <v>1911</v>
      </c>
      <c r="C1394" s="129" t="s">
        <v>1048</v>
      </c>
      <c r="D1394" s="129" t="s">
        <v>1048</v>
      </c>
      <c r="E1394" s="129" t="s">
        <v>1048</v>
      </c>
      <c r="F1394" s="129" t="s">
        <v>1912</v>
      </c>
      <c r="G1394" s="130" t="s">
        <v>1048</v>
      </c>
      <c r="H1394" s="152" t="s">
        <v>1910</v>
      </c>
      <c r="I1394" s="129" t="s">
        <v>194</v>
      </c>
      <c r="J1394" s="153"/>
      <c r="K1394" s="153"/>
      <c r="L1394" s="153"/>
      <c r="M1394" s="153"/>
      <c r="N1394" s="130" t="s">
        <v>1663</v>
      </c>
      <c r="O1394" s="130" t="s">
        <v>1049</v>
      </c>
      <c r="P1394" s="130" t="s">
        <v>1422</v>
      </c>
      <c r="Q1394" s="130" t="s">
        <v>1048</v>
      </c>
      <c r="R1394" s="223">
        <v>49</v>
      </c>
      <c r="S1394" s="151">
        <v>49</v>
      </c>
      <c r="T1394" s="129" t="s">
        <v>1048</v>
      </c>
      <c r="U1394" s="129" t="s">
        <v>1048</v>
      </c>
      <c r="V1394" s="129" t="s">
        <v>1048</v>
      </c>
      <c r="W1394" s="45"/>
      <c r="X1394" s="174" t="s">
        <v>17</v>
      </c>
      <c r="Y1394" s="180" t="s">
        <v>194</v>
      </c>
      <c r="Z1394" s="155">
        <v>49</v>
      </c>
      <c r="AA1394" s="45"/>
      <c r="AB1394" s="102" t="b">
        <f t="shared" si="22"/>
        <v>1</v>
      </c>
    </row>
    <row r="1395" spans="1:28" ht="25.5" customHeight="1">
      <c r="A1395" s="102">
        <f>IF(F1395="","",SUBTOTAL(3,$F$2:$F1395))</f>
        <v>1394</v>
      </c>
      <c r="B1395" s="129" t="s">
        <v>1919</v>
      </c>
      <c r="C1395" s="129" t="s">
        <v>1048</v>
      </c>
      <c r="D1395" s="129" t="s">
        <v>1048</v>
      </c>
      <c r="E1395" s="129" t="s">
        <v>1048</v>
      </c>
      <c r="F1395" s="129" t="s">
        <v>1920</v>
      </c>
      <c r="G1395" s="130" t="s">
        <v>1048</v>
      </c>
      <c r="H1395" s="152" t="s">
        <v>1910</v>
      </c>
      <c r="I1395" s="129" t="s">
        <v>14</v>
      </c>
      <c r="J1395" s="131"/>
      <c r="K1395" s="131"/>
      <c r="L1395" s="131"/>
      <c r="M1395" s="131"/>
      <c r="N1395" s="130" t="s">
        <v>1663</v>
      </c>
      <c r="O1395" s="130" t="s">
        <v>1049</v>
      </c>
      <c r="P1395" s="130" t="s">
        <v>1422</v>
      </c>
      <c r="Q1395" s="130" t="s">
        <v>1048</v>
      </c>
      <c r="R1395" s="223">
        <v>39</v>
      </c>
      <c r="S1395" s="151">
        <v>39</v>
      </c>
      <c r="T1395" s="129" t="s">
        <v>1048</v>
      </c>
      <c r="U1395" s="129" t="s">
        <v>1048</v>
      </c>
      <c r="V1395" s="129" t="s">
        <v>1048</v>
      </c>
      <c r="W1395" s="45"/>
      <c r="X1395" s="174" t="s">
        <v>15</v>
      </c>
      <c r="Y1395" s="174"/>
      <c r="Z1395" s="172">
        <v>39</v>
      </c>
      <c r="AA1395" s="45"/>
      <c r="AB1395" s="102" t="b">
        <f t="shared" si="22"/>
        <v>1</v>
      </c>
    </row>
    <row r="1396" spans="1:28" ht="25.5" customHeight="1">
      <c r="A1396" s="102">
        <f>IF(F1396="","",SUBTOTAL(3,$F$2:$F1396))</f>
        <v>1395</v>
      </c>
      <c r="B1396" s="129" t="s">
        <v>1917</v>
      </c>
      <c r="C1396" s="129" t="s">
        <v>1048</v>
      </c>
      <c r="D1396" s="129" t="s">
        <v>1048</v>
      </c>
      <c r="E1396" s="129" t="s">
        <v>1048</v>
      </c>
      <c r="F1396" s="129" t="s">
        <v>1918</v>
      </c>
      <c r="G1396" s="130" t="s">
        <v>1048</v>
      </c>
      <c r="H1396" s="152" t="s">
        <v>1910</v>
      </c>
      <c r="I1396" s="129" t="s">
        <v>1190</v>
      </c>
      <c r="J1396" s="153"/>
      <c r="K1396" s="153"/>
      <c r="L1396" s="153"/>
      <c r="M1396" s="153"/>
      <c r="N1396" s="130" t="s">
        <v>1663</v>
      </c>
      <c r="O1396" s="130" t="s">
        <v>1049</v>
      </c>
      <c r="P1396" s="130" t="s">
        <v>1422</v>
      </c>
      <c r="Q1396" s="130" t="s">
        <v>1048</v>
      </c>
      <c r="R1396" s="223">
        <v>49</v>
      </c>
      <c r="S1396" s="151">
        <v>49</v>
      </c>
      <c r="T1396" s="129" t="s">
        <v>1048</v>
      </c>
      <c r="U1396" s="129" t="s">
        <v>1048</v>
      </c>
      <c r="V1396" s="129" t="s">
        <v>1048</v>
      </c>
      <c r="W1396" s="45"/>
      <c r="X1396" s="174" t="s">
        <v>1190</v>
      </c>
      <c r="Y1396" s="152" t="s">
        <v>17</v>
      </c>
      <c r="Z1396" s="172">
        <v>49</v>
      </c>
      <c r="AA1396" s="45"/>
      <c r="AB1396" s="102" t="b">
        <f t="shared" si="22"/>
        <v>1</v>
      </c>
    </row>
    <row r="1397" spans="1:28" ht="25.5" customHeight="1">
      <c r="A1397" s="102">
        <f>IF(F1397="","",SUBTOTAL(3,$F$2:$F1397))</f>
        <v>1396</v>
      </c>
      <c r="B1397" s="129" t="s">
        <v>1915</v>
      </c>
      <c r="C1397" s="129" t="s">
        <v>1048</v>
      </c>
      <c r="D1397" s="129" t="s">
        <v>1048</v>
      </c>
      <c r="E1397" s="129" t="s">
        <v>1048</v>
      </c>
      <c r="F1397" s="129" t="s">
        <v>1916</v>
      </c>
      <c r="G1397" s="130" t="s">
        <v>1048</v>
      </c>
      <c r="H1397" s="152" t="s">
        <v>1910</v>
      </c>
      <c r="I1397" s="129" t="s">
        <v>14</v>
      </c>
      <c r="J1397" s="131"/>
      <c r="K1397" s="131"/>
      <c r="L1397" s="131"/>
      <c r="M1397" s="131"/>
      <c r="N1397" s="130" t="s">
        <v>1663</v>
      </c>
      <c r="O1397" s="130" t="s">
        <v>1049</v>
      </c>
      <c r="P1397" s="130" t="s">
        <v>1422</v>
      </c>
      <c r="Q1397" s="130" t="s">
        <v>1048</v>
      </c>
      <c r="R1397" s="223">
        <v>50</v>
      </c>
      <c r="S1397" s="151">
        <v>50</v>
      </c>
      <c r="T1397" s="129" t="s">
        <v>1048</v>
      </c>
      <c r="U1397" s="129" t="s">
        <v>1048</v>
      </c>
      <c r="V1397" s="129" t="s">
        <v>1048</v>
      </c>
      <c r="W1397" s="45"/>
      <c r="X1397" s="152" t="s">
        <v>14</v>
      </c>
      <c r="Y1397" s="174"/>
      <c r="Z1397" s="172">
        <v>50</v>
      </c>
      <c r="AA1397" s="45"/>
      <c r="AB1397" s="102" t="b">
        <f t="shared" si="22"/>
        <v>1</v>
      </c>
    </row>
    <row r="1398" spans="1:28" ht="25.5" customHeight="1">
      <c r="A1398" s="102">
        <f>IF(F1398="","",SUBTOTAL(3,$F$2:$F1398))</f>
        <v>1397</v>
      </c>
      <c r="B1398" s="129" t="s">
        <v>1842</v>
      </c>
      <c r="C1398" s="129" t="s">
        <v>1048</v>
      </c>
      <c r="D1398" s="129" t="s">
        <v>1048</v>
      </c>
      <c r="E1398" s="129" t="s">
        <v>1048</v>
      </c>
      <c r="F1398" s="129" t="s">
        <v>1833</v>
      </c>
      <c r="G1398" s="130" t="s">
        <v>1048</v>
      </c>
      <c r="H1398" s="129" t="s">
        <v>1843</v>
      </c>
      <c r="I1398" s="129" t="s">
        <v>1048</v>
      </c>
      <c r="J1398" s="153"/>
      <c r="K1398" s="153"/>
      <c r="L1398" s="153"/>
      <c r="M1398" s="153"/>
      <c r="N1398" s="130" t="s">
        <v>1237</v>
      </c>
      <c r="O1398" s="130" t="s">
        <v>1049</v>
      </c>
      <c r="P1398" s="130" t="s">
        <v>1419</v>
      </c>
      <c r="Q1398" s="130" t="s">
        <v>1048</v>
      </c>
      <c r="R1398" s="217">
        <v>2</v>
      </c>
      <c r="S1398" s="130" t="s">
        <v>1048</v>
      </c>
      <c r="T1398" s="129" t="s">
        <v>1048</v>
      </c>
      <c r="U1398" s="129" t="s">
        <v>1048</v>
      </c>
      <c r="V1398" s="129" t="s">
        <v>1048</v>
      </c>
      <c r="W1398" s="45"/>
      <c r="X1398" s="45"/>
      <c r="Y1398" s="46"/>
      <c r="Z1398" s="56"/>
      <c r="AA1398" s="45"/>
      <c r="AB1398" s="102" t="b">
        <f t="shared" si="22"/>
        <v>1</v>
      </c>
    </row>
    <row r="1399" spans="1:28" ht="25.5" customHeight="1">
      <c r="A1399" s="102">
        <f>IF(F1399="","",SUBTOTAL(3,$F$2:$F1399))</f>
        <v>1398</v>
      </c>
      <c r="B1399" s="129" t="s">
        <v>1822</v>
      </c>
      <c r="C1399" s="129" t="s">
        <v>1048</v>
      </c>
      <c r="D1399" s="129" t="s">
        <v>1048</v>
      </c>
      <c r="E1399" s="129" t="s">
        <v>1048</v>
      </c>
      <c r="F1399" s="129" t="s">
        <v>1823</v>
      </c>
      <c r="G1399" s="130" t="s">
        <v>1048</v>
      </c>
      <c r="H1399" s="129" t="s">
        <v>1824</v>
      </c>
      <c r="I1399" s="129" t="s">
        <v>1048</v>
      </c>
      <c r="J1399" s="131"/>
      <c r="K1399" s="131"/>
      <c r="L1399" s="131"/>
      <c r="M1399" s="131"/>
      <c r="N1399" s="130" t="s">
        <v>1657</v>
      </c>
      <c r="O1399" s="130" t="s">
        <v>1049</v>
      </c>
      <c r="P1399" s="130" t="s">
        <v>1038</v>
      </c>
      <c r="Q1399" s="130" t="s">
        <v>1048</v>
      </c>
      <c r="R1399" s="130">
        <v>1</v>
      </c>
      <c r="S1399" s="130" t="s">
        <v>1048</v>
      </c>
      <c r="T1399" s="129" t="s">
        <v>1048</v>
      </c>
      <c r="U1399" s="129" t="s">
        <v>1048</v>
      </c>
      <c r="V1399" s="129" t="s">
        <v>1048</v>
      </c>
      <c r="W1399" s="45"/>
      <c r="X1399" s="45"/>
      <c r="Y1399" s="45"/>
      <c r="Z1399" s="57"/>
      <c r="AA1399" s="45"/>
      <c r="AB1399" s="102" t="b">
        <f t="shared" si="22"/>
        <v>1</v>
      </c>
    </row>
    <row r="1400" spans="1:28" ht="25.5" customHeight="1">
      <c r="A1400" s="102">
        <f>IF(F1400="","",SUBTOTAL(3,$F$2:$F1400))</f>
        <v>1399</v>
      </c>
      <c r="B1400" s="129" t="s">
        <v>1778</v>
      </c>
      <c r="C1400" s="129" t="s">
        <v>1048</v>
      </c>
      <c r="D1400" s="129" t="s">
        <v>1048</v>
      </c>
      <c r="E1400" s="129" t="s">
        <v>1048</v>
      </c>
      <c r="F1400" s="129" t="s">
        <v>1661</v>
      </c>
      <c r="G1400" s="130" t="s">
        <v>1048</v>
      </c>
      <c r="H1400" s="129" t="s">
        <v>1779</v>
      </c>
      <c r="I1400" s="129" t="s">
        <v>264</v>
      </c>
      <c r="J1400" s="153"/>
      <c r="K1400" s="153"/>
      <c r="L1400" s="153"/>
      <c r="M1400" s="153"/>
      <c r="N1400" s="130" t="s">
        <v>1252</v>
      </c>
      <c r="O1400" s="130" t="s">
        <v>1049</v>
      </c>
      <c r="P1400" s="130" t="s">
        <v>1775</v>
      </c>
      <c r="Q1400" s="130" t="s">
        <v>1048</v>
      </c>
      <c r="R1400" s="130">
        <v>40</v>
      </c>
      <c r="S1400" s="130">
        <v>40</v>
      </c>
      <c r="T1400" s="129" t="s">
        <v>1048</v>
      </c>
      <c r="U1400" s="129" t="s">
        <v>1048</v>
      </c>
      <c r="V1400" s="129" t="s">
        <v>1048</v>
      </c>
      <c r="W1400" s="45"/>
      <c r="X1400" s="45"/>
      <c r="Y1400" s="46"/>
      <c r="Z1400" s="56"/>
      <c r="AA1400" s="45"/>
      <c r="AB1400" s="102" t="b">
        <f t="shared" si="22"/>
        <v>0</v>
      </c>
    </row>
    <row r="1401" spans="1:28" ht="25.5" customHeight="1">
      <c r="A1401" s="102">
        <f>IF(F1401="","",SUBTOTAL(3,$F$2:$F1401))</f>
        <v>1400</v>
      </c>
      <c r="B1401" s="129" t="s">
        <v>1780</v>
      </c>
      <c r="C1401" s="129" t="s">
        <v>1048</v>
      </c>
      <c r="D1401" s="129" t="s">
        <v>1048</v>
      </c>
      <c r="E1401" s="129" t="s">
        <v>1048</v>
      </c>
      <c r="F1401" s="129" t="s">
        <v>1665</v>
      </c>
      <c r="G1401" s="130" t="s">
        <v>1048</v>
      </c>
      <c r="H1401" s="129" t="s">
        <v>1779</v>
      </c>
      <c r="I1401" s="129" t="s">
        <v>264</v>
      </c>
      <c r="J1401" s="131"/>
      <c r="K1401" s="131"/>
      <c r="L1401" s="131"/>
      <c r="M1401" s="131"/>
      <c r="N1401" s="130" t="s">
        <v>1252</v>
      </c>
      <c r="O1401" s="130" t="s">
        <v>1049</v>
      </c>
      <c r="P1401" s="130" t="s">
        <v>1775</v>
      </c>
      <c r="Q1401" s="130" t="s">
        <v>1048</v>
      </c>
      <c r="R1401" s="130">
        <v>41</v>
      </c>
      <c r="S1401" s="130">
        <v>41</v>
      </c>
      <c r="T1401" s="129" t="s">
        <v>1048</v>
      </c>
      <c r="U1401" s="129" t="s">
        <v>1048</v>
      </c>
      <c r="V1401" s="129" t="s">
        <v>1048</v>
      </c>
      <c r="W1401" s="45"/>
      <c r="X1401" s="46"/>
      <c r="Y1401" s="45"/>
      <c r="Z1401" s="56"/>
      <c r="AA1401" s="45"/>
      <c r="AB1401" s="102" t="b">
        <f t="shared" si="22"/>
        <v>0</v>
      </c>
    </row>
    <row r="1402" spans="1:28" ht="25.5" customHeight="1">
      <c r="A1402" s="102">
        <f>IF(F1402="","",SUBTOTAL(3,$F$2:$F1402))</f>
        <v>1401</v>
      </c>
      <c r="B1402" s="129" t="s">
        <v>1773</v>
      </c>
      <c r="C1402" s="129" t="s">
        <v>1048</v>
      </c>
      <c r="D1402" s="129" t="s">
        <v>1048</v>
      </c>
      <c r="E1402" s="129" t="s">
        <v>1048</v>
      </c>
      <c r="F1402" s="129" t="s">
        <v>1334</v>
      </c>
      <c r="G1402" s="130" t="s">
        <v>1048</v>
      </c>
      <c r="H1402" s="129" t="s">
        <v>1774</v>
      </c>
      <c r="I1402" s="129" t="s">
        <v>1048</v>
      </c>
      <c r="J1402" s="153"/>
      <c r="K1402" s="153"/>
      <c r="L1402" s="153"/>
      <c r="M1402" s="153"/>
      <c r="N1402" s="130" t="s">
        <v>1252</v>
      </c>
      <c r="O1402" s="130" t="s">
        <v>1049</v>
      </c>
      <c r="P1402" s="130" t="s">
        <v>1775</v>
      </c>
      <c r="Q1402" s="130" t="s">
        <v>1048</v>
      </c>
      <c r="R1402" s="130" t="s">
        <v>1048</v>
      </c>
      <c r="S1402" s="130" t="s">
        <v>1048</v>
      </c>
      <c r="T1402" s="129" t="s">
        <v>1048</v>
      </c>
      <c r="U1402" s="129" t="s">
        <v>1048</v>
      </c>
      <c r="V1402" s="129" t="s">
        <v>1048</v>
      </c>
      <c r="W1402" s="46"/>
      <c r="X1402" s="46"/>
      <c r="Y1402" s="46"/>
      <c r="Z1402" s="56"/>
      <c r="AA1402" s="45"/>
      <c r="AB1402" s="102" t="b">
        <f t="shared" si="22"/>
        <v>1</v>
      </c>
    </row>
    <row r="1403" spans="1:28" ht="25.5" customHeight="1">
      <c r="A1403" s="102">
        <f>IF(F1403="","",SUBTOTAL(3,$F$2:$F1403))</f>
        <v>1402</v>
      </c>
      <c r="B1403" s="129" t="s">
        <v>1776</v>
      </c>
      <c r="C1403" s="129" t="s">
        <v>1048</v>
      </c>
      <c r="D1403" s="129" t="s">
        <v>1048</v>
      </c>
      <c r="E1403" s="129" t="s">
        <v>1048</v>
      </c>
      <c r="F1403" s="129" t="s">
        <v>1777</v>
      </c>
      <c r="G1403" s="130" t="s">
        <v>1048</v>
      </c>
      <c r="H1403" s="129" t="s">
        <v>1774</v>
      </c>
      <c r="I1403" s="129" t="s">
        <v>1048</v>
      </c>
      <c r="J1403" s="131"/>
      <c r="K1403" s="131"/>
      <c r="L1403" s="131"/>
      <c r="M1403" s="131"/>
      <c r="N1403" s="130" t="s">
        <v>1252</v>
      </c>
      <c r="O1403" s="130" t="s">
        <v>1049</v>
      </c>
      <c r="P1403" s="130" t="s">
        <v>1775</v>
      </c>
      <c r="Q1403" s="130" t="s">
        <v>1048</v>
      </c>
      <c r="R1403" s="130" t="s">
        <v>1048</v>
      </c>
      <c r="S1403" s="130" t="s">
        <v>1048</v>
      </c>
      <c r="T1403" s="129" t="s">
        <v>1048</v>
      </c>
      <c r="U1403" s="129" t="s">
        <v>1048</v>
      </c>
      <c r="V1403" s="129" t="s">
        <v>1048</v>
      </c>
      <c r="W1403" s="45"/>
      <c r="X1403" s="45"/>
      <c r="Y1403" s="45"/>
      <c r="Z1403" s="56"/>
      <c r="AA1403" s="45"/>
      <c r="AB1403" s="102" t="b">
        <f t="shared" si="22"/>
        <v>1</v>
      </c>
    </row>
    <row r="1404" spans="1:28" ht="25.5" customHeight="1">
      <c r="A1404" s="102">
        <f>IF(F1404="","",SUBTOTAL(3,$F$2:$F1404))</f>
        <v>1403</v>
      </c>
      <c r="B1404" s="127" t="s">
        <v>1651</v>
      </c>
      <c r="C1404" s="56" t="s">
        <v>1048</v>
      </c>
      <c r="D1404" s="56" t="s">
        <v>1048</v>
      </c>
      <c r="E1404" s="56" t="s">
        <v>1048</v>
      </c>
      <c r="F1404" s="46" t="s">
        <v>1652</v>
      </c>
      <c r="G1404" s="56" t="s">
        <v>1048</v>
      </c>
      <c r="H1404" s="46" t="s">
        <v>1653</v>
      </c>
      <c r="I1404" s="45" t="s">
        <v>233</v>
      </c>
      <c r="J1404" s="56"/>
      <c r="K1404" s="45"/>
      <c r="L1404" s="56"/>
      <c r="M1404" s="56"/>
      <c r="N1404" s="56" t="s">
        <v>1036</v>
      </c>
      <c r="O1404" s="130" t="s">
        <v>1049</v>
      </c>
      <c r="P1404" s="56" t="s">
        <v>1038</v>
      </c>
      <c r="Q1404" s="56" t="s">
        <v>1048</v>
      </c>
      <c r="R1404" s="56" t="s">
        <v>1048</v>
      </c>
      <c r="S1404" s="56" t="s">
        <v>1048</v>
      </c>
      <c r="T1404" s="46" t="s">
        <v>1048</v>
      </c>
      <c r="U1404" s="46" t="s">
        <v>1048</v>
      </c>
      <c r="V1404" s="45" t="s">
        <v>1048</v>
      </c>
      <c r="W1404" s="45"/>
      <c r="X1404" s="45"/>
      <c r="Y1404" s="45"/>
      <c r="Z1404" s="56"/>
      <c r="AA1404" s="45"/>
      <c r="AB1404" s="102" t="b">
        <f t="shared" si="22"/>
        <v>1</v>
      </c>
    </row>
    <row r="1405" spans="1:28" ht="25.5" customHeight="1">
      <c r="A1405" s="102">
        <f>IF(F1405="","",SUBTOTAL(3,$F$2:$F1405))</f>
        <v>1404</v>
      </c>
      <c r="B1405" s="127" t="s">
        <v>1599</v>
      </c>
      <c r="C1405" s="56" t="s">
        <v>1048</v>
      </c>
      <c r="D1405" s="56" t="s">
        <v>1048</v>
      </c>
      <c r="E1405" s="56" t="s">
        <v>1048</v>
      </c>
      <c r="F1405" s="46" t="s">
        <v>1413</v>
      </c>
      <c r="G1405" s="56" t="s">
        <v>1048</v>
      </c>
      <c r="H1405" s="46" t="s">
        <v>1600</v>
      </c>
      <c r="I1405" s="45" t="s">
        <v>212</v>
      </c>
      <c r="J1405" s="56"/>
      <c r="K1405" s="45"/>
      <c r="L1405" s="56"/>
      <c r="M1405" s="56"/>
      <c r="N1405" s="56" t="s">
        <v>1036</v>
      </c>
      <c r="O1405" s="130" t="s">
        <v>1049</v>
      </c>
      <c r="P1405" s="56" t="s">
        <v>1038</v>
      </c>
      <c r="Q1405" s="56" t="s">
        <v>1048</v>
      </c>
      <c r="R1405" s="56"/>
      <c r="S1405" s="56" t="s">
        <v>1048</v>
      </c>
      <c r="T1405" s="46" t="s">
        <v>1048</v>
      </c>
      <c r="U1405" s="46" t="s">
        <v>1048</v>
      </c>
      <c r="V1405" s="45" t="s">
        <v>1048</v>
      </c>
      <c r="W1405" s="45"/>
      <c r="X1405" s="45"/>
      <c r="Y1405" s="45"/>
      <c r="Z1405" s="56"/>
      <c r="AA1405" s="45"/>
      <c r="AB1405" s="102" t="b">
        <f t="shared" si="22"/>
        <v>1</v>
      </c>
    </row>
    <row r="1406" spans="1:28" ht="25.5" customHeight="1">
      <c r="A1406" s="102">
        <f>IF(F1406="","",SUBTOTAL(3,$F$2:$F1406))</f>
        <v>1405</v>
      </c>
      <c r="B1406" s="127" t="s">
        <v>1582</v>
      </c>
      <c r="C1406" s="56" t="s">
        <v>1048</v>
      </c>
      <c r="D1406" s="56" t="s">
        <v>1048</v>
      </c>
      <c r="E1406" s="56" t="s">
        <v>1048</v>
      </c>
      <c r="F1406" s="46" t="s">
        <v>1384</v>
      </c>
      <c r="G1406" s="56" t="s">
        <v>1048</v>
      </c>
      <c r="H1406" s="46" t="s">
        <v>1583</v>
      </c>
      <c r="I1406" s="45" t="s">
        <v>235</v>
      </c>
      <c r="J1406" s="56"/>
      <c r="K1406" s="45"/>
      <c r="L1406" s="56"/>
      <c r="M1406" s="56"/>
      <c r="N1406" s="56" t="s">
        <v>1036</v>
      </c>
      <c r="O1406" s="130" t="s">
        <v>1049</v>
      </c>
      <c r="P1406" s="56" t="s">
        <v>1038</v>
      </c>
      <c r="Q1406" s="56" t="s">
        <v>1048</v>
      </c>
      <c r="R1406" s="56" t="s">
        <v>1048</v>
      </c>
      <c r="S1406" s="56" t="s">
        <v>1048</v>
      </c>
      <c r="T1406" s="46" t="s">
        <v>1048</v>
      </c>
      <c r="U1406" s="46" t="s">
        <v>1048</v>
      </c>
      <c r="V1406" s="45" t="s">
        <v>1048</v>
      </c>
      <c r="W1406" s="45"/>
      <c r="X1406" s="45"/>
      <c r="Y1406" s="45"/>
      <c r="Z1406" s="56"/>
      <c r="AA1406" s="45"/>
      <c r="AB1406" s="102" t="b">
        <f t="shared" si="22"/>
        <v>1</v>
      </c>
    </row>
    <row r="1407" spans="1:28" ht="25.5" customHeight="1">
      <c r="A1407" s="102">
        <f>IF(F1407="","",SUBTOTAL(3,$F$2:$F1407))</f>
        <v>1406</v>
      </c>
      <c r="B1407" s="127" t="s">
        <v>1580</v>
      </c>
      <c r="C1407" s="56" t="s">
        <v>1048</v>
      </c>
      <c r="D1407" s="56" t="s">
        <v>1048</v>
      </c>
      <c r="E1407" s="56" t="s">
        <v>1048</v>
      </c>
      <c r="F1407" s="46" t="s">
        <v>1381</v>
      </c>
      <c r="G1407" s="56" t="s">
        <v>1048</v>
      </c>
      <c r="H1407" s="46" t="s">
        <v>1581</v>
      </c>
      <c r="I1407" s="45" t="s">
        <v>1563</v>
      </c>
      <c r="J1407" s="56"/>
      <c r="K1407" s="45"/>
      <c r="L1407" s="56"/>
      <c r="M1407" s="56"/>
      <c r="N1407" s="56" t="s">
        <v>1036</v>
      </c>
      <c r="O1407" s="130" t="s">
        <v>1049</v>
      </c>
      <c r="P1407" s="56" t="s">
        <v>1038</v>
      </c>
      <c r="Q1407" s="56" t="s">
        <v>1048</v>
      </c>
      <c r="R1407" s="56" t="s">
        <v>1048</v>
      </c>
      <c r="S1407" s="56" t="s">
        <v>1048</v>
      </c>
      <c r="T1407" s="46" t="s">
        <v>1048</v>
      </c>
      <c r="U1407" s="46" t="s">
        <v>1048</v>
      </c>
      <c r="V1407" s="45" t="s">
        <v>1048</v>
      </c>
      <c r="W1407" s="45"/>
      <c r="X1407" s="45"/>
      <c r="Y1407" s="45"/>
      <c r="Z1407" s="56"/>
      <c r="AA1407" s="45"/>
      <c r="AB1407" s="102" t="b">
        <f t="shared" si="22"/>
        <v>1</v>
      </c>
    </row>
    <row r="1408" spans="1:28" ht="25.5" customHeight="1">
      <c r="A1408" s="102">
        <f>IF(F1408="","",SUBTOTAL(3,$F$2:$F1408))</f>
        <v>1407</v>
      </c>
      <c r="B1408" s="127" t="s">
        <v>1530</v>
      </c>
      <c r="C1408" s="56" t="s">
        <v>1048</v>
      </c>
      <c r="D1408" s="56" t="s">
        <v>1048</v>
      </c>
      <c r="E1408" s="56" t="s">
        <v>1048</v>
      </c>
      <c r="F1408" s="46" t="s">
        <v>1508</v>
      </c>
      <c r="G1408" s="56" t="s">
        <v>1048</v>
      </c>
      <c r="H1408" s="180" t="s">
        <v>1528</v>
      </c>
      <c r="I1408" s="45" t="s">
        <v>1529</v>
      </c>
      <c r="J1408" s="56" t="s">
        <v>1054</v>
      </c>
      <c r="K1408" s="45" t="s">
        <v>1529</v>
      </c>
      <c r="L1408" s="56">
        <v>2</v>
      </c>
      <c r="M1408" s="56">
        <v>2</v>
      </c>
      <c r="N1408" s="56" t="s">
        <v>1252</v>
      </c>
      <c r="O1408" s="57" t="s">
        <v>1049</v>
      </c>
      <c r="P1408" s="56" t="s">
        <v>1422</v>
      </c>
      <c r="Q1408" s="56" t="s">
        <v>1048</v>
      </c>
      <c r="R1408" s="155">
        <v>35</v>
      </c>
      <c r="S1408" s="155">
        <v>35</v>
      </c>
      <c r="T1408" s="46" t="s">
        <v>1048</v>
      </c>
      <c r="U1408" s="46" t="s">
        <v>1048</v>
      </c>
      <c r="V1408" s="45" t="s">
        <v>1048</v>
      </c>
      <c r="W1408" s="45"/>
      <c r="X1408" s="174" t="s">
        <v>1529</v>
      </c>
      <c r="Y1408" s="174" t="s">
        <v>24</v>
      </c>
      <c r="Z1408" s="155">
        <v>35</v>
      </c>
      <c r="AA1408" s="45"/>
      <c r="AB1408" s="102" t="b">
        <f t="shared" si="22"/>
        <v>1</v>
      </c>
    </row>
    <row r="1409" spans="1:28" ht="25.5" customHeight="1">
      <c r="A1409" s="102">
        <f>IF(F1409="","",SUBTOTAL(3,$F$2:$F1409))</f>
        <v>1408</v>
      </c>
      <c r="B1409" s="127" t="s">
        <v>1532</v>
      </c>
      <c r="C1409" s="56" t="s">
        <v>1048</v>
      </c>
      <c r="D1409" s="56" t="s">
        <v>1048</v>
      </c>
      <c r="E1409" s="56" t="s">
        <v>1048</v>
      </c>
      <c r="F1409" s="46" t="s">
        <v>1512</v>
      </c>
      <c r="G1409" s="56" t="s">
        <v>1048</v>
      </c>
      <c r="H1409" s="180" t="s">
        <v>1528</v>
      </c>
      <c r="I1409" s="45" t="s">
        <v>24</v>
      </c>
      <c r="J1409" s="56" t="s">
        <v>1054</v>
      </c>
      <c r="K1409" s="45"/>
      <c r="L1409" s="56"/>
      <c r="M1409" s="56"/>
      <c r="N1409" s="56" t="s">
        <v>1252</v>
      </c>
      <c r="O1409" s="57" t="s">
        <v>1049</v>
      </c>
      <c r="P1409" s="56" t="s">
        <v>1422</v>
      </c>
      <c r="Q1409" s="56" t="s">
        <v>1048</v>
      </c>
      <c r="R1409" s="155">
        <v>41</v>
      </c>
      <c r="S1409" s="155">
        <v>41</v>
      </c>
      <c r="T1409" s="46" t="s">
        <v>1048</v>
      </c>
      <c r="U1409" s="46" t="s">
        <v>1048</v>
      </c>
      <c r="V1409" s="45" t="s">
        <v>1048</v>
      </c>
      <c r="W1409" s="45"/>
      <c r="X1409" s="174" t="s">
        <v>24</v>
      </c>
      <c r="Y1409" s="174" t="s">
        <v>1529</v>
      </c>
      <c r="Z1409" s="155">
        <v>41</v>
      </c>
      <c r="AA1409" s="45"/>
      <c r="AB1409" s="102" t="b">
        <f t="shared" si="22"/>
        <v>1</v>
      </c>
    </row>
    <row r="1410" spans="1:28" ht="25.5" customHeight="1">
      <c r="A1410" s="102">
        <f>IF(F1410="","",SUBTOTAL(3,$F$2:$F1410))</f>
        <v>1409</v>
      </c>
      <c r="B1410" s="127" t="s">
        <v>1531</v>
      </c>
      <c r="C1410" s="56" t="s">
        <v>1048</v>
      </c>
      <c r="D1410" s="56" t="s">
        <v>1048</v>
      </c>
      <c r="E1410" s="56" t="s">
        <v>1048</v>
      </c>
      <c r="F1410" s="46" t="s">
        <v>1510</v>
      </c>
      <c r="G1410" s="56" t="s">
        <v>1048</v>
      </c>
      <c r="H1410" s="180" t="s">
        <v>1528</v>
      </c>
      <c r="I1410" s="45" t="s">
        <v>1529</v>
      </c>
      <c r="J1410" s="56" t="s">
        <v>1054</v>
      </c>
      <c r="K1410" s="45"/>
      <c r="L1410" s="56"/>
      <c r="M1410" s="56"/>
      <c r="N1410" s="56" t="s">
        <v>1252</v>
      </c>
      <c r="O1410" s="57" t="s">
        <v>1049</v>
      </c>
      <c r="P1410" s="56" t="s">
        <v>1422</v>
      </c>
      <c r="Q1410" s="56" t="s">
        <v>1048</v>
      </c>
      <c r="R1410" s="155">
        <v>52</v>
      </c>
      <c r="S1410" s="155">
        <v>52</v>
      </c>
      <c r="T1410" s="46" t="s">
        <v>1048</v>
      </c>
      <c r="U1410" s="46" t="s">
        <v>1048</v>
      </c>
      <c r="V1410" s="45" t="s">
        <v>1048</v>
      </c>
      <c r="W1410" s="45"/>
      <c r="X1410" s="174" t="s">
        <v>1529</v>
      </c>
      <c r="Y1410" s="174" t="s">
        <v>24</v>
      </c>
      <c r="Z1410" s="155">
        <v>52</v>
      </c>
      <c r="AA1410" s="45"/>
      <c r="AB1410" s="102" t="b">
        <f t="shared" si="22"/>
        <v>1</v>
      </c>
    </row>
    <row r="1411" spans="1:28" ht="38.25" customHeight="1">
      <c r="A1411" s="102">
        <f>IF(F1411="","",SUBTOTAL(3,$F$2:$F1411))</f>
        <v>1410</v>
      </c>
      <c r="B1411" s="127" t="s">
        <v>1527</v>
      </c>
      <c r="C1411" s="56" t="s">
        <v>1048</v>
      </c>
      <c r="D1411" s="56" t="s">
        <v>1048</v>
      </c>
      <c r="E1411" s="56" t="s">
        <v>1048</v>
      </c>
      <c r="F1411" s="46" t="s">
        <v>1505</v>
      </c>
      <c r="G1411" s="56" t="s">
        <v>1048</v>
      </c>
      <c r="H1411" s="180" t="s">
        <v>1528</v>
      </c>
      <c r="I1411" s="45" t="s">
        <v>1529</v>
      </c>
      <c r="J1411" s="56" t="s">
        <v>1054</v>
      </c>
      <c r="K1411" s="45"/>
      <c r="L1411" s="56"/>
      <c r="M1411" s="56"/>
      <c r="N1411" s="56" t="s">
        <v>1252</v>
      </c>
      <c r="O1411" s="57" t="s">
        <v>1049</v>
      </c>
      <c r="P1411" s="56" t="s">
        <v>1422</v>
      </c>
      <c r="Q1411" s="56" t="s">
        <v>1048</v>
      </c>
      <c r="R1411" s="155">
        <v>36</v>
      </c>
      <c r="S1411" s="155">
        <v>36</v>
      </c>
      <c r="T1411" s="46" t="s">
        <v>1048</v>
      </c>
      <c r="U1411" s="46" t="s">
        <v>1048</v>
      </c>
      <c r="V1411" s="45" t="s">
        <v>1048</v>
      </c>
      <c r="W1411" s="45"/>
      <c r="X1411" s="174" t="s">
        <v>1529</v>
      </c>
      <c r="Y1411" s="174" t="s">
        <v>24</v>
      </c>
      <c r="Z1411" s="155">
        <v>36</v>
      </c>
      <c r="AA1411" s="45"/>
      <c r="AB1411" s="102" t="b">
        <f t="shared" si="22"/>
        <v>1</v>
      </c>
    </row>
    <row r="1412" spans="1:28" ht="25.5" customHeight="1">
      <c r="A1412" s="102">
        <f>IF(F1412="","",SUBTOTAL(3,$F$2:$F1412))</f>
        <v>1411</v>
      </c>
      <c r="B1412" s="127" t="s">
        <v>1533</v>
      </c>
      <c r="C1412" s="57" t="s">
        <v>1048</v>
      </c>
      <c r="D1412" s="57" t="s">
        <v>1048</v>
      </c>
      <c r="E1412" s="56" t="s">
        <v>1048</v>
      </c>
      <c r="F1412" s="46" t="s">
        <v>1514</v>
      </c>
      <c r="G1412" s="56" t="s">
        <v>1048</v>
      </c>
      <c r="H1412" s="180" t="s">
        <v>1528</v>
      </c>
      <c r="I1412" s="45" t="s">
        <v>24</v>
      </c>
      <c r="J1412" s="56" t="s">
        <v>1054</v>
      </c>
      <c r="K1412" s="45"/>
      <c r="L1412" s="57"/>
      <c r="M1412" s="57"/>
      <c r="N1412" s="56" t="s">
        <v>1252</v>
      </c>
      <c r="O1412" s="57" t="s">
        <v>1049</v>
      </c>
      <c r="P1412" s="57" t="s">
        <v>1422</v>
      </c>
      <c r="Q1412" s="56" t="s">
        <v>1048</v>
      </c>
      <c r="R1412" s="155">
        <v>39</v>
      </c>
      <c r="S1412" s="155">
        <v>39</v>
      </c>
      <c r="T1412" s="47" t="s">
        <v>1048</v>
      </c>
      <c r="U1412" s="47" t="s">
        <v>1048</v>
      </c>
      <c r="V1412" s="47" t="s">
        <v>1048</v>
      </c>
      <c r="W1412" s="47"/>
      <c r="X1412" s="174" t="s">
        <v>24</v>
      </c>
      <c r="Y1412" s="174" t="s">
        <v>1529</v>
      </c>
      <c r="Z1412" s="172">
        <v>39</v>
      </c>
      <c r="AA1412" s="45"/>
      <c r="AB1412" s="102" t="b">
        <f t="shared" si="22"/>
        <v>1</v>
      </c>
    </row>
    <row r="1413" spans="1:28" ht="25.5" customHeight="1">
      <c r="A1413" s="102">
        <f>IF(F1413="","",SUBTOTAL(3,$F$2:$F1413))</f>
        <v>1412</v>
      </c>
      <c r="B1413" s="127" t="s">
        <v>1434</v>
      </c>
      <c r="C1413" s="57" t="s">
        <v>1048</v>
      </c>
      <c r="D1413" s="57" t="s">
        <v>1048</v>
      </c>
      <c r="E1413" s="56" t="s">
        <v>1048</v>
      </c>
      <c r="F1413" s="46" t="s">
        <v>1435</v>
      </c>
      <c r="G1413" s="56" t="s">
        <v>1048</v>
      </c>
      <c r="H1413" s="180" t="s">
        <v>1421</v>
      </c>
      <c r="I1413" s="45" t="s">
        <v>187</v>
      </c>
      <c r="J1413" s="56"/>
      <c r="K1413" s="45"/>
      <c r="L1413" s="57"/>
      <c r="M1413" s="57"/>
      <c r="N1413" s="56" t="s">
        <v>1252</v>
      </c>
      <c r="O1413" s="57" t="s">
        <v>1049</v>
      </c>
      <c r="P1413" s="57" t="s">
        <v>1422</v>
      </c>
      <c r="Q1413" s="56" t="s">
        <v>1048</v>
      </c>
      <c r="R1413" s="155">
        <v>15</v>
      </c>
      <c r="S1413" s="155">
        <v>15</v>
      </c>
      <c r="T1413" s="47" t="s">
        <v>1048</v>
      </c>
      <c r="U1413" s="47" t="s">
        <v>1048</v>
      </c>
      <c r="V1413" s="47" t="s">
        <v>1048</v>
      </c>
      <c r="W1413" s="47"/>
      <c r="X1413" s="174" t="s">
        <v>187</v>
      </c>
      <c r="Y1413" s="174" t="s">
        <v>262</v>
      </c>
      <c r="Z1413" s="172">
        <v>15</v>
      </c>
      <c r="AA1413" s="45"/>
      <c r="AB1413" s="102" t="b">
        <f t="shared" si="22"/>
        <v>1</v>
      </c>
    </row>
    <row r="1414" spans="1:28" ht="25.5" customHeight="1">
      <c r="A1414" s="102">
        <f>IF(F1414="","",SUBTOTAL(3,$F$2:$F1414))</f>
        <v>1413</v>
      </c>
      <c r="B1414" s="127" t="s">
        <v>1436</v>
      </c>
      <c r="C1414" s="57" t="s">
        <v>1048</v>
      </c>
      <c r="D1414" s="57" t="s">
        <v>1048</v>
      </c>
      <c r="E1414" s="56" t="s">
        <v>1048</v>
      </c>
      <c r="F1414" s="46" t="s">
        <v>1366</v>
      </c>
      <c r="G1414" s="56" t="s">
        <v>1048</v>
      </c>
      <c r="H1414" s="180" t="s">
        <v>1421</v>
      </c>
      <c r="I1414" s="45" t="s">
        <v>262</v>
      </c>
      <c r="J1414" s="56"/>
      <c r="K1414" s="45"/>
      <c r="L1414" s="57"/>
      <c r="M1414" s="57"/>
      <c r="N1414" s="56" t="s">
        <v>1252</v>
      </c>
      <c r="O1414" s="57" t="s">
        <v>1049</v>
      </c>
      <c r="P1414" s="57" t="s">
        <v>1422</v>
      </c>
      <c r="Q1414" s="56" t="s">
        <v>1048</v>
      </c>
      <c r="R1414" s="155">
        <v>47</v>
      </c>
      <c r="S1414" s="155">
        <v>47</v>
      </c>
      <c r="T1414" s="47" t="s">
        <v>1048</v>
      </c>
      <c r="U1414" s="47" t="s">
        <v>1048</v>
      </c>
      <c r="V1414" s="47" t="s">
        <v>1048</v>
      </c>
      <c r="W1414" s="47"/>
      <c r="X1414" s="174" t="s">
        <v>187</v>
      </c>
      <c r="Y1414" s="174" t="s">
        <v>262</v>
      </c>
      <c r="Z1414" s="155">
        <v>47</v>
      </c>
      <c r="AA1414" s="45"/>
      <c r="AB1414" s="102" t="b">
        <f t="shared" si="22"/>
        <v>1</v>
      </c>
    </row>
    <row r="1415" spans="1:28" ht="25.5" customHeight="1">
      <c r="A1415" s="102">
        <f>IF(F1415="","",SUBTOTAL(3,$F$2:$F1415))</f>
        <v>1414</v>
      </c>
      <c r="B1415" s="127" t="s">
        <v>1437</v>
      </c>
      <c r="C1415" s="57" t="s">
        <v>1048</v>
      </c>
      <c r="D1415" s="57" t="s">
        <v>1048</v>
      </c>
      <c r="E1415" s="56" t="s">
        <v>1048</v>
      </c>
      <c r="F1415" s="72" t="s">
        <v>1368</v>
      </c>
      <c r="G1415" s="56" t="s">
        <v>1048</v>
      </c>
      <c r="H1415" s="180" t="s">
        <v>1421</v>
      </c>
      <c r="I1415" s="45" t="s">
        <v>262</v>
      </c>
      <c r="J1415" s="56"/>
      <c r="K1415" s="45"/>
      <c r="L1415" s="57"/>
      <c r="M1415" s="57"/>
      <c r="N1415" s="56" t="s">
        <v>1252</v>
      </c>
      <c r="O1415" s="57" t="s">
        <v>1049</v>
      </c>
      <c r="P1415" s="57" t="s">
        <v>1422</v>
      </c>
      <c r="Q1415" s="56" t="s">
        <v>1048</v>
      </c>
      <c r="R1415" s="155">
        <v>32</v>
      </c>
      <c r="S1415" s="155">
        <v>32</v>
      </c>
      <c r="T1415" s="45" t="s">
        <v>1048</v>
      </c>
      <c r="U1415" s="47" t="s">
        <v>1048</v>
      </c>
      <c r="V1415" s="47" t="s">
        <v>1048</v>
      </c>
      <c r="W1415" s="47"/>
      <c r="X1415" s="174" t="s">
        <v>187</v>
      </c>
      <c r="Y1415" s="174" t="s">
        <v>262</v>
      </c>
      <c r="Z1415" s="172">
        <v>32</v>
      </c>
      <c r="AA1415" s="45"/>
      <c r="AB1415" s="102" t="b">
        <f t="shared" si="22"/>
        <v>1</v>
      </c>
    </row>
    <row r="1416" spans="1:28" ht="25.5" customHeight="1">
      <c r="A1416" s="102">
        <f>IF(F1416="","",SUBTOTAL(3,$F$2:$F1416))</f>
        <v>1415</v>
      </c>
      <c r="B1416" s="127" t="s">
        <v>1438</v>
      </c>
      <c r="C1416" s="57" t="s">
        <v>1048</v>
      </c>
      <c r="D1416" s="56" t="s">
        <v>1048</v>
      </c>
      <c r="E1416" s="56" t="s">
        <v>1048</v>
      </c>
      <c r="F1416" s="180" t="s">
        <v>1371</v>
      </c>
      <c r="G1416" s="56" t="s">
        <v>1048</v>
      </c>
      <c r="H1416" s="180" t="s">
        <v>1421</v>
      </c>
      <c r="I1416" s="46" t="s">
        <v>262</v>
      </c>
      <c r="J1416" s="56"/>
      <c r="K1416" s="45"/>
      <c r="L1416" s="57"/>
      <c r="M1416" s="57"/>
      <c r="N1416" s="56" t="s">
        <v>1252</v>
      </c>
      <c r="O1416" s="57" t="s">
        <v>1049</v>
      </c>
      <c r="P1416" s="56" t="s">
        <v>1422</v>
      </c>
      <c r="Q1416" s="56" t="s">
        <v>1048</v>
      </c>
      <c r="R1416" s="155">
        <v>42</v>
      </c>
      <c r="S1416" s="155">
        <v>42</v>
      </c>
      <c r="T1416" s="45" t="s">
        <v>1048</v>
      </c>
      <c r="U1416" s="45" t="s">
        <v>1048</v>
      </c>
      <c r="V1416" s="45" t="s">
        <v>1048</v>
      </c>
      <c r="W1416" s="45"/>
      <c r="X1416" s="174" t="s">
        <v>187</v>
      </c>
      <c r="Y1416" s="174" t="s">
        <v>262</v>
      </c>
      <c r="Z1416" s="155">
        <v>42</v>
      </c>
      <c r="AA1416" s="45"/>
      <c r="AB1416" s="102" t="b">
        <f t="shared" si="22"/>
        <v>1</v>
      </c>
    </row>
    <row r="1417" spans="1:28" ht="25.5" customHeight="1">
      <c r="A1417" s="102">
        <f>IF(F1417="","",SUBTOTAL(3,$F$2:$F1417))</f>
        <v>1416</v>
      </c>
      <c r="B1417" s="127" t="s">
        <v>1439</v>
      </c>
      <c r="C1417" s="57" t="s">
        <v>1048</v>
      </c>
      <c r="D1417" s="57" t="s">
        <v>1048</v>
      </c>
      <c r="E1417" s="56" t="s">
        <v>1048</v>
      </c>
      <c r="F1417" s="46" t="s">
        <v>1373</v>
      </c>
      <c r="G1417" s="56" t="s">
        <v>1048</v>
      </c>
      <c r="H1417" s="180" t="s">
        <v>1421</v>
      </c>
      <c r="I1417" s="55" t="s">
        <v>262</v>
      </c>
      <c r="J1417" s="56"/>
      <c r="K1417" s="45"/>
      <c r="L1417" s="57"/>
      <c r="M1417" s="57"/>
      <c r="N1417" s="56" t="s">
        <v>1252</v>
      </c>
      <c r="O1417" s="57" t="s">
        <v>1049</v>
      </c>
      <c r="P1417" s="57" t="s">
        <v>1422</v>
      </c>
      <c r="Q1417" s="56" t="s">
        <v>1048</v>
      </c>
      <c r="R1417" s="155">
        <v>60</v>
      </c>
      <c r="S1417" s="155">
        <v>60</v>
      </c>
      <c r="T1417" s="47" t="s">
        <v>1048</v>
      </c>
      <c r="U1417" s="47" t="s">
        <v>1048</v>
      </c>
      <c r="V1417" s="47" t="s">
        <v>1048</v>
      </c>
      <c r="W1417" s="47"/>
      <c r="X1417" s="174" t="s">
        <v>187</v>
      </c>
      <c r="Y1417" s="174" t="s">
        <v>262</v>
      </c>
      <c r="Z1417" s="172">
        <v>60</v>
      </c>
      <c r="AA1417" s="45"/>
      <c r="AB1417" s="102" t="b">
        <f t="shared" si="22"/>
        <v>1</v>
      </c>
    </row>
    <row r="1418" spans="1:28" ht="25.5" customHeight="1">
      <c r="A1418" s="102">
        <f>IF(F1418="","",SUBTOTAL(3,$F$2:$F1418))</f>
        <v>1417</v>
      </c>
      <c r="B1418" s="127" t="s">
        <v>1440</v>
      </c>
      <c r="C1418" s="57" t="s">
        <v>1048</v>
      </c>
      <c r="D1418" s="57" t="s">
        <v>1048</v>
      </c>
      <c r="E1418" s="56" t="s">
        <v>1048</v>
      </c>
      <c r="F1418" s="46" t="s">
        <v>1376</v>
      </c>
      <c r="G1418" s="56" t="s">
        <v>1048</v>
      </c>
      <c r="H1418" s="180" t="s">
        <v>1421</v>
      </c>
      <c r="I1418" s="45" t="s">
        <v>187</v>
      </c>
      <c r="J1418" s="56"/>
      <c r="K1418" s="45"/>
      <c r="L1418" s="57"/>
      <c r="M1418" s="57"/>
      <c r="N1418" s="56" t="s">
        <v>1252</v>
      </c>
      <c r="O1418" s="57" t="s">
        <v>1049</v>
      </c>
      <c r="P1418" s="57" t="s">
        <v>1422</v>
      </c>
      <c r="Q1418" s="56" t="s">
        <v>1048</v>
      </c>
      <c r="R1418" s="155">
        <v>52</v>
      </c>
      <c r="S1418" s="155">
        <v>52</v>
      </c>
      <c r="T1418" s="47" t="s">
        <v>1048</v>
      </c>
      <c r="U1418" s="47" t="s">
        <v>1048</v>
      </c>
      <c r="V1418" s="47" t="s">
        <v>1048</v>
      </c>
      <c r="W1418" s="47"/>
      <c r="X1418" s="174" t="s">
        <v>187</v>
      </c>
      <c r="Y1418" s="174" t="s">
        <v>262</v>
      </c>
      <c r="Z1418" s="172">
        <v>52</v>
      </c>
      <c r="AA1418" s="45"/>
      <c r="AB1418" s="102" t="b">
        <f t="shared" si="22"/>
        <v>1</v>
      </c>
    </row>
    <row r="1419" spans="1:28" ht="25.5" customHeight="1">
      <c r="A1419" s="102">
        <f>IF(F1419="","",SUBTOTAL(3,$F$2:$F1419))</f>
        <v>1418</v>
      </c>
      <c r="B1419" s="127" t="s">
        <v>1420</v>
      </c>
      <c r="C1419" s="57" t="s">
        <v>1048</v>
      </c>
      <c r="D1419" s="57" t="s">
        <v>1048</v>
      </c>
      <c r="E1419" s="56" t="s">
        <v>1048</v>
      </c>
      <c r="F1419" s="46" t="s">
        <v>1340</v>
      </c>
      <c r="G1419" s="56" t="s">
        <v>1048</v>
      </c>
      <c r="H1419" s="180" t="s">
        <v>1421</v>
      </c>
      <c r="I1419" s="47" t="s">
        <v>262</v>
      </c>
      <c r="J1419" s="57"/>
      <c r="K1419" s="45"/>
      <c r="L1419" s="57"/>
      <c r="M1419" s="57"/>
      <c r="N1419" s="56" t="s">
        <v>1252</v>
      </c>
      <c r="O1419" s="57" t="s">
        <v>1049</v>
      </c>
      <c r="P1419" s="57" t="s">
        <v>1422</v>
      </c>
      <c r="Q1419" s="56" t="s">
        <v>1048</v>
      </c>
      <c r="R1419" s="155">
        <v>39</v>
      </c>
      <c r="S1419" s="155">
        <v>39</v>
      </c>
      <c r="T1419" s="47" t="s">
        <v>1048</v>
      </c>
      <c r="U1419" s="47" t="s">
        <v>1048</v>
      </c>
      <c r="V1419" s="102" t="s">
        <v>1048</v>
      </c>
      <c r="W1419" s="47"/>
      <c r="X1419" s="174" t="s">
        <v>187</v>
      </c>
      <c r="Y1419" s="174" t="s">
        <v>262</v>
      </c>
      <c r="Z1419" s="172">
        <v>39</v>
      </c>
      <c r="AA1419" s="45"/>
      <c r="AB1419" s="102" t="b">
        <f t="shared" si="22"/>
        <v>1</v>
      </c>
    </row>
    <row r="1420" spans="1:28" ht="25.5" customHeight="1">
      <c r="A1420" s="102">
        <f>IF(F1420="","",SUBTOTAL(3,$F$2:$F1420))</f>
        <v>1419</v>
      </c>
      <c r="B1420" s="127" t="s">
        <v>1426</v>
      </c>
      <c r="C1420" s="57" t="s">
        <v>1048</v>
      </c>
      <c r="D1420" s="57" t="s">
        <v>1048</v>
      </c>
      <c r="E1420" s="56" t="s">
        <v>1048</v>
      </c>
      <c r="F1420" s="72" t="s">
        <v>1359</v>
      </c>
      <c r="G1420" s="56" t="s">
        <v>1048</v>
      </c>
      <c r="H1420" s="180" t="s">
        <v>1421</v>
      </c>
      <c r="I1420" s="45" t="s">
        <v>258</v>
      </c>
      <c r="J1420" s="56"/>
      <c r="K1420" s="45"/>
      <c r="L1420" s="57"/>
      <c r="M1420" s="57"/>
      <c r="N1420" s="56" t="s">
        <v>1252</v>
      </c>
      <c r="O1420" s="57" t="s">
        <v>1049</v>
      </c>
      <c r="P1420" s="57" t="s">
        <v>1422</v>
      </c>
      <c r="Q1420" s="56" t="s">
        <v>1048</v>
      </c>
      <c r="R1420" s="155">
        <v>37</v>
      </c>
      <c r="S1420" s="155">
        <v>37</v>
      </c>
      <c r="T1420" s="47" t="s">
        <v>1048</v>
      </c>
      <c r="U1420" s="47" t="s">
        <v>1048</v>
      </c>
      <c r="V1420" s="47" t="s">
        <v>1048</v>
      </c>
      <c r="W1420" s="47"/>
      <c r="X1420" s="174" t="s">
        <v>258</v>
      </c>
      <c r="Y1420" s="154" t="s">
        <v>529</v>
      </c>
      <c r="Z1420" s="172">
        <v>37</v>
      </c>
      <c r="AA1420" s="45"/>
      <c r="AB1420" s="102" t="b">
        <f t="shared" si="22"/>
        <v>1</v>
      </c>
    </row>
    <row r="1421" spans="1:28" ht="25.5" customHeight="1">
      <c r="A1421" s="102">
        <f>IF(F1421="","",SUBTOTAL(3,$F$2:$F1421))</f>
        <v>1420</v>
      </c>
      <c r="B1421" s="127" t="s">
        <v>1425</v>
      </c>
      <c r="C1421" s="57" t="s">
        <v>1048</v>
      </c>
      <c r="D1421" s="57" t="s">
        <v>1048</v>
      </c>
      <c r="E1421" s="56" t="s">
        <v>1048</v>
      </c>
      <c r="F1421" s="46" t="s">
        <v>1361</v>
      </c>
      <c r="G1421" s="56" t="s">
        <v>1048</v>
      </c>
      <c r="H1421" s="180" t="s">
        <v>1421</v>
      </c>
      <c r="I1421" s="55" t="s">
        <v>258</v>
      </c>
      <c r="J1421" s="56"/>
      <c r="K1421" s="45"/>
      <c r="L1421" s="57"/>
      <c r="M1421" s="57"/>
      <c r="N1421" s="56" t="s">
        <v>1252</v>
      </c>
      <c r="O1421" s="57" t="s">
        <v>1049</v>
      </c>
      <c r="P1421" s="57" t="s">
        <v>1422</v>
      </c>
      <c r="Q1421" s="56" t="s">
        <v>1048</v>
      </c>
      <c r="R1421" s="155">
        <v>35</v>
      </c>
      <c r="S1421" s="155">
        <v>35</v>
      </c>
      <c r="T1421" s="45" t="s">
        <v>1048</v>
      </c>
      <c r="U1421" s="45" t="s">
        <v>1048</v>
      </c>
      <c r="V1421" s="45" t="s">
        <v>1048</v>
      </c>
      <c r="W1421" s="45"/>
      <c r="X1421" s="174" t="s">
        <v>258</v>
      </c>
      <c r="Y1421" s="154" t="s">
        <v>529</v>
      </c>
      <c r="Z1421" s="172">
        <v>35</v>
      </c>
      <c r="AA1421" s="45"/>
      <c r="AB1421" s="102" t="b">
        <f t="shared" si="22"/>
        <v>1</v>
      </c>
    </row>
    <row r="1422" spans="1:28" ht="25.5" customHeight="1">
      <c r="A1422" s="102">
        <f>IF(F1422="","",SUBTOTAL(3,$F$2:$F1422))</f>
        <v>1421</v>
      </c>
      <c r="B1422" s="127" t="s">
        <v>1427</v>
      </c>
      <c r="C1422" s="57" t="s">
        <v>1048</v>
      </c>
      <c r="D1422" s="56" t="s">
        <v>1048</v>
      </c>
      <c r="E1422" s="56" t="s">
        <v>1048</v>
      </c>
      <c r="F1422" s="69" t="s">
        <v>1363</v>
      </c>
      <c r="G1422" s="56" t="s">
        <v>1048</v>
      </c>
      <c r="H1422" s="180" t="s">
        <v>1421</v>
      </c>
      <c r="I1422" s="55" t="s">
        <v>258</v>
      </c>
      <c r="J1422" s="56"/>
      <c r="K1422" s="45"/>
      <c r="L1422" s="57"/>
      <c r="M1422" s="57"/>
      <c r="N1422" s="56" t="s">
        <v>1252</v>
      </c>
      <c r="O1422" s="57" t="s">
        <v>1049</v>
      </c>
      <c r="P1422" s="57" t="s">
        <v>1422</v>
      </c>
      <c r="Q1422" s="56" t="s">
        <v>1048</v>
      </c>
      <c r="R1422" s="155">
        <v>34</v>
      </c>
      <c r="S1422" s="155">
        <v>34</v>
      </c>
      <c r="T1422" s="102" t="s">
        <v>1048</v>
      </c>
      <c r="U1422" s="45" t="s">
        <v>1048</v>
      </c>
      <c r="V1422" s="45" t="s">
        <v>1048</v>
      </c>
      <c r="W1422" s="45"/>
      <c r="X1422" s="174" t="s">
        <v>258</v>
      </c>
      <c r="Y1422" s="154" t="s">
        <v>529</v>
      </c>
      <c r="Z1422" s="172">
        <v>34</v>
      </c>
      <c r="AA1422" s="45"/>
      <c r="AB1422" s="102" t="b">
        <f t="shared" si="22"/>
        <v>1</v>
      </c>
    </row>
    <row r="1423" spans="1:28" ht="25.5" customHeight="1">
      <c r="A1423" s="102">
        <f>IF(F1423="","",SUBTOTAL(3,$F$2:$F1423))</f>
        <v>1422</v>
      </c>
      <c r="B1423" s="127" t="s">
        <v>1424</v>
      </c>
      <c r="C1423" s="57" t="s">
        <v>1048</v>
      </c>
      <c r="D1423" s="56" t="s">
        <v>1048</v>
      </c>
      <c r="E1423" s="56" t="s">
        <v>1048</v>
      </c>
      <c r="F1423" s="69" t="s">
        <v>1343</v>
      </c>
      <c r="G1423" s="56" t="s">
        <v>1048</v>
      </c>
      <c r="H1423" s="180" t="s">
        <v>1421</v>
      </c>
      <c r="I1423" s="55" t="s">
        <v>187</v>
      </c>
      <c r="J1423" s="56"/>
      <c r="K1423" s="45"/>
      <c r="L1423" s="57"/>
      <c r="M1423" s="57"/>
      <c r="N1423" s="56" t="s">
        <v>1252</v>
      </c>
      <c r="O1423" s="57" t="s">
        <v>1049</v>
      </c>
      <c r="P1423" s="57" t="s">
        <v>1422</v>
      </c>
      <c r="Q1423" s="56" t="s">
        <v>1048</v>
      </c>
      <c r="R1423" s="155">
        <v>42</v>
      </c>
      <c r="S1423" s="155">
        <v>42</v>
      </c>
      <c r="T1423" s="45" t="s">
        <v>1048</v>
      </c>
      <c r="U1423" s="45" t="s">
        <v>1048</v>
      </c>
      <c r="V1423" s="45" t="s">
        <v>1048</v>
      </c>
      <c r="W1423" s="45"/>
      <c r="X1423" s="174" t="s">
        <v>187</v>
      </c>
      <c r="Y1423" s="174" t="s">
        <v>262</v>
      </c>
      <c r="Z1423" s="172">
        <v>42</v>
      </c>
      <c r="AA1423" s="45"/>
      <c r="AB1423" s="102" t="b">
        <f t="shared" si="22"/>
        <v>1</v>
      </c>
    </row>
    <row r="1424" spans="1:28" ht="25.5" customHeight="1">
      <c r="A1424" s="102">
        <f>IF(F1424="","",SUBTOTAL(3,$F$2:$F1424))</f>
        <v>1423</v>
      </c>
      <c r="B1424" s="127" t="s">
        <v>1423</v>
      </c>
      <c r="C1424" s="57" t="s">
        <v>1048</v>
      </c>
      <c r="D1424" s="56" t="s">
        <v>1048</v>
      </c>
      <c r="E1424" s="56" t="s">
        <v>1048</v>
      </c>
      <c r="F1424" s="46" t="s">
        <v>1345</v>
      </c>
      <c r="G1424" s="56" t="s">
        <v>1048</v>
      </c>
      <c r="H1424" s="180" t="s">
        <v>1421</v>
      </c>
      <c r="I1424" s="55" t="s">
        <v>262</v>
      </c>
      <c r="J1424" s="56"/>
      <c r="K1424" s="45"/>
      <c r="L1424" s="57"/>
      <c r="M1424" s="57"/>
      <c r="N1424" s="56" t="s">
        <v>1252</v>
      </c>
      <c r="O1424" s="57" t="s">
        <v>1049</v>
      </c>
      <c r="P1424" s="56" t="s">
        <v>1422</v>
      </c>
      <c r="Q1424" s="56" t="s">
        <v>1048</v>
      </c>
      <c r="R1424" s="155">
        <v>37</v>
      </c>
      <c r="S1424" s="155">
        <v>37</v>
      </c>
      <c r="T1424" s="45" t="s">
        <v>1048</v>
      </c>
      <c r="U1424" s="45" t="s">
        <v>1048</v>
      </c>
      <c r="V1424" s="45" t="s">
        <v>1048</v>
      </c>
      <c r="W1424" s="45"/>
      <c r="X1424" s="174" t="s">
        <v>187</v>
      </c>
      <c r="Y1424" s="174" t="s">
        <v>262</v>
      </c>
      <c r="Z1424" s="155">
        <v>37</v>
      </c>
      <c r="AA1424" s="45"/>
      <c r="AB1424" s="102" t="b">
        <f t="shared" ref="AB1424:AB1487" si="23">IF(OR(O1424="TLAI",F1424=""),"",Z1424=S1424)</f>
        <v>1</v>
      </c>
    </row>
    <row r="1425" spans="1:28" ht="25.5" customHeight="1">
      <c r="A1425" s="102">
        <f>IF(F1425="","",SUBTOTAL(3,$F$2:$F1425))</f>
        <v>1424</v>
      </c>
      <c r="B1425" s="127" t="s">
        <v>1432</v>
      </c>
      <c r="C1425" s="57" t="s">
        <v>1048</v>
      </c>
      <c r="D1425" s="56" t="s">
        <v>1048</v>
      </c>
      <c r="E1425" s="56" t="s">
        <v>1048</v>
      </c>
      <c r="F1425" s="69" t="s">
        <v>1347</v>
      </c>
      <c r="G1425" s="56" t="s">
        <v>1048</v>
      </c>
      <c r="H1425" s="180" t="s">
        <v>1421</v>
      </c>
      <c r="I1425" s="55" t="s">
        <v>187</v>
      </c>
      <c r="J1425" s="56"/>
      <c r="K1425" s="45"/>
      <c r="L1425" s="57"/>
      <c r="M1425" s="57"/>
      <c r="N1425" s="56" t="s">
        <v>1252</v>
      </c>
      <c r="O1425" s="57" t="s">
        <v>1049</v>
      </c>
      <c r="P1425" s="57" t="s">
        <v>1422</v>
      </c>
      <c r="Q1425" s="56" t="s">
        <v>1048</v>
      </c>
      <c r="R1425" s="155">
        <v>36</v>
      </c>
      <c r="S1425" s="155">
        <v>36</v>
      </c>
      <c r="T1425" s="45" t="s">
        <v>1048</v>
      </c>
      <c r="U1425" s="45" t="s">
        <v>1048</v>
      </c>
      <c r="V1425" s="45" t="s">
        <v>1048</v>
      </c>
      <c r="W1425" s="45"/>
      <c r="X1425" s="174" t="s">
        <v>187</v>
      </c>
      <c r="Y1425" s="174" t="s">
        <v>262</v>
      </c>
      <c r="Z1425" s="172">
        <v>36</v>
      </c>
      <c r="AA1425" s="45"/>
      <c r="AB1425" s="102" t="b">
        <f t="shared" si="23"/>
        <v>1</v>
      </c>
    </row>
    <row r="1426" spans="1:28" ht="25.5" customHeight="1">
      <c r="A1426" s="102">
        <f>IF(F1426="","",SUBTOTAL(3,$F$2:$F1426))</f>
        <v>1425</v>
      </c>
      <c r="B1426" s="127" t="s">
        <v>1431</v>
      </c>
      <c r="C1426" s="57" t="s">
        <v>1048</v>
      </c>
      <c r="D1426" s="56" t="s">
        <v>1048</v>
      </c>
      <c r="E1426" s="56" t="s">
        <v>1048</v>
      </c>
      <c r="F1426" s="46" t="s">
        <v>1349</v>
      </c>
      <c r="G1426" s="56" t="s">
        <v>1048</v>
      </c>
      <c r="H1426" s="180" t="s">
        <v>1421</v>
      </c>
      <c r="I1426" s="45" t="s">
        <v>187</v>
      </c>
      <c r="J1426" s="56"/>
      <c r="K1426" s="45"/>
      <c r="L1426" s="57"/>
      <c r="M1426" s="57"/>
      <c r="N1426" s="56" t="s">
        <v>1252</v>
      </c>
      <c r="O1426" s="57" t="s">
        <v>1049</v>
      </c>
      <c r="P1426" s="56" t="s">
        <v>1422</v>
      </c>
      <c r="Q1426" s="56" t="s">
        <v>1048</v>
      </c>
      <c r="R1426" s="155">
        <v>47</v>
      </c>
      <c r="S1426" s="155">
        <v>47</v>
      </c>
      <c r="T1426" s="45" t="s">
        <v>1048</v>
      </c>
      <c r="U1426" s="45" t="s">
        <v>1048</v>
      </c>
      <c r="V1426" s="45" t="s">
        <v>1048</v>
      </c>
      <c r="W1426" s="45"/>
      <c r="X1426" s="174" t="s">
        <v>187</v>
      </c>
      <c r="Y1426" s="174" t="s">
        <v>262</v>
      </c>
      <c r="Z1426" s="155">
        <v>47</v>
      </c>
      <c r="AA1426" s="45"/>
      <c r="AB1426" s="102" t="b">
        <f t="shared" si="23"/>
        <v>1</v>
      </c>
    </row>
    <row r="1427" spans="1:28" ht="25.5" customHeight="1">
      <c r="A1427" s="102">
        <f>IF(F1427="","",SUBTOTAL(3,$F$2:$F1427))</f>
        <v>1426</v>
      </c>
      <c r="B1427" s="127" t="s">
        <v>1429</v>
      </c>
      <c r="C1427" s="57" t="s">
        <v>1048</v>
      </c>
      <c r="D1427" s="56" t="s">
        <v>1048</v>
      </c>
      <c r="E1427" s="56" t="s">
        <v>1048</v>
      </c>
      <c r="F1427" s="46" t="s">
        <v>1351</v>
      </c>
      <c r="G1427" s="56" t="s">
        <v>1048</v>
      </c>
      <c r="H1427" s="180" t="s">
        <v>1421</v>
      </c>
      <c r="I1427" s="45" t="s">
        <v>187</v>
      </c>
      <c r="J1427" s="56"/>
      <c r="K1427" s="45"/>
      <c r="L1427" s="57"/>
      <c r="M1427" s="57"/>
      <c r="N1427" s="56" t="s">
        <v>1252</v>
      </c>
      <c r="O1427" s="57" t="s">
        <v>1049</v>
      </c>
      <c r="P1427" s="56" t="s">
        <v>1422</v>
      </c>
      <c r="Q1427" s="56" t="s">
        <v>1048</v>
      </c>
      <c r="R1427" s="155">
        <v>34</v>
      </c>
      <c r="S1427" s="155">
        <v>34</v>
      </c>
      <c r="T1427" s="45" t="s">
        <v>1048</v>
      </c>
      <c r="U1427" s="45" t="s">
        <v>1048</v>
      </c>
      <c r="V1427" s="45" t="s">
        <v>1048</v>
      </c>
      <c r="W1427" s="45"/>
      <c r="X1427" s="174" t="s">
        <v>187</v>
      </c>
      <c r="Y1427" s="174" t="s">
        <v>262</v>
      </c>
      <c r="Z1427" s="155">
        <v>34</v>
      </c>
      <c r="AA1427" s="45"/>
      <c r="AB1427" s="102" t="b">
        <f t="shared" si="23"/>
        <v>1</v>
      </c>
    </row>
    <row r="1428" spans="1:28" ht="25.5" customHeight="1">
      <c r="A1428" s="102">
        <f>IF(F1428="","",SUBTOTAL(3,$F$2:$F1428))</f>
        <v>1427</v>
      </c>
      <c r="B1428" s="127" t="s">
        <v>1428</v>
      </c>
      <c r="C1428" s="57" t="s">
        <v>1048</v>
      </c>
      <c r="D1428" s="56" t="s">
        <v>1048</v>
      </c>
      <c r="E1428" s="56" t="s">
        <v>1048</v>
      </c>
      <c r="F1428" s="69" t="s">
        <v>1353</v>
      </c>
      <c r="G1428" s="56" t="s">
        <v>1048</v>
      </c>
      <c r="H1428" s="180" t="s">
        <v>1421</v>
      </c>
      <c r="I1428" s="45" t="s">
        <v>258</v>
      </c>
      <c r="J1428" s="56"/>
      <c r="K1428" s="45"/>
      <c r="L1428" s="57"/>
      <c r="M1428" s="57"/>
      <c r="N1428" s="56" t="s">
        <v>1252</v>
      </c>
      <c r="O1428" s="57" t="s">
        <v>1049</v>
      </c>
      <c r="P1428" s="56" t="s">
        <v>1422</v>
      </c>
      <c r="Q1428" s="56" t="s">
        <v>1048</v>
      </c>
      <c r="R1428" s="155">
        <v>31</v>
      </c>
      <c r="S1428" s="155">
        <v>31</v>
      </c>
      <c r="T1428" s="45" t="s">
        <v>1048</v>
      </c>
      <c r="U1428" s="45" t="s">
        <v>1048</v>
      </c>
      <c r="V1428" s="45" t="s">
        <v>1048</v>
      </c>
      <c r="W1428" s="45"/>
      <c r="X1428" s="174" t="s">
        <v>258</v>
      </c>
      <c r="Y1428" s="154" t="s">
        <v>529</v>
      </c>
      <c r="Z1428" s="155">
        <v>31</v>
      </c>
      <c r="AA1428" s="45"/>
      <c r="AB1428" s="102" t="b">
        <f t="shared" si="23"/>
        <v>1</v>
      </c>
    </row>
    <row r="1429" spans="1:28" ht="25.5" customHeight="1">
      <c r="A1429" s="102">
        <f>IF(F1429="","",SUBTOTAL(3,$F$2:$F1429))</f>
        <v>1428</v>
      </c>
      <c r="B1429" s="127" t="s">
        <v>1430</v>
      </c>
      <c r="C1429" s="57" t="s">
        <v>1048</v>
      </c>
      <c r="D1429" s="57" t="s">
        <v>1048</v>
      </c>
      <c r="E1429" s="56" t="s">
        <v>1048</v>
      </c>
      <c r="F1429" s="104" t="s">
        <v>1355</v>
      </c>
      <c r="G1429" s="56" t="s">
        <v>1048</v>
      </c>
      <c r="H1429" s="203" t="s">
        <v>1421</v>
      </c>
      <c r="I1429" s="45" t="s">
        <v>262</v>
      </c>
      <c r="J1429" s="56"/>
      <c r="K1429" s="45"/>
      <c r="L1429" s="57"/>
      <c r="M1429" s="57"/>
      <c r="N1429" s="56" t="s">
        <v>1252</v>
      </c>
      <c r="O1429" s="57" t="s">
        <v>1049</v>
      </c>
      <c r="P1429" s="57" t="s">
        <v>1422</v>
      </c>
      <c r="Q1429" s="56" t="s">
        <v>1048</v>
      </c>
      <c r="R1429" s="155">
        <v>42</v>
      </c>
      <c r="S1429" s="155">
        <v>42</v>
      </c>
      <c r="T1429" s="47" t="s">
        <v>1048</v>
      </c>
      <c r="U1429" s="47" t="s">
        <v>1048</v>
      </c>
      <c r="V1429" s="47" t="s">
        <v>1048</v>
      </c>
      <c r="W1429" s="47"/>
      <c r="X1429" s="174" t="s">
        <v>187</v>
      </c>
      <c r="Y1429" s="174" t="s">
        <v>262</v>
      </c>
      <c r="Z1429" s="172">
        <v>42</v>
      </c>
      <c r="AA1429" s="45"/>
      <c r="AB1429" s="102" t="b">
        <f t="shared" si="23"/>
        <v>1</v>
      </c>
    </row>
    <row r="1430" spans="1:28" ht="25.5" customHeight="1">
      <c r="A1430" s="102">
        <f>IF(F1430="","",SUBTOTAL(3,$F$2:$F1430))</f>
        <v>1429</v>
      </c>
      <c r="B1430" s="127" t="s">
        <v>1433</v>
      </c>
      <c r="C1430" s="57" t="s">
        <v>1048</v>
      </c>
      <c r="D1430" s="57" t="s">
        <v>1048</v>
      </c>
      <c r="E1430" s="56" t="s">
        <v>1048</v>
      </c>
      <c r="F1430" s="104" t="s">
        <v>1357</v>
      </c>
      <c r="G1430" s="56" t="s">
        <v>1048</v>
      </c>
      <c r="H1430" s="203" t="s">
        <v>1421</v>
      </c>
      <c r="I1430" s="45" t="s">
        <v>258</v>
      </c>
      <c r="J1430" s="56"/>
      <c r="K1430" s="45"/>
      <c r="L1430" s="57"/>
      <c r="M1430" s="57"/>
      <c r="N1430" s="56" t="s">
        <v>1252</v>
      </c>
      <c r="O1430" s="57" t="s">
        <v>1049</v>
      </c>
      <c r="P1430" s="57" t="s">
        <v>1422</v>
      </c>
      <c r="Q1430" s="56" t="s">
        <v>1048</v>
      </c>
      <c r="R1430" s="155">
        <v>34</v>
      </c>
      <c r="S1430" s="155">
        <v>34</v>
      </c>
      <c r="T1430" s="47" t="s">
        <v>1048</v>
      </c>
      <c r="U1430" s="47" t="s">
        <v>1048</v>
      </c>
      <c r="V1430" s="47" t="s">
        <v>1048</v>
      </c>
      <c r="W1430" s="47"/>
      <c r="X1430" s="174" t="s">
        <v>258</v>
      </c>
      <c r="Y1430" s="154" t="s">
        <v>529</v>
      </c>
      <c r="Z1430" s="172">
        <v>34</v>
      </c>
      <c r="AA1430" s="45"/>
      <c r="AB1430" s="102" t="b">
        <f t="shared" si="23"/>
        <v>1</v>
      </c>
    </row>
    <row r="1431" spans="1:28" ht="25.5" customHeight="1">
      <c r="A1431" s="102">
        <f>IF(F1431="","",SUBTOTAL(3,$F$2:$F1431))</f>
        <v>1430</v>
      </c>
      <c r="B1431" s="127" t="s">
        <v>1441</v>
      </c>
      <c r="C1431" s="57" t="s">
        <v>1048</v>
      </c>
      <c r="D1431" s="57" t="s">
        <v>1048</v>
      </c>
      <c r="E1431" s="56" t="s">
        <v>1048</v>
      </c>
      <c r="F1431" s="46" t="s">
        <v>1310</v>
      </c>
      <c r="G1431" s="56" t="s">
        <v>1048</v>
      </c>
      <c r="H1431" s="180" t="s">
        <v>1421</v>
      </c>
      <c r="I1431" s="45" t="s">
        <v>187</v>
      </c>
      <c r="J1431" s="56"/>
      <c r="K1431" s="45"/>
      <c r="L1431" s="57"/>
      <c r="M1431" s="57"/>
      <c r="N1431" s="56" t="s">
        <v>1252</v>
      </c>
      <c r="O1431" s="57" t="s">
        <v>1049</v>
      </c>
      <c r="P1431" s="57" t="s">
        <v>1422</v>
      </c>
      <c r="Q1431" s="56" t="s">
        <v>1048</v>
      </c>
      <c r="R1431" s="155">
        <v>39</v>
      </c>
      <c r="S1431" s="172">
        <v>39</v>
      </c>
      <c r="T1431" s="47" t="s">
        <v>1048</v>
      </c>
      <c r="U1431" s="47" t="s">
        <v>1048</v>
      </c>
      <c r="V1431" s="47" t="s">
        <v>1048</v>
      </c>
      <c r="W1431" s="47"/>
      <c r="X1431" s="174" t="s">
        <v>187</v>
      </c>
      <c r="Y1431" s="154" t="s">
        <v>262</v>
      </c>
      <c r="Z1431" s="172">
        <v>39</v>
      </c>
      <c r="AA1431" s="45"/>
      <c r="AB1431" s="102" t="b">
        <f t="shared" si="23"/>
        <v>1</v>
      </c>
    </row>
    <row r="1432" spans="1:28" ht="25.5" customHeight="1">
      <c r="A1432" s="102">
        <f>IF(F1432="","",SUBTOTAL(3,$F$2:$F1432))</f>
        <v>1431</v>
      </c>
      <c r="B1432" s="127" t="s">
        <v>1443</v>
      </c>
      <c r="C1432" s="57" t="s">
        <v>1048</v>
      </c>
      <c r="D1432" s="57" t="s">
        <v>1048</v>
      </c>
      <c r="E1432" s="56" t="s">
        <v>1048</v>
      </c>
      <c r="F1432" s="69" t="s">
        <v>1312</v>
      </c>
      <c r="G1432" s="56" t="s">
        <v>1048</v>
      </c>
      <c r="H1432" s="180" t="s">
        <v>1421</v>
      </c>
      <c r="I1432" s="45" t="s">
        <v>258</v>
      </c>
      <c r="J1432" s="56"/>
      <c r="K1432" s="45"/>
      <c r="L1432" s="57"/>
      <c r="M1432" s="57"/>
      <c r="N1432" s="56" t="s">
        <v>1252</v>
      </c>
      <c r="O1432" s="57" t="s">
        <v>1049</v>
      </c>
      <c r="P1432" s="56" t="s">
        <v>1422</v>
      </c>
      <c r="Q1432" s="56" t="s">
        <v>1048</v>
      </c>
      <c r="R1432" s="155">
        <v>40</v>
      </c>
      <c r="S1432" s="172">
        <v>40</v>
      </c>
      <c r="T1432" s="45" t="s">
        <v>1048</v>
      </c>
      <c r="U1432" s="45" t="s">
        <v>1048</v>
      </c>
      <c r="V1432" s="45" t="s">
        <v>1048</v>
      </c>
      <c r="W1432" s="45"/>
      <c r="X1432" s="174" t="s">
        <v>258</v>
      </c>
      <c r="Y1432" s="154" t="s">
        <v>529</v>
      </c>
      <c r="Z1432" s="155">
        <v>40</v>
      </c>
      <c r="AA1432" s="45"/>
      <c r="AB1432" s="102" t="b">
        <f t="shared" si="23"/>
        <v>1</v>
      </c>
    </row>
    <row r="1433" spans="1:28" ht="25.5" customHeight="1">
      <c r="A1433" s="102">
        <f>IF(F1433="","",SUBTOTAL(3,$F$2:$F1433))</f>
        <v>1432</v>
      </c>
      <c r="B1433" s="127" t="s">
        <v>1444</v>
      </c>
      <c r="C1433" s="57" t="s">
        <v>1048</v>
      </c>
      <c r="D1433" s="57" t="s">
        <v>1048</v>
      </c>
      <c r="E1433" s="56" t="s">
        <v>1048</v>
      </c>
      <c r="F1433" s="46" t="s">
        <v>1314</v>
      </c>
      <c r="G1433" s="56" t="s">
        <v>1048</v>
      </c>
      <c r="H1433" s="218" t="s">
        <v>1421</v>
      </c>
      <c r="I1433" s="47" t="s">
        <v>1181</v>
      </c>
      <c r="J1433" s="57"/>
      <c r="K1433" s="45"/>
      <c r="L1433" s="57"/>
      <c r="M1433" s="57"/>
      <c r="N1433" s="56" t="s">
        <v>1252</v>
      </c>
      <c r="O1433" s="57" t="s">
        <v>1049</v>
      </c>
      <c r="P1433" s="56" t="s">
        <v>1422</v>
      </c>
      <c r="Q1433" s="56" t="s">
        <v>1048</v>
      </c>
      <c r="R1433" s="155">
        <v>44</v>
      </c>
      <c r="S1433" s="155">
        <v>44</v>
      </c>
      <c r="T1433" s="47" t="s">
        <v>1048</v>
      </c>
      <c r="U1433" s="47" t="s">
        <v>1048</v>
      </c>
      <c r="V1433" s="47" t="s">
        <v>1048</v>
      </c>
      <c r="W1433" s="47"/>
      <c r="X1433" s="174" t="s">
        <v>1181</v>
      </c>
      <c r="Y1433" s="174" t="s">
        <v>1177</v>
      </c>
      <c r="Z1433" s="172">
        <v>44</v>
      </c>
      <c r="AA1433" s="45"/>
      <c r="AB1433" s="102" t="b">
        <f t="shared" si="23"/>
        <v>1</v>
      </c>
    </row>
    <row r="1434" spans="1:28" ht="25.5" customHeight="1">
      <c r="A1434" s="102">
        <f>IF(F1434="","",SUBTOTAL(3,$F$2:$F1434))</f>
        <v>1433</v>
      </c>
      <c r="B1434" s="127" t="s">
        <v>1445</v>
      </c>
      <c r="C1434" s="57" t="s">
        <v>1048</v>
      </c>
      <c r="D1434" s="57" t="s">
        <v>1048</v>
      </c>
      <c r="E1434" s="56" t="s">
        <v>1048</v>
      </c>
      <c r="F1434" s="46" t="s">
        <v>1316</v>
      </c>
      <c r="G1434" s="56" t="s">
        <v>1048</v>
      </c>
      <c r="H1434" s="180" t="s">
        <v>1421</v>
      </c>
      <c r="I1434" s="45" t="s">
        <v>246</v>
      </c>
      <c r="J1434" s="56"/>
      <c r="K1434" s="45"/>
      <c r="L1434" s="57"/>
      <c r="M1434" s="57"/>
      <c r="N1434" s="56" t="s">
        <v>1252</v>
      </c>
      <c r="O1434" s="57" t="s">
        <v>1049</v>
      </c>
      <c r="P1434" s="57" t="s">
        <v>1422</v>
      </c>
      <c r="Q1434" s="56" t="s">
        <v>1048</v>
      </c>
      <c r="R1434" s="155">
        <v>52</v>
      </c>
      <c r="S1434" s="155">
        <v>52</v>
      </c>
      <c r="T1434" s="47" t="s">
        <v>1048</v>
      </c>
      <c r="U1434" s="47" t="s">
        <v>1048</v>
      </c>
      <c r="V1434" s="47" t="s">
        <v>1048</v>
      </c>
      <c r="W1434" s="47"/>
      <c r="X1434" s="174" t="s">
        <v>246</v>
      </c>
      <c r="Y1434" s="174" t="s">
        <v>187</v>
      </c>
      <c r="Z1434" s="172">
        <v>52</v>
      </c>
      <c r="AA1434" s="45"/>
      <c r="AB1434" s="102" t="b">
        <f t="shared" si="23"/>
        <v>1</v>
      </c>
    </row>
    <row r="1435" spans="1:28" ht="25.5" customHeight="1">
      <c r="A1435" s="102">
        <f>IF(F1435="","",SUBTOTAL(3,$F$2:$F1435))</f>
        <v>1434</v>
      </c>
      <c r="B1435" s="127" t="s">
        <v>1447</v>
      </c>
      <c r="C1435" s="57" t="s">
        <v>1048</v>
      </c>
      <c r="D1435" s="56" t="s">
        <v>1048</v>
      </c>
      <c r="E1435" s="56" t="s">
        <v>1048</v>
      </c>
      <c r="F1435" s="69" t="s">
        <v>1318</v>
      </c>
      <c r="G1435" s="56" t="s">
        <v>1048</v>
      </c>
      <c r="H1435" s="180" t="s">
        <v>1421</v>
      </c>
      <c r="I1435" s="45" t="s">
        <v>187</v>
      </c>
      <c r="J1435" s="56"/>
      <c r="K1435" s="45"/>
      <c r="L1435" s="57"/>
      <c r="M1435" s="57"/>
      <c r="N1435" s="56" t="s">
        <v>1252</v>
      </c>
      <c r="O1435" s="57" t="s">
        <v>1049</v>
      </c>
      <c r="P1435" s="56" t="s">
        <v>1422</v>
      </c>
      <c r="Q1435" s="56" t="s">
        <v>1048</v>
      </c>
      <c r="R1435" s="155">
        <v>44</v>
      </c>
      <c r="S1435" s="172">
        <v>44</v>
      </c>
      <c r="T1435" s="45" t="s">
        <v>1048</v>
      </c>
      <c r="U1435" s="45" t="s">
        <v>1048</v>
      </c>
      <c r="V1435" s="46" t="s">
        <v>1048</v>
      </c>
      <c r="W1435" s="45"/>
      <c r="X1435" s="174" t="s">
        <v>187</v>
      </c>
      <c r="Y1435" s="174" t="s">
        <v>246</v>
      </c>
      <c r="Z1435" s="155">
        <v>44</v>
      </c>
      <c r="AA1435" s="45"/>
      <c r="AB1435" s="102" t="b">
        <f t="shared" si="23"/>
        <v>1</v>
      </c>
    </row>
    <row r="1436" spans="1:28" ht="25.5" customHeight="1">
      <c r="A1436" s="102">
        <f>IF(F1436="","",SUBTOTAL(3,$F$2:$F1436))</f>
        <v>1435</v>
      </c>
      <c r="B1436" s="127" t="s">
        <v>1449</v>
      </c>
      <c r="C1436" s="56" t="s">
        <v>1048</v>
      </c>
      <c r="D1436" s="56" t="s">
        <v>1048</v>
      </c>
      <c r="E1436" s="56" t="s">
        <v>1048</v>
      </c>
      <c r="F1436" s="46" t="s">
        <v>1320</v>
      </c>
      <c r="G1436" s="56" t="s">
        <v>1048</v>
      </c>
      <c r="H1436" s="180" t="s">
        <v>1421</v>
      </c>
      <c r="I1436" s="45" t="s">
        <v>1177</v>
      </c>
      <c r="J1436" s="56"/>
      <c r="K1436" s="45"/>
      <c r="L1436" s="56"/>
      <c r="M1436" s="56"/>
      <c r="N1436" s="56" t="s">
        <v>1252</v>
      </c>
      <c r="O1436" s="57" t="s">
        <v>1049</v>
      </c>
      <c r="P1436" s="56" t="s">
        <v>1422</v>
      </c>
      <c r="Q1436" s="56" t="s">
        <v>1048</v>
      </c>
      <c r="R1436" s="155">
        <v>48</v>
      </c>
      <c r="S1436" s="172">
        <v>48</v>
      </c>
      <c r="T1436" s="46" t="s">
        <v>1048</v>
      </c>
      <c r="U1436" s="46" t="s">
        <v>1048</v>
      </c>
      <c r="V1436" s="45" t="s">
        <v>1048</v>
      </c>
      <c r="W1436" s="45"/>
      <c r="X1436" s="174" t="s">
        <v>1177</v>
      </c>
      <c r="Y1436" s="174" t="s">
        <v>1181</v>
      </c>
      <c r="Z1436" s="155">
        <v>48</v>
      </c>
      <c r="AA1436" s="45"/>
      <c r="AB1436" s="102" t="b">
        <f t="shared" si="23"/>
        <v>1</v>
      </c>
    </row>
    <row r="1437" spans="1:28" ht="25.5" customHeight="1">
      <c r="A1437" s="102">
        <f>IF(F1437="","",SUBTOTAL(3,$F$2:$F1437))</f>
        <v>1436</v>
      </c>
      <c r="B1437" s="127" t="s">
        <v>1450</v>
      </c>
      <c r="C1437" s="56" t="s">
        <v>1048</v>
      </c>
      <c r="D1437" s="56" t="s">
        <v>1048</v>
      </c>
      <c r="E1437" s="56" t="s">
        <v>1048</v>
      </c>
      <c r="F1437" s="46" t="s">
        <v>1322</v>
      </c>
      <c r="G1437" s="56" t="s">
        <v>1048</v>
      </c>
      <c r="H1437" s="180" t="s">
        <v>1421</v>
      </c>
      <c r="I1437" s="45" t="s">
        <v>187</v>
      </c>
      <c r="J1437" s="56"/>
      <c r="K1437" s="45"/>
      <c r="L1437" s="56"/>
      <c r="M1437" s="56"/>
      <c r="N1437" s="56" t="s">
        <v>1252</v>
      </c>
      <c r="O1437" s="57" t="s">
        <v>1049</v>
      </c>
      <c r="P1437" s="56" t="s">
        <v>1422</v>
      </c>
      <c r="Q1437" s="56" t="s">
        <v>1048</v>
      </c>
      <c r="R1437" s="155">
        <v>49</v>
      </c>
      <c r="S1437" s="155">
        <v>49</v>
      </c>
      <c r="T1437" s="46" t="s">
        <v>1048</v>
      </c>
      <c r="U1437" s="46" t="s">
        <v>1048</v>
      </c>
      <c r="V1437" s="45" t="s">
        <v>1048</v>
      </c>
      <c r="W1437" s="45"/>
      <c r="X1437" s="174" t="s">
        <v>187</v>
      </c>
      <c r="Y1437" s="174" t="s">
        <v>246</v>
      </c>
      <c r="Z1437" s="155">
        <v>49</v>
      </c>
      <c r="AA1437" s="45"/>
      <c r="AB1437" s="102" t="b">
        <f t="shared" si="23"/>
        <v>1</v>
      </c>
    </row>
    <row r="1438" spans="1:28" ht="38.25" customHeight="1">
      <c r="A1438" s="102">
        <f>IF(F1438="","",SUBTOTAL(3,$F$2:$F1438))</f>
        <v>1437</v>
      </c>
      <c r="B1438" s="127" t="s">
        <v>1451</v>
      </c>
      <c r="C1438" s="57" t="s">
        <v>1048</v>
      </c>
      <c r="D1438" s="57" t="s">
        <v>1048</v>
      </c>
      <c r="E1438" s="57" t="s">
        <v>1048</v>
      </c>
      <c r="F1438" s="46" t="s">
        <v>1324</v>
      </c>
      <c r="G1438" s="56" t="s">
        <v>1048</v>
      </c>
      <c r="H1438" s="180" t="s">
        <v>1421</v>
      </c>
      <c r="I1438" s="45" t="s">
        <v>258</v>
      </c>
      <c r="J1438" s="56"/>
      <c r="K1438" s="45"/>
      <c r="L1438" s="57"/>
      <c r="M1438" s="57"/>
      <c r="N1438" s="56" t="s">
        <v>1252</v>
      </c>
      <c r="O1438" s="57" t="s">
        <v>1049</v>
      </c>
      <c r="P1438" s="57" t="s">
        <v>1422</v>
      </c>
      <c r="Q1438" s="56" t="s">
        <v>1048</v>
      </c>
      <c r="R1438" s="155">
        <v>37</v>
      </c>
      <c r="S1438" s="155">
        <v>37</v>
      </c>
      <c r="T1438" s="47" t="s">
        <v>1048</v>
      </c>
      <c r="U1438" s="47" t="s">
        <v>1048</v>
      </c>
      <c r="V1438" s="47" t="s">
        <v>1048</v>
      </c>
      <c r="W1438" s="47"/>
      <c r="X1438" s="174" t="s">
        <v>258</v>
      </c>
      <c r="Y1438" s="154" t="s">
        <v>529</v>
      </c>
      <c r="Z1438" s="172">
        <v>37</v>
      </c>
      <c r="AA1438" s="45"/>
      <c r="AB1438" s="102" t="b">
        <f t="shared" si="23"/>
        <v>1</v>
      </c>
    </row>
    <row r="1439" spans="1:28" ht="25.5" customHeight="1">
      <c r="A1439" s="102">
        <f>IF(F1439="","",SUBTOTAL(3,$F$2:$F1439))</f>
        <v>1438</v>
      </c>
      <c r="B1439" s="127" t="s">
        <v>1452</v>
      </c>
      <c r="C1439" s="57" t="s">
        <v>1048</v>
      </c>
      <c r="D1439" s="56" t="s">
        <v>1048</v>
      </c>
      <c r="E1439" s="56" t="s">
        <v>1048</v>
      </c>
      <c r="F1439" s="69" t="s">
        <v>1326</v>
      </c>
      <c r="G1439" s="56" t="s">
        <v>1048</v>
      </c>
      <c r="H1439" s="180" t="s">
        <v>1421</v>
      </c>
      <c r="I1439" s="45" t="s">
        <v>1177</v>
      </c>
      <c r="J1439" s="56"/>
      <c r="K1439" s="45"/>
      <c r="L1439" s="57"/>
      <c r="M1439" s="57"/>
      <c r="N1439" s="56" t="s">
        <v>1252</v>
      </c>
      <c r="O1439" s="57" t="s">
        <v>1049</v>
      </c>
      <c r="P1439" s="57" t="s">
        <v>1422</v>
      </c>
      <c r="Q1439" s="56" t="s">
        <v>1048</v>
      </c>
      <c r="R1439" s="155">
        <v>42</v>
      </c>
      <c r="S1439" s="155">
        <v>42</v>
      </c>
      <c r="T1439" s="45" t="s">
        <v>1048</v>
      </c>
      <c r="U1439" s="45" t="s">
        <v>1048</v>
      </c>
      <c r="V1439" s="45" t="s">
        <v>1048</v>
      </c>
      <c r="W1439" s="45"/>
      <c r="X1439" s="174" t="s">
        <v>1177</v>
      </c>
      <c r="Y1439" s="174" t="s">
        <v>1181</v>
      </c>
      <c r="Z1439" s="172">
        <v>42</v>
      </c>
      <c r="AA1439" s="45"/>
      <c r="AB1439" s="102" t="b">
        <f t="shared" si="23"/>
        <v>1</v>
      </c>
    </row>
    <row r="1440" spans="1:28" ht="25.5" customHeight="1">
      <c r="A1440" s="102">
        <f>IF(F1440="","",SUBTOTAL(3,$F$2:$F1440))</f>
        <v>1439</v>
      </c>
      <c r="B1440" s="127" t="s">
        <v>1442</v>
      </c>
      <c r="C1440" s="57" t="s">
        <v>1048</v>
      </c>
      <c r="D1440" s="56" t="s">
        <v>1048</v>
      </c>
      <c r="E1440" s="56" t="s">
        <v>1048</v>
      </c>
      <c r="F1440" s="69" t="s">
        <v>1328</v>
      </c>
      <c r="G1440" s="56" t="s">
        <v>1048</v>
      </c>
      <c r="H1440" s="180" t="s">
        <v>1421</v>
      </c>
      <c r="I1440" s="45" t="s">
        <v>1177</v>
      </c>
      <c r="J1440" s="56"/>
      <c r="K1440" s="45"/>
      <c r="L1440" s="57"/>
      <c r="M1440" s="57"/>
      <c r="N1440" s="56" t="s">
        <v>1252</v>
      </c>
      <c r="O1440" s="57" t="s">
        <v>1049</v>
      </c>
      <c r="P1440" s="57" t="s">
        <v>1422</v>
      </c>
      <c r="Q1440" s="56" t="s">
        <v>1048</v>
      </c>
      <c r="R1440" s="155">
        <v>45</v>
      </c>
      <c r="S1440" s="155">
        <v>45</v>
      </c>
      <c r="T1440" s="45" t="s">
        <v>1048</v>
      </c>
      <c r="U1440" s="45" t="s">
        <v>1048</v>
      </c>
      <c r="V1440" s="45" t="s">
        <v>1048</v>
      </c>
      <c r="W1440" s="45"/>
      <c r="X1440" s="174" t="s">
        <v>1177</v>
      </c>
      <c r="Y1440" s="174" t="s">
        <v>1181</v>
      </c>
      <c r="Z1440" s="155">
        <v>45</v>
      </c>
      <c r="AA1440" s="45"/>
      <c r="AB1440" s="102" t="b">
        <f t="shared" si="23"/>
        <v>1</v>
      </c>
    </row>
    <row r="1441" spans="1:28" ht="25.5" customHeight="1">
      <c r="A1441" s="102">
        <f>IF(F1441="","",SUBTOTAL(3,$F$2:$F1441))</f>
        <v>1440</v>
      </c>
      <c r="B1441" s="127" t="s">
        <v>1446</v>
      </c>
      <c r="C1441" s="57" t="s">
        <v>1048</v>
      </c>
      <c r="D1441" s="57" t="s">
        <v>1048</v>
      </c>
      <c r="E1441" s="56" t="s">
        <v>1048</v>
      </c>
      <c r="F1441" s="46" t="s">
        <v>1250</v>
      </c>
      <c r="G1441" s="56" t="s">
        <v>1048</v>
      </c>
      <c r="H1441" s="180" t="s">
        <v>1421</v>
      </c>
      <c r="I1441" s="45" t="s">
        <v>1181</v>
      </c>
      <c r="J1441" s="56"/>
      <c r="K1441" s="45"/>
      <c r="L1441" s="57"/>
      <c r="M1441" s="57"/>
      <c r="N1441" s="56" t="s">
        <v>1252</v>
      </c>
      <c r="O1441" s="57" t="s">
        <v>1049</v>
      </c>
      <c r="P1441" s="57" t="s">
        <v>1422</v>
      </c>
      <c r="Q1441" s="56" t="s">
        <v>1048</v>
      </c>
      <c r="R1441" s="155">
        <v>28</v>
      </c>
      <c r="S1441" s="155">
        <v>28</v>
      </c>
      <c r="T1441" s="47" t="s">
        <v>1048</v>
      </c>
      <c r="U1441" s="47" t="s">
        <v>1048</v>
      </c>
      <c r="V1441" s="47" t="s">
        <v>1048</v>
      </c>
      <c r="W1441" s="47"/>
      <c r="X1441" s="174" t="s">
        <v>1181</v>
      </c>
      <c r="Y1441" s="174" t="s">
        <v>1177</v>
      </c>
      <c r="Z1441" s="172">
        <v>28</v>
      </c>
      <c r="AA1441" s="45"/>
      <c r="AB1441" s="102" t="b">
        <f t="shared" si="23"/>
        <v>1</v>
      </c>
    </row>
    <row r="1442" spans="1:28" ht="38.25" customHeight="1">
      <c r="A1442" s="102">
        <f>IF(F1442="","",SUBTOTAL(3,$F$2:$F1442))</f>
        <v>1441</v>
      </c>
      <c r="B1442" s="127" t="s">
        <v>1448</v>
      </c>
      <c r="C1442" s="57" t="s">
        <v>1048</v>
      </c>
      <c r="D1442" s="57" t="s">
        <v>1048</v>
      </c>
      <c r="E1442" s="56" t="s">
        <v>1048</v>
      </c>
      <c r="F1442" s="46" t="s">
        <v>1256</v>
      </c>
      <c r="G1442" s="56" t="s">
        <v>1048</v>
      </c>
      <c r="H1442" s="180" t="s">
        <v>1421</v>
      </c>
      <c r="I1442" s="45" t="s">
        <v>187</v>
      </c>
      <c r="J1442" s="56"/>
      <c r="K1442" s="45"/>
      <c r="L1442" s="57"/>
      <c r="M1442" s="57"/>
      <c r="N1442" s="56" t="s">
        <v>1252</v>
      </c>
      <c r="O1442" s="57" t="s">
        <v>1049</v>
      </c>
      <c r="P1442" s="57" t="s">
        <v>1422</v>
      </c>
      <c r="Q1442" s="56" t="s">
        <v>1048</v>
      </c>
      <c r="R1442" s="155">
        <v>19</v>
      </c>
      <c r="S1442" s="155">
        <v>19</v>
      </c>
      <c r="T1442" s="47" t="s">
        <v>1048</v>
      </c>
      <c r="U1442" s="47" t="s">
        <v>1048</v>
      </c>
      <c r="V1442" s="47" t="s">
        <v>1048</v>
      </c>
      <c r="W1442" s="47"/>
      <c r="X1442" s="174" t="s">
        <v>187</v>
      </c>
      <c r="Y1442" s="154" t="s">
        <v>262</v>
      </c>
      <c r="Z1442" s="172">
        <v>19</v>
      </c>
      <c r="AA1442" s="45"/>
      <c r="AB1442" s="102" t="b">
        <f t="shared" si="23"/>
        <v>1</v>
      </c>
    </row>
    <row r="1443" spans="1:28" ht="25.5" customHeight="1">
      <c r="A1443" s="102">
        <f>IF(F1443="","",SUBTOTAL(3,$F$2:$F1443))</f>
        <v>1442</v>
      </c>
      <c r="B1443" s="127" t="s">
        <v>1412</v>
      </c>
      <c r="C1443" s="56" t="s">
        <v>1048</v>
      </c>
      <c r="D1443" s="56" t="s">
        <v>1048</v>
      </c>
      <c r="E1443" s="56" t="s">
        <v>1048</v>
      </c>
      <c r="F1443" s="46" t="s">
        <v>1413</v>
      </c>
      <c r="G1443" s="56" t="s">
        <v>1048</v>
      </c>
      <c r="H1443" s="46" t="s">
        <v>1414</v>
      </c>
      <c r="I1443" s="45" t="s">
        <v>217</v>
      </c>
      <c r="J1443" s="56"/>
      <c r="K1443" s="45"/>
      <c r="L1443" s="56"/>
      <c r="M1443" s="56"/>
      <c r="N1443" s="56" t="s">
        <v>1036</v>
      </c>
      <c r="O1443" s="130" t="s">
        <v>1049</v>
      </c>
      <c r="P1443" s="56" t="s">
        <v>1038</v>
      </c>
      <c r="Q1443" s="56" t="s">
        <v>1048</v>
      </c>
      <c r="R1443" s="56" t="s">
        <v>1048</v>
      </c>
      <c r="S1443" s="56" t="s">
        <v>1048</v>
      </c>
      <c r="T1443" s="45" t="s">
        <v>1048</v>
      </c>
      <c r="U1443" s="45" t="s">
        <v>1048</v>
      </c>
      <c r="V1443" s="45" t="s">
        <v>1048</v>
      </c>
      <c r="W1443" s="45"/>
      <c r="X1443" s="45"/>
      <c r="Y1443" s="45"/>
      <c r="Z1443" s="56"/>
      <c r="AA1443" s="45"/>
      <c r="AB1443" s="102" t="b">
        <f t="shared" si="23"/>
        <v>1</v>
      </c>
    </row>
    <row r="1444" spans="1:28" ht="25.5" customHeight="1">
      <c r="A1444" s="102">
        <f>IF(F1444="","",SUBTOTAL(3,$F$2:$F1444))</f>
        <v>1443</v>
      </c>
      <c r="B1444" s="127" t="s">
        <v>1412</v>
      </c>
      <c r="C1444" s="57" t="s">
        <v>1048</v>
      </c>
      <c r="D1444" s="57" t="s">
        <v>1048</v>
      </c>
      <c r="E1444" s="56" t="s">
        <v>1048</v>
      </c>
      <c r="F1444" s="46" t="s">
        <v>1413</v>
      </c>
      <c r="G1444" s="56" t="s">
        <v>1048</v>
      </c>
      <c r="H1444" s="46" t="s">
        <v>1414</v>
      </c>
      <c r="I1444" s="45" t="s">
        <v>217</v>
      </c>
      <c r="J1444" s="56"/>
      <c r="K1444" s="45"/>
      <c r="L1444" s="57"/>
      <c r="M1444" s="57"/>
      <c r="N1444" s="56" t="s">
        <v>1036</v>
      </c>
      <c r="O1444" s="130" t="s">
        <v>1049</v>
      </c>
      <c r="P1444" s="57" t="s">
        <v>1038</v>
      </c>
      <c r="Q1444" s="56" t="s">
        <v>1048</v>
      </c>
      <c r="R1444" s="56" t="s">
        <v>1048</v>
      </c>
      <c r="S1444" s="56" t="s">
        <v>1048</v>
      </c>
      <c r="T1444" s="45" t="s">
        <v>1048</v>
      </c>
      <c r="U1444" s="45" t="s">
        <v>1048</v>
      </c>
      <c r="V1444" s="45" t="s">
        <v>1048</v>
      </c>
      <c r="W1444" s="45"/>
      <c r="X1444" s="45"/>
      <c r="Y1444" s="45"/>
      <c r="Z1444" s="56"/>
      <c r="AA1444" s="45"/>
      <c r="AB1444" s="102" t="b">
        <f t="shared" si="23"/>
        <v>1</v>
      </c>
    </row>
    <row r="1445" spans="1:28" ht="25.5" customHeight="1">
      <c r="A1445" s="102">
        <f>IF(F1445="","",SUBTOTAL(3,$F$2:$F1445))</f>
        <v>1444</v>
      </c>
      <c r="B1445" s="127" t="s">
        <v>1409</v>
      </c>
      <c r="C1445" s="57" t="s">
        <v>1048</v>
      </c>
      <c r="D1445" s="56" t="s">
        <v>1048</v>
      </c>
      <c r="E1445" s="56" t="s">
        <v>1048</v>
      </c>
      <c r="F1445" s="46" t="s">
        <v>1410</v>
      </c>
      <c r="G1445" s="56" t="s">
        <v>1048</v>
      </c>
      <c r="H1445" s="46" t="s">
        <v>1411</v>
      </c>
      <c r="I1445" s="46" t="s">
        <v>221</v>
      </c>
      <c r="J1445" s="56"/>
      <c r="K1445" s="45"/>
      <c r="L1445" s="57"/>
      <c r="M1445" s="57"/>
      <c r="N1445" s="56" t="s">
        <v>1036</v>
      </c>
      <c r="O1445" s="130" t="s">
        <v>1049</v>
      </c>
      <c r="P1445" s="57" t="s">
        <v>1038</v>
      </c>
      <c r="Q1445" s="56" t="s">
        <v>1048</v>
      </c>
      <c r="R1445" s="56" t="s">
        <v>1048</v>
      </c>
      <c r="S1445" s="56" t="s">
        <v>1048</v>
      </c>
      <c r="T1445" s="45" t="s">
        <v>1048</v>
      </c>
      <c r="U1445" s="45" t="s">
        <v>1048</v>
      </c>
      <c r="V1445" s="67" t="s">
        <v>1048</v>
      </c>
      <c r="W1445" s="67"/>
      <c r="X1445" s="46"/>
      <c r="Y1445" s="45"/>
      <c r="Z1445" s="57"/>
      <c r="AA1445" s="45"/>
      <c r="AB1445" s="102" t="b">
        <f t="shared" si="23"/>
        <v>1</v>
      </c>
    </row>
    <row r="1446" spans="1:28" ht="38.25" customHeight="1">
      <c r="A1446" s="102">
        <f>IF(F1446="","",SUBTOTAL(3,$F$2:$F1446))</f>
        <v>1445</v>
      </c>
      <c r="B1446" s="127" t="s">
        <v>1409</v>
      </c>
      <c r="C1446" s="57" t="s">
        <v>1048</v>
      </c>
      <c r="D1446" s="56" t="s">
        <v>1048</v>
      </c>
      <c r="E1446" s="56" t="s">
        <v>1048</v>
      </c>
      <c r="F1446" s="69" t="s">
        <v>1410</v>
      </c>
      <c r="G1446" s="56" t="s">
        <v>1048</v>
      </c>
      <c r="H1446" s="46" t="s">
        <v>1411</v>
      </c>
      <c r="I1446" s="45" t="s">
        <v>221</v>
      </c>
      <c r="J1446" s="56"/>
      <c r="K1446" s="45"/>
      <c r="L1446" s="57"/>
      <c r="M1446" s="57"/>
      <c r="N1446" s="56" t="s">
        <v>1036</v>
      </c>
      <c r="O1446" s="130" t="s">
        <v>1049</v>
      </c>
      <c r="P1446" s="57" t="s">
        <v>1038</v>
      </c>
      <c r="Q1446" s="56" t="s">
        <v>1048</v>
      </c>
      <c r="R1446" s="56" t="s">
        <v>1048</v>
      </c>
      <c r="S1446" s="56" t="s">
        <v>1048</v>
      </c>
      <c r="T1446" s="45" t="s">
        <v>1048</v>
      </c>
      <c r="U1446" s="45" t="s">
        <v>1048</v>
      </c>
      <c r="V1446" s="45" t="s">
        <v>1048</v>
      </c>
      <c r="W1446" s="45"/>
      <c r="X1446" s="45"/>
      <c r="Y1446" s="45"/>
      <c r="Z1446" s="56"/>
      <c r="AA1446" s="45"/>
      <c r="AB1446" s="102" t="b">
        <f t="shared" si="23"/>
        <v>1</v>
      </c>
    </row>
    <row r="1447" spans="1:28" ht="25.5" customHeight="1">
      <c r="A1447" s="102">
        <f>IF(F1447="","",SUBTOTAL(3,$F$2:$F1447))</f>
        <v>1446</v>
      </c>
      <c r="B1447" s="127" t="s">
        <v>1383</v>
      </c>
      <c r="C1447" s="57" t="s">
        <v>1048</v>
      </c>
      <c r="D1447" s="57" t="s">
        <v>1048</v>
      </c>
      <c r="E1447" s="56" t="s">
        <v>1048</v>
      </c>
      <c r="F1447" s="46" t="s">
        <v>1384</v>
      </c>
      <c r="G1447" s="56" t="s">
        <v>1048</v>
      </c>
      <c r="H1447" s="46" t="s">
        <v>1385</v>
      </c>
      <c r="I1447" s="47" t="s">
        <v>221</v>
      </c>
      <c r="J1447" s="56"/>
      <c r="K1447" s="45"/>
      <c r="L1447" s="57"/>
      <c r="M1447" s="57"/>
      <c r="N1447" s="56" t="s">
        <v>1036</v>
      </c>
      <c r="O1447" s="130" t="s">
        <v>1049</v>
      </c>
      <c r="P1447" s="57" t="s">
        <v>1038</v>
      </c>
      <c r="Q1447" s="56" t="s">
        <v>1048</v>
      </c>
      <c r="R1447" s="56" t="s">
        <v>1048</v>
      </c>
      <c r="S1447" s="56" t="s">
        <v>1048</v>
      </c>
      <c r="T1447" s="47" t="s">
        <v>1048</v>
      </c>
      <c r="U1447" s="47" t="s">
        <v>1048</v>
      </c>
      <c r="V1447" s="47" t="s">
        <v>1048</v>
      </c>
      <c r="W1447" s="47"/>
      <c r="X1447" s="45"/>
      <c r="Y1447" s="47"/>
      <c r="Z1447" s="57"/>
      <c r="AA1447" s="45"/>
      <c r="AB1447" s="102" t="b">
        <f t="shared" si="23"/>
        <v>1</v>
      </c>
    </row>
    <row r="1448" spans="1:28" ht="25.5" customHeight="1">
      <c r="A1448" s="102">
        <f>IF(F1448="","",SUBTOTAL(3,$F$2:$F1448))</f>
        <v>1447</v>
      </c>
      <c r="B1448" s="127" t="s">
        <v>1383</v>
      </c>
      <c r="C1448" s="57" t="s">
        <v>1048</v>
      </c>
      <c r="D1448" s="57" t="s">
        <v>1048</v>
      </c>
      <c r="E1448" s="56" t="s">
        <v>1048</v>
      </c>
      <c r="F1448" s="46" t="s">
        <v>1384</v>
      </c>
      <c r="G1448" s="56" t="s">
        <v>1048</v>
      </c>
      <c r="H1448" s="46" t="s">
        <v>1385</v>
      </c>
      <c r="I1448" s="45" t="s">
        <v>221</v>
      </c>
      <c r="J1448" s="56"/>
      <c r="K1448" s="45"/>
      <c r="L1448" s="57"/>
      <c r="M1448" s="57"/>
      <c r="N1448" s="56" t="s">
        <v>1036</v>
      </c>
      <c r="O1448" s="130" t="s">
        <v>1049</v>
      </c>
      <c r="P1448" s="57" t="s">
        <v>1038</v>
      </c>
      <c r="Q1448" s="56" t="s">
        <v>1048</v>
      </c>
      <c r="R1448" s="56" t="s">
        <v>1048</v>
      </c>
      <c r="S1448" s="56" t="s">
        <v>1048</v>
      </c>
      <c r="T1448" s="47" t="s">
        <v>1048</v>
      </c>
      <c r="U1448" s="47" t="s">
        <v>1048</v>
      </c>
      <c r="V1448" s="47" t="s">
        <v>1048</v>
      </c>
      <c r="W1448" s="47"/>
      <c r="X1448" s="45"/>
      <c r="Y1448" s="47"/>
      <c r="Z1448" s="57"/>
      <c r="AA1448" s="45"/>
      <c r="AB1448" s="102" t="b">
        <f t="shared" si="23"/>
        <v>1</v>
      </c>
    </row>
    <row r="1449" spans="1:28" ht="25.5" customHeight="1">
      <c r="A1449" s="102">
        <f>IF(F1449="","",SUBTOTAL(3,$F$2:$F1449))</f>
        <v>1448</v>
      </c>
      <c r="B1449" s="127" t="s">
        <v>1380</v>
      </c>
      <c r="C1449" s="57" t="s">
        <v>1048</v>
      </c>
      <c r="D1449" s="56" t="s">
        <v>1048</v>
      </c>
      <c r="E1449" s="56" t="s">
        <v>1048</v>
      </c>
      <c r="F1449" s="46" t="s">
        <v>1381</v>
      </c>
      <c r="G1449" s="56" t="s">
        <v>1048</v>
      </c>
      <c r="H1449" s="46" t="s">
        <v>1382</v>
      </c>
      <c r="I1449" s="45" t="s">
        <v>217</v>
      </c>
      <c r="J1449" s="56"/>
      <c r="K1449" s="45"/>
      <c r="L1449" s="57"/>
      <c r="M1449" s="57"/>
      <c r="N1449" s="56" t="s">
        <v>1036</v>
      </c>
      <c r="O1449" s="130" t="s">
        <v>1049</v>
      </c>
      <c r="P1449" s="57" t="s">
        <v>1038</v>
      </c>
      <c r="Q1449" s="56" t="s">
        <v>1048</v>
      </c>
      <c r="R1449" s="56" t="s">
        <v>1048</v>
      </c>
      <c r="S1449" s="56" t="s">
        <v>1048</v>
      </c>
      <c r="T1449" s="45" t="s">
        <v>1048</v>
      </c>
      <c r="U1449" s="45" t="s">
        <v>1048</v>
      </c>
      <c r="V1449" s="45" t="s">
        <v>1048</v>
      </c>
      <c r="W1449" s="45"/>
      <c r="X1449" s="45"/>
      <c r="Y1449" s="47"/>
      <c r="Z1449" s="57"/>
      <c r="AA1449" s="45"/>
      <c r="AB1449" s="102" t="b">
        <f t="shared" si="23"/>
        <v>1</v>
      </c>
    </row>
    <row r="1450" spans="1:28" ht="25.5" customHeight="1">
      <c r="A1450" s="102">
        <f>IF(F1450="","",SUBTOTAL(3,$F$2:$F1450))</f>
        <v>1449</v>
      </c>
      <c r="B1450" s="127" t="s">
        <v>1380</v>
      </c>
      <c r="C1450" s="57" t="s">
        <v>1048</v>
      </c>
      <c r="D1450" s="56" t="s">
        <v>1048</v>
      </c>
      <c r="E1450" s="56" t="s">
        <v>1048</v>
      </c>
      <c r="F1450" s="69" t="s">
        <v>1381</v>
      </c>
      <c r="G1450" s="56" t="s">
        <v>1048</v>
      </c>
      <c r="H1450" s="46" t="s">
        <v>1382</v>
      </c>
      <c r="I1450" s="45" t="s">
        <v>217</v>
      </c>
      <c r="J1450" s="56"/>
      <c r="K1450" s="45"/>
      <c r="L1450" s="57"/>
      <c r="M1450" s="57"/>
      <c r="N1450" s="56" t="s">
        <v>1036</v>
      </c>
      <c r="O1450" s="130" t="s">
        <v>1049</v>
      </c>
      <c r="P1450" s="57" t="s">
        <v>1038</v>
      </c>
      <c r="Q1450" s="56" t="s">
        <v>1048</v>
      </c>
      <c r="R1450" s="56" t="s">
        <v>1048</v>
      </c>
      <c r="S1450" s="56" t="s">
        <v>1048</v>
      </c>
      <c r="T1450" s="45" t="s">
        <v>1048</v>
      </c>
      <c r="U1450" s="45" t="s">
        <v>1048</v>
      </c>
      <c r="V1450" s="45" t="s">
        <v>1048</v>
      </c>
      <c r="W1450" s="45"/>
      <c r="X1450" s="45"/>
      <c r="Y1450" s="45"/>
      <c r="Z1450" s="57"/>
      <c r="AA1450" s="45"/>
      <c r="AB1450" s="102" t="b">
        <f t="shared" si="23"/>
        <v>1</v>
      </c>
    </row>
    <row r="1451" spans="1:28" ht="25.5" customHeight="1">
      <c r="A1451" s="102">
        <f>IF(F1451="","",SUBTOTAL(3,$F$2:$F1451))</f>
        <v>1450</v>
      </c>
      <c r="B1451" s="127" t="s">
        <v>1377</v>
      </c>
      <c r="C1451" s="57" t="s">
        <v>1048</v>
      </c>
      <c r="D1451" s="56" t="s">
        <v>1048</v>
      </c>
      <c r="E1451" s="56" t="s">
        <v>1048</v>
      </c>
      <c r="F1451" s="69" t="s">
        <v>1378</v>
      </c>
      <c r="G1451" s="56" t="s">
        <v>1048</v>
      </c>
      <c r="H1451" s="46" t="s">
        <v>1379</v>
      </c>
      <c r="I1451" s="45" t="s">
        <v>217</v>
      </c>
      <c r="J1451" s="56"/>
      <c r="K1451" s="45"/>
      <c r="L1451" s="57"/>
      <c r="M1451" s="57"/>
      <c r="N1451" s="56" t="s">
        <v>1036</v>
      </c>
      <c r="O1451" s="130" t="s">
        <v>1049</v>
      </c>
      <c r="P1451" s="57" t="s">
        <v>1038</v>
      </c>
      <c r="Q1451" s="56" t="s">
        <v>1048</v>
      </c>
      <c r="R1451" s="56" t="s">
        <v>1048</v>
      </c>
      <c r="S1451" s="56" t="s">
        <v>1048</v>
      </c>
      <c r="T1451" s="45" t="s">
        <v>1048</v>
      </c>
      <c r="U1451" s="45" t="s">
        <v>1048</v>
      </c>
      <c r="V1451" s="45" t="s">
        <v>1048</v>
      </c>
      <c r="W1451" s="45"/>
      <c r="X1451" s="45"/>
      <c r="Y1451" s="45"/>
      <c r="Z1451" s="57"/>
      <c r="AA1451" s="45"/>
      <c r="AB1451" s="102" t="b">
        <f t="shared" si="23"/>
        <v>1</v>
      </c>
    </row>
    <row r="1452" spans="1:28" ht="25.5" customHeight="1">
      <c r="A1452" s="102">
        <f>IF(F1452="","",SUBTOTAL(3,$F$2:$F1452))</f>
        <v>1451</v>
      </c>
      <c r="B1452" s="127" t="s">
        <v>1377</v>
      </c>
      <c r="C1452" s="57" t="s">
        <v>1048</v>
      </c>
      <c r="D1452" s="56" t="s">
        <v>1048</v>
      </c>
      <c r="E1452" s="56" t="s">
        <v>1048</v>
      </c>
      <c r="F1452" s="69" t="s">
        <v>1378</v>
      </c>
      <c r="G1452" s="56" t="s">
        <v>1048</v>
      </c>
      <c r="H1452" s="46" t="s">
        <v>1379</v>
      </c>
      <c r="I1452" s="45" t="s">
        <v>217</v>
      </c>
      <c r="J1452" s="56"/>
      <c r="K1452" s="45"/>
      <c r="L1452" s="57"/>
      <c r="M1452" s="57"/>
      <c r="N1452" s="56" t="s">
        <v>1036</v>
      </c>
      <c r="O1452" s="57" t="s">
        <v>1049</v>
      </c>
      <c r="P1452" s="57" t="s">
        <v>1038</v>
      </c>
      <c r="Q1452" s="56" t="s">
        <v>1048</v>
      </c>
      <c r="R1452" s="56" t="s">
        <v>1048</v>
      </c>
      <c r="S1452" s="56"/>
      <c r="T1452" s="45" t="s">
        <v>1048</v>
      </c>
      <c r="U1452" s="45" t="s">
        <v>1048</v>
      </c>
      <c r="V1452" s="45" t="s">
        <v>1048</v>
      </c>
      <c r="W1452" s="45"/>
      <c r="X1452" s="45"/>
      <c r="Y1452" s="45"/>
      <c r="Z1452" s="57"/>
      <c r="AA1452" s="45"/>
      <c r="AB1452" s="102" t="b">
        <f t="shared" si="23"/>
        <v>1</v>
      </c>
    </row>
    <row r="1453" spans="1:28" ht="25.5" customHeight="1">
      <c r="A1453" s="102" t="str">
        <f>IF(F1453="","",SUBTOTAL(3,$F$2:$F1453))</f>
        <v/>
      </c>
      <c r="B1453" s="127"/>
      <c r="C1453" s="57"/>
      <c r="D1453" s="56"/>
      <c r="E1453" s="56"/>
      <c r="F1453" s="69"/>
      <c r="G1453" s="56"/>
      <c r="H1453" s="46"/>
      <c r="I1453" s="45"/>
      <c r="J1453" s="56"/>
      <c r="K1453" s="45"/>
      <c r="L1453" s="57"/>
      <c r="M1453" s="57"/>
      <c r="N1453" s="56"/>
      <c r="O1453" s="57"/>
      <c r="P1453" s="56"/>
      <c r="Q1453" s="56"/>
      <c r="R1453" s="56"/>
      <c r="S1453" s="56"/>
      <c r="T1453" s="45" t="s">
        <v>1048</v>
      </c>
      <c r="U1453" s="45" t="s">
        <v>1048</v>
      </c>
      <c r="V1453" s="45" t="s">
        <v>1048</v>
      </c>
      <c r="W1453" s="45"/>
      <c r="X1453" s="45"/>
      <c r="Y1453" s="45"/>
      <c r="Z1453" s="56"/>
      <c r="AA1453" s="45"/>
      <c r="AB1453" s="102" t="str">
        <f t="shared" si="23"/>
        <v/>
      </c>
    </row>
    <row r="1454" spans="1:28" ht="25.5" customHeight="1">
      <c r="A1454" s="102" t="str">
        <f>IF(F1454="","",SUBTOTAL(3,$F$2:$F1454))</f>
        <v/>
      </c>
      <c r="B1454" s="127"/>
      <c r="C1454" s="57"/>
      <c r="D1454" s="56"/>
      <c r="E1454" s="56"/>
      <c r="F1454" s="69"/>
      <c r="G1454" s="56"/>
      <c r="H1454" s="46"/>
      <c r="I1454" s="45"/>
      <c r="J1454" s="56"/>
      <c r="K1454" s="45"/>
      <c r="L1454" s="57"/>
      <c r="M1454" s="57"/>
      <c r="N1454" s="56"/>
      <c r="O1454" s="57"/>
      <c r="P1454" s="57"/>
      <c r="Q1454" s="56"/>
      <c r="R1454" s="56"/>
      <c r="S1454" s="56"/>
      <c r="T1454" s="45"/>
      <c r="U1454" s="45"/>
      <c r="V1454" s="45"/>
      <c r="W1454" s="45"/>
      <c r="X1454" s="45"/>
      <c r="Y1454" s="45"/>
      <c r="Z1454" s="57"/>
      <c r="AA1454" s="45"/>
      <c r="AB1454" s="102" t="str">
        <f t="shared" si="23"/>
        <v/>
      </c>
    </row>
    <row r="1455" spans="1:28" ht="25.5" customHeight="1">
      <c r="A1455" s="102" t="str">
        <f>IF(F1455="","",SUBTOTAL(3,$F$2:$F1455))</f>
        <v/>
      </c>
      <c r="B1455" s="127"/>
      <c r="C1455" s="57"/>
      <c r="D1455" s="56"/>
      <c r="E1455" s="56"/>
      <c r="F1455" s="69"/>
      <c r="G1455" s="56"/>
      <c r="H1455" s="46"/>
      <c r="I1455" s="45"/>
      <c r="J1455" s="56"/>
      <c r="K1455" s="45"/>
      <c r="L1455" s="57"/>
      <c r="M1455" s="57"/>
      <c r="N1455" s="56"/>
      <c r="O1455" s="57"/>
      <c r="P1455" s="57"/>
      <c r="Q1455" s="56"/>
      <c r="R1455" s="56"/>
      <c r="S1455" s="56"/>
      <c r="T1455" s="45"/>
      <c r="U1455" s="45"/>
      <c r="V1455" s="45"/>
      <c r="W1455" s="45"/>
      <c r="X1455" s="45"/>
      <c r="Y1455" s="45"/>
      <c r="Z1455" s="56"/>
      <c r="AA1455" s="45"/>
      <c r="AB1455" s="102" t="str">
        <f t="shared" si="23"/>
        <v/>
      </c>
    </row>
    <row r="1456" spans="1:28" ht="25.5" customHeight="1">
      <c r="A1456" s="102" t="str">
        <f>IF(F1456="","",SUBTOTAL(3,$F$2:$F1456))</f>
        <v/>
      </c>
      <c r="B1456" s="127"/>
      <c r="C1456" s="57"/>
      <c r="D1456" s="57"/>
      <c r="E1456" s="56"/>
      <c r="F1456" s="46"/>
      <c r="G1456" s="56"/>
      <c r="H1456" s="46"/>
      <c r="I1456" s="45"/>
      <c r="J1456" s="56"/>
      <c r="K1456" s="45"/>
      <c r="L1456" s="57"/>
      <c r="M1456" s="57"/>
      <c r="N1456" s="56"/>
      <c r="O1456" s="57"/>
      <c r="P1456" s="57"/>
      <c r="Q1456" s="56"/>
      <c r="R1456" s="56"/>
      <c r="S1456" s="56"/>
      <c r="T1456" s="45"/>
      <c r="U1456" s="45"/>
      <c r="V1456" s="45"/>
      <c r="W1456" s="45"/>
      <c r="X1456" s="45"/>
      <c r="Y1456" s="45"/>
      <c r="Z1456" s="56"/>
      <c r="AA1456" s="45"/>
      <c r="AB1456" s="102" t="str">
        <f t="shared" si="23"/>
        <v/>
      </c>
    </row>
    <row r="1457" spans="1:28" ht="25.5" customHeight="1">
      <c r="A1457" s="102" t="str">
        <f>IF(F1457="","",SUBTOTAL(3,$F$2:$F1457))</f>
        <v/>
      </c>
      <c r="B1457" s="127"/>
      <c r="C1457" s="56"/>
      <c r="D1457" s="56"/>
      <c r="E1457" s="56"/>
      <c r="F1457" s="46"/>
      <c r="G1457" s="56"/>
      <c r="H1457" s="46"/>
      <c r="I1457" s="45"/>
      <c r="J1457" s="56"/>
      <c r="K1457" s="45"/>
      <c r="L1457" s="57"/>
      <c r="M1457" s="57"/>
      <c r="N1457" s="56"/>
      <c r="O1457" s="57"/>
      <c r="P1457" s="57"/>
      <c r="Q1457" s="56"/>
      <c r="R1457" s="56"/>
      <c r="S1457" s="56"/>
      <c r="T1457" s="47"/>
      <c r="U1457" s="45"/>
      <c r="V1457" s="45"/>
      <c r="W1457" s="45"/>
      <c r="X1457" s="47"/>
      <c r="Y1457" s="45"/>
      <c r="Z1457" s="56"/>
      <c r="AA1457" s="45"/>
      <c r="AB1457" s="102" t="str">
        <f t="shared" si="23"/>
        <v/>
      </c>
    </row>
    <row r="1458" spans="1:28" ht="38.25" customHeight="1">
      <c r="A1458" s="102" t="str">
        <f>IF(F1458="","",SUBTOTAL(3,$F$2:$F1458))</f>
        <v/>
      </c>
      <c r="B1458" s="127"/>
      <c r="C1458" s="57"/>
      <c r="D1458" s="56"/>
      <c r="E1458" s="57"/>
      <c r="F1458" s="46"/>
      <c r="G1458" s="56"/>
      <c r="H1458" s="46"/>
      <c r="I1458" s="45"/>
      <c r="J1458" s="56"/>
      <c r="K1458" s="45"/>
      <c r="L1458" s="57"/>
      <c r="M1458" s="57"/>
      <c r="N1458" s="56"/>
      <c r="O1458" s="57"/>
      <c r="P1458" s="57"/>
      <c r="Q1458" s="56"/>
      <c r="R1458" s="56"/>
      <c r="S1458" s="56"/>
      <c r="T1458" s="45"/>
      <c r="U1458" s="45"/>
      <c r="V1458" s="45"/>
      <c r="W1458" s="45"/>
      <c r="X1458" s="45"/>
      <c r="Y1458" s="45"/>
      <c r="Z1458" s="56"/>
      <c r="AA1458" s="45"/>
      <c r="AB1458" s="102" t="str">
        <f t="shared" si="23"/>
        <v/>
      </c>
    </row>
    <row r="1459" spans="1:28" ht="25.5" customHeight="1">
      <c r="A1459" s="102" t="str">
        <f>IF(F1459="","",SUBTOTAL(3,$F$2:$F1459))</f>
        <v/>
      </c>
      <c r="B1459" s="127"/>
      <c r="C1459" s="57"/>
      <c r="D1459" s="57"/>
      <c r="E1459" s="56"/>
      <c r="F1459" s="46"/>
      <c r="G1459" s="56"/>
      <c r="H1459" s="46"/>
      <c r="I1459" s="45"/>
      <c r="J1459" s="56"/>
      <c r="K1459" s="45"/>
      <c r="L1459" s="57"/>
      <c r="M1459" s="57"/>
      <c r="N1459" s="56"/>
      <c r="O1459" s="57"/>
      <c r="P1459" s="57"/>
      <c r="Q1459" s="56"/>
      <c r="R1459" s="56"/>
      <c r="S1459" s="56"/>
      <c r="T1459" s="47"/>
      <c r="U1459" s="47"/>
      <c r="V1459" s="47"/>
      <c r="W1459" s="47"/>
      <c r="X1459" s="47"/>
      <c r="Y1459" s="47"/>
      <c r="Z1459" s="57"/>
      <c r="AA1459" s="45"/>
      <c r="AB1459" s="102" t="str">
        <f t="shared" si="23"/>
        <v/>
      </c>
    </row>
    <row r="1460" spans="1:28" ht="25.5" customHeight="1">
      <c r="A1460" s="102" t="str">
        <f>IF(F1460="","",SUBTOTAL(3,$F$2:$F1460))</f>
        <v/>
      </c>
      <c r="B1460" s="127"/>
      <c r="C1460" s="57"/>
      <c r="D1460" s="57"/>
      <c r="E1460" s="56"/>
      <c r="F1460" s="46"/>
      <c r="G1460" s="56"/>
      <c r="H1460" s="46"/>
      <c r="I1460" s="45"/>
      <c r="J1460" s="56"/>
      <c r="K1460" s="45"/>
      <c r="L1460" s="57"/>
      <c r="M1460" s="57"/>
      <c r="N1460" s="56"/>
      <c r="O1460" s="57"/>
      <c r="P1460" s="57"/>
      <c r="Q1460" s="56"/>
      <c r="R1460" s="56"/>
      <c r="S1460" s="56"/>
      <c r="T1460" s="47"/>
      <c r="U1460" s="47"/>
      <c r="V1460" s="47"/>
      <c r="W1460" s="47"/>
      <c r="X1460" s="47"/>
      <c r="Y1460" s="45"/>
      <c r="Z1460" s="56"/>
      <c r="AA1460" s="45"/>
      <c r="AB1460" s="102" t="str">
        <f t="shared" si="23"/>
        <v/>
      </c>
    </row>
    <row r="1461" spans="1:28" ht="25.5" customHeight="1">
      <c r="A1461" s="102" t="str">
        <f>IF(F1461="","",SUBTOTAL(3,$F$2:$F1461))</f>
        <v/>
      </c>
      <c r="B1461" s="127"/>
      <c r="C1461" s="57"/>
      <c r="D1461" s="57"/>
      <c r="E1461" s="56"/>
      <c r="F1461" s="46"/>
      <c r="G1461" s="56"/>
      <c r="H1461" s="46"/>
      <c r="I1461" s="45"/>
      <c r="J1461" s="56"/>
      <c r="K1461" s="45"/>
      <c r="L1461" s="57"/>
      <c r="M1461" s="57"/>
      <c r="N1461" s="56"/>
      <c r="O1461" s="57"/>
      <c r="P1461" s="57"/>
      <c r="Q1461" s="56"/>
      <c r="R1461" s="56"/>
      <c r="S1461" s="56"/>
      <c r="T1461" s="47"/>
      <c r="U1461" s="47"/>
      <c r="V1461" s="47"/>
      <c r="W1461" s="47"/>
      <c r="X1461" s="47"/>
      <c r="Y1461" s="47"/>
      <c r="Z1461" s="57"/>
      <c r="AA1461" s="45"/>
      <c r="AB1461" s="102" t="str">
        <f t="shared" si="23"/>
        <v/>
      </c>
    </row>
    <row r="1462" spans="1:28" ht="25.5" customHeight="1">
      <c r="A1462" s="102" t="str">
        <f>IF(F1462="","",SUBTOTAL(3,$F$2:$F1462))</f>
        <v/>
      </c>
      <c r="B1462" s="127"/>
      <c r="C1462" s="57"/>
      <c r="D1462" s="57"/>
      <c r="E1462" s="56"/>
      <c r="F1462" s="104"/>
      <c r="G1462" s="56"/>
      <c r="H1462" s="88"/>
      <c r="I1462" s="45"/>
      <c r="J1462" s="56"/>
      <c r="K1462" s="45"/>
      <c r="L1462" s="57"/>
      <c r="M1462" s="57"/>
      <c r="N1462" s="56"/>
      <c r="O1462" s="57"/>
      <c r="P1462" s="57"/>
      <c r="Q1462" s="56"/>
      <c r="R1462" s="56"/>
      <c r="S1462" s="56"/>
      <c r="T1462" s="47"/>
      <c r="U1462" s="47"/>
      <c r="V1462" s="47"/>
      <c r="W1462" s="47"/>
      <c r="X1462" s="47"/>
      <c r="Y1462" s="47"/>
      <c r="Z1462" s="57"/>
      <c r="AA1462" s="45"/>
      <c r="AB1462" s="102" t="str">
        <f t="shared" si="23"/>
        <v/>
      </c>
    </row>
    <row r="1463" spans="1:28" ht="51" customHeight="1">
      <c r="A1463" s="102" t="str">
        <f>IF(F1463="","",SUBTOTAL(3,$F$2:$F1463))</f>
        <v/>
      </c>
      <c r="B1463" s="129"/>
      <c r="C1463" s="129"/>
      <c r="D1463" s="129"/>
      <c r="E1463" s="129"/>
      <c r="F1463" s="129"/>
      <c r="G1463" s="130"/>
      <c r="H1463" s="129"/>
      <c r="I1463" s="129"/>
      <c r="J1463" s="153"/>
      <c r="K1463" s="153"/>
      <c r="L1463" s="153"/>
      <c r="M1463" s="153"/>
      <c r="N1463" s="130"/>
      <c r="O1463" s="130"/>
      <c r="P1463" s="130"/>
      <c r="Q1463" s="130"/>
      <c r="R1463" s="130"/>
      <c r="S1463" s="130" t="s">
        <v>1048</v>
      </c>
      <c r="T1463" s="129" t="s">
        <v>1048</v>
      </c>
      <c r="U1463" s="129" t="s">
        <v>1048</v>
      </c>
      <c r="V1463" s="129" t="s">
        <v>1048</v>
      </c>
      <c r="W1463" s="45"/>
      <c r="X1463" s="45"/>
      <c r="Y1463" s="102"/>
      <c r="Z1463" s="56"/>
      <c r="AA1463" s="45"/>
      <c r="AB1463" s="102" t="str">
        <f t="shared" si="23"/>
        <v/>
      </c>
    </row>
    <row r="1464" spans="1:28" ht="25.5" customHeight="1">
      <c r="A1464" s="102" t="str">
        <f>IF(F1464="","",SUBTOTAL(3,$F$2:$F1464))</f>
        <v/>
      </c>
      <c r="B1464" s="129"/>
      <c r="C1464" s="129"/>
      <c r="D1464" s="129"/>
      <c r="E1464" s="129"/>
      <c r="F1464" s="129"/>
      <c r="G1464" s="130"/>
      <c r="H1464" s="129"/>
      <c r="I1464" s="129"/>
      <c r="J1464" s="153"/>
      <c r="K1464" s="153"/>
      <c r="L1464" s="153"/>
      <c r="M1464" s="153"/>
      <c r="N1464" s="130"/>
      <c r="O1464" s="130"/>
      <c r="P1464" s="130"/>
      <c r="Q1464" s="130"/>
      <c r="R1464" s="130"/>
      <c r="S1464" s="130" t="s">
        <v>1048</v>
      </c>
      <c r="T1464" s="129" t="s">
        <v>1048</v>
      </c>
      <c r="U1464" s="129" t="s">
        <v>1048</v>
      </c>
      <c r="V1464" s="129" t="s">
        <v>1048</v>
      </c>
      <c r="W1464" s="45"/>
      <c r="X1464" s="102"/>
      <c r="Y1464" s="102"/>
      <c r="Z1464" s="56"/>
      <c r="AA1464" s="45"/>
      <c r="AB1464" s="102" t="str">
        <f t="shared" si="23"/>
        <v/>
      </c>
    </row>
    <row r="1465" spans="1:28" ht="25.5" customHeight="1">
      <c r="A1465" s="102" t="str">
        <f>IF(F1465="","",SUBTOTAL(3,$F$2:$F1465))</f>
        <v/>
      </c>
      <c r="B1465" s="129"/>
      <c r="C1465" s="129"/>
      <c r="D1465" s="129"/>
      <c r="E1465" s="129"/>
      <c r="F1465" s="129"/>
      <c r="G1465" s="130"/>
      <c r="H1465" s="129"/>
      <c r="I1465" s="129"/>
      <c r="J1465" s="153"/>
      <c r="K1465" s="153"/>
      <c r="L1465" s="153"/>
      <c r="M1465" s="153"/>
      <c r="N1465" s="130"/>
      <c r="O1465" s="130"/>
      <c r="P1465" s="130"/>
      <c r="Q1465" s="130"/>
      <c r="R1465" s="130"/>
      <c r="S1465" s="130" t="s">
        <v>1048</v>
      </c>
      <c r="T1465" s="129" t="s">
        <v>1048</v>
      </c>
      <c r="U1465" s="129" t="s">
        <v>1048</v>
      </c>
      <c r="V1465" s="129" t="s">
        <v>1048</v>
      </c>
      <c r="W1465" s="45"/>
      <c r="X1465" s="45"/>
      <c r="Y1465" s="45"/>
      <c r="Z1465" s="56"/>
      <c r="AA1465" s="45"/>
      <c r="AB1465" s="102" t="str">
        <f t="shared" si="23"/>
        <v/>
      </c>
    </row>
    <row r="1466" spans="1:28" ht="25.5" customHeight="1">
      <c r="A1466" s="102" t="str">
        <f>IF(F1466="","",SUBTOTAL(3,$F$2:$F1466))</f>
        <v/>
      </c>
      <c r="B1466" s="129"/>
      <c r="C1466" s="129"/>
      <c r="D1466" s="129"/>
      <c r="E1466" s="129"/>
      <c r="F1466" s="129"/>
      <c r="G1466" s="130"/>
      <c r="H1466" s="129"/>
      <c r="I1466" s="129"/>
      <c r="J1466" s="153"/>
      <c r="K1466" s="153"/>
      <c r="L1466" s="153"/>
      <c r="M1466" s="153"/>
      <c r="N1466" s="130"/>
      <c r="O1466" s="130"/>
      <c r="P1466" s="130"/>
      <c r="Q1466" s="130"/>
      <c r="R1466" s="130"/>
      <c r="S1466" s="130" t="s">
        <v>1048</v>
      </c>
      <c r="T1466" s="129" t="s">
        <v>1048</v>
      </c>
      <c r="U1466" s="129" t="s">
        <v>1048</v>
      </c>
      <c r="V1466" s="129" t="s">
        <v>1048</v>
      </c>
      <c r="W1466" s="45"/>
      <c r="X1466" s="45"/>
      <c r="Y1466" s="45"/>
      <c r="Z1466" s="56"/>
      <c r="AA1466" s="45"/>
      <c r="AB1466" s="102" t="str">
        <f t="shared" si="23"/>
        <v/>
      </c>
    </row>
    <row r="1467" spans="1:28" ht="25.5" customHeight="1">
      <c r="A1467" s="102" t="str">
        <f>IF(F1467="","",SUBTOTAL(3,$F$2:$F1467))</f>
        <v/>
      </c>
      <c r="B1467" s="129"/>
      <c r="C1467" s="129"/>
      <c r="D1467" s="129"/>
      <c r="E1467" s="129"/>
      <c r="F1467" s="129"/>
      <c r="G1467" s="130"/>
      <c r="H1467" s="129"/>
      <c r="I1467" s="129"/>
      <c r="J1467" s="153"/>
      <c r="K1467" s="153"/>
      <c r="L1467" s="153"/>
      <c r="M1467" s="153"/>
      <c r="N1467" s="130"/>
      <c r="O1467" s="130"/>
      <c r="P1467" s="130"/>
      <c r="Q1467" s="130"/>
      <c r="R1467" s="130"/>
      <c r="S1467" s="130" t="s">
        <v>1048</v>
      </c>
      <c r="T1467" s="129" t="s">
        <v>1048</v>
      </c>
      <c r="U1467" s="129" t="s">
        <v>1048</v>
      </c>
      <c r="V1467" s="129" t="s">
        <v>1048</v>
      </c>
      <c r="W1467" s="45"/>
      <c r="X1467" s="46"/>
      <c r="Y1467" s="45"/>
      <c r="Z1467" s="57"/>
      <c r="AA1467" s="45"/>
      <c r="AB1467" s="102" t="str">
        <f t="shared" si="23"/>
        <v/>
      </c>
    </row>
    <row r="1468" spans="1:28" ht="25.5" customHeight="1">
      <c r="A1468" s="102" t="str">
        <f>IF(F1468="","",SUBTOTAL(3,$F$2:$F1468))</f>
        <v/>
      </c>
      <c r="B1468" s="129"/>
      <c r="C1468" s="129"/>
      <c r="D1468" s="129"/>
      <c r="E1468" s="129"/>
      <c r="F1468" s="129"/>
      <c r="G1468" s="130"/>
      <c r="H1468" s="129"/>
      <c r="I1468" s="129"/>
      <c r="J1468" s="153"/>
      <c r="K1468" s="153"/>
      <c r="L1468" s="153"/>
      <c r="M1468" s="153"/>
      <c r="N1468" s="130"/>
      <c r="O1468" s="130"/>
      <c r="P1468" s="130"/>
      <c r="Q1468" s="130"/>
      <c r="R1468" s="130"/>
      <c r="S1468" s="130" t="s">
        <v>1048</v>
      </c>
      <c r="T1468" s="129" t="s">
        <v>1048</v>
      </c>
      <c r="U1468" s="129" t="s">
        <v>1048</v>
      </c>
      <c r="V1468" s="129" t="s">
        <v>1048</v>
      </c>
      <c r="W1468" s="45"/>
      <c r="X1468" s="46"/>
      <c r="Y1468" s="45"/>
      <c r="Z1468" s="56"/>
      <c r="AA1468" s="45"/>
      <c r="AB1468" s="102" t="str">
        <f t="shared" si="23"/>
        <v/>
      </c>
    </row>
    <row r="1469" spans="1:28" ht="25.5" customHeight="1">
      <c r="A1469" s="102" t="str">
        <f>IF(F1469="","",SUBTOTAL(3,$F$2:$F1469))</f>
        <v/>
      </c>
      <c r="B1469" s="129"/>
      <c r="C1469" s="129"/>
      <c r="D1469" s="129"/>
      <c r="E1469" s="129"/>
      <c r="F1469" s="129"/>
      <c r="G1469" s="130"/>
      <c r="H1469" s="129"/>
      <c r="I1469" s="129"/>
      <c r="J1469" s="131"/>
      <c r="K1469" s="131"/>
      <c r="L1469" s="131"/>
      <c r="M1469" s="131"/>
      <c r="N1469" s="130"/>
      <c r="O1469" s="130"/>
      <c r="P1469" s="130"/>
      <c r="Q1469" s="130"/>
      <c r="R1469" s="130"/>
      <c r="S1469" s="130"/>
      <c r="T1469" s="129" t="s">
        <v>1048</v>
      </c>
      <c r="U1469" s="129" t="s">
        <v>1048</v>
      </c>
      <c r="V1469" s="129" t="s">
        <v>1048</v>
      </c>
      <c r="W1469" s="45"/>
      <c r="X1469" s="45"/>
      <c r="Y1469" s="45"/>
      <c r="Z1469" s="56"/>
      <c r="AA1469" s="45"/>
      <c r="AB1469" s="102" t="str">
        <f t="shared" si="23"/>
        <v/>
      </c>
    </row>
    <row r="1470" spans="1:28" ht="25.5" customHeight="1">
      <c r="A1470" s="102" t="str">
        <f>IF(F1470="","",SUBTOTAL(3,$F$2:$F1470))</f>
        <v/>
      </c>
      <c r="B1470" s="127"/>
      <c r="C1470" s="57"/>
      <c r="D1470" s="57"/>
      <c r="E1470" s="56"/>
      <c r="F1470" s="73"/>
      <c r="G1470" s="56"/>
      <c r="H1470" s="46"/>
      <c r="I1470" s="45"/>
      <c r="J1470" s="56"/>
      <c r="K1470" s="45"/>
      <c r="L1470" s="57"/>
      <c r="M1470" s="57"/>
      <c r="N1470" s="56"/>
      <c r="O1470" s="57"/>
      <c r="P1470" s="57"/>
      <c r="Q1470" s="56"/>
      <c r="R1470" s="56"/>
      <c r="S1470" s="56"/>
      <c r="T1470" s="47"/>
      <c r="U1470" s="47"/>
      <c r="V1470" s="47"/>
      <c r="W1470" s="47"/>
      <c r="X1470" s="45"/>
      <c r="Y1470" s="45"/>
      <c r="Z1470" s="57"/>
      <c r="AA1470" s="45"/>
      <c r="AB1470" s="102" t="str">
        <f t="shared" si="23"/>
        <v/>
      </c>
    </row>
    <row r="1471" spans="1:28" ht="25.5" customHeight="1">
      <c r="A1471" s="102" t="str">
        <f>IF(F1471="","",SUBTOTAL(3,$F$2:$F1471))</f>
        <v/>
      </c>
      <c r="B1471" s="129"/>
      <c r="C1471" s="129"/>
      <c r="D1471" s="129"/>
      <c r="E1471" s="129"/>
      <c r="F1471" s="129"/>
      <c r="G1471" s="130"/>
      <c r="H1471" s="129"/>
      <c r="I1471" s="129"/>
      <c r="J1471" s="131"/>
      <c r="K1471" s="131"/>
      <c r="L1471" s="131"/>
      <c r="M1471" s="131"/>
      <c r="N1471" s="130"/>
      <c r="O1471" s="130"/>
      <c r="P1471" s="130"/>
      <c r="Q1471" s="130"/>
      <c r="R1471" s="130"/>
      <c r="S1471" s="130"/>
      <c r="T1471" s="129"/>
      <c r="U1471" s="129"/>
      <c r="V1471" s="129"/>
      <c r="W1471" s="67"/>
      <c r="X1471" s="45"/>
      <c r="Y1471" s="46"/>
      <c r="Z1471" s="57"/>
      <c r="AA1471" s="45"/>
      <c r="AB1471" s="102" t="str">
        <f t="shared" si="23"/>
        <v/>
      </c>
    </row>
    <row r="1472" spans="1:28" ht="38.25" customHeight="1">
      <c r="A1472" s="102" t="str">
        <f>IF(F1472="","",SUBTOTAL(3,$F$2:$F1472))</f>
        <v/>
      </c>
      <c r="B1472" s="127"/>
      <c r="C1472" s="57"/>
      <c r="D1472" s="56"/>
      <c r="E1472" s="56"/>
      <c r="F1472" s="46"/>
      <c r="G1472" s="56"/>
      <c r="H1472" s="46"/>
      <c r="I1472" s="45"/>
      <c r="J1472" s="56"/>
      <c r="K1472" s="45"/>
      <c r="L1472" s="57"/>
      <c r="M1472" s="57"/>
      <c r="N1472" s="56"/>
      <c r="O1472" s="57"/>
      <c r="P1472" s="56"/>
      <c r="Q1472" s="56"/>
      <c r="R1472" s="56"/>
      <c r="S1472" s="56"/>
      <c r="T1472" s="45"/>
      <c r="U1472" s="45"/>
      <c r="V1472" s="45"/>
      <c r="W1472" s="45"/>
      <c r="X1472" s="45"/>
      <c r="Y1472" s="45"/>
      <c r="Z1472" s="56"/>
      <c r="AA1472" s="45"/>
      <c r="AB1472" s="102" t="str">
        <f t="shared" si="23"/>
        <v/>
      </c>
    </row>
    <row r="1473" spans="1:28" ht="25.5" customHeight="1">
      <c r="A1473" s="102" t="str">
        <f>IF(F1473="","",SUBTOTAL(3,$F$2:$F1473))</f>
        <v/>
      </c>
      <c r="B1473" s="129"/>
      <c r="C1473" s="129"/>
      <c r="D1473" s="129"/>
      <c r="E1473" s="129"/>
      <c r="F1473" s="129"/>
      <c r="G1473" s="130"/>
      <c r="H1473" s="129"/>
      <c r="I1473" s="129"/>
      <c r="J1473" s="131"/>
      <c r="K1473" s="131"/>
      <c r="L1473" s="131"/>
      <c r="M1473" s="131"/>
      <c r="N1473" s="130"/>
      <c r="O1473" s="130"/>
      <c r="P1473" s="130"/>
      <c r="Q1473" s="130"/>
      <c r="R1473" s="130"/>
      <c r="S1473" s="130"/>
      <c r="T1473" s="129"/>
      <c r="U1473" s="129"/>
      <c r="V1473" s="129"/>
      <c r="W1473" s="45"/>
      <c r="X1473" s="45"/>
      <c r="Y1473" s="45"/>
      <c r="Z1473" s="56"/>
      <c r="AA1473" s="45"/>
      <c r="AB1473" s="102" t="str">
        <f t="shared" si="23"/>
        <v/>
      </c>
    </row>
    <row r="1474" spans="1:28" ht="25.5" customHeight="1">
      <c r="A1474" s="102" t="str">
        <f>IF(F1474="","",SUBTOTAL(3,$F$2:$F1474))</f>
        <v/>
      </c>
      <c r="B1474" s="129"/>
      <c r="C1474" s="129"/>
      <c r="D1474" s="129"/>
      <c r="E1474" s="129"/>
      <c r="F1474" s="129"/>
      <c r="G1474" s="130"/>
      <c r="H1474" s="129"/>
      <c r="I1474" s="129"/>
      <c r="J1474" s="132"/>
      <c r="K1474" s="129"/>
      <c r="L1474" s="132"/>
      <c r="M1474" s="132"/>
      <c r="N1474" s="130"/>
      <c r="O1474" s="130"/>
      <c r="P1474" s="130"/>
      <c r="Q1474" s="130"/>
      <c r="R1474" s="130"/>
      <c r="S1474" s="130"/>
      <c r="T1474" s="129"/>
      <c r="U1474" s="129"/>
      <c r="V1474" s="129"/>
      <c r="W1474" s="106"/>
      <c r="X1474" s="47"/>
      <c r="Y1474" s="45"/>
      <c r="Z1474" s="57"/>
      <c r="AA1474" s="45"/>
      <c r="AB1474" s="102" t="str">
        <f t="shared" si="23"/>
        <v/>
      </c>
    </row>
    <row r="1475" spans="1:28" ht="25.5" customHeight="1">
      <c r="A1475" s="102" t="str">
        <f>IF(F1475="","",SUBTOTAL(3,$F$2:$F1475))</f>
        <v/>
      </c>
      <c r="B1475" s="129"/>
      <c r="C1475" s="129"/>
      <c r="D1475" s="129"/>
      <c r="E1475" s="129"/>
      <c r="F1475" s="129"/>
      <c r="G1475" s="130"/>
      <c r="H1475" s="129"/>
      <c r="I1475" s="129"/>
      <c r="J1475" s="131"/>
      <c r="K1475" s="131"/>
      <c r="L1475" s="131"/>
      <c r="M1475" s="131"/>
      <c r="N1475" s="130"/>
      <c r="O1475" s="130"/>
      <c r="P1475" s="130"/>
      <c r="Q1475" s="130"/>
      <c r="R1475" s="130"/>
      <c r="S1475" s="130"/>
      <c r="T1475" s="129"/>
      <c r="U1475" s="129"/>
      <c r="V1475" s="129"/>
      <c r="W1475" s="45"/>
      <c r="X1475" s="45"/>
      <c r="Y1475" s="45"/>
      <c r="Z1475" s="57"/>
      <c r="AA1475" s="45"/>
      <c r="AB1475" s="102" t="str">
        <f t="shared" si="23"/>
        <v/>
      </c>
    </row>
    <row r="1476" spans="1:28" ht="25.5" customHeight="1">
      <c r="A1476" s="102" t="str">
        <f>IF(F1476="","",SUBTOTAL(3,$F$2:$F1476))</f>
        <v/>
      </c>
      <c r="B1476" s="129"/>
      <c r="C1476" s="129"/>
      <c r="D1476" s="129"/>
      <c r="E1476" s="129"/>
      <c r="F1476" s="129"/>
      <c r="G1476" s="130"/>
      <c r="H1476" s="129"/>
      <c r="I1476" s="129"/>
      <c r="J1476" s="131"/>
      <c r="K1476" s="131"/>
      <c r="L1476" s="131"/>
      <c r="M1476" s="131"/>
      <c r="N1476" s="130"/>
      <c r="O1476" s="130"/>
      <c r="P1476" s="130"/>
      <c r="Q1476" s="130"/>
      <c r="R1476" s="130"/>
      <c r="S1476" s="130"/>
      <c r="T1476" s="129"/>
      <c r="U1476" s="129"/>
      <c r="V1476" s="129"/>
      <c r="W1476" s="45"/>
      <c r="X1476" s="45"/>
      <c r="Y1476" s="45"/>
      <c r="Z1476" s="56"/>
      <c r="AA1476" s="45"/>
      <c r="AB1476" s="102" t="str">
        <f t="shared" si="23"/>
        <v/>
      </c>
    </row>
    <row r="1477" spans="1:28" ht="25.5" customHeight="1">
      <c r="A1477" s="102" t="str">
        <f>IF(F1477="","",SUBTOTAL(3,$F$2:$F1477))</f>
        <v/>
      </c>
      <c r="B1477" s="129"/>
      <c r="C1477" s="129"/>
      <c r="D1477" s="129"/>
      <c r="E1477" s="129"/>
      <c r="F1477" s="129"/>
      <c r="G1477" s="130"/>
      <c r="H1477" s="129"/>
      <c r="I1477" s="129"/>
      <c r="J1477" s="132"/>
      <c r="K1477" s="132"/>
      <c r="L1477" s="132"/>
      <c r="M1477" s="132"/>
      <c r="N1477" s="130"/>
      <c r="O1477" s="130"/>
      <c r="P1477" s="130"/>
      <c r="Q1477" s="130"/>
      <c r="R1477" s="130" t="s">
        <v>1048</v>
      </c>
      <c r="S1477" s="130"/>
      <c r="T1477" s="129"/>
      <c r="U1477" s="129"/>
      <c r="V1477" s="129" t="s">
        <v>1048</v>
      </c>
      <c r="W1477" s="45"/>
      <c r="X1477" s="102"/>
      <c r="Y1477" s="129"/>
      <c r="Z1477" s="56"/>
      <c r="AA1477" s="45"/>
      <c r="AB1477" s="102" t="str">
        <f t="shared" si="23"/>
        <v/>
      </c>
    </row>
    <row r="1478" spans="1:28" ht="38.25" customHeight="1">
      <c r="A1478" s="102" t="str">
        <f>IF(F1478="","",SUBTOTAL(3,$F$2:$F1478))</f>
        <v/>
      </c>
      <c r="B1478" s="129"/>
      <c r="C1478" s="129"/>
      <c r="D1478" s="129"/>
      <c r="E1478" s="129"/>
      <c r="F1478" s="129"/>
      <c r="G1478" s="130"/>
      <c r="H1478" s="129"/>
      <c r="I1478" s="129"/>
      <c r="J1478" s="153"/>
      <c r="K1478" s="153"/>
      <c r="L1478" s="153"/>
      <c r="M1478" s="153"/>
      <c r="N1478" s="130"/>
      <c r="O1478" s="130"/>
      <c r="P1478" s="130"/>
      <c r="Q1478" s="130"/>
      <c r="R1478" s="130"/>
      <c r="S1478" s="130"/>
      <c r="T1478" s="129"/>
      <c r="U1478" s="129"/>
      <c r="V1478" s="129" t="s">
        <v>1048</v>
      </c>
      <c r="W1478" s="47"/>
      <c r="X1478" s="45"/>
      <c r="Y1478" s="45"/>
      <c r="Z1478" s="56"/>
      <c r="AA1478" s="45"/>
      <c r="AB1478" s="102" t="str">
        <f t="shared" si="23"/>
        <v/>
      </c>
    </row>
    <row r="1479" spans="1:28" ht="25.5" customHeight="1">
      <c r="A1479" s="102" t="str">
        <f>IF(F1479="","",SUBTOTAL(3,$F$2:$F1479))</f>
        <v/>
      </c>
      <c r="B1479" s="129"/>
      <c r="C1479" s="129"/>
      <c r="D1479" s="129"/>
      <c r="E1479" s="129"/>
      <c r="F1479" s="129"/>
      <c r="G1479" s="130"/>
      <c r="H1479" s="129"/>
      <c r="I1479" s="129"/>
      <c r="J1479" s="153"/>
      <c r="K1479" s="153"/>
      <c r="L1479" s="153"/>
      <c r="M1479" s="153"/>
      <c r="N1479" s="130"/>
      <c r="O1479" s="130"/>
      <c r="P1479" s="130"/>
      <c r="Q1479" s="130"/>
      <c r="R1479" s="130"/>
      <c r="S1479" s="130"/>
      <c r="T1479" s="129"/>
      <c r="U1479" s="129"/>
      <c r="V1479" s="129" t="s">
        <v>1048</v>
      </c>
      <c r="W1479" s="45"/>
      <c r="X1479" s="45"/>
      <c r="Y1479" s="45"/>
      <c r="Z1479" s="56"/>
      <c r="AA1479" s="45"/>
      <c r="AB1479" s="102" t="str">
        <f t="shared" si="23"/>
        <v/>
      </c>
    </row>
    <row r="1480" spans="1:28" ht="25.5" customHeight="1">
      <c r="A1480" s="102" t="str">
        <f>IF(F1480="","",SUBTOTAL(3,$F$2:$F1480))</f>
        <v/>
      </c>
      <c r="B1480" s="129"/>
      <c r="C1480" s="129"/>
      <c r="D1480" s="129"/>
      <c r="E1480" s="129"/>
      <c r="F1480" s="129"/>
      <c r="G1480" s="130"/>
      <c r="H1480" s="129"/>
      <c r="I1480" s="129"/>
      <c r="J1480" s="153"/>
      <c r="K1480" s="153"/>
      <c r="L1480" s="153"/>
      <c r="M1480" s="153"/>
      <c r="N1480" s="130"/>
      <c r="O1480" s="130"/>
      <c r="P1480" s="130"/>
      <c r="Q1480" s="130"/>
      <c r="R1480" s="130"/>
      <c r="S1480" s="130"/>
      <c r="T1480" s="129"/>
      <c r="U1480" s="129"/>
      <c r="V1480" s="129"/>
      <c r="W1480" s="45"/>
      <c r="X1480" s="102"/>
      <c r="Y1480" s="102"/>
      <c r="Z1480" s="56"/>
      <c r="AA1480" s="45"/>
      <c r="AB1480" s="102" t="str">
        <f t="shared" si="23"/>
        <v/>
      </c>
    </row>
    <row r="1481" spans="1:28" ht="25.5" customHeight="1">
      <c r="A1481" s="102" t="str">
        <f>IF(F1481="","",SUBTOTAL(3,$F$2:$F1481))</f>
        <v/>
      </c>
      <c r="B1481" s="129"/>
      <c r="C1481" s="129"/>
      <c r="D1481" s="129"/>
      <c r="E1481" s="129"/>
      <c r="F1481" s="129"/>
      <c r="G1481" s="130"/>
      <c r="H1481" s="129"/>
      <c r="I1481" s="129"/>
      <c r="J1481" s="153"/>
      <c r="K1481" s="153"/>
      <c r="L1481" s="153"/>
      <c r="M1481" s="153"/>
      <c r="N1481" s="130"/>
      <c r="O1481" s="130"/>
      <c r="P1481" s="130"/>
      <c r="Q1481" s="130"/>
      <c r="R1481" s="130"/>
      <c r="S1481" s="130"/>
      <c r="T1481" s="129"/>
      <c r="U1481" s="129"/>
      <c r="V1481" s="129" t="s">
        <v>1048</v>
      </c>
      <c r="W1481" s="45"/>
      <c r="X1481" s="102"/>
      <c r="Y1481" s="102"/>
      <c r="Z1481" s="56"/>
      <c r="AA1481" s="45"/>
      <c r="AB1481" s="102" t="str">
        <f t="shared" si="23"/>
        <v/>
      </c>
    </row>
    <row r="1482" spans="1:28" ht="25.5" customHeight="1">
      <c r="A1482" s="102" t="str">
        <f>IF(F1482="","",SUBTOTAL(3,$F$2:$F1482))</f>
        <v/>
      </c>
      <c r="B1482" s="129"/>
      <c r="C1482" s="129"/>
      <c r="D1482" s="129"/>
      <c r="E1482" s="129"/>
      <c r="F1482" s="129"/>
      <c r="G1482" s="130"/>
      <c r="H1482" s="129"/>
      <c r="I1482" s="129"/>
      <c r="J1482" s="153"/>
      <c r="K1482" s="153"/>
      <c r="L1482" s="153"/>
      <c r="M1482" s="153"/>
      <c r="N1482" s="130"/>
      <c r="O1482" s="130"/>
      <c r="P1482" s="130"/>
      <c r="Q1482" s="130"/>
      <c r="R1482" s="130"/>
      <c r="S1482" s="130"/>
      <c r="T1482" s="129" t="s">
        <v>1048</v>
      </c>
      <c r="U1482" s="129" t="s">
        <v>1048</v>
      </c>
      <c r="V1482" s="129" t="s">
        <v>1048</v>
      </c>
      <c r="W1482" s="45"/>
      <c r="X1482" s="102"/>
      <c r="Y1482" s="102"/>
      <c r="Z1482" s="56"/>
      <c r="AA1482" s="45"/>
      <c r="AB1482" s="102" t="str">
        <f t="shared" si="23"/>
        <v/>
      </c>
    </row>
    <row r="1483" spans="1:28" ht="25.5" customHeight="1">
      <c r="A1483" s="102" t="str">
        <f>IF(F1483="","",SUBTOTAL(3,$F$2:$F1483))</f>
        <v/>
      </c>
      <c r="B1483" s="129"/>
      <c r="C1483" s="129"/>
      <c r="D1483" s="129"/>
      <c r="E1483" s="129"/>
      <c r="F1483" s="129"/>
      <c r="G1483" s="130"/>
      <c r="H1483" s="129"/>
      <c r="I1483" s="129"/>
      <c r="J1483" s="153"/>
      <c r="K1483" s="153"/>
      <c r="L1483" s="153"/>
      <c r="M1483" s="153"/>
      <c r="N1483" s="130"/>
      <c r="O1483" s="130"/>
      <c r="P1483" s="130"/>
      <c r="Q1483" s="130"/>
      <c r="R1483" s="130"/>
      <c r="S1483" s="130"/>
      <c r="T1483" s="129" t="s">
        <v>1048</v>
      </c>
      <c r="U1483" s="129" t="s">
        <v>1048</v>
      </c>
      <c r="V1483" s="129" t="s">
        <v>1048</v>
      </c>
      <c r="W1483" s="47"/>
      <c r="X1483" s="47"/>
      <c r="Y1483" s="47"/>
      <c r="Z1483" s="57"/>
      <c r="AA1483" s="45"/>
      <c r="AB1483" s="102" t="str">
        <f t="shared" si="23"/>
        <v/>
      </c>
    </row>
    <row r="1484" spans="1:28" ht="25.5" customHeight="1">
      <c r="A1484" s="102" t="str">
        <f>IF(F1484="","",SUBTOTAL(3,$F$2:$F1484))</f>
        <v/>
      </c>
      <c r="B1484" s="129"/>
      <c r="C1484" s="129"/>
      <c r="D1484" s="129"/>
      <c r="E1484" s="129"/>
      <c r="F1484" s="129"/>
      <c r="G1484" s="130"/>
      <c r="H1484" s="129"/>
      <c r="I1484" s="129"/>
      <c r="J1484" s="153"/>
      <c r="K1484" s="153"/>
      <c r="L1484" s="153"/>
      <c r="M1484" s="153"/>
      <c r="N1484" s="130"/>
      <c r="O1484" s="130"/>
      <c r="P1484" s="130"/>
      <c r="Q1484" s="130"/>
      <c r="R1484" s="130"/>
      <c r="S1484" s="130"/>
      <c r="T1484" s="129" t="s">
        <v>1048</v>
      </c>
      <c r="U1484" s="129" t="s">
        <v>1048</v>
      </c>
      <c r="V1484" s="129" t="s">
        <v>1048</v>
      </c>
      <c r="W1484" s="47"/>
      <c r="X1484" s="47"/>
      <c r="Y1484" s="47"/>
      <c r="Z1484" s="57"/>
      <c r="AA1484" s="45"/>
      <c r="AB1484" s="102" t="str">
        <f t="shared" si="23"/>
        <v/>
      </c>
    </row>
    <row r="1485" spans="1:28" ht="25.5" customHeight="1">
      <c r="A1485" s="102" t="str">
        <f>IF(F1485="","",SUBTOTAL(3,$F$2:$F1485))</f>
        <v/>
      </c>
      <c r="B1485" s="129"/>
      <c r="C1485" s="129"/>
      <c r="D1485" s="129"/>
      <c r="E1485" s="129"/>
      <c r="F1485" s="129"/>
      <c r="G1485" s="130"/>
      <c r="H1485" s="129"/>
      <c r="I1485" s="129"/>
      <c r="J1485" s="153"/>
      <c r="K1485" s="153"/>
      <c r="L1485" s="153"/>
      <c r="M1485" s="153"/>
      <c r="N1485" s="130"/>
      <c r="O1485" s="130"/>
      <c r="P1485" s="130"/>
      <c r="Q1485" s="130"/>
      <c r="R1485" s="130"/>
      <c r="S1485" s="130"/>
      <c r="T1485" s="129" t="s">
        <v>1048</v>
      </c>
      <c r="U1485" s="129" t="s">
        <v>1048</v>
      </c>
      <c r="V1485" s="129" t="s">
        <v>1048</v>
      </c>
      <c r="W1485" s="45"/>
      <c r="X1485" s="45"/>
      <c r="Y1485" s="45"/>
      <c r="Z1485" s="56"/>
      <c r="AA1485" s="45"/>
      <c r="AB1485" s="102" t="str">
        <f t="shared" si="23"/>
        <v/>
      </c>
    </row>
    <row r="1486" spans="1:28" ht="25.5" customHeight="1">
      <c r="A1486" s="102" t="str">
        <f>IF(F1486="","",SUBTOTAL(3,$F$2:$F1486))</f>
        <v/>
      </c>
      <c r="B1486" s="129"/>
      <c r="C1486" s="129"/>
      <c r="D1486" s="129"/>
      <c r="E1486" s="129"/>
      <c r="F1486" s="129"/>
      <c r="G1486" s="130"/>
      <c r="H1486" s="129"/>
      <c r="I1486" s="129"/>
      <c r="J1486" s="153"/>
      <c r="K1486" s="153"/>
      <c r="L1486" s="153"/>
      <c r="M1486" s="153"/>
      <c r="N1486" s="130"/>
      <c r="O1486" s="130"/>
      <c r="P1486" s="130"/>
      <c r="Q1486" s="130"/>
      <c r="R1486" s="130"/>
      <c r="S1486" s="130"/>
      <c r="T1486" s="129" t="s">
        <v>1048</v>
      </c>
      <c r="U1486" s="129" t="s">
        <v>1048</v>
      </c>
      <c r="V1486" s="129" t="s">
        <v>1048</v>
      </c>
      <c r="W1486" s="45"/>
      <c r="X1486" s="45"/>
      <c r="Y1486" s="45"/>
      <c r="Z1486" s="56"/>
      <c r="AA1486" s="45"/>
      <c r="AB1486" s="102" t="str">
        <f t="shared" si="23"/>
        <v/>
      </c>
    </row>
    <row r="1487" spans="1:28" ht="25.5" customHeight="1">
      <c r="A1487" s="102" t="str">
        <f>IF(F1487="","",SUBTOTAL(3,$F$2:$F1487))</f>
        <v/>
      </c>
      <c r="B1487" s="129"/>
      <c r="C1487" s="129"/>
      <c r="D1487" s="129"/>
      <c r="E1487" s="129"/>
      <c r="F1487" s="129"/>
      <c r="G1487" s="130"/>
      <c r="H1487" s="129"/>
      <c r="I1487" s="129"/>
      <c r="J1487" s="153"/>
      <c r="K1487" s="153"/>
      <c r="L1487" s="153"/>
      <c r="M1487" s="153"/>
      <c r="N1487" s="130"/>
      <c r="O1487" s="130"/>
      <c r="P1487" s="130"/>
      <c r="Q1487" s="130"/>
      <c r="R1487" s="130"/>
      <c r="S1487" s="130"/>
      <c r="T1487" s="129" t="s">
        <v>1048</v>
      </c>
      <c r="U1487" s="129" t="s">
        <v>1048</v>
      </c>
      <c r="V1487" s="129" t="s">
        <v>1048</v>
      </c>
      <c r="W1487" s="45"/>
      <c r="X1487" s="45"/>
      <c r="Y1487" s="102"/>
      <c r="Z1487" s="56"/>
      <c r="AA1487" s="45"/>
      <c r="AB1487" s="102" t="str">
        <f t="shared" si="23"/>
        <v/>
      </c>
    </row>
    <row r="1488" spans="1:28" ht="25.5" customHeight="1">
      <c r="A1488" s="102" t="str">
        <f>IF(F1488="","",SUBTOTAL(3,$F$2:$F1488))</f>
        <v/>
      </c>
      <c r="B1488" s="129"/>
      <c r="C1488" s="129"/>
      <c r="D1488" s="129"/>
      <c r="E1488" s="129"/>
      <c r="F1488" s="129"/>
      <c r="G1488" s="130"/>
      <c r="H1488" s="129"/>
      <c r="I1488" s="129"/>
      <c r="J1488" s="153"/>
      <c r="K1488" s="153"/>
      <c r="L1488" s="153"/>
      <c r="M1488" s="153"/>
      <c r="N1488" s="130"/>
      <c r="O1488" s="130"/>
      <c r="P1488" s="130"/>
      <c r="Q1488" s="130"/>
      <c r="R1488" s="130"/>
      <c r="S1488" s="130"/>
      <c r="T1488" s="129" t="s">
        <v>1048</v>
      </c>
      <c r="U1488" s="129" t="s">
        <v>1048</v>
      </c>
      <c r="V1488" s="129" t="s">
        <v>1048</v>
      </c>
      <c r="W1488" s="45"/>
      <c r="X1488" s="45"/>
      <c r="Y1488" s="45"/>
      <c r="Z1488" s="56"/>
      <c r="AA1488" s="45"/>
      <c r="AB1488" s="102" t="str">
        <f t="shared" ref="AB1488:AB1551" si="24">IF(OR(O1488="TLAI",F1488=""),"",Z1488=S1488)</f>
        <v/>
      </c>
    </row>
    <row r="1489" spans="1:28" ht="25.5" customHeight="1">
      <c r="A1489" s="102" t="str">
        <f>IF(F1489="","",SUBTOTAL(3,$F$2:$F1489))</f>
        <v/>
      </c>
      <c r="B1489" s="129"/>
      <c r="C1489" s="129"/>
      <c r="D1489" s="129"/>
      <c r="E1489" s="129"/>
      <c r="F1489" s="129"/>
      <c r="G1489" s="130"/>
      <c r="H1489" s="129"/>
      <c r="I1489" s="129"/>
      <c r="J1489" s="153"/>
      <c r="K1489" s="153"/>
      <c r="L1489" s="153"/>
      <c r="M1489" s="153"/>
      <c r="N1489" s="130"/>
      <c r="O1489" s="130"/>
      <c r="P1489" s="130"/>
      <c r="Q1489" s="130"/>
      <c r="R1489" s="130"/>
      <c r="S1489" s="130"/>
      <c r="T1489" s="129" t="s">
        <v>1048</v>
      </c>
      <c r="U1489" s="129" t="s">
        <v>1048</v>
      </c>
      <c r="V1489" s="129" t="s">
        <v>1048</v>
      </c>
      <c r="W1489" s="45"/>
      <c r="X1489" s="45"/>
      <c r="Y1489" s="45"/>
      <c r="Z1489" s="56"/>
      <c r="AA1489" s="45"/>
      <c r="AB1489" s="102" t="str">
        <f t="shared" si="24"/>
        <v/>
      </c>
    </row>
    <row r="1490" spans="1:28" ht="25.5" customHeight="1">
      <c r="A1490" s="102" t="str">
        <f>IF(F1490="","",SUBTOTAL(3,$F$2:$F1490))</f>
        <v/>
      </c>
      <c r="B1490" s="129"/>
      <c r="C1490" s="129"/>
      <c r="D1490" s="129"/>
      <c r="E1490" s="129"/>
      <c r="F1490" s="129"/>
      <c r="G1490" s="130"/>
      <c r="H1490" s="129"/>
      <c r="I1490" s="129"/>
      <c r="J1490" s="153"/>
      <c r="K1490" s="153"/>
      <c r="L1490" s="153"/>
      <c r="M1490" s="153"/>
      <c r="N1490" s="130"/>
      <c r="O1490" s="130"/>
      <c r="P1490" s="130"/>
      <c r="Q1490" s="130"/>
      <c r="R1490" s="130"/>
      <c r="S1490" s="130"/>
      <c r="T1490" s="129" t="s">
        <v>1048</v>
      </c>
      <c r="U1490" s="129" t="s">
        <v>1048</v>
      </c>
      <c r="V1490" s="129" t="s">
        <v>1048</v>
      </c>
      <c r="W1490" s="45"/>
      <c r="X1490" s="102"/>
      <c r="Y1490" s="45"/>
      <c r="Z1490" s="56"/>
      <c r="AA1490" s="45"/>
      <c r="AB1490" s="102" t="str">
        <f t="shared" si="24"/>
        <v/>
      </c>
    </row>
    <row r="1491" spans="1:28" ht="25.5" customHeight="1">
      <c r="A1491" s="102" t="str">
        <f>IF(F1491="","",SUBTOTAL(3,$F$2:$F1491))</f>
        <v/>
      </c>
      <c r="B1491" s="129"/>
      <c r="C1491" s="129"/>
      <c r="D1491" s="129"/>
      <c r="E1491" s="129"/>
      <c r="F1491" s="129"/>
      <c r="G1491" s="130"/>
      <c r="H1491" s="129"/>
      <c r="I1491" s="129"/>
      <c r="J1491" s="153"/>
      <c r="K1491" s="153"/>
      <c r="L1491" s="153"/>
      <c r="M1491" s="153"/>
      <c r="N1491" s="130"/>
      <c r="O1491" s="130"/>
      <c r="P1491" s="130"/>
      <c r="Q1491" s="130"/>
      <c r="R1491" s="130"/>
      <c r="S1491" s="130"/>
      <c r="T1491" s="129" t="s">
        <v>1048</v>
      </c>
      <c r="U1491" s="129" t="s">
        <v>1048</v>
      </c>
      <c r="V1491" s="129" t="s">
        <v>1048</v>
      </c>
      <c r="W1491" s="45"/>
      <c r="X1491" s="102"/>
      <c r="Y1491" s="102"/>
      <c r="Z1491" s="57"/>
      <c r="AA1491" s="45"/>
      <c r="AB1491" s="102" t="str">
        <f t="shared" si="24"/>
        <v/>
      </c>
    </row>
    <row r="1492" spans="1:28" ht="25.5" customHeight="1">
      <c r="A1492" s="102" t="str">
        <f>IF(F1492="","",SUBTOTAL(3,$F$2:$F1492))</f>
        <v/>
      </c>
      <c r="B1492" s="129"/>
      <c r="C1492" s="129"/>
      <c r="D1492" s="129"/>
      <c r="E1492" s="129"/>
      <c r="F1492" s="129"/>
      <c r="G1492" s="130"/>
      <c r="H1492" s="129"/>
      <c r="I1492" s="129"/>
      <c r="J1492" s="153"/>
      <c r="K1492" s="153"/>
      <c r="L1492" s="153"/>
      <c r="M1492" s="153"/>
      <c r="N1492" s="130"/>
      <c r="O1492" s="130"/>
      <c r="P1492" s="130"/>
      <c r="Q1492" s="130"/>
      <c r="R1492" s="130"/>
      <c r="S1492" s="130"/>
      <c r="T1492" s="129" t="s">
        <v>1048</v>
      </c>
      <c r="U1492" s="129" t="s">
        <v>1048</v>
      </c>
      <c r="V1492" s="129" t="s">
        <v>1048</v>
      </c>
      <c r="W1492" s="45"/>
      <c r="X1492" s="45"/>
      <c r="Y1492" s="102"/>
      <c r="Z1492" s="56"/>
      <c r="AA1492" s="45"/>
      <c r="AB1492" s="102" t="str">
        <f t="shared" si="24"/>
        <v/>
      </c>
    </row>
    <row r="1493" spans="1:28" ht="25.5" customHeight="1">
      <c r="A1493" s="102" t="str">
        <f>IF(F1493="","",SUBTOTAL(3,$F$2:$F1493))</f>
        <v/>
      </c>
      <c r="B1493" s="129"/>
      <c r="C1493" s="129"/>
      <c r="D1493" s="129"/>
      <c r="E1493" s="129"/>
      <c r="F1493" s="129"/>
      <c r="G1493" s="130"/>
      <c r="H1493" s="129"/>
      <c r="I1493" s="129"/>
      <c r="J1493" s="153"/>
      <c r="K1493" s="153"/>
      <c r="L1493" s="153"/>
      <c r="M1493" s="153"/>
      <c r="N1493" s="130"/>
      <c r="O1493" s="130"/>
      <c r="P1493" s="130"/>
      <c r="Q1493" s="130"/>
      <c r="R1493" s="130"/>
      <c r="S1493" s="130"/>
      <c r="T1493" s="129" t="s">
        <v>1048</v>
      </c>
      <c r="U1493" s="129" t="s">
        <v>1048</v>
      </c>
      <c r="V1493" s="129" t="s">
        <v>1048</v>
      </c>
      <c r="W1493" s="45"/>
      <c r="X1493" s="106"/>
      <c r="Y1493" s="106"/>
      <c r="Z1493" s="57"/>
      <c r="AA1493" s="45"/>
      <c r="AB1493" s="102" t="str">
        <f t="shared" si="24"/>
        <v/>
      </c>
    </row>
    <row r="1494" spans="1:28" ht="25.5" customHeight="1">
      <c r="A1494" s="102" t="str">
        <f>IF(F1494="","",SUBTOTAL(3,$F$2:$F1494))</f>
        <v/>
      </c>
      <c r="B1494" s="129"/>
      <c r="C1494" s="129"/>
      <c r="D1494" s="129"/>
      <c r="E1494" s="129"/>
      <c r="F1494" s="129"/>
      <c r="G1494" s="130"/>
      <c r="H1494" s="129"/>
      <c r="I1494" s="129"/>
      <c r="J1494" s="153"/>
      <c r="K1494" s="153"/>
      <c r="L1494" s="153"/>
      <c r="M1494" s="153"/>
      <c r="N1494" s="130"/>
      <c r="O1494" s="130"/>
      <c r="P1494" s="130"/>
      <c r="Q1494" s="130"/>
      <c r="R1494" s="130"/>
      <c r="S1494" s="130"/>
      <c r="T1494" s="129" t="s">
        <v>1048</v>
      </c>
      <c r="U1494" s="129" t="s">
        <v>1048</v>
      </c>
      <c r="V1494" s="129" t="s">
        <v>1048</v>
      </c>
      <c r="W1494" s="45"/>
      <c r="X1494" s="106"/>
      <c r="Y1494" s="106"/>
      <c r="Z1494" s="57"/>
      <c r="AA1494" s="45"/>
      <c r="AB1494" s="102" t="str">
        <f t="shared" si="24"/>
        <v/>
      </c>
    </row>
    <row r="1495" spans="1:28" ht="25.5" customHeight="1">
      <c r="A1495" s="102" t="str">
        <f>IF(F1495="","",SUBTOTAL(3,$F$2:$F1495))</f>
        <v/>
      </c>
      <c r="B1495" s="129"/>
      <c r="C1495" s="129"/>
      <c r="D1495" s="129"/>
      <c r="E1495" s="129"/>
      <c r="F1495" s="129"/>
      <c r="G1495" s="130"/>
      <c r="H1495" s="129"/>
      <c r="I1495" s="129"/>
      <c r="J1495" s="153"/>
      <c r="K1495" s="153"/>
      <c r="L1495" s="153"/>
      <c r="M1495" s="153"/>
      <c r="N1495" s="130"/>
      <c r="O1495" s="130"/>
      <c r="P1495" s="130"/>
      <c r="Q1495" s="130"/>
      <c r="R1495" s="130"/>
      <c r="S1495" s="130"/>
      <c r="T1495" s="129" t="s">
        <v>1048</v>
      </c>
      <c r="U1495" s="129" t="s">
        <v>1048</v>
      </c>
      <c r="V1495" s="129" t="s">
        <v>1048</v>
      </c>
      <c r="W1495" s="45"/>
      <c r="X1495" s="106"/>
      <c r="Y1495" s="106"/>
      <c r="Z1495" s="57"/>
      <c r="AA1495" s="45"/>
      <c r="AB1495" s="102" t="str">
        <f t="shared" si="24"/>
        <v/>
      </c>
    </row>
    <row r="1496" spans="1:28" ht="25.5" customHeight="1">
      <c r="A1496" s="102" t="str">
        <f>IF(F1496="","",SUBTOTAL(3,$F$2:$F1496))</f>
        <v/>
      </c>
      <c r="B1496" s="129"/>
      <c r="C1496" s="129"/>
      <c r="D1496" s="129"/>
      <c r="E1496" s="129"/>
      <c r="F1496" s="129"/>
      <c r="G1496" s="130"/>
      <c r="H1496" s="129"/>
      <c r="I1496" s="129"/>
      <c r="J1496" s="153"/>
      <c r="K1496" s="153"/>
      <c r="L1496" s="153"/>
      <c r="M1496" s="153"/>
      <c r="N1496" s="130"/>
      <c r="O1496" s="130"/>
      <c r="P1496" s="130"/>
      <c r="Q1496" s="130"/>
      <c r="R1496" s="130"/>
      <c r="S1496" s="130"/>
      <c r="T1496" s="129" t="s">
        <v>1048</v>
      </c>
      <c r="U1496" s="129" t="s">
        <v>1048</v>
      </c>
      <c r="V1496" s="129" t="s">
        <v>1048</v>
      </c>
      <c r="W1496" s="45"/>
      <c r="X1496" s="132"/>
      <c r="Y1496" s="106"/>
      <c r="Z1496" s="57"/>
      <c r="AA1496" s="45"/>
      <c r="AB1496" s="102" t="str">
        <f t="shared" si="24"/>
        <v/>
      </c>
    </row>
    <row r="1497" spans="1:28" ht="25.5" customHeight="1">
      <c r="A1497" s="102" t="str">
        <f>IF(F1497="","",SUBTOTAL(3,$F$2:$F1497))</f>
        <v/>
      </c>
      <c r="B1497" s="129"/>
      <c r="C1497" s="129"/>
      <c r="D1497" s="129"/>
      <c r="E1497" s="129"/>
      <c r="F1497" s="129"/>
      <c r="G1497" s="130"/>
      <c r="H1497" s="129"/>
      <c r="I1497" s="129"/>
      <c r="J1497" s="153"/>
      <c r="K1497" s="153"/>
      <c r="L1497" s="153"/>
      <c r="M1497" s="153"/>
      <c r="N1497" s="130"/>
      <c r="O1497" s="130"/>
      <c r="P1497" s="130"/>
      <c r="Q1497" s="130"/>
      <c r="R1497" s="130"/>
      <c r="S1497" s="130"/>
      <c r="T1497" s="129"/>
      <c r="U1497" s="129"/>
      <c r="V1497" s="129"/>
      <c r="W1497" s="45"/>
      <c r="X1497" s="132"/>
      <c r="Y1497" s="102"/>
      <c r="Z1497" s="57"/>
      <c r="AA1497" s="45"/>
      <c r="AB1497" s="102" t="str">
        <f t="shared" si="24"/>
        <v/>
      </c>
    </row>
    <row r="1498" spans="1:28" ht="25.5" customHeight="1">
      <c r="A1498" s="102" t="str">
        <f>IF(F1498="","",SUBTOTAL(3,$F$2:$F1498))</f>
        <v/>
      </c>
      <c r="B1498" s="129"/>
      <c r="C1498" s="129"/>
      <c r="D1498" s="129"/>
      <c r="E1498" s="129"/>
      <c r="F1498" s="129"/>
      <c r="G1498" s="130"/>
      <c r="H1498" s="129"/>
      <c r="I1498" s="129"/>
      <c r="J1498" s="153"/>
      <c r="K1498" s="153"/>
      <c r="L1498" s="153"/>
      <c r="M1498" s="153"/>
      <c r="N1498" s="130"/>
      <c r="O1498" s="130"/>
      <c r="P1498" s="130"/>
      <c r="Q1498" s="130"/>
      <c r="R1498" s="130"/>
      <c r="S1498" s="130"/>
      <c r="T1498" s="129"/>
      <c r="U1498" s="129"/>
      <c r="V1498" s="129"/>
      <c r="W1498" s="45"/>
      <c r="X1498" s="102"/>
      <c r="Y1498" s="102"/>
      <c r="Z1498" s="118"/>
      <c r="AA1498" s="45"/>
      <c r="AB1498" s="102" t="str">
        <f t="shared" si="24"/>
        <v/>
      </c>
    </row>
    <row r="1499" spans="1:28" ht="25.5" customHeight="1">
      <c r="A1499" s="102" t="str">
        <f>IF(F1499="","",SUBTOTAL(3,$F$2:$F1499))</f>
        <v/>
      </c>
      <c r="B1499" s="129"/>
      <c r="C1499" s="129"/>
      <c r="D1499" s="129"/>
      <c r="E1499" s="129"/>
      <c r="F1499" s="129"/>
      <c r="G1499" s="130"/>
      <c r="H1499" s="129"/>
      <c r="I1499" s="129"/>
      <c r="J1499" s="153"/>
      <c r="K1499" s="153"/>
      <c r="L1499" s="153"/>
      <c r="M1499" s="153"/>
      <c r="N1499" s="130"/>
      <c r="O1499" s="130"/>
      <c r="P1499" s="130"/>
      <c r="Q1499" s="130"/>
      <c r="R1499" s="130"/>
      <c r="S1499" s="130"/>
      <c r="T1499" s="129"/>
      <c r="U1499" s="129"/>
      <c r="V1499" s="129"/>
      <c r="W1499" s="45"/>
      <c r="X1499" s="102"/>
      <c r="Y1499" s="102"/>
      <c r="Z1499" s="107"/>
      <c r="AA1499" s="45"/>
      <c r="AB1499" s="102" t="str">
        <f t="shared" si="24"/>
        <v/>
      </c>
    </row>
    <row r="1500" spans="1:28" ht="25.5" customHeight="1">
      <c r="A1500" s="102" t="str">
        <f>IF(F1500="","",SUBTOTAL(3,$F$2:$F1500))</f>
        <v/>
      </c>
      <c r="B1500" s="129"/>
      <c r="C1500" s="129"/>
      <c r="D1500" s="129"/>
      <c r="E1500" s="129"/>
      <c r="F1500" s="129"/>
      <c r="G1500" s="130"/>
      <c r="H1500" s="129"/>
      <c r="I1500" s="129"/>
      <c r="J1500" s="153"/>
      <c r="K1500" s="153"/>
      <c r="L1500" s="153"/>
      <c r="M1500" s="153"/>
      <c r="N1500" s="130"/>
      <c r="O1500" s="130"/>
      <c r="P1500" s="130"/>
      <c r="Q1500" s="130"/>
      <c r="R1500" s="130"/>
      <c r="S1500" s="130"/>
      <c r="T1500" s="129"/>
      <c r="U1500" s="129"/>
      <c r="V1500" s="129"/>
      <c r="W1500" s="45"/>
      <c r="X1500" s="102"/>
      <c r="Y1500" s="102"/>
      <c r="Z1500" s="118"/>
      <c r="AA1500" s="45"/>
      <c r="AB1500" s="102" t="str">
        <f t="shared" si="24"/>
        <v/>
      </c>
    </row>
    <row r="1501" spans="1:28" ht="25.5" customHeight="1">
      <c r="A1501" s="102" t="str">
        <f>IF(F1501="","",SUBTOTAL(3,$F$2:$F1501))</f>
        <v/>
      </c>
      <c r="B1501" s="129"/>
      <c r="C1501" s="129"/>
      <c r="D1501" s="129"/>
      <c r="E1501" s="129"/>
      <c r="F1501" s="129"/>
      <c r="G1501" s="130"/>
      <c r="H1501" s="129"/>
      <c r="I1501" s="129"/>
      <c r="J1501" s="153"/>
      <c r="K1501" s="153"/>
      <c r="L1501" s="153"/>
      <c r="M1501" s="153"/>
      <c r="N1501" s="130"/>
      <c r="O1501" s="130"/>
      <c r="P1501" s="130"/>
      <c r="Q1501" s="130"/>
      <c r="R1501" s="130"/>
      <c r="S1501" s="130"/>
      <c r="T1501" s="129"/>
      <c r="U1501" s="129"/>
      <c r="V1501" s="129"/>
      <c r="W1501" s="45"/>
      <c r="X1501" s="132"/>
      <c r="Y1501" s="102"/>
      <c r="Z1501" s="56"/>
      <c r="AA1501" s="45"/>
      <c r="AB1501" s="102" t="str">
        <f t="shared" si="24"/>
        <v/>
      </c>
    </row>
    <row r="1502" spans="1:28" ht="25.5" customHeight="1">
      <c r="A1502" s="102" t="str">
        <f>IF(F1502="","",SUBTOTAL(3,$F$2:$F1502))</f>
        <v/>
      </c>
      <c r="B1502" s="129"/>
      <c r="C1502" s="129"/>
      <c r="D1502" s="129"/>
      <c r="E1502" s="129"/>
      <c r="F1502" s="129"/>
      <c r="G1502" s="130"/>
      <c r="H1502" s="129"/>
      <c r="I1502" s="129"/>
      <c r="J1502" s="153"/>
      <c r="K1502" s="153"/>
      <c r="L1502" s="153"/>
      <c r="M1502" s="153"/>
      <c r="N1502" s="130"/>
      <c r="O1502" s="130"/>
      <c r="P1502" s="130"/>
      <c r="Q1502" s="130"/>
      <c r="R1502" s="130"/>
      <c r="S1502" s="130"/>
      <c r="T1502" s="129"/>
      <c r="U1502" s="129"/>
      <c r="V1502" s="129"/>
      <c r="W1502" s="47"/>
      <c r="X1502" s="106"/>
      <c r="Y1502" s="132"/>
      <c r="Z1502" s="57"/>
      <c r="AA1502" s="45"/>
      <c r="AB1502" s="102" t="str">
        <f t="shared" si="24"/>
        <v/>
      </c>
    </row>
    <row r="1503" spans="1:28" ht="25.5" customHeight="1">
      <c r="A1503" s="102" t="str">
        <f>IF(F1503="","",SUBTOTAL(3,$F$2:$F1503))</f>
        <v/>
      </c>
      <c r="B1503" s="129"/>
      <c r="C1503" s="129"/>
      <c r="D1503" s="129"/>
      <c r="E1503" s="129"/>
      <c r="F1503" s="129"/>
      <c r="G1503" s="130"/>
      <c r="H1503" s="129"/>
      <c r="I1503" s="129"/>
      <c r="J1503" s="153"/>
      <c r="K1503" s="153"/>
      <c r="L1503" s="153"/>
      <c r="M1503" s="153"/>
      <c r="N1503" s="130"/>
      <c r="O1503" s="130"/>
      <c r="P1503" s="130"/>
      <c r="Q1503" s="130"/>
      <c r="R1503" s="130"/>
      <c r="S1503" s="130"/>
      <c r="T1503" s="129"/>
      <c r="U1503" s="129"/>
      <c r="V1503" s="129"/>
      <c r="W1503" s="47"/>
      <c r="X1503" s="106"/>
      <c r="Y1503" s="132"/>
      <c r="Z1503" s="57"/>
      <c r="AA1503" s="45"/>
      <c r="AB1503" s="102" t="str">
        <f t="shared" si="24"/>
        <v/>
      </c>
    </row>
    <row r="1504" spans="1:28" ht="25.5" customHeight="1">
      <c r="A1504" s="102" t="str">
        <f>IF(F1504="","",SUBTOTAL(3,$F$2:$F1504))</f>
        <v/>
      </c>
      <c r="B1504" s="129"/>
      <c r="C1504" s="129"/>
      <c r="D1504" s="129"/>
      <c r="E1504" s="129"/>
      <c r="F1504" s="129"/>
      <c r="G1504" s="130"/>
      <c r="H1504" s="129"/>
      <c r="I1504" s="129"/>
      <c r="J1504" s="153"/>
      <c r="K1504" s="153"/>
      <c r="L1504" s="153"/>
      <c r="M1504" s="153"/>
      <c r="N1504" s="130"/>
      <c r="O1504" s="130"/>
      <c r="P1504" s="130"/>
      <c r="Q1504" s="130"/>
      <c r="R1504" s="130"/>
      <c r="S1504" s="130"/>
      <c r="T1504" s="129"/>
      <c r="U1504" s="129"/>
      <c r="V1504" s="129"/>
      <c r="W1504" s="47"/>
      <c r="X1504" s="106"/>
      <c r="Y1504" s="132"/>
      <c r="Z1504" s="57"/>
      <c r="AA1504" s="45"/>
      <c r="AB1504" s="102" t="str">
        <f t="shared" si="24"/>
        <v/>
      </c>
    </row>
    <row r="1505" spans="1:28" ht="25.5" customHeight="1">
      <c r="A1505" s="102" t="str">
        <f>IF(F1505="","",SUBTOTAL(3,$F$2:$F1505))</f>
        <v/>
      </c>
      <c r="B1505" s="129"/>
      <c r="C1505" s="129"/>
      <c r="D1505" s="129"/>
      <c r="E1505" s="129"/>
      <c r="F1505" s="129"/>
      <c r="G1505" s="130"/>
      <c r="H1505" s="129"/>
      <c r="I1505" s="129"/>
      <c r="J1505" s="153"/>
      <c r="K1505" s="153"/>
      <c r="L1505" s="153"/>
      <c r="M1505" s="153"/>
      <c r="N1505" s="130"/>
      <c r="O1505" s="130"/>
      <c r="P1505" s="130"/>
      <c r="Q1505" s="130"/>
      <c r="R1505" s="130"/>
      <c r="S1505" s="130"/>
      <c r="T1505" s="129"/>
      <c r="U1505" s="129"/>
      <c r="V1505" s="129"/>
      <c r="W1505" s="47"/>
      <c r="X1505" s="102"/>
      <c r="Y1505" s="102"/>
      <c r="Z1505" s="56"/>
      <c r="AA1505" s="45"/>
      <c r="AB1505" s="102" t="str">
        <f t="shared" si="24"/>
        <v/>
      </c>
    </row>
    <row r="1506" spans="1:28" ht="25.5" customHeight="1">
      <c r="A1506" s="102" t="str">
        <f>IF(F1506="","",SUBTOTAL(3,$F$2:$F1506))</f>
        <v/>
      </c>
      <c r="B1506" s="129"/>
      <c r="C1506" s="129"/>
      <c r="D1506" s="129"/>
      <c r="E1506" s="129"/>
      <c r="F1506" s="129"/>
      <c r="G1506" s="130"/>
      <c r="H1506" s="129"/>
      <c r="I1506" s="129"/>
      <c r="J1506" s="153"/>
      <c r="K1506" s="153"/>
      <c r="L1506" s="153"/>
      <c r="M1506" s="153"/>
      <c r="N1506" s="130"/>
      <c r="O1506" s="130"/>
      <c r="P1506" s="130"/>
      <c r="Q1506" s="130"/>
      <c r="R1506" s="130"/>
      <c r="S1506" s="130"/>
      <c r="T1506" s="129"/>
      <c r="U1506" s="129"/>
      <c r="V1506" s="129"/>
      <c r="W1506" s="47"/>
      <c r="X1506" s="47"/>
      <c r="Y1506" s="102"/>
      <c r="Z1506" s="57"/>
      <c r="AA1506" s="45"/>
      <c r="AB1506" s="102" t="str">
        <f t="shared" si="24"/>
        <v/>
      </c>
    </row>
    <row r="1507" spans="1:28" ht="25.5" customHeight="1">
      <c r="A1507" s="102" t="str">
        <f>IF(F1507="","",SUBTOTAL(3,$F$2:$F1507))</f>
        <v/>
      </c>
      <c r="B1507" s="129"/>
      <c r="C1507" s="129"/>
      <c r="D1507" s="129"/>
      <c r="E1507" s="129"/>
      <c r="F1507" s="129"/>
      <c r="G1507" s="130"/>
      <c r="H1507" s="129"/>
      <c r="I1507" s="129"/>
      <c r="J1507" s="153"/>
      <c r="K1507" s="153"/>
      <c r="L1507" s="153"/>
      <c r="M1507" s="153"/>
      <c r="N1507" s="130"/>
      <c r="O1507" s="130"/>
      <c r="P1507" s="130"/>
      <c r="Q1507" s="130"/>
      <c r="R1507" s="130"/>
      <c r="S1507" s="130"/>
      <c r="T1507" s="129"/>
      <c r="U1507" s="129"/>
      <c r="V1507" s="129"/>
      <c r="W1507" s="45"/>
      <c r="X1507" s="132"/>
      <c r="Y1507" s="102"/>
      <c r="Z1507" s="57"/>
      <c r="AA1507" s="45"/>
      <c r="AB1507" s="102" t="str">
        <f t="shared" si="24"/>
        <v/>
      </c>
    </row>
    <row r="1508" spans="1:28" ht="25.5" customHeight="1">
      <c r="A1508" s="102" t="str">
        <f>IF(F1508="","",SUBTOTAL(3,$F$2:$F1508))</f>
        <v/>
      </c>
      <c r="B1508" s="129"/>
      <c r="C1508" s="129"/>
      <c r="D1508" s="129"/>
      <c r="E1508" s="129"/>
      <c r="F1508" s="129"/>
      <c r="G1508" s="130"/>
      <c r="H1508" s="129"/>
      <c r="I1508" s="129"/>
      <c r="J1508" s="153"/>
      <c r="K1508" s="153"/>
      <c r="L1508" s="153"/>
      <c r="M1508" s="153"/>
      <c r="N1508" s="130"/>
      <c r="O1508" s="130"/>
      <c r="P1508" s="130"/>
      <c r="Q1508" s="130"/>
      <c r="R1508" s="130"/>
      <c r="S1508" s="130"/>
      <c r="T1508" s="129"/>
      <c r="U1508" s="129"/>
      <c r="V1508" s="129"/>
      <c r="W1508" s="45"/>
      <c r="X1508" s="132"/>
      <c r="Y1508" s="102"/>
      <c r="Z1508" s="57"/>
      <c r="AA1508" s="45"/>
      <c r="AB1508" s="102" t="str">
        <f t="shared" si="24"/>
        <v/>
      </c>
    </row>
    <row r="1509" spans="1:28" ht="25.5" customHeight="1">
      <c r="A1509" s="102" t="str">
        <f>IF(F1509="","",SUBTOTAL(3,$F$2:$F1509))</f>
        <v/>
      </c>
      <c r="B1509" s="129"/>
      <c r="C1509" s="129"/>
      <c r="D1509" s="129"/>
      <c r="E1509" s="129"/>
      <c r="F1509" s="129"/>
      <c r="G1509" s="130"/>
      <c r="H1509" s="129"/>
      <c r="I1509" s="129"/>
      <c r="J1509" s="153"/>
      <c r="K1509" s="153"/>
      <c r="L1509" s="153"/>
      <c r="M1509" s="153"/>
      <c r="N1509" s="130"/>
      <c r="O1509" s="130"/>
      <c r="P1509" s="130"/>
      <c r="Q1509" s="130"/>
      <c r="R1509" s="130"/>
      <c r="S1509" s="130"/>
      <c r="T1509" s="129"/>
      <c r="U1509" s="129"/>
      <c r="V1509" s="129"/>
      <c r="W1509" s="102"/>
      <c r="X1509" s="102"/>
      <c r="Y1509" s="102"/>
      <c r="Z1509" s="107"/>
      <c r="AA1509" s="45"/>
      <c r="AB1509" s="102" t="str">
        <f t="shared" si="24"/>
        <v/>
      </c>
    </row>
    <row r="1510" spans="1:28" ht="25.5" customHeight="1">
      <c r="A1510" s="102" t="str">
        <f>IF(F1510="","",SUBTOTAL(3,$F$2:$F1510))</f>
        <v/>
      </c>
      <c r="B1510" s="129"/>
      <c r="C1510" s="129"/>
      <c r="D1510" s="129"/>
      <c r="E1510" s="129"/>
      <c r="F1510" s="129"/>
      <c r="G1510" s="130"/>
      <c r="H1510" s="129"/>
      <c r="I1510" s="129"/>
      <c r="J1510" s="153"/>
      <c r="K1510" s="153"/>
      <c r="L1510" s="153"/>
      <c r="M1510" s="153"/>
      <c r="N1510" s="130"/>
      <c r="O1510" s="130"/>
      <c r="P1510" s="130"/>
      <c r="Q1510" s="130"/>
      <c r="R1510" s="130"/>
      <c r="S1510" s="130"/>
      <c r="T1510" s="129"/>
      <c r="U1510" s="129"/>
      <c r="V1510" s="129"/>
      <c r="W1510" s="45"/>
      <c r="X1510" s="102"/>
      <c r="Y1510" s="102"/>
      <c r="Z1510" s="107"/>
      <c r="AA1510" s="45"/>
      <c r="AB1510" s="102" t="str">
        <f t="shared" si="24"/>
        <v/>
      </c>
    </row>
    <row r="1511" spans="1:28" ht="25.5" customHeight="1">
      <c r="A1511" s="102" t="str">
        <f>IF(F1511="","",SUBTOTAL(3,$F$2:$F1511))</f>
        <v/>
      </c>
      <c r="B1511" s="129"/>
      <c r="C1511" s="129"/>
      <c r="D1511" s="129"/>
      <c r="E1511" s="129"/>
      <c r="F1511" s="129"/>
      <c r="G1511" s="130"/>
      <c r="H1511" s="129"/>
      <c r="I1511" s="129"/>
      <c r="J1511" s="153"/>
      <c r="K1511" s="153"/>
      <c r="L1511" s="153"/>
      <c r="M1511" s="153"/>
      <c r="N1511" s="130"/>
      <c r="O1511" s="130"/>
      <c r="P1511" s="130"/>
      <c r="Q1511" s="130"/>
      <c r="R1511" s="130"/>
      <c r="S1511" s="130"/>
      <c r="T1511" s="129"/>
      <c r="U1511" s="129"/>
      <c r="V1511" s="129"/>
      <c r="W1511" s="45"/>
      <c r="X1511" s="102"/>
      <c r="Y1511" s="102"/>
      <c r="Z1511" s="56"/>
      <c r="AA1511" s="45"/>
      <c r="AB1511" s="102" t="str">
        <f t="shared" si="24"/>
        <v/>
      </c>
    </row>
    <row r="1512" spans="1:28" ht="25.5" customHeight="1">
      <c r="A1512" s="102" t="str">
        <f>IF(F1512="","",SUBTOTAL(3,$F$2:$F1512))</f>
        <v/>
      </c>
      <c r="B1512" s="129"/>
      <c r="C1512" s="129"/>
      <c r="D1512" s="129"/>
      <c r="E1512" s="129"/>
      <c r="F1512" s="129"/>
      <c r="G1512" s="130"/>
      <c r="H1512" s="129"/>
      <c r="I1512" s="129"/>
      <c r="J1512" s="153"/>
      <c r="K1512" s="153"/>
      <c r="L1512" s="153"/>
      <c r="M1512" s="153"/>
      <c r="N1512" s="130"/>
      <c r="O1512" s="130"/>
      <c r="P1512" s="130"/>
      <c r="Q1512" s="130"/>
      <c r="R1512" s="130"/>
      <c r="S1512" s="130"/>
      <c r="T1512" s="129"/>
      <c r="U1512" s="129"/>
      <c r="V1512" s="129"/>
      <c r="W1512" s="45"/>
      <c r="X1512" s="102"/>
      <c r="Y1512" s="102"/>
      <c r="Z1512" s="56"/>
      <c r="AA1512" s="45"/>
      <c r="AB1512" s="102" t="str">
        <f t="shared" si="24"/>
        <v/>
      </c>
    </row>
    <row r="1513" spans="1:28" ht="25.5" customHeight="1">
      <c r="A1513" s="102" t="str">
        <f>IF(F1513="","",SUBTOTAL(3,$F$2:$F1513))</f>
        <v/>
      </c>
      <c r="B1513" s="129"/>
      <c r="C1513" s="129"/>
      <c r="D1513" s="129"/>
      <c r="E1513" s="129"/>
      <c r="F1513" s="129"/>
      <c r="G1513" s="130"/>
      <c r="H1513" s="129"/>
      <c r="I1513" s="129"/>
      <c r="J1513" s="153"/>
      <c r="K1513" s="153"/>
      <c r="L1513" s="153"/>
      <c r="M1513" s="153"/>
      <c r="N1513" s="130"/>
      <c r="O1513" s="130"/>
      <c r="P1513" s="130"/>
      <c r="Q1513" s="130"/>
      <c r="R1513" s="130"/>
      <c r="S1513" s="130"/>
      <c r="T1513" s="129"/>
      <c r="U1513" s="129"/>
      <c r="V1513" s="129"/>
      <c r="W1513" s="45"/>
      <c r="X1513" s="102"/>
      <c r="Y1513" s="102"/>
      <c r="Z1513" s="118"/>
      <c r="AA1513" s="45"/>
      <c r="AB1513" s="102" t="str">
        <f t="shared" si="24"/>
        <v/>
      </c>
    </row>
    <row r="1514" spans="1:28" ht="25.5" customHeight="1">
      <c r="A1514" s="102" t="str">
        <f>IF(F1514="","",SUBTOTAL(3,$F$2:$F1514))</f>
        <v/>
      </c>
      <c r="B1514" s="129"/>
      <c r="C1514" s="129"/>
      <c r="D1514" s="129"/>
      <c r="E1514" s="129"/>
      <c r="F1514" s="129"/>
      <c r="G1514" s="130"/>
      <c r="H1514" s="129"/>
      <c r="I1514" s="129"/>
      <c r="J1514" s="131"/>
      <c r="K1514" s="131"/>
      <c r="L1514" s="131"/>
      <c r="M1514" s="131"/>
      <c r="N1514" s="130"/>
      <c r="O1514" s="130"/>
      <c r="P1514" s="130"/>
      <c r="Q1514" s="130"/>
      <c r="R1514" s="130"/>
      <c r="S1514" s="130"/>
      <c r="T1514" s="129"/>
      <c r="U1514" s="129"/>
      <c r="V1514" s="129"/>
      <c r="W1514" s="102"/>
      <c r="X1514" s="102"/>
      <c r="Y1514" s="102"/>
      <c r="Z1514" s="56"/>
      <c r="AA1514" s="45"/>
      <c r="AB1514" s="102" t="str">
        <f t="shared" si="24"/>
        <v/>
      </c>
    </row>
    <row r="1515" spans="1:28" ht="25.5" customHeight="1">
      <c r="A1515" s="102" t="str">
        <f>IF(F1515="","",SUBTOTAL(3,$F$2:$F1515))</f>
        <v/>
      </c>
      <c r="B1515" s="129"/>
      <c r="C1515" s="129"/>
      <c r="D1515" s="129"/>
      <c r="E1515" s="129"/>
      <c r="F1515" s="129"/>
      <c r="G1515" s="130"/>
      <c r="H1515" s="129"/>
      <c r="I1515" s="129"/>
      <c r="J1515" s="131"/>
      <c r="K1515" s="131"/>
      <c r="L1515" s="131"/>
      <c r="M1515" s="131"/>
      <c r="N1515" s="130"/>
      <c r="O1515" s="130"/>
      <c r="P1515" s="130"/>
      <c r="Q1515" s="130"/>
      <c r="R1515" s="130"/>
      <c r="S1515" s="130"/>
      <c r="T1515" s="129"/>
      <c r="U1515" s="129"/>
      <c r="V1515" s="129"/>
      <c r="W1515" s="45"/>
      <c r="X1515" s="102"/>
      <c r="Y1515" s="102"/>
      <c r="Z1515" s="56"/>
      <c r="AA1515" s="45"/>
      <c r="AB1515" s="102" t="str">
        <f t="shared" si="24"/>
        <v/>
      </c>
    </row>
    <row r="1516" spans="1:28" ht="25.5" customHeight="1">
      <c r="A1516" s="102" t="str">
        <f>IF(F1516="","",SUBTOTAL(3,$F$2:$F1516))</f>
        <v/>
      </c>
      <c r="B1516" s="129"/>
      <c r="C1516" s="129"/>
      <c r="D1516" s="129"/>
      <c r="E1516" s="129"/>
      <c r="F1516" s="129"/>
      <c r="G1516" s="130"/>
      <c r="H1516" s="129"/>
      <c r="I1516" s="129"/>
      <c r="J1516" s="131"/>
      <c r="K1516" s="131"/>
      <c r="L1516" s="131"/>
      <c r="M1516" s="131"/>
      <c r="N1516" s="130"/>
      <c r="O1516" s="130"/>
      <c r="P1516" s="130"/>
      <c r="Q1516" s="130"/>
      <c r="R1516" s="130"/>
      <c r="S1516" s="130"/>
      <c r="T1516" s="129"/>
      <c r="U1516" s="129"/>
      <c r="V1516" s="129"/>
      <c r="W1516" s="45"/>
      <c r="X1516" s="45"/>
      <c r="Y1516" s="45"/>
      <c r="Z1516" s="56"/>
      <c r="AA1516" s="45"/>
      <c r="AB1516" s="102" t="str">
        <f t="shared" si="24"/>
        <v/>
      </c>
    </row>
    <row r="1517" spans="1:28" ht="25.5" customHeight="1">
      <c r="A1517" s="102" t="str">
        <f>IF(F1517="","",SUBTOTAL(3,$F$2:$F1517))</f>
        <v/>
      </c>
      <c r="B1517" s="129"/>
      <c r="C1517" s="129"/>
      <c r="D1517" s="129"/>
      <c r="E1517" s="129"/>
      <c r="F1517" s="129"/>
      <c r="G1517" s="130"/>
      <c r="H1517" s="129"/>
      <c r="I1517" s="129"/>
      <c r="J1517" s="131"/>
      <c r="K1517" s="131"/>
      <c r="L1517" s="131"/>
      <c r="M1517" s="131"/>
      <c r="N1517" s="130"/>
      <c r="O1517" s="130"/>
      <c r="P1517" s="130"/>
      <c r="Q1517" s="130"/>
      <c r="R1517" s="130"/>
      <c r="S1517" s="130"/>
      <c r="T1517" s="129"/>
      <c r="U1517" s="129"/>
      <c r="V1517" s="129"/>
      <c r="W1517" s="47"/>
      <c r="X1517" s="47"/>
      <c r="Y1517" s="45"/>
      <c r="Z1517" s="56"/>
      <c r="AA1517" s="45"/>
      <c r="AB1517" s="102" t="str">
        <f t="shared" si="24"/>
        <v/>
      </c>
    </row>
    <row r="1518" spans="1:28" ht="25.5" customHeight="1">
      <c r="A1518" s="102" t="str">
        <f>IF(F1518="","",SUBTOTAL(3,$F$2:$F1518))</f>
        <v/>
      </c>
      <c r="B1518" s="129"/>
      <c r="C1518" s="129"/>
      <c r="D1518" s="129"/>
      <c r="E1518" s="129"/>
      <c r="F1518" s="129"/>
      <c r="G1518" s="130"/>
      <c r="H1518" s="129"/>
      <c r="I1518" s="129"/>
      <c r="J1518" s="131"/>
      <c r="K1518" s="131"/>
      <c r="L1518" s="131"/>
      <c r="M1518" s="131"/>
      <c r="N1518" s="130"/>
      <c r="O1518" s="130"/>
      <c r="P1518" s="130"/>
      <c r="Q1518" s="130"/>
      <c r="R1518" s="130"/>
      <c r="S1518" s="130"/>
      <c r="T1518" s="129"/>
      <c r="U1518" s="129"/>
      <c r="V1518" s="129"/>
      <c r="W1518" s="45"/>
      <c r="X1518" s="45"/>
      <c r="Y1518" s="45"/>
      <c r="Z1518" s="56"/>
      <c r="AA1518" s="45"/>
      <c r="AB1518" s="102" t="str">
        <f t="shared" si="24"/>
        <v/>
      </c>
    </row>
    <row r="1519" spans="1:28" ht="25.5" customHeight="1">
      <c r="A1519" s="102" t="str">
        <f>IF(F1519="","",SUBTOTAL(3,$F$2:$F1519))</f>
        <v/>
      </c>
      <c r="B1519" s="129"/>
      <c r="C1519" s="129"/>
      <c r="D1519" s="129"/>
      <c r="E1519" s="129"/>
      <c r="F1519" s="129"/>
      <c r="G1519" s="130"/>
      <c r="H1519" s="129"/>
      <c r="I1519" s="129"/>
      <c r="J1519" s="131"/>
      <c r="K1519" s="131"/>
      <c r="L1519" s="131"/>
      <c r="M1519" s="131"/>
      <c r="N1519" s="130"/>
      <c r="O1519" s="130"/>
      <c r="P1519" s="130"/>
      <c r="Q1519" s="130"/>
      <c r="R1519" s="130"/>
      <c r="S1519" s="130"/>
      <c r="T1519" s="129"/>
      <c r="U1519" s="129"/>
      <c r="V1519" s="129"/>
      <c r="W1519" s="45"/>
      <c r="X1519" s="45"/>
      <c r="Y1519" s="45"/>
      <c r="Z1519" s="56"/>
      <c r="AA1519" s="45"/>
      <c r="AB1519" s="102" t="str">
        <f t="shared" si="24"/>
        <v/>
      </c>
    </row>
    <row r="1520" spans="1:28" ht="25.5" customHeight="1">
      <c r="A1520" s="102" t="str">
        <f>IF(F1520="","",SUBTOTAL(3,$F$2:$F1520))</f>
        <v/>
      </c>
      <c r="B1520" s="129"/>
      <c r="C1520" s="129"/>
      <c r="D1520" s="129"/>
      <c r="E1520" s="129"/>
      <c r="F1520" s="129"/>
      <c r="G1520" s="130"/>
      <c r="H1520" s="129"/>
      <c r="I1520" s="129"/>
      <c r="J1520" s="153"/>
      <c r="K1520" s="153"/>
      <c r="L1520" s="153"/>
      <c r="M1520" s="153"/>
      <c r="N1520" s="130"/>
      <c r="O1520" s="130"/>
      <c r="P1520" s="130"/>
      <c r="Q1520" s="130"/>
      <c r="R1520" s="130"/>
      <c r="S1520" s="130"/>
      <c r="T1520" s="129"/>
      <c r="U1520" s="129"/>
      <c r="V1520" s="129"/>
      <c r="W1520" s="45"/>
      <c r="X1520" s="45"/>
      <c r="Y1520" s="45"/>
      <c r="Z1520" s="57"/>
      <c r="AA1520" s="45"/>
      <c r="AB1520" s="102" t="str">
        <f t="shared" si="24"/>
        <v/>
      </c>
    </row>
    <row r="1521" spans="1:28" ht="25.5" customHeight="1">
      <c r="A1521" s="102" t="str">
        <f>IF(F1521="","",SUBTOTAL(3,$F$2:$F1521))</f>
        <v/>
      </c>
      <c r="B1521" s="129"/>
      <c r="C1521" s="129"/>
      <c r="D1521" s="129"/>
      <c r="E1521" s="129"/>
      <c r="F1521" s="215"/>
      <c r="G1521" s="130"/>
      <c r="H1521" s="129"/>
      <c r="I1521" s="129"/>
      <c r="J1521" s="153"/>
      <c r="K1521" s="153"/>
      <c r="L1521" s="153"/>
      <c r="M1521" s="153"/>
      <c r="N1521" s="130"/>
      <c r="O1521" s="130"/>
      <c r="P1521" s="130"/>
      <c r="Q1521" s="130"/>
      <c r="R1521" s="130"/>
      <c r="S1521" s="130"/>
      <c r="T1521" s="129"/>
      <c r="U1521" s="129"/>
      <c r="V1521" s="129"/>
      <c r="W1521" s="45"/>
      <c r="X1521" s="45"/>
      <c r="Y1521" s="102"/>
      <c r="Z1521" s="56"/>
      <c r="AA1521" s="45"/>
      <c r="AB1521" s="102" t="str">
        <f t="shared" si="24"/>
        <v/>
      </c>
    </row>
    <row r="1522" spans="1:28" ht="25.5" customHeight="1">
      <c r="A1522" s="102" t="str">
        <f>IF(F1522="","",SUBTOTAL(3,$F$2:$F1522))</f>
        <v/>
      </c>
      <c r="B1522" s="129"/>
      <c r="C1522" s="129"/>
      <c r="D1522" s="129"/>
      <c r="E1522" s="129"/>
      <c r="F1522" s="129"/>
      <c r="G1522" s="130"/>
      <c r="H1522" s="129"/>
      <c r="I1522" s="129"/>
      <c r="J1522" s="131"/>
      <c r="K1522" s="131"/>
      <c r="L1522" s="131"/>
      <c r="M1522" s="131"/>
      <c r="N1522" s="130"/>
      <c r="O1522" s="130"/>
      <c r="P1522" s="130"/>
      <c r="Q1522" s="130"/>
      <c r="R1522" s="130"/>
      <c r="S1522" s="130"/>
      <c r="T1522" s="129"/>
      <c r="U1522" s="129"/>
      <c r="V1522" s="129"/>
      <c r="W1522" s="45"/>
      <c r="X1522" s="47"/>
      <c r="Y1522" s="47"/>
      <c r="Z1522" s="57"/>
      <c r="AA1522" s="45"/>
      <c r="AB1522" s="102" t="str">
        <f t="shared" si="24"/>
        <v/>
      </c>
    </row>
    <row r="1523" spans="1:28" ht="25.5" customHeight="1">
      <c r="A1523" s="102" t="str">
        <f>IF(F1523="","",SUBTOTAL(3,$F$2:$F1523))</f>
        <v/>
      </c>
      <c r="B1523" s="129"/>
      <c r="C1523" s="129"/>
      <c r="D1523" s="129"/>
      <c r="E1523" s="129"/>
      <c r="F1523" s="129"/>
      <c r="G1523" s="130"/>
      <c r="H1523" s="129"/>
      <c r="I1523" s="129"/>
      <c r="J1523" s="131"/>
      <c r="K1523" s="131"/>
      <c r="L1523" s="131"/>
      <c r="M1523" s="131"/>
      <c r="N1523" s="130"/>
      <c r="O1523" s="130"/>
      <c r="P1523" s="130"/>
      <c r="Q1523" s="130"/>
      <c r="R1523" s="130"/>
      <c r="S1523" s="130"/>
      <c r="T1523" s="129"/>
      <c r="U1523" s="129"/>
      <c r="V1523" s="129"/>
      <c r="W1523" s="45"/>
      <c r="X1523" s="47"/>
      <c r="Y1523" s="45"/>
      <c r="Z1523" s="56"/>
      <c r="AA1523" s="45"/>
      <c r="AB1523" s="102" t="str">
        <f t="shared" si="24"/>
        <v/>
      </c>
    </row>
    <row r="1524" spans="1:28" ht="25.5" customHeight="1">
      <c r="A1524" s="102" t="str">
        <f>IF(F1524="","",SUBTOTAL(3,$F$2:$F1524))</f>
        <v/>
      </c>
      <c r="B1524" s="129"/>
      <c r="C1524" s="129"/>
      <c r="D1524" s="129"/>
      <c r="E1524" s="129"/>
      <c r="F1524" s="129"/>
      <c r="G1524" s="130"/>
      <c r="H1524" s="129"/>
      <c r="I1524" s="129"/>
      <c r="J1524" s="131"/>
      <c r="K1524" s="131"/>
      <c r="L1524" s="131"/>
      <c r="M1524" s="131"/>
      <c r="N1524" s="130"/>
      <c r="O1524" s="130"/>
      <c r="P1524" s="130"/>
      <c r="Q1524" s="130"/>
      <c r="R1524" s="130"/>
      <c r="S1524" s="130"/>
      <c r="T1524" s="129"/>
      <c r="U1524" s="129"/>
      <c r="V1524" s="129"/>
      <c r="W1524" s="45"/>
      <c r="X1524" s="45"/>
      <c r="Y1524" s="45"/>
      <c r="Z1524" s="56"/>
      <c r="AA1524" s="45"/>
      <c r="AB1524" s="102" t="str">
        <f t="shared" si="24"/>
        <v/>
      </c>
    </row>
    <row r="1525" spans="1:28" ht="25.5" customHeight="1">
      <c r="A1525" s="102" t="str">
        <f>IF(F1525="","",SUBTOTAL(3,$F$2:$F1525))</f>
        <v/>
      </c>
      <c r="B1525" s="129"/>
      <c r="C1525" s="129"/>
      <c r="D1525" s="129"/>
      <c r="E1525" s="129"/>
      <c r="F1525" s="129"/>
      <c r="G1525" s="130"/>
      <c r="H1525" s="129"/>
      <c r="I1525" s="129"/>
      <c r="J1525" s="131"/>
      <c r="K1525" s="131"/>
      <c r="L1525" s="131"/>
      <c r="M1525" s="131"/>
      <c r="N1525" s="130"/>
      <c r="O1525" s="130"/>
      <c r="P1525" s="130"/>
      <c r="Q1525" s="130"/>
      <c r="R1525" s="130"/>
      <c r="S1525" s="130"/>
      <c r="T1525" s="129"/>
      <c r="U1525" s="129"/>
      <c r="V1525" s="129"/>
      <c r="W1525" s="45"/>
      <c r="X1525" s="45"/>
      <c r="Y1525" s="45"/>
      <c r="Z1525" s="56"/>
      <c r="AA1525" s="45"/>
      <c r="AB1525" s="102" t="str">
        <f t="shared" si="24"/>
        <v/>
      </c>
    </row>
    <row r="1526" spans="1:28" ht="25.5" customHeight="1">
      <c r="A1526" s="102" t="str">
        <f>IF(F1526="","",SUBTOTAL(3,$F$2:$F1526))</f>
        <v/>
      </c>
      <c r="B1526" s="129"/>
      <c r="C1526" s="129"/>
      <c r="D1526" s="129"/>
      <c r="E1526" s="129"/>
      <c r="F1526" s="129"/>
      <c r="G1526" s="130"/>
      <c r="H1526" s="129"/>
      <c r="I1526" s="129"/>
      <c r="J1526" s="131"/>
      <c r="K1526" s="131"/>
      <c r="L1526" s="131"/>
      <c r="M1526" s="131"/>
      <c r="N1526" s="130"/>
      <c r="O1526" s="130"/>
      <c r="P1526" s="130"/>
      <c r="Q1526" s="130"/>
      <c r="R1526" s="130"/>
      <c r="S1526" s="130"/>
      <c r="T1526" s="129"/>
      <c r="U1526" s="129"/>
      <c r="V1526" s="129"/>
      <c r="W1526" s="45"/>
      <c r="X1526" s="45"/>
      <c r="Y1526" s="45"/>
      <c r="Z1526" s="56"/>
      <c r="AA1526" s="45"/>
      <c r="AB1526" s="102" t="str">
        <f t="shared" si="24"/>
        <v/>
      </c>
    </row>
    <row r="1527" spans="1:28" ht="25.5" customHeight="1">
      <c r="A1527" s="102" t="str">
        <f>IF(F1527="","",SUBTOTAL(3,$F$2:$F1527))</f>
        <v/>
      </c>
      <c r="B1527" s="129"/>
      <c r="C1527" s="129"/>
      <c r="D1527" s="129"/>
      <c r="E1527" s="129"/>
      <c r="F1527" s="129"/>
      <c r="G1527" s="130"/>
      <c r="H1527" s="129"/>
      <c r="I1527" s="129"/>
      <c r="J1527" s="131"/>
      <c r="K1527" s="131"/>
      <c r="L1527" s="131"/>
      <c r="M1527" s="131"/>
      <c r="N1527" s="130"/>
      <c r="O1527" s="130"/>
      <c r="P1527" s="130"/>
      <c r="Q1527" s="130"/>
      <c r="R1527" s="130"/>
      <c r="S1527" s="130"/>
      <c r="T1527" s="129"/>
      <c r="U1527" s="129"/>
      <c r="V1527" s="129"/>
      <c r="W1527" s="67"/>
      <c r="X1527" s="46"/>
      <c r="Y1527" s="46"/>
      <c r="Z1527" s="57"/>
      <c r="AA1527" s="45"/>
      <c r="AB1527" s="102" t="str">
        <f t="shared" si="24"/>
        <v/>
      </c>
    </row>
    <row r="1528" spans="1:28" ht="25.5" customHeight="1">
      <c r="A1528" s="102" t="str">
        <f>IF(F1528="","",SUBTOTAL(3,$F$2:$F1528))</f>
        <v/>
      </c>
      <c r="B1528" s="129"/>
      <c r="C1528" s="129"/>
      <c r="D1528" s="129"/>
      <c r="E1528" s="129"/>
      <c r="F1528" s="129"/>
      <c r="G1528" s="130"/>
      <c r="H1528" s="129"/>
      <c r="I1528" s="129"/>
      <c r="J1528" s="131"/>
      <c r="K1528" s="131"/>
      <c r="L1528" s="131"/>
      <c r="M1528" s="131"/>
      <c r="N1528" s="130"/>
      <c r="O1528" s="130"/>
      <c r="P1528" s="130"/>
      <c r="Q1528" s="130"/>
      <c r="R1528" s="130"/>
      <c r="S1528" s="130"/>
      <c r="T1528" s="129"/>
      <c r="U1528" s="129"/>
      <c r="V1528" s="129"/>
      <c r="W1528" s="45"/>
      <c r="X1528" s="45"/>
      <c r="Y1528" s="45"/>
      <c r="Z1528" s="56"/>
      <c r="AA1528" s="45"/>
      <c r="AB1528" s="102" t="str">
        <f t="shared" si="24"/>
        <v/>
      </c>
    </row>
    <row r="1529" spans="1:28" ht="25.5" customHeight="1">
      <c r="A1529" s="102" t="str">
        <f>IF(F1529="","",SUBTOTAL(3,$F$2:$F1529))</f>
        <v/>
      </c>
      <c r="B1529" s="129"/>
      <c r="C1529" s="129"/>
      <c r="D1529" s="129"/>
      <c r="E1529" s="129"/>
      <c r="F1529" s="129"/>
      <c r="G1529" s="130"/>
      <c r="H1529" s="129"/>
      <c r="I1529" s="129"/>
      <c r="J1529" s="131"/>
      <c r="K1529" s="131"/>
      <c r="L1529" s="131"/>
      <c r="M1529" s="131"/>
      <c r="N1529" s="130"/>
      <c r="O1529" s="130"/>
      <c r="P1529" s="130"/>
      <c r="Q1529" s="130"/>
      <c r="R1529" s="130"/>
      <c r="S1529" s="130"/>
      <c r="T1529" s="129"/>
      <c r="U1529" s="129"/>
      <c r="V1529" s="129"/>
      <c r="W1529" s="45"/>
      <c r="X1529" s="45"/>
      <c r="Y1529" s="45"/>
      <c r="Z1529" s="56"/>
      <c r="AA1529" s="45"/>
      <c r="AB1529" s="102" t="str">
        <f t="shared" si="24"/>
        <v/>
      </c>
    </row>
    <row r="1530" spans="1:28" ht="25.5" customHeight="1">
      <c r="A1530" s="102" t="str">
        <f>IF(F1530="","",SUBTOTAL(3,$F$2:$F1530))</f>
        <v/>
      </c>
      <c r="B1530" s="129"/>
      <c r="C1530" s="129"/>
      <c r="D1530" s="129"/>
      <c r="E1530" s="129"/>
      <c r="F1530" s="129"/>
      <c r="G1530" s="130"/>
      <c r="H1530" s="129"/>
      <c r="I1530" s="129"/>
      <c r="J1530" s="131"/>
      <c r="K1530" s="131"/>
      <c r="L1530" s="131"/>
      <c r="M1530" s="131"/>
      <c r="N1530" s="130"/>
      <c r="O1530" s="130"/>
      <c r="P1530" s="130"/>
      <c r="Q1530" s="130"/>
      <c r="R1530" s="130"/>
      <c r="S1530" s="130"/>
      <c r="T1530" s="129"/>
      <c r="U1530" s="129"/>
      <c r="V1530" s="129"/>
      <c r="W1530" s="45"/>
      <c r="X1530" s="45"/>
      <c r="Y1530" s="45"/>
      <c r="Z1530" s="56"/>
      <c r="AA1530" s="45"/>
      <c r="AB1530" s="102" t="str">
        <f t="shared" si="24"/>
        <v/>
      </c>
    </row>
    <row r="1531" spans="1:28" ht="25.5" customHeight="1">
      <c r="A1531" s="102" t="str">
        <f>IF(F1531="","",SUBTOTAL(3,$F$2:$F1531))</f>
        <v/>
      </c>
      <c r="B1531" s="129"/>
      <c r="C1531" s="129"/>
      <c r="D1531" s="129"/>
      <c r="E1531" s="129"/>
      <c r="F1531" s="129"/>
      <c r="G1531" s="130"/>
      <c r="H1531" s="129"/>
      <c r="I1531" s="129"/>
      <c r="J1531" s="131"/>
      <c r="K1531" s="131"/>
      <c r="L1531" s="131"/>
      <c r="M1531" s="131"/>
      <c r="N1531" s="130"/>
      <c r="O1531" s="130"/>
      <c r="P1531" s="130"/>
      <c r="Q1531" s="130"/>
      <c r="R1531" s="130"/>
      <c r="S1531" s="130"/>
      <c r="T1531" s="129"/>
      <c r="U1531" s="129"/>
      <c r="V1531" s="129"/>
      <c r="W1531" s="67"/>
      <c r="X1531" s="46"/>
      <c r="Y1531" s="46"/>
      <c r="Z1531" s="56"/>
      <c r="AA1531" s="45"/>
      <c r="AB1531" s="102" t="str">
        <f t="shared" si="24"/>
        <v/>
      </c>
    </row>
    <row r="1532" spans="1:28" ht="25.5" customHeight="1">
      <c r="A1532" s="102" t="str">
        <f>IF(F1532="","",SUBTOTAL(3,$F$2:$F1532))</f>
        <v/>
      </c>
      <c r="B1532" s="129"/>
      <c r="C1532" s="129"/>
      <c r="D1532" s="129"/>
      <c r="E1532" s="129"/>
      <c r="F1532" s="129"/>
      <c r="G1532" s="130"/>
      <c r="H1532" s="129"/>
      <c r="I1532" s="129"/>
      <c r="J1532" s="131"/>
      <c r="K1532" s="131"/>
      <c r="L1532" s="131"/>
      <c r="M1532" s="131"/>
      <c r="N1532" s="130"/>
      <c r="O1532" s="130"/>
      <c r="P1532" s="130"/>
      <c r="Q1532" s="130"/>
      <c r="R1532" s="130"/>
      <c r="S1532" s="130"/>
      <c r="T1532" s="129"/>
      <c r="U1532" s="129"/>
      <c r="V1532" s="129"/>
      <c r="W1532" s="45"/>
      <c r="X1532" s="45"/>
      <c r="Y1532" s="45"/>
      <c r="Z1532" s="57"/>
      <c r="AA1532" s="45"/>
      <c r="AB1532" s="102" t="str">
        <f t="shared" si="24"/>
        <v/>
      </c>
    </row>
    <row r="1533" spans="1:28" ht="25.5" customHeight="1">
      <c r="A1533" s="102" t="str">
        <f>IF(F1533="","",SUBTOTAL(3,$F$2:$F1533))</f>
        <v/>
      </c>
      <c r="B1533" s="129"/>
      <c r="C1533" s="129"/>
      <c r="D1533" s="129"/>
      <c r="E1533" s="129"/>
      <c r="F1533" s="129"/>
      <c r="G1533" s="130"/>
      <c r="H1533" s="129"/>
      <c r="I1533" s="129"/>
      <c r="J1533" s="131"/>
      <c r="K1533" s="131"/>
      <c r="L1533" s="131"/>
      <c r="M1533" s="131"/>
      <c r="N1533" s="130"/>
      <c r="O1533" s="130"/>
      <c r="P1533" s="130"/>
      <c r="Q1533" s="130"/>
      <c r="R1533" s="130"/>
      <c r="S1533" s="130"/>
      <c r="T1533" s="129"/>
      <c r="U1533" s="129"/>
      <c r="V1533" s="129"/>
      <c r="W1533" s="45"/>
      <c r="X1533" s="45"/>
      <c r="Y1533" s="45"/>
      <c r="Z1533" s="56"/>
      <c r="AA1533" s="45"/>
      <c r="AB1533" s="102" t="str">
        <f t="shared" si="24"/>
        <v/>
      </c>
    </row>
    <row r="1534" spans="1:28" ht="25.5" customHeight="1">
      <c r="A1534" s="102" t="str">
        <f>IF(F1534="","",SUBTOTAL(3,$F$2:$F1534))</f>
        <v/>
      </c>
      <c r="B1534" s="129"/>
      <c r="C1534" s="129"/>
      <c r="D1534" s="129"/>
      <c r="E1534" s="129"/>
      <c r="F1534" s="129"/>
      <c r="G1534" s="130"/>
      <c r="H1534" s="129"/>
      <c r="I1534" s="129"/>
      <c r="J1534" s="131"/>
      <c r="K1534" s="131"/>
      <c r="L1534" s="131"/>
      <c r="M1534" s="131"/>
      <c r="N1534" s="130"/>
      <c r="O1534" s="130"/>
      <c r="P1534" s="130"/>
      <c r="Q1534" s="130"/>
      <c r="R1534" s="130"/>
      <c r="S1534" s="130"/>
      <c r="T1534" s="129"/>
      <c r="U1534" s="129"/>
      <c r="V1534" s="129"/>
      <c r="W1534" s="45"/>
      <c r="X1534" s="45"/>
      <c r="Y1534" s="45"/>
      <c r="Z1534" s="56"/>
      <c r="AA1534" s="45"/>
      <c r="AB1534" s="102" t="str">
        <f t="shared" si="24"/>
        <v/>
      </c>
    </row>
    <row r="1535" spans="1:28" ht="25.5" customHeight="1">
      <c r="A1535" s="102" t="str">
        <f>IF(F1535="","",SUBTOTAL(3,$F$2:$F1535))</f>
        <v/>
      </c>
      <c r="B1535" s="129"/>
      <c r="C1535" s="129"/>
      <c r="D1535" s="129"/>
      <c r="E1535" s="129"/>
      <c r="F1535" s="129"/>
      <c r="G1535" s="130"/>
      <c r="H1535" s="129"/>
      <c r="I1535" s="129"/>
      <c r="J1535" s="131"/>
      <c r="K1535" s="131"/>
      <c r="L1535" s="131"/>
      <c r="M1535" s="131"/>
      <c r="N1535" s="130"/>
      <c r="O1535" s="130"/>
      <c r="P1535" s="130"/>
      <c r="Q1535" s="130"/>
      <c r="R1535" s="130"/>
      <c r="S1535" s="130"/>
      <c r="T1535" s="129"/>
      <c r="U1535" s="129"/>
      <c r="V1535" s="129"/>
      <c r="W1535" s="45"/>
      <c r="X1535" s="45"/>
      <c r="Y1535" s="45"/>
      <c r="Z1535" s="57"/>
      <c r="AA1535" s="45"/>
      <c r="AB1535" s="102" t="str">
        <f t="shared" si="24"/>
        <v/>
      </c>
    </row>
    <row r="1536" spans="1:28" ht="25.5" customHeight="1">
      <c r="A1536" s="102" t="str">
        <f>IF(F1536="","",SUBTOTAL(3,$F$2:$F1536))</f>
        <v/>
      </c>
      <c r="B1536" s="129"/>
      <c r="C1536" s="129"/>
      <c r="D1536" s="129"/>
      <c r="E1536" s="129"/>
      <c r="F1536" s="129"/>
      <c r="G1536" s="130"/>
      <c r="H1536" s="129"/>
      <c r="I1536" s="129"/>
      <c r="J1536" s="131"/>
      <c r="K1536" s="131"/>
      <c r="L1536" s="131"/>
      <c r="M1536" s="131"/>
      <c r="N1536" s="130"/>
      <c r="O1536" s="130"/>
      <c r="P1536" s="130"/>
      <c r="Q1536" s="130"/>
      <c r="R1536" s="130"/>
      <c r="S1536" s="130"/>
      <c r="T1536" s="129"/>
      <c r="U1536" s="129"/>
      <c r="V1536" s="129"/>
      <c r="W1536" s="45"/>
      <c r="X1536" s="45"/>
      <c r="Y1536" s="45"/>
      <c r="Z1536" s="56"/>
      <c r="AA1536" s="45"/>
      <c r="AB1536" s="102" t="str">
        <f t="shared" si="24"/>
        <v/>
      </c>
    </row>
    <row r="1537" spans="1:28" ht="25.5" customHeight="1">
      <c r="A1537" s="102" t="str">
        <f>IF(F1537="","",SUBTOTAL(3,$F$2:$F1537))</f>
        <v/>
      </c>
      <c r="B1537" s="129"/>
      <c r="C1537" s="129"/>
      <c r="D1537" s="129"/>
      <c r="E1537" s="129"/>
      <c r="F1537" s="129"/>
      <c r="G1537" s="130"/>
      <c r="H1537" s="129"/>
      <c r="I1537" s="129"/>
      <c r="J1537" s="131"/>
      <c r="K1537" s="131"/>
      <c r="L1537" s="131"/>
      <c r="M1537" s="131"/>
      <c r="N1537" s="130"/>
      <c r="O1537" s="130"/>
      <c r="P1537" s="130"/>
      <c r="Q1537" s="130"/>
      <c r="R1537" s="130"/>
      <c r="S1537" s="130"/>
      <c r="T1537" s="129"/>
      <c r="U1537" s="129"/>
      <c r="V1537" s="129"/>
      <c r="W1537" s="47"/>
      <c r="X1537" s="47"/>
      <c r="Y1537" s="47"/>
      <c r="Z1537" s="57"/>
      <c r="AA1537" s="45"/>
      <c r="AB1537" s="102" t="str">
        <f t="shared" si="24"/>
        <v/>
      </c>
    </row>
    <row r="1538" spans="1:28" ht="25.5" customHeight="1">
      <c r="A1538" s="102" t="str">
        <f>IF(F1538="","",SUBTOTAL(3,$F$2:$F1538))</f>
        <v/>
      </c>
      <c r="B1538" s="129"/>
      <c r="C1538" s="129"/>
      <c r="D1538" s="129"/>
      <c r="E1538" s="129"/>
      <c r="F1538" s="129"/>
      <c r="G1538" s="130"/>
      <c r="H1538" s="129"/>
      <c r="I1538" s="129"/>
      <c r="J1538" s="153"/>
      <c r="K1538" s="153"/>
      <c r="L1538" s="153"/>
      <c r="M1538" s="153"/>
      <c r="N1538" s="130"/>
      <c r="O1538" s="130"/>
      <c r="P1538" s="130"/>
      <c r="Q1538" s="130"/>
      <c r="R1538" s="130"/>
      <c r="S1538" s="130"/>
      <c r="T1538" s="129"/>
      <c r="U1538" s="129"/>
      <c r="V1538" s="129"/>
      <c r="W1538" s="45"/>
      <c r="X1538" s="45"/>
      <c r="Y1538" s="45"/>
      <c r="Z1538" s="56"/>
      <c r="AA1538" s="45"/>
      <c r="AB1538" s="102" t="str">
        <f t="shared" si="24"/>
        <v/>
      </c>
    </row>
    <row r="1539" spans="1:28" ht="25.5" customHeight="1">
      <c r="A1539" s="102" t="str">
        <f>IF(F1539="","",SUBTOTAL(3,$F$2:$F1539))</f>
        <v/>
      </c>
      <c r="B1539" s="129"/>
      <c r="C1539" s="129"/>
      <c r="D1539" s="129"/>
      <c r="E1539" s="129"/>
      <c r="F1539" s="129"/>
      <c r="G1539" s="130"/>
      <c r="H1539" s="129"/>
      <c r="I1539" s="129"/>
      <c r="J1539" s="153"/>
      <c r="K1539" s="153"/>
      <c r="L1539" s="153"/>
      <c r="M1539" s="153"/>
      <c r="N1539" s="130"/>
      <c r="O1539" s="130"/>
      <c r="P1539" s="130"/>
      <c r="Q1539" s="130"/>
      <c r="R1539" s="130"/>
      <c r="S1539" s="130"/>
      <c r="T1539" s="129"/>
      <c r="U1539" s="129"/>
      <c r="V1539" s="129"/>
      <c r="W1539" s="47"/>
      <c r="X1539" s="47"/>
      <c r="Y1539" s="47"/>
      <c r="Z1539" s="57"/>
      <c r="AA1539" s="45"/>
      <c r="AB1539" s="102" t="str">
        <f t="shared" si="24"/>
        <v/>
      </c>
    </row>
    <row r="1540" spans="1:28" ht="25.5" customHeight="1">
      <c r="A1540" s="102" t="str">
        <f>IF(F1540="","",SUBTOTAL(3,$F$2:$F1540))</f>
        <v/>
      </c>
      <c r="B1540" s="129"/>
      <c r="C1540" s="129"/>
      <c r="D1540" s="129"/>
      <c r="E1540" s="129"/>
      <c r="F1540" s="129"/>
      <c r="G1540" s="130"/>
      <c r="H1540" s="129"/>
      <c r="I1540" s="129"/>
      <c r="J1540" s="153"/>
      <c r="K1540" s="153"/>
      <c r="L1540" s="153"/>
      <c r="M1540" s="153"/>
      <c r="N1540" s="130"/>
      <c r="O1540" s="130"/>
      <c r="P1540" s="130"/>
      <c r="Q1540" s="130"/>
      <c r="R1540" s="130"/>
      <c r="S1540" s="130"/>
      <c r="T1540" s="129"/>
      <c r="U1540" s="129"/>
      <c r="V1540" s="129"/>
      <c r="W1540" s="45"/>
      <c r="X1540" s="45"/>
      <c r="Y1540" s="45"/>
      <c r="Z1540" s="56"/>
      <c r="AA1540" s="45"/>
      <c r="AB1540" s="102" t="str">
        <f t="shared" si="24"/>
        <v/>
      </c>
    </row>
    <row r="1541" spans="1:28" ht="25.5" customHeight="1">
      <c r="A1541" s="102" t="str">
        <f>IF(F1541="","",SUBTOTAL(3,$F$2:$F1541))</f>
        <v/>
      </c>
      <c r="B1541" s="129"/>
      <c r="C1541" s="129"/>
      <c r="D1541" s="129"/>
      <c r="E1541" s="129"/>
      <c r="F1541" s="129"/>
      <c r="G1541" s="130"/>
      <c r="H1541" s="129"/>
      <c r="I1541" s="129"/>
      <c r="J1541" s="153"/>
      <c r="K1541" s="153"/>
      <c r="L1541" s="153"/>
      <c r="M1541" s="153"/>
      <c r="N1541" s="130"/>
      <c r="O1541" s="130"/>
      <c r="P1541" s="130"/>
      <c r="Q1541" s="130"/>
      <c r="R1541" s="130"/>
      <c r="S1541" s="130"/>
      <c r="T1541" s="129"/>
      <c r="U1541" s="129"/>
      <c r="V1541" s="129"/>
      <c r="W1541" s="45"/>
      <c r="X1541" s="45"/>
      <c r="Y1541" s="45"/>
      <c r="Z1541" s="56"/>
      <c r="AA1541" s="45"/>
      <c r="AB1541" s="102" t="str">
        <f t="shared" si="24"/>
        <v/>
      </c>
    </row>
    <row r="1542" spans="1:28" ht="25.5" customHeight="1">
      <c r="A1542" s="102" t="str">
        <f>IF(F1542="","",SUBTOTAL(3,$F$2:$F1542))</f>
        <v/>
      </c>
      <c r="B1542" s="129"/>
      <c r="C1542" s="129"/>
      <c r="D1542" s="129"/>
      <c r="E1542" s="129"/>
      <c r="F1542" s="129"/>
      <c r="G1542" s="130"/>
      <c r="H1542" s="129"/>
      <c r="I1542" s="129"/>
      <c r="J1542" s="153"/>
      <c r="K1542" s="153"/>
      <c r="L1542" s="153"/>
      <c r="M1542" s="153"/>
      <c r="N1542" s="130"/>
      <c r="O1542" s="130"/>
      <c r="P1542" s="130"/>
      <c r="Q1542" s="130"/>
      <c r="R1542" s="130"/>
      <c r="S1542" s="130"/>
      <c r="T1542" s="129"/>
      <c r="U1542" s="129"/>
      <c r="V1542" s="129"/>
      <c r="W1542" s="45"/>
      <c r="X1542" s="102"/>
      <c r="Y1542" s="45"/>
      <c r="Z1542" s="56"/>
      <c r="AA1542" s="45"/>
      <c r="AB1542" s="102" t="str">
        <f t="shared" si="24"/>
        <v/>
      </c>
    </row>
    <row r="1543" spans="1:28" ht="25.5" customHeight="1">
      <c r="A1543" s="102" t="str">
        <f>IF(F1543="","",SUBTOTAL(3,$F$2:$F1543))</f>
        <v/>
      </c>
      <c r="B1543" s="129"/>
      <c r="C1543" s="129"/>
      <c r="D1543" s="129"/>
      <c r="E1543" s="129"/>
      <c r="F1543" s="129"/>
      <c r="G1543" s="130"/>
      <c r="H1543" s="129"/>
      <c r="I1543" s="129"/>
      <c r="J1543" s="153"/>
      <c r="K1543" s="153"/>
      <c r="L1543" s="153"/>
      <c r="M1543" s="153"/>
      <c r="N1543" s="130"/>
      <c r="O1543" s="130"/>
      <c r="P1543" s="130"/>
      <c r="Q1543" s="130"/>
      <c r="R1543" s="130"/>
      <c r="S1543" s="130"/>
      <c r="T1543" s="129"/>
      <c r="U1543" s="129"/>
      <c r="V1543" s="129"/>
      <c r="W1543" s="45"/>
      <c r="X1543" s="45"/>
      <c r="Y1543" s="45"/>
      <c r="Z1543" s="56"/>
      <c r="AA1543" s="45"/>
      <c r="AB1543" s="102" t="str">
        <f t="shared" si="24"/>
        <v/>
      </c>
    </row>
    <row r="1544" spans="1:28" ht="25.5" customHeight="1">
      <c r="A1544" s="102" t="str">
        <f>IF(F1544="","",SUBTOTAL(3,$F$2:$F1544))</f>
        <v/>
      </c>
      <c r="B1544" s="129"/>
      <c r="C1544" s="129"/>
      <c r="D1544" s="129"/>
      <c r="E1544" s="129"/>
      <c r="F1544" s="129"/>
      <c r="G1544" s="130"/>
      <c r="H1544" s="129"/>
      <c r="I1544" s="129"/>
      <c r="J1544" s="153"/>
      <c r="K1544" s="153"/>
      <c r="L1544" s="153"/>
      <c r="M1544" s="153"/>
      <c r="N1544" s="130"/>
      <c r="O1544" s="130"/>
      <c r="P1544" s="130"/>
      <c r="Q1544" s="130"/>
      <c r="R1544" s="130"/>
      <c r="S1544" s="130"/>
      <c r="T1544" s="129"/>
      <c r="U1544" s="129"/>
      <c r="V1544" s="129"/>
      <c r="W1544" s="45"/>
      <c r="X1544" s="45"/>
      <c r="Y1544" s="45"/>
      <c r="Z1544" s="56"/>
      <c r="AA1544" s="45"/>
      <c r="AB1544" s="102" t="str">
        <f t="shared" si="24"/>
        <v/>
      </c>
    </row>
    <row r="1545" spans="1:28" ht="25.5" customHeight="1">
      <c r="A1545" s="102" t="str">
        <f>IF(F1545="","",SUBTOTAL(3,$F$2:$F1545))</f>
        <v/>
      </c>
      <c r="B1545" s="129"/>
      <c r="C1545" s="129"/>
      <c r="D1545" s="129"/>
      <c r="E1545" s="129"/>
      <c r="F1545" s="129"/>
      <c r="G1545" s="130"/>
      <c r="H1545" s="129"/>
      <c r="I1545" s="129"/>
      <c r="J1545" s="153"/>
      <c r="K1545" s="153"/>
      <c r="L1545" s="153"/>
      <c r="M1545" s="153"/>
      <c r="N1545" s="130"/>
      <c r="O1545" s="130"/>
      <c r="P1545" s="130"/>
      <c r="Q1545" s="130"/>
      <c r="R1545" s="130"/>
      <c r="S1545" s="130"/>
      <c r="T1545" s="129"/>
      <c r="U1545" s="129" t="s">
        <v>1048</v>
      </c>
      <c r="V1545" s="129" t="s">
        <v>1048</v>
      </c>
      <c r="W1545" s="106"/>
      <c r="X1545" s="46"/>
      <c r="Y1545" s="45"/>
      <c r="Z1545" s="56"/>
      <c r="AA1545" s="45"/>
      <c r="AB1545" s="102" t="str">
        <f t="shared" si="24"/>
        <v/>
      </c>
    </row>
    <row r="1546" spans="1:28" ht="25.5" customHeight="1">
      <c r="A1546" s="102" t="str">
        <f>IF(F1546="","",SUBTOTAL(3,$F$2:$F1546))</f>
        <v/>
      </c>
      <c r="B1546" s="129"/>
      <c r="C1546" s="129"/>
      <c r="D1546" s="129"/>
      <c r="E1546" s="129"/>
      <c r="F1546" s="129"/>
      <c r="G1546" s="130"/>
      <c r="H1546" s="129"/>
      <c r="I1546" s="129"/>
      <c r="J1546" s="153"/>
      <c r="K1546" s="153"/>
      <c r="L1546" s="153"/>
      <c r="M1546" s="153"/>
      <c r="N1546" s="130"/>
      <c r="O1546" s="130"/>
      <c r="P1546" s="130"/>
      <c r="Q1546" s="130"/>
      <c r="R1546" s="130"/>
      <c r="S1546" s="130"/>
      <c r="T1546" s="129"/>
      <c r="U1546" s="129" t="s">
        <v>1048</v>
      </c>
      <c r="V1546" s="129" t="s">
        <v>1048</v>
      </c>
      <c r="W1546" s="45"/>
      <c r="X1546" s="102"/>
      <c r="Y1546" s="102"/>
      <c r="Z1546" s="56"/>
      <c r="AA1546" s="45"/>
      <c r="AB1546" s="102" t="str">
        <f t="shared" si="24"/>
        <v/>
      </c>
    </row>
    <row r="1547" spans="1:28" ht="25.5" customHeight="1">
      <c r="A1547" s="102" t="str">
        <f>IF(F1547="","",SUBTOTAL(3,$F$2:$F1547))</f>
        <v/>
      </c>
      <c r="B1547" s="129"/>
      <c r="C1547" s="129"/>
      <c r="D1547" s="129"/>
      <c r="E1547" s="129"/>
      <c r="F1547" s="129"/>
      <c r="G1547" s="130"/>
      <c r="H1547" s="129"/>
      <c r="I1547" s="129"/>
      <c r="J1547" s="153"/>
      <c r="K1547" s="153"/>
      <c r="L1547" s="153"/>
      <c r="M1547" s="153"/>
      <c r="N1547" s="130"/>
      <c r="O1547" s="130"/>
      <c r="P1547" s="130"/>
      <c r="Q1547" s="130"/>
      <c r="R1547" s="130"/>
      <c r="S1547" s="130"/>
      <c r="T1547" s="129"/>
      <c r="U1547" s="129" t="s">
        <v>1048</v>
      </c>
      <c r="V1547" s="129" t="s">
        <v>1048</v>
      </c>
      <c r="W1547" s="45"/>
      <c r="X1547" s="45"/>
      <c r="Y1547" s="45"/>
      <c r="Z1547" s="56"/>
      <c r="AA1547" s="45"/>
      <c r="AB1547" s="102" t="str">
        <f t="shared" si="24"/>
        <v/>
      </c>
    </row>
    <row r="1548" spans="1:28" ht="25.5" customHeight="1">
      <c r="A1548" s="102" t="str">
        <f>IF(F1548="","",SUBTOTAL(3,$F$2:$F1548))</f>
        <v/>
      </c>
      <c r="B1548" s="129"/>
      <c r="C1548" s="129"/>
      <c r="D1548" s="129"/>
      <c r="E1548" s="129"/>
      <c r="F1548" s="129"/>
      <c r="G1548" s="130"/>
      <c r="H1548" s="129"/>
      <c r="I1548" s="129"/>
      <c r="J1548" s="153"/>
      <c r="K1548" s="153"/>
      <c r="L1548" s="153"/>
      <c r="M1548" s="153"/>
      <c r="N1548" s="130"/>
      <c r="O1548" s="130"/>
      <c r="P1548" s="130"/>
      <c r="Q1548" s="130"/>
      <c r="R1548" s="130"/>
      <c r="S1548" s="130"/>
      <c r="T1548" s="129"/>
      <c r="U1548" s="129" t="s">
        <v>1048</v>
      </c>
      <c r="V1548" s="129" t="s">
        <v>1048</v>
      </c>
      <c r="W1548" s="45"/>
      <c r="X1548" s="45"/>
      <c r="Y1548" s="102"/>
      <c r="Z1548" s="56"/>
      <c r="AA1548" s="45"/>
      <c r="AB1548" s="102" t="str">
        <f t="shared" si="24"/>
        <v/>
      </c>
    </row>
    <row r="1549" spans="1:28" ht="25.5" customHeight="1">
      <c r="A1549" s="102" t="str">
        <f>IF(F1549="","",SUBTOTAL(3,$F$2:$F1549))</f>
        <v/>
      </c>
      <c r="B1549" s="129"/>
      <c r="C1549" s="129"/>
      <c r="D1549" s="129"/>
      <c r="E1549" s="129"/>
      <c r="F1549" s="129"/>
      <c r="G1549" s="130"/>
      <c r="H1549" s="129"/>
      <c r="I1549" s="129"/>
      <c r="J1549" s="153"/>
      <c r="K1549" s="153"/>
      <c r="L1549" s="153"/>
      <c r="M1549" s="153"/>
      <c r="N1549" s="130"/>
      <c r="O1549" s="130"/>
      <c r="P1549" s="130"/>
      <c r="Q1549" s="130"/>
      <c r="R1549" s="130"/>
      <c r="S1549" s="130"/>
      <c r="T1549" s="129"/>
      <c r="U1549" s="129" t="s">
        <v>1048</v>
      </c>
      <c r="V1549" s="129" t="s">
        <v>1048</v>
      </c>
      <c r="W1549" s="45"/>
      <c r="X1549" s="45"/>
      <c r="Y1549" s="45"/>
      <c r="Z1549" s="56"/>
      <c r="AA1549" s="45"/>
      <c r="AB1549" s="102" t="str">
        <f t="shared" si="24"/>
        <v/>
      </c>
    </row>
    <row r="1550" spans="1:28" ht="25.5" customHeight="1">
      <c r="A1550" s="102" t="str">
        <f>IF(F1550="","",SUBTOTAL(3,$F$2:$F1550))</f>
        <v/>
      </c>
      <c r="B1550" s="129"/>
      <c r="C1550" s="129"/>
      <c r="D1550" s="129"/>
      <c r="E1550" s="129"/>
      <c r="F1550" s="129"/>
      <c r="G1550" s="130"/>
      <c r="H1550" s="129"/>
      <c r="I1550" s="129"/>
      <c r="J1550" s="153"/>
      <c r="K1550" s="153"/>
      <c r="L1550" s="153"/>
      <c r="M1550" s="153"/>
      <c r="N1550" s="130"/>
      <c r="O1550" s="130"/>
      <c r="P1550" s="130"/>
      <c r="Q1550" s="130"/>
      <c r="R1550" s="130"/>
      <c r="S1550" s="130"/>
      <c r="T1550" s="129" t="s">
        <v>1048</v>
      </c>
      <c r="U1550" s="129" t="s">
        <v>1048</v>
      </c>
      <c r="V1550" s="129" t="s">
        <v>1048</v>
      </c>
      <c r="W1550" s="45"/>
      <c r="X1550" s="45"/>
      <c r="Y1550" s="45"/>
      <c r="Z1550" s="56"/>
      <c r="AA1550" s="45"/>
      <c r="AB1550" s="102" t="str">
        <f t="shared" si="24"/>
        <v/>
      </c>
    </row>
    <row r="1551" spans="1:28" ht="25.5" customHeight="1">
      <c r="A1551" s="102" t="str">
        <f>IF(F1551="","",SUBTOTAL(3,$F$2:$F1551))</f>
        <v/>
      </c>
      <c r="B1551" s="129"/>
      <c r="C1551" s="129"/>
      <c r="D1551" s="129"/>
      <c r="E1551" s="129"/>
      <c r="F1551" s="129"/>
      <c r="G1551" s="130"/>
      <c r="H1551" s="129"/>
      <c r="I1551" s="129"/>
      <c r="J1551" s="153"/>
      <c r="K1551" s="153"/>
      <c r="L1551" s="153"/>
      <c r="M1551" s="153"/>
      <c r="N1551" s="130"/>
      <c r="O1551" s="130"/>
      <c r="P1551" s="130"/>
      <c r="Q1551" s="130"/>
      <c r="R1551" s="130"/>
      <c r="S1551" s="130"/>
      <c r="T1551" s="129" t="s">
        <v>1048</v>
      </c>
      <c r="U1551" s="129" t="s">
        <v>1048</v>
      </c>
      <c r="V1551" s="129" t="s">
        <v>1048</v>
      </c>
      <c r="W1551" s="45"/>
      <c r="X1551" s="45"/>
      <c r="Y1551" s="45"/>
      <c r="Z1551" s="56"/>
      <c r="AA1551" s="45"/>
      <c r="AB1551" s="102" t="str">
        <f t="shared" si="24"/>
        <v/>
      </c>
    </row>
    <row r="1552" spans="1:28" ht="25.5" customHeight="1">
      <c r="A1552" s="102" t="str">
        <f>IF(F1552="","",SUBTOTAL(3,$F$2:$F1552))</f>
        <v/>
      </c>
      <c r="B1552" s="129"/>
      <c r="C1552" s="129"/>
      <c r="D1552" s="129"/>
      <c r="E1552" s="129"/>
      <c r="F1552" s="129"/>
      <c r="G1552" s="130"/>
      <c r="H1552" s="129"/>
      <c r="I1552" s="129"/>
      <c r="J1552" s="153"/>
      <c r="K1552" s="153"/>
      <c r="L1552" s="153"/>
      <c r="M1552" s="153"/>
      <c r="N1552" s="130"/>
      <c r="O1552" s="130"/>
      <c r="P1552" s="130"/>
      <c r="Q1552" s="130"/>
      <c r="R1552" s="130"/>
      <c r="S1552" s="130"/>
      <c r="T1552" s="129" t="s">
        <v>1048</v>
      </c>
      <c r="U1552" s="129" t="s">
        <v>1048</v>
      </c>
      <c r="V1552" s="129" t="s">
        <v>1048</v>
      </c>
      <c r="W1552" s="45"/>
      <c r="X1552" s="45"/>
      <c r="Y1552" s="45"/>
      <c r="Z1552" s="56"/>
      <c r="AA1552" s="45"/>
      <c r="AB1552" s="102" t="str">
        <f t="shared" ref="AB1552:AB1615" si="25">IF(OR(O1552="TLAI",F1552=""),"",Z1552=S1552)</f>
        <v/>
      </c>
    </row>
    <row r="1553" spans="1:28" ht="25.5" customHeight="1">
      <c r="A1553" s="102" t="str">
        <f>IF(F1553="","",SUBTOTAL(3,$F$2:$F1553))</f>
        <v/>
      </c>
      <c r="B1553" s="129"/>
      <c r="C1553" s="129"/>
      <c r="D1553" s="129"/>
      <c r="E1553" s="129"/>
      <c r="F1553" s="129"/>
      <c r="G1553" s="130"/>
      <c r="H1553" s="129"/>
      <c r="I1553" s="129"/>
      <c r="J1553" s="153"/>
      <c r="K1553" s="153"/>
      <c r="L1553" s="153"/>
      <c r="M1553" s="153"/>
      <c r="N1553" s="130"/>
      <c r="O1553" s="130"/>
      <c r="P1553" s="130"/>
      <c r="Q1553" s="130"/>
      <c r="R1553" s="130"/>
      <c r="S1553" s="130"/>
      <c r="T1553" s="129" t="s">
        <v>1048</v>
      </c>
      <c r="U1553" s="129" t="s">
        <v>1048</v>
      </c>
      <c r="V1553" s="129" t="s">
        <v>1048</v>
      </c>
      <c r="W1553" s="45"/>
      <c r="X1553" s="67"/>
      <c r="Y1553" s="67"/>
      <c r="Z1553" s="57"/>
      <c r="AA1553" s="45"/>
      <c r="AB1553" s="102" t="str">
        <f t="shared" si="25"/>
        <v/>
      </c>
    </row>
    <row r="1554" spans="1:28" ht="25.5" customHeight="1">
      <c r="A1554" s="102" t="str">
        <f>IF(F1554="","",SUBTOTAL(3,$F$2:$F1554))</f>
        <v/>
      </c>
      <c r="B1554" s="129"/>
      <c r="C1554" s="129"/>
      <c r="D1554" s="129"/>
      <c r="E1554" s="129"/>
      <c r="F1554" s="129"/>
      <c r="G1554" s="130"/>
      <c r="H1554" s="129"/>
      <c r="I1554" s="129"/>
      <c r="J1554" s="153"/>
      <c r="K1554" s="153"/>
      <c r="L1554" s="153"/>
      <c r="M1554" s="153"/>
      <c r="N1554" s="130"/>
      <c r="O1554" s="130"/>
      <c r="P1554" s="130"/>
      <c r="Q1554" s="130"/>
      <c r="R1554" s="130"/>
      <c r="S1554" s="130"/>
      <c r="T1554" s="129" t="s">
        <v>1048</v>
      </c>
      <c r="U1554" s="129" t="s">
        <v>1048</v>
      </c>
      <c r="V1554" s="129" t="s">
        <v>1048</v>
      </c>
      <c r="W1554" s="45"/>
      <c r="X1554" s="102"/>
      <c r="Y1554" s="102"/>
      <c r="Z1554" s="56"/>
      <c r="AA1554" s="45"/>
      <c r="AB1554" s="102" t="str">
        <f t="shared" si="25"/>
        <v/>
      </c>
    </row>
    <row r="1555" spans="1:28" ht="25.5" customHeight="1">
      <c r="A1555" s="102" t="str">
        <f>IF(F1555="","",SUBTOTAL(3,$F$2:$F1555))</f>
        <v/>
      </c>
      <c r="B1555" s="129"/>
      <c r="C1555" s="129"/>
      <c r="D1555" s="129"/>
      <c r="E1555" s="129"/>
      <c r="F1555" s="129"/>
      <c r="G1555" s="130"/>
      <c r="H1555" s="129"/>
      <c r="I1555" s="129"/>
      <c r="J1555" s="153"/>
      <c r="K1555" s="153"/>
      <c r="L1555" s="153"/>
      <c r="M1555" s="153"/>
      <c r="N1555" s="130"/>
      <c r="O1555" s="130"/>
      <c r="P1555" s="130"/>
      <c r="Q1555" s="130"/>
      <c r="R1555" s="130"/>
      <c r="S1555" s="130"/>
      <c r="T1555" s="129" t="s">
        <v>1048</v>
      </c>
      <c r="U1555" s="129" t="s">
        <v>1048</v>
      </c>
      <c r="V1555" s="129" t="s">
        <v>1048</v>
      </c>
      <c r="W1555" s="47"/>
      <c r="X1555" s="45"/>
      <c r="Y1555" s="45"/>
      <c r="Z1555" s="56"/>
      <c r="AA1555" s="45"/>
      <c r="AB1555" s="102" t="str">
        <f t="shared" si="25"/>
        <v/>
      </c>
    </row>
    <row r="1556" spans="1:28" ht="25.5" customHeight="1">
      <c r="A1556" s="102" t="str">
        <f>IF(F1556="","",SUBTOTAL(3,$F$2:$F1556))</f>
        <v/>
      </c>
      <c r="B1556" s="129"/>
      <c r="C1556" s="129"/>
      <c r="D1556" s="129"/>
      <c r="E1556" s="129"/>
      <c r="F1556" s="129"/>
      <c r="G1556" s="130"/>
      <c r="H1556" s="129"/>
      <c r="I1556" s="129"/>
      <c r="J1556" s="153"/>
      <c r="K1556" s="153"/>
      <c r="L1556" s="153"/>
      <c r="M1556" s="153"/>
      <c r="N1556" s="130"/>
      <c r="O1556" s="130"/>
      <c r="P1556" s="130"/>
      <c r="Q1556" s="130"/>
      <c r="R1556" s="130"/>
      <c r="S1556" s="130"/>
      <c r="T1556" s="129" t="s">
        <v>1048</v>
      </c>
      <c r="U1556" s="129" t="s">
        <v>1048</v>
      </c>
      <c r="V1556" s="129" t="s">
        <v>1048</v>
      </c>
      <c r="W1556" s="106"/>
      <c r="X1556" s="45"/>
      <c r="Y1556" s="45"/>
      <c r="Z1556" s="56"/>
      <c r="AA1556" s="45"/>
      <c r="AB1556" s="102" t="str">
        <f t="shared" si="25"/>
        <v/>
      </c>
    </row>
    <row r="1557" spans="1:28" ht="25.5" customHeight="1">
      <c r="A1557" s="102" t="str">
        <f>IF(F1557="","",SUBTOTAL(3,$F$2:$F1557))</f>
        <v/>
      </c>
      <c r="B1557" s="129"/>
      <c r="C1557" s="129"/>
      <c r="D1557" s="129"/>
      <c r="E1557" s="129"/>
      <c r="F1557" s="129"/>
      <c r="G1557" s="130"/>
      <c r="H1557" s="129"/>
      <c r="I1557" s="129"/>
      <c r="J1557" s="153"/>
      <c r="K1557" s="153"/>
      <c r="L1557" s="153"/>
      <c r="M1557" s="153"/>
      <c r="N1557" s="130"/>
      <c r="O1557" s="130"/>
      <c r="P1557" s="130"/>
      <c r="Q1557" s="130"/>
      <c r="R1557" s="130"/>
      <c r="S1557" s="130"/>
      <c r="T1557" s="129" t="s">
        <v>1048</v>
      </c>
      <c r="U1557" s="129" t="s">
        <v>1048</v>
      </c>
      <c r="V1557" s="129" t="s">
        <v>1048</v>
      </c>
      <c r="W1557" s="106"/>
      <c r="X1557" s="45"/>
      <c r="Y1557" s="45"/>
      <c r="Z1557" s="56"/>
      <c r="AA1557" s="45"/>
      <c r="AB1557" s="102" t="str">
        <f t="shared" si="25"/>
        <v/>
      </c>
    </row>
    <row r="1558" spans="1:28" ht="25.5" customHeight="1">
      <c r="A1558" s="102" t="str">
        <f>IF(F1558="","",SUBTOTAL(3,$F$2:$F1558))</f>
        <v/>
      </c>
      <c r="B1558" s="129"/>
      <c r="C1558" s="129"/>
      <c r="D1558" s="129"/>
      <c r="E1558" s="129"/>
      <c r="F1558" s="129"/>
      <c r="G1558" s="130"/>
      <c r="H1558" s="129"/>
      <c r="I1558" s="129"/>
      <c r="J1558" s="153"/>
      <c r="K1558" s="153"/>
      <c r="L1558" s="153"/>
      <c r="M1558" s="153"/>
      <c r="N1558" s="130"/>
      <c r="O1558" s="130"/>
      <c r="P1558" s="130"/>
      <c r="Q1558" s="130"/>
      <c r="R1558" s="130"/>
      <c r="S1558" s="130"/>
      <c r="T1558" s="129" t="s">
        <v>1048</v>
      </c>
      <c r="U1558" s="129" t="s">
        <v>1048</v>
      </c>
      <c r="V1558" s="129" t="s">
        <v>1048</v>
      </c>
      <c r="W1558" s="45"/>
      <c r="X1558" s="45"/>
      <c r="Y1558" s="45"/>
      <c r="Z1558" s="56"/>
      <c r="AA1558" s="45"/>
      <c r="AB1558" s="102" t="str">
        <f t="shared" si="25"/>
        <v/>
      </c>
    </row>
    <row r="1559" spans="1:28" ht="25.5" customHeight="1">
      <c r="A1559" s="102" t="str">
        <f>IF(F1559="","",SUBTOTAL(3,$F$2:$F1559))</f>
        <v/>
      </c>
      <c r="B1559" s="129"/>
      <c r="C1559" s="129"/>
      <c r="D1559" s="129"/>
      <c r="E1559" s="129"/>
      <c r="F1559" s="129"/>
      <c r="G1559" s="130"/>
      <c r="H1559" s="129"/>
      <c r="I1559" s="129"/>
      <c r="J1559" s="153"/>
      <c r="K1559" s="153"/>
      <c r="L1559" s="153"/>
      <c r="M1559" s="153"/>
      <c r="N1559" s="130"/>
      <c r="O1559" s="130"/>
      <c r="P1559" s="130"/>
      <c r="Q1559" s="130"/>
      <c r="R1559" s="130"/>
      <c r="S1559" s="130"/>
      <c r="T1559" s="129" t="s">
        <v>1048</v>
      </c>
      <c r="U1559" s="129" t="s">
        <v>1048</v>
      </c>
      <c r="V1559" s="129" t="s">
        <v>1048</v>
      </c>
      <c r="W1559" s="45"/>
      <c r="X1559" s="45"/>
      <c r="Y1559" s="45"/>
      <c r="Z1559" s="56"/>
      <c r="AA1559" s="45"/>
      <c r="AB1559" s="102" t="str">
        <f t="shared" si="25"/>
        <v/>
      </c>
    </row>
    <row r="1560" spans="1:28" ht="25.5" customHeight="1">
      <c r="A1560" s="102" t="str">
        <f>IF(F1560="","",SUBTOTAL(3,$F$2:$F1560))</f>
        <v/>
      </c>
      <c r="B1560" s="129"/>
      <c r="C1560" s="129"/>
      <c r="D1560" s="129"/>
      <c r="E1560" s="129"/>
      <c r="F1560" s="129"/>
      <c r="G1560" s="130"/>
      <c r="H1560" s="129"/>
      <c r="I1560" s="129"/>
      <c r="J1560" s="153"/>
      <c r="K1560" s="153"/>
      <c r="L1560" s="153"/>
      <c r="M1560" s="153"/>
      <c r="N1560" s="130"/>
      <c r="O1560" s="130"/>
      <c r="P1560" s="130"/>
      <c r="Q1560" s="130"/>
      <c r="R1560" s="130"/>
      <c r="S1560" s="130"/>
      <c r="T1560" s="129" t="s">
        <v>1048</v>
      </c>
      <c r="U1560" s="129" t="s">
        <v>1048</v>
      </c>
      <c r="V1560" s="129" t="s">
        <v>1048</v>
      </c>
      <c r="W1560" s="47"/>
      <c r="X1560" s="47"/>
      <c r="Y1560" s="47"/>
      <c r="Z1560" s="57"/>
      <c r="AA1560" s="45"/>
      <c r="AB1560" s="102" t="str">
        <f t="shared" si="25"/>
        <v/>
      </c>
    </row>
    <row r="1561" spans="1:28" ht="25.5" customHeight="1">
      <c r="A1561" s="102" t="str">
        <f>IF(F1561="","",SUBTOTAL(3,$F$2:$F1561))</f>
        <v/>
      </c>
      <c r="B1561" s="129"/>
      <c r="C1561" s="129"/>
      <c r="D1561" s="129"/>
      <c r="E1561" s="129"/>
      <c r="F1561" s="129"/>
      <c r="G1561" s="130"/>
      <c r="H1561" s="129"/>
      <c r="I1561" s="129"/>
      <c r="J1561" s="153"/>
      <c r="K1561" s="153"/>
      <c r="L1561" s="153"/>
      <c r="M1561" s="153"/>
      <c r="N1561" s="130"/>
      <c r="O1561" s="130"/>
      <c r="P1561" s="130"/>
      <c r="Q1561" s="130"/>
      <c r="R1561" s="130"/>
      <c r="S1561" s="130"/>
      <c r="T1561" s="129" t="s">
        <v>1048</v>
      </c>
      <c r="U1561" s="129" t="s">
        <v>1048</v>
      </c>
      <c r="V1561" s="129" t="s">
        <v>1048</v>
      </c>
      <c r="W1561" s="45"/>
      <c r="X1561" s="45"/>
      <c r="Y1561" s="45"/>
      <c r="Z1561" s="56"/>
      <c r="AA1561" s="45"/>
      <c r="AB1561" s="102" t="str">
        <f t="shared" si="25"/>
        <v/>
      </c>
    </row>
    <row r="1562" spans="1:28" ht="25.5" customHeight="1">
      <c r="A1562" s="102" t="str">
        <f>IF(F1562="","",SUBTOTAL(3,$F$2:$F1562))</f>
        <v/>
      </c>
      <c r="B1562" s="129"/>
      <c r="C1562" s="129"/>
      <c r="D1562" s="129"/>
      <c r="E1562" s="129"/>
      <c r="F1562" s="129"/>
      <c r="G1562" s="130"/>
      <c r="H1562" s="129"/>
      <c r="I1562" s="129"/>
      <c r="J1562" s="153"/>
      <c r="K1562" s="153"/>
      <c r="L1562" s="153"/>
      <c r="M1562" s="153"/>
      <c r="N1562" s="130"/>
      <c r="O1562" s="130"/>
      <c r="P1562" s="130"/>
      <c r="Q1562" s="130"/>
      <c r="R1562" s="130"/>
      <c r="S1562" s="130"/>
      <c r="T1562" s="129" t="s">
        <v>1048</v>
      </c>
      <c r="U1562" s="129" t="s">
        <v>1048</v>
      </c>
      <c r="V1562" s="129" t="s">
        <v>1048</v>
      </c>
      <c r="W1562" s="45"/>
      <c r="X1562" s="45"/>
      <c r="Y1562" s="45"/>
      <c r="Z1562" s="56"/>
      <c r="AA1562" s="45"/>
      <c r="AB1562" s="102" t="str">
        <f t="shared" si="25"/>
        <v/>
      </c>
    </row>
    <row r="1563" spans="1:28" ht="25.5" customHeight="1">
      <c r="A1563" s="102" t="str">
        <f>IF(F1563="","",SUBTOTAL(3,$F$2:$F1563))</f>
        <v/>
      </c>
      <c r="B1563" s="129"/>
      <c r="C1563" s="129"/>
      <c r="D1563" s="129"/>
      <c r="E1563" s="129"/>
      <c r="F1563" s="129"/>
      <c r="G1563" s="130"/>
      <c r="H1563" s="129"/>
      <c r="I1563" s="129"/>
      <c r="J1563" s="153"/>
      <c r="K1563" s="153"/>
      <c r="L1563" s="153"/>
      <c r="M1563" s="153"/>
      <c r="N1563" s="130"/>
      <c r="O1563" s="130"/>
      <c r="P1563" s="130"/>
      <c r="Q1563" s="130"/>
      <c r="R1563" s="130"/>
      <c r="S1563" s="130"/>
      <c r="T1563" s="129" t="s">
        <v>1048</v>
      </c>
      <c r="U1563" s="129" t="s">
        <v>1048</v>
      </c>
      <c r="V1563" s="129" t="s">
        <v>1048</v>
      </c>
      <c r="W1563" s="45"/>
      <c r="X1563" s="45"/>
      <c r="Y1563" s="46"/>
      <c r="Z1563" s="56"/>
      <c r="AA1563" s="45"/>
      <c r="AB1563" s="102" t="str">
        <f t="shared" si="25"/>
        <v/>
      </c>
    </row>
    <row r="1564" spans="1:28" ht="25.5" customHeight="1">
      <c r="A1564" s="102" t="str">
        <f>IF(F1564="","",SUBTOTAL(3,$F$2:$F1564))</f>
        <v/>
      </c>
      <c r="B1564" s="129"/>
      <c r="C1564" s="129"/>
      <c r="D1564" s="129"/>
      <c r="E1564" s="129"/>
      <c r="F1564" s="129"/>
      <c r="G1564" s="130"/>
      <c r="H1564" s="129"/>
      <c r="I1564" s="129"/>
      <c r="J1564" s="153"/>
      <c r="K1564" s="153"/>
      <c r="L1564" s="153"/>
      <c r="M1564" s="153"/>
      <c r="N1564" s="130"/>
      <c r="O1564" s="130"/>
      <c r="P1564" s="130"/>
      <c r="Q1564" s="130"/>
      <c r="R1564" s="130"/>
      <c r="S1564" s="130"/>
      <c r="T1564" s="129" t="s">
        <v>1048</v>
      </c>
      <c r="U1564" s="129" t="s">
        <v>1048</v>
      </c>
      <c r="V1564" s="129" t="s">
        <v>1048</v>
      </c>
      <c r="W1564" s="45"/>
      <c r="X1564" s="45"/>
      <c r="Y1564" s="45"/>
      <c r="Z1564" s="56"/>
      <c r="AA1564" s="45"/>
      <c r="AB1564" s="102" t="str">
        <f t="shared" si="25"/>
        <v/>
      </c>
    </row>
    <row r="1565" spans="1:28" ht="25.5" customHeight="1">
      <c r="A1565" s="102" t="str">
        <f>IF(F1565="","",SUBTOTAL(3,$F$2:$F1565))</f>
        <v/>
      </c>
      <c r="B1565" s="129"/>
      <c r="C1565" s="129"/>
      <c r="D1565" s="129"/>
      <c r="E1565" s="129"/>
      <c r="F1565" s="129"/>
      <c r="G1565" s="130"/>
      <c r="H1565" s="129"/>
      <c r="I1565" s="129"/>
      <c r="J1565" s="153"/>
      <c r="K1565" s="153"/>
      <c r="L1565" s="153"/>
      <c r="M1565" s="153"/>
      <c r="N1565" s="130"/>
      <c r="O1565" s="130"/>
      <c r="P1565" s="130"/>
      <c r="Q1565" s="130"/>
      <c r="R1565" s="130"/>
      <c r="S1565" s="130"/>
      <c r="T1565" s="129" t="s">
        <v>1048</v>
      </c>
      <c r="U1565" s="129" t="s">
        <v>1048</v>
      </c>
      <c r="V1565" s="129" t="s">
        <v>1048</v>
      </c>
      <c r="W1565" s="47"/>
      <c r="X1565" s="47"/>
      <c r="Y1565" s="47"/>
      <c r="Z1565" s="57"/>
      <c r="AA1565" s="45"/>
      <c r="AB1565" s="102" t="str">
        <f t="shared" si="25"/>
        <v/>
      </c>
    </row>
    <row r="1566" spans="1:28" ht="25.5" customHeight="1">
      <c r="A1566" s="102" t="str">
        <f>IF(F1566="","",SUBTOTAL(3,$F$2:$F1566))</f>
        <v/>
      </c>
      <c r="B1566" s="129"/>
      <c r="C1566" s="129"/>
      <c r="D1566" s="129"/>
      <c r="E1566" s="129"/>
      <c r="F1566" s="129"/>
      <c r="G1566" s="130"/>
      <c r="H1566" s="129"/>
      <c r="I1566" s="129"/>
      <c r="J1566" s="153"/>
      <c r="K1566" s="153"/>
      <c r="L1566" s="153"/>
      <c r="M1566" s="153"/>
      <c r="N1566" s="130"/>
      <c r="O1566" s="130"/>
      <c r="P1566" s="130"/>
      <c r="Q1566" s="130"/>
      <c r="R1566" s="130"/>
      <c r="S1566" s="130"/>
      <c r="T1566" s="129" t="s">
        <v>1048</v>
      </c>
      <c r="U1566" s="129" t="s">
        <v>1048</v>
      </c>
      <c r="V1566" s="129" t="s">
        <v>1048</v>
      </c>
      <c r="W1566" s="45"/>
      <c r="X1566" s="45"/>
      <c r="Y1566" s="45"/>
      <c r="Z1566" s="56"/>
      <c r="AA1566" s="45"/>
      <c r="AB1566" s="102" t="str">
        <f t="shared" si="25"/>
        <v/>
      </c>
    </row>
    <row r="1567" spans="1:28" ht="25.5" customHeight="1">
      <c r="A1567" s="102" t="str">
        <f>IF(F1567="","",SUBTOTAL(3,$F$2:$F1567))</f>
        <v/>
      </c>
      <c r="B1567" s="129"/>
      <c r="C1567" s="129"/>
      <c r="D1567" s="129"/>
      <c r="E1567" s="129"/>
      <c r="F1567" s="129"/>
      <c r="G1567" s="130"/>
      <c r="H1567" s="129"/>
      <c r="I1567" s="129"/>
      <c r="J1567" s="153"/>
      <c r="K1567" s="153"/>
      <c r="L1567" s="153"/>
      <c r="M1567" s="153"/>
      <c r="N1567" s="130"/>
      <c r="O1567" s="130"/>
      <c r="P1567" s="130"/>
      <c r="Q1567" s="130"/>
      <c r="R1567" s="130"/>
      <c r="S1567" s="130"/>
      <c r="T1567" s="129" t="s">
        <v>1048</v>
      </c>
      <c r="U1567" s="129" t="s">
        <v>1048</v>
      </c>
      <c r="V1567" s="129" t="s">
        <v>1048</v>
      </c>
      <c r="W1567" s="106"/>
      <c r="X1567" s="45"/>
      <c r="Y1567" s="45"/>
      <c r="Z1567" s="56"/>
      <c r="AA1567" s="45"/>
      <c r="AB1567" s="102" t="str">
        <f t="shared" si="25"/>
        <v/>
      </c>
    </row>
    <row r="1568" spans="1:28" ht="25.5" customHeight="1">
      <c r="A1568" s="102" t="str">
        <f>IF(F1568="","",SUBTOTAL(3,$F$2:$F1568))</f>
        <v/>
      </c>
      <c r="B1568" s="129"/>
      <c r="C1568" s="129"/>
      <c r="D1568" s="129"/>
      <c r="E1568" s="129"/>
      <c r="F1568" s="129"/>
      <c r="G1568" s="130"/>
      <c r="H1568" s="129"/>
      <c r="I1568" s="129"/>
      <c r="J1568" s="153"/>
      <c r="K1568" s="153"/>
      <c r="L1568" s="153"/>
      <c r="M1568" s="153"/>
      <c r="N1568" s="130"/>
      <c r="O1568" s="130"/>
      <c r="P1568" s="130"/>
      <c r="Q1568" s="130"/>
      <c r="R1568" s="130"/>
      <c r="S1568" s="130"/>
      <c r="T1568" s="129" t="s">
        <v>1048</v>
      </c>
      <c r="U1568" s="129" t="s">
        <v>1048</v>
      </c>
      <c r="V1568" s="129" t="s">
        <v>1048</v>
      </c>
      <c r="W1568" s="45"/>
      <c r="X1568" s="45"/>
      <c r="Y1568" s="45"/>
      <c r="Z1568" s="56"/>
      <c r="AA1568" s="45"/>
      <c r="AB1568" s="102" t="str">
        <f t="shared" si="25"/>
        <v/>
      </c>
    </row>
    <row r="1569" spans="1:28" ht="25.5" customHeight="1">
      <c r="A1569" s="102" t="str">
        <f>IF(F1569="","",SUBTOTAL(3,$F$2:$F1569))</f>
        <v/>
      </c>
      <c r="B1569" s="129"/>
      <c r="C1569" s="129"/>
      <c r="D1569" s="129"/>
      <c r="E1569" s="129"/>
      <c r="F1569" s="129"/>
      <c r="G1569" s="130"/>
      <c r="H1569" s="129"/>
      <c r="I1569" s="129"/>
      <c r="J1569" s="153"/>
      <c r="K1569" s="153"/>
      <c r="L1569" s="153"/>
      <c r="M1569" s="153"/>
      <c r="N1569" s="130"/>
      <c r="O1569" s="130"/>
      <c r="P1569" s="130"/>
      <c r="Q1569" s="130"/>
      <c r="R1569" s="130"/>
      <c r="S1569" s="130"/>
      <c r="T1569" s="129" t="s">
        <v>1048</v>
      </c>
      <c r="U1569" s="129" t="s">
        <v>1048</v>
      </c>
      <c r="V1569" s="129" t="s">
        <v>1048</v>
      </c>
      <c r="W1569" s="45"/>
      <c r="X1569" s="45"/>
      <c r="Y1569" s="45"/>
      <c r="Z1569" s="56"/>
      <c r="AA1569" s="45"/>
      <c r="AB1569" s="102" t="str">
        <f t="shared" si="25"/>
        <v/>
      </c>
    </row>
    <row r="1570" spans="1:28" ht="25.5" customHeight="1">
      <c r="A1570" s="102" t="str">
        <f>IF(F1570="","",SUBTOTAL(3,$F$2:$F1570))</f>
        <v/>
      </c>
      <c r="B1570" s="129"/>
      <c r="C1570" s="129"/>
      <c r="D1570" s="129"/>
      <c r="E1570" s="129"/>
      <c r="F1570" s="129"/>
      <c r="G1570" s="130"/>
      <c r="H1570" s="129"/>
      <c r="I1570" s="129"/>
      <c r="J1570" s="153"/>
      <c r="K1570" s="153"/>
      <c r="L1570" s="153"/>
      <c r="M1570" s="153"/>
      <c r="N1570" s="130"/>
      <c r="O1570" s="130"/>
      <c r="P1570" s="130"/>
      <c r="Q1570" s="130"/>
      <c r="R1570" s="130"/>
      <c r="S1570" s="130"/>
      <c r="T1570" s="129" t="s">
        <v>1048</v>
      </c>
      <c r="U1570" s="129" t="s">
        <v>1048</v>
      </c>
      <c r="V1570" s="129" t="s">
        <v>1048</v>
      </c>
      <c r="W1570" s="45"/>
      <c r="X1570" s="45"/>
      <c r="Y1570" s="45"/>
      <c r="Z1570" s="56"/>
      <c r="AA1570" s="45"/>
      <c r="AB1570" s="102" t="str">
        <f t="shared" si="25"/>
        <v/>
      </c>
    </row>
    <row r="1571" spans="1:28" ht="25.5" customHeight="1">
      <c r="A1571" s="102" t="str">
        <f>IF(F1571="","",SUBTOTAL(3,$F$2:$F1571))</f>
        <v/>
      </c>
      <c r="B1571" s="129"/>
      <c r="C1571" s="129"/>
      <c r="D1571" s="129"/>
      <c r="E1571" s="129"/>
      <c r="F1571" s="129"/>
      <c r="G1571" s="130"/>
      <c r="H1571" s="129"/>
      <c r="I1571" s="129"/>
      <c r="J1571" s="153"/>
      <c r="K1571" s="153"/>
      <c r="L1571" s="153"/>
      <c r="M1571" s="153"/>
      <c r="N1571" s="130"/>
      <c r="O1571" s="130"/>
      <c r="P1571" s="130"/>
      <c r="Q1571" s="130"/>
      <c r="R1571" s="130"/>
      <c r="S1571" s="130"/>
      <c r="T1571" s="129" t="s">
        <v>1048</v>
      </c>
      <c r="U1571" s="129" t="s">
        <v>1048</v>
      </c>
      <c r="V1571" s="129" t="s">
        <v>1048</v>
      </c>
      <c r="W1571" s="45"/>
      <c r="X1571" s="45"/>
      <c r="Y1571" s="45"/>
      <c r="Z1571" s="56"/>
      <c r="AA1571" s="45"/>
      <c r="AB1571" s="102" t="str">
        <f t="shared" si="25"/>
        <v/>
      </c>
    </row>
    <row r="1572" spans="1:28" ht="25.5" customHeight="1">
      <c r="A1572" s="102" t="str">
        <f>IF(F1572="","",SUBTOTAL(3,$F$2:$F1572))</f>
        <v/>
      </c>
      <c r="B1572" s="129"/>
      <c r="C1572" s="129"/>
      <c r="D1572" s="129"/>
      <c r="E1572" s="129"/>
      <c r="F1572" s="129"/>
      <c r="G1572" s="130"/>
      <c r="H1572" s="129"/>
      <c r="I1572" s="129"/>
      <c r="J1572" s="153"/>
      <c r="K1572" s="153"/>
      <c r="L1572" s="153"/>
      <c r="M1572" s="153"/>
      <c r="N1572" s="130"/>
      <c r="O1572" s="130"/>
      <c r="P1572" s="130"/>
      <c r="Q1572" s="130"/>
      <c r="R1572" s="130"/>
      <c r="S1572" s="130"/>
      <c r="T1572" s="129" t="s">
        <v>1048</v>
      </c>
      <c r="U1572" s="129" t="s">
        <v>1048</v>
      </c>
      <c r="V1572" s="129" t="s">
        <v>1048</v>
      </c>
      <c r="W1572" s="106"/>
      <c r="X1572" s="47"/>
      <c r="Y1572" s="47"/>
      <c r="Z1572" s="57"/>
      <c r="AA1572" s="45"/>
      <c r="AB1572" s="102" t="str">
        <f t="shared" si="25"/>
        <v/>
      </c>
    </row>
    <row r="1573" spans="1:28" ht="25.5" customHeight="1">
      <c r="A1573" s="102" t="str">
        <f>IF(F1573="","",SUBTOTAL(3,$F$2:$F1573))</f>
        <v/>
      </c>
      <c r="B1573" s="129"/>
      <c r="C1573" s="129"/>
      <c r="D1573" s="129"/>
      <c r="E1573" s="129"/>
      <c r="F1573" s="129"/>
      <c r="G1573" s="130"/>
      <c r="H1573" s="129"/>
      <c r="I1573" s="129"/>
      <c r="J1573" s="153"/>
      <c r="K1573" s="153"/>
      <c r="L1573" s="153"/>
      <c r="M1573" s="153"/>
      <c r="N1573" s="130"/>
      <c r="O1573" s="130"/>
      <c r="P1573" s="130"/>
      <c r="Q1573" s="130"/>
      <c r="R1573" s="130"/>
      <c r="S1573" s="130"/>
      <c r="T1573" s="129" t="s">
        <v>1048</v>
      </c>
      <c r="U1573" s="129" t="s">
        <v>1048</v>
      </c>
      <c r="V1573" s="129" t="s">
        <v>1048</v>
      </c>
      <c r="W1573" s="45"/>
      <c r="X1573" s="45"/>
      <c r="Y1573" s="45"/>
      <c r="Z1573" s="56"/>
      <c r="AA1573" s="45"/>
      <c r="AB1573" s="102" t="str">
        <f t="shared" si="25"/>
        <v/>
      </c>
    </row>
    <row r="1574" spans="1:28" ht="25.5" customHeight="1">
      <c r="A1574" s="102" t="str">
        <f>IF(F1574="","",SUBTOTAL(3,$F$2:$F1574))</f>
        <v/>
      </c>
      <c r="B1574" s="129"/>
      <c r="C1574" s="129"/>
      <c r="D1574" s="129"/>
      <c r="E1574" s="129"/>
      <c r="F1574" s="129"/>
      <c r="G1574" s="130"/>
      <c r="H1574" s="129"/>
      <c r="I1574" s="129"/>
      <c r="J1574" s="153"/>
      <c r="K1574" s="153"/>
      <c r="L1574" s="153"/>
      <c r="M1574" s="153"/>
      <c r="N1574" s="130"/>
      <c r="O1574" s="130"/>
      <c r="P1574" s="130"/>
      <c r="Q1574" s="130"/>
      <c r="R1574" s="130"/>
      <c r="S1574" s="130"/>
      <c r="T1574" s="129" t="s">
        <v>1048</v>
      </c>
      <c r="U1574" s="129" t="s">
        <v>1048</v>
      </c>
      <c r="V1574" s="129" t="s">
        <v>1048</v>
      </c>
      <c r="W1574" s="47"/>
      <c r="X1574" s="47"/>
      <c r="Y1574" s="47"/>
      <c r="Z1574" s="57"/>
      <c r="AA1574" s="45"/>
      <c r="AB1574" s="102" t="str">
        <f t="shared" si="25"/>
        <v/>
      </c>
    </row>
    <row r="1575" spans="1:28" ht="25.5" customHeight="1">
      <c r="A1575" s="102" t="str">
        <f>IF(F1575="","",SUBTOTAL(3,$F$2:$F1575))</f>
        <v/>
      </c>
      <c r="B1575" s="129"/>
      <c r="C1575" s="129"/>
      <c r="D1575" s="129"/>
      <c r="E1575" s="129"/>
      <c r="F1575" s="129"/>
      <c r="G1575" s="130"/>
      <c r="H1575" s="129"/>
      <c r="I1575" s="129"/>
      <c r="J1575" s="153"/>
      <c r="K1575" s="153"/>
      <c r="L1575" s="153"/>
      <c r="M1575" s="153"/>
      <c r="N1575" s="130"/>
      <c r="O1575" s="130"/>
      <c r="P1575" s="130"/>
      <c r="Q1575" s="130"/>
      <c r="R1575" s="130"/>
      <c r="S1575" s="130"/>
      <c r="T1575" s="129" t="s">
        <v>1048</v>
      </c>
      <c r="U1575" s="129" t="s">
        <v>1048</v>
      </c>
      <c r="V1575" s="129" t="s">
        <v>1048</v>
      </c>
      <c r="W1575" s="45"/>
      <c r="X1575" s="45"/>
      <c r="Y1575" s="45"/>
      <c r="Z1575" s="56"/>
      <c r="AA1575" s="45"/>
      <c r="AB1575" s="102" t="str">
        <f t="shared" si="25"/>
        <v/>
      </c>
    </row>
    <row r="1576" spans="1:28" ht="25.5" customHeight="1">
      <c r="A1576" s="102" t="str">
        <f>IF(F1576="","",SUBTOTAL(3,$F$2:$F1576))</f>
        <v/>
      </c>
      <c r="B1576" s="129"/>
      <c r="C1576" s="129"/>
      <c r="D1576" s="129"/>
      <c r="E1576" s="129"/>
      <c r="F1576" s="129"/>
      <c r="G1576" s="130"/>
      <c r="H1576" s="129"/>
      <c r="I1576" s="129"/>
      <c r="J1576" s="153"/>
      <c r="K1576" s="153"/>
      <c r="L1576" s="153"/>
      <c r="M1576" s="153"/>
      <c r="N1576" s="130"/>
      <c r="O1576" s="130"/>
      <c r="P1576" s="130"/>
      <c r="Q1576" s="130"/>
      <c r="R1576" s="130"/>
      <c r="S1576" s="130"/>
      <c r="T1576" s="129" t="s">
        <v>1048</v>
      </c>
      <c r="U1576" s="129" t="s">
        <v>1048</v>
      </c>
      <c r="V1576" s="129" t="s">
        <v>1048</v>
      </c>
      <c r="W1576" s="45"/>
      <c r="X1576" s="45"/>
      <c r="Y1576" s="45"/>
      <c r="Z1576" s="56"/>
      <c r="AA1576" s="45"/>
      <c r="AB1576" s="102" t="str">
        <f t="shared" si="25"/>
        <v/>
      </c>
    </row>
    <row r="1577" spans="1:28" ht="25.5" customHeight="1">
      <c r="A1577" s="102" t="str">
        <f>IF(F1577="","",SUBTOTAL(3,$F$2:$F1577))</f>
        <v/>
      </c>
      <c r="B1577" s="129"/>
      <c r="C1577" s="129"/>
      <c r="D1577" s="129"/>
      <c r="E1577" s="129"/>
      <c r="F1577" s="129"/>
      <c r="G1577" s="130"/>
      <c r="H1577" s="129"/>
      <c r="I1577" s="129"/>
      <c r="J1577" s="153"/>
      <c r="K1577" s="153"/>
      <c r="L1577" s="153"/>
      <c r="M1577" s="153"/>
      <c r="N1577" s="130"/>
      <c r="O1577" s="130"/>
      <c r="P1577" s="130"/>
      <c r="Q1577" s="130"/>
      <c r="R1577" s="130"/>
      <c r="S1577" s="130"/>
      <c r="T1577" s="129" t="s">
        <v>1048</v>
      </c>
      <c r="U1577" s="129" t="s">
        <v>1048</v>
      </c>
      <c r="V1577" s="129" t="s">
        <v>1048</v>
      </c>
      <c r="W1577" s="106"/>
      <c r="X1577" s="45"/>
      <c r="Y1577" s="45"/>
      <c r="Z1577" s="56"/>
      <c r="AA1577" s="45"/>
      <c r="AB1577" s="102" t="str">
        <f t="shared" si="25"/>
        <v/>
      </c>
    </row>
    <row r="1578" spans="1:28" ht="25.5" customHeight="1">
      <c r="A1578" s="102" t="str">
        <f>IF(F1578="","",SUBTOTAL(3,$F$2:$F1578))</f>
        <v/>
      </c>
      <c r="B1578" s="129"/>
      <c r="C1578" s="129"/>
      <c r="D1578" s="129"/>
      <c r="E1578" s="129"/>
      <c r="F1578" s="129"/>
      <c r="G1578" s="130"/>
      <c r="H1578" s="129"/>
      <c r="I1578" s="129"/>
      <c r="J1578" s="153"/>
      <c r="K1578" s="153"/>
      <c r="L1578" s="153"/>
      <c r="M1578" s="153"/>
      <c r="N1578" s="130"/>
      <c r="O1578" s="130"/>
      <c r="P1578" s="130"/>
      <c r="Q1578" s="130"/>
      <c r="R1578" s="130"/>
      <c r="S1578" s="130"/>
      <c r="T1578" s="129" t="s">
        <v>1048</v>
      </c>
      <c r="U1578" s="129" t="s">
        <v>1048</v>
      </c>
      <c r="V1578" s="129" t="s">
        <v>1048</v>
      </c>
      <c r="W1578" s="45"/>
      <c r="X1578" s="45"/>
      <c r="Y1578" s="45"/>
      <c r="Z1578" s="56"/>
      <c r="AA1578" s="45"/>
      <c r="AB1578" s="102" t="str">
        <f t="shared" si="25"/>
        <v/>
      </c>
    </row>
    <row r="1579" spans="1:28" ht="25.5" customHeight="1">
      <c r="A1579" s="102" t="str">
        <f>IF(F1579="","",SUBTOTAL(3,$F$2:$F1579))</f>
        <v/>
      </c>
      <c r="B1579" s="129"/>
      <c r="C1579" s="129"/>
      <c r="D1579" s="129"/>
      <c r="E1579" s="129"/>
      <c r="F1579" s="129"/>
      <c r="G1579" s="130"/>
      <c r="H1579" s="129"/>
      <c r="I1579" s="129"/>
      <c r="J1579" s="153"/>
      <c r="K1579" s="153"/>
      <c r="L1579" s="153"/>
      <c r="M1579" s="153"/>
      <c r="N1579" s="130"/>
      <c r="O1579" s="130"/>
      <c r="P1579" s="130"/>
      <c r="Q1579" s="130"/>
      <c r="R1579" s="130"/>
      <c r="S1579" s="130"/>
      <c r="T1579" s="129" t="s">
        <v>1048</v>
      </c>
      <c r="U1579" s="129" t="s">
        <v>1048</v>
      </c>
      <c r="V1579" s="129" t="s">
        <v>1048</v>
      </c>
      <c r="W1579" s="106"/>
      <c r="X1579" s="45"/>
      <c r="Y1579" s="45"/>
      <c r="Z1579" s="56"/>
      <c r="AA1579" s="45"/>
      <c r="AB1579" s="102" t="str">
        <f t="shared" si="25"/>
        <v/>
      </c>
    </row>
    <row r="1580" spans="1:28" ht="25.5" customHeight="1">
      <c r="A1580" s="102" t="str">
        <f>IF(F1580="","",SUBTOTAL(3,$F$2:$F1580))</f>
        <v/>
      </c>
      <c r="B1580" s="129"/>
      <c r="C1580" s="129"/>
      <c r="D1580" s="129"/>
      <c r="E1580" s="129"/>
      <c r="F1580" s="129"/>
      <c r="G1580" s="130"/>
      <c r="H1580" s="129"/>
      <c r="I1580" s="129"/>
      <c r="J1580" s="153"/>
      <c r="K1580" s="153"/>
      <c r="L1580" s="153"/>
      <c r="M1580" s="153"/>
      <c r="N1580" s="130"/>
      <c r="O1580" s="130"/>
      <c r="P1580" s="130"/>
      <c r="Q1580" s="130"/>
      <c r="R1580" s="130"/>
      <c r="S1580" s="130"/>
      <c r="T1580" s="129" t="s">
        <v>1048</v>
      </c>
      <c r="U1580" s="129" t="s">
        <v>1048</v>
      </c>
      <c r="V1580" s="129" t="s">
        <v>1048</v>
      </c>
      <c r="W1580" s="45"/>
      <c r="X1580" s="45"/>
      <c r="Y1580" s="45"/>
      <c r="Z1580" s="56"/>
      <c r="AA1580" s="45"/>
      <c r="AB1580" s="102" t="str">
        <f t="shared" si="25"/>
        <v/>
      </c>
    </row>
    <row r="1581" spans="1:28" ht="25.5" customHeight="1">
      <c r="A1581" s="102" t="str">
        <f>IF(F1581="","",SUBTOTAL(3,$F$2:$F1581))</f>
        <v/>
      </c>
      <c r="B1581" s="129"/>
      <c r="C1581" s="129"/>
      <c r="D1581" s="129"/>
      <c r="E1581" s="129"/>
      <c r="F1581" s="129"/>
      <c r="G1581" s="130"/>
      <c r="H1581" s="129"/>
      <c r="I1581" s="129"/>
      <c r="J1581" s="153"/>
      <c r="K1581" s="153"/>
      <c r="L1581" s="153"/>
      <c r="M1581" s="153"/>
      <c r="N1581" s="130"/>
      <c r="O1581" s="130"/>
      <c r="P1581" s="130"/>
      <c r="Q1581" s="130"/>
      <c r="R1581" s="130"/>
      <c r="S1581" s="130"/>
      <c r="T1581" s="129" t="s">
        <v>1048</v>
      </c>
      <c r="U1581" s="129" t="s">
        <v>1048</v>
      </c>
      <c r="V1581" s="129" t="s">
        <v>1048</v>
      </c>
      <c r="W1581" s="45"/>
      <c r="X1581" s="45"/>
      <c r="Y1581" s="45"/>
      <c r="Z1581" s="56"/>
      <c r="AA1581" s="45"/>
      <c r="AB1581" s="102" t="str">
        <f t="shared" si="25"/>
        <v/>
      </c>
    </row>
    <row r="1582" spans="1:28" ht="25.5" customHeight="1">
      <c r="A1582" s="102" t="str">
        <f>IF(F1582="","",SUBTOTAL(3,$F$2:$F1582))</f>
        <v/>
      </c>
      <c r="B1582" s="129"/>
      <c r="C1582" s="129"/>
      <c r="D1582" s="129"/>
      <c r="E1582" s="129"/>
      <c r="F1582" s="129"/>
      <c r="G1582" s="130"/>
      <c r="H1582" s="129"/>
      <c r="I1582" s="129"/>
      <c r="J1582" s="153"/>
      <c r="K1582" s="153"/>
      <c r="L1582" s="153"/>
      <c r="M1582" s="153"/>
      <c r="N1582" s="130"/>
      <c r="O1582" s="130"/>
      <c r="P1582" s="130"/>
      <c r="Q1582" s="130"/>
      <c r="R1582" s="130"/>
      <c r="S1582" s="130"/>
      <c r="T1582" s="129" t="s">
        <v>1048</v>
      </c>
      <c r="U1582" s="129" t="s">
        <v>1048</v>
      </c>
      <c r="V1582" s="129" t="s">
        <v>1048</v>
      </c>
      <c r="W1582" s="45"/>
      <c r="X1582" s="102"/>
      <c r="Y1582" s="102"/>
      <c r="Z1582" s="57"/>
      <c r="AA1582" s="45"/>
      <c r="AB1582" s="102" t="str">
        <f t="shared" si="25"/>
        <v/>
      </c>
    </row>
    <row r="1583" spans="1:28" ht="25.5" customHeight="1">
      <c r="A1583" s="102" t="str">
        <f>IF(F1583="","",SUBTOTAL(3,$F$2:$F1583))</f>
        <v/>
      </c>
      <c r="B1583" s="129"/>
      <c r="C1583" s="129"/>
      <c r="D1583" s="129"/>
      <c r="E1583" s="129"/>
      <c r="F1583" s="129"/>
      <c r="G1583" s="130"/>
      <c r="H1583" s="129"/>
      <c r="I1583" s="129"/>
      <c r="J1583" s="153"/>
      <c r="K1583" s="153"/>
      <c r="L1583" s="153"/>
      <c r="M1583" s="153"/>
      <c r="N1583" s="130"/>
      <c r="O1583" s="130"/>
      <c r="P1583" s="130"/>
      <c r="Q1583" s="130"/>
      <c r="R1583" s="130"/>
      <c r="S1583" s="130"/>
      <c r="T1583" s="129" t="s">
        <v>1048</v>
      </c>
      <c r="U1583" s="129" t="s">
        <v>1048</v>
      </c>
      <c r="V1583" s="129" t="s">
        <v>1048</v>
      </c>
      <c r="W1583" s="45"/>
      <c r="X1583" s="45"/>
      <c r="Y1583" s="45"/>
      <c r="Z1583" s="56"/>
      <c r="AA1583" s="45"/>
      <c r="AB1583" s="102" t="str">
        <f t="shared" si="25"/>
        <v/>
      </c>
    </row>
    <row r="1584" spans="1:28" ht="25.5" customHeight="1">
      <c r="A1584" s="102" t="str">
        <f>IF(F1584="","",SUBTOTAL(3,$F$2:$F1584))</f>
        <v/>
      </c>
      <c r="B1584" s="129"/>
      <c r="C1584" s="129"/>
      <c r="D1584" s="129"/>
      <c r="E1584" s="129"/>
      <c r="F1584" s="129"/>
      <c r="G1584" s="130"/>
      <c r="H1584" s="129"/>
      <c r="I1584" s="129"/>
      <c r="J1584" s="131"/>
      <c r="K1584" s="131"/>
      <c r="L1584" s="131"/>
      <c r="M1584" s="131"/>
      <c r="N1584" s="130"/>
      <c r="O1584" s="130"/>
      <c r="P1584" s="130"/>
      <c r="Q1584" s="130"/>
      <c r="R1584" s="130"/>
      <c r="S1584" s="130"/>
      <c r="T1584" s="129" t="s">
        <v>1048</v>
      </c>
      <c r="U1584" s="129" t="s">
        <v>1048</v>
      </c>
      <c r="V1584" s="129" t="s">
        <v>1048</v>
      </c>
      <c r="W1584" s="106"/>
      <c r="X1584" s="45"/>
      <c r="Y1584" s="45"/>
      <c r="Z1584" s="56"/>
      <c r="AA1584" s="45"/>
      <c r="AB1584" s="102" t="str">
        <f t="shared" si="25"/>
        <v/>
      </c>
    </row>
    <row r="1585" spans="1:28" ht="25.5" customHeight="1">
      <c r="A1585" s="102" t="str">
        <f>IF(F1585="","",SUBTOTAL(3,$F$2:$F1585))</f>
        <v/>
      </c>
      <c r="B1585" s="129"/>
      <c r="C1585" s="129"/>
      <c r="D1585" s="129"/>
      <c r="E1585" s="129"/>
      <c r="F1585" s="129"/>
      <c r="G1585" s="130"/>
      <c r="H1585" s="129"/>
      <c r="I1585" s="129"/>
      <c r="J1585" s="153"/>
      <c r="K1585" s="153"/>
      <c r="L1585" s="153"/>
      <c r="M1585" s="153"/>
      <c r="N1585" s="130"/>
      <c r="O1585" s="130"/>
      <c r="P1585" s="130"/>
      <c r="Q1585" s="130"/>
      <c r="R1585" s="130"/>
      <c r="S1585" s="130"/>
      <c r="T1585" s="129" t="s">
        <v>1048</v>
      </c>
      <c r="U1585" s="129" t="s">
        <v>1048</v>
      </c>
      <c r="V1585" s="129" t="s">
        <v>1048</v>
      </c>
      <c r="W1585" s="45"/>
      <c r="X1585" s="45"/>
      <c r="Y1585" s="45"/>
      <c r="Z1585" s="56"/>
      <c r="AA1585" s="45"/>
      <c r="AB1585" s="102" t="str">
        <f t="shared" si="25"/>
        <v/>
      </c>
    </row>
    <row r="1586" spans="1:28" ht="25.5" customHeight="1">
      <c r="A1586" s="102" t="str">
        <f>IF(F1586="","",SUBTOTAL(3,$F$2:$F1586))</f>
        <v/>
      </c>
      <c r="B1586" s="129"/>
      <c r="C1586" s="129"/>
      <c r="D1586" s="129"/>
      <c r="E1586" s="129"/>
      <c r="F1586" s="129"/>
      <c r="G1586" s="130"/>
      <c r="H1586" s="129"/>
      <c r="I1586" s="129"/>
      <c r="J1586" s="153"/>
      <c r="K1586" s="153"/>
      <c r="L1586" s="153"/>
      <c r="M1586" s="153"/>
      <c r="N1586" s="130"/>
      <c r="O1586" s="130"/>
      <c r="P1586" s="130"/>
      <c r="Q1586" s="130"/>
      <c r="R1586" s="130"/>
      <c r="S1586" s="130"/>
      <c r="T1586" s="129" t="s">
        <v>1048</v>
      </c>
      <c r="U1586" s="129" t="s">
        <v>1048</v>
      </c>
      <c r="V1586" s="129" t="s">
        <v>1048</v>
      </c>
      <c r="W1586" s="45"/>
      <c r="X1586" s="45"/>
      <c r="Y1586" s="102"/>
      <c r="Z1586" s="56"/>
      <c r="AA1586" s="45"/>
      <c r="AB1586" s="102" t="str">
        <f t="shared" si="25"/>
        <v/>
      </c>
    </row>
    <row r="1587" spans="1:28" ht="12.75" customHeight="1">
      <c r="A1587" s="102" t="str">
        <f>IF(F1587="","",SUBTOTAL(3,$F$2:$F1587))</f>
        <v/>
      </c>
      <c r="B1587" s="129"/>
      <c r="C1587" s="129"/>
      <c r="D1587" s="129"/>
      <c r="E1587" s="129"/>
      <c r="F1587" s="129"/>
      <c r="G1587" s="130"/>
      <c r="H1587" s="129"/>
      <c r="I1587" s="129"/>
      <c r="J1587" s="153"/>
      <c r="K1587" s="153"/>
      <c r="L1587" s="153"/>
      <c r="M1587" s="153"/>
      <c r="N1587" s="130"/>
      <c r="O1587" s="130"/>
      <c r="P1587" s="130"/>
      <c r="Q1587" s="130"/>
      <c r="R1587" s="130"/>
      <c r="S1587" s="130"/>
      <c r="T1587" s="129" t="s">
        <v>1048</v>
      </c>
      <c r="U1587" s="129" t="s">
        <v>1048</v>
      </c>
      <c r="V1587" s="129" t="s">
        <v>1048</v>
      </c>
      <c r="W1587" s="45"/>
      <c r="X1587" s="45"/>
      <c r="Y1587" s="45"/>
      <c r="Z1587" s="56"/>
      <c r="AA1587" s="45"/>
      <c r="AB1587" s="102" t="str">
        <f t="shared" si="25"/>
        <v/>
      </c>
    </row>
    <row r="1588" spans="1:28" ht="12.75" customHeight="1">
      <c r="A1588" s="102" t="str">
        <f>IF(F1588="","",SUBTOTAL(3,$F$2:$F1588))</f>
        <v/>
      </c>
      <c r="B1588" s="129"/>
      <c r="C1588" s="129"/>
      <c r="D1588" s="129"/>
      <c r="E1588" s="129"/>
      <c r="F1588" s="129"/>
      <c r="G1588" s="130"/>
      <c r="H1588" s="129"/>
      <c r="I1588" s="129"/>
      <c r="J1588" s="153"/>
      <c r="K1588" s="153"/>
      <c r="L1588" s="153"/>
      <c r="M1588" s="153"/>
      <c r="N1588" s="130"/>
      <c r="O1588" s="130"/>
      <c r="P1588" s="130"/>
      <c r="Q1588" s="130"/>
      <c r="R1588" s="130"/>
      <c r="S1588" s="130"/>
      <c r="T1588" s="129" t="s">
        <v>1048</v>
      </c>
      <c r="U1588" s="129" t="s">
        <v>1048</v>
      </c>
      <c r="V1588" s="129" t="s">
        <v>1048</v>
      </c>
      <c r="W1588" s="106"/>
      <c r="X1588" s="45"/>
      <c r="Y1588" s="45"/>
      <c r="Z1588" s="57"/>
      <c r="AA1588" s="45"/>
      <c r="AB1588" s="102" t="str">
        <f t="shared" si="25"/>
        <v/>
      </c>
    </row>
    <row r="1589" spans="1:28" ht="12.75" customHeight="1">
      <c r="A1589" s="102" t="str">
        <f>IF(F1589="","",SUBTOTAL(3,$F$2:$F1589))</f>
        <v/>
      </c>
      <c r="B1589" s="129"/>
      <c r="C1589" s="129"/>
      <c r="D1589" s="129"/>
      <c r="E1589" s="129"/>
      <c r="F1589" s="129"/>
      <c r="G1589" s="130"/>
      <c r="H1589" s="129"/>
      <c r="I1589" s="129"/>
      <c r="J1589" s="131"/>
      <c r="K1589" s="131"/>
      <c r="L1589" s="131"/>
      <c r="M1589" s="131"/>
      <c r="N1589" s="130"/>
      <c r="O1589" s="130"/>
      <c r="P1589" s="130"/>
      <c r="Q1589" s="130"/>
      <c r="R1589" s="130"/>
      <c r="S1589" s="130"/>
      <c r="T1589" s="129" t="s">
        <v>1048</v>
      </c>
      <c r="U1589" s="129" t="s">
        <v>1048</v>
      </c>
      <c r="V1589" s="129" t="s">
        <v>1048</v>
      </c>
      <c r="W1589" s="47"/>
      <c r="X1589" s="45"/>
      <c r="Y1589" s="47"/>
      <c r="Z1589" s="57"/>
      <c r="AA1589" s="45"/>
      <c r="AB1589" s="102" t="str">
        <f t="shared" si="25"/>
        <v/>
      </c>
    </row>
    <row r="1590" spans="1:28" ht="12.75" customHeight="1">
      <c r="A1590" s="102" t="str">
        <f>IF(F1590="","",SUBTOTAL(3,$F$2:$F1590))</f>
        <v/>
      </c>
      <c r="B1590" s="129"/>
      <c r="C1590" s="129"/>
      <c r="D1590" s="129"/>
      <c r="E1590" s="129"/>
      <c r="F1590" s="129"/>
      <c r="G1590" s="130"/>
      <c r="H1590" s="129"/>
      <c r="I1590" s="129"/>
      <c r="J1590" s="131"/>
      <c r="K1590" s="131"/>
      <c r="L1590" s="131"/>
      <c r="M1590" s="131"/>
      <c r="N1590" s="130"/>
      <c r="O1590" s="130"/>
      <c r="P1590" s="130"/>
      <c r="Q1590" s="130"/>
      <c r="R1590" s="130"/>
      <c r="S1590" s="130"/>
      <c r="T1590" s="129" t="s">
        <v>1048</v>
      </c>
      <c r="U1590" s="129" t="s">
        <v>1048</v>
      </c>
      <c r="V1590" s="129" t="s">
        <v>1048</v>
      </c>
      <c r="W1590" s="45"/>
      <c r="X1590" s="45"/>
      <c r="Y1590" s="45"/>
      <c r="Z1590" s="56"/>
      <c r="AA1590" s="45"/>
      <c r="AB1590" s="102" t="str">
        <f t="shared" si="25"/>
        <v/>
      </c>
    </row>
    <row r="1591" spans="1:28" ht="12.75" customHeight="1">
      <c r="A1591" s="102" t="str">
        <f>IF(F1591="","",SUBTOTAL(3,$F$2:$F1591))</f>
        <v/>
      </c>
      <c r="B1591" s="129"/>
      <c r="C1591" s="129"/>
      <c r="D1591" s="129"/>
      <c r="E1591" s="129"/>
      <c r="F1591" s="129"/>
      <c r="G1591" s="130"/>
      <c r="H1591" s="129"/>
      <c r="I1591" s="129"/>
      <c r="J1591" s="131"/>
      <c r="K1591" s="131"/>
      <c r="L1591" s="131"/>
      <c r="M1591" s="131"/>
      <c r="N1591" s="130"/>
      <c r="O1591" s="130"/>
      <c r="P1591" s="130"/>
      <c r="Q1591" s="130"/>
      <c r="R1591" s="130"/>
      <c r="S1591" s="130"/>
      <c r="T1591" s="129" t="s">
        <v>1048</v>
      </c>
      <c r="U1591" s="129" t="s">
        <v>1048</v>
      </c>
      <c r="V1591" s="129" t="s">
        <v>1048</v>
      </c>
      <c r="W1591" s="47"/>
      <c r="X1591" s="47"/>
      <c r="Y1591" s="45"/>
      <c r="Z1591" s="57"/>
      <c r="AA1591" s="45"/>
      <c r="AB1591" s="102" t="str">
        <f t="shared" si="25"/>
        <v/>
      </c>
    </row>
    <row r="1592" spans="1:28" ht="12.75" customHeight="1">
      <c r="A1592" s="102" t="str">
        <f>IF(F1592="","",SUBTOTAL(3,$F$2:$F1592))</f>
        <v/>
      </c>
      <c r="B1592" s="129"/>
      <c r="C1592" s="129"/>
      <c r="D1592" s="129"/>
      <c r="E1592" s="129"/>
      <c r="F1592" s="129"/>
      <c r="G1592" s="130"/>
      <c r="H1592" s="129"/>
      <c r="I1592" s="129"/>
      <c r="J1592" s="131"/>
      <c r="K1592" s="131"/>
      <c r="L1592" s="131"/>
      <c r="M1592" s="131"/>
      <c r="N1592" s="130"/>
      <c r="O1592" s="130"/>
      <c r="P1592" s="130"/>
      <c r="Q1592" s="130"/>
      <c r="R1592" s="130"/>
      <c r="S1592" s="130"/>
      <c r="T1592" s="129" t="s">
        <v>1048</v>
      </c>
      <c r="U1592" s="129" t="s">
        <v>1048</v>
      </c>
      <c r="V1592" s="129" t="s">
        <v>1048</v>
      </c>
      <c r="W1592" s="47"/>
      <c r="X1592" s="45"/>
      <c r="Y1592" s="45"/>
      <c r="Z1592" s="57"/>
      <c r="AA1592" s="45"/>
      <c r="AB1592" s="102" t="str">
        <f t="shared" si="25"/>
        <v/>
      </c>
    </row>
    <row r="1593" spans="1:28" ht="12.75" customHeight="1">
      <c r="A1593" s="102" t="str">
        <f>IF(F1593="","",SUBTOTAL(3,$F$2:$F1593))</f>
        <v/>
      </c>
      <c r="B1593" s="129"/>
      <c r="C1593" s="129"/>
      <c r="D1593" s="129"/>
      <c r="E1593" s="129"/>
      <c r="F1593" s="129"/>
      <c r="G1593" s="130"/>
      <c r="H1593" s="129"/>
      <c r="I1593" s="129"/>
      <c r="J1593" s="131"/>
      <c r="K1593" s="131"/>
      <c r="L1593" s="131"/>
      <c r="M1593" s="131"/>
      <c r="N1593" s="130"/>
      <c r="O1593" s="130"/>
      <c r="P1593" s="130"/>
      <c r="Q1593" s="130"/>
      <c r="R1593" s="130"/>
      <c r="S1593" s="130"/>
      <c r="T1593" s="129" t="s">
        <v>1048</v>
      </c>
      <c r="U1593" s="129" t="s">
        <v>1048</v>
      </c>
      <c r="V1593" s="129" t="s">
        <v>1048</v>
      </c>
      <c r="W1593" s="45"/>
      <c r="X1593" s="45"/>
      <c r="Y1593" s="45"/>
      <c r="Z1593" s="56"/>
      <c r="AA1593" s="45"/>
      <c r="AB1593" s="102" t="str">
        <f t="shared" si="25"/>
        <v/>
      </c>
    </row>
    <row r="1594" spans="1:28" ht="12.75" customHeight="1">
      <c r="A1594" s="102" t="str">
        <f>IF(F1594="","",SUBTOTAL(3,$F$2:$F1594))</f>
        <v/>
      </c>
      <c r="B1594" s="129"/>
      <c r="C1594" s="129"/>
      <c r="D1594" s="129"/>
      <c r="E1594" s="129"/>
      <c r="F1594" s="129"/>
      <c r="G1594" s="130"/>
      <c r="H1594" s="129"/>
      <c r="I1594" s="129"/>
      <c r="J1594" s="131"/>
      <c r="K1594" s="131"/>
      <c r="L1594" s="131"/>
      <c r="M1594" s="131"/>
      <c r="N1594" s="130"/>
      <c r="O1594" s="130"/>
      <c r="P1594" s="130"/>
      <c r="Q1594" s="130"/>
      <c r="R1594" s="130"/>
      <c r="S1594" s="130"/>
      <c r="T1594" s="129" t="s">
        <v>1048</v>
      </c>
      <c r="U1594" s="129" t="s">
        <v>1048</v>
      </c>
      <c r="V1594" s="129" t="s">
        <v>1048</v>
      </c>
      <c r="W1594" s="45"/>
      <c r="X1594" s="102"/>
      <c r="Y1594" s="102"/>
      <c r="Z1594" s="56"/>
      <c r="AA1594" s="45"/>
      <c r="AB1594" s="102" t="str">
        <f t="shared" si="25"/>
        <v/>
      </c>
    </row>
    <row r="1595" spans="1:28" ht="12.75" customHeight="1">
      <c r="A1595" s="102" t="str">
        <f>IF(F1595="","",SUBTOTAL(3,$F$2:$F1595))</f>
        <v/>
      </c>
      <c r="B1595" s="129"/>
      <c r="C1595" s="129"/>
      <c r="D1595" s="129"/>
      <c r="E1595" s="129"/>
      <c r="F1595" s="129"/>
      <c r="G1595" s="130"/>
      <c r="H1595" s="129"/>
      <c r="I1595" s="129"/>
      <c r="J1595" s="131"/>
      <c r="K1595" s="131"/>
      <c r="L1595" s="131"/>
      <c r="M1595" s="131"/>
      <c r="N1595" s="130"/>
      <c r="O1595" s="130"/>
      <c r="P1595" s="130"/>
      <c r="Q1595" s="130"/>
      <c r="R1595" s="130"/>
      <c r="S1595" s="130"/>
      <c r="T1595" s="129" t="s">
        <v>1048</v>
      </c>
      <c r="U1595" s="129" t="s">
        <v>1048</v>
      </c>
      <c r="V1595" s="129" t="s">
        <v>1048</v>
      </c>
      <c r="W1595" s="45"/>
      <c r="X1595" s="45"/>
      <c r="Y1595" s="45"/>
      <c r="Z1595" s="56"/>
      <c r="AA1595" s="45"/>
      <c r="AB1595" s="102" t="str">
        <f t="shared" si="25"/>
        <v/>
      </c>
    </row>
    <row r="1596" spans="1:28" ht="12.75" customHeight="1">
      <c r="A1596" s="102" t="str">
        <f>IF(F1596="","",SUBTOTAL(3,$F$2:$F1596))</f>
        <v/>
      </c>
      <c r="B1596" s="129"/>
      <c r="C1596" s="129"/>
      <c r="D1596" s="129"/>
      <c r="E1596" s="129"/>
      <c r="F1596" s="129"/>
      <c r="G1596" s="130"/>
      <c r="H1596" s="129"/>
      <c r="I1596" s="129"/>
      <c r="J1596" s="131"/>
      <c r="K1596" s="131"/>
      <c r="L1596" s="131"/>
      <c r="M1596" s="131"/>
      <c r="N1596" s="130"/>
      <c r="O1596" s="130"/>
      <c r="P1596" s="130"/>
      <c r="Q1596" s="130"/>
      <c r="R1596" s="130"/>
      <c r="S1596" s="130"/>
      <c r="T1596" s="129" t="s">
        <v>1048</v>
      </c>
      <c r="U1596" s="129" t="s">
        <v>1048</v>
      </c>
      <c r="V1596" s="129" t="s">
        <v>1048</v>
      </c>
      <c r="W1596" s="45"/>
      <c r="X1596" s="102"/>
      <c r="Y1596" s="45"/>
      <c r="Z1596" s="56"/>
      <c r="AA1596" s="45"/>
      <c r="AB1596" s="102" t="str">
        <f t="shared" si="25"/>
        <v/>
      </c>
    </row>
    <row r="1597" spans="1:28" ht="12.75" customHeight="1">
      <c r="A1597" s="102" t="str">
        <f>IF(F1597="","",SUBTOTAL(3,$F$2:$F1597))</f>
        <v/>
      </c>
      <c r="B1597" s="129"/>
      <c r="C1597" s="129"/>
      <c r="D1597" s="129"/>
      <c r="E1597" s="129"/>
      <c r="F1597" s="129"/>
      <c r="G1597" s="130"/>
      <c r="H1597" s="129"/>
      <c r="I1597" s="129"/>
      <c r="J1597" s="131"/>
      <c r="K1597" s="131"/>
      <c r="L1597" s="131"/>
      <c r="M1597" s="131"/>
      <c r="N1597" s="130"/>
      <c r="O1597" s="130"/>
      <c r="P1597" s="130"/>
      <c r="Q1597" s="130"/>
      <c r="R1597" s="130"/>
      <c r="S1597" s="130"/>
      <c r="T1597" s="129" t="s">
        <v>1048</v>
      </c>
      <c r="U1597" s="129" t="s">
        <v>1048</v>
      </c>
      <c r="V1597" s="129" t="s">
        <v>1048</v>
      </c>
      <c r="W1597" s="45"/>
      <c r="X1597" s="45"/>
      <c r="Y1597" s="45"/>
      <c r="Z1597" s="56"/>
      <c r="AA1597" s="45"/>
      <c r="AB1597" s="102" t="str">
        <f t="shared" si="25"/>
        <v/>
      </c>
    </row>
    <row r="1598" spans="1:28" ht="12.75" customHeight="1">
      <c r="A1598" s="102" t="str">
        <f>IF(F1598="","",SUBTOTAL(3,$F$2:$F1598))</f>
        <v/>
      </c>
      <c r="B1598" s="129"/>
      <c r="C1598" s="129"/>
      <c r="D1598" s="129"/>
      <c r="E1598" s="129"/>
      <c r="F1598" s="129"/>
      <c r="G1598" s="130"/>
      <c r="H1598" s="129"/>
      <c r="I1598" s="129"/>
      <c r="J1598" s="131"/>
      <c r="K1598" s="131"/>
      <c r="L1598" s="131"/>
      <c r="M1598" s="131"/>
      <c r="N1598" s="130"/>
      <c r="O1598" s="130"/>
      <c r="P1598" s="130"/>
      <c r="Q1598" s="130"/>
      <c r="R1598" s="130"/>
      <c r="S1598" s="130"/>
      <c r="T1598" s="129" t="s">
        <v>1048</v>
      </c>
      <c r="U1598" s="129" t="s">
        <v>1048</v>
      </c>
      <c r="V1598" s="129" t="s">
        <v>1048</v>
      </c>
      <c r="W1598" s="45"/>
      <c r="X1598" s="102"/>
      <c r="Y1598" s="45"/>
      <c r="Z1598" s="56"/>
      <c r="AA1598" s="45"/>
      <c r="AB1598" s="102" t="str">
        <f t="shared" si="25"/>
        <v/>
      </c>
    </row>
    <row r="1599" spans="1:28" ht="12.75" customHeight="1">
      <c r="A1599" s="102" t="str">
        <f>IF(F1599="","",SUBTOTAL(3,$F$2:$F1599))</f>
        <v/>
      </c>
      <c r="B1599" s="129"/>
      <c r="C1599" s="129"/>
      <c r="D1599" s="129"/>
      <c r="E1599" s="129"/>
      <c r="F1599" s="129"/>
      <c r="G1599" s="130"/>
      <c r="H1599" s="129"/>
      <c r="I1599" s="129"/>
      <c r="J1599" s="131"/>
      <c r="K1599" s="131"/>
      <c r="L1599" s="131"/>
      <c r="M1599" s="131"/>
      <c r="N1599" s="130"/>
      <c r="O1599" s="130"/>
      <c r="P1599" s="130"/>
      <c r="Q1599" s="130"/>
      <c r="R1599" s="130"/>
      <c r="S1599" s="130"/>
      <c r="T1599" s="129" t="s">
        <v>1048</v>
      </c>
      <c r="U1599" s="129" t="s">
        <v>1048</v>
      </c>
      <c r="V1599" s="129" t="s">
        <v>1048</v>
      </c>
      <c r="W1599" s="45"/>
      <c r="X1599" s="45"/>
      <c r="Y1599" s="45"/>
      <c r="Z1599" s="56"/>
      <c r="AA1599" s="45"/>
      <c r="AB1599" s="102" t="str">
        <f t="shared" si="25"/>
        <v/>
      </c>
    </row>
    <row r="1600" spans="1:28" ht="12.75" customHeight="1">
      <c r="A1600" s="102" t="str">
        <f>IF(F1600="","",SUBTOTAL(3,$F$2:$F1600))</f>
        <v/>
      </c>
      <c r="B1600" s="129"/>
      <c r="C1600" s="129"/>
      <c r="D1600" s="129"/>
      <c r="E1600" s="129"/>
      <c r="F1600" s="129"/>
      <c r="G1600" s="130"/>
      <c r="H1600" s="129"/>
      <c r="I1600" s="129"/>
      <c r="J1600" s="131"/>
      <c r="K1600" s="131"/>
      <c r="L1600" s="131"/>
      <c r="M1600" s="131"/>
      <c r="N1600" s="130"/>
      <c r="O1600" s="130"/>
      <c r="P1600" s="130"/>
      <c r="Q1600" s="130"/>
      <c r="R1600" s="130"/>
      <c r="S1600" s="130"/>
      <c r="T1600" s="129" t="s">
        <v>1048</v>
      </c>
      <c r="U1600" s="129" t="s">
        <v>1048</v>
      </c>
      <c r="V1600" s="129" t="s">
        <v>1048</v>
      </c>
      <c r="W1600" s="45"/>
      <c r="X1600" s="45"/>
      <c r="Y1600" s="102"/>
      <c r="Z1600" s="56"/>
      <c r="AA1600" s="45"/>
      <c r="AB1600" s="102" t="str">
        <f t="shared" si="25"/>
        <v/>
      </c>
    </row>
    <row r="1601" spans="1:28" ht="12.75" customHeight="1">
      <c r="A1601" s="102" t="str">
        <f>IF(F1601="","",SUBTOTAL(3,$F$2:$F1601))</f>
        <v/>
      </c>
      <c r="B1601" s="129"/>
      <c r="C1601" s="129"/>
      <c r="D1601" s="129"/>
      <c r="E1601" s="129"/>
      <c r="F1601" s="129"/>
      <c r="G1601" s="130"/>
      <c r="H1601" s="129"/>
      <c r="I1601" s="129"/>
      <c r="J1601" s="131"/>
      <c r="K1601" s="131"/>
      <c r="L1601" s="131"/>
      <c r="M1601" s="131"/>
      <c r="N1601" s="130"/>
      <c r="O1601" s="130"/>
      <c r="P1601" s="130"/>
      <c r="Q1601" s="130"/>
      <c r="R1601" s="130"/>
      <c r="S1601" s="130"/>
      <c r="T1601" s="129" t="s">
        <v>1048</v>
      </c>
      <c r="U1601" s="129" t="s">
        <v>1048</v>
      </c>
      <c r="V1601" s="129" t="s">
        <v>1048</v>
      </c>
      <c r="W1601" s="45"/>
      <c r="X1601" s="45"/>
      <c r="Y1601" s="45"/>
      <c r="Z1601" s="56"/>
      <c r="AA1601" s="45"/>
      <c r="AB1601" s="102" t="str">
        <f t="shared" si="25"/>
        <v/>
      </c>
    </row>
    <row r="1602" spans="1:28" ht="12.75" customHeight="1">
      <c r="A1602" s="102" t="str">
        <f>IF(F1602="","",SUBTOTAL(3,$F$2:$F1602))</f>
        <v/>
      </c>
      <c r="B1602" s="129"/>
      <c r="C1602" s="129"/>
      <c r="D1602" s="129"/>
      <c r="E1602" s="129"/>
      <c r="F1602" s="129"/>
      <c r="G1602" s="130"/>
      <c r="H1602" s="129"/>
      <c r="I1602" s="129"/>
      <c r="J1602" s="131"/>
      <c r="K1602" s="131"/>
      <c r="L1602" s="131"/>
      <c r="M1602" s="131"/>
      <c r="N1602" s="130"/>
      <c r="O1602" s="130"/>
      <c r="P1602" s="130"/>
      <c r="Q1602" s="130"/>
      <c r="R1602" s="130"/>
      <c r="S1602" s="130"/>
      <c r="T1602" s="129" t="s">
        <v>1048</v>
      </c>
      <c r="U1602" s="129" t="s">
        <v>1048</v>
      </c>
      <c r="V1602" s="129" t="s">
        <v>1048</v>
      </c>
      <c r="W1602" s="47"/>
      <c r="X1602" s="45"/>
      <c r="Y1602" s="45"/>
      <c r="Z1602" s="57"/>
      <c r="AA1602" s="45"/>
      <c r="AB1602" s="102" t="str">
        <f t="shared" si="25"/>
        <v/>
      </c>
    </row>
    <row r="1603" spans="1:28" ht="12.75" customHeight="1">
      <c r="A1603" s="102" t="str">
        <f>IF(F1603="","",SUBTOTAL(3,$F$2:$F1603))</f>
        <v/>
      </c>
      <c r="B1603" s="129"/>
      <c r="C1603" s="129"/>
      <c r="D1603" s="129"/>
      <c r="E1603" s="129"/>
      <c r="F1603" s="129"/>
      <c r="G1603" s="130"/>
      <c r="H1603" s="129"/>
      <c r="I1603" s="129"/>
      <c r="J1603" s="131"/>
      <c r="K1603" s="131"/>
      <c r="L1603" s="131"/>
      <c r="M1603" s="131"/>
      <c r="N1603" s="130"/>
      <c r="O1603" s="130"/>
      <c r="P1603" s="130"/>
      <c r="Q1603" s="130"/>
      <c r="R1603" s="130"/>
      <c r="S1603" s="130"/>
      <c r="T1603" s="129" t="s">
        <v>1048</v>
      </c>
      <c r="U1603" s="129" t="s">
        <v>1048</v>
      </c>
      <c r="V1603" s="129" t="s">
        <v>1048</v>
      </c>
      <c r="W1603" s="45"/>
      <c r="X1603" s="45"/>
      <c r="Y1603" s="45"/>
      <c r="Z1603" s="56"/>
      <c r="AA1603" s="45"/>
      <c r="AB1603" s="102" t="str">
        <f t="shared" si="25"/>
        <v/>
      </c>
    </row>
    <row r="1604" spans="1:28" ht="12.75" customHeight="1">
      <c r="A1604" s="102" t="str">
        <f>IF(F1604="","",SUBTOTAL(3,$F$2:$F1604))</f>
        <v/>
      </c>
      <c r="B1604" s="129"/>
      <c r="C1604" s="129"/>
      <c r="D1604" s="129"/>
      <c r="E1604" s="129"/>
      <c r="F1604" s="129"/>
      <c r="G1604" s="130"/>
      <c r="H1604" s="129"/>
      <c r="I1604" s="129"/>
      <c r="J1604" s="131"/>
      <c r="K1604" s="131"/>
      <c r="L1604" s="131"/>
      <c r="M1604" s="131"/>
      <c r="N1604" s="130"/>
      <c r="O1604" s="130"/>
      <c r="P1604" s="130"/>
      <c r="Q1604" s="130"/>
      <c r="R1604" s="130"/>
      <c r="S1604" s="130"/>
      <c r="T1604" s="129" t="s">
        <v>1048</v>
      </c>
      <c r="U1604" s="129" t="s">
        <v>1048</v>
      </c>
      <c r="V1604" s="129" t="s">
        <v>1048</v>
      </c>
      <c r="W1604" s="45"/>
      <c r="X1604" s="102"/>
      <c r="Y1604" s="102"/>
      <c r="Z1604" s="56"/>
      <c r="AA1604" s="45"/>
      <c r="AB1604" s="102" t="str">
        <f t="shared" si="25"/>
        <v/>
      </c>
    </row>
    <row r="1605" spans="1:28" ht="12.75" customHeight="1">
      <c r="A1605" s="102" t="str">
        <f>IF(F1605="","",SUBTOTAL(3,$F$2:$F1605))</f>
        <v/>
      </c>
      <c r="B1605" s="129"/>
      <c r="C1605" s="129"/>
      <c r="D1605" s="129"/>
      <c r="E1605" s="129"/>
      <c r="F1605" s="129"/>
      <c r="G1605" s="130"/>
      <c r="H1605" s="129"/>
      <c r="I1605" s="129"/>
      <c r="J1605" s="131"/>
      <c r="K1605" s="131"/>
      <c r="L1605" s="131"/>
      <c r="M1605" s="131"/>
      <c r="N1605" s="130"/>
      <c r="O1605" s="130"/>
      <c r="P1605" s="130"/>
      <c r="Q1605" s="130"/>
      <c r="R1605" s="130"/>
      <c r="S1605" s="130"/>
      <c r="T1605" s="129" t="s">
        <v>1048</v>
      </c>
      <c r="U1605" s="129" t="s">
        <v>1048</v>
      </c>
      <c r="V1605" s="129" t="s">
        <v>1048</v>
      </c>
      <c r="W1605" s="45"/>
      <c r="X1605" s="45"/>
      <c r="Y1605" s="45"/>
      <c r="Z1605" s="56"/>
      <c r="AA1605" s="45"/>
      <c r="AB1605" s="102" t="str">
        <f t="shared" si="25"/>
        <v/>
      </c>
    </row>
    <row r="1606" spans="1:28" ht="12.75" customHeight="1">
      <c r="A1606" s="102" t="str">
        <f>IF(F1606="","",SUBTOTAL(3,$F$2:$F1606))</f>
        <v/>
      </c>
      <c r="B1606" s="129"/>
      <c r="C1606" s="129"/>
      <c r="D1606" s="129"/>
      <c r="E1606" s="129"/>
      <c r="F1606" s="129"/>
      <c r="G1606" s="130"/>
      <c r="H1606" s="129"/>
      <c r="I1606" s="129"/>
      <c r="J1606" s="131"/>
      <c r="K1606" s="131"/>
      <c r="L1606" s="131"/>
      <c r="M1606" s="131"/>
      <c r="N1606" s="130"/>
      <c r="O1606" s="130"/>
      <c r="P1606" s="130"/>
      <c r="Q1606" s="130"/>
      <c r="R1606" s="130"/>
      <c r="S1606" s="130"/>
      <c r="T1606" s="129" t="s">
        <v>1048</v>
      </c>
      <c r="U1606" s="129" t="s">
        <v>1048</v>
      </c>
      <c r="V1606" s="129" t="s">
        <v>1048</v>
      </c>
      <c r="W1606" s="45"/>
      <c r="X1606" s="102"/>
      <c r="Y1606" s="102"/>
      <c r="Z1606" s="56"/>
      <c r="AA1606" s="45"/>
      <c r="AB1606" s="102" t="str">
        <f t="shared" si="25"/>
        <v/>
      </c>
    </row>
    <row r="1607" spans="1:28" ht="12.75" customHeight="1">
      <c r="A1607" s="102" t="str">
        <f>IF(F1607="","",SUBTOTAL(3,$F$2:$F1607))</f>
        <v/>
      </c>
      <c r="B1607" s="129"/>
      <c r="C1607" s="129"/>
      <c r="D1607" s="129"/>
      <c r="E1607" s="129"/>
      <c r="F1607" s="129"/>
      <c r="G1607" s="130"/>
      <c r="H1607" s="129"/>
      <c r="I1607" s="129"/>
      <c r="J1607" s="131"/>
      <c r="K1607" s="131"/>
      <c r="L1607" s="131"/>
      <c r="M1607" s="131"/>
      <c r="N1607" s="130"/>
      <c r="O1607" s="130"/>
      <c r="P1607" s="130"/>
      <c r="Q1607" s="130"/>
      <c r="R1607" s="130"/>
      <c r="S1607" s="130"/>
      <c r="T1607" s="129" t="s">
        <v>1048</v>
      </c>
      <c r="U1607" s="129" t="s">
        <v>1048</v>
      </c>
      <c r="V1607" s="129" t="s">
        <v>1048</v>
      </c>
      <c r="W1607" s="45"/>
      <c r="X1607" s="102"/>
      <c r="Y1607" s="102"/>
      <c r="Z1607" s="56"/>
      <c r="AA1607" s="45"/>
      <c r="AB1607" s="102" t="str">
        <f t="shared" si="25"/>
        <v/>
      </c>
    </row>
    <row r="1608" spans="1:28" ht="12.75" customHeight="1">
      <c r="A1608" s="102" t="str">
        <f>IF(F1608="","",SUBTOTAL(3,$F$2:$F1608))</f>
        <v/>
      </c>
      <c r="B1608" s="129"/>
      <c r="C1608" s="129"/>
      <c r="D1608" s="129"/>
      <c r="E1608" s="129"/>
      <c r="F1608" s="129"/>
      <c r="G1608" s="130"/>
      <c r="H1608" s="129"/>
      <c r="I1608" s="129"/>
      <c r="J1608" s="131"/>
      <c r="K1608" s="131"/>
      <c r="L1608" s="131"/>
      <c r="M1608" s="131"/>
      <c r="N1608" s="130"/>
      <c r="O1608" s="130"/>
      <c r="P1608" s="130"/>
      <c r="Q1608" s="130"/>
      <c r="R1608" s="130"/>
      <c r="S1608" s="130"/>
      <c r="T1608" s="129" t="s">
        <v>1048</v>
      </c>
      <c r="U1608" s="129" t="s">
        <v>1048</v>
      </c>
      <c r="V1608" s="129" t="s">
        <v>1048</v>
      </c>
      <c r="W1608" s="45"/>
      <c r="X1608" s="45"/>
      <c r="Y1608" s="45"/>
      <c r="Z1608" s="56"/>
      <c r="AA1608" s="45"/>
      <c r="AB1608" s="102" t="str">
        <f t="shared" si="25"/>
        <v/>
      </c>
    </row>
    <row r="1609" spans="1:28" ht="12.75" customHeight="1">
      <c r="A1609" s="102" t="str">
        <f>IF(F1609="","",SUBTOTAL(3,$F$2:$F1609))</f>
        <v/>
      </c>
      <c r="B1609" s="129"/>
      <c r="C1609" s="129"/>
      <c r="D1609" s="129"/>
      <c r="E1609" s="129"/>
      <c r="F1609" s="129"/>
      <c r="G1609" s="130"/>
      <c r="H1609" s="129"/>
      <c r="I1609" s="129"/>
      <c r="J1609" s="131"/>
      <c r="K1609" s="131"/>
      <c r="L1609" s="131"/>
      <c r="M1609" s="131"/>
      <c r="N1609" s="130"/>
      <c r="O1609" s="130"/>
      <c r="P1609" s="130"/>
      <c r="Q1609" s="130"/>
      <c r="R1609" s="130"/>
      <c r="S1609" s="130"/>
      <c r="T1609" s="129" t="s">
        <v>1048</v>
      </c>
      <c r="U1609" s="129" t="s">
        <v>1048</v>
      </c>
      <c r="V1609" s="129" t="s">
        <v>1048</v>
      </c>
      <c r="W1609" s="45"/>
      <c r="X1609" s="102"/>
      <c r="Y1609" s="102"/>
      <c r="Z1609" s="56"/>
      <c r="AA1609" s="45"/>
      <c r="AB1609" s="102" t="str">
        <f t="shared" si="25"/>
        <v/>
      </c>
    </row>
    <row r="1610" spans="1:28" ht="12.75" customHeight="1">
      <c r="A1610" s="102" t="str">
        <f>IF(F1610="","",SUBTOTAL(3,$F$2:$F1610))</f>
        <v/>
      </c>
      <c r="B1610" s="129"/>
      <c r="C1610" s="129"/>
      <c r="D1610" s="129"/>
      <c r="E1610" s="129"/>
      <c r="F1610" s="129"/>
      <c r="G1610" s="130"/>
      <c r="H1610" s="129"/>
      <c r="I1610" s="129"/>
      <c r="J1610" s="131"/>
      <c r="K1610" s="131"/>
      <c r="L1610" s="131"/>
      <c r="M1610" s="131"/>
      <c r="N1610" s="130"/>
      <c r="O1610" s="130"/>
      <c r="P1610" s="130"/>
      <c r="Q1610" s="130"/>
      <c r="R1610" s="130"/>
      <c r="S1610" s="130"/>
      <c r="T1610" s="129" t="s">
        <v>1048</v>
      </c>
      <c r="U1610" s="129" t="s">
        <v>1048</v>
      </c>
      <c r="V1610" s="129" t="s">
        <v>1048</v>
      </c>
      <c r="W1610" s="45"/>
      <c r="X1610" s="45"/>
      <c r="Y1610" s="45"/>
      <c r="Z1610" s="56"/>
      <c r="AA1610" s="45"/>
      <c r="AB1610" s="102" t="str">
        <f t="shared" si="25"/>
        <v/>
      </c>
    </row>
    <row r="1611" spans="1:28" ht="12.75" customHeight="1">
      <c r="A1611" s="102" t="str">
        <f>IF(F1611="","",SUBTOTAL(3,$F$2:$F1611))</f>
        <v/>
      </c>
      <c r="B1611" s="129"/>
      <c r="C1611" s="129"/>
      <c r="D1611" s="129"/>
      <c r="E1611" s="129"/>
      <c r="F1611" s="129"/>
      <c r="G1611" s="130"/>
      <c r="H1611" s="129"/>
      <c r="I1611" s="129"/>
      <c r="J1611" s="131"/>
      <c r="K1611" s="131"/>
      <c r="L1611" s="131"/>
      <c r="M1611" s="131"/>
      <c r="N1611" s="130"/>
      <c r="O1611" s="130"/>
      <c r="P1611" s="130"/>
      <c r="Q1611" s="130"/>
      <c r="R1611" s="130"/>
      <c r="S1611" s="130"/>
      <c r="T1611" s="129" t="s">
        <v>1048</v>
      </c>
      <c r="U1611" s="129" t="s">
        <v>1048</v>
      </c>
      <c r="V1611" s="129" t="s">
        <v>1048</v>
      </c>
      <c r="W1611" s="45"/>
      <c r="X1611" s="102"/>
      <c r="Y1611" s="102"/>
      <c r="Z1611" s="56"/>
      <c r="AA1611" s="45"/>
      <c r="AB1611" s="102" t="str">
        <f t="shared" si="25"/>
        <v/>
      </c>
    </row>
    <row r="1612" spans="1:28" ht="12.75" customHeight="1">
      <c r="A1612" s="102" t="str">
        <f>IF(F1612="","",SUBTOTAL(3,$F$2:$F1612))</f>
        <v/>
      </c>
      <c r="B1612" s="129"/>
      <c r="C1612" s="129"/>
      <c r="D1612" s="129"/>
      <c r="E1612" s="129"/>
      <c r="F1612" s="129"/>
      <c r="G1612" s="130"/>
      <c r="H1612" s="129"/>
      <c r="I1612" s="129"/>
      <c r="J1612" s="131"/>
      <c r="K1612" s="131"/>
      <c r="L1612" s="131"/>
      <c r="M1612" s="131"/>
      <c r="N1612" s="130"/>
      <c r="O1612" s="130"/>
      <c r="P1612" s="130"/>
      <c r="Q1612" s="130"/>
      <c r="R1612" s="130"/>
      <c r="S1612" s="130"/>
      <c r="T1612" s="129" t="s">
        <v>1048</v>
      </c>
      <c r="U1612" s="129" t="s">
        <v>1048</v>
      </c>
      <c r="V1612" s="129" t="s">
        <v>1048</v>
      </c>
      <c r="W1612" s="45"/>
      <c r="X1612" s="46"/>
      <c r="Y1612" s="45"/>
      <c r="Z1612" s="56"/>
      <c r="AA1612" s="45"/>
      <c r="AB1612" s="102" t="str">
        <f t="shared" si="25"/>
        <v/>
      </c>
    </row>
    <row r="1613" spans="1:28" ht="12.75" customHeight="1">
      <c r="A1613" s="102" t="str">
        <f>IF(F1613="","",SUBTOTAL(3,$F$2:$F1613))</f>
        <v/>
      </c>
      <c r="B1613" s="129"/>
      <c r="C1613" s="129"/>
      <c r="D1613" s="129"/>
      <c r="E1613" s="129"/>
      <c r="F1613" s="129"/>
      <c r="G1613" s="130"/>
      <c r="H1613" s="129"/>
      <c r="I1613" s="129"/>
      <c r="J1613" s="131"/>
      <c r="K1613" s="131"/>
      <c r="L1613" s="131"/>
      <c r="M1613" s="131"/>
      <c r="N1613" s="130"/>
      <c r="O1613" s="130"/>
      <c r="P1613" s="130"/>
      <c r="Q1613" s="130"/>
      <c r="R1613" s="130"/>
      <c r="S1613" s="130"/>
      <c r="T1613" s="129" t="s">
        <v>1048</v>
      </c>
      <c r="U1613" s="129" t="s">
        <v>1048</v>
      </c>
      <c r="V1613" s="129" t="s">
        <v>1048</v>
      </c>
      <c r="W1613" s="45"/>
      <c r="X1613" s="46"/>
      <c r="Y1613" s="45"/>
      <c r="Z1613" s="56"/>
      <c r="AA1613" s="45"/>
      <c r="AB1613" s="102" t="str">
        <f t="shared" si="25"/>
        <v/>
      </c>
    </row>
    <row r="1614" spans="1:28" ht="12.75" customHeight="1">
      <c r="A1614" s="102" t="str">
        <f>IF(F1614="","",SUBTOTAL(3,$F$2:$F1614))</f>
        <v/>
      </c>
      <c r="B1614" s="129"/>
      <c r="C1614" s="129"/>
      <c r="D1614" s="129"/>
      <c r="E1614" s="129"/>
      <c r="F1614" s="129"/>
      <c r="G1614" s="130"/>
      <c r="H1614" s="129"/>
      <c r="I1614" s="129"/>
      <c r="J1614" s="131"/>
      <c r="K1614" s="131"/>
      <c r="L1614" s="131"/>
      <c r="M1614" s="131"/>
      <c r="N1614" s="130"/>
      <c r="O1614" s="130"/>
      <c r="P1614" s="130"/>
      <c r="Q1614" s="130"/>
      <c r="R1614" s="130"/>
      <c r="S1614" s="130"/>
      <c r="T1614" s="129" t="s">
        <v>1048</v>
      </c>
      <c r="U1614" s="129" t="s">
        <v>1048</v>
      </c>
      <c r="V1614" s="129" t="s">
        <v>1048</v>
      </c>
      <c r="W1614" s="45"/>
      <c r="X1614" s="45"/>
      <c r="Y1614" s="45"/>
      <c r="Z1614" s="56"/>
      <c r="AA1614" s="45"/>
      <c r="AB1614" s="102" t="str">
        <f t="shared" si="25"/>
        <v/>
      </c>
    </row>
    <row r="1615" spans="1:28" ht="12.75" customHeight="1">
      <c r="A1615" s="102" t="str">
        <f>IF(F1615="","",SUBTOTAL(3,$F$2:$F1615))</f>
        <v/>
      </c>
      <c r="B1615" s="129"/>
      <c r="C1615" s="129"/>
      <c r="D1615" s="129"/>
      <c r="E1615" s="129"/>
      <c r="F1615" s="129"/>
      <c r="G1615" s="130"/>
      <c r="H1615" s="129"/>
      <c r="I1615" s="129"/>
      <c r="J1615" s="131"/>
      <c r="K1615" s="131"/>
      <c r="L1615" s="131"/>
      <c r="M1615" s="131"/>
      <c r="N1615" s="130"/>
      <c r="O1615" s="130"/>
      <c r="P1615" s="130"/>
      <c r="Q1615" s="130"/>
      <c r="R1615" s="130"/>
      <c r="S1615" s="130"/>
      <c r="T1615" s="129" t="s">
        <v>1048</v>
      </c>
      <c r="U1615" s="129" t="s">
        <v>1048</v>
      </c>
      <c r="V1615" s="129" t="s">
        <v>1048</v>
      </c>
      <c r="W1615" s="45"/>
      <c r="X1615" s="45"/>
      <c r="Y1615" s="45"/>
      <c r="Z1615" s="57"/>
      <c r="AA1615" s="45"/>
      <c r="AB1615" s="102" t="str">
        <f t="shared" si="25"/>
        <v/>
      </c>
    </row>
    <row r="1616" spans="1:28" ht="12.75" customHeight="1">
      <c r="A1616" s="102" t="str">
        <f>IF(F1616="","",SUBTOTAL(3,$F$2:$F1616))</f>
        <v/>
      </c>
      <c r="B1616" s="129"/>
      <c r="C1616" s="129"/>
      <c r="D1616" s="129"/>
      <c r="E1616" s="129"/>
      <c r="F1616" s="129"/>
      <c r="G1616" s="130"/>
      <c r="H1616" s="129"/>
      <c r="I1616" s="129"/>
      <c r="J1616" s="131"/>
      <c r="K1616" s="131"/>
      <c r="L1616" s="131"/>
      <c r="M1616" s="131"/>
      <c r="N1616" s="130"/>
      <c r="O1616" s="130"/>
      <c r="P1616" s="130"/>
      <c r="Q1616" s="130"/>
      <c r="R1616" s="130"/>
      <c r="S1616" s="130"/>
      <c r="T1616" s="129" t="s">
        <v>1048</v>
      </c>
      <c r="U1616" s="129" t="s">
        <v>1048</v>
      </c>
      <c r="V1616" s="129" t="s">
        <v>1048</v>
      </c>
      <c r="W1616" s="45"/>
      <c r="X1616" s="47"/>
      <c r="Y1616" s="46"/>
      <c r="Z1616" s="56"/>
      <c r="AA1616" s="45"/>
      <c r="AB1616" s="102" t="str">
        <f t="shared" ref="AB1616:AB1679" si="26">IF(OR(O1616="TLAI",F1616=""),"",Z1616=S1616)</f>
        <v/>
      </c>
    </row>
    <row r="1617" spans="1:28" ht="12.75" customHeight="1">
      <c r="A1617" s="102" t="str">
        <f>IF(F1617="","",SUBTOTAL(3,$F$2:$F1617))</f>
        <v/>
      </c>
      <c r="B1617" s="129"/>
      <c r="C1617" s="129"/>
      <c r="D1617" s="129"/>
      <c r="E1617" s="129"/>
      <c r="F1617" s="129"/>
      <c r="G1617" s="130"/>
      <c r="H1617" s="129"/>
      <c r="I1617" s="129"/>
      <c r="J1617" s="131"/>
      <c r="K1617" s="131"/>
      <c r="L1617" s="131"/>
      <c r="M1617" s="131"/>
      <c r="N1617" s="130"/>
      <c r="O1617" s="130"/>
      <c r="P1617" s="130"/>
      <c r="Q1617" s="130"/>
      <c r="R1617" s="130"/>
      <c r="S1617" s="130"/>
      <c r="T1617" s="129" t="s">
        <v>1048</v>
      </c>
      <c r="U1617" s="129" t="s">
        <v>1048</v>
      </c>
      <c r="V1617" s="129" t="s">
        <v>1048</v>
      </c>
      <c r="W1617" s="45"/>
      <c r="X1617" s="45"/>
      <c r="Y1617" s="45"/>
      <c r="Z1617" s="56"/>
      <c r="AA1617" s="45"/>
      <c r="AB1617" s="102" t="str">
        <f t="shared" si="26"/>
        <v/>
      </c>
    </row>
    <row r="1618" spans="1:28" ht="12.75" customHeight="1">
      <c r="A1618" s="102" t="str">
        <f>IF(F1618="","",SUBTOTAL(3,$F$2:$F1618))</f>
        <v/>
      </c>
      <c r="B1618" s="129"/>
      <c r="C1618" s="129"/>
      <c r="D1618" s="129"/>
      <c r="E1618" s="129"/>
      <c r="F1618" s="129"/>
      <c r="G1618" s="130"/>
      <c r="H1618" s="129"/>
      <c r="I1618" s="129"/>
      <c r="J1618" s="131"/>
      <c r="K1618" s="131"/>
      <c r="L1618" s="131"/>
      <c r="M1618" s="131"/>
      <c r="N1618" s="130"/>
      <c r="O1618" s="130"/>
      <c r="P1618" s="130"/>
      <c r="Q1618" s="130"/>
      <c r="R1618" s="130"/>
      <c r="S1618" s="130"/>
      <c r="T1618" s="129" t="s">
        <v>1048</v>
      </c>
      <c r="U1618" s="129" t="s">
        <v>1048</v>
      </c>
      <c r="V1618" s="129" t="s">
        <v>1048</v>
      </c>
      <c r="W1618" s="45"/>
      <c r="X1618" s="45"/>
      <c r="Y1618" s="45"/>
      <c r="Z1618" s="56"/>
      <c r="AA1618" s="45"/>
      <c r="AB1618" s="102" t="str">
        <f t="shared" si="26"/>
        <v/>
      </c>
    </row>
    <row r="1619" spans="1:28" ht="12.75" customHeight="1">
      <c r="A1619" s="102" t="str">
        <f>IF(F1619="","",SUBTOTAL(3,$F$2:$F1619))</f>
        <v/>
      </c>
      <c r="B1619" s="129"/>
      <c r="C1619" s="129"/>
      <c r="D1619" s="129"/>
      <c r="E1619" s="129"/>
      <c r="F1619" s="129"/>
      <c r="G1619" s="130"/>
      <c r="H1619" s="129"/>
      <c r="I1619" s="129"/>
      <c r="J1619" s="131"/>
      <c r="K1619" s="131"/>
      <c r="L1619" s="131"/>
      <c r="M1619" s="131"/>
      <c r="N1619" s="130"/>
      <c r="O1619" s="130"/>
      <c r="P1619" s="130"/>
      <c r="Q1619" s="130"/>
      <c r="R1619" s="130"/>
      <c r="S1619" s="130"/>
      <c r="T1619" s="129" t="s">
        <v>1048</v>
      </c>
      <c r="U1619" s="129" t="s">
        <v>1048</v>
      </c>
      <c r="V1619" s="129" t="s">
        <v>1048</v>
      </c>
      <c r="W1619" s="47"/>
      <c r="X1619" s="45"/>
      <c r="Y1619" s="47"/>
      <c r="Z1619" s="57"/>
      <c r="AA1619" s="45"/>
      <c r="AB1619" s="102" t="str">
        <f t="shared" si="26"/>
        <v/>
      </c>
    </row>
    <row r="1620" spans="1:28" ht="12.75" customHeight="1">
      <c r="A1620" s="102" t="str">
        <f>IF(F1620="","",SUBTOTAL(3,$F$2:$F1620))</f>
        <v/>
      </c>
      <c r="B1620" s="129"/>
      <c r="C1620" s="129"/>
      <c r="D1620" s="129"/>
      <c r="E1620" s="129"/>
      <c r="F1620" s="129"/>
      <c r="G1620" s="130"/>
      <c r="H1620" s="129"/>
      <c r="I1620" s="129"/>
      <c r="J1620" s="131"/>
      <c r="K1620" s="131"/>
      <c r="L1620" s="131"/>
      <c r="M1620" s="131"/>
      <c r="N1620" s="130"/>
      <c r="O1620" s="130"/>
      <c r="P1620" s="130"/>
      <c r="Q1620" s="130"/>
      <c r="R1620" s="130"/>
      <c r="S1620" s="130"/>
      <c r="T1620" s="129" t="s">
        <v>1048</v>
      </c>
      <c r="U1620" s="129" t="s">
        <v>1048</v>
      </c>
      <c r="V1620" s="129" t="s">
        <v>1048</v>
      </c>
      <c r="W1620" s="45"/>
      <c r="X1620" s="45"/>
      <c r="Y1620" s="45"/>
      <c r="Z1620" s="56"/>
      <c r="AA1620" s="45"/>
      <c r="AB1620" s="102" t="str">
        <f t="shared" si="26"/>
        <v/>
      </c>
    </row>
    <row r="1621" spans="1:28" ht="12.75" customHeight="1">
      <c r="A1621" s="102" t="str">
        <f>IF(F1621="","",SUBTOTAL(3,$F$2:$F1621))</f>
        <v/>
      </c>
      <c r="B1621" s="129"/>
      <c r="C1621" s="129"/>
      <c r="D1621" s="129"/>
      <c r="E1621" s="129"/>
      <c r="F1621" s="129"/>
      <c r="G1621" s="130"/>
      <c r="H1621" s="129"/>
      <c r="I1621" s="129"/>
      <c r="J1621" s="131"/>
      <c r="K1621" s="131"/>
      <c r="L1621" s="131"/>
      <c r="M1621" s="131"/>
      <c r="N1621" s="130"/>
      <c r="O1621" s="130"/>
      <c r="P1621" s="130"/>
      <c r="Q1621" s="130"/>
      <c r="R1621" s="130"/>
      <c r="S1621" s="130"/>
      <c r="T1621" s="129" t="s">
        <v>1048</v>
      </c>
      <c r="U1621" s="129" t="s">
        <v>1048</v>
      </c>
      <c r="V1621" s="129" t="s">
        <v>1048</v>
      </c>
      <c r="W1621" s="45"/>
      <c r="X1621" s="45"/>
      <c r="Y1621" s="45"/>
      <c r="Z1621" s="56"/>
      <c r="AA1621" s="45"/>
      <c r="AB1621" s="102" t="str">
        <f t="shared" si="26"/>
        <v/>
      </c>
    </row>
    <row r="1622" spans="1:28" ht="12.75" customHeight="1">
      <c r="A1622" s="102" t="str">
        <f>IF(F1622="","",SUBTOTAL(3,$F$2:$F1622))</f>
        <v/>
      </c>
      <c r="B1622" s="129"/>
      <c r="C1622" s="129"/>
      <c r="D1622" s="129"/>
      <c r="E1622" s="129"/>
      <c r="F1622" s="129"/>
      <c r="G1622" s="130"/>
      <c r="H1622" s="129"/>
      <c r="I1622" s="129"/>
      <c r="J1622" s="131"/>
      <c r="K1622" s="131"/>
      <c r="L1622" s="131"/>
      <c r="M1622" s="131"/>
      <c r="N1622" s="130"/>
      <c r="O1622" s="130"/>
      <c r="P1622" s="130"/>
      <c r="Q1622" s="130"/>
      <c r="R1622" s="130"/>
      <c r="S1622" s="130"/>
      <c r="T1622" s="129" t="s">
        <v>1048</v>
      </c>
      <c r="U1622" s="129" t="s">
        <v>1048</v>
      </c>
      <c r="V1622" s="129" t="s">
        <v>1048</v>
      </c>
      <c r="W1622" s="47"/>
      <c r="X1622" s="45"/>
      <c r="Y1622" s="45"/>
      <c r="Z1622" s="57"/>
      <c r="AA1622" s="45"/>
      <c r="AB1622" s="102" t="str">
        <f t="shared" si="26"/>
        <v/>
      </c>
    </row>
    <row r="1623" spans="1:28" ht="12.75" customHeight="1">
      <c r="A1623" s="102" t="str">
        <f>IF(F1623="","",SUBTOTAL(3,$F$2:$F1623))</f>
        <v/>
      </c>
      <c r="B1623" s="129"/>
      <c r="C1623" s="129"/>
      <c r="D1623" s="129"/>
      <c r="E1623" s="129"/>
      <c r="F1623" s="129"/>
      <c r="G1623" s="130"/>
      <c r="H1623" s="129"/>
      <c r="I1623" s="129"/>
      <c r="J1623" s="131"/>
      <c r="K1623" s="131"/>
      <c r="L1623" s="131"/>
      <c r="M1623" s="131"/>
      <c r="N1623" s="130"/>
      <c r="O1623" s="130"/>
      <c r="P1623" s="130"/>
      <c r="Q1623" s="130"/>
      <c r="R1623" s="130"/>
      <c r="S1623" s="130"/>
      <c r="T1623" s="129" t="s">
        <v>1048</v>
      </c>
      <c r="U1623" s="129" t="s">
        <v>1048</v>
      </c>
      <c r="V1623" s="129" t="s">
        <v>1048</v>
      </c>
      <c r="W1623" s="45"/>
      <c r="X1623" s="45"/>
      <c r="Y1623" s="45"/>
      <c r="Z1623" s="56"/>
      <c r="AA1623" s="45"/>
      <c r="AB1623" s="102" t="str">
        <f t="shared" si="26"/>
        <v/>
      </c>
    </row>
    <row r="1624" spans="1:28" ht="12.75" customHeight="1">
      <c r="A1624" s="102" t="str">
        <f>IF(F1624="","",SUBTOTAL(3,$F$2:$F1624))</f>
        <v/>
      </c>
      <c r="B1624" s="129"/>
      <c r="C1624" s="129"/>
      <c r="D1624" s="129"/>
      <c r="E1624" s="129"/>
      <c r="F1624" s="129"/>
      <c r="G1624" s="130"/>
      <c r="H1624" s="129"/>
      <c r="I1624" s="129"/>
      <c r="J1624" s="131"/>
      <c r="K1624" s="131"/>
      <c r="L1624" s="131"/>
      <c r="M1624" s="131"/>
      <c r="N1624" s="130"/>
      <c r="O1624" s="130"/>
      <c r="P1624" s="130"/>
      <c r="Q1624" s="130"/>
      <c r="R1624" s="130"/>
      <c r="S1624" s="130"/>
      <c r="T1624" s="129" t="s">
        <v>1048</v>
      </c>
      <c r="U1624" s="129" t="s">
        <v>1048</v>
      </c>
      <c r="V1624" s="129" t="s">
        <v>1048</v>
      </c>
      <c r="W1624" s="45"/>
      <c r="X1624" s="45"/>
      <c r="Y1624" s="45"/>
      <c r="Z1624" s="56"/>
      <c r="AA1624" s="45"/>
      <c r="AB1624" s="102" t="str">
        <f t="shared" si="26"/>
        <v/>
      </c>
    </row>
    <row r="1625" spans="1:28" ht="12.75" customHeight="1">
      <c r="A1625" s="102" t="str">
        <f>IF(F1625="","",SUBTOTAL(3,$F$2:$F1625))</f>
        <v/>
      </c>
      <c r="B1625" s="129"/>
      <c r="C1625" s="129"/>
      <c r="D1625" s="129"/>
      <c r="E1625" s="129"/>
      <c r="F1625" s="129"/>
      <c r="G1625" s="130"/>
      <c r="H1625" s="129"/>
      <c r="I1625" s="129"/>
      <c r="J1625" s="131"/>
      <c r="K1625" s="131"/>
      <c r="L1625" s="131"/>
      <c r="M1625" s="131"/>
      <c r="N1625" s="130"/>
      <c r="O1625" s="130"/>
      <c r="P1625" s="130"/>
      <c r="Q1625" s="130"/>
      <c r="R1625" s="130"/>
      <c r="S1625" s="130"/>
      <c r="T1625" s="129" t="s">
        <v>1048</v>
      </c>
      <c r="U1625" s="129" t="s">
        <v>1048</v>
      </c>
      <c r="V1625" s="129" t="s">
        <v>1048</v>
      </c>
      <c r="W1625" s="45"/>
      <c r="X1625" s="45"/>
      <c r="Y1625" s="45"/>
      <c r="Z1625" s="56"/>
      <c r="AA1625" s="45"/>
      <c r="AB1625" s="102" t="str">
        <f t="shared" si="26"/>
        <v/>
      </c>
    </row>
    <row r="1626" spans="1:28" ht="12.75" customHeight="1">
      <c r="A1626" s="102" t="str">
        <f>IF(F1626="","",SUBTOTAL(3,$F$2:$F1626))</f>
        <v/>
      </c>
      <c r="B1626" s="129"/>
      <c r="C1626" s="129"/>
      <c r="D1626" s="129"/>
      <c r="E1626" s="129"/>
      <c r="F1626" s="129"/>
      <c r="G1626" s="130"/>
      <c r="H1626" s="129"/>
      <c r="I1626" s="129"/>
      <c r="J1626" s="131"/>
      <c r="K1626" s="131"/>
      <c r="L1626" s="131"/>
      <c r="M1626" s="131"/>
      <c r="N1626" s="130"/>
      <c r="O1626" s="130"/>
      <c r="P1626" s="130"/>
      <c r="Q1626" s="130"/>
      <c r="R1626" s="130"/>
      <c r="S1626" s="130"/>
      <c r="T1626" s="129" t="s">
        <v>1048</v>
      </c>
      <c r="U1626" s="129" t="s">
        <v>1048</v>
      </c>
      <c r="V1626" s="129" t="s">
        <v>1048</v>
      </c>
      <c r="W1626" s="45"/>
      <c r="X1626" s="45"/>
      <c r="Y1626" s="45"/>
      <c r="Z1626" s="57"/>
      <c r="AA1626" s="45"/>
      <c r="AB1626" s="102" t="str">
        <f t="shared" si="26"/>
        <v/>
      </c>
    </row>
    <row r="1627" spans="1:28" ht="12.75" customHeight="1">
      <c r="A1627" s="102" t="str">
        <f>IF(F1627="","",SUBTOTAL(3,$F$2:$F1627))</f>
        <v/>
      </c>
      <c r="B1627" s="129"/>
      <c r="C1627" s="129"/>
      <c r="D1627" s="129"/>
      <c r="E1627" s="129"/>
      <c r="F1627" s="129"/>
      <c r="G1627" s="130"/>
      <c r="H1627" s="129"/>
      <c r="I1627" s="129"/>
      <c r="J1627" s="131"/>
      <c r="K1627" s="131"/>
      <c r="L1627" s="131"/>
      <c r="M1627" s="131"/>
      <c r="N1627" s="130"/>
      <c r="O1627" s="130"/>
      <c r="P1627" s="130"/>
      <c r="Q1627" s="130"/>
      <c r="R1627" s="130"/>
      <c r="S1627" s="130"/>
      <c r="T1627" s="129" t="s">
        <v>1048</v>
      </c>
      <c r="U1627" s="129" t="s">
        <v>1048</v>
      </c>
      <c r="V1627" s="129" t="s">
        <v>1048</v>
      </c>
      <c r="W1627" s="45"/>
      <c r="X1627" s="45"/>
      <c r="Y1627" s="45"/>
      <c r="Z1627" s="56"/>
      <c r="AA1627" s="45"/>
      <c r="AB1627" s="102" t="str">
        <f t="shared" si="26"/>
        <v/>
      </c>
    </row>
    <row r="1628" spans="1:28" ht="12.75" customHeight="1">
      <c r="A1628" s="102" t="str">
        <f>IF(F1628="","",SUBTOTAL(3,$F$2:$F1628))</f>
        <v/>
      </c>
      <c r="B1628" s="129"/>
      <c r="C1628" s="129"/>
      <c r="D1628" s="129"/>
      <c r="E1628" s="129"/>
      <c r="F1628" s="129"/>
      <c r="G1628" s="130"/>
      <c r="H1628" s="129"/>
      <c r="I1628" s="129"/>
      <c r="J1628" s="131"/>
      <c r="K1628" s="131"/>
      <c r="L1628" s="131"/>
      <c r="M1628" s="131"/>
      <c r="N1628" s="130"/>
      <c r="O1628" s="130"/>
      <c r="P1628" s="130"/>
      <c r="Q1628" s="130"/>
      <c r="R1628" s="130"/>
      <c r="S1628" s="130"/>
      <c r="T1628" s="129" t="s">
        <v>1048</v>
      </c>
      <c r="U1628" s="129" t="s">
        <v>1048</v>
      </c>
      <c r="V1628" s="129" t="s">
        <v>1048</v>
      </c>
      <c r="W1628" s="45"/>
      <c r="X1628" s="45"/>
      <c r="Y1628" s="45"/>
      <c r="Z1628" s="56"/>
      <c r="AA1628" s="45"/>
      <c r="AB1628" s="102" t="str">
        <f t="shared" si="26"/>
        <v/>
      </c>
    </row>
    <row r="1629" spans="1:28" ht="12.75" customHeight="1">
      <c r="A1629" s="102" t="str">
        <f>IF(F1629="","",SUBTOTAL(3,$F$2:$F1629))</f>
        <v/>
      </c>
      <c r="B1629" s="129"/>
      <c r="C1629" s="129"/>
      <c r="D1629" s="129"/>
      <c r="E1629" s="129"/>
      <c r="F1629" s="129"/>
      <c r="G1629" s="130"/>
      <c r="H1629" s="129"/>
      <c r="I1629" s="129"/>
      <c r="J1629" s="131"/>
      <c r="K1629" s="131"/>
      <c r="L1629" s="131"/>
      <c r="M1629" s="131"/>
      <c r="N1629" s="130"/>
      <c r="O1629" s="130"/>
      <c r="P1629" s="130"/>
      <c r="Q1629" s="130"/>
      <c r="R1629" s="130"/>
      <c r="S1629" s="130"/>
      <c r="T1629" s="129" t="s">
        <v>1048</v>
      </c>
      <c r="U1629" s="129" t="s">
        <v>1048</v>
      </c>
      <c r="V1629" s="129" t="s">
        <v>1048</v>
      </c>
      <c r="W1629" s="45"/>
      <c r="X1629" s="45"/>
      <c r="Y1629" s="45"/>
      <c r="Z1629" s="56"/>
      <c r="AA1629" s="45"/>
      <c r="AB1629" s="102" t="str">
        <f t="shared" si="26"/>
        <v/>
      </c>
    </row>
    <row r="1630" spans="1:28" ht="12.75" customHeight="1">
      <c r="A1630" s="102" t="str">
        <f>IF(F1630="","",SUBTOTAL(3,$F$2:$F1630))</f>
        <v/>
      </c>
      <c r="B1630" s="129"/>
      <c r="C1630" s="129"/>
      <c r="D1630" s="129"/>
      <c r="E1630" s="129"/>
      <c r="F1630" s="129"/>
      <c r="G1630" s="130"/>
      <c r="H1630" s="129"/>
      <c r="I1630" s="129"/>
      <c r="J1630" s="131"/>
      <c r="K1630" s="131"/>
      <c r="L1630" s="131"/>
      <c r="M1630" s="131"/>
      <c r="N1630" s="130"/>
      <c r="O1630" s="130"/>
      <c r="P1630" s="130"/>
      <c r="Q1630" s="130"/>
      <c r="R1630" s="130"/>
      <c r="S1630" s="130"/>
      <c r="T1630" s="129" t="s">
        <v>1048</v>
      </c>
      <c r="U1630" s="129" t="s">
        <v>1048</v>
      </c>
      <c r="V1630" s="129" t="s">
        <v>1048</v>
      </c>
      <c r="W1630" s="45"/>
      <c r="X1630" s="45"/>
      <c r="Y1630" s="45"/>
      <c r="Z1630" s="56"/>
      <c r="AA1630" s="45"/>
      <c r="AB1630" s="102" t="str">
        <f t="shared" si="26"/>
        <v/>
      </c>
    </row>
    <row r="1631" spans="1:28" ht="12.75" customHeight="1">
      <c r="A1631" s="102" t="str">
        <f>IF(F1631="","",SUBTOTAL(3,$F$2:$F1631))</f>
        <v/>
      </c>
      <c r="B1631" s="129"/>
      <c r="C1631" s="129"/>
      <c r="D1631" s="129"/>
      <c r="E1631" s="129"/>
      <c r="F1631" s="129"/>
      <c r="G1631" s="130"/>
      <c r="H1631" s="129"/>
      <c r="I1631" s="129"/>
      <c r="J1631" s="153"/>
      <c r="K1631" s="153"/>
      <c r="L1631" s="153"/>
      <c r="M1631" s="153"/>
      <c r="N1631" s="130"/>
      <c r="O1631" s="130"/>
      <c r="P1631" s="130"/>
      <c r="Q1631" s="130"/>
      <c r="R1631" s="130"/>
      <c r="S1631" s="130"/>
      <c r="T1631" s="129" t="s">
        <v>1048</v>
      </c>
      <c r="U1631" s="129" t="s">
        <v>1048</v>
      </c>
      <c r="V1631" s="129" t="s">
        <v>1048</v>
      </c>
      <c r="W1631" s="45"/>
      <c r="X1631" s="45"/>
      <c r="Y1631" s="45"/>
      <c r="Z1631" s="56"/>
      <c r="AA1631" s="45"/>
      <c r="AB1631" s="102" t="str">
        <f t="shared" si="26"/>
        <v/>
      </c>
    </row>
    <row r="1632" spans="1:28" ht="12.75" customHeight="1">
      <c r="A1632" s="102" t="str">
        <f>IF(F1632="","",SUBTOTAL(3,$F$2:$F1632))</f>
        <v/>
      </c>
      <c r="B1632" s="129"/>
      <c r="C1632" s="129"/>
      <c r="D1632" s="129"/>
      <c r="E1632" s="129"/>
      <c r="F1632" s="129"/>
      <c r="G1632" s="130"/>
      <c r="H1632" s="129"/>
      <c r="I1632" s="129"/>
      <c r="J1632" s="153"/>
      <c r="K1632" s="153"/>
      <c r="L1632" s="153"/>
      <c r="M1632" s="153"/>
      <c r="N1632" s="130"/>
      <c r="O1632" s="130"/>
      <c r="P1632" s="130"/>
      <c r="Q1632" s="130"/>
      <c r="R1632" s="130"/>
      <c r="S1632" s="130"/>
      <c r="T1632" s="129" t="s">
        <v>1048</v>
      </c>
      <c r="U1632" s="129" t="s">
        <v>1048</v>
      </c>
      <c r="V1632" s="129" t="s">
        <v>1048</v>
      </c>
      <c r="W1632" s="45"/>
      <c r="X1632" s="45"/>
      <c r="Y1632" s="45"/>
      <c r="Z1632" s="56"/>
      <c r="AA1632" s="45"/>
      <c r="AB1632" s="102" t="str">
        <f t="shared" si="26"/>
        <v/>
      </c>
    </row>
    <row r="1633" spans="1:28" ht="12.75" customHeight="1">
      <c r="A1633" s="102" t="str">
        <f>IF(F1633="","",SUBTOTAL(3,$F$2:$F1633))</f>
        <v/>
      </c>
      <c r="B1633" s="129"/>
      <c r="C1633" s="129"/>
      <c r="D1633" s="129"/>
      <c r="E1633" s="129"/>
      <c r="F1633" s="129"/>
      <c r="G1633" s="130"/>
      <c r="H1633" s="129"/>
      <c r="I1633" s="129"/>
      <c r="J1633" s="153"/>
      <c r="K1633" s="153"/>
      <c r="L1633" s="153"/>
      <c r="M1633" s="153"/>
      <c r="N1633" s="130"/>
      <c r="O1633" s="130"/>
      <c r="P1633" s="130"/>
      <c r="Q1633" s="130"/>
      <c r="R1633" s="130"/>
      <c r="S1633" s="130"/>
      <c r="T1633" s="129" t="s">
        <v>1048</v>
      </c>
      <c r="U1633" s="129" t="s">
        <v>1048</v>
      </c>
      <c r="V1633" s="129" t="s">
        <v>1048</v>
      </c>
      <c r="W1633" s="45"/>
      <c r="X1633" s="45"/>
      <c r="Y1633" s="45"/>
      <c r="Z1633" s="56"/>
      <c r="AA1633" s="45"/>
      <c r="AB1633" s="102" t="str">
        <f t="shared" si="26"/>
        <v/>
      </c>
    </row>
    <row r="1634" spans="1:28" ht="12.75" customHeight="1">
      <c r="A1634" s="102" t="str">
        <f>IF(F1634="","",SUBTOTAL(3,$F$2:$F1634))</f>
        <v/>
      </c>
      <c r="B1634" s="129"/>
      <c r="C1634" s="129"/>
      <c r="D1634" s="129"/>
      <c r="E1634" s="129"/>
      <c r="F1634" s="129"/>
      <c r="G1634" s="130"/>
      <c r="H1634" s="129"/>
      <c r="I1634" s="129"/>
      <c r="J1634" s="153"/>
      <c r="K1634" s="153"/>
      <c r="L1634" s="153"/>
      <c r="M1634" s="153"/>
      <c r="N1634" s="130"/>
      <c r="O1634" s="130"/>
      <c r="P1634" s="130"/>
      <c r="Q1634" s="130"/>
      <c r="R1634" s="130"/>
      <c r="S1634" s="130"/>
      <c r="T1634" s="129" t="s">
        <v>1048</v>
      </c>
      <c r="U1634" s="129" t="s">
        <v>1048</v>
      </c>
      <c r="V1634" s="129" t="s">
        <v>1048</v>
      </c>
      <c r="W1634" s="47"/>
      <c r="X1634" s="47"/>
      <c r="Y1634" s="47"/>
      <c r="Z1634" s="57"/>
      <c r="AA1634" s="45"/>
      <c r="AB1634" s="102" t="str">
        <f t="shared" si="26"/>
        <v/>
      </c>
    </row>
    <row r="1635" spans="1:28" ht="12.75" customHeight="1">
      <c r="A1635" s="102" t="str">
        <f>IF(F1635="","",SUBTOTAL(3,$F$2:$F1635))</f>
        <v/>
      </c>
      <c r="B1635" s="129"/>
      <c r="C1635" s="129"/>
      <c r="D1635" s="129"/>
      <c r="E1635" s="129"/>
      <c r="F1635" s="129"/>
      <c r="G1635" s="130"/>
      <c r="H1635" s="129"/>
      <c r="I1635" s="129"/>
      <c r="J1635" s="153"/>
      <c r="K1635" s="153"/>
      <c r="L1635" s="153"/>
      <c r="M1635" s="153"/>
      <c r="N1635" s="130"/>
      <c r="O1635" s="130"/>
      <c r="P1635" s="130"/>
      <c r="Q1635" s="130"/>
      <c r="R1635" s="130"/>
      <c r="S1635" s="130"/>
      <c r="T1635" s="129" t="s">
        <v>1048</v>
      </c>
      <c r="U1635" s="129" t="s">
        <v>1048</v>
      </c>
      <c r="V1635" s="129" t="s">
        <v>1048</v>
      </c>
      <c r="W1635" s="45"/>
      <c r="X1635" s="45"/>
      <c r="Y1635" s="45"/>
      <c r="Z1635" s="56"/>
      <c r="AA1635" s="45"/>
      <c r="AB1635" s="102" t="str">
        <f t="shared" si="26"/>
        <v/>
      </c>
    </row>
    <row r="1636" spans="1:28" ht="12.75" customHeight="1">
      <c r="A1636" s="102" t="str">
        <f>IF(F1636="","",SUBTOTAL(3,$F$2:$F1636))</f>
        <v/>
      </c>
      <c r="B1636" s="129"/>
      <c r="C1636" s="129"/>
      <c r="D1636" s="129"/>
      <c r="E1636" s="129"/>
      <c r="F1636" s="129"/>
      <c r="G1636" s="130"/>
      <c r="H1636" s="129"/>
      <c r="I1636" s="129"/>
      <c r="J1636" s="153"/>
      <c r="K1636" s="153"/>
      <c r="L1636" s="153"/>
      <c r="M1636" s="153"/>
      <c r="N1636" s="130"/>
      <c r="O1636" s="130"/>
      <c r="P1636" s="130"/>
      <c r="Q1636" s="130"/>
      <c r="R1636" s="130"/>
      <c r="S1636" s="130"/>
      <c r="T1636" s="129" t="s">
        <v>1048</v>
      </c>
      <c r="U1636" s="129" t="s">
        <v>1048</v>
      </c>
      <c r="V1636" s="129" t="s">
        <v>1048</v>
      </c>
      <c r="W1636" s="45"/>
      <c r="X1636" s="45"/>
      <c r="Y1636" s="45"/>
      <c r="Z1636" s="56"/>
      <c r="AA1636" s="45"/>
      <c r="AB1636" s="102" t="str">
        <f t="shared" si="26"/>
        <v/>
      </c>
    </row>
    <row r="1637" spans="1:28" ht="12.75" customHeight="1">
      <c r="A1637" s="102" t="str">
        <f>IF(F1637="","",SUBTOTAL(3,$F$2:$F1637))</f>
        <v/>
      </c>
      <c r="B1637" s="129"/>
      <c r="C1637" s="129"/>
      <c r="D1637" s="129"/>
      <c r="E1637" s="129"/>
      <c r="F1637" s="129"/>
      <c r="G1637" s="130"/>
      <c r="H1637" s="129"/>
      <c r="I1637" s="129"/>
      <c r="J1637" s="153"/>
      <c r="K1637" s="153"/>
      <c r="L1637" s="153"/>
      <c r="M1637" s="153"/>
      <c r="N1637" s="130"/>
      <c r="O1637" s="130"/>
      <c r="P1637" s="130"/>
      <c r="Q1637" s="130"/>
      <c r="R1637" s="130"/>
      <c r="S1637" s="130"/>
      <c r="T1637" s="129" t="s">
        <v>1048</v>
      </c>
      <c r="U1637" s="129" t="s">
        <v>1048</v>
      </c>
      <c r="V1637" s="129" t="s">
        <v>1048</v>
      </c>
      <c r="W1637" s="47"/>
      <c r="X1637" s="47"/>
      <c r="Y1637" s="47"/>
      <c r="Z1637" s="57"/>
      <c r="AA1637" s="45"/>
      <c r="AB1637" s="102" t="str">
        <f t="shared" si="26"/>
        <v/>
      </c>
    </row>
    <row r="1638" spans="1:28" ht="12.75" customHeight="1">
      <c r="A1638" s="102" t="str">
        <f>IF(F1638="","",SUBTOTAL(3,$F$2:$F1638))</f>
        <v/>
      </c>
      <c r="B1638" s="129"/>
      <c r="C1638" s="129"/>
      <c r="D1638" s="129"/>
      <c r="E1638" s="129"/>
      <c r="F1638" s="129"/>
      <c r="G1638" s="130"/>
      <c r="H1638" s="129"/>
      <c r="I1638" s="129"/>
      <c r="J1638" s="153"/>
      <c r="K1638" s="153"/>
      <c r="L1638" s="153"/>
      <c r="M1638" s="153"/>
      <c r="N1638" s="130"/>
      <c r="O1638" s="130"/>
      <c r="P1638" s="130"/>
      <c r="Q1638" s="130"/>
      <c r="R1638" s="130"/>
      <c r="S1638" s="130"/>
      <c r="T1638" s="129" t="s">
        <v>1048</v>
      </c>
      <c r="U1638" s="129" t="s">
        <v>1048</v>
      </c>
      <c r="V1638" s="129" t="s">
        <v>1048</v>
      </c>
      <c r="W1638" s="45"/>
      <c r="X1638" s="45"/>
      <c r="Y1638" s="45"/>
      <c r="Z1638" s="56"/>
      <c r="AA1638" s="45"/>
      <c r="AB1638" s="102" t="str">
        <f t="shared" si="26"/>
        <v/>
      </c>
    </row>
    <row r="1639" spans="1:28" ht="12.75" customHeight="1">
      <c r="A1639" s="102" t="str">
        <f>IF(F1639="","",SUBTOTAL(3,$F$2:$F1639))</f>
        <v/>
      </c>
      <c r="B1639" s="129"/>
      <c r="C1639" s="129"/>
      <c r="D1639" s="129"/>
      <c r="E1639" s="129"/>
      <c r="F1639" s="129"/>
      <c r="G1639" s="130"/>
      <c r="H1639" s="129"/>
      <c r="I1639" s="129"/>
      <c r="J1639" s="153"/>
      <c r="K1639" s="153"/>
      <c r="L1639" s="153"/>
      <c r="M1639" s="153"/>
      <c r="N1639" s="130"/>
      <c r="O1639" s="130"/>
      <c r="P1639" s="130"/>
      <c r="Q1639" s="130"/>
      <c r="R1639" s="130"/>
      <c r="S1639" s="130"/>
      <c r="T1639" s="129" t="s">
        <v>1048</v>
      </c>
      <c r="U1639" s="129" t="s">
        <v>1048</v>
      </c>
      <c r="V1639" s="129" t="s">
        <v>1048</v>
      </c>
      <c r="W1639" s="47"/>
      <c r="X1639" s="47"/>
      <c r="Y1639" s="47"/>
      <c r="Z1639" s="57"/>
      <c r="AA1639" s="45"/>
      <c r="AB1639" s="102" t="str">
        <f t="shared" si="26"/>
        <v/>
      </c>
    </row>
    <row r="1640" spans="1:28" ht="12.75" customHeight="1">
      <c r="A1640" s="102" t="str">
        <f>IF(F1640="","",SUBTOTAL(3,$F$2:$F1640))</f>
        <v/>
      </c>
      <c r="B1640" s="129"/>
      <c r="C1640" s="129"/>
      <c r="D1640" s="129"/>
      <c r="E1640" s="129"/>
      <c r="F1640" s="129"/>
      <c r="G1640" s="130"/>
      <c r="H1640" s="129"/>
      <c r="I1640" s="129"/>
      <c r="J1640" s="153"/>
      <c r="K1640" s="153"/>
      <c r="L1640" s="153"/>
      <c r="M1640" s="153"/>
      <c r="N1640" s="130"/>
      <c r="O1640" s="130"/>
      <c r="P1640" s="130"/>
      <c r="Q1640" s="130"/>
      <c r="R1640" s="130"/>
      <c r="S1640" s="130"/>
      <c r="T1640" s="129" t="s">
        <v>1048</v>
      </c>
      <c r="U1640" s="129" t="s">
        <v>1048</v>
      </c>
      <c r="V1640" s="129" t="s">
        <v>1048</v>
      </c>
      <c r="W1640" s="45"/>
      <c r="X1640" s="45"/>
      <c r="Y1640" s="45"/>
      <c r="Z1640" s="56"/>
      <c r="AA1640" s="45"/>
      <c r="AB1640" s="102" t="str">
        <f t="shared" si="26"/>
        <v/>
      </c>
    </row>
    <row r="1641" spans="1:28" ht="12.75" customHeight="1">
      <c r="A1641" s="102" t="str">
        <f>IF(F1641="","",SUBTOTAL(3,$F$2:$F1641))</f>
        <v/>
      </c>
      <c r="B1641" s="129"/>
      <c r="C1641" s="129"/>
      <c r="D1641" s="129"/>
      <c r="E1641" s="129"/>
      <c r="F1641" s="129"/>
      <c r="G1641" s="130"/>
      <c r="H1641" s="129"/>
      <c r="I1641" s="129"/>
      <c r="J1641" s="153"/>
      <c r="K1641" s="153"/>
      <c r="L1641" s="153"/>
      <c r="M1641" s="153"/>
      <c r="N1641" s="130"/>
      <c r="O1641" s="130"/>
      <c r="P1641" s="130"/>
      <c r="Q1641" s="130"/>
      <c r="R1641" s="130"/>
      <c r="S1641" s="130"/>
      <c r="T1641" s="129" t="s">
        <v>1048</v>
      </c>
      <c r="U1641" s="129" t="s">
        <v>1048</v>
      </c>
      <c r="V1641" s="129" t="s">
        <v>1048</v>
      </c>
      <c r="W1641" s="45"/>
      <c r="X1641" s="45"/>
      <c r="Y1641" s="45"/>
      <c r="Z1641" s="56"/>
      <c r="AA1641" s="45"/>
      <c r="AB1641" s="102" t="str">
        <f t="shared" si="26"/>
        <v/>
      </c>
    </row>
    <row r="1642" spans="1:28" ht="12.75" customHeight="1">
      <c r="A1642" s="102" t="str">
        <f>IF(F1642="","",SUBTOTAL(3,$F$2:$F1642))</f>
        <v/>
      </c>
      <c r="B1642" s="129"/>
      <c r="C1642" s="129"/>
      <c r="D1642" s="129"/>
      <c r="E1642" s="129"/>
      <c r="F1642" s="129"/>
      <c r="G1642" s="130"/>
      <c r="H1642" s="129"/>
      <c r="I1642" s="129"/>
      <c r="J1642" s="153"/>
      <c r="K1642" s="153"/>
      <c r="L1642" s="153"/>
      <c r="M1642" s="153"/>
      <c r="N1642" s="130"/>
      <c r="O1642" s="130"/>
      <c r="P1642" s="130"/>
      <c r="Q1642" s="130"/>
      <c r="R1642" s="130"/>
      <c r="S1642" s="130"/>
      <c r="T1642" s="129" t="s">
        <v>1048</v>
      </c>
      <c r="U1642" s="129" t="s">
        <v>1048</v>
      </c>
      <c r="V1642" s="129" t="s">
        <v>1048</v>
      </c>
      <c r="W1642" s="45"/>
      <c r="X1642" s="45"/>
      <c r="Y1642" s="67"/>
      <c r="Z1642" s="56"/>
      <c r="AA1642" s="45"/>
      <c r="AB1642" s="102" t="str">
        <f t="shared" si="26"/>
        <v/>
      </c>
    </row>
    <row r="1643" spans="1:28" ht="12.75" customHeight="1">
      <c r="A1643" s="102" t="str">
        <f>IF(F1643="","",SUBTOTAL(3,$F$2:$F1643))</f>
        <v/>
      </c>
      <c r="B1643" s="129"/>
      <c r="C1643" s="129"/>
      <c r="D1643" s="129"/>
      <c r="E1643" s="129"/>
      <c r="F1643" s="129"/>
      <c r="G1643" s="130"/>
      <c r="H1643" s="129"/>
      <c r="I1643" s="129"/>
      <c r="J1643" s="153"/>
      <c r="K1643" s="153"/>
      <c r="L1643" s="153"/>
      <c r="M1643" s="153"/>
      <c r="N1643" s="130"/>
      <c r="O1643" s="130"/>
      <c r="P1643" s="130"/>
      <c r="Q1643" s="130"/>
      <c r="R1643" s="130"/>
      <c r="S1643" s="130"/>
      <c r="T1643" s="129" t="s">
        <v>1048</v>
      </c>
      <c r="U1643" s="129" t="s">
        <v>1048</v>
      </c>
      <c r="V1643" s="129" t="s">
        <v>1048</v>
      </c>
      <c r="W1643" s="45"/>
      <c r="X1643" s="47"/>
      <c r="Y1643" s="47"/>
      <c r="Z1643" s="57"/>
      <c r="AA1643" s="45"/>
      <c r="AB1643" s="102" t="str">
        <f t="shared" si="26"/>
        <v/>
      </c>
    </row>
    <row r="1644" spans="1:28" ht="12.75" customHeight="1">
      <c r="A1644" s="102" t="str">
        <f>IF(F1644="","",SUBTOTAL(3,$F$2:$F1644))</f>
        <v/>
      </c>
      <c r="B1644" s="129"/>
      <c r="C1644" s="129"/>
      <c r="D1644" s="129"/>
      <c r="E1644" s="129"/>
      <c r="F1644" s="129"/>
      <c r="G1644" s="130"/>
      <c r="H1644" s="129"/>
      <c r="I1644" s="129"/>
      <c r="J1644" s="153"/>
      <c r="K1644" s="153"/>
      <c r="L1644" s="153"/>
      <c r="M1644" s="153"/>
      <c r="N1644" s="130"/>
      <c r="O1644" s="130"/>
      <c r="P1644" s="130"/>
      <c r="Q1644" s="130"/>
      <c r="R1644" s="130"/>
      <c r="S1644" s="130"/>
      <c r="T1644" s="129" t="s">
        <v>1048</v>
      </c>
      <c r="U1644" s="129" t="s">
        <v>1048</v>
      </c>
      <c r="V1644" s="129" t="s">
        <v>1048</v>
      </c>
      <c r="W1644" s="45"/>
      <c r="X1644" s="45"/>
      <c r="Y1644" s="45"/>
      <c r="Z1644" s="56"/>
      <c r="AA1644" s="45"/>
      <c r="AB1644" s="102" t="str">
        <f t="shared" si="26"/>
        <v/>
      </c>
    </row>
    <row r="1645" spans="1:28" ht="12.75" customHeight="1">
      <c r="A1645" s="102" t="str">
        <f>IF(F1645="","",SUBTOTAL(3,$F$2:$F1645))</f>
        <v/>
      </c>
      <c r="B1645" s="129"/>
      <c r="C1645" s="129"/>
      <c r="D1645" s="129"/>
      <c r="E1645" s="129"/>
      <c r="F1645" s="129"/>
      <c r="G1645" s="130"/>
      <c r="H1645" s="129"/>
      <c r="I1645" s="129"/>
      <c r="J1645" s="153"/>
      <c r="K1645" s="153"/>
      <c r="L1645" s="153"/>
      <c r="M1645" s="153"/>
      <c r="N1645" s="130"/>
      <c r="O1645" s="130"/>
      <c r="P1645" s="130"/>
      <c r="Q1645" s="130"/>
      <c r="R1645" s="130"/>
      <c r="S1645" s="130"/>
      <c r="T1645" s="129" t="s">
        <v>1048</v>
      </c>
      <c r="U1645" s="129" t="s">
        <v>1048</v>
      </c>
      <c r="V1645" s="129" t="s">
        <v>1048</v>
      </c>
      <c r="W1645" s="45"/>
      <c r="X1645" s="45"/>
      <c r="Y1645" s="45"/>
      <c r="Z1645" s="56"/>
      <c r="AA1645" s="45"/>
      <c r="AB1645" s="102" t="str">
        <f t="shared" si="26"/>
        <v/>
      </c>
    </row>
    <row r="1646" spans="1:28" ht="12.75" customHeight="1">
      <c r="A1646" s="102" t="str">
        <f>IF(F1646="","",SUBTOTAL(3,$F$2:$F1646))</f>
        <v/>
      </c>
      <c r="B1646" s="129"/>
      <c r="C1646" s="129"/>
      <c r="D1646" s="129"/>
      <c r="E1646" s="129"/>
      <c r="F1646" s="129"/>
      <c r="G1646" s="130"/>
      <c r="H1646" s="129"/>
      <c r="I1646" s="129"/>
      <c r="J1646" s="153"/>
      <c r="K1646" s="153"/>
      <c r="L1646" s="153"/>
      <c r="M1646" s="153"/>
      <c r="N1646" s="130"/>
      <c r="O1646" s="130"/>
      <c r="P1646" s="130"/>
      <c r="Q1646" s="130"/>
      <c r="R1646" s="130"/>
      <c r="S1646" s="130"/>
      <c r="T1646" s="129" t="s">
        <v>1048</v>
      </c>
      <c r="U1646" s="129" t="s">
        <v>1048</v>
      </c>
      <c r="V1646" s="129" t="s">
        <v>1048</v>
      </c>
      <c r="W1646" s="45"/>
      <c r="X1646" s="45"/>
      <c r="Y1646" s="45"/>
      <c r="Z1646" s="56"/>
      <c r="AA1646" s="45"/>
      <c r="AB1646" s="102" t="str">
        <f t="shared" si="26"/>
        <v/>
      </c>
    </row>
    <row r="1647" spans="1:28" ht="12.75" customHeight="1">
      <c r="A1647" s="102" t="str">
        <f>IF(F1647="","",SUBTOTAL(3,$F$2:$F1647))</f>
        <v/>
      </c>
      <c r="B1647" s="129"/>
      <c r="C1647" s="129"/>
      <c r="D1647" s="129"/>
      <c r="E1647" s="129"/>
      <c r="F1647" s="129"/>
      <c r="G1647" s="130"/>
      <c r="H1647" s="129"/>
      <c r="I1647" s="129"/>
      <c r="J1647" s="153"/>
      <c r="K1647" s="153"/>
      <c r="L1647" s="153"/>
      <c r="M1647" s="153"/>
      <c r="N1647" s="130"/>
      <c r="O1647" s="130"/>
      <c r="P1647" s="130"/>
      <c r="Q1647" s="130"/>
      <c r="R1647" s="130"/>
      <c r="S1647" s="130"/>
      <c r="T1647" s="129" t="s">
        <v>1048</v>
      </c>
      <c r="U1647" s="129" t="s">
        <v>1048</v>
      </c>
      <c r="V1647" s="129" t="s">
        <v>1048</v>
      </c>
      <c r="W1647" s="47"/>
      <c r="X1647" s="45"/>
      <c r="Y1647" s="45"/>
      <c r="Z1647" s="57"/>
      <c r="AA1647" s="45"/>
      <c r="AB1647" s="102" t="str">
        <f t="shared" si="26"/>
        <v/>
      </c>
    </row>
    <row r="1648" spans="1:28" ht="12.75" customHeight="1">
      <c r="A1648" s="102" t="str">
        <f>IF(F1648="","",SUBTOTAL(3,$F$2:$F1648))</f>
        <v/>
      </c>
      <c r="B1648" s="129"/>
      <c r="C1648" s="129"/>
      <c r="D1648" s="129"/>
      <c r="E1648" s="129"/>
      <c r="F1648" s="129"/>
      <c r="G1648" s="130"/>
      <c r="H1648" s="129"/>
      <c r="I1648" s="129"/>
      <c r="J1648" s="153"/>
      <c r="K1648" s="153"/>
      <c r="L1648" s="153"/>
      <c r="M1648" s="153"/>
      <c r="N1648" s="130"/>
      <c r="O1648" s="130"/>
      <c r="P1648" s="130"/>
      <c r="Q1648" s="130"/>
      <c r="R1648" s="130"/>
      <c r="S1648" s="130"/>
      <c r="T1648" s="129" t="s">
        <v>1048</v>
      </c>
      <c r="U1648" s="129" t="s">
        <v>1048</v>
      </c>
      <c r="V1648" s="129" t="s">
        <v>1048</v>
      </c>
      <c r="W1648" s="45"/>
      <c r="X1648" s="45"/>
      <c r="Y1648" s="45"/>
      <c r="Z1648" s="56"/>
      <c r="AA1648" s="45"/>
      <c r="AB1648" s="102" t="str">
        <f t="shared" si="26"/>
        <v/>
      </c>
    </row>
    <row r="1649" spans="1:28" ht="12.75" customHeight="1">
      <c r="A1649" s="102" t="str">
        <f>IF(F1649="","",SUBTOTAL(3,$F$2:$F1649))</f>
        <v/>
      </c>
      <c r="B1649" s="129"/>
      <c r="C1649" s="129"/>
      <c r="D1649" s="129"/>
      <c r="E1649" s="129"/>
      <c r="F1649" s="129"/>
      <c r="G1649" s="130"/>
      <c r="H1649" s="129"/>
      <c r="I1649" s="129"/>
      <c r="J1649" s="153"/>
      <c r="K1649" s="153"/>
      <c r="L1649" s="153"/>
      <c r="M1649" s="153"/>
      <c r="N1649" s="130"/>
      <c r="O1649" s="130"/>
      <c r="P1649" s="130"/>
      <c r="Q1649" s="130"/>
      <c r="R1649" s="130"/>
      <c r="S1649" s="130"/>
      <c r="T1649" s="129" t="s">
        <v>1048</v>
      </c>
      <c r="U1649" s="129" t="s">
        <v>1048</v>
      </c>
      <c r="V1649" s="129" t="s">
        <v>1048</v>
      </c>
      <c r="W1649" s="45"/>
      <c r="X1649" s="45"/>
      <c r="Y1649" s="45"/>
      <c r="Z1649" s="56"/>
      <c r="AA1649" s="45"/>
      <c r="AB1649" s="102" t="str">
        <f t="shared" si="26"/>
        <v/>
      </c>
    </row>
    <row r="1650" spans="1:28" ht="12.75" customHeight="1">
      <c r="A1650" s="102" t="str">
        <f>IF(F1650="","",SUBTOTAL(3,$F$2:$F1650))</f>
        <v/>
      </c>
      <c r="B1650" s="129"/>
      <c r="C1650" s="129"/>
      <c r="D1650" s="129"/>
      <c r="E1650" s="129"/>
      <c r="F1650" s="129"/>
      <c r="G1650" s="130"/>
      <c r="H1650" s="129"/>
      <c r="I1650" s="129"/>
      <c r="J1650" s="153"/>
      <c r="K1650" s="153"/>
      <c r="L1650" s="153"/>
      <c r="M1650" s="153"/>
      <c r="N1650" s="130"/>
      <c r="O1650" s="130"/>
      <c r="P1650" s="130"/>
      <c r="Q1650" s="130"/>
      <c r="R1650" s="130"/>
      <c r="S1650" s="130"/>
      <c r="T1650" s="129" t="s">
        <v>1048</v>
      </c>
      <c r="U1650" s="129" t="s">
        <v>1048</v>
      </c>
      <c r="V1650" s="129" t="s">
        <v>1048</v>
      </c>
      <c r="W1650" s="45"/>
      <c r="X1650" s="45"/>
      <c r="Y1650" s="45"/>
      <c r="Z1650" s="57"/>
      <c r="AA1650" s="45"/>
      <c r="AB1650" s="102" t="str">
        <f t="shared" si="26"/>
        <v/>
      </c>
    </row>
    <row r="1651" spans="1:28" ht="12.75" customHeight="1">
      <c r="A1651" s="102" t="str">
        <f>IF(F1651="","",SUBTOTAL(3,$F$2:$F1651))</f>
        <v/>
      </c>
      <c r="B1651" s="129"/>
      <c r="C1651" s="129"/>
      <c r="D1651" s="129"/>
      <c r="E1651" s="129"/>
      <c r="F1651" s="129"/>
      <c r="G1651" s="130"/>
      <c r="H1651" s="129"/>
      <c r="I1651" s="129"/>
      <c r="J1651" s="153"/>
      <c r="K1651" s="153"/>
      <c r="L1651" s="153"/>
      <c r="M1651" s="153"/>
      <c r="N1651" s="130"/>
      <c r="O1651" s="130"/>
      <c r="P1651" s="130"/>
      <c r="Q1651" s="130"/>
      <c r="R1651" s="130"/>
      <c r="S1651" s="130"/>
      <c r="T1651" s="129" t="s">
        <v>1048</v>
      </c>
      <c r="U1651" s="129" t="s">
        <v>1048</v>
      </c>
      <c r="V1651" s="129" t="s">
        <v>1048</v>
      </c>
      <c r="W1651" s="45"/>
      <c r="X1651" s="45"/>
      <c r="Y1651" s="45"/>
      <c r="Z1651" s="56"/>
      <c r="AA1651" s="45"/>
      <c r="AB1651" s="102" t="str">
        <f t="shared" si="26"/>
        <v/>
      </c>
    </row>
    <row r="1652" spans="1:28" ht="12.75" customHeight="1">
      <c r="A1652" s="102" t="str">
        <f>IF(F1652="","",SUBTOTAL(3,$F$2:$F1652))</f>
        <v/>
      </c>
      <c r="B1652" s="129"/>
      <c r="C1652" s="129"/>
      <c r="D1652" s="129"/>
      <c r="E1652" s="129"/>
      <c r="F1652" s="129"/>
      <c r="G1652" s="130"/>
      <c r="H1652" s="129"/>
      <c r="I1652" s="129"/>
      <c r="J1652" s="153"/>
      <c r="K1652" s="153"/>
      <c r="L1652" s="153"/>
      <c r="M1652" s="153"/>
      <c r="N1652" s="130"/>
      <c r="O1652" s="130"/>
      <c r="P1652" s="130"/>
      <c r="Q1652" s="130"/>
      <c r="R1652" s="130"/>
      <c r="S1652" s="130"/>
      <c r="T1652" s="129" t="s">
        <v>1048</v>
      </c>
      <c r="U1652" s="129" t="s">
        <v>1048</v>
      </c>
      <c r="V1652" s="129" t="s">
        <v>1048</v>
      </c>
      <c r="W1652" s="45"/>
      <c r="X1652" s="45"/>
      <c r="Y1652" s="45"/>
      <c r="Z1652" s="56"/>
      <c r="AA1652" s="45"/>
      <c r="AB1652" s="102" t="str">
        <f t="shared" si="26"/>
        <v/>
      </c>
    </row>
    <row r="1653" spans="1:28" ht="12.75" customHeight="1">
      <c r="A1653" s="102" t="str">
        <f>IF(F1653="","",SUBTOTAL(3,$F$2:$F1653))</f>
        <v/>
      </c>
      <c r="B1653" s="129"/>
      <c r="C1653" s="129"/>
      <c r="D1653" s="129"/>
      <c r="E1653" s="129"/>
      <c r="F1653" s="129"/>
      <c r="G1653" s="130"/>
      <c r="H1653" s="129"/>
      <c r="I1653" s="129"/>
      <c r="J1653" s="153"/>
      <c r="K1653" s="153"/>
      <c r="L1653" s="153"/>
      <c r="M1653" s="153"/>
      <c r="N1653" s="130"/>
      <c r="O1653" s="130"/>
      <c r="P1653" s="130"/>
      <c r="Q1653" s="130"/>
      <c r="R1653" s="130"/>
      <c r="S1653" s="130"/>
      <c r="T1653" s="129" t="s">
        <v>1048</v>
      </c>
      <c r="U1653" s="129" t="s">
        <v>1048</v>
      </c>
      <c r="V1653" s="129" t="s">
        <v>1048</v>
      </c>
      <c r="W1653" s="45"/>
      <c r="X1653" s="45"/>
      <c r="Y1653" s="45"/>
      <c r="Z1653" s="56"/>
      <c r="AA1653" s="45"/>
      <c r="AB1653" s="102" t="str">
        <f t="shared" si="26"/>
        <v/>
      </c>
    </row>
    <row r="1654" spans="1:28" ht="12.75" customHeight="1">
      <c r="A1654" s="102" t="str">
        <f>IF(F1654="","",SUBTOTAL(3,$F$2:$F1654))</f>
        <v/>
      </c>
      <c r="B1654" s="129"/>
      <c r="C1654" s="129"/>
      <c r="D1654" s="129"/>
      <c r="E1654" s="129"/>
      <c r="F1654" s="129"/>
      <c r="G1654" s="130"/>
      <c r="H1654" s="129"/>
      <c r="I1654" s="129"/>
      <c r="J1654" s="153"/>
      <c r="K1654" s="153"/>
      <c r="L1654" s="153"/>
      <c r="M1654" s="153"/>
      <c r="N1654" s="130"/>
      <c r="O1654" s="130"/>
      <c r="P1654" s="130"/>
      <c r="Q1654" s="130"/>
      <c r="R1654" s="130"/>
      <c r="S1654" s="130"/>
      <c r="T1654" s="129" t="s">
        <v>1048</v>
      </c>
      <c r="U1654" s="129" t="s">
        <v>1048</v>
      </c>
      <c r="V1654" s="129" t="s">
        <v>1048</v>
      </c>
      <c r="W1654" s="47"/>
      <c r="X1654" s="45"/>
      <c r="Y1654" s="47"/>
      <c r="Z1654" s="57"/>
      <c r="AA1654" s="45"/>
      <c r="AB1654" s="102" t="str">
        <f t="shared" si="26"/>
        <v/>
      </c>
    </row>
    <row r="1655" spans="1:28" ht="12.75" customHeight="1">
      <c r="A1655" s="102" t="str">
        <f>IF(F1655="","",SUBTOTAL(3,$F$2:$F1655))</f>
        <v/>
      </c>
      <c r="B1655" s="129"/>
      <c r="C1655" s="129"/>
      <c r="D1655" s="129"/>
      <c r="E1655" s="129"/>
      <c r="F1655" s="129"/>
      <c r="G1655" s="130"/>
      <c r="H1655" s="129"/>
      <c r="I1655" s="129"/>
      <c r="J1655" s="153"/>
      <c r="K1655" s="153"/>
      <c r="L1655" s="153"/>
      <c r="M1655" s="153"/>
      <c r="N1655" s="130"/>
      <c r="O1655" s="130"/>
      <c r="P1655" s="130"/>
      <c r="Q1655" s="130"/>
      <c r="R1655" s="130"/>
      <c r="S1655" s="130"/>
      <c r="T1655" s="129" t="s">
        <v>1048</v>
      </c>
      <c r="U1655" s="129" t="s">
        <v>1048</v>
      </c>
      <c r="V1655" s="129" t="s">
        <v>1048</v>
      </c>
      <c r="W1655" s="47"/>
      <c r="X1655" s="46"/>
      <c r="Y1655" s="102"/>
      <c r="Z1655" s="57"/>
      <c r="AA1655" s="45"/>
      <c r="AB1655" s="102" t="str">
        <f t="shared" si="26"/>
        <v/>
      </c>
    </row>
    <row r="1656" spans="1:28" ht="12.75" customHeight="1">
      <c r="A1656" s="102" t="str">
        <f>IF(F1656="","",SUBTOTAL(3,$F$2:$F1656))</f>
        <v/>
      </c>
      <c r="B1656" s="129"/>
      <c r="C1656" s="129"/>
      <c r="D1656" s="129"/>
      <c r="E1656" s="129"/>
      <c r="F1656" s="129"/>
      <c r="G1656" s="130"/>
      <c r="H1656" s="129"/>
      <c r="I1656" s="129"/>
      <c r="J1656" s="153"/>
      <c r="K1656" s="153"/>
      <c r="L1656" s="153"/>
      <c r="M1656" s="153"/>
      <c r="N1656" s="130"/>
      <c r="O1656" s="130"/>
      <c r="P1656" s="130"/>
      <c r="Q1656" s="130"/>
      <c r="R1656" s="130"/>
      <c r="S1656" s="130"/>
      <c r="T1656" s="129"/>
      <c r="U1656" s="129" t="s">
        <v>1048</v>
      </c>
      <c r="V1656" s="129" t="s">
        <v>1048</v>
      </c>
      <c r="W1656" s="45"/>
      <c r="X1656" s="46"/>
      <c r="Y1656" s="102"/>
      <c r="Z1656" s="56"/>
      <c r="AA1656" s="45"/>
      <c r="AB1656" s="102" t="str">
        <f t="shared" si="26"/>
        <v/>
      </c>
    </row>
    <row r="1657" spans="1:28" ht="12.75" customHeight="1">
      <c r="A1657" s="102" t="str">
        <f>IF(F1657="","",SUBTOTAL(3,$F$2:$F1657))</f>
        <v/>
      </c>
      <c r="B1657" s="129"/>
      <c r="C1657" s="129"/>
      <c r="D1657" s="129"/>
      <c r="E1657" s="129"/>
      <c r="F1657" s="129"/>
      <c r="G1657" s="130"/>
      <c r="H1657" s="129"/>
      <c r="I1657" s="129"/>
      <c r="J1657" s="153"/>
      <c r="K1657" s="153"/>
      <c r="L1657" s="153"/>
      <c r="M1657" s="153"/>
      <c r="N1657" s="130"/>
      <c r="O1657" s="130"/>
      <c r="P1657" s="130"/>
      <c r="Q1657" s="130"/>
      <c r="R1657" s="130"/>
      <c r="S1657" s="130"/>
      <c r="T1657" s="129"/>
      <c r="U1657" s="129" t="s">
        <v>1048</v>
      </c>
      <c r="V1657" s="129" t="s">
        <v>1048</v>
      </c>
      <c r="W1657" s="45"/>
      <c r="X1657" s="45"/>
      <c r="Y1657" s="45"/>
      <c r="Z1657" s="56"/>
      <c r="AA1657" s="45"/>
      <c r="AB1657" s="102" t="str">
        <f t="shared" si="26"/>
        <v/>
      </c>
    </row>
    <row r="1658" spans="1:28" ht="12.75" customHeight="1">
      <c r="A1658" s="102" t="str">
        <f>IF(F1658="","",SUBTOTAL(3,$F$2:$F1658))</f>
        <v/>
      </c>
      <c r="B1658" s="129"/>
      <c r="C1658" s="129"/>
      <c r="D1658" s="129"/>
      <c r="E1658" s="129"/>
      <c r="F1658" s="129"/>
      <c r="G1658" s="130"/>
      <c r="H1658" s="129"/>
      <c r="I1658" s="129"/>
      <c r="J1658" s="153"/>
      <c r="K1658" s="153"/>
      <c r="L1658" s="153"/>
      <c r="M1658" s="153"/>
      <c r="N1658" s="130"/>
      <c r="O1658" s="130"/>
      <c r="P1658" s="130"/>
      <c r="Q1658" s="130"/>
      <c r="R1658" s="130"/>
      <c r="S1658" s="130"/>
      <c r="T1658" s="129"/>
      <c r="U1658" s="129" t="s">
        <v>1048</v>
      </c>
      <c r="V1658" s="129" t="s">
        <v>1048</v>
      </c>
      <c r="W1658" s="45"/>
      <c r="X1658" s="45"/>
      <c r="Y1658" s="45"/>
      <c r="Z1658" s="56"/>
      <c r="AA1658" s="45"/>
      <c r="AB1658" s="102" t="str">
        <f t="shared" si="26"/>
        <v/>
      </c>
    </row>
    <row r="1659" spans="1:28" ht="12.75" customHeight="1">
      <c r="A1659" s="102" t="str">
        <f>IF(F1659="","",SUBTOTAL(3,$F$2:$F1659))</f>
        <v/>
      </c>
      <c r="B1659" s="129"/>
      <c r="C1659" s="129"/>
      <c r="D1659" s="129"/>
      <c r="E1659" s="129"/>
      <c r="F1659" s="129"/>
      <c r="G1659" s="130"/>
      <c r="H1659" s="129"/>
      <c r="I1659" s="129"/>
      <c r="J1659" s="153"/>
      <c r="K1659" s="153"/>
      <c r="L1659" s="153"/>
      <c r="M1659" s="153"/>
      <c r="N1659" s="130"/>
      <c r="O1659" s="130"/>
      <c r="P1659" s="130"/>
      <c r="Q1659" s="130"/>
      <c r="R1659" s="130"/>
      <c r="S1659" s="130"/>
      <c r="T1659" s="129"/>
      <c r="U1659" s="129" t="s">
        <v>1048</v>
      </c>
      <c r="V1659" s="129" t="s">
        <v>1048</v>
      </c>
      <c r="W1659" s="45"/>
      <c r="X1659" s="45"/>
      <c r="Y1659" s="45"/>
      <c r="Z1659" s="56"/>
      <c r="AA1659" s="45"/>
      <c r="AB1659" s="102" t="str">
        <f t="shared" si="26"/>
        <v/>
      </c>
    </row>
    <row r="1660" spans="1:28" ht="12.75" customHeight="1">
      <c r="A1660" s="102" t="str">
        <f>IF(F1660="","",SUBTOTAL(3,$F$2:$F1660))</f>
        <v/>
      </c>
      <c r="B1660" s="129"/>
      <c r="C1660" s="129"/>
      <c r="D1660" s="129"/>
      <c r="E1660" s="129"/>
      <c r="F1660" s="129"/>
      <c r="G1660" s="130"/>
      <c r="H1660" s="129"/>
      <c r="I1660" s="129"/>
      <c r="J1660" s="153"/>
      <c r="K1660" s="153"/>
      <c r="L1660" s="153"/>
      <c r="M1660" s="153"/>
      <c r="N1660" s="130"/>
      <c r="O1660" s="130"/>
      <c r="P1660" s="130"/>
      <c r="Q1660" s="130"/>
      <c r="R1660" s="130"/>
      <c r="S1660" s="130"/>
      <c r="T1660" s="129"/>
      <c r="U1660" s="129" t="s">
        <v>1048</v>
      </c>
      <c r="V1660" s="129" t="s">
        <v>1048</v>
      </c>
      <c r="W1660" s="45"/>
      <c r="X1660" s="45"/>
      <c r="Y1660" s="45"/>
      <c r="Z1660" s="56"/>
      <c r="AA1660" s="45"/>
      <c r="AB1660" s="102" t="str">
        <f t="shared" si="26"/>
        <v/>
      </c>
    </row>
    <row r="1661" spans="1:28" ht="12.75" customHeight="1">
      <c r="A1661" s="102" t="str">
        <f>IF(F1661="","",SUBTOTAL(3,$F$2:$F1661))</f>
        <v/>
      </c>
      <c r="B1661" s="129"/>
      <c r="C1661" s="129"/>
      <c r="D1661" s="129"/>
      <c r="E1661" s="129"/>
      <c r="F1661" s="129"/>
      <c r="G1661" s="130"/>
      <c r="H1661" s="129"/>
      <c r="I1661" s="129"/>
      <c r="J1661" s="153"/>
      <c r="K1661" s="153"/>
      <c r="L1661" s="153"/>
      <c r="M1661" s="153"/>
      <c r="N1661" s="130"/>
      <c r="O1661" s="130"/>
      <c r="P1661" s="130"/>
      <c r="Q1661" s="130"/>
      <c r="R1661" s="130"/>
      <c r="S1661" s="130"/>
      <c r="T1661" s="129"/>
      <c r="U1661" s="129" t="s">
        <v>1048</v>
      </c>
      <c r="V1661" s="129" t="s">
        <v>1048</v>
      </c>
      <c r="W1661" s="45"/>
      <c r="X1661" s="45"/>
      <c r="Y1661" s="45"/>
      <c r="Z1661" s="56"/>
      <c r="AA1661" s="45"/>
      <c r="AB1661" s="102" t="str">
        <f t="shared" si="26"/>
        <v/>
      </c>
    </row>
    <row r="1662" spans="1:28" ht="12.75" customHeight="1">
      <c r="A1662" s="102" t="str">
        <f>IF(F1662="","",SUBTOTAL(3,$F$2:$F1662))</f>
        <v/>
      </c>
      <c r="B1662" s="129"/>
      <c r="C1662" s="129"/>
      <c r="D1662" s="129"/>
      <c r="E1662" s="129"/>
      <c r="F1662" s="129"/>
      <c r="G1662" s="130"/>
      <c r="H1662" s="129"/>
      <c r="I1662" s="129"/>
      <c r="J1662" s="153"/>
      <c r="K1662" s="153"/>
      <c r="L1662" s="153"/>
      <c r="M1662" s="153"/>
      <c r="N1662" s="130"/>
      <c r="O1662" s="130"/>
      <c r="P1662" s="130"/>
      <c r="Q1662" s="130"/>
      <c r="R1662" s="130"/>
      <c r="S1662" s="130"/>
      <c r="T1662" s="129"/>
      <c r="U1662" s="129" t="s">
        <v>1048</v>
      </c>
      <c r="V1662" s="129" t="s">
        <v>1048</v>
      </c>
      <c r="W1662" s="45"/>
      <c r="X1662" s="45"/>
      <c r="Y1662" s="45"/>
      <c r="Z1662" s="56"/>
      <c r="AA1662" s="45"/>
      <c r="AB1662" s="102" t="str">
        <f t="shared" si="26"/>
        <v/>
      </c>
    </row>
    <row r="1663" spans="1:28" ht="12.75" customHeight="1">
      <c r="A1663" s="102" t="str">
        <f>IF(F1663="","",SUBTOTAL(3,$F$2:$F1663))</f>
        <v/>
      </c>
      <c r="B1663" s="129"/>
      <c r="C1663" s="129"/>
      <c r="D1663" s="129"/>
      <c r="E1663" s="129"/>
      <c r="F1663" s="129"/>
      <c r="G1663" s="130"/>
      <c r="H1663" s="129"/>
      <c r="I1663" s="129"/>
      <c r="J1663" s="153"/>
      <c r="K1663" s="153"/>
      <c r="L1663" s="153"/>
      <c r="M1663" s="153"/>
      <c r="N1663" s="130"/>
      <c r="O1663" s="130"/>
      <c r="P1663" s="130"/>
      <c r="Q1663" s="130"/>
      <c r="R1663" s="130"/>
      <c r="S1663" s="130"/>
      <c r="T1663" s="129"/>
      <c r="U1663" s="129" t="s">
        <v>1048</v>
      </c>
      <c r="V1663" s="129" t="s">
        <v>1048</v>
      </c>
      <c r="W1663" s="45"/>
      <c r="X1663" s="45"/>
      <c r="Y1663" s="45"/>
      <c r="Z1663" s="56"/>
      <c r="AA1663" s="45"/>
      <c r="AB1663" s="102" t="str">
        <f t="shared" si="26"/>
        <v/>
      </c>
    </row>
    <row r="1664" spans="1:28" ht="12.75" customHeight="1">
      <c r="A1664" s="102" t="str">
        <f>IF(F1664="","",SUBTOTAL(3,$F$2:$F1664))</f>
        <v/>
      </c>
      <c r="B1664" s="129"/>
      <c r="C1664" s="129"/>
      <c r="D1664" s="129"/>
      <c r="E1664" s="129"/>
      <c r="F1664" s="129"/>
      <c r="G1664" s="130"/>
      <c r="H1664" s="129"/>
      <c r="I1664" s="129"/>
      <c r="J1664" s="153"/>
      <c r="K1664" s="153"/>
      <c r="L1664" s="153"/>
      <c r="M1664" s="153"/>
      <c r="N1664" s="130"/>
      <c r="O1664" s="130"/>
      <c r="P1664" s="130"/>
      <c r="Q1664" s="130"/>
      <c r="R1664" s="130"/>
      <c r="S1664" s="130"/>
      <c r="T1664" s="129"/>
      <c r="U1664" s="129" t="s">
        <v>1048</v>
      </c>
      <c r="V1664" s="129" t="s">
        <v>1048</v>
      </c>
      <c r="W1664" s="45"/>
      <c r="X1664" s="45"/>
      <c r="Y1664" s="45"/>
      <c r="Z1664" s="56"/>
      <c r="AA1664" s="45"/>
      <c r="AB1664" s="102" t="str">
        <f t="shared" si="26"/>
        <v/>
      </c>
    </row>
    <row r="1665" spans="1:28" ht="12.75" customHeight="1">
      <c r="A1665" s="102" t="str">
        <f>IF(F1665="","",SUBTOTAL(3,$F$2:$F1665))</f>
        <v/>
      </c>
      <c r="B1665" s="129"/>
      <c r="C1665" s="129"/>
      <c r="D1665" s="129"/>
      <c r="E1665" s="129"/>
      <c r="F1665" s="129"/>
      <c r="G1665" s="130"/>
      <c r="H1665" s="129"/>
      <c r="I1665" s="129"/>
      <c r="J1665" s="153"/>
      <c r="K1665" s="153"/>
      <c r="L1665" s="153"/>
      <c r="M1665" s="153"/>
      <c r="N1665" s="130"/>
      <c r="O1665" s="130"/>
      <c r="P1665" s="130"/>
      <c r="Q1665" s="130"/>
      <c r="R1665" s="130"/>
      <c r="S1665" s="130"/>
      <c r="T1665" s="129"/>
      <c r="U1665" s="129" t="s">
        <v>1048</v>
      </c>
      <c r="V1665" s="129" t="s">
        <v>1048</v>
      </c>
      <c r="W1665" s="45"/>
      <c r="X1665" s="45"/>
      <c r="Y1665" s="45"/>
      <c r="Z1665" s="56"/>
      <c r="AA1665" s="45"/>
      <c r="AB1665" s="102" t="str">
        <f t="shared" si="26"/>
        <v/>
      </c>
    </row>
    <row r="1666" spans="1:28" ht="12.75" customHeight="1">
      <c r="A1666" s="102" t="str">
        <f>IF(F1666="","",SUBTOTAL(3,$F$2:$F1666))</f>
        <v/>
      </c>
      <c r="B1666" s="129"/>
      <c r="C1666" s="129"/>
      <c r="D1666" s="129"/>
      <c r="E1666" s="129"/>
      <c r="F1666" s="129"/>
      <c r="G1666" s="130"/>
      <c r="H1666" s="129"/>
      <c r="I1666" s="129"/>
      <c r="J1666" s="153"/>
      <c r="K1666" s="153"/>
      <c r="L1666" s="153"/>
      <c r="M1666" s="153"/>
      <c r="N1666" s="130"/>
      <c r="O1666" s="130"/>
      <c r="P1666" s="130"/>
      <c r="Q1666" s="130"/>
      <c r="R1666" s="130"/>
      <c r="S1666" s="130"/>
      <c r="T1666" s="129"/>
      <c r="U1666" s="129" t="s">
        <v>1048</v>
      </c>
      <c r="V1666" s="129" t="s">
        <v>1048</v>
      </c>
      <c r="W1666" s="45"/>
      <c r="X1666" s="106"/>
      <c r="Y1666" s="102"/>
      <c r="Z1666" s="56"/>
      <c r="AA1666" s="45"/>
      <c r="AB1666" s="102" t="str">
        <f t="shared" si="26"/>
        <v/>
      </c>
    </row>
    <row r="1667" spans="1:28" ht="12.75" customHeight="1">
      <c r="A1667" s="102" t="str">
        <f>IF(F1667="","",SUBTOTAL(3,$F$2:$F1667))</f>
        <v/>
      </c>
      <c r="B1667" s="129"/>
      <c r="C1667" s="129"/>
      <c r="D1667" s="129"/>
      <c r="E1667" s="129"/>
      <c r="F1667" s="129"/>
      <c r="G1667" s="130"/>
      <c r="H1667" s="129"/>
      <c r="I1667" s="129"/>
      <c r="J1667" s="153"/>
      <c r="K1667" s="153"/>
      <c r="L1667" s="153"/>
      <c r="M1667" s="153"/>
      <c r="N1667" s="130"/>
      <c r="O1667" s="130"/>
      <c r="P1667" s="130"/>
      <c r="Q1667" s="130"/>
      <c r="R1667" s="130"/>
      <c r="S1667" s="130"/>
      <c r="T1667" s="129"/>
      <c r="U1667" s="129" t="s">
        <v>1048</v>
      </c>
      <c r="V1667" s="129" t="s">
        <v>1048</v>
      </c>
      <c r="W1667" s="45"/>
      <c r="X1667" s="106"/>
      <c r="Y1667" s="102"/>
      <c r="Z1667" s="57"/>
      <c r="AA1667" s="45"/>
      <c r="AB1667" s="102" t="str">
        <f t="shared" si="26"/>
        <v/>
      </c>
    </row>
    <row r="1668" spans="1:28" ht="12.75" customHeight="1">
      <c r="A1668" s="102" t="str">
        <f>IF(F1668="","",SUBTOTAL(3,$F$2:$F1668))</f>
        <v/>
      </c>
      <c r="B1668" s="129"/>
      <c r="C1668" s="129"/>
      <c r="D1668" s="129"/>
      <c r="E1668" s="129"/>
      <c r="F1668" s="129"/>
      <c r="G1668" s="130"/>
      <c r="H1668" s="129"/>
      <c r="I1668" s="129"/>
      <c r="J1668" s="153"/>
      <c r="K1668" s="153"/>
      <c r="L1668" s="153"/>
      <c r="M1668" s="153"/>
      <c r="N1668" s="130"/>
      <c r="O1668" s="130"/>
      <c r="P1668" s="130"/>
      <c r="Q1668" s="130"/>
      <c r="R1668" s="130"/>
      <c r="S1668" s="130"/>
      <c r="T1668" s="129"/>
      <c r="U1668" s="129" t="s">
        <v>1048</v>
      </c>
      <c r="V1668" s="129" t="s">
        <v>1048</v>
      </c>
      <c r="W1668" s="47"/>
      <c r="X1668" s="45"/>
      <c r="Y1668" s="102"/>
      <c r="Z1668" s="57"/>
      <c r="AA1668" s="45"/>
      <c r="AB1668" s="102" t="str">
        <f t="shared" si="26"/>
        <v/>
      </c>
    </row>
    <row r="1669" spans="1:28" ht="12.75" customHeight="1">
      <c r="A1669" s="102" t="str">
        <f>IF(F1669="","",SUBTOTAL(3,$F$2:$F1669))</f>
        <v/>
      </c>
      <c r="B1669" s="129"/>
      <c r="C1669" s="129"/>
      <c r="D1669" s="129"/>
      <c r="E1669" s="129"/>
      <c r="F1669" s="129"/>
      <c r="G1669" s="130"/>
      <c r="H1669" s="129"/>
      <c r="I1669" s="129"/>
      <c r="J1669" s="153"/>
      <c r="K1669" s="153"/>
      <c r="L1669" s="153"/>
      <c r="M1669" s="153"/>
      <c r="N1669" s="130"/>
      <c r="O1669" s="130"/>
      <c r="P1669" s="130"/>
      <c r="Q1669" s="130"/>
      <c r="R1669" s="130"/>
      <c r="S1669" s="130"/>
      <c r="T1669" s="129"/>
      <c r="U1669" s="129" t="s">
        <v>1048</v>
      </c>
      <c r="V1669" s="129" t="s">
        <v>1048</v>
      </c>
      <c r="W1669" s="47"/>
      <c r="X1669" s="106"/>
      <c r="Y1669" s="102"/>
      <c r="Z1669" s="57"/>
      <c r="AA1669" s="45"/>
      <c r="AB1669" s="102" t="str">
        <f t="shared" si="26"/>
        <v/>
      </c>
    </row>
    <row r="1670" spans="1:28" ht="12.75" customHeight="1">
      <c r="A1670" s="102" t="str">
        <f>IF(F1670="","",SUBTOTAL(3,$F$2:$F1670))</f>
        <v/>
      </c>
      <c r="B1670" s="129"/>
      <c r="C1670" s="129"/>
      <c r="D1670" s="129"/>
      <c r="E1670" s="129"/>
      <c r="F1670" s="129"/>
      <c r="G1670" s="130"/>
      <c r="H1670" s="129"/>
      <c r="I1670" s="129"/>
      <c r="J1670" s="153"/>
      <c r="K1670" s="153"/>
      <c r="L1670" s="153"/>
      <c r="M1670" s="153"/>
      <c r="N1670" s="130"/>
      <c r="O1670" s="130"/>
      <c r="P1670" s="130"/>
      <c r="Q1670" s="130"/>
      <c r="R1670" s="130"/>
      <c r="S1670" s="130"/>
      <c r="T1670" s="129"/>
      <c r="U1670" s="129" t="s">
        <v>1048</v>
      </c>
      <c r="V1670" s="129" t="s">
        <v>1048</v>
      </c>
      <c r="W1670" s="45"/>
      <c r="X1670" s="45"/>
      <c r="Y1670" s="102"/>
      <c r="Z1670" s="57"/>
      <c r="AA1670" s="45"/>
      <c r="AB1670" s="102" t="str">
        <f t="shared" si="26"/>
        <v/>
      </c>
    </row>
    <row r="1671" spans="1:28" ht="12.75" customHeight="1">
      <c r="A1671" s="102" t="str">
        <f>IF(F1671="","",SUBTOTAL(3,$F$2:$F1671))</f>
        <v/>
      </c>
      <c r="B1671" s="129"/>
      <c r="C1671" s="129"/>
      <c r="D1671" s="129"/>
      <c r="E1671" s="129"/>
      <c r="F1671" s="129"/>
      <c r="G1671" s="130"/>
      <c r="H1671" s="129"/>
      <c r="I1671" s="129"/>
      <c r="J1671" s="153"/>
      <c r="K1671" s="153"/>
      <c r="L1671" s="153"/>
      <c r="M1671" s="153"/>
      <c r="N1671" s="130"/>
      <c r="O1671" s="130"/>
      <c r="P1671" s="130"/>
      <c r="Q1671" s="130"/>
      <c r="R1671" s="130"/>
      <c r="S1671" s="130"/>
      <c r="T1671" s="129"/>
      <c r="U1671" s="129" t="s">
        <v>1048</v>
      </c>
      <c r="V1671" s="129" t="s">
        <v>1048</v>
      </c>
      <c r="W1671" s="45"/>
      <c r="X1671" s="67"/>
      <c r="Y1671" s="67"/>
      <c r="Z1671" s="57"/>
      <c r="AA1671" s="45"/>
      <c r="AB1671" s="102" t="str">
        <f t="shared" si="26"/>
        <v/>
      </c>
    </row>
    <row r="1672" spans="1:28" ht="12.75" customHeight="1">
      <c r="A1672" s="102" t="str">
        <f>IF(F1672="","",SUBTOTAL(3,$F$2:$F1672))</f>
        <v/>
      </c>
      <c r="B1672" s="129"/>
      <c r="C1672" s="129"/>
      <c r="D1672" s="129"/>
      <c r="E1672" s="129"/>
      <c r="F1672" s="129"/>
      <c r="G1672" s="130"/>
      <c r="H1672" s="129"/>
      <c r="I1672" s="129"/>
      <c r="J1672" s="153"/>
      <c r="K1672" s="153"/>
      <c r="L1672" s="153"/>
      <c r="M1672" s="153"/>
      <c r="N1672" s="130"/>
      <c r="O1672" s="130"/>
      <c r="P1672" s="130"/>
      <c r="Q1672" s="130"/>
      <c r="R1672" s="130"/>
      <c r="S1672" s="130"/>
      <c r="T1672" s="129"/>
      <c r="U1672" s="129" t="s">
        <v>1048</v>
      </c>
      <c r="V1672" s="129" t="s">
        <v>1048</v>
      </c>
      <c r="W1672" s="45"/>
      <c r="X1672" s="45"/>
      <c r="Y1672" s="45"/>
      <c r="Z1672" s="56"/>
      <c r="AA1672" s="45"/>
      <c r="AB1672" s="102" t="str">
        <f t="shared" si="26"/>
        <v/>
      </c>
    </row>
    <row r="1673" spans="1:28" ht="12.75" customHeight="1">
      <c r="A1673" s="102" t="str">
        <f>IF(F1673="","",SUBTOTAL(3,$F$2:$F1673))</f>
        <v/>
      </c>
      <c r="B1673" s="129"/>
      <c r="C1673" s="129"/>
      <c r="D1673" s="129"/>
      <c r="E1673" s="129"/>
      <c r="F1673" s="129"/>
      <c r="G1673" s="130"/>
      <c r="H1673" s="129"/>
      <c r="I1673" s="129"/>
      <c r="J1673" s="153"/>
      <c r="K1673" s="153"/>
      <c r="L1673" s="153"/>
      <c r="M1673" s="153"/>
      <c r="N1673" s="130"/>
      <c r="O1673" s="130"/>
      <c r="P1673" s="130"/>
      <c r="Q1673" s="130"/>
      <c r="R1673" s="130"/>
      <c r="S1673" s="130"/>
      <c r="T1673" s="129"/>
      <c r="U1673" s="129" t="s">
        <v>1048</v>
      </c>
      <c r="V1673" s="129" t="s">
        <v>1048</v>
      </c>
      <c r="W1673" s="45"/>
      <c r="X1673" s="45"/>
      <c r="Y1673" s="45"/>
      <c r="Z1673" s="56"/>
      <c r="AA1673" s="45"/>
      <c r="AB1673" s="102" t="str">
        <f t="shared" si="26"/>
        <v/>
      </c>
    </row>
    <row r="1674" spans="1:28" ht="12.75" customHeight="1">
      <c r="A1674" s="102" t="str">
        <f>IF(F1674="","",SUBTOTAL(3,$F$2:$F1674))</f>
        <v/>
      </c>
      <c r="B1674" s="129"/>
      <c r="C1674" s="129"/>
      <c r="D1674" s="129"/>
      <c r="E1674" s="129"/>
      <c r="F1674" s="129"/>
      <c r="G1674" s="130"/>
      <c r="H1674" s="129"/>
      <c r="I1674" s="129"/>
      <c r="J1674" s="153"/>
      <c r="K1674" s="153"/>
      <c r="L1674" s="153"/>
      <c r="M1674" s="153"/>
      <c r="N1674" s="130"/>
      <c r="O1674" s="130"/>
      <c r="P1674" s="130"/>
      <c r="Q1674" s="130"/>
      <c r="R1674" s="130"/>
      <c r="S1674" s="130"/>
      <c r="T1674" s="129"/>
      <c r="U1674" s="129" t="s">
        <v>1048</v>
      </c>
      <c r="V1674" s="129" t="s">
        <v>1048</v>
      </c>
      <c r="W1674" s="45"/>
      <c r="X1674" s="45"/>
      <c r="Y1674" s="45"/>
      <c r="Z1674" s="56"/>
      <c r="AA1674" s="45"/>
      <c r="AB1674" s="102" t="str">
        <f t="shared" si="26"/>
        <v/>
      </c>
    </row>
    <row r="1675" spans="1:28" ht="12.75" customHeight="1">
      <c r="A1675" s="102" t="str">
        <f>IF(F1675="","",SUBTOTAL(3,$F$2:$F1675))</f>
        <v/>
      </c>
      <c r="B1675" s="129"/>
      <c r="C1675" s="129"/>
      <c r="D1675" s="129"/>
      <c r="E1675" s="129"/>
      <c r="F1675" s="129"/>
      <c r="G1675" s="130"/>
      <c r="H1675" s="129"/>
      <c r="I1675" s="129"/>
      <c r="J1675" s="153"/>
      <c r="K1675" s="153"/>
      <c r="L1675" s="153"/>
      <c r="M1675" s="153"/>
      <c r="N1675" s="130"/>
      <c r="O1675" s="130"/>
      <c r="P1675" s="130"/>
      <c r="Q1675" s="130"/>
      <c r="R1675" s="130"/>
      <c r="S1675" s="130"/>
      <c r="T1675" s="129"/>
      <c r="U1675" s="129" t="s">
        <v>1048</v>
      </c>
      <c r="V1675" s="129" t="s">
        <v>1048</v>
      </c>
      <c r="W1675" s="47"/>
      <c r="X1675" s="45"/>
      <c r="Y1675" s="45"/>
      <c r="Z1675" s="56"/>
      <c r="AA1675" s="45"/>
      <c r="AB1675" s="102" t="str">
        <f t="shared" si="26"/>
        <v/>
      </c>
    </row>
    <row r="1676" spans="1:28" ht="12.75" customHeight="1">
      <c r="A1676" s="102" t="str">
        <f>IF(F1676="","",SUBTOTAL(3,$F$2:$F1676))</f>
        <v/>
      </c>
      <c r="B1676" s="129"/>
      <c r="C1676" s="129"/>
      <c r="D1676" s="129"/>
      <c r="E1676" s="129"/>
      <c r="F1676" s="129"/>
      <c r="G1676" s="130"/>
      <c r="H1676" s="129"/>
      <c r="I1676" s="129"/>
      <c r="J1676" s="153"/>
      <c r="K1676" s="153"/>
      <c r="L1676" s="153"/>
      <c r="M1676" s="153"/>
      <c r="N1676" s="130"/>
      <c r="O1676" s="130"/>
      <c r="P1676" s="130"/>
      <c r="Q1676" s="130"/>
      <c r="R1676" s="130"/>
      <c r="S1676" s="130"/>
      <c r="T1676" s="129"/>
      <c r="U1676" s="129" t="s">
        <v>1048</v>
      </c>
      <c r="V1676" s="129" t="s">
        <v>1048</v>
      </c>
      <c r="W1676" s="45"/>
      <c r="X1676" s="45"/>
      <c r="Y1676" s="45"/>
      <c r="Z1676" s="56"/>
      <c r="AA1676" s="45"/>
      <c r="AB1676" s="102" t="str">
        <f t="shared" si="26"/>
        <v/>
      </c>
    </row>
    <row r="1677" spans="1:28" ht="12.75" customHeight="1">
      <c r="A1677" s="102" t="str">
        <f>IF(F1677="","",SUBTOTAL(3,$F$2:$F1677))</f>
        <v/>
      </c>
      <c r="B1677" s="129"/>
      <c r="C1677" s="129"/>
      <c r="D1677" s="129"/>
      <c r="E1677" s="129"/>
      <c r="F1677" s="129"/>
      <c r="G1677" s="130"/>
      <c r="H1677" s="129"/>
      <c r="I1677" s="129"/>
      <c r="J1677" s="153"/>
      <c r="K1677" s="153"/>
      <c r="L1677" s="153"/>
      <c r="M1677" s="153"/>
      <c r="N1677" s="130"/>
      <c r="O1677" s="130"/>
      <c r="P1677" s="130"/>
      <c r="Q1677" s="130"/>
      <c r="R1677" s="130"/>
      <c r="S1677" s="130"/>
      <c r="T1677" s="129"/>
      <c r="U1677" s="129" t="s">
        <v>1048</v>
      </c>
      <c r="V1677" s="129" t="s">
        <v>1048</v>
      </c>
      <c r="W1677" s="47"/>
      <c r="X1677" s="106"/>
      <c r="Y1677" s="45"/>
      <c r="Z1677" s="56"/>
      <c r="AA1677" s="45"/>
      <c r="AB1677" s="102" t="str">
        <f t="shared" si="26"/>
        <v/>
      </c>
    </row>
    <row r="1678" spans="1:28" ht="12.75" customHeight="1">
      <c r="A1678" s="102" t="str">
        <f>IF(F1678="","",SUBTOTAL(3,$F$2:$F1678))</f>
        <v/>
      </c>
      <c r="B1678" s="129"/>
      <c r="C1678" s="129"/>
      <c r="D1678" s="129"/>
      <c r="E1678" s="129"/>
      <c r="F1678" s="129"/>
      <c r="G1678" s="130"/>
      <c r="H1678" s="129"/>
      <c r="I1678" s="129"/>
      <c r="J1678" s="153"/>
      <c r="K1678" s="153"/>
      <c r="L1678" s="153"/>
      <c r="M1678" s="153"/>
      <c r="N1678" s="130"/>
      <c r="O1678" s="130"/>
      <c r="P1678" s="130"/>
      <c r="Q1678" s="130"/>
      <c r="R1678" s="130"/>
      <c r="S1678" s="130"/>
      <c r="T1678" s="129"/>
      <c r="U1678" s="129" t="s">
        <v>1048</v>
      </c>
      <c r="V1678" s="129" t="s">
        <v>1048</v>
      </c>
      <c r="W1678" s="47"/>
      <c r="X1678" s="47"/>
      <c r="Y1678" s="47"/>
      <c r="Z1678" s="57"/>
      <c r="AA1678" s="45"/>
      <c r="AB1678" s="102" t="str">
        <f t="shared" si="26"/>
        <v/>
      </c>
    </row>
    <row r="1679" spans="1:28" ht="12.75" customHeight="1">
      <c r="A1679" s="102" t="str">
        <f>IF(F1679="","",SUBTOTAL(3,$F$2:$F1679))</f>
        <v/>
      </c>
      <c r="B1679" s="129"/>
      <c r="C1679" s="129"/>
      <c r="D1679" s="129"/>
      <c r="E1679" s="129"/>
      <c r="F1679" s="129"/>
      <c r="G1679" s="130"/>
      <c r="H1679" s="129"/>
      <c r="I1679" s="129"/>
      <c r="J1679" s="153"/>
      <c r="K1679" s="153"/>
      <c r="L1679" s="153"/>
      <c r="M1679" s="153"/>
      <c r="N1679" s="130"/>
      <c r="O1679" s="130"/>
      <c r="P1679" s="130"/>
      <c r="Q1679" s="130"/>
      <c r="R1679" s="130"/>
      <c r="S1679" s="130"/>
      <c r="T1679" s="129"/>
      <c r="U1679" s="129" t="s">
        <v>1048</v>
      </c>
      <c r="V1679" s="129" t="s">
        <v>1048</v>
      </c>
      <c r="W1679" s="45"/>
      <c r="X1679" s="45"/>
      <c r="Y1679" s="45"/>
      <c r="Z1679" s="56"/>
      <c r="AA1679" s="45"/>
      <c r="AB1679" s="102" t="str">
        <f t="shared" si="26"/>
        <v/>
      </c>
    </row>
    <row r="1680" spans="1:28" ht="12.75" customHeight="1">
      <c r="A1680" s="102" t="str">
        <f>IF(F1680="","",SUBTOTAL(3,$F$2:$F1680))</f>
        <v/>
      </c>
      <c r="B1680" s="129"/>
      <c r="C1680" s="129"/>
      <c r="D1680" s="129"/>
      <c r="E1680" s="129"/>
      <c r="F1680" s="129"/>
      <c r="G1680" s="130"/>
      <c r="H1680" s="129"/>
      <c r="I1680" s="129"/>
      <c r="J1680" s="153"/>
      <c r="K1680" s="153"/>
      <c r="L1680" s="153"/>
      <c r="M1680" s="153"/>
      <c r="N1680" s="130"/>
      <c r="O1680" s="130"/>
      <c r="P1680" s="130"/>
      <c r="Q1680" s="130"/>
      <c r="R1680" s="130"/>
      <c r="S1680" s="130"/>
      <c r="T1680" s="129"/>
      <c r="U1680" s="129" t="s">
        <v>1048</v>
      </c>
      <c r="V1680" s="129" t="s">
        <v>1048</v>
      </c>
      <c r="W1680" s="106"/>
      <c r="X1680" s="47"/>
      <c r="Y1680" s="47"/>
      <c r="Z1680" s="57"/>
      <c r="AA1680" s="45"/>
      <c r="AB1680" s="102" t="str">
        <f t="shared" ref="AB1680:AB1743" si="27">IF(OR(O1680="TLAI",F1680=""),"",Z1680=S1680)</f>
        <v/>
      </c>
    </row>
    <row r="1681" spans="1:28" ht="12.75" customHeight="1">
      <c r="A1681" s="102" t="str">
        <f>IF(F1681="","",SUBTOTAL(3,$F$2:$F1681))</f>
        <v/>
      </c>
      <c r="B1681" s="129"/>
      <c r="C1681" s="129"/>
      <c r="D1681" s="129"/>
      <c r="E1681" s="129"/>
      <c r="F1681" s="129"/>
      <c r="G1681" s="130"/>
      <c r="H1681" s="129"/>
      <c r="I1681" s="129"/>
      <c r="J1681" s="153"/>
      <c r="K1681" s="153"/>
      <c r="L1681" s="153"/>
      <c r="M1681" s="153"/>
      <c r="N1681" s="130"/>
      <c r="O1681" s="130"/>
      <c r="P1681" s="130"/>
      <c r="Q1681" s="130"/>
      <c r="R1681" s="130"/>
      <c r="S1681" s="130"/>
      <c r="T1681" s="129"/>
      <c r="U1681" s="129" t="s">
        <v>1048</v>
      </c>
      <c r="V1681" s="129" t="s">
        <v>1048</v>
      </c>
      <c r="W1681" s="45"/>
      <c r="X1681" s="102"/>
      <c r="Y1681" s="102"/>
      <c r="Z1681" s="56"/>
      <c r="AA1681" s="45"/>
      <c r="AB1681" s="102" t="str">
        <f t="shared" si="27"/>
        <v/>
      </c>
    </row>
    <row r="1682" spans="1:28" ht="12.75" customHeight="1">
      <c r="A1682" s="102" t="str">
        <f>IF(F1682="","",SUBTOTAL(3,$F$2:$F1682))</f>
        <v/>
      </c>
      <c r="B1682" s="129"/>
      <c r="C1682" s="129"/>
      <c r="D1682" s="129"/>
      <c r="E1682" s="129"/>
      <c r="F1682" s="129"/>
      <c r="G1682" s="130"/>
      <c r="H1682" s="129"/>
      <c r="I1682" s="129"/>
      <c r="J1682" s="153"/>
      <c r="K1682" s="153"/>
      <c r="L1682" s="153"/>
      <c r="M1682" s="153"/>
      <c r="N1682" s="130"/>
      <c r="O1682" s="130"/>
      <c r="P1682" s="130"/>
      <c r="Q1682" s="130"/>
      <c r="R1682" s="130"/>
      <c r="S1682" s="130"/>
      <c r="T1682" s="129"/>
      <c r="U1682" s="129" t="s">
        <v>1048</v>
      </c>
      <c r="V1682" s="129" t="s">
        <v>1048</v>
      </c>
      <c r="W1682" s="106"/>
      <c r="X1682" s="102"/>
      <c r="Y1682" s="45"/>
      <c r="Z1682" s="57"/>
      <c r="AA1682" s="45"/>
      <c r="AB1682" s="102" t="str">
        <f t="shared" si="27"/>
        <v/>
      </c>
    </row>
    <row r="1683" spans="1:28" ht="12.75" customHeight="1">
      <c r="A1683" s="102" t="str">
        <f>IF(F1683="","",SUBTOTAL(3,$F$2:$F1683))</f>
        <v/>
      </c>
      <c r="B1683" s="129"/>
      <c r="C1683" s="129"/>
      <c r="D1683" s="129"/>
      <c r="E1683" s="129"/>
      <c r="F1683" s="129"/>
      <c r="G1683" s="130"/>
      <c r="H1683" s="129"/>
      <c r="I1683" s="129"/>
      <c r="J1683" s="153"/>
      <c r="K1683" s="153"/>
      <c r="L1683" s="153"/>
      <c r="M1683" s="153"/>
      <c r="N1683" s="130"/>
      <c r="O1683" s="130"/>
      <c r="P1683" s="130"/>
      <c r="Q1683" s="130"/>
      <c r="R1683" s="130"/>
      <c r="S1683" s="130"/>
      <c r="T1683" s="129"/>
      <c r="U1683" s="129" t="s">
        <v>1048</v>
      </c>
      <c r="V1683" s="129" t="s">
        <v>1048</v>
      </c>
      <c r="W1683" s="45"/>
      <c r="X1683" s="45"/>
      <c r="Y1683" s="45"/>
      <c r="Z1683" s="56"/>
      <c r="AA1683" s="45"/>
      <c r="AB1683" s="102" t="str">
        <f t="shared" si="27"/>
        <v/>
      </c>
    </row>
    <row r="1684" spans="1:28" ht="12.75" customHeight="1">
      <c r="A1684" s="102" t="str">
        <f>IF(F1684="","",SUBTOTAL(3,$F$2:$F1684))</f>
        <v/>
      </c>
      <c r="B1684" s="129"/>
      <c r="C1684" s="129"/>
      <c r="D1684" s="129"/>
      <c r="E1684" s="129"/>
      <c r="F1684" s="129"/>
      <c r="G1684" s="130"/>
      <c r="H1684" s="129"/>
      <c r="I1684" s="129"/>
      <c r="J1684" s="153"/>
      <c r="K1684" s="153"/>
      <c r="L1684" s="153"/>
      <c r="M1684" s="153"/>
      <c r="N1684" s="130"/>
      <c r="O1684" s="130"/>
      <c r="P1684" s="130"/>
      <c r="Q1684" s="130"/>
      <c r="R1684" s="130"/>
      <c r="S1684" s="130"/>
      <c r="T1684" s="129"/>
      <c r="U1684" s="129" t="s">
        <v>1048</v>
      </c>
      <c r="V1684" s="129" t="s">
        <v>1048</v>
      </c>
      <c r="W1684" s="47"/>
      <c r="X1684" s="45"/>
      <c r="Y1684" s="102"/>
      <c r="Z1684" s="57"/>
      <c r="AA1684" s="45"/>
      <c r="AB1684" s="102" t="str">
        <f t="shared" si="27"/>
        <v/>
      </c>
    </row>
    <row r="1685" spans="1:28" ht="12.75" customHeight="1">
      <c r="A1685" s="102" t="str">
        <f>IF(F1685="","",SUBTOTAL(3,$F$2:$F1685))</f>
        <v/>
      </c>
      <c r="B1685" s="129"/>
      <c r="C1685" s="129"/>
      <c r="D1685" s="129"/>
      <c r="E1685" s="129"/>
      <c r="F1685" s="129"/>
      <c r="G1685" s="130"/>
      <c r="H1685" s="129"/>
      <c r="I1685" s="129"/>
      <c r="J1685" s="153"/>
      <c r="K1685" s="153"/>
      <c r="L1685" s="153"/>
      <c r="M1685" s="153"/>
      <c r="N1685" s="130"/>
      <c r="O1685" s="130"/>
      <c r="P1685" s="130"/>
      <c r="Q1685" s="130"/>
      <c r="R1685" s="130"/>
      <c r="S1685" s="130"/>
      <c r="T1685" s="129"/>
      <c r="U1685" s="129" t="s">
        <v>1048</v>
      </c>
      <c r="V1685" s="129" t="s">
        <v>1048</v>
      </c>
      <c r="W1685" s="45"/>
      <c r="X1685" s="45"/>
      <c r="Y1685" s="45"/>
      <c r="Z1685" s="56"/>
      <c r="AA1685" s="45"/>
      <c r="AB1685" s="102" t="str">
        <f t="shared" si="27"/>
        <v/>
      </c>
    </row>
    <row r="1686" spans="1:28" ht="12.75" customHeight="1">
      <c r="A1686" s="102" t="str">
        <f>IF(F1686="","",SUBTOTAL(3,$F$2:$F1686))</f>
        <v/>
      </c>
      <c r="B1686" s="129"/>
      <c r="C1686" s="129"/>
      <c r="D1686" s="129"/>
      <c r="E1686" s="129"/>
      <c r="F1686" s="129"/>
      <c r="G1686" s="130"/>
      <c r="H1686" s="129"/>
      <c r="I1686" s="129"/>
      <c r="J1686" s="153"/>
      <c r="K1686" s="153"/>
      <c r="L1686" s="153"/>
      <c r="M1686" s="153"/>
      <c r="N1686" s="130"/>
      <c r="O1686" s="130"/>
      <c r="P1686" s="130"/>
      <c r="Q1686" s="130"/>
      <c r="R1686" s="130"/>
      <c r="S1686" s="130"/>
      <c r="T1686" s="129"/>
      <c r="U1686" s="129" t="s">
        <v>1048</v>
      </c>
      <c r="V1686" s="129" t="s">
        <v>1048</v>
      </c>
      <c r="W1686" s="47"/>
      <c r="X1686" s="45"/>
      <c r="Y1686" s="102"/>
      <c r="Z1686" s="56"/>
      <c r="AA1686" s="45"/>
      <c r="AB1686" s="102" t="str">
        <f t="shared" si="27"/>
        <v/>
      </c>
    </row>
    <row r="1687" spans="1:28" ht="12.75" customHeight="1">
      <c r="A1687" s="102" t="str">
        <f>IF(F1687="","",SUBTOTAL(3,$F$2:$F1687))</f>
        <v/>
      </c>
      <c r="B1687" s="129"/>
      <c r="C1687" s="129"/>
      <c r="D1687" s="129"/>
      <c r="E1687" s="129"/>
      <c r="F1687" s="129"/>
      <c r="G1687" s="130"/>
      <c r="H1687" s="129"/>
      <c r="I1687" s="129"/>
      <c r="J1687" s="153"/>
      <c r="K1687" s="153"/>
      <c r="L1687" s="153"/>
      <c r="M1687" s="153"/>
      <c r="N1687" s="130"/>
      <c r="O1687" s="130"/>
      <c r="P1687" s="130"/>
      <c r="Q1687" s="130"/>
      <c r="R1687" s="130"/>
      <c r="S1687" s="130"/>
      <c r="T1687" s="129"/>
      <c r="U1687" s="129" t="s">
        <v>1048</v>
      </c>
      <c r="V1687" s="129" t="s">
        <v>1048</v>
      </c>
      <c r="W1687" s="47"/>
      <c r="X1687" s="47"/>
      <c r="Y1687" s="47"/>
      <c r="Z1687" s="57"/>
      <c r="AA1687" s="45"/>
      <c r="AB1687" s="102" t="str">
        <f t="shared" si="27"/>
        <v/>
      </c>
    </row>
    <row r="1688" spans="1:28" ht="12.75" customHeight="1">
      <c r="A1688" s="102" t="str">
        <f>IF(F1688="","",SUBTOTAL(3,$F$2:$F1688))</f>
        <v/>
      </c>
      <c r="B1688" s="129"/>
      <c r="C1688" s="129"/>
      <c r="D1688" s="129"/>
      <c r="E1688" s="129"/>
      <c r="F1688" s="129"/>
      <c r="G1688" s="130"/>
      <c r="H1688" s="129"/>
      <c r="I1688" s="129"/>
      <c r="J1688" s="153"/>
      <c r="K1688" s="153"/>
      <c r="L1688" s="153"/>
      <c r="M1688" s="153"/>
      <c r="N1688" s="130"/>
      <c r="O1688" s="130"/>
      <c r="P1688" s="130"/>
      <c r="Q1688" s="130"/>
      <c r="R1688" s="130"/>
      <c r="S1688" s="130"/>
      <c r="T1688" s="129"/>
      <c r="U1688" s="129" t="s">
        <v>1048</v>
      </c>
      <c r="V1688" s="129" t="s">
        <v>1048</v>
      </c>
      <c r="W1688" s="45"/>
      <c r="X1688" s="54"/>
      <c r="Y1688" s="102"/>
      <c r="Z1688" s="56"/>
      <c r="AA1688" s="45"/>
      <c r="AB1688" s="102" t="str">
        <f t="shared" si="27"/>
        <v/>
      </c>
    </row>
    <row r="1689" spans="1:28" ht="12.75" customHeight="1">
      <c r="A1689" s="102" t="str">
        <f>IF(F1689="","",SUBTOTAL(3,$F$2:$F1689))</f>
        <v/>
      </c>
      <c r="B1689" s="129"/>
      <c r="C1689" s="129"/>
      <c r="D1689" s="129"/>
      <c r="E1689" s="129"/>
      <c r="F1689" s="129"/>
      <c r="G1689" s="130"/>
      <c r="H1689" s="129"/>
      <c r="I1689" s="129"/>
      <c r="J1689" s="153"/>
      <c r="K1689" s="153"/>
      <c r="L1689" s="153"/>
      <c r="M1689" s="153"/>
      <c r="N1689" s="130"/>
      <c r="O1689" s="130"/>
      <c r="P1689" s="130"/>
      <c r="Q1689" s="130"/>
      <c r="R1689" s="130"/>
      <c r="S1689" s="130"/>
      <c r="T1689" s="129"/>
      <c r="U1689" s="129" t="s">
        <v>1048</v>
      </c>
      <c r="V1689" s="129" t="s">
        <v>1048</v>
      </c>
      <c r="W1689" s="47"/>
      <c r="X1689" s="47"/>
      <c r="Y1689" s="47"/>
      <c r="Z1689" s="57"/>
      <c r="AA1689" s="45"/>
      <c r="AB1689" s="102" t="str">
        <f t="shared" si="27"/>
        <v/>
      </c>
    </row>
    <row r="1690" spans="1:28" ht="12.75" customHeight="1">
      <c r="A1690" s="102" t="str">
        <f>IF(F1690="","",SUBTOTAL(3,$F$2:$F1690))</f>
        <v/>
      </c>
      <c r="B1690" s="129"/>
      <c r="C1690" s="129"/>
      <c r="D1690" s="129"/>
      <c r="E1690" s="129"/>
      <c r="F1690" s="129"/>
      <c r="G1690" s="130"/>
      <c r="H1690" s="129"/>
      <c r="I1690" s="129"/>
      <c r="J1690" s="153"/>
      <c r="K1690" s="153"/>
      <c r="L1690" s="153"/>
      <c r="M1690" s="153"/>
      <c r="N1690" s="130"/>
      <c r="O1690" s="130"/>
      <c r="P1690" s="130"/>
      <c r="Q1690" s="130"/>
      <c r="R1690" s="130"/>
      <c r="S1690" s="130"/>
      <c r="T1690" s="129"/>
      <c r="U1690" s="129" t="s">
        <v>1048</v>
      </c>
      <c r="V1690" s="129" t="s">
        <v>1048</v>
      </c>
      <c r="W1690" s="45"/>
      <c r="X1690" s="102"/>
      <c r="Y1690" s="102"/>
      <c r="Z1690" s="57"/>
      <c r="AA1690" s="45"/>
      <c r="AB1690" s="102" t="str">
        <f t="shared" si="27"/>
        <v/>
      </c>
    </row>
    <row r="1691" spans="1:28" ht="12.75" customHeight="1">
      <c r="A1691" s="102" t="str">
        <f>IF(F1691="","",SUBTOTAL(3,$F$2:$F1691))</f>
        <v/>
      </c>
      <c r="B1691" s="129"/>
      <c r="C1691" s="129"/>
      <c r="D1691" s="129"/>
      <c r="E1691" s="129"/>
      <c r="F1691" s="129"/>
      <c r="G1691" s="130"/>
      <c r="H1691" s="129"/>
      <c r="I1691" s="129"/>
      <c r="J1691" s="153"/>
      <c r="K1691" s="153"/>
      <c r="L1691" s="153"/>
      <c r="M1691" s="153"/>
      <c r="N1691" s="130"/>
      <c r="O1691" s="130"/>
      <c r="P1691" s="130"/>
      <c r="Q1691" s="130"/>
      <c r="R1691" s="130"/>
      <c r="S1691" s="130"/>
      <c r="T1691" s="129"/>
      <c r="U1691" s="129" t="s">
        <v>1048</v>
      </c>
      <c r="V1691" s="129" t="s">
        <v>1048</v>
      </c>
      <c r="W1691" s="106"/>
      <c r="X1691" s="53"/>
      <c r="Y1691" s="106"/>
      <c r="Z1691" s="56"/>
      <c r="AA1691" s="45"/>
      <c r="AB1691" s="102" t="str">
        <f t="shared" si="27"/>
        <v/>
      </c>
    </row>
    <row r="1692" spans="1:28" ht="12.75" customHeight="1">
      <c r="A1692" s="102" t="str">
        <f>IF(F1692="","",SUBTOTAL(3,$F$2:$F1692))</f>
        <v/>
      </c>
      <c r="B1692" s="129"/>
      <c r="C1692" s="129"/>
      <c r="D1692" s="129"/>
      <c r="E1692" s="129"/>
      <c r="F1692" s="129"/>
      <c r="G1692" s="130"/>
      <c r="H1692" s="129"/>
      <c r="I1692" s="129"/>
      <c r="J1692" s="153"/>
      <c r="K1692" s="153"/>
      <c r="L1692" s="153"/>
      <c r="M1692" s="153"/>
      <c r="N1692" s="130"/>
      <c r="O1692" s="130"/>
      <c r="P1692" s="130"/>
      <c r="Q1692" s="130"/>
      <c r="R1692" s="130"/>
      <c r="S1692" s="130"/>
      <c r="T1692" s="129"/>
      <c r="U1692" s="129" t="s">
        <v>1048</v>
      </c>
      <c r="V1692" s="129" t="s">
        <v>1048</v>
      </c>
      <c r="W1692" s="45"/>
      <c r="X1692" s="45"/>
      <c r="Y1692" s="45"/>
      <c r="Z1692" s="56"/>
      <c r="AA1692" s="45"/>
      <c r="AB1692" s="102" t="str">
        <f t="shared" si="27"/>
        <v/>
      </c>
    </row>
    <row r="1693" spans="1:28" ht="12.75" customHeight="1">
      <c r="A1693" s="102" t="str">
        <f>IF(F1693="","",SUBTOTAL(3,$F$2:$F1693))</f>
        <v/>
      </c>
      <c r="B1693" s="129"/>
      <c r="C1693" s="129"/>
      <c r="D1693" s="129"/>
      <c r="E1693" s="129"/>
      <c r="F1693" s="129"/>
      <c r="G1693" s="130"/>
      <c r="H1693" s="129"/>
      <c r="I1693" s="129"/>
      <c r="J1693" s="153"/>
      <c r="K1693" s="153"/>
      <c r="L1693" s="153"/>
      <c r="M1693" s="153"/>
      <c r="N1693" s="130"/>
      <c r="O1693" s="130"/>
      <c r="P1693" s="130"/>
      <c r="Q1693" s="130"/>
      <c r="R1693" s="130"/>
      <c r="S1693" s="130"/>
      <c r="T1693" s="129"/>
      <c r="U1693" s="129" t="s">
        <v>1048</v>
      </c>
      <c r="V1693" s="129" t="s">
        <v>1048</v>
      </c>
      <c r="W1693" s="45"/>
      <c r="X1693" s="47"/>
      <c r="Y1693" s="53"/>
      <c r="Z1693" s="57"/>
      <c r="AA1693" s="45"/>
      <c r="AB1693" s="102" t="str">
        <f t="shared" si="27"/>
        <v/>
      </c>
    </row>
    <row r="1694" spans="1:28" ht="12.75" customHeight="1">
      <c r="A1694" s="102" t="str">
        <f>IF(F1694="","",SUBTOTAL(3,$F$2:$F1694))</f>
        <v/>
      </c>
      <c r="B1694" s="129"/>
      <c r="C1694" s="129"/>
      <c r="D1694" s="129"/>
      <c r="E1694" s="129"/>
      <c r="F1694" s="129"/>
      <c r="G1694" s="130"/>
      <c r="H1694" s="129"/>
      <c r="I1694" s="129"/>
      <c r="J1694" s="153"/>
      <c r="K1694" s="153"/>
      <c r="L1694" s="153"/>
      <c r="M1694" s="153"/>
      <c r="N1694" s="130"/>
      <c r="O1694" s="130"/>
      <c r="P1694" s="130"/>
      <c r="Q1694" s="130"/>
      <c r="R1694" s="130"/>
      <c r="S1694" s="130"/>
      <c r="T1694" s="129"/>
      <c r="U1694" s="129" t="s">
        <v>1048</v>
      </c>
      <c r="V1694" s="129" t="s">
        <v>1048</v>
      </c>
      <c r="W1694" s="47"/>
      <c r="X1694" s="47"/>
      <c r="Y1694" s="47"/>
      <c r="Z1694" s="57"/>
      <c r="AA1694" s="45"/>
      <c r="AB1694" s="102" t="str">
        <f t="shared" si="27"/>
        <v/>
      </c>
    </row>
    <row r="1695" spans="1:28" ht="12.75" customHeight="1">
      <c r="A1695" s="102" t="str">
        <f>IF(F1695="","",SUBTOTAL(3,$F$2:$F1695))</f>
        <v/>
      </c>
      <c r="B1695" s="129"/>
      <c r="C1695" s="129"/>
      <c r="D1695" s="129"/>
      <c r="E1695" s="129"/>
      <c r="F1695" s="129"/>
      <c r="G1695" s="130"/>
      <c r="H1695" s="129"/>
      <c r="I1695" s="129"/>
      <c r="J1695" s="153"/>
      <c r="K1695" s="153"/>
      <c r="L1695" s="153"/>
      <c r="M1695" s="153"/>
      <c r="N1695" s="130"/>
      <c r="O1695" s="130"/>
      <c r="P1695" s="130"/>
      <c r="Q1695" s="130"/>
      <c r="R1695" s="130"/>
      <c r="S1695" s="130"/>
      <c r="T1695" s="129"/>
      <c r="U1695" s="129" t="s">
        <v>1048</v>
      </c>
      <c r="V1695" s="129" t="s">
        <v>1048</v>
      </c>
      <c r="W1695" s="45"/>
      <c r="X1695" s="45"/>
      <c r="Y1695" s="47"/>
      <c r="Z1695" s="56"/>
      <c r="AA1695" s="45"/>
      <c r="AB1695" s="102" t="str">
        <f t="shared" si="27"/>
        <v/>
      </c>
    </row>
    <row r="1696" spans="1:28" ht="12.75" customHeight="1">
      <c r="A1696" s="102" t="str">
        <f>IF(F1696="","",SUBTOTAL(3,$F$2:$F1696))</f>
        <v/>
      </c>
      <c r="B1696" s="129"/>
      <c r="C1696" s="129"/>
      <c r="D1696" s="129"/>
      <c r="E1696" s="129"/>
      <c r="F1696" s="129"/>
      <c r="G1696" s="130"/>
      <c r="H1696" s="129"/>
      <c r="I1696" s="129"/>
      <c r="J1696" s="153"/>
      <c r="K1696" s="153"/>
      <c r="L1696" s="153"/>
      <c r="M1696" s="153"/>
      <c r="N1696" s="130"/>
      <c r="O1696" s="130"/>
      <c r="P1696" s="130"/>
      <c r="Q1696" s="130"/>
      <c r="R1696" s="130"/>
      <c r="S1696" s="130"/>
      <c r="T1696" s="129"/>
      <c r="U1696" s="129" t="s">
        <v>1048</v>
      </c>
      <c r="V1696" s="129" t="s">
        <v>1048</v>
      </c>
      <c r="W1696" s="47"/>
      <c r="X1696" s="102"/>
      <c r="Y1696" s="102"/>
      <c r="Z1696" s="57"/>
      <c r="AA1696" s="45"/>
      <c r="AB1696" s="102" t="str">
        <f t="shared" si="27"/>
        <v/>
      </c>
    </row>
    <row r="1697" spans="1:28" ht="12.75" customHeight="1">
      <c r="A1697" s="102" t="str">
        <f>IF(F1697="","",SUBTOTAL(3,$F$2:$F1697))</f>
        <v/>
      </c>
      <c r="B1697" s="129"/>
      <c r="C1697" s="129"/>
      <c r="D1697" s="129"/>
      <c r="E1697" s="129"/>
      <c r="F1697" s="129"/>
      <c r="G1697" s="130"/>
      <c r="H1697" s="129"/>
      <c r="I1697" s="129"/>
      <c r="J1697" s="153"/>
      <c r="K1697" s="153"/>
      <c r="L1697" s="153"/>
      <c r="M1697" s="153"/>
      <c r="N1697" s="130"/>
      <c r="O1697" s="130"/>
      <c r="P1697" s="130"/>
      <c r="Q1697" s="130"/>
      <c r="R1697" s="130"/>
      <c r="S1697" s="130"/>
      <c r="T1697" s="129"/>
      <c r="U1697" s="129" t="s">
        <v>1048</v>
      </c>
      <c r="V1697" s="129" t="s">
        <v>1048</v>
      </c>
      <c r="W1697" s="45"/>
      <c r="X1697" s="53"/>
      <c r="Y1697" s="106"/>
      <c r="Z1697" s="56"/>
      <c r="AA1697" s="45"/>
      <c r="AB1697" s="102" t="str">
        <f t="shared" si="27"/>
        <v/>
      </c>
    </row>
    <row r="1698" spans="1:28" ht="12.75" customHeight="1">
      <c r="A1698" s="102" t="str">
        <f>IF(F1698="","",SUBTOTAL(3,$F$2:$F1698))</f>
        <v/>
      </c>
      <c r="B1698" s="129"/>
      <c r="C1698" s="129"/>
      <c r="D1698" s="129"/>
      <c r="E1698" s="129"/>
      <c r="F1698" s="129"/>
      <c r="G1698" s="130"/>
      <c r="H1698" s="129"/>
      <c r="I1698" s="129"/>
      <c r="J1698" s="153"/>
      <c r="K1698" s="153"/>
      <c r="L1698" s="153"/>
      <c r="M1698" s="153"/>
      <c r="N1698" s="130"/>
      <c r="O1698" s="130"/>
      <c r="P1698" s="130"/>
      <c r="Q1698" s="130"/>
      <c r="R1698" s="130"/>
      <c r="S1698" s="130"/>
      <c r="T1698" s="129"/>
      <c r="U1698" s="129" t="s">
        <v>1048</v>
      </c>
      <c r="V1698" s="129" t="s">
        <v>1048</v>
      </c>
      <c r="W1698" s="45"/>
      <c r="X1698" s="45"/>
      <c r="Y1698" s="45"/>
      <c r="Z1698" s="56"/>
      <c r="AA1698" s="45"/>
      <c r="AB1698" s="102" t="str">
        <f t="shared" si="27"/>
        <v/>
      </c>
    </row>
    <row r="1699" spans="1:28" ht="12.75" customHeight="1">
      <c r="A1699" s="102" t="str">
        <f>IF(F1699="","",SUBTOTAL(3,$F$2:$F1699))</f>
        <v/>
      </c>
      <c r="B1699" s="129"/>
      <c r="C1699" s="129"/>
      <c r="D1699" s="129"/>
      <c r="E1699" s="129"/>
      <c r="F1699" s="129"/>
      <c r="G1699" s="130"/>
      <c r="H1699" s="129"/>
      <c r="I1699" s="129"/>
      <c r="J1699" s="153"/>
      <c r="K1699" s="153"/>
      <c r="L1699" s="153"/>
      <c r="M1699" s="153"/>
      <c r="N1699" s="130"/>
      <c r="O1699" s="130"/>
      <c r="P1699" s="130"/>
      <c r="Q1699" s="130"/>
      <c r="R1699" s="130"/>
      <c r="S1699" s="130"/>
      <c r="T1699" s="129"/>
      <c r="U1699" s="129" t="s">
        <v>1048</v>
      </c>
      <c r="V1699" s="129" t="s">
        <v>1048</v>
      </c>
      <c r="W1699" s="47"/>
      <c r="X1699" s="53"/>
      <c r="Y1699" s="106"/>
      <c r="Z1699" s="57"/>
      <c r="AA1699" s="45"/>
      <c r="AB1699" s="102" t="str">
        <f t="shared" si="27"/>
        <v/>
      </c>
    </row>
    <row r="1700" spans="1:28" ht="12.75" customHeight="1">
      <c r="A1700" s="102" t="str">
        <f>IF(F1700="","",SUBTOTAL(3,$F$2:$F1700))</f>
        <v/>
      </c>
      <c r="B1700" s="129"/>
      <c r="C1700" s="129"/>
      <c r="D1700" s="129"/>
      <c r="E1700" s="129"/>
      <c r="F1700" s="129"/>
      <c r="G1700" s="130"/>
      <c r="H1700" s="129"/>
      <c r="I1700" s="129"/>
      <c r="J1700" s="153"/>
      <c r="K1700" s="153"/>
      <c r="L1700" s="153"/>
      <c r="M1700" s="153"/>
      <c r="N1700" s="130"/>
      <c r="O1700" s="130"/>
      <c r="P1700" s="130"/>
      <c r="Q1700" s="130"/>
      <c r="R1700" s="130"/>
      <c r="S1700" s="130"/>
      <c r="T1700" s="129"/>
      <c r="U1700" s="129" t="s">
        <v>1048</v>
      </c>
      <c r="V1700" s="129" t="s">
        <v>1048</v>
      </c>
      <c r="W1700" s="45"/>
      <c r="X1700" s="102"/>
      <c r="Y1700" s="45"/>
      <c r="Z1700" s="56"/>
      <c r="AA1700" s="45"/>
      <c r="AB1700" s="102" t="str">
        <f t="shared" si="27"/>
        <v/>
      </c>
    </row>
    <row r="1701" spans="1:28" ht="12.75" customHeight="1">
      <c r="A1701" s="102" t="str">
        <f>IF(F1701="","",SUBTOTAL(3,$F$2:$F1701))</f>
        <v/>
      </c>
      <c r="B1701" s="129"/>
      <c r="C1701" s="129"/>
      <c r="D1701" s="129"/>
      <c r="E1701" s="129"/>
      <c r="F1701" s="129"/>
      <c r="G1701" s="130"/>
      <c r="H1701" s="129"/>
      <c r="I1701" s="129"/>
      <c r="J1701" s="153"/>
      <c r="K1701" s="153"/>
      <c r="L1701" s="153"/>
      <c r="M1701" s="153"/>
      <c r="N1701" s="130"/>
      <c r="O1701" s="130"/>
      <c r="P1701" s="130"/>
      <c r="Q1701" s="130"/>
      <c r="R1701" s="130"/>
      <c r="S1701" s="130"/>
      <c r="T1701" s="129"/>
      <c r="U1701" s="129" t="s">
        <v>1048</v>
      </c>
      <c r="V1701" s="129" t="s">
        <v>1048</v>
      </c>
      <c r="W1701" s="45"/>
      <c r="X1701" s="53"/>
      <c r="Y1701" s="47"/>
      <c r="Z1701" s="56"/>
      <c r="AA1701" s="45"/>
      <c r="AB1701" s="102" t="str">
        <f t="shared" si="27"/>
        <v/>
      </c>
    </row>
    <row r="1702" spans="1:28" ht="12.75" customHeight="1">
      <c r="A1702" s="102" t="str">
        <f>IF(F1702="","",SUBTOTAL(3,$F$2:$F1702))</f>
        <v/>
      </c>
      <c r="B1702" s="129"/>
      <c r="C1702" s="129"/>
      <c r="D1702" s="129"/>
      <c r="E1702" s="129"/>
      <c r="F1702" s="129"/>
      <c r="G1702" s="130"/>
      <c r="H1702" s="129"/>
      <c r="I1702" s="129"/>
      <c r="J1702" s="153"/>
      <c r="K1702" s="153"/>
      <c r="L1702" s="153"/>
      <c r="M1702" s="153"/>
      <c r="N1702" s="130"/>
      <c r="O1702" s="130"/>
      <c r="P1702" s="130"/>
      <c r="Q1702" s="130"/>
      <c r="R1702" s="130"/>
      <c r="S1702" s="130"/>
      <c r="T1702" s="129"/>
      <c r="U1702" s="129" t="s">
        <v>1048</v>
      </c>
      <c r="V1702" s="129" t="s">
        <v>1048</v>
      </c>
      <c r="W1702" s="45"/>
      <c r="X1702" s="45"/>
      <c r="Y1702" s="45"/>
      <c r="Z1702" s="56"/>
      <c r="AA1702" s="45"/>
      <c r="AB1702" s="102" t="str">
        <f t="shared" si="27"/>
        <v/>
      </c>
    </row>
    <row r="1703" spans="1:28" ht="12.75" customHeight="1">
      <c r="A1703" s="102" t="str">
        <f>IF(F1703="","",SUBTOTAL(3,$F$2:$F1703))</f>
        <v/>
      </c>
      <c r="B1703" s="129"/>
      <c r="C1703" s="129"/>
      <c r="D1703" s="129"/>
      <c r="E1703" s="129"/>
      <c r="F1703" s="129"/>
      <c r="G1703" s="130"/>
      <c r="H1703" s="129"/>
      <c r="I1703" s="129"/>
      <c r="J1703" s="153"/>
      <c r="K1703" s="153"/>
      <c r="L1703" s="153"/>
      <c r="M1703" s="153"/>
      <c r="N1703" s="130"/>
      <c r="O1703" s="130"/>
      <c r="P1703" s="130"/>
      <c r="Q1703" s="130"/>
      <c r="R1703" s="130"/>
      <c r="S1703" s="130"/>
      <c r="T1703" s="129"/>
      <c r="U1703" s="129" t="s">
        <v>1048</v>
      </c>
      <c r="V1703" s="129" t="s">
        <v>1048</v>
      </c>
      <c r="W1703" s="45"/>
      <c r="X1703" s="45"/>
      <c r="Y1703" s="47"/>
      <c r="Z1703" s="57"/>
      <c r="AA1703" s="45"/>
      <c r="AB1703" s="102" t="str">
        <f t="shared" si="27"/>
        <v/>
      </c>
    </row>
    <row r="1704" spans="1:28" ht="12.75" customHeight="1">
      <c r="A1704" s="102" t="str">
        <f>IF(F1704="","",SUBTOTAL(3,$F$2:$F1704))</f>
        <v/>
      </c>
      <c r="B1704" s="129"/>
      <c r="C1704" s="129"/>
      <c r="D1704" s="129"/>
      <c r="E1704" s="129"/>
      <c r="F1704" s="129"/>
      <c r="G1704" s="130"/>
      <c r="H1704" s="129"/>
      <c r="I1704" s="129"/>
      <c r="J1704" s="153"/>
      <c r="K1704" s="153"/>
      <c r="L1704" s="153"/>
      <c r="M1704" s="153"/>
      <c r="N1704" s="130"/>
      <c r="O1704" s="130"/>
      <c r="P1704" s="130"/>
      <c r="Q1704" s="130"/>
      <c r="R1704" s="130"/>
      <c r="S1704" s="130"/>
      <c r="T1704" s="129"/>
      <c r="U1704" s="129" t="s">
        <v>1048</v>
      </c>
      <c r="V1704" s="129" t="s">
        <v>1048</v>
      </c>
      <c r="W1704" s="45"/>
      <c r="X1704" s="45"/>
      <c r="Y1704" s="45"/>
      <c r="Z1704" s="56"/>
      <c r="AA1704" s="45"/>
      <c r="AB1704" s="102" t="str">
        <f t="shared" si="27"/>
        <v/>
      </c>
    </row>
    <row r="1705" spans="1:28" ht="12.75" customHeight="1">
      <c r="A1705" s="102" t="str">
        <f>IF(F1705="","",SUBTOTAL(3,$F$2:$F1705))</f>
        <v/>
      </c>
      <c r="B1705" s="129"/>
      <c r="C1705" s="129"/>
      <c r="D1705" s="129"/>
      <c r="E1705" s="129"/>
      <c r="F1705" s="129"/>
      <c r="G1705" s="130"/>
      <c r="H1705" s="129"/>
      <c r="I1705" s="129"/>
      <c r="J1705" s="153"/>
      <c r="K1705" s="153"/>
      <c r="L1705" s="153"/>
      <c r="M1705" s="153"/>
      <c r="N1705" s="130"/>
      <c r="O1705" s="130"/>
      <c r="P1705" s="130"/>
      <c r="Q1705" s="130"/>
      <c r="R1705" s="130"/>
      <c r="S1705" s="130"/>
      <c r="T1705" s="129"/>
      <c r="U1705" s="129" t="s">
        <v>1048</v>
      </c>
      <c r="V1705" s="129" t="s">
        <v>1048</v>
      </c>
      <c r="W1705" s="106"/>
      <c r="X1705" s="47"/>
      <c r="Y1705" s="53"/>
      <c r="Z1705" s="56"/>
      <c r="AA1705" s="45"/>
      <c r="AB1705" s="102" t="str">
        <f t="shared" si="27"/>
        <v/>
      </c>
    </row>
    <row r="1706" spans="1:28" ht="12.75" customHeight="1">
      <c r="A1706" s="102" t="str">
        <f>IF(F1706="","",SUBTOTAL(3,$F$2:$F1706))</f>
        <v/>
      </c>
      <c r="B1706" s="129"/>
      <c r="C1706" s="129"/>
      <c r="D1706" s="129"/>
      <c r="E1706" s="129"/>
      <c r="F1706" s="129"/>
      <c r="G1706" s="130"/>
      <c r="H1706" s="129"/>
      <c r="I1706" s="129"/>
      <c r="J1706" s="153"/>
      <c r="K1706" s="153"/>
      <c r="L1706" s="153"/>
      <c r="M1706" s="153"/>
      <c r="N1706" s="130"/>
      <c r="O1706" s="130"/>
      <c r="P1706" s="130"/>
      <c r="Q1706" s="130"/>
      <c r="R1706" s="130"/>
      <c r="S1706" s="130"/>
      <c r="T1706" s="129"/>
      <c r="U1706" s="129" t="s">
        <v>1048</v>
      </c>
      <c r="V1706" s="129" t="s">
        <v>1048</v>
      </c>
      <c r="W1706" s="45"/>
      <c r="X1706" s="45"/>
      <c r="Y1706" s="45"/>
      <c r="Z1706" s="56"/>
      <c r="AA1706" s="45"/>
      <c r="AB1706" s="102" t="str">
        <f t="shared" si="27"/>
        <v/>
      </c>
    </row>
    <row r="1707" spans="1:28" ht="12.75" customHeight="1">
      <c r="A1707" s="102" t="str">
        <f>IF(F1707="","",SUBTOTAL(3,$F$2:$F1707))</f>
        <v/>
      </c>
      <c r="B1707" s="129"/>
      <c r="C1707" s="129"/>
      <c r="D1707" s="129"/>
      <c r="E1707" s="129"/>
      <c r="F1707" s="129"/>
      <c r="G1707" s="130"/>
      <c r="H1707" s="129"/>
      <c r="I1707" s="129"/>
      <c r="J1707" s="153"/>
      <c r="K1707" s="153"/>
      <c r="L1707" s="153"/>
      <c r="M1707" s="153"/>
      <c r="N1707" s="130"/>
      <c r="O1707" s="130"/>
      <c r="P1707" s="130"/>
      <c r="Q1707" s="130"/>
      <c r="R1707" s="130"/>
      <c r="S1707" s="130"/>
      <c r="T1707" s="129"/>
      <c r="U1707" s="129" t="s">
        <v>1048</v>
      </c>
      <c r="V1707" s="129" t="s">
        <v>1048</v>
      </c>
      <c r="W1707" s="45"/>
      <c r="X1707" s="47"/>
      <c r="Y1707" s="53"/>
      <c r="Z1707" s="56"/>
      <c r="AA1707" s="45"/>
      <c r="AB1707" s="102" t="str">
        <f t="shared" si="27"/>
        <v/>
      </c>
    </row>
    <row r="1708" spans="1:28" ht="12.75" customHeight="1">
      <c r="A1708" s="102" t="str">
        <f>IF(F1708="","",SUBTOTAL(3,$F$2:$F1708))</f>
        <v/>
      </c>
      <c r="B1708" s="129"/>
      <c r="C1708" s="129"/>
      <c r="D1708" s="129"/>
      <c r="E1708" s="129"/>
      <c r="F1708" s="129"/>
      <c r="G1708" s="130"/>
      <c r="H1708" s="129"/>
      <c r="I1708" s="129"/>
      <c r="J1708" s="153"/>
      <c r="K1708" s="153"/>
      <c r="L1708" s="153"/>
      <c r="M1708" s="153"/>
      <c r="N1708" s="130"/>
      <c r="O1708" s="130"/>
      <c r="P1708" s="130"/>
      <c r="Q1708" s="130"/>
      <c r="R1708" s="130"/>
      <c r="S1708" s="130"/>
      <c r="T1708" s="129"/>
      <c r="U1708" s="129" t="s">
        <v>1048</v>
      </c>
      <c r="V1708" s="129" t="s">
        <v>1048</v>
      </c>
      <c r="W1708" s="45"/>
      <c r="X1708" s="45"/>
      <c r="Y1708" s="45"/>
      <c r="Z1708" s="56"/>
      <c r="AA1708" s="45"/>
      <c r="AB1708" s="102" t="str">
        <f t="shared" si="27"/>
        <v/>
      </c>
    </row>
    <row r="1709" spans="1:28" ht="12.75" customHeight="1">
      <c r="A1709" s="102" t="str">
        <f>IF(F1709="","",SUBTOTAL(3,$F$2:$F1709))</f>
        <v/>
      </c>
      <c r="B1709" s="129"/>
      <c r="C1709" s="129"/>
      <c r="D1709" s="129"/>
      <c r="E1709" s="129"/>
      <c r="F1709" s="129"/>
      <c r="G1709" s="130"/>
      <c r="H1709" s="129"/>
      <c r="I1709" s="129"/>
      <c r="J1709" s="153"/>
      <c r="K1709" s="153"/>
      <c r="L1709" s="153"/>
      <c r="M1709" s="153"/>
      <c r="N1709" s="130"/>
      <c r="O1709" s="130"/>
      <c r="P1709" s="130"/>
      <c r="Q1709" s="130"/>
      <c r="R1709" s="130"/>
      <c r="S1709" s="130"/>
      <c r="T1709" s="129"/>
      <c r="U1709" s="129" t="s">
        <v>1048</v>
      </c>
      <c r="V1709" s="129" t="s">
        <v>1048</v>
      </c>
      <c r="W1709" s="45"/>
      <c r="X1709" s="53"/>
      <c r="Y1709" s="106"/>
      <c r="Z1709" s="56"/>
      <c r="AA1709" s="45"/>
      <c r="AB1709" s="102" t="str">
        <f t="shared" si="27"/>
        <v/>
      </c>
    </row>
    <row r="1710" spans="1:28" ht="12.75" customHeight="1">
      <c r="A1710" s="102" t="str">
        <f>IF(F1710="","",SUBTOTAL(3,$F$2:$F1710))</f>
        <v/>
      </c>
      <c r="B1710" s="129"/>
      <c r="C1710" s="129"/>
      <c r="D1710" s="129"/>
      <c r="E1710" s="129"/>
      <c r="F1710" s="129"/>
      <c r="G1710" s="130"/>
      <c r="H1710" s="129"/>
      <c r="I1710" s="129"/>
      <c r="J1710" s="153"/>
      <c r="K1710" s="153"/>
      <c r="L1710" s="153"/>
      <c r="M1710" s="153"/>
      <c r="N1710" s="130"/>
      <c r="O1710" s="130"/>
      <c r="P1710" s="130"/>
      <c r="Q1710" s="130"/>
      <c r="R1710" s="130"/>
      <c r="S1710" s="130"/>
      <c r="T1710" s="129"/>
      <c r="U1710" s="129" t="s">
        <v>1048</v>
      </c>
      <c r="V1710" s="129" t="s">
        <v>1048</v>
      </c>
      <c r="W1710" s="45"/>
      <c r="X1710" s="45"/>
      <c r="Y1710" s="45"/>
      <c r="Z1710" s="56"/>
      <c r="AA1710" s="45"/>
      <c r="AB1710" s="102" t="str">
        <f t="shared" si="27"/>
        <v/>
      </c>
    </row>
    <row r="1711" spans="1:28" ht="12.75" customHeight="1">
      <c r="A1711" s="102" t="str">
        <f>IF(F1711="","",SUBTOTAL(3,$F$2:$F1711))</f>
        <v/>
      </c>
      <c r="B1711" s="129"/>
      <c r="C1711" s="129"/>
      <c r="D1711" s="129"/>
      <c r="E1711" s="129"/>
      <c r="F1711" s="129"/>
      <c r="G1711" s="130"/>
      <c r="H1711" s="129"/>
      <c r="I1711" s="129"/>
      <c r="J1711" s="153"/>
      <c r="K1711" s="153"/>
      <c r="L1711" s="153"/>
      <c r="M1711" s="153"/>
      <c r="N1711" s="130"/>
      <c r="O1711" s="130"/>
      <c r="P1711" s="130"/>
      <c r="Q1711" s="130"/>
      <c r="R1711" s="130"/>
      <c r="S1711" s="130"/>
      <c r="T1711" s="129"/>
      <c r="U1711" s="129" t="s">
        <v>1048</v>
      </c>
      <c r="V1711" s="129" t="s">
        <v>1048</v>
      </c>
      <c r="W1711" s="45"/>
      <c r="X1711" s="45"/>
      <c r="Y1711" s="45"/>
      <c r="Z1711" s="56"/>
      <c r="AA1711" s="45"/>
      <c r="AB1711" s="102" t="str">
        <f t="shared" si="27"/>
        <v/>
      </c>
    </row>
    <row r="1712" spans="1:28" ht="12.75" customHeight="1">
      <c r="A1712" s="102" t="str">
        <f>IF(F1712="","",SUBTOTAL(3,$F$2:$F1712))</f>
        <v/>
      </c>
      <c r="B1712" s="129"/>
      <c r="C1712" s="129"/>
      <c r="D1712" s="129"/>
      <c r="E1712" s="129"/>
      <c r="F1712" s="129"/>
      <c r="G1712" s="130"/>
      <c r="H1712" s="129"/>
      <c r="I1712" s="129"/>
      <c r="J1712" s="153"/>
      <c r="K1712" s="153"/>
      <c r="L1712" s="153"/>
      <c r="M1712" s="153"/>
      <c r="N1712" s="130"/>
      <c r="O1712" s="130"/>
      <c r="P1712" s="130"/>
      <c r="Q1712" s="130"/>
      <c r="R1712" s="130"/>
      <c r="S1712" s="130"/>
      <c r="T1712" s="129"/>
      <c r="U1712" s="129" t="s">
        <v>1048</v>
      </c>
      <c r="V1712" s="129" t="s">
        <v>1048</v>
      </c>
      <c r="W1712" s="45"/>
      <c r="X1712" s="106"/>
      <c r="Y1712" s="45"/>
      <c r="Z1712" s="56"/>
      <c r="AA1712" s="45"/>
      <c r="AB1712" s="102" t="str">
        <f t="shared" si="27"/>
        <v/>
      </c>
    </row>
    <row r="1713" spans="1:28" ht="12.75" customHeight="1">
      <c r="A1713" s="102" t="str">
        <f>IF(F1713="","",SUBTOTAL(3,$F$2:$F1713))</f>
        <v/>
      </c>
      <c r="B1713" s="129"/>
      <c r="C1713" s="129"/>
      <c r="D1713" s="129"/>
      <c r="E1713" s="129"/>
      <c r="F1713" s="129"/>
      <c r="G1713" s="130"/>
      <c r="H1713" s="129"/>
      <c r="I1713" s="129"/>
      <c r="J1713" s="153"/>
      <c r="K1713" s="153"/>
      <c r="L1713" s="153"/>
      <c r="M1713" s="153"/>
      <c r="N1713" s="130"/>
      <c r="O1713" s="130"/>
      <c r="P1713" s="130"/>
      <c r="Q1713" s="130"/>
      <c r="R1713" s="130"/>
      <c r="S1713" s="130"/>
      <c r="T1713" s="129"/>
      <c r="U1713" s="129" t="s">
        <v>1048</v>
      </c>
      <c r="V1713" s="129" t="s">
        <v>1048</v>
      </c>
      <c r="W1713" s="45"/>
      <c r="X1713" s="45"/>
      <c r="Y1713" s="45"/>
      <c r="Z1713" s="56"/>
      <c r="AA1713" s="45"/>
      <c r="AB1713" s="102" t="str">
        <f t="shared" si="27"/>
        <v/>
      </c>
    </row>
    <row r="1714" spans="1:28" ht="12.75" customHeight="1">
      <c r="A1714" s="102" t="str">
        <f>IF(F1714="","",SUBTOTAL(3,$F$2:$F1714))</f>
        <v/>
      </c>
      <c r="B1714" s="129"/>
      <c r="C1714" s="129"/>
      <c r="D1714" s="129"/>
      <c r="E1714" s="129"/>
      <c r="F1714" s="129"/>
      <c r="G1714" s="130"/>
      <c r="H1714" s="129"/>
      <c r="I1714" s="129"/>
      <c r="J1714" s="153"/>
      <c r="K1714" s="153"/>
      <c r="L1714" s="153"/>
      <c r="M1714" s="153"/>
      <c r="N1714" s="130"/>
      <c r="O1714" s="130"/>
      <c r="P1714" s="130"/>
      <c r="Q1714" s="130"/>
      <c r="R1714" s="130"/>
      <c r="S1714" s="130"/>
      <c r="T1714" s="129"/>
      <c r="U1714" s="129" t="s">
        <v>1048</v>
      </c>
      <c r="V1714" s="129" t="s">
        <v>1048</v>
      </c>
      <c r="W1714" s="47"/>
      <c r="X1714" s="47"/>
      <c r="Y1714" s="45"/>
      <c r="Z1714" s="57"/>
      <c r="AA1714" s="45"/>
      <c r="AB1714" s="102" t="str">
        <f t="shared" si="27"/>
        <v/>
      </c>
    </row>
    <row r="1715" spans="1:28" ht="12.75" customHeight="1">
      <c r="A1715" s="102" t="str">
        <f>IF(F1715="","",SUBTOTAL(3,$F$2:$F1715))</f>
        <v/>
      </c>
      <c r="B1715" s="129"/>
      <c r="C1715" s="129"/>
      <c r="D1715" s="129"/>
      <c r="E1715" s="129"/>
      <c r="F1715" s="129"/>
      <c r="G1715" s="130"/>
      <c r="H1715" s="129"/>
      <c r="I1715" s="129"/>
      <c r="J1715" s="153"/>
      <c r="K1715" s="153"/>
      <c r="L1715" s="153"/>
      <c r="M1715" s="153"/>
      <c r="N1715" s="130"/>
      <c r="O1715" s="130"/>
      <c r="P1715" s="130"/>
      <c r="Q1715" s="130"/>
      <c r="R1715" s="130"/>
      <c r="S1715" s="130"/>
      <c r="T1715" s="129"/>
      <c r="U1715" s="129" t="s">
        <v>1048</v>
      </c>
      <c r="V1715" s="129" t="s">
        <v>1048</v>
      </c>
      <c r="W1715" s="47"/>
      <c r="X1715" s="106"/>
      <c r="Y1715" s="106"/>
      <c r="Z1715" s="118"/>
      <c r="AA1715" s="45"/>
      <c r="AB1715" s="102" t="str">
        <f t="shared" si="27"/>
        <v/>
      </c>
    </row>
    <row r="1716" spans="1:28" ht="12.75" customHeight="1">
      <c r="A1716" s="102" t="str">
        <f>IF(F1716="","",SUBTOTAL(3,$F$2:$F1716))</f>
        <v/>
      </c>
      <c r="B1716" s="129"/>
      <c r="C1716" s="129"/>
      <c r="D1716" s="129"/>
      <c r="E1716" s="129"/>
      <c r="F1716" s="129"/>
      <c r="G1716" s="130"/>
      <c r="H1716" s="129"/>
      <c r="I1716" s="129"/>
      <c r="J1716" s="153"/>
      <c r="K1716" s="153"/>
      <c r="L1716" s="153"/>
      <c r="M1716" s="153"/>
      <c r="N1716" s="130"/>
      <c r="O1716" s="130"/>
      <c r="P1716" s="130"/>
      <c r="Q1716" s="130"/>
      <c r="R1716" s="130"/>
      <c r="S1716" s="130"/>
      <c r="T1716" s="129"/>
      <c r="U1716" s="129" t="s">
        <v>1048</v>
      </c>
      <c r="V1716" s="129" t="s">
        <v>1048</v>
      </c>
      <c r="W1716" s="47"/>
      <c r="X1716" s="47"/>
      <c r="Y1716" s="47"/>
      <c r="Z1716" s="57"/>
      <c r="AA1716" s="45"/>
      <c r="AB1716" s="102" t="str">
        <f t="shared" si="27"/>
        <v/>
      </c>
    </row>
    <row r="1717" spans="1:28" ht="12.75" customHeight="1">
      <c r="A1717" s="102" t="str">
        <f>IF(F1717="","",SUBTOTAL(3,$F$2:$F1717))</f>
        <v/>
      </c>
      <c r="B1717" s="129"/>
      <c r="C1717" s="129"/>
      <c r="D1717" s="129"/>
      <c r="E1717" s="129"/>
      <c r="F1717" s="129"/>
      <c r="G1717" s="130"/>
      <c r="H1717" s="129"/>
      <c r="I1717" s="129"/>
      <c r="J1717" s="153"/>
      <c r="K1717" s="153"/>
      <c r="L1717" s="153"/>
      <c r="M1717" s="153"/>
      <c r="N1717" s="130"/>
      <c r="O1717" s="130"/>
      <c r="P1717" s="130"/>
      <c r="Q1717" s="130"/>
      <c r="R1717" s="130"/>
      <c r="S1717" s="130"/>
      <c r="T1717" s="129"/>
      <c r="U1717" s="129" t="s">
        <v>1048</v>
      </c>
      <c r="V1717" s="129" t="s">
        <v>1048</v>
      </c>
      <c r="W1717" s="47"/>
      <c r="X1717" s="45"/>
      <c r="Y1717" s="45"/>
      <c r="Z1717" s="57"/>
      <c r="AA1717" s="45"/>
      <c r="AB1717" s="102" t="str">
        <f t="shared" si="27"/>
        <v/>
      </c>
    </row>
    <row r="1718" spans="1:28" ht="12.75" customHeight="1">
      <c r="A1718" s="102" t="str">
        <f>IF(F1718="","",SUBTOTAL(3,$F$2:$F1718))</f>
        <v/>
      </c>
      <c r="B1718" s="129"/>
      <c r="C1718" s="129"/>
      <c r="D1718" s="129"/>
      <c r="E1718" s="129"/>
      <c r="F1718" s="129"/>
      <c r="G1718" s="130"/>
      <c r="H1718" s="129"/>
      <c r="I1718" s="129"/>
      <c r="J1718" s="153"/>
      <c r="K1718" s="153"/>
      <c r="L1718" s="153"/>
      <c r="M1718" s="153"/>
      <c r="N1718" s="130"/>
      <c r="O1718" s="130"/>
      <c r="P1718" s="130"/>
      <c r="Q1718" s="130"/>
      <c r="R1718" s="130"/>
      <c r="S1718" s="130"/>
      <c r="T1718" s="129"/>
      <c r="U1718" s="129" t="s">
        <v>1048</v>
      </c>
      <c r="V1718" s="129" t="s">
        <v>1048</v>
      </c>
      <c r="W1718" s="47"/>
      <c r="X1718" s="45"/>
      <c r="Y1718" s="102"/>
      <c r="Z1718" s="57"/>
      <c r="AA1718" s="45"/>
      <c r="AB1718" s="102" t="str">
        <f t="shared" si="27"/>
        <v/>
      </c>
    </row>
    <row r="1719" spans="1:28" ht="12.75" customHeight="1">
      <c r="A1719" s="102" t="str">
        <f>IF(F1719="","",SUBTOTAL(3,$F$2:$F1719))</f>
        <v/>
      </c>
      <c r="B1719" s="129"/>
      <c r="C1719" s="129"/>
      <c r="D1719" s="129"/>
      <c r="E1719" s="129"/>
      <c r="F1719" s="129"/>
      <c r="G1719" s="130"/>
      <c r="H1719" s="129"/>
      <c r="I1719" s="129"/>
      <c r="J1719" s="153"/>
      <c r="K1719" s="153"/>
      <c r="L1719" s="153"/>
      <c r="M1719" s="153"/>
      <c r="N1719" s="130"/>
      <c r="O1719" s="130"/>
      <c r="P1719" s="130"/>
      <c r="Q1719" s="130"/>
      <c r="R1719" s="130"/>
      <c r="S1719" s="130"/>
      <c r="T1719" s="129"/>
      <c r="U1719" s="129" t="s">
        <v>1048</v>
      </c>
      <c r="V1719" s="129" t="s">
        <v>1048</v>
      </c>
      <c r="W1719" s="45"/>
      <c r="X1719" s="46"/>
      <c r="Y1719" s="45"/>
      <c r="Z1719" s="56"/>
      <c r="AA1719" s="45"/>
      <c r="AB1719" s="102" t="str">
        <f t="shared" si="27"/>
        <v/>
      </c>
    </row>
    <row r="1720" spans="1:28" ht="12.75" customHeight="1">
      <c r="A1720" s="102" t="str">
        <f>IF(F1720="","",SUBTOTAL(3,$F$2:$F1720))</f>
        <v/>
      </c>
      <c r="B1720" s="129"/>
      <c r="C1720" s="129"/>
      <c r="D1720" s="129"/>
      <c r="E1720" s="129"/>
      <c r="F1720" s="129"/>
      <c r="G1720" s="130"/>
      <c r="H1720" s="129"/>
      <c r="I1720" s="129"/>
      <c r="J1720" s="153"/>
      <c r="K1720" s="153"/>
      <c r="L1720" s="153"/>
      <c r="M1720" s="153"/>
      <c r="N1720" s="130"/>
      <c r="O1720" s="130"/>
      <c r="P1720" s="130"/>
      <c r="Q1720" s="130"/>
      <c r="R1720" s="130"/>
      <c r="S1720" s="130"/>
      <c r="T1720" s="129"/>
      <c r="U1720" s="129" t="s">
        <v>1048</v>
      </c>
      <c r="V1720" s="129" t="s">
        <v>1048</v>
      </c>
      <c r="W1720" s="45"/>
      <c r="X1720" s="45"/>
      <c r="Y1720" s="45"/>
      <c r="Z1720" s="56"/>
      <c r="AA1720" s="45"/>
      <c r="AB1720" s="102" t="str">
        <f t="shared" si="27"/>
        <v/>
      </c>
    </row>
    <row r="1721" spans="1:28" ht="12.75" customHeight="1">
      <c r="A1721" s="102" t="str">
        <f>IF(F1721="","",SUBTOTAL(3,$F$2:$F1721))</f>
        <v/>
      </c>
      <c r="B1721" s="129"/>
      <c r="C1721" s="129"/>
      <c r="D1721" s="129"/>
      <c r="E1721" s="129"/>
      <c r="F1721" s="129"/>
      <c r="G1721" s="130"/>
      <c r="H1721" s="129"/>
      <c r="I1721" s="129"/>
      <c r="J1721" s="153"/>
      <c r="K1721" s="153"/>
      <c r="L1721" s="153"/>
      <c r="M1721" s="153"/>
      <c r="N1721" s="130"/>
      <c r="O1721" s="130"/>
      <c r="P1721" s="130"/>
      <c r="Q1721" s="130"/>
      <c r="R1721" s="130"/>
      <c r="S1721" s="130"/>
      <c r="T1721" s="129"/>
      <c r="U1721" s="129" t="s">
        <v>1048</v>
      </c>
      <c r="V1721" s="129" t="s">
        <v>1048</v>
      </c>
      <c r="W1721" s="106"/>
      <c r="X1721" s="46"/>
      <c r="Y1721" s="45"/>
      <c r="Z1721" s="56"/>
      <c r="AA1721" s="45"/>
      <c r="AB1721" s="102" t="str">
        <f t="shared" si="27"/>
        <v/>
      </c>
    </row>
    <row r="1722" spans="1:28" ht="12.75" customHeight="1">
      <c r="A1722" s="102" t="str">
        <f>IF(F1722="","",SUBTOTAL(3,$F$2:$F1722))</f>
        <v/>
      </c>
      <c r="B1722" s="129"/>
      <c r="C1722" s="129"/>
      <c r="D1722" s="129"/>
      <c r="E1722" s="129"/>
      <c r="F1722" s="129"/>
      <c r="G1722" s="130"/>
      <c r="H1722" s="129"/>
      <c r="I1722" s="129"/>
      <c r="J1722" s="153"/>
      <c r="K1722" s="153"/>
      <c r="L1722" s="153"/>
      <c r="M1722" s="153"/>
      <c r="N1722" s="130"/>
      <c r="O1722" s="130"/>
      <c r="P1722" s="130"/>
      <c r="Q1722" s="130"/>
      <c r="R1722" s="130"/>
      <c r="S1722" s="130"/>
      <c r="T1722" s="129"/>
      <c r="U1722" s="129" t="s">
        <v>1048</v>
      </c>
      <c r="V1722" s="129" t="s">
        <v>1048</v>
      </c>
      <c r="W1722" s="45"/>
      <c r="X1722" s="45"/>
      <c r="Y1722" s="46"/>
      <c r="Z1722" s="57"/>
      <c r="AA1722" s="45"/>
      <c r="AB1722" s="102" t="str">
        <f t="shared" si="27"/>
        <v/>
      </c>
    </row>
    <row r="1723" spans="1:28" ht="12.75" customHeight="1">
      <c r="A1723" s="102" t="str">
        <f>IF(F1723="","",SUBTOTAL(3,$F$2:$F1723))</f>
        <v/>
      </c>
      <c r="B1723" s="129"/>
      <c r="C1723" s="129"/>
      <c r="D1723" s="129"/>
      <c r="E1723" s="129"/>
      <c r="F1723" s="129"/>
      <c r="G1723" s="130"/>
      <c r="H1723" s="129"/>
      <c r="I1723" s="129"/>
      <c r="J1723" s="153"/>
      <c r="K1723" s="153"/>
      <c r="L1723" s="153"/>
      <c r="M1723" s="153"/>
      <c r="N1723" s="130"/>
      <c r="O1723" s="130"/>
      <c r="P1723" s="130"/>
      <c r="Q1723" s="130"/>
      <c r="R1723" s="130"/>
      <c r="S1723" s="130"/>
      <c r="T1723" s="129"/>
      <c r="U1723" s="129" t="s">
        <v>1048</v>
      </c>
      <c r="V1723" s="129" t="s">
        <v>1048</v>
      </c>
      <c r="W1723" s="47"/>
      <c r="X1723" s="46"/>
      <c r="Y1723" s="45"/>
      <c r="Z1723" s="56"/>
      <c r="AA1723" s="45"/>
      <c r="AB1723" s="102" t="str">
        <f t="shared" si="27"/>
        <v/>
      </c>
    </row>
    <row r="1724" spans="1:28" ht="12.75" customHeight="1">
      <c r="A1724" s="102" t="str">
        <f>IF(F1724="","",SUBTOTAL(3,$F$2:$F1724))</f>
        <v/>
      </c>
      <c r="B1724" s="129"/>
      <c r="C1724" s="129"/>
      <c r="D1724" s="129"/>
      <c r="E1724" s="129"/>
      <c r="F1724" s="129"/>
      <c r="G1724" s="130"/>
      <c r="H1724" s="129"/>
      <c r="I1724" s="129"/>
      <c r="J1724" s="153"/>
      <c r="K1724" s="153"/>
      <c r="L1724" s="153"/>
      <c r="M1724" s="153"/>
      <c r="N1724" s="130"/>
      <c r="O1724" s="130"/>
      <c r="P1724" s="130"/>
      <c r="Q1724" s="130"/>
      <c r="R1724" s="130"/>
      <c r="S1724" s="130"/>
      <c r="T1724" s="129"/>
      <c r="U1724" s="129" t="s">
        <v>1048</v>
      </c>
      <c r="V1724" s="129" t="s">
        <v>1048</v>
      </c>
      <c r="W1724" s="106"/>
      <c r="X1724" s="45"/>
      <c r="Y1724" s="45"/>
      <c r="Z1724" s="56"/>
      <c r="AA1724" s="45"/>
      <c r="AB1724" s="102" t="str">
        <f t="shared" si="27"/>
        <v/>
      </c>
    </row>
    <row r="1725" spans="1:28" ht="12.75" customHeight="1">
      <c r="A1725" s="102" t="str">
        <f>IF(F1725="","",SUBTOTAL(3,$F$2:$F1725))</f>
        <v/>
      </c>
      <c r="B1725" s="129"/>
      <c r="C1725" s="129"/>
      <c r="D1725" s="129"/>
      <c r="E1725" s="129"/>
      <c r="F1725" s="129"/>
      <c r="G1725" s="130"/>
      <c r="H1725" s="129"/>
      <c r="I1725" s="129"/>
      <c r="J1725" s="153"/>
      <c r="K1725" s="153"/>
      <c r="L1725" s="153"/>
      <c r="M1725" s="153"/>
      <c r="N1725" s="130"/>
      <c r="O1725" s="130"/>
      <c r="P1725" s="130"/>
      <c r="Q1725" s="130"/>
      <c r="R1725" s="130"/>
      <c r="S1725" s="130"/>
      <c r="T1725" s="129"/>
      <c r="U1725" s="129" t="s">
        <v>1048</v>
      </c>
      <c r="V1725" s="129" t="s">
        <v>1048</v>
      </c>
      <c r="W1725" s="67"/>
      <c r="X1725" s="46"/>
      <c r="Y1725" s="45"/>
      <c r="Z1725" s="56"/>
      <c r="AA1725" s="45"/>
      <c r="AB1725" s="102" t="str">
        <f t="shared" si="27"/>
        <v/>
      </c>
    </row>
    <row r="1726" spans="1:28" ht="12.75" customHeight="1">
      <c r="A1726" s="102" t="str">
        <f>IF(F1726="","",SUBTOTAL(3,$F$2:$F1726))</f>
        <v/>
      </c>
      <c r="B1726" s="129"/>
      <c r="C1726" s="129"/>
      <c r="D1726" s="129"/>
      <c r="E1726" s="129"/>
      <c r="F1726" s="129"/>
      <c r="G1726" s="130"/>
      <c r="H1726" s="129"/>
      <c r="I1726" s="129"/>
      <c r="J1726" s="153"/>
      <c r="K1726" s="153"/>
      <c r="L1726" s="153"/>
      <c r="M1726" s="153"/>
      <c r="N1726" s="130"/>
      <c r="O1726" s="130"/>
      <c r="P1726" s="130"/>
      <c r="Q1726" s="130"/>
      <c r="R1726" s="130"/>
      <c r="S1726" s="130"/>
      <c r="T1726" s="129"/>
      <c r="U1726" s="129" t="s">
        <v>1048</v>
      </c>
      <c r="V1726" s="129" t="s">
        <v>1048</v>
      </c>
      <c r="W1726" s="45"/>
      <c r="X1726" s="45"/>
      <c r="Y1726" s="45"/>
      <c r="Z1726" s="56"/>
      <c r="AA1726" s="45"/>
      <c r="AB1726" s="102" t="str">
        <f t="shared" si="27"/>
        <v/>
      </c>
    </row>
    <row r="1727" spans="1:28" ht="12.75" customHeight="1">
      <c r="A1727" s="102" t="str">
        <f>IF(F1727="","",SUBTOTAL(3,$F$2:$F1727))</f>
        <v/>
      </c>
      <c r="B1727" s="129"/>
      <c r="C1727" s="129"/>
      <c r="D1727" s="129"/>
      <c r="E1727" s="129"/>
      <c r="F1727" s="129"/>
      <c r="G1727" s="130"/>
      <c r="H1727" s="129"/>
      <c r="I1727" s="129"/>
      <c r="J1727" s="153"/>
      <c r="K1727" s="153"/>
      <c r="L1727" s="153"/>
      <c r="M1727" s="153"/>
      <c r="N1727" s="130"/>
      <c r="O1727" s="130"/>
      <c r="P1727" s="130"/>
      <c r="Q1727" s="130"/>
      <c r="R1727" s="130"/>
      <c r="S1727" s="130"/>
      <c r="T1727" s="129"/>
      <c r="U1727" s="129" t="s">
        <v>1048</v>
      </c>
      <c r="V1727" s="129" t="s">
        <v>1048</v>
      </c>
      <c r="W1727" s="45"/>
      <c r="X1727" s="45"/>
      <c r="Y1727" s="45"/>
      <c r="Z1727" s="57"/>
      <c r="AA1727" s="45"/>
      <c r="AB1727" s="102" t="str">
        <f t="shared" si="27"/>
        <v/>
      </c>
    </row>
    <row r="1728" spans="1:28" ht="12.75" customHeight="1">
      <c r="A1728" s="102" t="str">
        <f>IF(F1728="","",SUBTOTAL(3,$F$2:$F1728))</f>
        <v/>
      </c>
      <c r="B1728" s="129"/>
      <c r="C1728" s="129"/>
      <c r="D1728" s="129"/>
      <c r="E1728" s="129"/>
      <c r="F1728" s="129"/>
      <c r="G1728" s="130"/>
      <c r="H1728" s="129"/>
      <c r="I1728" s="129"/>
      <c r="J1728" s="153"/>
      <c r="K1728" s="153"/>
      <c r="L1728" s="153"/>
      <c r="M1728" s="153"/>
      <c r="N1728" s="130"/>
      <c r="O1728" s="130"/>
      <c r="P1728" s="130"/>
      <c r="Q1728" s="130"/>
      <c r="R1728" s="130"/>
      <c r="S1728" s="130"/>
      <c r="T1728" s="129"/>
      <c r="U1728" s="129" t="s">
        <v>1048</v>
      </c>
      <c r="V1728" s="129" t="s">
        <v>1048</v>
      </c>
      <c r="W1728" s="106"/>
      <c r="X1728" s="102"/>
      <c r="Y1728" s="45"/>
      <c r="Z1728" s="56"/>
      <c r="AA1728" s="45"/>
      <c r="AB1728" s="102" t="str">
        <f t="shared" si="27"/>
        <v/>
      </c>
    </row>
    <row r="1729" spans="1:28" ht="12.75" customHeight="1">
      <c r="A1729" s="102" t="str">
        <f>IF(F1729="","",SUBTOTAL(3,$F$2:$F1729))</f>
        <v/>
      </c>
      <c r="B1729" s="129"/>
      <c r="C1729" s="129"/>
      <c r="D1729" s="129"/>
      <c r="E1729" s="129"/>
      <c r="F1729" s="129"/>
      <c r="G1729" s="130"/>
      <c r="H1729" s="129"/>
      <c r="I1729" s="129"/>
      <c r="J1729" s="153"/>
      <c r="K1729" s="153"/>
      <c r="L1729" s="153"/>
      <c r="M1729" s="153"/>
      <c r="N1729" s="130"/>
      <c r="O1729" s="130"/>
      <c r="P1729" s="130"/>
      <c r="Q1729" s="130"/>
      <c r="R1729" s="130"/>
      <c r="S1729" s="130"/>
      <c r="T1729" s="129"/>
      <c r="U1729" s="129" t="s">
        <v>1048</v>
      </c>
      <c r="V1729" s="129" t="s">
        <v>1048</v>
      </c>
      <c r="W1729" s="45"/>
      <c r="X1729" s="45"/>
      <c r="Y1729" s="45"/>
      <c r="Z1729" s="57"/>
      <c r="AA1729" s="45"/>
      <c r="AB1729" s="102" t="str">
        <f t="shared" si="27"/>
        <v/>
      </c>
    </row>
    <row r="1730" spans="1:28" ht="12.75" customHeight="1">
      <c r="A1730" s="102" t="str">
        <f>IF(F1730="","",SUBTOTAL(3,$F$2:$F1730))</f>
        <v/>
      </c>
      <c r="B1730" s="129"/>
      <c r="C1730" s="129"/>
      <c r="D1730" s="129"/>
      <c r="E1730" s="129"/>
      <c r="F1730" s="129"/>
      <c r="G1730" s="130"/>
      <c r="H1730" s="129"/>
      <c r="I1730" s="129"/>
      <c r="J1730" s="153"/>
      <c r="K1730" s="153"/>
      <c r="L1730" s="153"/>
      <c r="M1730" s="153"/>
      <c r="N1730" s="130"/>
      <c r="O1730" s="130"/>
      <c r="P1730" s="130"/>
      <c r="Q1730" s="130"/>
      <c r="R1730" s="130"/>
      <c r="S1730" s="130"/>
      <c r="T1730" s="129"/>
      <c r="U1730" s="129" t="s">
        <v>1048</v>
      </c>
      <c r="V1730" s="129" t="s">
        <v>1048</v>
      </c>
      <c r="W1730" s="45"/>
      <c r="X1730" s="45"/>
      <c r="Y1730" s="45"/>
      <c r="Z1730" s="56"/>
      <c r="AA1730" s="45"/>
      <c r="AB1730" s="102" t="str">
        <f t="shared" si="27"/>
        <v/>
      </c>
    </row>
    <row r="1731" spans="1:28" ht="12.75" customHeight="1">
      <c r="A1731" s="102" t="str">
        <f>IF(F1731="","",SUBTOTAL(3,$F$2:$F1731))</f>
        <v/>
      </c>
      <c r="B1731" s="129"/>
      <c r="C1731" s="129"/>
      <c r="D1731" s="129"/>
      <c r="E1731" s="129"/>
      <c r="F1731" s="129"/>
      <c r="G1731" s="130"/>
      <c r="H1731" s="129"/>
      <c r="I1731" s="129"/>
      <c r="J1731" s="153"/>
      <c r="K1731" s="153"/>
      <c r="L1731" s="153"/>
      <c r="M1731" s="153"/>
      <c r="N1731" s="130"/>
      <c r="O1731" s="130"/>
      <c r="P1731" s="130"/>
      <c r="Q1731" s="130"/>
      <c r="R1731" s="130"/>
      <c r="S1731" s="130"/>
      <c r="T1731" s="129"/>
      <c r="U1731" s="129" t="s">
        <v>1048</v>
      </c>
      <c r="V1731" s="129" t="s">
        <v>1048</v>
      </c>
      <c r="W1731" s="47"/>
      <c r="X1731" s="45"/>
      <c r="Y1731" s="45"/>
      <c r="Z1731" s="57"/>
      <c r="AA1731" s="45"/>
      <c r="AB1731" s="102" t="str">
        <f t="shared" si="27"/>
        <v/>
      </c>
    </row>
    <row r="1732" spans="1:28" ht="12.75" customHeight="1">
      <c r="A1732" s="102" t="str">
        <f>IF(F1732="","",SUBTOTAL(3,$F$2:$F1732))</f>
        <v/>
      </c>
      <c r="B1732" s="129"/>
      <c r="C1732" s="129"/>
      <c r="D1732" s="129"/>
      <c r="E1732" s="129"/>
      <c r="F1732" s="129"/>
      <c r="G1732" s="130"/>
      <c r="H1732" s="129"/>
      <c r="I1732" s="129"/>
      <c r="J1732" s="153"/>
      <c r="K1732" s="153"/>
      <c r="L1732" s="153"/>
      <c r="M1732" s="153"/>
      <c r="N1732" s="130"/>
      <c r="O1732" s="130"/>
      <c r="P1732" s="130"/>
      <c r="Q1732" s="130"/>
      <c r="R1732" s="130"/>
      <c r="S1732" s="130"/>
      <c r="T1732" s="129"/>
      <c r="U1732" s="129" t="s">
        <v>1048</v>
      </c>
      <c r="V1732" s="129" t="s">
        <v>1048</v>
      </c>
      <c r="W1732" s="45"/>
      <c r="X1732" s="45"/>
      <c r="Y1732" s="45"/>
      <c r="Z1732" s="56"/>
      <c r="AA1732" s="45"/>
      <c r="AB1732" s="102" t="str">
        <f t="shared" si="27"/>
        <v/>
      </c>
    </row>
    <row r="1733" spans="1:28" ht="12.75" customHeight="1">
      <c r="A1733" s="102" t="str">
        <f>IF(F1733="","",SUBTOTAL(3,$F$2:$F1733))</f>
        <v/>
      </c>
      <c r="B1733" s="129"/>
      <c r="C1733" s="129"/>
      <c r="D1733" s="129"/>
      <c r="E1733" s="129"/>
      <c r="F1733" s="129"/>
      <c r="G1733" s="130"/>
      <c r="H1733" s="129"/>
      <c r="I1733" s="129"/>
      <c r="J1733" s="153"/>
      <c r="K1733" s="153"/>
      <c r="L1733" s="153"/>
      <c r="M1733" s="153"/>
      <c r="N1733" s="130"/>
      <c r="O1733" s="130"/>
      <c r="P1733" s="130"/>
      <c r="Q1733" s="130"/>
      <c r="R1733" s="130"/>
      <c r="S1733" s="130"/>
      <c r="T1733" s="129"/>
      <c r="U1733" s="129" t="s">
        <v>1048</v>
      </c>
      <c r="V1733" s="129" t="s">
        <v>1048</v>
      </c>
      <c r="W1733" s="47"/>
      <c r="X1733" s="45"/>
      <c r="Y1733" s="45"/>
      <c r="Z1733" s="56"/>
      <c r="AA1733" s="45"/>
      <c r="AB1733" s="102" t="str">
        <f t="shared" si="27"/>
        <v/>
      </c>
    </row>
    <row r="1734" spans="1:28" ht="12.75" customHeight="1">
      <c r="A1734" s="102" t="str">
        <f>IF(F1734="","",SUBTOTAL(3,$F$2:$F1734))</f>
        <v/>
      </c>
      <c r="B1734" s="129"/>
      <c r="C1734" s="129"/>
      <c r="D1734" s="129"/>
      <c r="E1734" s="129"/>
      <c r="F1734" s="129"/>
      <c r="G1734" s="130"/>
      <c r="H1734" s="129"/>
      <c r="I1734" s="129"/>
      <c r="J1734" s="153"/>
      <c r="K1734" s="153"/>
      <c r="L1734" s="153"/>
      <c r="M1734" s="153"/>
      <c r="N1734" s="130"/>
      <c r="O1734" s="130"/>
      <c r="P1734" s="130"/>
      <c r="Q1734" s="130"/>
      <c r="R1734" s="130"/>
      <c r="S1734" s="130"/>
      <c r="T1734" s="129"/>
      <c r="U1734" s="129" t="s">
        <v>1048</v>
      </c>
      <c r="V1734" s="129" t="s">
        <v>1048</v>
      </c>
      <c r="W1734" s="45"/>
      <c r="X1734" s="45"/>
      <c r="Y1734" s="45"/>
      <c r="Z1734" s="56"/>
      <c r="AA1734" s="45"/>
      <c r="AB1734" s="102" t="str">
        <f t="shared" si="27"/>
        <v/>
      </c>
    </row>
    <row r="1735" spans="1:28" ht="12.75" customHeight="1">
      <c r="A1735" s="102" t="str">
        <f>IF(F1735="","",SUBTOTAL(3,$F$2:$F1735))</f>
        <v/>
      </c>
      <c r="B1735" s="129"/>
      <c r="C1735" s="129"/>
      <c r="D1735" s="129"/>
      <c r="E1735" s="129"/>
      <c r="F1735" s="129"/>
      <c r="G1735" s="130"/>
      <c r="H1735" s="129"/>
      <c r="I1735" s="129"/>
      <c r="J1735" s="153"/>
      <c r="K1735" s="153"/>
      <c r="L1735" s="153"/>
      <c r="M1735" s="153"/>
      <c r="N1735" s="130"/>
      <c r="O1735" s="130"/>
      <c r="P1735" s="130"/>
      <c r="Q1735" s="130"/>
      <c r="R1735" s="130"/>
      <c r="S1735" s="130"/>
      <c r="T1735" s="129"/>
      <c r="U1735" s="129" t="s">
        <v>1048</v>
      </c>
      <c r="V1735" s="129" t="s">
        <v>1048</v>
      </c>
      <c r="W1735" s="45"/>
      <c r="X1735" s="45"/>
      <c r="Y1735" s="45"/>
      <c r="Z1735" s="57"/>
      <c r="AA1735" s="45"/>
      <c r="AB1735" s="102" t="str">
        <f t="shared" si="27"/>
        <v/>
      </c>
    </row>
    <row r="1736" spans="1:28" ht="12.75" customHeight="1">
      <c r="A1736" s="102" t="str">
        <f>IF(F1736="","",SUBTOTAL(3,$F$2:$F1736))</f>
        <v/>
      </c>
      <c r="B1736" s="129"/>
      <c r="C1736" s="129"/>
      <c r="D1736" s="129"/>
      <c r="E1736" s="129"/>
      <c r="F1736" s="129"/>
      <c r="G1736" s="130"/>
      <c r="H1736" s="129"/>
      <c r="I1736" s="129"/>
      <c r="J1736" s="153"/>
      <c r="K1736" s="153"/>
      <c r="L1736" s="153"/>
      <c r="M1736" s="153"/>
      <c r="N1736" s="130"/>
      <c r="O1736" s="130"/>
      <c r="P1736" s="130"/>
      <c r="Q1736" s="130"/>
      <c r="R1736" s="130"/>
      <c r="S1736" s="130"/>
      <c r="T1736" s="129"/>
      <c r="U1736" s="129" t="s">
        <v>1048</v>
      </c>
      <c r="V1736" s="129" t="s">
        <v>1048</v>
      </c>
      <c r="W1736" s="47"/>
      <c r="X1736" s="47"/>
      <c r="Y1736" s="47"/>
      <c r="Z1736" s="57"/>
      <c r="AA1736" s="45"/>
      <c r="AB1736" s="102" t="str">
        <f t="shared" si="27"/>
        <v/>
      </c>
    </row>
    <row r="1737" spans="1:28" ht="12.75" customHeight="1">
      <c r="A1737" s="102" t="str">
        <f>IF(F1737="","",SUBTOTAL(3,$F$2:$F1737))</f>
        <v/>
      </c>
      <c r="B1737" s="129"/>
      <c r="C1737" s="129"/>
      <c r="D1737" s="129"/>
      <c r="E1737" s="129"/>
      <c r="F1737" s="129"/>
      <c r="G1737" s="130"/>
      <c r="H1737" s="129"/>
      <c r="I1737" s="129"/>
      <c r="J1737" s="153"/>
      <c r="K1737" s="153"/>
      <c r="L1737" s="153"/>
      <c r="M1737" s="153"/>
      <c r="N1737" s="130"/>
      <c r="O1737" s="130"/>
      <c r="P1737" s="130"/>
      <c r="Q1737" s="130"/>
      <c r="R1737" s="130"/>
      <c r="S1737" s="130"/>
      <c r="T1737" s="129"/>
      <c r="U1737" s="129" t="s">
        <v>1048</v>
      </c>
      <c r="V1737" s="129" t="s">
        <v>1048</v>
      </c>
      <c r="W1737" s="47"/>
      <c r="X1737" s="45"/>
      <c r="Y1737" s="45"/>
      <c r="Z1737" s="57"/>
      <c r="AA1737" s="45"/>
      <c r="AB1737" s="102" t="str">
        <f t="shared" si="27"/>
        <v/>
      </c>
    </row>
    <row r="1738" spans="1:28" ht="12.75" customHeight="1">
      <c r="A1738" s="102" t="str">
        <f>IF(F1738="","",SUBTOTAL(3,$F$2:$F1738))</f>
        <v/>
      </c>
      <c r="B1738" s="129"/>
      <c r="C1738" s="129"/>
      <c r="D1738" s="129"/>
      <c r="E1738" s="129"/>
      <c r="F1738" s="129"/>
      <c r="G1738" s="130"/>
      <c r="H1738" s="129"/>
      <c r="I1738" s="129"/>
      <c r="J1738" s="153"/>
      <c r="K1738" s="153"/>
      <c r="L1738" s="153"/>
      <c r="M1738" s="153"/>
      <c r="N1738" s="130"/>
      <c r="O1738" s="130"/>
      <c r="P1738" s="130"/>
      <c r="Q1738" s="130"/>
      <c r="R1738" s="130"/>
      <c r="S1738" s="130"/>
      <c r="T1738" s="129"/>
      <c r="U1738" s="129" t="s">
        <v>1048</v>
      </c>
      <c r="V1738" s="129" t="s">
        <v>1048</v>
      </c>
      <c r="W1738" s="106"/>
      <c r="X1738" s="102"/>
      <c r="Y1738" s="45"/>
      <c r="Z1738" s="56"/>
      <c r="AA1738" s="45"/>
      <c r="AB1738" s="102" t="str">
        <f t="shared" si="27"/>
        <v/>
      </c>
    </row>
    <row r="1739" spans="1:28" ht="12.75" customHeight="1">
      <c r="A1739" s="102" t="str">
        <f>IF(F1739="","",SUBTOTAL(3,$F$2:$F1739))</f>
        <v/>
      </c>
      <c r="B1739" s="129"/>
      <c r="C1739" s="129"/>
      <c r="D1739" s="129"/>
      <c r="E1739" s="129"/>
      <c r="F1739" s="129"/>
      <c r="G1739" s="130"/>
      <c r="H1739" s="129"/>
      <c r="I1739" s="129"/>
      <c r="J1739" s="153"/>
      <c r="K1739" s="153"/>
      <c r="L1739" s="153"/>
      <c r="M1739" s="153"/>
      <c r="N1739" s="130"/>
      <c r="O1739" s="130"/>
      <c r="P1739" s="130"/>
      <c r="Q1739" s="130"/>
      <c r="R1739" s="130"/>
      <c r="S1739" s="130"/>
      <c r="T1739" s="129"/>
      <c r="U1739" s="129" t="s">
        <v>1048</v>
      </c>
      <c r="V1739" s="129" t="s">
        <v>1048</v>
      </c>
      <c r="W1739" s="45"/>
      <c r="X1739" s="45"/>
      <c r="Y1739" s="45"/>
      <c r="Z1739" s="57"/>
      <c r="AA1739" s="45"/>
      <c r="AB1739" s="102" t="str">
        <f t="shared" si="27"/>
        <v/>
      </c>
    </row>
    <row r="1740" spans="1:28" ht="12.75" customHeight="1">
      <c r="A1740" s="102" t="str">
        <f>IF(F1740="","",SUBTOTAL(3,$F$2:$F1740))</f>
        <v/>
      </c>
      <c r="B1740" s="129"/>
      <c r="C1740" s="129"/>
      <c r="D1740" s="129"/>
      <c r="E1740" s="129"/>
      <c r="F1740" s="129"/>
      <c r="G1740" s="130"/>
      <c r="H1740" s="129"/>
      <c r="I1740" s="129"/>
      <c r="J1740" s="153"/>
      <c r="K1740" s="153"/>
      <c r="L1740" s="153"/>
      <c r="M1740" s="153"/>
      <c r="N1740" s="130"/>
      <c r="O1740" s="130"/>
      <c r="P1740" s="130"/>
      <c r="Q1740" s="130"/>
      <c r="R1740" s="130"/>
      <c r="S1740" s="130"/>
      <c r="T1740" s="129"/>
      <c r="U1740" s="129" t="s">
        <v>1048</v>
      </c>
      <c r="V1740" s="129" t="s">
        <v>1048</v>
      </c>
      <c r="W1740" s="45"/>
      <c r="X1740" s="45"/>
      <c r="Y1740" s="45"/>
      <c r="Z1740" s="56"/>
      <c r="AA1740" s="45"/>
      <c r="AB1740" s="102" t="str">
        <f t="shared" si="27"/>
        <v/>
      </c>
    </row>
    <row r="1741" spans="1:28" ht="12.75" customHeight="1">
      <c r="A1741" s="102" t="str">
        <f>IF(F1741="","",SUBTOTAL(3,$F$2:$F1741))</f>
        <v/>
      </c>
      <c r="B1741" s="129"/>
      <c r="C1741" s="129"/>
      <c r="D1741" s="129"/>
      <c r="E1741" s="129"/>
      <c r="F1741" s="129"/>
      <c r="G1741" s="130"/>
      <c r="H1741" s="129"/>
      <c r="I1741" s="129"/>
      <c r="J1741" s="153"/>
      <c r="K1741" s="153"/>
      <c r="L1741" s="153"/>
      <c r="M1741" s="153"/>
      <c r="N1741" s="130"/>
      <c r="O1741" s="130"/>
      <c r="P1741" s="130"/>
      <c r="Q1741" s="130"/>
      <c r="R1741" s="130"/>
      <c r="S1741" s="130"/>
      <c r="T1741" s="129"/>
      <c r="U1741" s="129" t="s">
        <v>1048</v>
      </c>
      <c r="V1741" s="129" t="s">
        <v>1048</v>
      </c>
      <c r="W1741" s="45"/>
      <c r="X1741" s="45"/>
      <c r="Y1741" s="45"/>
      <c r="Z1741" s="57"/>
      <c r="AA1741" s="45"/>
      <c r="AB1741" s="102" t="str">
        <f t="shared" si="27"/>
        <v/>
      </c>
    </row>
    <row r="1742" spans="1:28" ht="12.75" customHeight="1">
      <c r="A1742" s="102" t="str">
        <f>IF(F1742="","",SUBTOTAL(3,$F$2:$F1742))</f>
        <v/>
      </c>
      <c r="B1742" s="129"/>
      <c r="C1742" s="129"/>
      <c r="D1742" s="129"/>
      <c r="E1742" s="129"/>
      <c r="F1742" s="129"/>
      <c r="G1742" s="130"/>
      <c r="H1742" s="129"/>
      <c r="I1742" s="129"/>
      <c r="J1742" s="153"/>
      <c r="K1742" s="153"/>
      <c r="L1742" s="153"/>
      <c r="M1742" s="153"/>
      <c r="N1742" s="130"/>
      <c r="O1742" s="130"/>
      <c r="P1742" s="130"/>
      <c r="Q1742" s="130"/>
      <c r="R1742" s="130"/>
      <c r="S1742" s="130"/>
      <c r="T1742" s="129"/>
      <c r="U1742" s="129" t="s">
        <v>1048</v>
      </c>
      <c r="V1742" s="129" t="s">
        <v>1048</v>
      </c>
      <c r="W1742" s="47"/>
      <c r="X1742" s="47"/>
      <c r="Y1742" s="47"/>
      <c r="Z1742" s="57"/>
      <c r="AA1742" s="45"/>
      <c r="AB1742" s="102" t="str">
        <f t="shared" si="27"/>
        <v/>
      </c>
    </row>
    <row r="1743" spans="1:28" ht="12.75" customHeight="1">
      <c r="A1743" s="102" t="str">
        <f>IF(F1743="","",SUBTOTAL(3,$F$2:$F1743))</f>
        <v/>
      </c>
      <c r="B1743" s="129"/>
      <c r="C1743" s="129"/>
      <c r="D1743" s="129"/>
      <c r="E1743" s="129"/>
      <c r="F1743" s="129"/>
      <c r="G1743" s="130"/>
      <c r="H1743" s="129"/>
      <c r="I1743" s="129"/>
      <c r="J1743" s="153"/>
      <c r="K1743" s="153"/>
      <c r="L1743" s="153"/>
      <c r="M1743" s="153"/>
      <c r="N1743" s="130"/>
      <c r="O1743" s="130"/>
      <c r="P1743" s="130"/>
      <c r="Q1743" s="130"/>
      <c r="R1743" s="130"/>
      <c r="S1743" s="130"/>
      <c r="T1743" s="129"/>
      <c r="U1743" s="129" t="s">
        <v>1048</v>
      </c>
      <c r="V1743" s="129" t="s">
        <v>1048</v>
      </c>
      <c r="W1743" s="45"/>
      <c r="X1743" s="45"/>
      <c r="Y1743" s="45"/>
      <c r="Z1743" s="57"/>
      <c r="AA1743" s="45"/>
      <c r="AB1743" s="102" t="str">
        <f t="shared" si="27"/>
        <v/>
      </c>
    </row>
    <row r="1744" spans="1:28" ht="12.75" customHeight="1">
      <c r="A1744" s="102" t="str">
        <f>IF(F1744="","",SUBTOTAL(3,$F$2:$F1744))</f>
        <v/>
      </c>
      <c r="B1744" s="129"/>
      <c r="C1744" s="129"/>
      <c r="D1744" s="129"/>
      <c r="E1744" s="129"/>
      <c r="F1744" s="129"/>
      <c r="G1744" s="130"/>
      <c r="H1744" s="129"/>
      <c r="I1744" s="129"/>
      <c r="J1744" s="153"/>
      <c r="K1744" s="153"/>
      <c r="L1744" s="153"/>
      <c r="M1744" s="153"/>
      <c r="N1744" s="130"/>
      <c r="O1744" s="130"/>
      <c r="P1744" s="130"/>
      <c r="Q1744" s="130"/>
      <c r="R1744" s="130"/>
      <c r="S1744" s="130"/>
      <c r="T1744" s="129"/>
      <c r="U1744" s="129" t="s">
        <v>1048</v>
      </c>
      <c r="V1744" s="129" t="s">
        <v>1048</v>
      </c>
      <c r="W1744" s="47"/>
      <c r="X1744" s="47"/>
      <c r="Y1744" s="47"/>
      <c r="Z1744" s="57"/>
      <c r="AA1744" s="45"/>
      <c r="AB1744" s="102" t="str">
        <f t="shared" ref="AB1744:AB1807" si="28">IF(OR(O1744="TLAI",F1744=""),"",Z1744=S1744)</f>
        <v/>
      </c>
    </row>
    <row r="1745" spans="1:28" ht="12.75" customHeight="1">
      <c r="A1745" s="102" t="str">
        <f>IF(F1745="","",SUBTOTAL(3,$F$2:$F1745))</f>
        <v/>
      </c>
      <c r="B1745" s="129"/>
      <c r="C1745" s="129"/>
      <c r="D1745" s="129"/>
      <c r="E1745" s="129"/>
      <c r="F1745" s="129"/>
      <c r="G1745" s="130"/>
      <c r="H1745" s="129"/>
      <c r="I1745" s="129"/>
      <c r="J1745" s="153"/>
      <c r="K1745" s="153"/>
      <c r="L1745" s="153"/>
      <c r="M1745" s="153"/>
      <c r="N1745" s="130"/>
      <c r="O1745" s="130"/>
      <c r="P1745" s="130"/>
      <c r="Q1745" s="130"/>
      <c r="R1745" s="130"/>
      <c r="S1745" s="130"/>
      <c r="T1745" s="129"/>
      <c r="U1745" s="129" t="s">
        <v>1048</v>
      </c>
      <c r="V1745" s="129" t="s">
        <v>1048</v>
      </c>
      <c r="W1745" s="47"/>
      <c r="X1745" s="106"/>
      <c r="Y1745" s="106"/>
      <c r="Z1745" s="107"/>
      <c r="AA1745" s="45"/>
      <c r="AB1745" s="102" t="str">
        <f t="shared" si="28"/>
        <v/>
      </c>
    </row>
    <row r="1746" spans="1:28" ht="12.75" customHeight="1">
      <c r="A1746" s="102" t="str">
        <f>IF(F1746="","",SUBTOTAL(3,$F$2:$F1746))</f>
        <v/>
      </c>
      <c r="B1746" s="129"/>
      <c r="C1746" s="129"/>
      <c r="D1746" s="129"/>
      <c r="E1746" s="129"/>
      <c r="F1746" s="129"/>
      <c r="G1746" s="130"/>
      <c r="H1746" s="129"/>
      <c r="I1746" s="129"/>
      <c r="J1746" s="153"/>
      <c r="K1746" s="153"/>
      <c r="L1746" s="153"/>
      <c r="M1746" s="153"/>
      <c r="N1746" s="130"/>
      <c r="O1746" s="130"/>
      <c r="P1746" s="130"/>
      <c r="Q1746" s="130"/>
      <c r="R1746" s="130"/>
      <c r="S1746" s="130"/>
      <c r="T1746" s="129"/>
      <c r="U1746" s="129" t="s">
        <v>1048</v>
      </c>
      <c r="V1746" s="129" t="s">
        <v>1048</v>
      </c>
      <c r="W1746" s="106"/>
      <c r="X1746" s="102"/>
      <c r="Y1746" s="45"/>
      <c r="Z1746" s="56"/>
      <c r="AA1746" s="45"/>
      <c r="AB1746" s="102" t="str">
        <f t="shared" si="28"/>
        <v/>
      </c>
    </row>
    <row r="1747" spans="1:28" ht="12.75" customHeight="1">
      <c r="A1747" s="102" t="str">
        <f>IF(F1747="","",SUBTOTAL(3,$F$2:$F1747))</f>
        <v/>
      </c>
      <c r="B1747" s="129"/>
      <c r="C1747" s="129"/>
      <c r="D1747" s="129"/>
      <c r="E1747" s="129"/>
      <c r="F1747" s="129"/>
      <c r="G1747" s="130"/>
      <c r="H1747" s="129"/>
      <c r="I1747" s="129"/>
      <c r="J1747" s="153"/>
      <c r="K1747" s="153"/>
      <c r="L1747" s="153"/>
      <c r="M1747" s="153"/>
      <c r="N1747" s="130"/>
      <c r="O1747" s="130"/>
      <c r="P1747" s="130"/>
      <c r="Q1747" s="130"/>
      <c r="R1747" s="130"/>
      <c r="S1747" s="130"/>
      <c r="T1747" s="129"/>
      <c r="U1747" s="129" t="s">
        <v>1048</v>
      </c>
      <c r="V1747" s="129" t="s">
        <v>1048</v>
      </c>
      <c r="W1747" s="45"/>
      <c r="X1747" s="45"/>
      <c r="Y1747" s="45"/>
      <c r="Z1747" s="56"/>
      <c r="AA1747" s="45"/>
      <c r="AB1747" s="102" t="str">
        <f t="shared" si="28"/>
        <v/>
      </c>
    </row>
    <row r="1748" spans="1:28" ht="12.75" customHeight="1">
      <c r="A1748" s="102" t="str">
        <f>IF(F1748="","",SUBTOTAL(3,$F$2:$F1748))</f>
        <v/>
      </c>
      <c r="B1748" s="129"/>
      <c r="C1748" s="129"/>
      <c r="D1748" s="129"/>
      <c r="E1748" s="129"/>
      <c r="F1748" s="129"/>
      <c r="G1748" s="130"/>
      <c r="H1748" s="129"/>
      <c r="I1748" s="129"/>
      <c r="J1748" s="153"/>
      <c r="K1748" s="153"/>
      <c r="L1748" s="153"/>
      <c r="M1748" s="153"/>
      <c r="N1748" s="130"/>
      <c r="O1748" s="130"/>
      <c r="P1748" s="130"/>
      <c r="Q1748" s="130"/>
      <c r="R1748" s="130"/>
      <c r="S1748" s="130"/>
      <c r="T1748" s="129"/>
      <c r="U1748" s="129" t="s">
        <v>1048</v>
      </c>
      <c r="V1748" s="129" t="s">
        <v>1048</v>
      </c>
      <c r="W1748" s="45"/>
      <c r="X1748" s="45"/>
      <c r="Y1748" s="45"/>
      <c r="Z1748" s="56"/>
      <c r="AA1748" s="45"/>
      <c r="AB1748" s="102" t="str">
        <f t="shared" si="28"/>
        <v/>
      </c>
    </row>
    <row r="1749" spans="1:28" ht="12.75" customHeight="1">
      <c r="A1749" s="102" t="str">
        <f>IF(F1749="","",SUBTOTAL(3,$F$2:$F1749))</f>
        <v/>
      </c>
      <c r="B1749" s="129"/>
      <c r="C1749" s="129"/>
      <c r="D1749" s="129"/>
      <c r="E1749" s="129"/>
      <c r="F1749" s="129"/>
      <c r="G1749" s="130"/>
      <c r="H1749" s="129"/>
      <c r="I1749" s="129"/>
      <c r="J1749" s="153"/>
      <c r="K1749" s="153"/>
      <c r="L1749" s="153"/>
      <c r="M1749" s="153"/>
      <c r="N1749" s="130"/>
      <c r="O1749" s="130"/>
      <c r="P1749" s="130"/>
      <c r="Q1749" s="130"/>
      <c r="R1749" s="130"/>
      <c r="S1749" s="130"/>
      <c r="T1749" s="129"/>
      <c r="U1749" s="129" t="s">
        <v>1048</v>
      </c>
      <c r="V1749" s="129" t="s">
        <v>1048</v>
      </c>
      <c r="W1749" s="47"/>
      <c r="X1749" s="47"/>
      <c r="Y1749" s="47"/>
      <c r="Z1749" s="57"/>
      <c r="AA1749" s="45"/>
      <c r="AB1749" s="102" t="str">
        <f t="shared" si="28"/>
        <v/>
      </c>
    </row>
    <row r="1750" spans="1:28" ht="12.75" customHeight="1">
      <c r="A1750" s="102" t="str">
        <f>IF(F1750="","",SUBTOTAL(3,$F$2:$F1750))</f>
        <v/>
      </c>
      <c r="B1750" s="129"/>
      <c r="C1750" s="129"/>
      <c r="D1750" s="129"/>
      <c r="E1750" s="129"/>
      <c r="F1750" s="129"/>
      <c r="G1750" s="130"/>
      <c r="H1750" s="129"/>
      <c r="I1750" s="129"/>
      <c r="J1750" s="153"/>
      <c r="K1750" s="153"/>
      <c r="L1750" s="153"/>
      <c r="M1750" s="153"/>
      <c r="N1750" s="130"/>
      <c r="O1750" s="130"/>
      <c r="P1750" s="130"/>
      <c r="Q1750" s="130"/>
      <c r="R1750" s="130"/>
      <c r="S1750" s="130"/>
      <c r="T1750" s="129"/>
      <c r="U1750" s="129" t="s">
        <v>1048</v>
      </c>
      <c r="V1750" s="129" t="s">
        <v>1048</v>
      </c>
      <c r="W1750" s="45"/>
      <c r="X1750" s="45"/>
      <c r="Y1750" s="45"/>
      <c r="Z1750" s="56"/>
      <c r="AA1750" s="45"/>
      <c r="AB1750" s="102" t="str">
        <f t="shared" si="28"/>
        <v/>
      </c>
    </row>
    <row r="1751" spans="1:28" ht="12.75" customHeight="1">
      <c r="A1751" s="102" t="str">
        <f>IF(F1751="","",SUBTOTAL(3,$F$2:$F1751))</f>
        <v/>
      </c>
      <c r="B1751" s="129"/>
      <c r="C1751" s="129"/>
      <c r="D1751" s="129"/>
      <c r="E1751" s="129"/>
      <c r="F1751" s="129"/>
      <c r="G1751" s="130"/>
      <c r="H1751" s="129"/>
      <c r="I1751" s="129"/>
      <c r="J1751" s="153"/>
      <c r="K1751" s="153"/>
      <c r="L1751" s="153"/>
      <c r="M1751" s="153"/>
      <c r="N1751" s="130"/>
      <c r="O1751" s="130"/>
      <c r="P1751" s="130"/>
      <c r="Q1751" s="130"/>
      <c r="R1751" s="130"/>
      <c r="S1751" s="130"/>
      <c r="T1751" s="129"/>
      <c r="U1751" s="129" t="s">
        <v>1048</v>
      </c>
      <c r="V1751" s="129" t="s">
        <v>1048</v>
      </c>
      <c r="W1751" s="45"/>
      <c r="X1751" s="45"/>
      <c r="Y1751" s="45"/>
      <c r="Z1751" s="56"/>
      <c r="AA1751" s="45"/>
      <c r="AB1751" s="102" t="str">
        <f t="shared" si="28"/>
        <v/>
      </c>
    </row>
    <row r="1752" spans="1:28" ht="12.75" customHeight="1">
      <c r="A1752" s="102" t="str">
        <f>IF(F1752="","",SUBTOTAL(3,$F$2:$F1752))</f>
        <v/>
      </c>
      <c r="B1752" s="129"/>
      <c r="C1752" s="129"/>
      <c r="D1752" s="129"/>
      <c r="E1752" s="129"/>
      <c r="F1752" s="129"/>
      <c r="G1752" s="130"/>
      <c r="H1752" s="129"/>
      <c r="I1752" s="129"/>
      <c r="J1752" s="153"/>
      <c r="K1752" s="153"/>
      <c r="L1752" s="153"/>
      <c r="M1752" s="153"/>
      <c r="N1752" s="130"/>
      <c r="O1752" s="130"/>
      <c r="P1752" s="130"/>
      <c r="Q1752" s="130"/>
      <c r="R1752" s="130"/>
      <c r="S1752" s="130"/>
      <c r="T1752" s="129"/>
      <c r="U1752" s="129" t="s">
        <v>1048</v>
      </c>
      <c r="V1752" s="129" t="s">
        <v>1048</v>
      </c>
      <c r="W1752" s="106"/>
      <c r="X1752" s="102"/>
      <c r="Y1752" s="45"/>
      <c r="Z1752" s="56"/>
      <c r="AA1752" s="45"/>
      <c r="AB1752" s="102" t="str">
        <f t="shared" si="28"/>
        <v/>
      </c>
    </row>
    <row r="1753" spans="1:28" ht="12.75" customHeight="1">
      <c r="A1753" s="102" t="str">
        <f>IF(F1753="","",SUBTOTAL(3,$F$2:$F1753))</f>
        <v/>
      </c>
      <c r="B1753" s="129"/>
      <c r="C1753" s="129"/>
      <c r="D1753" s="129"/>
      <c r="E1753" s="129"/>
      <c r="F1753" s="129"/>
      <c r="G1753" s="130"/>
      <c r="H1753" s="129"/>
      <c r="I1753" s="129"/>
      <c r="J1753" s="153"/>
      <c r="K1753" s="153"/>
      <c r="L1753" s="153"/>
      <c r="M1753" s="153"/>
      <c r="N1753" s="130"/>
      <c r="O1753" s="130"/>
      <c r="P1753" s="130"/>
      <c r="Q1753" s="130"/>
      <c r="R1753" s="130"/>
      <c r="S1753" s="130"/>
      <c r="T1753" s="129"/>
      <c r="U1753" s="129" t="s">
        <v>1048</v>
      </c>
      <c r="V1753" s="129" t="s">
        <v>1048</v>
      </c>
      <c r="W1753" s="45"/>
      <c r="X1753" s="45"/>
      <c r="Y1753" s="45"/>
      <c r="Z1753" s="56"/>
      <c r="AA1753" s="45"/>
      <c r="AB1753" s="102" t="str">
        <f t="shared" si="28"/>
        <v/>
      </c>
    </row>
    <row r="1754" spans="1:28" ht="12.75" customHeight="1">
      <c r="A1754" s="102" t="str">
        <f>IF(F1754="","",SUBTOTAL(3,$F$2:$F1754))</f>
        <v/>
      </c>
      <c r="B1754" s="129"/>
      <c r="C1754" s="129"/>
      <c r="D1754" s="129"/>
      <c r="E1754" s="129"/>
      <c r="F1754" s="129"/>
      <c r="G1754" s="130"/>
      <c r="H1754" s="129"/>
      <c r="I1754" s="129"/>
      <c r="J1754" s="153"/>
      <c r="K1754" s="153"/>
      <c r="L1754" s="153"/>
      <c r="M1754" s="153"/>
      <c r="N1754" s="130"/>
      <c r="O1754" s="130"/>
      <c r="P1754" s="130"/>
      <c r="Q1754" s="130"/>
      <c r="R1754" s="130"/>
      <c r="S1754" s="130"/>
      <c r="T1754" s="129"/>
      <c r="U1754" s="129" t="s">
        <v>1048</v>
      </c>
      <c r="V1754" s="129" t="s">
        <v>1048</v>
      </c>
      <c r="W1754" s="106"/>
      <c r="X1754" s="102"/>
      <c r="Y1754" s="45"/>
      <c r="Z1754" s="56"/>
      <c r="AA1754" s="45"/>
      <c r="AB1754" s="102" t="str">
        <f t="shared" si="28"/>
        <v/>
      </c>
    </row>
    <row r="1755" spans="1:28" ht="12.75" customHeight="1">
      <c r="A1755" s="102" t="str">
        <f>IF(F1755="","",SUBTOTAL(3,$F$2:$F1755))</f>
        <v/>
      </c>
      <c r="B1755" s="129"/>
      <c r="C1755" s="129"/>
      <c r="D1755" s="129"/>
      <c r="E1755" s="129"/>
      <c r="F1755" s="129"/>
      <c r="G1755" s="130"/>
      <c r="H1755" s="129"/>
      <c r="I1755" s="129"/>
      <c r="J1755" s="153"/>
      <c r="K1755" s="153"/>
      <c r="L1755" s="153"/>
      <c r="M1755" s="153"/>
      <c r="N1755" s="130"/>
      <c r="O1755" s="130"/>
      <c r="P1755" s="130"/>
      <c r="Q1755" s="130"/>
      <c r="R1755" s="130"/>
      <c r="S1755" s="130"/>
      <c r="T1755" s="129"/>
      <c r="U1755" s="129" t="s">
        <v>1048</v>
      </c>
      <c r="V1755" s="129" t="s">
        <v>1048</v>
      </c>
      <c r="W1755" s="45"/>
      <c r="X1755" s="47"/>
      <c r="Y1755" s="47"/>
      <c r="Z1755" s="56"/>
      <c r="AA1755" s="45"/>
      <c r="AB1755" s="102" t="str">
        <f t="shared" si="28"/>
        <v/>
      </c>
    </row>
    <row r="1756" spans="1:28" ht="12.75" customHeight="1">
      <c r="A1756" s="102" t="str">
        <f>IF(F1756="","",SUBTOTAL(3,$F$2:$F1756))</f>
        <v/>
      </c>
      <c r="B1756" s="129"/>
      <c r="C1756" s="129"/>
      <c r="D1756" s="129"/>
      <c r="E1756" s="129"/>
      <c r="F1756" s="129"/>
      <c r="G1756" s="130"/>
      <c r="H1756" s="129"/>
      <c r="I1756" s="129"/>
      <c r="J1756" s="153"/>
      <c r="K1756" s="153"/>
      <c r="L1756" s="153"/>
      <c r="M1756" s="153"/>
      <c r="N1756" s="130"/>
      <c r="O1756" s="130"/>
      <c r="P1756" s="130"/>
      <c r="Q1756" s="130"/>
      <c r="R1756" s="130"/>
      <c r="S1756" s="130"/>
      <c r="T1756" s="129"/>
      <c r="U1756" s="129" t="s">
        <v>1048</v>
      </c>
      <c r="V1756" s="129" t="s">
        <v>1048</v>
      </c>
      <c r="W1756" s="45"/>
      <c r="X1756" s="45"/>
      <c r="Y1756" s="45"/>
      <c r="Z1756" s="56"/>
      <c r="AA1756" s="45"/>
      <c r="AB1756" s="102" t="str">
        <f t="shared" si="28"/>
        <v/>
      </c>
    </row>
    <row r="1757" spans="1:28" ht="12.75" customHeight="1">
      <c r="A1757" s="102" t="str">
        <f>IF(F1757="","",SUBTOTAL(3,$F$2:$F1757))</f>
        <v/>
      </c>
      <c r="B1757" s="129"/>
      <c r="C1757" s="129"/>
      <c r="D1757" s="129"/>
      <c r="E1757" s="129"/>
      <c r="F1757" s="129"/>
      <c r="G1757" s="130"/>
      <c r="H1757" s="129"/>
      <c r="I1757" s="129"/>
      <c r="J1757" s="153"/>
      <c r="K1757" s="153"/>
      <c r="L1757" s="153"/>
      <c r="M1757" s="153"/>
      <c r="N1757" s="130"/>
      <c r="O1757" s="130"/>
      <c r="P1757" s="130"/>
      <c r="Q1757" s="130"/>
      <c r="R1757" s="130"/>
      <c r="S1757" s="130"/>
      <c r="T1757" s="129"/>
      <c r="U1757" s="129" t="s">
        <v>1048</v>
      </c>
      <c r="V1757" s="129" t="s">
        <v>1048</v>
      </c>
      <c r="W1757" s="45"/>
      <c r="X1757" s="45"/>
      <c r="Y1757" s="45"/>
      <c r="Z1757" s="56"/>
      <c r="AA1757" s="45"/>
      <c r="AB1757" s="102" t="str">
        <f t="shared" si="28"/>
        <v/>
      </c>
    </row>
    <row r="1758" spans="1:28" ht="12.75" customHeight="1">
      <c r="A1758" s="102" t="str">
        <f>IF(F1758="","",SUBTOTAL(3,$F$2:$F1758))</f>
        <v/>
      </c>
      <c r="B1758" s="129"/>
      <c r="C1758" s="129"/>
      <c r="D1758" s="129"/>
      <c r="E1758" s="129"/>
      <c r="F1758" s="129"/>
      <c r="G1758" s="130"/>
      <c r="H1758" s="129"/>
      <c r="I1758" s="129"/>
      <c r="J1758" s="153"/>
      <c r="K1758" s="153"/>
      <c r="L1758" s="153"/>
      <c r="M1758" s="153"/>
      <c r="N1758" s="130"/>
      <c r="O1758" s="130"/>
      <c r="P1758" s="130"/>
      <c r="Q1758" s="130"/>
      <c r="R1758" s="130"/>
      <c r="S1758" s="130"/>
      <c r="T1758" s="129"/>
      <c r="U1758" s="129" t="s">
        <v>1048</v>
      </c>
      <c r="V1758" s="129" t="s">
        <v>1048</v>
      </c>
      <c r="W1758" s="47"/>
      <c r="X1758" s="106"/>
      <c r="Y1758" s="45"/>
      <c r="Z1758" s="56"/>
      <c r="AA1758" s="45"/>
      <c r="AB1758" s="102" t="str">
        <f t="shared" si="28"/>
        <v/>
      </c>
    </row>
    <row r="1759" spans="1:28" ht="12.75" customHeight="1">
      <c r="A1759" s="102" t="str">
        <f>IF(F1759="","",SUBTOTAL(3,$F$2:$F1759))</f>
        <v/>
      </c>
      <c r="B1759" s="129"/>
      <c r="C1759" s="129"/>
      <c r="D1759" s="129"/>
      <c r="E1759" s="129"/>
      <c r="F1759" s="129"/>
      <c r="G1759" s="130"/>
      <c r="H1759" s="129"/>
      <c r="I1759" s="129"/>
      <c r="J1759" s="153"/>
      <c r="K1759" s="153"/>
      <c r="L1759" s="153"/>
      <c r="M1759" s="153"/>
      <c r="N1759" s="130"/>
      <c r="O1759" s="130"/>
      <c r="P1759" s="130"/>
      <c r="Q1759" s="130"/>
      <c r="R1759" s="130"/>
      <c r="S1759" s="130"/>
      <c r="T1759" s="129"/>
      <c r="U1759" s="129" t="s">
        <v>1048</v>
      </c>
      <c r="V1759" s="129" t="s">
        <v>1048</v>
      </c>
      <c r="W1759" s="45"/>
      <c r="X1759" s="45"/>
      <c r="Y1759" s="45"/>
      <c r="Z1759" s="56"/>
      <c r="AA1759" s="45"/>
      <c r="AB1759" s="102" t="str">
        <f t="shared" si="28"/>
        <v/>
      </c>
    </row>
    <row r="1760" spans="1:28" ht="12.75" customHeight="1">
      <c r="A1760" s="102" t="str">
        <f>IF(F1760="","",SUBTOTAL(3,$F$2:$F1760))</f>
        <v/>
      </c>
      <c r="B1760" s="129"/>
      <c r="C1760" s="129"/>
      <c r="D1760" s="129"/>
      <c r="E1760" s="129"/>
      <c r="F1760" s="129"/>
      <c r="G1760" s="130"/>
      <c r="H1760" s="129"/>
      <c r="I1760" s="129"/>
      <c r="J1760" s="153"/>
      <c r="K1760" s="153"/>
      <c r="L1760" s="153"/>
      <c r="M1760" s="153"/>
      <c r="N1760" s="130"/>
      <c r="O1760" s="130"/>
      <c r="P1760" s="130"/>
      <c r="Q1760" s="130"/>
      <c r="R1760" s="130"/>
      <c r="S1760" s="130"/>
      <c r="T1760" s="129"/>
      <c r="U1760" s="129" t="s">
        <v>1048</v>
      </c>
      <c r="V1760" s="129" t="s">
        <v>1048</v>
      </c>
      <c r="W1760" s="45"/>
      <c r="X1760" s="102"/>
      <c r="Y1760" s="102"/>
      <c r="Z1760" s="56"/>
      <c r="AA1760" s="45"/>
      <c r="AB1760" s="102" t="str">
        <f t="shared" si="28"/>
        <v/>
      </c>
    </row>
    <row r="1761" spans="1:28" ht="12.75" customHeight="1">
      <c r="A1761" s="102" t="str">
        <f>IF(F1761="","",SUBTOTAL(3,$F$2:$F1761))</f>
        <v/>
      </c>
      <c r="B1761" s="129"/>
      <c r="C1761" s="129"/>
      <c r="D1761" s="129"/>
      <c r="E1761" s="129"/>
      <c r="F1761" s="129"/>
      <c r="G1761" s="130"/>
      <c r="H1761" s="129"/>
      <c r="I1761" s="129"/>
      <c r="J1761" s="153"/>
      <c r="K1761" s="153"/>
      <c r="L1761" s="153"/>
      <c r="M1761" s="153"/>
      <c r="N1761" s="130"/>
      <c r="O1761" s="130"/>
      <c r="P1761" s="130"/>
      <c r="Q1761" s="130"/>
      <c r="R1761" s="130"/>
      <c r="S1761" s="130"/>
      <c r="T1761" s="129"/>
      <c r="U1761" s="129"/>
      <c r="V1761" s="129"/>
      <c r="W1761" s="45"/>
      <c r="X1761" s="45"/>
      <c r="Y1761" s="102"/>
      <c r="Z1761" s="56"/>
      <c r="AA1761" s="45"/>
      <c r="AB1761" s="102" t="str">
        <f t="shared" si="28"/>
        <v/>
      </c>
    </row>
    <row r="1762" spans="1:28" ht="12.75" customHeight="1">
      <c r="A1762" s="102" t="str">
        <f>IF(F1762="","",SUBTOTAL(3,$F$2:$F1762))</f>
        <v/>
      </c>
      <c r="B1762" s="129"/>
      <c r="C1762" s="129"/>
      <c r="D1762" s="129"/>
      <c r="E1762" s="129"/>
      <c r="F1762" s="129"/>
      <c r="G1762" s="130"/>
      <c r="H1762" s="129"/>
      <c r="I1762" s="129"/>
      <c r="J1762" s="153"/>
      <c r="K1762" s="153"/>
      <c r="L1762" s="153"/>
      <c r="M1762" s="153"/>
      <c r="N1762" s="130"/>
      <c r="O1762" s="130"/>
      <c r="P1762" s="130"/>
      <c r="Q1762" s="130"/>
      <c r="R1762" s="130"/>
      <c r="S1762" s="130"/>
      <c r="T1762" s="129"/>
      <c r="U1762" s="129"/>
      <c r="V1762" s="129"/>
      <c r="W1762" s="45"/>
      <c r="X1762" s="45"/>
      <c r="Y1762" s="45"/>
      <c r="Z1762" s="56"/>
      <c r="AA1762" s="45"/>
      <c r="AB1762" s="102" t="str">
        <f t="shared" si="28"/>
        <v/>
      </c>
    </row>
    <row r="1763" spans="1:28" ht="12.75" customHeight="1">
      <c r="A1763" s="102" t="str">
        <f>IF(F1763="","",SUBTOTAL(3,$F$2:$F1763))</f>
        <v/>
      </c>
      <c r="B1763" s="129"/>
      <c r="C1763" s="129"/>
      <c r="D1763" s="129"/>
      <c r="E1763" s="129"/>
      <c r="F1763" s="129"/>
      <c r="G1763" s="130"/>
      <c r="H1763" s="129"/>
      <c r="I1763" s="129"/>
      <c r="J1763" s="153"/>
      <c r="K1763" s="153"/>
      <c r="L1763" s="153"/>
      <c r="M1763" s="153"/>
      <c r="N1763" s="130"/>
      <c r="O1763" s="130"/>
      <c r="P1763" s="130"/>
      <c r="Q1763" s="130"/>
      <c r="R1763" s="130"/>
      <c r="S1763" s="130"/>
      <c r="T1763" s="129"/>
      <c r="U1763" s="129"/>
      <c r="V1763" s="129"/>
      <c r="W1763" s="47"/>
      <c r="X1763" s="47"/>
      <c r="Y1763" s="47"/>
      <c r="Z1763" s="57"/>
      <c r="AA1763" s="45"/>
      <c r="AB1763" s="102" t="str">
        <f t="shared" si="28"/>
        <v/>
      </c>
    </row>
    <row r="1764" spans="1:28" ht="12.75" customHeight="1">
      <c r="A1764" s="102" t="str">
        <f>IF(F1764="","",SUBTOTAL(3,$F$2:$F1764))</f>
        <v/>
      </c>
      <c r="B1764" s="129"/>
      <c r="C1764" s="129"/>
      <c r="D1764" s="129"/>
      <c r="E1764" s="129"/>
      <c r="F1764" s="129"/>
      <c r="G1764" s="130"/>
      <c r="H1764" s="129"/>
      <c r="I1764" s="129"/>
      <c r="J1764" s="153"/>
      <c r="K1764" s="153"/>
      <c r="L1764" s="153"/>
      <c r="M1764" s="153"/>
      <c r="N1764" s="130"/>
      <c r="O1764" s="130"/>
      <c r="P1764" s="130"/>
      <c r="Q1764" s="130"/>
      <c r="R1764" s="130"/>
      <c r="S1764" s="130"/>
      <c r="T1764" s="129"/>
      <c r="U1764" s="129"/>
      <c r="V1764" s="129"/>
      <c r="W1764" s="106"/>
      <c r="X1764" s="45"/>
      <c r="Y1764" s="106"/>
      <c r="Z1764" s="56"/>
      <c r="AA1764" s="45"/>
      <c r="AB1764" s="102" t="str">
        <f t="shared" si="28"/>
        <v/>
      </c>
    </row>
    <row r="1765" spans="1:28" ht="12.75" customHeight="1">
      <c r="A1765" s="102" t="str">
        <f>IF(F1765="","",SUBTOTAL(3,$F$2:$F1765))</f>
        <v/>
      </c>
      <c r="B1765" s="129"/>
      <c r="C1765" s="129"/>
      <c r="D1765" s="129"/>
      <c r="E1765" s="129"/>
      <c r="F1765" s="129"/>
      <c r="G1765" s="130"/>
      <c r="H1765" s="129"/>
      <c r="I1765" s="129"/>
      <c r="J1765" s="153"/>
      <c r="K1765" s="153"/>
      <c r="L1765" s="153"/>
      <c r="M1765" s="153"/>
      <c r="N1765" s="130"/>
      <c r="O1765" s="130"/>
      <c r="P1765" s="130"/>
      <c r="Q1765" s="130"/>
      <c r="R1765" s="130"/>
      <c r="S1765" s="130"/>
      <c r="T1765" s="129"/>
      <c r="U1765" s="129"/>
      <c r="V1765" s="129"/>
      <c r="W1765" s="45"/>
      <c r="X1765" s="45"/>
      <c r="Y1765" s="45"/>
      <c r="Z1765" s="56"/>
      <c r="AA1765" s="45"/>
      <c r="AB1765" s="102" t="str">
        <f t="shared" si="28"/>
        <v/>
      </c>
    </row>
    <row r="1766" spans="1:28" ht="12.75" customHeight="1">
      <c r="A1766" s="102" t="str">
        <f>IF(F1766="","",SUBTOTAL(3,$F$2:$F1766))</f>
        <v/>
      </c>
      <c r="B1766" s="129"/>
      <c r="C1766" s="129"/>
      <c r="D1766" s="129"/>
      <c r="E1766" s="129"/>
      <c r="F1766" s="129"/>
      <c r="G1766" s="130"/>
      <c r="H1766" s="129"/>
      <c r="I1766" s="129"/>
      <c r="J1766" s="153"/>
      <c r="K1766" s="153"/>
      <c r="L1766" s="153"/>
      <c r="M1766" s="153"/>
      <c r="N1766" s="130"/>
      <c r="O1766" s="130"/>
      <c r="P1766" s="130"/>
      <c r="Q1766" s="130"/>
      <c r="R1766" s="130"/>
      <c r="S1766" s="130"/>
      <c r="T1766" s="129"/>
      <c r="U1766" s="129"/>
      <c r="V1766" s="129"/>
      <c r="W1766" s="47"/>
      <c r="X1766" s="47"/>
      <c r="Y1766" s="47"/>
      <c r="Z1766" s="57"/>
      <c r="AA1766" s="45"/>
      <c r="AB1766" s="102" t="str">
        <f t="shared" si="28"/>
        <v/>
      </c>
    </row>
    <row r="1767" spans="1:28" ht="12.75" customHeight="1">
      <c r="A1767" s="102" t="str">
        <f>IF(F1767="","",SUBTOTAL(3,$F$2:$F1767))</f>
        <v/>
      </c>
      <c r="B1767" s="129"/>
      <c r="C1767" s="129"/>
      <c r="D1767" s="129"/>
      <c r="E1767" s="129"/>
      <c r="F1767" s="129"/>
      <c r="G1767" s="130"/>
      <c r="H1767" s="129"/>
      <c r="I1767" s="129"/>
      <c r="J1767" s="153"/>
      <c r="K1767" s="153"/>
      <c r="L1767" s="153"/>
      <c r="M1767" s="153"/>
      <c r="N1767" s="130"/>
      <c r="O1767" s="130"/>
      <c r="P1767" s="130"/>
      <c r="Q1767" s="130"/>
      <c r="R1767" s="130"/>
      <c r="S1767" s="130"/>
      <c r="T1767" s="129"/>
      <c r="U1767" s="129"/>
      <c r="V1767" s="129"/>
      <c r="W1767" s="45"/>
      <c r="X1767" s="45"/>
      <c r="Y1767" s="45"/>
      <c r="Z1767" s="56"/>
      <c r="AA1767" s="45"/>
      <c r="AB1767" s="102" t="str">
        <f t="shared" si="28"/>
        <v/>
      </c>
    </row>
    <row r="1768" spans="1:28" ht="12.75" customHeight="1">
      <c r="A1768" s="102" t="str">
        <f>IF(F1768="","",SUBTOTAL(3,$F$2:$F1768))</f>
        <v/>
      </c>
      <c r="B1768" s="129"/>
      <c r="C1768" s="129"/>
      <c r="D1768" s="129"/>
      <c r="E1768" s="129"/>
      <c r="F1768" s="129"/>
      <c r="G1768" s="130"/>
      <c r="H1768" s="129"/>
      <c r="I1768" s="129"/>
      <c r="J1768" s="153"/>
      <c r="K1768" s="153"/>
      <c r="L1768" s="153"/>
      <c r="M1768" s="153"/>
      <c r="N1768" s="130"/>
      <c r="O1768" s="130"/>
      <c r="P1768" s="130"/>
      <c r="Q1768" s="130"/>
      <c r="R1768" s="130"/>
      <c r="S1768" s="130"/>
      <c r="T1768" s="129"/>
      <c r="U1768" s="129"/>
      <c r="V1768" s="129"/>
      <c r="W1768" s="47"/>
      <c r="X1768" s="47"/>
      <c r="Y1768" s="47"/>
      <c r="Z1768" s="57"/>
      <c r="AA1768" s="45"/>
      <c r="AB1768" s="102" t="str">
        <f t="shared" si="28"/>
        <v/>
      </c>
    </row>
    <row r="1769" spans="1:28" ht="12.75" customHeight="1">
      <c r="A1769" s="102" t="str">
        <f>IF(F1769="","",SUBTOTAL(3,$F$2:$F1769))</f>
        <v/>
      </c>
      <c r="B1769" s="129"/>
      <c r="C1769" s="129"/>
      <c r="D1769" s="129"/>
      <c r="E1769" s="129"/>
      <c r="F1769" s="129"/>
      <c r="G1769" s="130"/>
      <c r="H1769" s="129"/>
      <c r="I1769" s="129"/>
      <c r="J1769" s="153"/>
      <c r="K1769" s="153"/>
      <c r="L1769" s="153"/>
      <c r="M1769" s="153"/>
      <c r="N1769" s="130"/>
      <c r="O1769" s="130"/>
      <c r="P1769" s="130"/>
      <c r="Q1769" s="130"/>
      <c r="R1769" s="130"/>
      <c r="S1769" s="130"/>
      <c r="T1769" s="129"/>
      <c r="U1769" s="129"/>
      <c r="V1769" s="129"/>
      <c r="W1769" s="45"/>
      <c r="X1769" s="106"/>
      <c r="Y1769" s="102"/>
      <c r="Z1769" s="56"/>
      <c r="AA1769" s="45"/>
      <c r="AB1769" s="102" t="str">
        <f t="shared" si="28"/>
        <v/>
      </c>
    </row>
    <row r="1770" spans="1:28" ht="12.75" customHeight="1">
      <c r="A1770" s="102" t="str">
        <f>IF(F1770="","",SUBTOTAL(3,$F$2:$F1770))</f>
        <v/>
      </c>
      <c r="B1770" s="129"/>
      <c r="C1770" s="129"/>
      <c r="D1770" s="129"/>
      <c r="E1770" s="129"/>
      <c r="F1770" s="129"/>
      <c r="G1770" s="130"/>
      <c r="H1770" s="129"/>
      <c r="I1770" s="129"/>
      <c r="J1770" s="153"/>
      <c r="K1770" s="153"/>
      <c r="L1770" s="153"/>
      <c r="M1770" s="153"/>
      <c r="N1770" s="130"/>
      <c r="O1770" s="130"/>
      <c r="P1770" s="130"/>
      <c r="Q1770" s="130"/>
      <c r="R1770" s="130"/>
      <c r="S1770" s="130"/>
      <c r="T1770" s="129"/>
      <c r="U1770" s="129"/>
      <c r="V1770" s="129"/>
      <c r="W1770" s="45"/>
      <c r="X1770" s="102"/>
      <c r="Y1770" s="106"/>
      <c r="Z1770" s="56"/>
      <c r="AA1770" s="45"/>
      <c r="AB1770" s="102" t="str">
        <f t="shared" si="28"/>
        <v/>
      </c>
    </row>
    <row r="1771" spans="1:28" ht="12.75" customHeight="1">
      <c r="A1771" s="102" t="str">
        <f>IF(F1771="","",SUBTOTAL(3,$F$2:$F1771))</f>
        <v/>
      </c>
      <c r="B1771" s="129"/>
      <c r="C1771" s="129"/>
      <c r="D1771" s="129"/>
      <c r="E1771" s="129"/>
      <c r="F1771" s="129"/>
      <c r="G1771" s="130"/>
      <c r="H1771" s="129"/>
      <c r="I1771" s="129"/>
      <c r="J1771" s="153"/>
      <c r="K1771" s="153"/>
      <c r="L1771" s="153"/>
      <c r="M1771" s="153"/>
      <c r="N1771" s="130"/>
      <c r="O1771" s="130"/>
      <c r="P1771" s="130"/>
      <c r="Q1771" s="130"/>
      <c r="R1771" s="130"/>
      <c r="S1771" s="130"/>
      <c r="T1771" s="129" t="s">
        <v>1048</v>
      </c>
      <c r="U1771" s="129" t="s">
        <v>1048</v>
      </c>
      <c r="V1771" s="129" t="s">
        <v>1048</v>
      </c>
      <c r="W1771" s="45"/>
      <c r="X1771" s="46"/>
      <c r="Y1771" s="102"/>
      <c r="Z1771" s="57"/>
      <c r="AA1771" s="45"/>
      <c r="AB1771" s="102" t="str">
        <f t="shared" si="28"/>
        <v/>
      </c>
    </row>
    <row r="1772" spans="1:28" ht="12.75" customHeight="1">
      <c r="A1772" s="102" t="str">
        <f>IF(F1772="","",SUBTOTAL(3,$F$2:$F1772))</f>
        <v/>
      </c>
      <c r="B1772" s="129"/>
      <c r="C1772" s="129"/>
      <c r="D1772" s="129"/>
      <c r="E1772" s="129"/>
      <c r="F1772" s="129"/>
      <c r="G1772" s="130"/>
      <c r="H1772" s="129"/>
      <c r="I1772" s="129"/>
      <c r="J1772" s="153"/>
      <c r="K1772" s="153"/>
      <c r="L1772" s="153"/>
      <c r="M1772" s="153"/>
      <c r="N1772" s="130"/>
      <c r="O1772" s="130"/>
      <c r="P1772" s="130"/>
      <c r="Q1772" s="130"/>
      <c r="R1772" s="130"/>
      <c r="S1772" s="130"/>
      <c r="T1772" s="129" t="s">
        <v>1048</v>
      </c>
      <c r="U1772" s="129" t="s">
        <v>1048</v>
      </c>
      <c r="V1772" s="129" t="s">
        <v>1048</v>
      </c>
      <c r="W1772" s="47"/>
      <c r="X1772" s="106"/>
      <c r="Y1772" s="102"/>
      <c r="Z1772" s="56"/>
      <c r="AA1772" s="45"/>
      <c r="AB1772" s="102" t="str">
        <f t="shared" si="28"/>
        <v/>
      </c>
    </row>
    <row r="1773" spans="1:28" ht="12.75" customHeight="1">
      <c r="A1773" s="102" t="str">
        <f>IF(F1773="","",SUBTOTAL(3,$F$2:$F1773))</f>
        <v/>
      </c>
      <c r="B1773" s="129"/>
      <c r="C1773" s="129"/>
      <c r="D1773" s="129"/>
      <c r="E1773" s="129"/>
      <c r="F1773" s="129"/>
      <c r="G1773" s="130"/>
      <c r="H1773" s="129"/>
      <c r="I1773" s="129"/>
      <c r="J1773" s="153"/>
      <c r="K1773" s="153"/>
      <c r="L1773" s="153"/>
      <c r="M1773" s="153"/>
      <c r="N1773" s="130"/>
      <c r="O1773" s="130"/>
      <c r="P1773" s="130"/>
      <c r="Q1773" s="130"/>
      <c r="R1773" s="130"/>
      <c r="S1773" s="130"/>
      <c r="T1773" s="129" t="s">
        <v>1048</v>
      </c>
      <c r="U1773" s="129" t="s">
        <v>1048</v>
      </c>
      <c r="V1773" s="129" t="s">
        <v>1048</v>
      </c>
      <c r="W1773" s="47"/>
      <c r="X1773" s="47"/>
      <c r="Y1773" s="47"/>
      <c r="Z1773" s="57"/>
      <c r="AA1773" s="45"/>
      <c r="AB1773" s="102" t="str">
        <f t="shared" si="28"/>
        <v/>
      </c>
    </row>
    <row r="1774" spans="1:28" ht="12.75" customHeight="1">
      <c r="A1774" s="102" t="str">
        <f>IF(F1774="","",SUBTOTAL(3,$F$2:$F1774))</f>
        <v/>
      </c>
      <c r="B1774" s="129"/>
      <c r="C1774" s="129"/>
      <c r="D1774" s="129"/>
      <c r="E1774" s="129"/>
      <c r="F1774" s="129"/>
      <c r="G1774" s="130"/>
      <c r="H1774" s="129"/>
      <c r="I1774" s="129"/>
      <c r="J1774" s="153"/>
      <c r="K1774" s="153"/>
      <c r="L1774" s="153"/>
      <c r="M1774" s="153"/>
      <c r="N1774" s="130"/>
      <c r="O1774" s="130"/>
      <c r="P1774" s="130"/>
      <c r="Q1774" s="130"/>
      <c r="R1774" s="130"/>
      <c r="S1774" s="130"/>
      <c r="T1774" s="129" t="s">
        <v>1048</v>
      </c>
      <c r="U1774" s="129" t="s">
        <v>1048</v>
      </c>
      <c r="V1774" s="129" t="s">
        <v>1048</v>
      </c>
      <c r="W1774" s="45"/>
      <c r="X1774" s="106"/>
      <c r="Y1774" s="106"/>
      <c r="Z1774" s="56"/>
      <c r="AA1774" s="45"/>
      <c r="AB1774" s="102" t="str">
        <f t="shared" si="28"/>
        <v/>
      </c>
    </row>
    <row r="1775" spans="1:28" ht="12.75" customHeight="1">
      <c r="A1775" s="102" t="str">
        <f>IF(F1775="","",SUBTOTAL(3,$F$2:$F1775))</f>
        <v/>
      </c>
      <c r="B1775" s="129"/>
      <c r="C1775" s="129"/>
      <c r="D1775" s="129"/>
      <c r="E1775" s="129"/>
      <c r="F1775" s="129"/>
      <c r="G1775" s="130"/>
      <c r="H1775" s="129"/>
      <c r="I1775" s="129"/>
      <c r="J1775" s="153"/>
      <c r="K1775" s="153"/>
      <c r="L1775" s="153"/>
      <c r="M1775" s="153"/>
      <c r="N1775" s="130"/>
      <c r="O1775" s="130"/>
      <c r="P1775" s="130"/>
      <c r="Q1775" s="130"/>
      <c r="R1775" s="130"/>
      <c r="S1775" s="130"/>
      <c r="T1775" s="129" t="s">
        <v>1048</v>
      </c>
      <c r="U1775" s="129" t="s">
        <v>1048</v>
      </c>
      <c r="V1775" s="129" t="s">
        <v>1048</v>
      </c>
      <c r="W1775" s="45"/>
      <c r="X1775" s="45"/>
      <c r="Y1775" s="45"/>
      <c r="Z1775" s="56"/>
      <c r="AA1775" s="45"/>
      <c r="AB1775" s="102" t="str">
        <f t="shared" si="28"/>
        <v/>
      </c>
    </row>
    <row r="1776" spans="1:28" ht="12.75" customHeight="1">
      <c r="A1776" s="102" t="str">
        <f>IF(F1776="","",SUBTOTAL(3,$F$2:$F1776))</f>
        <v/>
      </c>
      <c r="B1776" s="129"/>
      <c r="C1776" s="129"/>
      <c r="D1776" s="129"/>
      <c r="E1776" s="129"/>
      <c r="F1776" s="129"/>
      <c r="G1776" s="130"/>
      <c r="H1776" s="129"/>
      <c r="I1776" s="129"/>
      <c r="J1776" s="153"/>
      <c r="K1776" s="153"/>
      <c r="L1776" s="153"/>
      <c r="M1776" s="153"/>
      <c r="N1776" s="130"/>
      <c r="O1776" s="130"/>
      <c r="P1776" s="130"/>
      <c r="Q1776" s="130"/>
      <c r="R1776" s="130"/>
      <c r="S1776" s="130"/>
      <c r="T1776" s="129" t="s">
        <v>1048</v>
      </c>
      <c r="U1776" s="129" t="s">
        <v>1048</v>
      </c>
      <c r="V1776" s="129" t="s">
        <v>1048</v>
      </c>
      <c r="W1776" s="45"/>
      <c r="X1776" s="102"/>
      <c r="Y1776" s="45"/>
      <c r="Z1776" s="56"/>
      <c r="AA1776" s="45"/>
      <c r="AB1776" s="102" t="str">
        <f t="shared" si="28"/>
        <v/>
      </c>
    </row>
    <row r="1777" spans="1:28" ht="12.75" customHeight="1">
      <c r="A1777" s="102" t="str">
        <f>IF(F1777="","",SUBTOTAL(3,$F$2:$F1777))</f>
        <v/>
      </c>
      <c r="B1777" s="129"/>
      <c r="C1777" s="129"/>
      <c r="D1777" s="129"/>
      <c r="E1777" s="129"/>
      <c r="F1777" s="129"/>
      <c r="G1777" s="130"/>
      <c r="H1777" s="129"/>
      <c r="I1777" s="129"/>
      <c r="J1777" s="153"/>
      <c r="K1777" s="153"/>
      <c r="L1777" s="153"/>
      <c r="M1777" s="153"/>
      <c r="N1777" s="130"/>
      <c r="O1777" s="130"/>
      <c r="P1777" s="130"/>
      <c r="Q1777" s="130"/>
      <c r="R1777" s="130"/>
      <c r="S1777" s="130"/>
      <c r="T1777" s="129" t="s">
        <v>1048</v>
      </c>
      <c r="U1777" s="129" t="s">
        <v>1048</v>
      </c>
      <c r="V1777" s="129" t="s">
        <v>1048</v>
      </c>
      <c r="W1777" s="45"/>
      <c r="X1777" s="45"/>
      <c r="Y1777" s="45"/>
      <c r="Z1777" s="56"/>
      <c r="AA1777" s="45"/>
      <c r="AB1777" s="102" t="str">
        <f t="shared" si="28"/>
        <v/>
      </c>
    </row>
    <row r="1778" spans="1:28" ht="12.75" customHeight="1">
      <c r="A1778" s="102" t="str">
        <f>IF(F1778="","",SUBTOTAL(3,$F$2:$F1778))</f>
        <v/>
      </c>
      <c r="B1778" s="129"/>
      <c r="C1778" s="129"/>
      <c r="D1778" s="129"/>
      <c r="E1778" s="129"/>
      <c r="F1778" s="129"/>
      <c r="G1778" s="130"/>
      <c r="H1778" s="129"/>
      <c r="I1778" s="129"/>
      <c r="J1778" s="153"/>
      <c r="K1778" s="153"/>
      <c r="L1778" s="153"/>
      <c r="M1778" s="153"/>
      <c r="N1778" s="130"/>
      <c r="O1778" s="130"/>
      <c r="P1778" s="130"/>
      <c r="Q1778" s="130"/>
      <c r="R1778" s="130"/>
      <c r="S1778" s="130"/>
      <c r="T1778" s="129" t="s">
        <v>1048</v>
      </c>
      <c r="U1778" s="129" t="s">
        <v>1048</v>
      </c>
      <c r="V1778" s="129" t="s">
        <v>1048</v>
      </c>
      <c r="W1778" s="106"/>
      <c r="X1778" s="45"/>
      <c r="Y1778" s="45"/>
      <c r="Z1778" s="56"/>
      <c r="AA1778" s="45"/>
      <c r="AB1778" s="102" t="str">
        <f t="shared" si="28"/>
        <v/>
      </c>
    </row>
    <row r="1779" spans="1:28" ht="12.75" customHeight="1">
      <c r="A1779" s="102" t="str">
        <f>IF(F1779="","",SUBTOTAL(3,$F$2:$F1779))</f>
        <v/>
      </c>
      <c r="B1779" s="129"/>
      <c r="C1779" s="129"/>
      <c r="D1779" s="129"/>
      <c r="E1779" s="129"/>
      <c r="F1779" s="129"/>
      <c r="G1779" s="130"/>
      <c r="H1779" s="129"/>
      <c r="I1779" s="129"/>
      <c r="J1779" s="153"/>
      <c r="K1779" s="153"/>
      <c r="L1779" s="153"/>
      <c r="M1779" s="153"/>
      <c r="N1779" s="130"/>
      <c r="O1779" s="130"/>
      <c r="P1779" s="130"/>
      <c r="Q1779" s="130"/>
      <c r="R1779" s="130"/>
      <c r="S1779" s="130"/>
      <c r="T1779" s="129" t="s">
        <v>1048</v>
      </c>
      <c r="U1779" s="129" t="s">
        <v>1048</v>
      </c>
      <c r="V1779" s="129" t="s">
        <v>1048</v>
      </c>
      <c r="W1779" s="45"/>
      <c r="X1779" s="45"/>
      <c r="Y1779" s="45"/>
      <c r="Z1779" s="56"/>
      <c r="AA1779" s="45"/>
      <c r="AB1779" s="102" t="str">
        <f t="shared" si="28"/>
        <v/>
      </c>
    </row>
    <row r="1780" spans="1:28" ht="12.75" customHeight="1">
      <c r="A1780" s="102" t="str">
        <f>IF(F1780="","",SUBTOTAL(3,$F$2:$F1780))</f>
        <v/>
      </c>
      <c r="B1780" s="129"/>
      <c r="C1780" s="129"/>
      <c r="D1780" s="129"/>
      <c r="E1780" s="129"/>
      <c r="F1780" s="129"/>
      <c r="G1780" s="130"/>
      <c r="H1780" s="129"/>
      <c r="I1780" s="129"/>
      <c r="J1780" s="153"/>
      <c r="K1780" s="153"/>
      <c r="L1780" s="153"/>
      <c r="M1780" s="153"/>
      <c r="N1780" s="130"/>
      <c r="O1780" s="130"/>
      <c r="P1780" s="130"/>
      <c r="Q1780" s="130"/>
      <c r="R1780" s="130"/>
      <c r="S1780" s="130"/>
      <c r="T1780" s="129" t="s">
        <v>1048</v>
      </c>
      <c r="U1780" s="129" t="s">
        <v>1048</v>
      </c>
      <c r="V1780" s="129" t="s">
        <v>1048</v>
      </c>
      <c r="W1780" s="45"/>
      <c r="X1780" s="106"/>
      <c r="Y1780" s="106"/>
      <c r="Z1780" s="56"/>
      <c r="AA1780" s="45"/>
      <c r="AB1780" s="102" t="str">
        <f t="shared" si="28"/>
        <v/>
      </c>
    </row>
    <row r="1781" spans="1:28" ht="12.75" customHeight="1">
      <c r="A1781" s="102" t="str">
        <f>IF(F1781="","",SUBTOTAL(3,$F$2:$F1781))</f>
        <v/>
      </c>
      <c r="B1781" s="129"/>
      <c r="C1781" s="129"/>
      <c r="D1781" s="129"/>
      <c r="E1781" s="129"/>
      <c r="F1781" s="129"/>
      <c r="G1781" s="130"/>
      <c r="H1781" s="129"/>
      <c r="I1781" s="129"/>
      <c r="J1781" s="153"/>
      <c r="K1781" s="153"/>
      <c r="L1781" s="153"/>
      <c r="M1781" s="153"/>
      <c r="N1781" s="130"/>
      <c r="O1781" s="130"/>
      <c r="P1781" s="130"/>
      <c r="Q1781" s="130"/>
      <c r="R1781" s="130"/>
      <c r="S1781" s="130"/>
      <c r="T1781" s="129" t="s">
        <v>1048</v>
      </c>
      <c r="U1781" s="129" t="s">
        <v>1048</v>
      </c>
      <c r="V1781" s="129" t="s">
        <v>1048</v>
      </c>
      <c r="W1781" s="45"/>
      <c r="X1781" s="45"/>
      <c r="Y1781" s="102"/>
      <c r="Z1781" s="56"/>
      <c r="AA1781" s="45"/>
      <c r="AB1781" s="102" t="str">
        <f t="shared" si="28"/>
        <v/>
      </c>
    </row>
    <row r="1782" spans="1:28" ht="12.75" customHeight="1">
      <c r="A1782" s="102" t="str">
        <f>IF(F1782="","",SUBTOTAL(3,$F$2:$F1782))</f>
        <v/>
      </c>
      <c r="B1782" s="129"/>
      <c r="C1782" s="129"/>
      <c r="D1782" s="129"/>
      <c r="E1782" s="129"/>
      <c r="F1782" s="129"/>
      <c r="G1782" s="130"/>
      <c r="H1782" s="129"/>
      <c r="I1782" s="129"/>
      <c r="J1782" s="153"/>
      <c r="K1782" s="153"/>
      <c r="L1782" s="153"/>
      <c r="M1782" s="153"/>
      <c r="N1782" s="130"/>
      <c r="O1782" s="130"/>
      <c r="P1782" s="130"/>
      <c r="Q1782" s="130"/>
      <c r="R1782" s="130"/>
      <c r="S1782" s="130"/>
      <c r="T1782" s="129" t="s">
        <v>1048</v>
      </c>
      <c r="U1782" s="129" t="s">
        <v>1048</v>
      </c>
      <c r="V1782" s="129" t="s">
        <v>1048</v>
      </c>
      <c r="W1782" s="45"/>
      <c r="X1782" s="45"/>
      <c r="Y1782" s="45"/>
      <c r="Z1782" s="56"/>
      <c r="AA1782" s="45"/>
      <c r="AB1782" s="102" t="str">
        <f t="shared" si="28"/>
        <v/>
      </c>
    </row>
    <row r="1783" spans="1:28" ht="12.75" customHeight="1">
      <c r="A1783" s="102" t="str">
        <f>IF(F1783="","",SUBTOTAL(3,$F$2:$F1783))</f>
        <v/>
      </c>
      <c r="B1783" s="129"/>
      <c r="C1783" s="129"/>
      <c r="D1783" s="129"/>
      <c r="E1783" s="129"/>
      <c r="F1783" s="129"/>
      <c r="G1783" s="130"/>
      <c r="H1783" s="129"/>
      <c r="I1783" s="129"/>
      <c r="J1783" s="153"/>
      <c r="K1783" s="153"/>
      <c r="L1783" s="153"/>
      <c r="M1783" s="153"/>
      <c r="N1783" s="130"/>
      <c r="O1783" s="130"/>
      <c r="P1783" s="130"/>
      <c r="Q1783" s="130"/>
      <c r="R1783" s="130"/>
      <c r="S1783" s="130"/>
      <c r="T1783" s="129" t="s">
        <v>1048</v>
      </c>
      <c r="U1783" s="129" t="s">
        <v>1048</v>
      </c>
      <c r="V1783" s="129" t="s">
        <v>1048</v>
      </c>
      <c r="W1783" s="47"/>
      <c r="X1783" s="47"/>
      <c r="Y1783" s="47"/>
      <c r="Z1783" s="57"/>
      <c r="AA1783" s="45"/>
      <c r="AB1783" s="102" t="str">
        <f t="shared" si="28"/>
        <v/>
      </c>
    </row>
    <row r="1784" spans="1:28" ht="12.75" customHeight="1">
      <c r="A1784" s="102" t="str">
        <f>IF(F1784="","",SUBTOTAL(3,$F$2:$F1784))</f>
        <v/>
      </c>
      <c r="B1784" s="129"/>
      <c r="C1784" s="129"/>
      <c r="D1784" s="129"/>
      <c r="E1784" s="129"/>
      <c r="F1784" s="129"/>
      <c r="G1784" s="130"/>
      <c r="H1784" s="129"/>
      <c r="I1784" s="129"/>
      <c r="J1784" s="153"/>
      <c r="K1784" s="153"/>
      <c r="L1784" s="153"/>
      <c r="M1784" s="153"/>
      <c r="N1784" s="130"/>
      <c r="O1784" s="130"/>
      <c r="P1784" s="130"/>
      <c r="Q1784" s="130"/>
      <c r="R1784" s="130"/>
      <c r="S1784" s="130"/>
      <c r="T1784" s="129" t="s">
        <v>1048</v>
      </c>
      <c r="U1784" s="129" t="s">
        <v>1048</v>
      </c>
      <c r="V1784" s="129" t="s">
        <v>1048</v>
      </c>
      <c r="W1784" s="45"/>
      <c r="X1784" s="45"/>
      <c r="Y1784" s="106"/>
      <c r="Z1784" s="56"/>
      <c r="AA1784" s="45"/>
      <c r="AB1784" s="102" t="str">
        <f t="shared" si="28"/>
        <v/>
      </c>
    </row>
    <row r="1785" spans="1:28" ht="12.75" customHeight="1">
      <c r="A1785" s="102" t="str">
        <f>IF(F1785="","",SUBTOTAL(3,$F$2:$F1785))</f>
        <v/>
      </c>
      <c r="B1785" s="129"/>
      <c r="C1785" s="129"/>
      <c r="D1785" s="129"/>
      <c r="E1785" s="129"/>
      <c r="F1785" s="129"/>
      <c r="G1785" s="130"/>
      <c r="H1785" s="129"/>
      <c r="I1785" s="129"/>
      <c r="J1785" s="153"/>
      <c r="K1785" s="153"/>
      <c r="L1785" s="153"/>
      <c r="M1785" s="153"/>
      <c r="N1785" s="130"/>
      <c r="O1785" s="130"/>
      <c r="P1785" s="130"/>
      <c r="Q1785" s="130"/>
      <c r="R1785" s="130"/>
      <c r="S1785" s="130"/>
      <c r="T1785" s="129"/>
      <c r="U1785" s="129"/>
      <c r="V1785" s="129" t="s">
        <v>1048</v>
      </c>
      <c r="W1785" s="45"/>
      <c r="X1785" s="45"/>
      <c r="Y1785" s="45"/>
      <c r="Z1785" s="56"/>
      <c r="AA1785" s="45"/>
      <c r="AB1785" s="102" t="str">
        <f t="shared" si="28"/>
        <v/>
      </c>
    </row>
    <row r="1786" spans="1:28" ht="12.75" customHeight="1">
      <c r="A1786" s="102" t="str">
        <f>IF(F1786="","",SUBTOTAL(3,$F$2:$F1786))</f>
        <v/>
      </c>
      <c r="B1786" s="129"/>
      <c r="C1786" s="129"/>
      <c r="D1786" s="129"/>
      <c r="E1786" s="129"/>
      <c r="F1786" s="129"/>
      <c r="G1786" s="130"/>
      <c r="H1786" s="129"/>
      <c r="I1786" s="129"/>
      <c r="J1786" s="153"/>
      <c r="K1786" s="153"/>
      <c r="L1786" s="153"/>
      <c r="M1786" s="153"/>
      <c r="N1786" s="130"/>
      <c r="O1786" s="130"/>
      <c r="P1786" s="130"/>
      <c r="Q1786" s="130"/>
      <c r="R1786" s="130"/>
      <c r="S1786" s="130"/>
      <c r="T1786" s="129"/>
      <c r="U1786" s="129"/>
      <c r="V1786" s="129" t="s">
        <v>1048</v>
      </c>
      <c r="W1786" s="45"/>
      <c r="X1786" s="106"/>
      <c r="Y1786" s="45"/>
      <c r="Z1786" s="57"/>
      <c r="AA1786" s="45"/>
      <c r="AB1786" s="102" t="str">
        <f t="shared" si="28"/>
        <v/>
      </c>
    </row>
    <row r="1787" spans="1:28" ht="12.75" customHeight="1">
      <c r="A1787" s="102" t="str">
        <f>IF(F1787="","",SUBTOTAL(3,$F$2:$F1787))</f>
        <v/>
      </c>
      <c r="B1787" s="129"/>
      <c r="C1787" s="129"/>
      <c r="D1787" s="129"/>
      <c r="E1787" s="129"/>
      <c r="F1787" s="129"/>
      <c r="G1787" s="130"/>
      <c r="H1787" s="129"/>
      <c r="I1787" s="129"/>
      <c r="J1787" s="153"/>
      <c r="K1787" s="153"/>
      <c r="L1787" s="153"/>
      <c r="M1787" s="153"/>
      <c r="N1787" s="130"/>
      <c r="O1787" s="130"/>
      <c r="P1787" s="130"/>
      <c r="Q1787" s="130"/>
      <c r="R1787" s="130"/>
      <c r="S1787" s="130"/>
      <c r="T1787" s="129"/>
      <c r="U1787" s="129"/>
      <c r="V1787" s="129" t="s">
        <v>1048</v>
      </c>
      <c r="W1787" s="45"/>
      <c r="X1787" s="46"/>
      <c r="Y1787" s="45"/>
      <c r="Z1787" s="56"/>
      <c r="AA1787" s="45"/>
      <c r="AB1787" s="102" t="str">
        <f t="shared" si="28"/>
        <v/>
      </c>
    </row>
    <row r="1788" spans="1:28" ht="12.75" customHeight="1">
      <c r="A1788" s="102" t="str">
        <f>IF(F1788="","",SUBTOTAL(3,$F$2:$F1788))</f>
        <v/>
      </c>
      <c r="B1788" s="129"/>
      <c r="C1788" s="129"/>
      <c r="D1788" s="129"/>
      <c r="E1788" s="129"/>
      <c r="F1788" s="129"/>
      <c r="G1788" s="130"/>
      <c r="H1788" s="129"/>
      <c r="I1788" s="129"/>
      <c r="J1788" s="153"/>
      <c r="K1788" s="153"/>
      <c r="L1788" s="153"/>
      <c r="M1788" s="153"/>
      <c r="N1788" s="130"/>
      <c r="O1788" s="130"/>
      <c r="P1788" s="130"/>
      <c r="Q1788" s="130"/>
      <c r="R1788" s="130"/>
      <c r="S1788" s="130"/>
      <c r="T1788" s="129" t="s">
        <v>1048</v>
      </c>
      <c r="U1788" s="129" t="s">
        <v>1048</v>
      </c>
      <c r="V1788" s="129" t="s">
        <v>1048</v>
      </c>
      <c r="W1788" s="47"/>
      <c r="X1788" s="45"/>
      <c r="Y1788" s="45"/>
      <c r="Z1788" s="57"/>
      <c r="AA1788" s="45"/>
      <c r="AB1788" s="102" t="str">
        <f t="shared" si="28"/>
        <v/>
      </c>
    </row>
    <row r="1789" spans="1:28" ht="12.75" customHeight="1">
      <c r="A1789" s="102" t="str">
        <f>IF(F1789="","",SUBTOTAL(3,$F$2:$F1789))</f>
        <v/>
      </c>
      <c r="B1789" s="129"/>
      <c r="C1789" s="129"/>
      <c r="D1789" s="129"/>
      <c r="E1789" s="129"/>
      <c r="F1789" s="129"/>
      <c r="G1789" s="130"/>
      <c r="H1789" s="129"/>
      <c r="I1789" s="129"/>
      <c r="J1789" s="153"/>
      <c r="K1789" s="153"/>
      <c r="L1789" s="153"/>
      <c r="M1789" s="153"/>
      <c r="N1789" s="130"/>
      <c r="O1789" s="130"/>
      <c r="P1789" s="130"/>
      <c r="Q1789" s="130"/>
      <c r="R1789" s="130"/>
      <c r="S1789" s="130"/>
      <c r="T1789" s="129" t="s">
        <v>1048</v>
      </c>
      <c r="U1789" s="129" t="s">
        <v>1048</v>
      </c>
      <c r="V1789" s="129" t="s">
        <v>1048</v>
      </c>
      <c r="W1789" s="45"/>
      <c r="X1789" s="45"/>
      <c r="Y1789" s="45"/>
      <c r="Z1789" s="56"/>
      <c r="AA1789" s="45"/>
      <c r="AB1789" s="102" t="str">
        <f t="shared" si="28"/>
        <v/>
      </c>
    </row>
    <row r="1790" spans="1:28" ht="12.75" customHeight="1">
      <c r="A1790" s="102" t="str">
        <f>IF(F1790="","",SUBTOTAL(3,$F$2:$F1790))</f>
        <v/>
      </c>
      <c r="B1790" s="129"/>
      <c r="C1790" s="129"/>
      <c r="D1790" s="129"/>
      <c r="E1790" s="129"/>
      <c r="F1790" s="129"/>
      <c r="G1790" s="130"/>
      <c r="H1790" s="129"/>
      <c r="I1790" s="129"/>
      <c r="J1790" s="153"/>
      <c r="K1790" s="153"/>
      <c r="L1790" s="153"/>
      <c r="M1790" s="153"/>
      <c r="N1790" s="130"/>
      <c r="O1790" s="130"/>
      <c r="P1790" s="130"/>
      <c r="Q1790" s="130"/>
      <c r="R1790" s="130"/>
      <c r="S1790" s="130"/>
      <c r="T1790" s="129" t="s">
        <v>1048</v>
      </c>
      <c r="U1790" s="129" t="s">
        <v>1048</v>
      </c>
      <c r="V1790" s="129" t="s">
        <v>1048</v>
      </c>
      <c r="W1790" s="45"/>
      <c r="X1790" s="47"/>
      <c r="Y1790" s="47"/>
      <c r="Z1790" s="56"/>
      <c r="AA1790" s="45"/>
      <c r="AB1790" s="102" t="str">
        <f t="shared" si="28"/>
        <v/>
      </c>
    </row>
    <row r="1791" spans="1:28" ht="12.75" customHeight="1">
      <c r="A1791" s="102" t="str">
        <f>IF(F1791="","",SUBTOTAL(3,$F$2:$F1791))</f>
        <v/>
      </c>
      <c r="B1791" s="129"/>
      <c r="C1791" s="129"/>
      <c r="D1791" s="129"/>
      <c r="E1791" s="129"/>
      <c r="F1791" s="129"/>
      <c r="G1791" s="130"/>
      <c r="H1791" s="129"/>
      <c r="I1791" s="129"/>
      <c r="J1791" s="153"/>
      <c r="K1791" s="153"/>
      <c r="L1791" s="153"/>
      <c r="M1791" s="153"/>
      <c r="N1791" s="130"/>
      <c r="O1791" s="130"/>
      <c r="P1791" s="130"/>
      <c r="Q1791" s="130"/>
      <c r="R1791" s="130"/>
      <c r="S1791" s="130"/>
      <c r="T1791" s="129" t="s">
        <v>1048</v>
      </c>
      <c r="U1791" s="129" t="s">
        <v>1048</v>
      </c>
      <c r="V1791" s="129" t="s">
        <v>1048</v>
      </c>
      <c r="W1791" s="106"/>
      <c r="X1791" s="45"/>
      <c r="Y1791" s="45"/>
      <c r="Z1791" s="57"/>
      <c r="AA1791" s="45"/>
      <c r="AB1791" s="102" t="str">
        <f t="shared" si="28"/>
        <v/>
      </c>
    </row>
    <row r="1792" spans="1:28" ht="12.75" customHeight="1">
      <c r="A1792" s="102" t="str">
        <f>IF(F1792="","",SUBTOTAL(3,$F$2:$F1792))</f>
        <v/>
      </c>
      <c r="B1792" s="129"/>
      <c r="C1792" s="129"/>
      <c r="D1792" s="129"/>
      <c r="E1792" s="129"/>
      <c r="F1792" s="129"/>
      <c r="G1792" s="130"/>
      <c r="H1792" s="129"/>
      <c r="I1792" s="129"/>
      <c r="J1792" s="153"/>
      <c r="K1792" s="153"/>
      <c r="L1792" s="153"/>
      <c r="M1792" s="153"/>
      <c r="N1792" s="130"/>
      <c r="O1792" s="130"/>
      <c r="P1792" s="130"/>
      <c r="Q1792" s="130"/>
      <c r="R1792" s="130"/>
      <c r="S1792" s="130"/>
      <c r="T1792" s="129" t="s">
        <v>1048</v>
      </c>
      <c r="U1792" s="129" t="s">
        <v>1048</v>
      </c>
      <c r="V1792" s="129" t="s">
        <v>1048</v>
      </c>
      <c r="W1792" s="47"/>
      <c r="X1792" s="47"/>
      <c r="Y1792" s="47"/>
      <c r="Z1792" s="57"/>
      <c r="AA1792" s="45"/>
      <c r="AB1792" s="102" t="str">
        <f t="shared" si="28"/>
        <v/>
      </c>
    </row>
    <row r="1793" spans="1:28" ht="12.75" customHeight="1">
      <c r="A1793" s="102" t="str">
        <f>IF(F1793="","",SUBTOTAL(3,$F$2:$F1793))</f>
        <v/>
      </c>
      <c r="B1793" s="129"/>
      <c r="C1793" s="129"/>
      <c r="D1793" s="129"/>
      <c r="E1793" s="129"/>
      <c r="F1793" s="129"/>
      <c r="G1793" s="130"/>
      <c r="H1793" s="129"/>
      <c r="I1793" s="129"/>
      <c r="J1793" s="153"/>
      <c r="K1793" s="153"/>
      <c r="L1793" s="153"/>
      <c r="M1793" s="153"/>
      <c r="N1793" s="130"/>
      <c r="O1793" s="130"/>
      <c r="P1793" s="130"/>
      <c r="Q1793" s="130"/>
      <c r="R1793" s="130"/>
      <c r="S1793" s="130"/>
      <c r="T1793" s="129" t="s">
        <v>1048</v>
      </c>
      <c r="U1793" s="129" t="s">
        <v>1048</v>
      </c>
      <c r="V1793" s="129" t="s">
        <v>1048</v>
      </c>
      <c r="W1793" s="45"/>
      <c r="X1793" s="45"/>
      <c r="Y1793" s="45"/>
      <c r="Z1793" s="56"/>
      <c r="AA1793" s="45"/>
      <c r="AB1793" s="102" t="str">
        <f t="shared" si="28"/>
        <v/>
      </c>
    </row>
    <row r="1794" spans="1:28" ht="12.75" customHeight="1">
      <c r="A1794" s="102" t="str">
        <f>IF(F1794="","",SUBTOTAL(3,$F$2:$F1794))</f>
        <v/>
      </c>
      <c r="B1794" s="129"/>
      <c r="C1794" s="129"/>
      <c r="D1794" s="129"/>
      <c r="E1794" s="129"/>
      <c r="F1794" s="129"/>
      <c r="G1794" s="130"/>
      <c r="H1794" s="129"/>
      <c r="I1794" s="129"/>
      <c r="J1794" s="153"/>
      <c r="K1794" s="153"/>
      <c r="L1794" s="153"/>
      <c r="M1794" s="153"/>
      <c r="N1794" s="130"/>
      <c r="O1794" s="130"/>
      <c r="P1794" s="130"/>
      <c r="Q1794" s="130"/>
      <c r="R1794" s="130"/>
      <c r="S1794" s="130"/>
      <c r="T1794" s="129" t="s">
        <v>1048</v>
      </c>
      <c r="U1794" s="129" t="s">
        <v>1048</v>
      </c>
      <c r="V1794" s="129" t="s">
        <v>1048</v>
      </c>
      <c r="W1794" s="67"/>
      <c r="X1794" s="46"/>
      <c r="Y1794" s="45"/>
      <c r="Z1794" s="57"/>
      <c r="AA1794" s="45"/>
      <c r="AB1794" s="102" t="str">
        <f t="shared" si="28"/>
        <v/>
      </c>
    </row>
    <row r="1795" spans="1:28" ht="12.75" customHeight="1">
      <c r="A1795" s="102" t="str">
        <f>IF(F1795="","",SUBTOTAL(3,$F$2:$F1795))</f>
        <v/>
      </c>
      <c r="B1795" s="129"/>
      <c r="C1795" s="129"/>
      <c r="D1795" s="129"/>
      <c r="E1795" s="129"/>
      <c r="F1795" s="129"/>
      <c r="G1795" s="130"/>
      <c r="H1795" s="129"/>
      <c r="I1795" s="129"/>
      <c r="J1795" s="153"/>
      <c r="K1795" s="153"/>
      <c r="L1795" s="153"/>
      <c r="M1795" s="153"/>
      <c r="N1795" s="130"/>
      <c r="O1795" s="130"/>
      <c r="P1795" s="130"/>
      <c r="Q1795" s="130"/>
      <c r="R1795" s="130"/>
      <c r="S1795" s="130"/>
      <c r="T1795" s="129" t="s">
        <v>1048</v>
      </c>
      <c r="U1795" s="129" t="s">
        <v>1048</v>
      </c>
      <c r="V1795" s="129" t="s">
        <v>1048</v>
      </c>
      <c r="W1795" s="45"/>
      <c r="X1795" s="45"/>
      <c r="Y1795" s="45"/>
      <c r="Z1795" s="56"/>
      <c r="AA1795" s="45"/>
      <c r="AB1795" s="102" t="str">
        <f t="shared" si="28"/>
        <v/>
      </c>
    </row>
    <row r="1796" spans="1:28" ht="12.75" customHeight="1">
      <c r="A1796" s="102" t="str">
        <f>IF(F1796="","",SUBTOTAL(3,$F$2:$F1796))</f>
        <v/>
      </c>
      <c r="B1796" s="129"/>
      <c r="C1796" s="129"/>
      <c r="D1796" s="129"/>
      <c r="E1796" s="129"/>
      <c r="F1796" s="129"/>
      <c r="G1796" s="130"/>
      <c r="H1796" s="129"/>
      <c r="I1796" s="129"/>
      <c r="J1796" s="153"/>
      <c r="K1796" s="153"/>
      <c r="L1796" s="153"/>
      <c r="M1796" s="153"/>
      <c r="N1796" s="130"/>
      <c r="O1796" s="130"/>
      <c r="P1796" s="130"/>
      <c r="Q1796" s="130"/>
      <c r="R1796" s="130"/>
      <c r="S1796" s="130"/>
      <c r="T1796" s="129" t="s">
        <v>1048</v>
      </c>
      <c r="U1796" s="129" t="s">
        <v>1048</v>
      </c>
      <c r="V1796" s="129" t="s">
        <v>1048</v>
      </c>
      <c r="W1796" s="45"/>
      <c r="X1796" s="45"/>
      <c r="Y1796" s="45"/>
      <c r="Z1796" s="56"/>
      <c r="AA1796" s="45"/>
      <c r="AB1796" s="102" t="str">
        <f t="shared" si="28"/>
        <v/>
      </c>
    </row>
    <row r="1797" spans="1:28" ht="12.75" customHeight="1">
      <c r="A1797" s="102" t="str">
        <f>IF(F1797="","",SUBTOTAL(3,$F$2:$F1797))</f>
        <v/>
      </c>
      <c r="B1797" s="129"/>
      <c r="C1797" s="129"/>
      <c r="D1797" s="129"/>
      <c r="E1797" s="129"/>
      <c r="F1797" s="129"/>
      <c r="G1797" s="130"/>
      <c r="H1797" s="129"/>
      <c r="I1797" s="129"/>
      <c r="J1797" s="153"/>
      <c r="K1797" s="153"/>
      <c r="L1797" s="153"/>
      <c r="M1797" s="153"/>
      <c r="N1797" s="130"/>
      <c r="O1797" s="130"/>
      <c r="P1797" s="130"/>
      <c r="Q1797" s="130"/>
      <c r="R1797" s="130"/>
      <c r="S1797" s="130"/>
      <c r="T1797" s="129" t="s">
        <v>1048</v>
      </c>
      <c r="U1797" s="129" t="s">
        <v>1048</v>
      </c>
      <c r="V1797" s="129" t="s">
        <v>1048</v>
      </c>
      <c r="W1797" s="45"/>
      <c r="X1797" s="45"/>
      <c r="Y1797" s="45"/>
      <c r="Z1797" s="57"/>
      <c r="AA1797" s="45"/>
      <c r="AB1797" s="102" t="str">
        <f t="shared" si="28"/>
        <v/>
      </c>
    </row>
    <row r="1798" spans="1:28" ht="12.75" customHeight="1">
      <c r="A1798" s="102" t="str">
        <f>IF(F1798="","",SUBTOTAL(3,$F$2:$F1798))</f>
        <v/>
      </c>
      <c r="B1798" s="129"/>
      <c r="C1798" s="129"/>
      <c r="D1798" s="129"/>
      <c r="E1798" s="129"/>
      <c r="F1798" s="129"/>
      <c r="G1798" s="130"/>
      <c r="H1798" s="129"/>
      <c r="I1798" s="129"/>
      <c r="J1798" s="153"/>
      <c r="K1798" s="153"/>
      <c r="L1798" s="153"/>
      <c r="M1798" s="153"/>
      <c r="N1798" s="130"/>
      <c r="O1798" s="130"/>
      <c r="P1798" s="130"/>
      <c r="Q1798" s="130"/>
      <c r="R1798" s="130"/>
      <c r="S1798" s="130"/>
      <c r="T1798" s="129" t="s">
        <v>1048</v>
      </c>
      <c r="U1798" s="129" t="s">
        <v>1048</v>
      </c>
      <c r="V1798" s="129" t="s">
        <v>1048</v>
      </c>
      <c r="W1798" s="45"/>
      <c r="X1798" s="45"/>
      <c r="Y1798" s="45"/>
      <c r="Z1798" s="57"/>
      <c r="AA1798" s="45"/>
      <c r="AB1798" s="102" t="str">
        <f t="shared" si="28"/>
        <v/>
      </c>
    </row>
    <row r="1799" spans="1:28" ht="12.75" customHeight="1">
      <c r="A1799" s="102" t="str">
        <f>IF(F1799="","",SUBTOTAL(3,$F$2:$F1799))</f>
        <v/>
      </c>
      <c r="B1799" s="129"/>
      <c r="C1799" s="129"/>
      <c r="D1799" s="129"/>
      <c r="E1799" s="129"/>
      <c r="F1799" s="129"/>
      <c r="G1799" s="130"/>
      <c r="H1799" s="129"/>
      <c r="I1799" s="129"/>
      <c r="J1799" s="153"/>
      <c r="K1799" s="153"/>
      <c r="L1799" s="153"/>
      <c r="M1799" s="153"/>
      <c r="N1799" s="130"/>
      <c r="O1799" s="130"/>
      <c r="P1799" s="130"/>
      <c r="Q1799" s="130"/>
      <c r="R1799" s="130"/>
      <c r="S1799" s="130"/>
      <c r="T1799" s="129" t="s">
        <v>1048</v>
      </c>
      <c r="U1799" s="129" t="s">
        <v>1048</v>
      </c>
      <c r="V1799" s="129" t="s">
        <v>1048</v>
      </c>
      <c r="W1799" s="47"/>
      <c r="X1799" s="45"/>
      <c r="Y1799" s="45"/>
      <c r="Z1799" s="57"/>
      <c r="AA1799" s="45"/>
      <c r="AB1799" s="102" t="str">
        <f t="shared" si="28"/>
        <v/>
      </c>
    </row>
    <row r="1800" spans="1:28" ht="12.75" customHeight="1">
      <c r="A1800" s="102" t="str">
        <f>IF(F1800="","",SUBTOTAL(3,$F$2:$F1800))</f>
        <v/>
      </c>
      <c r="B1800" s="129"/>
      <c r="C1800" s="129"/>
      <c r="D1800" s="129"/>
      <c r="E1800" s="129"/>
      <c r="F1800" s="129"/>
      <c r="G1800" s="130"/>
      <c r="H1800" s="129"/>
      <c r="I1800" s="129"/>
      <c r="J1800" s="153"/>
      <c r="K1800" s="153"/>
      <c r="L1800" s="153"/>
      <c r="M1800" s="153"/>
      <c r="N1800" s="130"/>
      <c r="O1800" s="130"/>
      <c r="P1800" s="130"/>
      <c r="Q1800" s="130"/>
      <c r="R1800" s="130"/>
      <c r="S1800" s="130"/>
      <c r="T1800" s="129" t="s">
        <v>1048</v>
      </c>
      <c r="U1800" s="129" t="s">
        <v>1048</v>
      </c>
      <c r="V1800" s="129" t="s">
        <v>1048</v>
      </c>
      <c r="W1800" s="47"/>
      <c r="X1800" s="45"/>
      <c r="Y1800" s="45"/>
      <c r="Z1800" s="57"/>
      <c r="AA1800" s="45"/>
      <c r="AB1800" s="102" t="str">
        <f t="shared" si="28"/>
        <v/>
      </c>
    </row>
    <row r="1801" spans="1:28" ht="12.75" customHeight="1">
      <c r="A1801" s="102" t="str">
        <f>IF(F1801="","",SUBTOTAL(3,$F$2:$F1801))</f>
        <v/>
      </c>
      <c r="B1801" s="129"/>
      <c r="C1801" s="129"/>
      <c r="D1801" s="129"/>
      <c r="E1801" s="129"/>
      <c r="F1801" s="129"/>
      <c r="G1801" s="130"/>
      <c r="H1801" s="129"/>
      <c r="I1801" s="129"/>
      <c r="J1801" s="153"/>
      <c r="K1801" s="153"/>
      <c r="L1801" s="153"/>
      <c r="M1801" s="153"/>
      <c r="N1801" s="130"/>
      <c r="O1801" s="130"/>
      <c r="P1801" s="130"/>
      <c r="Q1801" s="130"/>
      <c r="R1801" s="130"/>
      <c r="S1801" s="130"/>
      <c r="T1801" s="129" t="s">
        <v>1048</v>
      </c>
      <c r="U1801" s="129" t="s">
        <v>1048</v>
      </c>
      <c r="V1801" s="129" t="s">
        <v>1048</v>
      </c>
      <c r="W1801" s="45"/>
      <c r="X1801" s="45"/>
      <c r="Y1801" s="45"/>
      <c r="Z1801" s="56"/>
      <c r="AA1801" s="45"/>
      <c r="AB1801" s="102" t="str">
        <f t="shared" si="28"/>
        <v/>
      </c>
    </row>
    <row r="1802" spans="1:28" ht="12.75" customHeight="1">
      <c r="A1802" s="102" t="str">
        <f>IF(F1802="","",SUBTOTAL(3,$F$2:$F1802))</f>
        <v/>
      </c>
      <c r="B1802" s="129"/>
      <c r="C1802" s="129"/>
      <c r="D1802" s="129"/>
      <c r="E1802" s="129"/>
      <c r="F1802" s="129"/>
      <c r="G1802" s="130"/>
      <c r="H1802" s="129"/>
      <c r="I1802" s="129"/>
      <c r="J1802" s="153"/>
      <c r="K1802" s="153"/>
      <c r="L1802" s="153"/>
      <c r="M1802" s="153"/>
      <c r="N1802" s="130"/>
      <c r="O1802" s="130"/>
      <c r="P1802" s="130"/>
      <c r="Q1802" s="130"/>
      <c r="R1802" s="130"/>
      <c r="S1802" s="130"/>
      <c r="T1802" s="129" t="s">
        <v>1048</v>
      </c>
      <c r="U1802" s="129" t="s">
        <v>1048</v>
      </c>
      <c r="V1802" s="129" t="s">
        <v>1048</v>
      </c>
      <c r="W1802" s="45"/>
      <c r="X1802" s="45"/>
      <c r="Y1802" s="45"/>
      <c r="Z1802" s="57"/>
      <c r="AA1802" s="45"/>
      <c r="AB1802" s="102" t="str">
        <f t="shared" si="28"/>
        <v/>
      </c>
    </row>
    <row r="1803" spans="1:28" ht="12.75" customHeight="1">
      <c r="A1803" s="102" t="str">
        <f>IF(F1803="","",SUBTOTAL(3,$F$2:$F1803))</f>
        <v/>
      </c>
      <c r="B1803" s="129"/>
      <c r="C1803" s="129"/>
      <c r="D1803" s="129"/>
      <c r="E1803" s="129"/>
      <c r="F1803" s="129"/>
      <c r="G1803" s="130"/>
      <c r="H1803" s="129"/>
      <c r="I1803" s="129"/>
      <c r="J1803" s="153"/>
      <c r="K1803" s="153"/>
      <c r="L1803" s="153"/>
      <c r="M1803" s="153"/>
      <c r="N1803" s="130"/>
      <c r="O1803" s="130"/>
      <c r="P1803" s="130"/>
      <c r="Q1803" s="130"/>
      <c r="R1803" s="130"/>
      <c r="S1803" s="130"/>
      <c r="T1803" s="129" t="s">
        <v>1048</v>
      </c>
      <c r="U1803" s="129" t="s">
        <v>1048</v>
      </c>
      <c r="V1803" s="129" t="s">
        <v>1048</v>
      </c>
      <c r="W1803" s="106"/>
      <c r="X1803" s="45"/>
      <c r="Y1803" s="45"/>
      <c r="Z1803" s="56"/>
      <c r="AA1803" s="45"/>
      <c r="AB1803" s="102" t="str">
        <f t="shared" si="28"/>
        <v/>
      </c>
    </row>
    <row r="1804" spans="1:28" ht="12.75" customHeight="1">
      <c r="A1804" s="102" t="str">
        <f>IF(F1804="","",SUBTOTAL(3,$F$2:$F1804))</f>
        <v/>
      </c>
      <c r="B1804" s="129"/>
      <c r="C1804" s="129"/>
      <c r="D1804" s="129"/>
      <c r="E1804" s="129"/>
      <c r="F1804" s="129"/>
      <c r="G1804" s="130"/>
      <c r="H1804" s="129"/>
      <c r="I1804" s="129"/>
      <c r="J1804" s="153"/>
      <c r="K1804" s="153"/>
      <c r="L1804" s="153"/>
      <c r="M1804" s="153"/>
      <c r="N1804" s="130"/>
      <c r="O1804" s="130"/>
      <c r="P1804" s="130"/>
      <c r="Q1804" s="130"/>
      <c r="R1804" s="130"/>
      <c r="S1804" s="130"/>
      <c r="T1804" s="129" t="s">
        <v>1048</v>
      </c>
      <c r="U1804" s="129" t="s">
        <v>1048</v>
      </c>
      <c r="V1804" s="129" t="s">
        <v>1048</v>
      </c>
      <c r="W1804" s="45"/>
      <c r="X1804" s="45"/>
      <c r="Y1804" s="106"/>
      <c r="Z1804" s="57"/>
      <c r="AA1804" s="45"/>
      <c r="AB1804" s="102" t="str">
        <f t="shared" si="28"/>
        <v/>
      </c>
    </row>
    <row r="1805" spans="1:28" ht="12.75" customHeight="1">
      <c r="A1805" s="102" t="str">
        <f>IF(F1805="","",SUBTOTAL(3,$F$2:$F1805))</f>
        <v/>
      </c>
      <c r="B1805" s="129"/>
      <c r="C1805" s="129"/>
      <c r="D1805" s="129"/>
      <c r="E1805" s="129"/>
      <c r="F1805" s="129"/>
      <c r="G1805" s="130"/>
      <c r="H1805" s="129"/>
      <c r="I1805" s="129"/>
      <c r="J1805" s="153"/>
      <c r="K1805" s="153"/>
      <c r="L1805" s="153"/>
      <c r="M1805" s="153"/>
      <c r="N1805" s="130"/>
      <c r="O1805" s="130"/>
      <c r="P1805" s="130"/>
      <c r="Q1805" s="130"/>
      <c r="R1805" s="130"/>
      <c r="S1805" s="130"/>
      <c r="T1805" s="129" t="s">
        <v>1048</v>
      </c>
      <c r="U1805" s="129" t="s">
        <v>1048</v>
      </c>
      <c r="V1805" s="129" t="s">
        <v>1048</v>
      </c>
      <c r="W1805" s="45"/>
      <c r="X1805" s="45"/>
      <c r="Y1805" s="45"/>
      <c r="Z1805" s="56"/>
      <c r="AA1805" s="45"/>
      <c r="AB1805" s="102" t="str">
        <f t="shared" si="28"/>
        <v/>
      </c>
    </row>
    <row r="1806" spans="1:28" ht="12.75" customHeight="1">
      <c r="A1806" s="102" t="str">
        <f>IF(F1806="","",SUBTOTAL(3,$F$2:$F1806))</f>
        <v/>
      </c>
      <c r="B1806" s="129"/>
      <c r="C1806" s="129"/>
      <c r="D1806" s="129"/>
      <c r="E1806" s="129"/>
      <c r="F1806" s="129"/>
      <c r="G1806" s="130"/>
      <c r="H1806" s="129"/>
      <c r="I1806" s="129"/>
      <c r="J1806" s="153"/>
      <c r="K1806" s="153"/>
      <c r="L1806" s="153"/>
      <c r="M1806" s="153"/>
      <c r="N1806" s="130"/>
      <c r="O1806" s="130"/>
      <c r="P1806" s="130"/>
      <c r="Q1806" s="130"/>
      <c r="R1806" s="130"/>
      <c r="S1806" s="130"/>
      <c r="T1806" s="129" t="s">
        <v>1048</v>
      </c>
      <c r="U1806" s="129" t="s">
        <v>1048</v>
      </c>
      <c r="V1806" s="129" t="s">
        <v>1048</v>
      </c>
      <c r="W1806" s="106"/>
      <c r="X1806" s="45"/>
      <c r="Y1806" s="46"/>
      <c r="Z1806" s="57"/>
      <c r="AA1806" s="45"/>
      <c r="AB1806" s="102" t="str">
        <f t="shared" si="28"/>
        <v/>
      </c>
    </row>
    <row r="1807" spans="1:28" ht="12.75" customHeight="1">
      <c r="A1807" s="102" t="str">
        <f>IF(F1807="","",SUBTOTAL(3,$F$2:$F1807))</f>
        <v/>
      </c>
      <c r="B1807" s="129"/>
      <c r="C1807" s="129"/>
      <c r="D1807" s="129"/>
      <c r="E1807" s="129"/>
      <c r="F1807" s="129"/>
      <c r="G1807" s="130"/>
      <c r="H1807" s="129"/>
      <c r="I1807" s="129"/>
      <c r="J1807" s="153"/>
      <c r="K1807" s="153"/>
      <c r="L1807" s="153"/>
      <c r="M1807" s="153"/>
      <c r="N1807" s="130"/>
      <c r="O1807" s="130"/>
      <c r="P1807" s="130"/>
      <c r="Q1807" s="130"/>
      <c r="R1807" s="130"/>
      <c r="S1807" s="130"/>
      <c r="T1807" s="129" t="s">
        <v>1048</v>
      </c>
      <c r="U1807" s="129" t="s">
        <v>1048</v>
      </c>
      <c r="V1807" s="129" t="s">
        <v>1048</v>
      </c>
      <c r="W1807" s="45"/>
      <c r="X1807" s="45"/>
      <c r="Y1807" s="45"/>
      <c r="Z1807" s="56"/>
      <c r="AA1807" s="45"/>
      <c r="AB1807" s="102" t="str">
        <f t="shared" si="28"/>
        <v/>
      </c>
    </row>
    <row r="1808" spans="1:28" ht="12.75" customHeight="1">
      <c r="A1808" s="102" t="str">
        <f>IF(F1808="","",SUBTOTAL(3,$F$2:$F1808))</f>
        <v/>
      </c>
      <c r="B1808" s="129"/>
      <c r="C1808" s="129"/>
      <c r="D1808" s="129"/>
      <c r="E1808" s="129"/>
      <c r="F1808" s="129"/>
      <c r="G1808" s="130"/>
      <c r="H1808" s="129"/>
      <c r="I1808" s="129"/>
      <c r="J1808" s="153"/>
      <c r="K1808" s="153"/>
      <c r="L1808" s="153"/>
      <c r="M1808" s="153"/>
      <c r="N1808" s="130"/>
      <c r="O1808" s="130"/>
      <c r="P1808" s="130"/>
      <c r="Q1808" s="130"/>
      <c r="R1808" s="130"/>
      <c r="S1808" s="130"/>
      <c r="T1808" s="129" t="s">
        <v>1048</v>
      </c>
      <c r="U1808" s="129" t="s">
        <v>1048</v>
      </c>
      <c r="V1808" s="129" t="s">
        <v>1048</v>
      </c>
      <c r="W1808" s="47"/>
      <c r="X1808" s="45"/>
      <c r="Y1808" s="45"/>
      <c r="Z1808" s="57"/>
      <c r="AA1808" s="45"/>
      <c r="AB1808" s="102" t="str">
        <f t="shared" ref="AB1808:AB1871" si="29">IF(OR(O1808="TLAI",F1808=""),"",Z1808=S1808)</f>
        <v/>
      </c>
    </row>
    <row r="1809" spans="1:28" ht="12.75" customHeight="1">
      <c r="A1809" s="102" t="str">
        <f>IF(F1809="","",SUBTOTAL(3,$F$2:$F1809))</f>
        <v/>
      </c>
      <c r="B1809" s="129"/>
      <c r="C1809" s="129"/>
      <c r="D1809" s="129"/>
      <c r="E1809" s="129"/>
      <c r="F1809" s="129"/>
      <c r="G1809" s="130"/>
      <c r="H1809" s="129"/>
      <c r="I1809" s="129"/>
      <c r="J1809" s="153"/>
      <c r="K1809" s="153"/>
      <c r="L1809" s="153"/>
      <c r="M1809" s="153"/>
      <c r="N1809" s="130"/>
      <c r="O1809" s="130"/>
      <c r="P1809" s="130"/>
      <c r="Q1809" s="130"/>
      <c r="R1809" s="130"/>
      <c r="S1809" s="130"/>
      <c r="T1809" s="129" t="s">
        <v>1048</v>
      </c>
      <c r="U1809" s="129" t="s">
        <v>1048</v>
      </c>
      <c r="V1809" s="129" t="s">
        <v>1048</v>
      </c>
      <c r="W1809" s="45"/>
      <c r="X1809" s="45"/>
      <c r="Y1809" s="45"/>
      <c r="Z1809" s="57"/>
      <c r="AA1809" s="45"/>
      <c r="AB1809" s="102" t="str">
        <f t="shared" si="29"/>
        <v/>
      </c>
    </row>
    <row r="1810" spans="1:28" ht="12.75" customHeight="1">
      <c r="A1810" s="102" t="str">
        <f>IF(F1810="","",SUBTOTAL(3,$F$2:$F1810))</f>
        <v/>
      </c>
      <c r="B1810" s="129"/>
      <c r="C1810" s="129"/>
      <c r="D1810" s="129"/>
      <c r="E1810" s="129"/>
      <c r="F1810" s="129"/>
      <c r="G1810" s="130"/>
      <c r="H1810" s="129"/>
      <c r="I1810" s="129"/>
      <c r="J1810" s="153"/>
      <c r="K1810" s="153"/>
      <c r="L1810" s="153"/>
      <c r="M1810" s="153"/>
      <c r="N1810" s="130"/>
      <c r="O1810" s="130"/>
      <c r="P1810" s="130"/>
      <c r="Q1810" s="130"/>
      <c r="R1810" s="130"/>
      <c r="S1810" s="130"/>
      <c r="T1810" s="129" t="s">
        <v>1048</v>
      </c>
      <c r="U1810" s="129" t="s">
        <v>1048</v>
      </c>
      <c r="V1810" s="129" t="s">
        <v>1048</v>
      </c>
      <c r="W1810" s="47"/>
      <c r="X1810" s="45"/>
      <c r="Y1810" s="46"/>
      <c r="Z1810" s="57"/>
      <c r="AA1810" s="45"/>
      <c r="AB1810" s="102" t="str">
        <f t="shared" si="29"/>
        <v/>
      </c>
    </row>
    <row r="1811" spans="1:28" ht="12.75" customHeight="1">
      <c r="A1811" s="102" t="str">
        <f>IF(F1811="","",SUBTOTAL(3,$F$2:$F1811))</f>
        <v/>
      </c>
      <c r="B1811" s="129"/>
      <c r="C1811" s="129"/>
      <c r="D1811" s="129"/>
      <c r="E1811" s="129"/>
      <c r="F1811" s="129"/>
      <c r="G1811" s="130"/>
      <c r="H1811" s="129"/>
      <c r="I1811" s="129"/>
      <c r="J1811" s="153"/>
      <c r="K1811" s="153"/>
      <c r="L1811" s="153"/>
      <c r="M1811" s="153"/>
      <c r="N1811" s="130"/>
      <c r="O1811" s="130"/>
      <c r="P1811" s="130"/>
      <c r="Q1811" s="130"/>
      <c r="R1811" s="130"/>
      <c r="S1811" s="130"/>
      <c r="T1811" s="129" t="s">
        <v>1048</v>
      </c>
      <c r="U1811" s="129" t="s">
        <v>1048</v>
      </c>
      <c r="V1811" s="129" t="s">
        <v>1048</v>
      </c>
      <c r="W1811" s="45"/>
      <c r="X1811" s="106"/>
      <c r="Y1811" s="45"/>
      <c r="Z1811" s="56"/>
      <c r="AA1811" s="45"/>
      <c r="AB1811" s="102" t="str">
        <f t="shared" si="29"/>
        <v/>
      </c>
    </row>
    <row r="1812" spans="1:28" ht="12.75" customHeight="1">
      <c r="A1812" s="102" t="str">
        <f>IF(F1812="","",SUBTOTAL(3,$F$2:$F1812))</f>
        <v/>
      </c>
      <c r="B1812" s="129"/>
      <c r="C1812" s="129"/>
      <c r="D1812" s="129"/>
      <c r="E1812" s="129"/>
      <c r="F1812" s="129"/>
      <c r="G1812" s="130"/>
      <c r="H1812" s="129"/>
      <c r="I1812" s="129"/>
      <c r="J1812" s="153"/>
      <c r="K1812" s="153"/>
      <c r="L1812" s="153"/>
      <c r="M1812" s="153"/>
      <c r="N1812" s="130"/>
      <c r="O1812" s="130"/>
      <c r="P1812" s="130"/>
      <c r="Q1812" s="130"/>
      <c r="R1812" s="130"/>
      <c r="S1812" s="130"/>
      <c r="T1812" s="129" t="s">
        <v>1048</v>
      </c>
      <c r="U1812" s="129" t="s">
        <v>1048</v>
      </c>
      <c r="V1812" s="129" t="s">
        <v>1048</v>
      </c>
      <c r="W1812" s="106"/>
      <c r="X1812" s="45"/>
      <c r="Y1812" s="45"/>
      <c r="Z1812" s="57"/>
      <c r="AA1812" s="45"/>
      <c r="AB1812" s="102" t="str">
        <f t="shared" si="29"/>
        <v/>
      </c>
    </row>
    <row r="1813" spans="1:28" ht="12.75" customHeight="1">
      <c r="A1813" s="102" t="str">
        <f>IF(F1813="","",SUBTOTAL(3,$F$2:$F1813))</f>
        <v/>
      </c>
      <c r="B1813" s="129"/>
      <c r="C1813" s="129"/>
      <c r="D1813" s="129"/>
      <c r="E1813" s="129"/>
      <c r="F1813" s="129"/>
      <c r="G1813" s="130"/>
      <c r="H1813" s="129"/>
      <c r="I1813" s="129"/>
      <c r="J1813" s="153"/>
      <c r="K1813" s="153"/>
      <c r="L1813" s="153"/>
      <c r="M1813" s="153"/>
      <c r="N1813" s="130"/>
      <c r="O1813" s="130"/>
      <c r="P1813" s="130"/>
      <c r="Q1813" s="130"/>
      <c r="R1813" s="130"/>
      <c r="S1813" s="130"/>
      <c r="T1813" s="129" t="s">
        <v>1048</v>
      </c>
      <c r="U1813" s="129" t="s">
        <v>1048</v>
      </c>
      <c r="V1813" s="129" t="s">
        <v>1048</v>
      </c>
      <c r="W1813" s="45"/>
      <c r="X1813" s="45"/>
      <c r="Y1813" s="45"/>
      <c r="Z1813" s="56"/>
      <c r="AA1813" s="45"/>
      <c r="AB1813" s="102" t="str">
        <f t="shared" si="29"/>
        <v/>
      </c>
    </row>
    <row r="1814" spans="1:28" ht="12.75" customHeight="1">
      <c r="A1814" s="102" t="str">
        <f>IF(F1814="","",SUBTOTAL(3,$F$2:$F1814))</f>
        <v/>
      </c>
      <c r="B1814" s="129"/>
      <c r="C1814" s="129"/>
      <c r="D1814" s="129"/>
      <c r="E1814" s="129"/>
      <c r="F1814" s="129"/>
      <c r="G1814" s="130"/>
      <c r="H1814" s="129"/>
      <c r="I1814" s="129"/>
      <c r="J1814" s="153"/>
      <c r="K1814" s="153"/>
      <c r="L1814" s="153"/>
      <c r="M1814" s="153"/>
      <c r="N1814" s="130"/>
      <c r="O1814" s="130"/>
      <c r="P1814" s="130"/>
      <c r="Q1814" s="130"/>
      <c r="R1814" s="130"/>
      <c r="S1814" s="130"/>
      <c r="T1814" s="129" t="s">
        <v>1048</v>
      </c>
      <c r="U1814" s="129" t="s">
        <v>1048</v>
      </c>
      <c r="V1814" s="129" t="s">
        <v>1048</v>
      </c>
      <c r="W1814" s="45"/>
      <c r="X1814" s="45"/>
      <c r="Y1814" s="46"/>
      <c r="Z1814" s="57"/>
      <c r="AA1814" s="45"/>
      <c r="AB1814" s="102" t="str">
        <f t="shared" si="29"/>
        <v/>
      </c>
    </row>
    <row r="1815" spans="1:28" ht="12.75" customHeight="1">
      <c r="A1815" s="102" t="str">
        <f>IF(F1815="","",SUBTOTAL(3,$F$2:$F1815))</f>
        <v/>
      </c>
      <c r="B1815" s="129"/>
      <c r="C1815" s="129"/>
      <c r="D1815" s="129"/>
      <c r="E1815" s="129"/>
      <c r="F1815" s="129"/>
      <c r="G1815" s="130"/>
      <c r="H1815" s="129"/>
      <c r="I1815" s="129"/>
      <c r="J1815" s="153"/>
      <c r="K1815" s="153"/>
      <c r="L1815" s="153"/>
      <c r="M1815" s="153"/>
      <c r="N1815" s="130"/>
      <c r="O1815" s="130"/>
      <c r="P1815" s="130"/>
      <c r="Q1815" s="130"/>
      <c r="R1815" s="130"/>
      <c r="S1815" s="130"/>
      <c r="T1815" s="129" t="s">
        <v>1048</v>
      </c>
      <c r="U1815" s="129" t="s">
        <v>1048</v>
      </c>
      <c r="V1815" s="129" t="s">
        <v>1048</v>
      </c>
      <c r="W1815" s="45"/>
      <c r="X1815" s="45"/>
      <c r="Y1815" s="45"/>
      <c r="Z1815" s="56"/>
      <c r="AA1815" s="45"/>
      <c r="AB1815" s="102" t="str">
        <f t="shared" si="29"/>
        <v/>
      </c>
    </row>
    <row r="1816" spans="1:28" ht="12.75" customHeight="1">
      <c r="A1816" s="102" t="str">
        <f>IF(F1816="","",SUBTOTAL(3,$F$2:$F1816))</f>
        <v/>
      </c>
      <c r="B1816" s="129"/>
      <c r="C1816" s="129"/>
      <c r="D1816" s="129"/>
      <c r="E1816" s="129"/>
      <c r="F1816" s="129"/>
      <c r="G1816" s="130"/>
      <c r="H1816" s="129"/>
      <c r="I1816" s="129"/>
      <c r="J1816" s="153"/>
      <c r="K1816" s="153"/>
      <c r="L1816" s="153"/>
      <c r="M1816" s="153"/>
      <c r="N1816" s="130"/>
      <c r="O1816" s="130"/>
      <c r="P1816" s="130"/>
      <c r="Q1816" s="130"/>
      <c r="R1816" s="130"/>
      <c r="S1816" s="130"/>
      <c r="T1816" s="129" t="s">
        <v>1048</v>
      </c>
      <c r="U1816" s="129" t="s">
        <v>1048</v>
      </c>
      <c r="V1816" s="129" t="s">
        <v>1048</v>
      </c>
      <c r="W1816" s="106"/>
      <c r="X1816" s="45"/>
      <c r="Y1816" s="46"/>
      <c r="Z1816" s="57"/>
      <c r="AA1816" s="45"/>
      <c r="AB1816" s="102" t="str">
        <f t="shared" si="29"/>
        <v/>
      </c>
    </row>
    <row r="1817" spans="1:28" ht="12.75" customHeight="1">
      <c r="A1817" s="102" t="str">
        <f>IF(F1817="","",SUBTOTAL(3,$F$2:$F1817))</f>
        <v/>
      </c>
      <c r="B1817" s="129"/>
      <c r="C1817" s="129"/>
      <c r="D1817" s="129"/>
      <c r="E1817" s="129"/>
      <c r="F1817" s="129"/>
      <c r="G1817" s="130"/>
      <c r="H1817" s="129"/>
      <c r="I1817" s="129"/>
      <c r="J1817" s="153"/>
      <c r="K1817" s="153"/>
      <c r="L1817" s="153"/>
      <c r="M1817" s="153"/>
      <c r="N1817" s="130"/>
      <c r="O1817" s="130"/>
      <c r="P1817" s="130"/>
      <c r="Q1817" s="130"/>
      <c r="R1817" s="130"/>
      <c r="S1817" s="130"/>
      <c r="T1817" s="129" t="s">
        <v>1048</v>
      </c>
      <c r="U1817" s="129" t="s">
        <v>1048</v>
      </c>
      <c r="V1817" s="129" t="s">
        <v>1048</v>
      </c>
      <c r="W1817" s="47"/>
      <c r="X1817" s="102"/>
      <c r="Y1817" s="102"/>
      <c r="Z1817" s="57"/>
      <c r="AA1817" s="45"/>
      <c r="AB1817" s="102" t="str">
        <f t="shared" si="29"/>
        <v/>
      </c>
    </row>
    <row r="1818" spans="1:28" ht="12.75" customHeight="1">
      <c r="A1818" s="102" t="str">
        <f>IF(F1818="","",SUBTOTAL(3,$F$2:$F1818))</f>
        <v/>
      </c>
      <c r="B1818" s="129"/>
      <c r="C1818" s="129"/>
      <c r="D1818" s="129"/>
      <c r="E1818" s="129"/>
      <c r="F1818" s="129"/>
      <c r="G1818" s="130"/>
      <c r="H1818" s="129"/>
      <c r="I1818" s="129"/>
      <c r="J1818" s="153"/>
      <c r="K1818" s="153"/>
      <c r="L1818" s="153"/>
      <c r="M1818" s="153"/>
      <c r="N1818" s="130"/>
      <c r="O1818" s="130"/>
      <c r="P1818" s="130"/>
      <c r="Q1818" s="130"/>
      <c r="R1818" s="130"/>
      <c r="S1818" s="130"/>
      <c r="T1818" s="129" t="s">
        <v>1048</v>
      </c>
      <c r="U1818" s="129" t="s">
        <v>1048</v>
      </c>
      <c r="V1818" s="129" t="s">
        <v>1048</v>
      </c>
      <c r="W1818" s="67"/>
      <c r="X1818" s="46"/>
      <c r="Y1818" s="45"/>
      <c r="Z1818" s="57"/>
      <c r="AA1818" s="45"/>
      <c r="AB1818" s="102" t="str">
        <f t="shared" si="29"/>
        <v/>
      </c>
    </row>
    <row r="1819" spans="1:28" ht="12.75" customHeight="1">
      <c r="A1819" s="102" t="str">
        <f>IF(F1819="","",SUBTOTAL(3,$F$2:$F1819))</f>
        <v/>
      </c>
      <c r="B1819" s="129"/>
      <c r="C1819" s="129"/>
      <c r="D1819" s="129"/>
      <c r="E1819" s="129"/>
      <c r="F1819" s="129"/>
      <c r="G1819" s="130"/>
      <c r="H1819" s="129"/>
      <c r="I1819" s="129"/>
      <c r="J1819" s="153"/>
      <c r="K1819" s="153"/>
      <c r="L1819" s="153"/>
      <c r="M1819" s="153"/>
      <c r="N1819" s="130"/>
      <c r="O1819" s="130"/>
      <c r="P1819" s="130"/>
      <c r="Q1819" s="130"/>
      <c r="R1819" s="130"/>
      <c r="S1819" s="130"/>
      <c r="T1819" s="129" t="s">
        <v>1048</v>
      </c>
      <c r="U1819" s="129" t="s">
        <v>1048</v>
      </c>
      <c r="V1819" s="129" t="s">
        <v>1048</v>
      </c>
      <c r="W1819" s="45"/>
      <c r="X1819" s="47"/>
      <c r="Y1819" s="47"/>
      <c r="Z1819" s="57"/>
      <c r="AA1819" s="45"/>
      <c r="AB1819" s="102" t="str">
        <f t="shared" si="29"/>
        <v/>
      </c>
    </row>
    <row r="1820" spans="1:28" ht="12.75" customHeight="1">
      <c r="A1820" s="102" t="str">
        <f>IF(F1820="","",SUBTOTAL(3,$F$2:$F1820))</f>
        <v/>
      </c>
      <c r="B1820" s="129"/>
      <c r="C1820" s="129"/>
      <c r="D1820" s="129"/>
      <c r="E1820" s="129"/>
      <c r="F1820" s="129"/>
      <c r="G1820" s="130"/>
      <c r="H1820" s="129"/>
      <c r="I1820" s="129"/>
      <c r="J1820" s="153"/>
      <c r="K1820" s="153"/>
      <c r="L1820" s="153"/>
      <c r="M1820" s="153"/>
      <c r="N1820" s="130"/>
      <c r="O1820" s="130"/>
      <c r="P1820" s="130"/>
      <c r="Q1820" s="130"/>
      <c r="R1820" s="130"/>
      <c r="S1820" s="130"/>
      <c r="T1820" s="129" t="s">
        <v>1048</v>
      </c>
      <c r="U1820" s="129" t="s">
        <v>1048</v>
      </c>
      <c r="V1820" s="129" t="s">
        <v>1048</v>
      </c>
      <c r="W1820" s="106"/>
      <c r="X1820" s="46"/>
      <c r="Y1820" s="45"/>
      <c r="Z1820" s="57"/>
      <c r="AA1820" s="45"/>
      <c r="AB1820" s="102" t="str">
        <f t="shared" si="29"/>
        <v/>
      </c>
    </row>
    <row r="1821" spans="1:28" ht="12.75" customHeight="1">
      <c r="A1821" s="102" t="str">
        <f>IF(F1821="","",SUBTOTAL(3,$F$2:$F1821))</f>
        <v/>
      </c>
      <c r="B1821" s="129"/>
      <c r="C1821" s="129"/>
      <c r="D1821" s="129"/>
      <c r="E1821" s="129"/>
      <c r="F1821" s="129"/>
      <c r="G1821" s="130"/>
      <c r="H1821" s="129"/>
      <c r="I1821" s="129"/>
      <c r="J1821" s="153"/>
      <c r="K1821" s="153"/>
      <c r="L1821" s="153"/>
      <c r="M1821" s="153"/>
      <c r="N1821" s="130"/>
      <c r="O1821" s="130"/>
      <c r="P1821" s="130"/>
      <c r="Q1821" s="130"/>
      <c r="R1821" s="130"/>
      <c r="S1821" s="130"/>
      <c r="T1821" s="129" t="s">
        <v>1048</v>
      </c>
      <c r="U1821" s="129" t="s">
        <v>1048</v>
      </c>
      <c r="V1821" s="129" t="s">
        <v>1048</v>
      </c>
      <c r="W1821" s="45"/>
      <c r="X1821" s="45"/>
      <c r="Y1821" s="45"/>
      <c r="Z1821" s="56"/>
      <c r="AA1821" s="45"/>
      <c r="AB1821" s="102" t="str">
        <f t="shared" si="29"/>
        <v/>
      </c>
    </row>
    <row r="1822" spans="1:28" ht="12.75" customHeight="1">
      <c r="A1822" s="102" t="str">
        <f>IF(F1822="","",SUBTOTAL(3,$F$2:$F1822))</f>
        <v/>
      </c>
      <c r="B1822" s="129"/>
      <c r="C1822" s="129"/>
      <c r="D1822" s="129"/>
      <c r="E1822" s="129"/>
      <c r="F1822" s="129"/>
      <c r="G1822" s="130"/>
      <c r="H1822" s="129"/>
      <c r="I1822" s="129"/>
      <c r="J1822" s="153"/>
      <c r="K1822" s="153"/>
      <c r="L1822" s="153"/>
      <c r="M1822" s="153"/>
      <c r="N1822" s="130"/>
      <c r="O1822" s="130"/>
      <c r="P1822" s="130"/>
      <c r="Q1822" s="130"/>
      <c r="R1822" s="130"/>
      <c r="S1822" s="130"/>
      <c r="T1822" s="129" t="s">
        <v>1048</v>
      </c>
      <c r="U1822" s="129" t="s">
        <v>1048</v>
      </c>
      <c r="V1822" s="129" t="s">
        <v>1048</v>
      </c>
      <c r="W1822" s="45"/>
      <c r="X1822" s="45"/>
      <c r="Y1822" s="45"/>
      <c r="Z1822" s="56"/>
      <c r="AA1822" s="45"/>
      <c r="AB1822" s="102" t="str">
        <f t="shared" si="29"/>
        <v/>
      </c>
    </row>
    <row r="1823" spans="1:28" ht="12.75" customHeight="1">
      <c r="A1823" s="102" t="str">
        <f>IF(F1823="","",SUBTOTAL(3,$F$2:$F1823))</f>
        <v/>
      </c>
      <c r="B1823" s="129"/>
      <c r="C1823" s="129"/>
      <c r="D1823" s="129"/>
      <c r="E1823" s="129"/>
      <c r="F1823" s="129"/>
      <c r="G1823" s="130"/>
      <c r="H1823" s="129"/>
      <c r="I1823" s="129"/>
      <c r="J1823" s="153"/>
      <c r="K1823" s="153"/>
      <c r="L1823" s="153"/>
      <c r="M1823" s="153"/>
      <c r="N1823" s="130"/>
      <c r="O1823" s="130"/>
      <c r="P1823" s="130"/>
      <c r="Q1823" s="130"/>
      <c r="R1823" s="130"/>
      <c r="S1823" s="130"/>
      <c r="T1823" s="129" t="s">
        <v>1048</v>
      </c>
      <c r="U1823" s="129" t="s">
        <v>1048</v>
      </c>
      <c r="V1823" s="129" t="s">
        <v>1048</v>
      </c>
      <c r="W1823" s="47"/>
      <c r="X1823" s="47"/>
      <c r="Y1823" s="47"/>
      <c r="Z1823" s="57"/>
      <c r="AA1823" s="45"/>
      <c r="AB1823" s="102" t="str">
        <f t="shared" si="29"/>
        <v/>
      </c>
    </row>
    <row r="1824" spans="1:28" ht="12.75" customHeight="1">
      <c r="A1824" s="102" t="str">
        <f>IF(F1824="","",SUBTOTAL(3,$F$2:$F1824))</f>
        <v/>
      </c>
      <c r="B1824" s="129"/>
      <c r="C1824" s="129"/>
      <c r="D1824" s="129"/>
      <c r="E1824" s="129"/>
      <c r="F1824" s="129"/>
      <c r="G1824" s="130"/>
      <c r="H1824" s="129"/>
      <c r="I1824" s="129"/>
      <c r="J1824" s="153"/>
      <c r="K1824" s="153"/>
      <c r="L1824" s="153"/>
      <c r="M1824" s="153"/>
      <c r="N1824" s="130"/>
      <c r="O1824" s="130"/>
      <c r="P1824" s="130"/>
      <c r="Q1824" s="130"/>
      <c r="R1824" s="130"/>
      <c r="S1824" s="130"/>
      <c r="T1824" s="129" t="s">
        <v>1048</v>
      </c>
      <c r="U1824" s="129" t="s">
        <v>1048</v>
      </c>
      <c r="V1824" s="129" t="s">
        <v>1048</v>
      </c>
      <c r="W1824" s="47"/>
      <c r="X1824" s="47"/>
      <c r="Y1824" s="47"/>
      <c r="Z1824" s="57"/>
      <c r="AA1824" s="45"/>
      <c r="AB1824" s="102" t="str">
        <f t="shared" si="29"/>
        <v/>
      </c>
    </row>
    <row r="1825" spans="1:28" ht="12.75" customHeight="1">
      <c r="A1825" s="102" t="str">
        <f>IF(F1825="","",SUBTOTAL(3,$F$2:$F1825))</f>
        <v/>
      </c>
      <c r="B1825" s="129"/>
      <c r="C1825" s="129"/>
      <c r="D1825" s="129"/>
      <c r="E1825" s="129"/>
      <c r="F1825" s="129"/>
      <c r="G1825" s="130"/>
      <c r="H1825" s="129"/>
      <c r="I1825" s="129"/>
      <c r="J1825" s="153"/>
      <c r="K1825" s="153"/>
      <c r="L1825" s="153"/>
      <c r="M1825" s="153"/>
      <c r="N1825" s="130"/>
      <c r="O1825" s="130"/>
      <c r="P1825" s="130"/>
      <c r="Q1825" s="130"/>
      <c r="R1825" s="130"/>
      <c r="S1825" s="130"/>
      <c r="T1825" s="129" t="s">
        <v>1048</v>
      </c>
      <c r="U1825" s="129" t="s">
        <v>1048</v>
      </c>
      <c r="V1825" s="129" t="s">
        <v>1048</v>
      </c>
      <c r="W1825" s="47"/>
      <c r="X1825" s="47"/>
      <c r="Y1825" s="47"/>
      <c r="Z1825" s="57"/>
      <c r="AA1825" s="45"/>
      <c r="AB1825" s="102" t="str">
        <f t="shared" si="29"/>
        <v/>
      </c>
    </row>
    <row r="1826" spans="1:28" ht="12.75" customHeight="1">
      <c r="A1826" s="102" t="str">
        <f>IF(F1826="","",SUBTOTAL(3,$F$2:$F1826))</f>
        <v/>
      </c>
      <c r="B1826" s="129"/>
      <c r="C1826" s="129"/>
      <c r="D1826" s="129"/>
      <c r="E1826" s="129"/>
      <c r="F1826" s="129"/>
      <c r="G1826" s="130"/>
      <c r="H1826" s="129"/>
      <c r="I1826" s="129"/>
      <c r="J1826" s="153"/>
      <c r="K1826" s="153"/>
      <c r="L1826" s="153"/>
      <c r="M1826" s="153"/>
      <c r="N1826" s="130"/>
      <c r="O1826" s="130"/>
      <c r="P1826" s="130"/>
      <c r="Q1826" s="130"/>
      <c r="R1826" s="130"/>
      <c r="S1826" s="130"/>
      <c r="T1826" s="129" t="s">
        <v>1048</v>
      </c>
      <c r="U1826" s="129" t="s">
        <v>1048</v>
      </c>
      <c r="V1826" s="129" t="s">
        <v>1048</v>
      </c>
      <c r="W1826" s="45"/>
      <c r="X1826" s="47"/>
      <c r="Y1826" s="47"/>
      <c r="Z1826" s="57"/>
      <c r="AA1826" s="45"/>
      <c r="AB1826" s="102" t="str">
        <f t="shared" si="29"/>
        <v/>
      </c>
    </row>
    <row r="1827" spans="1:28" ht="12.75" customHeight="1">
      <c r="A1827" s="102" t="str">
        <f>IF(F1827="","",SUBTOTAL(3,$F$2:$F1827))</f>
        <v/>
      </c>
      <c r="B1827" s="129"/>
      <c r="C1827" s="129"/>
      <c r="D1827" s="129"/>
      <c r="E1827" s="129"/>
      <c r="F1827" s="129"/>
      <c r="G1827" s="130"/>
      <c r="H1827" s="129"/>
      <c r="I1827" s="129"/>
      <c r="J1827" s="153"/>
      <c r="K1827" s="153"/>
      <c r="L1827" s="153"/>
      <c r="M1827" s="153"/>
      <c r="N1827" s="130"/>
      <c r="O1827" s="130"/>
      <c r="P1827" s="130"/>
      <c r="Q1827" s="130"/>
      <c r="R1827" s="130"/>
      <c r="S1827" s="130"/>
      <c r="T1827" s="129" t="s">
        <v>1048</v>
      </c>
      <c r="U1827" s="129" t="s">
        <v>1048</v>
      </c>
      <c r="V1827" s="129" t="s">
        <v>1048</v>
      </c>
      <c r="W1827" s="47"/>
      <c r="X1827" s="47"/>
      <c r="Y1827" s="47"/>
      <c r="Z1827" s="57"/>
      <c r="AA1827" s="45"/>
      <c r="AB1827" s="102" t="str">
        <f t="shared" si="29"/>
        <v/>
      </c>
    </row>
    <row r="1828" spans="1:28" ht="12.75" customHeight="1">
      <c r="A1828" s="102" t="str">
        <f>IF(F1828="","",SUBTOTAL(3,$F$2:$F1828))</f>
        <v/>
      </c>
      <c r="B1828" s="129"/>
      <c r="C1828" s="129"/>
      <c r="D1828" s="129"/>
      <c r="E1828" s="129"/>
      <c r="F1828" s="129"/>
      <c r="G1828" s="130"/>
      <c r="H1828" s="129"/>
      <c r="I1828" s="129"/>
      <c r="J1828" s="153"/>
      <c r="K1828" s="153"/>
      <c r="L1828" s="153"/>
      <c r="M1828" s="153"/>
      <c r="N1828" s="130"/>
      <c r="O1828" s="130"/>
      <c r="P1828" s="130"/>
      <c r="Q1828" s="130"/>
      <c r="R1828" s="130"/>
      <c r="S1828" s="130"/>
      <c r="T1828" s="129" t="s">
        <v>1048</v>
      </c>
      <c r="U1828" s="129" t="s">
        <v>1048</v>
      </c>
      <c r="V1828" s="129" t="s">
        <v>1048</v>
      </c>
      <c r="W1828" s="45"/>
      <c r="X1828" s="47"/>
      <c r="Y1828" s="47"/>
      <c r="Z1828" s="57"/>
      <c r="AA1828" s="45"/>
      <c r="AB1828" s="102" t="str">
        <f t="shared" si="29"/>
        <v/>
      </c>
    </row>
    <row r="1829" spans="1:28" ht="12.75" customHeight="1">
      <c r="A1829" s="102" t="str">
        <f>IF(F1829="","",SUBTOTAL(3,$F$2:$F1829))</f>
        <v/>
      </c>
      <c r="B1829" s="129"/>
      <c r="C1829" s="129"/>
      <c r="D1829" s="129"/>
      <c r="E1829" s="129"/>
      <c r="F1829" s="129"/>
      <c r="G1829" s="130"/>
      <c r="H1829" s="129"/>
      <c r="I1829" s="129"/>
      <c r="J1829" s="153"/>
      <c r="K1829" s="153"/>
      <c r="L1829" s="153"/>
      <c r="M1829" s="153"/>
      <c r="N1829" s="130"/>
      <c r="O1829" s="130"/>
      <c r="P1829" s="130"/>
      <c r="Q1829" s="130"/>
      <c r="R1829" s="130"/>
      <c r="S1829" s="130"/>
      <c r="T1829" s="129" t="s">
        <v>1048</v>
      </c>
      <c r="U1829" s="129" t="s">
        <v>1048</v>
      </c>
      <c r="V1829" s="129" t="s">
        <v>1048</v>
      </c>
      <c r="W1829" s="45"/>
      <c r="X1829" s="45"/>
      <c r="Y1829" s="45"/>
      <c r="Z1829" s="57"/>
      <c r="AA1829" s="45"/>
      <c r="AB1829" s="102" t="str">
        <f t="shared" si="29"/>
        <v/>
      </c>
    </row>
    <row r="1830" spans="1:28" ht="12.75" customHeight="1">
      <c r="A1830" s="102" t="str">
        <f>IF(F1830="","",SUBTOTAL(3,$F$2:$F1830))</f>
        <v/>
      </c>
      <c r="B1830" s="129"/>
      <c r="C1830" s="129"/>
      <c r="D1830" s="129"/>
      <c r="E1830" s="129"/>
      <c r="F1830" s="129"/>
      <c r="G1830" s="130"/>
      <c r="H1830" s="129"/>
      <c r="I1830" s="129"/>
      <c r="J1830" s="153"/>
      <c r="K1830" s="153"/>
      <c r="L1830" s="153"/>
      <c r="M1830" s="153"/>
      <c r="N1830" s="130"/>
      <c r="O1830" s="130"/>
      <c r="P1830" s="130"/>
      <c r="Q1830" s="130"/>
      <c r="R1830" s="130"/>
      <c r="S1830" s="130"/>
      <c r="T1830" s="129" t="s">
        <v>1048</v>
      </c>
      <c r="U1830" s="129" t="s">
        <v>1048</v>
      </c>
      <c r="V1830" s="129" t="s">
        <v>1048</v>
      </c>
      <c r="W1830" s="47"/>
      <c r="X1830" s="45"/>
      <c r="Y1830" s="102"/>
      <c r="Z1830" s="57"/>
      <c r="AA1830" s="45"/>
      <c r="AB1830" s="102" t="str">
        <f t="shared" si="29"/>
        <v/>
      </c>
    </row>
    <row r="1831" spans="1:28" ht="12.75" customHeight="1">
      <c r="A1831" s="102" t="str">
        <f>IF(F1831="","",SUBTOTAL(3,$F$2:$F1831))</f>
        <v/>
      </c>
      <c r="B1831" s="129"/>
      <c r="C1831" s="129"/>
      <c r="D1831" s="129"/>
      <c r="E1831" s="129"/>
      <c r="F1831" s="129"/>
      <c r="G1831" s="130"/>
      <c r="H1831" s="129"/>
      <c r="I1831" s="129"/>
      <c r="J1831" s="153"/>
      <c r="K1831" s="153"/>
      <c r="L1831" s="153"/>
      <c r="M1831" s="153"/>
      <c r="N1831" s="130"/>
      <c r="O1831" s="130"/>
      <c r="P1831" s="130"/>
      <c r="Q1831" s="130"/>
      <c r="R1831" s="130"/>
      <c r="S1831" s="130"/>
      <c r="T1831" s="129" t="s">
        <v>1048</v>
      </c>
      <c r="U1831" s="129" t="s">
        <v>1048</v>
      </c>
      <c r="V1831" s="129" t="s">
        <v>1048</v>
      </c>
      <c r="W1831" s="45"/>
      <c r="X1831" s="45"/>
      <c r="Y1831" s="45"/>
      <c r="Z1831" s="56"/>
      <c r="AA1831" s="45"/>
      <c r="AB1831" s="102" t="str">
        <f t="shared" si="29"/>
        <v/>
      </c>
    </row>
    <row r="1832" spans="1:28" ht="12.75" customHeight="1">
      <c r="A1832" s="102" t="str">
        <f>IF(F1832="","",SUBTOTAL(3,$F$2:$F1832))</f>
        <v/>
      </c>
      <c r="B1832" s="129"/>
      <c r="C1832" s="129"/>
      <c r="D1832" s="129"/>
      <c r="E1832" s="129"/>
      <c r="F1832" s="129"/>
      <c r="G1832" s="130"/>
      <c r="H1832" s="129"/>
      <c r="I1832" s="129"/>
      <c r="J1832" s="153"/>
      <c r="K1832" s="153"/>
      <c r="L1832" s="153"/>
      <c r="M1832" s="153"/>
      <c r="N1832" s="130"/>
      <c r="O1832" s="130"/>
      <c r="P1832" s="130"/>
      <c r="Q1832" s="130"/>
      <c r="R1832" s="130"/>
      <c r="S1832" s="130"/>
      <c r="T1832" s="129" t="s">
        <v>1048</v>
      </c>
      <c r="U1832" s="129" t="s">
        <v>1048</v>
      </c>
      <c r="V1832" s="129" t="s">
        <v>1048</v>
      </c>
      <c r="W1832" s="106"/>
      <c r="X1832" s="45"/>
      <c r="Y1832" s="102"/>
      <c r="Z1832" s="57"/>
      <c r="AA1832" s="45"/>
      <c r="AB1832" s="102" t="str">
        <f t="shared" si="29"/>
        <v/>
      </c>
    </row>
    <row r="1833" spans="1:28" ht="12.75" customHeight="1">
      <c r="A1833" s="102" t="str">
        <f>IF(F1833="","",SUBTOTAL(3,$F$2:$F1833))</f>
        <v/>
      </c>
      <c r="B1833" s="129"/>
      <c r="C1833" s="129"/>
      <c r="D1833" s="129"/>
      <c r="E1833" s="129"/>
      <c r="F1833" s="129"/>
      <c r="G1833" s="130"/>
      <c r="H1833" s="129"/>
      <c r="I1833" s="129"/>
      <c r="J1833" s="153"/>
      <c r="K1833" s="153"/>
      <c r="L1833" s="153"/>
      <c r="M1833" s="153"/>
      <c r="N1833" s="130"/>
      <c r="O1833" s="130"/>
      <c r="P1833" s="130"/>
      <c r="Q1833" s="130"/>
      <c r="R1833" s="130"/>
      <c r="S1833" s="130"/>
      <c r="T1833" s="129" t="s">
        <v>1048</v>
      </c>
      <c r="U1833" s="129" t="s">
        <v>1048</v>
      </c>
      <c r="V1833" s="129" t="s">
        <v>1048</v>
      </c>
      <c r="W1833" s="106"/>
      <c r="X1833" s="46"/>
      <c r="Y1833" s="46"/>
      <c r="Z1833" s="56"/>
      <c r="AA1833" s="45"/>
      <c r="AB1833" s="102" t="str">
        <f t="shared" si="29"/>
        <v/>
      </c>
    </row>
    <row r="1834" spans="1:28" ht="12.75" customHeight="1">
      <c r="A1834" s="102" t="str">
        <f>IF(F1834="","",SUBTOTAL(3,$F$2:$F1834))</f>
        <v/>
      </c>
      <c r="B1834" s="129"/>
      <c r="C1834" s="129"/>
      <c r="D1834" s="129"/>
      <c r="E1834" s="129"/>
      <c r="F1834" s="129"/>
      <c r="G1834" s="130"/>
      <c r="H1834" s="129"/>
      <c r="I1834" s="129"/>
      <c r="J1834" s="153"/>
      <c r="K1834" s="153"/>
      <c r="L1834" s="153"/>
      <c r="M1834" s="153"/>
      <c r="N1834" s="130"/>
      <c r="O1834" s="130"/>
      <c r="P1834" s="130"/>
      <c r="Q1834" s="130"/>
      <c r="R1834" s="130"/>
      <c r="S1834" s="130"/>
      <c r="T1834" s="129"/>
      <c r="U1834" s="129" t="s">
        <v>1048</v>
      </c>
      <c r="V1834" s="129" t="s">
        <v>1048</v>
      </c>
      <c r="W1834" s="47"/>
      <c r="X1834" s="45"/>
      <c r="Y1834" s="45"/>
      <c r="Z1834" s="57"/>
      <c r="AA1834" s="45"/>
      <c r="AB1834" s="102" t="str">
        <f t="shared" si="29"/>
        <v/>
      </c>
    </row>
    <row r="1835" spans="1:28" ht="12.75" customHeight="1">
      <c r="A1835" s="102" t="str">
        <f>IF(F1835="","",SUBTOTAL(3,$F$2:$F1835))</f>
        <v/>
      </c>
      <c r="B1835" s="129"/>
      <c r="C1835" s="129"/>
      <c r="D1835" s="129"/>
      <c r="E1835" s="129"/>
      <c r="F1835" s="129"/>
      <c r="G1835" s="130"/>
      <c r="H1835" s="129"/>
      <c r="I1835" s="129"/>
      <c r="J1835" s="153"/>
      <c r="K1835" s="153"/>
      <c r="L1835" s="153"/>
      <c r="M1835" s="153"/>
      <c r="N1835" s="130"/>
      <c r="O1835" s="130"/>
      <c r="P1835" s="130"/>
      <c r="Q1835" s="130"/>
      <c r="R1835" s="130"/>
      <c r="S1835" s="130"/>
      <c r="T1835" s="129"/>
      <c r="U1835" s="129" t="s">
        <v>1048</v>
      </c>
      <c r="V1835" s="129" t="s">
        <v>1048</v>
      </c>
      <c r="W1835" s="106"/>
      <c r="X1835" s="45"/>
      <c r="Y1835" s="102"/>
      <c r="Z1835" s="57"/>
      <c r="AA1835" s="45"/>
      <c r="AB1835" s="102" t="str">
        <f t="shared" si="29"/>
        <v/>
      </c>
    </row>
    <row r="1836" spans="1:28" ht="12.75" customHeight="1">
      <c r="A1836" s="102" t="str">
        <f>IF(F1836="","",SUBTOTAL(3,$F$2:$F1836))</f>
        <v/>
      </c>
      <c r="B1836" s="129"/>
      <c r="C1836" s="129"/>
      <c r="D1836" s="129"/>
      <c r="E1836" s="129"/>
      <c r="F1836" s="129"/>
      <c r="G1836" s="130"/>
      <c r="H1836" s="129"/>
      <c r="I1836" s="129"/>
      <c r="J1836" s="153"/>
      <c r="K1836" s="153"/>
      <c r="L1836" s="153"/>
      <c r="M1836" s="153"/>
      <c r="N1836" s="130"/>
      <c r="O1836" s="130"/>
      <c r="P1836" s="130"/>
      <c r="Q1836" s="130"/>
      <c r="R1836" s="130"/>
      <c r="S1836" s="130"/>
      <c r="T1836" s="129"/>
      <c r="U1836" s="129" t="s">
        <v>1048</v>
      </c>
      <c r="V1836" s="129" t="s">
        <v>1048</v>
      </c>
      <c r="W1836" s="47"/>
      <c r="X1836" s="47"/>
      <c r="Y1836" s="47"/>
      <c r="Z1836" s="57"/>
      <c r="AA1836" s="45"/>
      <c r="AB1836" s="102" t="str">
        <f t="shared" si="29"/>
        <v/>
      </c>
    </row>
    <row r="1837" spans="1:28" ht="12.75" customHeight="1">
      <c r="A1837" s="102" t="str">
        <f>IF(F1837="","",SUBTOTAL(3,$F$2:$F1837))</f>
        <v/>
      </c>
      <c r="B1837" s="129"/>
      <c r="C1837" s="129"/>
      <c r="D1837" s="129"/>
      <c r="E1837" s="129"/>
      <c r="F1837" s="129"/>
      <c r="G1837" s="130"/>
      <c r="H1837" s="129"/>
      <c r="I1837" s="129"/>
      <c r="J1837" s="153"/>
      <c r="K1837" s="129"/>
      <c r="L1837" s="153"/>
      <c r="M1837" s="153"/>
      <c r="N1837" s="130"/>
      <c r="O1837" s="130"/>
      <c r="P1837" s="130"/>
      <c r="Q1837" s="130"/>
      <c r="R1837" s="130"/>
      <c r="S1837" s="130"/>
      <c r="T1837" s="129"/>
      <c r="U1837" s="129"/>
      <c r="V1837" s="129" t="s">
        <v>1048</v>
      </c>
      <c r="W1837" s="106"/>
      <c r="X1837" s="102"/>
      <c r="Y1837" s="102"/>
      <c r="Z1837" s="57"/>
      <c r="AA1837" s="45"/>
      <c r="AB1837" s="102" t="str">
        <f t="shared" si="29"/>
        <v/>
      </c>
    </row>
    <row r="1838" spans="1:28" ht="12.75" customHeight="1">
      <c r="A1838" s="102" t="str">
        <f>IF(F1838="","",SUBTOTAL(3,$F$2:$F1838))</f>
        <v/>
      </c>
      <c r="B1838" s="129"/>
      <c r="C1838" s="129"/>
      <c r="D1838" s="129"/>
      <c r="E1838" s="129"/>
      <c r="F1838" s="129"/>
      <c r="G1838" s="130"/>
      <c r="H1838" s="129"/>
      <c r="I1838" s="129"/>
      <c r="J1838" s="153"/>
      <c r="K1838" s="153"/>
      <c r="L1838" s="153"/>
      <c r="M1838" s="153"/>
      <c r="N1838" s="130"/>
      <c r="O1838" s="130"/>
      <c r="P1838" s="130"/>
      <c r="Q1838" s="130"/>
      <c r="R1838" s="130"/>
      <c r="S1838" s="130"/>
      <c r="T1838" s="129"/>
      <c r="U1838" s="129"/>
      <c r="V1838" s="129" t="s">
        <v>1048</v>
      </c>
      <c r="W1838" s="45"/>
      <c r="X1838" s="45"/>
      <c r="Y1838" s="45"/>
      <c r="Z1838" s="57"/>
      <c r="AA1838" s="45"/>
      <c r="AB1838" s="102" t="str">
        <f t="shared" si="29"/>
        <v/>
      </c>
    </row>
    <row r="1839" spans="1:28" ht="12.75" customHeight="1">
      <c r="A1839" s="102" t="str">
        <f>IF(F1839="","",SUBTOTAL(3,$F$2:$F1839))</f>
        <v/>
      </c>
      <c r="B1839" s="129"/>
      <c r="C1839" s="129"/>
      <c r="D1839" s="129"/>
      <c r="E1839" s="129"/>
      <c r="F1839" s="129"/>
      <c r="G1839" s="130"/>
      <c r="H1839" s="129"/>
      <c r="I1839" s="129"/>
      <c r="J1839" s="153"/>
      <c r="K1839" s="129"/>
      <c r="L1839" s="153"/>
      <c r="M1839" s="153"/>
      <c r="N1839" s="130"/>
      <c r="O1839" s="130"/>
      <c r="P1839" s="130"/>
      <c r="Q1839" s="130"/>
      <c r="R1839" s="130"/>
      <c r="S1839" s="130"/>
      <c r="T1839" s="129"/>
      <c r="U1839" s="129"/>
      <c r="V1839" s="129" t="s">
        <v>1048</v>
      </c>
      <c r="W1839" s="45"/>
      <c r="X1839" s="45"/>
      <c r="Y1839" s="45"/>
      <c r="Z1839" s="56"/>
      <c r="AA1839" s="45"/>
      <c r="AB1839" s="102" t="str">
        <f t="shared" si="29"/>
        <v/>
      </c>
    </row>
    <row r="1840" spans="1:28" ht="12.75" customHeight="1">
      <c r="A1840" s="102" t="str">
        <f>IF(F1840="","",SUBTOTAL(3,$F$2:$F1840))</f>
        <v/>
      </c>
      <c r="B1840" s="129"/>
      <c r="C1840" s="129"/>
      <c r="D1840" s="129"/>
      <c r="E1840" s="129"/>
      <c r="F1840" s="129"/>
      <c r="G1840" s="130"/>
      <c r="H1840" s="129"/>
      <c r="I1840" s="129"/>
      <c r="J1840" s="153"/>
      <c r="K1840" s="153"/>
      <c r="L1840" s="153"/>
      <c r="M1840" s="153"/>
      <c r="N1840" s="130"/>
      <c r="O1840" s="130"/>
      <c r="P1840" s="130"/>
      <c r="Q1840" s="130"/>
      <c r="R1840" s="130"/>
      <c r="S1840" s="130"/>
      <c r="T1840" s="129"/>
      <c r="U1840" s="129"/>
      <c r="V1840" s="129" t="s">
        <v>1048</v>
      </c>
      <c r="W1840" s="45"/>
      <c r="X1840" s="45"/>
      <c r="Y1840" s="45"/>
      <c r="Z1840" s="56"/>
      <c r="AA1840" s="45"/>
      <c r="AB1840" s="102" t="str">
        <f t="shared" si="29"/>
        <v/>
      </c>
    </row>
    <row r="1841" spans="1:28" ht="12.75" customHeight="1">
      <c r="A1841" s="102" t="str">
        <f>IF(F1841="","",SUBTOTAL(3,$F$2:$F1841))</f>
        <v/>
      </c>
      <c r="B1841" s="129"/>
      <c r="C1841" s="129"/>
      <c r="D1841" s="129"/>
      <c r="E1841" s="129"/>
      <c r="F1841" s="129"/>
      <c r="G1841" s="130"/>
      <c r="H1841" s="129"/>
      <c r="I1841" s="129"/>
      <c r="J1841" s="153"/>
      <c r="K1841" s="153"/>
      <c r="L1841" s="153"/>
      <c r="M1841" s="153"/>
      <c r="N1841" s="130"/>
      <c r="O1841" s="130"/>
      <c r="P1841" s="130"/>
      <c r="Q1841" s="130"/>
      <c r="R1841" s="130"/>
      <c r="S1841" s="130"/>
      <c r="T1841" s="129" t="s">
        <v>1048</v>
      </c>
      <c r="U1841" s="129" t="s">
        <v>1048</v>
      </c>
      <c r="V1841" s="129" t="s">
        <v>1048</v>
      </c>
      <c r="W1841" s="45"/>
      <c r="X1841" s="45"/>
      <c r="Y1841" s="45"/>
      <c r="Z1841" s="56"/>
      <c r="AA1841" s="45"/>
      <c r="AB1841" s="102" t="str">
        <f t="shared" si="29"/>
        <v/>
      </c>
    </row>
    <row r="1842" spans="1:28" ht="12.75" customHeight="1">
      <c r="A1842" s="102" t="str">
        <f>IF(F1842="","",SUBTOTAL(3,$F$2:$F1842))</f>
        <v/>
      </c>
      <c r="B1842" s="129"/>
      <c r="C1842" s="129"/>
      <c r="D1842" s="129"/>
      <c r="E1842" s="129"/>
      <c r="F1842" s="129"/>
      <c r="G1842" s="130"/>
      <c r="H1842" s="129"/>
      <c r="I1842" s="129"/>
      <c r="J1842" s="153"/>
      <c r="K1842" s="153"/>
      <c r="L1842" s="153"/>
      <c r="M1842" s="153"/>
      <c r="N1842" s="130"/>
      <c r="O1842" s="130"/>
      <c r="P1842" s="130"/>
      <c r="Q1842" s="130"/>
      <c r="R1842" s="130"/>
      <c r="S1842" s="130"/>
      <c r="T1842" s="129" t="s">
        <v>1048</v>
      </c>
      <c r="U1842" s="129" t="s">
        <v>1048</v>
      </c>
      <c r="V1842" s="129" t="s">
        <v>1048</v>
      </c>
      <c r="W1842" s="45"/>
      <c r="X1842" s="45"/>
      <c r="Y1842" s="45"/>
      <c r="Z1842" s="56"/>
      <c r="AA1842" s="45"/>
      <c r="AB1842" s="102" t="str">
        <f t="shared" si="29"/>
        <v/>
      </c>
    </row>
    <row r="1843" spans="1:28" ht="12.75" customHeight="1">
      <c r="A1843" s="102" t="str">
        <f>IF(F1843="","",SUBTOTAL(3,$F$2:$F1843))</f>
        <v/>
      </c>
      <c r="B1843" s="129"/>
      <c r="C1843" s="129"/>
      <c r="D1843" s="129"/>
      <c r="E1843" s="129"/>
      <c r="F1843" s="129"/>
      <c r="G1843" s="130"/>
      <c r="H1843" s="129"/>
      <c r="I1843" s="129"/>
      <c r="J1843" s="153"/>
      <c r="K1843" s="153"/>
      <c r="L1843" s="153"/>
      <c r="M1843" s="153"/>
      <c r="N1843" s="130"/>
      <c r="O1843" s="130"/>
      <c r="P1843" s="130"/>
      <c r="Q1843" s="130"/>
      <c r="R1843" s="130"/>
      <c r="S1843" s="130"/>
      <c r="T1843" s="129" t="s">
        <v>1048</v>
      </c>
      <c r="U1843" s="129" t="s">
        <v>1048</v>
      </c>
      <c r="V1843" s="129" t="s">
        <v>1048</v>
      </c>
      <c r="W1843" s="45"/>
      <c r="X1843" s="45"/>
      <c r="Y1843" s="102"/>
      <c r="Z1843" s="56"/>
      <c r="AA1843" s="45"/>
      <c r="AB1843" s="102" t="str">
        <f t="shared" si="29"/>
        <v/>
      </c>
    </row>
    <row r="1844" spans="1:28" ht="12.75" customHeight="1">
      <c r="A1844" s="102" t="str">
        <f>IF(F1844="","",SUBTOTAL(3,$F$2:$F1844))</f>
        <v/>
      </c>
      <c r="B1844" s="129"/>
      <c r="C1844" s="129"/>
      <c r="D1844" s="129"/>
      <c r="E1844" s="129"/>
      <c r="F1844" s="129"/>
      <c r="G1844" s="130"/>
      <c r="H1844" s="129"/>
      <c r="I1844" s="129"/>
      <c r="J1844" s="153"/>
      <c r="K1844" s="153"/>
      <c r="L1844" s="153"/>
      <c r="M1844" s="153"/>
      <c r="N1844" s="130"/>
      <c r="O1844" s="130"/>
      <c r="P1844" s="130"/>
      <c r="Q1844" s="130"/>
      <c r="R1844" s="130"/>
      <c r="S1844" s="130"/>
      <c r="T1844" s="129" t="s">
        <v>1048</v>
      </c>
      <c r="U1844" s="129" t="s">
        <v>1048</v>
      </c>
      <c r="V1844" s="129" t="s">
        <v>1048</v>
      </c>
      <c r="W1844" s="45"/>
      <c r="X1844" s="45"/>
      <c r="Y1844" s="45"/>
      <c r="Z1844" s="56"/>
      <c r="AA1844" s="45"/>
      <c r="AB1844" s="102" t="str">
        <f t="shared" si="29"/>
        <v/>
      </c>
    </row>
    <row r="1845" spans="1:28" ht="12.75" customHeight="1">
      <c r="A1845" s="102" t="str">
        <f>IF(F1845="","",SUBTOTAL(3,$F$2:$F1845))</f>
        <v/>
      </c>
      <c r="B1845" s="129"/>
      <c r="C1845" s="129"/>
      <c r="D1845" s="129"/>
      <c r="E1845" s="129"/>
      <c r="F1845" s="129"/>
      <c r="G1845" s="130"/>
      <c r="H1845" s="129"/>
      <c r="I1845" s="129"/>
      <c r="J1845" s="153"/>
      <c r="K1845" s="153"/>
      <c r="L1845" s="153"/>
      <c r="M1845" s="153"/>
      <c r="N1845" s="130"/>
      <c r="O1845" s="130"/>
      <c r="P1845" s="130"/>
      <c r="Q1845" s="130"/>
      <c r="R1845" s="130"/>
      <c r="S1845" s="130"/>
      <c r="T1845" s="129" t="s">
        <v>1048</v>
      </c>
      <c r="U1845" s="129" t="s">
        <v>1048</v>
      </c>
      <c r="V1845" s="129" t="s">
        <v>1048</v>
      </c>
      <c r="W1845" s="45"/>
      <c r="X1845" s="45"/>
      <c r="Y1845" s="45"/>
      <c r="Z1845" s="56"/>
      <c r="AA1845" s="45"/>
      <c r="AB1845" s="102" t="str">
        <f t="shared" si="29"/>
        <v/>
      </c>
    </row>
    <row r="1846" spans="1:28" ht="12.75" customHeight="1">
      <c r="A1846" s="102" t="str">
        <f>IF(F1846="","",SUBTOTAL(3,$F$2:$F1846))</f>
        <v/>
      </c>
      <c r="B1846" s="129"/>
      <c r="C1846" s="129"/>
      <c r="D1846" s="129"/>
      <c r="E1846" s="129"/>
      <c r="F1846" s="129"/>
      <c r="G1846" s="130"/>
      <c r="H1846" s="129"/>
      <c r="I1846" s="129"/>
      <c r="J1846" s="153"/>
      <c r="K1846" s="153"/>
      <c r="L1846" s="153"/>
      <c r="M1846" s="153"/>
      <c r="N1846" s="130"/>
      <c r="O1846" s="130"/>
      <c r="P1846" s="130"/>
      <c r="Q1846" s="130"/>
      <c r="R1846" s="130"/>
      <c r="S1846" s="130"/>
      <c r="T1846" s="129" t="s">
        <v>1048</v>
      </c>
      <c r="U1846" s="129" t="s">
        <v>1048</v>
      </c>
      <c r="V1846" s="129" t="s">
        <v>1048</v>
      </c>
      <c r="W1846" s="45"/>
      <c r="X1846" s="45"/>
      <c r="Y1846" s="45"/>
      <c r="Z1846" s="56"/>
      <c r="AA1846" s="45"/>
      <c r="AB1846" s="102" t="str">
        <f t="shared" si="29"/>
        <v/>
      </c>
    </row>
    <row r="1847" spans="1:28" ht="12.75" customHeight="1">
      <c r="A1847" s="102" t="str">
        <f>IF(F1847="","",SUBTOTAL(3,$F$2:$F1847))</f>
        <v/>
      </c>
      <c r="B1847" s="129"/>
      <c r="C1847" s="129"/>
      <c r="D1847" s="129"/>
      <c r="E1847" s="129"/>
      <c r="F1847" s="129"/>
      <c r="G1847" s="130"/>
      <c r="H1847" s="129"/>
      <c r="I1847" s="129"/>
      <c r="J1847" s="153"/>
      <c r="K1847" s="153"/>
      <c r="L1847" s="153"/>
      <c r="M1847" s="153"/>
      <c r="N1847" s="130"/>
      <c r="O1847" s="130"/>
      <c r="P1847" s="130"/>
      <c r="Q1847" s="130"/>
      <c r="R1847" s="130"/>
      <c r="S1847" s="130" t="s">
        <v>1048</v>
      </c>
      <c r="T1847" s="129" t="s">
        <v>1048</v>
      </c>
      <c r="U1847" s="129" t="s">
        <v>1048</v>
      </c>
      <c r="V1847" s="129" t="s">
        <v>1048</v>
      </c>
      <c r="W1847" s="45"/>
      <c r="X1847" s="46"/>
      <c r="Y1847" s="47"/>
      <c r="Z1847" s="56"/>
      <c r="AA1847" s="45"/>
      <c r="AB1847" s="102" t="str">
        <f t="shared" si="29"/>
        <v/>
      </c>
    </row>
    <row r="1848" spans="1:28" ht="12.75" customHeight="1">
      <c r="A1848" s="102" t="str">
        <f>IF(F1848="","",SUBTOTAL(3,$F$2:$F1848))</f>
        <v/>
      </c>
      <c r="B1848" s="129"/>
      <c r="C1848" s="129"/>
      <c r="D1848" s="129"/>
      <c r="E1848" s="129"/>
      <c r="F1848" s="129"/>
      <c r="G1848" s="130"/>
      <c r="H1848" s="129"/>
      <c r="I1848" s="129"/>
      <c r="J1848" s="153"/>
      <c r="K1848" s="153"/>
      <c r="L1848" s="153"/>
      <c r="M1848" s="153"/>
      <c r="N1848" s="130"/>
      <c r="O1848" s="130"/>
      <c r="P1848" s="130"/>
      <c r="Q1848" s="130"/>
      <c r="R1848" s="130"/>
      <c r="S1848" s="130"/>
      <c r="T1848" s="129" t="s">
        <v>1048</v>
      </c>
      <c r="U1848" s="129" t="s">
        <v>1048</v>
      </c>
      <c r="V1848" s="129" t="s">
        <v>1048</v>
      </c>
      <c r="W1848" s="45"/>
      <c r="X1848" s="102"/>
      <c r="Y1848" s="102"/>
      <c r="Z1848" s="56"/>
      <c r="AA1848" s="45"/>
      <c r="AB1848" s="102" t="str">
        <f t="shared" si="29"/>
        <v/>
      </c>
    </row>
    <row r="1849" spans="1:28" ht="12.75" customHeight="1">
      <c r="A1849" s="102" t="str">
        <f>IF(F1849="","",SUBTOTAL(3,$F$2:$F1849))</f>
        <v/>
      </c>
      <c r="B1849" s="129"/>
      <c r="C1849" s="129"/>
      <c r="D1849" s="129"/>
      <c r="E1849" s="129"/>
      <c r="F1849" s="129"/>
      <c r="G1849" s="130"/>
      <c r="H1849" s="129"/>
      <c r="I1849" s="129"/>
      <c r="J1849" s="153"/>
      <c r="K1849" s="153"/>
      <c r="L1849" s="153"/>
      <c r="M1849" s="153"/>
      <c r="N1849" s="130"/>
      <c r="O1849" s="130"/>
      <c r="P1849" s="130"/>
      <c r="Q1849" s="130"/>
      <c r="R1849" s="130"/>
      <c r="S1849" s="130"/>
      <c r="T1849" s="129" t="s">
        <v>1048</v>
      </c>
      <c r="U1849" s="129" t="s">
        <v>1048</v>
      </c>
      <c r="V1849" s="129" t="s">
        <v>1048</v>
      </c>
      <c r="W1849" s="45"/>
      <c r="X1849" s="45"/>
      <c r="Y1849" s="45"/>
      <c r="Z1849" s="56"/>
      <c r="AA1849" s="45"/>
      <c r="AB1849" s="102" t="str">
        <f t="shared" si="29"/>
        <v/>
      </c>
    </row>
    <row r="1850" spans="1:28" ht="12.75" customHeight="1">
      <c r="A1850" s="102" t="str">
        <f>IF(F1850="","",SUBTOTAL(3,$F$2:$F1850))</f>
        <v/>
      </c>
      <c r="B1850" s="129"/>
      <c r="C1850" s="129"/>
      <c r="D1850" s="129"/>
      <c r="E1850" s="129"/>
      <c r="F1850" s="129"/>
      <c r="G1850" s="130"/>
      <c r="H1850" s="129"/>
      <c r="I1850" s="129"/>
      <c r="J1850" s="131"/>
      <c r="K1850" s="131"/>
      <c r="L1850" s="131"/>
      <c r="M1850" s="131"/>
      <c r="N1850" s="130"/>
      <c r="O1850" s="130"/>
      <c r="P1850" s="130"/>
      <c r="Q1850" s="130"/>
      <c r="R1850" s="130"/>
      <c r="S1850" s="130"/>
      <c r="T1850" s="129" t="s">
        <v>1048</v>
      </c>
      <c r="U1850" s="129" t="s">
        <v>1048</v>
      </c>
      <c r="V1850" s="129" t="s">
        <v>1048</v>
      </c>
      <c r="W1850" s="45"/>
      <c r="X1850" s="45"/>
      <c r="Y1850" s="45"/>
      <c r="Z1850" s="56"/>
      <c r="AA1850" s="45"/>
      <c r="AB1850" s="102" t="str">
        <f t="shared" si="29"/>
        <v/>
      </c>
    </row>
    <row r="1851" spans="1:28" ht="12.75" customHeight="1">
      <c r="A1851" s="102" t="str">
        <f>IF(F1851="","",SUBTOTAL(3,$F$2:$F1851))</f>
        <v/>
      </c>
      <c r="B1851" s="129"/>
      <c r="C1851" s="129"/>
      <c r="D1851" s="129"/>
      <c r="E1851" s="129"/>
      <c r="F1851" s="129"/>
      <c r="G1851" s="130"/>
      <c r="H1851" s="129"/>
      <c r="I1851" s="129"/>
      <c r="J1851" s="153"/>
      <c r="K1851" s="153"/>
      <c r="L1851" s="153"/>
      <c r="M1851" s="153"/>
      <c r="N1851" s="130"/>
      <c r="O1851" s="130"/>
      <c r="P1851" s="130"/>
      <c r="Q1851" s="130"/>
      <c r="R1851" s="130"/>
      <c r="S1851" s="130"/>
      <c r="T1851" s="129" t="s">
        <v>1048</v>
      </c>
      <c r="U1851" s="129" t="s">
        <v>1048</v>
      </c>
      <c r="V1851" s="129" t="s">
        <v>1048</v>
      </c>
      <c r="W1851" s="46"/>
      <c r="X1851" s="46"/>
      <c r="Y1851" s="46"/>
      <c r="Z1851" s="57"/>
      <c r="AA1851" s="45"/>
      <c r="AB1851" s="102" t="str">
        <f t="shared" si="29"/>
        <v/>
      </c>
    </row>
    <row r="1852" spans="1:28" ht="12.75" customHeight="1">
      <c r="A1852" s="102" t="str">
        <f>IF(F1852="","",SUBTOTAL(3,$F$2:$F1852))</f>
        <v/>
      </c>
      <c r="B1852" s="129"/>
      <c r="C1852" s="129"/>
      <c r="D1852" s="129"/>
      <c r="E1852" s="129"/>
      <c r="F1852" s="129"/>
      <c r="G1852" s="130"/>
      <c r="H1852" s="129"/>
      <c r="I1852" s="129"/>
      <c r="J1852" s="131"/>
      <c r="K1852" s="131"/>
      <c r="L1852" s="131"/>
      <c r="M1852" s="131"/>
      <c r="N1852" s="130"/>
      <c r="O1852" s="130"/>
      <c r="P1852" s="130"/>
      <c r="Q1852" s="130"/>
      <c r="R1852" s="130"/>
      <c r="S1852" s="130"/>
      <c r="T1852" s="129" t="s">
        <v>1048</v>
      </c>
      <c r="U1852" s="129" t="s">
        <v>1048</v>
      </c>
      <c r="V1852" s="129" t="s">
        <v>1048</v>
      </c>
      <c r="W1852" s="45"/>
      <c r="X1852" s="45"/>
      <c r="Y1852" s="45"/>
      <c r="Z1852" s="56"/>
      <c r="AA1852" s="45"/>
      <c r="AB1852" s="102" t="str">
        <f t="shared" si="29"/>
        <v/>
      </c>
    </row>
    <row r="1853" spans="1:28" ht="12.75" customHeight="1">
      <c r="A1853" s="102" t="str">
        <f>IF(F1853="","",SUBTOTAL(3,$F$2:$F1853))</f>
        <v/>
      </c>
      <c r="B1853" s="129"/>
      <c r="C1853" s="129"/>
      <c r="D1853" s="129"/>
      <c r="E1853" s="129"/>
      <c r="F1853" s="129"/>
      <c r="G1853" s="130"/>
      <c r="H1853" s="129"/>
      <c r="I1853" s="129"/>
      <c r="J1853" s="153"/>
      <c r="K1853" s="153"/>
      <c r="L1853" s="153"/>
      <c r="M1853" s="153"/>
      <c r="N1853" s="130"/>
      <c r="O1853" s="130"/>
      <c r="P1853" s="130"/>
      <c r="Q1853" s="130"/>
      <c r="R1853" s="130"/>
      <c r="S1853" s="130"/>
      <c r="T1853" s="129" t="s">
        <v>1048</v>
      </c>
      <c r="U1853" s="129" t="s">
        <v>1048</v>
      </c>
      <c r="V1853" s="129" t="s">
        <v>1048</v>
      </c>
      <c r="W1853" s="45"/>
      <c r="X1853" s="45"/>
      <c r="Y1853" s="45"/>
      <c r="Z1853" s="57"/>
      <c r="AA1853" s="45"/>
      <c r="AB1853" s="102" t="str">
        <f t="shared" si="29"/>
        <v/>
      </c>
    </row>
    <row r="1854" spans="1:28" ht="12.75" customHeight="1">
      <c r="A1854" s="102" t="str">
        <f>IF(F1854="","",SUBTOTAL(3,$F$2:$F1854))</f>
        <v/>
      </c>
      <c r="B1854" s="129"/>
      <c r="C1854" s="129"/>
      <c r="D1854" s="129"/>
      <c r="E1854" s="129"/>
      <c r="F1854" s="129"/>
      <c r="G1854" s="130"/>
      <c r="H1854" s="129"/>
      <c r="I1854" s="129"/>
      <c r="J1854" s="153"/>
      <c r="K1854" s="153"/>
      <c r="L1854" s="153"/>
      <c r="M1854" s="153"/>
      <c r="N1854" s="130"/>
      <c r="O1854" s="130"/>
      <c r="P1854" s="130"/>
      <c r="Q1854" s="130"/>
      <c r="R1854" s="130"/>
      <c r="S1854" s="130"/>
      <c r="T1854" s="129"/>
      <c r="U1854" s="129" t="s">
        <v>1048</v>
      </c>
      <c r="V1854" s="129" t="s">
        <v>1048</v>
      </c>
      <c r="W1854" s="45"/>
      <c r="X1854" s="45"/>
      <c r="Y1854" s="45"/>
      <c r="Z1854" s="56"/>
      <c r="AA1854" s="45"/>
      <c r="AB1854" s="102" t="str">
        <f t="shared" si="29"/>
        <v/>
      </c>
    </row>
    <row r="1855" spans="1:28" ht="12.75" customHeight="1">
      <c r="A1855" s="102" t="str">
        <f>IF(F1855="","",SUBTOTAL(3,$F$2:$F1855))</f>
        <v/>
      </c>
      <c r="B1855" s="129"/>
      <c r="C1855" s="129"/>
      <c r="D1855" s="129"/>
      <c r="E1855" s="129"/>
      <c r="F1855" s="129"/>
      <c r="G1855" s="130"/>
      <c r="H1855" s="129"/>
      <c r="I1855" s="129"/>
      <c r="J1855" s="131"/>
      <c r="K1855" s="131"/>
      <c r="L1855" s="131"/>
      <c r="M1855" s="131"/>
      <c r="N1855" s="130"/>
      <c r="O1855" s="130"/>
      <c r="P1855" s="130"/>
      <c r="Q1855" s="130"/>
      <c r="R1855" s="130"/>
      <c r="S1855" s="130"/>
      <c r="T1855" s="129"/>
      <c r="U1855" s="129" t="s">
        <v>1048</v>
      </c>
      <c r="V1855" s="129" t="s">
        <v>1048</v>
      </c>
      <c r="W1855" s="45"/>
      <c r="X1855" s="45"/>
      <c r="Y1855" s="45"/>
      <c r="Z1855" s="56"/>
      <c r="AA1855" s="45"/>
      <c r="AB1855" s="102" t="str">
        <f t="shared" si="29"/>
        <v/>
      </c>
    </row>
    <row r="1856" spans="1:28" ht="12.75" customHeight="1">
      <c r="A1856" s="102" t="str">
        <f>IF(F1856="","",SUBTOTAL(3,$F$2:$F1856))</f>
        <v/>
      </c>
      <c r="B1856" s="129"/>
      <c r="C1856" s="129"/>
      <c r="D1856" s="129"/>
      <c r="E1856" s="129"/>
      <c r="F1856" s="129"/>
      <c r="G1856" s="130"/>
      <c r="H1856" s="129"/>
      <c r="I1856" s="129"/>
      <c r="J1856" s="153"/>
      <c r="K1856" s="153"/>
      <c r="L1856" s="153"/>
      <c r="M1856" s="153"/>
      <c r="N1856" s="130"/>
      <c r="O1856" s="130"/>
      <c r="P1856" s="130"/>
      <c r="Q1856" s="130"/>
      <c r="R1856" s="130"/>
      <c r="S1856" s="130"/>
      <c r="T1856" s="129"/>
      <c r="U1856" s="129" t="s">
        <v>1048</v>
      </c>
      <c r="V1856" s="129" t="s">
        <v>1048</v>
      </c>
      <c r="W1856" s="45"/>
      <c r="X1856" s="45"/>
      <c r="Y1856" s="45"/>
      <c r="Z1856" s="56"/>
      <c r="AA1856" s="45"/>
      <c r="AB1856" s="102" t="str">
        <f t="shared" si="29"/>
        <v/>
      </c>
    </row>
    <row r="1857" spans="1:28" ht="12.75" customHeight="1">
      <c r="A1857" s="102" t="str">
        <f>IF(F1857="","",SUBTOTAL(3,$F$2:$F1857))</f>
        <v/>
      </c>
      <c r="B1857" s="129"/>
      <c r="C1857" s="129"/>
      <c r="D1857" s="129"/>
      <c r="E1857" s="129"/>
      <c r="F1857" s="129"/>
      <c r="G1857" s="130"/>
      <c r="H1857" s="129"/>
      <c r="I1857" s="129"/>
      <c r="J1857" s="131"/>
      <c r="K1857" s="131"/>
      <c r="L1857" s="131"/>
      <c r="M1857" s="131"/>
      <c r="N1857" s="130"/>
      <c r="O1857" s="130"/>
      <c r="P1857" s="130"/>
      <c r="Q1857" s="130"/>
      <c r="R1857" s="130"/>
      <c r="S1857" s="130"/>
      <c r="T1857" s="129"/>
      <c r="U1857" s="129" t="s">
        <v>1048</v>
      </c>
      <c r="V1857" s="129" t="s">
        <v>1048</v>
      </c>
      <c r="W1857" s="45"/>
      <c r="X1857" s="45"/>
      <c r="Y1857" s="45"/>
      <c r="Z1857" s="56"/>
      <c r="AA1857" s="45"/>
      <c r="AB1857" s="102" t="str">
        <f t="shared" si="29"/>
        <v/>
      </c>
    </row>
    <row r="1858" spans="1:28" ht="12.75" customHeight="1">
      <c r="A1858" s="102" t="str">
        <f>IF(F1858="","",SUBTOTAL(3,$F$2:$F1858))</f>
        <v/>
      </c>
      <c r="B1858" s="129"/>
      <c r="C1858" s="129"/>
      <c r="D1858" s="129"/>
      <c r="E1858" s="129"/>
      <c r="F1858" s="129"/>
      <c r="G1858" s="130"/>
      <c r="H1858" s="129"/>
      <c r="I1858" s="129"/>
      <c r="J1858" s="153"/>
      <c r="K1858" s="153"/>
      <c r="L1858" s="153"/>
      <c r="M1858" s="153"/>
      <c r="N1858" s="130"/>
      <c r="O1858" s="130"/>
      <c r="P1858" s="130"/>
      <c r="Q1858" s="130"/>
      <c r="R1858" s="130"/>
      <c r="S1858" s="130"/>
      <c r="T1858" s="129"/>
      <c r="U1858" s="129" t="s">
        <v>1048</v>
      </c>
      <c r="V1858" s="129" t="s">
        <v>1048</v>
      </c>
      <c r="W1858" s="45"/>
      <c r="X1858" s="45"/>
      <c r="Y1858" s="45"/>
      <c r="Z1858" s="56"/>
      <c r="AA1858" s="45"/>
      <c r="AB1858" s="102" t="str">
        <f t="shared" si="29"/>
        <v/>
      </c>
    </row>
    <row r="1859" spans="1:28" ht="12.75" customHeight="1">
      <c r="A1859" s="102" t="str">
        <f>IF(F1859="","",SUBTOTAL(3,$F$2:$F1859))</f>
        <v/>
      </c>
      <c r="B1859" s="129"/>
      <c r="C1859" s="129"/>
      <c r="D1859" s="129"/>
      <c r="E1859" s="129"/>
      <c r="F1859" s="129"/>
      <c r="G1859" s="130"/>
      <c r="H1859" s="129"/>
      <c r="I1859" s="129"/>
      <c r="J1859" s="131"/>
      <c r="K1859" s="131"/>
      <c r="L1859" s="131"/>
      <c r="M1859" s="131"/>
      <c r="N1859" s="130"/>
      <c r="O1859" s="130"/>
      <c r="P1859" s="130"/>
      <c r="Q1859" s="130"/>
      <c r="R1859" s="130"/>
      <c r="S1859" s="130"/>
      <c r="T1859" s="129"/>
      <c r="U1859" s="129" t="s">
        <v>1048</v>
      </c>
      <c r="V1859" s="129" t="s">
        <v>1048</v>
      </c>
      <c r="W1859" s="45"/>
      <c r="X1859" s="45"/>
      <c r="Y1859" s="45"/>
      <c r="Z1859" s="56"/>
      <c r="AA1859" s="45"/>
      <c r="AB1859" s="102" t="str">
        <f t="shared" si="29"/>
        <v/>
      </c>
    </row>
    <row r="1860" spans="1:28" ht="12.75" customHeight="1">
      <c r="A1860" s="102" t="str">
        <f>IF(F1860="","",SUBTOTAL(3,$F$2:$F1860))</f>
        <v/>
      </c>
      <c r="B1860" s="129"/>
      <c r="C1860" s="129"/>
      <c r="D1860" s="129"/>
      <c r="E1860" s="129"/>
      <c r="F1860" s="129"/>
      <c r="G1860" s="130"/>
      <c r="H1860" s="129"/>
      <c r="I1860" s="129"/>
      <c r="J1860" s="153"/>
      <c r="K1860" s="153"/>
      <c r="L1860" s="153"/>
      <c r="M1860" s="153"/>
      <c r="N1860" s="130"/>
      <c r="O1860" s="130"/>
      <c r="P1860" s="130"/>
      <c r="Q1860" s="130"/>
      <c r="R1860" s="130"/>
      <c r="S1860" s="130"/>
      <c r="T1860" s="129"/>
      <c r="U1860" s="129" t="s">
        <v>1048</v>
      </c>
      <c r="V1860" s="129" t="s">
        <v>1048</v>
      </c>
      <c r="W1860" s="45"/>
      <c r="X1860" s="45"/>
      <c r="Y1860" s="45"/>
      <c r="Z1860" s="56"/>
      <c r="AA1860" s="45"/>
      <c r="AB1860" s="102" t="str">
        <f t="shared" si="29"/>
        <v/>
      </c>
    </row>
    <row r="1861" spans="1:28" ht="12.75" customHeight="1">
      <c r="A1861" s="102" t="str">
        <f>IF(F1861="","",SUBTOTAL(3,$F$2:$F1861))</f>
        <v/>
      </c>
      <c r="B1861" s="129"/>
      <c r="C1861" s="129"/>
      <c r="D1861" s="129"/>
      <c r="E1861" s="129"/>
      <c r="F1861" s="129"/>
      <c r="G1861" s="130"/>
      <c r="H1861" s="129"/>
      <c r="I1861" s="129"/>
      <c r="J1861" s="131"/>
      <c r="K1861" s="131"/>
      <c r="L1861" s="131"/>
      <c r="M1861" s="131"/>
      <c r="N1861" s="130"/>
      <c r="O1861" s="130"/>
      <c r="P1861" s="130"/>
      <c r="Q1861" s="130"/>
      <c r="R1861" s="130"/>
      <c r="S1861" s="130"/>
      <c r="T1861" s="129"/>
      <c r="U1861" s="129" t="s">
        <v>1048</v>
      </c>
      <c r="V1861" s="129" t="s">
        <v>1048</v>
      </c>
      <c r="W1861" s="45"/>
      <c r="X1861" s="45"/>
      <c r="Y1861" s="45"/>
      <c r="Z1861" s="56"/>
      <c r="AA1861" s="45"/>
      <c r="AB1861" s="102" t="str">
        <f t="shared" si="29"/>
        <v/>
      </c>
    </row>
    <row r="1862" spans="1:28" ht="12.75" customHeight="1">
      <c r="A1862" s="102" t="str">
        <f>IF(F1862="","",SUBTOTAL(3,$F$2:$F1862))</f>
        <v/>
      </c>
      <c r="B1862" s="129"/>
      <c r="C1862" s="129"/>
      <c r="D1862" s="129"/>
      <c r="E1862" s="129"/>
      <c r="F1862" s="129"/>
      <c r="G1862" s="130"/>
      <c r="H1862" s="129"/>
      <c r="I1862" s="129"/>
      <c r="J1862" s="153"/>
      <c r="K1862" s="153"/>
      <c r="L1862" s="153"/>
      <c r="M1862" s="153"/>
      <c r="N1862" s="130"/>
      <c r="O1862" s="130"/>
      <c r="P1862" s="130"/>
      <c r="Q1862" s="130"/>
      <c r="R1862" s="130"/>
      <c r="S1862" s="130"/>
      <c r="T1862" s="129"/>
      <c r="U1862" s="129" t="s">
        <v>1048</v>
      </c>
      <c r="V1862" s="129" t="s">
        <v>1048</v>
      </c>
      <c r="W1862" s="45"/>
      <c r="X1862" s="46"/>
      <c r="Y1862" s="45"/>
      <c r="Z1862" s="56"/>
      <c r="AA1862" s="45"/>
      <c r="AB1862" s="102" t="str">
        <f t="shared" si="29"/>
        <v/>
      </c>
    </row>
    <row r="1863" spans="1:28" ht="12.75" customHeight="1">
      <c r="A1863" s="102" t="str">
        <f>IF(F1863="","",SUBTOTAL(3,$F$2:$F1863))</f>
        <v/>
      </c>
      <c r="B1863" s="129"/>
      <c r="C1863" s="129"/>
      <c r="D1863" s="129"/>
      <c r="E1863" s="129"/>
      <c r="F1863" s="129"/>
      <c r="G1863" s="130"/>
      <c r="H1863" s="129"/>
      <c r="I1863" s="129"/>
      <c r="J1863" s="131"/>
      <c r="K1863" s="131"/>
      <c r="L1863" s="131"/>
      <c r="M1863" s="131"/>
      <c r="N1863" s="130"/>
      <c r="O1863" s="130"/>
      <c r="P1863" s="130"/>
      <c r="Q1863" s="130"/>
      <c r="R1863" s="130"/>
      <c r="S1863" s="130"/>
      <c r="T1863" s="129"/>
      <c r="U1863" s="129" t="s">
        <v>1048</v>
      </c>
      <c r="V1863" s="129" t="s">
        <v>1048</v>
      </c>
      <c r="W1863" s="45"/>
      <c r="X1863" s="45"/>
      <c r="Y1863" s="45"/>
      <c r="Z1863" s="56"/>
      <c r="AA1863" s="45"/>
      <c r="AB1863" s="102" t="str">
        <f t="shared" si="29"/>
        <v/>
      </c>
    </row>
    <row r="1864" spans="1:28" ht="12.75" customHeight="1">
      <c r="A1864" s="102" t="str">
        <f>IF(F1864="","",SUBTOTAL(3,$F$2:$F1864))</f>
        <v/>
      </c>
      <c r="B1864" s="129"/>
      <c r="C1864" s="129"/>
      <c r="D1864" s="129"/>
      <c r="E1864" s="129"/>
      <c r="F1864" s="129"/>
      <c r="G1864" s="130"/>
      <c r="H1864" s="129"/>
      <c r="I1864" s="129"/>
      <c r="J1864" s="153"/>
      <c r="K1864" s="153"/>
      <c r="L1864" s="153"/>
      <c r="M1864" s="153"/>
      <c r="N1864" s="130"/>
      <c r="O1864" s="130"/>
      <c r="P1864" s="130"/>
      <c r="Q1864" s="130"/>
      <c r="R1864" s="130"/>
      <c r="S1864" s="130"/>
      <c r="T1864" s="129"/>
      <c r="U1864" s="129" t="s">
        <v>1048</v>
      </c>
      <c r="V1864" s="129" t="s">
        <v>1048</v>
      </c>
      <c r="W1864" s="45"/>
      <c r="X1864" s="45"/>
      <c r="Y1864" s="45"/>
      <c r="Z1864" s="56"/>
      <c r="AA1864" s="45"/>
      <c r="AB1864" s="102" t="str">
        <f t="shared" si="29"/>
        <v/>
      </c>
    </row>
    <row r="1865" spans="1:28" ht="12.75" customHeight="1">
      <c r="A1865" s="102" t="str">
        <f>IF(F1865="","",SUBTOTAL(3,$F$2:$F1865))</f>
        <v/>
      </c>
      <c r="B1865" s="129"/>
      <c r="C1865" s="129"/>
      <c r="D1865" s="129"/>
      <c r="E1865" s="129"/>
      <c r="F1865" s="129"/>
      <c r="G1865" s="130"/>
      <c r="H1865" s="129"/>
      <c r="I1865" s="129"/>
      <c r="J1865" s="131"/>
      <c r="K1865" s="131"/>
      <c r="L1865" s="131"/>
      <c r="M1865" s="131"/>
      <c r="N1865" s="130"/>
      <c r="O1865" s="130"/>
      <c r="P1865" s="130"/>
      <c r="Q1865" s="130"/>
      <c r="R1865" s="130"/>
      <c r="S1865" s="130"/>
      <c r="T1865" s="129"/>
      <c r="U1865" s="129" t="s">
        <v>1048</v>
      </c>
      <c r="V1865" s="129" t="s">
        <v>1048</v>
      </c>
      <c r="W1865" s="47"/>
      <c r="X1865" s="47"/>
      <c r="Y1865" s="45"/>
      <c r="Z1865" s="56"/>
      <c r="AA1865" s="45"/>
      <c r="AB1865" s="102" t="str">
        <f t="shared" si="29"/>
        <v/>
      </c>
    </row>
    <row r="1866" spans="1:28" ht="12.75" customHeight="1">
      <c r="A1866" s="102" t="str">
        <f>IF(F1866="","",SUBTOTAL(3,$F$2:$F1866))</f>
        <v/>
      </c>
      <c r="B1866" s="129"/>
      <c r="C1866" s="129"/>
      <c r="D1866" s="129"/>
      <c r="E1866" s="129"/>
      <c r="F1866" s="129"/>
      <c r="G1866" s="130"/>
      <c r="H1866" s="129"/>
      <c r="I1866" s="129"/>
      <c r="J1866" s="153"/>
      <c r="K1866" s="153"/>
      <c r="L1866" s="153"/>
      <c r="M1866" s="153"/>
      <c r="N1866" s="130"/>
      <c r="O1866" s="130"/>
      <c r="P1866" s="130"/>
      <c r="Q1866" s="130"/>
      <c r="R1866" s="130"/>
      <c r="S1866" s="130"/>
      <c r="T1866" s="129"/>
      <c r="U1866" s="129" t="s">
        <v>1048</v>
      </c>
      <c r="V1866" s="129" t="s">
        <v>1048</v>
      </c>
      <c r="W1866" s="47"/>
      <c r="X1866" s="47"/>
      <c r="Y1866" s="47"/>
      <c r="Z1866" s="57"/>
      <c r="AA1866" s="45"/>
      <c r="AB1866" s="102" t="str">
        <f t="shared" si="29"/>
        <v/>
      </c>
    </row>
    <row r="1867" spans="1:28" ht="12.75" customHeight="1">
      <c r="A1867" s="102" t="str">
        <f>IF(F1867="","",SUBTOTAL(3,$F$2:$F1867))</f>
        <v/>
      </c>
      <c r="B1867" s="129"/>
      <c r="C1867" s="129"/>
      <c r="D1867" s="129"/>
      <c r="E1867" s="129"/>
      <c r="F1867" s="129"/>
      <c r="G1867" s="130"/>
      <c r="H1867" s="129"/>
      <c r="I1867" s="129"/>
      <c r="J1867" s="131"/>
      <c r="K1867" s="131"/>
      <c r="L1867" s="131"/>
      <c r="M1867" s="131"/>
      <c r="N1867" s="130"/>
      <c r="O1867" s="130"/>
      <c r="P1867" s="130"/>
      <c r="Q1867" s="130"/>
      <c r="R1867" s="130"/>
      <c r="S1867" s="130"/>
      <c r="T1867" s="129"/>
      <c r="U1867" s="129" t="s">
        <v>1048</v>
      </c>
      <c r="V1867" s="129" t="s">
        <v>1048</v>
      </c>
      <c r="W1867" s="45"/>
      <c r="X1867" s="102"/>
      <c r="Y1867" s="102"/>
      <c r="Z1867" s="56"/>
      <c r="AA1867" s="45"/>
      <c r="AB1867" s="102" t="str">
        <f t="shared" si="29"/>
        <v/>
      </c>
    </row>
    <row r="1868" spans="1:28" ht="12.75" customHeight="1">
      <c r="A1868" s="102" t="str">
        <f>IF(F1868="","",SUBTOTAL(3,$F$2:$F1868))</f>
        <v/>
      </c>
      <c r="B1868" s="129"/>
      <c r="C1868" s="129"/>
      <c r="D1868" s="129"/>
      <c r="E1868" s="129"/>
      <c r="F1868" s="129"/>
      <c r="G1868" s="130"/>
      <c r="H1868" s="129"/>
      <c r="I1868" s="129"/>
      <c r="J1868" s="153"/>
      <c r="K1868" s="153"/>
      <c r="L1868" s="153"/>
      <c r="M1868" s="153"/>
      <c r="N1868" s="130"/>
      <c r="O1868" s="130"/>
      <c r="P1868" s="130"/>
      <c r="Q1868" s="130"/>
      <c r="R1868" s="130"/>
      <c r="S1868" s="130"/>
      <c r="T1868" s="129"/>
      <c r="U1868" s="129" t="s">
        <v>1048</v>
      </c>
      <c r="V1868" s="129" t="s">
        <v>1048</v>
      </c>
      <c r="W1868" s="45"/>
      <c r="X1868" s="45"/>
      <c r="Y1868" s="45"/>
      <c r="Z1868" s="56"/>
      <c r="AA1868" s="45"/>
      <c r="AB1868" s="102" t="str">
        <f t="shared" si="29"/>
        <v/>
      </c>
    </row>
    <row r="1869" spans="1:28" ht="12.75" customHeight="1">
      <c r="A1869" s="102" t="str">
        <f>IF(F1869="","",SUBTOTAL(3,$F$2:$F1869))</f>
        <v/>
      </c>
      <c r="B1869" s="129"/>
      <c r="C1869" s="129"/>
      <c r="D1869" s="129"/>
      <c r="E1869" s="129"/>
      <c r="F1869" s="129"/>
      <c r="G1869" s="130"/>
      <c r="H1869" s="129"/>
      <c r="I1869" s="129"/>
      <c r="J1869" s="131"/>
      <c r="K1869" s="131"/>
      <c r="L1869" s="131"/>
      <c r="M1869" s="131"/>
      <c r="N1869" s="130"/>
      <c r="O1869" s="130"/>
      <c r="P1869" s="130"/>
      <c r="Q1869" s="130"/>
      <c r="R1869" s="130"/>
      <c r="S1869" s="130"/>
      <c r="T1869" s="129"/>
      <c r="U1869" s="129" t="s">
        <v>1048</v>
      </c>
      <c r="V1869" s="129" t="s">
        <v>1048</v>
      </c>
      <c r="W1869" s="45"/>
      <c r="X1869" s="102"/>
      <c r="Y1869" s="102"/>
      <c r="Z1869" s="56"/>
      <c r="AA1869" s="45"/>
      <c r="AB1869" s="102" t="str">
        <f t="shared" si="29"/>
        <v/>
      </c>
    </row>
    <row r="1870" spans="1:28" ht="12.75" customHeight="1">
      <c r="A1870" s="102" t="str">
        <f>IF(F1870="","",SUBTOTAL(3,$F$2:$F1870))</f>
        <v/>
      </c>
      <c r="B1870" s="129"/>
      <c r="C1870" s="129"/>
      <c r="D1870" s="129"/>
      <c r="E1870" s="129"/>
      <c r="F1870" s="129"/>
      <c r="G1870" s="130"/>
      <c r="H1870" s="129"/>
      <c r="I1870" s="129"/>
      <c r="J1870" s="153"/>
      <c r="K1870" s="153"/>
      <c r="L1870" s="153"/>
      <c r="M1870" s="153"/>
      <c r="N1870" s="130"/>
      <c r="O1870" s="130"/>
      <c r="P1870" s="130"/>
      <c r="Q1870" s="130"/>
      <c r="R1870" s="130"/>
      <c r="S1870" s="130"/>
      <c r="T1870" s="129"/>
      <c r="U1870" s="129" t="s">
        <v>1048</v>
      </c>
      <c r="V1870" s="129" t="s">
        <v>1048</v>
      </c>
      <c r="W1870" s="45"/>
      <c r="X1870" s="45"/>
      <c r="Y1870" s="45"/>
      <c r="Z1870" s="56"/>
      <c r="AA1870" s="45"/>
      <c r="AB1870" s="102" t="str">
        <f t="shared" si="29"/>
        <v/>
      </c>
    </row>
    <row r="1871" spans="1:28" ht="12.75" customHeight="1">
      <c r="A1871" s="102" t="str">
        <f>IF(F1871="","",SUBTOTAL(3,$F$2:$F1871))</f>
        <v/>
      </c>
      <c r="B1871" s="129"/>
      <c r="C1871" s="129"/>
      <c r="D1871" s="129"/>
      <c r="E1871" s="129"/>
      <c r="F1871" s="129"/>
      <c r="G1871" s="130"/>
      <c r="H1871" s="129"/>
      <c r="I1871" s="129"/>
      <c r="J1871" s="131"/>
      <c r="K1871" s="131"/>
      <c r="L1871" s="131"/>
      <c r="M1871" s="131"/>
      <c r="N1871" s="130"/>
      <c r="O1871" s="130"/>
      <c r="P1871" s="130"/>
      <c r="Q1871" s="130"/>
      <c r="R1871" s="130"/>
      <c r="S1871" s="130"/>
      <c r="T1871" s="129"/>
      <c r="U1871" s="129" t="s">
        <v>1048</v>
      </c>
      <c r="V1871" s="129" t="s">
        <v>1048</v>
      </c>
      <c r="W1871" s="45"/>
      <c r="X1871" s="102"/>
      <c r="Y1871" s="102"/>
      <c r="Z1871" s="56"/>
      <c r="AA1871" s="45"/>
      <c r="AB1871" s="102" t="str">
        <f t="shared" si="29"/>
        <v/>
      </c>
    </row>
    <row r="1872" spans="1:28" ht="12.75" customHeight="1">
      <c r="A1872" s="102" t="str">
        <f>IF(F1872="","",SUBTOTAL(3,$F$2:$F1872))</f>
        <v/>
      </c>
      <c r="B1872" s="129"/>
      <c r="C1872" s="129"/>
      <c r="D1872" s="129"/>
      <c r="E1872" s="129"/>
      <c r="F1872" s="129"/>
      <c r="G1872" s="130"/>
      <c r="H1872" s="129"/>
      <c r="I1872" s="129"/>
      <c r="J1872" s="153"/>
      <c r="K1872" s="153"/>
      <c r="L1872" s="153"/>
      <c r="M1872" s="153"/>
      <c r="N1872" s="130"/>
      <c r="O1872" s="130"/>
      <c r="P1872" s="130"/>
      <c r="Q1872" s="130"/>
      <c r="R1872" s="130"/>
      <c r="S1872" s="130"/>
      <c r="T1872" s="129"/>
      <c r="U1872" s="129" t="s">
        <v>1048</v>
      </c>
      <c r="V1872" s="129" t="s">
        <v>1048</v>
      </c>
      <c r="W1872" s="47"/>
      <c r="X1872" s="46"/>
      <c r="Y1872" s="45"/>
      <c r="Z1872" s="57"/>
      <c r="AA1872" s="45"/>
      <c r="AB1872" s="102" t="str">
        <f t="shared" ref="AB1872:AB1935" si="30">IF(OR(O1872="TLAI",F1872=""),"",Z1872=S1872)</f>
        <v/>
      </c>
    </row>
    <row r="1873" spans="1:28" ht="12.75" customHeight="1">
      <c r="A1873" s="102" t="str">
        <f>IF(F1873="","",SUBTOTAL(3,$F$2:$F1873))</f>
        <v/>
      </c>
      <c r="B1873" s="129"/>
      <c r="C1873" s="129"/>
      <c r="D1873" s="129"/>
      <c r="E1873" s="129"/>
      <c r="F1873" s="129"/>
      <c r="G1873" s="130"/>
      <c r="H1873" s="129"/>
      <c r="I1873" s="129"/>
      <c r="J1873" s="131"/>
      <c r="K1873" s="131"/>
      <c r="L1873" s="131"/>
      <c r="M1873" s="131"/>
      <c r="N1873" s="130"/>
      <c r="O1873" s="130"/>
      <c r="P1873" s="130"/>
      <c r="Q1873" s="130"/>
      <c r="R1873" s="130"/>
      <c r="S1873" s="130"/>
      <c r="T1873" s="129"/>
      <c r="U1873" s="129" t="s">
        <v>1048</v>
      </c>
      <c r="V1873" s="129" t="s">
        <v>1048</v>
      </c>
      <c r="W1873" s="45"/>
      <c r="X1873" s="45"/>
      <c r="Y1873" s="45"/>
      <c r="Z1873" s="56"/>
      <c r="AA1873" s="45"/>
      <c r="AB1873" s="102" t="str">
        <f t="shared" si="30"/>
        <v/>
      </c>
    </row>
    <row r="1874" spans="1:28" ht="12.75" customHeight="1">
      <c r="A1874" s="102" t="str">
        <f>IF(F1874="","",SUBTOTAL(3,$F$2:$F1874))</f>
        <v/>
      </c>
      <c r="B1874" s="129"/>
      <c r="C1874" s="129"/>
      <c r="D1874" s="129"/>
      <c r="E1874" s="129"/>
      <c r="F1874" s="129"/>
      <c r="G1874" s="130"/>
      <c r="H1874" s="129"/>
      <c r="I1874" s="129"/>
      <c r="J1874" s="153"/>
      <c r="K1874" s="153"/>
      <c r="L1874" s="153"/>
      <c r="M1874" s="153"/>
      <c r="N1874" s="130"/>
      <c r="O1874" s="130"/>
      <c r="P1874" s="130"/>
      <c r="Q1874" s="130"/>
      <c r="R1874" s="130"/>
      <c r="S1874" s="130"/>
      <c r="T1874" s="129"/>
      <c r="U1874" s="129" t="s">
        <v>1048</v>
      </c>
      <c r="V1874" s="129" t="s">
        <v>1048</v>
      </c>
      <c r="W1874" s="45"/>
      <c r="X1874" s="46"/>
      <c r="Y1874" s="45"/>
      <c r="Z1874" s="56"/>
      <c r="AA1874" s="45"/>
      <c r="AB1874" s="102" t="str">
        <f t="shared" si="30"/>
        <v/>
      </c>
    </row>
    <row r="1875" spans="1:28" ht="12.75" customHeight="1">
      <c r="A1875" s="102" t="str">
        <f>IF(F1875="","",SUBTOTAL(3,$F$2:$F1875))</f>
        <v/>
      </c>
      <c r="B1875" s="129"/>
      <c r="C1875" s="129"/>
      <c r="D1875" s="129"/>
      <c r="E1875" s="129"/>
      <c r="F1875" s="129"/>
      <c r="G1875" s="130"/>
      <c r="H1875" s="129"/>
      <c r="I1875" s="129"/>
      <c r="J1875" s="131"/>
      <c r="K1875" s="131"/>
      <c r="L1875" s="131"/>
      <c r="M1875" s="131"/>
      <c r="N1875" s="130"/>
      <c r="O1875" s="130"/>
      <c r="P1875" s="130"/>
      <c r="Q1875" s="130"/>
      <c r="R1875" s="130"/>
      <c r="S1875" s="130"/>
      <c r="T1875" s="129"/>
      <c r="U1875" s="129" t="s">
        <v>1048</v>
      </c>
      <c r="V1875" s="129" t="s">
        <v>1048</v>
      </c>
      <c r="W1875" s="45"/>
      <c r="X1875" s="45"/>
      <c r="Y1875" s="45"/>
      <c r="Z1875" s="56"/>
      <c r="AA1875" s="45"/>
      <c r="AB1875" s="102" t="str">
        <f t="shared" si="30"/>
        <v/>
      </c>
    </row>
    <row r="1876" spans="1:28" ht="12.75" customHeight="1">
      <c r="A1876" s="102" t="str">
        <f>IF(F1876="","",SUBTOTAL(3,$F$2:$F1876))</f>
        <v/>
      </c>
      <c r="B1876" s="129"/>
      <c r="C1876" s="129"/>
      <c r="D1876" s="129"/>
      <c r="E1876" s="129"/>
      <c r="F1876" s="129"/>
      <c r="G1876" s="130"/>
      <c r="H1876" s="129"/>
      <c r="I1876" s="129"/>
      <c r="J1876" s="153"/>
      <c r="K1876" s="153"/>
      <c r="L1876" s="153"/>
      <c r="M1876" s="153"/>
      <c r="N1876" s="130"/>
      <c r="O1876" s="130"/>
      <c r="P1876" s="130"/>
      <c r="Q1876" s="130"/>
      <c r="R1876" s="130"/>
      <c r="S1876" s="130"/>
      <c r="T1876" s="129"/>
      <c r="U1876" s="129" t="s">
        <v>1048</v>
      </c>
      <c r="V1876" s="129" t="s">
        <v>1048</v>
      </c>
      <c r="W1876" s="45"/>
      <c r="X1876" s="45"/>
      <c r="Y1876" s="45"/>
      <c r="Z1876" s="57"/>
      <c r="AA1876" s="45"/>
      <c r="AB1876" s="102" t="str">
        <f t="shared" si="30"/>
        <v/>
      </c>
    </row>
    <row r="1877" spans="1:28" ht="12.75" customHeight="1">
      <c r="A1877" s="102" t="str">
        <f>IF(F1877="","",SUBTOTAL(3,$F$2:$F1877))</f>
        <v/>
      </c>
      <c r="B1877" s="129"/>
      <c r="C1877" s="129"/>
      <c r="D1877" s="129"/>
      <c r="E1877" s="129"/>
      <c r="F1877" s="129"/>
      <c r="G1877" s="130"/>
      <c r="H1877" s="129"/>
      <c r="I1877" s="129"/>
      <c r="J1877" s="131"/>
      <c r="K1877" s="131"/>
      <c r="L1877" s="131"/>
      <c r="M1877" s="131"/>
      <c r="N1877" s="130"/>
      <c r="O1877" s="130"/>
      <c r="P1877" s="130"/>
      <c r="Q1877" s="130"/>
      <c r="R1877" s="130"/>
      <c r="S1877" s="130"/>
      <c r="T1877" s="129"/>
      <c r="U1877" s="129" t="s">
        <v>1048</v>
      </c>
      <c r="V1877" s="129" t="s">
        <v>1048</v>
      </c>
      <c r="W1877" s="45"/>
      <c r="X1877" s="47"/>
      <c r="Y1877" s="47"/>
      <c r="Z1877" s="56"/>
      <c r="AA1877" s="45"/>
      <c r="AB1877" s="102" t="str">
        <f t="shared" si="30"/>
        <v/>
      </c>
    </row>
    <row r="1878" spans="1:28" ht="12.75" customHeight="1">
      <c r="A1878" s="102" t="str">
        <f>IF(F1878="","",SUBTOTAL(3,$F$2:$F1878))</f>
        <v/>
      </c>
      <c r="B1878" s="129"/>
      <c r="C1878" s="129"/>
      <c r="D1878" s="129"/>
      <c r="E1878" s="129"/>
      <c r="F1878" s="129"/>
      <c r="G1878" s="130"/>
      <c r="H1878" s="129"/>
      <c r="I1878" s="129"/>
      <c r="J1878" s="131"/>
      <c r="K1878" s="131"/>
      <c r="L1878" s="131"/>
      <c r="M1878" s="131"/>
      <c r="N1878" s="130"/>
      <c r="O1878" s="130"/>
      <c r="P1878" s="130"/>
      <c r="Q1878" s="130"/>
      <c r="R1878" s="130"/>
      <c r="S1878" s="130"/>
      <c r="T1878" s="129"/>
      <c r="U1878" s="129" t="s">
        <v>1048</v>
      </c>
      <c r="V1878" s="129" t="s">
        <v>1048</v>
      </c>
      <c r="W1878" s="45"/>
      <c r="X1878" s="47"/>
      <c r="Y1878" s="102"/>
      <c r="Z1878" s="56"/>
      <c r="AA1878" s="45"/>
      <c r="AB1878" s="102" t="str">
        <f t="shared" si="30"/>
        <v/>
      </c>
    </row>
    <row r="1879" spans="1:28" ht="12.75" customHeight="1">
      <c r="A1879" s="102" t="str">
        <f>IF(F1879="","",SUBTOTAL(3,$F$2:$F1879))</f>
        <v/>
      </c>
      <c r="B1879" s="129"/>
      <c r="C1879" s="129"/>
      <c r="D1879" s="129"/>
      <c r="E1879" s="129"/>
      <c r="F1879" s="129"/>
      <c r="G1879" s="130"/>
      <c r="H1879" s="129"/>
      <c r="I1879" s="129"/>
      <c r="J1879" s="131"/>
      <c r="K1879" s="131"/>
      <c r="L1879" s="131"/>
      <c r="M1879" s="131"/>
      <c r="N1879" s="130"/>
      <c r="O1879" s="130"/>
      <c r="P1879" s="130"/>
      <c r="Q1879" s="130"/>
      <c r="R1879" s="130"/>
      <c r="S1879" s="130"/>
      <c r="T1879" s="129"/>
      <c r="U1879" s="129" t="s">
        <v>1048</v>
      </c>
      <c r="V1879" s="129" t="s">
        <v>1048</v>
      </c>
      <c r="W1879" s="45"/>
      <c r="X1879" s="46"/>
      <c r="Y1879" s="46"/>
      <c r="Z1879" s="56"/>
      <c r="AA1879" s="45"/>
      <c r="AB1879" s="102" t="str">
        <f t="shared" si="30"/>
        <v/>
      </c>
    </row>
    <row r="1880" spans="1:28" ht="12.75" customHeight="1">
      <c r="A1880" s="102" t="str">
        <f>IF(F1880="","",SUBTOTAL(3,$F$2:$F1880))</f>
        <v/>
      </c>
      <c r="B1880" s="129"/>
      <c r="C1880" s="129"/>
      <c r="D1880" s="129"/>
      <c r="E1880" s="129"/>
      <c r="F1880" s="129"/>
      <c r="G1880" s="130"/>
      <c r="H1880" s="129"/>
      <c r="I1880" s="129"/>
      <c r="J1880" s="131"/>
      <c r="K1880" s="131"/>
      <c r="L1880" s="131"/>
      <c r="M1880" s="131"/>
      <c r="N1880" s="130"/>
      <c r="O1880" s="130"/>
      <c r="P1880" s="130"/>
      <c r="Q1880" s="130"/>
      <c r="R1880" s="130"/>
      <c r="S1880" s="130"/>
      <c r="T1880" s="129"/>
      <c r="U1880" s="129" t="s">
        <v>1048</v>
      </c>
      <c r="V1880" s="129" t="s">
        <v>1048</v>
      </c>
      <c r="W1880" s="45"/>
      <c r="X1880" s="102"/>
      <c r="Y1880" s="102"/>
      <c r="Z1880" s="56"/>
      <c r="AA1880" s="45"/>
      <c r="AB1880" s="102" t="str">
        <f t="shared" si="30"/>
        <v/>
      </c>
    </row>
    <row r="1881" spans="1:28" ht="12.75" customHeight="1">
      <c r="A1881" s="102" t="str">
        <f>IF(F1881="","",SUBTOTAL(3,$F$2:$F1881))</f>
        <v/>
      </c>
      <c r="B1881" s="129"/>
      <c r="C1881" s="129"/>
      <c r="D1881" s="129"/>
      <c r="E1881" s="129"/>
      <c r="F1881" s="129"/>
      <c r="G1881" s="130"/>
      <c r="H1881" s="129"/>
      <c r="I1881" s="129"/>
      <c r="J1881" s="131"/>
      <c r="K1881" s="131"/>
      <c r="L1881" s="131"/>
      <c r="M1881" s="131"/>
      <c r="N1881" s="130"/>
      <c r="O1881" s="130"/>
      <c r="P1881" s="130"/>
      <c r="Q1881" s="130"/>
      <c r="R1881" s="130"/>
      <c r="S1881" s="130"/>
      <c r="T1881" s="129"/>
      <c r="U1881" s="129" t="s">
        <v>1048</v>
      </c>
      <c r="V1881" s="129" t="s">
        <v>1048</v>
      </c>
      <c r="W1881" s="45"/>
      <c r="X1881" s="45"/>
      <c r="Y1881" s="45"/>
      <c r="Z1881" s="56"/>
      <c r="AA1881" s="45"/>
      <c r="AB1881" s="102" t="str">
        <f t="shared" si="30"/>
        <v/>
      </c>
    </row>
    <row r="1882" spans="1:28" ht="12.75" customHeight="1">
      <c r="A1882" s="102" t="str">
        <f>IF(F1882="","",SUBTOTAL(3,$F$2:$F1882))</f>
        <v/>
      </c>
      <c r="B1882" s="129"/>
      <c r="C1882" s="129"/>
      <c r="D1882" s="129"/>
      <c r="E1882" s="129"/>
      <c r="F1882" s="129"/>
      <c r="G1882" s="130"/>
      <c r="H1882" s="129"/>
      <c r="I1882" s="129"/>
      <c r="J1882" s="153"/>
      <c r="K1882" s="153"/>
      <c r="L1882" s="153"/>
      <c r="M1882" s="153"/>
      <c r="N1882" s="130"/>
      <c r="O1882" s="130"/>
      <c r="P1882" s="130"/>
      <c r="Q1882" s="130"/>
      <c r="R1882" s="130"/>
      <c r="S1882" s="130"/>
      <c r="T1882" s="129"/>
      <c r="U1882" s="129" t="s">
        <v>1048</v>
      </c>
      <c r="V1882" s="129" t="s">
        <v>1048</v>
      </c>
      <c r="W1882" s="45"/>
      <c r="X1882" s="102"/>
      <c r="Y1882" s="45"/>
      <c r="Z1882" s="57"/>
      <c r="AA1882" s="45"/>
      <c r="AB1882" s="102" t="str">
        <f t="shared" si="30"/>
        <v/>
      </c>
    </row>
    <row r="1883" spans="1:28" ht="12.75" customHeight="1">
      <c r="A1883" s="102" t="str">
        <f>IF(F1883="","",SUBTOTAL(3,$F$2:$F1883))</f>
        <v/>
      </c>
      <c r="B1883" s="129"/>
      <c r="C1883" s="129"/>
      <c r="D1883" s="129"/>
      <c r="E1883" s="129"/>
      <c r="F1883" s="129"/>
      <c r="G1883" s="130"/>
      <c r="H1883" s="129"/>
      <c r="I1883" s="129"/>
      <c r="J1883" s="131"/>
      <c r="K1883" s="131"/>
      <c r="L1883" s="131"/>
      <c r="M1883" s="131"/>
      <c r="N1883" s="130"/>
      <c r="O1883" s="130"/>
      <c r="P1883" s="130"/>
      <c r="Q1883" s="130"/>
      <c r="R1883" s="130"/>
      <c r="S1883" s="130"/>
      <c r="T1883" s="129"/>
      <c r="U1883" s="129" t="s">
        <v>1048</v>
      </c>
      <c r="V1883" s="129" t="s">
        <v>1048</v>
      </c>
      <c r="W1883" s="45"/>
      <c r="X1883" s="45"/>
      <c r="Y1883" s="45"/>
      <c r="Z1883" s="56"/>
      <c r="AA1883" s="45"/>
      <c r="AB1883" s="102" t="str">
        <f t="shared" si="30"/>
        <v/>
      </c>
    </row>
    <row r="1884" spans="1:28" ht="12.75" customHeight="1">
      <c r="A1884" s="102" t="str">
        <f>IF(F1884="","",SUBTOTAL(3,$F$2:$F1884))</f>
        <v/>
      </c>
      <c r="B1884" s="129"/>
      <c r="C1884" s="129"/>
      <c r="D1884" s="129"/>
      <c r="E1884" s="129"/>
      <c r="F1884" s="129"/>
      <c r="G1884" s="130"/>
      <c r="H1884" s="129"/>
      <c r="I1884" s="129"/>
      <c r="J1884" s="131"/>
      <c r="K1884" s="131"/>
      <c r="L1884" s="131"/>
      <c r="M1884" s="131"/>
      <c r="N1884" s="130"/>
      <c r="O1884" s="130"/>
      <c r="P1884" s="130"/>
      <c r="Q1884" s="130"/>
      <c r="R1884" s="130"/>
      <c r="S1884" s="130"/>
      <c r="T1884" s="129"/>
      <c r="U1884" s="129" t="s">
        <v>1048</v>
      </c>
      <c r="V1884" s="129" t="s">
        <v>1048</v>
      </c>
      <c r="W1884" s="45"/>
      <c r="X1884" s="45"/>
      <c r="Y1884" s="45"/>
      <c r="Z1884" s="56"/>
      <c r="AA1884" s="45"/>
      <c r="AB1884" s="102" t="str">
        <f t="shared" si="30"/>
        <v/>
      </c>
    </row>
    <row r="1885" spans="1:28" ht="12.75" customHeight="1">
      <c r="A1885" s="102" t="str">
        <f>IF(F1885="","",SUBTOTAL(3,$F$2:$F1885))</f>
        <v/>
      </c>
      <c r="B1885" s="129"/>
      <c r="C1885" s="129"/>
      <c r="D1885" s="129"/>
      <c r="E1885" s="129"/>
      <c r="F1885" s="129"/>
      <c r="G1885" s="130"/>
      <c r="H1885" s="129"/>
      <c r="I1885" s="129"/>
      <c r="J1885" s="131"/>
      <c r="K1885" s="131"/>
      <c r="L1885" s="131"/>
      <c r="M1885" s="131"/>
      <c r="N1885" s="130"/>
      <c r="O1885" s="130"/>
      <c r="P1885" s="130"/>
      <c r="Q1885" s="130"/>
      <c r="R1885" s="130"/>
      <c r="S1885" s="130"/>
      <c r="T1885" s="129"/>
      <c r="U1885" s="129" t="s">
        <v>1048</v>
      </c>
      <c r="V1885" s="129" t="s">
        <v>1048</v>
      </c>
      <c r="W1885" s="45"/>
      <c r="X1885" s="102"/>
      <c r="Y1885" s="102"/>
      <c r="Z1885" s="107"/>
      <c r="AA1885" s="45"/>
      <c r="AB1885" s="102" t="str">
        <f t="shared" si="30"/>
        <v/>
      </c>
    </row>
    <row r="1886" spans="1:28" ht="12.75" customHeight="1">
      <c r="A1886" s="102" t="str">
        <f>IF(F1886="","",SUBTOTAL(3,$F$2:$F1886))</f>
        <v/>
      </c>
      <c r="B1886" s="129"/>
      <c r="C1886" s="129"/>
      <c r="D1886" s="129"/>
      <c r="E1886" s="129"/>
      <c r="F1886" s="129"/>
      <c r="G1886" s="130"/>
      <c r="H1886" s="129"/>
      <c r="I1886" s="129"/>
      <c r="J1886" s="131"/>
      <c r="K1886" s="131"/>
      <c r="L1886" s="131"/>
      <c r="M1886" s="131"/>
      <c r="N1886" s="130"/>
      <c r="O1886" s="130"/>
      <c r="P1886" s="130"/>
      <c r="Q1886" s="130"/>
      <c r="R1886" s="130"/>
      <c r="S1886" s="130"/>
      <c r="T1886" s="129"/>
      <c r="U1886" s="129" t="s">
        <v>1048</v>
      </c>
      <c r="V1886" s="129" t="s">
        <v>1048</v>
      </c>
      <c r="W1886" s="45"/>
      <c r="X1886" s="45"/>
      <c r="Y1886" s="45"/>
      <c r="Z1886" s="56"/>
      <c r="AA1886" s="45"/>
      <c r="AB1886" s="102" t="str">
        <f t="shared" si="30"/>
        <v/>
      </c>
    </row>
    <row r="1887" spans="1:28" ht="12.75" customHeight="1">
      <c r="A1887" s="102" t="str">
        <f>IF(F1887="","",SUBTOTAL(3,$F$2:$F1887))</f>
        <v/>
      </c>
      <c r="B1887" s="129"/>
      <c r="C1887" s="129"/>
      <c r="D1887" s="129"/>
      <c r="E1887" s="129"/>
      <c r="F1887" s="129"/>
      <c r="G1887" s="130"/>
      <c r="H1887" s="129"/>
      <c r="I1887" s="129"/>
      <c r="J1887" s="131"/>
      <c r="K1887" s="131"/>
      <c r="L1887" s="131"/>
      <c r="M1887" s="131"/>
      <c r="N1887" s="130"/>
      <c r="O1887" s="130"/>
      <c r="P1887" s="130"/>
      <c r="Q1887" s="130"/>
      <c r="R1887" s="130"/>
      <c r="S1887" s="130"/>
      <c r="T1887" s="129"/>
      <c r="U1887" s="129" t="s">
        <v>1048</v>
      </c>
      <c r="V1887" s="129" t="s">
        <v>1048</v>
      </c>
      <c r="W1887" s="45"/>
      <c r="X1887" s="45"/>
      <c r="Y1887" s="45"/>
      <c r="Z1887" s="56"/>
      <c r="AA1887" s="45"/>
      <c r="AB1887" s="102" t="str">
        <f t="shared" si="30"/>
        <v/>
      </c>
    </row>
    <row r="1888" spans="1:28" ht="12.75" customHeight="1">
      <c r="A1888" s="102" t="str">
        <f>IF(F1888="","",SUBTOTAL(3,$F$2:$F1888))</f>
        <v/>
      </c>
      <c r="B1888" s="129"/>
      <c r="C1888" s="129"/>
      <c r="D1888" s="129"/>
      <c r="E1888" s="129"/>
      <c r="F1888" s="129"/>
      <c r="G1888" s="130"/>
      <c r="H1888" s="129"/>
      <c r="I1888" s="129"/>
      <c r="J1888" s="153"/>
      <c r="K1888" s="153"/>
      <c r="L1888" s="153"/>
      <c r="M1888" s="153"/>
      <c r="N1888" s="130"/>
      <c r="O1888" s="130"/>
      <c r="P1888" s="130"/>
      <c r="Q1888" s="130"/>
      <c r="R1888" s="130"/>
      <c r="S1888" s="130"/>
      <c r="T1888" s="129"/>
      <c r="U1888" s="129" t="s">
        <v>1048</v>
      </c>
      <c r="V1888" s="129" t="s">
        <v>1048</v>
      </c>
      <c r="W1888" s="45"/>
      <c r="X1888" s="102"/>
      <c r="Y1888" s="129"/>
      <c r="Z1888" s="56"/>
      <c r="AA1888" s="45"/>
      <c r="AB1888" s="102" t="str">
        <f t="shared" si="30"/>
        <v/>
      </c>
    </row>
    <row r="1889" spans="1:28" ht="12.75" customHeight="1">
      <c r="A1889" s="102" t="str">
        <f>IF(F1889="","",SUBTOTAL(3,$F$2:$F1889))</f>
        <v/>
      </c>
      <c r="B1889" s="129"/>
      <c r="C1889" s="129"/>
      <c r="D1889" s="129"/>
      <c r="E1889" s="129"/>
      <c r="F1889" s="129"/>
      <c r="G1889" s="130"/>
      <c r="H1889" s="129"/>
      <c r="I1889" s="129"/>
      <c r="J1889" s="131"/>
      <c r="K1889" s="131"/>
      <c r="L1889" s="131"/>
      <c r="M1889" s="131"/>
      <c r="N1889" s="130"/>
      <c r="O1889" s="130"/>
      <c r="P1889" s="130"/>
      <c r="Q1889" s="130"/>
      <c r="R1889" s="130"/>
      <c r="S1889" s="130"/>
      <c r="T1889" s="129"/>
      <c r="U1889" s="129" t="s">
        <v>1048</v>
      </c>
      <c r="V1889" s="129" t="s">
        <v>1048</v>
      </c>
      <c r="W1889" s="45"/>
      <c r="X1889" s="45"/>
      <c r="Y1889" s="45"/>
      <c r="Z1889" s="56"/>
      <c r="AA1889" s="45"/>
      <c r="AB1889" s="102" t="str">
        <f t="shared" si="30"/>
        <v/>
      </c>
    </row>
    <row r="1890" spans="1:28" ht="12.75" customHeight="1">
      <c r="A1890" s="102" t="str">
        <f>IF(F1890="","",SUBTOTAL(3,$F$2:$F1890))</f>
        <v/>
      </c>
      <c r="B1890" s="129"/>
      <c r="C1890" s="129"/>
      <c r="D1890" s="129"/>
      <c r="E1890" s="129"/>
      <c r="F1890" s="129"/>
      <c r="G1890" s="130"/>
      <c r="H1890" s="129"/>
      <c r="I1890" s="129"/>
      <c r="J1890" s="131"/>
      <c r="K1890" s="131"/>
      <c r="L1890" s="131"/>
      <c r="M1890" s="131"/>
      <c r="N1890" s="130"/>
      <c r="O1890" s="130"/>
      <c r="P1890" s="130"/>
      <c r="Q1890" s="130"/>
      <c r="R1890" s="130"/>
      <c r="S1890" s="130"/>
      <c r="T1890" s="129"/>
      <c r="U1890" s="129" t="s">
        <v>1048</v>
      </c>
      <c r="V1890" s="129" t="s">
        <v>1048</v>
      </c>
      <c r="W1890" s="45"/>
      <c r="X1890" s="45"/>
      <c r="Y1890" s="45"/>
      <c r="Z1890" s="56"/>
      <c r="AA1890" s="45"/>
      <c r="AB1890" s="102" t="str">
        <f t="shared" si="30"/>
        <v/>
      </c>
    </row>
    <row r="1891" spans="1:28" ht="12.75" customHeight="1">
      <c r="A1891" s="102" t="str">
        <f>IF(F1891="","",SUBTOTAL(3,$F$2:$F1891))</f>
        <v/>
      </c>
      <c r="B1891" s="129"/>
      <c r="C1891" s="129"/>
      <c r="D1891" s="129"/>
      <c r="E1891" s="129"/>
      <c r="F1891" s="129"/>
      <c r="G1891" s="130"/>
      <c r="H1891" s="129"/>
      <c r="I1891" s="129"/>
      <c r="J1891" s="131"/>
      <c r="K1891" s="131"/>
      <c r="L1891" s="131"/>
      <c r="M1891" s="131"/>
      <c r="N1891" s="130"/>
      <c r="O1891" s="130"/>
      <c r="P1891" s="130"/>
      <c r="Q1891" s="130"/>
      <c r="R1891" s="130"/>
      <c r="S1891" s="130"/>
      <c r="T1891" s="129"/>
      <c r="U1891" s="129" t="s">
        <v>1048</v>
      </c>
      <c r="V1891" s="129" t="s">
        <v>1048</v>
      </c>
      <c r="W1891" s="45"/>
      <c r="X1891" s="45"/>
      <c r="Y1891" s="45"/>
      <c r="Z1891" s="56"/>
      <c r="AA1891" s="45"/>
      <c r="AB1891" s="102" t="str">
        <f t="shared" si="30"/>
        <v/>
      </c>
    </row>
    <row r="1892" spans="1:28" ht="12.75" customHeight="1">
      <c r="A1892" s="102" t="str">
        <f>IF(F1892="","",SUBTOTAL(3,$F$2:$F1892))</f>
        <v/>
      </c>
      <c r="B1892" s="129"/>
      <c r="C1892" s="129"/>
      <c r="D1892" s="129"/>
      <c r="E1892" s="129"/>
      <c r="F1892" s="129"/>
      <c r="G1892" s="130"/>
      <c r="H1892" s="129"/>
      <c r="I1892" s="129"/>
      <c r="J1892" s="131"/>
      <c r="K1892" s="131"/>
      <c r="L1892" s="131"/>
      <c r="M1892" s="131"/>
      <c r="N1892" s="130"/>
      <c r="O1892" s="130"/>
      <c r="P1892" s="130"/>
      <c r="Q1892" s="130"/>
      <c r="R1892" s="130"/>
      <c r="S1892" s="130"/>
      <c r="T1892" s="129"/>
      <c r="U1892" s="129" t="s">
        <v>1048</v>
      </c>
      <c r="V1892" s="129" t="s">
        <v>1048</v>
      </c>
      <c r="W1892" s="45"/>
      <c r="X1892" s="45"/>
      <c r="Y1892" s="45"/>
      <c r="Z1892" s="56"/>
      <c r="AA1892" s="45"/>
      <c r="AB1892" s="102" t="str">
        <f t="shared" si="30"/>
        <v/>
      </c>
    </row>
    <row r="1893" spans="1:28" ht="12.75" customHeight="1">
      <c r="A1893" s="102" t="str">
        <f>IF(F1893="","",SUBTOTAL(3,$F$2:$F1893))</f>
        <v/>
      </c>
      <c r="B1893" s="129"/>
      <c r="C1893" s="129"/>
      <c r="D1893" s="129"/>
      <c r="E1893" s="129"/>
      <c r="F1893" s="129"/>
      <c r="G1893" s="130"/>
      <c r="H1893" s="129"/>
      <c r="I1893" s="129"/>
      <c r="J1893" s="131"/>
      <c r="K1893" s="131"/>
      <c r="L1893" s="131"/>
      <c r="M1893" s="131"/>
      <c r="N1893" s="130"/>
      <c r="O1893" s="130"/>
      <c r="P1893" s="130"/>
      <c r="Q1893" s="130"/>
      <c r="R1893" s="130"/>
      <c r="S1893" s="130"/>
      <c r="T1893" s="129"/>
      <c r="U1893" s="129" t="s">
        <v>1048</v>
      </c>
      <c r="V1893" s="129" t="s">
        <v>1048</v>
      </c>
      <c r="W1893" s="45"/>
      <c r="X1893" s="45"/>
      <c r="Y1893" s="45"/>
      <c r="Z1893" s="56"/>
      <c r="AA1893" s="45"/>
      <c r="AB1893" s="102" t="str">
        <f t="shared" si="30"/>
        <v/>
      </c>
    </row>
    <row r="1894" spans="1:28" ht="12.75" customHeight="1">
      <c r="A1894" s="102" t="str">
        <f>IF(F1894="","",SUBTOTAL(3,$F$2:$F1894))</f>
        <v/>
      </c>
      <c r="B1894" s="129"/>
      <c r="C1894" s="129"/>
      <c r="D1894" s="129"/>
      <c r="E1894" s="129"/>
      <c r="F1894" s="129"/>
      <c r="G1894" s="130"/>
      <c r="H1894" s="129"/>
      <c r="I1894" s="129"/>
      <c r="J1894" s="131"/>
      <c r="K1894" s="131"/>
      <c r="L1894" s="131"/>
      <c r="M1894" s="131"/>
      <c r="N1894" s="130"/>
      <c r="O1894" s="130"/>
      <c r="P1894" s="130"/>
      <c r="Q1894" s="130"/>
      <c r="R1894" s="130"/>
      <c r="S1894" s="130"/>
      <c r="T1894" s="129"/>
      <c r="U1894" s="129" t="s">
        <v>1048</v>
      </c>
      <c r="V1894" s="129" t="s">
        <v>1048</v>
      </c>
      <c r="W1894" s="45"/>
      <c r="X1894" s="45"/>
      <c r="Y1894" s="45"/>
      <c r="Z1894" s="56"/>
      <c r="AA1894" s="45"/>
      <c r="AB1894" s="102" t="str">
        <f t="shared" si="30"/>
        <v/>
      </c>
    </row>
    <row r="1895" spans="1:28" ht="12.75" customHeight="1">
      <c r="A1895" s="102" t="str">
        <f>IF(F1895="","",SUBTOTAL(3,$F$2:$F1895))</f>
        <v/>
      </c>
      <c r="B1895" s="129"/>
      <c r="C1895" s="129"/>
      <c r="D1895" s="129"/>
      <c r="E1895" s="129"/>
      <c r="F1895" s="129"/>
      <c r="G1895" s="130"/>
      <c r="H1895" s="129"/>
      <c r="I1895" s="129"/>
      <c r="J1895" s="131"/>
      <c r="K1895" s="131"/>
      <c r="L1895" s="131"/>
      <c r="M1895" s="131"/>
      <c r="N1895" s="130"/>
      <c r="O1895" s="130"/>
      <c r="P1895" s="130"/>
      <c r="Q1895" s="130"/>
      <c r="R1895" s="130"/>
      <c r="S1895" s="130"/>
      <c r="T1895" s="129"/>
      <c r="U1895" s="129" t="s">
        <v>1048</v>
      </c>
      <c r="V1895" s="129" t="s">
        <v>1048</v>
      </c>
      <c r="W1895" s="45"/>
      <c r="X1895" s="45"/>
      <c r="Y1895" s="45"/>
      <c r="Z1895" s="56"/>
      <c r="AA1895" s="45"/>
      <c r="AB1895" s="102" t="str">
        <f t="shared" si="30"/>
        <v/>
      </c>
    </row>
    <row r="1896" spans="1:28" ht="12.75" customHeight="1">
      <c r="A1896" s="102" t="str">
        <f>IF(F1896="","",SUBTOTAL(3,$F$2:$F1896))</f>
        <v/>
      </c>
      <c r="B1896" s="129"/>
      <c r="C1896" s="129"/>
      <c r="D1896" s="129"/>
      <c r="E1896" s="129"/>
      <c r="F1896" s="129"/>
      <c r="G1896" s="130"/>
      <c r="H1896" s="129"/>
      <c r="I1896" s="129"/>
      <c r="J1896" s="131"/>
      <c r="K1896" s="131"/>
      <c r="L1896" s="131"/>
      <c r="M1896" s="131"/>
      <c r="N1896" s="130"/>
      <c r="O1896" s="130"/>
      <c r="P1896" s="130"/>
      <c r="Q1896" s="130"/>
      <c r="R1896" s="130"/>
      <c r="S1896" s="130"/>
      <c r="T1896" s="129"/>
      <c r="U1896" s="129" t="s">
        <v>1048</v>
      </c>
      <c r="V1896" s="129" t="s">
        <v>1048</v>
      </c>
      <c r="W1896" s="45"/>
      <c r="X1896" s="45"/>
      <c r="Y1896" s="45"/>
      <c r="Z1896" s="56"/>
      <c r="AA1896" s="45"/>
      <c r="AB1896" s="102" t="str">
        <f t="shared" si="30"/>
        <v/>
      </c>
    </row>
    <row r="1897" spans="1:28" ht="12.75" customHeight="1">
      <c r="A1897" s="102" t="str">
        <f>IF(F1897="","",SUBTOTAL(3,$F$2:$F1897))</f>
        <v/>
      </c>
      <c r="B1897" s="129"/>
      <c r="C1897" s="129"/>
      <c r="D1897" s="129"/>
      <c r="E1897" s="129"/>
      <c r="F1897" s="129"/>
      <c r="G1897" s="130"/>
      <c r="H1897" s="129"/>
      <c r="I1897" s="129"/>
      <c r="J1897" s="131"/>
      <c r="K1897" s="131"/>
      <c r="L1897" s="131"/>
      <c r="M1897" s="131"/>
      <c r="N1897" s="130"/>
      <c r="O1897" s="130"/>
      <c r="P1897" s="130"/>
      <c r="Q1897" s="130"/>
      <c r="R1897" s="130"/>
      <c r="S1897" s="130"/>
      <c r="T1897" s="129"/>
      <c r="U1897" s="129" t="s">
        <v>1048</v>
      </c>
      <c r="V1897" s="129" t="s">
        <v>1048</v>
      </c>
      <c r="W1897" s="45"/>
      <c r="X1897" s="106"/>
      <c r="Y1897" s="106"/>
      <c r="Z1897" s="56"/>
      <c r="AA1897" s="45"/>
      <c r="AB1897" s="102" t="str">
        <f t="shared" si="30"/>
        <v/>
      </c>
    </row>
    <row r="1898" spans="1:28" ht="12.75" customHeight="1">
      <c r="A1898" s="102" t="str">
        <f>IF(F1898="","",SUBTOTAL(3,$F$2:$F1898))</f>
        <v/>
      </c>
      <c r="B1898" s="129"/>
      <c r="C1898" s="129"/>
      <c r="D1898" s="129"/>
      <c r="E1898" s="129"/>
      <c r="F1898" s="129"/>
      <c r="G1898" s="130"/>
      <c r="H1898" s="129"/>
      <c r="I1898" s="129"/>
      <c r="J1898" s="131"/>
      <c r="K1898" s="131"/>
      <c r="L1898" s="131"/>
      <c r="M1898" s="131"/>
      <c r="N1898" s="130"/>
      <c r="O1898" s="130"/>
      <c r="P1898" s="130"/>
      <c r="Q1898" s="130"/>
      <c r="R1898" s="130"/>
      <c r="S1898" s="130"/>
      <c r="T1898" s="129"/>
      <c r="U1898" s="129" t="s">
        <v>1048</v>
      </c>
      <c r="V1898" s="129" t="s">
        <v>1048</v>
      </c>
      <c r="W1898" s="45"/>
      <c r="X1898" s="45"/>
      <c r="Y1898" s="45"/>
      <c r="Z1898" s="56"/>
      <c r="AA1898" s="45"/>
      <c r="AB1898" s="102" t="str">
        <f t="shared" si="30"/>
        <v/>
      </c>
    </row>
    <row r="1899" spans="1:28" ht="12.75" customHeight="1">
      <c r="A1899" s="102" t="str">
        <f>IF(F1899="","",SUBTOTAL(3,$F$2:$F1899))</f>
        <v/>
      </c>
      <c r="B1899" s="127"/>
      <c r="C1899" s="56"/>
      <c r="D1899" s="56"/>
      <c r="E1899" s="56"/>
      <c r="F1899" s="46"/>
      <c r="G1899" s="56"/>
      <c r="H1899" s="46"/>
      <c r="I1899" s="45"/>
      <c r="J1899" s="56"/>
      <c r="K1899" s="45"/>
      <c r="L1899" s="56"/>
      <c r="M1899" s="56"/>
      <c r="N1899" s="56"/>
      <c r="O1899" s="57"/>
      <c r="P1899" s="56"/>
      <c r="Q1899" s="56"/>
      <c r="R1899" s="56"/>
      <c r="S1899" s="56"/>
      <c r="T1899" s="45"/>
      <c r="U1899" s="45" t="s">
        <v>1048</v>
      </c>
      <c r="V1899" s="45" t="s">
        <v>1048</v>
      </c>
      <c r="W1899" s="45"/>
      <c r="X1899" s="45"/>
      <c r="Y1899" s="45"/>
      <c r="Z1899" s="56"/>
      <c r="AA1899" s="45"/>
      <c r="AB1899" s="102" t="str">
        <f t="shared" si="30"/>
        <v/>
      </c>
    </row>
    <row r="1900" spans="1:28" ht="12.75" customHeight="1">
      <c r="A1900" s="102" t="str">
        <f>IF(F1900="","",SUBTOTAL(3,$F$2:$F1900))</f>
        <v/>
      </c>
      <c r="B1900" s="127"/>
      <c r="C1900" s="56"/>
      <c r="D1900" s="56"/>
      <c r="E1900" s="56"/>
      <c r="F1900" s="46"/>
      <c r="G1900" s="56"/>
      <c r="H1900" s="46"/>
      <c r="I1900" s="45"/>
      <c r="J1900" s="56"/>
      <c r="K1900" s="45"/>
      <c r="L1900" s="56"/>
      <c r="M1900" s="56"/>
      <c r="N1900" s="56"/>
      <c r="O1900" s="130"/>
      <c r="P1900" s="56"/>
      <c r="Q1900" s="56"/>
      <c r="R1900" s="56"/>
      <c r="S1900" s="56"/>
      <c r="T1900" s="45"/>
      <c r="U1900" s="45" t="s">
        <v>1048</v>
      </c>
      <c r="V1900" s="45" t="s">
        <v>1048</v>
      </c>
      <c r="W1900" s="45"/>
      <c r="X1900" s="45"/>
      <c r="Y1900" s="45"/>
      <c r="Z1900" s="56"/>
      <c r="AA1900" s="45"/>
      <c r="AB1900" s="102" t="str">
        <f t="shared" si="30"/>
        <v/>
      </c>
    </row>
    <row r="1901" spans="1:28" ht="12.75" customHeight="1">
      <c r="A1901" s="102" t="str">
        <f>IF(F1901="","",SUBTOTAL(3,$F$2:$F1901))</f>
        <v/>
      </c>
      <c r="B1901" s="127"/>
      <c r="C1901" s="56"/>
      <c r="D1901" s="56"/>
      <c r="E1901" s="56"/>
      <c r="F1901" s="46"/>
      <c r="G1901" s="56"/>
      <c r="H1901" s="46"/>
      <c r="I1901" s="45"/>
      <c r="J1901" s="56"/>
      <c r="K1901" s="45"/>
      <c r="L1901" s="56"/>
      <c r="M1901" s="56"/>
      <c r="N1901" s="56"/>
      <c r="O1901" s="130"/>
      <c r="P1901" s="56"/>
      <c r="Q1901" s="56"/>
      <c r="R1901" s="56"/>
      <c r="S1901" s="56"/>
      <c r="T1901" s="45"/>
      <c r="U1901" s="45" t="s">
        <v>1048</v>
      </c>
      <c r="V1901" s="45" t="s">
        <v>1048</v>
      </c>
      <c r="W1901" s="45"/>
      <c r="X1901" s="45"/>
      <c r="Y1901" s="45"/>
      <c r="Z1901" s="56"/>
      <c r="AA1901" s="45"/>
      <c r="AB1901" s="102" t="str">
        <f t="shared" si="30"/>
        <v/>
      </c>
    </row>
    <row r="1902" spans="1:28" ht="12.75" customHeight="1">
      <c r="A1902" s="102" t="str">
        <f>IF(F1902="","",SUBTOTAL(3,$F$2:$F1902))</f>
        <v/>
      </c>
      <c r="B1902" s="129"/>
      <c r="C1902" s="129"/>
      <c r="D1902" s="129"/>
      <c r="E1902" s="129"/>
      <c r="F1902" s="129"/>
      <c r="G1902" s="130"/>
      <c r="H1902" s="129"/>
      <c r="I1902" s="129"/>
      <c r="J1902" s="153"/>
      <c r="K1902" s="153"/>
      <c r="L1902" s="153"/>
      <c r="M1902" s="153"/>
      <c r="N1902" s="130"/>
      <c r="O1902" s="130"/>
      <c r="P1902" s="130"/>
      <c r="Q1902" s="130"/>
      <c r="R1902" s="130"/>
      <c r="S1902" s="130"/>
      <c r="T1902" s="129"/>
      <c r="U1902" s="129" t="s">
        <v>1048</v>
      </c>
      <c r="V1902" s="129" t="s">
        <v>1048</v>
      </c>
      <c r="W1902" s="45"/>
      <c r="X1902" s="45"/>
      <c r="Y1902" s="106"/>
      <c r="Z1902" s="56"/>
      <c r="AA1902" s="45"/>
      <c r="AB1902" s="102" t="str">
        <f t="shared" si="30"/>
        <v/>
      </c>
    </row>
    <row r="1903" spans="1:28" ht="12.75" customHeight="1">
      <c r="A1903" s="102" t="str">
        <f>IF(F1903="","",SUBTOTAL(3,$F$2:$F1903))</f>
        <v/>
      </c>
      <c r="B1903" s="129"/>
      <c r="C1903" s="129"/>
      <c r="D1903" s="129"/>
      <c r="E1903" s="129"/>
      <c r="F1903" s="129"/>
      <c r="G1903" s="130"/>
      <c r="H1903" s="129"/>
      <c r="I1903" s="129"/>
      <c r="J1903" s="153"/>
      <c r="K1903" s="153"/>
      <c r="L1903" s="153"/>
      <c r="M1903" s="153"/>
      <c r="N1903" s="130"/>
      <c r="O1903" s="130"/>
      <c r="P1903" s="130"/>
      <c r="Q1903" s="130"/>
      <c r="R1903" s="130"/>
      <c r="S1903" s="130"/>
      <c r="T1903" s="129"/>
      <c r="U1903" s="129" t="s">
        <v>1048</v>
      </c>
      <c r="V1903" s="129" t="s">
        <v>1048</v>
      </c>
      <c r="W1903" s="45"/>
      <c r="X1903" s="106"/>
      <c r="Y1903" s="106"/>
      <c r="Z1903" s="56"/>
      <c r="AA1903" s="45"/>
      <c r="AB1903" s="102" t="str">
        <f t="shared" si="30"/>
        <v/>
      </c>
    </row>
    <row r="1904" spans="1:28" ht="12.75" customHeight="1">
      <c r="A1904" s="102" t="str">
        <f>IF(F1904="","",SUBTOTAL(3,$F$2:$F1904))</f>
        <v/>
      </c>
      <c r="B1904" s="129"/>
      <c r="C1904" s="129"/>
      <c r="D1904" s="129"/>
      <c r="E1904" s="129"/>
      <c r="F1904" s="129"/>
      <c r="G1904" s="130"/>
      <c r="H1904" s="129"/>
      <c r="I1904" s="129"/>
      <c r="J1904" s="153"/>
      <c r="K1904" s="153"/>
      <c r="L1904" s="153"/>
      <c r="M1904" s="153"/>
      <c r="N1904" s="130"/>
      <c r="O1904" s="130"/>
      <c r="P1904" s="130"/>
      <c r="Q1904" s="130"/>
      <c r="R1904" s="130"/>
      <c r="S1904" s="130"/>
      <c r="T1904" s="129"/>
      <c r="U1904" s="129" t="s">
        <v>1048</v>
      </c>
      <c r="V1904" s="129" t="s">
        <v>1048</v>
      </c>
      <c r="W1904" s="45"/>
      <c r="X1904" s="106"/>
      <c r="Y1904" s="106"/>
      <c r="Z1904" s="56"/>
      <c r="AA1904" s="45"/>
      <c r="AB1904" s="102" t="str">
        <f t="shared" si="30"/>
        <v/>
      </c>
    </row>
    <row r="1905" spans="1:28" ht="12.75" customHeight="1">
      <c r="A1905" s="102" t="str">
        <f>IF(F1905="","",SUBTOTAL(3,$F$2:$F1905))</f>
        <v/>
      </c>
      <c r="B1905" s="127"/>
      <c r="C1905" s="56"/>
      <c r="D1905" s="56"/>
      <c r="E1905" s="56"/>
      <c r="F1905" s="46"/>
      <c r="G1905" s="56"/>
      <c r="H1905" s="46"/>
      <c r="I1905" s="45"/>
      <c r="J1905" s="56"/>
      <c r="K1905" s="45"/>
      <c r="L1905" s="56"/>
      <c r="M1905" s="56"/>
      <c r="N1905" s="56"/>
      <c r="O1905" s="57"/>
      <c r="P1905" s="56"/>
      <c r="Q1905" s="56"/>
      <c r="R1905" s="56"/>
      <c r="S1905" s="56"/>
      <c r="T1905" s="45"/>
      <c r="U1905" s="45"/>
      <c r="V1905" s="45" t="s">
        <v>1048</v>
      </c>
      <c r="W1905" s="45"/>
      <c r="X1905" s="45"/>
      <c r="Y1905" s="45"/>
      <c r="Z1905" s="56"/>
      <c r="AA1905" s="45"/>
      <c r="AB1905" s="102" t="str">
        <f t="shared" si="30"/>
        <v/>
      </c>
    </row>
    <row r="1906" spans="1:28" ht="12.75" customHeight="1">
      <c r="A1906" s="102" t="str">
        <f>IF(F1906="","",SUBTOTAL(3,$F$2:$F1906))</f>
        <v/>
      </c>
      <c r="B1906" s="127"/>
      <c r="C1906" s="56"/>
      <c r="D1906" s="56"/>
      <c r="E1906" s="56"/>
      <c r="F1906" s="46"/>
      <c r="G1906" s="56"/>
      <c r="H1906" s="46"/>
      <c r="I1906" s="45"/>
      <c r="J1906" s="56"/>
      <c r="K1906" s="45"/>
      <c r="L1906" s="56"/>
      <c r="M1906" s="56"/>
      <c r="N1906" s="56"/>
      <c r="O1906" s="57"/>
      <c r="P1906" s="56"/>
      <c r="Q1906" s="56"/>
      <c r="R1906" s="56"/>
      <c r="S1906" s="56"/>
      <c r="T1906" s="45"/>
      <c r="U1906" s="45"/>
      <c r="V1906" s="45" t="s">
        <v>1048</v>
      </c>
      <c r="W1906" s="45"/>
      <c r="X1906" s="45"/>
      <c r="Y1906" s="45"/>
      <c r="Z1906" s="56"/>
      <c r="AA1906" s="45"/>
      <c r="AB1906" s="102" t="str">
        <f t="shared" si="30"/>
        <v/>
      </c>
    </row>
    <row r="1907" spans="1:28" ht="12.75" customHeight="1">
      <c r="A1907" s="102" t="str">
        <f>IF(F1907="","",SUBTOTAL(3,$F$2:$F1907))</f>
        <v/>
      </c>
      <c r="B1907" s="127"/>
      <c r="C1907" s="56"/>
      <c r="D1907" s="56"/>
      <c r="E1907" s="56"/>
      <c r="F1907" s="46"/>
      <c r="G1907" s="56"/>
      <c r="H1907" s="46"/>
      <c r="I1907" s="45"/>
      <c r="J1907" s="56"/>
      <c r="K1907" s="45"/>
      <c r="L1907" s="56"/>
      <c r="M1907" s="56"/>
      <c r="N1907" s="56"/>
      <c r="O1907" s="57"/>
      <c r="P1907" s="56"/>
      <c r="Q1907" s="56"/>
      <c r="R1907" s="56"/>
      <c r="S1907" s="56"/>
      <c r="T1907" s="45"/>
      <c r="U1907" s="45"/>
      <c r="V1907" s="45" t="s">
        <v>1048</v>
      </c>
      <c r="W1907" s="45"/>
      <c r="X1907" s="45"/>
      <c r="Y1907" s="45"/>
      <c r="Z1907" s="56"/>
      <c r="AA1907" s="45"/>
      <c r="AB1907" s="102" t="str">
        <f t="shared" si="30"/>
        <v/>
      </c>
    </row>
    <row r="1908" spans="1:28" ht="12.75" customHeight="1">
      <c r="A1908" s="102" t="str">
        <f>IF(F1908="","",SUBTOTAL(3,$F$2:$F1908))</f>
        <v/>
      </c>
      <c r="B1908" s="127"/>
      <c r="C1908" s="56"/>
      <c r="D1908" s="56"/>
      <c r="E1908" s="56"/>
      <c r="F1908" s="46"/>
      <c r="G1908" s="56"/>
      <c r="H1908" s="46"/>
      <c r="I1908" s="45"/>
      <c r="J1908" s="56"/>
      <c r="K1908" s="45"/>
      <c r="L1908" s="56"/>
      <c r="M1908" s="56"/>
      <c r="N1908" s="56"/>
      <c r="O1908" s="57"/>
      <c r="P1908" s="56"/>
      <c r="Q1908" s="56"/>
      <c r="R1908" s="56"/>
      <c r="S1908" s="56"/>
      <c r="T1908" s="45" t="s">
        <v>1048</v>
      </c>
      <c r="U1908" s="45" t="s">
        <v>1048</v>
      </c>
      <c r="V1908" s="45" t="s">
        <v>1048</v>
      </c>
      <c r="W1908" s="45"/>
      <c r="X1908" s="45"/>
      <c r="Y1908" s="45"/>
      <c r="Z1908" s="56"/>
      <c r="AA1908" s="45"/>
      <c r="AB1908" s="102" t="str">
        <f t="shared" si="30"/>
        <v/>
      </c>
    </row>
    <row r="1909" spans="1:28" ht="12.75" customHeight="1">
      <c r="A1909" s="102" t="str">
        <f>IF(F1909="","",SUBTOTAL(3,$F$2:$F1909))</f>
        <v/>
      </c>
      <c r="B1909" s="127"/>
      <c r="C1909" s="57"/>
      <c r="D1909" s="57"/>
      <c r="E1909" s="56"/>
      <c r="F1909" s="46"/>
      <c r="G1909" s="56"/>
      <c r="H1909" s="46"/>
      <c r="I1909" s="45"/>
      <c r="J1909" s="56"/>
      <c r="K1909" s="45"/>
      <c r="L1909" s="57"/>
      <c r="M1909" s="57"/>
      <c r="N1909" s="56"/>
      <c r="O1909" s="57"/>
      <c r="P1909" s="56"/>
      <c r="Q1909" s="56"/>
      <c r="R1909" s="56"/>
      <c r="S1909" s="56"/>
      <c r="T1909" s="45" t="s">
        <v>1048</v>
      </c>
      <c r="U1909" s="45" t="s">
        <v>1048</v>
      </c>
      <c r="V1909" s="45" t="s">
        <v>1048</v>
      </c>
      <c r="W1909" s="45"/>
      <c r="X1909" s="45"/>
      <c r="Y1909" s="45"/>
      <c r="Z1909" s="57"/>
      <c r="AA1909" s="45"/>
      <c r="AB1909" s="102" t="str">
        <f t="shared" si="30"/>
        <v/>
      </c>
    </row>
    <row r="1910" spans="1:28" ht="12.75" customHeight="1">
      <c r="A1910" s="102" t="str">
        <f>IF(F1910="","",SUBTOTAL(3,$F$2:$F1910))</f>
        <v/>
      </c>
      <c r="B1910" s="127"/>
      <c r="C1910" s="57"/>
      <c r="D1910" s="57"/>
      <c r="E1910" s="56"/>
      <c r="F1910" s="46"/>
      <c r="G1910" s="56"/>
      <c r="H1910" s="46"/>
      <c r="I1910" s="45"/>
      <c r="J1910" s="56"/>
      <c r="K1910" s="45"/>
      <c r="L1910" s="57"/>
      <c r="M1910" s="57"/>
      <c r="N1910" s="56"/>
      <c r="O1910" s="57"/>
      <c r="P1910" s="57"/>
      <c r="Q1910" s="56"/>
      <c r="R1910" s="56"/>
      <c r="S1910" s="56"/>
      <c r="T1910" s="45"/>
      <c r="U1910" s="45"/>
      <c r="V1910" s="45"/>
      <c r="W1910" s="45"/>
      <c r="X1910" s="45"/>
      <c r="Y1910" s="47"/>
      <c r="Z1910" s="56"/>
      <c r="AA1910" s="45"/>
      <c r="AB1910" s="102" t="str">
        <f t="shared" si="30"/>
        <v/>
      </c>
    </row>
    <row r="1911" spans="1:28" ht="12.75" customHeight="1">
      <c r="A1911" s="102" t="str">
        <f>IF(F1911="","",SUBTOTAL(3,$F$2:$F1911))</f>
        <v/>
      </c>
      <c r="B1911" s="127"/>
      <c r="C1911" s="57"/>
      <c r="D1911" s="56"/>
      <c r="E1911" s="56"/>
      <c r="F1911" s="46"/>
      <c r="G1911" s="56"/>
      <c r="H1911" s="46"/>
      <c r="I1911" s="46"/>
      <c r="J1911" s="56"/>
      <c r="K1911" s="45"/>
      <c r="L1911" s="57"/>
      <c r="M1911" s="57"/>
      <c r="N1911" s="56"/>
      <c r="O1911" s="57"/>
      <c r="P1911" s="56"/>
      <c r="Q1911" s="56"/>
      <c r="R1911" s="56"/>
      <c r="S1911" s="56"/>
      <c r="T1911" s="45"/>
      <c r="U1911" s="45"/>
      <c r="V1911" s="45"/>
      <c r="W1911" s="45"/>
      <c r="X1911" s="68"/>
      <c r="Y1911" s="68"/>
      <c r="Z1911" s="56"/>
      <c r="AA1911" s="45"/>
      <c r="AB1911" s="102" t="str">
        <f t="shared" si="30"/>
        <v/>
      </c>
    </row>
    <row r="1912" spans="1:28" ht="12.75" customHeight="1">
      <c r="A1912" s="102" t="str">
        <f>IF(F1912="","",SUBTOTAL(3,$F$2:$F1912))</f>
        <v/>
      </c>
      <c r="B1912" s="127"/>
      <c r="C1912" s="56"/>
      <c r="D1912" s="56"/>
      <c r="E1912" s="56"/>
      <c r="F1912" s="46"/>
      <c r="G1912" s="56"/>
      <c r="H1912" s="46"/>
      <c r="I1912" s="55"/>
      <c r="J1912" s="56"/>
      <c r="K1912" s="45"/>
      <c r="L1912" s="57"/>
      <c r="M1912" s="57"/>
      <c r="N1912" s="56"/>
      <c r="O1912" s="57"/>
      <c r="P1912" s="57"/>
      <c r="Q1912" s="56"/>
      <c r="R1912" s="56"/>
      <c r="S1912" s="56"/>
      <c r="T1912" s="47" t="s">
        <v>1048</v>
      </c>
      <c r="U1912" s="47" t="s">
        <v>1048</v>
      </c>
      <c r="V1912" s="47" t="s">
        <v>1048</v>
      </c>
      <c r="W1912" s="47"/>
      <c r="X1912" s="47"/>
      <c r="Y1912" s="47"/>
      <c r="Z1912" s="57"/>
      <c r="AA1912" s="45"/>
      <c r="AB1912" s="102" t="str">
        <f t="shared" si="30"/>
        <v/>
      </c>
    </row>
    <row r="1913" spans="1:28" ht="12.75" customHeight="1">
      <c r="A1913" s="102" t="str">
        <f>IF(F1913="","",SUBTOTAL(3,$F$2:$F1913))</f>
        <v/>
      </c>
      <c r="B1913" s="127"/>
      <c r="C1913" s="57"/>
      <c r="D1913" s="57"/>
      <c r="E1913" s="56"/>
      <c r="F1913" s="46"/>
      <c r="G1913" s="56"/>
      <c r="H1913" s="46"/>
      <c r="I1913" s="55"/>
      <c r="J1913" s="56"/>
      <c r="K1913" s="45"/>
      <c r="L1913" s="57"/>
      <c r="M1913" s="57"/>
      <c r="N1913" s="56"/>
      <c r="O1913" s="57"/>
      <c r="P1913" s="57"/>
      <c r="Q1913" s="56"/>
      <c r="R1913" s="56"/>
      <c r="S1913" s="56"/>
      <c r="T1913" s="47" t="s">
        <v>1048</v>
      </c>
      <c r="U1913" s="47" t="s">
        <v>1048</v>
      </c>
      <c r="V1913" s="47" t="s">
        <v>1048</v>
      </c>
      <c r="W1913" s="47"/>
      <c r="X1913" s="47"/>
      <c r="Y1913" s="47"/>
      <c r="Z1913" s="57"/>
      <c r="AA1913" s="45"/>
      <c r="AB1913" s="102" t="str">
        <f t="shared" si="30"/>
        <v/>
      </c>
    </row>
    <row r="1914" spans="1:28" ht="12.75" customHeight="1">
      <c r="A1914" s="102" t="str">
        <f>IF(F1914="","",SUBTOTAL(3,$F$2:$F1914))</f>
        <v/>
      </c>
      <c r="B1914" s="127"/>
      <c r="C1914" s="57"/>
      <c r="D1914" s="56"/>
      <c r="E1914" s="56"/>
      <c r="F1914" s="46"/>
      <c r="G1914" s="56"/>
      <c r="H1914" s="46"/>
      <c r="I1914" s="45"/>
      <c r="J1914" s="57"/>
      <c r="K1914" s="45"/>
      <c r="L1914" s="57"/>
      <c r="M1914" s="57"/>
      <c r="N1914" s="56"/>
      <c r="O1914" s="57"/>
      <c r="P1914" s="56"/>
      <c r="Q1914" s="56"/>
      <c r="R1914" s="56"/>
      <c r="S1914" s="56"/>
      <c r="T1914" s="45" t="s">
        <v>1048</v>
      </c>
      <c r="U1914" s="45" t="s">
        <v>1048</v>
      </c>
      <c r="V1914" s="45" t="s">
        <v>1048</v>
      </c>
      <c r="W1914" s="45"/>
      <c r="X1914" s="47"/>
      <c r="Y1914" s="47"/>
      <c r="Z1914" s="57"/>
      <c r="AA1914" s="45"/>
      <c r="AB1914" s="102" t="str">
        <f t="shared" si="30"/>
        <v/>
      </c>
    </row>
    <row r="1915" spans="1:28" ht="12.75" customHeight="1">
      <c r="A1915" s="102" t="str">
        <f>IF(F1915="","",SUBTOTAL(3,$F$2:$F1915))</f>
        <v/>
      </c>
      <c r="B1915" s="127"/>
      <c r="C1915" s="56"/>
      <c r="D1915" s="56"/>
      <c r="E1915" s="56"/>
      <c r="F1915" s="72"/>
      <c r="G1915" s="56"/>
      <c r="H1915" s="46"/>
      <c r="I1915" s="45"/>
      <c r="J1915" s="56"/>
      <c r="K1915" s="45"/>
      <c r="L1915" s="57"/>
      <c r="M1915" s="57"/>
      <c r="N1915" s="56"/>
      <c r="O1915" s="57"/>
      <c r="P1915" s="57"/>
      <c r="Q1915" s="56"/>
      <c r="R1915" s="56"/>
      <c r="S1915" s="56"/>
      <c r="T1915" s="47" t="s">
        <v>1048</v>
      </c>
      <c r="U1915" s="47" t="s">
        <v>1048</v>
      </c>
      <c r="V1915" s="47" t="s">
        <v>1048</v>
      </c>
      <c r="W1915" s="47"/>
      <c r="X1915" s="47"/>
      <c r="Y1915" s="45"/>
      <c r="Z1915" s="57"/>
      <c r="AA1915" s="45"/>
      <c r="AB1915" s="102" t="str">
        <f t="shared" si="30"/>
        <v/>
      </c>
    </row>
    <row r="1916" spans="1:28" ht="12.75" customHeight="1">
      <c r="A1916" s="102" t="str">
        <f>IF(F1916="","",SUBTOTAL(3,$F$2:$F1916))</f>
        <v/>
      </c>
      <c r="B1916" s="127"/>
      <c r="C1916" s="57"/>
      <c r="D1916" s="57"/>
      <c r="E1916" s="56"/>
      <c r="F1916" s="46"/>
      <c r="G1916" s="56"/>
      <c r="H1916" s="46"/>
      <c r="I1916" s="55"/>
      <c r="J1916" s="56"/>
      <c r="K1916" s="45"/>
      <c r="L1916" s="57"/>
      <c r="M1916" s="57"/>
      <c r="N1916" s="56"/>
      <c r="O1916" s="57"/>
      <c r="P1916" s="57"/>
      <c r="Q1916" s="56"/>
      <c r="R1916" s="56"/>
      <c r="S1916" s="56"/>
      <c r="T1916" s="45" t="s">
        <v>1048</v>
      </c>
      <c r="U1916" s="45" t="s">
        <v>1048</v>
      </c>
      <c r="V1916" s="45" t="s">
        <v>1048</v>
      </c>
      <c r="W1916" s="45"/>
      <c r="X1916" s="45"/>
      <c r="Y1916" s="147"/>
      <c r="Z1916" s="57"/>
      <c r="AA1916" s="45"/>
      <c r="AB1916" s="102" t="str">
        <f t="shared" si="30"/>
        <v/>
      </c>
    </row>
    <row r="1917" spans="1:28" ht="12.75" customHeight="1">
      <c r="A1917" s="102" t="str">
        <f>IF(F1917="","",SUBTOTAL(3,$F$2:$F1917))</f>
        <v/>
      </c>
      <c r="B1917" s="127"/>
      <c r="C1917" s="57"/>
      <c r="D1917" s="57"/>
      <c r="E1917" s="56"/>
      <c r="F1917" s="46"/>
      <c r="G1917" s="56"/>
      <c r="H1917" s="46"/>
      <c r="I1917" s="55"/>
      <c r="J1917" s="56"/>
      <c r="K1917" s="45"/>
      <c r="L1917" s="57"/>
      <c r="M1917" s="57"/>
      <c r="N1917" s="56"/>
      <c r="O1917" s="57"/>
      <c r="P1917" s="57"/>
      <c r="Q1917" s="56"/>
      <c r="R1917" s="56"/>
      <c r="S1917" s="56"/>
      <c r="T1917" s="45" t="s">
        <v>1048</v>
      </c>
      <c r="U1917" s="45" t="s">
        <v>1048</v>
      </c>
      <c r="V1917" s="45" t="s">
        <v>1048</v>
      </c>
      <c r="W1917" s="45"/>
      <c r="X1917" s="45"/>
      <c r="Y1917" s="45"/>
      <c r="Z1917" s="57"/>
      <c r="AA1917" s="45"/>
      <c r="AB1917" s="102" t="str">
        <f t="shared" si="30"/>
        <v/>
      </c>
    </row>
    <row r="1918" spans="1:28" ht="12.75" customHeight="1">
      <c r="A1918" s="102" t="str">
        <f>IF(F1918="","",SUBTOTAL(3,$F$2:$F1918))</f>
        <v/>
      </c>
      <c r="B1918" s="127"/>
      <c r="C1918" s="57"/>
      <c r="D1918" s="57"/>
      <c r="E1918" s="56"/>
      <c r="F1918" s="46"/>
      <c r="G1918" s="56"/>
      <c r="H1918" s="46"/>
      <c r="I1918" s="55"/>
      <c r="J1918" s="56"/>
      <c r="K1918" s="45"/>
      <c r="L1918" s="57"/>
      <c r="M1918" s="57"/>
      <c r="N1918" s="56"/>
      <c r="O1918" s="57"/>
      <c r="P1918" s="57"/>
      <c r="Q1918" s="56"/>
      <c r="R1918" s="56"/>
      <c r="S1918" s="56"/>
      <c r="T1918" s="45" t="s">
        <v>1048</v>
      </c>
      <c r="U1918" s="45" t="s">
        <v>1048</v>
      </c>
      <c r="V1918" s="45" t="s">
        <v>1048</v>
      </c>
      <c r="W1918" s="45"/>
      <c r="X1918" s="45"/>
      <c r="Y1918" s="47"/>
      <c r="Z1918" s="56"/>
      <c r="AA1918" s="45"/>
      <c r="AB1918" s="102" t="str">
        <f t="shared" si="30"/>
        <v/>
      </c>
    </row>
    <row r="1919" spans="1:28" ht="12.75" customHeight="1">
      <c r="A1919" s="102" t="str">
        <f>IF(F1919="","",SUBTOTAL(3,$F$2:$F1919))</f>
        <v/>
      </c>
      <c r="B1919" s="127"/>
      <c r="C1919" s="57"/>
      <c r="D1919" s="56"/>
      <c r="E1919" s="56"/>
      <c r="F1919" s="69"/>
      <c r="G1919" s="56"/>
      <c r="H1919" s="46"/>
      <c r="I1919" s="55"/>
      <c r="J1919" s="56"/>
      <c r="K1919" s="45"/>
      <c r="L1919" s="57"/>
      <c r="M1919" s="57"/>
      <c r="N1919" s="56"/>
      <c r="O1919" s="57"/>
      <c r="P1919" s="57"/>
      <c r="Q1919" s="56"/>
      <c r="R1919" s="56"/>
      <c r="S1919" s="56"/>
      <c r="T1919" s="45"/>
      <c r="U1919" s="45"/>
      <c r="V1919" s="45"/>
      <c r="W1919" s="45"/>
      <c r="X1919" s="45"/>
      <c r="Y1919" s="45"/>
      <c r="Z1919" s="57"/>
      <c r="AA1919" s="45"/>
      <c r="AB1919" s="102" t="str">
        <f t="shared" si="30"/>
        <v/>
      </c>
    </row>
    <row r="1920" spans="1:28" ht="12.75" customHeight="1">
      <c r="A1920" s="102" t="str">
        <f>IF(F1920="","",SUBTOTAL(3,$F$2:$F1920))</f>
        <v/>
      </c>
      <c r="B1920" s="127"/>
      <c r="C1920" s="57"/>
      <c r="D1920" s="56"/>
      <c r="E1920" s="56"/>
      <c r="F1920" s="46"/>
      <c r="G1920" s="56"/>
      <c r="H1920" s="46"/>
      <c r="I1920" s="55"/>
      <c r="J1920" s="56"/>
      <c r="K1920" s="45"/>
      <c r="L1920" s="57"/>
      <c r="M1920" s="57"/>
      <c r="N1920" s="56"/>
      <c r="O1920" s="57"/>
      <c r="P1920" s="56"/>
      <c r="Q1920" s="56"/>
      <c r="R1920" s="56"/>
      <c r="S1920" s="56"/>
      <c r="T1920" s="45"/>
      <c r="U1920" s="45"/>
      <c r="V1920" s="45"/>
      <c r="W1920" s="45"/>
      <c r="X1920" s="45"/>
      <c r="Y1920" s="45"/>
      <c r="Z1920" s="56"/>
      <c r="AA1920" s="45"/>
      <c r="AB1920" s="102" t="str">
        <f t="shared" si="30"/>
        <v/>
      </c>
    </row>
    <row r="1921" spans="1:28" ht="12.75" customHeight="1">
      <c r="A1921" s="102" t="str">
        <f>IF(F1921="","",SUBTOTAL(3,$F$2:$F1921))</f>
        <v/>
      </c>
      <c r="B1921" s="127"/>
      <c r="C1921" s="57"/>
      <c r="D1921" s="56"/>
      <c r="E1921" s="56"/>
      <c r="F1921" s="69"/>
      <c r="G1921" s="56"/>
      <c r="H1921" s="46"/>
      <c r="I1921" s="55"/>
      <c r="J1921" s="56"/>
      <c r="K1921" s="45"/>
      <c r="L1921" s="57"/>
      <c r="M1921" s="57"/>
      <c r="N1921" s="56"/>
      <c r="O1921" s="57"/>
      <c r="P1921" s="57"/>
      <c r="Q1921" s="56"/>
      <c r="R1921" s="56"/>
      <c r="S1921" s="56"/>
      <c r="T1921" s="45"/>
      <c r="U1921" s="45" t="s">
        <v>1048</v>
      </c>
      <c r="V1921" s="45" t="s">
        <v>1048</v>
      </c>
      <c r="W1921" s="45"/>
      <c r="X1921" s="45"/>
      <c r="Y1921" s="45"/>
      <c r="Z1921" s="57"/>
      <c r="AA1921" s="45"/>
      <c r="AB1921" s="102" t="str">
        <f t="shared" si="30"/>
        <v/>
      </c>
    </row>
    <row r="1922" spans="1:28" ht="12.75" customHeight="1">
      <c r="A1922" s="102" t="str">
        <f>IF(F1922="","",SUBTOTAL(3,$F$2:$F1922))</f>
        <v/>
      </c>
      <c r="B1922" s="127"/>
      <c r="C1922" s="57"/>
      <c r="D1922" s="56"/>
      <c r="E1922" s="56"/>
      <c r="F1922" s="69"/>
      <c r="G1922" s="56"/>
      <c r="H1922" s="46"/>
      <c r="I1922" s="45"/>
      <c r="J1922" s="56"/>
      <c r="K1922" s="45"/>
      <c r="L1922" s="57"/>
      <c r="M1922" s="57"/>
      <c r="N1922" s="56"/>
      <c r="O1922" s="57"/>
      <c r="P1922" s="56"/>
      <c r="Q1922" s="56"/>
      <c r="R1922" s="56"/>
      <c r="S1922" s="56"/>
      <c r="T1922" s="45"/>
      <c r="U1922" s="45"/>
      <c r="V1922" s="45"/>
      <c r="W1922" s="45"/>
      <c r="X1922" s="47"/>
      <c r="Y1922" s="47"/>
      <c r="Z1922" s="57"/>
      <c r="AA1922" s="45"/>
      <c r="AB1922" s="102" t="str">
        <f t="shared" si="30"/>
        <v/>
      </c>
    </row>
    <row r="1923" spans="1:28" ht="12.75" customHeight="1">
      <c r="A1923" s="102" t="str">
        <f>IF(F1923="","",SUBTOTAL(3,$F$2:$F1923))</f>
        <v/>
      </c>
      <c r="B1923" s="127"/>
      <c r="C1923" s="57"/>
      <c r="D1923" s="56"/>
      <c r="E1923" s="56"/>
      <c r="F1923" s="69"/>
      <c r="G1923" s="56"/>
      <c r="H1923" s="46"/>
      <c r="I1923" s="45"/>
      <c r="J1923" s="56"/>
      <c r="K1923" s="45"/>
      <c r="L1923" s="57"/>
      <c r="M1923" s="57"/>
      <c r="N1923" s="56"/>
      <c r="O1923" s="57"/>
      <c r="P1923" s="56"/>
      <c r="Q1923" s="56"/>
      <c r="R1923" s="56"/>
      <c r="S1923" s="56"/>
      <c r="T1923" s="45" t="s">
        <v>1048</v>
      </c>
      <c r="U1923" s="45" t="s">
        <v>1048</v>
      </c>
      <c r="V1923" s="45" t="s">
        <v>1048</v>
      </c>
      <c r="W1923" s="45"/>
      <c r="X1923" s="45"/>
      <c r="Y1923" s="45"/>
      <c r="Z1923" s="56"/>
      <c r="AA1923" s="45"/>
      <c r="AB1923" s="102" t="str">
        <f t="shared" si="30"/>
        <v/>
      </c>
    </row>
    <row r="1924" spans="1:28" ht="12.75" customHeight="1">
      <c r="A1924" s="102" t="str">
        <f>IF(F1924="","",SUBTOTAL(3,$F$2:$F1924))</f>
        <v/>
      </c>
      <c r="B1924" s="127"/>
      <c r="C1924" s="57"/>
      <c r="D1924" s="57"/>
      <c r="E1924" s="56"/>
      <c r="F1924" s="104"/>
      <c r="G1924" s="56"/>
      <c r="H1924" s="88"/>
      <c r="I1924" s="45"/>
      <c r="J1924" s="56"/>
      <c r="K1924" s="45"/>
      <c r="L1924" s="57"/>
      <c r="M1924" s="57"/>
      <c r="N1924" s="56"/>
      <c r="O1924" s="57"/>
      <c r="P1924" s="57"/>
      <c r="Q1924" s="56"/>
      <c r="R1924" s="56"/>
      <c r="S1924" s="56"/>
      <c r="T1924" s="47"/>
      <c r="U1924" s="47"/>
      <c r="V1924" s="47" t="s">
        <v>1048</v>
      </c>
      <c r="W1924" s="47"/>
      <c r="X1924" s="47"/>
      <c r="Y1924" s="47"/>
      <c r="Z1924" s="57"/>
      <c r="AA1924" s="45"/>
      <c r="AB1924" s="102" t="str">
        <f t="shared" si="30"/>
        <v/>
      </c>
    </row>
    <row r="1925" spans="1:28" ht="12.75" customHeight="1">
      <c r="A1925" s="102" t="str">
        <f>IF(F1925="","",SUBTOTAL(3,$F$2:$F1925))</f>
        <v/>
      </c>
      <c r="B1925" s="127"/>
      <c r="C1925" s="57"/>
      <c r="D1925" s="57"/>
      <c r="E1925" s="56"/>
      <c r="F1925" s="46"/>
      <c r="G1925" s="56"/>
      <c r="H1925" s="46"/>
      <c r="I1925" s="45"/>
      <c r="J1925" s="56"/>
      <c r="K1925" s="45"/>
      <c r="L1925" s="57"/>
      <c r="M1925" s="57"/>
      <c r="N1925" s="56"/>
      <c r="O1925" s="57"/>
      <c r="P1925" s="56"/>
      <c r="Q1925" s="56"/>
      <c r="R1925" s="56"/>
      <c r="S1925" s="56"/>
      <c r="T1925" s="45"/>
      <c r="U1925" s="45" t="s">
        <v>1048</v>
      </c>
      <c r="V1925" s="45" t="s">
        <v>1048</v>
      </c>
      <c r="W1925" s="45"/>
      <c r="X1925" s="45"/>
      <c r="Y1925" s="45"/>
      <c r="Z1925" s="56"/>
      <c r="AA1925" s="45"/>
      <c r="AB1925" s="102" t="str">
        <f t="shared" si="30"/>
        <v/>
      </c>
    </row>
    <row r="1926" spans="1:28" ht="12.75" customHeight="1">
      <c r="A1926" s="102" t="str">
        <f>IF(F1926="","",SUBTOTAL(3,$F$2:$F1926))</f>
        <v/>
      </c>
      <c r="B1926" s="127"/>
      <c r="C1926" s="57"/>
      <c r="D1926" s="57"/>
      <c r="E1926" s="56"/>
      <c r="F1926" s="46"/>
      <c r="G1926" s="56"/>
      <c r="H1926" s="46"/>
      <c r="I1926" s="45"/>
      <c r="J1926" s="56"/>
      <c r="K1926" s="45"/>
      <c r="L1926" s="57"/>
      <c r="M1926" s="57"/>
      <c r="N1926" s="56"/>
      <c r="O1926" s="57"/>
      <c r="P1926" s="57"/>
      <c r="Q1926" s="56"/>
      <c r="R1926" s="56"/>
      <c r="S1926" s="56"/>
      <c r="T1926" s="45" t="s">
        <v>1048</v>
      </c>
      <c r="U1926" s="45" t="s">
        <v>1048</v>
      </c>
      <c r="V1926" s="45" t="s">
        <v>1048</v>
      </c>
      <c r="W1926" s="45"/>
      <c r="X1926" s="45"/>
      <c r="Y1926" s="47"/>
      <c r="Z1926" s="57"/>
      <c r="AA1926" s="45"/>
      <c r="AB1926" s="102" t="str">
        <f t="shared" si="30"/>
        <v/>
      </c>
    </row>
    <row r="1927" spans="1:28" ht="12.75" customHeight="1">
      <c r="A1927" s="102" t="str">
        <f>IF(F1927="","",SUBTOTAL(3,$F$2:$F1927))</f>
        <v/>
      </c>
      <c r="B1927" s="127"/>
      <c r="C1927" s="56"/>
      <c r="D1927" s="57"/>
      <c r="E1927" s="56"/>
      <c r="F1927" s="46"/>
      <c r="G1927" s="56"/>
      <c r="H1927" s="46"/>
      <c r="I1927" s="45"/>
      <c r="J1927" s="56"/>
      <c r="K1927" s="45"/>
      <c r="L1927" s="57"/>
      <c r="M1927" s="57"/>
      <c r="N1927" s="56"/>
      <c r="O1927" s="57"/>
      <c r="P1927" s="57"/>
      <c r="Q1927" s="56"/>
      <c r="R1927" s="56"/>
      <c r="S1927" s="56">
        <v>40</v>
      </c>
      <c r="T1927" s="47" t="s">
        <v>1048</v>
      </c>
      <c r="U1927" s="47" t="s">
        <v>1048</v>
      </c>
      <c r="V1927" s="47" t="s">
        <v>1048</v>
      </c>
      <c r="W1927" s="47"/>
      <c r="X1927" s="45"/>
      <c r="Y1927" s="45"/>
      <c r="Z1927" s="57"/>
      <c r="AA1927" s="45"/>
      <c r="AB1927" s="102" t="str">
        <f t="shared" si="30"/>
        <v/>
      </c>
    </row>
    <row r="1928" spans="1:28" ht="12.75" customHeight="1">
      <c r="A1928" s="102" t="str">
        <f>IF(F1928="","",SUBTOTAL(3,$F$2:$F1928))</f>
        <v/>
      </c>
      <c r="B1928" s="127"/>
      <c r="C1928" s="57"/>
      <c r="D1928" s="57"/>
      <c r="E1928" s="56"/>
      <c r="F1928" s="69"/>
      <c r="G1928" s="56"/>
      <c r="H1928" s="46"/>
      <c r="I1928" s="45"/>
      <c r="J1928" s="56"/>
      <c r="K1928" s="45"/>
      <c r="L1928" s="57"/>
      <c r="M1928" s="57"/>
      <c r="N1928" s="56"/>
      <c r="O1928" s="57"/>
      <c r="P1928" s="56"/>
      <c r="Q1928" s="56"/>
      <c r="R1928" s="56"/>
      <c r="S1928" s="57">
        <v>52</v>
      </c>
      <c r="T1928" s="45" t="s">
        <v>1048</v>
      </c>
      <c r="U1928" s="45" t="s">
        <v>1048</v>
      </c>
      <c r="V1928" s="45" t="s">
        <v>1048</v>
      </c>
      <c r="W1928" s="45"/>
      <c r="X1928" s="45"/>
      <c r="Y1928" s="45"/>
      <c r="Z1928" s="56"/>
      <c r="AA1928" s="45"/>
      <c r="AB1928" s="102" t="str">
        <f t="shared" si="30"/>
        <v/>
      </c>
    </row>
    <row r="1929" spans="1:28" ht="12.75" customHeight="1">
      <c r="A1929" s="102" t="str">
        <f>IF(F1929="","",SUBTOTAL(3,$F$2:$F1929))</f>
        <v/>
      </c>
      <c r="B1929" s="127"/>
      <c r="C1929" s="57"/>
      <c r="D1929" s="57"/>
      <c r="E1929" s="56"/>
      <c r="F1929" s="46"/>
      <c r="G1929" s="56"/>
      <c r="H1929" s="46"/>
      <c r="I1929" s="45"/>
      <c r="J1929" s="56"/>
      <c r="K1929" s="45"/>
      <c r="L1929" s="57"/>
      <c r="M1929" s="57"/>
      <c r="N1929" s="56"/>
      <c r="O1929" s="57"/>
      <c r="P1929" s="57"/>
      <c r="Q1929" s="56"/>
      <c r="R1929" s="56"/>
      <c r="S1929" s="56">
        <v>48</v>
      </c>
      <c r="T1929" s="47" t="s">
        <v>1048</v>
      </c>
      <c r="U1929" s="47" t="s">
        <v>1048</v>
      </c>
      <c r="V1929" s="47" t="s">
        <v>1048</v>
      </c>
      <c r="W1929" s="47"/>
      <c r="X1929" s="47"/>
      <c r="Y1929" s="47"/>
      <c r="Z1929" s="57"/>
      <c r="AA1929" s="45"/>
      <c r="AB1929" s="102" t="str">
        <f t="shared" si="30"/>
        <v/>
      </c>
    </row>
    <row r="1930" spans="1:28" ht="12.75" customHeight="1">
      <c r="A1930" s="102" t="str">
        <f>IF(F1930="","",SUBTOTAL(3,$F$2:$F1930))</f>
        <v/>
      </c>
      <c r="B1930" s="127"/>
      <c r="C1930" s="57"/>
      <c r="D1930" s="57"/>
      <c r="E1930" s="56"/>
      <c r="F1930" s="46"/>
      <c r="G1930" s="56"/>
      <c r="H1930" s="46"/>
      <c r="I1930" s="45"/>
      <c r="J1930" s="57"/>
      <c r="K1930" s="45"/>
      <c r="L1930" s="57"/>
      <c r="M1930" s="57"/>
      <c r="N1930" s="56"/>
      <c r="O1930" s="57"/>
      <c r="P1930" s="56"/>
      <c r="Q1930" s="56"/>
      <c r="R1930" s="56"/>
      <c r="S1930" s="57">
        <v>37</v>
      </c>
      <c r="T1930" s="47" t="s">
        <v>1048</v>
      </c>
      <c r="U1930" s="47" t="s">
        <v>1048</v>
      </c>
      <c r="V1930" s="47" t="s">
        <v>1048</v>
      </c>
      <c r="W1930" s="47"/>
      <c r="X1930" s="102"/>
      <c r="Y1930" s="102"/>
      <c r="Z1930" s="57"/>
      <c r="AA1930" s="45"/>
      <c r="AB1930" s="102" t="str">
        <f t="shared" si="30"/>
        <v/>
      </c>
    </row>
    <row r="1931" spans="1:28" ht="12.75" customHeight="1">
      <c r="A1931" s="102" t="str">
        <f>IF(F1931="","",SUBTOTAL(3,$F$2:$F1931))</f>
        <v/>
      </c>
      <c r="B1931" s="127"/>
      <c r="C1931" s="56"/>
      <c r="D1931" s="56"/>
      <c r="E1931" s="56"/>
      <c r="F1931" s="46"/>
      <c r="G1931" s="56"/>
      <c r="H1931" s="46"/>
      <c r="I1931" s="45"/>
      <c r="J1931" s="56"/>
      <c r="K1931" s="45"/>
      <c r="L1931" s="56"/>
      <c r="M1931" s="56"/>
      <c r="N1931" s="56"/>
      <c r="O1931" s="57"/>
      <c r="P1931" s="56"/>
      <c r="Q1931" s="56"/>
      <c r="R1931" s="56"/>
      <c r="S1931" s="56">
        <v>45</v>
      </c>
      <c r="T1931" s="46" t="s">
        <v>1048</v>
      </c>
      <c r="U1931" s="46" t="s">
        <v>1048</v>
      </c>
      <c r="V1931" s="45" t="s">
        <v>1048</v>
      </c>
      <c r="W1931" s="45"/>
      <c r="X1931" s="45"/>
      <c r="Y1931" s="45"/>
      <c r="Z1931" s="56"/>
      <c r="AA1931" s="45"/>
      <c r="AB1931" s="102" t="str">
        <f t="shared" si="30"/>
        <v/>
      </c>
    </row>
    <row r="1932" spans="1:28" ht="12.75" customHeight="1">
      <c r="A1932" s="102" t="str">
        <f>IF(F1932="","",SUBTOTAL(3,$F$2:$F1932))</f>
        <v/>
      </c>
      <c r="B1932" s="127"/>
      <c r="C1932" s="56"/>
      <c r="D1932" s="56"/>
      <c r="E1932" s="56"/>
      <c r="F1932" s="46"/>
      <c r="G1932" s="56"/>
      <c r="H1932" s="46"/>
      <c r="I1932" s="45"/>
      <c r="J1932" s="56"/>
      <c r="K1932" s="45"/>
      <c r="L1932" s="56"/>
      <c r="M1932" s="56"/>
      <c r="N1932" s="56"/>
      <c r="O1932" s="57"/>
      <c r="P1932" s="56"/>
      <c r="Q1932" s="56"/>
      <c r="R1932" s="56"/>
      <c r="S1932" s="57">
        <v>19</v>
      </c>
      <c r="T1932" s="46" t="s">
        <v>1048</v>
      </c>
      <c r="U1932" s="46" t="s">
        <v>1048</v>
      </c>
      <c r="V1932" s="45" t="s">
        <v>1048</v>
      </c>
      <c r="W1932" s="45"/>
      <c r="X1932" s="45"/>
      <c r="Y1932" s="45"/>
      <c r="Z1932" s="56"/>
      <c r="AA1932" s="45"/>
      <c r="AB1932" s="102" t="str">
        <f t="shared" si="30"/>
        <v/>
      </c>
    </row>
    <row r="1933" spans="1:28" ht="12.75" customHeight="1">
      <c r="A1933" s="102" t="str">
        <f>IF(F1933="","",SUBTOTAL(3,$F$2:$F1933))</f>
        <v/>
      </c>
      <c r="B1933" s="127"/>
      <c r="C1933" s="57"/>
      <c r="D1933" s="56"/>
      <c r="E1933" s="57"/>
      <c r="F1933" s="46"/>
      <c r="G1933" s="56"/>
      <c r="H1933" s="46"/>
      <c r="I1933" s="46"/>
      <c r="J1933" s="56"/>
      <c r="K1933" s="45"/>
      <c r="L1933" s="57"/>
      <c r="M1933" s="57"/>
      <c r="N1933" s="56"/>
      <c r="O1933" s="57"/>
      <c r="P1933" s="57"/>
      <c r="Q1933" s="56"/>
      <c r="R1933" s="56"/>
      <c r="S1933" s="56" t="s">
        <v>1048</v>
      </c>
      <c r="T1933" s="45" t="s">
        <v>1048</v>
      </c>
      <c r="U1933" s="45" t="s">
        <v>1048</v>
      </c>
      <c r="V1933" s="67" t="s">
        <v>1048</v>
      </c>
      <c r="W1933" s="67"/>
      <c r="X1933" s="45"/>
      <c r="Y1933" s="45"/>
      <c r="Z1933" s="57"/>
      <c r="AA1933" s="45"/>
      <c r="AB1933" s="102" t="str">
        <f t="shared" si="30"/>
        <v/>
      </c>
    </row>
    <row r="1934" spans="1:28" ht="12.75" customHeight="1">
      <c r="A1934" s="102" t="str">
        <f>IF(F1934="","",SUBTOTAL(3,$F$2:$F1934))</f>
        <v/>
      </c>
      <c r="B1934" s="127"/>
      <c r="C1934" s="57"/>
      <c r="D1934" s="56"/>
      <c r="E1934" s="56"/>
      <c r="F1934" s="69"/>
      <c r="G1934" s="56"/>
      <c r="H1934" s="46"/>
      <c r="I1934" s="45"/>
      <c r="J1934" s="56"/>
      <c r="K1934" s="45"/>
      <c r="L1934" s="57"/>
      <c r="M1934" s="57"/>
      <c r="N1934" s="56"/>
      <c r="O1934" s="57"/>
      <c r="P1934" s="57"/>
      <c r="Q1934" s="56"/>
      <c r="R1934" s="56"/>
      <c r="S1934" s="56"/>
      <c r="T1934" s="45" t="s">
        <v>1048</v>
      </c>
      <c r="U1934" s="45" t="s">
        <v>1048</v>
      </c>
      <c r="V1934" s="45" t="s">
        <v>1048</v>
      </c>
      <c r="W1934" s="45"/>
      <c r="X1934" s="45"/>
      <c r="Y1934" s="45"/>
      <c r="Z1934" s="57"/>
      <c r="AA1934" s="45"/>
      <c r="AB1934" s="102" t="str">
        <f t="shared" si="30"/>
        <v/>
      </c>
    </row>
    <row r="1935" spans="1:28" ht="12.75" customHeight="1">
      <c r="A1935" s="102" t="str">
        <f>IF(F1935="","",SUBTOTAL(3,$F$2:$F1935))</f>
        <v/>
      </c>
      <c r="B1935" s="127"/>
      <c r="C1935" s="57"/>
      <c r="D1935" s="56"/>
      <c r="E1935" s="56"/>
      <c r="F1935" s="69"/>
      <c r="G1935" s="56"/>
      <c r="H1935" s="46"/>
      <c r="I1935" s="45"/>
      <c r="J1935" s="56"/>
      <c r="K1935" s="45"/>
      <c r="L1935" s="57"/>
      <c r="M1935" s="57"/>
      <c r="N1935" s="56"/>
      <c r="O1935" s="57"/>
      <c r="P1935" s="57"/>
      <c r="Q1935" s="56"/>
      <c r="R1935" s="56"/>
      <c r="S1935" s="56" t="s">
        <v>1048</v>
      </c>
      <c r="T1935" s="45" t="s">
        <v>1048</v>
      </c>
      <c r="U1935" s="45" t="s">
        <v>1048</v>
      </c>
      <c r="V1935" s="45" t="s">
        <v>1048</v>
      </c>
      <c r="W1935" s="45"/>
      <c r="X1935" s="45"/>
      <c r="Y1935" s="45"/>
      <c r="Z1935" s="57"/>
      <c r="AA1935" s="45"/>
      <c r="AB1935" s="102" t="str">
        <f t="shared" si="30"/>
        <v/>
      </c>
    </row>
    <row r="1936" spans="1:28" ht="12.75" customHeight="1">
      <c r="A1936" s="102" t="str">
        <f>IF(F1936="","",SUBTOTAL(3,$F$2:$F1936))</f>
        <v/>
      </c>
      <c r="B1936" s="127"/>
      <c r="C1936" s="57"/>
      <c r="D1936" s="57"/>
      <c r="E1936" s="56"/>
      <c r="F1936" s="46"/>
      <c r="G1936" s="56"/>
      <c r="H1936" s="46"/>
      <c r="I1936" s="45"/>
      <c r="J1936" s="56"/>
      <c r="K1936" s="45"/>
      <c r="L1936" s="57"/>
      <c r="M1936" s="57"/>
      <c r="N1936" s="56"/>
      <c r="O1936" s="57"/>
      <c r="P1936" s="57"/>
      <c r="Q1936" s="56"/>
      <c r="R1936" s="56"/>
      <c r="S1936" s="56"/>
      <c r="T1936" s="47"/>
      <c r="U1936" s="47" t="s">
        <v>1048</v>
      </c>
      <c r="V1936" s="47" t="s">
        <v>1048</v>
      </c>
      <c r="W1936" s="47"/>
      <c r="X1936" s="47"/>
      <c r="Y1936" s="47"/>
      <c r="Z1936" s="57"/>
      <c r="AA1936" s="45"/>
      <c r="AB1936" s="102" t="str">
        <f t="shared" ref="AB1936:AB1999" si="31">IF(OR(O1936="TLAI",F1936=""),"",Z1936=S1936)</f>
        <v/>
      </c>
    </row>
    <row r="1937" spans="1:28" ht="12.75" customHeight="1">
      <c r="A1937" s="102" t="str">
        <f>IF(F1937="","",SUBTOTAL(3,$F$2:$F1937))</f>
        <v/>
      </c>
      <c r="B1937" s="127"/>
      <c r="C1937" s="57"/>
      <c r="D1937" s="57"/>
      <c r="E1937" s="56"/>
      <c r="F1937" s="46"/>
      <c r="G1937" s="56"/>
      <c r="H1937" s="46"/>
      <c r="I1937" s="45"/>
      <c r="J1937" s="56"/>
      <c r="K1937" s="45"/>
      <c r="L1937" s="57"/>
      <c r="M1937" s="57"/>
      <c r="N1937" s="56"/>
      <c r="O1937" s="57"/>
      <c r="P1937" s="57"/>
      <c r="Q1937" s="56"/>
      <c r="R1937" s="56"/>
      <c r="S1937" s="56"/>
      <c r="T1937" s="47" t="s">
        <v>1048</v>
      </c>
      <c r="U1937" s="45" t="s">
        <v>1048</v>
      </c>
      <c r="V1937" s="45" t="s">
        <v>1048</v>
      </c>
      <c r="W1937" s="45"/>
      <c r="X1937" s="47"/>
      <c r="Y1937" s="47"/>
      <c r="Z1937" s="57"/>
      <c r="AA1937" s="45"/>
      <c r="AB1937" s="102" t="str">
        <f t="shared" si="31"/>
        <v/>
      </c>
    </row>
    <row r="1938" spans="1:28" ht="12.75" customHeight="1">
      <c r="A1938" s="102" t="str">
        <f>IF(F1938="","",SUBTOTAL(3,$F$2:$F1938))</f>
        <v/>
      </c>
      <c r="B1938" s="127"/>
      <c r="C1938" s="56"/>
      <c r="D1938" s="56"/>
      <c r="E1938" s="56"/>
      <c r="F1938" s="46"/>
      <c r="G1938" s="56"/>
      <c r="H1938" s="46"/>
      <c r="I1938" s="45"/>
      <c r="J1938" s="56"/>
      <c r="K1938" s="45"/>
      <c r="L1938" s="56"/>
      <c r="M1938" s="56"/>
      <c r="N1938" s="56"/>
      <c r="O1938" s="57"/>
      <c r="P1938" s="56"/>
      <c r="Q1938" s="56"/>
      <c r="R1938" s="56"/>
      <c r="S1938" s="56" t="s">
        <v>1048</v>
      </c>
      <c r="T1938" s="45" t="s">
        <v>1048</v>
      </c>
      <c r="U1938" s="45" t="s">
        <v>1048</v>
      </c>
      <c r="V1938" s="45" t="s">
        <v>1048</v>
      </c>
      <c r="W1938" s="45"/>
      <c r="X1938" s="45"/>
      <c r="Y1938" s="45"/>
      <c r="Z1938" s="56"/>
      <c r="AA1938" s="45"/>
      <c r="AB1938" s="102" t="str">
        <f t="shared" si="31"/>
        <v/>
      </c>
    </row>
    <row r="1939" spans="1:28" ht="12.75" customHeight="1">
      <c r="A1939" s="102" t="str">
        <f>IF(F1939="","",SUBTOTAL(3,$F$2:$F1939))</f>
        <v/>
      </c>
      <c r="B1939" s="127"/>
      <c r="C1939" s="57"/>
      <c r="D1939" s="57"/>
      <c r="E1939" s="56"/>
      <c r="F1939" s="46"/>
      <c r="G1939" s="56"/>
      <c r="H1939" s="46"/>
      <c r="I1939" s="45"/>
      <c r="J1939" s="56"/>
      <c r="K1939" s="45"/>
      <c r="L1939" s="57"/>
      <c r="M1939" s="57"/>
      <c r="N1939" s="56"/>
      <c r="O1939" s="57"/>
      <c r="P1939" s="57"/>
      <c r="Q1939" s="56"/>
      <c r="R1939" s="56"/>
      <c r="S1939" s="56"/>
      <c r="T1939" s="45"/>
      <c r="U1939" s="45" t="s">
        <v>1048</v>
      </c>
      <c r="V1939" s="45" t="s">
        <v>1048</v>
      </c>
      <c r="W1939" s="45"/>
      <c r="X1939" s="45"/>
      <c r="Y1939" s="45"/>
      <c r="Z1939" s="56"/>
      <c r="AA1939" s="45"/>
      <c r="AB1939" s="102" t="str">
        <f t="shared" si="31"/>
        <v/>
      </c>
    </row>
    <row r="1940" spans="1:28" ht="12.75" customHeight="1">
      <c r="A1940" s="102" t="str">
        <f>IF(F1940="","",SUBTOTAL(3,$F$2:$F1940))</f>
        <v/>
      </c>
      <c r="B1940" s="127"/>
      <c r="C1940" s="57"/>
      <c r="D1940" s="56"/>
      <c r="E1940" s="56"/>
      <c r="F1940" s="69"/>
      <c r="G1940" s="56"/>
      <c r="H1940" s="46"/>
      <c r="I1940" s="45"/>
      <c r="J1940" s="56"/>
      <c r="K1940" s="45"/>
      <c r="L1940" s="57"/>
      <c r="M1940" s="57"/>
      <c r="N1940" s="56"/>
      <c r="O1940" s="57"/>
      <c r="P1940" s="56"/>
      <c r="Q1940" s="56"/>
      <c r="R1940" s="56"/>
      <c r="S1940" s="56"/>
      <c r="T1940" s="45"/>
      <c r="U1940" s="45"/>
      <c r="V1940" s="45"/>
      <c r="W1940" s="45"/>
      <c r="X1940" s="47"/>
      <c r="Y1940" s="47"/>
      <c r="Z1940" s="56"/>
      <c r="AA1940" s="45"/>
      <c r="AB1940" s="102" t="str">
        <f t="shared" si="31"/>
        <v/>
      </c>
    </row>
    <row r="1941" spans="1:28" ht="12.75" customHeight="1">
      <c r="A1941" s="102" t="str">
        <f>IF(F1941="","",SUBTOTAL(3,$F$2:$F1941))</f>
        <v/>
      </c>
      <c r="B1941" s="127"/>
      <c r="C1941" s="57"/>
      <c r="D1941" s="56"/>
      <c r="E1941" s="56"/>
      <c r="F1941" s="104"/>
      <c r="G1941" s="56"/>
      <c r="H1941" s="88"/>
      <c r="I1941" s="45"/>
      <c r="J1941" s="56"/>
      <c r="K1941" s="45"/>
      <c r="L1941" s="57"/>
      <c r="M1941" s="57"/>
      <c r="N1941" s="56"/>
      <c r="O1941" s="57"/>
      <c r="P1941" s="56"/>
      <c r="Q1941" s="56"/>
      <c r="R1941" s="56"/>
      <c r="S1941" s="56"/>
      <c r="T1941" s="45"/>
      <c r="U1941" s="45"/>
      <c r="V1941" s="45"/>
      <c r="W1941" s="45"/>
      <c r="X1941" s="45"/>
      <c r="Y1941" s="45"/>
      <c r="Z1941" s="56"/>
      <c r="AA1941" s="45"/>
      <c r="AB1941" s="102" t="str">
        <f t="shared" si="31"/>
        <v/>
      </c>
    </row>
    <row r="1942" spans="1:28" ht="12.75" customHeight="1">
      <c r="A1942" s="102" t="str">
        <f>IF(F1942="","",SUBTOTAL(3,$F$2:$F1942))</f>
        <v/>
      </c>
      <c r="B1942" s="127"/>
      <c r="C1942" s="57"/>
      <c r="D1942" s="56"/>
      <c r="E1942" s="56"/>
      <c r="F1942" s="104"/>
      <c r="G1942" s="56"/>
      <c r="H1942" s="88"/>
      <c r="I1942" s="45"/>
      <c r="J1942" s="56"/>
      <c r="K1942" s="45"/>
      <c r="L1942" s="57"/>
      <c r="M1942" s="57"/>
      <c r="N1942" s="56"/>
      <c r="O1942" s="57"/>
      <c r="P1942" s="56"/>
      <c r="Q1942" s="56"/>
      <c r="R1942" s="56"/>
      <c r="S1942" s="56"/>
      <c r="T1942" s="45"/>
      <c r="U1942" s="45"/>
      <c r="V1942" s="45"/>
      <c r="W1942" s="45"/>
      <c r="X1942" s="45"/>
      <c r="Y1942" s="45"/>
      <c r="Z1942" s="56"/>
      <c r="AA1942" s="45"/>
      <c r="AB1942" s="102" t="str">
        <f t="shared" si="31"/>
        <v/>
      </c>
    </row>
    <row r="1943" spans="1:28" ht="12.75" customHeight="1">
      <c r="A1943" s="102" t="str">
        <f>IF(F1943="","",SUBTOTAL(3,$F$2:$F1943))</f>
        <v/>
      </c>
      <c r="B1943" s="127"/>
      <c r="C1943" s="57"/>
      <c r="D1943" s="57"/>
      <c r="E1943" s="56"/>
      <c r="F1943" s="104"/>
      <c r="G1943" s="56"/>
      <c r="H1943" s="88"/>
      <c r="I1943" s="45"/>
      <c r="J1943" s="56"/>
      <c r="K1943" s="45"/>
      <c r="L1943" s="57"/>
      <c r="M1943" s="57"/>
      <c r="N1943" s="56"/>
      <c r="O1943" s="57"/>
      <c r="P1943" s="57"/>
      <c r="Q1943" s="56"/>
      <c r="R1943" s="56"/>
      <c r="S1943" s="56"/>
      <c r="T1943" s="47"/>
      <c r="U1943" s="47"/>
      <c r="V1943" s="47"/>
      <c r="W1943" s="47"/>
      <c r="X1943" s="47"/>
      <c r="Y1943" s="47"/>
      <c r="Z1943" s="57"/>
      <c r="AA1943" s="45"/>
      <c r="AB1943" s="102" t="str">
        <f t="shared" si="31"/>
        <v/>
      </c>
    </row>
    <row r="1944" spans="1:28" ht="12.75" customHeight="1">
      <c r="A1944" s="102" t="str">
        <f>IF(F1944="","",SUBTOTAL(3,$F$2:$F1944))</f>
        <v/>
      </c>
      <c r="B1944" s="127"/>
      <c r="C1944" s="57"/>
      <c r="D1944" s="56"/>
      <c r="E1944" s="56"/>
      <c r="F1944" s="69"/>
      <c r="G1944" s="56"/>
      <c r="H1944" s="46"/>
      <c r="I1944" s="45"/>
      <c r="J1944" s="56"/>
      <c r="K1944" s="45"/>
      <c r="L1944" s="57"/>
      <c r="M1944" s="57"/>
      <c r="N1944" s="56"/>
      <c r="O1944" s="57"/>
      <c r="P1944" s="56"/>
      <c r="Q1944" s="56"/>
      <c r="R1944" s="56"/>
      <c r="S1944" s="56"/>
      <c r="T1944" s="45"/>
      <c r="U1944" s="45"/>
      <c r="V1944" s="45"/>
      <c r="W1944" s="45"/>
      <c r="X1944" s="45"/>
      <c r="Y1944" s="45"/>
      <c r="Z1944" s="57"/>
      <c r="AA1944" s="45"/>
      <c r="AB1944" s="102" t="str">
        <f t="shared" si="31"/>
        <v/>
      </c>
    </row>
    <row r="1945" spans="1:28" ht="12.75" customHeight="1">
      <c r="A1945" s="102" t="str">
        <f>IF(F1945="","",SUBTOTAL(3,$F$2:$F1945))</f>
        <v/>
      </c>
      <c r="B1945" s="127"/>
      <c r="C1945" s="57"/>
      <c r="D1945" s="57"/>
      <c r="E1945" s="56"/>
      <c r="F1945" s="46"/>
      <c r="G1945" s="56"/>
      <c r="H1945" s="46"/>
      <c r="I1945" s="45"/>
      <c r="J1945" s="56"/>
      <c r="K1945" s="45"/>
      <c r="L1945" s="57"/>
      <c r="M1945" s="57"/>
      <c r="N1945" s="56"/>
      <c r="O1945" s="57"/>
      <c r="P1945" s="57"/>
      <c r="Q1945" s="56"/>
      <c r="R1945" s="56"/>
      <c r="S1945" s="56"/>
      <c r="T1945" s="47"/>
      <c r="U1945" s="47"/>
      <c r="V1945" s="47"/>
      <c r="W1945" s="47"/>
      <c r="X1945" s="47"/>
      <c r="Y1945" s="47"/>
      <c r="Z1945" s="57"/>
      <c r="AA1945" s="45"/>
      <c r="AB1945" s="102" t="str">
        <f t="shared" si="31"/>
        <v/>
      </c>
    </row>
    <row r="1946" spans="1:28" ht="12.75" customHeight="1">
      <c r="A1946" s="102" t="str">
        <f>IF(F1946="","",SUBTOTAL(3,$F$2:$F1946))</f>
        <v/>
      </c>
      <c r="B1946" s="127"/>
      <c r="C1946" s="57"/>
      <c r="D1946" s="57"/>
      <c r="E1946" s="56"/>
      <c r="F1946" s="46"/>
      <c r="G1946" s="56"/>
      <c r="H1946" s="46"/>
      <c r="I1946" s="45"/>
      <c r="J1946" s="56"/>
      <c r="K1946" s="45"/>
      <c r="L1946" s="57"/>
      <c r="M1946" s="57"/>
      <c r="N1946" s="56"/>
      <c r="O1946" s="57"/>
      <c r="P1946" s="57"/>
      <c r="Q1946" s="56"/>
      <c r="R1946" s="56"/>
      <c r="S1946" s="56"/>
      <c r="T1946" s="47"/>
      <c r="U1946" s="47"/>
      <c r="V1946" s="47"/>
      <c r="W1946" s="47"/>
      <c r="X1946" s="47"/>
      <c r="Y1946" s="47"/>
      <c r="Z1946" s="57"/>
      <c r="AA1946" s="45"/>
      <c r="AB1946" s="102" t="str">
        <f t="shared" si="31"/>
        <v/>
      </c>
    </row>
    <row r="1947" spans="1:28" ht="12.75" customHeight="1">
      <c r="A1947" s="102" t="str">
        <f>IF(F1947="","",SUBTOTAL(3,$F$2:$F1947))</f>
        <v/>
      </c>
      <c r="B1947" s="127"/>
      <c r="C1947" s="57"/>
      <c r="D1947" s="56"/>
      <c r="E1947" s="56"/>
      <c r="F1947" s="46"/>
      <c r="G1947" s="56"/>
      <c r="H1947" s="46"/>
      <c r="I1947" s="45"/>
      <c r="J1947" s="56"/>
      <c r="K1947" s="45"/>
      <c r="L1947" s="57"/>
      <c r="M1947" s="57"/>
      <c r="N1947" s="56"/>
      <c r="O1947" s="57"/>
      <c r="P1947" s="56"/>
      <c r="Q1947" s="56"/>
      <c r="R1947" s="56"/>
      <c r="S1947" s="56"/>
      <c r="T1947" s="45"/>
      <c r="U1947" s="45"/>
      <c r="V1947" s="45"/>
      <c r="W1947" s="45"/>
      <c r="X1947" s="45"/>
      <c r="Y1947" s="45"/>
      <c r="Z1947" s="56"/>
      <c r="AA1947" s="45"/>
      <c r="AB1947" s="102" t="str">
        <f t="shared" si="31"/>
        <v/>
      </c>
    </row>
    <row r="1948" spans="1:28" ht="12.75" customHeight="1">
      <c r="A1948" s="102" t="str">
        <f>IF(F1948="","",SUBTOTAL(3,$F$2:$F1948))</f>
        <v/>
      </c>
      <c r="B1948" s="127"/>
      <c r="C1948" s="57"/>
      <c r="D1948" s="57"/>
      <c r="E1948" s="56"/>
      <c r="F1948" s="46"/>
      <c r="G1948" s="56"/>
      <c r="H1948" s="46"/>
      <c r="I1948" s="45"/>
      <c r="J1948" s="56"/>
      <c r="K1948" s="45"/>
      <c r="L1948" s="57"/>
      <c r="M1948" s="57"/>
      <c r="N1948" s="56"/>
      <c r="O1948" s="57"/>
      <c r="P1948" s="57"/>
      <c r="Q1948" s="56"/>
      <c r="R1948" s="56"/>
      <c r="S1948" s="56"/>
      <c r="T1948" s="45"/>
      <c r="U1948" s="45"/>
      <c r="V1948" s="45"/>
      <c r="W1948" s="45"/>
      <c r="X1948" s="47"/>
      <c r="Y1948" s="47"/>
      <c r="Z1948" s="57"/>
      <c r="AA1948" s="45"/>
      <c r="AB1948" s="102" t="str">
        <f t="shared" si="31"/>
        <v/>
      </c>
    </row>
    <row r="1949" spans="1:28" ht="12.75" customHeight="1">
      <c r="A1949" s="102" t="str">
        <f>IF(F1949="","",SUBTOTAL(3,$F$2:$F1949))</f>
        <v/>
      </c>
      <c r="B1949" s="127"/>
      <c r="C1949" s="57"/>
      <c r="D1949" s="57"/>
      <c r="E1949" s="56"/>
      <c r="F1949" s="46"/>
      <c r="G1949" s="56"/>
      <c r="H1949" s="46"/>
      <c r="I1949" s="45"/>
      <c r="J1949" s="56"/>
      <c r="K1949" s="45"/>
      <c r="L1949" s="57"/>
      <c r="M1949" s="57"/>
      <c r="N1949" s="56"/>
      <c r="O1949" s="57"/>
      <c r="P1949" s="57"/>
      <c r="Q1949" s="56"/>
      <c r="R1949" s="56"/>
      <c r="S1949" s="56"/>
      <c r="T1949" s="47"/>
      <c r="U1949" s="47"/>
      <c r="V1949" s="47"/>
      <c r="W1949" s="47"/>
      <c r="X1949" s="47"/>
      <c r="Y1949" s="47"/>
      <c r="Z1949" s="57"/>
      <c r="AA1949" s="45"/>
      <c r="AB1949" s="102" t="str">
        <f t="shared" si="31"/>
        <v/>
      </c>
    </row>
    <row r="1950" spans="1:28" ht="12.75" customHeight="1">
      <c r="A1950" s="102" t="str">
        <f>IF(F1950="","",SUBTOTAL(3,$F$2:$F1950))</f>
        <v/>
      </c>
      <c r="B1950" s="127"/>
      <c r="C1950" s="57"/>
      <c r="D1950" s="57"/>
      <c r="E1950" s="56"/>
      <c r="F1950" s="46"/>
      <c r="G1950" s="56"/>
      <c r="H1950" s="61"/>
      <c r="I1950" s="47"/>
      <c r="J1950" s="56"/>
      <c r="K1950" s="45"/>
      <c r="L1950" s="57"/>
      <c r="M1950" s="57"/>
      <c r="N1950" s="56"/>
      <c r="O1950" s="57"/>
      <c r="P1950" s="57"/>
      <c r="Q1950" s="56"/>
      <c r="R1950" s="56"/>
      <c r="S1950" s="56"/>
      <c r="T1950" s="47"/>
      <c r="U1950" s="47"/>
      <c r="V1950" s="47"/>
      <c r="W1950" s="47"/>
      <c r="X1950" s="47"/>
      <c r="Y1950" s="47"/>
      <c r="Z1950" s="57"/>
      <c r="AA1950" s="45"/>
      <c r="AB1950" s="102" t="str">
        <f t="shared" si="31"/>
        <v/>
      </c>
    </row>
    <row r="1951" spans="1:28" ht="12.75" customHeight="1">
      <c r="A1951" s="102" t="str">
        <f>IF(F1951="","",SUBTOTAL(3,$F$2:$F1951))</f>
        <v/>
      </c>
      <c r="B1951" s="127"/>
      <c r="C1951" s="57"/>
      <c r="D1951" s="57"/>
      <c r="E1951" s="56"/>
      <c r="F1951" s="46"/>
      <c r="G1951" s="56"/>
      <c r="H1951" s="46"/>
      <c r="I1951" s="45"/>
      <c r="J1951" s="56"/>
      <c r="K1951" s="45"/>
      <c r="L1951" s="57"/>
      <c r="M1951" s="57"/>
      <c r="N1951" s="56"/>
      <c r="O1951" s="57"/>
      <c r="P1951" s="57"/>
      <c r="Q1951" s="56"/>
      <c r="R1951" s="56"/>
      <c r="S1951" s="56"/>
      <c r="T1951" s="47"/>
      <c r="U1951" s="47"/>
      <c r="V1951" s="47" t="s">
        <v>1048</v>
      </c>
      <c r="W1951" s="47"/>
      <c r="X1951" s="47"/>
      <c r="Y1951" s="47"/>
      <c r="Z1951" s="57"/>
      <c r="AA1951" s="45"/>
      <c r="AB1951" s="102" t="str">
        <f t="shared" si="31"/>
        <v/>
      </c>
    </row>
    <row r="1952" spans="1:28" ht="12.75" customHeight="1">
      <c r="A1952" s="102" t="str">
        <f>IF(F1952="","",SUBTOTAL(3,$F$2:$F1952))</f>
        <v/>
      </c>
      <c r="B1952" s="127"/>
      <c r="C1952" s="57"/>
      <c r="D1952" s="57"/>
      <c r="E1952" s="56"/>
      <c r="F1952" s="46"/>
      <c r="G1952" s="56"/>
      <c r="H1952" s="61"/>
      <c r="I1952" s="47"/>
      <c r="J1952" s="56"/>
      <c r="K1952" s="45"/>
      <c r="L1952" s="57"/>
      <c r="M1952" s="57"/>
      <c r="N1952" s="56"/>
      <c r="O1952" s="57"/>
      <c r="P1952" s="57"/>
      <c r="Q1952" s="56"/>
      <c r="R1952" s="56"/>
      <c r="S1952" s="56"/>
      <c r="T1952" s="47"/>
      <c r="U1952" s="47"/>
      <c r="V1952" s="47" t="s">
        <v>1048</v>
      </c>
      <c r="W1952" s="47"/>
      <c r="X1952" s="47"/>
      <c r="Y1952" s="47"/>
      <c r="Z1952" s="57"/>
      <c r="AA1952" s="45"/>
      <c r="AB1952" s="102" t="str">
        <f t="shared" si="31"/>
        <v/>
      </c>
    </row>
    <row r="1953" spans="1:28" ht="12.75" customHeight="1">
      <c r="A1953" s="102" t="str">
        <f>IF(F1953="","",SUBTOTAL(3,$F$2:$F1953))</f>
        <v/>
      </c>
      <c r="B1953" s="127"/>
      <c r="C1953" s="57"/>
      <c r="D1953" s="56"/>
      <c r="E1953" s="56"/>
      <c r="F1953" s="104"/>
      <c r="G1953" s="56"/>
      <c r="H1953" s="88"/>
      <c r="I1953" s="45"/>
      <c r="J1953" s="56"/>
      <c r="K1953" s="45"/>
      <c r="L1953" s="57"/>
      <c r="M1953" s="57"/>
      <c r="N1953" s="56"/>
      <c r="O1953" s="57"/>
      <c r="P1953" s="56"/>
      <c r="Q1953" s="56"/>
      <c r="R1953" s="56"/>
      <c r="S1953" s="56"/>
      <c r="T1953" s="47"/>
      <c r="U1953" s="45"/>
      <c r="V1953" s="45" t="s">
        <v>1048</v>
      </c>
      <c r="W1953" s="45"/>
      <c r="X1953" s="47"/>
      <c r="Y1953" s="45"/>
      <c r="Z1953" s="57"/>
      <c r="AA1953" s="45"/>
      <c r="AB1953" s="102" t="str">
        <f t="shared" si="31"/>
        <v/>
      </c>
    </row>
    <row r="1954" spans="1:28" ht="12.75" customHeight="1">
      <c r="A1954" s="102" t="str">
        <f>IF(F1954="","",SUBTOTAL(3,$F$2:$F1954))</f>
        <v/>
      </c>
      <c r="B1954" s="127"/>
      <c r="C1954" s="57"/>
      <c r="D1954" s="57"/>
      <c r="E1954" s="56"/>
      <c r="F1954" s="104"/>
      <c r="G1954" s="56"/>
      <c r="H1954" s="88"/>
      <c r="I1954" s="45"/>
      <c r="J1954" s="56"/>
      <c r="K1954" s="45"/>
      <c r="L1954" s="57"/>
      <c r="M1954" s="57"/>
      <c r="N1954" s="56"/>
      <c r="O1954" s="57"/>
      <c r="P1954" s="57"/>
      <c r="Q1954" s="56"/>
      <c r="R1954" s="56"/>
      <c r="S1954" s="56"/>
      <c r="T1954" s="47"/>
      <c r="U1954" s="47" t="s">
        <v>1048</v>
      </c>
      <c r="V1954" s="47" t="s">
        <v>1048</v>
      </c>
      <c r="W1954" s="47"/>
      <c r="X1954" s="47"/>
      <c r="Y1954" s="47"/>
      <c r="Z1954" s="57"/>
      <c r="AA1954" s="45"/>
      <c r="AB1954" s="102" t="str">
        <f t="shared" si="31"/>
        <v/>
      </c>
    </row>
    <row r="1955" spans="1:28" ht="12.75" customHeight="1">
      <c r="A1955" s="102" t="str">
        <f>IF(F1955="","",SUBTOTAL(3,$F$2:$F1955))</f>
        <v/>
      </c>
      <c r="B1955" s="127"/>
      <c r="C1955" s="57"/>
      <c r="D1955" s="57"/>
      <c r="E1955" s="56"/>
      <c r="F1955" s="104"/>
      <c r="G1955" s="56"/>
      <c r="H1955" s="88"/>
      <c r="I1955" s="45"/>
      <c r="J1955" s="56"/>
      <c r="K1955" s="45"/>
      <c r="L1955" s="57"/>
      <c r="M1955" s="57"/>
      <c r="N1955" s="56"/>
      <c r="O1955" s="57"/>
      <c r="P1955" s="57"/>
      <c r="Q1955" s="56"/>
      <c r="R1955" s="56"/>
      <c r="S1955" s="56"/>
      <c r="T1955" s="47"/>
      <c r="U1955" s="45" t="s">
        <v>1048</v>
      </c>
      <c r="V1955" s="45" t="s">
        <v>1048</v>
      </c>
      <c r="W1955" s="45"/>
      <c r="X1955" s="47"/>
      <c r="Y1955" s="47"/>
      <c r="Z1955" s="57"/>
      <c r="AA1955" s="45"/>
      <c r="AB1955" s="102" t="str">
        <f t="shared" si="31"/>
        <v/>
      </c>
    </row>
    <row r="1956" spans="1:28" ht="12.75" customHeight="1">
      <c r="A1956" s="102" t="str">
        <f>IF(F1956="","",SUBTOTAL(3,$F$2:$F1956))</f>
        <v/>
      </c>
      <c r="B1956" s="127"/>
      <c r="C1956" s="57"/>
      <c r="D1956" s="57"/>
      <c r="E1956" s="56"/>
      <c r="F1956" s="104"/>
      <c r="G1956" s="56"/>
      <c r="H1956" s="88"/>
      <c r="I1956" s="45"/>
      <c r="J1956" s="56"/>
      <c r="K1956" s="45"/>
      <c r="L1956" s="57"/>
      <c r="M1956" s="57"/>
      <c r="N1956" s="56"/>
      <c r="O1956" s="57"/>
      <c r="P1956" s="57"/>
      <c r="Q1956" s="56"/>
      <c r="R1956" s="56"/>
      <c r="S1956" s="56"/>
      <c r="T1956" s="47"/>
      <c r="U1956" s="47" t="s">
        <v>1048</v>
      </c>
      <c r="V1956" s="47" t="s">
        <v>1048</v>
      </c>
      <c r="W1956" s="47"/>
      <c r="X1956" s="47"/>
      <c r="Y1956" s="47"/>
      <c r="Z1956" s="57"/>
      <c r="AA1956" s="45"/>
      <c r="AB1956" s="102" t="str">
        <f t="shared" si="31"/>
        <v/>
      </c>
    </row>
    <row r="1957" spans="1:28" ht="12.75" customHeight="1">
      <c r="A1957" s="102" t="str">
        <f>IF(F1957="","",SUBTOTAL(3,$F$2:$F1957))</f>
        <v/>
      </c>
      <c r="B1957" s="127"/>
      <c r="C1957" s="57"/>
      <c r="D1957" s="57"/>
      <c r="E1957" s="56"/>
      <c r="F1957" s="69"/>
      <c r="G1957" s="56"/>
      <c r="H1957" s="46"/>
      <c r="I1957" s="45"/>
      <c r="J1957" s="56"/>
      <c r="K1957" s="45"/>
      <c r="L1957" s="57"/>
      <c r="M1957" s="57"/>
      <c r="N1957" s="56"/>
      <c r="O1957" s="57"/>
      <c r="P1957" s="56"/>
      <c r="Q1957" s="56"/>
      <c r="R1957" s="56"/>
      <c r="S1957" s="56"/>
      <c r="T1957" s="45"/>
      <c r="U1957" s="45"/>
      <c r="V1957" s="45"/>
      <c r="W1957" s="45"/>
      <c r="X1957" s="102"/>
      <c r="Y1957" s="102"/>
      <c r="Z1957" s="57"/>
      <c r="AA1957" s="45"/>
      <c r="AB1957" s="102" t="str">
        <f t="shared" si="31"/>
        <v/>
      </c>
    </row>
    <row r="1958" spans="1:28" ht="12.75" customHeight="1">
      <c r="A1958" s="102" t="str">
        <f>IF(F1958="","",SUBTOTAL(3,$F$2:$F1958))</f>
        <v/>
      </c>
      <c r="B1958" s="127"/>
      <c r="C1958" s="57"/>
      <c r="D1958" s="57"/>
      <c r="E1958" s="56"/>
      <c r="F1958" s="46"/>
      <c r="G1958" s="56"/>
      <c r="H1958" s="46"/>
      <c r="I1958" s="45"/>
      <c r="J1958" s="56"/>
      <c r="K1958" s="45"/>
      <c r="L1958" s="57"/>
      <c r="M1958" s="57"/>
      <c r="N1958" s="56"/>
      <c r="O1958" s="57"/>
      <c r="P1958" s="57"/>
      <c r="Q1958" s="56"/>
      <c r="R1958" s="56"/>
      <c r="S1958" s="56"/>
      <c r="T1958" s="45"/>
      <c r="U1958" s="45"/>
      <c r="V1958" s="45"/>
      <c r="W1958" s="45"/>
      <c r="X1958" s="45"/>
      <c r="Y1958" s="45"/>
      <c r="Z1958" s="56"/>
      <c r="AA1958" s="45"/>
      <c r="AB1958" s="102" t="str">
        <f t="shared" si="31"/>
        <v/>
      </c>
    </row>
    <row r="1959" spans="1:28" ht="12.75" customHeight="1">
      <c r="A1959" s="102" t="str">
        <f>IF(F1959="","",SUBTOTAL(3,$F$2:$F1959))</f>
        <v/>
      </c>
      <c r="B1959" s="127"/>
      <c r="C1959" s="57"/>
      <c r="D1959" s="56"/>
      <c r="E1959" s="56"/>
      <c r="F1959" s="69"/>
      <c r="G1959" s="56"/>
      <c r="H1959" s="46"/>
      <c r="I1959" s="45"/>
      <c r="J1959" s="56"/>
      <c r="K1959" s="45"/>
      <c r="L1959" s="57"/>
      <c r="M1959" s="57"/>
      <c r="N1959" s="56"/>
      <c r="O1959" s="57"/>
      <c r="P1959" s="57"/>
      <c r="Q1959" s="56"/>
      <c r="R1959" s="56"/>
      <c r="S1959" s="56"/>
      <c r="T1959" s="45"/>
      <c r="U1959" s="45"/>
      <c r="V1959" s="45"/>
      <c r="W1959" s="45"/>
      <c r="X1959" s="45"/>
      <c r="Y1959" s="45"/>
      <c r="Z1959" s="56"/>
      <c r="AA1959" s="45"/>
      <c r="AB1959" s="102" t="str">
        <f t="shared" si="31"/>
        <v/>
      </c>
    </row>
    <row r="1960" spans="1:28" ht="12.75" customHeight="1">
      <c r="A1960" s="102" t="str">
        <f>IF(F1960="","",SUBTOTAL(3,$F$2:$F1960))</f>
        <v/>
      </c>
      <c r="B1960" s="127"/>
      <c r="C1960" s="57"/>
      <c r="D1960" s="56"/>
      <c r="E1960" s="56"/>
      <c r="F1960" s="69"/>
      <c r="G1960" s="56"/>
      <c r="H1960" s="46"/>
      <c r="I1960" s="45"/>
      <c r="J1960" s="56"/>
      <c r="K1960" s="45"/>
      <c r="L1960" s="57"/>
      <c r="M1960" s="57"/>
      <c r="N1960" s="56"/>
      <c r="O1960" s="57"/>
      <c r="P1960" s="57"/>
      <c r="Q1960" s="56"/>
      <c r="R1960" s="56"/>
      <c r="S1960" s="56"/>
      <c r="T1960" s="45"/>
      <c r="U1960" s="45"/>
      <c r="V1960" s="45"/>
      <c r="W1960" s="45"/>
      <c r="X1960" s="45"/>
      <c r="Y1960" s="45"/>
      <c r="Z1960" s="56"/>
      <c r="AA1960" s="45"/>
      <c r="AB1960" s="102" t="str">
        <f t="shared" si="31"/>
        <v/>
      </c>
    </row>
    <row r="1961" spans="1:28" ht="12.75" customHeight="1">
      <c r="A1961" s="102" t="str">
        <f>IF(F1961="","",SUBTOTAL(3,$F$2:$F1961))</f>
        <v/>
      </c>
      <c r="B1961" s="127"/>
      <c r="C1961" s="57"/>
      <c r="D1961" s="56"/>
      <c r="E1961" s="56"/>
      <c r="F1961" s="69"/>
      <c r="G1961" s="56"/>
      <c r="H1961" s="46"/>
      <c r="I1961" s="45"/>
      <c r="J1961" s="56"/>
      <c r="K1961" s="45"/>
      <c r="L1961" s="57"/>
      <c r="M1961" s="57"/>
      <c r="N1961" s="56"/>
      <c r="O1961" s="57"/>
      <c r="P1961" s="56"/>
      <c r="Q1961" s="56"/>
      <c r="R1961" s="56"/>
      <c r="S1961" s="56"/>
      <c r="T1961" s="45"/>
      <c r="U1961" s="45"/>
      <c r="V1961" s="45"/>
      <c r="W1961" s="45"/>
      <c r="X1961" s="102"/>
      <c r="Y1961" s="102"/>
      <c r="Z1961" s="56"/>
      <c r="AA1961" s="45"/>
      <c r="AB1961" s="102" t="str">
        <f t="shared" si="31"/>
        <v/>
      </c>
    </row>
    <row r="1962" spans="1:28" ht="12.75" customHeight="1">
      <c r="A1962" s="102" t="str">
        <f>IF(F1962="","",SUBTOTAL(3,$F$2:$F1962))</f>
        <v/>
      </c>
      <c r="B1962" s="127"/>
      <c r="C1962" s="57"/>
      <c r="D1962" s="57"/>
      <c r="E1962" s="56"/>
      <c r="F1962" s="46"/>
      <c r="G1962" s="56"/>
      <c r="H1962" s="71"/>
      <c r="I1962" s="54"/>
      <c r="J1962" s="56"/>
      <c r="K1962" s="45"/>
      <c r="L1962" s="57"/>
      <c r="M1962" s="57"/>
      <c r="N1962" s="56"/>
      <c r="O1962" s="57"/>
      <c r="P1962" s="56"/>
      <c r="Q1962" s="56"/>
      <c r="R1962" s="56"/>
      <c r="S1962" s="56"/>
      <c r="T1962" s="47"/>
      <c r="U1962" s="45"/>
      <c r="V1962" s="47"/>
      <c r="W1962" s="47"/>
      <c r="X1962" s="45"/>
      <c r="Y1962" s="102"/>
      <c r="Z1962" s="57"/>
      <c r="AA1962" s="45"/>
      <c r="AB1962" s="102" t="str">
        <f t="shared" si="31"/>
        <v/>
      </c>
    </row>
    <row r="1963" spans="1:28" ht="12.75" customHeight="1">
      <c r="A1963" s="102" t="str">
        <f>IF(F1963="","",SUBTOTAL(3,$F$2:$F1963))</f>
        <v/>
      </c>
      <c r="B1963" s="127"/>
      <c r="C1963" s="57"/>
      <c r="D1963" s="57"/>
      <c r="E1963" s="56"/>
      <c r="F1963" s="46"/>
      <c r="G1963" s="56"/>
      <c r="H1963" s="46"/>
      <c r="I1963" s="45"/>
      <c r="J1963" s="56"/>
      <c r="K1963" s="45"/>
      <c r="L1963" s="57"/>
      <c r="M1963" s="57"/>
      <c r="N1963" s="56"/>
      <c r="O1963" s="57"/>
      <c r="P1963" s="56"/>
      <c r="Q1963" s="56"/>
      <c r="R1963" s="56"/>
      <c r="S1963" s="56"/>
      <c r="T1963" s="47"/>
      <c r="U1963" s="47"/>
      <c r="V1963" s="47"/>
      <c r="W1963" s="47"/>
      <c r="X1963" s="47"/>
      <c r="Y1963" s="47"/>
      <c r="Z1963" s="57"/>
      <c r="AA1963" s="45"/>
      <c r="AB1963" s="102" t="str">
        <f t="shared" si="31"/>
        <v/>
      </c>
    </row>
    <row r="1964" spans="1:28" ht="12.75" customHeight="1">
      <c r="A1964" s="102" t="str">
        <f>IF(F1964="","",SUBTOTAL(3,$F$2:$F1964))</f>
        <v/>
      </c>
      <c r="B1964" s="127"/>
      <c r="C1964" s="57"/>
      <c r="D1964" s="56"/>
      <c r="E1964" s="57"/>
      <c r="F1964" s="46"/>
      <c r="G1964" s="56"/>
      <c r="H1964" s="46"/>
      <c r="I1964" s="45"/>
      <c r="J1964" s="56"/>
      <c r="K1964" s="45"/>
      <c r="L1964" s="57"/>
      <c r="M1964" s="57"/>
      <c r="N1964" s="56"/>
      <c r="O1964" s="57"/>
      <c r="P1964" s="56"/>
      <c r="Q1964" s="56"/>
      <c r="R1964" s="56"/>
      <c r="S1964" s="56"/>
      <c r="T1964" s="45"/>
      <c r="U1964" s="45"/>
      <c r="V1964" s="45"/>
      <c r="W1964" s="45"/>
      <c r="X1964" s="45"/>
      <c r="Y1964" s="45"/>
      <c r="Z1964" s="56"/>
      <c r="AA1964" s="45"/>
      <c r="AB1964" s="102" t="str">
        <f t="shared" si="31"/>
        <v/>
      </c>
    </row>
    <row r="1965" spans="1:28" ht="12.75" customHeight="1">
      <c r="A1965" s="102" t="str">
        <f>IF(F1965="","",SUBTOTAL(3,$F$2:$F1965))</f>
        <v/>
      </c>
      <c r="B1965" s="127"/>
      <c r="C1965" s="57"/>
      <c r="D1965" s="57"/>
      <c r="E1965" s="56"/>
      <c r="F1965" s="46"/>
      <c r="G1965" s="56"/>
      <c r="H1965" s="46"/>
      <c r="I1965" s="45"/>
      <c r="J1965" s="56"/>
      <c r="K1965" s="45"/>
      <c r="L1965" s="57"/>
      <c r="M1965" s="57"/>
      <c r="N1965" s="56"/>
      <c r="O1965" s="57"/>
      <c r="P1965" s="56"/>
      <c r="Q1965" s="56"/>
      <c r="R1965" s="56"/>
      <c r="S1965" s="56"/>
      <c r="T1965" s="47"/>
      <c r="U1965" s="47"/>
      <c r="V1965" s="47"/>
      <c r="W1965" s="47"/>
      <c r="X1965" s="47"/>
      <c r="Y1965" s="47"/>
      <c r="Z1965" s="57"/>
      <c r="AA1965" s="45"/>
      <c r="AB1965" s="102" t="str">
        <f t="shared" si="31"/>
        <v/>
      </c>
    </row>
    <row r="1966" spans="1:28" ht="12.75" customHeight="1">
      <c r="A1966" s="102" t="str">
        <f>IF(F1966="","",SUBTOTAL(3,$F$2:$F1966))</f>
        <v/>
      </c>
      <c r="B1966" s="127"/>
      <c r="C1966" s="57"/>
      <c r="D1966" s="57"/>
      <c r="E1966" s="56"/>
      <c r="F1966" s="46"/>
      <c r="G1966" s="56"/>
      <c r="H1966" s="46"/>
      <c r="I1966" s="45"/>
      <c r="J1966" s="56"/>
      <c r="K1966" s="45"/>
      <c r="L1966" s="57"/>
      <c r="M1966" s="57"/>
      <c r="N1966" s="56"/>
      <c r="O1966" s="57"/>
      <c r="P1966" s="56"/>
      <c r="Q1966" s="56"/>
      <c r="R1966" s="56"/>
      <c r="S1966" s="56"/>
      <c r="T1966" s="47"/>
      <c r="U1966" s="47"/>
      <c r="V1966" s="47"/>
      <c r="W1966" s="47"/>
      <c r="X1966" s="47"/>
      <c r="Y1966" s="47"/>
      <c r="Z1966" s="57"/>
      <c r="AA1966" s="45"/>
      <c r="AB1966" s="102" t="str">
        <f t="shared" si="31"/>
        <v/>
      </c>
    </row>
    <row r="1967" spans="1:28" ht="12.75" customHeight="1">
      <c r="A1967" s="102" t="str">
        <f>IF(F1967="","",SUBTOTAL(3,$F$2:$F1967))</f>
        <v/>
      </c>
      <c r="B1967" s="127"/>
      <c r="C1967" s="57"/>
      <c r="D1967" s="57"/>
      <c r="E1967" s="56"/>
      <c r="F1967" s="46"/>
      <c r="G1967" s="56"/>
      <c r="H1967" s="46"/>
      <c r="I1967" s="45"/>
      <c r="J1967" s="56"/>
      <c r="K1967" s="45"/>
      <c r="L1967" s="57"/>
      <c r="M1967" s="57"/>
      <c r="N1967" s="56"/>
      <c r="O1967" s="57"/>
      <c r="P1967" s="56"/>
      <c r="Q1967" s="56"/>
      <c r="R1967" s="56"/>
      <c r="S1967" s="56"/>
      <c r="T1967" s="45"/>
      <c r="U1967" s="45"/>
      <c r="V1967" s="45"/>
      <c r="W1967" s="45"/>
      <c r="X1967" s="102"/>
      <c r="Y1967" s="102"/>
      <c r="Z1967" s="57"/>
      <c r="AA1967" s="45"/>
      <c r="AB1967" s="102" t="str">
        <f t="shared" si="31"/>
        <v/>
      </c>
    </row>
    <row r="1968" spans="1:28" ht="12.75" customHeight="1">
      <c r="A1968" s="102" t="str">
        <f>IF(F1968="","",SUBTOTAL(3,$F$2:$F1968))</f>
        <v/>
      </c>
      <c r="B1968" s="127"/>
      <c r="C1968" s="57"/>
      <c r="D1968" s="56"/>
      <c r="E1968" s="56"/>
      <c r="F1968" s="46"/>
      <c r="G1968" s="56"/>
      <c r="H1968" s="46"/>
      <c r="I1968" s="45"/>
      <c r="J1968" s="56"/>
      <c r="K1968" s="45"/>
      <c r="L1968" s="57"/>
      <c r="M1968" s="57"/>
      <c r="N1968" s="56"/>
      <c r="O1968" s="57"/>
      <c r="P1968" s="56"/>
      <c r="Q1968" s="56"/>
      <c r="R1968" s="56"/>
      <c r="S1968" s="56"/>
      <c r="T1968" s="45"/>
      <c r="U1968" s="45"/>
      <c r="V1968" s="45"/>
      <c r="W1968" s="45"/>
      <c r="X1968" s="102"/>
      <c r="Y1968" s="102"/>
      <c r="Z1968" s="56"/>
      <c r="AA1968" s="45"/>
      <c r="AB1968" s="102" t="str">
        <f t="shared" si="31"/>
        <v/>
      </c>
    </row>
    <row r="1969" spans="1:28" ht="12.75" customHeight="1">
      <c r="A1969" s="102" t="str">
        <f>IF(F1969="","",SUBTOTAL(3,$F$2:$F1969))</f>
        <v/>
      </c>
      <c r="B1969" s="127"/>
      <c r="C1969" s="57"/>
      <c r="D1969" s="57"/>
      <c r="E1969" s="56"/>
      <c r="F1969" s="46"/>
      <c r="G1969" s="56"/>
      <c r="H1969" s="46"/>
      <c r="I1969" s="46"/>
      <c r="J1969" s="56"/>
      <c r="K1969" s="45"/>
      <c r="L1969" s="57"/>
      <c r="M1969" s="57"/>
      <c r="N1969" s="56"/>
      <c r="O1969" s="57"/>
      <c r="P1969" s="56"/>
      <c r="Q1969" s="56"/>
      <c r="R1969" s="56"/>
      <c r="S1969" s="56"/>
      <c r="T1969" s="45"/>
      <c r="U1969" s="45"/>
      <c r="V1969" s="45"/>
      <c r="W1969" s="45"/>
      <c r="X1969" s="47"/>
      <c r="Y1969" s="47"/>
      <c r="Z1969" s="57"/>
      <c r="AA1969" s="45"/>
      <c r="AB1969" s="102" t="str">
        <f t="shared" si="31"/>
        <v/>
      </c>
    </row>
    <row r="1970" spans="1:28" ht="12.75" customHeight="1">
      <c r="A1970" s="102" t="str">
        <f>IF(F1970="","",SUBTOTAL(3,$F$2:$F1970))</f>
        <v/>
      </c>
      <c r="B1970" s="127"/>
      <c r="C1970" s="57"/>
      <c r="D1970" s="56"/>
      <c r="E1970" s="56"/>
      <c r="F1970" s="69"/>
      <c r="G1970" s="56"/>
      <c r="H1970" s="46"/>
      <c r="I1970" s="45"/>
      <c r="J1970" s="56"/>
      <c r="K1970" s="45"/>
      <c r="L1970" s="57"/>
      <c r="M1970" s="57"/>
      <c r="N1970" s="56"/>
      <c r="O1970" s="57"/>
      <c r="P1970" s="56"/>
      <c r="Q1970" s="56"/>
      <c r="R1970" s="56"/>
      <c r="S1970" s="56"/>
      <c r="T1970" s="45"/>
      <c r="U1970" s="45"/>
      <c r="V1970" s="45"/>
      <c r="W1970" s="45"/>
      <c r="X1970" s="45"/>
      <c r="Y1970" s="45"/>
      <c r="Z1970" s="56"/>
      <c r="AA1970" s="45"/>
      <c r="AB1970" s="102" t="str">
        <f t="shared" si="31"/>
        <v/>
      </c>
    </row>
    <row r="1971" spans="1:28" ht="12.75" customHeight="1">
      <c r="A1971" s="102" t="str">
        <f>IF(F1971="","",SUBTOTAL(3,$F$2:$F1971))</f>
        <v/>
      </c>
      <c r="B1971" s="127"/>
      <c r="C1971" s="57"/>
      <c r="D1971" s="56"/>
      <c r="E1971" s="56"/>
      <c r="F1971" s="69"/>
      <c r="G1971" s="56"/>
      <c r="H1971" s="46"/>
      <c r="I1971" s="45"/>
      <c r="J1971" s="57"/>
      <c r="K1971" s="45"/>
      <c r="L1971" s="57"/>
      <c r="M1971" s="57"/>
      <c r="N1971" s="56"/>
      <c r="O1971" s="57"/>
      <c r="P1971" s="57"/>
      <c r="Q1971" s="56"/>
      <c r="R1971" s="56"/>
      <c r="S1971" s="56"/>
      <c r="T1971" s="45"/>
      <c r="U1971" s="102"/>
      <c r="V1971" s="45"/>
      <c r="W1971" s="45"/>
      <c r="X1971" s="102"/>
      <c r="Y1971" s="102"/>
      <c r="Z1971" s="57"/>
      <c r="AA1971" s="45"/>
      <c r="AB1971" s="102" t="str">
        <f t="shared" si="31"/>
        <v/>
      </c>
    </row>
    <row r="1972" spans="1:28" ht="12.75" customHeight="1">
      <c r="A1972" s="102" t="str">
        <f>IF(F1972="","",SUBTOTAL(3,$F$2:$F1972))</f>
        <v/>
      </c>
      <c r="B1972" s="127"/>
      <c r="C1972" s="57"/>
      <c r="D1972" s="56"/>
      <c r="E1972" s="56"/>
      <c r="F1972" s="69"/>
      <c r="G1972" s="56"/>
      <c r="H1972" s="46"/>
      <c r="I1972" s="45"/>
      <c r="J1972" s="57"/>
      <c r="K1972" s="45"/>
      <c r="L1972" s="57"/>
      <c r="M1972" s="57"/>
      <c r="N1972" s="56"/>
      <c r="O1972" s="57"/>
      <c r="P1972" s="57"/>
      <c r="Q1972" s="56"/>
      <c r="R1972" s="56"/>
      <c r="S1972" s="56"/>
      <c r="T1972" s="45"/>
      <c r="U1972" s="45"/>
      <c r="V1972" s="45"/>
      <c r="W1972" s="45"/>
      <c r="X1972" s="102"/>
      <c r="Y1972" s="102"/>
      <c r="Z1972" s="57"/>
      <c r="AA1972" s="45"/>
      <c r="AB1972" s="102" t="str">
        <f t="shared" si="31"/>
        <v/>
      </c>
    </row>
    <row r="1973" spans="1:28" ht="12.75" customHeight="1">
      <c r="A1973" s="102" t="str">
        <f>IF(F1973="","",SUBTOTAL(3,$F$2:$F1973))</f>
        <v/>
      </c>
      <c r="B1973" s="127"/>
      <c r="C1973" s="57"/>
      <c r="D1973" s="57"/>
      <c r="E1973" s="56"/>
      <c r="F1973" s="104"/>
      <c r="G1973" s="56"/>
      <c r="H1973" s="88"/>
      <c r="I1973" s="45"/>
      <c r="J1973" s="56"/>
      <c r="K1973" s="45"/>
      <c r="L1973" s="57"/>
      <c r="M1973" s="57"/>
      <c r="N1973" s="56"/>
      <c r="O1973" s="57"/>
      <c r="P1973" s="57"/>
      <c r="Q1973" s="56"/>
      <c r="R1973" s="56"/>
      <c r="S1973" s="56"/>
      <c r="T1973" s="47"/>
      <c r="U1973" s="47"/>
      <c r="V1973" s="47"/>
      <c r="W1973" s="47"/>
      <c r="X1973" s="47"/>
      <c r="Y1973" s="47"/>
      <c r="Z1973" s="57"/>
      <c r="AA1973" s="45"/>
      <c r="AB1973" s="102" t="str">
        <f t="shared" si="31"/>
        <v/>
      </c>
    </row>
    <row r="1974" spans="1:28" ht="12.75" customHeight="1">
      <c r="A1974" s="102" t="str">
        <f>IF(F1974="","",SUBTOTAL(3,$F$2:$F1974))</f>
        <v/>
      </c>
      <c r="B1974" s="127"/>
      <c r="C1974" s="57"/>
      <c r="D1974" s="56"/>
      <c r="E1974" s="56"/>
      <c r="F1974" s="69"/>
      <c r="G1974" s="56"/>
      <c r="H1974" s="46"/>
      <c r="I1974" s="45"/>
      <c r="J1974" s="56"/>
      <c r="K1974" s="45"/>
      <c r="L1974" s="57"/>
      <c r="M1974" s="57"/>
      <c r="N1974" s="56"/>
      <c r="O1974" s="57"/>
      <c r="P1974" s="57"/>
      <c r="Q1974" s="56"/>
      <c r="R1974" s="56"/>
      <c r="S1974" s="56"/>
      <c r="T1974" s="45"/>
      <c r="U1974" s="45"/>
      <c r="V1974" s="45"/>
      <c r="W1974" s="45"/>
      <c r="X1974" s="45"/>
      <c r="Y1974" s="45"/>
      <c r="Z1974" s="56"/>
      <c r="AA1974" s="45"/>
      <c r="AB1974" s="102" t="str">
        <f t="shared" si="31"/>
        <v/>
      </c>
    </row>
    <row r="1975" spans="1:28" ht="12.75" customHeight="1">
      <c r="A1975" s="102" t="str">
        <f>IF(F1975="","",SUBTOTAL(3,$F$2:$F1975))</f>
        <v/>
      </c>
      <c r="B1975" s="127"/>
      <c r="C1975" s="57"/>
      <c r="D1975" s="56"/>
      <c r="E1975" s="56"/>
      <c r="F1975" s="69"/>
      <c r="G1975" s="56"/>
      <c r="H1975" s="46"/>
      <c r="I1975" s="45"/>
      <c r="J1975" s="56"/>
      <c r="K1975" s="45"/>
      <c r="L1975" s="57"/>
      <c r="M1975" s="57"/>
      <c r="N1975" s="56"/>
      <c r="O1975" s="57"/>
      <c r="P1975" s="57"/>
      <c r="Q1975" s="56"/>
      <c r="R1975" s="56"/>
      <c r="S1975" s="56"/>
      <c r="T1975" s="45"/>
      <c r="U1975" s="45"/>
      <c r="V1975" s="45"/>
      <c r="W1975" s="45"/>
      <c r="X1975" s="45"/>
      <c r="Y1975" s="45"/>
      <c r="Z1975" s="56"/>
      <c r="AA1975" s="45"/>
      <c r="AB1975" s="102" t="str">
        <f t="shared" si="31"/>
        <v/>
      </c>
    </row>
    <row r="1976" spans="1:28" ht="12.75" customHeight="1">
      <c r="A1976" s="102" t="str">
        <f>IF(F1976="","",SUBTOTAL(3,$F$2:$F1976))</f>
        <v/>
      </c>
      <c r="B1976" s="127"/>
      <c r="C1976" s="57"/>
      <c r="D1976" s="56"/>
      <c r="E1976" s="56"/>
      <c r="F1976" s="69"/>
      <c r="G1976" s="56"/>
      <c r="H1976" s="46"/>
      <c r="I1976" s="45"/>
      <c r="J1976" s="56"/>
      <c r="K1976" s="45"/>
      <c r="L1976" s="57"/>
      <c r="M1976" s="57"/>
      <c r="N1976" s="56"/>
      <c r="O1976" s="57"/>
      <c r="P1976" s="57"/>
      <c r="Q1976" s="56"/>
      <c r="R1976" s="56"/>
      <c r="S1976" s="56"/>
      <c r="T1976" s="45"/>
      <c r="U1976" s="45"/>
      <c r="V1976" s="45"/>
      <c r="W1976" s="45"/>
      <c r="X1976" s="45"/>
      <c r="Y1976" s="45"/>
      <c r="Z1976" s="56"/>
      <c r="AA1976" s="45"/>
      <c r="AB1976" s="102" t="str">
        <f t="shared" si="31"/>
        <v/>
      </c>
    </row>
    <row r="1977" spans="1:28" ht="12.75" customHeight="1">
      <c r="A1977" s="102" t="str">
        <f>IF(F1977="","",SUBTOTAL(3,$F$2:$F1977))</f>
        <v/>
      </c>
      <c r="B1977" s="127"/>
      <c r="C1977" s="57"/>
      <c r="D1977" s="56"/>
      <c r="E1977" s="56"/>
      <c r="F1977" s="104"/>
      <c r="G1977" s="56"/>
      <c r="H1977" s="88"/>
      <c r="I1977" s="45"/>
      <c r="J1977" s="56"/>
      <c r="K1977" s="45"/>
      <c r="L1977" s="57"/>
      <c r="M1977" s="57"/>
      <c r="N1977" s="56"/>
      <c r="O1977" s="57"/>
      <c r="P1977" s="56"/>
      <c r="Q1977" s="56"/>
      <c r="R1977" s="56"/>
      <c r="S1977" s="56"/>
      <c r="T1977" s="45"/>
      <c r="U1977" s="45"/>
      <c r="V1977" s="45"/>
      <c r="W1977" s="45"/>
      <c r="X1977" s="45"/>
      <c r="Y1977" s="45"/>
      <c r="Z1977" s="56"/>
      <c r="AA1977" s="45"/>
      <c r="AB1977" s="102" t="str">
        <f t="shared" si="31"/>
        <v/>
      </c>
    </row>
    <row r="1978" spans="1:28" ht="12.75" customHeight="1">
      <c r="A1978" s="102" t="str">
        <f>IF(F1978="","",SUBTOTAL(3,$F$2:$F1978))</f>
        <v/>
      </c>
      <c r="B1978" s="127"/>
      <c r="C1978" s="57"/>
      <c r="D1978" s="57"/>
      <c r="E1978" s="56"/>
      <c r="F1978" s="46"/>
      <c r="G1978" s="56"/>
      <c r="H1978" s="46"/>
      <c r="I1978" s="45"/>
      <c r="J1978" s="56"/>
      <c r="K1978" s="45"/>
      <c r="L1978" s="57"/>
      <c r="M1978" s="57"/>
      <c r="N1978" s="56"/>
      <c r="O1978" s="57"/>
      <c r="P1978" s="56"/>
      <c r="Q1978" s="56"/>
      <c r="R1978" s="56"/>
      <c r="S1978" s="56"/>
      <c r="T1978" s="45"/>
      <c r="U1978" s="45"/>
      <c r="V1978" s="45"/>
      <c r="W1978" s="45"/>
      <c r="X1978" s="45"/>
      <c r="Y1978" s="45"/>
      <c r="Z1978" s="56"/>
      <c r="AA1978" s="45"/>
      <c r="AB1978" s="102" t="str">
        <f t="shared" si="31"/>
        <v/>
      </c>
    </row>
    <row r="1979" spans="1:28" ht="12.75" customHeight="1">
      <c r="A1979" s="102" t="str">
        <f>IF(F1979="","",SUBTOTAL(3,$F$2:$F1979))</f>
        <v/>
      </c>
      <c r="B1979" s="127"/>
      <c r="C1979" s="57"/>
      <c r="D1979" s="56"/>
      <c r="E1979" s="56"/>
      <c r="F1979" s="69"/>
      <c r="G1979" s="56"/>
      <c r="H1979" s="46"/>
      <c r="I1979" s="45"/>
      <c r="J1979" s="56"/>
      <c r="K1979" s="45"/>
      <c r="L1979" s="57"/>
      <c r="M1979" s="57"/>
      <c r="N1979" s="56"/>
      <c r="O1979" s="57"/>
      <c r="P1979" s="56"/>
      <c r="Q1979" s="56"/>
      <c r="R1979" s="56"/>
      <c r="S1979" s="56"/>
      <c r="T1979" s="45"/>
      <c r="U1979" s="45"/>
      <c r="V1979" s="45"/>
      <c r="W1979" s="45"/>
      <c r="X1979" s="102"/>
      <c r="Y1979" s="102"/>
      <c r="Z1979" s="56"/>
      <c r="AA1979" s="45"/>
      <c r="AB1979" s="102" t="str">
        <f t="shared" si="31"/>
        <v/>
      </c>
    </row>
    <row r="1980" spans="1:28" ht="12.75" customHeight="1">
      <c r="A1980" s="102" t="str">
        <f>IF(F1980="","",SUBTOTAL(3,$F$2:$F1980))</f>
        <v/>
      </c>
      <c r="B1980" s="127"/>
      <c r="C1980" s="57"/>
      <c r="D1980" s="56"/>
      <c r="E1980" s="56"/>
      <c r="F1980" s="69"/>
      <c r="G1980" s="56"/>
      <c r="H1980" s="46"/>
      <c r="I1980" s="45"/>
      <c r="J1980" s="57"/>
      <c r="K1980" s="45"/>
      <c r="L1980" s="57"/>
      <c r="M1980" s="57"/>
      <c r="N1980" s="56"/>
      <c r="O1980" s="57"/>
      <c r="P1980" s="56"/>
      <c r="Q1980" s="56"/>
      <c r="R1980" s="56"/>
      <c r="S1980" s="56"/>
      <c r="T1980" s="45"/>
      <c r="U1980" s="45"/>
      <c r="V1980" s="45"/>
      <c r="W1980" s="45"/>
      <c r="X1980" s="102"/>
      <c r="Y1980" s="102"/>
      <c r="Z1980" s="56"/>
      <c r="AA1980" s="45"/>
      <c r="AB1980" s="102" t="str">
        <f t="shared" si="31"/>
        <v/>
      </c>
    </row>
    <row r="1981" spans="1:28" ht="12.75" customHeight="1">
      <c r="A1981" s="102" t="str">
        <f>IF(F1981="","",SUBTOTAL(3,$F$2:$F1981))</f>
        <v/>
      </c>
      <c r="B1981" s="127"/>
      <c r="C1981" s="57"/>
      <c r="D1981" s="56"/>
      <c r="E1981" s="56"/>
      <c r="F1981" s="69"/>
      <c r="G1981" s="56"/>
      <c r="H1981" s="46"/>
      <c r="I1981" s="45"/>
      <c r="J1981" s="56"/>
      <c r="K1981" s="45"/>
      <c r="L1981" s="57"/>
      <c r="M1981" s="57"/>
      <c r="N1981" s="56"/>
      <c r="O1981" s="57"/>
      <c r="P1981" s="56"/>
      <c r="Q1981" s="56"/>
      <c r="R1981" s="56"/>
      <c r="S1981" s="56"/>
      <c r="T1981" s="45"/>
      <c r="U1981" s="45"/>
      <c r="V1981" s="45"/>
      <c r="W1981" s="45"/>
      <c r="X1981" s="102"/>
      <c r="Y1981" s="102"/>
      <c r="Z1981" s="56"/>
      <c r="AA1981" s="45"/>
      <c r="AB1981" s="102" t="str">
        <f t="shared" si="31"/>
        <v/>
      </c>
    </row>
    <row r="1982" spans="1:28" ht="12.75" customHeight="1">
      <c r="A1982" s="102" t="str">
        <f>IF(F1982="","",SUBTOTAL(3,$F$2:$F1982))</f>
        <v/>
      </c>
      <c r="B1982" s="127"/>
      <c r="C1982" s="57"/>
      <c r="D1982" s="57"/>
      <c r="E1982" s="56"/>
      <c r="F1982" s="46"/>
      <c r="G1982" s="56"/>
      <c r="H1982" s="46"/>
      <c r="I1982" s="45"/>
      <c r="J1982" s="56"/>
      <c r="K1982" s="45"/>
      <c r="L1982" s="57"/>
      <c r="M1982" s="57"/>
      <c r="N1982" s="56"/>
      <c r="O1982" s="57"/>
      <c r="P1982" s="56"/>
      <c r="Q1982" s="56"/>
      <c r="R1982" s="56"/>
      <c r="S1982" s="56"/>
      <c r="T1982" s="45"/>
      <c r="U1982" s="45"/>
      <c r="V1982" s="45"/>
      <c r="W1982" s="45"/>
      <c r="X1982" s="102"/>
      <c r="Y1982" s="102"/>
      <c r="Z1982" s="56"/>
      <c r="AA1982" s="45"/>
      <c r="AB1982" s="102" t="str">
        <f t="shared" si="31"/>
        <v/>
      </c>
    </row>
    <row r="1983" spans="1:28" ht="12.75" customHeight="1">
      <c r="A1983" s="102" t="str">
        <f>IF(F1983="","",SUBTOTAL(3,$F$2:$F1983))</f>
        <v/>
      </c>
      <c r="B1983" s="127"/>
      <c r="C1983" s="57"/>
      <c r="D1983" s="57"/>
      <c r="E1983" s="56"/>
      <c r="F1983" s="46"/>
      <c r="G1983" s="56"/>
      <c r="H1983" s="46"/>
      <c r="I1983" s="45"/>
      <c r="J1983" s="56"/>
      <c r="K1983" s="45"/>
      <c r="L1983" s="57"/>
      <c r="M1983" s="57"/>
      <c r="N1983" s="56"/>
      <c r="O1983" s="57"/>
      <c r="P1983" s="56"/>
      <c r="Q1983" s="56"/>
      <c r="R1983" s="56"/>
      <c r="S1983" s="56"/>
      <c r="T1983" s="45"/>
      <c r="U1983" s="45"/>
      <c r="V1983" s="45"/>
      <c r="W1983" s="45"/>
      <c r="X1983" s="102"/>
      <c r="Y1983" s="102"/>
      <c r="Z1983" s="56"/>
      <c r="AA1983" s="45"/>
      <c r="AB1983" s="102" t="str">
        <f t="shared" si="31"/>
        <v/>
      </c>
    </row>
    <row r="1984" spans="1:28" ht="12.75" customHeight="1">
      <c r="A1984" s="102" t="str">
        <f>IF(F1984="","",SUBTOTAL(3,$F$2:$F1984))</f>
        <v/>
      </c>
      <c r="B1984" s="127"/>
      <c r="C1984" s="57"/>
      <c r="D1984" s="56"/>
      <c r="E1984" s="56"/>
      <c r="F1984" s="69"/>
      <c r="G1984" s="56"/>
      <c r="H1984" s="46"/>
      <c r="I1984" s="45"/>
      <c r="J1984" s="56"/>
      <c r="K1984" s="45"/>
      <c r="L1984" s="57"/>
      <c r="M1984" s="57"/>
      <c r="N1984" s="56"/>
      <c r="O1984" s="57"/>
      <c r="P1984" s="56"/>
      <c r="Q1984" s="56"/>
      <c r="R1984" s="56"/>
      <c r="S1984" s="56"/>
      <c r="T1984" s="45"/>
      <c r="U1984" s="45"/>
      <c r="V1984" s="45"/>
      <c r="W1984" s="45"/>
      <c r="X1984" s="102"/>
      <c r="Y1984" s="102"/>
      <c r="Z1984" s="56"/>
      <c r="AA1984" s="45"/>
      <c r="AB1984" s="102" t="str">
        <f t="shared" si="31"/>
        <v/>
      </c>
    </row>
    <row r="1985" spans="1:28" ht="12.75" customHeight="1">
      <c r="A1985" s="102" t="str">
        <f>IF(F1985="","",SUBTOTAL(3,$F$2:$F1985))</f>
        <v/>
      </c>
      <c r="B1985" s="127"/>
      <c r="C1985" s="57"/>
      <c r="D1985" s="56"/>
      <c r="E1985" s="56"/>
      <c r="F1985" s="69"/>
      <c r="G1985" s="56"/>
      <c r="H1985" s="46"/>
      <c r="I1985" s="45"/>
      <c r="J1985" s="56"/>
      <c r="K1985" s="45"/>
      <c r="L1985" s="57"/>
      <c r="M1985" s="57"/>
      <c r="N1985" s="56"/>
      <c r="O1985" s="57"/>
      <c r="P1985" s="56"/>
      <c r="Q1985" s="56"/>
      <c r="R1985" s="56"/>
      <c r="S1985" s="56"/>
      <c r="T1985" s="45"/>
      <c r="U1985" s="45"/>
      <c r="V1985" s="46"/>
      <c r="W1985" s="45"/>
      <c r="X1985" s="102"/>
      <c r="Y1985" s="102"/>
      <c r="Z1985" s="56"/>
      <c r="AA1985" s="45"/>
      <c r="AB1985" s="102" t="str">
        <f t="shared" si="31"/>
        <v/>
      </c>
    </row>
    <row r="1986" spans="1:28" ht="12.75" customHeight="1">
      <c r="A1986" s="102" t="str">
        <f>IF(F1986="","",SUBTOTAL(3,$F$2:$F1986))</f>
        <v/>
      </c>
      <c r="B1986" s="127"/>
      <c r="C1986" s="57"/>
      <c r="D1986" s="56"/>
      <c r="E1986" s="56"/>
      <c r="F1986" s="69"/>
      <c r="G1986" s="56"/>
      <c r="H1986" s="46"/>
      <c r="I1986" s="45"/>
      <c r="J1986" s="56"/>
      <c r="K1986" s="45"/>
      <c r="L1986" s="57"/>
      <c r="M1986" s="57"/>
      <c r="N1986" s="56"/>
      <c r="O1986" s="57"/>
      <c r="P1986" s="57"/>
      <c r="Q1986" s="56"/>
      <c r="R1986" s="56"/>
      <c r="S1986" s="56"/>
      <c r="T1986" s="45"/>
      <c r="U1986" s="45"/>
      <c r="V1986" s="45"/>
      <c r="W1986" s="45"/>
      <c r="X1986" s="45"/>
      <c r="Y1986" s="45"/>
      <c r="Z1986" s="56"/>
      <c r="AA1986" s="45"/>
      <c r="AB1986" s="102" t="str">
        <f t="shared" si="31"/>
        <v/>
      </c>
    </row>
    <row r="1987" spans="1:28" ht="12.75" customHeight="1">
      <c r="A1987" s="102" t="str">
        <f>IF(F1987="","",SUBTOTAL(3,$F$2:$F1987))</f>
        <v/>
      </c>
      <c r="B1987" s="127"/>
      <c r="C1987" s="57"/>
      <c r="D1987" s="56"/>
      <c r="E1987" s="56"/>
      <c r="F1987" s="69"/>
      <c r="G1987" s="56"/>
      <c r="H1987" s="46"/>
      <c r="I1987" s="45"/>
      <c r="J1987" s="56"/>
      <c r="K1987" s="45"/>
      <c r="L1987" s="57"/>
      <c r="M1987" s="57"/>
      <c r="N1987" s="56"/>
      <c r="O1987" s="57"/>
      <c r="P1987" s="57"/>
      <c r="Q1987" s="56"/>
      <c r="R1987" s="56"/>
      <c r="S1987" s="56"/>
      <c r="T1987" s="45"/>
      <c r="U1987" s="45"/>
      <c r="V1987" s="45"/>
      <c r="W1987" s="45"/>
      <c r="X1987" s="45"/>
      <c r="Y1987" s="45"/>
      <c r="Z1987" s="56"/>
      <c r="AA1987" s="45"/>
      <c r="AB1987" s="102" t="str">
        <f t="shared" si="31"/>
        <v/>
      </c>
    </row>
    <row r="1988" spans="1:28" ht="12.75" customHeight="1">
      <c r="A1988" s="102" t="str">
        <f>IF(F1988="","",SUBTOTAL(3,$F$2:$F1988))</f>
        <v/>
      </c>
      <c r="B1988" s="127"/>
      <c r="C1988" s="57"/>
      <c r="D1988" s="56"/>
      <c r="E1988" s="56"/>
      <c r="F1988" s="69"/>
      <c r="G1988" s="56"/>
      <c r="H1988" s="46"/>
      <c r="I1988" s="45"/>
      <c r="J1988" s="56"/>
      <c r="K1988" s="45"/>
      <c r="L1988" s="57"/>
      <c r="M1988" s="57"/>
      <c r="N1988" s="56"/>
      <c r="O1988" s="57"/>
      <c r="P1988" s="57"/>
      <c r="Q1988" s="56"/>
      <c r="R1988" s="56"/>
      <c r="S1988" s="56"/>
      <c r="T1988" s="45"/>
      <c r="U1988" s="45"/>
      <c r="V1988" s="45"/>
      <c r="W1988" s="45"/>
      <c r="X1988" s="45"/>
      <c r="Y1988" s="45"/>
      <c r="Z1988" s="56"/>
      <c r="AA1988" s="45"/>
      <c r="AB1988" s="102" t="str">
        <f t="shared" si="31"/>
        <v/>
      </c>
    </row>
    <row r="1989" spans="1:28" ht="12.75" customHeight="1">
      <c r="A1989" s="102" t="str">
        <f>IF(F1989="","",SUBTOTAL(3,$F$2:$F1989))</f>
        <v/>
      </c>
      <c r="B1989" s="127"/>
      <c r="C1989" s="57"/>
      <c r="D1989" s="57"/>
      <c r="E1989" s="56"/>
      <c r="F1989" s="46"/>
      <c r="G1989" s="56"/>
      <c r="H1989" s="46"/>
      <c r="I1989" s="45"/>
      <c r="J1989" s="56"/>
      <c r="K1989" s="45"/>
      <c r="L1989" s="57"/>
      <c r="M1989" s="57"/>
      <c r="N1989" s="56"/>
      <c r="O1989" s="57"/>
      <c r="P1989" s="56"/>
      <c r="Q1989" s="56"/>
      <c r="R1989" s="56"/>
      <c r="S1989" s="56"/>
      <c r="T1989" s="45"/>
      <c r="U1989" s="45"/>
      <c r="V1989" s="45"/>
      <c r="W1989" s="45"/>
      <c r="X1989" s="102"/>
      <c r="Y1989" s="102"/>
      <c r="Z1989" s="57"/>
      <c r="AA1989" s="45"/>
      <c r="AB1989" s="102" t="str">
        <f t="shared" si="31"/>
        <v/>
      </c>
    </row>
    <row r="1990" spans="1:28" ht="12.75" customHeight="1">
      <c r="A1990" s="102" t="str">
        <f>IF(F1990="","",SUBTOTAL(3,$F$2:$F1990))</f>
        <v/>
      </c>
      <c r="B1990" s="127"/>
      <c r="C1990" s="57"/>
      <c r="D1990" s="57"/>
      <c r="E1990" s="56"/>
      <c r="F1990" s="46"/>
      <c r="G1990" s="56"/>
      <c r="H1990" s="46"/>
      <c r="I1990" s="45"/>
      <c r="J1990" s="56"/>
      <c r="K1990" s="45"/>
      <c r="L1990" s="57"/>
      <c r="M1990" s="57"/>
      <c r="N1990" s="56"/>
      <c r="O1990" s="57"/>
      <c r="P1990" s="56"/>
      <c r="Q1990" s="56"/>
      <c r="R1990" s="56"/>
      <c r="S1990" s="56"/>
      <c r="T1990" s="45"/>
      <c r="U1990" s="45"/>
      <c r="V1990" s="45"/>
      <c r="W1990" s="45"/>
      <c r="X1990" s="102"/>
      <c r="Y1990" s="102"/>
      <c r="Z1990" s="56"/>
      <c r="AA1990" s="45"/>
      <c r="AB1990" s="102" t="str">
        <f t="shared" si="31"/>
        <v/>
      </c>
    </row>
    <row r="1991" spans="1:28" ht="12.75" customHeight="1">
      <c r="A1991" s="102" t="str">
        <f>IF(F1991="","",SUBTOTAL(3,$F$2:$F1991))</f>
        <v/>
      </c>
      <c r="B1991" s="127"/>
      <c r="C1991" s="57"/>
      <c r="D1991" s="57"/>
      <c r="E1991" s="56"/>
      <c r="F1991" s="46"/>
      <c r="G1991" s="56"/>
      <c r="H1991" s="46"/>
      <c r="I1991" s="45"/>
      <c r="J1991" s="56"/>
      <c r="K1991" s="45"/>
      <c r="L1991" s="57"/>
      <c r="M1991" s="57"/>
      <c r="N1991" s="56"/>
      <c r="O1991" s="57"/>
      <c r="P1991" s="56"/>
      <c r="Q1991" s="56"/>
      <c r="R1991" s="56"/>
      <c r="S1991" s="56"/>
      <c r="T1991" s="45"/>
      <c r="U1991" s="45"/>
      <c r="V1991" s="45"/>
      <c r="W1991" s="45"/>
      <c r="X1991" s="102"/>
      <c r="Y1991" s="102"/>
      <c r="Z1991" s="56"/>
      <c r="AA1991" s="45"/>
      <c r="AB1991" s="102" t="str">
        <f t="shared" si="31"/>
        <v/>
      </c>
    </row>
    <row r="1992" spans="1:28" ht="12.75" customHeight="1">
      <c r="A1992" s="102" t="str">
        <f>IF(F1992="","",SUBTOTAL(3,$F$2:$F1992))</f>
        <v/>
      </c>
      <c r="B1992" s="127"/>
      <c r="C1992" s="57"/>
      <c r="D1992" s="57"/>
      <c r="E1992" s="56"/>
      <c r="F1992" s="46"/>
      <c r="G1992" s="56"/>
      <c r="H1992" s="46"/>
      <c r="I1992" s="46"/>
      <c r="J1992" s="56"/>
      <c r="K1992" s="45"/>
      <c r="L1992" s="57"/>
      <c r="M1992" s="57"/>
      <c r="N1992" s="56"/>
      <c r="O1992" s="57"/>
      <c r="P1992" s="56"/>
      <c r="Q1992" s="56"/>
      <c r="R1992" s="56"/>
      <c r="S1992" s="56"/>
      <c r="T1992" s="45"/>
      <c r="U1992" s="102"/>
      <c r="V1992" s="45"/>
      <c r="W1992" s="45"/>
      <c r="X1992" s="47"/>
      <c r="Y1992" s="47"/>
      <c r="Z1992" s="56"/>
      <c r="AA1992" s="45"/>
      <c r="AB1992" s="102" t="str">
        <f t="shared" si="31"/>
        <v/>
      </c>
    </row>
    <row r="1993" spans="1:28" ht="12.75" customHeight="1">
      <c r="A1993" s="102" t="str">
        <f>IF(F1993="","",SUBTOTAL(3,$F$2:$F1993))</f>
        <v/>
      </c>
      <c r="B1993" s="127"/>
      <c r="C1993" s="57"/>
      <c r="D1993" s="56"/>
      <c r="E1993" s="56"/>
      <c r="F1993" s="69"/>
      <c r="G1993" s="56"/>
      <c r="H1993" s="46"/>
      <c r="I1993" s="45"/>
      <c r="J1993" s="56"/>
      <c r="K1993" s="45"/>
      <c r="L1993" s="57"/>
      <c r="M1993" s="57"/>
      <c r="N1993" s="56"/>
      <c r="O1993" s="57"/>
      <c r="P1993" s="57"/>
      <c r="Q1993" s="56"/>
      <c r="R1993" s="56"/>
      <c r="S1993" s="56"/>
      <c r="T1993" s="45"/>
      <c r="U1993" s="45"/>
      <c r="V1993" s="45"/>
      <c r="W1993" s="45"/>
      <c r="X1993" s="45"/>
      <c r="Y1993" s="45"/>
      <c r="Z1993" s="56"/>
      <c r="AA1993" s="45"/>
      <c r="AB1993" s="102" t="str">
        <f t="shared" si="31"/>
        <v/>
      </c>
    </row>
    <row r="1994" spans="1:28" ht="12.75" customHeight="1">
      <c r="A1994" s="102" t="str">
        <f>IF(F1994="","",SUBTOTAL(3,$F$2:$F1994))</f>
        <v/>
      </c>
      <c r="B1994" s="127"/>
      <c r="C1994" s="57"/>
      <c r="D1994" s="56"/>
      <c r="E1994" s="56"/>
      <c r="F1994" s="69"/>
      <c r="G1994" s="56"/>
      <c r="H1994" s="46"/>
      <c r="I1994" s="45"/>
      <c r="J1994" s="56"/>
      <c r="K1994" s="45"/>
      <c r="L1994" s="57"/>
      <c r="M1994" s="57"/>
      <c r="N1994" s="56"/>
      <c r="O1994" s="57"/>
      <c r="P1994" s="57"/>
      <c r="Q1994" s="56"/>
      <c r="R1994" s="56"/>
      <c r="S1994" s="56"/>
      <c r="T1994" s="45"/>
      <c r="U1994" s="45"/>
      <c r="V1994" s="45"/>
      <c r="W1994" s="45"/>
      <c r="X1994" s="45"/>
      <c r="Y1994" s="45"/>
      <c r="Z1994" s="56"/>
      <c r="AA1994" s="45"/>
      <c r="AB1994" s="102" t="str">
        <f t="shared" si="31"/>
        <v/>
      </c>
    </row>
    <row r="1995" spans="1:28" ht="12.75" customHeight="1">
      <c r="A1995" s="102" t="str">
        <f>IF(F1995="","",SUBTOTAL(3,$F$2:$F1995))</f>
        <v/>
      </c>
      <c r="B1995" s="127"/>
      <c r="C1995" s="57"/>
      <c r="D1995" s="57"/>
      <c r="E1995" s="56"/>
      <c r="F1995" s="46"/>
      <c r="G1995" s="56"/>
      <c r="H1995" s="46"/>
      <c r="I1995" s="45"/>
      <c r="J1995" s="56"/>
      <c r="K1995" s="45"/>
      <c r="L1995" s="57"/>
      <c r="M1995" s="57"/>
      <c r="N1995" s="56"/>
      <c r="O1995" s="57"/>
      <c r="P1995" s="56"/>
      <c r="Q1995" s="56"/>
      <c r="R1995" s="56"/>
      <c r="S1995" s="56"/>
      <c r="T1995" s="45"/>
      <c r="U1995" s="45"/>
      <c r="V1995" s="45"/>
      <c r="W1995" s="45"/>
      <c r="X1995" s="102"/>
      <c r="Y1995" s="47"/>
      <c r="Z1995" s="57"/>
      <c r="AA1995" s="45"/>
      <c r="AB1995" s="102" t="str">
        <f t="shared" si="31"/>
        <v/>
      </c>
    </row>
    <row r="1996" spans="1:28" ht="12.75" customHeight="1">
      <c r="A1996" s="102" t="str">
        <f>IF(F1996="","",SUBTOTAL(3,$F$2:$F1996))</f>
        <v/>
      </c>
      <c r="B1996" s="127"/>
      <c r="C1996" s="57"/>
      <c r="D1996" s="56"/>
      <c r="E1996" s="56"/>
      <c r="F1996" s="69"/>
      <c r="G1996" s="56"/>
      <c r="H1996" s="46"/>
      <c r="I1996" s="45"/>
      <c r="J1996" s="56"/>
      <c r="K1996" s="45"/>
      <c r="L1996" s="57"/>
      <c r="M1996" s="57"/>
      <c r="N1996" s="56"/>
      <c r="O1996" s="57"/>
      <c r="P1996" s="56"/>
      <c r="Q1996" s="56"/>
      <c r="R1996" s="56"/>
      <c r="S1996" s="56"/>
      <c r="T1996" s="45"/>
      <c r="U1996" s="45"/>
      <c r="V1996" s="45"/>
      <c r="W1996" s="45"/>
      <c r="X1996" s="102"/>
      <c r="Y1996" s="47"/>
      <c r="Z1996" s="57"/>
      <c r="AA1996" s="45"/>
      <c r="AB1996" s="102" t="str">
        <f t="shared" si="31"/>
        <v/>
      </c>
    </row>
    <row r="1997" spans="1:28" ht="12.75" customHeight="1">
      <c r="A1997" s="102" t="str">
        <f>IF(F1997="","",SUBTOTAL(3,$F$2:$F1997))</f>
        <v/>
      </c>
      <c r="B1997" s="127"/>
      <c r="C1997" s="57"/>
      <c r="D1997" s="57"/>
      <c r="E1997" s="56"/>
      <c r="F1997" s="46"/>
      <c r="G1997" s="56"/>
      <c r="H1997" s="46"/>
      <c r="I1997" s="45"/>
      <c r="J1997" s="56"/>
      <c r="K1997" s="45"/>
      <c r="L1997" s="57"/>
      <c r="M1997" s="57"/>
      <c r="N1997" s="56"/>
      <c r="O1997" s="57"/>
      <c r="P1997" s="56"/>
      <c r="Q1997" s="56"/>
      <c r="R1997" s="56"/>
      <c r="S1997" s="56"/>
      <c r="T1997" s="45"/>
      <c r="U1997" s="45"/>
      <c r="V1997" s="45"/>
      <c r="W1997" s="45"/>
      <c r="X1997" s="102"/>
      <c r="Y1997" s="102"/>
      <c r="Z1997" s="56"/>
      <c r="AA1997" s="45"/>
      <c r="AB1997" s="102" t="str">
        <f t="shared" si="31"/>
        <v/>
      </c>
    </row>
    <row r="1998" spans="1:28" ht="12.75" customHeight="1">
      <c r="A1998" s="102" t="str">
        <f>IF(F1998="","",SUBTOTAL(3,$F$2:$F1998))</f>
        <v/>
      </c>
      <c r="B1998" s="127"/>
      <c r="C1998" s="57"/>
      <c r="D1998" s="56"/>
      <c r="E1998" s="56"/>
      <c r="F1998" s="69"/>
      <c r="G1998" s="56"/>
      <c r="H1998" s="46"/>
      <c r="I1998" s="45"/>
      <c r="J1998" s="56"/>
      <c r="K1998" s="45"/>
      <c r="L1998" s="57"/>
      <c r="M1998" s="57"/>
      <c r="N1998" s="56"/>
      <c r="O1998" s="57"/>
      <c r="P1998" s="56"/>
      <c r="Q1998" s="56"/>
      <c r="R1998" s="56"/>
      <c r="S1998" s="56"/>
      <c r="T1998" s="45"/>
      <c r="U1998" s="45"/>
      <c r="V1998" s="45"/>
      <c r="W1998" s="45"/>
      <c r="X1998" s="102"/>
      <c r="Y1998" s="102"/>
      <c r="Z1998" s="56"/>
      <c r="AA1998" s="45"/>
      <c r="AB1998" s="102" t="str">
        <f t="shared" si="31"/>
        <v/>
      </c>
    </row>
    <row r="1999" spans="1:28" ht="12.75" customHeight="1">
      <c r="A1999" s="102" t="str">
        <f>IF(F1999="","",SUBTOTAL(3,$F$2:$F1999))</f>
        <v/>
      </c>
      <c r="B1999" s="127"/>
      <c r="C1999" s="57"/>
      <c r="D1999" s="56"/>
      <c r="E1999" s="56"/>
      <c r="F1999" s="46"/>
      <c r="G1999" s="56"/>
      <c r="H1999" s="46"/>
      <c r="I1999" s="46"/>
      <c r="J1999" s="56"/>
      <c r="K1999" s="45"/>
      <c r="L1999" s="57"/>
      <c r="M1999" s="57"/>
      <c r="N1999" s="56"/>
      <c r="O1999" s="57"/>
      <c r="P1999" s="56"/>
      <c r="Q1999" s="56"/>
      <c r="R1999" s="56"/>
      <c r="S1999" s="56"/>
      <c r="T1999" s="45"/>
      <c r="U1999" s="45"/>
      <c r="V1999" s="45"/>
      <c r="W1999" s="45"/>
      <c r="X1999" s="102"/>
      <c r="Y1999" s="102"/>
      <c r="Z1999" s="56"/>
      <c r="AA1999" s="45"/>
      <c r="AB1999" s="102" t="str">
        <f t="shared" si="31"/>
        <v/>
      </c>
    </row>
    <row r="2000" spans="1:28" ht="12.75" customHeight="1">
      <c r="A2000" s="102" t="str">
        <f>IF(F2000="","",SUBTOTAL(3,$F$2:$F2000))</f>
        <v/>
      </c>
      <c r="B2000" s="127"/>
      <c r="C2000" s="57"/>
      <c r="D2000" s="56"/>
      <c r="E2000" s="56"/>
      <c r="F2000" s="46"/>
      <c r="G2000" s="56"/>
      <c r="H2000" s="46"/>
      <c r="I2000" s="45"/>
      <c r="J2000" s="56"/>
      <c r="K2000" s="45"/>
      <c r="L2000" s="57"/>
      <c r="M2000" s="57"/>
      <c r="N2000" s="56"/>
      <c r="O2000" s="57"/>
      <c r="P2000" s="56"/>
      <c r="Q2000" s="56"/>
      <c r="R2000" s="56"/>
      <c r="S2000" s="56"/>
      <c r="T2000" s="45"/>
      <c r="U2000" s="45"/>
      <c r="V2000" s="45"/>
      <c r="W2000" s="45"/>
      <c r="X2000" s="102"/>
      <c r="Y2000" s="102"/>
      <c r="Z2000" s="56"/>
      <c r="AA2000" s="45"/>
      <c r="AB2000" s="102" t="str">
        <f t="shared" ref="AB2000:AB2063" si="32">IF(OR(O2000="TLAI",F2000=""),"",Z2000=S2000)</f>
        <v/>
      </c>
    </row>
    <row r="2001" spans="1:28" ht="12.75" customHeight="1">
      <c r="A2001" s="102" t="str">
        <f>IF(F2001="","",SUBTOTAL(3,$F$2:$F2001))</f>
        <v/>
      </c>
      <c r="B2001" s="127"/>
      <c r="C2001" s="57"/>
      <c r="D2001" s="57"/>
      <c r="E2001" s="56"/>
      <c r="F2001" s="46"/>
      <c r="G2001" s="56"/>
      <c r="H2001" s="46"/>
      <c r="I2001" s="45"/>
      <c r="J2001" s="56"/>
      <c r="K2001" s="45"/>
      <c r="L2001" s="57"/>
      <c r="M2001" s="57"/>
      <c r="N2001" s="56"/>
      <c r="O2001" s="57"/>
      <c r="P2001" s="56"/>
      <c r="Q2001" s="56"/>
      <c r="R2001" s="56"/>
      <c r="S2001" s="56"/>
      <c r="T2001" s="45"/>
      <c r="U2001" s="45"/>
      <c r="V2001" s="67"/>
      <c r="W2001" s="67"/>
      <c r="X2001" s="102"/>
      <c r="Y2001" s="102"/>
      <c r="Z2001" s="56"/>
      <c r="AA2001" s="45"/>
      <c r="AB2001" s="102" t="str">
        <f t="shared" si="32"/>
        <v/>
      </c>
    </row>
    <row r="2002" spans="1:28" ht="12.75" customHeight="1">
      <c r="A2002" s="102" t="str">
        <f>IF(F2002="","",SUBTOTAL(3,$F$2:$F2002))</f>
        <v/>
      </c>
      <c r="B2002" s="127"/>
      <c r="C2002" s="57"/>
      <c r="D2002" s="56"/>
      <c r="E2002" s="56"/>
      <c r="F2002" s="69"/>
      <c r="G2002" s="56"/>
      <c r="H2002" s="46"/>
      <c r="I2002" s="45"/>
      <c r="J2002" s="56"/>
      <c r="K2002" s="45"/>
      <c r="L2002" s="57"/>
      <c r="M2002" s="57"/>
      <c r="N2002" s="56"/>
      <c r="O2002" s="57"/>
      <c r="P2002" s="57"/>
      <c r="Q2002" s="56"/>
      <c r="R2002" s="56"/>
      <c r="S2002" s="56"/>
      <c r="T2002" s="45"/>
      <c r="U2002" s="45"/>
      <c r="V2002" s="45"/>
      <c r="W2002" s="45"/>
      <c r="X2002" s="45"/>
      <c r="Y2002" s="45"/>
      <c r="Z2002" s="56"/>
      <c r="AA2002" s="45"/>
      <c r="AB2002" s="102" t="str">
        <f t="shared" si="32"/>
        <v/>
      </c>
    </row>
    <row r="2003" spans="1:28" ht="12.75" customHeight="1">
      <c r="A2003" s="102" t="str">
        <f>IF(F2003="","",SUBTOTAL(3,$F$2:$F2003))</f>
        <v/>
      </c>
      <c r="B2003" s="127"/>
      <c r="C2003" s="57"/>
      <c r="D2003" s="57"/>
      <c r="E2003" s="56"/>
      <c r="F2003" s="104"/>
      <c r="G2003" s="56"/>
      <c r="H2003" s="88"/>
      <c r="I2003" s="45"/>
      <c r="J2003" s="56"/>
      <c r="K2003" s="45"/>
      <c r="L2003" s="57"/>
      <c r="M2003" s="57"/>
      <c r="N2003" s="56"/>
      <c r="O2003" s="57"/>
      <c r="P2003" s="56"/>
      <c r="Q2003" s="56"/>
      <c r="R2003" s="56"/>
      <c r="S2003" s="56"/>
      <c r="T2003" s="45"/>
      <c r="U2003" s="45"/>
      <c r="V2003" s="47"/>
      <c r="W2003" s="47"/>
      <c r="X2003" s="102"/>
      <c r="Y2003" s="47"/>
      <c r="Z2003" s="57"/>
      <c r="AA2003" s="45"/>
      <c r="AB2003" s="102" t="str">
        <f t="shared" si="32"/>
        <v/>
      </c>
    </row>
    <row r="2004" spans="1:28" ht="12.75" customHeight="1">
      <c r="A2004" s="102" t="str">
        <f>IF(F2004="","",SUBTOTAL(3,$F$2:$F2004))</f>
        <v/>
      </c>
      <c r="B2004" s="127"/>
      <c r="C2004" s="57"/>
      <c r="D2004" s="57"/>
      <c r="E2004" s="56"/>
      <c r="F2004" s="69"/>
      <c r="G2004" s="56"/>
      <c r="H2004" s="46"/>
      <c r="I2004" s="45"/>
      <c r="J2004" s="56"/>
      <c r="K2004" s="45"/>
      <c r="L2004" s="57"/>
      <c r="M2004" s="57"/>
      <c r="N2004" s="56"/>
      <c r="O2004" s="57"/>
      <c r="P2004" s="56"/>
      <c r="Q2004" s="56"/>
      <c r="R2004" s="56"/>
      <c r="S2004" s="56"/>
      <c r="T2004" s="45"/>
      <c r="U2004" s="45"/>
      <c r="V2004" s="45"/>
      <c r="W2004" s="45"/>
      <c r="X2004" s="47"/>
      <c r="Y2004" s="102"/>
      <c r="Z2004" s="57"/>
      <c r="AA2004" s="45"/>
      <c r="AB2004" s="102" t="str">
        <f t="shared" si="32"/>
        <v/>
      </c>
    </row>
    <row r="2005" spans="1:28" ht="12.75" customHeight="1">
      <c r="A2005" s="102" t="str">
        <f>IF(F2005="","",SUBTOTAL(3,$F$2:$F2005))</f>
        <v/>
      </c>
      <c r="B2005" s="127"/>
      <c r="C2005" s="57"/>
      <c r="D2005" s="57"/>
      <c r="E2005" s="56"/>
      <c r="F2005" s="46"/>
      <c r="G2005" s="56"/>
      <c r="H2005" s="46"/>
      <c r="I2005" s="45"/>
      <c r="J2005" s="56"/>
      <c r="K2005" s="45"/>
      <c r="L2005" s="57"/>
      <c r="M2005" s="57"/>
      <c r="N2005" s="56"/>
      <c r="O2005" s="57"/>
      <c r="P2005" s="56"/>
      <c r="Q2005" s="56"/>
      <c r="R2005" s="56"/>
      <c r="S2005" s="56"/>
      <c r="T2005" s="45"/>
      <c r="U2005" s="45"/>
      <c r="V2005" s="45"/>
      <c r="W2005" s="45"/>
      <c r="X2005" s="102"/>
      <c r="Y2005" s="102"/>
      <c r="Z2005" s="56"/>
      <c r="AA2005" s="45"/>
      <c r="AB2005" s="102" t="str">
        <f t="shared" si="32"/>
        <v/>
      </c>
    </row>
    <row r="2006" spans="1:28" ht="12.75" customHeight="1">
      <c r="A2006" s="102" t="str">
        <f>IF(F2006="","",SUBTOTAL(3,$F$2:$F2006))</f>
        <v/>
      </c>
      <c r="B2006" s="127"/>
      <c r="C2006" s="57"/>
      <c r="D2006" s="57"/>
      <c r="E2006" s="56"/>
      <c r="F2006" s="46"/>
      <c r="G2006" s="56"/>
      <c r="H2006" s="46"/>
      <c r="I2006" s="45"/>
      <c r="J2006" s="56"/>
      <c r="K2006" s="45"/>
      <c r="L2006" s="57"/>
      <c r="M2006" s="57"/>
      <c r="N2006" s="56"/>
      <c r="O2006" s="57"/>
      <c r="P2006" s="56"/>
      <c r="Q2006" s="56"/>
      <c r="R2006" s="56"/>
      <c r="S2006" s="56"/>
      <c r="T2006" s="45"/>
      <c r="U2006" s="45"/>
      <c r="V2006" s="45"/>
      <c r="W2006" s="45"/>
      <c r="X2006" s="102"/>
      <c r="Y2006" s="102"/>
      <c r="Z2006" s="56"/>
      <c r="AA2006" s="45"/>
      <c r="AB2006" s="102" t="str">
        <f t="shared" si="32"/>
        <v/>
      </c>
    </row>
    <row r="2007" spans="1:28" ht="12.75" customHeight="1">
      <c r="A2007" s="102" t="str">
        <f>IF(F2007="","",SUBTOTAL(3,$F$2:$F2007))</f>
        <v/>
      </c>
      <c r="B2007" s="127"/>
      <c r="C2007" s="57"/>
      <c r="D2007" s="57"/>
      <c r="E2007" s="56"/>
      <c r="F2007" s="46"/>
      <c r="G2007" s="56"/>
      <c r="H2007" s="46"/>
      <c r="I2007" s="45"/>
      <c r="J2007" s="56"/>
      <c r="K2007" s="45"/>
      <c r="L2007" s="57"/>
      <c r="M2007" s="57"/>
      <c r="N2007" s="56"/>
      <c r="O2007" s="57"/>
      <c r="P2007" s="56"/>
      <c r="Q2007" s="56"/>
      <c r="R2007" s="56"/>
      <c r="S2007" s="56"/>
      <c r="T2007" s="45"/>
      <c r="U2007" s="45"/>
      <c r="V2007" s="45"/>
      <c r="W2007" s="45"/>
      <c r="X2007" s="102"/>
      <c r="Y2007" s="102"/>
      <c r="Z2007" s="56"/>
      <c r="AA2007" s="45"/>
      <c r="AB2007" s="102" t="str">
        <f t="shared" si="32"/>
        <v/>
      </c>
    </row>
    <row r="2008" spans="1:28" ht="12.75" customHeight="1">
      <c r="A2008" s="102" t="str">
        <f>IF(F2008="","",SUBTOTAL(3,$F$2:$F2008))</f>
        <v/>
      </c>
      <c r="B2008" s="127"/>
      <c r="C2008" s="57"/>
      <c r="D2008" s="56"/>
      <c r="E2008" s="56"/>
      <c r="F2008" s="69"/>
      <c r="G2008" s="56"/>
      <c r="H2008" s="46"/>
      <c r="I2008" s="45"/>
      <c r="J2008" s="56"/>
      <c r="K2008" s="45"/>
      <c r="L2008" s="57"/>
      <c r="M2008" s="57"/>
      <c r="N2008" s="56"/>
      <c r="O2008" s="57"/>
      <c r="P2008" s="56"/>
      <c r="Q2008" s="56"/>
      <c r="R2008" s="56"/>
      <c r="S2008" s="56"/>
      <c r="T2008" s="45"/>
      <c r="U2008" s="45"/>
      <c r="V2008" s="45"/>
      <c r="W2008" s="45"/>
      <c r="X2008" s="102"/>
      <c r="Y2008" s="102"/>
      <c r="Z2008" s="56"/>
      <c r="AA2008" s="45"/>
      <c r="AB2008" s="102" t="str">
        <f t="shared" si="32"/>
        <v/>
      </c>
    </row>
    <row r="2009" spans="1:28" ht="12.75" customHeight="1">
      <c r="A2009" s="102" t="str">
        <f>IF(F2009="","",SUBTOTAL(3,$F$2:$F2009))</f>
        <v/>
      </c>
      <c r="B2009" s="127"/>
      <c r="C2009" s="56"/>
      <c r="D2009" s="56"/>
      <c r="E2009" s="56"/>
      <c r="F2009" s="69"/>
      <c r="G2009" s="56"/>
      <c r="H2009" s="46"/>
      <c r="I2009" s="45"/>
      <c r="J2009" s="56"/>
      <c r="K2009" s="45"/>
      <c r="L2009" s="57"/>
      <c r="M2009" s="57"/>
      <c r="N2009" s="56"/>
      <c r="O2009" s="57"/>
      <c r="P2009" s="56"/>
      <c r="Q2009" s="56"/>
      <c r="R2009" s="56"/>
      <c r="S2009" s="56"/>
      <c r="T2009" s="45"/>
      <c r="U2009" s="45"/>
      <c r="V2009" s="46"/>
      <c r="W2009" s="45"/>
      <c r="X2009" s="45"/>
      <c r="Y2009" s="45"/>
      <c r="Z2009" s="56"/>
      <c r="AA2009" s="45"/>
      <c r="AB2009" s="102" t="str">
        <f t="shared" si="32"/>
        <v/>
      </c>
    </row>
    <row r="2010" spans="1:28" ht="12.75" customHeight="1">
      <c r="A2010" s="102" t="str">
        <f>IF(F2010="","",SUBTOTAL(3,$F$2:$F2010))</f>
        <v/>
      </c>
      <c r="B2010" s="127"/>
      <c r="C2010" s="57"/>
      <c r="D2010" s="57"/>
      <c r="E2010" s="56"/>
      <c r="F2010" s="46"/>
      <c r="G2010" s="56"/>
      <c r="H2010" s="46"/>
      <c r="I2010" s="45"/>
      <c r="J2010" s="56"/>
      <c r="K2010" s="45"/>
      <c r="L2010" s="57"/>
      <c r="M2010" s="57"/>
      <c r="N2010" s="56"/>
      <c r="O2010" s="57"/>
      <c r="P2010" s="56"/>
      <c r="Q2010" s="56"/>
      <c r="R2010" s="56"/>
      <c r="S2010" s="56"/>
      <c r="T2010" s="45"/>
      <c r="U2010" s="45"/>
      <c r="V2010" s="45"/>
      <c r="W2010" s="45"/>
      <c r="X2010" s="47"/>
      <c r="Y2010" s="47"/>
      <c r="Z2010" s="57"/>
      <c r="AA2010" s="45"/>
      <c r="AB2010" s="102" t="str">
        <f t="shared" si="32"/>
        <v/>
      </c>
    </row>
    <row r="2011" spans="1:28" ht="12.75" customHeight="1">
      <c r="A2011" s="102" t="str">
        <f>IF(F2011="","",SUBTOTAL(3,$F$2:$F2011))</f>
        <v/>
      </c>
      <c r="B2011" s="127"/>
      <c r="C2011" s="57"/>
      <c r="D2011" s="57"/>
      <c r="E2011" s="56"/>
      <c r="F2011" s="46"/>
      <c r="G2011" s="56"/>
      <c r="H2011" s="46"/>
      <c r="I2011" s="45"/>
      <c r="J2011" s="57"/>
      <c r="K2011" s="45"/>
      <c r="L2011" s="57"/>
      <c r="M2011" s="57"/>
      <c r="N2011" s="56"/>
      <c r="O2011" s="57"/>
      <c r="P2011" s="56"/>
      <c r="Q2011" s="56"/>
      <c r="R2011" s="56"/>
      <c r="S2011" s="56"/>
      <c r="T2011" s="47"/>
      <c r="U2011" s="47"/>
      <c r="V2011" s="47"/>
      <c r="W2011" s="47"/>
      <c r="X2011" s="102"/>
      <c r="Y2011" s="102"/>
      <c r="Z2011" s="57"/>
      <c r="AA2011" s="45"/>
      <c r="AB2011" s="102" t="str">
        <f t="shared" si="32"/>
        <v/>
      </c>
    </row>
    <row r="2012" spans="1:28" ht="12.75" customHeight="1">
      <c r="A2012" s="102" t="str">
        <f>IF(F2012="","",SUBTOTAL(3,$F$2:$F2012))</f>
        <v/>
      </c>
      <c r="B2012" s="127"/>
      <c r="C2012" s="57"/>
      <c r="D2012" s="57"/>
      <c r="E2012" s="56"/>
      <c r="F2012" s="46"/>
      <c r="G2012" s="56"/>
      <c r="H2012" s="46"/>
      <c r="I2012" s="45"/>
      <c r="J2012" s="57"/>
      <c r="K2012" s="45"/>
      <c r="L2012" s="57"/>
      <c r="M2012" s="57"/>
      <c r="N2012" s="56"/>
      <c r="O2012" s="57"/>
      <c r="P2012" s="56"/>
      <c r="Q2012" s="56"/>
      <c r="R2012" s="56"/>
      <c r="S2012" s="56"/>
      <c r="T2012" s="47"/>
      <c r="U2012" s="47"/>
      <c r="V2012" s="47"/>
      <c r="W2012" s="47"/>
      <c r="X2012" s="102"/>
      <c r="Y2012" s="102"/>
      <c r="Z2012" s="57"/>
      <c r="AA2012" s="45"/>
      <c r="AB2012" s="102" t="str">
        <f t="shared" si="32"/>
        <v/>
      </c>
    </row>
    <row r="2013" spans="1:28" ht="12.75" customHeight="1">
      <c r="A2013" s="102" t="str">
        <f>IF(F2013="","",SUBTOTAL(3,$F$2:$F2013))</f>
        <v/>
      </c>
      <c r="B2013" s="127"/>
      <c r="C2013" s="57"/>
      <c r="D2013" s="57"/>
      <c r="E2013" s="56"/>
      <c r="F2013" s="46"/>
      <c r="G2013" s="56"/>
      <c r="H2013" s="46"/>
      <c r="I2013" s="45"/>
      <c r="J2013" s="57"/>
      <c r="K2013" s="45"/>
      <c r="L2013" s="57"/>
      <c r="M2013" s="57"/>
      <c r="N2013" s="56"/>
      <c r="O2013" s="57"/>
      <c r="P2013" s="56"/>
      <c r="Q2013" s="56"/>
      <c r="R2013" s="56"/>
      <c r="S2013" s="56"/>
      <c r="T2013" s="47"/>
      <c r="U2013" s="47"/>
      <c r="V2013" s="47"/>
      <c r="W2013" s="47"/>
      <c r="X2013" s="102"/>
      <c r="Y2013" s="102"/>
      <c r="Z2013" s="57"/>
      <c r="AA2013" s="45"/>
      <c r="AB2013" s="102" t="str">
        <f t="shared" si="32"/>
        <v/>
      </c>
    </row>
    <row r="2014" spans="1:28" ht="12.75" customHeight="1">
      <c r="A2014" s="102" t="str">
        <f>IF(F2014="","",SUBTOTAL(3,$F$2:$F2014))</f>
        <v/>
      </c>
      <c r="B2014" s="127"/>
      <c r="C2014" s="57"/>
      <c r="D2014" s="57"/>
      <c r="E2014" s="56"/>
      <c r="F2014" s="46"/>
      <c r="G2014" s="56"/>
      <c r="H2014" s="46"/>
      <c r="I2014" s="45"/>
      <c r="J2014" s="57"/>
      <c r="K2014" s="45"/>
      <c r="L2014" s="57"/>
      <c r="M2014" s="57"/>
      <c r="N2014" s="56"/>
      <c r="O2014" s="57"/>
      <c r="P2014" s="56"/>
      <c r="Q2014" s="56"/>
      <c r="R2014" s="56"/>
      <c r="S2014" s="56"/>
      <c r="T2014" s="47"/>
      <c r="U2014" s="47"/>
      <c r="V2014" s="47"/>
      <c r="W2014" s="47"/>
      <c r="X2014" s="102"/>
      <c r="Y2014" s="102"/>
      <c r="Z2014" s="57"/>
      <c r="AA2014" s="45"/>
      <c r="AB2014" s="102" t="str">
        <f t="shared" si="32"/>
        <v/>
      </c>
    </row>
    <row r="2015" spans="1:28" ht="12.75" customHeight="1">
      <c r="A2015" s="102" t="str">
        <f>IF(F2015="","",SUBTOTAL(3,$F$2:$F2015))</f>
        <v/>
      </c>
      <c r="B2015" s="127"/>
      <c r="C2015" s="57"/>
      <c r="D2015" s="56"/>
      <c r="E2015" s="56"/>
      <c r="F2015" s="69"/>
      <c r="G2015" s="56"/>
      <c r="H2015" s="46"/>
      <c r="I2015" s="45"/>
      <c r="J2015" s="56"/>
      <c r="K2015" s="45"/>
      <c r="L2015" s="57"/>
      <c r="M2015" s="57"/>
      <c r="N2015" s="56"/>
      <c r="O2015" s="57"/>
      <c r="P2015" s="57"/>
      <c r="Q2015" s="56"/>
      <c r="R2015" s="56"/>
      <c r="S2015" s="56"/>
      <c r="T2015" s="45"/>
      <c r="U2015" s="45"/>
      <c r="V2015" s="45"/>
      <c r="W2015" s="45"/>
      <c r="X2015" s="45"/>
      <c r="Y2015" s="45"/>
      <c r="Z2015" s="57"/>
      <c r="AA2015" s="45"/>
      <c r="AB2015" s="102" t="str">
        <f t="shared" si="32"/>
        <v/>
      </c>
    </row>
    <row r="2016" spans="1:28" ht="12.75" customHeight="1">
      <c r="A2016" s="102" t="str">
        <f>IF(F2016="","",SUBTOTAL(3,$F$2:$F2016))</f>
        <v/>
      </c>
      <c r="B2016" s="127"/>
      <c r="C2016" s="57"/>
      <c r="D2016" s="56"/>
      <c r="E2016" s="56"/>
      <c r="F2016" s="69"/>
      <c r="G2016" s="56"/>
      <c r="H2016" s="46"/>
      <c r="I2016" s="45"/>
      <c r="J2016" s="56"/>
      <c r="K2016" s="45"/>
      <c r="L2016" s="57"/>
      <c r="M2016" s="57"/>
      <c r="N2016" s="56"/>
      <c r="O2016" s="57"/>
      <c r="P2016" s="57"/>
      <c r="Q2016" s="56"/>
      <c r="R2016" s="56"/>
      <c r="S2016" s="56"/>
      <c r="T2016" s="45"/>
      <c r="U2016" s="45"/>
      <c r="V2016" s="45"/>
      <c r="W2016" s="45"/>
      <c r="X2016" s="45"/>
      <c r="Y2016" s="45"/>
      <c r="Z2016" s="57"/>
      <c r="AA2016" s="45"/>
      <c r="AB2016" s="102" t="str">
        <f t="shared" si="32"/>
        <v/>
      </c>
    </row>
    <row r="2017" spans="1:28" ht="12.75" customHeight="1">
      <c r="A2017" s="102" t="str">
        <f>IF(F2017="","",SUBTOTAL(3,$F$2:$F2017))</f>
        <v/>
      </c>
      <c r="B2017" s="127"/>
      <c r="C2017" s="57"/>
      <c r="D2017" s="56"/>
      <c r="E2017" s="56"/>
      <c r="F2017" s="69"/>
      <c r="G2017" s="56"/>
      <c r="H2017" s="46"/>
      <c r="I2017" s="45"/>
      <c r="J2017" s="56"/>
      <c r="K2017" s="45"/>
      <c r="L2017" s="57"/>
      <c r="M2017" s="57"/>
      <c r="N2017" s="56"/>
      <c r="O2017" s="57"/>
      <c r="P2017" s="57"/>
      <c r="Q2017" s="56"/>
      <c r="R2017" s="56"/>
      <c r="S2017" s="56"/>
      <c r="T2017" s="45"/>
      <c r="U2017" s="45"/>
      <c r="V2017" s="45"/>
      <c r="W2017" s="45"/>
      <c r="X2017" s="45"/>
      <c r="Y2017" s="45"/>
      <c r="Z2017" s="57"/>
      <c r="AA2017" s="45"/>
      <c r="AB2017" s="102" t="str">
        <f t="shared" si="32"/>
        <v/>
      </c>
    </row>
    <row r="2018" spans="1:28" ht="12.75" customHeight="1">
      <c r="A2018" s="102" t="str">
        <f>IF(F2018="","",SUBTOTAL(3,$F$2:$F2018))</f>
        <v/>
      </c>
      <c r="B2018" s="127"/>
      <c r="C2018" s="57"/>
      <c r="D2018" s="56"/>
      <c r="E2018" s="56"/>
      <c r="F2018" s="69"/>
      <c r="G2018" s="56"/>
      <c r="H2018" s="46"/>
      <c r="I2018" s="45"/>
      <c r="J2018" s="56"/>
      <c r="K2018" s="45"/>
      <c r="L2018" s="57"/>
      <c r="M2018" s="57"/>
      <c r="N2018" s="56"/>
      <c r="O2018" s="57"/>
      <c r="P2018" s="57"/>
      <c r="Q2018" s="56"/>
      <c r="R2018" s="56"/>
      <c r="S2018" s="56"/>
      <c r="T2018" s="45"/>
      <c r="U2018" s="45"/>
      <c r="V2018" s="45"/>
      <c r="W2018" s="45"/>
      <c r="X2018" s="45"/>
      <c r="Y2018" s="45"/>
      <c r="Z2018" s="57"/>
      <c r="AA2018" s="45"/>
      <c r="AB2018" s="102" t="str">
        <f t="shared" si="32"/>
        <v/>
      </c>
    </row>
    <row r="2019" spans="1:28" ht="12.75" customHeight="1">
      <c r="A2019" s="102" t="str">
        <f>IF(F2019="","",SUBTOTAL(3,$F$2:$F2019))</f>
        <v/>
      </c>
      <c r="B2019" s="127"/>
      <c r="C2019" s="57"/>
      <c r="D2019" s="57"/>
      <c r="E2019" s="56"/>
      <c r="F2019" s="46"/>
      <c r="G2019" s="56"/>
      <c r="H2019" s="46"/>
      <c r="I2019" s="102"/>
      <c r="J2019" s="56"/>
      <c r="K2019" s="45"/>
      <c r="L2019" s="57"/>
      <c r="M2019" s="57"/>
      <c r="N2019" s="56"/>
      <c r="O2019" s="57"/>
      <c r="P2019" s="56"/>
      <c r="Q2019" s="56"/>
      <c r="R2019" s="56"/>
      <c r="S2019" s="56"/>
      <c r="T2019" s="45"/>
      <c r="U2019" s="45"/>
      <c r="V2019" s="45"/>
      <c r="W2019" s="45"/>
      <c r="X2019" s="102"/>
      <c r="Y2019" s="102"/>
      <c r="Z2019" s="57"/>
      <c r="AA2019" s="45"/>
      <c r="AB2019" s="102" t="str">
        <f t="shared" si="32"/>
        <v/>
      </c>
    </row>
    <row r="2020" spans="1:28" ht="12.75" customHeight="1">
      <c r="A2020" s="102" t="str">
        <f>IF(F2020="","",SUBTOTAL(3,$F$2:$F2020))</f>
        <v/>
      </c>
      <c r="B2020" s="127"/>
      <c r="C2020" s="57"/>
      <c r="D2020" s="57"/>
      <c r="E2020" s="56"/>
      <c r="F2020" s="46"/>
      <c r="G2020" s="56"/>
      <c r="H2020" s="46"/>
      <c r="I2020" s="45"/>
      <c r="J2020" s="56"/>
      <c r="K2020" s="45"/>
      <c r="L2020" s="57"/>
      <c r="M2020" s="57"/>
      <c r="N2020" s="56"/>
      <c r="O2020" s="57"/>
      <c r="P2020" s="56"/>
      <c r="Q2020" s="56"/>
      <c r="R2020" s="56"/>
      <c r="S2020" s="56"/>
      <c r="T2020" s="45"/>
      <c r="U2020" s="45"/>
      <c r="V2020" s="67"/>
      <c r="W2020" s="67"/>
      <c r="X2020" s="102"/>
      <c r="Y2020" s="102"/>
      <c r="Z2020" s="56"/>
      <c r="AA2020" s="45"/>
      <c r="AB2020" s="102" t="str">
        <f t="shared" si="32"/>
        <v/>
      </c>
    </row>
    <row r="2021" spans="1:28" ht="12.75" customHeight="1">
      <c r="A2021" s="102" t="str">
        <f>IF(F2021="","",SUBTOTAL(3,$F$2:$F2021))</f>
        <v/>
      </c>
      <c r="B2021" s="127"/>
      <c r="C2021" s="57"/>
      <c r="D2021" s="57"/>
      <c r="E2021" s="56"/>
      <c r="F2021" s="46"/>
      <c r="G2021" s="56"/>
      <c r="H2021" s="46"/>
      <c r="I2021" s="46"/>
      <c r="J2021" s="56"/>
      <c r="K2021" s="45"/>
      <c r="L2021" s="57"/>
      <c r="M2021" s="57"/>
      <c r="N2021" s="56"/>
      <c r="O2021" s="57"/>
      <c r="P2021" s="56"/>
      <c r="Q2021" s="56"/>
      <c r="R2021" s="56"/>
      <c r="S2021" s="56"/>
      <c r="T2021" s="45"/>
      <c r="U2021" s="45"/>
      <c r="V2021" s="45"/>
      <c r="W2021" s="45"/>
      <c r="X2021" s="102"/>
      <c r="Y2021" s="102"/>
      <c r="Z2021" s="56"/>
      <c r="AA2021" s="45"/>
      <c r="AB2021" s="102" t="str">
        <f t="shared" si="32"/>
        <v/>
      </c>
    </row>
    <row r="2022" spans="1:28" ht="12.75" customHeight="1">
      <c r="A2022" s="102" t="str">
        <f>IF(F2022="","",SUBTOTAL(3,$F$2:$F2022))</f>
        <v/>
      </c>
      <c r="B2022" s="127"/>
      <c r="C2022" s="57"/>
      <c r="D2022" s="57"/>
      <c r="E2022" s="56"/>
      <c r="F2022" s="46"/>
      <c r="G2022" s="56"/>
      <c r="H2022" s="46"/>
      <c r="I2022" s="45"/>
      <c r="J2022" s="56"/>
      <c r="K2022" s="45"/>
      <c r="L2022" s="57"/>
      <c r="M2022" s="57"/>
      <c r="N2022" s="56"/>
      <c r="O2022" s="57"/>
      <c r="P2022" s="56"/>
      <c r="Q2022" s="56"/>
      <c r="R2022" s="56"/>
      <c r="S2022" s="56"/>
      <c r="T2022" s="45"/>
      <c r="U2022" s="45"/>
      <c r="V2022" s="45"/>
      <c r="W2022" s="45"/>
      <c r="X2022" s="102"/>
      <c r="Y2022" s="102"/>
      <c r="Z2022" s="57"/>
      <c r="AA2022" s="45"/>
      <c r="AB2022" s="102" t="str">
        <f t="shared" si="32"/>
        <v/>
      </c>
    </row>
    <row r="2023" spans="1:28" ht="12.75" customHeight="1">
      <c r="A2023" s="102" t="str">
        <f>IF(F2023="","",SUBTOTAL(3,$F$2:$F2023))</f>
        <v/>
      </c>
      <c r="B2023" s="127"/>
      <c r="C2023" s="57"/>
      <c r="D2023" s="56"/>
      <c r="E2023" s="56"/>
      <c r="F2023" s="69"/>
      <c r="G2023" s="56"/>
      <c r="H2023" s="46"/>
      <c r="I2023" s="45"/>
      <c r="J2023" s="56"/>
      <c r="K2023" s="45"/>
      <c r="L2023" s="57"/>
      <c r="M2023" s="57"/>
      <c r="N2023" s="56"/>
      <c r="O2023" s="57"/>
      <c r="P2023" s="56"/>
      <c r="Q2023" s="56"/>
      <c r="R2023" s="56"/>
      <c r="S2023" s="56"/>
      <c r="T2023" s="45"/>
      <c r="U2023" s="45"/>
      <c r="V2023" s="45"/>
      <c r="W2023" s="45"/>
      <c r="X2023" s="45"/>
      <c r="Y2023" s="45"/>
      <c r="Z2023" s="56"/>
      <c r="AA2023" s="45"/>
      <c r="AB2023" s="102" t="str">
        <f t="shared" si="32"/>
        <v/>
      </c>
    </row>
    <row r="2024" spans="1:28" ht="12.75" customHeight="1">
      <c r="A2024" s="102" t="str">
        <f>IF(F2024="","",SUBTOTAL(3,$F$2:$F2024))</f>
        <v/>
      </c>
      <c r="B2024" s="127"/>
      <c r="C2024" s="57"/>
      <c r="D2024" s="57"/>
      <c r="E2024" s="56"/>
      <c r="F2024" s="46"/>
      <c r="G2024" s="56"/>
      <c r="H2024" s="46"/>
      <c r="I2024" s="45"/>
      <c r="J2024" s="56"/>
      <c r="K2024" s="45"/>
      <c r="L2024" s="57"/>
      <c r="M2024" s="57"/>
      <c r="N2024" s="56"/>
      <c r="O2024" s="57"/>
      <c r="P2024" s="56"/>
      <c r="Q2024" s="56"/>
      <c r="R2024" s="56"/>
      <c r="S2024" s="56"/>
      <c r="T2024" s="45"/>
      <c r="U2024" s="45"/>
      <c r="V2024" s="45"/>
      <c r="W2024" s="45"/>
      <c r="X2024" s="45"/>
      <c r="Y2024" s="45"/>
      <c r="Z2024" s="56"/>
      <c r="AA2024" s="45"/>
      <c r="AB2024" s="102" t="str">
        <f t="shared" si="32"/>
        <v/>
      </c>
    </row>
    <row r="2025" spans="1:28" ht="12.75" customHeight="1">
      <c r="A2025" s="102" t="str">
        <f>IF(F2025="","",SUBTOTAL(3,$F$2:$F2025))</f>
        <v/>
      </c>
      <c r="B2025" s="127"/>
      <c r="C2025" s="57"/>
      <c r="D2025" s="56"/>
      <c r="E2025" s="56"/>
      <c r="F2025" s="69"/>
      <c r="G2025" s="56"/>
      <c r="H2025" s="46"/>
      <c r="I2025" s="45"/>
      <c r="J2025" s="57"/>
      <c r="K2025" s="45"/>
      <c r="L2025" s="57"/>
      <c r="M2025" s="57"/>
      <c r="N2025" s="56"/>
      <c r="O2025" s="57"/>
      <c r="P2025" s="56"/>
      <c r="Q2025" s="56"/>
      <c r="R2025" s="56"/>
      <c r="S2025" s="56"/>
      <c r="T2025" s="45"/>
      <c r="U2025" s="45"/>
      <c r="V2025" s="45"/>
      <c r="W2025" s="45"/>
      <c r="X2025" s="45"/>
      <c r="Y2025" s="45"/>
      <c r="Z2025" s="56"/>
      <c r="AA2025" s="45"/>
      <c r="AB2025" s="102" t="str">
        <f t="shared" si="32"/>
        <v/>
      </c>
    </row>
    <row r="2026" spans="1:28" ht="12.75" customHeight="1">
      <c r="A2026" s="102" t="str">
        <f>IF(F2026="","",SUBTOTAL(3,$F$2:$F2026))</f>
        <v/>
      </c>
      <c r="B2026" s="127"/>
      <c r="C2026" s="57"/>
      <c r="D2026" s="56"/>
      <c r="E2026" s="56"/>
      <c r="F2026" s="69"/>
      <c r="G2026" s="56"/>
      <c r="H2026" s="46"/>
      <c r="I2026" s="45"/>
      <c r="J2026" s="57"/>
      <c r="K2026" s="45"/>
      <c r="L2026" s="57"/>
      <c r="M2026" s="57"/>
      <c r="N2026" s="56"/>
      <c r="O2026" s="57"/>
      <c r="P2026" s="56"/>
      <c r="Q2026" s="56"/>
      <c r="R2026" s="56"/>
      <c r="S2026" s="56"/>
      <c r="T2026" s="45"/>
      <c r="U2026" s="45"/>
      <c r="V2026" s="45"/>
      <c r="W2026" s="45"/>
      <c r="X2026" s="45"/>
      <c r="Y2026" s="45"/>
      <c r="Z2026" s="56"/>
      <c r="AA2026" s="45"/>
      <c r="AB2026" s="102" t="str">
        <f t="shared" si="32"/>
        <v/>
      </c>
    </row>
    <row r="2027" spans="1:28" ht="12.75" customHeight="1">
      <c r="A2027" s="102" t="str">
        <f>IF(F2027="","",SUBTOTAL(3,$F$2:$F2027))</f>
        <v/>
      </c>
      <c r="B2027" s="127"/>
      <c r="C2027" s="57"/>
      <c r="D2027" s="56"/>
      <c r="E2027" s="56"/>
      <c r="F2027" s="46"/>
      <c r="G2027" s="56"/>
      <c r="H2027" s="46"/>
      <c r="I2027" s="46"/>
      <c r="J2027" s="56"/>
      <c r="K2027" s="45"/>
      <c r="L2027" s="57"/>
      <c r="M2027" s="57"/>
      <c r="N2027" s="56"/>
      <c r="O2027" s="57"/>
      <c r="P2027" s="56"/>
      <c r="Q2027" s="56"/>
      <c r="R2027" s="56"/>
      <c r="S2027" s="56"/>
      <c r="T2027" s="67"/>
      <c r="U2027" s="45"/>
      <c r="V2027" s="45"/>
      <c r="W2027" s="45"/>
      <c r="X2027" s="102"/>
      <c r="Y2027" s="102"/>
      <c r="Z2027" s="57"/>
      <c r="AA2027" s="45"/>
      <c r="AB2027" s="102" t="str">
        <f t="shared" si="32"/>
        <v/>
      </c>
    </row>
    <row r="2028" spans="1:28" ht="12.75" customHeight="1">
      <c r="A2028" s="102" t="str">
        <f>IF(F2028="","",SUBTOTAL(3,$F$2:$F2028))</f>
        <v/>
      </c>
      <c r="B2028" s="127"/>
      <c r="C2028" s="57"/>
      <c r="D2028" s="57"/>
      <c r="E2028" s="56"/>
      <c r="F2028" s="46"/>
      <c r="G2028" s="56"/>
      <c r="H2028" s="46"/>
      <c r="I2028" s="45"/>
      <c r="J2028" s="56"/>
      <c r="K2028" s="45"/>
      <c r="L2028" s="57"/>
      <c r="M2028" s="57"/>
      <c r="N2028" s="56"/>
      <c r="O2028" s="57"/>
      <c r="P2028" s="56"/>
      <c r="Q2028" s="56"/>
      <c r="R2028" s="56"/>
      <c r="S2028" s="56"/>
      <c r="T2028" s="45"/>
      <c r="U2028" s="45"/>
      <c r="V2028" s="45"/>
      <c r="W2028" s="45"/>
      <c r="X2028" s="45"/>
      <c r="Y2028" s="102"/>
      <c r="Z2028" s="57"/>
      <c r="AA2028" s="45"/>
      <c r="AB2028" s="102" t="str">
        <f t="shared" si="32"/>
        <v/>
      </c>
    </row>
    <row r="2029" spans="1:28" ht="12.75" customHeight="1">
      <c r="A2029" s="102" t="str">
        <f>IF(F2029="","",SUBTOTAL(3,$F$2:$F2029))</f>
        <v/>
      </c>
      <c r="B2029" s="127"/>
      <c r="C2029" s="57"/>
      <c r="D2029" s="57"/>
      <c r="E2029" s="56"/>
      <c r="F2029" s="46"/>
      <c r="G2029" s="56"/>
      <c r="H2029" s="46"/>
      <c r="I2029" s="45"/>
      <c r="J2029" s="56"/>
      <c r="K2029" s="45"/>
      <c r="L2029" s="57"/>
      <c r="M2029" s="57"/>
      <c r="N2029" s="56"/>
      <c r="O2029" s="57"/>
      <c r="P2029" s="56"/>
      <c r="Q2029" s="56"/>
      <c r="R2029" s="56"/>
      <c r="S2029" s="56"/>
      <c r="T2029" s="45"/>
      <c r="U2029" s="45"/>
      <c r="V2029" s="45"/>
      <c r="W2029" s="45"/>
      <c r="X2029" s="102"/>
      <c r="Y2029" s="102"/>
      <c r="Z2029" s="57"/>
      <c r="AA2029" s="45"/>
      <c r="AB2029" s="102" t="str">
        <f t="shared" si="32"/>
        <v/>
      </c>
    </row>
    <row r="2030" spans="1:28" ht="12.75" customHeight="1">
      <c r="A2030" s="102" t="str">
        <f>IF(F2030="","",SUBTOTAL(3,$F$2:$F2030))</f>
        <v/>
      </c>
      <c r="B2030" s="127"/>
      <c r="C2030" s="57"/>
      <c r="D2030" s="56"/>
      <c r="E2030" s="56"/>
      <c r="F2030" s="69"/>
      <c r="G2030" s="56"/>
      <c r="H2030" s="46"/>
      <c r="I2030" s="45"/>
      <c r="J2030" s="56"/>
      <c r="K2030" s="45"/>
      <c r="L2030" s="57"/>
      <c r="M2030" s="57"/>
      <c r="N2030" s="56"/>
      <c r="O2030" s="57"/>
      <c r="P2030" s="57"/>
      <c r="Q2030" s="56"/>
      <c r="R2030" s="56"/>
      <c r="S2030" s="56"/>
      <c r="T2030" s="45"/>
      <c r="U2030" s="45"/>
      <c r="V2030" s="46"/>
      <c r="W2030" s="45"/>
      <c r="X2030" s="45"/>
      <c r="Y2030" s="45"/>
      <c r="Z2030" s="56"/>
      <c r="AA2030" s="45"/>
      <c r="AB2030" s="102" t="str">
        <f t="shared" si="32"/>
        <v/>
      </c>
    </row>
    <row r="2031" spans="1:28" ht="12.75" customHeight="1">
      <c r="A2031" s="102" t="str">
        <f>IF(F2031="","",SUBTOTAL(3,$F$2:$F2031))</f>
        <v/>
      </c>
      <c r="B2031" s="127"/>
      <c r="C2031" s="57"/>
      <c r="D2031" s="57"/>
      <c r="E2031" s="56"/>
      <c r="F2031" s="46"/>
      <c r="G2031" s="56"/>
      <c r="H2031" s="46"/>
      <c r="I2031" s="46"/>
      <c r="J2031" s="56"/>
      <c r="K2031" s="45"/>
      <c r="L2031" s="57"/>
      <c r="M2031" s="57"/>
      <c r="N2031" s="56"/>
      <c r="O2031" s="57"/>
      <c r="P2031" s="57"/>
      <c r="Q2031" s="56"/>
      <c r="R2031" s="56"/>
      <c r="S2031" s="56"/>
      <c r="T2031" s="45"/>
      <c r="U2031" s="45"/>
      <c r="V2031" s="45"/>
      <c r="W2031" s="45"/>
      <c r="X2031" s="45"/>
      <c r="Y2031" s="45"/>
      <c r="Z2031" s="56"/>
      <c r="AA2031" s="45"/>
      <c r="AB2031" s="102" t="str">
        <f t="shared" si="32"/>
        <v/>
      </c>
    </row>
    <row r="2032" spans="1:28" ht="12.75" customHeight="1">
      <c r="A2032" s="102" t="str">
        <f>IF(F2032="","",SUBTOTAL(3,$F$2:$F2032))</f>
        <v/>
      </c>
      <c r="B2032" s="127"/>
      <c r="C2032" s="57"/>
      <c r="D2032" s="57"/>
      <c r="E2032" s="56"/>
      <c r="F2032" s="46"/>
      <c r="G2032" s="56"/>
      <c r="H2032" s="46"/>
      <c r="I2032" s="46"/>
      <c r="J2032" s="56"/>
      <c r="K2032" s="45"/>
      <c r="L2032" s="57"/>
      <c r="M2032" s="57"/>
      <c r="N2032" s="56"/>
      <c r="O2032" s="57"/>
      <c r="P2032" s="57"/>
      <c r="Q2032" s="56"/>
      <c r="R2032" s="56"/>
      <c r="S2032" s="56"/>
      <c r="T2032" s="45"/>
      <c r="U2032" s="45"/>
      <c r="V2032" s="45"/>
      <c r="W2032" s="45"/>
      <c r="X2032" s="45"/>
      <c r="Y2032" s="45"/>
      <c r="Z2032" s="56"/>
      <c r="AA2032" s="45"/>
      <c r="AB2032" s="102" t="str">
        <f t="shared" si="32"/>
        <v/>
      </c>
    </row>
    <row r="2033" spans="1:28" ht="12.75" customHeight="1">
      <c r="A2033" s="102" t="str">
        <f>IF(F2033="","",SUBTOTAL(3,$F$2:$F2033))</f>
        <v/>
      </c>
      <c r="B2033" s="127"/>
      <c r="C2033" s="57"/>
      <c r="D2033" s="57"/>
      <c r="E2033" s="56"/>
      <c r="F2033" s="46"/>
      <c r="G2033" s="56"/>
      <c r="H2033" s="46"/>
      <c r="I2033" s="45"/>
      <c r="J2033" s="56"/>
      <c r="K2033" s="45"/>
      <c r="L2033" s="57"/>
      <c r="M2033" s="57"/>
      <c r="N2033" s="56"/>
      <c r="O2033" s="57"/>
      <c r="P2033" s="57"/>
      <c r="Q2033" s="56"/>
      <c r="R2033" s="56"/>
      <c r="S2033" s="56"/>
      <c r="T2033" s="45"/>
      <c r="U2033" s="45"/>
      <c r="V2033" s="45"/>
      <c r="W2033" s="45"/>
      <c r="X2033" s="47"/>
      <c r="Y2033" s="47"/>
      <c r="Z2033" s="57"/>
      <c r="AA2033" s="45"/>
      <c r="AB2033" s="102" t="str">
        <f t="shared" si="32"/>
        <v/>
      </c>
    </row>
    <row r="2034" spans="1:28" ht="12.75" customHeight="1">
      <c r="A2034" s="102" t="str">
        <f>IF(F2034="","",SUBTOTAL(3,$F$2:$F2034))</f>
        <v/>
      </c>
      <c r="B2034" s="127"/>
      <c r="C2034" s="56"/>
      <c r="D2034" s="56"/>
      <c r="E2034" s="56"/>
      <c r="F2034" s="72"/>
      <c r="G2034" s="56"/>
      <c r="H2034" s="46"/>
      <c r="I2034" s="45"/>
      <c r="J2034" s="56"/>
      <c r="K2034" s="45"/>
      <c r="L2034" s="57"/>
      <c r="M2034" s="57"/>
      <c r="N2034" s="56"/>
      <c r="O2034" s="57"/>
      <c r="P2034" s="56"/>
      <c r="Q2034" s="56"/>
      <c r="R2034" s="56"/>
      <c r="S2034" s="56"/>
      <c r="T2034" s="45"/>
      <c r="U2034" s="45"/>
      <c r="V2034" s="45"/>
      <c r="W2034" s="47"/>
      <c r="X2034" s="45"/>
      <c r="Y2034" s="45"/>
      <c r="Z2034" s="57"/>
      <c r="AA2034" s="45"/>
      <c r="AB2034" s="102" t="str">
        <f t="shared" si="32"/>
        <v/>
      </c>
    </row>
    <row r="2035" spans="1:28" ht="12.75" customHeight="1">
      <c r="A2035" s="102" t="str">
        <f>IF(F2035="","",SUBTOTAL(3,$F$2:$F2035))</f>
        <v/>
      </c>
      <c r="B2035" s="127"/>
      <c r="C2035" s="57"/>
      <c r="D2035" s="57"/>
      <c r="E2035" s="56"/>
      <c r="F2035" s="46"/>
      <c r="G2035" s="56"/>
      <c r="H2035" s="46"/>
      <c r="I2035" s="45"/>
      <c r="J2035" s="56"/>
      <c r="K2035" s="45"/>
      <c r="L2035" s="57"/>
      <c r="M2035" s="57"/>
      <c r="N2035" s="56"/>
      <c r="O2035" s="57"/>
      <c r="P2035" s="57"/>
      <c r="Q2035" s="56"/>
      <c r="R2035" s="56"/>
      <c r="S2035" s="56"/>
      <c r="T2035" s="45"/>
      <c r="U2035" s="45"/>
      <c r="V2035" s="45"/>
      <c r="W2035" s="45"/>
      <c r="X2035" s="45"/>
      <c r="Y2035" s="45"/>
      <c r="Z2035" s="56"/>
      <c r="AA2035" s="45"/>
      <c r="AB2035" s="102" t="str">
        <f t="shared" si="32"/>
        <v/>
      </c>
    </row>
    <row r="2036" spans="1:28" ht="12.75" customHeight="1">
      <c r="A2036" s="102" t="str">
        <f>IF(F2036="","",SUBTOTAL(3,$F$2:$F2036))</f>
        <v/>
      </c>
      <c r="B2036" s="127"/>
      <c r="C2036" s="57"/>
      <c r="D2036" s="56"/>
      <c r="E2036" s="56"/>
      <c r="F2036" s="69"/>
      <c r="G2036" s="56"/>
      <c r="H2036" s="46"/>
      <c r="I2036" s="45"/>
      <c r="J2036" s="56"/>
      <c r="K2036" s="45"/>
      <c r="L2036" s="57"/>
      <c r="M2036" s="57"/>
      <c r="N2036" s="56"/>
      <c r="O2036" s="57"/>
      <c r="P2036" s="57"/>
      <c r="Q2036" s="56"/>
      <c r="R2036" s="56"/>
      <c r="S2036" s="56"/>
      <c r="T2036" s="45"/>
      <c r="U2036" s="45"/>
      <c r="V2036" s="45"/>
      <c r="W2036" s="45"/>
      <c r="X2036" s="45"/>
      <c r="Y2036" s="45"/>
      <c r="Z2036" s="56"/>
      <c r="AA2036" s="45"/>
      <c r="AB2036" s="102" t="str">
        <f t="shared" si="32"/>
        <v/>
      </c>
    </row>
    <row r="2037" spans="1:28" ht="12.75" customHeight="1">
      <c r="A2037" s="102" t="str">
        <f>IF(F2037="","",SUBTOTAL(3,$F$2:$F2037))</f>
        <v/>
      </c>
      <c r="B2037" s="127"/>
      <c r="C2037" s="57"/>
      <c r="D2037" s="57"/>
      <c r="E2037" s="56"/>
      <c r="F2037" s="46"/>
      <c r="G2037" s="56"/>
      <c r="H2037" s="61"/>
      <c r="I2037" s="47"/>
      <c r="J2037" s="56"/>
      <c r="K2037" s="45"/>
      <c r="L2037" s="57"/>
      <c r="M2037" s="57"/>
      <c r="N2037" s="56"/>
      <c r="O2037" s="57"/>
      <c r="P2037" s="56"/>
      <c r="Q2037" s="56"/>
      <c r="R2037" s="56"/>
      <c r="S2037" s="56"/>
      <c r="T2037" s="47"/>
      <c r="U2037" s="47"/>
      <c r="V2037" s="47"/>
      <c r="W2037" s="47"/>
      <c r="X2037" s="102"/>
      <c r="Y2037" s="45"/>
      <c r="Z2037" s="57"/>
      <c r="AA2037" s="45"/>
      <c r="AB2037" s="102" t="str">
        <f t="shared" si="32"/>
        <v/>
      </c>
    </row>
    <row r="2038" spans="1:28" ht="12.75" customHeight="1">
      <c r="A2038" s="102" t="str">
        <f>IF(F2038="","",SUBTOTAL(3,$F$2:$F2038))</f>
        <v/>
      </c>
      <c r="B2038" s="127"/>
      <c r="C2038" s="57"/>
      <c r="D2038" s="57"/>
      <c r="E2038" s="56"/>
      <c r="F2038" s="46"/>
      <c r="G2038" s="56"/>
      <c r="H2038" s="61"/>
      <c r="I2038" s="47"/>
      <c r="J2038" s="56"/>
      <c r="K2038" s="45"/>
      <c r="L2038" s="57"/>
      <c r="M2038" s="57"/>
      <c r="N2038" s="56"/>
      <c r="O2038" s="57"/>
      <c r="P2038" s="56"/>
      <c r="Q2038" s="56"/>
      <c r="R2038" s="56"/>
      <c r="S2038" s="56"/>
      <c r="T2038" s="47"/>
      <c r="U2038" s="47"/>
      <c r="V2038" s="47"/>
      <c r="W2038" s="47"/>
      <c r="X2038" s="102"/>
      <c r="Y2038" s="102"/>
      <c r="Z2038" s="57"/>
      <c r="AA2038" s="45"/>
      <c r="AB2038" s="102" t="str">
        <f t="shared" si="32"/>
        <v/>
      </c>
    </row>
    <row r="2039" spans="1:28" ht="12.75" customHeight="1">
      <c r="A2039" s="102" t="str">
        <f>IF(F2039="","",SUBTOTAL(3,$F$2:$F2039))</f>
        <v/>
      </c>
      <c r="B2039" s="127"/>
      <c r="C2039" s="57"/>
      <c r="D2039" s="57"/>
      <c r="E2039" s="57"/>
      <c r="F2039" s="46"/>
      <c r="G2039" s="56"/>
      <c r="H2039" s="46"/>
      <c r="I2039" s="45"/>
      <c r="J2039" s="56"/>
      <c r="K2039" s="45"/>
      <c r="L2039" s="57"/>
      <c r="M2039" s="57"/>
      <c r="N2039" s="56"/>
      <c r="O2039" s="57"/>
      <c r="P2039" s="56"/>
      <c r="Q2039" s="56"/>
      <c r="R2039" s="56"/>
      <c r="S2039" s="56"/>
      <c r="T2039" s="47"/>
      <c r="U2039" s="47"/>
      <c r="V2039" s="47"/>
      <c r="W2039" s="47"/>
      <c r="X2039" s="47"/>
      <c r="Y2039" s="47"/>
      <c r="Z2039" s="57"/>
      <c r="AA2039" s="45"/>
      <c r="AB2039" s="102" t="str">
        <f t="shared" si="32"/>
        <v/>
      </c>
    </row>
    <row r="2040" spans="1:28" ht="12.75" customHeight="1">
      <c r="A2040" s="102" t="str">
        <f>IF(F2040="","",SUBTOTAL(3,$F$2:$F2040))</f>
        <v/>
      </c>
      <c r="B2040" s="127"/>
      <c r="C2040" s="57"/>
      <c r="D2040" s="57"/>
      <c r="E2040" s="56"/>
      <c r="F2040" s="46"/>
      <c r="G2040" s="56"/>
      <c r="H2040" s="46"/>
      <c r="I2040" s="45"/>
      <c r="J2040" s="56"/>
      <c r="K2040" s="45"/>
      <c r="L2040" s="57"/>
      <c r="M2040" s="57"/>
      <c r="N2040" s="56"/>
      <c r="O2040" s="57"/>
      <c r="P2040" s="56"/>
      <c r="Q2040" s="56"/>
      <c r="R2040" s="56"/>
      <c r="S2040" s="56"/>
      <c r="T2040" s="47"/>
      <c r="U2040" s="47"/>
      <c r="V2040" s="47"/>
      <c r="W2040" s="47"/>
      <c r="X2040" s="102"/>
      <c r="Y2040" s="102"/>
      <c r="Z2040" s="57"/>
      <c r="AA2040" s="45"/>
      <c r="AB2040" s="102" t="str">
        <f t="shared" si="32"/>
        <v/>
      </c>
    </row>
    <row r="2041" spans="1:28" ht="12.75" customHeight="1">
      <c r="A2041" s="102" t="str">
        <f>IF(F2041="","",SUBTOTAL(3,$F$2:$F2041))</f>
        <v/>
      </c>
      <c r="B2041" s="127"/>
      <c r="C2041" s="57"/>
      <c r="D2041" s="57"/>
      <c r="E2041" s="56"/>
      <c r="F2041" s="46"/>
      <c r="G2041" s="56"/>
      <c r="H2041" s="46"/>
      <c r="I2041" s="45"/>
      <c r="J2041" s="56"/>
      <c r="K2041" s="45"/>
      <c r="L2041" s="57"/>
      <c r="M2041" s="57"/>
      <c r="N2041" s="56"/>
      <c r="O2041" s="57"/>
      <c r="P2041" s="56"/>
      <c r="Q2041" s="56"/>
      <c r="R2041" s="56"/>
      <c r="S2041" s="56"/>
      <c r="T2041" s="47"/>
      <c r="U2041" s="47"/>
      <c r="V2041" s="47"/>
      <c r="W2041" s="47"/>
      <c r="X2041" s="47"/>
      <c r="Y2041" s="47"/>
      <c r="Z2041" s="57"/>
      <c r="AA2041" s="45"/>
      <c r="AB2041" s="102" t="str">
        <f t="shared" si="32"/>
        <v/>
      </c>
    </row>
    <row r="2042" spans="1:28" ht="12.75" customHeight="1">
      <c r="A2042" s="102" t="str">
        <f>IF(F2042="","",SUBTOTAL(3,$F$2:$F2042))</f>
        <v/>
      </c>
      <c r="B2042" s="127"/>
      <c r="C2042" s="57"/>
      <c r="D2042" s="57"/>
      <c r="E2042" s="56"/>
      <c r="F2042" s="46"/>
      <c r="G2042" s="56"/>
      <c r="H2042" s="46"/>
      <c r="I2042" s="45"/>
      <c r="J2042" s="56"/>
      <c r="K2042" s="45"/>
      <c r="L2042" s="57"/>
      <c r="M2042" s="57"/>
      <c r="N2042" s="56"/>
      <c r="O2042" s="57"/>
      <c r="P2042" s="56"/>
      <c r="Q2042" s="56"/>
      <c r="R2042" s="56"/>
      <c r="S2042" s="56"/>
      <c r="T2042" s="47"/>
      <c r="U2042" s="47"/>
      <c r="V2042" s="47"/>
      <c r="W2042" s="47"/>
      <c r="X2042" s="47"/>
      <c r="Y2042" s="47"/>
      <c r="Z2042" s="57"/>
      <c r="AA2042" s="45"/>
      <c r="AB2042" s="102" t="str">
        <f t="shared" si="32"/>
        <v/>
      </c>
    </row>
    <row r="2043" spans="1:28" ht="12.75" customHeight="1">
      <c r="A2043" s="102" t="str">
        <f>IF(F2043="","",SUBTOTAL(3,$F$2:$F2043))</f>
        <v/>
      </c>
      <c r="B2043" s="127"/>
      <c r="C2043" s="57"/>
      <c r="D2043" s="57"/>
      <c r="E2043" s="56"/>
      <c r="F2043" s="46"/>
      <c r="G2043" s="56"/>
      <c r="H2043" s="46"/>
      <c r="I2043" s="45"/>
      <c r="J2043" s="56"/>
      <c r="K2043" s="45"/>
      <c r="L2043" s="57"/>
      <c r="M2043" s="57"/>
      <c r="N2043" s="56"/>
      <c r="O2043" s="57"/>
      <c r="P2043" s="56"/>
      <c r="Q2043" s="56"/>
      <c r="R2043" s="56"/>
      <c r="S2043" s="56"/>
      <c r="T2043" s="45"/>
      <c r="U2043" s="45"/>
      <c r="V2043" s="45"/>
      <c r="W2043" s="45"/>
      <c r="X2043" s="47"/>
      <c r="Y2043" s="47"/>
      <c r="Z2043" s="57"/>
      <c r="AA2043" s="45"/>
      <c r="AB2043" s="102" t="str">
        <f t="shared" si="32"/>
        <v/>
      </c>
    </row>
    <row r="2044" spans="1:28" ht="12.75" customHeight="1">
      <c r="A2044" s="102" t="str">
        <f>IF(F2044="","",SUBTOTAL(3,$F$2:$F2044))</f>
        <v/>
      </c>
      <c r="B2044" s="127"/>
      <c r="C2044" s="57"/>
      <c r="D2044" s="57"/>
      <c r="E2044" s="56"/>
      <c r="F2044" s="46"/>
      <c r="G2044" s="56"/>
      <c r="H2044" s="46"/>
      <c r="I2044" s="45"/>
      <c r="J2044" s="56"/>
      <c r="K2044" s="45"/>
      <c r="L2044" s="57"/>
      <c r="M2044" s="57"/>
      <c r="N2044" s="56"/>
      <c r="O2044" s="57"/>
      <c r="P2044" s="56"/>
      <c r="Q2044" s="56"/>
      <c r="R2044" s="56"/>
      <c r="S2044" s="56"/>
      <c r="T2044" s="45"/>
      <c r="U2044" s="45"/>
      <c r="V2044" s="45"/>
      <c r="W2044" s="45"/>
      <c r="X2044" s="102"/>
      <c r="Y2044" s="102"/>
      <c r="Z2044" s="57"/>
      <c r="AA2044" s="45"/>
      <c r="AB2044" s="102" t="str">
        <f t="shared" si="32"/>
        <v/>
      </c>
    </row>
    <row r="2045" spans="1:28" ht="12.75" customHeight="1">
      <c r="A2045" s="102" t="str">
        <f>IF(F2045="","",SUBTOTAL(3,$F$2:$F2045))</f>
        <v/>
      </c>
      <c r="B2045" s="127"/>
      <c r="C2045" s="57"/>
      <c r="D2045" s="56"/>
      <c r="E2045" s="56"/>
      <c r="F2045" s="69"/>
      <c r="G2045" s="56"/>
      <c r="H2045" s="46"/>
      <c r="I2045" s="45"/>
      <c r="J2045" s="56"/>
      <c r="K2045" s="45"/>
      <c r="L2045" s="57"/>
      <c r="M2045" s="57"/>
      <c r="N2045" s="56"/>
      <c r="O2045" s="57"/>
      <c r="P2045" s="56"/>
      <c r="Q2045" s="56"/>
      <c r="R2045" s="56"/>
      <c r="S2045" s="56"/>
      <c r="T2045" s="45"/>
      <c r="U2045" s="45"/>
      <c r="V2045" s="46"/>
      <c r="W2045" s="45"/>
      <c r="X2045" s="45"/>
      <c r="Y2045" s="45"/>
      <c r="Z2045" s="57"/>
      <c r="AA2045" s="45"/>
      <c r="AB2045" s="102" t="str">
        <f t="shared" si="32"/>
        <v/>
      </c>
    </row>
    <row r="2046" spans="1:28" ht="12.75" customHeight="1">
      <c r="A2046" s="102" t="str">
        <f>IF(F2046="","",SUBTOTAL(3,$F$2:$F2046))</f>
        <v/>
      </c>
      <c r="B2046" s="127"/>
      <c r="C2046" s="57"/>
      <c r="D2046" s="56"/>
      <c r="E2046" s="56"/>
      <c r="F2046" s="69"/>
      <c r="G2046" s="56"/>
      <c r="H2046" s="46"/>
      <c r="I2046" s="45"/>
      <c r="J2046" s="56"/>
      <c r="K2046" s="45"/>
      <c r="L2046" s="57"/>
      <c r="M2046" s="57"/>
      <c r="N2046" s="56"/>
      <c r="O2046" s="57"/>
      <c r="P2046" s="56"/>
      <c r="Q2046" s="56"/>
      <c r="R2046" s="56"/>
      <c r="S2046" s="56"/>
      <c r="T2046" s="45"/>
      <c r="U2046" s="45"/>
      <c r="V2046" s="45"/>
      <c r="W2046" s="45"/>
      <c r="X2046" s="45"/>
      <c r="Y2046" s="45"/>
      <c r="Z2046" s="57"/>
      <c r="AA2046" s="45"/>
      <c r="AB2046" s="102" t="str">
        <f t="shared" si="32"/>
        <v/>
      </c>
    </row>
    <row r="2047" spans="1:28" ht="12.75" customHeight="1">
      <c r="A2047" s="102" t="str">
        <f>IF(F2047="","",SUBTOTAL(3,$F$2:$F2047))</f>
        <v/>
      </c>
      <c r="B2047" s="127"/>
      <c r="C2047" s="57"/>
      <c r="D2047" s="57"/>
      <c r="E2047" s="56"/>
      <c r="F2047" s="46"/>
      <c r="G2047" s="56"/>
      <c r="H2047" s="46"/>
      <c r="I2047" s="45"/>
      <c r="J2047" s="56"/>
      <c r="K2047" s="45"/>
      <c r="L2047" s="57"/>
      <c r="M2047" s="57"/>
      <c r="N2047" s="56"/>
      <c r="O2047" s="57"/>
      <c r="P2047" s="57"/>
      <c r="Q2047" s="56"/>
      <c r="R2047" s="56"/>
      <c r="S2047" s="56"/>
      <c r="T2047" s="45"/>
      <c r="U2047" s="45"/>
      <c r="V2047" s="45"/>
      <c r="W2047" s="45"/>
      <c r="X2047" s="45"/>
      <c r="Y2047" s="45"/>
      <c r="Z2047" s="57"/>
      <c r="AA2047" s="45"/>
      <c r="AB2047" s="102" t="str">
        <f t="shared" si="32"/>
        <v/>
      </c>
    </row>
    <row r="2048" spans="1:28" ht="12.75" customHeight="1">
      <c r="A2048" s="102" t="str">
        <f>IF(F2048="","",SUBTOTAL(3,$F$2:$F2048))</f>
        <v/>
      </c>
      <c r="B2048" s="127"/>
      <c r="C2048" s="57"/>
      <c r="D2048" s="56"/>
      <c r="E2048" s="56"/>
      <c r="F2048" s="69"/>
      <c r="G2048" s="56"/>
      <c r="H2048" s="46"/>
      <c r="I2048" s="45"/>
      <c r="J2048" s="56"/>
      <c r="K2048" s="45"/>
      <c r="L2048" s="57"/>
      <c r="M2048" s="57"/>
      <c r="N2048" s="56"/>
      <c r="O2048" s="57"/>
      <c r="P2048" s="56"/>
      <c r="Q2048" s="56"/>
      <c r="R2048" s="56"/>
      <c r="S2048" s="56"/>
      <c r="T2048" s="45"/>
      <c r="U2048" s="45"/>
      <c r="V2048" s="45"/>
      <c r="W2048" s="45"/>
      <c r="X2048" s="102"/>
      <c r="Y2048" s="102"/>
      <c r="Z2048" s="57"/>
      <c r="AA2048" s="45"/>
      <c r="AB2048" s="102" t="str">
        <f t="shared" si="32"/>
        <v/>
      </c>
    </row>
    <row r="2049" spans="1:28" ht="12.75" customHeight="1">
      <c r="A2049" s="102" t="str">
        <f>IF(F2049="","",SUBTOTAL(3,$F$2:$F2049))</f>
        <v/>
      </c>
      <c r="B2049" s="127"/>
      <c r="C2049" s="57"/>
      <c r="D2049" s="57"/>
      <c r="E2049" s="56"/>
      <c r="F2049" s="46"/>
      <c r="G2049" s="56"/>
      <c r="H2049" s="46"/>
      <c r="I2049" s="45"/>
      <c r="J2049" s="56"/>
      <c r="K2049" s="45"/>
      <c r="L2049" s="57"/>
      <c r="M2049" s="57"/>
      <c r="N2049" s="56"/>
      <c r="O2049" s="57"/>
      <c r="P2049" s="56"/>
      <c r="Q2049" s="56"/>
      <c r="R2049" s="56"/>
      <c r="S2049" s="56"/>
      <c r="T2049" s="45"/>
      <c r="U2049" s="45"/>
      <c r="V2049" s="45"/>
      <c r="W2049" s="45"/>
      <c r="X2049" s="45"/>
      <c r="Y2049" s="45"/>
      <c r="Z2049" s="57"/>
      <c r="AA2049" s="45"/>
      <c r="AB2049" s="102" t="str">
        <f t="shared" si="32"/>
        <v/>
      </c>
    </row>
    <row r="2050" spans="1:28" ht="12.75" customHeight="1">
      <c r="A2050" s="102" t="str">
        <f>IF(F2050="","",SUBTOTAL(3,$F$2:$F2050))</f>
        <v/>
      </c>
      <c r="B2050" s="127"/>
      <c r="C2050" s="57"/>
      <c r="D2050" s="57"/>
      <c r="E2050" s="56"/>
      <c r="F2050" s="46"/>
      <c r="G2050" s="56"/>
      <c r="H2050" s="46"/>
      <c r="I2050" s="45"/>
      <c r="J2050" s="56"/>
      <c r="K2050" s="45"/>
      <c r="L2050" s="57"/>
      <c r="M2050" s="57"/>
      <c r="N2050" s="56"/>
      <c r="O2050" s="57"/>
      <c r="P2050" s="57"/>
      <c r="Q2050" s="56"/>
      <c r="R2050" s="56"/>
      <c r="S2050" s="56"/>
      <c r="T2050" s="45"/>
      <c r="U2050" s="45"/>
      <c r="V2050" s="45"/>
      <c r="W2050" s="45"/>
      <c r="X2050" s="45"/>
      <c r="Y2050" s="45"/>
      <c r="Z2050" s="57"/>
      <c r="AA2050" s="45"/>
      <c r="AB2050" s="102" t="str">
        <f t="shared" si="32"/>
        <v/>
      </c>
    </row>
    <row r="2051" spans="1:28" ht="12.75" customHeight="1">
      <c r="A2051" s="102" t="str">
        <f>IF(F2051="","",SUBTOTAL(3,$F$2:$F2051))</f>
        <v/>
      </c>
      <c r="B2051" s="127"/>
      <c r="C2051" s="57"/>
      <c r="D2051" s="56"/>
      <c r="E2051" s="56"/>
      <c r="F2051" s="69"/>
      <c r="G2051" s="56"/>
      <c r="H2051" s="46"/>
      <c r="I2051" s="45"/>
      <c r="J2051" s="56"/>
      <c r="K2051" s="45"/>
      <c r="L2051" s="57"/>
      <c r="M2051" s="57"/>
      <c r="N2051" s="56"/>
      <c r="O2051" s="57"/>
      <c r="P2051" s="57"/>
      <c r="Q2051" s="56"/>
      <c r="R2051" s="56"/>
      <c r="S2051" s="56"/>
      <c r="T2051" s="45"/>
      <c r="U2051" s="45"/>
      <c r="V2051" s="45"/>
      <c r="W2051" s="45"/>
      <c r="X2051" s="45"/>
      <c r="Y2051" s="45"/>
      <c r="Z2051" s="56"/>
      <c r="AA2051" s="45"/>
      <c r="AB2051" s="102" t="str">
        <f t="shared" si="32"/>
        <v/>
      </c>
    </row>
    <row r="2052" spans="1:28" ht="12.75" customHeight="1">
      <c r="A2052" s="102" t="str">
        <f>IF(F2052="","",SUBTOTAL(3,$F$2:$F2052))</f>
        <v/>
      </c>
      <c r="B2052" s="127"/>
      <c r="C2052" s="57"/>
      <c r="D2052" s="56"/>
      <c r="E2052" s="56"/>
      <c r="F2052" s="69"/>
      <c r="G2052" s="56"/>
      <c r="H2052" s="46"/>
      <c r="I2052" s="45"/>
      <c r="J2052" s="56"/>
      <c r="K2052" s="45"/>
      <c r="L2052" s="57"/>
      <c r="M2052" s="57"/>
      <c r="N2052" s="56"/>
      <c r="O2052" s="57"/>
      <c r="P2052" s="57"/>
      <c r="Q2052" s="56"/>
      <c r="R2052" s="56"/>
      <c r="S2052" s="56"/>
      <c r="T2052" s="45"/>
      <c r="U2052" s="45"/>
      <c r="V2052" s="45"/>
      <c r="W2052" s="45"/>
      <c r="X2052" s="45"/>
      <c r="Y2052" s="45"/>
      <c r="Z2052" s="56"/>
      <c r="AA2052" s="45"/>
      <c r="AB2052" s="102" t="str">
        <f t="shared" si="32"/>
        <v/>
      </c>
    </row>
    <row r="2053" spans="1:28" ht="12.75" customHeight="1">
      <c r="A2053" s="102" t="str">
        <f>IF(F2053="","",SUBTOTAL(3,$F$2:$F2053))</f>
        <v/>
      </c>
      <c r="B2053" s="127"/>
      <c r="C2053" s="57"/>
      <c r="D2053" s="57"/>
      <c r="E2053" s="56"/>
      <c r="F2053" s="46"/>
      <c r="G2053" s="56"/>
      <c r="H2053" s="61"/>
      <c r="I2053" s="47"/>
      <c r="J2053" s="56"/>
      <c r="K2053" s="45"/>
      <c r="L2053" s="57"/>
      <c r="M2053" s="57"/>
      <c r="N2053" s="56"/>
      <c r="O2053" s="57"/>
      <c r="P2053" s="56"/>
      <c r="Q2053" s="56"/>
      <c r="R2053" s="56"/>
      <c r="S2053" s="56"/>
      <c r="T2053" s="47"/>
      <c r="U2053" s="47"/>
      <c r="V2053" s="47"/>
      <c r="W2053" s="47"/>
      <c r="X2053" s="45"/>
      <c r="Y2053" s="102"/>
      <c r="Z2053" s="57"/>
      <c r="AA2053" s="45"/>
      <c r="AB2053" s="102" t="str">
        <f t="shared" si="32"/>
        <v/>
      </c>
    </row>
    <row r="2054" spans="1:28" ht="12.75" customHeight="1">
      <c r="A2054" s="102" t="str">
        <f>IF(F2054="","",SUBTOTAL(3,$F$2:$F2054))</f>
        <v/>
      </c>
      <c r="B2054" s="127"/>
      <c r="C2054" s="57"/>
      <c r="D2054" s="57"/>
      <c r="E2054" s="56"/>
      <c r="F2054" s="72"/>
      <c r="G2054" s="56"/>
      <c r="H2054" s="61"/>
      <c r="I2054" s="45"/>
      <c r="J2054" s="56"/>
      <c r="K2054" s="45"/>
      <c r="L2054" s="57"/>
      <c r="M2054" s="57"/>
      <c r="N2054" s="56"/>
      <c r="O2054" s="57"/>
      <c r="P2054" s="56"/>
      <c r="Q2054" s="56"/>
      <c r="R2054" s="56"/>
      <c r="S2054" s="56"/>
      <c r="T2054" s="47"/>
      <c r="U2054" s="47"/>
      <c r="V2054" s="47"/>
      <c r="W2054" s="47"/>
      <c r="X2054" s="45"/>
      <c r="Y2054" s="45"/>
      <c r="Z2054" s="57"/>
      <c r="AA2054" s="45"/>
      <c r="AB2054" s="102" t="str">
        <f t="shared" si="32"/>
        <v/>
      </c>
    </row>
    <row r="2055" spans="1:28" ht="12.75" customHeight="1">
      <c r="A2055" s="102" t="str">
        <f>IF(F2055="","",SUBTOTAL(3,$F$2:$F2055))</f>
        <v/>
      </c>
      <c r="B2055" s="127"/>
      <c r="C2055" s="57"/>
      <c r="D2055" s="57"/>
      <c r="E2055" s="56"/>
      <c r="F2055" s="46"/>
      <c r="G2055" s="56"/>
      <c r="H2055" s="46"/>
      <c r="I2055" s="45"/>
      <c r="J2055" s="56"/>
      <c r="K2055" s="45"/>
      <c r="L2055" s="57"/>
      <c r="M2055" s="57"/>
      <c r="N2055" s="56"/>
      <c r="O2055" s="57"/>
      <c r="P2055" s="56"/>
      <c r="Q2055" s="56"/>
      <c r="R2055" s="56"/>
      <c r="S2055" s="56"/>
      <c r="T2055" s="47"/>
      <c r="U2055" s="47"/>
      <c r="V2055" s="47"/>
      <c r="W2055" s="47"/>
      <c r="X2055" s="102"/>
      <c r="Y2055" s="102"/>
      <c r="Z2055" s="57"/>
      <c r="AA2055" s="45"/>
      <c r="AB2055" s="102" t="str">
        <f t="shared" si="32"/>
        <v/>
      </c>
    </row>
    <row r="2056" spans="1:28" ht="12.75" customHeight="1">
      <c r="A2056" s="102" t="str">
        <f>IF(F2056="","",SUBTOTAL(3,$F$2:$F2056))</f>
        <v/>
      </c>
      <c r="B2056" s="127"/>
      <c r="C2056" s="57"/>
      <c r="D2056" s="57"/>
      <c r="E2056" s="56"/>
      <c r="F2056" s="46"/>
      <c r="G2056" s="56"/>
      <c r="H2056" s="46"/>
      <c r="I2056" s="45"/>
      <c r="J2056" s="56"/>
      <c r="K2056" s="45"/>
      <c r="L2056" s="57"/>
      <c r="M2056" s="57"/>
      <c r="N2056" s="56"/>
      <c r="O2056" s="57"/>
      <c r="P2056" s="56"/>
      <c r="Q2056" s="56"/>
      <c r="R2056" s="56"/>
      <c r="S2056" s="56"/>
      <c r="T2056" s="47"/>
      <c r="U2056" s="47"/>
      <c r="V2056" s="47"/>
      <c r="W2056" s="47"/>
      <c r="X2056" s="102"/>
      <c r="Y2056" s="102"/>
      <c r="Z2056" s="57"/>
      <c r="AA2056" s="45"/>
      <c r="AB2056" s="102" t="str">
        <f t="shared" si="32"/>
        <v/>
      </c>
    </row>
    <row r="2057" spans="1:28" ht="12.75" customHeight="1">
      <c r="A2057" s="102" t="str">
        <f>IF(F2057="","",SUBTOTAL(3,$F$2:$F2057))</f>
        <v/>
      </c>
      <c r="B2057" s="127"/>
      <c r="C2057" s="57"/>
      <c r="D2057" s="56"/>
      <c r="E2057" s="56"/>
      <c r="F2057" s="46"/>
      <c r="G2057" s="56"/>
      <c r="H2057" s="46"/>
      <c r="I2057" s="46"/>
      <c r="J2057" s="56"/>
      <c r="K2057" s="45"/>
      <c r="L2057" s="57"/>
      <c r="M2057" s="57"/>
      <c r="N2057" s="56"/>
      <c r="O2057" s="57"/>
      <c r="P2057" s="56"/>
      <c r="Q2057" s="56"/>
      <c r="R2057" s="56"/>
      <c r="S2057" s="56"/>
      <c r="T2057" s="45"/>
      <c r="U2057" s="45"/>
      <c r="V2057" s="45"/>
      <c r="W2057" s="45"/>
      <c r="X2057" s="46"/>
      <c r="Y2057" s="46"/>
      <c r="Z2057" s="56"/>
      <c r="AA2057" s="45"/>
      <c r="AB2057" s="102" t="str">
        <f t="shared" si="32"/>
        <v/>
      </c>
    </row>
    <row r="2058" spans="1:28" ht="12.75" customHeight="1">
      <c r="A2058" s="102" t="str">
        <f>IF(F2058="","",SUBTOTAL(3,$F$2:$F2058))</f>
        <v/>
      </c>
      <c r="B2058" s="127"/>
      <c r="C2058" s="57"/>
      <c r="D2058" s="56"/>
      <c r="E2058" s="56"/>
      <c r="F2058" s="46"/>
      <c r="G2058" s="56"/>
      <c r="H2058" s="46"/>
      <c r="I2058" s="46"/>
      <c r="J2058" s="56"/>
      <c r="K2058" s="45"/>
      <c r="L2058" s="57"/>
      <c r="M2058" s="57"/>
      <c r="N2058" s="56"/>
      <c r="O2058" s="57"/>
      <c r="P2058" s="56"/>
      <c r="Q2058" s="56"/>
      <c r="R2058" s="56"/>
      <c r="S2058" s="56"/>
      <c r="T2058" s="45"/>
      <c r="U2058" s="102"/>
      <c r="V2058" s="45"/>
      <c r="W2058" s="45"/>
      <c r="X2058" s="46"/>
      <c r="Y2058" s="46"/>
      <c r="Z2058" s="56"/>
      <c r="AA2058" s="45"/>
      <c r="AB2058" s="102" t="str">
        <f t="shared" si="32"/>
        <v/>
      </c>
    </row>
    <row r="2059" spans="1:28" ht="12.75" customHeight="1">
      <c r="A2059" s="102" t="str">
        <f>IF(F2059="","",SUBTOTAL(3,$F$2:$F2059))</f>
        <v/>
      </c>
      <c r="B2059" s="127"/>
      <c r="C2059" s="57"/>
      <c r="D2059" s="57"/>
      <c r="E2059" s="56"/>
      <c r="F2059" s="46"/>
      <c r="G2059" s="56"/>
      <c r="H2059" s="46"/>
      <c r="I2059" s="45"/>
      <c r="J2059" s="56"/>
      <c r="K2059" s="45"/>
      <c r="L2059" s="57"/>
      <c r="M2059" s="57"/>
      <c r="N2059" s="56"/>
      <c r="O2059" s="57"/>
      <c r="P2059" s="56"/>
      <c r="Q2059" s="56"/>
      <c r="R2059" s="56"/>
      <c r="S2059" s="56"/>
      <c r="T2059" s="45"/>
      <c r="U2059" s="45"/>
      <c r="V2059" s="45"/>
      <c r="W2059" s="45"/>
      <c r="X2059" s="102"/>
      <c r="Y2059" s="102"/>
      <c r="Z2059" s="56"/>
      <c r="AA2059" s="45"/>
      <c r="AB2059" s="102" t="str">
        <f t="shared" si="32"/>
        <v/>
      </c>
    </row>
    <row r="2060" spans="1:28" ht="12.75" customHeight="1">
      <c r="A2060" s="102" t="str">
        <f>IF(F2060="","",SUBTOTAL(3,$F$2:$F2060))</f>
        <v/>
      </c>
      <c r="B2060" s="127"/>
      <c r="C2060" s="57"/>
      <c r="D2060" s="56"/>
      <c r="E2060" s="56"/>
      <c r="F2060" s="46"/>
      <c r="G2060" s="56"/>
      <c r="H2060" s="46"/>
      <c r="I2060" s="45"/>
      <c r="J2060" s="56"/>
      <c r="K2060" s="45"/>
      <c r="L2060" s="57"/>
      <c r="M2060" s="57"/>
      <c r="N2060" s="56"/>
      <c r="O2060" s="57"/>
      <c r="P2060" s="56"/>
      <c r="Q2060" s="56"/>
      <c r="R2060" s="56"/>
      <c r="S2060" s="56"/>
      <c r="T2060" s="45"/>
      <c r="U2060" s="45"/>
      <c r="V2060" s="45"/>
      <c r="W2060" s="45"/>
      <c r="X2060" s="102"/>
      <c r="Y2060" s="102"/>
      <c r="Z2060" s="57"/>
      <c r="AA2060" s="45"/>
      <c r="AB2060" s="102" t="str">
        <f t="shared" si="32"/>
        <v/>
      </c>
    </row>
    <row r="2061" spans="1:28" ht="12.75" customHeight="1">
      <c r="A2061" s="102" t="str">
        <f>IF(F2061="","",SUBTOTAL(3,$F$2:$F2061))</f>
        <v/>
      </c>
      <c r="B2061" s="127"/>
      <c r="C2061" s="57"/>
      <c r="D2061" s="56"/>
      <c r="E2061" s="56"/>
      <c r="F2061" s="69"/>
      <c r="G2061" s="56"/>
      <c r="H2061" s="46"/>
      <c r="I2061" s="45"/>
      <c r="J2061" s="56"/>
      <c r="K2061" s="45"/>
      <c r="L2061" s="57"/>
      <c r="M2061" s="57"/>
      <c r="N2061" s="56"/>
      <c r="O2061" s="57"/>
      <c r="P2061" s="56"/>
      <c r="Q2061" s="56"/>
      <c r="R2061" s="56"/>
      <c r="S2061" s="56"/>
      <c r="T2061" s="45"/>
      <c r="U2061" s="45"/>
      <c r="V2061" s="45"/>
      <c r="W2061" s="45"/>
      <c r="X2061" s="45"/>
      <c r="Y2061" s="45"/>
      <c r="Z2061" s="57"/>
      <c r="AA2061" s="45"/>
      <c r="AB2061" s="102" t="str">
        <f t="shared" si="32"/>
        <v/>
      </c>
    </row>
    <row r="2062" spans="1:28" ht="12.75" customHeight="1">
      <c r="A2062" s="102" t="str">
        <f>IF(F2062="","",SUBTOTAL(3,$F$2:$F2062))</f>
        <v/>
      </c>
      <c r="B2062" s="127"/>
      <c r="C2062" s="57"/>
      <c r="D2062" s="56"/>
      <c r="E2062" s="56"/>
      <c r="F2062" s="69"/>
      <c r="G2062" s="56"/>
      <c r="H2062" s="46"/>
      <c r="I2062" s="46"/>
      <c r="J2062" s="56"/>
      <c r="K2062" s="45"/>
      <c r="L2062" s="57"/>
      <c r="M2062" s="57"/>
      <c r="N2062" s="56"/>
      <c r="O2062" s="57"/>
      <c r="P2062" s="56"/>
      <c r="Q2062" s="56"/>
      <c r="R2062" s="56"/>
      <c r="S2062" s="56"/>
      <c r="T2062" s="45"/>
      <c r="U2062" s="45"/>
      <c r="V2062" s="45"/>
      <c r="W2062" s="45"/>
      <c r="X2062" s="45"/>
      <c r="Y2062" s="45"/>
      <c r="Z2062" s="57"/>
      <c r="AA2062" s="45"/>
      <c r="AB2062" s="102" t="str">
        <f t="shared" si="32"/>
        <v/>
      </c>
    </row>
    <row r="2063" spans="1:28" ht="12.75" customHeight="1">
      <c r="A2063" s="102" t="str">
        <f>IF(F2063="","",SUBTOTAL(3,$F$2:$F2063))</f>
        <v/>
      </c>
      <c r="B2063" s="127"/>
      <c r="C2063" s="57"/>
      <c r="D2063" s="57"/>
      <c r="E2063" s="56"/>
      <c r="F2063" s="104"/>
      <c r="G2063" s="56"/>
      <c r="H2063" s="88"/>
      <c r="I2063" s="45"/>
      <c r="J2063" s="56"/>
      <c r="K2063" s="45"/>
      <c r="L2063" s="57"/>
      <c r="M2063" s="57"/>
      <c r="N2063" s="56"/>
      <c r="O2063" s="57"/>
      <c r="P2063" s="57"/>
      <c r="Q2063" s="56"/>
      <c r="R2063" s="56"/>
      <c r="S2063" s="56"/>
      <c r="T2063" s="47"/>
      <c r="U2063" s="45"/>
      <c r="V2063" s="45"/>
      <c r="W2063" s="45"/>
      <c r="X2063" s="47"/>
      <c r="Y2063" s="47"/>
      <c r="Z2063" s="57"/>
      <c r="AA2063" s="45"/>
      <c r="AB2063" s="102" t="str">
        <f t="shared" si="32"/>
        <v/>
      </c>
    </row>
    <row r="2064" spans="1:28" ht="12.75" customHeight="1">
      <c r="A2064" s="102" t="str">
        <f>IF(F2064="","",SUBTOTAL(3,$F$2:$F2064))</f>
        <v/>
      </c>
      <c r="B2064" s="127"/>
      <c r="C2064" s="57"/>
      <c r="D2064" s="57"/>
      <c r="E2064" s="56"/>
      <c r="F2064" s="46"/>
      <c r="G2064" s="56"/>
      <c r="H2064" s="46"/>
      <c r="I2064" s="45"/>
      <c r="J2064" s="56"/>
      <c r="K2064" s="45"/>
      <c r="L2064" s="57"/>
      <c r="M2064" s="57"/>
      <c r="N2064" s="56"/>
      <c r="O2064" s="57"/>
      <c r="P2064" s="56"/>
      <c r="Q2064" s="56"/>
      <c r="R2064" s="56"/>
      <c r="S2064" s="56"/>
      <c r="T2064" s="45"/>
      <c r="U2064" s="45"/>
      <c r="V2064" s="45"/>
      <c r="W2064" s="45"/>
      <c r="X2064" s="45"/>
      <c r="Y2064" s="45"/>
      <c r="Z2064" s="57"/>
      <c r="AA2064" s="45"/>
      <c r="AB2064" s="102" t="str">
        <f t="shared" ref="AB2064:AB2127" si="33">IF(OR(O2064="TLAI",F2064=""),"",Z2064=S2064)</f>
        <v/>
      </c>
    </row>
    <row r="2065" spans="1:28" ht="12.75" customHeight="1">
      <c r="A2065" s="102" t="str">
        <f>IF(F2065="","",SUBTOTAL(3,$F$2:$F2065))</f>
        <v/>
      </c>
      <c r="B2065" s="127"/>
      <c r="C2065" s="57"/>
      <c r="D2065" s="57"/>
      <c r="E2065" s="56"/>
      <c r="F2065" s="46"/>
      <c r="G2065" s="56"/>
      <c r="H2065" s="46"/>
      <c r="I2065" s="45"/>
      <c r="J2065" s="57"/>
      <c r="K2065" s="45"/>
      <c r="L2065" s="57"/>
      <c r="M2065" s="57"/>
      <c r="N2065" s="56"/>
      <c r="O2065" s="57"/>
      <c r="P2065" s="56"/>
      <c r="Q2065" s="56"/>
      <c r="R2065" s="56"/>
      <c r="S2065" s="56"/>
      <c r="T2065" s="47"/>
      <c r="U2065" s="47"/>
      <c r="V2065" s="47"/>
      <c r="W2065" s="47"/>
      <c r="X2065" s="102"/>
      <c r="Y2065" s="102"/>
      <c r="Z2065" s="57"/>
      <c r="AA2065" s="45"/>
      <c r="AB2065" s="102" t="str">
        <f t="shared" si="33"/>
        <v/>
      </c>
    </row>
    <row r="2066" spans="1:28" ht="12.75" customHeight="1">
      <c r="A2066" s="102" t="str">
        <f>IF(F2066="","",SUBTOTAL(3,$F$2:$F2066))</f>
        <v/>
      </c>
      <c r="B2066" s="127"/>
      <c r="C2066" s="57"/>
      <c r="D2066" s="57"/>
      <c r="E2066" s="56"/>
      <c r="F2066" s="46"/>
      <c r="G2066" s="56"/>
      <c r="H2066" s="46"/>
      <c r="I2066" s="46"/>
      <c r="J2066" s="56"/>
      <c r="K2066" s="45"/>
      <c r="L2066" s="57"/>
      <c r="M2066" s="57"/>
      <c r="N2066" s="56"/>
      <c r="O2066" s="57"/>
      <c r="P2066" s="56"/>
      <c r="Q2066" s="56"/>
      <c r="R2066" s="56"/>
      <c r="S2066" s="56"/>
      <c r="T2066" s="45"/>
      <c r="U2066" s="45"/>
      <c r="V2066" s="47"/>
      <c r="W2066" s="45"/>
      <c r="X2066" s="102"/>
      <c r="Y2066" s="102"/>
      <c r="Z2066" s="57"/>
      <c r="AA2066" s="45"/>
      <c r="AB2066" s="102" t="str">
        <f t="shared" si="33"/>
        <v/>
      </c>
    </row>
    <row r="2067" spans="1:28" ht="12.75" customHeight="1">
      <c r="A2067" s="102" t="str">
        <f>IF(F2067="","",SUBTOTAL(3,$F$2:$F2067))</f>
        <v/>
      </c>
      <c r="B2067" s="127"/>
      <c r="C2067" s="57"/>
      <c r="D2067" s="56"/>
      <c r="E2067" s="56"/>
      <c r="F2067" s="69"/>
      <c r="G2067" s="56"/>
      <c r="H2067" s="46"/>
      <c r="I2067" s="45"/>
      <c r="J2067" s="56"/>
      <c r="K2067" s="45"/>
      <c r="L2067" s="57"/>
      <c r="M2067" s="57"/>
      <c r="N2067" s="56"/>
      <c r="O2067" s="57"/>
      <c r="P2067" s="56"/>
      <c r="Q2067" s="56"/>
      <c r="R2067" s="56"/>
      <c r="S2067" s="56"/>
      <c r="T2067" s="45"/>
      <c r="U2067" s="45"/>
      <c r="V2067" s="45"/>
      <c r="W2067" s="45"/>
      <c r="X2067" s="45"/>
      <c r="Y2067" s="45"/>
      <c r="Z2067" s="56"/>
      <c r="AA2067" s="45"/>
      <c r="AB2067" s="102" t="str">
        <f t="shared" si="33"/>
        <v/>
      </c>
    </row>
    <row r="2068" spans="1:28" ht="12.75" customHeight="1">
      <c r="A2068" s="102" t="str">
        <f>IF(F2068="","",SUBTOTAL(3,$F$2:$F2068))</f>
        <v/>
      </c>
      <c r="B2068" s="127"/>
      <c r="C2068" s="57"/>
      <c r="D2068" s="57"/>
      <c r="E2068" s="56"/>
      <c r="F2068" s="46"/>
      <c r="G2068" s="56"/>
      <c r="H2068" s="46"/>
      <c r="I2068" s="45"/>
      <c r="J2068" s="56"/>
      <c r="K2068" s="45"/>
      <c r="L2068" s="57"/>
      <c r="M2068" s="57"/>
      <c r="N2068" s="56"/>
      <c r="O2068" s="57"/>
      <c r="P2068" s="56"/>
      <c r="Q2068" s="56"/>
      <c r="R2068" s="56"/>
      <c r="S2068" s="56"/>
      <c r="T2068" s="45"/>
      <c r="U2068" s="45"/>
      <c r="V2068" s="45"/>
      <c r="W2068" s="45"/>
      <c r="X2068" s="102"/>
      <c r="Y2068" s="102"/>
      <c r="Z2068" s="57"/>
      <c r="AA2068" s="45"/>
      <c r="AB2068" s="102" t="str">
        <f t="shared" si="33"/>
        <v/>
      </c>
    </row>
    <row r="2069" spans="1:28" ht="12.75" customHeight="1">
      <c r="A2069" s="102" t="str">
        <f>IF(F2069="","",SUBTOTAL(3,$F$2:$F2069))</f>
        <v/>
      </c>
      <c r="B2069" s="127"/>
      <c r="C2069" s="57"/>
      <c r="D2069" s="56"/>
      <c r="E2069" s="56"/>
      <c r="F2069" s="69"/>
      <c r="G2069" s="56"/>
      <c r="H2069" s="46"/>
      <c r="I2069" s="45"/>
      <c r="J2069" s="57"/>
      <c r="K2069" s="45"/>
      <c r="L2069" s="57"/>
      <c r="M2069" s="57"/>
      <c r="N2069" s="56"/>
      <c r="O2069" s="57"/>
      <c r="P2069" s="56"/>
      <c r="Q2069" s="56"/>
      <c r="R2069" s="56"/>
      <c r="S2069" s="56"/>
      <c r="T2069" s="45"/>
      <c r="U2069" s="45"/>
      <c r="V2069" s="45"/>
      <c r="W2069" s="45"/>
      <c r="X2069" s="45"/>
      <c r="Y2069" s="45"/>
      <c r="Z2069" s="56"/>
      <c r="AA2069" s="45"/>
      <c r="AB2069" s="102" t="str">
        <f t="shared" si="33"/>
        <v/>
      </c>
    </row>
    <row r="2070" spans="1:28" ht="12.75" customHeight="1">
      <c r="A2070" s="102" t="str">
        <f>IF(F2070="","",SUBTOTAL(3,$F$2:$F2070))</f>
        <v/>
      </c>
      <c r="B2070" s="127"/>
      <c r="C2070" s="57"/>
      <c r="D2070" s="57"/>
      <c r="E2070" s="56"/>
      <c r="F2070" s="46"/>
      <c r="G2070" s="56"/>
      <c r="H2070" s="46"/>
      <c r="I2070" s="45"/>
      <c r="J2070" s="56"/>
      <c r="K2070" s="45"/>
      <c r="L2070" s="57"/>
      <c r="M2070" s="57"/>
      <c r="N2070" s="56"/>
      <c r="O2070" s="57"/>
      <c r="P2070" s="56"/>
      <c r="Q2070" s="56"/>
      <c r="R2070" s="56"/>
      <c r="S2070" s="56"/>
      <c r="T2070" s="47"/>
      <c r="U2070" s="47"/>
      <c r="V2070" s="47"/>
      <c r="W2070" s="47"/>
      <c r="X2070" s="47"/>
      <c r="Y2070" s="45"/>
      <c r="Z2070" s="57"/>
      <c r="AA2070" s="45"/>
      <c r="AB2070" s="102" t="str">
        <f t="shared" si="33"/>
        <v/>
      </c>
    </row>
    <row r="2071" spans="1:28" ht="12.75" customHeight="1">
      <c r="A2071" s="102" t="str">
        <f>IF(F2071="","",SUBTOTAL(3,$F$2:$F2071))</f>
        <v/>
      </c>
      <c r="B2071" s="127"/>
      <c r="C2071" s="57"/>
      <c r="D2071" s="57"/>
      <c r="E2071" s="56"/>
      <c r="F2071" s="46"/>
      <c r="G2071" s="56"/>
      <c r="H2071" s="46"/>
      <c r="I2071" s="45"/>
      <c r="J2071" s="56"/>
      <c r="K2071" s="45"/>
      <c r="L2071" s="57"/>
      <c r="M2071" s="57"/>
      <c r="N2071" s="56"/>
      <c r="O2071" s="57"/>
      <c r="P2071" s="56"/>
      <c r="Q2071" s="56"/>
      <c r="R2071" s="56"/>
      <c r="S2071" s="56"/>
      <c r="T2071" s="45"/>
      <c r="U2071" s="45"/>
      <c r="V2071" s="45"/>
      <c r="W2071" s="45"/>
      <c r="X2071" s="45"/>
      <c r="Y2071" s="45"/>
      <c r="Z2071" s="56"/>
      <c r="AA2071" s="45"/>
      <c r="AB2071" s="102" t="str">
        <f t="shared" si="33"/>
        <v/>
      </c>
    </row>
    <row r="2072" spans="1:28" ht="12.75" customHeight="1">
      <c r="A2072" s="102" t="str">
        <f>IF(F2072="","",SUBTOTAL(3,$F$2:$F2072))</f>
        <v/>
      </c>
      <c r="B2072" s="127"/>
      <c r="C2072" s="57"/>
      <c r="D2072" s="56"/>
      <c r="E2072" s="56"/>
      <c r="F2072" s="69"/>
      <c r="G2072" s="56"/>
      <c r="H2072" s="46"/>
      <c r="I2072" s="45"/>
      <c r="J2072" s="56"/>
      <c r="K2072" s="45"/>
      <c r="L2072" s="57"/>
      <c r="M2072" s="57"/>
      <c r="N2072" s="56"/>
      <c r="O2072" s="57"/>
      <c r="P2072" s="56"/>
      <c r="Q2072" s="56"/>
      <c r="R2072" s="56"/>
      <c r="S2072" s="56"/>
      <c r="T2072" s="45"/>
      <c r="U2072" s="45"/>
      <c r="V2072" s="45"/>
      <c r="W2072" s="45"/>
      <c r="X2072" s="45"/>
      <c r="Y2072" s="45"/>
      <c r="Z2072" s="56"/>
      <c r="AA2072" s="45"/>
      <c r="AB2072" s="102" t="str">
        <f t="shared" si="33"/>
        <v/>
      </c>
    </row>
    <row r="2073" spans="1:28" ht="12.75" customHeight="1">
      <c r="A2073" s="102" t="str">
        <f>IF(F2073="","",SUBTOTAL(3,$F$2:$F2073))</f>
        <v/>
      </c>
      <c r="B2073" s="127"/>
      <c r="C2073" s="57"/>
      <c r="D2073" s="57"/>
      <c r="E2073" s="56"/>
      <c r="F2073" s="46"/>
      <c r="G2073" s="56"/>
      <c r="H2073" s="46"/>
      <c r="I2073" s="45"/>
      <c r="J2073" s="56"/>
      <c r="K2073" s="45"/>
      <c r="L2073" s="57"/>
      <c r="M2073" s="57"/>
      <c r="N2073" s="56"/>
      <c r="O2073" s="57"/>
      <c r="P2073" s="56"/>
      <c r="Q2073" s="56"/>
      <c r="R2073" s="56"/>
      <c r="S2073" s="56"/>
      <c r="T2073" s="45"/>
      <c r="U2073" s="45"/>
      <c r="V2073" s="45"/>
      <c r="W2073" s="45"/>
      <c r="X2073" s="45"/>
      <c r="Y2073" s="45"/>
      <c r="Z2073" s="56"/>
      <c r="AA2073" s="45"/>
      <c r="AB2073" s="102" t="str">
        <f t="shared" si="33"/>
        <v/>
      </c>
    </row>
    <row r="2074" spans="1:28" ht="12.75" customHeight="1">
      <c r="A2074" s="102" t="str">
        <f>IF(F2074="","",SUBTOTAL(3,$F$2:$F2074))</f>
        <v/>
      </c>
      <c r="B2074" s="127"/>
      <c r="C2074" s="57"/>
      <c r="D2074" s="57"/>
      <c r="E2074" s="56"/>
      <c r="F2074" s="69"/>
      <c r="G2074" s="56"/>
      <c r="H2074" s="46"/>
      <c r="I2074" s="45"/>
      <c r="J2074" s="56"/>
      <c r="K2074" s="45"/>
      <c r="L2074" s="57"/>
      <c r="M2074" s="57"/>
      <c r="N2074" s="56"/>
      <c r="O2074" s="57"/>
      <c r="P2074" s="56"/>
      <c r="Q2074" s="56"/>
      <c r="R2074" s="56"/>
      <c r="S2074" s="56"/>
      <c r="T2074" s="45"/>
      <c r="U2074" s="45"/>
      <c r="V2074" s="45"/>
      <c r="W2074" s="45"/>
      <c r="X2074" s="45"/>
      <c r="Y2074" s="45"/>
      <c r="Z2074" s="56"/>
      <c r="AA2074" s="45"/>
      <c r="AB2074" s="102" t="str">
        <f t="shared" si="33"/>
        <v/>
      </c>
    </row>
    <row r="2075" spans="1:28" ht="12.75" customHeight="1">
      <c r="A2075" s="102" t="str">
        <f>IF(F2075="","",SUBTOTAL(3,$F$2:$F2075))</f>
        <v/>
      </c>
      <c r="B2075" s="127"/>
      <c r="C2075" s="57"/>
      <c r="D2075" s="57"/>
      <c r="E2075" s="56"/>
      <c r="F2075" s="46"/>
      <c r="G2075" s="56"/>
      <c r="H2075" s="46"/>
      <c r="I2075" s="45"/>
      <c r="J2075" s="56"/>
      <c r="K2075" s="45"/>
      <c r="L2075" s="57"/>
      <c r="M2075" s="57"/>
      <c r="N2075" s="56"/>
      <c r="O2075" s="57"/>
      <c r="P2075" s="56"/>
      <c r="Q2075" s="56"/>
      <c r="R2075" s="56"/>
      <c r="S2075" s="56"/>
      <c r="T2075" s="47"/>
      <c r="U2075" s="47"/>
      <c r="V2075" s="47"/>
      <c r="W2075" s="47"/>
      <c r="X2075" s="45"/>
      <c r="Y2075" s="45"/>
      <c r="Z2075" s="57"/>
      <c r="AA2075" s="45"/>
      <c r="AB2075" s="102" t="str">
        <f t="shared" si="33"/>
        <v/>
      </c>
    </row>
    <row r="2076" spans="1:28" ht="12.75" customHeight="1">
      <c r="A2076" s="102" t="str">
        <f>IF(F2076="","",SUBTOTAL(3,$F$2:$F2076))</f>
        <v/>
      </c>
      <c r="B2076" s="127"/>
      <c r="C2076" s="57"/>
      <c r="D2076" s="57"/>
      <c r="E2076" s="56"/>
      <c r="F2076" s="46"/>
      <c r="G2076" s="56"/>
      <c r="H2076" s="46"/>
      <c r="I2076" s="45"/>
      <c r="J2076" s="56"/>
      <c r="K2076" s="45"/>
      <c r="L2076" s="57"/>
      <c r="M2076" s="57"/>
      <c r="N2076" s="56"/>
      <c r="O2076" s="57"/>
      <c r="P2076" s="56"/>
      <c r="Q2076" s="56"/>
      <c r="R2076" s="56"/>
      <c r="S2076" s="56"/>
      <c r="T2076" s="45"/>
      <c r="U2076" s="45"/>
      <c r="V2076" s="45"/>
      <c r="W2076" s="45"/>
      <c r="X2076" s="45"/>
      <c r="Y2076" s="45"/>
      <c r="Z2076" s="57"/>
      <c r="AA2076" s="45"/>
      <c r="AB2076" s="102" t="str">
        <f t="shared" si="33"/>
        <v/>
      </c>
    </row>
    <row r="2077" spans="1:28" ht="12.75" customHeight="1">
      <c r="A2077" s="102" t="str">
        <f>IF(F2077="","",SUBTOTAL(3,$F$2:$F2077))</f>
        <v/>
      </c>
      <c r="B2077" s="127"/>
      <c r="C2077" s="57"/>
      <c r="D2077" s="56"/>
      <c r="E2077" s="56"/>
      <c r="F2077" s="69"/>
      <c r="G2077" s="56"/>
      <c r="H2077" s="46"/>
      <c r="I2077" s="45"/>
      <c r="J2077" s="56"/>
      <c r="K2077" s="45"/>
      <c r="L2077" s="57"/>
      <c r="M2077" s="57"/>
      <c r="N2077" s="56"/>
      <c r="O2077" s="57"/>
      <c r="P2077" s="56"/>
      <c r="Q2077" s="56"/>
      <c r="R2077" s="56"/>
      <c r="S2077" s="56"/>
      <c r="T2077" s="45"/>
      <c r="U2077" s="45"/>
      <c r="V2077" s="45"/>
      <c r="W2077" s="45"/>
      <c r="X2077" s="45"/>
      <c r="Y2077" s="45"/>
      <c r="Z2077" s="57"/>
      <c r="AA2077" s="45"/>
      <c r="AB2077" s="102" t="str">
        <f t="shared" si="33"/>
        <v/>
      </c>
    </row>
    <row r="2078" spans="1:28" ht="12.75" customHeight="1">
      <c r="A2078" s="102" t="str">
        <f>IF(F2078="","",SUBTOTAL(3,$F$2:$F2078))</f>
        <v/>
      </c>
      <c r="B2078" s="127"/>
      <c r="C2078" s="57"/>
      <c r="D2078" s="57"/>
      <c r="E2078" s="56"/>
      <c r="F2078" s="46"/>
      <c r="G2078" s="56"/>
      <c r="H2078" s="46"/>
      <c r="I2078" s="45"/>
      <c r="J2078" s="56"/>
      <c r="K2078" s="45"/>
      <c r="L2078" s="57"/>
      <c r="M2078" s="57"/>
      <c r="N2078" s="56"/>
      <c r="O2078" s="57"/>
      <c r="P2078" s="56"/>
      <c r="Q2078" s="56"/>
      <c r="R2078" s="56"/>
      <c r="S2078" s="56"/>
      <c r="T2078" s="45"/>
      <c r="U2078" s="45"/>
      <c r="V2078" s="45"/>
      <c r="W2078" s="45"/>
      <c r="X2078" s="45"/>
      <c r="Y2078" s="45"/>
      <c r="Z2078" s="56"/>
      <c r="AA2078" s="45"/>
      <c r="AB2078" s="102" t="str">
        <f t="shared" si="33"/>
        <v/>
      </c>
    </row>
    <row r="2079" spans="1:28" ht="12.75" customHeight="1">
      <c r="A2079" s="102" t="str">
        <f>IF(F2079="","",SUBTOTAL(3,$F$2:$F2079))</f>
        <v/>
      </c>
      <c r="B2079" s="127"/>
      <c r="C2079" s="57"/>
      <c r="D2079" s="57"/>
      <c r="E2079" s="56"/>
      <c r="F2079" s="46"/>
      <c r="G2079" s="56"/>
      <c r="H2079" s="46"/>
      <c r="I2079" s="45"/>
      <c r="J2079" s="56"/>
      <c r="K2079" s="45"/>
      <c r="L2079" s="57"/>
      <c r="M2079" s="57"/>
      <c r="N2079" s="56"/>
      <c r="O2079" s="57"/>
      <c r="P2079" s="56"/>
      <c r="Q2079" s="56"/>
      <c r="R2079" s="56"/>
      <c r="S2079" s="56"/>
      <c r="T2079" s="45"/>
      <c r="U2079" s="45"/>
      <c r="V2079" s="45"/>
      <c r="W2079" s="45"/>
      <c r="X2079" s="45"/>
      <c r="Y2079" s="45"/>
      <c r="Z2079" s="56"/>
      <c r="AA2079" s="45"/>
      <c r="AB2079" s="102" t="str">
        <f t="shared" si="33"/>
        <v/>
      </c>
    </row>
    <row r="2080" spans="1:28" ht="12.75" customHeight="1">
      <c r="A2080" s="102" t="str">
        <f>IF(F2080="","",SUBTOTAL(3,$F$2:$F2080))</f>
        <v/>
      </c>
      <c r="B2080" s="127"/>
      <c r="C2080" s="57"/>
      <c r="D2080" s="57"/>
      <c r="E2080" s="56"/>
      <c r="F2080" s="46"/>
      <c r="G2080" s="56"/>
      <c r="H2080" s="46"/>
      <c r="I2080" s="45"/>
      <c r="J2080" s="56"/>
      <c r="K2080" s="45"/>
      <c r="L2080" s="57"/>
      <c r="M2080" s="57"/>
      <c r="N2080" s="56"/>
      <c r="O2080" s="57"/>
      <c r="P2080" s="56"/>
      <c r="Q2080" s="56"/>
      <c r="R2080" s="56"/>
      <c r="S2080" s="56"/>
      <c r="T2080" s="45"/>
      <c r="U2080" s="45"/>
      <c r="V2080" s="45"/>
      <c r="W2080" s="45"/>
      <c r="X2080" s="45"/>
      <c r="Y2080" s="45"/>
      <c r="Z2080" s="56"/>
      <c r="AA2080" s="45"/>
      <c r="AB2080" s="102" t="str">
        <f t="shared" si="33"/>
        <v/>
      </c>
    </row>
    <row r="2081" spans="1:28" ht="12.75" customHeight="1">
      <c r="A2081" s="102" t="str">
        <f>IF(F2081="","",SUBTOTAL(3,$F$2:$F2081))</f>
        <v/>
      </c>
      <c r="B2081" s="127"/>
      <c r="C2081" s="57"/>
      <c r="D2081" s="57"/>
      <c r="E2081" s="56"/>
      <c r="F2081" s="46"/>
      <c r="G2081" s="56"/>
      <c r="H2081" s="46"/>
      <c r="I2081" s="45"/>
      <c r="J2081" s="56"/>
      <c r="K2081" s="45"/>
      <c r="L2081" s="57"/>
      <c r="M2081" s="57"/>
      <c r="N2081" s="56"/>
      <c r="O2081" s="57"/>
      <c r="P2081" s="56"/>
      <c r="Q2081" s="56"/>
      <c r="R2081" s="56"/>
      <c r="S2081" s="56"/>
      <c r="T2081" s="45"/>
      <c r="U2081" s="45"/>
      <c r="V2081" s="45"/>
      <c r="W2081" s="45"/>
      <c r="X2081" s="45"/>
      <c r="Y2081" s="45"/>
      <c r="Z2081" s="56"/>
      <c r="AA2081" s="45"/>
      <c r="AB2081" s="102" t="str">
        <f t="shared" si="33"/>
        <v/>
      </c>
    </row>
    <row r="2082" spans="1:28" ht="12.75" customHeight="1">
      <c r="A2082" s="102" t="str">
        <f>IF(F2082="","",SUBTOTAL(3,$F$2:$F2082))</f>
        <v/>
      </c>
      <c r="B2082" s="127"/>
      <c r="C2082" s="57"/>
      <c r="D2082" s="57"/>
      <c r="E2082" s="56"/>
      <c r="F2082" s="69"/>
      <c r="G2082" s="56"/>
      <c r="H2082" s="46"/>
      <c r="I2082" s="46"/>
      <c r="J2082" s="56"/>
      <c r="K2082" s="45"/>
      <c r="L2082" s="57"/>
      <c r="M2082" s="57"/>
      <c r="N2082" s="56"/>
      <c r="O2082" s="57"/>
      <c r="P2082" s="56"/>
      <c r="Q2082" s="56"/>
      <c r="R2082" s="56"/>
      <c r="S2082" s="56"/>
      <c r="T2082" s="45"/>
      <c r="U2082" s="45"/>
      <c r="V2082" s="45"/>
      <c r="W2082" s="45"/>
      <c r="X2082" s="102"/>
      <c r="Y2082" s="102"/>
      <c r="Z2082" s="56"/>
      <c r="AA2082" s="45"/>
      <c r="AB2082" s="102" t="str">
        <f t="shared" si="33"/>
        <v/>
      </c>
    </row>
    <row r="2083" spans="1:28" ht="12.75" customHeight="1">
      <c r="A2083" s="102" t="str">
        <f>IF(F2083="","",SUBTOTAL(3,$F$2:$F2083))</f>
        <v/>
      </c>
      <c r="B2083" s="127"/>
      <c r="C2083" s="57"/>
      <c r="D2083" s="57"/>
      <c r="E2083" s="56"/>
      <c r="F2083" s="46"/>
      <c r="G2083" s="56"/>
      <c r="H2083" s="46"/>
      <c r="I2083" s="45"/>
      <c r="J2083" s="56"/>
      <c r="K2083" s="45"/>
      <c r="L2083" s="57"/>
      <c r="M2083" s="57"/>
      <c r="N2083" s="56"/>
      <c r="O2083" s="57"/>
      <c r="P2083" s="56"/>
      <c r="Q2083" s="56"/>
      <c r="R2083" s="56"/>
      <c r="S2083" s="56"/>
      <c r="T2083" s="45"/>
      <c r="U2083" s="45"/>
      <c r="V2083" s="45"/>
      <c r="W2083" s="45"/>
      <c r="X2083" s="102"/>
      <c r="Y2083" s="102"/>
      <c r="Z2083" s="56"/>
      <c r="AA2083" s="45"/>
      <c r="AB2083" s="102" t="str">
        <f t="shared" si="33"/>
        <v/>
      </c>
    </row>
    <row r="2084" spans="1:28" ht="12.75" customHeight="1">
      <c r="A2084" s="102" t="str">
        <f>IF(F2084="","",SUBTOTAL(3,$F$2:$F2084))</f>
        <v/>
      </c>
      <c r="B2084" s="127"/>
      <c r="C2084" s="57"/>
      <c r="D2084" s="57"/>
      <c r="E2084" s="56"/>
      <c r="F2084" s="46"/>
      <c r="G2084" s="56"/>
      <c r="H2084" s="46"/>
      <c r="I2084" s="45"/>
      <c r="J2084" s="56"/>
      <c r="K2084" s="45"/>
      <c r="L2084" s="57"/>
      <c r="M2084" s="57"/>
      <c r="N2084" s="56"/>
      <c r="O2084" s="57"/>
      <c r="P2084" s="56"/>
      <c r="Q2084" s="56"/>
      <c r="R2084" s="56"/>
      <c r="S2084" s="56"/>
      <c r="T2084" s="45"/>
      <c r="U2084" s="45"/>
      <c r="V2084" s="45"/>
      <c r="W2084" s="45"/>
      <c r="X2084" s="102"/>
      <c r="Y2084" s="102"/>
      <c r="Z2084" s="56"/>
      <c r="AA2084" s="45"/>
      <c r="AB2084" s="102" t="str">
        <f t="shared" si="33"/>
        <v/>
      </c>
    </row>
    <row r="2085" spans="1:28" ht="12.75" customHeight="1">
      <c r="A2085" s="102" t="str">
        <f>IF(F2085="","",SUBTOTAL(3,$F$2:$F2085))</f>
        <v/>
      </c>
      <c r="B2085" s="127"/>
      <c r="C2085" s="57"/>
      <c r="D2085" s="57"/>
      <c r="E2085" s="56"/>
      <c r="F2085" s="46"/>
      <c r="G2085" s="56"/>
      <c r="H2085" s="46"/>
      <c r="I2085" s="45"/>
      <c r="J2085" s="56"/>
      <c r="K2085" s="45"/>
      <c r="L2085" s="57"/>
      <c r="M2085" s="57"/>
      <c r="N2085" s="56"/>
      <c r="O2085" s="57"/>
      <c r="P2085" s="56"/>
      <c r="Q2085" s="56"/>
      <c r="R2085" s="56"/>
      <c r="S2085" s="56"/>
      <c r="T2085" s="45"/>
      <c r="U2085" s="45"/>
      <c r="V2085" s="45"/>
      <c r="W2085" s="45"/>
      <c r="X2085" s="102"/>
      <c r="Y2085" s="102"/>
      <c r="Z2085" s="57"/>
      <c r="AA2085" s="45"/>
      <c r="AB2085" s="102" t="str">
        <f t="shared" si="33"/>
        <v/>
      </c>
    </row>
    <row r="2086" spans="1:28" ht="12.75" customHeight="1">
      <c r="A2086" s="102" t="str">
        <f>IF(F2086="","",SUBTOTAL(3,$F$2:$F2086))</f>
        <v/>
      </c>
      <c r="B2086" s="127"/>
      <c r="C2086" s="57"/>
      <c r="D2086" s="57"/>
      <c r="E2086" s="56"/>
      <c r="F2086" s="46"/>
      <c r="G2086" s="56"/>
      <c r="H2086" s="46"/>
      <c r="I2086" s="46"/>
      <c r="J2086" s="56"/>
      <c r="K2086" s="45"/>
      <c r="L2086" s="57"/>
      <c r="M2086" s="57"/>
      <c r="N2086" s="56"/>
      <c r="O2086" s="57"/>
      <c r="P2086" s="56"/>
      <c r="Q2086" s="56"/>
      <c r="R2086" s="56"/>
      <c r="S2086" s="56"/>
      <c r="T2086" s="45"/>
      <c r="U2086" s="45"/>
      <c r="V2086" s="67"/>
      <c r="W2086" s="67"/>
      <c r="X2086" s="102"/>
      <c r="Y2086" s="102"/>
      <c r="Z2086" s="56"/>
      <c r="AA2086" s="45"/>
      <c r="AB2086" s="102" t="str">
        <f t="shared" si="33"/>
        <v/>
      </c>
    </row>
    <row r="2087" spans="1:28" ht="12.75" customHeight="1">
      <c r="A2087" s="102" t="str">
        <f>IF(F2087="","",SUBTOTAL(3,$F$2:$F2087))</f>
        <v/>
      </c>
      <c r="B2087" s="127"/>
      <c r="C2087" s="57"/>
      <c r="D2087" s="57"/>
      <c r="E2087" s="56"/>
      <c r="F2087" s="46"/>
      <c r="G2087" s="56"/>
      <c r="H2087" s="46"/>
      <c r="I2087" s="45"/>
      <c r="J2087" s="56"/>
      <c r="K2087" s="45"/>
      <c r="L2087" s="57"/>
      <c r="M2087" s="57"/>
      <c r="N2087" s="56"/>
      <c r="O2087" s="57"/>
      <c r="P2087" s="56"/>
      <c r="Q2087" s="56"/>
      <c r="R2087" s="56"/>
      <c r="S2087" s="56"/>
      <c r="T2087" s="45"/>
      <c r="U2087" s="45"/>
      <c r="V2087" s="45"/>
      <c r="W2087" s="45"/>
      <c r="X2087" s="45"/>
      <c r="Y2087" s="45"/>
      <c r="Z2087" s="56"/>
      <c r="AA2087" s="45"/>
      <c r="AB2087" s="102" t="str">
        <f t="shared" si="33"/>
        <v/>
      </c>
    </row>
    <row r="2088" spans="1:28" ht="12.75" customHeight="1">
      <c r="A2088" s="102" t="str">
        <f>IF(F2088="","",SUBTOTAL(3,$F$2:$F2088))</f>
        <v/>
      </c>
      <c r="B2088" s="127"/>
      <c r="C2088" s="57"/>
      <c r="D2088" s="57"/>
      <c r="E2088" s="56"/>
      <c r="F2088" s="46"/>
      <c r="G2088" s="56"/>
      <c r="H2088" s="46"/>
      <c r="I2088" s="45"/>
      <c r="J2088" s="56"/>
      <c r="K2088" s="45"/>
      <c r="L2088" s="57"/>
      <c r="M2088" s="57"/>
      <c r="N2088" s="56"/>
      <c r="O2088" s="57"/>
      <c r="P2088" s="56"/>
      <c r="Q2088" s="56"/>
      <c r="R2088" s="56"/>
      <c r="S2088" s="56"/>
      <c r="T2088" s="45"/>
      <c r="U2088" s="45"/>
      <c r="V2088" s="45"/>
      <c r="W2088" s="45"/>
      <c r="X2088" s="102"/>
      <c r="Y2088" s="102"/>
      <c r="Z2088" s="56"/>
      <c r="AA2088" s="45"/>
      <c r="AB2088" s="102" t="str">
        <f t="shared" si="33"/>
        <v/>
      </c>
    </row>
    <row r="2089" spans="1:28" ht="12.75" customHeight="1">
      <c r="A2089" s="102" t="str">
        <f>IF(F2089="","",SUBTOTAL(3,$F$2:$F2089))</f>
        <v/>
      </c>
      <c r="B2089" s="127"/>
      <c r="C2089" s="57"/>
      <c r="D2089" s="57"/>
      <c r="E2089" s="56"/>
      <c r="F2089" s="46"/>
      <c r="G2089" s="56"/>
      <c r="H2089" s="61"/>
      <c r="I2089" s="45"/>
      <c r="J2089" s="57"/>
      <c r="K2089" s="45"/>
      <c r="L2089" s="57"/>
      <c r="M2089" s="57"/>
      <c r="N2089" s="56"/>
      <c r="O2089" s="57"/>
      <c r="P2089" s="56"/>
      <c r="Q2089" s="56"/>
      <c r="R2089" s="56"/>
      <c r="S2089" s="56"/>
      <c r="T2089" s="47"/>
      <c r="U2089" s="45"/>
      <c r="V2089" s="45"/>
      <c r="W2089" s="45"/>
      <c r="X2089" s="47"/>
      <c r="Y2089" s="47"/>
      <c r="Z2089" s="57"/>
      <c r="AA2089" s="45"/>
      <c r="AB2089" s="102" t="str">
        <f t="shared" si="33"/>
        <v/>
      </c>
    </row>
    <row r="2090" spans="1:28" ht="12.75" customHeight="1">
      <c r="A2090" s="102" t="str">
        <f>IF(F2090="","",SUBTOTAL(3,$F$2:$F2090))</f>
        <v/>
      </c>
      <c r="B2090" s="127"/>
      <c r="C2090" s="57"/>
      <c r="D2090" s="56"/>
      <c r="E2090" s="56"/>
      <c r="F2090" s="69"/>
      <c r="G2090" s="56"/>
      <c r="H2090" s="46"/>
      <c r="I2090" s="45"/>
      <c r="J2090" s="56"/>
      <c r="K2090" s="45"/>
      <c r="L2090" s="57"/>
      <c r="M2090" s="57"/>
      <c r="N2090" s="56"/>
      <c r="O2090" s="57"/>
      <c r="P2090" s="56"/>
      <c r="Q2090" s="56"/>
      <c r="R2090" s="56"/>
      <c r="S2090" s="56"/>
      <c r="T2090" s="45"/>
      <c r="U2090" s="45"/>
      <c r="V2090" s="45"/>
      <c r="W2090" s="45"/>
      <c r="X2090" s="45"/>
      <c r="Y2090" s="45"/>
      <c r="Z2090" s="56"/>
      <c r="AA2090" s="45"/>
      <c r="AB2090" s="102" t="str">
        <f t="shared" si="33"/>
        <v/>
      </c>
    </row>
    <row r="2091" spans="1:28" ht="12.75" customHeight="1">
      <c r="A2091" s="102" t="str">
        <f>IF(F2091="","",SUBTOTAL(3,$F$2:$F2091))</f>
        <v/>
      </c>
      <c r="B2091" s="127"/>
      <c r="C2091" s="57"/>
      <c r="D2091" s="56"/>
      <c r="E2091" s="56"/>
      <c r="F2091" s="69"/>
      <c r="G2091" s="56"/>
      <c r="H2091" s="46"/>
      <c r="I2091" s="45"/>
      <c r="J2091" s="56"/>
      <c r="K2091" s="45"/>
      <c r="L2091" s="57"/>
      <c r="M2091" s="57"/>
      <c r="N2091" s="56"/>
      <c r="O2091" s="57"/>
      <c r="P2091" s="56"/>
      <c r="Q2091" s="56"/>
      <c r="R2091" s="56"/>
      <c r="S2091" s="56"/>
      <c r="T2091" s="45"/>
      <c r="U2091" s="45"/>
      <c r="V2091" s="45"/>
      <c r="W2091" s="45"/>
      <c r="X2091" s="45"/>
      <c r="Y2091" s="45"/>
      <c r="Z2091" s="56"/>
      <c r="AA2091" s="45"/>
      <c r="AB2091" s="102" t="str">
        <f t="shared" si="33"/>
        <v/>
      </c>
    </row>
    <row r="2092" spans="1:28" ht="12.75" customHeight="1">
      <c r="A2092" s="102" t="str">
        <f>IF(F2092="","",SUBTOTAL(3,$F$2:$F2092))</f>
        <v/>
      </c>
      <c r="B2092" s="127"/>
      <c r="C2092" s="57"/>
      <c r="D2092" s="57"/>
      <c r="E2092" s="56"/>
      <c r="F2092" s="46"/>
      <c r="G2092" s="56"/>
      <c r="H2092" s="46"/>
      <c r="I2092" s="46"/>
      <c r="J2092" s="56"/>
      <c r="K2092" s="45"/>
      <c r="L2092" s="57"/>
      <c r="M2092" s="57"/>
      <c r="N2092" s="56"/>
      <c r="O2092" s="57"/>
      <c r="P2092" s="56"/>
      <c r="Q2092" s="56"/>
      <c r="R2092" s="56"/>
      <c r="S2092" s="56"/>
      <c r="T2092" s="47"/>
      <c r="U2092" s="45"/>
      <c r="V2092" s="45"/>
      <c r="W2092" s="45"/>
      <c r="X2092" s="102"/>
      <c r="Y2092" s="102"/>
      <c r="Z2092" s="56"/>
      <c r="AA2092" s="45"/>
      <c r="AB2092" s="102" t="str">
        <f t="shared" si="33"/>
        <v/>
      </c>
    </row>
    <row r="2093" spans="1:28" ht="12.75" customHeight="1">
      <c r="A2093" s="102" t="str">
        <f>IF(F2093="","",SUBTOTAL(3,$F$2:$F2093))</f>
        <v/>
      </c>
      <c r="B2093" s="127"/>
      <c r="C2093" s="57"/>
      <c r="D2093" s="56"/>
      <c r="E2093" s="56"/>
      <c r="F2093" s="69"/>
      <c r="G2093" s="56"/>
      <c r="H2093" s="46"/>
      <c r="I2093" s="45"/>
      <c r="J2093" s="56"/>
      <c r="K2093" s="45"/>
      <c r="L2093" s="57"/>
      <c r="M2093" s="57"/>
      <c r="N2093" s="56"/>
      <c r="O2093" s="57"/>
      <c r="P2093" s="57"/>
      <c r="Q2093" s="56"/>
      <c r="R2093" s="56"/>
      <c r="S2093" s="56"/>
      <c r="T2093" s="45"/>
      <c r="U2093" s="45"/>
      <c r="V2093" s="45"/>
      <c r="W2093" s="45"/>
      <c r="X2093" s="45"/>
      <c r="Y2093" s="45"/>
      <c r="Z2093" s="57"/>
      <c r="AA2093" s="45"/>
      <c r="AB2093" s="102" t="str">
        <f t="shared" si="33"/>
        <v/>
      </c>
    </row>
    <row r="2094" spans="1:28" ht="12.75" customHeight="1">
      <c r="A2094" s="102" t="str">
        <f>IF(F2094="","",SUBTOTAL(3,$F$2:$F2094))</f>
        <v/>
      </c>
      <c r="B2094" s="127"/>
      <c r="C2094" s="57"/>
      <c r="D2094" s="57"/>
      <c r="E2094" s="56"/>
      <c r="F2094" s="69"/>
      <c r="G2094" s="56"/>
      <c r="H2094" s="46"/>
      <c r="I2094" s="46"/>
      <c r="J2094" s="56"/>
      <c r="K2094" s="45"/>
      <c r="L2094" s="57"/>
      <c r="M2094" s="57"/>
      <c r="N2094" s="56"/>
      <c r="O2094" s="57"/>
      <c r="P2094" s="56"/>
      <c r="Q2094" s="56"/>
      <c r="R2094" s="56"/>
      <c r="S2094" s="56"/>
      <c r="T2094" s="45"/>
      <c r="U2094" s="45"/>
      <c r="V2094" s="45"/>
      <c r="W2094" s="45"/>
      <c r="X2094" s="102"/>
      <c r="Y2094" s="102"/>
      <c r="Z2094" s="56"/>
      <c r="AA2094" s="45"/>
      <c r="AB2094" s="102" t="str">
        <f t="shared" si="33"/>
        <v/>
      </c>
    </row>
    <row r="2095" spans="1:28" ht="12.75" customHeight="1">
      <c r="A2095" s="102" t="str">
        <f>IF(F2095="","",SUBTOTAL(3,$F$2:$F2095))</f>
        <v/>
      </c>
      <c r="B2095" s="127"/>
      <c r="C2095" s="57"/>
      <c r="D2095" s="56"/>
      <c r="E2095" s="56"/>
      <c r="F2095" s="69"/>
      <c r="G2095" s="56"/>
      <c r="H2095" s="46"/>
      <c r="I2095" s="45"/>
      <c r="J2095" s="56"/>
      <c r="K2095" s="45"/>
      <c r="L2095" s="57"/>
      <c r="M2095" s="57"/>
      <c r="N2095" s="56"/>
      <c r="O2095" s="57"/>
      <c r="P2095" s="56"/>
      <c r="Q2095" s="56"/>
      <c r="R2095" s="56"/>
      <c r="S2095" s="56"/>
      <c r="T2095" s="45"/>
      <c r="U2095" s="45"/>
      <c r="V2095" s="46"/>
      <c r="W2095" s="45"/>
      <c r="X2095" s="102"/>
      <c r="Y2095" s="102"/>
      <c r="Z2095" s="56"/>
      <c r="AA2095" s="45"/>
      <c r="AB2095" s="102" t="str">
        <f t="shared" si="33"/>
        <v/>
      </c>
    </row>
    <row r="2096" spans="1:28" ht="12.75" customHeight="1">
      <c r="A2096" s="102" t="str">
        <f>IF(F2096="","",SUBTOTAL(3,$F$2:$F2096))</f>
        <v/>
      </c>
      <c r="B2096" s="127"/>
      <c r="C2096" s="57"/>
      <c r="D2096" s="56"/>
      <c r="E2096" s="56"/>
      <c r="F2096" s="69"/>
      <c r="G2096" s="56"/>
      <c r="H2096" s="46"/>
      <c r="I2096" s="45"/>
      <c r="J2096" s="56"/>
      <c r="K2096" s="45"/>
      <c r="L2096" s="57"/>
      <c r="M2096" s="57"/>
      <c r="N2096" s="56"/>
      <c r="O2096" s="57"/>
      <c r="P2096" s="56"/>
      <c r="Q2096" s="56"/>
      <c r="R2096" s="56"/>
      <c r="S2096" s="56"/>
      <c r="T2096" s="45"/>
      <c r="U2096" s="45"/>
      <c r="V2096" s="45"/>
      <c r="W2096" s="45"/>
      <c r="X2096" s="45"/>
      <c r="Y2096" s="47"/>
      <c r="Z2096" s="57"/>
      <c r="AA2096" s="45"/>
      <c r="AB2096" s="102" t="str">
        <f t="shared" si="33"/>
        <v/>
      </c>
    </row>
    <row r="2097" spans="1:28" ht="12.75" customHeight="1">
      <c r="A2097" s="102" t="str">
        <f>IF(F2097="","",SUBTOTAL(3,$F$2:$F2097))</f>
        <v/>
      </c>
      <c r="B2097" s="127"/>
      <c r="C2097" s="57"/>
      <c r="D2097" s="56"/>
      <c r="E2097" s="56"/>
      <c r="F2097" s="46"/>
      <c r="G2097" s="56"/>
      <c r="H2097" s="46"/>
      <c r="I2097" s="46"/>
      <c r="J2097" s="56"/>
      <c r="K2097" s="45"/>
      <c r="L2097" s="57"/>
      <c r="M2097" s="57"/>
      <c r="N2097" s="56"/>
      <c r="O2097" s="57"/>
      <c r="P2097" s="56"/>
      <c r="Q2097" s="56"/>
      <c r="R2097" s="56"/>
      <c r="S2097" s="56"/>
      <c r="T2097" s="45"/>
      <c r="U2097" s="45"/>
      <c r="V2097" s="45"/>
      <c r="W2097" s="45"/>
      <c r="X2097" s="102"/>
      <c r="Y2097" s="102"/>
      <c r="Z2097" s="57"/>
      <c r="AA2097" s="45"/>
      <c r="AB2097" s="102" t="str">
        <f t="shared" si="33"/>
        <v/>
      </c>
    </row>
    <row r="2098" spans="1:28" ht="12.75" customHeight="1">
      <c r="A2098" s="102" t="str">
        <f>IF(F2098="","",SUBTOTAL(3,$F$2:$F2098))</f>
        <v/>
      </c>
      <c r="B2098" s="127"/>
      <c r="C2098" s="57"/>
      <c r="D2098" s="56"/>
      <c r="E2098" s="56"/>
      <c r="F2098" s="69"/>
      <c r="G2098" s="56"/>
      <c r="H2098" s="46"/>
      <c r="I2098" s="45"/>
      <c r="J2098" s="56"/>
      <c r="K2098" s="45"/>
      <c r="L2098" s="57"/>
      <c r="M2098" s="57"/>
      <c r="N2098" s="56"/>
      <c r="O2098" s="57"/>
      <c r="P2098" s="56"/>
      <c r="Q2098" s="56"/>
      <c r="R2098" s="56"/>
      <c r="S2098" s="56"/>
      <c r="T2098" s="46"/>
      <c r="U2098" s="45"/>
      <c r="V2098" s="45"/>
      <c r="W2098" s="45"/>
      <c r="X2098" s="45"/>
      <c r="Y2098" s="45"/>
      <c r="Z2098" s="56"/>
      <c r="AA2098" s="45"/>
      <c r="AB2098" s="102" t="str">
        <f t="shared" si="33"/>
        <v/>
      </c>
    </row>
    <row r="2099" spans="1:28" ht="12.75" customHeight="1">
      <c r="A2099" s="102" t="str">
        <f>IF(F2099="","",SUBTOTAL(3,$F$2:$F2099))</f>
        <v/>
      </c>
      <c r="B2099" s="127"/>
      <c r="C2099" s="57"/>
      <c r="D2099" s="56"/>
      <c r="E2099" s="56"/>
      <c r="F2099" s="46"/>
      <c r="G2099" s="56"/>
      <c r="H2099" s="46"/>
      <c r="I2099" s="46"/>
      <c r="J2099" s="56"/>
      <c r="K2099" s="45"/>
      <c r="L2099" s="57"/>
      <c r="M2099" s="57"/>
      <c r="N2099" s="56"/>
      <c r="O2099" s="57"/>
      <c r="P2099" s="56"/>
      <c r="Q2099" s="56"/>
      <c r="R2099" s="56"/>
      <c r="S2099" s="56"/>
      <c r="T2099" s="45"/>
      <c r="U2099" s="45"/>
      <c r="V2099" s="67"/>
      <c r="W2099" s="67"/>
      <c r="X2099" s="46"/>
      <c r="Y2099" s="67"/>
      <c r="Z2099" s="57"/>
      <c r="AA2099" s="45"/>
      <c r="AB2099" s="102" t="str">
        <f t="shared" si="33"/>
        <v/>
      </c>
    </row>
    <row r="2100" spans="1:28" ht="12.75" customHeight="1">
      <c r="A2100" s="102" t="str">
        <f>IF(F2100="","",SUBTOTAL(3,$F$2:$F2100))</f>
        <v/>
      </c>
      <c r="B2100" s="127"/>
      <c r="C2100" s="57"/>
      <c r="D2100" s="56"/>
      <c r="E2100" s="56"/>
      <c r="F2100" s="69"/>
      <c r="G2100" s="56"/>
      <c r="H2100" s="46"/>
      <c r="I2100" s="45"/>
      <c r="J2100" s="56"/>
      <c r="K2100" s="45"/>
      <c r="L2100" s="57"/>
      <c r="M2100" s="57"/>
      <c r="N2100" s="56"/>
      <c r="O2100" s="57"/>
      <c r="P2100" s="56"/>
      <c r="Q2100" s="56"/>
      <c r="R2100" s="56"/>
      <c r="S2100" s="56"/>
      <c r="T2100" s="45"/>
      <c r="U2100" s="45"/>
      <c r="V2100" s="45"/>
      <c r="W2100" s="45"/>
      <c r="X2100" s="102"/>
      <c r="Y2100" s="102"/>
      <c r="Z2100" s="56"/>
      <c r="AA2100" s="45"/>
      <c r="AB2100" s="102" t="str">
        <f t="shared" si="33"/>
        <v/>
      </c>
    </row>
    <row r="2101" spans="1:28" ht="12.75" customHeight="1">
      <c r="A2101" s="102" t="str">
        <f>IF(F2101="","",SUBTOTAL(3,$F$2:$F2101))</f>
        <v/>
      </c>
      <c r="B2101" s="127"/>
      <c r="C2101" s="57"/>
      <c r="D2101" s="57"/>
      <c r="E2101" s="56"/>
      <c r="F2101" s="69"/>
      <c r="G2101" s="56"/>
      <c r="H2101" s="46"/>
      <c r="I2101" s="45"/>
      <c r="J2101" s="56"/>
      <c r="K2101" s="45"/>
      <c r="L2101" s="57"/>
      <c r="M2101" s="57"/>
      <c r="N2101" s="56"/>
      <c r="O2101" s="57"/>
      <c r="P2101" s="56"/>
      <c r="Q2101" s="56"/>
      <c r="R2101" s="56"/>
      <c r="S2101" s="56"/>
      <c r="T2101" s="45"/>
      <c r="U2101" s="45"/>
      <c r="V2101" s="45"/>
      <c r="W2101" s="45"/>
      <c r="X2101" s="102"/>
      <c r="Y2101" s="102"/>
      <c r="Z2101" s="56"/>
      <c r="AA2101" s="45"/>
      <c r="AB2101" s="102" t="str">
        <f t="shared" si="33"/>
        <v/>
      </c>
    </row>
    <row r="2102" spans="1:28" ht="12.75" customHeight="1">
      <c r="A2102" s="102" t="str">
        <f>IF(F2102="","",SUBTOTAL(3,$F$2:$F2102))</f>
        <v/>
      </c>
      <c r="B2102" s="127"/>
      <c r="C2102" s="57"/>
      <c r="D2102" s="56"/>
      <c r="E2102" s="56"/>
      <c r="F2102" s="69"/>
      <c r="G2102" s="56"/>
      <c r="H2102" s="46"/>
      <c r="I2102" s="45"/>
      <c r="J2102" s="56"/>
      <c r="K2102" s="45"/>
      <c r="L2102" s="57"/>
      <c r="M2102" s="57"/>
      <c r="N2102" s="56"/>
      <c r="O2102" s="57"/>
      <c r="P2102" s="57"/>
      <c r="Q2102" s="56"/>
      <c r="R2102" s="56"/>
      <c r="S2102" s="56"/>
      <c r="T2102" s="45"/>
      <c r="U2102" s="45"/>
      <c r="V2102" s="45"/>
      <c r="W2102" s="45"/>
      <c r="X2102" s="45"/>
      <c r="Y2102" s="45"/>
      <c r="Z2102" s="56"/>
      <c r="AA2102" s="45"/>
      <c r="AB2102" s="102" t="str">
        <f t="shared" si="33"/>
        <v/>
      </c>
    </row>
    <row r="2103" spans="1:28" ht="12.75" customHeight="1">
      <c r="A2103" s="102" t="str">
        <f>IF(F2103="","",SUBTOTAL(3,$F$2:$F2103))</f>
        <v/>
      </c>
      <c r="B2103" s="127"/>
      <c r="C2103" s="57"/>
      <c r="D2103" s="56"/>
      <c r="E2103" s="56"/>
      <c r="F2103" s="69"/>
      <c r="G2103" s="56"/>
      <c r="H2103" s="46"/>
      <c r="I2103" s="45"/>
      <c r="J2103" s="56"/>
      <c r="K2103" s="45"/>
      <c r="L2103" s="57"/>
      <c r="M2103" s="57"/>
      <c r="N2103" s="56"/>
      <c r="O2103" s="57"/>
      <c r="P2103" s="56"/>
      <c r="Q2103" s="56"/>
      <c r="R2103" s="56"/>
      <c r="S2103" s="56"/>
      <c r="T2103" s="45"/>
      <c r="U2103" s="45"/>
      <c r="V2103" s="45"/>
      <c r="W2103" s="45"/>
      <c r="X2103" s="102"/>
      <c r="Y2103" s="102"/>
      <c r="Z2103" s="56"/>
      <c r="AA2103" s="45"/>
      <c r="AB2103" s="102" t="str">
        <f t="shared" si="33"/>
        <v/>
      </c>
    </row>
    <row r="2104" spans="1:28" ht="12.75" customHeight="1">
      <c r="A2104" s="102" t="str">
        <f>IF(F2104="","",SUBTOTAL(3,$F$2:$F2104))</f>
        <v/>
      </c>
      <c r="B2104" s="127"/>
      <c r="C2104" s="57"/>
      <c r="D2104" s="56"/>
      <c r="E2104" s="56"/>
      <c r="F2104" s="69"/>
      <c r="G2104" s="56"/>
      <c r="H2104" s="46"/>
      <c r="I2104" s="46"/>
      <c r="J2104" s="56"/>
      <c r="K2104" s="45"/>
      <c r="L2104" s="57"/>
      <c r="M2104" s="57"/>
      <c r="N2104" s="56"/>
      <c r="O2104" s="57"/>
      <c r="P2104" s="56"/>
      <c r="Q2104" s="56"/>
      <c r="R2104" s="56"/>
      <c r="S2104" s="56"/>
      <c r="T2104" s="45"/>
      <c r="U2104" s="45"/>
      <c r="V2104" s="45"/>
      <c r="W2104" s="45"/>
      <c r="X2104" s="46"/>
      <c r="Y2104" s="102"/>
      <c r="Z2104" s="56"/>
      <c r="AA2104" s="45"/>
      <c r="AB2104" s="102" t="str">
        <f t="shared" si="33"/>
        <v/>
      </c>
    </row>
    <row r="2105" spans="1:28" ht="12.75" customHeight="1">
      <c r="A2105" s="102" t="str">
        <f>IF(F2105="","",SUBTOTAL(3,$F$2:$F2105))</f>
        <v/>
      </c>
      <c r="B2105" s="127"/>
      <c r="C2105" s="57"/>
      <c r="D2105" s="57"/>
      <c r="E2105" s="56"/>
      <c r="F2105" s="46"/>
      <c r="G2105" s="56"/>
      <c r="H2105" s="46"/>
      <c r="I2105" s="45"/>
      <c r="J2105" s="56"/>
      <c r="K2105" s="45"/>
      <c r="L2105" s="57"/>
      <c r="M2105" s="57"/>
      <c r="N2105" s="56"/>
      <c r="O2105" s="57"/>
      <c r="P2105" s="56"/>
      <c r="Q2105" s="56"/>
      <c r="R2105" s="56"/>
      <c r="S2105" s="56"/>
      <c r="T2105" s="47"/>
      <c r="U2105" s="47"/>
      <c r="V2105" s="47"/>
      <c r="W2105" s="47"/>
      <c r="X2105" s="45"/>
      <c r="Y2105" s="45"/>
      <c r="Z2105" s="57"/>
      <c r="AA2105" s="45"/>
      <c r="AB2105" s="102" t="str">
        <f t="shared" si="33"/>
        <v/>
      </c>
    </row>
    <row r="2106" spans="1:28" ht="12.75" customHeight="1">
      <c r="A2106" s="102" t="str">
        <f>IF(F2106="","",SUBTOTAL(3,$F$2:$F2106))</f>
        <v/>
      </c>
      <c r="B2106" s="127"/>
      <c r="C2106" s="57"/>
      <c r="D2106" s="57"/>
      <c r="E2106" s="56"/>
      <c r="F2106" s="72"/>
      <c r="G2106" s="56"/>
      <c r="H2106" s="46"/>
      <c r="I2106" s="45"/>
      <c r="J2106" s="56"/>
      <c r="K2106" s="45"/>
      <c r="L2106" s="57"/>
      <c r="M2106" s="57"/>
      <c r="N2106" s="56"/>
      <c r="O2106" s="57"/>
      <c r="P2106" s="56"/>
      <c r="Q2106" s="56"/>
      <c r="R2106" s="56"/>
      <c r="S2106" s="56"/>
      <c r="T2106" s="102"/>
      <c r="U2106" s="47"/>
      <c r="V2106" s="47"/>
      <c r="W2106" s="47"/>
      <c r="X2106" s="102"/>
      <c r="Y2106" s="102"/>
      <c r="Z2106" s="57"/>
      <c r="AA2106" s="45"/>
      <c r="AB2106" s="102" t="str">
        <f t="shared" si="33"/>
        <v/>
      </c>
    </row>
    <row r="2107" spans="1:28" ht="12.75" customHeight="1">
      <c r="A2107" s="102" t="str">
        <f>IF(F2107="","",SUBTOTAL(3,$F$2:$F2107))</f>
        <v/>
      </c>
      <c r="B2107" s="127"/>
      <c r="C2107" s="57"/>
      <c r="D2107" s="57"/>
      <c r="E2107" s="56"/>
      <c r="F2107" s="46"/>
      <c r="G2107" s="56"/>
      <c r="H2107" s="46"/>
      <c r="I2107" s="45"/>
      <c r="J2107" s="57"/>
      <c r="K2107" s="45"/>
      <c r="L2107" s="57"/>
      <c r="M2107" s="57"/>
      <c r="N2107" s="56"/>
      <c r="O2107" s="57"/>
      <c r="P2107" s="57"/>
      <c r="Q2107" s="56"/>
      <c r="R2107" s="56"/>
      <c r="S2107" s="56"/>
      <c r="T2107" s="45"/>
      <c r="U2107" s="45"/>
      <c r="V2107" s="45"/>
      <c r="W2107" s="45"/>
      <c r="X2107" s="102"/>
      <c r="Y2107" s="102"/>
      <c r="Z2107" s="56"/>
      <c r="AA2107" s="45"/>
      <c r="AB2107" s="102" t="str">
        <f t="shared" si="33"/>
        <v/>
      </c>
    </row>
    <row r="2108" spans="1:28" ht="12.75" customHeight="1">
      <c r="A2108" s="102" t="str">
        <f>IF(F2108="","",SUBTOTAL(3,$F$2:$F2108))</f>
        <v/>
      </c>
      <c r="B2108" s="127"/>
      <c r="C2108" s="57"/>
      <c r="D2108" s="57"/>
      <c r="E2108" s="56"/>
      <c r="F2108" s="69"/>
      <c r="G2108" s="56"/>
      <c r="H2108" s="46"/>
      <c r="I2108" s="46"/>
      <c r="J2108" s="56"/>
      <c r="K2108" s="45"/>
      <c r="L2108" s="57"/>
      <c r="M2108" s="57"/>
      <c r="N2108" s="56"/>
      <c r="O2108" s="57"/>
      <c r="P2108" s="56"/>
      <c r="Q2108" s="56"/>
      <c r="R2108" s="56"/>
      <c r="S2108" s="56"/>
      <c r="T2108" s="45"/>
      <c r="U2108" s="45"/>
      <c r="V2108" s="45"/>
      <c r="W2108" s="45"/>
      <c r="X2108" s="102"/>
      <c r="Y2108" s="102"/>
      <c r="Z2108" s="56"/>
      <c r="AA2108" s="45"/>
      <c r="AB2108" s="102" t="str">
        <f t="shared" si="33"/>
        <v/>
      </c>
    </row>
    <row r="2109" spans="1:28" ht="12.75" customHeight="1">
      <c r="A2109" s="102" t="str">
        <f>IF(F2109="","",SUBTOTAL(3,$F$2:$F2109))</f>
        <v/>
      </c>
      <c r="B2109" s="127"/>
      <c r="C2109" s="57"/>
      <c r="D2109" s="57"/>
      <c r="E2109" s="56"/>
      <c r="F2109" s="46"/>
      <c r="G2109" s="56"/>
      <c r="H2109" s="46"/>
      <c r="I2109" s="46"/>
      <c r="J2109" s="56"/>
      <c r="K2109" s="45"/>
      <c r="L2109" s="57"/>
      <c r="M2109" s="57"/>
      <c r="N2109" s="56"/>
      <c r="O2109" s="57"/>
      <c r="P2109" s="56"/>
      <c r="Q2109" s="56"/>
      <c r="R2109" s="56"/>
      <c r="S2109" s="56"/>
      <c r="T2109" s="45"/>
      <c r="U2109" s="45"/>
      <c r="V2109" s="45"/>
      <c r="W2109" s="45"/>
      <c r="X2109" s="47"/>
      <c r="Y2109" s="47"/>
      <c r="Z2109" s="56"/>
      <c r="AA2109" s="45"/>
      <c r="AB2109" s="102" t="str">
        <f t="shared" si="33"/>
        <v/>
      </c>
    </row>
    <row r="2110" spans="1:28" ht="12.75" customHeight="1">
      <c r="A2110" s="102" t="str">
        <f>IF(F2110="","",SUBTOTAL(3,$F$2:$F2110))</f>
        <v/>
      </c>
      <c r="B2110" s="127"/>
      <c r="C2110" s="57"/>
      <c r="D2110" s="56"/>
      <c r="E2110" s="56"/>
      <c r="F2110" s="46"/>
      <c r="G2110" s="56"/>
      <c r="H2110" s="46"/>
      <c r="I2110" s="45"/>
      <c r="J2110" s="56"/>
      <c r="K2110" s="45"/>
      <c r="L2110" s="57"/>
      <c r="M2110" s="57"/>
      <c r="N2110" s="56"/>
      <c r="O2110" s="57"/>
      <c r="P2110" s="56"/>
      <c r="Q2110" s="56"/>
      <c r="R2110" s="56"/>
      <c r="S2110" s="56"/>
      <c r="T2110" s="45"/>
      <c r="U2110" s="45"/>
      <c r="V2110" s="45"/>
      <c r="W2110" s="45"/>
      <c r="X2110" s="102"/>
      <c r="Y2110" s="102"/>
      <c r="Z2110" s="57"/>
      <c r="AA2110" s="45"/>
      <c r="AB2110" s="102" t="str">
        <f t="shared" si="33"/>
        <v/>
      </c>
    </row>
    <row r="2111" spans="1:28" ht="12.75" customHeight="1">
      <c r="A2111" s="102" t="str">
        <f>IF(F2111="","",SUBTOTAL(3,$F$2:$F2111))</f>
        <v/>
      </c>
      <c r="B2111" s="127"/>
      <c r="C2111" s="57"/>
      <c r="D2111" s="56"/>
      <c r="E2111" s="56"/>
      <c r="F2111" s="69"/>
      <c r="G2111" s="56"/>
      <c r="H2111" s="46"/>
      <c r="I2111" s="45"/>
      <c r="J2111" s="56"/>
      <c r="K2111" s="45"/>
      <c r="L2111" s="57"/>
      <c r="M2111" s="57"/>
      <c r="N2111" s="56"/>
      <c r="O2111" s="57"/>
      <c r="P2111" s="56"/>
      <c r="Q2111" s="56"/>
      <c r="R2111" s="56"/>
      <c r="S2111" s="56"/>
      <c r="T2111" s="45"/>
      <c r="U2111" s="45"/>
      <c r="V2111" s="45"/>
      <c r="W2111" s="45"/>
      <c r="X2111" s="45"/>
      <c r="Y2111" s="45"/>
      <c r="Z2111" s="57"/>
      <c r="AA2111" s="45"/>
      <c r="AB2111" s="102" t="str">
        <f t="shared" si="33"/>
        <v/>
      </c>
    </row>
    <row r="2112" spans="1:28" ht="12.75" customHeight="1">
      <c r="A2112" s="102" t="str">
        <f>IF(F2112="","",SUBTOTAL(3,$F$2:$F2112))</f>
        <v/>
      </c>
      <c r="B2112" s="127"/>
      <c r="C2112" s="57"/>
      <c r="D2112" s="57"/>
      <c r="E2112" s="56"/>
      <c r="F2112" s="46"/>
      <c r="G2112" s="56"/>
      <c r="H2112" s="46"/>
      <c r="I2112" s="46"/>
      <c r="J2112" s="56"/>
      <c r="K2112" s="45"/>
      <c r="L2112" s="57"/>
      <c r="M2112" s="57"/>
      <c r="N2112" s="56"/>
      <c r="O2112" s="57"/>
      <c r="P2112" s="56"/>
      <c r="Q2112" s="56"/>
      <c r="R2112" s="56"/>
      <c r="S2112" s="56"/>
      <c r="T2112" s="45"/>
      <c r="U2112" s="45"/>
      <c r="V2112" s="45"/>
      <c r="W2112" s="45"/>
      <c r="X2112" s="45"/>
      <c r="Y2112" s="67"/>
      <c r="Z2112" s="57"/>
      <c r="AA2112" s="45"/>
      <c r="AB2112" s="102" t="str">
        <f t="shared" si="33"/>
        <v/>
      </c>
    </row>
    <row r="2113" spans="1:28" ht="12.75" customHeight="1">
      <c r="A2113" s="102" t="str">
        <f>IF(F2113="","",SUBTOTAL(3,$F$2:$F2113))</f>
        <v/>
      </c>
      <c r="B2113" s="127"/>
      <c r="C2113" s="57"/>
      <c r="D2113" s="57"/>
      <c r="E2113" s="56"/>
      <c r="F2113" s="46"/>
      <c r="G2113" s="56"/>
      <c r="H2113" s="46"/>
      <c r="I2113" s="45"/>
      <c r="J2113" s="56"/>
      <c r="K2113" s="45"/>
      <c r="L2113" s="57"/>
      <c r="M2113" s="57"/>
      <c r="N2113" s="56"/>
      <c r="O2113" s="57"/>
      <c r="P2113" s="56"/>
      <c r="Q2113" s="56"/>
      <c r="R2113" s="56"/>
      <c r="S2113" s="56"/>
      <c r="T2113" s="45"/>
      <c r="U2113" s="45"/>
      <c r="V2113" s="45"/>
      <c r="W2113" s="45"/>
      <c r="X2113" s="45"/>
      <c r="Y2113" s="45"/>
      <c r="Z2113" s="56"/>
      <c r="AA2113" s="45"/>
      <c r="AB2113" s="102" t="str">
        <f t="shared" si="33"/>
        <v/>
      </c>
    </row>
    <row r="2114" spans="1:28" ht="12.75" customHeight="1">
      <c r="A2114" s="102" t="str">
        <f>IF(F2114="","",SUBTOTAL(3,$F$2:$F2114))</f>
        <v/>
      </c>
      <c r="B2114" s="127"/>
      <c r="C2114" s="57"/>
      <c r="D2114" s="56"/>
      <c r="E2114" s="56"/>
      <c r="F2114" s="69"/>
      <c r="G2114" s="56"/>
      <c r="H2114" s="46"/>
      <c r="I2114" s="45"/>
      <c r="J2114" s="56"/>
      <c r="K2114" s="45"/>
      <c r="L2114" s="57"/>
      <c r="M2114" s="57"/>
      <c r="N2114" s="56"/>
      <c r="O2114" s="57"/>
      <c r="P2114" s="57"/>
      <c r="Q2114" s="56"/>
      <c r="R2114" s="56"/>
      <c r="S2114" s="56"/>
      <c r="T2114" s="45"/>
      <c r="U2114" s="45"/>
      <c r="V2114" s="45"/>
      <c r="W2114" s="45"/>
      <c r="X2114" s="45"/>
      <c r="Y2114" s="45"/>
      <c r="Z2114" s="57"/>
      <c r="AA2114" s="45"/>
      <c r="AB2114" s="102" t="str">
        <f t="shared" si="33"/>
        <v/>
      </c>
    </row>
    <row r="2115" spans="1:28" ht="12.75" customHeight="1">
      <c r="A2115" s="102" t="str">
        <f>IF(F2115="","",SUBTOTAL(3,$F$2:$F2115))</f>
        <v/>
      </c>
      <c r="B2115" s="127"/>
      <c r="C2115" s="57"/>
      <c r="D2115" s="56"/>
      <c r="E2115" s="56"/>
      <c r="F2115" s="69"/>
      <c r="G2115" s="56"/>
      <c r="H2115" s="46"/>
      <c r="I2115" s="45"/>
      <c r="J2115" s="56"/>
      <c r="K2115" s="45"/>
      <c r="L2115" s="57"/>
      <c r="M2115" s="57"/>
      <c r="N2115" s="56"/>
      <c r="O2115" s="57"/>
      <c r="P2115" s="57"/>
      <c r="Q2115" s="56"/>
      <c r="R2115" s="56"/>
      <c r="S2115" s="56"/>
      <c r="T2115" s="45"/>
      <c r="U2115" s="45"/>
      <c r="V2115" s="45"/>
      <c r="W2115" s="45"/>
      <c r="X2115" s="45"/>
      <c r="Y2115" s="45"/>
      <c r="Z2115" s="57"/>
      <c r="AA2115" s="45"/>
      <c r="AB2115" s="102" t="str">
        <f t="shared" si="33"/>
        <v/>
      </c>
    </row>
    <row r="2116" spans="1:28" ht="12.75" customHeight="1">
      <c r="A2116" s="102" t="str">
        <f>IF(F2116="","",SUBTOTAL(3,$F$2:$F2116))</f>
        <v/>
      </c>
      <c r="B2116" s="127"/>
      <c r="C2116" s="57"/>
      <c r="D2116" s="56"/>
      <c r="E2116" s="56"/>
      <c r="F2116" s="69"/>
      <c r="G2116" s="56"/>
      <c r="H2116" s="46"/>
      <c r="I2116" s="45"/>
      <c r="J2116" s="56"/>
      <c r="K2116" s="45"/>
      <c r="L2116" s="57"/>
      <c r="M2116" s="57"/>
      <c r="N2116" s="56"/>
      <c r="O2116" s="57"/>
      <c r="P2116" s="57"/>
      <c r="Q2116" s="56"/>
      <c r="R2116" s="56"/>
      <c r="S2116" s="56"/>
      <c r="T2116" s="45"/>
      <c r="U2116" s="45"/>
      <c r="V2116" s="45"/>
      <c r="W2116" s="45"/>
      <c r="X2116" s="45"/>
      <c r="Y2116" s="45"/>
      <c r="Z2116" s="57"/>
      <c r="AA2116" s="45"/>
      <c r="AB2116" s="102" t="str">
        <f t="shared" si="33"/>
        <v/>
      </c>
    </row>
    <row r="2117" spans="1:28" ht="12.75" customHeight="1">
      <c r="A2117" s="102" t="str">
        <f>IF(F2117="","",SUBTOTAL(3,$F$2:$F2117))</f>
        <v/>
      </c>
      <c r="B2117" s="127"/>
      <c r="C2117" s="57"/>
      <c r="D2117" s="56"/>
      <c r="E2117" s="56"/>
      <c r="F2117" s="69"/>
      <c r="G2117" s="56"/>
      <c r="H2117" s="46"/>
      <c r="I2117" s="45"/>
      <c r="J2117" s="57"/>
      <c r="K2117" s="45"/>
      <c r="L2117" s="57"/>
      <c r="M2117" s="57"/>
      <c r="N2117" s="56"/>
      <c r="O2117" s="57"/>
      <c r="P2117" s="57"/>
      <c r="Q2117" s="56"/>
      <c r="R2117" s="56"/>
      <c r="S2117" s="56"/>
      <c r="T2117" s="45"/>
      <c r="U2117" s="45"/>
      <c r="V2117" s="45"/>
      <c r="W2117" s="45"/>
      <c r="X2117" s="45"/>
      <c r="Y2117" s="45"/>
      <c r="Z2117" s="56"/>
      <c r="AA2117" s="45"/>
      <c r="AB2117" s="102" t="str">
        <f t="shared" si="33"/>
        <v/>
      </c>
    </row>
    <row r="2118" spans="1:28" ht="12.75" customHeight="1">
      <c r="A2118" s="102" t="str">
        <f>IF(F2118="","",SUBTOTAL(3,$F$2:$F2118))</f>
        <v/>
      </c>
      <c r="B2118" s="127"/>
      <c r="C2118" s="57"/>
      <c r="D2118" s="56"/>
      <c r="E2118" s="56"/>
      <c r="F2118" s="69"/>
      <c r="G2118" s="56"/>
      <c r="H2118" s="46"/>
      <c r="I2118" s="45"/>
      <c r="J2118" s="57"/>
      <c r="K2118" s="45"/>
      <c r="L2118" s="57"/>
      <c r="M2118" s="57"/>
      <c r="N2118" s="56"/>
      <c r="O2118" s="57"/>
      <c r="P2118" s="57"/>
      <c r="Q2118" s="56"/>
      <c r="R2118" s="56"/>
      <c r="S2118" s="56"/>
      <c r="T2118" s="45"/>
      <c r="U2118" s="45"/>
      <c r="V2118" s="45"/>
      <c r="W2118" s="45"/>
      <c r="X2118" s="45"/>
      <c r="Y2118" s="45"/>
      <c r="Z2118" s="56"/>
      <c r="AA2118" s="45"/>
      <c r="AB2118" s="102" t="str">
        <f t="shared" si="33"/>
        <v/>
      </c>
    </row>
    <row r="2119" spans="1:28" ht="12.75" customHeight="1">
      <c r="A2119" s="102" t="str">
        <f>IF(F2119="","",SUBTOTAL(3,$F$2:$F2119))</f>
        <v/>
      </c>
      <c r="B2119" s="127"/>
      <c r="C2119" s="57"/>
      <c r="D2119" s="57"/>
      <c r="E2119" s="56"/>
      <c r="F2119" s="46"/>
      <c r="G2119" s="56"/>
      <c r="H2119" s="46"/>
      <c r="I2119" s="45"/>
      <c r="J2119" s="56"/>
      <c r="K2119" s="45"/>
      <c r="L2119" s="57"/>
      <c r="M2119" s="57"/>
      <c r="N2119" s="56"/>
      <c r="O2119" s="57"/>
      <c r="P2119" s="56"/>
      <c r="Q2119" s="56"/>
      <c r="R2119" s="56"/>
      <c r="S2119" s="56"/>
      <c r="T2119" s="45"/>
      <c r="U2119" s="45"/>
      <c r="V2119" s="45"/>
      <c r="W2119" s="45"/>
      <c r="X2119" s="46"/>
      <c r="Y2119" s="45"/>
      <c r="Z2119" s="56"/>
      <c r="AA2119" s="45"/>
      <c r="AB2119" s="102" t="str">
        <f t="shared" si="33"/>
        <v/>
      </c>
    </row>
    <row r="2120" spans="1:28" ht="12.75" customHeight="1">
      <c r="A2120" s="102" t="str">
        <f>IF(F2120="","",SUBTOTAL(3,$F$2:$F2120))</f>
        <v/>
      </c>
      <c r="B2120" s="127"/>
      <c r="C2120" s="57"/>
      <c r="D2120" s="56"/>
      <c r="E2120" s="56"/>
      <c r="F2120" s="69"/>
      <c r="G2120" s="56"/>
      <c r="H2120" s="46"/>
      <c r="I2120" s="45"/>
      <c r="J2120" s="57"/>
      <c r="K2120" s="45"/>
      <c r="L2120" s="57"/>
      <c r="M2120" s="57"/>
      <c r="N2120" s="56"/>
      <c r="O2120" s="57"/>
      <c r="P2120" s="57"/>
      <c r="Q2120" s="56"/>
      <c r="R2120" s="56"/>
      <c r="S2120" s="56"/>
      <c r="T2120" s="45"/>
      <c r="U2120" s="45"/>
      <c r="V2120" s="45"/>
      <c r="W2120" s="45"/>
      <c r="X2120" s="45"/>
      <c r="Y2120" s="45"/>
      <c r="Z2120" s="57"/>
      <c r="AA2120" s="45"/>
      <c r="AB2120" s="102" t="str">
        <f t="shared" si="33"/>
        <v/>
      </c>
    </row>
    <row r="2121" spans="1:28" ht="12.75" customHeight="1">
      <c r="A2121" s="102" t="str">
        <f>IF(F2121="","",SUBTOTAL(3,$F$2:$F2121))</f>
        <v/>
      </c>
      <c r="B2121" s="127"/>
      <c r="C2121" s="57"/>
      <c r="D2121" s="56"/>
      <c r="E2121" s="56"/>
      <c r="F2121" s="69"/>
      <c r="G2121" s="56"/>
      <c r="H2121" s="46"/>
      <c r="I2121" s="45"/>
      <c r="J2121" s="57"/>
      <c r="K2121" s="45"/>
      <c r="L2121" s="57"/>
      <c r="M2121" s="57"/>
      <c r="N2121" s="56"/>
      <c r="O2121" s="57"/>
      <c r="P2121" s="57"/>
      <c r="Q2121" s="56"/>
      <c r="R2121" s="56"/>
      <c r="S2121" s="56"/>
      <c r="T2121" s="45"/>
      <c r="U2121" s="45"/>
      <c r="V2121" s="45"/>
      <c r="W2121" s="45"/>
      <c r="X2121" s="45"/>
      <c r="Y2121" s="45"/>
      <c r="Z2121" s="56"/>
      <c r="AA2121" s="45"/>
      <c r="AB2121" s="102" t="str">
        <f t="shared" si="33"/>
        <v/>
      </c>
    </row>
    <row r="2122" spans="1:28" ht="12.75" customHeight="1">
      <c r="A2122" s="102" t="str">
        <f>IF(F2122="","",SUBTOTAL(3,$F$2:$F2122))</f>
        <v/>
      </c>
      <c r="B2122" s="127"/>
      <c r="C2122" s="57"/>
      <c r="D2122" s="57"/>
      <c r="E2122" s="56"/>
      <c r="F2122" s="46"/>
      <c r="G2122" s="56"/>
      <c r="H2122" s="46"/>
      <c r="I2122" s="45"/>
      <c r="J2122" s="56"/>
      <c r="K2122" s="45"/>
      <c r="L2122" s="57"/>
      <c r="M2122" s="57"/>
      <c r="N2122" s="56"/>
      <c r="O2122" s="57"/>
      <c r="P2122" s="57"/>
      <c r="Q2122" s="56"/>
      <c r="R2122" s="56"/>
      <c r="S2122" s="56"/>
      <c r="T2122" s="45"/>
      <c r="U2122" s="45"/>
      <c r="V2122" s="45"/>
      <c r="W2122" s="45"/>
      <c r="X2122" s="102"/>
      <c r="Y2122" s="102"/>
      <c r="Z2122" s="57"/>
      <c r="AA2122" s="45"/>
      <c r="AB2122" s="102" t="str">
        <f t="shared" si="33"/>
        <v/>
      </c>
    </row>
    <row r="2123" spans="1:28" ht="12.75" customHeight="1">
      <c r="A2123" s="102" t="str">
        <f>IF(F2123="","",SUBTOTAL(3,$F$2:$F2123))</f>
        <v/>
      </c>
      <c r="B2123" s="127"/>
      <c r="C2123" s="57"/>
      <c r="D2123" s="57"/>
      <c r="E2123" s="56"/>
      <c r="F2123" s="46"/>
      <c r="G2123" s="56"/>
      <c r="H2123" s="46"/>
      <c r="I2123" s="45"/>
      <c r="J2123" s="56"/>
      <c r="K2123" s="45"/>
      <c r="L2123" s="57"/>
      <c r="M2123" s="57"/>
      <c r="N2123" s="56"/>
      <c r="O2123" s="57"/>
      <c r="P2123" s="57"/>
      <c r="Q2123" s="56"/>
      <c r="R2123" s="56"/>
      <c r="S2123" s="56"/>
      <c r="T2123" s="45"/>
      <c r="U2123" s="45"/>
      <c r="V2123" s="45"/>
      <c r="W2123" s="45"/>
      <c r="X2123" s="45"/>
      <c r="Y2123" s="47"/>
      <c r="Z2123" s="56"/>
      <c r="AA2123" s="45"/>
      <c r="AB2123" s="102" t="str">
        <f t="shared" si="33"/>
        <v/>
      </c>
    </row>
    <row r="2124" spans="1:28" ht="12.75" customHeight="1">
      <c r="A2124" s="102" t="str">
        <f>IF(F2124="","",SUBTOTAL(3,$F$2:$F2124))</f>
        <v/>
      </c>
      <c r="B2124" s="127"/>
      <c r="C2124" s="57"/>
      <c r="D2124" s="57"/>
      <c r="E2124" s="56"/>
      <c r="F2124" s="46"/>
      <c r="G2124" s="56"/>
      <c r="H2124" s="73"/>
      <c r="I2124" s="53"/>
      <c r="J2124" s="56"/>
      <c r="K2124" s="45"/>
      <c r="L2124" s="57"/>
      <c r="M2124" s="57"/>
      <c r="N2124" s="56"/>
      <c r="O2124" s="57"/>
      <c r="P2124" s="57"/>
      <c r="Q2124" s="56"/>
      <c r="R2124" s="56"/>
      <c r="S2124" s="56"/>
      <c r="T2124" s="47"/>
      <c r="U2124" s="47"/>
      <c r="V2124" s="47"/>
      <c r="W2124" s="47"/>
      <c r="X2124" s="45"/>
      <c r="Y2124" s="47"/>
      <c r="Z2124" s="57"/>
      <c r="AA2124" s="45"/>
      <c r="AB2124" s="102" t="str">
        <f t="shared" si="33"/>
        <v/>
      </c>
    </row>
    <row r="2125" spans="1:28" ht="12.75" customHeight="1">
      <c r="A2125" s="102" t="str">
        <f>IF(F2125="","",SUBTOTAL(3,$F$2:$F2125))</f>
        <v/>
      </c>
      <c r="B2125" s="127"/>
      <c r="C2125" s="57"/>
      <c r="D2125" s="57"/>
      <c r="E2125" s="56"/>
      <c r="F2125" s="46"/>
      <c r="G2125" s="56"/>
      <c r="H2125" s="46"/>
      <c r="I2125" s="45"/>
      <c r="J2125" s="56"/>
      <c r="K2125" s="45"/>
      <c r="L2125" s="57"/>
      <c r="M2125" s="57"/>
      <c r="N2125" s="56"/>
      <c r="O2125" s="57"/>
      <c r="P2125" s="56"/>
      <c r="Q2125" s="56"/>
      <c r="R2125" s="56"/>
      <c r="S2125" s="56"/>
      <c r="T2125" s="45"/>
      <c r="U2125" s="102"/>
      <c r="V2125" s="45"/>
      <c r="W2125" s="45"/>
      <c r="X2125" s="47"/>
      <c r="Y2125" s="47"/>
      <c r="Z2125" s="57"/>
      <c r="AA2125" s="45"/>
      <c r="AB2125" s="102" t="str">
        <f t="shared" si="33"/>
        <v/>
      </c>
    </row>
    <row r="2126" spans="1:28" ht="12.75" customHeight="1">
      <c r="A2126" s="102" t="str">
        <f>IF(F2126="","",SUBTOTAL(3,$F$2:$F2126))</f>
        <v/>
      </c>
      <c r="B2126" s="127"/>
      <c r="C2126" s="57"/>
      <c r="D2126" s="57"/>
      <c r="E2126" s="56"/>
      <c r="F2126" s="46"/>
      <c r="G2126" s="56"/>
      <c r="H2126" s="46"/>
      <c r="I2126" s="45"/>
      <c r="J2126" s="56"/>
      <c r="K2126" s="45"/>
      <c r="L2126" s="57"/>
      <c r="M2126" s="57"/>
      <c r="N2126" s="56"/>
      <c r="O2126" s="57"/>
      <c r="P2126" s="56"/>
      <c r="Q2126" s="56"/>
      <c r="R2126" s="56"/>
      <c r="S2126" s="56"/>
      <c r="T2126" s="45"/>
      <c r="U2126" s="45"/>
      <c r="V2126" s="45"/>
      <c r="W2126" s="45"/>
      <c r="X2126" s="45"/>
      <c r="Y2126" s="45"/>
      <c r="Z2126" s="57"/>
      <c r="AA2126" s="45"/>
      <c r="AB2126" s="102" t="str">
        <f t="shared" si="33"/>
        <v/>
      </c>
    </row>
    <row r="2127" spans="1:28" ht="12.75" customHeight="1">
      <c r="A2127" s="102" t="str">
        <f>IF(F2127="","",SUBTOTAL(3,$F$2:$F2127))</f>
        <v/>
      </c>
      <c r="B2127" s="127"/>
      <c r="C2127" s="57"/>
      <c r="D2127" s="57"/>
      <c r="E2127" s="56"/>
      <c r="F2127" s="46"/>
      <c r="G2127" s="56"/>
      <c r="H2127" s="46"/>
      <c r="I2127" s="46"/>
      <c r="J2127" s="56"/>
      <c r="K2127" s="45"/>
      <c r="L2127" s="57"/>
      <c r="M2127" s="57"/>
      <c r="N2127" s="56"/>
      <c r="O2127" s="57"/>
      <c r="P2127" s="57"/>
      <c r="Q2127" s="56"/>
      <c r="R2127" s="56"/>
      <c r="S2127" s="56"/>
      <c r="T2127" s="102"/>
      <c r="U2127" s="45"/>
      <c r="V2127" s="45"/>
      <c r="W2127" s="45"/>
      <c r="X2127" s="45"/>
      <c r="Y2127" s="45"/>
      <c r="Z2127" s="56"/>
      <c r="AA2127" s="45"/>
      <c r="AB2127" s="102" t="str">
        <f t="shared" si="33"/>
        <v/>
      </c>
    </row>
    <row r="2128" spans="1:28" ht="12.75" customHeight="1">
      <c r="A2128" s="102" t="str">
        <f>IF(F2128="","",SUBTOTAL(3,$F$2:$F2128))</f>
        <v/>
      </c>
      <c r="B2128" s="127"/>
      <c r="C2128" s="57"/>
      <c r="D2128" s="56"/>
      <c r="E2128" s="56"/>
      <c r="F2128" s="69"/>
      <c r="G2128" s="56"/>
      <c r="H2128" s="46"/>
      <c r="I2128" s="45"/>
      <c r="J2128" s="56"/>
      <c r="K2128" s="45"/>
      <c r="L2128" s="57"/>
      <c r="M2128" s="57"/>
      <c r="N2128" s="56"/>
      <c r="O2128" s="57"/>
      <c r="P2128" s="56"/>
      <c r="Q2128" s="56"/>
      <c r="R2128" s="56"/>
      <c r="S2128" s="56"/>
      <c r="T2128" s="45"/>
      <c r="U2128" s="46"/>
      <c r="V2128" s="46"/>
      <c r="W2128" s="45"/>
      <c r="X2128" s="45"/>
      <c r="Y2128" s="45"/>
      <c r="Z2128" s="56"/>
      <c r="AA2128" s="45"/>
      <c r="AB2128" s="102" t="str">
        <f t="shared" ref="AB2128:AB2191" si="34">IF(OR(O2128="TLAI",F2128=""),"",Z2128=S2128)</f>
        <v/>
      </c>
    </row>
    <row r="2129" spans="1:28" ht="12.75" customHeight="1">
      <c r="A2129" s="102" t="str">
        <f>IF(F2129="","",SUBTOTAL(3,$F$2:$F2129))</f>
        <v/>
      </c>
      <c r="B2129" s="127"/>
      <c r="C2129" s="57"/>
      <c r="D2129" s="56"/>
      <c r="E2129" s="56"/>
      <c r="F2129" s="69"/>
      <c r="G2129" s="56"/>
      <c r="H2129" s="46"/>
      <c r="I2129" s="45"/>
      <c r="J2129" s="56"/>
      <c r="K2129" s="45"/>
      <c r="L2129" s="57"/>
      <c r="M2129" s="57"/>
      <c r="N2129" s="56"/>
      <c r="O2129" s="57"/>
      <c r="P2129" s="56"/>
      <c r="Q2129" s="56"/>
      <c r="R2129" s="56"/>
      <c r="S2129" s="56"/>
      <c r="T2129" s="45"/>
      <c r="U2129" s="45"/>
      <c r="V2129" s="46"/>
      <c r="W2129" s="45"/>
      <c r="X2129" s="45"/>
      <c r="Y2129" s="45"/>
      <c r="Z2129" s="57"/>
      <c r="AA2129" s="45"/>
      <c r="AB2129" s="102" t="str">
        <f t="shared" si="34"/>
        <v/>
      </c>
    </row>
    <row r="2130" spans="1:28" ht="12.75" customHeight="1">
      <c r="A2130" s="102" t="str">
        <f>IF(F2130="","",SUBTOTAL(3,$F$2:$F2130))</f>
        <v/>
      </c>
      <c r="B2130" s="127"/>
      <c r="C2130" s="57"/>
      <c r="D2130" s="56"/>
      <c r="E2130" s="56"/>
      <c r="F2130" s="69"/>
      <c r="G2130" s="56"/>
      <c r="H2130" s="46"/>
      <c r="I2130" s="45"/>
      <c r="J2130" s="56"/>
      <c r="K2130" s="45"/>
      <c r="L2130" s="57"/>
      <c r="M2130" s="57"/>
      <c r="N2130" s="56"/>
      <c r="O2130" s="57"/>
      <c r="P2130" s="56"/>
      <c r="Q2130" s="56"/>
      <c r="R2130" s="56"/>
      <c r="S2130" s="56"/>
      <c r="T2130" s="45"/>
      <c r="U2130" s="45"/>
      <c r="V2130" s="46"/>
      <c r="W2130" s="45"/>
      <c r="X2130" s="45"/>
      <c r="Y2130" s="45"/>
      <c r="Z2130" s="57"/>
      <c r="AA2130" s="45"/>
      <c r="AB2130" s="102" t="str">
        <f t="shared" si="34"/>
        <v/>
      </c>
    </row>
    <row r="2131" spans="1:28" ht="12.75" customHeight="1">
      <c r="A2131" s="102" t="str">
        <f>IF(F2131="","",SUBTOTAL(3,$F$2:$F2131))</f>
        <v/>
      </c>
      <c r="B2131" s="127"/>
      <c r="C2131" s="57"/>
      <c r="D2131" s="57"/>
      <c r="E2131" s="56"/>
      <c r="F2131" s="46"/>
      <c r="G2131" s="56"/>
      <c r="H2131" s="46"/>
      <c r="I2131" s="45"/>
      <c r="J2131" s="56"/>
      <c r="K2131" s="45"/>
      <c r="L2131" s="57"/>
      <c r="M2131" s="57"/>
      <c r="N2131" s="56"/>
      <c r="O2131" s="57"/>
      <c r="P2131" s="57"/>
      <c r="Q2131" s="56"/>
      <c r="R2131" s="56"/>
      <c r="S2131" s="56"/>
      <c r="T2131" s="47"/>
      <c r="U2131" s="47"/>
      <c r="V2131" s="47"/>
      <c r="W2131" s="47"/>
      <c r="X2131" s="45"/>
      <c r="Y2131" s="45"/>
      <c r="Z2131" s="57"/>
      <c r="AA2131" s="45"/>
      <c r="AB2131" s="102" t="str">
        <f t="shared" si="34"/>
        <v/>
      </c>
    </row>
    <row r="2132" spans="1:28" ht="12.75" customHeight="1">
      <c r="A2132" s="102" t="str">
        <f>IF(F2132="","",SUBTOTAL(3,$F$2:$F2132))</f>
        <v/>
      </c>
      <c r="B2132" s="127"/>
      <c r="C2132" s="57"/>
      <c r="D2132" s="57"/>
      <c r="E2132" s="56"/>
      <c r="F2132" s="46"/>
      <c r="G2132" s="56"/>
      <c r="H2132" s="46"/>
      <c r="I2132" s="45"/>
      <c r="J2132" s="56"/>
      <c r="K2132" s="45"/>
      <c r="L2132" s="57"/>
      <c r="M2132" s="57"/>
      <c r="N2132" s="56"/>
      <c r="O2132" s="57"/>
      <c r="P2132" s="57"/>
      <c r="Q2132" s="56"/>
      <c r="R2132" s="56"/>
      <c r="S2132" s="56"/>
      <c r="T2132" s="47"/>
      <c r="U2132" s="47"/>
      <c r="V2132" s="47"/>
      <c r="W2132" s="47"/>
      <c r="X2132" s="102"/>
      <c r="Y2132" s="102"/>
      <c r="Z2132" s="57"/>
      <c r="AA2132" s="45"/>
      <c r="AB2132" s="102" t="str">
        <f t="shared" si="34"/>
        <v/>
      </c>
    </row>
    <row r="2133" spans="1:28" ht="12.75" customHeight="1">
      <c r="A2133" s="102" t="str">
        <f>IF(F2133="","",SUBTOTAL(3,$F$2:$F2133))</f>
        <v/>
      </c>
      <c r="B2133" s="127"/>
      <c r="C2133" s="57"/>
      <c r="D2133" s="57"/>
      <c r="E2133" s="56"/>
      <c r="F2133" s="46"/>
      <c r="G2133" s="56"/>
      <c r="H2133" s="46"/>
      <c r="I2133" s="45"/>
      <c r="J2133" s="56"/>
      <c r="K2133" s="45"/>
      <c r="L2133" s="57"/>
      <c r="M2133" s="57"/>
      <c r="N2133" s="56"/>
      <c r="O2133" s="57"/>
      <c r="P2133" s="57"/>
      <c r="Q2133" s="56"/>
      <c r="R2133" s="56"/>
      <c r="S2133" s="56"/>
      <c r="T2133" s="47"/>
      <c r="U2133" s="47"/>
      <c r="V2133" s="47"/>
      <c r="W2133" s="47"/>
      <c r="X2133" s="45"/>
      <c r="Y2133" s="45"/>
      <c r="Z2133" s="57"/>
      <c r="AA2133" s="45"/>
      <c r="AB2133" s="102" t="str">
        <f t="shared" si="34"/>
        <v/>
      </c>
    </row>
    <row r="2134" spans="1:28" ht="12.75" customHeight="1">
      <c r="A2134" s="102" t="str">
        <f>IF(F2134="","",SUBTOTAL(3,$F$2:$F2134))</f>
        <v/>
      </c>
      <c r="B2134" s="127"/>
      <c r="C2134" s="57"/>
      <c r="D2134" s="57"/>
      <c r="E2134" s="56"/>
      <c r="F2134" s="46"/>
      <c r="G2134" s="56"/>
      <c r="H2134" s="46"/>
      <c r="I2134" s="45"/>
      <c r="J2134" s="56"/>
      <c r="K2134" s="45"/>
      <c r="L2134" s="57"/>
      <c r="M2134" s="57"/>
      <c r="N2134" s="56"/>
      <c r="O2134" s="57"/>
      <c r="P2134" s="57"/>
      <c r="Q2134" s="56"/>
      <c r="R2134" s="56"/>
      <c r="S2134" s="56"/>
      <c r="T2134" s="47"/>
      <c r="U2134" s="47"/>
      <c r="V2134" s="47"/>
      <c r="W2134" s="47"/>
      <c r="X2134" s="102"/>
      <c r="Y2134" s="54"/>
      <c r="Z2134" s="57"/>
      <c r="AA2134" s="45"/>
      <c r="AB2134" s="102" t="str">
        <f t="shared" si="34"/>
        <v/>
      </c>
    </row>
    <row r="2135" spans="1:28" ht="12.75" customHeight="1">
      <c r="A2135" s="102" t="str">
        <f>IF(F2135="","",SUBTOTAL(3,$F$2:$F2135))</f>
        <v/>
      </c>
      <c r="B2135" s="127"/>
      <c r="C2135" s="57"/>
      <c r="D2135" s="56"/>
      <c r="E2135" s="56"/>
      <c r="F2135" s="46"/>
      <c r="G2135" s="56"/>
      <c r="H2135" s="46"/>
      <c r="I2135" s="45"/>
      <c r="J2135" s="56"/>
      <c r="K2135" s="45"/>
      <c r="L2135" s="57"/>
      <c r="M2135" s="57"/>
      <c r="N2135" s="56"/>
      <c r="O2135" s="57"/>
      <c r="P2135" s="56"/>
      <c r="Q2135" s="56"/>
      <c r="R2135" s="56"/>
      <c r="S2135" s="56"/>
      <c r="T2135" s="45"/>
      <c r="U2135" s="45"/>
      <c r="V2135" s="45"/>
      <c r="W2135" s="45"/>
      <c r="X2135" s="46"/>
      <c r="Y2135" s="45"/>
      <c r="Z2135" s="56"/>
      <c r="AA2135" s="45"/>
      <c r="AB2135" s="102" t="str">
        <f t="shared" si="34"/>
        <v/>
      </c>
    </row>
    <row r="2136" spans="1:28" ht="12.75" customHeight="1">
      <c r="A2136" s="102" t="str">
        <f>IF(F2136="","",SUBTOTAL(3,$F$2:$F2136))</f>
        <v/>
      </c>
      <c r="B2136" s="127"/>
      <c r="C2136" s="57"/>
      <c r="D2136" s="57"/>
      <c r="E2136" s="56"/>
      <c r="F2136" s="46"/>
      <c r="G2136" s="56"/>
      <c r="H2136" s="46"/>
      <c r="I2136" s="45"/>
      <c r="J2136" s="56"/>
      <c r="K2136" s="45"/>
      <c r="L2136" s="57"/>
      <c r="M2136" s="57"/>
      <c r="N2136" s="56"/>
      <c r="O2136" s="57"/>
      <c r="P2136" s="57"/>
      <c r="Q2136" s="56"/>
      <c r="R2136" s="56"/>
      <c r="S2136" s="56"/>
      <c r="T2136" s="47"/>
      <c r="U2136" s="47"/>
      <c r="V2136" s="47"/>
      <c r="W2136" s="45"/>
      <c r="X2136" s="47"/>
      <c r="Y2136" s="47"/>
      <c r="Z2136" s="57"/>
      <c r="AA2136" s="45"/>
      <c r="AB2136" s="102" t="str">
        <f t="shared" si="34"/>
        <v/>
      </c>
    </row>
    <row r="2137" spans="1:28" ht="12.75" customHeight="1">
      <c r="A2137" s="102" t="str">
        <f>IF(F2137="","",SUBTOTAL(3,$F$2:$F2137))</f>
        <v/>
      </c>
      <c r="B2137" s="127"/>
      <c r="C2137" s="57"/>
      <c r="D2137" s="56"/>
      <c r="E2137" s="56"/>
      <c r="F2137" s="46"/>
      <c r="G2137" s="56"/>
      <c r="H2137" s="46"/>
      <c r="I2137" s="46"/>
      <c r="J2137" s="56"/>
      <c r="K2137" s="45"/>
      <c r="L2137" s="57"/>
      <c r="M2137" s="57"/>
      <c r="N2137" s="56"/>
      <c r="O2137" s="57"/>
      <c r="P2137" s="56"/>
      <c r="Q2137" s="56"/>
      <c r="R2137" s="56"/>
      <c r="S2137" s="56"/>
      <c r="T2137" s="45"/>
      <c r="U2137" s="45"/>
      <c r="V2137" s="45"/>
      <c r="W2137" s="45"/>
      <c r="X2137" s="68"/>
      <c r="Y2137" s="68"/>
      <c r="Z2137" s="56"/>
      <c r="AA2137" s="45"/>
      <c r="AB2137" s="102" t="str">
        <f t="shared" si="34"/>
        <v/>
      </c>
    </row>
    <row r="2138" spans="1:28" ht="12.75" customHeight="1">
      <c r="A2138" s="102" t="str">
        <f>IF(F2138="","",SUBTOTAL(3,$F$2:$F2138))</f>
        <v/>
      </c>
      <c r="B2138" s="127"/>
      <c r="C2138" s="57"/>
      <c r="D2138" s="57"/>
      <c r="E2138" s="56"/>
      <c r="F2138" s="46"/>
      <c r="G2138" s="56"/>
      <c r="H2138" s="46"/>
      <c r="I2138" s="45"/>
      <c r="J2138" s="56"/>
      <c r="K2138" s="45"/>
      <c r="L2138" s="57"/>
      <c r="M2138" s="57"/>
      <c r="N2138" s="56"/>
      <c r="O2138" s="57"/>
      <c r="P2138" s="57"/>
      <c r="Q2138" s="56"/>
      <c r="R2138" s="56"/>
      <c r="S2138" s="56"/>
      <c r="T2138" s="47"/>
      <c r="U2138" s="47"/>
      <c r="V2138" s="47"/>
      <c r="W2138" s="47"/>
      <c r="X2138" s="47"/>
      <c r="Y2138" s="47"/>
      <c r="Z2138" s="57"/>
      <c r="AA2138" s="45"/>
      <c r="AB2138" s="102" t="str">
        <f t="shared" si="34"/>
        <v/>
      </c>
    </row>
    <row r="2139" spans="1:28" ht="12.75" customHeight="1">
      <c r="A2139" s="102" t="str">
        <f>IF(F2139="","",SUBTOTAL(3,$F$2:$F2139))</f>
        <v/>
      </c>
      <c r="B2139" s="127"/>
      <c r="C2139" s="57"/>
      <c r="D2139" s="57"/>
      <c r="E2139" s="56"/>
      <c r="F2139" s="46"/>
      <c r="G2139" s="56"/>
      <c r="H2139" s="46"/>
      <c r="I2139" s="45"/>
      <c r="J2139" s="56"/>
      <c r="K2139" s="45"/>
      <c r="L2139" s="57"/>
      <c r="M2139" s="57"/>
      <c r="N2139" s="56"/>
      <c r="O2139" s="57"/>
      <c r="P2139" s="57"/>
      <c r="Q2139" s="56"/>
      <c r="R2139" s="56"/>
      <c r="S2139" s="56"/>
      <c r="T2139" s="47"/>
      <c r="U2139" s="47"/>
      <c r="V2139" s="47"/>
      <c r="W2139" s="47"/>
      <c r="X2139" s="47"/>
      <c r="Y2139" s="47"/>
      <c r="Z2139" s="57"/>
      <c r="AA2139" s="45"/>
      <c r="AB2139" s="102" t="str">
        <f t="shared" si="34"/>
        <v/>
      </c>
    </row>
    <row r="2140" spans="1:28" ht="12.75" customHeight="1">
      <c r="A2140" s="102" t="str">
        <f>IF(F2140="","",SUBTOTAL(3,$F$2:$F2140))</f>
        <v/>
      </c>
      <c r="B2140" s="127"/>
      <c r="C2140" s="57"/>
      <c r="D2140" s="56"/>
      <c r="E2140" s="56"/>
      <c r="F2140" s="69"/>
      <c r="G2140" s="56"/>
      <c r="H2140" s="46"/>
      <c r="I2140" s="45"/>
      <c r="J2140" s="56"/>
      <c r="K2140" s="45"/>
      <c r="L2140" s="57"/>
      <c r="M2140" s="57"/>
      <c r="N2140" s="56"/>
      <c r="O2140" s="57"/>
      <c r="P2140" s="56"/>
      <c r="Q2140" s="56"/>
      <c r="R2140" s="56"/>
      <c r="S2140" s="56"/>
      <c r="T2140" s="45"/>
      <c r="U2140" s="45"/>
      <c r="V2140" s="45"/>
      <c r="W2140" s="45"/>
      <c r="X2140" s="45"/>
      <c r="Y2140" s="45"/>
      <c r="Z2140" s="56"/>
      <c r="AA2140" s="45"/>
      <c r="AB2140" s="102" t="str">
        <f t="shared" si="34"/>
        <v/>
      </c>
    </row>
    <row r="2141" spans="1:28" ht="12.75" customHeight="1">
      <c r="A2141" s="102" t="str">
        <f>IF(F2141="","",SUBTOTAL(3,$F$2:$F2141))</f>
        <v/>
      </c>
      <c r="B2141" s="127"/>
      <c r="C2141" s="57"/>
      <c r="D2141" s="56"/>
      <c r="E2141" s="56"/>
      <c r="F2141" s="69"/>
      <c r="G2141" s="56"/>
      <c r="H2141" s="46"/>
      <c r="I2141" s="45"/>
      <c r="J2141" s="56"/>
      <c r="K2141" s="45"/>
      <c r="L2141" s="57"/>
      <c r="M2141" s="57"/>
      <c r="N2141" s="56"/>
      <c r="O2141" s="57"/>
      <c r="P2141" s="56"/>
      <c r="Q2141" s="56"/>
      <c r="R2141" s="56"/>
      <c r="S2141" s="56"/>
      <c r="T2141" s="45"/>
      <c r="U2141" s="45"/>
      <c r="V2141" s="45"/>
      <c r="W2141" s="45"/>
      <c r="X2141" s="45"/>
      <c r="Y2141" s="45"/>
      <c r="Z2141" s="56"/>
      <c r="AA2141" s="45"/>
      <c r="AB2141" s="102" t="str">
        <f t="shared" si="34"/>
        <v/>
      </c>
    </row>
    <row r="2142" spans="1:28" ht="12.75" customHeight="1">
      <c r="A2142" s="102" t="str">
        <f>IF(F2142="","",SUBTOTAL(3,$F$2:$F2142))</f>
        <v/>
      </c>
      <c r="B2142" s="127"/>
      <c r="C2142" s="57"/>
      <c r="D2142" s="57"/>
      <c r="E2142" s="56"/>
      <c r="F2142" s="46"/>
      <c r="G2142" s="56"/>
      <c r="H2142" s="46"/>
      <c r="I2142" s="45"/>
      <c r="J2142" s="56"/>
      <c r="K2142" s="45"/>
      <c r="L2142" s="57"/>
      <c r="M2142" s="57"/>
      <c r="N2142" s="56"/>
      <c r="O2142" s="57"/>
      <c r="P2142" s="57"/>
      <c r="Q2142" s="56"/>
      <c r="R2142" s="56"/>
      <c r="S2142" s="56"/>
      <c r="T2142" s="47"/>
      <c r="U2142" s="47"/>
      <c r="V2142" s="45"/>
      <c r="W2142" s="45"/>
      <c r="X2142" s="47"/>
      <c r="Y2142" s="47"/>
      <c r="Z2142" s="57"/>
      <c r="AA2142" s="45"/>
      <c r="AB2142" s="102" t="str">
        <f t="shared" si="34"/>
        <v/>
      </c>
    </row>
    <row r="2143" spans="1:28" ht="12.75" customHeight="1">
      <c r="A2143" s="102" t="str">
        <f>IF(F2143="","",SUBTOTAL(3,$F$2:$F2143))</f>
        <v/>
      </c>
      <c r="B2143" s="127"/>
      <c r="C2143" s="57"/>
      <c r="D2143" s="57"/>
      <c r="E2143" s="56"/>
      <c r="F2143" s="46"/>
      <c r="G2143" s="56"/>
      <c r="H2143" s="46"/>
      <c r="I2143" s="45"/>
      <c r="J2143" s="56"/>
      <c r="K2143" s="45"/>
      <c r="L2143" s="57"/>
      <c r="M2143" s="57"/>
      <c r="N2143" s="56"/>
      <c r="O2143" s="57"/>
      <c r="P2143" s="57"/>
      <c r="Q2143" s="56"/>
      <c r="R2143" s="56"/>
      <c r="S2143" s="56"/>
      <c r="T2143" s="47"/>
      <c r="U2143" s="47"/>
      <c r="V2143" s="45"/>
      <c r="W2143" s="45"/>
      <c r="X2143" s="45"/>
      <c r="Y2143" s="45"/>
      <c r="Z2143" s="57"/>
      <c r="AA2143" s="45"/>
      <c r="AB2143" s="102" t="str">
        <f t="shared" si="34"/>
        <v/>
      </c>
    </row>
    <row r="2144" spans="1:28" ht="12.75" customHeight="1">
      <c r="A2144" s="102" t="str">
        <f>IF(F2144="","",SUBTOTAL(3,$F$2:$F2144))</f>
        <v/>
      </c>
      <c r="B2144" s="127"/>
      <c r="C2144" s="57"/>
      <c r="D2144" s="57"/>
      <c r="E2144" s="56"/>
      <c r="F2144" s="46"/>
      <c r="G2144" s="56"/>
      <c r="H2144" s="46"/>
      <c r="I2144" s="45"/>
      <c r="J2144" s="56"/>
      <c r="K2144" s="45"/>
      <c r="L2144" s="57"/>
      <c r="M2144" s="57"/>
      <c r="N2144" s="56"/>
      <c r="O2144" s="57"/>
      <c r="P2144" s="57"/>
      <c r="Q2144" s="56"/>
      <c r="R2144" s="56"/>
      <c r="S2144" s="56"/>
      <c r="T2144" s="45"/>
      <c r="U2144" s="45"/>
      <c r="V2144" s="45"/>
      <c r="W2144" s="45"/>
      <c r="X2144" s="47"/>
      <c r="Y2144" s="47"/>
      <c r="Z2144" s="57"/>
      <c r="AA2144" s="45"/>
      <c r="AB2144" s="102" t="str">
        <f t="shared" si="34"/>
        <v/>
      </c>
    </row>
    <row r="2145" spans="1:28" ht="12.75" customHeight="1">
      <c r="A2145" s="102" t="str">
        <f>IF(F2145="","",SUBTOTAL(3,$F$2:$F2145))</f>
        <v/>
      </c>
      <c r="B2145" s="127"/>
      <c r="C2145" s="57"/>
      <c r="D2145" s="57"/>
      <c r="E2145" s="56"/>
      <c r="F2145" s="46"/>
      <c r="G2145" s="56"/>
      <c r="H2145" s="46"/>
      <c r="I2145" s="45"/>
      <c r="J2145" s="56"/>
      <c r="K2145" s="45"/>
      <c r="L2145" s="57"/>
      <c r="M2145" s="57"/>
      <c r="N2145" s="56"/>
      <c r="O2145" s="57"/>
      <c r="P2145" s="57"/>
      <c r="Q2145" s="56"/>
      <c r="R2145" s="56"/>
      <c r="S2145" s="56"/>
      <c r="T2145" s="45"/>
      <c r="U2145" s="45"/>
      <c r="V2145" s="45"/>
      <c r="W2145" s="45"/>
      <c r="X2145" s="47"/>
      <c r="Y2145" s="47"/>
      <c r="Z2145" s="57"/>
      <c r="AA2145" s="45"/>
      <c r="AB2145" s="102" t="str">
        <f t="shared" si="34"/>
        <v/>
      </c>
    </row>
    <row r="2146" spans="1:28" ht="12.75" customHeight="1">
      <c r="A2146" s="102" t="str">
        <f>IF(F2146="","",SUBTOTAL(3,$F$2:$F2146))</f>
        <v/>
      </c>
      <c r="B2146" s="127"/>
      <c r="C2146" s="57"/>
      <c r="D2146" s="57"/>
      <c r="E2146" s="56"/>
      <c r="F2146" s="46"/>
      <c r="G2146" s="56"/>
      <c r="H2146" s="46"/>
      <c r="I2146" s="45"/>
      <c r="J2146" s="56"/>
      <c r="K2146" s="45"/>
      <c r="L2146" s="57"/>
      <c r="M2146" s="57"/>
      <c r="N2146" s="56"/>
      <c r="O2146" s="57"/>
      <c r="P2146" s="57"/>
      <c r="Q2146" s="56"/>
      <c r="R2146" s="56"/>
      <c r="S2146" s="56"/>
      <c r="T2146" s="45"/>
      <c r="U2146" s="45"/>
      <c r="V2146" s="45"/>
      <c r="W2146" s="45"/>
      <c r="X2146" s="45"/>
      <c r="Y2146" s="45"/>
      <c r="Z2146" s="57"/>
      <c r="AA2146" s="45"/>
      <c r="AB2146" s="102" t="str">
        <f t="shared" si="34"/>
        <v/>
      </c>
    </row>
    <row r="2147" spans="1:28" ht="12.75" customHeight="1">
      <c r="A2147" s="102" t="str">
        <f>IF(F2147="","",SUBTOTAL(3,$F$2:$F2147))</f>
        <v/>
      </c>
      <c r="B2147" s="127"/>
      <c r="C2147" s="57"/>
      <c r="D2147" s="56"/>
      <c r="E2147" s="56"/>
      <c r="F2147" s="69"/>
      <c r="G2147" s="56"/>
      <c r="H2147" s="46"/>
      <c r="I2147" s="45"/>
      <c r="J2147" s="56"/>
      <c r="K2147" s="45"/>
      <c r="L2147" s="57"/>
      <c r="M2147" s="57"/>
      <c r="N2147" s="56"/>
      <c r="O2147" s="57"/>
      <c r="P2147" s="57"/>
      <c r="Q2147" s="56"/>
      <c r="R2147" s="56"/>
      <c r="S2147" s="56"/>
      <c r="T2147" s="45"/>
      <c r="U2147" s="45"/>
      <c r="V2147" s="45"/>
      <c r="W2147" s="45"/>
      <c r="X2147" s="45"/>
      <c r="Y2147" s="45"/>
      <c r="Z2147" s="57"/>
      <c r="AA2147" s="45"/>
      <c r="AB2147" s="102" t="str">
        <f t="shared" si="34"/>
        <v/>
      </c>
    </row>
    <row r="2148" spans="1:28" ht="12.75" customHeight="1">
      <c r="A2148" s="102" t="str">
        <f>IF(F2148="","",SUBTOTAL(3,$F$2:$F2148))</f>
        <v/>
      </c>
      <c r="B2148" s="127"/>
      <c r="C2148" s="57"/>
      <c r="D2148" s="56"/>
      <c r="E2148" s="56"/>
      <c r="F2148" s="46"/>
      <c r="G2148" s="56"/>
      <c r="H2148" s="46"/>
      <c r="I2148" s="45"/>
      <c r="J2148" s="56"/>
      <c r="K2148" s="45"/>
      <c r="L2148" s="57"/>
      <c r="M2148" s="57"/>
      <c r="N2148" s="56"/>
      <c r="O2148" s="57"/>
      <c r="P2148" s="57"/>
      <c r="Q2148" s="56"/>
      <c r="R2148" s="56"/>
      <c r="S2148" s="56"/>
      <c r="T2148" s="45"/>
      <c r="U2148" s="45"/>
      <c r="V2148" s="45"/>
      <c r="W2148" s="45"/>
      <c r="X2148" s="45"/>
      <c r="Y2148" s="45"/>
      <c r="Z2148" s="57"/>
      <c r="AA2148" s="45"/>
      <c r="AB2148" s="102" t="str">
        <f t="shared" si="34"/>
        <v/>
      </c>
    </row>
    <row r="2149" spans="1:28" ht="12.75" customHeight="1">
      <c r="A2149" s="102" t="str">
        <f>IF(F2149="","",SUBTOTAL(3,$F$2:$F2149))</f>
        <v/>
      </c>
      <c r="B2149" s="127"/>
      <c r="C2149" s="57"/>
      <c r="D2149" s="56"/>
      <c r="E2149" s="56"/>
      <c r="F2149" s="69"/>
      <c r="G2149" s="56"/>
      <c r="H2149" s="46"/>
      <c r="I2149" s="45"/>
      <c r="J2149" s="56"/>
      <c r="K2149" s="45"/>
      <c r="L2149" s="57"/>
      <c r="M2149" s="57"/>
      <c r="N2149" s="56"/>
      <c r="O2149" s="57"/>
      <c r="P2149" s="57"/>
      <c r="Q2149" s="56"/>
      <c r="R2149" s="56"/>
      <c r="S2149" s="56"/>
      <c r="T2149" s="45"/>
      <c r="U2149" s="45"/>
      <c r="V2149" s="45"/>
      <c r="W2149" s="45"/>
      <c r="X2149" s="45"/>
      <c r="Y2149" s="67"/>
      <c r="Z2149" s="57"/>
      <c r="AA2149" s="45"/>
      <c r="AB2149" s="102" t="str">
        <f t="shared" si="34"/>
        <v/>
      </c>
    </row>
    <row r="2150" spans="1:28" ht="12.75" customHeight="1">
      <c r="A2150" s="102" t="str">
        <f>IF(F2150="","",SUBTOTAL(3,$F$2:$F2150))</f>
        <v/>
      </c>
      <c r="B2150" s="127"/>
      <c r="C2150" s="57"/>
      <c r="D2150" s="57"/>
      <c r="E2150" s="56"/>
      <c r="F2150" s="46"/>
      <c r="G2150" s="56"/>
      <c r="H2150" s="46"/>
      <c r="I2150" s="45"/>
      <c r="J2150" s="56"/>
      <c r="K2150" s="45"/>
      <c r="L2150" s="57"/>
      <c r="M2150" s="57"/>
      <c r="N2150" s="56"/>
      <c r="O2150" s="57"/>
      <c r="P2150" s="57"/>
      <c r="Q2150" s="56"/>
      <c r="R2150" s="56"/>
      <c r="S2150" s="56"/>
      <c r="T2150" s="45"/>
      <c r="U2150" s="45"/>
      <c r="V2150" s="45"/>
      <c r="W2150" s="45"/>
      <c r="X2150" s="45"/>
      <c r="Y2150" s="45"/>
      <c r="Z2150" s="56"/>
      <c r="AA2150" s="45"/>
      <c r="AB2150" s="102" t="str">
        <f t="shared" si="34"/>
        <v/>
      </c>
    </row>
    <row r="2151" spans="1:28" ht="12.75" customHeight="1">
      <c r="A2151" s="102" t="str">
        <f>IF(F2151="","",SUBTOTAL(3,$F$2:$F2151))</f>
        <v/>
      </c>
      <c r="B2151" s="127"/>
      <c r="C2151" s="57"/>
      <c r="D2151" s="57"/>
      <c r="E2151" s="56"/>
      <c r="F2151" s="46"/>
      <c r="G2151" s="56"/>
      <c r="H2151" s="46"/>
      <c r="I2151" s="45"/>
      <c r="J2151" s="56"/>
      <c r="K2151" s="45"/>
      <c r="L2151" s="57"/>
      <c r="M2151" s="57"/>
      <c r="N2151" s="56"/>
      <c r="O2151" s="57"/>
      <c r="P2151" s="57"/>
      <c r="Q2151" s="56"/>
      <c r="R2151" s="56"/>
      <c r="S2151" s="56"/>
      <c r="T2151" s="47"/>
      <c r="U2151" s="47"/>
      <c r="V2151" s="47"/>
      <c r="W2151" s="47"/>
      <c r="X2151" s="47"/>
      <c r="Y2151" s="47"/>
      <c r="Z2151" s="57"/>
      <c r="AA2151" s="45"/>
      <c r="AB2151" s="102" t="str">
        <f t="shared" si="34"/>
        <v/>
      </c>
    </row>
    <row r="2152" spans="1:28" ht="12.75" customHeight="1">
      <c r="A2152" s="102" t="str">
        <f>IF(F2152="","",SUBTOTAL(3,$F$2:$F2152))</f>
        <v/>
      </c>
      <c r="B2152" s="127"/>
      <c r="C2152" s="57"/>
      <c r="D2152" s="57"/>
      <c r="E2152" s="56"/>
      <c r="F2152" s="46"/>
      <c r="G2152" s="56"/>
      <c r="H2152" s="46"/>
      <c r="I2152" s="45"/>
      <c r="J2152" s="56"/>
      <c r="K2152" s="45"/>
      <c r="L2152" s="57"/>
      <c r="M2152" s="57"/>
      <c r="N2152" s="56"/>
      <c r="O2152" s="57"/>
      <c r="P2152" s="57"/>
      <c r="Q2152" s="56"/>
      <c r="R2152" s="56"/>
      <c r="S2152" s="56"/>
      <c r="T2152" s="45"/>
      <c r="U2152" s="47"/>
      <c r="V2152" s="47"/>
      <c r="W2152" s="47"/>
      <c r="X2152" s="47"/>
      <c r="Y2152" s="47"/>
      <c r="Z2152" s="57"/>
      <c r="AA2152" s="45"/>
      <c r="AB2152" s="102" t="str">
        <f t="shared" si="34"/>
        <v/>
      </c>
    </row>
    <row r="2153" spans="1:28" ht="12.75" customHeight="1">
      <c r="A2153" s="102" t="str">
        <f>IF(F2153="","",SUBTOTAL(3,$F$2:$F2153))</f>
        <v/>
      </c>
      <c r="B2153" s="127"/>
      <c r="C2153" s="57"/>
      <c r="D2153" s="57"/>
      <c r="E2153" s="56"/>
      <c r="F2153" s="46"/>
      <c r="G2153" s="56"/>
      <c r="H2153" s="46"/>
      <c r="I2153" s="45"/>
      <c r="J2153" s="56"/>
      <c r="K2153" s="45"/>
      <c r="L2153" s="57"/>
      <c r="M2153" s="57"/>
      <c r="N2153" s="56"/>
      <c r="O2153" s="57"/>
      <c r="P2153" s="57"/>
      <c r="Q2153" s="56"/>
      <c r="R2153" s="56"/>
      <c r="S2153" s="56"/>
      <c r="T2153" s="47"/>
      <c r="U2153" s="45"/>
      <c r="V2153" s="45"/>
      <c r="W2153" s="45"/>
      <c r="X2153" s="47"/>
      <c r="Y2153" s="47"/>
      <c r="Z2153" s="57"/>
      <c r="AA2153" s="45"/>
      <c r="AB2153" s="102" t="str">
        <f t="shared" si="34"/>
        <v/>
      </c>
    </row>
    <row r="2154" spans="1:28" ht="12.75" customHeight="1">
      <c r="A2154" s="102" t="str">
        <f>IF(F2154="","",SUBTOTAL(3,$F$2:$F2154))</f>
        <v/>
      </c>
      <c r="B2154" s="127"/>
      <c r="C2154" s="57"/>
      <c r="D2154" s="56"/>
      <c r="E2154" s="56"/>
      <c r="F2154" s="69"/>
      <c r="G2154" s="56"/>
      <c r="H2154" s="46"/>
      <c r="I2154" s="45"/>
      <c r="J2154" s="56"/>
      <c r="K2154" s="45"/>
      <c r="L2154" s="57"/>
      <c r="M2154" s="57"/>
      <c r="N2154" s="56"/>
      <c r="O2154" s="57"/>
      <c r="P2154" s="56"/>
      <c r="Q2154" s="56"/>
      <c r="R2154" s="56"/>
      <c r="S2154" s="56"/>
      <c r="T2154" s="45"/>
      <c r="U2154" s="45"/>
      <c r="V2154" s="45"/>
      <c r="W2154" s="45"/>
      <c r="X2154" s="45"/>
      <c r="Y2154" s="45"/>
      <c r="Z2154" s="56"/>
      <c r="AA2154" s="45"/>
      <c r="AB2154" s="102" t="str">
        <f t="shared" si="34"/>
        <v/>
      </c>
    </row>
    <row r="2155" spans="1:28" ht="12.75" customHeight="1">
      <c r="A2155" s="102" t="str">
        <f>IF(F2155="","",SUBTOTAL(3,$F$2:$F2155))</f>
        <v/>
      </c>
      <c r="B2155" s="127"/>
      <c r="C2155" s="57"/>
      <c r="D2155" s="56"/>
      <c r="E2155" s="56"/>
      <c r="F2155" s="69"/>
      <c r="G2155" s="56"/>
      <c r="H2155" s="46"/>
      <c r="I2155" s="45"/>
      <c r="J2155" s="56"/>
      <c r="K2155" s="45"/>
      <c r="L2155" s="57"/>
      <c r="M2155" s="57"/>
      <c r="N2155" s="56"/>
      <c r="O2155" s="57"/>
      <c r="P2155" s="56"/>
      <c r="Q2155" s="56"/>
      <c r="R2155" s="56"/>
      <c r="S2155" s="56"/>
      <c r="T2155" s="45"/>
      <c r="U2155" s="45"/>
      <c r="V2155" s="45"/>
      <c r="W2155" s="45"/>
      <c r="X2155" s="45"/>
      <c r="Y2155" s="45"/>
      <c r="Z2155" s="56"/>
      <c r="AA2155" s="45"/>
      <c r="AB2155" s="102" t="str">
        <f t="shared" si="34"/>
        <v/>
      </c>
    </row>
    <row r="2156" spans="1:28" ht="12.75" customHeight="1">
      <c r="A2156" s="102" t="str">
        <f>IF(F2156="","",SUBTOTAL(3,$F$2:$F2156))</f>
        <v/>
      </c>
      <c r="B2156" s="127"/>
      <c r="C2156" s="57"/>
      <c r="D2156" s="57"/>
      <c r="E2156" s="56"/>
      <c r="F2156" s="46"/>
      <c r="G2156" s="56"/>
      <c r="H2156" s="46"/>
      <c r="I2156" s="45"/>
      <c r="J2156" s="56"/>
      <c r="K2156" s="45"/>
      <c r="L2156" s="57"/>
      <c r="M2156" s="57"/>
      <c r="N2156" s="56"/>
      <c r="O2156" s="57"/>
      <c r="P2156" s="56"/>
      <c r="Q2156" s="56"/>
      <c r="R2156" s="56"/>
      <c r="S2156" s="56"/>
      <c r="T2156" s="47"/>
      <c r="U2156" s="45"/>
      <c r="V2156" s="45"/>
      <c r="W2156" s="45"/>
      <c r="X2156" s="45"/>
      <c r="Y2156" s="45"/>
      <c r="Z2156" s="56"/>
      <c r="AA2156" s="45"/>
      <c r="AB2156" s="102" t="str">
        <f t="shared" si="34"/>
        <v/>
      </c>
    </row>
    <row r="2157" spans="1:28" ht="12.75" customHeight="1">
      <c r="A2157" s="102" t="str">
        <f>IF(F2157="","",SUBTOTAL(3,$F$2:$F2157))</f>
        <v/>
      </c>
      <c r="B2157" s="127"/>
      <c r="C2157" s="57"/>
      <c r="D2157" s="57"/>
      <c r="E2157" s="56"/>
      <c r="F2157" s="46"/>
      <c r="G2157" s="56"/>
      <c r="H2157" s="46"/>
      <c r="I2157" s="45"/>
      <c r="J2157" s="56"/>
      <c r="K2157" s="45"/>
      <c r="L2157" s="57"/>
      <c r="M2157" s="57"/>
      <c r="N2157" s="56"/>
      <c r="O2157" s="57"/>
      <c r="P2157" s="56"/>
      <c r="Q2157" s="56"/>
      <c r="R2157" s="56"/>
      <c r="S2157" s="56"/>
      <c r="T2157" s="45"/>
      <c r="U2157" s="45"/>
      <c r="V2157" s="45"/>
      <c r="W2157" s="45"/>
      <c r="X2157" s="45"/>
      <c r="Y2157" s="45"/>
      <c r="Z2157" s="56"/>
      <c r="AA2157" s="45"/>
      <c r="AB2157" s="102" t="str">
        <f t="shared" si="34"/>
        <v/>
      </c>
    </row>
    <row r="2158" spans="1:28" ht="12.75" customHeight="1">
      <c r="A2158" s="102" t="str">
        <f>IF(F2158="","",SUBTOTAL(3,$F$2:$F2158))</f>
        <v/>
      </c>
      <c r="B2158" s="127"/>
      <c r="C2158" s="57"/>
      <c r="D2158" s="57"/>
      <c r="E2158" s="56"/>
      <c r="F2158" s="46"/>
      <c r="G2158" s="56"/>
      <c r="H2158" s="46"/>
      <c r="I2158" s="45"/>
      <c r="J2158" s="56"/>
      <c r="K2158" s="45"/>
      <c r="L2158" s="57"/>
      <c r="M2158" s="57"/>
      <c r="N2158" s="56"/>
      <c r="O2158" s="57"/>
      <c r="P2158" s="56"/>
      <c r="Q2158" s="56"/>
      <c r="R2158" s="56"/>
      <c r="S2158" s="56"/>
      <c r="T2158" s="45"/>
      <c r="U2158" s="45"/>
      <c r="V2158" s="45"/>
      <c r="W2158" s="45"/>
      <c r="X2158" s="45"/>
      <c r="Y2158" s="45"/>
      <c r="Z2158" s="56"/>
      <c r="AA2158" s="45"/>
      <c r="AB2158" s="102" t="str">
        <f t="shared" si="34"/>
        <v/>
      </c>
    </row>
    <row r="2159" spans="1:28" ht="12.75" customHeight="1">
      <c r="A2159" s="102" t="str">
        <f>IF(F2159="","",SUBTOTAL(3,$F$2:$F2159))</f>
        <v/>
      </c>
      <c r="B2159" s="127"/>
      <c r="C2159" s="57"/>
      <c r="D2159" s="57"/>
      <c r="E2159" s="56"/>
      <c r="F2159" s="46"/>
      <c r="G2159" s="56"/>
      <c r="H2159" s="46"/>
      <c r="I2159" s="45"/>
      <c r="J2159" s="56"/>
      <c r="K2159" s="45"/>
      <c r="L2159" s="57"/>
      <c r="M2159" s="57"/>
      <c r="N2159" s="56"/>
      <c r="O2159" s="57"/>
      <c r="P2159" s="56"/>
      <c r="Q2159" s="56"/>
      <c r="R2159" s="56"/>
      <c r="S2159" s="56"/>
      <c r="T2159" s="45"/>
      <c r="U2159" s="45"/>
      <c r="V2159" s="45"/>
      <c r="W2159" s="45"/>
      <c r="X2159" s="45"/>
      <c r="Y2159" s="45"/>
      <c r="Z2159" s="56"/>
      <c r="AA2159" s="45"/>
      <c r="AB2159" s="102" t="str">
        <f t="shared" si="34"/>
        <v/>
      </c>
    </row>
    <row r="2160" spans="1:28" ht="12.75" customHeight="1">
      <c r="A2160" s="102" t="str">
        <f>IF(F2160="","",SUBTOTAL(3,$F$2:$F2160))</f>
        <v/>
      </c>
      <c r="B2160" s="127"/>
      <c r="C2160" s="57"/>
      <c r="D2160" s="56"/>
      <c r="E2160" s="56"/>
      <c r="F2160" s="69"/>
      <c r="G2160" s="56"/>
      <c r="H2160" s="46"/>
      <c r="I2160" s="45"/>
      <c r="J2160" s="56"/>
      <c r="K2160" s="45"/>
      <c r="L2160" s="57"/>
      <c r="M2160" s="57"/>
      <c r="N2160" s="56"/>
      <c r="O2160" s="57"/>
      <c r="P2160" s="57"/>
      <c r="Q2160" s="56"/>
      <c r="R2160" s="56"/>
      <c r="S2160" s="56"/>
      <c r="T2160" s="45"/>
      <c r="U2160" s="45"/>
      <c r="V2160" s="45"/>
      <c r="W2160" s="45"/>
      <c r="X2160" s="102"/>
      <c r="Y2160" s="45"/>
      <c r="Z2160" s="57"/>
      <c r="AA2160" s="45"/>
      <c r="AB2160" s="102" t="str">
        <f t="shared" si="34"/>
        <v/>
      </c>
    </row>
    <row r="2161" spans="1:28" ht="12.75" customHeight="1">
      <c r="A2161" s="102" t="str">
        <f>IF(F2161="","",SUBTOTAL(3,$F$2:$F2161))</f>
        <v/>
      </c>
      <c r="B2161" s="127"/>
      <c r="C2161" s="57"/>
      <c r="D2161" s="56"/>
      <c r="E2161" s="56"/>
      <c r="F2161" s="69"/>
      <c r="G2161" s="56"/>
      <c r="H2161" s="46"/>
      <c r="I2161" s="45"/>
      <c r="J2161" s="56"/>
      <c r="K2161" s="45"/>
      <c r="L2161" s="57"/>
      <c r="M2161" s="57"/>
      <c r="N2161" s="56"/>
      <c r="O2161" s="57"/>
      <c r="P2161" s="57"/>
      <c r="Q2161" s="56"/>
      <c r="R2161" s="56"/>
      <c r="S2161" s="56"/>
      <c r="T2161" s="45"/>
      <c r="U2161" s="45"/>
      <c r="V2161" s="45"/>
      <c r="W2161" s="45"/>
      <c r="X2161" s="45"/>
      <c r="Y2161" s="45"/>
      <c r="Z2161" s="57"/>
      <c r="AA2161" s="45"/>
      <c r="AB2161" s="102" t="str">
        <f t="shared" si="34"/>
        <v/>
      </c>
    </row>
    <row r="2162" spans="1:28" ht="12.75" customHeight="1">
      <c r="A2162" s="102" t="str">
        <f>IF(F2162="","",SUBTOTAL(3,$F$2:$F2162))</f>
        <v/>
      </c>
      <c r="B2162" s="127"/>
      <c r="C2162" s="57"/>
      <c r="D2162" s="57"/>
      <c r="E2162" s="56"/>
      <c r="F2162" s="46"/>
      <c r="G2162" s="56"/>
      <c r="H2162" s="46"/>
      <c r="I2162" s="45"/>
      <c r="J2162" s="56"/>
      <c r="K2162" s="45"/>
      <c r="L2162" s="57"/>
      <c r="M2162" s="57"/>
      <c r="N2162" s="56"/>
      <c r="O2162" s="57"/>
      <c r="P2162" s="56"/>
      <c r="Q2162" s="56"/>
      <c r="R2162" s="56"/>
      <c r="S2162" s="56"/>
      <c r="T2162" s="45"/>
      <c r="U2162" s="47"/>
      <c r="V2162" s="45"/>
      <c r="W2162" s="45"/>
      <c r="X2162" s="45"/>
      <c r="Y2162" s="45"/>
      <c r="Z2162" s="57"/>
      <c r="AA2162" s="45"/>
      <c r="AB2162" s="102" t="str">
        <f t="shared" si="34"/>
        <v/>
      </c>
    </row>
    <row r="2163" spans="1:28" ht="12.75" customHeight="1">
      <c r="A2163" s="102" t="str">
        <f>IF(F2163="","",SUBTOTAL(3,$F$2:$F2163))</f>
        <v/>
      </c>
      <c r="B2163" s="127"/>
      <c r="C2163" s="57"/>
      <c r="D2163" s="56"/>
      <c r="E2163" s="56"/>
      <c r="F2163" s="104"/>
      <c r="G2163" s="56"/>
      <c r="H2163" s="88"/>
      <c r="I2163" s="46"/>
      <c r="J2163" s="56"/>
      <c r="K2163" s="45"/>
      <c r="L2163" s="57"/>
      <c r="M2163" s="57"/>
      <c r="N2163" s="56"/>
      <c r="O2163" s="57"/>
      <c r="P2163" s="56"/>
      <c r="Q2163" s="56"/>
      <c r="R2163" s="56"/>
      <c r="S2163" s="56"/>
      <c r="T2163" s="45"/>
      <c r="U2163" s="45"/>
      <c r="V2163" s="45"/>
      <c r="W2163" s="45"/>
      <c r="X2163" s="45"/>
      <c r="Y2163" s="45"/>
      <c r="Z2163" s="56"/>
      <c r="AA2163" s="45"/>
      <c r="AB2163" s="102" t="str">
        <f t="shared" si="34"/>
        <v/>
      </c>
    </row>
    <row r="2164" spans="1:28" ht="12.75" customHeight="1">
      <c r="A2164" s="102" t="str">
        <f>IF(F2164="","",SUBTOTAL(3,$F$2:$F2164))</f>
        <v/>
      </c>
      <c r="B2164" s="127"/>
      <c r="C2164" s="57"/>
      <c r="D2164" s="57"/>
      <c r="E2164" s="56"/>
      <c r="F2164" s="104"/>
      <c r="G2164" s="56"/>
      <c r="H2164" s="88"/>
      <c r="I2164" s="45"/>
      <c r="J2164" s="56"/>
      <c r="K2164" s="45"/>
      <c r="L2164" s="57"/>
      <c r="M2164" s="57"/>
      <c r="N2164" s="56"/>
      <c r="O2164" s="57"/>
      <c r="P2164" s="57"/>
      <c r="Q2164" s="56"/>
      <c r="R2164" s="56"/>
      <c r="S2164" s="56"/>
      <c r="T2164" s="47"/>
      <c r="U2164" s="47"/>
      <c r="V2164" s="47"/>
      <c r="W2164" s="47"/>
      <c r="X2164" s="47"/>
      <c r="Y2164" s="47"/>
      <c r="Z2164" s="57"/>
      <c r="AA2164" s="45"/>
      <c r="AB2164" s="102" t="str">
        <f t="shared" si="34"/>
        <v/>
      </c>
    </row>
    <row r="2165" spans="1:28" ht="12.75" customHeight="1">
      <c r="A2165" s="102" t="str">
        <f>IF(F2165="","",SUBTOTAL(3,$F$2:$F2165))</f>
        <v/>
      </c>
      <c r="B2165" s="127"/>
      <c r="C2165" s="56"/>
      <c r="D2165" s="56"/>
      <c r="E2165" s="56"/>
      <c r="F2165" s="104"/>
      <c r="G2165" s="56"/>
      <c r="H2165" s="88"/>
      <c r="I2165" s="45"/>
      <c r="J2165" s="56"/>
      <c r="K2165" s="45"/>
      <c r="L2165" s="56"/>
      <c r="M2165" s="56"/>
      <c r="N2165" s="56"/>
      <c r="O2165" s="57"/>
      <c r="P2165" s="56"/>
      <c r="Q2165" s="56"/>
      <c r="R2165" s="56"/>
      <c r="S2165" s="56"/>
      <c r="T2165" s="45"/>
      <c r="U2165" s="45"/>
      <c r="V2165" s="45"/>
      <c r="W2165" s="45"/>
      <c r="X2165" s="45"/>
      <c r="Y2165" s="45"/>
      <c r="Z2165" s="56"/>
      <c r="AA2165" s="45"/>
      <c r="AB2165" s="102" t="str">
        <f t="shared" si="34"/>
        <v/>
      </c>
    </row>
    <row r="2166" spans="1:28" ht="12.75" customHeight="1">
      <c r="A2166" s="102" t="str">
        <f>IF(F2166="","",SUBTOTAL(3,$F$2:$F2166))</f>
        <v/>
      </c>
      <c r="B2166" s="127"/>
      <c r="C2166" s="56"/>
      <c r="D2166" s="56"/>
      <c r="E2166" s="56"/>
      <c r="F2166" s="104"/>
      <c r="G2166" s="56"/>
      <c r="H2166" s="88"/>
      <c r="I2166" s="45"/>
      <c r="J2166" s="56"/>
      <c r="K2166" s="45"/>
      <c r="L2166" s="56"/>
      <c r="M2166" s="56"/>
      <c r="N2166" s="56"/>
      <c r="O2166" s="57"/>
      <c r="P2166" s="56"/>
      <c r="Q2166" s="56"/>
      <c r="R2166" s="56"/>
      <c r="S2166" s="56"/>
      <c r="T2166" s="45"/>
      <c r="U2166" s="45"/>
      <c r="V2166" s="45"/>
      <c r="W2166" s="45"/>
      <c r="X2166" s="45"/>
      <c r="Y2166" s="45"/>
      <c r="Z2166" s="56"/>
      <c r="AA2166" s="45"/>
      <c r="AB2166" s="102" t="str">
        <f t="shared" si="34"/>
        <v/>
      </c>
    </row>
    <row r="2167" spans="1:28" ht="12.75" customHeight="1">
      <c r="A2167" s="102" t="str">
        <f>IF(F2167="","",SUBTOTAL(3,$F$2:$F2167))</f>
        <v/>
      </c>
      <c r="B2167" s="127"/>
      <c r="C2167" s="56"/>
      <c r="D2167" s="56"/>
      <c r="E2167" s="56"/>
      <c r="F2167" s="104"/>
      <c r="G2167" s="56"/>
      <c r="H2167" s="88"/>
      <c r="I2167" s="45"/>
      <c r="J2167" s="56"/>
      <c r="K2167" s="45"/>
      <c r="L2167" s="56"/>
      <c r="M2167" s="56"/>
      <c r="N2167" s="56"/>
      <c r="O2167" s="57"/>
      <c r="P2167" s="56"/>
      <c r="Q2167" s="56"/>
      <c r="R2167" s="56"/>
      <c r="S2167" s="56"/>
      <c r="T2167" s="45"/>
      <c r="U2167" s="45"/>
      <c r="V2167" s="45"/>
      <c r="W2167" s="45"/>
      <c r="X2167" s="45"/>
      <c r="Y2167" s="45"/>
      <c r="Z2167" s="56"/>
      <c r="AA2167" s="45"/>
      <c r="AB2167" s="102" t="str">
        <f t="shared" si="34"/>
        <v/>
      </c>
    </row>
    <row r="2168" spans="1:28" ht="12.75" customHeight="1">
      <c r="A2168" s="102" t="str">
        <f>IF(F2168="","",SUBTOTAL(3,$F$2:$F2168))</f>
        <v/>
      </c>
      <c r="B2168" s="127"/>
      <c r="C2168" s="56"/>
      <c r="D2168" s="56"/>
      <c r="E2168" s="56"/>
      <c r="F2168" s="104"/>
      <c r="G2168" s="56"/>
      <c r="H2168" s="88"/>
      <c r="I2168" s="45"/>
      <c r="J2168" s="56"/>
      <c r="K2168" s="45"/>
      <c r="L2168" s="56"/>
      <c r="M2168" s="56"/>
      <c r="N2168" s="56"/>
      <c r="O2168" s="57"/>
      <c r="P2168" s="56"/>
      <c r="Q2168" s="56"/>
      <c r="R2168" s="56"/>
      <c r="S2168" s="56"/>
      <c r="T2168" s="45"/>
      <c r="U2168" s="45"/>
      <c r="V2168" s="45"/>
      <c r="W2168" s="45"/>
      <c r="X2168" s="45"/>
      <c r="Y2168" s="45"/>
      <c r="Z2168" s="56"/>
      <c r="AA2168" s="45"/>
      <c r="AB2168" s="102" t="str">
        <f t="shared" si="34"/>
        <v/>
      </c>
    </row>
    <row r="2169" spans="1:28" ht="12.75" customHeight="1">
      <c r="A2169" s="102" t="str">
        <f>IF(F2169="","",SUBTOTAL(3,$F$2:$F2169))</f>
        <v/>
      </c>
      <c r="B2169" s="127"/>
      <c r="C2169" s="56"/>
      <c r="D2169" s="56"/>
      <c r="E2169" s="56"/>
      <c r="F2169" s="104"/>
      <c r="G2169" s="56"/>
      <c r="H2169" s="88"/>
      <c r="I2169" s="45"/>
      <c r="J2169" s="56"/>
      <c r="K2169" s="45"/>
      <c r="L2169" s="56"/>
      <c r="M2169" s="56"/>
      <c r="N2169" s="56"/>
      <c r="O2169" s="57"/>
      <c r="P2169" s="56"/>
      <c r="Q2169" s="56"/>
      <c r="R2169" s="56"/>
      <c r="S2169" s="56"/>
      <c r="T2169" s="45"/>
      <c r="U2169" s="45"/>
      <c r="V2169" s="45"/>
      <c r="W2169" s="45"/>
      <c r="X2169" s="45"/>
      <c r="Y2169" s="45"/>
      <c r="Z2169" s="56"/>
      <c r="AA2169" s="45"/>
      <c r="AB2169" s="102" t="str">
        <f t="shared" si="34"/>
        <v/>
      </c>
    </row>
    <row r="2170" spans="1:28" ht="12.75" customHeight="1">
      <c r="A2170" s="102" t="str">
        <f>IF(F2170="","",SUBTOTAL(3,$F$2:$F2170))</f>
        <v/>
      </c>
      <c r="B2170" s="127"/>
      <c r="C2170" s="56"/>
      <c r="D2170" s="56"/>
      <c r="E2170" s="56"/>
      <c r="F2170" s="104"/>
      <c r="G2170" s="56"/>
      <c r="H2170" s="88"/>
      <c r="I2170" s="45"/>
      <c r="J2170" s="56"/>
      <c r="K2170" s="45"/>
      <c r="L2170" s="56"/>
      <c r="M2170" s="56"/>
      <c r="N2170" s="56"/>
      <c r="O2170" s="57"/>
      <c r="P2170" s="56"/>
      <c r="Q2170" s="56"/>
      <c r="R2170" s="56"/>
      <c r="S2170" s="56"/>
      <c r="T2170" s="45"/>
      <c r="U2170" s="45"/>
      <c r="V2170" s="45"/>
      <c r="W2170" s="45"/>
      <c r="X2170" s="45"/>
      <c r="Y2170" s="45"/>
      <c r="Z2170" s="56"/>
      <c r="AA2170" s="45"/>
      <c r="AB2170" s="102" t="str">
        <f t="shared" si="34"/>
        <v/>
      </c>
    </row>
    <row r="2171" spans="1:28" ht="12.75" customHeight="1">
      <c r="A2171" s="102" t="str">
        <f>IF(F2171="","",SUBTOTAL(3,$F$2:$F2171))</f>
        <v/>
      </c>
      <c r="B2171" s="127"/>
      <c r="C2171" s="56"/>
      <c r="D2171" s="56"/>
      <c r="E2171" s="56"/>
      <c r="F2171" s="104"/>
      <c r="G2171" s="56"/>
      <c r="H2171" s="88"/>
      <c r="I2171" s="45"/>
      <c r="J2171" s="56"/>
      <c r="K2171" s="45"/>
      <c r="L2171" s="56"/>
      <c r="M2171" s="56"/>
      <c r="N2171" s="56"/>
      <c r="O2171" s="57"/>
      <c r="P2171" s="56"/>
      <c r="Q2171" s="56"/>
      <c r="R2171" s="56"/>
      <c r="S2171" s="56"/>
      <c r="T2171" s="45"/>
      <c r="U2171" s="45"/>
      <c r="V2171" s="45"/>
      <c r="W2171" s="45"/>
      <c r="X2171" s="45"/>
      <c r="Y2171" s="45"/>
      <c r="Z2171" s="56"/>
      <c r="AA2171" s="45"/>
      <c r="AB2171" s="102" t="str">
        <f t="shared" si="34"/>
        <v/>
      </c>
    </row>
    <row r="2172" spans="1:28" ht="12.75" customHeight="1">
      <c r="A2172" s="102" t="str">
        <f>IF(F2172="","",SUBTOTAL(3,$F$2:$F2172))</f>
        <v/>
      </c>
      <c r="B2172" s="127"/>
      <c r="C2172" s="56"/>
      <c r="D2172" s="56"/>
      <c r="E2172" s="56"/>
      <c r="F2172" s="104"/>
      <c r="G2172" s="56"/>
      <c r="H2172" s="88"/>
      <c r="I2172" s="45"/>
      <c r="J2172" s="56"/>
      <c r="K2172" s="45"/>
      <c r="L2172" s="56"/>
      <c r="M2172" s="56"/>
      <c r="N2172" s="56"/>
      <c r="O2172" s="57"/>
      <c r="P2172" s="56"/>
      <c r="Q2172" s="56"/>
      <c r="R2172" s="56"/>
      <c r="S2172" s="56"/>
      <c r="T2172" s="45"/>
      <c r="U2172" s="45"/>
      <c r="V2172" s="45"/>
      <c r="W2172" s="45"/>
      <c r="X2172" s="45"/>
      <c r="Y2172" s="45"/>
      <c r="Z2172" s="56"/>
      <c r="AA2172" s="45"/>
      <c r="AB2172" s="102" t="str">
        <f t="shared" si="34"/>
        <v/>
      </c>
    </row>
    <row r="2173" spans="1:28" ht="12.75" customHeight="1">
      <c r="A2173" s="102" t="str">
        <f>IF(F2173="","",SUBTOTAL(3,$F$2:$F2173))</f>
        <v/>
      </c>
      <c r="B2173" s="127"/>
      <c r="C2173" s="56"/>
      <c r="D2173" s="56"/>
      <c r="E2173" s="56"/>
      <c r="F2173" s="104"/>
      <c r="G2173" s="56"/>
      <c r="H2173" s="88"/>
      <c r="I2173" s="45"/>
      <c r="J2173" s="56"/>
      <c r="K2173" s="45"/>
      <c r="L2173" s="56"/>
      <c r="M2173" s="56"/>
      <c r="N2173" s="56"/>
      <c r="O2173" s="57"/>
      <c r="P2173" s="56"/>
      <c r="Q2173" s="56"/>
      <c r="R2173" s="56"/>
      <c r="S2173" s="56"/>
      <c r="T2173" s="45"/>
      <c r="U2173" s="45"/>
      <c r="V2173" s="45"/>
      <c r="W2173" s="45"/>
      <c r="X2173" s="45"/>
      <c r="Y2173" s="45"/>
      <c r="Z2173" s="56"/>
      <c r="AA2173" s="45"/>
      <c r="AB2173" s="102" t="str">
        <f t="shared" si="34"/>
        <v/>
      </c>
    </row>
    <row r="2174" spans="1:28" ht="12.75" customHeight="1">
      <c r="A2174" s="102" t="str">
        <f>IF(F2174="","",SUBTOTAL(3,$F$2:$F2174))</f>
        <v/>
      </c>
      <c r="B2174" s="127"/>
      <c r="C2174" s="56"/>
      <c r="D2174" s="56"/>
      <c r="E2174" s="56"/>
      <c r="F2174" s="104"/>
      <c r="G2174" s="56"/>
      <c r="H2174" s="88"/>
      <c r="I2174" s="45"/>
      <c r="J2174" s="56"/>
      <c r="K2174" s="45"/>
      <c r="L2174" s="56"/>
      <c r="M2174" s="56"/>
      <c r="N2174" s="56"/>
      <c r="O2174" s="57"/>
      <c r="P2174" s="56"/>
      <c r="Q2174" s="56"/>
      <c r="R2174" s="56"/>
      <c r="S2174" s="56"/>
      <c r="T2174" s="45"/>
      <c r="U2174" s="45"/>
      <c r="V2174" s="45"/>
      <c r="W2174" s="45"/>
      <c r="X2174" s="45"/>
      <c r="Y2174" s="45"/>
      <c r="Z2174" s="56"/>
      <c r="AA2174" s="45"/>
      <c r="AB2174" s="102" t="str">
        <f t="shared" si="34"/>
        <v/>
      </c>
    </row>
    <row r="2175" spans="1:28" ht="12.75" customHeight="1">
      <c r="A2175" s="102" t="str">
        <f>IF(F2175="","",SUBTOTAL(3,$F$2:$F2175))</f>
        <v/>
      </c>
      <c r="B2175" s="127"/>
      <c r="C2175" s="56"/>
      <c r="D2175" s="56"/>
      <c r="E2175" s="56"/>
      <c r="F2175" s="104"/>
      <c r="G2175" s="56"/>
      <c r="H2175" s="88"/>
      <c r="I2175" s="45"/>
      <c r="J2175" s="56"/>
      <c r="K2175" s="45"/>
      <c r="L2175" s="56"/>
      <c r="M2175" s="56"/>
      <c r="N2175" s="56"/>
      <c r="O2175" s="57"/>
      <c r="P2175" s="56"/>
      <c r="Q2175" s="56"/>
      <c r="R2175" s="56"/>
      <c r="S2175" s="56"/>
      <c r="T2175" s="45"/>
      <c r="U2175" s="45"/>
      <c r="V2175" s="45"/>
      <c r="W2175" s="45"/>
      <c r="X2175" s="45"/>
      <c r="Y2175" s="45"/>
      <c r="Z2175" s="56"/>
      <c r="AA2175" s="45"/>
      <c r="AB2175" s="102" t="str">
        <f t="shared" si="34"/>
        <v/>
      </c>
    </row>
    <row r="2176" spans="1:28" ht="12.75" customHeight="1">
      <c r="A2176" s="102" t="str">
        <f>IF(F2176="","",SUBTOTAL(3,$F$2:$F2176))</f>
        <v/>
      </c>
      <c r="B2176" s="127"/>
      <c r="C2176" s="56"/>
      <c r="D2176" s="56"/>
      <c r="E2176" s="56"/>
      <c r="F2176" s="104"/>
      <c r="G2176" s="56"/>
      <c r="H2176" s="88"/>
      <c r="I2176" s="45"/>
      <c r="J2176" s="56"/>
      <c r="K2176" s="45"/>
      <c r="L2176" s="56"/>
      <c r="M2176" s="56"/>
      <c r="N2176" s="56"/>
      <c r="O2176" s="57"/>
      <c r="P2176" s="56"/>
      <c r="Q2176" s="56"/>
      <c r="R2176" s="56"/>
      <c r="S2176" s="56"/>
      <c r="T2176" s="45"/>
      <c r="U2176" s="45"/>
      <c r="V2176" s="45"/>
      <c r="W2176" s="45"/>
      <c r="X2176" s="45"/>
      <c r="Y2176" s="45"/>
      <c r="Z2176" s="56"/>
      <c r="AA2176" s="45"/>
      <c r="AB2176" s="102" t="str">
        <f t="shared" si="34"/>
        <v/>
      </c>
    </row>
    <row r="2177" spans="1:28" ht="12.75" customHeight="1">
      <c r="A2177" s="102" t="str">
        <f>IF(F2177="","",SUBTOTAL(3,$F$2:$F2177))</f>
        <v/>
      </c>
      <c r="B2177" s="127"/>
      <c r="C2177" s="56"/>
      <c r="D2177" s="56"/>
      <c r="E2177" s="56"/>
      <c r="F2177" s="104"/>
      <c r="G2177" s="56"/>
      <c r="H2177" s="88"/>
      <c r="I2177" s="45"/>
      <c r="J2177" s="56"/>
      <c r="K2177" s="45"/>
      <c r="L2177" s="56"/>
      <c r="M2177" s="56"/>
      <c r="N2177" s="56"/>
      <c r="O2177" s="57"/>
      <c r="P2177" s="56"/>
      <c r="Q2177" s="56"/>
      <c r="R2177" s="56"/>
      <c r="S2177" s="56"/>
      <c r="T2177" s="45"/>
      <c r="U2177" s="45"/>
      <c r="V2177" s="45"/>
      <c r="W2177" s="45"/>
      <c r="X2177" s="45"/>
      <c r="Y2177" s="45"/>
      <c r="Z2177" s="56"/>
      <c r="AA2177" s="45"/>
      <c r="AB2177" s="102" t="str">
        <f t="shared" si="34"/>
        <v/>
      </c>
    </row>
    <row r="2178" spans="1:28" ht="12.75" customHeight="1">
      <c r="A2178" s="102" t="str">
        <f>IF(F2178="","",SUBTOTAL(3,$F$2:$F2178))</f>
        <v/>
      </c>
      <c r="B2178" s="127"/>
      <c r="C2178" s="56"/>
      <c r="D2178" s="56"/>
      <c r="E2178" s="56"/>
      <c r="F2178" s="104"/>
      <c r="G2178" s="56"/>
      <c r="H2178" s="88"/>
      <c r="I2178" s="45"/>
      <c r="J2178" s="56"/>
      <c r="K2178" s="45"/>
      <c r="L2178" s="56"/>
      <c r="M2178" s="56"/>
      <c r="N2178" s="56"/>
      <c r="O2178" s="57"/>
      <c r="P2178" s="56"/>
      <c r="Q2178" s="56"/>
      <c r="R2178" s="56"/>
      <c r="S2178" s="56"/>
      <c r="T2178" s="45"/>
      <c r="U2178" s="45"/>
      <c r="V2178" s="45"/>
      <c r="W2178" s="45"/>
      <c r="X2178" s="45"/>
      <c r="Y2178" s="45"/>
      <c r="Z2178" s="56"/>
      <c r="AA2178" s="45"/>
      <c r="AB2178" s="102" t="str">
        <f t="shared" si="34"/>
        <v/>
      </c>
    </row>
    <row r="2179" spans="1:28" ht="12.75" customHeight="1">
      <c r="A2179" s="102" t="str">
        <f>IF(F2179="","",SUBTOTAL(3,$F$2:$F2179))</f>
        <v/>
      </c>
      <c r="B2179" s="127"/>
      <c r="C2179" s="57"/>
      <c r="D2179" s="56"/>
      <c r="E2179" s="56"/>
      <c r="F2179" s="69"/>
      <c r="G2179" s="56"/>
      <c r="H2179" s="46"/>
      <c r="I2179" s="45"/>
      <c r="J2179" s="56"/>
      <c r="K2179" s="45"/>
      <c r="L2179" s="57"/>
      <c r="M2179" s="57"/>
      <c r="N2179" s="56"/>
      <c r="O2179" s="57"/>
      <c r="P2179" s="57"/>
      <c r="Q2179" s="56"/>
      <c r="R2179" s="56"/>
      <c r="S2179" s="56"/>
      <c r="T2179" s="45"/>
      <c r="U2179" s="45"/>
      <c r="V2179" s="45"/>
      <c r="W2179" s="45"/>
      <c r="X2179" s="45"/>
      <c r="Y2179" s="45"/>
      <c r="Z2179" s="56"/>
      <c r="AA2179" s="45"/>
      <c r="AB2179" s="102" t="str">
        <f t="shared" si="34"/>
        <v/>
      </c>
    </row>
    <row r="2180" spans="1:28" ht="12.75" customHeight="1">
      <c r="A2180" s="102" t="str">
        <f>IF(F2180="","",SUBTOTAL(3,$F$2:$F2180))</f>
        <v/>
      </c>
      <c r="B2180" s="127"/>
      <c r="C2180" s="57"/>
      <c r="D2180" s="56"/>
      <c r="E2180" s="56"/>
      <c r="F2180" s="69"/>
      <c r="G2180" s="56"/>
      <c r="H2180" s="46"/>
      <c r="I2180" s="45"/>
      <c r="J2180" s="57"/>
      <c r="K2180" s="45"/>
      <c r="L2180" s="57"/>
      <c r="M2180" s="57"/>
      <c r="N2180" s="56"/>
      <c r="O2180" s="57"/>
      <c r="P2180" s="57"/>
      <c r="Q2180" s="56"/>
      <c r="R2180" s="56"/>
      <c r="S2180" s="56"/>
      <c r="T2180" s="45"/>
      <c r="U2180" s="45"/>
      <c r="V2180" s="45"/>
      <c r="W2180" s="45"/>
      <c r="X2180" s="45"/>
      <c r="Y2180" s="45"/>
      <c r="Z2180" s="56"/>
      <c r="AA2180" s="45"/>
      <c r="AB2180" s="102" t="str">
        <f t="shared" si="34"/>
        <v/>
      </c>
    </row>
    <row r="2181" spans="1:28" ht="12.75" customHeight="1">
      <c r="A2181" s="102" t="str">
        <f>IF(F2181="","",SUBTOTAL(3,$F$2:$F2181))</f>
        <v/>
      </c>
      <c r="B2181" s="127"/>
      <c r="C2181" s="57"/>
      <c r="D2181" s="56"/>
      <c r="E2181" s="56"/>
      <c r="F2181" s="104"/>
      <c r="G2181" s="56"/>
      <c r="H2181" s="88"/>
      <c r="I2181" s="45"/>
      <c r="J2181" s="56"/>
      <c r="K2181" s="45"/>
      <c r="L2181" s="57"/>
      <c r="M2181" s="57"/>
      <c r="N2181" s="56"/>
      <c r="O2181" s="57"/>
      <c r="P2181" s="56"/>
      <c r="Q2181" s="56"/>
      <c r="R2181" s="56"/>
      <c r="S2181" s="56"/>
      <c r="T2181" s="45"/>
      <c r="U2181" s="45"/>
      <c r="V2181" s="45"/>
      <c r="W2181" s="45"/>
      <c r="X2181" s="45"/>
      <c r="Y2181" s="45"/>
      <c r="Z2181" s="56"/>
      <c r="AA2181" s="45"/>
      <c r="AB2181" s="102" t="str">
        <f t="shared" si="34"/>
        <v/>
      </c>
    </row>
    <row r="2182" spans="1:28" ht="12.75" customHeight="1">
      <c r="A2182" s="102" t="str">
        <f>IF(F2182="","",SUBTOTAL(3,$F$2:$F2182))</f>
        <v/>
      </c>
      <c r="B2182" s="127"/>
      <c r="C2182" s="57"/>
      <c r="D2182" s="57"/>
      <c r="E2182" s="56"/>
      <c r="F2182" s="46"/>
      <c r="G2182" s="56"/>
      <c r="H2182" s="46"/>
      <c r="I2182" s="45"/>
      <c r="J2182" s="56"/>
      <c r="K2182" s="45"/>
      <c r="L2182" s="57"/>
      <c r="M2182" s="57"/>
      <c r="N2182" s="56"/>
      <c r="O2182" s="57"/>
      <c r="P2182" s="56"/>
      <c r="Q2182" s="56"/>
      <c r="R2182" s="56"/>
      <c r="S2182" s="56"/>
      <c r="T2182" s="45"/>
      <c r="U2182" s="45"/>
      <c r="V2182" s="45"/>
      <c r="W2182" s="45"/>
      <c r="X2182" s="45"/>
      <c r="Y2182" s="45"/>
      <c r="Z2182" s="56"/>
      <c r="AA2182" s="45"/>
      <c r="AB2182" s="102" t="str">
        <f t="shared" si="34"/>
        <v/>
      </c>
    </row>
    <row r="2183" spans="1:28" ht="12.75" customHeight="1">
      <c r="A2183" s="102" t="str">
        <f>IF(F2183="","",SUBTOTAL(3,$F$2:$F2183))</f>
        <v/>
      </c>
      <c r="B2183" s="127"/>
      <c r="C2183" s="56"/>
      <c r="D2183" s="56"/>
      <c r="E2183" s="56"/>
      <c r="F2183" s="104"/>
      <c r="G2183" s="56"/>
      <c r="H2183" s="88"/>
      <c r="I2183" s="45"/>
      <c r="J2183" s="56"/>
      <c r="K2183" s="45"/>
      <c r="L2183" s="57"/>
      <c r="M2183" s="57"/>
      <c r="N2183" s="56"/>
      <c r="O2183" s="57"/>
      <c r="P2183" s="57"/>
      <c r="Q2183" s="56"/>
      <c r="R2183" s="56"/>
      <c r="S2183" s="56"/>
      <c r="T2183" s="47"/>
      <c r="U2183" s="45"/>
      <c r="V2183" s="45"/>
      <c r="W2183" s="45"/>
      <c r="X2183" s="47"/>
      <c r="Y2183" s="45"/>
      <c r="Z2183" s="56"/>
      <c r="AA2183" s="45"/>
      <c r="AB2183" s="102" t="str">
        <f t="shared" si="34"/>
        <v/>
      </c>
    </row>
    <row r="2184" spans="1:28" ht="12.75" customHeight="1">
      <c r="A2184" s="102" t="str">
        <f>IF(F2184="","",SUBTOTAL(3,$F$2:$F2184))</f>
        <v/>
      </c>
      <c r="B2184" s="127"/>
      <c r="C2184" s="57"/>
      <c r="D2184" s="57"/>
      <c r="E2184" s="56"/>
      <c r="F2184" s="104"/>
      <c r="G2184" s="56"/>
      <c r="H2184" s="88"/>
      <c r="I2184" s="47"/>
      <c r="J2184" s="57"/>
      <c r="K2184" s="45"/>
      <c r="L2184" s="57"/>
      <c r="M2184" s="57"/>
      <c r="N2184" s="56"/>
      <c r="O2184" s="57"/>
      <c r="P2184" s="57"/>
      <c r="Q2184" s="56"/>
      <c r="R2184" s="56"/>
      <c r="S2184" s="56"/>
      <c r="T2184" s="47"/>
      <c r="U2184" s="47"/>
      <c r="V2184" s="47"/>
      <c r="W2184" s="47"/>
      <c r="X2184" s="47"/>
      <c r="Y2184" s="47"/>
      <c r="Z2184" s="57"/>
      <c r="AA2184" s="45"/>
      <c r="AB2184" s="102" t="str">
        <f t="shared" si="34"/>
        <v/>
      </c>
    </row>
    <row r="2185" spans="1:28" ht="12.75" customHeight="1">
      <c r="A2185" s="102" t="str">
        <f>IF(F2185="","",SUBTOTAL(3,$F$2:$F2185))</f>
        <v/>
      </c>
      <c r="B2185" s="127"/>
      <c r="C2185" s="56"/>
      <c r="D2185" s="56"/>
      <c r="E2185" s="56"/>
      <c r="F2185" s="104"/>
      <c r="G2185" s="56"/>
      <c r="H2185" s="88"/>
      <c r="I2185" s="45"/>
      <c r="J2185" s="56"/>
      <c r="K2185" s="45"/>
      <c r="L2185" s="56"/>
      <c r="M2185" s="56"/>
      <c r="N2185" s="56"/>
      <c r="O2185" s="57"/>
      <c r="P2185" s="56"/>
      <c r="Q2185" s="56"/>
      <c r="R2185" s="56"/>
      <c r="S2185" s="56"/>
      <c r="T2185" s="45"/>
      <c r="U2185" s="45"/>
      <c r="V2185" s="45"/>
      <c r="W2185" s="45"/>
      <c r="X2185" s="45"/>
      <c r="Y2185" s="45"/>
      <c r="Z2185" s="56"/>
      <c r="AA2185" s="45"/>
      <c r="AB2185" s="102" t="str">
        <f t="shared" si="34"/>
        <v/>
      </c>
    </row>
    <row r="2186" spans="1:28" ht="12.75" customHeight="1">
      <c r="A2186" s="102" t="str">
        <f>IF(F2186="","",SUBTOTAL(3,$F$2:$F2186))</f>
        <v/>
      </c>
      <c r="B2186" s="127"/>
      <c r="C2186" s="57"/>
      <c r="D2186" s="57"/>
      <c r="E2186" s="56"/>
      <c r="F2186" s="104"/>
      <c r="G2186" s="56"/>
      <c r="H2186" s="88"/>
      <c r="I2186" s="45"/>
      <c r="J2186" s="56"/>
      <c r="K2186" s="45"/>
      <c r="L2186" s="57"/>
      <c r="M2186" s="57"/>
      <c r="N2186" s="56"/>
      <c r="O2186" s="57"/>
      <c r="P2186" s="57"/>
      <c r="Q2186" s="56"/>
      <c r="R2186" s="56"/>
      <c r="S2186" s="56"/>
      <c r="T2186" s="47"/>
      <c r="U2186" s="47"/>
      <c r="V2186" s="47"/>
      <c r="W2186" s="47"/>
      <c r="X2186" s="47"/>
      <c r="Y2186" s="47"/>
      <c r="Z2186" s="57"/>
      <c r="AA2186" s="45"/>
      <c r="AB2186" s="102" t="str">
        <f t="shared" si="34"/>
        <v/>
      </c>
    </row>
    <row r="2187" spans="1:28" ht="12.75" customHeight="1">
      <c r="A2187" s="102" t="str">
        <f>IF(F2187="","",SUBTOTAL(3,$F$2:$F2187))</f>
        <v/>
      </c>
      <c r="B2187" s="127"/>
      <c r="C2187" s="56"/>
      <c r="D2187" s="56"/>
      <c r="E2187" s="56"/>
      <c r="F2187" s="104"/>
      <c r="G2187" s="56"/>
      <c r="H2187" s="88"/>
      <c r="I2187" s="45"/>
      <c r="J2187" s="56"/>
      <c r="K2187" s="45"/>
      <c r="L2187" s="56"/>
      <c r="M2187" s="56"/>
      <c r="N2187" s="56"/>
      <c r="O2187" s="57"/>
      <c r="P2187" s="56"/>
      <c r="Q2187" s="56"/>
      <c r="R2187" s="56"/>
      <c r="S2187" s="56"/>
      <c r="T2187" s="45"/>
      <c r="U2187" s="45"/>
      <c r="V2187" s="45"/>
      <c r="W2187" s="45"/>
      <c r="X2187" s="45"/>
      <c r="Y2187" s="45"/>
      <c r="Z2187" s="56"/>
      <c r="AA2187" s="45"/>
      <c r="AB2187" s="102" t="str">
        <f t="shared" si="34"/>
        <v/>
      </c>
    </row>
    <row r="2188" spans="1:28" ht="12.75" customHeight="1">
      <c r="A2188" s="102" t="str">
        <f>IF(F2188="","",SUBTOTAL(3,$F$2:$F2188))</f>
        <v/>
      </c>
      <c r="B2188" s="127"/>
      <c r="C2188" s="56"/>
      <c r="D2188" s="56"/>
      <c r="E2188" s="56"/>
      <c r="F2188" s="104"/>
      <c r="G2188" s="56"/>
      <c r="H2188" s="88"/>
      <c r="I2188" s="45"/>
      <c r="J2188" s="56"/>
      <c r="K2188" s="45"/>
      <c r="L2188" s="56"/>
      <c r="M2188" s="56"/>
      <c r="N2188" s="56"/>
      <c r="O2188" s="57"/>
      <c r="P2188" s="56"/>
      <c r="Q2188" s="56"/>
      <c r="R2188" s="56"/>
      <c r="S2188" s="56"/>
      <c r="T2188" s="45"/>
      <c r="U2188" s="45"/>
      <c r="V2188" s="45"/>
      <c r="W2188" s="45"/>
      <c r="X2188" s="45"/>
      <c r="Y2188" s="45"/>
      <c r="Z2188" s="56"/>
      <c r="AA2188" s="45"/>
      <c r="AB2188" s="102" t="str">
        <f t="shared" si="34"/>
        <v/>
      </c>
    </row>
    <row r="2189" spans="1:28" ht="12.75" customHeight="1">
      <c r="A2189" s="102" t="str">
        <f>IF(F2189="","",SUBTOTAL(3,$F$2:$F2189))</f>
        <v/>
      </c>
      <c r="B2189" s="127"/>
      <c r="C2189" s="56"/>
      <c r="D2189" s="56"/>
      <c r="E2189" s="56"/>
      <c r="F2189" s="104"/>
      <c r="G2189" s="56"/>
      <c r="H2189" s="88"/>
      <c r="I2189" s="45"/>
      <c r="J2189" s="56"/>
      <c r="K2189" s="45"/>
      <c r="L2189" s="56"/>
      <c r="M2189" s="56"/>
      <c r="N2189" s="56"/>
      <c r="O2189" s="57"/>
      <c r="P2189" s="56"/>
      <c r="Q2189" s="56"/>
      <c r="R2189" s="56"/>
      <c r="S2189" s="56"/>
      <c r="T2189" s="45"/>
      <c r="U2189" s="45"/>
      <c r="V2189" s="45"/>
      <c r="W2189" s="45"/>
      <c r="X2189" s="45"/>
      <c r="Y2189" s="45"/>
      <c r="Z2189" s="56"/>
      <c r="AA2189" s="45"/>
      <c r="AB2189" s="102" t="str">
        <f t="shared" si="34"/>
        <v/>
      </c>
    </row>
    <row r="2190" spans="1:28" ht="12.75" customHeight="1">
      <c r="A2190" s="102" t="str">
        <f>IF(F2190="","",SUBTOTAL(3,$F$2:$F2190))</f>
        <v/>
      </c>
      <c r="B2190" s="127"/>
      <c r="C2190" s="56"/>
      <c r="D2190" s="56"/>
      <c r="E2190" s="56"/>
      <c r="F2190" s="104"/>
      <c r="G2190" s="56"/>
      <c r="H2190" s="88"/>
      <c r="I2190" s="45"/>
      <c r="J2190" s="56"/>
      <c r="K2190" s="45"/>
      <c r="L2190" s="56"/>
      <c r="M2190" s="56"/>
      <c r="N2190" s="56"/>
      <c r="O2190" s="57"/>
      <c r="P2190" s="56"/>
      <c r="Q2190" s="56"/>
      <c r="R2190" s="56"/>
      <c r="S2190" s="56"/>
      <c r="T2190" s="45"/>
      <c r="U2190" s="45"/>
      <c r="V2190" s="45"/>
      <c r="W2190" s="45"/>
      <c r="X2190" s="45"/>
      <c r="Y2190" s="45"/>
      <c r="Z2190" s="56"/>
      <c r="AA2190" s="45"/>
      <c r="AB2190" s="102" t="str">
        <f t="shared" si="34"/>
        <v/>
      </c>
    </row>
    <row r="2191" spans="1:28" ht="12.75" customHeight="1">
      <c r="A2191" s="102" t="str">
        <f>IF(F2191="","",SUBTOTAL(3,$F$2:$F2191))</f>
        <v/>
      </c>
      <c r="B2191" s="127"/>
      <c r="C2191" s="57"/>
      <c r="D2191" s="57"/>
      <c r="E2191" s="56"/>
      <c r="F2191" s="104"/>
      <c r="G2191" s="56"/>
      <c r="H2191" s="88"/>
      <c r="I2191" s="47"/>
      <c r="J2191" s="57"/>
      <c r="K2191" s="45"/>
      <c r="L2191" s="57"/>
      <c r="M2191" s="57"/>
      <c r="N2191" s="56"/>
      <c r="O2191" s="57"/>
      <c r="P2191" s="57"/>
      <c r="Q2191" s="56"/>
      <c r="R2191" s="56"/>
      <c r="S2191" s="56"/>
      <c r="T2191" s="47"/>
      <c r="U2191" s="47"/>
      <c r="V2191" s="47"/>
      <c r="W2191" s="47"/>
      <c r="X2191" s="47"/>
      <c r="Y2191" s="47"/>
      <c r="Z2191" s="57"/>
      <c r="AA2191" s="45"/>
      <c r="AB2191" s="102" t="str">
        <f t="shared" si="34"/>
        <v/>
      </c>
    </row>
    <row r="2192" spans="1:28" ht="12.75" customHeight="1">
      <c r="A2192" s="102" t="str">
        <f>IF(F2192="","",SUBTOTAL(3,$F$2:$F2192))</f>
        <v/>
      </c>
      <c r="B2192" s="127"/>
      <c r="C2192" s="57"/>
      <c r="D2192" s="57"/>
      <c r="E2192" s="56"/>
      <c r="F2192" s="104"/>
      <c r="G2192" s="56"/>
      <c r="H2192" s="88"/>
      <c r="I2192" s="45"/>
      <c r="J2192" s="56"/>
      <c r="K2192" s="45"/>
      <c r="L2192" s="57"/>
      <c r="M2192" s="57"/>
      <c r="N2192" s="56"/>
      <c r="O2192" s="57"/>
      <c r="P2192" s="57"/>
      <c r="Q2192" s="56"/>
      <c r="R2192" s="56"/>
      <c r="S2192" s="56"/>
      <c r="T2192" s="47"/>
      <c r="U2192" s="47"/>
      <c r="V2192" s="47"/>
      <c r="W2192" s="47"/>
      <c r="X2192" s="47"/>
      <c r="Y2192" s="47"/>
      <c r="Z2192" s="57"/>
      <c r="AA2192" s="45"/>
      <c r="AB2192" s="102" t="str">
        <f t="shared" ref="AB2192:AB2222" si="35">IF(OR(O2192="TLAI",F2192=""),"",Z2192=S2192)</f>
        <v/>
      </c>
    </row>
    <row r="2193" spans="1:28" ht="12.75" customHeight="1">
      <c r="A2193" s="102" t="str">
        <f>IF(F2193="","",SUBTOTAL(3,$F$2:$F2193))</f>
        <v/>
      </c>
      <c r="B2193" s="127"/>
      <c r="C2193" s="57"/>
      <c r="D2193" s="57"/>
      <c r="E2193" s="56"/>
      <c r="F2193" s="104"/>
      <c r="G2193" s="56"/>
      <c r="H2193" s="88"/>
      <c r="I2193" s="45"/>
      <c r="J2193" s="56"/>
      <c r="K2193" s="45"/>
      <c r="L2193" s="57"/>
      <c r="M2193" s="57"/>
      <c r="N2193" s="56"/>
      <c r="O2193" s="57"/>
      <c r="P2193" s="57"/>
      <c r="Q2193" s="56"/>
      <c r="R2193" s="56"/>
      <c r="S2193" s="56"/>
      <c r="T2193" s="47"/>
      <c r="U2193" s="47"/>
      <c r="V2193" s="47"/>
      <c r="W2193" s="47"/>
      <c r="X2193" s="47"/>
      <c r="Y2193" s="47"/>
      <c r="Z2193" s="57"/>
      <c r="AA2193" s="45"/>
      <c r="AB2193" s="102" t="str">
        <f t="shared" si="35"/>
        <v/>
      </c>
    </row>
    <row r="2194" spans="1:28" ht="12.75" customHeight="1">
      <c r="A2194" s="102" t="str">
        <f>IF(F2194="","",SUBTOTAL(3,$F$2:$F2194))</f>
        <v/>
      </c>
      <c r="B2194" s="127"/>
      <c r="C2194" s="57"/>
      <c r="D2194" s="57"/>
      <c r="E2194" s="56"/>
      <c r="F2194" s="104"/>
      <c r="G2194" s="56"/>
      <c r="H2194" s="88"/>
      <c r="I2194" s="45"/>
      <c r="J2194" s="56"/>
      <c r="K2194" s="45"/>
      <c r="L2194" s="57"/>
      <c r="M2194" s="57"/>
      <c r="N2194" s="56"/>
      <c r="O2194" s="57"/>
      <c r="P2194" s="57"/>
      <c r="Q2194" s="56"/>
      <c r="R2194" s="56"/>
      <c r="S2194" s="56"/>
      <c r="T2194" s="47"/>
      <c r="U2194" s="47"/>
      <c r="V2194" s="47"/>
      <c r="W2194" s="47"/>
      <c r="X2194" s="47"/>
      <c r="Y2194" s="47"/>
      <c r="Z2194" s="57"/>
      <c r="AA2194" s="45"/>
      <c r="AB2194" s="102" t="str">
        <f t="shared" si="35"/>
        <v/>
      </c>
    </row>
    <row r="2195" spans="1:28" ht="12.75" customHeight="1">
      <c r="A2195" s="102" t="str">
        <f>IF(F2195="","",SUBTOTAL(3,$F$2:$F2195))</f>
        <v/>
      </c>
      <c r="B2195" s="127"/>
      <c r="C2195" s="57"/>
      <c r="D2195" s="57"/>
      <c r="E2195" s="56"/>
      <c r="F2195" s="104"/>
      <c r="G2195" s="56"/>
      <c r="H2195" s="88"/>
      <c r="I2195" s="45"/>
      <c r="J2195" s="56"/>
      <c r="K2195" s="45"/>
      <c r="L2195" s="57"/>
      <c r="M2195" s="57"/>
      <c r="N2195" s="56"/>
      <c r="O2195" s="57"/>
      <c r="P2195" s="57"/>
      <c r="Q2195" s="56"/>
      <c r="R2195" s="56"/>
      <c r="S2195" s="56"/>
      <c r="T2195" s="47"/>
      <c r="U2195" s="47"/>
      <c r="V2195" s="47"/>
      <c r="W2195" s="47"/>
      <c r="X2195" s="47"/>
      <c r="Y2195" s="47"/>
      <c r="Z2195" s="57"/>
      <c r="AA2195" s="45"/>
      <c r="AB2195" s="102" t="str">
        <f t="shared" si="35"/>
        <v/>
      </c>
    </row>
    <row r="2196" spans="1:28" ht="12.75" customHeight="1">
      <c r="A2196" s="102" t="str">
        <f>IF(F2196="","",SUBTOTAL(3,$F$2:$F2196))</f>
        <v/>
      </c>
      <c r="B2196" s="127"/>
      <c r="C2196" s="57"/>
      <c r="D2196" s="57"/>
      <c r="E2196" s="56"/>
      <c r="F2196" s="104"/>
      <c r="G2196" s="56"/>
      <c r="H2196" s="88"/>
      <c r="I2196" s="45"/>
      <c r="J2196" s="56"/>
      <c r="K2196" s="45"/>
      <c r="L2196" s="57"/>
      <c r="M2196" s="57"/>
      <c r="N2196" s="56"/>
      <c r="O2196" s="57"/>
      <c r="P2196" s="57"/>
      <c r="Q2196" s="56"/>
      <c r="R2196" s="56"/>
      <c r="S2196" s="56"/>
      <c r="T2196" s="47"/>
      <c r="U2196" s="47"/>
      <c r="V2196" s="47"/>
      <c r="W2196" s="47"/>
      <c r="X2196" s="47"/>
      <c r="Y2196" s="47"/>
      <c r="Z2196" s="57"/>
      <c r="AA2196" s="45"/>
      <c r="AB2196" s="102" t="str">
        <f t="shared" si="35"/>
        <v/>
      </c>
    </row>
    <row r="2197" spans="1:28" ht="12.75" customHeight="1">
      <c r="A2197" s="102" t="str">
        <f>IF(F2197="","",SUBTOTAL(3,$F$2:$F2197))</f>
        <v/>
      </c>
      <c r="B2197" s="127"/>
      <c r="C2197" s="57"/>
      <c r="D2197" s="57"/>
      <c r="E2197" s="56"/>
      <c r="F2197" s="104"/>
      <c r="G2197" s="56"/>
      <c r="H2197" s="88"/>
      <c r="I2197" s="45"/>
      <c r="J2197" s="56"/>
      <c r="K2197" s="45"/>
      <c r="L2197" s="57"/>
      <c r="M2197" s="57"/>
      <c r="N2197" s="56"/>
      <c r="O2197" s="57"/>
      <c r="P2197" s="57"/>
      <c r="Q2197" s="56"/>
      <c r="R2197" s="56"/>
      <c r="S2197" s="56"/>
      <c r="T2197" s="47"/>
      <c r="U2197" s="47"/>
      <c r="V2197" s="47"/>
      <c r="W2197" s="47"/>
      <c r="X2197" s="47"/>
      <c r="Y2197" s="47"/>
      <c r="Z2197" s="57"/>
      <c r="AA2197" s="45"/>
      <c r="AB2197" s="102" t="str">
        <f t="shared" si="35"/>
        <v/>
      </c>
    </row>
    <row r="2198" spans="1:28" ht="12.75" customHeight="1">
      <c r="A2198" s="102" t="str">
        <f>IF(F2198="","",SUBTOTAL(3,$F$2:$F2198))</f>
        <v/>
      </c>
      <c r="B2198" s="127"/>
      <c r="C2198" s="57"/>
      <c r="D2198" s="57"/>
      <c r="E2198" s="56"/>
      <c r="F2198" s="104"/>
      <c r="G2198" s="56"/>
      <c r="H2198" s="88"/>
      <c r="I2198" s="45"/>
      <c r="J2198" s="56"/>
      <c r="K2198" s="45"/>
      <c r="L2198" s="57"/>
      <c r="M2198" s="57"/>
      <c r="N2198" s="56"/>
      <c r="O2198" s="57"/>
      <c r="P2198" s="57"/>
      <c r="Q2198" s="56"/>
      <c r="R2198" s="56"/>
      <c r="S2198" s="56"/>
      <c r="T2198" s="47"/>
      <c r="U2198" s="47"/>
      <c r="V2198" s="47"/>
      <c r="W2198" s="47"/>
      <c r="X2198" s="47"/>
      <c r="Y2198" s="47"/>
      <c r="Z2198" s="57"/>
      <c r="AA2198" s="45"/>
      <c r="AB2198" s="102" t="str">
        <f t="shared" si="35"/>
        <v/>
      </c>
    </row>
    <row r="2199" spans="1:28" ht="12.75" customHeight="1">
      <c r="A2199" s="102" t="str">
        <f>IF(F2199="","",SUBTOTAL(3,$F$2:$F2199))</f>
        <v/>
      </c>
      <c r="B2199" s="127"/>
      <c r="C2199" s="57"/>
      <c r="D2199" s="57"/>
      <c r="E2199" s="56"/>
      <c r="F2199" s="104"/>
      <c r="G2199" s="56"/>
      <c r="H2199" s="88"/>
      <c r="I2199" s="45"/>
      <c r="J2199" s="56"/>
      <c r="K2199" s="45"/>
      <c r="L2199" s="57"/>
      <c r="M2199" s="57"/>
      <c r="N2199" s="56"/>
      <c r="O2199" s="57"/>
      <c r="P2199" s="57"/>
      <c r="Q2199" s="56"/>
      <c r="R2199" s="56"/>
      <c r="S2199" s="56"/>
      <c r="T2199" s="47"/>
      <c r="U2199" s="47"/>
      <c r="V2199" s="47"/>
      <c r="W2199" s="47"/>
      <c r="X2199" s="47"/>
      <c r="Y2199" s="47"/>
      <c r="Z2199" s="57"/>
      <c r="AA2199" s="45"/>
      <c r="AB2199" s="102" t="str">
        <f t="shared" si="35"/>
        <v/>
      </c>
    </row>
    <row r="2200" spans="1:28" ht="12.75" customHeight="1">
      <c r="A2200" s="102" t="str">
        <f>IF(F2200="","",SUBTOTAL(3,$F$2:$F2200))</f>
        <v/>
      </c>
      <c r="B2200" s="127"/>
      <c r="C2200" s="57"/>
      <c r="D2200" s="57"/>
      <c r="E2200" s="56"/>
      <c r="F2200" s="104"/>
      <c r="G2200" s="56"/>
      <c r="H2200" s="88"/>
      <c r="I2200" s="45"/>
      <c r="J2200" s="56"/>
      <c r="K2200" s="45"/>
      <c r="L2200" s="57"/>
      <c r="M2200" s="57"/>
      <c r="N2200" s="56"/>
      <c r="O2200" s="57"/>
      <c r="P2200" s="57"/>
      <c r="Q2200" s="56"/>
      <c r="R2200" s="56"/>
      <c r="S2200" s="56"/>
      <c r="T2200" s="47"/>
      <c r="U2200" s="47"/>
      <c r="V2200" s="47"/>
      <c r="W2200" s="47"/>
      <c r="X2200" s="47"/>
      <c r="Y2200" s="47"/>
      <c r="Z2200" s="57"/>
      <c r="AA2200" s="45"/>
      <c r="AB2200" s="102" t="str">
        <f t="shared" si="35"/>
        <v/>
      </c>
    </row>
    <row r="2201" spans="1:28" ht="12.75" customHeight="1">
      <c r="A2201" s="102" t="str">
        <f>IF(F2201="","",SUBTOTAL(3,$F$2:$F2201))</f>
        <v/>
      </c>
      <c r="B2201" s="127"/>
      <c r="C2201" s="57"/>
      <c r="D2201" s="57"/>
      <c r="E2201" s="56"/>
      <c r="F2201" s="104"/>
      <c r="G2201" s="56"/>
      <c r="H2201" s="88"/>
      <c r="I2201" s="45"/>
      <c r="J2201" s="56"/>
      <c r="K2201" s="45"/>
      <c r="L2201" s="57"/>
      <c r="M2201" s="57"/>
      <c r="N2201" s="56"/>
      <c r="O2201" s="57"/>
      <c r="P2201" s="57"/>
      <c r="Q2201" s="56"/>
      <c r="R2201" s="56"/>
      <c r="S2201" s="56"/>
      <c r="T2201" s="47"/>
      <c r="U2201" s="47"/>
      <c r="V2201" s="47"/>
      <c r="W2201" s="47"/>
      <c r="X2201" s="47"/>
      <c r="Y2201" s="47"/>
      <c r="Z2201" s="57"/>
      <c r="AA2201" s="45"/>
      <c r="AB2201" s="102" t="str">
        <f t="shared" si="35"/>
        <v/>
      </c>
    </row>
    <row r="2202" spans="1:28" ht="12.75" customHeight="1">
      <c r="A2202" s="102" t="str">
        <f>IF(F2202="","",SUBTOTAL(3,$F$2:$F2202))</f>
        <v/>
      </c>
      <c r="B2202" s="127"/>
      <c r="C2202" s="57"/>
      <c r="D2202" s="57"/>
      <c r="E2202" s="56"/>
      <c r="F2202" s="104"/>
      <c r="G2202" s="56"/>
      <c r="H2202" s="88"/>
      <c r="I2202" s="45"/>
      <c r="J2202" s="56"/>
      <c r="K2202" s="45"/>
      <c r="L2202" s="57"/>
      <c r="M2202" s="57"/>
      <c r="N2202" s="56"/>
      <c r="O2202" s="57"/>
      <c r="P2202" s="57"/>
      <c r="Q2202" s="56"/>
      <c r="R2202" s="56"/>
      <c r="S2202" s="56"/>
      <c r="T2202" s="47"/>
      <c r="U2202" s="47"/>
      <c r="V2202" s="47"/>
      <c r="W2202" s="47"/>
      <c r="X2202" s="47"/>
      <c r="Y2202" s="47"/>
      <c r="Z2202" s="57"/>
      <c r="AA2202" s="45"/>
      <c r="AB2202" s="102" t="str">
        <f t="shared" si="35"/>
        <v/>
      </c>
    </row>
    <row r="2203" spans="1:28" ht="12.75" customHeight="1">
      <c r="A2203" s="102" t="str">
        <f>IF(F2203="","",SUBTOTAL(3,$F$2:$F2203))</f>
        <v/>
      </c>
      <c r="B2203" s="127"/>
      <c r="C2203" s="57"/>
      <c r="D2203" s="57"/>
      <c r="E2203" s="56"/>
      <c r="F2203" s="104"/>
      <c r="G2203" s="56"/>
      <c r="H2203" s="88"/>
      <c r="I2203" s="47"/>
      <c r="J2203" s="57"/>
      <c r="K2203" s="45"/>
      <c r="L2203" s="57"/>
      <c r="M2203" s="57"/>
      <c r="N2203" s="56"/>
      <c r="O2203" s="57"/>
      <c r="P2203" s="57"/>
      <c r="Q2203" s="56"/>
      <c r="R2203" s="56"/>
      <c r="S2203" s="56"/>
      <c r="T2203" s="47"/>
      <c r="U2203" s="47"/>
      <c r="V2203" s="47"/>
      <c r="W2203" s="47"/>
      <c r="X2203" s="47"/>
      <c r="Y2203" s="47"/>
      <c r="Z2203" s="57"/>
      <c r="AA2203" s="45"/>
      <c r="AB2203" s="102" t="str">
        <f t="shared" si="35"/>
        <v/>
      </c>
    </row>
    <row r="2204" spans="1:28" ht="12.75" customHeight="1">
      <c r="A2204" s="102" t="str">
        <f>IF(F2204="","",SUBTOTAL(3,$F$2:$F2204))</f>
        <v/>
      </c>
      <c r="B2204" s="127"/>
      <c r="C2204" s="56"/>
      <c r="D2204" s="56"/>
      <c r="E2204" s="56"/>
      <c r="F2204" s="103"/>
      <c r="G2204" s="56"/>
      <c r="H2204" s="87"/>
      <c r="I2204" s="45"/>
      <c r="J2204" s="56"/>
      <c r="K2204" s="45"/>
      <c r="L2204" s="56"/>
      <c r="M2204" s="56"/>
      <c r="N2204" s="56"/>
      <c r="O2204" s="57"/>
      <c r="P2204" s="60"/>
      <c r="Q2204" s="56"/>
      <c r="R2204" s="56"/>
      <c r="S2204" s="56"/>
      <c r="T2204" s="45"/>
      <c r="U2204" s="45"/>
      <c r="V2204" s="45"/>
      <c r="W2204" s="45"/>
      <c r="X2204" s="45"/>
      <c r="Y2204" s="45"/>
      <c r="Z2204" s="56"/>
      <c r="AA2204" s="45"/>
      <c r="AB2204" s="102" t="str">
        <f t="shared" si="35"/>
        <v/>
      </c>
    </row>
    <row r="2205" spans="1:28" ht="12.75" customHeight="1">
      <c r="A2205" s="102" t="str">
        <f>IF(F2205="","",SUBTOTAL(3,$F$2:$F2205))</f>
        <v/>
      </c>
      <c r="B2205" s="127"/>
      <c r="C2205" s="56"/>
      <c r="D2205" s="56"/>
      <c r="E2205" s="56"/>
      <c r="F2205" s="103"/>
      <c r="G2205" s="56"/>
      <c r="H2205" s="87"/>
      <c r="I2205" s="45"/>
      <c r="J2205" s="56"/>
      <c r="K2205" s="45"/>
      <c r="L2205" s="56"/>
      <c r="M2205" s="56"/>
      <c r="N2205" s="56"/>
      <c r="O2205" s="57"/>
      <c r="P2205" s="60"/>
      <c r="Q2205" s="56"/>
      <c r="R2205" s="56"/>
      <c r="S2205" s="56"/>
      <c r="T2205" s="45"/>
      <c r="U2205" s="45"/>
      <c r="V2205" s="45"/>
      <c r="W2205" s="45"/>
      <c r="X2205" s="45"/>
      <c r="Y2205" s="45"/>
      <c r="Z2205" s="56"/>
      <c r="AA2205" s="45"/>
      <c r="AB2205" s="102" t="str">
        <f t="shared" si="35"/>
        <v/>
      </c>
    </row>
    <row r="2206" spans="1:28" ht="12.75" customHeight="1">
      <c r="A2206" s="102" t="str">
        <f>IF(F2206="","",SUBTOTAL(3,$F$2:$F2206))</f>
        <v/>
      </c>
      <c r="B2206" s="127"/>
      <c r="C2206" s="56"/>
      <c r="D2206" s="56"/>
      <c r="E2206" s="56"/>
      <c r="F2206" s="46"/>
      <c r="G2206" s="56"/>
      <c r="H2206" s="46"/>
      <c r="I2206" s="45"/>
      <c r="J2206" s="56"/>
      <c r="K2206" s="45"/>
      <c r="L2206" s="56"/>
      <c r="M2206" s="56"/>
      <c r="N2206" s="56"/>
      <c r="O2206" s="57"/>
      <c r="P2206" s="56"/>
      <c r="Q2206" s="56"/>
      <c r="R2206" s="56"/>
      <c r="S2206" s="56"/>
      <c r="T2206" s="45"/>
      <c r="U2206" s="45"/>
      <c r="V2206" s="45"/>
      <c r="W2206" s="45"/>
      <c r="X2206" s="45"/>
      <c r="Y2206" s="45"/>
      <c r="Z2206" s="56"/>
      <c r="AA2206" s="45"/>
      <c r="AB2206" s="102" t="str">
        <f t="shared" si="35"/>
        <v/>
      </c>
    </row>
    <row r="2207" spans="1:28" ht="12.75" customHeight="1">
      <c r="A2207" s="102" t="str">
        <f>IF(F2207="","",SUBTOTAL(3,$F$2:$F2207))</f>
        <v/>
      </c>
      <c r="B2207" s="127"/>
      <c r="C2207" s="56"/>
      <c r="D2207" s="56"/>
      <c r="E2207" s="56"/>
      <c r="F2207" s="46"/>
      <c r="G2207" s="56"/>
      <c r="H2207" s="46"/>
      <c r="I2207" s="45"/>
      <c r="J2207" s="56"/>
      <c r="K2207" s="45"/>
      <c r="L2207" s="56"/>
      <c r="M2207" s="56"/>
      <c r="N2207" s="56"/>
      <c r="O2207" s="57"/>
      <c r="P2207" s="56"/>
      <c r="Q2207" s="56"/>
      <c r="R2207" s="56"/>
      <c r="S2207" s="56"/>
      <c r="T2207" s="45"/>
      <c r="U2207" s="45"/>
      <c r="V2207" s="45"/>
      <c r="W2207" s="45"/>
      <c r="X2207" s="45"/>
      <c r="Y2207" s="45"/>
      <c r="Z2207" s="56"/>
      <c r="AA2207" s="45"/>
      <c r="AB2207" s="102" t="str">
        <f t="shared" si="35"/>
        <v/>
      </c>
    </row>
    <row r="2208" spans="1:28" ht="12.75" customHeight="1">
      <c r="A2208" s="102" t="str">
        <f>IF(F2208="","",SUBTOTAL(3,$F$2:$F2208))</f>
        <v/>
      </c>
      <c r="B2208" s="127"/>
      <c r="C2208" s="56"/>
      <c r="D2208" s="56"/>
      <c r="E2208" s="56"/>
      <c r="F2208" s="46"/>
      <c r="G2208" s="56"/>
      <c r="H2208" s="46"/>
      <c r="I2208" s="45"/>
      <c r="J2208" s="56"/>
      <c r="K2208" s="45"/>
      <c r="L2208" s="56"/>
      <c r="M2208" s="56"/>
      <c r="N2208" s="56"/>
      <c r="O2208" s="57"/>
      <c r="P2208" s="56"/>
      <c r="Q2208" s="56"/>
      <c r="R2208" s="56"/>
      <c r="S2208" s="56"/>
      <c r="T2208" s="45"/>
      <c r="U2208" s="45"/>
      <c r="V2208" s="45"/>
      <c r="W2208" s="45"/>
      <c r="X2208" s="45"/>
      <c r="Y2208" s="45"/>
      <c r="Z2208" s="56"/>
      <c r="AA2208" s="45"/>
      <c r="AB2208" s="102" t="str">
        <f t="shared" si="35"/>
        <v/>
      </c>
    </row>
    <row r="2209" spans="1:29" ht="12.75" customHeight="1">
      <c r="A2209" s="102" t="str">
        <f>IF(F2209="","",SUBTOTAL(3,$F$2:$F2209))</f>
        <v/>
      </c>
      <c r="B2209" s="127"/>
      <c r="C2209" s="56"/>
      <c r="D2209" s="56"/>
      <c r="E2209" s="56"/>
      <c r="F2209" s="46"/>
      <c r="G2209" s="56"/>
      <c r="H2209" s="46"/>
      <c r="I2209" s="45"/>
      <c r="J2209" s="56"/>
      <c r="K2209" s="45"/>
      <c r="L2209" s="56"/>
      <c r="M2209" s="56"/>
      <c r="N2209" s="56"/>
      <c r="O2209" s="57"/>
      <c r="P2209" s="56"/>
      <c r="Q2209" s="56"/>
      <c r="R2209" s="56"/>
      <c r="S2209" s="56"/>
      <c r="T2209" s="45"/>
      <c r="U2209" s="45"/>
      <c r="V2209" s="45"/>
      <c r="W2209" s="45"/>
      <c r="X2209" s="45"/>
      <c r="Y2209" s="45"/>
      <c r="Z2209" s="56"/>
      <c r="AA2209" s="45"/>
      <c r="AB2209" s="102" t="str">
        <f t="shared" si="35"/>
        <v/>
      </c>
    </row>
    <row r="2210" spans="1:29" ht="12.75" customHeight="1">
      <c r="A2210" s="102" t="str">
        <f>IF(F2210="","",SUBTOTAL(3,$F$2:$F2210))</f>
        <v/>
      </c>
      <c r="B2210" s="127"/>
      <c r="C2210" s="56"/>
      <c r="D2210" s="56"/>
      <c r="E2210" s="56"/>
      <c r="F2210" s="46"/>
      <c r="G2210" s="56"/>
      <c r="H2210" s="46"/>
      <c r="I2210" s="45"/>
      <c r="J2210" s="56"/>
      <c r="K2210" s="45"/>
      <c r="L2210" s="56"/>
      <c r="M2210" s="56"/>
      <c r="N2210" s="56"/>
      <c r="O2210" s="57"/>
      <c r="P2210" s="56"/>
      <c r="Q2210" s="56"/>
      <c r="R2210" s="56"/>
      <c r="S2210" s="56"/>
      <c r="T2210" s="45"/>
      <c r="U2210" s="45"/>
      <c r="V2210" s="45"/>
      <c r="W2210" s="45"/>
      <c r="X2210" s="45"/>
      <c r="Y2210" s="45"/>
      <c r="Z2210" s="56"/>
      <c r="AA2210" s="45"/>
      <c r="AB2210" s="102" t="str">
        <f t="shared" si="35"/>
        <v/>
      </c>
    </row>
    <row r="2211" spans="1:29" ht="12.75" customHeight="1">
      <c r="A2211" s="102" t="str">
        <f>IF(F2211="","",SUBTOTAL(3,$F$2:$F2211))</f>
        <v/>
      </c>
      <c r="B2211" s="127"/>
      <c r="C2211" s="56"/>
      <c r="D2211" s="56"/>
      <c r="E2211" s="56"/>
      <c r="F2211" s="46"/>
      <c r="G2211" s="56"/>
      <c r="H2211" s="46"/>
      <c r="I2211" s="45"/>
      <c r="J2211" s="56"/>
      <c r="K2211" s="45"/>
      <c r="L2211" s="56"/>
      <c r="M2211" s="56"/>
      <c r="N2211" s="56"/>
      <c r="O2211" s="57"/>
      <c r="P2211" s="56"/>
      <c r="Q2211" s="56"/>
      <c r="R2211" s="56"/>
      <c r="S2211" s="56"/>
      <c r="T2211" s="45"/>
      <c r="U2211" s="45"/>
      <c r="V2211" s="45"/>
      <c r="W2211" s="45"/>
      <c r="X2211" s="45"/>
      <c r="Y2211" s="45"/>
      <c r="Z2211" s="56"/>
      <c r="AA2211" s="45"/>
      <c r="AB2211" s="102" t="str">
        <f t="shared" si="35"/>
        <v/>
      </c>
    </row>
    <row r="2212" spans="1:29" ht="12.75" customHeight="1">
      <c r="A2212" s="102" t="str">
        <f>IF(F2212="","",SUBTOTAL(3,$F$2:$F2212))</f>
        <v/>
      </c>
      <c r="B2212" s="127"/>
      <c r="C2212" s="56"/>
      <c r="D2212" s="56"/>
      <c r="E2212" s="56"/>
      <c r="F2212" s="46"/>
      <c r="G2212" s="56"/>
      <c r="H2212" s="46"/>
      <c r="I2212" s="45"/>
      <c r="J2212" s="56"/>
      <c r="K2212" s="45"/>
      <c r="L2212" s="56"/>
      <c r="M2212" s="56"/>
      <c r="N2212" s="56"/>
      <c r="O2212" s="57"/>
      <c r="P2212" s="56"/>
      <c r="Q2212" s="56"/>
      <c r="R2212" s="56"/>
      <c r="S2212" s="56"/>
      <c r="T2212" s="45"/>
      <c r="U2212" s="45"/>
      <c r="V2212" s="45"/>
      <c r="W2212" s="45"/>
      <c r="X2212" s="45"/>
      <c r="Y2212" s="45"/>
      <c r="Z2212" s="56"/>
      <c r="AA2212" s="45"/>
      <c r="AB2212" s="102" t="str">
        <f t="shared" si="35"/>
        <v/>
      </c>
    </row>
    <row r="2213" spans="1:29" ht="12.75" customHeight="1">
      <c r="A2213" s="102" t="str">
        <f>IF(F2213="","",SUBTOTAL(3,$F$2:$F2213))</f>
        <v/>
      </c>
      <c r="B2213" s="127"/>
      <c r="C2213" s="56"/>
      <c r="D2213" s="56"/>
      <c r="E2213" s="56"/>
      <c r="F2213" s="46"/>
      <c r="G2213" s="56"/>
      <c r="H2213" s="46"/>
      <c r="I2213" s="45"/>
      <c r="J2213" s="56"/>
      <c r="K2213" s="45"/>
      <c r="L2213" s="56"/>
      <c r="M2213" s="56"/>
      <c r="N2213" s="56"/>
      <c r="O2213" s="57"/>
      <c r="P2213" s="56"/>
      <c r="Q2213" s="56"/>
      <c r="R2213" s="56"/>
      <c r="S2213" s="56"/>
      <c r="T2213" s="45"/>
      <c r="U2213" s="45"/>
      <c r="V2213" s="45"/>
      <c r="W2213" s="45"/>
      <c r="X2213" s="45"/>
      <c r="Y2213" s="45"/>
      <c r="Z2213" s="56"/>
      <c r="AA2213" s="45"/>
      <c r="AB2213" s="102" t="str">
        <f t="shared" si="35"/>
        <v/>
      </c>
    </row>
    <row r="2214" spans="1:29" ht="12.75" customHeight="1">
      <c r="A2214" s="102" t="str">
        <f>IF(F2214="","",SUBTOTAL(3,$F$2:$F2214))</f>
        <v/>
      </c>
      <c r="B2214" s="127"/>
      <c r="C2214" s="56"/>
      <c r="D2214" s="56"/>
      <c r="E2214" s="56"/>
      <c r="F2214" s="46"/>
      <c r="G2214" s="56"/>
      <c r="H2214" s="46"/>
      <c r="I2214" s="45"/>
      <c r="J2214" s="56"/>
      <c r="K2214" s="45"/>
      <c r="L2214" s="56"/>
      <c r="M2214" s="56"/>
      <c r="N2214" s="56"/>
      <c r="O2214" s="57"/>
      <c r="P2214" s="56"/>
      <c r="Q2214" s="56"/>
      <c r="R2214" s="56"/>
      <c r="S2214" s="56"/>
      <c r="T2214" s="45"/>
      <c r="U2214" s="45"/>
      <c r="V2214" s="45"/>
      <c r="W2214" s="45"/>
      <c r="X2214" s="45"/>
      <c r="Y2214" s="45"/>
      <c r="Z2214" s="56"/>
      <c r="AA2214" s="45"/>
      <c r="AB2214" s="102" t="str">
        <f t="shared" si="35"/>
        <v/>
      </c>
    </row>
    <row r="2215" spans="1:29" ht="12.75" customHeight="1">
      <c r="A2215" s="102" t="str">
        <f>IF(F2215="","",SUBTOTAL(3,$F$2:$F2215))</f>
        <v/>
      </c>
      <c r="B2215" s="127"/>
      <c r="C2215" s="56"/>
      <c r="D2215" s="56"/>
      <c r="E2215" s="56"/>
      <c r="F2215" s="46"/>
      <c r="G2215" s="56"/>
      <c r="H2215" s="46"/>
      <c r="I2215" s="45"/>
      <c r="J2215" s="56"/>
      <c r="K2215" s="45"/>
      <c r="L2215" s="56"/>
      <c r="M2215" s="56"/>
      <c r="N2215" s="56"/>
      <c r="O2215" s="57"/>
      <c r="P2215" s="56"/>
      <c r="Q2215" s="56"/>
      <c r="R2215" s="56"/>
      <c r="S2215" s="56"/>
      <c r="T2215" s="45"/>
      <c r="U2215" s="45"/>
      <c r="V2215" s="45"/>
      <c r="W2215" s="45"/>
      <c r="X2215" s="45"/>
      <c r="Y2215" s="45"/>
      <c r="Z2215" s="56"/>
      <c r="AA2215" s="45"/>
      <c r="AB2215" s="102" t="str">
        <f t="shared" si="35"/>
        <v/>
      </c>
    </row>
    <row r="2216" spans="1:29" ht="12.75" customHeight="1">
      <c r="A2216" s="102" t="str">
        <f>IF(F2216="","",SUBTOTAL(3,$F$2:$F2216))</f>
        <v/>
      </c>
      <c r="B2216" s="127"/>
      <c r="C2216" s="56"/>
      <c r="D2216" s="56"/>
      <c r="E2216" s="56"/>
      <c r="F2216" s="46"/>
      <c r="G2216" s="56"/>
      <c r="H2216" s="46"/>
      <c r="I2216" s="45"/>
      <c r="J2216" s="56"/>
      <c r="K2216" s="45"/>
      <c r="L2216" s="56"/>
      <c r="M2216" s="56"/>
      <c r="N2216" s="56"/>
      <c r="O2216" s="57"/>
      <c r="P2216" s="56"/>
      <c r="Q2216" s="56"/>
      <c r="R2216" s="56"/>
      <c r="S2216" s="56"/>
      <c r="T2216" s="45"/>
      <c r="U2216" s="45"/>
      <c r="V2216" s="45"/>
      <c r="W2216" s="45"/>
      <c r="X2216" s="45"/>
      <c r="Y2216" s="45"/>
      <c r="Z2216" s="56"/>
      <c r="AA2216" s="45"/>
      <c r="AB2216" s="102" t="str">
        <f t="shared" si="35"/>
        <v/>
      </c>
    </row>
    <row r="2217" spans="1:29" ht="12.75" customHeight="1">
      <c r="A2217" s="102" t="str">
        <f>IF(F2217="","",SUBTOTAL(3,$F$2:$F2217))</f>
        <v/>
      </c>
      <c r="B2217" s="127"/>
      <c r="C2217" s="56"/>
      <c r="D2217" s="56"/>
      <c r="E2217" s="56"/>
      <c r="F2217" s="46"/>
      <c r="G2217" s="56"/>
      <c r="H2217" s="46"/>
      <c r="I2217" s="45"/>
      <c r="J2217" s="56"/>
      <c r="K2217" s="45"/>
      <c r="L2217" s="56"/>
      <c r="M2217" s="56"/>
      <c r="N2217" s="56"/>
      <c r="O2217" s="57"/>
      <c r="P2217" s="56"/>
      <c r="Q2217" s="56"/>
      <c r="R2217" s="56"/>
      <c r="S2217" s="56"/>
      <c r="T2217" s="45"/>
      <c r="U2217" s="45"/>
      <c r="V2217" s="45"/>
      <c r="W2217" s="45"/>
      <c r="X2217" s="45"/>
      <c r="Y2217" s="45"/>
      <c r="Z2217" s="56"/>
      <c r="AA2217" s="45"/>
      <c r="AB2217" s="102" t="str">
        <f t="shared" si="35"/>
        <v/>
      </c>
    </row>
    <row r="2218" spans="1:29" ht="12.75" customHeight="1">
      <c r="A2218" s="102" t="str">
        <f>IF(F2218="","",SUBTOTAL(3,$F$2:$F2218))</f>
        <v/>
      </c>
      <c r="B2218" s="127"/>
      <c r="C2218" s="56"/>
      <c r="D2218" s="56"/>
      <c r="E2218" s="56"/>
      <c r="F2218" s="46"/>
      <c r="G2218" s="56"/>
      <c r="H2218" s="46"/>
      <c r="I2218" s="45"/>
      <c r="J2218" s="56"/>
      <c r="K2218" s="45"/>
      <c r="L2218" s="56"/>
      <c r="M2218" s="56"/>
      <c r="N2218" s="56"/>
      <c r="O2218" s="57"/>
      <c r="P2218" s="56"/>
      <c r="Q2218" s="56"/>
      <c r="R2218" s="56"/>
      <c r="S2218" s="56"/>
      <c r="T2218" s="45"/>
      <c r="U2218" s="45"/>
      <c r="V2218" s="45"/>
      <c r="W2218" s="45"/>
      <c r="X2218" s="45"/>
      <c r="Y2218" s="45"/>
      <c r="Z2218" s="56"/>
      <c r="AA2218" s="45"/>
      <c r="AB2218" s="102" t="str">
        <f t="shared" si="35"/>
        <v/>
      </c>
    </row>
    <row r="2219" spans="1:29" ht="12.75" customHeight="1">
      <c r="A2219" s="102" t="str">
        <f>IF(F2219="","",SUBTOTAL(3,$F$2:$F2219))</f>
        <v/>
      </c>
      <c r="B2219" s="127"/>
      <c r="C2219" s="56"/>
      <c r="D2219" s="56"/>
      <c r="E2219" s="56"/>
      <c r="F2219" s="46"/>
      <c r="G2219" s="56"/>
      <c r="H2219" s="46"/>
      <c r="I2219" s="45"/>
      <c r="J2219" s="56"/>
      <c r="K2219" s="45"/>
      <c r="L2219" s="56"/>
      <c r="M2219" s="56"/>
      <c r="N2219" s="56"/>
      <c r="O2219" s="57"/>
      <c r="P2219" s="56"/>
      <c r="Q2219" s="56"/>
      <c r="R2219" s="56"/>
      <c r="S2219" s="56"/>
      <c r="T2219" s="45"/>
      <c r="U2219" s="45"/>
      <c r="V2219" s="45"/>
      <c r="W2219" s="45"/>
      <c r="X2219" s="45"/>
      <c r="Y2219" s="45"/>
      <c r="Z2219" s="56"/>
      <c r="AA2219" s="45"/>
      <c r="AB2219" s="102" t="str">
        <f t="shared" si="35"/>
        <v/>
      </c>
    </row>
    <row r="2220" spans="1:29" ht="12.75" customHeight="1">
      <c r="A2220" s="102" t="str">
        <f>IF(F2220="","",SUBTOTAL(3,$F$2:$F2220))</f>
        <v/>
      </c>
      <c r="B2220" s="127"/>
      <c r="C2220" s="56"/>
      <c r="D2220" s="56"/>
      <c r="E2220" s="56"/>
      <c r="F2220" s="46"/>
      <c r="G2220" s="56"/>
      <c r="H2220" s="46"/>
      <c r="I2220" s="45"/>
      <c r="J2220" s="56"/>
      <c r="K2220" s="45"/>
      <c r="L2220" s="56"/>
      <c r="M2220" s="56"/>
      <c r="N2220" s="56"/>
      <c r="O2220" s="57"/>
      <c r="P2220" s="56"/>
      <c r="Q2220" s="56"/>
      <c r="R2220" s="56"/>
      <c r="S2220" s="56"/>
      <c r="T2220" s="45"/>
      <c r="U2220" s="45"/>
      <c r="V2220" s="45"/>
      <c r="W2220" s="45"/>
      <c r="X2220" s="45"/>
      <c r="Y2220" s="45"/>
      <c r="Z2220" s="56"/>
      <c r="AA2220" s="45"/>
      <c r="AB2220" s="102" t="str">
        <f t="shared" si="35"/>
        <v/>
      </c>
    </row>
    <row r="2221" spans="1:29" ht="12.75" customHeight="1">
      <c r="A2221" s="102" t="str">
        <f>IF(F2221="","",SUBTOTAL(3,$F$2:$F2221))</f>
        <v/>
      </c>
      <c r="B2221" s="127"/>
      <c r="C2221" s="56"/>
      <c r="D2221" s="56"/>
      <c r="E2221" s="56"/>
      <c r="F2221" s="46"/>
      <c r="G2221" s="56"/>
      <c r="H2221" s="46"/>
      <c r="I2221" s="45"/>
      <c r="J2221" s="56"/>
      <c r="K2221" s="45"/>
      <c r="L2221" s="56"/>
      <c r="M2221" s="56"/>
      <c r="N2221" s="56"/>
      <c r="O2221" s="57"/>
      <c r="P2221" s="56"/>
      <c r="Q2221" s="56"/>
      <c r="R2221" s="56"/>
      <c r="S2221" s="56"/>
      <c r="T2221" s="45"/>
      <c r="U2221" s="45"/>
      <c r="V2221" s="45"/>
      <c r="W2221" s="45"/>
      <c r="X2221" s="45"/>
      <c r="Y2221" s="45"/>
      <c r="Z2221" s="56"/>
      <c r="AA2221" s="45"/>
      <c r="AB2221" s="102" t="str">
        <f t="shared" si="35"/>
        <v/>
      </c>
    </row>
    <row r="2222" spans="1:29" ht="12.75" customHeight="1">
      <c r="A2222" s="102" t="str">
        <f>IF(F2222="","",SUBTOTAL(3,$F$2:$F2222))</f>
        <v/>
      </c>
      <c r="B2222" s="127"/>
      <c r="C2222" s="56"/>
      <c r="D2222" s="56"/>
      <c r="E2222" s="56"/>
      <c r="F2222" s="46"/>
      <c r="G2222" s="56"/>
      <c r="H2222" s="46"/>
      <c r="I2222" s="45"/>
      <c r="J2222" s="56"/>
      <c r="K2222" s="45"/>
      <c r="L2222" s="56"/>
      <c r="M2222" s="56"/>
      <c r="N2222" s="56"/>
      <c r="O2222" s="57"/>
      <c r="P2222" s="56"/>
      <c r="Q2222" s="56"/>
      <c r="R2222" s="56"/>
      <c r="S2222" s="56"/>
      <c r="T2222" s="45"/>
      <c r="U2222" s="45"/>
      <c r="V2222" s="45"/>
      <c r="W2222" s="45"/>
      <c r="X2222" s="45"/>
      <c r="Y2222" s="45"/>
      <c r="Z2222" s="56"/>
      <c r="AA2222" s="45"/>
      <c r="AB2222" s="102" t="str">
        <f t="shared" si="35"/>
        <v/>
      </c>
    </row>
    <row r="2223" spans="1:29">
      <c r="R2223" s="110">
        <f>SUBTOTAL(9,R2:R2222)</f>
        <v>44042</v>
      </c>
      <c r="S2223" s="110">
        <f>SUBTOTAL(9,S2:S2222)</f>
        <v>40993</v>
      </c>
      <c r="Z2223" s="110">
        <f>SUBTOTAL(9,Z2:Z2222)</f>
        <v>33528</v>
      </c>
      <c r="AC2223" s="110">
        <f>SUBTOTAL(9,AC2:AC2222)</f>
        <v>0</v>
      </c>
    </row>
  </sheetData>
  <sheetProtection formatCells="0" formatColumns="0" formatRows="0" sort="0" autoFilter="0"/>
  <autoFilter ref="A1:AB2222">
    <sortState ref="A488:AB513">
      <sortCondition sortBy="cellColor" ref="H1:H2222" dxfId="83"/>
    </sortState>
  </autoFilter>
  <sortState ref="A2:AE2223">
    <sortCondition ref="C2:C2223"/>
    <sortCondition ref="D2:D2223"/>
    <sortCondition ref="E2:E2223"/>
    <sortCondition ref="H2:H2223"/>
    <sortCondition ref="F2:F2223"/>
    <sortCondition ref="G2:G2223"/>
  </sortState>
  <phoneticPr fontId="9" type="noConversion"/>
  <conditionalFormatting sqref="AB1:AB1048576">
    <cfRule type="cellIs" dxfId="54" priority="43" operator="equal">
      <formula>FALSE</formula>
    </cfRule>
  </conditionalFormatting>
  <conditionalFormatting sqref="Z122">
    <cfRule type="cellIs" dxfId="53" priority="41" operator="greaterThan">
      <formula>40</formula>
    </cfRule>
    <cfRule type="cellIs" dxfId="52" priority="42" operator="lessThan">
      <formula>1</formula>
    </cfRule>
  </conditionalFormatting>
  <conditionalFormatting sqref="Z135">
    <cfRule type="cellIs" dxfId="51" priority="39" operator="greaterThan">
      <formula>40</formula>
    </cfRule>
    <cfRule type="cellIs" dxfId="50" priority="40" operator="lessThan">
      <formula>1</formula>
    </cfRule>
  </conditionalFormatting>
  <conditionalFormatting sqref="Z154">
    <cfRule type="cellIs" dxfId="49" priority="37" operator="greaterThan">
      <formula>40</formula>
    </cfRule>
    <cfRule type="cellIs" dxfId="48" priority="38" operator="lessThan">
      <formula>1</formula>
    </cfRule>
  </conditionalFormatting>
  <conditionalFormatting sqref="Z120">
    <cfRule type="cellIs" dxfId="47" priority="35" operator="greaterThan">
      <formula>40</formula>
    </cfRule>
    <cfRule type="cellIs" dxfId="46" priority="36" operator="lessThan">
      <formula>1</formula>
    </cfRule>
  </conditionalFormatting>
  <conditionalFormatting sqref="Z489:Z490">
    <cfRule type="cellIs" dxfId="45" priority="32" operator="greaterThan">
      <formula>40</formula>
    </cfRule>
    <cfRule type="cellIs" dxfId="44" priority="33" operator="lessThan">
      <formula>1</formula>
    </cfRule>
  </conditionalFormatting>
  <conditionalFormatting sqref="Z485:Z486">
    <cfRule type="cellIs" dxfId="43" priority="24" operator="greaterThan">
      <formula>40</formula>
    </cfRule>
    <cfRule type="cellIs" dxfId="42" priority="25" operator="lessThan">
      <formula>1</formula>
    </cfRule>
  </conditionalFormatting>
  <conditionalFormatting sqref="Z501">
    <cfRule type="cellIs" dxfId="41" priority="22" operator="greaterThan">
      <formula>40</formula>
    </cfRule>
    <cfRule type="cellIs" dxfId="40" priority="23" operator="lessThan">
      <formula>1</formula>
    </cfRule>
  </conditionalFormatting>
  <conditionalFormatting sqref="Z505">
    <cfRule type="cellIs" dxfId="39" priority="20" operator="greaterThan">
      <formula>40</formula>
    </cfRule>
    <cfRule type="cellIs" dxfId="38" priority="21" operator="lessThan">
      <formula>1</formula>
    </cfRule>
  </conditionalFormatting>
  <conditionalFormatting sqref="Z849">
    <cfRule type="cellIs" dxfId="37" priority="18" operator="greaterThan">
      <formula>40</formula>
    </cfRule>
    <cfRule type="cellIs" dxfId="36" priority="19" operator="lessThan">
      <formula>1</formula>
    </cfRule>
  </conditionalFormatting>
  <conditionalFormatting sqref="Z1146">
    <cfRule type="cellIs" dxfId="35" priority="16" operator="greaterThan">
      <formula>40</formula>
    </cfRule>
    <cfRule type="cellIs" dxfId="34" priority="17" operator="lessThan">
      <formula>1</formula>
    </cfRule>
  </conditionalFormatting>
  <printOptions horizontalCentered="1"/>
  <pageMargins left="0.39370078740157483" right="0.39370078740157483" top="0.39370078740157483" bottom="0.39370078740157483" header="0" footer="0"/>
  <pageSetup paperSize="9" scale="42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>
    <pageSetUpPr fitToPage="1"/>
  </sheetPr>
  <dimension ref="A1:H1501"/>
  <sheetViews>
    <sheetView view="pageBreakPreview" zoomScaleNormal="90" zoomScaleSheetLayoutView="100" workbookViewId="0">
      <pane ySplit="1" topLeftCell="A80" activePane="bottomLeft" state="frozen"/>
      <selection pane="bottomLeft" activeCell="F250" sqref="F250"/>
    </sheetView>
  </sheetViews>
  <sheetFormatPr defaultRowHeight="18.75"/>
  <cols>
    <col min="1" max="1" width="14.125" style="83" bestFit="1" customWidth="1"/>
    <col min="2" max="2" width="12" style="77" bestFit="1" customWidth="1"/>
    <col min="3" max="3" width="10" style="77" bestFit="1" customWidth="1"/>
    <col min="4" max="4" width="13.875" style="77" bestFit="1" customWidth="1"/>
    <col min="5" max="5" width="25.75" style="83" customWidth="1"/>
    <col min="6" max="6" width="12.625" style="77" customWidth="1"/>
    <col min="7" max="7" width="26.875" style="83" bestFit="1" customWidth="1"/>
    <col min="8" max="8" width="16.875" style="77" customWidth="1"/>
    <col min="9" max="16384" width="9" style="83"/>
  </cols>
  <sheetData>
    <row r="1" spans="1:8" s="79" customFormat="1" ht="37.5">
      <c r="A1" s="75" t="s">
        <v>336</v>
      </c>
      <c r="B1" s="75" t="s">
        <v>31</v>
      </c>
      <c r="C1" s="75" t="s">
        <v>30</v>
      </c>
      <c r="D1" s="75" t="s">
        <v>245</v>
      </c>
      <c r="E1" s="78" t="s">
        <v>55</v>
      </c>
      <c r="F1" s="75" t="s">
        <v>110</v>
      </c>
      <c r="G1" s="78" t="s">
        <v>29</v>
      </c>
      <c r="H1" s="75" t="s">
        <v>56</v>
      </c>
    </row>
    <row r="2" spans="1:8" ht="15.95" hidden="1" customHeight="1">
      <c r="A2" s="80" t="str">
        <f>IF(TONGHOP!F2="","",TONGHOP!F2)</f>
        <v>16CĐ_HL1_KHCB</v>
      </c>
      <c r="B2" s="76">
        <f>IF(TONGHOP!C2="","",TONGHOP!C2)</f>
        <v>20171024</v>
      </c>
      <c r="C2" s="76" t="str">
        <f>IF(TONGHOP!D2="","",TONGHOP!D2)</f>
        <v>15h00</v>
      </c>
      <c r="D2" s="81">
        <f>IF(TONGHOP!Q2="","",TONGHOP!Q2)</f>
        <v>90</v>
      </c>
      <c r="E2" s="82" t="str">
        <f>IF(TONGHOP!V2="","",IF(OR(TONGHOP!O2="KTHP",TONGHOP!O2="ThiTN"),TONGHOP!V2,""))</f>
        <v/>
      </c>
      <c r="F2" s="81" t="str">
        <f>IF(E2="","",D2*0.3/60)</f>
        <v/>
      </c>
      <c r="G2" s="82" t="str">
        <f>IF(TONGHOP!W2="","",IF(OR(TONGHOP!O2="KTHP",TONGHOP!O2="ThiTN"),TONGHOP!W2,""))</f>
        <v/>
      </c>
      <c r="H2" s="81" t="str">
        <f>IF(G2="","",D2*0.3/60)</f>
        <v/>
      </c>
    </row>
    <row r="3" spans="1:8" ht="15.95" hidden="1" customHeight="1">
      <c r="A3" s="80" t="str">
        <f>IF(TONGHOP!F3="","",TONGHOP!F3)</f>
        <v>16CĐ_HL1_KHCB</v>
      </c>
      <c r="B3" s="76">
        <f>IF(TONGHOP!C3="","",TONGHOP!C3)</f>
        <v>20171024</v>
      </c>
      <c r="C3" s="76" t="str">
        <f>IF(TONGHOP!D3="","",TONGHOP!D3)</f>
        <v>15h00</v>
      </c>
      <c r="D3" s="81">
        <f>IF(TONGHOP!Q3="","",TONGHOP!Q3)</f>
        <v>90</v>
      </c>
      <c r="E3" s="82" t="str">
        <f>IF(TONGHOP!V3="","",IF(OR(TONGHOP!O3="KTHP",TONGHOP!O3="ThiTN"),TONGHOP!V3,""))</f>
        <v/>
      </c>
      <c r="F3" s="81" t="str">
        <f t="shared" ref="F3:F66" si="0">IF(E3="","",D3*0.3/60)</f>
        <v/>
      </c>
      <c r="G3" s="82" t="str">
        <f>IF(TONGHOP!W3="","",IF(OR(TONGHOP!O3="KTHP",TONGHOP!O3="ThiTN"),TONGHOP!W3,""))</f>
        <v/>
      </c>
      <c r="H3" s="81" t="str">
        <f t="shared" ref="H3:H66" si="1">IF(G3="","",D3*0.3/60)</f>
        <v/>
      </c>
    </row>
    <row r="4" spans="1:8" ht="15.95" hidden="1" customHeight="1">
      <c r="A4" s="80" t="str">
        <f>IF(TONGHOP!F4="","",TONGHOP!F4)</f>
        <v>16CĐ_HL1_KHCB</v>
      </c>
      <c r="B4" s="76">
        <f>IF(TONGHOP!C4="","",TONGHOP!C4)</f>
        <v>20171024</v>
      </c>
      <c r="C4" s="76" t="str">
        <f>IF(TONGHOP!D4="","",TONGHOP!D4)</f>
        <v>15h00</v>
      </c>
      <c r="D4" s="81">
        <f>IF(TONGHOP!Q4="","",TONGHOP!Q4)</f>
        <v>90</v>
      </c>
      <c r="E4" s="82" t="str">
        <f>IF(TONGHOP!V4="","",IF(OR(TONGHOP!O4="KTHP",TONGHOP!O4="ThiTN"),TONGHOP!V4,""))</f>
        <v/>
      </c>
      <c r="F4" s="81" t="str">
        <f t="shared" si="0"/>
        <v/>
      </c>
      <c r="G4" s="82" t="str">
        <f>IF(TONGHOP!W4="","",IF(OR(TONGHOP!O4="KTHP",TONGHOP!O4="ThiTN"),TONGHOP!W4,""))</f>
        <v/>
      </c>
      <c r="H4" s="81" t="str">
        <f t="shared" si="1"/>
        <v/>
      </c>
    </row>
    <row r="5" spans="1:8" ht="15.95" hidden="1" customHeight="1">
      <c r="A5" s="80" t="str">
        <f>IF(TONGHOP!F5="","",TONGHOP!F5)</f>
        <v>16CĐ-LTCNTT; 16CĐ-LTĐ; 16CĐ-LTÔTÔ</v>
      </c>
      <c r="B5" s="76">
        <f>IF(TONGHOP!C5="","",TONGHOP!C5)</f>
        <v>20171114</v>
      </c>
      <c r="C5" s="76" t="str">
        <f>IF(TONGHOP!D5="","",TONGHOP!D5)</f>
        <v>18h00</v>
      </c>
      <c r="D5" s="81">
        <f>IF(TONGHOP!Q5="","",TONGHOP!Q5)</f>
        <v>90</v>
      </c>
      <c r="E5" s="82" t="str">
        <f>IF(TONGHOP!V5="","",IF(OR(TONGHOP!O5="KTHP",TONGHOP!O5="ThiTN"),TONGHOP!V5,""))</f>
        <v/>
      </c>
      <c r="F5" s="81" t="str">
        <f t="shared" si="0"/>
        <v/>
      </c>
      <c r="G5" s="82" t="str">
        <f>IF(TONGHOP!W5="","",IF(OR(TONGHOP!O5="KTHP",TONGHOP!O5="ThiTN"),TONGHOP!W5,""))</f>
        <v/>
      </c>
      <c r="H5" s="81" t="str">
        <f t="shared" si="1"/>
        <v/>
      </c>
    </row>
    <row r="6" spans="1:8" ht="15.95" hidden="1" customHeight="1">
      <c r="A6" s="80" t="str">
        <f>IF(TONGHOP!F6="","",TONGHOP!F6)</f>
        <v>16CĐ-LTCNTT; 16CĐ-LTĐ; 16CĐ-LTÔTÔ</v>
      </c>
      <c r="B6" s="76">
        <f>IF(TONGHOP!C6="","",TONGHOP!C6)</f>
        <v>20171114</v>
      </c>
      <c r="C6" s="76" t="str">
        <f>IF(TONGHOP!D6="","",TONGHOP!D6)</f>
        <v>18h00</v>
      </c>
      <c r="D6" s="81">
        <f>IF(TONGHOP!Q6="","",TONGHOP!Q6)</f>
        <v>90</v>
      </c>
      <c r="E6" s="82" t="str">
        <f>IF(TONGHOP!V6="","",IF(OR(TONGHOP!O6="KTHP",TONGHOP!O6="ThiTN"),TONGHOP!V6,""))</f>
        <v/>
      </c>
      <c r="F6" s="81" t="str">
        <f t="shared" si="0"/>
        <v/>
      </c>
      <c r="G6" s="82" t="str">
        <f>IF(TONGHOP!W6="","",IF(OR(TONGHOP!O6="KTHP",TONGHOP!O6="ThiTN"),TONGHOP!W6,""))</f>
        <v/>
      </c>
      <c r="H6" s="81" t="str">
        <f t="shared" si="1"/>
        <v/>
      </c>
    </row>
    <row r="7" spans="1:8" ht="15.95" hidden="1" customHeight="1">
      <c r="A7" s="80" t="str">
        <f>IF(TONGHOP!F7="","",TONGHOP!F7)</f>
        <v>16CĐ-LTCNTT; 16CĐ-LTĐ; 16CĐ-LTÔTÔ</v>
      </c>
      <c r="B7" s="76">
        <f>IF(TONGHOP!C7="","",TONGHOP!C7)</f>
        <v>20171114</v>
      </c>
      <c r="C7" s="76" t="str">
        <f>IF(TONGHOP!D7="","",TONGHOP!D7)</f>
        <v>20h00</v>
      </c>
      <c r="D7" s="81">
        <f>IF(TONGHOP!Q7="","",TONGHOP!Q7)</f>
        <v>90</v>
      </c>
      <c r="E7" s="82" t="str">
        <f>IF(TONGHOP!V7="","",IF(OR(TONGHOP!O7="KTHP",TONGHOP!O7="ThiTN"),TONGHOP!V7,""))</f>
        <v/>
      </c>
      <c r="F7" s="81" t="str">
        <f t="shared" si="0"/>
        <v/>
      </c>
      <c r="G7" s="82" t="str">
        <f>IF(TONGHOP!W7="","",IF(OR(TONGHOP!O7="KTHP",TONGHOP!O7="ThiTN"),TONGHOP!W7,""))</f>
        <v/>
      </c>
      <c r="H7" s="81" t="str">
        <f t="shared" si="1"/>
        <v/>
      </c>
    </row>
    <row r="8" spans="1:8" ht="15.95" hidden="1" customHeight="1">
      <c r="A8" s="80" t="str">
        <f>IF(TONGHOP!F8="","",TONGHOP!F8)</f>
        <v>15CĐ-CĐT1</v>
      </c>
      <c r="B8" s="76">
        <f>IF(TONGHOP!C8="","",TONGHOP!C8)</f>
        <v>20171120</v>
      </c>
      <c r="C8" s="76" t="str">
        <f>IF(TONGHOP!D8="","",TONGHOP!D8)</f>
        <v>7h30</v>
      </c>
      <c r="D8" s="81">
        <f>IF(TONGHOP!Q8="","",TONGHOP!Q8)</f>
        <v>90</v>
      </c>
      <c r="E8" s="82" t="str">
        <f>IF(TONGHOP!V8="","",IF(OR(TONGHOP!O8="KTHP",TONGHOP!O8="ThiTN"),TONGHOP!V8,""))</f>
        <v/>
      </c>
      <c r="F8" s="81" t="str">
        <f t="shared" si="0"/>
        <v/>
      </c>
      <c r="G8" s="82" t="str">
        <f>IF(TONGHOP!W8="","",IF(OR(TONGHOP!O8="KTHP",TONGHOP!O8="ThiTN"),TONGHOP!W8,""))</f>
        <v/>
      </c>
      <c r="H8" s="81" t="str">
        <f t="shared" si="1"/>
        <v/>
      </c>
    </row>
    <row r="9" spans="1:8" ht="15.95" hidden="1" customHeight="1">
      <c r="A9" s="80" t="str">
        <f>IF(TONGHOP!F9="","",TONGHOP!F9)</f>
        <v>15CĐ-CĐT1</v>
      </c>
      <c r="B9" s="76">
        <f>IF(TONGHOP!C9="","",TONGHOP!C9)</f>
        <v>20171120</v>
      </c>
      <c r="C9" s="76" t="str">
        <f>IF(TONGHOP!D9="","",TONGHOP!D9)</f>
        <v>7h30</v>
      </c>
      <c r="D9" s="81">
        <f>IF(TONGHOP!Q9="","",TONGHOP!Q9)</f>
        <v>90</v>
      </c>
      <c r="E9" s="82" t="str">
        <f>IF(TONGHOP!V9="","",IF(OR(TONGHOP!O9="KTHP",TONGHOP!O9="ThiTN"),TONGHOP!V9,""))</f>
        <v/>
      </c>
      <c r="F9" s="81" t="str">
        <f t="shared" si="0"/>
        <v/>
      </c>
      <c r="G9" s="82" t="str">
        <f>IF(TONGHOP!W9="","",IF(OR(TONGHOP!O9="KTHP",TONGHOP!O9="ThiTN"),TONGHOP!W9,""))</f>
        <v/>
      </c>
      <c r="H9" s="81" t="str">
        <f t="shared" si="1"/>
        <v/>
      </c>
    </row>
    <row r="10" spans="1:8" ht="15.95" hidden="1" customHeight="1">
      <c r="A10" s="80" t="str">
        <f>IF(TONGHOP!F10="","",TONGHOP!F10)</f>
        <v>15TC-Ô</v>
      </c>
      <c r="B10" s="76">
        <f>IF(TONGHOP!C10="","",TONGHOP!C10)</f>
        <v>20171121</v>
      </c>
      <c r="C10" s="76" t="str">
        <f>IF(TONGHOP!D10="","",TONGHOP!D10)</f>
        <v>15h00</v>
      </c>
      <c r="D10" s="81">
        <f>IF(TONGHOP!Q10="","",TONGHOP!Q10)</f>
        <v>120</v>
      </c>
      <c r="E10" s="82" t="str">
        <f>IF(TONGHOP!V10="","",IF(OR(TONGHOP!O10="KTHP",TONGHOP!O10="ThiTN"),TONGHOP!V10,""))</f>
        <v/>
      </c>
      <c r="F10" s="81" t="str">
        <f t="shared" si="0"/>
        <v/>
      </c>
      <c r="G10" s="82" t="str">
        <f>IF(TONGHOP!W10="","",IF(OR(TONGHOP!O10="KTHP",TONGHOP!O10="ThiTN"),TONGHOP!W10,""))</f>
        <v/>
      </c>
      <c r="H10" s="81" t="str">
        <f t="shared" si="1"/>
        <v/>
      </c>
    </row>
    <row r="11" spans="1:8" ht="15.95" hidden="1" customHeight="1">
      <c r="A11" s="80" t="str">
        <f>IF(TONGHOP!F11="","",TONGHOP!F11)</f>
        <v>16CĐ-CĐT1</v>
      </c>
      <c r="B11" s="76">
        <f>IF(TONGHOP!C11="","",TONGHOP!C11)</f>
        <v>20171121</v>
      </c>
      <c r="C11" s="76" t="str">
        <f>IF(TONGHOP!D11="","",TONGHOP!D11)</f>
        <v>9h30</v>
      </c>
      <c r="D11" s="81">
        <f>IF(TONGHOP!Q11="","",TONGHOP!Q11)</f>
        <v>90</v>
      </c>
      <c r="E11" s="82" t="str">
        <f>IF(TONGHOP!V11="","",IF(OR(TONGHOP!O11="KTHP",TONGHOP!O11="ThiTN"),TONGHOP!V11,""))</f>
        <v/>
      </c>
      <c r="F11" s="81" t="str">
        <f t="shared" si="0"/>
        <v/>
      </c>
      <c r="G11" s="82" t="str">
        <f>IF(TONGHOP!W11="","",IF(OR(TONGHOP!O11="KTHP",TONGHOP!O11="ThiTN"),TONGHOP!W11,""))</f>
        <v/>
      </c>
      <c r="H11" s="81" t="str">
        <f t="shared" si="1"/>
        <v/>
      </c>
    </row>
    <row r="12" spans="1:8" ht="15.95" hidden="1" customHeight="1">
      <c r="A12" s="80" t="str">
        <f>IF(TONGHOP!F12="","",TONGHOP!F12)</f>
        <v>16CĐ-CNC1</v>
      </c>
      <c r="B12" s="76">
        <f>IF(TONGHOP!C12="","",TONGHOP!C12)</f>
        <v>20171121</v>
      </c>
      <c r="C12" s="76" t="str">
        <f>IF(TONGHOP!D12="","",TONGHOP!D12)</f>
        <v>9h30</v>
      </c>
      <c r="D12" s="81">
        <f>IF(TONGHOP!Q12="","",TONGHOP!Q12)</f>
        <v>90</v>
      </c>
      <c r="E12" s="82" t="str">
        <f>IF(TONGHOP!V12="","",IF(OR(TONGHOP!O12="KTHP",TONGHOP!O12="ThiTN"),TONGHOP!V12,""))</f>
        <v/>
      </c>
      <c r="F12" s="81" t="str">
        <f t="shared" si="0"/>
        <v/>
      </c>
      <c r="G12" s="82" t="str">
        <f>IF(TONGHOP!W12="","",IF(OR(TONGHOP!O12="KTHP",TONGHOP!O12="ThiTN"),TONGHOP!W12,""))</f>
        <v/>
      </c>
      <c r="H12" s="81" t="str">
        <f t="shared" si="1"/>
        <v/>
      </c>
    </row>
    <row r="13" spans="1:8" ht="15.95" hidden="1" customHeight="1">
      <c r="A13" s="80" t="str">
        <f>IF(TONGHOP!F13="","",TONGHOP!F13)</f>
        <v>15CĐ-CĐT1</v>
      </c>
      <c r="B13" s="76">
        <f>IF(TONGHOP!C13="","",TONGHOP!C13)</f>
        <v>20171122</v>
      </c>
      <c r="C13" s="76" t="str">
        <f>IF(TONGHOP!D13="","",TONGHOP!D13)</f>
        <v>9h30</v>
      </c>
      <c r="D13" s="81">
        <f>IF(TONGHOP!Q13="","",TONGHOP!Q13)</f>
        <v>90</v>
      </c>
      <c r="E13" s="82" t="str">
        <f>IF(TONGHOP!V13="","",IF(OR(TONGHOP!O13="KTHP",TONGHOP!O13="ThiTN"),TONGHOP!V13,""))</f>
        <v/>
      </c>
      <c r="F13" s="81" t="str">
        <f t="shared" si="0"/>
        <v/>
      </c>
      <c r="G13" s="82" t="str">
        <f>IF(TONGHOP!W13="","",IF(OR(TONGHOP!O13="KTHP",TONGHOP!O13="ThiTN"),TONGHOP!W13,""))</f>
        <v/>
      </c>
      <c r="H13" s="81" t="str">
        <f t="shared" si="1"/>
        <v/>
      </c>
    </row>
    <row r="14" spans="1:8" ht="15.95" hidden="1" customHeight="1">
      <c r="A14" s="80" t="str">
        <f>IF(TONGHOP!F14="","",TONGHOP!F14)</f>
        <v>15CĐ-CĐT1</v>
      </c>
      <c r="B14" s="76">
        <f>IF(TONGHOP!C14="","",TONGHOP!C14)</f>
        <v>20171122</v>
      </c>
      <c r="C14" s="76" t="str">
        <f>IF(TONGHOP!D14="","",TONGHOP!D14)</f>
        <v>9h30</v>
      </c>
      <c r="D14" s="81">
        <f>IF(TONGHOP!Q14="","",TONGHOP!Q14)</f>
        <v>90</v>
      </c>
      <c r="E14" s="82" t="str">
        <f>IF(TONGHOP!V14="","",IF(OR(TONGHOP!O14="KTHP",TONGHOP!O14="ThiTN"),TONGHOP!V14,""))</f>
        <v/>
      </c>
      <c r="F14" s="81" t="str">
        <f t="shared" si="0"/>
        <v/>
      </c>
      <c r="G14" s="82" t="str">
        <f>IF(TONGHOP!W14="","",IF(OR(TONGHOP!O14="KTHP",TONGHOP!O14="ThiTN"),TONGHOP!W14,""))</f>
        <v/>
      </c>
      <c r="H14" s="81" t="str">
        <f t="shared" si="1"/>
        <v/>
      </c>
    </row>
    <row r="15" spans="1:8" ht="15.95" hidden="1" customHeight="1">
      <c r="A15" s="80" t="str">
        <f>IF(TONGHOP!F15="","",TONGHOP!F15)</f>
        <v>17T2-QTM1; 17T2-ĐCN1</v>
      </c>
      <c r="B15" s="76">
        <f>IF(TONGHOP!C15="","",TONGHOP!C15)</f>
        <v>20171123</v>
      </c>
      <c r="C15" s="76" t="str">
        <f>IF(TONGHOP!D15="","",TONGHOP!D15)</f>
        <v>07h30</v>
      </c>
      <c r="D15" s="81">
        <f>IF(TONGHOP!Q15="","",TONGHOP!Q15)</f>
        <v>90</v>
      </c>
      <c r="E15" s="82" t="str">
        <f>IF(TONGHOP!V15="","",IF(OR(TONGHOP!O15="KTHP",TONGHOP!O15="ThiTN"),TONGHOP!V15,""))</f>
        <v/>
      </c>
      <c r="F15" s="81" t="str">
        <f t="shared" si="0"/>
        <v/>
      </c>
      <c r="G15" s="82" t="str">
        <f>IF(TONGHOP!W15="","",IF(OR(TONGHOP!O15="KTHP",TONGHOP!O15="ThiTN"),TONGHOP!W15,""))</f>
        <v/>
      </c>
      <c r="H15" s="81" t="str">
        <f t="shared" si="1"/>
        <v/>
      </c>
    </row>
    <row r="16" spans="1:8" ht="15.95" hidden="1" customHeight="1">
      <c r="A16" s="80" t="str">
        <f>IF(TONGHOP!F16="","",TONGHOP!F16)</f>
        <v>15TC-NL</v>
      </c>
      <c r="B16" s="76">
        <f>IF(TONGHOP!C16="","",TONGHOP!C16)</f>
        <v>20171125</v>
      </c>
      <c r="C16" s="76" t="str">
        <f>IF(TONGHOP!D16="","",TONGHOP!D16)</f>
        <v>13h00</v>
      </c>
      <c r="D16" s="81">
        <f>IF(TONGHOP!Q16="","",TONGHOP!Q16)</f>
        <v>90</v>
      </c>
      <c r="E16" s="82" t="str">
        <f>IF(TONGHOP!V16="","",IF(OR(TONGHOP!O16="KTHP",TONGHOP!O16="ThiTN"),TONGHOP!V16,""))</f>
        <v/>
      </c>
      <c r="F16" s="81" t="str">
        <f t="shared" si="0"/>
        <v/>
      </c>
      <c r="G16" s="82" t="str">
        <f>IF(TONGHOP!W16="","",IF(OR(TONGHOP!O16="KTHP",TONGHOP!O16="ThiTN"),TONGHOP!W16,""))</f>
        <v/>
      </c>
      <c r="H16" s="81" t="str">
        <f t="shared" si="1"/>
        <v/>
      </c>
    </row>
    <row r="17" spans="1:8" ht="15.95" hidden="1" customHeight="1">
      <c r="A17" s="80" t="str">
        <f>IF(TONGHOP!F17="","",TONGHOP!F17)</f>
        <v>15TCN-LĐL</v>
      </c>
      <c r="B17" s="76">
        <f>IF(TONGHOP!C17="","",TONGHOP!C17)</f>
        <v>20171125</v>
      </c>
      <c r="C17" s="76" t="str">
        <f>IF(TONGHOP!D17="","",TONGHOP!D17)</f>
        <v>13h00</v>
      </c>
      <c r="D17" s="81">
        <f>IF(TONGHOP!Q17="","",TONGHOP!Q17)</f>
        <v>90</v>
      </c>
      <c r="E17" s="82" t="str">
        <f>IF(TONGHOP!V17="","",IF(OR(TONGHOP!O17="KTHP",TONGHOP!O17="ThiTN"),TONGHOP!V17,""))</f>
        <v/>
      </c>
      <c r="F17" s="81" t="str">
        <f t="shared" si="0"/>
        <v/>
      </c>
      <c r="G17" s="82" t="str">
        <f>IF(TONGHOP!W17="","",IF(OR(TONGHOP!O17="KTHP",TONGHOP!O17="ThiTN"),TONGHOP!W17,""))</f>
        <v/>
      </c>
      <c r="H17" s="81" t="str">
        <f t="shared" si="1"/>
        <v/>
      </c>
    </row>
    <row r="18" spans="1:8" ht="15.95" hidden="1" customHeight="1">
      <c r="A18" s="80" t="str">
        <f>IF(TONGHOP!F18="","",TONGHOP!F18)</f>
        <v>15CĐ_HL1_ĐLUC</v>
      </c>
      <c r="B18" s="76">
        <f>IF(TONGHOP!C18="","",TONGHOP!C18)</f>
        <v>20171127</v>
      </c>
      <c r="C18" s="76" t="str">
        <f>IF(TONGHOP!D18="","",TONGHOP!D18)</f>
        <v>18h00</v>
      </c>
      <c r="D18" s="81">
        <f>IF(TONGHOP!Q18="","",TONGHOP!Q18)</f>
        <v>90</v>
      </c>
      <c r="E18" s="82" t="str">
        <f>IF(TONGHOP!V18="","",IF(OR(TONGHOP!O18="KTHP",TONGHOP!O18="ThiTN"),TONGHOP!V18,""))</f>
        <v/>
      </c>
      <c r="F18" s="81" t="str">
        <f t="shared" si="0"/>
        <v/>
      </c>
      <c r="G18" s="82" t="str">
        <f>IF(TONGHOP!W18="","",IF(OR(TONGHOP!O18="KTHP",TONGHOP!O18="ThiTN"),TONGHOP!W18,""))</f>
        <v/>
      </c>
      <c r="H18" s="81" t="str">
        <f t="shared" si="1"/>
        <v/>
      </c>
    </row>
    <row r="19" spans="1:8" ht="15.95" hidden="1" customHeight="1">
      <c r="A19" s="80" t="str">
        <f>IF(TONGHOP!F19="","",TONGHOP!F19)</f>
        <v>16CĐN_HL1_ĐLUC</v>
      </c>
      <c r="B19" s="76">
        <f>IF(TONGHOP!C19="","",TONGHOP!C19)</f>
        <v>20171127</v>
      </c>
      <c r="C19" s="76" t="str">
        <f>IF(TONGHOP!D19="","",TONGHOP!D19)</f>
        <v>19h40</v>
      </c>
      <c r="D19" s="81">
        <f>IF(TONGHOP!Q19="","",TONGHOP!Q19)</f>
        <v>90</v>
      </c>
      <c r="E19" s="82" t="str">
        <f>IF(TONGHOP!V19="","",IF(OR(TONGHOP!O19="KTHP",TONGHOP!O19="ThiTN"),TONGHOP!V19,""))</f>
        <v/>
      </c>
      <c r="F19" s="81" t="str">
        <f t="shared" si="0"/>
        <v/>
      </c>
      <c r="G19" s="82" t="str">
        <f>IF(TONGHOP!W19="","",IF(OR(TONGHOP!O19="KTHP",TONGHOP!O19="ThiTN"),TONGHOP!W19,""))</f>
        <v/>
      </c>
      <c r="H19" s="81" t="str">
        <f t="shared" si="1"/>
        <v/>
      </c>
    </row>
    <row r="20" spans="1:8" ht="15.95" hidden="1" customHeight="1">
      <c r="A20" s="80" t="str">
        <f>IF(TONGHOP!F20="","",TONGHOP!F20)</f>
        <v>15CĐ_HL1_ĐLUC</v>
      </c>
      <c r="B20" s="76">
        <f>IF(TONGHOP!C20="","",TONGHOP!C20)</f>
        <v>20171127</v>
      </c>
      <c r="C20" s="76" t="str">
        <f>IF(TONGHOP!D20="","",TONGHOP!D20)</f>
        <v>19h40</v>
      </c>
      <c r="D20" s="81">
        <f>IF(TONGHOP!Q20="","",TONGHOP!Q20)</f>
        <v>90</v>
      </c>
      <c r="E20" s="82" t="str">
        <f>IF(TONGHOP!V20="","",IF(OR(TONGHOP!O20="KTHP",TONGHOP!O20="ThiTN"),TONGHOP!V20,""))</f>
        <v/>
      </c>
      <c r="F20" s="81" t="str">
        <f t="shared" si="0"/>
        <v/>
      </c>
      <c r="G20" s="82" t="str">
        <f>IF(TONGHOP!W20="","",IF(OR(TONGHOP!O20="KTHP",TONGHOP!O20="ThiTN"),TONGHOP!W20,""))</f>
        <v/>
      </c>
      <c r="H20" s="81" t="str">
        <f t="shared" si="1"/>
        <v/>
      </c>
    </row>
    <row r="21" spans="1:8" ht="15.95" hidden="1" customHeight="1">
      <c r="A21" s="80" t="str">
        <f>IF(TONGHOP!F21="","",TONGHOP!F21)</f>
        <v>15TCN-LĐL</v>
      </c>
      <c r="B21" s="76">
        <f>IF(TONGHOP!C21="","",TONGHOP!C21)</f>
        <v>20171127</v>
      </c>
      <c r="C21" s="76" t="str">
        <f>IF(TONGHOP!D21="","",TONGHOP!D21)</f>
        <v>8h00</v>
      </c>
      <c r="D21" s="81">
        <f>IF(TONGHOP!Q21="","",TONGHOP!Q21)</f>
        <v>60</v>
      </c>
      <c r="E21" s="82" t="str">
        <f>IF(TONGHOP!V21="","",IF(OR(TONGHOP!O21="KTHP",TONGHOP!O21="ThiTN"),TONGHOP!V21,""))</f>
        <v/>
      </c>
      <c r="F21" s="81" t="str">
        <f t="shared" si="0"/>
        <v/>
      </c>
      <c r="G21" s="82" t="str">
        <f>IF(TONGHOP!W21="","",IF(OR(TONGHOP!O21="KTHP",TONGHOP!O21="ThiTN"),TONGHOP!W21,""))</f>
        <v/>
      </c>
      <c r="H21" s="81" t="str">
        <f t="shared" si="1"/>
        <v/>
      </c>
    </row>
    <row r="22" spans="1:8" ht="15.95" hidden="1" customHeight="1">
      <c r="A22" s="80" t="str">
        <f>IF(TONGHOP!F22="","",TONGHOP!F22)</f>
        <v>15TC-NL</v>
      </c>
      <c r="B22" s="76">
        <f>IF(TONGHOP!C22="","",TONGHOP!C22)</f>
        <v>20171127</v>
      </c>
      <c r="C22" s="76" t="str">
        <f>IF(TONGHOP!D22="","",TONGHOP!D22)</f>
        <v>8h00</v>
      </c>
      <c r="D22" s="81">
        <f>IF(TONGHOP!Q22="","",TONGHOP!Q22)</f>
        <v>60</v>
      </c>
      <c r="E22" s="82" t="str">
        <f>IF(TONGHOP!V22="","",IF(OR(TONGHOP!O22="KTHP",TONGHOP!O22="ThiTN"),TONGHOP!V22,""))</f>
        <v/>
      </c>
      <c r="F22" s="81" t="str">
        <f t="shared" si="0"/>
        <v/>
      </c>
      <c r="G22" s="82" t="str">
        <f>IF(TONGHOP!W22="","",IF(OR(TONGHOP!O22="KTHP",TONGHOP!O22="ThiTN"),TONGHOP!W22,""))</f>
        <v/>
      </c>
      <c r="H22" s="81" t="str">
        <f t="shared" si="1"/>
        <v/>
      </c>
    </row>
    <row r="23" spans="1:8" ht="15.95" hidden="1" customHeight="1">
      <c r="A23" s="80" t="str">
        <f>IF(TONGHOP!F23="","",TONGHOP!F23)</f>
        <v>15TC-NL</v>
      </c>
      <c r="B23" s="76">
        <f>IF(TONGHOP!C23="","",TONGHOP!C23)</f>
        <v>20171127</v>
      </c>
      <c r="C23" s="76" t="str">
        <f>IF(TONGHOP!D23="","",TONGHOP!D23)</f>
        <v>9h30</v>
      </c>
      <c r="D23" s="81">
        <f>IF(TONGHOP!Q23="","",TONGHOP!Q23)</f>
        <v>60</v>
      </c>
      <c r="E23" s="82" t="str">
        <f>IF(TONGHOP!V23="","",IF(OR(TONGHOP!O23="KTHP",TONGHOP!O23="ThiTN"),TONGHOP!V23,""))</f>
        <v/>
      </c>
      <c r="F23" s="81" t="str">
        <f t="shared" si="0"/>
        <v/>
      </c>
      <c r="G23" s="82" t="str">
        <f>IF(TONGHOP!W23="","",IF(OR(TONGHOP!O23="KTHP",TONGHOP!O23="ThiTN"),TONGHOP!W23,""))</f>
        <v/>
      </c>
      <c r="H23" s="81" t="str">
        <f t="shared" si="1"/>
        <v/>
      </c>
    </row>
    <row r="24" spans="1:8" ht="15.95" hidden="1" customHeight="1">
      <c r="A24" s="80" t="str">
        <f>IF(TONGHOP!F24="","",TONGHOP!F24)</f>
        <v>15TCN-LĐL</v>
      </c>
      <c r="B24" s="76">
        <f>IF(TONGHOP!C24="","",TONGHOP!C24)</f>
        <v>20171127</v>
      </c>
      <c r="C24" s="76" t="str">
        <f>IF(TONGHOP!D24="","",TONGHOP!D24)</f>
        <v>9h30</v>
      </c>
      <c r="D24" s="81">
        <f>IF(TONGHOP!Q24="","",TONGHOP!Q24)</f>
        <v>60</v>
      </c>
      <c r="E24" s="82" t="str">
        <f>IF(TONGHOP!V24="","",IF(OR(TONGHOP!O24="KTHP",TONGHOP!O24="ThiTN"),TONGHOP!V24,""))</f>
        <v/>
      </c>
      <c r="F24" s="81" t="str">
        <f t="shared" si="0"/>
        <v/>
      </c>
      <c r="G24" s="82" t="str">
        <f>IF(TONGHOP!W24="","",IF(OR(TONGHOP!O24="KTHP",TONGHOP!O24="ThiTN"),TONGHOP!W24,""))</f>
        <v/>
      </c>
      <c r="H24" s="81" t="str">
        <f t="shared" si="1"/>
        <v/>
      </c>
    </row>
    <row r="25" spans="1:8" ht="15.95" hidden="1" customHeight="1">
      <c r="A25" s="80" t="str">
        <f>IF(TONGHOP!F25="","",TONGHOP!F25)</f>
        <v>16CĐ_HL1_KHCB</v>
      </c>
      <c r="B25" s="76">
        <f>IF(TONGHOP!C25="","",TONGHOP!C25)</f>
        <v>20171128</v>
      </c>
      <c r="C25" s="76" t="str">
        <f>IF(TONGHOP!D25="","",TONGHOP!D25)</f>
        <v>14h00</v>
      </c>
      <c r="D25" s="81">
        <f>IF(TONGHOP!Q25="","",TONGHOP!Q25)</f>
        <v>90</v>
      </c>
      <c r="E25" s="82" t="str">
        <f>IF(TONGHOP!V25="","",IF(OR(TONGHOP!O25="KTHP",TONGHOP!O25="ThiTN"),TONGHOP!V25,""))</f>
        <v/>
      </c>
      <c r="F25" s="81" t="str">
        <f t="shared" si="0"/>
        <v/>
      </c>
      <c r="G25" s="82" t="str">
        <f>IF(TONGHOP!W25="","",IF(OR(TONGHOP!O25="KTHP",TONGHOP!O25="ThiTN"),TONGHOP!W25,""))</f>
        <v/>
      </c>
      <c r="H25" s="81" t="str">
        <f t="shared" si="1"/>
        <v/>
      </c>
    </row>
    <row r="26" spans="1:8" ht="15.95" hidden="1" customHeight="1">
      <c r="A26" s="80" t="str">
        <f>IF(TONGHOP!F26="","",TONGHOP!F26)</f>
        <v>17T2-ĐCN1</v>
      </c>
      <c r="B26" s="76">
        <f>IF(TONGHOP!C26="","",TONGHOP!C26)</f>
        <v>20171204</v>
      </c>
      <c r="C26" s="76" t="str">
        <f>IF(TONGHOP!D26="","",TONGHOP!D26)</f>
        <v>10h00</v>
      </c>
      <c r="D26" s="81">
        <f>IF(TONGHOP!Q26="","",TONGHOP!Q26)</f>
        <v>60</v>
      </c>
      <c r="E26" s="82" t="str">
        <f>IF(TONGHOP!V26="","",IF(OR(TONGHOP!O26="KTHP",TONGHOP!O26="ThiTN"),TONGHOP!V26,""))</f>
        <v/>
      </c>
      <c r="F26" s="81" t="str">
        <f t="shared" si="0"/>
        <v/>
      </c>
      <c r="G26" s="82" t="str">
        <f>IF(TONGHOP!W26="","",IF(OR(TONGHOP!O26="KTHP",TONGHOP!O26="ThiTN"),TONGHOP!W26,""))</f>
        <v/>
      </c>
      <c r="H26" s="81" t="str">
        <f t="shared" si="1"/>
        <v/>
      </c>
    </row>
    <row r="27" spans="1:8" ht="15.95" hidden="1" customHeight="1">
      <c r="A27" s="80" t="str">
        <f>IF(TONGHOP!F27="","",TONGHOP!F27)</f>
        <v>17T2-ĐCN1</v>
      </c>
      <c r="B27" s="76">
        <f>IF(TONGHOP!C27="","",TONGHOP!C27)</f>
        <v>20171204</v>
      </c>
      <c r="C27" s="76" t="str">
        <f>IF(TONGHOP!D27="","",TONGHOP!D27)</f>
        <v>7h30</v>
      </c>
      <c r="D27" s="81">
        <f>IF(TONGHOP!Q27="","",TONGHOP!Q27)</f>
        <v>90</v>
      </c>
      <c r="E27" s="82" t="str">
        <f>IF(TONGHOP!V27="","",IF(OR(TONGHOP!O27="KTHP",TONGHOP!O27="ThiTN"),TONGHOP!V27,""))</f>
        <v/>
      </c>
      <c r="F27" s="81" t="str">
        <f t="shared" si="0"/>
        <v/>
      </c>
      <c r="G27" s="82" t="str">
        <f>IF(TONGHOP!W27="","",IF(OR(TONGHOP!O27="KTHP",TONGHOP!O27="ThiTN"),TONGHOP!W27,""))</f>
        <v/>
      </c>
      <c r="H27" s="81" t="str">
        <f t="shared" si="1"/>
        <v/>
      </c>
    </row>
    <row r="28" spans="1:8" ht="15.95" hidden="1" customHeight="1">
      <c r="A28" s="80" t="str">
        <f>IF(TONGHOP!F28="","",TONGHOP!F28)</f>
        <v>15TC_HL1_KHCB1</v>
      </c>
      <c r="B28" s="76">
        <f>IF(TONGHOP!C28="","",TONGHOP!C28)</f>
        <v>20171205</v>
      </c>
      <c r="C28" s="76" t="str">
        <f>IF(TONGHOP!D28="","",TONGHOP!D28)</f>
        <v>18h00</v>
      </c>
      <c r="D28" s="81">
        <f>IF(TONGHOP!Q28="","",TONGHOP!Q28)</f>
        <v>90</v>
      </c>
      <c r="E28" s="82" t="str">
        <f>IF(TONGHOP!V28="","",IF(OR(TONGHOP!O28="KTHP",TONGHOP!O28="ThiTN"),TONGHOP!V28,""))</f>
        <v/>
      </c>
      <c r="F28" s="81" t="str">
        <f t="shared" si="0"/>
        <v/>
      </c>
      <c r="G28" s="82" t="str">
        <f>IF(TONGHOP!W28="","",IF(OR(TONGHOP!O28="KTHP",TONGHOP!O28="ThiTN"),TONGHOP!W28,""))</f>
        <v/>
      </c>
      <c r="H28" s="81" t="str">
        <f t="shared" si="1"/>
        <v/>
      </c>
    </row>
    <row r="29" spans="1:8" ht="15.95" hidden="1" customHeight="1">
      <c r="A29" s="80" t="str">
        <f>IF(TONGHOP!F29="","",TONGHOP!F29)</f>
        <v>15TC_HL1_KHCB2</v>
      </c>
      <c r="B29" s="76">
        <f>IF(TONGHOP!C29="","",TONGHOP!C29)</f>
        <v>20171205</v>
      </c>
      <c r="C29" s="76" t="str">
        <f>IF(TONGHOP!D29="","",TONGHOP!D29)</f>
        <v>18h00</v>
      </c>
      <c r="D29" s="81">
        <f>IF(TONGHOP!Q29="","",TONGHOP!Q29)</f>
        <v>90</v>
      </c>
      <c r="E29" s="82" t="str">
        <f>IF(TONGHOP!V29="","",IF(OR(TONGHOP!O29="KTHP",TONGHOP!O29="ThiTN"),TONGHOP!V29,""))</f>
        <v/>
      </c>
      <c r="F29" s="81" t="str">
        <f t="shared" si="0"/>
        <v/>
      </c>
      <c r="G29" s="82" t="str">
        <f>IF(TONGHOP!W29="","",IF(OR(TONGHOP!O29="KTHP",TONGHOP!O29="ThiTN"),TONGHOP!W29,""))</f>
        <v/>
      </c>
      <c r="H29" s="81" t="str">
        <f t="shared" si="1"/>
        <v/>
      </c>
    </row>
    <row r="30" spans="1:8" ht="15.95" hidden="1" customHeight="1">
      <c r="A30" s="80" t="str">
        <f>IF(TONGHOP!F30="","",TONGHOP!F30)</f>
        <v>17T2-ĐCN1</v>
      </c>
      <c r="B30" s="76">
        <f>IF(TONGHOP!C30="","",TONGHOP!C30)</f>
        <v>20171206</v>
      </c>
      <c r="C30" s="76" t="str">
        <f>IF(TONGHOP!D30="","",TONGHOP!D30)</f>
        <v>14h00</v>
      </c>
      <c r="D30" s="81">
        <f>IF(TONGHOP!Q30="","",TONGHOP!Q30)</f>
        <v>90</v>
      </c>
      <c r="E30" s="82" t="str">
        <f>IF(TONGHOP!V30="","",IF(OR(TONGHOP!O30="KTHP",TONGHOP!O30="ThiTN"),TONGHOP!V30,""))</f>
        <v/>
      </c>
      <c r="F30" s="81" t="str">
        <f t="shared" si="0"/>
        <v/>
      </c>
      <c r="G30" s="82" t="str">
        <f>IF(TONGHOP!W30="","",IF(OR(TONGHOP!O30="KTHP",TONGHOP!O30="ThiTN"),TONGHOP!W30,""))</f>
        <v/>
      </c>
      <c r="H30" s="81" t="str">
        <f t="shared" si="1"/>
        <v/>
      </c>
    </row>
    <row r="31" spans="1:8" ht="15.95" hidden="1" customHeight="1">
      <c r="A31" s="80" t="str">
        <f>IF(TONGHOP!F31="","",TONGHOP!F31)</f>
        <v>15TCT_HL1_NL</v>
      </c>
      <c r="B31" s="76">
        <f>IF(TONGHOP!C31="","",TONGHOP!C31)</f>
        <v>20171207</v>
      </c>
      <c r="C31" s="76" t="str">
        <f>IF(TONGHOP!D31="","",TONGHOP!D31)</f>
        <v>13h00</v>
      </c>
      <c r="D31" s="81">
        <f>IF(TONGHOP!Q31="","",TONGHOP!Q31)</f>
        <v>60</v>
      </c>
      <c r="E31" s="82" t="str">
        <f>IF(TONGHOP!V31="","",IF(OR(TONGHOP!O31="KTHP",TONGHOP!O31="ThiTN"),TONGHOP!V31,""))</f>
        <v/>
      </c>
      <c r="F31" s="81" t="str">
        <f t="shared" si="0"/>
        <v/>
      </c>
      <c r="G31" s="82" t="str">
        <f>IF(TONGHOP!W31="","",IF(OR(TONGHOP!O31="KTHP",TONGHOP!O31="ThiTN"),TONGHOP!W31,""))</f>
        <v/>
      </c>
      <c r="H31" s="81" t="str">
        <f t="shared" si="1"/>
        <v/>
      </c>
    </row>
    <row r="32" spans="1:8" ht="15.95" hidden="1" customHeight="1">
      <c r="A32" s="80" t="str">
        <f>IF(TONGHOP!F32="","",TONGHOP!F32)</f>
        <v>14CĐ_HL1_DLANH</v>
      </c>
      <c r="B32" s="76">
        <f>IF(TONGHOP!C32="","",TONGHOP!C32)</f>
        <v>20171207</v>
      </c>
      <c r="C32" s="76" t="str">
        <f>IF(TONGHOP!D32="","",TONGHOP!D32)</f>
        <v>13h00</v>
      </c>
      <c r="D32" s="81">
        <f>IF(TONGHOP!Q32="","",TONGHOP!Q32)</f>
        <v>60</v>
      </c>
      <c r="E32" s="82" t="str">
        <f>IF(TONGHOP!V32="","",IF(OR(TONGHOP!O32="KTHP",TONGHOP!O32="ThiTN"),TONGHOP!V32,""))</f>
        <v/>
      </c>
      <c r="F32" s="81" t="str">
        <f t="shared" si="0"/>
        <v/>
      </c>
      <c r="G32" s="82" t="str">
        <f>IF(TONGHOP!W32="","",IF(OR(TONGHOP!O32="KTHP",TONGHOP!O32="ThiTN"),TONGHOP!W32,""))</f>
        <v/>
      </c>
      <c r="H32" s="81" t="str">
        <f t="shared" si="1"/>
        <v/>
      </c>
    </row>
    <row r="33" spans="1:8" ht="15.95" hidden="1" customHeight="1">
      <c r="A33" s="80" t="str">
        <f>IF(TONGHOP!F33="","",TONGHOP!F33)</f>
        <v>15TCT_HL1_NL</v>
      </c>
      <c r="B33" s="76">
        <f>IF(TONGHOP!C33="","",TONGHOP!C33)</f>
        <v>20171207</v>
      </c>
      <c r="C33" s="76" t="str">
        <f>IF(TONGHOP!D33="","",TONGHOP!D33)</f>
        <v>14h15</v>
      </c>
      <c r="D33" s="81">
        <f>IF(TONGHOP!Q33="","",TONGHOP!Q33)</f>
        <v>60</v>
      </c>
      <c r="E33" s="82" t="str">
        <f>IF(TONGHOP!V33="","",IF(OR(TONGHOP!O33="KTHP",TONGHOP!O33="ThiTN"),TONGHOP!V33,""))</f>
        <v/>
      </c>
      <c r="F33" s="81" t="str">
        <f t="shared" si="0"/>
        <v/>
      </c>
      <c r="G33" s="82" t="str">
        <f>IF(TONGHOP!W33="","",IF(OR(TONGHOP!O33="KTHP",TONGHOP!O33="ThiTN"),TONGHOP!W33,""))</f>
        <v/>
      </c>
      <c r="H33" s="81" t="str">
        <f t="shared" si="1"/>
        <v/>
      </c>
    </row>
    <row r="34" spans="1:8" ht="15.95" hidden="1" customHeight="1">
      <c r="A34" s="80" t="str">
        <f>IF(TONGHOP!F34="","",TONGHOP!F34)</f>
        <v>15TCT_HL1_NL</v>
      </c>
      <c r="B34" s="76">
        <f>IF(TONGHOP!C34="","",TONGHOP!C34)</f>
        <v>20171207</v>
      </c>
      <c r="C34" s="76" t="str">
        <f>IF(TONGHOP!D34="","",TONGHOP!D34)</f>
        <v>14h15</v>
      </c>
      <c r="D34" s="81">
        <f>IF(TONGHOP!Q34="","",TONGHOP!Q34)</f>
        <v>60</v>
      </c>
      <c r="E34" s="82" t="str">
        <f>IF(TONGHOP!V34="","",IF(OR(TONGHOP!O34="KTHP",TONGHOP!O34="ThiTN"),TONGHOP!V34,""))</f>
        <v/>
      </c>
      <c r="F34" s="81" t="str">
        <f t="shared" si="0"/>
        <v/>
      </c>
      <c r="G34" s="82" t="str">
        <f>IF(TONGHOP!W34="","",IF(OR(TONGHOP!O34="KTHP",TONGHOP!O34="ThiTN"),TONGHOP!W34,""))</f>
        <v/>
      </c>
      <c r="H34" s="81" t="str">
        <f t="shared" si="1"/>
        <v/>
      </c>
    </row>
    <row r="35" spans="1:8" ht="15.95" hidden="1" customHeight="1">
      <c r="A35" s="80" t="str">
        <f>IF(TONGHOP!F35="","",TONGHOP!F35)</f>
        <v>15TCT_HL1_NL</v>
      </c>
      <c r="B35" s="76">
        <f>IF(TONGHOP!C35="","",TONGHOP!C35)</f>
        <v>20171207</v>
      </c>
      <c r="C35" s="76" t="str">
        <f>IF(TONGHOP!D35="","",TONGHOP!D35)</f>
        <v>15h30</v>
      </c>
      <c r="D35" s="81">
        <f>IF(TONGHOP!Q35="","",TONGHOP!Q35)</f>
        <v>60</v>
      </c>
      <c r="E35" s="82" t="str">
        <f>IF(TONGHOP!V35="","",IF(OR(TONGHOP!O35="KTHP",TONGHOP!O35="ThiTN"),TONGHOP!V35,""))</f>
        <v/>
      </c>
      <c r="F35" s="81" t="str">
        <f t="shared" si="0"/>
        <v/>
      </c>
      <c r="G35" s="82" t="str">
        <f>IF(TONGHOP!W35="","",IF(OR(TONGHOP!O35="KTHP",TONGHOP!O35="ThiTN"),TONGHOP!W35,""))</f>
        <v/>
      </c>
      <c r="H35" s="81" t="str">
        <f t="shared" si="1"/>
        <v/>
      </c>
    </row>
    <row r="36" spans="1:8" ht="15.95" hidden="1" customHeight="1">
      <c r="A36" s="80" t="str">
        <f>IF(TONGHOP!F36="","",TONGHOP!F36)</f>
        <v>15TCN-Đ; 15TCN-ĐT</v>
      </c>
      <c r="B36" s="76">
        <f>IF(TONGHOP!C36="","",TONGHOP!C36)</f>
        <v>20171211</v>
      </c>
      <c r="C36" s="76" t="str">
        <f>IF(TONGHOP!D36="","",TONGHOP!D36)</f>
        <v>13h00</v>
      </c>
      <c r="D36" s="81">
        <f>IF(TONGHOP!Q36="","",TONGHOP!Q36)</f>
        <v>90</v>
      </c>
      <c r="E36" s="82" t="str">
        <f>IF(TONGHOP!V36="","",IF(OR(TONGHOP!O36="KTHP",TONGHOP!O36="ThiTN"),TONGHOP!V36,""))</f>
        <v>Hà Phước Tuấn</v>
      </c>
      <c r="F36" s="81">
        <f t="shared" si="0"/>
        <v>0.45</v>
      </c>
      <c r="G36" s="82" t="str">
        <f>IF(TONGHOP!W36="","",IF(OR(TONGHOP!O36="KTHP",TONGHOP!O36="ThiTN"),TONGHOP!W36,""))</f>
        <v/>
      </c>
      <c r="H36" s="81" t="str">
        <f t="shared" si="1"/>
        <v/>
      </c>
    </row>
    <row r="37" spans="1:8" ht="15.95" hidden="1" customHeight="1">
      <c r="A37" s="80" t="str">
        <f>IF(TONGHOP!F37="","",TONGHOP!F37)</f>
        <v>15TCN-Đ; 15TCN-ĐT</v>
      </c>
      <c r="B37" s="76">
        <f>IF(TONGHOP!C37="","",TONGHOP!C37)</f>
        <v>20171211</v>
      </c>
      <c r="C37" s="76" t="str">
        <f>IF(TONGHOP!D37="","",TONGHOP!D37)</f>
        <v>13h00</v>
      </c>
      <c r="D37" s="81">
        <f>IF(TONGHOP!Q37="","",TONGHOP!Q37)</f>
        <v>90</v>
      </c>
      <c r="E37" s="82" t="str">
        <f>IF(TONGHOP!V37="","",IF(OR(TONGHOP!O37="KTHP",TONGHOP!O37="ThiTN"),TONGHOP!V37,""))</f>
        <v/>
      </c>
      <c r="F37" s="81" t="str">
        <f t="shared" si="0"/>
        <v/>
      </c>
      <c r="G37" s="82" t="str">
        <f>IF(TONGHOP!W37="","",IF(OR(TONGHOP!O37="KTHP",TONGHOP!O37="ThiTN"),TONGHOP!W37,""))</f>
        <v/>
      </c>
      <c r="H37" s="81" t="str">
        <f t="shared" si="1"/>
        <v/>
      </c>
    </row>
    <row r="38" spans="1:8" ht="15.95" hidden="1" customHeight="1">
      <c r="A38" s="80" t="str">
        <f>IF(TONGHOP!F38="","",TONGHOP!F38)</f>
        <v>15TCN-MTT; 15TCN-KTD</v>
      </c>
      <c r="B38" s="76">
        <f>IF(TONGHOP!C38="","",TONGHOP!C38)</f>
        <v>20171211</v>
      </c>
      <c r="C38" s="76" t="str">
        <f>IF(TONGHOP!D38="","",TONGHOP!D38)</f>
        <v>13h00</v>
      </c>
      <c r="D38" s="81">
        <f>IF(TONGHOP!Q38="","",TONGHOP!Q38)</f>
        <v>90</v>
      </c>
      <c r="E38" s="82" t="str">
        <f>IF(TONGHOP!V38="","",IF(OR(TONGHOP!O38="KTHP",TONGHOP!O38="ThiTN"),TONGHOP!V38,""))</f>
        <v/>
      </c>
      <c r="F38" s="81" t="str">
        <f t="shared" si="0"/>
        <v/>
      </c>
      <c r="G38" s="82" t="str">
        <f>IF(TONGHOP!W38="","",IF(OR(TONGHOP!O38="KTHP",TONGHOP!O38="ThiTN"),TONGHOP!W38,""))</f>
        <v/>
      </c>
      <c r="H38" s="81" t="str">
        <f t="shared" si="1"/>
        <v/>
      </c>
    </row>
    <row r="39" spans="1:8" ht="15.95" hidden="1" customHeight="1">
      <c r="A39" s="80" t="str">
        <f>IF(TONGHOP!F39="","",TONGHOP!F39)</f>
        <v>15TCN-Ô1</v>
      </c>
      <c r="B39" s="76">
        <f>IF(TONGHOP!C39="","",TONGHOP!C39)</f>
        <v>20171211</v>
      </c>
      <c r="C39" s="76" t="str">
        <f>IF(TONGHOP!D39="","",TONGHOP!D39)</f>
        <v>13h00</v>
      </c>
      <c r="D39" s="81">
        <f>IF(TONGHOP!Q39="","",TONGHOP!Q39)</f>
        <v>90</v>
      </c>
      <c r="E39" s="82" t="str">
        <f>IF(TONGHOP!V39="","",IF(OR(TONGHOP!O39="KTHP",TONGHOP!O39="ThiTN"),TONGHOP!V39,""))</f>
        <v/>
      </c>
      <c r="F39" s="81" t="str">
        <f t="shared" si="0"/>
        <v/>
      </c>
      <c r="G39" s="82" t="str">
        <f>IF(TONGHOP!W39="","",IF(OR(TONGHOP!O39="KTHP",TONGHOP!O39="ThiTN"),TONGHOP!W39,""))</f>
        <v/>
      </c>
      <c r="H39" s="81" t="str">
        <f t="shared" si="1"/>
        <v/>
      </c>
    </row>
    <row r="40" spans="1:8" ht="15.95" hidden="1" customHeight="1">
      <c r="A40" s="80" t="str">
        <f>IF(TONGHOP!F40="","",TONGHOP!F40)</f>
        <v>15TCN-QTM1</v>
      </c>
      <c r="B40" s="76">
        <f>IF(TONGHOP!C40="","",TONGHOP!C40)</f>
        <v>20171211</v>
      </c>
      <c r="C40" s="76" t="str">
        <f>IF(TONGHOP!D40="","",TONGHOP!D40)</f>
        <v>13h00</v>
      </c>
      <c r="D40" s="81">
        <f>IF(TONGHOP!Q40="","",TONGHOP!Q40)</f>
        <v>90</v>
      </c>
      <c r="E40" s="82" t="str">
        <f>IF(TONGHOP!V40="","",IF(OR(TONGHOP!O40="KTHP",TONGHOP!O40="ThiTN"),TONGHOP!V40,""))</f>
        <v/>
      </c>
      <c r="F40" s="81" t="str">
        <f t="shared" si="0"/>
        <v/>
      </c>
      <c r="G40" s="82" t="str">
        <f>IF(TONGHOP!W40="","",IF(OR(TONGHOP!O40="KTHP",TONGHOP!O40="ThiTN"),TONGHOP!W40,""))</f>
        <v/>
      </c>
      <c r="H40" s="81" t="str">
        <f t="shared" si="1"/>
        <v/>
      </c>
    </row>
    <row r="41" spans="1:8" ht="15.95" hidden="1" customHeight="1">
      <c r="A41" s="80" t="str">
        <f>IF(TONGHOP!F41="","",TONGHOP!F41)</f>
        <v>15TCN-LĐL; 15TCN-CKL</v>
      </c>
      <c r="B41" s="76">
        <f>IF(TONGHOP!C41="","",TONGHOP!C41)</f>
        <v>20171211</v>
      </c>
      <c r="C41" s="76" t="str">
        <f>IF(TONGHOP!D41="","",TONGHOP!D41)</f>
        <v>13h00</v>
      </c>
      <c r="D41" s="81">
        <f>IF(TONGHOP!Q41="","",TONGHOP!Q41)</f>
        <v>90</v>
      </c>
      <c r="E41" s="82" t="str">
        <f>IF(TONGHOP!V41="","",IF(OR(TONGHOP!O41="KTHP",TONGHOP!O41="ThiTN"),TONGHOP!V41,""))</f>
        <v/>
      </c>
      <c r="F41" s="81" t="str">
        <f t="shared" si="0"/>
        <v/>
      </c>
      <c r="G41" s="82" t="str">
        <f>IF(TONGHOP!W41="","",IF(OR(TONGHOP!O41="KTHP",TONGHOP!O41="ThiTN"),TONGHOP!W41,""))</f>
        <v/>
      </c>
      <c r="H41" s="81" t="str">
        <f t="shared" si="1"/>
        <v/>
      </c>
    </row>
    <row r="42" spans="1:8" ht="15.95" hidden="1" customHeight="1">
      <c r="A42" s="80" t="str">
        <f>IF(TONGHOP!F42="","",TONGHOP!F42)</f>
        <v>15TCN-QTM1</v>
      </c>
      <c r="B42" s="76">
        <f>IF(TONGHOP!C42="","",TONGHOP!C42)</f>
        <v>20171211</v>
      </c>
      <c r="C42" s="76" t="str">
        <f>IF(TONGHOP!D42="","",TONGHOP!D42)</f>
        <v>15h30</v>
      </c>
      <c r="D42" s="81">
        <f>IF(TONGHOP!Q42="","",TONGHOP!Q42)</f>
        <v>90</v>
      </c>
      <c r="E42" s="82" t="str">
        <f>IF(TONGHOP!V42="","",IF(OR(TONGHOP!O42="KTHP",TONGHOP!O42="ThiTN"),TONGHOP!V42,""))</f>
        <v/>
      </c>
      <c r="F42" s="81" t="str">
        <f t="shared" si="0"/>
        <v/>
      </c>
      <c r="G42" s="82" t="str">
        <f>IF(TONGHOP!W42="","",IF(OR(TONGHOP!O42="KTHP",TONGHOP!O42="ThiTN"),TONGHOP!W42,""))</f>
        <v/>
      </c>
      <c r="H42" s="81" t="str">
        <f t="shared" si="1"/>
        <v/>
      </c>
    </row>
    <row r="43" spans="1:8" ht="15.95" hidden="1" customHeight="1">
      <c r="A43" s="80" t="str">
        <f>IF(TONGHOP!F43="","",TONGHOP!F43)</f>
        <v>15TCN-QTM1</v>
      </c>
      <c r="B43" s="76">
        <f>IF(TONGHOP!C43="","",TONGHOP!C43)</f>
        <v>20171211</v>
      </c>
      <c r="C43" s="76" t="str">
        <f>IF(TONGHOP!D43="","",TONGHOP!D43)</f>
        <v>15h30</v>
      </c>
      <c r="D43" s="81">
        <f>IF(TONGHOP!Q43="","",TONGHOP!Q43)</f>
        <v>90</v>
      </c>
      <c r="E43" s="82" t="str">
        <f>IF(TONGHOP!V43="","",IF(OR(TONGHOP!O43="KTHP",TONGHOP!O43="ThiTN"),TONGHOP!V43,""))</f>
        <v>Mạnh Lê Hoàn</v>
      </c>
      <c r="F43" s="81">
        <f t="shared" si="0"/>
        <v>0.45</v>
      </c>
      <c r="G43" s="82" t="str">
        <f>IF(TONGHOP!W43="","",IF(OR(TONGHOP!O43="KTHP",TONGHOP!O43="ThiTN"),TONGHOP!W43,""))</f>
        <v/>
      </c>
      <c r="H43" s="81" t="str">
        <f t="shared" si="1"/>
        <v/>
      </c>
    </row>
    <row r="44" spans="1:8" ht="15.95" hidden="1" customHeight="1">
      <c r="A44" s="80" t="str">
        <f>IF(TONGHOP!F44="","",TONGHOP!F44)</f>
        <v>15TCN-Ô1</v>
      </c>
      <c r="B44" s="76">
        <f>IF(TONGHOP!C44="","",TONGHOP!C44)</f>
        <v>20171211</v>
      </c>
      <c r="C44" s="76" t="str">
        <f>IF(TONGHOP!D44="","",TONGHOP!D44)</f>
        <v>15h30</v>
      </c>
      <c r="D44" s="81">
        <f>IF(TONGHOP!Q44="","",TONGHOP!Q44)</f>
        <v>90</v>
      </c>
      <c r="E44" s="82" t="str">
        <f>IF(TONGHOP!V44="","",IF(OR(TONGHOP!O44="KTHP",TONGHOP!O44="ThiTN"),TONGHOP!V44,""))</f>
        <v>Hà Phước Tuấn</v>
      </c>
      <c r="F44" s="81">
        <f t="shared" si="0"/>
        <v>0.45</v>
      </c>
      <c r="G44" s="82" t="str">
        <f>IF(TONGHOP!W44="","",IF(OR(TONGHOP!O44="KTHP",TONGHOP!O44="ThiTN"),TONGHOP!W44,""))</f>
        <v/>
      </c>
      <c r="H44" s="81" t="str">
        <f t="shared" si="1"/>
        <v/>
      </c>
    </row>
    <row r="45" spans="1:8" ht="15.95" hidden="1" customHeight="1">
      <c r="A45" s="80" t="str">
        <f>IF(TONGHOP!F45="","",TONGHOP!F45)</f>
        <v>15TCN-KTD</v>
      </c>
      <c r="B45" s="76">
        <f>IF(TONGHOP!C45="","",TONGHOP!C45)</f>
        <v>20171211</v>
      </c>
      <c r="C45" s="76" t="str">
        <f>IF(TONGHOP!D45="","",TONGHOP!D45)</f>
        <v>15h30</v>
      </c>
      <c r="D45" s="81">
        <f>IF(TONGHOP!Q45="","",TONGHOP!Q45)</f>
        <v>90</v>
      </c>
      <c r="E45" s="82" t="str">
        <f>IF(TONGHOP!V45="","",IF(OR(TONGHOP!O45="KTHP",TONGHOP!O45="ThiTN"),TONGHOP!V45,""))</f>
        <v>Võ Cường</v>
      </c>
      <c r="F45" s="81">
        <f t="shared" si="0"/>
        <v>0.45</v>
      </c>
      <c r="G45" s="82" t="str">
        <f>IF(TONGHOP!W45="","",IF(OR(TONGHOP!O45="KTHP",TONGHOP!O45="ThiTN"),TONGHOP!W45,""))</f>
        <v/>
      </c>
      <c r="H45" s="81" t="str">
        <f t="shared" si="1"/>
        <v/>
      </c>
    </row>
    <row r="46" spans="1:8" ht="15.95" hidden="1" customHeight="1">
      <c r="A46" s="80" t="str">
        <f>IF(TONGHOP!F46="","",TONGHOP!F46)</f>
        <v>15TCN-Đ</v>
      </c>
      <c r="B46" s="76">
        <f>IF(TONGHOP!C46="","",TONGHOP!C46)</f>
        <v>20171211</v>
      </c>
      <c r="C46" s="76" t="str">
        <f>IF(TONGHOP!D46="","",TONGHOP!D46)</f>
        <v>15h30</v>
      </c>
      <c r="D46" s="81">
        <f>IF(TONGHOP!Q46="","",TONGHOP!Q46)</f>
        <v>90</v>
      </c>
      <c r="E46" s="82" t="str">
        <f>IF(TONGHOP!V46="","",IF(OR(TONGHOP!O46="KTHP",TONGHOP!O46="ThiTN"),TONGHOP!V46,""))</f>
        <v/>
      </c>
      <c r="F46" s="81" t="str">
        <f t="shared" si="0"/>
        <v/>
      </c>
      <c r="G46" s="82" t="str">
        <f>IF(TONGHOP!W46="","",IF(OR(TONGHOP!O46="KTHP",TONGHOP!O46="ThiTN"),TONGHOP!W46,""))</f>
        <v/>
      </c>
      <c r="H46" s="81" t="str">
        <f t="shared" si="1"/>
        <v/>
      </c>
    </row>
    <row r="47" spans="1:8" ht="15.95" hidden="1" customHeight="1">
      <c r="A47" s="80" t="str">
        <f>IF(TONGHOP!F47="","",TONGHOP!F47)</f>
        <v>15TCN-MTT</v>
      </c>
      <c r="B47" s="76">
        <f>IF(TONGHOP!C47="","",TONGHOP!C47)</f>
        <v>20171211</v>
      </c>
      <c r="C47" s="76" t="str">
        <f>IF(TONGHOP!D47="","",TONGHOP!D47)</f>
        <v>15h30</v>
      </c>
      <c r="D47" s="81">
        <f>IF(TONGHOP!Q47="","",TONGHOP!Q47)</f>
        <v>90</v>
      </c>
      <c r="E47" s="82" t="str">
        <f>IF(TONGHOP!V47="","",IF(OR(TONGHOP!O47="KTHP",TONGHOP!O47="ThiTN"),TONGHOP!V47,""))</f>
        <v/>
      </c>
      <c r="F47" s="81" t="str">
        <f t="shared" si="0"/>
        <v/>
      </c>
      <c r="G47" s="82" t="str">
        <f>IF(TONGHOP!W47="","",IF(OR(TONGHOP!O47="KTHP",TONGHOP!O47="ThiTN"),TONGHOP!W47,""))</f>
        <v/>
      </c>
      <c r="H47" s="81" t="str">
        <f t="shared" si="1"/>
        <v/>
      </c>
    </row>
    <row r="48" spans="1:8" ht="15.95" hidden="1" customHeight="1">
      <c r="A48" s="80" t="str">
        <f>IF(TONGHOP!F48="","",TONGHOP!F48)</f>
        <v>15TCN-ĐT</v>
      </c>
      <c r="B48" s="76">
        <f>IF(TONGHOP!C48="","",TONGHOP!C48)</f>
        <v>20171211</v>
      </c>
      <c r="C48" s="76" t="str">
        <f>IF(TONGHOP!D48="","",TONGHOP!D48)</f>
        <v>15h30</v>
      </c>
      <c r="D48" s="81">
        <f>IF(TONGHOP!Q48="","",TONGHOP!Q48)</f>
        <v>90</v>
      </c>
      <c r="E48" s="82" t="str">
        <f>IF(TONGHOP!V48="","",IF(OR(TONGHOP!O48="KTHP",TONGHOP!O48="ThiTN"),TONGHOP!V48,""))</f>
        <v/>
      </c>
      <c r="F48" s="81" t="str">
        <f t="shared" si="0"/>
        <v/>
      </c>
      <c r="G48" s="82" t="str">
        <f>IF(TONGHOP!W48="","",IF(OR(TONGHOP!O48="KTHP",TONGHOP!O48="ThiTN"),TONGHOP!W48,""))</f>
        <v/>
      </c>
      <c r="H48" s="81" t="str">
        <f t="shared" si="1"/>
        <v/>
      </c>
    </row>
    <row r="49" spans="1:8" ht="15.95" hidden="1" customHeight="1">
      <c r="A49" s="80" t="str">
        <f>IF(TONGHOP!F49="","",TONGHOP!F49)</f>
        <v>16CĐ_HL1_DLUC</v>
      </c>
      <c r="B49" s="76">
        <f>IF(TONGHOP!C49="","",TONGHOP!C49)</f>
        <v>20171211</v>
      </c>
      <c r="C49" s="76" t="str">
        <f>IF(TONGHOP!D49="","",TONGHOP!D49)</f>
        <v>18h00</v>
      </c>
      <c r="D49" s="81">
        <f>IF(TONGHOP!Q49="","",TONGHOP!Q49)</f>
        <v>90</v>
      </c>
      <c r="E49" s="82" t="str">
        <f>IF(TONGHOP!V49="","",IF(OR(TONGHOP!O49="KTHP",TONGHOP!O49="ThiTN"),TONGHOP!V49,""))</f>
        <v/>
      </c>
      <c r="F49" s="81" t="str">
        <f t="shared" si="0"/>
        <v/>
      </c>
      <c r="G49" s="82" t="str">
        <f>IF(TONGHOP!W49="","",IF(OR(TONGHOP!O49="KTHP",TONGHOP!O49="ThiTN"),TONGHOP!W49,""))</f>
        <v/>
      </c>
      <c r="H49" s="81" t="str">
        <f t="shared" si="1"/>
        <v/>
      </c>
    </row>
    <row r="50" spans="1:8" ht="15.95" hidden="1" customHeight="1">
      <c r="A50" s="80" t="str">
        <f>IF(TONGHOP!F50="","",TONGHOP!F50)</f>
        <v>15TCN-MTT</v>
      </c>
      <c r="B50" s="76">
        <f>IF(TONGHOP!C50="","",TONGHOP!C50)</f>
        <v>20171213</v>
      </c>
      <c r="C50" s="76" t="str">
        <f>IF(TONGHOP!D50="","",TONGHOP!D50)</f>
        <v>13h00</v>
      </c>
      <c r="D50" s="81">
        <f>IF(TONGHOP!Q50="","",TONGHOP!Q50)</f>
        <v>120</v>
      </c>
      <c r="E50" s="82" t="str">
        <f>IF(TONGHOP!V50="","",IF(OR(TONGHOP!O50="KTHP",TONGHOP!O50="ThiTN"),TONGHOP!V50,""))</f>
        <v/>
      </c>
      <c r="F50" s="81" t="str">
        <f t="shared" si="0"/>
        <v/>
      </c>
      <c r="G50" s="82" t="str">
        <f>IF(TONGHOP!W50="","",IF(OR(TONGHOP!O50="KTHP",TONGHOP!O50="ThiTN"),TONGHOP!W50,""))</f>
        <v/>
      </c>
      <c r="H50" s="81" t="str">
        <f t="shared" si="1"/>
        <v/>
      </c>
    </row>
    <row r="51" spans="1:8" ht="15.95" hidden="1" customHeight="1">
      <c r="A51" s="80" t="str">
        <f>IF(TONGHOP!F51="","",TONGHOP!F51)</f>
        <v>15TCN-LĐL</v>
      </c>
      <c r="B51" s="76">
        <f>IF(TONGHOP!C51="","",TONGHOP!C51)</f>
        <v>20171213</v>
      </c>
      <c r="C51" s="76" t="str">
        <f>IF(TONGHOP!D51="","",TONGHOP!D51)</f>
        <v>13h00</v>
      </c>
      <c r="D51" s="81">
        <f>IF(TONGHOP!Q51="","",TONGHOP!Q51)</f>
        <v>90</v>
      </c>
      <c r="E51" s="82" t="str">
        <f>IF(TONGHOP!V51="","",IF(OR(TONGHOP!O51="KTHP",TONGHOP!O51="ThiTN"),TONGHOP!V51,""))</f>
        <v>Ngô Phong Cường</v>
      </c>
      <c r="F51" s="81">
        <f t="shared" si="0"/>
        <v>0.45</v>
      </c>
      <c r="G51" s="82" t="str">
        <f>IF(TONGHOP!W51="","",IF(OR(TONGHOP!O51="KTHP",TONGHOP!O51="ThiTN"),TONGHOP!W51,""))</f>
        <v/>
      </c>
      <c r="H51" s="81" t="str">
        <f t="shared" si="1"/>
        <v/>
      </c>
    </row>
    <row r="52" spans="1:8" ht="15.95" hidden="1" customHeight="1">
      <c r="A52" s="80" t="str">
        <f>IF(TONGHOP!F52="","",TONGHOP!F52)</f>
        <v>15TCN-ĐT</v>
      </c>
      <c r="B52" s="76">
        <f>IF(TONGHOP!C52="","",TONGHOP!C52)</f>
        <v>20171213</v>
      </c>
      <c r="C52" s="76" t="str">
        <f>IF(TONGHOP!D52="","",TONGHOP!D52)</f>
        <v>13h00</v>
      </c>
      <c r="D52" s="81">
        <f>IF(TONGHOP!Q52="","",TONGHOP!Q52)</f>
        <v>90</v>
      </c>
      <c r="E52" s="82" t="str">
        <f>IF(TONGHOP!V52="","",IF(OR(TONGHOP!O52="KTHP",TONGHOP!O52="ThiTN"),TONGHOP!V52,""))</f>
        <v/>
      </c>
      <c r="F52" s="81" t="str">
        <f t="shared" si="0"/>
        <v/>
      </c>
      <c r="G52" s="82" t="str">
        <f>IF(TONGHOP!W52="","",IF(OR(TONGHOP!O52="KTHP",TONGHOP!O52="ThiTN"),TONGHOP!W52,""))</f>
        <v/>
      </c>
      <c r="H52" s="81" t="str">
        <f t="shared" si="1"/>
        <v/>
      </c>
    </row>
    <row r="53" spans="1:8" ht="15.95" hidden="1" customHeight="1">
      <c r="A53" s="80" t="str">
        <f>IF(TONGHOP!F53="","",TONGHOP!F53)</f>
        <v>15TCN-LĐL</v>
      </c>
      <c r="B53" s="76">
        <f>IF(TONGHOP!C53="","",TONGHOP!C53)</f>
        <v>20171213</v>
      </c>
      <c r="C53" s="76" t="str">
        <f>IF(TONGHOP!D53="","",TONGHOP!D53)</f>
        <v>15h30</v>
      </c>
      <c r="D53" s="81">
        <f>IF(TONGHOP!Q53="","",TONGHOP!Q53)</f>
        <v>90</v>
      </c>
      <c r="E53" s="82" t="str">
        <f>IF(TONGHOP!V53="","",IF(OR(TONGHOP!O53="KTHP",TONGHOP!O53="ThiTN"),TONGHOP!V53,""))</f>
        <v/>
      </c>
      <c r="F53" s="81" t="str">
        <f t="shared" si="0"/>
        <v/>
      </c>
      <c r="G53" s="82" t="str">
        <f>IF(TONGHOP!W53="","",IF(OR(TONGHOP!O53="KTHP",TONGHOP!O53="ThiTN"),TONGHOP!W53,""))</f>
        <v/>
      </c>
      <c r="H53" s="81" t="str">
        <f t="shared" si="1"/>
        <v/>
      </c>
    </row>
    <row r="54" spans="1:8" ht="15.95" hidden="1" customHeight="1">
      <c r="A54" s="80" t="str">
        <f>IF(TONGHOP!F54="","",TONGHOP!F54)</f>
        <v>15TCN-ĐT</v>
      </c>
      <c r="B54" s="76">
        <f>IF(TONGHOP!C54="","",TONGHOP!C54)</f>
        <v>20171213</v>
      </c>
      <c r="C54" s="76" t="str">
        <f>IF(TONGHOP!D54="","",TONGHOP!D54)</f>
        <v>15h30</v>
      </c>
      <c r="D54" s="81">
        <f>IF(TONGHOP!Q54="","",TONGHOP!Q54)</f>
        <v>90</v>
      </c>
      <c r="E54" s="82" t="str">
        <f>IF(TONGHOP!V54="","",IF(OR(TONGHOP!O54="KTHP",TONGHOP!O54="ThiTN"),TONGHOP!V54,""))</f>
        <v/>
      </c>
      <c r="F54" s="81" t="str">
        <f t="shared" si="0"/>
        <v/>
      </c>
      <c r="G54" s="82" t="str">
        <f>IF(TONGHOP!W54="","",IF(OR(TONGHOP!O54="KTHP",TONGHOP!O54="ThiTN"),TONGHOP!W54,""))</f>
        <v/>
      </c>
      <c r="H54" s="81" t="str">
        <f t="shared" si="1"/>
        <v/>
      </c>
    </row>
    <row r="55" spans="1:8" ht="15.95" hidden="1" customHeight="1">
      <c r="A55" s="80" t="str">
        <f>IF(TONGHOP!F55="","",TONGHOP!F55)</f>
        <v>15TCN-KTD</v>
      </c>
      <c r="B55" s="76">
        <f>IF(TONGHOP!C55="","",TONGHOP!C55)</f>
        <v>20171213</v>
      </c>
      <c r="C55" s="76" t="str">
        <f>IF(TONGHOP!D55="","",TONGHOP!D55)</f>
        <v>15h30</v>
      </c>
      <c r="D55" s="81">
        <f>IF(TONGHOP!Q55="","",TONGHOP!Q55)</f>
        <v>90</v>
      </c>
      <c r="E55" s="82" t="str">
        <f>IF(TONGHOP!V55="","",IF(OR(TONGHOP!O55="KTHP",TONGHOP!O55="ThiTN"),TONGHOP!V55,""))</f>
        <v/>
      </c>
      <c r="F55" s="81" t="str">
        <f t="shared" si="0"/>
        <v/>
      </c>
      <c r="G55" s="82" t="str">
        <f>IF(TONGHOP!W55="","",IF(OR(TONGHOP!O55="KTHP",TONGHOP!O55="ThiTN"),TONGHOP!W55,""))</f>
        <v/>
      </c>
      <c r="H55" s="81" t="str">
        <f t="shared" si="1"/>
        <v/>
      </c>
    </row>
    <row r="56" spans="1:8" ht="15.95" hidden="1" customHeight="1">
      <c r="A56" s="80" t="str">
        <f>IF(TONGHOP!F56="","",TONGHOP!F56)</f>
        <v>15TCN-QTM1</v>
      </c>
      <c r="B56" s="76">
        <f>IF(TONGHOP!C56="","",TONGHOP!C56)</f>
        <v>20171215</v>
      </c>
      <c r="C56" s="76" t="str">
        <f>IF(TONGHOP!D56="","",TONGHOP!D56)</f>
        <v>13h00</v>
      </c>
      <c r="D56" s="81">
        <f>IF(TONGHOP!Q56="","",TONGHOP!Q56)</f>
        <v>90</v>
      </c>
      <c r="E56" s="82" t="str">
        <f>IF(TONGHOP!V56="","",IF(OR(TONGHOP!O56="KTHP",TONGHOP!O56="ThiTN"),TONGHOP!V56,""))</f>
        <v/>
      </c>
      <c r="F56" s="81" t="str">
        <f t="shared" si="0"/>
        <v/>
      </c>
      <c r="G56" s="82" t="str">
        <f>IF(TONGHOP!W56="","",IF(OR(TONGHOP!O56="KTHP",TONGHOP!O56="ThiTN"),TONGHOP!W56,""))</f>
        <v/>
      </c>
      <c r="H56" s="81" t="str">
        <f t="shared" si="1"/>
        <v/>
      </c>
    </row>
    <row r="57" spans="1:8" ht="15.95" hidden="1" customHeight="1">
      <c r="A57" s="80" t="str">
        <f>IF(TONGHOP!F57="","",TONGHOP!F57)</f>
        <v>15TCN-QTM1</v>
      </c>
      <c r="B57" s="76">
        <f>IF(TONGHOP!C57="","",TONGHOP!C57)</f>
        <v>20171215</v>
      </c>
      <c r="C57" s="76" t="str">
        <f>IF(TONGHOP!D57="","",TONGHOP!D57)</f>
        <v>13h00</v>
      </c>
      <c r="D57" s="81">
        <f>IF(TONGHOP!Q57="","",TONGHOP!Q57)</f>
        <v>90</v>
      </c>
      <c r="E57" s="82" t="str">
        <f>IF(TONGHOP!V57="","",IF(OR(TONGHOP!O57="KTHP",TONGHOP!O57="ThiTN"),TONGHOP!V57,""))</f>
        <v/>
      </c>
      <c r="F57" s="81" t="str">
        <f t="shared" si="0"/>
        <v/>
      </c>
      <c r="G57" s="82" t="str">
        <f>IF(TONGHOP!W57="","",IF(OR(TONGHOP!O57="KTHP",TONGHOP!O57="ThiTN"),TONGHOP!W57,""))</f>
        <v/>
      </c>
      <c r="H57" s="81" t="str">
        <f t="shared" si="1"/>
        <v/>
      </c>
    </row>
    <row r="58" spans="1:8" ht="15.95" hidden="1" customHeight="1">
      <c r="A58" s="80" t="str">
        <f>IF(TONGHOP!F58="","",TONGHOP!F58)</f>
        <v>15TCN-KTD</v>
      </c>
      <c r="B58" s="76">
        <f>IF(TONGHOP!C58="","",TONGHOP!C58)</f>
        <v>20171215</v>
      </c>
      <c r="C58" s="76" t="str">
        <f>IF(TONGHOP!D58="","",TONGHOP!D58)</f>
        <v>13h00</v>
      </c>
      <c r="D58" s="81">
        <f>IF(TONGHOP!Q58="","",TONGHOP!Q58)</f>
        <v>90</v>
      </c>
      <c r="E58" s="82" t="str">
        <f>IF(TONGHOP!V58="","",IF(OR(TONGHOP!O58="KTHP",TONGHOP!O58="ThiTN"),TONGHOP!V58,""))</f>
        <v/>
      </c>
      <c r="F58" s="81" t="str">
        <f t="shared" si="0"/>
        <v/>
      </c>
      <c r="G58" s="82" t="str">
        <f>IF(TONGHOP!W58="","",IF(OR(TONGHOP!O58="KTHP",TONGHOP!O58="ThiTN"),TONGHOP!W58,""))</f>
        <v/>
      </c>
      <c r="H58" s="81" t="str">
        <f t="shared" si="1"/>
        <v/>
      </c>
    </row>
    <row r="59" spans="1:8" ht="15.95" hidden="1" customHeight="1">
      <c r="A59" s="80" t="str">
        <f>IF(TONGHOP!F59="","",TONGHOP!F59)</f>
        <v>15TCN-KTD</v>
      </c>
      <c r="B59" s="76">
        <f>IF(TONGHOP!C59="","",TONGHOP!C59)</f>
        <v>20171215</v>
      </c>
      <c r="C59" s="76" t="str">
        <f>IF(TONGHOP!D59="","",TONGHOP!D59)</f>
        <v>15h30</v>
      </c>
      <c r="D59" s="81">
        <f>IF(TONGHOP!Q59="","",TONGHOP!Q59)</f>
        <v>90</v>
      </c>
      <c r="E59" s="82" t="str">
        <f>IF(TONGHOP!V59="","",IF(OR(TONGHOP!O59="KTHP",TONGHOP!O59="ThiTN"),TONGHOP!V59,""))</f>
        <v/>
      </c>
      <c r="F59" s="81" t="str">
        <f t="shared" si="0"/>
        <v/>
      </c>
      <c r="G59" s="82" t="str">
        <f>IF(TONGHOP!W59="","",IF(OR(TONGHOP!O59="KTHP",TONGHOP!O59="ThiTN"),TONGHOP!W59,""))</f>
        <v/>
      </c>
      <c r="H59" s="81" t="str">
        <f t="shared" si="1"/>
        <v/>
      </c>
    </row>
    <row r="60" spans="1:8" ht="15.95" hidden="1" customHeight="1">
      <c r="A60" s="80" t="str">
        <f>IF(TONGHOP!F60="","",TONGHOP!F60)</f>
        <v>15TCN-KTD</v>
      </c>
      <c r="B60" s="76">
        <f>IF(TONGHOP!C60="","",TONGHOP!C60)</f>
        <v>20171218</v>
      </c>
      <c r="C60" s="76" t="str">
        <f>IF(TONGHOP!D60="","",TONGHOP!D60)</f>
        <v>13h00</v>
      </c>
      <c r="D60" s="81">
        <f>IF(TONGHOP!Q60="","",TONGHOP!Q60)</f>
        <v>90</v>
      </c>
      <c r="E60" s="82" t="str">
        <f>IF(TONGHOP!V60="","",IF(OR(TONGHOP!O60="KTHP",TONGHOP!O60="ThiTN"),TONGHOP!V60,""))</f>
        <v>Phạm Thị Gia Tâm</v>
      </c>
      <c r="F60" s="81">
        <f t="shared" si="0"/>
        <v>0.45</v>
      </c>
      <c r="G60" s="82" t="str">
        <f>IF(TONGHOP!W60="","",IF(OR(TONGHOP!O60="KTHP",TONGHOP!O60="ThiTN"),TONGHOP!W60,""))</f>
        <v/>
      </c>
      <c r="H60" s="81" t="str">
        <f t="shared" si="1"/>
        <v/>
      </c>
    </row>
    <row r="61" spans="1:8" ht="15.95" hidden="1" customHeight="1">
      <c r="A61" s="80" t="str">
        <f>IF(TONGHOP!F61="","",TONGHOP!F61)</f>
        <v>15TCN-KTD</v>
      </c>
      <c r="B61" s="76">
        <f>IF(TONGHOP!C61="","",TONGHOP!C61)</f>
        <v>20171218</v>
      </c>
      <c r="C61" s="76" t="str">
        <f>IF(TONGHOP!D61="","",TONGHOP!D61)</f>
        <v>15h30</v>
      </c>
      <c r="D61" s="81">
        <f>IF(TONGHOP!Q61="","",TONGHOP!Q61)</f>
        <v>90</v>
      </c>
      <c r="E61" s="82" t="str">
        <f>IF(TONGHOP!V61="","",IF(OR(TONGHOP!O61="KTHP",TONGHOP!O61="ThiTN"),TONGHOP!V61,""))</f>
        <v>Nguyễn Mỹ Tiên</v>
      </c>
      <c r="F61" s="81">
        <f t="shared" si="0"/>
        <v>0.45</v>
      </c>
      <c r="G61" s="82" t="str">
        <f>IF(TONGHOP!W61="","",IF(OR(TONGHOP!O61="KTHP",TONGHOP!O61="ThiTN"),TONGHOP!W61,""))</f>
        <v/>
      </c>
      <c r="H61" s="81" t="str">
        <f t="shared" si="1"/>
        <v/>
      </c>
    </row>
    <row r="62" spans="1:8" ht="15.95" hidden="1" customHeight="1">
      <c r="A62" s="80" t="str">
        <f>IF(TONGHOP!F62="","",TONGHOP!F62)</f>
        <v>15TCN-QTM1</v>
      </c>
      <c r="B62" s="76">
        <f>IF(TONGHOP!C62="","",TONGHOP!C62)</f>
        <v>20171219</v>
      </c>
      <c r="C62" s="76" t="str">
        <f>IF(TONGHOP!D62="","",TONGHOP!D62)</f>
        <v>13h00</v>
      </c>
      <c r="D62" s="81">
        <f>IF(TONGHOP!Q62="","",TONGHOP!Q62)</f>
        <v>120</v>
      </c>
      <c r="E62" s="82" t="str">
        <f>IF(TONGHOP!V62="","",IF(OR(TONGHOP!O62="KTHP",TONGHOP!O62="ThiTN"),TONGHOP!V62,""))</f>
        <v/>
      </c>
      <c r="F62" s="81" t="str">
        <f t="shared" si="0"/>
        <v/>
      </c>
      <c r="G62" s="82" t="str">
        <f>IF(TONGHOP!W62="","",IF(OR(TONGHOP!O62="KTHP",TONGHOP!O62="ThiTN"),TONGHOP!W62,""))</f>
        <v/>
      </c>
      <c r="H62" s="81" t="str">
        <f t="shared" si="1"/>
        <v/>
      </c>
    </row>
    <row r="63" spans="1:8" ht="15.95" hidden="1" customHeight="1">
      <c r="A63" s="80" t="str">
        <f>IF(TONGHOP!F63="","",TONGHOP!F63)</f>
        <v>15TCN-QTM1</v>
      </c>
      <c r="B63" s="76">
        <f>IF(TONGHOP!C63="","",TONGHOP!C63)</f>
        <v>20171219</v>
      </c>
      <c r="C63" s="76" t="str">
        <f>IF(TONGHOP!D63="","",TONGHOP!D63)</f>
        <v>13h00</v>
      </c>
      <c r="D63" s="81">
        <f>IF(TONGHOP!Q63="","",TONGHOP!Q63)</f>
        <v>120</v>
      </c>
      <c r="E63" s="82" t="str">
        <f>IF(TONGHOP!V63="","",IF(OR(TONGHOP!O63="KTHP",TONGHOP!O63="ThiTN"),TONGHOP!V63,""))</f>
        <v>Nguyễn Khoa</v>
      </c>
      <c r="F63" s="81">
        <f t="shared" si="0"/>
        <v>0.6</v>
      </c>
      <c r="G63" s="82" t="str">
        <f>IF(TONGHOP!W63="","",IF(OR(TONGHOP!O63="KTHP",TONGHOP!O63="ThiTN"),TONGHOP!W63,""))</f>
        <v/>
      </c>
      <c r="H63" s="81" t="str">
        <f t="shared" si="1"/>
        <v/>
      </c>
    </row>
    <row r="64" spans="1:8" ht="15.95" hidden="1" customHeight="1">
      <c r="A64" s="80" t="str">
        <f>IF(TONGHOP!F64="","",TONGHOP!F64)</f>
        <v>15TCN-KTD</v>
      </c>
      <c r="B64" s="76">
        <f>IF(TONGHOP!C64="","",TONGHOP!C64)</f>
        <v>20171220</v>
      </c>
      <c r="C64" s="76" t="str">
        <f>IF(TONGHOP!D64="","",TONGHOP!D64)</f>
        <v>13h00</v>
      </c>
      <c r="D64" s="81">
        <f>IF(TONGHOP!Q64="","",TONGHOP!Q64)</f>
        <v>90</v>
      </c>
      <c r="E64" s="82" t="str">
        <f>IF(TONGHOP!V64="","",IF(OR(TONGHOP!O64="KTHP",TONGHOP!O64="ThiTN"),TONGHOP!V64,""))</f>
        <v>Lưu Thị Thúy</v>
      </c>
      <c r="F64" s="81">
        <f t="shared" si="0"/>
        <v>0.45</v>
      </c>
      <c r="G64" s="82" t="str">
        <f>IF(TONGHOP!W64="","",IF(OR(TONGHOP!O64="KTHP",TONGHOP!O64="ThiTN"),TONGHOP!W64,""))</f>
        <v/>
      </c>
      <c r="H64" s="81" t="str">
        <f t="shared" si="1"/>
        <v/>
      </c>
    </row>
    <row r="65" spans="1:8" ht="15.95" hidden="1" customHeight="1">
      <c r="A65" s="80" t="str">
        <f>IF(TONGHOP!F65="","",TONGHOP!F65)</f>
        <v>15TCN-KTD</v>
      </c>
      <c r="B65" s="76">
        <f>IF(TONGHOP!C65="","",TONGHOP!C65)</f>
        <v>20171220</v>
      </c>
      <c r="C65" s="76" t="str">
        <f>IF(TONGHOP!D65="","",TONGHOP!D65)</f>
        <v>15h30</v>
      </c>
      <c r="D65" s="81">
        <f>IF(TONGHOP!Q65="","",TONGHOP!Q65)</f>
        <v>90</v>
      </c>
      <c r="E65" s="82" t="str">
        <f>IF(TONGHOP!V65="","",IF(OR(TONGHOP!O65="KTHP",TONGHOP!O65="ThiTN"),TONGHOP!V65,""))</f>
        <v>Lưu Thị Thúy</v>
      </c>
      <c r="F65" s="81">
        <f t="shared" si="0"/>
        <v>0.45</v>
      </c>
      <c r="G65" s="82" t="str">
        <f>IF(TONGHOP!W65="","",IF(OR(TONGHOP!O65="KTHP",TONGHOP!O65="ThiTN"),TONGHOP!W65,""))</f>
        <v/>
      </c>
      <c r="H65" s="81" t="str">
        <f t="shared" si="1"/>
        <v/>
      </c>
    </row>
    <row r="66" spans="1:8" ht="15.95" hidden="1" customHeight="1">
      <c r="A66" s="80" t="str">
        <f>IF(TONGHOP!F66="","",TONGHOP!F66)</f>
        <v>15TC_HL1_KHCB2</v>
      </c>
      <c r="B66" s="76">
        <f>IF(TONGHOP!C66="","",TONGHOP!C66)</f>
        <v>20171220</v>
      </c>
      <c r="C66" s="76" t="str">
        <f>IF(TONGHOP!D66="","",TONGHOP!D66)</f>
        <v>18h00</v>
      </c>
      <c r="D66" s="81">
        <f>IF(TONGHOP!Q66="","",TONGHOP!Q66)</f>
        <v>90</v>
      </c>
      <c r="E66" s="82" t="str">
        <f>IF(TONGHOP!V66="","",IF(OR(TONGHOP!O66="KTHP",TONGHOP!O66="ThiTN"),TONGHOP!V66,""))</f>
        <v/>
      </c>
      <c r="F66" s="81" t="str">
        <f t="shared" si="0"/>
        <v/>
      </c>
      <c r="G66" s="82" t="str">
        <f>IF(TONGHOP!W66="","",IF(OR(TONGHOP!O66="KTHP",TONGHOP!O66="ThiTN"),TONGHOP!W66,""))</f>
        <v/>
      </c>
      <c r="H66" s="81" t="str">
        <f t="shared" si="1"/>
        <v/>
      </c>
    </row>
    <row r="67" spans="1:8" ht="15.95" hidden="1" customHeight="1">
      <c r="A67" s="80" t="str">
        <f>IF(TONGHOP!F67="","",TONGHOP!F67)</f>
        <v>16CĐ_HL1_KHCB</v>
      </c>
      <c r="B67" s="76">
        <f>IF(TONGHOP!C67="","",TONGHOP!C67)</f>
        <v>20171220</v>
      </c>
      <c r="C67" s="76" t="str">
        <f>IF(TONGHOP!D67="","",TONGHOP!D67)</f>
        <v>18h00</v>
      </c>
      <c r="D67" s="81">
        <f>IF(TONGHOP!Q67="","",TONGHOP!Q67)</f>
        <v>90</v>
      </c>
      <c r="E67" s="82" t="str">
        <f>IF(TONGHOP!V67="","",IF(OR(TONGHOP!O67="KTHP",TONGHOP!O67="ThiTN"),TONGHOP!V67,""))</f>
        <v/>
      </c>
      <c r="F67" s="81" t="str">
        <f t="shared" ref="F67:F130" si="2">IF(E67="","",D67*0.3/60)</f>
        <v/>
      </c>
      <c r="G67" s="82" t="str">
        <f>IF(TONGHOP!W67="","",IF(OR(TONGHOP!O67="KTHP",TONGHOP!O67="ThiTN"),TONGHOP!W67,""))</f>
        <v/>
      </c>
      <c r="H67" s="81" t="str">
        <f t="shared" ref="H67:H130" si="3">IF(G67="","",D67*0.3/60)</f>
        <v/>
      </c>
    </row>
    <row r="68" spans="1:8" ht="15.95" hidden="1" customHeight="1">
      <c r="A68" s="80" t="str">
        <f>IF(TONGHOP!F68="","",TONGHOP!F68)</f>
        <v>15TC_HL1_KHCB3</v>
      </c>
      <c r="B68" s="76">
        <f>IF(TONGHOP!C68="","",TONGHOP!C68)</f>
        <v>20171220</v>
      </c>
      <c r="C68" s="76" t="str">
        <f>IF(TONGHOP!D68="","",TONGHOP!D68)</f>
        <v>18h00</v>
      </c>
      <c r="D68" s="81">
        <f>IF(TONGHOP!Q68="","",TONGHOP!Q68)</f>
        <v>90</v>
      </c>
      <c r="E68" s="82" t="str">
        <f>IF(TONGHOP!V68="","",IF(OR(TONGHOP!O68="KTHP",TONGHOP!O68="ThiTN"),TONGHOP!V68,""))</f>
        <v/>
      </c>
      <c r="F68" s="81" t="str">
        <f t="shared" si="2"/>
        <v/>
      </c>
      <c r="G68" s="82" t="str">
        <f>IF(TONGHOP!W68="","",IF(OR(TONGHOP!O68="KTHP",TONGHOP!O68="ThiTN"),TONGHOP!W68,""))</f>
        <v/>
      </c>
      <c r="H68" s="81" t="str">
        <f t="shared" si="3"/>
        <v/>
      </c>
    </row>
    <row r="69" spans="1:8" ht="15.95" hidden="1" customHeight="1">
      <c r="A69" s="80" t="str">
        <f>IF(TONGHOP!F69="","",TONGHOP!F69)</f>
        <v>15TCN-QTM1</v>
      </c>
      <c r="B69" s="76">
        <f>IF(TONGHOP!C69="","",TONGHOP!C69)</f>
        <v>20171221</v>
      </c>
      <c r="C69" s="76" t="str">
        <f>IF(TONGHOP!D69="","",TONGHOP!D69)</f>
        <v>13h00</v>
      </c>
      <c r="D69" s="81">
        <f>IF(TONGHOP!Q69="","",TONGHOP!Q69)</f>
        <v>90</v>
      </c>
      <c r="E69" s="82" t="str">
        <f>IF(TONGHOP!V69="","",IF(OR(TONGHOP!O69="KTHP",TONGHOP!O69="ThiTN"),TONGHOP!V69,""))</f>
        <v>Đỗ Tuấn Việt</v>
      </c>
      <c r="F69" s="81">
        <f t="shared" si="2"/>
        <v>0.45</v>
      </c>
      <c r="G69" s="82" t="str">
        <f>IF(TONGHOP!W69="","",IF(OR(TONGHOP!O69="KTHP",TONGHOP!O69="ThiTN"),TONGHOP!W69,""))</f>
        <v/>
      </c>
      <c r="H69" s="81" t="str">
        <f t="shared" si="3"/>
        <v/>
      </c>
    </row>
    <row r="70" spans="1:8" ht="15.95" hidden="1" customHeight="1">
      <c r="A70" s="80" t="str">
        <f>IF(TONGHOP!F70="","",TONGHOP!F70)</f>
        <v>15TCN-QTM1</v>
      </c>
      <c r="B70" s="76">
        <f>IF(TONGHOP!C70="","",TONGHOP!C70)</f>
        <v>20171221</v>
      </c>
      <c r="C70" s="76" t="str">
        <f>IF(TONGHOP!D70="","",TONGHOP!D70)</f>
        <v>13h00</v>
      </c>
      <c r="D70" s="81">
        <f>IF(TONGHOP!Q70="","",TONGHOP!Q70)</f>
        <v>90</v>
      </c>
      <c r="E70" s="82" t="str">
        <f>IF(TONGHOP!V70="","",IF(OR(TONGHOP!O70="KTHP",TONGHOP!O70="ThiTN"),TONGHOP!V70,""))</f>
        <v/>
      </c>
      <c r="F70" s="81" t="str">
        <f t="shared" si="2"/>
        <v/>
      </c>
      <c r="G70" s="82" t="str">
        <f>IF(TONGHOP!W70="","",IF(OR(TONGHOP!O70="KTHP",TONGHOP!O70="ThiTN"),TONGHOP!W70,""))</f>
        <v/>
      </c>
      <c r="H70" s="81" t="str">
        <f t="shared" si="3"/>
        <v/>
      </c>
    </row>
    <row r="71" spans="1:8" ht="15.95" hidden="1" customHeight="1">
      <c r="A71" s="80" t="str">
        <f>IF(TONGHOP!F71="","",TONGHOP!F71)</f>
        <v>15TCN-QTM1</v>
      </c>
      <c r="B71" s="76">
        <f>IF(TONGHOP!C71="","",TONGHOP!C71)</f>
        <v>20171221</v>
      </c>
      <c r="C71" s="76" t="str">
        <f>IF(TONGHOP!D71="","",TONGHOP!D71)</f>
        <v>15h00</v>
      </c>
      <c r="D71" s="81">
        <f>IF(TONGHOP!Q71="","",TONGHOP!Q71)</f>
        <v>90</v>
      </c>
      <c r="E71" s="82" t="str">
        <f>IF(TONGHOP!V71="","",IF(OR(TONGHOP!O71="KTHP",TONGHOP!O71="ThiTN"),TONGHOP!V71,""))</f>
        <v>Nguyễn Khoa</v>
      </c>
      <c r="F71" s="81">
        <f t="shared" si="2"/>
        <v>0.45</v>
      </c>
      <c r="G71" s="82" t="str">
        <f>IF(TONGHOP!W71="","",IF(OR(TONGHOP!O71="KTHP",TONGHOP!O71="ThiTN"),TONGHOP!W71,""))</f>
        <v/>
      </c>
      <c r="H71" s="81" t="str">
        <f t="shared" si="3"/>
        <v/>
      </c>
    </row>
    <row r="72" spans="1:8" ht="15.95" hidden="1" customHeight="1">
      <c r="A72" s="80" t="str">
        <f>IF(TONGHOP!F72="","",TONGHOP!F72)</f>
        <v>15TCN-QTM1</v>
      </c>
      <c r="B72" s="76">
        <f>IF(TONGHOP!C72="","",TONGHOP!C72)</f>
        <v>20171221</v>
      </c>
      <c r="C72" s="76" t="str">
        <f>IF(TONGHOP!D72="","",TONGHOP!D72)</f>
        <v>15h00</v>
      </c>
      <c r="D72" s="81">
        <f>IF(TONGHOP!Q72="","",TONGHOP!Q72)</f>
        <v>90</v>
      </c>
      <c r="E72" s="82" t="str">
        <f>IF(TONGHOP!V72="","",IF(OR(TONGHOP!O72="KTHP",TONGHOP!O72="ThiTN"),TONGHOP!V72,""))</f>
        <v/>
      </c>
      <c r="F72" s="81" t="str">
        <f t="shared" si="2"/>
        <v/>
      </c>
      <c r="G72" s="82" t="str">
        <f>IF(TONGHOP!W72="","",IF(OR(TONGHOP!O72="KTHP",TONGHOP!O72="ThiTN"),TONGHOP!W72,""))</f>
        <v/>
      </c>
      <c r="H72" s="81" t="str">
        <f t="shared" si="3"/>
        <v/>
      </c>
    </row>
    <row r="73" spans="1:8" ht="15.95" hidden="1" customHeight="1">
      <c r="A73" s="80" t="str">
        <f>IF(TONGHOP!F73="","",TONGHOP!F73)</f>
        <v>16CĐ_HL1_CK</v>
      </c>
      <c r="B73" s="76">
        <f>IF(TONGHOP!C73="","",TONGHOP!C73)</f>
        <v>20171222</v>
      </c>
      <c r="C73" s="76" t="str">
        <f>IF(TONGHOP!D73="","",TONGHOP!D73)</f>
        <v>18h00</v>
      </c>
      <c r="D73" s="81">
        <f>IF(TONGHOP!Q73="","",TONGHOP!Q73)</f>
        <v>90</v>
      </c>
      <c r="E73" s="82" t="str">
        <f>IF(TONGHOP!V73="","",IF(OR(TONGHOP!O73="KTHP",TONGHOP!O73="ThiTN"),TONGHOP!V73,""))</f>
        <v/>
      </c>
      <c r="F73" s="81" t="str">
        <f t="shared" si="2"/>
        <v/>
      </c>
      <c r="G73" s="82" t="str">
        <f>IF(TONGHOP!W73="","",IF(OR(TONGHOP!O73="KTHP",TONGHOP!O73="ThiTN"),TONGHOP!W73,""))</f>
        <v/>
      </c>
      <c r="H73" s="81" t="str">
        <f t="shared" si="3"/>
        <v/>
      </c>
    </row>
    <row r="74" spans="1:8" ht="15.95" hidden="1" customHeight="1">
      <c r="A74" s="80" t="str">
        <f>IF(TONGHOP!F74="","",TONGHOP!F74)</f>
        <v>15CĐN-QTD</v>
      </c>
      <c r="B74" s="76">
        <f>IF(TONGHOP!C74="","",TONGHOP!C74)</f>
        <v>20171225</v>
      </c>
      <c r="C74" s="76" t="str">
        <f>IF(TONGHOP!D74="","",TONGHOP!D74)</f>
        <v>07h30</v>
      </c>
      <c r="D74" s="81">
        <f>IF(TONGHOP!Q74="","",TONGHOP!Q74)</f>
        <v>90</v>
      </c>
      <c r="E74" s="82" t="str">
        <f>IF(TONGHOP!V74="","",IF(OR(TONGHOP!O74="KTHP",TONGHOP!O74="ThiTN"),TONGHOP!V74,""))</f>
        <v>Đỗ Thị Ngát</v>
      </c>
      <c r="F74" s="81">
        <f t="shared" si="2"/>
        <v>0.45</v>
      </c>
      <c r="G74" s="82" t="str">
        <f>IF(TONGHOP!W74="","",IF(OR(TONGHOP!O74="KTHP",TONGHOP!O74="ThiTN"),TONGHOP!W74,""))</f>
        <v/>
      </c>
      <c r="H74" s="81" t="str">
        <f t="shared" si="3"/>
        <v/>
      </c>
    </row>
    <row r="75" spans="1:8" ht="15.95" hidden="1" customHeight="1">
      <c r="A75" s="80" t="str">
        <f>IF(TONGHOP!F75="","",TONGHOP!F75)</f>
        <v>15CĐ-CTM4</v>
      </c>
      <c r="B75" s="76">
        <f>IF(TONGHOP!C75="","",TONGHOP!C75)</f>
        <v>20171225</v>
      </c>
      <c r="C75" s="76" t="str">
        <f>IF(TONGHOP!D75="","",TONGHOP!D75)</f>
        <v>08h00</v>
      </c>
      <c r="D75" s="81">
        <f>IF(TONGHOP!Q75="","",TONGHOP!Q75)</f>
        <v>120</v>
      </c>
      <c r="E75" s="82" t="str">
        <f>IF(TONGHOP!V75="","",IF(OR(TONGHOP!O75="KTHP",TONGHOP!O75="ThiTN"),TONGHOP!V75,""))</f>
        <v>Chung Trần Thế Vinh</v>
      </c>
      <c r="F75" s="81">
        <f t="shared" si="2"/>
        <v>0.6</v>
      </c>
      <c r="G75" s="82" t="str">
        <f>IF(TONGHOP!W75="","",IF(OR(TONGHOP!O75="KTHP",TONGHOP!O75="ThiTN"),TONGHOP!W75,""))</f>
        <v/>
      </c>
      <c r="H75" s="81" t="str">
        <f t="shared" si="3"/>
        <v/>
      </c>
    </row>
    <row r="76" spans="1:8" ht="15.95" hidden="1" customHeight="1">
      <c r="A76" s="80" t="str">
        <f>IF(TONGHOP!F76="","",TONGHOP!F76)</f>
        <v>15CĐ-CTM4</v>
      </c>
      <c r="B76" s="76">
        <f>IF(TONGHOP!C76="","",TONGHOP!C76)</f>
        <v>20171225</v>
      </c>
      <c r="C76" s="76" t="str">
        <f>IF(TONGHOP!D76="","",TONGHOP!D76)</f>
        <v>08h00</v>
      </c>
      <c r="D76" s="81">
        <f>IF(TONGHOP!Q76="","",TONGHOP!Q76)</f>
        <v>120</v>
      </c>
      <c r="E76" s="82" t="str">
        <f>IF(TONGHOP!V76="","",IF(OR(TONGHOP!O76="KTHP",TONGHOP!O76="ThiTN"),TONGHOP!V76,""))</f>
        <v/>
      </c>
      <c r="F76" s="81" t="str">
        <f t="shared" si="2"/>
        <v/>
      </c>
      <c r="G76" s="82" t="str">
        <f>IF(TONGHOP!W76="","",IF(OR(TONGHOP!O76="KTHP",TONGHOP!O76="ThiTN"),TONGHOP!W76,""))</f>
        <v/>
      </c>
      <c r="H76" s="81" t="str">
        <f t="shared" si="3"/>
        <v/>
      </c>
    </row>
    <row r="77" spans="1:8" ht="15.95" hidden="1" customHeight="1">
      <c r="A77" s="80" t="str">
        <f>IF(TONGHOP!F77="","",TONGHOP!F77)</f>
        <v>17T4-THU1</v>
      </c>
      <c r="B77" s="76">
        <f>IF(TONGHOP!C77="","",TONGHOP!C77)</f>
        <v>20171225</v>
      </c>
      <c r="C77" s="76" t="str">
        <f>IF(TONGHOP!D77="","",TONGHOP!D77)</f>
        <v>7h30</v>
      </c>
      <c r="D77" s="81">
        <f>IF(TONGHOP!Q77="","",TONGHOP!Q77)</f>
        <v>90</v>
      </c>
      <c r="E77" s="82" t="str">
        <f>IF(TONGHOP!V77="","",IF(OR(TONGHOP!O77="KTHP",TONGHOP!O77="ThiTN"),TONGHOP!V77,""))</f>
        <v>Nguyễn Thị Dinh</v>
      </c>
      <c r="F77" s="81">
        <f t="shared" si="2"/>
        <v>0.45</v>
      </c>
      <c r="G77" s="82" t="str">
        <f>IF(TONGHOP!W77="","",IF(OR(TONGHOP!O77="KTHP",TONGHOP!O77="ThiTN"),TONGHOP!W77,""))</f>
        <v/>
      </c>
      <c r="H77" s="81" t="str">
        <f t="shared" si="3"/>
        <v/>
      </c>
    </row>
    <row r="78" spans="1:8" ht="15.95" hidden="1" customHeight="1">
      <c r="A78" s="80" t="str">
        <f>IF(TONGHOP!F78="","",TONGHOP!F78)</f>
        <v>17T4-THU1</v>
      </c>
      <c r="B78" s="76">
        <f>IF(TONGHOP!C78="","",TONGHOP!C78)</f>
        <v>20171225</v>
      </c>
      <c r="C78" s="76" t="str">
        <f>IF(TONGHOP!D78="","",TONGHOP!D78)</f>
        <v>7h30</v>
      </c>
      <c r="D78" s="81">
        <f>IF(TONGHOP!Q78="","",TONGHOP!Q78)</f>
        <v>90</v>
      </c>
      <c r="E78" s="82" t="str">
        <f>IF(TONGHOP!V78="","",IF(OR(TONGHOP!O78="KTHP",TONGHOP!O78="ThiTN"),TONGHOP!V78,""))</f>
        <v/>
      </c>
      <c r="F78" s="81" t="str">
        <f t="shared" si="2"/>
        <v/>
      </c>
      <c r="G78" s="82" t="str">
        <f>IF(TONGHOP!W78="","",IF(OR(TONGHOP!O78="KTHP",TONGHOP!O78="ThiTN"),TONGHOP!W78,""))</f>
        <v/>
      </c>
      <c r="H78" s="81" t="str">
        <f t="shared" si="3"/>
        <v/>
      </c>
    </row>
    <row r="79" spans="1:8" ht="15.95" hidden="1" customHeight="1">
      <c r="A79" s="80" t="str">
        <f>IF(TONGHOP!F79="","",TONGHOP!F79)</f>
        <v>17T4-CCK1</v>
      </c>
      <c r="B79" s="76">
        <f>IF(TONGHOP!C79="","",TONGHOP!C79)</f>
        <v>20171225</v>
      </c>
      <c r="C79" s="76" t="str">
        <f>IF(TONGHOP!D79="","",TONGHOP!D79)</f>
        <v>7h30</v>
      </c>
      <c r="D79" s="81">
        <f>IF(TONGHOP!Q79="","",TONGHOP!Q79)</f>
        <v>90</v>
      </c>
      <c r="E79" s="82" t="str">
        <f>IF(TONGHOP!V79="","",IF(OR(TONGHOP!O79="KTHP",TONGHOP!O79="ThiTN"),TONGHOP!V79,""))</f>
        <v/>
      </c>
      <c r="F79" s="81" t="str">
        <f t="shared" si="2"/>
        <v/>
      </c>
      <c r="G79" s="82" t="str">
        <f>IF(TONGHOP!W79="","",IF(OR(TONGHOP!O79="KTHP",TONGHOP!O79="ThiTN"),TONGHOP!W79,""))</f>
        <v/>
      </c>
      <c r="H79" s="81" t="str">
        <f t="shared" si="3"/>
        <v/>
      </c>
    </row>
    <row r="80" spans="1:8" ht="15.95" hidden="1" customHeight="1">
      <c r="A80" s="80" t="str">
        <f>IF(TONGHOP!F80="","",TONGHOP!F80)</f>
        <v>17T4-CCK1</v>
      </c>
      <c r="B80" s="76">
        <f>IF(TONGHOP!C80="","",TONGHOP!C80)</f>
        <v>20171225</v>
      </c>
      <c r="C80" s="76" t="str">
        <f>IF(TONGHOP!D80="","",TONGHOP!D80)</f>
        <v>7h30</v>
      </c>
      <c r="D80" s="81">
        <f>IF(TONGHOP!Q80="","",TONGHOP!Q80)</f>
        <v>90</v>
      </c>
      <c r="E80" s="82" t="str">
        <f>IF(TONGHOP!V80="","",IF(OR(TONGHOP!O80="KTHP",TONGHOP!O80="ThiTN"),TONGHOP!V80,""))</f>
        <v/>
      </c>
      <c r="F80" s="81" t="str">
        <f t="shared" si="2"/>
        <v/>
      </c>
      <c r="G80" s="82" t="str">
        <f>IF(TONGHOP!W80="","",IF(OR(TONGHOP!O80="KTHP",TONGHOP!O80="ThiTN"),TONGHOP!W80,""))</f>
        <v/>
      </c>
      <c r="H80" s="81" t="str">
        <f t="shared" si="3"/>
        <v/>
      </c>
    </row>
    <row r="81" spans="1:8" ht="15.95" hidden="1" customHeight="1">
      <c r="A81" s="80" t="str">
        <f>IF(TONGHOP!F81="","",TONGHOP!F81)</f>
        <v>17T4-CNÔ1</v>
      </c>
      <c r="B81" s="76">
        <f>IF(TONGHOP!C81="","",TONGHOP!C81)</f>
        <v>20171225</v>
      </c>
      <c r="C81" s="76" t="str">
        <f>IF(TONGHOP!D81="","",TONGHOP!D81)</f>
        <v>7h30</v>
      </c>
      <c r="D81" s="81">
        <f>IF(TONGHOP!Q81="","",TONGHOP!Q81)</f>
        <v>90</v>
      </c>
      <c r="E81" s="82" t="str">
        <f>IF(TONGHOP!V81="","",IF(OR(TONGHOP!O81="KTHP",TONGHOP!O81="ThiTN"),TONGHOP!V81,""))</f>
        <v/>
      </c>
      <c r="F81" s="81" t="str">
        <f t="shared" si="2"/>
        <v/>
      </c>
      <c r="G81" s="82" t="str">
        <f>IF(TONGHOP!W81="","",IF(OR(TONGHOP!O81="KTHP",TONGHOP!O81="ThiTN"),TONGHOP!W81,""))</f>
        <v/>
      </c>
      <c r="H81" s="81" t="str">
        <f t="shared" si="3"/>
        <v/>
      </c>
    </row>
    <row r="82" spans="1:8" ht="15.95" hidden="1" customHeight="1">
      <c r="A82" s="80" t="str">
        <f>IF(TONGHOP!F82="","",TONGHOP!F82)</f>
        <v>17T4-CNÔ1</v>
      </c>
      <c r="B82" s="76">
        <f>IF(TONGHOP!C82="","",TONGHOP!C82)</f>
        <v>20171225</v>
      </c>
      <c r="C82" s="76" t="str">
        <f>IF(TONGHOP!D82="","",TONGHOP!D82)</f>
        <v>7h30</v>
      </c>
      <c r="D82" s="81">
        <f>IF(TONGHOP!Q82="","",TONGHOP!Q82)</f>
        <v>90</v>
      </c>
      <c r="E82" s="82" t="str">
        <f>IF(TONGHOP!V82="","",IF(OR(TONGHOP!O82="KTHP",TONGHOP!O82="ThiTN"),TONGHOP!V82,""))</f>
        <v/>
      </c>
      <c r="F82" s="81" t="str">
        <f t="shared" si="2"/>
        <v/>
      </c>
      <c r="G82" s="82" t="str">
        <f>IF(TONGHOP!W82="","",IF(OR(TONGHOP!O82="KTHP",TONGHOP!O82="ThiTN"),TONGHOP!W82,""))</f>
        <v/>
      </c>
      <c r="H82" s="81" t="str">
        <f t="shared" si="3"/>
        <v/>
      </c>
    </row>
    <row r="83" spans="1:8" ht="15.95" hidden="1" customHeight="1">
      <c r="A83" s="80" t="str">
        <f>IF(TONGHOP!F83="","",TONGHOP!F83)</f>
        <v>17T4-TKW1</v>
      </c>
      <c r="B83" s="76">
        <f>IF(TONGHOP!C83="","",TONGHOP!C83)</f>
        <v>20171225</v>
      </c>
      <c r="C83" s="76" t="str">
        <f>IF(TONGHOP!D83="","",TONGHOP!D83)</f>
        <v>7h30</v>
      </c>
      <c r="D83" s="81">
        <f>IF(TONGHOP!Q83="","",TONGHOP!Q83)</f>
        <v>90</v>
      </c>
      <c r="E83" s="82" t="str">
        <f>IF(TONGHOP!V83="","",IF(OR(TONGHOP!O83="KTHP",TONGHOP!O83="ThiTN"),TONGHOP!V83,""))</f>
        <v/>
      </c>
      <c r="F83" s="81" t="str">
        <f t="shared" si="2"/>
        <v/>
      </c>
      <c r="G83" s="82" t="str">
        <f>IF(TONGHOP!W83="","",IF(OR(TONGHOP!O83="KTHP",TONGHOP!O83="ThiTN"),TONGHOP!W83,""))</f>
        <v/>
      </c>
      <c r="H83" s="81" t="str">
        <f t="shared" si="3"/>
        <v/>
      </c>
    </row>
    <row r="84" spans="1:8" ht="15.95" hidden="1" customHeight="1">
      <c r="A84" s="80" t="str">
        <f>IF(TONGHOP!F84="","",TONGHOP!F84)</f>
        <v>17T4-TKW1</v>
      </c>
      <c r="B84" s="76">
        <f>IF(TONGHOP!C84="","",TONGHOP!C84)</f>
        <v>20171225</v>
      </c>
      <c r="C84" s="76" t="str">
        <f>IF(TONGHOP!D84="","",TONGHOP!D84)</f>
        <v>7h30</v>
      </c>
      <c r="D84" s="81">
        <f>IF(TONGHOP!Q84="","",TONGHOP!Q84)</f>
        <v>90</v>
      </c>
      <c r="E84" s="82" t="str">
        <f>IF(TONGHOP!V84="","",IF(OR(TONGHOP!O84="KTHP",TONGHOP!O84="ThiTN"),TONGHOP!V84,""))</f>
        <v>Hoàng Phúc Bảo</v>
      </c>
      <c r="F84" s="81">
        <f t="shared" si="2"/>
        <v>0.45</v>
      </c>
      <c r="G84" s="82" t="str">
        <f>IF(TONGHOP!W84="","",IF(OR(TONGHOP!O84="KTHP",TONGHOP!O84="ThiTN"),TONGHOP!W84,""))</f>
        <v/>
      </c>
      <c r="H84" s="81" t="str">
        <f t="shared" si="3"/>
        <v/>
      </c>
    </row>
    <row r="85" spans="1:8" ht="15.95" hidden="1" customHeight="1">
      <c r="A85" s="80" t="str">
        <f>IF(TONGHOP!F85="","",TONGHOP!F85)</f>
        <v>17T4-CMT1</v>
      </c>
      <c r="B85" s="76">
        <f>IF(TONGHOP!C85="","",TONGHOP!C85)</f>
        <v>20171225</v>
      </c>
      <c r="C85" s="76" t="str">
        <f>IF(TONGHOP!D85="","",TONGHOP!D85)</f>
        <v>7h30</v>
      </c>
      <c r="D85" s="81">
        <f>IF(TONGHOP!Q85="","",TONGHOP!Q85)</f>
        <v>90</v>
      </c>
      <c r="E85" s="82" t="str">
        <f>IF(TONGHOP!V85="","",IF(OR(TONGHOP!O85="KTHP",TONGHOP!O85="ThiTN"),TONGHOP!V85,""))</f>
        <v/>
      </c>
      <c r="F85" s="81" t="str">
        <f t="shared" si="2"/>
        <v/>
      </c>
      <c r="G85" s="82" t="str">
        <f>IF(TONGHOP!W85="","",IF(OR(TONGHOP!O85="KTHP",TONGHOP!O85="ThiTN"),TONGHOP!W85,""))</f>
        <v/>
      </c>
      <c r="H85" s="81" t="str">
        <f t="shared" si="3"/>
        <v/>
      </c>
    </row>
    <row r="86" spans="1:8" ht="15.95" hidden="1" customHeight="1">
      <c r="A86" s="80" t="str">
        <f>IF(TONGHOP!F86="","",TONGHOP!F86)</f>
        <v>17T4-CMT1</v>
      </c>
      <c r="B86" s="76">
        <f>IF(TONGHOP!C86="","",TONGHOP!C86)</f>
        <v>20171225</v>
      </c>
      <c r="C86" s="76" t="str">
        <f>IF(TONGHOP!D86="","",TONGHOP!D86)</f>
        <v>7h30</v>
      </c>
      <c r="D86" s="81">
        <f>IF(TONGHOP!Q86="","",TONGHOP!Q86)</f>
        <v>90</v>
      </c>
      <c r="E86" s="82" t="str">
        <f>IF(TONGHOP!V86="","",IF(OR(TONGHOP!O86="KTHP",TONGHOP!O86="ThiTN"),TONGHOP!V86,""))</f>
        <v/>
      </c>
      <c r="F86" s="81" t="str">
        <f t="shared" si="2"/>
        <v/>
      </c>
      <c r="G86" s="82" t="str">
        <f>IF(TONGHOP!W86="","",IF(OR(TONGHOP!O86="KTHP",TONGHOP!O86="ThiTN"),TONGHOP!W86,""))</f>
        <v/>
      </c>
      <c r="H86" s="81" t="str">
        <f t="shared" si="3"/>
        <v/>
      </c>
    </row>
    <row r="87" spans="1:8" ht="15.95" hidden="1" customHeight="1">
      <c r="A87" s="80" t="str">
        <f>IF(TONGHOP!F87="","",TONGHOP!F87)</f>
        <v>17T4-LTM1</v>
      </c>
      <c r="B87" s="76">
        <f>IF(TONGHOP!C87="","",TONGHOP!C87)</f>
        <v>20171225</v>
      </c>
      <c r="C87" s="76" t="str">
        <f>IF(TONGHOP!D87="","",TONGHOP!D87)</f>
        <v>7h30</v>
      </c>
      <c r="D87" s="81">
        <f>IF(TONGHOP!Q87="","",TONGHOP!Q87)</f>
        <v>90</v>
      </c>
      <c r="E87" s="82" t="str">
        <f>IF(TONGHOP!V87="","",IF(OR(TONGHOP!O87="KTHP",TONGHOP!O87="ThiTN"),TONGHOP!V87,""))</f>
        <v/>
      </c>
      <c r="F87" s="81" t="str">
        <f t="shared" si="2"/>
        <v/>
      </c>
      <c r="G87" s="82" t="str">
        <f>IF(TONGHOP!W87="","",IF(OR(TONGHOP!O87="KTHP",TONGHOP!O87="ThiTN"),TONGHOP!W87,""))</f>
        <v/>
      </c>
      <c r="H87" s="81" t="str">
        <f t="shared" si="3"/>
        <v/>
      </c>
    </row>
    <row r="88" spans="1:8" ht="15.95" hidden="1" customHeight="1">
      <c r="A88" s="80" t="str">
        <f>IF(TONGHOP!F88="","",TONGHOP!F88)</f>
        <v>17T4-QTM1</v>
      </c>
      <c r="B88" s="76">
        <f>IF(TONGHOP!C88="","",TONGHOP!C88)</f>
        <v>20171225</v>
      </c>
      <c r="C88" s="76" t="str">
        <f>IF(TONGHOP!D88="","",TONGHOP!D88)</f>
        <v>7h30</v>
      </c>
      <c r="D88" s="81">
        <f>IF(TONGHOP!Q88="","",TONGHOP!Q88)</f>
        <v>90</v>
      </c>
      <c r="E88" s="82" t="str">
        <f>IF(TONGHOP!V88="","",IF(OR(TONGHOP!O88="KTHP",TONGHOP!O88="ThiTN"),TONGHOP!V88,""))</f>
        <v/>
      </c>
      <c r="F88" s="81" t="str">
        <f t="shared" si="2"/>
        <v/>
      </c>
      <c r="G88" s="82" t="str">
        <f>IF(TONGHOP!W88="","",IF(OR(TONGHOP!O88="KTHP",TONGHOP!O88="ThiTN"),TONGHOP!W88,""))</f>
        <v/>
      </c>
      <c r="H88" s="81" t="str">
        <f t="shared" si="3"/>
        <v/>
      </c>
    </row>
    <row r="89" spans="1:8" ht="15.95" hidden="1" customHeight="1">
      <c r="A89" s="80" t="str">
        <f>IF(TONGHOP!F89="","",TONGHOP!F89)</f>
        <v>17T4-CKL1</v>
      </c>
      <c r="B89" s="76">
        <f>IF(TONGHOP!C89="","",TONGHOP!C89)</f>
        <v>20171225</v>
      </c>
      <c r="C89" s="76" t="str">
        <f>IF(TONGHOP!D89="","",TONGHOP!D89)</f>
        <v>7h30</v>
      </c>
      <c r="D89" s="81">
        <f>IF(TONGHOP!Q89="","",TONGHOP!Q89)</f>
        <v>90</v>
      </c>
      <c r="E89" s="82" t="str">
        <f>IF(TONGHOP!V89="","",IF(OR(TONGHOP!O89="KTHP",TONGHOP!O89="ThiTN"),TONGHOP!V89,""))</f>
        <v/>
      </c>
      <c r="F89" s="81" t="str">
        <f t="shared" si="2"/>
        <v/>
      </c>
      <c r="G89" s="82" t="str">
        <f>IF(TONGHOP!W89="","",IF(OR(TONGHOP!O89="KTHP",TONGHOP!O89="ThiTN"),TONGHOP!W89,""))</f>
        <v/>
      </c>
      <c r="H89" s="81" t="str">
        <f t="shared" si="3"/>
        <v/>
      </c>
    </row>
    <row r="90" spans="1:8" ht="15.95" hidden="1" customHeight="1">
      <c r="A90" s="80" t="str">
        <f>IF(TONGHOP!F90="","",TONGHOP!F90)</f>
        <v>17T4-CNM1</v>
      </c>
      <c r="B90" s="76">
        <f>IF(TONGHOP!C90="","",TONGHOP!C90)</f>
        <v>20171225</v>
      </c>
      <c r="C90" s="76" t="str">
        <f>IF(TONGHOP!D90="","",TONGHOP!D90)</f>
        <v>7h30</v>
      </c>
      <c r="D90" s="81">
        <f>IF(TONGHOP!Q90="","",TONGHOP!Q90)</f>
        <v>90</v>
      </c>
      <c r="E90" s="82" t="str">
        <f>IF(TONGHOP!V90="","",IF(OR(TONGHOP!O90="KTHP",TONGHOP!O90="ThiTN"),TONGHOP!V90,""))</f>
        <v/>
      </c>
      <c r="F90" s="81" t="str">
        <f t="shared" si="2"/>
        <v/>
      </c>
      <c r="G90" s="82" t="str">
        <f>IF(TONGHOP!W90="","",IF(OR(TONGHOP!O90="KTHP",TONGHOP!O90="ThiTN"),TONGHOP!W90,""))</f>
        <v/>
      </c>
      <c r="H90" s="81" t="str">
        <f t="shared" si="3"/>
        <v/>
      </c>
    </row>
    <row r="91" spans="1:8" ht="15.95" hidden="1" customHeight="1">
      <c r="A91" s="80" t="str">
        <f>IF(TONGHOP!F91="","",TONGHOP!F91)</f>
        <v>17T4-CNÔ2</v>
      </c>
      <c r="B91" s="76">
        <f>IF(TONGHOP!C91="","",TONGHOP!C91)</f>
        <v>20171225</v>
      </c>
      <c r="C91" s="76" t="str">
        <f>IF(TONGHOP!D91="","",TONGHOP!D91)</f>
        <v>7h30</v>
      </c>
      <c r="D91" s="81">
        <f>IF(TONGHOP!Q91="","",TONGHOP!Q91)</f>
        <v>90</v>
      </c>
      <c r="E91" s="82" t="str">
        <f>IF(TONGHOP!V91="","",IF(OR(TONGHOP!O91="KTHP",TONGHOP!O91="ThiTN"),TONGHOP!V91,""))</f>
        <v/>
      </c>
      <c r="F91" s="81" t="str">
        <f t="shared" si="2"/>
        <v/>
      </c>
      <c r="G91" s="82" t="str">
        <f>IF(TONGHOP!W91="","",IF(OR(TONGHOP!O91="KTHP",TONGHOP!O91="ThiTN"),TONGHOP!W91,""))</f>
        <v/>
      </c>
      <c r="H91" s="81" t="str">
        <f t="shared" si="3"/>
        <v/>
      </c>
    </row>
    <row r="92" spans="1:8" ht="15.95" hidden="1" customHeight="1">
      <c r="A92" s="80" t="str">
        <f>IF(TONGHOP!F92="","",TONGHOP!F92)</f>
        <v>17T4-CNÔ3</v>
      </c>
      <c r="B92" s="76">
        <f>IF(TONGHOP!C92="","",TONGHOP!C92)</f>
        <v>20171225</v>
      </c>
      <c r="C92" s="76" t="str">
        <f>IF(TONGHOP!D92="","",TONGHOP!D92)</f>
        <v>7h30</v>
      </c>
      <c r="D92" s="81">
        <f>IF(TONGHOP!Q92="","",TONGHOP!Q92)</f>
        <v>90</v>
      </c>
      <c r="E92" s="82" t="str">
        <f>IF(TONGHOP!V92="","",IF(OR(TONGHOP!O92="KTHP",TONGHOP!O92="ThiTN"),TONGHOP!V92,""))</f>
        <v>Nguyễn Ngọc Tuyên</v>
      </c>
      <c r="F92" s="81">
        <f t="shared" si="2"/>
        <v>0.45</v>
      </c>
      <c r="G92" s="82" t="str">
        <f>IF(TONGHOP!W92="","",IF(OR(TONGHOP!O92="KTHP",TONGHOP!O92="ThiTN"),TONGHOP!W92,""))</f>
        <v/>
      </c>
      <c r="H92" s="81" t="str">
        <f t="shared" si="3"/>
        <v/>
      </c>
    </row>
    <row r="93" spans="1:8" ht="15.95" hidden="1" customHeight="1">
      <c r="A93" s="80" t="str">
        <f>IF(TONGHOP!F93="","",TONGHOP!F93)</f>
        <v>17T4-CCK2</v>
      </c>
      <c r="B93" s="76">
        <f>IF(TONGHOP!C93="","",TONGHOP!C93)</f>
        <v>20171225</v>
      </c>
      <c r="C93" s="76" t="str">
        <f>IF(TONGHOP!D93="","",TONGHOP!D93)</f>
        <v>7h30</v>
      </c>
      <c r="D93" s="81">
        <f>IF(TONGHOP!Q93="","",TONGHOP!Q93)</f>
        <v>90</v>
      </c>
      <c r="E93" s="82" t="str">
        <f>IF(TONGHOP!V93="","",IF(OR(TONGHOP!O93="KTHP",TONGHOP!O93="ThiTN"),TONGHOP!V93,""))</f>
        <v/>
      </c>
      <c r="F93" s="81" t="str">
        <f t="shared" si="2"/>
        <v/>
      </c>
      <c r="G93" s="82" t="str">
        <f>IF(TONGHOP!W93="","",IF(OR(TONGHOP!O93="KTHP",TONGHOP!O93="ThiTN"),TONGHOP!W93,""))</f>
        <v/>
      </c>
      <c r="H93" s="81" t="str">
        <f t="shared" si="3"/>
        <v/>
      </c>
    </row>
    <row r="94" spans="1:8" ht="15.95" hidden="1" customHeight="1">
      <c r="A94" s="80" t="str">
        <f>IF(TONGHOP!F94="","",TONGHOP!F94)</f>
        <v>17T4-CNÔ4</v>
      </c>
      <c r="B94" s="76">
        <f>IF(TONGHOP!C94="","",TONGHOP!C94)</f>
        <v>20171225</v>
      </c>
      <c r="C94" s="76" t="str">
        <f>IF(TONGHOP!D94="","",TONGHOP!D94)</f>
        <v>7h30</v>
      </c>
      <c r="D94" s="81">
        <f>IF(TONGHOP!Q94="","",TONGHOP!Q94)</f>
        <v>90</v>
      </c>
      <c r="E94" s="82" t="str">
        <f>IF(TONGHOP!V94="","",IF(OR(TONGHOP!O94="KTHP",TONGHOP!O94="ThiTN"),TONGHOP!V94,""))</f>
        <v/>
      </c>
      <c r="F94" s="81" t="str">
        <f t="shared" si="2"/>
        <v/>
      </c>
      <c r="G94" s="82" t="str">
        <f>IF(TONGHOP!W94="","",IF(OR(TONGHOP!O94="KTHP",TONGHOP!O94="ThiTN"),TONGHOP!W94,""))</f>
        <v/>
      </c>
      <c r="H94" s="81" t="str">
        <f t="shared" si="3"/>
        <v/>
      </c>
    </row>
    <row r="95" spans="1:8" ht="15.95" hidden="1" customHeight="1">
      <c r="A95" s="80" t="str">
        <f>IF(TONGHOP!F95="","",TONGHOP!F95)</f>
        <v>17T4-QTM2</v>
      </c>
      <c r="B95" s="76">
        <f>IF(TONGHOP!C95="","",TONGHOP!C95)</f>
        <v>20171225</v>
      </c>
      <c r="C95" s="76" t="str">
        <f>IF(TONGHOP!D95="","",TONGHOP!D95)</f>
        <v>7h30</v>
      </c>
      <c r="D95" s="81">
        <f>IF(TONGHOP!Q95="","",TONGHOP!Q95)</f>
        <v>90</v>
      </c>
      <c r="E95" s="82" t="str">
        <f>IF(TONGHOP!V95="","",IF(OR(TONGHOP!O95="KTHP",TONGHOP!O95="ThiTN"),TONGHOP!V95,""))</f>
        <v/>
      </c>
      <c r="F95" s="81" t="str">
        <f t="shared" si="2"/>
        <v/>
      </c>
      <c r="G95" s="82" t="str">
        <f>IF(TONGHOP!W95="","",IF(OR(TONGHOP!O95="KTHP",TONGHOP!O95="ThiTN"),TONGHOP!W95,""))</f>
        <v/>
      </c>
      <c r="H95" s="81" t="str">
        <f t="shared" si="3"/>
        <v/>
      </c>
    </row>
    <row r="96" spans="1:8" ht="15.95" hidden="1" customHeight="1">
      <c r="A96" s="80" t="str">
        <f>IF(TONGHOP!F96="","",TONGHOP!F96)</f>
        <v>17T2-QTM1</v>
      </c>
      <c r="B96" s="76">
        <f>IF(TONGHOP!C96="","",TONGHOP!C96)</f>
        <v>20171225</v>
      </c>
      <c r="C96" s="76" t="str">
        <f>IF(TONGHOP!D96="","",TONGHOP!D96)</f>
        <v>7h30</v>
      </c>
      <c r="D96" s="81" t="str">
        <f>IF(TONGHOP!P96="","",TONGHOP!P96)</f>
        <v>LT</v>
      </c>
      <c r="E96" s="82" t="str">
        <f>IF(TONGHOP!V96="","",IF(OR(TONGHOP!N96="KTHP",TONGHOP!N96="ThiTN"),TONGHOP!V96,""))</f>
        <v/>
      </c>
      <c r="F96" s="81" t="str">
        <f t="shared" si="2"/>
        <v/>
      </c>
      <c r="G96" s="82" t="str">
        <f>IF(TONGHOP!W96="","",IF(OR(TONGHOP!N96="KTHP",TONGHOP!N96="ThiTN"),TONGHOP!W96,""))</f>
        <v/>
      </c>
      <c r="H96" s="81" t="str">
        <f t="shared" si="3"/>
        <v/>
      </c>
    </row>
    <row r="97" spans="1:8" ht="15.95" hidden="1" customHeight="1">
      <c r="A97" s="80" t="str">
        <f>IF(TONGHOP!F97="","",TONGHOP!F97)</f>
        <v>15CĐ-CTM4</v>
      </c>
      <c r="B97" s="76">
        <f>IF(TONGHOP!C97="","",TONGHOP!C97)</f>
        <v>20171227</v>
      </c>
      <c r="C97" s="76" t="str">
        <f>IF(TONGHOP!D97="","",TONGHOP!D97)</f>
        <v>08h00</v>
      </c>
      <c r="D97" s="81">
        <f>IF(TONGHOP!Q97="","",TONGHOP!Q97)</f>
        <v>120</v>
      </c>
      <c r="E97" s="82" t="str">
        <f>IF(TONGHOP!V97="","",IF(OR(TONGHOP!O97="KTHP",TONGHOP!O97="ThiTN"),TONGHOP!V97,""))</f>
        <v>Nguyễn Tiến Dũng</v>
      </c>
      <c r="F97" s="81">
        <f t="shared" si="2"/>
        <v>0.6</v>
      </c>
      <c r="G97" s="82" t="str">
        <f>IF(TONGHOP!W97="","",IF(OR(TONGHOP!O97="KTHP",TONGHOP!O97="ThiTN"),TONGHOP!W97,""))</f>
        <v/>
      </c>
      <c r="H97" s="81" t="str">
        <f t="shared" si="3"/>
        <v/>
      </c>
    </row>
    <row r="98" spans="1:8" ht="15.95" hidden="1" customHeight="1">
      <c r="A98" s="80" t="str">
        <f>IF(TONGHOP!F98="","",TONGHOP!F98)</f>
        <v>15CĐ-CTM4</v>
      </c>
      <c r="B98" s="76">
        <f>IF(TONGHOP!C98="","",TONGHOP!C98)</f>
        <v>20171227</v>
      </c>
      <c r="C98" s="76" t="str">
        <f>IF(TONGHOP!D98="","",TONGHOP!D98)</f>
        <v>08h00</v>
      </c>
      <c r="D98" s="81">
        <f>IF(TONGHOP!Q98="","",TONGHOP!Q98)</f>
        <v>120</v>
      </c>
      <c r="E98" s="82" t="str">
        <f>IF(TONGHOP!V98="","",IF(OR(TONGHOP!O98="KTHP",TONGHOP!O98="ThiTN"),TONGHOP!V98,""))</f>
        <v/>
      </c>
      <c r="F98" s="81" t="str">
        <f t="shared" si="2"/>
        <v/>
      </c>
      <c r="G98" s="82" t="str">
        <f>IF(TONGHOP!W98="","",IF(OR(TONGHOP!O98="KTHP",TONGHOP!O98="ThiTN"),TONGHOP!W98,""))</f>
        <v/>
      </c>
      <c r="H98" s="81" t="str">
        <f t="shared" si="3"/>
        <v/>
      </c>
    </row>
    <row r="99" spans="1:8" ht="15.95" hidden="1" customHeight="1">
      <c r="A99" s="80" t="str">
        <f>IF(TONGHOP!F99="","",TONGHOP!F99)</f>
        <v>17T4-CCK1</v>
      </c>
      <c r="B99" s="76">
        <f>IF(TONGHOP!C99="","",TONGHOP!C99)</f>
        <v>20171227</v>
      </c>
      <c r="C99" s="76" t="str">
        <f>IF(TONGHOP!D99="","",TONGHOP!D99)</f>
        <v>10h00</v>
      </c>
      <c r="D99" s="81">
        <f>IF(TONGHOP!Q99="","",TONGHOP!Q99)</f>
        <v>60</v>
      </c>
      <c r="E99" s="82" t="str">
        <f>IF(TONGHOP!V99="","",IF(OR(TONGHOP!O99="KTHP",TONGHOP!O99="ThiTN"),TONGHOP!V99,""))</f>
        <v>Ngô Phong Cường</v>
      </c>
      <c r="F99" s="81">
        <f t="shared" si="2"/>
        <v>0.3</v>
      </c>
      <c r="G99" s="82" t="str">
        <f>IF(TONGHOP!W99="","",IF(OR(TONGHOP!O99="KTHP",TONGHOP!O99="ThiTN"),TONGHOP!W99,""))</f>
        <v/>
      </c>
      <c r="H99" s="81" t="str">
        <f t="shared" si="3"/>
        <v/>
      </c>
    </row>
    <row r="100" spans="1:8" ht="15.95" hidden="1" customHeight="1">
      <c r="A100" s="80" t="str">
        <f>IF(TONGHOP!F100="","",TONGHOP!F100)</f>
        <v>17T4-CCK1</v>
      </c>
      <c r="B100" s="76">
        <f>IF(TONGHOP!C100="","",TONGHOP!C100)</f>
        <v>20171227</v>
      </c>
      <c r="C100" s="76" t="str">
        <f>IF(TONGHOP!D100="","",TONGHOP!D100)</f>
        <v>10h00</v>
      </c>
      <c r="D100" s="81">
        <f>IF(TONGHOP!Q100="","",TONGHOP!Q100)</f>
        <v>60</v>
      </c>
      <c r="E100" s="82" t="str">
        <f>IF(TONGHOP!V100="","",IF(OR(TONGHOP!O100="KTHP",TONGHOP!O100="ThiTN"),TONGHOP!V100,""))</f>
        <v>Trần Thị Ngọc Dung</v>
      </c>
      <c r="F100" s="81">
        <f t="shared" si="2"/>
        <v>0.3</v>
      </c>
      <c r="G100" s="82" t="str">
        <f>IF(TONGHOP!W100="","",IF(OR(TONGHOP!O100="KTHP",TONGHOP!O100="ThiTN"),TONGHOP!W100,""))</f>
        <v/>
      </c>
      <c r="H100" s="81" t="str">
        <f t="shared" si="3"/>
        <v/>
      </c>
    </row>
    <row r="101" spans="1:8" ht="15.95" hidden="1" customHeight="1">
      <c r="A101" s="80" t="str">
        <f>IF(TONGHOP!F101="","",TONGHOP!F101)</f>
        <v>17T4-CKL1</v>
      </c>
      <c r="B101" s="76">
        <f>IF(TONGHOP!C101="","",TONGHOP!C101)</f>
        <v>20171227</v>
      </c>
      <c r="C101" s="76" t="str">
        <f>IF(TONGHOP!D101="","",TONGHOP!D101)</f>
        <v>10h00</v>
      </c>
      <c r="D101" s="81">
        <f>IF(TONGHOP!Q101="","",TONGHOP!Q101)</f>
        <v>60</v>
      </c>
      <c r="E101" s="82" t="str">
        <f>IF(TONGHOP!V101="","",IF(OR(TONGHOP!O101="KTHP",TONGHOP!O101="ThiTN"),TONGHOP!V101,""))</f>
        <v/>
      </c>
      <c r="F101" s="81" t="str">
        <f t="shared" si="2"/>
        <v/>
      </c>
      <c r="G101" s="82" t="str">
        <f>IF(TONGHOP!W101="","",IF(OR(TONGHOP!O101="KTHP",TONGHOP!O101="ThiTN"),TONGHOP!W101,""))</f>
        <v/>
      </c>
      <c r="H101" s="81" t="str">
        <f t="shared" si="3"/>
        <v/>
      </c>
    </row>
    <row r="102" spans="1:8" ht="15.95" hidden="1" customHeight="1">
      <c r="A102" s="80" t="str">
        <f>IF(TONGHOP!F102="","",TONGHOP!F102)</f>
        <v>17T4-CCK2</v>
      </c>
      <c r="B102" s="76">
        <f>IF(TONGHOP!C102="","",TONGHOP!C102)</f>
        <v>20171227</v>
      </c>
      <c r="C102" s="76" t="str">
        <f>IF(TONGHOP!D102="","",TONGHOP!D102)</f>
        <v>10h00</v>
      </c>
      <c r="D102" s="81">
        <f>IF(TONGHOP!Q102="","",TONGHOP!Q102)</f>
        <v>60</v>
      </c>
      <c r="E102" s="82" t="str">
        <f>IF(TONGHOP!V102="","",IF(OR(TONGHOP!O102="KTHP",TONGHOP!O102="ThiTN"),TONGHOP!V102,""))</f>
        <v/>
      </c>
      <c r="F102" s="81" t="str">
        <f t="shared" si="2"/>
        <v/>
      </c>
      <c r="G102" s="82" t="str">
        <f>IF(TONGHOP!W102="","",IF(OR(TONGHOP!O102="KTHP",TONGHOP!O102="ThiTN"),TONGHOP!W102,""))</f>
        <v/>
      </c>
      <c r="H102" s="81" t="str">
        <f t="shared" si="3"/>
        <v/>
      </c>
    </row>
    <row r="103" spans="1:8" ht="15.95" hidden="1" customHeight="1">
      <c r="A103" s="80" t="str">
        <f>IF(TONGHOP!F103="","",TONGHOP!F103)</f>
        <v>17T4-LĐL1</v>
      </c>
      <c r="B103" s="76">
        <f>IF(TONGHOP!C103="","",TONGHOP!C103)</f>
        <v>20171227</v>
      </c>
      <c r="C103" s="76" t="str">
        <f>IF(TONGHOP!D103="","",TONGHOP!D103)</f>
        <v>10h00</v>
      </c>
      <c r="D103" s="81">
        <f>IF(TONGHOP!Q103="","",TONGHOP!Q103)</f>
        <v>60</v>
      </c>
      <c r="E103" s="82" t="str">
        <f>IF(TONGHOP!V103="","",IF(OR(TONGHOP!O103="KTHP",TONGHOP!O103="ThiTN"),TONGHOP!V103,""))</f>
        <v>Lê Tiến Đạt</v>
      </c>
      <c r="F103" s="81">
        <f t="shared" si="2"/>
        <v>0.3</v>
      </c>
      <c r="G103" s="82" t="str">
        <f>IF(TONGHOP!W103="","",IF(OR(TONGHOP!O103="KTHP",TONGHOP!O103="ThiTN"),TONGHOP!W103,""))</f>
        <v/>
      </c>
      <c r="H103" s="81" t="str">
        <f t="shared" si="3"/>
        <v/>
      </c>
    </row>
    <row r="104" spans="1:8" ht="15.95" hidden="1" customHeight="1">
      <c r="A104" s="80" t="str">
        <f>IF(TONGHOP!F104="","",TONGHOP!F104)</f>
        <v>17T4-LĐL1</v>
      </c>
      <c r="B104" s="76">
        <f>IF(TONGHOP!C104="","",TONGHOP!C104)</f>
        <v>20171227</v>
      </c>
      <c r="C104" s="76" t="str">
        <f>IF(TONGHOP!D104="","",TONGHOP!D104)</f>
        <v>10h00</v>
      </c>
      <c r="D104" s="81">
        <f>IF(TONGHOP!Q104="","",TONGHOP!Q104)</f>
        <v>60</v>
      </c>
      <c r="E104" s="82" t="str">
        <f>IF(TONGHOP!V104="","",IF(OR(TONGHOP!O104="KTHP",TONGHOP!O104="ThiTN"),TONGHOP!V104,""))</f>
        <v>Hoàng Thị Trang</v>
      </c>
      <c r="F104" s="81">
        <f t="shared" si="2"/>
        <v>0.3</v>
      </c>
      <c r="G104" s="82" t="str">
        <f>IF(TONGHOP!W104="","",IF(OR(TONGHOP!O104="KTHP",TONGHOP!O104="ThiTN"),TONGHOP!W104,""))</f>
        <v/>
      </c>
      <c r="H104" s="81" t="str">
        <f t="shared" si="3"/>
        <v/>
      </c>
    </row>
    <row r="105" spans="1:8" ht="15.95" hidden="1" customHeight="1">
      <c r="A105" s="80" t="str">
        <f>IF(TONGHOP!F105="","",TONGHOP!F105)</f>
        <v>17T4-CNL1</v>
      </c>
      <c r="B105" s="76">
        <f>IF(TONGHOP!C105="","",TONGHOP!C105)</f>
        <v>20171227</v>
      </c>
      <c r="C105" s="76" t="str">
        <f>IF(TONGHOP!D105="","",TONGHOP!D105)</f>
        <v>10h00</v>
      </c>
      <c r="D105" s="81">
        <f>IF(TONGHOP!Q105="","",TONGHOP!Q105)</f>
        <v>60</v>
      </c>
      <c r="E105" s="82" t="str">
        <f>IF(TONGHOP!V105="","",IF(OR(TONGHOP!O105="KTHP",TONGHOP!O105="ThiTN"),TONGHOP!V105,""))</f>
        <v>Trần Trung Hiếu</v>
      </c>
      <c r="F105" s="81">
        <f t="shared" si="2"/>
        <v>0.3</v>
      </c>
      <c r="G105" s="82" t="str">
        <f>IF(TONGHOP!W105="","",IF(OR(TONGHOP!O105="KTHP",TONGHOP!O105="ThiTN"),TONGHOP!W105,""))</f>
        <v/>
      </c>
      <c r="H105" s="81" t="str">
        <f t="shared" si="3"/>
        <v/>
      </c>
    </row>
    <row r="106" spans="1:8" ht="15.95" hidden="1" customHeight="1">
      <c r="A106" s="80" t="str">
        <f>IF(TONGHOP!F106="","",TONGHOP!F106)</f>
        <v>17T4-LĐL2</v>
      </c>
      <c r="B106" s="76">
        <f>IF(TONGHOP!C106="","",TONGHOP!C106)</f>
        <v>20171227</v>
      </c>
      <c r="C106" s="76" t="str">
        <f>IF(TONGHOP!D106="","",TONGHOP!D106)</f>
        <v>10h00</v>
      </c>
      <c r="D106" s="81">
        <f>IF(TONGHOP!Q106="","",TONGHOP!Q106)</f>
        <v>60</v>
      </c>
      <c r="E106" s="82" t="str">
        <f>IF(TONGHOP!V106="","",IF(OR(TONGHOP!O106="KTHP",TONGHOP!O106="ThiTN"),TONGHOP!V106,""))</f>
        <v/>
      </c>
      <c r="F106" s="81" t="str">
        <f t="shared" si="2"/>
        <v/>
      </c>
      <c r="G106" s="82" t="str">
        <f>IF(TONGHOP!W106="","",IF(OR(TONGHOP!O106="KTHP",TONGHOP!O106="ThiTN"),TONGHOP!W106,""))</f>
        <v/>
      </c>
      <c r="H106" s="81" t="str">
        <f t="shared" si="3"/>
        <v/>
      </c>
    </row>
    <row r="107" spans="1:8" ht="15.95" hidden="1" customHeight="1">
      <c r="A107" s="80" t="str">
        <f>IF(TONGHOP!F107="","",TONGHOP!F107)</f>
        <v>16CĐN-QTD</v>
      </c>
      <c r="B107" s="76">
        <f>IF(TONGHOP!C107="","",TONGHOP!C107)</f>
        <v>20171227</v>
      </c>
      <c r="C107" s="76" t="str">
        <f>IF(TONGHOP!D107="","",TONGHOP!D107)</f>
        <v>10h00</v>
      </c>
      <c r="D107" s="81">
        <f>IF(TONGHOP!Q107="","",TONGHOP!Q107)</f>
        <v>60</v>
      </c>
      <c r="E107" s="82" t="str">
        <f>IF(TONGHOP!V107="","",IF(OR(TONGHOP!O107="KTHP",TONGHOP!O107="ThiTN"),TONGHOP!V107,""))</f>
        <v/>
      </c>
      <c r="F107" s="81" t="str">
        <f t="shared" si="2"/>
        <v/>
      </c>
      <c r="G107" s="82" t="str">
        <f>IF(TONGHOP!W107="","",IF(OR(TONGHOP!O107="KTHP",TONGHOP!O107="ThiTN"),TONGHOP!W107,""))</f>
        <v/>
      </c>
      <c r="H107" s="81" t="str">
        <f t="shared" si="3"/>
        <v/>
      </c>
    </row>
    <row r="108" spans="1:8" ht="15.95" hidden="1" customHeight="1">
      <c r="A108" s="80" t="str">
        <f>IF(TONGHOP!F108="","",TONGHOP!F108)</f>
        <v>17T4-KTD1</v>
      </c>
      <c r="B108" s="76">
        <f>IF(TONGHOP!C108="","",TONGHOP!C108)</f>
        <v>20171227</v>
      </c>
      <c r="C108" s="76" t="str">
        <f>IF(TONGHOP!D108="","",TONGHOP!D108)</f>
        <v>10h00</v>
      </c>
      <c r="D108" s="81">
        <f>IF(TONGHOP!Q108="","",TONGHOP!Q108)</f>
        <v>60</v>
      </c>
      <c r="E108" s="82" t="str">
        <f>IF(TONGHOP!V108="","",IF(OR(TONGHOP!O108="KTHP",TONGHOP!O108="ThiTN"),TONGHOP!V108,""))</f>
        <v/>
      </c>
      <c r="F108" s="81" t="str">
        <f t="shared" si="2"/>
        <v/>
      </c>
      <c r="G108" s="82" t="str">
        <f>IF(TONGHOP!W108="","",IF(OR(TONGHOP!O108="KTHP",TONGHOP!O108="ThiTN"),TONGHOP!W108,""))</f>
        <v/>
      </c>
      <c r="H108" s="81" t="str">
        <f t="shared" si="3"/>
        <v/>
      </c>
    </row>
    <row r="109" spans="1:8" ht="15.95" hidden="1" customHeight="1">
      <c r="A109" s="80" t="str">
        <f>IF(TONGHOP!F109="","",TONGHOP!F109)</f>
        <v>17T4-KTD1</v>
      </c>
      <c r="B109" s="76">
        <f>IF(TONGHOP!C109="","",TONGHOP!C109)</f>
        <v>20171227</v>
      </c>
      <c r="C109" s="76" t="str">
        <f>IF(TONGHOP!D109="","",TONGHOP!D109)</f>
        <v>10h00</v>
      </c>
      <c r="D109" s="81">
        <f>IF(TONGHOP!Q109="","",TONGHOP!Q109)</f>
        <v>60</v>
      </c>
      <c r="E109" s="82" t="str">
        <f>IF(TONGHOP!V109="","",IF(OR(TONGHOP!O109="KTHP",TONGHOP!O109="ThiTN"),TONGHOP!V109,""))</f>
        <v/>
      </c>
      <c r="F109" s="81" t="str">
        <f t="shared" si="2"/>
        <v/>
      </c>
      <c r="G109" s="82" t="str">
        <f>IF(TONGHOP!W109="","",IF(OR(TONGHOP!O109="KTHP",TONGHOP!O109="ThiTN"),TONGHOP!W109,""))</f>
        <v/>
      </c>
      <c r="H109" s="81" t="str">
        <f t="shared" si="3"/>
        <v/>
      </c>
    </row>
    <row r="110" spans="1:8" ht="15.95" hidden="1" customHeight="1">
      <c r="A110" s="80" t="str">
        <f>IF(TONGHOP!F110="","",TONGHOP!F110)</f>
        <v>17T4-NNA1</v>
      </c>
      <c r="B110" s="76">
        <f>IF(TONGHOP!C110="","",TONGHOP!C110)</f>
        <v>20171227</v>
      </c>
      <c r="C110" s="76" t="str">
        <f>IF(TONGHOP!D110="","",TONGHOP!D110)</f>
        <v>10h00</v>
      </c>
      <c r="D110" s="81">
        <f>IF(TONGHOP!Q110="","",TONGHOP!Q110)</f>
        <v>60</v>
      </c>
      <c r="E110" s="82" t="str">
        <f>IF(TONGHOP!V110="","",IF(OR(TONGHOP!O110="KTHP",TONGHOP!O110="ThiTN"),TONGHOP!V110,""))</f>
        <v>Hà Quốc Bảo</v>
      </c>
      <c r="F110" s="81">
        <f t="shared" si="2"/>
        <v>0.3</v>
      </c>
      <c r="G110" s="82" t="str">
        <f>IF(TONGHOP!W110="","",IF(OR(TONGHOP!O110="KTHP",TONGHOP!O110="ThiTN"),TONGHOP!W110,""))</f>
        <v/>
      </c>
      <c r="H110" s="81" t="str">
        <f t="shared" si="3"/>
        <v/>
      </c>
    </row>
    <row r="111" spans="1:8" ht="15.95" hidden="1" customHeight="1">
      <c r="A111" s="80" t="str">
        <f>IF(TONGHOP!F111="","",TONGHOP!F111)</f>
        <v>17T4-NNA2</v>
      </c>
      <c r="B111" s="76">
        <f>IF(TONGHOP!C111="","",TONGHOP!C111)</f>
        <v>20171227</v>
      </c>
      <c r="C111" s="76" t="str">
        <f>IF(TONGHOP!D111="","",TONGHOP!D111)</f>
        <v>10h00</v>
      </c>
      <c r="D111" s="81">
        <f>IF(TONGHOP!Q111="","",TONGHOP!Q111)</f>
        <v>60</v>
      </c>
      <c r="E111" s="82" t="str">
        <f>IF(TONGHOP!V111="","",IF(OR(TONGHOP!O111="KTHP",TONGHOP!O111="ThiTN"),TONGHOP!V111,""))</f>
        <v/>
      </c>
      <c r="F111" s="81" t="str">
        <f t="shared" si="2"/>
        <v/>
      </c>
      <c r="G111" s="82" t="str">
        <f>IF(TONGHOP!W111="","",IF(OR(TONGHOP!O111="KTHP",TONGHOP!O111="ThiTN"),TONGHOP!W111,""))</f>
        <v/>
      </c>
      <c r="H111" s="81" t="str">
        <f t="shared" si="3"/>
        <v/>
      </c>
    </row>
    <row r="112" spans="1:8" ht="15.95" hidden="1" customHeight="1">
      <c r="A112" s="80" t="str">
        <f>IF(TONGHOP!F112="","",TONGHOP!F112)</f>
        <v>17T4-NNA2</v>
      </c>
      <c r="B112" s="76">
        <f>IF(TONGHOP!C112="","",TONGHOP!C112)</f>
        <v>20171227</v>
      </c>
      <c r="C112" s="76" t="str">
        <f>IF(TONGHOP!D112="","",TONGHOP!D112)</f>
        <v>10h00</v>
      </c>
      <c r="D112" s="81">
        <f>IF(TONGHOP!Q112="","",TONGHOP!Q112)</f>
        <v>60</v>
      </c>
      <c r="E112" s="82" t="str">
        <f>IF(TONGHOP!V112="","",IF(OR(TONGHOP!O112="KTHP",TONGHOP!O112="ThiTN"),TONGHOP!V112,""))</f>
        <v/>
      </c>
      <c r="F112" s="81" t="str">
        <f t="shared" si="2"/>
        <v/>
      </c>
      <c r="G112" s="82" t="str">
        <f>IF(TONGHOP!W112="","",IF(OR(TONGHOP!O112="KTHP",TONGHOP!O112="ThiTN"),TONGHOP!W112,""))</f>
        <v/>
      </c>
      <c r="H112" s="81" t="str">
        <f t="shared" si="3"/>
        <v/>
      </c>
    </row>
    <row r="113" spans="1:8" ht="15.95" hidden="1" customHeight="1">
      <c r="A113" s="80" t="str">
        <f>IF(TONGHOP!F113="","",TONGHOP!F113)</f>
        <v>15CĐN-QTD</v>
      </c>
      <c r="B113" s="76">
        <f>IF(TONGHOP!C113="","",TONGHOP!C113)</f>
        <v>20171227</v>
      </c>
      <c r="C113" s="76" t="str">
        <f>IF(TONGHOP!D113="","",TONGHOP!D113)</f>
        <v>10h00</v>
      </c>
      <c r="D113" s="81">
        <f>IF(TONGHOP!Q113="","",TONGHOP!Q113)</f>
        <v>90</v>
      </c>
      <c r="E113" s="82" t="str">
        <f>IF(TONGHOP!V113="","",IF(OR(TONGHOP!O113="KTHP",TONGHOP!O113="ThiTN"),TONGHOP!V113,""))</f>
        <v/>
      </c>
      <c r="F113" s="81" t="str">
        <f t="shared" si="2"/>
        <v/>
      </c>
      <c r="G113" s="82" t="str">
        <f>IF(TONGHOP!W113="","",IF(OR(TONGHOP!O113="KTHP",TONGHOP!O113="ThiTN"),TONGHOP!W113,""))</f>
        <v/>
      </c>
      <c r="H113" s="81" t="str">
        <f t="shared" si="3"/>
        <v/>
      </c>
    </row>
    <row r="114" spans="1:8" ht="15.95" hidden="1" customHeight="1">
      <c r="A114" s="80" t="str">
        <f>IF(TONGHOP!F114="","",TONGHOP!F114)</f>
        <v>17T4-QTD1</v>
      </c>
      <c r="B114" s="76">
        <f>IF(TONGHOP!C114="","",TONGHOP!C114)</f>
        <v>20171227</v>
      </c>
      <c r="C114" s="76" t="str">
        <f>IF(TONGHOP!D114="","",TONGHOP!D114)</f>
        <v>10h00</v>
      </c>
      <c r="D114" s="81">
        <f>IF(TONGHOP!Q114="","",TONGHOP!Q114)</f>
        <v>60</v>
      </c>
      <c r="E114" s="82" t="str">
        <f>IF(TONGHOP!V114="","",IF(OR(TONGHOP!O114="KTHP",TONGHOP!O114="ThiTN"),TONGHOP!V114,""))</f>
        <v>Đỗ Trọng Quý</v>
      </c>
      <c r="F114" s="81">
        <f t="shared" si="2"/>
        <v>0.3</v>
      </c>
      <c r="G114" s="82" t="str">
        <f>IF(TONGHOP!W114="","",IF(OR(TONGHOP!O114="KTHP",TONGHOP!O114="ThiTN"),TONGHOP!W114,""))</f>
        <v/>
      </c>
      <c r="H114" s="81" t="str">
        <f t="shared" si="3"/>
        <v/>
      </c>
    </row>
    <row r="115" spans="1:8" ht="15.95" hidden="1" customHeight="1">
      <c r="A115" s="80" t="str">
        <f>IF(TONGHOP!F115="","",TONGHOP!F115)</f>
        <v>17T4-QTD1</v>
      </c>
      <c r="B115" s="76">
        <f>IF(TONGHOP!C115="","",TONGHOP!C115)</f>
        <v>20171227</v>
      </c>
      <c r="C115" s="76" t="str">
        <f>IF(TONGHOP!D115="","",TONGHOP!D115)</f>
        <v>10h00</v>
      </c>
      <c r="D115" s="81">
        <f>IF(TONGHOP!Q115="","",TONGHOP!Q115)</f>
        <v>60</v>
      </c>
      <c r="E115" s="82" t="str">
        <f>IF(TONGHOP!V115="","",IF(OR(TONGHOP!O115="KTHP",TONGHOP!O115="ThiTN"),TONGHOP!V115,""))</f>
        <v/>
      </c>
      <c r="F115" s="81" t="str">
        <f t="shared" si="2"/>
        <v/>
      </c>
      <c r="G115" s="82" t="str">
        <f>IF(TONGHOP!W115="","",IF(OR(TONGHOP!O115="KTHP",TONGHOP!O115="ThiTN"),TONGHOP!W115,""))</f>
        <v/>
      </c>
      <c r="H115" s="81" t="str">
        <f t="shared" si="3"/>
        <v/>
      </c>
    </row>
    <row r="116" spans="1:8" ht="15.95" hidden="1" customHeight="1">
      <c r="A116" s="80" t="str">
        <f>IF(TONGHOP!F116="","",TONGHOP!F116)</f>
        <v>15CĐ-TP1</v>
      </c>
      <c r="B116" s="76">
        <f>IF(TONGHOP!C116="","",TONGHOP!C116)</f>
        <v>20171227</v>
      </c>
      <c r="C116" s="76" t="str">
        <f>IF(TONGHOP!D116="","",TONGHOP!D116)</f>
        <v>13h00</v>
      </c>
      <c r="D116" s="81">
        <f>IF(TONGHOP!Q116="","",TONGHOP!Q116)</f>
        <v>90</v>
      </c>
      <c r="E116" s="82" t="str">
        <f>IF(TONGHOP!V116="","",IF(OR(TONGHOP!O116="KTHP",TONGHOP!O116="ThiTN"),TONGHOP!V116,""))</f>
        <v/>
      </c>
      <c r="F116" s="81" t="str">
        <f t="shared" si="2"/>
        <v/>
      </c>
      <c r="G116" s="82" t="str">
        <f>IF(TONGHOP!W116="","",IF(OR(TONGHOP!O116="KTHP",TONGHOP!O116="ThiTN"),TONGHOP!W116,""))</f>
        <v/>
      </c>
      <c r="H116" s="81" t="str">
        <f t="shared" si="3"/>
        <v/>
      </c>
    </row>
    <row r="117" spans="1:8" ht="15.95" hidden="1" customHeight="1">
      <c r="A117" s="80" t="str">
        <f>IF(TONGHOP!F117="","",TONGHOP!F117)</f>
        <v>15CĐ-CĐT1</v>
      </c>
      <c r="B117" s="76">
        <f>IF(TONGHOP!C117="","",TONGHOP!C117)</f>
        <v>20171227</v>
      </c>
      <c r="C117" s="76" t="str">
        <f>IF(TONGHOP!D117="","",TONGHOP!D117)</f>
        <v>13h00</v>
      </c>
      <c r="D117" s="81">
        <f>IF(TONGHOP!Q117="","",TONGHOP!Q117)</f>
        <v>90</v>
      </c>
      <c r="E117" s="82" t="str">
        <f>IF(TONGHOP!V117="","",IF(OR(TONGHOP!O117="KTHP",TONGHOP!O117="ThiTN"),TONGHOP!V117,""))</f>
        <v>Huỳnh Văn Hiếu</v>
      </c>
      <c r="F117" s="81">
        <f t="shared" si="2"/>
        <v>0.45</v>
      </c>
      <c r="G117" s="82" t="str">
        <f>IF(TONGHOP!W117="","",IF(OR(TONGHOP!O117="KTHP",TONGHOP!O117="ThiTN"),TONGHOP!W117,""))</f>
        <v/>
      </c>
      <c r="H117" s="81" t="str">
        <f t="shared" si="3"/>
        <v/>
      </c>
    </row>
    <row r="118" spans="1:8" ht="15.95" hidden="1" customHeight="1">
      <c r="A118" s="80" t="str">
        <f>IF(TONGHOP!F118="","",TONGHOP!F118)</f>
        <v>15CĐ-CĐT1</v>
      </c>
      <c r="B118" s="76">
        <f>IF(TONGHOP!C118="","",TONGHOP!C118)</f>
        <v>20171227</v>
      </c>
      <c r="C118" s="76" t="str">
        <f>IF(TONGHOP!D118="","",TONGHOP!D118)</f>
        <v>13h00</v>
      </c>
      <c r="D118" s="81">
        <f>IF(TONGHOP!Q118="","",TONGHOP!Q118)</f>
        <v>90</v>
      </c>
      <c r="E118" s="82" t="str">
        <f>IF(TONGHOP!V118="","",IF(OR(TONGHOP!O118="KTHP",TONGHOP!O118="ThiTN"),TONGHOP!V118,""))</f>
        <v/>
      </c>
      <c r="F118" s="81" t="str">
        <f t="shared" si="2"/>
        <v/>
      </c>
      <c r="G118" s="82" t="str">
        <f>IF(TONGHOP!W118="","",IF(OR(TONGHOP!O118="KTHP",TONGHOP!O118="ThiTN"),TONGHOP!W118,""))</f>
        <v/>
      </c>
      <c r="H118" s="81" t="str">
        <f t="shared" si="3"/>
        <v/>
      </c>
    </row>
    <row r="119" spans="1:8" ht="15.95" hidden="1" customHeight="1">
      <c r="A119" s="80" t="str">
        <f>IF(TONGHOP!F119="","",TONGHOP!F119)</f>
        <v>15CĐ-ĐCN1</v>
      </c>
      <c r="B119" s="76">
        <f>IF(TONGHOP!C119="","",TONGHOP!C119)</f>
        <v>20171227</v>
      </c>
      <c r="C119" s="76" t="str">
        <f>IF(TONGHOP!D119="","",TONGHOP!D119)</f>
        <v>13h00</v>
      </c>
      <c r="D119" s="81">
        <f>IF(TONGHOP!Q119="","",TONGHOP!Q119)</f>
        <v>90</v>
      </c>
      <c r="E119" s="82" t="str">
        <f>IF(TONGHOP!V119="","",IF(OR(TONGHOP!O119="KTHP",TONGHOP!O119="ThiTN"),TONGHOP!V119,""))</f>
        <v>Nguyễn Thị Dinh</v>
      </c>
      <c r="F119" s="81">
        <f t="shared" si="2"/>
        <v>0.45</v>
      </c>
      <c r="G119" s="82" t="str">
        <f>IF(TONGHOP!W119="","",IF(OR(TONGHOP!O119="KTHP",TONGHOP!O119="ThiTN"),TONGHOP!W119,""))</f>
        <v/>
      </c>
      <c r="H119" s="81" t="str">
        <f t="shared" si="3"/>
        <v/>
      </c>
    </row>
    <row r="120" spans="1:8" ht="15.95" hidden="1" customHeight="1">
      <c r="A120" s="80" t="str">
        <f>IF(TONGHOP!F120="","",TONGHOP!F120)</f>
        <v>15CĐ-ĐCN1</v>
      </c>
      <c r="B120" s="76">
        <f>IF(TONGHOP!C120="","",TONGHOP!C120)</f>
        <v>20171227</v>
      </c>
      <c r="C120" s="76" t="str">
        <f>IF(TONGHOP!D120="","",TONGHOP!D120)</f>
        <v>13h00</v>
      </c>
      <c r="D120" s="81">
        <f>IF(TONGHOP!Q120="","",TONGHOP!Q120)</f>
        <v>90</v>
      </c>
      <c r="E120" s="82" t="str">
        <f>IF(TONGHOP!V120="","",IF(OR(TONGHOP!O120="KTHP",TONGHOP!O120="ThiTN"),TONGHOP!V120,""))</f>
        <v/>
      </c>
      <c r="F120" s="81" t="str">
        <f t="shared" si="2"/>
        <v/>
      </c>
      <c r="G120" s="82" t="str">
        <f>IF(TONGHOP!W120="","",IF(OR(TONGHOP!O120="KTHP",TONGHOP!O120="ThiTN"),TONGHOP!W120,""))</f>
        <v/>
      </c>
      <c r="H120" s="81" t="str">
        <f t="shared" si="3"/>
        <v/>
      </c>
    </row>
    <row r="121" spans="1:8" ht="15.95" hidden="1" customHeight="1">
      <c r="A121" s="80" t="str">
        <f>IF(TONGHOP!F121="","",TONGHOP!F121)</f>
        <v>15CĐ-ĐCN2</v>
      </c>
      <c r="B121" s="76">
        <f>IF(TONGHOP!C121="","",TONGHOP!C121)</f>
        <v>20171227</v>
      </c>
      <c r="C121" s="76" t="str">
        <f>IF(TONGHOP!D121="","",TONGHOP!D121)</f>
        <v>13h00</v>
      </c>
      <c r="D121" s="81">
        <f>IF(TONGHOP!Q121="","",TONGHOP!Q121)</f>
        <v>90</v>
      </c>
      <c r="E121" s="82" t="str">
        <f>IF(TONGHOP!V121="","",IF(OR(TONGHOP!O121="KTHP",TONGHOP!O121="ThiTN"),TONGHOP!V121,""))</f>
        <v/>
      </c>
      <c r="F121" s="81" t="str">
        <f t="shared" si="2"/>
        <v/>
      </c>
      <c r="G121" s="82" t="str">
        <f>IF(TONGHOP!W121="","",IF(OR(TONGHOP!O121="KTHP",TONGHOP!O121="ThiTN"),TONGHOP!W121,""))</f>
        <v/>
      </c>
      <c r="H121" s="81" t="str">
        <f t="shared" si="3"/>
        <v/>
      </c>
    </row>
    <row r="122" spans="1:8" ht="15.95" hidden="1" customHeight="1">
      <c r="A122" s="80" t="str">
        <f>IF(TONGHOP!F122="","",TONGHOP!F122)</f>
        <v>15CĐ-ĐCN3</v>
      </c>
      <c r="B122" s="76">
        <f>IF(TONGHOP!C122="","",TONGHOP!C122)</f>
        <v>20171227</v>
      </c>
      <c r="C122" s="76" t="str">
        <f>IF(TONGHOP!D122="","",TONGHOP!D122)</f>
        <v>13h00</v>
      </c>
      <c r="D122" s="81">
        <f>IF(TONGHOP!Q122="","",TONGHOP!Q122)</f>
        <v>90</v>
      </c>
      <c r="E122" s="82" t="str">
        <f>IF(TONGHOP!V122="","",IF(OR(TONGHOP!O122="KTHP",TONGHOP!O122="ThiTN"),TONGHOP!V122,""))</f>
        <v/>
      </c>
      <c r="F122" s="81" t="str">
        <f t="shared" si="2"/>
        <v/>
      </c>
      <c r="G122" s="82" t="str">
        <f>IF(TONGHOP!W122="","",IF(OR(TONGHOP!O122="KTHP",TONGHOP!O122="ThiTN"),TONGHOP!W122,""))</f>
        <v/>
      </c>
      <c r="H122" s="81" t="str">
        <f t="shared" si="3"/>
        <v/>
      </c>
    </row>
    <row r="123" spans="1:8" ht="15.95" hidden="1" customHeight="1">
      <c r="A123" s="80" t="str">
        <f>IF(TONGHOP!F123="","",TONGHOP!F123)</f>
        <v>15CĐ-ĐCN4</v>
      </c>
      <c r="B123" s="76">
        <f>IF(TONGHOP!C123="","",TONGHOP!C123)</f>
        <v>20171227</v>
      </c>
      <c r="C123" s="76" t="str">
        <f>IF(TONGHOP!D123="","",TONGHOP!D123)</f>
        <v>13h00</v>
      </c>
      <c r="D123" s="81">
        <f>IF(TONGHOP!Q123="","",TONGHOP!Q123)</f>
        <v>90</v>
      </c>
      <c r="E123" s="82" t="str">
        <f>IF(TONGHOP!V123="","",IF(OR(TONGHOP!O123="KTHP",TONGHOP!O123="ThiTN"),TONGHOP!V123,""))</f>
        <v/>
      </c>
      <c r="F123" s="81" t="str">
        <f t="shared" si="2"/>
        <v/>
      </c>
      <c r="G123" s="82" t="str">
        <f>IF(TONGHOP!W123="","",IF(OR(TONGHOP!O123="KTHP",TONGHOP!O123="ThiTN"),TONGHOP!W123,""))</f>
        <v/>
      </c>
      <c r="H123" s="81" t="str">
        <f t="shared" si="3"/>
        <v/>
      </c>
    </row>
    <row r="124" spans="1:8" ht="15.95" hidden="1" customHeight="1">
      <c r="A124" s="80" t="str">
        <f>IF(TONGHOP!F124="","",TONGHOP!F124)</f>
        <v>15CĐ-ĐTCN1</v>
      </c>
      <c r="B124" s="76">
        <f>IF(TONGHOP!C124="","",TONGHOP!C124)</f>
        <v>20171227</v>
      </c>
      <c r="C124" s="76" t="str">
        <f>IF(TONGHOP!D124="","",TONGHOP!D124)</f>
        <v>13h00</v>
      </c>
      <c r="D124" s="81">
        <f>IF(TONGHOP!Q124="","",TONGHOP!Q124)</f>
        <v>90</v>
      </c>
      <c r="E124" s="82" t="str">
        <f>IF(TONGHOP!V124="","",IF(OR(TONGHOP!O124="KTHP",TONGHOP!O124="ThiTN"),TONGHOP!V124,""))</f>
        <v/>
      </c>
      <c r="F124" s="81" t="str">
        <f t="shared" si="2"/>
        <v/>
      </c>
      <c r="G124" s="82" t="str">
        <f>IF(TONGHOP!W124="","",IF(OR(TONGHOP!O124="KTHP",TONGHOP!O124="ThiTN"),TONGHOP!W124,""))</f>
        <v/>
      </c>
      <c r="H124" s="81" t="str">
        <f t="shared" si="3"/>
        <v/>
      </c>
    </row>
    <row r="125" spans="1:8" ht="15.95" hidden="1" customHeight="1">
      <c r="A125" s="80" t="str">
        <f>IF(TONGHOP!F125="","",TONGHOP!F125)</f>
        <v>15CĐ-TĐH1</v>
      </c>
      <c r="B125" s="76">
        <f>IF(TONGHOP!C125="","",TONGHOP!C125)</f>
        <v>20171227</v>
      </c>
      <c r="C125" s="76" t="str">
        <f>IF(TONGHOP!D125="","",TONGHOP!D125)</f>
        <v>13h00</v>
      </c>
      <c r="D125" s="81">
        <f>IF(TONGHOP!Q125="","",TONGHOP!Q125)</f>
        <v>90</v>
      </c>
      <c r="E125" s="82" t="str">
        <f>IF(TONGHOP!V125="","",IF(OR(TONGHOP!O125="KTHP",TONGHOP!O125="ThiTN"),TONGHOP!V125,""))</f>
        <v/>
      </c>
      <c r="F125" s="81" t="str">
        <f t="shared" si="2"/>
        <v/>
      </c>
      <c r="G125" s="82" t="str">
        <f>IF(TONGHOP!W125="","",IF(OR(TONGHOP!O125="KTHP",TONGHOP!O125="ThiTN"),TONGHOP!W125,""))</f>
        <v/>
      </c>
      <c r="H125" s="81" t="str">
        <f t="shared" si="3"/>
        <v/>
      </c>
    </row>
    <row r="126" spans="1:8" ht="15.95" hidden="1" customHeight="1">
      <c r="A126" s="80" t="str">
        <f>IF(TONGHOP!F126="","",TONGHOP!F126)</f>
        <v>15CĐ-TM1</v>
      </c>
      <c r="B126" s="76">
        <f>IF(TONGHOP!C126="","",TONGHOP!C126)</f>
        <v>20171227</v>
      </c>
      <c r="C126" s="76" t="str">
        <f>IF(TONGHOP!D126="","",TONGHOP!D126)</f>
        <v>13h00</v>
      </c>
      <c r="D126" s="81">
        <f>IF(TONGHOP!Q126="","",TONGHOP!Q126)</f>
        <v>90</v>
      </c>
      <c r="E126" s="82" t="str">
        <f>IF(TONGHOP!V126="","",IF(OR(TONGHOP!O126="KTHP",TONGHOP!O126="ThiTN"),TONGHOP!V126,""))</f>
        <v/>
      </c>
      <c r="F126" s="81" t="str">
        <f t="shared" si="2"/>
        <v/>
      </c>
      <c r="G126" s="82" t="str">
        <f>IF(TONGHOP!W126="","",IF(OR(TONGHOP!O126="KTHP",TONGHOP!O126="ThiTN"),TONGHOP!W126,""))</f>
        <v/>
      </c>
      <c r="H126" s="81" t="str">
        <f t="shared" si="3"/>
        <v/>
      </c>
    </row>
    <row r="127" spans="1:8" ht="15.95" hidden="1" customHeight="1">
      <c r="A127" s="80" t="str">
        <f>IF(TONGHOP!F127="","",TONGHOP!F127)</f>
        <v>15CĐ-TM1</v>
      </c>
      <c r="B127" s="76">
        <f>IF(TONGHOP!C127="","",TONGHOP!C127)</f>
        <v>20171227</v>
      </c>
      <c r="C127" s="76" t="str">
        <f>IF(TONGHOP!D127="","",TONGHOP!D127)</f>
        <v>13h00</v>
      </c>
      <c r="D127" s="81">
        <f>IF(TONGHOP!Q127="","",TONGHOP!Q127)</f>
        <v>90</v>
      </c>
      <c r="E127" s="82" t="str">
        <f>IF(TONGHOP!V127="","",IF(OR(TONGHOP!O127="KTHP",TONGHOP!O127="ThiTN"),TONGHOP!V127,""))</f>
        <v/>
      </c>
      <c r="F127" s="81" t="str">
        <f t="shared" si="2"/>
        <v/>
      </c>
      <c r="G127" s="82" t="str">
        <f>IF(TONGHOP!W127="","",IF(OR(TONGHOP!O127="KTHP",TONGHOP!O127="ThiTN"),TONGHOP!W127,""))</f>
        <v/>
      </c>
      <c r="H127" s="81" t="str">
        <f t="shared" si="3"/>
        <v/>
      </c>
    </row>
    <row r="128" spans="1:8" ht="15.95" hidden="1" customHeight="1">
      <c r="A128" s="80" t="str">
        <f>IF(TONGHOP!F128="","",TONGHOP!F128)</f>
        <v>15CĐ-TP2</v>
      </c>
      <c r="B128" s="76">
        <f>IF(TONGHOP!C128="","",TONGHOP!C128)</f>
        <v>20171227</v>
      </c>
      <c r="C128" s="76" t="str">
        <f>IF(TONGHOP!D128="","",TONGHOP!D128)</f>
        <v>13h00</v>
      </c>
      <c r="D128" s="81">
        <f>IF(TONGHOP!Q128="","",TONGHOP!Q128)</f>
        <v>90</v>
      </c>
      <c r="E128" s="82" t="str">
        <f>IF(TONGHOP!V128="","",IF(OR(TONGHOP!O128="KTHP",TONGHOP!O128="ThiTN"),TONGHOP!V128,""))</f>
        <v>Đặng Thị Nhật Minh</v>
      </c>
      <c r="F128" s="81">
        <f t="shared" si="2"/>
        <v>0.45</v>
      </c>
      <c r="G128" s="82" t="str">
        <f>IF(TONGHOP!W128="","",IF(OR(TONGHOP!O128="KTHP",TONGHOP!O128="ThiTN"),TONGHOP!W128,""))</f>
        <v/>
      </c>
      <c r="H128" s="81" t="str">
        <f t="shared" si="3"/>
        <v/>
      </c>
    </row>
    <row r="129" spans="1:8" ht="15.95" hidden="1" customHeight="1">
      <c r="A129" s="80" t="str">
        <f>IF(TONGHOP!F129="","",TONGHOP!F129)</f>
        <v>15CĐ-TM2</v>
      </c>
      <c r="B129" s="76">
        <f>IF(TONGHOP!C129="","",TONGHOP!C129)</f>
        <v>20171227</v>
      </c>
      <c r="C129" s="76" t="str">
        <f>IF(TONGHOP!D129="","",TONGHOP!D129)</f>
        <v>13h00</v>
      </c>
      <c r="D129" s="81">
        <f>IF(TONGHOP!Q129="","",TONGHOP!Q129)</f>
        <v>90</v>
      </c>
      <c r="E129" s="82" t="str">
        <f>IF(TONGHOP!V129="","",IF(OR(TONGHOP!O129="KTHP",TONGHOP!O129="ThiTN"),TONGHOP!V129,""))</f>
        <v/>
      </c>
      <c r="F129" s="81" t="str">
        <f t="shared" si="2"/>
        <v/>
      </c>
      <c r="G129" s="82" t="str">
        <f>IF(TONGHOP!W129="","",IF(OR(TONGHOP!O129="KTHP",TONGHOP!O129="ThiTN"),TONGHOP!W129,""))</f>
        <v/>
      </c>
      <c r="H129" s="81" t="str">
        <f t="shared" si="3"/>
        <v/>
      </c>
    </row>
    <row r="130" spans="1:8" ht="15.95" hidden="1" customHeight="1">
      <c r="A130" s="80" t="str">
        <f>IF(TONGHOP!F130="","",TONGHOP!F130)</f>
        <v>15CĐ-Ô1</v>
      </c>
      <c r="B130" s="76">
        <f>IF(TONGHOP!C130="","",TONGHOP!C130)</f>
        <v>20171227</v>
      </c>
      <c r="C130" s="76" t="str">
        <f>IF(TONGHOP!D130="","",TONGHOP!D130)</f>
        <v>13h00</v>
      </c>
      <c r="D130" s="81">
        <f>IF(TONGHOP!Q130="","",TONGHOP!Q130)</f>
        <v>90</v>
      </c>
      <c r="E130" s="82" t="str">
        <f>IF(TONGHOP!V130="","",IF(OR(TONGHOP!O130="KTHP",TONGHOP!O130="ThiTN"),TONGHOP!V130,""))</f>
        <v/>
      </c>
      <c r="F130" s="81" t="str">
        <f t="shared" si="2"/>
        <v/>
      </c>
      <c r="G130" s="82" t="str">
        <f>IF(TONGHOP!W130="","",IF(OR(TONGHOP!O130="KTHP",TONGHOP!O130="ThiTN"),TONGHOP!W130,""))</f>
        <v/>
      </c>
      <c r="H130" s="81" t="str">
        <f t="shared" si="3"/>
        <v/>
      </c>
    </row>
    <row r="131" spans="1:8" ht="15.95" hidden="1" customHeight="1">
      <c r="A131" s="80" t="str">
        <f>IF(TONGHOP!F131="","",TONGHOP!F131)</f>
        <v>15CĐ-Ô1</v>
      </c>
      <c r="B131" s="76">
        <f>IF(TONGHOP!C131="","",TONGHOP!C131)</f>
        <v>20171227</v>
      </c>
      <c r="C131" s="76" t="str">
        <f>IF(TONGHOP!D131="","",TONGHOP!D131)</f>
        <v>13h00</v>
      </c>
      <c r="D131" s="81">
        <f>IF(TONGHOP!Q131="","",TONGHOP!Q131)</f>
        <v>90</v>
      </c>
      <c r="E131" s="82" t="str">
        <f>IF(TONGHOP!V131="","",IF(OR(TONGHOP!O131="KTHP",TONGHOP!O131="ThiTN"),TONGHOP!V131,""))</f>
        <v/>
      </c>
      <c r="F131" s="81" t="str">
        <f t="shared" ref="F131:F194" si="4">IF(E131="","",D131*0.3/60)</f>
        <v/>
      </c>
      <c r="G131" s="82" t="str">
        <f>IF(TONGHOP!W131="","",IF(OR(TONGHOP!O131="KTHP",TONGHOP!O131="ThiTN"),TONGHOP!W131,""))</f>
        <v/>
      </c>
      <c r="H131" s="81" t="str">
        <f t="shared" ref="H131:H194" si="5">IF(G131="","",D131*0.3/60)</f>
        <v/>
      </c>
    </row>
    <row r="132" spans="1:8" ht="15.95" hidden="1" customHeight="1">
      <c r="A132" s="80" t="str">
        <f>IF(TONGHOP!F132="","",TONGHOP!F132)</f>
        <v>15CĐ-CTM1</v>
      </c>
      <c r="B132" s="76">
        <f>IF(TONGHOP!C132="","",TONGHOP!C132)</f>
        <v>20171227</v>
      </c>
      <c r="C132" s="76" t="str">
        <f>IF(TONGHOP!D132="","",TONGHOP!D132)</f>
        <v>13h00</v>
      </c>
      <c r="D132" s="81">
        <f>IF(TONGHOP!Q132="","",TONGHOP!Q132)</f>
        <v>120</v>
      </c>
      <c r="E132" s="82" t="str">
        <f>IF(TONGHOP!V132="","",IF(OR(TONGHOP!O132="KTHP",TONGHOP!O132="ThiTN"),TONGHOP!V132,""))</f>
        <v>Trần Minh Thông</v>
      </c>
      <c r="F132" s="81">
        <f t="shared" si="4"/>
        <v>0.6</v>
      </c>
      <c r="G132" s="82" t="str">
        <f>IF(TONGHOP!W132="","",IF(OR(TONGHOP!O132="KTHP",TONGHOP!O132="ThiTN"),TONGHOP!W132,""))</f>
        <v/>
      </c>
      <c r="H132" s="81" t="str">
        <f t="shared" si="5"/>
        <v/>
      </c>
    </row>
    <row r="133" spans="1:8" ht="15.95" hidden="1" customHeight="1">
      <c r="A133" s="80" t="str">
        <f>IF(TONGHOP!F133="","",TONGHOP!F133)</f>
        <v>15CĐ-CTM1</v>
      </c>
      <c r="B133" s="76">
        <f>IF(TONGHOP!C133="","",TONGHOP!C133)</f>
        <v>20171227</v>
      </c>
      <c r="C133" s="76" t="str">
        <f>IF(TONGHOP!D133="","",TONGHOP!D133)</f>
        <v>13h00</v>
      </c>
      <c r="D133" s="81">
        <f>IF(TONGHOP!Q133="","",TONGHOP!Q133)</f>
        <v>120</v>
      </c>
      <c r="E133" s="82" t="str">
        <f>IF(TONGHOP!V133="","",IF(OR(TONGHOP!O133="KTHP",TONGHOP!O133="ThiTN"),TONGHOP!V133,""))</f>
        <v/>
      </c>
      <c r="F133" s="81" t="str">
        <f t="shared" si="4"/>
        <v/>
      </c>
      <c r="G133" s="82" t="str">
        <f>IF(TONGHOP!W133="","",IF(OR(TONGHOP!O133="KTHP",TONGHOP!O133="ThiTN"),TONGHOP!W133,""))</f>
        <v/>
      </c>
      <c r="H133" s="81" t="str">
        <f t="shared" si="5"/>
        <v/>
      </c>
    </row>
    <row r="134" spans="1:8" ht="15.95" hidden="1" customHeight="1">
      <c r="A134" s="80" t="str">
        <f>IF(TONGHOP!F134="","",TONGHOP!F134)</f>
        <v>15CĐ-Ô3</v>
      </c>
      <c r="B134" s="76">
        <f>IF(TONGHOP!C134="","",TONGHOP!C134)</f>
        <v>20171227</v>
      </c>
      <c r="C134" s="76" t="str">
        <f>IF(TONGHOP!D134="","",TONGHOP!D134)</f>
        <v>13h00</v>
      </c>
      <c r="D134" s="81">
        <f>IF(TONGHOP!Q134="","",TONGHOP!Q134)</f>
        <v>90</v>
      </c>
      <c r="E134" s="82" t="str">
        <f>IF(TONGHOP!V134="","",IF(OR(TONGHOP!O134="KTHP",TONGHOP!O134="ThiTN"),TONGHOP!V134,""))</f>
        <v>Phan Văn Hòa</v>
      </c>
      <c r="F134" s="81">
        <f t="shared" si="4"/>
        <v>0.45</v>
      </c>
      <c r="G134" s="82" t="str">
        <f>IF(TONGHOP!W134="","",IF(OR(TONGHOP!O134="KTHP",TONGHOP!O134="ThiTN"),TONGHOP!W134,""))</f>
        <v/>
      </c>
      <c r="H134" s="81" t="str">
        <f t="shared" si="5"/>
        <v/>
      </c>
    </row>
    <row r="135" spans="1:8" ht="15.95" hidden="1" customHeight="1">
      <c r="A135" s="80" t="str">
        <f>IF(TONGHOP!F135="","",TONGHOP!F135)</f>
        <v>15CĐ-Ô3</v>
      </c>
      <c r="B135" s="76">
        <f>IF(TONGHOP!C135="","",TONGHOP!C135)</f>
        <v>20171227</v>
      </c>
      <c r="C135" s="76" t="str">
        <f>IF(TONGHOP!D135="","",TONGHOP!D135)</f>
        <v>13h00</v>
      </c>
      <c r="D135" s="81">
        <f>IF(TONGHOP!Q135="","",TONGHOP!Q135)</f>
        <v>90</v>
      </c>
      <c r="E135" s="82" t="str">
        <f>IF(TONGHOP!V135="","",IF(OR(TONGHOP!O135="KTHP",TONGHOP!O135="ThiTN"),TONGHOP!V135,""))</f>
        <v/>
      </c>
      <c r="F135" s="81" t="str">
        <f t="shared" si="4"/>
        <v/>
      </c>
      <c r="G135" s="82" t="str">
        <f>IF(TONGHOP!W135="","",IF(OR(TONGHOP!O135="KTHP",TONGHOP!O135="ThiTN"),TONGHOP!W135,""))</f>
        <v/>
      </c>
      <c r="H135" s="81" t="str">
        <f t="shared" si="5"/>
        <v/>
      </c>
    </row>
    <row r="136" spans="1:8" ht="15.95" hidden="1" customHeight="1">
      <c r="A136" s="80" t="str">
        <f>IF(TONGHOP!F136="","",TONGHOP!F136)</f>
        <v>15CĐ-Ô2</v>
      </c>
      <c r="B136" s="76">
        <f>IF(TONGHOP!C136="","",TONGHOP!C136)</f>
        <v>20171227</v>
      </c>
      <c r="C136" s="76" t="str">
        <f>IF(TONGHOP!D136="","",TONGHOP!D136)</f>
        <v>13h00</v>
      </c>
      <c r="D136" s="81">
        <f>IF(TONGHOP!Q136="","",TONGHOP!Q136)</f>
        <v>90</v>
      </c>
      <c r="E136" s="82" t="str">
        <f>IF(TONGHOP!V136="","",IF(OR(TONGHOP!O136="KTHP",TONGHOP!O136="ThiTN"),TONGHOP!V136,""))</f>
        <v/>
      </c>
      <c r="F136" s="81" t="str">
        <f t="shared" si="4"/>
        <v/>
      </c>
      <c r="G136" s="82" t="str">
        <f>IF(TONGHOP!W136="","",IF(OR(TONGHOP!O136="KTHP",TONGHOP!O136="ThiTN"),TONGHOP!W136,""))</f>
        <v/>
      </c>
      <c r="H136" s="81" t="str">
        <f t="shared" si="5"/>
        <v/>
      </c>
    </row>
    <row r="137" spans="1:8" ht="15.95" hidden="1" customHeight="1">
      <c r="A137" s="80" t="str">
        <f>IF(TONGHOP!F137="","",TONGHOP!F137)</f>
        <v>15CĐ-Ô6</v>
      </c>
      <c r="B137" s="76">
        <f>IF(TONGHOP!C137="","",TONGHOP!C137)</f>
        <v>20171227</v>
      </c>
      <c r="C137" s="76" t="str">
        <f>IF(TONGHOP!D137="","",TONGHOP!D137)</f>
        <v>13h00</v>
      </c>
      <c r="D137" s="81">
        <f>IF(TONGHOP!Q137="","",TONGHOP!Q137)</f>
        <v>90</v>
      </c>
      <c r="E137" s="82" t="str">
        <f>IF(TONGHOP!V137="","",IF(OR(TONGHOP!O137="KTHP",TONGHOP!O137="ThiTN"),TONGHOP!V137,""))</f>
        <v/>
      </c>
      <c r="F137" s="81" t="str">
        <f t="shared" si="4"/>
        <v/>
      </c>
      <c r="G137" s="82" t="str">
        <f>IF(TONGHOP!W137="","",IF(OR(TONGHOP!O137="KTHP",TONGHOP!O137="ThiTN"),TONGHOP!W137,""))</f>
        <v/>
      </c>
      <c r="H137" s="81" t="str">
        <f t="shared" si="5"/>
        <v/>
      </c>
    </row>
    <row r="138" spans="1:8" ht="15.95" hidden="1" customHeight="1">
      <c r="A138" s="80" t="str">
        <f>IF(TONGHOP!F138="","",TONGHOP!F138)</f>
        <v>15CĐ-Ô5</v>
      </c>
      <c r="B138" s="76">
        <f>IF(TONGHOP!C138="","",TONGHOP!C138)</f>
        <v>20171227</v>
      </c>
      <c r="C138" s="76" t="str">
        <f>IF(TONGHOP!D138="","",TONGHOP!D138)</f>
        <v>13h00</v>
      </c>
      <c r="D138" s="81">
        <f>IF(TONGHOP!Q138="","",TONGHOP!Q138)</f>
        <v>90</v>
      </c>
      <c r="E138" s="82" t="str">
        <f>IF(TONGHOP!V138="","",IF(OR(TONGHOP!O138="KTHP",TONGHOP!O138="ThiTN"),TONGHOP!V138,""))</f>
        <v/>
      </c>
      <c r="F138" s="81" t="str">
        <f t="shared" si="4"/>
        <v/>
      </c>
      <c r="G138" s="82" t="str">
        <f>IF(TONGHOP!W138="","",IF(OR(TONGHOP!O138="KTHP",TONGHOP!O138="ThiTN"),TONGHOP!W138,""))</f>
        <v/>
      </c>
      <c r="H138" s="81" t="str">
        <f t="shared" si="5"/>
        <v/>
      </c>
    </row>
    <row r="139" spans="1:8" ht="15.95" hidden="1" customHeight="1">
      <c r="A139" s="80" t="str">
        <f>IF(TONGHOP!F139="","",TONGHOP!F139)</f>
        <v>15CĐ-Ô4</v>
      </c>
      <c r="B139" s="76">
        <f>IF(TONGHOP!C139="","",TONGHOP!C139)</f>
        <v>20171227</v>
      </c>
      <c r="C139" s="76" t="str">
        <f>IF(TONGHOP!D139="","",TONGHOP!D139)</f>
        <v>13h00</v>
      </c>
      <c r="D139" s="81">
        <f>IF(TONGHOP!Q139="","",TONGHOP!Q139)</f>
        <v>90</v>
      </c>
      <c r="E139" s="82" t="str">
        <f>IF(TONGHOP!V139="","",IF(OR(TONGHOP!O139="KTHP",TONGHOP!O139="ThiTN"),TONGHOP!V139,""))</f>
        <v>Hoàng Phúc Bảo</v>
      </c>
      <c r="F139" s="81">
        <f t="shared" si="4"/>
        <v>0.45</v>
      </c>
      <c r="G139" s="82" t="str">
        <f>IF(TONGHOP!W139="","",IF(OR(TONGHOP!O139="KTHP",TONGHOP!O139="ThiTN"),TONGHOP!W139,""))</f>
        <v/>
      </c>
      <c r="H139" s="81" t="str">
        <f t="shared" si="5"/>
        <v/>
      </c>
    </row>
    <row r="140" spans="1:8" ht="15.95" hidden="1" customHeight="1">
      <c r="A140" s="80" t="str">
        <f>IF(TONGHOP!F140="","",TONGHOP!F140)</f>
        <v>15CĐ-MTT2</v>
      </c>
      <c r="B140" s="76">
        <f>IF(TONGHOP!C140="","",TONGHOP!C140)</f>
        <v>20171227</v>
      </c>
      <c r="C140" s="76" t="str">
        <f>IF(TONGHOP!D140="","",TONGHOP!D140)</f>
        <v>15h30</v>
      </c>
      <c r="D140" s="81">
        <f>IF(TONGHOP!Q140="","",TONGHOP!Q140)</f>
        <v>90</v>
      </c>
      <c r="E140" s="82" t="str">
        <f>IF(TONGHOP!V140="","",IF(OR(TONGHOP!O140="KTHP",TONGHOP!O140="ThiTN"),TONGHOP!V140,""))</f>
        <v/>
      </c>
      <c r="F140" s="81" t="str">
        <f t="shared" si="4"/>
        <v/>
      </c>
      <c r="G140" s="82" t="str">
        <f>IF(TONGHOP!W140="","",IF(OR(TONGHOP!O140="KTHP",TONGHOP!O140="ThiTN"),TONGHOP!W140,""))</f>
        <v/>
      </c>
      <c r="H140" s="81" t="str">
        <f t="shared" si="5"/>
        <v/>
      </c>
    </row>
    <row r="141" spans="1:8" ht="15.95" hidden="1" customHeight="1">
      <c r="A141" s="80" t="str">
        <f>IF(TONGHOP!F141="","",TONGHOP!F141)</f>
        <v>15CĐ-ĐCN1</v>
      </c>
      <c r="B141" s="76">
        <f>IF(TONGHOP!C141="","",TONGHOP!C141)</f>
        <v>20171227</v>
      </c>
      <c r="C141" s="76" t="str">
        <f>IF(TONGHOP!D141="","",TONGHOP!D141)</f>
        <v>15h30</v>
      </c>
      <c r="D141" s="81">
        <f>IF(TONGHOP!Q141="","",TONGHOP!Q141)</f>
        <v>90</v>
      </c>
      <c r="E141" s="82" t="str">
        <f>IF(TONGHOP!V141="","",IF(OR(TONGHOP!O141="KTHP",TONGHOP!O141="ThiTN"),TONGHOP!V141,""))</f>
        <v>Đặng Thế Huân</v>
      </c>
      <c r="F141" s="81">
        <f t="shared" si="4"/>
        <v>0.45</v>
      </c>
      <c r="G141" s="82" t="str">
        <f>IF(TONGHOP!W141="","",IF(OR(TONGHOP!O141="KTHP",TONGHOP!O141="ThiTN"),TONGHOP!W141,""))</f>
        <v/>
      </c>
      <c r="H141" s="81" t="str">
        <f t="shared" si="5"/>
        <v/>
      </c>
    </row>
    <row r="142" spans="1:8" ht="15.95" hidden="1" customHeight="1">
      <c r="A142" s="80" t="str">
        <f>IF(TONGHOP!F142="","",TONGHOP!F142)</f>
        <v>15CĐ-ĐCN1</v>
      </c>
      <c r="B142" s="76">
        <f>IF(TONGHOP!C142="","",TONGHOP!C142)</f>
        <v>20171227</v>
      </c>
      <c r="C142" s="76" t="str">
        <f>IF(TONGHOP!D142="","",TONGHOP!D142)</f>
        <v>15h30</v>
      </c>
      <c r="D142" s="81">
        <f>IF(TONGHOP!Q142="","",TONGHOP!Q142)</f>
        <v>90</v>
      </c>
      <c r="E142" s="82" t="str">
        <f>IF(TONGHOP!V142="","",IF(OR(TONGHOP!O142="KTHP",TONGHOP!O142="ThiTN"),TONGHOP!V142,""))</f>
        <v/>
      </c>
      <c r="F142" s="81" t="str">
        <f t="shared" si="4"/>
        <v/>
      </c>
      <c r="G142" s="82" t="str">
        <f>IF(TONGHOP!W142="","",IF(OR(TONGHOP!O142="KTHP",TONGHOP!O142="ThiTN"),TONGHOP!W142,""))</f>
        <v/>
      </c>
      <c r="H142" s="81" t="str">
        <f t="shared" si="5"/>
        <v/>
      </c>
    </row>
    <row r="143" spans="1:8" ht="15.95" hidden="1" customHeight="1">
      <c r="A143" s="80" t="str">
        <f>IF(TONGHOP!F143="","",TONGHOP!F143)</f>
        <v>15CĐ-ĐCN2</v>
      </c>
      <c r="B143" s="76">
        <f>IF(TONGHOP!C143="","",TONGHOP!C143)</f>
        <v>20171227</v>
      </c>
      <c r="C143" s="76" t="str">
        <f>IF(TONGHOP!D143="","",TONGHOP!D143)</f>
        <v>15h30</v>
      </c>
      <c r="D143" s="81">
        <f>IF(TONGHOP!Q143="","",TONGHOP!Q143)</f>
        <v>90</v>
      </c>
      <c r="E143" s="82" t="str">
        <f>IF(TONGHOP!V143="","",IF(OR(TONGHOP!O143="KTHP",TONGHOP!O143="ThiTN"),TONGHOP!V143,""))</f>
        <v/>
      </c>
      <c r="F143" s="81" t="str">
        <f t="shared" si="4"/>
        <v/>
      </c>
      <c r="G143" s="82" t="str">
        <f>IF(TONGHOP!W143="","",IF(OR(TONGHOP!O143="KTHP",TONGHOP!O143="ThiTN"),TONGHOP!W143,""))</f>
        <v/>
      </c>
      <c r="H143" s="81" t="str">
        <f t="shared" si="5"/>
        <v/>
      </c>
    </row>
    <row r="144" spans="1:8" ht="15.95" hidden="1" customHeight="1">
      <c r="A144" s="80" t="str">
        <f>IF(TONGHOP!F144="","",TONGHOP!F144)</f>
        <v>15CĐ-ĐCN2</v>
      </c>
      <c r="B144" s="76">
        <f>IF(TONGHOP!C144="","",TONGHOP!C144)</f>
        <v>20171227</v>
      </c>
      <c r="C144" s="76" t="str">
        <f>IF(TONGHOP!D144="","",TONGHOP!D144)</f>
        <v>15h30</v>
      </c>
      <c r="D144" s="81">
        <f>IF(TONGHOP!Q144="","",TONGHOP!Q144)</f>
        <v>90</v>
      </c>
      <c r="E144" s="82" t="str">
        <f>IF(TONGHOP!V144="","",IF(OR(TONGHOP!O144="KTHP",TONGHOP!O144="ThiTN"),TONGHOP!V144,""))</f>
        <v>Đặng Thị Kiến Trúc</v>
      </c>
      <c r="F144" s="81">
        <f t="shared" si="4"/>
        <v>0.45</v>
      </c>
      <c r="G144" s="82" t="str">
        <f>IF(TONGHOP!W144="","",IF(OR(TONGHOP!O144="KTHP",TONGHOP!O144="ThiTN"),TONGHOP!W144,""))</f>
        <v/>
      </c>
      <c r="H144" s="81" t="str">
        <f t="shared" si="5"/>
        <v/>
      </c>
    </row>
    <row r="145" spans="1:8" ht="15.95" hidden="1" customHeight="1">
      <c r="A145" s="80" t="str">
        <f>IF(TONGHOP!F145="","",TONGHOP!F145)</f>
        <v>15CĐ-ĐCN3</v>
      </c>
      <c r="B145" s="76">
        <f>IF(TONGHOP!C145="","",TONGHOP!C145)</f>
        <v>20171227</v>
      </c>
      <c r="C145" s="76" t="str">
        <f>IF(TONGHOP!D145="","",TONGHOP!D145)</f>
        <v>15h30</v>
      </c>
      <c r="D145" s="81">
        <f>IF(TONGHOP!Q145="","",TONGHOP!Q145)</f>
        <v>90</v>
      </c>
      <c r="E145" s="82" t="str">
        <f>IF(TONGHOP!V145="","",IF(OR(TONGHOP!O145="KTHP",TONGHOP!O145="ThiTN"),TONGHOP!V145,""))</f>
        <v/>
      </c>
      <c r="F145" s="81" t="str">
        <f t="shared" si="4"/>
        <v/>
      </c>
      <c r="G145" s="82" t="str">
        <f>IF(TONGHOP!W145="","",IF(OR(TONGHOP!O145="KTHP",TONGHOP!O145="ThiTN"),TONGHOP!W145,""))</f>
        <v/>
      </c>
      <c r="H145" s="81" t="str">
        <f t="shared" si="5"/>
        <v/>
      </c>
    </row>
    <row r="146" spans="1:8" ht="15.95" hidden="1" customHeight="1">
      <c r="A146" s="80" t="str">
        <f>IF(TONGHOP!F146="","",TONGHOP!F146)</f>
        <v>15CĐ-ĐCN4</v>
      </c>
      <c r="B146" s="76">
        <f>IF(TONGHOP!C146="","",TONGHOP!C146)</f>
        <v>20171227</v>
      </c>
      <c r="C146" s="76" t="str">
        <f>IF(TONGHOP!D146="","",TONGHOP!D146)</f>
        <v>15h30</v>
      </c>
      <c r="D146" s="81">
        <f>IF(TONGHOP!Q146="","",TONGHOP!Q146)</f>
        <v>90</v>
      </c>
      <c r="E146" s="82" t="str">
        <f>IF(TONGHOP!V146="","",IF(OR(TONGHOP!O146="KTHP",TONGHOP!O146="ThiTN"),TONGHOP!V146,""))</f>
        <v/>
      </c>
      <c r="F146" s="81" t="str">
        <f t="shared" si="4"/>
        <v/>
      </c>
      <c r="G146" s="82" t="str">
        <f>IF(TONGHOP!W146="","",IF(OR(TONGHOP!O146="KTHP",TONGHOP!O146="ThiTN"),TONGHOP!W146,""))</f>
        <v/>
      </c>
      <c r="H146" s="81" t="str">
        <f t="shared" si="5"/>
        <v/>
      </c>
    </row>
    <row r="147" spans="1:8" ht="15.95" hidden="1" customHeight="1">
      <c r="A147" s="80" t="str">
        <f>IF(TONGHOP!F147="","",TONGHOP!F147)</f>
        <v>15CĐ-ĐTCN1</v>
      </c>
      <c r="B147" s="76">
        <f>IF(TONGHOP!C147="","",TONGHOP!C147)</f>
        <v>20171227</v>
      </c>
      <c r="C147" s="76" t="str">
        <f>IF(TONGHOP!D147="","",TONGHOP!D147)</f>
        <v>15h30</v>
      </c>
      <c r="D147" s="81">
        <f>IF(TONGHOP!Q147="","",TONGHOP!Q147)</f>
        <v>90</v>
      </c>
      <c r="E147" s="82" t="str">
        <f>IF(TONGHOP!V147="","",IF(OR(TONGHOP!O147="KTHP",TONGHOP!O147="ThiTN"),TONGHOP!V147,""))</f>
        <v/>
      </c>
      <c r="F147" s="81" t="str">
        <f t="shared" si="4"/>
        <v/>
      </c>
      <c r="G147" s="82" t="str">
        <f>IF(TONGHOP!W147="","",IF(OR(TONGHOP!O147="KTHP",TONGHOP!O147="ThiTN"),TONGHOP!W147,""))</f>
        <v/>
      </c>
      <c r="H147" s="81" t="str">
        <f t="shared" si="5"/>
        <v/>
      </c>
    </row>
    <row r="148" spans="1:8" ht="15.95" hidden="1" customHeight="1">
      <c r="A148" s="80" t="str">
        <f>IF(TONGHOP!F148="","",TONGHOP!F148)</f>
        <v>15CĐ-TĐH1</v>
      </c>
      <c r="B148" s="76">
        <f>IF(TONGHOP!C148="","",TONGHOP!C148)</f>
        <v>20171227</v>
      </c>
      <c r="C148" s="76" t="str">
        <f>IF(TONGHOP!D148="","",TONGHOP!D148)</f>
        <v>15h30</v>
      </c>
      <c r="D148" s="81">
        <f>IF(TONGHOP!Q148="","",TONGHOP!Q148)</f>
        <v>90</v>
      </c>
      <c r="E148" s="82" t="str">
        <f>IF(TONGHOP!V148="","",IF(OR(TONGHOP!O148="KTHP",TONGHOP!O148="ThiTN"),TONGHOP!V148,""))</f>
        <v>Nguyễn Thị Tố Nga</v>
      </c>
      <c r="F148" s="81">
        <f t="shared" si="4"/>
        <v>0.45</v>
      </c>
      <c r="G148" s="82" t="str">
        <f>IF(TONGHOP!W148="","",IF(OR(TONGHOP!O148="KTHP",TONGHOP!O148="ThiTN"),TONGHOP!W148,""))</f>
        <v/>
      </c>
      <c r="H148" s="81" t="str">
        <f t="shared" si="5"/>
        <v/>
      </c>
    </row>
    <row r="149" spans="1:8" ht="15.95" hidden="1" customHeight="1">
      <c r="A149" s="80" t="str">
        <f>IF(TONGHOP!F149="","",TONGHOP!F149)</f>
        <v>15CĐ-CĐ1</v>
      </c>
      <c r="B149" s="76">
        <f>IF(TONGHOP!C149="","",TONGHOP!C149)</f>
        <v>20171227</v>
      </c>
      <c r="C149" s="76" t="str">
        <f>IF(TONGHOP!D149="","",TONGHOP!D149)</f>
        <v>15h30</v>
      </c>
      <c r="D149" s="81">
        <f>IF(TONGHOP!Q149="","",TONGHOP!Q149)</f>
        <v>90</v>
      </c>
      <c r="E149" s="82" t="str">
        <f>IF(TONGHOP!V149="","",IF(OR(TONGHOP!O149="KTHP",TONGHOP!O149="ThiTN"),TONGHOP!V149,""))</f>
        <v/>
      </c>
      <c r="F149" s="81" t="str">
        <f t="shared" si="4"/>
        <v/>
      </c>
      <c r="G149" s="82" t="str">
        <f>IF(TONGHOP!W149="","",IF(OR(TONGHOP!O149="KTHP",TONGHOP!O149="ThiTN"),TONGHOP!W149,""))</f>
        <v/>
      </c>
      <c r="H149" s="81" t="str">
        <f t="shared" si="5"/>
        <v/>
      </c>
    </row>
    <row r="150" spans="1:8" ht="15.95" hidden="1" customHeight="1">
      <c r="A150" s="80" t="str">
        <f>IF(TONGHOP!F150="","",TONGHOP!F150)</f>
        <v>15CĐ-CĐ1</v>
      </c>
      <c r="B150" s="76">
        <f>IF(TONGHOP!C150="","",TONGHOP!C150)</f>
        <v>20171227</v>
      </c>
      <c r="C150" s="76" t="str">
        <f>IF(TONGHOP!D150="","",TONGHOP!D150)</f>
        <v>15h30</v>
      </c>
      <c r="D150" s="81">
        <f>IF(TONGHOP!Q150="","",TONGHOP!Q150)</f>
        <v>90</v>
      </c>
      <c r="E150" s="82" t="str">
        <f>IF(TONGHOP!V150="","",IF(OR(TONGHOP!O150="KTHP",TONGHOP!O150="ThiTN"),TONGHOP!V150,""))</f>
        <v/>
      </c>
      <c r="F150" s="81" t="str">
        <f t="shared" si="4"/>
        <v/>
      </c>
      <c r="G150" s="82" t="str">
        <f>IF(TONGHOP!W150="","",IF(OR(TONGHOP!O150="KTHP",TONGHOP!O150="ThiTN"),TONGHOP!W150,""))</f>
        <v/>
      </c>
      <c r="H150" s="81" t="str">
        <f t="shared" si="5"/>
        <v/>
      </c>
    </row>
    <row r="151" spans="1:8" ht="15.95" hidden="1" customHeight="1">
      <c r="A151" s="80" t="str">
        <f>IF(TONGHOP!F151="","",TONGHOP!F151)</f>
        <v>15CĐ-TM1</v>
      </c>
      <c r="B151" s="76">
        <f>IF(TONGHOP!C151="","",TONGHOP!C151)</f>
        <v>20171227</v>
      </c>
      <c r="C151" s="76" t="str">
        <f>IF(TONGHOP!D151="","",TONGHOP!D151)</f>
        <v>15h30</v>
      </c>
      <c r="D151" s="81">
        <f>IF(TONGHOP!Q151="","",TONGHOP!Q151)</f>
        <v>90</v>
      </c>
      <c r="E151" s="82" t="str">
        <f>IF(TONGHOP!V151="","",IF(OR(TONGHOP!O151="KTHP",TONGHOP!O151="ThiTN"),TONGHOP!V151,""))</f>
        <v>Nguyễn Thị Dinh</v>
      </c>
      <c r="F151" s="81">
        <f t="shared" si="4"/>
        <v>0.45</v>
      </c>
      <c r="G151" s="82" t="str">
        <f>IF(TONGHOP!W151="","",IF(OR(TONGHOP!O151="KTHP",TONGHOP!O151="ThiTN"),TONGHOP!W151,""))</f>
        <v/>
      </c>
      <c r="H151" s="81" t="str">
        <f t="shared" si="5"/>
        <v/>
      </c>
    </row>
    <row r="152" spans="1:8" ht="15.95" hidden="1" customHeight="1">
      <c r="A152" s="80" t="str">
        <f>IF(TONGHOP!F152="","",TONGHOP!F152)</f>
        <v>15CĐ-TM2</v>
      </c>
      <c r="B152" s="76">
        <f>IF(TONGHOP!C152="","",TONGHOP!C152)</f>
        <v>20171227</v>
      </c>
      <c r="C152" s="76" t="str">
        <f>IF(TONGHOP!D152="","",TONGHOP!D152)</f>
        <v>15h30</v>
      </c>
      <c r="D152" s="81">
        <f>IF(TONGHOP!Q152="","",TONGHOP!Q152)</f>
        <v>90</v>
      </c>
      <c r="E152" s="82" t="str">
        <f>IF(TONGHOP!V152="","",IF(OR(TONGHOP!O152="KTHP",TONGHOP!O152="ThiTN"),TONGHOP!V152,""))</f>
        <v/>
      </c>
      <c r="F152" s="81" t="str">
        <f t="shared" si="4"/>
        <v/>
      </c>
      <c r="G152" s="82" t="str">
        <f>IF(TONGHOP!W152="","",IF(OR(TONGHOP!O152="KTHP",TONGHOP!O152="ThiTN"),TONGHOP!W152,""))</f>
        <v/>
      </c>
      <c r="H152" s="81" t="str">
        <f t="shared" si="5"/>
        <v/>
      </c>
    </row>
    <row r="153" spans="1:8" ht="15.95" hidden="1" customHeight="1">
      <c r="A153" s="80" t="str">
        <f>IF(TONGHOP!F153="","",TONGHOP!F153)</f>
        <v>15CĐ-MTT1</v>
      </c>
      <c r="B153" s="76">
        <f>IF(TONGHOP!C153="","",TONGHOP!C153)</f>
        <v>20171227</v>
      </c>
      <c r="C153" s="76" t="str">
        <f>IF(TONGHOP!D153="","",TONGHOP!D153)</f>
        <v>15h30</v>
      </c>
      <c r="D153" s="81">
        <f>IF(TONGHOP!Q153="","",TONGHOP!Q153)</f>
        <v>90</v>
      </c>
      <c r="E153" s="82" t="str">
        <f>IF(TONGHOP!V153="","",IF(OR(TONGHOP!O153="KTHP",TONGHOP!O153="ThiTN"),TONGHOP!V153,""))</f>
        <v>Trần Đình Khoa</v>
      </c>
      <c r="F153" s="81">
        <f t="shared" si="4"/>
        <v>0.45</v>
      </c>
      <c r="G153" s="82" t="str">
        <f>IF(TONGHOP!W153="","",IF(OR(TONGHOP!O153="KTHP",TONGHOP!O153="ThiTN"),TONGHOP!W153,""))</f>
        <v/>
      </c>
      <c r="H153" s="81" t="str">
        <f t="shared" si="5"/>
        <v/>
      </c>
    </row>
    <row r="154" spans="1:8" ht="15.95" hidden="1" customHeight="1">
      <c r="A154" s="80" t="str">
        <f>IF(TONGHOP!F154="","",TONGHOP!F154)</f>
        <v>15CĐ-MTT1</v>
      </c>
      <c r="B154" s="76">
        <f>IF(TONGHOP!C154="","",TONGHOP!C154)</f>
        <v>20171227</v>
      </c>
      <c r="C154" s="76" t="str">
        <f>IF(TONGHOP!D154="","",TONGHOP!D154)</f>
        <v>15h30</v>
      </c>
      <c r="D154" s="81">
        <f>IF(TONGHOP!Q154="","",TONGHOP!Q154)</f>
        <v>90</v>
      </c>
      <c r="E154" s="82" t="str">
        <f>IF(TONGHOP!V154="","",IF(OR(TONGHOP!O154="KTHP",TONGHOP!O154="ThiTN"),TONGHOP!V154,""))</f>
        <v/>
      </c>
      <c r="F154" s="81" t="str">
        <f t="shared" si="4"/>
        <v/>
      </c>
      <c r="G154" s="82" t="str">
        <f>IF(TONGHOP!W154="","",IF(OR(TONGHOP!O154="KTHP",TONGHOP!O154="ThiTN"),TONGHOP!W154,""))</f>
        <v/>
      </c>
      <c r="H154" s="81" t="str">
        <f t="shared" si="5"/>
        <v/>
      </c>
    </row>
    <row r="155" spans="1:8" ht="15.95" hidden="1" customHeight="1">
      <c r="A155" s="80" t="str">
        <f>IF(TONGHOP!F155="","",TONGHOP!F155)</f>
        <v>15CĐ-MTT2</v>
      </c>
      <c r="B155" s="76">
        <f>IF(TONGHOP!C155="","",TONGHOP!C155)</f>
        <v>20171227</v>
      </c>
      <c r="C155" s="76" t="str">
        <f>IF(TONGHOP!D155="","",TONGHOP!D155)</f>
        <v>15h30</v>
      </c>
      <c r="D155" s="81">
        <f>IF(TONGHOP!Q155="","",TONGHOP!Q155)</f>
        <v>90</v>
      </c>
      <c r="E155" s="82" t="str">
        <f>IF(TONGHOP!V155="","",IF(OR(TONGHOP!O155="KTHP",TONGHOP!O155="ThiTN"),TONGHOP!V155,""))</f>
        <v/>
      </c>
      <c r="F155" s="81" t="str">
        <f t="shared" si="4"/>
        <v/>
      </c>
      <c r="G155" s="82" t="str">
        <f>IF(TONGHOP!W155="","",IF(OR(TONGHOP!O155="KTHP",TONGHOP!O155="ThiTN"),TONGHOP!W155,""))</f>
        <v/>
      </c>
      <c r="H155" s="81" t="str">
        <f t="shared" si="5"/>
        <v/>
      </c>
    </row>
    <row r="156" spans="1:8" ht="15.95" hidden="1" customHeight="1">
      <c r="A156" s="80" t="str">
        <f>IF(TONGHOP!F156="","",TONGHOP!F156)</f>
        <v>15CĐ-ĐL2</v>
      </c>
      <c r="B156" s="76">
        <f>IF(TONGHOP!C156="","",TONGHOP!C156)</f>
        <v>20171227</v>
      </c>
      <c r="C156" s="76" t="str">
        <f>IF(TONGHOP!D156="","",TONGHOP!D156)</f>
        <v>15h30</v>
      </c>
      <c r="D156" s="81">
        <f>IF(TONGHOP!Q156="","",TONGHOP!Q156)</f>
        <v>90</v>
      </c>
      <c r="E156" s="82" t="str">
        <f>IF(TONGHOP!V156="","",IF(OR(TONGHOP!O156="KTHP",TONGHOP!O156="ThiTN"),TONGHOP!V156,""))</f>
        <v/>
      </c>
      <c r="F156" s="81" t="str">
        <f t="shared" si="4"/>
        <v/>
      </c>
      <c r="G156" s="82" t="str">
        <f>IF(TONGHOP!W156="","",IF(OR(TONGHOP!O156="KTHP",TONGHOP!O156="ThiTN"),TONGHOP!W156,""))</f>
        <v/>
      </c>
      <c r="H156" s="81" t="str">
        <f t="shared" si="5"/>
        <v/>
      </c>
    </row>
    <row r="157" spans="1:8" ht="15.95" hidden="1" customHeight="1">
      <c r="A157" s="80" t="str">
        <f>IF(TONGHOP!F157="","",TONGHOP!F157)</f>
        <v>15CĐ-ĐL1</v>
      </c>
      <c r="B157" s="76">
        <f>IF(TONGHOP!C157="","",TONGHOP!C157)</f>
        <v>20171227</v>
      </c>
      <c r="C157" s="76" t="str">
        <f>IF(TONGHOP!D157="","",TONGHOP!D157)</f>
        <v>15h30</v>
      </c>
      <c r="D157" s="81">
        <f>IF(TONGHOP!Q157="","",TONGHOP!Q157)</f>
        <v>90</v>
      </c>
      <c r="E157" s="82" t="str">
        <f>IF(TONGHOP!V157="","",IF(OR(TONGHOP!O157="KTHP",TONGHOP!O157="ThiTN"),TONGHOP!V157,""))</f>
        <v/>
      </c>
      <c r="F157" s="81" t="str">
        <f t="shared" si="4"/>
        <v/>
      </c>
      <c r="G157" s="82" t="str">
        <f>IF(TONGHOP!W157="","",IF(OR(TONGHOP!O157="KTHP",TONGHOP!O157="ThiTN"),TONGHOP!W157,""))</f>
        <v/>
      </c>
      <c r="H157" s="81" t="str">
        <f t="shared" si="5"/>
        <v/>
      </c>
    </row>
    <row r="158" spans="1:8" ht="15.95" hidden="1" customHeight="1">
      <c r="A158" s="80" t="str">
        <f>IF(TONGHOP!F158="","",TONGHOP!F158)</f>
        <v>15CĐ-ĐL1</v>
      </c>
      <c r="B158" s="76">
        <f>IF(TONGHOP!C158="","",TONGHOP!C158)</f>
        <v>20171227</v>
      </c>
      <c r="C158" s="76" t="str">
        <f>IF(TONGHOP!D158="","",TONGHOP!D158)</f>
        <v>15h30</v>
      </c>
      <c r="D158" s="81">
        <f>IF(TONGHOP!Q158="","",TONGHOP!Q158)</f>
        <v>90</v>
      </c>
      <c r="E158" s="82" t="str">
        <f>IF(TONGHOP!V158="","",IF(OR(TONGHOP!O158="KTHP",TONGHOP!O158="ThiTN"),TONGHOP!V158,""))</f>
        <v/>
      </c>
      <c r="F158" s="81" t="str">
        <f t="shared" si="4"/>
        <v/>
      </c>
      <c r="G158" s="82" t="str">
        <f>IF(TONGHOP!W158="","",IF(OR(TONGHOP!O158="KTHP",TONGHOP!O158="ThiTN"),TONGHOP!W158,""))</f>
        <v/>
      </c>
      <c r="H158" s="81" t="str">
        <f t="shared" si="5"/>
        <v/>
      </c>
    </row>
    <row r="159" spans="1:8" ht="15.95" hidden="1" customHeight="1">
      <c r="A159" s="80" t="str">
        <f>IF(TONGHOP!F159="","",TONGHOP!F159)</f>
        <v>16CĐ-LTCNTT</v>
      </c>
      <c r="B159" s="76">
        <f>IF(TONGHOP!C159="","",TONGHOP!C159)</f>
        <v>20171227</v>
      </c>
      <c r="C159" s="76" t="str">
        <f>IF(TONGHOP!D159="","",TONGHOP!D159)</f>
        <v>18h00</v>
      </c>
      <c r="D159" s="81">
        <f>IF(TONGHOP!Q159="","",TONGHOP!Q159)</f>
        <v>60</v>
      </c>
      <c r="E159" s="82" t="str">
        <f>IF(TONGHOP!V159="","",IF(OR(TONGHOP!O159="KTHP",TONGHOP!O159="ThiTN"),TONGHOP!V159,""))</f>
        <v/>
      </c>
      <c r="F159" s="81" t="str">
        <f t="shared" si="4"/>
        <v/>
      </c>
      <c r="G159" s="82" t="str">
        <f>IF(TONGHOP!W159="","",IF(OR(TONGHOP!O159="KTHP",TONGHOP!O159="ThiTN"),TONGHOP!W159,""))</f>
        <v/>
      </c>
      <c r="H159" s="81" t="str">
        <f t="shared" si="5"/>
        <v/>
      </c>
    </row>
    <row r="160" spans="1:8" ht="15.95" hidden="1" customHeight="1">
      <c r="A160" s="80" t="str">
        <f>IF(TONGHOP!F160="","",TONGHOP!F160)</f>
        <v>16CĐ-LTCNTT</v>
      </c>
      <c r="B160" s="76">
        <f>IF(TONGHOP!C160="","",TONGHOP!C160)</f>
        <v>20171227</v>
      </c>
      <c r="C160" s="76" t="str">
        <f>IF(TONGHOP!D160="","",TONGHOP!D160)</f>
        <v>19h15</v>
      </c>
      <c r="D160" s="81">
        <f>IF(TONGHOP!Q160="","",TONGHOP!Q160)</f>
        <v>60</v>
      </c>
      <c r="E160" s="82" t="str">
        <f>IF(TONGHOP!V160="","",IF(OR(TONGHOP!O160="KTHP",TONGHOP!O160="ThiTN"),TONGHOP!V160,""))</f>
        <v/>
      </c>
      <c r="F160" s="81" t="str">
        <f t="shared" si="4"/>
        <v/>
      </c>
      <c r="G160" s="82" t="str">
        <f>IF(TONGHOP!W160="","",IF(OR(TONGHOP!O160="KTHP",TONGHOP!O160="ThiTN"),TONGHOP!W160,""))</f>
        <v/>
      </c>
      <c r="H160" s="81" t="str">
        <f t="shared" si="5"/>
        <v/>
      </c>
    </row>
    <row r="161" spans="1:8" ht="15.95" hidden="1" customHeight="1">
      <c r="A161" s="80" t="str">
        <f>IF(TONGHOP!F161="","",TONGHOP!F161)</f>
        <v>17T2-QTM1</v>
      </c>
      <c r="B161" s="76">
        <f>IF(TONGHOP!C161="","",TONGHOP!C161)</f>
        <v>20171227</v>
      </c>
      <c r="C161" s="76" t="str">
        <f>IF(TONGHOP!D161="","",TONGHOP!D161)</f>
        <v>7h30</v>
      </c>
      <c r="D161" s="81">
        <f>IF(TONGHOP!Q161="","",TONGHOP!Q161)</f>
        <v>90</v>
      </c>
      <c r="E161" s="82" t="str">
        <f>IF(TONGHOP!V161="","",IF(OR(TONGHOP!O161="KTHP",TONGHOP!O161="ThiTN"),TONGHOP!V161,""))</f>
        <v>Nguyễn Hồng Đức</v>
      </c>
      <c r="F161" s="81">
        <f t="shared" si="4"/>
        <v>0.45</v>
      </c>
      <c r="G161" s="82" t="str">
        <f>IF(TONGHOP!W161="","",IF(OR(TONGHOP!O161="KTHP",TONGHOP!O161="ThiTN"),TONGHOP!W161,""))</f>
        <v/>
      </c>
      <c r="H161" s="81" t="str">
        <f t="shared" si="5"/>
        <v/>
      </c>
    </row>
    <row r="162" spans="1:8" ht="15.95" hidden="1" customHeight="1">
      <c r="A162" s="80" t="str">
        <f>IF(TONGHOP!F162="","",TONGHOP!F162)</f>
        <v>17T4-LĐL1</v>
      </c>
      <c r="B162" s="76">
        <f>IF(TONGHOP!C162="","",TONGHOP!C162)</f>
        <v>20171227</v>
      </c>
      <c r="C162" s="76" t="str">
        <f>IF(TONGHOP!D162="","",TONGHOP!D162)</f>
        <v>7h30</v>
      </c>
      <c r="D162" s="81">
        <f>IF(TONGHOP!Q162="","",TONGHOP!Q162)</f>
        <v>90</v>
      </c>
      <c r="E162" s="82" t="str">
        <f>IF(TONGHOP!V162="","",IF(OR(TONGHOP!O162="KTHP",TONGHOP!O162="ThiTN"),TONGHOP!V162,""))</f>
        <v/>
      </c>
      <c r="F162" s="81" t="str">
        <f t="shared" si="4"/>
        <v/>
      </c>
      <c r="G162" s="82" t="str">
        <f>IF(TONGHOP!W162="","",IF(OR(TONGHOP!O162="KTHP",TONGHOP!O162="ThiTN"),TONGHOP!W162,""))</f>
        <v/>
      </c>
      <c r="H162" s="81" t="str">
        <f t="shared" si="5"/>
        <v/>
      </c>
    </row>
    <row r="163" spans="1:8" ht="15.95" hidden="1" customHeight="1">
      <c r="A163" s="80" t="str">
        <f>IF(TONGHOP!F163="","",TONGHOP!F163)</f>
        <v>17T4-LĐL1</v>
      </c>
      <c r="B163" s="76">
        <f>IF(TONGHOP!C163="","",TONGHOP!C163)</f>
        <v>20171227</v>
      </c>
      <c r="C163" s="76" t="str">
        <f>IF(TONGHOP!D163="","",TONGHOP!D163)</f>
        <v>7h30</v>
      </c>
      <c r="D163" s="81">
        <f>IF(TONGHOP!Q163="","",TONGHOP!Q163)</f>
        <v>90</v>
      </c>
      <c r="E163" s="82" t="str">
        <f>IF(TONGHOP!V163="","",IF(OR(TONGHOP!O163="KTHP",TONGHOP!O163="ThiTN"),TONGHOP!V163,""))</f>
        <v/>
      </c>
      <c r="F163" s="81" t="str">
        <f t="shared" si="4"/>
        <v/>
      </c>
      <c r="G163" s="82" t="str">
        <f>IF(TONGHOP!W163="","",IF(OR(TONGHOP!O163="KTHP",TONGHOP!O163="ThiTN"),TONGHOP!W163,""))</f>
        <v/>
      </c>
      <c r="H163" s="81" t="str">
        <f t="shared" si="5"/>
        <v/>
      </c>
    </row>
    <row r="164" spans="1:8" ht="15.95" hidden="1" customHeight="1">
      <c r="A164" s="80" t="str">
        <f>IF(TONGHOP!F164="","",TONGHOP!F164)</f>
        <v>17T4-LĐL1</v>
      </c>
      <c r="B164" s="76">
        <f>IF(TONGHOP!C164="","",TONGHOP!C164)</f>
        <v>20171227</v>
      </c>
      <c r="C164" s="76" t="str">
        <f>IF(TONGHOP!D164="","",TONGHOP!D164)</f>
        <v>7h30</v>
      </c>
      <c r="D164" s="81">
        <f>IF(TONGHOP!Q164="","",TONGHOP!Q164)</f>
        <v>90</v>
      </c>
      <c r="E164" s="82" t="str">
        <f>IF(TONGHOP!V164="","",IF(OR(TONGHOP!O164="KTHP",TONGHOP!O164="ThiTN"),TONGHOP!V164,""))</f>
        <v>Đào Anh Tuấn</v>
      </c>
      <c r="F164" s="81">
        <f t="shared" si="4"/>
        <v>0.45</v>
      </c>
      <c r="G164" s="82" t="str">
        <f>IF(TONGHOP!W164="","",IF(OR(TONGHOP!O164="KTHP",TONGHOP!O164="ThiTN"),TONGHOP!W164,""))</f>
        <v/>
      </c>
      <c r="H164" s="81" t="str">
        <f t="shared" si="5"/>
        <v/>
      </c>
    </row>
    <row r="165" spans="1:8" ht="15.95" hidden="1" customHeight="1">
      <c r="A165" s="80" t="str">
        <f>IF(TONGHOP!F165="","",TONGHOP!F165)</f>
        <v>17T4-LĐL1</v>
      </c>
      <c r="B165" s="76">
        <f>IF(TONGHOP!C165="","",TONGHOP!C165)</f>
        <v>20171227</v>
      </c>
      <c r="C165" s="76" t="str">
        <f>IF(TONGHOP!D165="","",TONGHOP!D165)</f>
        <v>7h30</v>
      </c>
      <c r="D165" s="81">
        <f>IF(TONGHOP!Q165="","",TONGHOP!Q165)</f>
        <v>90</v>
      </c>
      <c r="E165" s="82" t="str">
        <f>IF(TONGHOP!V165="","",IF(OR(TONGHOP!O165="KTHP",TONGHOP!O165="ThiTN"),TONGHOP!V165,""))</f>
        <v/>
      </c>
      <c r="F165" s="81" t="str">
        <f t="shared" si="4"/>
        <v/>
      </c>
      <c r="G165" s="82" t="str">
        <f>IF(TONGHOP!W165="","",IF(OR(TONGHOP!O165="KTHP",TONGHOP!O165="ThiTN"),TONGHOP!W165,""))</f>
        <v/>
      </c>
      <c r="H165" s="81" t="str">
        <f t="shared" si="5"/>
        <v/>
      </c>
    </row>
    <row r="166" spans="1:8" ht="15.95" hidden="1" customHeight="1">
      <c r="A166" s="80" t="str">
        <f>IF(TONGHOP!F166="","",TONGHOP!F166)</f>
        <v>17T4-ĐĐT1</v>
      </c>
      <c r="B166" s="76">
        <f>IF(TONGHOP!C166="","",TONGHOP!C166)</f>
        <v>20171227</v>
      </c>
      <c r="C166" s="76" t="str">
        <f>IF(TONGHOP!D166="","",TONGHOP!D166)</f>
        <v>7h30</v>
      </c>
      <c r="D166" s="81">
        <f>IF(TONGHOP!Q166="","",TONGHOP!Q166)</f>
        <v>90</v>
      </c>
      <c r="E166" s="82" t="str">
        <f>IF(TONGHOP!V166="","",IF(OR(TONGHOP!O166="KTHP",TONGHOP!O166="ThiTN"),TONGHOP!V166,""))</f>
        <v>Hồ Văn Hóa</v>
      </c>
      <c r="F166" s="81">
        <f t="shared" si="4"/>
        <v>0.45</v>
      </c>
      <c r="G166" s="82" t="str">
        <f>IF(TONGHOP!W166="","",IF(OR(TONGHOP!O166="KTHP",TONGHOP!O166="ThiTN"),TONGHOP!W166,""))</f>
        <v/>
      </c>
      <c r="H166" s="81" t="str">
        <f t="shared" si="5"/>
        <v/>
      </c>
    </row>
    <row r="167" spans="1:8" ht="15.95" hidden="1" customHeight="1">
      <c r="A167" s="80" t="str">
        <f>IF(TONGHOP!F167="","",TONGHOP!F167)</f>
        <v>17T4-ĐĐT1</v>
      </c>
      <c r="B167" s="76">
        <f>IF(TONGHOP!C167="","",TONGHOP!C167)</f>
        <v>20171227</v>
      </c>
      <c r="C167" s="76" t="str">
        <f>IF(TONGHOP!D167="","",TONGHOP!D167)</f>
        <v>7h30</v>
      </c>
      <c r="D167" s="81">
        <f>IF(TONGHOP!Q167="","",TONGHOP!Q167)</f>
        <v>90</v>
      </c>
      <c r="E167" s="82" t="str">
        <f>IF(TONGHOP!V167="","",IF(OR(TONGHOP!O167="KTHP",TONGHOP!O167="ThiTN"),TONGHOP!V167,""))</f>
        <v/>
      </c>
      <c r="F167" s="81" t="str">
        <f t="shared" si="4"/>
        <v/>
      </c>
      <c r="G167" s="82" t="str">
        <f>IF(TONGHOP!W167="","",IF(OR(TONGHOP!O167="KTHP",TONGHOP!O167="ThiTN"),TONGHOP!W167,""))</f>
        <v/>
      </c>
      <c r="H167" s="81" t="str">
        <f t="shared" si="5"/>
        <v/>
      </c>
    </row>
    <row r="168" spans="1:8" ht="15.95" hidden="1" customHeight="1">
      <c r="A168" s="80" t="str">
        <f>IF(TONGHOP!F168="","",TONGHOP!F168)</f>
        <v>17T4-ĐTC1</v>
      </c>
      <c r="B168" s="76">
        <f>IF(TONGHOP!C168="","",TONGHOP!C168)</f>
        <v>20171227</v>
      </c>
      <c r="C168" s="76" t="str">
        <f>IF(TONGHOP!D168="","",TONGHOP!D168)</f>
        <v>7h30</v>
      </c>
      <c r="D168" s="81">
        <f>IF(TONGHOP!Q168="","",TONGHOP!Q168)</f>
        <v>90</v>
      </c>
      <c r="E168" s="82" t="str">
        <f>IF(TONGHOP!V168="","",IF(OR(TONGHOP!O168="KTHP",TONGHOP!O168="ThiTN"),TONGHOP!V168,""))</f>
        <v/>
      </c>
      <c r="F168" s="81" t="str">
        <f t="shared" si="4"/>
        <v/>
      </c>
      <c r="G168" s="82" t="str">
        <f>IF(TONGHOP!W168="","",IF(OR(TONGHOP!O168="KTHP",TONGHOP!O168="ThiTN"),TONGHOP!W168,""))</f>
        <v/>
      </c>
      <c r="H168" s="81" t="str">
        <f t="shared" si="5"/>
        <v/>
      </c>
    </row>
    <row r="169" spans="1:8" ht="15.95" hidden="1" customHeight="1">
      <c r="A169" s="80" t="str">
        <f>IF(TONGHOP!F169="","",TONGHOP!F169)</f>
        <v>17T4-ĐCN1</v>
      </c>
      <c r="B169" s="76">
        <f>IF(TONGHOP!C169="","",TONGHOP!C169)</f>
        <v>20171227</v>
      </c>
      <c r="C169" s="76" t="str">
        <f>IF(TONGHOP!D169="","",TONGHOP!D169)</f>
        <v>7h30</v>
      </c>
      <c r="D169" s="81">
        <f>IF(TONGHOP!Q169="","",TONGHOP!Q169)</f>
        <v>90</v>
      </c>
      <c r="E169" s="82" t="str">
        <f>IF(TONGHOP!V169="","",IF(OR(TONGHOP!O169="KTHP",TONGHOP!O169="ThiTN"),TONGHOP!V169,""))</f>
        <v/>
      </c>
      <c r="F169" s="81" t="str">
        <f t="shared" si="4"/>
        <v/>
      </c>
      <c r="G169" s="82" t="str">
        <f>IF(TONGHOP!W169="","",IF(OR(TONGHOP!O169="KTHP",TONGHOP!O169="ThiTN"),TONGHOP!W169,""))</f>
        <v/>
      </c>
      <c r="H169" s="81" t="str">
        <f t="shared" si="5"/>
        <v/>
      </c>
    </row>
    <row r="170" spans="1:8" ht="15.95" hidden="1" customHeight="1">
      <c r="A170" s="80" t="str">
        <f>IF(TONGHOP!F170="","",TONGHOP!F170)</f>
        <v>17T4-ĐCN2</v>
      </c>
      <c r="B170" s="76">
        <f>IF(TONGHOP!C170="","",TONGHOP!C170)</f>
        <v>20171227</v>
      </c>
      <c r="C170" s="76" t="str">
        <f>IF(TONGHOP!D170="","",TONGHOP!D170)</f>
        <v>7h30</v>
      </c>
      <c r="D170" s="81">
        <f>IF(TONGHOP!Q170="","",TONGHOP!Q170)</f>
        <v>90</v>
      </c>
      <c r="E170" s="82" t="str">
        <f>IF(TONGHOP!V170="","",IF(OR(TONGHOP!O170="KTHP",TONGHOP!O170="ThiTN"),TONGHOP!V170,""))</f>
        <v>Trần Thị Ngọc Dung</v>
      </c>
      <c r="F170" s="81">
        <f t="shared" si="4"/>
        <v>0.45</v>
      </c>
      <c r="G170" s="82" t="str">
        <f>IF(TONGHOP!W170="","",IF(OR(TONGHOP!O170="KTHP",TONGHOP!O170="ThiTN"),TONGHOP!W170,""))</f>
        <v/>
      </c>
      <c r="H170" s="81" t="str">
        <f t="shared" si="5"/>
        <v/>
      </c>
    </row>
    <row r="171" spans="1:8" ht="15.95" hidden="1" customHeight="1">
      <c r="A171" s="80" t="str">
        <f>IF(TONGHOP!F171="","",TONGHOP!F171)</f>
        <v>16CĐN-QTD</v>
      </c>
      <c r="B171" s="76">
        <f>IF(TONGHOP!C171="","",TONGHOP!C171)</f>
        <v>20171227</v>
      </c>
      <c r="C171" s="76" t="str">
        <f>IF(TONGHOP!D171="","",TONGHOP!D171)</f>
        <v>7h30</v>
      </c>
      <c r="D171" s="81">
        <f>IF(TONGHOP!Q171="","",TONGHOP!Q171)</f>
        <v>60</v>
      </c>
      <c r="E171" s="82" t="str">
        <f>IF(TONGHOP!V171="","",IF(OR(TONGHOP!O171="KTHP",TONGHOP!O171="ThiTN"),TONGHOP!V171,""))</f>
        <v/>
      </c>
      <c r="F171" s="81" t="str">
        <f t="shared" si="4"/>
        <v/>
      </c>
      <c r="G171" s="82" t="str">
        <f>IF(TONGHOP!W171="","",IF(OR(TONGHOP!O171="KTHP",TONGHOP!O171="ThiTN"),TONGHOP!W171,""))</f>
        <v/>
      </c>
      <c r="H171" s="81" t="str">
        <f t="shared" si="5"/>
        <v/>
      </c>
    </row>
    <row r="172" spans="1:8" ht="15.95" hidden="1" customHeight="1">
      <c r="A172" s="80" t="str">
        <f>IF(TONGHOP!F172="","",TONGHOP!F172)</f>
        <v>15CĐN-QTD</v>
      </c>
      <c r="B172" s="76">
        <f>IF(TONGHOP!C172="","",TONGHOP!C172)</f>
        <v>20171227</v>
      </c>
      <c r="C172" s="76" t="str">
        <f>IF(TONGHOP!D172="","",TONGHOP!D172)</f>
        <v>7h30</v>
      </c>
      <c r="D172" s="81">
        <f>IF(TONGHOP!Q172="","",TONGHOP!Q172)</f>
        <v>90</v>
      </c>
      <c r="E172" s="82" t="str">
        <f>IF(TONGHOP!V172="","",IF(OR(TONGHOP!O172="KTHP",TONGHOP!O172="ThiTN"),TONGHOP!V172,""))</f>
        <v/>
      </c>
      <c r="F172" s="81" t="str">
        <f t="shared" si="4"/>
        <v/>
      </c>
      <c r="G172" s="82" t="str">
        <f>IF(TONGHOP!W172="","",IF(OR(TONGHOP!O172="KTHP",TONGHOP!O172="ThiTN"),TONGHOP!W172,""))</f>
        <v/>
      </c>
      <c r="H172" s="81" t="str">
        <f t="shared" si="5"/>
        <v/>
      </c>
    </row>
    <row r="173" spans="1:8" ht="15.95" hidden="1" customHeight="1">
      <c r="A173" s="80" t="str">
        <f>IF(TONGHOP!F173="","",TONGHOP!F173)</f>
        <v>17T4-KTD1</v>
      </c>
      <c r="B173" s="76">
        <f>IF(TONGHOP!C173="","",TONGHOP!C173)</f>
        <v>20171227</v>
      </c>
      <c r="C173" s="76" t="str">
        <f>IF(TONGHOP!D173="","",TONGHOP!D173)</f>
        <v>7h30</v>
      </c>
      <c r="D173" s="81">
        <f>IF(TONGHOP!Q173="","",TONGHOP!Q173)</f>
        <v>60</v>
      </c>
      <c r="E173" s="82" t="str">
        <f>IF(TONGHOP!V173="","",IF(OR(TONGHOP!O173="KTHP",TONGHOP!O173="ThiTN"),TONGHOP!V173,""))</f>
        <v/>
      </c>
      <c r="F173" s="81" t="str">
        <f t="shared" si="4"/>
        <v/>
      </c>
      <c r="G173" s="82" t="str">
        <f>IF(TONGHOP!W173="","",IF(OR(TONGHOP!O173="KTHP",TONGHOP!O173="ThiTN"),TONGHOP!W173,""))</f>
        <v/>
      </c>
      <c r="H173" s="81" t="str">
        <f t="shared" si="5"/>
        <v/>
      </c>
    </row>
    <row r="174" spans="1:8" ht="15.95" hidden="1" customHeight="1">
      <c r="A174" s="80" t="str">
        <f>IF(TONGHOP!F174="","",TONGHOP!F174)</f>
        <v>17T4-KTD1</v>
      </c>
      <c r="B174" s="76">
        <f>IF(TONGHOP!C174="","",TONGHOP!C174)</f>
        <v>20171227</v>
      </c>
      <c r="C174" s="76" t="str">
        <f>IF(TONGHOP!D174="","",TONGHOP!D174)</f>
        <v>7h30</v>
      </c>
      <c r="D174" s="81">
        <f>IF(TONGHOP!Q174="","",TONGHOP!Q174)</f>
        <v>60</v>
      </c>
      <c r="E174" s="82" t="str">
        <f>IF(TONGHOP!V174="","",IF(OR(TONGHOP!O174="KTHP",TONGHOP!O174="ThiTN"),TONGHOP!V174,""))</f>
        <v>Nguyễn Minh Đức(A)</v>
      </c>
      <c r="F174" s="81">
        <f t="shared" si="4"/>
        <v>0.3</v>
      </c>
      <c r="G174" s="82" t="str">
        <f>IF(TONGHOP!W174="","",IF(OR(TONGHOP!O174="KTHP",TONGHOP!O174="ThiTN"),TONGHOP!W174,""))</f>
        <v/>
      </c>
      <c r="H174" s="81" t="str">
        <f t="shared" si="5"/>
        <v/>
      </c>
    </row>
    <row r="175" spans="1:8" ht="15.95" hidden="1" customHeight="1">
      <c r="A175" s="80" t="str">
        <f>IF(TONGHOP!F175="","",TONGHOP!F175)</f>
        <v>17T4-NNA1</v>
      </c>
      <c r="B175" s="76">
        <f>IF(TONGHOP!C175="","",TONGHOP!C175)</f>
        <v>20171227</v>
      </c>
      <c r="C175" s="76" t="str">
        <f>IF(TONGHOP!D175="","",TONGHOP!D175)</f>
        <v>7h30</v>
      </c>
      <c r="D175" s="81">
        <f>IF(TONGHOP!Q175="","",TONGHOP!Q175)</f>
        <v>60</v>
      </c>
      <c r="E175" s="82" t="str">
        <f>IF(TONGHOP!V175="","",IF(OR(TONGHOP!O175="KTHP",TONGHOP!O175="ThiTN"),TONGHOP!V175,""))</f>
        <v/>
      </c>
      <c r="F175" s="81" t="str">
        <f t="shared" si="4"/>
        <v/>
      </c>
      <c r="G175" s="82" t="str">
        <f>IF(TONGHOP!W175="","",IF(OR(TONGHOP!O175="KTHP",TONGHOP!O175="ThiTN"),TONGHOP!W175,""))</f>
        <v/>
      </c>
      <c r="H175" s="81" t="str">
        <f t="shared" si="5"/>
        <v/>
      </c>
    </row>
    <row r="176" spans="1:8" ht="15.95" hidden="1" customHeight="1">
      <c r="A176" s="80" t="str">
        <f>IF(TONGHOP!F176="","",TONGHOP!F176)</f>
        <v>17T4-NNA2</v>
      </c>
      <c r="B176" s="76">
        <f>IF(TONGHOP!C176="","",TONGHOP!C176)</f>
        <v>20171227</v>
      </c>
      <c r="C176" s="76" t="str">
        <f>IF(TONGHOP!D176="","",TONGHOP!D176)</f>
        <v>7h30</v>
      </c>
      <c r="D176" s="81">
        <f>IF(TONGHOP!Q176="","",TONGHOP!Q176)</f>
        <v>60</v>
      </c>
      <c r="E176" s="82" t="str">
        <f>IF(TONGHOP!V176="","",IF(OR(TONGHOP!O176="KTHP",TONGHOP!O176="ThiTN"),TONGHOP!V176,""))</f>
        <v/>
      </c>
      <c r="F176" s="81" t="str">
        <f t="shared" si="4"/>
        <v/>
      </c>
      <c r="G176" s="82" t="str">
        <f>IF(TONGHOP!W176="","",IF(OR(TONGHOP!O176="KTHP",TONGHOP!O176="ThiTN"),TONGHOP!W176,""))</f>
        <v/>
      </c>
      <c r="H176" s="81" t="str">
        <f t="shared" si="5"/>
        <v/>
      </c>
    </row>
    <row r="177" spans="1:8" ht="15.95" hidden="1" customHeight="1">
      <c r="A177" s="80" t="str">
        <f>IF(TONGHOP!F177="","",TONGHOP!F177)</f>
        <v>17T4-NNA2</v>
      </c>
      <c r="B177" s="76">
        <f>IF(TONGHOP!C177="","",TONGHOP!C177)</f>
        <v>20171227</v>
      </c>
      <c r="C177" s="76" t="str">
        <f>IF(TONGHOP!D177="","",TONGHOP!D177)</f>
        <v>7h30</v>
      </c>
      <c r="D177" s="81">
        <f>IF(TONGHOP!Q177="","",TONGHOP!Q177)</f>
        <v>60</v>
      </c>
      <c r="E177" s="82" t="str">
        <f>IF(TONGHOP!V177="","",IF(OR(TONGHOP!O177="KTHP",TONGHOP!O177="ThiTN"),TONGHOP!V177,""))</f>
        <v/>
      </c>
      <c r="F177" s="81" t="str">
        <f t="shared" si="4"/>
        <v/>
      </c>
      <c r="G177" s="82" t="str">
        <f>IF(TONGHOP!W177="","",IF(OR(TONGHOP!O177="KTHP",TONGHOP!O177="ThiTN"),TONGHOP!W177,""))</f>
        <v/>
      </c>
      <c r="H177" s="81" t="str">
        <f t="shared" si="5"/>
        <v/>
      </c>
    </row>
    <row r="178" spans="1:8" ht="15.95" hidden="1" customHeight="1">
      <c r="A178" s="80" t="str">
        <f>IF(TONGHOP!F178="","",TONGHOP!F178)</f>
        <v>17T4-CNL1</v>
      </c>
      <c r="B178" s="76">
        <f>IF(TONGHOP!C178="","",TONGHOP!C178)</f>
        <v>20171227</v>
      </c>
      <c r="C178" s="76" t="str">
        <f>IF(TONGHOP!D178="","",TONGHOP!D178)</f>
        <v>7h30</v>
      </c>
      <c r="D178" s="81">
        <f>IF(TONGHOP!Q178="","",TONGHOP!Q178)</f>
        <v>90</v>
      </c>
      <c r="E178" s="82" t="str">
        <f>IF(TONGHOP!V178="","",IF(OR(TONGHOP!O178="KTHP",TONGHOP!O178="ThiTN"),TONGHOP!V178,""))</f>
        <v/>
      </c>
      <c r="F178" s="81" t="str">
        <f t="shared" si="4"/>
        <v/>
      </c>
      <c r="G178" s="82" t="str">
        <f>IF(TONGHOP!W178="","",IF(OR(TONGHOP!O178="KTHP",TONGHOP!O178="ThiTN"),TONGHOP!W178,""))</f>
        <v/>
      </c>
      <c r="H178" s="81" t="str">
        <f t="shared" si="5"/>
        <v/>
      </c>
    </row>
    <row r="179" spans="1:8" ht="15.95" hidden="1" customHeight="1">
      <c r="A179" s="80" t="str">
        <f>IF(TONGHOP!F179="","",TONGHOP!F179)</f>
        <v>17T4-LĐL2</v>
      </c>
      <c r="B179" s="76">
        <f>IF(TONGHOP!C179="","",TONGHOP!C179)</f>
        <v>20171227</v>
      </c>
      <c r="C179" s="76" t="str">
        <f>IF(TONGHOP!D179="","",TONGHOP!D179)</f>
        <v>7h30</v>
      </c>
      <c r="D179" s="81">
        <f>IF(TONGHOP!Q179="","",TONGHOP!Q179)</f>
        <v>90</v>
      </c>
      <c r="E179" s="82" t="str">
        <f>IF(TONGHOP!V179="","",IF(OR(TONGHOP!O179="KTHP",TONGHOP!O179="ThiTN"),TONGHOP!V179,""))</f>
        <v/>
      </c>
      <c r="F179" s="81" t="str">
        <f t="shared" si="4"/>
        <v/>
      </c>
      <c r="G179" s="82" t="str">
        <f>IF(TONGHOP!W179="","",IF(OR(TONGHOP!O179="KTHP",TONGHOP!O179="ThiTN"),TONGHOP!W179,""))</f>
        <v/>
      </c>
      <c r="H179" s="81" t="str">
        <f t="shared" si="5"/>
        <v/>
      </c>
    </row>
    <row r="180" spans="1:8" ht="15.95" hidden="1" customHeight="1">
      <c r="A180" s="80" t="str">
        <f>IF(TONGHOP!F180="","",TONGHOP!F180)</f>
        <v>15CĐ-ĐCN1</v>
      </c>
      <c r="B180" s="76">
        <f>IF(TONGHOP!C180="","",TONGHOP!C180)</f>
        <v>20171228</v>
      </c>
      <c r="C180" s="76" t="str">
        <f>IF(TONGHOP!D180="","",TONGHOP!D180)</f>
        <v>07h30</v>
      </c>
      <c r="D180" s="81">
        <f>IF(TONGHOP!Q180="","",TONGHOP!Q180)</f>
        <v>90</v>
      </c>
      <c r="E180" s="82" t="str">
        <f>IF(TONGHOP!V180="","",IF(OR(TONGHOP!O180="KTHP",TONGHOP!O180="ThiTN"),TONGHOP!V180,""))</f>
        <v>Nguyễn Huỳnh Mai Hạnh</v>
      </c>
      <c r="F180" s="81">
        <f t="shared" si="4"/>
        <v>0.45</v>
      </c>
      <c r="G180" s="82" t="str">
        <f>IF(TONGHOP!W180="","",IF(OR(TONGHOP!O180="KTHP",TONGHOP!O180="ThiTN"),TONGHOP!W180,""))</f>
        <v/>
      </c>
      <c r="H180" s="81" t="str">
        <f t="shared" si="5"/>
        <v/>
      </c>
    </row>
    <row r="181" spans="1:8" ht="15.95" hidden="1" customHeight="1">
      <c r="A181" s="80" t="str">
        <f>IF(TONGHOP!F181="","",TONGHOP!F181)</f>
        <v>15CĐ-ĐCN1</v>
      </c>
      <c r="B181" s="76">
        <f>IF(TONGHOP!C181="","",TONGHOP!C181)</f>
        <v>20171228</v>
      </c>
      <c r="C181" s="76" t="str">
        <f>IF(TONGHOP!D181="","",TONGHOP!D181)</f>
        <v>07h30</v>
      </c>
      <c r="D181" s="81">
        <f>IF(TONGHOP!Q181="","",TONGHOP!Q181)</f>
        <v>90</v>
      </c>
      <c r="E181" s="82" t="str">
        <f>IF(TONGHOP!V181="","",IF(OR(TONGHOP!O181="KTHP",TONGHOP!O181="ThiTN"),TONGHOP!V181,""))</f>
        <v/>
      </c>
      <c r="F181" s="81" t="str">
        <f t="shared" si="4"/>
        <v/>
      </c>
      <c r="G181" s="82" t="str">
        <f>IF(TONGHOP!W181="","",IF(OR(TONGHOP!O181="KTHP",TONGHOP!O181="ThiTN"),TONGHOP!W181,""))</f>
        <v/>
      </c>
      <c r="H181" s="81" t="str">
        <f t="shared" si="5"/>
        <v/>
      </c>
    </row>
    <row r="182" spans="1:8" ht="15.95" hidden="1" customHeight="1">
      <c r="A182" s="80" t="str">
        <f>IF(TONGHOP!F182="","",TONGHOP!F182)</f>
        <v>15CĐ-ĐCN2</v>
      </c>
      <c r="B182" s="76">
        <f>IF(TONGHOP!C182="","",TONGHOP!C182)</f>
        <v>20171228</v>
      </c>
      <c r="C182" s="76" t="str">
        <f>IF(TONGHOP!D182="","",TONGHOP!D182)</f>
        <v>07h30</v>
      </c>
      <c r="D182" s="81">
        <f>IF(TONGHOP!Q182="","",TONGHOP!Q182)</f>
        <v>90</v>
      </c>
      <c r="E182" s="82" t="str">
        <f>IF(TONGHOP!V182="","",IF(OR(TONGHOP!O182="KTHP",TONGHOP!O182="ThiTN"),TONGHOP!V182,""))</f>
        <v/>
      </c>
      <c r="F182" s="81" t="str">
        <f t="shared" si="4"/>
        <v/>
      </c>
      <c r="G182" s="82" t="str">
        <f>IF(TONGHOP!W182="","",IF(OR(TONGHOP!O182="KTHP",TONGHOP!O182="ThiTN"),TONGHOP!W182,""))</f>
        <v/>
      </c>
      <c r="H182" s="81" t="str">
        <f t="shared" si="5"/>
        <v/>
      </c>
    </row>
    <row r="183" spans="1:8" ht="15.95" hidden="1" customHeight="1">
      <c r="A183" s="80" t="str">
        <f>IF(TONGHOP!F183="","",TONGHOP!F183)</f>
        <v>15CĐ-ĐCN2</v>
      </c>
      <c r="B183" s="76">
        <f>IF(TONGHOP!C183="","",TONGHOP!C183)</f>
        <v>20171228</v>
      </c>
      <c r="C183" s="76" t="str">
        <f>IF(TONGHOP!D183="","",TONGHOP!D183)</f>
        <v>07h30</v>
      </c>
      <c r="D183" s="81">
        <f>IF(TONGHOP!Q183="","",TONGHOP!Q183)</f>
        <v>90</v>
      </c>
      <c r="E183" s="82" t="str">
        <f>IF(TONGHOP!V183="","",IF(OR(TONGHOP!O183="KTHP",TONGHOP!O183="ThiTN"),TONGHOP!V183,""))</f>
        <v>Trần Thị Ngọc Dung</v>
      </c>
      <c r="F183" s="81">
        <f t="shared" si="4"/>
        <v>0.45</v>
      </c>
      <c r="G183" s="82" t="str">
        <f>IF(TONGHOP!W183="","",IF(OR(TONGHOP!O183="KTHP",TONGHOP!O183="ThiTN"),TONGHOP!W183,""))</f>
        <v/>
      </c>
      <c r="H183" s="81" t="str">
        <f t="shared" si="5"/>
        <v/>
      </c>
    </row>
    <row r="184" spans="1:8" ht="15.95" hidden="1" customHeight="1">
      <c r="A184" s="80" t="str">
        <f>IF(TONGHOP!F184="","",TONGHOP!F184)</f>
        <v>15CĐ-ĐCN3</v>
      </c>
      <c r="B184" s="76">
        <f>IF(TONGHOP!C184="","",TONGHOP!C184)</f>
        <v>20171228</v>
      </c>
      <c r="C184" s="76" t="str">
        <f>IF(TONGHOP!D184="","",TONGHOP!D184)</f>
        <v>07h30</v>
      </c>
      <c r="D184" s="81">
        <f>IF(TONGHOP!Q184="","",TONGHOP!Q184)</f>
        <v>90</v>
      </c>
      <c r="E184" s="82" t="str">
        <f>IF(TONGHOP!V184="","",IF(OR(TONGHOP!O184="KTHP",TONGHOP!O184="ThiTN"),TONGHOP!V184,""))</f>
        <v/>
      </c>
      <c r="F184" s="81" t="str">
        <f t="shared" si="4"/>
        <v/>
      </c>
      <c r="G184" s="82" t="str">
        <f>IF(TONGHOP!W184="","",IF(OR(TONGHOP!O184="KTHP",TONGHOP!O184="ThiTN"),TONGHOP!W184,""))</f>
        <v/>
      </c>
      <c r="H184" s="81" t="str">
        <f t="shared" si="5"/>
        <v/>
      </c>
    </row>
    <row r="185" spans="1:8" ht="15.95" hidden="1" customHeight="1">
      <c r="A185" s="80" t="str">
        <f>IF(TONGHOP!F185="","",TONGHOP!F185)</f>
        <v>15CĐ-ĐCN4</v>
      </c>
      <c r="B185" s="76">
        <f>IF(TONGHOP!C185="","",TONGHOP!C185)</f>
        <v>20171228</v>
      </c>
      <c r="C185" s="76" t="str">
        <f>IF(TONGHOP!D185="","",TONGHOP!D185)</f>
        <v>07h30</v>
      </c>
      <c r="D185" s="81">
        <f>IF(TONGHOP!Q185="","",TONGHOP!Q185)</f>
        <v>90</v>
      </c>
      <c r="E185" s="82" t="str">
        <f>IF(TONGHOP!V185="","",IF(OR(TONGHOP!O185="KTHP",TONGHOP!O185="ThiTN"),TONGHOP!V185,""))</f>
        <v/>
      </c>
      <c r="F185" s="81" t="str">
        <f t="shared" si="4"/>
        <v/>
      </c>
      <c r="G185" s="82" t="str">
        <f>IF(TONGHOP!W185="","",IF(OR(TONGHOP!O185="KTHP",TONGHOP!O185="ThiTN"),TONGHOP!W185,""))</f>
        <v/>
      </c>
      <c r="H185" s="81" t="str">
        <f t="shared" si="5"/>
        <v/>
      </c>
    </row>
    <row r="186" spans="1:8" ht="15.95" hidden="1" customHeight="1">
      <c r="A186" s="80" t="str">
        <f>IF(TONGHOP!F186="","",TONGHOP!F186)</f>
        <v>15CĐ-ĐTCN1</v>
      </c>
      <c r="B186" s="76">
        <f>IF(TONGHOP!C186="","",TONGHOP!C186)</f>
        <v>20171228</v>
      </c>
      <c r="C186" s="76" t="str">
        <f>IF(TONGHOP!D186="","",TONGHOP!D186)</f>
        <v>07h30</v>
      </c>
      <c r="D186" s="81">
        <f>IF(TONGHOP!Q186="","",TONGHOP!Q186)</f>
        <v>90</v>
      </c>
      <c r="E186" s="82" t="str">
        <f>IF(TONGHOP!V186="","",IF(OR(TONGHOP!O186="KTHP",TONGHOP!O186="ThiTN"),TONGHOP!V186,""))</f>
        <v/>
      </c>
      <c r="F186" s="81" t="str">
        <f t="shared" si="4"/>
        <v/>
      </c>
      <c r="G186" s="82" t="str">
        <f>IF(TONGHOP!W186="","",IF(OR(TONGHOP!O186="KTHP",TONGHOP!O186="ThiTN"),TONGHOP!W186,""))</f>
        <v/>
      </c>
      <c r="H186" s="81" t="str">
        <f t="shared" si="5"/>
        <v/>
      </c>
    </row>
    <row r="187" spans="1:8" ht="15.95" hidden="1" customHeight="1">
      <c r="A187" s="80" t="str">
        <f>IF(TONGHOP!F187="","",TONGHOP!F187)</f>
        <v>15CĐ-TĐH1</v>
      </c>
      <c r="B187" s="76">
        <f>IF(TONGHOP!C187="","",TONGHOP!C187)</f>
        <v>20171228</v>
      </c>
      <c r="C187" s="76" t="str">
        <f>IF(TONGHOP!D187="","",TONGHOP!D187)</f>
        <v>07h30</v>
      </c>
      <c r="D187" s="81">
        <f>IF(TONGHOP!Q187="","",TONGHOP!Q187)</f>
        <v>90</v>
      </c>
      <c r="E187" s="82" t="str">
        <f>IF(TONGHOP!V187="","",IF(OR(TONGHOP!O187="KTHP",TONGHOP!O187="ThiTN"),TONGHOP!V187,""))</f>
        <v>Dương Đức Kiên</v>
      </c>
      <c r="F187" s="81">
        <f t="shared" si="4"/>
        <v>0.45</v>
      </c>
      <c r="G187" s="82" t="str">
        <f>IF(TONGHOP!W187="","",IF(OR(TONGHOP!O187="KTHP",TONGHOP!O187="ThiTN"),TONGHOP!W187,""))</f>
        <v/>
      </c>
      <c r="H187" s="81" t="str">
        <f t="shared" si="5"/>
        <v/>
      </c>
    </row>
    <row r="188" spans="1:8" ht="15.95" hidden="1" customHeight="1">
      <c r="A188" s="80" t="str">
        <f>IF(TONGHOP!F188="","",TONGHOP!F188)</f>
        <v>15CĐ-CTM3</v>
      </c>
      <c r="B188" s="76">
        <f>IF(TONGHOP!C188="","",TONGHOP!C188)</f>
        <v>20171228</v>
      </c>
      <c r="C188" s="76" t="str">
        <f>IF(TONGHOP!D188="","",TONGHOP!D188)</f>
        <v>08h00</v>
      </c>
      <c r="D188" s="81">
        <f>IF(TONGHOP!Q188="","",TONGHOP!Q188)</f>
        <v>120</v>
      </c>
      <c r="E188" s="82" t="str">
        <f>IF(TONGHOP!V188="","",IF(OR(TONGHOP!O188="KTHP",TONGHOP!O188="ThiTN"),TONGHOP!V188,""))</f>
        <v>Đỗ Thị Phương Khanh</v>
      </c>
      <c r="F188" s="81">
        <f t="shared" si="4"/>
        <v>0.6</v>
      </c>
      <c r="G188" s="82" t="str">
        <f>IF(TONGHOP!W188="","",IF(OR(TONGHOP!O188="KTHP",TONGHOP!O188="ThiTN"),TONGHOP!W188,""))</f>
        <v/>
      </c>
      <c r="H188" s="81" t="str">
        <f t="shared" si="5"/>
        <v/>
      </c>
    </row>
    <row r="189" spans="1:8" ht="15.95" hidden="1" customHeight="1">
      <c r="A189" s="80" t="str">
        <f>IF(TONGHOP!F189="","",TONGHOP!F189)</f>
        <v>15CĐ-CTM3</v>
      </c>
      <c r="B189" s="76">
        <f>IF(TONGHOP!C189="","",TONGHOP!C189)</f>
        <v>20171228</v>
      </c>
      <c r="C189" s="76" t="str">
        <f>IF(TONGHOP!D189="","",TONGHOP!D189)</f>
        <v>08h00</v>
      </c>
      <c r="D189" s="81">
        <f>IF(TONGHOP!Q189="","",TONGHOP!Q189)</f>
        <v>120</v>
      </c>
      <c r="E189" s="82" t="str">
        <f>IF(TONGHOP!V189="","",IF(OR(TONGHOP!O189="KTHP",TONGHOP!O189="ThiTN"),TONGHOP!V189,""))</f>
        <v/>
      </c>
      <c r="F189" s="81" t="str">
        <f t="shared" si="4"/>
        <v/>
      </c>
      <c r="G189" s="82" t="str">
        <f>IF(TONGHOP!W189="","",IF(OR(TONGHOP!O189="KTHP",TONGHOP!O189="ThiTN"),TONGHOP!W189,""))</f>
        <v/>
      </c>
      <c r="H189" s="81" t="str">
        <f t="shared" si="5"/>
        <v/>
      </c>
    </row>
    <row r="190" spans="1:8" ht="15.95" hidden="1" customHeight="1">
      <c r="A190" s="80" t="str">
        <f>IF(TONGHOP!F190="","",TONGHOP!F190)</f>
        <v>16CĐ-TM1</v>
      </c>
      <c r="B190" s="76">
        <f>IF(TONGHOP!C190="","",TONGHOP!C190)</f>
        <v>20171228</v>
      </c>
      <c r="C190" s="76" t="str">
        <f>IF(TONGHOP!D190="","",TONGHOP!D190)</f>
        <v>08h30</v>
      </c>
      <c r="D190" s="81">
        <f>IF(TONGHOP!Q190="","",TONGHOP!Q190)</f>
        <v>60</v>
      </c>
      <c r="E190" s="82" t="str">
        <f>IF(TONGHOP!V190="","",IF(OR(TONGHOP!O190="KTHP",TONGHOP!O190="ThiTN"),TONGHOP!V190,""))</f>
        <v>Nguyễn Ngọc Tuyên</v>
      </c>
      <c r="F190" s="81">
        <f t="shared" si="4"/>
        <v>0.3</v>
      </c>
      <c r="G190" s="82" t="str">
        <f>IF(TONGHOP!W190="","",IF(OR(TONGHOP!O190="KTHP",TONGHOP!O190="ThiTN"),TONGHOP!W190,""))</f>
        <v/>
      </c>
      <c r="H190" s="81" t="str">
        <f t="shared" si="5"/>
        <v/>
      </c>
    </row>
    <row r="191" spans="1:8" ht="15.95" hidden="1" customHeight="1">
      <c r="A191" s="80" t="str">
        <f>IF(TONGHOP!F191="","",TONGHOP!F191)</f>
        <v>16CĐ-TM1</v>
      </c>
      <c r="B191" s="76">
        <f>IF(TONGHOP!C191="","",TONGHOP!C191)</f>
        <v>20171228</v>
      </c>
      <c r="C191" s="76" t="str">
        <f>IF(TONGHOP!D191="","",TONGHOP!D191)</f>
        <v>09h30</v>
      </c>
      <c r="D191" s="81">
        <f>IF(TONGHOP!Q191="","",TONGHOP!Q191)</f>
        <v>60</v>
      </c>
      <c r="E191" s="82" t="str">
        <f>IF(TONGHOP!V191="","",IF(OR(TONGHOP!O191="KTHP",TONGHOP!O191="ThiTN"),TONGHOP!V191,""))</f>
        <v>Nguyễn Khoa</v>
      </c>
      <c r="F191" s="81">
        <f t="shared" si="4"/>
        <v>0.3</v>
      </c>
      <c r="G191" s="82" t="str">
        <f>IF(TONGHOP!W191="","",IF(OR(TONGHOP!O191="KTHP",TONGHOP!O191="ThiTN"),TONGHOP!W191,""))</f>
        <v/>
      </c>
      <c r="H191" s="81" t="str">
        <f t="shared" si="5"/>
        <v/>
      </c>
    </row>
    <row r="192" spans="1:8" ht="15.95" hidden="1" customHeight="1">
      <c r="A192" s="80" t="str">
        <f>IF(TONGHOP!F192="","",TONGHOP!F192)</f>
        <v>15CĐ-ĐL1</v>
      </c>
      <c r="B192" s="76">
        <f>IF(TONGHOP!C192="","",TONGHOP!C192)</f>
        <v>20171228</v>
      </c>
      <c r="C192" s="76" t="str">
        <f>IF(TONGHOP!D192="","",TONGHOP!D192)</f>
        <v>10h00</v>
      </c>
      <c r="D192" s="81">
        <f>IF(TONGHOP!Q192="","",TONGHOP!Q192)</f>
        <v>60</v>
      </c>
      <c r="E192" s="82" t="str">
        <f>IF(TONGHOP!V192="","",IF(OR(TONGHOP!O192="KTHP",TONGHOP!O192="ThiTN"),TONGHOP!V192,""))</f>
        <v>Nguyễn Huỳnh Mai Hạnh</v>
      </c>
      <c r="F192" s="81">
        <f t="shared" si="4"/>
        <v>0.3</v>
      </c>
      <c r="G192" s="82" t="str">
        <f>IF(TONGHOP!W192="","",IF(OR(TONGHOP!O192="KTHP",TONGHOP!O192="ThiTN"),TONGHOP!W192,""))</f>
        <v/>
      </c>
      <c r="H192" s="81" t="str">
        <f t="shared" si="5"/>
        <v/>
      </c>
    </row>
    <row r="193" spans="1:8" ht="15.95" hidden="1" customHeight="1">
      <c r="A193" s="80" t="str">
        <f>IF(TONGHOP!F193="","",TONGHOP!F193)</f>
        <v>15CĐ-ĐL1</v>
      </c>
      <c r="B193" s="76">
        <f>IF(TONGHOP!C193="","",TONGHOP!C193)</f>
        <v>20171228</v>
      </c>
      <c r="C193" s="76" t="str">
        <f>IF(TONGHOP!D193="","",TONGHOP!D193)</f>
        <v>10h00</v>
      </c>
      <c r="D193" s="81">
        <f>IF(TONGHOP!Q193="","",TONGHOP!Q193)</f>
        <v>60</v>
      </c>
      <c r="E193" s="82" t="str">
        <f>IF(TONGHOP!V193="","",IF(OR(TONGHOP!O193="KTHP",TONGHOP!O193="ThiTN"),TONGHOP!V193,""))</f>
        <v/>
      </c>
      <c r="F193" s="81" t="str">
        <f t="shared" si="4"/>
        <v/>
      </c>
      <c r="G193" s="82" t="str">
        <f>IF(TONGHOP!W193="","",IF(OR(TONGHOP!O193="KTHP",TONGHOP!O193="ThiTN"),TONGHOP!W193,""))</f>
        <v/>
      </c>
      <c r="H193" s="81" t="str">
        <f t="shared" si="5"/>
        <v/>
      </c>
    </row>
    <row r="194" spans="1:8" ht="15.95" hidden="1" customHeight="1">
      <c r="A194" s="80" t="str">
        <f>IF(TONGHOP!F194="","",TONGHOP!F194)</f>
        <v>15CĐ-ĐL2</v>
      </c>
      <c r="B194" s="76">
        <f>IF(TONGHOP!C194="","",TONGHOP!C194)</f>
        <v>20171228</v>
      </c>
      <c r="C194" s="76" t="str">
        <f>IF(TONGHOP!D194="","",TONGHOP!D194)</f>
        <v>10h00</v>
      </c>
      <c r="D194" s="81">
        <f>IF(TONGHOP!Q194="","",TONGHOP!Q194)</f>
        <v>60</v>
      </c>
      <c r="E194" s="82" t="str">
        <f>IF(TONGHOP!V194="","",IF(OR(TONGHOP!O194="KTHP",TONGHOP!O194="ThiTN"),TONGHOP!V194,""))</f>
        <v/>
      </c>
      <c r="F194" s="81" t="str">
        <f t="shared" si="4"/>
        <v/>
      </c>
      <c r="G194" s="82" t="str">
        <f>IF(TONGHOP!W194="","",IF(OR(TONGHOP!O194="KTHP",TONGHOP!O194="ThiTN"),TONGHOP!W194,""))</f>
        <v/>
      </c>
      <c r="H194" s="81" t="str">
        <f t="shared" si="5"/>
        <v/>
      </c>
    </row>
    <row r="195" spans="1:8" ht="15.95" hidden="1" customHeight="1">
      <c r="A195" s="80" t="str">
        <f>IF(TONGHOP!F195="","",TONGHOP!F195)</f>
        <v>15CĐ-MTT1</v>
      </c>
      <c r="B195" s="76">
        <f>IF(TONGHOP!C195="","",TONGHOP!C195)</f>
        <v>20171228</v>
      </c>
      <c r="C195" s="76" t="str">
        <f>IF(TONGHOP!D195="","",TONGHOP!D195)</f>
        <v>10h00</v>
      </c>
      <c r="D195" s="81">
        <f>IF(TONGHOP!Q195="","",TONGHOP!Q195)</f>
        <v>60</v>
      </c>
      <c r="E195" s="82" t="str">
        <f>IF(TONGHOP!V195="","",IF(OR(TONGHOP!O195="KTHP",TONGHOP!O195="ThiTN"),TONGHOP!V195,""))</f>
        <v>Dương Đức Kiên</v>
      </c>
      <c r="F195" s="81">
        <f t="shared" ref="F195:F258" si="6">IF(E195="","",D195*0.3/60)</f>
        <v>0.3</v>
      </c>
      <c r="G195" s="82" t="str">
        <f>IF(TONGHOP!W195="","",IF(OR(TONGHOP!O195="KTHP",TONGHOP!O195="ThiTN"),TONGHOP!W195,""))</f>
        <v/>
      </c>
      <c r="H195" s="81" t="str">
        <f t="shared" ref="H195:H258" si="7">IF(G195="","",D195*0.3/60)</f>
        <v/>
      </c>
    </row>
    <row r="196" spans="1:8" ht="15.95" hidden="1" customHeight="1">
      <c r="A196" s="80" t="str">
        <f>IF(TONGHOP!F196="","",TONGHOP!F196)</f>
        <v>15CĐ-MTT1</v>
      </c>
      <c r="B196" s="76">
        <f>IF(TONGHOP!C196="","",TONGHOP!C196)</f>
        <v>20171228</v>
      </c>
      <c r="C196" s="76" t="str">
        <f>IF(TONGHOP!D196="","",TONGHOP!D196)</f>
        <v>10h00</v>
      </c>
      <c r="D196" s="81">
        <f>IF(TONGHOP!Q196="","",TONGHOP!Q196)</f>
        <v>60</v>
      </c>
      <c r="E196" s="82" t="str">
        <f>IF(TONGHOP!V196="","",IF(OR(TONGHOP!O196="KTHP",TONGHOP!O196="ThiTN"),TONGHOP!V196,""))</f>
        <v/>
      </c>
      <c r="F196" s="81" t="str">
        <f t="shared" si="6"/>
        <v/>
      </c>
      <c r="G196" s="82" t="str">
        <f>IF(TONGHOP!W196="","",IF(OR(TONGHOP!O196="KTHP",TONGHOP!O196="ThiTN"),TONGHOP!W196,""))</f>
        <v/>
      </c>
      <c r="H196" s="81" t="str">
        <f t="shared" si="7"/>
        <v/>
      </c>
    </row>
    <row r="197" spans="1:8" ht="15.95" hidden="1" customHeight="1">
      <c r="A197" s="80" t="str">
        <f>IF(TONGHOP!F197="","",TONGHOP!F197)</f>
        <v>15CĐ-MTT2</v>
      </c>
      <c r="B197" s="76">
        <f>IF(TONGHOP!C197="","",TONGHOP!C197)</f>
        <v>20171228</v>
      </c>
      <c r="C197" s="76" t="str">
        <f>IF(TONGHOP!D197="","",TONGHOP!D197)</f>
        <v>10h00</v>
      </c>
      <c r="D197" s="81">
        <f>IF(TONGHOP!Q197="","",TONGHOP!Q197)</f>
        <v>60</v>
      </c>
      <c r="E197" s="82" t="str">
        <f>IF(TONGHOP!V197="","",IF(OR(TONGHOP!O197="KTHP",TONGHOP!O197="ThiTN"),TONGHOP!V197,""))</f>
        <v/>
      </c>
      <c r="F197" s="81" t="str">
        <f t="shared" si="6"/>
        <v/>
      </c>
      <c r="G197" s="82" t="str">
        <f>IF(TONGHOP!W197="","",IF(OR(TONGHOP!O197="KTHP",TONGHOP!O197="ThiTN"),TONGHOP!W197,""))</f>
        <v/>
      </c>
      <c r="H197" s="81" t="str">
        <f t="shared" si="7"/>
        <v/>
      </c>
    </row>
    <row r="198" spans="1:8" ht="15.95" hidden="1" customHeight="1">
      <c r="A198" s="80" t="str">
        <f>IF(TONGHOP!F198="","",TONGHOP!F198)</f>
        <v>15CĐ-MTT2</v>
      </c>
      <c r="B198" s="76">
        <f>IF(TONGHOP!C198="","",TONGHOP!C198)</f>
        <v>20171228</v>
      </c>
      <c r="C198" s="76" t="str">
        <f>IF(TONGHOP!D198="","",TONGHOP!D198)</f>
        <v>10h00</v>
      </c>
      <c r="D198" s="81">
        <f>IF(TONGHOP!Q198="","",TONGHOP!Q198)</f>
        <v>60</v>
      </c>
      <c r="E198" s="82" t="str">
        <f>IF(TONGHOP!V198="","",IF(OR(TONGHOP!O198="KTHP",TONGHOP!O198="ThiTN"),TONGHOP!V198,""))</f>
        <v/>
      </c>
      <c r="F198" s="81" t="str">
        <f t="shared" si="6"/>
        <v/>
      </c>
      <c r="G198" s="82" t="str">
        <f>IF(TONGHOP!W198="","",IF(OR(TONGHOP!O198="KTHP",TONGHOP!O198="ThiTN"),TONGHOP!W198,""))</f>
        <v/>
      </c>
      <c r="H198" s="81" t="str">
        <f t="shared" si="7"/>
        <v/>
      </c>
    </row>
    <row r="199" spans="1:8" ht="15.95" hidden="1" customHeight="1">
      <c r="A199" s="80" t="str">
        <f>IF(TONGHOP!F199="","",TONGHOP!F199)</f>
        <v>15CĐN-QTD</v>
      </c>
      <c r="B199" s="76">
        <f>IF(TONGHOP!C199="","",TONGHOP!C199)</f>
        <v>20171228</v>
      </c>
      <c r="C199" s="76" t="str">
        <f>IF(TONGHOP!D199="","",TONGHOP!D199)</f>
        <v>10h00</v>
      </c>
      <c r="D199" s="81">
        <f>IF(TONGHOP!Q199="","",TONGHOP!Q199)</f>
        <v>90</v>
      </c>
      <c r="E199" s="82" t="str">
        <f>IF(TONGHOP!V199="","",IF(OR(TONGHOP!O199="KTHP",TONGHOP!O199="ThiTN"),TONGHOP!V199,""))</f>
        <v/>
      </c>
      <c r="F199" s="81" t="str">
        <f t="shared" si="6"/>
        <v/>
      </c>
      <c r="G199" s="82" t="str">
        <f>IF(TONGHOP!W199="","",IF(OR(TONGHOP!O199="KTHP",TONGHOP!O199="ThiTN"),TONGHOP!W199,""))</f>
        <v/>
      </c>
      <c r="H199" s="81" t="str">
        <f t="shared" si="7"/>
        <v/>
      </c>
    </row>
    <row r="200" spans="1:8" ht="15.95" hidden="1" customHeight="1">
      <c r="A200" s="80" t="str">
        <f>IF(TONGHOP!F200="","",TONGHOP!F200)</f>
        <v>16CĐ-ĐL2</v>
      </c>
      <c r="B200" s="76">
        <f>IF(TONGHOP!C200="","",TONGHOP!C200)</f>
        <v>20171228</v>
      </c>
      <c r="C200" s="76" t="str">
        <f>IF(TONGHOP!D200="","",TONGHOP!D200)</f>
        <v>13h00</v>
      </c>
      <c r="D200" s="81">
        <f>IF(TONGHOP!Q200="","",TONGHOP!Q200)</f>
        <v>90</v>
      </c>
      <c r="E200" s="82" t="str">
        <f>IF(TONGHOP!V200="","",IF(OR(TONGHOP!O200="KTHP",TONGHOP!O200="ThiTN"),TONGHOP!V200,""))</f>
        <v>Võ Anh Hào</v>
      </c>
      <c r="F200" s="81">
        <f t="shared" si="6"/>
        <v>0.45</v>
      </c>
      <c r="G200" s="82" t="str">
        <f>IF(TONGHOP!W200="","",IF(OR(TONGHOP!O200="KTHP",TONGHOP!O200="ThiTN"),TONGHOP!W200,""))</f>
        <v/>
      </c>
      <c r="H200" s="81" t="str">
        <f t="shared" si="7"/>
        <v/>
      </c>
    </row>
    <row r="201" spans="1:8" ht="15.95" hidden="1" customHeight="1">
      <c r="A201" s="80" t="str">
        <f>IF(TONGHOP!F201="","",TONGHOP!F201)</f>
        <v>16CĐ-ĐL2</v>
      </c>
      <c r="B201" s="76">
        <f>IF(TONGHOP!C201="","",TONGHOP!C201)</f>
        <v>20171228</v>
      </c>
      <c r="C201" s="76" t="str">
        <f>IF(TONGHOP!D201="","",TONGHOP!D201)</f>
        <v>13h00</v>
      </c>
      <c r="D201" s="81">
        <f>IF(TONGHOP!Q201="","",TONGHOP!Q201)</f>
        <v>90</v>
      </c>
      <c r="E201" s="82" t="str">
        <f>IF(TONGHOP!V201="","",IF(OR(TONGHOP!O201="KTHP",TONGHOP!O201="ThiTN"),TONGHOP!V201,""))</f>
        <v/>
      </c>
      <c r="F201" s="81" t="str">
        <f t="shared" si="6"/>
        <v/>
      </c>
      <c r="G201" s="82" t="str">
        <f>IF(TONGHOP!W201="","",IF(OR(TONGHOP!O201="KTHP",TONGHOP!O201="ThiTN"),TONGHOP!W201,""))</f>
        <v/>
      </c>
      <c r="H201" s="81" t="str">
        <f t="shared" si="7"/>
        <v/>
      </c>
    </row>
    <row r="202" spans="1:8" ht="15.95" hidden="1" customHeight="1">
      <c r="A202" s="80" t="str">
        <f>IF(TONGHOP!F202="","",TONGHOP!F202)</f>
        <v>16CĐ-ĐL1</v>
      </c>
      <c r="B202" s="76">
        <f>IF(TONGHOP!C202="","",TONGHOP!C202)</f>
        <v>20171228</v>
      </c>
      <c r="C202" s="76" t="str">
        <f>IF(TONGHOP!D202="","",TONGHOP!D202)</f>
        <v>13h00</v>
      </c>
      <c r="D202" s="81">
        <f>IF(TONGHOP!Q202="","",TONGHOP!Q202)</f>
        <v>90</v>
      </c>
      <c r="E202" s="82" t="str">
        <f>IF(TONGHOP!V202="","",IF(OR(TONGHOP!O202="KTHP",TONGHOP!O202="ThiTN"),TONGHOP!V202,""))</f>
        <v>Trần Thanh Trúc</v>
      </c>
      <c r="F202" s="81">
        <f t="shared" si="6"/>
        <v>0.45</v>
      </c>
      <c r="G202" s="82" t="str">
        <f>IF(TONGHOP!W202="","",IF(OR(TONGHOP!O202="KTHP",TONGHOP!O202="ThiTN"),TONGHOP!W202,""))</f>
        <v/>
      </c>
      <c r="H202" s="81" t="str">
        <f t="shared" si="7"/>
        <v/>
      </c>
    </row>
    <row r="203" spans="1:8" ht="15.95" hidden="1" customHeight="1">
      <c r="A203" s="80" t="str">
        <f>IF(TONGHOP!F203="","",TONGHOP!F203)</f>
        <v>16CĐ-ĐL3</v>
      </c>
      <c r="B203" s="76">
        <f>IF(TONGHOP!C203="","",TONGHOP!C203)</f>
        <v>20171228</v>
      </c>
      <c r="C203" s="76" t="str">
        <f>IF(TONGHOP!D203="","",TONGHOP!D203)</f>
        <v>13h00</v>
      </c>
      <c r="D203" s="81">
        <f>IF(TONGHOP!Q203="","",TONGHOP!Q203)</f>
        <v>90</v>
      </c>
      <c r="E203" s="82" t="str">
        <f>IF(TONGHOP!V203="","",IF(OR(TONGHOP!O203="KTHP",TONGHOP!O203="ThiTN"),TONGHOP!V203,""))</f>
        <v/>
      </c>
      <c r="F203" s="81" t="str">
        <f t="shared" si="6"/>
        <v/>
      </c>
      <c r="G203" s="82" t="str">
        <f>IF(TONGHOP!W203="","",IF(OR(TONGHOP!O203="KTHP",TONGHOP!O203="ThiTN"),TONGHOP!W203,""))</f>
        <v/>
      </c>
      <c r="H203" s="81" t="str">
        <f t="shared" si="7"/>
        <v/>
      </c>
    </row>
    <row r="204" spans="1:8" ht="15.95" hidden="1" customHeight="1">
      <c r="A204" s="80" t="str">
        <f>IF(TONGHOP!F204="","",TONGHOP!F204)</f>
        <v>16CĐ-Ô1</v>
      </c>
      <c r="B204" s="76">
        <f>IF(TONGHOP!C204="","",TONGHOP!C204)</f>
        <v>20171228</v>
      </c>
      <c r="C204" s="76" t="str">
        <f>IF(TONGHOP!D204="","",TONGHOP!D204)</f>
        <v>13h00</v>
      </c>
      <c r="D204" s="81">
        <f>IF(TONGHOP!Q204="","",TONGHOP!Q204)</f>
        <v>90</v>
      </c>
      <c r="E204" s="82" t="str">
        <f>IF(TONGHOP!V204="","",IF(OR(TONGHOP!O204="KTHP",TONGHOP!O204="ThiTN"),TONGHOP!V204,""))</f>
        <v/>
      </c>
      <c r="F204" s="81" t="str">
        <f t="shared" si="6"/>
        <v/>
      </c>
      <c r="G204" s="82" t="str">
        <f>IF(TONGHOP!W204="","",IF(OR(TONGHOP!O204="KTHP",TONGHOP!O204="ThiTN"),TONGHOP!W204,""))</f>
        <v/>
      </c>
      <c r="H204" s="81" t="str">
        <f t="shared" si="7"/>
        <v/>
      </c>
    </row>
    <row r="205" spans="1:8" ht="15.95" hidden="1" customHeight="1">
      <c r="A205" s="80" t="str">
        <f>IF(TONGHOP!F205="","",TONGHOP!F205)</f>
        <v>16CĐ-Ô1</v>
      </c>
      <c r="B205" s="76">
        <f>IF(TONGHOP!C205="","",TONGHOP!C205)</f>
        <v>20171228</v>
      </c>
      <c r="C205" s="76" t="str">
        <f>IF(TONGHOP!D205="","",TONGHOP!D205)</f>
        <v>13h00</v>
      </c>
      <c r="D205" s="81">
        <f>IF(TONGHOP!Q205="","",TONGHOP!Q205)</f>
        <v>90</v>
      </c>
      <c r="E205" s="82" t="str">
        <f>IF(TONGHOP!V205="","",IF(OR(TONGHOP!O205="KTHP",TONGHOP!O205="ThiTN"),TONGHOP!V205,""))</f>
        <v>Đặng Thị Nhật Minh</v>
      </c>
      <c r="F205" s="81">
        <f t="shared" si="6"/>
        <v>0.45</v>
      </c>
      <c r="G205" s="82" t="str">
        <f>IF(TONGHOP!W205="","",IF(OR(TONGHOP!O205="KTHP",TONGHOP!O205="ThiTN"),TONGHOP!W205,""))</f>
        <v/>
      </c>
      <c r="H205" s="81" t="str">
        <f t="shared" si="7"/>
        <v/>
      </c>
    </row>
    <row r="206" spans="1:8" ht="15.95" hidden="1" customHeight="1">
      <c r="A206" s="80" t="str">
        <f>IF(TONGHOP!F206="","",TONGHOP!F206)</f>
        <v>16CĐ-Ô2</v>
      </c>
      <c r="B206" s="76">
        <f>IF(TONGHOP!C206="","",TONGHOP!C206)</f>
        <v>20171228</v>
      </c>
      <c r="C206" s="76" t="str">
        <f>IF(TONGHOP!D206="","",TONGHOP!D206)</f>
        <v>13h00</v>
      </c>
      <c r="D206" s="81">
        <f>IF(TONGHOP!Q206="","",TONGHOP!Q206)</f>
        <v>90</v>
      </c>
      <c r="E206" s="82" t="str">
        <f>IF(TONGHOP!V206="","",IF(OR(TONGHOP!O206="KTHP",TONGHOP!O206="ThiTN"),TONGHOP!V206,""))</f>
        <v/>
      </c>
      <c r="F206" s="81" t="str">
        <f t="shared" si="6"/>
        <v/>
      </c>
      <c r="G206" s="82" t="str">
        <f>IF(TONGHOP!W206="","",IF(OR(TONGHOP!O206="KTHP",TONGHOP!O206="ThiTN"),TONGHOP!W206,""))</f>
        <v/>
      </c>
      <c r="H206" s="81" t="str">
        <f t="shared" si="7"/>
        <v/>
      </c>
    </row>
    <row r="207" spans="1:8" ht="15.95" hidden="1" customHeight="1">
      <c r="A207" s="80" t="str">
        <f>IF(TONGHOP!F207="","",TONGHOP!F207)</f>
        <v>16CĐ-Ô2</v>
      </c>
      <c r="B207" s="76">
        <f>IF(TONGHOP!C207="","",TONGHOP!C207)</f>
        <v>20171228</v>
      </c>
      <c r="C207" s="76" t="str">
        <f>IF(TONGHOP!D207="","",TONGHOP!D207)</f>
        <v>13h00</v>
      </c>
      <c r="D207" s="81">
        <f>IF(TONGHOP!Q207="","",TONGHOP!Q207)</f>
        <v>90</v>
      </c>
      <c r="E207" s="82" t="str">
        <f>IF(TONGHOP!V207="","",IF(OR(TONGHOP!O207="KTHP",TONGHOP!O207="ThiTN"),TONGHOP!V207,""))</f>
        <v/>
      </c>
      <c r="F207" s="81" t="str">
        <f t="shared" si="6"/>
        <v/>
      </c>
      <c r="G207" s="82" t="str">
        <f>IF(TONGHOP!W207="","",IF(OR(TONGHOP!O207="KTHP",TONGHOP!O207="ThiTN"),TONGHOP!W207,""))</f>
        <v/>
      </c>
      <c r="H207" s="81" t="str">
        <f t="shared" si="7"/>
        <v/>
      </c>
    </row>
    <row r="208" spans="1:8" ht="15.95" hidden="1" customHeight="1">
      <c r="A208" s="80" t="str">
        <f>IF(TONGHOP!F208="","",TONGHOP!F208)</f>
        <v>16CĐ-Ô3</v>
      </c>
      <c r="B208" s="76">
        <f>IF(TONGHOP!C208="","",TONGHOP!C208)</f>
        <v>20171228</v>
      </c>
      <c r="C208" s="76" t="str">
        <f>IF(TONGHOP!D208="","",TONGHOP!D208)</f>
        <v>13h00</v>
      </c>
      <c r="D208" s="81">
        <f>IF(TONGHOP!Q208="","",TONGHOP!Q208)</f>
        <v>90</v>
      </c>
      <c r="E208" s="82" t="str">
        <f>IF(TONGHOP!V208="","",IF(OR(TONGHOP!O208="KTHP",TONGHOP!O208="ThiTN"),TONGHOP!V208,""))</f>
        <v/>
      </c>
      <c r="F208" s="81" t="str">
        <f t="shared" si="6"/>
        <v/>
      </c>
      <c r="G208" s="82" t="str">
        <f>IF(TONGHOP!W208="","",IF(OR(TONGHOP!O208="KTHP",TONGHOP!O208="ThiTN"),TONGHOP!W208,""))</f>
        <v/>
      </c>
      <c r="H208" s="81" t="str">
        <f t="shared" si="7"/>
        <v/>
      </c>
    </row>
    <row r="209" spans="1:8" ht="15.95" hidden="1" customHeight="1">
      <c r="A209" s="80" t="str">
        <f>IF(TONGHOP!F209="","",TONGHOP!F209)</f>
        <v>16CĐ-Ô3</v>
      </c>
      <c r="B209" s="76">
        <f>IF(TONGHOP!C209="","",TONGHOP!C209)</f>
        <v>20171228</v>
      </c>
      <c r="C209" s="76" t="str">
        <f>IF(TONGHOP!D209="","",TONGHOP!D209)</f>
        <v>13h00</v>
      </c>
      <c r="D209" s="81">
        <f>IF(TONGHOP!Q209="","",TONGHOP!Q209)</f>
        <v>90</v>
      </c>
      <c r="E209" s="82" t="str">
        <f>IF(TONGHOP!V209="","",IF(OR(TONGHOP!O209="KTHP",TONGHOP!O209="ThiTN"),TONGHOP!V209,""))</f>
        <v>Nguyễn Thị Huyền Nga</v>
      </c>
      <c r="F209" s="81">
        <f t="shared" si="6"/>
        <v>0.45</v>
      </c>
      <c r="G209" s="82" t="str">
        <f>IF(TONGHOP!W209="","",IF(OR(TONGHOP!O209="KTHP",TONGHOP!O209="ThiTN"),TONGHOP!W209,""))</f>
        <v/>
      </c>
      <c r="H209" s="81" t="str">
        <f t="shared" si="7"/>
        <v/>
      </c>
    </row>
    <row r="210" spans="1:8" ht="15.95" hidden="1" customHeight="1">
      <c r="A210" s="80" t="str">
        <f>IF(TONGHOP!F210="","",TONGHOP!F210)</f>
        <v>16CĐ-Ô4</v>
      </c>
      <c r="B210" s="76">
        <f>IF(TONGHOP!C210="","",TONGHOP!C210)</f>
        <v>20171228</v>
      </c>
      <c r="C210" s="76" t="str">
        <f>IF(TONGHOP!D210="","",TONGHOP!D210)</f>
        <v>13h00</v>
      </c>
      <c r="D210" s="81">
        <f>IF(TONGHOP!Q210="","",TONGHOP!Q210)</f>
        <v>90</v>
      </c>
      <c r="E210" s="82" t="str">
        <f>IF(TONGHOP!V210="","",IF(OR(TONGHOP!O210="KTHP",TONGHOP!O210="ThiTN"),TONGHOP!V210,""))</f>
        <v/>
      </c>
      <c r="F210" s="81" t="str">
        <f t="shared" si="6"/>
        <v/>
      </c>
      <c r="G210" s="82" t="str">
        <f>IF(TONGHOP!W210="","",IF(OR(TONGHOP!O210="KTHP",TONGHOP!O210="ThiTN"),TONGHOP!W210,""))</f>
        <v/>
      </c>
      <c r="H210" s="81" t="str">
        <f t="shared" si="7"/>
        <v/>
      </c>
    </row>
    <row r="211" spans="1:8" ht="15.95" hidden="1" customHeight="1">
      <c r="A211" s="80" t="str">
        <f>IF(TONGHOP!F211="","",TONGHOP!F211)</f>
        <v>16CĐ-Ô4</v>
      </c>
      <c r="B211" s="76">
        <f>IF(TONGHOP!C211="","",TONGHOP!C211)</f>
        <v>20171228</v>
      </c>
      <c r="C211" s="76" t="str">
        <f>IF(TONGHOP!D211="","",TONGHOP!D211)</f>
        <v>13h00</v>
      </c>
      <c r="D211" s="81">
        <f>IF(TONGHOP!Q211="","",TONGHOP!Q211)</f>
        <v>90</v>
      </c>
      <c r="E211" s="82" t="str">
        <f>IF(TONGHOP!V211="","",IF(OR(TONGHOP!O211="KTHP",TONGHOP!O211="ThiTN"),TONGHOP!V211,""))</f>
        <v/>
      </c>
      <c r="F211" s="81" t="str">
        <f t="shared" si="6"/>
        <v/>
      </c>
      <c r="G211" s="82" t="str">
        <f>IF(TONGHOP!W211="","",IF(OR(TONGHOP!O211="KTHP",TONGHOP!O211="ThiTN"),TONGHOP!W211,""))</f>
        <v/>
      </c>
      <c r="H211" s="81" t="str">
        <f t="shared" si="7"/>
        <v/>
      </c>
    </row>
    <row r="212" spans="1:8" ht="15.95" hidden="1" customHeight="1">
      <c r="A212" s="80" t="str">
        <f>IF(TONGHOP!F212="","",TONGHOP!F212)</f>
        <v>16CĐ-Ô5</v>
      </c>
      <c r="B212" s="76">
        <f>IF(TONGHOP!C212="","",TONGHOP!C212)</f>
        <v>20171228</v>
      </c>
      <c r="C212" s="76" t="str">
        <f>IF(TONGHOP!D212="","",TONGHOP!D212)</f>
        <v>13h00</v>
      </c>
      <c r="D212" s="81">
        <f>IF(TONGHOP!Q212="","",TONGHOP!Q212)</f>
        <v>90</v>
      </c>
      <c r="E212" s="82" t="str">
        <f>IF(TONGHOP!V212="","",IF(OR(TONGHOP!O212="KTHP",TONGHOP!O212="ThiTN"),TONGHOP!V212,""))</f>
        <v>Phạm Thị Gia Tâm</v>
      </c>
      <c r="F212" s="81">
        <f t="shared" si="6"/>
        <v>0.45</v>
      </c>
      <c r="G212" s="82" t="str">
        <f>IF(TONGHOP!W212="","",IF(OR(TONGHOP!O212="KTHP",TONGHOP!O212="ThiTN"),TONGHOP!W212,""))</f>
        <v/>
      </c>
      <c r="H212" s="81" t="str">
        <f t="shared" si="7"/>
        <v/>
      </c>
    </row>
    <row r="213" spans="1:8" ht="15.95" hidden="1" customHeight="1">
      <c r="A213" s="80" t="str">
        <f>IF(TONGHOP!F213="","",TONGHOP!F213)</f>
        <v>16CĐ-Ô5</v>
      </c>
      <c r="B213" s="76">
        <f>IF(TONGHOP!C213="","",TONGHOP!C213)</f>
        <v>20171228</v>
      </c>
      <c r="C213" s="76" t="str">
        <f>IF(TONGHOP!D213="","",TONGHOP!D213)</f>
        <v>13h00</v>
      </c>
      <c r="D213" s="81">
        <f>IF(TONGHOP!Q213="","",TONGHOP!Q213)</f>
        <v>90</v>
      </c>
      <c r="E213" s="82" t="str">
        <f>IF(TONGHOP!V213="","",IF(OR(TONGHOP!O213="KTHP",TONGHOP!O213="ThiTN"),TONGHOP!V213,""))</f>
        <v/>
      </c>
      <c r="F213" s="81" t="str">
        <f t="shared" si="6"/>
        <v/>
      </c>
      <c r="G213" s="82" t="str">
        <f>IF(TONGHOP!W213="","",IF(OR(TONGHOP!O213="KTHP",TONGHOP!O213="ThiTN"),TONGHOP!W213,""))</f>
        <v/>
      </c>
      <c r="H213" s="81" t="str">
        <f t="shared" si="7"/>
        <v/>
      </c>
    </row>
    <row r="214" spans="1:8" ht="15.95" hidden="1" customHeight="1">
      <c r="A214" s="80" t="str">
        <f>IF(TONGHOP!F214="","",TONGHOP!F214)</f>
        <v>16CĐ-Ô6</v>
      </c>
      <c r="B214" s="76">
        <f>IF(TONGHOP!C214="","",TONGHOP!C214)</f>
        <v>20171228</v>
      </c>
      <c r="C214" s="76" t="str">
        <f>IF(TONGHOP!D214="","",TONGHOP!D214)</f>
        <v>13h00</v>
      </c>
      <c r="D214" s="81">
        <f>IF(TONGHOP!Q214="","",TONGHOP!Q214)</f>
        <v>90</v>
      </c>
      <c r="E214" s="82" t="str">
        <f>IF(TONGHOP!V214="","",IF(OR(TONGHOP!O214="KTHP",TONGHOP!O214="ThiTN"),TONGHOP!V214,""))</f>
        <v/>
      </c>
      <c r="F214" s="81" t="str">
        <f t="shared" si="6"/>
        <v/>
      </c>
      <c r="G214" s="82" t="str">
        <f>IF(TONGHOP!W214="","",IF(OR(TONGHOP!O214="KTHP",TONGHOP!O214="ThiTN"),TONGHOP!W214,""))</f>
        <v/>
      </c>
      <c r="H214" s="81" t="str">
        <f t="shared" si="7"/>
        <v/>
      </c>
    </row>
    <row r="215" spans="1:8" ht="15.95" hidden="1" customHeight="1">
      <c r="A215" s="80" t="str">
        <f>IF(TONGHOP!F215="","",TONGHOP!F215)</f>
        <v>16CĐ-Ô7</v>
      </c>
      <c r="B215" s="76">
        <f>IF(TONGHOP!C215="","",TONGHOP!C215)</f>
        <v>20171228</v>
      </c>
      <c r="C215" s="76" t="str">
        <f>IF(TONGHOP!D215="","",TONGHOP!D215)</f>
        <v>13h00</v>
      </c>
      <c r="D215" s="81">
        <f>IF(TONGHOP!Q215="","",TONGHOP!Q215)</f>
        <v>90</v>
      </c>
      <c r="E215" s="82" t="str">
        <f>IF(TONGHOP!V215="","",IF(OR(TONGHOP!O215="KTHP",TONGHOP!O215="ThiTN"),TONGHOP!V215,""))</f>
        <v/>
      </c>
      <c r="F215" s="81" t="str">
        <f t="shared" si="6"/>
        <v/>
      </c>
      <c r="G215" s="82" t="str">
        <f>IF(TONGHOP!W215="","",IF(OR(TONGHOP!O215="KTHP",TONGHOP!O215="ThiTN"),TONGHOP!W215,""))</f>
        <v/>
      </c>
      <c r="H215" s="81" t="str">
        <f t="shared" si="7"/>
        <v/>
      </c>
    </row>
    <row r="216" spans="1:8" ht="15.95" hidden="1" customHeight="1">
      <c r="A216" s="80" t="str">
        <f>IF(TONGHOP!F216="","",TONGHOP!F216)</f>
        <v>16CĐ-MTT1</v>
      </c>
      <c r="B216" s="76">
        <f>IF(TONGHOP!C216="","",TONGHOP!C216)</f>
        <v>20171228</v>
      </c>
      <c r="C216" s="76" t="str">
        <f>IF(TONGHOP!D216="","",TONGHOP!D216)</f>
        <v>13h00</v>
      </c>
      <c r="D216" s="81">
        <f>IF(TONGHOP!Q216="","",TONGHOP!Q216)</f>
        <v>90</v>
      </c>
      <c r="E216" s="82" t="str">
        <f>IF(TONGHOP!V216="","",IF(OR(TONGHOP!O216="KTHP",TONGHOP!O216="ThiTN"),TONGHOP!V216,""))</f>
        <v/>
      </c>
      <c r="F216" s="81" t="str">
        <f t="shared" si="6"/>
        <v/>
      </c>
      <c r="G216" s="82" t="str">
        <f>IF(TONGHOP!W216="","",IF(OR(TONGHOP!O216="KTHP",TONGHOP!O216="ThiTN"),TONGHOP!W216,""))</f>
        <v/>
      </c>
      <c r="H216" s="81" t="str">
        <f t="shared" si="7"/>
        <v/>
      </c>
    </row>
    <row r="217" spans="1:8" ht="15.95" hidden="1" customHeight="1">
      <c r="A217" s="80" t="str">
        <f>IF(TONGHOP!F217="","",TONGHOP!F217)</f>
        <v>15CĐ-TW</v>
      </c>
      <c r="B217" s="76">
        <f>IF(TONGHOP!C217="","",TONGHOP!C217)</f>
        <v>20171228</v>
      </c>
      <c r="C217" s="76" t="str">
        <f>IF(TONGHOP!D217="","",TONGHOP!D217)</f>
        <v>13h00</v>
      </c>
      <c r="D217" s="81">
        <f>IF(TONGHOP!Q217="","",TONGHOP!Q217)</f>
        <v>60</v>
      </c>
      <c r="E217" s="82" t="str">
        <f>IF(TONGHOP!V217="","",IF(OR(TONGHOP!O217="KTHP",TONGHOP!O217="ThiTN"),TONGHOP!V217,""))</f>
        <v>Nguyễn Văn Đôn</v>
      </c>
      <c r="F217" s="81">
        <f t="shared" si="6"/>
        <v>0.3</v>
      </c>
      <c r="G217" s="82" t="str">
        <f>IF(TONGHOP!W217="","",IF(OR(TONGHOP!O217="KTHP",TONGHOP!O217="ThiTN"),TONGHOP!W217,""))</f>
        <v/>
      </c>
      <c r="H217" s="81" t="str">
        <f t="shared" si="7"/>
        <v/>
      </c>
    </row>
    <row r="218" spans="1:8" ht="15.95" hidden="1" customHeight="1">
      <c r="A218" s="80" t="str">
        <f>IF(TONGHOP!F218="","",TONGHOP!F218)</f>
        <v>16CĐ-Ô8</v>
      </c>
      <c r="B218" s="76">
        <f>IF(TONGHOP!C218="","",TONGHOP!C218)</f>
        <v>20171228</v>
      </c>
      <c r="C218" s="76" t="str">
        <f>IF(TONGHOP!D218="","",TONGHOP!D218)</f>
        <v>13h00</v>
      </c>
      <c r="D218" s="81">
        <f>IF(TONGHOP!Q218="","",TONGHOP!Q218)</f>
        <v>90</v>
      </c>
      <c r="E218" s="82" t="str">
        <f>IF(TONGHOP!V218="","",IF(OR(TONGHOP!O218="KTHP",TONGHOP!O218="ThiTN"),TONGHOP!V218,""))</f>
        <v>Lê Thị Hồng Vân</v>
      </c>
      <c r="F218" s="81">
        <f t="shared" si="6"/>
        <v>0.45</v>
      </c>
      <c r="G218" s="82" t="str">
        <f>IF(TONGHOP!W218="","",IF(OR(TONGHOP!O218="KTHP",TONGHOP!O218="ThiTN"),TONGHOP!W218,""))</f>
        <v/>
      </c>
      <c r="H218" s="81" t="str">
        <f t="shared" si="7"/>
        <v/>
      </c>
    </row>
    <row r="219" spans="1:8" ht="15.95" hidden="1" customHeight="1">
      <c r="A219" s="80" t="str">
        <f>IF(TONGHOP!F219="","",TONGHOP!F219)</f>
        <v>16CĐ-Ô9</v>
      </c>
      <c r="B219" s="76">
        <f>IF(TONGHOP!C219="","",TONGHOP!C219)</f>
        <v>20171228</v>
      </c>
      <c r="C219" s="76" t="str">
        <f>IF(TONGHOP!D219="","",TONGHOP!D219)</f>
        <v>13h00</v>
      </c>
      <c r="D219" s="81">
        <f>IF(TONGHOP!Q219="","",TONGHOP!Q219)</f>
        <v>90</v>
      </c>
      <c r="E219" s="82" t="str">
        <f>IF(TONGHOP!V219="","",IF(OR(TONGHOP!O219="KTHP",TONGHOP!O219="ThiTN"),TONGHOP!V219,""))</f>
        <v/>
      </c>
      <c r="F219" s="81" t="str">
        <f t="shared" si="6"/>
        <v/>
      </c>
      <c r="G219" s="82" t="str">
        <f>IF(TONGHOP!W219="","",IF(OR(TONGHOP!O219="KTHP",TONGHOP!O219="ThiTN"),TONGHOP!W219,""))</f>
        <v/>
      </c>
      <c r="H219" s="81" t="str">
        <f t="shared" si="7"/>
        <v/>
      </c>
    </row>
    <row r="220" spans="1:8" ht="15.95" hidden="1" customHeight="1">
      <c r="A220" s="80" t="str">
        <f>IF(TONGHOP!F220="","",TONGHOP!F220)</f>
        <v>16CĐ-Ô10</v>
      </c>
      <c r="B220" s="76">
        <f>IF(TONGHOP!C220="","",TONGHOP!C220)</f>
        <v>20171228</v>
      </c>
      <c r="C220" s="76" t="str">
        <f>IF(TONGHOP!D220="","",TONGHOP!D220)</f>
        <v>13h00</v>
      </c>
      <c r="D220" s="81">
        <f>IF(TONGHOP!Q220="","",TONGHOP!Q220)</f>
        <v>90</v>
      </c>
      <c r="E220" s="82" t="str">
        <f>IF(TONGHOP!V220="","",IF(OR(TONGHOP!O220="KTHP",TONGHOP!O220="ThiTN"),TONGHOP!V220,""))</f>
        <v/>
      </c>
      <c r="F220" s="81" t="str">
        <f t="shared" si="6"/>
        <v/>
      </c>
      <c r="G220" s="82" t="str">
        <f>IF(TONGHOP!W220="","",IF(OR(TONGHOP!O220="KTHP",TONGHOP!O220="ThiTN"),TONGHOP!W220,""))</f>
        <v/>
      </c>
      <c r="H220" s="81" t="str">
        <f t="shared" si="7"/>
        <v/>
      </c>
    </row>
    <row r="221" spans="1:8" ht="15.95" hidden="1" customHeight="1">
      <c r="A221" s="80" t="str">
        <f>IF(TONGHOP!F221="","",TONGHOP!F221)</f>
        <v>16CĐ-Ô11</v>
      </c>
      <c r="B221" s="76">
        <f>IF(TONGHOP!C221="","",TONGHOP!C221)</f>
        <v>20171228</v>
      </c>
      <c r="C221" s="76" t="str">
        <f>IF(TONGHOP!D221="","",TONGHOP!D221)</f>
        <v>13h00</v>
      </c>
      <c r="D221" s="81">
        <f>IF(TONGHOP!Q221="","",TONGHOP!Q221)</f>
        <v>90</v>
      </c>
      <c r="E221" s="82" t="str">
        <f>IF(TONGHOP!V221="","",IF(OR(TONGHOP!O221="KTHP",TONGHOP!O221="ThiTN"),TONGHOP!V221,""))</f>
        <v/>
      </c>
      <c r="F221" s="81" t="str">
        <f t="shared" si="6"/>
        <v/>
      </c>
      <c r="G221" s="82" t="str">
        <f>IF(TONGHOP!W221="","",IF(OR(TONGHOP!O221="KTHP",TONGHOP!O221="ThiTN"),TONGHOP!W221,""))</f>
        <v/>
      </c>
      <c r="H221" s="81" t="str">
        <f t="shared" si="7"/>
        <v/>
      </c>
    </row>
    <row r="222" spans="1:8" ht="15.95" hidden="1" customHeight="1">
      <c r="A222" s="80" t="str">
        <f>IF(TONGHOP!F222="","",TONGHOP!F222)</f>
        <v>16CĐ-Ô12</v>
      </c>
      <c r="B222" s="76">
        <f>IF(TONGHOP!C222="","",TONGHOP!C222)</f>
        <v>20171228</v>
      </c>
      <c r="C222" s="76" t="str">
        <f>IF(TONGHOP!D222="","",TONGHOP!D222)</f>
        <v>13h00</v>
      </c>
      <c r="D222" s="81">
        <f>IF(TONGHOP!Q222="","",TONGHOP!Q222)</f>
        <v>90</v>
      </c>
      <c r="E222" s="82" t="str">
        <f>IF(TONGHOP!V222="","",IF(OR(TONGHOP!O222="KTHP",TONGHOP!O222="ThiTN"),TONGHOP!V222,""))</f>
        <v/>
      </c>
      <c r="F222" s="81" t="str">
        <f t="shared" si="6"/>
        <v/>
      </c>
      <c r="G222" s="82" t="str">
        <f>IF(TONGHOP!W222="","",IF(OR(TONGHOP!O222="KTHP",TONGHOP!O222="ThiTN"),TONGHOP!W222,""))</f>
        <v/>
      </c>
      <c r="H222" s="81" t="str">
        <f t="shared" si="7"/>
        <v/>
      </c>
    </row>
    <row r="223" spans="1:8" ht="15.95" hidden="1" customHeight="1">
      <c r="A223" s="80" t="str">
        <f>IF(TONGHOP!F223="","",TONGHOP!F223)</f>
        <v>16CĐ-CĐ1</v>
      </c>
      <c r="B223" s="76">
        <f>IF(TONGHOP!C223="","",TONGHOP!C223)</f>
        <v>20171228</v>
      </c>
      <c r="C223" s="76" t="str">
        <f>IF(TONGHOP!D223="","",TONGHOP!D223)</f>
        <v>13h00</v>
      </c>
      <c r="D223" s="81">
        <f>IF(TONGHOP!Q223="","",TONGHOP!Q223)</f>
        <v>90</v>
      </c>
      <c r="E223" s="82" t="str">
        <f>IF(TONGHOP!V223="","",IF(OR(TONGHOP!O223="KTHP",TONGHOP!O223="ThiTN"),TONGHOP!V223,""))</f>
        <v/>
      </c>
      <c r="F223" s="81" t="str">
        <f t="shared" si="6"/>
        <v/>
      </c>
      <c r="G223" s="82" t="str">
        <f>IF(TONGHOP!W223="","",IF(OR(TONGHOP!O223="KTHP",TONGHOP!O223="ThiTN"),TONGHOP!W223,""))</f>
        <v/>
      </c>
      <c r="H223" s="81" t="str">
        <f t="shared" si="7"/>
        <v/>
      </c>
    </row>
    <row r="224" spans="1:8" ht="15.95" hidden="1" customHeight="1">
      <c r="A224" s="80" t="str">
        <f>IF(TONGHOP!F224="","",TONGHOP!F224)</f>
        <v>16CĐ-CĐT1</v>
      </c>
      <c r="B224" s="76">
        <f>IF(TONGHOP!C224="","",TONGHOP!C224)</f>
        <v>20171228</v>
      </c>
      <c r="C224" s="76" t="str">
        <f>IF(TONGHOP!D224="","",TONGHOP!D224)</f>
        <v>13h00</v>
      </c>
      <c r="D224" s="81">
        <f>IF(TONGHOP!Q224="","",TONGHOP!Q224)</f>
        <v>90</v>
      </c>
      <c r="E224" s="82" t="str">
        <f>IF(TONGHOP!V224="","",IF(OR(TONGHOP!O224="KTHP",TONGHOP!O224="ThiTN"),TONGHOP!V224,""))</f>
        <v/>
      </c>
      <c r="F224" s="81" t="str">
        <f t="shared" si="6"/>
        <v/>
      </c>
      <c r="G224" s="82" t="str">
        <f>IF(TONGHOP!W224="","",IF(OR(TONGHOP!O224="KTHP",TONGHOP!O224="ThiTN"),TONGHOP!W224,""))</f>
        <v/>
      </c>
      <c r="H224" s="81" t="str">
        <f t="shared" si="7"/>
        <v/>
      </c>
    </row>
    <row r="225" spans="1:8" ht="15.95" hidden="1" customHeight="1">
      <c r="A225" s="80" t="str">
        <f>IF(TONGHOP!F225="","",TONGHOP!F225)</f>
        <v>15CĐ-TW</v>
      </c>
      <c r="B225" s="76">
        <f>IF(TONGHOP!C225="","",TONGHOP!C225)</f>
        <v>20171228</v>
      </c>
      <c r="C225" s="76" t="str">
        <f>IF(TONGHOP!D225="","",TONGHOP!D225)</f>
        <v>13h00</v>
      </c>
      <c r="D225" s="81">
        <f>IF(TONGHOP!Q225="","",TONGHOP!Q225)</f>
        <v>60</v>
      </c>
      <c r="E225" s="82" t="str">
        <f>IF(TONGHOP!V225="","",IF(OR(TONGHOP!O225="KTHP",TONGHOP!O225="ThiTN"),TONGHOP!V225,""))</f>
        <v/>
      </c>
      <c r="F225" s="81" t="str">
        <f t="shared" si="6"/>
        <v/>
      </c>
      <c r="G225" s="82" t="str">
        <f>IF(TONGHOP!W225="","",IF(OR(TONGHOP!O225="KTHP",TONGHOP!O225="ThiTN"),TONGHOP!W225,""))</f>
        <v/>
      </c>
      <c r="H225" s="81" t="str">
        <f t="shared" si="7"/>
        <v/>
      </c>
    </row>
    <row r="226" spans="1:8" ht="15.95" hidden="1" customHeight="1">
      <c r="A226" s="80" t="str">
        <f>IF(TONGHOP!F226="","",TONGHOP!F226)</f>
        <v>16CĐ-CNC1</v>
      </c>
      <c r="B226" s="76">
        <f>IF(TONGHOP!C226="","",TONGHOP!C226)</f>
        <v>20171228</v>
      </c>
      <c r="C226" s="76" t="str">
        <f>IF(TONGHOP!D226="","",TONGHOP!D226)</f>
        <v>13h00</v>
      </c>
      <c r="D226" s="81">
        <f>IF(TONGHOP!Q226="","",TONGHOP!Q226)</f>
        <v>90</v>
      </c>
      <c r="E226" s="82" t="str">
        <f>IF(TONGHOP!V226="","",IF(OR(TONGHOP!O226="KTHP",TONGHOP!O226="ThiTN"),TONGHOP!V226,""))</f>
        <v/>
      </c>
      <c r="F226" s="81" t="str">
        <f t="shared" si="6"/>
        <v/>
      </c>
      <c r="G226" s="82" t="str">
        <f>IF(TONGHOP!W226="","",IF(OR(TONGHOP!O226="KTHP",TONGHOP!O226="ThiTN"),TONGHOP!W226,""))</f>
        <v/>
      </c>
      <c r="H226" s="81" t="str">
        <f t="shared" si="7"/>
        <v/>
      </c>
    </row>
    <row r="227" spans="1:8" ht="15.95" hidden="1" customHeight="1">
      <c r="A227" s="80" t="str">
        <f>IF(TONGHOP!F227="","",TONGHOP!F227)</f>
        <v>16CĐ-CTM1</v>
      </c>
      <c r="B227" s="76">
        <f>IF(TONGHOP!C227="","",TONGHOP!C227)</f>
        <v>20171228</v>
      </c>
      <c r="C227" s="76" t="str">
        <f>IF(TONGHOP!D227="","",TONGHOP!D227)</f>
        <v>13h00</v>
      </c>
      <c r="D227" s="81">
        <f>IF(TONGHOP!Q227="","",TONGHOP!Q227)</f>
        <v>90</v>
      </c>
      <c r="E227" s="82" t="str">
        <f>IF(TONGHOP!V227="","",IF(OR(TONGHOP!O227="KTHP",TONGHOP!O227="ThiTN"),TONGHOP!V227,""))</f>
        <v/>
      </c>
      <c r="F227" s="81" t="str">
        <f t="shared" si="6"/>
        <v/>
      </c>
      <c r="G227" s="82" t="str">
        <f>IF(TONGHOP!W227="","",IF(OR(TONGHOP!O227="KTHP",TONGHOP!O227="ThiTN"),TONGHOP!W227,""))</f>
        <v/>
      </c>
      <c r="H227" s="81" t="str">
        <f t="shared" si="7"/>
        <v/>
      </c>
    </row>
    <row r="228" spans="1:8" ht="15.95" hidden="1" customHeight="1">
      <c r="A228" s="80" t="str">
        <f>IF(TONGHOP!F228="","",TONGHOP!F228)</f>
        <v>16CĐ-CTM2</v>
      </c>
      <c r="B228" s="76">
        <f>IF(TONGHOP!C228="","",TONGHOP!C228)</f>
        <v>20171228</v>
      </c>
      <c r="C228" s="76" t="str">
        <f>IF(TONGHOP!D228="","",TONGHOP!D228)</f>
        <v>13h00</v>
      </c>
      <c r="D228" s="81">
        <f>IF(TONGHOP!Q228="","",TONGHOP!Q228)</f>
        <v>90</v>
      </c>
      <c r="E228" s="82" t="str">
        <f>IF(TONGHOP!V228="","",IF(OR(TONGHOP!O228="KTHP",TONGHOP!O228="ThiTN"),TONGHOP!V228,""))</f>
        <v>Võ Cường</v>
      </c>
      <c r="F228" s="81">
        <f t="shared" si="6"/>
        <v>0.45</v>
      </c>
      <c r="G228" s="82" t="str">
        <f>IF(TONGHOP!W228="","",IF(OR(TONGHOP!O228="KTHP",TONGHOP!O228="ThiTN"),TONGHOP!W228,""))</f>
        <v/>
      </c>
      <c r="H228" s="81" t="str">
        <f t="shared" si="7"/>
        <v/>
      </c>
    </row>
    <row r="229" spans="1:8" ht="15.95" hidden="1" customHeight="1">
      <c r="A229" s="80" t="str">
        <f>IF(TONGHOP!F229="","",TONGHOP!F229)</f>
        <v>16CĐ-CTM3</v>
      </c>
      <c r="B229" s="76">
        <f>IF(TONGHOP!C229="","",TONGHOP!C229)</f>
        <v>20171228</v>
      </c>
      <c r="C229" s="76" t="str">
        <f>IF(TONGHOP!D229="","",TONGHOP!D229)</f>
        <v>13h00</v>
      </c>
      <c r="D229" s="81">
        <f>IF(TONGHOP!Q229="","",TONGHOP!Q229)</f>
        <v>90</v>
      </c>
      <c r="E229" s="82" t="str">
        <f>IF(TONGHOP!V229="","",IF(OR(TONGHOP!O229="KTHP",TONGHOP!O229="ThiTN"),TONGHOP!V229,""))</f>
        <v/>
      </c>
      <c r="F229" s="81" t="str">
        <f t="shared" si="6"/>
        <v/>
      </c>
      <c r="G229" s="82" t="str">
        <f>IF(TONGHOP!W229="","",IF(OR(TONGHOP!O229="KTHP",TONGHOP!O229="ThiTN"),TONGHOP!W229,""))</f>
        <v/>
      </c>
      <c r="H229" s="81" t="str">
        <f t="shared" si="7"/>
        <v/>
      </c>
    </row>
    <row r="230" spans="1:8" ht="15.95" hidden="1" customHeight="1">
      <c r="A230" s="80" t="str">
        <f>IF(TONGHOP!F230="","",TONGHOP!F230)</f>
        <v>16CĐ-CTM4</v>
      </c>
      <c r="B230" s="76">
        <f>IF(TONGHOP!C230="","",TONGHOP!C230)</f>
        <v>20171228</v>
      </c>
      <c r="C230" s="76" t="str">
        <f>IF(TONGHOP!D230="","",TONGHOP!D230)</f>
        <v>13h00</v>
      </c>
      <c r="D230" s="81">
        <f>IF(TONGHOP!Q230="","",TONGHOP!Q230)</f>
        <v>90</v>
      </c>
      <c r="E230" s="82" t="str">
        <f>IF(TONGHOP!V230="","",IF(OR(TONGHOP!O230="KTHP",TONGHOP!O230="ThiTN"),TONGHOP!V230,""))</f>
        <v/>
      </c>
      <c r="F230" s="81" t="str">
        <f t="shared" si="6"/>
        <v/>
      </c>
      <c r="G230" s="82" t="str">
        <f>IF(TONGHOP!W230="","",IF(OR(TONGHOP!O230="KTHP",TONGHOP!O230="ThiTN"),TONGHOP!W230,""))</f>
        <v/>
      </c>
      <c r="H230" s="81" t="str">
        <f t="shared" si="7"/>
        <v/>
      </c>
    </row>
    <row r="231" spans="1:8" ht="15.95" hidden="1" customHeight="1">
      <c r="A231" s="80" t="str">
        <f>IF(TONGHOP!F231="","",TONGHOP!F231)</f>
        <v>16CĐ-CTM5</v>
      </c>
      <c r="B231" s="76">
        <f>IF(TONGHOP!C231="","",TONGHOP!C231)</f>
        <v>20171228</v>
      </c>
      <c r="C231" s="76" t="str">
        <f>IF(TONGHOP!D231="","",TONGHOP!D231)</f>
        <v>13h00</v>
      </c>
      <c r="D231" s="81">
        <f>IF(TONGHOP!Q231="","",TONGHOP!Q231)</f>
        <v>90</v>
      </c>
      <c r="E231" s="82" t="str">
        <f>IF(TONGHOP!V231="","",IF(OR(TONGHOP!O231="KTHP",TONGHOP!O231="ThiTN"),TONGHOP!V231,""))</f>
        <v/>
      </c>
      <c r="F231" s="81" t="str">
        <f t="shared" si="6"/>
        <v/>
      </c>
      <c r="G231" s="82" t="str">
        <f>IF(TONGHOP!W231="","",IF(OR(TONGHOP!O231="KTHP",TONGHOP!O231="ThiTN"),TONGHOP!W231,""))</f>
        <v/>
      </c>
      <c r="H231" s="81" t="str">
        <f t="shared" si="7"/>
        <v/>
      </c>
    </row>
    <row r="232" spans="1:8" ht="15.95" hidden="1" customHeight="1">
      <c r="A232" s="80" t="str">
        <f>IF(TONGHOP!F232="","",TONGHOP!F232)</f>
        <v>15CĐ-TM1</v>
      </c>
      <c r="B232" s="76">
        <f>IF(TONGHOP!C232="","",TONGHOP!C232)</f>
        <v>20171228</v>
      </c>
      <c r="C232" s="76" t="str">
        <f>IF(TONGHOP!D232="","",TONGHOP!D232)</f>
        <v>14h15</v>
      </c>
      <c r="D232" s="81">
        <f>IF(TONGHOP!Q232="","",TONGHOP!Q232)</f>
        <v>60</v>
      </c>
      <c r="E232" s="82" t="str">
        <f>IF(TONGHOP!V232="","",IF(OR(TONGHOP!O232="KTHP",TONGHOP!O232="ThiTN"),TONGHOP!V232,""))</f>
        <v>Trương Hữu Lộc</v>
      </c>
      <c r="F232" s="81">
        <f t="shared" si="6"/>
        <v>0.3</v>
      </c>
      <c r="G232" s="82" t="str">
        <f>IF(TONGHOP!W232="","",IF(OR(TONGHOP!O232="KTHP",TONGHOP!O232="ThiTN"),TONGHOP!W232,""))</f>
        <v/>
      </c>
      <c r="H232" s="81" t="str">
        <f t="shared" si="7"/>
        <v/>
      </c>
    </row>
    <row r="233" spans="1:8" ht="15.95" hidden="1" customHeight="1">
      <c r="A233" s="80" t="str">
        <f>IF(TONGHOP!F233="","",TONGHOP!F233)</f>
        <v>15CĐ-TM2</v>
      </c>
      <c r="B233" s="76">
        <f>IF(TONGHOP!C233="","",TONGHOP!C233)</f>
        <v>20171228</v>
      </c>
      <c r="C233" s="76" t="str">
        <f>IF(TONGHOP!D233="","",TONGHOP!D233)</f>
        <v>14h15</v>
      </c>
      <c r="D233" s="81">
        <f>IF(TONGHOP!Q233="","",TONGHOP!Q233)</f>
        <v>60</v>
      </c>
      <c r="E233" s="82" t="str">
        <f>IF(TONGHOP!V233="","",IF(OR(TONGHOP!O233="KTHP",TONGHOP!O233="ThiTN"),TONGHOP!V233,""))</f>
        <v/>
      </c>
      <c r="F233" s="81" t="str">
        <f t="shared" si="6"/>
        <v/>
      </c>
      <c r="G233" s="82" t="str">
        <f>IF(TONGHOP!W233="","",IF(OR(TONGHOP!O233="KTHP",TONGHOP!O233="ThiTN"),TONGHOP!W233,""))</f>
        <v/>
      </c>
      <c r="H233" s="81" t="str">
        <f t="shared" si="7"/>
        <v/>
      </c>
    </row>
    <row r="234" spans="1:8" ht="15.95" hidden="1" customHeight="1">
      <c r="A234" s="80" t="str">
        <f>IF(TONGHOP!F234="","",TONGHOP!F234)</f>
        <v>16CĐ-Ô1</v>
      </c>
      <c r="B234" s="76">
        <f>IF(TONGHOP!C234="","",TONGHOP!C234)</f>
        <v>20171228</v>
      </c>
      <c r="C234" s="76" t="str">
        <f>IF(TONGHOP!D234="","",TONGHOP!D234)</f>
        <v>15h30</v>
      </c>
      <c r="D234" s="81">
        <f>IF(TONGHOP!Q234="","",TONGHOP!Q234)</f>
        <v>90</v>
      </c>
      <c r="E234" s="82" t="str">
        <f>IF(TONGHOP!V234="","",IF(OR(TONGHOP!O234="KTHP",TONGHOP!O234="ThiTN"),TONGHOP!V234,""))</f>
        <v>Nguyễn Anh Kiệt</v>
      </c>
      <c r="F234" s="81">
        <f t="shared" si="6"/>
        <v>0.45</v>
      </c>
      <c r="G234" s="82" t="str">
        <f>IF(TONGHOP!W234="","",IF(OR(TONGHOP!O234="KTHP",TONGHOP!O234="ThiTN"),TONGHOP!W234,""))</f>
        <v/>
      </c>
      <c r="H234" s="81" t="str">
        <f t="shared" si="7"/>
        <v/>
      </c>
    </row>
    <row r="235" spans="1:8" ht="15.95" hidden="1" customHeight="1">
      <c r="A235" s="80" t="str">
        <f>IF(TONGHOP!F235="","",TONGHOP!F235)</f>
        <v>16CĐ-Ô1</v>
      </c>
      <c r="B235" s="76">
        <f>IF(TONGHOP!C235="","",TONGHOP!C235)</f>
        <v>20171228</v>
      </c>
      <c r="C235" s="76" t="str">
        <f>IF(TONGHOP!D235="","",TONGHOP!D235)</f>
        <v>15h30</v>
      </c>
      <c r="D235" s="81">
        <f>IF(TONGHOP!Q235="","",TONGHOP!Q235)</f>
        <v>90</v>
      </c>
      <c r="E235" s="82" t="str">
        <f>IF(TONGHOP!V235="","",IF(OR(TONGHOP!O235="KTHP",TONGHOP!O235="ThiTN"),TONGHOP!V235,""))</f>
        <v/>
      </c>
      <c r="F235" s="81" t="str">
        <f t="shared" si="6"/>
        <v/>
      </c>
      <c r="G235" s="82" t="str">
        <f>IF(TONGHOP!W235="","",IF(OR(TONGHOP!O235="KTHP",TONGHOP!O235="ThiTN"),TONGHOP!W235,""))</f>
        <v/>
      </c>
      <c r="H235" s="81" t="str">
        <f t="shared" si="7"/>
        <v/>
      </c>
    </row>
    <row r="236" spans="1:8" ht="15.95" hidden="1" customHeight="1">
      <c r="A236" s="80" t="str">
        <f>IF(TONGHOP!F236="","",TONGHOP!F236)</f>
        <v>16CĐ-Ô3</v>
      </c>
      <c r="B236" s="76">
        <f>IF(TONGHOP!C236="","",TONGHOP!C236)</f>
        <v>20171228</v>
      </c>
      <c r="C236" s="76" t="str">
        <f>IF(TONGHOP!D236="","",TONGHOP!D236)</f>
        <v>15h30</v>
      </c>
      <c r="D236" s="81">
        <f>IF(TONGHOP!Q236="","",TONGHOP!Q236)</f>
        <v>90</v>
      </c>
      <c r="E236" s="82" t="str">
        <f>IF(TONGHOP!V236="","",IF(OR(TONGHOP!O236="KTHP",TONGHOP!O236="ThiTN"),TONGHOP!V236,""))</f>
        <v>Trần Minh Tuấn</v>
      </c>
      <c r="F236" s="81">
        <f t="shared" si="6"/>
        <v>0.45</v>
      </c>
      <c r="G236" s="82" t="str">
        <f>IF(TONGHOP!W236="","",IF(OR(TONGHOP!O236="KTHP",TONGHOP!O236="ThiTN"),TONGHOP!W236,""))</f>
        <v/>
      </c>
      <c r="H236" s="81" t="str">
        <f t="shared" si="7"/>
        <v/>
      </c>
    </row>
    <row r="237" spans="1:8" ht="15.95" hidden="1" customHeight="1">
      <c r="A237" s="80" t="str">
        <f>IF(TONGHOP!F237="","",TONGHOP!F237)</f>
        <v>16CĐ-Ô3</v>
      </c>
      <c r="B237" s="76">
        <f>IF(TONGHOP!C237="","",TONGHOP!C237)</f>
        <v>20171228</v>
      </c>
      <c r="C237" s="76" t="str">
        <f>IF(TONGHOP!D237="","",TONGHOP!D237)</f>
        <v>15h30</v>
      </c>
      <c r="D237" s="81">
        <f>IF(TONGHOP!Q237="","",TONGHOP!Q237)</f>
        <v>90</v>
      </c>
      <c r="E237" s="82" t="str">
        <f>IF(TONGHOP!V237="","",IF(OR(TONGHOP!O237="KTHP",TONGHOP!O237="ThiTN"),TONGHOP!V237,""))</f>
        <v/>
      </c>
      <c r="F237" s="81" t="str">
        <f t="shared" si="6"/>
        <v/>
      </c>
      <c r="G237" s="82" t="str">
        <f>IF(TONGHOP!W237="","",IF(OR(TONGHOP!O237="KTHP",TONGHOP!O237="ThiTN"),TONGHOP!W237,""))</f>
        <v/>
      </c>
      <c r="H237" s="81" t="str">
        <f t="shared" si="7"/>
        <v/>
      </c>
    </row>
    <row r="238" spans="1:8" ht="15.95" customHeight="1">
      <c r="A238" s="80" t="str">
        <f>IF(TONGHOP!F238="","",TONGHOP!F238)</f>
        <v>16CĐ-Ô2</v>
      </c>
      <c r="B238" s="76">
        <f>IF(TONGHOP!C238="","",TONGHOP!C238)</f>
        <v>20171228</v>
      </c>
      <c r="C238" s="76" t="str">
        <f>IF(TONGHOP!D238="","",TONGHOP!D238)</f>
        <v>15h30</v>
      </c>
      <c r="D238" s="81">
        <f>IF(TONGHOP!Q238="","",TONGHOP!Q238)</f>
        <v>90</v>
      </c>
      <c r="E238" s="82" t="str">
        <f>IF(TONGHOP!V238="","",IF(OR(TONGHOP!O238="KTHP",TONGHOP!O238="ThiTN"),TONGHOP!V238,""))</f>
        <v/>
      </c>
      <c r="F238" s="81" t="str">
        <f t="shared" si="6"/>
        <v/>
      </c>
      <c r="G238" s="82" t="str">
        <f>IF(TONGHOP!W238="","",IF(OR(TONGHOP!O238="KTHP",TONGHOP!O238="ThiTN"),TONGHOP!W238,""))</f>
        <v/>
      </c>
      <c r="H238" s="81" t="str">
        <f t="shared" si="7"/>
        <v/>
      </c>
    </row>
    <row r="239" spans="1:8" ht="15.95" hidden="1" customHeight="1">
      <c r="A239" s="80" t="str">
        <f>IF(TONGHOP!F239="","",TONGHOP!F239)</f>
        <v>16CĐ-Ô2</v>
      </c>
      <c r="B239" s="76">
        <f>IF(TONGHOP!C239="","",TONGHOP!C239)</f>
        <v>20171228</v>
      </c>
      <c r="C239" s="76" t="str">
        <f>IF(TONGHOP!D239="","",TONGHOP!D239)</f>
        <v>15h30</v>
      </c>
      <c r="D239" s="81">
        <f>IF(TONGHOP!Q239="","",TONGHOP!Q239)</f>
        <v>90</v>
      </c>
      <c r="E239" s="82" t="str">
        <f>IF(TONGHOP!V239="","",IF(OR(TONGHOP!O239="KTHP",TONGHOP!O239="ThiTN"),TONGHOP!V239,""))</f>
        <v/>
      </c>
      <c r="F239" s="81" t="str">
        <f t="shared" si="6"/>
        <v/>
      </c>
      <c r="G239" s="82" t="str">
        <f>IF(TONGHOP!W239="","",IF(OR(TONGHOP!O239="KTHP",TONGHOP!O239="ThiTN"),TONGHOP!W239,""))</f>
        <v/>
      </c>
      <c r="H239" s="81" t="str">
        <f t="shared" si="7"/>
        <v/>
      </c>
    </row>
    <row r="240" spans="1:8" ht="15.95" hidden="1" customHeight="1">
      <c r="A240" s="80" t="str">
        <f>IF(TONGHOP!F240="","",TONGHOP!F240)</f>
        <v>16CĐ-Ô12</v>
      </c>
      <c r="B240" s="76">
        <f>IF(TONGHOP!C240="","",TONGHOP!C240)</f>
        <v>20171228</v>
      </c>
      <c r="C240" s="76" t="str">
        <f>IF(TONGHOP!D240="","",TONGHOP!D240)</f>
        <v>15h30</v>
      </c>
      <c r="D240" s="81">
        <f>IF(TONGHOP!Q240="","",TONGHOP!Q240)</f>
        <v>90</v>
      </c>
      <c r="E240" s="82" t="str">
        <f>IF(TONGHOP!V240="","",IF(OR(TONGHOP!O240="KTHP",TONGHOP!O240="ThiTN"),TONGHOP!V240,""))</f>
        <v/>
      </c>
      <c r="F240" s="81" t="str">
        <f t="shared" si="6"/>
        <v/>
      </c>
      <c r="G240" s="82" t="str">
        <f>IF(TONGHOP!W240="","",IF(OR(TONGHOP!O240="KTHP",TONGHOP!O240="ThiTN"),TONGHOP!W240,""))</f>
        <v/>
      </c>
      <c r="H240" s="81" t="str">
        <f t="shared" si="7"/>
        <v/>
      </c>
    </row>
    <row r="241" spans="1:8" ht="15.95" hidden="1" customHeight="1">
      <c r="A241" s="80" t="str">
        <f>IF(TONGHOP!F241="","",TONGHOP!F241)</f>
        <v>16CĐ-Ô12</v>
      </c>
      <c r="B241" s="76">
        <f>IF(TONGHOP!C241="","",TONGHOP!C241)</f>
        <v>20171228</v>
      </c>
      <c r="C241" s="76" t="str">
        <f>IF(TONGHOP!D241="","",TONGHOP!D241)</f>
        <v>15h30</v>
      </c>
      <c r="D241" s="81">
        <f>IF(TONGHOP!Q241="","",TONGHOP!Q241)</f>
        <v>90</v>
      </c>
      <c r="E241" s="82" t="str">
        <f>IF(TONGHOP!V241="","",IF(OR(TONGHOP!O241="KTHP",TONGHOP!O241="ThiTN"),TONGHOP!V241,""))</f>
        <v/>
      </c>
      <c r="F241" s="81" t="str">
        <f t="shared" si="6"/>
        <v/>
      </c>
      <c r="G241" s="82" t="str">
        <f>IF(TONGHOP!W241="","",IF(OR(TONGHOP!O241="KTHP",TONGHOP!O241="ThiTN"),TONGHOP!W241,""))</f>
        <v/>
      </c>
      <c r="H241" s="81" t="str">
        <f t="shared" si="7"/>
        <v/>
      </c>
    </row>
    <row r="242" spans="1:8" ht="15.95" hidden="1" customHeight="1">
      <c r="A242" s="80" t="str">
        <f>IF(TONGHOP!F242="","",TONGHOP!F242)</f>
        <v>16CĐ-Ô11</v>
      </c>
      <c r="B242" s="76">
        <f>IF(TONGHOP!C242="","",TONGHOP!C242)</f>
        <v>20171228</v>
      </c>
      <c r="C242" s="76" t="str">
        <f>IF(TONGHOP!D242="","",TONGHOP!D242)</f>
        <v>15h30</v>
      </c>
      <c r="D242" s="81">
        <f>IF(TONGHOP!Q242="","",TONGHOP!Q242)</f>
        <v>90</v>
      </c>
      <c r="E242" s="82" t="str">
        <f>IF(TONGHOP!V242="","",IF(OR(TONGHOP!O242="KTHP",TONGHOP!O242="ThiTN"),TONGHOP!V242,""))</f>
        <v/>
      </c>
      <c r="F242" s="81" t="str">
        <f t="shared" si="6"/>
        <v/>
      </c>
      <c r="G242" s="82" t="str">
        <f>IF(TONGHOP!W242="","",IF(OR(TONGHOP!O242="KTHP",TONGHOP!O242="ThiTN"),TONGHOP!W242,""))</f>
        <v/>
      </c>
      <c r="H242" s="81" t="str">
        <f t="shared" si="7"/>
        <v/>
      </c>
    </row>
    <row r="243" spans="1:8" ht="15.95" hidden="1" customHeight="1">
      <c r="A243" s="80" t="str">
        <f>IF(TONGHOP!F243="","",TONGHOP!F243)</f>
        <v>16CĐ-Ô11</v>
      </c>
      <c r="B243" s="76">
        <f>IF(TONGHOP!C243="","",TONGHOP!C243)</f>
        <v>20171228</v>
      </c>
      <c r="C243" s="76" t="str">
        <f>IF(TONGHOP!D243="","",TONGHOP!D243)</f>
        <v>15h30</v>
      </c>
      <c r="D243" s="81">
        <f>IF(TONGHOP!Q243="","",TONGHOP!Q243)</f>
        <v>90</v>
      </c>
      <c r="E243" s="82" t="str">
        <f>IF(TONGHOP!V243="","",IF(OR(TONGHOP!O243="KTHP",TONGHOP!O243="ThiTN"),TONGHOP!V243,""))</f>
        <v/>
      </c>
      <c r="F243" s="81" t="str">
        <f t="shared" si="6"/>
        <v/>
      </c>
      <c r="G243" s="82" t="str">
        <f>IF(TONGHOP!W243="","",IF(OR(TONGHOP!O243="KTHP",TONGHOP!O243="ThiTN"),TONGHOP!W243,""))</f>
        <v/>
      </c>
      <c r="H243" s="81" t="str">
        <f t="shared" si="7"/>
        <v/>
      </c>
    </row>
    <row r="244" spans="1:8" ht="15.95" hidden="1" customHeight="1">
      <c r="A244" s="80" t="str">
        <f>IF(TONGHOP!F244="","",TONGHOP!F244)</f>
        <v>16CĐ-Ô10</v>
      </c>
      <c r="B244" s="76">
        <f>IF(TONGHOP!C244="","",TONGHOP!C244)</f>
        <v>20171228</v>
      </c>
      <c r="C244" s="76" t="str">
        <f>IF(TONGHOP!D244="","",TONGHOP!D244)</f>
        <v>15h30</v>
      </c>
      <c r="D244" s="81">
        <f>IF(TONGHOP!Q244="","",TONGHOP!Q244)</f>
        <v>90</v>
      </c>
      <c r="E244" s="82" t="str">
        <f>IF(TONGHOP!V244="","",IF(OR(TONGHOP!O244="KTHP",TONGHOP!O244="ThiTN"),TONGHOP!V244,""))</f>
        <v>Bốc Minh Trí</v>
      </c>
      <c r="F244" s="81">
        <f t="shared" si="6"/>
        <v>0.45</v>
      </c>
      <c r="G244" s="82" t="str">
        <f>IF(TONGHOP!W244="","",IF(OR(TONGHOP!O244="KTHP",TONGHOP!O244="ThiTN"),TONGHOP!W244,""))</f>
        <v/>
      </c>
      <c r="H244" s="81" t="str">
        <f t="shared" si="7"/>
        <v/>
      </c>
    </row>
    <row r="245" spans="1:8" ht="15.95" hidden="1" customHeight="1">
      <c r="A245" s="80" t="str">
        <f>IF(TONGHOP!F245="","",TONGHOP!F245)</f>
        <v>16CĐ-Ô10</v>
      </c>
      <c r="B245" s="76">
        <f>IF(TONGHOP!C245="","",TONGHOP!C245)</f>
        <v>20171228</v>
      </c>
      <c r="C245" s="76" t="str">
        <f>IF(TONGHOP!D245="","",TONGHOP!D245)</f>
        <v>15h30</v>
      </c>
      <c r="D245" s="81">
        <f>IF(TONGHOP!Q245="","",TONGHOP!Q245)</f>
        <v>90</v>
      </c>
      <c r="E245" s="82" t="str">
        <f>IF(TONGHOP!V245="","",IF(OR(TONGHOP!O245="KTHP",TONGHOP!O245="ThiTN"),TONGHOP!V245,""))</f>
        <v/>
      </c>
      <c r="F245" s="81" t="str">
        <f t="shared" si="6"/>
        <v/>
      </c>
      <c r="G245" s="82" t="str">
        <f>IF(TONGHOP!W245="","",IF(OR(TONGHOP!O245="KTHP",TONGHOP!O245="ThiTN"),TONGHOP!W245,""))</f>
        <v/>
      </c>
      <c r="H245" s="81" t="str">
        <f t="shared" si="7"/>
        <v/>
      </c>
    </row>
    <row r="246" spans="1:8" ht="15.95" hidden="1" customHeight="1">
      <c r="A246" s="80" t="str">
        <f>IF(TONGHOP!F246="","",TONGHOP!F246)</f>
        <v>16CĐ-Ô8</v>
      </c>
      <c r="B246" s="76">
        <f>IF(TONGHOP!C246="","",TONGHOP!C246)</f>
        <v>20171228</v>
      </c>
      <c r="C246" s="76" t="str">
        <f>IF(TONGHOP!D246="","",TONGHOP!D246)</f>
        <v>15h30</v>
      </c>
      <c r="D246" s="81">
        <f>IF(TONGHOP!Q246="","",TONGHOP!Q246)</f>
        <v>90</v>
      </c>
      <c r="E246" s="82" t="str">
        <f>IF(TONGHOP!V246="","",IF(OR(TONGHOP!O246="KTHP",TONGHOP!O246="ThiTN"),TONGHOP!V246,""))</f>
        <v/>
      </c>
      <c r="F246" s="81" t="str">
        <f t="shared" si="6"/>
        <v/>
      </c>
      <c r="G246" s="82" t="str">
        <f>IF(TONGHOP!W246="","",IF(OR(TONGHOP!O246="KTHP",TONGHOP!O246="ThiTN"),TONGHOP!W246,""))</f>
        <v/>
      </c>
      <c r="H246" s="81" t="str">
        <f t="shared" si="7"/>
        <v/>
      </c>
    </row>
    <row r="247" spans="1:8" ht="15.95" hidden="1" customHeight="1">
      <c r="A247" s="80" t="str">
        <f>IF(TONGHOP!F247="","",TONGHOP!F247)</f>
        <v>16CĐ-Ô7</v>
      </c>
      <c r="B247" s="76">
        <f>IF(TONGHOP!C247="","",TONGHOP!C247)</f>
        <v>20171228</v>
      </c>
      <c r="C247" s="76" t="str">
        <f>IF(TONGHOP!D247="","",TONGHOP!D247)</f>
        <v>15h30</v>
      </c>
      <c r="D247" s="81">
        <f>IF(TONGHOP!Q247="","",TONGHOP!Q247)</f>
        <v>90</v>
      </c>
      <c r="E247" s="82" t="str">
        <f>IF(TONGHOP!V247="","",IF(OR(TONGHOP!O247="KTHP",TONGHOP!O247="ThiTN"),TONGHOP!V247,""))</f>
        <v/>
      </c>
      <c r="F247" s="81" t="str">
        <f t="shared" si="6"/>
        <v/>
      </c>
      <c r="G247" s="82" t="str">
        <f>IF(TONGHOP!W247="","",IF(OR(TONGHOP!O247="KTHP",TONGHOP!O247="ThiTN"),TONGHOP!W247,""))</f>
        <v/>
      </c>
      <c r="H247" s="81" t="str">
        <f t="shared" si="7"/>
        <v/>
      </c>
    </row>
    <row r="248" spans="1:8" ht="15.95" hidden="1" customHeight="1">
      <c r="A248" s="80" t="str">
        <f>IF(TONGHOP!F248="","",TONGHOP!F248)</f>
        <v>16CĐ-Ô6</v>
      </c>
      <c r="B248" s="76">
        <f>IF(TONGHOP!C248="","",TONGHOP!C248)</f>
        <v>20171228</v>
      </c>
      <c r="C248" s="76" t="str">
        <f>IF(TONGHOP!D248="","",TONGHOP!D248)</f>
        <v>15h30</v>
      </c>
      <c r="D248" s="81">
        <f>IF(TONGHOP!Q248="","",TONGHOP!Q248)</f>
        <v>90</v>
      </c>
      <c r="E248" s="82" t="str">
        <f>IF(TONGHOP!V248="","",IF(OR(TONGHOP!O248="KTHP",TONGHOP!O248="ThiTN"),TONGHOP!V248,""))</f>
        <v/>
      </c>
      <c r="F248" s="81" t="str">
        <f t="shared" si="6"/>
        <v/>
      </c>
      <c r="G248" s="82" t="str">
        <f>IF(TONGHOP!W248="","",IF(OR(TONGHOP!O248="KTHP",TONGHOP!O248="ThiTN"),TONGHOP!W248,""))</f>
        <v/>
      </c>
      <c r="H248" s="81" t="str">
        <f t="shared" si="7"/>
        <v/>
      </c>
    </row>
    <row r="249" spans="1:8" ht="15.95" hidden="1" customHeight="1">
      <c r="A249" s="80" t="str">
        <f>IF(TONGHOP!F249="","",TONGHOP!F249)</f>
        <v>16CĐ-MTT1</v>
      </c>
      <c r="B249" s="76">
        <f>IF(TONGHOP!C249="","",TONGHOP!C249)</f>
        <v>20171228</v>
      </c>
      <c r="C249" s="76" t="str">
        <f>IF(TONGHOP!D249="","",TONGHOP!D249)</f>
        <v>15h30</v>
      </c>
      <c r="D249" s="81">
        <f>IF(TONGHOP!Q249="","",TONGHOP!Q249)</f>
        <v>90</v>
      </c>
      <c r="E249" s="82" t="str">
        <f>IF(TONGHOP!V249="","",IF(OR(TONGHOP!O249="KTHP",TONGHOP!O249="ThiTN"),TONGHOP!V249,""))</f>
        <v/>
      </c>
      <c r="F249" s="81" t="str">
        <f t="shared" si="6"/>
        <v/>
      </c>
      <c r="G249" s="82" t="str">
        <f>IF(TONGHOP!W249="","",IF(OR(TONGHOP!O249="KTHP",TONGHOP!O249="ThiTN"),TONGHOP!W249,""))</f>
        <v/>
      </c>
      <c r="H249" s="81" t="str">
        <f t="shared" si="7"/>
        <v/>
      </c>
    </row>
    <row r="250" spans="1:8" ht="15.95" customHeight="1">
      <c r="A250" s="80" t="str">
        <f>IF(TONGHOP!F250="","",TONGHOP!F250)</f>
        <v>15CĐ-TM1</v>
      </c>
      <c r="B250" s="76">
        <f>IF(TONGHOP!C250="","",TONGHOP!C250)</f>
        <v>20171228</v>
      </c>
      <c r="C250" s="76" t="str">
        <f>IF(TONGHOP!D250="","",TONGHOP!D250)</f>
        <v>15h30</v>
      </c>
      <c r="D250" s="81">
        <f>IF(TONGHOP!Q250="","",TONGHOP!Q250)</f>
        <v>60</v>
      </c>
      <c r="E250" s="82" t="str">
        <f>IF(TONGHOP!V250="","",IF(OR(TONGHOP!O250="KTHP",TONGHOP!O250="ThiTN"),TONGHOP!V250,""))</f>
        <v>Trương Hữu Lộc</v>
      </c>
      <c r="F250" s="81">
        <f t="shared" si="6"/>
        <v>0.3</v>
      </c>
      <c r="G250" s="82" t="str">
        <f>IF(TONGHOP!W250="","",IF(OR(TONGHOP!O250="KTHP",TONGHOP!O250="ThiTN"),TONGHOP!W250,""))</f>
        <v/>
      </c>
      <c r="H250" s="81" t="str">
        <f t="shared" si="7"/>
        <v/>
      </c>
    </row>
    <row r="251" spans="1:8" ht="15.95" hidden="1" customHeight="1">
      <c r="A251" s="80" t="str">
        <f>IF(TONGHOP!F251="","",TONGHOP!F251)</f>
        <v>16CĐ-Ô5</v>
      </c>
      <c r="B251" s="76">
        <f>IF(TONGHOP!C251="","",TONGHOP!C251)</f>
        <v>20171228</v>
      </c>
      <c r="C251" s="76" t="str">
        <f>IF(TONGHOP!D251="","",TONGHOP!D251)</f>
        <v>15h30</v>
      </c>
      <c r="D251" s="81">
        <f>IF(TONGHOP!Q251="","",TONGHOP!Q251)</f>
        <v>90</v>
      </c>
      <c r="E251" s="82" t="str">
        <f>IF(TONGHOP!V251="","",IF(OR(TONGHOP!O251="KTHP",TONGHOP!O251="ThiTN"),TONGHOP!V251,""))</f>
        <v>Phạm Nguyễn Đức Trung</v>
      </c>
      <c r="F251" s="81">
        <f t="shared" si="6"/>
        <v>0.45</v>
      </c>
      <c r="G251" s="82" t="str">
        <f>IF(TONGHOP!W251="","",IF(OR(TONGHOP!O251="KTHP",TONGHOP!O251="ThiTN"),TONGHOP!W251,""))</f>
        <v/>
      </c>
      <c r="H251" s="81" t="str">
        <f t="shared" si="7"/>
        <v/>
      </c>
    </row>
    <row r="252" spans="1:8" ht="15.95" hidden="1" customHeight="1">
      <c r="A252" s="80" t="str">
        <f>IF(TONGHOP!F252="","",TONGHOP!F252)</f>
        <v>16CĐ-Ô4</v>
      </c>
      <c r="B252" s="76">
        <f>IF(TONGHOP!C252="","",TONGHOP!C252)</f>
        <v>20171228</v>
      </c>
      <c r="C252" s="76" t="str">
        <f>IF(TONGHOP!D252="","",TONGHOP!D252)</f>
        <v>15h30</v>
      </c>
      <c r="D252" s="81">
        <f>IF(TONGHOP!Q252="","",TONGHOP!Q252)</f>
        <v>90</v>
      </c>
      <c r="E252" s="82" t="str">
        <f>IF(TONGHOP!V252="","",IF(OR(TONGHOP!O252="KTHP",TONGHOP!O252="ThiTN"),TONGHOP!V252,""))</f>
        <v/>
      </c>
      <c r="F252" s="81" t="str">
        <f t="shared" si="6"/>
        <v/>
      </c>
      <c r="G252" s="82" t="str">
        <f>IF(TONGHOP!W252="","",IF(OR(TONGHOP!O252="KTHP",TONGHOP!O252="ThiTN"),TONGHOP!W252,""))</f>
        <v/>
      </c>
      <c r="H252" s="81" t="str">
        <f t="shared" si="7"/>
        <v/>
      </c>
    </row>
    <row r="253" spans="1:8" ht="15.95" hidden="1" customHeight="1">
      <c r="A253" s="80" t="str">
        <f>IF(TONGHOP!F253="","",TONGHOP!F253)</f>
        <v>16CĐ-Ô9</v>
      </c>
      <c r="B253" s="76">
        <f>IF(TONGHOP!C253="","",TONGHOP!C253)</f>
        <v>20171228</v>
      </c>
      <c r="C253" s="76" t="str">
        <f>IF(TONGHOP!D253="","",TONGHOP!D253)</f>
        <v>15h30</v>
      </c>
      <c r="D253" s="81">
        <f>IF(TONGHOP!Q253="","",TONGHOP!Q253)</f>
        <v>90</v>
      </c>
      <c r="E253" s="82" t="str">
        <f>IF(TONGHOP!V253="","",IF(OR(TONGHOP!O253="KTHP",TONGHOP!O253="ThiTN"),TONGHOP!V253,""))</f>
        <v/>
      </c>
      <c r="F253" s="81" t="str">
        <f t="shared" si="6"/>
        <v/>
      </c>
      <c r="G253" s="82" t="str">
        <f>IF(TONGHOP!W253="","",IF(OR(TONGHOP!O253="KTHP",TONGHOP!O253="ThiTN"),TONGHOP!W253,""))</f>
        <v/>
      </c>
      <c r="H253" s="81" t="str">
        <f t="shared" si="7"/>
        <v/>
      </c>
    </row>
    <row r="254" spans="1:8" ht="15.95" hidden="1" customHeight="1">
      <c r="A254" s="80" t="str">
        <f>IF(TONGHOP!F254="","",TONGHOP!F254)</f>
        <v>16CĐ-CĐ1</v>
      </c>
      <c r="B254" s="76">
        <f>IF(TONGHOP!C254="","",TONGHOP!C254)</f>
        <v>20171228</v>
      </c>
      <c r="C254" s="76" t="str">
        <f>IF(TONGHOP!D254="","",TONGHOP!D254)</f>
        <v>15h30</v>
      </c>
      <c r="D254" s="81">
        <f>IF(TONGHOP!Q254="","",TONGHOP!Q254)</f>
        <v>90</v>
      </c>
      <c r="E254" s="82" t="str">
        <f>IF(TONGHOP!V254="","",IF(OR(TONGHOP!O254="KTHP",TONGHOP!O254="ThiTN"),TONGHOP!V254,""))</f>
        <v/>
      </c>
      <c r="F254" s="81" t="str">
        <f t="shared" si="6"/>
        <v/>
      </c>
      <c r="G254" s="82" t="str">
        <f>IF(TONGHOP!W254="","",IF(OR(TONGHOP!O254="KTHP",TONGHOP!O254="ThiTN"),TONGHOP!W254,""))</f>
        <v/>
      </c>
      <c r="H254" s="81" t="str">
        <f t="shared" si="7"/>
        <v/>
      </c>
    </row>
    <row r="255" spans="1:8" ht="15.95" hidden="1" customHeight="1">
      <c r="A255" s="80" t="str">
        <f>IF(TONGHOP!F255="","",TONGHOP!F255)</f>
        <v>16CĐ-CĐT1</v>
      </c>
      <c r="B255" s="76">
        <f>IF(TONGHOP!C255="","",TONGHOP!C255)</f>
        <v>20171228</v>
      </c>
      <c r="C255" s="76" t="str">
        <f>IF(TONGHOP!D255="","",TONGHOP!D255)</f>
        <v>15h30</v>
      </c>
      <c r="D255" s="81">
        <f>IF(TONGHOP!Q255="","",TONGHOP!Q255)</f>
        <v>90</v>
      </c>
      <c r="E255" s="82" t="str">
        <f>IF(TONGHOP!V255="","",IF(OR(TONGHOP!O255="KTHP",TONGHOP!O255="ThiTN"),TONGHOP!V255,""))</f>
        <v/>
      </c>
      <c r="F255" s="81" t="str">
        <f t="shared" si="6"/>
        <v/>
      </c>
      <c r="G255" s="82" t="str">
        <f>IF(TONGHOP!W255="","",IF(OR(TONGHOP!O255="KTHP",TONGHOP!O255="ThiTN"),TONGHOP!W255,""))</f>
        <v/>
      </c>
      <c r="H255" s="81" t="str">
        <f t="shared" si="7"/>
        <v/>
      </c>
    </row>
    <row r="256" spans="1:8" ht="15.95" hidden="1" customHeight="1">
      <c r="A256" s="80" t="str">
        <f>IF(TONGHOP!F256="","",TONGHOP!F256)</f>
        <v>16CĐ-CTM1</v>
      </c>
      <c r="B256" s="76">
        <f>IF(TONGHOP!C256="","",TONGHOP!C256)</f>
        <v>20171228</v>
      </c>
      <c r="C256" s="76" t="str">
        <f>IF(TONGHOP!D256="","",TONGHOP!D256)</f>
        <v>15h30</v>
      </c>
      <c r="D256" s="81">
        <f>IF(TONGHOP!Q256="","",TONGHOP!Q256)</f>
        <v>90</v>
      </c>
      <c r="E256" s="82" t="str">
        <f>IF(TONGHOP!V256="","",IF(OR(TONGHOP!O256="KTHP",TONGHOP!O256="ThiTN"),TONGHOP!V256,""))</f>
        <v/>
      </c>
      <c r="F256" s="81" t="str">
        <f t="shared" si="6"/>
        <v/>
      </c>
      <c r="G256" s="82" t="str">
        <f>IF(TONGHOP!W256="","",IF(OR(TONGHOP!O256="KTHP",TONGHOP!O256="ThiTN"),TONGHOP!W256,""))</f>
        <v/>
      </c>
      <c r="H256" s="81" t="str">
        <f t="shared" si="7"/>
        <v/>
      </c>
    </row>
    <row r="257" spans="1:8" ht="15.95" hidden="1" customHeight="1">
      <c r="A257" s="80" t="str">
        <f>IF(TONGHOP!F257="","",TONGHOP!F257)</f>
        <v>16CĐ-CTM2</v>
      </c>
      <c r="B257" s="76">
        <f>IF(TONGHOP!C257="","",TONGHOP!C257)</f>
        <v>20171228</v>
      </c>
      <c r="C257" s="76" t="str">
        <f>IF(TONGHOP!D257="","",TONGHOP!D257)</f>
        <v>15h30</v>
      </c>
      <c r="D257" s="81">
        <f>IF(TONGHOP!Q257="","",TONGHOP!Q257)</f>
        <v>90</v>
      </c>
      <c r="E257" s="82" t="str">
        <f>IF(TONGHOP!V257="","",IF(OR(TONGHOP!O257="KTHP",TONGHOP!O257="ThiTN"),TONGHOP!V257,""))</f>
        <v/>
      </c>
      <c r="F257" s="81" t="str">
        <f t="shared" si="6"/>
        <v/>
      </c>
      <c r="G257" s="82" t="str">
        <f>IF(TONGHOP!W257="","",IF(OR(TONGHOP!O257="KTHP",TONGHOP!O257="ThiTN"),TONGHOP!W257,""))</f>
        <v/>
      </c>
      <c r="H257" s="81" t="str">
        <f t="shared" si="7"/>
        <v/>
      </c>
    </row>
    <row r="258" spans="1:8" ht="15.95" hidden="1" customHeight="1">
      <c r="A258" s="80" t="str">
        <f>IF(TONGHOP!F258="","",TONGHOP!F258)</f>
        <v>15CĐ-TM2</v>
      </c>
      <c r="B258" s="76">
        <f>IF(TONGHOP!C258="","",TONGHOP!C258)</f>
        <v>20171228</v>
      </c>
      <c r="C258" s="76" t="str">
        <f>IF(TONGHOP!D258="","",TONGHOP!D258)</f>
        <v>15h30</v>
      </c>
      <c r="D258" s="81">
        <f>IF(TONGHOP!Q258="","",TONGHOP!Q258)</f>
        <v>60</v>
      </c>
      <c r="E258" s="82" t="str">
        <f>IF(TONGHOP!V258="","",IF(OR(TONGHOP!O258="KTHP",TONGHOP!O258="ThiTN"),TONGHOP!V258,""))</f>
        <v/>
      </c>
      <c r="F258" s="81" t="str">
        <f t="shared" si="6"/>
        <v/>
      </c>
      <c r="G258" s="82" t="str">
        <f>IF(TONGHOP!W258="","",IF(OR(TONGHOP!O258="KTHP",TONGHOP!O258="ThiTN"),TONGHOP!W258,""))</f>
        <v/>
      </c>
      <c r="H258" s="81" t="str">
        <f t="shared" si="7"/>
        <v/>
      </c>
    </row>
    <row r="259" spans="1:8" ht="15.95" hidden="1" customHeight="1">
      <c r="A259" s="80" t="str">
        <f>IF(TONGHOP!F259="","",TONGHOP!F259)</f>
        <v>16CĐ-CTM3</v>
      </c>
      <c r="B259" s="76">
        <f>IF(TONGHOP!C259="","",TONGHOP!C259)</f>
        <v>20171228</v>
      </c>
      <c r="C259" s="76" t="str">
        <f>IF(TONGHOP!D259="","",TONGHOP!D259)</f>
        <v>15h30</v>
      </c>
      <c r="D259" s="81">
        <f>IF(TONGHOP!Q259="","",TONGHOP!Q259)</f>
        <v>90</v>
      </c>
      <c r="E259" s="82" t="str">
        <f>IF(TONGHOP!V259="","",IF(OR(TONGHOP!O259="KTHP",TONGHOP!O259="ThiTN"),TONGHOP!V259,""))</f>
        <v/>
      </c>
      <c r="F259" s="81" t="str">
        <f t="shared" ref="F259:F322" si="8">IF(E259="","",D259*0.3/60)</f>
        <v/>
      </c>
      <c r="G259" s="82" t="str">
        <f>IF(TONGHOP!W259="","",IF(OR(TONGHOP!O259="KTHP",TONGHOP!O259="ThiTN"),TONGHOP!W259,""))</f>
        <v/>
      </c>
      <c r="H259" s="81" t="str">
        <f t="shared" ref="H259:H322" si="9">IF(G259="","",D259*0.3/60)</f>
        <v/>
      </c>
    </row>
    <row r="260" spans="1:8" ht="15.95" hidden="1" customHeight="1">
      <c r="A260" s="80" t="str">
        <f>IF(TONGHOP!F260="","",TONGHOP!F260)</f>
        <v>16CĐ-CTM4</v>
      </c>
      <c r="B260" s="76">
        <f>IF(TONGHOP!C260="","",TONGHOP!C260)</f>
        <v>20171228</v>
      </c>
      <c r="C260" s="76" t="str">
        <f>IF(TONGHOP!D260="","",TONGHOP!D260)</f>
        <v>15h30</v>
      </c>
      <c r="D260" s="81">
        <f>IF(TONGHOP!Q260="","",TONGHOP!Q260)</f>
        <v>90</v>
      </c>
      <c r="E260" s="82" t="str">
        <f>IF(TONGHOP!V260="","",IF(OR(TONGHOP!O260="KTHP",TONGHOP!O260="ThiTN"),TONGHOP!V260,""))</f>
        <v/>
      </c>
      <c r="F260" s="81" t="str">
        <f t="shared" si="8"/>
        <v/>
      </c>
      <c r="G260" s="82" t="str">
        <f>IF(TONGHOP!W260="","",IF(OR(TONGHOP!O260="KTHP",TONGHOP!O260="ThiTN"),TONGHOP!W260,""))</f>
        <v/>
      </c>
      <c r="H260" s="81" t="str">
        <f t="shared" si="9"/>
        <v/>
      </c>
    </row>
    <row r="261" spans="1:8" ht="15.95" hidden="1" customHeight="1">
      <c r="A261" s="80" t="str">
        <f>IF(TONGHOP!F261="","",TONGHOP!F261)</f>
        <v>16CĐ-CTM5</v>
      </c>
      <c r="B261" s="76">
        <f>IF(TONGHOP!C261="","",TONGHOP!C261)</f>
        <v>20171228</v>
      </c>
      <c r="C261" s="76" t="str">
        <f>IF(TONGHOP!D261="","",TONGHOP!D261)</f>
        <v>15h30</v>
      </c>
      <c r="D261" s="81">
        <f>IF(TONGHOP!Q261="","",TONGHOP!Q261)</f>
        <v>90</v>
      </c>
      <c r="E261" s="82" t="str">
        <f>IF(TONGHOP!V261="","",IF(OR(TONGHOP!O261="KTHP",TONGHOP!O261="ThiTN"),TONGHOP!V261,""))</f>
        <v/>
      </c>
      <c r="F261" s="81" t="str">
        <f t="shared" si="8"/>
        <v/>
      </c>
      <c r="G261" s="82" t="str">
        <f>IF(TONGHOP!W261="","",IF(OR(TONGHOP!O261="KTHP",TONGHOP!O261="ThiTN"),TONGHOP!W261,""))</f>
        <v/>
      </c>
      <c r="H261" s="81" t="str">
        <f t="shared" si="9"/>
        <v/>
      </c>
    </row>
    <row r="262" spans="1:8" ht="15.95" hidden="1" customHeight="1">
      <c r="A262" s="80" t="str">
        <f>IF(TONGHOP!F262="","",TONGHOP!F262)</f>
        <v>16CĐ-ĐL2</v>
      </c>
      <c r="B262" s="76">
        <f>IF(TONGHOP!C262="","",TONGHOP!C262)</f>
        <v>20171228</v>
      </c>
      <c r="C262" s="76" t="str">
        <f>IF(TONGHOP!D262="","",TONGHOP!D262)</f>
        <v>15h30</v>
      </c>
      <c r="D262" s="81">
        <f>IF(TONGHOP!Q262="","",TONGHOP!Q262)</f>
        <v>90</v>
      </c>
      <c r="E262" s="82" t="str">
        <f>IF(TONGHOP!V262="","",IF(OR(TONGHOP!O262="KTHP",TONGHOP!O262="ThiTN"),TONGHOP!V262,""))</f>
        <v>Nguyễn Minh Thái</v>
      </c>
      <c r="F262" s="81">
        <f t="shared" si="8"/>
        <v>0.45</v>
      </c>
      <c r="G262" s="82" t="str">
        <f>IF(TONGHOP!W262="","",IF(OR(TONGHOP!O262="KTHP",TONGHOP!O262="ThiTN"),TONGHOP!W262,""))</f>
        <v/>
      </c>
      <c r="H262" s="81" t="str">
        <f t="shared" si="9"/>
        <v/>
      </c>
    </row>
    <row r="263" spans="1:8" ht="15.95" hidden="1" customHeight="1">
      <c r="A263" s="80" t="str">
        <f>IF(TONGHOP!F263="","",TONGHOP!F263)</f>
        <v>16CĐ-ĐL2</v>
      </c>
      <c r="B263" s="76">
        <f>IF(TONGHOP!C263="","",TONGHOP!C263)</f>
        <v>20171228</v>
      </c>
      <c r="C263" s="76" t="str">
        <f>IF(TONGHOP!D263="","",TONGHOP!D263)</f>
        <v>15h30</v>
      </c>
      <c r="D263" s="81">
        <f>IF(TONGHOP!Q263="","",TONGHOP!Q263)</f>
        <v>90</v>
      </c>
      <c r="E263" s="82" t="str">
        <f>IF(TONGHOP!V263="","",IF(OR(TONGHOP!O263="KTHP",TONGHOP!O263="ThiTN"),TONGHOP!V263,""))</f>
        <v/>
      </c>
      <c r="F263" s="81" t="str">
        <f t="shared" si="8"/>
        <v/>
      </c>
      <c r="G263" s="82" t="str">
        <f>IF(TONGHOP!W263="","",IF(OR(TONGHOP!O263="KTHP",TONGHOP!O263="ThiTN"),TONGHOP!W263,""))</f>
        <v/>
      </c>
      <c r="H263" s="81" t="str">
        <f t="shared" si="9"/>
        <v/>
      </c>
    </row>
    <row r="264" spans="1:8" ht="15.95" hidden="1" customHeight="1">
      <c r="A264" s="80" t="str">
        <f>IF(TONGHOP!F264="","",TONGHOP!F264)</f>
        <v>16CĐ-ĐL1</v>
      </c>
      <c r="B264" s="76">
        <f>IF(TONGHOP!C264="","",TONGHOP!C264)</f>
        <v>20171228</v>
      </c>
      <c r="C264" s="76" t="str">
        <f>IF(TONGHOP!D264="","",TONGHOP!D264)</f>
        <v>15h30</v>
      </c>
      <c r="D264" s="81">
        <f>IF(TONGHOP!Q264="","",TONGHOP!Q264)</f>
        <v>90</v>
      </c>
      <c r="E264" s="82" t="str">
        <f>IF(TONGHOP!V264="","",IF(OR(TONGHOP!O264="KTHP",TONGHOP!O264="ThiTN"),TONGHOP!V264,""))</f>
        <v/>
      </c>
      <c r="F264" s="81" t="str">
        <f t="shared" si="8"/>
        <v/>
      </c>
      <c r="G264" s="82" t="str">
        <f>IF(TONGHOP!W264="","",IF(OR(TONGHOP!O264="KTHP",TONGHOP!O264="ThiTN"),TONGHOP!W264,""))</f>
        <v/>
      </c>
      <c r="H264" s="81" t="str">
        <f t="shared" si="9"/>
        <v/>
      </c>
    </row>
    <row r="265" spans="1:8" ht="15.95" hidden="1" customHeight="1">
      <c r="A265" s="80" t="str">
        <f>IF(TONGHOP!F265="","",TONGHOP!F265)</f>
        <v>16CĐ-ĐL3</v>
      </c>
      <c r="B265" s="76">
        <f>IF(TONGHOP!C265="","",TONGHOP!C265)</f>
        <v>20171228</v>
      </c>
      <c r="C265" s="76" t="str">
        <f>IF(TONGHOP!D265="","",TONGHOP!D265)</f>
        <v>15h30</v>
      </c>
      <c r="D265" s="81">
        <f>IF(TONGHOP!Q265="","",TONGHOP!Q265)</f>
        <v>90</v>
      </c>
      <c r="E265" s="82" t="str">
        <f>IF(TONGHOP!V265="","",IF(OR(TONGHOP!O265="KTHP",TONGHOP!O265="ThiTN"),TONGHOP!V265,""))</f>
        <v/>
      </c>
      <c r="F265" s="81" t="str">
        <f t="shared" si="8"/>
        <v/>
      </c>
      <c r="G265" s="82" t="str">
        <f>IF(TONGHOP!W265="","",IF(OR(TONGHOP!O265="KTHP",TONGHOP!O265="ThiTN"),TONGHOP!W265,""))</f>
        <v/>
      </c>
      <c r="H265" s="81" t="str">
        <f t="shared" si="9"/>
        <v/>
      </c>
    </row>
    <row r="266" spans="1:8" ht="15.95" hidden="1" customHeight="1">
      <c r="A266" s="80" t="str">
        <f>IF(TONGHOP!F266="","",TONGHOP!F266)</f>
        <v>16CĐ-TM2</v>
      </c>
      <c r="B266" s="76">
        <f>IF(TONGHOP!C266="","",TONGHOP!C266)</f>
        <v>20171228</v>
      </c>
      <c r="C266" s="76" t="str">
        <f>IF(TONGHOP!D266="","",TONGHOP!D266)</f>
        <v>17h30</v>
      </c>
      <c r="D266" s="81">
        <f>IF(TONGHOP!Q266="","",TONGHOP!Q266)</f>
        <v>60</v>
      </c>
      <c r="E266" s="82" t="str">
        <f>IF(TONGHOP!V266="","",IF(OR(TONGHOP!O266="KTHP",TONGHOP!O266="ThiTN"),TONGHOP!V266,""))</f>
        <v/>
      </c>
      <c r="F266" s="81" t="str">
        <f t="shared" si="8"/>
        <v/>
      </c>
      <c r="G266" s="82" t="str">
        <f>IF(TONGHOP!W266="","",IF(OR(TONGHOP!O266="KTHP",TONGHOP!O266="ThiTN"),TONGHOP!W266,""))</f>
        <v/>
      </c>
      <c r="H266" s="81" t="str">
        <f t="shared" si="9"/>
        <v/>
      </c>
    </row>
    <row r="267" spans="1:8" ht="15.95" hidden="1" customHeight="1">
      <c r="A267" s="80" t="str">
        <f>IF(TONGHOP!F267="","",TONGHOP!F267)</f>
        <v>16CĐ-LTCNTT; 16CĐ-LTĐ; 16CĐ-LTÔTÔ</v>
      </c>
      <c r="B267" s="76">
        <f>IF(TONGHOP!C267="","",TONGHOP!C267)</f>
        <v>20171228</v>
      </c>
      <c r="C267" s="76" t="str">
        <f>IF(TONGHOP!D267="","",TONGHOP!D267)</f>
        <v>18h00</v>
      </c>
      <c r="D267" s="81">
        <f>IF(TONGHOP!Q267="","",TONGHOP!Q267)</f>
        <v>90</v>
      </c>
      <c r="E267" s="82" t="str">
        <f>IF(TONGHOP!V267="","",IF(OR(TONGHOP!O267="KTHP",TONGHOP!O267="ThiTN"),TONGHOP!V267,""))</f>
        <v/>
      </c>
      <c r="F267" s="81" t="str">
        <f t="shared" si="8"/>
        <v/>
      </c>
      <c r="G267" s="82" t="str">
        <f>IF(TONGHOP!W267="","",IF(OR(TONGHOP!O267="KTHP",TONGHOP!O267="ThiTN"),TONGHOP!W267,""))</f>
        <v/>
      </c>
      <c r="H267" s="81" t="str">
        <f t="shared" si="9"/>
        <v/>
      </c>
    </row>
    <row r="268" spans="1:8" ht="15.95" hidden="1" customHeight="1">
      <c r="A268" s="80" t="str">
        <f>IF(TONGHOP!F268="","",TONGHOP!F268)</f>
        <v>16CĐ-LTCNTT; 16CĐ-LTĐ; 16CĐ-LTÔTÔ</v>
      </c>
      <c r="B268" s="76">
        <f>IF(TONGHOP!C268="","",TONGHOP!C268)</f>
        <v>20171228</v>
      </c>
      <c r="C268" s="76" t="str">
        <f>IF(TONGHOP!D268="","",TONGHOP!D268)</f>
        <v>18h00</v>
      </c>
      <c r="D268" s="81">
        <f>IF(TONGHOP!Q268="","",TONGHOP!Q268)</f>
        <v>90</v>
      </c>
      <c r="E268" s="82" t="str">
        <f>IF(TONGHOP!V268="","",IF(OR(TONGHOP!O268="KTHP",TONGHOP!O268="ThiTN"),TONGHOP!V268,""))</f>
        <v/>
      </c>
      <c r="F268" s="81" t="str">
        <f t="shared" si="8"/>
        <v/>
      </c>
      <c r="G268" s="82" t="str">
        <f>IF(TONGHOP!W268="","",IF(OR(TONGHOP!O268="KTHP",TONGHOP!O268="ThiTN"),TONGHOP!W268,""))</f>
        <v/>
      </c>
      <c r="H268" s="81" t="str">
        <f t="shared" si="9"/>
        <v/>
      </c>
    </row>
    <row r="269" spans="1:8" ht="15.95" hidden="1" customHeight="1">
      <c r="A269" s="80" t="str">
        <f>IF(TONGHOP!F269="","",TONGHOP!F269)</f>
        <v>16CĐ-TW1</v>
      </c>
      <c r="B269" s="76">
        <f>IF(TONGHOP!C269="","",TONGHOP!C269)</f>
        <v>20171228</v>
      </c>
      <c r="C269" s="76" t="str">
        <f>IF(TONGHOP!D269="","",TONGHOP!D269)</f>
        <v>7h30</v>
      </c>
      <c r="D269" s="81">
        <f>IF(TONGHOP!Q269="","",TONGHOP!Q269)</f>
        <v>90</v>
      </c>
      <c r="E269" s="82" t="str">
        <f>IF(TONGHOP!V269="","",IF(OR(TONGHOP!O269="KTHP",TONGHOP!O269="ThiTN"),TONGHOP!V269,""))</f>
        <v>Nguyễn Khoa</v>
      </c>
      <c r="F269" s="81">
        <f t="shared" si="8"/>
        <v>0.45</v>
      </c>
      <c r="G269" s="82" t="str">
        <f>IF(TONGHOP!W269="","",IF(OR(TONGHOP!O269="KTHP",TONGHOP!O269="ThiTN"),TONGHOP!W269,""))</f>
        <v/>
      </c>
      <c r="H269" s="81" t="str">
        <f t="shared" si="9"/>
        <v/>
      </c>
    </row>
    <row r="270" spans="1:8" ht="15.95" hidden="1" customHeight="1">
      <c r="A270" s="80" t="str">
        <f>IF(TONGHOP!F270="","",TONGHOP!F270)</f>
        <v>16CĐ-TW2</v>
      </c>
      <c r="B270" s="76">
        <f>IF(TONGHOP!C270="","",TONGHOP!C270)</f>
        <v>20171228</v>
      </c>
      <c r="C270" s="76" t="str">
        <f>IF(TONGHOP!D270="","",TONGHOP!D270)</f>
        <v>7h30</v>
      </c>
      <c r="D270" s="81">
        <f>IF(TONGHOP!Q270="","",TONGHOP!Q270)</f>
        <v>90</v>
      </c>
      <c r="E270" s="82" t="str">
        <f>IF(TONGHOP!V270="","",IF(OR(TONGHOP!O270="KTHP",TONGHOP!O270="ThiTN"),TONGHOP!V270,""))</f>
        <v>Nguyễn Văn Danh</v>
      </c>
      <c r="F270" s="81">
        <f t="shared" si="8"/>
        <v>0.45</v>
      </c>
      <c r="G270" s="82" t="str">
        <f>IF(TONGHOP!W270="","",IF(OR(TONGHOP!O270="KTHP",TONGHOP!O270="ThiTN"),TONGHOP!W270,""))</f>
        <v/>
      </c>
      <c r="H270" s="81" t="str">
        <f t="shared" si="9"/>
        <v/>
      </c>
    </row>
    <row r="271" spans="1:8" ht="15.95" hidden="1" customHeight="1">
      <c r="A271" s="80" t="str">
        <f>IF(TONGHOP!F271="","",TONGHOP!F271)</f>
        <v>16CĐ-TW1</v>
      </c>
      <c r="B271" s="76">
        <f>IF(TONGHOP!C271="","",TONGHOP!C271)</f>
        <v>20171228</v>
      </c>
      <c r="C271" s="76" t="str">
        <f>IF(TONGHOP!D271="","",TONGHOP!D271)</f>
        <v>9h30</v>
      </c>
      <c r="D271" s="81">
        <f>IF(TONGHOP!Q271="","",TONGHOP!Q271)</f>
        <v>120</v>
      </c>
      <c r="E271" s="82" t="str">
        <f>IF(TONGHOP!V271="","",IF(OR(TONGHOP!O271="KTHP",TONGHOP!O271="ThiTN"),TONGHOP!V271,""))</f>
        <v>Nguyễn Khoa</v>
      </c>
      <c r="F271" s="81">
        <f t="shared" si="8"/>
        <v>0.6</v>
      </c>
      <c r="G271" s="82" t="str">
        <f>IF(TONGHOP!W271="","",IF(OR(TONGHOP!O271="KTHP",TONGHOP!O271="ThiTN"),TONGHOP!W271,""))</f>
        <v/>
      </c>
      <c r="H271" s="81" t="str">
        <f t="shared" si="9"/>
        <v/>
      </c>
    </row>
    <row r="272" spans="1:8" ht="15.95" hidden="1" customHeight="1">
      <c r="A272" s="80" t="str">
        <f>IF(TONGHOP!F272="","",TONGHOP!F272)</f>
        <v>16CĐ-TW2</v>
      </c>
      <c r="B272" s="76">
        <f>IF(TONGHOP!C272="","",TONGHOP!C272)</f>
        <v>20171228</v>
      </c>
      <c r="C272" s="76" t="str">
        <f>IF(TONGHOP!D272="","",TONGHOP!D272)</f>
        <v>9h30</v>
      </c>
      <c r="D272" s="81">
        <f>IF(TONGHOP!Q272="","",TONGHOP!Q272)</f>
        <v>120</v>
      </c>
      <c r="E272" s="82" t="str">
        <f>IF(TONGHOP!V272="","",IF(OR(TONGHOP!O272="KTHP",TONGHOP!O272="ThiTN"),TONGHOP!V272,""))</f>
        <v>Nguyễn Văn Danh</v>
      </c>
      <c r="F272" s="81">
        <f t="shared" si="8"/>
        <v>0.6</v>
      </c>
      <c r="G272" s="82" t="str">
        <f>IF(TONGHOP!W272="","",IF(OR(TONGHOP!O272="KTHP",TONGHOP!O272="ThiTN"),TONGHOP!W272,""))</f>
        <v/>
      </c>
      <c r="H272" s="81" t="str">
        <f t="shared" si="9"/>
        <v/>
      </c>
    </row>
    <row r="273" spans="1:8" ht="15.95" hidden="1" customHeight="1">
      <c r="A273" s="80" t="str">
        <f>IF(TONGHOP!F273="","",TONGHOP!F273)</f>
        <v>15CĐN-QTD</v>
      </c>
      <c r="B273" s="76">
        <f>IF(TONGHOP!C273="","",TONGHOP!C273)</f>
        <v>20171229</v>
      </c>
      <c r="C273" s="76" t="str">
        <f>IF(TONGHOP!D273="","",TONGHOP!D273)</f>
        <v>07h30</v>
      </c>
      <c r="D273" s="81">
        <f>IF(TONGHOP!Q273="","",TONGHOP!Q273)</f>
        <v>60</v>
      </c>
      <c r="E273" s="82" t="str">
        <f>IF(TONGHOP!V273="","",IF(OR(TONGHOP!O273="KTHP",TONGHOP!O273="ThiTN"),TONGHOP!V273,""))</f>
        <v/>
      </c>
      <c r="F273" s="81" t="str">
        <f t="shared" si="8"/>
        <v/>
      </c>
      <c r="G273" s="82" t="str">
        <f>IF(TONGHOP!W273="","",IF(OR(TONGHOP!O273="KTHP",TONGHOP!O273="ThiTN"),TONGHOP!W273,""))</f>
        <v/>
      </c>
      <c r="H273" s="81" t="str">
        <f t="shared" si="9"/>
        <v/>
      </c>
    </row>
    <row r="274" spans="1:8" ht="15.95" hidden="1" customHeight="1">
      <c r="A274" s="80" t="str">
        <f>IF(TONGHOP!F274="","",TONGHOP!F274)</f>
        <v>16CĐN-Ô1</v>
      </c>
      <c r="B274" s="76">
        <f>IF(TONGHOP!C274="","",TONGHOP!C274)</f>
        <v>20171229</v>
      </c>
      <c r="C274" s="76" t="str">
        <f>IF(TONGHOP!D274="","",TONGHOP!D274)</f>
        <v>10h00</v>
      </c>
      <c r="D274" s="81">
        <f>IF(TONGHOP!Q274="","",TONGHOP!Q274)</f>
        <v>60</v>
      </c>
      <c r="E274" s="82" t="str">
        <f>IF(TONGHOP!V274="","",IF(OR(TONGHOP!O274="KTHP",TONGHOP!O274="ThiTN"),TONGHOP!V274,""))</f>
        <v>Lê Thị Hồng Vân</v>
      </c>
      <c r="F274" s="81">
        <f t="shared" si="8"/>
        <v>0.3</v>
      </c>
      <c r="G274" s="82" t="str">
        <f>IF(TONGHOP!W274="","",IF(OR(TONGHOP!O274="KTHP",TONGHOP!O274="ThiTN"),TONGHOP!W274,""))</f>
        <v/>
      </c>
      <c r="H274" s="81" t="str">
        <f t="shared" si="9"/>
        <v/>
      </c>
    </row>
    <row r="275" spans="1:8" ht="15.95" hidden="1" customHeight="1">
      <c r="A275" s="80" t="str">
        <f>IF(TONGHOP!F275="","",TONGHOP!F275)</f>
        <v>16CĐN-Ô2</v>
      </c>
      <c r="B275" s="76">
        <f>IF(TONGHOP!C275="","",TONGHOP!C275)</f>
        <v>20171229</v>
      </c>
      <c r="C275" s="76" t="str">
        <f>IF(TONGHOP!D275="","",TONGHOP!D275)</f>
        <v>10h00</v>
      </c>
      <c r="D275" s="81">
        <f>IF(TONGHOP!Q275="","",TONGHOP!Q275)</f>
        <v>60</v>
      </c>
      <c r="E275" s="82" t="str">
        <f>IF(TONGHOP!V275="","",IF(OR(TONGHOP!O275="KTHP",TONGHOP!O275="ThiTN"),TONGHOP!V275,""))</f>
        <v/>
      </c>
      <c r="F275" s="81" t="str">
        <f t="shared" si="8"/>
        <v/>
      </c>
      <c r="G275" s="82" t="str">
        <f>IF(TONGHOP!W275="","",IF(OR(TONGHOP!O275="KTHP",TONGHOP!O275="ThiTN"),TONGHOP!W275,""))</f>
        <v/>
      </c>
      <c r="H275" s="81" t="str">
        <f t="shared" si="9"/>
        <v/>
      </c>
    </row>
    <row r="276" spans="1:8" ht="15.95" hidden="1" customHeight="1">
      <c r="A276" s="80" t="str">
        <f>IF(TONGHOP!F276="","",TONGHOP!F276)</f>
        <v>17T2-QTM1</v>
      </c>
      <c r="B276" s="76">
        <f>IF(TONGHOP!C276="","",TONGHOP!C276)</f>
        <v>20171229</v>
      </c>
      <c r="C276" s="76" t="str">
        <f>IF(TONGHOP!D276="","",TONGHOP!D276)</f>
        <v>10h00</v>
      </c>
      <c r="D276" s="81">
        <f>IF(TONGHOP!Q276="","",TONGHOP!Q276)</f>
        <v>90</v>
      </c>
      <c r="E276" s="82" t="str">
        <f>IF(TONGHOP!V276="","",IF(OR(TONGHOP!O276="KTHP",TONGHOP!O276="ThiTN"),TONGHOP!V276,""))</f>
        <v>Hà Quốc Bảo</v>
      </c>
      <c r="F276" s="81">
        <f t="shared" si="8"/>
        <v>0.45</v>
      </c>
      <c r="G276" s="82" t="str">
        <f>IF(TONGHOP!W276="","",IF(OR(TONGHOP!O276="KTHP",TONGHOP!O276="ThiTN"),TONGHOP!W276,""))</f>
        <v/>
      </c>
      <c r="H276" s="81" t="str">
        <f t="shared" si="9"/>
        <v/>
      </c>
    </row>
    <row r="277" spans="1:8" ht="15.95" hidden="1" customHeight="1">
      <c r="A277" s="80" t="str">
        <f>IF(TONGHOP!F277="","",TONGHOP!F277)</f>
        <v>15CĐN-QTD</v>
      </c>
      <c r="B277" s="76">
        <f>IF(TONGHOP!C277="","",TONGHOP!C277)</f>
        <v>20171229</v>
      </c>
      <c r="C277" s="76" t="str">
        <f>IF(TONGHOP!D277="","",TONGHOP!D277)</f>
        <v>10h00</v>
      </c>
      <c r="D277" s="81">
        <f>IF(TONGHOP!Q277="","",TONGHOP!Q277)</f>
        <v>60</v>
      </c>
      <c r="E277" s="82" t="str">
        <f>IF(TONGHOP!V277="","",IF(OR(TONGHOP!O277="KTHP",TONGHOP!O277="ThiTN"),TONGHOP!V277,""))</f>
        <v/>
      </c>
      <c r="F277" s="81" t="str">
        <f t="shared" si="8"/>
        <v/>
      </c>
      <c r="G277" s="82" t="str">
        <f>IF(TONGHOP!W277="","",IF(OR(TONGHOP!O277="KTHP",TONGHOP!O277="ThiTN"),TONGHOP!W277,""))</f>
        <v/>
      </c>
      <c r="H277" s="81" t="str">
        <f t="shared" si="9"/>
        <v/>
      </c>
    </row>
    <row r="278" spans="1:8" ht="15.95" hidden="1" customHeight="1">
      <c r="A278" s="80" t="str">
        <f>IF(TONGHOP!F278="","",TONGHOP!F278)</f>
        <v>17T4-THU1</v>
      </c>
      <c r="B278" s="76">
        <f>IF(TONGHOP!C278="","",TONGHOP!C278)</f>
        <v>20171229</v>
      </c>
      <c r="C278" s="76" t="str">
        <f>IF(TONGHOP!D278="","",TONGHOP!D278)</f>
        <v>10h00</v>
      </c>
      <c r="D278" s="81">
        <f>IF(TONGHOP!Q278="","",TONGHOP!Q278)</f>
        <v>90</v>
      </c>
      <c r="E278" s="82" t="str">
        <f>IF(TONGHOP!V278="","",IF(OR(TONGHOP!O278="KTHP",TONGHOP!O278="ThiTN"),TONGHOP!V278,""))</f>
        <v>Lưu Thị Thúy</v>
      </c>
      <c r="F278" s="81">
        <f t="shared" si="8"/>
        <v>0.45</v>
      </c>
      <c r="G278" s="82" t="str">
        <f>IF(TONGHOP!W278="","",IF(OR(TONGHOP!O278="KTHP",TONGHOP!O278="ThiTN"),TONGHOP!W278,""))</f>
        <v/>
      </c>
      <c r="H278" s="81" t="str">
        <f t="shared" si="9"/>
        <v/>
      </c>
    </row>
    <row r="279" spans="1:8" ht="15.95" hidden="1" customHeight="1">
      <c r="A279" s="80" t="str">
        <f>IF(TONGHOP!F279="","",TONGHOP!F279)</f>
        <v>17T4-THU1</v>
      </c>
      <c r="B279" s="76">
        <f>IF(TONGHOP!C279="","",TONGHOP!C279)</f>
        <v>20171229</v>
      </c>
      <c r="C279" s="76" t="str">
        <f>IF(TONGHOP!D279="","",TONGHOP!D279)</f>
        <v>10h00</v>
      </c>
      <c r="D279" s="81">
        <f>IF(TONGHOP!Q279="","",TONGHOP!Q279)</f>
        <v>90</v>
      </c>
      <c r="E279" s="82" t="str">
        <f>IF(TONGHOP!V279="","",IF(OR(TONGHOP!O279="KTHP",TONGHOP!O279="ThiTN"),TONGHOP!V279,""))</f>
        <v/>
      </c>
      <c r="F279" s="81" t="str">
        <f t="shared" si="8"/>
        <v/>
      </c>
      <c r="G279" s="82" t="str">
        <f>IF(TONGHOP!W279="","",IF(OR(TONGHOP!O279="KTHP",TONGHOP!O279="ThiTN"),TONGHOP!W279,""))</f>
        <v/>
      </c>
      <c r="H279" s="81" t="str">
        <f t="shared" si="9"/>
        <v/>
      </c>
    </row>
    <row r="280" spans="1:8" ht="15.95" hidden="1" customHeight="1">
      <c r="A280" s="80" t="str">
        <f>IF(TONGHOP!F280="","",TONGHOP!F280)</f>
        <v>17T4-TKW1</v>
      </c>
      <c r="B280" s="76">
        <f>IF(TONGHOP!C280="","",TONGHOP!C280)</f>
        <v>20171229</v>
      </c>
      <c r="C280" s="76" t="str">
        <f>IF(TONGHOP!D280="","",TONGHOP!D280)</f>
        <v>10h00</v>
      </c>
      <c r="D280" s="81">
        <f>IF(TONGHOP!Q280="","",TONGHOP!Q280)</f>
        <v>90</v>
      </c>
      <c r="E280" s="82" t="str">
        <f>IF(TONGHOP!V280="","",IF(OR(TONGHOP!O280="KTHP",TONGHOP!O280="ThiTN"),TONGHOP!V280,""))</f>
        <v/>
      </c>
      <c r="F280" s="81" t="str">
        <f t="shared" si="8"/>
        <v/>
      </c>
      <c r="G280" s="82" t="str">
        <f>IF(TONGHOP!W280="","",IF(OR(TONGHOP!O280="KTHP",TONGHOP!O280="ThiTN"),TONGHOP!W280,""))</f>
        <v/>
      </c>
      <c r="H280" s="81" t="str">
        <f t="shared" si="9"/>
        <v/>
      </c>
    </row>
    <row r="281" spans="1:8" ht="15.95" hidden="1" customHeight="1">
      <c r="A281" s="80" t="str">
        <f>IF(TONGHOP!F281="","",TONGHOP!F281)</f>
        <v>17T4-TKW1</v>
      </c>
      <c r="B281" s="76">
        <f>IF(TONGHOP!C281="","",TONGHOP!C281)</f>
        <v>20171229</v>
      </c>
      <c r="C281" s="76" t="str">
        <f>IF(TONGHOP!D281="","",TONGHOP!D281)</f>
        <v>10h00</v>
      </c>
      <c r="D281" s="81">
        <f>IF(TONGHOP!Q281="","",TONGHOP!Q281)</f>
        <v>90</v>
      </c>
      <c r="E281" s="82" t="str">
        <f>IF(TONGHOP!V281="","",IF(OR(TONGHOP!O281="KTHP",TONGHOP!O281="ThiTN"),TONGHOP!V281,""))</f>
        <v/>
      </c>
      <c r="F281" s="81" t="str">
        <f t="shared" si="8"/>
        <v/>
      </c>
      <c r="G281" s="82" t="str">
        <f>IF(TONGHOP!W281="","",IF(OR(TONGHOP!O281="KTHP",TONGHOP!O281="ThiTN"),TONGHOP!W281,""))</f>
        <v/>
      </c>
      <c r="H281" s="81" t="str">
        <f t="shared" si="9"/>
        <v/>
      </c>
    </row>
    <row r="282" spans="1:8" ht="15.95" hidden="1" customHeight="1">
      <c r="A282" s="80" t="str">
        <f>IF(TONGHOP!F282="","",TONGHOP!F282)</f>
        <v>17T4-CMT1</v>
      </c>
      <c r="B282" s="76">
        <f>IF(TONGHOP!C282="","",TONGHOP!C282)</f>
        <v>20171229</v>
      </c>
      <c r="C282" s="76" t="str">
        <f>IF(TONGHOP!D282="","",TONGHOP!D282)</f>
        <v>10h00</v>
      </c>
      <c r="D282" s="81">
        <f>IF(TONGHOP!Q282="","",TONGHOP!Q282)</f>
        <v>90</v>
      </c>
      <c r="E282" s="82" t="str">
        <f>IF(TONGHOP!V282="","",IF(OR(TONGHOP!O282="KTHP",TONGHOP!O282="ThiTN"),TONGHOP!V282,""))</f>
        <v/>
      </c>
      <c r="F282" s="81" t="str">
        <f t="shared" si="8"/>
        <v/>
      </c>
      <c r="G282" s="82" t="str">
        <f>IF(TONGHOP!W282="","",IF(OR(TONGHOP!O282="KTHP",TONGHOP!O282="ThiTN"),TONGHOP!W282,""))</f>
        <v/>
      </c>
      <c r="H282" s="81" t="str">
        <f t="shared" si="9"/>
        <v/>
      </c>
    </row>
    <row r="283" spans="1:8" ht="15.95" hidden="1" customHeight="1">
      <c r="A283" s="80" t="str">
        <f>IF(TONGHOP!F283="","",TONGHOP!F283)</f>
        <v>17T4-LTM1</v>
      </c>
      <c r="B283" s="76">
        <f>IF(TONGHOP!C283="","",TONGHOP!C283)</f>
        <v>20171229</v>
      </c>
      <c r="C283" s="76" t="str">
        <f>IF(TONGHOP!D283="","",TONGHOP!D283)</f>
        <v>10h00</v>
      </c>
      <c r="D283" s="81">
        <f>IF(TONGHOP!Q283="","",TONGHOP!Q283)</f>
        <v>90</v>
      </c>
      <c r="E283" s="82" t="str">
        <f>IF(TONGHOP!V283="","",IF(OR(TONGHOP!O283="KTHP",TONGHOP!O283="ThiTN"),TONGHOP!V283,""))</f>
        <v>Phạm Thị Thu Hiền</v>
      </c>
      <c r="F283" s="81">
        <f t="shared" si="8"/>
        <v>0.45</v>
      </c>
      <c r="G283" s="82" t="str">
        <f>IF(TONGHOP!W283="","",IF(OR(TONGHOP!O283="KTHP",TONGHOP!O283="ThiTN"),TONGHOP!W283,""))</f>
        <v/>
      </c>
      <c r="H283" s="81" t="str">
        <f t="shared" si="9"/>
        <v/>
      </c>
    </row>
    <row r="284" spans="1:8" ht="15.95" hidden="1" customHeight="1">
      <c r="A284" s="80" t="str">
        <f>IF(TONGHOP!F284="","",TONGHOP!F284)</f>
        <v>17T4-QTM1</v>
      </c>
      <c r="B284" s="76">
        <f>IF(TONGHOP!C284="","",TONGHOP!C284)</f>
        <v>20171229</v>
      </c>
      <c r="C284" s="76" t="str">
        <f>IF(TONGHOP!D284="","",TONGHOP!D284)</f>
        <v>10h00</v>
      </c>
      <c r="D284" s="81">
        <f>IF(TONGHOP!Q284="","",TONGHOP!Q284)</f>
        <v>90</v>
      </c>
      <c r="E284" s="82" t="str">
        <f>IF(TONGHOP!V284="","",IF(OR(TONGHOP!O284="KTHP",TONGHOP!O284="ThiTN"),TONGHOP!V284,""))</f>
        <v/>
      </c>
      <c r="F284" s="81" t="str">
        <f t="shared" si="8"/>
        <v/>
      </c>
      <c r="G284" s="82" t="str">
        <f>IF(TONGHOP!W284="","",IF(OR(TONGHOP!O284="KTHP",TONGHOP!O284="ThiTN"),TONGHOP!W284,""))</f>
        <v/>
      </c>
      <c r="H284" s="81" t="str">
        <f t="shared" si="9"/>
        <v/>
      </c>
    </row>
    <row r="285" spans="1:8" ht="15.95" hidden="1" customHeight="1">
      <c r="A285" s="80" t="str">
        <f>IF(TONGHOP!F285="","",TONGHOP!F285)</f>
        <v>17T4-QTM2</v>
      </c>
      <c r="B285" s="76">
        <f>IF(TONGHOP!C285="","",TONGHOP!C285)</f>
        <v>20171229</v>
      </c>
      <c r="C285" s="76" t="str">
        <f>IF(TONGHOP!D285="","",TONGHOP!D285)</f>
        <v>10h00</v>
      </c>
      <c r="D285" s="81">
        <f>IF(TONGHOP!Q285="","",TONGHOP!Q285)</f>
        <v>90</v>
      </c>
      <c r="E285" s="82" t="str">
        <f>IF(TONGHOP!V285="","",IF(OR(TONGHOP!O285="KTHP",TONGHOP!O285="ThiTN"),TONGHOP!V285,""))</f>
        <v/>
      </c>
      <c r="F285" s="81" t="str">
        <f t="shared" si="8"/>
        <v/>
      </c>
      <c r="G285" s="82" t="str">
        <f>IF(TONGHOP!W285="","",IF(OR(TONGHOP!O285="KTHP",TONGHOP!O285="ThiTN"),TONGHOP!W285,""))</f>
        <v/>
      </c>
      <c r="H285" s="81" t="str">
        <f t="shared" si="9"/>
        <v/>
      </c>
    </row>
    <row r="286" spans="1:8" ht="15.95" hidden="1" customHeight="1">
      <c r="A286" s="80" t="str">
        <f>IF(TONGHOP!F286="","",TONGHOP!F286)</f>
        <v>16CĐN-QTD</v>
      </c>
      <c r="B286" s="76">
        <f>IF(TONGHOP!C286="","",TONGHOP!C286)</f>
        <v>20171229</v>
      </c>
      <c r="C286" s="76" t="str">
        <f>IF(TONGHOP!D286="","",TONGHOP!D286)</f>
        <v>10h00</v>
      </c>
      <c r="D286" s="81">
        <f>IF(TONGHOP!Q286="","",TONGHOP!Q286)</f>
        <v>60</v>
      </c>
      <c r="E286" s="82" t="str">
        <f>IF(TONGHOP!V286="","",IF(OR(TONGHOP!O286="KTHP",TONGHOP!O286="ThiTN"),TONGHOP!V286,""))</f>
        <v>Trần Quốc Duy</v>
      </c>
      <c r="F286" s="81">
        <f t="shared" si="8"/>
        <v>0.3</v>
      </c>
      <c r="G286" s="82" t="str">
        <f>IF(TONGHOP!W286="","",IF(OR(TONGHOP!O286="KTHP",TONGHOP!O286="ThiTN"),TONGHOP!W286,""))</f>
        <v/>
      </c>
      <c r="H286" s="81" t="str">
        <f t="shared" si="9"/>
        <v/>
      </c>
    </row>
    <row r="287" spans="1:8" ht="15.95" hidden="1" customHeight="1">
      <c r="A287" s="80" t="str">
        <f>IF(TONGHOP!F287="","",TONGHOP!F287)</f>
        <v>17T4-KTD1</v>
      </c>
      <c r="B287" s="76">
        <f>IF(TONGHOP!C287="","",TONGHOP!C287)</f>
        <v>20171229</v>
      </c>
      <c r="C287" s="76" t="str">
        <f>IF(TONGHOP!D287="","",TONGHOP!D287)</f>
        <v>10h00</v>
      </c>
      <c r="D287" s="81">
        <f>IF(TONGHOP!Q287="","",TONGHOP!Q287)</f>
        <v>90</v>
      </c>
      <c r="E287" s="82" t="str">
        <f>IF(TONGHOP!V287="","",IF(OR(TONGHOP!O287="KTHP",TONGHOP!O287="ThiTN"),TONGHOP!V287,""))</f>
        <v/>
      </c>
      <c r="F287" s="81" t="str">
        <f t="shared" si="8"/>
        <v/>
      </c>
      <c r="G287" s="82" t="str">
        <f>IF(TONGHOP!W287="","",IF(OR(TONGHOP!O287="KTHP",TONGHOP!O287="ThiTN"),TONGHOP!W287,""))</f>
        <v/>
      </c>
      <c r="H287" s="81" t="str">
        <f t="shared" si="9"/>
        <v/>
      </c>
    </row>
    <row r="288" spans="1:8" ht="15.95" hidden="1" customHeight="1">
      <c r="A288" s="80" t="str">
        <f>IF(TONGHOP!F288="","",TONGHOP!F288)</f>
        <v>17T4-KTD1</v>
      </c>
      <c r="B288" s="76">
        <f>IF(TONGHOP!C288="","",TONGHOP!C288)</f>
        <v>20171229</v>
      </c>
      <c r="C288" s="76" t="str">
        <f>IF(TONGHOP!D288="","",TONGHOP!D288)</f>
        <v>10h00</v>
      </c>
      <c r="D288" s="81">
        <f>IF(TONGHOP!Q288="","",TONGHOP!Q288)</f>
        <v>90</v>
      </c>
      <c r="E288" s="82" t="str">
        <f>IF(TONGHOP!V288="","",IF(OR(TONGHOP!O288="KTHP",TONGHOP!O288="ThiTN"),TONGHOP!V288,""))</f>
        <v/>
      </c>
      <c r="F288" s="81" t="str">
        <f t="shared" si="8"/>
        <v/>
      </c>
      <c r="G288" s="82" t="str">
        <f>IF(TONGHOP!W288="","",IF(OR(TONGHOP!O288="KTHP",TONGHOP!O288="ThiTN"),TONGHOP!W288,""))</f>
        <v/>
      </c>
      <c r="H288" s="81" t="str">
        <f t="shared" si="9"/>
        <v/>
      </c>
    </row>
    <row r="289" spans="1:8" ht="15.95" hidden="1" customHeight="1">
      <c r="A289" s="80" t="str">
        <f>IF(TONGHOP!F289="","",TONGHOP!F289)</f>
        <v>15CĐ-ĐTCN1</v>
      </c>
      <c r="B289" s="76">
        <f>IF(TONGHOP!C289="","",TONGHOP!C289)</f>
        <v>20171229</v>
      </c>
      <c r="C289" s="76" t="str">
        <f>IF(TONGHOP!D289="","",TONGHOP!D289)</f>
        <v>13h00</v>
      </c>
      <c r="D289" s="81">
        <f>IF(TONGHOP!Q289="","",TONGHOP!Q289)</f>
        <v>90</v>
      </c>
      <c r="E289" s="82" t="str">
        <f>IF(TONGHOP!V289="","",IF(OR(TONGHOP!O289="KTHP",TONGHOP!O289="ThiTN"),TONGHOP!V289,""))</f>
        <v>Trần Thị Ngọc Dung</v>
      </c>
      <c r="F289" s="81">
        <f t="shared" si="8"/>
        <v>0.45</v>
      </c>
      <c r="G289" s="82" t="str">
        <f>IF(TONGHOP!W289="","",IF(OR(TONGHOP!O289="KTHP",TONGHOP!O289="ThiTN"),TONGHOP!W289,""))</f>
        <v/>
      </c>
      <c r="H289" s="81" t="str">
        <f t="shared" si="9"/>
        <v/>
      </c>
    </row>
    <row r="290" spans="1:8" ht="15.95" hidden="1" customHeight="1">
      <c r="A290" s="80" t="str">
        <f>IF(TONGHOP!F290="","",TONGHOP!F290)</f>
        <v>15CĐ-ĐCN1</v>
      </c>
      <c r="B290" s="76">
        <f>IF(TONGHOP!C290="","",TONGHOP!C290)</f>
        <v>20171229</v>
      </c>
      <c r="C290" s="76" t="str">
        <f>IF(TONGHOP!D290="","",TONGHOP!D290)</f>
        <v>13h00</v>
      </c>
      <c r="D290" s="81">
        <f>IF(TONGHOP!Q290="","",TONGHOP!Q290)</f>
        <v>90</v>
      </c>
      <c r="E290" s="82" t="str">
        <f>IF(TONGHOP!V290="","",IF(OR(TONGHOP!O290="KTHP",TONGHOP!O290="ThiTN"),TONGHOP!V290,""))</f>
        <v>Cao Thị Hồng Thắm</v>
      </c>
      <c r="F290" s="81">
        <f t="shared" si="8"/>
        <v>0.45</v>
      </c>
      <c r="G290" s="82" t="str">
        <f>IF(TONGHOP!W290="","",IF(OR(TONGHOP!O290="KTHP",TONGHOP!O290="ThiTN"),TONGHOP!W290,""))</f>
        <v/>
      </c>
      <c r="H290" s="81" t="str">
        <f t="shared" si="9"/>
        <v/>
      </c>
    </row>
    <row r="291" spans="1:8" ht="15.95" hidden="1" customHeight="1">
      <c r="A291" s="80" t="str">
        <f>IF(TONGHOP!F291="","",TONGHOP!F291)</f>
        <v>15CĐ-ĐCN1</v>
      </c>
      <c r="B291" s="76">
        <f>IF(TONGHOP!C291="","",TONGHOP!C291)</f>
        <v>20171229</v>
      </c>
      <c r="C291" s="76" t="str">
        <f>IF(TONGHOP!D291="","",TONGHOP!D291)</f>
        <v>13h00</v>
      </c>
      <c r="D291" s="81">
        <f>IF(TONGHOP!Q291="","",TONGHOP!Q291)</f>
        <v>90</v>
      </c>
      <c r="E291" s="82" t="str">
        <f>IF(TONGHOP!V291="","",IF(OR(TONGHOP!O291="KTHP",TONGHOP!O291="ThiTN"),TONGHOP!V291,""))</f>
        <v/>
      </c>
      <c r="F291" s="81" t="str">
        <f t="shared" si="8"/>
        <v/>
      </c>
      <c r="G291" s="82" t="str">
        <f>IF(TONGHOP!W291="","",IF(OR(TONGHOP!O291="KTHP",TONGHOP!O291="ThiTN"),TONGHOP!W291,""))</f>
        <v/>
      </c>
      <c r="H291" s="81" t="str">
        <f t="shared" si="9"/>
        <v/>
      </c>
    </row>
    <row r="292" spans="1:8" ht="15.95" hidden="1" customHeight="1">
      <c r="A292" s="80" t="str">
        <f>IF(TONGHOP!F292="","",TONGHOP!F292)</f>
        <v>15CĐ-ĐCN2</v>
      </c>
      <c r="B292" s="76">
        <f>IF(TONGHOP!C292="","",TONGHOP!C292)</f>
        <v>20171229</v>
      </c>
      <c r="C292" s="76" t="str">
        <f>IF(TONGHOP!D292="","",TONGHOP!D292)</f>
        <v>13h00</v>
      </c>
      <c r="D292" s="81">
        <f>IF(TONGHOP!Q292="","",TONGHOP!Q292)</f>
        <v>90</v>
      </c>
      <c r="E292" s="82" t="str">
        <f>IF(TONGHOP!V292="","",IF(OR(TONGHOP!O292="KTHP",TONGHOP!O292="ThiTN"),TONGHOP!V292,""))</f>
        <v/>
      </c>
      <c r="F292" s="81" t="str">
        <f t="shared" si="8"/>
        <v/>
      </c>
      <c r="G292" s="82" t="str">
        <f>IF(TONGHOP!W292="","",IF(OR(TONGHOP!O292="KTHP",TONGHOP!O292="ThiTN"),TONGHOP!W292,""))</f>
        <v/>
      </c>
      <c r="H292" s="81" t="str">
        <f t="shared" si="9"/>
        <v/>
      </c>
    </row>
    <row r="293" spans="1:8" ht="15.95" hidden="1" customHeight="1">
      <c r="A293" s="80" t="str">
        <f>IF(TONGHOP!F293="","",TONGHOP!F293)</f>
        <v>15CĐ-ĐCN2</v>
      </c>
      <c r="B293" s="76">
        <f>IF(TONGHOP!C293="","",TONGHOP!C293)</f>
        <v>20171229</v>
      </c>
      <c r="C293" s="76" t="str">
        <f>IF(TONGHOP!D293="","",TONGHOP!D293)</f>
        <v>13h00</v>
      </c>
      <c r="D293" s="81">
        <f>IF(TONGHOP!Q293="","",TONGHOP!Q293)</f>
        <v>90</v>
      </c>
      <c r="E293" s="82" t="str">
        <f>IF(TONGHOP!V293="","",IF(OR(TONGHOP!O293="KTHP",TONGHOP!O293="ThiTN"),TONGHOP!V293,""))</f>
        <v/>
      </c>
      <c r="F293" s="81" t="str">
        <f t="shared" si="8"/>
        <v/>
      </c>
      <c r="G293" s="82" t="str">
        <f>IF(TONGHOP!W293="","",IF(OR(TONGHOP!O293="KTHP",TONGHOP!O293="ThiTN"),TONGHOP!W293,""))</f>
        <v/>
      </c>
      <c r="H293" s="81" t="str">
        <f t="shared" si="9"/>
        <v/>
      </c>
    </row>
    <row r="294" spans="1:8" ht="15.95" hidden="1" customHeight="1">
      <c r="A294" s="80" t="str">
        <f>IF(TONGHOP!F294="","",TONGHOP!F294)</f>
        <v>15CĐ-ĐCN3</v>
      </c>
      <c r="B294" s="76">
        <f>IF(TONGHOP!C294="","",TONGHOP!C294)</f>
        <v>20171229</v>
      </c>
      <c r="C294" s="76" t="str">
        <f>IF(TONGHOP!D294="","",TONGHOP!D294)</f>
        <v>13h00</v>
      </c>
      <c r="D294" s="81">
        <f>IF(TONGHOP!Q294="","",TONGHOP!Q294)</f>
        <v>90</v>
      </c>
      <c r="E294" s="82" t="str">
        <f>IF(TONGHOP!V294="","",IF(OR(TONGHOP!O294="KTHP",TONGHOP!O294="ThiTN"),TONGHOP!V294,""))</f>
        <v/>
      </c>
      <c r="F294" s="81" t="str">
        <f t="shared" si="8"/>
        <v/>
      </c>
      <c r="G294" s="82" t="str">
        <f>IF(TONGHOP!W294="","",IF(OR(TONGHOP!O294="KTHP",TONGHOP!O294="ThiTN"),TONGHOP!W294,""))</f>
        <v/>
      </c>
      <c r="H294" s="81" t="str">
        <f t="shared" si="9"/>
        <v/>
      </c>
    </row>
    <row r="295" spans="1:8" ht="15.95" hidden="1" customHeight="1">
      <c r="A295" s="80" t="str">
        <f>IF(TONGHOP!F295="","",TONGHOP!F295)</f>
        <v>15CĐ-ĐCN4</v>
      </c>
      <c r="B295" s="76">
        <f>IF(TONGHOP!C295="","",TONGHOP!C295)</f>
        <v>20171229</v>
      </c>
      <c r="C295" s="76" t="str">
        <f>IF(TONGHOP!D295="","",TONGHOP!D295)</f>
        <v>13h00</v>
      </c>
      <c r="D295" s="81">
        <f>IF(TONGHOP!Q295="","",TONGHOP!Q295)</f>
        <v>90</v>
      </c>
      <c r="E295" s="82" t="str">
        <f>IF(TONGHOP!V295="","",IF(OR(TONGHOP!O295="KTHP",TONGHOP!O295="ThiTN"),TONGHOP!V295,""))</f>
        <v>Nguyễn Ngọc Tuyên</v>
      </c>
      <c r="F295" s="81">
        <f t="shared" si="8"/>
        <v>0.45</v>
      </c>
      <c r="G295" s="82" t="str">
        <f>IF(TONGHOP!W295="","",IF(OR(TONGHOP!O295="KTHP",TONGHOP!O295="ThiTN"),TONGHOP!W295,""))</f>
        <v/>
      </c>
      <c r="H295" s="81" t="str">
        <f t="shared" si="9"/>
        <v/>
      </c>
    </row>
    <row r="296" spans="1:8" ht="15.95" hidden="1" customHeight="1">
      <c r="A296" s="80" t="str">
        <f>IF(TONGHOP!F296="","",TONGHOP!F296)</f>
        <v>15CĐ-TĐH1</v>
      </c>
      <c r="B296" s="76">
        <f>IF(TONGHOP!C296="","",TONGHOP!C296)</f>
        <v>20171229</v>
      </c>
      <c r="C296" s="76" t="str">
        <f>IF(TONGHOP!D296="","",TONGHOP!D296)</f>
        <v>13h00</v>
      </c>
      <c r="D296" s="81">
        <f>IF(TONGHOP!Q296="","",TONGHOP!Q296)</f>
        <v>90</v>
      </c>
      <c r="E296" s="82" t="str">
        <f>IF(TONGHOP!V296="","",IF(OR(TONGHOP!O296="KTHP",TONGHOP!O296="ThiTN"),TONGHOP!V296,""))</f>
        <v/>
      </c>
      <c r="F296" s="81" t="str">
        <f t="shared" si="8"/>
        <v/>
      </c>
      <c r="G296" s="82" t="str">
        <f>IF(TONGHOP!W296="","",IF(OR(TONGHOP!O296="KTHP",TONGHOP!O296="ThiTN"),TONGHOP!W296,""))</f>
        <v/>
      </c>
      <c r="H296" s="81" t="str">
        <f t="shared" si="9"/>
        <v/>
      </c>
    </row>
    <row r="297" spans="1:8" ht="15.95" hidden="1" customHeight="1">
      <c r="A297" s="80" t="str">
        <f>IF(TONGHOP!F297="","",TONGHOP!F297)</f>
        <v>15CĐ-ĐL1</v>
      </c>
      <c r="B297" s="76">
        <f>IF(TONGHOP!C297="","",TONGHOP!C297)</f>
        <v>20171229</v>
      </c>
      <c r="C297" s="76" t="str">
        <f>IF(TONGHOP!D297="","",TONGHOP!D297)</f>
        <v>13h00</v>
      </c>
      <c r="D297" s="81">
        <f>IF(TONGHOP!Q297="","",TONGHOP!Q297)</f>
        <v>90</v>
      </c>
      <c r="E297" s="82" t="str">
        <f>IF(TONGHOP!V297="","",IF(OR(TONGHOP!O297="KTHP",TONGHOP!O297="ThiTN"),TONGHOP!V297,""))</f>
        <v/>
      </c>
      <c r="F297" s="81" t="str">
        <f t="shared" si="8"/>
        <v/>
      </c>
      <c r="G297" s="82" t="str">
        <f>IF(TONGHOP!W297="","",IF(OR(TONGHOP!O297="KTHP",TONGHOP!O297="ThiTN"),TONGHOP!W297,""))</f>
        <v/>
      </c>
      <c r="H297" s="81" t="str">
        <f t="shared" si="9"/>
        <v/>
      </c>
    </row>
    <row r="298" spans="1:8" ht="15.95" hidden="1" customHeight="1">
      <c r="A298" s="80" t="str">
        <f>IF(TONGHOP!F298="","",TONGHOP!F298)</f>
        <v>15CĐ-ĐL1</v>
      </c>
      <c r="B298" s="76">
        <f>IF(TONGHOP!C298="","",TONGHOP!C298)</f>
        <v>20171229</v>
      </c>
      <c r="C298" s="76" t="str">
        <f>IF(TONGHOP!D298="","",TONGHOP!D298)</f>
        <v>13h00</v>
      </c>
      <c r="D298" s="81">
        <f>IF(TONGHOP!Q298="","",TONGHOP!Q298)</f>
        <v>90</v>
      </c>
      <c r="E298" s="82" t="str">
        <f>IF(TONGHOP!V298="","",IF(OR(TONGHOP!O298="KTHP",TONGHOP!O298="ThiTN"),TONGHOP!V298,""))</f>
        <v/>
      </c>
      <c r="F298" s="81" t="str">
        <f t="shared" si="8"/>
        <v/>
      </c>
      <c r="G298" s="82" t="str">
        <f>IF(TONGHOP!W298="","",IF(OR(TONGHOP!O298="KTHP",TONGHOP!O298="ThiTN"),TONGHOP!W298,""))</f>
        <v/>
      </c>
      <c r="H298" s="81" t="str">
        <f t="shared" si="9"/>
        <v/>
      </c>
    </row>
    <row r="299" spans="1:8" ht="15.95" hidden="1" customHeight="1">
      <c r="A299" s="80" t="str">
        <f>IF(TONGHOP!F299="","",TONGHOP!F299)</f>
        <v>15CĐ-ĐL2</v>
      </c>
      <c r="B299" s="76">
        <f>IF(TONGHOP!C299="","",TONGHOP!C299)</f>
        <v>20171229</v>
      </c>
      <c r="C299" s="76" t="str">
        <f>IF(TONGHOP!D299="","",TONGHOP!D299)</f>
        <v>13h00</v>
      </c>
      <c r="D299" s="81">
        <f>IF(TONGHOP!Q299="","",TONGHOP!Q299)</f>
        <v>90</v>
      </c>
      <c r="E299" s="82" t="str">
        <f>IF(TONGHOP!V299="","",IF(OR(TONGHOP!O299="KTHP",TONGHOP!O299="ThiTN"),TONGHOP!V299,""))</f>
        <v>Trần Trung Hiếu</v>
      </c>
      <c r="F299" s="81">
        <f t="shared" si="8"/>
        <v>0.45</v>
      </c>
      <c r="G299" s="82" t="str">
        <f>IF(TONGHOP!W299="","",IF(OR(TONGHOP!O299="KTHP",TONGHOP!O299="ThiTN"),TONGHOP!W299,""))</f>
        <v/>
      </c>
      <c r="H299" s="81" t="str">
        <f t="shared" si="9"/>
        <v/>
      </c>
    </row>
    <row r="300" spans="1:8" ht="15.95" hidden="1" customHeight="1">
      <c r="A300" s="80" t="str">
        <f>IF(TONGHOP!F300="","",TONGHOP!F300)</f>
        <v>15CĐ-MTT1</v>
      </c>
      <c r="B300" s="76">
        <f>IF(TONGHOP!C300="","",TONGHOP!C300)</f>
        <v>20171229</v>
      </c>
      <c r="C300" s="76" t="str">
        <f>IF(TONGHOP!D300="","",TONGHOP!D300)</f>
        <v>13h00</v>
      </c>
      <c r="D300" s="81">
        <f>IF(TONGHOP!Q300="","",TONGHOP!Q300)</f>
        <v>90</v>
      </c>
      <c r="E300" s="82" t="str">
        <f>IF(TONGHOP!V300="","",IF(OR(TONGHOP!O300="KTHP",TONGHOP!O300="ThiTN"),TONGHOP!V300,""))</f>
        <v/>
      </c>
      <c r="F300" s="81" t="str">
        <f t="shared" si="8"/>
        <v/>
      </c>
      <c r="G300" s="82" t="str">
        <f>IF(TONGHOP!W300="","",IF(OR(TONGHOP!O300="KTHP",TONGHOP!O300="ThiTN"),TONGHOP!W300,""))</f>
        <v/>
      </c>
      <c r="H300" s="81" t="str">
        <f t="shared" si="9"/>
        <v/>
      </c>
    </row>
    <row r="301" spans="1:8" ht="15.95" hidden="1" customHeight="1">
      <c r="A301" s="80" t="str">
        <f>IF(TONGHOP!F301="","",TONGHOP!F301)</f>
        <v>15CĐ-MTT1</v>
      </c>
      <c r="B301" s="76">
        <f>IF(TONGHOP!C301="","",TONGHOP!C301)</f>
        <v>20171229</v>
      </c>
      <c r="C301" s="76" t="str">
        <f>IF(TONGHOP!D301="","",TONGHOP!D301)</f>
        <v>13h00</v>
      </c>
      <c r="D301" s="81">
        <f>IF(TONGHOP!Q301="","",TONGHOP!Q301)</f>
        <v>90</v>
      </c>
      <c r="E301" s="82" t="str">
        <f>IF(TONGHOP!V301="","",IF(OR(TONGHOP!O301="KTHP",TONGHOP!O301="ThiTN"),TONGHOP!V301,""))</f>
        <v/>
      </c>
      <c r="F301" s="81" t="str">
        <f t="shared" si="8"/>
        <v/>
      </c>
      <c r="G301" s="82" t="str">
        <f>IF(TONGHOP!W301="","",IF(OR(TONGHOP!O301="KTHP",TONGHOP!O301="ThiTN"),TONGHOP!W301,""))</f>
        <v/>
      </c>
      <c r="H301" s="81" t="str">
        <f t="shared" si="9"/>
        <v/>
      </c>
    </row>
    <row r="302" spans="1:8" ht="15.95" hidden="1" customHeight="1">
      <c r="A302" s="80" t="str">
        <f>IF(TONGHOP!F302="","",TONGHOP!F302)</f>
        <v>15CĐ-MTT2</v>
      </c>
      <c r="B302" s="76">
        <f>IF(TONGHOP!C302="","",TONGHOP!C302)</f>
        <v>20171229</v>
      </c>
      <c r="C302" s="76" t="str">
        <f>IF(TONGHOP!D302="","",TONGHOP!D302)</f>
        <v>13h00</v>
      </c>
      <c r="D302" s="81">
        <f>IF(TONGHOP!Q302="","",TONGHOP!Q302)</f>
        <v>90</v>
      </c>
      <c r="E302" s="82" t="str">
        <f>IF(TONGHOP!V302="","",IF(OR(TONGHOP!O302="KTHP",TONGHOP!O302="ThiTN"),TONGHOP!V302,""))</f>
        <v/>
      </c>
      <c r="F302" s="81" t="str">
        <f t="shared" si="8"/>
        <v/>
      </c>
      <c r="G302" s="82" t="str">
        <f>IF(TONGHOP!W302="","",IF(OR(TONGHOP!O302="KTHP",TONGHOP!O302="ThiTN"),TONGHOP!W302,""))</f>
        <v/>
      </c>
      <c r="H302" s="81" t="str">
        <f t="shared" si="9"/>
        <v/>
      </c>
    </row>
    <row r="303" spans="1:8" ht="15.95" hidden="1" customHeight="1">
      <c r="A303" s="80" t="str">
        <f>IF(TONGHOP!F303="","",TONGHOP!F303)</f>
        <v>15CĐ-MTT2</v>
      </c>
      <c r="B303" s="76">
        <f>IF(TONGHOP!C303="","",TONGHOP!C303)</f>
        <v>20171229</v>
      </c>
      <c r="C303" s="76" t="str">
        <f>IF(TONGHOP!D303="","",TONGHOP!D303)</f>
        <v>13h00</v>
      </c>
      <c r="D303" s="81">
        <f>IF(TONGHOP!Q303="","",TONGHOP!Q303)</f>
        <v>90</v>
      </c>
      <c r="E303" s="82" t="str">
        <f>IF(TONGHOP!V303="","",IF(OR(TONGHOP!O303="KTHP",TONGHOP!O303="ThiTN"),TONGHOP!V303,""))</f>
        <v/>
      </c>
      <c r="F303" s="81" t="str">
        <f t="shared" si="8"/>
        <v/>
      </c>
      <c r="G303" s="82" t="str">
        <f>IF(TONGHOP!W303="","",IF(OR(TONGHOP!O303="KTHP",TONGHOP!O303="ThiTN"),TONGHOP!W303,""))</f>
        <v/>
      </c>
      <c r="H303" s="81" t="str">
        <f t="shared" si="9"/>
        <v/>
      </c>
    </row>
    <row r="304" spans="1:8" ht="15.95" hidden="1" customHeight="1">
      <c r="A304" s="80" t="str">
        <f>IF(TONGHOP!F304="","",TONGHOP!F304)</f>
        <v>15CĐ-CTM4</v>
      </c>
      <c r="B304" s="76">
        <f>IF(TONGHOP!C304="","",TONGHOP!C304)</f>
        <v>20171229</v>
      </c>
      <c r="C304" s="76" t="str">
        <f>IF(TONGHOP!D304="","",TONGHOP!D304)</f>
        <v>13h00</v>
      </c>
      <c r="D304" s="81">
        <f>IF(TONGHOP!Q304="","",TONGHOP!Q304)</f>
        <v>90</v>
      </c>
      <c r="E304" s="82" t="str">
        <f>IF(TONGHOP!V304="","",IF(OR(TONGHOP!O304="KTHP",TONGHOP!O304="ThiTN"),TONGHOP!V304,""))</f>
        <v>Trần Đình Khoa</v>
      </c>
      <c r="F304" s="81">
        <f t="shared" si="8"/>
        <v>0.45</v>
      </c>
      <c r="G304" s="82" t="str">
        <f>IF(TONGHOP!W304="","",IF(OR(TONGHOP!O304="KTHP",TONGHOP!O304="ThiTN"),TONGHOP!W304,""))</f>
        <v/>
      </c>
      <c r="H304" s="81" t="str">
        <f t="shared" si="9"/>
        <v/>
      </c>
    </row>
    <row r="305" spans="1:8" ht="15.95" hidden="1" customHeight="1">
      <c r="A305" s="80" t="str">
        <f>IF(TONGHOP!F305="","",TONGHOP!F305)</f>
        <v>15CĐ-CTM4</v>
      </c>
      <c r="B305" s="76">
        <f>IF(TONGHOP!C305="","",TONGHOP!C305)</f>
        <v>20171229</v>
      </c>
      <c r="C305" s="76" t="str">
        <f>IF(TONGHOP!D305="","",TONGHOP!D305)</f>
        <v>13h00</v>
      </c>
      <c r="D305" s="81">
        <f>IF(TONGHOP!Q305="","",TONGHOP!Q305)</f>
        <v>90</v>
      </c>
      <c r="E305" s="82" t="str">
        <f>IF(TONGHOP!V305="","",IF(OR(TONGHOP!O305="KTHP",TONGHOP!O305="ThiTN"),TONGHOP!V305,""))</f>
        <v/>
      </c>
      <c r="F305" s="81" t="str">
        <f t="shared" si="8"/>
        <v/>
      </c>
      <c r="G305" s="82" t="str">
        <f>IF(TONGHOP!W305="","",IF(OR(TONGHOP!O305="KTHP",TONGHOP!O305="ThiTN"),TONGHOP!W305,""))</f>
        <v/>
      </c>
      <c r="H305" s="81" t="str">
        <f t="shared" si="9"/>
        <v/>
      </c>
    </row>
    <row r="306" spans="1:8" ht="15.95" hidden="1" customHeight="1">
      <c r="A306" s="80" t="str">
        <f>IF(TONGHOP!F306="","",TONGHOP!F306)</f>
        <v>15CĐ-CTM1</v>
      </c>
      <c r="B306" s="76">
        <f>IF(TONGHOP!C306="","",TONGHOP!C306)</f>
        <v>20171229</v>
      </c>
      <c r="C306" s="76" t="str">
        <f>IF(TONGHOP!D306="","",TONGHOP!D306)</f>
        <v>13h00</v>
      </c>
      <c r="D306" s="81">
        <f>IF(TONGHOP!Q306="","",TONGHOP!Q306)</f>
        <v>90</v>
      </c>
      <c r="E306" s="82" t="str">
        <f>IF(TONGHOP!V306="","",IF(OR(TONGHOP!O306="KTHP",TONGHOP!O306="ThiTN"),TONGHOP!V306,""))</f>
        <v/>
      </c>
      <c r="F306" s="81" t="str">
        <f t="shared" si="8"/>
        <v/>
      </c>
      <c r="G306" s="82" t="str">
        <f>IF(TONGHOP!W306="","",IF(OR(TONGHOP!O306="KTHP",TONGHOP!O306="ThiTN"),TONGHOP!W306,""))</f>
        <v/>
      </c>
      <c r="H306" s="81" t="str">
        <f t="shared" si="9"/>
        <v/>
      </c>
    </row>
    <row r="307" spans="1:8" ht="15.95" hidden="1" customHeight="1">
      <c r="A307" s="80" t="str">
        <f>IF(TONGHOP!F307="","",TONGHOP!F307)</f>
        <v>15CĐ-CTM1</v>
      </c>
      <c r="B307" s="76">
        <f>IF(TONGHOP!C307="","",TONGHOP!C307)</f>
        <v>20171229</v>
      </c>
      <c r="C307" s="76" t="str">
        <f>IF(TONGHOP!D307="","",TONGHOP!D307)</f>
        <v>13h00</v>
      </c>
      <c r="D307" s="81">
        <f>IF(TONGHOP!Q307="","",TONGHOP!Q307)</f>
        <v>90</v>
      </c>
      <c r="E307" s="82" t="str">
        <f>IF(TONGHOP!V307="","",IF(OR(TONGHOP!O307="KTHP",TONGHOP!O307="ThiTN"),TONGHOP!V307,""))</f>
        <v/>
      </c>
      <c r="F307" s="81" t="str">
        <f t="shared" si="8"/>
        <v/>
      </c>
      <c r="G307" s="82" t="str">
        <f>IF(TONGHOP!W307="","",IF(OR(TONGHOP!O307="KTHP",TONGHOP!O307="ThiTN"),TONGHOP!W307,""))</f>
        <v/>
      </c>
      <c r="H307" s="81" t="str">
        <f t="shared" si="9"/>
        <v/>
      </c>
    </row>
    <row r="308" spans="1:8" ht="15.95" hidden="1" customHeight="1">
      <c r="A308" s="80" t="str">
        <f>IF(TONGHOP!F308="","",TONGHOP!F308)</f>
        <v>15CĐ-TM2</v>
      </c>
      <c r="B308" s="76">
        <f>IF(TONGHOP!C308="","",TONGHOP!C308)</f>
        <v>20171229</v>
      </c>
      <c r="C308" s="76" t="str">
        <f>IF(TONGHOP!D308="","",TONGHOP!D308)</f>
        <v>13h00</v>
      </c>
      <c r="D308" s="81">
        <f>IF(TONGHOP!Q308="","",TONGHOP!Q308)</f>
        <v>120</v>
      </c>
      <c r="E308" s="82" t="str">
        <f>IF(TONGHOP!V308="","",IF(OR(TONGHOP!O308="KTHP",TONGHOP!O308="ThiTN"),TONGHOP!V308,""))</f>
        <v/>
      </c>
      <c r="F308" s="81" t="str">
        <f t="shared" si="8"/>
        <v/>
      </c>
      <c r="G308" s="82" t="str">
        <f>IF(TONGHOP!W308="","",IF(OR(TONGHOP!O308="KTHP",TONGHOP!O308="ThiTN"),TONGHOP!W308,""))</f>
        <v/>
      </c>
      <c r="H308" s="81" t="str">
        <f t="shared" si="9"/>
        <v/>
      </c>
    </row>
    <row r="309" spans="1:8" ht="15.95" hidden="1" customHeight="1">
      <c r="A309" s="80" t="str">
        <f>IF(TONGHOP!F309="","",TONGHOP!F309)</f>
        <v>16CĐ-MTT2</v>
      </c>
      <c r="B309" s="76">
        <f>IF(TONGHOP!C309="","",TONGHOP!C309)</f>
        <v>20171229</v>
      </c>
      <c r="C309" s="76" t="str">
        <f>IF(TONGHOP!D309="","",TONGHOP!D309)</f>
        <v>13h00</v>
      </c>
      <c r="D309" s="81">
        <f>IF(TONGHOP!Q309="","",TONGHOP!Q309)</f>
        <v>60</v>
      </c>
      <c r="E309" s="82" t="str">
        <f>IF(TONGHOP!V309="","",IF(OR(TONGHOP!O309="KTHP",TONGHOP!O309="ThiTN"),TONGHOP!V309,""))</f>
        <v/>
      </c>
      <c r="F309" s="81" t="str">
        <f t="shared" si="8"/>
        <v/>
      </c>
      <c r="G309" s="82" t="str">
        <f>IF(TONGHOP!W309="","",IF(OR(TONGHOP!O309="KTHP",TONGHOP!O309="ThiTN"),TONGHOP!W309,""))</f>
        <v/>
      </c>
      <c r="H309" s="81" t="str">
        <f t="shared" si="9"/>
        <v/>
      </c>
    </row>
    <row r="310" spans="1:8" ht="15.95" hidden="1" customHeight="1">
      <c r="A310" s="80" t="str">
        <f>IF(TONGHOP!F310="","",TONGHOP!F310)</f>
        <v>15CĐ-TP2</v>
      </c>
      <c r="B310" s="76">
        <f>IF(TONGHOP!C310="","",TONGHOP!C310)</f>
        <v>20171229</v>
      </c>
      <c r="C310" s="76" t="str">
        <f>IF(TONGHOP!D310="","",TONGHOP!D310)</f>
        <v>13h00</v>
      </c>
      <c r="D310" s="81">
        <f>IF(TONGHOP!Q310="","",TONGHOP!Q310)</f>
        <v>120</v>
      </c>
      <c r="E310" s="82" t="str">
        <f>IF(TONGHOP!V310="","",IF(OR(TONGHOP!O310="KTHP",TONGHOP!O310="ThiTN"),TONGHOP!V310,""))</f>
        <v>Nguyễn Sanh Cường</v>
      </c>
      <c r="F310" s="81">
        <f t="shared" si="8"/>
        <v>0.6</v>
      </c>
      <c r="G310" s="82" t="str">
        <f>IF(TONGHOP!W310="","",IF(OR(TONGHOP!O310="KTHP",TONGHOP!O310="ThiTN"),TONGHOP!W310,""))</f>
        <v/>
      </c>
      <c r="H310" s="81" t="str">
        <f t="shared" si="9"/>
        <v/>
      </c>
    </row>
    <row r="311" spans="1:8" ht="15.95" hidden="1" customHeight="1">
      <c r="A311" s="80" t="str">
        <f>IF(TONGHOP!F311="","",TONGHOP!F311)</f>
        <v>15CĐ-TP2</v>
      </c>
      <c r="B311" s="76">
        <f>IF(TONGHOP!C311="","",TONGHOP!C311)</f>
        <v>20171229</v>
      </c>
      <c r="C311" s="76" t="str">
        <f>IF(TONGHOP!D311="","",TONGHOP!D311)</f>
        <v>13h00</v>
      </c>
      <c r="D311" s="81">
        <f>IF(TONGHOP!Q311="","",TONGHOP!Q311)</f>
        <v>120</v>
      </c>
      <c r="E311" s="82" t="str">
        <f>IF(TONGHOP!V311="","",IF(OR(TONGHOP!O311="KTHP",TONGHOP!O311="ThiTN"),TONGHOP!V311,""))</f>
        <v/>
      </c>
      <c r="F311" s="81" t="str">
        <f t="shared" si="8"/>
        <v/>
      </c>
      <c r="G311" s="82" t="str">
        <f>IF(TONGHOP!W311="","",IF(OR(TONGHOP!O311="KTHP",TONGHOP!O311="ThiTN"),TONGHOP!W311,""))</f>
        <v/>
      </c>
      <c r="H311" s="81" t="str">
        <f t="shared" si="9"/>
        <v/>
      </c>
    </row>
    <row r="312" spans="1:8" ht="15.95" hidden="1" customHeight="1">
      <c r="A312" s="80" t="str">
        <f>IF(TONGHOP!F312="","",TONGHOP!F312)</f>
        <v>15CĐ-TP1</v>
      </c>
      <c r="B312" s="76">
        <f>IF(TONGHOP!C312="","",TONGHOP!C312)</f>
        <v>20171229</v>
      </c>
      <c r="C312" s="76" t="str">
        <f>IF(TONGHOP!D312="","",TONGHOP!D312)</f>
        <v>13h00</v>
      </c>
      <c r="D312" s="81">
        <f>IF(TONGHOP!Q312="","",TONGHOP!Q312)</f>
        <v>120</v>
      </c>
      <c r="E312" s="82" t="str">
        <f>IF(TONGHOP!V312="","",IF(OR(TONGHOP!O312="KTHP",TONGHOP!O312="ThiTN"),TONGHOP!V312,""))</f>
        <v/>
      </c>
      <c r="F312" s="81" t="str">
        <f t="shared" si="8"/>
        <v/>
      </c>
      <c r="G312" s="82" t="str">
        <f>IF(TONGHOP!W312="","",IF(OR(TONGHOP!O312="KTHP",TONGHOP!O312="ThiTN"),TONGHOP!W312,""))</f>
        <v/>
      </c>
      <c r="H312" s="81" t="str">
        <f t="shared" si="9"/>
        <v/>
      </c>
    </row>
    <row r="313" spans="1:8" ht="15.95" hidden="1" customHeight="1">
      <c r="A313" s="80" t="str">
        <f>IF(TONGHOP!F313="","",TONGHOP!F313)</f>
        <v>15CĐ-CTM3</v>
      </c>
      <c r="B313" s="76">
        <f>IF(TONGHOP!C313="","",TONGHOP!C313)</f>
        <v>20171229</v>
      </c>
      <c r="C313" s="76" t="str">
        <f>IF(TONGHOP!D313="","",TONGHOP!D313)</f>
        <v>13h00</v>
      </c>
      <c r="D313" s="81">
        <f>IF(TONGHOP!Q313="","",TONGHOP!Q313)</f>
        <v>90</v>
      </c>
      <c r="E313" s="82" t="str">
        <f>IF(TONGHOP!V313="","",IF(OR(TONGHOP!O313="KTHP",TONGHOP!O313="ThiTN"),TONGHOP!V313,""))</f>
        <v>Nguyễn Thanh Hùng</v>
      </c>
      <c r="F313" s="81">
        <f t="shared" si="8"/>
        <v>0.45</v>
      </c>
      <c r="G313" s="82" t="str">
        <f>IF(TONGHOP!W313="","",IF(OR(TONGHOP!O313="KTHP",TONGHOP!O313="ThiTN"),TONGHOP!W313,""))</f>
        <v/>
      </c>
      <c r="H313" s="81" t="str">
        <f t="shared" si="9"/>
        <v/>
      </c>
    </row>
    <row r="314" spans="1:8" ht="15.95" hidden="1" customHeight="1">
      <c r="A314" s="80" t="str">
        <f>IF(TONGHOP!F314="","",TONGHOP!F314)</f>
        <v>15CĐ-CTM2</v>
      </c>
      <c r="B314" s="76">
        <f>IF(TONGHOP!C314="","",TONGHOP!C314)</f>
        <v>20171229</v>
      </c>
      <c r="C314" s="76" t="str">
        <f>IF(TONGHOP!D314="","",TONGHOP!D314)</f>
        <v>13h00</v>
      </c>
      <c r="D314" s="81">
        <f>IF(TONGHOP!Q314="","",TONGHOP!Q314)</f>
        <v>90</v>
      </c>
      <c r="E314" s="82" t="str">
        <f>IF(TONGHOP!V314="","",IF(OR(TONGHOP!O314="KTHP",TONGHOP!O314="ThiTN"),TONGHOP!V314,""))</f>
        <v/>
      </c>
      <c r="F314" s="81" t="str">
        <f t="shared" si="8"/>
        <v/>
      </c>
      <c r="G314" s="82" t="str">
        <f>IF(TONGHOP!W314="","",IF(OR(TONGHOP!O314="KTHP",TONGHOP!O314="ThiTN"),TONGHOP!W314,""))</f>
        <v/>
      </c>
      <c r="H314" s="81" t="str">
        <f t="shared" si="9"/>
        <v/>
      </c>
    </row>
    <row r="315" spans="1:8" ht="15.95" hidden="1" customHeight="1">
      <c r="A315" s="80" t="str">
        <f>IF(TONGHOP!F315="","",TONGHOP!F315)</f>
        <v>15CĐ-CTM5</v>
      </c>
      <c r="B315" s="76">
        <f>IF(TONGHOP!C315="","",TONGHOP!C315)</f>
        <v>20171229</v>
      </c>
      <c r="C315" s="76" t="str">
        <f>IF(TONGHOP!D315="","",TONGHOP!D315)</f>
        <v>13h00</v>
      </c>
      <c r="D315" s="81">
        <f>IF(TONGHOP!Q315="","",TONGHOP!Q315)</f>
        <v>90</v>
      </c>
      <c r="E315" s="82" t="str">
        <f>IF(TONGHOP!V315="","",IF(OR(TONGHOP!O315="KTHP",TONGHOP!O315="ThiTN"),TONGHOP!V315,""))</f>
        <v/>
      </c>
      <c r="F315" s="81" t="str">
        <f t="shared" si="8"/>
        <v/>
      </c>
      <c r="G315" s="82" t="str">
        <f>IF(TONGHOP!W315="","",IF(OR(TONGHOP!O315="KTHP",TONGHOP!O315="ThiTN"),TONGHOP!W315,""))</f>
        <v/>
      </c>
      <c r="H315" s="81" t="str">
        <f t="shared" si="9"/>
        <v/>
      </c>
    </row>
    <row r="316" spans="1:8" ht="15.95" hidden="1" customHeight="1">
      <c r="A316" s="80" t="str">
        <f>IF(TONGHOP!F316="","",TONGHOP!F316)</f>
        <v>15CĐ-TM1</v>
      </c>
      <c r="B316" s="76">
        <f>IF(TONGHOP!C316="","",TONGHOP!C316)</f>
        <v>20171229</v>
      </c>
      <c r="C316" s="76" t="str">
        <f>IF(TONGHOP!D316="","",TONGHOP!D316)</f>
        <v>13h00</v>
      </c>
      <c r="D316" s="81">
        <f>IF(TONGHOP!Q316="","",TONGHOP!Q316)</f>
        <v>120</v>
      </c>
      <c r="E316" s="82" t="str">
        <f>IF(TONGHOP!V316="","",IF(OR(TONGHOP!O316="KTHP",TONGHOP!O316="ThiTN"),TONGHOP!V316,""))</f>
        <v/>
      </c>
      <c r="F316" s="81" t="str">
        <f t="shared" si="8"/>
        <v/>
      </c>
      <c r="G316" s="82" t="str">
        <f>IF(TONGHOP!W316="","",IF(OR(TONGHOP!O316="KTHP",TONGHOP!O316="ThiTN"),TONGHOP!W316,""))</f>
        <v/>
      </c>
      <c r="H316" s="81" t="str">
        <f t="shared" si="9"/>
        <v/>
      </c>
    </row>
    <row r="317" spans="1:8" ht="15.95" hidden="1" customHeight="1">
      <c r="A317" s="80" t="str">
        <f>IF(TONGHOP!F317="","",TONGHOP!F317)</f>
        <v>15CĐ-CTM4</v>
      </c>
      <c r="B317" s="76">
        <f>IF(TONGHOP!C317="","",TONGHOP!C317)</f>
        <v>20171229</v>
      </c>
      <c r="C317" s="76" t="str">
        <f>IF(TONGHOP!D317="","",TONGHOP!D317)</f>
        <v>15h30</v>
      </c>
      <c r="D317" s="81">
        <f>IF(TONGHOP!Q317="","",TONGHOP!Q317)</f>
        <v>90</v>
      </c>
      <c r="E317" s="82" t="str">
        <f>IF(TONGHOP!V317="","",IF(OR(TONGHOP!O317="KTHP",TONGHOP!O317="ThiTN"),TONGHOP!V317,""))</f>
        <v>Nguyễn Vũ Xuân Thì</v>
      </c>
      <c r="F317" s="81">
        <f t="shared" si="8"/>
        <v>0.45</v>
      </c>
      <c r="G317" s="82" t="str">
        <f>IF(TONGHOP!W317="","",IF(OR(TONGHOP!O317="KTHP",TONGHOP!O317="ThiTN"),TONGHOP!W317,""))</f>
        <v/>
      </c>
      <c r="H317" s="81" t="str">
        <f t="shared" si="9"/>
        <v/>
      </c>
    </row>
    <row r="318" spans="1:8" ht="15.95" hidden="1" customHeight="1">
      <c r="A318" s="80" t="str">
        <f>IF(TONGHOP!F318="","",TONGHOP!F318)</f>
        <v>15CĐ-CTM4</v>
      </c>
      <c r="B318" s="76">
        <f>IF(TONGHOP!C318="","",TONGHOP!C318)</f>
        <v>20171229</v>
      </c>
      <c r="C318" s="76" t="str">
        <f>IF(TONGHOP!D318="","",TONGHOP!D318)</f>
        <v>15h30</v>
      </c>
      <c r="D318" s="81">
        <f>IF(TONGHOP!Q318="","",TONGHOP!Q318)</f>
        <v>90</v>
      </c>
      <c r="E318" s="82" t="str">
        <f>IF(TONGHOP!V318="","",IF(OR(TONGHOP!O318="KTHP",TONGHOP!O318="ThiTN"),TONGHOP!V318,""))</f>
        <v/>
      </c>
      <c r="F318" s="81" t="str">
        <f t="shared" si="8"/>
        <v/>
      </c>
      <c r="G318" s="82" t="str">
        <f>IF(TONGHOP!W318="","",IF(OR(TONGHOP!O318="KTHP",TONGHOP!O318="ThiTN"),TONGHOP!W318,""))</f>
        <v/>
      </c>
      <c r="H318" s="81" t="str">
        <f t="shared" si="9"/>
        <v/>
      </c>
    </row>
    <row r="319" spans="1:8" ht="15.95" hidden="1" customHeight="1">
      <c r="A319" s="80" t="str">
        <f>IF(TONGHOP!F319="","",TONGHOP!F319)</f>
        <v>15CĐ-CĐ1</v>
      </c>
      <c r="B319" s="76">
        <f>IF(TONGHOP!C319="","",TONGHOP!C319)</f>
        <v>20171229</v>
      </c>
      <c r="C319" s="76" t="str">
        <f>IF(TONGHOP!D319="","",TONGHOP!D319)</f>
        <v>15h30</v>
      </c>
      <c r="D319" s="81">
        <f>IF(TONGHOP!Q319="","",TONGHOP!Q319)</f>
        <v>90</v>
      </c>
      <c r="E319" s="82" t="str">
        <f>IF(TONGHOP!V319="","",IF(OR(TONGHOP!O319="KTHP",TONGHOP!O319="ThiTN"),TONGHOP!V319,""))</f>
        <v/>
      </c>
      <c r="F319" s="81" t="str">
        <f t="shared" si="8"/>
        <v/>
      </c>
      <c r="G319" s="82" t="str">
        <f>IF(TONGHOP!W319="","",IF(OR(TONGHOP!O319="KTHP",TONGHOP!O319="ThiTN"),TONGHOP!W319,""))</f>
        <v/>
      </c>
      <c r="H319" s="81" t="str">
        <f t="shared" si="9"/>
        <v/>
      </c>
    </row>
    <row r="320" spans="1:8" ht="15.95" hidden="1" customHeight="1">
      <c r="A320" s="80" t="str">
        <f>IF(TONGHOP!F320="","",TONGHOP!F320)</f>
        <v>15CĐ-CĐ1</v>
      </c>
      <c r="B320" s="76">
        <f>IF(TONGHOP!C320="","",TONGHOP!C320)</f>
        <v>20171229</v>
      </c>
      <c r="C320" s="76" t="str">
        <f>IF(TONGHOP!D320="","",TONGHOP!D320)</f>
        <v>15h30</v>
      </c>
      <c r="D320" s="81">
        <f>IF(TONGHOP!Q320="","",TONGHOP!Q320)</f>
        <v>90</v>
      </c>
      <c r="E320" s="82" t="str">
        <f>IF(TONGHOP!V320="","",IF(OR(TONGHOP!O320="KTHP",TONGHOP!O320="ThiTN"),TONGHOP!V320,""))</f>
        <v>Đỗ Thị Hải Yến</v>
      </c>
      <c r="F320" s="81">
        <f t="shared" si="8"/>
        <v>0.45</v>
      </c>
      <c r="G320" s="82" t="str">
        <f>IF(TONGHOP!W320="","",IF(OR(TONGHOP!O320="KTHP",TONGHOP!O320="ThiTN"),TONGHOP!W320,""))</f>
        <v/>
      </c>
      <c r="H320" s="81" t="str">
        <f t="shared" si="9"/>
        <v/>
      </c>
    </row>
    <row r="321" spans="1:8" ht="15.95" hidden="1" customHeight="1">
      <c r="A321" s="80" t="str">
        <f>IF(TONGHOP!F321="","",TONGHOP!F321)</f>
        <v>15CĐ-CTM1</v>
      </c>
      <c r="B321" s="76">
        <f>IF(TONGHOP!C321="","",TONGHOP!C321)</f>
        <v>20171229</v>
      </c>
      <c r="C321" s="76" t="str">
        <f>IF(TONGHOP!D321="","",TONGHOP!D321)</f>
        <v>15h30</v>
      </c>
      <c r="D321" s="81">
        <f>IF(TONGHOP!Q321="","",TONGHOP!Q321)</f>
        <v>90</v>
      </c>
      <c r="E321" s="82" t="str">
        <f>IF(TONGHOP!V321="","",IF(OR(TONGHOP!O321="KTHP",TONGHOP!O321="ThiTN"),TONGHOP!V321,""))</f>
        <v/>
      </c>
      <c r="F321" s="81" t="str">
        <f t="shared" si="8"/>
        <v/>
      </c>
      <c r="G321" s="82" t="str">
        <f>IF(TONGHOP!W321="","",IF(OR(TONGHOP!O321="KTHP",TONGHOP!O321="ThiTN"),TONGHOP!W321,""))</f>
        <v/>
      </c>
      <c r="H321" s="81" t="str">
        <f t="shared" si="9"/>
        <v/>
      </c>
    </row>
    <row r="322" spans="1:8" ht="15.95" hidden="1" customHeight="1">
      <c r="A322" s="80" t="str">
        <f>IF(TONGHOP!F322="","",TONGHOP!F322)</f>
        <v>15CĐ-CTM3</v>
      </c>
      <c r="B322" s="76">
        <f>IF(TONGHOP!C322="","",TONGHOP!C322)</f>
        <v>20171229</v>
      </c>
      <c r="C322" s="76" t="str">
        <f>IF(TONGHOP!D322="","",TONGHOP!D322)</f>
        <v>15h30</v>
      </c>
      <c r="D322" s="81">
        <f>IF(TONGHOP!Q322="","",TONGHOP!Q322)</f>
        <v>90</v>
      </c>
      <c r="E322" s="82" t="str">
        <f>IF(TONGHOP!V322="","",IF(OR(TONGHOP!O322="KTHP",TONGHOP!O322="ThiTN"),TONGHOP!V322,""))</f>
        <v/>
      </c>
      <c r="F322" s="81" t="str">
        <f t="shared" si="8"/>
        <v/>
      </c>
      <c r="G322" s="82" t="str">
        <f>IF(TONGHOP!W322="","",IF(OR(TONGHOP!O322="KTHP",TONGHOP!O322="ThiTN"),TONGHOP!W322,""))</f>
        <v/>
      </c>
      <c r="H322" s="81" t="str">
        <f t="shared" si="9"/>
        <v/>
      </c>
    </row>
    <row r="323" spans="1:8" ht="15.95" hidden="1" customHeight="1">
      <c r="A323" s="80" t="str">
        <f>IF(TONGHOP!F323="","",TONGHOP!F323)</f>
        <v>15CĐ-CTM2</v>
      </c>
      <c r="B323" s="76">
        <f>IF(TONGHOP!C323="","",TONGHOP!C323)</f>
        <v>20171229</v>
      </c>
      <c r="C323" s="76" t="str">
        <f>IF(TONGHOP!D323="","",TONGHOP!D323)</f>
        <v>15h30</v>
      </c>
      <c r="D323" s="81">
        <f>IF(TONGHOP!Q323="","",TONGHOP!Q323)</f>
        <v>90</v>
      </c>
      <c r="E323" s="82" t="str">
        <f>IF(TONGHOP!V323="","",IF(OR(TONGHOP!O323="KTHP",TONGHOP!O323="ThiTN"),TONGHOP!V323,""))</f>
        <v/>
      </c>
      <c r="F323" s="81" t="str">
        <f t="shared" ref="F323:F386" si="10">IF(E323="","",D323*0.3/60)</f>
        <v/>
      </c>
      <c r="G323" s="82" t="str">
        <f>IF(TONGHOP!W323="","",IF(OR(TONGHOP!O323="KTHP",TONGHOP!O323="ThiTN"),TONGHOP!W323,""))</f>
        <v/>
      </c>
      <c r="H323" s="81" t="str">
        <f t="shared" ref="H323:H386" si="11">IF(G323="","",D323*0.3/60)</f>
        <v/>
      </c>
    </row>
    <row r="324" spans="1:8" ht="15.95" hidden="1" customHeight="1">
      <c r="A324" s="80" t="str">
        <f>IF(TONGHOP!F324="","",TONGHOP!F324)</f>
        <v>15CĐ-TĐH1</v>
      </c>
      <c r="B324" s="76">
        <f>IF(TONGHOP!C324="","",TONGHOP!C324)</f>
        <v>20171229</v>
      </c>
      <c r="C324" s="76" t="str">
        <f>IF(TONGHOP!D324="","",TONGHOP!D324)</f>
        <v>15h30</v>
      </c>
      <c r="D324" s="81">
        <f>IF(TONGHOP!Q324="","",TONGHOP!Q324)</f>
        <v>90</v>
      </c>
      <c r="E324" s="82" t="str">
        <f>IF(TONGHOP!V324="","",IF(OR(TONGHOP!O324="KTHP",TONGHOP!O324="ThiTN"),TONGHOP!V324,""))</f>
        <v/>
      </c>
      <c r="F324" s="81" t="str">
        <f t="shared" si="10"/>
        <v/>
      </c>
      <c r="G324" s="82" t="str">
        <f>IF(TONGHOP!W324="","",IF(OR(TONGHOP!O324="KTHP",TONGHOP!O324="ThiTN"),TONGHOP!W324,""))</f>
        <v/>
      </c>
      <c r="H324" s="81" t="str">
        <f t="shared" si="11"/>
        <v/>
      </c>
    </row>
    <row r="325" spans="1:8" ht="15.95" hidden="1" customHeight="1">
      <c r="A325" s="80" t="str">
        <f>IF(TONGHOP!F325="","",TONGHOP!F325)</f>
        <v>15CĐ-MTT1</v>
      </c>
      <c r="B325" s="76">
        <f>IF(TONGHOP!C325="","",TONGHOP!C325)</f>
        <v>20171229</v>
      </c>
      <c r="C325" s="76" t="str">
        <f>IF(TONGHOP!D325="","",TONGHOP!D325)</f>
        <v>15h30</v>
      </c>
      <c r="D325" s="81">
        <f>IF(TONGHOP!Q325="","",TONGHOP!Q325)</f>
        <v>90</v>
      </c>
      <c r="E325" s="82" t="str">
        <f>IF(TONGHOP!V325="","",IF(OR(TONGHOP!O325="KTHP",TONGHOP!O325="ThiTN"),TONGHOP!V325,""))</f>
        <v/>
      </c>
      <c r="F325" s="81" t="str">
        <f t="shared" si="10"/>
        <v/>
      </c>
      <c r="G325" s="82" t="str">
        <f>IF(TONGHOP!W325="","",IF(OR(TONGHOP!O325="KTHP",TONGHOP!O325="ThiTN"),TONGHOP!W325,""))</f>
        <v/>
      </c>
      <c r="H325" s="81" t="str">
        <f t="shared" si="11"/>
        <v/>
      </c>
    </row>
    <row r="326" spans="1:8" ht="15.95" hidden="1" customHeight="1">
      <c r="A326" s="80" t="str">
        <f>IF(TONGHOP!F326="","",TONGHOP!F326)</f>
        <v>15CĐ-MTT1</v>
      </c>
      <c r="B326" s="76">
        <f>IF(TONGHOP!C326="","",TONGHOP!C326)</f>
        <v>20171229</v>
      </c>
      <c r="C326" s="76" t="str">
        <f>IF(TONGHOP!D326="","",TONGHOP!D326)</f>
        <v>15h30</v>
      </c>
      <c r="D326" s="81">
        <f>IF(TONGHOP!Q326="","",TONGHOP!Q326)</f>
        <v>90</v>
      </c>
      <c r="E326" s="82" t="str">
        <f>IF(TONGHOP!V326="","",IF(OR(TONGHOP!O326="KTHP",TONGHOP!O326="ThiTN"),TONGHOP!V326,""))</f>
        <v/>
      </c>
      <c r="F326" s="81" t="str">
        <f t="shared" si="10"/>
        <v/>
      </c>
      <c r="G326" s="82" t="str">
        <f>IF(TONGHOP!W326="","",IF(OR(TONGHOP!O326="KTHP",TONGHOP!O326="ThiTN"),TONGHOP!W326,""))</f>
        <v/>
      </c>
      <c r="H326" s="81" t="str">
        <f t="shared" si="11"/>
        <v/>
      </c>
    </row>
    <row r="327" spans="1:8" ht="15.95" hidden="1" customHeight="1">
      <c r="A327" s="80" t="str">
        <f>IF(TONGHOP!F327="","",TONGHOP!F327)</f>
        <v>15CĐ-MTT2</v>
      </c>
      <c r="B327" s="76">
        <f>IF(TONGHOP!C327="","",TONGHOP!C327)</f>
        <v>20171229</v>
      </c>
      <c r="C327" s="76" t="str">
        <f>IF(TONGHOP!D327="","",TONGHOP!D327)</f>
        <v>15h30</v>
      </c>
      <c r="D327" s="81">
        <f>IF(TONGHOP!Q327="","",TONGHOP!Q327)</f>
        <v>90</v>
      </c>
      <c r="E327" s="82" t="str">
        <f>IF(TONGHOP!V327="","",IF(OR(TONGHOP!O327="KTHP",TONGHOP!O327="ThiTN"),TONGHOP!V327,""))</f>
        <v/>
      </c>
      <c r="F327" s="81" t="str">
        <f t="shared" si="10"/>
        <v/>
      </c>
      <c r="G327" s="82" t="str">
        <f>IF(TONGHOP!W327="","",IF(OR(TONGHOP!O327="KTHP",TONGHOP!O327="ThiTN"),TONGHOP!W327,""))</f>
        <v/>
      </c>
      <c r="H327" s="81" t="str">
        <f t="shared" si="11"/>
        <v/>
      </c>
    </row>
    <row r="328" spans="1:8" ht="15.95" hidden="1" customHeight="1">
      <c r="A328" s="80" t="str">
        <f>IF(TONGHOP!F328="","",TONGHOP!F328)</f>
        <v>15CĐ-MTT2</v>
      </c>
      <c r="B328" s="76">
        <f>IF(TONGHOP!C328="","",TONGHOP!C328)</f>
        <v>20171229</v>
      </c>
      <c r="C328" s="76" t="str">
        <f>IF(TONGHOP!D328="","",TONGHOP!D328)</f>
        <v>15h30</v>
      </c>
      <c r="D328" s="81">
        <f>IF(TONGHOP!Q328="","",TONGHOP!Q328)</f>
        <v>90</v>
      </c>
      <c r="E328" s="82" t="str">
        <f>IF(TONGHOP!V328="","",IF(OR(TONGHOP!O328="KTHP",TONGHOP!O328="ThiTN"),TONGHOP!V328,""))</f>
        <v>Nguyễn Tiến Dũng</v>
      </c>
      <c r="F328" s="81">
        <f t="shared" si="10"/>
        <v>0.45</v>
      </c>
      <c r="G328" s="82" t="str">
        <f>IF(TONGHOP!W328="","",IF(OR(TONGHOP!O328="KTHP",TONGHOP!O328="ThiTN"),TONGHOP!W328,""))</f>
        <v/>
      </c>
      <c r="H328" s="81" t="str">
        <f t="shared" si="11"/>
        <v/>
      </c>
    </row>
    <row r="329" spans="1:8" ht="15.95" hidden="1" customHeight="1">
      <c r="A329" s="80" t="str">
        <f>IF(TONGHOP!F329="","",TONGHOP!F329)</f>
        <v>15CĐ-ĐCN1</v>
      </c>
      <c r="B329" s="76">
        <f>IF(TONGHOP!C329="","",TONGHOP!C329)</f>
        <v>20171229</v>
      </c>
      <c r="C329" s="76" t="str">
        <f>IF(TONGHOP!D329="","",TONGHOP!D329)</f>
        <v>15h30</v>
      </c>
      <c r="D329" s="81">
        <f>IF(TONGHOP!Q329="","",TONGHOP!Q329)</f>
        <v>90</v>
      </c>
      <c r="E329" s="82" t="str">
        <f>IF(TONGHOP!V329="","",IF(OR(TONGHOP!O329="KTHP",TONGHOP!O329="ThiTN"),TONGHOP!V329,""))</f>
        <v/>
      </c>
      <c r="F329" s="81" t="str">
        <f t="shared" si="10"/>
        <v/>
      </c>
      <c r="G329" s="82" t="str">
        <f>IF(TONGHOP!W329="","",IF(OR(TONGHOP!O329="KTHP",TONGHOP!O329="ThiTN"),TONGHOP!W329,""))</f>
        <v/>
      </c>
      <c r="H329" s="81" t="str">
        <f t="shared" si="11"/>
        <v/>
      </c>
    </row>
    <row r="330" spans="1:8" ht="15.95" hidden="1" customHeight="1">
      <c r="A330" s="80" t="str">
        <f>IF(TONGHOP!F330="","",TONGHOP!F330)</f>
        <v>15CĐ-ĐCN1</v>
      </c>
      <c r="B330" s="76">
        <f>IF(TONGHOP!C330="","",TONGHOP!C330)</f>
        <v>20171229</v>
      </c>
      <c r="C330" s="76" t="str">
        <f>IF(TONGHOP!D330="","",TONGHOP!D330)</f>
        <v>15h30</v>
      </c>
      <c r="D330" s="81">
        <f>IF(TONGHOP!Q330="","",TONGHOP!Q330)</f>
        <v>90</v>
      </c>
      <c r="E330" s="82" t="str">
        <f>IF(TONGHOP!V330="","",IF(OR(TONGHOP!O330="KTHP",TONGHOP!O330="ThiTN"),TONGHOP!V330,""))</f>
        <v/>
      </c>
      <c r="F330" s="81" t="str">
        <f t="shared" si="10"/>
        <v/>
      </c>
      <c r="G330" s="82" t="str">
        <f>IF(TONGHOP!W330="","",IF(OR(TONGHOP!O330="KTHP",TONGHOP!O330="ThiTN"),TONGHOP!W330,""))</f>
        <v/>
      </c>
      <c r="H330" s="81" t="str">
        <f t="shared" si="11"/>
        <v/>
      </c>
    </row>
    <row r="331" spans="1:8" ht="15.95" hidden="1" customHeight="1">
      <c r="A331" s="80" t="str">
        <f>IF(TONGHOP!F331="","",TONGHOP!F331)</f>
        <v>15CĐ-ĐCN2</v>
      </c>
      <c r="B331" s="76">
        <f>IF(TONGHOP!C331="","",TONGHOP!C331)</f>
        <v>20171229</v>
      </c>
      <c r="C331" s="76" t="str">
        <f>IF(TONGHOP!D331="","",TONGHOP!D331)</f>
        <v>15h30</v>
      </c>
      <c r="D331" s="81">
        <f>IF(TONGHOP!Q331="","",TONGHOP!Q331)</f>
        <v>90</v>
      </c>
      <c r="E331" s="82" t="str">
        <f>IF(TONGHOP!V331="","",IF(OR(TONGHOP!O331="KTHP",TONGHOP!O331="ThiTN"),TONGHOP!V331,""))</f>
        <v/>
      </c>
      <c r="F331" s="81" t="str">
        <f t="shared" si="10"/>
        <v/>
      </c>
      <c r="G331" s="82" t="str">
        <f>IF(TONGHOP!W331="","",IF(OR(TONGHOP!O331="KTHP",TONGHOP!O331="ThiTN"),TONGHOP!W331,""))</f>
        <v/>
      </c>
      <c r="H331" s="81" t="str">
        <f t="shared" si="11"/>
        <v/>
      </c>
    </row>
    <row r="332" spans="1:8" ht="15.95" hidden="1" customHeight="1">
      <c r="A332" s="80" t="str">
        <f>IF(TONGHOP!F332="","",TONGHOP!F332)</f>
        <v>15CĐ-ĐCN2</v>
      </c>
      <c r="B332" s="76">
        <f>IF(TONGHOP!C332="","",TONGHOP!C332)</f>
        <v>20171229</v>
      </c>
      <c r="C332" s="76" t="str">
        <f>IF(TONGHOP!D332="","",TONGHOP!D332)</f>
        <v>15h30</v>
      </c>
      <c r="D332" s="81">
        <f>IF(TONGHOP!Q332="","",TONGHOP!Q332)</f>
        <v>90</v>
      </c>
      <c r="E332" s="82" t="str">
        <f>IF(TONGHOP!V332="","",IF(OR(TONGHOP!O332="KTHP",TONGHOP!O332="ThiTN"),TONGHOP!V332,""))</f>
        <v/>
      </c>
      <c r="F332" s="81" t="str">
        <f t="shared" si="10"/>
        <v/>
      </c>
      <c r="G332" s="82" t="str">
        <f>IF(TONGHOP!W332="","",IF(OR(TONGHOP!O332="KTHP",TONGHOP!O332="ThiTN"),TONGHOP!W332,""))</f>
        <v/>
      </c>
      <c r="H332" s="81" t="str">
        <f t="shared" si="11"/>
        <v/>
      </c>
    </row>
    <row r="333" spans="1:8" ht="15.95" hidden="1" customHeight="1">
      <c r="A333" s="80" t="str">
        <f>IF(TONGHOP!F333="","",TONGHOP!F333)</f>
        <v>15CĐ-ĐCN3</v>
      </c>
      <c r="B333" s="76">
        <f>IF(TONGHOP!C333="","",TONGHOP!C333)</f>
        <v>20171229</v>
      </c>
      <c r="C333" s="76" t="str">
        <f>IF(TONGHOP!D333="","",TONGHOP!D333)</f>
        <v>15h30</v>
      </c>
      <c r="D333" s="81">
        <f>IF(TONGHOP!Q333="","",TONGHOP!Q333)</f>
        <v>90</v>
      </c>
      <c r="E333" s="82" t="str">
        <f>IF(TONGHOP!V333="","",IF(OR(TONGHOP!O333="KTHP",TONGHOP!O333="ThiTN"),TONGHOP!V333,""))</f>
        <v/>
      </c>
      <c r="F333" s="81" t="str">
        <f t="shared" si="10"/>
        <v/>
      </c>
      <c r="G333" s="82" t="str">
        <f>IF(TONGHOP!W333="","",IF(OR(TONGHOP!O333="KTHP",TONGHOP!O333="ThiTN"),TONGHOP!W333,""))</f>
        <v/>
      </c>
      <c r="H333" s="81" t="str">
        <f t="shared" si="11"/>
        <v/>
      </c>
    </row>
    <row r="334" spans="1:8" ht="15.95" hidden="1" customHeight="1">
      <c r="A334" s="80" t="str">
        <f>IF(TONGHOP!F334="","",TONGHOP!F334)</f>
        <v>15CĐ-ĐCN4</v>
      </c>
      <c r="B334" s="76">
        <f>IF(TONGHOP!C334="","",TONGHOP!C334)</f>
        <v>20171229</v>
      </c>
      <c r="C334" s="76" t="str">
        <f>IF(TONGHOP!D334="","",TONGHOP!D334)</f>
        <v>15h30</v>
      </c>
      <c r="D334" s="81">
        <f>IF(TONGHOP!Q334="","",TONGHOP!Q334)</f>
        <v>90</v>
      </c>
      <c r="E334" s="82" t="str">
        <f>IF(TONGHOP!V334="","",IF(OR(TONGHOP!O334="KTHP",TONGHOP!O334="ThiTN"),TONGHOP!V334,""))</f>
        <v/>
      </c>
      <c r="F334" s="81" t="str">
        <f t="shared" si="10"/>
        <v/>
      </c>
      <c r="G334" s="82" t="str">
        <f>IF(TONGHOP!W334="","",IF(OR(TONGHOP!O334="KTHP",TONGHOP!O334="ThiTN"),TONGHOP!W334,""))</f>
        <v/>
      </c>
      <c r="H334" s="81" t="str">
        <f t="shared" si="11"/>
        <v/>
      </c>
    </row>
    <row r="335" spans="1:8" ht="15.95" hidden="1" customHeight="1">
      <c r="A335" s="80" t="str">
        <f>IF(TONGHOP!F335="","",TONGHOP!F335)</f>
        <v>15CĐ-ĐL1</v>
      </c>
      <c r="B335" s="76">
        <f>IF(TONGHOP!C335="","",TONGHOP!C335)</f>
        <v>20171229</v>
      </c>
      <c r="C335" s="76" t="str">
        <f>IF(TONGHOP!D335="","",TONGHOP!D335)</f>
        <v>15h30</v>
      </c>
      <c r="D335" s="81">
        <f>IF(TONGHOP!Q335="","",TONGHOP!Q335)</f>
        <v>90</v>
      </c>
      <c r="E335" s="82" t="str">
        <f>IF(TONGHOP!V335="","",IF(OR(TONGHOP!O335="KTHP",TONGHOP!O335="ThiTN"),TONGHOP!V335,""))</f>
        <v/>
      </c>
      <c r="F335" s="81" t="str">
        <f t="shared" si="10"/>
        <v/>
      </c>
      <c r="G335" s="82" t="str">
        <f>IF(TONGHOP!W335="","",IF(OR(TONGHOP!O335="KTHP",TONGHOP!O335="ThiTN"),TONGHOP!W335,""))</f>
        <v/>
      </c>
      <c r="H335" s="81" t="str">
        <f t="shared" si="11"/>
        <v/>
      </c>
    </row>
    <row r="336" spans="1:8" ht="15.95" hidden="1" customHeight="1">
      <c r="A336" s="80" t="str">
        <f>IF(TONGHOP!F336="","",TONGHOP!F336)</f>
        <v>15CĐ-CTM5</v>
      </c>
      <c r="B336" s="76">
        <f>IF(TONGHOP!C336="","",TONGHOP!C336)</f>
        <v>20171229</v>
      </c>
      <c r="C336" s="76" t="str">
        <f>IF(TONGHOP!D336="","",TONGHOP!D336)</f>
        <v>15h30</v>
      </c>
      <c r="D336" s="81">
        <f>IF(TONGHOP!Q336="","",TONGHOP!Q336)</f>
        <v>90</v>
      </c>
      <c r="E336" s="82" t="str">
        <f>IF(TONGHOP!V336="","",IF(OR(TONGHOP!O336="KTHP",TONGHOP!O336="ThiTN"),TONGHOP!V336,""))</f>
        <v/>
      </c>
      <c r="F336" s="81" t="str">
        <f t="shared" si="10"/>
        <v/>
      </c>
      <c r="G336" s="82" t="str">
        <f>IF(TONGHOP!W336="","",IF(OR(TONGHOP!O336="KTHP",TONGHOP!O336="ThiTN"),TONGHOP!W336,""))</f>
        <v/>
      </c>
      <c r="H336" s="81" t="str">
        <f t="shared" si="11"/>
        <v/>
      </c>
    </row>
    <row r="337" spans="1:8" ht="15.95" hidden="1" customHeight="1">
      <c r="A337" s="80" t="str">
        <f>IF(TONGHOP!F337="","",TONGHOP!F337)</f>
        <v>15CĐ-ĐL1</v>
      </c>
      <c r="B337" s="76">
        <f>IF(TONGHOP!C337="","",TONGHOP!C337)</f>
        <v>20171229</v>
      </c>
      <c r="C337" s="76" t="str">
        <f>IF(TONGHOP!D337="","",TONGHOP!D337)</f>
        <v>15h30</v>
      </c>
      <c r="D337" s="81">
        <f>IF(TONGHOP!Q337="","",TONGHOP!Q337)</f>
        <v>90</v>
      </c>
      <c r="E337" s="82" t="str">
        <f>IF(TONGHOP!V337="","",IF(OR(TONGHOP!O337="KTHP",TONGHOP!O337="ThiTN"),TONGHOP!V337,""))</f>
        <v>Đỗ Thị Ngát</v>
      </c>
      <c r="F337" s="81">
        <f t="shared" si="10"/>
        <v>0.45</v>
      </c>
      <c r="G337" s="82" t="str">
        <f>IF(TONGHOP!W337="","",IF(OR(TONGHOP!O337="KTHP",TONGHOP!O337="ThiTN"),TONGHOP!W337,""))</f>
        <v/>
      </c>
      <c r="H337" s="81" t="str">
        <f t="shared" si="11"/>
        <v/>
      </c>
    </row>
    <row r="338" spans="1:8" ht="15.95" hidden="1" customHeight="1">
      <c r="A338" s="80" t="str">
        <f>IF(TONGHOP!F338="","",TONGHOP!F338)</f>
        <v>15CĐ-ĐL2</v>
      </c>
      <c r="B338" s="76">
        <f>IF(TONGHOP!C338="","",TONGHOP!C338)</f>
        <v>20171229</v>
      </c>
      <c r="C338" s="76" t="str">
        <f>IF(TONGHOP!D338="","",TONGHOP!D338)</f>
        <v>15h30</v>
      </c>
      <c r="D338" s="81">
        <f>IF(TONGHOP!Q338="","",TONGHOP!Q338)</f>
        <v>90</v>
      </c>
      <c r="E338" s="82" t="str">
        <f>IF(TONGHOP!V338="","",IF(OR(TONGHOP!O338="KTHP",TONGHOP!O338="ThiTN"),TONGHOP!V338,""))</f>
        <v/>
      </c>
      <c r="F338" s="81" t="str">
        <f t="shared" si="10"/>
        <v/>
      </c>
      <c r="G338" s="82" t="str">
        <f>IF(TONGHOP!W338="","",IF(OR(TONGHOP!O338="KTHP",TONGHOP!O338="ThiTN"),TONGHOP!W338,""))</f>
        <v/>
      </c>
      <c r="H338" s="81" t="str">
        <f t="shared" si="11"/>
        <v/>
      </c>
    </row>
    <row r="339" spans="1:8" ht="15.95" hidden="1" customHeight="1">
      <c r="A339" s="80" t="str">
        <f>IF(TONGHOP!F339="","",TONGHOP!F339)</f>
        <v>16CĐ-LTÔTÔ</v>
      </c>
      <c r="B339" s="76">
        <f>IF(TONGHOP!C339="","",TONGHOP!C339)</f>
        <v>20171229</v>
      </c>
      <c r="C339" s="76" t="str">
        <f>IF(TONGHOP!D339="","",TONGHOP!D339)</f>
        <v>18h00</v>
      </c>
      <c r="D339" s="81">
        <f>IF(TONGHOP!Q339="","",TONGHOP!Q339)</f>
        <v>90</v>
      </c>
      <c r="E339" s="82" t="str">
        <f>IF(TONGHOP!V339="","",IF(OR(TONGHOP!O339="KTHP",TONGHOP!O339="ThiTN"),TONGHOP!V339,""))</f>
        <v/>
      </c>
      <c r="F339" s="81" t="str">
        <f t="shared" si="10"/>
        <v/>
      </c>
      <c r="G339" s="82" t="str">
        <f>IF(TONGHOP!W339="","",IF(OR(TONGHOP!O339="KTHP",TONGHOP!O339="ThiTN"),TONGHOP!W339,""))</f>
        <v/>
      </c>
      <c r="H339" s="81" t="str">
        <f t="shared" si="11"/>
        <v/>
      </c>
    </row>
    <row r="340" spans="1:8" ht="15.95" hidden="1" customHeight="1">
      <c r="A340" s="80" t="str">
        <f>IF(TONGHOP!F340="","",TONGHOP!F340)</f>
        <v>16CĐ-LTÔTÔ</v>
      </c>
      <c r="B340" s="76">
        <f>IF(TONGHOP!C340="","",TONGHOP!C340)</f>
        <v>20171229</v>
      </c>
      <c r="C340" s="76" t="str">
        <f>IF(TONGHOP!D340="","",TONGHOP!D340)</f>
        <v>19h45</v>
      </c>
      <c r="D340" s="81">
        <f>IF(TONGHOP!Q340="","",TONGHOP!Q340)</f>
        <v>90</v>
      </c>
      <c r="E340" s="82" t="str">
        <f>IF(TONGHOP!V340="","",IF(OR(TONGHOP!O340="KTHP",TONGHOP!O340="ThiTN"),TONGHOP!V340,""))</f>
        <v/>
      </c>
      <c r="F340" s="81" t="str">
        <f t="shared" si="10"/>
        <v/>
      </c>
      <c r="G340" s="82" t="str">
        <f>IF(TONGHOP!W340="","",IF(OR(TONGHOP!O340="KTHP",TONGHOP!O340="ThiTN"),TONGHOP!W340,""))</f>
        <v/>
      </c>
      <c r="H340" s="81" t="str">
        <f t="shared" si="11"/>
        <v/>
      </c>
    </row>
    <row r="341" spans="1:8" ht="15.95" hidden="1" customHeight="1">
      <c r="A341" s="80" t="str">
        <f>IF(TONGHOP!F341="","",TONGHOP!F341)</f>
        <v>17T4-NNA1</v>
      </c>
      <c r="B341" s="76">
        <f>IF(TONGHOP!C341="","",TONGHOP!C341)</f>
        <v>20171229</v>
      </c>
      <c r="C341" s="76" t="str">
        <f>IF(TONGHOP!D341="","",TONGHOP!D341)</f>
        <v>7h30</v>
      </c>
      <c r="D341" s="81">
        <f>IF(TONGHOP!Q341="","",TONGHOP!Q341)</f>
        <v>45</v>
      </c>
      <c r="E341" s="82" t="str">
        <f>IF(TONGHOP!V341="","",IF(OR(TONGHOP!O341="KTHP",TONGHOP!O341="ThiTN"),TONGHOP!V341,""))</f>
        <v>Nguyễn Hồng Đức</v>
      </c>
      <c r="F341" s="81">
        <f t="shared" si="10"/>
        <v>0.22500000000000001</v>
      </c>
      <c r="G341" s="82" t="str">
        <f>IF(TONGHOP!W341="","",IF(OR(TONGHOP!O341="KTHP",TONGHOP!O341="ThiTN"),TONGHOP!W341,""))</f>
        <v/>
      </c>
      <c r="H341" s="81" t="str">
        <f t="shared" si="11"/>
        <v/>
      </c>
    </row>
    <row r="342" spans="1:8" ht="15.95" hidden="1" customHeight="1">
      <c r="A342" s="80" t="str">
        <f>IF(TONGHOP!F342="","",TONGHOP!F342)</f>
        <v>17T4-CNÔ1</v>
      </c>
      <c r="B342" s="76">
        <f>IF(TONGHOP!C342="","",TONGHOP!C342)</f>
        <v>20171229</v>
      </c>
      <c r="C342" s="76" t="str">
        <f>IF(TONGHOP!D342="","",TONGHOP!D342)</f>
        <v>7h30</v>
      </c>
      <c r="D342" s="81">
        <f>IF(TONGHOP!Q342="","",TONGHOP!Q342)</f>
        <v>90</v>
      </c>
      <c r="E342" s="82" t="str">
        <f>IF(TONGHOP!V342="","",IF(OR(TONGHOP!O342="KTHP",TONGHOP!O342="ThiTN"),TONGHOP!V342,""))</f>
        <v/>
      </c>
      <c r="F342" s="81" t="str">
        <f t="shared" si="10"/>
        <v/>
      </c>
      <c r="G342" s="82" t="str">
        <f>IF(TONGHOP!W342="","",IF(OR(TONGHOP!O342="KTHP",TONGHOP!O342="ThiTN"),TONGHOP!W342,""))</f>
        <v/>
      </c>
      <c r="H342" s="81" t="str">
        <f t="shared" si="11"/>
        <v/>
      </c>
    </row>
    <row r="343" spans="1:8" ht="15.95" hidden="1" customHeight="1">
      <c r="A343" s="80" t="str">
        <f>IF(TONGHOP!F343="","",TONGHOP!F343)</f>
        <v>17T4-CNÔ1</v>
      </c>
      <c r="B343" s="76">
        <f>IF(TONGHOP!C343="","",TONGHOP!C343)</f>
        <v>20171229</v>
      </c>
      <c r="C343" s="76" t="str">
        <f>IF(TONGHOP!D343="","",TONGHOP!D343)</f>
        <v>7h30</v>
      </c>
      <c r="D343" s="81">
        <f>IF(TONGHOP!Q343="","",TONGHOP!Q343)</f>
        <v>90</v>
      </c>
      <c r="E343" s="82" t="str">
        <f>IF(TONGHOP!V343="","",IF(OR(TONGHOP!O343="KTHP",TONGHOP!O343="ThiTN"),TONGHOP!V343,""))</f>
        <v/>
      </c>
      <c r="F343" s="81" t="str">
        <f t="shared" si="10"/>
        <v/>
      </c>
      <c r="G343" s="82" t="str">
        <f>IF(TONGHOP!W343="","",IF(OR(TONGHOP!O343="KTHP",TONGHOP!O343="ThiTN"),TONGHOP!W343,""))</f>
        <v/>
      </c>
      <c r="H343" s="81" t="str">
        <f t="shared" si="11"/>
        <v/>
      </c>
    </row>
    <row r="344" spans="1:8" ht="15.95" hidden="1" customHeight="1">
      <c r="A344" s="80" t="str">
        <f>IF(TONGHOP!F344="","",TONGHOP!F344)</f>
        <v>17T4-CNÔ2</v>
      </c>
      <c r="B344" s="76">
        <f>IF(TONGHOP!C344="","",TONGHOP!C344)</f>
        <v>20171229</v>
      </c>
      <c r="C344" s="76" t="str">
        <f>IF(TONGHOP!D344="","",TONGHOP!D344)</f>
        <v>7h30</v>
      </c>
      <c r="D344" s="81">
        <f>IF(TONGHOP!Q344="","",TONGHOP!Q344)</f>
        <v>90</v>
      </c>
      <c r="E344" s="82" t="str">
        <f>IF(TONGHOP!V344="","",IF(OR(TONGHOP!O344="KTHP",TONGHOP!O344="ThiTN"),TONGHOP!V344,""))</f>
        <v>Lê Văn Bình</v>
      </c>
      <c r="F344" s="81">
        <f t="shared" si="10"/>
        <v>0.45</v>
      </c>
      <c r="G344" s="82" t="str">
        <f>IF(TONGHOP!W344="","",IF(OR(TONGHOP!O344="KTHP",TONGHOP!O344="ThiTN"),TONGHOP!W344,""))</f>
        <v/>
      </c>
      <c r="H344" s="81" t="str">
        <f t="shared" si="11"/>
        <v/>
      </c>
    </row>
    <row r="345" spans="1:8" ht="15.95" hidden="1" customHeight="1">
      <c r="A345" s="80" t="str">
        <f>IF(TONGHOP!F345="","",TONGHOP!F345)</f>
        <v>17T4-CNÔ2</v>
      </c>
      <c r="B345" s="76">
        <f>IF(TONGHOP!C345="","",TONGHOP!C345)</f>
        <v>20171229</v>
      </c>
      <c r="C345" s="76" t="str">
        <f>IF(TONGHOP!D345="","",TONGHOP!D345)</f>
        <v>7h30</v>
      </c>
      <c r="D345" s="81">
        <f>IF(TONGHOP!Q345="","",TONGHOP!Q345)</f>
        <v>90</v>
      </c>
      <c r="E345" s="82" t="str">
        <f>IF(TONGHOP!V345="","",IF(OR(TONGHOP!O345="KTHP",TONGHOP!O345="ThiTN"),TONGHOP!V345,""))</f>
        <v/>
      </c>
      <c r="F345" s="81" t="str">
        <f t="shared" si="10"/>
        <v/>
      </c>
      <c r="G345" s="82" t="str">
        <f>IF(TONGHOP!W345="","",IF(OR(TONGHOP!O345="KTHP",TONGHOP!O345="ThiTN"),TONGHOP!W345,""))</f>
        <v/>
      </c>
      <c r="H345" s="81" t="str">
        <f t="shared" si="11"/>
        <v/>
      </c>
    </row>
    <row r="346" spans="1:8" ht="15.95" hidden="1" customHeight="1">
      <c r="A346" s="80" t="str">
        <f>IF(TONGHOP!F346="","",TONGHOP!F346)</f>
        <v>17T4-CNÔ3</v>
      </c>
      <c r="B346" s="76">
        <f>IF(TONGHOP!C346="","",TONGHOP!C346)</f>
        <v>20171229</v>
      </c>
      <c r="C346" s="76" t="str">
        <f>IF(TONGHOP!D346="","",TONGHOP!D346)</f>
        <v>7h30</v>
      </c>
      <c r="D346" s="81">
        <f>IF(TONGHOP!Q346="","",TONGHOP!Q346)</f>
        <v>90</v>
      </c>
      <c r="E346" s="82" t="str">
        <f>IF(TONGHOP!V346="","",IF(OR(TONGHOP!O346="KTHP",TONGHOP!O346="ThiTN"),TONGHOP!V346,""))</f>
        <v/>
      </c>
      <c r="F346" s="81" t="str">
        <f t="shared" si="10"/>
        <v/>
      </c>
      <c r="G346" s="82" t="str">
        <f>IF(TONGHOP!W346="","",IF(OR(TONGHOP!O346="KTHP",TONGHOP!O346="ThiTN"),TONGHOP!W346,""))</f>
        <v/>
      </c>
      <c r="H346" s="81" t="str">
        <f t="shared" si="11"/>
        <v/>
      </c>
    </row>
    <row r="347" spans="1:8" ht="15.95" hidden="1" customHeight="1">
      <c r="A347" s="80" t="str">
        <f>IF(TONGHOP!F347="","",TONGHOP!F347)</f>
        <v>17T4-CNÔ4</v>
      </c>
      <c r="B347" s="76">
        <f>IF(TONGHOP!C347="","",TONGHOP!C347)</f>
        <v>20171229</v>
      </c>
      <c r="C347" s="76" t="str">
        <f>IF(TONGHOP!D347="","",TONGHOP!D347)</f>
        <v>7h30</v>
      </c>
      <c r="D347" s="81">
        <f>IF(TONGHOP!Q347="","",TONGHOP!Q347)</f>
        <v>90</v>
      </c>
      <c r="E347" s="82" t="str">
        <f>IF(TONGHOP!V347="","",IF(OR(TONGHOP!O347="KTHP",TONGHOP!O347="ThiTN"),TONGHOP!V347,""))</f>
        <v/>
      </c>
      <c r="F347" s="81" t="str">
        <f t="shared" si="10"/>
        <v/>
      </c>
      <c r="G347" s="82" t="str">
        <f>IF(TONGHOP!W347="","",IF(OR(TONGHOP!O347="KTHP",TONGHOP!O347="ThiTN"),TONGHOP!W347,""))</f>
        <v/>
      </c>
      <c r="H347" s="81" t="str">
        <f t="shared" si="11"/>
        <v/>
      </c>
    </row>
    <row r="348" spans="1:8" ht="15.95" hidden="1" customHeight="1">
      <c r="A348" s="80" t="str">
        <f>IF(TONGHOP!F348="","",TONGHOP!F348)</f>
        <v>16CĐN-QTD</v>
      </c>
      <c r="B348" s="76">
        <f>IF(TONGHOP!C348="","",TONGHOP!C348)</f>
        <v>20171229</v>
      </c>
      <c r="C348" s="76" t="str">
        <f>IF(TONGHOP!D348="","",TONGHOP!D348)</f>
        <v>7h30</v>
      </c>
      <c r="D348" s="81">
        <f>IF(TONGHOP!Q348="","",TONGHOP!Q348)</f>
        <v>90</v>
      </c>
      <c r="E348" s="82" t="str">
        <f>IF(TONGHOP!V348="","",IF(OR(TONGHOP!O348="KTHP",TONGHOP!O348="ThiTN"),TONGHOP!V348,""))</f>
        <v>Nguyễn Hữu Mạnh</v>
      </c>
      <c r="F348" s="81">
        <f t="shared" si="10"/>
        <v>0.45</v>
      </c>
      <c r="G348" s="82" t="str">
        <f>IF(TONGHOP!W348="","",IF(OR(TONGHOP!O348="KTHP",TONGHOP!O348="ThiTN"),TONGHOP!W348,""))</f>
        <v/>
      </c>
      <c r="H348" s="81" t="str">
        <f t="shared" si="11"/>
        <v/>
      </c>
    </row>
    <row r="349" spans="1:8" ht="15.95" hidden="1" customHeight="1">
      <c r="A349" s="80" t="str">
        <f>IF(TONGHOP!F349="","",TONGHOP!F349)</f>
        <v>17T4-QTD1</v>
      </c>
      <c r="B349" s="76">
        <f>IF(TONGHOP!C349="","",TONGHOP!C349)</f>
        <v>20171229</v>
      </c>
      <c r="C349" s="76" t="str">
        <f>IF(TONGHOP!D349="","",TONGHOP!D349)</f>
        <v>7h30</v>
      </c>
      <c r="D349" s="81">
        <f>IF(TONGHOP!Q349="","",TONGHOP!Q349)</f>
        <v>60</v>
      </c>
      <c r="E349" s="82" t="str">
        <f>IF(TONGHOP!V349="","",IF(OR(TONGHOP!O349="KTHP",TONGHOP!O349="ThiTN"),TONGHOP!V349,""))</f>
        <v/>
      </c>
      <c r="F349" s="81" t="str">
        <f t="shared" si="10"/>
        <v/>
      </c>
      <c r="G349" s="82" t="str">
        <f>IF(TONGHOP!W349="","",IF(OR(TONGHOP!O349="KTHP",TONGHOP!O349="ThiTN"),TONGHOP!W349,""))</f>
        <v/>
      </c>
      <c r="H349" s="81" t="str">
        <f t="shared" si="11"/>
        <v/>
      </c>
    </row>
    <row r="350" spans="1:8" ht="15.95" hidden="1" customHeight="1">
      <c r="A350" s="80" t="str">
        <f>IF(TONGHOP!F350="","",TONGHOP!F350)</f>
        <v>17T4-QTD1</v>
      </c>
      <c r="B350" s="76">
        <f>IF(TONGHOP!C350="","",TONGHOP!C350)</f>
        <v>20171229</v>
      </c>
      <c r="C350" s="76" t="str">
        <f>IF(TONGHOP!D350="","",TONGHOP!D350)</f>
        <v>7h30</v>
      </c>
      <c r="D350" s="81">
        <f>IF(TONGHOP!Q350="","",TONGHOP!Q350)</f>
        <v>60</v>
      </c>
      <c r="E350" s="82" t="str">
        <f>IF(TONGHOP!V350="","",IF(OR(TONGHOP!O350="KTHP",TONGHOP!O350="ThiTN"),TONGHOP!V350,""))</f>
        <v/>
      </c>
      <c r="F350" s="81" t="str">
        <f t="shared" si="10"/>
        <v/>
      </c>
      <c r="G350" s="82" t="str">
        <f>IF(TONGHOP!W350="","",IF(OR(TONGHOP!O350="KTHP",TONGHOP!O350="ThiTN"),TONGHOP!W350,""))</f>
        <v/>
      </c>
      <c r="H350" s="81" t="str">
        <f t="shared" si="11"/>
        <v/>
      </c>
    </row>
    <row r="351" spans="1:8" ht="15.95" hidden="1" customHeight="1">
      <c r="A351" s="80" t="str">
        <f>IF(TONGHOP!F351="","",TONGHOP!F351)</f>
        <v>16CĐN-Ô1</v>
      </c>
      <c r="B351" s="76">
        <f>IF(TONGHOP!C351="","",TONGHOP!C351)</f>
        <v>20171229</v>
      </c>
      <c r="C351" s="76" t="str">
        <f>IF(TONGHOP!D351="","",TONGHOP!D351)</f>
        <v>7h30</v>
      </c>
      <c r="D351" s="81">
        <f>IF(TONGHOP!Q351="","",TONGHOP!Q351)</f>
        <v>90</v>
      </c>
      <c r="E351" s="82" t="str">
        <f>IF(TONGHOP!V351="","",IF(OR(TONGHOP!O351="KTHP",TONGHOP!O351="ThiTN"),TONGHOP!V351,""))</f>
        <v/>
      </c>
      <c r="F351" s="81" t="str">
        <f t="shared" si="10"/>
        <v/>
      </c>
      <c r="G351" s="82" t="str">
        <f>IF(TONGHOP!W351="","",IF(OR(TONGHOP!O351="KTHP",TONGHOP!O351="ThiTN"),TONGHOP!W351,""))</f>
        <v/>
      </c>
      <c r="H351" s="81" t="str">
        <f t="shared" si="11"/>
        <v/>
      </c>
    </row>
    <row r="352" spans="1:8" ht="15.95" hidden="1" customHeight="1">
      <c r="A352" s="80" t="str">
        <f>IF(TONGHOP!F352="","",TONGHOP!F352)</f>
        <v>16CĐN-Ô1</v>
      </c>
      <c r="B352" s="76">
        <f>IF(TONGHOP!C352="","",TONGHOP!C352)</f>
        <v>20171229</v>
      </c>
      <c r="C352" s="76" t="str">
        <f>IF(TONGHOP!D352="","",TONGHOP!D352)</f>
        <v>7h30</v>
      </c>
      <c r="D352" s="81">
        <f>IF(TONGHOP!Q352="","",TONGHOP!Q352)</f>
        <v>90</v>
      </c>
      <c r="E352" s="82" t="str">
        <f>IF(TONGHOP!V352="","",IF(OR(TONGHOP!O352="KTHP",TONGHOP!O352="ThiTN"),TONGHOP!V352,""))</f>
        <v/>
      </c>
      <c r="F352" s="81" t="str">
        <f t="shared" si="10"/>
        <v/>
      </c>
      <c r="G352" s="82" t="str">
        <f>IF(TONGHOP!W352="","",IF(OR(TONGHOP!O352="KTHP",TONGHOP!O352="ThiTN"),TONGHOP!W352,""))</f>
        <v/>
      </c>
      <c r="H352" s="81" t="str">
        <f t="shared" si="11"/>
        <v/>
      </c>
    </row>
    <row r="353" spans="1:8" ht="15.95" hidden="1" customHeight="1">
      <c r="A353" s="80" t="str">
        <f>IF(TONGHOP!F353="","",TONGHOP!F353)</f>
        <v>16CĐN-Ô2</v>
      </c>
      <c r="B353" s="76">
        <f>IF(TONGHOP!C353="","",TONGHOP!C353)</f>
        <v>20171229</v>
      </c>
      <c r="C353" s="76" t="str">
        <f>IF(TONGHOP!D353="","",TONGHOP!D353)</f>
        <v>7h30</v>
      </c>
      <c r="D353" s="81">
        <f>IF(TONGHOP!Q353="","",TONGHOP!Q353)</f>
        <v>90</v>
      </c>
      <c r="E353" s="82" t="str">
        <f>IF(TONGHOP!V353="","",IF(OR(TONGHOP!O353="KTHP",TONGHOP!O353="ThiTN"),TONGHOP!V353,""))</f>
        <v/>
      </c>
      <c r="F353" s="81" t="str">
        <f t="shared" si="10"/>
        <v/>
      </c>
      <c r="G353" s="82" t="str">
        <f>IF(TONGHOP!W353="","",IF(OR(TONGHOP!O353="KTHP",TONGHOP!O353="ThiTN"),TONGHOP!W353,""))</f>
        <v/>
      </c>
      <c r="H353" s="81" t="str">
        <f t="shared" si="11"/>
        <v/>
      </c>
    </row>
    <row r="354" spans="1:8" ht="15.95" hidden="1" customHeight="1">
      <c r="A354" s="80" t="str">
        <f>IF(TONGHOP!F354="","",TONGHOP!F354)</f>
        <v>17T4-ĐĐT1</v>
      </c>
      <c r="B354" s="76">
        <f>IF(TONGHOP!C354="","",TONGHOP!C354)</f>
        <v>20171229</v>
      </c>
      <c r="C354" s="76" t="str">
        <f>IF(TONGHOP!D354="","",TONGHOP!D354)</f>
        <v>7h30</v>
      </c>
      <c r="D354" s="81">
        <f>IF(TONGHOP!Q354="","",TONGHOP!Q354)</f>
        <v>90</v>
      </c>
      <c r="E354" s="82" t="str">
        <f>IF(TONGHOP!V354="","",IF(OR(TONGHOP!O354="KTHP",TONGHOP!O354="ThiTN"),TONGHOP!V354,""))</f>
        <v>Bùi Thành Dũng</v>
      </c>
      <c r="F354" s="81">
        <f t="shared" si="10"/>
        <v>0.45</v>
      </c>
      <c r="G354" s="82" t="str">
        <f>IF(TONGHOP!W354="","",IF(OR(TONGHOP!O354="KTHP",TONGHOP!O354="ThiTN"),TONGHOP!W354,""))</f>
        <v/>
      </c>
      <c r="H354" s="81" t="str">
        <f t="shared" si="11"/>
        <v/>
      </c>
    </row>
    <row r="355" spans="1:8" ht="15.95" hidden="1" customHeight="1">
      <c r="A355" s="80" t="str">
        <f>IF(TONGHOP!F355="","",TONGHOP!F355)</f>
        <v>17T4-ĐĐT1</v>
      </c>
      <c r="B355" s="76">
        <f>IF(TONGHOP!C355="","",TONGHOP!C355)</f>
        <v>20171229</v>
      </c>
      <c r="C355" s="76" t="str">
        <f>IF(TONGHOP!D355="","",TONGHOP!D355)</f>
        <v>7h30</v>
      </c>
      <c r="D355" s="81">
        <f>IF(TONGHOP!Q355="","",TONGHOP!Q355)</f>
        <v>90</v>
      </c>
      <c r="E355" s="82" t="str">
        <f>IF(TONGHOP!V355="","",IF(OR(TONGHOP!O355="KTHP",TONGHOP!O355="ThiTN"),TONGHOP!V355,""))</f>
        <v/>
      </c>
      <c r="F355" s="81" t="str">
        <f t="shared" si="10"/>
        <v/>
      </c>
      <c r="G355" s="82" t="str">
        <f>IF(TONGHOP!W355="","",IF(OR(TONGHOP!O355="KTHP",TONGHOP!O355="ThiTN"),TONGHOP!W355,""))</f>
        <v/>
      </c>
      <c r="H355" s="81" t="str">
        <f t="shared" si="11"/>
        <v/>
      </c>
    </row>
    <row r="356" spans="1:8" ht="15.95" hidden="1" customHeight="1">
      <c r="A356" s="80" t="str">
        <f>IF(TONGHOP!F356="","",TONGHOP!F356)</f>
        <v>17T4-ĐTC1</v>
      </c>
      <c r="B356" s="76">
        <f>IF(TONGHOP!C356="","",TONGHOP!C356)</f>
        <v>20171229</v>
      </c>
      <c r="C356" s="76" t="str">
        <f>IF(TONGHOP!D356="","",TONGHOP!D356)</f>
        <v>7h30</v>
      </c>
      <c r="D356" s="81">
        <f>IF(TONGHOP!Q356="","",TONGHOP!Q356)</f>
        <v>90</v>
      </c>
      <c r="E356" s="82" t="str">
        <f>IF(TONGHOP!V356="","",IF(OR(TONGHOP!O356="KTHP",TONGHOP!O356="ThiTN"),TONGHOP!V356,""))</f>
        <v/>
      </c>
      <c r="F356" s="81" t="str">
        <f t="shared" si="10"/>
        <v/>
      </c>
      <c r="G356" s="82" t="str">
        <f>IF(TONGHOP!W356="","",IF(OR(TONGHOP!O356="KTHP",TONGHOP!O356="ThiTN"),TONGHOP!W356,""))</f>
        <v/>
      </c>
      <c r="H356" s="81" t="str">
        <f t="shared" si="11"/>
        <v/>
      </c>
    </row>
    <row r="357" spans="1:8" ht="15.95" hidden="1" customHeight="1">
      <c r="A357" s="80" t="str">
        <f>IF(TONGHOP!F357="","",TONGHOP!F357)</f>
        <v>17T4-ĐCN1</v>
      </c>
      <c r="B357" s="76">
        <f>IF(TONGHOP!C357="","",TONGHOP!C357)</f>
        <v>20171229</v>
      </c>
      <c r="C357" s="76" t="str">
        <f>IF(TONGHOP!D357="","",TONGHOP!D357)</f>
        <v>7h30</v>
      </c>
      <c r="D357" s="81">
        <f>IF(TONGHOP!Q357="","",TONGHOP!Q357)</f>
        <v>90</v>
      </c>
      <c r="E357" s="82" t="str">
        <f>IF(TONGHOP!V357="","",IF(OR(TONGHOP!O357="KTHP",TONGHOP!O357="ThiTN"),TONGHOP!V357,""))</f>
        <v>Lê Thị Hồng Vân</v>
      </c>
      <c r="F357" s="81">
        <f t="shared" si="10"/>
        <v>0.45</v>
      </c>
      <c r="G357" s="82" t="str">
        <f>IF(TONGHOP!W357="","",IF(OR(TONGHOP!O357="KTHP",TONGHOP!O357="ThiTN"),TONGHOP!W357,""))</f>
        <v/>
      </c>
      <c r="H357" s="81" t="str">
        <f t="shared" si="11"/>
        <v/>
      </c>
    </row>
    <row r="358" spans="1:8" ht="15.95" hidden="1" customHeight="1">
      <c r="A358" s="80" t="str">
        <f>IF(TONGHOP!F358="","",TONGHOP!F358)</f>
        <v>17T4-ĐCN2</v>
      </c>
      <c r="B358" s="76">
        <f>IF(TONGHOP!C358="","",TONGHOP!C358)</f>
        <v>20171229</v>
      </c>
      <c r="C358" s="76" t="str">
        <f>IF(TONGHOP!D358="","",TONGHOP!D358)</f>
        <v>7h30</v>
      </c>
      <c r="D358" s="81">
        <f>IF(TONGHOP!Q358="","",TONGHOP!Q358)</f>
        <v>90</v>
      </c>
      <c r="E358" s="82" t="str">
        <f>IF(TONGHOP!V358="","",IF(OR(TONGHOP!O358="KTHP",TONGHOP!O358="ThiTN"),TONGHOP!V358,""))</f>
        <v/>
      </c>
      <c r="F358" s="81" t="str">
        <f t="shared" si="10"/>
        <v/>
      </c>
      <c r="G358" s="82" t="str">
        <f>IF(TONGHOP!W358="","",IF(OR(TONGHOP!O358="KTHP",TONGHOP!O358="ThiTN"),TONGHOP!W358,""))</f>
        <v/>
      </c>
      <c r="H358" s="81" t="str">
        <f t="shared" si="11"/>
        <v/>
      </c>
    </row>
    <row r="359" spans="1:8" ht="15.95" hidden="1" customHeight="1">
      <c r="A359" s="80" t="str">
        <f>IF(TONGHOP!F359="","",TONGHOP!F359)</f>
        <v>17T4-CNM1</v>
      </c>
      <c r="B359" s="76">
        <f>IF(TONGHOP!C359="","",TONGHOP!C359)</f>
        <v>20171229</v>
      </c>
      <c r="C359" s="76" t="str">
        <f>IF(TONGHOP!D359="","",TONGHOP!D359)</f>
        <v>7h30</v>
      </c>
      <c r="D359" s="81">
        <f>IF(TONGHOP!Q359="","",TONGHOP!Q359)</f>
        <v>120</v>
      </c>
      <c r="E359" s="82" t="str">
        <f>IF(TONGHOP!V359="","",IF(OR(TONGHOP!O359="KTHP",TONGHOP!O359="ThiTN"),TONGHOP!V359,""))</f>
        <v/>
      </c>
      <c r="F359" s="81" t="str">
        <f t="shared" si="10"/>
        <v/>
      </c>
      <c r="G359" s="82" t="str">
        <f>IF(TONGHOP!W359="","",IF(OR(TONGHOP!O359="KTHP",TONGHOP!O359="ThiTN"),TONGHOP!W359,""))</f>
        <v/>
      </c>
      <c r="H359" s="81" t="str">
        <f t="shared" si="11"/>
        <v/>
      </c>
    </row>
    <row r="360" spans="1:8" ht="15.95" hidden="1" customHeight="1">
      <c r="A360" s="80" t="str">
        <f>IF(TONGHOP!F360="","",TONGHOP!F360)</f>
        <v>17T4-NNA2</v>
      </c>
      <c r="B360" s="76">
        <f>IF(TONGHOP!C360="","",TONGHOP!C360)</f>
        <v>20171229</v>
      </c>
      <c r="C360" s="76" t="str">
        <f>IF(TONGHOP!D360="","",TONGHOP!D360)</f>
        <v>8h30</v>
      </c>
      <c r="D360" s="81">
        <f>IF(TONGHOP!Q360="","",TONGHOP!Q360)</f>
        <v>45</v>
      </c>
      <c r="E360" s="82" t="str">
        <f>IF(TONGHOP!V360="","",IF(OR(TONGHOP!O360="KTHP",TONGHOP!O360="ThiTN"),TONGHOP!V360,""))</f>
        <v/>
      </c>
      <c r="F360" s="81" t="str">
        <f t="shared" si="10"/>
        <v/>
      </c>
      <c r="G360" s="82" t="str">
        <f>IF(TONGHOP!W360="","",IF(OR(TONGHOP!O360="KTHP",TONGHOP!O360="ThiTN"),TONGHOP!W360,""))</f>
        <v/>
      </c>
      <c r="H360" s="81" t="str">
        <f t="shared" si="11"/>
        <v/>
      </c>
    </row>
    <row r="361" spans="1:8" ht="15.95" hidden="1" customHeight="1">
      <c r="A361" s="80" t="str">
        <f>IF(TONGHOP!F361="","",TONGHOP!F361)</f>
        <v>15CĐN-QTD</v>
      </c>
      <c r="B361" s="76">
        <f>IF(TONGHOP!C361="","",TONGHOP!C361)</f>
        <v>20180102</v>
      </c>
      <c r="C361" s="76" t="str">
        <f>IF(TONGHOP!D361="","",TONGHOP!D361)</f>
        <v>07h30</v>
      </c>
      <c r="D361" s="81">
        <f>IF(TONGHOP!Q361="","",TONGHOP!Q361)</f>
        <v>90</v>
      </c>
      <c r="E361" s="82" t="str">
        <f>IF(TONGHOP!V361="","",IF(OR(TONGHOP!O361="KTHP",TONGHOP!O361="ThiTN"),TONGHOP!V361,""))</f>
        <v>Phạm Thị Thu Nga</v>
      </c>
      <c r="F361" s="81">
        <f t="shared" si="10"/>
        <v>0.45</v>
      </c>
      <c r="G361" s="82" t="str">
        <f>IF(TONGHOP!W361="","",IF(OR(TONGHOP!O361="KTHP",TONGHOP!O361="ThiTN"),TONGHOP!W361,""))</f>
        <v/>
      </c>
      <c r="H361" s="81" t="str">
        <f t="shared" si="11"/>
        <v/>
      </c>
    </row>
    <row r="362" spans="1:8" ht="15.95" hidden="1" customHeight="1">
      <c r="A362" s="80" t="str">
        <f>IF(TONGHOP!F362="","",TONGHOP!F362)</f>
        <v>15TC-NL</v>
      </c>
      <c r="B362" s="76">
        <f>IF(TONGHOP!C362="","",TONGHOP!C362)</f>
        <v>20180102</v>
      </c>
      <c r="C362" s="76" t="str">
        <f>IF(TONGHOP!D362="","",TONGHOP!D362)</f>
        <v>10h00</v>
      </c>
      <c r="D362" s="81">
        <f>IF(TONGHOP!Q362="","",TONGHOP!Q362)</f>
        <v>90</v>
      </c>
      <c r="E362" s="82" t="str">
        <f>IF(TONGHOP!V362="","",IF(OR(TONGHOP!O362="KTHP",TONGHOP!O362="ThiTN"),TONGHOP!V362,""))</f>
        <v/>
      </c>
      <c r="F362" s="81" t="str">
        <f t="shared" si="10"/>
        <v/>
      </c>
      <c r="G362" s="82" t="str">
        <f>IF(TONGHOP!W362="","",IF(OR(TONGHOP!O362="KTHP",TONGHOP!O362="ThiTN"),TONGHOP!W362,""))</f>
        <v/>
      </c>
      <c r="H362" s="81" t="str">
        <f t="shared" si="11"/>
        <v/>
      </c>
    </row>
    <row r="363" spans="1:8" ht="15.95" hidden="1" customHeight="1">
      <c r="A363" s="80" t="str">
        <f>IF(TONGHOP!F363="","",TONGHOP!F363)</f>
        <v>15TC-QTM</v>
      </c>
      <c r="B363" s="76">
        <f>IF(TONGHOP!C363="","",TONGHOP!C363)</f>
        <v>20180102</v>
      </c>
      <c r="C363" s="76" t="str">
        <f>IF(TONGHOP!D363="","",TONGHOP!D363)</f>
        <v>10h00</v>
      </c>
      <c r="D363" s="81">
        <f>IF(TONGHOP!Q363="","",TONGHOP!Q363)</f>
        <v>90</v>
      </c>
      <c r="E363" s="82" t="str">
        <f>IF(TONGHOP!V363="","",IF(OR(TONGHOP!O363="KTHP",TONGHOP!O363="ThiTN"),TONGHOP!V363,""))</f>
        <v/>
      </c>
      <c r="F363" s="81" t="str">
        <f t="shared" si="10"/>
        <v/>
      </c>
      <c r="G363" s="82" t="str">
        <f>IF(TONGHOP!W363="","",IF(OR(TONGHOP!O363="KTHP",TONGHOP!O363="ThiTN"),TONGHOP!W363,""))</f>
        <v/>
      </c>
      <c r="H363" s="81" t="str">
        <f t="shared" si="11"/>
        <v/>
      </c>
    </row>
    <row r="364" spans="1:8" ht="15.95" hidden="1" customHeight="1">
      <c r="A364" s="80" t="str">
        <f>IF(TONGHOP!F364="","",TONGHOP!F364)</f>
        <v>16TCT-Ô1</v>
      </c>
      <c r="B364" s="76">
        <f>IF(TONGHOP!C364="","",TONGHOP!C364)</f>
        <v>20180102</v>
      </c>
      <c r="C364" s="76" t="str">
        <f>IF(TONGHOP!D364="","",TONGHOP!D364)</f>
        <v>10h00</v>
      </c>
      <c r="D364" s="81">
        <f>IF(TONGHOP!Q364="","",TONGHOP!Q364)</f>
        <v>90</v>
      </c>
      <c r="E364" s="82" t="str">
        <f>IF(TONGHOP!V364="","",IF(OR(TONGHOP!O364="KTHP",TONGHOP!O364="ThiTN"),TONGHOP!V364,""))</f>
        <v>Huỳnh Văn Hiếu</v>
      </c>
      <c r="F364" s="81">
        <f t="shared" si="10"/>
        <v>0.45</v>
      </c>
      <c r="G364" s="82" t="str">
        <f>IF(TONGHOP!W364="","",IF(OR(TONGHOP!O364="KTHP",TONGHOP!O364="ThiTN"),TONGHOP!W364,""))</f>
        <v/>
      </c>
      <c r="H364" s="81" t="str">
        <f t="shared" si="11"/>
        <v/>
      </c>
    </row>
    <row r="365" spans="1:8" ht="15.95" hidden="1" customHeight="1">
      <c r="A365" s="80" t="str">
        <f>IF(TONGHOP!F365="","",TONGHOP!F365)</f>
        <v>16TN-Ô; 16TCT-Ô2</v>
      </c>
      <c r="B365" s="76">
        <f>IF(TONGHOP!C365="","",TONGHOP!C365)</f>
        <v>20180102</v>
      </c>
      <c r="C365" s="76" t="str">
        <f>IF(TONGHOP!D365="","",TONGHOP!D365)</f>
        <v>10h00</v>
      </c>
      <c r="D365" s="81">
        <f>IF(TONGHOP!Q365="","",TONGHOP!Q365)</f>
        <v>90</v>
      </c>
      <c r="E365" s="82" t="str">
        <f>IF(TONGHOP!V365="","",IF(OR(TONGHOP!O365="KTHP",TONGHOP!O365="ThiTN"),TONGHOP!V365,""))</f>
        <v/>
      </c>
      <c r="F365" s="81" t="str">
        <f t="shared" si="10"/>
        <v/>
      </c>
      <c r="G365" s="82" t="str">
        <f>IF(TONGHOP!W365="","",IF(OR(TONGHOP!O365="KTHP",TONGHOP!O365="ThiTN"),TONGHOP!W365,""))</f>
        <v/>
      </c>
      <c r="H365" s="81" t="str">
        <f t="shared" si="11"/>
        <v/>
      </c>
    </row>
    <row r="366" spans="1:8" ht="15.95" hidden="1" customHeight="1">
      <c r="A366" s="80" t="str">
        <f>IF(TONGHOP!F366="","",TONGHOP!F366)</f>
        <v>16TN-Đ; 16TCT-Đ</v>
      </c>
      <c r="B366" s="76">
        <f>IF(TONGHOP!C366="","",TONGHOP!C366)</f>
        <v>20180102</v>
      </c>
      <c r="C366" s="76" t="str">
        <f>IF(TONGHOP!D366="","",TONGHOP!D366)</f>
        <v>10h00</v>
      </c>
      <c r="D366" s="81">
        <f>IF(TONGHOP!Q366="","",TONGHOP!Q366)</f>
        <v>90</v>
      </c>
      <c r="E366" s="82" t="str">
        <f>IF(TONGHOP!V366="","",IF(OR(TONGHOP!O366="KTHP",TONGHOP!O366="ThiTN"),TONGHOP!V366,""))</f>
        <v>Triệu Phú Nguyên</v>
      </c>
      <c r="F366" s="81">
        <f t="shared" si="10"/>
        <v>0.45</v>
      </c>
      <c r="G366" s="82" t="str">
        <f>IF(TONGHOP!W366="","",IF(OR(TONGHOP!O366="KTHP",TONGHOP!O366="ThiTN"),TONGHOP!W366,""))</f>
        <v/>
      </c>
      <c r="H366" s="81" t="str">
        <f t="shared" si="11"/>
        <v/>
      </c>
    </row>
    <row r="367" spans="1:8" ht="15.95" hidden="1" customHeight="1">
      <c r="A367" s="80" t="str">
        <f>IF(TONGHOP!F367="","",TONGHOP!F367)</f>
        <v>15TC-Ô</v>
      </c>
      <c r="B367" s="76">
        <f>IF(TONGHOP!C367="","",TONGHOP!C367)</f>
        <v>20180102</v>
      </c>
      <c r="C367" s="76" t="str">
        <f>IF(TONGHOP!D367="","",TONGHOP!D367)</f>
        <v>10h00</v>
      </c>
      <c r="D367" s="81">
        <f>IF(TONGHOP!Q367="","",TONGHOP!Q367)</f>
        <v>90</v>
      </c>
      <c r="E367" s="82" t="str">
        <f>IF(TONGHOP!V367="","",IF(OR(TONGHOP!O367="KTHP",TONGHOP!O367="ThiTN"),TONGHOP!V367,""))</f>
        <v/>
      </c>
      <c r="F367" s="81" t="str">
        <f t="shared" si="10"/>
        <v/>
      </c>
      <c r="G367" s="82" t="str">
        <f>IF(TONGHOP!W367="","",IF(OR(TONGHOP!O367="KTHP",TONGHOP!O367="ThiTN"),TONGHOP!W367,""))</f>
        <v/>
      </c>
      <c r="H367" s="81" t="str">
        <f t="shared" si="11"/>
        <v/>
      </c>
    </row>
    <row r="368" spans="1:8" ht="15.95" hidden="1" customHeight="1">
      <c r="A368" s="80" t="str">
        <f>IF(TONGHOP!F368="","",TONGHOP!F368)</f>
        <v>15TC-Đ</v>
      </c>
      <c r="B368" s="76">
        <f>IF(TONGHOP!C368="","",TONGHOP!C368)</f>
        <v>20180102</v>
      </c>
      <c r="C368" s="76" t="str">
        <f>IF(TONGHOP!D368="","",TONGHOP!D368)</f>
        <v>10h00</v>
      </c>
      <c r="D368" s="81">
        <f>IF(TONGHOP!Q368="","",TONGHOP!Q368)</f>
        <v>90</v>
      </c>
      <c r="E368" s="82" t="str">
        <f>IF(TONGHOP!V368="","",IF(OR(TONGHOP!O368="KTHP",TONGHOP!O368="ThiTN"),TONGHOP!V368,""))</f>
        <v/>
      </c>
      <c r="F368" s="81" t="str">
        <f t="shared" si="10"/>
        <v/>
      </c>
      <c r="G368" s="82" t="str">
        <f>IF(TONGHOP!W368="","",IF(OR(TONGHOP!O368="KTHP",TONGHOP!O368="ThiTN"),TONGHOP!W368,""))</f>
        <v/>
      </c>
      <c r="H368" s="81" t="str">
        <f t="shared" si="11"/>
        <v/>
      </c>
    </row>
    <row r="369" spans="1:8" ht="15.95" hidden="1" customHeight="1">
      <c r="A369" s="80" t="str">
        <f>IF(TONGHOP!F369="","",TONGHOP!F369)</f>
        <v>15CĐN-QTD</v>
      </c>
      <c r="B369" s="76">
        <f>IF(TONGHOP!C369="","",TONGHOP!C369)</f>
        <v>20180102</v>
      </c>
      <c r="C369" s="76" t="str">
        <f>IF(TONGHOP!D369="","",TONGHOP!D369)</f>
        <v>10h00</v>
      </c>
      <c r="D369" s="81">
        <f>IF(TONGHOP!Q369="","",TONGHOP!Q369)</f>
        <v>60</v>
      </c>
      <c r="E369" s="82" t="str">
        <f>IF(TONGHOP!V369="","",IF(OR(TONGHOP!O369="KTHP",TONGHOP!O369="ThiTN"),TONGHOP!V369,""))</f>
        <v>Lê Xuân Thủy</v>
      </c>
      <c r="F369" s="81">
        <f t="shared" si="10"/>
        <v>0.3</v>
      </c>
      <c r="G369" s="82" t="str">
        <f>IF(TONGHOP!W369="","",IF(OR(TONGHOP!O369="KTHP",TONGHOP!O369="ThiTN"),TONGHOP!W369,""))</f>
        <v/>
      </c>
      <c r="H369" s="81" t="str">
        <f t="shared" si="11"/>
        <v/>
      </c>
    </row>
    <row r="370" spans="1:8" ht="15.95" hidden="1" customHeight="1">
      <c r="A370" s="80" t="str">
        <f>IF(TONGHOP!F370="","",TONGHOP!F370)</f>
        <v>16CĐ-Ô1</v>
      </c>
      <c r="B370" s="76">
        <f>IF(TONGHOP!C370="","",TONGHOP!C370)</f>
        <v>20180102</v>
      </c>
      <c r="C370" s="76" t="str">
        <f>IF(TONGHOP!D370="","",TONGHOP!D370)</f>
        <v>13h00</v>
      </c>
      <c r="D370" s="81">
        <f>IF(TONGHOP!Q370="","",TONGHOP!Q370)</f>
        <v>90</v>
      </c>
      <c r="E370" s="82" t="str">
        <f>IF(TONGHOP!V370="","",IF(OR(TONGHOP!O370="KTHP",TONGHOP!O370="ThiTN"),TONGHOP!V370,""))</f>
        <v>Nguyễn Ngọc Trí</v>
      </c>
      <c r="F370" s="81">
        <f t="shared" si="10"/>
        <v>0.45</v>
      </c>
      <c r="G370" s="82" t="str">
        <f>IF(TONGHOP!W370="","",IF(OR(TONGHOP!O370="KTHP",TONGHOP!O370="ThiTN"),TONGHOP!W370,""))</f>
        <v/>
      </c>
      <c r="H370" s="81" t="str">
        <f t="shared" si="11"/>
        <v/>
      </c>
    </row>
    <row r="371" spans="1:8" ht="15.95" hidden="1" customHeight="1">
      <c r="A371" s="80" t="str">
        <f>IF(TONGHOP!F371="","",TONGHOP!F371)</f>
        <v>16CĐ-Ô1</v>
      </c>
      <c r="B371" s="76">
        <f>IF(TONGHOP!C371="","",TONGHOP!C371)</f>
        <v>20180102</v>
      </c>
      <c r="C371" s="76" t="str">
        <f>IF(TONGHOP!D371="","",TONGHOP!D371)</f>
        <v>13h00</v>
      </c>
      <c r="D371" s="81">
        <f>IF(TONGHOP!Q371="","",TONGHOP!Q371)</f>
        <v>90</v>
      </c>
      <c r="E371" s="82" t="str">
        <f>IF(TONGHOP!V371="","",IF(OR(TONGHOP!O371="KTHP",TONGHOP!O371="ThiTN"),TONGHOP!V371,""))</f>
        <v/>
      </c>
      <c r="F371" s="81" t="str">
        <f t="shared" si="10"/>
        <v/>
      </c>
      <c r="G371" s="82" t="str">
        <f>IF(TONGHOP!W371="","",IF(OR(TONGHOP!O371="KTHP",TONGHOP!O371="ThiTN"),TONGHOP!W371,""))</f>
        <v/>
      </c>
      <c r="H371" s="81" t="str">
        <f t="shared" si="11"/>
        <v/>
      </c>
    </row>
    <row r="372" spans="1:8" ht="15.95" hidden="1" customHeight="1">
      <c r="A372" s="80" t="str">
        <f>IF(TONGHOP!F372="","",TONGHOP!F372)</f>
        <v>16CĐ-Ô12</v>
      </c>
      <c r="B372" s="76">
        <f>IF(TONGHOP!C372="","",TONGHOP!C372)</f>
        <v>20180102</v>
      </c>
      <c r="C372" s="76" t="str">
        <f>IF(TONGHOP!D372="","",TONGHOP!D372)</f>
        <v>13h00</v>
      </c>
      <c r="D372" s="81">
        <f>IF(TONGHOP!Q372="","",TONGHOP!Q372)</f>
        <v>90</v>
      </c>
      <c r="E372" s="82" t="str">
        <f>IF(TONGHOP!V372="","",IF(OR(TONGHOP!O372="KTHP",TONGHOP!O372="ThiTN"),TONGHOP!V372,""))</f>
        <v>Bùi Thành Dũng</v>
      </c>
      <c r="F372" s="81">
        <f t="shared" si="10"/>
        <v>0.45</v>
      </c>
      <c r="G372" s="82" t="str">
        <f>IF(TONGHOP!W372="","",IF(OR(TONGHOP!O372="KTHP",TONGHOP!O372="ThiTN"),TONGHOP!W372,""))</f>
        <v/>
      </c>
      <c r="H372" s="81" t="str">
        <f t="shared" si="11"/>
        <v/>
      </c>
    </row>
    <row r="373" spans="1:8" ht="15.95" hidden="1" customHeight="1">
      <c r="A373" s="80" t="str">
        <f>IF(TONGHOP!F373="","",TONGHOP!F373)</f>
        <v>16CĐ-Ô12</v>
      </c>
      <c r="B373" s="76">
        <f>IF(TONGHOP!C373="","",TONGHOP!C373)</f>
        <v>20180102</v>
      </c>
      <c r="C373" s="76" t="str">
        <f>IF(TONGHOP!D373="","",TONGHOP!D373)</f>
        <v>13h00</v>
      </c>
      <c r="D373" s="81">
        <f>IF(TONGHOP!Q373="","",TONGHOP!Q373)</f>
        <v>90</v>
      </c>
      <c r="E373" s="82" t="str">
        <f>IF(TONGHOP!V373="","",IF(OR(TONGHOP!O373="KTHP",TONGHOP!O373="ThiTN"),TONGHOP!V373,""))</f>
        <v/>
      </c>
      <c r="F373" s="81" t="str">
        <f t="shared" si="10"/>
        <v/>
      </c>
      <c r="G373" s="82" t="str">
        <f>IF(TONGHOP!W373="","",IF(OR(TONGHOP!O373="KTHP",TONGHOP!O373="ThiTN"),TONGHOP!W373,""))</f>
        <v/>
      </c>
      <c r="H373" s="81" t="str">
        <f t="shared" si="11"/>
        <v/>
      </c>
    </row>
    <row r="374" spans="1:8" ht="15.95" hidden="1" customHeight="1">
      <c r="A374" s="80" t="str">
        <f>IF(TONGHOP!F374="","",TONGHOP!F374)</f>
        <v>16CĐ-Ô11</v>
      </c>
      <c r="B374" s="76">
        <f>IF(TONGHOP!C374="","",TONGHOP!C374)</f>
        <v>20180102</v>
      </c>
      <c r="C374" s="76" t="str">
        <f>IF(TONGHOP!D374="","",TONGHOP!D374)</f>
        <v>13h00</v>
      </c>
      <c r="D374" s="81">
        <f>IF(TONGHOP!Q374="","",TONGHOP!Q374)</f>
        <v>90</v>
      </c>
      <c r="E374" s="82" t="str">
        <f>IF(TONGHOP!V374="","",IF(OR(TONGHOP!O374="KTHP",TONGHOP!O374="ThiTN"),TONGHOP!V374,""))</f>
        <v/>
      </c>
      <c r="F374" s="81" t="str">
        <f t="shared" si="10"/>
        <v/>
      </c>
      <c r="G374" s="82" t="str">
        <f>IF(TONGHOP!W374="","",IF(OR(TONGHOP!O374="KTHP",TONGHOP!O374="ThiTN"),TONGHOP!W374,""))</f>
        <v/>
      </c>
      <c r="H374" s="81" t="str">
        <f t="shared" si="11"/>
        <v/>
      </c>
    </row>
    <row r="375" spans="1:8" ht="15.95" hidden="1" customHeight="1">
      <c r="A375" s="80" t="str">
        <f>IF(TONGHOP!F375="","",TONGHOP!F375)</f>
        <v>16CĐ-Ô11</v>
      </c>
      <c r="B375" s="76">
        <f>IF(TONGHOP!C375="","",TONGHOP!C375)</f>
        <v>20180102</v>
      </c>
      <c r="C375" s="76" t="str">
        <f>IF(TONGHOP!D375="","",TONGHOP!D375)</f>
        <v>13h00</v>
      </c>
      <c r="D375" s="81">
        <f>IF(TONGHOP!Q375="","",TONGHOP!Q375)</f>
        <v>90</v>
      </c>
      <c r="E375" s="82" t="str">
        <f>IF(TONGHOP!V375="","",IF(OR(TONGHOP!O375="KTHP",TONGHOP!O375="ThiTN"),TONGHOP!V375,""))</f>
        <v/>
      </c>
      <c r="F375" s="81" t="str">
        <f t="shared" si="10"/>
        <v/>
      </c>
      <c r="G375" s="82" t="str">
        <f>IF(TONGHOP!W375="","",IF(OR(TONGHOP!O375="KTHP",TONGHOP!O375="ThiTN"),TONGHOP!W375,""))</f>
        <v/>
      </c>
      <c r="H375" s="81" t="str">
        <f t="shared" si="11"/>
        <v/>
      </c>
    </row>
    <row r="376" spans="1:8" ht="15.95" hidden="1" customHeight="1">
      <c r="A376" s="80" t="str">
        <f>IF(TONGHOP!F376="","",TONGHOP!F376)</f>
        <v>16CĐ-Ô10</v>
      </c>
      <c r="B376" s="76">
        <f>IF(TONGHOP!C376="","",TONGHOP!C376)</f>
        <v>20180102</v>
      </c>
      <c r="C376" s="76" t="str">
        <f>IF(TONGHOP!D376="","",TONGHOP!D376)</f>
        <v>13h00</v>
      </c>
      <c r="D376" s="81">
        <f>IF(TONGHOP!Q376="","",TONGHOP!Q376)</f>
        <v>90</v>
      </c>
      <c r="E376" s="82" t="str">
        <f>IF(TONGHOP!V376="","",IF(OR(TONGHOP!O376="KTHP",TONGHOP!O376="ThiTN"),TONGHOP!V376,""))</f>
        <v/>
      </c>
      <c r="F376" s="81" t="str">
        <f t="shared" si="10"/>
        <v/>
      </c>
      <c r="G376" s="82" t="str">
        <f>IF(TONGHOP!W376="","",IF(OR(TONGHOP!O376="KTHP",TONGHOP!O376="ThiTN"),TONGHOP!W376,""))</f>
        <v/>
      </c>
      <c r="H376" s="81" t="str">
        <f t="shared" si="11"/>
        <v/>
      </c>
    </row>
    <row r="377" spans="1:8" ht="15.95" hidden="1" customHeight="1">
      <c r="A377" s="80" t="str">
        <f>IF(TONGHOP!F377="","",TONGHOP!F377)</f>
        <v>16CĐ-Ô10</v>
      </c>
      <c r="B377" s="76">
        <f>IF(TONGHOP!C377="","",TONGHOP!C377)</f>
        <v>20180102</v>
      </c>
      <c r="C377" s="76" t="str">
        <f>IF(TONGHOP!D377="","",TONGHOP!D377)</f>
        <v>13h00</v>
      </c>
      <c r="D377" s="81">
        <f>IF(TONGHOP!Q377="","",TONGHOP!Q377)</f>
        <v>90</v>
      </c>
      <c r="E377" s="82" t="str">
        <f>IF(TONGHOP!V377="","",IF(OR(TONGHOP!O377="KTHP",TONGHOP!O377="ThiTN"),TONGHOP!V377,""))</f>
        <v/>
      </c>
      <c r="F377" s="81" t="str">
        <f t="shared" si="10"/>
        <v/>
      </c>
      <c r="G377" s="82" t="str">
        <f>IF(TONGHOP!W377="","",IF(OR(TONGHOP!O377="KTHP",TONGHOP!O377="ThiTN"),TONGHOP!W377,""))</f>
        <v/>
      </c>
      <c r="H377" s="81" t="str">
        <f t="shared" si="11"/>
        <v/>
      </c>
    </row>
    <row r="378" spans="1:8" ht="15.95" hidden="1" customHeight="1">
      <c r="A378" s="80" t="str">
        <f>IF(TONGHOP!F378="","",TONGHOP!F378)</f>
        <v>16CĐ-Ô3</v>
      </c>
      <c r="B378" s="76">
        <f>IF(TONGHOP!C378="","",TONGHOP!C378)</f>
        <v>20180102</v>
      </c>
      <c r="C378" s="76" t="str">
        <f>IF(TONGHOP!D378="","",TONGHOP!D378)</f>
        <v>13h00</v>
      </c>
      <c r="D378" s="81">
        <f>IF(TONGHOP!Q378="","",TONGHOP!Q378)</f>
        <v>90</v>
      </c>
      <c r="E378" s="82" t="str">
        <f>IF(TONGHOP!V378="","",IF(OR(TONGHOP!O378="KTHP",TONGHOP!O378="ThiTN"),TONGHOP!V378,""))</f>
        <v/>
      </c>
      <c r="F378" s="81" t="str">
        <f t="shared" si="10"/>
        <v/>
      </c>
      <c r="G378" s="82" t="str">
        <f>IF(TONGHOP!W378="","",IF(OR(TONGHOP!O378="KTHP",TONGHOP!O378="ThiTN"),TONGHOP!W378,""))</f>
        <v/>
      </c>
      <c r="H378" s="81" t="str">
        <f t="shared" si="11"/>
        <v/>
      </c>
    </row>
    <row r="379" spans="1:8" ht="15.95" hidden="1" customHeight="1">
      <c r="A379" s="80" t="str">
        <f>IF(TONGHOP!F379="","",TONGHOP!F379)</f>
        <v>16CĐ-Ô3</v>
      </c>
      <c r="B379" s="76">
        <f>IF(TONGHOP!C379="","",TONGHOP!C379)</f>
        <v>20180102</v>
      </c>
      <c r="C379" s="76" t="str">
        <f>IF(TONGHOP!D379="","",TONGHOP!D379)</f>
        <v>13h00</v>
      </c>
      <c r="D379" s="81">
        <f>IF(TONGHOP!Q379="","",TONGHOP!Q379)</f>
        <v>90</v>
      </c>
      <c r="E379" s="82" t="str">
        <f>IF(TONGHOP!V379="","",IF(OR(TONGHOP!O379="KTHP",TONGHOP!O379="ThiTN"),TONGHOP!V379,""))</f>
        <v/>
      </c>
      <c r="F379" s="81" t="str">
        <f t="shared" si="10"/>
        <v/>
      </c>
      <c r="G379" s="82" t="str">
        <f>IF(TONGHOP!W379="","",IF(OR(TONGHOP!O379="KTHP",TONGHOP!O379="ThiTN"),TONGHOP!W379,""))</f>
        <v/>
      </c>
      <c r="H379" s="81" t="str">
        <f t="shared" si="11"/>
        <v/>
      </c>
    </row>
    <row r="380" spans="1:8" ht="15.95" hidden="1" customHeight="1">
      <c r="A380" s="80" t="str">
        <f>IF(TONGHOP!F380="","",TONGHOP!F380)</f>
        <v>16CĐ-Ô2</v>
      </c>
      <c r="B380" s="76">
        <f>IF(TONGHOP!C380="","",TONGHOP!C380)</f>
        <v>20180102</v>
      </c>
      <c r="C380" s="76" t="str">
        <f>IF(TONGHOP!D380="","",TONGHOP!D380)</f>
        <v>13h00</v>
      </c>
      <c r="D380" s="81">
        <f>IF(TONGHOP!Q380="","",TONGHOP!Q380)</f>
        <v>90</v>
      </c>
      <c r="E380" s="82" t="str">
        <f>IF(TONGHOP!V380="","",IF(OR(TONGHOP!O380="KTHP",TONGHOP!O380="ThiTN"),TONGHOP!V380,""))</f>
        <v>Hà Phước Tuấn</v>
      </c>
      <c r="F380" s="81">
        <f t="shared" si="10"/>
        <v>0.45</v>
      </c>
      <c r="G380" s="82" t="str">
        <f>IF(TONGHOP!W380="","",IF(OR(TONGHOP!O380="KTHP",TONGHOP!O380="ThiTN"),TONGHOP!W380,""))</f>
        <v/>
      </c>
      <c r="H380" s="81" t="str">
        <f t="shared" si="11"/>
        <v/>
      </c>
    </row>
    <row r="381" spans="1:8" ht="15.95" hidden="1" customHeight="1">
      <c r="A381" s="80" t="str">
        <f>IF(TONGHOP!F381="","",TONGHOP!F381)</f>
        <v>16CĐ-Ô2</v>
      </c>
      <c r="B381" s="76">
        <f>IF(TONGHOP!C381="","",TONGHOP!C381)</f>
        <v>20180102</v>
      </c>
      <c r="C381" s="76" t="str">
        <f>IF(TONGHOP!D381="","",TONGHOP!D381)</f>
        <v>13h00</v>
      </c>
      <c r="D381" s="81">
        <f>IF(TONGHOP!Q381="","",TONGHOP!Q381)</f>
        <v>90</v>
      </c>
      <c r="E381" s="82" t="str">
        <f>IF(TONGHOP!V381="","",IF(OR(TONGHOP!O381="KTHP",TONGHOP!O381="ThiTN"),TONGHOP!V381,""))</f>
        <v/>
      </c>
      <c r="F381" s="81" t="str">
        <f t="shared" si="10"/>
        <v/>
      </c>
      <c r="G381" s="82" t="str">
        <f>IF(TONGHOP!W381="","",IF(OR(TONGHOP!O381="KTHP",TONGHOP!O381="ThiTN"),TONGHOP!W381,""))</f>
        <v/>
      </c>
      <c r="H381" s="81" t="str">
        <f t="shared" si="11"/>
        <v/>
      </c>
    </row>
    <row r="382" spans="1:8" ht="15.95" hidden="1" customHeight="1">
      <c r="A382" s="80" t="str">
        <f>IF(TONGHOP!F382="","",TONGHOP!F382)</f>
        <v>16CĐ-Ô9</v>
      </c>
      <c r="B382" s="76">
        <f>IF(TONGHOP!C382="","",TONGHOP!C382)</f>
        <v>20180102</v>
      </c>
      <c r="C382" s="76" t="str">
        <f>IF(TONGHOP!D382="","",TONGHOP!D382)</f>
        <v>13h00</v>
      </c>
      <c r="D382" s="81">
        <f>IF(TONGHOP!Q382="","",TONGHOP!Q382)</f>
        <v>90</v>
      </c>
      <c r="E382" s="82" t="str">
        <f>IF(TONGHOP!V382="","",IF(OR(TONGHOP!O382="KTHP",TONGHOP!O382="ThiTN"),TONGHOP!V382,""))</f>
        <v/>
      </c>
      <c r="F382" s="81" t="str">
        <f t="shared" si="10"/>
        <v/>
      </c>
      <c r="G382" s="82" t="str">
        <f>IF(TONGHOP!W382="","",IF(OR(TONGHOP!O382="KTHP",TONGHOP!O382="ThiTN"),TONGHOP!W382,""))</f>
        <v/>
      </c>
      <c r="H382" s="81" t="str">
        <f t="shared" si="11"/>
        <v/>
      </c>
    </row>
    <row r="383" spans="1:8" ht="15.95" hidden="1" customHeight="1">
      <c r="A383" s="80" t="str">
        <f>IF(TONGHOP!F383="","",TONGHOP!F383)</f>
        <v>16CĐ-Ô4</v>
      </c>
      <c r="B383" s="76">
        <f>IF(TONGHOP!C383="","",TONGHOP!C383)</f>
        <v>20180102</v>
      </c>
      <c r="C383" s="76" t="str">
        <f>IF(TONGHOP!D383="","",TONGHOP!D383)</f>
        <v>13h00</v>
      </c>
      <c r="D383" s="81">
        <f>IF(TONGHOP!Q383="","",TONGHOP!Q383)</f>
        <v>90</v>
      </c>
      <c r="E383" s="82" t="str">
        <f>IF(TONGHOP!V383="","",IF(OR(TONGHOP!O383="KTHP",TONGHOP!O383="ThiTN"),TONGHOP!V383,""))</f>
        <v/>
      </c>
      <c r="F383" s="81" t="str">
        <f t="shared" si="10"/>
        <v/>
      </c>
      <c r="G383" s="82" t="str">
        <f>IF(TONGHOP!W383="","",IF(OR(TONGHOP!O383="KTHP",TONGHOP!O383="ThiTN"),TONGHOP!W383,""))</f>
        <v/>
      </c>
      <c r="H383" s="81" t="str">
        <f t="shared" si="11"/>
        <v/>
      </c>
    </row>
    <row r="384" spans="1:8" ht="15.95" hidden="1" customHeight="1">
      <c r="A384" s="80" t="str">
        <f>IF(TONGHOP!F384="","",TONGHOP!F384)</f>
        <v>16CĐ-Ô5</v>
      </c>
      <c r="B384" s="76">
        <f>IF(TONGHOP!C384="","",TONGHOP!C384)</f>
        <v>20180102</v>
      </c>
      <c r="C384" s="76" t="str">
        <f>IF(TONGHOP!D384="","",TONGHOP!D384)</f>
        <v>13h00</v>
      </c>
      <c r="D384" s="81">
        <f>IF(TONGHOP!Q384="","",TONGHOP!Q384)</f>
        <v>90</v>
      </c>
      <c r="E384" s="82" t="str">
        <f>IF(TONGHOP!V384="","",IF(OR(TONGHOP!O384="KTHP",TONGHOP!O384="ThiTN"),TONGHOP!V384,""))</f>
        <v/>
      </c>
      <c r="F384" s="81" t="str">
        <f t="shared" si="10"/>
        <v/>
      </c>
      <c r="G384" s="82" t="str">
        <f>IF(TONGHOP!W384="","",IF(OR(TONGHOP!O384="KTHP",TONGHOP!O384="ThiTN"),TONGHOP!W384,""))</f>
        <v/>
      </c>
      <c r="H384" s="81" t="str">
        <f t="shared" si="11"/>
        <v/>
      </c>
    </row>
    <row r="385" spans="1:8" ht="15.95" hidden="1" customHeight="1">
      <c r="A385" s="80" t="str">
        <f>IF(TONGHOP!F385="","",TONGHOP!F385)</f>
        <v>16CĐ-Ô8</v>
      </c>
      <c r="B385" s="76">
        <f>IF(TONGHOP!C385="","",TONGHOP!C385)</f>
        <v>20180102</v>
      </c>
      <c r="C385" s="76" t="str">
        <f>IF(TONGHOP!D385="","",TONGHOP!D385)</f>
        <v>13h00</v>
      </c>
      <c r="D385" s="81">
        <f>IF(TONGHOP!Q385="","",TONGHOP!Q385)</f>
        <v>90</v>
      </c>
      <c r="E385" s="82" t="str">
        <f>IF(TONGHOP!V385="","",IF(OR(TONGHOP!O385="KTHP",TONGHOP!O385="ThiTN"),TONGHOP!V385,""))</f>
        <v/>
      </c>
      <c r="F385" s="81" t="str">
        <f t="shared" si="10"/>
        <v/>
      </c>
      <c r="G385" s="82" t="str">
        <f>IF(TONGHOP!W385="","",IF(OR(TONGHOP!O385="KTHP",TONGHOP!O385="ThiTN"),TONGHOP!W385,""))</f>
        <v/>
      </c>
      <c r="H385" s="81" t="str">
        <f t="shared" si="11"/>
        <v/>
      </c>
    </row>
    <row r="386" spans="1:8" ht="15.95" hidden="1" customHeight="1">
      <c r="A386" s="80" t="str">
        <f>IF(TONGHOP!F386="","",TONGHOP!F386)</f>
        <v>16CĐ-Ô7</v>
      </c>
      <c r="B386" s="76">
        <f>IF(TONGHOP!C386="","",TONGHOP!C386)</f>
        <v>20180102</v>
      </c>
      <c r="C386" s="76" t="str">
        <f>IF(TONGHOP!D386="","",TONGHOP!D386)</f>
        <v>13h00</v>
      </c>
      <c r="D386" s="81">
        <f>IF(TONGHOP!Q386="","",TONGHOP!Q386)</f>
        <v>90</v>
      </c>
      <c r="E386" s="82" t="str">
        <f>IF(TONGHOP!V386="","",IF(OR(TONGHOP!O386="KTHP",TONGHOP!O386="ThiTN"),TONGHOP!V386,""))</f>
        <v/>
      </c>
      <c r="F386" s="81" t="str">
        <f t="shared" si="10"/>
        <v/>
      </c>
      <c r="G386" s="82" t="str">
        <f>IF(TONGHOP!W386="","",IF(OR(TONGHOP!O386="KTHP",TONGHOP!O386="ThiTN"),TONGHOP!W386,""))</f>
        <v/>
      </c>
      <c r="H386" s="81" t="str">
        <f t="shared" si="11"/>
        <v/>
      </c>
    </row>
    <row r="387" spans="1:8" ht="15.95" hidden="1" customHeight="1">
      <c r="A387" s="80" t="str">
        <f>IF(TONGHOP!F387="","",TONGHOP!F387)</f>
        <v>16CĐ-CTM4</v>
      </c>
      <c r="B387" s="76">
        <f>IF(TONGHOP!C387="","",TONGHOP!C387)</f>
        <v>20180102</v>
      </c>
      <c r="C387" s="76" t="str">
        <f>IF(TONGHOP!D387="","",TONGHOP!D387)</f>
        <v>13h00</v>
      </c>
      <c r="D387" s="81">
        <f>IF(TONGHOP!Q387="","",TONGHOP!Q387)</f>
        <v>90</v>
      </c>
      <c r="E387" s="82" t="str">
        <f>IF(TONGHOP!V387="","",IF(OR(TONGHOP!O387="KTHP",TONGHOP!O387="ThiTN"),TONGHOP!V387,""))</f>
        <v/>
      </c>
      <c r="F387" s="81" t="str">
        <f t="shared" ref="F387:F450" si="12">IF(E387="","",D387*0.3/60)</f>
        <v/>
      </c>
      <c r="G387" s="82" t="str">
        <f>IF(TONGHOP!W387="","",IF(OR(TONGHOP!O387="KTHP",TONGHOP!O387="ThiTN"),TONGHOP!W387,""))</f>
        <v/>
      </c>
      <c r="H387" s="81" t="str">
        <f t="shared" ref="H387:H450" si="13">IF(G387="","",D387*0.3/60)</f>
        <v/>
      </c>
    </row>
    <row r="388" spans="1:8" ht="15.95" hidden="1" customHeight="1">
      <c r="A388" s="80" t="str">
        <f>IF(TONGHOP!F388="","",TONGHOP!F388)</f>
        <v>16CĐ-TP1</v>
      </c>
      <c r="B388" s="76">
        <f>IF(TONGHOP!C388="","",TONGHOP!C388)</f>
        <v>20180102</v>
      </c>
      <c r="C388" s="76" t="str">
        <f>IF(TONGHOP!D388="","",TONGHOP!D388)</f>
        <v>13h00</v>
      </c>
      <c r="D388" s="81">
        <f>IF(TONGHOP!Q388="","",TONGHOP!Q388)</f>
        <v>120</v>
      </c>
      <c r="E388" s="82" t="str">
        <f>IF(TONGHOP!V388="","",IF(OR(TONGHOP!O388="KTHP",TONGHOP!O388="ThiTN"),TONGHOP!V388,""))</f>
        <v>Mai Chiếm Tuấn</v>
      </c>
      <c r="F388" s="81">
        <f t="shared" si="12"/>
        <v>0.6</v>
      </c>
      <c r="G388" s="82" t="str">
        <f>IF(TONGHOP!W388="","",IF(OR(TONGHOP!O388="KTHP",TONGHOP!O388="ThiTN"),TONGHOP!W388,""))</f>
        <v/>
      </c>
      <c r="H388" s="81" t="str">
        <f t="shared" si="13"/>
        <v/>
      </c>
    </row>
    <row r="389" spans="1:8" ht="15.95" hidden="1" customHeight="1">
      <c r="A389" s="80" t="str">
        <f>IF(TONGHOP!F389="","",TONGHOP!F389)</f>
        <v>16CĐ-TP2</v>
      </c>
      <c r="B389" s="76">
        <f>IF(TONGHOP!C389="","",TONGHOP!C389)</f>
        <v>20180102</v>
      </c>
      <c r="C389" s="76" t="str">
        <f>IF(TONGHOP!D389="","",TONGHOP!D389)</f>
        <v>13h00</v>
      </c>
      <c r="D389" s="81">
        <f>IF(TONGHOP!Q389="","",TONGHOP!Q389)</f>
        <v>120</v>
      </c>
      <c r="E389" s="82" t="str">
        <f>IF(TONGHOP!V389="","",IF(OR(TONGHOP!O389="KTHP",TONGHOP!O389="ThiTN"),TONGHOP!V389,""))</f>
        <v>Trần Vĩnh Xuyên</v>
      </c>
      <c r="F389" s="81">
        <f t="shared" si="12"/>
        <v>0.6</v>
      </c>
      <c r="G389" s="82" t="str">
        <f>IF(TONGHOP!W389="","",IF(OR(TONGHOP!O389="KTHP",TONGHOP!O389="ThiTN"),TONGHOP!W389,""))</f>
        <v/>
      </c>
      <c r="H389" s="81" t="str">
        <f t="shared" si="13"/>
        <v/>
      </c>
    </row>
    <row r="390" spans="1:8" ht="15.95" hidden="1" customHeight="1">
      <c r="A390" s="80" t="str">
        <f>IF(TONGHOP!F390="","",TONGHOP!F390)</f>
        <v>16CĐ-Ô6</v>
      </c>
      <c r="B390" s="76">
        <f>IF(TONGHOP!C390="","",TONGHOP!C390)</f>
        <v>20180102</v>
      </c>
      <c r="C390" s="76" t="str">
        <f>IF(TONGHOP!D390="","",TONGHOP!D390)</f>
        <v>13h00</v>
      </c>
      <c r="D390" s="81">
        <f>IF(TONGHOP!Q390="","",TONGHOP!Q390)</f>
        <v>90</v>
      </c>
      <c r="E390" s="82" t="str">
        <f>IF(TONGHOP!V390="","",IF(OR(TONGHOP!O390="KTHP",TONGHOP!O390="ThiTN"),TONGHOP!V390,""))</f>
        <v>Nguyễn Hữu Mạnh</v>
      </c>
      <c r="F390" s="81">
        <f t="shared" si="12"/>
        <v>0.45</v>
      </c>
      <c r="G390" s="82" t="str">
        <f>IF(TONGHOP!W390="","",IF(OR(TONGHOP!O390="KTHP",TONGHOP!O390="ThiTN"),TONGHOP!W390,""))</f>
        <v/>
      </c>
      <c r="H390" s="81" t="str">
        <f t="shared" si="13"/>
        <v/>
      </c>
    </row>
    <row r="391" spans="1:8" ht="15.95" hidden="1" customHeight="1">
      <c r="A391" s="80" t="str">
        <f>IF(TONGHOP!F391="","",TONGHOP!F391)</f>
        <v>16CĐ-CĐ1</v>
      </c>
      <c r="B391" s="76">
        <f>IF(TONGHOP!C391="","",TONGHOP!C391)</f>
        <v>20180102</v>
      </c>
      <c r="C391" s="76" t="str">
        <f>IF(TONGHOP!D391="","",TONGHOP!D391)</f>
        <v>13h00</v>
      </c>
      <c r="D391" s="81">
        <f>IF(TONGHOP!Q391="","",TONGHOP!Q391)</f>
        <v>90</v>
      </c>
      <c r="E391" s="82" t="str">
        <f>IF(TONGHOP!V391="","",IF(OR(TONGHOP!O391="KTHP",TONGHOP!O391="ThiTN"),TONGHOP!V391,""))</f>
        <v/>
      </c>
      <c r="F391" s="81" t="str">
        <f t="shared" si="12"/>
        <v/>
      </c>
      <c r="G391" s="82" t="str">
        <f>IF(TONGHOP!W391="","",IF(OR(TONGHOP!O391="KTHP",TONGHOP!O391="ThiTN"),TONGHOP!W391,""))</f>
        <v/>
      </c>
      <c r="H391" s="81" t="str">
        <f t="shared" si="13"/>
        <v/>
      </c>
    </row>
    <row r="392" spans="1:8" ht="15.95" hidden="1" customHeight="1">
      <c r="A392" s="80" t="str">
        <f>IF(TONGHOP!F392="","",TONGHOP!F392)</f>
        <v>16CĐ-CĐT1</v>
      </c>
      <c r="B392" s="76">
        <f>IF(TONGHOP!C392="","",TONGHOP!C392)</f>
        <v>20180102</v>
      </c>
      <c r="C392" s="76" t="str">
        <f>IF(TONGHOP!D392="","",TONGHOP!D392)</f>
        <v>13h00</v>
      </c>
      <c r="D392" s="81">
        <f>IF(TONGHOP!Q392="","",TONGHOP!Q392)</f>
        <v>90</v>
      </c>
      <c r="E392" s="82" t="str">
        <f>IF(TONGHOP!V392="","",IF(OR(TONGHOP!O392="KTHP",TONGHOP!O392="ThiTN"),TONGHOP!V392,""))</f>
        <v/>
      </c>
      <c r="F392" s="81" t="str">
        <f t="shared" si="12"/>
        <v/>
      </c>
      <c r="G392" s="82" t="str">
        <f>IF(TONGHOP!W392="","",IF(OR(TONGHOP!O392="KTHP",TONGHOP!O392="ThiTN"),TONGHOP!W392,""))</f>
        <v/>
      </c>
      <c r="H392" s="81" t="str">
        <f t="shared" si="13"/>
        <v/>
      </c>
    </row>
    <row r="393" spans="1:8" ht="15.95" hidden="1" customHeight="1">
      <c r="A393" s="80" t="str">
        <f>IF(TONGHOP!F393="","",TONGHOP!F393)</f>
        <v>16CĐ-CTM1</v>
      </c>
      <c r="B393" s="76">
        <f>IF(TONGHOP!C393="","",TONGHOP!C393)</f>
        <v>20180102</v>
      </c>
      <c r="C393" s="76" t="str">
        <f>IF(TONGHOP!D393="","",TONGHOP!D393)</f>
        <v>13h00</v>
      </c>
      <c r="D393" s="81">
        <f>IF(TONGHOP!Q393="","",TONGHOP!Q393)</f>
        <v>90</v>
      </c>
      <c r="E393" s="82" t="str">
        <f>IF(TONGHOP!V393="","",IF(OR(TONGHOP!O393="KTHP",TONGHOP!O393="ThiTN"),TONGHOP!V393,""))</f>
        <v/>
      </c>
      <c r="F393" s="81" t="str">
        <f t="shared" si="12"/>
        <v/>
      </c>
      <c r="G393" s="82" t="str">
        <f>IF(TONGHOP!W393="","",IF(OR(TONGHOP!O393="KTHP",TONGHOP!O393="ThiTN"),TONGHOP!W393,""))</f>
        <v/>
      </c>
      <c r="H393" s="81" t="str">
        <f t="shared" si="13"/>
        <v/>
      </c>
    </row>
    <row r="394" spans="1:8" ht="15.95" hidden="1" customHeight="1">
      <c r="A394" s="80" t="str">
        <f>IF(TONGHOP!F394="","",TONGHOP!F394)</f>
        <v>16CĐ-CTM2</v>
      </c>
      <c r="B394" s="76">
        <f>IF(TONGHOP!C394="","",TONGHOP!C394)</f>
        <v>20180102</v>
      </c>
      <c r="C394" s="76" t="str">
        <f>IF(TONGHOP!D394="","",TONGHOP!D394)</f>
        <v>13h00</v>
      </c>
      <c r="D394" s="81">
        <f>IF(TONGHOP!Q394="","",TONGHOP!Q394)</f>
        <v>90</v>
      </c>
      <c r="E394" s="82" t="str">
        <f>IF(TONGHOP!V394="","",IF(OR(TONGHOP!O394="KTHP",TONGHOP!O394="ThiTN"),TONGHOP!V394,""))</f>
        <v/>
      </c>
      <c r="F394" s="81" t="str">
        <f t="shared" si="12"/>
        <v/>
      </c>
      <c r="G394" s="82" t="str">
        <f>IF(TONGHOP!W394="","",IF(OR(TONGHOP!O394="KTHP",TONGHOP!O394="ThiTN"),TONGHOP!W394,""))</f>
        <v/>
      </c>
      <c r="H394" s="81" t="str">
        <f t="shared" si="13"/>
        <v/>
      </c>
    </row>
    <row r="395" spans="1:8" ht="15.95" hidden="1" customHeight="1">
      <c r="A395" s="80" t="str">
        <f>IF(TONGHOP!F395="","",TONGHOP!F395)</f>
        <v>16CĐ-CTM3</v>
      </c>
      <c r="B395" s="76">
        <f>IF(TONGHOP!C395="","",TONGHOP!C395)</f>
        <v>20180102</v>
      </c>
      <c r="C395" s="76" t="str">
        <f>IF(TONGHOP!D395="","",TONGHOP!D395)</f>
        <v>13h00</v>
      </c>
      <c r="D395" s="81">
        <f>IF(TONGHOP!Q395="","",TONGHOP!Q395)</f>
        <v>90</v>
      </c>
      <c r="E395" s="82" t="str">
        <f>IF(TONGHOP!V395="","",IF(OR(TONGHOP!O395="KTHP",TONGHOP!O395="ThiTN"),TONGHOP!V395,""))</f>
        <v/>
      </c>
      <c r="F395" s="81" t="str">
        <f t="shared" si="12"/>
        <v/>
      </c>
      <c r="G395" s="82" t="str">
        <f>IF(TONGHOP!W395="","",IF(OR(TONGHOP!O395="KTHP",TONGHOP!O395="ThiTN"),TONGHOP!W395,""))</f>
        <v/>
      </c>
      <c r="H395" s="81" t="str">
        <f t="shared" si="13"/>
        <v/>
      </c>
    </row>
    <row r="396" spans="1:8" ht="15.95" hidden="1" customHeight="1">
      <c r="A396" s="80" t="str">
        <f>IF(TONGHOP!F396="","",TONGHOP!F396)</f>
        <v>16CĐN-QTD</v>
      </c>
      <c r="B396" s="76">
        <f>IF(TONGHOP!C396="","",TONGHOP!C396)</f>
        <v>20180102</v>
      </c>
      <c r="C396" s="76" t="str">
        <f>IF(TONGHOP!D396="","",TONGHOP!D396)</f>
        <v>13h00</v>
      </c>
      <c r="D396" s="81">
        <f>IF(TONGHOP!Q396="","",TONGHOP!Q396)</f>
        <v>120</v>
      </c>
      <c r="E396" s="82" t="str">
        <f>IF(TONGHOP!V396="","",IF(OR(TONGHOP!O396="KTHP",TONGHOP!O396="ThiTN"),TONGHOP!V396,""))</f>
        <v/>
      </c>
      <c r="F396" s="81" t="str">
        <f t="shared" si="12"/>
        <v/>
      </c>
      <c r="G396" s="82" t="str">
        <f>IF(TONGHOP!W396="","",IF(OR(TONGHOP!O396="KTHP",TONGHOP!O396="ThiTN"),TONGHOP!W396,""))</f>
        <v/>
      </c>
      <c r="H396" s="81" t="str">
        <f t="shared" si="13"/>
        <v/>
      </c>
    </row>
    <row r="397" spans="1:8" ht="15.95" hidden="1" customHeight="1">
      <c r="A397" s="80" t="str">
        <f>IF(TONGHOP!F397="","",TONGHOP!F397)</f>
        <v>17T2-QTM1</v>
      </c>
      <c r="B397" s="76">
        <f>IF(TONGHOP!C397="","",TONGHOP!C397)</f>
        <v>20180102</v>
      </c>
      <c r="C397" s="76" t="str">
        <f>IF(TONGHOP!D397="","",TONGHOP!D397)</f>
        <v>13h00</v>
      </c>
      <c r="D397" s="81">
        <f>IF(TONGHOP!Q397="","",TONGHOP!Q397)</f>
        <v>60</v>
      </c>
      <c r="E397" s="82" t="str">
        <f>IF(TONGHOP!V397="","",IF(OR(TONGHOP!O397="KTHP",TONGHOP!O397="ThiTN"),TONGHOP!V397,""))</f>
        <v>Nguyễn Ngọc Tuyên</v>
      </c>
      <c r="F397" s="81">
        <f t="shared" si="12"/>
        <v>0.3</v>
      </c>
      <c r="G397" s="82" t="str">
        <f>IF(TONGHOP!W397="","",IF(OR(TONGHOP!O397="KTHP",TONGHOP!O397="ThiTN"),TONGHOP!W397,""))</f>
        <v/>
      </c>
      <c r="H397" s="81" t="str">
        <f t="shared" si="13"/>
        <v/>
      </c>
    </row>
    <row r="398" spans="1:8" ht="15.95" hidden="1" customHeight="1">
      <c r="A398" s="80" t="str">
        <f>IF(TONGHOP!F398="","",TONGHOP!F398)</f>
        <v>17T2-QTM1</v>
      </c>
      <c r="B398" s="76">
        <f>IF(TONGHOP!C398="","",TONGHOP!C398)</f>
        <v>20180102</v>
      </c>
      <c r="C398" s="76" t="str">
        <f>IF(TONGHOP!D398="","",TONGHOP!D398)</f>
        <v>13h00</v>
      </c>
      <c r="D398" s="81">
        <f>IF(TONGHOP!Q398="","",TONGHOP!Q398)</f>
        <v>60</v>
      </c>
      <c r="E398" s="82" t="str">
        <f>IF(TONGHOP!V398="","",IF(OR(TONGHOP!O398="KTHP",TONGHOP!O398="ThiTN"),TONGHOP!V398,""))</f>
        <v/>
      </c>
      <c r="F398" s="81" t="str">
        <f t="shared" si="12"/>
        <v/>
      </c>
      <c r="G398" s="82" t="str">
        <f>IF(TONGHOP!W398="","",IF(OR(TONGHOP!O398="KTHP",TONGHOP!O398="ThiTN"),TONGHOP!W398,""))</f>
        <v/>
      </c>
      <c r="H398" s="81" t="str">
        <f t="shared" si="13"/>
        <v/>
      </c>
    </row>
    <row r="399" spans="1:8" ht="15.95" hidden="1" customHeight="1">
      <c r="A399" s="80" t="str">
        <f>IF(TONGHOP!F399="","",TONGHOP!F399)</f>
        <v>16CĐ-CTM5</v>
      </c>
      <c r="B399" s="76">
        <f>IF(TONGHOP!C399="","",TONGHOP!C399)</f>
        <v>20180102</v>
      </c>
      <c r="C399" s="76" t="str">
        <f>IF(TONGHOP!D399="","",TONGHOP!D399)</f>
        <v>13h00</v>
      </c>
      <c r="D399" s="81">
        <f>IF(TONGHOP!Q399="","",TONGHOP!Q399)</f>
        <v>90</v>
      </c>
      <c r="E399" s="82" t="str">
        <f>IF(TONGHOP!V399="","",IF(OR(TONGHOP!O399="KTHP",TONGHOP!O399="ThiTN"),TONGHOP!V399,""))</f>
        <v/>
      </c>
      <c r="F399" s="81" t="str">
        <f t="shared" si="12"/>
        <v/>
      </c>
      <c r="G399" s="82" t="str">
        <f>IF(TONGHOP!W399="","",IF(OR(TONGHOP!O399="KTHP",TONGHOP!O399="ThiTN"),TONGHOP!W399,""))</f>
        <v/>
      </c>
      <c r="H399" s="81" t="str">
        <f t="shared" si="13"/>
        <v/>
      </c>
    </row>
    <row r="400" spans="1:8" ht="15.95" hidden="1" customHeight="1">
      <c r="A400" s="80" t="str">
        <f>IF(TONGHOP!F400="","",TONGHOP!F400)</f>
        <v>16CĐ-ĐL2</v>
      </c>
      <c r="B400" s="76">
        <f>IF(TONGHOP!C400="","",TONGHOP!C400)</f>
        <v>20180102</v>
      </c>
      <c r="C400" s="76" t="str">
        <f>IF(TONGHOP!D400="","",TONGHOP!D400)</f>
        <v>13h00</v>
      </c>
      <c r="D400" s="81">
        <f>IF(TONGHOP!Q400="","",TONGHOP!Q400)</f>
        <v>90</v>
      </c>
      <c r="E400" s="82" t="str">
        <f>IF(TONGHOP!V400="","",IF(OR(TONGHOP!O400="KTHP",TONGHOP!O400="ThiTN"),TONGHOP!V400,""))</f>
        <v/>
      </c>
      <c r="F400" s="81" t="str">
        <f t="shared" si="12"/>
        <v/>
      </c>
      <c r="G400" s="82" t="str">
        <f>IF(TONGHOP!W400="","",IF(OR(TONGHOP!O400="KTHP",TONGHOP!O400="ThiTN"),TONGHOP!W400,""))</f>
        <v/>
      </c>
      <c r="H400" s="81" t="str">
        <f t="shared" si="13"/>
        <v/>
      </c>
    </row>
    <row r="401" spans="1:8" ht="15.95" hidden="1" customHeight="1">
      <c r="A401" s="80" t="str">
        <f>IF(TONGHOP!F401="","",TONGHOP!F401)</f>
        <v>16CĐ-ĐL2</v>
      </c>
      <c r="B401" s="76">
        <f>IF(TONGHOP!C401="","",TONGHOP!C401)</f>
        <v>20180102</v>
      </c>
      <c r="C401" s="76" t="str">
        <f>IF(TONGHOP!D401="","",TONGHOP!D401)</f>
        <v>13h00</v>
      </c>
      <c r="D401" s="81">
        <f>IF(TONGHOP!Q401="","",TONGHOP!Q401)</f>
        <v>90</v>
      </c>
      <c r="E401" s="82" t="str">
        <f>IF(TONGHOP!V401="","",IF(OR(TONGHOP!O401="KTHP",TONGHOP!O401="ThiTN"),TONGHOP!V401,""))</f>
        <v>Nguyễn Vũ Xuân Thì</v>
      </c>
      <c r="F401" s="81">
        <f t="shared" si="12"/>
        <v>0.45</v>
      </c>
      <c r="G401" s="82" t="str">
        <f>IF(TONGHOP!W401="","",IF(OR(TONGHOP!O401="KTHP",TONGHOP!O401="ThiTN"),TONGHOP!W401,""))</f>
        <v/>
      </c>
      <c r="H401" s="81" t="str">
        <f t="shared" si="13"/>
        <v/>
      </c>
    </row>
    <row r="402" spans="1:8" ht="15.95" hidden="1" customHeight="1">
      <c r="A402" s="80" t="str">
        <f>IF(TONGHOP!F402="","",TONGHOP!F402)</f>
        <v>16CĐ-ĐL1</v>
      </c>
      <c r="B402" s="76">
        <f>IF(TONGHOP!C402="","",TONGHOP!C402)</f>
        <v>20180102</v>
      </c>
      <c r="C402" s="76" t="str">
        <f>IF(TONGHOP!D402="","",TONGHOP!D402)</f>
        <v>13h00</v>
      </c>
      <c r="D402" s="81">
        <f>IF(TONGHOP!Q402="","",TONGHOP!Q402)</f>
        <v>90</v>
      </c>
      <c r="E402" s="82" t="str">
        <f>IF(TONGHOP!V402="","",IF(OR(TONGHOP!O402="KTHP",TONGHOP!O402="ThiTN"),TONGHOP!V402,""))</f>
        <v/>
      </c>
      <c r="F402" s="81" t="str">
        <f t="shared" si="12"/>
        <v/>
      </c>
      <c r="G402" s="82" t="str">
        <f>IF(TONGHOP!W402="","",IF(OR(TONGHOP!O402="KTHP",TONGHOP!O402="ThiTN"),TONGHOP!W402,""))</f>
        <v/>
      </c>
      <c r="H402" s="81" t="str">
        <f t="shared" si="13"/>
        <v/>
      </c>
    </row>
    <row r="403" spans="1:8" ht="15.95" hidden="1" customHeight="1">
      <c r="A403" s="80" t="str">
        <f>IF(TONGHOP!F403="","",TONGHOP!F403)</f>
        <v>16CĐ-ĐL1</v>
      </c>
      <c r="B403" s="76">
        <f>IF(TONGHOP!C403="","",TONGHOP!C403)</f>
        <v>20180102</v>
      </c>
      <c r="C403" s="76" t="str">
        <f>IF(TONGHOP!D403="","",TONGHOP!D403)</f>
        <v>13h00</v>
      </c>
      <c r="D403" s="81">
        <f>IF(TONGHOP!Q403="","",TONGHOP!Q403)</f>
        <v>90</v>
      </c>
      <c r="E403" s="82" t="str">
        <f>IF(TONGHOP!V403="","",IF(OR(TONGHOP!O403="KTHP",TONGHOP!O403="ThiTN"),TONGHOP!V403,""))</f>
        <v/>
      </c>
      <c r="F403" s="81" t="str">
        <f t="shared" si="12"/>
        <v/>
      </c>
      <c r="G403" s="82" t="str">
        <f>IF(TONGHOP!W403="","",IF(OR(TONGHOP!O403="KTHP",TONGHOP!O403="ThiTN"),TONGHOP!W403,""))</f>
        <v/>
      </c>
      <c r="H403" s="81" t="str">
        <f t="shared" si="13"/>
        <v/>
      </c>
    </row>
    <row r="404" spans="1:8" ht="15.95" hidden="1" customHeight="1">
      <c r="A404" s="80" t="str">
        <f>IF(TONGHOP!F404="","",TONGHOP!F404)</f>
        <v>16CĐ-ĐL3</v>
      </c>
      <c r="B404" s="76">
        <f>IF(TONGHOP!C404="","",TONGHOP!C404)</f>
        <v>20180102</v>
      </c>
      <c r="C404" s="76" t="str">
        <f>IF(TONGHOP!D404="","",TONGHOP!D404)</f>
        <v>13h00</v>
      </c>
      <c r="D404" s="81">
        <f>IF(TONGHOP!Q404="","",TONGHOP!Q404)</f>
        <v>90</v>
      </c>
      <c r="E404" s="82" t="str">
        <f>IF(TONGHOP!V404="","",IF(OR(TONGHOP!O404="KTHP",TONGHOP!O404="ThiTN"),TONGHOP!V404,""))</f>
        <v/>
      </c>
      <c r="F404" s="81" t="str">
        <f t="shared" si="12"/>
        <v/>
      </c>
      <c r="G404" s="82" t="str">
        <f>IF(TONGHOP!W404="","",IF(OR(TONGHOP!O404="KTHP",TONGHOP!O404="ThiTN"),TONGHOP!W404,""))</f>
        <v/>
      </c>
      <c r="H404" s="81" t="str">
        <f t="shared" si="13"/>
        <v/>
      </c>
    </row>
    <row r="405" spans="1:8" ht="15.95" hidden="1" customHeight="1">
      <c r="A405" s="80" t="str">
        <f>IF(TONGHOP!F405="","",TONGHOP!F405)</f>
        <v>17T2-QTM1</v>
      </c>
      <c r="B405" s="76">
        <f>IF(TONGHOP!C405="","",TONGHOP!C405)</f>
        <v>20180102</v>
      </c>
      <c r="C405" s="76" t="str">
        <f>IF(TONGHOP!D405="","",TONGHOP!D405)</f>
        <v>14h15</v>
      </c>
      <c r="D405" s="81">
        <f>IF(TONGHOP!Q405="","",TONGHOP!Q405)</f>
        <v>90</v>
      </c>
      <c r="E405" s="82" t="str">
        <f>IF(TONGHOP!V405="","",IF(OR(TONGHOP!O405="KTHP",TONGHOP!O405="ThiTN"),TONGHOP!V405,""))</f>
        <v>Nguyễn Khoa</v>
      </c>
      <c r="F405" s="81">
        <f t="shared" si="12"/>
        <v>0.45</v>
      </c>
      <c r="G405" s="82" t="str">
        <f>IF(TONGHOP!W405="","",IF(OR(TONGHOP!O405="KTHP",TONGHOP!O405="ThiTN"),TONGHOP!W405,""))</f>
        <v/>
      </c>
      <c r="H405" s="81" t="str">
        <f t="shared" si="13"/>
        <v/>
      </c>
    </row>
    <row r="406" spans="1:8" ht="15.95" hidden="1" customHeight="1">
      <c r="A406" s="80" t="str">
        <f>IF(TONGHOP!F406="","",TONGHOP!F406)</f>
        <v>16CĐ-Ô1</v>
      </c>
      <c r="B406" s="76">
        <f>IF(TONGHOP!C406="","",TONGHOP!C406)</f>
        <v>20180102</v>
      </c>
      <c r="C406" s="76" t="str">
        <f>IF(TONGHOP!D406="","",TONGHOP!D406)</f>
        <v>15h30</v>
      </c>
      <c r="D406" s="81">
        <f>IF(TONGHOP!Q406="","",TONGHOP!Q406)</f>
        <v>90</v>
      </c>
      <c r="E406" s="82" t="str">
        <f>IF(TONGHOP!V406="","",IF(OR(TONGHOP!O406="KTHP",TONGHOP!O406="ThiTN"),TONGHOP!V406,""))</f>
        <v>Nguyễn Minh Đức(B)</v>
      </c>
      <c r="F406" s="81">
        <f t="shared" si="12"/>
        <v>0.45</v>
      </c>
      <c r="G406" s="82" t="str">
        <f>IF(TONGHOP!W406="","",IF(OR(TONGHOP!O406="KTHP",TONGHOP!O406="ThiTN"),TONGHOP!W406,""))</f>
        <v/>
      </c>
      <c r="H406" s="81" t="str">
        <f t="shared" si="13"/>
        <v/>
      </c>
    </row>
    <row r="407" spans="1:8" ht="15.95" hidden="1" customHeight="1">
      <c r="A407" s="80" t="str">
        <f>IF(TONGHOP!F407="","",TONGHOP!F407)</f>
        <v>16CĐ-Ô1</v>
      </c>
      <c r="B407" s="76">
        <f>IF(TONGHOP!C407="","",TONGHOP!C407)</f>
        <v>20180102</v>
      </c>
      <c r="C407" s="76" t="str">
        <f>IF(TONGHOP!D407="","",TONGHOP!D407)</f>
        <v>15h30</v>
      </c>
      <c r="D407" s="81">
        <f>IF(TONGHOP!Q407="","",TONGHOP!Q407)</f>
        <v>90</v>
      </c>
      <c r="E407" s="82" t="str">
        <f>IF(TONGHOP!V407="","",IF(OR(TONGHOP!O407="KTHP",TONGHOP!O407="ThiTN"),TONGHOP!V407,""))</f>
        <v/>
      </c>
      <c r="F407" s="81" t="str">
        <f t="shared" si="12"/>
        <v/>
      </c>
      <c r="G407" s="82" t="str">
        <f>IF(TONGHOP!W407="","",IF(OR(TONGHOP!O407="KTHP",TONGHOP!O407="ThiTN"),TONGHOP!W407,""))</f>
        <v/>
      </c>
      <c r="H407" s="81" t="str">
        <f t="shared" si="13"/>
        <v/>
      </c>
    </row>
    <row r="408" spans="1:8" ht="15.95" hidden="1" customHeight="1">
      <c r="A408" s="80" t="str">
        <f>IF(TONGHOP!F408="","",TONGHOP!F408)</f>
        <v>16CĐ-Ô2</v>
      </c>
      <c r="B408" s="76">
        <f>IF(TONGHOP!C408="","",TONGHOP!C408)</f>
        <v>20180102</v>
      </c>
      <c r="C408" s="76" t="str">
        <f>IF(TONGHOP!D408="","",TONGHOP!D408)</f>
        <v>15h30</v>
      </c>
      <c r="D408" s="81">
        <f>IF(TONGHOP!Q408="","",TONGHOP!Q408)</f>
        <v>90</v>
      </c>
      <c r="E408" s="82" t="str">
        <f>IF(TONGHOP!V408="","",IF(OR(TONGHOP!O408="KTHP",TONGHOP!O408="ThiTN"),TONGHOP!V408,""))</f>
        <v/>
      </c>
      <c r="F408" s="81" t="str">
        <f t="shared" si="12"/>
        <v/>
      </c>
      <c r="G408" s="82" t="str">
        <f>IF(TONGHOP!W408="","",IF(OR(TONGHOP!O408="KTHP",TONGHOP!O408="ThiTN"),TONGHOP!W408,""))</f>
        <v/>
      </c>
      <c r="H408" s="81" t="str">
        <f t="shared" si="13"/>
        <v/>
      </c>
    </row>
    <row r="409" spans="1:8" ht="15.95" hidden="1" customHeight="1">
      <c r="A409" s="80" t="str">
        <f>IF(TONGHOP!F409="","",TONGHOP!F409)</f>
        <v>16CĐ-Ô2</v>
      </c>
      <c r="B409" s="76">
        <f>IF(TONGHOP!C409="","",TONGHOP!C409)</f>
        <v>20180102</v>
      </c>
      <c r="C409" s="76" t="str">
        <f>IF(TONGHOP!D409="","",TONGHOP!D409)</f>
        <v>15h30</v>
      </c>
      <c r="D409" s="81">
        <f>IF(TONGHOP!Q409="","",TONGHOP!Q409)</f>
        <v>90</v>
      </c>
      <c r="E409" s="82" t="str">
        <f>IF(TONGHOP!V409="","",IF(OR(TONGHOP!O409="KTHP",TONGHOP!O409="ThiTN"),TONGHOP!V409,""))</f>
        <v>Trần Hiếu Trinh</v>
      </c>
      <c r="F409" s="81">
        <f t="shared" si="12"/>
        <v>0.45</v>
      </c>
      <c r="G409" s="82" t="str">
        <f>IF(TONGHOP!W409="","",IF(OR(TONGHOP!O409="KTHP",TONGHOP!O409="ThiTN"),TONGHOP!W409,""))</f>
        <v/>
      </c>
      <c r="H409" s="81" t="str">
        <f t="shared" si="13"/>
        <v/>
      </c>
    </row>
    <row r="410" spans="1:8" ht="15.95" hidden="1" customHeight="1">
      <c r="A410" s="80" t="str">
        <f>IF(TONGHOP!F410="","",TONGHOP!F410)</f>
        <v>16CĐ-Ô3</v>
      </c>
      <c r="B410" s="76">
        <f>IF(TONGHOP!C410="","",TONGHOP!C410)</f>
        <v>20180102</v>
      </c>
      <c r="C410" s="76" t="str">
        <f>IF(TONGHOP!D410="","",TONGHOP!D410)</f>
        <v>15h30</v>
      </c>
      <c r="D410" s="81">
        <f>IF(TONGHOP!Q410="","",TONGHOP!Q410)</f>
        <v>90</v>
      </c>
      <c r="E410" s="82" t="str">
        <f>IF(TONGHOP!V410="","",IF(OR(TONGHOP!O410="KTHP",TONGHOP!O410="ThiTN"),TONGHOP!V410,""))</f>
        <v/>
      </c>
      <c r="F410" s="81" t="str">
        <f t="shared" si="12"/>
        <v/>
      </c>
      <c r="G410" s="82" t="str">
        <f>IF(TONGHOP!W410="","",IF(OR(TONGHOP!O410="KTHP",TONGHOP!O410="ThiTN"),TONGHOP!W410,""))</f>
        <v/>
      </c>
      <c r="H410" s="81" t="str">
        <f t="shared" si="13"/>
        <v/>
      </c>
    </row>
    <row r="411" spans="1:8" ht="15.95" hidden="1" customHeight="1">
      <c r="A411" s="80" t="str">
        <f>IF(TONGHOP!F411="","",TONGHOP!F411)</f>
        <v>16CĐ-Ô3</v>
      </c>
      <c r="B411" s="76">
        <f>IF(TONGHOP!C411="","",TONGHOP!C411)</f>
        <v>20180102</v>
      </c>
      <c r="C411" s="76" t="str">
        <f>IF(TONGHOP!D411="","",TONGHOP!D411)</f>
        <v>15h30</v>
      </c>
      <c r="D411" s="81">
        <f>IF(TONGHOP!Q411="","",TONGHOP!Q411)</f>
        <v>90</v>
      </c>
      <c r="E411" s="82" t="str">
        <f>IF(TONGHOP!V411="","",IF(OR(TONGHOP!O411="KTHP",TONGHOP!O411="ThiTN"),TONGHOP!V411,""))</f>
        <v/>
      </c>
      <c r="F411" s="81" t="str">
        <f t="shared" si="12"/>
        <v/>
      </c>
      <c r="G411" s="82" t="str">
        <f>IF(TONGHOP!W411="","",IF(OR(TONGHOP!O411="KTHP",TONGHOP!O411="ThiTN"),TONGHOP!W411,""))</f>
        <v/>
      </c>
      <c r="H411" s="81" t="str">
        <f t="shared" si="13"/>
        <v/>
      </c>
    </row>
    <row r="412" spans="1:8" ht="15.95" hidden="1" customHeight="1">
      <c r="A412" s="80" t="str">
        <f>IF(TONGHOP!F412="","",TONGHOP!F412)</f>
        <v>16CĐ-Ô4</v>
      </c>
      <c r="B412" s="76">
        <f>IF(TONGHOP!C412="","",TONGHOP!C412)</f>
        <v>20180102</v>
      </c>
      <c r="C412" s="76" t="str">
        <f>IF(TONGHOP!D412="","",TONGHOP!D412)</f>
        <v>15h30</v>
      </c>
      <c r="D412" s="81">
        <f>IF(TONGHOP!Q412="","",TONGHOP!Q412)</f>
        <v>90</v>
      </c>
      <c r="E412" s="82" t="str">
        <f>IF(TONGHOP!V412="","",IF(OR(TONGHOP!O412="KTHP",TONGHOP!O412="ThiTN"),TONGHOP!V412,""))</f>
        <v/>
      </c>
      <c r="F412" s="81" t="str">
        <f t="shared" si="12"/>
        <v/>
      </c>
      <c r="G412" s="82" t="str">
        <f>IF(TONGHOP!W412="","",IF(OR(TONGHOP!O412="KTHP",TONGHOP!O412="ThiTN"),TONGHOP!W412,""))</f>
        <v/>
      </c>
      <c r="H412" s="81" t="str">
        <f t="shared" si="13"/>
        <v/>
      </c>
    </row>
    <row r="413" spans="1:8" ht="15.95" hidden="1" customHeight="1">
      <c r="A413" s="80" t="str">
        <f>IF(TONGHOP!F413="","",TONGHOP!F413)</f>
        <v>16CĐ-Ô4</v>
      </c>
      <c r="B413" s="76">
        <f>IF(TONGHOP!C413="","",TONGHOP!C413)</f>
        <v>20180102</v>
      </c>
      <c r="C413" s="76" t="str">
        <f>IF(TONGHOP!D413="","",TONGHOP!D413)</f>
        <v>15h30</v>
      </c>
      <c r="D413" s="81">
        <f>IF(TONGHOP!Q413="","",TONGHOP!Q413)</f>
        <v>90</v>
      </c>
      <c r="E413" s="82" t="str">
        <f>IF(TONGHOP!V413="","",IF(OR(TONGHOP!O413="KTHP",TONGHOP!O413="ThiTN"),TONGHOP!V413,""))</f>
        <v/>
      </c>
      <c r="F413" s="81" t="str">
        <f t="shared" si="12"/>
        <v/>
      </c>
      <c r="G413" s="82" t="str">
        <f>IF(TONGHOP!W413="","",IF(OR(TONGHOP!O413="KTHP",TONGHOP!O413="ThiTN"),TONGHOP!W413,""))</f>
        <v/>
      </c>
      <c r="H413" s="81" t="str">
        <f t="shared" si="13"/>
        <v/>
      </c>
    </row>
    <row r="414" spans="1:8" ht="15.95" hidden="1" customHeight="1">
      <c r="A414" s="80" t="str">
        <f>IF(TONGHOP!F414="","",TONGHOP!F414)</f>
        <v>16CĐ-Ô5</v>
      </c>
      <c r="B414" s="76">
        <f>IF(TONGHOP!C414="","",TONGHOP!C414)</f>
        <v>20180102</v>
      </c>
      <c r="C414" s="76" t="str">
        <f>IF(TONGHOP!D414="","",TONGHOP!D414)</f>
        <v>15h30</v>
      </c>
      <c r="D414" s="81">
        <f>IF(TONGHOP!Q414="","",TONGHOP!Q414)</f>
        <v>90</v>
      </c>
      <c r="E414" s="82" t="str">
        <f>IF(TONGHOP!V414="","",IF(OR(TONGHOP!O414="KTHP",TONGHOP!O414="ThiTN"),TONGHOP!V414,""))</f>
        <v/>
      </c>
      <c r="F414" s="81" t="str">
        <f t="shared" si="12"/>
        <v/>
      </c>
      <c r="G414" s="82" t="str">
        <f>IF(TONGHOP!W414="","",IF(OR(TONGHOP!O414="KTHP",TONGHOP!O414="ThiTN"),TONGHOP!W414,""))</f>
        <v/>
      </c>
      <c r="H414" s="81" t="str">
        <f t="shared" si="13"/>
        <v/>
      </c>
    </row>
    <row r="415" spans="1:8" ht="15.95" hidden="1" customHeight="1">
      <c r="A415" s="80" t="str">
        <f>IF(TONGHOP!F415="","",TONGHOP!F415)</f>
        <v>16CĐ-Ô5</v>
      </c>
      <c r="B415" s="76">
        <f>IF(TONGHOP!C415="","",TONGHOP!C415)</f>
        <v>20180102</v>
      </c>
      <c r="C415" s="76" t="str">
        <f>IF(TONGHOP!D415="","",TONGHOP!D415)</f>
        <v>15h30</v>
      </c>
      <c r="D415" s="81">
        <f>IF(TONGHOP!Q415="","",TONGHOP!Q415)</f>
        <v>90</v>
      </c>
      <c r="E415" s="82" t="str">
        <f>IF(TONGHOP!V415="","",IF(OR(TONGHOP!O415="KTHP",TONGHOP!O415="ThiTN"),TONGHOP!V415,""))</f>
        <v/>
      </c>
      <c r="F415" s="81" t="str">
        <f t="shared" si="12"/>
        <v/>
      </c>
      <c r="G415" s="82" t="str">
        <f>IF(TONGHOP!W415="","",IF(OR(TONGHOP!O415="KTHP",TONGHOP!O415="ThiTN"),TONGHOP!W415,""))</f>
        <v/>
      </c>
      <c r="H415" s="81" t="str">
        <f t="shared" si="13"/>
        <v/>
      </c>
    </row>
    <row r="416" spans="1:8" ht="15.95" hidden="1" customHeight="1">
      <c r="A416" s="80" t="str">
        <f>IF(TONGHOP!F416="","",TONGHOP!F416)</f>
        <v>16CĐ-Ô6</v>
      </c>
      <c r="B416" s="76">
        <f>IF(TONGHOP!C416="","",TONGHOP!C416)</f>
        <v>20180102</v>
      </c>
      <c r="C416" s="76" t="str">
        <f>IF(TONGHOP!D416="","",TONGHOP!D416)</f>
        <v>15h30</v>
      </c>
      <c r="D416" s="81">
        <f>IF(TONGHOP!Q416="","",TONGHOP!Q416)</f>
        <v>90</v>
      </c>
      <c r="E416" s="82" t="str">
        <f>IF(TONGHOP!V416="","",IF(OR(TONGHOP!O416="KTHP",TONGHOP!O416="ThiTN"),TONGHOP!V416,""))</f>
        <v/>
      </c>
      <c r="F416" s="81" t="str">
        <f t="shared" si="12"/>
        <v/>
      </c>
      <c r="G416" s="82" t="str">
        <f>IF(TONGHOP!W416="","",IF(OR(TONGHOP!O416="KTHP",TONGHOP!O416="ThiTN"),TONGHOP!W416,""))</f>
        <v/>
      </c>
      <c r="H416" s="81" t="str">
        <f t="shared" si="13"/>
        <v/>
      </c>
    </row>
    <row r="417" spans="1:8" ht="15.95" hidden="1" customHeight="1">
      <c r="A417" s="80" t="str">
        <f>IF(TONGHOP!F417="","",TONGHOP!F417)</f>
        <v>16CĐ-Ô6</v>
      </c>
      <c r="B417" s="76">
        <f>IF(TONGHOP!C417="","",TONGHOP!C417)</f>
        <v>20180102</v>
      </c>
      <c r="C417" s="76" t="str">
        <f>IF(TONGHOP!D417="","",TONGHOP!D417)</f>
        <v>15h30</v>
      </c>
      <c r="D417" s="81">
        <f>IF(TONGHOP!Q417="","",TONGHOP!Q417)</f>
        <v>90</v>
      </c>
      <c r="E417" s="82" t="str">
        <f>IF(TONGHOP!V417="","",IF(OR(TONGHOP!O417="KTHP",TONGHOP!O417="ThiTN"),TONGHOP!V417,""))</f>
        <v/>
      </c>
      <c r="F417" s="81" t="str">
        <f t="shared" si="12"/>
        <v/>
      </c>
      <c r="G417" s="82" t="str">
        <f>IF(TONGHOP!W417="","",IF(OR(TONGHOP!O417="KTHP",TONGHOP!O417="ThiTN"),TONGHOP!W417,""))</f>
        <v/>
      </c>
      <c r="H417" s="81" t="str">
        <f t="shared" si="13"/>
        <v/>
      </c>
    </row>
    <row r="418" spans="1:8" ht="15.95" hidden="1" customHeight="1">
      <c r="A418" s="80" t="str">
        <f>IF(TONGHOP!F418="","",TONGHOP!F418)</f>
        <v>16CĐ-Ô7</v>
      </c>
      <c r="B418" s="76">
        <f>IF(TONGHOP!C418="","",TONGHOP!C418)</f>
        <v>20180102</v>
      </c>
      <c r="C418" s="76" t="str">
        <f>IF(TONGHOP!D418="","",TONGHOP!D418)</f>
        <v>15h30</v>
      </c>
      <c r="D418" s="81">
        <f>IF(TONGHOP!Q418="","",TONGHOP!Q418)</f>
        <v>90</v>
      </c>
      <c r="E418" s="82" t="str">
        <f>IF(TONGHOP!V418="","",IF(OR(TONGHOP!O418="KTHP",TONGHOP!O418="ThiTN"),TONGHOP!V418,""))</f>
        <v/>
      </c>
      <c r="F418" s="81" t="str">
        <f t="shared" si="12"/>
        <v/>
      </c>
      <c r="G418" s="82" t="str">
        <f>IF(TONGHOP!W418="","",IF(OR(TONGHOP!O418="KTHP",TONGHOP!O418="ThiTN"),TONGHOP!W418,""))</f>
        <v/>
      </c>
      <c r="H418" s="81" t="str">
        <f t="shared" si="13"/>
        <v/>
      </c>
    </row>
    <row r="419" spans="1:8" ht="15.95" hidden="1" customHeight="1">
      <c r="A419" s="80" t="str">
        <f>IF(TONGHOP!F419="","",TONGHOP!F419)</f>
        <v>16CĐ-Ô8</v>
      </c>
      <c r="B419" s="76">
        <f>IF(TONGHOP!C419="","",TONGHOP!C419)</f>
        <v>20180102</v>
      </c>
      <c r="C419" s="76" t="str">
        <f>IF(TONGHOP!D419="","",TONGHOP!D419)</f>
        <v>15h30</v>
      </c>
      <c r="D419" s="81">
        <f>IF(TONGHOP!Q419="","",TONGHOP!Q419)</f>
        <v>90</v>
      </c>
      <c r="E419" s="82" t="str">
        <f>IF(TONGHOP!V419="","",IF(OR(TONGHOP!O419="KTHP",TONGHOP!O419="ThiTN"),TONGHOP!V419,""))</f>
        <v>Nguyễn Thị Tố Nga</v>
      </c>
      <c r="F419" s="81">
        <f t="shared" si="12"/>
        <v>0.45</v>
      </c>
      <c r="G419" s="82" t="str">
        <f>IF(TONGHOP!W419="","",IF(OR(TONGHOP!O419="KTHP",TONGHOP!O419="ThiTN"),TONGHOP!W419,""))</f>
        <v/>
      </c>
      <c r="H419" s="81" t="str">
        <f t="shared" si="13"/>
        <v/>
      </c>
    </row>
    <row r="420" spans="1:8" ht="15.95" hidden="1" customHeight="1">
      <c r="A420" s="80" t="str">
        <f>IF(TONGHOP!F420="","",TONGHOP!F420)</f>
        <v>16CĐ-Ô9</v>
      </c>
      <c r="B420" s="76">
        <f>IF(TONGHOP!C420="","",TONGHOP!C420)</f>
        <v>20180102</v>
      </c>
      <c r="C420" s="76" t="str">
        <f>IF(TONGHOP!D420="","",TONGHOP!D420)</f>
        <v>15h30</v>
      </c>
      <c r="D420" s="81">
        <f>IF(TONGHOP!Q420="","",TONGHOP!Q420)</f>
        <v>90</v>
      </c>
      <c r="E420" s="82" t="str">
        <f>IF(TONGHOP!V420="","",IF(OR(TONGHOP!O420="KTHP",TONGHOP!O420="ThiTN"),TONGHOP!V420,""))</f>
        <v/>
      </c>
      <c r="F420" s="81" t="str">
        <f t="shared" si="12"/>
        <v/>
      </c>
      <c r="G420" s="82" t="str">
        <f>IF(TONGHOP!W420="","",IF(OR(TONGHOP!O420="KTHP",TONGHOP!O420="ThiTN"),TONGHOP!W420,""))</f>
        <v/>
      </c>
      <c r="H420" s="81" t="str">
        <f t="shared" si="13"/>
        <v/>
      </c>
    </row>
    <row r="421" spans="1:8" ht="15.95" hidden="1" customHeight="1">
      <c r="A421" s="80" t="str">
        <f>IF(TONGHOP!F421="","",TONGHOP!F421)</f>
        <v>16CĐ-Ô10</v>
      </c>
      <c r="B421" s="76">
        <f>IF(TONGHOP!C421="","",TONGHOP!C421)</f>
        <v>20180102</v>
      </c>
      <c r="C421" s="76" t="str">
        <f>IF(TONGHOP!D421="","",TONGHOP!D421)</f>
        <v>15h30</v>
      </c>
      <c r="D421" s="81">
        <f>IF(TONGHOP!Q421="","",TONGHOP!Q421)</f>
        <v>90</v>
      </c>
      <c r="E421" s="82" t="str">
        <f>IF(TONGHOP!V421="","",IF(OR(TONGHOP!O421="KTHP",TONGHOP!O421="ThiTN"),TONGHOP!V421,""))</f>
        <v/>
      </c>
      <c r="F421" s="81" t="str">
        <f t="shared" si="12"/>
        <v/>
      </c>
      <c r="G421" s="82" t="str">
        <f>IF(TONGHOP!W421="","",IF(OR(TONGHOP!O421="KTHP",TONGHOP!O421="ThiTN"),TONGHOP!W421,""))</f>
        <v/>
      </c>
      <c r="H421" s="81" t="str">
        <f t="shared" si="13"/>
        <v/>
      </c>
    </row>
    <row r="422" spans="1:8" ht="15.95" hidden="1" customHeight="1">
      <c r="A422" s="80" t="str">
        <f>IF(TONGHOP!F422="","",TONGHOP!F422)</f>
        <v>16CĐ-Ô11</v>
      </c>
      <c r="B422" s="76">
        <f>IF(TONGHOP!C422="","",TONGHOP!C422)</f>
        <v>20180102</v>
      </c>
      <c r="C422" s="76" t="str">
        <f>IF(TONGHOP!D422="","",TONGHOP!D422)</f>
        <v>15h30</v>
      </c>
      <c r="D422" s="81">
        <f>IF(TONGHOP!Q422="","",TONGHOP!Q422)</f>
        <v>90</v>
      </c>
      <c r="E422" s="82" t="str">
        <f>IF(TONGHOP!V422="","",IF(OR(TONGHOP!O422="KTHP",TONGHOP!O422="ThiTN"),TONGHOP!V422,""))</f>
        <v/>
      </c>
      <c r="F422" s="81" t="str">
        <f t="shared" si="12"/>
        <v/>
      </c>
      <c r="G422" s="82" t="str">
        <f>IF(TONGHOP!W422="","",IF(OR(TONGHOP!O422="KTHP",TONGHOP!O422="ThiTN"),TONGHOP!W422,""))</f>
        <v/>
      </c>
      <c r="H422" s="81" t="str">
        <f t="shared" si="13"/>
        <v/>
      </c>
    </row>
    <row r="423" spans="1:8" ht="15.95" hidden="1" customHeight="1">
      <c r="A423" s="80" t="str">
        <f>IF(TONGHOP!F423="","",TONGHOP!F423)</f>
        <v>16CĐ-Ô12</v>
      </c>
      <c r="B423" s="76">
        <f>IF(TONGHOP!C423="","",TONGHOP!C423)</f>
        <v>20180102</v>
      </c>
      <c r="C423" s="76" t="str">
        <f>IF(TONGHOP!D423="","",TONGHOP!D423)</f>
        <v>15h30</v>
      </c>
      <c r="D423" s="81">
        <f>IF(TONGHOP!Q423="","",TONGHOP!Q423)</f>
        <v>90</v>
      </c>
      <c r="E423" s="82" t="str">
        <f>IF(TONGHOP!V423="","",IF(OR(TONGHOP!O423="KTHP",TONGHOP!O423="ThiTN"),TONGHOP!V423,""))</f>
        <v/>
      </c>
      <c r="F423" s="81" t="str">
        <f t="shared" si="12"/>
        <v/>
      </c>
      <c r="G423" s="82" t="str">
        <f>IF(TONGHOP!W423="","",IF(OR(TONGHOP!O423="KTHP",TONGHOP!O423="ThiTN"),TONGHOP!W423,""))</f>
        <v/>
      </c>
      <c r="H423" s="81" t="str">
        <f t="shared" si="13"/>
        <v/>
      </c>
    </row>
    <row r="424" spans="1:8" ht="15.95" hidden="1" customHeight="1">
      <c r="A424" s="80" t="str">
        <f>IF(TONGHOP!F424="","",TONGHOP!F424)</f>
        <v>16CĐ-CTM1</v>
      </c>
      <c r="B424" s="76">
        <f>IF(TONGHOP!C424="","",TONGHOP!C424)</f>
        <v>20180102</v>
      </c>
      <c r="C424" s="76" t="str">
        <f>IF(TONGHOP!D424="","",TONGHOP!D424)</f>
        <v>15h30</v>
      </c>
      <c r="D424" s="81">
        <f>IF(TONGHOP!Q424="","",TONGHOP!Q424)</f>
        <v>90</v>
      </c>
      <c r="E424" s="82" t="str">
        <f>IF(TONGHOP!V424="","",IF(OR(TONGHOP!O424="KTHP",TONGHOP!O424="ThiTN"),TONGHOP!V424,""))</f>
        <v/>
      </c>
      <c r="F424" s="81" t="str">
        <f t="shared" si="12"/>
        <v/>
      </c>
      <c r="G424" s="82" t="str">
        <f>IF(TONGHOP!W424="","",IF(OR(TONGHOP!O424="KTHP",TONGHOP!O424="ThiTN"),TONGHOP!W424,""))</f>
        <v/>
      </c>
      <c r="H424" s="81" t="str">
        <f t="shared" si="13"/>
        <v/>
      </c>
    </row>
    <row r="425" spans="1:8" ht="15.95" hidden="1" customHeight="1">
      <c r="A425" s="80" t="str">
        <f>IF(TONGHOP!F425="","",TONGHOP!F425)</f>
        <v>16CĐ-CTM2</v>
      </c>
      <c r="B425" s="76">
        <f>IF(TONGHOP!C425="","",TONGHOP!C425)</f>
        <v>20180102</v>
      </c>
      <c r="C425" s="76" t="str">
        <f>IF(TONGHOP!D425="","",TONGHOP!D425)</f>
        <v>15h30</v>
      </c>
      <c r="D425" s="81">
        <f>IF(TONGHOP!Q425="","",TONGHOP!Q425)</f>
        <v>90</v>
      </c>
      <c r="E425" s="82" t="str">
        <f>IF(TONGHOP!V425="","",IF(OR(TONGHOP!O425="KTHP",TONGHOP!O425="ThiTN"),TONGHOP!V425,""))</f>
        <v/>
      </c>
      <c r="F425" s="81" t="str">
        <f t="shared" si="12"/>
        <v/>
      </c>
      <c r="G425" s="82" t="str">
        <f>IF(TONGHOP!W425="","",IF(OR(TONGHOP!O425="KTHP",TONGHOP!O425="ThiTN"),TONGHOP!W425,""))</f>
        <v/>
      </c>
      <c r="H425" s="81" t="str">
        <f t="shared" si="13"/>
        <v/>
      </c>
    </row>
    <row r="426" spans="1:8" ht="15.95" hidden="1" customHeight="1">
      <c r="A426" s="80" t="str">
        <f>IF(TONGHOP!F426="","",TONGHOP!F426)</f>
        <v>16CĐ-CTM3</v>
      </c>
      <c r="B426" s="76">
        <f>IF(TONGHOP!C426="","",TONGHOP!C426)</f>
        <v>20180102</v>
      </c>
      <c r="C426" s="76" t="str">
        <f>IF(TONGHOP!D426="","",TONGHOP!D426)</f>
        <v>15h30</v>
      </c>
      <c r="D426" s="81">
        <f>IF(TONGHOP!Q426="","",TONGHOP!Q426)</f>
        <v>90</v>
      </c>
      <c r="E426" s="82" t="str">
        <f>IF(TONGHOP!V426="","",IF(OR(TONGHOP!O426="KTHP",TONGHOP!O426="ThiTN"),TONGHOP!V426,""))</f>
        <v/>
      </c>
      <c r="F426" s="81" t="str">
        <f t="shared" si="12"/>
        <v/>
      </c>
      <c r="G426" s="82" t="str">
        <f>IF(TONGHOP!W426="","",IF(OR(TONGHOP!O426="KTHP",TONGHOP!O426="ThiTN"),TONGHOP!W426,""))</f>
        <v/>
      </c>
      <c r="H426" s="81" t="str">
        <f t="shared" si="13"/>
        <v/>
      </c>
    </row>
    <row r="427" spans="1:8" ht="15.95" hidden="1" customHeight="1">
      <c r="A427" s="80" t="str">
        <f>IF(TONGHOP!F427="","",TONGHOP!F427)</f>
        <v>16TCN-QTD</v>
      </c>
      <c r="B427" s="76">
        <f>IF(TONGHOP!C427="","",TONGHOP!C427)</f>
        <v>20180102</v>
      </c>
      <c r="C427" s="76" t="str">
        <f>IF(TONGHOP!D427="","",TONGHOP!D427)</f>
        <v>15h30</v>
      </c>
      <c r="D427" s="81">
        <f>IF(TONGHOP!Q427="","",TONGHOP!Q427)</f>
        <v>90</v>
      </c>
      <c r="E427" s="82" t="str">
        <f>IF(TONGHOP!V427="","",IF(OR(TONGHOP!O427="KTHP",TONGHOP!O427="ThiTN"),TONGHOP!V427,""))</f>
        <v>Nguyễn Thị Thu Hồng</v>
      </c>
      <c r="F427" s="81">
        <f t="shared" si="12"/>
        <v>0.45</v>
      </c>
      <c r="G427" s="82" t="str">
        <f>IF(TONGHOP!W427="","",IF(OR(TONGHOP!O427="KTHP",TONGHOP!O427="ThiTN"),TONGHOP!W427,""))</f>
        <v/>
      </c>
      <c r="H427" s="81" t="str">
        <f t="shared" si="13"/>
        <v/>
      </c>
    </row>
    <row r="428" spans="1:8" ht="15.95" hidden="1" customHeight="1">
      <c r="A428" s="80" t="str">
        <f>IF(TONGHOP!F428="","",TONGHOP!F428)</f>
        <v>16TCN-QTD</v>
      </c>
      <c r="B428" s="76">
        <f>IF(TONGHOP!C428="","",TONGHOP!C428)</f>
        <v>20180102</v>
      </c>
      <c r="C428" s="76" t="str">
        <f>IF(TONGHOP!D428="","",TONGHOP!D428)</f>
        <v>15h30</v>
      </c>
      <c r="D428" s="81">
        <f>IF(TONGHOP!Q428="","",TONGHOP!Q428)</f>
        <v>90</v>
      </c>
      <c r="E428" s="82" t="str">
        <f>IF(TONGHOP!V428="","",IF(OR(TONGHOP!O428="KTHP",TONGHOP!O428="ThiTN"),TONGHOP!V428,""))</f>
        <v/>
      </c>
      <c r="F428" s="81" t="str">
        <f t="shared" si="12"/>
        <v/>
      </c>
      <c r="G428" s="82" t="str">
        <f>IF(TONGHOP!W428="","",IF(OR(TONGHOP!O428="KTHP",TONGHOP!O428="ThiTN"),TONGHOP!W428,""))</f>
        <v/>
      </c>
      <c r="H428" s="81" t="str">
        <f t="shared" si="13"/>
        <v/>
      </c>
    </row>
    <row r="429" spans="1:8" ht="15.95" hidden="1" customHeight="1">
      <c r="A429" s="80" t="str">
        <f>IF(TONGHOP!F429="","",TONGHOP!F429)</f>
        <v>16CĐ-CTM4</v>
      </c>
      <c r="B429" s="76">
        <f>IF(TONGHOP!C429="","",TONGHOP!C429)</f>
        <v>20180102</v>
      </c>
      <c r="C429" s="76" t="str">
        <f>IF(TONGHOP!D429="","",TONGHOP!D429)</f>
        <v>15h30</v>
      </c>
      <c r="D429" s="81">
        <f>IF(TONGHOP!Q429="","",TONGHOP!Q429)</f>
        <v>90</v>
      </c>
      <c r="E429" s="82" t="str">
        <f>IF(TONGHOP!V429="","",IF(OR(TONGHOP!O429="KTHP",TONGHOP!O429="ThiTN"),TONGHOP!V429,""))</f>
        <v>Trần Trung Hiếu</v>
      </c>
      <c r="F429" s="81">
        <f t="shared" si="12"/>
        <v>0.45</v>
      </c>
      <c r="G429" s="82" t="str">
        <f>IF(TONGHOP!W429="","",IF(OR(TONGHOP!O429="KTHP",TONGHOP!O429="ThiTN"),TONGHOP!W429,""))</f>
        <v/>
      </c>
      <c r="H429" s="81" t="str">
        <f t="shared" si="13"/>
        <v/>
      </c>
    </row>
    <row r="430" spans="1:8" ht="15.95" hidden="1" customHeight="1">
      <c r="A430" s="80" t="str">
        <f>IF(TONGHOP!F430="","",TONGHOP!F430)</f>
        <v>16CĐ-CTM5</v>
      </c>
      <c r="B430" s="76">
        <f>IF(TONGHOP!C430="","",TONGHOP!C430)</f>
        <v>20180102</v>
      </c>
      <c r="C430" s="76" t="str">
        <f>IF(TONGHOP!D430="","",TONGHOP!D430)</f>
        <v>15h30</v>
      </c>
      <c r="D430" s="81">
        <f>IF(TONGHOP!Q430="","",TONGHOP!Q430)</f>
        <v>90</v>
      </c>
      <c r="E430" s="82" t="str">
        <f>IF(TONGHOP!V430="","",IF(OR(TONGHOP!O430="KTHP",TONGHOP!O430="ThiTN"),TONGHOP!V430,""))</f>
        <v/>
      </c>
      <c r="F430" s="81" t="str">
        <f t="shared" si="12"/>
        <v/>
      </c>
      <c r="G430" s="82" t="str">
        <f>IF(TONGHOP!W430="","",IF(OR(TONGHOP!O430="KTHP",TONGHOP!O430="ThiTN"),TONGHOP!W430,""))</f>
        <v/>
      </c>
      <c r="H430" s="81" t="str">
        <f t="shared" si="13"/>
        <v/>
      </c>
    </row>
    <row r="431" spans="1:8" ht="15.95" hidden="1" customHeight="1">
      <c r="A431" s="80" t="str">
        <f>IF(TONGHOP!F431="","",TONGHOP!F431)</f>
        <v>16CĐ-CĐ1</v>
      </c>
      <c r="B431" s="76">
        <f>IF(TONGHOP!C431="","",TONGHOP!C431)</f>
        <v>20180102</v>
      </c>
      <c r="C431" s="76" t="str">
        <f>IF(TONGHOP!D431="","",TONGHOP!D431)</f>
        <v>15h30</v>
      </c>
      <c r="D431" s="81">
        <f>IF(TONGHOP!Q431="","",TONGHOP!Q431)</f>
        <v>90</v>
      </c>
      <c r="E431" s="82" t="str">
        <f>IF(TONGHOP!V431="","",IF(OR(TONGHOP!O431="KTHP",TONGHOP!O431="ThiTN"),TONGHOP!V431,""))</f>
        <v/>
      </c>
      <c r="F431" s="81" t="str">
        <f t="shared" si="12"/>
        <v/>
      </c>
      <c r="G431" s="82" t="str">
        <f>IF(TONGHOP!W431="","",IF(OR(TONGHOP!O431="KTHP",TONGHOP!O431="ThiTN"),TONGHOP!W431,""))</f>
        <v/>
      </c>
      <c r="H431" s="81" t="str">
        <f t="shared" si="13"/>
        <v/>
      </c>
    </row>
    <row r="432" spans="1:8" ht="15.95" hidden="1" customHeight="1">
      <c r="A432" s="80" t="str">
        <f>IF(TONGHOP!F432="","",TONGHOP!F432)</f>
        <v>16CĐ-CĐT1</v>
      </c>
      <c r="B432" s="76">
        <f>IF(TONGHOP!C432="","",TONGHOP!C432)</f>
        <v>20180102</v>
      </c>
      <c r="C432" s="76" t="str">
        <f>IF(TONGHOP!D432="","",TONGHOP!D432)</f>
        <v>15h30</v>
      </c>
      <c r="D432" s="81">
        <f>IF(TONGHOP!Q432="","",TONGHOP!Q432)</f>
        <v>90</v>
      </c>
      <c r="E432" s="82" t="str">
        <f>IF(TONGHOP!V432="","",IF(OR(TONGHOP!O432="KTHP",TONGHOP!O432="ThiTN"),TONGHOP!V432,""))</f>
        <v/>
      </c>
      <c r="F432" s="81" t="str">
        <f t="shared" si="12"/>
        <v/>
      </c>
      <c r="G432" s="82" t="str">
        <f>IF(TONGHOP!W432="","",IF(OR(TONGHOP!O432="KTHP",TONGHOP!O432="ThiTN"),TONGHOP!W432,""))</f>
        <v/>
      </c>
      <c r="H432" s="81" t="str">
        <f t="shared" si="13"/>
        <v/>
      </c>
    </row>
    <row r="433" spans="1:8" ht="15.95" hidden="1" customHeight="1">
      <c r="A433" s="80" t="str">
        <f>IF(TONGHOP!F433="","",TONGHOP!F433)</f>
        <v>16CĐ-ĐL2</v>
      </c>
      <c r="B433" s="76">
        <f>IF(TONGHOP!C433="","",TONGHOP!C433)</f>
        <v>20180102</v>
      </c>
      <c r="C433" s="76" t="str">
        <f>IF(TONGHOP!D433="","",TONGHOP!D433)</f>
        <v>15h30</v>
      </c>
      <c r="D433" s="81">
        <f>IF(TONGHOP!Q433="","",TONGHOP!Q433)</f>
        <v>60</v>
      </c>
      <c r="E433" s="82" t="str">
        <f>IF(TONGHOP!V433="","",IF(OR(TONGHOP!O433="KTHP",TONGHOP!O433="ThiTN"),TONGHOP!V433,""))</f>
        <v/>
      </c>
      <c r="F433" s="81" t="str">
        <f t="shared" si="12"/>
        <v/>
      </c>
      <c r="G433" s="82" t="str">
        <f>IF(TONGHOP!W433="","",IF(OR(TONGHOP!O433="KTHP",TONGHOP!O433="ThiTN"),TONGHOP!W433,""))</f>
        <v/>
      </c>
      <c r="H433" s="81" t="str">
        <f t="shared" si="13"/>
        <v/>
      </c>
    </row>
    <row r="434" spans="1:8" ht="15.95" hidden="1" customHeight="1">
      <c r="A434" s="80" t="str">
        <f>IF(TONGHOP!F434="","",TONGHOP!F434)</f>
        <v>16CĐ-ĐL2</v>
      </c>
      <c r="B434" s="76">
        <f>IF(TONGHOP!C434="","",TONGHOP!C434)</f>
        <v>20180102</v>
      </c>
      <c r="C434" s="76" t="str">
        <f>IF(TONGHOP!D434="","",TONGHOP!D434)</f>
        <v>15h30</v>
      </c>
      <c r="D434" s="81">
        <f>IF(TONGHOP!Q434="","",TONGHOP!Q434)</f>
        <v>60</v>
      </c>
      <c r="E434" s="82" t="str">
        <f>IF(TONGHOP!V434="","",IF(OR(TONGHOP!O434="KTHP",TONGHOP!O434="ThiTN"),TONGHOP!V434,""))</f>
        <v/>
      </c>
      <c r="F434" s="81" t="str">
        <f t="shared" si="12"/>
        <v/>
      </c>
      <c r="G434" s="82" t="str">
        <f>IF(TONGHOP!W434="","",IF(OR(TONGHOP!O434="KTHP",TONGHOP!O434="ThiTN"),TONGHOP!W434,""))</f>
        <v/>
      </c>
      <c r="H434" s="81" t="str">
        <f t="shared" si="13"/>
        <v/>
      </c>
    </row>
    <row r="435" spans="1:8" ht="15.95" hidden="1" customHeight="1">
      <c r="A435" s="80" t="str">
        <f>IF(TONGHOP!F435="","",TONGHOP!F435)</f>
        <v>16CĐ-ĐL1</v>
      </c>
      <c r="B435" s="76">
        <f>IF(TONGHOP!C435="","",TONGHOP!C435)</f>
        <v>20180102</v>
      </c>
      <c r="C435" s="76" t="str">
        <f>IF(TONGHOP!D435="","",TONGHOP!D435)</f>
        <v>15h30</v>
      </c>
      <c r="D435" s="81">
        <f>IF(TONGHOP!Q435="","",TONGHOP!Q435)</f>
        <v>60</v>
      </c>
      <c r="E435" s="82" t="str">
        <f>IF(TONGHOP!V435="","",IF(OR(TONGHOP!O435="KTHP",TONGHOP!O435="ThiTN"),TONGHOP!V435,""))</f>
        <v/>
      </c>
      <c r="F435" s="81" t="str">
        <f t="shared" si="12"/>
        <v/>
      </c>
      <c r="G435" s="82" t="str">
        <f>IF(TONGHOP!W435="","",IF(OR(TONGHOP!O435="KTHP",TONGHOP!O435="ThiTN"),TONGHOP!W435,""))</f>
        <v/>
      </c>
      <c r="H435" s="81" t="str">
        <f t="shared" si="13"/>
        <v/>
      </c>
    </row>
    <row r="436" spans="1:8" ht="15.95" hidden="1" customHeight="1">
      <c r="A436" s="80" t="str">
        <f>IF(TONGHOP!F436="","",TONGHOP!F436)</f>
        <v>16CĐ-ĐL1</v>
      </c>
      <c r="B436" s="76">
        <f>IF(TONGHOP!C436="","",TONGHOP!C436)</f>
        <v>20180102</v>
      </c>
      <c r="C436" s="76" t="str">
        <f>IF(TONGHOP!D436="","",TONGHOP!D436)</f>
        <v>15h30</v>
      </c>
      <c r="D436" s="81">
        <f>IF(TONGHOP!Q436="","",TONGHOP!Q436)</f>
        <v>60</v>
      </c>
      <c r="E436" s="82" t="str">
        <f>IF(TONGHOP!V436="","",IF(OR(TONGHOP!O436="KTHP",TONGHOP!O436="ThiTN"),TONGHOP!V436,""))</f>
        <v/>
      </c>
      <c r="F436" s="81" t="str">
        <f t="shared" si="12"/>
        <v/>
      </c>
      <c r="G436" s="82" t="str">
        <f>IF(TONGHOP!W436="","",IF(OR(TONGHOP!O436="KTHP",TONGHOP!O436="ThiTN"),TONGHOP!W436,""))</f>
        <v/>
      </c>
      <c r="H436" s="81" t="str">
        <f t="shared" si="13"/>
        <v/>
      </c>
    </row>
    <row r="437" spans="1:8" ht="15.95" hidden="1" customHeight="1">
      <c r="A437" s="80" t="str">
        <f>IF(TONGHOP!F437="","",TONGHOP!F437)</f>
        <v>16CĐ-ĐL3</v>
      </c>
      <c r="B437" s="76">
        <f>IF(TONGHOP!C437="","",TONGHOP!C437)</f>
        <v>20180102</v>
      </c>
      <c r="C437" s="76" t="str">
        <f>IF(TONGHOP!D437="","",TONGHOP!D437)</f>
        <v>15h30</v>
      </c>
      <c r="D437" s="81">
        <f>IF(TONGHOP!Q437="","",TONGHOP!Q437)</f>
        <v>60</v>
      </c>
      <c r="E437" s="82" t="str">
        <f>IF(TONGHOP!V437="","",IF(OR(TONGHOP!O437="KTHP",TONGHOP!O437="ThiTN"),TONGHOP!V437,""))</f>
        <v/>
      </c>
      <c r="F437" s="81" t="str">
        <f t="shared" si="12"/>
        <v/>
      </c>
      <c r="G437" s="82" t="str">
        <f>IF(TONGHOP!W437="","",IF(OR(TONGHOP!O437="KTHP",TONGHOP!O437="ThiTN"),TONGHOP!W437,""))</f>
        <v/>
      </c>
      <c r="H437" s="81" t="str">
        <f t="shared" si="13"/>
        <v/>
      </c>
    </row>
    <row r="438" spans="1:8" ht="15.95" hidden="1" customHeight="1">
      <c r="A438" s="80" t="str">
        <f>IF(TONGHOP!F438="","",TONGHOP!F438)</f>
        <v>16CĐ-CNC1</v>
      </c>
      <c r="B438" s="76">
        <f>IF(TONGHOP!C438="","",TONGHOP!C438)</f>
        <v>20180102</v>
      </c>
      <c r="C438" s="76" t="str">
        <f>IF(TONGHOP!D438="","",TONGHOP!D438)</f>
        <v>15h30</v>
      </c>
      <c r="D438" s="81">
        <f>IF(TONGHOP!Q438="","",TONGHOP!Q438)</f>
        <v>90</v>
      </c>
      <c r="E438" s="82" t="str">
        <f>IF(TONGHOP!V438="","",IF(OR(TONGHOP!O438="KTHP",TONGHOP!O438="ThiTN"),TONGHOP!V438,""))</f>
        <v/>
      </c>
      <c r="F438" s="81" t="str">
        <f t="shared" si="12"/>
        <v/>
      </c>
      <c r="G438" s="82" t="str">
        <f>IF(TONGHOP!W438="","",IF(OR(TONGHOP!O438="KTHP",TONGHOP!O438="ThiTN"),TONGHOP!W438,""))</f>
        <v/>
      </c>
      <c r="H438" s="81" t="str">
        <f t="shared" si="13"/>
        <v/>
      </c>
    </row>
    <row r="439" spans="1:8" ht="15.95" hidden="1" customHeight="1">
      <c r="A439" s="80" t="str">
        <f>IF(TONGHOP!F439="","",TONGHOP!F439)</f>
        <v>16CĐ-LTÔTÔ</v>
      </c>
      <c r="B439" s="76">
        <f>IF(TONGHOP!C439="","",TONGHOP!C439)</f>
        <v>20180102</v>
      </c>
      <c r="C439" s="76" t="str">
        <f>IF(TONGHOP!D439="","",TONGHOP!D439)</f>
        <v>18h00</v>
      </c>
      <c r="D439" s="81">
        <f>IF(TONGHOP!Q439="","",TONGHOP!Q439)</f>
        <v>90</v>
      </c>
      <c r="E439" s="82" t="str">
        <f>IF(TONGHOP!V439="","",IF(OR(TONGHOP!O439="KTHP",TONGHOP!O439="ThiTN"),TONGHOP!V439,""))</f>
        <v/>
      </c>
      <c r="F439" s="81" t="str">
        <f t="shared" si="12"/>
        <v/>
      </c>
      <c r="G439" s="82" t="str">
        <f>IF(TONGHOP!W439="","",IF(OR(TONGHOP!O439="KTHP",TONGHOP!O439="ThiTN"),TONGHOP!W439,""))</f>
        <v/>
      </c>
      <c r="H439" s="81" t="str">
        <f t="shared" si="13"/>
        <v/>
      </c>
    </row>
    <row r="440" spans="1:8" ht="15.95" hidden="1" customHeight="1">
      <c r="A440" s="80" t="str">
        <f>IF(TONGHOP!F440="","",TONGHOP!F440)</f>
        <v>16CĐ-LTCNTT</v>
      </c>
      <c r="B440" s="76">
        <f>IF(TONGHOP!C440="","",TONGHOP!C440)</f>
        <v>20180102</v>
      </c>
      <c r="C440" s="76" t="str">
        <f>IF(TONGHOP!D440="","",TONGHOP!D440)</f>
        <v>18h00</v>
      </c>
      <c r="D440" s="81">
        <f>IF(TONGHOP!Q440="","",TONGHOP!Q440)</f>
        <v>90</v>
      </c>
      <c r="E440" s="82" t="str">
        <f>IF(TONGHOP!V440="","",IF(OR(TONGHOP!O440="KTHP",TONGHOP!O440="ThiTN"),TONGHOP!V440,""))</f>
        <v/>
      </c>
      <c r="F440" s="81" t="str">
        <f t="shared" si="12"/>
        <v/>
      </c>
      <c r="G440" s="82" t="str">
        <f>IF(TONGHOP!W440="","",IF(OR(TONGHOP!O440="KTHP",TONGHOP!O440="ThiTN"),TONGHOP!W440,""))</f>
        <v/>
      </c>
      <c r="H440" s="81" t="str">
        <f t="shared" si="13"/>
        <v/>
      </c>
    </row>
    <row r="441" spans="1:8" ht="15.95" hidden="1" customHeight="1">
      <c r="A441" s="80" t="str">
        <f>IF(TONGHOP!F441="","",TONGHOP!F441)</f>
        <v>16CĐ-LTĐ</v>
      </c>
      <c r="B441" s="76">
        <f>IF(TONGHOP!C441="","",TONGHOP!C441)</f>
        <v>20180102</v>
      </c>
      <c r="C441" s="76" t="str">
        <f>IF(TONGHOP!D441="","",TONGHOP!D441)</f>
        <v>18h00</v>
      </c>
      <c r="D441" s="81">
        <f>IF(TONGHOP!Q441="","",TONGHOP!Q441)</f>
        <v>90</v>
      </c>
      <c r="E441" s="82" t="str">
        <f>IF(TONGHOP!V441="","",IF(OR(TONGHOP!O441="KTHP",TONGHOP!O441="ThiTN"),TONGHOP!V441,""))</f>
        <v/>
      </c>
      <c r="F441" s="81" t="str">
        <f t="shared" si="12"/>
        <v/>
      </c>
      <c r="G441" s="82" t="str">
        <f>IF(TONGHOP!W441="","",IF(OR(TONGHOP!O441="KTHP",TONGHOP!O441="ThiTN"),TONGHOP!W441,""))</f>
        <v/>
      </c>
      <c r="H441" s="81" t="str">
        <f t="shared" si="13"/>
        <v/>
      </c>
    </row>
    <row r="442" spans="1:8" ht="15.95" hidden="1" customHeight="1">
      <c r="A442" s="80" t="str">
        <f>IF(TONGHOP!F442="","",TONGHOP!F442)</f>
        <v>16CĐ-LTCNTT</v>
      </c>
      <c r="B442" s="76">
        <f>IF(TONGHOP!C442="","",TONGHOP!C442)</f>
        <v>20180102</v>
      </c>
      <c r="C442" s="76" t="str">
        <f>IF(TONGHOP!D442="","",TONGHOP!D442)</f>
        <v>19h45</v>
      </c>
      <c r="D442" s="81">
        <f>IF(TONGHOP!Q442="","",TONGHOP!Q442)</f>
        <v>90</v>
      </c>
      <c r="E442" s="82" t="str">
        <f>IF(TONGHOP!V442="","",IF(OR(TONGHOP!O442="KTHP",TONGHOP!O442="ThiTN"),TONGHOP!V442,""))</f>
        <v/>
      </c>
      <c r="F442" s="81" t="str">
        <f t="shared" si="12"/>
        <v/>
      </c>
      <c r="G442" s="82" t="str">
        <f>IF(TONGHOP!W442="","",IF(OR(TONGHOP!O442="KTHP",TONGHOP!O442="ThiTN"),TONGHOP!W442,""))</f>
        <v/>
      </c>
      <c r="H442" s="81" t="str">
        <f t="shared" si="13"/>
        <v/>
      </c>
    </row>
    <row r="443" spans="1:8" ht="15.95" hidden="1" customHeight="1">
      <c r="A443" s="80" t="str">
        <f>IF(TONGHOP!F443="","",TONGHOP!F443)</f>
        <v>16CĐ-LTÔTÔ</v>
      </c>
      <c r="B443" s="76">
        <f>IF(TONGHOP!C443="","",TONGHOP!C443)</f>
        <v>20180102</v>
      </c>
      <c r="C443" s="76" t="str">
        <f>IF(TONGHOP!D443="","",TONGHOP!D443)</f>
        <v>19h45</v>
      </c>
      <c r="D443" s="81">
        <f>IF(TONGHOP!Q443="","",TONGHOP!Q443)</f>
        <v>90</v>
      </c>
      <c r="E443" s="82" t="str">
        <f>IF(TONGHOP!V443="","",IF(OR(TONGHOP!O443="KTHP",TONGHOP!O443="ThiTN"),TONGHOP!V443,""))</f>
        <v/>
      </c>
      <c r="F443" s="81" t="str">
        <f t="shared" si="12"/>
        <v/>
      </c>
      <c r="G443" s="82" t="str">
        <f>IF(TONGHOP!W443="","",IF(OR(TONGHOP!O443="KTHP",TONGHOP!O443="ThiTN"),TONGHOP!W443,""))</f>
        <v/>
      </c>
      <c r="H443" s="81" t="str">
        <f t="shared" si="13"/>
        <v/>
      </c>
    </row>
    <row r="444" spans="1:8" ht="15.95" hidden="1" customHeight="1">
      <c r="A444" s="80" t="str">
        <f>IF(TONGHOP!F444="","",TONGHOP!F444)</f>
        <v>16CĐ-LTĐ</v>
      </c>
      <c r="B444" s="76">
        <f>IF(TONGHOP!C444="","",TONGHOP!C444)</f>
        <v>20180102</v>
      </c>
      <c r="C444" s="76" t="str">
        <f>IF(TONGHOP!D444="","",TONGHOP!D444)</f>
        <v>19h45</v>
      </c>
      <c r="D444" s="81">
        <f>IF(TONGHOP!Q444="","",TONGHOP!Q444)</f>
        <v>90</v>
      </c>
      <c r="E444" s="82" t="str">
        <f>IF(TONGHOP!V444="","",IF(OR(TONGHOP!O444="KTHP",TONGHOP!O444="ThiTN"),TONGHOP!V444,""))</f>
        <v/>
      </c>
      <c r="F444" s="81" t="str">
        <f t="shared" si="12"/>
        <v/>
      </c>
      <c r="G444" s="82" t="str">
        <f>IF(TONGHOP!W444="","",IF(OR(TONGHOP!O444="KTHP",TONGHOP!O444="ThiTN"),TONGHOP!W444,""))</f>
        <v/>
      </c>
      <c r="H444" s="81" t="str">
        <f t="shared" si="13"/>
        <v/>
      </c>
    </row>
    <row r="445" spans="1:8" ht="15.95" hidden="1" customHeight="1">
      <c r="A445" s="80" t="str">
        <f>IF(TONGHOP!F445="","",TONGHOP!F445)</f>
        <v>15TC-NL</v>
      </c>
      <c r="B445" s="76">
        <f>IF(TONGHOP!C445="","",TONGHOP!C445)</f>
        <v>20180102</v>
      </c>
      <c r="C445" s="76" t="str">
        <f>IF(TONGHOP!D445="","",TONGHOP!D445)</f>
        <v>7h30</v>
      </c>
      <c r="D445" s="81">
        <f>IF(TONGHOP!Q445="","",TONGHOP!Q445)</f>
        <v>90</v>
      </c>
      <c r="E445" s="82" t="str">
        <f>IF(TONGHOP!V445="","",IF(OR(TONGHOP!O445="KTHP",TONGHOP!O445="ThiTN"),TONGHOP!V445,""))</f>
        <v/>
      </c>
      <c r="F445" s="81" t="str">
        <f t="shared" si="12"/>
        <v/>
      </c>
      <c r="G445" s="82" t="str">
        <f>IF(TONGHOP!W445="","",IF(OR(TONGHOP!O445="KTHP",TONGHOP!O445="ThiTN"),TONGHOP!W445,""))</f>
        <v/>
      </c>
      <c r="H445" s="81" t="str">
        <f t="shared" si="13"/>
        <v/>
      </c>
    </row>
    <row r="446" spans="1:8" ht="15.95" hidden="1" customHeight="1">
      <c r="A446" s="80" t="str">
        <f>IF(TONGHOP!F446="","",TONGHOP!F446)</f>
        <v>16TN-Đ; 16TCT-Đ</v>
      </c>
      <c r="B446" s="76">
        <f>IF(TONGHOP!C446="","",TONGHOP!C446)</f>
        <v>20180102</v>
      </c>
      <c r="C446" s="76" t="str">
        <f>IF(TONGHOP!D446="","",TONGHOP!D446)</f>
        <v>7h30</v>
      </c>
      <c r="D446" s="81">
        <f>IF(TONGHOP!Q446="","",TONGHOP!Q446)</f>
        <v>90</v>
      </c>
      <c r="E446" s="82" t="str">
        <f>IF(TONGHOP!V446="","",IF(OR(TONGHOP!O446="KTHP",TONGHOP!O446="ThiTN"),TONGHOP!V446,""))</f>
        <v/>
      </c>
      <c r="F446" s="81" t="str">
        <f t="shared" si="12"/>
        <v/>
      </c>
      <c r="G446" s="82" t="str">
        <f>IF(TONGHOP!W446="","",IF(OR(TONGHOP!O446="KTHP",TONGHOP!O446="ThiTN"),TONGHOP!W446,""))</f>
        <v/>
      </c>
      <c r="H446" s="81" t="str">
        <f t="shared" si="13"/>
        <v/>
      </c>
    </row>
    <row r="447" spans="1:8" ht="15.95" hidden="1" customHeight="1">
      <c r="A447" s="80" t="str">
        <f>IF(TONGHOP!F447="","",TONGHOP!F447)</f>
        <v>16TCT-Ô1</v>
      </c>
      <c r="B447" s="76">
        <f>IF(TONGHOP!C447="","",TONGHOP!C447)</f>
        <v>20180102</v>
      </c>
      <c r="C447" s="76" t="str">
        <f>IF(TONGHOP!D447="","",TONGHOP!D447)</f>
        <v>7h30</v>
      </c>
      <c r="D447" s="81">
        <f>IF(TONGHOP!Q447="","",TONGHOP!Q447)</f>
        <v>90</v>
      </c>
      <c r="E447" s="82" t="str">
        <f>IF(TONGHOP!V447="","",IF(OR(TONGHOP!O447="KTHP",TONGHOP!O447="ThiTN"),TONGHOP!V447,""))</f>
        <v/>
      </c>
      <c r="F447" s="81" t="str">
        <f t="shared" si="12"/>
        <v/>
      </c>
      <c r="G447" s="82" t="str">
        <f>IF(TONGHOP!W447="","",IF(OR(TONGHOP!O447="KTHP",TONGHOP!O447="ThiTN"),TONGHOP!W447,""))</f>
        <v/>
      </c>
      <c r="H447" s="81" t="str">
        <f t="shared" si="13"/>
        <v/>
      </c>
    </row>
    <row r="448" spans="1:8" ht="15.95" hidden="1" customHeight="1">
      <c r="A448" s="80" t="str">
        <f>IF(TONGHOP!F448="","",TONGHOP!F448)</f>
        <v>16TN-Ô; 16TCT-Ô2</v>
      </c>
      <c r="B448" s="76">
        <f>IF(TONGHOP!C448="","",TONGHOP!C448)</f>
        <v>20180102</v>
      </c>
      <c r="C448" s="76" t="str">
        <f>IF(TONGHOP!D448="","",TONGHOP!D448)</f>
        <v>7h30</v>
      </c>
      <c r="D448" s="81">
        <f>IF(TONGHOP!Q448="","",TONGHOP!Q448)</f>
        <v>90</v>
      </c>
      <c r="E448" s="82" t="str">
        <f>IF(TONGHOP!V448="","",IF(OR(TONGHOP!O448="KTHP",TONGHOP!O448="ThiTN"),TONGHOP!V448,""))</f>
        <v>Triệu Phú Nguyên</v>
      </c>
      <c r="F448" s="81">
        <f t="shared" si="12"/>
        <v>0.45</v>
      </c>
      <c r="G448" s="82" t="str">
        <f>IF(TONGHOP!W448="","",IF(OR(TONGHOP!O448="KTHP",TONGHOP!O448="ThiTN"),TONGHOP!W448,""))</f>
        <v/>
      </c>
      <c r="H448" s="81" t="str">
        <f t="shared" si="13"/>
        <v/>
      </c>
    </row>
    <row r="449" spans="1:8" ht="15.95" hidden="1" customHeight="1">
      <c r="A449" s="80" t="str">
        <f>IF(TONGHOP!F449="","",TONGHOP!F449)</f>
        <v>15TC-QTM</v>
      </c>
      <c r="B449" s="76">
        <f>IF(TONGHOP!C449="","",TONGHOP!C449)</f>
        <v>20180102</v>
      </c>
      <c r="C449" s="76" t="str">
        <f>IF(TONGHOP!D449="","",TONGHOP!D449)</f>
        <v>7h30</v>
      </c>
      <c r="D449" s="81">
        <f>IF(TONGHOP!Q449="","",TONGHOP!Q449)</f>
        <v>90</v>
      </c>
      <c r="E449" s="82" t="str">
        <f>IF(TONGHOP!V449="","",IF(OR(TONGHOP!O449="KTHP",TONGHOP!O449="ThiTN"),TONGHOP!V449,""))</f>
        <v>Phan Văn Thành</v>
      </c>
      <c r="F449" s="81">
        <f t="shared" si="12"/>
        <v>0.45</v>
      </c>
      <c r="G449" s="82" t="str">
        <f>IF(TONGHOP!W449="","",IF(OR(TONGHOP!O449="KTHP",TONGHOP!O449="ThiTN"),TONGHOP!W449,""))</f>
        <v/>
      </c>
      <c r="H449" s="81" t="str">
        <f t="shared" si="13"/>
        <v/>
      </c>
    </row>
    <row r="450" spans="1:8" ht="15.95" hidden="1" customHeight="1">
      <c r="A450" s="80" t="str">
        <f>IF(TONGHOP!F450="","",TONGHOP!F450)</f>
        <v>15TC-Ô</v>
      </c>
      <c r="B450" s="76">
        <f>IF(TONGHOP!C450="","",TONGHOP!C450)</f>
        <v>20180102</v>
      </c>
      <c r="C450" s="76" t="str">
        <f>IF(TONGHOP!D450="","",TONGHOP!D450)</f>
        <v>7h30</v>
      </c>
      <c r="D450" s="81">
        <f>IF(TONGHOP!Q450="","",TONGHOP!Q450)</f>
        <v>90</v>
      </c>
      <c r="E450" s="82" t="str">
        <f>IF(TONGHOP!V450="","",IF(OR(TONGHOP!O450="KTHP",TONGHOP!O450="ThiTN"),TONGHOP!V450,""))</f>
        <v/>
      </c>
      <c r="F450" s="81" t="str">
        <f t="shared" si="12"/>
        <v/>
      </c>
      <c r="G450" s="82" t="str">
        <f>IF(TONGHOP!W450="","",IF(OR(TONGHOP!O450="KTHP",TONGHOP!O450="ThiTN"),TONGHOP!W450,""))</f>
        <v/>
      </c>
      <c r="H450" s="81" t="str">
        <f t="shared" si="13"/>
        <v/>
      </c>
    </row>
    <row r="451" spans="1:8" ht="15.95" hidden="1" customHeight="1">
      <c r="A451" s="80" t="str">
        <f>IF(TONGHOP!F451="","",TONGHOP!F451)</f>
        <v>15TC-Đ</v>
      </c>
      <c r="B451" s="76">
        <f>IF(TONGHOP!C451="","",TONGHOP!C451)</f>
        <v>20180102</v>
      </c>
      <c r="C451" s="76" t="str">
        <f>IF(TONGHOP!D451="","",TONGHOP!D451)</f>
        <v>7h30</v>
      </c>
      <c r="D451" s="81">
        <f>IF(TONGHOP!Q451="","",TONGHOP!Q451)</f>
        <v>90</v>
      </c>
      <c r="E451" s="82" t="str">
        <f>IF(TONGHOP!V451="","",IF(OR(TONGHOP!O451="KTHP",TONGHOP!O451="ThiTN"),TONGHOP!V451,""))</f>
        <v/>
      </c>
      <c r="F451" s="81" t="str">
        <f t="shared" ref="F451:F514" si="14">IF(E451="","",D451*0.3/60)</f>
        <v/>
      </c>
      <c r="G451" s="82" t="str">
        <f>IF(TONGHOP!W451="","",IF(OR(TONGHOP!O451="KTHP",TONGHOP!O451="ThiTN"),TONGHOP!W451,""))</f>
        <v/>
      </c>
      <c r="H451" s="81" t="str">
        <f t="shared" ref="H451:H514" si="15">IF(G451="","",D451*0.3/60)</f>
        <v/>
      </c>
    </row>
    <row r="452" spans="1:8" ht="15.95" hidden="1" customHeight="1">
      <c r="A452" s="80" t="str">
        <f>IF(TONGHOP!F452="","",TONGHOP!F452)</f>
        <v>16CĐ-TW1</v>
      </c>
      <c r="B452" s="76">
        <f>IF(TONGHOP!C452="","",TONGHOP!C452)</f>
        <v>20180102</v>
      </c>
      <c r="C452" s="76" t="str">
        <f>IF(TONGHOP!D452="","",TONGHOP!D452)</f>
        <v>8h30</v>
      </c>
      <c r="D452" s="81">
        <f>IF(TONGHOP!Q452="","",TONGHOP!Q452)</f>
        <v>120</v>
      </c>
      <c r="E452" s="82" t="str">
        <f>IF(TONGHOP!V452="","",IF(OR(TONGHOP!O452="KTHP",TONGHOP!O452="ThiTN"),TONGHOP!V452,""))</f>
        <v>Đỗ Thị Hải Yến</v>
      </c>
      <c r="F452" s="81">
        <f t="shared" si="14"/>
        <v>0.6</v>
      </c>
      <c r="G452" s="82" t="str">
        <f>IF(TONGHOP!W452="","",IF(OR(TONGHOP!O452="KTHP",TONGHOP!O452="ThiTN"),TONGHOP!W452,""))</f>
        <v/>
      </c>
      <c r="H452" s="81" t="str">
        <f t="shared" si="15"/>
        <v/>
      </c>
    </row>
    <row r="453" spans="1:8" ht="15.95" hidden="1" customHeight="1">
      <c r="A453" s="80" t="str">
        <f>IF(TONGHOP!F453="","",TONGHOP!F453)</f>
        <v>16CĐ-TW1</v>
      </c>
      <c r="B453" s="76">
        <f>IF(TONGHOP!C453="","",TONGHOP!C453)</f>
        <v>20180102</v>
      </c>
      <c r="C453" s="76" t="str">
        <f>IF(TONGHOP!D453="","",TONGHOP!D453)</f>
        <v>8h30</v>
      </c>
      <c r="D453" s="81">
        <f>IF(TONGHOP!Q453="","",TONGHOP!Q453)</f>
        <v>120</v>
      </c>
      <c r="E453" s="82" t="str">
        <f>IF(TONGHOP!V453="","",IF(OR(TONGHOP!O453="KTHP",TONGHOP!O453="ThiTN"),TONGHOP!V453,""))</f>
        <v>Nguyễn Thị Thủy(TT)</v>
      </c>
      <c r="F453" s="81">
        <f t="shared" si="14"/>
        <v>0.6</v>
      </c>
      <c r="G453" s="82" t="str">
        <f>IF(TONGHOP!W453="","",IF(OR(TONGHOP!O453="KTHP",TONGHOP!O453="ThiTN"),TONGHOP!W453,""))</f>
        <v/>
      </c>
      <c r="H453" s="81" t="str">
        <f t="shared" si="15"/>
        <v/>
      </c>
    </row>
    <row r="454" spans="1:8" ht="15.95" hidden="1" customHeight="1">
      <c r="A454" s="80" t="str">
        <f>IF(TONGHOP!F454="","",TONGHOP!F454)</f>
        <v>16CĐ-TW2</v>
      </c>
      <c r="B454" s="76">
        <f>IF(TONGHOP!C454="","",TONGHOP!C454)</f>
        <v>20180102</v>
      </c>
      <c r="C454" s="76" t="str">
        <f>IF(TONGHOP!D454="","",TONGHOP!D454)</f>
        <v>8h30</v>
      </c>
      <c r="D454" s="81">
        <f>IF(TONGHOP!Q454="","",TONGHOP!Q454)</f>
        <v>120</v>
      </c>
      <c r="E454" s="82" t="str">
        <f>IF(TONGHOP!V454="","",IF(OR(TONGHOP!O454="KTHP",TONGHOP!O454="ThiTN"),TONGHOP!V454,""))</f>
        <v>Nguyễn Duy Đạt</v>
      </c>
      <c r="F454" s="81">
        <f t="shared" si="14"/>
        <v>0.6</v>
      </c>
      <c r="G454" s="82" t="str">
        <f>IF(TONGHOP!W454="","",IF(OR(TONGHOP!O454="KTHP",TONGHOP!O454="ThiTN"),TONGHOP!W454,""))</f>
        <v/>
      </c>
      <c r="H454" s="81" t="str">
        <f t="shared" si="15"/>
        <v/>
      </c>
    </row>
    <row r="455" spans="1:8" ht="15.95" hidden="1" customHeight="1">
      <c r="A455" s="80" t="str">
        <f>IF(TONGHOP!F455="","",TONGHOP!F455)</f>
        <v>15CĐ_HL1_KHCB</v>
      </c>
      <c r="B455" s="76">
        <f>IF(TONGHOP!C455="","",TONGHOP!C455)</f>
        <v>20180103</v>
      </c>
      <c r="C455" s="76" t="str">
        <f>IF(TONGHOP!D455="","",TONGHOP!D455)</f>
        <v>08h00</v>
      </c>
      <c r="D455" s="81">
        <f>IF(TONGHOP!Q455="","",TONGHOP!Q455)</f>
        <v>90</v>
      </c>
      <c r="E455" s="82" t="str">
        <f>IF(TONGHOP!V455="","",IF(OR(TONGHOP!O455="KTHP",TONGHOP!O455="ThiTN"),TONGHOP!V455,""))</f>
        <v/>
      </c>
      <c r="F455" s="81" t="str">
        <f t="shared" si="14"/>
        <v/>
      </c>
      <c r="G455" s="82" t="str">
        <f>IF(TONGHOP!W455="","",IF(OR(TONGHOP!O455="KTHP",TONGHOP!O455="ThiTN"),TONGHOP!W455,""))</f>
        <v/>
      </c>
      <c r="H455" s="81" t="str">
        <f t="shared" si="15"/>
        <v/>
      </c>
    </row>
    <row r="456" spans="1:8" ht="15.95" hidden="1" customHeight="1">
      <c r="A456" s="80" t="str">
        <f>IF(TONGHOP!F456="","",TONGHOP!F456)</f>
        <v>17T4-THU1</v>
      </c>
      <c r="B456" s="76">
        <f>IF(TONGHOP!C456="","",TONGHOP!C456)</f>
        <v>20180103</v>
      </c>
      <c r="C456" s="76" t="str">
        <f>IF(TONGHOP!D456="","",TONGHOP!D456)</f>
        <v>10h00</v>
      </c>
      <c r="D456" s="81">
        <f>IF(TONGHOP!Q456="","",TONGHOP!Q456)</f>
        <v>90</v>
      </c>
      <c r="E456" s="82" t="str">
        <f>IF(TONGHOP!V456="","",IF(OR(TONGHOP!O456="KTHP",TONGHOP!O456="ThiTN"),TONGHOP!V456,""))</f>
        <v>Nguyễn Vân Giang</v>
      </c>
      <c r="F456" s="81">
        <f t="shared" si="14"/>
        <v>0.45</v>
      </c>
      <c r="G456" s="82" t="str">
        <f>IF(TONGHOP!W456="","",IF(OR(TONGHOP!O456="KTHP",TONGHOP!O456="ThiTN"),TONGHOP!W456,""))</f>
        <v/>
      </c>
      <c r="H456" s="81" t="str">
        <f t="shared" si="15"/>
        <v/>
      </c>
    </row>
    <row r="457" spans="1:8" ht="15.95" hidden="1" customHeight="1">
      <c r="A457" s="80" t="str">
        <f>IF(TONGHOP!F457="","",TONGHOP!F457)</f>
        <v>17T4-THU1</v>
      </c>
      <c r="B457" s="76">
        <f>IF(TONGHOP!C457="","",TONGHOP!C457)</f>
        <v>20180103</v>
      </c>
      <c r="C457" s="76" t="str">
        <f>IF(TONGHOP!D457="","",TONGHOP!D457)</f>
        <v>10h00</v>
      </c>
      <c r="D457" s="81">
        <f>IF(TONGHOP!Q457="","",TONGHOP!Q457)</f>
        <v>90</v>
      </c>
      <c r="E457" s="82" t="str">
        <f>IF(TONGHOP!V457="","",IF(OR(TONGHOP!O457="KTHP",TONGHOP!O457="ThiTN"),TONGHOP!V457,""))</f>
        <v/>
      </c>
      <c r="F457" s="81" t="str">
        <f t="shared" si="14"/>
        <v/>
      </c>
      <c r="G457" s="82" t="str">
        <f>IF(TONGHOP!W457="","",IF(OR(TONGHOP!O457="KTHP",TONGHOP!O457="ThiTN"),TONGHOP!W457,""))</f>
        <v/>
      </c>
      <c r="H457" s="81" t="str">
        <f t="shared" si="15"/>
        <v/>
      </c>
    </row>
    <row r="458" spans="1:8" ht="15.95" hidden="1" customHeight="1">
      <c r="A458" s="80" t="str">
        <f>IF(TONGHOP!F458="","",TONGHOP!F458)</f>
        <v>17T4-CCK1</v>
      </c>
      <c r="B458" s="76">
        <f>IF(TONGHOP!C458="","",TONGHOP!C458)</f>
        <v>20180103</v>
      </c>
      <c r="C458" s="76" t="str">
        <f>IF(TONGHOP!D458="","",TONGHOP!D458)</f>
        <v>10h00</v>
      </c>
      <c r="D458" s="81">
        <f>IF(TONGHOP!Q458="","",TONGHOP!Q458)</f>
        <v>90</v>
      </c>
      <c r="E458" s="82" t="str">
        <f>IF(TONGHOP!V458="","",IF(OR(TONGHOP!O458="KTHP",TONGHOP!O458="ThiTN"),TONGHOP!V458,""))</f>
        <v/>
      </c>
      <c r="F458" s="81" t="str">
        <f t="shared" si="14"/>
        <v/>
      </c>
      <c r="G458" s="82" t="str">
        <f>IF(TONGHOP!W458="","",IF(OR(TONGHOP!O458="KTHP",TONGHOP!O458="ThiTN"),TONGHOP!W458,""))</f>
        <v/>
      </c>
      <c r="H458" s="81" t="str">
        <f t="shared" si="15"/>
        <v/>
      </c>
    </row>
    <row r="459" spans="1:8" ht="15.95" hidden="1" customHeight="1">
      <c r="A459" s="80" t="str">
        <f>IF(TONGHOP!F459="","",TONGHOP!F459)</f>
        <v>17T4-CCK1</v>
      </c>
      <c r="B459" s="76">
        <f>IF(TONGHOP!C459="","",TONGHOP!C459)</f>
        <v>20180103</v>
      </c>
      <c r="C459" s="76" t="str">
        <f>IF(TONGHOP!D459="","",TONGHOP!D459)</f>
        <v>10h00</v>
      </c>
      <c r="D459" s="81">
        <f>IF(TONGHOP!Q459="","",TONGHOP!Q459)</f>
        <v>90</v>
      </c>
      <c r="E459" s="82" t="str">
        <f>IF(TONGHOP!V459="","",IF(OR(TONGHOP!O459="KTHP",TONGHOP!O459="ThiTN"),TONGHOP!V459,""))</f>
        <v>Lâm Thị Phương Thùy</v>
      </c>
      <c r="F459" s="81">
        <f t="shared" si="14"/>
        <v>0.45</v>
      </c>
      <c r="G459" s="82" t="str">
        <f>IF(TONGHOP!W459="","",IF(OR(TONGHOP!O459="KTHP",TONGHOP!O459="ThiTN"),TONGHOP!W459,""))</f>
        <v/>
      </c>
      <c r="H459" s="81" t="str">
        <f t="shared" si="15"/>
        <v/>
      </c>
    </row>
    <row r="460" spans="1:8" ht="15.95" hidden="1" customHeight="1">
      <c r="A460" s="80" t="str">
        <f>IF(TONGHOP!F460="","",TONGHOP!F460)</f>
        <v>17T4-CNÔ1</v>
      </c>
      <c r="B460" s="76">
        <f>IF(TONGHOP!C460="","",TONGHOP!C460)</f>
        <v>20180103</v>
      </c>
      <c r="C460" s="76" t="str">
        <f>IF(TONGHOP!D460="","",TONGHOP!D460)</f>
        <v>10h00</v>
      </c>
      <c r="D460" s="81">
        <f>IF(TONGHOP!Q460="","",TONGHOP!Q460)</f>
        <v>90</v>
      </c>
      <c r="E460" s="82" t="str">
        <f>IF(TONGHOP!V460="","",IF(OR(TONGHOP!O460="KTHP",TONGHOP!O460="ThiTN"),TONGHOP!V460,""))</f>
        <v/>
      </c>
      <c r="F460" s="81" t="str">
        <f t="shared" si="14"/>
        <v/>
      </c>
      <c r="G460" s="82" t="str">
        <f>IF(TONGHOP!W460="","",IF(OR(TONGHOP!O460="KTHP",TONGHOP!O460="ThiTN"),TONGHOP!W460,""))</f>
        <v/>
      </c>
      <c r="H460" s="81" t="str">
        <f t="shared" si="15"/>
        <v/>
      </c>
    </row>
    <row r="461" spans="1:8" ht="15.95" hidden="1" customHeight="1">
      <c r="A461" s="80" t="str">
        <f>IF(TONGHOP!F461="","",TONGHOP!F461)</f>
        <v>17T4-CNÔ1</v>
      </c>
      <c r="B461" s="76">
        <f>IF(TONGHOP!C461="","",TONGHOP!C461)</f>
        <v>20180103</v>
      </c>
      <c r="C461" s="76" t="str">
        <f>IF(TONGHOP!D461="","",TONGHOP!D461)</f>
        <v>10h00</v>
      </c>
      <c r="D461" s="81">
        <f>IF(TONGHOP!Q461="","",TONGHOP!Q461)</f>
        <v>90</v>
      </c>
      <c r="E461" s="82" t="str">
        <f>IF(TONGHOP!V461="","",IF(OR(TONGHOP!O461="KTHP",TONGHOP!O461="ThiTN"),TONGHOP!V461,""))</f>
        <v/>
      </c>
      <c r="F461" s="81" t="str">
        <f t="shared" si="14"/>
        <v/>
      </c>
      <c r="G461" s="82" t="str">
        <f>IF(TONGHOP!W461="","",IF(OR(TONGHOP!O461="KTHP",TONGHOP!O461="ThiTN"),TONGHOP!W461,""))</f>
        <v/>
      </c>
      <c r="H461" s="81" t="str">
        <f t="shared" si="15"/>
        <v/>
      </c>
    </row>
    <row r="462" spans="1:8" ht="15.95" hidden="1" customHeight="1">
      <c r="A462" s="80" t="str">
        <f>IF(TONGHOP!F462="","",TONGHOP!F462)</f>
        <v>17T4-LĐL1</v>
      </c>
      <c r="B462" s="76">
        <f>IF(TONGHOP!C462="","",TONGHOP!C462)</f>
        <v>20180103</v>
      </c>
      <c r="C462" s="76" t="str">
        <f>IF(TONGHOP!D462="","",TONGHOP!D462)</f>
        <v>10h00</v>
      </c>
      <c r="D462" s="81">
        <f>IF(TONGHOP!Q462="","",TONGHOP!Q462)</f>
        <v>90</v>
      </c>
      <c r="E462" s="82" t="str">
        <f>IF(TONGHOP!V462="","",IF(OR(TONGHOP!O462="KTHP",TONGHOP!O462="ThiTN"),TONGHOP!V462,""))</f>
        <v/>
      </c>
      <c r="F462" s="81" t="str">
        <f t="shared" si="14"/>
        <v/>
      </c>
      <c r="G462" s="82" t="str">
        <f>IF(TONGHOP!W462="","",IF(OR(TONGHOP!O462="KTHP",TONGHOP!O462="ThiTN"),TONGHOP!W462,""))</f>
        <v/>
      </c>
      <c r="H462" s="81" t="str">
        <f t="shared" si="15"/>
        <v/>
      </c>
    </row>
    <row r="463" spans="1:8" ht="15.95" hidden="1" customHeight="1">
      <c r="A463" s="80" t="str">
        <f>IF(TONGHOP!F463="","",TONGHOP!F463)</f>
        <v>17T4-LĐL1</v>
      </c>
      <c r="B463" s="76">
        <f>IF(TONGHOP!C463="","",TONGHOP!C463)</f>
        <v>20180103</v>
      </c>
      <c r="C463" s="76" t="str">
        <f>IF(TONGHOP!D463="","",TONGHOP!D463)</f>
        <v>10h00</v>
      </c>
      <c r="D463" s="81">
        <f>IF(TONGHOP!Q463="","",TONGHOP!Q463)</f>
        <v>90</v>
      </c>
      <c r="E463" s="82" t="str">
        <f>IF(TONGHOP!V463="","",IF(OR(TONGHOP!O463="KTHP",TONGHOP!O463="ThiTN"),TONGHOP!V463,""))</f>
        <v/>
      </c>
      <c r="F463" s="81" t="str">
        <f t="shared" si="14"/>
        <v/>
      </c>
      <c r="G463" s="82" t="str">
        <f>IF(TONGHOP!W463="","",IF(OR(TONGHOP!O463="KTHP",TONGHOP!O463="ThiTN"),TONGHOP!W463,""))</f>
        <v/>
      </c>
      <c r="H463" s="81" t="str">
        <f t="shared" si="15"/>
        <v/>
      </c>
    </row>
    <row r="464" spans="1:8" ht="15.95" hidden="1" customHeight="1">
      <c r="A464" s="80" t="str">
        <f>IF(TONGHOP!F464="","",TONGHOP!F464)</f>
        <v>17T4-TKW1</v>
      </c>
      <c r="B464" s="76">
        <f>IF(TONGHOP!C464="","",TONGHOP!C464)</f>
        <v>20180103</v>
      </c>
      <c r="C464" s="76" t="str">
        <f>IF(TONGHOP!D464="","",TONGHOP!D464)</f>
        <v>10h00</v>
      </c>
      <c r="D464" s="81">
        <f>IF(TONGHOP!Q464="","",TONGHOP!Q464)</f>
        <v>90</v>
      </c>
      <c r="E464" s="82" t="str">
        <f>IF(TONGHOP!V464="","",IF(OR(TONGHOP!O464="KTHP",TONGHOP!O464="ThiTN"),TONGHOP!V464,""))</f>
        <v/>
      </c>
      <c r="F464" s="81" t="str">
        <f t="shared" si="14"/>
        <v/>
      </c>
      <c r="G464" s="82" t="str">
        <f>IF(TONGHOP!W464="","",IF(OR(TONGHOP!O464="KTHP",TONGHOP!O464="ThiTN"),TONGHOP!W464,""))</f>
        <v/>
      </c>
      <c r="H464" s="81" t="str">
        <f t="shared" si="15"/>
        <v/>
      </c>
    </row>
    <row r="465" spans="1:8" ht="15.95" hidden="1" customHeight="1">
      <c r="A465" s="80" t="str">
        <f>IF(TONGHOP!F465="","",TONGHOP!F465)</f>
        <v>17T4-TKW1</v>
      </c>
      <c r="B465" s="76">
        <f>IF(TONGHOP!C465="","",TONGHOP!C465)</f>
        <v>20180103</v>
      </c>
      <c r="C465" s="76" t="str">
        <f>IF(TONGHOP!D465="","",TONGHOP!D465)</f>
        <v>10h00</v>
      </c>
      <c r="D465" s="81">
        <f>IF(TONGHOP!Q465="","",TONGHOP!Q465)</f>
        <v>90</v>
      </c>
      <c r="E465" s="82" t="str">
        <f>IF(TONGHOP!V465="","",IF(OR(TONGHOP!O465="KTHP",TONGHOP!O465="ThiTN"),TONGHOP!V465,""))</f>
        <v/>
      </c>
      <c r="F465" s="81" t="str">
        <f t="shared" si="14"/>
        <v/>
      </c>
      <c r="G465" s="82" t="str">
        <f>IF(TONGHOP!W465="","",IF(OR(TONGHOP!O465="KTHP",TONGHOP!O465="ThiTN"),TONGHOP!W465,""))</f>
        <v/>
      </c>
      <c r="H465" s="81" t="str">
        <f t="shared" si="15"/>
        <v/>
      </c>
    </row>
    <row r="466" spans="1:8" ht="15.95" hidden="1" customHeight="1">
      <c r="A466" s="80" t="str">
        <f>IF(TONGHOP!F466="","",TONGHOP!F466)</f>
        <v>17T4-CMT1</v>
      </c>
      <c r="B466" s="76">
        <f>IF(TONGHOP!C466="","",TONGHOP!C466)</f>
        <v>20180103</v>
      </c>
      <c r="C466" s="76" t="str">
        <f>IF(TONGHOP!D466="","",TONGHOP!D466)</f>
        <v>10h00</v>
      </c>
      <c r="D466" s="81">
        <f>IF(TONGHOP!Q466="","",TONGHOP!Q466)</f>
        <v>90</v>
      </c>
      <c r="E466" s="82" t="str">
        <f>IF(TONGHOP!V466="","",IF(OR(TONGHOP!O466="KTHP",TONGHOP!O466="ThiTN"),TONGHOP!V466,""))</f>
        <v/>
      </c>
      <c r="F466" s="81" t="str">
        <f t="shared" si="14"/>
        <v/>
      </c>
      <c r="G466" s="82" t="str">
        <f>IF(TONGHOP!W466="","",IF(OR(TONGHOP!O466="KTHP",TONGHOP!O466="ThiTN"),TONGHOP!W466,""))</f>
        <v/>
      </c>
      <c r="H466" s="81" t="str">
        <f t="shared" si="15"/>
        <v/>
      </c>
    </row>
    <row r="467" spans="1:8" ht="15.95" hidden="1" customHeight="1">
      <c r="A467" s="80" t="str">
        <f>IF(TONGHOP!F467="","",TONGHOP!F467)</f>
        <v>17T4-CMT1</v>
      </c>
      <c r="B467" s="76">
        <f>IF(TONGHOP!C467="","",TONGHOP!C467)</f>
        <v>20180103</v>
      </c>
      <c r="C467" s="76" t="str">
        <f>IF(TONGHOP!D467="","",TONGHOP!D467)</f>
        <v>10h00</v>
      </c>
      <c r="D467" s="81">
        <f>IF(TONGHOP!Q467="","",TONGHOP!Q467)</f>
        <v>90</v>
      </c>
      <c r="E467" s="82" t="str">
        <f>IF(TONGHOP!V467="","",IF(OR(TONGHOP!O467="KTHP",TONGHOP!O467="ThiTN"),TONGHOP!V467,""))</f>
        <v/>
      </c>
      <c r="F467" s="81" t="str">
        <f t="shared" si="14"/>
        <v/>
      </c>
      <c r="G467" s="82" t="str">
        <f>IF(TONGHOP!W467="","",IF(OR(TONGHOP!O467="KTHP",TONGHOP!O467="ThiTN"),TONGHOP!W467,""))</f>
        <v/>
      </c>
      <c r="H467" s="81" t="str">
        <f t="shared" si="15"/>
        <v/>
      </c>
    </row>
    <row r="468" spans="1:8" ht="15.95" hidden="1" customHeight="1">
      <c r="A468" s="80" t="str">
        <f>IF(TONGHOP!F468="","",TONGHOP!F468)</f>
        <v>17T4-LTM1</v>
      </c>
      <c r="B468" s="76">
        <f>IF(TONGHOP!C468="","",TONGHOP!C468)</f>
        <v>20180103</v>
      </c>
      <c r="C468" s="76" t="str">
        <f>IF(TONGHOP!D468="","",TONGHOP!D468)</f>
        <v>10h00</v>
      </c>
      <c r="D468" s="81">
        <f>IF(TONGHOP!Q468="","",TONGHOP!Q468)</f>
        <v>90</v>
      </c>
      <c r="E468" s="82" t="str">
        <f>IF(TONGHOP!V468="","",IF(OR(TONGHOP!O468="KTHP",TONGHOP!O468="ThiTN"),TONGHOP!V468,""))</f>
        <v/>
      </c>
      <c r="F468" s="81" t="str">
        <f t="shared" si="14"/>
        <v/>
      </c>
      <c r="G468" s="82" t="str">
        <f>IF(TONGHOP!W468="","",IF(OR(TONGHOP!O468="KTHP",TONGHOP!O468="ThiTN"),TONGHOP!W468,""))</f>
        <v/>
      </c>
      <c r="H468" s="81" t="str">
        <f t="shared" si="15"/>
        <v/>
      </c>
    </row>
    <row r="469" spans="1:8" ht="15.95" hidden="1" customHeight="1">
      <c r="A469" s="80" t="str">
        <f>IF(TONGHOP!F469="","",TONGHOP!F469)</f>
        <v>17T4-LTM1</v>
      </c>
      <c r="B469" s="76">
        <f>IF(TONGHOP!C469="","",TONGHOP!C469)</f>
        <v>20180103</v>
      </c>
      <c r="C469" s="76" t="str">
        <f>IF(TONGHOP!D469="","",TONGHOP!D469)</f>
        <v>10h00</v>
      </c>
      <c r="D469" s="81">
        <f>IF(TONGHOP!Q469="","",TONGHOP!Q469)</f>
        <v>90</v>
      </c>
      <c r="E469" s="82" t="str">
        <f>IF(TONGHOP!V469="","",IF(OR(TONGHOP!O469="KTHP",TONGHOP!O469="ThiTN"),TONGHOP!V469,""))</f>
        <v/>
      </c>
      <c r="F469" s="81" t="str">
        <f t="shared" si="14"/>
        <v/>
      </c>
      <c r="G469" s="82" t="str">
        <f>IF(TONGHOP!W469="","",IF(OR(TONGHOP!O469="KTHP",TONGHOP!O469="ThiTN"),TONGHOP!W469,""))</f>
        <v/>
      </c>
      <c r="H469" s="81" t="str">
        <f t="shared" si="15"/>
        <v/>
      </c>
    </row>
    <row r="470" spans="1:8" ht="15.95" hidden="1" customHeight="1">
      <c r="A470" s="80" t="str">
        <f>IF(TONGHOP!F470="","",TONGHOP!F470)</f>
        <v>17T4-QTM1</v>
      </c>
      <c r="B470" s="76">
        <f>IF(TONGHOP!C470="","",TONGHOP!C470)</f>
        <v>20180103</v>
      </c>
      <c r="C470" s="76" t="str">
        <f>IF(TONGHOP!D470="","",TONGHOP!D470)</f>
        <v>10h00</v>
      </c>
      <c r="D470" s="81">
        <f>IF(TONGHOP!Q470="","",TONGHOP!Q470)</f>
        <v>90</v>
      </c>
      <c r="E470" s="82" t="str">
        <f>IF(TONGHOP!V470="","",IF(OR(TONGHOP!O470="KTHP",TONGHOP!O470="ThiTN"),TONGHOP!V470,""))</f>
        <v/>
      </c>
      <c r="F470" s="81" t="str">
        <f t="shared" si="14"/>
        <v/>
      </c>
      <c r="G470" s="82" t="str">
        <f>IF(TONGHOP!W470="","",IF(OR(TONGHOP!O470="KTHP",TONGHOP!O470="ThiTN"),TONGHOP!W470,""))</f>
        <v/>
      </c>
      <c r="H470" s="81" t="str">
        <f t="shared" si="15"/>
        <v/>
      </c>
    </row>
    <row r="471" spans="1:8" ht="15.95" hidden="1" customHeight="1">
      <c r="A471" s="80" t="str">
        <f>IF(TONGHOP!F471="","",TONGHOP!F471)</f>
        <v>17T4-NNA1</v>
      </c>
      <c r="B471" s="76">
        <f>IF(TONGHOP!C471="","",TONGHOP!C471)</f>
        <v>20180103</v>
      </c>
      <c r="C471" s="76" t="str">
        <f>IF(TONGHOP!D471="","",TONGHOP!D471)</f>
        <v>10h00</v>
      </c>
      <c r="D471" s="81">
        <f>IF(TONGHOP!Q471="","",TONGHOP!Q471)</f>
        <v>90</v>
      </c>
      <c r="E471" s="82" t="str">
        <f>IF(TONGHOP!V471="","",IF(OR(TONGHOP!O471="KTHP",TONGHOP!O471="ThiTN"),TONGHOP!V471,""))</f>
        <v>Huỳnh Văn Hiếu</v>
      </c>
      <c r="F471" s="81">
        <f t="shared" si="14"/>
        <v>0.45</v>
      </c>
      <c r="G471" s="82" t="str">
        <f>IF(TONGHOP!W471="","",IF(OR(TONGHOP!O471="KTHP",TONGHOP!O471="ThiTN"),TONGHOP!W471,""))</f>
        <v/>
      </c>
      <c r="H471" s="81" t="str">
        <f t="shared" si="15"/>
        <v/>
      </c>
    </row>
    <row r="472" spans="1:8" ht="15.95" hidden="1" customHeight="1">
      <c r="A472" s="80" t="str">
        <f>IF(TONGHOP!F472="","",TONGHOP!F472)</f>
        <v>17T4-KTD1</v>
      </c>
      <c r="B472" s="76">
        <f>IF(TONGHOP!C472="","",TONGHOP!C472)</f>
        <v>20180103</v>
      </c>
      <c r="C472" s="76" t="str">
        <f>IF(TONGHOP!D472="","",TONGHOP!D472)</f>
        <v>10h00</v>
      </c>
      <c r="D472" s="81">
        <f>IF(TONGHOP!Q472="","",TONGHOP!Q472)</f>
        <v>90</v>
      </c>
      <c r="E472" s="82" t="str">
        <f>IF(TONGHOP!V472="","",IF(OR(TONGHOP!O472="KTHP",TONGHOP!O472="ThiTN"),TONGHOP!V472,""))</f>
        <v/>
      </c>
      <c r="F472" s="81" t="str">
        <f t="shared" si="14"/>
        <v/>
      </c>
      <c r="G472" s="82" t="str">
        <f>IF(TONGHOP!W472="","",IF(OR(TONGHOP!O472="KTHP",TONGHOP!O472="ThiTN"),TONGHOP!W472,""))</f>
        <v/>
      </c>
      <c r="H472" s="81" t="str">
        <f t="shared" si="15"/>
        <v/>
      </c>
    </row>
    <row r="473" spans="1:8" ht="15.95" hidden="1" customHeight="1">
      <c r="A473" s="80" t="str">
        <f>IF(TONGHOP!F473="","",TONGHOP!F473)</f>
        <v>17T4-QTD1</v>
      </c>
      <c r="B473" s="76">
        <f>IF(TONGHOP!C473="","",TONGHOP!C473)</f>
        <v>20180103</v>
      </c>
      <c r="C473" s="76" t="str">
        <f>IF(TONGHOP!D473="","",TONGHOP!D473)</f>
        <v>10h00</v>
      </c>
      <c r="D473" s="81">
        <f>IF(TONGHOP!Q473="","",TONGHOP!Q473)</f>
        <v>90</v>
      </c>
      <c r="E473" s="82" t="str">
        <f>IF(TONGHOP!V473="","",IF(OR(TONGHOP!O473="KTHP",TONGHOP!O473="ThiTN"),TONGHOP!V473,""))</f>
        <v/>
      </c>
      <c r="F473" s="81" t="str">
        <f t="shared" si="14"/>
        <v/>
      </c>
      <c r="G473" s="82" t="str">
        <f>IF(TONGHOP!W473="","",IF(OR(TONGHOP!O473="KTHP",TONGHOP!O473="ThiTN"),TONGHOP!W473,""))</f>
        <v/>
      </c>
      <c r="H473" s="81" t="str">
        <f t="shared" si="15"/>
        <v/>
      </c>
    </row>
    <row r="474" spans="1:8" ht="15.95" hidden="1" customHeight="1">
      <c r="A474" s="80" t="str">
        <f>IF(TONGHOP!F474="","",TONGHOP!F474)</f>
        <v>17T4-CKL1</v>
      </c>
      <c r="B474" s="76">
        <f>IF(TONGHOP!C474="","",TONGHOP!C474)</f>
        <v>20180103</v>
      </c>
      <c r="C474" s="76" t="str">
        <f>IF(TONGHOP!D474="","",TONGHOP!D474)</f>
        <v>10h00</v>
      </c>
      <c r="D474" s="81">
        <f>IF(TONGHOP!Q474="","",TONGHOP!Q474)</f>
        <v>90</v>
      </c>
      <c r="E474" s="82" t="str">
        <f>IF(TONGHOP!V474="","",IF(OR(TONGHOP!O474="KTHP",TONGHOP!O474="ThiTN"),TONGHOP!V474,""))</f>
        <v/>
      </c>
      <c r="F474" s="81" t="str">
        <f t="shared" si="14"/>
        <v/>
      </c>
      <c r="G474" s="82" t="str">
        <f>IF(TONGHOP!W474="","",IF(OR(TONGHOP!O474="KTHP",TONGHOP!O474="ThiTN"),TONGHOP!W474,""))</f>
        <v/>
      </c>
      <c r="H474" s="81" t="str">
        <f t="shared" si="15"/>
        <v/>
      </c>
    </row>
    <row r="475" spans="1:8" ht="15.95" hidden="1" customHeight="1">
      <c r="A475" s="80" t="str">
        <f>IF(TONGHOP!F475="","",TONGHOP!F475)</f>
        <v>17T4-CNL1</v>
      </c>
      <c r="B475" s="76">
        <f>IF(TONGHOP!C475="","",TONGHOP!C475)</f>
        <v>20180103</v>
      </c>
      <c r="C475" s="76" t="str">
        <f>IF(TONGHOP!D475="","",TONGHOP!D475)</f>
        <v>10h00</v>
      </c>
      <c r="D475" s="81">
        <f>IF(TONGHOP!Q475="","",TONGHOP!Q475)</f>
        <v>90</v>
      </c>
      <c r="E475" s="82" t="str">
        <f>IF(TONGHOP!V475="","",IF(OR(TONGHOP!O475="KTHP",TONGHOP!O475="ThiTN"),TONGHOP!V475,""))</f>
        <v/>
      </c>
      <c r="F475" s="81" t="str">
        <f t="shared" si="14"/>
        <v/>
      </c>
      <c r="G475" s="82" t="str">
        <f>IF(TONGHOP!W475="","",IF(OR(TONGHOP!O475="KTHP",TONGHOP!O475="ThiTN"),TONGHOP!W475,""))</f>
        <v/>
      </c>
      <c r="H475" s="81" t="str">
        <f t="shared" si="15"/>
        <v/>
      </c>
    </row>
    <row r="476" spans="1:8" ht="15.95" hidden="1" customHeight="1">
      <c r="A476" s="80" t="str">
        <f>IF(TONGHOP!F476="","",TONGHOP!F476)</f>
        <v>17T4-ĐĐT1</v>
      </c>
      <c r="B476" s="76">
        <f>IF(TONGHOP!C476="","",TONGHOP!C476)</f>
        <v>20180103</v>
      </c>
      <c r="C476" s="76" t="str">
        <f>IF(TONGHOP!D476="","",TONGHOP!D476)</f>
        <v>10h00</v>
      </c>
      <c r="D476" s="81">
        <f>IF(TONGHOP!Q476="","",TONGHOP!Q476)</f>
        <v>90</v>
      </c>
      <c r="E476" s="82" t="str">
        <f>IF(TONGHOP!V476="","",IF(OR(TONGHOP!O476="KTHP",TONGHOP!O476="ThiTN"),TONGHOP!V476,""))</f>
        <v>Võ Đắc Thịnh</v>
      </c>
      <c r="F476" s="81">
        <f t="shared" si="14"/>
        <v>0.45</v>
      </c>
      <c r="G476" s="82" t="str">
        <f>IF(TONGHOP!W476="","",IF(OR(TONGHOP!O476="KTHP",TONGHOP!O476="ThiTN"),TONGHOP!W476,""))</f>
        <v/>
      </c>
      <c r="H476" s="81" t="str">
        <f t="shared" si="15"/>
        <v/>
      </c>
    </row>
    <row r="477" spans="1:8" ht="15.95" hidden="1" customHeight="1">
      <c r="A477" s="80" t="str">
        <f>IF(TONGHOP!F477="","",TONGHOP!F477)</f>
        <v>17T4-ĐTC1</v>
      </c>
      <c r="B477" s="76">
        <f>IF(TONGHOP!C477="","",TONGHOP!C477)</f>
        <v>20180103</v>
      </c>
      <c r="C477" s="76" t="str">
        <f>IF(TONGHOP!D477="","",TONGHOP!D477)</f>
        <v>10h00</v>
      </c>
      <c r="D477" s="81">
        <f>IF(TONGHOP!Q477="","",TONGHOP!Q477)</f>
        <v>90</v>
      </c>
      <c r="E477" s="82" t="str">
        <f>IF(TONGHOP!V477="","",IF(OR(TONGHOP!O477="KTHP",TONGHOP!O477="ThiTN"),TONGHOP!V477,""))</f>
        <v/>
      </c>
      <c r="F477" s="81" t="str">
        <f t="shared" si="14"/>
        <v/>
      </c>
      <c r="G477" s="82" t="str">
        <f>IF(TONGHOP!W477="","",IF(OR(TONGHOP!O477="KTHP",TONGHOP!O477="ThiTN"),TONGHOP!W477,""))</f>
        <v/>
      </c>
      <c r="H477" s="81" t="str">
        <f t="shared" si="15"/>
        <v/>
      </c>
    </row>
    <row r="478" spans="1:8" ht="15.95" hidden="1" customHeight="1">
      <c r="A478" s="80" t="str">
        <f>IF(TONGHOP!F478="","",TONGHOP!F478)</f>
        <v>17T4-ĐCN1</v>
      </c>
      <c r="B478" s="76">
        <f>IF(TONGHOP!C478="","",TONGHOP!C478)</f>
        <v>20180103</v>
      </c>
      <c r="C478" s="76" t="str">
        <f>IF(TONGHOP!D478="","",TONGHOP!D478)</f>
        <v>10h00</v>
      </c>
      <c r="D478" s="81">
        <f>IF(TONGHOP!Q478="","",TONGHOP!Q478)</f>
        <v>90</v>
      </c>
      <c r="E478" s="82" t="str">
        <f>IF(TONGHOP!V478="","",IF(OR(TONGHOP!O478="KTHP",TONGHOP!O478="ThiTN"),TONGHOP!V478,""))</f>
        <v/>
      </c>
      <c r="F478" s="81" t="str">
        <f t="shared" si="14"/>
        <v/>
      </c>
      <c r="G478" s="82" t="str">
        <f>IF(TONGHOP!W478="","",IF(OR(TONGHOP!O478="KTHP",TONGHOP!O478="ThiTN"),TONGHOP!W478,""))</f>
        <v/>
      </c>
      <c r="H478" s="81" t="str">
        <f t="shared" si="15"/>
        <v/>
      </c>
    </row>
    <row r="479" spans="1:8" ht="15.95" hidden="1" customHeight="1">
      <c r="A479" s="80" t="str">
        <f>IF(TONGHOP!F479="","",TONGHOP!F479)</f>
        <v>17T4-CNM1</v>
      </c>
      <c r="B479" s="76">
        <f>IF(TONGHOP!C479="","",TONGHOP!C479)</f>
        <v>20180103</v>
      </c>
      <c r="C479" s="76" t="str">
        <f>IF(TONGHOP!D479="","",TONGHOP!D479)</f>
        <v>10h00</v>
      </c>
      <c r="D479" s="81">
        <f>IF(TONGHOP!Q479="","",TONGHOP!Q479)</f>
        <v>90</v>
      </c>
      <c r="E479" s="82" t="str">
        <f>IF(TONGHOP!V479="","",IF(OR(TONGHOP!O479="KTHP",TONGHOP!O479="ThiTN"),TONGHOP!V479,""))</f>
        <v/>
      </c>
      <c r="F479" s="81" t="str">
        <f t="shared" si="14"/>
        <v/>
      </c>
      <c r="G479" s="82" t="str">
        <f>IF(TONGHOP!W479="","",IF(OR(TONGHOP!O479="KTHP",TONGHOP!O479="ThiTN"),TONGHOP!W479,""))</f>
        <v/>
      </c>
      <c r="H479" s="81" t="str">
        <f t="shared" si="15"/>
        <v/>
      </c>
    </row>
    <row r="480" spans="1:8" ht="15.95" hidden="1" customHeight="1">
      <c r="A480" s="80" t="str">
        <f>IF(TONGHOP!F480="","",TONGHOP!F480)</f>
        <v>17T4-CNÔ2</v>
      </c>
      <c r="B480" s="76">
        <f>IF(TONGHOP!C480="","",TONGHOP!C480)</f>
        <v>20180103</v>
      </c>
      <c r="C480" s="76" t="str">
        <f>IF(TONGHOP!D480="","",TONGHOP!D480)</f>
        <v>10h00</v>
      </c>
      <c r="D480" s="81">
        <f>IF(TONGHOP!Q480="","",TONGHOP!Q480)</f>
        <v>90</v>
      </c>
      <c r="E480" s="82" t="str">
        <f>IF(TONGHOP!V480="","",IF(OR(TONGHOP!O480="KTHP",TONGHOP!O480="ThiTN"),TONGHOP!V480,""))</f>
        <v/>
      </c>
      <c r="F480" s="81" t="str">
        <f t="shared" si="14"/>
        <v/>
      </c>
      <c r="G480" s="82" t="str">
        <f>IF(TONGHOP!W480="","",IF(OR(TONGHOP!O480="KTHP",TONGHOP!O480="ThiTN"),TONGHOP!W480,""))</f>
        <v/>
      </c>
      <c r="H480" s="81" t="str">
        <f t="shared" si="15"/>
        <v/>
      </c>
    </row>
    <row r="481" spans="1:8" ht="15.95" hidden="1" customHeight="1">
      <c r="A481" s="80" t="str">
        <f>IF(TONGHOP!F481="","",TONGHOP!F481)</f>
        <v>17T4-CNÔ3</v>
      </c>
      <c r="B481" s="76">
        <f>IF(TONGHOP!C481="","",TONGHOP!C481)</f>
        <v>20180103</v>
      </c>
      <c r="C481" s="76" t="str">
        <f>IF(TONGHOP!D481="","",TONGHOP!D481)</f>
        <v>10h00</v>
      </c>
      <c r="D481" s="81">
        <f>IF(TONGHOP!Q481="","",TONGHOP!Q481)</f>
        <v>90</v>
      </c>
      <c r="E481" s="82" t="str">
        <f>IF(TONGHOP!V481="","",IF(OR(TONGHOP!O481="KTHP",TONGHOP!O481="ThiTN"),TONGHOP!V481,""))</f>
        <v/>
      </c>
      <c r="F481" s="81" t="str">
        <f t="shared" si="14"/>
        <v/>
      </c>
      <c r="G481" s="82" t="str">
        <f>IF(TONGHOP!W481="","",IF(OR(TONGHOP!O481="KTHP",TONGHOP!O481="ThiTN"),TONGHOP!W481,""))</f>
        <v/>
      </c>
      <c r="H481" s="81" t="str">
        <f t="shared" si="15"/>
        <v/>
      </c>
    </row>
    <row r="482" spans="1:8" ht="15.95" hidden="1" customHeight="1">
      <c r="A482" s="80" t="str">
        <f>IF(TONGHOP!F482="","",TONGHOP!F482)</f>
        <v>17T4-CCK2</v>
      </c>
      <c r="B482" s="76">
        <f>IF(TONGHOP!C482="","",TONGHOP!C482)</f>
        <v>20180103</v>
      </c>
      <c r="C482" s="76" t="str">
        <f>IF(TONGHOP!D482="","",TONGHOP!D482)</f>
        <v>10h00</v>
      </c>
      <c r="D482" s="81">
        <f>IF(TONGHOP!Q482="","",TONGHOP!Q482)</f>
        <v>90</v>
      </c>
      <c r="E482" s="82" t="str">
        <f>IF(TONGHOP!V482="","",IF(OR(TONGHOP!O482="KTHP",TONGHOP!O482="ThiTN"),TONGHOP!V482,""))</f>
        <v/>
      </c>
      <c r="F482" s="81" t="str">
        <f t="shared" si="14"/>
        <v/>
      </c>
      <c r="G482" s="82" t="str">
        <f>IF(TONGHOP!W482="","",IF(OR(TONGHOP!O482="KTHP",TONGHOP!O482="ThiTN"),TONGHOP!W482,""))</f>
        <v/>
      </c>
      <c r="H482" s="81" t="str">
        <f t="shared" si="15"/>
        <v/>
      </c>
    </row>
    <row r="483" spans="1:8" ht="15.95" hidden="1" customHeight="1">
      <c r="A483" s="80" t="str">
        <f>IF(TONGHOP!F483="","",TONGHOP!F483)</f>
        <v>17T4-CNÔ4</v>
      </c>
      <c r="B483" s="76">
        <f>IF(TONGHOP!C483="","",TONGHOP!C483)</f>
        <v>20180103</v>
      </c>
      <c r="C483" s="76" t="str">
        <f>IF(TONGHOP!D483="","",TONGHOP!D483)</f>
        <v>10h00</v>
      </c>
      <c r="D483" s="81">
        <f>IF(TONGHOP!Q483="","",TONGHOP!Q483)</f>
        <v>90</v>
      </c>
      <c r="E483" s="82" t="str">
        <f>IF(TONGHOP!V483="","",IF(OR(TONGHOP!O483="KTHP",TONGHOP!O483="ThiTN"),TONGHOP!V483,""))</f>
        <v/>
      </c>
      <c r="F483" s="81" t="str">
        <f t="shared" si="14"/>
        <v/>
      </c>
      <c r="G483" s="82" t="str">
        <f>IF(TONGHOP!W483="","",IF(OR(TONGHOP!O483="KTHP",TONGHOP!O483="ThiTN"),TONGHOP!W483,""))</f>
        <v/>
      </c>
      <c r="H483" s="81" t="str">
        <f t="shared" si="15"/>
        <v/>
      </c>
    </row>
    <row r="484" spans="1:8" ht="15.95" hidden="1" customHeight="1">
      <c r="A484" s="80" t="str">
        <f>IF(TONGHOP!F484="","",TONGHOP!F484)</f>
        <v>17T4-QTM2</v>
      </c>
      <c r="B484" s="76">
        <f>IF(TONGHOP!C484="","",TONGHOP!C484)</f>
        <v>20180103</v>
      </c>
      <c r="C484" s="76" t="str">
        <f>IF(TONGHOP!D484="","",TONGHOP!D484)</f>
        <v>10h00</v>
      </c>
      <c r="D484" s="81">
        <f>IF(TONGHOP!Q484="","",TONGHOP!Q484)</f>
        <v>90</v>
      </c>
      <c r="E484" s="82" t="str">
        <f>IF(TONGHOP!V484="","",IF(OR(TONGHOP!O484="KTHP",TONGHOP!O484="ThiTN"),TONGHOP!V484,""))</f>
        <v>Bùi Đức Phước</v>
      </c>
      <c r="F484" s="81">
        <f t="shared" si="14"/>
        <v>0.45</v>
      </c>
      <c r="G484" s="82" t="str">
        <f>IF(TONGHOP!W484="","",IF(OR(TONGHOP!O484="KTHP",TONGHOP!O484="ThiTN"),TONGHOP!W484,""))</f>
        <v/>
      </c>
      <c r="H484" s="81" t="str">
        <f t="shared" si="15"/>
        <v/>
      </c>
    </row>
    <row r="485" spans="1:8" ht="15.95" hidden="1" customHeight="1">
      <c r="A485" s="80" t="str">
        <f>IF(TONGHOP!F485="","",TONGHOP!F485)</f>
        <v>17T4-LĐL2</v>
      </c>
      <c r="B485" s="76">
        <f>IF(TONGHOP!C485="","",TONGHOP!C485)</f>
        <v>20180103</v>
      </c>
      <c r="C485" s="76" t="str">
        <f>IF(TONGHOP!D485="","",TONGHOP!D485)</f>
        <v>10h00</v>
      </c>
      <c r="D485" s="81">
        <f>IF(TONGHOP!Q485="","",TONGHOP!Q485)</f>
        <v>90</v>
      </c>
      <c r="E485" s="82" t="str">
        <f>IF(TONGHOP!V485="","",IF(OR(TONGHOP!O485="KTHP",TONGHOP!O485="ThiTN"),TONGHOP!V485,""))</f>
        <v/>
      </c>
      <c r="F485" s="81" t="str">
        <f t="shared" si="14"/>
        <v/>
      </c>
      <c r="G485" s="82" t="str">
        <f>IF(TONGHOP!W485="","",IF(OR(TONGHOP!O485="KTHP",TONGHOP!O485="ThiTN"),TONGHOP!W485,""))</f>
        <v/>
      </c>
      <c r="H485" s="81" t="str">
        <f t="shared" si="15"/>
        <v/>
      </c>
    </row>
    <row r="486" spans="1:8" ht="15.95" hidden="1" customHeight="1">
      <c r="A486" s="80" t="str">
        <f>IF(TONGHOP!F486="","",TONGHOP!F486)</f>
        <v>17T4-ĐCN2</v>
      </c>
      <c r="B486" s="76">
        <f>IF(TONGHOP!C486="","",TONGHOP!C486)</f>
        <v>20180103</v>
      </c>
      <c r="C486" s="76" t="str">
        <f>IF(TONGHOP!D486="","",TONGHOP!D486)</f>
        <v>10h00</v>
      </c>
      <c r="D486" s="81">
        <f>IF(TONGHOP!Q486="","",TONGHOP!Q486)</f>
        <v>90</v>
      </c>
      <c r="E486" s="82" t="str">
        <f>IF(TONGHOP!V486="","",IF(OR(TONGHOP!O486="KTHP",TONGHOP!O486="ThiTN"),TONGHOP!V486,""))</f>
        <v/>
      </c>
      <c r="F486" s="81" t="str">
        <f t="shared" si="14"/>
        <v/>
      </c>
      <c r="G486" s="82" t="str">
        <f>IF(TONGHOP!W486="","",IF(OR(TONGHOP!O486="KTHP",TONGHOP!O486="ThiTN"),TONGHOP!W486,""))</f>
        <v/>
      </c>
      <c r="H486" s="81" t="str">
        <f t="shared" si="15"/>
        <v/>
      </c>
    </row>
    <row r="487" spans="1:8" ht="15.95" hidden="1" customHeight="1">
      <c r="A487" s="80" t="str">
        <f>IF(TONGHOP!F487="","",TONGHOP!F487)</f>
        <v>17T4-NNA2</v>
      </c>
      <c r="B487" s="76">
        <f>IF(TONGHOP!C487="","",TONGHOP!C487)</f>
        <v>20180103</v>
      </c>
      <c r="C487" s="76" t="str">
        <f>IF(TONGHOP!D487="","",TONGHOP!D487)</f>
        <v>10h00</v>
      </c>
      <c r="D487" s="81">
        <f>IF(TONGHOP!Q487="","",TONGHOP!Q487)</f>
        <v>90</v>
      </c>
      <c r="E487" s="82" t="str">
        <f>IF(TONGHOP!V487="","",IF(OR(TONGHOP!O487="KTHP",TONGHOP!O487="ThiTN"),TONGHOP!V487,""))</f>
        <v/>
      </c>
      <c r="F487" s="81" t="str">
        <f t="shared" si="14"/>
        <v/>
      </c>
      <c r="G487" s="82" t="str">
        <f>IF(TONGHOP!W487="","",IF(OR(TONGHOP!O487="KTHP",TONGHOP!O487="ThiTN"),TONGHOP!W487,""))</f>
        <v/>
      </c>
      <c r="H487" s="81" t="str">
        <f t="shared" si="15"/>
        <v/>
      </c>
    </row>
    <row r="488" spans="1:8" ht="15.95" hidden="1" customHeight="1">
      <c r="A488" s="80" t="str">
        <f>IF(TONGHOP!F488="","",TONGHOP!F488)</f>
        <v>16CĐN-Ô2</v>
      </c>
      <c r="B488" s="76">
        <f>IF(TONGHOP!C488="","",TONGHOP!C488)</f>
        <v>20180103</v>
      </c>
      <c r="C488" s="76" t="str">
        <f>IF(TONGHOP!D488="","",TONGHOP!D488)</f>
        <v>13h00</v>
      </c>
      <c r="D488" s="81">
        <f>IF(TONGHOP!Q488="","",TONGHOP!Q488)</f>
        <v>90</v>
      </c>
      <c r="E488" s="82" t="str">
        <f>IF(TONGHOP!V488="","",IF(OR(TONGHOP!O488="KTHP",TONGHOP!O488="ThiTN"),TONGHOP!V488,""))</f>
        <v/>
      </c>
      <c r="F488" s="81" t="str">
        <f t="shared" si="14"/>
        <v/>
      </c>
      <c r="G488" s="82" t="str">
        <f>IF(TONGHOP!W488="","",IF(OR(TONGHOP!O488="KTHP",TONGHOP!O488="ThiTN"),TONGHOP!W488,""))</f>
        <v/>
      </c>
      <c r="H488" s="81" t="str">
        <f t="shared" si="15"/>
        <v/>
      </c>
    </row>
    <row r="489" spans="1:8" ht="15.95" hidden="1" customHeight="1">
      <c r="A489" s="80" t="str">
        <f>IF(TONGHOP!F489="","",TONGHOP!F489)</f>
        <v>16TCN-Ô1</v>
      </c>
      <c r="B489" s="76">
        <f>IF(TONGHOP!C489="","",TONGHOP!C489)</f>
        <v>20180103</v>
      </c>
      <c r="C489" s="76" t="str">
        <f>IF(TONGHOP!D489="","",TONGHOP!D489)</f>
        <v>13h00</v>
      </c>
      <c r="D489" s="81">
        <f>IF(TONGHOP!Q489="","",TONGHOP!Q489)</f>
        <v>90</v>
      </c>
      <c r="E489" s="82" t="str">
        <f>IF(TONGHOP!V489="","",IF(OR(TONGHOP!O489="KTHP",TONGHOP!O489="ThiTN"),TONGHOP!V489,""))</f>
        <v/>
      </c>
      <c r="F489" s="81" t="str">
        <f t="shared" si="14"/>
        <v/>
      </c>
      <c r="G489" s="82" t="str">
        <f>IF(TONGHOP!W489="","",IF(OR(TONGHOP!O489="KTHP",TONGHOP!O489="ThiTN"),TONGHOP!W489,""))</f>
        <v/>
      </c>
      <c r="H489" s="81" t="str">
        <f t="shared" si="15"/>
        <v/>
      </c>
    </row>
    <row r="490" spans="1:8" ht="15.95" hidden="1" customHeight="1">
      <c r="A490" s="80" t="str">
        <f>IF(TONGHOP!F490="","",TONGHOP!F490)</f>
        <v>16TCN-Ô2</v>
      </c>
      <c r="B490" s="76">
        <f>IF(TONGHOP!C490="","",TONGHOP!C490)</f>
        <v>20180103</v>
      </c>
      <c r="C490" s="76" t="str">
        <f>IF(TONGHOP!D490="","",TONGHOP!D490)</f>
        <v>13h00</v>
      </c>
      <c r="D490" s="81">
        <f>IF(TONGHOP!Q490="","",TONGHOP!Q490)</f>
        <v>90</v>
      </c>
      <c r="E490" s="82" t="str">
        <f>IF(TONGHOP!V490="","",IF(OR(TONGHOP!O490="KTHP",TONGHOP!O490="ThiTN"),TONGHOP!V490,""))</f>
        <v/>
      </c>
      <c r="F490" s="81" t="str">
        <f t="shared" si="14"/>
        <v/>
      </c>
      <c r="G490" s="82" t="str">
        <f>IF(TONGHOP!W490="","",IF(OR(TONGHOP!O490="KTHP",TONGHOP!O490="ThiTN"),TONGHOP!W490,""))</f>
        <v/>
      </c>
      <c r="H490" s="81" t="str">
        <f t="shared" si="15"/>
        <v/>
      </c>
    </row>
    <row r="491" spans="1:8" ht="15.95" hidden="1" customHeight="1">
      <c r="A491" s="80" t="str">
        <f>IF(TONGHOP!F491="","",TONGHOP!F491)</f>
        <v>16TC-QTM</v>
      </c>
      <c r="B491" s="76">
        <f>IF(TONGHOP!C491="","",TONGHOP!C491)</f>
        <v>20180103</v>
      </c>
      <c r="C491" s="76" t="str">
        <f>IF(TONGHOP!D491="","",TONGHOP!D491)</f>
        <v>13h00</v>
      </c>
      <c r="D491" s="81">
        <f>IF(TONGHOP!Q491="","",TONGHOP!Q491)</f>
        <v>90</v>
      </c>
      <c r="E491" s="82" t="str">
        <f>IF(TONGHOP!V491="","",IF(OR(TONGHOP!O491="KTHP",TONGHOP!O491="ThiTN"),TONGHOP!V491,""))</f>
        <v/>
      </c>
      <c r="F491" s="81" t="str">
        <f t="shared" si="14"/>
        <v/>
      </c>
      <c r="G491" s="82" t="str">
        <f>IF(TONGHOP!W491="","",IF(OR(TONGHOP!O491="KTHP",TONGHOP!O491="ThiTN"),TONGHOP!W491,""))</f>
        <v/>
      </c>
      <c r="H491" s="81" t="str">
        <f t="shared" si="15"/>
        <v/>
      </c>
    </row>
    <row r="492" spans="1:8" ht="15.95" hidden="1" customHeight="1">
      <c r="A492" s="80" t="str">
        <f>IF(TONGHOP!F492="","",TONGHOP!F492)</f>
        <v>16TC-Ô1</v>
      </c>
      <c r="B492" s="76">
        <f>IF(TONGHOP!C492="","",TONGHOP!C492)</f>
        <v>20180103</v>
      </c>
      <c r="C492" s="76" t="str">
        <f>IF(TONGHOP!D492="","",TONGHOP!D492)</f>
        <v>13h00</v>
      </c>
      <c r="D492" s="81">
        <f>IF(TONGHOP!Q492="","",TONGHOP!Q492)</f>
        <v>90</v>
      </c>
      <c r="E492" s="82" t="str">
        <f>IF(TONGHOP!V492="","",IF(OR(TONGHOP!O492="KTHP",TONGHOP!O492="ThiTN"),TONGHOP!V492,""))</f>
        <v>Nguyễn Vân Giang</v>
      </c>
      <c r="F492" s="81">
        <f t="shared" si="14"/>
        <v>0.45</v>
      </c>
      <c r="G492" s="82" t="str">
        <f>IF(TONGHOP!W492="","",IF(OR(TONGHOP!O492="KTHP",TONGHOP!O492="ThiTN"),TONGHOP!W492,""))</f>
        <v/>
      </c>
      <c r="H492" s="81" t="str">
        <f t="shared" si="15"/>
        <v/>
      </c>
    </row>
    <row r="493" spans="1:8" ht="15.95" hidden="1" customHeight="1">
      <c r="A493" s="80" t="str">
        <f>IF(TONGHOP!F493="","",TONGHOP!F493)</f>
        <v>16TC-Ô1</v>
      </c>
      <c r="B493" s="76">
        <f>IF(TONGHOP!C493="","",TONGHOP!C493)</f>
        <v>20180103</v>
      </c>
      <c r="C493" s="76" t="str">
        <f>IF(TONGHOP!D493="","",TONGHOP!D493)</f>
        <v>13h00</v>
      </c>
      <c r="D493" s="81">
        <f>IF(TONGHOP!Q493="","",TONGHOP!Q493)</f>
        <v>90</v>
      </c>
      <c r="E493" s="82" t="str">
        <f>IF(TONGHOP!V493="","",IF(OR(TONGHOP!O493="KTHP",TONGHOP!O493="ThiTN"),TONGHOP!V493,""))</f>
        <v/>
      </c>
      <c r="F493" s="81" t="str">
        <f t="shared" si="14"/>
        <v/>
      </c>
      <c r="G493" s="82" t="str">
        <f>IF(TONGHOP!W493="","",IF(OR(TONGHOP!O493="KTHP",TONGHOP!O493="ThiTN"),TONGHOP!W493,""))</f>
        <v/>
      </c>
      <c r="H493" s="81" t="str">
        <f t="shared" si="15"/>
        <v/>
      </c>
    </row>
    <row r="494" spans="1:8" ht="15.95" hidden="1" customHeight="1">
      <c r="A494" s="80" t="str">
        <f>IF(TONGHOP!F494="","",TONGHOP!F494)</f>
        <v>16TC-MTT</v>
      </c>
      <c r="B494" s="76">
        <f>IF(TONGHOP!C494="","",TONGHOP!C494)</f>
        <v>20180103</v>
      </c>
      <c r="C494" s="76" t="str">
        <f>IF(TONGHOP!D494="","",TONGHOP!D494)</f>
        <v>13h00</v>
      </c>
      <c r="D494" s="81">
        <f>IF(TONGHOP!Q494="","",TONGHOP!Q494)</f>
        <v>90</v>
      </c>
      <c r="E494" s="82" t="str">
        <f>IF(TONGHOP!V494="","",IF(OR(TONGHOP!O494="KTHP",TONGHOP!O494="ThiTN"),TONGHOP!V494,""))</f>
        <v>Lê Văn Bình</v>
      </c>
      <c r="F494" s="81">
        <f t="shared" si="14"/>
        <v>0.45</v>
      </c>
      <c r="G494" s="82" t="str">
        <f>IF(TONGHOP!W494="","",IF(OR(TONGHOP!O494="KTHP",TONGHOP!O494="ThiTN"),TONGHOP!W494,""))</f>
        <v/>
      </c>
      <c r="H494" s="81" t="str">
        <f t="shared" si="15"/>
        <v/>
      </c>
    </row>
    <row r="495" spans="1:8" ht="15.95" hidden="1" customHeight="1">
      <c r="A495" s="80" t="str">
        <f>IF(TONGHOP!F495="","",TONGHOP!F495)</f>
        <v>16TCN-LĐL1</v>
      </c>
      <c r="B495" s="76">
        <f>IF(TONGHOP!C495="","",TONGHOP!C495)</f>
        <v>20180103</v>
      </c>
      <c r="C495" s="76" t="str">
        <f>IF(TONGHOP!D495="","",TONGHOP!D495)</f>
        <v>13h00</v>
      </c>
      <c r="D495" s="81">
        <f>IF(TONGHOP!Q495="","",TONGHOP!Q495)</f>
        <v>90</v>
      </c>
      <c r="E495" s="82" t="str">
        <f>IF(TONGHOP!V495="","",IF(OR(TONGHOP!O495="KTHP",TONGHOP!O495="ThiTN"),TONGHOP!V495,""))</f>
        <v/>
      </c>
      <c r="F495" s="81" t="str">
        <f t="shared" si="14"/>
        <v/>
      </c>
      <c r="G495" s="82" t="str">
        <f>IF(TONGHOP!W495="","",IF(OR(TONGHOP!O495="KTHP",TONGHOP!O495="ThiTN"),TONGHOP!W495,""))</f>
        <v/>
      </c>
      <c r="H495" s="81" t="str">
        <f t="shared" si="15"/>
        <v/>
      </c>
    </row>
    <row r="496" spans="1:8" ht="15.95" hidden="1" customHeight="1">
      <c r="A496" s="80" t="str">
        <f>IF(TONGHOP!F496="","",TONGHOP!F496)</f>
        <v>16TCN-ĐT</v>
      </c>
      <c r="B496" s="76">
        <f>IF(TONGHOP!C496="","",TONGHOP!C496)</f>
        <v>20180103</v>
      </c>
      <c r="C496" s="76" t="str">
        <f>IF(TONGHOP!D496="","",TONGHOP!D496)</f>
        <v>13h00</v>
      </c>
      <c r="D496" s="81">
        <f>IF(TONGHOP!Q496="","",TONGHOP!Q496)</f>
        <v>90</v>
      </c>
      <c r="E496" s="82" t="str">
        <f>IF(TONGHOP!V496="","",IF(OR(TONGHOP!O496="KTHP",TONGHOP!O496="ThiTN"),TONGHOP!V496,""))</f>
        <v/>
      </c>
      <c r="F496" s="81" t="str">
        <f t="shared" si="14"/>
        <v/>
      </c>
      <c r="G496" s="82" t="str">
        <f>IF(TONGHOP!W496="","",IF(OR(TONGHOP!O496="KTHP",TONGHOP!O496="ThiTN"),TONGHOP!W496,""))</f>
        <v/>
      </c>
      <c r="H496" s="81" t="str">
        <f t="shared" si="15"/>
        <v/>
      </c>
    </row>
    <row r="497" spans="1:8" ht="15.95" hidden="1" customHeight="1">
      <c r="A497" s="80" t="str">
        <f>IF(TONGHOP!F497="","",TONGHOP!F497)</f>
        <v>16TCN-ĐT</v>
      </c>
      <c r="B497" s="76">
        <f>IF(TONGHOP!C497="","",TONGHOP!C497)</f>
        <v>20180103</v>
      </c>
      <c r="C497" s="76" t="str">
        <f>IF(TONGHOP!D497="","",TONGHOP!D497)</f>
        <v>13h00</v>
      </c>
      <c r="D497" s="81">
        <f>IF(TONGHOP!Q497="","",TONGHOP!Q497)</f>
        <v>90</v>
      </c>
      <c r="E497" s="82" t="str">
        <f>IF(TONGHOP!V497="","",IF(OR(TONGHOP!O497="KTHP",TONGHOP!O497="ThiTN"),TONGHOP!V497,""))</f>
        <v/>
      </c>
      <c r="F497" s="81" t="str">
        <f t="shared" si="14"/>
        <v/>
      </c>
      <c r="G497" s="82" t="str">
        <f>IF(TONGHOP!W497="","",IF(OR(TONGHOP!O497="KTHP",TONGHOP!O497="ThiTN"),TONGHOP!W497,""))</f>
        <v/>
      </c>
      <c r="H497" s="81" t="str">
        <f t="shared" si="15"/>
        <v/>
      </c>
    </row>
    <row r="498" spans="1:8" ht="15.95" hidden="1" customHeight="1">
      <c r="A498" s="80" t="str">
        <f>IF(TONGHOP!F498="","",TONGHOP!F498)</f>
        <v>16TCN-Đ</v>
      </c>
      <c r="B498" s="76">
        <f>IF(TONGHOP!C498="","",TONGHOP!C498)</f>
        <v>20180103</v>
      </c>
      <c r="C498" s="76" t="str">
        <f>IF(TONGHOP!D498="","",TONGHOP!D498)</f>
        <v>13h00</v>
      </c>
      <c r="D498" s="81">
        <f>IF(TONGHOP!Q498="","",TONGHOP!Q498)</f>
        <v>90</v>
      </c>
      <c r="E498" s="82" t="str">
        <f>IF(TONGHOP!V498="","",IF(OR(TONGHOP!O498="KTHP",TONGHOP!O498="ThiTN"),TONGHOP!V498,""))</f>
        <v/>
      </c>
      <c r="F498" s="81" t="str">
        <f t="shared" si="14"/>
        <v/>
      </c>
      <c r="G498" s="82" t="str">
        <f>IF(TONGHOP!W498="","",IF(OR(TONGHOP!O498="KTHP",TONGHOP!O498="ThiTN"),TONGHOP!W498,""))</f>
        <v/>
      </c>
      <c r="H498" s="81" t="str">
        <f t="shared" si="15"/>
        <v/>
      </c>
    </row>
    <row r="499" spans="1:8" ht="15.95" hidden="1" customHeight="1">
      <c r="A499" s="80" t="str">
        <f>IF(TONGHOP!F499="","",TONGHOP!F499)</f>
        <v>16TCN-Đ</v>
      </c>
      <c r="B499" s="76">
        <f>IF(TONGHOP!C499="","",TONGHOP!C499)</f>
        <v>20180103</v>
      </c>
      <c r="C499" s="76" t="str">
        <f>IF(TONGHOP!D499="","",TONGHOP!D499)</f>
        <v>13h00</v>
      </c>
      <c r="D499" s="81">
        <f>IF(TONGHOP!Q499="","",TONGHOP!Q499)</f>
        <v>90</v>
      </c>
      <c r="E499" s="82" t="str">
        <f>IF(TONGHOP!V499="","",IF(OR(TONGHOP!O499="KTHP",TONGHOP!O499="ThiTN"),TONGHOP!V499,""))</f>
        <v/>
      </c>
      <c r="F499" s="81" t="str">
        <f t="shared" si="14"/>
        <v/>
      </c>
      <c r="G499" s="82" t="str">
        <f>IF(TONGHOP!W499="","",IF(OR(TONGHOP!O499="KTHP",TONGHOP!O499="ThiTN"),TONGHOP!W499,""))</f>
        <v/>
      </c>
      <c r="H499" s="81" t="str">
        <f t="shared" si="15"/>
        <v/>
      </c>
    </row>
    <row r="500" spans="1:8" ht="15.95" hidden="1" customHeight="1">
      <c r="A500" s="80" t="str">
        <f>IF(TONGHOP!F500="","",TONGHOP!F500)</f>
        <v>16TCN-CKL</v>
      </c>
      <c r="B500" s="76">
        <f>IF(TONGHOP!C500="","",TONGHOP!C500)</f>
        <v>20180103</v>
      </c>
      <c r="C500" s="76" t="str">
        <f>IF(TONGHOP!D500="","",TONGHOP!D500)</f>
        <v>13h00</v>
      </c>
      <c r="D500" s="81">
        <f>IF(TONGHOP!Q500="","",TONGHOP!Q500)</f>
        <v>90</v>
      </c>
      <c r="E500" s="82" t="str">
        <f>IF(TONGHOP!V500="","",IF(OR(TONGHOP!O500="KTHP",TONGHOP!O500="ThiTN"),TONGHOP!V500,""))</f>
        <v/>
      </c>
      <c r="F500" s="81" t="str">
        <f t="shared" si="14"/>
        <v/>
      </c>
      <c r="G500" s="82" t="str">
        <f>IF(TONGHOP!W500="","",IF(OR(TONGHOP!O500="KTHP",TONGHOP!O500="ThiTN"),TONGHOP!W500,""))</f>
        <v/>
      </c>
      <c r="H500" s="81" t="str">
        <f t="shared" si="15"/>
        <v/>
      </c>
    </row>
    <row r="501" spans="1:8" ht="15.95" hidden="1" customHeight="1">
      <c r="A501" s="80" t="str">
        <f>IF(TONGHOP!F501="","",TONGHOP!F501)</f>
        <v>16TCN-CKL</v>
      </c>
      <c r="B501" s="76">
        <f>IF(TONGHOP!C501="","",TONGHOP!C501)</f>
        <v>20180103</v>
      </c>
      <c r="C501" s="76" t="str">
        <f>IF(TONGHOP!D501="","",TONGHOP!D501)</f>
        <v>13h00</v>
      </c>
      <c r="D501" s="81">
        <f>IF(TONGHOP!Q501="","",TONGHOP!Q501)</f>
        <v>90</v>
      </c>
      <c r="E501" s="82" t="str">
        <f>IF(TONGHOP!V501="","",IF(OR(TONGHOP!O501="KTHP",TONGHOP!O501="ThiTN"),TONGHOP!V501,""))</f>
        <v/>
      </c>
      <c r="F501" s="81" t="str">
        <f t="shared" si="14"/>
        <v/>
      </c>
      <c r="G501" s="82" t="str">
        <f>IF(TONGHOP!W501="","",IF(OR(TONGHOP!O501="KTHP",TONGHOP!O501="ThiTN"),TONGHOP!W501,""))</f>
        <v/>
      </c>
      <c r="H501" s="81" t="str">
        <f t="shared" si="15"/>
        <v/>
      </c>
    </row>
    <row r="502" spans="1:8" ht="15.95" hidden="1" customHeight="1">
      <c r="A502" s="80" t="str">
        <f>IF(TONGHOP!F502="","",TONGHOP!F502)</f>
        <v>16TCN-KTD</v>
      </c>
      <c r="B502" s="76">
        <f>IF(TONGHOP!C502="","",TONGHOP!C502)</f>
        <v>20180103</v>
      </c>
      <c r="C502" s="76" t="str">
        <f>IF(TONGHOP!D502="","",TONGHOP!D502)</f>
        <v>13h00</v>
      </c>
      <c r="D502" s="81">
        <f>IF(TONGHOP!Q502="","",TONGHOP!Q502)</f>
        <v>90</v>
      </c>
      <c r="E502" s="82" t="str">
        <f>IF(TONGHOP!V502="","",IF(OR(TONGHOP!O502="KTHP",TONGHOP!O502="ThiTN"),TONGHOP!V502,""))</f>
        <v/>
      </c>
      <c r="F502" s="81" t="str">
        <f t="shared" si="14"/>
        <v/>
      </c>
      <c r="G502" s="82" t="str">
        <f>IF(TONGHOP!W502="","",IF(OR(TONGHOP!O502="KTHP",TONGHOP!O502="ThiTN"),TONGHOP!W502,""))</f>
        <v/>
      </c>
      <c r="H502" s="81" t="str">
        <f t="shared" si="15"/>
        <v/>
      </c>
    </row>
    <row r="503" spans="1:8" ht="15.95" hidden="1" customHeight="1">
      <c r="A503" s="80" t="str">
        <f>IF(TONGHOP!F503="","",TONGHOP!F503)</f>
        <v>16TCN-KTD</v>
      </c>
      <c r="B503" s="76">
        <f>IF(TONGHOP!C503="","",TONGHOP!C503)</f>
        <v>20180103</v>
      </c>
      <c r="C503" s="76" t="str">
        <f>IF(TONGHOP!D503="","",TONGHOP!D503)</f>
        <v>13h00</v>
      </c>
      <c r="D503" s="81">
        <f>IF(TONGHOP!Q503="","",TONGHOP!Q503)</f>
        <v>90</v>
      </c>
      <c r="E503" s="82" t="str">
        <f>IF(TONGHOP!V503="","",IF(OR(TONGHOP!O503="KTHP",TONGHOP!O503="ThiTN"),TONGHOP!V503,""))</f>
        <v>Nguyễn Ngọc Thọ</v>
      </c>
      <c r="F503" s="81">
        <f t="shared" si="14"/>
        <v>0.45</v>
      </c>
      <c r="G503" s="82" t="str">
        <f>IF(TONGHOP!W503="","",IF(OR(TONGHOP!O503="KTHP",TONGHOP!O503="ThiTN"),TONGHOP!W503,""))</f>
        <v/>
      </c>
      <c r="H503" s="81" t="str">
        <f t="shared" si="15"/>
        <v/>
      </c>
    </row>
    <row r="504" spans="1:8" ht="15.95" hidden="1" customHeight="1">
      <c r="A504" s="80" t="str">
        <f>IF(TONGHOP!F504="","",TONGHOP!F504)</f>
        <v>16TCN-QTD</v>
      </c>
      <c r="B504" s="76">
        <f>IF(TONGHOP!C504="","",TONGHOP!C504)</f>
        <v>20180103</v>
      </c>
      <c r="C504" s="76" t="str">
        <f>IF(TONGHOP!D504="","",TONGHOP!D504)</f>
        <v>13h00</v>
      </c>
      <c r="D504" s="81">
        <f>IF(TONGHOP!Q504="","",TONGHOP!Q504)</f>
        <v>90</v>
      </c>
      <c r="E504" s="82" t="str">
        <f>IF(TONGHOP!V504="","",IF(OR(TONGHOP!O504="KTHP",TONGHOP!O504="ThiTN"),TONGHOP!V504,""))</f>
        <v/>
      </c>
      <c r="F504" s="81" t="str">
        <f t="shared" si="14"/>
        <v/>
      </c>
      <c r="G504" s="82" t="str">
        <f>IF(TONGHOP!W504="","",IF(OR(TONGHOP!O504="KTHP",TONGHOP!O504="ThiTN"),TONGHOP!W504,""))</f>
        <v/>
      </c>
      <c r="H504" s="81" t="str">
        <f t="shared" si="15"/>
        <v/>
      </c>
    </row>
    <row r="505" spans="1:8" ht="15.95" hidden="1" customHeight="1">
      <c r="A505" s="80" t="str">
        <f>IF(TONGHOP!F505="","",TONGHOP!F505)</f>
        <v>16TCN-QTM1</v>
      </c>
      <c r="B505" s="76">
        <f>IF(TONGHOP!C505="","",TONGHOP!C505)</f>
        <v>20180103</v>
      </c>
      <c r="C505" s="76" t="str">
        <f>IF(TONGHOP!D505="","",TONGHOP!D505)</f>
        <v>13h00</v>
      </c>
      <c r="D505" s="81">
        <f>IF(TONGHOP!Q505="","",TONGHOP!Q505)</f>
        <v>90</v>
      </c>
      <c r="E505" s="82" t="str">
        <f>IF(TONGHOP!V505="","",IF(OR(TONGHOP!O505="KTHP",TONGHOP!O505="ThiTN"),TONGHOP!V505,""))</f>
        <v/>
      </c>
      <c r="F505" s="81" t="str">
        <f t="shared" si="14"/>
        <v/>
      </c>
      <c r="G505" s="82" t="str">
        <f>IF(TONGHOP!W505="","",IF(OR(TONGHOP!O505="KTHP",TONGHOP!O505="ThiTN"),TONGHOP!W505,""))</f>
        <v/>
      </c>
      <c r="H505" s="81" t="str">
        <f t="shared" si="15"/>
        <v/>
      </c>
    </row>
    <row r="506" spans="1:8" ht="15.95" hidden="1" customHeight="1">
      <c r="A506" s="80" t="str">
        <f>IF(TONGHOP!F506="","",TONGHOP!F506)</f>
        <v>16TCN-QTM2</v>
      </c>
      <c r="B506" s="76">
        <f>IF(TONGHOP!C506="","",TONGHOP!C506)</f>
        <v>20180103</v>
      </c>
      <c r="C506" s="76" t="str">
        <f>IF(TONGHOP!D506="","",TONGHOP!D506)</f>
        <v>13h00</v>
      </c>
      <c r="D506" s="81">
        <f>IF(TONGHOP!Q506="","",TONGHOP!Q506)</f>
        <v>90</v>
      </c>
      <c r="E506" s="82" t="str">
        <f>IF(TONGHOP!V506="","",IF(OR(TONGHOP!O506="KTHP",TONGHOP!O506="ThiTN"),TONGHOP!V506,""))</f>
        <v/>
      </c>
      <c r="F506" s="81" t="str">
        <f t="shared" si="14"/>
        <v/>
      </c>
      <c r="G506" s="82" t="str">
        <f>IF(TONGHOP!W506="","",IF(OR(TONGHOP!O506="KTHP",TONGHOP!O506="ThiTN"),TONGHOP!W506,""))</f>
        <v/>
      </c>
      <c r="H506" s="81" t="str">
        <f t="shared" si="15"/>
        <v/>
      </c>
    </row>
    <row r="507" spans="1:8" ht="15.95" hidden="1" customHeight="1">
      <c r="A507" s="80" t="str">
        <f>IF(TONGHOP!F507="","",TONGHOP!F507)</f>
        <v>16CĐ-TP1</v>
      </c>
      <c r="B507" s="76">
        <f>IF(TONGHOP!C507="","",TONGHOP!C507)</f>
        <v>20180103</v>
      </c>
      <c r="C507" s="76" t="str">
        <f>IF(TONGHOP!D507="","",TONGHOP!D507)</f>
        <v>13h00</v>
      </c>
      <c r="D507" s="81">
        <f>IF(TONGHOP!Q507="","",TONGHOP!Q507)</f>
        <v>120</v>
      </c>
      <c r="E507" s="82" t="str">
        <f>IF(TONGHOP!V507="","",IF(OR(TONGHOP!O507="KTHP",TONGHOP!O507="ThiTN"),TONGHOP!V507,""))</f>
        <v/>
      </c>
      <c r="F507" s="81" t="str">
        <f t="shared" si="14"/>
        <v/>
      </c>
      <c r="G507" s="82" t="str">
        <f>IF(TONGHOP!W507="","",IF(OR(TONGHOP!O507="KTHP",TONGHOP!O507="ThiTN"),TONGHOP!W507,""))</f>
        <v/>
      </c>
      <c r="H507" s="81" t="str">
        <f t="shared" si="15"/>
        <v/>
      </c>
    </row>
    <row r="508" spans="1:8" ht="15.95" hidden="1" customHeight="1">
      <c r="A508" s="80" t="str">
        <f>IF(TONGHOP!F508="","",TONGHOP!F508)</f>
        <v>16CĐ-TP1</v>
      </c>
      <c r="B508" s="76">
        <f>IF(TONGHOP!C508="","",TONGHOP!C508)</f>
        <v>20180103</v>
      </c>
      <c r="C508" s="76" t="str">
        <f>IF(TONGHOP!D508="","",TONGHOP!D508)</f>
        <v>13h00</v>
      </c>
      <c r="D508" s="81">
        <f>IF(TONGHOP!Q508="","",TONGHOP!Q508)</f>
        <v>120</v>
      </c>
      <c r="E508" s="82" t="str">
        <f>IF(TONGHOP!V508="","",IF(OR(TONGHOP!O508="KTHP",TONGHOP!O508="ThiTN"),TONGHOP!V508,""))</f>
        <v/>
      </c>
      <c r="F508" s="81" t="str">
        <f t="shared" si="14"/>
        <v/>
      </c>
      <c r="G508" s="82" t="str">
        <f>IF(TONGHOP!W508="","",IF(OR(TONGHOP!O508="KTHP",TONGHOP!O508="ThiTN"),TONGHOP!W508,""))</f>
        <v/>
      </c>
      <c r="H508" s="81" t="str">
        <f t="shared" si="15"/>
        <v/>
      </c>
    </row>
    <row r="509" spans="1:8" ht="15.95" hidden="1" customHeight="1">
      <c r="A509" s="80" t="str">
        <f>IF(TONGHOP!F509="","",TONGHOP!F509)</f>
        <v>16CĐ-TP2</v>
      </c>
      <c r="B509" s="76">
        <f>IF(TONGHOP!C509="","",TONGHOP!C509)</f>
        <v>20180103</v>
      </c>
      <c r="C509" s="76" t="str">
        <f>IF(TONGHOP!D509="","",TONGHOP!D509)</f>
        <v>13h00</v>
      </c>
      <c r="D509" s="81">
        <f>IF(TONGHOP!Q509="","",TONGHOP!Q509)</f>
        <v>120</v>
      </c>
      <c r="E509" s="82" t="str">
        <f>IF(TONGHOP!V509="","",IF(OR(TONGHOP!O509="KTHP",TONGHOP!O509="ThiTN"),TONGHOP!V509,""))</f>
        <v/>
      </c>
      <c r="F509" s="81" t="str">
        <f t="shared" si="14"/>
        <v/>
      </c>
      <c r="G509" s="82" t="str">
        <f>IF(TONGHOP!W509="","",IF(OR(TONGHOP!O509="KTHP",TONGHOP!O509="ThiTN"),TONGHOP!W509,""))</f>
        <v/>
      </c>
      <c r="H509" s="81" t="str">
        <f t="shared" si="15"/>
        <v/>
      </c>
    </row>
    <row r="510" spans="1:8" ht="15.95" hidden="1" customHeight="1">
      <c r="A510" s="80" t="str">
        <f>IF(TONGHOP!F510="","",TONGHOP!F510)</f>
        <v>16CĐ-TM1</v>
      </c>
      <c r="B510" s="76">
        <f>IF(TONGHOP!C510="","",TONGHOP!C510)</f>
        <v>20180103</v>
      </c>
      <c r="C510" s="76" t="str">
        <f>IF(TONGHOP!D510="","",TONGHOP!D510)</f>
        <v>13h00</v>
      </c>
      <c r="D510" s="81">
        <f>IF(TONGHOP!Q510="","",TONGHOP!Q510)</f>
        <v>120</v>
      </c>
      <c r="E510" s="82" t="str">
        <f>IF(TONGHOP!V510="","",IF(OR(TONGHOP!O510="KTHP",TONGHOP!O510="ThiTN"),TONGHOP!V510,""))</f>
        <v/>
      </c>
      <c r="F510" s="81" t="str">
        <f t="shared" si="14"/>
        <v/>
      </c>
      <c r="G510" s="82" t="str">
        <f>IF(TONGHOP!W510="","",IF(OR(TONGHOP!O510="KTHP",TONGHOP!O510="ThiTN"),TONGHOP!W510,""))</f>
        <v/>
      </c>
      <c r="H510" s="81" t="str">
        <f t="shared" si="15"/>
        <v/>
      </c>
    </row>
    <row r="511" spans="1:8" ht="15.95" hidden="1" customHeight="1">
      <c r="A511" s="80" t="str">
        <f>IF(TONGHOP!F511="","",TONGHOP!F511)</f>
        <v>17T2-ĐCN1</v>
      </c>
      <c r="B511" s="76">
        <f>IF(TONGHOP!C511="","",TONGHOP!C511)</f>
        <v>20180103</v>
      </c>
      <c r="C511" s="76" t="str">
        <f>IF(TONGHOP!D511="","",TONGHOP!D511)</f>
        <v>13h00</v>
      </c>
      <c r="D511" s="81">
        <f>IF(TONGHOP!Q511="","",TONGHOP!Q511)</f>
        <v>90</v>
      </c>
      <c r="E511" s="82" t="str">
        <f>IF(TONGHOP!V511="","",IF(OR(TONGHOP!O511="KTHP",TONGHOP!O511="ThiTN"),TONGHOP!V511,""))</f>
        <v>Phạm Nguyễn Đức Trung</v>
      </c>
      <c r="F511" s="81">
        <f t="shared" si="14"/>
        <v>0.45</v>
      </c>
      <c r="G511" s="82" t="str">
        <f>IF(TONGHOP!W511="","",IF(OR(TONGHOP!O511="KTHP",TONGHOP!O511="ThiTN"),TONGHOP!W511,""))</f>
        <v/>
      </c>
      <c r="H511" s="81" t="str">
        <f t="shared" si="15"/>
        <v/>
      </c>
    </row>
    <row r="512" spans="1:8" ht="15.95" hidden="1" customHeight="1">
      <c r="A512" s="80" t="str">
        <f>IF(TONGHOP!F512="","",TONGHOP!F512)</f>
        <v>16CĐN-Ô1</v>
      </c>
      <c r="B512" s="76">
        <f>IF(TONGHOP!C512="","",TONGHOP!C512)</f>
        <v>20180103</v>
      </c>
      <c r="C512" s="76" t="str">
        <f>IF(TONGHOP!D512="","",TONGHOP!D512)</f>
        <v>13h00</v>
      </c>
      <c r="D512" s="81">
        <f>IF(TONGHOP!Q512="","",TONGHOP!Q512)</f>
        <v>90</v>
      </c>
      <c r="E512" s="82" t="str">
        <f>IF(TONGHOP!V512="","",IF(OR(TONGHOP!O512="KTHP",TONGHOP!O512="ThiTN"),TONGHOP!V512,""))</f>
        <v/>
      </c>
      <c r="F512" s="81" t="str">
        <f t="shared" si="14"/>
        <v/>
      </c>
      <c r="G512" s="82" t="str">
        <f>IF(TONGHOP!W512="","",IF(OR(TONGHOP!O512="KTHP",TONGHOP!O512="ThiTN"),TONGHOP!W512,""))</f>
        <v/>
      </c>
      <c r="H512" s="81" t="str">
        <f t="shared" si="15"/>
        <v/>
      </c>
    </row>
    <row r="513" spans="1:8" ht="15.95" hidden="1" customHeight="1">
      <c r="A513" s="80" t="str">
        <f>IF(TONGHOP!F513="","",TONGHOP!F513)</f>
        <v>16CĐN-Ô1</v>
      </c>
      <c r="B513" s="76">
        <f>IF(TONGHOP!C513="","",TONGHOP!C513)</f>
        <v>20180103</v>
      </c>
      <c r="C513" s="76" t="str">
        <f>IF(TONGHOP!D513="","",TONGHOP!D513)</f>
        <v>13h00</v>
      </c>
      <c r="D513" s="81">
        <f>IF(TONGHOP!Q513="","",TONGHOP!Q513)</f>
        <v>90</v>
      </c>
      <c r="E513" s="82" t="str">
        <f>IF(TONGHOP!V513="","",IF(OR(TONGHOP!O513="KTHP",TONGHOP!O513="ThiTN"),TONGHOP!V513,""))</f>
        <v>Nguyễn Ngọc Quỳnh</v>
      </c>
      <c r="F513" s="81">
        <f t="shared" si="14"/>
        <v>0.45</v>
      </c>
      <c r="G513" s="82" t="str">
        <f>IF(TONGHOP!W513="","",IF(OR(TONGHOP!O513="KTHP",TONGHOP!O513="ThiTN"),TONGHOP!W513,""))</f>
        <v/>
      </c>
      <c r="H513" s="81" t="str">
        <f t="shared" si="15"/>
        <v/>
      </c>
    </row>
    <row r="514" spans="1:8" ht="15.95" hidden="1" customHeight="1">
      <c r="A514" s="80" t="str">
        <f>IF(TONGHOP!F514="","",TONGHOP!F514)</f>
        <v>16CĐ-TM2</v>
      </c>
      <c r="B514" s="76">
        <f>IF(TONGHOP!C514="","",TONGHOP!C514)</f>
        <v>20180103</v>
      </c>
      <c r="C514" s="76" t="str">
        <f>IF(TONGHOP!D514="","",TONGHOP!D514)</f>
        <v>13h00</v>
      </c>
      <c r="D514" s="81">
        <f>IF(TONGHOP!Q514="","",TONGHOP!Q514)</f>
        <v>120</v>
      </c>
      <c r="E514" s="82" t="str">
        <f>IF(TONGHOP!V514="","",IF(OR(TONGHOP!O514="KTHP",TONGHOP!O514="ThiTN"),TONGHOP!V514,""))</f>
        <v/>
      </c>
      <c r="F514" s="81" t="str">
        <f t="shared" si="14"/>
        <v/>
      </c>
      <c r="G514" s="82" t="str">
        <f>IF(TONGHOP!W514="","",IF(OR(TONGHOP!O514="KTHP",TONGHOP!O514="ThiTN"),TONGHOP!W514,""))</f>
        <v/>
      </c>
      <c r="H514" s="81" t="str">
        <f t="shared" si="15"/>
        <v/>
      </c>
    </row>
    <row r="515" spans="1:8" ht="15.95" hidden="1" customHeight="1">
      <c r="A515" s="80" t="str">
        <f>IF(TONGHOP!F515="","",TONGHOP!F515)</f>
        <v>16CĐN-Ô2</v>
      </c>
      <c r="B515" s="76">
        <f>IF(TONGHOP!C515="","",TONGHOP!C515)</f>
        <v>20180103</v>
      </c>
      <c r="C515" s="76" t="str">
        <f>IF(TONGHOP!D515="","",TONGHOP!D515)</f>
        <v>15h30</v>
      </c>
      <c r="D515" s="81">
        <f>IF(TONGHOP!Q515="","",TONGHOP!Q515)</f>
        <v>60</v>
      </c>
      <c r="E515" s="82" t="str">
        <f>IF(TONGHOP!V515="","",IF(OR(TONGHOP!O515="KTHP",TONGHOP!O515="ThiTN"),TONGHOP!V515,""))</f>
        <v/>
      </c>
      <c r="F515" s="81" t="str">
        <f t="shared" ref="F515:F578" si="16">IF(E515="","",D515*0.3/60)</f>
        <v/>
      </c>
      <c r="G515" s="82" t="str">
        <f>IF(TONGHOP!W515="","",IF(OR(TONGHOP!O515="KTHP",TONGHOP!O515="ThiTN"),TONGHOP!W515,""))</f>
        <v/>
      </c>
      <c r="H515" s="81" t="str">
        <f t="shared" ref="H515:H578" si="17">IF(G515="","",D515*0.3/60)</f>
        <v/>
      </c>
    </row>
    <row r="516" spans="1:8" ht="15.95" hidden="1" customHeight="1">
      <c r="A516" s="80" t="str">
        <f>IF(TONGHOP!F516="","",TONGHOP!F516)</f>
        <v>16TCN-Ô2</v>
      </c>
      <c r="B516" s="76">
        <f>IF(TONGHOP!C516="","",TONGHOP!C516)</f>
        <v>20180103</v>
      </c>
      <c r="C516" s="76" t="str">
        <f>IF(TONGHOP!D516="","",TONGHOP!D516)</f>
        <v>15h30</v>
      </c>
      <c r="D516" s="81">
        <f>IF(TONGHOP!Q516="","",TONGHOP!Q516)</f>
        <v>90</v>
      </c>
      <c r="E516" s="82" t="str">
        <f>IF(TONGHOP!V516="","",IF(OR(TONGHOP!O516="KTHP",TONGHOP!O516="ThiTN"),TONGHOP!V516,""))</f>
        <v/>
      </c>
      <c r="F516" s="81" t="str">
        <f t="shared" si="16"/>
        <v/>
      </c>
      <c r="G516" s="82" t="str">
        <f>IF(TONGHOP!W516="","",IF(OR(TONGHOP!O516="KTHP",TONGHOP!O516="ThiTN"),TONGHOP!W516,""))</f>
        <v/>
      </c>
      <c r="H516" s="81" t="str">
        <f t="shared" si="17"/>
        <v/>
      </c>
    </row>
    <row r="517" spans="1:8" ht="15.95" hidden="1" customHeight="1">
      <c r="A517" s="80" t="str">
        <f>IF(TONGHOP!F517="","",TONGHOP!F517)</f>
        <v>16TC-QTM</v>
      </c>
      <c r="B517" s="76">
        <f>IF(TONGHOP!C517="","",TONGHOP!C517)</f>
        <v>20180103</v>
      </c>
      <c r="C517" s="76" t="str">
        <f>IF(TONGHOP!D517="","",TONGHOP!D517)</f>
        <v>15h30</v>
      </c>
      <c r="D517" s="81">
        <f>IF(TONGHOP!Q517="","",TONGHOP!Q517)</f>
        <v>90</v>
      </c>
      <c r="E517" s="82" t="str">
        <f>IF(TONGHOP!V517="","",IF(OR(TONGHOP!O517="KTHP",TONGHOP!O517="ThiTN"),TONGHOP!V517,""))</f>
        <v/>
      </c>
      <c r="F517" s="81" t="str">
        <f t="shared" si="16"/>
        <v/>
      </c>
      <c r="G517" s="82" t="str">
        <f>IF(TONGHOP!W517="","",IF(OR(TONGHOP!O517="KTHP",TONGHOP!O517="ThiTN"),TONGHOP!W517,""))</f>
        <v/>
      </c>
      <c r="H517" s="81" t="str">
        <f t="shared" si="17"/>
        <v/>
      </c>
    </row>
    <row r="518" spans="1:8" ht="15.95" hidden="1" customHeight="1">
      <c r="A518" s="80" t="str">
        <f>IF(TONGHOP!F518="","",TONGHOP!F518)</f>
        <v>16TC-Ô1</v>
      </c>
      <c r="B518" s="76">
        <f>IF(TONGHOP!C518="","",TONGHOP!C518)</f>
        <v>20180103</v>
      </c>
      <c r="C518" s="76" t="str">
        <f>IF(TONGHOP!D518="","",TONGHOP!D518)</f>
        <v>15h30</v>
      </c>
      <c r="D518" s="81">
        <f>IF(TONGHOP!Q518="","",TONGHOP!Q518)</f>
        <v>90</v>
      </c>
      <c r="E518" s="82" t="str">
        <f>IF(TONGHOP!V518="","",IF(OR(TONGHOP!O518="KTHP",TONGHOP!O518="ThiTN"),TONGHOP!V518,""))</f>
        <v>Trần Văn Lượng</v>
      </c>
      <c r="F518" s="81">
        <f t="shared" si="16"/>
        <v>0.45</v>
      </c>
      <c r="G518" s="82" t="str">
        <f>IF(TONGHOP!W518="","",IF(OR(TONGHOP!O518="KTHP",TONGHOP!O518="ThiTN"),TONGHOP!W518,""))</f>
        <v/>
      </c>
      <c r="H518" s="81" t="str">
        <f t="shared" si="17"/>
        <v/>
      </c>
    </row>
    <row r="519" spans="1:8" ht="15.95" hidden="1" customHeight="1">
      <c r="A519" s="80" t="str">
        <f>IF(TONGHOP!F519="","",TONGHOP!F519)</f>
        <v>16TC-Ô1</v>
      </c>
      <c r="B519" s="76">
        <f>IF(TONGHOP!C519="","",TONGHOP!C519)</f>
        <v>20180103</v>
      </c>
      <c r="C519" s="76" t="str">
        <f>IF(TONGHOP!D519="","",TONGHOP!D519)</f>
        <v>15h30</v>
      </c>
      <c r="D519" s="81">
        <f>IF(TONGHOP!Q519="","",TONGHOP!Q519)</f>
        <v>90</v>
      </c>
      <c r="E519" s="82" t="str">
        <f>IF(TONGHOP!V519="","",IF(OR(TONGHOP!O519="KTHP",TONGHOP!O519="ThiTN"),TONGHOP!V519,""))</f>
        <v/>
      </c>
      <c r="F519" s="81" t="str">
        <f t="shared" si="16"/>
        <v/>
      </c>
      <c r="G519" s="82" t="str">
        <f>IF(TONGHOP!W519="","",IF(OR(TONGHOP!O519="KTHP",TONGHOP!O519="ThiTN"),TONGHOP!W519,""))</f>
        <v/>
      </c>
      <c r="H519" s="81" t="str">
        <f t="shared" si="17"/>
        <v/>
      </c>
    </row>
    <row r="520" spans="1:8" ht="15.95" hidden="1" customHeight="1">
      <c r="A520" s="80" t="str">
        <f>IF(TONGHOP!F520="","",TONGHOP!F520)</f>
        <v>16TC-MTT</v>
      </c>
      <c r="B520" s="76">
        <f>IF(TONGHOP!C520="","",TONGHOP!C520)</f>
        <v>20180103</v>
      </c>
      <c r="C520" s="76" t="str">
        <f>IF(TONGHOP!D520="","",TONGHOP!D520)</f>
        <v>15h30</v>
      </c>
      <c r="D520" s="81">
        <f>IF(TONGHOP!Q520="","",TONGHOP!Q520)</f>
        <v>90</v>
      </c>
      <c r="E520" s="82" t="str">
        <f>IF(TONGHOP!V520="","",IF(OR(TONGHOP!O520="KTHP",TONGHOP!O520="ThiTN"),TONGHOP!V520,""))</f>
        <v/>
      </c>
      <c r="F520" s="81" t="str">
        <f t="shared" si="16"/>
        <v/>
      </c>
      <c r="G520" s="82" t="str">
        <f>IF(TONGHOP!W520="","",IF(OR(TONGHOP!O520="KTHP",TONGHOP!O520="ThiTN"),TONGHOP!W520,""))</f>
        <v/>
      </c>
      <c r="H520" s="81" t="str">
        <f t="shared" si="17"/>
        <v/>
      </c>
    </row>
    <row r="521" spans="1:8" ht="15.95" hidden="1" customHeight="1">
      <c r="A521" s="80" t="str">
        <f>IF(TONGHOP!F521="","",TONGHOP!F521)</f>
        <v>16CĐN-Ô1</v>
      </c>
      <c r="B521" s="76">
        <f>IF(TONGHOP!C521="","",TONGHOP!C521)</f>
        <v>20180103</v>
      </c>
      <c r="C521" s="76" t="str">
        <f>IF(TONGHOP!D521="","",TONGHOP!D521)</f>
        <v>15h30</v>
      </c>
      <c r="D521" s="81">
        <f>IF(TONGHOP!Q521="","",TONGHOP!Q521)</f>
        <v>60</v>
      </c>
      <c r="E521" s="82" t="str">
        <f>IF(TONGHOP!V521="","",IF(OR(TONGHOP!O521="KTHP",TONGHOP!O521="ThiTN"),TONGHOP!V521,""))</f>
        <v/>
      </c>
      <c r="F521" s="81" t="str">
        <f t="shared" si="16"/>
        <v/>
      </c>
      <c r="G521" s="82" t="str">
        <f>IF(TONGHOP!W521="","",IF(OR(TONGHOP!O521="KTHP",TONGHOP!O521="ThiTN"),TONGHOP!W521,""))</f>
        <v/>
      </c>
      <c r="H521" s="81" t="str">
        <f t="shared" si="17"/>
        <v/>
      </c>
    </row>
    <row r="522" spans="1:8" ht="15.95" hidden="1" customHeight="1">
      <c r="A522" s="80" t="str">
        <f>IF(TONGHOP!F522="","",TONGHOP!F522)</f>
        <v>16TCN-ĐT</v>
      </c>
      <c r="B522" s="76">
        <f>IF(TONGHOP!C522="","",TONGHOP!C522)</f>
        <v>20180103</v>
      </c>
      <c r="C522" s="76" t="str">
        <f>IF(TONGHOP!D522="","",TONGHOP!D522)</f>
        <v>15h30</v>
      </c>
      <c r="D522" s="81">
        <f>IF(TONGHOP!Q522="","",TONGHOP!Q522)</f>
        <v>90</v>
      </c>
      <c r="E522" s="82" t="str">
        <f>IF(TONGHOP!V522="","",IF(OR(TONGHOP!O522="KTHP",TONGHOP!O522="ThiTN"),TONGHOP!V522,""))</f>
        <v/>
      </c>
      <c r="F522" s="81" t="str">
        <f t="shared" si="16"/>
        <v/>
      </c>
      <c r="G522" s="82" t="str">
        <f>IF(TONGHOP!W522="","",IF(OR(TONGHOP!O522="KTHP",TONGHOP!O522="ThiTN"),TONGHOP!W522,""))</f>
        <v/>
      </c>
      <c r="H522" s="81" t="str">
        <f t="shared" si="17"/>
        <v/>
      </c>
    </row>
    <row r="523" spans="1:8" ht="15.95" hidden="1" customHeight="1">
      <c r="A523" s="80" t="str">
        <f>IF(TONGHOP!F523="","",TONGHOP!F523)</f>
        <v>16TCN-ĐT</v>
      </c>
      <c r="B523" s="76">
        <f>IF(TONGHOP!C523="","",TONGHOP!C523)</f>
        <v>20180103</v>
      </c>
      <c r="C523" s="76" t="str">
        <f>IF(TONGHOP!D523="","",TONGHOP!D523)</f>
        <v>15h30</v>
      </c>
      <c r="D523" s="81">
        <f>IF(TONGHOP!Q523="","",TONGHOP!Q523)</f>
        <v>90</v>
      </c>
      <c r="E523" s="82" t="str">
        <f>IF(TONGHOP!V523="","",IF(OR(TONGHOP!O523="KTHP",TONGHOP!O523="ThiTN"),TONGHOP!V523,""))</f>
        <v/>
      </c>
      <c r="F523" s="81" t="str">
        <f t="shared" si="16"/>
        <v/>
      </c>
      <c r="G523" s="82" t="str">
        <f>IF(TONGHOP!W523="","",IF(OR(TONGHOP!O523="KTHP",TONGHOP!O523="ThiTN"),TONGHOP!W523,""))</f>
        <v/>
      </c>
      <c r="H523" s="81" t="str">
        <f t="shared" si="17"/>
        <v/>
      </c>
    </row>
    <row r="524" spans="1:8" ht="15.95" hidden="1" customHeight="1">
      <c r="A524" s="80" t="str">
        <f>IF(TONGHOP!F524="","",TONGHOP!F524)</f>
        <v>16TCN-Đ</v>
      </c>
      <c r="B524" s="76">
        <f>IF(TONGHOP!C524="","",TONGHOP!C524)</f>
        <v>20180103</v>
      </c>
      <c r="C524" s="76" t="str">
        <f>IF(TONGHOP!D524="","",TONGHOP!D524)</f>
        <v>15h30</v>
      </c>
      <c r="D524" s="81">
        <f>IF(TONGHOP!Q524="","",TONGHOP!Q524)</f>
        <v>90</v>
      </c>
      <c r="E524" s="82" t="str">
        <f>IF(TONGHOP!V524="","",IF(OR(TONGHOP!O524="KTHP",TONGHOP!O524="ThiTN"),TONGHOP!V524,""))</f>
        <v/>
      </c>
      <c r="F524" s="81" t="str">
        <f t="shared" si="16"/>
        <v/>
      </c>
      <c r="G524" s="82" t="str">
        <f>IF(TONGHOP!W524="","",IF(OR(TONGHOP!O524="KTHP",TONGHOP!O524="ThiTN"),TONGHOP!W524,""))</f>
        <v/>
      </c>
      <c r="H524" s="81" t="str">
        <f t="shared" si="17"/>
        <v/>
      </c>
    </row>
    <row r="525" spans="1:8" ht="15.95" hidden="1" customHeight="1">
      <c r="A525" s="80" t="str">
        <f>IF(TONGHOP!F525="","",TONGHOP!F525)</f>
        <v>16TCN-Đ</v>
      </c>
      <c r="B525" s="76">
        <f>IF(TONGHOP!C525="","",TONGHOP!C525)</f>
        <v>20180103</v>
      </c>
      <c r="C525" s="76" t="str">
        <f>IF(TONGHOP!D525="","",TONGHOP!D525)</f>
        <v>15h30</v>
      </c>
      <c r="D525" s="81">
        <f>IF(TONGHOP!Q525="","",TONGHOP!Q525)</f>
        <v>90</v>
      </c>
      <c r="E525" s="82" t="str">
        <f>IF(TONGHOP!V525="","",IF(OR(TONGHOP!O525="KTHP",TONGHOP!O525="ThiTN"),TONGHOP!V525,""))</f>
        <v/>
      </c>
      <c r="F525" s="81" t="str">
        <f t="shared" si="16"/>
        <v/>
      </c>
      <c r="G525" s="82" t="str">
        <f>IF(TONGHOP!W525="","",IF(OR(TONGHOP!O525="KTHP",TONGHOP!O525="ThiTN"),TONGHOP!W525,""))</f>
        <v/>
      </c>
      <c r="H525" s="81" t="str">
        <f t="shared" si="17"/>
        <v/>
      </c>
    </row>
    <row r="526" spans="1:8" ht="15.95" hidden="1" customHeight="1">
      <c r="A526" s="80" t="str">
        <f>IF(TONGHOP!F526="","",TONGHOP!F526)</f>
        <v>16TCN-CKL</v>
      </c>
      <c r="B526" s="76">
        <f>IF(TONGHOP!C526="","",TONGHOP!C526)</f>
        <v>20180103</v>
      </c>
      <c r="C526" s="76" t="str">
        <f>IF(TONGHOP!D526="","",TONGHOP!D526)</f>
        <v>15h30</v>
      </c>
      <c r="D526" s="81">
        <f>IF(TONGHOP!Q526="","",TONGHOP!Q526)</f>
        <v>90</v>
      </c>
      <c r="E526" s="82" t="str">
        <f>IF(TONGHOP!V526="","",IF(OR(TONGHOP!O526="KTHP",TONGHOP!O526="ThiTN"),TONGHOP!V526,""))</f>
        <v/>
      </c>
      <c r="F526" s="81" t="str">
        <f t="shared" si="16"/>
        <v/>
      </c>
      <c r="G526" s="82" t="str">
        <f>IF(TONGHOP!W526="","",IF(OR(TONGHOP!O526="KTHP",TONGHOP!O526="ThiTN"),TONGHOP!W526,""))</f>
        <v/>
      </c>
      <c r="H526" s="81" t="str">
        <f t="shared" si="17"/>
        <v/>
      </c>
    </row>
    <row r="527" spans="1:8" ht="15.95" hidden="1" customHeight="1">
      <c r="A527" s="80" t="str">
        <f>IF(TONGHOP!F527="","",TONGHOP!F527)</f>
        <v>16TCN-CKL</v>
      </c>
      <c r="B527" s="76">
        <f>IF(TONGHOP!C527="","",TONGHOP!C527)</f>
        <v>20180103</v>
      </c>
      <c r="C527" s="76" t="str">
        <f>IF(TONGHOP!D527="","",TONGHOP!D527)</f>
        <v>15h30</v>
      </c>
      <c r="D527" s="81">
        <f>IF(TONGHOP!Q527="","",TONGHOP!Q527)</f>
        <v>90</v>
      </c>
      <c r="E527" s="82" t="str">
        <f>IF(TONGHOP!V527="","",IF(OR(TONGHOP!O527="KTHP",TONGHOP!O527="ThiTN"),TONGHOP!V527,""))</f>
        <v>Hoàng Thị Trang</v>
      </c>
      <c r="F527" s="81">
        <f t="shared" si="16"/>
        <v>0.45</v>
      </c>
      <c r="G527" s="82" t="str">
        <f>IF(TONGHOP!W527="","",IF(OR(TONGHOP!O527="KTHP",TONGHOP!O527="ThiTN"),TONGHOP!W527,""))</f>
        <v/>
      </c>
      <c r="H527" s="81" t="str">
        <f t="shared" si="17"/>
        <v/>
      </c>
    </row>
    <row r="528" spans="1:8" ht="15.95" hidden="1" customHeight="1">
      <c r="A528" s="80" t="str">
        <f>IF(TONGHOP!F528="","",TONGHOP!F528)</f>
        <v>16TCN-KTD</v>
      </c>
      <c r="B528" s="76">
        <f>IF(TONGHOP!C528="","",TONGHOP!C528)</f>
        <v>20180103</v>
      </c>
      <c r="C528" s="76" t="str">
        <f>IF(TONGHOP!D528="","",TONGHOP!D528)</f>
        <v>15h30</v>
      </c>
      <c r="D528" s="81">
        <f>IF(TONGHOP!Q528="","",TONGHOP!Q528)</f>
        <v>90</v>
      </c>
      <c r="E528" s="82" t="str">
        <f>IF(TONGHOP!V528="","",IF(OR(TONGHOP!O528="KTHP",TONGHOP!O528="ThiTN"),TONGHOP!V528,""))</f>
        <v/>
      </c>
      <c r="F528" s="81" t="str">
        <f t="shared" si="16"/>
        <v/>
      </c>
      <c r="G528" s="82" t="str">
        <f>IF(TONGHOP!W528="","",IF(OR(TONGHOP!O528="KTHP",TONGHOP!O528="ThiTN"),TONGHOP!W528,""))</f>
        <v/>
      </c>
      <c r="H528" s="81" t="str">
        <f t="shared" si="17"/>
        <v/>
      </c>
    </row>
    <row r="529" spans="1:8" ht="15.95" hidden="1" customHeight="1">
      <c r="A529" s="80" t="str">
        <f>IF(TONGHOP!F529="","",TONGHOP!F529)</f>
        <v>16TCN-QTD</v>
      </c>
      <c r="B529" s="76">
        <f>IF(TONGHOP!C529="","",TONGHOP!C529)</f>
        <v>20180103</v>
      </c>
      <c r="C529" s="76" t="str">
        <f>IF(TONGHOP!D529="","",TONGHOP!D529)</f>
        <v>15h30</v>
      </c>
      <c r="D529" s="81">
        <f>IF(TONGHOP!Q529="","",TONGHOP!Q529)</f>
        <v>90</v>
      </c>
      <c r="E529" s="82" t="str">
        <f>IF(TONGHOP!V529="","",IF(OR(TONGHOP!O529="KTHP",TONGHOP!O529="ThiTN"),TONGHOP!V529,""))</f>
        <v/>
      </c>
      <c r="F529" s="81" t="str">
        <f t="shared" si="16"/>
        <v/>
      </c>
      <c r="G529" s="82" t="str">
        <f>IF(TONGHOP!W529="","",IF(OR(TONGHOP!O529="KTHP",TONGHOP!O529="ThiTN"),TONGHOP!W529,""))</f>
        <v/>
      </c>
      <c r="H529" s="81" t="str">
        <f t="shared" si="17"/>
        <v/>
      </c>
    </row>
    <row r="530" spans="1:8" ht="15.95" hidden="1" customHeight="1">
      <c r="A530" s="80" t="str">
        <f>IF(TONGHOP!F530="","",TONGHOP!F530)</f>
        <v>16TCN-QTM1</v>
      </c>
      <c r="B530" s="76">
        <f>IF(TONGHOP!C530="","",TONGHOP!C530)</f>
        <v>20180103</v>
      </c>
      <c r="C530" s="76" t="str">
        <f>IF(TONGHOP!D530="","",TONGHOP!D530)</f>
        <v>15h30</v>
      </c>
      <c r="D530" s="81">
        <f>IF(TONGHOP!Q530="","",TONGHOP!Q530)</f>
        <v>90</v>
      </c>
      <c r="E530" s="82" t="str">
        <f>IF(TONGHOP!V530="","",IF(OR(TONGHOP!O530="KTHP",TONGHOP!O530="ThiTN"),TONGHOP!V530,""))</f>
        <v>Dương Đức Kiên</v>
      </c>
      <c r="F530" s="81">
        <f t="shared" si="16"/>
        <v>0.45</v>
      </c>
      <c r="G530" s="82" t="str">
        <f>IF(TONGHOP!W530="","",IF(OR(TONGHOP!O530="KTHP",TONGHOP!O530="ThiTN"),TONGHOP!W530,""))</f>
        <v/>
      </c>
      <c r="H530" s="81" t="str">
        <f t="shared" si="17"/>
        <v/>
      </c>
    </row>
    <row r="531" spans="1:8" ht="15.95" hidden="1" customHeight="1">
      <c r="A531" s="80" t="str">
        <f>IF(TONGHOP!F531="","",TONGHOP!F531)</f>
        <v>16TCN-QTM2</v>
      </c>
      <c r="B531" s="76">
        <f>IF(TONGHOP!C531="","",TONGHOP!C531)</f>
        <v>20180103</v>
      </c>
      <c r="C531" s="76" t="str">
        <f>IF(TONGHOP!D531="","",TONGHOP!D531)</f>
        <v>15h30</v>
      </c>
      <c r="D531" s="81">
        <f>IF(TONGHOP!Q531="","",TONGHOP!Q531)</f>
        <v>90</v>
      </c>
      <c r="E531" s="82" t="str">
        <f>IF(TONGHOP!V531="","",IF(OR(TONGHOP!O531="KTHP",TONGHOP!O531="ThiTN"),TONGHOP!V531,""))</f>
        <v/>
      </c>
      <c r="F531" s="81" t="str">
        <f t="shared" si="16"/>
        <v/>
      </c>
      <c r="G531" s="82" t="str">
        <f>IF(TONGHOP!W531="","",IF(OR(TONGHOP!O531="KTHP",TONGHOP!O531="ThiTN"),TONGHOP!W531,""))</f>
        <v/>
      </c>
      <c r="H531" s="81" t="str">
        <f t="shared" si="17"/>
        <v/>
      </c>
    </row>
    <row r="532" spans="1:8" ht="15.95" hidden="1" customHeight="1">
      <c r="A532" s="80" t="str">
        <f>IF(TONGHOP!F532="","",TONGHOP!F532)</f>
        <v>16TCN-LĐL1</v>
      </c>
      <c r="B532" s="76">
        <f>IF(TONGHOP!C532="","",TONGHOP!C532)</f>
        <v>20180103</v>
      </c>
      <c r="C532" s="76" t="str">
        <f>IF(TONGHOP!D532="","",TONGHOP!D532)</f>
        <v>15h30</v>
      </c>
      <c r="D532" s="81">
        <f>IF(TONGHOP!Q532="","",TONGHOP!Q532)</f>
        <v>90</v>
      </c>
      <c r="E532" s="82" t="str">
        <f>IF(TONGHOP!V532="","",IF(OR(TONGHOP!O532="KTHP",TONGHOP!O532="ThiTN"),TONGHOP!V532,""))</f>
        <v/>
      </c>
      <c r="F532" s="81" t="str">
        <f t="shared" si="16"/>
        <v/>
      </c>
      <c r="G532" s="82" t="str">
        <f>IF(TONGHOP!W532="","",IF(OR(TONGHOP!O532="KTHP",TONGHOP!O532="ThiTN"),TONGHOP!W532,""))</f>
        <v/>
      </c>
      <c r="H532" s="81" t="str">
        <f t="shared" si="17"/>
        <v/>
      </c>
    </row>
    <row r="533" spans="1:8" ht="15.95" hidden="1" customHeight="1">
      <c r="A533" s="80" t="str">
        <f>IF(TONGHOP!F533="","",TONGHOP!F533)</f>
        <v>16TCN-Ô1</v>
      </c>
      <c r="B533" s="76">
        <f>IF(TONGHOP!C533="","",TONGHOP!C533)</f>
        <v>20180103</v>
      </c>
      <c r="C533" s="76" t="str">
        <f>IF(TONGHOP!D533="","",TONGHOP!D533)</f>
        <v>15h30</v>
      </c>
      <c r="D533" s="81">
        <f>IF(TONGHOP!Q533="","",TONGHOP!Q533)</f>
        <v>90</v>
      </c>
      <c r="E533" s="82" t="str">
        <f>IF(TONGHOP!V533="","",IF(OR(TONGHOP!O533="KTHP",TONGHOP!O533="ThiTN"),TONGHOP!V533,""))</f>
        <v/>
      </c>
      <c r="F533" s="81" t="str">
        <f t="shared" si="16"/>
        <v/>
      </c>
      <c r="G533" s="82" t="str">
        <f>IF(TONGHOP!W533="","",IF(OR(TONGHOP!O533="KTHP",TONGHOP!O533="ThiTN"),TONGHOP!W533,""))</f>
        <v/>
      </c>
      <c r="H533" s="81" t="str">
        <f t="shared" si="17"/>
        <v/>
      </c>
    </row>
    <row r="534" spans="1:8" ht="15.95" hidden="1" customHeight="1">
      <c r="A534" s="80" t="str">
        <f>IF(TONGHOP!F534="","",TONGHOP!F534)</f>
        <v>16CĐN-Ô1</v>
      </c>
      <c r="B534" s="76">
        <f>IF(TONGHOP!C534="","",TONGHOP!C534)</f>
        <v>20180103</v>
      </c>
      <c r="C534" s="76" t="str">
        <f>IF(TONGHOP!D534="","",TONGHOP!D534)</f>
        <v>15h30</v>
      </c>
      <c r="D534" s="81">
        <f>IF(TONGHOP!Q534="","",TONGHOP!Q534)</f>
        <v>60</v>
      </c>
      <c r="E534" s="82" t="str">
        <f>IF(TONGHOP!V534="","",IF(OR(TONGHOP!O534="KTHP",TONGHOP!O534="ThiTN"),TONGHOP!V534,""))</f>
        <v/>
      </c>
      <c r="F534" s="81" t="str">
        <f t="shared" si="16"/>
        <v/>
      </c>
      <c r="G534" s="82" t="str">
        <f>IF(TONGHOP!W534="","",IF(OR(TONGHOP!O534="KTHP",TONGHOP!O534="ThiTN"),TONGHOP!W534,""))</f>
        <v/>
      </c>
      <c r="H534" s="81" t="str">
        <f t="shared" si="17"/>
        <v/>
      </c>
    </row>
    <row r="535" spans="1:8" ht="15.95" hidden="1" customHeight="1">
      <c r="A535" s="80" t="str">
        <f>IF(TONGHOP!F535="","",TONGHOP!F535)</f>
        <v>16CĐN-QTD</v>
      </c>
      <c r="B535" s="76">
        <f>IF(TONGHOP!C535="","",TONGHOP!C535)</f>
        <v>20180103</v>
      </c>
      <c r="C535" s="76" t="str">
        <f>IF(TONGHOP!D535="","",TONGHOP!D535)</f>
        <v>15h30</v>
      </c>
      <c r="D535" s="81">
        <f>IF(TONGHOP!Q535="","",TONGHOP!Q535)</f>
        <v>90</v>
      </c>
      <c r="E535" s="82" t="str">
        <f>IF(TONGHOP!V535="","",IF(OR(TONGHOP!O535="KTHP",TONGHOP!O535="ThiTN"),TONGHOP!V535,""))</f>
        <v/>
      </c>
      <c r="F535" s="81" t="str">
        <f t="shared" si="16"/>
        <v/>
      </c>
      <c r="G535" s="82" t="str">
        <f>IF(TONGHOP!W535="","",IF(OR(TONGHOP!O535="KTHP",TONGHOP!O535="ThiTN"),TONGHOP!W535,""))</f>
        <v/>
      </c>
      <c r="H535" s="81" t="str">
        <f t="shared" si="17"/>
        <v/>
      </c>
    </row>
    <row r="536" spans="1:8" ht="15.95" hidden="1" customHeight="1">
      <c r="A536" s="80" t="str">
        <f>IF(TONGHOP!F536="","",TONGHOP!F536)</f>
        <v>17T4-THU1</v>
      </c>
      <c r="B536" s="76">
        <f>IF(TONGHOP!C536="","",TONGHOP!C536)</f>
        <v>20180103</v>
      </c>
      <c r="C536" s="76" t="str">
        <f>IF(TONGHOP!D536="","",TONGHOP!D536)</f>
        <v>7h30</v>
      </c>
      <c r="D536" s="81">
        <f>IF(TONGHOP!Q536="","",TONGHOP!Q536)</f>
        <v>90</v>
      </c>
      <c r="E536" s="82" t="str">
        <f>IF(TONGHOP!V536="","",IF(OR(TONGHOP!O536="KTHP",TONGHOP!O536="ThiTN"),TONGHOP!V536,""))</f>
        <v>Bùi Hiền Lương</v>
      </c>
      <c r="F536" s="81">
        <f t="shared" si="16"/>
        <v>0.45</v>
      </c>
      <c r="G536" s="82" t="str">
        <f>IF(TONGHOP!W536="","",IF(OR(TONGHOP!O536="KTHP",TONGHOP!O536="ThiTN"),TONGHOP!W536,""))</f>
        <v/>
      </c>
      <c r="H536" s="81" t="str">
        <f t="shared" si="17"/>
        <v/>
      </c>
    </row>
    <row r="537" spans="1:8" ht="15.95" hidden="1" customHeight="1">
      <c r="A537" s="80" t="str">
        <f>IF(TONGHOP!F537="","",TONGHOP!F537)</f>
        <v>17T4-THU1</v>
      </c>
      <c r="B537" s="76">
        <f>IF(TONGHOP!C537="","",TONGHOP!C537)</f>
        <v>20180103</v>
      </c>
      <c r="C537" s="76" t="str">
        <f>IF(TONGHOP!D537="","",TONGHOP!D537)</f>
        <v>7h30</v>
      </c>
      <c r="D537" s="81">
        <f>IF(TONGHOP!Q537="","",TONGHOP!Q537)</f>
        <v>90</v>
      </c>
      <c r="E537" s="82" t="str">
        <f>IF(TONGHOP!V537="","",IF(OR(TONGHOP!O537="KTHP",TONGHOP!O537="ThiTN"),TONGHOP!V537,""))</f>
        <v/>
      </c>
      <c r="F537" s="81" t="str">
        <f t="shared" si="16"/>
        <v/>
      </c>
      <c r="G537" s="82" t="str">
        <f>IF(TONGHOP!W537="","",IF(OR(TONGHOP!O537="KTHP",TONGHOP!O537="ThiTN"),TONGHOP!W537,""))</f>
        <v/>
      </c>
      <c r="H537" s="81" t="str">
        <f t="shared" si="17"/>
        <v/>
      </c>
    </row>
    <row r="538" spans="1:8" ht="15.95" hidden="1" customHeight="1">
      <c r="A538" s="80" t="str">
        <f>IF(TONGHOP!F538="","",TONGHOP!F538)</f>
        <v>17T4-CCK1</v>
      </c>
      <c r="B538" s="76">
        <f>IF(TONGHOP!C538="","",TONGHOP!C538)</f>
        <v>20180103</v>
      </c>
      <c r="C538" s="76" t="str">
        <f>IF(TONGHOP!D538="","",TONGHOP!D538)</f>
        <v>7h30</v>
      </c>
      <c r="D538" s="81">
        <f>IF(TONGHOP!Q538="","",TONGHOP!Q538)</f>
        <v>90</v>
      </c>
      <c r="E538" s="82" t="str">
        <f>IF(TONGHOP!V538="","",IF(OR(TONGHOP!O538="KTHP",TONGHOP!O538="ThiTN"),TONGHOP!V538,""))</f>
        <v/>
      </c>
      <c r="F538" s="81" t="str">
        <f t="shared" si="16"/>
        <v/>
      </c>
      <c r="G538" s="82" t="str">
        <f>IF(TONGHOP!W538="","",IF(OR(TONGHOP!O538="KTHP",TONGHOP!O538="ThiTN"),TONGHOP!W538,""))</f>
        <v/>
      </c>
      <c r="H538" s="81" t="str">
        <f t="shared" si="17"/>
        <v/>
      </c>
    </row>
    <row r="539" spans="1:8" ht="15.95" hidden="1" customHeight="1">
      <c r="A539" s="80" t="str">
        <f>IF(TONGHOP!F539="","",TONGHOP!F539)</f>
        <v>17T4-CCK1</v>
      </c>
      <c r="B539" s="76">
        <f>IF(TONGHOP!C539="","",TONGHOP!C539)</f>
        <v>20180103</v>
      </c>
      <c r="C539" s="76" t="str">
        <f>IF(TONGHOP!D539="","",TONGHOP!D539)</f>
        <v>7h30</v>
      </c>
      <c r="D539" s="81">
        <f>IF(TONGHOP!Q539="","",TONGHOP!Q539)</f>
        <v>90</v>
      </c>
      <c r="E539" s="82" t="str">
        <f>IF(TONGHOP!V539="","",IF(OR(TONGHOP!O539="KTHP",TONGHOP!O539="ThiTN"),TONGHOP!V539,""))</f>
        <v>Nguyễn Tam Cương</v>
      </c>
      <c r="F539" s="81">
        <f t="shared" si="16"/>
        <v>0.45</v>
      </c>
      <c r="G539" s="82" t="str">
        <f>IF(TONGHOP!W539="","",IF(OR(TONGHOP!O539="KTHP",TONGHOP!O539="ThiTN"),TONGHOP!W539,""))</f>
        <v/>
      </c>
      <c r="H539" s="81" t="str">
        <f t="shared" si="17"/>
        <v/>
      </c>
    </row>
    <row r="540" spans="1:8" ht="15.95" hidden="1" customHeight="1">
      <c r="A540" s="80" t="str">
        <f>IF(TONGHOP!F540="","",TONGHOP!F540)</f>
        <v>17T4-CNÔ1</v>
      </c>
      <c r="B540" s="76">
        <f>IF(TONGHOP!C540="","",TONGHOP!C540)</f>
        <v>20180103</v>
      </c>
      <c r="C540" s="76" t="str">
        <f>IF(TONGHOP!D540="","",TONGHOP!D540)</f>
        <v>7h30</v>
      </c>
      <c r="D540" s="81">
        <f>IF(TONGHOP!Q540="","",TONGHOP!Q540)</f>
        <v>90</v>
      </c>
      <c r="E540" s="82" t="str">
        <f>IF(TONGHOP!V540="","",IF(OR(TONGHOP!O540="KTHP",TONGHOP!O540="ThiTN"),TONGHOP!V540,""))</f>
        <v/>
      </c>
      <c r="F540" s="81" t="str">
        <f t="shared" si="16"/>
        <v/>
      </c>
      <c r="G540" s="82" t="str">
        <f>IF(TONGHOP!W540="","",IF(OR(TONGHOP!O540="KTHP",TONGHOP!O540="ThiTN"),TONGHOP!W540,""))</f>
        <v/>
      </c>
      <c r="H540" s="81" t="str">
        <f t="shared" si="17"/>
        <v/>
      </c>
    </row>
    <row r="541" spans="1:8" ht="15.95" hidden="1" customHeight="1">
      <c r="A541" s="80" t="str">
        <f>IF(TONGHOP!F541="","",TONGHOP!F541)</f>
        <v>17T4-CNÔ1</v>
      </c>
      <c r="B541" s="76">
        <f>IF(TONGHOP!C541="","",TONGHOP!C541)</f>
        <v>20180103</v>
      </c>
      <c r="C541" s="76" t="str">
        <f>IF(TONGHOP!D541="","",TONGHOP!D541)</f>
        <v>7h30</v>
      </c>
      <c r="D541" s="81">
        <f>IF(TONGHOP!Q541="","",TONGHOP!Q541)</f>
        <v>90</v>
      </c>
      <c r="E541" s="82" t="str">
        <f>IF(TONGHOP!V541="","",IF(OR(TONGHOP!O541="KTHP",TONGHOP!O541="ThiTN"),TONGHOP!V541,""))</f>
        <v/>
      </c>
      <c r="F541" s="81" t="str">
        <f t="shared" si="16"/>
        <v/>
      </c>
      <c r="G541" s="82" t="str">
        <f>IF(TONGHOP!W541="","",IF(OR(TONGHOP!O541="KTHP",TONGHOP!O541="ThiTN"),TONGHOP!W541,""))</f>
        <v/>
      </c>
      <c r="H541" s="81" t="str">
        <f t="shared" si="17"/>
        <v/>
      </c>
    </row>
    <row r="542" spans="1:8" ht="15.95" hidden="1" customHeight="1">
      <c r="A542" s="80" t="str">
        <f>IF(TONGHOP!F542="","",TONGHOP!F542)</f>
        <v>17T4-LĐL1</v>
      </c>
      <c r="B542" s="76">
        <f>IF(TONGHOP!C542="","",TONGHOP!C542)</f>
        <v>20180103</v>
      </c>
      <c r="C542" s="76" t="str">
        <f>IF(TONGHOP!D542="","",TONGHOP!D542)</f>
        <v>7h30</v>
      </c>
      <c r="D542" s="81">
        <f>IF(TONGHOP!Q542="","",TONGHOP!Q542)</f>
        <v>90</v>
      </c>
      <c r="E542" s="82" t="str">
        <f>IF(TONGHOP!V542="","",IF(OR(TONGHOP!O542="KTHP",TONGHOP!O542="ThiTN"),TONGHOP!V542,""))</f>
        <v/>
      </c>
      <c r="F542" s="81" t="str">
        <f t="shared" si="16"/>
        <v/>
      </c>
      <c r="G542" s="82" t="str">
        <f>IF(TONGHOP!W542="","",IF(OR(TONGHOP!O542="KTHP",TONGHOP!O542="ThiTN"),TONGHOP!W542,""))</f>
        <v/>
      </c>
      <c r="H542" s="81" t="str">
        <f t="shared" si="17"/>
        <v/>
      </c>
    </row>
    <row r="543" spans="1:8" ht="15.95" hidden="1" customHeight="1">
      <c r="A543" s="80" t="str">
        <f>IF(TONGHOP!F543="","",TONGHOP!F543)</f>
        <v>17T4-LĐL1</v>
      </c>
      <c r="B543" s="76">
        <f>IF(TONGHOP!C543="","",TONGHOP!C543)</f>
        <v>20180103</v>
      </c>
      <c r="C543" s="76" t="str">
        <f>IF(TONGHOP!D543="","",TONGHOP!D543)</f>
        <v>7h30</v>
      </c>
      <c r="D543" s="81">
        <f>IF(TONGHOP!Q543="","",TONGHOP!Q543)</f>
        <v>90</v>
      </c>
      <c r="E543" s="82" t="str">
        <f>IF(TONGHOP!V543="","",IF(OR(TONGHOP!O543="KTHP",TONGHOP!O543="ThiTN"),TONGHOP!V543,""))</f>
        <v/>
      </c>
      <c r="F543" s="81" t="str">
        <f t="shared" si="16"/>
        <v/>
      </c>
      <c r="G543" s="82" t="str">
        <f>IF(TONGHOP!W543="","",IF(OR(TONGHOP!O543="KTHP",TONGHOP!O543="ThiTN"),TONGHOP!W543,""))</f>
        <v/>
      </c>
      <c r="H543" s="81" t="str">
        <f t="shared" si="17"/>
        <v/>
      </c>
    </row>
    <row r="544" spans="1:8" ht="15.95" hidden="1" customHeight="1">
      <c r="A544" s="80" t="str">
        <f>IF(TONGHOP!F544="","",TONGHOP!F544)</f>
        <v>17T4-TKW1</v>
      </c>
      <c r="B544" s="76">
        <f>IF(TONGHOP!C544="","",TONGHOP!C544)</f>
        <v>20180103</v>
      </c>
      <c r="C544" s="76" t="str">
        <f>IF(TONGHOP!D544="","",TONGHOP!D544)</f>
        <v>7h30</v>
      </c>
      <c r="D544" s="81">
        <f>IF(TONGHOP!Q544="","",TONGHOP!Q544)</f>
        <v>90</v>
      </c>
      <c r="E544" s="82" t="str">
        <f>IF(TONGHOP!V544="","",IF(OR(TONGHOP!O544="KTHP",TONGHOP!O544="ThiTN"),TONGHOP!V544,""))</f>
        <v/>
      </c>
      <c r="F544" s="81" t="str">
        <f t="shared" si="16"/>
        <v/>
      </c>
      <c r="G544" s="82" t="str">
        <f>IF(TONGHOP!W544="","",IF(OR(TONGHOP!O544="KTHP",TONGHOP!O544="ThiTN"),TONGHOP!W544,""))</f>
        <v/>
      </c>
      <c r="H544" s="81" t="str">
        <f t="shared" si="17"/>
        <v/>
      </c>
    </row>
    <row r="545" spans="1:8" ht="15.95" hidden="1" customHeight="1">
      <c r="A545" s="80" t="str">
        <f>IF(TONGHOP!F545="","",TONGHOP!F545)</f>
        <v>17T4-TKW1</v>
      </c>
      <c r="B545" s="76">
        <f>IF(TONGHOP!C545="","",TONGHOP!C545)</f>
        <v>20180103</v>
      </c>
      <c r="C545" s="76" t="str">
        <f>IF(TONGHOP!D545="","",TONGHOP!D545)</f>
        <v>7h30</v>
      </c>
      <c r="D545" s="81">
        <f>IF(TONGHOP!Q545="","",TONGHOP!Q545)</f>
        <v>90</v>
      </c>
      <c r="E545" s="82" t="str">
        <f>IF(TONGHOP!V545="","",IF(OR(TONGHOP!O545="KTHP",TONGHOP!O545="ThiTN"),TONGHOP!V545,""))</f>
        <v/>
      </c>
      <c r="F545" s="81" t="str">
        <f t="shared" si="16"/>
        <v/>
      </c>
      <c r="G545" s="82" t="str">
        <f>IF(TONGHOP!W545="","",IF(OR(TONGHOP!O545="KTHP",TONGHOP!O545="ThiTN"),TONGHOP!W545,""))</f>
        <v/>
      </c>
      <c r="H545" s="81" t="str">
        <f t="shared" si="17"/>
        <v/>
      </c>
    </row>
    <row r="546" spans="1:8" ht="15.95" hidden="1" customHeight="1">
      <c r="A546" s="80" t="str">
        <f>IF(TONGHOP!F546="","",TONGHOP!F546)</f>
        <v>17T4-CMT1</v>
      </c>
      <c r="B546" s="76">
        <f>IF(TONGHOP!C546="","",TONGHOP!C546)</f>
        <v>20180103</v>
      </c>
      <c r="C546" s="76" t="str">
        <f>IF(TONGHOP!D546="","",TONGHOP!D546)</f>
        <v>7h30</v>
      </c>
      <c r="D546" s="81">
        <f>IF(TONGHOP!Q546="","",TONGHOP!Q546)</f>
        <v>90</v>
      </c>
      <c r="E546" s="82" t="str">
        <f>IF(TONGHOP!V546="","",IF(OR(TONGHOP!O546="KTHP",TONGHOP!O546="ThiTN"),TONGHOP!V546,""))</f>
        <v/>
      </c>
      <c r="F546" s="81" t="str">
        <f t="shared" si="16"/>
        <v/>
      </c>
      <c r="G546" s="82" t="str">
        <f>IF(TONGHOP!W546="","",IF(OR(TONGHOP!O546="KTHP",TONGHOP!O546="ThiTN"),TONGHOP!W546,""))</f>
        <v/>
      </c>
      <c r="H546" s="81" t="str">
        <f t="shared" si="17"/>
        <v/>
      </c>
    </row>
    <row r="547" spans="1:8" ht="15.95" hidden="1" customHeight="1">
      <c r="A547" s="80" t="str">
        <f>IF(TONGHOP!F547="","",TONGHOP!F547)</f>
        <v>17T4-CMT1</v>
      </c>
      <c r="B547" s="76">
        <f>IF(TONGHOP!C547="","",TONGHOP!C547)</f>
        <v>20180103</v>
      </c>
      <c r="C547" s="76" t="str">
        <f>IF(TONGHOP!D547="","",TONGHOP!D547)</f>
        <v>7h30</v>
      </c>
      <c r="D547" s="81">
        <f>IF(TONGHOP!Q547="","",TONGHOP!Q547)</f>
        <v>90</v>
      </c>
      <c r="E547" s="82" t="str">
        <f>IF(TONGHOP!V547="","",IF(OR(TONGHOP!O547="KTHP",TONGHOP!O547="ThiTN"),TONGHOP!V547,""))</f>
        <v/>
      </c>
      <c r="F547" s="81" t="str">
        <f t="shared" si="16"/>
        <v/>
      </c>
      <c r="G547" s="82" t="str">
        <f>IF(TONGHOP!W547="","",IF(OR(TONGHOP!O547="KTHP",TONGHOP!O547="ThiTN"),TONGHOP!W547,""))</f>
        <v/>
      </c>
      <c r="H547" s="81" t="str">
        <f t="shared" si="17"/>
        <v/>
      </c>
    </row>
    <row r="548" spans="1:8" ht="15.95" hidden="1" customHeight="1">
      <c r="A548" s="80" t="str">
        <f>IF(TONGHOP!F548="","",TONGHOP!F548)</f>
        <v>17T4-LTM1</v>
      </c>
      <c r="B548" s="76">
        <f>IF(TONGHOP!C548="","",TONGHOP!C548)</f>
        <v>20180103</v>
      </c>
      <c r="C548" s="76" t="str">
        <f>IF(TONGHOP!D548="","",TONGHOP!D548)</f>
        <v>7h30</v>
      </c>
      <c r="D548" s="81">
        <f>IF(TONGHOP!Q548="","",TONGHOP!Q548)</f>
        <v>90</v>
      </c>
      <c r="E548" s="82" t="str">
        <f>IF(TONGHOP!V548="","",IF(OR(TONGHOP!O548="KTHP",TONGHOP!O548="ThiTN"),TONGHOP!V548,""))</f>
        <v/>
      </c>
      <c r="F548" s="81" t="str">
        <f t="shared" si="16"/>
        <v/>
      </c>
      <c r="G548" s="82" t="str">
        <f>IF(TONGHOP!W548="","",IF(OR(TONGHOP!O548="KTHP",TONGHOP!O548="ThiTN"),TONGHOP!W548,""))</f>
        <v/>
      </c>
      <c r="H548" s="81" t="str">
        <f t="shared" si="17"/>
        <v/>
      </c>
    </row>
    <row r="549" spans="1:8" ht="15.95" hidden="1" customHeight="1">
      <c r="A549" s="80" t="str">
        <f>IF(TONGHOP!F549="","",TONGHOP!F549)</f>
        <v>17T4-LTM1</v>
      </c>
      <c r="B549" s="76">
        <f>IF(TONGHOP!C549="","",TONGHOP!C549)</f>
        <v>20180103</v>
      </c>
      <c r="C549" s="76" t="str">
        <f>IF(TONGHOP!D549="","",TONGHOP!D549)</f>
        <v>7h30</v>
      </c>
      <c r="D549" s="81">
        <f>IF(TONGHOP!Q549="","",TONGHOP!Q549)</f>
        <v>90</v>
      </c>
      <c r="E549" s="82" t="str">
        <f>IF(TONGHOP!V549="","",IF(OR(TONGHOP!O549="KTHP",TONGHOP!O549="ThiTN"),TONGHOP!V549,""))</f>
        <v/>
      </c>
      <c r="F549" s="81" t="str">
        <f t="shared" si="16"/>
        <v/>
      </c>
      <c r="G549" s="82" t="str">
        <f>IF(TONGHOP!W549="","",IF(OR(TONGHOP!O549="KTHP",TONGHOP!O549="ThiTN"),TONGHOP!W549,""))</f>
        <v/>
      </c>
      <c r="H549" s="81" t="str">
        <f t="shared" si="17"/>
        <v/>
      </c>
    </row>
    <row r="550" spans="1:8" ht="15.95" hidden="1" customHeight="1">
      <c r="A550" s="80" t="str">
        <f>IF(TONGHOP!F550="","",TONGHOP!F550)</f>
        <v>17T4-QTM1</v>
      </c>
      <c r="B550" s="76">
        <f>IF(TONGHOP!C550="","",TONGHOP!C550)</f>
        <v>20180103</v>
      </c>
      <c r="C550" s="76" t="str">
        <f>IF(TONGHOP!D550="","",TONGHOP!D550)</f>
        <v>7h30</v>
      </c>
      <c r="D550" s="81">
        <f>IF(TONGHOP!Q550="","",TONGHOP!Q550)</f>
        <v>90</v>
      </c>
      <c r="E550" s="82" t="str">
        <f>IF(TONGHOP!V550="","",IF(OR(TONGHOP!O550="KTHP",TONGHOP!O550="ThiTN"),TONGHOP!V550,""))</f>
        <v>Phan Đức Long</v>
      </c>
      <c r="F550" s="81">
        <f t="shared" si="16"/>
        <v>0.45</v>
      </c>
      <c r="G550" s="82" t="str">
        <f>IF(TONGHOP!W550="","",IF(OR(TONGHOP!O550="KTHP",TONGHOP!O550="ThiTN"),TONGHOP!W550,""))</f>
        <v/>
      </c>
      <c r="H550" s="81" t="str">
        <f t="shared" si="17"/>
        <v/>
      </c>
    </row>
    <row r="551" spans="1:8" ht="15.95" hidden="1" customHeight="1">
      <c r="A551" s="80" t="str">
        <f>IF(TONGHOP!F551="","",TONGHOP!F551)</f>
        <v>17T4-NNA1</v>
      </c>
      <c r="B551" s="76">
        <f>IF(TONGHOP!C551="","",TONGHOP!C551)</f>
        <v>20180103</v>
      </c>
      <c r="C551" s="76" t="str">
        <f>IF(TONGHOP!D551="","",TONGHOP!D551)</f>
        <v>7h30</v>
      </c>
      <c r="D551" s="81">
        <f>IF(TONGHOP!Q551="","",TONGHOP!Q551)</f>
        <v>90</v>
      </c>
      <c r="E551" s="82" t="str">
        <f>IF(TONGHOP!V551="","",IF(OR(TONGHOP!O551="KTHP",TONGHOP!O551="ThiTN"),TONGHOP!V551,""))</f>
        <v/>
      </c>
      <c r="F551" s="81" t="str">
        <f t="shared" si="16"/>
        <v/>
      </c>
      <c r="G551" s="82" t="str">
        <f>IF(TONGHOP!W551="","",IF(OR(TONGHOP!O551="KTHP",TONGHOP!O551="ThiTN"),TONGHOP!W551,""))</f>
        <v/>
      </c>
      <c r="H551" s="81" t="str">
        <f t="shared" si="17"/>
        <v/>
      </c>
    </row>
    <row r="552" spans="1:8" ht="15.95" hidden="1" customHeight="1">
      <c r="A552" s="80" t="str">
        <f>IF(TONGHOP!F552="","",TONGHOP!F552)</f>
        <v>17T4-KTD1</v>
      </c>
      <c r="B552" s="76">
        <f>IF(TONGHOP!C552="","",TONGHOP!C552)</f>
        <v>20180103</v>
      </c>
      <c r="C552" s="76" t="str">
        <f>IF(TONGHOP!D552="","",TONGHOP!D552)</f>
        <v>7h30</v>
      </c>
      <c r="D552" s="81">
        <f>IF(TONGHOP!Q552="","",TONGHOP!Q552)</f>
        <v>90</v>
      </c>
      <c r="E552" s="82" t="str">
        <f>IF(TONGHOP!V552="","",IF(OR(TONGHOP!O552="KTHP",TONGHOP!O552="ThiTN"),TONGHOP!V552,""))</f>
        <v/>
      </c>
      <c r="F552" s="81" t="str">
        <f t="shared" si="16"/>
        <v/>
      </c>
      <c r="G552" s="82" t="str">
        <f>IF(TONGHOP!W552="","",IF(OR(TONGHOP!O552="KTHP",TONGHOP!O552="ThiTN"),TONGHOP!W552,""))</f>
        <v/>
      </c>
      <c r="H552" s="81" t="str">
        <f t="shared" si="17"/>
        <v/>
      </c>
    </row>
    <row r="553" spans="1:8" ht="15.95" hidden="1" customHeight="1">
      <c r="A553" s="80" t="str">
        <f>IF(TONGHOP!F553="","",TONGHOP!F553)</f>
        <v>17T4-QTD1</v>
      </c>
      <c r="B553" s="76">
        <f>IF(TONGHOP!C553="","",TONGHOP!C553)</f>
        <v>20180103</v>
      </c>
      <c r="C553" s="76" t="str">
        <f>IF(TONGHOP!D553="","",TONGHOP!D553)</f>
        <v>7h30</v>
      </c>
      <c r="D553" s="81">
        <f>IF(TONGHOP!Q553="","",TONGHOP!Q553)</f>
        <v>90</v>
      </c>
      <c r="E553" s="82" t="str">
        <f>IF(TONGHOP!V553="","",IF(OR(TONGHOP!O553="KTHP",TONGHOP!O553="ThiTN"),TONGHOP!V553,""))</f>
        <v/>
      </c>
      <c r="F553" s="81" t="str">
        <f t="shared" si="16"/>
        <v/>
      </c>
      <c r="G553" s="82" t="str">
        <f>IF(TONGHOP!W553="","",IF(OR(TONGHOP!O553="KTHP",TONGHOP!O553="ThiTN"),TONGHOP!W553,""))</f>
        <v/>
      </c>
      <c r="H553" s="81" t="str">
        <f t="shared" si="17"/>
        <v/>
      </c>
    </row>
    <row r="554" spans="1:8" ht="15.95" hidden="1" customHeight="1">
      <c r="A554" s="80" t="str">
        <f>IF(TONGHOP!F554="","",TONGHOP!F554)</f>
        <v>17T4-CKL1</v>
      </c>
      <c r="B554" s="76">
        <f>IF(TONGHOP!C554="","",TONGHOP!C554)</f>
        <v>20180103</v>
      </c>
      <c r="C554" s="76" t="str">
        <f>IF(TONGHOP!D554="","",TONGHOP!D554)</f>
        <v>7h30</v>
      </c>
      <c r="D554" s="81">
        <f>IF(TONGHOP!Q554="","",TONGHOP!Q554)</f>
        <v>90</v>
      </c>
      <c r="E554" s="82" t="str">
        <f>IF(TONGHOP!V554="","",IF(OR(TONGHOP!O554="KTHP",TONGHOP!O554="ThiTN"),TONGHOP!V554,""))</f>
        <v/>
      </c>
      <c r="F554" s="81" t="str">
        <f t="shared" si="16"/>
        <v/>
      </c>
      <c r="G554" s="82" t="str">
        <f>IF(TONGHOP!W554="","",IF(OR(TONGHOP!O554="KTHP",TONGHOP!O554="ThiTN"),TONGHOP!W554,""))</f>
        <v/>
      </c>
      <c r="H554" s="81" t="str">
        <f t="shared" si="17"/>
        <v/>
      </c>
    </row>
    <row r="555" spans="1:8" ht="15.95" hidden="1" customHeight="1">
      <c r="A555" s="80" t="str">
        <f>IF(TONGHOP!F555="","",TONGHOP!F555)</f>
        <v>17T4-CNL1</v>
      </c>
      <c r="B555" s="76">
        <f>IF(TONGHOP!C555="","",TONGHOP!C555)</f>
        <v>20180103</v>
      </c>
      <c r="C555" s="76" t="str">
        <f>IF(TONGHOP!D555="","",TONGHOP!D555)</f>
        <v>7h30</v>
      </c>
      <c r="D555" s="81">
        <f>IF(TONGHOP!Q555="","",TONGHOP!Q555)</f>
        <v>90</v>
      </c>
      <c r="E555" s="82" t="str">
        <f>IF(TONGHOP!V555="","",IF(OR(TONGHOP!O555="KTHP",TONGHOP!O555="ThiTN"),TONGHOP!V555,""))</f>
        <v/>
      </c>
      <c r="F555" s="81" t="str">
        <f t="shared" si="16"/>
        <v/>
      </c>
      <c r="G555" s="82" t="str">
        <f>IF(TONGHOP!W555="","",IF(OR(TONGHOP!O555="KTHP",TONGHOP!O555="ThiTN"),TONGHOP!W555,""))</f>
        <v/>
      </c>
      <c r="H555" s="81" t="str">
        <f t="shared" si="17"/>
        <v/>
      </c>
    </row>
    <row r="556" spans="1:8" ht="15.95" hidden="1" customHeight="1">
      <c r="A556" s="80" t="str">
        <f>IF(TONGHOP!F556="","",TONGHOP!F556)</f>
        <v>17T4-ĐĐT1</v>
      </c>
      <c r="B556" s="76">
        <f>IF(TONGHOP!C556="","",TONGHOP!C556)</f>
        <v>20180103</v>
      </c>
      <c r="C556" s="76" t="str">
        <f>IF(TONGHOP!D556="","",TONGHOP!D556)</f>
        <v>7h30</v>
      </c>
      <c r="D556" s="81">
        <f>IF(TONGHOP!Q556="","",TONGHOP!Q556)</f>
        <v>90</v>
      </c>
      <c r="E556" s="82" t="str">
        <f>IF(TONGHOP!V556="","",IF(OR(TONGHOP!O556="KTHP",TONGHOP!O556="ThiTN"),TONGHOP!V556,""))</f>
        <v/>
      </c>
      <c r="F556" s="81" t="str">
        <f t="shared" si="16"/>
        <v/>
      </c>
      <c r="G556" s="82" t="str">
        <f>IF(TONGHOP!W556="","",IF(OR(TONGHOP!O556="KTHP",TONGHOP!O556="ThiTN"),TONGHOP!W556,""))</f>
        <v/>
      </c>
      <c r="H556" s="81" t="str">
        <f t="shared" si="17"/>
        <v/>
      </c>
    </row>
    <row r="557" spans="1:8" ht="15.95" hidden="1" customHeight="1">
      <c r="A557" s="80" t="str">
        <f>IF(TONGHOP!F557="","",TONGHOP!F557)</f>
        <v>17T4-ĐTC1</v>
      </c>
      <c r="B557" s="76">
        <f>IF(TONGHOP!C557="","",TONGHOP!C557)</f>
        <v>20180103</v>
      </c>
      <c r="C557" s="76" t="str">
        <f>IF(TONGHOP!D557="","",TONGHOP!D557)</f>
        <v>7h30</v>
      </c>
      <c r="D557" s="81">
        <f>IF(TONGHOP!Q557="","",TONGHOP!Q557)</f>
        <v>90</v>
      </c>
      <c r="E557" s="82" t="str">
        <f>IF(TONGHOP!V557="","",IF(OR(TONGHOP!O557="KTHP",TONGHOP!O557="ThiTN"),TONGHOP!V557,""))</f>
        <v>Đỗ Thị Hải Yến</v>
      </c>
      <c r="F557" s="81">
        <f t="shared" si="16"/>
        <v>0.45</v>
      </c>
      <c r="G557" s="82" t="str">
        <f>IF(TONGHOP!W557="","",IF(OR(TONGHOP!O557="KTHP",TONGHOP!O557="ThiTN"),TONGHOP!W557,""))</f>
        <v/>
      </c>
      <c r="H557" s="81" t="str">
        <f t="shared" si="17"/>
        <v/>
      </c>
    </row>
    <row r="558" spans="1:8" ht="15.95" hidden="1" customHeight="1">
      <c r="A558" s="80" t="str">
        <f>IF(TONGHOP!F558="","",TONGHOP!F558)</f>
        <v>17T4-ĐCN1</v>
      </c>
      <c r="B558" s="76">
        <f>IF(TONGHOP!C558="","",TONGHOP!C558)</f>
        <v>20180103</v>
      </c>
      <c r="C558" s="76" t="str">
        <f>IF(TONGHOP!D558="","",TONGHOP!D558)</f>
        <v>7h30</v>
      </c>
      <c r="D558" s="81">
        <f>IF(TONGHOP!Q558="","",TONGHOP!Q558)</f>
        <v>90</v>
      </c>
      <c r="E558" s="82" t="str">
        <f>IF(TONGHOP!V558="","",IF(OR(TONGHOP!O558="KTHP",TONGHOP!O558="ThiTN"),TONGHOP!V558,""))</f>
        <v/>
      </c>
      <c r="F558" s="81" t="str">
        <f t="shared" si="16"/>
        <v/>
      </c>
      <c r="G558" s="82" t="str">
        <f>IF(TONGHOP!W558="","",IF(OR(TONGHOP!O558="KTHP",TONGHOP!O558="ThiTN"),TONGHOP!W558,""))</f>
        <v/>
      </c>
      <c r="H558" s="81" t="str">
        <f t="shared" si="17"/>
        <v/>
      </c>
    </row>
    <row r="559" spans="1:8" ht="15.95" hidden="1" customHeight="1">
      <c r="A559" s="80" t="str">
        <f>IF(TONGHOP!F559="","",TONGHOP!F559)</f>
        <v>17T4-CNM1</v>
      </c>
      <c r="B559" s="76">
        <f>IF(TONGHOP!C559="","",TONGHOP!C559)</f>
        <v>20180103</v>
      </c>
      <c r="C559" s="76" t="str">
        <f>IF(TONGHOP!D559="","",TONGHOP!D559)</f>
        <v>7h30</v>
      </c>
      <c r="D559" s="81">
        <f>IF(TONGHOP!Q559="","",TONGHOP!Q559)</f>
        <v>90</v>
      </c>
      <c r="E559" s="82" t="str">
        <f>IF(TONGHOP!V559="","",IF(OR(TONGHOP!O559="KTHP",TONGHOP!O559="ThiTN"),TONGHOP!V559,""))</f>
        <v/>
      </c>
      <c r="F559" s="81" t="str">
        <f t="shared" si="16"/>
        <v/>
      </c>
      <c r="G559" s="82" t="str">
        <f>IF(TONGHOP!W559="","",IF(OR(TONGHOP!O559="KTHP",TONGHOP!O559="ThiTN"),TONGHOP!W559,""))</f>
        <v/>
      </c>
      <c r="H559" s="81" t="str">
        <f t="shared" si="17"/>
        <v/>
      </c>
    </row>
    <row r="560" spans="1:8" ht="15.95" hidden="1" customHeight="1">
      <c r="A560" s="80" t="str">
        <f>IF(TONGHOP!F560="","",TONGHOP!F560)</f>
        <v>17T4-CNÔ2</v>
      </c>
      <c r="B560" s="76">
        <f>IF(TONGHOP!C560="","",TONGHOP!C560)</f>
        <v>20180103</v>
      </c>
      <c r="C560" s="76" t="str">
        <f>IF(TONGHOP!D560="","",TONGHOP!D560)</f>
        <v>7h30</v>
      </c>
      <c r="D560" s="81">
        <f>IF(TONGHOP!Q560="","",TONGHOP!Q560)</f>
        <v>90</v>
      </c>
      <c r="E560" s="82" t="str">
        <f>IF(TONGHOP!V560="","",IF(OR(TONGHOP!O560="KTHP",TONGHOP!O560="ThiTN"),TONGHOP!V560,""))</f>
        <v/>
      </c>
      <c r="F560" s="81" t="str">
        <f t="shared" si="16"/>
        <v/>
      </c>
      <c r="G560" s="82" t="str">
        <f>IF(TONGHOP!W560="","",IF(OR(TONGHOP!O560="KTHP",TONGHOP!O560="ThiTN"),TONGHOP!W560,""))</f>
        <v/>
      </c>
      <c r="H560" s="81" t="str">
        <f t="shared" si="17"/>
        <v/>
      </c>
    </row>
    <row r="561" spans="1:8" ht="15.95" hidden="1" customHeight="1">
      <c r="A561" s="80" t="str">
        <f>IF(TONGHOP!F561="","",TONGHOP!F561)</f>
        <v>17T4-CNÔ3</v>
      </c>
      <c r="B561" s="76">
        <f>IF(TONGHOP!C561="","",TONGHOP!C561)</f>
        <v>20180103</v>
      </c>
      <c r="C561" s="76" t="str">
        <f>IF(TONGHOP!D561="","",TONGHOP!D561)</f>
        <v>7h30</v>
      </c>
      <c r="D561" s="81">
        <f>IF(TONGHOP!Q561="","",TONGHOP!Q561)</f>
        <v>90</v>
      </c>
      <c r="E561" s="82" t="str">
        <f>IF(TONGHOP!V561="","",IF(OR(TONGHOP!O561="KTHP",TONGHOP!O561="ThiTN"),TONGHOP!V561,""))</f>
        <v/>
      </c>
      <c r="F561" s="81" t="str">
        <f t="shared" si="16"/>
        <v/>
      </c>
      <c r="G561" s="82" t="str">
        <f>IF(TONGHOP!W561="","",IF(OR(TONGHOP!O561="KTHP",TONGHOP!O561="ThiTN"),TONGHOP!W561,""))</f>
        <v/>
      </c>
      <c r="H561" s="81" t="str">
        <f t="shared" si="17"/>
        <v/>
      </c>
    </row>
    <row r="562" spans="1:8" ht="15.95" hidden="1" customHeight="1">
      <c r="A562" s="80" t="str">
        <f>IF(TONGHOP!F562="","",TONGHOP!F562)</f>
        <v>17T4-CCK2</v>
      </c>
      <c r="B562" s="76">
        <f>IF(TONGHOP!C562="","",TONGHOP!C562)</f>
        <v>20180103</v>
      </c>
      <c r="C562" s="76" t="str">
        <f>IF(TONGHOP!D562="","",TONGHOP!D562)</f>
        <v>7h30</v>
      </c>
      <c r="D562" s="81">
        <f>IF(TONGHOP!Q562="","",TONGHOP!Q562)</f>
        <v>90</v>
      </c>
      <c r="E562" s="82" t="str">
        <f>IF(TONGHOP!V562="","",IF(OR(TONGHOP!O562="KTHP",TONGHOP!O562="ThiTN"),TONGHOP!V562,""))</f>
        <v/>
      </c>
      <c r="F562" s="81" t="str">
        <f t="shared" si="16"/>
        <v/>
      </c>
      <c r="G562" s="82" t="str">
        <f>IF(TONGHOP!W562="","",IF(OR(TONGHOP!O562="KTHP",TONGHOP!O562="ThiTN"),TONGHOP!W562,""))</f>
        <v/>
      </c>
      <c r="H562" s="81" t="str">
        <f t="shared" si="17"/>
        <v/>
      </c>
    </row>
    <row r="563" spans="1:8" ht="15.95" hidden="1" customHeight="1">
      <c r="A563" s="80" t="str">
        <f>IF(TONGHOP!F563="","",TONGHOP!F563)</f>
        <v>17T4-CNÔ4</v>
      </c>
      <c r="B563" s="76">
        <f>IF(TONGHOP!C563="","",TONGHOP!C563)</f>
        <v>20180103</v>
      </c>
      <c r="C563" s="76" t="str">
        <f>IF(TONGHOP!D563="","",TONGHOP!D563)</f>
        <v>7h30</v>
      </c>
      <c r="D563" s="81">
        <f>IF(TONGHOP!Q563="","",TONGHOP!Q563)</f>
        <v>90</v>
      </c>
      <c r="E563" s="82" t="str">
        <f>IF(TONGHOP!V563="","",IF(OR(TONGHOP!O563="KTHP",TONGHOP!O563="ThiTN"),TONGHOP!V563,""))</f>
        <v/>
      </c>
      <c r="F563" s="81" t="str">
        <f t="shared" si="16"/>
        <v/>
      </c>
      <c r="G563" s="82" t="str">
        <f>IF(TONGHOP!W563="","",IF(OR(TONGHOP!O563="KTHP",TONGHOP!O563="ThiTN"),TONGHOP!W563,""))</f>
        <v/>
      </c>
      <c r="H563" s="81" t="str">
        <f t="shared" si="17"/>
        <v/>
      </c>
    </row>
    <row r="564" spans="1:8" ht="15.95" hidden="1" customHeight="1">
      <c r="A564" s="80" t="str">
        <f>IF(TONGHOP!F564="","",TONGHOP!F564)</f>
        <v>17T4-NNA2</v>
      </c>
      <c r="B564" s="76">
        <f>IF(TONGHOP!C564="","",TONGHOP!C564)</f>
        <v>20180103</v>
      </c>
      <c r="C564" s="76" t="str">
        <f>IF(TONGHOP!D564="","",TONGHOP!D564)</f>
        <v>7h30</v>
      </c>
      <c r="D564" s="81">
        <f>IF(TONGHOP!Q564="","",TONGHOP!Q564)</f>
        <v>90</v>
      </c>
      <c r="E564" s="82" t="str">
        <f>IF(TONGHOP!V564="","",IF(OR(TONGHOP!O564="KTHP",TONGHOP!O564="ThiTN"),TONGHOP!V564,""))</f>
        <v/>
      </c>
      <c r="F564" s="81" t="str">
        <f t="shared" si="16"/>
        <v/>
      </c>
      <c r="G564" s="82" t="str">
        <f>IF(TONGHOP!W564="","",IF(OR(TONGHOP!O564="KTHP",TONGHOP!O564="ThiTN"),TONGHOP!W564,""))</f>
        <v/>
      </c>
      <c r="H564" s="81" t="str">
        <f t="shared" si="17"/>
        <v/>
      </c>
    </row>
    <row r="565" spans="1:8" ht="15.95" hidden="1" customHeight="1">
      <c r="A565" s="80" t="str">
        <f>IF(TONGHOP!F565="","",TONGHOP!F565)</f>
        <v>17T4-LĐL2</v>
      </c>
      <c r="B565" s="76">
        <f>IF(TONGHOP!C565="","",TONGHOP!C565)</f>
        <v>20180103</v>
      </c>
      <c r="C565" s="76" t="str">
        <f>IF(TONGHOP!D565="","",TONGHOP!D565)</f>
        <v>7h30</v>
      </c>
      <c r="D565" s="81">
        <f>IF(TONGHOP!Q565="","",TONGHOP!Q565)</f>
        <v>90</v>
      </c>
      <c r="E565" s="82" t="str">
        <f>IF(TONGHOP!V565="","",IF(OR(TONGHOP!O565="KTHP",TONGHOP!O565="ThiTN"),TONGHOP!V565,""))</f>
        <v/>
      </c>
      <c r="F565" s="81" t="str">
        <f t="shared" si="16"/>
        <v/>
      </c>
      <c r="G565" s="82" t="str">
        <f>IF(TONGHOP!W565="","",IF(OR(TONGHOP!O565="KTHP",TONGHOP!O565="ThiTN"),TONGHOP!W565,""))</f>
        <v/>
      </c>
      <c r="H565" s="81" t="str">
        <f t="shared" si="17"/>
        <v/>
      </c>
    </row>
    <row r="566" spans="1:8" ht="15.95" hidden="1" customHeight="1">
      <c r="A566" s="80" t="str">
        <f>IF(TONGHOP!F566="","",TONGHOP!F566)</f>
        <v>17T4-ĐCN2</v>
      </c>
      <c r="B566" s="76">
        <f>IF(TONGHOP!C566="","",TONGHOP!C566)</f>
        <v>20180103</v>
      </c>
      <c r="C566" s="76" t="str">
        <f>IF(TONGHOP!D566="","",TONGHOP!D566)</f>
        <v>7h30</v>
      </c>
      <c r="D566" s="81">
        <f>IF(TONGHOP!Q566="","",TONGHOP!Q566)</f>
        <v>90</v>
      </c>
      <c r="E566" s="82" t="str">
        <f>IF(TONGHOP!V566="","",IF(OR(TONGHOP!O566="KTHP",TONGHOP!O566="ThiTN"),TONGHOP!V566,""))</f>
        <v/>
      </c>
      <c r="F566" s="81" t="str">
        <f t="shared" si="16"/>
        <v/>
      </c>
      <c r="G566" s="82" t="str">
        <f>IF(TONGHOP!W566="","",IF(OR(TONGHOP!O566="KTHP",TONGHOP!O566="ThiTN"),TONGHOP!W566,""))</f>
        <v/>
      </c>
      <c r="H566" s="81" t="str">
        <f t="shared" si="17"/>
        <v/>
      </c>
    </row>
    <row r="567" spans="1:8" ht="15.95" hidden="1" customHeight="1">
      <c r="A567" s="80" t="str">
        <f>IF(TONGHOP!F567="","",TONGHOP!F567)</f>
        <v>17T4-QTM2</v>
      </c>
      <c r="B567" s="76">
        <f>IF(TONGHOP!C567="","",TONGHOP!C567)</f>
        <v>20180103</v>
      </c>
      <c r="C567" s="76" t="str">
        <f>IF(TONGHOP!D567="","",TONGHOP!D567)</f>
        <v>7h30</v>
      </c>
      <c r="D567" s="81">
        <f>IF(TONGHOP!Q567="","",TONGHOP!Q567)</f>
        <v>90</v>
      </c>
      <c r="E567" s="82" t="str">
        <f>IF(TONGHOP!V567="","",IF(OR(TONGHOP!O567="KTHP",TONGHOP!O567="ThiTN"),TONGHOP!V567,""))</f>
        <v/>
      </c>
      <c r="F567" s="81" t="str">
        <f t="shared" si="16"/>
        <v/>
      </c>
      <c r="G567" s="82" t="str">
        <f>IF(TONGHOP!W567="","",IF(OR(TONGHOP!O567="KTHP",TONGHOP!O567="ThiTN"),TONGHOP!W567,""))</f>
        <v/>
      </c>
      <c r="H567" s="81" t="str">
        <f t="shared" si="17"/>
        <v/>
      </c>
    </row>
    <row r="568" spans="1:8" ht="15.95" hidden="1" customHeight="1">
      <c r="A568" s="80" t="str">
        <f>IF(TONGHOP!F568="","",TONGHOP!F568)</f>
        <v>15CĐ_HL1_ĐĐT</v>
      </c>
      <c r="B568" s="76">
        <f>IF(TONGHOP!C568="","",TONGHOP!C568)</f>
        <v>20180104</v>
      </c>
      <c r="C568" s="76" t="str">
        <f>IF(TONGHOP!D568="","",TONGHOP!D568)</f>
        <v>09h30</v>
      </c>
      <c r="D568" s="81">
        <f>IF(TONGHOP!Q568="","",TONGHOP!Q568)</f>
        <v>90</v>
      </c>
      <c r="E568" s="82" t="str">
        <f>IF(TONGHOP!V568="","",IF(OR(TONGHOP!O568="KTHP",TONGHOP!O568="ThiTN"),TONGHOP!V568,""))</f>
        <v/>
      </c>
      <c r="F568" s="81" t="str">
        <f t="shared" si="16"/>
        <v/>
      </c>
      <c r="G568" s="82" t="str">
        <f>IF(TONGHOP!W568="","",IF(OR(TONGHOP!O568="KTHP",TONGHOP!O568="ThiTN"),TONGHOP!W568,""))</f>
        <v/>
      </c>
      <c r="H568" s="81" t="str">
        <f t="shared" si="17"/>
        <v/>
      </c>
    </row>
    <row r="569" spans="1:8" ht="15.95" hidden="1" customHeight="1">
      <c r="A569" s="80" t="str">
        <f>IF(TONGHOP!F569="","",TONGHOP!F569)</f>
        <v>15TC-Đ; 15TC-QTM; 15TC-NL</v>
      </c>
      <c r="B569" s="76">
        <f>IF(TONGHOP!C569="","",TONGHOP!C569)</f>
        <v>20180104</v>
      </c>
      <c r="C569" s="76" t="str">
        <f>IF(TONGHOP!D569="","",TONGHOP!D569)</f>
        <v>10h00</v>
      </c>
      <c r="D569" s="81">
        <f>IF(TONGHOP!Q569="","",TONGHOP!Q569)</f>
        <v>60</v>
      </c>
      <c r="E569" s="82" t="str">
        <f>IF(TONGHOP!V569="","",IF(OR(TONGHOP!O569="KTHP",TONGHOP!O569="ThiTN"),TONGHOP!V569,""))</f>
        <v>Trần Thị Ngọc Dung</v>
      </c>
      <c r="F569" s="81">
        <f t="shared" si="16"/>
        <v>0.3</v>
      </c>
      <c r="G569" s="82" t="str">
        <f>IF(TONGHOP!W569="","",IF(OR(TONGHOP!O569="KTHP",TONGHOP!O569="ThiTN"),TONGHOP!W569,""))</f>
        <v/>
      </c>
      <c r="H569" s="81" t="str">
        <f t="shared" si="17"/>
        <v/>
      </c>
    </row>
    <row r="570" spans="1:8" ht="15.95" hidden="1" customHeight="1">
      <c r="A570" s="80" t="str">
        <f>IF(TONGHOP!F570="","",TONGHOP!F570)</f>
        <v>15CĐN-QTD</v>
      </c>
      <c r="B570" s="76">
        <f>IF(TONGHOP!C570="","",TONGHOP!C570)</f>
        <v>20180104</v>
      </c>
      <c r="C570" s="76" t="str">
        <f>IF(TONGHOP!D570="","",TONGHOP!D570)</f>
        <v>10h00</v>
      </c>
      <c r="D570" s="81">
        <f>IF(TONGHOP!Q570="","",TONGHOP!Q570)</f>
        <v>60</v>
      </c>
      <c r="E570" s="82" t="str">
        <f>IF(TONGHOP!V570="","",IF(OR(TONGHOP!O570="KTHP",TONGHOP!O570="ThiTN"),TONGHOP!V570,""))</f>
        <v/>
      </c>
      <c r="F570" s="81" t="str">
        <f t="shared" si="16"/>
        <v/>
      </c>
      <c r="G570" s="82" t="str">
        <f>IF(TONGHOP!W570="","",IF(OR(TONGHOP!O570="KTHP",TONGHOP!O570="ThiTN"),TONGHOP!W570,""))</f>
        <v/>
      </c>
      <c r="H570" s="81" t="str">
        <f t="shared" si="17"/>
        <v/>
      </c>
    </row>
    <row r="571" spans="1:8" ht="15.95" hidden="1" customHeight="1">
      <c r="A571" s="80" t="str">
        <f>IF(TONGHOP!F571="","",TONGHOP!F571)</f>
        <v>16CĐN-QTD</v>
      </c>
      <c r="B571" s="76">
        <f>IF(TONGHOP!C571="","",TONGHOP!C571)</f>
        <v>20180104</v>
      </c>
      <c r="C571" s="76" t="str">
        <f>IF(TONGHOP!D571="","",TONGHOP!D571)</f>
        <v>10h00</v>
      </c>
      <c r="D571" s="81">
        <f>IF(TONGHOP!Q571="","",TONGHOP!Q571)</f>
        <v>90</v>
      </c>
      <c r="E571" s="82" t="str">
        <f>IF(TONGHOP!V571="","",IF(OR(TONGHOP!O571="KTHP",TONGHOP!O571="ThiTN"),TONGHOP!V571,""))</f>
        <v/>
      </c>
      <c r="F571" s="81" t="str">
        <f t="shared" si="16"/>
        <v/>
      </c>
      <c r="G571" s="82" t="str">
        <f>IF(TONGHOP!W571="","",IF(OR(TONGHOP!O571="KTHP",TONGHOP!O571="ThiTN"),TONGHOP!W571,""))</f>
        <v/>
      </c>
      <c r="H571" s="81" t="str">
        <f t="shared" si="17"/>
        <v/>
      </c>
    </row>
    <row r="572" spans="1:8" ht="15.95" hidden="1" customHeight="1">
      <c r="A572" s="80" t="str">
        <f>IF(TONGHOP!F572="","",TONGHOP!F572)</f>
        <v>16TN-Đ; 16TCT-Đ</v>
      </c>
      <c r="B572" s="76">
        <f>IF(TONGHOP!C572="","",TONGHOP!C572)</f>
        <v>20180104</v>
      </c>
      <c r="C572" s="76" t="str">
        <f>IF(TONGHOP!D572="","",TONGHOP!D572)</f>
        <v>10h00</v>
      </c>
      <c r="D572" s="81">
        <f>IF(TONGHOP!Q572="","",TONGHOP!Q572)</f>
        <v>90</v>
      </c>
      <c r="E572" s="82" t="str">
        <f>IF(TONGHOP!V572="","",IF(OR(TONGHOP!O572="KTHP",TONGHOP!O572="ThiTN"),TONGHOP!V572,""))</f>
        <v/>
      </c>
      <c r="F572" s="81" t="str">
        <f t="shared" si="16"/>
        <v/>
      </c>
      <c r="G572" s="82" t="str">
        <f>IF(TONGHOP!W572="","",IF(OR(TONGHOP!O572="KTHP",TONGHOP!O572="ThiTN"),TONGHOP!W572,""))</f>
        <v/>
      </c>
      <c r="H572" s="81" t="str">
        <f t="shared" si="17"/>
        <v/>
      </c>
    </row>
    <row r="573" spans="1:8" ht="15.95" hidden="1" customHeight="1">
      <c r="A573" s="80" t="str">
        <f>IF(TONGHOP!F573="","",TONGHOP!F573)</f>
        <v>16CĐ-MTT1</v>
      </c>
      <c r="B573" s="76">
        <f>IF(TONGHOP!C573="","",TONGHOP!C573)</f>
        <v>20180104</v>
      </c>
      <c r="C573" s="76" t="str">
        <f>IF(TONGHOP!D573="","",TONGHOP!D573)</f>
        <v>13h00</v>
      </c>
      <c r="D573" s="81">
        <f>IF(TONGHOP!Q573="","",TONGHOP!Q573)</f>
        <v>90</v>
      </c>
      <c r="E573" s="82" t="str">
        <f>IF(TONGHOP!V573="","",IF(OR(TONGHOP!O573="KTHP",TONGHOP!O573="ThiTN"),TONGHOP!V573,""))</f>
        <v>Trần Văn Lượng</v>
      </c>
      <c r="F573" s="81">
        <f t="shared" si="16"/>
        <v>0.45</v>
      </c>
      <c r="G573" s="82" t="str">
        <f>IF(TONGHOP!W573="","",IF(OR(TONGHOP!O573="KTHP",TONGHOP!O573="ThiTN"),TONGHOP!W573,""))</f>
        <v/>
      </c>
      <c r="H573" s="81" t="str">
        <f t="shared" si="17"/>
        <v/>
      </c>
    </row>
    <row r="574" spans="1:8" ht="15.95" hidden="1" customHeight="1">
      <c r="A574" s="80" t="str">
        <f>IF(TONGHOP!F574="","",TONGHOP!F574)</f>
        <v>16CĐ-MTT1</v>
      </c>
      <c r="B574" s="76">
        <f>IF(TONGHOP!C574="","",TONGHOP!C574)</f>
        <v>20180104</v>
      </c>
      <c r="C574" s="76" t="str">
        <f>IF(TONGHOP!D574="","",TONGHOP!D574)</f>
        <v>13h00</v>
      </c>
      <c r="D574" s="81">
        <f>IF(TONGHOP!Q574="","",TONGHOP!Q574)</f>
        <v>90</v>
      </c>
      <c r="E574" s="82" t="str">
        <f>IF(TONGHOP!V574="","",IF(OR(TONGHOP!O574="KTHP",TONGHOP!O574="ThiTN"),TONGHOP!V574,""))</f>
        <v/>
      </c>
      <c r="F574" s="81" t="str">
        <f t="shared" si="16"/>
        <v/>
      </c>
      <c r="G574" s="82" t="str">
        <f>IF(TONGHOP!W574="","",IF(OR(TONGHOP!O574="KTHP",TONGHOP!O574="ThiTN"),TONGHOP!W574,""))</f>
        <v/>
      </c>
      <c r="H574" s="81" t="str">
        <f t="shared" si="17"/>
        <v/>
      </c>
    </row>
    <row r="575" spans="1:8" ht="15.95" hidden="1" customHeight="1">
      <c r="A575" s="80" t="str">
        <f>IF(TONGHOP!F575="","",TONGHOP!F575)</f>
        <v>16CĐ-MTT2</v>
      </c>
      <c r="B575" s="76">
        <f>IF(TONGHOP!C575="","",TONGHOP!C575)</f>
        <v>20180104</v>
      </c>
      <c r="C575" s="76" t="str">
        <f>IF(TONGHOP!D575="","",TONGHOP!D575)</f>
        <v>13h00</v>
      </c>
      <c r="D575" s="81">
        <f>IF(TONGHOP!Q575="","",TONGHOP!Q575)</f>
        <v>90</v>
      </c>
      <c r="E575" s="82" t="str">
        <f>IF(TONGHOP!V575="","",IF(OR(TONGHOP!O575="KTHP",TONGHOP!O575="ThiTN"),TONGHOP!V575,""))</f>
        <v>Nguyễn Thành Long</v>
      </c>
      <c r="F575" s="81">
        <f t="shared" si="16"/>
        <v>0.45</v>
      </c>
      <c r="G575" s="82" t="str">
        <f>IF(TONGHOP!W575="","",IF(OR(TONGHOP!O575="KTHP",TONGHOP!O575="ThiTN"),TONGHOP!W575,""))</f>
        <v/>
      </c>
      <c r="H575" s="81" t="str">
        <f t="shared" si="17"/>
        <v/>
      </c>
    </row>
    <row r="576" spans="1:8" ht="15.95" hidden="1" customHeight="1">
      <c r="A576" s="80" t="str">
        <f>IF(TONGHOP!F576="","",TONGHOP!F576)</f>
        <v>16CĐ-MTT2</v>
      </c>
      <c r="B576" s="76">
        <f>IF(TONGHOP!C576="","",TONGHOP!C576)</f>
        <v>20180104</v>
      </c>
      <c r="C576" s="76" t="str">
        <f>IF(TONGHOP!D576="","",TONGHOP!D576)</f>
        <v>13h00</v>
      </c>
      <c r="D576" s="81">
        <f>IF(TONGHOP!Q576="","",TONGHOP!Q576)</f>
        <v>90</v>
      </c>
      <c r="E576" s="82" t="str">
        <f>IF(TONGHOP!V576="","",IF(OR(TONGHOP!O576="KTHP",TONGHOP!O576="ThiTN"),TONGHOP!V576,""))</f>
        <v/>
      </c>
      <c r="F576" s="81" t="str">
        <f t="shared" si="16"/>
        <v/>
      </c>
      <c r="G576" s="82" t="str">
        <f>IF(TONGHOP!W576="","",IF(OR(TONGHOP!O576="KTHP",TONGHOP!O576="ThiTN"),TONGHOP!W576,""))</f>
        <v/>
      </c>
      <c r="H576" s="81" t="str">
        <f t="shared" si="17"/>
        <v/>
      </c>
    </row>
    <row r="577" spans="1:8" ht="15.95" hidden="1" customHeight="1">
      <c r="A577" s="80" t="str">
        <f>IF(TONGHOP!F577="","",TONGHOP!F577)</f>
        <v>16CĐ-TW1</v>
      </c>
      <c r="B577" s="76">
        <f>IF(TONGHOP!C577="","",TONGHOP!C577)</f>
        <v>20180104</v>
      </c>
      <c r="C577" s="76" t="str">
        <f>IF(TONGHOP!D577="","",TONGHOP!D577)</f>
        <v>13h00</v>
      </c>
      <c r="D577" s="81">
        <f>IF(TONGHOP!Q577="","",TONGHOP!Q577)</f>
        <v>90</v>
      </c>
      <c r="E577" s="82" t="str">
        <f>IF(TONGHOP!V577="","",IF(OR(TONGHOP!O577="KTHP",TONGHOP!O577="ThiTN"),TONGHOP!V577,""))</f>
        <v/>
      </c>
      <c r="F577" s="81" t="str">
        <f t="shared" si="16"/>
        <v/>
      </c>
      <c r="G577" s="82" t="str">
        <f>IF(TONGHOP!W577="","",IF(OR(TONGHOP!O577="KTHP",TONGHOP!O577="ThiTN"),TONGHOP!W577,""))</f>
        <v/>
      </c>
      <c r="H577" s="81" t="str">
        <f t="shared" si="17"/>
        <v/>
      </c>
    </row>
    <row r="578" spans="1:8" ht="15.95" hidden="1" customHeight="1">
      <c r="A578" s="80" t="str">
        <f>IF(TONGHOP!F578="","",TONGHOP!F578)</f>
        <v>16CĐ-TW2</v>
      </c>
      <c r="B578" s="76">
        <f>IF(TONGHOP!C578="","",TONGHOP!C578)</f>
        <v>20180104</v>
      </c>
      <c r="C578" s="76" t="str">
        <f>IF(TONGHOP!D578="","",TONGHOP!D578)</f>
        <v>13h00</v>
      </c>
      <c r="D578" s="81">
        <f>IF(TONGHOP!Q578="","",TONGHOP!Q578)</f>
        <v>90</v>
      </c>
      <c r="E578" s="82" t="str">
        <f>IF(TONGHOP!V578="","",IF(OR(TONGHOP!O578="KTHP",TONGHOP!O578="ThiTN"),TONGHOP!V578,""))</f>
        <v/>
      </c>
      <c r="F578" s="81" t="str">
        <f t="shared" si="16"/>
        <v/>
      </c>
      <c r="G578" s="82" t="str">
        <f>IF(TONGHOP!W578="","",IF(OR(TONGHOP!O578="KTHP",TONGHOP!O578="ThiTN"),TONGHOP!W578,""))</f>
        <v/>
      </c>
      <c r="H578" s="81" t="str">
        <f t="shared" si="17"/>
        <v/>
      </c>
    </row>
    <row r="579" spans="1:8" ht="15.95" hidden="1" customHeight="1">
      <c r="A579" s="80" t="str">
        <f>IF(TONGHOP!F579="","",TONGHOP!F579)</f>
        <v>16CĐ-CĐ1</v>
      </c>
      <c r="B579" s="76">
        <f>IF(TONGHOP!C579="","",TONGHOP!C579)</f>
        <v>20180104</v>
      </c>
      <c r="C579" s="76" t="str">
        <f>IF(TONGHOP!D579="","",TONGHOP!D579)</f>
        <v>13h00</v>
      </c>
      <c r="D579" s="81">
        <f>IF(TONGHOP!Q579="","",TONGHOP!Q579)</f>
        <v>90</v>
      </c>
      <c r="E579" s="82" t="str">
        <f>IF(TONGHOP!V579="","",IF(OR(TONGHOP!O579="KTHP",TONGHOP!O579="ThiTN"),TONGHOP!V579,""))</f>
        <v/>
      </c>
      <c r="F579" s="81" t="str">
        <f t="shared" ref="F579:F642" si="18">IF(E579="","",D579*0.3/60)</f>
        <v/>
      </c>
      <c r="G579" s="82" t="str">
        <f>IF(TONGHOP!W579="","",IF(OR(TONGHOP!O579="KTHP",TONGHOP!O579="ThiTN"),TONGHOP!W579,""))</f>
        <v/>
      </c>
      <c r="H579" s="81" t="str">
        <f t="shared" ref="H579:H642" si="19">IF(G579="","",D579*0.3/60)</f>
        <v/>
      </c>
    </row>
    <row r="580" spans="1:8" ht="15.95" hidden="1" customHeight="1">
      <c r="A580" s="80" t="str">
        <f>IF(TONGHOP!F580="","",TONGHOP!F580)</f>
        <v>16CĐ-CĐ1</v>
      </c>
      <c r="B580" s="76">
        <f>IF(TONGHOP!C580="","",TONGHOP!C580)</f>
        <v>20180104</v>
      </c>
      <c r="C580" s="76" t="str">
        <f>IF(TONGHOP!D580="","",TONGHOP!D580)</f>
        <v>13h00</v>
      </c>
      <c r="D580" s="81">
        <f>IF(TONGHOP!Q580="","",TONGHOP!Q580)</f>
        <v>90</v>
      </c>
      <c r="E580" s="82" t="str">
        <f>IF(TONGHOP!V580="","",IF(OR(TONGHOP!O580="KTHP",TONGHOP!O580="ThiTN"),TONGHOP!V580,""))</f>
        <v/>
      </c>
      <c r="F580" s="81" t="str">
        <f t="shared" si="18"/>
        <v/>
      </c>
      <c r="G580" s="82" t="str">
        <f>IF(TONGHOP!W580="","",IF(OR(TONGHOP!O580="KTHP",TONGHOP!O580="ThiTN"),TONGHOP!W580,""))</f>
        <v/>
      </c>
      <c r="H580" s="81" t="str">
        <f t="shared" si="19"/>
        <v/>
      </c>
    </row>
    <row r="581" spans="1:8" ht="15.95" hidden="1" customHeight="1">
      <c r="A581" s="80" t="str">
        <f>IF(TONGHOP!F581="","",TONGHOP!F581)</f>
        <v>16CĐ-CĐT1</v>
      </c>
      <c r="B581" s="76">
        <f>IF(TONGHOP!C581="","",TONGHOP!C581)</f>
        <v>20180104</v>
      </c>
      <c r="C581" s="76" t="str">
        <f>IF(TONGHOP!D581="","",TONGHOP!D581)</f>
        <v>13h00</v>
      </c>
      <c r="D581" s="81">
        <f>IF(TONGHOP!Q581="","",TONGHOP!Q581)</f>
        <v>90</v>
      </c>
      <c r="E581" s="82" t="str">
        <f>IF(TONGHOP!V581="","",IF(OR(TONGHOP!O581="KTHP",TONGHOP!O581="ThiTN"),TONGHOP!V581,""))</f>
        <v/>
      </c>
      <c r="F581" s="81" t="str">
        <f t="shared" si="18"/>
        <v/>
      </c>
      <c r="G581" s="82" t="str">
        <f>IF(TONGHOP!W581="","",IF(OR(TONGHOP!O581="KTHP",TONGHOP!O581="ThiTN"),TONGHOP!W581,""))</f>
        <v/>
      </c>
      <c r="H581" s="81" t="str">
        <f t="shared" si="19"/>
        <v/>
      </c>
    </row>
    <row r="582" spans="1:8" ht="15.95" hidden="1" customHeight="1">
      <c r="A582" s="80" t="str">
        <f>IF(TONGHOP!F582="","",TONGHOP!F582)</f>
        <v>16CĐ-CĐT1</v>
      </c>
      <c r="B582" s="76">
        <f>IF(TONGHOP!C582="","",TONGHOP!C582)</f>
        <v>20180104</v>
      </c>
      <c r="C582" s="76" t="str">
        <f>IF(TONGHOP!D582="","",TONGHOP!D582)</f>
        <v>13h00</v>
      </c>
      <c r="D582" s="81">
        <f>IF(TONGHOP!Q582="","",TONGHOP!Q582)</f>
        <v>90</v>
      </c>
      <c r="E582" s="82" t="str">
        <f>IF(TONGHOP!V582="","",IF(OR(TONGHOP!O582="KTHP",TONGHOP!O582="ThiTN"),TONGHOP!V582,""))</f>
        <v>Đỗ Trọng Quý</v>
      </c>
      <c r="F582" s="81">
        <f t="shared" si="18"/>
        <v>0.45</v>
      </c>
      <c r="G582" s="82" t="str">
        <f>IF(TONGHOP!W582="","",IF(OR(TONGHOP!O582="KTHP",TONGHOP!O582="ThiTN"),TONGHOP!W582,""))</f>
        <v/>
      </c>
      <c r="H582" s="81" t="str">
        <f t="shared" si="19"/>
        <v/>
      </c>
    </row>
    <row r="583" spans="1:8" ht="15.95" hidden="1" customHeight="1">
      <c r="A583" s="80" t="str">
        <f>IF(TONGHOP!F583="","",TONGHOP!F583)</f>
        <v>16CĐ-CNC1</v>
      </c>
      <c r="B583" s="76">
        <f>IF(TONGHOP!C583="","",TONGHOP!C583)</f>
        <v>20180104</v>
      </c>
      <c r="C583" s="76" t="str">
        <f>IF(TONGHOP!D583="","",TONGHOP!D583)</f>
        <v>13h00</v>
      </c>
      <c r="D583" s="81">
        <f>IF(TONGHOP!Q583="","",TONGHOP!Q583)</f>
        <v>90</v>
      </c>
      <c r="E583" s="82" t="str">
        <f>IF(TONGHOP!V583="","",IF(OR(TONGHOP!O583="KTHP",TONGHOP!O583="ThiTN"),TONGHOP!V583,""))</f>
        <v/>
      </c>
      <c r="F583" s="81" t="str">
        <f t="shared" si="18"/>
        <v/>
      </c>
      <c r="G583" s="82" t="str">
        <f>IF(TONGHOP!W583="","",IF(OR(TONGHOP!O583="KTHP",TONGHOP!O583="ThiTN"),TONGHOP!W583,""))</f>
        <v/>
      </c>
      <c r="H583" s="81" t="str">
        <f t="shared" si="19"/>
        <v/>
      </c>
    </row>
    <row r="584" spans="1:8" ht="15.95" hidden="1" customHeight="1">
      <c r="A584" s="80" t="str">
        <f>IF(TONGHOP!F584="","",TONGHOP!F584)</f>
        <v>16CĐ-CNC1</v>
      </c>
      <c r="B584" s="76">
        <f>IF(TONGHOP!C584="","",TONGHOP!C584)</f>
        <v>20180104</v>
      </c>
      <c r="C584" s="76" t="str">
        <f>IF(TONGHOP!D584="","",TONGHOP!D584)</f>
        <v>13h00</v>
      </c>
      <c r="D584" s="81">
        <f>IF(TONGHOP!Q584="","",TONGHOP!Q584)</f>
        <v>90</v>
      </c>
      <c r="E584" s="82" t="str">
        <f>IF(TONGHOP!V584="","",IF(OR(TONGHOP!O584="KTHP",TONGHOP!O584="ThiTN"),TONGHOP!V584,""))</f>
        <v/>
      </c>
      <c r="F584" s="81" t="str">
        <f t="shared" si="18"/>
        <v/>
      </c>
      <c r="G584" s="82" t="str">
        <f>IF(TONGHOP!W584="","",IF(OR(TONGHOP!O584="KTHP",TONGHOP!O584="ThiTN"),TONGHOP!W584,""))</f>
        <v/>
      </c>
      <c r="H584" s="81" t="str">
        <f t="shared" si="19"/>
        <v/>
      </c>
    </row>
    <row r="585" spans="1:8" ht="15.95" hidden="1" customHeight="1">
      <c r="A585" s="80" t="str">
        <f>IF(TONGHOP!F585="","",TONGHOP!F585)</f>
        <v>16CĐ-CTM1</v>
      </c>
      <c r="B585" s="76">
        <f>IF(TONGHOP!C585="","",TONGHOP!C585)</f>
        <v>20180104</v>
      </c>
      <c r="C585" s="76" t="str">
        <f>IF(TONGHOP!D585="","",TONGHOP!D585)</f>
        <v>13h00</v>
      </c>
      <c r="D585" s="81">
        <f>IF(TONGHOP!Q585="","",TONGHOP!Q585)</f>
        <v>90</v>
      </c>
      <c r="E585" s="82" t="str">
        <f>IF(TONGHOP!V585="","",IF(OR(TONGHOP!O585="KTHP",TONGHOP!O585="ThiTN"),TONGHOP!V585,""))</f>
        <v/>
      </c>
      <c r="F585" s="81" t="str">
        <f t="shared" si="18"/>
        <v/>
      </c>
      <c r="G585" s="82" t="str">
        <f>IF(TONGHOP!W585="","",IF(OR(TONGHOP!O585="KTHP",TONGHOP!O585="ThiTN"),TONGHOP!W585,""))</f>
        <v/>
      </c>
      <c r="H585" s="81" t="str">
        <f t="shared" si="19"/>
        <v/>
      </c>
    </row>
    <row r="586" spans="1:8" ht="15.95" hidden="1" customHeight="1">
      <c r="A586" s="80" t="str">
        <f>IF(TONGHOP!F586="","",TONGHOP!F586)</f>
        <v>16CĐ-CTM1</v>
      </c>
      <c r="B586" s="76">
        <f>IF(TONGHOP!C586="","",TONGHOP!C586)</f>
        <v>20180104</v>
      </c>
      <c r="C586" s="76" t="str">
        <f>IF(TONGHOP!D586="","",TONGHOP!D586)</f>
        <v>13h00</v>
      </c>
      <c r="D586" s="81">
        <f>IF(TONGHOP!Q586="","",TONGHOP!Q586)</f>
        <v>90</v>
      </c>
      <c r="E586" s="82" t="str">
        <f>IF(TONGHOP!V586="","",IF(OR(TONGHOP!O586="KTHP",TONGHOP!O586="ThiTN"),TONGHOP!V586,""))</f>
        <v/>
      </c>
      <c r="F586" s="81" t="str">
        <f t="shared" si="18"/>
        <v/>
      </c>
      <c r="G586" s="82" t="str">
        <f>IF(TONGHOP!W586="","",IF(OR(TONGHOP!O586="KTHP",TONGHOP!O586="ThiTN"),TONGHOP!W586,""))</f>
        <v/>
      </c>
      <c r="H586" s="81" t="str">
        <f t="shared" si="19"/>
        <v/>
      </c>
    </row>
    <row r="587" spans="1:8" ht="15.95" hidden="1" customHeight="1">
      <c r="A587" s="80" t="str">
        <f>IF(TONGHOP!F587="","",TONGHOP!F587)</f>
        <v>16CĐ-CTM2</v>
      </c>
      <c r="B587" s="76">
        <f>IF(TONGHOP!C587="","",TONGHOP!C587)</f>
        <v>20180104</v>
      </c>
      <c r="C587" s="76" t="str">
        <f>IF(TONGHOP!D587="","",TONGHOP!D587)</f>
        <v>13h00</v>
      </c>
      <c r="D587" s="81">
        <f>IF(TONGHOP!Q587="","",TONGHOP!Q587)</f>
        <v>90</v>
      </c>
      <c r="E587" s="82" t="str">
        <f>IF(TONGHOP!V587="","",IF(OR(TONGHOP!O587="KTHP",TONGHOP!O587="ThiTN"),TONGHOP!V587,""))</f>
        <v/>
      </c>
      <c r="F587" s="81" t="str">
        <f t="shared" si="18"/>
        <v/>
      </c>
      <c r="G587" s="82" t="str">
        <f>IF(TONGHOP!W587="","",IF(OR(TONGHOP!O587="KTHP",TONGHOP!O587="ThiTN"),TONGHOP!W587,""))</f>
        <v/>
      </c>
      <c r="H587" s="81" t="str">
        <f t="shared" si="19"/>
        <v/>
      </c>
    </row>
    <row r="588" spans="1:8" ht="15.95" hidden="1" customHeight="1">
      <c r="A588" s="80" t="str">
        <f>IF(TONGHOP!F588="","",TONGHOP!F588)</f>
        <v>16CĐ-CTM3</v>
      </c>
      <c r="B588" s="76">
        <f>IF(TONGHOP!C588="","",TONGHOP!C588)</f>
        <v>20180104</v>
      </c>
      <c r="C588" s="76" t="str">
        <f>IF(TONGHOP!D588="","",TONGHOP!D588)</f>
        <v>13h00</v>
      </c>
      <c r="D588" s="81">
        <f>IF(TONGHOP!Q588="","",TONGHOP!Q588)</f>
        <v>90</v>
      </c>
      <c r="E588" s="82" t="str">
        <f>IF(TONGHOP!V588="","",IF(OR(TONGHOP!O588="KTHP",TONGHOP!O588="ThiTN"),TONGHOP!V588,""))</f>
        <v/>
      </c>
      <c r="F588" s="81" t="str">
        <f t="shared" si="18"/>
        <v/>
      </c>
      <c r="G588" s="82" t="str">
        <f>IF(TONGHOP!W588="","",IF(OR(TONGHOP!O588="KTHP",TONGHOP!O588="ThiTN"),TONGHOP!W588,""))</f>
        <v/>
      </c>
      <c r="H588" s="81" t="str">
        <f t="shared" si="19"/>
        <v/>
      </c>
    </row>
    <row r="589" spans="1:8" ht="15.95" hidden="1" customHeight="1">
      <c r="A589" s="80" t="str">
        <f>IF(TONGHOP!F589="","",TONGHOP!F589)</f>
        <v>17T2-QTM1</v>
      </c>
      <c r="B589" s="76">
        <f>IF(TONGHOP!C589="","",TONGHOP!C589)</f>
        <v>20180104</v>
      </c>
      <c r="C589" s="76" t="str">
        <f>IF(TONGHOP!D589="","",TONGHOP!D589)</f>
        <v>13h00</v>
      </c>
      <c r="D589" s="81">
        <f>IF(TONGHOP!Q589="","",TONGHOP!Q589)</f>
        <v>120</v>
      </c>
      <c r="E589" s="82" t="str">
        <f>IF(TONGHOP!V589="","",IF(OR(TONGHOP!O589="KTHP",TONGHOP!O589="ThiTN"),TONGHOP!V589,""))</f>
        <v>Trương Hữu Lộc</v>
      </c>
      <c r="F589" s="81">
        <f t="shared" si="18"/>
        <v>0.6</v>
      </c>
      <c r="G589" s="82" t="str">
        <f>IF(TONGHOP!W589="","",IF(OR(TONGHOP!O589="KTHP",TONGHOP!O589="ThiTN"),TONGHOP!W589,""))</f>
        <v/>
      </c>
      <c r="H589" s="81" t="str">
        <f t="shared" si="19"/>
        <v/>
      </c>
    </row>
    <row r="590" spans="1:8" ht="15.95" hidden="1" customHeight="1">
      <c r="A590" s="80" t="str">
        <f>IF(TONGHOP!F590="","",TONGHOP!F590)</f>
        <v>17T2-QTM1</v>
      </c>
      <c r="B590" s="76">
        <f>IF(TONGHOP!C590="","",TONGHOP!C590)</f>
        <v>20180104</v>
      </c>
      <c r="C590" s="76" t="str">
        <f>IF(TONGHOP!D590="","",TONGHOP!D590)</f>
        <v>13h00</v>
      </c>
      <c r="D590" s="81">
        <f>IF(TONGHOP!Q590="","",TONGHOP!Q590)</f>
        <v>120</v>
      </c>
      <c r="E590" s="82" t="str">
        <f>IF(TONGHOP!V590="","",IF(OR(TONGHOP!O590="KTHP",TONGHOP!O590="ThiTN"),TONGHOP!V590,""))</f>
        <v>Nguyễn Duy Đạt</v>
      </c>
      <c r="F590" s="81">
        <f t="shared" si="18"/>
        <v>0.6</v>
      </c>
      <c r="G590" s="82" t="str">
        <f>IF(TONGHOP!W590="","",IF(OR(TONGHOP!O590="KTHP",TONGHOP!O590="ThiTN"),TONGHOP!W590,""))</f>
        <v/>
      </c>
      <c r="H590" s="81" t="str">
        <f t="shared" si="19"/>
        <v/>
      </c>
    </row>
    <row r="591" spans="1:8" ht="15.95" hidden="1" customHeight="1">
      <c r="A591" s="80" t="str">
        <f>IF(TONGHOP!F591="","",TONGHOP!F591)</f>
        <v>16CĐ-CTM4</v>
      </c>
      <c r="B591" s="76">
        <f>IF(TONGHOP!C591="","",TONGHOP!C591)</f>
        <v>20180104</v>
      </c>
      <c r="C591" s="76" t="str">
        <f>IF(TONGHOP!D591="","",TONGHOP!D591)</f>
        <v>13h00</v>
      </c>
      <c r="D591" s="81">
        <f>IF(TONGHOP!Q591="","",TONGHOP!Q591)</f>
        <v>90</v>
      </c>
      <c r="E591" s="82" t="str">
        <f>IF(TONGHOP!V591="","",IF(OR(TONGHOP!O591="KTHP",TONGHOP!O591="ThiTN"),TONGHOP!V591,""))</f>
        <v>Nguyễn Thanh Tú</v>
      </c>
      <c r="F591" s="81">
        <f t="shared" si="18"/>
        <v>0.45</v>
      </c>
      <c r="G591" s="82" t="str">
        <f>IF(TONGHOP!W591="","",IF(OR(TONGHOP!O591="KTHP",TONGHOP!O591="ThiTN"),TONGHOP!W591,""))</f>
        <v/>
      </c>
      <c r="H591" s="81" t="str">
        <f t="shared" si="19"/>
        <v/>
      </c>
    </row>
    <row r="592" spans="1:8" ht="15.95" hidden="1" customHeight="1">
      <c r="A592" s="80" t="str">
        <f>IF(TONGHOP!F592="","",TONGHOP!F592)</f>
        <v>16CĐ-CTM5</v>
      </c>
      <c r="B592" s="76">
        <f>IF(TONGHOP!C592="","",TONGHOP!C592)</f>
        <v>20180104</v>
      </c>
      <c r="C592" s="76" t="str">
        <f>IF(TONGHOP!D592="","",TONGHOP!D592)</f>
        <v>13h00</v>
      </c>
      <c r="D592" s="81">
        <f>IF(TONGHOP!Q592="","",TONGHOP!Q592)</f>
        <v>90</v>
      </c>
      <c r="E592" s="82" t="str">
        <f>IF(TONGHOP!V592="","",IF(OR(TONGHOP!O592="KTHP",TONGHOP!O592="ThiTN"),TONGHOP!V592,""))</f>
        <v/>
      </c>
      <c r="F592" s="81" t="str">
        <f t="shared" si="18"/>
        <v/>
      </c>
      <c r="G592" s="82" t="str">
        <f>IF(TONGHOP!W592="","",IF(OR(TONGHOP!O592="KTHP",TONGHOP!O592="ThiTN"),TONGHOP!W592,""))</f>
        <v/>
      </c>
      <c r="H592" s="81" t="str">
        <f t="shared" si="19"/>
        <v/>
      </c>
    </row>
    <row r="593" spans="1:8" ht="15.95" hidden="1" customHeight="1">
      <c r="A593" s="80" t="str">
        <f>IF(TONGHOP!F593="","",TONGHOP!F593)</f>
        <v>16CĐ-ĐCN1</v>
      </c>
      <c r="B593" s="76">
        <f>IF(TONGHOP!C593="","",TONGHOP!C593)</f>
        <v>20180104</v>
      </c>
      <c r="C593" s="76" t="str">
        <f>IF(TONGHOP!D593="","",TONGHOP!D593)</f>
        <v>13h00</v>
      </c>
      <c r="D593" s="81">
        <f>IF(TONGHOP!Q593="","",TONGHOP!Q593)</f>
        <v>90</v>
      </c>
      <c r="E593" s="82" t="str">
        <f>IF(TONGHOP!V593="","",IF(OR(TONGHOP!O593="KTHP",TONGHOP!O593="ThiTN"),TONGHOP!V593,""))</f>
        <v/>
      </c>
      <c r="F593" s="81" t="str">
        <f t="shared" si="18"/>
        <v/>
      </c>
      <c r="G593" s="82" t="str">
        <f>IF(TONGHOP!W593="","",IF(OR(TONGHOP!O593="KTHP",TONGHOP!O593="ThiTN"),TONGHOP!W593,""))</f>
        <v/>
      </c>
      <c r="H593" s="81" t="str">
        <f t="shared" si="19"/>
        <v/>
      </c>
    </row>
    <row r="594" spans="1:8" ht="15.95" hidden="1" customHeight="1">
      <c r="A594" s="80" t="str">
        <f>IF(TONGHOP!F594="","",TONGHOP!F594)</f>
        <v>16CĐ-ĐCN2</v>
      </c>
      <c r="B594" s="76">
        <f>IF(TONGHOP!C594="","",TONGHOP!C594)</f>
        <v>20180104</v>
      </c>
      <c r="C594" s="76" t="str">
        <f>IF(TONGHOP!D594="","",TONGHOP!D594)</f>
        <v>13h00</v>
      </c>
      <c r="D594" s="81">
        <f>IF(TONGHOP!Q594="","",TONGHOP!Q594)</f>
        <v>90</v>
      </c>
      <c r="E594" s="82" t="str">
        <f>IF(TONGHOP!V594="","",IF(OR(TONGHOP!O594="KTHP",TONGHOP!O594="ThiTN"),TONGHOP!V594,""))</f>
        <v/>
      </c>
      <c r="F594" s="81" t="str">
        <f t="shared" si="18"/>
        <v/>
      </c>
      <c r="G594" s="82" t="str">
        <f>IF(TONGHOP!W594="","",IF(OR(TONGHOP!O594="KTHP",TONGHOP!O594="ThiTN"),TONGHOP!W594,""))</f>
        <v/>
      </c>
      <c r="H594" s="81" t="str">
        <f t="shared" si="19"/>
        <v/>
      </c>
    </row>
    <row r="595" spans="1:8" ht="15.95" hidden="1" customHeight="1">
      <c r="A595" s="80" t="str">
        <f>IF(TONGHOP!F595="","",TONGHOP!F595)</f>
        <v>16CĐ-ĐCN3</v>
      </c>
      <c r="B595" s="76">
        <f>IF(TONGHOP!C595="","",TONGHOP!C595)</f>
        <v>20180104</v>
      </c>
      <c r="C595" s="76" t="str">
        <f>IF(TONGHOP!D595="","",TONGHOP!D595)</f>
        <v>13h00</v>
      </c>
      <c r="D595" s="81">
        <f>IF(TONGHOP!Q595="","",TONGHOP!Q595)</f>
        <v>90</v>
      </c>
      <c r="E595" s="82" t="str">
        <f>IF(TONGHOP!V595="","",IF(OR(TONGHOP!O595="KTHP",TONGHOP!O595="ThiTN"),TONGHOP!V595,""))</f>
        <v/>
      </c>
      <c r="F595" s="81" t="str">
        <f t="shared" si="18"/>
        <v/>
      </c>
      <c r="G595" s="82" t="str">
        <f>IF(TONGHOP!W595="","",IF(OR(TONGHOP!O595="KTHP",TONGHOP!O595="ThiTN"),TONGHOP!W595,""))</f>
        <v/>
      </c>
      <c r="H595" s="81" t="str">
        <f t="shared" si="19"/>
        <v/>
      </c>
    </row>
    <row r="596" spans="1:8" ht="15.95" hidden="1" customHeight="1">
      <c r="A596" s="80" t="str">
        <f>IF(TONGHOP!F596="","",TONGHOP!F596)</f>
        <v>16CĐ-ĐCN4</v>
      </c>
      <c r="B596" s="76">
        <f>IF(TONGHOP!C596="","",TONGHOP!C596)</f>
        <v>20180104</v>
      </c>
      <c r="C596" s="76" t="str">
        <f>IF(TONGHOP!D596="","",TONGHOP!D596)</f>
        <v>13h00</v>
      </c>
      <c r="D596" s="81">
        <f>IF(TONGHOP!Q596="","",TONGHOP!Q596)</f>
        <v>90</v>
      </c>
      <c r="E596" s="82" t="str">
        <f>IF(TONGHOP!V596="","",IF(OR(TONGHOP!O596="KTHP",TONGHOP!O596="ThiTN"),TONGHOP!V596,""))</f>
        <v/>
      </c>
      <c r="F596" s="81" t="str">
        <f t="shared" si="18"/>
        <v/>
      </c>
      <c r="G596" s="82" t="str">
        <f>IF(TONGHOP!W596="","",IF(OR(TONGHOP!O596="KTHP",TONGHOP!O596="ThiTN"),TONGHOP!W596,""))</f>
        <v/>
      </c>
      <c r="H596" s="81" t="str">
        <f t="shared" si="19"/>
        <v/>
      </c>
    </row>
    <row r="597" spans="1:8" ht="15.95" hidden="1" customHeight="1">
      <c r="A597" s="80" t="str">
        <f>IF(TONGHOP!F597="","",TONGHOP!F597)</f>
        <v>16CĐ-ĐCN5</v>
      </c>
      <c r="B597" s="76">
        <f>IF(TONGHOP!C597="","",TONGHOP!C597)</f>
        <v>20180104</v>
      </c>
      <c r="C597" s="76" t="str">
        <f>IF(TONGHOP!D597="","",TONGHOP!D597)</f>
        <v>13h00</v>
      </c>
      <c r="D597" s="81">
        <f>IF(TONGHOP!Q597="","",TONGHOP!Q597)</f>
        <v>90</v>
      </c>
      <c r="E597" s="82" t="str">
        <f>IF(TONGHOP!V597="","",IF(OR(TONGHOP!O597="KTHP",TONGHOP!O597="ThiTN"),TONGHOP!V597,""))</f>
        <v/>
      </c>
      <c r="F597" s="81" t="str">
        <f t="shared" si="18"/>
        <v/>
      </c>
      <c r="G597" s="82" t="str">
        <f>IF(TONGHOP!W597="","",IF(OR(TONGHOP!O597="KTHP",TONGHOP!O597="ThiTN"),TONGHOP!W597,""))</f>
        <v/>
      </c>
      <c r="H597" s="81" t="str">
        <f t="shared" si="19"/>
        <v/>
      </c>
    </row>
    <row r="598" spans="1:8" ht="15.95" hidden="1" customHeight="1">
      <c r="A598" s="80" t="str">
        <f>IF(TONGHOP!F598="","",TONGHOP!F598)</f>
        <v>16CĐ-TĐH1</v>
      </c>
      <c r="B598" s="76">
        <f>IF(TONGHOP!C598="","",TONGHOP!C598)</f>
        <v>20180104</v>
      </c>
      <c r="C598" s="76" t="str">
        <f>IF(TONGHOP!D598="","",TONGHOP!D598)</f>
        <v>13h00</v>
      </c>
      <c r="D598" s="81">
        <f>IF(TONGHOP!Q598="","",TONGHOP!Q598)</f>
        <v>90</v>
      </c>
      <c r="E598" s="82" t="str">
        <f>IF(TONGHOP!V598="","",IF(OR(TONGHOP!O598="KTHP",TONGHOP!O598="ThiTN"),TONGHOP!V598,""))</f>
        <v/>
      </c>
      <c r="F598" s="81" t="str">
        <f t="shared" si="18"/>
        <v/>
      </c>
      <c r="G598" s="82" t="str">
        <f>IF(TONGHOP!W598="","",IF(OR(TONGHOP!O598="KTHP",TONGHOP!O598="ThiTN"),TONGHOP!W598,""))</f>
        <v/>
      </c>
      <c r="H598" s="81" t="str">
        <f t="shared" si="19"/>
        <v/>
      </c>
    </row>
    <row r="599" spans="1:8" ht="15.95" hidden="1" customHeight="1">
      <c r="A599" s="80" t="str">
        <f>IF(TONGHOP!F599="","",TONGHOP!F599)</f>
        <v>16CĐ-ĐTCN1</v>
      </c>
      <c r="B599" s="76">
        <f>IF(TONGHOP!C599="","",TONGHOP!C599)</f>
        <v>20180104</v>
      </c>
      <c r="C599" s="76" t="str">
        <f>IF(TONGHOP!D599="","",TONGHOP!D599)</f>
        <v>13h00</v>
      </c>
      <c r="D599" s="81">
        <f>IF(TONGHOP!Q599="","",TONGHOP!Q599)</f>
        <v>90</v>
      </c>
      <c r="E599" s="82" t="str">
        <f>IF(TONGHOP!V599="","",IF(OR(TONGHOP!O599="KTHP",TONGHOP!O599="ThiTN"),TONGHOP!V599,""))</f>
        <v>Phạm Nguyễn Đức Trung</v>
      </c>
      <c r="F599" s="81">
        <f t="shared" si="18"/>
        <v>0.45</v>
      </c>
      <c r="G599" s="82" t="str">
        <f>IF(TONGHOP!W599="","",IF(OR(TONGHOP!O599="KTHP",TONGHOP!O599="ThiTN"),TONGHOP!W599,""))</f>
        <v/>
      </c>
      <c r="H599" s="81" t="str">
        <f t="shared" si="19"/>
        <v/>
      </c>
    </row>
    <row r="600" spans="1:8" ht="15.95" hidden="1" customHeight="1">
      <c r="A600" s="80" t="str">
        <f>IF(TONGHOP!F600="","",TONGHOP!F600)</f>
        <v>16CĐ-TW1</v>
      </c>
      <c r="B600" s="76">
        <f>IF(TONGHOP!C600="","",TONGHOP!C600)</f>
        <v>20180104</v>
      </c>
      <c r="C600" s="76" t="str">
        <f>IF(TONGHOP!D600="","",TONGHOP!D600)</f>
        <v>15h00</v>
      </c>
      <c r="D600" s="81">
        <f>IF(TONGHOP!Q600="","",TONGHOP!Q600)</f>
        <v>120</v>
      </c>
      <c r="E600" s="82" t="str">
        <f>IF(TONGHOP!V600="","",IF(OR(TONGHOP!O600="KTHP",TONGHOP!O600="ThiTN"),TONGHOP!V600,""))</f>
        <v/>
      </c>
      <c r="F600" s="81" t="str">
        <f t="shared" si="18"/>
        <v/>
      </c>
      <c r="G600" s="82" t="str">
        <f>IF(TONGHOP!W600="","",IF(OR(TONGHOP!O600="KTHP",TONGHOP!O600="ThiTN"),TONGHOP!W600,""))</f>
        <v/>
      </c>
      <c r="H600" s="81" t="str">
        <f t="shared" si="19"/>
        <v/>
      </c>
    </row>
    <row r="601" spans="1:8" ht="15.95" hidden="1" customHeight="1">
      <c r="A601" s="80" t="str">
        <f>IF(TONGHOP!F601="","",TONGHOP!F601)</f>
        <v>16CĐ-TW2</v>
      </c>
      <c r="B601" s="76">
        <f>IF(TONGHOP!C601="","",TONGHOP!C601)</f>
        <v>20180104</v>
      </c>
      <c r="C601" s="76" t="str">
        <f>IF(TONGHOP!D601="","",TONGHOP!D601)</f>
        <v>15h00</v>
      </c>
      <c r="D601" s="81">
        <f>IF(TONGHOP!Q601="","",TONGHOP!Q601)</f>
        <v>120</v>
      </c>
      <c r="E601" s="82" t="str">
        <f>IF(TONGHOP!V601="","",IF(OR(TONGHOP!O601="KTHP",TONGHOP!O601="ThiTN"),TONGHOP!V601,""))</f>
        <v/>
      </c>
      <c r="F601" s="81" t="str">
        <f t="shared" si="18"/>
        <v/>
      </c>
      <c r="G601" s="82" t="str">
        <f>IF(TONGHOP!W601="","",IF(OR(TONGHOP!O601="KTHP",TONGHOP!O601="ThiTN"),TONGHOP!W601,""))</f>
        <v/>
      </c>
      <c r="H601" s="81" t="str">
        <f t="shared" si="19"/>
        <v/>
      </c>
    </row>
    <row r="602" spans="1:8" ht="15.95" hidden="1" customHeight="1">
      <c r="A602" s="80" t="str">
        <f>IF(TONGHOP!F602="","",TONGHOP!F602)</f>
        <v>16CĐ-TP1</v>
      </c>
      <c r="B602" s="76">
        <f>IF(TONGHOP!C602="","",TONGHOP!C602)</f>
        <v>20180104</v>
      </c>
      <c r="C602" s="76" t="str">
        <f>IF(TONGHOP!D602="","",TONGHOP!D602)</f>
        <v>15h00</v>
      </c>
      <c r="D602" s="81">
        <f>IF(TONGHOP!Q602="","",TONGHOP!Q602)</f>
        <v>120</v>
      </c>
      <c r="E602" s="82" t="str">
        <f>IF(TONGHOP!V602="","",IF(OR(TONGHOP!O602="KTHP",TONGHOP!O602="ThiTN"),TONGHOP!V602,""))</f>
        <v/>
      </c>
      <c r="F602" s="81" t="str">
        <f t="shared" si="18"/>
        <v/>
      </c>
      <c r="G602" s="82" t="str">
        <f>IF(TONGHOP!W602="","",IF(OR(TONGHOP!O602="KTHP",TONGHOP!O602="ThiTN"),TONGHOP!W602,""))</f>
        <v/>
      </c>
      <c r="H602" s="81" t="str">
        <f t="shared" si="19"/>
        <v/>
      </c>
    </row>
    <row r="603" spans="1:8" ht="15.95" hidden="1" customHeight="1">
      <c r="A603" s="80" t="str">
        <f>IF(TONGHOP!F603="","",TONGHOP!F603)</f>
        <v>16CĐ-TP1</v>
      </c>
      <c r="B603" s="76">
        <f>IF(TONGHOP!C603="","",TONGHOP!C603)</f>
        <v>20180104</v>
      </c>
      <c r="C603" s="76" t="str">
        <f>IF(TONGHOP!D603="","",TONGHOP!D603)</f>
        <v>15h00</v>
      </c>
      <c r="D603" s="81">
        <f>IF(TONGHOP!Q603="","",TONGHOP!Q603)</f>
        <v>120</v>
      </c>
      <c r="E603" s="82" t="str">
        <f>IF(TONGHOP!V603="","",IF(OR(TONGHOP!O603="KTHP",TONGHOP!O603="ThiTN"),TONGHOP!V603,""))</f>
        <v>Nguyễn Duy Đạt</v>
      </c>
      <c r="F603" s="81">
        <f t="shared" si="18"/>
        <v>0.6</v>
      </c>
      <c r="G603" s="82" t="str">
        <f>IF(TONGHOP!W603="","",IF(OR(TONGHOP!O603="KTHP",TONGHOP!O603="ThiTN"),TONGHOP!W603,""))</f>
        <v/>
      </c>
      <c r="H603" s="81" t="str">
        <f t="shared" si="19"/>
        <v/>
      </c>
    </row>
    <row r="604" spans="1:8" ht="15.95" hidden="1" customHeight="1">
      <c r="A604" s="80" t="str">
        <f>IF(TONGHOP!F604="","",TONGHOP!F604)</f>
        <v>16CĐ-TP2</v>
      </c>
      <c r="B604" s="76">
        <f>IF(TONGHOP!C604="","",TONGHOP!C604)</f>
        <v>20180104</v>
      </c>
      <c r="C604" s="76" t="str">
        <f>IF(TONGHOP!D604="","",TONGHOP!D604)</f>
        <v>15h00</v>
      </c>
      <c r="D604" s="81">
        <f>IF(TONGHOP!Q604="","",TONGHOP!Q604)</f>
        <v>120</v>
      </c>
      <c r="E604" s="82" t="str">
        <f>IF(TONGHOP!V604="","",IF(OR(TONGHOP!O604="KTHP",TONGHOP!O604="ThiTN"),TONGHOP!V604,""))</f>
        <v/>
      </c>
      <c r="F604" s="81" t="str">
        <f t="shared" si="18"/>
        <v/>
      </c>
      <c r="G604" s="82" t="str">
        <f>IF(TONGHOP!W604="","",IF(OR(TONGHOP!O604="KTHP",TONGHOP!O604="ThiTN"),TONGHOP!W604,""))</f>
        <v/>
      </c>
      <c r="H604" s="81" t="str">
        <f t="shared" si="19"/>
        <v/>
      </c>
    </row>
    <row r="605" spans="1:8" ht="15.95" hidden="1" customHeight="1">
      <c r="A605" s="80" t="str">
        <f>IF(TONGHOP!F605="","",TONGHOP!F605)</f>
        <v>16CĐ-Ô8</v>
      </c>
      <c r="B605" s="76">
        <f>IF(TONGHOP!C605="","",TONGHOP!C605)</f>
        <v>20180104</v>
      </c>
      <c r="C605" s="76" t="str">
        <f>IF(TONGHOP!D605="","",TONGHOP!D605)</f>
        <v>15h30</v>
      </c>
      <c r="D605" s="81">
        <f>IF(TONGHOP!Q605="","",TONGHOP!Q605)</f>
        <v>60</v>
      </c>
      <c r="E605" s="82" t="str">
        <f>IF(TONGHOP!V605="","",IF(OR(TONGHOP!O605="KTHP",TONGHOP!O605="ThiTN"),TONGHOP!V605,""))</f>
        <v>Bùi Thành Dũng</v>
      </c>
      <c r="F605" s="81">
        <f t="shared" si="18"/>
        <v>0.3</v>
      </c>
      <c r="G605" s="82" t="str">
        <f>IF(TONGHOP!W605="","",IF(OR(TONGHOP!O605="KTHP",TONGHOP!O605="ThiTN"),TONGHOP!W605,""))</f>
        <v/>
      </c>
      <c r="H605" s="81" t="str">
        <f t="shared" si="19"/>
        <v/>
      </c>
    </row>
    <row r="606" spans="1:8" ht="15.95" hidden="1" customHeight="1">
      <c r="A606" s="80" t="str">
        <f>IF(TONGHOP!F606="","",TONGHOP!F606)</f>
        <v>16CĐ-Ô8</v>
      </c>
      <c r="B606" s="76">
        <f>IF(TONGHOP!C606="","",TONGHOP!C606)</f>
        <v>20180104</v>
      </c>
      <c r="C606" s="76" t="str">
        <f>IF(TONGHOP!D606="","",TONGHOP!D606)</f>
        <v>15h30</v>
      </c>
      <c r="D606" s="81">
        <f>IF(TONGHOP!Q606="","",TONGHOP!Q606)</f>
        <v>60</v>
      </c>
      <c r="E606" s="82" t="str">
        <f>IF(TONGHOP!V606="","",IF(OR(TONGHOP!O606="KTHP",TONGHOP!O606="ThiTN"),TONGHOP!V606,""))</f>
        <v/>
      </c>
      <c r="F606" s="81" t="str">
        <f t="shared" si="18"/>
        <v/>
      </c>
      <c r="G606" s="82" t="str">
        <f>IF(TONGHOP!W606="","",IF(OR(TONGHOP!O606="KTHP",TONGHOP!O606="ThiTN"),TONGHOP!W606,""))</f>
        <v/>
      </c>
      <c r="H606" s="81" t="str">
        <f t="shared" si="19"/>
        <v/>
      </c>
    </row>
    <row r="607" spans="1:8" ht="15.95" hidden="1" customHeight="1">
      <c r="A607" s="80" t="str">
        <f>IF(TONGHOP!F607="","",TONGHOP!F607)</f>
        <v>16CĐ-Ô9</v>
      </c>
      <c r="B607" s="76">
        <f>IF(TONGHOP!C607="","",TONGHOP!C607)</f>
        <v>20180104</v>
      </c>
      <c r="C607" s="76" t="str">
        <f>IF(TONGHOP!D607="","",TONGHOP!D607)</f>
        <v>15h30</v>
      </c>
      <c r="D607" s="81">
        <f>IF(TONGHOP!Q607="","",TONGHOP!Q607)</f>
        <v>60</v>
      </c>
      <c r="E607" s="82" t="str">
        <f>IF(TONGHOP!V607="","",IF(OR(TONGHOP!O607="KTHP",TONGHOP!O607="ThiTN"),TONGHOP!V607,""))</f>
        <v>Trần Thị Ngọc Dung</v>
      </c>
      <c r="F607" s="81">
        <f t="shared" si="18"/>
        <v>0.3</v>
      </c>
      <c r="G607" s="82" t="str">
        <f>IF(TONGHOP!W607="","",IF(OR(TONGHOP!O607="KTHP",TONGHOP!O607="ThiTN"),TONGHOP!W607,""))</f>
        <v/>
      </c>
      <c r="H607" s="81" t="str">
        <f t="shared" si="19"/>
        <v/>
      </c>
    </row>
    <row r="608" spans="1:8" ht="15.95" hidden="1" customHeight="1">
      <c r="A608" s="80" t="str">
        <f>IF(TONGHOP!F608="","",TONGHOP!F608)</f>
        <v>16CĐ-Ô9</v>
      </c>
      <c r="B608" s="76">
        <f>IF(TONGHOP!C608="","",TONGHOP!C608)</f>
        <v>20180104</v>
      </c>
      <c r="C608" s="76" t="str">
        <f>IF(TONGHOP!D608="","",TONGHOP!D608)</f>
        <v>15h30</v>
      </c>
      <c r="D608" s="81">
        <f>IF(TONGHOP!Q608="","",TONGHOP!Q608)</f>
        <v>60</v>
      </c>
      <c r="E608" s="82" t="str">
        <f>IF(TONGHOP!V608="","",IF(OR(TONGHOP!O608="KTHP",TONGHOP!O608="ThiTN"),TONGHOP!V608,""))</f>
        <v/>
      </c>
      <c r="F608" s="81" t="str">
        <f t="shared" si="18"/>
        <v/>
      </c>
      <c r="G608" s="82" t="str">
        <f>IF(TONGHOP!W608="","",IF(OR(TONGHOP!O608="KTHP",TONGHOP!O608="ThiTN"),TONGHOP!W608,""))</f>
        <v/>
      </c>
      <c r="H608" s="81" t="str">
        <f t="shared" si="19"/>
        <v/>
      </c>
    </row>
    <row r="609" spans="1:8" ht="15.95" hidden="1" customHeight="1">
      <c r="A609" s="80" t="str">
        <f>IF(TONGHOP!F609="","",TONGHOP!F609)</f>
        <v>16CĐ-Ô6</v>
      </c>
      <c r="B609" s="76">
        <f>IF(TONGHOP!C609="","",TONGHOP!C609)</f>
        <v>20180104</v>
      </c>
      <c r="C609" s="76" t="str">
        <f>IF(TONGHOP!D609="","",TONGHOP!D609)</f>
        <v>15h30</v>
      </c>
      <c r="D609" s="81">
        <f>IF(TONGHOP!Q609="","",TONGHOP!Q609)</f>
        <v>60</v>
      </c>
      <c r="E609" s="82" t="str">
        <f>IF(TONGHOP!V609="","",IF(OR(TONGHOP!O609="KTHP",TONGHOP!O609="ThiTN"),TONGHOP!V609,""))</f>
        <v/>
      </c>
      <c r="F609" s="81" t="str">
        <f t="shared" si="18"/>
        <v/>
      </c>
      <c r="G609" s="82" t="str">
        <f>IF(TONGHOP!W609="","",IF(OR(TONGHOP!O609="KTHP",TONGHOP!O609="ThiTN"),TONGHOP!W609,""))</f>
        <v/>
      </c>
      <c r="H609" s="81" t="str">
        <f t="shared" si="19"/>
        <v/>
      </c>
    </row>
    <row r="610" spans="1:8" ht="15.95" hidden="1" customHeight="1">
      <c r="A610" s="80" t="str">
        <f>IF(TONGHOP!F610="","",TONGHOP!F610)</f>
        <v>16CĐ-Ô6</v>
      </c>
      <c r="B610" s="76">
        <f>IF(TONGHOP!C610="","",TONGHOP!C610)</f>
        <v>20180104</v>
      </c>
      <c r="C610" s="76" t="str">
        <f>IF(TONGHOP!D610="","",TONGHOP!D610)</f>
        <v>15h30</v>
      </c>
      <c r="D610" s="81">
        <f>IF(TONGHOP!Q610="","",TONGHOP!Q610)</f>
        <v>60</v>
      </c>
      <c r="E610" s="82" t="str">
        <f>IF(TONGHOP!V610="","",IF(OR(TONGHOP!O610="KTHP",TONGHOP!O610="ThiTN"),TONGHOP!V610,""))</f>
        <v/>
      </c>
      <c r="F610" s="81" t="str">
        <f t="shared" si="18"/>
        <v/>
      </c>
      <c r="G610" s="82" t="str">
        <f>IF(TONGHOP!W610="","",IF(OR(TONGHOP!O610="KTHP",TONGHOP!O610="ThiTN"),TONGHOP!W610,""))</f>
        <v/>
      </c>
      <c r="H610" s="81" t="str">
        <f t="shared" si="19"/>
        <v/>
      </c>
    </row>
    <row r="611" spans="1:8" ht="15.95" hidden="1" customHeight="1">
      <c r="A611" s="80" t="str">
        <f>IF(TONGHOP!F611="","",TONGHOP!F611)</f>
        <v>16CĐ-Ô7</v>
      </c>
      <c r="B611" s="76">
        <f>IF(TONGHOP!C611="","",TONGHOP!C611)</f>
        <v>20180104</v>
      </c>
      <c r="C611" s="76" t="str">
        <f>IF(TONGHOP!D611="","",TONGHOP!D611)</f>
        <v>15h30</v>
      </c>
      <c r="D611" s="81">
        <f>IF(TONGHOP!Q611="","",TONGHOP!Q611)</f>
        <v>60</v>
      </c>
      <c r="E611" s="82" t="str">
        <f>IF(TONGHOP!V611="","",IF(OR(TONGHOP!O611="KTHP",TONGHOP!O611="ThiTN"),TONGHOP!V611,""))</f>
        <v/>
      </c>
      <c r="F611" s="81" t="str">
        <f t="shared" si="18"/>
        <v/>
      </c>
      <c r="G611" s="82" t="str">
        <f>IF(TONGHOP!W611="","",IF(OR(TONGHOP!O611="KTHP",TONGHOP!O611="ThiTN"),TONGHOP!W611,""))</f>
        <v/>
      </c>
      <c r="H611" s="81" t="str">
        <f t="shared" si="19"/>
        <v/>
      </c>
    </row>
    <row r="612" spans="1:8" ht="15.95" hidden="1" customHeight="1">
      <c r="A612" s="80" t="str">
        <f>IF(TONGHOP!F612="","",TONGHOP!F612)</f>
        <v>16CĐ-Ô7</v>
      </c>
      <c r="B612" s="76">
        <f>IF(TONGHOP!C612="","",TONGHOP!C612)</f>
        <v>20180104</v>
      </c>
      <c r="C612" s="76" t="str">
        <f>IF(TONGHOP!D612="","",TONGHOP!D612)</f>
        <v>15h30</v>
      </c>
      <c r="D612" s="81">
        <f>IF(TONGHOP!Q612="","",TONGHOP!Q612)</f>
        <v>60</v>
      </c>
      <c r="E612" s="82" t="str">
        <f>IF(TONGHOP!V612="","",IF(OR(TONGHOP!O612="KTHP",TONGHOP!O612="ThiTN"),TONGHOP!V612,""))</f>
        <v/>
      </c>
      <c r="F612" s="81" t="str">
        <f t="shared" si="18"/>
        <v/>
      </c>
      <c r="G612" s="82" t="str">
        <f>IF(TONGHOP!W612="","",IF(OR(TONGHOP!O612="KTHP",TONGHOP!O612="ThiTN"),TONGHOP!W612,""))</f>
        <v/>
      </c>
      <c r="H612" s="81" t="str">
        <f t="shared" si="19"/>
        <v/>
      </c>
    </row>
    <row r="613" spans="1:8" ht="15.95" hidden="1" customHeight="1">
      <c r="A613" s="80" t="str">
        <f>IF(TONGHOP!F613="","",TONGHOP!F613)</f>
        <v>16CĐ-Ô4</v>
      </c>
      <c r="B613" s="76">
        <f>IF(TONGHOP!C613="","",TONGHOP!C613)</f>
        <v>20180104</v>
      </c>
      <c r="C613" s="76" t="str">
        <f>IF(TONGHOP!D613="","",TONGHOP!D613)</f>
        <v>15h30</v>
      </c>
      <c r="D613" s="81">
        <f>IF(TONGHOP!Q613="","",TONGHOP!Q613)</f>
        <v>60</v>
      </c>
      <c r="E613" s="82" t="str">
        <f>IF(TONGHOP!V613="","",IF(OR(TONGHOP!O613="KTHP",TONGHOP!O613="ThiTN"),TONGHOP!V613,""))</f>
        <v/>
      </c>
      <c r="F613" s="81" t="str">
        <f t="shared" si="18"/>
        <v/>
      </c>
      <c r="G613" s="82" t="str">
        <f>IF(TONGHOP!W613="","",IF(OR(TONGHOP!O613="KTHP",TONGHOP!O613="ThiTN"),TONGHOP!W613,""))</f>
        <v/>
      </c>
      <c r="H613" s="81" t="str">
        <f t="shared" si="19"/>
        <v/>
      </c>
    </row>
    <row r="614" spans="1:8" ht="15.95" hidden="1" customHeight="1">
      <c r="A614" s="80" t="str">
        <f>IF(TONGHOP!F614="","",TONGHOP!F614)</f>
        <v>16CĐ-Ô5</v>
      </c>
      <c r="B614" s="76">
        <f>IF(TONGHOP!C614="","",TONGHOP!C614)</f>
        <v>20180104</v>
      </c>
      <c r="C614" s="76" t="str">
        <f>IF(TONGHOP!D614="","",TONGHOP!D614)</f>
        <v>15h30</v>
      </c>
      <c r="D614" s="81">
        <f>IF(TONGHOP!Q614="","",TONGHOP!Q614)</f>
        <v>60</v>
      </c>
      <c r="E614" s="82" t="str">
        <f>IF(TONGHOP!V614="","",IF(OR(TONGHOP!O614="KTHP",TONGHOP!O614="ThiTN"),TONGHOP!V614,""))</f>
        <v/>
      </c>
      <c r="F614" s="81" t="str">
        <f t="shared" si="18"/>
        <v/>
      </c>
      <c r="G614" s="82" t="str">
        <f>IF(TONGHOP!W614="","",IF(OR(TONGHOP!O614="KTHP",TONGHOP!O614="ThiTN"),TONGHOP!W614,""))</f>
        <v/>
      </c>
      <c r="H614" s="81" t="str">
        <f t="shared" si="19"/>
        <v/>
      </c>
    </row>
    <row r="615" spans="1:8" ht="15.95" hidden="1" customHeight="1">
      <c r="A615" s="80" t="str">
        <f>IF(TONGHOP!F615="","",TONGHOP!F615)</f>
        <v>16CĐ-Ô2</v>
      </c>
      <c r="B615" s="76">
        <f>IF(TONGHOP!C615="","",TONGHOP!C615)</f>
        <v>20180104</v>
      </c>
      <c r="C615" s="76" t="str">
        <f>IF(TONGHOP!D615="","",TONGHOP!D615)</f>
        <v>15h30</v>
      </c>
      <c r="D615" s="81">
        <f>IF(TONGHOP!Q615="","",TONGHOP!Q615)</f>
        <v>60</v>
      </c>
      <c r="E615" s="82" t="str">
        <f>IF(TONGHOP!V615="","",IF(OR(TONGHOP!O615="KTHP",TONGHOP!O615="ThiTN"),TONGHOP!V615,""))</f>
        <v>Trần Đình Khoa</v>
      </c>
      <c r="F615" s="81">
        <f t="shared" si="18"/>
        <v>0.3</v>
      </c>
      <c r="G615" s="82" t="str">
        <f>IF(TONGHOP!W615="","",IF(OR(TONGHOP!O615="KTHP",TONGHOP!O615="ThiTN"),TONGHOP!W615,""))</f>
        <v/>
      </c>
      <c r="H615" s="81" t="str">
        <f t="shared" si="19"/>
        <v/>
      </c>
    </row>
    <row r="616" spans="1:8" ht="15.95" hidden="1" customHeight="1">
      <c r="A616" s="80" t="str">
        <f>IF(TONGHOP!F616="","",TONGHOP!F616)</f>
        <v>16CĐ-Ô3</v>
      </c>
      <c r="B616" s="76">
        <f>IF(TONGHOP!C616="","",TONGHOP!C616)</f>
        <v>20180104</v>
      </c>
      <c r="C616" s="76" t="str">
        <f>IF(TONGHOP!D616="","",TONGHOP!D616)</f>
        <v>15h30</v>
      </c>
      <c r="D616" s="81">
        <f>IF(TONGHOP!Q616="","",TONGHOP!Q616)</f>
        <v>60</v>
      </c>
      <c r="E616" s="82" t="str">
        <f>IF(TONGHOP!V616="","",IF(OR(TONGHOP!O616="KTHP",TONGHOP!O616="ThiTN"),TONGHOP!V616,""))</f>
        <v/>
      </c>
      <c r="F616" s="81" t="str">
        <f t="shared" si="18"/>
        <v/>
      </c>
      <c r="G616" s="82" t="str">
        <f>IF(TONGHOP!W616="","",IF(OR(TONGHOP!O616="KTHP",TONGHOP!O616="ThiTN"),TONGHOP!W616,""))</f>
        <v/>
      </c>
      <c r="H616" s="81" t="str">
        <f t="shared" si="19"/>
        <v/>
      </c>
    </row>
    <row r="617" spans="1:8" ht="15.95" hidden="1" customHeight="1">
      <c r="A617" s="80" t="str">
        <f>IF(TONGHOP!F617="","",TONGHOP!F617)</f>
        <v>16CĐ-Ô1</v>
      </c>
      <c r="B617" s="76">
        <f>IF(TONGHOP!C617="","",TONGHOP!C617)</f>
        <v>20180104</v>
      </c>
      <c r="C617" s="76" t="str">
        <f>IF(TONGHOP!D617="","",TONGHOP!D617)</f>
        <v>15h30</v>
      </c>
      <c r="D617" s="81">
        <f>IF(TONGHOP!Q617="","",TONGHOP!Q617)</f>
        <v>60</v>
      </c>
      <c r="E617" s="82" t="str">
        <f>IF(TONGHOP!V617="","",IF(OR(TONGHOP!O617="KTHP",TONGHOP!O617="ThiTN"),TONGHOP!V617,""))</f>
        <v/>
      </c>
      <c r="F617" s="81" t="str">
        <f t="shared" si="18"/>
        <v/>
      </c>
      <c r="G617" s="82" t="str">
        <f>IF(TONGHOP!W617="","",IF(OR(TONGHOP!O617="KTHP",TONGHOP!O617="ThiTN"),TONGHOP!W617,""))</f>
        <v/>
      </c>
      <c r="H617" s="81" t="str">
        <f t="shared" si="19"/>
        <v/>
      </c>
    </row>
    <row r="618" spans="1:8" ht="15.95" hidden="1" customHeight="1">
      <c r="A618" s="80" t="str">
        <f>IF(TONGHOP!F618="","",TONGHOP!F618)</f>
        <v>16CĐ-Ô12</v>
      </c>
      <c r="B618" s="76">
        <f>IF(TONGHOP!C618="","",TONGHOP!C618)</f>
        <v>20180104</v>
      </c>
      <c r="C618" s="76" t="str">
        <f>IF(TONGHOP!D618="","",TONGHOP!D618)</f>
        <v>15h30</v>
      </c>
      <c r="D618" s="81">
        <f>IF(TONGHOP!Q618="","",TONGHOP!Q618)</f>
        <v>60</v>
      </c>
      <c r="E618" s="82" t="str">
        <f>IF(TONGHOP!V618="","",IF(OR(TONGHOP!O618="KTHP",TONGHOP!O618="ThiTN"),TONGHOP!V618,""))</f>
        <v/>
      </c>
      <c r="F618" s="81" t="str">
        <f t="shared" si="18"/>
        <v/>
      </c>
      <c r="G618" s="82" t="str">
        <f>IF(TONGHOP!W618="","",IF(OR(TONGHOP!O618="KTHP",TONGHOP!O618="ThiTN"),TONGHOP!W618,""))</f>
        <v/>
      </c>
      <c r="H618" s="81" t="str">
        <f t="shared" si="19"/>
        <v/>
      </c>
    </row>
    <row r="619" spans="1:8" ht="15.95" hidden="1" customHeight="1">
      <c r="A619" s="80" t="str">
        <f>IF(TONGHOP!F619="","",TONGHOP!F619)</f>
        <v>16CĐ-Ô10</v>
      </c>
      <c r="B619" s="76">
        <f>IF(TONGHOP!C619="","",TONGHOP!C619)</f>
        <v>20180104</v>
      </c>
      <c r="C619" s="76" t="str">
        <f>IF(TONGHOP!D619="","",TONGHOP!D619)</f>
        <v>15h30</v>
      </c>
      <c r="D619" s="81">
        <f>IF(TONGHOP!Q619="","",TONGHOP!Q619)</f>
        <v>60</v>
      </c>
      <c r="E619" s="82" t="str">
        <f>IF(TONGHOP!V619="","",IF(OR(TONGHOP!O619="KTHP",TONGHOP!O619="ThiTN"),TONGHOP!V619,""))</f>
        <v/>
      </c>
      <c r="F619" s="81" t="str">
        <f t="shared" si="18"/>
        <v/>
      </c>
      <c r="G619" s="82" t="str">
        <f>IF(TONGHOP!W619="","",IF(OR(TONGHOP!O619="KTHP",TONGHOP!O619="ThiTN"),TONGHOP!W619,""))</f>
        <v/>
      </c>
      <c r="H619" s="81" t="str">
        <f t="shared" si="19"/>
        <v/>
      </c>
    </row>
    <row r="620" spans="1:8" ht="15.95" hidden="1" customHeight="1">
      <c r="A620" s="80" t="str">
        <f>IF(TONGHOP!F620="","",TONGHOP!F620)</f>
        <v>16CĐ-Ô11</v>
      </c>
      <c r="B620" s="76">
        <f>IF(TONGHOP!C620="","",TONGHOP!C620)</f>
        <v>20180104</v>
      </c>
      <c r="C620" s="76" t="str">
        <f>IF(TONGHOP!D620="","",TONGHOP!D620)</f>
        <v>15h30</v>
      </c>
      <c r="D620" s="81">
        <f>IF(TONGHOP!Q620="","",TONGHOP!Q620)</f>
        <v>60</v>
      </c>
      <c r="E620" s="82" t="str">
        <f>IF(TONGHOP!V620="","",IF(OR(TONGHOP!O620="KTHP",TONGHOP!O620="ThiTN"),TONGHOP!V620,""))</f>
        <v/>
      </c>
      <c r="F620" s="81" t="str">
        <f t="shared" si="18"/>
        <v/>
      </c>
      <c r="G620" s="82" t="str">
        <f>IF(TONGHOP!W620="","",IF(OR(TONGHOP!O620="KTHP",TONGHOP!O620="ThiTN"),TONGHOP!W620,""))</f>
        <v/>
      </c>
      <c r="H620" s="81" t="str">
        <f t="shared" si="19"/>
        <v/>
      </c>
    </row>
    <row r="621" spans="1:8" ht="15.95" hidden="1" customHeight="1">
      <c r="A621" s="80" t="str">
        <f>IF(TONGHOP!F621="","",TONGHOP!F621)</f>
        <v>16CĐ-CNC1</v>
      </c>
      <c r="B621" s="76">
        <f>IF(TONGHOP!C621="","",TONGHOP!C621)</f>
        <v>20180104</v>
      </c>
      <c r="C621" s="76" t="str">
        <f>IF(TONGHOP!D621="","",TONGHOP!D621)</f>
        <v>15h30</v>
      </c>
      <c r="D621" s="81">
        <f>IF(TONGHOP!Q621="","",TONGHOP!Q621)</f>
        <v>60</v>
      </c>
      <c r="E621" s="82" t="str">
        <f>IF(TONGHOP!V621="","",IF(OR(TONGHOP!O621="KTHP",TONGHOP!O621="ThiTN"),TONGHOP!V621,""))</f>
        <v>Nguyễn Tất Thắng</v>
      </c>
      <c r="F621" s="81">
        <f t="shared" si="18"/>
        <v>0.3</v>
      </c>
      <c r="G621" s="82" t="str">
        <f>IF(TONGHOP!W621="","",IF(OR(TONGHOP!O621="KTHP",TONGHOP!O621="ThiTN"),TONGHOP!W621,""))</f>
        <v/>
      </c>
      <c r="H621" s="81" t="str">
        <f t="shared" si="19"/>
        <v/>
      </c>
    </row>
    <row r="622" spans="1:8" ht="15.95" hidden="1" customHeight="1">
      <c r="A622" s="80" t="str">
        <f>IF(TONGHOP!F622="","",TONGHOP!F622)</f>
        <v>16CĐ-CNC1</v>
      </c>
      <c r="B622" s="76">
        <f>IF(TONGHOP!C622="","",TONGHOP!C622)</f>
        <v>20180104</v>
      </c>
      <c r="C622" s="76" t="str">
        <f>IF(TONGHOP!D622="","",TONGHOP!D622)</f>
        <v>15h30</v>
      </c>
      <c r="D622" s="81">
        <f>IF(TONGHOP!Q622="","",TONGHOP!Q622)</f>
        <v>60</v>
      </c>
      <c r="E622" s="82" t="str">
        <f>IF(TONGHOP!V622="","",IF(OR(TONGHOP!O622="KTHP",TONGHOP!O622="ThiTN"),TONGHOP!V622,""))</f>
        <v/>
      </c>
      <c r="F622" s="81" t="str">
        <f t="shared" si="18"/>
        <v/>
      </c>
      <c r="G622" s="82" t="str">
        <f>IF(TONGHOP!W622="","",IF(OR(TONGHOP!O622="KTHP",TONGHOP!O622="ThiTN"),TONGHOP!W622,""))</f>
        <v/>
      </c>
      <c r="H622" s="81" t="str">
        <f t="shared" si="19"/>
        <v/>
      </c>
    </row>
    <row r="623" spans="1:8" ht="15.95" hidden="1" customHeight="1">
      <c r="A623" s="80" t="str">
        <f>IF(TONGHOP!F623="","",TONGHOP!F623)</f>
        <v>16CĐ-ĐCN1</v>
      </c>
      <c r="B623" s="76">
        <f>IF(TONGHOP!C623="","",TONGHOP!C623)</f>
        <v>20180104</v>
      </c>
      <c r="C623" s="76" t="str">
        <f>IF(TONGHOP!D623="","",TONGHOP!D623)</f>
        <v>15h30</v>
      </c>
      <c r="D623" s="81">
        <f>IF(TONGHOP!Q623="","",TONGHOP!Q623)</f>
        <v>60</v>
      </c>
      <c r="E623" s="82" t="str">
        <f>IF(TONGHOP!V623="","",IF(OR(TONGHOP!O623="KTHP",TONGHOP!O623="ThiTN"),TONGHOP!V623,""))</f>
        <v/>
      </c>
      <c r="F623" s="81" t="str">
        <f t="shared" si="18"/>
        <v/>
      </c>
      <c r="G623" s="82" t="str">
        <f>IF(TONGHOP!W623="","",IF(OR(TONGHOP!O623="KTHP",TONGHOP!O623="ThiTN"),TONGHOP!W623,""))</f>
        <v/>
      </c>
      <c r="H623" s="81" t="str">
        <f t="shared" si="19"/>
        <v/>
      </c>
    </row>
    <row r="624" spans="1:8" ht="15.95" hidden="1" customHeight="1">
      <c r="A624" s="80" t="str">
        <f>IF(TONGHOP!F624="","",TONGHOP!F624)</f>
        <v>16CĐ-ĐCN1</v>
      </c>
      <c r="B624" s="76">
        <f>IF(TONGHOP!C624="","",TONGHOP!C624)</f>
        <v>20180104</v>
      </c>
      <c r="C624" s="76" t="str">
        <f>IF(TONGHOP!D624="","",TONGHOP!D624)</f>
        <v>15h30</v>
      </c>
      <c r="D624" s="81">
        <f>IF(TONGHOP!Q624="","",TONGHOP!Q624)</f>
        <v>60</v>
      </c>
      <c r="E624" s="82" t="str">
        <f>IF(TONGHOP!V624="","",IF(OR(TONGHOP!O624="KTHP",TONGHOP!O624="ThiTN"),TONGHOP!V624,""))</f>
        <v/>
      </c>
      <c r="F624" s="81" t="str">
        <f t="shared" si="18"/>
        <v/>
      </c>
      <c r="G624" s="82" t="str">
        <f>IF(TONGHOP!W624="","",IF(OR(TONGHOP!O624="KTHP",TONGHOP!O624="ThiTN"),TONGHOP!W624,""))</f>
        <v/>
      </c>
      <c r="H624" s="81" t="str">
        <f t="shared" si="19"/>
        <v/>
      </c>
    </row>
    <row r="625" spans="1:8" ht="15.95" hidden="1" customHeight="1">
      <c r="A625" s="80" t="str">
        <f>IF(TONGHOP!F625="","",TONGHOP!F625)</f>
        <v>16CĐ-ĐCN2</v>
      </c>
      <c r="B625" s="76">
        <f>IF(TONGHOP!C625="","",TONGHOP!C625)</f>
        <v>20180104</v>
      </c>
      <c r="C625" s="76" t="str">
        <f>IF(TONGHOP!D625="","",TONGHOP!D625)</f>
        <v>15h30</v>
      </c>
      <c r="D625" s="81">
        <f>IF(TONGHOP!Q625="","",TONGHOP!Q625)</f>
        <v>60</v>
      </c>
      <c r="E625" s="82" t="str">
        <f>IF(TONGHOP!V625="","",IF(OR(TONGHOP!O625="KTHP",TONGHOP!O625="ThiTN"),TONGHOP!V625,""))</f>
        <v/>
      </c>
      <c r="F625" s="81" t="str">
        <f t="shared" si="18"/>
        <v/>
      </c>
      <c r="G625" s="82" t="str">
        <f>IF(TONGHOP!W625="","",IF(OR(TONGHOP!O625="KTHP",TONGHOP!O625="ThiTN"),TONGHOP!W625,""))</f>
        <v/>
      </c>
      <c r="H625" s="81" t="str">
        <f t="shared" si="19"/>
        <v/>
      </c>
    </row>
    <row r="626" spans="1:8" ht="15.95" hidden="1" customHeight="1">
      <c r="A626" s="80" t="str">
        <f>IF(TONGHOP!F626="","",TONGHOP!F626)</f>
        <v>16CĐ-ĐCN2</v>
      </c>
      <c r="B626" s="76">
        <f>IF(TONGHOP!C626="","",TONGHOP!C626)</f>
        <v>20180104</v>
      </c>
      <c r="C626" s="76" t="str">
        <f>IF(TONGHOP!D626="","",TONGHOP!D626)</f>
        <v>15h30</v>
      </c>
      <c r="D626" s="81">
        <f>IF(TONGHOP!Q626="","",TONGHOP!Q626)</f>
        <v>60</v>
      </c>
      <c r="E626" s="82" t="str">
        <f>IF(TONGHOP!V626="","",IF(OR(TONGHOP!O626="KTHP",TONGHOP!O626="ThiTN"),TONGHOP!V626,""))</f>
        <v/>
      </c>
      <c r="F626" s="81" t="str">
        <f t="shared" si="18"/>
        <v/>
      </c>
      <c r="G626" s="82" t="str">
        <f>IF(TONGHOP!W626="","",IF(OR(TONGHOP!O626="KTHP",TONGHOP!O626="ThiTN"),TONGHOP!W626,""))</f>
        <v/>
      </c>
      <c r="H626" s="81" t="str">
        <f t="shared" si="19"/>
        <v/>
      </c>
    </row>
    <row r="627" spans="1:8" ht="15.95" hidden="1" customHeight="1">
      <c r="A627" s="80" t="str">
        <f>IF(TONGHOP!F627="","",TONGHOP!F627)</f>
        <v>16CĐ-ĐCN3</v>
      </c>
      <c r="B627" s="76">
        <f>IF(TONGHOP!C627="","",TONGHOP!C627)</f>
        <v>20180104</v>
      </c>
      <c r="C627" s="76" t="str">
        <f>IF(TONGHOP!D627="","",TONGHOP!D627)</f>
        <v>15h30</v>
      </c>
      <c r="D627" s="81">
        <f>IF(TONGHOP!Q627="","",TONGHOP!Q627)</f>
        <v>60</v>
      </c>
      <c r="E627" s="82" t="str">
        <f>IF(TONGHOP!V627="","",IF(OR(TONGHOP!O627="KTHP",TONGHOP!O627="ThiTN"),TONGHOP!V627,""))</f>
        <v>Phạm Thị Thanh Thúy</v>
      </c>
      <c r="F627" s="81">
        <f t="shared" si="18"/>
        <v>0.3</v>
      </c>
      <c r="G627" s="82" t="str">
        <f>IF(TONGHOP!W627="","",IF(OR(TONGHOP!O627="KTHP",TONGHOP!O627="ThiTN"),TONGHOP!W627,""))</f>
        <v/>
      </c>
      <c r="H627" s="81" t="str">
        <f t="shared" si="19"/>
        <v/>
      </c>
    </row>
    <row r="628" spans="1:8" ht="15.95" hidden="1" customHeight="1">
      <c r="A628" s="80" t="str">
        <f>IF(TONGHOP!F628="","",TONGHOP!F628)</f>
        <v>16CĐ-ĐCN4</v>
      </c>
      <c r="B628" s="76">
        <f>IF(TONGHOP!C628="","",TONGHOP!C628)</f>
        <v>20180104</v>
      </c>
      <c r="C628" s="76" t="str">
        <f>IF(TONGHOP!D628="","",TONGHOP!D628)</f>
        <v>15h30</v>
      </c>
      <c r="D628" s="81">
        <f>IF(TONGHOP!Q628="","",TONGHOP!Q628)</f>
        <v>60</v>
      </c>
      <c r="E628" s="82" t="str">
        <f>IF(TONGHOP!V628="","",IF(OR(TONGHOP!O628="KTHP",TONGHOP!O628="ThiTN"),TONGHOP!V628,""))</f>
        <v/>
      </c>
      <c r="F628" s="81" t="str">
        <f t="shared" si="18"/>
        <v/>
      </c>
      <c r="G628" s="82" t="str">
        <f>IF(TONGHOP!W628="","",IF(OR(TONGHOP!O628="KTHP",TONGHOP!O628="ThiTN"),TONGHOP!W628,""))</f>
        <v/>
      </c>
      <c r="H628" s="81" t="str">
        <f t="shared" si="19"/>
        <v/>
      </c>
    </row>
    <row r="629" spans="1:8" ht="15.95" hidden="1" customHeight="1">
      <c r="A629" s="80" t="str">
        <f>IF(TONGHOP!F629="","",TONGHOP!F629)</f>
        <v>16CĐ-ĐCN4</v>
      </c>
      <c r="B629" s="76">
        <f>IF(TONGHOP!C629="","",TONGHOP!C629)</f>
        <v>20180104</v>
      </c>
      <c r="C629" s="76" t="str">
        <f>IF(TONGHOP!D629="","",TONGHOP!D629)</f>
        <v>15h30</v>
      </c>
      <c r="D629" s="81">
        <f>IF(TONGHOP!Q629="","",TONGHOP!Q629)</f>
        <v>60</v>
      </c>
      <c r="E629" s="82" t="str">
        <f>IF(TONGHOP!V629="","",IF(OR(TONGHOP!O629="KTHP",TONGHOP!O629="ThiTN"),TONGHOP!V629,""))</f>
        <v/>
      </c>
      <c r="F629" s="81" t="str">
        <f t="shared" si="18"/>
        <v/>
      </c>
      <c r="G629" s="82" t="str">
        <f>IF(TONGHOP!W629="","",IF(OR(TONGHOP!O629="KTHP",TONGHOP!O629="ThiTN"),TONGHOP!W629,""))</f>
        <v/>
      </c>
      <c r="H629" s="81" t="str">
        <f t="shared" si="19"/>
        <v/>
      </c>
    </row>
    <row r="630" spans="1:8" ht="15.95" hidden="1" customHeight="1">
      <c r="A630" s="80" t="str">
        <f>IF(TONGHOP!F630="","",TONGHOP!F630)</f>
        <v>16CĐ-ĐCN3</v>
      </c>
      <c r="B630" s="76">
        <f>IF(TONGHOP!C630="","",TONGHOP!C630)</f>
        <v>20180104</v>
      </c>
      <c r="C630" s="76" t="str">
        <f>IF(TONGHOP!D630="","",TONGHOP!D630)</f>
        <v>15h30</v>
      </c>
      <c r="D630" s="81">
        <f>IF(TONGHOP!Q630="","",TONGHOP!Q630)</f>
        <v>60</v>
      </c>
      <c r="E630" s="82" t="str">
        <f>IF(TONGHOP!V630="","",IF(OR(TONGHOP!O630="KTHP",TONGHOP!O630="ThiTN"),TONGHOP!V630,""))</f>
        <v/>
      </c>
      <c r="F630" s="81" t="str">
        <f t="shared" si="18"/>
        <v/>
      </c>
      <c r="G630" s="82" t="str">
        <f>IF(TONGHOP!W630="","",IF(OR(TONGHOP!O630="KTHP",TONGHOP!O630="ThiTN"),TONGHOP!W630,""))</f>
        <v/>
      </c>
      <c r="H630" s="81" t="str">
        <f t="shared" si="19"/>
        <v/>
      </c>
    </row>
    <row r="631" spans="1:8" ht="15.95" hidden="1" customHeight="1">
      <c r="A631" s="80" t="str">
        <f>IF(TONGHOP!F631="","",TONGHOP!F631)</f>
        <v>16CĐ_HL1_KHCB</v>
      </c>
      <c r="B631" s="76">
        <f>IF(TONGHOP!C631="","",TONGHOP!C631)</f>
        <v>20180104</v>
      </c>
      <c r="C631" s="76" t="str">
        <f>IF(TONGHOP!D631="","",TONGHOP!D631)</f>
        <v>19h00</v>
      </c>
      <c r="D631" s="81">
        <f>IF(TONGHOP!Q631="","",TONGHOP!Q631)</f>
        <v>60</v>
      </c>
      <c r="E631" s="82" t="str">
        <f>IF(TONGHOP!V631="","",IF(OR(TONGHOP!O631="KTHP",TONGHOP!O631="ThiTN"),TONGHOP!V631,""))</f>
        <v/>
      </c>
      <c r="F631" s="81" t="str">
        <f t="shared" si="18"/>
        <v/>
      </c>
      <c r="G631" s="82" t="str">
        <f>IF(TONGHOP!W631="","",IF(OR(TONGHOP!O631="KTHP",TONGHOP!O631="ThiTN"),TONGHOP!W631,""))</f>
        <v/>
      </c>
      <c r="H631" s="81" t="str">
        <f t="shared" si="19"/>
        <v/>
      </c>
    </row>
    <row r="632" spans="1:8" ht="15.95" hidden="1" customHeight="1">
      <c r="A632" s="80" t="str">
        <f>IF(TONGHOP!F632="","",TONGHOP!F632)</f>
        <v>16TN-Đ; 16TCT-Đ</v>
      </c>
      <c r="B632" s="76">
        <f>IF(TONGHOP!C632="","",TONGHOP!C632)</f>
        <v>20180104</v>
      </c>
      <c r="C632" s="76" t="str">
        <f>IF(TONGHOP!D632="","",TONGHOP!D632)</f>
        <v>7h30</v>
      </c>
      <c r="D632" s="81">
        <f>IF(TONGHOP!Q632="","",TONGHOP!Q632)</f>
        <v>60</v>
      </c>
      <c r="E632" s="82" t="str">
        <f>IF(TONGHOP!V632="","",IF(OR(TONGHOP!O632="KTHP",TONGHOP!O632="ThiTN"),TONGHOP!V632,""))</f>
        <v>Chế Vân Cầm</v>
      </c>
      <c r="F632" s="81">
        <f t="shared" si="18"/>
        <v>0.3</v>
      </c>
      <c r="G632" s="82" t="str">
        <f>IF(TONGHOP!W632="","",IF(OR(TONGHOP!O632="KTHP",TONGHOP!O632="ThiTN"),TONGHOP!W632,""))</f>
        <v/>
      </c>
      <c r="H632" s="81" t="str">
        <f t="shared" si="19"/>
        <v/>
      </c>
    </row>
    <row r="633" spans="1:8" ht="15.95" hidden="1" customHeight="1">
      <c r="A633" s="80" t="str">
        <f>IF(TONGHOP!F633="","",TONGHOP!F633)</f>
        <v>15TC-Đ</v>
      </c>
      <c r="B633" s="76">
        <f>IF(TONGHOP!C633="","",TONGHOP!C633)</f>
        <v>20180104</v>
      </c>
      <c r="C633" s="76" t="str">
        <f>IF(TONGHOP!D633="","",TONGHOP!D633)</f>
        <v>7h30</v>
      </c>
      <c r="D633" s="81">
        <f>IF(TONGHOP!Q633="","",TONGHOP!Q633)</f>
        <v>90</v>
      </c>
      <c r="E633" s="82" t="str">
        <f>IF(TONGHOP!V633="","",IF(OR(TONGHOP!O633="KTHP",TONGHOP!O633="ThiTN"),TONGHOP!V633,""))</f>
        <v>Hoàng Thị Trang</v>
      </c>
      <c r="F633" s="81">
        <f t="shared" si="18"/>
        <v>0.45</v>
      </c>
      <c r="G633" s="82" t="str">
        <f>IF(TONGHOP!W633="","",IF(OR(TONGHOP!O633="KTHP",TONGHOP!O633="ThiTN"),TONGHOP!W633,""))</f>
        <v/>
      </c>
      <c r="H633" s="81" t="str">
        <f t="shared" si="19"/>
        <v/>
      </c>
    </row>
    <row r="634" spans="1:8" ht="15.95" hidden="1" customHeight="1">
      <c r="A634" s="80" t="str">
        <f>IF(TONGHOP!F634="","",TONGHOP!F634)</f>
        <v>15TC-NL</v>
      </c>
      <c r="B634" s="76">
        <f>IF(TONGHOP!C634="","",TONGHOP!C634)</f>
        <v>20180104</v>
      </c>
      <c r="C634" s="76" t="str">
        <f>IF(TONGHOP!D634="","",TONGHOP!D634)</f>
        <v>7h30</v>
      </c>
      <c r="D634" s="81">
        <f>IF(TONGHOP!Q634="","",TONGHOP!Q634)</f>
        <v>90</v>
      </c>
      <c r="E634" s="82" t="str">
        <f>IF(TONGHOP!V634="","",IF(OR(TONGHOP!O634="KTHP",TONGHOP!O634="ThiTN"),TONGHOP!V634,""))</f>
        <v/>
      </c>
      <c r="F634" s="81" t="str">
        <f t="shared" si="18"/>
        <v/>
      </c>
      <c r="G634" s="82" t="str">
        <f>IF(TONGHOP!W634="","",IF(OR(TONGHOP!O634="KTHP",TONGHOP!O634="ThiTN"),TONGHOP!W634,""))</f>
        <v/>
      </c>
      <c r="H634" s="81" t="str">
        <f t="shared" si="19"/>
        <v/>
      </c>
    </row>
    <row r="635" spans="1:8" ht="15.95" hidden="1" customHeight="1">
      <c r="A635" s="80" t="str">
        <f>IF(TONGHOP!F635="","",TONGHOP!F635)</f>
        <v>15TC-Ô</v>
      </c>
      <c r="B635" s="76">
        <f>IF(TONGHOP!C635="","",TONGHOP!C635)</f>
        <v>20180104</v>
      </c>
      <c r="C635" s="76" t="str">
        <f>IF(TONGHOP!D635="","",TONGHOP!D635)</f>
        <v>7h30</v>
      </c>
      <c r="D635" s="81">
        <f>IF(TONGHOP!Q635="","",TONGHOP!Q635)</f>
        <v>90</v>
      </c>
      <c r="E635" s="82" t="str">
        <f>IF(TONGHOP!V635="","",IF(OR(TONGHOP!O635="KTHP",TONGHOP!O635="ThiTN"),TONGHOP!V635,""))</f>
        <v/>
      </c>
      <c r="F635" s="81" t="str">
        <f t="shared" si="18"/>
        <v/>
      </c>
      <c r="G635" s="82" t="str">
        <f>IF(TONGHOP!W635="","",IF(OR(TONGHOP!O635="KTHP",TONGHOP!O635="ThiTN"),TONGHOP!W635,""))</f>
        <v/>
      </c>
      <c r="H635" s="81" t="str">
        <f t="shared" si="19"/>
        <v/>
      </c>
    </row>
    <row r="636" spans="1:8" ht="15.95" hidden="1" customHeight="1">
      <c r="A636" s="80" t="str">
        <f>IF(TONGHOP!F636="","",TONGHOP!F636)</f>
        <v>16CĐN-QTD</v>
      </c>
      <c r="B636" s="76">
        <f>IF(TONGHOP!C636="","",TONGHOP!C636)</f>
        <v>20180104</v>
      </c>
      <c r="C636" s="76" t="str">
        <f>IF(TONGHOP!D636="","",TONGHOP!D636)</f>
        <v>7h30</v>
      </c>
      <c r="D636" s="81">
        <f>IF(TONGHOP!Q636="","",TONGHOP!Q636)</f>
        <v>90</v>
      </c>
      <c r="E636" s="82" t="str">
        <f>IF(TONGHOP!V636="","",IF(OR(TONGHOP!O636="KTHP",TONGHOP!O636="ThiTN"),TONGHOP!V636,""))</f>
        <v>Nguyễn Thị Huyền Nga</v>
      </c>
      <c r="F636" s="81">
        <f t="shared" si="18"/>
        <v>0.45</v>
      </c>
      <c r="G636" s="82" t="str">
        <f>IF(TONGHOP!W636="","",IF(OR(TONGHOP!O636="KTHP",TONGHOP!O636="ThiTN"),TONGHOP!W636,""))</f>
        <v/>
      </c>
      <c r="H636" s="81" t="str">
        <f t="shared" si="19"/>
        <v/>
      </c>
    </row>
    <row r="637" spans="1:8" ht="15.95" hidden="1" customHeight="1">
      <c r="A637" s="80" t="str">
        <f>IF(TONGHOP!F637="","",TONGHOP!F637)</f>
        <v>16TCT-Ô1</v>
      </c>
      <c r="B637" s="76">
        <f>IF(TONGHOP!C637="","",TONGHOP!C637)</f>
        <v>20180104</v>
      </c>
      <c r="C637" s="76" t="str">
        <f>IF(TONGHOP!D637="","",TONGHOP!D637)</f>
        <v>7h30</v>
      </c>
      <c r="D637" s="81">
        <f>IF(TONGHOP!Q637="","",TONGHOP!Q637)</f>
        <v>60</v>
      </c>
      <c r="E637" s="82" t="str">
        <f>IF(TONGHOP!V637="","",IF(OR(TONGHOP!O637="KTHP",TONGHOP!O637="ThiTN"),TONGHOP!V637,""))</f>
        <v>Võ Thị Hồng Lan</v>
      </c>
      <c r="F637" s="81">
        <f t="shared" si="18"/>
        <v>0.3</v>
      </c>
      <c r="G637" s="82" t="str">
        <f>IF(TONGHOP!W637="","",IF(OR(TONGHOP!O637="KTHP",TONGHOP!O637="ThiTN"),TONGHOP!W637,""))</f>
        <v/>
      </c>
      <c r="H637" s="81" t="str">
        <f t="shared" si="19"/>
        <v/>
      </c>
    </row>
    <row r="638" spans="1:8" ht="15.95" hidden="1" customHeight="1">
      <c r="A638" s="80" t="str">
        <f>IF(TONGHOP!F638="","",TONGHOP!F638)</f>
        <v>16TN-QTM; 16TCT-QTM</v>
      </c>
      <c r="B638" s="76">
        <f>IF(TONGHOP!C638="","",TONGHOP!C638)</f>
        <v>20180104</v>
      </c>
      <c r="C638" s="76" t="str">
        <f>IF(TONGHOP!D638="","",TONGHOP!D638)</f>
        <v>7h30</v>
      </c>
      <c r="D638" s="81">
        <f>IF(TONGHOP!Q638="","",TONGHOP!Q638)</f>
        <v>90</v>
      </c>
      <c r="E638" s="82" t="str">
        <f>IF(TONGHOP!V638="","",IF(OR(TONGHOP!O638="KTHP",TONGHOP!O638="ThiTN"),TONGHOP!V638,""))</f>
        <v/>
      </c>
      <c r="F638" s="81" t="str">
        <f t="shared" si="18"/>
        <v/>
      </c>
      <c r="G638" s="82" t="str">
        <f>IF(TONGHOP!W638="","",IF(OR(TONGHOP!O638="KTHP",TONGHOP!O638="ThiTN"),TONGHOP!W638,""))</f>
        <v/>
      </c>
      <c r="H638" s="81" t="str">
        <f t="shared" si="19"/>
        <v/>
      </c>
    </row>
    <row r="639" spans="1:8" ht="15.95" hidden="1" customHeight="1">
      <c r="A639" s="80" t="str">
        <f>IF(TONGHOP!F639="","",TONGHOP!F639)</f>
        <v>16TN-Ô; 16TCT-Ô2</v>
      </c>
      <c r="B639" s="76">
        <f>IF(TONGHOP!C639="","",TONGHOP!C639)</f>
        <v>20180104</v>
      </c>
      <c r="C639" s="76" t="str">
        <f>IF(TONGHOP!D639="","",TONGHOP!D639)</f>
        <v>7h30</v>
      </c>
      <c r="D639" s="81">
        <f>IF(TONGHOP!Q639="","",TONGHOP!Q639)</f>
        <v>60</v>
      </c>
      <c r="E639" s="82" t="str">
        <f>IF(TONGHOP!V639="","",IF(OR(TONGHOP!O639="KTHP",TONGHOP!O639="ThiTN"),TONGHOP!V639,""))</f>
        <v/>
      </c>
      <c r="F639" s="81" t="str">
        <f t="shared" si="18"/>
        <v/>
      </c>
      <c r="G639" s="82" t="str">
        <f>IF(TONGHOP!W639="","",IF(OR(TONGHOP!O639="KTHP",TONGHOP!O639="ThiTN"),TONGHOP!W639,""))</f>
        <v/>
      </c>
      <c r="H639" s="81" t="str">
        <f t="shared" si="19"/>
        <v/>
      </c>
    </row>
    <row r="640" spans="1:8" ht="15.95" hidden="1" customHeight="1">
      <c r="A640" s="80" t="str">
        <f>IF(TONGHOP!F640="","",TONGHOP!F640)</f>
        <v>17T4-QTM2</v>
      </c>
      <c r="B640" s="76">
        <f>IF(TONGHOP!C640="","",TONGHOP!C640)</f>
        <v>20180105</v>
      </c>
      <c r="C640" s="76" t="str">
        <f>IF(TONGHOP!D640="","",TONGHOP!D640)</f>
        <v>07h30</v>
      </c>
      <c r="D640" s="81">
        <f>IF(TONGHOP!Q640="","",TONGHOP!Q640)</f>
        <v>60</v>
      </c>
      <c r="E640" s="82" t="str">
        <f>IF(TONGHOP!V640="","",IF(OR(TONGHOP!O640="KTHP",TONGHOP!O640="ThiTN"),TONGHOP!V640,""))</f>
        <v/>
      </c>
      <c r="F640" s="81" t="str">
        <f t="shared" si="18"/>
        <v/>
      </c>
      <c r="G640" s="82" t="str">
        <f>IF(TONGHOP!W640="","",IF(OR(TONGHOP!O640="KTHP",TONGHOP!O640="ThiTN"),TONGHOP!W640,""))</f>
        <v/>
      </c>
      <c r="H640" s="81" t="str">
        <f t="shared" si="19"/>
        <v/>
      </c>
    </row>
    <row r="641" spans="1:8" ht="15.95" hidden="1" customHeight="1">
      <c r="A641" s="80" t="str">
        <f>IF(TONGHOP!F641="","",TONGHOP!F641)</f>
        <v>17T4-THU1</v>
      </c>
      <c r="B641" s="76">
        <f>IF(TONGHOP!C641="","",TONGHOP!C641)</f>
        <v>20180105</v>
      </c>
      <c r="C641" s="76" t="str">
        <f>IF(TONGHOP!D641="","",TONGHOP!D641)</f>
        <v>07h30</v>
      </c>
      <c r="D641" s="81">
        <f>IF(TONGHOP!Q641="","",TONGHOP!Q641)</f>
        <v>60</v>
      </c>
      <c r="E641" s="82" t="str">
        <f>IF(TONGHOP!V641="","",IF(OR(TONGHOP!O641="KTHP",TONGHOP!O641="ThiTN"),TONGHOP!V641,""))</f>
        <v>Lưu Thị Thúy</v>
      </c>
      <c r="F641" s="81">
        <f t="shared" si="18"/>
        <v>0.3</v>
      </c>
      <c r="G641" s="82" t="str">
        <f>IF(TONGHOP!W641="","",IF(OR(TONGHOP!O641="KTHP",TONGHOP!O641="ThiTN"),TONGHOP!W641,""))</f>
        <v/>
      </c>
      <c r="H641" s="81" t="str">
        <f t="shared" si="19"/>
        <v/>
      </c>
    </row>
    <row r="642" spans="1:8" ht="15.95" hidden="1" customHeight="1">
      <c r="A642" s="80" t="str">
        <f>IF(TONGHOP!F642="","",TONGHOP!F642)</f>
        <v>17T4-THU1</v>
      </c>
      <c r="B642" s="76">
        <f>IF(TONGHOP!C642="","",TONGHOP!C642)</f>
        <v>20180105</v>
      </c>
      <c r="C642" s="76" t="str">
        <f>IF(TONGHOP!D642="","",TONGHOP!D642)</f>
        <v>07h30</v>
      </c>
      <c r="D642" s="81">
        <f>IF(TONGHOP!Q642="","",TONGHOP!Q642)</f>
        <v>60</v>
      </c>
      <c r="E642" s="82" t="str">
        <f>IF(TONGHOP!V642="","",IF(OR(TONGHOP!O642="KTHP",TONGHOP!O642="ThiTN"),TONGHOP!V642,""))</f>
        <v>Dương Đức Kiên</v>
      </c>
      <c r="F642" s="81">
        <f t="shared" si="18"/>
        <v>0.3</v>
      </c>
      <c r="G642" s="82" t="str">
        <f>IF(TONGHOP!W642="","",IF(OR(TONGHOP!O642="KTHP",TONGHOP!O642="ThiTN"),TONGHOP!W642,""))</f>
        <v/>
      </c>
      <c r="H642" s="81" t="str">
        <f t="shared" si="19"/>
        <v/>
      </c>
    </row>
    <row r="643" spans="1:8" ht="15.95" hidden="1" customHeight="1">
      <c r="A643" s="80" t="str">
        <f>IF(TONGHOP!F643="","",TONGHOP!F643)</f>
        <v>17T4-CCK1</v>
      </c>
      <c r="B643" s="76">
        <f>IF(TONGHOP!C643="","",TONGHOP!C643)</f>
        <v>20180105</v>
      </c>
      <c r="C643" s="76" t="str">
        <f>IF(TONGHOP!D643="","",TONGHOP!D643)</f>
        <v>07h30</v>
      </c>
      <c r="D643" s="81">
        <f>IF(TONGHOP!Q643="","",TONGHOP!Q643)</f>
        <v>60</v>
      </c>
      <c r="E643" s="82" t="str">
        <f>IF(TONGHOP!V643="","",IF(OR(TONGHOP!O643="KTHP",TONGHOP!O643="ThiTN"),TONGHOP!V643,""))</f>
        <v/>
      </c>
      <c r="F643" s="81" t="str">
        <f t="shared" ref="F643:F706" si="20">IF(E643="","",D643*0.3/60)</f>
        <v/>
      </c>
      <c r="G643" s="82" t="str">
        <f>IF(TONGHOP!W643="","",IF(OR(TONGHOP!O643="KTHP",TONGHOP!O643="ThiTN"),TONGHOP!W643,""))</f>
        <v/>
      </c>
      <c r="H643" s="81" t="str">
        <f t="shared" ref="H643:H706" si="21">IF(G643="","",D643*0.3/60)</f>
        <v/>
      </c>
    </row>
    <row r="644" spans="1:8" ht="15.95" hidden="1" customHeight="1">
      <c r="A644" s="80" t="str">
        <f>IF(TONGHOP!F644="","",TONGHOP!F644)</f>
        <v>17T4-CCK1</v>
      </c>
      <c r="B644" s="76">
        <f>IF(TONGHOP!C644="","",TONGHOP!C644)</f>
        <v>20180105</v>
      </c>
      <c r="C644" s="76" t="str">
        <f>IF(TONGHOP!D644="","",TONGHOP!D644)</f>
        <v>07h30</v>
      </c>
      <c r="D644" s="81">
        <f>IF(TONGHOP!Q644="","",TONGHOP!Q644)</f>
        <v>60</v>
      </c>
      <c r="E644" s="82" t="str">
        <f>IF(TONGHOP!V644="","",IF(OR(TONGHOP!O644="KTHP",TONGHOP!O644="ThiTN"),TONGHOP!V644,""))</f>
        <v/>
      </c>
      <c r="F644" s="81" t="str">
        <f t="shared" si="20"/>
        <v/>
      </c>
      <c r="G644" s="82" t="str">
        <f>IF(TONGHOP!W644="","",IF(OR(TONGHOP!O644="KTHP",TONGHOP!O644="ThiTN"),TONGHOP!W644,""))</f>
        <v/>
      </c>
      <c r="H644" s="81" t="str">
        <f t="shared" si="21"/>
        <v/>
      </c>
    </row>
    <row r="645" spans="1:8" ht="15.95" hidden="1" customHeight="1">
      <c r="A645" s="80" t="str">
        <f>IF(TONGHOP!F645="","",TONGHOP!F645)</f>
        <v>17T4-TKW1</v>
      </c>
      <c r="B645" s="76">
        <f>IF(TONGHOP!C645="","",TONGHOP!C645)</f>
        <v>20180105</v>
      </c>
      <c r="C645" s="76" t="str">
        <f>IF(TONGHOP!D645="","",TONGHOP!D645)</f>
        <v>07h30</v>
      </c>
      <c r="D645" s="81">
        <f>IF(TONGHOP!Q645="","",TONGHOP!Q645)</f>
        <v>60</v>
      </c>
      <c r="E645" s="82" t="str">
        <f>IF(TONGHOP!V645="","",IF(OR(TONGHOP!O645="KTHP",TONGHOP!O645="ThiTN"),TONGHOP!V645,""))</f>
        <v/>
      </c>
      <c r="F645" s="81" t="str">
        <f t="shared" si="20"/>
        <v/>
      </c>
      <c r="G645" s="82" t="str">
        <f>IF(TONGHOP!W645="","",IF(OR(TONGHOP!O645="KTHP",TONGHOP!O645="ThiTN"),TONGHOP!W645,""))</f>
        <v/>
      </c>
      <c r="H645" s="81" t="str">
        <f t="shared" si="21"/>
        <v/>
      </c>
    </row>
    <row r="646" spans="1:8" ht="15.95" hidden="1" customHeight="1">
      <c r="A646" s="80" t="str">
        <f>IF(TONGHOP!F646="","",TONGHOP!F646)</f>
        <v>17T4-TKW1</v>
      </c>
      <c r="B646" s="76">
        <f>IF(TONGHOP!C646="","",TONGHOP!C646)</f>
        <v>20180105</v>
      </c>
      <c r="C646" s="76" t="str">
        <f>IF(TONGHOP!D646="","",TONGHOP!D646)</f>
        <v>07h30</v>
      </c>
      <c r="D646" s="81">
        <f>IF(TONGHOP!Q646="","",TONGHOP!Q646)</f>
        <v>60</v>
      </c>
      <c r="E646" s="82" t="str">
        <f>IF(TONGHOP!V646="","",IF(OR(TONGHOP!O646="KTHP",TONGHOP!O646="ThiTN"),TONGHOP!V646,""))</f>
        <v/>
      </c>
      <c r="F646" s="81" t="str">
        <f t="shared" si="20"/>
        <v/>
      </c>
      <c r="G646" s="82" t="str">
        <f>IF(TONGHOP!W646="","",IF(OR(TONGHOP!O646="KTHP",TONGHOP!O646="ThiTN"),TONGHOP!W646,""))</f>
        <v/>
      </c>
      <c r="H646" s="81" t="str">
        <f t="shared" si="21"/>
        <v/>
      </c>
    </row>
    <row r="647" spans="1:8" ht="15.95" hidden="1" customHeight="1">
      <c r="A647" s="80" t="str">
        <f>IF(TONGHOP!F647="","",TONGHOP!F647)</f>
        <v>17T4-CMT1</v>
      </c>
      <c r="B647" s="76">
        <f>IF(TONGHOP!C647="","",TONGHOP!C647)</f>
        <v>20180105</v>
      </c>
      <c r="C647" s="76" t="str">
        <f>IF(TONGHOP!D647="","",TONGHOP!D647)</f>
        <v>07h30</v>
      </c>
      <c r="D647" s="81">
        <f>IF(TONGHOP!Q647="","",TONGHOP!Q647)</f>
        <v>60</v>
      </c>
      <c r="E647" s="82" t="str">
        <f>IF(TONGHOP!V647="","",IF(OR(TONGHOP!O647="KTHP",TONGHOP!O647="ThiTN"),TONGHOP!V647,""))</f>
        <v/>
      </c>
      <c r="F647" s="81" t="str">
        <f t="shared" si="20"/>
        <v/>
      </c>
      <c r="G647" s="82" t="str">
        <f>IF(TONGHOP!W647="","",IF(OR(TONGHOP!O647="KTHP",TONGHOP!O647="ThiTN"),TONGHOP!W647,""))</f>
        <v/>
      </c>
      <c r="H647" s="81" t="str">
        <f t="shared" si="21"/>
        <v/>
      </c>
    </row>
    <row r="648" spans="1:8" ht="15.95" hidden="1" customHeight="1">
      <c r="A648" s="80" t="str">
        <f>IF(TONGHOP!F648="","",TONGHOP!F648)</f>
        <v>17T4-CMT1</v>
      </c>
      <c r="B648" s="76">
        <f>IF(TONGHOP!C648="","",TONGHOP!C648)</f>
        <v>20180105</v>
      </c>
      <c r="C648" s="76" t="str">
        <f>IF(TONGHOP!D648="","",TONGHOP!D648)</f>
        <v>07h30</v>
      </c>
      <c r="D648" s="81">
        <f>IF(TONGHOP!Q648="","",TONGHOP!Q648)</f>
        <v>60</v>
      </c>
      <c r="E648" s="82" t="str">
        <f>IF(TONGHOP!V648="","",IF(OR(TONGHOP!O648="KTHP",TONGHOP!O648="ThiTN"),TONGHOP!V648,""))</f>
        <v/>
      </c>
      <c r="F648" s="81" t="str">
        <f t="shared" si="20"/>
        <v/>
      </c>
      <c r="G648" s="82" t="str">
        <f>IF(TONGHOP!W648="","",IF(OR(TONGHOP!O648="KTHP",TONGHOP!O648="ThiTN"),TONGHOP!W648,""))</f>
        <v/>
      </c>
      <c r="H648" s="81" t="str">
        <f t="shared" si="21"/>
        <v/>
      </c>
    </row>
    <row r="649" spans="1:8" ht="15.95" hidden="1" customHeight="1">
      <c r="A649" s="80" t="str">
        <f>IF(TONGHOP!F649="","",TONGHOP!F649)</f>
        <v>17T4-LTM1</v>
      </c>
      <c r="B649" s="76">
        <f>IF(TONGHOP!C649="","",TONGHOP!C649)</f>
        <v>20180105</v>
      </c>
      <c r="C649" s="76" t="str">
        <f>IF(TONGHOP!D649="","",TONGHOP!D649)</f>
        <v>07h30</v>
      </c>
      <c r="D649" s="81">
        <f>IF(TONGHOP!Q649="","",TONGHOP!Q649)</f>
        <v>60</v>
      </c>
      <c r="E649" s="82" t="str">
        <f>IF(TONGHOP!V649="","",IF(OR(TONGHOP!O649="KTHP",TONGHOP!O649="ThiTN"),TONGHOP!V649,""))</f>
        <v/>
      </c>
      <c r="F649" s="81" t="str">
        <f t="shared" si="20"/>
        <v/>
      </c>
      <c r="G649" s="82" t="str">
        <f>IF(TONGHOP!W649="","",IF(OR(TONGHOP!O649="KTHP",TONGHOP!O649="ThiTN"),TONGHOP!W649,""))</f>
        <v/>
      </c>
      <c r="H649" s="81" t="str">
        <f t="shared" si="21"/>
        <v/>
      </c>
    </row>
    <row r="650" spans="1:8" ht="15.95" hidden="1" customHeight="1">
      <c r="A650" s="80" t="str">
        <f>IF(TONGHOP!F650="","",TONGHOP!F650)</f>
        <v>17T4-QTM1</v>
      </c>
      <c r="B650" s="76">
        <f>IF(TONGHOP!C650="","",TONGHOP!C650)</f>
        <v>20180105</v>
      </c>
      <c r="C650" s="76" t="str">
        <f>IF(TONGHOP!D650="","",TONGHOP!D650)</f>
        <v>07h30</v>
      </c>
      <c r="D650" s="81">
        <f>IF(TONGHOP!Q650="","",TONGHOP!Q650)</f>
        <v>60</v>
      </c>
      <c r="E650" s="82" t="str">
        <f>IF(TONGHOP!V650="","",IF(OR(TONGHOP!O650="KTHP",TONGHOP!O650="ThiTN"),TONGHOP!V650,""))</f>
        <v>Trần Văn Lượng</v>
      </c>
      <c r="F650" s="81">
        <f t="shared" si="20"/>
        <v>0.3</v>
      </c>
      <c r="G650" s="82" t="str">
        <f>IF(TONGHOP!W650="","",IF(OR(TONGHOP!O650="KTHP",TONGHOP!O650="ThiTN"),TONGHOP!W650,""))</f>
        <v/>
      </c>
      <c r="H650" s="81" t="str">
        <f t="shared" si="21"/>
        <v/>
      </c>
    </row>
    <row r="651" spans="1:8" ht="15.95" hidden="1" customHeight="1">
      <c r="A651" s="80" t="str">
        <f>IF(TONGHOP!F651="","",TONGHOP!F651)</f>
        <v>17T4-QTD1</v>
      </c>
      <c r="B651" s="76">
        <f>IF(TONGHOP!C651="","",TONGHOP!C651)</f>
        <v>20180105</v>
      </c>
      <c r="C651" s="76" t="str">
        <f>IF(TONGHOP!D651="","",TONGHOP!D651)</f>
        <v>07h30</v>
      </c>
      <c r="D651" s="81">
        <f>IF(TONGHOP!Q651="","",TONGHOP!Q651)</f>
        <v>60</v>
      </c>
      <c r="E651" s="82" t="str">
        <f>IF(TONGHOP!V651="","",IF(OR(TONGHOP!O651="KTHP",TONGHOP!O651="ThiTN"),TONGHOP!V651,""))</f>
        <v/>
      </c>
      <c r="F651" s="81" t="str">
        <f t="shared" si="20"/>
        <v/>
      </c>
      <c r="G651" s="82" t="str">
        <f>IF(TONGHOP!W651="","",IF(OR(TONGHOP!O651="KTHP",TONGHOP!O651="ThiTN"),TONGHOP!W651,""))</f>
        <v/>
      </c>
      <c r="H651" s="81" t="str">
        <f t="shared" si="21"/>
        <v/>
      </c>
    </row>
    <row r="652" spans="1:8" ht="15.95" hidden="1" customHeight="1">
      <c r="A652" s="80" t="str">
        <f>IF(TONGHOP!F652="","",TONGHOP!F652)</f>
        <v>17T4-CKL1</v>
      </c>
      <c r="B652" s="76">
        <f>IF(TONGHOP!C652="","",TONGHOP!C652)</f>
        <v>20180105</v>
      </c>
      <c r="C652" s="76" t="str">
        <f>IF(TONGHOP!D652="","",TONGHOP!D652)</f>
        <v>07h30</v>
      </c>
      <c r="D652" s="81">
        <f>IF(TONGHOP!Q652="","",TONGHOP!Q652)</f>
        <v>60</v>
      </c>
      <c r="E652" s="82" t="str">
        <f>IF(TONGHOP!V652="","",IF(OR(TONGHOP!O652="KTHP",TONGHOP!O652="ThiTN"),TONGHOP!V652,""))</f>
        <v>Bùi Đức Phước</v>
      </c>
      <c r="F652" s="81">
        <f t="shared" si="20"/>
        <v>0.3</v>
      </c>
      <c r="G652" s="82" t="str">
        <f>IF(TONGHOP!W652="","",IF(OR(TONGHOP!O652="KTHP",TONGHOP!O652="ThiTN"),TONGHOP!W652,""))</f>
        <v/>
      </c>
      <c r="H652" s="81" t="str">
        <f t="shared" si="21"/>
        <v/>
      </c>
    </row>
    <row r="653" spans="1:8" ht="15.95" hidden="1" customHeight="1">
      <c r="A653" s="80" t="str">
        <f>IF(TONGHOP!F653="","",TONGHOP!F653)</f>
        <v>17T4-CNM1</v>
      </c>
      <c r="B653" s="76">
        <f>IF(TONGHOP!C653="","",TONGHOP!C653)</f>
        <v>20180105</v>
      </c>
      <c r="C653" s="76" t="str">
        <f>IF(TONGHOP!D653="","",TONGHOP!D653)</f>
        <v>07h30</v>
      </c>
      <c r="D653" s="81">
        <f>IF(TONGHOP!Q653="","",TONGHOP!Q653)</f>
        <v>60</v>
      </c>
      <c r="E653" s="82" t="str">
        <f>IF(TONGHOP!V653="","",IF(OR(TONGHOP!O653="KTHP",TONGHOP!O653="ThiTN"),TONGHOP!V653,""))</f>
        <v/>
      </c>
      <c r="F653" s="81" t="str">
        <f t="shared" si="20"/>
        <v/>
      </c>
      <c r="G653" s="82" t="str">
        <f>IF(TONGHOP!W653="","",IF(OR(TONGHOP!O653="KTHP",TONGHOP!O653="ThiTN"),TONGHOP!W653,""))</f>
        <v/>
      </c>
      <c r="H653" s="81" t="str">
        <f t="shared" si="21"/>
        <v/>
      </c>
    </row>
    <row r="654" spans="1:8" ht="15.95" hidden="1" customHeight="1">
      <c r="A654" s="80" t="str">
        <f>IF(TONGHOP!F654="","",TONGHOP!F654)</f>
        <v>17T4-CCK2</v>
      </c>
      <c r="B654" s="76">
        <f>IF(TONGHOP!C654="","",TONGHOP!C654)</f>
        <v>20180105</v>
      </c>
      <c r="C654" s="76" t="str">
        <f>IF(TONGHOP!D654="","",TONGHOP!D654)</f>
        <v>07h30</v>
      </c>
      <c r="D654" s="81">
        <f>IF(TONGHOP!Q654="","",TONGHOP!Q654)</f>
        <v>60</v>
      </c>
      <c r="E654" s="82" t="str">
        <f>IF(TONGHOP!V654="","",IF(OR(TONGHOP!O654="KTHP",TONGHOP!O654="ThiTN"),TONGHOP!V654,""))</f>
        <v/>
      </c>
      <c r="F654" s="81" t="str">
        <f t="shared" si="20"/>
        <v/>
      </c>
      <c r="G654" s="82" t="str">
        <f>IF(TONGHOP!W654="","",IF(OR(TONGHOP!O654="KTHP",TONGHOP!O654="ThiTN"),TONGHOP!W654,""))</f>
        <v/>
      </c>
      <c r="H654" s="81" t="str">
        <f t="shared" si="21"/>
        <v/>
      </c>
    </row>
    <row r="655" spans="1:8" ht="15.95" hidden="1" customHeight="1">
      <c r="A655" s="80" t="str">
        <f>IF(TONGHOP!F655="","",TONGHOP!F655)</f>
        <v>17T2-QTM1</v>
      </c>
      <c r="B655" s="76">
        <f>IF(TONGHOP!C655="","",TONGHOP!C655)</f>
        <v>20180105</v>
      </c>
      <c r="C655" s="76" t="str">
        <f>IF(TONGHOP!D655="","",TONGHOP!D655)</f>
        <v>07h30</v>
      </c>
      <c r="D655" s="81">
        <f>IF(TONGHOP!Q655="","",TONGHOP!Q655)</f>
        <v>60</v>
      </c>
      <c r="E655" s="82" t="str">
        <f>IF(TONGHOP!V655="","",IF(OR(TONGHOP!O655="KTHP",TONGHOP!O655="ThiTN"),TONGHOP!V655,""))</f>
        <v/>
      </c>
      <c r="F655" s="81" t="str">
        <f t="shared" si="20"/>
        <v/>
      </c>
      <c r="G655" s="82" t="str">
        <f>IF(TONGHOP!W655="","",IF(OR(TONGHOP!O655="KTHP",TONGHOP!O655="ThiTN"),TONGHOP!W655,""))</f>
        <v/>
      </c>
      <c r="H655" s="81" t="str">
        <f t="shared" si="21"/>
        <v/>
      </c>
    </row>
    <row r="656" spans="1:8" ht="15.95" hidden="1" customHeight="1">
      <c r="A656" s="80" t="str">
        <f>IF(TONGHOP!F656="","",TONGHOP!F656)</f>
        <v>15TC-NL</v>
      </c>
      <c r="B656" s="76">
        <f>IF(TONGHOP!C656="","",TONGHOP!C656)</f>
        <v>20180105</v>
      </c>
      <c r="C656" s="76" t="str">
        <f>IF(TONGHOP!D656="","",TONGHOP!D656)</f>
        <v>10h00</v>
      </c>
      <c r="D656" s="81">
        <f>IF(TONGHOP!Q656="","",TONGHOP!Q656)</f>
        <v>60</v>
      </c>
      <c r="E656" s="82" t="str">
        <f>IF(TONGHOP!V656="","",IF(OR(TONGHOP!O656="KTHP",TONGHOP!O656="ThiTN"),TONGHOP!V656,""))</f>
        <v>Bùi Thành Dũng</v>
      </c>
      <c r="F656" s="81">
        <f t="shared" si="20"/>
        <v>0.3</v>
      </c>
      <c r="G656" s="82" t="str">
        <f>IF(TONGHOP!W656="","",IF(OR(TONGHOP!O656="KTHP",TONGHOP!O656="ThiTN"),TONGHOP!W656,""))</f>
        <v/>
      </c>
      <c r="H656" s="81" t="str">
        <f t="shared" si="21"/>
        <v/>
      </c>
    </row>
    <row r="657" spans="1:8" ht="15.95" hidden="1" customHeight="1">
      <c r="A657" s="80" t="str">
        <f>IF(TONGHOP!F657="","",TONGHOP!F657)</f>
        <v>15TC-Ô</v>
      </c>
      <c r="B657" s="76">
        <f>IF(TONGHOP!C657="","",TONGHOP!C657)</f>
        <v>20180105</v>
      </c>
      <c r="C657" s="76" t="str">
        <f>IF(TONGHOP!D657="","",TONGHOP!D657)</f>
        <v>10h00</v>
      </c>
      <c r="D657" s="81">
        <f>IF(TONGHOP!Q657="","",TONGHOP!Q657)</f>
        <v>90</v>
      </c>
      <c r="E657" s="82" t="str">
        <f>IF(TONGHOP!V657="","",IF(OR(TONGHOP!O657="KTHP",TONGHOP!O657="ThiTN"),TONGHOP!V657,""))</f>
        <v/>
      </c>
      <c r="F657" s="81" t="str">
        <f t="shared" si="20"/>
        <v/>
      </c>
      <c r="G657" s="82" t="str">
        <f>IF(TONGHOP!W657="","",IF(OR(TONGHOP!O657="KTHP",TONGHOP!O657="ThiTN"),TONGHOP!W657,""))</f>
        <v/>
      </c>
      <c r="H657" s="81" t="str">
        <f t="shared" si="21"/>
        <v/>
      </c>
    </row>
    <row r="658" spans="1:8" ht="15.95" hidden="1" customHeight="1">
      <c r="A658" s="80" t="str">
        <f>IF(TONGHOP!F658="","",TONGHOP!F658)</f>
        <v>16CĐ-ĐCN5</v>
      </c>
      <c r="B658" s="76">
        <f>IF(TONGHOP!C658="","",TONGHOP!C658)</f>
        <v>20180105</v>
      </c>
      <c r="C658" s="76" t="str">
        <f>IF(TONGHOP!D658="","",TONGHOP!D658)</f>
        <v>10H00</v>
      </c>
      <c r="D658" s="81">
        <f>IF(TONGHOP!Q658="","",TONGHOP!Q658)</f>
        <v>90</v>
      </c>
      <c r="E658" s="82" t="str">
        <f>IF(TONGHOP!V658="","",IF(OR(TONGHOP!O658="KTHP",TONGHOP!O658="ThiTN"),TONGHOP!V658,""))</f>
        <v/>
      </c>
      <c r="F658" s="81" t="str">
        <f t="shared" si="20"/>
        <v/>
      </c>
      <c r="G658" s="82" t="str">
        <f>IF(TONGHOP!W658="","",IF(OR(TONGHOP!O658="KTHP",TONGHOP!O658="ThiTN"),TONGHOP!W658,""))</f>
        <v/>
      </c>
      <c r="H658" s="81" t="str">
        <f t="shared" si="21"/>
        <v/>
      </c>
    </row>
    <row r="659" spans="1:8" ht="15.95" hidden="1" customHeight="1">
      <c r="A659" s="80" t="str">
        <f>IF(TONGHOP!F659="","",TONGHOP!F659)</f>
        <v>16CĐ-ĐCN1</v>
      </c>
      <c r="B659" s="76">
        <f>IF(TONGHOP!C659="","",TONGHOP!C659)</f>
        <v>20180105</v>
      </c>
      <c r="C659" s="76" t="str">
        <f>IF(TONGHOP!D659="","",TONGHOP!D659)</f>
        <v>10H00</v>
      </c>
      <c r="D659" s="81">
        <f>IF(TONGHOP!Q659="","",TONGHOP!Q659)</f>
        <v>90</v>
      </c>
      <c r="E659" s="82" t="str">
        <f>IF(TONGHOP!V659="","",IF(OR(TONGHOP!O659="KTHP",TONGHOP!O659="ThiTN"),TONGHOP!V659,""))</f>
        <v>Nguyễn Vũ Xuân Thì</v>
      </c>
      <c r="F659" s="81">
        <f t="shared" si="20"/>
        <v>0.45</v>
      </c>
      <c r="G659" s="82" t="str">
        <f>IF(TONGHOP!W659="","",IF(OR(TONGHOP!O659="KTHP",TONGHOP!O659="ThiTN"),TONGHOP!W659,""))</f>
        <v/>
      </c>
      <c r="H659" s="81" t="str">
        <f t="shared" si="21"/>
        <v/>
      </c>
    </row>
    <row r="660" spans="1:8" ht="15.95" hidden="1" customHeight="1">
      <c r="A660" s="80" t="str">
        <f>IF(TONGHOP!F660="","",TONGHOP!F660)</f>
        <v>16CĐ-ĐCN1</v>
      </c>
      <c r="B660" s="76">
        <f>IF(TONGHOP!C660="","",TONGHOP!C660)</f>
        <v>20180105</v>
      </c>
      <c r="C660" s="76" t="str">
        <f>IF(TONGHOP!D660="","",TONGHOP!D660)</f>
        <v>10H00</v>
      </c>
      <c r="D660" s="81">
        <f>IF(TONGHOP!Q660="","",TONGHOP!Q660)</f>
        <v>90</v>
      </c>
      <c r="E660" s="82" t="str">
        <f>IF(TONGHOP!V660="","",IF(OR(TONGHOP!O660="KTHP",TONGHOP!O660="ThiTN"),TONGHOP!V660,""))</f>
        <v/>
      </c>
      <c r="F660" s="81" t="str">
        <f t="shared" si="20"/>
        <v/>
      </c>
      <c r="G660" s="82" t="str">
        <f>IF(TONGHOP!W660="","",IF(OR(TONGHOP!O660="KTHP",TONGHOP!O660="ThiTN"),TONGHOP!W660,""))</f>
        <v/>
      </c>
      <c r="H660" s="81" t="str">
        <f t="shared" si="21"/>
        <v/>
      </c>
    </row>
    <row r="661" spans="1:8" ht="15.95" hidden="1" customHeight="1">
      <c r="A661" s="80" t="str">
        <f>IF(TONGHOP!F661="","",TONGHOP!F661)</f>
        <v>16CĐ-ĐCN2</v>
      </c>
      <c r="B661" s="76">
        <f>IF(TONGHOP!C661="","",TONGHOP!C661)</f>
        <v>20180105</v>
      </c>
      <c r="C661" s="76" t="str">
        <f>IF(TONGHOP!D661="","",TONGHOP!D661)</f>
        <v>10H00</v>
      </c>
      <c r="D661" s="81">
        <f>IF(TONGHOP!Q661="","",TONGHOP!Q661)</f>
        <v>90</v>
      </c>
      <c r="E661" s="82" t="str">
        <f>IF(TONGHOP!V661="","",IF(OR(TONGHOP!O661="KTHP",TONGHOP!O661="ThiTN"),TONGHOP!V661,""))</f>
        <v>Chế Vân Cầm</v>
      </c>
      <c r="F661" s="81">
        <f t="shared" si="20"/>
        <v>0.45</v>
      </c>
      <c r="G661" s="82" t="str">
        <f>IF(TONGHOP!W661="","",IF(OR(TONGHOP!O661="KTHP",TONGHOP!O661="ThiTN"),TONGHOP!W661,""))</f>
        <v/>
      </c>
      <c r="H661" s="81" t="str">
        <f t="shared" si="21"/>
        <v/>
      </c>
    </row>
    <row r="662" spans="1:8" ht="15.95" hidden="1" customHeight="1">
      <c r="A662" s="80" t="str">
        <f>IF(TONGHOP!F662="","",TONGHOP!F662)</f>
        <v>16CĐ-ĐCN2</v>
      </c>
      <c r="B662" s="76">
        <f>IF(TONGHOP!C662="","",TONGHOP!C662)</f>
        <v>20180105</v>
      </c>
      <c r="C662" s="76" t="str">
        <f>IF(TONGHOP!D662="","",TONGHOP!D662)</f>
        <v>10H00</v>
      </c>
      <c r="D662" s="81">
        <f>IF(TONGHOP!Q662="","",TONGHOP!Q662)</f>
        <v>90</v>
      </c>
      <c r="E662" s="82" t="str">
        <f>IF(TONGHOP!V662="","",IF(OR(TONGHOP!O662="KTHP",TONGHOP!O662="ThiTN"),TONGHOP!V662,""))</f>
        <v/>
      </c>
      <c r="F662" s="81" t="str">
        <f t="shared" si="20"/>
        <v/>
      </c>
      <c r="G662" s="82" t="str">
        <f>IF(TONGHOP!W662="","",IF(OR(TONGHOP!O662="KTHP",TONGHOP!O662="ThiTN"),TONGHOP!W662,""))</f>
        <v/>
      </c>
      <c r="H662" s="81" t="str">
        <f t="shared" si="21"/>
        <v/>
      </c>
    </row>
    <row r="663" spans="1:8" ht="15.95" hidden="1" customHeight="1">
      <c r="A663" s="80" t="str">
        <f>IF(TONGHOP!F663="","",TONGHOP!F663)</f>
        <v>16CĐ-ĐCN3</v>
      </c>
      <c r="B663" s="76">
        <f>IF(TONGHOP!C663="","",TONGHOP!C663)</f>
        <v>20180105</v>
      </c>
      <c r="C663" s="76" t="str">
        <f>IF(TONGHOP!D663="","",TONGHOP!D663)</f>
        <v>10H00</v>
      </c>
      <c r="D663" s="81">
        <f>IF(TONGHOP!Q663="","",TONGHOP!Q663)</f>
        <v>90</v>
      </c>
      <c r="E663" s="82" t="str">
        <f>IF(TONGHOP!V663="","",IF(OR(TONGHOP!O663="KTHP",TONGHOP!O663="ThiTN"),TONGHOP!V663,""))</f>
        <v/>
      </c>
      <c r="F663" s="81" t="str">
        <f t="shared" si="20"/>
        <v/>
      </c>
      <c r="G663" s="82" t="str">
        <f>IF(TONGHOP!W663="","",IF(OR(TONGHOP!O663="KTHP",TONGHOP!O663="ThiTN"),TONGHOP!W663,""))</f>
        <v/>
      </c>
      <c r="H663" s="81" t="str">
        <f t="shared" si="21"/>
        <v/>
      </c>
    </row>
    <row r="664" spans="1:8" ht="15.95" hidden="1" customHeight="1">
      <c r="A664" s="80" t="str">
        <f>IF(TONGHOP!F664="","",TONGHOP!F664)</f>
        <v>16CĐ-ĐCN3</v>
      </c>
      <c r="B664" s="76">
        <f>IF(TONGHOP!C664="","",TONGHOP!C664)</f>
        <v>20180105</v>
      </c>
      <c r="C664" s="76" t="str">
        <f>IF(TONGHOP!D664="","",TONGHOP!D664)</f>
        <v>10H00</v>
      </c>
      <c r="D664" s="81">
        <f>IF(TONGHOP!Q664="","",TONGHOP!Q664)</f>
        <v>90</v>
      </c>
      <c r="E664" s="82" t="str">
        <f>IF(TONGHOP!V664="","",IF(OR(TONGHOP!O664="KTHP",TONGHOP!O664="ThiTN"),TONGHOP!V664,""))</f>
        <v/>
      </c>
      <c r="F664" s="81" t="str">
        <f t="shared" si="20"/>
        <v/>
      </c>
      <c r="G664" s="82" t="str">
        <f>IF(TONGHOP!W664="","",IF(OR(TONGHOP!O664="KTHP",TONGHOP!O664="ThiTN"),TONGHOP!W664,""))</f>
        <v/>
      </c>
      <c r="H664" s="81" t="str">
        <f t="shared" si="21"/>
        <v/>
      </c>
    </row>
    <row r="665" spans="1:8" ht="15.95" hidden="1" customHeight="1">
      <c r="A665" s="80" t="str">
        <f>IF(TONGHOP!F665="","",TONGHOP!F665)</f>
        <v>16CĐ-ĐCN4</v>
      </c>
      <c r="B665" s="76">
        <f>IF(TONGHOP!C665="","",TONGHOP!C665)</f>
        <v>20180105</v>
      </c>
      <c r="C665" s="76" t="str">
        <f>IF(TONGHOP!D665="","",TONGHOP!D665)</f>
        <v>10H00</v>
      </c>
      <c r="D665" s="81">
        <f>IF(TONGHOP!Q665="","",TONGHOP!Q665)</f>
        <v>90</v>
      </c>
      <c r="E665" s="82" t="str">
        <f>IF(TONGHOP!V665="","",IF(OR(TONGHOP!O665="KTHP",TONGHOP!O665="ThiTN"),TONGHOP!V665,""))</f>
        <v/>
      </c>
      <c r="F665" s="81" t="str">
        <f t="shared" si="20"/>
        <v/>
      </c>
      <c r="G665" s="82" t="str">
        <f>IF(TONGHOP!W665="","",IF(OR(TONGHOP!O665="KTHP",TONGHOP!O665="ThiTN"),TONGHOP!W665,""))</f>
        <v/>
      </c>
      <c r="H665" s="81" t="str">
        <f t="shared" si="21"/>
        <v/>
      </c>
    </row>
    <row r="666" spans="1:8" ht="15.95" hidden="1" customHeight="1">
      <c r="A666" s="80" t="str">
        <f>IF(TONGHOP!F666="","",TONGHOP!F666)</f>
        <v>16TC-QTM</v>
      </c>
      <c r="B666" s="76">
        <f>IF(TONGHOP!C666="","",TONGHOP!C666)</f>
        <v>20180105</v>
      </c>
      <c r="C666" s="76" t="str">
        <f>IF(TONGHOP!D666="","",TONGHOP!D666)</f>
        <v>13h00</v>
      </c>
      <c r="D666" s="81">
        <f>IF(TONGHOP!Q666="","",TONGHOP!Q666)</f>
        <v>90</v>
      </c>
      <c r="E666" s="82" t="str">
        <f>IF(TONGHOP!V666="","",IF(OR(TONGHOP!O666="KTHP",TONGHOP!O666="ThiTN"),TONGHOP!V666,""))</f>
        <v/>
      </c>
      <c r="F666" s="81" t="str">
        <f t="shared" si="20"/>
        <v/>
      </c>
      <c r="G666" s="82" t="str">
        <f>IF(TONGHOP!W666="","",IF(OR(TONGHOP!O666="KTHP",TONGHOP!O666="ThiTN"),TONGHOP!W666,""))</f>
        <v/>
      </c>
      <c r="H666" s="81" t="str">
        <f t="shared" si="21"/>
        <v/>
      </c>
    </row>
    <row r="667" spans="1:8" ht="15.95" hidden="1" customHeight="1">
      <c r="A667" s="80" t="str">
        <f>IF(TONGHOP!F667="","",TONGHOP!F667)</f>
        <v>16TCN-ĐT</v>
      </c>
      <c r="B667" s="76">
        <f>IF(TONGHOP!C667="","",TONGHOP!C667)</f>
        <v>20180105</v>
      </c>
      <c r="C667" s="76" t="str">
        <f>IF(TONGHOP!D667="","",TONGHOP!D667)</f>
        <v>13h00</v>
      </c>
      <c r="D667" s="81">
        <f>IF(TONGHOP!Q667="","",TONGHOP!Q667)</f>
        <v>90</v>
      </c>
      <c r="E667" s="82" t="str">
        <f>IF(TONGHOP!V667="","",IF(OR(TONGHOP!O667="KTHP",TONGHOP!O667="ThiTN"),TONGHOP!V667,""))</f>
        <v>Phạm Thị Vinh</v>
      </c>
      <c r="F667" s="81">
        <f t="shared" si="20"/>
        <v>0.45</v>
      </c>
      <c r="G667" s="82" t="str">
        <f>IF(TONGHOP!W667="","",IF(OR(TONGHOP!O667="KTHP",TONGHOP!O667="ThiTN"),TONGHOP!W667,""))</f>
        <v/>
      </c>
      <c r="H667" s="81" t="str">
        <f t="shared" si="21"/>
        <v/>
      </c>
    </row>
    <row r="668" spans="1:8" ht="15.95" hidden="1" customHeight="1">
      <c r="A668" s="80" t="str">
        <f>IF(TONGHOP!F668="","",TONGHOP!F668)</f>
        <v>16TCN-ĐT</v>
      </c>
      <c r="B668" s="76">
        <f>IF(TONGHOP!C668="","",TONGHOP!C668)</f>
        <v>20180105</v>
      </c>
      <c r="C668" s="76" t="str">
        <f>IF(TONGHOP!D668="","",TONGHOP!D668)</f>
        <v>13h00</v>
      </c>
      <c r="D668" s="81">
        <f>IF(TONGHOP!Q668="","",TONGHOP!Q668)</f>
        <v>90</v>
      </c>
      <c r="E668" s="82" t="str">
        <f>IF(TONGHOP!V668="","",IF(OR(TONGHOP!O668="KTHP",TONGHOP!O668="ThiTN"),TONGHOP!V668,""))</f>
        <v/>
      </c>
      <c r="F668" s="81" t="str">
        <f t="shared" si="20"/>
        <v/>
      </c>
      <c r="G668" s="82" t="str">
        <f>IF(TONGHOP!W668="","",IF(OR(TONGHOP!O668="KTHP",TONGHOP!O668="ThiTN"),TONGHOP!W668,""))</f>
        <v/>
      </c>
      <c r="H668" s="81" t="str">
        <f t="shared" si="21"/>
        <v/>
      </c>
    </row>
    <row r="669" spans="1:8" ht="15.95" hidden="1" customHeight="1">
      <c r="A669" s="80" t="str">
        <f>IF(TONGHOP!F669="","",TONGHOP!F669)</f>
        <v>16TCN-Đ</v>
      </c>
      <c r="B669" s="76">
        <f>IF(TONGHOP!C669="","",TONGHOP!C669)</f>
        <v>20180105</v>
      </c>
      <c r="C669" s="76" t="str">
        <f>IF(TONGHOP!D669="","",TONGHOP!D669)</f>
        <v>13h00</v>
      </c>
      <c r="D669" s="81">
        <f>IF(TONGHOP!Q669="","",TONGHOP!Q669)</f>
        <v>90</v>
      </c>
      <c r="E669" s="82" t="str">
        <f>IF(TONGHOP!V669="","",IF(OR(TONGHOP!O669="KTHP",TONGHOP!O669="ThiTN"),TONGHOP!V669,""))</f>
        <v/>
      </c>
      <c r="F669" s="81" t="str">
        <f t="shared" si="20"/>
        <v/>
      </c>
      <c r="G669" s="82" t="str">
        <f>IF(TONGHOP!W669="","",IF(OR(TONGHOP!O669="KTHP",TONGHOP!O669="ThiTN"),TONGHOP!W669,""))</f>
        <v/>
      </c>
      <c r="H669" s="81" t="str">
        <f t="shared" si="21"/>
        <v/>
      </c>
    </row>
    <row r="670" spans="1:8" ht="15.95" hidden="1" customHeight="1">
      <c r="A670" s="80" t="str">
        <f>IF(TONGHOP!F670="","",TONGHOP!F670)</f>
        <v>16TCN-Đ</v>
      </c>
      <c r="B670" s="76">
        <f>IF(TONGHOP!C670="","",TONGHOP!C670)</f>
        <v>20180105</v>
      </c>
      <c r="C670" s="76" t="str">
        <f>IF(TONGHOP!D670="","",TONGHOP!D670)</f>
        <v>13h00</v>
      </c>
      <c r="D670" s="81">
        <f>IF(TONGHOP!Q670="","",TONGHOP!Q670)</f>
        <v>90</v>
      </c>
      <c r="E670" s="82" t="str">
        <f>IF(TONGHOP!V670="","",IF(OR(TONGHOP!O670="KTHP",TONGHOP!O670="ThiTN"),TONGHOP!V670,""))</f>
        <v>Đặng Thái Sơn</v>
      </c>
      <c r="F670" s="81">
        <f t="shared" si="20"/>
        <v>0.45</v>
      </c>
      <c r="G670" s="82" t="str">
        <f>IF(TONGHOP!W670="","",IF(OR(TONGHOP!O670="KTHP",TONGHOP!O670="ThiTN"),TONGHOP!W670,""))</f>
        <v/>
      </c>
      <c r="H670" s="81" t="str">
        <f t="shared" si="21"/>
        <v/>
      </c>
    </row>
    <row r="671" spans="1:8" ht="15.95" hidden="1" customHeight="1">
      <c r="A671" s="80" t="str">
        <f>IF(TONGHOP!F671="","",TONGHOP!F671)</f>
        <v>16TCN-CKL</v>
      </c>
      <c r="B671" s="76">
        <f>IF(TONGHOP!C671="","",TONGHOP!C671)</f>
        <v>20180105</v>
      </c>
      <c r="C671" s="76" t="str">
        <f>IF(TONGHOP!D671="","",TONGHOP!D671)</f>
        <v>13h00</v>
      </c>
      <c r="D671" s="81">
        <f>IF(TONGHOP!Q671="","",TONGHOP!Q671)</f>
        <v>90</v>
      </c>
      <c r="E671" s="82" t="str">
        <f>IF(TONGHOP!V671="","",IF(OR(TONGHOP!O671="KTHP",TONGHOP!O671="ThiTN"),TONGHOP!V671,""))</f>
        <v>Nguyễn Thị Thủy</v>
      </c>
      <c r="F671" s="81">
        <f t="shared" si="20"/>
        <v>0.45</v>
      </c>
      <c r="G671" s="82" t="str">
        <f>IF(TONGHOP!W671="","",IF(OR(TONGHOP!O671="KTHP",TONGHOP!O671="ThiTN"),TONGHOP!W671,""))</f>
        <v/>
      </c>
      <c r="H671" s="81" t="str">
        <f t="shared" si="21"/>
        <v/>
      </c>
    </row>
    <row r="672" spans="1:8" ht="15.95" hidden="1" customHeight="1">
      <c r="A672" s="80" t="str">
        <f>IF(TONGHOP!F672="","",TONGHOP!F672)</f>
        <v>16TCN-CKL</v>
      </c>
      <c r="B672" s="76">
        <f>IF(TONGHOP!C672="","",TONGHOP!C672)</f>
        <v>20180105</v>
      </c>
      <c r="C672" s="76" t="str">
        <f>IF(TONGHOP!D672="","",TONGHOP!D672)</f>
        <v>13h00</v>
      </c>
      <c r="D672" s="81">
        <f>IF(TONGHOP!Q672="","",TONGHOP!Q672)</f>
        <v>90</v>
      </c>
      <c r="E672" s="82" t="str">
        <f>IF(TONGHOP!V672="","",IF(OR(TONGHOP!O672="KTHP",TONGHOP!O672="ThiTN"),TONGHOP!V672,""))</f>
        <v/>
      </c>
      <c r="F672" s="81" t="str">
        <f t="shared" si="20"/>
        <v/>
      </c>
      <c r="G672" s="82" t="str">
        <f>IF(TONGHOP!W672="","",IF(OR(TONGHOP!O672="KTHP",TONGHOP!O672="ThiTN"),TONGHOP!W672,""))</f>
        <v/>
      </c>
      <c r="H672" s="81" t="str">
        <f t="shared" si="21"/>
        <v/>
      </c>
    </row>
    <row r="673" spans="1:8" ht="15.95" hidden="1" customHeight="1">
      <c r="A673" s="80" t="str">
        <f>IF(TONGHOP!F673="","",TONGHOP!F673)</f>
        <v>16TCN-KTD</v>
      </c>
      <c r="B673" s="76">
        <f>IF(TONGHOP!C673="","",TONGHOP!C673)</f>
        <v>20180105</v>
      </c>
      <c r="C673" s="76" t="str">
        <f>IF(TONGHOP!D673="","",TONGHOP!D673)</f>
        <v>13h00</v>
      </c>
      <c r="D673" s="81">
        <f>IF(TONGHOP!Q673="","",TONGHOP!Q673)</f>
        <v>90</v>
      </c>
      <c r="E673" s="82" t="str">
        <f>IF(TONGHOP!V673="","",IF(OR(TONGHOP!O673="KTHP",TONGHOP!O673="ThiTN"),TONGHOP!V673,""))</f>
        <v/>
      </c>
      <c r="F673" s="81" t="str">
        <f t="shared" si="20"/>
        <v/>
      </c>
      <c r="G673" s="82" t="str">
        <f>IF(TONGHOP!W673="","",IF(OR(TONGHOP!O673="KTHP",TONGHOP!O673="ThiTN"),TONGHOP!W673,""))</f>
        <v/>
      </c>
      <c r="H673" s="81" t="str">
        <f t="shared" si="21"/>
        <v/>
      </c>
    </row>
    <row r="674" spans="1:8" ht="15.95" hidden="1" customHeight="1">
      <c r="A674" s="80" t="str">
        <f>IF(TONGHOP!F674="","",TONGHOP!F674)</f>
        <v>16TCN-QTD</v>
      </c>
      <c r="B674" s="76">
        <f>IF(TONGHOP!C674="","",TONGHOP!C674)</f>
        <v>20180105</v>
      </c>
      <c r="C674" s="76" t="str">
        <f>IF(TONGHOP!D674="","",TONGHOP!D674)</f>
        <v>13h00</v>
      </c>
      <c r="D674" s="81">
        <f>IF(TONGHOP!Q674="","",TONGHOP!Q674)</f>
        <v>90</v>
      </c>
      <c r="E674" s="82" t="str">
        <f>IF(TONGHOP!V674="","",IF(OR(TONGHOP!O674="KTHP",TONGHOP!O674="ThiTN"),TONGHOP!V674,""))</f>
        <v>Phan Thị Thùy Trang</v>
      </c>
      <c r="F674" s="81">
        <f t="shared" si="20"/>
        <v>0.45</v>
      </c>
      <c r="G674" s="82" t="str">
        <f>IF(TONGHOP!W674="","",IF(OR(TONGHOP!O674="KTHP",TONGHOP!O674="ThiTN"),TONGHOP!W674,""))</f>
        <v/>
      </c>
      <c r="H674" s="81" t="str">
        <f t="shared" si="21"/>
        <v/>
      </c>
    </row>
    <row r="675" spans="1:8" ht="15.95" hidden="1" customHeight="1">
      <c r="A675" s="80" t="str">
        <f>IF(TONGHOP!F675="","",TONGHOP!F675)</f>
        <v>16TCN-QTM1</v>
      </c>
      <c r="B675" s="76">
        <f>IF(TONGHOP!C675="","",TONGHOP!C675)</f>
        <v>20180105</v>
      </c>
      <c r="C675" s="76" t="str">
        <f>IF(TONGHOP!D675="","",TONGHOP!D675)</f>
        <v>13h00</v>
      </c>
      <c r="D675" s="81">
        <f>IF(TONGHOP!Q675="","",TONGHOP!Q675)</f>
        <v>90</v>
      </c>
      <c r="E675" s="82" t="str">
        <f>IF(TONGHOP!V675="","",IF(OR(TONGHOP!O675="KTHP",TONGHOP!O675="ThiTN"),TONGHOP!V675,""))</f>
        <v>Nguyễn Mỹ Tiên</v>
      </c>
      <c r="F675" s="81">
        <f t="shared" si="20"/>
        <v>0.45</v>
      </c>
      <c r="G675" s="82" t="str">
        <f>IF(TONGHOP!W675="","",IF(OR(TONGHOP!O675="KTHP",TONGHOP!O675="ThiTN"),TONGHOP!W675,""))</f>
        <v/>
      </c>
      <c r="H675" s="81" t="str">
        <f t="shared" si="21"/>
        <v/>
      </c>
    </row>
    <row r="676" spans="1:8" ht="15.95" hidden="1" customHeight="1">
      <c r="A676" s="80" t="str">
        <f>IF(TONGHOP!F676="","",TONGHOP!F676)</f>
        <v>16TCN-QTM2</v>
      </c>
      <c r="B676" s="76">
        <f>IF(TONGHOP!C676="","",TONGHOP!C676)</f>
        <v>20180105</v>
      </c>
      <c r="C676" s="76" t="str">
        <f>IF(TONGHOP!D676="","",TONGHOP!D676)</f>
        <v>13h00</v>
      </c>
      <c r="D676" s="81">
        <f>IF(TONGHOP!Q676="","",TONGHOP!Q676)</f>
        <v>90</v>
      </c>
      <c r="E676" s="82" t="str">
        <f>IF(TONGHOP!V676="","",IF(OR(TONGHOP!O676="KTHP",TONGHOP!O676="ThiTN"),TONGHOP!V676,""))</f>
        <v/>
      </c>
      <c r="F676" s="81" t="str">
        <f t="shared" si="20"/>
        <v/>
      </c>
      <c r="G676" s="82" t="str">
        <f>IF(TONGHOP!W676="","",IF(OR(TONGHOP!O676="KTHP",TONGHOP!O676="ThiTN"),TONGHOP!W676,""))</f>
        <v/>
      </c>
      <c r="H676" s="81" t="str">
        <f t="shared" si="21"/>
        <v/>
      </c>
    </row>
    <row r="677" spans="1:8" ht="15.95" hidden="1" customHeight="1">
      <c r="A677" s="80" t="str">
        <f>IF(TONGHOP!F677="","",TONGHOP!F677)</f>
        <v>16TCN-LĐL1</v>
      </c>
      <c r="B677" s="76">
        <f>IF(TONGHOP!C677="","",TONGHOP!C677)</f>
        <v>20180105</v>
      </c>
      <c r="C677" s="76" t="str">
        <f>IF(TONGHOP!D677="","",TONGHOP!D677)</f>
        <v>13h00</v>
      </c>
      <c r="D677" s="81">
        <f>IF(TONGHOP!Q677="","",TONGHOP!Q677)</f>
        <v>90</v>
      </c>
      <c r="E677" s="82" t="str">
        <f>IF(TONGHOP!V677="","",IF(OR(TONGHOP!O677="KTHP",TONGHOP!O677="ThiTN"),TONGHOP!V677,""))</f>
        <v/>
      </c>
      <c r="F677" s="81" t="str">
        <f t="shared" si="20"/>
        <v/>
      </c>
      <c r="G677" s="82" t="str">
        <f>IF(TONGHOP!W677="","",IF(OR(TONGHOP!O677="KTHP",TONGHOP!O677="ThiTN"),TONGHOP!W677,""))</f>
        <v/>
      </c>
      <c r="H677" s="81" t="str">
        <f t="shared" si="21"/>
        <v/>
      </c>
    </row>
    <row r="678" spans="1:8" ht="15.95" hidden="1" customHeight="1">
      <c r="A678" s="80" t="str">
        <f>IF(TONGHOP!F678="","",TONGHOP!F678)</f>
        <v>16TCN-Ô1</v>
      </c>
      <c r="B678" s="76">
        <f>IF(TONGHOP!C678="","",TONGHOP!C678)</f>
        <v>20180105</v>
      </c>
      <c r="C678" s="76" t="str">
        <f>IF(TONGHOP!D678="","",TONGHOP!D678)</f>
        <v>13h00</v>
      </c>
      <c r="D678" s="81">
        <f>IF(TONGHOP!Q678="","",TONGHOP!Q678)</f>
        <v>90</v>
      </c>
      <c r="E678" s="82" t="str">
        <f>IF(TONGHOP!V678="","",IF(OR(TONGHOP!O678="KTHP",TONGHOP!O678="ThiTN"),TONGHOP!V678,""))</f>
        <v>Bốc Minh Trí</v>
      </c>
      <c r="F678" s="81">
        <f t="shared" si="20"/>
        <v>0.45</v>
      </c>
      <c r="G678" s="82" t="str">
        <f>IF(TONGHOP!W678="","",IF(OR(TONGHOP!O678="KTHP",TONGHOP!O678="ThiTN"),TONGHOP!W678,""))</f>
        <v/>
      </c>
      <c r="H678" s="81" t="str">
        <f t="shared" si="21"/>
        <v/>
      </c>
    </row>
    <row r="679" spans="1:8" ht="15.95" hidden="1" customHeight="1">
      <c r="A679" s="80" t="str">
        <f>IF(TONGHOP!F679="","",TONGHOP!F679)</f>
        <v>16TCN-Ô2</v>
      </c>
      <c r="B679" s="76">
        <f>IF(TONGHOP!C679="","",TONGHOP!C679)</f>
        <v>20180105</v>
      </c>
      <c r="C679" s="76" t="str">
        <f>IF(TONGHOP!D679="","",TONGHOP!D679)</f>
        <v>13h00</v>
      </c>
      <c r="D679" s="81">
        <f>IF(TONGHOP!Q679="","",TONGHOP!Q679)</f>
        <v>90</v>
      </c>
      <c r="E679" s="82" t="str">
        <f>IF(TONGHOP!V679="","",IF(OR(TONGHOP!O679="KTHP",TONGHOP!O679="ThiTN"),TONGHOP!V679,""))</f>
        <v/>
      </c>
      <c r="F679" s="81" t="str">
        <f t="shared" si="20"/>
        <v/>
      </c>
      <c r="G679" s="82" t="str">
        <f>IF(TONGHOP!W679="","",IF(OR(TONGHOP!O679="KTHP",TONGHOP!O679="ThiTN"),TONGHOP!W679,""))</f>
        <v/>
      </c>
      <c r="H679" s="81" t="str">
        <f t="shared" si="21"/>
        <v/>
      </c>
    </row>
    <row r="680" spans="1:8" ht="15.95" hidden="1" customHeight="1">
      <c r="A680" s="80" t="str">
        <f>IF(TONGHOP!F680="","",TONGHOP!F680)</f>
        <v>16TC-Ô1</v>
      </c>
      <c r="B680" s="76">
        <f>IF(TONGHOP!C680="","",TONGHOP!C680)</f>
        <v>20180105</v>
      </c>
      <c r="C680" s="76" t="str">
        <f>IF(TONGHOP!D680="","",TONGHOP!D680)</f>
        <v>13h00</v>
      </c>
      <c r="D680" s="81">
        <f>IF(TONGHOP!Q680="","",TONGHOP!Q680)</f>
        <v>90</v>
      </c>
      <c r="E680" s="82" t="str">
        <f>IF(TONGHOP!V680="","",IF(OR(TONGHOP!O680="KTHP",TONGHOP!O680="ThiTN"),TONGHOP!V680,""))</f>
        <v>Cao Thị Hồng Thắm</v>
      </c>
      <c r="F680" s="81">
        <f t="shared" si="20"/>
        <v>0.45</v>
      </c>
      <c r="G680" s="82" t="str">
        <f>IF(TONGHOP!W680="","",IF(OR(TONGHOP!O680="KTHP",TONGHOP!O680="ThiTN"),TONGHOP!W680,""))</f>
        <v/>
      </c>
      <c r="H680" s="81" t="str">
        <f t="shared" si="21"/>
        <v/>
      </c>
    </row>
    <row r="681" spans="1:8" ht="15.95" hidden="1" customHeight="1">
      <c r="A681" s="80" t="str">
        <f>IF(TONGHOP!F681="","",TONGHOP!F681)</f>
        <v>16TC-Ô1</v>
      </c>
      <c r="B681" s="76">
        <f>IF(TONGHOP!C681="","",TONGHOP!C681)</f>
        <v>20180105</v>
      </c>
      <c r="C681" s="76" t="str">
        <f>IF(TONGHOP!D681="","",TONGHOP!D681)</f>
        <v>13h00</v>
      </c>
      <c r="D681" s="81">
        <f>IF(TONGHOP!Q681="","",TONGHOP!Q681)</f>
        <v>90</v>
      </c>
      <c r="E681" s="82" t="str">
        <f>IF(TONGHOP!V681="","",IF(OR(TONGHOP!O681="KTHP",TONGHOP!O681="ThiTN"),TONGHOP!V681,""))</f>
        <v/>
      </c>
      <c r="F681" s="81" t="str">
        <f t="shared" si="20"/>
        <v/>
      </c>
      <c r="G681" s="82" t="str">
        <f>IF(TONGHOP!W681="","",IF(OR(TONGHOP!O681="KTHP",TONGHOP!O681="ThiTN"),TONGHOP!W681,""))</f>
        <v/>
      </c>
      <c r="H681" s="81" t="str">
        <f t="shared" si="21"/>
        <v/>
      </c>
    </row>
    <row r="682" spans="1:8" ht="15.95" hidden="1" customHeight="1">
      <c r="A682" s="80" t="str">
        <f>IF(TONGHOP!F682="","",TONGHOP!F682)</f>
        <v>16TC-MTT</v>
      </c>
      <c r="B682" s="76">
        <f>IF(TONGHOP!C682="","",TONGHOP!C682)</f>
        <v>20180105</v>
      </c>
      <c r="C682" s="76" t="str">
        <f>IF(TONGHOP!D682="","",TONGHOP!D682)</f>
        <v>13h00</v>
      </c>
      <c r="D682" s="81">
        <f>IF(TONGHOP!Q682="","",TONGHOP!Q682)</f>
        <v>90</v>
      </c>
      <c r="E682" s="82" t="str">
        <f>IF(TONGHOP!V682="","",IF(OR(TONGHOP!O682="KTHP",TONGHOP!O682="ThiTN"),TONGHOP!V682,""))</f>
        <v/>
      </c>
      <c r="F682" s="81" t="str">
        <f t="shared" si="20"/>
        <v/>
      </c>
      <c r="G682" s="82" t="str">
        <f>IF(TONGHOP!W682="","",IF(OR(TONGHOP!O682="KTHP",TONGHOP!O682="ThiTN"),TONGHOP!W682,""))</f>
        <v/>
      </c>
      <c r="H682" s="81" t="str">
        <f t="shared" si="21"/>
        <v/>
      </c>
    </row>
    <row r="683" spans="1:8" ht="15.95" hidden="1" customHeight="1">
      <c r="A683" s="80" t="str">
        <f>IF(TONGHOP!F683="","",TONGHOP!F683)</f>
        <v>15CĐ-CTM3</v>
      </c>
      <c r="B683" s="76">
        <f>IF(TONGHOP!C683="","",TONGHOP!C683)</f>
        <v>20180105</v>
      </c>
      <c r="C683" s="76" t="str">
        <f>IF(TONGHOP!D683="","",TONGHOP!D683)</f>
        <v>13h00</v>
      </c>
      <c r="D683" s="81">
        <f>IF(TONGHOP!Q683="","",TONGHOP!Q683)</f>
        <v>120</v>
      </c>
      <c r="E683" s="82" t="str">
        <f>IF(TONGHOP!V683="","",IF(OR(TONGHOP!O683="KTHP",TONGHOP!O683="ThiTN"),TONGHOP!V683,""))</f>
        <v/>
      </c>
      <c r="F683" s="81" t="str">
        <f t="shared" si="20"/>
        <v/>
      </c>
      <c r="G683" s="82" t="str">
        <f>IF(TONGHOP!W683="","",IF(OR(TONGHOP!O683="KTHP",TONGHOP!O683="ThiTN"),TONGHOP!W683,""))</f>
        <v/>
      </c>
      <c r="H683" s="81" t="str">
        <f t="shared" si="21"/>
        <v/>
      </c>
    </row>
    <row r="684" spans="1:8" ht="15.95" hidden="1" customHeight="1">
      <c r="A684" s="80" t="str">
        <f>IF(TONGHOP!F684="","",TONGHOP!F684)</f>
        <v>15CĐ-CTM3</v>
      </c>
      <c r="B684" s="76">
        <f>IF(TONGHOP!C684="","",TONGHOP!C684)</f>
        <v>20180105</v>
      </c>
      <c r="C684" s="76" t="str">
        <f>IF(TONGHOP!D684="","",TONGHOP!D684)</f>
        <v>13h00</v>
      </c>
      <c r="D684" s="81">
        <f>IF(TONGHOP!Q684="","",TONGHOP!Q684)</f>
        <v>120</v>
      </c>
      <c r="E684" s="82" t="str">
        <f>IF(TONGHOP!V684="","",IF(OR(TONGHOP!O684="KTHP",TONGHOP!O684="ThiTN"),TONGHOP!V684,""))</f>
        <v/>
      </c>
      <c r="F684" s="81" t="str">
        <f t="shared" si="20"/>
        <v/>
      </c>
      <c r="G684" s="82" t="str">
        <f>IF(TONGHOP!W684="","",IF(OR(TONGHOP!O684="KTHP",TONGHOP!O684="ThiTN"),TONGHOP!W684,""))</f>
        <v/>
      </c>
      <c r="H684" s="81" t="str">
        <f t="shared" si="21"/>
        <v/>
      </c>
    </row>
    <row r="685" spans="1:8" ht="15.95" hidden="1" customHeight="1">
      <c r="A685" s="80" t="str">
        <f>IF(TONGHOP!F685="","",TONGHOP!F685)</f>
        <v>16TN-QTM; 16TCT-QTM</v>
      </c>
      <c r="B685" s="76">
        <f>IF(TONGHOP!C685="","",TONGHOP!C685)</f>
        <v>20180105</v>
      </c>
      <c r="C685" s="76" t="str">
        <f>IF(TONGHOP!D685="","",TONGHOP!D685)</f>
        <v>13h00</v>
      </c>
      <c r="D685" s="81">
        <f>IF(TONGHOP!Q685="","",TONGHOP!Q685)</f>
        <v>90</v>
      </c>
      <c r="E685" s="82" t="str">
        <f>IF(TONGHOP!V685="","",IF(OR(TONGHOP!O685="KTHP",TONGHOP!O685="ThiTN"),TONGHOP!V685,""))</f>
        <v/>
      </c>
      <c r="F685" s="81" t="str">
        <f t="shared" si="20"/>
        <v/>
      </c>
      <c r="G685" s="82" t="str">
        <f>IF(TONGHOP!W685="","",IF(OR(TONGHOP!O685="KTHP",TONGHOP!O685="ThiTN"),TONGHOP!W685,""))</f>
        <v/>
      </c>
      <c r="H685" s="81" t="str">
        <f t="shared" si="21"/>
        <v/>
      </c>
    </row>
    <row r="686" spans="1:8" ht="15.95" hidden="1" customHeight="1">
      <c r="A686" s="80" t="str">
        <f>IF(TONGHOP!F686="","",TONGHOP!F686)</f>
        <v>15TC-QTM</v>
      </c>
      <c r="B686" s="76">
        <f>IF(TONGHOP!C686="","",TONGHOP!C686)</f>
        <v>20180105</v>
      </c>
      <c r="C686" s="76" t="str">
        <f>IF(TONGHOP!D686="","",TONGHOP!D686)</f>
        <v>13h00</v>
      </c>
      <c r="D686" s="81">
        <f>IF(TONGHOP!Q686="","",TONGHOP!Q686)</f>
        <v>120</v>
      </c>
      <c r="E686" s="82" t="str">
        <f>IF(TONGHOP!V686="","",IF(OR(TONGHOP!O686="KTHP",TONGHOP!O686="ThiTN"),TONGHOP!V686,""))</f>
        <v>Nguyễn Nguyên Hoàng Ngọc Quyên</v>
      </c>
      <c r="F686" s="81">
        <f t="shared" si="20"/>
        <v>0.6</v>
      </c>
      <c r="G686" s="82" t="str">
        <f>IF(TONGHOP!W686="","",IF(OR(TONGHOP!O686="KTHP",TONGHOP!O686="ThiTN"),TONGHOP!W686,""))</f>
        <v/>
      </c>
      <c r="H686" s="81" t="str">
        <f t="shared" si="21"/>
        <v/>
      </c>
    </row>
    <row r="687" spans="1:8" ht="15.95" hidden="1" customHeight="1">
      <c r="A687" s="80" t="str">
        <f>IF(TONGHOP!F687="","",TONGHOP!F687)</f>
        <v>15TC-QTM</v>
      </c>
      <c r="B687" s="76">
        <f>IF(TONGHOP!C687="","",TONGHOP!C687)</f>
        <v>20180105</v>
      </c>
      <c r="C687" s="76" t="str">
        <f>IF(TONGHOP!D687="","",TONGHOP!D687)</f>
        <v>15h15</v>
      </c>
      <c r="D687" s="81">
        <f>IF(TONGHOP!Q687="","",TONGHOP!Q687)</f>
        <v>90</v>
      </c>
      <c r="E687" s="82" t="str">
        <f>IF(TONGHOP!V687="","",IF(OR(TONGHOP!O687="KTHP",TONGHOP!O687="ThiTN"),TONGHOP!V687,""))</f>
        <v>Lê Phi Trường</v>
      </c>
      <c r="F687" s="81">
        <f t="shared" si="20"/>
        <v>0.45</v>
      </c>
      <c r="G687" s="82" t="str">
        <f>IF(TONGHOP!W687="","",IF(OR(TONGHOP!O687="KTHP",TONGHOP!O687="ThiTN"),TONGHOP!W687,""))</f>
        <v/>
      </c>
      <c r="H687" s="81" t="str">
        <f t="shared" si="21"/>
        <v/>
      </c>
    </row>
    <row r="688" spans="1:8" ht="15.95" hidden="1" customHeight="1">
      <c r="A688" s="80" t="str">
        <f>IF(TONGHOP!F688="","",TONGHOP!F688)</f>
        <v>16TN-QTM; 16TCT-QTM</v>
      </c>
      <c r="B688" s="76">
        <f>IF(TONGHOP!C688="","",TONGHOP!C688)</f>
        <v>20180105</v>
      </c>
      <c r="C688" s="76" t="str">
        <f>IF(TONGHOP!D688="","",TONGHOP!D688)</f>
        <v>15h15</v>
      </c>
      <c r="D688" s="81">
        <f>IF(TONGHOP!Q688="","",TONGHOP!Q688)</f>
        <v>120</v>
      </c>
      <c r="E688" s="82" t="str">
        <f>IF(TONGHOP!V688="","",IF(OR(TONGHOP!O688="KTHP",TONGHOP!O688="ThiTN"),TONGHOP!V688,""))</f>
        <v>Nguyễn Khoa</v>
      </c>
      <c r="F688" s="81">
        <f t="shared" si="20"/>
        <v>0.6</v>
      </c>
      <c r="G688" s="82" t="str">
        <f>IF(TONGHOP!W688="","",IF(OR(TONGHOP!O688="KTHP",TONGHOP!O688="ThiTN"),TONGHOP!W688,""))</f>
        <v/>
      </c>
      <c r="H688" s="81" t="str">
        <f t="shared" si="21"/>
        <v/>
      </c>
    </row>
    <row r="689" spans="1:8" ht="15.95" hidden="1" customHeight="1">
      <c r="A689" s="80" t="str">
        <f>IF(TONGHOP!F689="","",TONGHOP!F689)</f>
        <v>16TC-Ô1</v>
      </c>
      <c r="B689" s="76">
        <f>IF(TONGHOP!C689="","",TONGHOP!C689)</f>
        <v>20180105</v>
      </c>
      <c r="C689" s="76" t="str">
        <f>IF(TONGHOP!D689="","",TONGHOP!D689)</f>
        <v>15h30</v>
      </c>
      <c r="D689" s="81">
        <f>IF(TONGHOP!Q689="","",TONGHOP!Q689)</f>
        <v>90</v>
      </c>
      <c r="E689" s="82" t="str">
        <f>IF(TONGHOP!V689="","",IF(OR(TONGHOP!O689="KTHP",TONGHOP!O689="ThiTN"),TONGHOP!V689,""))</f>
        <v>Trần Thị Ngọc Dung</v>
      </c>
      <c r="F689" s="81">
        <f t="shared" si="20"/>
        <v>0.45</v>
      </c>
      <c r="G689" s="82" t="str">
        <f>IF(TONGHOP!W689="","",IF(OR(TONGHOP!O689="KTHP",TONGHOP!O689="ThiTN"),TONGHOP!W689,""))</f>
        <v/>
      </c>
      <c r="H689" s="81" t="str">
        <f t="shared" si="21"/>
        <v/>
      </c>
    </row>
    <row r="690" spans="1:8" ht="15.95" hidden="1" customHeight="1">
      <c r="A690" s="80" t="str">
        <f>IF(TONGHOP!F690="","",TONGHOP!F690)</f>
        <v>16TC-Ô1</v>
      </c>
      <c r="B690" s="76">
        <f>IF(TONGHOP!C690="","",TONGHOP!C690)</f>
        <v>20180105</v>
      </c>
      <c r="C690" s="76" t="str">
        <f>IF(TONGHOP!D690="","",TONGHOP!D690)</f>
        <v>15h30</v>
      </c>
      <c r="D690" s="81">
        <f>IF(TONGHOP!Q690="","",TONGHOP!Q690)</f>
        <v>90</v>
      </c>
      <c r="E690" s="82" t="str">
        <f>IF(TONGHOP!V690="","",IF(OR(TONGHOP!O690="KTHP",TONGHOP!O690="ThiTN"),TONGHOP!V690,""))</f>
        <v/>
      </c>
      <c r="F690" s="81" t="str">
        <f t="shared" si="20"/>
        <v/>
      </c>
      <c r="G690" s="82" t="str">
        <f>IF(TONGHOP!W690="","",IF(OR(TONGHOP!O690="KTHP",TONGHOP!O690="ThiTN"),TONGHOP!W690,""))</f>
        <v/>
      </c>
      <c r="H690" s="81" t="str">
        <f t="shared" si="21"/>
        <v/>
      </c>
    </row>
    <row r="691" spans="1:8" ht="15.95" hidden="1" customHeight="1">
      <c r="A691" s="80" t="str">
        <f>IF(TONGHOP!F691="","",TONGHOP!F691)</f>
        <v>16TC-MTT</v>
      </c>
      <c r="B691" s="76">
        <f>IF(TONGHOP!C691="","",TONGHOP!C691)</f>
        <v>20180105</v>
      </c>
      <c r="C691" s="76" t="str">
        <f>IF(TONGHOP!D691="","",TONGHOP!D691)</f>
        <v>15h30</v>
      </c>
      <c r="D691" s="81">
        <f>IF(TONGHOP!Q691="","",TONGHOP!Q691)</f>
        <v>90</v>
      </c>
      <c r="E691" s="82" t="str">
        <f>IF(TONGHOP!V691="","",IF(OR(TONGHOP!O691="KTHP",TONGHOP!O691="ThiTN"),TONGHOP!V691,""))</f>
        <v/>
      </c>
      <c r="F691" s="81" t="str">
        <f t="shared" si="20"/>
        <v/>
      </c>
      <c r="G691" s="82" t="str">
        <f>IF(TONGHOP!W691="","",IF(OR(TONGHOP!O691="KTHP",TONGHOP!O691="ThiTN"),TONGHOP!W691,""))</f>
        <v/>
      </c>
      <c r="H691" s="81" t="str">
        <f t="shared" si="21"/>
        <v/>
      </c>
    </row>
    <row r="692" spans="1:8" ht="15.95" hidden="1" customHeight="1">
      <c r="A692" s="80" t="str">
        <f>IF(TONGHOP!F692="","",TONGHOP!F692)</f>
        <v>16TC-QTM</v>
      </c>
      <c r="B692" s="76">
        <f>IF(TONGHOP!C692="","",TONGHOP!C692)</f>
        <v>20180105</v>
      </c>
      <c r="C692" s="76" t="str">
        <f>IF(TONGHOP!D692="","",TONGHOP!D692)</f>
        <v>15h30</v>
      </c>
      <c r="D692" s="81">
        <f>IF(TONGHOP!Q692="","",TONGHOP!Q692)</f>
        <v>90</v>
      </c>
      <c r="E692" s="82" t="str">
        <f>IF(TONGHOP!V692="","",IF(OR(TONGHOP!O692="KTHP",TONGHOP!O692="ThiTN"),TONGHOP!V692,""))</f>
        <v/>
      </c>
      <c r="F692" s="81" t="str">
        <f t="shared" si="20"/>
        <v/>
      </c>
      <c r="G692" s="82" t="str">
        <f>IF(TONGHOP!W692="","",IF(OR(TONGHOP!O692="KTHP",TONGHOP!O692="ThiTN"),TONGHOP!W692,""))</f>
        <v/>
      </c>
      <c r="H692" s="81" t="str">
        <f t="shared" si="21"/>
        <v/>
      </c>
    </row>
    <row r="693" spans="1:8" ht="15.95" hidden="1" customHeight="1">
      <c r="A693" s="80" t="str">
        <f>IF(TONGHOP!F693="","",TONGHOP!F693)</f>
        <v>16TCN-ĐT</v>
      </c>
      <c r="B693" s="76">
        <f>IF(TONGHOP!C693="","",TONGHOP!C693)</f>
        <v>20180105</v>
      </c>
      <c r="C693" s="76" t="str">
        <f>IF(TONGHOP!D693="","",TONGHOP!D693)</f>
        <v>15h30</v>
      </c>
      <c r="D693" s="81">
        <f>IF(TONGHOP!Q693="","",TONGHOP!Q693)</f>
        <v>90</v>
      </c>
      <c r="E693" s="82" t="str">
        <f>IF(TONGHOP!V693="","",IF(OR(TONGHOP!O693="KTHP",TONGHOP!O693="ThiTN"),TONGHOP!V693,""))</f>
        <v>Nguyễn Anh Tăng</v>
      </c>
      <c r="F693" s="81">
        <f t="shared" si="20"/>
        <v>0.45</v>
      </c>
      <c r="G693" s="82" t="str">
        <f>IF(TONGHOP!W693="","",IF(OR(TONGHOP!O693="KTHP",TONGHOP!O693="ThiTN"),TONGHOP!W693,""))</f>
        <v/>
      </c>
      <c r="H693" s="81" t="str">
        <f t="shared" si="21"/>
        <v/>
      </c>
    </row>
    <row r="694" spans="1:8" ht="15.95" hidden="1" customHeight="1">
      <c r="A694" s="80" t="str">
        <f>IF(TONGHOP!F694="","",TONGHOP!F694)</f>
        <v>16TCN-ĐT</v>
      </c>
      <c r="B694" s="76">
        <f>IF(TONGHOP!C694="","",TONGHOP!C694)</f>
        <v>20180105</v>
      </c>
      <c r="C694" s="76" t="str">
        <f>IF(TONGHOP!D694="","",TONGHOP!D694)</f>
        <v>15h30</v>
      </c>
      <c r="D694" s="81">
        <f>IF(TONGHOP!Q694="","",TONGHOP!Q694)</f>
        <v>90</v>
      </c>
      <c r="E694" s="82" t="str">
        <f>IF(TONGHOP!V694="","",IF(OR(TONGHOP!O694="KTHP",TONGHOP!O694="ThiTN"),TONGHOP!V694,""))</f>
        <v/>
      </c>
      <c r="F694" s="81" t="str">
        <f t="shared" si="20"/>
        <v/>
      </c>
      <c r="G694" s="82" t="str">
        <f>IF(TONGHOP!W694="","",IF(OR(TONGHOP!O694="KTHP",TONGHOP!O694="ThiTN"),TONGHOP!W694,""))</f>
        <v/>
      </c>
      <c r="H694" s="81" t="str">
        <f t="shared" si="21"/>
        <v/>
      </c>
    </row>
    <row r="695" spans="1:8" ht="15.95" hidden="1" customHeight="1">
      <c r="A695" s="80" t="str">
        <f>IF(TONGHOP!F695="","",TONGHOP!F695)</f>
        <v>16TCN-Đ</v>
      </c>
      <c r="B695" s="76">
        <f>IF(TONGHOP!C695="","",TONGHOP!C695)</f>
        <v>20180105</v>
      </c>
      <c r="C695" s="76" t="str">
        <f>IF(TONGHOP!D695="","",TONGHOP!D695)</f>
        <v>15h30</v>
      </c>
      <c r="D695" s="81">
        <f>IF(TONGHOP!Q695="","",TONGHOP!Q695)</f>
        <v>90</v>
      </c>
      <c r="E695" s="82" t="str">
        <f>IF(TONGHOP!V695="","",IF(OR(TONGHOP!O695="KTHP",TONGHOP!O695="ThiTN"),TONGHOP!V695,""))</f>
        <v/>
      </c>
      <c r="F695" s="81" t="str">
        <f t="shared" si="20"/>
        <v/>
      </c>
      <c r="G695" s="82" t="str">
        <f>IF(TONGHOP!W695="","",IF(OR(TONGHOP!O695="KTHP",TONGHOP!O695="ThiTN"),TONGHOP!W695,""))</f>
        <v/>
      </c>
      <c r="H695" s="81" t="str">
        <f t="shared" si="21"/>
        <v/>
      </c>
    </row>
    <row r="696" spans="1:8" ht="15.95" hidden="1" customHeight="1">
      <c r="A696" s="80" t="str">
        <f>IF(TONGHOP!F696="","",TONGHOP!F696)</f>
        <v>16TCN-Đ</v>
      </c>
      <c r="B696" s="76">
        <f>IF(TONGHOP!C696="","",TONGHOP!C696)</f>
        <v>20180105</v>
      </c>
      <c r="C696" s="76" t="str">
        <f>IF(TONGHOP!D696="","",TONGHOP!D696)</f>
        <v>15h30</v>
      </c>
      <c r="D696" s="81">
        <f>IF(TONGHOP!Q696="","",TONGHOP!Q696)</f>
        <v>90</v>
      </c>
      <c r="E696" s="82" t="str">
        <f>IF(TONGHOP!V696="","",IF(OR(TONGHOP!O696="KTHP",TONGHOP!O696="ThiTN"),TONGHOP!V696,""))</f>
        <v/>
      </c>
      <c r="F696" s="81" t="str">
        <f t="shared" si="20"/>
        <v/>
      </c>
      <c r="G696" s="82" t="str">
        <f>IF(TONGHOP!W696="","",IF(OR(TONGHOP!O696="KTHP",TONGHOP!O696="ThiTN"),TONGHOP!W696,""))</f>
        <v/>
      </c>
      <c r="H696" s="81" t="str">
        <f t="shared" si="21"/>
        <v/>
      </c>
    </row>
    <row r="697" spans="1:8" ht="15.95" hidden="1" customHeight="1">
      <c r="A697" s="80" t="str">
        <f>IF(TONGHOP!F697="","",TONGHOP!F697)</f>
        <v>16TCN-CKL</v>
      </c>
      <c r="B697" s="76">
        <f>IF(TONGHOP!C697="","",TONGHOP!C697)</f>
        <v>20180105</v>
      </c>
      <c r="C697" s="76" t="str">
        <f>IF(TONGHOP!D697="","",TONGHOP!D697)</f>
        <v>15h30</v>
      </c>
      <c r="D697" s="81">
        <f>IF(TONGHOP!Q697="","",TONGHOP!Q697)</f>
        <v>90</v>
      </c>
      <c r="E697" s="82" t="str">
        <f>IF(TONGHOP!V697="","",IF(OR(TONGHOP!O697="KTHP",TONGHOP!O697="ThiTN"),TONGHOP!V697,""))</f>
        <v>Triệu Phú Nguyên</v>
      </c>
      <c r="F697" s="81">
        <f t="shared" si="20"/>
        <v>0.45</v>
      </c>
      <c r="G697" s="82" t="str">
        <f>IF(TONGHOP!W697="","",IF(OR(TONGHOP!O697="KTHP",TONGHOP!O697="ThiTN"),TONGHOP!W697,""))</f>
        <v/>
      </c>
      <c r="H697" s="81" t="str">
        <f t="shared" si="21"/>
        <v/>
      </c>
    </row>
    <row r="698" spans="1:8" ht="15.95" hidden="1" customHeight="1">
      <c r="A698" s="80" t="str">
        <f>IF(TONGHOP!F698="","",TONGHOP!F698)</f>
        <v>16TCN-CKL</v>
      </c>
      <c r="B698" s="76">
        <f>IF(TONGHOP!C698="","",TONGHOP!C698)</f>
        <v>20180105</v>
      </c>
      <c r="C698" s="76" t="str">
        <f>IF(TONGHOP!D698="","",TONGHOP!D698)</f>
        <v>15h30</v>
      </c>
      <c r="D698" s="81">
        <f>IF(TONGHOP!Q698="","",TONGHOP!Q698)</f>
        <v>90</v>
      </c>
      <c r="E698" s="82" t="str">
        <f>IF(TONGHOP!V698="","",IF(OR(TONGHOP!O698="KTHP",TONGHOP!O698="ThiTN"),TONGHOP!V698,""))</f>
        <v/>
      </c>
      <c r="F698" s="81" t="str">
        <f t="shared" si="20"/>
        <v/>
      </c>
      <c r="G698" s="82" t="str">
        <f>IF(TONGHOP!W698="","",IF(OR(TONGHOP!O698="KTHP",TONGHOP!O698="ThiTN"),TONGHOP!W698,""))</f>
        <v/>
      </c>
      <c r="H698" s="81" t="str">
        <f t="shared" si="21"/>
        <v/>
      </c>
    </row>
    <row r="699" spans="1:8" ht="15.95" hidden="1" customHeight="1">
      <c r="A699" s="80" t="str">
        <f>IF(TONGHOP!F699="","",TONGHOP!F699)</f>
        <v>16TCN-KTD</v>
      </c>
      <c r="B699" s="76">
        <f>IF(TONGHOP!C699="","",TONGHOP!C699)</f>
        <v>20180105</v>
      </c>
      <c r="C699" s="76" t="str">
        <f>IF(TONGHOP!D699="","",TONGHOP!D699)</f>
        <v>15h30</v>
      </c>
      <c r="D699" s="81">
        <f>IF(TONGHOP!Q699="","",TONGHOP!Q699)</f>
        <v>90</v>
      </c>
      <c r="E699" s="82" t="str">
        <f>IF(TONGHOP!V699="","",IF(OR(TONGHOP!O699="KTHP",TONGHOP!O699="ThiTN"),TONGHOP!V699,""))</f>
        <v/>
      </c>
      <c r="F699" s="81" t="str">
        <f t="shared" si="20"/>
        <v/>
      </c>
      <c r="G699" s="82" t="str">
        <f>IF(TONGHOP!W699="","",IF(OR(TONGHOP!O699="KTHP",TONGHOP!O699="ThiTN"),TONGHOP!W699,""))</f>
        <v/>
      </c>
      <c r="H699" s="81" t="str">
        <f t="shared" si="21"/>
        <v/>
      </c>
    </row>
    <row r="700" spans="1:8" ht="15.95" hidden="1" customHeight="1">
      <c r="A700" s="80" t="str">
        <f>IF(TONGHOP!F700="","",TONGHOP!F700)</f>
        <v>16TCN-QTD</v>
      </c>
      <c r="B700" s="76">
        <f>IF(TONGHOP!C700="","",TONGHOP!C700)</f>
        <v>20180105</v>
      </c>
      <c r="C700" s="76" t="str">
        <f>IF(TONGHOP!D700="","",TONGHOP!D700)</f>
        <v>15h30</v>
      </c>
      <c r="D700" s="81">
        <f>IF(TONGHOP!Q700="","",TONGHOP!Q700)</f>
        <v>90</v>
      </c>
      <c r="E700" s="82" t="str">
        <f>IF(TONGHOP!V700="","",IF(OR(TONGHOP!O700="KTHP",TONGHOP!O700="ThiTN"),TONGHOP!V700,""))</f>
        <v/>
      </c>
      <c r="F700" s="81" t="str">
        <f t="shared" si="20"/>
        <v/>
      </c>
      <c r="G700" s="82" t="str">
        <f>IF(TONGHOP!W700="","",IF(OR(TONGHOP!O700="KTHP",TONGHOP!O700="ThiTN"),TONGHOP!W700,""))</f>
        <v/>
      </c>
      <c r="H700" s="81" t="str">
        <f t="shared" si="21"/>
        <v/>
      </c>
    </row>
    <row r="701" spans="1:8" ht="15.95" hidden="1" customHeight="1">
      <c r="A701" s="80" t="str">
        <f>IF(TONGHOP!F701="","",TONGHOP!F701)</f>
        <v>16TCN-QTM1</v>
      </c>
      <c r="B701" s="76">
        <f>IF(TONGHOP!C701="","",TONGHOP!C701)</f>
        <v>20180105</v>
      </c>
      <c r="C701" s="76" t="str">
        <f>IF(TONGHOP!D701="","",TONGHOP!D701)</f>
        <v>15h30</v>
      </c>
      <c r="D701" s="81">
        <f>IF(TONGHOP!Q701="","",TONGHOP!Q701)</f>
        <v>90</v>
      </c>
      <c r="E701" s="82" t="str">
        <f>IF(TONGHOP!V701="","",IF(OR(TONGHOP!O701="KTHP",TONGHOP!O701="ThiTN"),TONGHOP!V701,""))</f>
        <v>Nguyễn Văn Đôn</v>
      </c>
      <c r="F701" s="81">
        <f t="shared" si="20"/>
        <v>0.45</v>
      </c>
      <c r="G701" s="82" t="str">
        <f>IF(TONGHOP!W701="","",IF(OR(TONGHOP!O701="KTHP",TONGHOP!O701="ThiTN"),TONGHOP!W701,""))</f>
        <v/>
      </c>
      <c r="H701" s="81" t="str">
        <f t="shared" si="21"/>
        <v/>
      </c>
    </row>
    <row r="702" spans="1:8" ht="15.95" hidden="1" customHeight="1">
      <c r="A702" s="80" t="str">
        <f>IF(TONGHOP!F702="","",TONGHOP!F702)</f>
        <v>16TCN-QTM2</v>
      </c>
      <c r="B702" s="76">
        <f>IF(TONGHOP!C702="","",TONGHOP!C702)</f>
        <v>20180105</v>
      </c>
      <c r="C702" s="76" t="str">
        <f>IF(TONGHOP!D702="","",TONGHOP!D702)</f>
        <v>15h30</v>
      </c>
      <c r="D702" s="81">
        <f>IF(TONGHOP!Q702="","",TONGHOP!Q702)</f>
        <v>90</v>
      </c>
      <c r="E702" s="82" t="str">
        <f>IF(TONGHOP!V702="","",IF(OR(TONGHOP!O702="KTHP",TONGHOP!O702="ThiTN"),TONGHOP!V702,""))</f>
        <v/>
      </c>
      <c r="F702" s="81" t="str">
        <f t="shared" si="20"/>
        <v/>
      </c>
      <c r="G702" s="82" t="str">
        <f>IF(TONGHOP!W702="","",IF(OR(TONGHOP!O702="KTHP",TONGHOP!O702="ThiTN"),TONGHOP!W702,""))</f>
        <v/>
      </c>
      <c r="H702" s="81" t="str">
        <f t="shared" si="21"/>
        <v/>
      </c>
    </row>
    <row r="703" spans="1:8" ht="15.95" hidden="1" customHeight="1">
      <c r="A703" s="80" t="str">
        <f>IF(TONGHOP!F703="","",TONGHOP!F703)</f>
        <v>16TCN-LĐL1</v>
      </c>
      <c r="B703" s="76">
        <f>IF(TONGHOP!C703="","",TONGHOP!C703)</f>
        <v>20180105</v>
      </c>
      <c r="C703" s="76" t="str">
        <f>IF(TONGHOP!D703="","",TONGHOP!D703)</f>
        <v>15h30</v>
      </c>
      <c r="D703" s="81">
        <f>IF(TONGHOP!Q703="","",TONGHOP!Q703)</f>
        <v>90</v>
      </c>
      <c r="E703" s="82" t="str">
        <f>IF(TONGHOP!V703="","",IF(OR(TONGHOP!O703="KTHP",TONGHOP!O703="ThiTN"),TONGHOP!V703,""))</f>
        <v/>
      </c>
      <c r="F703" s="81" t="str">
        <f t="shared" si="20"/>
        <v/>
      </c>
      <c r="G703" s="82" t="str">
        <f>IF(TONGHOP!W703="","",IF(OR(TONGHOP!O703="KTHP",TONGHOP!O703="ThiTN"),TONGHOP!W703,""))</f>
        <v/>
      </c>
      <c r="H703" s="81" t="str">
        <f t="shared" si="21"/>
        <v/>
      </c>
    </row>
    <row r="704" spans="1:8" ht="15.95" hidden="1" customHeight="1">
      <c r="A704" s="80" t="str">
        <f>IF(TONGHOP!F704="","",TONGHOP!F704)</f>
        <v>16TCN-Ô1</v>
      </c>
      <c r="B704" s="76">
        <f>IF(TONGHOP!C704="","",TONGHOP!C704)</f>
        <v>20180105</v>
      </c>
      <c r="C704" s="76" t="str">
        <f>IF(TONGHOP!D704="","",TONGHOP!D704)</f>
        <v>15h30</v>
      </c>
      <c r="D704" s="81">
        <f>IF(TONGHOP!Q704="","",TONGHOP!Q704)</f>
        <v>90</v>
      </c>
      <c r="E704" s="82" t="str">
        <f>IF(TONGHOP!V704="","",IF(OR(TONGHOP!O704="KTHP",TONGHOP!O704="ThiTN"),TONGHOP!V704,""))</f>
        <v/>
      </c>
      <c r="F704" s="81" t="str">
        <f t="shared" si="20"/>
        <v/>
      </c>
      <c r="G704" s="82" t="str">
        <f>IF(TONGHOP!W704="","",IF(OR(TONGHOP!O704="KTHP",TONGHOP!O704="ThiTN"),TONGHOP!W704,""))</f>
        <v/>
      </c>
      <c r="H704" s="81" t="str">
        <f t="shared" si="21"/>
        <v/>
      </c>
    </row>
    <row r="705" spans="1:8" ht="15.95" hidden="1" customHeight="1">
      <c r="A705" s="80" t="str">
        <f>IF(TONGHOP!F705="","",TONGHOP!F705)</f>
        <v>16TCN-Ô2</v>
      </c>
      <c r="B705" s="76">
        <f>IF(TONGHOP!C705="","",TONGHOP!C705)</f>
        <v>20180105</v>
      </c>
      <c r="C705" s="76" t="str">
        <f>IF(TONGHOP!D705="","",TONGHOP!D705)</f>
        <v>15h30</v>
      </c>
      <c r="D705" s="81">
        <f>IF(TONGHOP!Q705="","",TONGHOP!Q705)</f>
        <v>90</v>
      </c>
      <c r="E705" s="82" t="str">
        <f>IF(TONGHOP!V705="","",IF(OR(TONGHOP!O705="KTHP",TONGHOP!O705="ThiTN"),TONGHOP!V705,""))</f>
        <v/>
      </c>
      <c r="F705" s="81" t="str">
        <f t="shared" si="20"/>
        <v/>
      </c>
      <c r="G705" s="82" t="str">
        <f>IF(TONGHOP!W705="","",IF(OR(TONGHOP!O705="KTHP",TONGHOP!O705="ThiTN"),TONGHOP!W705,""))</f>
        <v/>
      </c>
      <c r="H705" s="81" t="str">
        <f t="shared" si="21"/>
        <v/>
      </c>
    </row>
    <row r="706" spans="1:8" ht="15.95" hidden="1" customHeight="1">
      <c r="A706" s="80" t="str">
        <f>IF(TONGHOP!F706="","",TONGHOP!F706)</f>
        <v>15TC-Ô</v>
      </c>
      <c r="B706" s="76">
        <f>IF(TONGHOP!C706="","",TONGHOP!C706)</f>
        <v>20180105</v>
      </c>
      <c r="C706" s="76" t="str">
        <f>IF(TONGHOP!D706="","",TONGHOP!D706)</f>
        <v>7h30</v>
      </c>
      <c r="D706" s="81">
        <f>IF(TONGHOP!Q706="","",TONGHOP!Q706)</f>
        <v>90</v>
      </c>
      <c r="E706" s="82" t="str">
        <f>IF(TONGHOP!V706="","",IF(OR(TONGHOP!O706="KTHP",TONGHOP!O706="ThiTN"),TONGHOP!V706,""))</f>
        <v/>
      </c>
      <c r="F706" s="81" t="str">
        <f t="shared" si="20"/>
        <v/>
      </c>
      <c r="G706" s="82" t="str">
        <f>IF(TONGHOP!W706="","",IF(OR(TONGHOP!O706="KTHP",TONGHOP!O706="ThiTN"),TONGHOP!W706,""))</f>
        <v/>
      </c>
      <c r="H706" s="81" t="str">
        <f t="shared" si="21"/>
        <v/>
      </c>
    </row>
    <row r="707" spans="1:8" ht="15.95" hidden="1" customHeight="1">
      <c r="A707" s="80" t="str">
        <f>IF(TONGHOP!F707="","",TONGHOP!F707)</f>
        <v>16TN-Đ; 16TCT-Đ</v>
      </c>
      <c r="B707" s="76">
        <f>IF(TONGHOP!C707="","",TONGHOP!C707)</f>
        <v>20180105</v>
      </c>
      <c r="C707" s="76" t="str">
        <f>IF(TONGHOP!D707="","",TONGHOP!D707)</f>
        <v>7h30</v>
      </c>
      <c r="D707" s="81">
        <f>IF(TONGHOP!Q707="","",TONGHOP!Q707)</f>
        <v>90</v>
      </c>
      <c r="E707" s="82" t="str">
        <f>IF(TONGHOP!V707="","",IF(OR(TONGHOP!O707="KTHP",TONGHOP!O707="ThiTN"),TONGHOP!V707,""))</f>
        <v/>
      </c>
      <c r="F707" s="81" t="str">
        <f t="shared" ref="F707:F770" si="22">IF(E707="","",D707*0.3/60)</f>
        <v/>
      </c>
      <c r="G707" s="82" t="str">
        <f>IF(TONGHOP!W707="","",IF(OR(TONGHOP!O707="KTHP",TONGHOP!O707="ThiTN"),TONGHOP!W707,""))</f>
        <v/>
      </c>
      <c r="H707" s="81" t="str">
        <f t="shared" ref="H707:H770" si="23">IF(G707="","",D707*0.3/60)</f>
        <v/>
      </c>
    </row>
    <row r="708" spans="1:8" ht="15.95" hidden="1" customHeight="1">
      <c r="A708" s="80" t="str">
        <f>IF(TONGHOP!F708="","",TONGHOP!F708)</f>
        <v>15CĐ-CTM1</v>
      </c>
      <c r="B708" s="76">
        <f>IF(TONGHOP!C708="","",TONGHOP!C708)</f>
        <v>20180105</v>
      </c>
      <c r="C708" s="76" t="str">
        <f>IF(TONGHOP!D708="","",TONGHOP!D708)</f>
        <v>8h00</v>
      </c>
      <c r="D708" s="81">
        <f>IF(TONGHOP!Q708="","",TONGHOP!Q708)</f>
        <v>120</v>
      </c>
      <c r="E708" s="82" t="str">
        <f>IF(TONGHOP!V708="","",IF(OR(TONGHOP!O708="KTHP",TONGHOP!O708="ThiTN"),TONGHOP!V708,""))</f>
        <v/>
      </c>
      <c r="F708" s="81" t="str">
        <f t="shared" si="22"/>
        <v/>
      </c>
      <c r="G708" s="82" t="str">
        <f>IF(TONGHOP!W708="","",IF(OR(TONGHOP!O708="KTHP",TONGHOP!O708="ThiTN"),TONGHOP!W708,""))</f>
        <v/>
      </c>
      <c r="H708" s="81" t="str">
        <f t="shared" si="23"/>
        <v/>
      </c>
    </row>
    <row r="709" spans="1:8" ht="15.95" hidden="1" customHeight="1">
      <c r="A709" s="80" t="str">
        <f>IF(TONGHOP!F709="","",TONGHOP!F709)</f>
        <v>15CĐ-CTM1</v>
      </c>
      <c r="B709" s="76">
        <f>IF(TONGHOP!C709="","",TONGHOP!C709)</f>
        <v>20180105</v>
      </c>
      <c r="C709" s="76" t="str">
        <f>IF(TONGHOP!D709="","",TONGHOP!D709)</f>
        <v>8h00</v>
      </c>
      <c r="D709" s="81">
        <f>IF(TONGHOP!Q709="","",TONGHOP!Q709)</f>
        <v>120</v>
      </c>
      <c r="E709" s="82" t="str">
        <f>IF(TONGHOP!V709="","",IF(OR(TONGHOP!O709="KTHP",TONGHOP!O709="ThiTN"),TONGHOP!V709,""))</f>
        <v/>
      </c>
      <c r="F709" s="81" t="str">
        <f t="shared" si="22"/>
        <v/>
      </c>
      <c r="G709" s="82" t="str">
        <f>IF(TONGHOP!W709="","",IF(OR(TONGHOP!O709="KTHP",TONGHOP!O709="ThiTN"),TONGHOP!W709,""))</f>
        <v/>
      </c>
      <c r="H709" s="81" t="str">
        <f t="shared" si="23"/>
        <v/>
      </c>
    </row>
    <row r="710" spans="1:8" ht="15.95" hidden="1" customHeight="1">
      <c r="A710" s="80" t="str">
        <f>IF(TONGHOP!F710="","",TONGHOP!F710)</f>
        <v>16TC-Ô1</v>
      </c>
      <c r="B710" s="76">
        <f>IF(TONGHOP!C710="","",TONGHOP!C710)</f>
        <v>20180106</v>
      </c>
      <c r="C710" s="76" t="str">
        <f>IF(TONGHOP!D710="","",TONGHOP!D710)</f>
        <v>07h30</v>
      </c>
      <c r="D710" s="81">
        <f>IF(TONGHOP!Q710="","",TONGHOP!Q710)</f>
        <v>90</v>
      </c>
      <c r="E710" s="82" t="str">
        <f>IF(TONGHOP!V710="","",IF(OR(TONGHOP!O710="KTHP",TONGHOP!O710="ThiTN"),TONGHOP!V710,""))</f>
        <v/>
      </c>
      <c r="F710" s="81" t="str">
        <f t="shared" si="22"/>
        <v/>
      </c>
      <c r="G710" s="82" t="str">
        <f>IF(TONGHOP!W710="","",IF(OR(TONGHOP!O710="KTHP",TONGHOP!O710="ThiTN"),TONGHOP!W710,""))</f>
        <v/>
      </c>
      <c r="H710" s="81" t="str">
        <f t="shared" si="23"/>
        <v/>
      </c>
    </row>
    <row r="711" spans="1:8" ht="15.95" hidden="1" customHeight="1">
      <c r="A711" s="80" t="str">
        <f>IF(TONGHOP!F711="","",TONGHOP!F711)</f>
        <v>16TC-Ô1</v>
      </c>
      <c r="B711" s="76">
        <f>IF(TONGHOP!C711="","",TONGHOP!C711)</f>
        <v>20180106</v>
      </c>
      <c r="C711" s="76" t="str">
        <f>IF(TONGHOP!D711="","",TONGHOP!D711)</f>
        <v>07h30</v>
      </c>
      <c r="D711" s="81">
        <f>IF(TONGHOP!Q711="","",TONGHOP!Q711)</f>
        <v>90</v>
      </c>
      <c r="E711" s="82" t="str">
        <f>IF(TONGHOP!V711="","",IF(OR(TONGHOP!O711="KTHP",TONGHOP!O711="ThiTN"),TONGHOP!V711,""))</f>
        <v/>
      </c>
      <c r="F711" s="81" t="str">
        <f t="shared" si="22"/>
        <v/>
      </c>
      <c r="G711" s="82" t="str">
        <f>IF(TONGHOP!W711="","",IF(OR(TONGHOP!O711="KTHP",TONGHOP!O711="ThiTN"),TONGHOP!W711,""))</f>
        <v/>
      </c>
      <c r="H711" s="81" t="str">
        <f t="shared" si="23"/>
        <v/>
      </c>
    </row>
    <row r="712" spans="1:8" ht="15.95" hidden="1" customHeight="1">
      <c r="A712" s="80" t="str">
        <f>IF(TONGHOP!F712="","",TONGHOP!F712)</f>
        <v>16TCN-Ô1</v>
      </c>
      <c r="B712" s="76">
        <f>IF(TONGHOP!C712="","",TONGHOP!C712)</f>
        <v>20180106</v>
      </c>
      <c r="C712" s="76" t="str">
        <f>IF(TONGHOP!D712="","",TONGHOP!D712)</f>
        <v>07h30</v>
      </c>
      <c r="D712" s="81">
        <f>IF(TONGHOP!Q712="","",TONGHOP!Q712)</f>
        <v>90</v>
      </c>
      <c r="E712" s="82" t="str">
        <f>IF(TONGHOP!V712="","",IF(OR(TONGHOP!O712="KTHP",TONGHOP!O712="ThiTN"),TONGHOP!V712,""))</f>
        <v/>
      </c>
      <c r="F712" s="81" t="str">
        <f t="shared" si="22"/>
        <v/>
      </c>
      <c r="G712" s="82" t="str">
        <f>IF(TONGHOP!W712="","",IF(OR(TONGHOP!O712="KTHP",TONGHOP!O712="ThiTN"),TONGHOP!W712,""))</f>
        <v/>
      </c>
      <c r="H712" s="81" t="str">
        <f t="shared" si="23"/>
        <v/>
      </c>
    </row>
    <row r="713" spans="1:8" ht="15.95" hidden="1" customHeight="1">
      <c r="A713" s="80" t="str">
        <f>IF(TONGHOP!F713="","",TONGHOP!F713)</f>
        <v>16TCN-Ô1</v>
      </c>
      <c r="B713" s="76">
        <f>IF(TONGHOP!C713="","",TONGHOP!C713)</f>
        <v>20180106</v>
      </c>
      <c r="C713" s="76" t="str">
        <f>IF(TONGHOP!D713="","",TONGHOP!D713)</f>
        <v>07h30</v>
      </c>
      <c r="D713" s="81">
        <f>IF(TONGHOP!Q713="","",TONGHOP!Q713)</f>
        <v>90</v>
      </c>
      <c r="E713" s="82" t="str">
        <f>IF(TONGHOP!V713="","",IF(OR(TONGHOP!O713="KTHP",TONGHOP!O713="ThiTN"),TONGHOP!V713,""))</f>
        <v/>
      </c>
      <c r="F713" s="81" t="str">
        <f t="shared" si="22"/>
        <v/>
      </c>
      <c r="G713" s="82" t="str">
        <f>IF(TONGHOP!W713="","",IF(OR(TONGHOP!O713="KTHP",TONGHOP!O713="ThiTN"),TONGHOP!W713,""))</f>
        <v/>
      </c>
      <c r="H713" s="81" t="str">
        <f t="shared" si="23"/>
        <v/>
      </c>
    </row>
    <row r="714" spans="1:8" ht="15.95" hidden="1" customHeight="1">
      <c r="A714" s="80" t="str">
        <f>IF(TONGHOP!F714="","",TONGHOP!F714)</f>
        <v>16TCN-Ô2</v>
      </c>
      <c r="B714" s="76">
        <f>IF(TONGHOP!C714="","",TONGHOP!C714)</f>
        <v>20180106</v>
      </c>
      <c r="C714" s="76" t="str">
        <f>IF(TONGHOP!D714="","",TONGHOP!D714)</f>
        <v>07h30</v>
      </c>
      <c r="D714" s="81">
        <f>IF(TONGHOP!Q714="","",TONGHOP!Q714)</f>
        <v>90</v>
      </c>
      <c r="E714" s="82" t="str">
        <f>IF(TONGHOP!V714="","",IF(OR(TONGHOP!O714="KTHP",TONGHOP!O714="ThiTN"),TONGHOP!V714,""))</f>
        <v/>
      </c>
      <c r="F714" s="81" t="str">
        <f t="shared" si="22"/>
        <v/>
      </c>
      <c r="G714" s="82" t="str">
        <f>IF(TONGHOP!W714="","",IF(OR(TONGHOP!O714="KTHP",TONGHOP!O714="ThiTN"),TONGHOP!W714,""))</f>
        <v/>
      </c>
      <c r="H714" s="81" t="str">
        <f t="shared" si="23"/>
        <v/>
      </c>
    </row>
    <row r="715" spans="1:8" ht="15.95" hidden="1" customHeight="1">
      <c r="A715" s="80" t="str">
        <f>IF(TONGHOP!F715="","",TONGHOP!F715)</f>
        <v>16TCN-QTM1</v>
      </c>
      <c r="B715" s="76">
        <f>IF(TONGHOP!C715="","",TONGHOP!C715)</f>
        <v>20180106</v>
      </c>
      <c r="C715" s="76" t="str">
        <f>IF(TONGHOP!D715="","",TONGHOP!D715)</f>
        <v>10h00</v>
      </c>
      <c r="D715" s="81">
        <f>IF(TONGHOP!Q715="","",TONGHOP!Q715)</f>
        <v>90</v>
      </c>
      <c r="E715" s="82" t="str">
        <f>IF(TONGHOP!V715="","",IF(OR(TONGHOP!O715="KTHP",TONGHOP!O715="ThiTN"),TONGHOP!V715,""))</f>
        <v>Trần Hồng Thảo</v>
      </c>
      <c r="F715" s="81">
        <f t="shared" si="22"/>
        <v>0.45</v>
      </c>
      <c r="G715" s="82" t="str">
        <f>IF(TONGHOP!W715="","",IF(OR(TONGHOP!O715="KTHP",TONGHOP!O715="ThiTN"),TONGHOP!W715,""))</f>
        <v/>
      </c>
      <c r="H715" s="81" t="str">
        <f t="shared" si="23"/>
        <v/>
      </c>
    </row>
    <row r="716" spans="1:8" ht="15.95" hidden="1" customHeight="1">
      <c r="A716" s="80" t="str">
        <f>IF(TONGHOP!F716="","",TONGHOP!F716)</f>
        <v>16TCN-QTM1</v>
      </c>
      <c r="B716" s="76">
        <f>IF(TONGHOP!C716="","",TONGHOP!C716)</f>
        <v>20180106</v>
      </c>
      <c r="C716" s="76" t="str">
        <f>IF(TONGHOP!D716="","",TONGHOP!D716)</f>
        <v>10h00</v>
      </c>
      <c r="D716" s="81">
        <f>IF(TONGHOP!Q716="","",TONGHOP!Q716)</f>
        <v>90</v>
      </c>
      <c r="E716" s="82" t="str">
        <f>IF(TONGHOP!V716="","",IF(OR(TONGHOP!O716="KTHP",TONGHOP!O716="ThiTN"),TONGHOP!V716,""))</f>
        <v/>
      </c>
      <c r="F716" s="81" t="str">
        <f t="shared" si="22"/>
        <v/>
      </c>
      <c r="G716" s="82" t="str">
        <f>IF(TONGHOP!W716="","",IF(OR(TONGHOP!O716="KTHP",TONGHOP!O716="ThiTN"),TONGHOP!W716,""))</f>
        <v/>
      </c>
      <c r="H716" s="81" t="str">
        <f t="shared" si="23"/>
        <v/>
      </c>
    </row>
    <row r="717" spans="1:8" ht="15.95" hidden="1" customHeight="1">
      <c r="A717" s="80" t="str">
        <f>IF(TONGHOP!F717="","",TONGHOP!F717)</f>
        <v>16TCN-QTM2</v>
      </c>
      <c r="B717" s="76">
        <f>IF(TONGHOP!C717="","",TONGHOP!C717)</f>
        <v>20180106</v>
      </c>
      <c r="C717" s="76" t="str">
        <f>IF(TONGHOP!D717="","",TONGHOP!D717)</f>
        <v>10h00</v>
      </c>
      <c r="D717" s="81">
        <f>IF(TONGHOP!Q717="","",TONGHOP!Q717)</f>
        <v>90</v>
      </c>
      <c r="E717" s="82" t="str">
        <f>IF(TONGHOP!V717="","",IF(OR(TONGHOP!O717="KTHP",TONGHOP!O717="ThiTN"),TONGHOP!V717,""))</f>
        <v/>
      </c>
      <c r="F717" s="81" t="str">
        <f t="shared" si="22"/>
        <v/>
      </c>
      <c r="G717" s="82" t="str">
        <f>IF(TONGHOP!W717="","",IF(OR(TONGHOP!O717="KTHP",TONGHOP!O717="ThiTN"),TONGHOP!W717,""))</f>
        <v/>
      </c>
      <c r="H717" s="81" t="str">
        <f t="shared" si="23"/>
        <v/>
      </c>
    </row>
    <row r="718" spans="1:8" ht="15.95" hidden="1" customHeight="1">
      <c r="A718" s="80" t="str">
        <f>IF(TONGHOP!F718="","",TONGHOP!F718)</f>
        <v>16TCN-KTD</v>
      </c>
      <c r="B718" s="76">
        <f>IF(TONGHOP!C718="","",TONGHOP!C718)</f>
        <v>20180106</v>
      </c>
      <c r="C718" s="76" t="str">
        <f>IF(TONGHOP!D718="","",TONGHOP!D718)</f>
        <v>10h00</v>
      </c>
      <c r="D718" s="81">
        <f>IF(TONGHOP!Q718="","",TONGHOP!Q718)</f>
        <v>90</v>
      </c>
      <c r="E718" s="82" t="str">
        <f>IF(TONGHOP!V718="","",IF(OR(TONGHOP!O718="KTHP",TONGHOP!O718="ThiTN"),TONGHOP!V718,""))</f>
        <v/>
      </c>
      <c r="F718" s="81" t="str">
        <f t="shared" si="22"/>
        <v/>
      </c>
      <c r="G718" s="82" t="str">
        <f>IF(TONGHOP!W718="","",IF(OR(TONGHOP!O718="KTHP",TONGHOP!O718="ThiTN"),TONGHOP!W718,""))</f>
        <v/>
      </c>
      <c r="H718" s="81" t="str">
        <f t="shared" si="23"/>
        <v/>
      </c>
    </row>
    <row r="719" spans="1:8" ht="15.95" hidden="1" customHeight="1">
      <c r="A719" s="80" t="str">
        <f>IF(TONGHOP!F719="","",TONGHOP!F719)</f>
        <v>15TC-Đ</v>
      </c>
      <c r="B719" s="76">
        <f>IF(TONGHOP!C719="","",TONGHOP!C719)</f>
        <v>20180106</v>
      </c>
      <c r="C719" s="76" t="str">
        <f>IF(TONGHOP!D719="","",TONGHOP!D719)</f>
        <v>10h00</v>
      </c>
      <c r="D719" s="81">
        <f>IF(TONGHOP!Q719="","",TONGHOP!Q719)</f>
        <v>90</v>
      </c>
      <c r="E719" s="82" t="str">
        <f>IF(TONGHOP!V719="","",IF(OR(TONGHOP!O719="KTHP",TONGHOP!O719="ThiTN"),TONGHOP!V719,""))</f>
        <v/>
      </c>
      <c r="F719" s="81" t="str">
        <f t="shared" si="22"/>
        <v/>
      </c>
      <c r="G719" s="82" t="str">
        <f>IF(TONGHOP!W719="","",IF(OR(TONGHOP!O719="KTHP",TONGHOP!O719="ThiTN"),TONGHOP!W719,""))</f>
        <v/>
      </c>
      <c r="H719" s="81" t="str">
        <f t="shared" si="23"/>
        <v/>
      </c>
    </row>
    <row r="720" spans="1:8" ht="15.95" hidden="1" customHeight="1">
      <c r="A720" s="80" t="str">
        <f>IF(TONGHOP!F720="","",TONGHOP!F720)</f>
        <v>15TC-NL</v>
      </c>
      <c r="B720" s="76">
        <f>IF(TONGHOP!C720="","",TONGHOP!C720)</f>
        <v>20180106</v>
      </c>
      <c r="C720" s="76" t="str">
        <f>IF(TONGHOP!D720="","",TONGHOP!D720)</f>
        <v>10h00</v>
      </c>
      <c r="D720" s="81">
        <f>IF(TONGHOP!Q720="","",TONGHOP!Q720)</f>
        <v>90</v>
      </c>
      <c r="E720" s="82" t="str">
        <f>IF(TONGHOP!V720="","",IF(OR(TONGHOP!O720="KTHP",TONGHOP!O720="ThiTN"),TONGHOP!V720,""))</f>
        <v/>
      </c>
      <c r="F720" s="81" t="str">
        <f t="shared" si="22"/>
        <v/>
      </c>
      <c r="G720" s="82" t="str">
        <f>IF(TONGHOP!W720="","",IF(OR(TONGHOP!O720="KTHP",TONGHOP!O720="ThiTN"),TONGHOP!W720,""))</f>
        <v/>
      </c>
      <c r="H720" s="81" t="str">
        <f t="shared" si="23"/>
        <v/>
      </c>
    </row>
    <row r="721" spans="1:8" ht="15.95" hidden="1" customHeight="1">
      <c r="A721" s="80" t="str">
        <f>IF(TONGHOP!F721="","",TONGHOP!F721)</f>
        <v>15TC-Đ</v>
      </c>
      <c r="B721" s="76">
        <f>IF(TONGHOP!C721="","",TONGHOP!C721)</f>
        <v>20180106</v>
      </c>
      <c r="C721" s="76" t="str">
        <f>IF(TONGHOP!D721="","",TONGHOP!D721)</f>
        <v>7h30</v>
      </c>
      <c r="D721" s="81">
        <f>IF(TONGHOP!Q721="","",TONGHOP!Q721)</f>
        <v>90</v>
      </c>
      <c r="E721" s="82" t="str">
        <f>IF(TONGHOP!V721="","",IF(OR(TONGHOP!O721="KTHP",TONGHOP!O721="ThiTN"),TONGHOP!V721,""))</f>
        <v>Lê Nguyễn Mỹ Trâm</v>
      </c>
      <c r="F721" s="81">
        <f t="shared" si="22"/>
        <v>0.45</v>
      </c>
      <c r="G721" s="82" t="str">
        <f>IF(TONGHOP!W721="","",IF(OR(TONGHOP!O721="KTHP",TONGHOP!O721="ThiTN"),TONGHOP!W721,""))</f>
        <v/>
      </c>
      <c r="H721" s="81" t="str">
        <f t="shared" si="23"/>
        <v/>
      </c>
    </row>
    <row r="722" spans="1:8" ht="15.95" hidden="1" customHeight="1">
      <c r="A722" s="80" t="str">
        <f>IF(TONGHOP!F722="","",TONGHOP!F722)</f>
        <v>15TC-NL</v>
      </c>
      <c r="B722" s="76">
        <f>IF(TONGHOP!C722="","",TONGHOP!C722)</f>
        <v>20180106</v>
      </c>
      <c r="C722" s="76" t="str">
        <f>IF(TONGHOP!D722="","",TONGHOP!D722)</f>
        <v>7h30</v>
      </c>
      <c r="D722" s="81">
        <f>IF(TONGHOP!Q722="","",TONGHOP!Q722)</f>
        <v>90</v>
      </c>
      <c r="E722" s="82" t="str">
        <f>IF(TONGHOP!V722="","",IF(OR(TONGHOP!O722="KTHP",TONGHOP!O722="ThiTN"),TONGHOP!V722,""))</f>
        <v/>
      </c>
      <c r="F722" s="81" t="str">
        <f t="shared" si="22"/>
        <v/>
      </c>
      <c r="G722" s="82" t="str">
        <f>IF(TONGHOP!W722="","",IF(OR(TONGHOP!O722="KTHP",TONGHOP!O722="ThiTN"),TONGHOP!W722,""))</f>
        <v/>
      </c>
      <c r="H722" s="81" t="str">
        <f t="shared" si="23"/>
        <v/>
      </c>
    </row>
    <row r="723" spans="1:8" ht="15.95" hidden="1" customHeight="1">
      <c r="A723" s="80" t="str">
        <f>IF(TONGHOP!F723="","",TONGHOP!F723)</f>
        <v>17C1-NNA1; 17C1-NNA2</v>
      </c>
      <c r="B723" s="76">
        <f>IF(TONGHOP!C723="","",TONGHOP!C723)</f>
        <v>20180108</v>
      </c>
      <c r="C723" s="76" t="str">
        <f>IF(TONGHOP!D723="","",TONGHOP!D723)</f>
        <v>07h30</v>
      </c>
      <c r="D723" s="81">
        <f>IF(TONGHOP!Q723="","",TONGHOP!Q723)</f>
        <v>90</v>
      </c>
      <c r="E723" s="82" t="str">
        <f>IF(TONGHOP!V723="","",IF(OR(TONGHOP!O723="KTHP",TONGHOP!O723="ThiTN"),TONGHOP!V723,""))</f>
        <v/>
      </c>
      <c r="F723" s="81" t="str">
        <f t="shared" si="22"/>
        <v/>
      </c>
      <c r="G723" s="82" t="str">
        <f>IF(TONGHOP!W723="","",IF(OR(TONGHOP!O723="KTHP",TONGHOP!O723="ThiTN"),TONGHOP!W723,""))</f>
        <v/>
      </c>
      <c r="H723" s="81" t="str">
        <f t="shared" si="23"/>
        <v/>
      </c>
    </row>
    <row r="724" spans="1:8" ht="15.95" hidden="1" customHeight="1">
      <c r="A724" s="80" t="str">
        <f>IF(TONGHOP!F724="","",TONGHOP!F724)</f>
        <v>17C1-VSL1; 17C1-VSL2</v>
      </c>
      <c r="B724" s="76">
        <f>IF(TONGHOP!C724="","",TONGHOP!C724)</f>
        <v>20180108</v>
      </c>
      <c r="C724" s="76" t="str">
        <f>IF(TONGHOP!D724="","",TONGHOP!D724)</f>
        <v>07h30</v>
      </c>
      <c r="D724" s="81">
        <f>IF(TONGHOP!Q724="","",TONGHOP!Q724)</f>
        <v>90</v>
      </c>
      <c r="E724" s="82" t="str">
        <f>IF(TONGHOP!V724="","",IF(OR(TONGHOP!O724="KTHP",TONGHOP!O724="ThiTN"),TONGHOP!V724,""))</f>
        <v/>
      </c>
      <c r="F724" s="81" t="str">
        <f t="shared" si="22"/>
        <v/>
      </c>
      <c r="G724" s="82" t="str">
        <f>IF(TONGHOP!W724="","",IF(OR(TONGHOP!O724="KTHP",TONGHOP!O724="ThiTN"),TONGHOP!W724,""))</f>
        <v/>
      </c>
      <c r="H724" s="81" t="str">
        <f t="shared" si="23"/>
        <v/>
      </c>
    </row>
    <row r="725" spans="1:8" ht="15.95" hidden="1" customHeight="1">
      <c r="A725" s="80" t="str">
        <f>IF(TONGHOP!F725="","",TONGHOP!F725)</f>
        <v>16TN-QTM; 16TCT-QTM</v>
      </c>
      <c r="B725" s="76">
        <f>IF(TONGHOP!C725="","",TONGHOP!C725)</f>
        <v>20180108</v>
      </c>
      <c r="C725" s="76" t="str">
        <f>IF(TONGHOP!D725="","",TONGHOP!D725)</f>
        <v>10h00</v>
      </c>
      <c r="D725" s="81">
        <f>IF(TONGHOP!Q725="","",TONGHOP!Q725)</f>
        <v>60</v>
      </c>
      <c r="E725" s="82" t="str">
        <f>IF(TONGHOP!V725="","",IF(OR(TONGHOP!O725="KTHP",TONGHOP!O725="ThiTN"),TONGHOP!V725,""))</f>
        <v/>
      </c>
      <c r="F725" s="81" t="str">
        <f t="shared" si="22"/>
        <v/>
      </c>
      <c r="G725" s="82" t="str">
        <f>IF(TONGHOP!W725="","",IF(OR(TONGHOP!O725="KTHP",TONGHOP!O725="ThiTN"),TONGHOP!W725,""))</f>
        <v/>
      </c>
      <c r="H725" s="81" t="str">
        <f t="shared" si="23"/>
        <v/>
      </c>
    </row>
    <row r="726" spans="1:8" ht="15.95" hidden="1" customHeight="1">
      <c r="A726" s="80" t="str">
        <f>IF(TONGHOP!F726="","",TONGHOP!F726)</f>
        <v>17C1-CMT1; 17C1-ANM1</v>
      </c>
      <c r="B726" s="76">
        <f>IF(TONGHOP!C726="","",TONGHOP!C726)</f>
        <v>20180108</v>
      </c>
      <c r="C726" s="76" t="str">
        <f>IF(TONGHOP!D726="","",TONGHOP!D726)</f>
        <v>10h00</v>
      </c>
      <c r="D726" s="81">
        <f>IF(TONGHOP!Q726="","",TONGHOP!Q726)</f>
        <v>90</v>
      </c>
      <c r="E726" s="82" t="str">
        <f>IF(TONGHOP!V726="","",IF(OR(TONGHOP!O726="KTHP",TONGHOP!O726="ThiTN"),TONGHOP!V726,""))</f>
        <v/>
      </c>
      <c r="F726" s="81" t="str">
        <f t="shared" si="22"/>
        <v/>
      </c>
      <c r="G726" s="82" t="str">
        <f>IF(TONGHOP!W726="","",IF(OR(TONGHOP!O726="KTHP",TONGHOP!O726="ThiTN"),TONGHOP!W726,""))</f>
        <v/>
      </c>
      <c r="H726" s="81" t="str">
        <f t="shared" si="23"/>
        <v/>
      </c>
    </row>
    <row r="727" spans="1:8" ht="15.95" hidden="1" customHeight="1">
      <c r="A727" s="80" t="str">
        <f>IF(TONGHOP!F727="","",TONGHOP!F727)</f>
        <v>17C1-CCK9; 17C1-BCN1</v>
      </c>
      <c r="B727" s="76">
        <f>IF(TONGHOP!C727="","",TONGHOP!C727)</f>
        <v>20180108</v>
      </c>
      <c r="C727" s="76" t="str">
        <f>IF(TONGHOP!D727="","",TONGHOP!D727)</f>
        <v>10h00</v>
      </c>
      <c r="D727" s="81">
        <f>IF(TONGHOP!Q727="","",TONGHOP!Q727)</f>
        <v>90</v>
      </c>
      <c r="E727" s="82" t="str">
        <f>IF(TONGHOP!V727="","",IF(OR(TONGHOP!O727="KTHP",TONGHOP!O727="ThiTN"),TONGHOP!V727,""))</f>
        <v/>
      </c>
      <c r="F727" s="81" t="str">
        <f t="shared" si="22"/>
        <v/>
      </c>
      <c r="G727" s="82" t="str">
        <f>IF(TONGHOP!W727="","",IF(OR(TONGHOP!O727="KTHP",TONGHOP!O727="ThiTN"),TONGHOP!W727,""))</f>
        <v/>
      </c>
      <c r="H727" s="81" t="str">
        <f t="shared" si="23"/>
        <v/>
      </c>
    </row>
    <row r="728" spans="1:8" ht="15.95" hidden="1" customHeight="1">
      <c r="A728" s="80" t="str">
        <f>IF(TONGHOP!F728="","",TONGHOP!F728)</f>
        <v>17C1-CCK5; 17C1-CCK6</v>
      </c>
      <c r="B728" s="76">
        <f>IF(TONGHOP!C728="","",TONGHOP!C728)</f>
        <v>20180108</v>
      </c>
      <c r="C728" s="76" t="str">
        <f>IF(TONGHOP!D728="","",TONGHOP!D728)</f>
        <v>10h00</v>
      </c>
      <c r="D728" s="81">
        <f>IF(TONGHOP!Q728="","",TONGHOP!Q728)</f>
        <v>90</v>
      </c>
      <c r="E728" s="82" t="str">
        <f>IF(TONGHOP!V728="","",IF(OR(TONGHOP!O728="KTHP",TONGHOP!O728="ThiTN"),TONGHOP!V728,""))</f>
        <v/>
      </c>
      <c r="F728" s="81" t="str">
        <f t="shared" si="22"/>
        <v/>
      </c>
      <c r="G728" s="82" t="str">
        <f>IF(TONGHOP!W728="","",IF(OR(TONGHOP!O728="KTHP",TONGHOP!O728="ThiTN"),TONGHOP!W728,""))</f>
        <v/>
      </c>
      <c r="H728" s="81" t="str">
        <f t="shared" si="23"/>
        <v/>
      </c>
    </row>
    <row r="729" spans="1:8" ht="15.95" hidden="1" customHeight="1">
      <c r="A729" s="80" t="str">
        <f>IF(TONGHOP!F729="","",TONGHOP!F729)</f>
        <v>16CĐ-ĐCN1</v>
      </c>
      <c r="B729" s="76">
        <f>IF(TONGHOP!C729="","",TONGHOP!C729)</f>
        <v>20180108</v>
      </c>
      <c r="C729" s="76" t="str">
        <f>IF(TONGHOP!D729="","",TONGHOP!D729)</f>
        <v>13h00</v>
      </c>
      <c r="D729" s="81">
        <f>IF(TONGHOP!Q729="","",TONGHOP!Q729)</f>
        <v>90</v>
      </c>
      <c r="E729" s="82" t="str">
        <f>IF(TONGHOP!V729="","",IF(OR(TONGHOP!O729="KTHP",TONGHOP!O729="ThiTN"),TONGHOP!V729,""))</f>
        <v>Trần Thị Hồng Thu</v>
      </c>
      <c r="F729" s="81">
        <f t="shared" si="22"/>
        <v>0.45</v>
      </c>
      <c r="G729" s="82" t="str">
        <f>IF(TONGHOP!W729="","",IF(OR(TONGHOP!O729="KTHP",TONGHOP!O729="ThiTN"),TONGHOP!W729,""))</f>
        <v/>
      </c>
      <c r="H729" s="81" t="str">
        <f t="shared" si="23"/>
        <v/>
      </c>
    </row>
    <row r="730" spans="1:8" ht="15.95" hidden="1" customHeight="1">
      <c r="A730" s="80" t="str">
        <f>IF(TONGHOP!F730="","",TONGHOP!F730)</f>
        <v>16CĐ-ĐCN1</v>
      </c>
      <c r="B730" s="76">
        <f>IF(TONGHOP!C730="","",TONGHOP!C730)</f>
        <v>20180108</v>
      </c>
      <c r="C730" s="76" t="str">
        <f>IF(TONGHOP!D730="","",TONGHOP!D730)</f>
        <v>13h00</v>
      </c>
      <c r="D730" s="81">
        <f>IF(TONGHOP!Q730="","",TONGHOP!Q730)</f>
        <v>90</v>
      </c>
      <c r="E730" s="82" t="str">
        <f>IF(TONGHOP!V730="","",IF(OR(TONGHOP!O730="KTHP",TONGHOP!O730="ThiTN"),TONGHOP!V730,""))</f>
        <v>Lê Thị Hồng Vân</v>
      </c>
      <c r="F730" s="81">
        <f t="shared" si="22"/>
        <v>0.45</v>
      </c>
      <c r="G730" s="82" t="str">
        <f>IF(TONGHOP!W730="","",IF(OR(TONGHOP!O730="KTHP",TONGHOP!O730="ThiTN"),TONGHOP!W730,""))</f>
        <v/>
      </c>
      <c r="H730" s="81" t="str">
        <f t="shared" si="23"/>
        <v/>
      </c>
    </row>
    <row r="731" spans="1:8" ht="15.95" hidden="1" customHeight="1">
      <c r="A731" s="80" t="str">
        <f>IF(TONGHOP!F731="","",TONGHOP!F731)</f>
        <v>16CĐ-ĐCN2</v>
      </c>
      <c r="B731" s="76">
        <f>IF(TONGHOP!C731="","",TONGHOP!C731)</f>
        <v>20180108</v>
      </c>
      <c r="C731" s="76" t="str">
        <f>IF(TONGHOP!D731="","",TONGHOP!D731)</f>
        <v>13h00</v>
      </c>
      <c r="D731" s="81">
        <f>IF(TONGHOP!Q731="","",TONGHOP!Q731)</f>
        <v>90</v>
      </c>
      <c r="E731" s="82" t="str">
        <f>IF(TONGHOP!V731="","",IF(OR(TONGHOP!O731="KTHP",TONGHOP!O731="ThiTN"),TONGHOP!V731,""))</f>
        <v>Lê Xuân Thủy</v>
      </c>
      <c r="F731" s="81">
        <f t="shared" si="22"/>
        <v>0.45</v>
      </c>
      <c r="G731" s="82" t="str">
        <f>IF(TONGHOP!W731="","",IF(OR(TONGHOP!O731="KTHP",TONGHOP!O731="ThiTN"),TONGHOP!W731,""))</f>
        <v/>
      </c>
      <c r="H731" s="81" t="str">
        <f t="shared" si="23"/>
        <v/>
      </c>
    </row>
    <row r="732" spans="1:8" ht="15.95" hidden="1" customHeight="1">
      <c r="A732" s="80" t="str">
        <f>IF(TONGHOP!F732="","",TONGHOP!F732)</f>
        <v>16CĐ-ĐCN2</v>
      </c>
      <c r="B732" s="76">
        <f>IF(TONGHOP!C732="","",TONGHOP!C732)</f>
        <v>20180108</v>
      </c>
      <c r="C732" s="76" t="str">
        <f>IF(TONGHOP!D732="","",TONGHOP!D732)</f>
        <v>13h00</v>
      </c>
      <c r="D732" s="81">
        <f>IF(TONGHOP!Q732="","",TONGHOP!Q732)</f>
        <v>90</v>
      </c>
      <c r="E732" s="82" t="str">
        <f>IF(TONGHOP!V732="","",IF(OR(TONGHOP!O732="KTHP",TONGHOP!O732="ThiTN"),TONGHOP!V732,""))</f>
        <v/>
      </c>
      <c r="F732" s="81" t="str">
        <f t="shared" si="22"/>
        <v/>
      </c>
      <c r="G732" s="82" t="str">
        <f>IF(TONGHOP!W732="","",IF(OR(TONGHOP!O732="KTHP",TONGHOP!O732="ThiTN"),TONGHOP!W732,""))</f>
        <v/>
      </c>
      <c r="H732" s="81" t="str">
        <f t="shared" si="23"/>
        <v/>
      </c>
    </row>
    <row r="733" spans="1:8" ht="15.95" hidden="1" customHeight="1">
      <c r="A733" s="80" t="str">
        <f>IF(TONGHOP!F733="","",TONGHOP!F733)</f>
        <v>16CĐ-ĐCN3</v>
      </c>
      <c r="B733" s="76">
        <f>IF(TONGHOP!C733="","",TONGHOP!C733)</f>
        <v>20180108</v>
      </c>
      <c r="C733" s="76" t="str">
        <f>IF(TONGHOP!D733="","",TONGHOP!D733)</f>
        <v>13h00</v>
      </c>
      <c r="D733" s="81">
        <f>IF(TONGHOP!Q733="","",TONGHOP!Q733)</f>
        <v>90</v>
      </c>
      <c r="E733" s="82" t="str">
        <f>IF(TONGHOP!V733="","",IF(OR(TONGHOP!O733="KTHP",TONGHOP!O733="ThiTN"),TONGHOP!V733,""))</f>
        <v>Lữ Xuân Trang</v>
      </c>
      <c r="F733" s="81">
        <f t="shared" si="22"/>
        <v>0.45</v>
      </c>
      <c r="G733" s="82" t="str">
        <f>IF(TONGHOP!W733="","",IF(OR(TONGHOP!O733="KTHP",TONGHOP!O733="ThiTN"),TONGHOP!W733,""))</f>
        <v/>
      </c>
      <c r="H733" s="81" t="str">
        <f t="shared" si="23"/>
        <v/>
      </c>
    </row>
    <row r="734" spans="1:8" ht="15.95" hidden="1" customHeight="1">
      <c r="A734" s="80" t="str">
        <f>IF(TONGHOP!F734="","",TONGHOP!F734)</f>
        <v>16CĐ-ĐCN3</v>
      </c>
      <c r="B734" s="76">
        <f>IF(TONGHOP!C734="","",TONGHOP!C734)</f>
        <v>20180108</v>
      </c>
      <c r="C734" s="76" t="str">
        <f>IF(TONGHOP!D734="","",TONGHOP!D734)</f>
        <v>13h00</v>
      </c>
      <c r="D734" s="81">
        <f>IF(TONGHOP!Q734="","",TONGHOP!Q734)</f>
        <v>90</v>
      </c>
      <c r="E734" s="82" t="str">
        <f>IF(TONGHOP!V734="","",IF(OR(TONGHOP!O734="KTHP",TONGHOP!O734="ThiTN"),TONGHOP!V734,""))</f>
        <v/>
      </c>
      <c r="F734" s="81" t="str">
        <f t="shared" si="22"/>
        <v/>
      </c>
      <c r="G734" s="82" t="str">
        <f>IF(TONGHOP!W734="","",IF(OR(TONGHOP!O734="KTHP",TONGHOP!O734="ThiTN"),TONGHOP!W734,""))</f>
        <v/>
      </c>
      <c r="H734" s="81" t="str">
        <f t="shared" si="23"/>
        <v/>
      </c>
    </row>
    <row r="735" spans="1:8" ht="15.95" hidden="1" customHeight="1">
      <c r="A735" s="80" t="str">
        <f>IF(TONGHOP!F735="","",TONGHOP!F735)</f>
        <v>16CĐ-ĐCN4</v>
      </c>
      <c r="B735" s="76">
        <f>IF(TONGHOP!C735="","",TONGHOP!C735)</f>
        <v>20180108</v>
      </c>
      <c r="C735" s="76" t="str">
        <f>IF(TONGHOP!D735="","",TONGHOP!D735)</f>
        <v>13h00</v>
      </c>
      <c r="D735" s="81">
        <f>IF(TONGHOP!Q735="","",TONGHOP!Q735)</f>
        <v>90</v>
      </c>
      <c r="E735" s="82" t="str">
        <f>IF(TONGHOP!V735="","",IF(OR(TONGHOP!O735="KTHP",TONGHOP!O735="ThiTN"),TONGHOP!V735,""))</f>
        <v/>
      </c>
      <c r="F735" s="81" t="str">
        <f t="shared" si="22"/>
        <v/>
      </c>
      <c r="G735" s="82" t="str">
        <f>IF(TONGHOP!W735="","",IF(OR(TONGHOP!O735="KTHP",TONGHOP!O735="ThiTN"),TONGHOP!W735,""))</f>
        <v/>
      </c>
      <c r="H735" s="81" t="str">
        <f t="shared" si="23"/>
        <v/>
      </c>
    </row>
    <row r="736" spans="1:8" ht="15.95" hidden="1" customHeight="1">
      <c r="A736" s="80" t="str">
        <f>IF(TONGHOP!F736="","",TONGHOP!F736)</f>
        <v>16CĐ-ĐCN5</v>
      </c>
      <c r="B736" s="76">
        <f>IF(TONGHOP!C736="","",TONGHOP!C736)</f>
        <v>20180108</v>
      </c>
      <c r="C736" s="76" t="str">
        <f>IF(TONGHOP!D736="","",TONGHOP!D736)</f>
        <v>13h00</v>
      </c>
      <c r="D736" s="81">
        <f>IF(TONGHOP!Q736="","",TONGHOP!Q736)</f>
        <v>90</v>
      </c>
      <c r="E736" s="82" t="str">
        <f>IF(TONGHOP!V736="","",IF(OR(TONGHOP!O736="KTHP",TONGHOP!O736="ThiTN"),TONGHOP!V736,""))</f>
        <v>Nguyễn Bạch Cẩm Dung</v>
      </c>
      <c r="F736" s="81">
        <f t="shared" si="22"/>
        <v>0.45</v>
      </c>
      <c r="G736" s="82" t="str">
        <f>IF(TONGHOP!W736="","",IF(OR(TONGHOP!O736="KTHP",TONGHOP!O736="ThiTN"),TONGHOP!W736,""))</f>
        <v/>
      </c>
      <c r="H736" s="81" t="str">
        <f t="shared" si="23"/>
        <v/>
      </c>
    </row>
    <row r="737" spans="1:8" ht="15.95" hidden="1" customHeight="1">
      <c r="A737" s="80" t="str">
        <f>IF(TONGHOP!F737="","",TONGHOP!F737)</f>
        <v>16CĐ-ĐTCN1</v>
      </c>
      <c r="B737" s="76">
        <f>IF(TONGHOP!C737="","",TONGHOP!C737)</f>
        <v>20180108</v>
      </c>
      <c r="C737" s="76" t="str">
        <f>IF(TONGHOP!D737="","",TONGHOP!D737)</f>
        <v>13h00</v>
      </c>
      <c r="D737" s="81">
        <f>IF(TONGHOP!Q737="","",TONGHOP!Q737)</f>
        <v>90</v>
      </c>
      <c r="E737" s="82" t="str">
        <f>IF(TONGHOP!V737="","",IF(OR(TONGHOP!O737="KTHP",TONGHOP!O737="ThiTN"),TONGHOP!V737,""))</f>
        <v/>
      </c>
      <c r="F737" s="81" t="str">
        <f t="shared" si="22"/>
        <v/>
      </c>
      <c r="G737" s="82" t="str">
        <f>IF(TONGHOP!W737="","",IF(OR(TONGHOP!O737="KTHP",TONGHOP!O737="ThiTN"),TONGHOP!W737,""))</f>
        <v/>
      </c>
      <c r="H737" s="81" t="str">
        <f t="shared" si="23"/>
        <v/>
      </c>
    </row>
    <row r="738" spans="1:8" ht="15.95" hidden="1" customHeight="1">
      <c r="A738" s="80" t="str">
        <f>IF(TONGHOP!F738="","",TONGHOP!F738)</f>
        <v>16CĐ-TĐH1</v>
      </c>
      <c r="B738" s="76">
        <f>IF(TONGHOP!C738="","",TONGHOP!C738)</f>
        <v>20180108</v>
      </c>
      <c r="C738" s="76" t="str">
        <f>IF(TONGHOP!D738="","",TONGHOP!D738)</f>
        <v>13h00</v>
      </c>
      <c r="D738" s="81">
        <f>IF(TONGHOP!Q738="","",TONGHOP!Q738)</f>
        <v>90</v>
      </c>
      <c r="E738" s="82" t="str">
        <f>IF(TONGHOP!V738="","",IF(OR(TONGHOP!O738="KTHP",TONGHOP!O738="ThiTN"),TONGHOP!V738,""))</f>
        <v/>
      </c>
      <c r="F738" s="81" t="str">
        <f t="shared" si="22"/>
        <v/>
      </c>
      <c r="G738" s="82" t="str">
        <f>IF(TONGHOP!W738="","",IF(OR(TONGHOP!O738="KTHP",TONGHOP!O738="ThiTN"),TONGHOP!W738,""))</f>
        <v/>
      </c>
      <c r="H738" s="81" t="str">
        <f t="shared" si="23"/>
        <v/>
      </c>
    </row>
    <row r="739" spans="1:8" ht="15.95" hidden="1" customHeight="1">
      <c r="A739" s="80" t="str">
        <f>IF(TONGHOP!F739="","",TONGHOP!F739)</f>
        <v>16CĐ-CĐ1</v>
      </c>
      <c r="B739" s="76">
        <f>IF(TONGHOP!C739="","",TONGHOP!C739)</f>
        <v>20180108</v>
      </c>
      <c r="C739" s="76" t="str">
        <f>IF(TONGHOP!D739="","",TONGHOP!D739)</f>
        <v>13h00</v>
      </c>
      <c r="D739" s="81">
        <f>IF(TONGHOP!Q739="","",TONGHOP!Q739)</f>
        <v>90</v>
      </c>
      <c r="E739" s="82" t="str">
        <f>IF(TONGHOP!V739="","",IF(OR(TONGHOP!O739="KTHP",TONGHOP!O739="ThiTN"),TONGHOP!V739,""))</f>
        <v>Nguyễn Ngọc Quỳnh</v>
      </c>
      <c r="F739" s="81">
        <f t="shared" si="22"/>
        <v>0.45</v>
      </c>
      <c r="G739" s="82" t="str">
        <f>IF(TONGHOP!W739="","",IF(OR(TONGHOP!O739="KTHP",TONGHOP!O739="ThiTN"),TONGHOP!W739,""))</f>
        <v/>
      </c>
      <c r="H739" s="81" t="str">
        <f t="shared" si="23"/>
        <v/>
      </c>
    </row>
    <row r="740" spans="1:8" ht="15.95" hidden="1" customHeight="1">
      <c r="A740" s="80" t="str">
        <f>IF(TONGHOP!F740="","",TONGHOP!F740)</f>
        <v>16CĐ-CĐ1</v>
      </c>
      <c r="B740" s="76">
        <f>IF(TONGHOP!C740="","",TONGHOP!C740)</f>
        <v>20180108</v>
      </c>
      <c r="C740" s="76" t="str">
        <f>IF(TONGHOP!D740="","",TONGHOP!D740)</f>
        <v>13h00</v>
      </c>
      <c r="D740" s="81">
        <f>IF(TONGHOP!Q740="","",TONGHOP!Q740)</f>
        <v>90</v>
      </c>
      <c r="E740" s="82" t="str">
        <f>IF(TONGHOP!V740="","",IF(OR(TONGHOP!O740="KTHP",TONGHOP!O740="ThiTN"),TONGHOP!V740,""))</f>
        <v/>
      </c>
      <c r="F740" s="81" t="str">
        <f t="shared" si="22"/>
        <v/>
      </c>
      <c r="G740" s="82" t="str">
        <f>IF(TONGHOP!W740="","",IF(OR(TONGHOP!O740="KTHP",TONGHOP!O740="ThiTN"),TONGHOP!W740,""))</f>
        <v/>
      </c>
      <c r="H740" s="81" t="str">
        <f t="shared" si="23"/>
        <v/>
      </c>
    </row>
    <row r="741" spans="1:8" ht="15.95" hidden="1" customHeight="1">
      <c r="A741" s="80" t="str">
        <f>IF(TONGHOP!F741="","",TONGHOP!F741)</f>
        <v>16CĐ-CTM1</v>
      </c>
      <c r="B741" s="76">
        <f>IF(TONGHOP!C741="","",TONGHOP!C741)</f>
        <v>20180108</v>
      </c>
      <c r="C741" s="76" t="str">
        <f>IF(TONGHOP!D741="","",TONGHOP!D741)</f>
        <v>13h00</v>
      </c>
      <c r="D741" s="81">
        <f>IF(TONGHOP!Q741="","",TONGHOP!Q741)</f>
        <v>90</v>
      </c>
      <c r="E741" s="82" t="str">
        <f>IF(TONGHOP!V741="","",IF(OR(TONGHOP!O741="KTHP",TONGHOP!O741="ThiTN"),TONGHOP!V741,""))</f>
        <v/>
      </c>
      <c r="F741" s="81" t="str">
        <f t="shared" si="22"/>
        <v/>
      </c>
      <c r="G741" s="82" t="str">
        <f>IF(TONGHOP!W741="","",IF(OR(TONGHOP!O741="KTHP",TONGHOP!O741="ThiTN"),TONGHOP!W741,""))</f>
        <v/>
      </c>
      <c r="H741" s="81" t="str">
        <f t="shared" si="23"/>
        <v/>
      </c>
    </row>
    <row r="742" spans="1:8" ht="15.95" hidden="1" customHeight="1">
      <c r="A742" s="80" t="str">
        <f>IF(TONGHOP!F742="","",TONGHOP!F742)</f>
        <v>16CĐ-CTM1</v>
      </c>
      <c r="B742" s="76">
        <f>IF(TONGHOP!C742="","",TONGHOP!C742)</f>
        <v>20180108</v>
      </c>
      <c r="C742" s="76" t="str">
        <f>IF(TONGHOP!D742="","",TONGHOP!D742)</f>
        <v>13h00</v>
      </c>
      <c r="D742" s="81">
        <f>IF(TONGHOP!Q742="","",TONGHOP!Q742)</f>
        <v>90</v>
      </c>
      <c r="E742" s="82" t="str">
        <f>IF(TONGHOP!V742="","",IF(OR(TONGHOP!O742="KTHP",TONGHOP!O742="ThiTN"),TONGHOP!V742,""))</f>
        <v/>
      </c>
      <c r="F742" s="81" t="str">
        <f t="shared" si="22"/>
        <v/>
      </c>
      <c r="G742" s="82" t="str">
        <f>IF(TONGHOP!W742="","",IF(OR(TONGHOP!O742="KTHP",TONGHOP!O742="ThiTN"),TONGHOP!W742,""))</f>
        <v/>
      </c>
      <c r="H742" s="81" t="str">
        <f t="shared" si="23"/>
        <v/>
      </c>
    </row>
    <row r="743" spans="1:8" ht="15.95" hidden="1" customHeight="1">
      <c r="A743" s="80" t="str">
        <f>IF(TONGHOP!F743="","",TONGHOP!F743)</f>
        <v>16CĐ-CTM2</v>
      </c>
      <c r="B743" s="76">
        <f>IF(TONGHOP!C743="","",TONGHOP!C743)</f>
        <v>20180108</v>
      </c>
      <c r="C743" s="76" t="str">
        <f>IF(TONGHOP!D743="","",TONGHOP!D743)</f>
        <v>13h00</v>
      </c>
      <c r="D743" s="81">
        <f>IF(TONGHOP!Q743="","",TONGHOP!Q743)</f>
        <v>90</v>
      </c>
      <c r="E743" s="82" t="str">
        <f>IF(TONGHOP!V743="","",IF(OR(TONGHOP!O743="KTHP",TONGHOP!O743="ThiTN"),TONGHOP!V743,""))</f>
        <v>Phạm Nguyễn Đức Trung</v>
      </c>
      <c r="F743" s="81">
        <f t="shared" si="22"/>
        <v>0.45</v>
      </c>
      <c r="G743" s="82" t="str">
        <f>IF(TONGHOP!W743="","",IF(OR(TONGHOP!O743="KTHP",TONGHOP!O743="ThiTN"),TONGHOP!W743,""))</f>
        <v/>
      </c>
      <c r="H743" s="81" t="str">
        <f t="shared" si="23"/>
        <v/>
      </c>
    </row>
    <row r="744" spans="1:8" ht="15.95" hidden="1" customHeight="1">
      <c r="A744" s="80" t="str">
        <f>IF(TONGHOP!F744="","",TONGHOP!F744)</f>
        <v>16CĐ-CTM2</v>
      </c>
      <c r="B744" s="76">
        <f>IF(TONGHOP!C744="","",TONGHOP!C744)</f>
        <v>20180108</v>
      </c>
      <c r="C744" s="76" t="str">
        <f>IF(TONGHOP!D744="","",TONGHOP!D744)</f>
        <v>13h00</v>
      </c>
      <c r="D744" s="81">
        <f>IF(TONGHOP!Q744="","",TONGHOP!Q744)</f>
        <v>90</v>
      </c>
      <c r="E744" s="82" t="str">
        <f>IF(TONGHOP!V744="","",IF(OR(TONGHOP!O744="KTHP",TONGHOP!O744="ThiTN"),TONGHOP!V744,""))</f>
        <v/>
      </c>
      <c r="F744" s="81" t="str">
        <f t="shared" si="22"/>
        <v/>
      </c>
      <c r="G744" s="82" t="str">
        <f>IF(TONGHOP!W744="","",IF(OR(TONGHOP!O744="KTHP",TONGHOP!O744="ThiTN"),TONGHOP!W744,""))</f>
        <v/>
      </c>
      <c r="H744" s="81" t="str">
        <f t="shared" si="23"/>
        <v/>
      </c>
    </row>
    <row r="745" spans="1:8" ht="15.95" hidden="1" customHeight="1">
      <c r="A745" s="80" t="str">
        <f>IF(TONGHOP!F745="","",TONGHOP!F745)</f>
        <v>16CĐ-CTM3</v>
      </c>
      <c r="B745" s="76">
        <f>IF(TONGHOP!C745="","",TONGHOP!C745)</f>
        <v>20180108</v>
      </c>
      <c r="C745" s="76" t="str">
        <f>IF(TONGHOP!D745="","",TONGHOP!D745)</f>
        <v>13h00</v>
      </c>
      <c r="D745" s="81">
        <f>IF(TONGHOP!Q745="","",TONGHOP!Q745)</f>
        <v>90</v>
      </c>
      <c r="E745" s="82" t="str">
        <f>IF(TONGHOP!V745="","",IF(OR(TONGHOP!O745="KTHP",TONGHOP!O745="ThiTN"),TONGHOP!V745,""))</f>
        <v>Võ Phước Quang</v>
      </c>
      <c r="F745" s="81">
        <f t="shared" si="22"/>
        <v>0.45</v>
      </c>
      <c r="G745" s="82" t="str">
        <f>IF(TONGHOP!W745="","",IF(OR(TONGHOP!O745="KTHP",TONGHOP!O745="ThiTN"),TONGHOP!W745,""))</f>
        <v/>
      </c>
      <c r="H745" s="81" t="str">
        <f t="shared" si="23"/>
        <v/>
      </c>
    </row>
    <row r="746" spans="1:8" ht="15.95" hidden="1" customHeight="1">
      <c r="A746" s="80" t="str">
        <f>IF(TONGHOP!F746="","",TONGHOP!F746)</f>
        <v>15TC-QTM</v>
      </c>
      <c r="B746" s="76">
        <f>IF(TONGHOP!C746="","",TONGHOP!C746)</f>
        <v>20180108</v>
      </c>
      <c r="C746" s="76" t="str">
        <f>IF(TONGHOP!D746="","",TONGHOP!D746)</f>
        <v>13h00</v>
      </c>
      <c r="D746" s="81">
        <f>IF(TONGHOP!Q746="","",TONGHOP!Q746)</f>
        <v>120</v>
      </c>
      <c r="E746" s="82" t="str">
        <f>IF(TONGHOP!V746="","",IF(OR(TONGHOP!O746="KTHP",TONGHOP!O746="ThiTN"),TONGHOP!V746,""))</f>
        <v>Nguyễn Văn Đôn</v>
      </c>
      <c r="F746" s="81">
        <f t="shared" si="22"/>
        <v>0.6</v>
      </c>
      <c r="G746" s="82" t="str">
        <f>IF(TONGHOP!W746="","",IF(OR(TONGHOP!O746="KTHP",TONGHOP!O746="ThiTN"),TONGHOP!W746,""))</f>
        <v/>
      </c>
      <c r="H746" s="81" t="str">
        <f t="shared" si="23"/>
        <v/>
      </c>
    </row>
    <row r="747" spans="1:8" ht="15.95" hidden="1" customHeight="1">
      <c r="A747" s="80" t="str">
        <f>IF(TONGHOP!F747="","",TONGHOP!F747)</f>
        <v>17C1-TKW1; 17C1-LTM1</v>
      </c>
      <c r="B747" s="76">
        <f>IF(TONGHOP!C747="","",TONGHOP!C747)</f>
        <v>20180108</v>
      </c>
      <c r="C747" s="76" t="str">
        <f>IF(TONGHOP!D747="","",TONGHOP!D747)</f>
        <v>13h00</v>
      </c>
      <c r="D747" s="81">
        <f>IF(TONGHOP!Q747="","",TONGHOP!Q747)</f>
        <v>90</v>
      </c>
      <c r="E747" s="82" t="str">
        <f>IF(TONGHOP!V747="","",IF(OR(TONGHOP!O747="KTHP",TONGHOP!O747="ThiTN"),TONGHOP!V747,""))</f>
        <v/>
      </c>
      <c r="F747" s="81" t="str">
        <f t="shared" si="22"/>
        <v/>
      </c>
      <c r="G747" s="82" t="str">
        <f>IF(TONGHOP!W747="","",IF(OR(TONGHOP!O747="KTHP",TONGHOP!O747="ThiTN"),TONGHOP!W747,""))</f>
        <v/>
      </c>
      <c r="H747" s="81" t="str">
        <f t="shared" si="23"/>
        <v/>
      </c>
    </row>
    <row r="748" spans="1:8" ht="15.95" hidden="1" customHeight="1">
      <c r="A748" s="80" t="str">
        <f>IF(TONGHOP!F748="","",TONGHOP!F748)</f>
        <v>16CĐ-CTM4</v>
      </c>
      <c r="B748" s="76">
        <f>IF(TONGHOP!C748="","",TONGHOP!C748)</f>
        <v>20180108</v>
      </c>
      <c r="C748" s="76" t="str">
        <f>IF(TONGHOP!D748="","",TONGHOP!D748)</f>
        <v>13h00</v>
      </c>
      <c r="D748" s="81">
        <f>IF(TONGHOP!Q748="","",TONGHOP!Q748)</f>
        <v>90</v>
      </c>
      <c r="E748" s="82" t="str">
        <f>IF(TONGHOP!V748="","",IF(OR(TONGHOP!O748="KTHP",TONGHOP!O748="ThiTN"),TONGHOP!V748,""))</f>
        <v>Trịnh Khắc Vũ</v>
      </c>
      <c r="F748" s="81">
        <f t="shared" si="22"/>
        <v>0.45</v>
      </c>
      <c r="G748" s="82" t="str">
        <f>IF(TONGHOP!W748="","",IF(OR(TONGHOP!O748="KTHP",TONGHOP!O748="ThiTN"),TONGHOP!W748,""))</f>
        <v/>
      </c>
      <c r="H748" s="81" t="str">
        <f t="shared" si="23"/>
        <v/>
      </c>
    </row>
    <row r="749" spans="1:8" ht="15.95" hidden="1" customHeight="1">
      <c r="A749" s="80" t="str">
        <f>IF(TONGHOP!F749="","",TONGHOP!F749)</f>
        <v>16CĐ-CTM5</v>
      </c>
      <c r="B749" s="76">
        <f>IF(TONGHOP!C749="","",TONGHOP!C749)</f>
        <v>20180108</v>
      </c>
      <c r="C749" s="76" t="str">
        <f>IF(TONGHOP!D749="","",TONGHOP!D749)</f>
        <v>13h00</v>
      </c>
      <c r="D749" s="81">
        <f>IF(TONGHOP!Q749="","",TONGHOP!Q749)</f>
        <v>90</v>
      </c>
      <c r="E749" s="82" t="str">
        <f>IF(TONGHOP!V749="","",IF(OR(TONGHOP!O749="KTHP",TONGHOP!O749="ThiTN"),TONGHOP!V749,""))</f>
        <v/>
      </c>
      <c r="F749" s="81" t="str">
        <f t="shared" si="22"/>
        <v/>
      </c>
      <c r="G749" s="82" t="str">
        <f>IF(TONGHOP!W749="","",IF(OR(TONGHOP!O749="KTHP",TONGHOP!O749="ThiTN"),TONGHOP!W749,""))</f>
        <v/>
      </c>
      <c r="H749" s="81" t="str">
        <f t="shared" si="23"/>
        <v/>
      </c>
    </row>
    <row r="750" spans="1:8" ht="15.95" hidden="1" customHeight="1">
      <c r="A750" s="80" t="str">
        <f>IF(TONGHOP!F750="","",TONGHOP!F750)</f>
        <v>16CĐ-MTT1</v>
      </c>
      <c r="B750" s="76">
        <f>IF(TONGHOP!C750="","",TONGHOP!C750)</f>
        <v>20180108</v>
      </c>
      <c r="C750" s="76" t="str">
        <f>IF(TONGHOP!D750="","",TONGHOP!D750)</f>
        <v>13h00</v>
      </c>
      <c r="D750" s="81">
        <f>IF(TONGHOP!Q750="","",TONGHOP!Q750)</f>
        <v>90</v>
      </c>
      <c r="E750" s="82" t="str">
        <f>IF(TONGHOP!V750="","",IF(OR(TONGHOP!O750="KTHP",TONGHOP!O750="ThiTN"),TONGHOP!V750,""))</f>
        <v/>
      </c>
      <c r="F750" s="81" t="str">
        <f t="shared" si="22"/>
        <v/>
      </c>
      <c r="G750" s="82" t="str">
        <f>IF(TONGHOP!W750="","",IF(OR(TONGHOP!O750="KTHP",TONGHOP!O750="ThiTN"),TONGHOP!W750,""))</f>
        <v/>
      </c>
      <c r="H750" s="81" t="str">
        <f t="shared" si="23"/>
        <v/>
      </c>
    </row>
    <row r="751" spans="1:8" ht="15.95" hidden="1" customHeight="1">
      <c r="A751" s="80" t="str">
        <f>IF(TONGHOP!F751="","",TONGHOP!F751)</f>
        <v>16CĐ-MTT1</v>
      </c>
      <c r="B751" s="76">
        <f>IF(TONGHOP!C751="","",TONGHOP!C751)</f>
        <v>20180108</v>
      </c>
      <c r="C751" s="76" t="str">
        <f>IF(TONGHOP!D751="","",TONGHOP!D751)</f>
        <v>13h00</v>
      </c>
      <c r="D751" s="81">
        <f>IF(TONGHOP!Q751="","",TONGHOP!Q751)</f>
        <v>90</v>
      </c>
      <c r="E751" s="82" t="str">
        <f>IF(TONGHOP!V751="","",IF(OR(TONGHOP!O751="KTHP",TONGHOP!O751="ThiTN"),TONGHOP!V751,""))</f>
        <v/>
      </c>
      <c r="F751" s="81" t="str">
        <f t="shared" si="22"/>
        <v/>
      </c>
      <c r="G751" s="82" t="str">
        <f>IF(TONGHOP!W751="","",IF(OR(TONGHOP!O751="KTHP",TONGHOP!O751="ThiTN"),TONGHOP!W751,""))</f>
        <v/>
      </c>
      <c r="H751" s="81" t="str">
        <f t="shared" si="23"/>
        <v/>
      </c>
    </row>
    <row r="752" spans="1:8" ht="15.95" hidden="1" customHeight="1">
      <c r="A752" s="80" t="str">
        <f>IF(TONGHOP!F752="","",TONGHOP!F752)</f>
        <v>16CĐ-MTT2</v>
      </c>
      <c r="B752" s="76">
        <f>IF(TONGHOP!C752="","",TONGHOP!C752)</f>
        <v>20180108</v>
      </c>
      <c r="C752" s="76" t="str">
        <f>IF(TONGHOP!D752="","",TONGHOP!D752)</f>
        <v>13h00</v>
      </c>
      <c r="D752" s="81">
        <f>IF(TONGHOP!Q752="","",TONGHOP!Q752)</f>
        <v>90</v>
      </c>
      <c r="E752" s="82" t="str">
        <f>IF(TONGHOP!V752="","",IF(OR(TONGHOP!O752="KTHP",TONGHOP!O752="ThiTN"),TONGHOP!V752,""))</f>
        <v/>
      </c>
      <c r="F752" s="81" t="str">
        <f t="shared" si="22"/>
        <v/>
      </c>
      <c r="G752" s="82" t="str">
        <f>IF(TONGHOP!W752="","",IF(OR(TONGHOP!O752="KTHP",TONGHOP!O752="ThiTN"),TONGHOP!W752,""))</f>
        <v/>
      </c>
      <c r="H752" s="81" t="str">
        <f t="shared" si="23"/>
        <v/>
      </c>
    </row>
    <row r="753" spans="1:8" ht="15.95" hidden="1" customHeight="1">
      <c r="A753" s="80" t="str">
        <f>IF(TONGHOP!F753="","",TONGHOP!F753)</f>
        <v>16CĐ-MTT2</v>
      </c>
      <c r="B753" s="76">
        <f>IF(TONGHOP!C753="","",TONGHOP!C753)</f>
        <v>20180108</v>
      </c>
      <c r="C753" s="76" t="str">
        <f>IF(TONGHOP!D753="","",TONGHOP!D753)</f>
        <v>13h00</v>
      </c>
      <c r="D753" s="81">
        <f>IF(TONGHOP!Q753="","",TONGHOP!Q753)</f>
        <v>90</v>
      </c>
      <c r="E753" s="82" t="str">
        <f>IF(TONGHOP!V753="","",IF(OR(TONGHOP!O753="KTHP",TONGHOP!O753="ThiTN"),TONGHOP!V753,""))</f>
        <v/>
      </c>
      <c r="F753" s="81" t="str">
        <f t="shared" si="22"/>
        <v/>
      </c>
      <c r="G753" s="82" t="str">
        <f>IF(TONGHOP!W753="","",IF(OR(TONGHOP!O753="KTHP",TONGHOP!O753="ThiTN"),TONGHOP!W753,""))</f>
        <v/>
      </c>
      <c r="H753" s="81" t="str">
        <f t="shared" si="23"/>
        <v/>
      </c>
    </row>
    <row r="754" spans="1:8" ht="15.95" hidden="1" customHeight="1">
      <c r="A754" s="80" t="str">
        <f>IF(TONGHOP!F754="","",TONGHOP!F754)</f>
        <v>16CĐ-ĐL2</v>
      </c>
      <c r="B754" s="76">
        <f>IF(TONGHOP!C754="","",TONGHOP!C754)</f>
        <v>20180108</v>
      </c>
      <c r="C754" s="76" t="str">
        <f>IF(TONGHOP!D754="","",TONGHOP!D754)</f>
        <v>15h30</v>
      </c>
      <c r="D754" s="81">
        <f>IF(TONGHOP!Q754="","",TONGHOP!Q754)</f>
        <v>60</v>
      </c>
      <c r="E754" s="82" t="str">
        <f>IF(TONGHOP!V754="","",IF(OR(TONGHOP!O754="KTHP",TONGHOP!O754="ThiTN"),TONGHOP!V754,""))</f>
        <v>Trần Thị Hương</v>
      </c>
      <c r="F754" s="81">
        <f t="shared" si="22"/>
        <v>0.3</v>
      </c>
      <c r="G754" s="82" t="str">
        <f>IF(TONGHOP!W754="","",IF(OR(TONGHOP!O754="KTHP",TONGHOP!O754="ThiTN"),TONGHOP!W754,""))</f>
        <v/>
      </c>
      <c r="H754" s="81" t="str">
        <f t="shared" si="23"/>
        <v/>
      </c>
    </row>
    <row r="755" spans="1:8" ht="15.95" hidden="1" customHeight="1">
      <c r="A755" s="80" t="str">
        <f>IF(TONGHOP!F755="","",TONGHOP!F755)</f>
        <v>16CĐ-ĐL1</v>
      </c>
      <c r="B755" s="76">
        <f>IF(TONGHOP!C755="","",TONGHOP!C755)</f>
        <v>20180108</v>
      </c>
      <c r="C755" s="76" t="str">
        <f>IF(TONGHOP!D755="","",TONGHOP!D755)</f>
        <v>15h30</v>
      </c>
      <c r="D755" s="81">
        <f>IF(TONGHOP!Q755="","",TONGHOP!Q755)</f>
        <v>60</v>
      </c>
      <c r="E755" s="82" t="str">
        <f>IF(TONGHOP!V755="","",IF(OR(TONGHOP!O755="KTHP",TONGHOP!O755="ThiTN"),TONGHOP!V755,""))</f>
        <v/>
      </c>
      <c r="F755" s="81" t="str">
        <f t="shared" si="22"/>
        <v/>
      </c>
      <c r="G755" s="82" t="str">
        <f>IF(TONGHOP!W755="","",IF(OR(TONGHOP!O755="KTHP",TONGHOP!O755="ThiTN"),TONGHOP!W755,""))</f>
        <v/>
      </c>
      <c r="H755" s="81" t="str">
        <f t="shared" si="23"/>
        <v/>
      </c>
    </row>
    <row r="756" spans="1:8" ht="15.95" hidden="1" customHeight="1">
      <c r="A756" s="80" t="str">
        <f>IF(TONGHOP!F756="","",TONGHOP!F756)</f>
        <v>16CĐ-ĐL1</v>
      </c>
      <c r="B756" s="76">
        <f>IF(TONGHOP!C756="","",TONGHOP!C756)</f>
        <v>20180108</v>
      </c>
      <c r="C756" s="76" t="str">
        <f>IF(TONGHOP!D756="","",TONGHOP!D756)</f>
        <v>15h30</v>
      </c>
      <c r="D756" s="81">
        <f>IF(TONGHOP!Q756="","",TONGHOP!Q756)</f>
        <v>60</v>
      </c>
      <c r="E756" s="82" t="str">
        <f>IF(TONGHOP!V756="","",IF(OR(TONGHOP!O756="KTHP",TONGHOP!O756="ThiTN"),TONGHOP!V756,""))</f>
        <v>Bùi Hiền Lương</v>
      </c>
      <c r="F756" s="81">
        <f t="shared" si="22"/>
        <v>0.3</v>
      </c>
      <c r="G756" s="82" t="str">
        <f>IF(TONGHOP!W756="","",IF(OR(TONGHOP!O756="KTHP",TONGHOP!O756="ThiTN"),TONGHOP!W756,""))</f>
        <v/>
      </c>
      <c r="H756" s="81" t="str">
        <f t="shared" si="23"/>
        <v/>
      </c>
    </row>
    <row r="757" spans="1:8" ht="15.95" hidden="1" customHeight="1">
      <c r="A757" s="80" t="str">
        <f>IF(TONGHOP!F757="","",TONGHOP!F757)</f>
        <v>16CĐ-ĐL3</v>
      </c>
      <c r="B757" s="76">
        <f>IF(TONGHOP!C757="","",TONGHOP!C757)</f>
        <v>20180108</v>
      </c>
      <c r="C757" s="76" t="str">
        <f>IF(TONGHOP!D757="","",TONGHOP!D757)</f>
        <v>15h30</v>
      </c>
      <c r="D757" s="81">
        <f>IF(TONGHOP!Q757="","",TONGHOP!Q757)</f>
        <v>60</v>
      </c>
      <c r="E757" s="82" t="str">
        <f>IF(TONGHOP!V757="","",IF(OR(TONGHOP!O757="KTHP",TONGHOP!O757="ThiTN"),TONGHOP!V757,""))</f>
        <v/>
      </c>
      <c r="F757" s="81" t="str">
        <f t="shared" si="22"/>
        <v/>
      </c>
      <c r="G757" s="82" t="str">
        <f>IF(TONGHOP!W757="","",IF(OR(TONGHOP!O757="KTHP",TONGHOP!O757="ThiTN"),TONGHOP!W757,""))</f>
        <v/>
      </c>
      <c r="H757" s="81" t="str">
        <f t="shared" si="23"/>
        <v/>
      </c>
    </row>
    <row r="758" spans="1:8" ht="15.95" hidden="1" customHeight="1">
      <c r="A758" s="80" t="str">
        <f>IF(TONGHOP!F758="","",TONGHOP!F758)</f>
        <v>16CĐ-ĐL3</v>
      </c>
      <c r="B758" s="76">
        <f>IF(TONGHOP!C758="","",TONGHOP!C758)</f>
        <v>20180108</v>
      </c>
      <c r="C758" s="76" t="str">
        <f>IF(TONGHOP!D758="","",TONGHOP!D758)</f>
        <v>15h30</v>
      </c>
      <c r="D758" s="81">
        <f>IF(TONGHOP!Q758="","",TONGHOP!Q758)</f>
        <v>60</v>
      </c>
      <c r="E758" s="82" t="str">
        <f>IF(TONGHOP!V758="","",IF(OR(TONGHOP!O758="KTHP",TONGHOP!O758="ThiTN"),TONGHOP!V758,""))</f>
        <v/>
      </c>
      <c r="F758" s="81" t="str">
        <f t="shared" si="22"/>
        <v/>
      </c>
      <c r="G758" s="82" t="str">
        <f>IF(TONGHOP!W758="","",IF(OR(TONGHOP!O758="KTHP",TONGHOP!O758="ThiTN"),TONGHOP!W758,""))</f>
        <v/>
      </c>
      <c r="H758" s="81" t="str">
        <f t="shared" si="23"/>
        <v/>
      </c>
    </row>
    <row r="759" spans="1:8" ht="15.95" hidden="1" customHeight="1">
      <c r="A759" s="80" t="str">
        <f>IF(TONGHOP!F759="","",TONGHOP!F759)</f>
        <v>16CĐ-ĐCN1</v>
      </c>
      <c r="B759" s="76">
        <f>IF(TONGHOP!C759="","",TONGHOP!C759)</f>
        <v>20180108</v>
      </c>
      <c r="C759" s="76" t="str">
        <f>IF(TONGHOP!D759="","",TONGHOP!D759)</f>
        <v>15h30</v>
      </c>
      <c r="D759" s="81">
        <f>IF(TONGHOP!Q759="","",TONGHOP!Q759)</f>
        <v>60</v>
      </c>
      <c r="E759" s="82" t="str">
        <f>IF(TONGHOP!V759="","",IF(OR(TONGHOP!O759="KTHP",TONGHOP!O759="ThiTN"),TONGHOP!V759,""))</f>
        <v/>
      </c>
      <c r="F759" s="81" t="str">
        <f t="shared" si="22"/>
        <v/>
      </c>
      <c r="G759" s="82" t="str">
        <f>IF(TONGHOP!W759="","",IF(OR(TONGHOP!O759="KTHP",TONGHOP!O759="ThiTN"),TONGHOP!W759,""))</f>
        <v/>
      </c>
      <c r="H759" s="81" t="str">
        <f t="shared" si="23"/>
        <v/>
      </c>
    </row>
    <row r="760" spans="1:8" ht="15.95" hidden="1" customHeight="1">
      <c r="A760" s="80" t="str">
        <f>IF(TONGHOP!F760="","",TONGHOP!F760)</f>
        <v>16CĐ-ĐCN1</v>
      </c>
      <c r="B760" s="76">
        <f>IF(TONGHOP!C760="","",TONGHOP!C760)</f>
        <v>20180108</v>
      </c>
      <c r="C760" s="76" t="str">
        <f>IF(TONGHOP!D760="","",TONGHOP!D760)</f>
        <v>15h30</v>
      </c>
      <c r="D760" s="81">
        <f>IF(TONGHOP!Q760="","",TONGHOP!Q760)</f>
        <v>60</v>
      </c>
      <c r="E760" s="82" t="str">
        <f>IF(TONGHOP!V760="","",IF(OR(TONGHOP!O760="KTHP",TONGHOP!O760="ThiTN"),TONGHOP!V760,""))</f>
        <v/>
      </c>
      <c r="F760" s="81" t="str">
        <f t="shared" si="22"/>
        <v/>
      </c>
      <c r="G760" s="82" t="str">
        <f>IF(TONGHOP!W760="","",IF(OR(TONGHOP!O760="KTHP",TONGHOP!O760="ThiTN"),TONGHOP!W760,""))</f>
        <v/>
      </c>
      <c r="H760" s="81" t="str">
        <f t="shared" si="23"/>
        <v/>
      </c>
    </row>
    <row r="761" spans="1:8" ht="15.95" hidden="1" customHeight="1">
      <c r="A761" s="80" t="str">
        <f>IF(TONGHOP!F761="","",TONGHOP!F761)</f>
        <v>16CĐ-ĐCN2</v>
      </c>
      <c r="B761" s="76">
        <f>IF(TONGHOP!C761="","",TONGHOP!C761)</f>
        <v>20180108</v>
      </c>
      <c r="C761" s="76" t="str">
        <f>IF(TONGHOP!D761="","",TONGHOP!D761)</f>
        <v>15h30</v>
      </c>
      <c r="D761" s="81">
        <f>IF(TONGHOP!Q761="","",TONGHOP!Q761)</f>
        <v>60</v>
      </c>
      <c r="E761" s="82" t="str">
        <f>IF(TONGHOP!V761="","",IF(OR(TONGHOP!O761="KTHP",TONGHOP!O761="ThiTN"),TONGHOP!V761,""))</f>
        <v/>
      </c>
      <c r="F761" s="81" t="str">
        <f t="shared" si="22"/>
        <v/>
      </c>
      <c r="G761" s="82" t="str">
        <f>IF(TONGHOP!W761="","",IF(OR(TONGHOP!O761="KTHP",TONGHOP!O761="ThiTN"),TONGHOP!W761,""))</f>
        <v/>
      </c>
      <c r="H761" s="81" t="str">
        <f t="shared" si="23"/>
        <v/>
      </c>
    </row>
    <row r="762" spans="1:8" ht="15.95" hidden="1" customHeight="1">
      <c r="A762" s="80" t="str">
        <f>IF(TONGHOP!F762="","",TONGHOP!F762)</f>
        <v>16CĐ-ĐCN3</v>
      </c>
      <c r="B762" s="76">
        <f>IF(TONGHOP!C762="","",TONGHOP!C762)</f>
        <v>20180108</v>
      </c>
      <c r="C762" s="76" t="str">
        <f>IF(TONGHOP!D762="","",TONGHOP!D762)</f>
        <v>15h30</v>
      </c>
      <c r="D762" s="81">
        <f>IF(TONGHOP!Q762="","",TONGHOP!Q762)</f>
        <v>60</v>
      </c>
      <c r="E762" s="82" t="str">
        <f>IF(TONGHOP!V762="","",IF(OR(TONGHOP!O762="KTHP",TONGHOP!O762="ThiTN"),TONGHOP!V762,""))</f>
        <v>Nguyễn Tất Thắng</v>
      </c>
      <c r="F762" s="81">
        <f t="shared" si="22"/>
        <v>0.3</v>
      </c>
      <c r="G762" s="82" t="str">
        <f>IF(TONGHOP!W762="","",IF(OR(TONGHOP!O762="KTHP",TONGHOP!O762="ThiTN"),TONGHOP!W762,""))</f>
        <v/>
      </c>
      <c r="H762" s="81" t="str">
        <f t="shared" si="23"/>
        <v/>
      </c>
    </row>
    <row r="763" spans="1:8" ht="15.95" hidden="1" customHeight="1">
      <c r="A763" s="80" t="str">
        <f>IF(TONGHOP!F763="","",TONGHOP!F763)</f>
        <v>16CĐ-ĐCN4</v>
      </c>
      <c r="B763" s="76">
        <f>IF(TONGHOP!C763="","",TONGHOP!C763)</f>
        <v>20180108</v>
      </c>
      <c r="C763" s="76" t="str">
        <f>IF(TONGHOP!D763="","",TONGHOP!D763)</f>
        <v>15h30</v>
      </c>
      <c r="D763" s="81">
        <f>IF(TONGHOP!Q763="","",TONGHOP!Q763)</f>
        <v>60</v>
      </c>
      <c r="E763" s="82" t="str">
        <f>IF(TONGHOP!V763="","",IF(OR(TONGHOP!O763="KTHP",TONGHOP!O763="ThiTN"),TONGHOP!V763,""))</f>
        <v/>
      </c>
      <c r="F763" s="81" t="str">
        <f t="shared" si="22"/>
        <v/>
      </c>
      <c r="G763" s="82" t="str">
        <f>IF(TONGHOP!W763="","",IF(OR(TONGHOP!O763="KTHP",TONGHOP!O763="ThiTN"),TONGHOP!W763,""))</f>
        <v/>
      </c>
      <c r="H763" s="81" t="str">
        <f t="shared" si="23"/>
        <v/>
      </c>
    </row>
    <row r="764" spans="1:8" ht="15.95" hidden="1" customHeight="1">
      <c r="A764" s="80" t="str">
        <f>IF(TONGHOP!F764="","",TONGHOP!F764)</f>
        <v>16CĐ-ĐCN5</v>
      </c>
      <c r="B764" s="76">
        <f>IF(TONGHOP!C764="","",TONGHOP!C764)</f>
        <v>20180108</v>
      </c>
      <c r="C764" s="76" t="str">
        <f>IF(TONGHOP!D764="","",TONGHOP!D764)</f>
        <v>15h30</v>
      </c>
      <c r="D764" s="81">
        <f>IF(TONGHOP!Q764="","",TONGHOP!Q764)</f>
        <v>60</v>
      </c>
      <c r="E764" s="82" t="str">
        <f>IF(TONGHOP!V764="","",IF(OR(TONGHOP!O764="KTHP",TONGHOP!O764="ThiTN"),TONGHOP!V764,""))</f>
        <v/>
      </c>
      <c r="F764" s="81" t="str">
        <f t="shared" si="22"/>
        <v/>
      </c>
      <c r="G764" s="82" t="str">
        <f>IF(TONGHOP!W764="","",IF(OR(TONGHOP!O764="KTHP",TONGHOP!O764="ThiTN"),TONGHOP!W764,""))</f>
        <v/>
      </c>
      <c r="H764" s="81" t="str">
        <f t="shared" si="23"/>
        <v/>
      </c>
    </row>
    <row r="765" spans="1:8" ht="15.95" hidden="1" customHeight="1">
      <c r="A765" s="80" t="str">
        <f>IF(TONGHOP!F765="","",TONGHOP!F765)</f>
        <v>16CĐ-ĐTCN1</v>
      </c>
      <c r="B765" s="76">
        <f>IF(TONGHOP!C765="","",TONGHOP!C765)</f>
        <v>20180108</v>
      </c>
      <c r="C765" s="76" t="str">
        <f>IF(TONGHOP!D765="","",TONGHOP!D765)</f>
        <v>15h30</v>
      </c>
      <c r="D765" s="81">
        <f>IF(TONGHOP!Q765="","",TONGHOP!Q765)</f>
        <v>60</v>
      </c>
      <c r="E765" s="82" t="str">
        <f>IF(TONGHOP!V765="","",IF(OR(TONGHOP!O765="KTHP",TONGHOP!O765="ThiTN"),TONGHOP!V765,""))</f>
        <v/>
      </c>
      <c r="F765" s="81" t="str">
        <f t="shared" si="22"/>
        <v/>
      </c>
      <c r="G765" s="82" t="str">
        <f>IF(TONGHOP!W765="","",IF(OR(TONGHOP!O765="KTHP",TONGHOP!O765="ThiTN"),TONGHOP!W765,""))</f>
        <v/>
      </c>
      <c r="H765" s="81" t="str">
        <f t="shared" si="23"/>
        <v/>
      </c>
    </row>
    <row r="766" spans="1:8" ht="15.95" hidden="1" customHeight="1">
      <c r="A766" s="80" t="str">
        <f>IF(TONGHOP!F766="","",TONGHOP!F766)</f>
        <v>16CĐ-TĐH1</v>
      </c>
      <c r="B766" s="76">
        <f>IF(TONGHOP!C766="","",TONGHOP!C766)</f>
        <v>20180108</v>
      </c>
      <c r="C766" s="76" t="str">
        <f>IF(TONGHOP!D766="","",TONGHOP!D766)</f>
        <v>15h30</v>
      </c>
      <c r="D766" s="81">
        <f>IF(TONGHOP!Q766="","",TONGHOP!Q766)</f>
        <v>60</v>
      </c>
      <c r="E766" s="82" t="str">
        <f>IF(TONGHOP!V766="","",IF(OR(TONGHOP!O766="KTHP",TONGHOP!O766="ThiTN"),TONGHOP!V766,""))</f>
        <v/>
      </c>
      <c r="F766" s="81" t="str">
        <f t="shared" si="22"/>
        <v/>
      </c>
      <c r="G766" s="82" t="str">
        <f>IF(TONGHOP!W766="","",IF(OR(TONGHOP!O766="KTHP",TONGHOP!O766="ThiTN"),TONGHOP!W766,""))</f>
        <v/>
      </c>
      <c r="H766" s="81" t="str">
        <f t="shared" si="23"/>
        <v/>
      </c>
    </row>
    <row r="767" spans="1:8" ht="15.95" hidden="1" customHeight="1">
      <c r="A767" s="80" t="str">
        <f>IF(TONGHOP!F767="","",TONGHOP!F767)</f>
        <v>16CĐ-CĐ1</v>
      </c>
      <c r="B767" s="76">
        <f>IF(TONGHOP!C767="","",TONGHOP!C767)</f>
        <v>20180108</v>
      </c>
      <c r="C767" s="76" t="str">
        <f>IF(TONGHOP!D767="","",TONGHOP!D767)</f>
        <v>15h30</v>
      </c>
      <c r="D767" s="81">
        <f>IF(TONGHOP!Q767="","",TONGHOP!Q767)</f>
        <v>60</v>
      </c>
      <c r="E767" s="82" t="str">
        <f>IF(TONGHOP!V767="","",IF(OR(TONGHOP!O767="KTHP",TONGHOP!O767="ThiTN"),TONGHOP!V767,""))</f>
        <v>Nguyễn Thanh Vĩnh Phúc</v>
      </c>
      <c r="F767" s="81">
        <f t="shared" si="22"/>
        <v>0.3</v>
      </c>
      <c r="G767" s="82" t="str">
        <f>IF(TONGHOP!W767="","",IF(OR(TONGHOP!O767="KTHP",TONGHOP!O767="ThiTN"),TONGHOP!W767,""))</f>
        <v/>
      </c>
      <c r="H767" s="81" t="str">
        <f t="shared" si="23"/>
        <v/>
      </c>
    </row>
    <row r="768" spans="1:8" ht="15.95" hidden="1" customHeight="1">
      <c r="A768" s="80" t="str">
        <f>IF(TONGHOP!F768="","",TONGHOP!F768)</f>
        <v>16CĐ-CĐ1</v>
      </c>
      <c r="B768" s="76">
        <f>IF(TONGHOP!C768="","",TONGHOP!C768)</f>
        <v>20180108</v>
      </c>
      <c r="C768" s="76" t="str">
        <f>IF(TONGHOP!D768="","",TONGHOP!D768)</f>
        <v>15h30</v>
      </c>
      <c r="D768" s="81">
        <f>IF(TONGHOP!Q768="","",TONGHOP!Q768)</f>
        <v>60</v>
      </c>
      <c r="E768" s="82" t="str">
        <f>IF(TONGHOP!V768="","",IF(OR(TONGHOP!O768="KTHP",TONGHOP!O768="ThiTN"),TONGHOP!V768,""))</f>
        <v/>
      </c>
      <c r="F768" s="81" t="str">
        <f t="shared" si="22"/>
        <v/>
      </c>
      <c r="G768" s="82" t="str">
        <f>IF(TONGHOP!W768="","",IF(OR(TONGHOP!O768="KTHP",TONGHOP!O768="ThiTN"),TONGHOP!W768,""))</f>
        <v/>
      </c>
      <c r="H768" s="81" t="str">
        <f t="shared" si="23"/>
        <v/>
      </c>
    </row>
    <row r="769" spans="1:8" ht="15.95" hidden="1" customHeight="1">
      <c r="A769" s="80" t="str">
        <f>IF(TONGHOP!F769="","",TONGHOP!F769)</f>
        <v>16CĐ-CĐT1</v>
      </c>
      <c r="B769" s="76">
        <f>IF(TONGHOP!C769="","",TONGHOP!C769)</f>
        <v>20180108</v>
      </c>
      <c r="C769" s="76" t="str">
        <f>IF(TONGHOP!D769="","",TONGHOP!D769)</f>
        <v>15h30</v>
      </c>
      <c r="D769" s="81">
        <f>IF(TONGHOP!Q769="","",TONGHOP!Q769)</f>
        <v>60</v>
      </c>
      <c r="E769" s="82" t="str">
        <f>IF(TONGHOP!V769="","",IF(OR(TONGHOP!O769="KTHP",TONGHOP!O769="ThiTN"),TONGHOP!V769,""))</f>
        <v/>
      </c>
      <c r="F769" s="81" t="str">
        <f t="shared" si="22"/>
        <v/>
      </c>
      <c r="G769" s="82" t="str">
        <f>IF(TONGHOP!W769="","",IF(OR(TONGHOP!O769="KTHP",TONGHOP!O769="ThiTN"),TONGHOP!W769,""))</f>
        <v/>
      </c>
      <c r="H769" s="81" t="str">
        <f t="shared" si="23"/>
        <v/>
      </c>
    </row>
    <row r="770" spans="1:8" ht="15.95" hidden="1" customHeight="1">
      <c r="A770" s="80" t="str">
        <f>IF(TONGHOP!F770="","",TONGHOP!F770)</f>
        <v>16CĐ-CĐT1</v>
      </c>
      <c r="B770" s="76">
        <f>IF(TONGHOP!C770="","",TONGHOP!C770)</f>
        <v>20180108</v>
      </c>
      <c r="C770" s="76" t="str">
        <f>IF(TONGHOP!D770="","",TONGHOP!D770)</f>
        <v>15h30</v>
      </c>
      <c r="D770" s="81">
        <f>IF(TONGHOP!Q770="","",TONGHOP!Q770)</f>
        <v>60</v>
      </c>
      <c r="E770" s="82" t="str">
        <f>IF(TONGHOP!V770="","",IF(OR(TONGHOP!O770="KTHP",TONGHOP!O770="ThiTN"),TONGHOP!V770,""))</f>
        <v/>
      </c>
      <c r="F770" s="81" t="str">
        <f t="shared" si="22"/>
        <v/>
      </c>
      <c r="G770" s="82" t="str">
        <f>IF(TONGHOP!W770="","",IF(OR(TONGHOP!O770="KTHP",TONGHOP!O770="ThiTN"),TONGHOP!W770,""))</f>
        <v/>
      </c>
      <c r="H770" s="81" t="str">
        <f t="shared" si="23"/>
        <v/>
      </c>
    </row>
    <row r="771" spans="1:8" ht="15.95" hidden="1" customHeight="1">
      <c r="A771" s="80" t="str">
        <f>IF(TONGHOP!F771="","",TONGHOP!F771)</f>
        <v>16CĐ-CTM1</v>
      </c>
      <c r="B771" s="76">
        <f>IF(TONGHOP!C771="","",TONGHOP!C771)</f>
        <v>20180108</v>
      </c>
      <c r="C771" s="76" t="str">
        <f>IF(TONGHOP!D771="","",TONGHOP!D771)</f>
        <v>15h30</v>
      </c>
      <c r="D771" s="81">
        <f>IF(TONGHOP!Q771="","",TONGHOP!Q771)</f>
        <v>60</v>
      </c>
      <c r="E771" s="82" t="str">
        <f>IF(TONGHOP!V771="","",IF(OR(TONGHOP!O771="KTHP",TONGHOP!O771="ThiTN"),TONGHOP!V771,""))</f>
        <v/>
      </c>
      <c r="F771" s="81" t="str">
        <f t="shared" ref="F771:F834" si="24">IF(E771="","",D771*0.3/60)</f>
        <v/>
      </c>
      <c r="G771" s="82" t="str">
        <f>IF(TONGHOP!W771="","",IF(OR(TONGHOP!O771="KTHP",TONGHOP!O771="ThiTN"),TONGHOP!W771,""))</f>
        <v/>
      </c>
      <c r="H771" s="81" t="str">
        <f t="shared" ref="H771:H834" si="25">IF(G771="","",D771*0.3/60)</f>
        <v/>
      </c>
    </row>
    <row r="772" spans="1:8" ht="15.95" hidden="1" customHeight="1">
      <c r="A772" s="80" t="str">
        <f>IF(TONGHOP!F772="","",TONGHOP!F772)</f>
        <v>16CĐ-CTM1</v>
      </c>
      <c r="B772" s="76">
        <f>IF(TONGHOP!C772="","",TONGHOP!C772)</f>
        <v>20180108</v>
      </c>
      <c r="C772" s="76" t="str">
        <f>IF(TONGHOP!D772="","",TONGHOP!D772)</f>
        <v>15h30</v>
      </c>
      <c r="D772" s="81">
        <f>IF(TONGHOP!Q772="","",TONGHOP!Q772)</f>
        <v>60</v>
      </c>
      <c r="E772" s="82" t="str">
        <f>IF(TONGHOP!V772="","",IF(OR(TONGHOP!O772="KTHP",TONGHOP!O772="ThiTN"),TONGHOP!V772,""))</f>
        <v/>
      </c>
      <c r="F772" s="81" t="str">
        <f t="shared" si="24"/>
        <v/>
      </c>
      <c r="G772" s="82" t="str">
        <f>IF(TONGHOP!W772="","",IF(OR(TONGHOP!O772="KTHP",TONGHOP!O772="ThiTN"),TONGHOP!W772,""))</f>
        <v/>
      </c>
      <c r="H772" s="81" t="str">
        <f t="shared" si="25"/>
        <v/>
      </c>
    </row>
    <row r="773" spans="1:8" ht="15.95" hidden="1" customHeight="1">
      <c r="A773" s="80" t="str">
        <f>IF(TONGHOP!F773="","",TONGHOP!F773)</f>
        <v>16CĐ-CTM2</v>
      </c>
      <c r="B773" s="76">
        <f>IF(TONGHOP!C773="","",TONGHOP!C773)</f>
        <v>20180108</v>
      </c>
      <c r="C773" s="76" t="str">
        <f>IF(TONGHOP!D773="","",TONGHOP!D773)</f>
        <v>15h30</v>
      </c>
      <c r="D773" s="81">
        <f>IF(TONGHOP!Q773="","",TONGHOP!Q773)</f>
        <v>60</v>
      </c>
      <c r="E773" s="82" t="str">
        <f>IF(TONGHOP!V773="","",IF(OR(TONGHOP!O773="KTHP",TONGHOP!O773="ThiTN"),TONGHOP!V773,""))</f>
        <v>Đặng Thái Sơn</v>
      </c>
      <c r="F773" s="81">
        <f t="shared" si="24"/>
        <v>0.3</v>
      </c>
      <c r="G773" s="82" t="str">
        <f>IF(TONGHOP!W773="","",IF(OR(TONGHOP!O773="KTHP",TONGHOP!O773="ThiTN"),TONGHOP!W773,""))</f>
        <v/>
      </c>
      <c r="H773" s="81" t="str">
        <f t="shared" si="25"/>
        <v/>
      </c>
    </row>
    <row r="774" spans="1:8" ht="15.95" hidden="1" customHeight="1">
      <c r="A774" s="80" t="str">
        <f>IF(TONGHOP!F774="","",TONGHOP!F774)</f>
        <v>15TC-QTM</v>
      </c>
      <c r="B774" s="76">
        <f>IF(TONGHOP!C774="","",TONGHOP!C774)</f>
        <v>20180108</v>
      </c>
      <c r="C774" s="76" t="str">
        <f>IF(TONGHOP!D774="","",TONGHOP!D774)</f>
        <v>15h30</v>
      </c>
      <c r="D774" s="81">
        <f>IF(TONGHOP!Q774="","",TONGHOP!Q774)</f>
        <v>60</v>
      </c>
      <c r="E774" s="82" t="str">
        <f>IF(TONGHOP!V774="","",IF(OR(TONGHOP!O774="KTHP",TONGHOP!O774="ThiTN"),TONGHOP!V774,""))</f>
        <v>Nguyễn Khoa</v>
      </c>
      <c r="F774" s="81">
        <f t="shared" si="24"/>
        <v>0.3</v>
      </c>
      <c r="G774" s="82" t="str">
        <f>IF(TONGHOP!W774="","",IF(OR(TONGHOP!O774="KTHP",TONGHOP!O774="ThiTN"),TONGHOP!W774,""))</f>
        <v/>
      </c>
      <c r="H774" s="81" t="str">
        <f t="shared" si="25"/>
        <v/>
      </c>
    </row>
    <row r="775" spans="1:8" ht="15.95" hidden="1" customHeight="1">
      <c r="A775" s="80" t="str">
        <f>IF(TONGHOP!F775="","",TONGHOP!F775)</f>
        <v>16CĐ-CTM3</v>
      </c>
      <c r="B775" s="76">
        <f>IF(TONGHOP!C775="","",TONGHOP!C775)</f>
        <v>20180108</v>
      </c>
      <c r="C775" s="76" t="str">
        <f>IF(TONGHOP!D775="","",TONGHOP!D775)</f>
        <v>15h30</v>
      </c>
      <c r="D775" s="81">
        <f>IF(TONGHOP!Q775="","",TONGHOP!Q775)</f>
        <v>60</v>
      </c>
      <c r="E775" s="82" t="str">
        <f>IF(TONGHOP!V775="","",IF(OR(TONGHOP!O775="KTHP",TONGHOP!O775="ThiTN"),TONGHOP!V775,""))</f>
        <v>Bùi Đức Phước</v>
      </c>
      <c r="F775" s="81">
        <f t="shared" si="24"/>
        <v>0.3</v>
      </c>
      <c r="G775" s="82" t="str">
        <f>IF(TONGHOP!W775="","",IF(OR(TONGHOP!O775="KTHP",TONGHOP!O775="ThiTN"),TONGHOP!W775,""))</f>
        <v/>
      </c>
      <c r="H775" s="81" t="str">
        <f t="shared" si="25"/>
        <v/>
      </c>
    </row>
    <row r="776" spans="1:8" ht="15.95" hidden="1" customHeight="1">
      <c r="A776" s="80" t="str">
        <f>IF(TONGHOP!F776="","",TONGHOP!F776)</f>
        <v>16CĐ-CTM4</v>
      </c>
      <c r="B776" s="76">
        <f>IF(TONGHOP!C776="","",TONGHOP!C776)</f>
        <v>20180108</v>
      </c>
      <c r="C776" s="76" t="str">
        <f>IF(TONGHOP!D776="","",TONGHOP!D776)</f>
        <v>15h30</v>
      </c>
      <c r="D776" s="81">
        <f>IF(TONGHOP!Q776="","",TONGHOP!Q776)</f>
        <v>60</v>
      </c>
      <c r="E776" s="82" t="str">
        <f>IF(TONGHOP!V776="","",IF(OR(TONGHOP!O776="KTHP",TONGHOP!O776="ThiTN"),TONGHOP!V776,""))</f>
        <v/>
      </c>
      <c r="F776" s="81" t="str">
        <f t="shared" si="24"/>
        <v/>
      </c>
      <c r="G776" s="82" t="str">
        <f>IF(TONGHOP!W776="","",IF(OR(TONGHOP!O776="KTHP",TONGHOP!O776="ThiTN"),TONGHOP!W776,""))</f>
        <v/>
      </c>
      <c r="H776" s="81" t="str">
        <f t="shared" si="25"/>
        <v/>
      </c>
    </row>
    <row r="777" spans="1:8" ht="15.95" hidden="1" customHeight="1">
      <c r="A777" s="80" t="str">
        <f>IF(TONGHOP!F777="","",TONGHOP!F777)</f>
        <v>16CĐ-CTM5</v>
      </c>
      <c r="B777" s="76">
        <f>IF(TONGHOP!C777="","",TONGHOP!C777)</f>
        <v>20180108</v>
      </c>
      <c r="C777" s="76" t="str">
        <f>IF(TONGHOP!D777="","",TONGHOP!D777)</f>
        <v>15h30</v>
      </c>
      <c r="D777" s="81">
        <f>IF(TONGHOP!Q777="","",TONGHOP!Q777)</f>
        <v>60</v>
      </c>
      <c r="E777" s="82" t="str">
        <f>IF(TONGHOP!V777="","",IF(OR(TONGHOP!O777="KTHP",TONGHOP!O777="ThiTN"),TONGHOP!V777,""))</f>
        <v/>
      </c>
      <c r="F777" s="81" t="str">
        <f t="shared" si="24"/>
        <v/>
      </c>
      <c r="G777" s="82" t="str">
        <f>IF(TONGHOP!W777="","",IF(OR(TONGHOP!O777="KTHP",TONGHOP!O777="ThiTN"),TONGHOP!W777,""))</f>
        <v/>
      </c>
      <c r="H777" s="81" t="str">
        <f t="shared" si="25"/>
        <v/>
      </c>
    </row>
    <row r="778" spans="1:8" ht="15.95" hidden="1" customHeight="1">
      <c r="A778" s="80" t="str">
        <f>IF(TONGHOP!F778="","",TONGHOP!F778)</f>
        <v>16CĐ-CNC1</v>
      </c>
      <c r="B778" s="76">
        <f>IF(TONGHOP!C778="","",TONGHOP!C778)</f>
        <v>20180108</v>
      </c>
      <c r="C778" s="76" t="str">
        <f>IF(TONGHOP!D778="","",TONGHOP!D778)</f>
        <v>15h30</v>
      </c>
      <c r="D778" s="81">
        <f>IF(TONGHOP!Q778="","",TONGHOP!Q778)</f>
        <v>60</v>
      </c>
      <c r="E778" s="82" t="str">
        <f>IF(TONGHOP!V778="","",IF(OR(TONGHOP!O778="KTHP",TONGHOP!O778="ThiTN"),TONGHOP!V778,""))</f>
        <v/>
      </c>
      <c r="F778" s="81" t="str">
        <f t="shared" si="24"/>
        <v/>
      </c>
      <c r="G778" s="82" t="str">
        <f>IF(TONGHOP!W778="","",IF(OR(TONGHOP!O778="KTHP",TONGHOP!O778="ThiTN"),TONGHOP!W778,""))</f>
        <v/>
      </c>
      <c r="H778" s="81" t="str">
        <f t="shared" si="25"/>
        <v/>
      </c>
    </row>
    <row r="779" spans="1:8" ht="15.95" hidden="1" customHeight="1">
      <c r="A779" s="80" t="str">
        <f>IF(TONGHOP!F779="","",TONGHOP!F779)</f>
        <v>16CĐ-MTT1</v>
      </c>
      <c r="B779" s="76">
        <f>IF(TONGHOP!C779="","",TONGHOP!C779)</f>
        <v>20180108</v>
      </c>
      <c r="C779" s="76" t="str">
        <f>IF(TONGHOP!D779="","",TONGHOP!D779)</f>
        <v>15h30</v>
      </c>
      <c r="D779" s="81">
        <f>IF(TONGHOP!Q779="","",TONGHOP!Q779)</f>
        <v>60</v>
      </c>
      <c r="E779" s="82" t="str">
        <f>IF(TONGHOP!V779="","",IF(OR(TONGHOP!O779="KTHP",TONGHOP!O779="ThiTN"),TONGHOP!V779,""))</f>
        <v/>
      </c>
      <c r="F779" s="81" t="str">
        <f t="shared" si="24"/>
        <v/>
      </c>
      <c r="G779" s="82" t="str">
        <f>IF(TONGHOP!W779="","",IF(OR(TONGHOP!O779="KTHP",TONGHOP!O779="ThiTN"),TONGHOP!W779,""))</f>
        <v/>
      </c>
      <c r="H779" s="81" t="str">
        <f t="shared" si="25"/>
        <v/>
      </c>
    </row>
    <row r="780" spans="1:8" ht="15.95" hidden="1" customHeight="1">
      <c r="A780" s="80" t="str">
        <f>IF(TONGHOP!F780="","",TONGHOP!F780)</f>
        <v>16CĐ-MTT1</v>
      </c>
      <c r="B780" s="76">
        <f>IF(TONGHOP!C780="","",TONGHOP!C780)</f>
        <v>20180108</v>
      </c>
      <c r="C780" s="76" t="str">
        <f>IF(TONGHOP!D780="","",TONGHOP!D780)</f>
        <v>15h30</v>
      </c>
      <c r="D780" s="81">
        <f>IF(TONGHOP!Q780="","",TONGHOP!Q780)</f>
        <v>60</v>
      </c>
      <c r="E780" s="82" t="str">
        <f>IF(TONGHOP!V780="","",IF(OR(TONGHOP!O780="KTHP",TONGHOP!O780="ThiTN"),TONGHOP!V780,""))</f>
        <v/>
      </c>
      <c r="F780" s="81" t="str">
        <f t="shared" si="24"/>
        <v/>
      </c>
      <c r="G780" s="82" t="str">
        <f>IF(TONGHOP!W780="","",IF(OR(TONGHOP!O780="KTHP",TONGHOP!O780="ThiTN"),TONGHOP!W780,""))</f>
        <v/>
      </c>
      <c r="H780" s="81" t="str">
        <f t="shared" si="25"/>
        <v/>
      </c>
    </row>
    <row r="781" spans="1:8" ht="15.95" hidden="1" customHeight="1">
      <c r="A781" s="80" t="str">
        <f>IF(TONGHOP!F781="","",TONGHOP!F781)</f>
        <v>16CĐ-MTT2</v>
      </c>
      <c r="B781" s="76">
        <f>IF(TONGHOP!C781="","",TONGHOP!C781)</f>
        <v>20180108</v>
      </c>
      <c r="C781" s="76" t="str">
        <f>IF(TONGHOP!D781="","",TONGHOP!D781)</f>
        <v>15h30</v>
      </c>
      <c r="D781" s="81">
        <f>IF(TONGHOP!Q781="","",TONGHOP!Q781)</f>
        <v>60</v>
      </c>
      <c r="E781" s="82" t="str">
        <f>IF(TONGHOP!V781="","",IF(OR(TONGHOP!O781="KTHP",TONGHOP!O781="ThiTN"),TONGHOP!V781,""))</f>
        <v/>
      </c>
      <c r="F781" s="81" t="str">
        <f t="shared" si="24"/>
        <v/>
      </c>
      <c r="G781" s="82" t="str">
        <f>IF(TONGHOP!W781="","",IF(OR(TONGHOP!O781="KTHP",TONGHOP!O781="ThiTN"),TONGHOP!W781,""))</f>
        <v/>
      </c>
      <c r="H781" s="81" t="str">
        <f t="shared" si="25"/>
        <v/>
      </c>
    </row>
    <row r="782" spans="1:8" ht="15.95" hidden="1" customHeight="1">
      <c r="A782" s="80" t="str">
        <f>IF(TONGHOP!F782="","",TONGHOP!F782)</f>
        <v>16CĐ-MTT2</v>
      </c>
      <c r="B782" s="76">
        <f>IF(TONGHOP!C782="","",TONGHOP!C782)</f>
        <v>20180108</v>
      </c>
      <c r="C782" s="76" t="str">
        <f>IF(TONGHOP!D782="","",TONGHOP!D782)</f>
        <v>15h30</v>
      </c>
      <c r="D782" s="81">
        <f>IF(TONGHOP!Q782="","",TONGHOP!Q782)</f>
        <v>60</v>
      </c>
      <c r="E782" s="82" t="str">
        <f>IF(TONGHOP!V782="","",IF(OR(TONGHOP!O782="KTHP",TONGHOP!O782="ThiTN"),TONGHOP!V782,""))</f>
        <v/>
      </c>
      <c r="F782" s="81" t="str">
        <f t="shared" si="24"/>
        <v/>
      </c>
      <c r="G782" s="82" t="str">
        <f>IF(TONGHOP!W782="","",IF(OR(TONGHOP!O782="KTHP",TONGHOP!O782="ThiTN"),TONGHOP!W782,""))</f>
        <v/>
      </c>
      <c r="H782" s="81" t="str">
        <f t="shared" si="25"/>
        <v/>
      </c>
    </row>
    <row r="783" spans="1:8" ht="15.95" hidden="1" customHeight="1">
      <c r="A783" s="80" t="str">
        <f>IF(TONGHOP!F783="","",TONGHOP!F783)</f>
        <v>16TN-QTM; 16TCT-QTM</v>
      </c>
      <c r="B783" s="76">
        <f>IF(TONGHOP!C783="","",TONGHOP!C783)</f>
        <v>20180108</v>
      </c>
      <c r="C783" s="76" t="str">
        <f>IF(TONGHOP!D783="","",TONGHOP!D783)</f>
        <v>8h30</v>
      </c>
      <c r="D783" s="81">
        <f>IF(TONGHOP!Q783="","",TONGHOP!Q783)</f>
        <v>60</v>
      </c>
      <c r="E783" s="82" t="str">
        <f>IF(TONGHOP!V783="","",IF(OR(TONGHOP!O783="KTHP",TONGHOP!O783="ThiTN"),TONGHOP!V783,""))</f>
        <v/>
      </c>
      <c r="F783" s="81" t="str">
        <f t="shared" si="24"/>
        <v/>
      </c>
      <c r="G783" s="82" t="str">
        <f>IF(TONGHOP!W783="","",IF(OR(TONGHOP!O783="KTHP",TONGHOP!O783="ThiTN"),TONGHOP!W783,""))</f>
        <v/>
      </c>
      <c r="H783" s="81" t="str">
        <f t="shared" si="25"/>
        <v/>
      </c>
    </row>
    <row r="784" spans="1:8" ht="15.95" hidden="1" customHeight="1">
      <c r="A784" s="80" t="str">
        <f>IF(TONGHOP!F784="","",TONGHOP!F784)</f>
        <v>16CĐ-ĐCN3</v>
      </c>
      <c r="B784" s="76">
        <f>IF(TONGHOP!C784="","",TONGHOP!C784)</f>
        <v>20180109</v>
      </c>
      <c r="C784" s="76" t="str">
        <f>IF(TONGHOP!D784="","",TONGHOP!D784)</f>
        <v>07h30</v>
      </c>
      <c r="D784" s="81">
        <f>IF(TONGHOP!Q784="","",TONGHOP!Q784)</f>
        <v>90</v>
      </c>
      <c r="E784" s="82" t="str">
        <f>IF(TONGHOP!V784="","",IF(OR(TONGHOP!O784="KTHP",TONGHOP!O784="ThiTN"),TONGHOP!V784,""))</f>
        <v/>
      </c>
      <c r="F784" s="81" t="str">
        <f t="shared" si="24"/>
        <v/>
      </c>
      <c r="G784" s="82" t="str">
        <f>IF(TONGHOP!W784="","",IF(OR(TONGHOP!O784="KTHP",TONGHOP!O784="ThiTN"),TONGHOP!W784,""))</f>
        <v/>
      </c>
      <c r="H784" s="81" t="str">
        <f t="shared" si="25"/>
        <v/>
      </c>
    </row>
    <row r="785" spans="1:8" ht="15.95" hidden="1" customHeight="1">
      <c r="A785" s="80" t="str">
        <f>IF(TONGHOP!F785="","",TONGHOP!F785)</f>
        <v>16CĐ-ĐCN4</v>
      </c>
      <c r="B785" s="76">
        <f>IF(TONGHOP!C785="","",TONGHOP!C785)</f>
        <v>20180109</v>
      </c>
      <c r="C785" s="76" t="str">
        <f>IF(TONGHOP!D785="","",TONGHOP!D785)</f>
        <v>07h30</v>
      </c>
      <c r="D785" s="81">
        <f>IF(TONGHOP!Q785="","",TONGHOP!Q785)</f>
        <v>90</v>
      </c>
      <c r="E785" s="82" t="str">
        <f>IF(TONGHOP!V785="","",IF(OR(TONGHOP!O785="KTHP",TONGHOP!O785="ThiTN"),TONGHOP!V785,""))</f>
        <v/>
      </c>
      <c r="F785" s="81" t="str">
        <f t="shared" si="24"/>
        <v/>
      </c>
      <c r="G785" s="82" t="str">
        <f>IF(TONGHOP!W785="","",IF(OR(TONGHOP!O785="KTHP",TONGHOP!O785="ThiTN"),TONGHOP!W785,""))</f>
        <v/>
      </c>
      <c r="H785" s="81" t="str">
        <f t="shared" si="25"/>
        <v/>
      </c>
    </row>
    <row r="786" spans="1:8" ht="15.95" hidden="1" customHeight="1">
      <c r="A786" s="80" t="str">
        <f>IF(TONGHOP!F786="","",TONGHOP!F786)</f>
        <v>16CĐ-MTT1</v>
      </c>
      <c r="B786" s="76">
        <f>IF(TONGHOP!C786="","",TONGHOP!C786)</f>
        <v>20180109</v>
      </c>
      <c r="C786" s="76" t="str">
        <f>IF(TONGHOP!D786="","",TONGHOP!D786)</f>
        <v>07h30</v>
      </c>
      <c r="D786" s="81">
        <f>IF(TONGHOP!Q786="","",TONGHOP!Q786)</f>
        <v>90</v>
      </c>
      <c r="E786" s="82" t="str">
        <f>IF(TONGHOP!V786="","",IF(OR(TONGHOP!O786="KTHP",TONGHOP!O786="ThiTN"),TONGHOP!V786,""))</f>
        <v>Trần Thị Ngọc Dung</v>
      </c>
      <c r="F786" s="81">
        <f t="shared" si="24"/>
        <v>0.45</v>
      </c>
      <c r="G786" s="82" t="str">
        <f>IF(TONGHOP!W786="","",IF(OR(TONGHOP!O786="KTHP",TONGHOP!O786="ThiTN"),TONGHOP!W786,""))</f>
        <v/>
      </c>
      <c r="H786" s="81" t="str">
        <f t="shared" si="25"/>
        <v/>
      </c>
    </row>
    <row r="787" spans="1:8" ht="15.95" hidden="1" customHeight="1">
      <c r="A787" s="80" t="str">
        <f>IF(TONGHOP!F787="","",TONGHOP!F787)</f>
        <v>16CĐ-MTT1</v>
      </c>
      <c r="B787" s="76">
        <f>IF(TONGHOP!C787="","",TONGHOP!C787)</f>
        <v>20180109</v>
      </c>
      <c r="C787" s="76" t="str">
        <f>IF(TONGHOP!D787="","",TONGHOP!D787)</f>
        <v>07h30</v>
      </c>
      <c r="D787" s="81">
        <f>IF(TONGHOP!Q787="","",TONGHOP!Q787)</f>
        <v>90</v>
      </c>
      <c r="E787" s="82" t="str">
        <f>IF(TONGHOP!V787="","",IF(OR(TONGHOP!O787="KTHP",TONGHOP!O787="ThiTN"),TONGHOP!V787,""))</f>
        <v/>
      </c>
      <c r="F787" s="81" t="str">
        <f t="shared" si="24"/>
        <v/>
      </c>
      <c r="G787" s="82" t="str">
        <f>IF(TONGHOP!W787="","",IF(OR(TONGHOP!O787="KTHP",TONGHOP!O787="ThiTN"),TONGHOP!W787,""))</f>
        <v/>
      </c>
      <c r="H787" s="81" t="str">
        <f t="shared" si="25"/>
        <v/>
      </c>
    </row>
    <row r="788" spans="1:8" ht="15.95" hidden="1" customHeight="1">
      <c r="A788" s="80" t="str">
        <f>IF(TONGHOP!F788="","",TONGHOP!F788)</f>
        <v>16CĐ-MTT2</v>
      </c>
      <c r="B788" s="76">
        <f>IF(TONGHOP!C788="","",TONGHOP!C788)</f>
        <v>20180109</v>
      </c>
      <c r="C788" s="76" t="str">
        <f>IF(TONGHOP!D788="","",TONGHOP!D788)</f>
        <v>07h30</v>
      </c>
      <c r="D788" s="81">
        <f>IF(TONGHOP!Q788="","",TONGHOP!Q788)</f>
        <v>90</v>
      </c>
      <c r="E788" s="82" t="str">
        <f>IF(TONGHOP!V788="","",IF(OR(TONGHOP!O788="KTHP",TONGHOP!O788="ThiTN"),TONGHOP!V788,""))</f>
        <v/>
      </c>
      <c r="F788" s="81" t="str">
        <f t="shared" si="24"/>
        <v/>
      </c>
      <c r="G788" s="82" t="str">
        <f>IF(TONGHOP!W788="","",IF(OR(TONGHOP!O788="KTHP",TONGHOP!O788="ThiTN"),TONGHOP!W788,""))</f>
        <v/>
      </c>
      <c r="H788" s="81" t="str">
        <f t="shared" si="25"/>
        <v/>
      </c>
    </row>
    <row r="789" spans="1:8" ht="15.95" hidden="1" customHeight="1">
      <c r="A789" s="80" t="str">
        <f>IF(TONGHOP!F789="","",TONGHOP!F789)</f>
        <v>16CĐ-MTT2</v>
      </c>
      <c r="B789" s="76">
        <f>IF(TONGHOP!C789="","",TONGHOP!C789)</f>
        <v>20180109</v>
      </c>
      <c r="C789" s="76" t="str">
        <f>IF(TONGHOP!D789="","",TONGHOP!D789)</f>
        <v>07h30</v>
      </c>
      <c r="D789" s="81">
        <f>IF(TONGHOP!Q789="","",TONGHOP!Q789)</f>
        <v>90</v>
      </c>
      <c r="E789" s="82" t="str">
        <f>IF(TONGHOP!V789="","",IF(OR(TONGHOP!O789="KTHP",TONGHOP!O789="ThiTN"),TONGHOP!V789,""))</f>
        <v>Nguyễn Thị Dinh</v>
      </c>
      <c r="F789" s="81">
        <f t="shared" si="24"/>
        <v>0.45</v>
      </c>
      <c r="G789" s="82" t="str">
        <f>IF(TONGHOP!W789="","",IF(OR(TONGHOP!O789="KTHP",TONGHOP!O789="ThiTN"),TONGHOP!W789,""))</f>
        <v/>
      </c>
      <c r="H789" s="81" t="str">
        <f t="shared" si="25"/>
        <v/>
      </c>
    </row>
    <row r="790" spans="1:8" ht="15.95" hidden="1" customHeight="1">
      <c r="A790" s="80" t="str">
        <f>IF(TONGHOP!F790="","",TONGHOP!F790)</f>
        <v>16CĐ-TP1</v>
      </c>
      <c r="B790" s="76">
        <f>IF(TONGHOP!C790="","",TONGHOP!C790)</f>
        <v>20180109</v>
      </c>
      <c r="C790" s="76" t="str">
        <f>IF(TONGHOP!D790="","",TONGHOP!D790)</f>
        <v>07h30</v>
      </c>
      <c r="D790" s="81">
        <f>IF(TONGHOP!Q790="","",TONGHOP!Q790)</f>
        <v>90</v>
      </c>
      <c r="E790" s="82" t="str">
        <f>IF(TONGHOP!V790="","",IF(OR(TONGHOP!O790="KTHP",TONGHOP!O790="ThiTN"),TONGHOP!V790,""))</f>
        <v/>
      </c>
      <c r="F790" s="81" t="str">
        <f t="shared" si="24"/>
        <v/>
      </c>
      <c r="G790" s="82" t="str">
        <f>IF(TONGHOP!W790="","",IF(OR(TONGHOP!O790="KTHP",TONGHOP!O790="ThiTN"),TONGHOP!W790,""))</f>
        <v/>
      </c>
      <c r="H790" s="81" t="str">
        <f t="shared" si="25"/>
        <v/>
      </c>
    </row>
    <row r="791" spans="1:8" ht="15.95" hidden="1" customHeight="1">
      <c r="A791" s="80" t="str">
        <f>IF(TONGHOP!F791="","",TONGHOP!F791)</f>
        <v>16CĐ-TP1</v>
      </c>
      <c r="B791" s="76">
        <f>IF(TONGHOP!C791="","",TONGHOP!C791)</f>
        <v>20180109</v>
      </c>
      <c r="C791" s="76" t="str">
        <f>IF(TONGHOP!D791="","",TONGHOP!D791)</f>
        <v>07h30</v>
      </c>
      <c r="D791" s="81">
        <f>IF(TONGHOP!Q791="","",TONGHOP!Q791)</f>
        <v>90</v>
      </c>
      <c r="E791" s="82" t="str">
        <f>IF(TONGHOP!V791="","",IF(OR(TONGHOP!O791="KTHP",TONGHOP!O791="ThiTN"),TONGHOP!V791,""))</f>
        <v/>
      </c>
      <c r="F791" s="81" t="str">
        <f t="shared" si="24"/>
        <v/>
      </c>
      <c r="G791" s="82" t="str">
        <f>IF(TONGHOP!W791="","",IF(OR(TONGHOP!O791="KTHP",TONGHOP!O791="ThiTN"),TONGHOP!W791,""))</f>
        <v/>
      </c>
      <c r="H791" s="81" t="str">
        <f t="shared" si="25"/>
        <v/>
      </c>
    </row>
    <row r="792" spans="1:8" ht="15.95" hidden="1" customHeight="1">
      <c r="A792" s="80" t="str">
        <f>IF(TONGHOP!F792="","",TONGHOP!F792)</f>
        <v>16CĐ-TP2</v>
      </c>
      <c r="B792" s="76">
        <f>IF(TONGHOP!C792="","",TONGHOP!C792)</f>
        <v>20180109</v>
      </c>
      <c r="C792" s="76" t="str">
        <f>IF(TONGHOP!D792="","",TONGHOP!D792)</f>
        <v>07h30</v>
      </c>
      <c r="D792" s="81">
        <f>IF(TONGHOP!Q792="","",TONGHOP!Q792)</f>
        <v>90</v>
      </c>
      <c r="E792" s="82" t="str">
        <f>IF(TONGHOP!V792="","",IF(OR(TONGHOP!O792="KTHP",TONGHOP!O792="ThiTN"),TONGHOP!V792,""))</f>
        <v/>
      </c>
      <c r="F792" s="81" t="str">
        <f t="shared" si="24"/>
        <v/>
      </c>
      <c r="G792" s="82" t="str">
        <f>IF(TONGHOP!W792="","",IF(OR(TONGHOP!O792="KTHP",TONGHOP!O792="ThiTN"),TONGHOP!W792,""))</f>
        <v/>
      </c>
      <c r="H792" s="81" t="str">
        <f t="shared" si="25"/>
        <v/>
      </c>
    </row>
    <row r="793" spans="1:8" ht="15.95" hidden="1" customHeight="1">
      <c r="A793" s="80" t="str">
        <f>IF(TONGHOP!F793="","",TONGHOP!F793)</f>
        <v>16CĐ-TP2</v>
      </c>
      <c r="B793" s="76">
        <f>IF(TONGHOP!C793="","",TONGHOP!C793)</f>
        <v>20180109</v>
      </c>
      <c r="C793" s="76" t="str">
        <f>IF(TONGHOP!D793="","",TONGHOP!D793)</f>
        <v>07h30</v>
      </c>
      <c r="D793" s="81">
        <f>IF(TONGHOP!Q793="","",TONGHOP!Q793)</f>
        <v>90</v>
      </c>
      <c r="E793" s="82" t="str">
        <f>IF(TONGHOP!V793="","",IF(OR(TONGHOP!O793="KTHP",TONGHOP!O793="ThiTN"),TONGHOP!V793,""))</f>
        <v/>
      </c>
      <c r="F793" s="81" t="str">
        <f t="shared" si="24"/>
        <v/>
      </c>
      <c r="G793" s="82" t="str">
        <f>IF(TONGHOP!W793="","",IF(OR(TONGHOP!O793="KTHP",TONGHOP!O793="ThiTN"),TONGHOP!W793,""))</f>
        <v/>
      </c>
      <c r="H793" s="81" t="str">
        <f t="shared" si="25"/>
        <v/>
      </c>
    </row>
    <row r="794" spans="1:8" ht="15.95" hidden="1" customHeight="1">
      <c r="A794" s="80" t="str">
        <f>IF(TONGHOP!F794="","",TONGHOP!F794)</f>
        <v>16CĐ-TW1</v>
      </c>
      <c r="B794" s="76">
        <f>IF(TONGHOP!C794="","",TONGHOP!C794)</f>
        <v>20180109</v>
      </c>
      <c r="C794" s="76" t="str">
        <f>IF(TONGHOP!D794="","",TONGHOP!D794)</f>
        <v>07h30</v>
      </c>
      <c r="D794" s="81">
        <f>IF(TONGHOP!Q794="","",TONGHOP!Q794)</f>
        <v>90</v>
      </c>
      <c r="E794" s="82" t="str">
        <f>IF(TONGHOP!V794="","",IF(OR(TONGHOP!O794="KTHP",TONGHOP!O794="ThiTN"),TONGHOP!V794,""))</f>
        <v/>
      </c>
      <c r="F794" s="81" t="str">
        <f t="shared" si="24"/>
        <v/>
      </c>
      <c r="G794" s="82" t="str">
        <f>IF(TONGHOP!W794="","",IF(OR(TONGHOP!O794="KTHP",TONGHOP!O794="ThiTN"),TONGHOP!W794,""))</f>
        <v/>
      </c>
      <c r="H794" s="81" t="str">
        <f t="shared" si="25"/>
        <v/>
      </c>
    </row>
    <row r="795" spans="1:8" ht="15.95" hidden="1" customHeight="1">
      <c r="A795" s="80" t="str">
        <f>IF(TONGHOP!F795="","",TONGHOP!F795)</f>
        <v>16CĐ-TW1</v>
      </c>
      <c r="B795" s="76">
        <f>IF(TONGHOP!C795="","",TONGHOP!C795)</f>
        <v>20180109</v>
      </c>
      <c r="C795" s="76" t="str">
        <f>IF(TONGHOP!D795="","",TONGHOP!D795)</f>
        <v>07h30</v>
      </c>
      <c r="D795" s="81">
        <f>IF(TONGHOP!Q795="","",TONGHOP!Q795)</f>
        <v>90</v>
      </c>
      <c r="E795" s="82" t="str">
        <f>IF(TONGHOP!V795="","",IF(OR(TONGHOP!O795="KTHP",TONGHOP!O795="ThiTN"),TONGHOP!V795,""))</f>
        <v/>
      </c>
      <c r="F795" s="81" t="str">
        <f t="shared" si="24"/>
        <v/>
      </c>
      <c r="G795" s="82" t="str">
        <f>IF(TONGHOP!W795="","",IF(OR(TONGHOP!O795="KTHP",TONGHOP!O795="ThiTN"),TONGHOP!W795,""))</f>
        <v/>
      </c>
      <c r="H795" s="81" t="str">
        <f t="shared" si="25"/>
        <v/>
      </c>
    </row>
    <row r="796" spans="1:8" ht="15.95" hidden="1" customHeight="1">
      <c r="A796" s="80" t="str">
        <f>IF(TONGHOP!F796="","",TONGHOP!F796)</f>
        <v>16CĐ-TW2</v>
      </c>
      <c r="B796" s="76">
        <f>IF(TONGHOP!C796="","",TONGHOP!C796)</f>
        <v>20180109</v>
      </c>
      <c r="C796" s="76" t="str">
        <f>IF(TONGHOP!D796="","",TONGHOP!D796)</f>
        <v>07h30</v>
      </c>
      <c r="D796" s="81">
        <f>IF(TONGHOP!Q796="","",TONGHOP!Q796)</f>
        <v>90</v>
      </c>
      <c r="E796" s="82" t="str">
        <f>IF(TONGHOP!V796="","",IF(OR(TONGHOP!O796="KTHP",TONGHOP!O796="ThiTN"),TONGHOP!V796,""))</f>
        <v/>
      </c>
      <c r="F796" s="81" t="str">
        <f t="shared" si="24"/>
        <v/>
      </c>
      <c r="G796" s="82" t="str">
        <f>IF(TONGHOP!W796="","",IF(OR(TONGHOP!O796="KTHP",TONGHOP!O796="ThiTN"),TONGHOP!W796,""))</f>
        <v/>
      </c>
      <c r="H796" s="81" t="str">
        <f t="shared" si="25"/>
        <v/>
      </c>
    </row>
    <row r="797" spans="1:8" ht="15.95" hidden="1" customHeight="1">
      <c r="A797" s="80" t="str">
        <f>IF(TONGHOP!F797="","",TONGHOP!F797)</f>
        <v>16CĐ-TM1</v>
      </c>
      <c r="B797" s="76">
        <f>IF(TONGHOP!C797="","",TONGHOP!C797)</f>
        <v>20180109</v>
      </c>
      <c r="C797" s="76" t="str">
        <f>IF(TONGHOP!D797="","",TONGHOP!D797)</f>
        <v>07h30</v>
      </c>
      <c r="D797" s="81">
        <f>IF(TONGHOP!Q797="","",TONGHOP!Q797)</f>
        <v>90</v>
      </c>
      <c r="E797" s="82" t="str">
        <f>IF(TONGHOP!V797="","",IF(OR(TONGHOP!O797="KTHP",TONGHOP!O797="ThiTN"),TONGHOP!V797,""))</f>
        <v/>
      </c>
      <c r="F797" s="81" t="str">
        <f t="shared" si="24"/>
        <v/>
      </c>
      <c r="G797" s="82" t="str">
        <f>IF(TONGHOP!W797="","",IF(OR(TONGHOP!O797="KTHP",TONGHOP!O797="ThiTN"),TONGHOP!W797,""))</f>
        <v/>
      </c>
      <c r="H797" s="81" t="str">
        <f t="shared" si="25"/>
        <v/>
      </c>
    </row>
    <row r="798" spans="1:8" ht="15.95" hidden="1" customHeight="1">
      <c r="A798" s="80" t="str">
        <f>IF(TONGHOP!F798="","",TONGHOP!F798)</f>
        <v>16CĐ-TM2</v>
      </c>
      <c r="B798" s="76">
        <f>IF(TONGHOP!C798="","",TONGHOP!C798)</f>
        <v>20180109</v>
      </c>
      <c r="C798" s="76" t="str">
        <f>IF(TONGHOP!D798="","",TONGHOP!D798)</f>
        <v>07h30</v>
      </c>
      <c r="D798" s="81">
        <f>IF(TONGHOP!Q798="","",TONGHOP!Q798)</f>
        <v>90</v>
      </c>
      <c r="E798" s="82" t="str">
        <f>IF(TONGHOP!V798="","",IF(OR(TONGHOP!O798="KTHP",TONGHOP!O798="ThiTN"),TONGHOP!V798,""))</f>
        <v/>
      </c>
      <c r="F798" s="81" t="str">
        <f t="shared" si="24"/>
        <v/>
      </c>
      <c r="G798" s="82" t="str">
        <f>IF(TONGHOP!W798="","",IF(OR(TONGHOP!O798="KTHP",TONGHOP!O798="ThiTN"),TONGHOP!W798,""))</f>
        <v/>
      </c>
      <c r="H798" s="81" t="str">
        <f t="shared" si="25"/>
        <v/>
      </c>
    </row>
    <row r="799" spans="1:8" ht="15.95" hidden="1" customHeight="1">
      <c r="A799" s="80" t="str">
        <f>IF(TONGHOP!F799="","",TONGHOP!F799)</f>
        <v>16CĐ-CĐ1</v>
      </c>
      <c r="B799" s="76">
        <f>IF(TONGHOP!C799="","",TONGHOP!C799)</f>
        <v>20180109</v>
      </c>
      <c r="C799" s="76" t="str">
        <f>IF(TONGHOP!D799="","",TONGHOP!D799)</f>
        <v>07h30</v>
      </c>
      <c r="D799" s="81">
        <f>IF(TONGHOP!Q799="","",TONGHOP!Q799)</f>
        <v>90</v>
      </c>
      <c r="E799" s="82" t="str">
        <f>IF(TONGHOP!V799="","",IF(OR(TONGHOP!O799="KTHP",TONGHOP!O799="ThiTN"),TONGHOP!V799,""))</f>
        <v>Đỗ Thị Thơm</v>
      </c>
      <c r="F799" s="81">
        <f t="shared" si="24"/>
        <v>0.45</v>
      </c>
      <c r="G799" s="82" t="str">
        <f>IF(TONGHOP!W799="","",IF(OR(TONGHOP!O799="KTHP",TONGHOP!O799="ThiTN"),TONGHOP!W799,""))</f>
        <v/>
      </c>
      <c r="H799" s="81" t="str">
        <f t="shared" si="25"/>
        <v/>
      </c>
    </row>
    <row r="800" spans="1:8" ht="15.95" hidden="1" customHeight="1">
      <c r="A800" s="80" t="str">
        <f>IF(TONGHOP!F800="","",TONGHOP!F800)</f>
        <v>16CĐ-CĐT1</v>
      </c>
      <c r="B800" s="76">
        <f>IF(TONGHOP!C800="","",TONGHOP!C800)</f>
        <v>20180109</v>
      </c>
      <c r="C800" s="76" t="str">
        <f>IF(TONGHOP!D800="","",TONGHOP!D800)</f>
        <v>07h30</v>
      </c>
      <c r="D800" s="81">
        <f>IF(TONGHOP!Q800="","",TONGHOP!Q800)</f>
        <v>90</v>
      </c>
      <c r="E800" s="82" t="str">
        <f>IF(TONGHOP!V800="","",IF(OR(TONGHOP!O800="KTHP",TONGHOP!O800="ThiTN"),TONGHOP!V800,""))</f>
        <v/>
      </c>
      <c r="F800" s="81" t="str">
        <f t="shared" si="24"/>
        <v/>
      </c>
      <c r="G800" s="82" t="str">
        <f>IF(TONGHOP!W800="","",IF(OR(TONGHOP!O800="KTHP",TONGHOP!O800="ThiTN"),TONGHOP!W800,""))</f>
        <v/>
      </c>
      <c r="H800" s="81" t="str">
        <f t="shared" si="25"/>
        <v/>
      </c>
    </row>
    <row r="801" spans="1:8" ht="15.95" hidden="1" customHeight="1">
      <c r="A801" s="80" t="str">
        <f>IF(TONGHOP!F801="","",TONGHOP!F801)</f>
        <v>16CĐ-CNC1</v>
      </c>
      <c r="B801" s="76">
        <f>IF(TONGHOP!C801="","",TONGHOP!C801)</f>
        <v>20180109</v>
      </c>
      <c r="C801" s="76" t="str">
        <f>IF(TONGHOP!D801="","",TONGHOP!D801)</f>
        <v>07h30</v>
      </c>
      <c r="D801" s="81">
        <f>IF(TONGHOP!Q801="","",TONGHOP!Q801)</f>
        <v>90</v>
      </c>
      <c r="E801" s="82" t="str">
        <f>IF(TONGHOP!V801="","",IF(OR(TONGHOP!O801="KTHP",TONGHOP!O801="ThiTN"),TONGHOP!V801,""))</f>
        <v/>
      </c>
      <c r="F801" s="81" t="str">
        <f t="shared" si="24"/>
        <v/>
      </c>
      <c r="G801" s="82" t="str">
        <f>IF(TONGHOP!W801="","",IF(OR(TONGHOP!O801="KTHP",TONGHOP!O801="ThiTN"),TONGHOP!W801,""))</f>
        <v/>
      </c>
      <c r="H801" s="81" t="str">
        <f t="shared" si="25"/>
        <v/>
      </c>
    </row>
    <row r="802" spans="1:8" ht="15.95" hidden="1" customHeight="1">
      <c r="A802" s="80" t="str">
        <f>IF(TONGHOP!F802="","",TONGHOP!F802)</f>
        <v>17C1-THU1; 17C1-ĐTC1</v>
      </c>
      <c r="B802" s="76">
        <f>IF(TONGHOP!C802="","",TONGHOP!C802)</f>
        <v>20180109</v>
      </c>
      <c r="C802" s="76" t="str">
        <f>IF(TONGHOP!D802="","",TONGHOP!D802)</f>
        <v>07h30</v>
      </c>
      <c r="D802" s="81">
        <f>IF(TONGHOP!Q802="","",TONGHOP!Q802)</f>
        <v>90</v>
      </c>
      <c r="E802" s="82" t="str">
        <f>IF(TONGHOP!V802="","",IF(OR(TONGHOP!O802="KTHP",TONGHOP!O802="ThiTN"),TONGHOP!V802,""))</f>
        <v/>
      </c>
      <c r="F802" s="81" t="str">
        <f t="shared" si="24"/>
        <v/>
      </c>
      <c r="G802" s="82" t="str">
        <f>IF(TONGHOP!W802="","",IF(OR(TONGHOP!O802="KTHP",TONGHOP!O802="ThiTN"),TONGHOP!W802,""))</f>
        <v/>
      </c>
      <c r="H802" s="81" t="str">
        <f t="shared" si="25"/>
        <v/>
      </c>
    </row>
    <row r="803" spans="1:8" ht="15.95" hidden="1" customHeight="1">
      <c r="A803" s="80" t="str">
        <f>IF(TONGHOP!F803="","",TONGHOP!F803)</f>
        <v>16CĐ-TĐH1</v>
      </c>
      <c r="B803" s="76">
        <f>IF(TONGHOP!C803="","",TONGHOP!C803)</f>
        <v>20180109</v>
      </c>
      <c r="C803" s="76" t="str">
        <f>IF(TONGHOP!D803="","",TONGHOP!D803)</f>
        <v>07h30</v>
      </c>
      <c r="D803" s="81">
        <f>IF(TONGHOP!Q803="","",TONGHOP!Q803)</f>
        <v>90</v>
      </c>
      <c r="E803" s="82" t="str">
        <f>IF(TONGHOP!V803="","",IF(OR(TONGHOP!O803="KTHP",TONGHOP!O803="ThiTN"),TONGHOP!V803,""))</f>
        <v>Dương Minh Chung</v>
      </c>
      <c r="F803" s="81">
        <f t="shared" si="24"/>
        <v>0.45</v>
      </c>
      <c r="G803" s="82" t="str">
        <f>IF(TONGHOP!W803="","",IF(OR(TONGHOP!O803="KTHP",TONGHOP!O803="ThiTN"),TONGHOP!W803,""))</f>
        <v/>
      </c>
      <c r="H803" s="81" t="str">
        <f t="shared" si="25"/>
        <v/>
      </c>
    </row>
    <row r="804" spans="1:8" ht="15.95" hidden="1" customHeight="1">
      <c r="A804" s="80" t="str">
        <f>IF(TONGHOP!F804="","",TONGHOP!F804)</f>
        <v>16CĐ-CTM1</v>
      </c>
      <c r="B804" s="76">
        <f>IF(TONGHOP!C804="","",TONGHOP!C804)</f>
        <v>20180109</v>
      </c>
      <c r="C804" s="76" t="str">
        <f>IF(TONGHOP!D804="","",TONGHOP!D804)</f>
        <v>07h30</v>
      </c>
      <c r="D804" s="81">
        <f>IF(TONGHOP!Q804="","",TONGHOP!Q804)</f>
        <v>90</v>
      </c>
      <c r="E804" s="82" t="str">
        <f>IF(TONGHOP!V804="","",IF(OR(TONGHOP!O804="KTHP",TONGHOP!O804="ThiTN"),TONGHOP!V804,""))</f>
        <v>Hoàng Ngọc Cảnh</v>
      </c>
      <c r="F804" s="81">
        <f t="shared" si="24"/>
        <v>0.45</v>
      </c>
      <c r="G804" s="82" t="str">
        <f>IF(TONGHOP!W804="","",IF(OR(TONGHOP!O804="KTHP",TONGHOP!O804="ThiTN"),TONGHOP!W804,""))</f>
        <v/>
      </c>
      <c r="H804" s="81" t="str">
        <f t="shared" si="25"/>
        <v/>
      </c>
    </row>
    <row r="805" spans="1:8" ht="15.95" hidden="1" customHeight="1">
      <c r="A805" s="80" t="str">
        <f>IF(TONGHOP!F805="","",TONGHOP!F805)</f>
        <v>16CĐ-CTM2</v>
      </c>
      <c r="B805" s="76">
        <f>IF(TONGHOP!C805="","",TONGHOP!C805)</f>
        <v>20180109</v>
      </c>
      <c r="C805" s="76" t="str">
        <f>IF(TONGHOP!D805="","",TONGHOP!D805)</f>
        <v>07h30</v>
      </c>
      <c r="D805" s="81">
        <f>IF(TONGHOP!Q805="","",TONGHOP!Q805)</f>
        <v>90</v>
      </c>
      <c r="E805" s="82" t="str">
        <f>IF(TONGHOP!V805="","",IF(OR(TONGHOP!O805="KTHP",TONGHOP!O805="ThiTN"),TONGHOP!V805,""))</f>
        <v/>
      </c>
      <c r="F805" s="81" t="str">
        <f t="shared" si="24"/>
        <v/>
      </c>
      <c r="G805" s="82" t="str">
        <f>IF(TONGHOP!W805="","",IF(OR(TONGHOP!O805="KTHP",TONGHOP!O805="ThiTN"),TONGHOP!W805,""))</f>
        <v/>
      </c>
      <c r="H805" s="81" t="str">
        <f t="shared" si="25"/>
        <v/>
      </c>
    </row>
    <row r="806" spans="1:8" ht="15.95" hidden="1" customHeight="1">
      <c r="A806" s="80" t="str">
        <f>IF(TONGHOP!F806="","",TONGHOP!F806)</f>
        <v>16CĐ-CTM3</v>
      </c>
      <c r="B806" s="76">
        <f>IF(TONGHOP!C806="","",TONGHOP!C806)</f>
        <v>20180109</v>
      </c>
      <c r="C806" s="76" t="str">
        <f>IF(TONGHOP!D806="","",TONGHOP!D806)</f>
        <v>07h30</v>
      </c>
      <c r="D806" s="81">
        <f>IF(TONGHOP!Q806="","",TONGHOP!Q806)</f>
        <v>90</v>
      </c>
      <c r="E806" s="82" t="str">
        <f>IF(TONGHOP!V806="","",IF(OR(TONGHOP!O806="KTHP",TONGHOP!O806="ThiTN"),TONGHOP!V806,""))</f>
        <v/>
      </c>
      <c r="F806" s="81" t="str">
        <f t="shared" si="24"/>
        <v/>
      </c>
      <c r="G806" s="82" t="str">
        <f>IF(TONGHOP!W806="","",IF(OR(TONGHOP!O806="KTHP",TONGHOP!O806="ThiTN"),TONGHOP!W806,""))</f>
        <v/>
      </c>
      <c r="H806" s="81" t="str">
        <f t="shared" si="25"/>
        <v/>
      </c>
    </row>
    <row r="807" spans="1:8" ht="15.95" hidden="1" customHeight="1">
      <c r="A807" s="80" t="str">
        <f>IF(TONGHOP!F807="","",TONGHOP!F807)</f>
        <v>16CĐ-CTM4</v>
      </c>
      <c r="B807" s="76">
        <f>IF(TONGHOP!C807="","",TONGHOP!C807)</f>
        <v>20180109</v>
      </c>
      <c r="C807" s="76" t="str">
        <f>IF(TONGHOP!D807="","",TONGHOP!D807)</f>
        <v>07h30</v>
      </c>
      <c r="D807" s="81">
        <f>IF(TONGHOP!Q807="","",TONGHOP!Q807)</f>
        <v>90</v>
      </c>
      <c r="E807" s="82" t="str">
        <f>IF(TONGHOP!V807="","",IF(OR(TONGHOP!O807="KTHP",TONGHOP!O807="ThiTN"),TONGHOP!V807,""))</f>
        <v/>
      </c>
      <c r="F807" s="81" t="str">
        <f t="shared" si="24"/>
        <v/>
      </c>
      <c r="G807" s="82" t="str">
        <f>IF(TONGHOP!W807="","",IF(OR(TONGHOP!O807="KTHP",TONGHOP!O807="ThiTN"),TONGHOP!W807,""))</f>
        <v/>
      </c>
      <c r="H807" s="81" t="str">
        <f t="shared" si="25"/>
        <v/>
      </c>
    </row>
    <row r="808" spans="1:8" ht="15.95" hidden="1" customHeight="1">
      <c r="A808" s="80" t="str">
        <f>IF(TONGHOP!F808="","",TONGHOP!F808)</f>
        <v>16CĐ-CTM5</v>
      </c>
      <c r="B808" s="76">
        <f>IF(TONGHOP!C808="","",TONGHOP!C808)</f>
        <v>20180109</v>
      </c>
      <c r="C808" s="76" t="str">
        <f>IF(TONGHOP!D808="","",TONGHOP!D808)</f>
        <v>07h30</v>
      </c>
      <c r="D808" s="81">
        <f>IF(TONGHOP!Q808="","",TONGHOP!Q808)</f>
        <v>90</v>
      </c>
      <c r="E808" s="82" t="str">
        <f>IF(TONGHOP!V808="","",IF(OR(TONGHOP!O808="KTHP",TONGHOP!O808="ThiTN"),TONGHOP!V808,""))</f>
        <v/>
      </c>
      <c r="F808" s="81" t="str">
        <f t="shared" si="24"/>
        <v/>
      </c>
      <c r="G808" s="82" t="str">
        <f>IF(TONGHOP!W808="","",IF(OR(TONGHOP!O808="KTHP",TONGHOP!O808="ThiTN"),TONGHOP!W808,""))</f>
        <v/>
      </c>
      <c r="H808" s="81" t="str">
        <f t="shared" si="25"/>
        <v/>
      </c>
    </row>
    <row r="809" spans="1:8" ht="15.95" hidden="1" customHeight="1">
      <c r="A809" s="80" t="str">
        <f>IF(TONGHOP!F809="","",TONGHOP!F809)</f>
        <v>16CĐ-ĐCN1</v>
      </c>
      <c r="B809" s="76">
        <f>IF(TONGHOP!C809="","",TONGHOP!C809)</f>
        <v>20180109</v>
      </c>
      <c r="C809" s="76" t="str">
        <f>IF(TONGHOP!D809="","",TONGHOP!D809)</f>
        <v>07h30</v>
      </c>
      <c r="D809" s="81">
        <f>IF(TONGHOP!Q809="","",TONGHOP!Q809)</f>
        <v>90</v>
      </c>
      <c r="E809" s="82" t="str">
        <f>IF(TONGHOP!V809="","",IF(OR(TONGHOP!O809="KTHP",TONGHOP!O809="ThiTN"),TONGHOP!V809,""))</f>
        <v/>
      </c>
      <c r="F809" s="81" t="str">
        <f t="shared" si="24"/>
        <v/>
      </c>
      <c r="G809" s="82" t="str">
        <f>IF(TONGHOP!W809="","",IF(OR(TONGHOP!O809="KTHP",TONGHOP!O809="ThiTN"),TONGHOP!W809,""))</f>
        <v/>
      </c>
      <c r="H809" s="81" t="str">
        <f t="shared" si="25"/>
        <v/>
      </c>
    </row>
    <row r="810" spans="1:8" ht="15.95" hidden="1" customHeight="1">
      <c r="A810" s="80" t="str">
        <f>IF(TONGHOP!F810="","",TONGHOP!F810)</f>
        <v>16CĐ-ĐCN2</v>
      </c>
      <c r="B810" s="76">
        <f>IF(TONGHOP!C810="","",TONGHOP!C810)</f>
        <v>20180109</v>
      </c>
      <c r="C810" s="76" t="str">
        <f>IF(TONGHOP!D810="","",TONGHOP!D810)</f>
        <v>07h30</v>
      </c>
      <c r="D810" s="81">
        <f>IF(TONGHOP!Q810="","",TONGHOP!Q810)</f>
        <v>90</v>
      </c>
      <c r="E810" s="82" t="str">
        <f>IF(TONGHOP!V810="","",IF(OR(TONGHOP!O810="KTHP",TONGHOP!O810="ThiTN"),TONGHOP!V810,""))</f>
        <v>Hoàng Văn Viết</v>
      </c>
      <c r="F810" s="81">
        <f t="shared" si="24"/>
        <v>0.45</v>
      </c>
      <c r="G810" s="82" t="str">
        <f>IF(TONGHOP!W810="","",IF(OR(TONGHOP!O810="KTHP",TONGHOP!O810="ThiTN"),TONGHOP!W810,""))</f>
        <v/>
      </c>
      <c r="H810" s="81" t="str">
        <f t="shared" si="25"/>
        <v/>
      </c>
    </row>
    <row r="811" spans="1:8" ht="15.95" hidden="1" customHeight="1">
      <c r="A811" s="80" t="str">
        <f>IF(TONGHOP!F811="","",TONGHOP!F811)</f>
        <v>16CĐ-ĐCN5</v>
      </c>
      <c r="B811" s="76">
        <f>IF(TONGHOP!C811="","",TONGHOP!C811)</f>
        <v>20180109</v>
      </c>
      <c r="C811" s="76" t="str">
        <f>IF(TONGHOP!D811="","",TONGHOP!D811)</f>
        <v>07h30</v>
      </c>
      <c r="D811" s="81">
        <f>IF(TONGHOP!Q811="","",TONGHOP!Q811)</f>
        <v>90</v>
      </c>
      <c r="E811" s="82" t="str">
        <f>IF(TONGHOP!V811="","",IF(OR(TONGHOP!O811="KTHP",TONGHOP!O811="ThiTN"),TONGHOP!V811,""))</f>
        <v/>
      </c>
      <c r="F811" s="81" t="str">
        <f t="shared" si="24"/>
        <v/>
      </c>
      <c r="G811" s="82" t="str">
        <f>IF(TONGHOP!W811="","",IF(OR(TONGHOP!O811="KTHP",TONGHOP!O811="ThiTN"),TONGHOP!W811,""))</f>
        <v/>
      </c>
      <c r="H811" s="81" t="str">
        <f t="shared" si="25"/>
        <v/>
      </c>
    </row>
    <row r="812" spans="1:8" ht="15.95" hidden="1" customHeight="1">
      <c r="A812" s="80" t="str">
        <f>IF(TONGHOP!F812="","",TONGHOP!F812)</f>
        <v>16CĐ-ĐTCN1</v>
      </c>
      <c r="B812" s="76">
        <f>IF(TONGHOP!C812="","",TONGHOP!C812)</f>
        <v>20180109</v>
      </c>
      <c r="C812" s="76" t="str">
        <f>IF(TONGHOP!D812="","",TONGHOP!D812)</f>
        <v>07h30</v>
      </c>
      <c r="D812" s="81">
        <f>IF(TONGHOP!Q812="","",TONGHOP!Q812)</f>
        <v>90</v>
      </c>
      <c r="E812" s="82" t="str">
        <f>IF(TONGHOP!V812="","",IF(OR(TONGHOP!O812="KTHP",TONGHOP!O812="ThiTN"),TONGHOP!V812,""))</f>
        <v/>
      </c>
      <c r="F812" s="81" t="str">
        <f t="shared" si="24"/>
        <v/>
      </c>
      <c r="G812" s="82" t="str">
        <f>IF(TONGHOP!W812="","",IF(OR(TONGHOP!O812="KTHP",TONGHOP!O812="ThiTN"),TONGHOP!W812,""))</f>
        <v/>
      </c>
      <c r="H812" s="81" t="str">
        <f t="shared" si="25"/>
        <v/>
      </c>
    </row>
    <row r="813" spans="1:8" ht="15.95" hidden="1" customHeight="1">
      <c r="A813" s="80" t="str">
        <f>IF(TONGHOP!F813="","",TONGHOP!F813)</f>
        <v>16CĐ-ĐL3</v>
      </c>
      <c r="B813" s="76">
        <f>IF(TONGHOP!C813="","",TONGHOP!C813)</f>
        <v>20180109</v>
      </c>
      <c r="C813" s="76" t="str">
        <f>IF(TONGHOP!D813="","",TONGHOP!D813)</f>
        <v>10h00</v>
      </c>
      <c r="D813" s="81">
        <f>IF(TONGHOP!Q813="","",TONGHOP!Q813)</f>
        <v>90</v>
      </c>
      <c r="E813" s="82" t="str">
        <f>IF(TONGHOP!V813="","",IF(OR(TONGHOP!O813="KTHP",TONGHOP!O813="ThiTN"),TONGHOP!V813,""))</f>
        <v/>
      </c>
      <c r="F813" s="81" t="str">
        <f t="shared" si="24"/>
        <v/>
      </c>
      <c r="G813" s="82" t="str">
        <f>IF(TONGHOP!W813="","",IF(OR(TONGHOP!O813="KTHP",TONGHOP!O813="ThiTN"),TONGHOP!W813,""))</f>
        <v/>
      </c>
      <c r="H813" s="81" t="str">
        <f t="shared" si="25"/>
        <v/>
      </c>
    </row>
    <row r="814" spans="1:8" ht="15.95" hidden="1" customHeight="1">
      <c r="A814" s="80" t="str">
        <f>IF(TONGHOP!F814="","",TONGHOP!F814)</f>
        <v>16CĐ-ĐL2</v>
      </c>
      <c r="B814" s="76">
        <f>IF(TONGHOP!C814="","",TONGHOP!C814)</f>
        <v>20180109</v>
      </c>
      <c r="C814" s="76" t="str">
        <f>IF(TONGHOP!D814="","",TONGHOP!D814)</f>
        <v>10h00</v>
      </c>
      <c r="D814" s="81">
        <f>IF(TONGHOP!Q814="","",TONGHOP!Q814)</f>
        <v>90</v>
      </c>
      <c r="E814" s="82" t="str">
        <f>IF(TONGHOP!V814="","",IF(OR(TONGHOP!O814="KTHP",TONGHOP!O814="ThiTN"),TONGHOP!V814,""))</f>
        <v>Lê Văn Bình</v>
      </c>
      <c r="F814" s="81">
        <f t="shared" si="24"/>
        <v>0.45</v>
      </c>
      <c r="G814" s="82" t="str">
        <f>IF(TONGHOP!W814="","",IF(OR(TONGHOP!O814="KTHP",TONGHOP!O814="ThiTN"),TONGHOP!W814,""))</f>
        <v/>
      </c>
      <c r="H814" s="81" t="str">
        <f t="shared" si="25"/>
        <v/>
      </c>
    </row>
    <row r="815" spans="1:8" ht="15.95" hidden="1" customHeight="1">
      <c r="A815" s="80" t="str">
        <f>IF(TONGHOP!F815="","",TONGHOP!F815)</f>
        <v>16CĐ-ĐL2</v>
      </c>
      <c r="B815" s="76">
        <f>IF(TONGHOP!C815="","",TONGHOP!C815)</f>
        <v>20180109</v>
      </c>
      <c r="C815" s="76" t="str">
        <f>IF(TONGHOP!D815="","",TONGHOP!D815)</f>
        <v>10h00</v>
      </c>
      <c r="D815" s="81">
        <f>IF(TONGHOP!Q815="","",TONGHOP!Q815)</f>
        <v>90</v>
      </c>
      <c r="E815" s="82" t="str">
        <f>IF(TONGHOP!V815="","",IF(OR(TONGHOP!O815="KTHP",TONGHOP!O815="ThiTN"),TONGHOP!V815,""))</f>
        <v/>
      </c>
      <c r="F815" s="81" t="str">
        <f t="shared" si="24"/>
        <v/>
      </c>
      <c r="G815" s="82" t="str">
        <f>IF(TONGHOP!W815="","",IF(OR(TONGHOP!O815="KTHP",TONGHOP!O815="ThiTN"),TONGHOP!W815,""))</f>
        <v/>
      </c>
      <c r="H815" s="81" t="str">
        <f t="shared" si="25"/>
        <v/>
      </c>
    </row>
    <row r="816" spans="1:8" ht="15.95" hidden="1" customHeight="1">
      <c r="A816" s="80" t="str">
        <f>IF(TONGHOP!F816="","",TONGHOP!F816)</f>
        <v>16CĐ-Ô9</v>
      </c>
      <c r="B816" s="76">
        <f>IF(TONGHOP!C816="","",TONGHOP!C816)</f>
        <v>20180109</v>
      </c>
      <c r="C816" s="76" t="str">
        <f>IF(TONGHOP!D816="","",TONGHOP!D816)</f>
        <v>10h00</v>
      </c>
      <c r="D816" s="81">
        <f>IF(TONGHOP!Q816="","",TONGHOP!Q816)</f>
        <v>90</v>
      </c>
      <c r="E816" s="82" t="str">
        <f>IF(TONGHOP!V816="","",IF(OR(TONGHOP!O816="KTHP",TONGHOP!O816="ThiTN"),TONGHOP!V816,""))</f>
        <v/>
      </c>
      <c r="F816" s="81" t="str">
        <f t="shared" si="24"/>
        <v/>
      </c>
      <c r="G816" s="82" t="str">
        <f>IF(TONGHOP!W816="","",IF(OR(TONGHOP!O816="KTHP",TONGHOP!O816="ThiTN"),TONGHOP!W816,""))</f>
        <v/>
      </c>
      <c r="H816" s="81" t="str">
        <f t="shared" si="25"/>
        <v/>
      </c>
    </row>
    <row r="817" spans="1:8" ht="15.95" hidden="1" customHeight="1">
      <c r="A817" s="80" t="str">
        <f>IF(TONGHOP!F817="","",TONGHOP!F817)</f>
        <v>16CĐ-Ô9</v>
      </c>
      <c r="B817" s="76">
        <f>IF(TONGHOP!C817="","",TONGHOP!C817)</f>
        <v>20180109</v>
      </c>
      <c r="C817" s="76" t="str">
        <f>IF(TONGHOP!D817="","",TONGHOP!D817)</f>
        <v>10h00</v>
      </c>
      <c r="D817" s="81">
        <f>IF(TONGHOP!Q817="","",TONGHOP!Q817)</f>
        <v>90</v>
      </c>
      <c r="E817" s="82" t="str">
        <f>IF(TONGHOP!V817="","",IF(OR(TONGHOP!O817="KTHP",TONGHOP!O817="ThiTN"),TONGHOP!V817,""))</f>
        <v>Chế Vân Cầm</v>
      </c>
      <c r="F817" s="81">
        <f t="shared" si="24"/>
        <v>0.45</v>
      </c>
      <c r="G817" s="82" t="str">
        <f>IF(TONGHOP!W817="","",IF(OR(TONGHOP!O817="KTHP",TONGHOP!O817="ThiTN"),TONGHOP!W817,""))</f>
        <v/>
      </c>
      <c r="H817" s="81" t="str">
        <f t="shared" si="25"/>
        <v/>
      </c>
    </row>
    <row r="818" spans="1:8" ht="15.95" hidden="1" customHeight="1">
      <c r="A818" s="80" t="str">
        <f>IF(TONGHOP!F818="","",TONGHOP!F818)</f>
        <v>16CĐ-Ô4</v>
      </c>
      <c r="B818" s="76">
        <f>IF(TONGHOP!C818="","",TONGHOP!C818)</f>
        <v>20180109</v>
      </c>
      <c r="C818" s="76" t="str">
        <f>IF(TONGHOP!D818="","",TONGHOP!D818)</f>
        <v>10h00</v>
      </c>
      <c r="D818" s="81">
        <f>IF(TONGHOP!Q818="","",TONGHOP!Q818)</f>
        <v>90</v>
      </c>
      <c r="E818" s="82" t="str">
        <f>IF(TONGHOP!V818="","",IF(OR(TONGHOP!O818="KTHP",TONGHOP!O818="ThiTN"),TONGHOP!V818,""))</f>
        <v/>
      </c>
      <c r="F818" s="81" t="str">
        <f t="shared" si="24"/>
        <v/>
      </c>
      <c r="G818" s="82" t="str">
        <f>IF(TONGHOP!W818="","",IF(OR(TONGHOP!O818="KTHP",TONGHOP!O818="ThiTN"),TONGHOP!W818,""))</f>
        <v/>
      </c>
      <c r="H818" s="81" t="str">
        <f t="shared" si="25"/>
        <v/>
      </c>
    </row>
    <row r="819" spans="1:8" ht="15.95" hidden="1" customHeight="1">
      <c r="A819" s="80" t="str">
        <f>IF(TONGHOP!F819="","",TONGHOP!F819)</f>
        <v>16CĐ-Ô4</v>
      </c>
      <c r="B819" s="76">
        <f>IF(TONGHOP!C819="","",TONGHOP!C819)</f>
        <v>20180109</v>
      </c>
      <c r="C819" s="76" t="str">
        <f>IF(TONGHOP!D819="","",TONGHOP!D819)</f>
        <v>10h00</v>
      </c>
      <c r="D819" s="81">
        <f>IF(TONGHOP!Q819="","",TONGHOP!Q819)</f>
        <v>90</v>
      </c>
      <c r="E819" s="82" t="str">
        <f>IF(TONGHOP!V819="","",IF(OR(TONGHOP!O819="KTHP",TONGHOP!O819="ThiTN"),TONGHOP!V819,""))</f>
        <v/>
      </c>
      <c r="F819" s="81" t="str">
        <f t="shared" si="24"/>
        <v/>
      </c>
      <c r="G819" s="82" t="str">
        <f>IF(TONGHOP!W819="","",IF(OR(TONGHOP!O819="KTHP",TONGHOP!O819="ThiTN"),TONGHOP!W819,""))</f>
        <v/>
      </c>
      <c r="H819" s="81" t="str">
        <f t="shared" si="25"/>
        <v/>
      </c>
    </row>
    <row r="820" spans="1:8" ht="15.95" hidden="1" customHeight="1">
      <c r="A820" s="80" t="str">
        <f>IF(TONGHOP!F820="","",TONGHOP!F820)</f>
        <v>16CĐ-Ô5</v>
      </c>
      <c r="B820" s="76">
        <f>IF(TONGHOP!C820="","",TONGHOP!C820)</f>
        <v>20180109</v>
      </c>
      <c r="C820" s="76" t="str">
        <f>IF(TONGHOP!D820="","",TONGHOP!D820)</f>
        <v>10h00</v>
      </c>
      <c r="D820" s="81">
        <f>IF(TONGHOP!Q820="","",TONGHOP!Q820)</f>
        <v>90</v>
      </c>
      <c r="E820" s="82" t="str">
        <f>IF(TONGHOP!V820="","",IF(OR(TONGHOP!O820="KTHP",TONGHOP!O820="ThiTN"),TONGHOP!V820,""))</f>
        <v/>
      </c>
      <c r="F820" s="81" t="str">
        <f t="shared" si="24"/>
        <v/>
      </c>
      <c r="G820" s="82" t="str">
        <f>IF(TONGHOP!W820="","",IF(OR(TONGHOP!O820="KTHP",TONGHOP!O820="ThiTN"),TONGHOP!W820,""))</f>
        <v/>
      </c>
      <c r="H820" s="81" t="str">
        <f t="shared" si="25"/>
        <v/>
      </c>
    </row>
    <row r="821" spans="1:8" ht="15.95" hidden="1" customHeight="1">
      <c r="A821" s="80" t="str">
        <f>IF(TONGHOP!F821="","",TONGHOP!F821)</f>
        <v>16CĐ-Ô5</v>
      </c>
      <c r="B821" s="76">
        <f>IF(TONGHOP!C821="","",TONGHOP!C821)</f>
        <v>20180109</v>
      </c>
      <c r="C821" s="76" t="str">
        <f>IF(TONGHOP!D821="","",TONGHOP!D821)</f>
        <v>10h00</v>
      </c>
      <c r="D821" s="81">
        <f>IF(TONGHOP!Q821="","",TONGHOP!Q821)</f>
        <v>90</v>
      </c>
      <c r="E821" s="82" t="str">
        <f>IF(TONGHOP!V821="","",IF(OR(TONGHOP!O821="KTHP",TONGHOP!O821="ThiTN"),TONGHOP!V821,""))</f>
        <v>Trần Minh Tuấn</v>
      </c>
      <c r="F821" s="81">
        <f t="shared" si="24"/>
        <v>0.45</v>
      </c>
      <c r="G821" s="82" t="str">
        <f>IF(TONGHOP!W821="","",IF(OR(TONGHOP!O821="KTHP",TONGHOP!O821="ThiTN"),TONGHOP!W821,""))</f>
        <v/>
      </c>
      <c r="H821" s="81" t="str">
        <f t="shared" si="25"/>
        <v/>
      </c>
    </row>
    <row r="822" spans="1:8" ht="15.95" hidden="1" customHeight="1">
      <c r="A822" s="80" t="str">
        <f>IF(TONGHOP!F822="","",TONGHOP!F822)</f>
        <v>16CĐ-Ô8</v>
      </c>
      <c r="B822" s="76">
        <f>IF(TONGHOP!C822="","",TONGHOP!C822)</f>
        <v>20180109</v>
      </c>
      <c r="C822" s="76" t="str">
        <f>IF(TONGHOP!D822="","",TONGHOP!D822)</f>
        <v>10h00</v>
      </c>
      <c r="D822" s="81">
        <f>IF(TONGHOP!Q822="","",TONGHOP!Q822)</f>
        <v>90</v>
      </c>
      <c r="E822" s="82" t="str">
        <f>IF(TONGHOP!V822="","",IF(OR(TONGHOP!O822="KTHP",TONGHOP!O822="ThiTN"),TONGHOP!V822,""))</f>
        <v/>
      </c>
      <c r="F822" s="81" t="str">
        <f t="shared" si="24"/>
        <v/>
      </c>
      <c r="G822" s="82" t="str">
        <f>IF(TONGHOP!W822="","",IF(OR(TONGHOP!O822="KTHP",TONGHOP!O822="ThiTN"),TONGHOP!W822,""))</f>
        <v/>
      </c>
      <c r="H822" s="81" t="str">
        <f t="shared" si="25"/>
        <v/>
      </c>
    </row>
    <row r="823" spans="1:8" ht="15.95" hidden="1" customHeight="1">
      <c r="A823" s="80" t="str">
        <f>IF(TONGHOP!F823="","",TONGHOP!F823)</f>
        <v>16CĐ-Ô8</v>
      </c>
      <c r="B823" s="76">
        <f>IF(TONGHOP!C823="","",TONGHOP!C823)</f>
        <v>20180109</v>
      </c>
      <c r="C823" s="76" t="str">
        <f>IF(TONGHOP!D823="","",TONGHOP!D823)</f>
        <v>10h00</v>
      </c>
      <c r="D823" s="81">
        <f>IF(TONGHOP!Q823="","",TONGHOP!Q823)</f>
        <v>90</v>
      </c>
      <c r="E823" s="82" t="str">
        <f>IF(TONGHOP!V823="","",IF(OR(TONGHOP!O823="KTHP",TONGHOP!O823="ThiTN"),TONGHOP!V823,""))</f>
        <v/>
      </c>
      <c r="F823" s="81" t="str">
        <f t="shared" si="24"/>
        <v/>
      </c>
      <c r="G823" s="82" t="str">
        <f>IF(TONGHOP!W823="","",IF(OR(TONGHOP!O823="KTHP",TONGHOP!O823="ThiTN"),TONGHOP!W823,""))</f>
        <v/>
      </c>
      <c r="H823" s="81" t="str">
        <f t="shared" si="25"/>
        <v/>
      </c>
    </row>
    <row r="824" spans="1:8" ht="15.95" hidden="1" customHeight="1">
      <c r="A824" s="80" t="str">
        <f>IF(TONGHOP!F824="","",TONGHOP!F824)</f>
        <v>16CĐ-Ô6</v>
      </c>
      <c r="B824" s="76">
        <f>IF(TONGHOP!C824="","",TONGHOP!C824)</f>
        <v>20180109</v>
      </c>
      <c r="C824" s="76" t="str">
        <f>IF(TONGHOP!D824="","",TONGHOP!D824)</f>
        <v>10h00</v>
      </c>
      <c r="D824" s="81">
        <f>IF(TONGHOP!Q824="","",TONGHOP!Q824)</f>
        <v>90</v>
      </c>
      <c r="E824" s="82" t="str">
        <f>IF(TONGHOP!V824="","",IF(OR(TONGHOP!O824="KTHP",TONGHOP!O824="ThiTN"),TONGHOP!V824,""))</f>
        <v/>
      </c>
      <c r="F824" s="81" t="str">
        <f t="shared" si="24"/>
        <v/>
      </c>
      <c r="G824" s="82" t="str">
        <f>IF(TONGHOP!W824="","",IF(OR(TONGHOP!O824="KTHP",TONGHOP!O824="ThiTN"),TONGHOP!W824,""))</f>
        <v/>
      </c>
      <c r="H824" s="81" t="str">
        <f t="shared" si="25"/>
        <v/>
      </c>
    </row>
    <row r="825" spans="1:8" ht="15.95" hidden="1" customHeight="1">
      <c r="A825" s="80" t="str">
        <f>IF(TONGHOP!F825="","",TONGHOP!F825)</f>
        <v>16CĐ-Ô7</v>
      </c>
      <c r="B825" s="76">
        <f>IF(TONGHOP!C825="","",TONGHOP!C825)</f>
        <v>20180109</v>
      </c>
      <c r="C825" s="76" t="str">
        <f>IF(TONGHOP!D825="","",TONGHOP!D825)</f>
        <v>10h00</v>
      </c>
      <c r="D825" s="81">
        <f>IF(TONGHOP!Q825="","",TONGHOP!Q825)</f>
        <v>90</v>
      </c>
      <c r="E825" s="82" t="str">
        <f>IF(TONGHOP!V825="","",IF(OR(TONGHOP!O825="KTHP",TONGHOP!O825="ThiTN"),TONGHOP!V825,""))</f>
        <v>Trần Văn Lượng</v>
      </c>
      <c r="F825" s="81">
        <f t="shared" si="24"/>
        <v>0.45</v>
      </c>
      <c r="G825" s="82" t="str">
        <f>IF(TONGHOP!W825="","",IF(OR(TONGHOP!O825="KTHP",TONGHOP!O825="ThiTN"),TONGHOP!W825,""))</f>
        <v/>
      </c>
      <c r="H825" s="81" t="str">
        <f t="shared" si="25"/>
        <v/>
      </c>
    </row>
    <row r="826" spans="1:8" ht="15.95" hidden="1" customHeight="1">
      <c r="A826" s="80" t="str">
        <f>IF(TONGHOP!F826="","",TONGHOP!F826)</f>
        <v>16CĐ-Ô12</v>
      </c>
      <c r="B826" s="76">
        <f>IF(TONGHOP!C826="","",TONGHOP!C826)</f>
        <v>20180109</v>
      </c>
      <c r="C826" s="76" t="str">
        <f>IF(TONGHOP!D826="","",TONGHOP!D826)</f>
        <v>10h00</v>
      </c>
      <c r="D826" s="81">
        <f>IF(TONGHOP!Q826="","",TONGHOP!Q826)</f>
        <v>90</v>
      </c>
      <c r="E826" s="82" t="str">
        <f>IF(TONGHOP!V826="","",IF(OR(TONGHOP!O826="KTHP",TONGHOP!O826="ThiTN"),TONGHOP!V826,""))</f>
        <v/>
      </c>
      <c r="F826" s="81" t="str">
        <f t="shared" si="24"/>
        <v/>
      </c>
      <c r="G826" s="82" t="str">
        <f>IF(TONGHOP!W826="","",IF(OR(TONGHOP!O826="KTHP",TONGHOP!O826="ThiTN"),TONGHOP!W826,""))</f>
        <v/>
      </c>
      <c r="H826" s="81" t="str">
        <f t="shared" si="25"/>
        <v/>
      </c>
    </row>
    <row r="827" spans="1:8" ht="15.95" hidden="1" customHeight="1">
      <c r="A827" s="80" t="str">
        <f>IF(TONGHOP!F827="","",TONGHOP!F827)</f>
        <v>16CĐ-Ô10</v>
      </c>
      <c r="B827" s="76">
        <f>IF(TONGHOP!C827="","",TONGHOP!C827)</f>
        <v>20180109</v>
      </c>
      <c r="C827" s="76" t="str">
        <f>IF(TONGHOP!D827="","",TONGHOP!D827)</f>
        <v>10h00</v>
      </c>
      <c r="D827" s="81">
        <f>IF(TONGHOP!Q827="","",TONGHOP!Q827)</f>
        <v>90</v>
      </c>
      <c r="E827" s="82" t="str">
        <f>IF(TONGHOP!V827="","",IF(OR(TONGHOP!O827="KTHP",TONGHOP!O827="ThiTN"),TONGHOP!V827,""))</f>
        <v/>
      </c>
      <c r="F827" s="81" t="str">
        <f t="shared" si="24"/>
        <v/>
      </c>
      <c r="G827" s="82" t="str">
        <f>IF(TONGHOP!W827="","",IF(OR(TONGHOP!O827="KTHP",TONGHOP!O827="ThiTN"),TONGHOP!W827,""))</f>
        <v/>
      </c>
      <c r="H827" s="81" t="str">
        <f t="shared" si="25"/>
        <v/>
      </c>
    </row>
    <row r="828" spans="1:8" ht="15.95" hidden="1" customHeight="1">
      <c r="A828" s="80" t="str">
        <f>IF(TONGHOP!F828="","",TONGHOP!F828)</f>
        <v>16CĐ-Ô11</v>
      </c>
      <c r="B828" s="76">
        <f>IF(TONGHOP!C828="","",TONGHOP!C828)</f>
        <v>20180109</v>
      </c>
      <c r="C828" s="76" t="str">
        <f>IF(TONGHOP!D828="","",TONGHOP!D828)</f>
        <v>10h00</v>
      </c>
      <c r="D828" s="81">
        <f>IF(TONGHOP!Q828="","",TONGHOP!Q828)</f>
        <v>90</v>
      </c>
      <c r="E828" s="82" t="str">
        <f>IF(TONGHOP!V828="","",IF(OR(TONGHOP!O828="KTHP",TONGHOP!O828="ThiTN"),TONGHOP!V828,""))</f>
        <v>Nguyễn Văn Yên</v>
      </c>
      <c r="F828" s="81">
        <f t="shared" si="24"/>
        <v>0.45</v>
      </c>
      <c r="G828" s="82" t="str">
        <f>IF(TONGHOP!W828="","",IF(OR(TONGHOP!O828="KTHP",TONGHOP!O828="ThiTN"),TONGHOP!W828,""))</f>
        <v/>
      </c>
      <c r="H828" s="81" t="str">
        <f t="shared" si="25"/>
        <v/>
      </c>
    </row>
    <row r="829" spans="1:8" ht="15.95" hidden="1" customHeight="1">
      <c r="A829" s="80" t="str">
        <f>IF(TONGHOP!F829="","",TONGHOP!F829)</f>
        <v>16CĐ-Ô2</v>
      </c>
      <c r="B829" s="76">
        <f>IF(TONGHOP!C829="","",TONGHOP!C829)</f>
        <v>20180109</v>
      </c>
      <c r="C829" s="76" t="str">
        <f>IF(TONGHOP!D829="","",TONGHOP!D829)</f>
        <v>10h00</v>
      </c>
      <c r="D829" s="81">
        <f>IF(TONGHOP!Q829="","",TONGHOP!Q829)</f>
        <v>90</v>
      </c>
      <c r="E829" s="82" t="str">
        <f>IF(TONGHOP!V829="","",IF(OR(TONGHOP!O829="KTHP",TONGHOP!O829="ThiTN"),TONGHOP!V829,""))</f>
        <v/>
      </c>
      <c r="F829" s="81" t="str">
        <f t="shared" si="24"/>
        <v/>
      </c>
      <c r="G829" s="82" t="str">
        <f>IF(TONGHOP!W829="","",IF(OR(TONGHOP!O829="KTHP",TONGHOP!O829="ThiTN"),TONGHOP!W829,""))</f>
        <v/>
      </c>
      <c r="H829" s="81" t="str">
        <f t="shared" si="25"/>
        <v/>
      </c>
    </row>
    <row r="830" spans="1:8" ht="15.95" hidden="1" customHeight="1">
      <c r="A830" s="80" t="str">
        <f>IF(TONGHOP!F830="","",TONGHOP!F830)</f>
        <v>16CĐ-Ô3</v>
      </c>
      <c r="B830" s="76">
        <f>IF(TONGHOP!C830="","",TONGHOP!C830)</f>
        <v>20180109</v>
      </c>
      <c r="C830" s="76" t="str">
        <f>IF(TONGHOP!D830="","",TONGHOP!D830)</f>
        <v>10h00</v>
      </c>
      <c r="D830" s="81">
        <f>IF(TONGHOP!Q830="","",TONGHOP!Q830)</f>
        <v>90</v>
      </c>
      <c r="E830" s="82" t="str">
        <f>IF(TONGHOP!V830="","",IF(OR(TONGHOP!O830="KTHP",TONGHOP!O830="ThiTN"),TONGHOP!V830,""))</f>
        <v/>
      </c>
      <c r="F830" s="81" t="str">
        <f t="shared" si="24"/>
        <v/>
      </c>
      <c r="G830" s="82" t="str">
        <f>IF(TONGHOP!W830="","",IF(OR(TONGHOP!O830="KTHP",TONGHOP!O830="ThiTN"),TONGHOP!W830,""))</f>
        <v/>
      </c>
      <c r="H830" s="81" t="str">
        <f t="shared" si="25"/>
        <v/>
      </c>
    </row>
    <row r="831" spans="1:8" ht="15.95" hidden="1" customHeight="1">
      <c r="A831" s="80" t="str">
        <f>IF(TONGHOP!F831="","",TONGHOP!F831)</f>
        <v>16CĐ-Ô1</v>
      </c>
      <c r="B831" s="76">
        <f>IF(TONGHOP!C831="","",TONGHOP!C831)</f>
        <v>20180109</v>
      </c>
      <c r="C831" s="76" t="str">
        <f>IF(TONGHOP!D831="","",TONGHOP!D831)</f>
        <v>10h00</v>
      </c>
      <c r="D831" s="81">
        <f>IF(TONGHOP!Q831="","",TONGHOP!Q831)</f>
        <v>90</v>
      </c>
      <c r="E831" s="82" t="str">
        <f>IF(TONGHOP!V831="","",IF(OR(TONGHOP!O831="KTHP",TONGHOP!O831="ThiTN"),TONGHOP!V831,""))</f>
        <v>Ngô Phong Cường</v>
      </c>
      <c r="F831" s="81">
        <f t="shared" si="24"/>
        <v>0.45</v>
      </c>
      <c r="G831" s="82" t="str">
        <f>IF(TONGHOP!W831="","",IF(OR(TONGHOP!O831="KTHP",TONGHOP!O831="ThiTN"),TONGHOP!W831,""))</f>
        <v/>
      </c>
      <c r="H831" s="81" t="str">
        <f t="shared" si="25"/>
        <v/>
      </c>
    </row>
    <row r="832" spans="1:8" ht="15.95" hidden="1" customHeight="1">
      <c r="A832" s="80" t="str">
        <f>IF(TONGHOP!F832="","",TONGHOP!F832)</f>
        <v>16CĐ-ĐL1</v>
      </c>
      <c r="B832" s="76">
        <f>IF(TONGHOP!C832="","",TONGHOP!C832)</f>
        <v>20180109</v>
      </c>
      <c r="C832" s="76" t="str">
        <f>IF(TONGHOP!D832="","",TONGHOP!D832)</f>
        <v>10h00</v>
      </c>
      <c r="D832" s="81">
        <f>IF(TONGHOP!Q832="","",TONGHOP!Q832)</f>
        <v>90</v>
      </c>
      <c r="E832" s="82" t="str">
        <f>IF(TONGHOP!V832="","",IF(OR(TONGHOP!O832="KTHP",TONGHOP!O832="ThiTN"),TONGHOP!V832,""))</f>
        <v/>
      </c>
      <c r="F832" s="81" t="str">
        <f t="shared" si="24"/>
        <v/>
      </c>
      <c r="G832" s="82" t="str">
        <f>IF(TONGHOP!W832="","",IF(OR(TONGHOP!O832="KTHP",TONGHOP!O832="ThiTN"),TONGHOP!W832,""))</f>
        <v/>
      </c>
      <c r="H832" s="81" t="str">
        <f t="shared" si="25"/>
        <v/>
      </c>
    </row>
    <row r="833" spans="1:8" ht="15.95" hidden="1" customHeight="1">
      <c r="A833" s="80" t="str">
        <f>IF(TONGHOP!F833="","",TONGHOP!F833)</f>
        <v>17C1-ĐĐT3; 17C1-ĐĐT4</v>
      </c>
      <c r="B833" s="76">
        <f>IF(TONGHOP!C833="","",TONGHOP!C833)</f>
        <v>20180109</v>
      </c>
      <c r="C833" s="76" t="str">
        <f>IF(TONGHOP!D833="","",TONGHOP!D833)</f>
        <v>10h00</v>
      </c>
      <c r="D833" s="81">
        <f>IF(TONGHOP!Q833="","",TONGHOP!Q833)</f>
        <v>90</v>
      </c>
      <c r="E833" s="82" t="str">
        <f>IF(TONGHOP!V833="","",IF(OR(TONGHOP!O833="KTHP",TONGHOP!O833="ThiTN"),TONGHOP!V833,""))</f>
        <v/>
      </c>
      <c r="F833" s="81" t="str">
        <f t="shared" si="24"/>
        <v/>
      </c>
      <c r="G833" s="82" t="str">
        <f>IF(TONGHOP!W833="","",IF(OR(TONGHOP!O833="KTHP",TONGHOP!O833="ThiTN"),TONGHOP!W833,""))</f>
        <v/>
      </c>
      <c r="H833" s="81" t="str">
        <f t="shared" si="25"/>
        <v/>
      </c>
    </row>
    <row r="834" spans="1:8" ht="15.95" hidden="1" customHeight="1">
      <c r="A834" s="80" t="str">
        <f>IF(TONGHOP!F834="","",TONGHOP!F834)</f>
        <v>16TC-Ô1</v>
      </c>
      <c r="B834" s="76">
        <f>IF(TONGHOP!C834="","",TONGHOP!C834)</f>
        <v>20180109</v>
      </c>
      <c r="C834" s="76" t="str">
        <f>IF(TONGHOP!D834="","",TONGHOP!D834)</f>
        <v>13h00</v>
      </c>
      <c r="D834" s="81">
        <f>IF(TONGHOP!Q834="","",TONGHOP!Q834)</f>
        <v>90</v>
      </c>
      <c r="E834" s="82" t="str">
        <f>IF(TONGHOP!V834="","",IF(OR(TONGHOP!O834="KTHP",TONGHOP!O834="ThiTN"),TONGHOP!V834,""))</f>
        <v>Trần Thị Ngọc Dung</v>
      </c>
      <c r="F834" s="81">
        <f t="shared" si="24"/>
        <v>0.45</v>
      </c>
      <c r="G834" s="82" t="str">
        <f>IF(TONGHOP!W834="","",IF(OR(TONGHOP!O834="KTHP",TONGHOP!O834="ThiTN"),TONGHOP!W834,""))</f>
        <v/>
      </c>
      <c r="H834" s="81" t="str">
        <f t="shared" si="25"/>
        <v/>
      </c>
    </row>
    <row r="835" spans="1:8" ht="15.95" hidden="1" customHeight="1">
      <c r="A835" s="80" t="str">
        <f>IF(TONGHOP!F835="","",TONGHOP!F835)</f>
        <v>16TC-Ô1</v>
      </c>
      <c r="B835" s="76">
        <f>IF(TONGHOP!C835="","",TONGHOP!C835)</f>
        <v>20180109</v>
      </c>
      <c r="C835" s="76" t="str">
        <f>IF(TONGHOP!D835="","",TONGHOP!D835)</f>
        <v>13h00</v>
      </c>
      <c r="D835" s="81">
        <f>IF(TONGHOP!Q835="","",TONGHOP!Q835)</f>
        <v>90</v>
      </c>
      <c r="E835" s="82" t="str">
        <f>IF(TONGHOP!V835="","",IF(OR(TONGHOP!O835="KTHP",TONGHOP!O835="ThiTN"),TONGHOP!V835,""))</f>
        <v>Đặng Thị Nhật Minh</v>
      </c>
      <c r="F835" s="81">
        <f t="shared" ref="F835:F898" si="26">IF(E835="","",D835*0.3/60)</f>
        <v>0.45</v>
      </c>
      <c r="G835" s="82" t="str">
        <f>IF(TONGHOP!W835="","",IF(OR(TONGHOP!O835="KTHP",TONGHOP!O835="ThiTN"),TONGHOP!W835,""))</f>
        <v/>
      </c>
      <c r="H835" s="81" t="str">
        <f t="shared" ref="H835:H898" si="27">IF(G835="","",D835*0.3/60)</f>
        <v/>
      </c>
    </row>
    <row r="836" spans="1:8" ht="15.95" hidden="1" customHeight="1">
      <c r="A836" s="80" t="str">
        <f>IF(TONGHOP!F836="","",TONGHOP!F836)</f>
        <v>16TC-MTT</v>
      </c>
      <c r="B836" s="76">
        <f>IF(TONGHOP!C836="","",TONGHOP!C836)</f>
        <v>20180109</v>
      </c>
      <c r="C836" s="76" t="str">
        <f>IF(TONGHOP!D836="","",TONGHOP!D836)</f>
        <v>13h00</v>
      </c>
      <c r="D836" s="81">
        <f>IF(TONGHOP!Q836="","",TONGHOP!Q836)</f>
        <v>90</v>
      </c>
      <c r="E836" s="82" t="str">
        <f>IF(TONGHOP!V836="","",IF(OR(TONGHOP!O836="KTHP",TONGHOP!O836="ThiTN"),TONGHOP!V836,""))</f>
        <v>Lữ Xuân Trang</v>
      </c>
      <c r="F836" s="81">
        <f t="shared" si="26"/>
        <v>0.45</v>
      </c>
      <c r="G836" s="82" t="str">
        <f>IF(TONGHOP!W836="","",IF(OR(TONGHOP!O836="KTHP",TONGHOP!O836="ThiTN"),TONGHOP!W836,""))</f>
        <v/>
      </c>
      <c r="H836" s="81" t="str">
        <f t="shared" si="27"/>
        <v/>
      </c>
    </row>
    <row r="837" spans="1:8" ht="15.95" hidden="1" customHeight="1">
      <c r="A837" s="80" t="str">
        <f>IF(TONGHOP!F837="","",TONGHOP!F837)</f>
        <v>16TC-QTM</v>
      </c>
      <c r="B837" s="76">
        <f>IF(TONGHOP!C837="","",TONGHOP!C837)</f>
        <v>20180109</v>
      </c>
      <c r="C837" s="76" t="str">
        <f>IF(TONGHOP!D837="","",TONGHOP!D837)</f>
        <v>13h00</v>
      </c>
      <c r="D837" s="81">
        <f>IF(TONGHOP!Q837="","",TONGHOP!Q837)</f>
        <v>90</v>
      </c>
      <c r="E837" s="82" t="str">
        <f>IF(TONGHOP!V837="","",IF(OR(TONGHOP!O837="KTHP",TONGHOP!O837="ThiTN"),TONGHOP!V837,""))</f>
        <v>Đỗ Thị Ngát</v>
      </c>
      <c r="F837" s="81">
        <f t="shared" si="26"/>
        <v>0.45</v>
      </c>
      <c r="G837" s="82" t="str">
        <f>IF(TONGHOP!W837="","",IF(OR(TONGHOP!O837="KTHP",TONGHOP!O837="ThiTN"),TONGHOP!W837,""))</f>
        <v/>
      </c>
      <c r="H837" s="81" t="str">
        <f t="shared" si="27"/>
        <v/>
      </c>
    </row>
    <row r="838" spans="1:8" ht="15.95" hidden="1" customHeight="1">
      <c r="A838" s="80" t="str">
        <f>IF(TONGHOP!F838="","",TONGHOP!F838)</f>
        <v>17C1-ĐĐT1; 17C1-ĐĐT2</v>
      </c>
      <c r="B838" s="76">
        <f>IF(TONGHOP!C838="","",TONGHOP!C838)</f>
        <v>20180109</v>
      </c>
      <c r="C838" s="76" t="str">
        <f>IF(TONGHOP!D838="","",TONGHOP!D838)</f>
        <v>13h00</v>
      </c>
      <c r="D838" s="81">
        <f>IF(TONGHOP!Q838="","",TONGHOP!Q838)</f>
        <v>90</v>
      </c>
      <c r="E838" s="82" t="str">
        <f>IF(TONGHOP!V838="","",IF(OR(TONGHOP!O838="KTHP",TONGHOP!O838="ThiTN"),TONGHOP!V838,""))</f>
        <v/>
      </c>
      <c r="F838" s="81" t="str">
        <f t="shared" si="26"/>
        <v/>
      </c>
      <c r="G838" s="82" t="str">
        <f>IF(TONGHOP!W838="","",IF(OR(TONGHOP!O838="KTHP",TONGHOP!O838="ThiTN"),TONGHOP!W838,""))</f>
        <v/>
      </c>
      <c r="H838" s="81" t="str">
        <f t="shared" si="27"/>
        <v/>
      </c>
    </row>
    <row r="839" spans="1:8" ht="15.95" hidden="1" customHeight="1">
      <c r="A839" s="80" t="str">
        <f>IF(TONGHOP!F839="","",TONGHOP!F839)</f>
        <v>17T4-LTM1</v>
      </c>
      <c r="B839" s="76">
        <f>IF(TONGHOP!C839="","",TONGHOP!C839)</f>
        <v>20180109</v>
      </c>
      <c r="C839" s="76" t="str">
        <f>IF(TONGHOP!D839="","",TONGHOP!D839)</f>
        <v>13h00</v>
      </c>
      <c r="D839" s="81">
        <f>IF(TONGHOP!Q839="","",TONGHOP!Q839)</f>
        <v>120</v>
      </c>
      <c r="E839" s="82" t="str">
        <f>IF(TONGHOP!V839="","",IF(OR(TONGHOP!O839="KTHP",TONGHOP!O839="ThiTN"),TONGHOP!V839,""))</f>
        <v/>
      </c>
      <c r="F839" s="81" t="str">
        <f t="shared" si="26"/>
        <v/>
      </c>
      <c r="G839" s="82" t="str">
        <f>IF(TONGHOP!W839="","",IF(OR(TONGHOP!O839="KTHP",TONGHOP!O839="ThiTN"),TONGHOP!W839,""))</f>
        <v/>
      </c>
      <c r="H839" s="81" t="str">
        <f t="shared" si="27"/>
        <v/>
      </c>
    </row>
    <row r="840" spans="1:8" ht="15.95" hidden="1" customHeight="1">
      <c r="A840" s="80" t="str">
        <f>IF(TONGHOP!F840="","",TONGHOP!F840)</f>
        <v>17T4-QTM1</v>
      </c>
      <c r="B840" s="76">
        <f>IF(TONGHOP!C840="","",TONGHOP!C840)</f>
        <v>20180109</v>
      </c>
      <c r="C840" s="76" t="str">
        <f>IF(TONGHOP!D840="","",TONGHOP!D840)</f>
        <v>13h00</v>
      </c>
      <c r="D840" s="81">
        <f>IF(TONGHOP!Q840="","",TONGHOP!Q840)</f>
        <v>120</v>
      </c>
      <c r="E840" s="82" t="str">
        <f>IF(TONGHOP!V840="","",IF(OR(TONGHOP!O840="KTHP",TONGHOP!O840="ThiTN"),TONGHOP!V840,""))</f>
        <v>Bùi Văn Dũng</v>
      </c>
      <c r="F840" s="81">
        <f t="shared" si="26"/>
        <v>0.6</v>
      </c>
      <c r="G840" s="82" t="str">
        <f>IF(TONGHOP!W840="","",IF(OR(TONGHOP!O840="KTHP",TONGHOP!O840="ThiTN"),TONGHOP!W840,""))</f>
        <v/>
      </c>
      <c r="H840" s="81" t="str">
        <f t="shared" si="27"/>
        <v/>
      </c>
    </row>
    <row r="841" spans="1:8" ht="15.95" hidden="1" customHeight="1">
      <c r="A841" s="80" t="str">
        <f>IF(TONGHOP!F841="","",TONGHOP!F841)</f>
        <v>17T4-QTM2</v>
      </c>
      <c r="B841" s="76">
        <f>IF(TONGHOP!C841="","",TONGHOP!C841)</f>
        <v>20180109</v>
      </c>
      <c r="C841" s="76" t="str">
        <f>IF(TONGHOP!D841="","",TONGHOP!D841)</f>
        <v>13h00</v>
      </c>
      <c r="D841" s="81">
        <f>IF(TONGHOP!Q841="","",TONGHOP!Q841)</f>
        <v>120</v>
      </c>
      <c r="E841" s="82" t="str">
        <f>IF(TONGHOP!V841="","",IF(OR(TONGHOP!O841="KTHP",TONGHOP!O841="ThiTN"),TONGHOP!V841,""))</f>
        <v>Nguyễn Thị Thủy</v>
      </c>
      <c r="F841" s="81">
        <f t="shared" si="26"/>
        <v>0.6</v>
      </c>
      <c r="G841" s="82" t="str">
        <f>IF(TONGHOP!W841="","",IF(OR(TONGHOP!O841="KTHP",TONGHOP!O841="ThiTN"),TONGHOP!W841,""))</f>
        <v/>
      </c>
      <c r="H841" s="81" t="str">
        <f t="shared" si="27"/>
        <v/>
      </c>
    </row>
    <row r="842" spans="1:8" ht="15.95" hidden="1" customHeight="1">
      <c r="A842" s="80" t="str">
        <f>IF(TONGHOP!F842="","",TONGHOP!F842)</f>
        <v>17T4-THU1; 17T4-LTM1</v>
      </c>
      <c r="B842" s="76">
        <f>IF(TONGHOP!C842="","",TONGHOP!C842)</f>
        <v>20180109</v>
      </c>
      <c r="C842" s="76" t="str">
        <f>IF(TONGHOP!D842="","",TONGHOP!D842)</f>
        <v>13h00</v>
      </c>
      <c r="D842" s="81">
        <f>IF(TONGHOP!Q842="","",TONGHOP!Q842)</f>
        <v>120</v>
      </c>
      <c r="E842" s="82" t="str">
        <f>IF(TONGHOP!V842="","",IF(OR(TONGHOP!O842="KTHP",TONGHOP!O842="ThiTN"),TONGHOP!V842,""))</f>
        <v>Nguyễn Sanh Cường</v>
      </c>
      <c r="F842" s="81">
        <f t="shared" si="26"/>
        <v>0.6</v>
      </c>
      <c r="G842" s="82" t="str">
        <f>IF(TONGHOP!W842="","",IF(OR(TONGHOP!O842="KTHP",TONGHOP!O842="ThiTN"),TONGHOP!W842,""))</f>
        <v/>
      </c>
      <c r="H842" s="81" t="str">
        <f t="shared" si="27"/>
        <v/>
      </c>
    </row>
    <row r="843" spans="1:8" ht="15.95" hidden="1" customHeight="1">
      <c r="A843" s="80" t="str">
        <f>IF(TONGHOP!F843="","",TONGHOP!F843)</f>
        <v>16TCN-Đ</v>
      </c>
      <c r="B843" s="76">
        <f>IF(TONGHOP!C843="","",TONGHOP!C843)</f>
        <v>20180109</v>
      </c>
      <c r="C843" s="76" t="str">
        <f>IF(TONGHOP!D843="","",TONGHOP!D843)</f>
        <v>15h30</v>
      </c>
      <c r="D843" s="81">
        <f>IF(TONGHOP!Q843="","",TONGHOP!Q843)</f>
        <v>90</v>
      </c>
      <c r="E843" s="82" t="str">
        <f>IF(TONGHOP!V843="","",IF(OR(TONGHOP!O843="KTHP",TONGHOP!O843="ThiTN"),TONGHOP!V843,""))</f>
        <v>Trần Thị Hồng Thu</v>
      </c>
      <c r="F843" s="81">
        <f t="shared" si="26"/>
        <v>0.45</v>
      </c>
      <c r="G843" s="82" t="str">
        <f>IF(TONGHOP!W843="","",IF(OR(TONGHOP!O843="KTHP",TONGHOP!O843="ThiTN"),TONGHOP!W843,""))</f>
        <v/>
      </c>
      <c r="H843" s="81" t="str">
        <f t="shared" si="27"/>
        <v/>
      </c>
    </row>
    <row r="844" spans="1:8" ht="15.95" hidden="1" customHeight="1">
      <c r="A844" s="80" t="str">
        <f>IF(TONGHOP!F844="","",TONGHOP!F844)</f>
        <v>16TCN-Đ</v>
      </c>
      <c r="B844" s="76">
        <f>IF(TONGHOP!C844="","",TONGHOP!C844)</f>
        <v>20180109</v>
      </c>
      <c r="C844" s="76" t="str">
        <f>IF(TONGHOP!D844="","",TONGHOP!D844)</f>
        <v>15h30</v>
      </c>
      <c r="D844" s="81">
        <f>IF(TONGHOP!Q844="","",TONGHOP!Q844)</f>
        <v>90</v>
      </c>
      <c r="E844" s="82" t="str">
        <f>IF(TONGHOP!V844="","",IF(OR(TONGHOP!O844="KTHP",TONGHOP!O844="ThiTN"),TONGHOP!V844,""))</f>
        <v>Lữ Xuân Trang</v>
      </c>
      <c r="F844" s="81">
        <f t="shared" si="26"/>
        <v>0.45</v>
      </c>
      <c r="G844" s="82" t="str">
        <f>IF(TONGHOP!W844="","",IF(OR(TONGHOP!O844="KTHP",TONGHOP!O844="ThiTN"),TONGHOP!W844,""))</f>
        <v/>
      </c>
      <c r="H844" s="81" t="str">
        <f t="shared" si="27"/>
        <v/>
      </c>
    </row>
    <row r="845" spans="1:8" ht="15.95" hidden="1" customHeight="1">
      <c r="A845" s="80" t="str">
        <f>IF(TONGHOP!F845="","",TONGHOP!F845)</f>
        <v>16TCN-KTD</v>
      </c>
      <c r="B845" s="76">
        <f>IF(TONGHOP!C845="","",TONGHOP!C845)</f>
        <v>20180109</v>
      </c>
      <c r="C845" s="76" t="str">
        <f>IF(TONGHOP!D845="","",TONGHOP!D845)</f>
        <v>15h30</v>
      </c>
      <c r="D845" s="81">
        <f>IF(TONGHOP!Q845="","",TONGHOP!Q845)</f>
        <v>90</v>
      </c>
      <c r="E845" s="82" t="str">
        <f>IF(TONGHOP!V845="","",IF(OR(TONGHOP!O845="KTHP",TONGHOP!O845="ThiTN"),TONGHOP!V845,""))</f>
        <v>Nguyễn Mỹ Tiên</v>
      </c>
      <c r="F845" s="81">
        <f t="shared" si="26"/>
        <v>0.45</v>
      </c>
      <c r="G845" s="82" t="str">
        <f>IF(TONGHOP!W845="","",IF(OR(TONGHOP!O845="KTHP",TONGHOP!O845="ThiTN"),TONGHOP!W845,""))</f>
        <v/>
      </c>
      <c r="H845" s="81" t="str">
        <f t="shared" si="27"/>
        <v/>
      </c>
    </row>
    <row r="846" spans="1:8" ht="15.95" hidden="1" customHeight="1">
      <c r="A846" s="80" t="str">
        <f>IF(TONGHOP!F846="","",TONGHOP!F846)</f>
        <v>16TCN-KTD</v>
      </c>
      <c r="B846" s="76">
        <f>IF(TONGHOP!C846="","",TONGHOP!C846)</f>
        <v>20180109</v>
      </c>
      <c r="C846" s="76" t="str">
        <f>IF(TONGHOP!D846="","",TONGHOP!D846)</f>
        <v>15h30</v>
      </c>
      <c r="D846" s="81">
        <f>IF(TONGHOP!Q846="","",TONGHOP!Q846)</f>
        <v>90</v>
      </c>
      <c r="E846" s="82" t="str">
        <f>IF(TONGHOP!V846="","",IF(OR(TONGHOP!O846="KTHP",TONGHOP!O846="ThiTN"),TONGHOP!V846,""))</f>
        <v>Đỗ Thị Ngát</v>
      </c>
      <c r="F846" s="81">
        <f t="shared" si="26"/>
        <v>0.45</v>
      </c>
      <c r="G846" s="82" t="str">
        <f>IF(TONGHOP!W846="","",IF(OR(TONGHOP!O846="KTHP",TONGHOP!O846="ThiTN"),TONGHOP!W846,""))</f>
        <v/>
      </c>
      <c r="H846" s="81" t="str">
        <f t="shared" si="27"/>
        <v/>
      </c>
    </row>
    <row r="847" spans="1:8" ht="15.95" hidden="1" customHeight="1">
      <c r="A847" s="80" t="str">
        <f>IF(TONGHOP!F847="","",TONGHOP!F847)</f>
        <v>16TCN-QTD</v>
      </c>
      <c r="B847" s="76">
        <f>IF(TONGHOP!C847="","",TONGHOP!C847)</f>
        <v>20180109</v>
      </c>
      <c r="C847" s="76" t="str">
        <f>IF(TONGHOP!D847="","",TONGHOP!D847)</f>
        <v>15h30</v>
      </c>
      <c r="D847" s="81">
        <f>IF(TONGHOP!Q847="","",TONGHOP!Q847)</f>
        <v>90</v>
      </c>
      <c r="E847" s="82" t="str">
        <f>IF(TONGHOP!V847="","",IF(OR(TONGHOP!O847="KTHP",TONGHOP!O847="ThiTN"),TONGHOP!V847,""))</f>
        <v/>
      </c>
      <c r="F847" s="81" t="str">
        <f t="shared" si="26"/>
        <v/>
      </c>
      <c r="G847" s="82" t="str">
        <f>IF(TONGHOP!W847="","",IF(OR(TONGHOP!O847="KTHP",TONGHOP!O847="ThiTN"),TONGHOP!W847,""))</f>
        <v/>
      </c>
      <c r="H847" s="81" t="str">
        <f t="shared" si="27"/>
        <v/>
      </c>
    </row>
    <row r="848" spans="1:8" ht="15.95" hidden="1" customHeight="1">
      <c r="A848" s="80" t="str">
        <f>IF(TONGHOP!F848="","",TONGHOP!F848)</f>
        <v>17C1-ĐCN1; 17C1-ĐCN2</v>
      </c>
      <c r="B848" s="76">
        <f>IF(TONGHOP!C848="","",TONGHOP!C848)</f>
        <v>20180109</v>
      </c>
      <c r="C848" s="76" t="str">
        <f>IF(TONGHOP!D848="","",TONGHOP!D848)</f>
        <v>15h30</v>
      </c>
      <c r="D848" s="81">
        <f>IF(TONGHOP!Q848="","",TONGHOP!Q848)</f>
        <v>90</v>
      </c>
      <c r="E848" s="82" t="str">
        <f>IF(TONGHOP!V848="","",IF(OR(TONGHOP!O848="KTHP",TONGHOP!O848="ThiTN"),TONGHOP!V848,""))</f>
        <v/>
      </c>
      <c r="F848" s="81" t="str">
        <f t="shared" si="26"/>
        <v/>
      </c>
      <c r="G848" s="82" t="str">
        <f>IF(TONGHOP!W848="","",IF(OR(TONGHOP!O848="KTHP",TONGHOP!O848="ThiTN"),TONGHOP!W848,""))</f>
        <v/>
      </c>
      <c r="H848" s="81" t="str">
        <f t="shared" si="27"/>
        <v/>
      </c>
    </row>
    <row r="849" spans="1:8" ht="15.95" hidden="1" customHeight="1">
      <c r="A849" s="80" t="str">
        <f>IF(TONGHOP!F849="","",TONGHOP!F849)</f>
        <v>17T4-THU1</v>
      </c>
      <c r="B849" s="76">
        <f>IF(TONGHOP!C849="","",TONGHOP!C849)</f>
        <v>20180109</v>
      </c>
      <c r="C849" s="76" t="str">
        <f>IF(TONGHOP!D849="","",TONGHOP!D849)</f>
        <v>8h30</v>
      </c>
      <c r="D849" s="81">
        <f>IF(TONGHOP!Q849="","",TONGHOP!Q849)</f>
        <v>120</v>
      </c>
      <c r="E849" s="82" t="str">
        <f>IF(TONGHOP!V849="","",IF(OR(TONGHOP!O849="KTHP",TONGHOP!O849="ThiTN"),TONGHOP!V849,""))</f>
        <v>Trần Việt Khánh</v>
      </c>
      <c r="F849" s="81">
        <f t="shared" si="26"/>
        <v>0.6</v>
      </c>
      <c r="G849" s="82" t="str">
        <f>IF(TONGHOP!W849="","",IF(OR(TONGHOP!O849="KTHP",TONGHOP!O849="ThiTN"),TONGHOP!W849,""))</f>
        <v/>
      </c>
      <c r="H849" s="81" t="str">
        <f t="shared" si="27"/>
        <v/>
      </c>
    </row>
    <row r="850" spans="1:8" ht="15.95" hidden="1" customHeight="1">
      <c r="A850" s="80" t="str">
        <f>IF(TONGHOP!F850="","",TONGHOP!F850)</f>
        <v>17T4-THU1</v>
      </c>
      <c r="B850" s="76">
        <f>IF(TONGHOP!C850="","",TONGHOP!C850)</f>
        <v>20180109</v>
      </c>
      <c r="C850" s="76" t="str">
        <f>IF(TONGHOP!D850="","",TONGHOP!D850)</f>
        <v>8h30</v>
      </c>
      <c r="D850" s="81">
        <f>IF(TONGHOP!Q850="","",TONGHOP!Q850)</f>
        <v>120</v>
      </c>
      <c r="E850" s="82" t="str">
        <f>IF(TONGHOP!V850="","",IF(OR(TONGHOP!O850="KTHP",TONGHOP!O850="ThiTN"),TONGHOP!V850,""))</f>
        <v/>
      </c>
      <c r="F850" s="81" t="str">
        <f t="shared" si="26"/>
        <v/>
      </c>
      <c r="G850" s="82" t="str">
        <f>IF(TONGHOP!W850="","",IF(OR(TONGHOP!O850="KTHP",TONGHOP!O850="ThiTN"),TONGHOP!W850,""))</f>
        <v/>
      </c>
      <c r="H850" s="81" t="str">
        <f t="shared" si="27"/>
        <v/>
      </c>
    </row>
    <row r="851" spans="1:8" ht="15.95" hidden="1" customHeight="1">
      <c r="A851" s="80" t="str">
        <f>IF(TONGHOP!F851="","",TONGHOP!F851)</f>
        <v>17T4-THU1; 17T4-TKW1; 17T4-CMT1</v>
      </c>
      <c r="B851" s="76">
        <f>IF(TONGHOP!C851="","",TONGHOP!C851)</f>
        <v>20180109</v>
      </c>
      <c r="C851" s="76" t="str">
        <f>IF(TONGHOP!D851="","",TONGHOP!D851)</f>
        <v>8h30</v>
      </c>
      <c r="D851" s="81">
        <f>IF(TONGHOP!Q851="","",TONGHOP!Q851)</f>
        <v>120</v>
      </c>
      <c r="E851" s="82" t="str">
        <f>IF(TONGHOP!V851="","",IF(OR(TONGHOP!O851="KTHP",TONGHOP!O851="ThiTN"),TONGHOP!V851,""))</f>
        <v/>
      </c>
      <c r="F851" s="81" t="str">
        <f t="shared" si="26"/>
        <v/>
      </c>
      <c r="G851" s="82" t="str">
        <f>IF(TONGHOP!W851="","",IF(OR(TONGHOP!O851="KTHP",TONGHOP!O851="ThiTN"),TONGHOP!W851,""))</f>
        <v/>
      </c>
      <c r="H851" s="81" t="str">
        <f t="shared" si="27"/>
        <v/>
      </c>
    </row>
    <row r="852" spans="1:8" ht="15.95" hidden="1" customHeight="1">
      <c r="A852" s="80" t="str">
        <f>IF(TONGHOP!F852="","",TONGHOP!F852)</f>
        <v>17T4-THU1; 17T4-TKW1; 17T4-CMT1</v>
      </c>
      <c r="B852" s="76">
        <f>IF(TONGHOP!C852="","",TONGHOP!C852)</f>
        <v>20180109</v>
      </c>
      <c r="C852" s="76" t="str">
        <f>IF(TONGHOP!D852="","",TONGHOP!D852)</f>
        <v>8h30</v>
      </c>
      <c r="D852" s="81">
        <f>IF(TONGHOP!Q852="","",TONGHOP!Q852)</f>
        <v>120</v>
      </c>
      <c r="E852" s="82" t="str">
        <f>IF(TONGHOP!V852="","",IF(OR(TONGHOP!O852="KTHP",TONGHOP!O852="ThiTN"),TONGHOP!V852,""))</f>
        <v/>
      </c>
      <c r="F852" s="81" t="str">
        <f t="shared" si="26"/>
        <v/>
      </c>
      <c r="G852" s="82" t="str">
        <f>IF(TONGHOP!W852="","",IF(OR(TONGHOP!O852="KTHP",TONGHOP!O852="ThiTN"),TONGHOP!W852,""))</f>
        <v/>
      </c>
      <c r="H852" s="81" t="str">
        <f t="shared" si="27"/>
        <v/>
      </c>
    </row>
    <row r="853" spans="1:8" ht="15.95" hidden="1" customHeight="1">
      <c r="A853" s="80" t="str">
        <f>IF(TONGHOP!F853="","",TONGHOP!F853)</f>
        <v>17T4-CMT1</v>
      </c>
      <c r="B853" s="76">
        <f>IF(TONGHOP!C853="","",TONGHOP!C853)</f>
        <v>20180109</v>
      </c>
      <c r="C853" s="76" t="str">
        <f>IF(TONGHOP!D853="","",TONGHOP!D853)</f>
        <v>8h30</v>
      </c>
      <c r="D853" s="81">
        <f>IF(TONGHOP!Q853="","",TONGHOP!Q853)</f>
        <v>120</v>
      </c>
      <c r="E853" s="82" t="str">
        <f>IF(TONGHOP!V853="","",IF(OR(TONGHOP!O853="KTHP",TONGHOP!O853="ThiTN"),TONGHOP!V853,""))</f>
        <v/>
      </c>
      <c r="F853" s="81" t="str">
        <f t="shared" si="26"/>
        <v/>
      </c>
      <c r="G853" s="82" t="str">
        <f>IF(TONGHOP!W853="","",IF(OR(TONGHOP!O853="KTHP",TONGHOP!O853="ThiTN"),TONGHOP!W853,""))</f>
        <v/>
      </c>
      <c r="H853" s="81" t="str">
        <f t="shared" si="27"/>
        <v/>
      </c>
    </row>
    <row r="854" spans="1:8" ht="15.95" hidden="1" customHeight="1">
      <c r="A854" s="80" t="str">
        <f>IF(TONGHOP!F854="","",TONGHOP!F854)</f>
        <v>17T4-CMT1</v>
      </c>
      <c r="B854" s="76">
        <f>IF(TONGHOP!C854="","",TONGHOP!C854)</f>
        <v>20180109</v>
      </c>
      <c r="C854" s="76" t="str">
        <f>IF(TONGHOP!D854="","",TONGHOP!D854)</f>
        <v>8h30</v>
      </c>
      <c r="D854" s="81">
        <f>IF(TONGHOP!Q854="","",TONGHOP!Q854)</f>
        <v>120</v>
      </c>
      <c r="E854" s="82" t="str">
        <f>IF(TONGHOP!V854="","",IF(OR(TONGHOP!O854="KTHP",TONGHOP!O854="ThiTN"),TONGHOP!V854,""))</f>
        <v/>
      </c>
      <c r="F854" s="81" t="str">
        <f t="shared" si="26"/>
        <v/>
      </c>
      <c r="G854" s="82" t="str">
        <f>IF(TONGHOP!W854="","",IF(OR(TONGHOP!O854="KTHP",TONGHOP!O854="ThiTN"),TONGHOP!W854,""))</f>
        <v/>
      </c>
      <c r="H854" s="81" t="str">
        <f t="shared" si="27"/>
        <v/>
      </c>
    </row>
    <row r="855" spans="1:8" ht="15.95" hidden="1" customHeight="1">
      <c r="A855" s="80" t="str">
        <f>IF(TONGHOP!F855="","",TONGHOP!F855)</f>
        <v>17C1-CNM1; 17C1-CNM2</v>
      </c>
      <c r="B855" s="76">
        <f>IF(TONGHOP!C855="","",TONGHOP!C855)</f>
        <v>20180110</v>
      </c>
      <c r="C855" s="76" t="str">
        <f>IF(TONGHOP!D855="","",TONGHOP!D855)</f>
        <v>07h30</v>
      </c>
      <c r="D855" s="81">
        <f>IF(TONGHOP!Q855="","",TONGHOP!Q855)</f>
        <v>90</v>
      </c>
      <c r="E855" s="82" t="str">
        <f>IF(TONGHOP!V855="","",IF(OR(TONGHOP!O855="KTHP",TONGHOP!O855="ThiTN"),TONGHOP!V855,""))</f>
        <v/>
      </c>
      <c r="F855" s="81" t="str">
        <f t="shared" si="26"/>
        <v/>
      </c>
      <c r="G855" s="82" t="str">
        <f>IF(TONGHOP!W855="","",IF(OR(TONGHOP!O855="KTHP",TONGHOP!O855="ThiTN"),TONGHOP!W855,""))</f>
        <v/>
      </c>
      <c r="H855" s="81" t="str">
        <f t="shared" si="27"/>
        <v/>
      </c>
    </row>
    <row r="856" spans="1:8" ht="15.95" hidden="1" customHeight="1">
      <c r="A856" s="80" t="str">
        <f>IF(TONGHOP!F856="","",TONGHOP!F856)</f>
        <v>17C1-CMT2; 17C1-LTM2</v>
      </c>
      <c r="B856" s="76">
        <f>IF(TONGHOP!C856="","",TONGHOP!C856)</f>
        <v>20180110</v>
      </c>
      <c r="C856" s="76" t="str">
        <f>IF(TONGHOP!D856="","",TONGHOP!D856)</f>
        <v>07h30</v>
      </c>
      <c r="D856" s="81">
        <f>IF(TONGHOP!Q856="","",TONGHOP!Q856)</f>
        <v>90</v>
      </c>
      <c r="E856" s="82" t="str">
        <f>IF(TONGHOP!V856="","",IF(OR(TONGHOP!O856="KTHP",TONGHOP!O856="ThiTN"),TONGHOP!V856,""))</f>
        <v/>
      </c>
      <c r="F856" s="81" t="str">
        <f t="shared" si="26"/>
        <v/>
      </c>
      <c r="G856" s="82" t="str">
        <f>IF(TONGHOP!W856="","",IF(OR(TONGHOP!O856="KTHP",TONGHOP!O856="ThiTN"),TONGHOP!W856,""))</f>
        <v/>
      </c>
      <c r="H856" s="81" t="str">
        <f t="shared" si="27"/>
        <v/>
      </c>
    </row>
    <row r="857" spans="1:8" ht="15.95" hidden="1" customHeight="1">
      <c r="A857" s="80" t="str">
        <f>IF(TONGHOP!F857="","",TONGHOP!F857)</f>
        <v>17C1-ĐCN3; 17C1-ĐCN4</v>
      </c>
      <c r="B857" s="76">
        <f>IF(TONGHOP!C857="","",TONGHOP!C857)</f>
        <v>20180110</v>
      </c>
      <c r="C857" s="76" t="str">
        <f>IF(TONGHOP!D857="","",TONGHOP!D857)</f>
        <v>07h30</v>
      </c>
      <c r="D857" s="81">
        <f>IF(TONGHOP!Q857="","",TONGHOP!Q857)</f>
        <v>90</v>
      </c>
      <c r="E857" s="82" t="str">
        <f>IF(TONGHOP!V857="","",IF(OR(TONGHOP!O857="KTHP",TONGHOP!O857="ThiTN"),TONGHOP!V857,""))</f>
        <v/>
      </c>
      <c r="F857" s="81" t="str">
        <f t="shared" si="26"/>
        <v/>
      </c>
      <c r="G857" s="82" t="str">
        <f>IF(TONGHOP!W857="","",IF(OR(TONGHOP!O857="KTHP",TONGHOP!O857="ThiTN"),TONGHOP!W857,""))</f>
        <v/>
      </c>
      <c r="H857" s="81" t="str">
        <f t="shared" si="27"/>
        <v/>
      </c>
    </row>
    <row r="858" spans="1:8" ht="15.95" hidden="1" customHeight="1">
      <c r="A858" s="80" t="str">
        <f>IF(TONGHOP!F858="","",TONGHOP!F858)</f>
        <v>15TC-NL</v>
      </c>
      <c r="B858" s="76">
        <f>IF(TONGHOP!C858="","",TONGHOP!C858)</f>
        <v>20180110</v>
      </c>
      <c r="C858" s="76" t="str">
        <f>IF(TONGHOP!D858="","",TONGHOP!D858)</f>
        <v>10h00</v>
      </c>
      <c r="D858" s="81">
        <f>IF(TONGHOP!Q858="","",TONGHOP!Q858)</f>
        <v>90</v>
      </c>
      <c r="E858" s="82" t="str">
        <f>IF(TONGHOP!V858="","",IF(OR(TONGHOP!O858="KTHP",TONGHOP!O858="ThiTN"),TONGHOP!V858,""))</f>
        <v>Lê Xuân Thủy</v>
      </c>
      <c r="F858" s="81">
        <f t="shared" si="26"/>
        <v>0.45</v>
      </c>
      <c r="G858" s="82" t="str">
        <f>IF(TONGHOP!W858="","",IF(OR(TONGHOP!O858="KTHP",TONGHOP!O858="ThiTN"),TONGHOP!W858,""))</f>
        <v/>
      </c>
      <c r="H858" s="81" t="str">
        <f t="shared" si="27"/>
        <v/>
      </c>
    </row>
    <row r="859" spans="1:8" ht="15.95" hidden="1" customHeight="1">
      <c r="A859" s="80" t="str">
        <f>IF(TONGHOP!F859="","",TONGHOP!F859)</f>
        <v>15TC-Đ</v>
      </c>
      <c r="B859" s="76">
        <f>IF(TONGHOP!C859="","",TONGHOP!C859)</f>
        <v>20180110</v>
      </c>
      <c r="C859" s="76" t="str">
        <f>IF(TONGHOP!D859="","",TONGHOP!D859)</f>
        <v>10h00</v>
      </c>
      <c r="D859" s="81">
        <f>IF(TONGHOP!Q859="","",TONGHOP!Q859)</f>
        <v>90</v>
      </c>
      <c r="E859" s="82" t="str">
        <f>IF(TONGHOP!V859="","",IF(OR(TONGHOP!O859="KTHP",TONGHOP!O859="ThiTN"),TONGHOP!V859,""))</f>
        <v/>
      </c>
      <c r="F859" s="81" t="str">
        <f t="shared" si="26"/>
        <v/>
      </c>
      <c r="G859" s="82" t="str">
        <f>IF(TONGHOP!W859="","",IF(OR(TONGHOP!O859="KTHP",TONGHOP!O859="ThiTN"),TONGHOP!W859,""))</f>
        <v/>
      </c>
      <c r="H859" s="81" t="str">
        <f t="shared" si="27"/>
        <v/>
      </c>
    </row>
    <row r="860" spans="1:8" ht="15.95" hidden="1" customHeight="1">
      <c r="A860" s="80" t="str">
        <f>IF(TONGHOP!F860="","",TONGHOP!F860)</f>
        <v>16CĐ-TP1</v>
      </c>
      <c r="B860" s="76">
        <f>IF(TONGHOP!C860="","",TONGHOP!C860)</f>
        <v>20180110</v>
      </c>
      <c r="C860" s="76" t="str">
        <f>IF(TONGHOP!D860="","",TONGHOP!D860)</f>
        <v>13h00</v>
      </c>
      <c r="D860" s="81">
        <f>IF(TONGHOP!Q860="","",TONGHOP!Q860)</f>
        <v>90</v>
      </c>
      <c r="E860" s="82" t="str">
        <f>IF(TONGHOP!V860="","",IF(OR(TONGHOP!O860="KTHP",TONGHOP!O860="ThiTN"),TONGHOP!V860,""))</f>
        <v>Nguyễn Thị Dinh</v>
      </c>
      <c r="F860" s="81">
        <f t="shared" si="26"/>
        <v>0.45</v>
      </c>
      <c r="G860" s="82" t="str">
        <f>IF(TONGHOP!W860="","",IF(OR(TONGHOP!O860="KTHP",TONGHOP!O860="ThiTN"),TONGHOP!W860,""))</f>
        <v/>
      </c>
      <c r="H860" s="81" t="str">
        <f t="shared" si="27"/>
        <v/>
      </c>
    </row>
    <row r="861" spans="1:8" ht="15.95" hidden="1" customHeight="1">
      <c r="A861" s="80" t="str">
        <f>IF(TONGHOP!F861="","",TONGHOP!F861)</f>
        <v>16CĐ-TP1</v>
      </c>
      <c r="B861" s="76">
        <f>IF(TONGHOP!C861="","",TONGHOP!C861)</f>
        <v>20180110</v>
      </c>
      <c r="C861" s="76" t="str">
        <f>IF(TONGHOP!D861="","",TONGHOP!D861)</f>
        <v>13h00</v>
      </c>
      <c r="D861" s="81">
        <f>IF(TONGHOP!Q861="","",TONGHOP!Q861)</f>
        <v>90</v>
      </c>
      <c r="E861" s="82" t="str">
        <f>IF(TONGHOP!V861="","",IF(OR(TONGHOP!O861="KTHP",TONGHOP!O861="ThiTN"),TONGHOP!V861,""))</f>
        <v/>
      </c>
      <c r="F861" s="81" t="str">
        <f t="shared" si="26"/>
        <v/>
      </c>
      <c r="G861" s="82" t="str">
        <f>IF(TONGHOP!W861="","",IF(OR(TONGHOP!O861="KTHP",TONGHOP!O861="ThiTN"),TONGHOP!W861,""))</f>
        <v/>
      </c>
      <c r="H861" s="81" t="str">
        <f t="shared" si="27"/>
        <v/>
      </c>
    </row>
    <row r="862" spans="1:8" ht="15.95" hidden="1" customHeight="1">
      <c r="A862" s="80" t="str">
        <f>IF(TONGHOP!F862="","",TONGHOP!F862)</f>
        <v>16CĐ-TP2</v>
      </c>
      <c r="B862" s="76">
        <f>IF(TONGHOP!C862="","",TONGHOP!C862)</f>
        <v>20180110</v>
      </c>
      <c r="C862" s="76" t="str">
        <f>IF(TONGHOP!D862="","",TONGHOP!D862)</f>
        <v>13h00</v>
      </c>
      <c r="D862" s="81">
        <f>IF(TONGHOP!Q862="","",TONGHOP!Q862)</f>
        <v>90</v>
      </c>
      <c r="E862" s="82" t="str">
        <f>IF(TONGHOP!V862="","",IF(OR(TONGHOP!O862="KTHP",TONGHOP!O862="ThiTN"),TONGHOP!V862,""))</f>
        <v>Đặng Thị Nhật Minh</v>
      </c>
      <c r="F862" s="81">
        <f t="shared" si="26"/>
        <v>0.45</v>
      </c>
      <c r="G862" s="82" t="str">
        <f>IF(TONGHOP!W862="","",IF(OR(TONGHOP!O862="KTHP",TONGHOP!O862="ThiTN"),TONGHOP!W862,""))</f>
        <v/>
      </c>
      <c r="H862" s="81" t="str">
        <f t="shared" si="27"/>
        <v/>
      </c>
    </row>
    <row r="863" spans="1:8" ht="15.95" hidden="1" customHeight="1">
      <c r="A863" s="80" t="str">
        <f>IF(TONGHOP!F863="","",TONGHOP!F863)</f>
        <v>16CĐ-TM1</v>
      </c>
      <c r="B863" s="76">
        <f>IF(TONGHOP!C863="","",TONGHOP!C863)</f>
        <v>20180110</v>
      </c>
      <c r="C863" s="76" t="str">
        <f>IF(TONGHOP!D863="","",TONGHOP!D863)</f>
        <v>13h00</v>
      </c>
      <c r="D863" s="81">
        <f>IF(TONGHOP!Q863="","",TONGHOP!Q863)</f>
        <v>90</v>
      </c>
      <c r="E863" s="82" t="str">
        <f>IF(TONGHOP!V863="","",IF(OR(TONGHOP!O863="KTHP",TONGHOP!O863="ThiTN"),TONGHOP!V863,""))</f>
        <v/>
      </c>
      <c r="F863" s="81" t="str">
        <f t="shared" si="26"/>
        <v/>
      </c>
      <c r="G863" s="82" t="str">
        <f>IF(TONGHOP!W863="","",IF(OR(TONGHOP!O863="KTHP",TONGHOP!O863="ThiTN"),TONGHOP!W863,""))</f>
        <v/>
      </c>
      <c r="H863" s="81" t="str">
        <f t="shared" si="27"/>
        <v/>
      </c>
    </row>
    <row r="864" spans="1:8" ht="15.95" hidden="1" customHeight="1">
      <c r="A864" s="80" t="str">
        <f>IF(TONGHOP!F864="","",TONGHOP!F864)</f>
        <v>16CĐ-TM2</v>
      </c>
      <c r="B864" s="76">
        <f>IF(TONGHOP!C864="","",TONGHOP!C864)</f>
        <v>20180110</v>
      </c>
      <c r="C864" s="76" t="str">
        <f>IF(TONGHOP!D864="","",TONGHOP!D864)</f>
        <v>13h00</v>
      </c>
      <c r="D864" s="81">
        <f>IF(TONGHOP!Q864="","",TONGHOP!Q864)</f>
        <v>90</v>
      </c>
      <c r="E864" s="82" t="str">
        <f>IF(TONGHOP!V864="","",IF(OR(TONGHOP!O864="KTHP",TONGHOP!O864="ThiTN"),TONGHOP!V864,""))</f>
        <v/>
      </c>
      <c r="F864" s="81" t="str">
        <f t="shared" si="26"/>
        <v/>
      </c>
      <c r="G864" s="82" t="str">
        <f>IF(TONGHOP!W864="","",IF(OR(TONGHOP!O864="KTHP",TONGHOP!O864="ThiTN"),TONGHOP!W864,""))</f>
        <v/>
      </c>
      <c r="H864" s="81" t="str">
        <f t="shared" si="27"/>
        <v/>
      </c>
    </row>
    <row r="865" spans="1:8" ht="15.95" hidden="1" customHeight="1">
      <c r="A865" s="80" t="str">
        <f>IF(TONGHOP!F865="","",TONGHOP!F865)</f>
        <v>16CĐ-ĐCN1</v>
      </c>
      <c r="B865" s="76">
        <f>IF(TONGHOP!C865="","",TONGHOP!C865)</f>
        <v>20180110</v>
      </c>
      <c r="C865" s="76" t="str">
        <f>IF(TONGHOP!D865="","",TONGHOP!D865)</f>
        <v>13h00</v>
      </c>
      <c r="D865" s="81">
        <f>IF(TONGHOP!Q865="","",TONGHOP!Q865)</f>
        <v>90</v>
      </c>
      <c r="E865" s="82" t="str">
        <f>IF(TONGHOP!V865="","",IF(OR(TONGHOP!O865="KTHP",TONGHOP!O865="ThiTN"),TONGHOP!V865,""))</f>
        <v/>
      </c>
      <c r="F865" s="81" t="str">
        <f t="shared" si="26"/>
        <v/>
      </c>
      <c r="G865" s="82" t="str">
        <f>IF(TONGHOP!W865="","",IF(OR(TONGHOP!O865="KTHP",TONGHOP!O865="ThiTN"),TONGHOP!W865,""))</f>
        <v/>
      </c>
      <c r="H865" s="81" t="str">
        <f t="shared" si="27"/>
        <v/>
      </c>
    </row>
    <row r="866" spans="1:8" ht="15.95" hidden="1" customHeight="1">
      <c r="A866" s="80" t="str">
        <f>IF(TONGHOP!F866="","",TONGHOP!F866)</f>
        <v>16CĐ-ĐCN1</v>
      </c>
      <c r="B866" s="76">
        <f>IF(TONGHOP!C866="","",TONGHOP!C866)</f>
        <v>20180110</v>
      </c>
      <c r="C866" s="76" t="str">
        <f>IF(TONGHOP!D866="","",TONGHOP!D866)</f>
        <v>13h00</v>
      </c>
      <c r="D866" s="81">
        <f>IF(TONGHOP!Q866="","",TONGHOP!Q866)</f>
        <v>90</v>
      </c>
      <c r="E866" s="82" t="str">
        <f>IF(TONGHOP!V866="","",IF(OR(TONGHOP!O866="KTHP",TONGHOP!O866="ThiTN"),TONGHOP!V866,""))</f>
        <v/>
      </c>
      <c r="F866" s="81" t="str">
        <f t="shared" si="26"/>
        <v/>
      </c>
      <c r="G866" s="82" t="str">
        <f>IF(TONGHOP!W866="","",IF(OR(TONGHOP!O866="KTHP",TONGHOP!O866="ThiTN"),TONGHOP!W866,""))</f>
        <v/>
      </c>
      <c r="H866" s="81" t="str">
        <f t="shared" si="27"/>
        <v/>
      </c>
    </row>
    <row r="867" spans="1:8" ht="15.95" hidden="1" customHeight="1">
      <c r="A867" s="80" t="str">
        <f>IF(TONGHOP!F867="","",TONGHOP!F867)</f>
        <v>16CĐ-ĐCN2</v>
      </c>
      <c r="B867" s="76">
        <f>IF(TONGHOP!C867="","",TONGHOP!C867)</f>
        <v>20180110</v>
      </c>
      <c r="C867" s="76" t="str">
        <f>IF(TONGHOP!D867="","",TONGHOP!D867)</f>
        <v>13h00</v>
      </c>
      <c r="D867" s="81">
        <f>IF(TONGHOP!Q867="","",TONGHOP!Q867)</f>
        <v>90</v>
      </c>
      <c r="E867" s="82" t="str">
        <f>IF(TONGHOP!V867="","",IF(OR(TONGHOP!O867="KTHP",TONGHOP!O867="ThiTN"),TONGHOP!V867,""))</f>
        <v>Đặng Thế Huân</v>
      </c>
      <c r="F867" s="81">
        <f t="shared" si="26"/>
        <v>0.45</v>
      </c>
      <c r="G867" s="82" t="str">
        <f>IF(TONGHOP!W867="","",IF(OR(TONGHOP!O867="KTHP",TONGHOP!O867="ThiTN"),TONGHOP!W867,""))</f>
        <v/>
      </c>
      <c r="H867" s="81" t="str">
        <f t="shared" si="27"/>
        <v/>
      </c>
    </row>
    <row r="868" spans="1:8" ht="15.95" hidden="1" customHeight="1">
      <c r="A868" s="80" t="str">
        <f>IF(TONGHOP!F868="","",TONGHOP!F868)</f>
        <v>16CĐ-ĐCN2</v>
      </c>
      <c r="B868" s="76">
        <f>IF(TONGHOP!C868="","",TONGHOP!C868)</f>
        <v>20180110</v>
      </c>
      <c r="C868" s="76" t="str">
        <f>IF(TONGHOP!D868="","",TONGHOP!D868)</f>
        <v>13h00</v>
      </c>
      <c r="D868" s="81">
        <f>IF(TONGHOP!Q868="","",TONGHOP!Q868)</f>
        <v>90</v>
      </c>
      <c r="E868" s="82" t="str">
        <f>IF(TONGHOP!V868="","",IF(OR(TONGHOP!O868="KTHP",TONGHOP!O868="ThiTN"),TONGHOP!V868,""))</f>
        <v/>
      </c>
      <c r="F868" s="81" t="str">
        <f t="shared" si="26"/>
        <v/>
      </c>
      <c r="G868" s="82" t="str">
        <f>IF(TONGHOP!W868="","",IF(OR(TONGHOP!O868="KTHP",TONGHOP!O868="ThiTN"),TONGHOP!W868,""))</f>
        <v/>
      </c>
      <c r="H868" s="81" t="str">
        <f t="shared" si="27"/>
        <v/>
      </c>
    </row>
    <row r="869" spans="1:8" ht="15.95" hidden="1" customHeight="1">
      <c r="A869" s="80" t="str">
        <f>IF(TONGHOP!F869="","",TONGHOP!F869)</f>
        <v>16CĐ-ĐCN3</v>
      </c>
      <c r="B869" s="76">
        <f>IF(TONGHOP!C869="","",TONGHOP!C869)</f>
        <v>20180110</v>
      </c>
      <c r="C869" s="76" t="str">
        <f>IF(TONGHOP!D869="","",TONGHOP!D869)</f>
        <v>13h00</v>
      </c>
      <c r="D869" s="81">
        <f>IF(TONGHOP!Q869="","",TONGHOP!Q869)</f>
        <v>90</v>
      </c>
      <c r="E869" s="82" t="str">
        <f>IF(TONGHOP!V869="","",IF(OR(TONGHOP!O869="KTHP",TONGHOP!O869="ThiTN"),TONGHOP!V869,""))</f>
        <v/>
      </c>
      <c r="F869" s="81" t="str">
        <f t="shared" si="26"/>
        <v/>
      </c>
      <c r="G869" s="82" t="str">
        <f>IF(TONGHOP!W869="","",IF(OR(TONGHOP!O869="KTHP",TONGHOP!O869="ThiTN"),TONGHOP!W869,""))</f>
        <v/>
      </c>
      <c r="H869" s="81" t="str">
        <f t="shared" si="27"/>
        <v/>
      </c>
    </row>
    <row r="870" spans="1:8" ht="15.95" hidden="1" customHeight="1">
      <c r="A870" s="80" t="str">
        <f>IF(TONGHOP!F870="","",TONGHOP!F870)</f>
        <v>16CĐ-ĐCN3</v>
      </c>
      <c r="B870" s="76">
        <f>IF(TONGHOP!C870="","",TONGHOP!C870)</f>
        <v>20180110</v>
      </c>
      <c r="C870" s="76" t="str">
        <f>IF(TONGHOP!D870="","",TONGHOP!D870)</f>
        <v>13h00</v>
      </c>
      <c r="D870" s="81">
        <f>IF(TONGHOP!Q870="","",TONGHOP!Q870)</f>
        <v>90</v>
      </c>
      <c r="E870" s="82" t="str">
        <f>IF(TONGHOP!V870="","",IF(OR(TONGHOP!O870="KTHP",TONGHOP!O870="ThiTN"),TONGHOP!V870,""))</f>
        <v>Nguyễn Tất Thắng</v>
      </c>
      <c r="F870" s="81">
        <f t="shared" si="26"/>
        <v>0.45</v>
      </c>
      <c r="G870" s="82" t="str">
        <f>IF(TONGHOP!W870="","",IF(OR(TONGHOP!O870="KTHP",TONGHOP!O870="ThiTN"),TONGHOP!W870,""))</f>
        <v/>
      </c>
      <c r="H870" s="81" t="str">
        <f t="shared" si="27"/>
        <v/>
      </c>
    </row>
    <row r="871" spans="1:8" ht="15.95" hidden="1" customHeight="1">
      <c r="A871" s="80" t="str">
        <f>IF(TONGHOP!F871="","",TONGHOP!F871)</f>
        <v>16CĐ-ĐCN4</v>
      </c>
      <c r="B871" s="76">
        <f>IF(TONGHOP!C871="","",TONGHOP!C871)</f>
        <v>20180110</v>
      </c>
      <c r="C871" s="76" t="str">
        <f>IF(TONGHOP!D871="","",TONGHOP!D871)</f>
        <v>13h00</v>
      </c>
      <c r="D871" s="81">
        <f>IF(TONGHOP!Q871="","",TONGHOP!Q871)</f>
        <v>90</v>
      </c>
      <c r="E871" s="82" t="str">
        <f>IF(TONGHOP!V871="","",IF(OR(TONGHOP!O871="KTHP",TONGHOP!O871="ThiTN"),TONGHOP!V871,""))</f>
        <v/>
      </c>
      <c r="F871" s="81" t="str">
        <f t="shared" si="26"/>
        <v/>
      </c>
      <c r="G871" s="82" t="str">
        <f>IF(TONGHOP!W871="","",IF(OR(TONGHOP!O871="KTHP",TONGHOP!O871="ThiTN"),TONGHOP!W871,""))</f>
        <v/>
      </c>
      <c r="H871" s="81" t="str">
        <f t="shared" si="27"/>
        <v/>
      </c>
    </row>
    <row r="872" spans="1:8" ht="15.95" hidden="1" customHeight="1">
      <c r="A872" s="80" t="str">
        <f>IF(TONGHOP!F872="","",TONGHOP!F872)</f>
        <v>16CĐ-ĐCN5</v>
      </c>
      <c r="B872" s="76">
        <f>IF(TONGHOP!C872="","",TONGHOP!C872)</f>
        <v>20180110</v>
      </c>
      <c r="C872" s="76" t="str">
        <f>IF(TONGHOP!D872="","",TONGHOP!D872)</f>
        <v>13h00</v>
      </c>
      <c r="D872" s="81">
        <f>IF(TONGHOP!Q872="","",TONGHOP!Q872)</f>
        <v>90</v>
      </c>
      <c r="E872" s="82" t="str">
        <f>IF(TONGHOP!V872="","",IF(OR(TONGHOP!O872="KTHP",TONGHOP!O872="ThiTN"),TONGHOP!V872,""))</f>
        <v/>
      </c>
      <c r="F872" s="81" t="str">
        <f t="shared" si="26"/>
        <v/>
      </c>
      <c r="G872" s="82" t="str">
        <f>IF(TONGHOP!W872="","",IF(OR(TONGHOP!O872="KTHP",TONGHOP!O872="ThiTN"),TONGHOP!W872,""))</f>
        <v/>
      </c>
      <c r="H872" s="81" t="str">
        <f t="shared" si="27"/>
        <v/>
      </c>
    </row>
    <row r="873" spans="1:8" ht="15.95" hidden="1" customHeight="1">
      <c r="A873" s="80" t="str">
        <f>IF(TONGHOP!F873="","",TONGHOP!F873)</f>
        <v>16CĐ-ĐTCN1</v>
      </c>
      <c r="B873" s="76">
        <f>IF(TONGHOP!C873="","",TONGHOP!C873)</f>
        <v>20180110</v>
      </c>
      <c r="C873" s="76" t="str">
        <f>IF(TONGHOP!D873="","",TONGHOP!D873)</f>
        <v>13h00</v>
      </c>
      <c r="D873" s="81">
        <f>IF(TONGHOP!Q873="","",TONGHOP!Q873)</f>
        <v>90</v>
      </c>
      <c r="E873" s="82" t="str">
        <f>IF(TONGHOP!V873="","",IF(OR(TONGHOP!O873="KTHP",TONGHOP!O873="ThiTN"),TONGHOP!V873,""))</f>
        <v/>
      </c>
      <c r="F873" s="81" t="str">
        <f t="shared" si="26"/>
        <v/>
      </c>
      <c r="G873" s="82" t="str">
        <f>IF(TONGHOP!W873="","",IF(OR(TONGHOP!O873="KTHP",TONGHOP!O873="ThiTN"),TONGHOP!W873,""))</f>
        <v/>
      </c>
      <c r="H873" s="81" t="str">
        <f t="shared" si="27"/>
        <v/>
      </c>
    </row>
    <row r="874" spans="1:8" ht="15.95" hidden="1" customHeight="1">
      <c r="A874" s="80" t="str">
        <f>IF(TONGHOP!F874="","",TONGHOP!F874)</f>
        <v>15TC-QTM</v>
      </c>
      <c r="B874" s="76">
        <f>IF(TONGHOP!C874="","",TONGHOP!C874)</f>
        <v>20180110</v>
      </c>
      <c r="C874" s="76" t="str">
        <f>IF(TONGHOP!D874="","",TONGHOP!D874)</f>
        <v>13h00</v>
      </c>
      <c r="D874" s="81">
        <f>IF(TONGHOP!Q874="","",TONGHOP!Q874)</f>
        <v>90</v>
      </c>
      <c r="E874" s="82" t="str">
        <f>IF(TONGHOP!V874="","",IF(OR(TONGHOP!O874="KTHP",TONGHOP!O874="ThiTN"),TONGHOP!V874,""))</f>
        <v/>
      </c>
      <c r="F874" s="81" t="str">
        <f t="shared" si="26"/>
        <v/>
      </c>
      <c r="G874" s="82" t="str">
        <f>IF(TONGHOP!W874="","",IF(OR(TONGHOP!O874="KTHP",TONGHOP!O874="ThiTN"),TONGHOP!W874,""))</f>
        <v/>
      </c>
      <c r="H874" s="81" t="str">
        <f t="shared" si="27"/>
        <v/>
      </c>
    </row>
    <row r="875" spans="1:8" ht="15.95" hidden="1" customHeight="1">
      <c r="A875" s="80" t="str">
        <f>IF(TONGHOP!F875="","",TONGHOP!F875)</f>
        <v>16TN-QTM; 16TCT-QTM</v>
      </c>
      <c r="B875" s="76">
        <f>IF(TONGHOP!C875="","",TONGHOP!C875)</f>
        <v>20180110</v>
      </c>
      <c r="C875" s="76" t="str">
        <f>IF(TONGHOP!D875="","",TONGHOP!D875)</f>
        <v>13h00</v>
      </c>
      <c r="D875" s="81">
        <f>IF(TONGHOP!Q875="","",TONGHOP!Q875)</f>
        <v>90</v>
      </c>
      <c r="E875" s="82" t="str">
        <f>IF(TONGHOP!V875="","",IF(OR(TONGHOP!O875="KTHP",TONGHOP!O875="ThiTN"),TONGHOP!V875,""))</f>
        <v>Nguyễn Vân Giang</v>
      </c>
      <c r="F875" s="81">
        <f t="shared" si="26"/>
        <v>0.45</v>
      </c>
      <c r="G875" s="82" t="str">
        <f>IF(TONGHOP!W875="","",IF(OR(TONGHOP!O875="KTHP",TONGHOP!O875="ThiTN"),TONGHOP!W875,""))</f>
        <v/>
      </c>
      <c r="H875" s="81" t="str">
        <f t="shared" si="27"/>
        <v/>
      </c>
    </row>
    <row r="876" spans="1:8" ht="15.95" hidden="1" customHeight="1">
      <c r="A876" s="80" t="str">
        <f>IF(TONGHOP!F876="","",TONGHOP!F876)</f>
        <v>16CĐ-TĐH1</v>
      </c>
      <c r="B876" s="76">
        <f>IF(TONGHOP!C876="","",TONGHOP!C876)</f>
        <v>20180110</v>
      </c>
      <c r="C876" s="76" t="str">
        <f>IF(TONGHOP!D876="","",TONGHOP!D876)</f>
        <v>13h00</v>
      </c>
      <c r="D876" s="81">
        <f>IF(TONGHOP!Q876="","",TONGHOP!Q876)</f>
        <v>90</v>
      </c>
      <c r="E876" s="82" t="str">
        <f>IF(TONGHOP!V876="","",IF(OR(TONGHOP!O876="KTHP",TONGHOP!O876="ThiTN"),TONGHOP!V876,""))</f>
        <v/>
      </c>
      <c r="F876" s="81" t="str">
        <f t="shared" si="26"/>
        <v/>
      </c>
      <c r="G876" s="82" t="str">
        <f>IF(TONGHOP!W876="","",IF(OR(TONGHOP!O876="KTHP",TONGHOP!O876="ThiTN"),TONGHOP!W876,""))</f>
        <v/>
      </c>
      <c r="H876" s="81" t="str">
        <f t="shared" si="27"/>
        <v/>
      </c>
    </row>
    <row r="877" spans="1:8" ht="15.95" hidden="1" customHeight="1">
      <c r="A877" s="80" t="str">
        <f>IF(TONGHOP!F877="","",TONGHOP!F877)</f>
        <v>16CĐ-MTT2</v>
      </c>
      <c r="B877" s="76">
        <f>IF(TONGHOP!C877="","",TONGHOP!C877)</f>
        <v>20180110</v>
      </c>
      <c r="C877" s="76" t="str">
        <f>IF(TONGHOP!D877="","",TONGHOP!D877)</f>
        <v>13h00</v>
      </c>
      <c r="D877" s="81">
        <f>IF(TONGHOP!Q877="","",TONGHOP!Q877)</f>
        <v>90</v>
      </c>
      <c r="E877" s="82" t="str">
        <f>IF(TONGHOP!V877="","",IF(OR(TONGHOP!O877="KTHP",TONGHOP!O877="ThiTN"),TONGHOP!V877,""))</f>
        <v>Lê Thị Thu Thảo</v>
      </c>
      <c r="F877" s="81">
        <f t="shared" si="26"/>
        <v>0.45</v>
      </c>
      <c r="G877" s="82" t="str">
        <f>IF(TONGHOP!W877="","",IF(OR(TONGHOP!O877="KTHP",TONGHOP!O877="ThiTN"),TONGHOP!W877,""))</f>
        <v/>
      </c>
      <c r="H877" s="81" t="str">
        <f t="shared" si="27"/>
        <v/>
      </c>
    </row>
    <row r="878" spans="1:8" ht="15.95" hidden="1" customHeight="1">
      <c r="A878" s="80" t="str">
        <f>IF(TONGHOP!F878="","",TONGHOP!F878)</f>
        <v>16CĐ-MTT2</v>
      </c>
      <c r="B878" s="76">
        <f>IF(TONGHOP!C878="","",TONGHOP!C878)</f>
        <v>20180110</v>
      </c>
      <c r="C878" s="76" t="str">
        <f>IF(TONGHOP!D878="","",TONGHOP!D878)</f>
        <v>13h00</v>
      </c>
      <c r="D878" s="81">
        <f>IF(TONGHOP!Q878="","",TONGHOP!Q878)</f>
        <v>90</v>
      </c>
      <c r="E878" s="82" t="str">
        <f>IF(TONGHOP!V878="","",IF(OR(TONGHOP!O878="KTHP",TONGHOP!O878="ThiTN"),TONGHOP!V878,""))</f>
        <v/>
      </c>
      <c r="F878" s="81" t="str">
        <f t="shared" si="26"/>
        <v/>
      </c>
      <c r="G878" s="82" t="str">
        <f>IF(TONGHOP!W878="","",IF(OR(TONGHOP!O878="KTHP",TONGHOP!O878="ThiTN"),TONGHOP!W878,""))</f>
        <v/>
      </c>
      <c r="H878" s="81" t="str">
        <f t="shared" si="27"/>
        <v/>
      </c>
    </row>
    <row r="879" spans="1:8" ht="15.95" hidden="1" customHeight="1">
      <c r="A879" s="80" t="str">
        <f>IF(TONGHOP!F879="","",TONGHOP!F879)</f>
        <v>16CĐ-MTT1</v>
      </c>
      <c r="B879" s="76">
        <f>IF(TONGHOP!C879="","",TONGHOP!C879)</f>
        <v>20180110</v>
      </c>
      <c r="C879" s="76" t="str">
        <f>IF(TONGHOP!D879="","",TONGHOP!D879)</f>
        <v>13h00</v>
      </c>
      <c r="D879" s="81">
        <f>IF(TONGHOP!Q879="","",TONGHOP!Q879)</f>
        <v>90</v>
      </c>
      <c r="E879" s="82" t="str">
        <f>IF(TONGHOP!V879="","",IF(OR(TONGHOP!O879="KTHP",TONGHOP!O879="ThiTN"),TONGHOP!V879,""))</f>
        <v/>
      </c>
      <c r="F879" s="81" t="str">
        <f t="shared" si="26"/>
        <v/>
      </c>
      <c r="G879" s="82" t="str">
        <f>IF(TONGHOP!W879="","",IF(OR(TONGHOP!O879="KTHP",TONGHOP!O879="ThiTN"),TONGHOP!W879,""))</f>
        <v/>
      </c>
      <c r="H879" s="81" t="str">
        <f t="shared" si="27"/>
        <v/>
      </c>
    </row>
    <row r="880" spans="1:8" ht="15.95" hidden="1" customHeight="1">
      <c r="A880" s="80" t="str">
        <f>IF(TONGHOP!F880="","",TONGHOP!F880)</f>
        <v>16CĐ-MTT1</v>
      </c>
      <c r="B880" s="76">
        <f>IF(TONGHOP!C880="","",TONGHOP!C880)</f>
        <v>20180110</v>
      </c>
      <c r="C880" s="76" t="str">
        <f>IF(TONGHOP!D880="","",TONGHOP!D880)</f>
        <v>13h00</v>
      </c>
      <c r="D880" s="81">
        <f>IF(TONGHOP!Q880="","",TONGHOP!Q880)</f>
        <v>90</v>
      </c>
      <c r="E880" s="82" t="str">
        <f>IF(TONGHOP!V880="","",IF(OR(TONGHOP!O880="KTHP",TONGHOP!O880="ThiTN"),TONGHOP!V880,""))</f>
        <v>Nguyễn Anh Tăng</v>
      </c>
      <c r="F880" s="81">
        <f t="shared" si="26"/>
        <v>0.45</v>
      </c>
      <c r="G880" s="82" t="str">
        <f>IF(TONGHOP!W880="","",IF(OR(TONGHOP!O880="KTHP",TONGHOP!O880="ThiTN"),TONGHOP!W880,""))</f>
        <v/>
      </c>
      <c r="H880" s="81" t="str">
        <f t="shared" si="27"/>
        <v/>
      </c>
    </row>
    <row r="881" spans="1:8" ht="15.95" hidden="1" customHeight="1">
      <c r="A881" s="80" t="str">
        <f>IF(TONGHOP!F881="","",TONGHOP!F881)</f>
        <v>15TC-QTM</v>
      </c>
      <c r="B881" s="76">
        <f>IF(TONGHOP!C881="","",TONGHOP!C881)</f>
        <v>20180110</v>
      </c>
      <c r="C881" s="76" t="str">
        <f>IF(TONGHOP!D881="","",TONGHOP!D881)</f>
        <v>15h00</v>
      </c>
      <c r="D881" s="81">
        <f>IF(TONGHOP!Q881="","",TONGHOP!Q881)</f>
        <v>120</v>
      </c>
      <c r="E881" s="82" t="str">
        <f>IF(TONGHOP!V881="","",IF(OR(TONGHOP!O881="KTHP",TONGHOP!O881="ThiTN"),TONGHOP!V881,""))</f>
        <v/>
      </c>
      <c r="F881" s="81" t="str">
        <f t="shared" si="26"/>
        <v/>
      </c>
      <c r="G881" s="82" t="str">
        <f>IF(TONGHOP!W881="","",IF(OR(TONGHOP!O881="KTHP",TONGHOP!O881="ThiTN"),TONGHOP!W881,""))</f>
        <v/>
      </c>
      <c r="H881" s="81" t="str">
        <f t="shared" si="27"/>
        <v/>
      </c>
    </row>
    <row r="882" spans="1:8" ht="15.95" hidden="1" customHeight="1">
      <c r="A882" s="80" t="str">
        <f>IF(TONGHOP!F882="","",TONGHOP!F882)</f>
        <v>16TN-QTM; 16TCT-QTM</v>
      </c>
      <c r="B882" s="76">
        <f>IF(TONGHOP!C882="","",TONGHOP!C882)</f>
        <v>20180110</v>
      </c>
      <c r="C882" s="76" t="str">
        <f>IF(TONGHOP!D882="","",TONGHOP!D882)</f>
        <v>15h00</v>
      </c>
      <c r="D882" s="81">
        <f>IF(TONGHOP!Q882="","",TONGHOP!Q882)</f>
        <v>90</v>
      </c>
      <c r="E882" s="82" t="str">
        <f>IF(TONGHOP!V882="","",IF(OR(TONGHOP!O882="KTHP",TONGHOP!O882="ThiTN"),TONGHOP!V882,""))</f>
        <v>Nguyễn Vân Giang</v>
      </c>
      <c r="F882" s="81">
        <f t="shared" si="26"/>
        <v>0.45</v>
      </c>
      <c r="G882" s="82" t="str">
        <f>IF(TONGHOP!W882="","",IF(OR(TONGHOP!O882="KTHP",TONGHOP!O882="ThiTN"),TONGHOP!W882,""))</f>
        <v/>
      </c>
      <c r="H882" s="81" t="str">
        <f t="shared" si="27"/>
        <v/>
      </c>
    </row>
    <row r="883" spans="1:8" ht="15.95" hidden="1" customHeight="1">
      <c r="A883" s="80" t="str">
        <f>IF(TONGHOP!F883="","",TONGHOP!F883)</f>
        <v>16CĐ-MTT2</v>
      </c>
      <c r="B883" s="76">
        <f>IF(TONGHOP!C883="","",TONGHOP!C883)</f>
        <v>20180110</v>
      </c>
      <c r="C883" s="76" t="str">
        <f>IF(TONGHOP!D883="","",TONGHOP!D883)</f>
        <v>15h30</v>
      </c>
      <c r="D883" s="81">
        <f>IF(TONGHOP!Q883="","",TONGHOP!Q883)</f>
        <v>60</v>
      </c>
      <c r="E883" s="82" t="str">
        <f>IF(TONGHOP!V883="","",IF(OR(TONGHOP!O883="KTHP",TONGHOP!O883="ThiTN"),TONGHOP!V883,""))</f>
        <v>Phạm Thị Thu Hiền</v>
      </c>
      <c r="F883" s="81">
        <f t="shared" si="26"/>
        <v>0.3</v>
      </c>
      <c r="G883" s="82" t="str">
        <f>IF(TONGHOP!W883="","",IF(OR(TONGHOP!O883="KTHP",TONGHOP!O883="ThiTN"),TONGHOP!W883,""))</f>
        <v/>
      </c>
      <c r="H883" s="81" t="str">
        <f t="shared" si="27"/>
        <v/>
      </c>
    </row>
    <row r="884" spans="1:8" ht="15.95" hidden="1" customHeight="1">
      <c r="A884" s="80" t="str">
        <f>IF(TONGHOP!F884="","",TONGHOP!F884)</f>
        <v>16CĐ-MTT2</v>
      </c>
      <c r="B884" s="76">
        <f>IF(TONGHOP!C884="","",TONGHOP!C884)</f>
        <v>20180110</v>
      </c>
      <c r="C884" s="76" t="str">
        <f>IF(TONGHOP!D884="","",TONGHOP!D884)</f>
        <v>15h30</v>
      </c>
      <c r="D884" s="81">
        <f>IF(TONGHOP!Q884="","",TONGHOP!Q884)</f>
        <v>60</v>
      </c>
      <c r="E884" s="82" t="str">
        <f>IF(TONGHOP!V884="","",IF(OR(TONGHOP!O884="KTHP",TONGHOP!O884="ThiTN"),TONGHOP!V884,""))</f>
        <v/>
      </c>
      <c r="F884" s="81" t="str">
        <f t="shared" si="26"/>
        <v/>
      </c>
      <c r="G884" s="82" t="str">
        <f>IF(TONGHOP!W884="","",IF(OR(TONGHOP!O884="KTHP",TONGHOP!O884="ThiTN"),TONGHOP!W884,""))</f>
        <v/>
      </c>
      <c r="H884" s="81" t="str">
        <f t="shared" si="27"/>
        <v/>
      </c>
    </row>
    <row r="885" spans="1:8" ht="15.95" hidden="1" customHeight="1">
      <c r="A885" s="80" t="str">
        <f>IF(TONGHOP!F885="","",TONGHOP!F885)</f>
        <v>16CĐ-MTT1</v>
      </c>
      <c r="B885" s="76">
        <f>IF(TONGHOP!C885="","",TONGHOP!C885)</f>
        <v>20180110</v>
      </c>
      <c r="C885" s="76" t="str">
        <f>IF(TONGHOP!D885="","",TONGHOP!D885)</f>
        <v>15h30</v>
      </c>
      <c r="D885" s="81">
        <f>IF(TONGHOP!Q885="","",TONGHOP!Q885)</f>
        <v>60</v>
      </c>
      <c r="E885" s="82" t="str">
        <f>IF(TONGHOP!V885="","",IF(OR(TONGHOP!O885="KTHP",TONGHOP!O885="ThiTN"),TONGHOP!V885,""))</f>
        <v/>
      </c>
      <c r="F885" s="81" t="str">
        <f t="shared" si="26"/>
        <v/>
      </c>
      <c r="G885" s="82" t="str">
        <f>IF(TONGHOP!W885="","",IF(OR(TONGHOP!O885="KTHP",TONGHOP!O885="ThiTN"),TONGHOP!W885,""))</f>
        <v/>
      </c>
      <c r="H885" s="81" t="str">
        <f t="shared" si="27"/>
        <v/>
      </c>
    </row>
    <row r="886" spans="1:8" ht="15.95" hidden="1" customHeight="1">
      <c r="A886" s="80" t="str">
        <f>IF(TONGHOP!F886="","",TONGHOP!F886)</f>
        <v>16CĐ-Ô1</v>
      </c>
      <c r="B886" s="76">
        <f>IF(TONGHOP!C886="","",TONGHOP!C886)</f>
        <v>20180110</v>
      </c>
      <c r="C886" s="76" t="str">
        <f>IF(TONGHOP!D886="","",TONGHOP!D886)</f>
        <v>15h30</v>
      </c>
      <c r="D886" s="81">
        <f>IF(TONGHOP!Q886="","",TONGHOP!Q886)</f>
        <v>60</v>
      </c>
      <c r="E886" s="82" t="str">
        <f>IF(TONGHOP!V886="","",IF(OR(TONGHOP!O886="KTHP",TONGHOP!O886="ThiTN"),TONGHOP!V886,""))</f>
        <v>Nguyễn Tất Thắng</v>
      </c>
      <c r="F886" s="81">
        <f t="shared" si="26"/>
        <v>0.3</v>
      </c>
      <c r="G886" s="82" t="str">
        <f>IF(TONGHOP!W886="","",IF(OR(TONGHOP!O886="KTHP",TONGHOP!O886="ThiTN"),TONGHOP!W886,""))</f>
        <v/>
      </c>
      <c r="H886" s="81" t="str">
        <f t="shared" si="27"/>
        <v/>
      </c>
    </row>
    <row r="887" spans="1:8" ht="15.95" hidden="1" customHeight="1">
      <c r="A887" s="80" t="str">
        <f>IF(TONGHOP!F887="","",TONGHOP!F887)</f>
        <v>16CĐ-Ô1</v>
      </c>
      <c r="B887" s="76">
        <f>IF(TONGHOP!C887="","",TONGHOP!C887)</f>
        <v>20180110</v>
      </c>
      <c r="C887" s="76" t="str">
        <f>IF(TONGHOP!D887="","",TONGHOP!D887)</f>
        <v>15h30</v>
      </c>
      <c r="D887" s="81">
        <f>IF(TONGHOP!Q887="","",TONGHOP!Q887)</f>
        <v>60</v>
      </c>
      <c r="E887" s="82" t="str">
        <f>IF(TONGHOP!V887="","",IF(OR(TONGHOP!O887="KTHP",TONGHOP!O887="ThiTN"),TONGHOP!V887,""))</f>
        <v/>
      </c>
      <c r="F887" s="81" t="str">
        <f t="shared" si="26"/>
        <v/>
      </c>
      <c r="G887" s="82" t="str">
        <f>IF(TONGHOP!W887="","",IF(OR(TONGHOP!O887="KTHP",TONGHOP!O887="ThiTN"),TONGHOP!W887,""))</f>
        <v/>
      </c>
      <c r="H887" s="81" t="str">
        <f t="shared" si="27"/>
        <v/>
      </c>
    </row>
    <row r="888" spans="1:8" ht="15.95" hidden="1" customHeight="1">
      <c r="A888" s="80" t="str">
        <f>IF(TONGHOP!F888="","",TONGHOP!F888)</f>
        <v>16CĐ-Ô10</v>
      </c>
      <c r="B888" s="76">
        <f>IF(TONGHOP!C888="","",TONGHOP!C888)</f>
        <v>20180110</v>
      </c>
      <c r="C888" s="76" t="str">
        <f>IF(TONGHOP!D888="","",TONGHOP!D888)</f>
        <v>15h30</v>
      </c>
      <c r="D888" s="81">
        <f>IF(TONGHOP!Q888="","",TONGHOP!Q888)</f>
        <v>60</v>
      </c>
      <c r="E888" s="82" t="str">
        <f>IF(TONGHOP!V888="","",IF(OR(TONGHOP!O888="KTHP",TONGHOP!O888="ThiTN"),TONGHOP!V888,""))</f>
        <v/>
      </c>
      <c r="F888" s="81" t="str">
        <f t="shared" si="26"/>
        <v/>
      </c>
      <c r="G888" s="82" t="str">
        <f>IF(TONGHOP!W888="","",IF(OR(TONGHOP!O888="KTHP",TONGHOP!O888="ThiTN"),TONGHOP!W888,""))</f>
        <v/>
      </c>
      <c r="H888" s="81" t="str">
        <f t="shared" si="27"/>
        <v/>
      </c>
    </row>
    <row r="889" spans="1:8" ht="15.95" hidden="1" customHeight="1">
      <c r="A889" s="80" t="str">
        <f>IF(TONGHOP!F889="","",TONGHOP!F889)</f>
        <v>16CĐ-Ô10</v>
      </c>
      <c r="B889" s="76">
        <f>IF(TONGHOP!C889="","",TONGHOP!C889)</f>
        <v>20180110</v>
      </c>
      <c r="C889" s="76" t="str">
        <f>IF(TONGHOP!D889="","",TONGHOP!D889)</f>
        <v>15h30</v>
      </c>
      <c r="D889" s="81">
        <f>IF(TONGHOP!Q889="","",TONGHOP!Q889)</f>
        <v>60</v>
      </c>
      <c r="E889" s="82" t="str">
        <f>IF(TONGHOP!V889="","",IF(OR(TONGHOP!O889="KTHP",TONGHOP!O889="ThiTN"),TONGHOP!V889,""))</f>
        <v/>
      </c>
      <c r="F889" s="81" t="str">
        <f t="shared" si="26"/>
        <v/>
      </c>
      <c r="G889" s="82" t="str">
        <f>IF(TONGHOP!W889="","",IF(OR(TONGHOP!O889="KTHP",TONGHOP!O889="ThiTN"),TONGHOP!W889,""))</f>
        <v/>
      </c>
      <c r="H889" s="81" t="str">
        <f t="shared" si="27"/>
        <v/>
      </c>
    </row>
    <row r="890" spans="1:8" ht="15.95" hidden="1" customHeight="1">
      <c r="A890" s="80" t="str">
        <f>IF(TONGHOP!F890="","",TONGHOP!F890)</f>
        <v>16CĐ-Ô11</v>
      </c>
      <c r="B890" s="76">
        <f>IF(TONGHOP!C890="","",TONGHOP!C890)</f>
        <v>20180110</v>
      </c>
      <c r="C890" s="76" t="str">
        <f>IF(TONGHOP!D890="","",TONGHOP!D890)</f>
        <v>15h30</v>
      </c>
      <c r="D890" s="81">
        <f>IF(TONGHOP!Q890="","",TONGHOP!Q890)</f>
        <v>60</v>
      </c>
      <c r="E890" s="82" t="str">
        <f>IF(TONGHOP!V890="","",IF(OR(TONGHOP!O890="KTHP",TONGHOP!O890="ThiTN"),TONGHOP!V890,""))</f>
        <v/>
      </c>
      <c r="F890" s="81" t="str">
        <f t="shared" si="26"/>
        <v/>
      </c>
      <c r="G890" s="82" t="str">
        <f>IF(TONGHOP!W890="","",IF(OR(TONGHOP!O890="KTHP",TONGHOP!O890="ThiTN"),TONGHOP!W890,""))</f>
        <v/>
      </c>
      <c r="H890" s="81" t="str">
        <f t="shared" si="27"/>
        <v/>
      </c>
    </row>
    <row r="891" spans="1:8" ht="15.95" hidden="1" customHeight="1">
      <c r="A891" s="80" t="str">
        <f>IF(TONGHOP!F891="","",TONGHOP!F891)</f>
        <v>16CĐ-Ô11</v>
      </c>
      <c r="B891" s="76">
        <f>IF(TONGHOP!C891="","",TONGHOP!C891)</f>
        <v>20180110</v>
      </c>
      <c r="C891" s="76" t="str">
        <f>IF(TONGHOP!D891="","",TONGHOP!D891)</f>
        <v>15h30</v>
      </c>
      <c r="D891" s="81">
        <f>IF(TONGHOP!Q891="","",TONGHOP!Q891)</f>
        <v>60</v>
      </c>
      <c r="E891" s="82" t="str">
        <f>IF(TONGHOP!V891="","",IF(OR(TONGHOP!O891="KTHP",TONGHOP!O891="ThiTN"),TONGHOP!V891,""))</f>
        <v/>
      </c>
      <c r="F891" s="81" t="str">
        <f t="shared" si="26"/>
        <v/>
      </c>
      <c r="G891" s="82" t="str">
        <f>IF(TONGHOP!W891="","",IF(OR(TONGHOP!O891="KTHP",TONGHOP!O891="ThiTN"),TONGHOP!W891,""))</f>
        <v/>
      </c>
      <c r="H891" s="81" t="str">
        <f t="shared" si="27"/>
        <v/>
      </c>
    </row>
    <row r="892" spans="1:8" ht="15.95" hidden="1" customHeight="1">
      <c r="A892" s="80" t="str">
        <f>IF(TONGHOP!F892="","",TONGHOP!F892)</f>
        <v>16CĐ-Ô12</v>
      </c>
      <c r="B892" s="76">
        <f>IF(TONGHOP!C892="","",TONGHOP!C892)</f>
        <v>20180110</v>
      </c>
      <c r="C892" s="76" t="str">
        <f>IF(TONGHOP!D892="","",TONGHOP!D892)</f>
        <v>15h30</v>
      </c>
      <c r="D892" s="81">
        <f>IF(TONGHOP!Q892="","",TONGHOP!Q892)</f>
        <v>60</v>
      </c>
      <c r="E892" s="82" t="str">
        <f>IF(TONGHOP!V892="","",IF(OR(TONGHOP!O892="KTHP",TONGHOP!O892="ThiTN"),TONGHOP!V892,""))</f>
        <v/>
      </c>
      <c r="F892" s="81" t="str">
        <f t="shared" si="26"/>
        <v/>
      </c>
      <c r="G892" s="82" t="str">
        <f>IF(TONGHOP!W892="","",IF(OR(TONGHOP!O892="KTHP",TONGHOP!O892="ThiTN"),TONGHOP!W892,""))</f>
        <v/>
      </c>
      <c r="H892" s="81" t="str">
        <f t="shared" si="27"/>
        <v/>
      </c>
    </row>
    <row r="893" spans="1:8" ht="15.95" hidden="1" customHeight="1">
      <c r="A893" s="80" t="str">
        <f>IF(TONGHOP!F893="","",TONGHOP!F893)</f>
        <v>16CĐ-Ô12</v>
      </c>
      <c r="B893" s="76">
        <f>IF(TONGHOP!C893="","",TONGHOP!C893)</f>
        <v>20180110</v>
      </c>
      <c r="C893" s="76" t="str">
        <f>IF(TONGHOP!D893="","",TONGHOP!D893)</f>
        <v>15h30</v>
      </c>
      <c r="D893" s="81">
        <f>IF(TONGHOP!Q893="","",TONGHOP!Q893)</f>
        <v>60</v>
      </c>
      <c r="E893" s="82" t="str">
        <f>IF(TONGHOP!V893="","",IF(OR(TONGHOP!O893="KTHP",TONGHOP!O893="ThiTN"),TONGHOP!V893,""))</f>
        <v/>
      </c>
      <c r="F893" s="81" t="str">
        <f t="shared" si="26"/>
        <v/>
      </c>
      <c r="G893" s="82" t="str">
        <f>IF(TONGHOP!W893="","",IF(OR(TONGHOP!O893="KTHP",TONGHOP!O893="ThiTN"),TONGHOP!W893,""))</f>
        <v/>
      </c>
      <c r="H893" s="81" t="str">
        <f t="shared" si="27"/>
        <v/>
      </c>
    </row>
    <row r="894" spans="1:8" ht="15.95" hidden="1" customHeight="1">
      <c r="A894" s="80" t="str">
        <f>IF(TONGHOP!F894="","",TONGHOP!F894)</f>
        <v>16CĐ-Ô2</v>
      </c>
      <c r="B894" s="76">
        <f>IF(TONGHOP!C894="","",TONGHOP!C894)</f>
        <v>20180110</v>
      </c>
      <c r="C894" s="76" t="str">
        <f>IF(TONGHOP!D894="","",TONGHOP!D894)</f>
        <v>15h30</v>
      </c>
      <c r="D894" s="81">
        <f>IF(TONGHOP!Q894="","",TONGHOP!Q894)</f>
        <v>60</v>
      </c>
      <c r="E894" s="82" t="str">
        <f>IF(TONGHOP!V894="","",IF(OR(TONGHOP!O894="KTHP",TONGHOP!O894="ThiTN"),TONGHOP!V894,""))</f>
        <v/>
      </c>
      <c r="F894" s="81" t="str">
        <f t="shared" si="26"/>
        <v/>
      </c>
      <c r="G894" s="82" t="str">
        <f>IF(TONGHOP!W894="","",IF(OR(TONGHOP!O894="KTHP",TONGHOP!O894="ThiTN"),TONGHOP!W894,""))</f>
        <v/>
      </c>
      <c r="H894" s="81" t="str">
        <f t="shared" si="27"/>
        <v/>
      </c>
    </row>
    <row r="895" spans="1:8" ht="15.95" hidden="1" customHeight="1">
      <c r="A895" s="80" t="str">
        <f>IF(TONGHOP!F895="","",TONGHOP!F895)</f>
        <v>16CĐ-Ô3</v>
      </c>
      <c r="B895" s="76">
        <f>IF(TONGHOP!C895="","",TONGHOP!C895)</f>
        <v>20180110</v>
      </c>
      <c r="C895" s="76" t="str">
        <f>IF(TONGHOP!D895="","",TONGHOP!D895)</f>
        <v>15h30</v>
      </c>
      <c r="D895" s="81">
        <f>IF(TONGHOP!Q895="","",TONGHOP!Q895)</f>
        <v>60</v>
      </c>
      <c r="E895" s="82" t="str">
        <f>IF(TONGHOP!V895="","",IF(OR(TONGHOP!O895="KTHP",TONGHOP!O895="ThiTN"),TONGHOP!V895,""))</f>
        <v>Nguyễn Thanh Tú</v>
      </c>
      <c r="F895" s="81">
        <f t="shared" si="26"/>
        <v>0.3</v>
      </c>
      <c r="G895" s="82" t="str">
        <f>IF(TONGHOP!W895="","",IF(OR(TONGHOP!O895="KTHP",TONGHOP!O895="ThiTN"),TONGHOP!W895,""))</f>
        <v/>
      </c>
      <c r="H895" s="81" t="str">
        <f t="shared" si="27"/>
        <v/>
      </c>
    </row>
    <row r="896" spans="1:8" ht="15.95" hidden="1" customHeight="1">
      <c r="A896" s="80" t="str">
        <f>IF(TONGHOP!F896="","",TONGHOP!F896)</f>
        <v>16CĐ-Ô9</v>
      </c>
      <c r="B896" s="76">
        <f>IF(TONGHOP!C896="","",TONGHOP!C896)</f>
        <v>20180110</v>
      </c>
      <c r="C896" s="76" t="str">
        <f>IF(TONGHOP!D896="","",TONGHOP!D896)</f>
        <v>15h30</v>
      </c>
      <c r="D896" s="81">
        <f>IF(TONGHOP!Q896="","",TONGHOP!Q896)</f>
        <v>60</v>
      </c>
      <c r="E896" s="82" t="str">
        <f>IF(TONGHOP!V896="","",IF(OR(TONGHOP!O896="KTHP",TONGHOP!O896="ThiTN"),TONGHOP!V896,""))</f>
        <v/>
      </c>
      <c r="F896" s="81" t="str">
        <f t="shared" si="26"/>
        <v/>
      </c>
      <c r="G896" s="82" t="str">
        <f>IF(TONGHOP!W896="","",IF(OR(TONGHOP!O896="KTHP",TONGHOP!O896="ThiTN"),TONGHOP!W896,""))</f>
        <v/>
      </c>
      <c r="H896" s="81" t="str">
        <f t="shared" si="27"/>
        <v/>
      </c>
    </row>
    <row r="897" spans="1:8" ht="15.95" hidden="1" customHeight="1">
      <c r="A897" s="80" t="str">
        <f>IF(TONGHOP!F897="","",TONGHOP!F897)</f>
        <v>16CĐ-Ô4</v>
      </c>
      <c r="B897" s="76">
        <f>IF(TONGHOP!C897="","",TONGHOP!C897)</f>
        <v>20180110</v>
      </c>
      <c r="C897" s="76" t="str">
        <f>IF(TONGHOP!D897="","",TONGHOP!D897)</f>
        <v>15h30</v>
      </c>
      <c r="D897" s="81">
        <f>IF(TONGHOP!Q897="","",TONGHOP!Q897)</f>
        <v>60</v>
      </c>
      <c r="E897" s="82" t="str">
        <f>IF(TONGHOP!V897="","",IF(OR(TONGHOP!O897="KTHP",TONGHOP!O897="ThiTN"),TONGHOP!V897,""))</f>
        <v/>
      </c>
      <c r="F897" s="81" t="str">
        <f t="shared" si="26"/>
        <v/>
      </c>
      <c r="G897" s="82" t="str">
        <f>IF(TONGHOP!W897="","",IF(OR(TONGHOP!O897="KTHP",TONGHOP!O897="ThiTN"),TONGHOP!W897,""))</f>
        <v/>
      </c>
      <c r="H897" s="81" t="str">
        <f t="shared" si="27"/>
        <v/>
      </c>
    </row>
    <row r="898" spans="1:8" ht="15.95" hidden="1" customHeight="1">
      <c r="A898" s="80" t="str">
        <f>IF(TONGHOP!F898="","",TONGHOP!F898)</f>
        <v>16CĐ-Ô5</v>
      </c>
      <c r="B898" s="76">
        <f>IF(TONGHOP!C898="","",TONGHOP!C898)</f>
        <v>20180110</v>
      </c>
      <c r="C898" s="76" t="str">
        <f>IF(TONGHOP!D898="","",TONGHOP!D898)</f>
        <v>15h30</v>
      </c>
      <c r="D898" s="81">
        <f>IF(TONGHOP!Q898="","",TONGHOP!Q898)</f>
        <v>60</v>
      </c>
      <c r="E898" s="82" t="str">
        <f>IF(TONGHOP!V898="","",IF(OR(TONGHOP!O898="KTHP",TONGHOP!O898="ThiTN"),TONGHOP!V898,""))</f>
        <v/>
      </c>
      <c r="F898" s="81" t="str">
        <f t="shared" si="26"/>
        <v/>
      </c>
      <c r="G898" s="82" t="str">
        <f>IF(TONGHOP!W898="","",IF(OR(TONGHOP!O898="KTHP",TONGHOP!O898="ThiTN"),TONGHOP!W898,""))</f>
        <v/>
      </c>
      <c r="H898" s="81" t="str">
        <f t="shared" si="27"/>
        <v/>
      </c>
    </row>
    <row r="899" spans="1:8" ht="15.95" hidden="1" customHeight="1">
      <c r="A899" s="80" t="str">
        <f>IF(TONGHOP!F899="","",TONGHOP!F899)</f>
        <v>16CĐ-Ô6</v>
      </c>
      <c r="B899" s="76">
        <f>IF(TONGHOP!C899="","",TONGHOP!C899)</f>
        <v>20180110</v>
      </c>
      <c r="C899" s="76" t="str">
        <f>IF(TONGHOP!D899="","",TONGHOP!D899)</f>
        <v>15h30</v>
      </c>
      <c r="D899" s="81">
        <f>IF(TONGHOP!Q899="","",TONGHOP!Q899)</f>
        <v>60</v>
      </c>
      <c r="E899" s="82" t="str">
        <f>IF(TONGHOP!V899="","",IF(OR(TONGHOP!O899="KTHP",TONGHOP!O899="ThiTN"),TONGHOP!V899,""))</f>
        <v/>
      </c>
      <c r="F899" s="81" t="str">
        <f t="shared" ref="F899:F962" si="28">IF(E899="","",D899*0.3/60)</f>
        <v/>
      </c>
      <c r="G899" s="82" t="str">
        <f>IF(TONGHOP!W899="","",IF(OR(TONGHOP!O899="KTHP",TONGHOP!O899="ThiTN"),TONGHOP!W899,""))</f>
        <v/>
      </c>
      <c r="H899" s="81" t="str">
        <f t="shared" ref="H899:H962" si="29">IF(G899="","",D899*0.3/60)</f>
        <v/>
      </c>
    </row>
    <row r="900" spans="1:8" ht="15.95" hidden="1" customHeight="1">
      <c r="A900" s="80" t="str">
        <f>IF(TONGHOP!F900="","",TONGHOP!F900)</f>
        <v>16CĐ-Ô7</v>
      </c>
      <c r="B900" s="76">
        <f>IF(TONGHOP!C900="","",TONGHOP!C900)</f>
        <v>20180110</v>
      </c>
      <c r="C900" s="76" t="str">
        <f>IF(TONGHOP!D900="","",TONGHOP!D900)</f>
        <v>15h30</v>
      </c>
      <c r="D900" s="81">
        <f>IF(TONGHOP!Q900="","",TONGHOP!Q900)</f>
        <v>60</v>
      </c>
      <c r="E900" s="82" t="str">
        <f>IF(TONGHOP!V900="","",IF(OR(TONGHOP!O900="KTHP",TONGHOP!O900="ThiTN"),TONGHOP!V900,""))</f>
        <v/>
      </c>
      <c r="F900" s="81" t="str">
        <f t="shared" si="28"/>
        <v/>
      </c>
      <c r="G900" s="82" t="str">
        <f>IF(TONGHOP!W900="","",IF(OR(TONGHOP!O900="KTHP",TONGHOP!O900="ThiTN"),TONGHOP!W900,""))</f>
        <v/>
      </c>
      <c r="H900" s="81" t="str">
        <f t="shared" si="29"/>
        <v/>
      </c>
    </row>
    <row r="901" spans="1:8" ht="15.95" hidden="1" customHeight="1">
      <c r="A901" s="80" t="str">
        <f>IF(TONGHOP!F901="","",TONGHOP!F901)</f>
        <v>16CĐ-Ô8</v>
      </c>
      <c r="B901" s="76">
        <f>IF(TONGHOP!C901="","",TONGHOP!C901)</f>
        <v>20180110</v>
      </c>
      <c r="C901" s="76" t="str">
        <f>IF(TONGHOP!D901="","",TONGHOP!D901)</f>
        <v>15h30</v>
      </c>
      <c r="D901" s="81">
        <f>IF(TONGHOP!Q901="","",TONGHOP!Q901)</f>
        <v>60</v>
      </c>
      <c r="E901" s="82" t="str">
        <f>IF(TONGHOP!V901="","",IF(OR(TONGHOP!O901="KTHP",TONGHOP!O901="ThiTN"),TONGHOP!V901,""))</f>
        <v/>
      </c>
      <c r="F901" s="81" t="str">
        <f t="shared" si="28"/>
        <v/>
      </c>
      <c r="G901" s="82" t="str">
        <f>IF(TONGHOP!W901="","",IF(OR(TONGHOP!O901="KTHP",TONGHOP!O901="ThiTN"),TONGHOP!W901,""))</f>
        <v/>
      </c>
      <c r="H901" s="81" t="str">
        <f t="shared" si="29"/>
        <v/>
      </c>
    </row>
    <row r="902" spans="1:8" ht="15.95" hidden="1" customHeight="1">
      <c r="A902" s="80" t="str">
        <f>IF(TONGHOP!F902="","",TONGHOP!F902)</f>
        <v>16CĐ-CĐT1</v>
      </c>
      <c r="B902" s="76">
        <f>IF(TONGHOP!C902="","",TONGHOP!C902)</f>
        <v>20180110</v>
      </c>
      <c r="C902" s="76" t="str">
        <f>IF(TONGHOP!D902="","",TONGHOP!D902)</f>
        <v>15h30</v>
      </c>
      <c r="D902" s="81">
        <f>IF(TONGHOP!Q902="","",TONGHOP!Q902)</f>
        <v>90</v>
      </c>
      <c r="E902" s="82" t="str">
        <f>IF(TONGHOP!V902="","",IF(OR(TONGHOP!O902="KTHP",TONGHOP!O902="ThiTN"),TONGHOP!V902,""))</f>
        <v/>
      </c>
      <c r="F902" s="81" t="str">
        <f t="shared" si="28"/>
        <v/>
      </c>
      <c r="G902" s="82" t="str">
        <f>IF(TONGHOP!W902="","",IF(OR(TONGHOP!O902="KTHP",TONGHOP!O902="ThiTN"),TONGHOP!W902,""))</f>
        <v/>
      </c>
      <c r="H902" s="81" t="str">
        <f t="shared" si="29"/>
        <v/>
      </c>
    </row>
    <row r="903" spans="1:8" ht="15.95" hidden="1" customHeight="1">
      <c r="A903" s="80" t="str">
        <f>IF(TONGHOP!F903="","",TONGHOP!F903)</f>
        <v>15TC-Đ</v>
      </c>
      <c r="B903" s="76">
        <f>IF(TONGHOP!C903="","",TONGHOP!C903)</f>
        <v>20180110</v>
      </c>
      <c r="C903" s="76" t="str">
        <f>IF(TONGHOP!D903="","",TONGHOP!D903)</f>
        <v>7h30</v>
      </c>
      <c r="D903" s="81">
        <f>IF(TONGHOP!Q903="","",TONGHOP!Q903)</f>
        <v>90</v>
      </c>
      <c r="E903" s="82" t="str">
        <f>IF(TONGHOP!V903="","",IF(OR(TONGHOP!O903="KTHP",TONGHOP!O903="ThiTN"),TONGHOP!V903,""))</f>
        <v>Phạm Thị Gia Tâm</v>
      </c>
      <c r="F903" s="81">
        <f t="shared" si="28"/>
        <v>0.45</v>
      </c>
      <c r="G903" s="82" t="str">
        <f>IF(TONGHOP!W903="","",IF(OR(TONGHOP!O903="KTHP",TONGHOP!O903="ThiTN"),TONGHOP!W903,""))</f>
        <v/>
      </c>
      <c r="H903" s="81" t="str">
        <f t="shared" si="29"/>
        <v/>
      </c>
    </row>
    <row r="904" spans="1:8" ht="15.95" hidden="1" customHeight="1">
      <c r="A904" s="80" t="str">
        <f>IF(TONGHOP!F904="","",TONGHOP!F904)</f>
        <v>15TC-NL</v>
      </c>
      <c r="B904" s="76">
        <f>IF(TONGHOP!C904="","",TONGHOP!C904)</f>
        <v>20180110</v>
      </c>
      <c r="C904" s="76" t="str">
        <f>IF(TONGHOP!D904="","",TONGHOP!D904)</f>
        <v>7h30</v>
      </c>
      <c r="D904" s="81">
        <f>IF(TONGHOP!Q904="","",TONGHOP!Q904)</f>
        <v>90</v>
      </c>
      <c r="E904" s="82" t="str">
        <f>IF(TONGHOP!V904="","",IF(OR(TONGHOP!O904="KTHP",TONGHOP!O904="ThiTN"),TONGHOP!V904,""))</f>
        <v/>
      </c>
      <c r="F904" s="81" t="str">
        <f t="shared" si="28"/>
        <v/>
      </c>
      <c r="G904" s="82" t="str">
        <f>IF(TONGHOP!W904="","",IF(OR(TONGHOP!O904="KTHP",TONGHOP!O904="ThiTN"),TONGHOP!W904,""))</f>
        <v/>
      </c>
      <c r="H904" s="81" t="str">
        <f t="shared" si="29"/>
        <v/>
      </c>
    </row>
    <row r="905" spans="1:8" ht="15.95" hidden="1" customHeight="1">
      <c r="A905" s="80" t="str">
        <f>IF(TONGHOP!F905="","",TONGHOP!F905)</f>
        <v>16TC-Ô1</v>
      </c>
      <c r="B905" s="76">
        <f>IF(TONGHOP!C905="","",TONGHOP!C905)</f>
        <v>20180111</v>
      </c>
      <c r="C905" s="76" t="str">
        <f>IF(TONGHOP!D905="","",TONGHOP!D905)</f>
        <v xml:space="preserve"> 15h30</v>
      </c>
      <c r="D905" s="81">
        <f>IF(TONGHOP!Q905="","",TONGHOP!Q905)</f>
        <v>60</v>
      </c>
      <c r="E905" s="82" t="str">
        <f>IF(TONGHOP!V905="","",IF(OR(TONGHOP!O905="KTHP",TONGHOP!O905="ThiTN"),TONGHOP!V905,""))</f>
        <v>Trần Thị Ngọc Dung</v>
      </c>
      <c r="F905" s="81">
        <f t="shared" si="28"/>
        <v>0.3</v>
      </c>
      <c r="G905" s="82" t="str">
        <f>IF(TONGHOP!W905="","",IF(OR(TONGHOP!O905="KTHP",TONGHOP!O905="ThiTN"),TONGHOP!W905,""))</f>
        <v/>
      </c>
      <c r="H905" s="81" t="str">
        <f t="shared" si="29"/>
        <v/>
      </c>
    </row>
    <row r="906" spans="1:8" ht="15.95" hidden="1" customHeight="1">
      <c r="A906" s="80" t="str">
        <f>IF(TONGHOP!F906="","",TONGHOP!F906)</f>
        <v>17C1-CCK7; 17C1-CCK8</v>
      </c>
      <c r="B906" s="76">
        <f>IF(TONGHOP!C906="","",TONGHOP!C906)</f>
        <v>20180111</v>
      </c>
      <c r="C906" s="76" t="str">
        <f>IF(TONGHOP!D906="","",TONGHOP!D906)</f>
        <v>07h30</v>
      </c>
      <c r="D906" s="81">
        <f>IF(TONGHOP!Q906="","",TONGHOP!Q906)</f>
        <v>90</v>
      </c>
      <c r="E906" s="82" t="str">
        <f>IF(TONGHOP!V906="","",IF(OR(TONGHOP!O906="KTHP",TONGHOP!O906="ThiTN"),TONGHOP!V906,""))</f>
        <v/>
      </c>
      <c r="F906" s="81" t="str">
        <f t="shared" si="28"/>
        <v/>
      </c>
      <c r="G906" s="82" t="str">
        <f>IF(TONGHOP!W906="","",IF(OR(TONGHOP!O906="KTHP",TONGHOP!O906="ThiTN"),TONGHOP!W906,""))</f>
        <v/>
      </c>
      <c r="H906" s="81" t="str">
        <f t="shared" si="29"/>
        <v/>
      </c>
    </row>
    <row r="907" spans="1:8" ht="15.95" hidden="1" customHeight="1">
      <c r="A907" s="80" t="str">
        <f>IF(TONGHOP!F907="","",TONGHOP!F907)</f>
        <v>17C1-TĐH1; 17C1-CĐT1</v>
      </c>
      <c r="B907" s="76">
        <f>IF(TONGHOP!C907="","",TONGHOP!C907)</f>
        <v>20180111</v>
      </c>
      <c r="C907" s="76" t="str">
        <f>IF(TONGHOP!D907="","",TONGHOP!D907)</f>
        <v>07h30</v>
      </c>
      <c r="D907" s="81">
        <f>IF(TONGHOP!Q907="","",TONGHOP!Q907)</f>
        <v>90</v>
      </c>
      <c r="E907" s="82" t="str">
        <f>IF(TONGHOP!V907="","",IF(OR(TONGHOP!O907="KTHP",TONGHOP!O907="ThiTN"),TONGHOP!V907,""))</f>
        <v/>
      </c>
      <c r="F907" s="81" t="str">
        <f t="shared" si="28"/>
        <v/>
      </c>
      <c r="G907" s="82" t="str">
        <f>IF(TONGHOP!W907="","",IF(OR(TONGHOP!O907="KTHP",TONGHOP!O907="ThiTN"),TONGHOP!W907,""))</f>
        <v/>
      </c>
      <c r="H907" s="81" t="str">
        <f t="shared" si="29"/>
        <v/>
      </c>
    </row>
    <row r="908" spans="1:8" ht="15.95" hidden="1" customHeight="1">
      <c r="A908" s="80" t="str">
        <f>IF(TONGHOP!F908="","",TONGHOP!F908)</f>
        <v>16TC-Ô1</v>
      </c>
      <c r="B908" s="76">
        <f>IF(TONGHOP!C908="","",TONGHOP!C908)</f>
        <v>20180111</v>
      </c>
      <c r="C908" s="76" t="str">
        <f>IF(TONGHOP!D908="","",TONGHOP!D908)</f>
        <v>13h00</v>
      </c>
      <c r="D908" s="81">
        <f>IF(TONGHOP!Q908="","",TONGHOP!Q908)</f>
        <v>90</v>
      </c>
      <c r="E908" s="82" t="str">
        <f>IF(TONGHOP!V908="","",IF(OR(TONGHOP!O908="KTHP",TONGHOP!O908="ThiTN"),TONGHOP!V908,""))</f>
        <v>Nguyễn Văn Yên</v>
      </c>
      <c r="F908" s="81">
        <f t="shared" si="28"/>
        <v>0.45</v>
      </c>
      <c r="G908" s="82" t="str">
        <f>IF(TONGHOP!W908="","",IF(OR(TONGHOP!O908="KTHP",TONGHOP!O908="ThiTN"),TONGHOP!W908,""))</f>
        <v/>
      </c>
      <c r="H908" s="81" t="str">
        <f t="shared" si="29"/>
        <v/>
      </c>
    </row>
    <row r="909" spans="1:8" ht="15.95" hidden="1" customHeight="1">
      <c r="A909" s="80" t="str">
        <f>IF(TONGHOP!F909="","",TONGHOP!F909)</f>
        <v>16TC-Ô1</v>
      </c>
      <c r="B909" s="76">
        <f>IF(TONGHOP!C909="","",TONGHOP!C909)</f>
        <v>20180111</v>
      </c>
      <c r="C909" s="76" t="str">
        <f>IF(TONGHOP!D909="","",TONGHOP!D909)</f>
        <v>13h00</v>
      </c>
      <c r="D909" s="81">
        <f>IF(TONGHOP!Q909="","",TONGHOP!Q909)</f>
        <v>90</v>
      </c>
      <c r="E909" s="82" t="str">
        <f>IF(TONGHOP!V909="","",IF(OR(TONGHOP!O909="KTHP",TONGHOP!O909="ThiTN"),TONGHOP!V909,""))</f>
        <v/>
      </c>
      <c r="F909" s="81" t="str">
        <f t="shared" si="28"/>
        <v/>
      </c>
      <c r="G909" s="82" t="str">
        <f>IF(TONGHOP!W909="","",IF(OR(TONGHOP!O909="KTHP",TONGHOP!O909="ThiTN"),TONGHOP!W909,""))</f>
        <v/>
      </c>
      <c r="H909" s="81" t="str">
        <f t="shared" si="29"/>
        <v/>
      </c>
    </row>
    <row r="910" spans="1:8" ht="15.95" hidden="1" customHeight="1">
      <c r="A910" s="80" t="str">
        <f>IF(TONGHOP!F910="","",TONGHOP!F910)</f>
        <v>16TCN-LĐL1</v>
      </c>
      <c r="B910" s="76">
        <f>IF(TONGHOP!C910="","",TONGHOP!C910)</f>
        <v>20180111</v>
      </c>
      <c r="C910" s="76" t="str">
        <f>IF(TONGHOP!D910="","",TONGHOP!D910)</f>
        <v>13h00</v>
      </c>
      <c r="D910" s="81">
        <f>IF(TONGHOP!Q910="","",TONGHOP!Q910)</f>
        <v>90</v>
      </c>
      <c r="E910" s="82" t="str">
        <f>IF(TONGHOP!V910="","",IF(OR(TONGHOP!O910="KTHP",TONGHOP!O910="ThiTN"),TONGHOP!V910,""))</f>
        <v>Võ Anh Hào</v>
      </c>
      <c r="F910" s="81">
        <f t="shared" si="28"/>
        <v>0.45</v>
      </c>
      <c r="G910" s="82" t="str">
        <f>IF(TONGHOP!W910="","",IF(OR(TONGHOP!O910="KTHP",TONGHOP!O910="ThiTN"),TONGHOP!W910,""))</f>
        <v/>
      </c>
      <c r="H910" s="81" t="str">
        <f t="shared" si="29"/>
        <v/>
      </c>
    </row>
    <row r="911" spans="1:8" ht="15.95" hidden="1" customHeight="1">
      <c r="A911" s="80" t="str">
        <f>IF(TONGHOP!F911="","",TONGHOP!F911)</f>
        <v>16TCN-LĐL1</v>
      </c>
      <c r="B911" s="76">
        <f>IF(TONGHOP!C911="","",TONGHOP!C911)</f>
        <v>20180111</v>
      </c>
      <c r="C911" s="76" t="str">
        <f>IF(TONGHOP!D911="","",TONGHOP!D911)</f>
        <v>13h00</v>
      </c>
      <c r="D911" s="81">
        <f>IF(TONGHOP!Q911="","",TONGHOP!Q911)</f>
        <v>90</v>
      </c>
      <c r="E911" s="82" t="str">
        <f>IF(TONGHOP!V911="","",IF(OR(TONGHOP!O911="KTHP",TONGHOP!O911="ThiTN"),TONGHOP!V911,""))</f>
        <v>Dương Thị Hồng</v>
      </c>
      <c r="F911" s="81">
        <f t="shared" si="28"/>
        <v>0.45</v>
      </c>
      <c r="G911" s="82" t="str">
        <f>IF(TONGHOP!W911="","",IF(OR(TONGHOP!O911="KTHP",TONGHOP!O911="ThiTN"),TONGHOP!W911,""))</f>
        <v/>
      </c>
      <c r="H911" s="81" t="str">
        <f t="shared" si="29"/>
        <v/>
      </c>
    </row>
    <row r="912" spans="1:8" ht="15.95" hidden="1" customHeight="1">
      <c r="A912" s="80" t="str">
        <f>IF(TONGHOP!F912="","",TONGHOP!F912)</f>
        <v>16TCN-CKL</v>
      </c>
      <c r="B912" s="76">
        <f>IF(TONGHOP!C912="","",TONGHOP!C912)</f>
        <v>20180111</v>
      </c>
      <c r="C912" s="76" t="str">
        <f>IF(TONGHOP!D912="","",TONGHOP!D912)</f>
        <v>13h00</v>
      </c>
      <c r="D912" s="81">
        <f>IF(TONGHOP!Q912="","",TONGHOP!Q912)</f>
        <v>90</v>
      </c>
      <c r="E912" s="82" t="str">
        <f>IF(TONGHOP!V912="","",IF(OR(TONGHOP!O912="KTHP",TONGHOP!O912="ThiTN"),TONGHOP!V912,""))</f>
        <v>Nguyễn Ngọc Trí</v>
      </c>
      <c r="F912" s="81">
        <f t="shared" si="28"/>
        <v>0.45</v>
      </c>
      <c r="G912" s="82" t="str">
        <f>IF(TONGHOP!W912="","",IF(OR(TONGHOP!O912="KTHP",TONGHOP!O912="ThiTN"),TONGHOP!W912,""))</f>
        <v/>
      </c>
      <c r="H912" s="81" t="str">
        <f t="shared" si="29"/>
        <v/>
      </c>
    </row>
    <row r="913" spans="1:8" ht="15.95" hidden="1" customHeight="1">
      <c r="A913" s="80" t="str">
        <f>IF(TONGHOP!F913="","",TONGHOP!F913)</f>
        <v>16TCN-CKL</v>
      </c>
      <c r="B913" s="76">
        <f>IF(TONGHOP!C913="","",TONGHOP!C913)</f>
        <v>20180111</v>
      </c>
      <c r="C913" s="76" t="str">
        <f>IF(TONGHOP!D913="","",TONGHOP!D913)</f>
        <v>13h00</v>
      </c>
      <c r="D913" s="81">
        <f>IF(TONGHOP!Q913="","",TONGHOP!Q913)</f>
        <v>90</v>
      </c>
      <c r="E913" s="82" t="str">
        <f>IF(TONGHOP!V913="","",IF(OR(TONGHOP!O913="KTHP",TONGHOP!O913="ThiTN"),TONGHOP!V913,""))</f>
        <v>Đỗ Trọng Quý</v>
      </c>
      <c r="F913" s="81">
        <f t="shared" si="28"/>
        <v>0.45</v>
      </c>
      <c r="G913" s="82" t="str">
        <f>IF(TONGHOP!W913="","",IF(OR(TONGHOP!O913="KTHP",TONGHOP!O913="ThiTN"),TONGHOP!W913,""))</f>
        <v/>
      </c>
      <c r="H913" s="81" t="str">
        <f t="shared" si="29"/>
        <v/>
      </c>
    </row>
    <row r="914" spans="1:8" ht="15.95" hidden="1" customHeight="1">
      <c r="A914" s="80" t="str">
        <f>IF(TONGHOP!F914="","",TONGHOP!F914)</f>
        <v>16TC-QTM</v>
      </c>
      <c r="B914" s="76">
        <f>IF(TONGHOP!C914="","",TONGHOP!C914)</f>
        <v>20180111</v>
      </c>
      <c r="C914" s="76" t="str">
        <f>IF(TONGHOP!D914="","",TONGHOP!D914)</f>
        <v>13h00</v>
      </c>
      <c r="D914" s="81">
        <f>IF(TONGHOP!Q914="","",TONGHOP!Q914)</f>
        <v>90</v>
      </c>
      <c r="E914" s="82" t="str">
        <f>IF(TONGHOP!V914="","",IF(OR(TONGHOP!O914="KTHP",TONGHOP!O914="ThiTN"),TONGHOP!V914,""))</f>
        <v>Nguyễn Trần Thanh Nhàn</v>
      </c>
      <c r="F914" s="81">
        <f t="shared" si="28"/>
        <v>0.45</v>
      </c>
      <c r="G914" s="82" t="str">
        <f>IF(TONGHOP!W914="","",IF(OR(TONGHOP!O914="KTHP",TONGHOP!O914="ThiTN"),TONGHOP!W914,""))</f>
        <v/>
      </c>
      <c r="H914" s="81" t="str">
        <f t="shared" si="29"/>
        <v/>
      </c>
    </row>
    <row r="915" spans="1:8" ht="15.95" hidden="1" customHeight="1">
      <c r="A915" s="80" t="str">
        <f>IF(TONGHOP!F915="","",TONGHOP!F915)</f>
        <v>16TC-MTT</v>
      </c>
      <c r="B915" s="76">
        <f>IF(TONGHOP!C915="","",TONGHOP!C915)</f>
        <v>20180111</v>
      </c>
      <c r="C915" s="76" t="str">
        <f>IF(TONGHOP!D915="","",TONGHOP!D915)</f>
        <v>13h00</v>
      </c>
      <c r="D915" s="81">
        <f>IF(TONGHOP!Q915="","",TONGHOP!Q915)</f>
        <v>120</v>
      </c>
      <c r="E915" s="82" t="str">
        <f>IF(TONGHOP!V915="","",IF(OR(TONGHOP!O915="KTHP",TONGHOP!O915="ThiTN"),TONGHOP!V915,""))</f>
        <v>Phạm Thị Thanh Thúy</v>
      </c>
      <c r="F915" s="81">
        <f t="shared" si="28"/>
        <v>0.6</v>
      </c>
      <c r="G915" s="82" t="str">
        <f>IF(TONGHOP!W915="","",IF(OR(TONGHOP!O915="KTHP",TONGHOP!O915="ThiTN"),TONGHOP!W915,""))</f>
        <v/>
      </c>
      <c r="H915" s="81" t="str">
        <f t="shared" si="29"/>
        <v/>
      </c>
    </row>
    <row r="916" spans="1:8" ht="15.95" hidden="1" customHeight="1">
      <c r="A916" s="80" t="str">
        <f>IF(TONGHOP!F916="","",TONGHOP!F916)</f>
        <v>16TCN-ĐT</v>
      </c>
      <c r="B916" s="76">
        <f>IF(TONGHOP!C916="","",TONGHOP!C916)</f>
        <v>20180111</v>
      </c>
      <c r="C916" s="76" t="str">
        <f>IF(TONGHOP!D916="","",TONGHOP!D916)</f>
        <v>13h00</v>
      </c>
      <c r="D916" s="81">
        <f>IF(TONGHOP!Q916="","",TONGHOP!Q916)</f>
        <v>90</v>
      </c>
      <c r="E916" s="82" t="str">
        <f>IF(TONGHOP!V916="","",IF(OR(TONGHOP!O916="KTHP",TONGHOP!O916="ThiTN"),TONGHOP!V916,""))</f>
        <v>Nguyễn Bạch Cẩm Dung</v>
      </c>
      <c r="F916" s="81">
        <f t="shared" si="28"/>
        <v>0.45</v>
      </c>
      <c r="G916" s="82" t="str">
        <f>IF(TONGHOP!W916="","",IF(OR(TONGHOP!O916="KTHP",TONGHOP!O916="ThiTN"),TONGHOP!W916,""))</f>
        <v/>
      </c>
      <c r="H916" s="81" t="str">
        <f t="shared" si="29"/>
        <v/>
      </c>
    </row>
    <row r="917" spans="1:8" ht="15.95" hidden="1" customHeight="1">
      <c r="A917" s="80" t="str">
        <f>IF(TONGHOP!F917="","",TONGHOP!F917)</f>
        <v>16TCN-ĐT</v>
      </c>
      <c r="B917" s="76">
        <f>IF(TONGHOP!C917="","",TONGHOP!C917)</f>
        <v>20180111</v>
      </c>
      <c r="C917" s="76" t="str">
        <f>IF(TONGHOP!D917="","",TONGHOP!D917)</f>
        <v>13h00</v>
      </c>
      <c r="D917" s="81">
        <f>IF(TONGHOP!Q917="","",TONGHOP!Q917)</f>
        <v>90</v>
      </c>
      <c r="E917" s="82" t="str">
        <f>IF(TONGHOP!V917="","",IF(OR(TONGHOP!O917="KTHP",TONGHOP!O917="ThiTN"),TONGHOP!V917,""))</f>
        <v/>
      </c>
      <c r="F917" s="81" t="str">
        <f t="shared" si="28"/>
        <v/>
      </c>
      <c r="G917" s="82" t="str">
        <f>IF(TONGHOP!W917="","",IF(OR(TONGHOP!O917="KTHP",TONGHOP!O917="ThiTN"),TONGHOP!W917,""))</f>
        <v/>
      </c>
      <c r="H917" s="81" t="str">
        <f t="shared" si="29"/>
        <v/>
      </c>
    </row>
    <row r="918" spans="1:8" ht="15.95" hidden="1" customHeight="1">
      <c r="A918" s="80" t="str">
        <f>IF(TONGHOP!F918="","",TONGHOP!F918)</f>
        <v>17C1-KTD1; 17C1-QTD1</v>
      </c>
      <c r="B918" s="76">
        <f>IF(TONGHOP!C918="","",TONGHOP!C918)</f>
        <v>20180111</v>
      </c>
      <c r="C918" s="76" t="str">
        <f>IF(TONGHOP!D918="","",TONGHOP!D918)</f>
        <v>13h00</v>
      </c>
      <c r="D918" s="81">
        <f>IF(TONGHOP!Q918="","",TONGHOP!Q918)</f>
        <v>90</v>
      </c>
      <c r="E918" s="82" t="str">
        <f>IF(TONGHOP!V918="","",IF(OR(TONGHOP!O918="KTHP",TONGHOP!O918="ThiTN"),TONGHOP!V918,""))</f>
        <v/>
      </c>
      <c r="F918" s="81" t="str">
        <f t="shared" si="28"/>
        <v/>
      </c>
      <c r="G918" s="82" t="str">
        <f>IF(TONGHOP!W918="","",IF(OR(TONGHOP!O918="KTHP",TONGHOP!O918="ThiTN"),TONGHOP!W918,""))</f>
        <v/>
      </c>
      <c r="H918" s="81" t="str">
        <f t="shared" si="29"/>
        <v/>
      </c>
    </row>
    <row r="919" spans="1:8" ht="15.95" hidden="1" customHeight="1">
      <c r="A919" s="80" t="str">
        <f>IF(TONGHOP!F919="","",TONGHOP!F919)</f>
        <v>17C1-CTM1; 17C1-CKL1</v>
      </c>
      <c r="B919" s="76">
        <f>IF(TONGHOP!C919="","",TONGHOP!C919)</f>
        <v>20180111</v>
      </c>
      <c r="C919" s="76" t="str">
        <f>IF(TONGHOP!D919="","",TONGHOP!D919)</f>
        <v>13h00</v>
      </c>
      <c r="D919" s="81">
        <f>IF(TONGHOP!Q919="","",TONGHOP!Q919)</f>
        <v>90</v>
      </c>
      <c r="E919" s="82" t="str">
        <f>IF(TONGHOP!V919="","",IF(OR(TONGHOP!O919="KTHP",TONGHOP!O919="ThiTN"),TONGHOP!V919,""))</f>
        <v/>
      </c>
      <c r="F919" s="81" t="str">
        <f t="shared" si="28"/>
        <v/>
      </c>
      <c r="G919" s="82" t="str">
        <f>IF(TONGHOP!W919="","",IF(OR(TONGHOP!O919="KTHP",TONGHOP!O919="ThiTN"),TONGHOP!W919,""))</f>
        <v/>
      </c>
      <c r="H919" s="81" t="str">
        <f t="shared" si="29"/>
        <v/>
      </c>
    </row>
    <row r="920" spans="1:8" ht="15.95" hidden="1" customHeight="1">
      <c r="A920" s="80" t="str">
        <f>IF(TONGHOP!F920="","",TONGHOP!F920)</f>
        <v>16TC-Ô1</v>
      </c>
      <c r="B920" s="76">
        <f>IF(TONGHOP!C920="","",TONGHOP!C920)</f>
        <v>20180111</v>
      </c>
      <c r="C920" s="76" t="str">
        <f>IF(TONGHOP!D920="","",TONGHOP!D920)</f>
        <v>15h30</v>
      </c>
      <c r="D920" s="81">
        <f>IF(TONGHOP!Q920="","",TONGHOP!Q920)</f>
        <v>60</v>
      </c>
      <c r="E920" s="82" t="str">
        <f>IF(TONGHOP!V920="","",IF(OR(TONGHOP!O920="KTHP",TONGHOP!O920="ThiTN"),TONGHOP!V920,""))</f>
        <v/>
      </c>
      <c r="F920" s="81" t="str">
        <f t="shared" si="28"/>
        <v/>
      </c>
      <c r="G920" s="82" t="str">
        <f>IF(TONGHOP!W920="","",IF(OR(TONGHOP!O920="KTHP",TONGHOP!O920="ThiTN"),TONGHOP!W920,""))</f>
        <v/>
      </c>
      <c r="H920" s="81" t="str">
        <f t="shared" si="29"/>
        <v/>
      </c>
    </row>
    <row r="921" spans="1:8" ht="15.95" hidden="1" customHeight="1">
      <c r="A921" s="80" t="str">
        <f>IF(TONGHOP!F921="","",TONGHOP!F921)</f>
        <v>16TC-MTT</v>
      </c>
      <c r="B921" s="76">
        <f>IF(TONGHOP!C921="","",TONGHOP!C921)</f>
        <v>20180111</v>
      </c>
      <c r="C921" s="76" t="str">
        <f>IF(TONGHOP!D921="","",TONGHOP!D921)</f>
        <v>15h30</v>
      </c>
      <c r="D921" s="81">
        <f>IF(TONGHOP!Q921="","",TONGHOP!Q921)</f>
        <v>60</v>
      </c>
      <c r="E921" s="82" t="str">
        <f>IF(TONGHOP!V921="","",IF(OR(TONGHOP!O921="KTHP",TONGHOP!O921="ThiTN"),TONGHOP!V921,""))</f>
        <v>Lữ Xuân Trang</v>
      </c>
      <c r="F921" s="81">
        <f t="shared" si="28"/>
        <v>0.3</v>
      </c>
      <c r="G921" s="82" t="str">
        <f>IF(TONGHOP!W921="","",IF(OR(TONGHOP!O921="KTHP",TONGHOP!O921="ThiTN"),TONGHOP!W921,""))</f>
        <v/>
      </c>
      <c r="H921" s="81" t="str">
        <f t="shared" si="29"/>
        <v/>
      </c>
    </row>
    <row r="922" spans="1:8" ht="15.95" hidden="1" customHeight="1">
      <c r="A922" s="80" t="str">
        <f>IF(TONGHOP!F922="","",TONGHOP!F922)</f>
        <v>16TC-QTM</v>
      </c>
      <c r="B922" s="76">
        <f>IF(TONGHOP!C922="","",TONGHOP!C922)</f>
        <v>20180111</v>
      </c>
      <c r="C922" s="76" t="str">
        <f>IF(TONGHOP!D922="","",TONGHOP!D922)</f>
        <v>15h30</v>
      </c>
      <c r="D922" s="81">
        <f>IF(TONGHOP!Q922="","",TONGHOP!Q922)</f>
        <v>60</v>
      </c>
      <c r="E922" s="82" t="str">
        <f>IF(TONGHOP!V922="","",IF(OR(TONGHOP!O922="KTHP",TONGHOP!O922="ThiTN"),TONGHOP!V922,""))</f>
        <v/>
      </c>
      <c r="F922" s="81" t="str">
        <f t="shared" si="28"/>
        <v/>
      </c>
      <c r="G922" s="82" t="str">
        <f>IF(TONGHOP!W922="","",IF(OR(TONGHOP!O922="KTHP",TONGHOP!O922="ThiTN"),TONGHOP!W922,""))</f>
        <v/>
      </c>
      <c r="H922" s="81" t="str">
        <f t="shared" si="29"/>
        <v/>
      </c>
    </row>
    <row r="923" spans="1:8" ht="15.95" hidden="1" customHeight="1">
      <c r="A923" s="80" t="str">
        <f>IF(TONGHOP!F923="","",TONGHOP!F923)</f>
        <v>16TCN-Ô1</v>
      </c>
      <c r="B923" s="76">
        <f>IF(TONGHOP!C923="","",TONGHOP!C923)</f>
        <v>20180111</v>
      </c>
      <c r="C923" s="76" t="str">
        <f>IF(TONGHOP!D923="","",TONGHOP!D923)</f>
        <v>15h30</v>
      </c>
      <c r="D923" s="81">
        <f>IF(TONGHOP!Q923="","",TONGHOP!Q923)</f>
        <v>60</v>
      </c>
      <c r="E923" s="82" t="str">
        <f>IF(TONGHOP!V923="","",IF(OR(TONGHOP!O923="KTHP",TONGHOP!O923="ThiTN"),TONGHOP!V923,""))</f>
        <v/>
      </c>
      <c r="F923" s="81" t="str">
        <f t="shared" si="28"/>
        <v/>
      </c>
      <c r="G923" s="82" t="str">
        <f>IF(TONGHOP!W923="","",IF(OR(TONGHOP!O923="KTHP",TONGHOP!O923="ThiTN"),TONGHOP!W923,""))</f>
        <v/>
      </c>
      <c r="H923" s="81" t="str">
        <f t="shared" si="29"/>
        <v/>
      </c>
    </row>
    <row r="924" spans="1:8" ht="15.95" hidden="1" customHeight="1">
      <c r="A924" s="80" t="str">
        <f>IF(TONGHOP!F924="","",TONGHOP!F924)</f>
        <v>16TCN-Ô1</v>
      </c>
      <c r="B924" s="76">
        <f>IF(TONGHOP!C924="","",TONGHOP!C924)</f>
        <v>20180111</v>
      </c>
      <c r="C924" s="76" t="str">
        <f>IF(TONGHOP!D924="","",TONGHOP!D924)</f>
        <v>15h30</v>
      </c>
      <c r="D924" s="81">
        <f>IF(TONGHOP!Q924="","",TONGHOP!Q924)</f>
        <v>60</v>
      </c>
      <c r="E924" s="82" t="str">
        <f>IF(TONGHOP!V924="","",IF(OR(TONGHOP!O924="KTHP",TONGHOP!O924="ThiTN"),TONGHOP!V924,""))</f>
        <v>Nguyễn Vũ Xuân Thì</v>
      </c>
      <c r="F924" s="81">
        <f t="shared" si="28"/>
        <v>0.3</v>
      </c>
      <c r="G924" s="82" t="str">
        <f>IF(TONGHOP!W924="","",IF(OR(TONGHOP!O924="KTHP",TONGHOP!O924="ThiTN"),TONGHOP!W924,""))</f>
        <v/>
      </c>
      <c r="H924" s="81" t="str">
        <f t="shared" si="29"/>
        <v/>
      </c>
    </row>
    <row r="925" spans="1:8" ht="15.95" hidden="1" customHeight="1">
      <c r="A925" s="80" t="str">
        <f>IF(TONGHOP!F925="","",TONGHOP!F925)</f>
        <v>16TCN-Ô2</v>
      </c>
      <c r="B925" s="76">
        <f>IF(TONGHOP!C925="","",TONGHOP!C925)</f>
        <v>20180111</v>
      </c>
      <c r="C925" s="76" t="str">
        <f>IF(TONGHOP!D925="","",TONGHOP!D925)</f>
        <v>15h30</v>
      </c>
      <c r="D925" s="81">
        <f>IF(TONGHOP!Q925="","",TONGHOP!Q925)</f>
        <v>60</v>
      </c>
      <c r="E925" s="82" t="str">
        <f>IF(TONGHOP!V925="","",IF(OR(TONGHOP!O925="KTHP",TONGHOP!O925="ThiTN"),TONGHOP!V925,""))</f>
        <v/>
      </c>
      <c r="F925" s="81" t="str">
        <f t="shared" si="28"/>
        <v/>
      </c>
      <c r="G925" s="82" t="str">
        <f>IF(TONGHOP!W925="","",IF(OR(TONGHOP!O925="KTHP",TONGHOP!O925="ThiTN"),TONGHOP!W925,""))</f>
        <v/>
      </c>
      <c r="H925" s="81" t="str">
        <f t="shared" si="29"/>
        <v/>
      </c>
    </row>
    <row r="926" spans="1:8" ht="15.95" hidden="1" customHeight="1">
      <c r="A926" s="80" t="str">
        <f>IF(TONGHOP!F926="","",TONGHOP!F926)</f>
        <v>16TCN-KTD</v>
      </c>
      <c r="B926" s="76">
        <f>IF(TONGHOP!C926="","",TONGHOP!C926)</f>
        <v>20180111</v>
      </c>
      <c r="C926" s="76" t="str">
        <f>IF(TONGHOP!D926="","",TONGHOP!D926)</f>
        <v>15h30</v>
      </c>
      <c r="D926" s="81">
        <f>IF(TONGHOP!Q926="","",TONGHOP!Q926)</f>
        <v>60</v>
      </c>
      <c r="E926" s="82" t="str">
        <f>IF(TONGHOP!V926="","",IF(OR(TONGHOP!O926="KTHP",TONGHOP!O926="ThiTN"),TONGHOP!V926,""))</f>
        <v/>
      </c>
      <c r="F926" s="81" t="str">
        <f t="shared" si="28"/>
        <v/>
      </c>
      <c r="G926" s="82" t="str">
        <f>IF(TONGHOP!W926="","",IF(OR(TONGHOP!O926="KTHP",TONGHOP!O926="ThiTN"),TONGHOP!W926,""))</f>
        <v/>
      </c>
      <c r="H926" s="81" t="str">
        <f t="shared" si="29"/>
        <v/>
      </c>
    </row>
    <row r="927" spans="1:8" ht="15.95" hidden="1" customHeight="1">
      <c r="A927" s="80" t="str">
        <f>IF(TONGHOP!F927="","",TONGHOP!F927)</f>
        <v>17C1-CTM2; 17C1-CTM3</v>
      </c>
      <c r="B927" s="76">
        <f>IF(TONGHOP!C927="","",TONGHOP!C927)</f>
        <v>20180111</v>
      </c>
      <c r="C927" s="76" t="str">
        <f>IF(TONGHOP!D927="","",TONGHOP!D927)</f>
        <v>15h30</v>
      </c>
      <c r="D927" s="81">
        <f>IF(TONGHOP!Q927="","",TONGHOP!Q927)</f>
        <v>90</v>
      </c>
      <c r="E927" s="82" t="str">
        <f>IF(TONGHOP!V927="","",IF(OR(TONGHOP!O927="KTHP",TONGHOP!O927="ThiTN"),TONGHOP!V927,""))</f>
        <v/>
      </c>
      <c r="F927" s="81" t="str">
        <f t="shared" si="28"/>
        <v/>
      </c>
      <c r="G927" s="82" t="str">
        <f>IF(TONGHOP!W927="","",IF(OR(TONGHOP!O927="KTHP",TONGHOP!O927="ThiTN"),TONGHOP!W927,""))</f>
        <v/>
      </c>
      <c r="H927" s="81" t="str">
        <f t="shared" si="29"/>
        <v/>
      </c>
    </row>
    <row r="928" spans="1:8" ht="15.95" hidden="1" customHeight="1">
      <c r="A928" s="80" t="str">
        <f>IF(TONGHOP!F928="","",TONGHOP!F928)</f>
        <v>15TC-Ô</v>
      </c>
      <c r="B928" s="76">
        <f>IF(TONGHOP!C928="","",TONGHOP!C928)</f>
        <v>20180112</v>
      </c>
      <c r="C928" s="76" t="str">
        <f>IF(TONGHOP!D928="","",TONGHOP!D928)</f>
        <v>07h30</v>
      </c>
      <c r="D928" s="81">
        <f>IF(TONGHOP!Q928="","",TONGHOP!Q928)</f>
        <v>90</v>
      </c>
      <c r="E928" s="82" t="str">
        <f>IF(TONGHOP!V928="","",IF(OR(TONGHOP!O928="KTHP",TONGHOP!O928="ThiTN"),TONGHOP!V928,""))</f>
        <v>Trần Thị Ngọc Dung</v>
      </c>
      <c r="F928" s="81">
        <f t="shared" si="28"/>
        <v>0.45</v>
      </c>
      <c r="G928" s="82" t="str">
        <f>IF(TONGHOP!W928="","",IF(OR(TONGHOP!O928="KTHP",TONGHOP!O928="ThiTN"),TONGHOP!W928,""))</f>
        <v/>
      </c>
      <c r="H928" s="81" t="str">
        <f t="shared" si="29"/>
        <v/>
      </c>
    </row>
    <row r="929" spans="1:8" ht="15.95" hidden="1" customHeight="1">
      <c r="A929" s="80" t="str">
        <f>IF(TONGHOP!F929="","",TONGHOP!F929)</f>
        <v>15TC-NL</v>
      </c>
      <c r="B929" s="76">
        <f>IF(TONGHOP!C929="","",TONGHOP!C929)</f>
        <v>20180112</v>
      </c>
      <c r="C929" s="76" t="str">
        <f>IF(TONGHOP!D929="","",TONGHOP!D929)</f>
        <v>07h30</v>
      </c>
      <c r="D929" s="81">
        <f>IF(TONGHOP!Q929="","",TONGHOP!Q929)</f>
        <v>60</v>
      </c>
      <c r="E929" s="82" t="str">
        <f>IF(TONGHOP!V929="","",IF(OR(TONGHOP!O929="KTHP",TONGHOP!O929="ThiTN"),TONGHOP!V929,""))</f>
        <v/>
      </c>
      <c r="F929" s="81" t="str">
        <f t="shared" si="28"/>
        <v/>
      </c>
      <c r="G929" s="82" t="str">
        <f>IF(TONGHOP!W929="","",IF(OR(TONGHOP!O929="KTHP",TONGHOP!O929="ThiTN"),TONGHOP!W929,""))</f>
        <v/>
      </c>
      <c r="H929" s="81" t="str">
        <f t="shared" si="29"/>
        <v/>
      </c>
    </row>
    <row r="930" spans="1:8" ht="15.95" hidden="1" customHeight="1">
      <c r="A930" s="80" t="str">
        <f>IF(TONGHOP!F930="","",TONGHOP!F930)</f>
        <v>15TC-Ô</v>
      </c>
      <c r="B930" s="76">
        <f>IF(TONGHOP!C930="","",TONGHOP!C930)</f>
        <v>20180112</v>
      </c>
      <c r="C930" s="76" t="str">
        <f>IF(TONGHOP!D930="","",TONGHOP!D930)</f>
        <v>10h00</v>
      </c>
      <c r="D930" s="81">
        <f>IF(TONGHOP!Q930="","",TONGHOP!Q930)</f>
        <v>60</v>
      </c>
      <c r="E930" s="82" t="str">
        <f>IF(TONGHOP!V930="","",IF(OR(TONGHOP!O930="KTHP",TONGHOP!O930="ThiTN"),TONGHOP!V930,""))</f>
        <v/>
      </c>
      <c r="F930" s="81" t="str">
        <f t="shared" si="28"/>
        <v/>
      </c>
      <c r="G930" s="82" t="str">
        <f>IF(TONGHOP!W930="","",IF(OR(TONGHOP!O930="KTHP",TONGHOP!O930="ThiTN"),TONGHOP!W930,""))</f>
        <v/>
      </c>
      <c r="H930" s="81" t="str">
        <f t="shared" si="29"/>
        <v/>
      </c>
    </row>
    <row r="931" spans="1:8" ht="15.95" hidden="1" customHeight="1">
      <c r="A931" s="80" t="str">
        <f>IF(TONGHOP!F931="","",TONGHOP!F931)</f>
        <v>17C1-CNL1; 17C1-KML1</v>
      </c>
      <c r="B931" s="76">
        <f>IF(TONGHOP!C931="","",TONGHOP!C931)</f>
        <v>20180112</v>
      </c>
      <c r="C931" s="76" t="str">
        <f>IF(TONGHOP!D931="","",TONGHOP!D931)</f>
        <v>10h00</v>
      </c>
      <c r="D931" s="81">
        <f>IF(TONGHOP!Q931="","",TONGHOP!Q931)</f>
        <v>90</v>
      </c>
      <c r="E931" s="82" t="str">
        <f>IF(TONGHOP!V931="","",IF(OR(TONGHOP!O931="KTHP",TONGHOP!O931="ThiTN"),TONGHOP!V931,""))</f>
        <v/>
      </c>
      <c r="F931" s="81" t="str">
        <f t="shared" si="28"/>
        <v/>
      </c>
      <c r="G931" s="82" t="str">
        <f>IF(TONGHOP!W931="","",IF(OR(TONGHOP!O931="KTHP",TONGHOP!O931="ThiTN"),TONGHOP!W931,""))</f>
        <v/>
      </c>
      <c r="H931" s="81" t="str">
        <f t="shared" si="29"/>
        <v/>
      </c>
    </row>
    <row r="932" spans="1:8" ht="15.95" hidden="1" customHeight="1">
      <c r="A932" s="80" t="str">
        <f>IF(TONGHOP!F932="","",TONGHOP!F932)</f>
        <v>16CĐ-TP1</v>
      </c>
      <c r="B932" s="76">
        <f>IF(TONGHOP!C932="","",TONGHOP!C932)</f>
        <v>20180112</v>
      </c>
      <c r="C932" s="76" t="str">
        <f>IF(TONGHOP!D932="","",TONGHOP!D932)</f>
        <v>13h00</v>
      </c>
      <c r="D932" s="81">
        <f>IF(TONGHOP!Q932="","",TONGHOP!Q932)</f>
        <v>90</v>
      </c>
      <c r="E932" s="82" t="str">
        <f>IF(TONGHOP!V932="","",IF(OR(TONGHOP!O932="KTHP",TONGHOP!O932="ThiTN"),TONGHOP!V932,""))</f>
        <v>Quách Minh Thử</v>
      </c>
      <c r="F932" s="81">
        <f t="shared" si="28"/>
        <v>0.45</v>
      </c>
      <c r="G932" s="82" t="str">
        <f>IF(TONGHOP!W932="","",IF(OR(TONGHOP!O932="KTHP",TONGHOP!O932="ThiTN"),TONGHOP!W932,""))</f>
        <v/>
      </c>
      <c r="H932" s="81" t="str">
        <f t="shared" si="29"/>
        <v/>
      </c>
    </row>
    <row r="933" spans="1:8" ht="15.95" hidden="1" customHeight="1">
      <c r="A933" s="80" t="str">
        <f>IF(TONGHOP!F933="","",TONGHOP!F933)</f>
        <v>16CĐ-TP2</v>
      </c>
      <c r="B933" s="76">
        <f>IF(TONGHOP!C933="","",TONGHOP!C933)</f>
        <v>20180112</v>
      </c>
      <c r="C933" s="76" t="str">
        <f>IF(TONGHOP!D933="","",TONGHOP!D933)</f>
        <v>13h00</v>
      </c>
      <c r="D933" s="81">
        <f>IF(TONGHOP!Q933="","",TONGHOP!Q933)</f>
        <v>90</v>
      </c>
      <c r="E933" s="82" t="str">
        <f>IF(TONGHOP!V933="","",IF(OR(TONGHOP!O933="KTHP",TONGHOP!O933="ThiTN"),TONGHOP!V933,""))</f>
        <v/>
      </c>
      <c r="F933" s="81" t="str">
        <f t="shared" si="28"/>
        <v/>
      </c>
      <c r="G933" s="82" t="str">
        <f>IF(TONGHOP!W933="","",IF(OR(TONGHOP!O933="KTHP",TONGHOP!O933="ThiTN"),TONGHOP!W933,""))</f>
        <v/>
      </c>
      <c r="H933" s="81" t="str">
        <f t="shared" si="29"/>
        <v/>
      </c>
    </row>
    <row r="934" spans="1:8" ht="15.95" hidden="1" customHeight="1">
      <c r="A934" s="80" t="str">
        <f>IF(TONGHOP!F934="","",TONGHOP!F934)</f>
        <v>16CĐ-TM1</v>
      </c>
      <c r="B934" s="76">
        <f>IF(TONGHOP!C934="","",TONGHOP!C934)</f>
        <v>20180112</v>
      </c>
      <c r="C934" s="76" t="str">
        <f>IF(TONGHOP!D934="","",TONGHOP!D934)</f>
        <v>13h00</v>
      </c>
      <c r="D934" s="81">
        <f>IF(TONGHOP!Q934="","",TONGHOP!Q934)</f>
        <v>90</v>
      </c>
      <c r="E934" s="82" t="str">
        <f>IF(TONGHOP!V934="","",IF(OR(TONGHOP!O934="KTHP",TONGHOP!O934="ThiTN"),TONGHOP!V934,""))</f>
        <v/>
      </c>
      <c r="F934" s="81" t="str">
        <f t="shared" si="28"/>
        <v/>
      </c>
      <c r="G934" s="82" t="str">
        <f>IF(TONGHOP!W934="","",IF(OR(TONGHOP!O934="KTHP",TONGHOP!O934="ThiTN"),TONGHOP!W934,""))</f>
        <v/>
      </c>
      <c r="H934" s="81" t="str">
        <f t="shared" si="29"/>
        <v/>
      </c>
    </row>
    <row r="935" spans="1:8" ht="15.95" hidden="1" customHeight="1">
      <c r="A935" s="80" t="str">
        <f>IF(TONGHOP!F935="","",TONGHOP!F935)</f>
        <v>16CĐ-TM2</v>
      </c>
      <c r="B935" s="76">
        <f>IF(TONGHOP!C935="","",TONGHOP!C935)</f>
        <v>20180112</v>
      </c>
      <c r="C935" s="76" t="str">
        <f>IF(TONGHOP!D935="","",TONGHOP!D935)</f>
        <v>13h00</v>
      </c>
      <c r="D935" s="81">
        <f>IF(TONGHOP!Q935="","",TONGHOP!Q935)</f>
        <v>90</v>
      </c>
      <c r="E935" s="82" t="str">
        <f>IF(TONGHOP!V935="","",IF(OR(TONGHOP!O935="KTHP",TONGHOP!O935="ThiTN"),TONGHOP!V935,""))</f>
        <v>Trịnh Hoàng Hiệp</v>
      </c>
      <c r="F935" s="81">
        <f t="shared" si="28"/>
        <v>0.45</v>
      </c>
      <c r="G935" s="82" t="str">
        <f>IF(TONGHOP!W935="","",IF(OR(TONGHOP!O935="KTHP",TONGHOP!O935="ThiTN"),TONGHOP!W935,""))</f>
        <v/>
      </c>
      <c r="H935" s="81" t="str">
        <f t="shared" si="29"/>
        <v/>
      </c>
    </row>
    <row r="936" spans="1:8" ht="15.95" hidden="1" customHeight="1">
      <c r="A936" s="80" t="str">
        <f>IF(TONGHOP!F936="","",TONGHOP!F936)</f>
        <v>16CĐ-MTT1</v>
      </c>
      <c r="B936" s="76">
        <f>IF(TONGHOP!C936="","",TONGHOP!C936)</f>
        <v>20180112</v>
      </c>
      <c r="C936" s="76" t="str">
        <f>IF(TONGHOP!D936="","",TONGHOP!D936)</f>
        <v>13h00</v>
      </c>
      <c r="D936" s="81">
        <f>IF(TONGHOP!Q936="","",TONGHOP!Q936)</f>
        <v>90</v>
      </c>
      <c r="E936" s="82" t="str">
        <f>IF(TONGHOP!V936="","",IF(OR(TONGHOP!O936="KTHP",TONGHOP!O936="ThiTN"),TONGHOP!V936,""))</f>
        <v>Nguyễn Mỹ Tiên</v>
      </c>
      <c r="F936" s="81">
        <f t="shared" si="28"/>
        <v>0.45</v>
      </c>
      <c r="G936" s="82" t="str">
        <f>IF(TONGHOP!W936="","",IF(OR(TONGHOP!O936="KTHP",TONGHOP!O936="ThiTN"),TONGHOP!W936,""))</f>
        <v/>
      </c>
      <c r="H936" s="81" t="str">
        <f t="shared" si="29"/>
        <v/>
      </c>
    </row>
    <row r="937" spans="1:8" ht="15.95" hidden="1" customHeight="1">
      <c r="A937" s="80" t="str">
        <f>IF(TONGHOP!F937="","",TONGHOP!F937)</f>
        <v>16CĐ-MTT1</v>
      </c>
      <c r="B937" s="76">
        <f>IF(TONGHOP!C937="","",TONGHOP!C937)</f>
        <v>20180112</v>
      </c>
      <c r="C937" s="76" t="str">
        <f>IF(TONGHOP!D937="","",TONGHOP!D937)</f>
        <v>13h00</v>
      </c>
      <c r="D937" s="81">
        <f>IF(TONGHOP!Q937="","",TONGHOP!Q937)</f>
        <v>90</v>
      </c>
      <c r="E937" s="82" t="str">
        <f>IF(TONGHOP!V937="","",IF(OR(TONGHOP!O937="KTHP",TONGHOP!O937="ThiTN"),TONGHOP!V937,""))</f>
        <v>Phạm Thị Vinh</v>
      </c>
      <c r="F937" s="81">
        <f t="shared" si="28"/>
        <v>0.45</v>
      </c>
      <c r="G937" s="82" t="str">
        <f>IF(TONGHOP!W937="","",IF(OR(TONGHOP!O937="KTHP",TONGHOP!O937="ThiTN"),TONGHOP!W937,""))</f>
        <v/>
      </c>
      <c r="H937" s="81" t="str">
        <f t="shared" si="29"/>
        <v/>
      </c>
    </row>
    <row r="938" spans="1:8" ht="15.95" hidden="1" customHeight="1">
      <c r="A938" s="80" t="str">
        <f>IF(TONGHOP!F938="","",TONGHOP!F938)</f>
        <v>16CĐ-MTT2</v>
      </c>
      <c r="B938" s="76">
        <f>IF(TONGHOP!C938="","",TONGHOP!C938)</f>
        <v>20180112</v>
      </c>
      <c r="C938" s="76" t="str">
        <f>IF(TONGHOP!D938="","",TONGHOP!D938)</f>
        <v>13h00</v>
      </c>
      <c r="D938" s="81">
        <f>IF(TONGHOP!Q938="","",TONGHOP!Q938)</f>
        <v>90</v>
      </c>
      <c r="E938" s="82" t="str">
        <f>IF(TONGHOP!V938="","",IF(OR(TONGHOP!O938="KTHP",TONGHOP!O938="ThiTN"),TONGHOP!V938,""))</f>
        <v>Nguyễn Thùy Dương</v>
      </c>
      <c r="F938" s="81">
        <f t="shared" si="28"/>
        <v>0.45</v>
      </c>
      <c r="G938" s="82" t="str">
        <f>IF(TONGHOP!W938="","",IF(OR(TONGHOP!O938="KTHP",TONGHOP!O938="ThiTN"),TONGHOP!W938,""))</f>
        <v/>
      </c>
      <c r="H938" s="81" t="str">
        <f t="shared" si="29"/>
        <v/>
      </c>
    </row>
    <row r="939" spans="1:8" ht="15.95" hidden="1" customHeight="1">
      <c r="A939" s="80" t="str">
        <f>IF(TONGHOP!F939="","",TONGHOP!F939)</f>
        <v>16CĐ-MTT2</v>
      </c>
      <c r="B939" s="76">
        <f>IF(TONGHOP!C939="","",TONGHOP!C939)</f>
        <v>20180112</v>
      </c>
      <c r="C939" s="76" t="str">
        <f>IF(TONGHOP!D939="","",TONGHOP!D939)</f>
        <v>13h00</v>
      </c>
      <c r="D939" s="81">
        <f>IF(TONGHOP!Q939="","",TONGHOP!Q939)</f>
        <v>90</v>
      </c>
      <c r="E939" s="82" t="str">
        <f>IF(TONGHOP!V939="","",IF(OR(TONGHOP!O939="KTHP",TONGHOP!O939="ThiTN"),TONGHOP!V939,""))</f>
        <v/>
      </c>
      <c r="F939" s="81" t="str">
        <f t="shared" si="28"/>
        <v/>
      </c>
      <c r="G939" s="82" t="str">
        <f>IF(TONGHOP!W939="","",IF(OR(TONGHOP!O939="KTHP",TONGHOP!O939="ThiTN"),TONGHOP!W939,""))</f>
        <v/>
      </c>
      <c r="H939" s="81" t="str">
        <f t="shared" si="29"/>
        <v/>
      </c>
    </row>
    <row r="940" spans="1:8" ht="15.95" hidden="1" customHeight="1">
      <c r="A940" s="80" t="str">
        <f>IF(TONGHOP!F940="","",TONGHOP!F940)</f>
        <v>17C1-CCK1; 17C1-CCK2</v>
      </c>
      <c r="B940" s="76">
        <f>IF(TONGHOP!C940="","",TONGHOP!C940)</f>
        <v>20180112</v>
      </c>
      <c r="C940" s="76" t="str">
        <f>IF(TONGHOP!D940="","",TONGHOP!D940)</f>
        <v>13h00</v>
      </c>
      <c r="D940" s="81">
        <f>IF(TONGHOP!Q940="","",TONGHOP!Q940)</f>
        <v>90</v>
      </c>
      <c r="E940" s="82" t="str">
        <f>IF(TONGHOP!V940="","",IF(OR(TONGHOP!O940="KTHP",TONGHOP!O940="ThiTN"),TONGHOP!V940,""))</f>
        <v/>
      </c>
      <c r="F940" s="81" t="str">
        <f t="shared" si="28"/>
        <v/>
      </c>
      <c r="G940" s="82" t="str">
        <f>IF(TONGHOP!W940="","",IF(OR(TONGHOP!O940="KTHP",TONGHOP!O940="ThiTN"),TONGHOP!W940,""))</f>
        <v/>
      </c>
      <c r="H940" s="81" t="str">
        <f t="shared" si="29"/>
        <v/>
      </c>
    </row>
    <row r="941" spans="1:8" ht="15.95" hidden="1" customHeight="1">
      <c r="A941" s="80" t="str">
        <f>IF(TONGHOP!F941="","",TONGHOP!F941)</f>
        <v>16CĐ-MTT2</v>
      </c>
      <c r="B941" s="76">
        <f>IF(TONGHOP!C941="","",TONGHOP!C941)</f>
        <v>20180112</v>
      </c>
      <c r="C941" s="76" t="str">
        <f>IF(TONGHOP!D941="","",TONGHOP!D941)</f>
        <v>15h30</v>
      </c>
      <c r="D941" s="81">
        <f>IF(TONGHOP!Q941="","",TONGHOP!Q941)</f>
        <v>60</v>
      </c>
      <c r="E941" s="82" t="str">
        <f>IF(TONGHOP!V941="","",IF(OR(TONGHOP!O941="KTHP",TONGHOP!O941="ThiTN"),TONGHOP!V941,""))</f>
        <v>Phạm Thị Gia Tâm</v>
      </c>
      <c r="F941" s="81">
        <f t="shared" si="28"/>
        <v>0.3</v>
      </c>
      <c r="G941" s="82" t="str">
        <f>IF(TONGHOP!W941="","",IF(OR(TONGHOP!O941="KTHP",TONGHOP!O941="ThiTN"),TONGHOP!W941,""))</f>
        <v/>
      </c>
      <c r="H941" s="81" t="str">
        <f t="shared" si="29"/>
        <v/>
      </c>
    </row>
    <row r="942" spans="1:8" ht="15.95" hidden="1" customHeight="1">
      <c r="A942" s="80" t="str">
        <f>IF(TONGHOP!F942="","",TONGHOP!F942)</f>
        <v>16CĐ-MTT2</v>
      </c>
      <c r="B942" s="76">
        <f>IF(TONGHOP!C942="","",TONGHOP!C942)</f>
        <v>20180112</v>
      </c>
      <c r="C942" s="76" t="str">
        <f>IF(TONGHOP!D942="","",TONGHOP!D942)</f>
        <v>15h30</v>
      </c>
      <c r="D942" s="81">
        <f>IF(TONGHOP!Q942="","",TONGHOP!Q942)</f>
        <v>60</v>
      </c>
      <c r="E942" s="82" t="str">
        <f>IF(TONGHOP!V942="","",IF(OR(TONGHOP!O942="KTHP",TONGHOP!O942="ThiTN"),TONGHOP!V942,""))</f>
        <v/>
      </c>
      <c r="F942" s="81" t="str">
        <f t="shared" si="28"/>
        <v/>
      </c>
      <c r="G942" s="82" t="str">
        <f>IF(TONGHOP!W942="","",IF(OR(TONGHOP!O942="KTHP",TONGHOP!O942="ThiTN"),TONGHOP!W942,""))</f>
        <v/>
      </c>
      <c r="H942" s="81" t="str">
        <f t="shared" si="29"/>
        <v/>
      </c>
    </row>
    <row r="943" spans="1:8" ht="15.95" hidden="1" customHeight="1">
      <c r="A943" s="80" t="str">
        <f>IF(TONGHOP!F943="","",TONGHOP!F943)</f>
        <v>16CĐ-MTT1</v>
      </c>
      <c r="B943" s="76">
        <f>IF(TONGHOP!C943="","",TONGHOP!C943)</f>
        <v>20180112</v>
      </c>
      <c r="C943" s="76" t="str">
        <f>IF(TONGHOP!D943="","",TONGHOP!D943)</f>
        <v>15h30</v>
      </c>
      <c r="D943" s="81">
        <f>IF(TONGHOP!Q943="","",TONGHOP!Q943)</f>
        <v>60</v>
      </c>
      <c r="E943" s="82" t="str">
        <f>IF(TONGHOP!V943="","",IF(OR(TONGHOP!O943="KTHP",TONGHOP!O943="ThiTN"),TONGHOP!V943,""))</f>
        <v>Cao Thị Nga</v>
      </c>
      <c r="F943" s="81">
        <f t="shared" si="28"/>
        <v>0.3</v>
      </c>
      <c r="G943" s="82" t="str">
        <f>IF(TONGHOP!W943="","",IF(OR(TONGHOP!O943="KTHP",TONGHOP!O943="ThiTN"),TONGHOP!W943,""))</f>
        <v/>
      </c>
      <c r="H943" s="81" t="str">
        <f t="shared" si="29"/>
        <v/>
      </c>
    </row>
    <row r="944" spans="1:8" ht="15.95" hidden="1" customHeight="1">
      <c r="A944" s="80" t="str">
        <f>IF(TONGHOP!F944="","",TONGHOP!F944)</f>
        <v>16CĐ-MTT1</v>
      </c>
      <c r="B944" s="76">
        <f>IF(TONGHOP!C944="","",TONGHOP!C944)</f>
        <v>20180112</v>
      </c>
      <c r="C944" s="76" t="str">
        <f>IF(TONGHOP!D944="","",TONGHOP!D944)</f>
        <v>15h30</v>
      </c>
      <c r="D944" s="81">
        <f>IF(TONGHOP!Q944="","",TONGHOP!Q944)</f>
        <v>60</v>
      </c>
      <c r="E944" s="82" t="str">
        <f>IF(TONGHOP!V944="","",IF(OR(TONGHOP!O944="KTHP",TONGHOP!O944="ThiTN"),TONGHOP!V944,""))</f>
        <v/>
      </c>
      <c r="F944" s="81" t="str">
        <f t="shared" si="28"/>
        <v/>
      </c>
      <c r="G944" s="82" t="str">
        <f>IF(TONGHOP!W944="","",IF(OR(TONGHOP!O944="KTHP",TONGHOP!O944="ThiTN"),TONGHOP!W944,""))</f>
        <v/>
      </c>
      <c r="H944" s="81" t="str">
        <f t="shared" si="29"/>
        <v/>
      </c>
    </row>
    <row r="945" spans="1:8" ht="15.95" hidden="1" customHeight="1">
      <c r="A945" s="80" t="str">
        <f>IF(TONGHOP!F945="","",TONGHOP!F945)</f>
        <v>16CĐ-ĐTCN1</v>
      </c>
      <c r="B945" s="76">
        <f>IF(TONGHOP!C945="","",TONGHOP!C945)</f>
        <v>20180112</v>
      </c>
      <c r="C945" s="76" t="str">
        <f>IF(TONGHOP!D945="","",TONGHOP!D945)</f>
        <v>15h30</v>
      </c>
      <c r="D945" s="81">
        <f>IF(TONGHOP!Q945="","",TONGHOP!Q945)</f>
        <v>90</v>
      </c>
      <c r="E945" s="82" t="str">
        <f>IF(TONGHOP!V945="","",IF(OR(TONGHOP!O945="KTHP",TONGHOP!O945="ThiTN"),TONGHOP!V945,""))</f>
        <v>Nguyễn Minh Đức Cường</v>
      </c>
      <c r="F945" s="81">
        <f t="shared" si="28"/>
        <v>0.45</v>
      </c>
      <c r="G945" s="82" t="str">
        <f>IF(TONGHOP!W945="","",IF(OR(TONGHOP!O945="KTHP",TONGHOP!O945="ThiTN"),TONGHOP!W945,""))</f>
        <v/>
      </c>
      <c r="H945" s="81" t="str">
        <f t="shared" si="29"/>
        <v/>
      </c>
    </row>
    <row r="946" spans="1:8" ht="15.95" hidden="1" customHeight="1">
      <c r="A946" s="80" t="str">
        <f>IF(TONGHOP!F946="","",TONGHOP!F946)</f>
        <v>16CĐ-ĐTCN1</v>
      </c>
      <c r="B946" s="76">
        <f>IF(TONGHOP!C946="","",TONGHOP!C946)</f>
        <v>20180112</v>
      </c>
      <c r="C946" s="76" t="str">
        <f>IF(TONGHOP!D946="","",TONGHOP!D946)</f>
        <v>15h30</v>
      </c>
      <c r="D946" s="81">
        <f>IF(TONGHOP!Q946="","",TONGHOP!Q946)</f>
        <v>90</v>
      </c>
      <c r="E946" s="82" t="str">
        <f>IF(TONGHOP!V946="","",IF(OR(TONGHOP!O946="KTHP",TONGHOP!O946="ThiTN"),TONGHOP!V946,""))</f>
        <v>Hoàng Thị Trang</v>
      </c>
      <c r="F946" s="81">
        <f t="shared" si="28"/>
        <v>0.45</v>
      </c>
      <c r="G946" s="82" t="str">
        <f>IF(TONGHOP!W946="","",IF(OR(TONGHOP!O946="KTHP",TONGHOP!O946="ThiTN"),TONGHOP!W946,""))</f>
        <v/>
      </c>
      <c r="H946" s="81" t="str">
        <f t="shared" si="29"/>
        <v/>
      </c>
    </row>
    <row r="947" spans="1:8" ht="15.95" hidden="1" customHeight="1">
      <c r="A947" s="80" t="str">
        <f>IF(TONGHOP!F947="","",TONGHOP!F947)</f>
        <v>16CĐ-TĐH1</v>
      </c>
      <c r="B947" s="76">
        <f>IF(TONGHOP!C947="","",TONGHOP!C947)</f>
        <v>20180112</v>
      </c>
      <c r="C947" s="76" t="str">
        <f>IF(TONGHOP!D947="","",TONGHOP!D947)</f>
        <v>15h30</v>
      </c>
      <c r="D947" s="81">
        <f>IF(TONGHOP!Q947="","",TONGHOP!Q947)</f>
        <v>90</v>
      </c>
      <c r="E947" s="82" t="str">
        <f>IF(TONGHOP!V947="","",IF(OR(TONGHOP!O947="KTHP",TONGHOP!O947="ThiTN"),TONGHOP!V947,""))</f>
        <v>Dương Đức Kiên</v>
      </c>
      <c r="F947" s="81">
        <f t="shared" si="28"/>
        <v>0.45</v>
      </c>
      <c r="G947" s="82" t="str">
        <f>IF(TONGHOP!W947="","",IF(OR(TONGHOP!O947="KTHP",TONGHOP!O947="ThiTN"),TONGHOP!W947,""))</f>
        <v/>
      </c>
      <c r="H947" s="81" t="str">
        <f t="shared" si="29"/>
        <v/>
      </c>
    </row>
    <row r="948" spans="1:8" ht="15.95" hidden="1" customHeight="1">
      <c r="A948" s="80" t="str">
        <f>IF(TONGHOP!F948="","",TONGHOP!F948)</f>
        <v>17C1-CCK3; 17C1-CCK4</v>
      </c>
      <c r="B948" s="76">
        <f>IF(TONGHOP!C948="","",TONGHOP!C948)</f>
        <v>20180112</v>
      </c>
      <c r="C948" s="76" t="str">
        <f>IF(TONGHOP!D948="","",TONGHOP!D948)</f>
        <v>15h30</v>
      </c>
      <c r="D948" s="81">
        <f>IF(TONGHOP!Q948="","",TONGHOP!Q948)</f>
        <v>90</v>
      </c>
      <c r="E948" s="82" t="str">
        <f>IF(TONGHOP!V948="","",IF(OR(TONGHOP!O948="KTHP",TONGHOP!O948="ThiTN"),TONGHOP!V948,""))</f>
        <v/>
      </c>
      <c r="F948" s="81" t="str">
        <f t="shared" si="28"/>
        <v/>
      </c>
      <c r="G948" s="82" t="str">
        <f>IF(TONGHOP!W948="","",IF(OR(TONGHOP!O948="KTHP",TONGHOP!O948="ThiTN"),TONGHOP!W948,""))</f>
        <v/>
      </c>
      <c r="H948" s="81" t="str">
        <f t="shared" si="29"/>
        <v/>
      </c>
    </row>
    <row r="949" spans="1:8" ht="15.95" hidden="1" customHeight="1">
      <c r="A949" s="80" t="str">
        <f>IF(TONGHOP!F949="","",TONGHOP!F949)</f>
        <v>16CĐ_HL1_KHCB</v>
      </c>
      <c r="B949" s="76">
        <f>IF(TONGHOP!C949="","",TONGHOP!C949)</f>
        <v>20180113</v>
      </c>
      <c r="C949" s="76" t="str">
        <f>IF(TONGHOP!D949="","",TONGHOP!D949)</f>
        <v>07h00</v>
      </c>
      <c r="D949" s="81">
        <f>IF(TONGHOP!Q949="","",TONGHOP!Q949)</f>
        <v>90</v>
      </c>
      <c r="E949" s="82" t="str">
        <f>IF(TONGHOP!V949="","",IF(OR(TONGHOP!O949="KTHP",TONGHOP!O949="ThiTN"),TONGHOP!V949,""))</f>
        <v/>
      </c>
      <c r="F949" s="81" t="str">
        <f t="shared" si="28"/>
        <v/>
      </c>
      <c r="G949" s="82" t="str">
        <f>IF(TONGHOP!W949="","",IF(OR(TONGHOP!O949="KTHP",TONGHOP!O949="ThiTN"),TONGHOP!W949,""))</f>
        <v/>
      </c>
      <c r="H949" s="81" t="str">
        <f t="shared" si="29"/>
        <v/>
      </c>
    </row>
    <row r="950" spans="1:8" ht="15.95" hidden="1" customHeight="1">
      <c r="A950" s="80" t="str">
        <f>IF(TONGHOP!F950="","",TONGHOP!F950)</f>
        <v>16TC-QTM</v>
      </c>
      <c r="B950" s="76">
        <f>IF(TONGHOP!C950="","",TONGHOP!C950)</f>
        <v>20180113</v>
      </c>
      <c r="C950" s="76" t="str">
        <f>IF(TONGHOP!D950="","",TONGHOP!D950)</f>
        <v>07h30</v>
      </c>
      <c r="D950" s="81">
        <f>IF(TONGHOP!Q950="","",TONGHOP!Q950)</f>
        <v>90</v>
      </c>
      <c r="E950" s="82" t="str">
        <f>IF(TONGHOP!V950="","",IF(OR(TONGHOP!O950="KTHP",TONGHOP!O950="ThiTN"),TONGHOP!V950,""))</f>
        <v>Lê Xuân Thủy</v>
      </c>
      <c r="F950" s="81">
        <f t="shared" si="28"/>
        <v>0.45</v>
      </c>
      <c r="G950" s="82" t="str">
        <f>IF(TONGHOP!W950="","",IF(OR(TONGHOP!O950="KTHP",TONGHOP!O950="ThiTN"),TONGHOP!W950,""))</f>
        <v/>
      </c>
      <c r="H950" s="81" t="str">
        <f t="shared" si="29"/>
        <v/>
      </c>
    </row>
    <row r="951" spans="1:8" ht="15.95" hidden="1" customHeight="1">
      <c r="A951" s="80" t="str">
        <f>IF(TONGHOP!F951="","",TONGHOP!F951)</f>
        <v>16TCN-ĐT</v>
      </c>
      <c r="B951" s="76">
        <f>IF(TONGHOP!C951="","",TONGHOP!C951)</f>
        <v>20180113</v>
      </c>
      <c r="C951" s="76" t="str">
        <f>IF(TONGHOP!D951="","",TONGHOP!D951)</f>
        <v>07h30</v>
      </c>
      <c r="D951" s="81">
        <f>IF(TONGHOP!Q951="","",TONGHOP!Q951)</f>
        <v>60</v>
      </c>
      <c r="E951" s="82" t="str">
        <f>IF(TONGHOP!V951="","",IF(OR(TONGHOP!O951="KTHP",TONGHOP!O951="ThiTN"),TONGHOP!V951,""))</f>
        <v>Đặng Đức Minh</v>
      </c>
      <c r="F951" s="81">
        <f t="shared" si="28"/>
        <v>0.3</v>
      </c>
      <c r="G951" s="82" t="str">
        <f>IF(TONGHOP!W951="","",IF(OR(TONGHOP!O951="KTHP",TONGHOP!O951="ThiTN"),TONGHOP!W951,""))</f>
        <v/>
      </c>
      <c r="H951" s="81" t="str">
        <f t="shared" si="29"/>
        <v/>
      </c>
    </row>
    <row r="952" spans="1:8" ht="15.95" hidden="1" customHeight="1">
      <c r="A952" s="80" t="str">
        <f>IF(TONGHOP!F952="","",TONGHOP!F952)</f>
        <v>16TCN-ĐT</v>
      </c>
      <c r="B952" s="76">
        <f>IF(TONGHOP!C952="","",TONGHOP!C952)</f>
        <v>20180113</v>
      </c>
      <c r="C952" s="76" t="str">
        <f>IF(TONGHOP!D952="","",TONGHOP!D952)</f>
        <v>07h30</v>
      </c>
      <c r="D952" s="81">
        <f>IF(TONGHOP!Q952="","",TONGHOP!Q952)</f>
        <v>60</v>
      </c>
      <c r="E952" s="82" t="str">
        <f>IF(TONGHOP!V952="","",IF(OR(TONGHOP!O952="KTHP",TONGHOP!O952="ThiTN"),TONGHOP!V952,""))</f>
        <v/>
      </c>
      <c r="F952" s="81" t="str">
        <f t="shared" si="28"/>
        <v/>
      </c>
      <c r="G952" s="82" t="str">
        <f>IF(TONGHOP!W952="","",IF(OR(TONGHOP!O952="KTHP",TONGHOP!O952="ThiTN"),TONGHOP!W952,""))</f>
        <v/>
      </c>
      <c r="H952" s="81" t="str">
        <f t="shared" si="29"/>
        <v/>
      </c>
    </row>
    <row r="953" spans="1:8" ht="15.95" hidden="1" customHeight="1">
      <c r="A953" s="80" t="str">
        <f>IF(TONGHOP!F953="","",TONGHOP!F953)</f>
        <v>16TCN-QTD</v>
      </c>
      <c r="B953" s="76">
        <f>IF(TONGHOP!C953="","",TONGHOP!C953)</f>
        <v>20180113</v>
      </c>
      <c r="C953" s="76" t="str">
        <f>IF(TONGHOP!D953="","",TONGHOP!D953)</f>
        <v>07h30</v>
      </c>
      <c r="D953" s="81">
        <f>IF(TONGHOP!Q953="","",TONGHOP!Q953)</f>
        <v>90</v>
      </c>
      <c r="E953" s="82" t="str">
        <f>IF(TONGHOP!V953="","",IF(OR(TONGHOP!O953="KTHP",TONGHOP!O953="ThiTN"),TONGHOP!V953,""))</f>
        <v>Chế Vân Cầm</v>
      </c>
      <c r="F953" s="81">
        <f t="shared" si="28"/>
        <v>0.45</v>
      </c>
      <c r="G953" s="82" t="str">
        <f>IF(TONGHOP!W953="","",IF(OR(TONGHOP!O953="KTHP",TONGHOP!O953="ThiTN"),TONGHOP!W953,""))</f>
        <v/>
      </c>
      <c r="H953" s="81" t="str">
        <f t="shared" si="29"/>
        <v/>
      </c>
    </row>
    <row r="954" spans="1:8" ht="15.95" hidden="1" customHeight="1">
      <c r="A954" s="80" t="str">
        <f>IF(TONGHOP!F954="","",TONGHOP!F954)</f>
        <v>16TCN-QTD</v>
      </c>
      <c r="B954" s="76">
        <f>IF(TONGHOP!C954="","",TONGHOP!C954)</f>
        <v>20180113</v>
      </c>
      <c r="C954" s="76" t="str">
        <f>IF(TONGHOP!D954="","",TONGHOP!D954)</f>
        <v>07h30</v>
      </c>
      <c r="D954" s="81">
        <f>IF(TONGHOP!Q954="","",TONGHOP!Q954)</f>
        <v>90</v>
      </c>
      <c r="E954" s="82" t="str">
        <f>IF(TONGHOP!V954="","",IF(OR(TONGHOP!O954="KTHP",TONGHOP!O954="ThiTN"),TONGHOP!V954,""))</f>
        <v/>
      </c>
      <c r="F954" s="81" t="str">
        <f t="shared" si="28"/>
        <v/>
      </c>
      <c r="G954" s="82" t="str">
        <f>IF(TONGHOP!W954="","",IF(OR(TONGHOP!O954="KTHP",TONGHOP!O954="ThiTN"),TONGHOP!W954,""))</f>
        <v/>
      </c>
      <c r="H954" s="81" t="str">
        <f t="shared" si="29"/>
        <v/>
      </c>
    </row>
    <row r="955" spans="1:8" ht="15.95" hidden="1" customHeight="1">
      <c r="A955" s="80" t="str">
        <f>IF(TONGHOP!F955="","",TONGHOP!F955)</f>
        <v>16TCN-KTD</v>
      </c>
      <c r="B955" s="76">
        <f>IF(TONGHOP!C955="","",TONGHOP!C955)</f>
        <v>20180113</v>
      </c>
      <c r="C955" s="76" t="str">
        <f>IF(TONGHOP!D955="","",TONGHOP!D955)</f>
        <v>07h30</v>
      </c>
      <c r="D955" s="81">
        <f>IF(TONGHOP!Q955="","",TONGHOP!Q955)</f>
        <v>60</v>
      </c>
      <c r="E955" s="82" t="str">
        <f>IF(TONGHOP!V955="","",IF(OR(TONGHOP!O955="KTHP",TONGHOP!O955="ThiTN"),TONGHOP!V955,""))</f>
        <v>Trần Hồng Thảo</v>
      </c>
      <c r="F955" s="81">
        <f t="shared" si="28"/>
        <v>0.3</v>
      </c>
      <c r="G955" s="82" t="str">
        <f>IF(TONGHOP!W955="","",IF(OR(TONGHOP!O955="KTHP",TONGHOP!O955="ThiTN"),TONGHOP!W955,""))</f>
        <v/>
      </c>
      <c r="H955" s="81" t="str">
        <f t="shared" si="29"/>
        <v/>
      </c>
    </row>
    <row r="956" spans="1:8" ht="15.95" hidden="1" customHeight="1">
      <c r="A956" s="80" t="str">
        <f>IF(TONGHOP!F956="","",TONGHOP!F956)</f>
        <v>16TCN-QTM1</v>
      </c>
      <c r="B956" s="76">
        <f>IF(TONGHOP!C956="","",TONGHOP!C956)</f>
        <v>20180113</v>
      </c>
      <c r="C956" s="76" t="str">
        <f>IF(TONGHOP!D956="","",TONGHOP!D956)</f>
        <v>07h30</v>
      </c>
      <c r="D956" s="81">
        <f>IF(TONGHOP!Q956="","",TONGHOP!Q956)</f>
        <v>90</v>
      </c>
      <c r="E956" s="82" t="str">
        <f>IF(TONGHOP!V956="","",IF(OR(TONGHOP!O956="KTHP",TONGHOP!O956="ThiTN"),TONGHOP!V956,""))</f>
        <v>Lưu Thị Thúy</v>
      </c>
      <c r="F956" s="81">
        <f t="shared" si="28"/>
        <v>0.45</v>
      </c>
      <c r="G956" s="82" t="str">
        <f>IF(TONGHOP!W956="","",IF(OR(TONGHOP!O956="KTHP",TONGHOP!O956="ThiTN"),TONGHOP!W956,""))</f>
        <v/>
      </c>
      <c r="H956" s="81" t="str">
        <f t="shared" si="29"/>
        <v/>
      </c>
    </row>
    <row r="957" spans="1:8" ht="15.95" hidden="1" customHeight="1">
      <c r="A957" s="80" t="str">
        <f>IF(TONGHOP!F957="","",TONGHOP!F957)</f>
        <v>16TCN-QTM1</v>
      </c>
      <c r="B957" s="76">
        <f>IF(TONGHOP!C957="","",TONGHOP!C957)</f>
        <v>20180113</v>
      </c>
      <c r="C957" s="76" t="str">
        <f>IF(TONGHOP!D957="","",TONGHOP!D957)</f>
        <v>07h30</v>
      </c>
      <c r="D957" s="81">
        <f>IF(TONGHOP!Q957="","",TONGHOP!Q957)</f>
        <v>90</v>
      </c>
      <c r="E957" s="82" t="str">
        <f>IF(TONGHOP!V957="","",IF(OR(TONGHOP!O957="KTHP",TONGHOP!O957="ThiTN"),TONGHOP!V957,""))</f>
        <v>Trần Thị Hồng Thu</v>
      </c>
      <c r="F957" s="81">
        <f t="shared" si="28"/>
        <v>0.45</v>
      </c>
      <c r="G957" s="82" t="str">
        <f>IF(TONGHOP!W957="","",IF(OR(TONGHOP!O957="KTHP",TONGHOP!O957="ThiTN"),TONGHOP!W957,""))</f>
        <v/>
      </c>
      <c r="H957" s="81" t="str">
        <f t="shared" si="29"/>
        <v/>
      </c>
    </row>
    <row r="958" spans="1:8" ht="15.95" hidden="1" customHeight="1">
      <c r="A958" s="80" t="str">
        <f>IF(TONGHOP!F958="","",TONGHOP!F958)</f>
        <v>16TCN-QTM2</v>
      </c>
      <c r="B958" s="76">
        <f>IF(TONGHOP!C958="","",TONGHOP!C958)</f>
        <v>20180113</v>
      </c>
      <c r="C958" s="76" t="str">
        <f>IF(TONGHOP!D958="","",TONGHOP!D958)</f>
        <v>07h30</v>
      </c>
      <c r="D958" s="81">
        <f>IF(TONGHOP!Q958="","",TONGHOP!Q958)</f>
        <v>90</v>
      </c>
      <c r="E958" s="82" t="str">
        <f>IF(TONGHOP!V958="","",IF(OR(TONGHOP!O958="KTHP",TONGHOP!O958="ThiTN"),TONGHOP!V958,""))</f>
        <v/>
      </c>
      <c r="F958" s="81" t="str">
        <f t="shared" si="28"/>
        <v/>
      </c>
      <c r="G958" s="82" t="str">
        <f>IF(TONGHOP!W958="","",IF(OR(TONGHOP!O958="KTHP",TONGHOP!O958="ThiTN"),TONGHOP!W958,""))</f>
        <v/>
      </c>
      <c r="H958" s="81" t="str">
        <f t="shared" si="29"/>
        <v/>
      </c>
    </row>
    <row r="959" spans="1:8" ht="15.95" hidden="1" customHeight="1">
      <c r="A959" s="80" t="str">
        <f>IF(TONGHOP!F959="","",TONGHOP!F959)</f>
        <v>15TCN-Ô1; 15TCN-QTM1</v>
      </c>
      <c r="B959" s="76">
        <f>IF(TONGHOP!C959="","",TONGHOP!C959)</f>
        <v>20180113</v>
      </c>
      <c r="C959" s="76" t="str">
        <f>IF(TONGHOP!D959="","",TONGHOP!D959)</f>
        <v>08h00</v>
      </c>
      <c r="D959" s="81">
        <f>IF(TONGHOP!Q959="","",TONGHOP!Q959)</f>
        <v>90</v>
      </c>
      <c r="E959" s="82" t="str">
        <f>IF(TONGHOP!V959="","",IF(OR(TONGHOP!O959="KTHP",TONGHOP!O959="ThiTN"),TONGHOP!V959,""))</f>
        <v/>
      </c>
      <c r="F959" s="81" t="str">
        <f t="shared" si="28"/>
        <v/>
      </c>
      <c r="G959" s="82" t="str">
        <f>IF(TONGHOP!W959="","",IF(OR(TONGHOP!O959="KTHP",TONGHOP!O959="ThiTN"),TONGHOP!W959,""))</f>
        <v/>
      </c>
      <c r="H959" s="81" t="str">
        <f t="shared" si="29"/>
        <v/>
      </c>
    </row>
    <row r="960" spans="1:8" ht="15.95" hidden="1" customHeight="1">
      <c r="A960" s="80" t="str">
        <f>IF(TONGHOP!F960="","",TONGHOP!F960)</f>
        <v>16TCN-QTM2</v>
      </c>
      <c r="B960" s="76">
        <f>IF(TONGHOP!C960="","",TONGHOP!C960)</f>
        <v>20180113</v>
      </c>
      <c r="C960" s="76" t="str">
        <f>IF(TONGHOP!D960="","",TONGHOP!D960)</f>
        <v>10h00</v>
      </c>
      <c r="D960" s="81">
        <f>IF(TONGHOP!Q960="","",TONGHOP!Q960)</f>
        <v>90</v>
      </c>
      <c r="E960" s="82" t="str">
        <f>IF(TONGHOP!V960="","",IF(OR(TONGHOP!O960="KTHP",TONGHOP!O960="ThiTN"),TONGHOP!V960,""))</f>
        <v/>
      </c>
      <c r="F960" s="81" t="str">
        <f t="shared" si="28"/>
        <v/>
      </c>
      <c r="G960" s="82" t="str">
        <f>IF(TONGHOP!W960="","",IF(OR(TONGHOP!O960="KTHP",TONGHOP!O960="ThiTN"),TONGHOP!W960,""))</f>
        <v/>
      </c>
      <c r="H960" s="81" t="str">
        <f t="shared" si="29"/>
        <v/>
      </c>
    </row>
    <row r="961" spans="1:8" ht="15.95" hidden="1" customHeight="1">
      <c r="A961" s="80" t="str">
        <f>IF(TONGHOP!F961="","",TONGHOP!F961)</f>
        <v>16TCN-KTD</v>
      </c>
      <c r="B961" s="76">
        <f>IF(TONGHOP!C961="","",TONGHOP!C961)</f>
        <v>20180113</v>
      </c>
      <c r="C961" s="76" t="str">
        <f>IF(TONGHOP!D961="","",TONGHOP!D961)</f>
        <v>10h00</v>
      </c>
      <c r="D961" s="81">
        <f>IF(TONGHOP!Q961="","",TONGHOP!Q961)</f>
        <v>60</v>
      </c>
      <c r="E961" s="82" t="str">
        <f>IF(TONGHOP!V961="","",IF(OR(TONGHOP!O961="KTHP",TONGHOP!O961="ThiTN"),TONGHOP!V961,""))</f>
        <v>Lê Nguyễn Mỹ Trâm</v>
      </c>
      <c r="F961" s="81">
        <f t="shared" si="28"/>
        <v>0.3</v>
      </c>
      <c r="G961" s="82" t="str">
        <f>IF(TONGHOP!W961="","",IF(OR(TONGHOP!O961="KTHP",TONGHOP!O961="ThiTN"),TONGHOP!W961,""))</f>
        <v/>
      </c>
      <c r="H961" s="81" t="str">
        <f t="shared" si="29"/>
        <v/>
      </c>
    </row>
    <row r="962" spans="1:8" ht="15.95" hidden="1" customHeight="1">
      <c r="A962" s="80" t="str">
        <f>IF(TONGHOP!F962="","",TONGHOP!F962)</f>
        <v>16TCN-QTD</v>
      </c>
      <c r="B962" s="76">
        <f>IF(TONGHOP!C962="","",TONGHOP!C962)</f>
        <v>20180113</v>
      </c>
      <c r="C962" s="76" t="str">
        <f>IF(TONGHOP!D962="","",TONGHOP!D962)</f>
        <v>10h00</v>
      </c>
      <c r="D962" s="81">
        <f>IF(TONGHOP!Q962="","",TONGHOP!Q962)</f>
        <v>90</v>
      </c>
      <c r="E962" s="82" t="str">
        <f>IF(TONGHOP!V962="","",IF(OR(TONGHOP!O962="KTHP",TONGHOP!O962="ThiTN"),TONGHOP!V962,""))</f>
        <v/>
      </c>
      <c r="F962" s="81" t="str">
        <f t="shared" si="28"/>
        <v/>
      </c>
      <c r="G962" s="82" t="str">
        <f>IF(TONGHOP!W962="","",IF(OR(TONGHOP!O962="KTHP",TONGHOP!O962="ThiTN"),TONGHOP!W962,""))</f>
        <v/>
      </c>
      <c r="H962" s="81" t="str">
        <f t="shared" si="29"/>
        <v/>
      </c>
    </row>
    <row r="963" spans="1:8" ht="15.95" hidden="1" customHeight="1">
      <c r="A963" s="80" t="str">
        <f>IF(TONGHOP!F963="","",TONGHOP!F963)</f>
        <v>16TCN-QTD</v>
      </c>
      <c r="B963" s="76">
        <f>IF(TONGHOP!C963="","",TONGHOP!C963)</f>
        <v>20180113</v>
      </c>
      <c r="C963" s="76" t="str">
        <f>IF(TONGHOP!D963="","",TONGHOP!D963)</f>
        <v>10h00</v>
      </c>
      <c r="D963" s="81">
        <f>IF(TONGHOP!Q963="","",TONGHOP!Q963)</f>
        <v>90</v>
      </c>
      <c r="E963" s="82" t="str">
        <f>IF(TONGHOP!V963="","",IF(OR(TONGHOP!O963="KTHP",TONGHOP!O963="ThiTN"),TONGHOP!V963,""))</f>
        <v/>
      </c>
      <c r="F963" s="81" t="str">
        <f t="shared" ref="F963:F1026" si="30">IF(E963="","",D963*0.3/60)</f>
        <v/>
      </c>
      <c r="G963" s="82" t="str">
        <f>IF(TONGHOP!W963="","",IF(OR(TONGHOP!O963="KTHP",TONGHOP!O963="ThiTN"),TONGHOP!W963,""))</f>
        <v/>
      </c>
      <c r="H963" s="81" t="str">
        <f t="shared" ref="H963:H1026" si="31">IF(G963="","",D963*0.3/60)</f>
        <v/>
      </c>
    </row>
    <row r="964" spans="1:8" ht="15.95" hidden="1" customHeight="1">
      <c r="A964" s="80" t="str">
        <f>IF(TONGHOP!F964="","",TONGHOP!F964)</f>
        <v>16TCN-ĐT</v>
      </c>
      <c r="B964" s="76">
        <f>IF(TONGHOP!C964="","",TONGHOP!C964)</f>
        <v>20180113</v>
      </c>
      <c r="C964" s="76" t="str">
        <f>IF(TONGHOP!D964="","",TONGHOP!D964)</f>
        <v>10h00</v>
      </c>
      <c r="D964" s="81">
        <f>IF(TONGHOP!Q964="","",TONGHOP!Q964)</f>
        <v>90</v>
      </c>
      <c r="E964" s="82" t="str">
        <f>IF(TONGHOP!V964="","",IF(OR(TONGHOP!O964="KTHP",TONGHOP!O964="ThiTN"),TONGHOP!V964,""))</f>
        <v>Đặng Đức Minh</v>
      </c>
      <c r="F964" s="81">
        <f t="shared" si="30"/>
        <v>0.45</v>
      </c>
      <c r="G964" s="82" t="str">
        <f>IF(TONGHOP!W964="","",IF(OR(TONGHOP!O964="KTHP",TONGHOP!O964="ThiTN"),TONGHOP!W964,""))</f>
        <v/>
      </c>
      <c r="H964" s="81" t="str">
        <f t="shared" si="31"/>
        <v/>
      </c>
    </row>
    <row r="965" spans="1:8" ht="15.95" hidden="1" customHeight="1">
      <c r="A965" s="80" t="str">
        <f>IF(TONGHOP!F965="","",TONGHOP!F965)</f>
        <v>16TCN-ĐT</v>
      </c>
      <c r="B965" s="76">
        <f>IF(TONGHOP!C965="","",TONGHOP!C965)</f>
        <v>20180113</v>
      </c>
      <c r="C965" s="76" t="str">
        <f>IF(TONGHOP!D965="","",TONGHOP!D965)</f>
        <v>10h00</v>
      </c>
      <c r="D965" s="81">
        <f>IF(TONGHOP!Q965="","",TONGHOP!Q965)</f>
        <v>90</v>
      </c>
      <c r="E965" s="82" t="str">
        <f>IF(TONGHOP!V965="","",IF(OR(TONGHOP!O965="KTHP",TONGHOP!O965="ThiTN"),TONGHOP!V965,""))</f>
        <v/>
      </c>
      <c r="F965" s="81" t="str">
        <f t="shared" si="30"/>
        <v/>
      </c>
      <c r="G965" s="82" t="str">
        <f>IF(TONGHOP!W965="","",IF(OR(TONGHOP!O965="KTHP",TONGHOP!O965="ThiTN"),TONGHOP!W965,""))</f>
        <v/>
      </c>
      <c r="H965" s="81" t="str">
        <f t="shared" si="31"/>
        <v/>
      </c>
    </row>
    <row r="966" spans="1:8" ht="15.95" hidden="1" customHeight="1">
      <c r="A966" s="80" t="str">
        <f>IF(TONGHOP!F966="","",TONGHOP!F966)</f>
        <v>16TCN-QTM1</v>
      </c>
      <c r="B966" s="76">
        <f>IF(TONGHOP!C966="","",TONGHOP!C966)</f>
        <v>20180113</v>
      </c>
      <c r="C966" s="76" t="str">
        <f>IF(TONGHOP!D966="","",TONGHOP!D966)</f>
        <v>10h00</v>
      </c>
      <c r="D966" s="81">
        <f>IF(TONGHOP!Q966="","",TONGHOP!Q966)</f>
        <v>90</v>
      </c>
      <c r="E966" s="82" t="str">
        <f>IF(TONGHOP!V966="","",IF(OR(TONGHOP!O966="KTHP",TONGHOP!O966="ThiTN"),TONGHOP!V966,""))</f>
        <v/>
      </c>
      <c r="F966" s="81" t="str">
        <f t="shared" si="30"/>
        <v/>
      </c>
      <c r="G966" s="82" t="str">
        <f>IF(TONGHOP!W966="","",IF(OR(TONGHOP!O966="KTHP",TONGHOP!O966="ThiTN"),TONGHOP!W966,""))</f>
        <v/>
      </c>
      <c r="H966" s="81" t="str">
        <f t="shared" si="31"/>
        <v/>
      </c>
    </row>
    <row r="967" spans="1:8" ht="15.95" hidden="1" customHeight="1">
      <c r="A967" s="80" t="str">
        <f>IF(TONGHOP!F967="","",TONGHOP!F967)</f>
        <v>16TCN-QTM1</v>
      </c>
      <c r="B967" s="76">
        <f>IF(TONGHOP!C967="","",TONGHOP!C967)</f>
        <v>20180113</v>
      </c>
      <c r="C967" s="76" t="str">
        <f>IF(TONGHOP!D967="","",TONGHOP!D967)</f>
        <v>10h00</v>
      </c>
      <c r="D967" s="81">
        <f>IF(TONGHOP!Q967="","",TONGHOP!Q967)</f>
        <v>90</v>
      </c>
      <c r="E967" s="82" t="str">
        <f>IF(TONGHOP!V967="","",IF(OR(TONGHOP!O967="KTHP",TONGHOP!O967="ThiTN"),TONGHOP!V967,""))</f>
        <v/>
      </c>
      <c r="F967" s="81" t="str">
        <f t="shared" si="30"/>
        <v/>
      </c>
      <c r="G967" s="82" t="str">
        <f>IF(TONGHOP!W967="","",IF(OR(TONGHOP!O967="KTHP",TONGHOP!O967="ThiTN"),TONGHOP!W967,""))</f>
        <v/>
      </c>
      <c r="H967" s="81" t="str">
        <f t="shared" si="31"/>
        <v/>
      </c>
    </row>
    <row r="968" spans="1:8" ht="15.95" hidden="1" customHeight="1">
      <c r="A968" s="80" t="str">
        <f>IF(TONGHOP!F968="","",TONGHOP!F968)</f>
        <v>15TCN-Đ; 15TCN-ĐT; 15TCN-LĐL; 15TCN-CKL; 15TCN-MTT; 15TCN-KTD</v>
      </c>
      <c r="B968" s="76">
        <f>IF(TONGHOP!C968="","",TONGHOP!C968)</f>
        <v>20180113</v>
      </c>
      <c r="C968" s="76" t="str">
        <f>IF(TONGHOP!D968="","",TONGHOP!D968)</f>
        <v>14h00</v>
      </c>
      <c r="D968" s="81">
        <f>IF(TONGHOP!Q968="","",TONGHOP!Q968)</f>
        <v>90</v>
      </c>
      <c r="E968" s="82" t="str">
        <f>IF(TONGHOP!V968="","",IF(OR(TONGHOP!O968="KTHP",TONGHOP!O968="ThiTN"),TONGHOP!V968,""))</f>
        <v/>
      </c>
      <c r="F968" s="81" t="str">
        <f t="shared" si="30"/>
        <v/>
      </c>
      <c r="G968" s="82" t="str">
        <f>IF(TONGHOP!W968="","",IF(OR(TONGHOP!O968="KTHP",TONGHOP!O968="ThiTN"),TONGHOP!W968,""))</f>
        <v/>
      </c>
      <c r="H968" s="81" t="str">
        <f t="shared" si="31"/>
        <v/>
      </c>
    </row>
    <row r="969" spans="1:8" ht="15.95" hidden="1" customHeight="1">
      <c r="A969" s="80" t="str">
        <f>IF(TONGHOP!F969="","",TONGHOP!F969)</f>
        <v>17C1-QTM1; 17C1-KML2</v>
      </c>
      <c r="B969" s="76">
        <f>IF(TONGHOP!C969="","",TONGHOP!C969)</f>
        <v>20180115</v>
      </c>
      <c r="C969" s="76" t="str">
        <f>IF(TONGHOP!D969="","",TONGHOP!D969)</f>
        <v>15h30</v>
      </c>
      <c r="D969" s="81">
        <f>IF(TONGHOP!Q969="","",TONGHOP!Q969)</f>
        <v>90</v>
      </c>
      <c r="E969" s="82" t="str">
        <f>IF(TONGHOP!V969="","",IF(OR(TONGHOP!O969="KTHP",TONGHOP!O969="ThiTN"),TONGHOP!V969,""))</f>
        <v/>
      </c>
      <c r="F969" s="81" t="str">
        <f t="shared" si="30"/>
        <v/>
      </c>
      <c r="G969" s="82" t="str">
        <f>IF(TONGHOP!W969="","",IF(OR(TONGHOP!O969="KTHP",TONGHOP!O969="ThiTN"),TONGHOP!W969,""))</f>
        <v/>
      </c>
      <c r="H969" s="81" t="str">
        <f t="shared" si="31"/>
        <v/>
      </c>
    </row>
    <row r="970" spans="1:8" ht="15.95" hidden="1" customHeight="1">
      <c r="A970" s="80" t="str">
        <f>IF(TONGHOP!F970="","",TONGHOP!F970)</f>
        <v>16CĐN_HL1_ĐLUC</v>
      </c>
      <c r="B970" s="76">
        <f>IF(TONGHOP!C970="","",TONGHOP!C970)</f>
        <v>20180115</v>
      </c>
      <c r="C970" s="76" t="str">
        <f>IF(TONGHOP!D970="","",TONGHOP!D970)</f>
        <v>18h00</v>
      </c>
      <c r="D970" s="81">
        <f>IF(TONGHOP!Q970="","",TONGHOP!Q970)</f>
        <v>90</v>
      </c>
      <c r="E970" s="82" t="str">
        <f>IF(TONGHOP!V970="","",IF(OR(TONGHOP!O970="KTHP",TONGHOP!O970="ThiTN"),TONGHOP!V970,""))</f>
        <v/>
      </c>
      <c r="F970" s="81" t="str">
        <f t="shared" si="30"/>
        <v/>
      </c>
      <c r="G970" s="82" t="str">
        <f>IF(TONGHOP!W970="","",IF(OR(TONGHOP!O970="KTHP",TONGHOP!O970="ThiTN"),TONGHOP!W970,""))</f>
        <v/>
      </c>
      <c r="H970" s="81" t="str">
        <f t="shared" si="31"/>
        <v/>
      </c>
    </row>
    <row r="971" spans="1:8" ht="15.95" hidden="1" customHeight="1">
      <c r="A971" s="80" t="str">
        <f>IF(TONGHOP!F971="","",TONGHOP!F971)</f>
        <v>15CĐ_HL1_ĐLUC</v>
      </c>
      <c r="B971" s="76">
        <f>IF(TONGHOP!C971="","",TONGHOP!C971)</f>
        <v>20180115</v>
      </c>
      <c r="C971" s="76" t="str">
        <f>IF(TONGHOP!D971="","",TONGHOP!D971)</f>
        <v>18h00</v>
      </c>
      <c r="D971" s="81">
        <f>IF(TONGHOP!Q971="","",TONGHOP!Q971)</f>
        <v>90</v>
      </c>
      <c r="E971" s="82" t="str">
        <f>IF(TONGHOP!V971="","",IF(OR(TONGHOP!O971="KTHP",TONGHOP!O971="ThiTN"),TONGHOP!V971,""))</f>
        <v/>
      </c>
      <c r="F971" s="81" t="str">
        <f t="shared" si="30"/>
        <v/>
      </c>
      <c r="G971" s="82" t="str">
        <f>IF(TONGHOP!W971="","",IF(OR(TONGHOP!O971="KTHP",TONGHOP!O971="ThiTN"),TONGHOP!W971,""))</f>
        <v/>
      </c>
      <c r="H971" s="81" t="str">
        <f t="shared" si="31"/>
        <v/>
      </c>
    </row>
    <row r="972" spans="1:8" ht="15.95" hidden="1" customHeight="1">
      <c r="A972" s="80" t="str">
        <f>IF(TONGHOP!F972="","",TONGHOP!F972)</f>
        <v>15CĐ_HL1_ĐLUC</v>
      </c>
      <c r="B972" s="76">
        <f>IF(TONGHOP!C972="","",TONGHOP!C972)</f>
        <v>20180115</v>
      </c>
      <c r="C972" s="76" t="str">
        <f>IF(TONGHOP!D972="","",TONGHOP!D972)</f>
        <v>19h40</v>
      </c>
      <c r="D972" s="81">
        <f>IF(TONGHOP!Q972="","",TONGHOP!Q972)</f>
        <v>90</v>
      </c>
      <c r="E972" s="82" t="str">
        <f>IF(TONGHOP!V972="","",IF(OR(TONGHOP!O972="KTHP",TONGHOP!O972="ThiTN"),TONGHOP!V972,""))</f>
        <v/>
      </c>
      <c r="F972" s="81" t="str">
        <f t="shared" si="30"/>
        <v/>
      </c>
      <c r="G972" s="82" t="str">
        <f>IF(TONGHOP!W972="","",IF(OR(TONGHOP!O972="KTHP",TONGHOP!O972="ThiTN"),TONGHOP!W972,""))</f>
        <v/>
      </c>
      <c r="H972" s="81" t="str">
        <f t="shared" si="31"/>
        <v/>
      </c>
    </row>
    <row r="973" spans="1:8" ht="15.95" hidden="1" customHeight="1">
      <c r="A973" s="80" t="str">
        <f>IF(TONGHOP!F973="","",TONGHOP!F973)</f>
        <v>16TCT_HL1_DLUC</v>
      </c>
      <c r="B973" s="76">
        <f>IF(TONGHOP!C973="","",TONGHOP!C973)</f>
        <v>20180115</v>
      </c>
      <c r="C973" s="76" t="str">
        <f>IF(TONGHOP!D973="","",TONGHOP!D973)</f>
        <v>19h40</v>
      </c>
      <c r="D973" s="81">
        <f>IF(TONGHOP!Q973="","",TONGHOP!Q973)</f>
        <v>90</v>
      </c>
      <c r="E973" s="82" t="str">
        <f>IF(TONGHOP!V973="","",IF(OR(TONGHOP!O973="KTHP",TONGHOP!O973="ThiTN"),TONGHOP!V973,""))</f>
        <v/>
      </c>
      <c r="F973" s="81" t="str">
        <f t="shared" si="30"/>
        <v/>
      </c>
      <c r="G973" s="82" t="str">
        <f>IF(TONGHOP!W973="","",IF(OR(TONGHOP!O973="KTHP",TONGHOP!O973="ThiTN"),TONGHOP!W973,""))</f>
        <v/>
      </c>
      <c r="H973" s="81" t="str">
        <f t="shared" si="31"/>
        <v/>
      </c>
    </row>
    <row r="974" spans="1:8" ht="15.95" hidden="1" customHeight="1">
      <c r="A974" s="80" t="str">
        <f>IF(TONGHOP!F974="","",TONGHOP!F974)</f>
        <v>17C1-CCK1</v>
      </c>
      <c r="B974" s="76">
        <f>IF(TONGHOP!C974="","",TONGHOP!C974)</f>
        <v>20180122</v>
      </c>
      <c r="C974" s="76" t="str">
        <f>IF(TONGHOP!D974="","",TONGHOP!D974)</f>
        <v>13h00</v>
      </c>
      <c r="D974" s="81">
        <f>IF(TONGHOP!Q974="","",TONGHOP!Q974)</f>
        <v>120</v>
      </c>
      <c r="E974" s="82" t="str">
        <f>IF(TONGHOP!V974="","",IF(OR(TONGHOP!O974="KTHP",TONGHOP!O974="ThiTN"),TONGHOP!V974,""))</f>
        <v>Trần Thị Ngọc Dung</v>
      </c>
      <c r="F974" s="81">
        <f t="shared" si="30"/>
        <v>0.6</v>
      </c>
      <c r="G974" s="82" t="str">
        <f>IF(TONGHOP!W974="","",IF(OR(TONGHOP!O974="KTHP",TONGHOP!O974="ThiTN"),TONGHOP!W974,""))</f>
        <v/>
      </c>
      <c r="H974" s="81" t="str">
        <f t="shared" si="31"/>
        <v/>
      </c>
    </row>
    <row r="975" spans="1:8" ht="15.95" hidden="1" customHeight="1">
      <c r="A975" s="80" t="str">
        <f>IF(TONGHOP!F975="","",TONGHOP!F975)</f>
        <v>17C1-CCK1</v>
      </c>
      <c r="B975" s="76">
        <f>IF(TONGHOP!C975="","",TONGHOP!C975)</f>
        <v>20180122</v>
      </c>
      <c r="C975" s="76" t="str">
        <f>IF(TONGHOP!D975="","",TONGHOP!D975)</f>
        <v>13h00</v>
      </c>
      <c r="D975" s="81">
        <f>IF(TONGHOP!Q975="","",TONGHOP!Q975)</f>
        <v>120</v>
      </c>
      <c r="E975" s="82" t="str">
        <f>IF(TONGHOP!V975="","",IF(OR(TONGHOP!O975="KTHP",TONGHOP!O975="ThiTN"),TONGHOP!V975,""))</f>
        <v/>
      </c>
      <c r="F975" s="81" t="str">
        <f t="shared" si="30"/>
        <v/>
      </c>
      <c r="G975" s="82" t="str">
        <f>IF(TONGHOP!W975="","",IF(OR(TONGHOP!O975="KTHP",TONGHOP!O975="ThiTN"),TONGHOP!W975,""))</f>
        <v/>
      </c>
      <c r="H975" s="81" t="str">
        <f t="shared" si="31"/>
        <v/>
      </c>
    </row>
    <row r="976" spans="1:8" ht="15.95" hidden="1" customHeight="1">
      <c r="A976" s="80" t="str">
        <f>IF(TONGHOP!F976="","",TONGHOP!F976)</f>
        <v>17C1-CCK2</v>
      </c>
      <c r="B976" s="76">
        <f>IF(TONGHOP!C976="","",TONGHOP!C976)</f>
        <v>20180122</v>
      </c>
      <c r="C976" s="76" t="str">
        <f>IF(TONGHOP!D976="","",TONGHOP!D976)</f>
        <v>13h00</v>
      </c>
      <c r="D976" s="81">
        <f>IF(TONGHOP!Q976="","",TONGHOP!Q976)</f>
        <v>120</v>
      </c>
      <c r="E976" s="82" t="str">
        <f>IF(TONGHOP!V976="","",IF(OR(TONGHOP!O976="KTHP",TONGHOP!O976="ThiTN"),TONGHOP!V976,""))</f>
        <v/>
      </c>
      <c r="F976" s="81" t="str">
        <f t="shared" si="30"/>
        <v/>
      </c>
      <c r="G976" s="82" t="str">
        <f>IF(TONGHOP!W976="","",IF(OR(TONGHOP!O976="KTHP",TONGHOP!O976="ThiTN"),TONGHOP!W976,""))</f>
        <v/>
      </c>
      <c r="H976" s="81" t="str">
        <f t="shared" si="31"/>
        <v/>
      </c>
    </row>
    <row r="977" spans="1:8" ht="15.95" hidden="1" customHeight="1">
      <c r="A977" s="80" t="str">
        <f>IF(TONGHOP!F977="","",TONGHOP!F977)</f>
        <v>17C1-CCK2</v>
      </c>
      <c r="B977" s="76">
        <f>IF(TONGHOP!C977="","",TONGHOP!C977)</f>
        <v>20180122</v>
      </c>
      <c r="C977" s="76" t="str">
        <f>IF(TONGHOP!D977="","",TONGHOP!D977)</f>
        <v>13h00</v>
      </c>
      <c r="D977" s="81">
        <f>IF(TONGHOP!Q977="","",TONGHOP!Q977)</f>
        <v>120</v>
      </c>
      <c r="E977" s="82" t="str">
        <f>IF(TONGHOP!V977="","",IF(OR(TONGHOP!O977="KTHP",TONGHOP!O977="ThiTN"),TONGHOP!V977,""))</f>
        <v>Nguyễn Tất Thắng</v>
      </c>
      <c r="F977" s="81">
        <f t="shared" si="30"/>
        <v>0.6</v>
      </c>
      <c r="G977" s="82" t="str">
        <f>IF(TONGHOP!W977="","",IF(OR(TONGHOP!O977="KTHP",TONGHOP!O977="ThiTN"),TONGHOP!W977,""))</f>
        <v/>
      </c>
      <c r="H977" s="81" t="str">
        <f t="shared" si="31"/>
        <v/>
      </c>
    </row>
    <row r="978" spans="1:8" ht="15.95" hidden="1" customHeight="1">
      <c r="A978" s="80" t="str">
        <f>IF(TONGHOP!F978="","",TONGHOP!F978)</f>
        <v>17C1-CCK3</v>
      </c>
      <c r="B978" s="76">
        <f>IF(TONGHOP!C978="","",TONGHOP!C978)</f>
        <v>20180122</v>
      </c>
      <c r="C978" s="76" t="str">
        <f>IF(TONGHOP!D978="","",TONGHOP!D978)</f>
        <v>13h00</v>
      </c>
      <c r="D978" s="81">
        <f>IF(TONGHOP!Q978="","",TONGHOP!Q978)</f>
        <v>120</v>
      </c>
      <c r="E978" s="82" t="str">
        <f>IF(TONGHOP!V978="","",IF(OR(TONGHOP!O978="KTHP",TONGHOP!O978="ThiTN"),TONGHOP!V978,""))</f>
        <v/>
      </c>
      <c r="F978" s="81" t="str">
        <f t="shared" si="30"/>
        <v/>
      </c>
      <c r="G978" s="82" t="str">
        <f>IF(TONGHOP!W978="","",IF(OR(TONGHOP!O978="KTHP",TONGHOP!O978="ThiTN"),TONGHOP!W978,""))</f>
        <v/>
      </c>
      <c r="H978" s="81" t="str">
        <f t="shared" si="31"/>
        <v/>
      </c>
    </row>
    <row r="979" spans="1:8" ht="15.95" hidden="1" customHeight="1">
      <c r="A979" s="80" t="str">
        <f>IF(TONGHOP!F979="","",TONGHOP!F979)</f>
        <v>17C1-CCK3</v>
      </c>
      <c r="B979" s="76">
        <f>IF(TONGHOP!C979="","",TONGHOP!C979)</f>
        <v>20180122</v>
      </c>
      <c r="C979" s="76" t="str">
        <f>IF(TONGHOP!D979="","",TONGHOP!D979)</f>
        <v>13h00</v>
      </c>
      <c r="D979" s="81">
        <f>IF(TONGHOP!Q979="","",TONGHOP!Q979)</f>
        <v>120</v>
      </c>
      <c r="E979" s="82" t="str">
        <f>IF(TONGHOP!V979="","",IF(OR(TONGHOP!O979="KTHP",TONGHOP!O979="ThiTN"),TONGHOP!V979,""))</f>
        <v/>
      </c>
      <c r="F979" s="81" t="str">
        <f t="shared" si="30"/>
        <v/>
      </c>
      <c r="G979" s="82" t="str">
        <f>IF(TONGHOP!W979="","",IF(OR(TONGHOP!O979="KTHP",TONGHOP!O979="ThiTN"),TONGHOP!W979,""))</f>
        <v/>
      </c>
      <c r="H979" s="81" t="str">
        <f t="shared" si="31"/>
        <v/>
      </c>
    </row>
    <row r="980" spans="1:8" ht="15.95" hidden="1" customHeight="1">
      <c r="A980" s="80" t="str">
        <f>IF(TONGHOP!F980="","",TONGHOP!F980)</f>
        <v>17C1-CCK4</v>
      </c>
      <c r="B980" s="76">
        <f>IF(TONGHOP!C980="","",TONGHOP!C980)</f>
        <v>20180122</v>
      </c>
      <c r="C980" s="76" t="str">
        <f>IF(TONGHOP!D980="","",TONGHOP!D980)</f>
        <v>13h00</v>
      </c>
      <c r="D980" s="81">
        <f>IF(TONGHOP!Q980="","",TONGHOP!Q980)</f>
        <v>120</v>
      </c>
      <c r="E980" s="82" t="str">
        <f>IF(TONGHOP!V980="","",IF(OR(TONGHOP!O980="KTHP",TONGHOP!O980="ThiTN"),TONGHOP!V980,""))</f>
        <v/>
      </c>
      <c r="F980" s="81" t="str">
        <f t="shared" si="30"/>
        <v/>
      </c>
      <c r="G980" s="82" t="str">
        <f>IF(TONGHOP!W980="","",IF(OR(TONGHOP!O980="KTHP",TONGHOP!O980="ThiTN"),TONGHOP!W980,""))</f>
        <v/>
      </c>
      <c r="H980" s="81" t="str">
        <f t="shared" si="31"/>
        <v/>
      </c>
    </row>
    <row r="981" spans="1:8" ht="15.95" hidden="1" customHeight="1">
      <c r="A981" s="80" t="str">
        <f>IF(TONGHOP!F981="","",TONGHOP!F981)</f>
        <v>17C1-CCK4</v>
      </c>
      <c r="B981" s="76">
        <f>IF(TONGHOP!C981="","",TONGHOP!C981)</f>
        <v>20180122</v>
      </c>
      <c r="C981" s="76" t="str">
        <f>IF(TONGHOP!D981="","",TONGHOP!D981)</f>
        <v>13h00</v>
      </c>
      <c r="D981" s="81">
        <f>IF(TONGHOP!Q981="","",TONGHOP!Q981)</f>
        <v>120</v>
      </c>
      <c r="E981" s="82" t="str">
        <f>IF(TONGHOP!V981="","",IF(OR(TONGHOP!O981="KTHP",TONGHOP!O981="ThiTN"),TONGHOP!V981,""))</f>
        <v/>
      </c>
      <c r="F981" s="81" t="str">
        <f t="shared" si="30"/>
        <v/>
      </c>
      <c r="G981" s="82" t="str">
        <f>IF(TONGHOP!W981="","",IF(OR(TONGHOP!O981="KTHP",TONGHOP!O981="ThiTN"),TONGHOP!W981,""))</f>
        <v/>
      </c>
      <c r="H981" s="81" t="str">
        <f t="shared" si="31"/>
        <v/>
      </c>
    </row>
    <row r="982" spans="1:8" ht="15.95" hidden="1" customHeight="1">
      <c r="A982" s="80" t="str">
        <f>IF(TONGHOP!F982="","",TONGHOP!F982)</f>
        <v>17C1-CCK5</v>
      </c>
      <c r="B982" s="76">
        <f>IF(TONGHOP!C982="","",TONGHOP!C982)</f>
        <v>20180122</v>
      </c>
      <c r="C982" s="76" t="str">
        <f>IF(TONGHOP!D982="","",TONGHOP!D982)</f>
        <v>13h00</v>
      </c>
      <c r="D982" s="81">
        <f>IF(TONGHOP!Q982="","",TONGHOP!Q982)</f>
        <v>120</v>
      </c>
      <c r="E982" s="82" t="str">
        <f>IF(TONGHOP!V982="","",IF(OR(TONGHOP!O982="KTHP",TONGHOP!O982="ThiTN"),TONGHOP!V982,""))</f>
        <v/>
      </c>
      <c r="F982" s="81" t="str">
        <f t="shared" si="30"/>
        <v/>
      </c>
      <c r="G982" s="82" t="str">
        <f>IF(TONGHOP!W982="","",IF(OR(TONGHOP!O982="KTHP",TONGHOP!O982="ThiTN"),TONGHOP!W982,""))</f>
        <v/>
      </c>
      <c r="H982" s="81" t="str">
        <f t="shared" si="31"/>
        <v/>
      </c>
    </row>
    <row r="983" spans="1:8" ht="15.95" hidden="1" customHeight="1">
      <c r="A983" s="80" t="str">
        <f>IF(TONGHOP!F983="","",TONGHOP!F983)</f>
        <v>17C1-CCK5</v>
      </c>
      <c r="B983" s="76">
        <f>IF(TONGHOP!C983="","",TONGHOP!C983)</f>
        <v>20180122</v>
      </c>
      <c r="C983" s="76" t="str">
        <f>IF(TONGHOP!D983="","",TONGHOP!D983)</f>
        <v>13h00</v>
      </c>
      <c r="D983" s="81">
        <f>IF(TONGHOP!Q983="","",TONGHOP!Q983)</f>
        <v>120</v>
      </c>
      <c r="E983" s="82" t="str">
        <f>IF(TONGHOP!V983="","",IF(OR(TONGHOP!O983="KTHP",TONGHOP!O983="ThiTN"),TONGHOP!V983,""))</f>
        <v/>
      </c>
      <c r="F983" s="81" t="str">
        <f t="shared" si="30"/>
        <v/>
      </c>
      <c r="G983" s="82" t="str">
        <f>IF(TONGHOP!W983="","",IF(OR(TONGHOP!O983="KTHP",TONGHOP!O983="ThiTN"),TONGHOP!W983,""))</f>
        <v/>
      </c>
      <c r="H983" s="81" t="str">
        <f t="shared" si="31"/>
        <v/>
      </c>
    </row>
    <row r="984" spans="1:8" ht="15.95" hidden="1" customHeight="1">
      <c r="A984" s="80" t="str">
        <f>IF(TONGHOP!F984="","",TONGHOP!F984)</f>
        <v>17C1-CCK6</v>
      </c>
      <c r="B984" s="76">
        <f>IF(TONGHOP!C984="","",TONGHOP!C984)</f>
        <v>20180122</v>
      </c>
      <c r="C984" s="76" t="str">
        <f>IF(TONGHOP!D984="","",TONGHOP!D984)</f>
        <v>13h00</v>
      </c>
      <c r="D984" s="81">
        <f>IF(TONGHOP!Q984="","",TONGHOP!Q984)</f>
        <v>120</v>
      </c>
      <c r="E984" s="82" t="str">
        <f>IF(TONGHOP!V984="","",IF(OR(TONGHOP!O984="KTHP",TONGHOP!O984="ThiTN"),TONGHOP!V984,""))</f>
        <v/>
      </c>
      <c r="F984" s="81" t="str">
        <f t="shared" si="30"/>
        <v/>
      </c>
      <c r="G984" s="82" t="str">
        <f>IF(TONGHOP!W984="","",IF(OR(TONGHOP!O984="KTHP",TONGHOP!O984="ThiTN"),TONGHOP!W984,""))</f>
        <v/>
      </c>
      <c r="H984" s="81" t="str">
        <f t="shared" si="31"/>
        <v/>
      </c>
    </row>
    <row r="985" spans="1:8" ht="15.95" hidden="1" customHeight="1">
      <c r="A985" s="80" t="str">
        <f>IF(TONGHOP!F985="","",TONGHOP!F985)</f>
        <v>17C1-CCK6</v>
      </c>
      <c r="B985" s="76">
        <f>IF(TONGHOP!C985="","",TONGHOP!C985)</f>
        <v>20180122</v>
      </c>
      <c r="C985" s="76" t="str">
        <f>IF(TONGHOP!D985="","",TONGHOP!D985)</f>
        <v>13h00</v>
      </c>
      <c r="D985" s="81">
        <f>IF(TONGHOP!Q985="","",TONGHOP!Q985)</f>
        <v>120</v>
      </c>
      <c r="E985" s="82" t="str">
        <f>IF(TONGHOP!V985="","",IF(OR(TONGHOP!O985="KTHP",TONGHOP!O985="ThiTN"),TONGHOP!V985,""))</f>
        <v/>
      </c>
      <c r="F985" s="81" t="str">
        <f t="shared" si="30"/>
        <v/>
      </c>
      <c r="G985" s="82" t="str">
        <f>IF(TONGHOP!W985="","",IF(OR(TONGHOP!O985="KTHP",TONGHOP!O985="ThiTN"),TONGHOP!W985,""))</f>
        <v/>
      </c>
      <c r="H985" s="81" t="str">
        <f t="shared" si="31"/>
        <v/>
      </c>
    </row>
    <row r="986" spans="1:8" ht="15.95" hidden="1" customHeight="1">
      <c r="A986" s="80" t="str">
        <f>IF(TONGHOP!F986="","",TONGHOP!F986)</f>
        <v>17C1-CCK7</v>
      </c>
      <c r="B986" s="76">
        <f>IF(TONGHOP!C986="","",TONGHOP!C986)</f>
        <v>20180122</v>
      </c>
      <c r="C986" s="76" t="str">
        <f>IF(TONGHOP!D986="","",TONGHOP!D986)</f>
        <v>13h00</v>
      </c>
      <c r="D986" s="81">
        <f>IF(TONGHOP!Q986="","",TONGHOP!Q986)</f>
        <v>120</v>
      </c>
      <c r="E986" s="82" t="str">
        <f>IF(TONGHOP!V986="","",IF(OR(TONGHOP!O986="KTHP",TONGHOP!O986="ThiTN"),TONGHOP!V986,""))</f>
        <v/>
      </c>
      <c r="F986" s="81" t="str">
        <f t="shared" si="30"/>
        <v/>
      </c>
      <c r="G986" s="82" t="str">
        <f>IF(TONGHOP!W986="","",IF(OR(TONGHOP!O986="KTHP",TONGHOP!O986="ThiTN"),TONGHOP!W986,""))</f>
        <v/>
      </c>
      <c r="H986" s="81" t="str">
        <f t="shared" si="31"/>
        <v/>
      </c>
    </row>
    <row r="987" spans="1:8" ht="15.95" hidden="1" customHeight="1">
      <c r="A987" s="80" t="str">
        <f>IF(TONGHOP!F987="","",TONGHOP!F987)</f>
        <v>17C1-CCK7</v>
      </c>
      <c r="B987" s="76">
        <f>IF(TONGHOP!C987="","",TONGHOP!C987)</f>
        <v>20180122</v>
      </c>
      <c r="C987" s="76" t="str">
        <f>IF(TONGHOP!D987="","",TONGHOP!D987)</f>
        <v>13h00</v>
      </c>
      <c r="D987" s="81">
        <f>IF(TONGHOP!Q987="","",TONGHOP!Q987)</f>
        <v>120</v>
      </c>
      <c r="E987" s="82" t="str">
        <f>IF(TONGHOP!V987="","",IF(OR(TONGHOP!O987="KTHP",TONGHOP!O987="ThiTN"),TONGHOP!V987,""))</f>
        <v/>
      </c>
      <c r="F987" s="81" t="str">
        <f t="shared" si="30"/>
        <v/>
      </c>
      <c r="G987" s="82" t="str">
        <f>IF(TONGHOP!W987="","",IF(OR(TONGHOP!O987="KTHP",TONGHOP!O987="ThiTN"),TONGHOP!W987,""))</f>
        <v/>
      </c>
      <c r="H987" s="81" t="str">
        <f t="shared" si="31"/>
        <v/>
      </c>
    </row>
    <row r="988" spans="1:8" ht="15.95" hidden="1" customHeight="1">
      <c r="A988" s="80" t="str">
        <f>IF(TONGHOP!F988="","",TONGHOP!F988)</f>
        <v>17C1-CCK8</v>
      </c>
      <c r="B988" s="76">
        <f>IF(TONGHOP!C988="","",TONGHOP!C988)</f>
        <v>20180122</v>
      </c>
      <c r="C988" s="76" t="str">
        <f>IF(TONGHOP!D988="","",TONGHOP!D988)</f>
        <v>13h00</v>
      </c>
      <c r="D988" s="81">
        <f>IF(TONGHOP!Q988="","",TONGHOP!Q988)</f>
        <v>120</v>
      </c>
      <c r="E988" s="82" t="str">
        <f>IF(TONGHOP!V988="","",IF(OR(TONGHOP!O988="KTHP",TONGHOP!O988="ThiTN"),TONGHOP!V988,""))</f>
        <v/>
      </c>
      <c r="F988" s="81" t="str">
        <f t="shared" si="30"/>
        <v/>
      </c>
      <c r="G988" s="82" t="str">
        <f>IF(TONGHOP!W988="","",IF(OR(TONGHOP!O988="KTHP",TONGHOP!O988="ThiTN"),TONGHOP!W988,""))</f>
        <v/>
      </c>
      <c r="H988" s="81" t="str">
        <f t="shared" si="31"/>
        <v/>
      </c>
    </row>
    <row r="989" spans="1:8" ht="15.95" hidden="1" customHeight="1">
      <c r="A989" s="80" t="str">
        <f>IF(TONGHOP!F989="","",TONGHOP!F989)</f>
        <v>17C1-CCK8</v>
      </c>
      <c r="B989" s="76">
        <f>IF(TONGHOP!C989="","",TONGHOP!C989)</f>
        <v>20180122</v>
      </c>
      <c r="C989" s="76" t="str">
        <f>IF(TONGHOP!D989="","",TONGHOP!D989)</f>
        <v>13h00</v>
      </c>
      <c r="D989" s="81">
        <f>IF(TONGHOP!Q989="","",TONGHOP!Q989)</f>
        <v>120</v>
      </c>
      <c r="E989" s="82" t="str">
        <f>IF(TONGHOP!V989="","",IF(OR(TONGHOP!O989="KTHP",TONGHOP!O989="ThiTN"),TONGHOP!V989,""))</f>
        <v>Hà Nhật Thanh</v>
      </c>
      <c r="F989" s="81">
        <f t="shared" si="30"/>
        <v>0.6</v>
      </c>
      <c r="G989" s="82" t="str">
        <f>IF(TONGHOP!W989="","",IF(OR(TONGHOP!O989="KTHP",TONGHOP!O989="ThiTN"),TONGHOP!W989,""))</f>
        <v/>
      </c>
      <c r="H989" s="81" t="str">
        <f t="shared" si="31"/>
        <v/>
      </c>
    </row>
    <row r="990" spans="1:8" ht="15.95" hidden="1" customHeight="1">
      <c r="A990" s="80" t="str">
        <f>IF(TONGHOP!F990="","",TONGHOP!F990)</f>
        <v>17C1-CCK9</v>
      </c>
      <c r="B990" s="76">
        <f>IF(TONGHOP!C990="","",TONGHOP!C990)</f>
        <v>20180122</v>
      </c>
      <c r="C990" s="76" t="str">
        <f>IF(TONGHOP!D990="","",TONGHOP!D990)</f>
        <v>13h00</v>
      </c>
      <c r="D990" s="81">
        <f>IF(TONGHOP!Q990="","",TONGHOP!Q990)</f>
        <v>120</v>
      </c>
      <c r="E990" s="82" t="str">
        <f>IF(TONGHOP!V990="","",IF(OR(TONGHOP!O990="KTHP",TONGHOP!O990="ThiTN"),TONGHOP!V990,""))</f>
        <v/>
      </c>
      <c r="F990" s="81" t="str">
        <f t="shared" si="30"/>
        <v/>
      </c>
      <c r="G990" s="82" t="str">
        <f>IF(TONGHOP!W990="","",IF(OR(TONGHOP!O990="KTHP",TONGHOP!O990="ThiTN"),TONGHOP!W990,""))</f>
        <v/>
      </c>
      <c r="H990" s="81" t="str">
        <f t="shared" si="31"/>
        <v/>
      </c>
    </row>
    <row r="991" spans="1:8" ht="15.95" hidden="1" customHeight="1">
      <c r="A991" s="80" t="str">
        <f>IF(TONGHOP!F991="","",TONGHOP!F991)</f>
        <v>17C1-CCK9</v>
      </c>
      <c r="B991" s="76">
        <f>IF(TONGHOP!C991="","",TONGHOP!C991)</f>
        <v>20180122</v>
      </c>
      <c r="C991" s="76" t="str">
        <f>IF(TONGHOP!D991="","",TONGHOP!D991)</f>
        <v>13h00</v>
      </c>
      <c r="D991" s="81">
        <f>IF(TONGHOP!Q991="","",TONGHOP!Q991)</f>
        <v>120</v>
      </c>
      <c r="E991" s="82" t="str">
        <f>IF(TONGHOP!V991="","",IF(OR(TONGHOP!O991="KTHP",TONGHOP!O991="ThiTN"),TONGHOP!V991,""))</f>
        <v/>
      </c>
      <c r="F991" s="81" t="str">
        <f t="shared" si="30"/>
        <v/>
      </c>
      <c r="G991" s="82" t="str">
        <f>IF(TONGHOP!W991="","",IF(OR(TONGHOP!O991="KTHP",TONGHOP!O991="ThiTN"),TONGHOP!W991,""))</f>
        <v/>
      </c>
      <c r="H991" s="81" t="str">
        <f t="shared" si="31"/>
        <v/>
      </c>
    </row>
    <row r="992" spans="1:8" ht="15.95" hidden="1" customHeight="1">
      <c r="A992" s="80" t="str">
        <f>IF(TONGHOP!F992="","",TONGHOP!F992)</f>
        <v>17C1-CTM1</v>
      </c>
      <c r="B992" s="76">
        <f>IF(TONGHOP!C992="","",TONGHOP!C992)</f>
        <v>20180122</v>
      </c>
      <c r="C992" s="76" t="str">
        <f>IF(TONGHOP!D992="","",TONGHOP!D992)</f>
        <v>13h00</v>
      </c>
      <c r="D992" s="81">
        <f>IF(TONGHOP!Q992="","",TONGHOP!Q992)</f>
        <v>120</v>
      </c>
      <c r="E992" s="82" t="str">
        <f>IF(TONGHOP!V992="","",IF(OR(TONGHOP!O992="KTHP",TONGHOP!O992="ThiTN"),TONGHOP!V992,""))</f>
        <v/>
      </c>
      <c r="F992" s="81" t="str">
        <f t="shared" si="30"/>
        <v/>
      </c>
      <c r="G992" s="82" t="str">
        <f>IF(TONGHOP!W992="","",IF(OR(TONGHOP!O992="KTHP",TONGHOP!O992="ThiTN"),TONGHOP!W992,""))</f>
        <v/>
      </c>
      <c r="H992" s="81" t="str">
        <f t="shared" si="31"/>
        <v/>
      </c>
    </row>
    <row r="993" spans="1:8" ht="15.95" hidden="1" customHeight="1">
      <c r="A993" s="80" t="str">
        <f>IF(TONGHOP!F993="","",TONGHOP!F993)</f>
        <v>17C1-CTM1</v>
      </c>
      <c r="B993" s="76">
        <f>IF(TONGHOP!C993="","",TONGHOP!C993)</f>
        <v>20180122</v>
      </c>
      <c r="C993" s="76" t="str">
        <f>IF(TONGHOP!D993="","",TONGHOP!D993)</f>
        <v>13h00</v>
      </c>
      <c r="D993" s="81">
        <f>IF(TONGHOP!Q993="","",TONGHOP!Q993)</f>
        <v>120</v>
      </c>
      <c r="E993" s="82" t="str">
        <f>IF(TONGHOP!V993="","",IF(OR(TONGHOP!O993="KTHP",TONGHOP!O993="ThiTN"),TONGHOP!V993,""))</f>
        <v/>
      </c>
      <c r="F993" s="81" t="str">
        <f t="shared" si="30"/>
        <v/>
      </c>
      <c r="G993" s="82" t="str">
        <f>IF(TONGHOP!W993="","",IF(OR(TONGHOP!O993="KTHP",TONGHOP!O993="ThiTN"),TONGHOP!W993,""))</f>
        <v/>
      </c>
      <c r="H993" s="81" t="str">
        <f t="shared" si="31"/>
        <v/>
      </c>
    </row>
    <row r="994" spans="1:8" ht="15.95" hidden="1" customHeight="1">
      <c r="A994" s="80" t="str">
        <f>IF(TONGHOP!F994="","",TONGHOP!F994)</f>
        <v>17C1-THU1</v>
      </c>
      <c r="B994" s="76">
        <f>IF(TONGHOP!C994="","",TONGHOP!C994)</f>
        <v>20180122</v>
      </c>
      <c r="C994" s="76" t="str">
        <f>IF(TONGHOP!D994="","",TONGHOP!D994)</f>
        <v>13h00</v>
      </c>
      <c r="D994" s="81">
        <f>IF(TONGHOP!Q994="","",TONGHOP!Q994)</f>
        <v>120</v>
      </c>
      <c r="E994" s="82" t="str">
        <f>IF(TONGHOP!V994="","",IF(OR(TONGHOP!O994="KTHP",TONGHOP!O994="ThiTN"),TONGHOP!V994,""))</f>
        <v/>
      </c>
      <c r="F994" s="81" t="str">
        <f t="shared" si="30"/>
        <v/>
      </c>
      <c r="G994" s="82" t="str">
        <f>IF(TONGHOP!W994="","",IF(OR(TONGHOP!O994="KTHP",TONGHOP!O994="ThiTN"),TONGHOP!W994,""))</f>
        <v/>
      </c>
      <c r="H994" s="81" t="str">
        <f t="shared" si="31"/>
        <v/>
      </c>
    </row>
    <row r="995" spans="1:8" ht="15.95" hidden="1" customHeight="1">
      <c r="A995" s="80" t="str">
        <f>IF(TONGHOP!F995="","",TONGHOP!F995)</f>
        <v>17C1-LTM1</v>
      </c>
      <c r="B995" s="76">
        <f>IF(TONGHOP!C995="","",TONGHOP!C995)</f>
        <v>20180122</v>
      </c>
      <c r="C995" s="76" t="str">
        <f>IF(TONGHOP!D995="","",TONGHOP!D995)</f>
        <v>13h00</v>
      </c>
      <c r="D995" s="81">
        <f>IF(TONGHOP!Q995="","",TONGHOP!Q995)</f>
        <v>120</v>
      </c>
      <c r="E995" s="82" t="str">
        <f>IF(TONGHOP!V995="","",IF(OR(TONGHOP!O995="KTHP",TONGHOP!O995="ThiTN"),TONGHOP!V995,""))</f>
        <v>Nguyễn Cao Phong</v>
      </c>
      <c r="F995" s="81">
        <f t="shared" si="30"/>
        <v>0.6</v>
      </c>
      <c r="G995" s="82" t="str">
        <f>IF(TONGHOP!W995="","",IF(OR(TONGHOP!O995="KTHP",TONGHOP!O995="ThiTN"),TONGHOP!W995,""))</f>
        <v/>
      </c>
      <c r="H995" s="81" t="str">
        <f t="shared" si="31"/>
        <v/>
      </c>
    </row>
    <row r="996" spans="1:8" ht="15.95" hidden="1" customHeight="1">
      <c r="A996" s="80" t="str">
        <f>IF(TONGHOP!F996="","",TONGHOP!F996)</f>
        <v>17C1-LTM2</v>
      </c>
      <c r="B996" s="76">
        <f>IF(TONGHOP!C996="","",TONGHOP!C996)</f>
        <v>20180122</v>
      </c>
      <c r="C996" s="76" t="str">
        <f>IF(TONGHOP!D996="","",TONGHOP!D996)</f>
        <v>13h00</v>
      </c>
      <c r="D996" s="81">
        <f>IF(TONGHOP!Q996="","",TONGHOP!Q996)</f>
        <v>120</v>
      </c>
      <c r="E996" s="82" t="str">
        <f>IF(TONGHOP!V996="","",IF(OR(TONGHOP!O996="KTHP",TONGHOP!O996="ThiTN"),TONGHOP!V996,""))</f>
        <v/>
      </c>
      <c r="F996" s="81" t="str">
        <f t="shared" si="30"/>
        <v/>
      </c>
      <c r="G996" s="82" t="str">
        <f>IF(TONGHOP!W996="","",IF(OR(TONGHOP!O996="KTHP",TONGHOP!O996="ThiTN"),TONGHOP!W996,""))</f>
        <v/>
      </c>
      <c r="H996" s="81" t="str">
        <f t="shared" si="31"/>
        <v/>
      </c>
    </row>
    <row r="997" spans="1:8" ht="15.95" hidden="1" customHeight="1">
      <c r="A997" s="80" t="str">
        <f>IF(TONGHOP!F997="","",TONGHOP!F997)</f>
        <v>16CĐ_HL1_DLUC</v>
      </c>
      <c r="B997" s="76">
        <f>IF(TONGHOP!C997="","",TONGHOP!C997)</f>
        <v>20180122</v>
      </c>
      <c r="C997" s="76" t="str">
        <f>IF(TONGHOP!D997="","",TONGHOP!D997)</f>
        <v>18h00</v>
      </c>
      <c r="D997" s="81">
        <f>IF(TONGHOP!Q997="","",TONGHOP!Q997)</f>
        <v>90</v>
      </c>
      <c r="E997" s="82" t="str">
        <f>IF(TONGHOP!V997="","",IF(OR(TONGHOP!O997="KTHP",TONGHOP!O997="ThiTN"),TONGHOP!V997,""))</f>
        <v/>
      </c>
      <c r="F997" s="81" t="str">
        <f t="shared" si="30"/>
        <v/>
      </c>
      <c r="G997" s="82" t="str">
        <f>IF(TONGHOP!W997="","",IF(OR(TONGHOP!O997="KTHP",TONGHOP!O997="ThiTN"),TONGHOP!W997,""))</f>
        <v/>
      </c>
      <c r="H997" s="81" t="str">
        <f t="shared" si="31"/>
        <v/>
      </c>
    </row>
    <row r="998" spans="1:8" ht="15.95" hidden="1" customHeight="1">
      <c r="A998" s="80" t="str">
        <f>IF(TONGHOP!F998="","",TONGHOP!F998)</f>
        <v>17C1-TKW1</v>
      </c>
      <c r="B998" s="76">
        <f>IF(TONGHOP!C998="","",TONGHOP!C998)</f>
        <v>20180122</v>
      </c>
      <c r="C998" s="76" t="str">
        <f>IF(TONGHOP!D998="","",TONGHOP!D998)</f>
        <v>8h30</v>
      </c>
      <c r="D998" s="81">
        <f>IF(TONGHOP!Q998="","",TONGHOP!Q998)</f>
        <v>120</v>
      </c>
      <c r="E998" s="82" t="str">
        <f>IF(TONGHOP!V998="","",IF(OR(TONGHOP!O998="KTHP",TONGHOP!O998="ThiTN"),TONGHOP!V998,""))</f>
        <v>Nguyễn Khoa</v>
      </c>
      <c r="F998" s="81">
        <f t="shared" si="30"/>
        <v>0.6</v>
      </c>
      <c r="G998" s="82" t="str">
        <f>IF(TONGHOP!W998="","",IF(OR(TONGHOP!O998="KTHP",TONGHOP!O998="ThiTN"),TONGHOP!W998,""))</f>
        <v/>
      </c>
      <c r="H998" s="81" t="str">
        <f t="shared" si="31"/>
        <v/>
      </c>
    </row>
    <row r="999" spans="1:8" ht="15.95" hidden="1" customHeight="1">
      <c r="A999" s="80" t="str">
        <f>IF(TONGHOP!F999="","",TONGHOP!F999)</f>
        <v>17C1-TKW1</v>
      </c>
      <c r="B999" s="76">
        <f>IF(TONGHOP!C999="","",TONGHOP!C999)</f>
        <v>20180122</v>
      </c>
      <c r="C999" s="76" t="str">
        <f>IF(TONGHOP!D999="","",TONGHOP!D999)</f>
        <v>8h30</v>
      </c>
      <c r="D999" s="81">
        <f>IF(TONGHOP!Q999="","",TONGHOP!Q999)</f>
        <v>120</v>
      </c>
      <c r="E999" s="82" t="str">
        <f>IF(TONGHOP!V999="","",IF(OR(TONGHOP!O999="KTHP",TONGHOP!O999="ThiTN"),TONGHOP!V999,""))</f>
        <v/>
      </c>
      <c r="F999" s="81" t="str">
        <f t="shared" si="30"/>
        <v/>
      </c>
      <c r="G999" s="82" t="str">
        <f>IF(TONGHOP!W999="","",IF(OR(TONGHOP!O999="KTHP",TONGHOP!O999="ThiTN"),TONGHOP!W999,""))</f>
        <v/>
      </c>
      <c r="H999" s="81" t="str">
        <f t="shared" si="31"/>
        <v/>
      </c>
    </row>
    <row r="1000" spans="1:8" ht="15.95" hidden="1" customHeight="1">
      <c r="A1000" s="80" t="str">
        <f>IF(TONGHOP!F1000="","",TONGHOP!F1000)</f>
        <v>17C1-LTM1</v>
      </c>
      <c r="B1000" s="76">
        <f>IF(TONGHOP!C1000="","",TONGHOP!C1000)</f>
        <v>20180122</v>
      </c>
      <c r="C1000" s="76" t="str">
        <f>IF(TONGHOP!D1000="","",TONGHOP!D1000)</f>
        <v>8h30</v>
      </c>
      <c r="D1000" s="81">
        <f>IF(TONGHOP!Q1000="","",TONGHOP!Q1000)</f>
        <v>120</v>
      </c>
      <c r="E1000" s="82" t="str">
        <f>IF(TONGHOP!V1000="","",IF(OR(TONGHOP!O1000="KTHP",TONGHOP!O1000="ThiTN"),TONGHOP!V1000,""))</f>
        <v>Nguyễn Văn Minh</v>
      </c>
      <c r="F1000" s="81">
        <f t="shared" si="30"/>
        <v>0.6</v>
      </c>
      <c r="G1000" s="82" t="str">
        <f>IF(TONGHOP!W1000="","",IF(OR(TONGHOP!O1000="KTHP",TONGHOP!O1000="ThiTN"),TONGHOP!W1000,""))</f>
        <v/>
      </c>
      <c r="H1000" s="81" t="str">
        <f t="shared" si="31"/>
        <v/>
      </c>
    </row>
    <row r="1001" spans="1:8" ht="15.95" hidden="1" customHeight="1">
      <c r="A1001" s="80" t="str">
        <f>IF(TONGHOP!F1001="","",TONGHOP!F1001)</f>
        <v>17C1-CTM2</v>
      </c>
      <c r="B1001" s="76">
        <f>IF(TONGHOP!C1001="","",TONGHOP!C1001)</f>
        <v>20180123</v>
      </c>
      <c r="C1001" s="76" t="str">
        <f>IF(TONGHOP!D1001="","",TONGHOP!D1001)</f>
        <v>13h00</v>
      </c>
      <c r="D1001" s="81">
        <f>IF(TONGHOP!Q1001="","",TONGHOP!Q1001)</f>
        <v>120</v>
      </c>
      <c r="E1001" s="82" t="str">
        <f>IF(TONGHOP!V1001="","",IF(OR(TONGHOP!O1001="KTHP",TONGHOP!O1001="ThiTN"),TONGHOP!V1001,""))</f>
        <v>Nguyễn Vũ Xuân Thì</v>
      </c>
      <c r="F1001" s="81">
        <f t="shared" si="30"/>
        <v>0.6</v>
      </c>
      <c r="G1001" s="82" t="str">
        <f>IF(TONGHOP!W1001="","",IF(OR(TONGHOP!O1001="KTHP",TONGHOP!O1001="ThiTN"),TONGHOP!W1001,""))</f>
        <v/>
      </c>
      <c r="H1001" s="81" t="str">
        <f t="shared" si="31"/>
        <v/>
      </c>
    </row>
    <row r="1002" spans="1:8" ht="15.95" hidden="1" customHeight="1">
      <c r="A1002" s="80" t="str">
        <f>IF(TONGHOP!F1002="","",TONGHOP!F1002)</f>
        <v>17C1-CTM2</v>
      </c>
      <c r="B1002" s="76">
        <f>IF(TONGHOP!C1002="","",TONGHOP!C1002)</f>
        <v>20180123</v>
      </c>
      <c r="C1002" s="76" t="str">
        <f>IF(TONGHOP!D1002="","",TONGHOP!D1002)</f>
        <v>13h00</v>
      </c>
      <c r="D1002" s="81">
        <f>IF(TONGHOP!Q1002="","",TONGHOP!Q1002)</f>
        <v>120</v>
      </c>
      <c r="E1002" s="82" t="str">
        <f>IF(TONGHOP!V1002="","",IF(OR(TONGHOP!O1002="KTHP",TONGHOP!O1002="ThiTN"),TONGHOP!V1002,""))</f>
        <v/>
      </c>
      <c r="F1002" s="81" t="str">
        <f t="shared" si="30"/>
        <v/>
      </c>
      <c r="G1002" s="82" t="str">
        <f>IF(TONGHOP!W1002="","",IF(OR(TONGHOP!O1002="KTHP",TONGHOP!O1002="ThiTN"),TONGHOP!W1002,""))</f>
        <v/>
      </c>
      <c r="H1002" s="81" t="str">
        <f t="shared" si="31"/>
        <v/>
      </c>
    </row>
    <row r="1003" spans="1:8" ht="15.95" hidden="1" customHeight="1">
      <c r="A1003" s="80" t="str">
        <f>IF(TONGHOP!F1003="","",TONGHOP!F1003)</f>
        <v>17C1-CTM3</v>
      </c>
      <c r="B1003" s="76">
        <f>IF(TONGHOP!C1003="","",TONGHOP!C1003)</f>
        <v>20180123</v>
      </c>
      <c r="C1003" s="76" t="str">
        <f>IF(TONGHOP!D1003="","",TONGHOP!D1003)</f>
        <v>13h00</v>
      </c>
      <c r="D1003" s="81">
        <f>IF(TONGHOP!Q1003="","",TONGHOP!Q1003)</f>
        <v>120</v>
      </c>
      <c r="E1003" s="82" t="str">
        <f>IF(TONGHOP!V1003="","",IF(OR(TONGHOP!O1003="KTHP",TONGHOP!O1003="ThiTN"),TONGHOP!V1003,""))</f>
        <v/>
      </c>
      <c r="F1003" s="81" t="str">
        <f t="shared" si="30"/>
        <v/>
      </c>
      <c r="G1003" s="82" t="str">
        <f>IF(TONGHOP!W1003="","",IF(OR(TONGHOP!O1003="KTHP",TONGHOP!O1003="ThiTN"),TONGHOP!W1003,""))</f>
        <v/>
      </c>
      <c r="H1003" s="81" t="str">
        <f t="shared" si="31"/>
        <v/>
      </c>
    </row>
    <row r="1004" spans="1:8" ht="15.95" hidden="1" customHeight="1">
      <c r="A1004" s="80" t="str">
        <f>IF(TONGHOP!F1004="","",TONGHOP!F1004)</f>
        <v>17C1-CTM3</v>
      </c>
      <c r="B1004" s="76">
        <f>IF(TONGHOP!C1004="","",TONGHOP!C1004)</f>
        <v>20180123</v>
      </c>
      <c r="C1004" s="76" t="str">
        <f>IF(TONGHOP!D1004="","",TONGHOP!D1004)</f>
        <v>13h00</v>
      </c>
      <c r="D1004" s="81">
        <f>IF(TONGHOP!Q1004="","",TONGHOP!Q1004)</f>
        <v>120</v>
      </c>
      <c r="E1004" s="82" t="str">
        <f>IF(TONGHOP!V1004="","",IF(OR(TONGHOP!O1004="KTHP",TONGHOP!O1004="ThiTN"),TONGHOP!V1004,""))</f>
        <v>Trần Thị Ngọc Dung</v>
      </c>
      <c r="F1004" s="81">
        <f t="shared" si="30"/>
        <v>0.6</v>
      </c>
      <c r="G1004" s="82" t="str">
        <f>IF(TONGHOP!W1004="","",IF(OR(TONGHOP!O1004="KTHP",TONGHOP!O1004="ThiTN"),TONGHOP!W1004,""))</f>
        <v/>
      </c>
      <c r="H1004" s="81" t="str">
        <f t="shared" si="31"/>
        <v/>
      </c>
    </row>
    <row r="1005" spans="1:8" ht="15.95" hidden="1" customHeight="1">
      <c r="A1005" s="80" t="str">
        <f>IF(TONGHOP!F1005="","",TONGHOP!F1005)</f>
        <v>17C1-BCN1</v>
      </c>
      <c r="B1005" s="76">
        <f>IF(TONGHOP!C1005="","",TONGHOP!C1005)</f>
        <v>20180123</v>
      </c>
      <c r="C1005" s="76" t="str">
        <f>IF(TONGHOP!D1005="","",TONGHOP!D1005)</f>
        <v>13h00</v>
      </c>
      <c r="D1005" s="81">
        <f>IF(TONGHOP!Q1005="","",TONGHOP!Q1005)</f>
        <v>120</v>
      </c>
      <c r="E1005" s="82" t="str">
        <f>IF(TONGHOP!V1005="","",IF(OR(TONGHOP!O1005="KTHP",TONGHOP!O1005="ThiTN"),TONGHOP!V1005,""))</f>
        <v/>
      </c>
      <c r="F1005" s="81" t="str">
        <f t="shared" si="30"/>
        <v/>
      </c>
      <c r="G1005" s="82" t="str">
        <f>IF(TONGHOP!W1005="","",IF(OR(TONGHOP!O1005="KTHP",TONGHOP!O1005="ThiTN"),TONGHOP!W1005,""))</f>
        <v/>
      </c>
      <c r="H1005" s="81" t="str">
        <f t="shared" si="31"/>
        <v/>
      </c>
    </row>
    <row r="1006" spans="1:8" ht="15.95" hidden="1" customHeight="1">
      <c r="A1006" s="80" t="str">
        <f>IF(TONGHOP!F1006="","",TONGHOP!F1006)</f>
        <v>17C1-BCN1</v>
      </c>
      <c r="B1006" s="76">
        <f>IF(TONGHOP!C1006="","",TONGHOP!C1006)</f>
        <v>20180123</v>
      </c>
      <c r="C1006" s="76" t="str">
        <f>IF(TONGHOP!D1006="","",TONGHOP!D1006)</f>
        <v>13h00</v>
      </c>
      <c r="D1006" s="81">
        <f>IF(TONGHOP!Q1006="","",TONGHOP!Q1006)</f>
        <v>120</v>
      </c>
      <c r="E1006" s="82" t="str">
        <f>IF(TONGHOP!V1006="","",IF(OR(TONGHOP!O1006="KTHP",TONGHOP!O1006="ThiTN"),TONGHOP!V1006,""))</f>
        <v/>
      </c>
      <c r="F1006" s="81" t="str">
        <f t="shared" si="30"/>
        <v/>
      </c>
      <c r="G1006" s="82" t="str">
        <f>IF(TONGHOP!W1006="","",IF(OR(TONGHOP!O1006="KTHP",TONGHOP!O1006="ThiTN"),TONGHOP!W1006,""))</f>
        <v/>
      </c>
      <c r="H1006" s="81" t="str">
        <f t="shared" si="31"/>
        <v/>
      </c>
    </row>
    <row r="1007" spans="1:8" ht="15.95" hidden="1" customHeight="1">
      <c r="A1007" s="80" t="str">
        <f>IF(TONGHOP!F1007="","",TONGHOP!F1007)</f>
        <v>17C1-CKL1</v>
      </c>
      <c r="B1007" s="76">
        <f>IF(TONGHOP!C1007="","",TONGHOP!C1007)</f>
        <v>20180123</v>
      </c>
      <c r="C1007" s="76" t="str">
        <f>IF(TONGHOP!D1007="","",TONGHOP!D1007)</f>
        <v>13h00</v>
      </c>
      <c r="D1007" s="81">
        <f>IF(TONGHOP!Q1007="","",TONGHOP!Q1007)</f>
        <v>120</v>
      </c>
      <c r="E1007" s="82" t="str">
        <f>IF(TONGHOP!V1007="","",IF(OR(TONGHOP!O1007="KTHP",TONGHOP!O1007="ThiTN"),TONGHOP!V1007,""))</f>
        <v/>
      </c>
      <c r="F1007" s="81" t="str">
        <f t="shared" si="30"/>
        <v/>
      </c>
      <c r="G1007" s="82" t="str">
        <f>IF(TONGHOP!W1007="","",IF(OR(TONGHOP!O1007="KTHP",TONGHOP!O1007="ThiTN"),TONGHOP!W1007,""))</f>
        <v/>
      </c>
      <c r="H1007" s="81" t="str">
        <f t="shared" si="31"/>
        <v/>
      </c>
    </row>
    <row r="1008" spans="1:8" ht="15.95" hidden="1" customHeight="1">
      <c r="A1008" s="80" t="str">
        <f>IF(TONGHOP!F1008="","",TONGHOP!F1008)</f>
        <v>17C1-CNÔ1</v>
      </c>
      <c r="B1008" s="76">
        <f>IF(TONGHOP!C1008="","",TONGHOP!C1008)</f>
        <v>20180123</v>
      </c>
      <c r="C1008" s="76" t="str">
        <f>IF(TONGHOP!D1008="","",TONGHOP!D1008)</f>
        <v>13h00</v>
      </c>
      <c r="D1008" s="81">
        <f>IF(TONGHOP!Q1008="","",TONGHOP!Q1008)</f>
        <v>120</v>
      </c>
      <c r="E1008" s="82" t="str">
        <f>IF(TONGHOP!V1008="","",IF(OR(TONGHOP!O1008="KTHP",TONGHOP!O1008="ThiTN"),TONGHOP!V1008,""))</f>
        <v/>
      </c>
      <c r="F1008" s="81" t="str">
        <f t="shared" si="30"/>
        <v/>
      </c>
      <c r="G1008" s="82" t="str">
        <f>IF(TONGHOP!W1008="","",IF(OR(TONGHOP!O1008="KTHP",TONGHOP!O1008="ThiTN"),TONGHOP!W1008,""))</f>
        <v/>
      </c>
      <c r="H1008" s="81" t="str">
        <f t="shared" si="31"/>
        <v/>
      </c>
    </row>
    <row r="1009" spans="1:8" ht="15.95" hidden="1" customHeight="1">
      <c r="A1009" s="80" t="str">
        <f>IF(TONGHOP!F1009="","",TONGHOP!F1009)</f>
        <v>17C1-CNÔ2</v>
      </c>
      <c r="B1009" s="76">
        <f>IF(TONGHOP!C1009="","",TONGHOP!C1009)</f>
        <v>20180123</v>
      </c>
      <c r="C1009" s="76" t="str">
        <f>IF(TONGHOP!D1009="","",TONGHOP!D1009)</f>
        <v>13h00</v>
      </c>
      <c r="D1009" s="81">
        <f>IF(TONGHOP!Q1009="","",TONGHOP!Q1009)</f>
        <v>120</v>
      </c>
      <c r="E1009" s="82" t="str">
        <f>IF(TONGHOP!V1009="","",IF(OR(TONGHOP!O1009="KTHP",TONGHOP!O1009="ThiTN"),TONGHOP!V1009,""))</f>
        <v>Nguyễn Thùy Dương</v>
      </c>
      <c r="F1009" s="81">
        <f t="shared" si="30"/>
        <v>0.6</v>
      </c>
      <c r="G1009" s="82" t="str">
        <f>IF(TONGHOP!W1009="","",IF(OR(TONGHOP!O1009="KTHP",TONGHOP!O1009="ThiTN"),TONGHOP!W1009,""))</f>
        <v/>
      </c>
      <c r="H1009" s="81" t="str">
        <f t="shared" si="31"/>
        <v/>
      </c>
    </row>
    <row r="1010" spans="1:8" ht="15.95" hidden="1" customHeight="1">
      <c r="A1010" s="80" t="str">
        <f>IF(TONGHOP!F1010="","",TONGHOP!F1010)</f>
        <v>17C1-CNÔ3</v>
      </c>
      <c r="B1010" s="76">
        <f>IF(TONGHOP!C1010="","",TONGHOP!C1010)</f>
        <v>20180123</v>
      </c>
      <c r="C1010" s="76" t="str">
        <f>IF(TONGHOP!D1010="","",TONGHOP!D1010)</f>
        <v>13h00</v>
      </c>
      <c r="D1010" s="81">
        <f>IF(TONGHOP!Q1010="","",TONGHOP!Q1010)</f>
        <v>120</v>
      </c>
      <c r="E1010" s="82" t="str">
        <f>IF(TONGHOP!V1010="","",IF(OR(TONGHOP!O1010="KTHP",TONGHOP!O1010="ThiTN"),TONGHOP!V1010,""))</f>
        <v/>
      </c>
      <c r="F1010" s="81" t="str">
        <f t="shared" si="30"/>
        <v/>
      </c>
      <c r="G1010" s="82" t="str">
        <f>IF(TONGHOP!W1010="","",IF(OR(TONGHOP!O1010="KTHP",TONGHOP!O1010="ThiTN"),TONGHOP!W1010,""))</f>
        <v/>
      </c>
      <c r="H1010" s="81" t="str">
        <f t="shared" si="31"/>
        <v/>
      </c>
    </row>
    <row r="1011" spans="1:8" ht="15.95" hidden="1" customHeight="1">
      <c r="A1011" s="80" t="str">
        <f>IF(TONGHOP!F1011="","",TONGHOP!F1011)</f>
        <v>17C1-CNÔ4</v>
      </c>
      <c r="B1011" s="76">
        <f>IF(TONGHOP!C1011="","",TONGHOP!C1011)</f>
        <v>20180123</v>
      </c>
      <c r="C1011" s="76" t="str">
        <f>IF(TONGHOP!D1011="","",TONGHOP!D1011)</f>
        <v>13h00</v>
      </c>
      <c r="D1011" s="81">
        <f>IF(TONGHOP!Q1011="","",TONGHOP!Q1011)</f>
        <v>120</v>
      </c>
      <c r="E1011" s="82" t="str">
        <f>IF(TONGHOP!V1011="","",IF(OR(TONGHOP!O1011="KTHP",TONGHOP!O1011="ThiTN"),TONGHOP!V1011,""))</f>
        <v/>
      </c>
      <c r="F1011" s="81" t="str">
        <f t="shared" si="30"/>
        <v/>
      </c>
      <c r="G1011" s="82" t="str">
        <f>IF(TONGHOP!W1011="","",IF(OR(TONGHOP!O1011="KTHP",TONGHOP!O1011="ThiTN"),TONGHOP!W1011,""))</f>
        <v/>
      </c>
      <c r="H1011" s="81" t="str">
        <f t="shared" si="31"/>
        <v/>
      </c>
    </row>
    <row r="1012" spans="1:8" ht="15.95" hidden="1" customHeight="1">
      <c r="A1012" s="80" t="str">
        <f>IF(TONGHOP!F1012="","",TONGHOP!F1012)</f>
        <v>17C1-CNÔ5</v>
      </c>
      <c r="B1012" s="76">
        <f>IF(TONGHOP!C1012="","",TONGHOP!C1012)</f>
        <v>20180123</v>
      </c>
      <c r="C1012" s="76" t="str">
        <f>IF(TONGHOP!D1012="","",TONGHOP!D1012)</f>
        <v>13h00</v>
      </c>
      <c r="D1012" s="81">
        <f>IF(TONGHOP!Q1012="","",TONGHOP!Q1012)</f>
        <v>120</v>
      </c>
      <c r="E1012" s="82" t="str">
        <f>IF(TONGHOP!V1012="","",IF(OR(TONGHOP!O1012="KTHP",TONGHOP!O1012="ThiTN"),TONGHOP!V1012,""))</f>
        <v/>
      </c>
      <c r="F1012" s="81" t="str">
        <f t="shared" si="30"/>
        <v/>
      </c>
      <c r="G1012" s="82" t="str">
        <f>IF(TONGHOP!W1012="","",IF(OR(TONGHOP!O1012="KTHP",TONGHOP!O1012="ThiTN"),TONGHOP!W1012,""))</f>
        <v/>
      </c>
      <c r="H1012" s="81" t="str">
        <f t="shared" si="31"/>
        <v/>
      </c>
    </row>
    <row r="1013" spans="1:8" ht="15.95" hidden="1" customHeight="1">
      <c r="A1013" s="80" t="str">
        <f>IF(TONGHOP!F1013="","",TONGHOP!F1013)</f>
        <v>17C1-CNÔ6</v>
      </c>
      <c r="B1013" s="76">
        <f>IF(TONGHOP!C1013="","",TONGHOP!C1013)</f>
        <v>20180123</v>
      </c>
      <c r="C1013" s="76" t="str">
        <f>IF(TONGHOP!D1013="","",TONGHOP!D1013)</f>
        <v>13h00</v>
      </c>
      <c r="D1013" s="81">
        <f>IF(TONGHOP!Q1013="","",TONGHOP!Q1013)</f>
        <v>120</v>
      </c>
      <c r="E1013" s="82" t="str">
        <f>IF(TONGHOP!V1013="","",IF(OR(TONGHOP!O1013="KTHP",TONGHOP!O1013="ThiTN"),TONGHOP!V1013,""))</f>
        <v/>
      </c>
      <c r="F1013" s="81" t="str">
        <f t="shared" si="30"/>
        <v/>
      </c>
      <c r="G1013" s="82" t="str">
        <f>IF(TONGHOP!W1013="","",IF(OR(TONGHOP!O1013="KTHP",TONGHOP!O1013="ThiTN"),TONGHOP!W1013,""))</f>
        <v/>
      </c>
      <c r="H1013" s="81" t="str">
        <f t="shared" si="31"/>
        <v/>
      </c>
    </row>
    <row r="1014" spans="1:8" ht="15.95" hidden="1" customHeight="1">
      <c r="A1014" s="80" t="str">
        <f>IF(TONGHOP!F1014="","",TONGHOP!F1014)</f>
        <v>17C1-CNÔ7</v>
      </c>
      <c r="B1014" s="76">
        <f>IF(TONGHOP!C1014="","",TONGHOP!C1014)</f>
        <v>20180123</v>
      </c>
      <c r="C1014" s="76" t="str">
        <f>IF(TONGHOP!D1014="","",TONGHOP!D1014)</f>
        <v>13h00</v>
      </c>
      <c r="D1014" s="81">
        <f>IF(TONGHOP!Q1014="","",TONGHOP!Q1014)</f>
        <v>120</v>
      </c>
      <c r="E1014" s="82" t="str">
        <f>IF(TONGHOP!V1014="","",IF(OR(TONGHOP!O1014="KTHP",TONGHOP!O1014="ThiTN"),TONGHOP!V1014,""))</f>
        <v/>
      </c>
      <c r="F1014" s="81" t="str">
        <f t="shared" si="30"/>
        <v/>
      </c>
      <c r="G1014" s="82" t="str">
        <f>IF(TONGHOP!W1014="","",IF(OR(TONGHOP!O1014="KTHP",TONGHOP!O1014="ThiTN"),TONGHOP!W1014,""))</f>
        <v/>
      </c>
      <c r="H1014" s="81" t="str">
        <f t="shared" si="31"/>
        <v/>
      </c>
    </row>
    <row r="1015" spans="1:8" ht="15.95" hidden="1" customHeight="1">
      <c r="A1015" s="80" t="str">
        <f>IF(TONGHOP!F1015="","",TONGHOP!F1015)</f>
        <v>17C1-CNÔ8</v>
      </c>
      <c r="B1015" s="76">
        <f>IF(TONGHOP!C1015="","",TONGHOP!C1015)</f>
        <v>20180123</v>
      </c>
      <c r="C1015" s="76" t="str">
        <f>IF(TONGHOP!D1015="","",TONGHOP!D1015)</f>
        <v>13h00</v>
      </c>
      <c r="D1015" s="81">
        <f>IF(TONGHOP!Q1015="","",TONGHOP!Q1015)</f>
        <v>120</v>
      </c>
      <c r="E1015" s="82" t="str">
        <f>IF(TONGHOP!V1015="","",IF(OR(TONGHOP!O1015="KTHP",TONGHOP!O1015="ThiTN"),TONGHOP!V1015,""))</f>
        <v/>
      </c>
      <c r="F1015" s="81" t="str">
        <f t="shared" si="30"/>
        <v/>
      </c>
      <c r="G1015" s="82" t="str">
        <f>IF(TONGHOP!W1015="","",IF(OR(TONGHOP!O1015="KTHP",TONGHOP!O1015="ThiTN"),TONGHOP!W1015,""))</f>
        <v/>
      </c>
      <c r="H1015" s="81" t="str">
        <f t="shared" si="31"/>
        <v/>
      </c>
    </row>
    <row r="1016" spans="1:8" ht="15.95" hidden="1" customHeight="1">
      <c r="A1016" s="80" t="str">
        <f>IF(TONGHOP!F1016="","",TONGHOP!F1016)</f>
        <v>17C1-CNÔ9</v>
      </c>
      <c r="B1016" s="76">
        <f>IF(TONGHOP!C1016="","",TONGHOP!C1016)</f>
        <v>20180123</v>
      </c>
      <c r="C1016" s="76" t="str">
        <f>IF(TONGHOP!D1016="","",TONGHOP!D1016)</f>
        <v>13h00</v>
      </c>
      <c r="D1016" s="81">
        <f>IF(TONGHOP!Q1016="","",TONGHOP!Q1016)</f>
        <v>120</v>
      </c>
      <c r="E1016" s="82" t="str">
        <f>IF(TONGHOP!V1016="","",IF(OR(TONGHOP!O1016="KTHP",TONGHOP!O1016="ThiTN"),TONGHOP!V1016,""))</f>
        <v/>
      </c>
      <c r="F1016" s="81" t="str">
        <f t="shared" si="30"/>
        <v/>
      </c>
      <c r="G1016" s="82" t="str">
        <f>IF(TONGHOP!W1016="","",IF(OR(TONGHOP!O1016="KTHP",TONGHOP!O1016="ThiTN"),TONGHOP!W1016,""))</f>
        <v/>
      </c>
      <c r="H1016" s="81" t="str">
        <f t="shared" si="31"/>
        <v/>
      </c>
    </row>
    <row r="1017" spans="1:8" ht="15.95" hidden="1" customHeight="1">
      <c r="A1017" s="80" t="str">
        <f>IF(TONGHOP!F1017="","",TONGHOP!F1017)</f>
        <v>17C1-CNÔ10</v>
      </c>
      <c r="B1017" s="76">
        <f>IF(TONGHOP!C1017="","",TONGHOP!C1017)</f>
        <v>20180123</v>
      </c>
      <c r="C1017" s="76" t="str">
        <f>IF(TONGHOP!D1017="","",TONGHOP!D1017)</f>
        <v>13h00</v>
      </c>
      <c r="D1017" s="81">
        <f>IF(TONGHOP!Q1017="","",TONGHOP!Q1017)</f>
        <v>120</v>
      </c>
      <c r="E1017" s="82" t="str">
        <f>IF(TONGHOP!V1017="","",IF(OR(TONGHOP!O1017="KTHP",TONGHOP!O1017="ThiTN"),TONGHOP!V1017,""))</f>
        <v/>
      </c>
      <c r="F1017" s="81" t="str">
        <f t="shared" si="30"/>
        <v/>
      </c>
      <c r="G1017" s="82" t="str">
        <f>IF(TONGHOP!W1017="","",IF(OR(TONGHOP!O1017="KTHP",TONGHOP!O1017="ThiTN"),TONGHOP!W1017,""))</f>
        <v/>
      </c>
      <c r="H1017" s="81" t="str">
        <f t="shared" si="31"/>
        <v/>
      </c>
    </row>
    <row r="1018" spans="1:8" ht="15.95" hidden="1" customHeight="1">
      <c r="A1018" s="80" t="str">
        <f>IF(TONGHOP!F1018="","",TONGHOP!F1018)</f>
        <v>17C1-CNÔ11</v>
      </c>
      <c r="B1018" s="76">
        <f>IF(TONGHOP!C1018="","",TONGHOP!C1018)</f>
        <v>20180123</v>
      </c>
      <c r="C1018" s="76" t="str">
        <f>IF(TONGHOP!D1018="","",TONGHOP!D1018)</f>
        <v>13h00</v>
      </c>
      <c r="D1018" s="81">
        <f>IF(TONGHOP!Q1018="","",TONGHOP!Q1018)</f>
        <v>120</v>
      </c>
      <c r="E1018" s="82" t="str">
        <f>IF(TONGHOP!V1018="","",IF(OR(TONGHOP!O1018="KTHP",TONGHOP!O1018="ThiTN"),TONGHOP!V1018,""))</f>
        <v/>
      </c>
      <c r="F1018" s="81" t="str">
        <f t="shared" si="30"/>
        <v/>
      </c>
      <c r="G1018" s="82" t="str">
        <f>IF(TONGHOP!W1018="","",IF(OR(TONGHOP!O1018="KTHP",TONGHOP!O1018="ThiTN"),TONGHOP!W1018,""))</f>
        <v/>
      </c>
      <c r="H1018" s="81" t="str">
        <f t="shared" si="31"/>
        <v/>
      </c>
    </row>
    <row r="1019" spans="1:8" ht="15.95" hidden="1" customHeight="1">
      <c r="A1019" s="80" t="str">
        <f>IF(TONGHOP!F1019="","",TONGHOP!F1019)</f>
        <v>17C1-CNÔ12</v>
      </c>
      <c r="B1019" s="76">
        <f>IF(TONGHOP!C1019="","",TONGHOP!C1019)</f>
        <v>20180123</v>
      </c>
      <c r="C1019" s="76" t="str">
        <f>IF(TONGHOP!D1019="","",TONGHOP!D1019)</f>
        <v>13h00</v>
      </c>
      <c r="D1019" s="81">
        <f>IF(TONGHOP!Q1019="","",TONGHOP!Q1019)</f>
        <v>120</v>
      </c>
      <c r="E1019" s="82" t="str">
        <f>IF(TONGHOP!V1019="","",IF(OR(TONGHOP!O1019="KTHP",TONGHOP!O1019="ThiTN"),TONGHOP!V1019,""))</f>
        <v/>
      </c>
      <c r="F1019" s="81" t="str">
        <f t="shared" si="30"/>
        <v/>
      </c>
      <c r="G1019" s="82" t="str">
        <f>IF(TONGHOP!W1019="","",IF(OR(TONGHOP!O1019="KTHP",TONGHOP!O1019="ThiTN"),TONGHOP!W1019,""))</f>
        <v/>
      </c>
      <c r="H1019" s="81" t="str">
        <f t="shared" si="31"/>
        <v/>
      </c>
    </row>
    <row r="1020" spans="1:8" ht="15.95" hidden="1" customHeight="1">
      <c r="A1020" s="80" t="str">
        <f>IF(TONGHOP!F1020="","",TONGHOP!F1020)</f>
        <v>17C1-CNÔ13</v>
      </c>
      <c r="B1020" s="76">
        <f>IF(TONGHOP!C1020="","",TONGHOP!C1020)</f>
        <v>20180123</v>
      </c>
      <c r="C1020" s="76" t="str">
        <f>IF(TONGHOP!D1020="","",TONGHOP!D1020)</f>
        <v>13h00</v>
      </c>
      <c r="D1020" s="81">
        <f>IF(TONGHOP!Q1020="","",TONGHOP!Q1020)</f>
        <v>120</v>
      </c>
      <c r="E1020" s="82" t="str">
        <f>IF(TONGHOP!V1020="","",IF(OR(TONGHOP!O1020="KTHP",TONGHOP!O1020="ThiTN"),TONGHOP!V1020,""))</f>
        <v/>
      </c>
      <c r="F1020" s="81" t="str">
        <f t="shared" si="30"/>
        <v/>
      </c>
      <c r="G1020" s="82" t="str">
        <f>IF(TONGHOP!W1020="","",IF(OR(TONGHOP!O1020="KTHP",TONGHOP!O1020="ThiTN"),TONGHOP!W1020,""))</f>
        <v/>
      </c>
      <c r="H1020" s="81" t="str">
        <f t="shared" si="31"/>
        <v/>
      </c>
    </row>
    <row r="1021" spans="1:8" ht="15.95" hidden="1" customHeight="1">
      <c r="A1021" s="80" t="str">
        <f>IF(TONGHOP!F1021="","",TONGHOP!F1021)</f>
        <v>17C1-CNÔ14</v>
      </c>
      <c r="B1021" s="76">
        <f>IF(TONGHOP!C1021="","",TONGHOP!C1021)</f>
        <v>20180123</v>
      </c>
      <c r="C1021" s="76" t="str">
        <f>IF(TONGHOP!D1021="","",TONGHOP!D1021)</f>
        <v>13h00</v>
      </c>
      <c r="D1021" s="81">
        <f>IF(TONGHOP!Q1021="","",TONGHOP!Q1021)</f>
        <v>120</v>
      </c>
      <c r="E1021" s="82" t="str">
        <f>IF(TONGHOP!V1021="","",IF(OR(TONGHOP!O1021="KTHP",TONGHOP!O1021="ThiTN"),TONGHOP!V1021,""))</f>
        <v/>
      </c>
      <c r="F1021" s="81" t="str">
        <f t="shared" si="30"/>
        <v/>
      </c>
      <c r="G1021" s="82" t="str">
        <f>IF(TONGHOP!W1021="","",IF(OR(TONGHOP!O1021="KTHP",TONGHOP!O1021="ThiTN"),TONGHOP!W1021,""))</f>
        <v/>
      </c>
      <c r="H1021" s="81" t="str">
        <f t="shared" si="31"/>
        <v/>
      </c>
    </row>
    <row r="1022" spans="1:8" ht="15.95" hidden="1" customHeight="1">
      <c r="A1022" s="80" t="str">
        <f>IF(TONGHOP!F1022="","",TONGHOP!F1022)</f>
        <v>17C1-CNÔ15</v>
      </c>
      <c r="B1022" s="76">
        <f>IF(TONGHOP!C1022="","",TONGHOP!C1022)</f>
        <v>20180123</v>
      </c>
      <c r="C1022" s="76" t="str">
        <f>IF(TONGHOP!D1022="","",TONGHOP!D1022)</f>
        <v>13h00</v>
      </c>
      <c r="D1022" s="81">
        <f>IF(TONGHOP!Q1022="","",TONGHOP!Q1022)</f>
        <v>120</v>
      </c>
      <c r="E1022" s="82" t="str">
        <f>IF(TONGHOP!V1022="","",IF(OR(TONGHOP!O1022="KTHP",TONGHOP!O1022="ThiTN"),TONGHOP!V1022,""))</f>
        <v/>
      </c>
      <c r="F1022" s="81" t="str">
        <f t="shared" si="30"/>
        <v/>
      </c>
      <c r="G1022" s="82" t="str">
        <f>IF(TONGHOP!W1022="","",IF(OR(TONGHOP!O1022="KTHP",TONGHOP!O1022="ThiTN"),TONGHOP!W1022,""))</f>
        <v/>
      </c>
      <c r="H1022" s="81" t="str">
        <f t="shared" si="31"/>
        <v/>
      </c>
    </row>
    <row r="1023" spans="1:8" ht="15.95" hidden="1" customHeight="1">
      <c r="A1023" s="80" t="str">
        <f>IF(TONGHOP!F1023="","",TONGHOP!F1023)</f>
        <v>17C1-CNÔ16</v>
      </c>
      <c r="B1023" s="76">
        <f>IF(TONGHOP!C1023="","",TONGHOP!C1023)</f>
        <v>20180123</v>
      </c>
      <c r="C1023" s="76" t="str">
        <f>IF(TONGHOP!D1023="","",TONGHOP!D1023)</f>
        <v>13h00</v>
      </c>
      <c r="D1023" s="81">
        <f>IF(TONGHOP!Q1023="","",TONGHOP!Q1023)</f>
        <v>120</v>
      </c>
      <c r="E1023" s="82" t="str">
        <f>IF(TONGHOP!V1023="","",IF(OR(TONGHOP!O1023="KTHP",TONGHOP!O1023="ThiTN"),TONGHOP!V1023,""))</f>
        <v/>
      </c>
      <c r="F1023" s="81" t="str">
        <f t="shared" si="30"/>
        <v/>
      </c>
      <c r="G1023" s="82" t="str">
        <f>IF(TONGHOP!W1023="","",IF(OR(TONGHOP!O1023="KTHP",TONGHOP!O1023="ThiTN"),TONGHOP!W1023,""))</f>
        <v/>
      </c>
      <c r="H1023" s="81" t="str">
        <f t="shared" si="31"/>
        <v/>
      </c>
    </row>
    <row r="1024" spans="1:8" ht="15.95" hidden="1" customHeight="1">
      <c r="A1024" s="80" t="str">
        <f>IF(TONGHOP!F1024="","",TONGHOP!F1024)</f>
        <v>17C1-CMT1</v>
      </c>
      <c r="B1024" s="76">
        <f>IF(TONGHOP!C1024="","",TONGHOP!C1024)</f>
        <v>20180123</v>
      </c>
      <c r="C1024" s="76" t="str">
        <f>IF(TONGHOP!D1024="","",TONGHOP!D1024)</f>
        <v>13h00</v>
      </c>
      <c r="D1024" s="81">
        <f>IF(TONGHOP!Q1024="","",TONGHOP!Q1024)</f>
        <v>120</v>
      </c>
      <c r="E1024" s="82" t="str">
        <f>IF(TONGHOP!V1024="","",IF(OR(TONGHOP!O1024="KTHP",TONGHOP!O1024="ThiTN"),TONGHOP!V1024,""))</f>
        <v>Trương Hữu Lộc</v>
      </c>
      <c r="F1024" s="81">
        <f t="shared" si="30"/>
        <v>0.6</v>
      </c>
      <c r="G1024" s="82" t="str">
        <f>IF(TONGHOP!W1024="","",IF(OR(TONGHOP!O1024="KTHP",TONGHOP!O1024="ThiTN"),TONGHOP!W1024,""))</f>
        <v/>
      </c>
      <c r="H1024" s="81" t="str">
        <f t="shared" si="31"/>
        <v/>
      </c>
    </row>
    <row r="1025" spans="1:8" ht="15.95" hidden="1" customHeight="1">
      <c r="A1025" s="80" t="str">
        <f>IF(TONGHOP!F1025="","",TONGHOP!F1025)</f>
        <v>17C1-CMT2</v>
      </c>
      <c r="B1025" s="76">
        <f>IF(TONGHOP!C1025="","",TONGHOP!C1025)</f>
        <v>20180123</v>
      </c>
      <c r="C1025" s="76" t="str">
        <f>IF(TONGHOP!D1025="","",TONGHOP!D1025)</f>
        <v>13h00</v>
      </c>
      <c r="D1025" s="81">
        <f>IF(TONGHOP!Q1025="","",TONGHOP!Q1025)</f>
        <v>120</v>
      </c>
      <c r="E1025" s="82" t="str">
        <f>IF(TONGHOP!V1025="","",IF(OR(TONGHOP!O1025="KTHP",TONGHOP!O1025="ThiTN"),TONGHOP!V1025,""))</f>
        <v/>
      </c>
      <c r="F1025" s="81" t="str">
        <f t="shared" si="30"/>
        <v/>
      </c>
      <c r="G1025" s="82" t="str">
        <f>IF(TONGHOP!W1025="","",IF(OR(TONGHOP!O1025="KTHP",TONGHOP!O1025="ThiTN"),TONGHOP!W1025,""))</f>
        <v/>
      </c>
      <c r="H1025" s="81" t="str">
        <f t="shared" si="31"/>
        <v/>
      </c>
    </row>
    <row r="1026" spans="1:8" ht="15.95" hidden="1" customHeight="1">
      <c r="A1026" s="80" t="str">
        <f>IF(TONGHOP!F1026="","",TONGHOP!F1026)</f>
        <v>17C1-CMT2</v>
      </c>
      <c r="B1026" s="76">
        <f>IF(TONGHOP!C1026="","",TONGHOP!C1026)</f>
        <v>20180123</v>
      </c>
      <c r="C1026" s="76" t="str">
        <f>IF(TONGHOP!D1026="","",TONGHOP!D1026)</f>
        <v>13h00</v>
      </c>
      <c r="D1026" s="81">
        <f>IF(TONGHOP!Q1026="","",TONGHOP!Q1026)</f>
        <v>120</v>
      </c>
      <c r="E1026" s="82" t="str">
        <f>IF(TONGHOP!V1026="","",IF(OR(TONGHOP!O1026="KTHP",TONGHOP!O1026="ThiTN"),TONGHOP!V1026,""))</f>
        <v/>
      </c>
      <c r="F1026" s="81" t="str">
        <f t="shared" si="30"/>
        <v/>
      </c>
      <c r="G1026" s="82" t="str">
        <f>IF(TONGHOP!W1026="","",IF(OR(TONGHOP!O1026="KTHP",TONGHOP!O1026="ThiTN"),TONGHOP!W1026,""))</f>
        <v/>
      </c>
      <c r="H1026" s="81" t="str">
        <f t="shared" si="31"/>
        <v/>
      </c>
    </row>
    <row r="1027" spans="1:8" ht="15.95" hidden="1" customHeight="1">
      <c r="A1027" s="80" t="str">
        <f>IF(TONGHOP!F1027="","",TONGHOP!F1027)</f>
        <v>17C1-CCK1</v>
      </c>
      <c r="B1027" s="76">
        <f>IF(TONGHOP!C1027="","",TONGHOP!C1027)</f>
        <v>20180123</v>
      </c>
      <c r="C1027" s="76" t="str">
        <f>IF(TONGHOP!D1027="","",TONGHOP!D1027)</f>
        <v>15h30</v>
      </c>
      <c r="D1027" s="81">
        <f>IF(TONGHOP!Q1027="","",TONGHOP!Q1027)</f>
        <v>60</v>
      </c>
      <c r="E1027" s="82" t="str">
        <f>IF(TONGHOP!V1027="","",IF(OR(TONGHOP!O1027="KTHP",TONGHOP!O1027="ThiTN"),TONGHOP!V1027,""))</f>
        <v>Phạm Thị Thanh Thúy</v>
      </c>
      <c r="F1027" s="81">
        <f t="shared" ref="F1027:F1090" si="32">IF(E1027="","",D1027*0.3/60)</f>
        <v>0.3</v>
      </c>
      <c r="G1027" s="82" t="str">
        <f>IF(TONGHOP!W1027="","",IF(OR(TONGHOP!O1027="KTHP",TONGHOP!O1027="ThiTN"),TONGHOP!W1027,""))</f>
        <v/>
      </c>
      <c r="H1027" s="81" t="str">
        <f t="shared" ref="H1027:H1090" si="33">IF(G1027="","",D1027*0.3/60)</f>
        <v/>
      </c>
    </row>
    <row r="1028" spans="1:8" ht="15.95" hidden="1" customHeight="1">
      <c r="A1028" s="80" t="str">
        <f>IF(TONGHOP!F1028="","",TONGHOP!F1028)</f>
        <v>17C1-CCK1</v>
      </c>
      <c r="B1028" s="76">
        <f>IF(TONGHOP!C1028="","",TONGHOP!C1028)</f>
        <v>20180123</v>
      </c>
      <c r="C1028" s="76" t="str">
        <f>IF(TONGHOP!D1028="","",TONGHOP!D1028)</f>
        <v>15h30</v>
      </c>
      <c r="D1028" s="81">
        <f>IF(TONGHOP!Q1028="","",TONGHOP!Q1028)</f>
        <v>60</v>
      </c>
      <c r="E1028" s="82" t="str">
        <f>IF(TONGHOP!V1028="","",IF(OR(TONGHOP!O1028="KTHP",TONGHOP!O1028="ThiTN"),TONGHOP!V1028,""))</f>
        <v/>
      </c>
      <c r="F1028" s="81" t="str">
        <f t="shared" si="32"/>
        <v/>
      </c>
      <c r="G1028" s="82" t="str">
        <f>IF(TONGHOP!W1028="","",IF(OR(TONGHOP!O1028="KTHP",TONGHOP!O1028="ThiTN"),TONGHOP!W1028,""))</f>
        <v/>
      </c>
      <c r="H1028" s="81" t="str">
        <f t="shared" si="33"/>
        <v/>
      </c>
    </row>
    <row r="1029" spans="1:8" ht="15.95" hidden="1" customHeight="1">
      <c r="A1029" s="80" t="str">
        <f>IF(TONGHOP!F1029="","",TONGHOP!F1029)</f>
        <v>17C1-CCK2</v>
      </c>
      <c r="B1029" s="76">
        <f>IF(TONGHOP!C1029="","",TONGHOP!C1029)</f>
        <v>20180123</v>
      </c>
      <c r="C1029" s="76" t="str">
        <f>IF(TONGHOP!D1029="","",TONGHOP!D1029)</f>
        <v>15h30</v>
      </c>
      <c r="D1029" s="81">
        <f>IF(TONGHOP!Q1029="","",TONGHOP!Q1029)</f>
        <v>60</v>
      </c>
      <c r="E1029" s="82" t="str">
        <f>IF(TONGHOP!V1029="","",IF(OR(TONGHOP!O1029="KTHP",TONGHOP!O1029="ThiTN"),TONGHOP!V1029,""))</f>
        <v/>
      </c>
      <c r="F1029" s="81" t="str">
        <f t="shared" si="32"/>
        <v/>
      </c>
      <c r="G1029" s="82" t="str">
        <f>IF(TONGHOP!W1029="","",IF(OR(TONGHOP!O1029="KTHP",TONGHOP!O1029="ThiTN"),TONGHOP!W1029,""))</f>
        <v/>
      </c>
      <c r="H1029" s="81" t="str">
        <f t="shared" si="33"/>
        <v/>
      </c>
    </row>
    <row r="1030" spans="1:8" ht="15.95" hidden="1" customHeight="1">
      <c r="A1030" s="80" t="str">
        <f>IF(TONGHOP!F1030="","",TONGHOP!F1030)</f>
        <v>17C1-CCK2</v>
      </c>
      <c r="B1030" s="76">
        <f>IF(TONGHOP!C1030="","",TONGHOP!C1030)</f>
        <v>20180123</v>
      </c>
      <c r="C1030" s="76" t="str">
        <f>IF(TONGHOP!D1030="","",TONGHOP!D1030)</f>
        <v>15h30</v>
      </c>
      <c r="D1030" s="81">
        <f>IF(TONGHOP!Q1030="","",TONGHOP!Q1030)</f>
        <v>60</v>
      </c>
      <c r="E1030" s="82" t="str">
        <f>IF(TONGHOP!V1030="","",IF(OR(TONGHOP!O1030="KTHP",TONGHOP!O1030="ThiTN"),TONGHOP!V1030,""))</f>
        <v>Nguyễn Vũ Xuân Thì</v>
      </c>
      <c r="F1030" s="81">
        <f t="shared" si="32"/>
        <v>0.3</v>
      </c>
      <c r="G1030" s="82" t="str">
        <f>IF(TONGHOP!W1030="","",IF(OR(TONGHOP!O1030="KTHP",TONGHOP!O1030="ThiTN"),TONGHOP!W1030,""))</f>
        <v/>
      </c>
      <c r="H1030" s="81" t="str">
        <f t="shared" si="33"/>
        <v/>
      </c>
    </row>
    <row r="1031" spans="1:8" ht="15.95" hidden="1" customHeight="1">
      <c r="A1031" s="80" t="str">
        <f>IF(TONGHOP!F1031="","",TONGHOP!F1031)</f>
        <v>17C1-CCK3</v>
      </c>
      <c r="B1031" s="76">
        <f>IF(TONGHOP!C1031="","",TONGHOP!C1031)</f>
        <v>20180123</v>
      </c>
      <c r="C1031" s="76" t="str">
        <f>IF(TONGHOP!D1031="","",TONGHOP!D1031)</f>
        <v>15h30</v>
      </c>
      <c r="D1031" s="81">
        <f>IF(TONGHOP!Q1031="","",TONGHOP!Q1031)</f>
        <v>60</v>
      </c>
      <c r="E1031" s="82" t="str">
        <f>IF(TONGHOP!V1031="","",IF(OR(TONGHOP!O1031="KTHP",TONGHOP!O1031="ThiTN"),TONGHOP!V1031,""))</f>
        <v/>
      </c>
      <c r="F1031" s="81" t="str">
        <f t="shared" si="32"/>
        <v/>
      </c>
      <c r="G1031" s="82" t="str">
        <f>IF(TONGHOP!W1031="","",IF(OR(TONGHOP!O1031="KTHP",TONGHOP!O1031="ThiTN"),TONGHOP!W1031,""))</f>
        <v/>
      </c>
      <c r="H1031" s="81" t="str">
        <f t="shared" si="33"/>
        <v/>
      </c>
    </row>
    <row r="1032" spans="1:8" ht="15.95" hidden="1" customHeight="1">
      <c r="A1032" s="80" t="str">
        <f>IF(TONGHOP!F1032="","",TONGHOP!F1032)</f>
        <v>17C1-CCK3</v>
      </c>
      <c r="B1032" s="76">
        <f>IF(TONGHOP!C1032="","",TONGHOP!C1032)</f>
        <v>20180123</v>
      </c>
      <c r="C1032" s="76" t="str">
        <f>IF(TONGHOP!D1032="","",TONGHOP!D1032)</f>
        <v>15h30</v>
      </c>
      <c r="D1032" s="81">
        <f>IF(TONGHOP!Q1032="","",TONGHOP!Q1032)</f>
        <v>60</v>
      </c>
      <c r="E1032" s="82" t="str">
        <f>IF(TONGHOP!V1032="","",IF(OR(TONGHOP!O1032="KTHP",TONGHOP!O1032="ThiTN"),TONGHOP!V1032,""))</f>
        <v/>
      </c>
      <c r="F1032" s="81" t="str">
        <f t="shared" si="32"/>
        <v/>
      </c>
      <c r="G1032" s="82" t="str">
        <f>IF(TONGHOP!W1032="","",IF(OR(TONGHOP!O1032="KTHP",TONGHOP!O1032="ThiTN"),TONGHOP!W1032,""))</f>
        <v/>
      </c>
      <c r="H1032" s="81" t="str">
        <f t="shared" si="33"/>
        <v/>
      </c>
    </row>
    <row r="1033" spans="1:8" ht="15.95" hidden="1" customHeight="1">
      <c r="A1033" s="80" t="str">
        <f>IF(TONGHOP!F1033="","",TONGHOP!F1033)</f>
        <v>17C1-CCK4</v>
      </c>
      <c r="B1033" s="76">
        <f>IF(TONGHOP!C1033="","",TONGHOP!C1033)</f>
        <v>20180123</v>
      </c>
      <c r="C1033" s="76" t="str">
        <f>IF(TONGHOP!D1033="","",TONGHOP!D1033)</f>
        <v>15h30</v>
      </c>
      <c r="D1033" s="81">
        <f>IF(TONGHOP!Q1033="","",TONGHOP!Q1033)</f>
        <v>60</v>
      </c>
      <c r="E1033" s="82" t="str">
        <f>IF(TONGHOP!V1033="","",IF(OR(TONGHOP!O1033="KTHP",TONGHOP!O1033="ThiTN"),TONGHOP!V1033,""))</f>
        <v/>
      </c>
      <c r="F1033" s="81" t="str">
        <f t="shared" si="32"/>
        <v/>
      </c>
      <c r="G1033" s="82" t="str">
        <f>IF(TONGHOP!W1033="","",IF(OR(TONGHOP!O1033="KTHP",TONGHOP!O1033="ThiTN"),TONGHOP!W1033,""))</f>
        <v/>
      </c>
      <c r="H1033" s="81" t="str">
        <f t="shared" si="33"/>
        <v/>
      </c>
    </row>
    <row r="1034" spans="1:8" ht="15.95" hidden="1" customHeight="1">
      <c r="A1034" s="80" t="str">
        <f>IF(TONGHOP!F1034="","",TONGHOP!F1034)</f>
        <v>17C1-CCK4</v>
      </c>
      <c r="B1034" s="76">
        <f>IF(TONGHOP!C1034="","",TONGHOP!C1034)</f>
        <v>20180123</v>
      </c>
      <c r="C1034" s="76" t="str">
        <f>IF(TONGHOP!D1034="","",TONGHOP!D1034)</f>
        <v>15h30</v>
      </c>
      <c r="D1034" s="81">
        <f>IF(TONGHOP!Q1034="","",TONGHOP!Q1034)</f>
        <v>60</v>
      </c>
      <c r="E1034" s="82" t="str">
        <f>IF(TONGHOP!V1034="","",IF(OR(TONGHOP!O1034="KTHP",TONGHOP!O1034="ThiTN"),TONGHOP!V1034,""))</f>
        <v/>
      </c>
      <c r="F1034" s="81" t="str">
        <f t="shared" si="32"/>
        <v/>
      </c>
      <c r="G1034" s="82" t="str">
        <f>IF(TONGHOP!W1034="","",IF(OR(TONGHOP!O1034="KTHP",TONGHOP!O1034="ThiTN"),TONGHOP!W1034,""))</f>
        <v/>
      </c>
      <c r="H1034" s="81" t="str">
        <f t="shared" si="33"/>
        <v/>
      </c>
    </row>
    <row r="1035" spans="1:8" ht="15.95" hidden="1" customHeight="1">
      <c r="A1035" s="80" t="str">
        <f>IF(TONGHOP!F1035="","",TONGHOP!F1035)</f>
        <v>17C1-CCK5</v>
      </c>
      <c r="B1035" s="76">
        <f>IF(TONGHOP!C1035="","",TONGHOP!C1035)</f>
        <v>20180123</v>
      </c>
      <c r="C1035" s="76" t="str">
        <f>IF(TONGHOP!D1035="","",TONGHOP!D1035)</f>
        <v>15h30</v>
      </c>
      <c r="D1035" s="81">
        <f>IF(TONGHOP!Q1035="","",TONGHOP!Q1035)</f>
        <v>60</v>
      </c>
      <c r="E1035" s="82" t="str">
        <f>IF(TONGHOP!V1035="","",IF(OR(TONGHOP!O1035="KTHP",TONGHOP!O1035="ThiTN"),TONGHOP!V1035,""))</f>
        <v/>
      </c>
      <c r="F1035" s="81" t="str">
        <f t="shared" si="32"/>
        <v/>
      </c>
      <c r="G1035" s="82" t="str">
        <f>IF(TONGHOP!W1035="","",IF(OR(TONGHOP!O1035="KTHP",TONGHOP!O1035="ThiTN"),TONGHOP!W1035,""))</f>
        <v/>
      </c>
      <c r="H1035" s="81" t="str">
        <f t="shared" si="33"/>
        <v/>
      </c>
    </row>
    <row r="1036" spans="1:8" ht="15.95" hidden="1" customHeight="1">
      <c r="A1036" s="80" t="str">
        <f>IF(TONGHOP!F1036="","",TONGHOP!F1036)</f>
        <v>17C1-CCK5</v>
      </c>
      <c r="B1036" s="76">
        <f>IF(TONGHOP!C1036="","",TONGHOP!C1036)</f>
        <v>20180123</v>
      </c>
      <c r="C1036" s="76" t="str">
        <f>IF(TONGHOP!D1036="","",TONGHOP!D1036)</f>
        <v>15h30</v>
      </c>
      <c r="D1036" s="81">
        <f>IF(TONGHOP!Q1036="","",TONGHOP!Q1036)</f>
        <v>60</v>
      </c>
      <c r="E1036" s="82" t="str">
        <f>IF(TONGHOP!V1036="","",IF(OR(TONGHOP!O1036="KTHP",TONGHOP!O1036="ThiTN"),TONGHOP!V1036,""))</f>
        <v/>
      </c>
      <c r="F1036" s="81" t="str">
        <f t="shared" si="32"/>
        <v/>
      </c>
      <c r="G1036" s="82" t="str">
        <f>IF(TONGHOP!W1036="","",IF(OR(TONGHOP!O1036="KTHP",TONGHOP!O1036="ThiTN"),TONGHOP!W1036,""))</f>
        <v/>
      </c>
      <c r="H1036" s="81" t="str">
        <f t="shared" si="33"/>
        <v/>
      </c>
    </row>
    <row r="1037" spans="1:8" ht="15.95" hidden="1" customHeight="1">
      <c r="A1037" s="80" t="str">
        <f>IF(TONGHOP!F1037="","",TONGHOP!F1037)</f>
        <v>17C1-CCK6</v>
      </c>
      <c r="B1037" s="76">
        <f>IF(TONGHOP!C1037="","",TONGHOP!C1037)</f>
        <v>20180123</v>
      </c>
      <c r="C1037" s="76" t="str">
        <f>IF(TONGHOP!D1037="","",TONGHOP!D1037)</f>
        <v>15h30</v>
      </c>
      <c r="D1037" s="81">
        <f>IF(TONGHOP!Q1037="","",TONGHOP!Q1037)</f>
        <v>60</v>
      </c>
      <c r="E1037" s="82" t="str">
        <f>IF(TONGHOP!V1037="","",IF(OR(TONGHOP!O1037="KTHP",TONGHOP!O1037="ThiTN"),TONGHOP!V1037,""))</f>
        <v/>
      </c>
      <c r="F1037" s="81" t="str">
        <f t="shared" si="32"/>
        <v/>
      </c>
      <c r="G1037" s="82" t="str">
        <f>IF(TONGHOP!W1037="","",IF(OR(TONGHOP!O1037="KTHP",TONGHOP!O1037="ThiTN"),TONGHOP!W1037,""))</f>
        <v/>
      </c>
      <c r="H1037" s="81" t="str">
        <f t="shared" si="33"/>
        <v/>
      </c>
    </row>
    <row r="1038" spans="1:8" ht="15.95" hidden="1" customHeight="1">
      <c r="A1038" s="80" t="str">
        <f>IF(TONGHOP!F1038="","",TONGHOP!F1038)</f>
        <v>17C1-CCK6</v>
      </c>
      <c r="B1038" s="76">
        <f>IF(TONGHOP!C1038="","",TONGHOP!C1038)</f>
        <v>20180123</v>
      </c>
      <c r="C1038" s="76" t="str">
        <f>IF(TONGHOP!D1038="","",TONGHOP!D1038)</f>
        <v>15h30</v>
      </c>
      <c r="D1038" s="81">
        <f>IF(TONGHOP!Q1038="","",TONGHOP!Q1038)</f>
        <v>60</v>
      </c>
      <c r="E1038" s="82" t="str">
        <f>IF(TONGHOP!V1038="","",IF(OR(TONGHOP!O1038="KTHP",TONGHOP!O1038="ThiTN"),TONGHOP!V1038,""))</f>
        <v/>
      </c>
      <c r="F1038" s="81" t="str">
        <f t="shared" si="32"/>
        <v/>
      </c>
      <c r="G1038" s="82" t="str">
        <f>IF(TONGHOP!W1038="","",IF(OR(TONGHOP!O1038="KTHP",TONGHOP!O1038="ThiTN"),TONGHOP!W1038,""))</f>
        <v/>
      </c>
      <c r="H1038" s="81" t="str">
        <f t="shared" si="33"/>
        <v/>
      </c>
    </row>
    <row r="1039" spans="1:8" ht="15.95" hidden="1" customHeight="1">
      <c r="A1039" s="80" t="str">
        <f>IF(TONGHOP!F1039="","",TONGHOP!F1039)</f>
        <v>17C1-CCK7</v>
      </c>
      <c r="B1039" s="76">
        <f>IF(TONGHOP!C1039="","",TONGHOP!C1039)</f>
        <v>20180123</v>
      </c>
      <c r="C1039" s="76" t="str">
        <f>IF(TONGHOP!D1039="","",TONGHOP!D1039)</f>
        <v>15h30</v>
      </c>
      <c r="D1039" s="81">
        <f>IF(TONGHOP!Q1039="","",TONGHOP!Q1039)</f>
        <v>60</v>
      </c>
      <c r="E1039" s="82" t="str">
        <f>IF(TONGHOP!V1039="","",IF(OR(TONGHOP!O1039="KTHP",TONGHOP!O1039="ThiTN"),TONGHOP!V1039,""))</f>
        <v/>
      </c>
      <c r="F1039" s="81" t="str">
        <f t="shared" si="32"/>
        <v/>
      </c>
      <c r="G1039" s="82" t="str">
        <f>IF(TONGHOP!W1039="","",IF(OR(TONGHOP!O1039="KTHP",TONGHOP!O1039="ThiTN"),TONGHOP!W1039,""))</f>
        <v/>
      </c>
      <c r="H1039" s="81" t="str">
        <f t="shared" si="33"/>
        <v/>
      </c>
    </row>
    <row r="1040" spans="1:8" ht="15.95" hidden="1" customHeight="1">
      <c r="A1040" s="80" t="str">
        <f>IF(TONGHOP!F1040="","",TONGHOP!F1040)</f>
        <v>17C1-CCK8</v>
      </c>
      <c r="B1040" s="76">
        <f>IF(TONGHOP!C1040="","",TONGHOP!C1040)</f>
        <v>20180123</v>
      </c>
      <c r="C1040" s="76" t="str">
        <f>IF(TONGHOP!D1040="","",TONGHOP!D1040)</f>
        <v>15h30</v>
      </c>
      <c r="D1040" s="81">
        <f>IF(TONGHOP!Q1040="","",TONGHOP!Q1040)</f>
        <v>60</v>
      </c>
      <c r="E1040" s="82" t="str">
        <f>IF(TONGHOP!V1040="","",IF(OR(TONGHOP!O1040="KTHP",TONGHOP!O1040="ThiTN"),TONGHOP!V1040,""))</f>
        <v/>
      </c>
      <c r="F1040" s="81" t="str">
        <f t="shared" si="32"/>
        <v/>
      </c>
      <c r="G1040" s="82" t="str">
        <f>IF(TONGHOP!W1040="","",IF(OR(TONGHOP!O1040="KTHP",TONGHOP!O1040="ThiTN"),TONGHOP!W1040,""))</f>
        <v/>
      </c>
      <c r="H1040" s="81" t="str">
        <f t="shared" si="33"/>
        <v/>
      </c>
    </row>
    <row r="1041" spans="1:8" ht="15.95" hidden="1" customHeight="1">
      <c r="A1041" s="80" t="str">
        <f>IF(TONGHOP!F1041="","",TONGHOP!F1041)</f>
        <v>17C1-CCK9</v>
      </c>
      <c r="B1041" s="76">
        <f>IF(TONGHOP!C1041="","",TONGHOP!C1041)</f>
        <v>20180123</v>
      </c>
      <c r="C1041" s="76" t="str">
        <f>IF(TONGHOP!D1041="","",TONGHOP!D1041)</f>
        <v>15h30</v>
      </c>
      <c r="D1041" s="81">
        <f>IF(TONGHOP!Q1041="","",TONGHOP!Q1041)</f>
        <v>60</v>
      </c>
      <c r="E1041" s="82" t="str">
        <f>IF(TONGHOP!V1041="","",IF(OR(TONGHOP!O1041="KTHP",TONGHOP!O1041="ThiTN"),TONGHOP!V1041,""))</f>
        <v/>
      </c>
      <c r="F1041" s="81" t="str">
        <f t="shared" si="32"/>
        <v/>
      </c>
      <c r="G1041" s="82" t="str">
        <f>IF(TONGHOP!W1041="","",IF(OR(TONGHOP!O1041="KTHP",TONGHOP!O1041="ThiTN"),TONGHOP!W1041,""))</f>
        <v/>
      </c>
      <c r="H1041" s="81" t="str">
        <f t="shared" si="33"/>
        <v/>
      </c>
    </row>
    <row r="1042" spans="1:8" ht="15.95" hidden="1" customHeight="1">
      <c r="A1042" s="80" t="str">
        <f>IF(TONGHOP!F1042="","",TONGHOP!F1042)</f>
        <v>17C1-CTM1</v>
      </c>
      <c r="B1042" s="76">
        <f>IF(TONGHOP!C1042="","",TONGHOP!C1042)</f>
        <v>20180123</v>
      </c>
      <c r="C1042" s="76" t="str">
        <f>IF(TONGHOP!D1042="","",TONGHOP!D1042)</f>
        <v>15h30</v>
      </c>
      <c r="D1042" s="81">
        <f>IF(TONGHOP!Q1042="","",TONGHOP!Q1042)</f>
        <v>60</v>
      </c>
      <c r="E1042" s="82" t="str">
        <f>IF(TONGHOP!V1042="","",IF(OR(TONGHOP!O1042="KTHP",TONGHOP!O1042="ThiTN"),TONGHOP!V1042,""))</f>
        <v/>
      </c>
      <c r="F1042" s="81" t="str">
        <f t="shared" si="32"/>
        <v/>
      </c>
      <c r="G1042" s="82" t="str">
        <f>IF(TONGHOP!W1042="","",IF(OR(TONGHOP!O1042="KTHP",TONGHOP!O1042="ThiTN"),TONGHOP!W1042,""))</f>
        <v/>
      </c>
      <c r="H1042" s="81" t="str">
        <f t="shared" si="33"/>
        <v/>
      </c>
    </row>
    <row r="1043" spans="1:8" ht="15.95" hidden="1" customHeight="1">
      <c r="A1043" s="80" t="str">
        <f>IF(TONGHOP!F1043="","",TONGHOP!F1043)</f>
        <v>17C1-CTM2</v>
      </c>
      <c r="B1043" s="76">
        <f>IF(TONGHOP!C1043="","",TONGHOP!C1043)</f>
        <v>20180123</v>
      </c>
      <c r="C1043" s="76" t="str">
        <f>IF(TONGHOP!D1043="","",TONGHOP!D1043)</f>
        <v>15h30</v>
      </c>
      <c r="D1043" s="81">
        <f>IF(TONGHOP!Q1043="","",TONGHOP!Q1043)</f>
        <v>60</v>
      </c>
      <c r="E1043" s="82" t="str">
        <f>IF(TONGHOP!V1043="","",IF(OR(TONGHOP!O1043="KTHP",TONGHOP!O1043="ThiTN"),TONGHOP!V1043,""))</f>
        <v/>
      </c>
      <c r="F1043" s="81" t="str">
        <f t="shared" si="32"/>
        <v/>
      </c>
      <c r="G1043" s="82" t="str">
        <f>IF(TONGHOP!W1043="","",IF(OR(TONGHOP!O1043="KTHP",TONGHOP!O1043="ThiTN"),TONGHOP!W1043,""))</f>
        <v/>
      </c>
      <c r="H1043" s="81" t="str">
        <f t="shared" si="33"/>
        <v/>
      </c>
    </row>
    <row r="1044" spans="1:8" ht="15.95" hidden="1" customHeight="1">
      <c r="A1044" s="80" t="str">
        <f>IF(TONGHOP!F1044="","",TONGHOP!F1044)</f>
        <v>17C1-CTM3</v>
      </c>
      <c r="B1044" s="76">
        <f>IF(TONGHOP!C1044="","",TONGHOP!C1044)</f>
        <v>20180123</v>
      </c>
      <c r="C1044" s="76" t="str">
        <f>IF(TONGHOP!D1044="","",TONGHOP!D1044)</f>
        <v>15h30</v>
      </c>
      <c r="D1044" s="81">
        <f>IF(TONGHOP!Q1044="","",TONGHOP!Q1044)</f>
        <v>60</v>
      </c>
      <c r="E1044" s="82" t="str">
        <f>IF(TONGHOP!V1044="","",IF(OR(TONGHOP!O1044="KTHP",TONGHOP!O1044="ThiTN"),TONGHOP!V1044,""))</f>
        <v/>
      </c>
      <c r="F1044" s="81" t="str">
        <f t="shared" si="32"/>
        <v/>
      </c>
      <c r="G1044" s="82" t="str">
        <f>IF(TONGHOP!W1044="","",IF(OR(TONGHOP!O1044="KTHP",TONGHOP!O1044="ThiTN"),TONGHOP!W1044,""))</f>
        <v/>
      </c>
      <c r="H1044" s="81" t="str">
        <f t="shared" si="33"/>
        <v/>
      </c>
    </row>
    <row r="1045" spans="1:8" ht="15.95" hidden="1" customHeight="1">
      <c r="A1045" s="80" t="str">
        <f>IF(TONGHOP!F1045="","",TONGHOP!F1045)</f>
        <v>17C1-BCN1</v>
      </c>
      <c r="B1045" s="76">
        <f>IF(TONGHOP!C1045="","",TONGHOP!C1045)</f>
        <v>20180123</v>
      </c>
      <c r="C1045" s="76" t="str">
        <f>IF(TONGHOP!D1045="","",TONGHOP!D1045)</f>
        <v>15h30</v>
      </c>
      <c r="D1045" s="81">
        <f>IF(TONGHOP!Q1045="","",TONGHOP!Q1045)</f>
        <v>60</v>
      </c>
      <c r="E1045" s="82" t="str">
        <f>IF(TONGHOP!V1045="","",IF(OR(TONGHOP!O1045="KTHP",TONGHOP!O1045="ThiTN"),TONGHOP!V1045,""))</f>
        <v/>
      </c>
      <c r="F1045" s="81" t="str">
        <f t="shared" si="32"/>
        <v/>
      </c>
      <c r="G1045" s="82" t="str">
        <f>IF(TONGHOP!W1045="","",IF(OR(TONGHOP!O1045="KTHP",TONGHOP!O1045="ThiTN"),TONGHOP!W1045,""))</f>
        <v/>
      </c>
      <c r="H1045" s="81" t="str">
        <f t="shared" si="33"/>
        <v/>
      </c>
    </row>
    <row r="1046" spans="1:8" ht="15.95" hidden="1" customHeight="1">
      <c r="A1046" s="80" t="str">
        <f>IF(TONGHOP!F1046="","",TONGHOP!F1046)</f>
        <v>17C1-CKL1</v>
      </c>
      <c r="B1046" s="76">
        <f>IF(TONGHOP!C1046="","",TONGHOP!C1046)</f>
        <v>20180123</v>
      </c>
      <c r="C1046" s="76" t="str">
        <f>IF(TONGHOP!D1046="","",TONGHOP!D1046)</f>
        <v>15h30</v>
      </c>
      <c r="D1046" s="81">
        <f>IF(TONGHOP!Q1046="","",TONGHOP!Q1046)</f>
        <v>60</v>
      </c>
      <c r="E1046" s="82" t="str">
        <f>IF(TONGHOP!V1046="","",IF(OR(TONGHOP!O1046="KTHP",TONGHOP!O1046="ThiTN"),TONGHOP!V1046,""))</f>
        <v/>
      </c>
      <c r="F1046" s="81" t="str">
        <f t="shared" si="32"/>
        <v/>
      </c>
      <c r="G1046" s="82" t="str">
        <f>IF(TONGHOP!W1046="","",IF(OR(TONGHOP!O1046="KTHP",TONGHOP!O1046="ThiTN"),TONGHOP!W1046,""))</f>
        <v/>
      </c>
      <c r="H1046" s="81" t="str">
        <f t="shared" si="33"/>
        <v/>
      </c>
    </row>
    <row r="1047" spans="1:8" ht="15.95" hidden="1" customHeight="1">
      <c r="A1047" s="80" t="str">
        <f>IF(TONGHOP!F1047="","",TONGHOP!F1047)</f>
        <v>17C1-TKW1</v>
      </c>
      <c r="B1047" s="76">
        <f>IF(TONGHOP!C1047="","",TONGHOP!C1047)</f>
        <v>20180123</v>
      </c>
      <c r="C1047" s="76" t="str">
        <f>IF(TONGHOP!D1047="","",TONGHOP!D1047)</f>
        <v>8h30</v>
      </c>
      <c r="D1047" s="81">
        <f>IF(TONGHOP!Q1047="","",TONGHOP!Q1047)</f>
        <v>120</v>
      </c>
      <c r="E1047" s="82" t="str">
        <f>IF(TONGHOP!V1047="","",IF(OR(TONGHOP!O1047="KTHP",TONGHOP!O1047="ThiTN"),TONGHOP!V1047,""))</f>
        <v>Nguyễn Vân Giang</v>
      </c>
      <c r="F1047" s="81">
        <f t="shared" si="32"/>
        <v>0.6</v>
      </c>
      <c r="G1047" s="82" t="str">
        <f>IF(TONGHOP!W1047="","",IF(OR(TONGHOP!O1047="KTHP",TONGHOP!O1047="ThiTN"),TONGHOP!W1047,""))</f>
        <v/>
      </c>
      <c r="H1047" s="81" t="str">
        <f t="shared" si="33"/>
        <v/>
      </c>
    </row>
    <row r="1048" spans="1:8" ht="15.95" hidden="1" customHeight="1">
      <c r="A1048" s="80" t="str">
        <f>IF(TONGHOP!F1048="","",TONGHOP!F1048)</f>
        <v>17C1-TKW1</v>
      </c>
      <c r="B1048" s="76">
        <f>IF(TONGHOP!C1048="","",TONGHOP!C1048)</f>
        <v>20180123</v>
      </c>
      <c r="C1048" s="76" t="str">
        <f>IF(TONGHOP!D1048="","",TONGHOP!D1048)</f>
        <v>8h30</v>
      </c>
      <c r="D1048" s="81">
        <f>IF(TONGHOP!Q1048="","",TONGHOP!Q1048)</f>
        <v>120</v>
      </c>
      <c r="E1048" s="82" t="str">
        <f>IF(TONGHOP!V1048="","",IF(OR(TONGHOP!O1048="KTHP",TONGHOP!O1048="ThiTN"),TONGHOP!V1048,""))</f>
        <v/>
      </c>
      <c r="F1048" s="81" t="str">
        <f t="shared" si="32"/>
        <v/>
      </c>
      <c r="G1048" s="82" t="str">
        <f>IF(TONGHOP!W1048="","",IF(OR(TONGHOP!O1048="KTHP",TONGHOP!O1048="ThiTN"),TONGHOP!W1048,""))</f>
        <v/>
      </c>
      <c r="H1048" s="81" t="str">
        <f t="shared" si="33"/>
        <v/>
      </c>
    </row>
    <row r="1049" spans="1:8" ht="15.95" hidden="1" customHeight="1">
      <c r="A1049" s="80" t="str">
        <f>IF(TONGHOP!F1049="","",TONGHOP!F1049)</f>
        <v>17C1-CMT1</v>
      </c>
      <c r="B1049" s="76">
        <f>IF(TONGHOP!C1049="","",TONGHOP!C1049)</f>
        <v>20180123</v>
      </c>
      <c r="C1049" s="76" t="str">
        <f>IF(TONGHOP!D1049="","",TONGHOP!D1049)</f>
        <v>8h30</v>
      </c>
      <c r="D1049" s="81">
        <f>IF(TONGHOP!Q1049="","",TONGHOP!Q1049)</f>
        <v>120</v>
      </c>
      <c r="E1049" s="82" t="str">
        <f>IF(TONGHOP!V1049="","",IF(OR(TONGHOP!O1049="KTHP",TONGHOP!O1049="ThiTN"),TONGHOP!V1049,""))</f>
        <v/>
      </c>
      <c r="F1049" s="81" t="str">
        <f t="shared" si="32"/>
        <v/>
      </c>
      <c r="G1049" s="82" t="str">
        <f>IF(TONGHOP!W1049="","",IF(OR(TONGHOP!O1049="KTHP",TONGHOP!O1049="ThiTN"),TONGHOP!W1049,""))</f>
        <v/>
      </c>
      <c r="H1049" s="81" t="str">
        <f t="shared" si="33"/>
        <v/>
      </c>
    </row>
    <row r="1050" spans="1:8" ht="15.95" hidden="1" customHeight="1">
      <c r="A1050" s="80" t="str">
        <f>IF(TONGHOP!F1050="","",TONGHOP!F1050)</f>
        <v>17C1-ANM1</v>
      </c>
      <c r="B1050" s="76">
        <f>IF(TONGHOP!C1050="","",TONGHOP!C1050)</f>
        <v>20180124</v>
      </c>
      <c r="C1050" s="76" t="str">
        <f>IF(TONGHOP!D1050="","",TONGHOP!D1050)</f>
        <v>13h00</v>
      </c>
      <c r="D1050" s="81">
        <f>IF(TONGHOP!Q1050="","",TONGHOP!Q1050)</f>
        <v>120</v>
      </c>
      <c r="E1050" s="82" t="str">
        <f>IF(TONGHOP!V1050="","",IF(OR(TONGHOP!O1050="KTHP",TONGHOP!O1050="ThiTN"),TONGHOP!V1050,""))</f>
        <v/>
      </c>
      <c r="F1050" s="81" t="str">
        <f t="shared" si="32"/>
        <v/>
      </c>
      <c r="G1050" s="82" t="str">
        <f>IF(TONGHOP!W1050="","",IF(OR(TONGHOP!O1050="KTHP",TONGHOP!O1050="ThiTN"),TONGHOP!W1050,""))</f>
        <v/>
      </c>
      <c r="H1050" s="81" t="str">
        <f t="shared" si="33"/>
        <v/>
      </c>
    </row>
    <row r="1051" spans="1:8" ht="15.95" hidden="1" customHeight="1">
      <c r="A1051" s="80" t="str">
        <f>IF(TONGHOP!F1051="","",TONGHOP!F1051)</f>
        <v>17C1-QTM1</v>
      </c>
      <c r="B1051" s="76">
        <f>IF(TONGHOP!C1051="","",TONGHOP!C1051)</f>
        <v>20180124</v>
      </c>
      <c r="C1051" s="76" t="str">
        <f>IF(TONGHOP!D1051="","",TONGHOP!D1051)</f>
        <v>13h00</v>
      </c>
      <c r="D1051" s="81">
        <f>IF(TONGHOP!Q1051="","",TONGHOP!Q1051)</f>
        <v>120</v>
      </c>
      <c r="E1051" s="82" t="str">
        <f>IF(TONGHOP!V1051="","",IF(OR(TONGHOP!O1051="KTHP",TONGHOP!O1051="ThiTN"),TONGHOP!V1051,""))</f>
        <v/>
      </c>
      <c r="F1051" s="81" t="str">
        <f t="shared" si="32"/>
        <v/>
      </c>
      <c r="G1051" s="82" t="str">
        <f>IF(TONGHOP!W1051="","",IF(OR(TONGHOP!O1051="KTHP",TONGHOP!O1051="ThiTN"),TONGHOP!W1051,""))</f>
        <v/>
      </c>
      <c r="H1051" s="81" t="str">
        <f t="shared" si="33"/>
        <v/>
      </c>
    </row>
    <row r="1052" spans="1:8" ht="15.95" hidden="1" customHeight="1">
      <c r="A1052" s="80" t="str">
        <f>IF(TONGHOP!F1052="","",TONGHOP!F1052)</f>
        <v>17C1-THU1</v>
      </c>
      <c r="B1052" s="76">
        <f>IF(TONGHOP!C1052="","",TONGHOP!C1052)</f>
        <v>20180124</v>
      </c>
      <c r="C1052" s="76" t="str">
        <f>IF(TONGHOP!D1052="","",TONGHOP!D1052)</f>
        <v>13h00</v>
      </c>
      <c r="D1052" s="81">
        <f>IF(TONGHOP!Q1052="","",TONGHOP!Q1052)</f>
        <v>120</v>
      </c>
      <c r="E1052" s="82" t="str">
        <f>IF(TONGHOP!V1052="","",IF(OR(TONGHOP!O1052="KTHP",TONGHOP!O1052="ThiTN"),TONGHOP!V1052,""))</f>
        <v>Nguyễn Khoa</v>
      </c>
      <c r="F1052" s="81">
        <f t="shared" si="32"/>
        <v>0.6</v>
      </c>
      <c r="G1052" s="82" t="str">
        <f>IF(TONGHOP!W1052="","",IF(OR(TONGHOP!O1052="KTHP",TONGHOP!O1052="ThiTN"),TONGHOP!W1052,""))</f>
        <v/>
      </c>
      <c r="H1052" s="81" t="str">
        <f t="shared" si="33"/>
        <v/>
      </c>
    </row>
    <row r="1053" spans="1:8" ht="15.95" hidden="1" customHeight="1">
      <c r="A1053" s="80" t="str">
        <f>IF(TONGHOP!F1053="","",TONGHOP!F1053)</f>
        <v>17C1-LTM2</v>
      </c>
      <c r="B1053" s="76">
        <f>IF(TONGHOP!C1053="","",TONGHOP!C1053)</f>
        <v>20180124</v>
      </c>
      <c r="C1053" s="76" t="str">
        <f>IF(TONGHOP!D1053="","",TONGHOP!D1053)</f>
        <v>8h30</v>
      </c>
      <c r="D1053" s="81">
        <f>IF(TONGHOP!Q1053="","",TONGHOP!Q1053)</f>
        <v>120</v>
      </c>
      <c r="E1053" s="82" t="str">
        <f>IF(TONGHOP!V1053="","",IF(OR(TONGHOP!O1053="KTHP",TONGHOP!O1053="ThiTN"),TONGHOP!V1053,""))</f>
        <v/>
      </c>
      <c r="F1053" s="81" t="str">
        <f t="shared" si="32"/>
        <v/>
      </c>
      <c r="G1053" s="82" t="str">
        <f>IF(TONGHOP!W1053="","",IF(OR(TONGHOP!O1053="KTHP",TONGHOP!O1053="ThiTN"),TONGHOP!W1053,""))</f>
        <v/>
      </c>
      <c r="H1053" s="81" t="str">
        <f t="shared" si="33"/>
        <v/>
      </c>
    </row>
    <row r="1054" spans="1:8" ht="15.95" hidden="1" customHeight="1">
      <c r="A1054" s="80" t="str">
        <f>IF(TONGHOP!F1054="","",TONGHOP!F1054)</f>
        <v>17C1-LTM1</v>
      </c>
      <c r="B1054" s="76">
        <f>IF(TONGHOP!C1054="","",TONGHOP!C1054)</f>
        <v>20180124</v>
      </c>
      <c r="C1054" s="76" t="str">
        <f>IF(TONGHOP!D1054="","",TONGHOP!D1054)</f>
        <v>8h30</v>
      </c>
      <c r="D1054" s="81">
        <f>IF(TONGHOP!Q1054="","",TONGHOP!Q1054)</f>
        <v>120</v>
      </c>
      <c r="E1054" s="82" t="str">
        <f>IF(TONGHOP!V1054="","",IF(OR(TONGHOP!O1054="KTHP",TONGHOP!O1054="ThiTN"),TONGHOP!V1054,""))</f>
        <v>Nguyễn Sanh Cường</v>
      </c>
      <c r="F1054" s="81">
        <f t="shared" si="32"/>
        <v>0.6</v>
      </c>
      <c r="G1054" s="82" t="str">
        <f>IF(TONGHOP!W1054="","",IF(OR(TONGHOP!O1054="KTHP",TONGHOP!O1054="ThiTN"),TONGHOP!W1054,""))</f>
        <v/>
      </c>
      <c r="H1054" s="81" t="str">
        <f t="shared" si="33"/>
        <v/>
      </c>
    </row>
    <row r="1055" spans="1:8" ht="15.95" hidden="1" customHeight="1">
      <c r="A1055" s="80" t="str">
        <f>IF(TONGHOP!F1055="","",TONGHOP!F1055)</f>
        <v>17C1-LTM1</v>
      </c>
      <c r="B1055" s="76">
        <f>IF(TONGHOP!C1055="","",TONGHOP!C1055)</f>
        <v>20180124</v>
      </c>
      <c r="C1055" s="76" t="str">
        <f>IF(TONGHOP!D1055="","",TONGHOP!D1055)</f>
        <v>8h30</v>
      </c>
      <c r="D1055" s="81">
        <f>IF(TONGHOP!Q1055="","",TONGHOP!Q1055)</f>
        <v>120</v>
      </c>
      <c r="E1055" s="82" t="str">
        <f>IF(TONGHOP!V1055="","",IF(OR(TONGHOP!O1055="KTHP",TONGHOP!O1055="ThiTN"),TONGHOP!V1055,""))</f>
        <v/>
      </c>
      <c r="F1055" s="81" t="str">
        <f t="shared" si="32"/>
        <v/>
      </c>
      <c r="G1055" s="82" t="str">
        <f>IF(TONGHOP!W1055="","",IF(OR(TONGHOP!O1055="KTHP",TONGHOP!O1055="ThiTN"),TONGHOP!W1055,""))</f>
        <v/>
      </c>
      <c r="H1055" s="81" t="str">
        <f t="shared" si="33"/>
        <v/>
      </c>
    </row>
    <row r="1056" spans="1:8" ht="15.95" hidden="1" customHeight="1">
      <c r="A1056" s="80" t="str">
        <f>IF(TONGHOP!F1056="","",TONGHOP!F1056)</f>
        <v>17C1-ANM1; 17C1-QTM1</v>
      </c>
      <c r="B1056" s="76">
        <f>IF(TONGHOP!C1056="","",TONGHOP!C1056)</f>
        <v>20180125</v>
      </c>
      <c r="C1056" s="76" t="str">
        <f>IF(TONGHOP!D1056="","",TONGHOP!D1056)</f>
        <v>13h00</v>
      </c>
      <c r="D1056" s="81">
        <f>IF(TONGHOP!Q1056="","",TONGHOP!Q1056)</f>
        <v>90</v>
      </c>
      <c r="E1056" s="82" t="str">
        <f>IF(TONGHOP!V1056="","",IF(OR(TONGHOP!O1056="KTHP",TONGHOP!O1056="ThiTN"),TONGHOP!V1056,""))</f>
        <v/>
      </c>
      <c r="F1056" s="81" t="str">
        <f t="shared" si="32"/>
        <v/>
      </c>
      <c r="G1056" s="82" t="str">
        <f>IF(TONGHOP!W1056="","",IF(OR(TONGHOP!O1056="KTHP",TONGHOP!O1056="ThiTN"),TONGHOP!W1056,""))</f>
        <v/>
      </c>
      <c r="H1056" s="81" t="str">
        <f t="shared" si="33"/>
        <v/>
      </c>
    </row>
    <row r="1057" spans="1:8" ht="15.95" hidden="1" customHeight="1">
      <c r="A1057" s="80" t="str">
        <f>IF(TONGHOP!F1057="","",TONGHOP!F1057)</f>
        <v>17C1-CMT2</v>
      </c>
      <c r="B1057" s="76">
        <f>IF(TONGHOP!C1057="","",TONGHOP!C1057)</f>
        <v>20180125</v>
      </c>
      <c r="C1057" s="76" t="str">
        <f>IF(TONGHOP!D1057="","",TONGHOP!D1057)</f>
        <v>13h00</v>
      </c>
      <c r="D1057" s="81">
        <f>IF(TONGHOP!Q1057="","",TONGHOP!Q1057)</f>
        <v>90</v>
      </c>
      <c r="E1057" s="82" t="str">
        <f>IF(TONGHOP!V1057="","",IF(OR(TONGHOP!O1057="KTHP",TONGHOP!O1057="ThiTN"),TONGHOP!V1057,""))</f>
        <v/>
      </c>
      <c r="F1057" s="81" t="str">
        <f t="shared" si="32"/>
        <v/>
      </c>
      <c r="G1057" s="82" t="str">
        <f>IF(TONGHOP!W1057="","",IF(OR(TONGHOP!O1057="KTHP",TONGHOP!O1057="ThiTN"),TONGHOP!W1057,""))</f>
        <v/>
      </c>
      <c r="H1057" s="81" t="str">
        <f t="shared" si="33"/>
        <v/>
      </c>
    </row>
    <row r="1058" spans="1:8" ht="15.95" hidden="1" customHeight="1">
      <c r="A1058" s="80" t="str">
        <f>IF(TONGHOP!F1058="","",TONGHOP!F1058)</f>
        <v>17C1-LTM2</v>
      </c>
      <c r="B1058" s="76">
        <f>IF(TONGHOP!C1058="","",TONGHOP!C1058)</f>
        <v>20180125</v>
      </c>
      <c r="C1058" s="76" t="str">
        <f>IF(TONGHOP!D1058="","",TONGHOP!D1058)</f>
        <v>13h00</v>
      </c>
      <c r="D1058" s="81">
        <f>IF(TONGHOP!Q1058="","",TONGHOP!Q1058)</f>
        <v>90</v>
      </c>
      <c r="E1058" s="82" t="str">
        <f>IF(TONGHOP!V1058="","",IF(OR(TONGHOP!O1058="KTHP",TONGHOP!O1058="ThiTN"),TONGHOP!V1058,""))</f>
        <v/>
      </c>
      <c r="F1058" s="81" t="str">
        <f t="shared" si="32"/>
        <v/>
      </c>
      <c r="G1058" s="82" t="str">
        <f>IF(TONGHOP!W1058="","",IF(OR(TONGHOP!O1058="KTHP",TONGHOP!O1058="ThiTN"),TONGHOP!W1058,""))</f>
        <v/>
      </c>
      <c r="H1058" s="81" t="str">
        <f t="shared" si="33"/>
        <v/>
      </c>
    </row>
    <row r="1059" spans="1:8" ht="15.95" hidden="1" customHeight="1">
      <c r="A1059" s="80" t="str">
        <f>IF(TONGHOP!F1059="","",TONGHOP!F1059)</f>
        <v>17C1-QTM1</v>
      </c>
      <c r="B1059" s="76">
        <f>IF(TONGHOP!C1059="","",TONGHOP!C1059)</f>
        <v>20180125</v>
      </c>
      <c r="C1059" s="76" t="str">
        <f>IF(TONGHOP!D1059="","",TONGHOP!D1059)</f>
        <v>13h00</v>
      </c>
      <c r="D1059" s="81">
        <f>IF(TONGHOP!Q1059="","",TONGHOP!Q1059)</f>
        <v>90</v>
      </c>
      <c r="E1059" s="82" t="str">
        <f>IF(TONGHOP!V1059="","",IF(OR(TONGHOP!O1059="KTHP",TONGHOP!O1059="ThiTN"),TONGHOP!V1059,""))</f>
        <v/>
      </c>
      <c r="F1059" s="81" t="str">
        <f t="shared" si="32"/>
        <v/>
      </c>
      <c r="G1059" s="82" t="str">
        <f>IF(TONGHOP!W1059="","",IF(OR(TONGHOP!O1059="KTHP",TONGHOP!O1059="ThiTN"),TONGHOP!W1059,""))</f>
        <v/>
      </c>
      <c r="H1059" s="81" t="str">
        <f t="shared" si="33"/>
        <v/>
      </c>
    </row>
    <row r="1060" spans="1:8" ht="15.95" hidden="1" customHeight="1">
      <c r="A1060" s="80" t="str">
        <f>IF(TONGHOP!F1060="","",TONGHOP!F1060)</f>
        <v>17C1-CCK1</v>
      </c>
      <c r="B1060" s="76">
        <f>IF(TONGHOP!C1060="","",TONGHOP!C1060)</f>
        <v>20180125</v>
      </c>
      <c r="C1060" s="76" t="str">
        <f>IF(TONGHOP!D1060="","",TONGHOP!D1060)</f>
        <v>13h00</v>
      </c>
      <c r="D1060" s="81">
        <f>IF(TONGHOP!Q1060="","",TONGHOP!Q1060)</f>
        <v>60</v>
      </c>
      <c r="E1060" s="82" t="str">
        <f>IF(TONGHOP!V1060="","",IF(OR(TONGHOP!O1060="KTHP",TONGHOP!O1060="ThiTN"),TONGHOP!V1060,""))</f>
        <v/>
      </c>
      <c r="F1060" s="81" t="str">
        <f t="shared" si="32"/>
        <v/>
      </c>
      <c r="G1060" s="82" t="str">
        <f>IF(TONGHOP!W1060="","",IF(OR(TONGHOP!O1060="KTHP",TONGHOP!O1060="ThiTN"),TONGHOP!W1060,""))</f>
        <v/>
      </c>
      <c r="H1060" s="81" t="str">
        <f t="shared" si="33"/>
        <v/>
      </c>
    </row>
    <row r="1061" spans="1:8" ht="15.95" hidden="1" customHeight="1">
      <c r="A1061" s="80" t="str">
        <f>IF(TONGHOP!F1061="","",TONGHOP!F1061)</f>
        <v>17C1-CCK1</v>
      </c>
      <c r="B1061" s="76">
        <f>IF(TONGHOP!C1061="","",TONGHOP!C1061)</f>
        <v>20180125</v>
      </c>
      <c r="C1061" s="76" t="str">
        <f>IF(TONGHOP!D1061="","",TONGHOP!D1061)</f>
        <v>13h00</v>
      </c>
      <c r="D1061" s="81">
        <f>IF(TONGHOP!Q1061="","",TONGHOP!Q1061)</f>
        <v>60</v>
      </c>
      <c r="E1061" s="82" t="str">
        <f>IF(TONGHOP!V1061="","",IF(OR(TONGHOP!O1061="KTHP",TONGHOP!O1061="ThiTN"),TONGHOP!V1061,""))</f>
        <v/>
      </c>
      <c r="F1061" s="81" t="str">
        <f t="shared" si="32"/>
        <v/>
      </c>
      <c r="G1061" s="82" t="str">
        <f>IF(TONGHOP!W1061="","",IF(OR(TONGHOP!O1061="KTHP",TONGHOP!O1061="ThiTN"),TONGHOP!W1061,""))</f>
        <v/>
      </c>
      <c r="H1061" s="81" t="str">
        <f t="shared" si="33"/>
        <v/>
      </c>
    </row>
    <row r="1062" spans="1:8" ht="15.95" hidden="1" customHeight="1">
      <c r="A1062" s="80" t="str">
        <f>IF(TONGHOP!F1062="","",TONGHOP!F1062)</f>
        <v>17C1-CCK2</v>
      </c>
      <c r="B1062" s="76">
        <f>IF(TONGHOP!C1062="","",TONGHOP!C1062)</f>
        <v>20180125</v>
      </c>
      <c r="C1062" s="76" t="str">
        <f>IF(TONGHOP!D1062="","",TONGHOP!D1062)</f>
        <v>13h00</v>
      </c>
      <c r="D1062" s="81">
        <f>IF(TONGHOP!Q1062="","",TONGHOP!Q1062)</f>
        <v>60</v>
      </c>
      <c r="E1062" s="82" t="str">
        <f>IF(TONGHOP!V1062="","",IF(OR(TONGHOP!O1062="KTHP",TONGHOP!O1062="ThiTN"),TONGHOP!V1062,""))</f>
        <v/>
      </c>
      <c r="F1062" s="81" t="str">
        <f t="shared" si="32"/>
        <v/>
      </c>
      <c r="G1062" s="82" t="str">
        <f>IF(TONGHOP!W1062="","",IF(OR(TONGHOP!O1062="KTHP",TONGHOP!O1062="ThiTN"),TONGHOP!W1062,""))</f>
        <v/>
      </c>
      <c r="H1062" s="81" t="str">
        <f t="shared" si="33"/>
        <v/>
      </c>
    </row>
    <row r="1063" spans="1:8" ht="15.95" hidden="1" customHeight="1">
      <c r="A1063" s="80" t="str">
        <f>IF(TONGHOP!F1063="","",TONGHOP!F1063)</f>
        <v>17C1-CCK2</v>
      </c>
      <c r="B1063" s="76">
        <f>IF(TONGHOP!C1063="","",TONGHOP!C1063)</f>
        <v>20180125</v>
      </c>
      <c r="C1063" s="76" t="str">
        <f>IF(TONGHOP!D1063="","",TONGHOP!D1063)</f>
        <v>13h00</v>
      </c>
      <c r="D1063" s="81">
        <f>IF(TONGHOP!Q1063="","",TONGHOP!Q1063)</f>
        <v>60</v>
      </c>
      <c r="E1063" s="82" t="str">
        <f>IF(TONGHOP!V1063="","",IF(OR(TONGHOP!O1063="KTHP",TONGHOP!O1063="ThiTN"),TONGHOP!V1063,""))</f>
        <v/>
      </c>
      <c r="F1063" s="81" t="str">
        <f t="shared" si="32"/>
        <v/>
      </c>
      <c r="G1063" s="82" t="str">
        <f>IF(TONGHOP!W1063="","",IF(OR(TONGHOP!O1063="KTHP",TONGHOP!O1063="ThiTN"),TONGHOP!W1063,""))</f>
        <v/>
      </c>
      <c r="H1063" s="81" t="str">
        <f t="shared" si="33"/>
        <v/>
      </c>
    </row>
    <row r="1064" spans="1:8" ht="15.95" hidden="1" customHeight="1">
      <c r="A1064" s="80" t="str">
        <f>IF(TONGHOP!F1064="","",TONGHOP!F1064)</f>
        <v>17C1-CCK3</v>
      </c>
      <c r="B1064" s="76">
        <f>IF(TONGHOP!C1064="","",TONGHOP!C1064)</f>
        <v>20180125</v>
      </c>
      <c r="C1064" s="76" t="str">
        <f>IF(TONGHOP!D1064="","",TONGHOP!D1064)</f>
        <v>13h00</v>
      </c>
      <c r="D1064" s="81">
        <f>IF(TONGHOP!Q1064="","",TONGHOP!Q1064)</f>
        <v>60</v>
      </c>
      <c r="E1064" s="82" t="str">
        <f>IF(TONGHOP!V1064="","",IF(OR(TONGHOP!O1064="KTHP",TONGHOP!O1064="ThiTN"),TONGHOP!V1064,""))</f>
        <v/>
      </c>
      <c r="F1064" s="81" t="str">
        <f t="shared" si="32"/>
        <v/>
      </c>
      <c r="G1064" s="82" t="str">
        <f>IF(TONGHOP!W1064="","",IF(OR(TONGHOP!O1064="KTHP",TONGHOP!O1064="ThiTN"),TONGHOP!W1064,""))</f>
        <v/>
      </c>
      <c r="H1064" s="81" t="str">
        <f t="shared" si="33"/>
        <v/>
      </c>
    </row>
    <row r="1065" spans="1:8" ht="15.95" hidden="1" customHeight="1">
      <c r="A1065" s="80" t="str">
        <f>IF(TONGHOP!F1065="","",TONGHOP!F1065)</f>
        <v>17C1-CCK3</v>
      </c>
      <c r="B1065" s="76">
        <f>IF(TONGHOP!C1065="","",TONGHOP!C1065)</f>
        <v>20180125</v>
      </c>
      <c r="C1065" s="76" t="str">
        <f>IF(TONGHOP!D1065="","",TONGHOP!D1065)</f>
        <v>13h00</v>
      </c>
      <c r="D1065" s="81">
        <f>IF(TONGHOP!Q1065="","",TONGHOP!Q1065)</f>
        <v>60</v>
      </c>
      <c r="E1065" s="82" t="str">
        <f>IF(TONGHOP!V1065="","",IF(OR(TONGHOP!O1065="KTHP",TONGHOP!O1065="ThiTN"),TONGHOP!V1065,""))</f>
        <v/>
      </c>
      <c r="F1065" s="81" t="str">
        <f t="shared" si="32"/>
        <v/>
      </c>
      <c r="G1065" s="82" t="str">
        <f>IF(TONGHOP!W1065="","",IF(OR(TONGHOP!O1065="KTHP",TONGHOP!O1065="ThiTN"),TONGHOP!W1065,""))</f>
        <v/>
      </c>
      <c r="H1065" s="81" t="str">
        <f t="shared" si="33"/>
        <v/>
      </c>
    </row>
    <row r="1066" spans="1:8" ht="15.95" hidden="1" customHeight="1">
      <c r="A1066" s="80" t="str">
        <f>IF(TONGHOP!F1066="","",TONGHOP!F1066)</f>
        <v>17C1-CCK4</v>
      </c>
      <c r="B1066" s="76">
        <f>IF(TONGHOP!C1066="","",TONGHOP!C1066)</f>
        <v>20180125</v>
      </c>
      <c r="C1066" s="76" t="str">
        <f>IF(TONGHOP!D1066="","",TONGHOP!D1066)</f>
        <v>13h00</v>
      </c>
      <c r="D1066" s="81">
        <f>IF(TONGHOP!Q1066="","",TONGHOP!Q1066)</f>
        <v>60</v>
      </c>
      <c r="E1066" s="82" t="str">
        <f>IF(TONGHOP!V1066="","",IF(OR(TONGHOP!O1066="KTHP",TONGHOP!O1066="ThiTN"),TONGHOP!V1066,""))</f>
        <v/>
      </c>
      <c r="F1066" s="81" t="str">
        <f t="shared" si="32"/>
        <v/>
      </c>
      <c r="G1066" s="82" t="str">
        <f>IF(TONGHOP!W1066="","",IF(OR(TONGHOP!O1066="KTHP",TONGHOP!O1066="ThiTN"),TONGHOP!W1066,""))</f>
        <v/>
      </c>
      <c r="H1066" s="81" t="str">
        <f t="shared" si="33"/>
        <v/>
      </c>
    </row>
    <row r="1067" spans="1:8" ht="15.95" hidden="1" customHeight="1">
      <c r="A1067" s="80" t="str">
        <f>IF(TONGHOP!F1067="","",TONGHOP!F1067)</f>
        <v>17C1-CCK4</v>
      </c>
      <c r="B1067" s="76">
        <f>IF(TONGHOP!C1067="","",TONGHOP!C1067)</f>
        <v>20180125</v>
      </c>
      <c r="C1067" s="76" t="str">
        <f>IF(TONGHOP!D1067="","",TONGHOP!D1067)</f>
        <v>13h00</v>
      </c>
      <c r="D1067" s="81">
        <f>IF(TONGHOP!Q1067="","",TONGHOP!Q1067)</f>
        <v>60</v>
      </c>
      <c r="E1067" s="82" t="str">
        <f>IF(TONGHOP!V1067="","",IF(OR(TONGHOP!O1067="KTHP",TONGHOP!O1067="ThiTN"),TONGHOP!V1067,""))</f>
        <v/>
      </c>
      <c r="F1067" s="81" t="str">
        <f t="shared" si="32"/>
        <v/>
      </c>
      <c r="G1067" s="82" t="str">
        <f>IF(TONGHOP!W1067="","",IF(OR(TONGHOP!O1067="KTHP",TONGHOP!O1067="ThiTN"),TONGHOP!W1067,""))</f>
        <v/>
      </c>
      <c r="H1067" s="81" t="str">
        <f t="shared" si="33"/>
        <v/>
      </c>
    </row>
    <row r="1068" spans="1:8" ht="15.95" hidden="1" customHeight="1">
      <c r="A1068" s="80" t="str">
        <f>IF(TONGHOP!F1068="","",TONGHOP!F1068)</f>
        <v>17C1-CCK5</v>
      </c>
      <c r="B1068" s="76">
        <f>IF(TONGHOP!C1068="","",TONGHOP!C1068)</f>
        <v>20180125</v>
      </c>
      <c r="C1068" s="76" t="str">
        <f>IF(TONGHOP!D1068="","",TONGHOP!D1068)</f>
        <v>13h00</v>
      </c>
      <c r="D1068" s="81">
        <f>IF(TONGHOP!Q1068="","",TONGHOP!Q1068)</f>
        <v>60</v>
      </c>
      <c r="E1068" s="82" t="str">
        <f>IF(TONGHOP!V1068="","",IF(OR(TONGHOP!O1068="KTHP",TONGHOP!O1068="ThiTN"),TONGHOP!V1068,""))</f>
        <v/>
      </c>
      <c r="F1068" s="81" t="str">
        <f t="shared" si="32"/>
        <v/>
      </c>
      <c r="G1068" s="82" t="str">
        <f>IF(TONGHOP!W1068="","",IF(OR(TONGHOP!O1068="KTHP",TONGHOP!O1068="ThiTN"),TONGHOP!W1068,""))</f>
        <v/>
      </c>
      <c r="H1068" s="81" t="str">
        <f t="shared" si="33"/>
        <v/>
      </c>
    </row>
    <row r="1069" spans="1:8" ht="15.95" hidden="1" customHeight="1">
      <c r="A1069" s="80" t="str">
        <f>IF(TONGHOP!F1069="","",TONGHOP!F1069)</f>
        <v>17C1-CCK5</v>
      </c>
      <c r="B1069" s="76">
        <f>IF(TONGHOP!C1069="","",TONGHOP!C1069)</f>
        <v>20180125</v>
      </c>
      <c r="C1069" s="76" t="str">
        <f>IF(TONGHOP!D1069="","",TONGHOP!D1069)</f>
        <v>13h00</v>
      </c>
      <c r="D1069" s="81">
        <f>IF(TONGHOP!Q1069="","",TONGHOP!Q1069)</f>
        <v>60</v>
      </c>
      <c r="E1069" s="82" t="str">
        <f>IF(TONGHOP!V1069="","",IF(OR(TONGHOP!O1069="KTHP",TONGHOP!O1069="ThiTN"),TONGHOP!V1069,""))</f>
        <v/>
      </c>
      <c r="F1069" s="81" t="str">
        <f t="shared" si="32"/>
        <v/>
      </c>
      <c r="G1069" s="82" t="str">
        <f>IF(TONGHOP!W1069="","",IF(OR(TONGHOP!O1069="KTHP",TONGHOP!O1069="ThiTN"),TONGHOP!W1069,""))</f>
        <v/>
      </c>
      <c r="H1069" s="81" t="str">
        <f t="shared" si="33"/>
        <v/>
      </c>
    </row>
    <row r="1070" spans="1:8" ht="15.95" hidden="1" customHeight="1">
      <c r="A1070" s="80" t="str">
        <f>IF(TONGHOP!F1070="","",TONGHOP!F1070)</f>
        <v>17C1-CCK6</v>
      </c>
      <c r="B1070" s="76">
        <f>IF(TONGHOP!C1070="","",TONGHOP!C1070)</f>
        <v>20180125</v>
      </c>
      <c r="C1070" s="76" t="str">
        <f>IF(TONGHOP!D1070="","",TONGHOP!D1070)</f>
        <v>13h00</v>
      </c>
      <c r="D1070" s="81">
        <f>IF(TONGHOP!Q1070="","",TONGHOP!Q1070)</f>
        <v>60</v>
      </c>
      <c r="E1070" s="82" t="str">
        <f>IF(TONGHOP!V1070="","",IF(OR(TONGHOP!O1070="KTHP",TONGHOP!O1070="ThiTN"),TONGHOP!V1070,""))</f>
        <v/>
      </c>
      <c r="F1070" s="81" t="str">
        <f t="shared" si="32"/>
        <v/>
      </c>
      <c r="G1070" s="82" t="str">
        <f>IF(TONGHOP!W1070="","",IF(OR(TONGHOP!O1070="KTHP",TONGHOP!O1070="ThiTN"),TONGHOP!W1070,""))</f>
        <v/>
      </c>
      <c r="H1070" s="81" t="str">
        <f t="shared" si="33"/>
        <v/>
      </c>
    </row>
    <row r="1071" spans="1:8" ht="15.95" hidden="1" customHeight="1">
      <c r="A1071" s="80" t="str">
        <f>IF(TONGHOP!F1071="","",TONGHOP!F1071)</f>
        <v>17C1-CCK6</v>
      </c>
      <c r="B1071" s="76">
        <f>IF(TONGHOP!C1071="","",TONGHOP!C1071)</f>
        <v>20180125</v>
      </c>
      <c r="C1071" s="76" t="str">
        <f>IF(TONGHOP!D1071="","",TONGHOP!D1071)</f>
        <v>13h00</v>
      </c>
      <c r="D1071" s="81">
        <f>IF(TONGHOP!Q1071="","",TONGHOP!Q1071)</f>
        <v>60</v>
      </c>
      <c r="E1071" s="82" t="str">
        <f>IF(TONGHOP!V1071="","",IF(OR(TONGHOP!O1071="KTHP",TONGHOP!O1071="ThiTN"),TONGHOP!V1071,""))</f>
        <v/>
      </c>
      <c r="F1071" s="81" t="str">
        <f t="shared" si="32"/>
        <v/>
      </c>
      <c r="G1071" s="82" t="str">
        <f>IF(TONGHOP!W1071="","",IF(OR(TONGHOP!O1071="KTHP",TONGHOP!O1071="ThiTN"),TONGHOP!W1071,""))</f>
        <v/>
      </c>
      <c r="H1071" s="81" t="str">
        <f t="shared" si="33"/>
        <v/>
      </c>
    </row>
    <row r="1072" spans="1:8" ht="15.95" hidden="1" customHeight="1">
      <c r="A1072" s="80" t="str">
        <f>IF(TONGHOP!F1072="","",TONGHOP!F1072)</f>
        <v>17C1-CCK7</v>
      </c>
      <c r="B1072" s="76">
        <f>IF(TONGHOP!C1072="","",TONGHOP!C1072)</f>
        <v>20180125</v>
      </c>
      <c r="C1072" s="76" t="str">
        <f>IF(TONGHOP!D1072="","",TONGHOP!D1072)</f>
        <v>13h00</v>
      </c>
      <c r="D1072" s="81">
        <f>IF(TONGHOP!Q1072="","",TONGHOP!Q1072)</f>
        <v>60</v>
      </c>
      <c r="E1072" s="82" t="str">
        <f>IF(TONGHOP!V1072="","",IF(OR(TONGHOP!O1072="KTHP",TONGHOP!O1072="ThiTN"),TONGHOP!V1072,""))</f>
        <v/>
      </c>
      <c r="F1072" s="81" t="str">
        <f t="shared" si="32"/>
        <v/>
      </c>
      <c r="G1072" s="82" t="str">
        <f>IF(TONGHOP!W1072="","",IF(OR(TONGHOP!O1072="KTHP",TONGHOP!O1072="ThiTN"),TONGHOP!W1072,""))</f>
        <v/>
      </c>
      <c r="H1072" s="81" t="str">
        <f t="shared" si="33"/>
        <v/>
      </c>
    </row>
    <row r="1073" spans="1:8" ht="15.95" hidden="1" customHeight="1">
      <c r="A1073" s="80" t="str">
        <f>IF(TONGHOP!F1073="","",TONGHOP!F1073)</f>
        <v>17C1-CCK7</v>
      </c>
      <c r="B1073" s="76">
        <f>IF(TONGHOP!C1073="","",TONGHOP!C1073)</f>
        <v>20180125</v>
      </c>
      <c r="C1073" s="76" t="str">
        <f>IF(TONGHOP!D1073="","",TONGHOP!D1073)</f>
        <v>13h00</v>
      </c>
      <c r="D1073" s="81">
        <f>IF(TONGHOP!Q1073="","",TONGHOP!Q1073)</f>
        <v>60</v>
      </c>
      <c r="E1073" s="82" t="str">
        <f>IF(TONGHOP!V1073="","",IF(OR(TONGHOP!O1073="KTHP",TONGHOP!O1073="ThiTN"),TONGHOP!V1073,""))</f>
        <v/>
      </c>
      <c r="F1073" s="81" t="str">
        <f t="shared" si="32"/>
        <v/>
      </c>
      <c r="G1073" s="82" t="str">
        <f>IF(TONGHOP!W1073="","",IF(OR(TONGHOP!O1073="KTHP",TONGHOP!O1073="ThiTN"),TONGHOP!W1073,""))</f>
        <v/>
      </c>
      <c r="H1073" s="81" t="str">
        <f t="shared" si="33"/>
        <v/>
      </c>
    </row>
    <row r="1074" spans="1:8" ht="15.95" hidden="1" customHeight="1">
      <c r="A1074" s="80" t="str">
        <f>IF(TONGHOP!F1074="","",TONGHOP!F1074)</f>
        <v>17C1-CCK8</v>
      </c>
      <c r="B1074" s="76">
        <f>IF(TONGHOP!C1074="","",TONGHOP!C1074)</f>
        <v>20180125</v>
      </c>
      <c r="C1074" s="76" t="str">
        <f>IF(TONGHOP!D1074="","",TONGHOP!D1074)</f>
        <v>13h00</v>
      </c>
      <c r="D1074" s="81">
        <f>IF(TONGHOP!Q1074="","",TONGHOP!Q1074)</f>
        <v>60</v>
      </c>
      <c r="E1074" s="82" t="str">
        <f>IF(TONGHOP!V1074="","",IF(OR(TONGHOP!O1074="KTHP",TONGHOP!O1074="ThiTN"),TONGHOP!V1074,""))</f>
        <v/>
      </c>
      <c r="F1074" s="81" t="str">
        <f t="shared" si="32"/>
        <v/>
      </c>
      <c r="G1074" s="82" t="str">
        <f>IF(TONGHOP!W1074="","",IF(OR(TONGHOP!O1074="KTHP",TONGHOP!O1074="ThiTN"),TONGHOP!W1074,""))</f>
        <v/>
      </c>
      <c r="H1074" s="81" t="str">
        <f t="shared" si="33"/>
        <v/>
      </c>
    </row>
    <row r="1075" spans="1:8" ht="15.95" hidden="1" customHeight="1">
      <c r="A1075" s="80" t="str">
        <f>IF(TONGHOP!F1075="","",TONGHOP!F1075)</f>
        <v>17C1-CCK8</v>
      </c>
      <c r="B1075" s="76">
        <f>IF(TONGHOP!C1075="","",TONGHOP!C1075)</f>
        <v>20180125</v>
      </c>
      <c r="C1075" s="76" t="str">
        <f>IF(TONGHOP!D1075="","",TONGHOP!D1075)</f>
        <v>13h00</v>
      </c>
      <c r="D1075" s="81">
        <f>IF(TONGHOP!Q1075="","",TONGHOP!Q1075)</f>
        <v>60</v>
      </c>
      <c r="E1075" s="82" t="str">
        <f>IF(TONGHOP!V1075="","",IF(OR(TONGHOP!O1075="KTHP",TONGHOP!O1075="ThiTN"),TONGHOP!V1075,""))</f>
        <v/>
      </c>
      <c r="F1075" s="81" t="str">
        <f t="shared" si="32"/>
        <v/>
      </c>
      <c r="G1075" s="82" t="str">
        <f>IF(TONGHOP!W1075="","",IF(OR(TONGHOP!O1075="KTHP",TONGHOP!O1075="ThiTN"),TONGHOP!W1075,""))</f>
        <v/>
      </c>
      <c r="H1075" s="81" t="str">
        <f t="shared" si="33"/>
        <v/>
      </c>
    </row>
    <row r="1076" spans="1:8" ht="15.95" hidden="1" customHeight="1">
      <c r="A1076" s="80" t="str">
        <f>IF(TONGHOP!F1076="","",TONGHOP!F1076)</f>
        <v>17C1-CCK9</v>
      </c>
      <c r="B1076" s="76">
        <f>IF(TONGHOP!C1076="","",TONGHOP!C1076)</f>
        <v>20180125</v>
      </c>
      <c r="C1076" s="76" t="str">
        <f>IF(TONGHOP!D1076="","",TONGHOP!D1076)</f>
        <v>13h00</v>
      </c>
      <c r="D1076" s="81">
        <f>IF(TONGHOP!Q1076="","",TONGHOP!Q1076)</f>
        <v>60</v>
      </c>
      <c r="E1076" s="82" t="str">
        <f>IF(TONGHOP!V1076="","",IF(OR(TONGHOP!O1076="KTHP",TONGHOP!O1076="ThiTN"),TONGHOP!V1076,""))</f>
        <v/>
      </c>
      <c r="F1076" s="81" t="str">
        <f t="shared" si="32"/>
        <v/>
      </c>
      <c r="G1076" s="82" t="str">
        <f>IF(TONGHOP!W1076="","",IF(OR(TONGHOP!O1076="KTHP",TONGHOP!O1076="ThiTN"),TONGHOP!W1076,""))</f>
        <v/>
      </c>
      <c r="H1076" s="81" t="str">
        <f t="shared" si="33"/>
        <v/>
      </c>
    </row>
    <row r="1077" spans="1:8" ht="15.95" hidden="1" customHeight="1">
      <c r="A1077" s="80" t="str">
        <f>IF(TONGHOP!F1077="","",TONGHOP!F1077)</f>
        <v>17C1-CCK9</v>
      </c>
      <c r="B1077" s="76">
        <f>IF(TONGHOP!C1077="","",TONGHOP!C1077)</f>
        <v>20180125</v>
      </c>
      <c r="C1077" s="76" t="str">
        <f>IF(TONGHOP!D1077="","",TONGHOP!D1077)</f>
        <v>13h00</v>
      </c>
      <c r="D1077" s="81">
        <f>IF(TONGHOP!Q1077="","",TONGHOP!Q1077)</f>
        <v>60</v>
      </c>
      <c r="E1077" s="82" t="str">
        <f>IF(TONGHOP!V1077="","",IF(OR(TONGHOP!O1077="KTHP",TONGHOP!O1077="ThiTN"),TONGHOP!V1077,""))</f>
        <v/>
      </c>
      <c r="F1077" s="81" t="str">
        <f t="shared" si="32"/>
        <v/>
      </c>
      <c r="G1077" s="82" t="str">
        <f>IF(TONGHOP!W1077="","",IF(OR(TONGHOP!O1077="KTHP",TONGHOP!O1077="ThiTN"),TONGHOP!W1077,""))</f>
        <v/>
      </c>
      <c r="H1077" s="81" t="str">
        <f t="shared" si="33"/>
        <v/>
      </c>
    </row>
    <row r="1078" spans="1:8" ht="15.95" hidden="1" customHeight="1">
      <c r="A1078" s="80" t="str">
        <f>IF(TONGHOP!F1078="","",TONGHOP!F1078)</f>
        <v>17C1-CTM1</v>
      </c>
      <c r="B1078" s="76">
        <f>IF(TONGHOP!C1078="","",TONGHOP!C1078)</f>
        <v>20180125</v>
      </c>
      <c r="C1078" s="76" t="str">
        <f>IF(TONGHOP!D1078="","",TONGHOP!D1078)</f>
        <v>13h00</v>
      </c>
      <c r="D1078" s="81">
        <f>IF(TONGHOP!Q1078="","",TONGHOP!Q1078)</f>
        <v>60</v>
      </c>
      <c r="E1078" s="82" t="str">
        <f>IF(TONGHOP!V1078="","",IF(OR(TONGHOP!O1078="KTHP",TONGHOP!O1078="ThiTN"),TONGHOP!V1078,""))</f>
        <v/>
      </c>
      <c r="F1078" s="81" t="str">
        <f t="shared" si="32"/>
        <v/>
      </c>
      <c r="G1078" s="82" t="str">
        <f>IF(TONGHOP!W1078="","",IF(OR(TONGHOP!O1078="KTHP",TONGHOP!O1078="ThiTN"),TONGHOP!W1078,""))</f>
        <v/>
      </c>
      <c r="H1078" s="81" t="str">
        <f t="shared" si="33"/>
        <v/>
      </c>
    </row>
    <row r="1079" spans="1:8" ht="15.95" hidden="1" customHeight="1">
      <c r="A1079" s="80" t="str">
        <f>IF(TONGHOP!F1079="","",TONGHOP!F1079)</f>
        <v>17C1-CTM1</v>
      </c>
      <c r="B1079" s="76">
        <f>IF(TONGHOP!C1079="","",TONGHOP!C1079)</f>
        <v>20180125</v>
      </c>
      <c r="C1079" s="76" t="str">
        <f>IF(TONGHOP!D1079="","",TONGHOP!D1079)</f>
        <v>13h00</v>
      </c>
      <c r="D1079" s="81">
        <f>IF(TONGHOP!Q1079="","",TONGHOP!Q1079)</f>
        <v>60</v>
      </c>
      <c r="E1079" s="82" t="str">
        <f>IF(TONGHOP!V1079="","",IF(OR(TONGHOP!O1079="KTHP",TONGHOP!O1079="ThiTN"),TONGHOP!V1079,""))</f>
        <v/>
      </c>
      <c r="F1079" s="81" t="str">
        <f t="shared" si="32"/>
        <v/>
      </c>
      <c r="G1079" s="82" t="str">
        <f>IF(TONGHOP!W1079="","",IF(OR(TONGHOP!O1079="KTHP",TONGHOP!O1079="ThiTN"),TONGHOP!W1079,""))</f>
        <v/>
      </c>
      <c r="H1079" s="81" t="str">
        <f t="shared" si="33"/>
        <v/>
      </c>
    </row>
    <row r="1080" spans="1:8" ht="15.95" hidden="1" customHeight="1">
      <c r="A1080" s="80" t="str">
        <f>IF(TONGHOP!F1080="","",TONGHOP!F1080)</f>
        <v>17C1-ĐĐT2</v>
      </c>
      <c r="B1080" s="76">
        <f>IF(TONGHOP!C1080="","",TONGHOP!C1080)</f>
        <v>20180125</v>
      </c>
      <c r="C1080" s="76" t="str">
        <f>IF(TONGHOP!D1080="","",TONGHOP!D1080)</f>
        <v>15h00</v>
      </c>
      <c r="D1080" s="81">
        <f>IF(TONGHOP!Q1080="","",TONGHOP!Q1080)</f>
        <v>120</v>
      </c>
      <c r="E1080" s="82" t="str">
        <f>IF(TONGHOP!V1080="","",IF(OR(TONGHOP!O1080="KTHP",TONGHOP!O1080="ThiTN"),TONGHOP!V1080,""))</f>
        <v/>
      </c>
      <c r="F1080" s="81" t="str">
        <f t="shared" si="32"/>
        <v/>
      </c>
      <c r="G1080" s="82" t="str">
        <f>IF(TONGHOP!W1080="","",IF(OR(TONGHOP!O1080="KTHP",TONGHOP!O1080="ThiTN"),TONGHOP!W1080,""))</f>
        <v/>
      </c>
      <c r="H1080" s="81" t="str">
        <f t="shared" si="33"/>
        <v/>
      </c>
    </row>
    <row r="1081" spans="1:8" ht="15.95" hidden="1" customHeight="1">
      <c r="A1081" s="80" t="str">
        <f>IF(TONGHOP!F1081="","",TONGHOP!F1081)</f>
        <v>17C1-ĐĐT2</v>
      </c>
      <c r="B1081" s="76">
        <f>IF(TONGHOP!C1081="","",TONGHOP!C1081)</f>
        <v>20180125</v>
      </c>
      <c r="C1081" s="76" t="str">
        <f>IF(TONGHOP!D1081="","",TONGHOP!D1081)</f>
        <v>15h00</v>
      </c>
      <c r="D1081" s="81">
        <f>IF(TONGHOP!Q1081="","",TONGHOP!Q1081)</f>
        <v>120</v>
      </c>
      <c r="E1081" s="82" t="str">
        <f>IF(TONGHOP!V1081="","",IF(OR(TONGHOP!O1081="KTHP",TONGHOP!O1081="ThiTN"),TONGHOP!V1081,""))</f>
        <v/>
      </c>
      <c r="F1081" s="81" t="str">
        <f t="shared" si="32"/>
        <v/>
      </c>
      <c r="G1081" s="82" t="str">
        <f>IF(TONGHOP!W1081="","",IF(OR(TONGHOP!O1081="KTHP",TONGHOP!O1081="ThiTN"),TONGHOP!W1081,""))</f>
        <v/>
      </c>
      <c r="H1081" s="81" t="str">
        <f t="shared" si="33"/>
        <v/>
      </c>
    </row>
    <row r="1082" spans="1:8" ht="15.95" hidden="1" customHeight="1">
      <c r="A1082" s="80" t="str">
        <f>IF(TONGHOP!F1082="","",TONGHOP!F1082)</f>
        <v>17C1-ĐĐT3</v>
      </c>
      <c r="B1082" s="76">
        <f>IF(TONGHOP!C1082="","",TONGHOP!C1082)</f>
        <v>20180125</v>
      </c>
      <c r="C1082" s="76" t="str">
        <f>IF(TONGHOP!D1082="","",TONGHOP!D1082)</f>
        <v>15h00</v>
      </c>
      <c r="D1082" s="81">
        <f>IF(TONGHOP!Q1082="","",TONGHOP!Q1082)</f>
        <v>120</v>
      </c>
      <c r="E1082" s="82" t="str">
        <f>IF(TONGHOP!V1082="","",IF(OR(TONGHOP!O1082="KTHP",TONGHOP!O1082="ThiTN"),TONGHOP!V1082,""))</f>
        <v/>
      </c>
      <c r="F1082" s="81" t="str">
        <f t="shared" si="32"/>
        <v/>
      </c>
      <c r="G1082" s="82" t="str">
        <f>IF(TONGHOP!W1082="","",IF(OR(TONGHOP!O1082="KTHP",TONGHOP!O1082="ThiTN"),TONGHOP!W1082,""))</f>
        <v/>
      </c>
      <c r="H1082" s="81" t="str">
        <f t="shared" si="33"/>
        <v/>
      </c>
    </row>
    <row r="1083" spans="1:8" ht="15.95" hidden="1" customHeight="1">
      <c r="A1083" s="80" t="str">
        <f>IF(TONGHOP!F1083="","",TONGHOP!F1083)</f>
        <v>17C1-ĐĐT3</v>
      </c>
      <c r="B1083" s="76">
        <f>IF(TONGHOP!C1083="","",TONGHOP!C1083)</f>
        <v>20180125</v>
      </c>
      <c r="C1083" s="76" t="str">
        <f>IF(TONGHOP!D1083="","",TONGHOP!D1083)</f>
        <v>15h00</v>
      </c>
      <c r="D1083" s="81">
        <f>IF(TONGHOP!Q1083="","",TONGHOP!Q1083)</f>
        <v>120</v>
      </c>
      <c r="E1083" s="82" t="str">
        <f>IF(TONGHOP!V1083="","",IF(OR(TONGHOP!O1083="KTHP",TONGHOP!O1083="ThiTN"),TONGHOP!V1083,""))</f>
        <v/>
      </c>
      <c r="F1083" s="81" t="str">
        <f t="shared" si="32"/>
        <v/>
      </c>
      <c r="G1083" s="82" t="str">
        <f>IF(TONGHOP!W1083="","",IF(OR(TONGHOP!O1083="KTHP",TONGHOP!O1083="ThiTN"),TONGHOP!W1083,""))</f>
        <v/>
      </c>
      <c r="H1083" s="81" t="str">
        <f t="shared" si="33"/>
        <v/>
      </c>
    </row>
    <row r="1084" spans="1:8" ht="15.95" hidden="1" customHeight="1">
      <c r="A1084" s="80" t="str">
        <f>IF(TONGHOP!F1084="","",TONGHOP!F1084)</f>
        <v>17C1-CTM2</v>
      </c>
      <c r="B1084" s="76">
        <f>IF(TONGHOP!C1084="","",TONGHOP!C1084)</f>
        <v>20180125</v>
      </c>
      <c r="C1084" s="76" t="str">
        <f>IF(TONGHOP!D1084="","",TONGHOP!D1084)</f>
        <v>15h30</v>
      </c>
      <c r="D1084" s="81">
        <f>IF(TONGHOP!Q1084="","",TONGHOP!Q1084)</f>
        <v>60</v>
      </c>
      <c r="E1084" s="82" t="str">
        <f>IF(TONGHOP!V1084="","",IF(OR(TONGHOP!O1084="KTHP",TONGHOP!O1084="ThiTN"),TONGHOP!V1084,""))</f>
        <v/>
      </c>
      <c r="F1084" s="81" t="str">
        <f t="shared" si="32"/>
        <v/>
      </c>
      <c r="G1084" s="82" t="str">
        <f>IF(TONGHOP!W1084="","",IF(OR(TONGHOP!O1084="KTHP",TONGHOP!O1084="ThiTN"),TONGHOP!W1084,""))</f>
        <v/>
      </c>
      <c r="H1084" s="81" t="str">
        <f t="shared" si="33"/>
        <v/>
      </c>
    </row>
    <row r="1085" spans="1:8" ht="15.95" hidden="1" customHeight="1">
      <c r="A1085" s="80" t="str">
        <f>IF(TONGHOP!F1085="","",TONGHOP!F1085)</f>
        <v>17C1-CTM2</v>
      </c>
      <c r="B1085" s="76">
        <f>IF(TONGHOP!C1085="","",TONGHOP!C1085)</f>
        <v>20180125</v>
      </c>
      <c r="C1085" s="76" t="str">
        <f>IF(TONGHOP!D1085="","",TONGHOP!D1085)</f>
        <v>15h30</v>
      </c>
      <c r="D1085" s="81">
        <f>IF(TONGHOP!Q1085="","",TONGHOP!Q1085)</f>
        <v>60</v>
      </c>
      <c r="E1085" s="82" t="str">
        <f>IF(TONGHOP!V1085="","",IF(OR(TONGHOP!O1085="KTHP",TONGHOP!O1085="ThiTN"),TONGHOP!V1085,""))</f>
        <v/>
      </c>
      <c r="F1085" s="81" t="str">
        <f t="shared" si="32"/>
        <v/>
      </c>
      <c r="G1085" s="82" t="str">
        <f>IF(TONGHOP!W1085="","",IF(OR(TONGHOP!O1085="KTHP",TONGHOP!O1085="ThiTN"),TONGHOP!W1085,""))</f>
        <v/>
      </c>
      <c r="H1085" s="81" t="str">
        <f t="shared" si="33"/>
        <v/>
      </c>
    </row>
    <row r="1086" spans="1:8" ht="15.95" hidden="1" customHeight="1">
      <c r="A1086" s="80" t="str">
        <f>IF(TONGHOP!F1086="","",TONGHOP!F1086)</f>
        <v>17C1-CTM3</v>
      </c>
      <c r="B1086" s="76">
        <f>IF(TONGHOP!C1086="","",TONGHOP!C1086)</f>
        <v>20180125</v>
      </c>
      <c r="C1086" s="76" t="str">
        <f>IF(TONGHOP!D1086="","",TONGHOP!D1086)</f>
        <v>15h30</v>
      </c>
      <c r="D1086" s="81">
        <f>IF(TONGHOP!Q1086="","",TONGHOP!Q1086)</f>
        <v>60</v>
      </c>
      <c r="E1086" s="82" t="str">
        <f>IF(TONGHOP!V1086="","",IF(OR(TONGHOP!O1086="KTHP",TONGHOP!O1086="ThiTN"),TONGHOP!V1086,""))</f>
        <v/>
      </c>
      <c r="F1086" s="81" t="str">
        <f t="shared" si="32"/>
        <v/>
      </c>
      <c r="G1086" s="82" t="str">
        <f>IF(TONGHOP!W1086="","",IF(OR(TONGHOP!O1086="KTHP",TONGHOP!O1086="ThiTN"),TONGHOP!W1086,""))</f>
        <v/>
      </c>
      <c r="H1086" s="81" t="str">
        <f t="shared" si="33"/>
        <v/>
      </c>
    </row>
    <row r="1087" spans="1:8" ht="15.95" hidden="1" customHeight="1">
      <c r="A1087" s="80" t="str">
        <f>IF(TONGHOP!F1087="","",TONGHOP!F1087)</f>
        <v>17C1-CTM3</v>
      </c>
      <c r="B1087" s="76">
        <f>IF(TONGHOP!C1087="","",TONGHOP!C1087)</f>
        <v>20180125</v>
      </c>
      <c r="C1087" s="76" t="str">
        <f>IF(TONGHOP!D1087="","",TONGHOP!D1087)</f>
        <v>15h30</v>
      </c>
      <c r="D1087" s="81">
        <f>IF(TONGHOP!Q1087="","",TONGHOP!Q1087)</f>
        <v>60</v>
      </c>
      <c r="E1087" s="82" t="str">
        <f>IF(TONGHOP!V1087="","",IF(OR(TONGHOP!O1087="KTHP",TONGHOP!O1087="ThiTN"),TONGHOP!V1087,""))</f>
        <v/>
      </c>
      <c r="F1087" s="81" t="str">
        <f t="shared" si="32"/>
        <v/>
      </c>
      <c r="G1087" s="82" t="str">
        <f>IF(TONGHOP!W1087="","",IF(OR(TONGHOP!O1087="KTHP",TONGHOP!O1087="ThiTN"),TONGHOP!W1087,""))</f>
        <v/>
      </c>
      <c r="H1087" s="81" t="str">
        <f t="shared" si="33"/>
        <v/>
      </c>
    </row>
    <row r="1088" spans="1:8" ht="15.95" hidden="1" customHeight="1">
      <c r="A1088" s="80" t="str">
        <f>IF(TONGHOP!F1088="","",TONGHOP!F1088)</f>
        <v>17C1-BCN1</v>
      </c>
      <c r="B1088" s="76">
        <f>IF(TONGHOP!C1088="","",TONGHOP!C1088)</f>
        <v>20180125</v>
      </c>
      <c r="C1088" s="76" t="str">
        <f>IF(TONGHOP!D1088="","",TONGHOP!D1088)</f>
        <v>15h30</v>
      </c>
      <c r="D1088" s="81">
        <f>IF(TONGHOP!Q1088="","",TONGHOP!Q1088)</f>
        <v>60</v>
      </c>
      <c r="E1088" s="82" t="str">
        <f>IF(TONGHOP!V1088="","",IF(OR(TONGHOP!O1088="KTHP",TONGHOP!O1088="ThiTN"),TONGHOP!V1088,""))</f>
        <v/>
      </c>
      <c r="F1088" s="81" t="str">
        <f t="shared" si="32"/>
        <v/>
      </c>
      <c r="G1088" s="82" t="str">
        <f>IF(TONGHOP!W1088="","",IF(OR(TONGHOP!O1088="KTHP",TONGHOP!O1088="ThiTN"),TONGHOP!W1088,""))</f>
        <v/>
      </c>
      <c r="H1088" s="81" t="str">
        <f t="shared" si="33"/>
        <v/>
      </c>
    </row>
    <row r="1089" spans="1:8" ht="15.95" hidden="1" customHeight="1">
      <c r="A1089" s="80" t="str">
        <f>IF(TONGHOP!F1089="","",TONGHOP!F1089)</f>
        <v>17C1-BCN1</v>
      </c>
      <c r="B1089" s="76">
        <f>IF(TONGHOP!C1089="","",TONGHOP!C1089)</f>
        <v>20180125</v>
      </c>
      <c r="C1089" s="76" t="str">
        <f>IF(TONGHOP!D1089="","",TONGHOP!D1089)</f>
        <v>15h30</v>
      </c>
      <c r="D1089" s="81">
        <f>IF(TONGHOP!Q1089="","",TONGHOP!Q1089)</f>
        <v>60</v>
      </c>
      <c r="E1089" s="82" t="str">
        <f>IF(TONGHOP!V1089="","",IF(OR(TONGHOP!O1089="KTHP",TONGHOP!O1089="ThiTN"),TONGHOP!V1089,""))</f>
        <v/>
      </c>
      <c r="F1089" s="81" t="str">
        <f t="shared" si="32"/>
        <v/>
      </c>
      <c r="G1089" s="82" t="str">
        <f>IF(TONGHOP!W1089="","",IF(OR(TONGHOP!O1089="KTHP",TONGHOP!O1089="ThiTN"),TONGHOP!W1089,""))</f>
        <v/>
      </c>
      <c r="H1089" s="81" t="str">
        <f t="shared" si="33"/>
        <v/>
      </c>
    </row>
    <row r="1090" spans="1:8" ht="15.95" hidden="1" customHeight="1">
      <c r="A1090" s="80" t="str">
        <f>IF(TONGHOP!F1090="","",TONGHOP!F1090)</f>
        <v>17C1-CKL1</v>
      </c>
      <c r="B1090" s="76">
        <f>IF(TONGHOP!C1090="","",TONGHOP!C1090)</f>
        <v>20180125</v>
      </c>
      <c r="C1090" s="76" t="str">
        <f>IF(TONGHOP!D1090="","",TONGHOP!D1090)</f>
        <v>15h30</v>
      </c>
      <c r="D1090" s="81">
        <f>IF(TONGHOP!Q1090="","",TONGHOP!Q1090)</f>
        <v>60</v>
      </c>
      <c r="E1090" s="82" t="str">
        <f>IF(TONGHOP!V1090="","",IF(OR(TONGHOP!O1090="KTHP",TONGHOP!O1090="ThiTN"),TONGHOP!V1090,""))</f>
        <v/>
      </c>
      <c r="F1090" s="81" t="str">
        <f t="shared" si="32"/>
        <v/>
      </c>
      <c r="G1090" s="82" t="str">
        <f>IF(TONGHOP!W1090="","",IF(OR(TONGHOP!O1090="KTHP",TONGHOP!O1090="ThiTN"),TONGHOP!W1090,""))</f>
        <v/>
      </c>
      <c r="H1090" s="81" t="str">
        <f t="shared" si="33"/>
        <v/>
      </c>
    </row>
    <row r="1091" spans="1:8" ht="15.95" hidden="1" customHeight="1">
      <c r="A1091" s="80" t="str">
        <f>IF(TONGHOP!F1091="","",TONGHOP!F1091)</f>
        <v>17C1-CNÔ1</v>
      </c>
      <c r="B1091" s="76">
        <f>IF(TONGHOP!C1091="","",TONGHOP!C1091)</f>
        <v>20180125</v>
      </c>
      <c r="C1091" s="76" t="str">
        <f>IF(TONGHOP!D1091="","",TONGHOP!D1091)</f>
        <v>15h30</v>
      </c>
      <c r="D1091" s="81">
        <f>IF(TONGHOP!Q1091="","",TONGHOP!Q1091)</f>
        <v>60</v>
      </c>
      <c r="E1091" s="82" t="str">
        <f>IF(TONGHOP!V1091="","",IF(OR(TONGHOP!O1091="KTHP",TONGHOP!O1091="ThiTN"),TONGHOP!V1091,""))</f>
        <v/>
      </c>
      <c r="F1091" s="81" t="str">
        <f t="shared" ref="F1091:F1154" si="34">IF(E1091="","",D1091*0.3/60)</f>
        <v/>
      </c>
      <c r="G1091" s="82" t="str">
        <f>IF(TONGHOP!W1091="","",IF(OR(TONGHOP!O1091="KTHP",TONGHOP!O1091="ThiTN"),TONGHOP!W1091,""))</f>
        <v/>
      </c>
      <c r="H1091" s="81" t="str">
        <f t="shared" ref="H1091:H1154" si="35">IF(G1091="","",D1091*0.3/60)</f>
        <v/>
      </c>
    </row>
    <row r="1092" spans="1:8" ht="15.95" hidden="1" customHeight="1">
      <c r="A1092" s="80" t="str">
        <f>IF(TONGHOP!F1092="","",TONGHOP!F1092)</f>
        <v>17C1-CNÔ2</v>
      </c>
      <c r="B1092" s="76">
        <f>IF(TONGHOP!C1092="","",TONGHOP!C1092)</f>
        <v>20180125</v>
      </c>
      <c r="C1092" s="76" t="str">
        <f>IF(TONGHOP!D1092="","",TONGHOP!D1092)</f>
        <v>15h30</v>
      </c>
      <c r="D1092" s="81">
        <f>IF(TONGHOP!Q1092="","",TONGHOP!Q1092)</f>
        <v>60</v>
      </c>
      <c r="E1092" s="82" t="str">
        <f>IF(TONGHOP!V1092="","",IF(OR(TONGHOP!O1092="KTHP",TONGHOP!O1092="ThiTN"),TONGHOP!V1092,""))</f>
        <v/>
      </c>
      <c r="F1092" s="81" t="str">
        <f t="shared" si="34"/>
        <v/>
      </c>
      <c r="G1092" s="82" t="str">
        <f>IF(TONGHOP!W1092="","",IF(OR(TONGHOP!O1092="KTHP",TONGHOP!O1092="ThiTN"),TONGHOP!W1092,""))</f>
        <v/>
      </c>
      <c r="H1092" s="81" t="str">
        <f t="shared" si="35"/>
        <v/>
      </c>
    </row>
    <row r="1093" spans="1:8" ht="15.95" hidden="1" customHeight="1">
      <c r="A1093" s="80" t="str">
        <f>IF(TONGHOP!F1093="","",TONGHOP!F1093)</f>
        <v>17C1-CNÔ3</v>
      </c>
      <c r="B1093" s="76">
        <f>IF(TONGHOP!C1093="","",TONGHOP!C1093)</f>
        <v>20180125</v>
      </c>
      <c r="C1093" s="76" t="str">
        <f>IF(TONGHOP!D1093="","",TONGHOP!D1093)</f>
        <v>15h30</v>
      </c>
      <c r="D1093" s="81">
        <f>IF(TONGHOP!Q1093="","",TONGHOP!Q1093)</f>
        <v>60</v>
      </c>
      <c r="E1093" s="82" t="str">
        <f>IF(TONGHOP!V1093="","",IF(OR(TONGHOP!O1093="KTHP",TONGHOP!O1093="ThiTN"),TONGHOP!V1093,""))</f>
        <v/>
      </c>
      <c r="F1093" s="81" t="str">
        <f t="shared" si="34"/>
        <v/>
      </c>
      <c r="G1093" s="82" t="str">
        <f>IF(TONGHOP!W1093="","",IF(OR(TONGHOP!O1093="KTHP",TONGHOP!O1093="ThiTN"),TONGHOP!W1093,""))</f>
        <v/>
      </c>
      <c r="H1093" s="81" t="str">
        <f t="shared" si="35"/>
        <v/>
      </c>
    </row>
    <row r="1094" spans="1:8" ht="15.95" hidden="1" customHeight="1">
      <c r="A1094" s="80" t="str">
        <f>IF(TONGHOP!F1094="","",TONGHOP!F1094)</f>
        <v>17C1-CNÔ4</v>
      </c>
      <c r="B1094" s="76">
        <f>IF(TONGHOP!C1094="","",TONGHOP!C1094)</f>
        <v>20180125</v>
      </c>
      <c r="C1094" s="76" t="str">
        <f>IF(TONGHOP!D1094="","",TONGHOP!D1094)</f>
        <v>15h30</v>
      </c>
      <c r="D1094" s="81">
        <f>IF(TONGHOP!Q1094="","",TONGHOP!Q1094)</f>
        <v>60</v>
      </c>
      <c r="E1094" s="82" t="str">
        <f>IF(TONGHOP!V1094="","",IF(OR(TONGHOP!O1094="KTHP",TONGHOP!O1094="ThiTN"),TONGHOP!V1094,""))</f>
        <v/>
      </c>
      <c r="F1094" s="81" t="str">
        <f t="shared" si="34"/>
        <v/>
      </c>
      <c r="G1094" s="82" t="str">
        <f>IF(TONGHOP!W1094="","",IF(OR(TONGHOP!O1094="KTHP",TONGHOP!O1094="ThiTN"),TONGHOP!W1094,""))</f>
        <v/>
      </c>
      <c r="H1094" s="81" t="str">
        <f t="shared" si="35"/>
        <v/>
      </c>
    </row>
    <row r="1095" spans="1:8" ht="15.95" hidden="1" customHeight="1">
      <c r="A1095" s="80" t="str">
        <f>IF(TONGHOP!F1095="","",TONGHOP!F1095)</f>
        <v>17C1-CNÔ5</v>
      </c>
      <c r="B1095" s="76">
        <f>IF(TONGHOP!C1095="","",TONGHOP!C1095)</f>
        <v>20180125</v>
      </c>
      <c r="C1095" s="76" t="str">
        <f>IF(TONGHOP!D1095="","",TONGHOP!D1095)</f>
        <v>15h30</v>
      </c>
      <c r="D1095" s="81">
        <f>IF(TONGHOP!Q1095="","",TONGHOP!Q1095)</f>
        <v>60</v>
      </c>
      <c r="E1095" s="82" t="str">
        <f>IF(TONGHOP!V1095="","",IF(OR(TONGHOP!O1095="KTHP",TONGHOP!O1095="ThiTN"),TONGHOP!V1095,""))</f>
        <v/>
      </c>
      <c r="F1095" s="81" t="str">
        <f t="shared" si="34"/>
        <v/>
      </c>
      <c r="G1095" s="82" t="str">
        <f>IF(TONGHOP!W1095="","",IF(OR(TONGHOP!O1095="KTHP",TONGHOP!O1095="ThiTN"),TONGHOP!W1095,""))</f>
        <v/>
      </c>
      <c r="H1095" s="81" t="str">
        <f t="shared" si="35"/>
        <v/>
      </c>
    </row>
    <row r="1096" spans="1:8" ht="15.95" hidden="1" customHeight="1">
      <c r="A1096" s="80" t="str">
        <f>IF(TONGHOP!F1096="","",TONGHOP!F1096)</f>
        <v>17C1-CNÔ6</v>
      </c>
      <c r="B1096" s="76">
        <f>IF(TONGHOP!C1096="","",TONGHOP!C1096)</f>
        <v>20180125</v>
      </c>
      <c r="C1096" s="76" t="str">
        <f>IF(TONGHOP!D1096="","",TONGHOP!D1096)</f>
        <v>15h30</v>
      </c>
      <c r="D1096" s="81">
        <f>IF(TONGHOP!Q1096="","",TONGHOP!Q1096)</f>
        <v>60</v>
      </c>
      <c r="E1096" s="82" t="str">
        <f>IF(TONGHOP!V1096="","",IF(OR(TONGHOP!O1096="KTHP",TONGHOP!O1096="ThiTN"),TONGHOP!V1096,""))</f>
        <v/>
      </c>
      <c r="F1096" s="81" t="str">
        <f t="shared" si="34"/>
        <v/>
      </c>
      <c r="G1096" s="82" t="str">
        <f>IF(TONGHOP!W1096="","",IF(OR(TONGHOP!O1096="KTHP",TONGHOP!O1096="ThiTN"),TONGHOP!W1096,""))</f>
        <v/>
      </c>
      <c r="H1096" s="81" t="str">
        <f t="shared" si="35"/>
        <v/>
      </c>
    </row>
    <row r="1097" spans="1:8" ht="15.95" hidden="1" customHeight="1">
      <c r="A1097" s="80" t="str">
        <f>IF(TONGHOP!F1097="","",TONGHOP!F1097)</f>
        <v>17C1-CNÔ7</v>
      </c>
      <c r="B1097" s="76">
        <f>IF(TONGHOP!C1097="","",TONGHOP!C1097)</f>
        <v>20180125</v>
      </c>
      <c r="C1097" s="76" t="str">
        <f>IF(TONGHOP!D1097="","",TONGHOP!D1097)</f>
        <v>15h30</v>
      </c>
      <c r="D1097" s="81">
        <f>IF(TONGHOP!Q1097="","",TONGHOP!Q1097)</f>
        <v>60</v>
      </c>
      <c r="E1097" s="82" t="str">
        <f>IF(TONGHOP!V1097="","",IF(OR(TONGHOP!O1097="KTHP",TONGHOP!O1097="ThiTN"),TONGHOP!V1097,""))</f>
        <v/>
      </c>
      <c r="F1097" s="81" t="str">
        <f t="shared" si="34"/>
        <v/>
      </c>
      <c r="G1097" s="82" t="str">
        <f>IF(TONGHOP!W1097="","",IF(OR(TONGHOP!O1097="KTHP",TONGHOP!O1097="ThiTN"),TONGHOP!W1097,""))</f>
        <v/>
      </c>
      <c r="H1097" s="81" t="str">
        <f t="shared" si="35"/>
        <v/>
      </c>
    </row>
    <row r="1098" spans="1:8" ht="15.95" hidden="1" customHeight="1">
      <c r="A1098" s="80" t="str">
        <f>IF(TONGHOP!F1098="","",TONGHOP!F1098)</f>
        <v>17C1-CNÔ8</v>
      </c>
      <c r="B1098" s="76">
        <f>IF(TONGHOP!C1098="","",TONGHOP!C1098)</f>
        <v>20180125</v>
      </c>
      <c r="C1098" s="76" t="str">
        <f>IF(TONGHOP!D1098="","",TONGHOP!D1098)</f>
        <v>15h30</v>
      </c>
      <c r="D1098" s="81">
        <f>IF(TONGHOP!Q1098="","",TONGHOP!Q1098)</f>
        <v>60</v>
      </c>
      <c r="E1098" s="82" t="str">
        <f>IF(TONGHOP!V1098="","",IF(OR(TONGHOP!O1098="KTHP",TONGHOP!O1098="ThiTN"),TONGHOP!V1098,""))</f>
        <v/>
      </c>
      <c r="F1098" s="81" t="str">
        <f t="shared" si="34"/>
        <v/>
      </c>
      <c r="G1098" s="82" t="str">
        <f>IF(TONGHOP!W1098="","",IF(OR(TONGHOP!O1098="KTHP",TONGHOP!O1098="ThiTN"),TONGHOP!W1098,""))</f>
        <v/>
      </c>
      <c r="H1098" s="81" t="str">
        <f t="shared" si="35"/>
        <v/>
      </c>
    </row>
    <row r="1099" spans="1:8" ht="15.95" hidden="1" customHeight="1">
      <c r="A1099" s="80" t="str">
        <f>IF(TONGHOP!F1099="","",TONGHOP!F1099)</f>
        <v>17C1-CNÔ9</v>
      </c>
      <c r="B1099" s="76">
        <f>IF(TONGHOP!C1099="","",TONGHOP!C1099)</f>
        <v>20180125</v>
      </c>
      <c r="C1099" s="76" t="str">
        <f>IF(TONGHOP!D1099="","",TONGHOP!D1099)</f>
        <v>15h30</v>
      </c>
      <c r="D1099" s="81">
        <f>IF(TONGHOP!Q1099="","",TONGHOP!Q1099)</f>
        <v>60</v>
      </c>
      <c r="E1099" s="82" t="str">
        <f>IF(TONGHOP!V1099="","",IF(OR(TONGHOP!O1099="KTHP",TONGHOP!O1099="ThiTN"),TONGHOP!V1099,""))</f>
        <v/>
      </c>
      <c r="F1099" s="81" t="str">
        <f t="shared" si="34"/>
        <v/>
      </c>
      <c r="G1099" s="82" t="str">
        <f>IF(TONGHOP!W1099="","",IF(OR(TONGHOP!O1099="KTHP",TONGHOP!O1099="ThiTN"),TONGHOP!W1099,""))</f>
        <v/>
      </c>
      <c r="H1099" s="81" t="str">
        <f t="shared" si="35"/>
        <v/>
      </c>
    </row>
    <row r="1100" spans="1:8" ht="15.95" hidden="1" customHeight="1">
      <c r="A1100" s="80" t="str">
        <f>IF(TONGHOP!F1100="","",TONGHOP!F1100)</f>
        <v>17C1-CNÔ10</v>
      </c>
      <c r="B1100" s="76">
        <f>IF(TONGHOP!C1100="","",TONGHOP!C1100)</f>
        <v>20180125</v>
      </c>
      <c r="C1100" s="76" t="str">
        <f>IF(TONGHOP!D1100="","",TONGHOP!D1100)</f>
        <v>15h30</v>
      </c>
      <c r="D1100" s="81">
        <f>IF(TONGHOP!Q1100="","",TONGHOP!Q1100)</f>
        <v>60</v>
      </c>
      <c r="E1100" s="82" t="str">
        <f>IF(TONGHOP!V1100="","",IF(OR(TONGHOP!O1100="KTHP",TONGHOP!O1100="ThiTN"),TONGHOP!V1100,""))</f>
        <v/>
      </c>
      <c r="F1100" s="81" t="str">
        <f t="shared" si="34"/>
        <v/>
      </c>
      <c r="G1100" s="82" t="str">
        <f>IF(TONGHOP!W1100="","",IF(OR(TONGHOP!O1100="KTHP",TONGHOP!O1100="ThiTN"),TONGHOP!W1100,""))</f>
        <v/>
      </c>
      <c r="H1100" s="81" t="str">
        <f t="shared" si="35"/>
        <v/>
      </c>
    </row>
    <row r="1101" spans="1:8" ht="15.95" hidden="1" customHeight="1">
      <c r="A1101" s="80" t="str">
        <f>IF(TONGHOP!F1101="","",TONGHOP!F1101)</f>
        <v>17C1-CNÔ11</v>
      </c>
      <c r="B1101" s="76">
        <f>IF(TONGHOP!C1101="","",TONGHOP!C1101)</f>
        <v>20180125</v>
      </c>
      <c r="C1101" s="76" t="str">
        <f>IF(TONGHOP!D1101="","",TONGHOP!D1101)</f>
        <v>15h30</v>
      </c>
      <c r="D1101" s="81">
        <f>IF(TONGHOP!Q1101="","",TONGHOP!Q1101)</f>
        <v>60</v>
      </c>
      <c r="E1101" s="82" t="str">
        <f>IF(TONGHOP!V1101="","",IF(OR(TONGHOP!O1101="KTHP",TONGHOP!O1101="ThiTN"),TONGHOP!V1101,""))</f>
        <v/>
      </c>
      <c r="F1101" s="81" t="str">
        <f t="shared" si="34"/>
        <v/>
      </c>
      <c r="G1101" s="82" t="str">
        <f>IF(TONGHOP!W1101="","",IF(OR(TONGHOP!O1101="KTHP",TONGHOP!O1101="ThiTN"),TONGHOP!W1101,""))</f>
        <v/>
      </c>
      <c r="H1101" s="81" t="str">
        <f t="shared" si="35"/>
        <v/>
      </c>
    </row>
    <row r="1102" spans="1:8" ht="15.95" hidden="1" customHeight="1">
      <c r="A1102" s="80" t="str">
        <f>IF(TONGHOP!F1102="","",TONGHOP!F1102)</f>
        <v>17C1-CNÔ12</v>
      </c>
      <c r="B1102" s="76">
        <f>IF(TONGHOP!C1102="","",TONGHOP!C1102)</f>
        <v>20180125</v>
      </c>
      <c r="C1102" s="76" t="str">
        <f>IF(TONGHOP!D1102="","",TONGHOP!D1102)</f>
        <v>15h30</v>
      </c>
      <c r="D1102" s="81">
        <f>IF(TONGHOP!Q1102="","",TONGHOP!Q1102)</f>
        <v>60</v>
      </c>
      <c r="E1102" s="82" t="str">
        <f>IF(TONGHOP!V1102="","",IF(OR(TONGHOP!O1102="KTHP",TONGHOP!O1102="ThiTN"),TONGHOP!V1102,""))</f>
        <v/>
      </c>
      <c r="F1102" s="81" t="str">
        <f t="shared" si="34"/>
        <v/>
      </c>
      <c r="G1102" s="82" t="str">
        <f>IF(TONGHOP!W1102="","",IF(OR(TONGHOP!O1102="KTHP",TONGHOP!O1102="ThiTN"),TONGHOP!W1102,""))</f>
        <v/>
      </c>
      <c r="H1102" s="81" t="str">
        <f t="shared" si="35"/>
        <v/>
      </c>
    </row>
    <row r="1103" spans="1:8" ht="15.95" hidden="1" customHeight="1">
      <c r="A1103" s="80" t="str">
        <f>IF(TONGHOP!F1103="","",TONGHOP!F1103)</f>
        <v>17C1-CNÔ13</v>
      </c>
      <c r="B1103" s="76">
        <f>IF(TONGHOP!C1103="","",TONGHOP!C1103)</f>
        <v>20180125</v>
      </c>
      <c r="C1103" s="76" t="str">
        <f>IF(TONGHOP!D1103="","",TONGHOP!D1103)</f>
        <v>15h30</v>
      </c>
      <c r="D1103" s="81">
        <f>IF(TONGHOP!Q1103="","",TONGHOP!Q1103)</f>
        <v>60</v>
      </c>
      <c r="E1103" s="82" t="str">
        <f>IF(TONGHOP!V1103="","",IF(OR(TONGHOP!O1103="KTHP",TONGHOP!O1103="ThiTN"),TONGHOP!V1103,""))</f>
        <v/>
      </c>
      <c r="F1103" s="81" t="str">
        <f t="shared" si="34"/>
        <v/>
      </c>
      <c r="G1103" s="82" t="str">
        <f>IF(TONGHOP!W1103="","",IF(OR(TONGHOP!O1103="KTHP",TONGHOP!O1103="ThiTN"),TONGHOP!W1103,""))</f>
        <v/>
      </c>
      <c r="H1103" s="81" t="str">
        <f t="shared" si="35"/>
        <v/>
      </c>
    </row>
    <row r="1104" spans="1:8" ht="15.95" hidden="1" customHeight="1">
      <c r="A1104" s="80" t="str">
        <f>IF(TONGHOP!F1104="","",TONGHOP!F1104)</f>
        <v>17C1-CNÔ14</v>
      </c>
      <c r="B1104" s="76">
        <f>IF(TONGHOP!C1104="","",TONGHOP!C1104)</f>
        <v>20180125</v>
      </c>
      <c r="C1104" s="76" t="str">
        <f>IF(TONGHOP!D1104="","",TONGHOP!D1104)</f>
        <v>15h30</v>
      </c>
      <c r="D1104" s="81">
        <f>IF(TONGHOP!Q1104="","",TONGHOP!Q1104)</f>
        <v>60</v>
      </c>
      <c r="E1104" s="82" t="str">
        <f>IF(TONGHOP!V1104="","",IF(OR(TONGHOP!O1104="KTHP",TONGHOP!O1104="ThiTN"),TONGHOP!V1104,""))</f>
        <v/>
      </c>
      <c r="F1104" s="81" t="str">
        <f t="shared" si="34"/>
        <v/>
      </c>
      <c r="G1104" s="82" t="str">
        <f>IF(TONGHOP!W1104="","",IF(OR(TONGHOP!O1104="KTHP",TONGHOP!O1104="ThiTN"),TONGHOP!W1104,""))</f>
        <v/>
      </c>
      <c r="H1104" s="81" t="str">
        <f t="shared" si="35"/>
        <v/>
      </c>
    </row>
    <row r="1105" spans="1:8" ht="15.95" hidden="1" customHeight="1">
      <c r="A1105" s="80" t="str">
        <f>IF(TONGHOP!F1105="","",TONGHOP!F1105)</f>
        <v>17C1-CNÔ15</v>
      </c>
      <c r="B1105" s="76">
        <f>IF(TONGHOP!C1105="","",TONGHOP!C1105)</f>
        <v>20180125</v>
      </c>
      <c r="C1105" s="76" t="str">
        <f>IF(TONGHOP!D1105="","",TONGHOP!D1105)</f>
        <v>15h30</v>
      </c>
      <c r="D1105" s="81">
        <f>IF(TONGHOP!Q1105="","",TONGHOP!Q1105)</f>
        <v>60</v>
      </c>
      <c r="E1105" s="82" t="str">
        <f>IF(TONGHOP!V1105="","",IF(OR(TONGHOP!O1105="KTHP",TONGHOP!O1105="ThiTN"),TONGHOP!V1105,""))</f>
        <v/>
      </c>
      <c r="F1105" s="81" t="str">
        <f t="shared" si="34"/>
        <v/>
      </c>
      <c r="G1105" s="82" t="str">
        <f>IF(TONGHOP!W1105="","",IF(OR(TONGHOP!O1105="KTHP",TONGHOP!O1105="ThiTN"),TONGHOP!W1105,""))</f>
        <v/>
      </c>
      <c r="H1105" s="81" t="str">
        <f t="shared" si="35"/>
        <v/>
      </c>
    </row>
    <row r="1106" spans="1:8" ht="15.95" hidden="1" customHeight="1">
      <c r="A1106" s="80" t="str">
        <f>IF(TONGHOP!F1106="","",TONGHOP!F1106)</f>
        <v>17C1-CNÔ16</v>
      </c>
      <c r="B1106" s="76">
        <f>IF(TONGHOP!C1106="","",TONGHOP!C1106)</f>
        <v>20180125</v>
      </c>
      <c r="C1106" s="76" t="str">
        <f>IF(TONGHOP!D1106="","",TONGHOP!D1106)</f>
        <v>15h30</v>
      </c>
      <c r="D1106" s="81">
        <f>IF(TONGHOP!Q1106="","",TONGHOP!Q1106)</f>
        <v>60</v>
      </c>
      <c r="E1106" s="82" t="str">
        <f>IF(TONGHOP!V1106="","",IF(OR(TONGHOP!O1106="KTHP",TONGHOP!O1106="ThiTN"),TONGHOP!V1106,""))</f>
        <v/>
      </c>
      <c r="F1106" s="81" t="str">
        <f t="shared" si="34"/>
        <v/>
      </c>
      <c r="G1106" s="82" t="str">
        <f>IF(TONGHOP!W1106="","",IF(OR(TONGHOP!O1106="KTHP",TONGHOP!O1106="ThiTN"),TONGHOP!W1106,""))</f>
        <v/>
      </c>
      <c r="H1106" s="81" t="str">
        <f t="shared" si="35"/>
        <v/>
      </c>
    </row>
    <row r="1107" spans="1:8" ht="15.95" hidden="1" customHeight="1">
      <c r="A1107" s="80" t="str">
        <f>IF(TONGHOP!F1107="","",TONGHOP!F1107)</f>
        <v>17C1-THU1; 17C1-CMT1</v>
      </c>
      <c r="B1107" s="76">
        <f>IF(TONGHOP!C1107="","",TONGHOP!C1107)</f>
        <v>20180125</v>
      </c>
      <c r="C1107" s="76" t="str">
        <f>IF(TONGHOP!D1107="","",TONGHOP!D1107)</f>
        <v>7h30</v>
      </c>
      <c r="D1107" s="81">
        <f>IF(TONGHOP!Q1107="","",TONGHOP!Q1107)</f>
        <v>90</v>
      </c>
      <c r="E1107" s="82" t="str">
        <f>IF(TONGHOP!V1107="","",IF(OR(TONGHOP!O1107="KTHP",TONGHOP!O1107="ThiTN"),TONGHOP!V1107,""))</f>
        <v/>
      </c>
      <c r="F1107" s="81" t="str">
        <f t="shared" si="34"/>
        <v/>
      </c>
      <c r="G1107" s="82" t="str">
        <f>IF(TONGHOP!W1107="","",IF(OR(TONGHOP!O1107="KTHP",TONGHOP!O1107="ThiTN"),TONGHOP!W1107,""))</f>
        <v/>
      </c>
      <c r="H1107" s="81" t="str">
        <f t="shared" si="35"/>
        <v/>
      </c>
    </row>
    <row r="1108" spans="1:8" ht="15.95" hidden="1" customHeight="1">
      <c r="A1108" s="80" t="str">
        <f>IF(TONGHOP!F1108="","",TONGHOP!F1108)</f>
        <v>17C1-THU1; 17C1-CMT1</v>
      </c>
      <c r="B1108" s="76">
        <f>IF(TONGHOP!C1108="","",TONGHOP!C1108)</f>
        <v>20180125</v>
      </c>
      <c r="C1108" s="76" t="str">
        <f>IF(TONGHOP!D1108="","",TONGHOP!D1108)</f>
        <v>7h30</v>
      </c>
      <c r="D1108" s="81">
        <f>IF(TONGHOP!Q1108="","",TONGHOP!Q1108)</f>
        <v>90</v>
      </c>
      <c r="E1108" s="82" t="str">
        <f>IF(TONGHOP!V1108="","",IF(OR(TONGHOP!O1108="KTHP",TONGHOP!O1108="ThiTN"),TONGHOP!V1108,""))</f>
        <v/>
      </c>
      <c r="F1108" s="81" t="str">
        <f t="shared" si="34"/>
        <v/>
      </c>
      <c r="G1108" s="82" t="str">
        <f>IF(TONGHOP!W1108="","",IF(OR(TONGHOP!O1108="KTHP",TONGHOP!O1108="ThiTN"),TONGHOP!W1108,""))</f>
        <v/>
      </c>
      <c r="H1108" s="81" t="str">
        <f t="shared" si="35"/>
        <v/>
      </c>
    </row>
    <row r="1109" spans="1:8" ht="15.95" hidden="1" customHeight="1">
      <c r="A1109" s="80" t="str">
        <f>IF(TONGHOP!F1109="","",TONGHOP!F1109)</f>
        <v>17C1-TKW1; 17C1-LTM2</v>
      </c>
      <c r="B1109" s="76">
        <f>IF(TONGHOP!C1109="","",TONGHOP!C1109)</f>
        <v>20180125</v>
      </c>
      <c r="C1109" s="76" t="str">
        <f>IF(TONGHOP!D1109="","",TONGHOP!D1109)</f>
        <v>7h30</v>
      </c>
      <c r="D1109" s="81">
        <f>IF(TONGHOP!Q1109="","",TONGHOP!Q1109)</f>
        <v>90</v>
      </c>
      <c r="E1109" s="82" t="str">
        <f>IF(TONGHOP!V1109="","",IF(OR(TONGHOP!O1109="KTHP",TONGHOP!O1109="ThiTN"),TONGHOP!V1109,""))</f>
        <v/>
      </c>
      <c r="F1109" s="81" t="str">
        <f t="shared" si="34"/>
        <v/>
      </c>
      <c r="G1109" s="82" t="str">
        <f>IF(TONGHOP!W1109="","",IF(OR(TONGHOP!O1109="KTHP",TONGHOP!O1109="ThiTN"),TONGHOP!W1109,""))</f>
        <v/>
      </c>
      <c r="H1109" s="81" t="str">
        <f t="shared" si="35"/>
        <v/>
      </c>
    </row>
    <row r="1110" spans="1:8" ht="37.5" hidden="1">
      <c r="A1110" s="80" t="str">
        <f>IF(TONGHOP!F1110="","",TONGHOP!F1110)</f>
        <v>17C1-TKW1; 17C1-LTM2</v>
      </c>
      <c r="B1110" s="76">
        <f>IF(TONGHOP!C1110="","",TONGHOP!C1110)</f>
        <v>20180125</v>
      </c>
      <c r="C1110" s="76" t="str">
        <f>IF(TONGHOP!D1110="","",TONGHOP!D1110)</f>
        <v>7h30</v>
      </c>
      <c r="D1110" s="81">
        <f>IF(TONGHOP!Q1110="","",TONGHOP!Q1110)</f>
        <v>90</v>
      </c>
      <c r="E1110" s="82" t="str">
        <f>IF(TONGHOP!V1110="","",IF(OR(TONGHOP!O1110="KTHP",TONGHOP!O1110="ThiTN"),TONGHOP!V1110,""))</f>
        <v/>
      </c>
      <c r="F1110" s="81" t="str">
        <f t="shared" si="34"/>
        <v/>
      </c>
      <c r="G1110" s="82" t="str">
        <f>IF(TONGHOP!W1110="","",IF(OR(TONGHOP!O1110="KTHP",TONGHOP!O1110="ThiTN"),TONGHOP!W1110,""))</f>
        <v/>
      </c>
      <c r="H1110" s="81" t="str">
        <f t="shared" si="35"/>
        <v/>
      </c>
    </row>
    <row r="1111" spans="1:8" hidden="1">
      <c r="A1111" s="80" t="str">
        <f>IF(TONGHOP!F1111="","",TONGHOP!F1111)</f>
        <v>17C1-CMT1</v>
      </c>
      <c r="B1111" s="76">
        <f>IF(TONGHOP!C1111="","",TONGHOP!C1111)</f>
        <v>20180125</v>
      </c>
      <c r="C1111" s="76" t="str">
        <f>IF(TONGHOP!D1111="","",TONGHOP!D1111)</f>
        <v>9h45</v>
      </c>
      <c r="D1111" s="81">
        <f>IF(TONGHOP!Q1111="","",TONGHOP!Q1111)</f>
        <v>90</v>
      </c>
      <c r="E1111" s="82" t="str">
        <f>IF(TONGHOP!V1111="","",IF(OR(TONGHOP!O1111="KTHP",TONGHOP!O1111="ThiTN"),TONGHOP!V1111,""))</f>
        <v/>
      </c>
      <c r="F1111" s="81" t="str">
        <f t="shared" si="34"/>
        <v/>
      </c>
      <c r="G1111" s="82" t="str">
        <f>IF(TONGHOP!W1111="","",IF(OR(TONGHOP!O1111="KTHP",TONGHOP!O1111="ThiTN"),TONGHOP!W1111,""))</f>
        <v/>
      </c>
      <c r="H1111" s="81" t="str">
        <f t="shared" si="35"/>
        <v/>
      </c>
    </row>
    <row r="1112" spans="1:8" hidden="1">
      <c r="A1112" s="80" t="str">
        <f>IF(TONGHOP!F1112="","",TONGHOP!F1112)</f>
        <v>17C1-CMT1</v>
      </c>
      <c r="B1112" s="76">
        <f>IF(TONGHOP!C1112="","",TONGHOP!C1112)</f>
        <v>20180125</v>
      </c>
      <c r="C1112" s="76" t="str">
        <f>IF(TONGHOP!D1112="","",TONGHOP!D1112)</f>
        <v>9h45</v>
      </c>
      <c r="D1112" s="81">
        <f>IF(TONGHOP!Q1112="","",TONGHOP!Q1112)</f>
        <v>90</v>
      </c>
      <c r="E1112" s="82" t="str">
        <f>IF(TONGHOP!V1112="","",IF(OR(TONGHOP!O1112="KTHP",TONGHOP!O1112="ThiTN"),TONGHOP!V1112,""))</f>
        <v>Vũ Thị Thái Linh</v>
      </c>
      <c r="F1112" s="81">
        <f t="shared" si="34"/>
        <v>0.45</v>
      </c>
      <c r="G1112" s="82" t="str">
        <f>IF(TONGHOP!W1112="","",IF(OR(TONGHOP!O1112="KTHP",TONGHOP!O1112="ThiTN"),TONGHOP!W1112,""))</f>
        <v/>
      </c>
      <c r="H1112" s="81" t="str">
        <f t="shared" si="35"/>
        <v/>
      </c>
    </row>
    <row r="1113" spans="1:8" hidden="1">
      <c r="A1113" s="80" t="str">
        <f>IF(TONGHOP!F1113="","",TONGHOP!F1113)</f>
        <v>17C1-LTM1</v>
      </c>
      <c r="B1113" s="76">
        <f>IF(TONGHOP!C1113="","",TONGHOP!C1113)</f>
        <v>20180125</v>
      </c>
      <c r="C1113" s="76" t="str">
        <f>IF(TONGHOP!D1113="","",TONGHOP!D1113)</f>
        <v>9h45</v>
      </c>
      <c r="D1113" s="81">
        <f>IF(TONGHOP!Q1113="","",TONGHOP!Q1113)</f>
        <v>90</v>
      </c>
      <c r="E1113" s="82" t="str">
        <f>IF(TONGHOP!V1113="","",IF(OR(TONGHOP!O1113="KTHP",TONGHOP!O1113="ThiTN"),TONGHOP!V1113,""))</f>
        <v>Nguyễn Ngọc Tuyên</v>
      </c>
      <c r="F1113" s="81">
        <f t="shared" si="34"/>
        <v>0.45</v>
      </c>
      <c r="G1113" s="82" t="str">
        <f>IF(TONGHOP!W1113="","",IF(OR(TONGHOP!O1113="KTHP",TONGHOP!O1113="ThiTN"),TONGHOP!W1113,""))</f>
        <v/>
      </c>
      <c r="H1113" s="81" t="str">
        <f t="shared" si="35"/>
        <v/>
      </c>
    </row>
    <row r="1114" spans="1:8" hidden="1">
      <c r="A1114" s="80" t="str">
        <f>IF(TONGHOP!F1114="","",TONGHOP!F1114)</f>
        <v>17C1-LTM1</v>
      </c>
      <c r="B1114" s="76">
        <f>IF(TONGHOP!C1114="","",TONGHOP!C1114)</f>
        <v>20180125</v>
      </c>
      <c r="C1114" s="76" t="str">
        <f>IF(TONGHOP!D1114="","",TONGHOP!D1114)</f>
        <v>9h45</v>
      </c>
      <c r="D1114" s="81">
        <f>IF(TONGHOP!Q1114="","",TONGHOP!Q1114)</f>
        <v>90</v>
      </c>
      <c r="E1114" s="82" t="str">
        <f>IF(TONGHOP!V1114="","",IF(OR(TONGHOP!O1114="KTHP",TONGHOP!O1114="ThiTN"),TONGHOP!V1114,""))</f>
        <v/>
      </c>
      <c r="F1114" s="81" t="str">
        <f t="shared" si="34"/>
        <v/>
      </c>
      <c r="G1114" s="82" t="str">
        <f>IF(TONGHOP!W1114="","",IF(OR(TONGHOP!O1114="KTHP",TONGHOP!O1114="ThiTN"),TONGHOP!W1114,""))</f>
        <v/>
      </c>
      <c r="H1114" s="81" t="str">
        <f t="shared" si="35"/>
        <v/>
      </c>
    </row>
    <row r="1115" spans="1:8" hidden="1">
      <c r="A1115" s="80" t="str">
        <f>IF(TONGHOP!F1115="","",TONGHOP!F1115)</f>
        <v>17C1-CNÔ5</v>
      </c>
      <c r="B1115" s="76">
        <f>IF(TONGHOP!C1115="","",TONGHOP!C1115)</f>
        <v>20180127</v>
      </c>
      <c r="C1115" s="76" t="str">
        <f>IF(TONGHOP!D1115="","",TONGHOP!D1115)</f>
        <v>10h00</v>
      </c>
      <c r="D1115" s="81">
        <f>IF(TONGHOP!Q1115="","",TONGHOP!Q1115)</f>
        <v>60</v>
      </c>
      <c r="E1115" s="82" t="str">
        <f>IF(TONGHOP!V1115="","",IF(OR(TONGHOP!O1115="KTHP",TONGHOP!O1115="ThiTN"),TONGHOP!V1115,""))</f>
        <v/>
      </c>
      <c r="F1115" s="81" t="str">
        <f t="shared" si="34"/>
        <v/>
      </c>
      <c r="G1115" s="82" t="str">
        <f>IF(TONGHOP!W1115="","",IF(OR(TONGHOP!O1115="KTHP",TONGHOP!O1115="ThiTN"),TONGHOP!W1115,""))</f>
        <v/>
      </c>
      <c r="H1115" s="81" t="str">
        <f t="shared" si="35"/>
        <v/>
      </c>
    </row>
    <row r="1116" spans="1:8" hidden="1">
      <c r="A1116" s="80" t="str">
        <f>IF(TONGHOP!F1116="","",TONGHOP!F1116)</f>
        <v>17C1-CNÔ5</v>
      </c>
      <c r="B1116" s="76">
        <f>IF(TONGHOP!C1116="","",TONGHOP!C1116)</f>
        <v>20180127</v>
      </c>
      <c r="C1116" s="76" t="str">
        <f>IF(TONGHOP!D1116="","",TONGHOP!D1116)</f>
        <v>10h00</v>
      </c>
      <c r="D1116" s="81">
        <f>IF(TONGHOP!Q1116="","",TONGHOP!Q1116)</f>
        <v>60</v>
      </c>
      <c r="E1116" s="82" t="str">
        <f>IF(TONGHOP!V1116="","",IF(OR(TONGHOP!O1116="KTHP",TONGHOP!O1116="ThiTN"),TONGHOP!V1116,""))</f>
        <v/>
      </c>
      <c r="F1116" s="81" t="str">
        <f t="shared" si="34"/>
        <v/>
      </c>
      <c r="G1116" s="82" t="str">
        <f>IF(TONGHOP!W1116="","",IF(OR(TONGHOP!O1116="KTHP",TONGHOP!O1116="ThiTN"),TONGHOP!W1116,""))</f>
        <v/>
      </c>
      <c r="H1116" s="81" t="str">
        <f t="shared" si="35"/>
        <v/>
      </c>
    </row>
    <row r="1117" spans="1:8" hidden="1">
      <c r="A1117" s="80" t="str">
        <f>IF(TONGHOP!F1117="","",TONGHOP!F1117)</f>
        <v>17C1-CNÔ8</v>
      </c>
      <c r="B1117" s="76">
        <f>IF(TONGHOP!C1117="","",TONGHOP!C1117)</f>
        <v>20180127</v>
      </c>
      <c r="C1117" s="76" t="str">
        <f>IF(TONGHOP!D1117="","",TONGHOP!D1117)</f>
        <v>10h00</v>
      </c>
      <c r="D1117" s="81">
        <f>IF(TONGHOP!Q1117="","",TONGHOP!Q1117)</f>
        <v>60</v>
      </c>
      <c r="E1117" s="82" t="str">
        <f>IF(TONGHOP!V1117="","",IF(OR(TONGHOP!O1117="KTHP",TONGHOP!O1117="ThiTN"),TONGHOP!V1117,""))</f>
        <v/>
      </c>
      <c r="F1117" s="81" t="str">
        <f t="shared" si="34"/>
        <v/>
      </c>
      <c r="G1117" s="82" t="str">
        <f>IF(TONGHOP!W1117="","",IF(OR(TONGHOP!O1117="KTHP",TONGHOP!O1117="ThiTN"),TONGHOP!W1117,""))</f>
        <v/>
      </c>
      <c r="H1117" s="81" t="str">
        <f t="shared" si="35"/>
        <v/>
      </c>
    </row>
    <row r="1118" spans="1:8" hidden="1">
      <c r="A1118" s="80" t="str">
        <f>IF(TONGHOP!F1118="","",TONGHOP!F1118)</f>
        <v>17C1-CNÔ8</v>
      </c>
      <c r="B1118" s="76">
        <f>IF(TONGHOP!C1118="","",TONGHOP!C1118)</f>
        <v>20180127</v>
      </c>
      <c r="C1118" s="76" t="str">
        <f>IF(TONGHOP!D1118="","",TONGHOP!D1118)</f>
        <v>10h00</v>
      </c>
      <c r="D1118" s="81">
        <f>IF(TONGHOP!Q1118="","",TONGHOP!Q1118)</f>
        <v>60</v>
      </c>
      <c r="E1118" s="82" t="str">
        <f>IF(TONGHOP!V1118="","",IF(OR(TONGHOP!O1118="KTHP",TONGHOP!O1118="ThiTN"),TONGHOP!V1118,""))</f>
        <v/>
      </c>
      <c r="F1118" s="81" t="str">
        <f t="shared" si="34"/>
        <v/>
      </c>
      <c r="G1118" s="82" t="str">
        <f>IF(TONGHOP!W1118="","",IF(OR(TONGHOP!O1118="KTHP",TONGHOP!O1118="ThiTN"),TONGHOP!W1118,""))</f>
        <v/>
      </c>
      <c r="H1118" s="81" t="str">
        <f t="shared" si="35"/>
        <v/>
      </c>
    </row>
    <row r="1119" spans="1:8" hidden="1">
      <c r="A1119" s="80" t="str">
        <f>IF(TONGHOP!F1119="","",TONGHOP!F1119)</f>
        <v>17C1-VSL2</v>
      </c>
      <c r="B1119" s="76">
        <f>IF(TONGHOP!C1119="","",TONGHOP!C1119)</f>
        <v>20180127</v>
      </c>
      <c r="C1119" s="76" t="str">
        <f>IF(TONGHOP!D1119="","",TONGHOP!D1119)</f>
        <v>10h00</v>
      </c>
      <c r="D1119" s="81">
        <f>IF(TONGHOP!Q1119="","",TONGHOP!Q1119)</f>
        <v>60</v>
      </c>
      <c r="E1119" s="82" t="str">
        <f>IF(TONGHOP!V1119="","",IF(OR(TONGHOP!O1119="KTHP",TONGHOP!O1119="ThiTN"),TONGHOP!V1119,""))</f>
        <v/>
      </c>
      <c r="F1119" s="81" t="str">
        <f t="shared" si="34"/>
        <v/>
      </c>
      <c r="G1119" s="82" t="str">
        <f>IF(TONGHOP!W1119="","",IF(OR(TONGHOP!O1119="KTHP",TONGHOP!O1119="ThiTN"),TONGHOP!W1119,""))</f>
        <v/>
      </c>
      <c r="H1119" s="81" t="str">
        <f t="shared" si="35"/>
        <v/>
      </c>
    </row>
    <row r="1120" spans="1:8" hidden="1">
      <c r="A1120" s="80" t="str">
        <f>IF(TONGHOP!F1120="","",TONGHOP!F1120)</f>
        <v>17C1-CNÔ9</v>
      </c>
      <c r="B1120" s="76">
        <f>IF(TONGHOP!C1120="","",TONGHOP!C1120)</f>
        <v>20180127</v>
      </c>
      <c r="C1120" s="76" t="str">
        <f>IF(TONGHOP!D1120="","",TONGHOP!D1120)</f>
        <v>10h00</v>
      </c>
      <c r="D1120" s="81">
        <f>IF(TONGHOP!Q1120="","",TONGHOP!Q1120)</f>
        <v>60</v>
      </c>
      <c r="E1120" s="82" t="str">
        <f>IF(TONGHOP!V1120="","",IF(OR(TONGHOP!O1120="KTHP",TONGHOP!O1120="ThiTN"),TONGHOP!V1120,""))</f>
        <v/>
      </c>
      <c r="F1120" s="81" t="str">
        <f t="shared" si="34"/>
        <v/>
      </c>
      <c r="G1120" s="82" t="str">
        <f>IF(TONGHOP!W1120="","",IF(OR(TONGHOP!O1120="KTHP",TONGHOP!O1120="ThiTN"),TONGHOP!W1120,""))</f>
        <v/>
      </c>
      <c r="H1120" s="81" t="str">
        <f t="shared" si="35"/>
        <v/>
      </c>
    </row>
    <row r="1121" spans="1:8" ht="37.5" hidden="1">
      <c r="A1121" s="80" t="str">
        <f>IF(TONGHOP!F1121="","",TONGHOP!F1121)</f>
        <v>17C1-CNÔ12</v>
      </c>
      <c r="B1121" s="76">
        <f>IF(TONGHOP!C1121="","",TONGHOP!C1121)</f>
        <v>20180127</v>
      </c>
      <c r="C1121" s="76" t="str">
        <f>IF(TONGHOP!D1121="","",TONGHOP!D1121)</f>
        <v>10h00</v>
      </c>
      <c r="D1121" s="81">
        <f>IF(TONGHOP!Q1121="","",TONGHOP!Q1121)</f>
        <v>60</v>
      </c>
      <c r="E1121" s="82" t="str">
        <f>IF(TONGHOP!V1121="","",IF(OR(TONGHOP!O1121="KTHP",TONGHOP!O1121="ThiTN"),TONGHOP!V1121,""))</f>
        <v/>
      </c>
      <c r="F1121" s="81" t="str">
        <f t="shared" si="34"/>
        <v/>
      </c>
      <c r="G1121" s="82" t="str">
        <f>IF(TONGHOP!W1121="","",IF(OR(TONGHOP!O1121="KTHP",TONGHOP!O1121="ThiTN"),TONGHOP!W1121,""))</f>
        <v/>
      </c>
      <c r="H1121" s="81" t="str">
        <f t="shared" si="35"/>
        <v/>
      </c>
    </row>
    <row r="1122" spans="1:8" ht="37.5" hidden="1">
      <c r="A1122" s="80" t="str">
        <f>IF(TONGHOP!F1122="","",TONGHOP!F1122)</f>
        <v>17C1-CNÔ14</v>
      </c>
      <c r="B1122" s="76">
        <f>IF(TONGHOP!C1122="","",TONGHOP!C1122)</f>
        <v>20180127</v>
      </c>
      <c r="C1122" s="76" t="str">
        <f>IF(TONGHOP!D1122="","",TONGHOP!D1122)</f>
        <v>10h00</v>
      </c>
      <c r="D1122" s="81">
        <f>IF(TONGHOP!Q1122="","",TONGHOP!Q1122)</f>
        <v>60</v>
      </c>
      <c r="E1122" s="82" t="str">
        <f>IF(TONGHOP!V1122="","",IF(OR(TONGHOP!O1122="KTHP",TONGHOP!O1122="ThiTN"),TONGHOP!V1122,""))</f>
        <v/>
      </c>
      <c r="F1122" s="81" t="str">
        <f t="shared" si="34"/>
        <v/>
      </c>
      <c r="G1122" s="82" t="str">
        <f>IF(TONGHOP!W1122="","",IF(OR(TONGHOP!O1122="KTHP",TONGHOP!O1122="ThiTN"),TONGHOP!W1122,""))</f>
        <v/>
      </c>
      <c r="H1122" s="81" t="str">
        <f t="shared" si="35"/>
        <v/>
      </c>
    </row>
    <row r="1123" spans="1:8" hidden="1">
      <c r="A1123" s="80" t="str">
        <f>IF(TONGHOP!F1123="","",TONGHOP!F1123)</f>
        <v>17C1-CNM1</v>
      </c>
      <c r="B1123" s="76">
        <f>IF(TONGHOP!C1123="","",TONGHOP!C1123)</f>
        <v>20180127</v>
      </c>
      <c r="C1123" s="76" t="str">
        <f>IF(TONGHOP!D1123="","",TONGHOP!D1123)</f>
        <v>10h00</v>
      </c>
      <c r="D1123" s="81">
        <f>IF(TONGHOP!Q1123="","",TONGHOP!Q1123)</f>
        <v>60</v>
      </c>
      <c r="E1123" s="82" t="str">
        <f>IF(TONGHOP!V1123="","",IF(OR(TONGHOP!O1123="KTHP",TONGHOP!O1123="ThiTN"),TONGHOP!V1123,""))</f>
        <v/>
      </c>
      <c r="F1123" s="81" t="str">
        <f t="shared" si="34"/>
        <v/>
      </c>
      <c r="G1123" s="82" t="str">
        <f>IF(TONGHOP!W1123="","",IF(OR(TONGHOP!O1123="KTHP",TONGHOP!O1123="ThiTN"),TONGHOP!W1123,""))</f>
        <v/>
      </c>
      <c r="H1123" s="81" t="str">
        <f t="shared" si="35"/>
        <v/>
      </c>
    </row>
    <row r="1124" spans="1:8" hidden="1">
      <c r="A1124" s="80" t="str">
        <f>IF(TONGHOP!F1124="","",TONGHOP!F1124)</f>
        <v>17C1-CNÔ6</v>
      </c>
      <c r="B1124" s="76">
        <f>IF(TONGHOP!C1124="","",TONGHOP!C1124)</f>
        <v>20180127</v>
      </c>
      <c r="C1124" s="76" t="str">
        <f>IF(TONGHOP!D1124="","",TONGHOP!D1124)</f>
        <v>10h00</v>
      </c>
      <c r="D1124" s="81">
        <f>IF(TONGHOP!Q1124="","",TONGHOP!Q1124)</f>
        <v>60</v>
      </c>
      <c r="E1124" s="82" t="str">
        <f>IF(TONGHOP!V1124="","",IF(OR(TONGHOP!O1124="KTHP",TONGHOP!O1124="ThiTN"),TONGHOP!V1124,""))</f>
        <v/>
      </c>
      <c r="F1124" s="81" t="str">
        <f t="shared" si="34"/>
        <v/>
      </c>
      <c r="G1124" s="82" t="str">
        <f>IF(TONGHOP!W1124="","",IF(OR(TONGHOP!O1124="KTHP",TONGHOP!O1124="ThiTN"),TONGHOP!W1124,""))</f>
        <v/>
      </c>
      <c r="H1124" s="81" t="str">
        <f t="shared" si="35"/>
        <v/>
      </c>
    </row>
    <row r="1125" spans="1:8" ht="37.5" hidden="1">
      <c r="A1125" s="80" t="str">
        <f>IF(TONGHOP!F1125="","",TONGHOP!F1125)</f>
        <v>17C1-CNÔ10</v>
      </c>
      <c r="B1125" s="76">
        <f>IF(TONGHOP!C1125="","",TONGHOP!C1125)</f>
        <v>20180127</v>
      </c>
      <c r="C1125" s="76" t="str">
        <f>IF(TONGHOP!D1125="","",TONGHOP!D1125)</f>
        <v>10h00</v>
      </c>
      <c r="D1125" s="81">
        <f>IF(TONGHOP!Q1125="","",TONGHOP!Q1125)</f>
        <v>60</v>
      </c>
      <c r="E1125" s="82" t="str">
        <f>IF(TONGHOP!V1125="","",IF(OR(TONGHOP!O1125="KTHP",TONGHOP!O1125="ThiTN"),TONGHOP!V1125,""))</f>
        <v/>
      </c>
      <c r="F1125" s="81" t="str">
        <f t="shared" si="34"/>
        <v/>
      </c>
      <c r="G1125" s="82" t="str">
        <f>IF(TONGHOP!W1125="","",IF(OR(TONGHOP!O1125="KTHP",TONGHOP!O1125="ThiTN"),TONGHOP!W1125,""))</f>
        <v/>
      </c>
      <c r="H1125" s="81" t="str">
        <f t="shared" si="35"/>
        <v/>
      </c>
    </row>
    <row r="1126" spans="1:8" ht="37.5" hidden="1">
      <c r="A1126" s="80" t="str">
        <f>IF(TONGHOP!F1126="","",TONGHOP!F1126)</f>
        <v>17C1-CNÔ13</v>
      </c>
      <c r="B1126" s="76">
        <f>IF(TONGHOP!C1126="","",TONGHOP!C1126)</f>
        <v>20180127</v>
      </c>
      <c r="C1126" s="76" t="str">
        <f>IF(TONGHOP!D1126="","",TONGHOP!D1126)</f>
        <v>10h00</v>
      </c>
      <c r="D1126" s="81">
        <f>IF(TONGHOP!Q1126="","",TONGHOP!Q1126)</f>
        <v>60</v>
      </c>
      <c r="E1126" s="82" t="str">
        <f>IF(TONGHOP!V1126="","",IF(OR(TONGHOP!O1126="KTHP",TONGHOP!O1126="ThiTN"),TONGHOP!V1126,""))</f>
        <v/>
      </c>
      <c r="F1126" s="81" t="str">
        <f t="shared" si="34"/>
        <v/>
      </c>
      <c r="G1126" s="82" t="str">
        <f>IF(TONGHOP!W1126="","",IF(OR(TONGHOP!O1126="KTHP",TONGHOP!O1126="ThiTN"),TONGHOP!W1126,""))</f>
        <v/>
      </c>
      <c r="H1126" s="81" t="str">
        <f t="shared" si="35"/>
        <v/>
      </c>
    </row>
    <row r="1127" spans="1:8" ht="37.5" hidden="1">
      <c r="A1127" s="80" t="str">
        <f>IF(TONGHOP!F1127="","",TONGHOP!F1127)</f>
        <v>17C1-CNÔ16</v>
      </c>
      <c r="B1127" s="76">
        <f>IF(TONGHOP!C1127="","",TONGHOP!C1127)</f>
        <v>20180127</v>
      </c>
      <c r="C1127" s="76" t="str">
        <f>IF(TONGHOP!D1127="","",TONGHOP!D1127)</f>
        <v>10h00</v>
      </c>
      <c r="D1127" s="81">
        <f>IF(TONGHOP!Q1127="","",TONGHOP!Q1127)</f>
        <v>60</v>
      </c>
      <c r="E1127" s="82" t="str">
        <f>IF(TONGHOP!V1127="","",IF(OR(TONGHOP!O1127="KTHP",TONGHOP!O1127="ThiTN"),TONGHOP!V1127,""))</f>
        <v/>
      </c>
      <c r="F1127" s="81" t="str">
        <f t="shared" si="34"/>
        <v/>
      </c>
      <c r="G1127" s="82" t="str">
        <f>IF(TONGHOP!W1127="","",IF(OR(TONGHOP!O1127="KTHP",TONGHOP!O1127="ThiTN"),TONGHOP!W1127,""))</f>
        <v/>
      </c>
      <c r="H1127" s="81" t="str">
        <f t="shared" si="35"/>
        <v/>
      </c>
    </row>
    <row r="1128" spans="1:8" hidden="1">
      <c r="A1128" s="80" t="str">
        <f>IF(TONGHOP!F1128="","",TONGHOP!F1128)</f>
        <v>17C1-KML2</v>
      </c>
      <c r="B1128" s="76">
        <f>IF(TONGHOP!C1128="","",TONGHOP!C1128)</f>
        <v>20180127</v>
      </c>
      <c r="C1128" s="76" t="str">
        <f>IF(TONGHOP!D1128="","",TONGHOP!D1128)</f>
        <v>10h00</v>
      </c>
      <c r="D1128" s="81">
        <f>IF(TONGHOP!Q1128="","",TONGHOP!Q1128)</f>
        <v>60</v>
      </c>
      <c r="E1128" s="82" t="str">
        <f>IF(TONGHOP!V1128="","",IF(OR(TONGHOP!O1128="KTHP",TONGHOP!O1128="ThiTN"),TONGHOP!V1128,""))</f>
        <v/>
      </c>
      <c r="F1128" s="81" t="str">
        <f t="shared" si="34"/>
        <v/>
      </c>
      <c r="G1128" s="82" t="str">
        <f>IF(TONGHOP!W1128="","",IF(OR(TONGHOP!O1128="KTHP",TONGHOP!O1128="ThiTN"),TONGHOP!W1128,""))</f>
        <v/>
      </c>
      <c r="H1128" s="81" t="str">
        <f t="shared" si="35"/>
        <v/>
      </c>
    </row>
    <row r="1129" spans="1:8" hidden="1">
      <c r="A1129" s="80" t="str">
        <f>IF(TONGHOP!F1129="","",TONGHOP!F1129)</f>
        <v>17C1-VSL1</v>
      </c>
      <c r="B1129" s="76">
        <f>IF(TONGHOP!C1129="","",TONGHOP!C1129)</f>
        <v>20180127</v>
      </c>
      <c r="C1129" s="76" t="str">
        <f>IF(TONGHOP!D1129="","",TONGHOP!D1129)</f>
        <v>10h00</v>
      </c>
      <c r="D1129" s="81">
        <f>IF(TONGHOP!Q1129="","",TONGHOP!Q1129)</f>
        <v>60</v>
      </c>
      <c r="E1129" s="82" t="str">
        <f>IF(TONGHOP!V1129="","",IF(OR(TONGHOP!O1129="KTHP",TONGHOP!O1129="ThiTN"),TONGHOP!V1129,""))</f>
        <v/>
      </c>
      <c r="F1129" s="81" t="str">
        <f t="shared" si="34"/>
        <v/>
      </c>
      <c r="G1129" s="82" t="str">
        <f>IF(TONGHOP!W1129="","",IF(OR(TONGHOP!O1129="KTHP",TONGHOP!O1129="ThiTN"),TONGHOP!W1129,""))</f>
        <v/>
      </c>
      <c r="H1129" s="81" t="str">
        <f t="shared" si="35"/>
        <v/>
      </c>
    </row>
    <row r="1130" spans="1:8" hidden="1">
      <c r="A1130" s="80" t="str">
        <f>IF(TONGHOP!F1130="","",TONGHOP!F1130)</f>
        <v>17C1-CNM2</v>
      </c>
      <c r="B1130" s="76">
        <f>IF(TONGHOP!C1130="","",TONGHOP!C1130)</f>
        <v>20180127</v>
      </c>
      <c r="C1130" s="76" t="str">
        <f>IF(TONGHOP!D1130="","",TONGHOP!D1130)</f>
        <v>10h00</v>
      </c>
      <c r="D1130" s="81">
        <f>IF(TONGHOP!Q1130="","",TONGHOP!Q1130)</f>
        <v>60</v>
      </c>
      <c r="E1130" s="82" t="str">
        <f>IF(TONGHOP!V1130="","",IF(OR(TONGHOP!O1130="KTHP",TONGHOP!O1130="ThiTN"),TONGHOP!V1130,""))</f>
        <v/>
      </c>
      <c r="F1130" s="81" t="str">
        <f t="shared" si="34"/>
        <v/>
      </c>
      <c r="G1130" s="82" t="str">
        <f>IF(TONGHOP!W1130="","",IF(OR(TONGHOP!O1130="KTHP",TONGHOP!O1130="ThiTN"),TONGHOP!W1130,""))</f>
        <v/>
      </c>
      <c r="H1130" s="81" t="str">
        <f t="shared" si="35"/>
        <v/>
      </c>
    </row>
    <row r="1131" spans="1:8" hidden="1">
      <c r="A1131" s="80" t="str">
        <f>IF(TONGHOP!F1131="","",TONGHOP!F1131)</f>
        <v>17C1-CNÔ1</v>
      </c>
      <c r="B1131" s="76">
        <f>IF(TONGHOP!C1131="","",TONGHOP!C1131)</f>
        <v>20180127</v>
      </c>
      <c r="C1131" s="76" t="str">
        <f>IF(TONGHOP!D1131="","",TONGHOP!D1131)</f>
        <v>10h00</v>
      </c>
      <c r="D1131" s="81">
        <f>IF(TONGHOP!Q1131="","",TONGHOP!Q1131)</f>
        <v>60</v>
      </c>
      <c r="E1131" s="82" t="str">
        <f>IF(TONGHOP!V1131="","",IF(OR(TONGHOP!O1131="KTHP",TONGHOP!O1131="ThiTN"),TONGHOP!V1131,""))</f>
        <v/>
      </c>
      <c r="F1131" s="81" t="str">
        <f t="shared" si="34"/>
        <v/>
      </c>
      <c r="G1131" s="82" t="str">
        <f>IF(TONGHOP!W1131="","",IF(OR(TONGHOP!O1131="KTHP",TONGHOP!O1131="ThiTN"),TONGHOP!W1131,""))</f>
        <v/>
      </c>
      <c r="H1131" s="81" t="str">
        <f t="shared" si="35"/>
        <v/>
      </c>
    </row>
    <row r="1132" spans="1:8" hidden="1">
      <c r="A1132" s="80" t="str">
        <f>IF(TONGHOP!F1132="","",TONGHOP!F1132)</f>
        <v>17C1-TKW1</v>
      </c>
      <c r="B1132" s="76">
        <f>IF(TONGHOP!C1132="","",TONGHOP!C1132)</f>
        <v>20180127</v>
      </c>
      <c r="C1132" s="76" t="str">
        <f>IF(TONGHOP!D1132="","",TONGHOP!D1132)</f>
        <v>13h30</v>
      </c>
      <c r="D1132" s="81">
        <f>IF(TONGHOP!Q1132="","",TONGHOP!Q1132)</f>
        <v>60</v>
      </c>
      <c r="E1132" s="82" t="str">
        <f>IF(TONGHOP!V1132="","",IF(OR(TONGHOP!O1132="KTHP",TONGHOP!O1132="ThiTN"),TONGHOP!V1132,""))</f>
        <v/>
      </c>
      <c r="F1132" s="81" t="str">
        <f t="shared" si="34"/>
        <v/>
      </c>
      <c r="G1132" s="82" t="str">
        <f>IF(TONGHOP!W1132="","",IF(OR(TONGHOP!O1132="KTHP",TONGHOP!O1132="ThiTN"),TONGHOP!W1132,""))</f>
        <v/>
      </c>
      <c r="H1132" s="81" t="str">
        <f t="shared" si="35"/>
        <v/>
      </c>
    </row>
    <row r="1133" spans="1:8" hidden="1">
      <c r="A1133" s="80" t="str">
        <f>IF(TONGHOP!F1133="","",TONGHOP!F1133)</f>
        <v>17C1-TKW1</v>
      </c>
      <c r="B1133" s="76">
        <f>IF(TONGHOP!C1133="","",TONGHOP!C1133)</f>
        <v>20180127</v>
      </c>
      <c r="C1133" s="76" t="str">
        <f>IF(TONGHOP!D1133="","",TONGHOP!D1133)</f>
        <v>13h30</v>
      </c>
      <c r="D1133" s="81">
        <f>IF(TONGHOP!Q1133="","",TONGHOP!Q1133)</f>
        <v>60</v>
      </c>
      <c r="E1133" s="82" t="str">
        <f>IF(TONGHOP!V1133="","",IF(OR(TONGHOP!O1133="KTHP",TONGHOP!O1133="ThiTN"),TONGHOP!V1133,""))</f>
        <v/>
      </c>
      <c r="F1133" s="81" t="str">
        <f t="shared" si="34"/>
        <v/>
      </c>
      <c r="G1133" s="82" t="str">
        <f>IF(TONGHOP!W1133="","",IF(OR(TONGHOP!O1133="KTHP",TONGHOP!O1133="ThiTN"),TONGHOP!W1133,""))</f>
        <v/>
      </c>
      <c r="H1133" s="81" t="str">
        <f t="shared" si="35"/>
        <v/>
      </c>
    </row>
    <row r="1134" spans="1:8" hidden="1">
      <c r="A1134" s="80" t="str">
        <f>IF(TONGHOP!F1134="","",TONGHOP!F1134)</f>
        <v>17C1-LTM1</v>
      </c>
      <c r="B1134" s="76">
        <f>IF(TONGHOP!C1134="","",TONGHOP!C1134)</f>
        <v>20180127</v>
      </c>
      <c r="C1134" s="76" t="str">
        <f>IF(TONGHOP!D1134="","",TONGHOP!D1134)</f>
        <v>13h30</v>
      </c>
      <c r="D1134" s="81">
        <f>IF(TONGHOP!Q1134="","",TONGHOP!Q1134)</f>
        <v>60</v>
      </c>
      <c r="E1134" s="82" t="str">
        <f>IF(TONGHOP!V1134="","",IF(OR(TONGHOP!O1134="KTHP",TONGHOP!O1134="ThiTN"),TONGHOP!V1134,""))</f>
        <v/>
      </c>
      <c r="F1134" s="81" t="str">
        <f t="shared" si="34"/>
        <v/>
      </c>
      <c r="G1134" s="82" t="str">
        <f>IF(TONGHOP!W1134="","",IF(OR(TONGHOP!O1134="KTHP",TONGHOP!O1134="ThiTN"),TONGHOP!W1134,""))</f>
        <v/>
      </c>
      <c r="H1134" s="81" t="str">
        <f t="shared" si="35"/>
        <v/>
      </c>
    </row>
    <row r="1135" spans="1:8" hidden="1">
      <c r="A1135" s="80" t="str">
        <f>IF(TONGHOP!F1135="","",TONGHOP!F1135)</f>
        <v>17C1-CMT1</v>
      </c>
      <c r="B1135" s="76">
        <f>IF(TONGHOP!C1135="","",TONGHOP!C1135)</f>
        <v>20180127</v>
      </c>
      <c r="C1135" s="76" t="str">
        <f>IF(TONGHOP!D1135="","",TONGHOP!D1135)</f>
        <v>14h30</v>
      </c>
      <c r="D1135" s="81">
        <f>IF(TONGHOP!Q1135="","",TONGHOP!Q1135)</f>
        <v>60</v>
      </c>
      <c r="E1135" s="82" t="str">
        <f>IF(TONGHOP!V1135="","",IF(OR(TONGHOP!O1135="KTHP",TONGHOP!O1135="ThiTN"),TONGHOP!V1135,""))</f>
        <v/>
      </c>
      <c r="F1135" s="81" t="str">
        <f t="shared" si="34"/>
        <v/>
      </c>
      <c r="G1135" s="82" t="str">
        <f>IF(TONGHOP!W1135="","",IF(OR(TONGHOP!O1135="KTHP",TONGHOP!O1135="ThiTN"),TONGHOP!W1135,""))</f>
        <v/>
      </c>
      <c r="H1135" s="81" t="str">
        <f t="shared" si="35"/>
        <v/>
      </c>
    </row>
    <row r="1136" spans="1:8" hidden="1">
      <c r="A1136" s="80" t="str">
        <f>IF(TONGHOP!F1136="","",TONGHOP!F1136)</f>
        <v>17C1-LTM1</v>
      </c>
      <c r="B1136" s="76">
        <f>IF(TONGHOP!C1136="","",TONGHOP!C1136)</f>
        <v>20180127</v>
      </c>
      <c r="C1136" s="76" t="str">
        <f>IF(TONGHOP!D1136="","",TONGHOP!D1136)</f>
        <v>14h30</v>
      </c>
      <c r="D1136" s="81">
        <f>IF(TONGHOP!Q1136="","",TONGHOP!Q1136)</f>
        <v>60</v>
      </c>
      <c r="E1136" s="82" t="str">
        <f>IF(TONGHOP!V1136="","",IF(OR(TONGHOP!O1136="KTHP",TONGHOP!O1136="ThiTN"),TONGHOP!V1136,""))</f>
        <v>Lương Minh Dũng</v>
      </c>
      <c r="F1136" s="81">
        <f t="shared" si="34"/>
        <v>0.3</v>
      </c>
      <c r="G1136" s="82" t="str">
        <f>IF(TONGHOP!W1136="","",IF(OR(TONGHOP!O1136="KTHP",TONGHOP!O1136="ThiTN"),TONGHOP!W1136,""))</f>
        <v/>
      </c>
      <c r="H1136" s="81" t="str">
        <f t="shared" si="35"/>
        <v/>
      </c>
    </row>
    <row r="1137" spans="1:8" hidden="1">
      <c r="A1137" s="80" t="str">
        <f>IF(TONGHOP!F1137="","",TONGHOP!F1137)</f>
        <v>17C1-LTM2</v>
      </c>
      <c r="B1137" s="76">
        <f>IF(TONGHOP!C1137="","",TONGHOP!C1137)</f>
        <v>20180127</v>
      </c>
      <c r="C1137" s="76" t="str">
        <f>IF(TONGHOP!D1137="","",TONGHOP!D1137)</f>
        <v>14h30</v>
      </c>
      <c r="D1137" s="81">
        <f>IF(TONGHOP!Q1137="","",TONGHOP!Q1137)</f>
        <v>60</v>
      </c>
      <c r="E1137" s="82" t="str">
        <f>IF(TONGHOP!V1137="","",IF(OR(TONGHOP!O1137="KTHP",TONGHOP!O1137="ThiTN"),TONGHOP!V1137,""))</f>
        <v/>
      </c>
      <c r="F1137" s="81" t="str">
        <f t="shared" si="34"/>
        <v/>
      </c>
      <c r="G1137" s="82" t="str">
        <f>IF(TONGHOP!W1137="","",IF(OR(TONGHOP!O1137="KTHP",TONGHOP!O1137="ThiTN"),TONGHOP!W1137,""))</f>
        <v/>
      </c>
      <c r="H1137" s="81" t="str">
        <f t="shared" si="35"/>
        <v/>
      </c>
    </row>
    <row r="1138" spans="1:8" hidden="1">
      <c r="A1138" s="80" t="str">
        <f>IF(TONGHOP!F1138="","",TONGHOP!F1138)</f>
        <v>17C1-CMT1</v>
      </c>
      <c r="B1138" s="76">
        <f>IF(TONGHOP!C1138="","",TONGHOP!C1138)</f>
        <v>20180127</v>
      </c>
      <c r="C1138" s="76" t="str">
        <f>IF(TONGHOP!D1138="","",TONGHOP!D1138)</f>
        <v>15h30</v>
      </c>
      <c r="D1138" s="81">
        <f>IF(TONGHOP!Q1138="","",TONGHOP!Q1138)</f>
        <v>60</v>
      </c>
      <c r="E1138" s="82" t="str">
        <f>IF(TONGHOP!V1138="","",IF(OR(TONGHOP!O1138="KTHP",TONGHOP!O1138="ThiTN"),TONGHOP!V1138,""))</f>
        <v/>
      </c>
      <c r="F1138" s="81" t="str">
        <f t="shared" si="34"/>
        <v/>
      </c>
      <c r="G1138" s="82" t="str">
        <f>IF(TONGHOP!W1138="","",IF(OR(TONGHOP!O1138="KTHP",TONGHOP!O1138="ThiTN"),TONGHOP!W1138,""))</f>
        <v/>
      </c>
      <c r="H1138" s="81" t="str">
        <f t="shared" si="35"/>
        <v/>
      </c>
    </row>
    <row r="1139" spans="1:8" hidden="1">
      <c r="A1139" s="80" t="str">
        <f>IF(TONGHOP!F1139="","",TONGHOP!F1139)</f>
        <v>17C1-CMT1</v>
      </c>
      <c r="B1139" s="76">
        <f>IF(TONGHOP!C1139="","",TONGHOP!C1139)</f>
        <v>20180127</v>
      </c>
      <c r="C1139" s="76" t="str">
        <f>IF(TONGHOP!D1139="","",TONGHOP!D1139)</f>
        <v>15h30</v>
      </c>
      <c r="D1139" s="81">
        <f>IF(TONGHOP!Q1139="","",TONGHOP!Q1139)</f>
        <v>60</v>
      </c>
      <c r="E1139" s="82" t="str">
        <f>IF(TONGHOP!V1139="","",IF(OR(TONGHOP!O1139="KTHP",TONGHOP!O1139="ThiTN"),TONGHOP!V1139,""))</f>
        <v/>
      </c>
      <c r="F1139" s="81" t="str">
        <f t="shared" si="34"/>
        <v/>
      </c>
      <c r="G1139" s="82" t="str">
        <f>IF(TONGHOP!W1139="","",IF(OR(TONGHOP!O1139="KTHP",TONGHOP!O1139="ThiTN"),TONGHOP!W1139,""))</f>
        <v/>
      </c>
      <c r="H1139" s="81" t="str">
        <f t="shared" si="35"/>
        <v/>
      </c>
    </row>
    <row r="1140" spans="1:8" hidden="1">
      <c r="A1140" s="80" t="str">
        <f>IF(TONGHOP!F1140="","",TONGHOP!F1140)</f>
        <v>17C1-CMT2</v>
      </c>
      <c r="B1140" s="76">
        <f>IF(TONGHOP!C1140="","",TONGHOP!C1140)</f>
        <v>20180127</v>
      </c>
      <c r="C1140" s="76" t="str">
        <f>IF(TONGHOP!D1140="","",TONGHOP!D1140)</f>
        <v>15h30</v>
      </c>
      <c r="D1140" s="81">
        <f>IF(TONGHOP!Q1140="","",TONGHOP!Q1140)</f>
        <v>60</v>
      </c>
      <c r="E1140" s="82" t="str">
        <f>IF(TONGHOP!V1140="","",IF(OR(TONGHOP!O1140="KTHP",TONGHOP!O1140="ThiTN"),TONGHOP!V1140,""))</f>
        <v/>
      </c>
      <c r="F1140" s="81" t="str">
        <f t="shared" si="34"/>
        <v/>
      </c>
      <c r="G1140" s="82" t="str">
        <f>IF(TONGHOP!W1140="","",IF(OR(TONGHOP!O1140="KTHP",TONGHOP!O1140="ThiTN"),TONGHOP!W1140,""))</f>
        <v/>
      </c>
      <c r="H1140" s="81" t="str">
        <f t="shared" si="35"/>
        <v/>
      </c>
    </row>
    <row r="1141" spans="1:8" hidden="1">
      <c r="A1141" s="80" t="str">
        <f>IF(TONGHOP!F1141="","",TONGHOP!F1141)</f>
        <v>17C1-CMT2</v>
      </c>
      <c r="B1141" s="76">
        <f>IF(TONGHOP!C1141="","",TONGHOP!C1141)</f>
        <v>20180127</v>
      </c>
      <c r="C1141" s="76" t="str">
        <f>IF(TONGHOP!D1141="","",TONGHOP!D1141)</f>
        <v>15h30</v>
      </c>
      <c r="D1141" s="81">
        <f>IF(TONGHOP!Q1141="","",TONGHOP!Q1141)</f>
        <v>60</v>
      </c>
      <c r="E1141" s="82" t="str">
        <f>IF(TONGHOP!V1141="","",IF(OR(TONGHOP!O1141="KTHP",TONGHOP!O1141="ThiTN"),TONGHOP!V1141,""))</f>
        <v/>
      </c>
      <c r="F1141" s="81" t="str">
        <f t="shared" si="34"/>
        <v/>
      </c>
      <c r="G1141" s="82" t="str">
        <f>IF(TONGHOP!W1141="","",IF(OR(TONGHOP!O1141="KTHP",TONGHOP!O1141="ThiTN"),TONGHOP!W1141,""))</f>
        <v/>
      </c>
      <c r="H1141" s="81" t="str">
        <f t="shared" si="35"/>
        <v/>
      </c>
    </row>
    <row r="1142" spans="1:8" hidden="1">
      <c r="A1142" s="80" t="str">
        <f>IF(TONGHOP!F1142="","",TONGHOP!F1142)</f>
        <v>17C1-CMT2</v>
      </c>
      <c r="B1142" s="76">
        <f>IF(TONGHOP!C1142="","",TONGHOP!C1142)</f>
        <v>20180127</v>
      </c>
      <c r="C1142" s="76" t="str">
        <f>IF(TONGHOP!D1142="","",TONGHOP!D1142)</f>
        <v>15h30</v>
      </c>
      <c r="D1142" s="81">
        <f>IF(TONGHOP!Q1142="","",TONGHOP!Q1142)</f>
        <v>60</v>
      </c>
      <c r="E1142" s="82" t="str">
        <f>IF(TONGHOP!V1142="","",IF(OR(TONGHOP!O1142="KTHP",TONGHOP!O1142="ThiTN"),TONGHOP!V1142,""))</f>
        <v/>
      </c>
      <c r="F1142" s="81" t="str">
        <f t="shared" si="34"/>
        <v/>
      </c>
      <c r="G1142" s="82" t="str">
        <f>IF(TONGHOP!W1142="","",IF(OR(TONGHOP!O1142="KTHP",TONGHOP!O1142="ThiTN"),TONGHOP!W1142,""))</f>
        <v/>
      </c>
      <c r="H1142" s="81" t="str">
        <f t="shared" si="35"/>
        <v/>
      </c>
    </row>
    <row r="1143" spans="1:8" hidden="1">
      <c r="A1143" s="80" t="str">
        <f>IF(TONGHOP!F1143="","",TONGHOP!F1143)</f>
        <v>17C1-ANM1</v>
      </c>
      <c r="B1143" s="76">
        <f>IF(TONGHOP!C1143="","",TONGHOP!C1143)</f>
        <v>20180127</v>
      </c>
      <c r="C1143" s="76" t="str">
        <f>IF(TONGHOP!D1143="","",TONGHOP!D1143)</f>
        <v>16h30</v>
      </c>
      <c r="D1143" s="81">
        <f>IF(TONGHOP!Q1143="","",TONGHOP!Q1143)</f>
        <v>60</v>
      </c>
      <c r="E1143" s="82" t="str">
        <f>IF(TONGHOP!V1143="","",IF(OR(TONGHOP!O1143="KTHP",TONGHOP!O1143="ThiTN"),TONGHOP!V1143,""))</f>
        <v/>
      </c>
      <c r="F1143" s="81" t="str">
        <f t="shared" si="34"/>
        <v/>
      </c>
      <c r="G1143" s="82" t="str">
        <f>IF(TONGHOP!W1143="","",IF(OR(TONGHOP!O1143="KTHP",TONGHOP!O1143="ThiTN"),TONGHOP!W1143,""))</f>
        <v/>
      </c>
      <c r="H1143" s="81" t="str">
        <f t="shared" si="35"/>
        <v/>
      </c>
    </row>
    <row r="1144" spans="1:8" hidden="1">
      <c r="A1144" s="80" t="str">
        <f>IF(TONGHOP!F1144="","",TONGHOP!F1144)</f>
        <v>17C1-QTM1</v>
      </c>
      <c r="B1144" s="76">
        <f>IF(TONGHOP!C1144="","",TONGHOP!C1144)</f>
        <v>20180127</v>
      </c>
      <c r="C1144" s="76" t="str">
        <f>IF(TONGHOP!D1144="","",TONGHOP!D1144)</f>
        <v>16h30</v>
      </c>
      <c r="D1144" s="81">
        <f>IF(TONGHOP!Q1144="","",TONGHOP!Q1144)</f>
        <v>60</v>
      </c>
      <c r="E1144" s="82" t="str">
        <f>IF(TONGHOP!V1144="","",IF(OR(TONGHOP!O1144="KTHP",TONGHOP!O1144="ThiTN"),TONGHOP!V1144,""))</f>
        <v>Nguyễn Khoa</v>
      </c>
      <c r="F1144" s="81">
        <f t="shared" si="34"/>
        <v>0.3</v>
      </c>
      <c r="G1144" s="82" t="str">
        <f>IF(TONGHOP!W1144="","",IF(OR(TONGHOP!O1144="KTHP",TONGHOP!O1144="ThiTN"),TONGHOP!W1144,""))</f>
        <v/>
      </c>
      <c r="H1144" s="81" t="str">
        <f t="shared" si="35"/>
        <v/>
      </c>
    </row>
    <row r="1145" spans="1:8" ht="37.5" hidden="1">
      <c r="A1145" s="80" t="str">
        <f>IF(TONGHOP!F1145="","",TONGHOP!F1145)</f>
        <v>17C1-CNÔ15</v>
      </c>
      <c r="B1145" s="76">
        <f>IF(TONGHOP!C1145="","",TONGHOP!C1145)</f>
        <v>20180127</v>
      </c>
      <c r="C1145" s="76" t="str">
        <f>IF(TONGHOP!D1145="","",TONGHOP!D1145)</f>
        <v>7h30</v>
      </c>
      <c r="D1145" s="81">
        <f>IF(TONGHOP!Q1145="","",TONGHOP!Q1145)</f>
        <v>60</v>
      </c>
      <c r="E1145" s="82" t="str">
        <f>IF(TONGHOP!V1145="","",IF(OR(TONGHOP!O1145="KTHP",TONGHOP!O1145="ThiTN"),TONGHOP!V1145,""))</f>
        <v/>
      </c>
      <c r="F1145" s="81" t="str">
        <f t="shared" si="34"/>
        <v/>
      </c>
      <c r="G1145" s="82" t="str">
        <f>IF(TONGHOP!W1145="","",IF(OR(TONGHOP!O1145="KTHP",TONGHOP!O1145="ThiTN"),TONGHOP!W1145,""))</f>
        <v/>
      </c>
      <c r="H1145" s="81" t="str">
        <f t="shared" si="35"/>
        <v/>
      </c>
    </row>
    <row r="1146" spans="1:8" ht="37.5" hidden="1">
      <c r="A1146" s="80" t="str">
        <f>IF(TONGHOP!F1146="","",TONGHOP!F1146)</f>
        <v>17C1-CNÔ15</v>
      </c>
      <c r="B1146" s="76">
        <f>IF(TONGHOP!C1146="","",TONGHOP!C1146)</f>
        <v>20180127</v>
      </c>
      <c r="C1146" s="76" t="str">
        <f>IF(TONGHOP!D1146="","",TONGHOP!D1146)</f>
        <v>7h30</v>
      </c>
      <c r="D1146" s="81">
        <f>IF(TONGHOP!Q1146="","",TONGHOP!Q1146)</f>
        <v>60</v>
      </c>
      <c r="E1146" s="82" t="str">
        <f>IF(TONGHOP!V1146="","",IF(OR(TONGHOP!O1146="KTHP",TONGHOP!O1146="ThiTN"),TONGHOP!V1146,""))</f>
        <v/>
      </c>
      <c r="F1146" s="81" t="str">
        <f t="shared" si="34"/>
        <v/>
      </c>
      <c r="G1146" s="82" t="str">
        <f>IF(TONGHOP!W1146="","",IF(OR(TONGHOP!O1146="KTHP",TONGHOP!O1146="ThiTN"),TONGHOP!W1146,""))</f>
        <v/>
      </c>
      <c r="H1146" s="81" t="str">
        <f t="shared" si="35"/>
        <v/>
      </c>
    </row>
    <row r="1147" spans="1:8" hidden="1">
      <c r="A1147" s="80" t="str">
        <f>IF(TONGHOP!F1147="","",TONGHOP!F1147)</f>
        <v>17C1-CNL1</v>
      </c>
      <c r="B1147" s="76">
        <f>IF(TONGHOP!C1147="","",TONGHOP!C1147)</f>
        <v>20180127</v>
      </c>
      <c r="C1147" s="76" t="str">
        <f>IF(TONGHOP!D1147="","",TONGHOP!D1147)</f>
        <v>7h30</v>
      </c>
      <c r="D1147" s="81">
        <f>IF(TONGHOP!Q1147="","",TONGHOP!Q1147)</f>
        <v>60</v>
      </c>
      <c r="E1147" s="82" t="str">
        <f>IF(TONGHOP!V1147="","",IF(OR(TONGHOP!O1147="KTHP",TONGHOP!O1147="ThiTN"),TONGHOP!V1147,""))</f>
        <v/>
      </c>
      <c r="F1147" s="81" t="str">
        <f t="shared" si="34"/>
        <v/>
      </c>
      <c r="G1147" s="82" t="str">
        <f>IF(TONGHOP!W1147="","",IF(OR(TONGHOP!O1147="KTHP",TONGHOP!O1147="ThiTN"),TONGHOP!W1147,""))</f>
        <v/>
      </c>
      <c r="H1147" s="81" t="str">
        <f t="shared" si="35"/>
        <v/>
      </c>
    </row>
    <row r="1148" spans="1:8" hidden="1">
      <c r="A1148" s="80" t="str">
        <f>IF(TONGHOP!F1148="","",TONGHOP!F1148)</f>
        <v>17C1-CNL1</v>
      </c>
      <c r="B1148" s="76">
        <f>IF(TONGHOP!C1148="","",TONGHOP!C1148)</f>
        <v>20180127</v>
      </c>
      <c r="C1148" s="76" t="str">
        <f>IF(TONGHOP!D1148="","",TONGHOP!D1148)</f>
        <v>7h30</v>
      </c>
      <c r="D1148" s="81">
        <f>IF(TONGHOP!Q1148="","",TONGHOP!Q1148)</f>
        <v>60</v>
      </c>
      <c r="E1148" s="82" t="str">
        <f>IF(TONGHOP!V1148="","",IF(OR(TONGHOP!O1148="KTHP",TONGHOP!O1148="ThiTN"),TONGHOP!V1148,""))</f>
        <v/>
      </c>
      <c r="F1148" s="81" t="str">
        <f t="shared" si="34"/>
        <v/>
      </c>
      <c r="G1148" s="82" t="str">
        <f>IF(TONGHOP!W1148="","",IF(OR(TONGHOP!O1148="KTHP",TONGHOP!O1148="ThiTN"),TONGHOP!W1148,""))</f>
        <v/>
      </c>
      <c r="H1148" s="81" t="str">
        <f t="shared" si="35"/>
        <v/>
      </c>
    </row>
    <row r="1149" spans="1:8" hidden="1">
      <c r="A1149" s="80" t="str">
        <f>IF(TONGHOP!F1149="","",TONGHOP!F1149)</f>
        <v>17C1-KML1</v>
      </c>
      <c r="B1149" s="76">
        <f>IF(TONGHOP!C1149="","",TONGHOP!C1149)</f>
        <v>20180127</v>
      </c>
      <c r="C1149" s="76" t="str">
        <f>IF(TONGHOP!D1149="","",TONGHOP!D1149)</f>
        <v>7h30</v>
      </c>
      <c r="D1149" s="81">
        <f>IF(TONGHOP!Q1149="","",TONGHOP!Q1149)</f>
        <v>60</v>
      </c>
      <c r="E1149" s="82" t="str">
        <f>IF(TONGHOP!V1149="","",IF(OR(TONGHOP!O1149="KTHP",TONGHOP!O1149="ThiTN"),TONGHOP!V1149,""))</f>
        <v/>
      </c>
      <c r="F1149" s="81" t="str">
        <f t="shared" si="34"/>
        <v/>
      </c>
      <c r="G1149" s="82" t="str">
        <f>IF(TONGHOP!W1149="","",IF(OR(TONGHOP!O1149="KTHP",TONGHOP!O1149="ThiTN"),TONGHOP!W1149,""))</f>
        <v/>
      </c>
      <c r="H1149" s="81" t="str">
        <f t="shared" si="35"/>
        <v/>
      </c>
    </row>
    <row r="1150" spans="1:8" hidden="1">
      <c r="A1150" s="80" t="str">
        <f>IF(TONGHOP!F1150="","",TONGHOP!F1150)</f>
        <v>17C1-KML1</v>
      </c>
      <c r="B1150" s="76">
        <f>IF(TONGHOP!C1150="","",TONGHOP!C1150)</f>
        <v>20180127</v>
      </c>
      <c r="C1150" s="76" t="str">
        <f>IF(TONGHOP!D1150="","",TONGHOP!D1150)</f>
        <v>7h30</v>
      </c>
      <c r="D1150" s="81">
        <f>IF(TONGHOP!Q1150="","",TONGHOP!Q1150)</f>
        <v>60</v>
      </c>
      <c r="E1150" s="82" t="str">
        <f>IF(TONGHOP!V1150="","",IF(OR(TONGHOP!O1150="KTHP",TONGHOP!O1150="ThiTN"),TONGHOP!V1150,""))</f>
        <v/>
      </c>
      <c r="F1150" s="81" t="str">
        <f t="shared" si="34"/>
        <v/>
      </c>
      <c r="G1150" s="82" t="str">
        <f>IF(TONGHOP!W1150="","",IF(OR(TONGHOP!O1150="KTHP",TONGHOP!O1150="ThiTN"),TONGHOP!W1150,""))</f>
        <v/>
      </c>
      <c r="H1150" s="81" t="str">
        <f t="shared" si="35"/>
        <v/>
      </c>
    </row>
    <row r="1151" spans="1:8" hidden="1">
      <c r="A1151" s="80" t="str">
        <f>IF(TONGHOP!F1151="","",TONGHOP!F1151)</f>
        <v>17C1-CNÔ4</v>
      </c>
      <c r="B1151" s="76">
        <f>IF(TONGHOP!C1151="","",TONGHOP!C1151)</f>
        <v>20180127</v>
      </c>
      <c r="C1151" s="76" t="str">
        <f>IF(TONGHOP!D1151="","",TONGHOP!D1151)</f>
        <v>7h30</v>
      </c>
      <c r="D1151" s="81">
        <f>IF(TONGHOP!Q1151="","",TONGHOP!Q1151)</f>
        <v>60</v>
      </c>
      <c r="E1151" s="82" t="str">
        <f>IF(TONGHOP!V1151="","",IF(OR(TONGHOP!O1151="KTHP",TONGHOP!O1151="ThiTN"),TONGHOP!V1151,""))</f>
        <v/>
      </c>
      <c r="F1151" s="81" t="str">
        <f t="shared" si="34"/>
        <v/>
      </c>
      <c r="G1151" s="82" t="str">
        <f>IF(TONGHOP!W1151="","",IF(OR(TONGHOP!O1151="KTHP",TONGHOP!O1151="ThiTN"),TONGHOP!W1151,""))</f>
        <v/>
      </c>
      <c r="H1151" s="81" t="str">
        <f t="shared" si="35"/>
        <v/>
      </c>
    </row>
    <row r="1152" spans="1:8" hidden="1">
      <c r="A1152" s="80" t="str">
        <f>IF(TONGHOP!F1152="","",TONGHOP!F1152)</f>
        <v>17C1-CNÔ4</v>
      </c>
      <c r="B1152" s="76">
        <f>IF(TONGHOP!C1152="","",TONGHOP!C1152)</f>
        <v>20180127</v>
      </c>
      <c r="C1152" s="76" t="str">
        <f>IF(TONGHOP!D1152="","",TONGHOP!D1152)</f>
        <v>7h30</v>
      </c>
      <c r="D1152" s="81">
        <f>IF(TONGHOP!Q1152="","",TONGHOP!Q1152)</f>
        <v>60</v>
      </c>
      <c r="E1152" s="82" t="str">
        <f>IF(TONGHOP!V1152="","",IF(OR(TONGHOP!O1152="KTHP",TONGHOP!O1152="ThiTN"),TONGHOP!V1152,""))</f>
        <v/>
      </c>
      <c r="F1152" s="81" t="str">
        <f t="shared" si="34"/>
        <v/>
      </c>
      <c r="G1152" s="82" t="str">
        <f>IF(TONGHOP!W1152="","",IF(OR(TONGHOP!O1152="KTHP",TONGHOP!O1152="ThiTN"),TONGHOP!W1152,""))</f>
        <v/>
      </c>
      <c r="H1152" s="81" t="str">
        <f t="shared" si="35"/>
        <v/>
      </c>
    </row>
    <row r="1153" spans="1:8" hidden="1">
      <c r="A1153" s="80" t="str">
        <f>IF(TONGHOP!F1153="","",TONGHOP!F1153)</f>
        <v>17C1-CNÔ2</v>
      </c>
      <c r="B1153" s="76">
        <f>IF(TONGHOP!C1153="","",TONGHOP!C1153)</f>
        <v>20180127</v>
      </c>
      <c r="C1153" s="76" t="str">
        <f>IF(TONGHOP!D1153="","",TONGHOP!D1153)</f>
        <v>7h30</v>
      </c>
      <c r="D1153" s="81">
        <f>IF(TONGHOP!Q1153="","",TONGHOP!Q1153)</f>
        <v>60</v>
      </c>
      <c r="E1153" s="82" t="str">
        <f>IF(TONGHOP!V1153="","",IF(OR(TONGHOP!O1153="KTHP",TONGHOP!O1153="ThiTN"),TONGHOP!V1153,""))</f>
        <v/>
      </c>
      <c r="F1153" s="81" t="str">
        <f t="shared" si="34"/>
        <v/>
      </c>
      <c r="G1153" s="82" t="str">
        <f>IF(TONGHOP!W1153="","",IF(OR(TONGHOP!O1153="KTHP",TONGHOP!O1153="ThiTN"),TONGHOP!W1153,""))</f>
        <v/>
      </c>
      <c r="H1153" s="81" t="str">
        <f t="shared" si="35"/>
        <v/>
      </c>
    </row>
    <row r="1154" spans="1:8" hidden="1">
      <c r="A1154" s="80" t="str">
        <f>IF(TONGHOP!F1154="","",TONGHOP!F1154)</f>
        <v>17C1-CNÔ2</v>
      </c>
      <c r="B1154" s="76">
        <f>IF(TONGHOP!C1154="","",TONGHOP!C1154)</f>
        <v>20180127</v>
      </c>
      <c r="C1154" s="76" t="str">
        <f>IF(TONGHOP!D1154="","",TONGHOP!D1154)</f>
        <v>7h30</v>
      </c>
      <c r="D1154" s="81">
        <f>IF(TONGHOP!Q1154="","",TONGHOP!Q1154)</f>
        <v>60</v>
      </c>
      <c r="E1154" s="82" t="str">
        <f>IF(TONGHOP!V1154="","",IF(OR(TONGHOP!O1154="KTHP",TONGHOP!O1154="ThiTN"),TONGHOP!V1154,""))</f>
        <v/>
      </c>
      <c r="F1154" s="81" t="str">
        <f t="shared" si="34"/>
        <v/>
      </c>
      <c r="G1154" s="82" t="str">
        <f>IF(TONGHOP!W1154="","",IF(OR(TONGHOP!O1154="KTHP",TONGHOP!O1154="ThiTN"),TONGHOP!W1154,""))</f>
        <v/>
      </c>
      <c r="H1154" s="81" t="str">
        <f t="shared" si="35"/>
        <v/>
      </c>
    </row>
    <row r="1155" spans="1:8" hidden="1">
      <c r="A1155" s="80" t="str">
        <f>IF(TONGHOP!F1155="","",TONGHOP!F1155)</f>
        <v>17C1-CNÔ7</v>
      </c>
      <c r="B1155" s="76">
        <f>IF(TONGHOP!C1155="","",TONGHOP!C1155)</f>
        <v>20180127</v>
      </c>
      <c r="C1155" s="76" t="str">
        <f>IF(TONGHOP!D1155="","",TONGHOP!D1155)</f>
        <v>7h30</v>
      </c>
      <c r="D1155" s="81">
        <f>IF(TONGHOP!Q1155="","",TONGHOP!Q1155)</f>
        <v>60</v>
      </c>
      <c r="E1155" s="82" t="str">
        <f>IF(TONGHOP!V1155="","",IF(OR(TONGHOP!O1155="KTHP",TONGHOP!O1155="ThiTN"),TONGHOP!V1155,""))</f>
        <v/>
      </c>
      <c r="F1155" s="81" t="str">
        <f t="shared" ref="F1155:F1218" si="36">IF(E1155="","",D1155*0.3/60)</f>
        <v/>
      </c>
      <c r="G1155" s="82" t="str">
        <f>IF(TONGHOP!W1155="","",IF(OR(TONGHOP!O1155="KTHP",TONGHOP!O1155="ThiTN"),TONGHOP!W1155,""))</f>
        <v/>
      </c>
      <c r="H1155" s="81" t="str">
        <f t="shared" ref="H1155:H1218" si="37">IF(G1155="","",D1155*0.3/60)</f>
        <v/>
      </c>
    </row>
    <row r="1156" spans="1:8" hidden="1">
      <c r="A1156" s="80" t="str">
        <f>IF(TONGHOP!F1156="","",TONGHOP!F1156)</f>
        <v>17C1-CNÔ7</v>
      </c>
      <c r="B1156" s="76">
        <f>IF(TONGHOP!C1156="","",TONGHOP!C1156)</f>
        <v>20180127</v>
      </c>
      <c r="C1156" s="76" t="str">
        <f>IF(TONGHOP!D1156="","",TONGHOP!D1156)</f>
        <v>7h30</v>
      </c>
      <c r="D1156" s="81">
        <f>IF(TONGHOP!Q1156="","",TONGHOP!Q1156)</f>
        <v>60</v>
      </c>
      <c r="E1156" s="82" t="str">
        <f>IF(TONGHOP!V1156="","",IF(OR(TONGHOP!O1156="KTHP",TONGHOP!O1156="ThiTN"),TONGHOP!V1156,""))</f>
        <v/>
      </c>
      <c r="F1156" s="81" t="str">
        <f t="shared" si="36"/>
        <v/>
      </c>
      <c r="G1156" s="82" t="str">
        <f>IF(TONGHOP!W1156="","",IF(OR(TONGHOP!O1156="KTHP",TONGHOP!O1156="ThiTN"),TONGHOP!W1156,""))</f>
        <v/>
      </c>
      <c r="H1156" s="81" t="str">
        <f t="shared" si="37"/>
        <v/>
      </c>
    </row>
    <row r="1157" spans="1:8" ht="37.5" hidden="1">
      <c r="A1157" s="80" t="str">
        <f>IF(TONGHOP!F1157="","",TONGHOP!F1157)</f>
        <v>17C1-CNÔ11</v>
      </c>
      <c r="B1157" s="76">
        <f>IF(TONGHOP!C1157="","",TONGHOP!C1157)</f>
        <v>20180127</v>
      </c>
      <c r="C1157" s="76" t="str">
        <f>IF(TONGHOP!D1157="","",TONGHOP!D1157)</f>
        <v>7h30</v>
      </c>
      <c r="D1157" s="81">
        <f>IF(TONGHOP!Q1157="","",TONGHOP!Q1157)</f>
        <v>60</v>
      </c>
      <c r="E1157" s="82" t="str">
        <f>IF(TONGHOP!V1157="","",IF(OR(TONGHOP!O1157="KTHP",TONGHOP!O1157="ThiTN"),TONGHOP!V1157,""))</f>
        <v/>
      </c>
      <c r="F1157" s="81" t="str">
        <f t="shared" si="36"/>
        <v/>
      </c>
      <c r="G1157" s="82" t="str">
        <f>IF(TONGHOP!W1157="","",IF(OR(TONGHOP!O1157="KTHP",TONGHOP!O1157="ThiTN"),TONGHOP!W1157,""))</f>
        <v/>
      </c>
      <c r="H1157" s="81" t="str">
        <f t="shared" si="37"/>
        <v/>
      </c>
    </row>
    <row r="1158" spans="1:8" ht="37.5" hidden="1">
      <c r="A1158" s="80" t="str">
        <f>IF(TONGHOP!F1158="","",TONGHOP!F1158)</f>
        <v>17C1-CNÔ11</v>
      </c>
      <c r="B1158" s="76">
        <f>IF(TONGHOP!C1158="","",TONGHOP!C1158)</f>
        <v>20180127</v>
      </c>
      <c r="C1158" s="76" t="str">
        <f>IF(TONGHOP!D1158="","",TONGHOP!D1158)</f>
        <v>7h30</v>
      </c>
      <c r="D1158" s="81">
        <f>IF(TONGHOP!Q1158="","",TONGHOP!Q1158)</f>
        <v>60</v>
      </c>
      <c r="E1158" s="82" t="str">
        <f>IF(TONGHOP!V1158="","",IF(OR(TONGHOP!O1158="KTHP",TONGHOP!O1158="ThiTN"),TONGHOP!V1158,""))</f>
        <v/>
      </c>
      <c r="F1158" s="81" t="str">
        <f t="shared" si="36"/>
        <v/>
      </c>
      <c r="G1158" s="82" t="str">
        <f>IF(TONGHOP!W1158="","",IF(OR(TONGHOP!O1158="KTHP",TONGHOP!O1158="ThiTN"),TONGHOP!W1158,""))</f>
        <v/>
      </c>
      <c r="H1158" s="81" t="str">
        <f t="shared" si="37"/>
        <v/>
      </c>
    </row>
    <row r="1159" spans="1:8" hidden="1">
      <c r="A1159" s="80" t="str">
        <f>IF(TONGHOP!F1159="","",TONGHOP!F1159)</f>
        <v>17C1-CNÔ3</v>
      </c>
      <c r="B1159" s="76">
        <f>IF(TONGHOP!C1159="","",TONGHOP!C1159)</f>
        <v>20180127</v>
      </c>
      <c r="C1159" s="76" t="str">
        <f>IF(TONGHOP!D1159="","",TONGHOP!D1159)</f>
        <v>7h30</v>
      </c>
      <c r="D1159" s="81">
        <f>IF(TONGHOP!Q1159="","",TONGHOP!Q1159)</f>
        <v>60</v>
      </c>
      <c r="E1159" s="82" t="str">
        <f>IF(TONGHOP!V1159="","",IF(OR(TONGHOP!O1159="KTHP",TONGHOP!O1159="ThiTN"),TONGHOP!V1159,""))</f>
        <v/>
      </c>
      <c r="F1159" s="81" t="str">
        <f t="shared" si="36"/>
        <v/>
      </c>
      <c r="G1159" s="82" t="str">
        <f>IF(TONGHOP!W1159="","",IF(OR(TONGHOP!O1159="KTHP",TONGHOP!O1159="ThiTN"),TONGHOP!W1159,""))</f>
        <v/>
      </c>
      <c r="H1159" s="81" t="str">
        <f t="shared" si="37"/>
        <v/>
      </c>
    </row>
    <row r="1160" spans="1:8" hidden="1">
      <c r="A1160" s="80" t="str">
        <f>IF(TONGHOP!F1160="","",TONGHOP!F1160)</f>
        <v>17C1-CNÔ3</v>
      </c>
      <c r="B1160" s="76">
        <f>IF(TONGHOP!C1160="","",TONGHOP!C1160)</f>
        <v>20180127</v>
      </c>
      <c r="C1160" s="76" t="str">
        <f>IF(TONGHOP!D1160="","",TONGHOP!D1160)</f>
        <v>7h30</v>
      </c>
      <c r="D1160" s="81">
        <f>IF(TONGHOP!Q1160="","",TONGHOP!Q1160)</f>
        <v>60</v>
      </c>
      <c r="E1160" s="82" t="str">
        <f>IF(TONGHOP!V1160="","",IF(OR(TONGHOP!O1160="KTHP",TONGHOP!O1160="ThiTN"),TONGHOP!V1160,""))</f>
        <v/>
      </c>
      <c r="F1160" s="81" t="str">
        <f t="shared" si="36"/>
        <v/>
      </c>
      <c r="G1160" s="82" t="str">
        <f>IF(TONGHOP!W1160="","",IF(OR(TONGHOP!O1160="KTHP",TONGHOP!O1160="ThiTN"),TONGHOP!W1160,""))</f>
        <v/>
      </c>
      <c r="H1160" s="81" t="str">
        <f t="shared" si="37"/>
        <v/>
      </c>
    </row>
    <row r="1161" spans="1:8" ht="37.5" hidden="1">
      <c r="A1161" s="80" t="str">
        <f>IF(TONGHOP!F1161="","",TONGHOP!F1161)</f>
        <v>16CĐ_HL1_KHCB</v>
      </c>
      <c r="B1161" s="76">
        <f>IF(TONGHOP!C1161="","",TONGHOP!C1161)</f>
        <v>20180127</v>
      </c>
      <c r="C1161" s="76" t="str">
        <f>IF(TONGHOP!D1161="","",TONGHOP!D1161)</f>
        <v>8h00</v>
      </c>
      <c r="D1161" s="81">
        <f>IF(TONGHOP!Q1161="","",TONGHOP!Q1161)</f>
        <v>90</v>
      </c>
      <c r="E1161" s="82" t="str">
        <f>IF(TONGHOP!V1161="","",IF(OR(TONGHOP!O1161="KTHP",TONGHOP!O1161="ThiTN"),TONGHOP!V1161,""))</f>
        <v/>
      </c>
      <c r="F1161" s="81" t="str">
        <f t="shared" si="36"/>
        <v/>
      </c>
      <c r="G1161" s="82" t="str">
        <f>IF(TONGHOP!W1161="","",IF(OR(TONGHOP!O1161="KTHP",TONGHOP!O1161="ThiTN"),TONGHOP!W1161,""))</f>
        <v/>
      </c>
      <c r="H1161" s="81" t="str">
        <f t="shared" si="37"/>
        <v/>
      </c>
    </row>
    <row r="1162" spans="1:8" hidden="1">
      <c r="A1162" s="80" t="str">
        <f>IF(TONGHOP!F1162="","",TONGHOP!F1162)</f>
        <v>17C1-CTM1</v>
      </c>
      <c r="B1162" s="76">
        <f>IF(TONGHOP!C1162="","",TONGHOP!C1162)</f>
        <v>20180128</v>
      </c>
      <c r="C1162" s="76" t="str">
        <f>IF(TONGHOP!D1162="","",TONGHOP!D1162)</f>
        <v>07h30</v>
      </c>
      <c r="D1162" s="81">
        <f>IF(TONGHOP!Q1162="","",TONGHOP!Q1162)</f>
        <v>120</v>
      </c>
      <c r="E1162" s="82" t="str">
        <f>IF(TONGHOP!V1162="","",IF(OR(TONGHOP!O1162="KTHP",TONGHOP!O1162="ThiTN"),TONGHOP!V1162,""))</f>
        <v/>
      </c>
      <c r="F1162" s="81" t="str">
        <f t="shared" si="36"/>
        <v/>
      </c>
      <c r="G1162" s="82" t="str">
        <f>IF(TONGHOP!W1162="","",IF(OR(TONGHOP!O1162="KTHP",TONGHOP!O1162="ThiTN"),TONGHOP!W1162,""))</f>
        <v/>
      </c>
      <c r="H1162" s="81" t="str">
        <f t="shared" si="37"/>
        <v/>
      </c>
    </row>
    <row r="1163" spans="1:8" hidden="1">
      <c r="A1163" s="80" t="str">
        <f>IF(TONGHOP!F1163="","",TONGHOP!F1163)</f>
        <v>17C1-KTD1</v>
      </c>
      <c r="B1163" s="76">
        <f>IF(TONGHOP!C1163="","",TONGHOP!C1163)</f>
        <v>20180128</v>
      </c>
      <c r="C1163" s="76" t="str">
        <f>IF(TONGHOP!D1163="","",TONGHOP!D1163)</f>
        <v>07h30</v>
      </c>
      <c r="D1163" s="81">
        <f>IF(TONGHOP!Q1163="","",TONGHOP!Q1163)</f>
        <v>120</v>
      </c>
      <c r="E1163" s="82" t="str">
        <f>IF(TONGHOP!V1163="","",IF(OR(TONGHOP!O1163="KTHP",TONGHOP!O1163="ThiTN"),TONGHOP!V1163,""))</f>
        <v>Trương Hữu Lộc</v>
      </c>
      <c r="F1163" s="81">
        <f t="shared" si="36"/>
        <v>0.6</v>
      </c>
      <c r="G1163" s="82" t="str">
        <f>IF(TONGHOP!W1163="","",IF(OR(TONGHOP!O1163="KTHP",TONGHOP!O1163="ThiTN"),TONGHOP!W1163,""))</f>
        <v/>
      </c>
      <c r="H1163" s="81" t="str">
        <f t="shared" si="37"/>
        <v/>
      </c>
    </row>
    <row r="1164" spans="1:8" hidden="1">
      <c r="A1164" s="80" t="str">
        <f>IF(TONGHOP!F1164="","",TONGHOP!F1164)</f>
        <v>17C1-KTD1</v>
      </c>
      <c r="B1164" s="76">
        <f>IF(TONGHOP!C1164="","",TONGHOP!C1164)</f>
        <v>20180128</v>
      </c>
      <c r="C1164" s="76" t="str">
        <f>IF(TONGHOP!D1164="","",TONGHOP!D1164)</f>
        <v>07h30</v>
      </c>
      <c r="D1164" s="81">
        <f>IF(TONGHOP!Q1164="","",TONGHOP!Q1164)</f>
        <v>120</v>
      </c>
      <c r="E1164" s="82" t="str">
        <f>IF(TONGHOP!V1164="","",IF(OR(TONGHOP!O1164="KTHP",TONGHOP!O1164="ThiTN"),TONGHOP!V1164,""))</f>
        <v>Nguyễn Vân Giang</v>
      </c>
      <c r="F1164" s="81">
        <f t="shared" si="36"/>
        <v>0.6</v>
      </c>
      <c r="G1164" s="82" t="str">
        <f>IF(TONGHOP!W1164="","",IF(OR(TONGHOP!O1164="KTHP",TONGHOP!O1164="ThiTN"),TONGHOP!W1164,""))</f>
        <v/>
      </c>
      <c r="H1164" s="81" t="str">
        <f t="shared" si="37"/>
        <v/>
      </c>
    </row>
    <row r="1165" spans="1:8" hidden="1">
      <c r="A1165" s="80" t="str">
        <f>IF(TONGHOP!F1165="","",TONGHOP!F1165)</f>
        <v>17C1-QTD1</v>
      </c>
      <c r="B1165" s="76">
        <f>IF(TONGHOP!C1165="","",TONGHOP!C1165)</f>
        <v>20180128</v>
      </c>
      <c r="C1165" s="76" t="str">
        <f>IF(TONGHOP!D1165="","",TONGHOP!D1165)</f>
        <v>07h30</v>
      </c>
      <c r="D1165" s="81">
        <f>IF(TONGHOP!Q1165="","",TONGHOP!Q1165)</f>
        <v>120</v>
      </c>
      <c r="E1165" s="82" t="str">
        <f>IF(TONGHOP!V1165="","",IF(OR(TONGHOP!O1165="KTHP",TONGHOP!O1165="ThiTN"),TONGHOP!V1165,""))</f>
        <v/>
      </c>
      <c r="F1165" s="81" t="str">
        <f t="shared" si="36"/>
        <v/>
      </c>
      <c r="G1165" s="82" t="str">
        <f>IF(TONGHOP!W1165="","",IF(OR(TONGHOP!O1165="KTHP",TONGHOP!O1165="ThiTN"),TONGHOP!W1165,""))</f>
        <v/>
      </c>
      <c r="H1165" s="81" t="str">
        <f t="shared" si="37"/>
        <v/>
      </c>
    </row>
    <row r="1166" spans="1:8" hidden="1">
      <c r="A1166" s="80" t="str">
        <f>IF(TONGHOP!F1166="","",TONGHOP!F1166)</f>
        <v>17C1-QTD1</v>
      </c>
      <c r="B1166" s="76">
        <f>IF(TONGHOP!C1166="","",TONGHOP!C1166)</f>
        <v>20180128</v>
      </c>
      <c r="C1166" s="76" t="str">
        <f>IF(TONGHOP!D1166="","",TONGHOP!D1166)</f>
        <v>07h30</v>
      </c>
      <c r="D1166" s="81">
        <f>IF(TONGHOP!Q1166="","",TONGHOP!Q1166)</f>
        <v>120</v>
      </c>
      <c r="E1166" s="82" t="str">
        <f>IF(TONGHOP!V1166="","",IF(OR(TONGHOP!O1166="KTHP",TONGHOP!O1166="ThiTN"),TONGHOP!V1166,""))</f>
        <v/>
      </c>
      <c r="F1166" s="81" t="str">
        <f t="shared" si="36"/>
        <v/>
      </c>
      <c r="G1166" s="82" t="str">
        <f>IF(TONGHOP!W1166="","",IF(OR(TONGHOP!O1166="KTHP",TONGHOP!O1166="ThiTN"),TONGHOP!W1166,""))</f>
        <v/>
      </c>
      <c r="H1166" s="81" t="str">
        <f t="shared" si="37"/>
        <v/>
      </c>
    </row>
    <row r="1167" spans="1:8" hidden="1">
      <c r="A1167" s="80" t="str">
        <f>IF(TONGHOP!F1167="","",TONGHOP!F1167)</f>
        <v>17C1-CCK1</v>
      </c>
      <c r="B1167" s="76">
        <f>IF(TONGHOP!C1167="","",TONGHOP!C1167)</f>
        <v>20180128</v>
      </c>
      <c r="C1167" s="76" t="str">
        <f>IF(TONGHOP!D1167="","",TONGHOP!D1167)</f>
        <v>07h30</v>
      </c>
      <c r="D1167" s="81">
        <f>IF(TONGHOP!Q1167="","",TONGHOP!Q1167)</f>
        <v>120</v>
      </c>
      <c r="E1167" s="82" t="str">
        <f>IF(TONGHOP!V1167="","",IF(OR(TONGHOP!O1167="KTHP",TONGHOP!O1167="ThiTN"),TONGHOP!V1167,""))</f>
        <v/>
      </c>
      <c r="F1167" s="81" t="str">
        <f t="shared" si="36"/>
        <v/>
      </c>
      <c r="G1167" s="82" t="str">
        <f>IF(TONGHOP!W1167="","",IF(OR(TONGHOP!O1167="KTHP",TONGHOP!O1167="ThiTN"),TONGHOP!W1167,""))</f>
        <v/>
      </c>
      <c r="H1167" s="81" t="str">
        <f t="shared" si="37"/>
        <v/>
      </c>
    </row>
    <row r="1168" spans="1:8" hidden="1">
      <c r="A1168" s="80" t="str">
        <f>IF(TONGHOP!F1168="","",TONGHOP!F1168)</f>
        <v>17C1-CCK1</v>
      </c>
      <c r="B1168" s="76">
        <f>IF(TONGHOP!C1168="","",TONGHOP!C1168)</f>
        <v>20180128</v>
      </c>
      <c r="C1168" s="76" t="str">
        <f>IF(TONGHOP!D1168="","",TONGHOP!D1168)</f>
        <v>07h30</v>
      </c>
      <c r="D1168" s="81">
        <f>IF(TONGHOP!Q1168="","",TONGHOP!Q1168)</f>
        <v>120</v>
      </c>
      <c r="E1168" s="82" t="str">
        <f>IF(TONGHOP!V1168="","",IF(OR(TONGHOP!O1168="KTHP",TONGHOP!O1168="ThiTN"),TONGHOP!V1168,""))</f>
        <v>Lê Quý Hưng Quốc</v>
      </c>
      <c r="F1168" s="81">
        <f t="shared" si="36"/>
        <v>0.6</v>
      </c>
      <c r="G1168" s="82" t="str">
        <f>IF(TONGHOP!W1168="","",IF(OR(TONGHOP!O1168="KTHP",TONGHOP!O1168="ThiTN"),TONGHOP!W1168,""))</f>
        <v/>
      </c>
      <c r="H1168" s="81" t="str">
        <f t="shared" si="37"/>
        <v/>
      </c>
    </row>
    <row r="1169" spans="1:8" hidden="1">
      <c r="A1169" s="80" t="str">
        <f>IF(TONGHOP!F1169="","",TONGHOP!F1169)</f>
        <v>17C1-CCK5</v>
      </c>
      <c r="B1169" s="76">
        <f>IF(TONGHOP!C1169="","",TONGHOP!C1169)</f>
        <v>20180128</v>
      </c>
      <c r="C1169" s="76" t="str">
        <f>IF(TONGHOP!D1169="","",TONGHOP!D1169)</f>
        <v>13h00</v>
      </c>
      <c r="D1169" s="81">
        <f>IF(TONGHOP!Q1169="","",TONGHOP!Q1169)</f>
        <v>120</v>
      </c>
      <c r="E1169" s="82" t="str">
        <f>IF(TONGHOP!V1169="","",IF(OR(TONGHOP!O1169="KTHP",TONGHOP!O1169="ThiTN"),TONGHOP!V1169,""))</f>
        <v>Nguyễn Vân Giang</v>
      </c>
      <c r="F1169" s="81">
        <f t="shared" si="36"/>
        <v>0.6</v>
      </c>
      <c r="G1169" s="82" t="str">
        <f>IF(TONGHOP!W1169="","",IF(OR(TONGHOP!O1169="KTHP",TONGHOP!O1169="ThiTN"),TONGHOP!W1169,""))</f>
        <v/>
      </c>
      <c r="H1169" s="81" t="str">
        <f t="shared" si="37"/>
        <v/>
      </c>
    </row>
    <row r="1170" spans="1:8" hidden="1">
      <c r="A1170" s="80" t="str">
        <f>IF(TONGHOP!F1170="","",TONGHOP!F1170)</f>
        <v>17C1-ĐTC1</v>
      </c>
      <c r="B1170" s="76">
        <f>IF(TONGHOP!C1170="","",TONGHOP!C1170)</f>
        <v>20180128</v>
      </c>
      <c r="C1170" s="76" t="str">
        <f>IF(TONGHOP!D1170="","",TONGHOP!D1170)</f>
        <v>13h00</v>
      </c>
      <c r="D1170" s="81">
        <f>IF(TONGHOP!Q1170="","",TONGHOP!Q1170)</f>
        <v>120</v>
      </c>
      <c r="E1170" s="82" t="str">
        <f>IF(TONGHOP!V1170="","",IF(OR(TONGHOP!O1170="KTHP",TONGHOP!O1170="ThiTN"),TONGHOP!V1170,""))</f>
        <v>Trương Hữu Lộc</v>
      </c>
      <c r="F1170" s="81">
        <f t="shared" si="36"/>
        <v>0.6</v>
      </c>
      <c r="G1170" s="82" t="str">
        <f>IF(TONGHOP!W1170="","",IF(OR(TONGHOP!O1170="KTHP",TONGHOP!O1170="ThiTN"),TONGHOP!W1170,""))</f>
        <v/>
      </c>
      <c r="H1170" s="81" t="str">
        <f t="shared" si="37"/>
        <v/>
      </c>
    </row>
    <row r="1171" spans="1:8" hidden="1">
      <c r="A1171" s="80" t="str">
        <f>IF(TONGHOP!F1171="","",TONGHOP!F1171)</f>
        <v>17C1-CCK2</v>
      </c>
      <c r="B1171" s="76">
        <f>IF(TONGHOP!C1171="","",TONGHOP!C1171)</f>
        <v>20180128</v>
      </c>
      <c r="C1171" s="76" t="str">
        <f>IF(TONGHOP!D1171="","",TONGHOP!D1171)</f>
        <v>13h00</v>
      </c>
      <c r="D1171" s="81">
        <f>IF(TONGHOP!Q1171="","",TONGHOP!Q1171)</f>
        <v>120</v>
      </c>
      <c r="E1171" s="82" t="str">
        <f>IF(TONGHOP!V1171="","",IF(OR(TONGHOP!O1171="KTHP",TONGHOP!O1171="ThiTN"),TONGHOP!V1171,""))</f>
        <v>Nguyễn Văn Đôn</v>
      </c>
      <c r="F1171" s="81">
        <f t="shared" si="36"/>
        <v>0.6</v>
      </c>
      <c r="G1171" s="82" t="str">
        <f>IF(TONGHOP!W1171="","",IF(OR(TONGHOP!O1171="KTHP",TONGHOP!O1171="ThiTN"),TONGHOP!W1171,""))</f>
        <v/>
      </c>
      <c r="H1171" s="81" t="str">
        <f t="shared" si="37"/>
        <v/>
      </c>
    </row>
    <row r="1172" spans="1:8" hidden="1">
      <c r="A1172" s="80" t="str">
        <f>IF(TONGHOP!F1172="","",TONGHOP!F1172)</f>
        <v>17C1-CCK3</v>
      </c>
      <c r="B1172" s="76">
        <f>IF(TONGHOP!C1172="","",TONGHOP!C1172)</f>
        <v>20180128</v>
      </c>
      <c r="C1172" s="76" t="str">
        <f>IF(TONGHOP!D1172="","",TONGHOP!D1172)</f>
        <v>13h00</v>
      </c>
      <c r="D1172" s="81">
        <f>IF(TONGHOP!Q1172="","",TONGHOP!Q1172)</f>
        <v>120</v>
      </c>
      <c r="E1172" s="82" t="str">
        <f>IF(TONGHOP!V1172="","",IF(OR(TONGHOP!O1172="KTHP",TONGHOP!O1172="ThiTN"),TONGHOP!V1172,""))</f>
        <v/>
      </c>
      <c r="F1172" s="81" t="str">
        <f t="shared" si="36"/>
        <v/>
      </c>
      <c r="G1172" s="82" t="str">
        <f>IF(TONGHOP!W1172="","",IF(OR(TONGHOP!O1172="KTHP",TONGHOP!O1172="ThiTN"),TONGHOP!W1172,""))</f>
        <v/>
      </c>
      <c r="H1172" s="81" t="str">
        <f t="shared" si="37"/>
        <v/>
      </c>
    </row>
    <row r="1173" spans="1:8" hidden="1">
      <c r="A1173" s="80" t="str">
        <f>IF(TONGHOP!F1173="","",TONGHOP!F1173)</f>
        <v>17C1-ĐCN2</v>
      </c>
      <c r="B1173" s="76">
        <f>IF(TONGHOP!C1173="","",TONGHOP!C1173)</f>
        <v>20180128</v>
      </c>
      <c r="C1173" s="76" t="str">
        <f>IF(TONGHOP!D1173="","",TONGHOP!D1173)</f>
        <v>13h00</v>
      </c>
      <c r="D1173" s="81">
        <f>IF(TONGHOP!Q1173="","",TONGHOP!Q1173)</f>
        <v>120</v>
      </c>
      <c r="E1173" s="82" t="str">
        <f>IF(TONGHOP!V1173="","",IF(OR(TONGHOP!O1173="KTHP",TONGHOP!O1173="ThiTN"),TONGHOP!V1173,""))</f>
        <v/>
      </c>
      <c r="F1173" s="81" t="str">
        <f t="shared" si="36"/>
        <v/>
      </c>
      <c r="G1173" s="82" t="str">
        <f>IF(TONGHOP!W1173="","",IF(OR(TONGHOP!O1173="KTHP",TONGHOP!O1173="ThiTN"),TONGHOP!W1173,""))</f>
        <v/>
      </c>
      <c r="H1173" s="81" t="str">
        <f t="shared" si="37"/>
        <v/>
      </c>
    </row>
    <row r="1174" spans="1:8" hidden="1">
      <c r="A1174" s="80" t="str">
        <f>IF(TONGHOP!F1174="","",TONGHOP!F1174)</f>
        <v>17C1-CCK4</v>
      </c>
      <c r="B1174" s="76">
        <f>IF(TONGHOP!C1174="","",TONGHOP!C1174)</f>
        <v>20180128</v>
      </c>
      <c r="C1174" s="76" t="str">
        <f>IF(TONGHOP!D1174="","",TONGHOP!D1174)</f>
        <v>13h00</v>
      </c>
      <c r="D1174" s="81">
        <f>IF(TONGHOP!Q1174="","",TONGHOP!Q1174)</f>
        <v>120</v>
      </c>
      <c r="E1174" s="82" t="str">
        <f>IF(TONGHOP!V1174="","",IF(OR(TONGHOP!O1174="KTHP",TONGHOP!O1174="ThiTN"),TONGHOP!V1174,""))</f>
        <v/>
      </c>
      <c r="F1174" s="81" t="str">
        <f t="shared" si="36"/>
        <v/>
      </c>
      <c r="G1174" s="82" t="str">
        <f>IF(TONGHOP!W1174="","",IF(OR(TONGHOP!O1174="KTHP",TONGHOP!O1174="ThiTN"),TONGHOP!W1174,""))</f>
        <v/>
      </c>
      <c r="H1174" s="81" t="str">
        <f t="shared" si="37"/>
        <v/>
      </c>
    </row>
    <row r="1175" spans="1:8" hidden="1">
      <c r="A1175" s="80" t="str">
        <f>IF(TONGHOP!F1175="","",TONGHOP!F1175)</f>
        <v>17C1-CTM2</v>
      </c>
      <c r="B1175" s="76">
        <f>IF(TONGHOP!C1175="","",TONGHOP!C1175)</f>
        <v>20180128</v>
      </c>
      <c r="C1175" s="76" t="str">
        <f>IF(TONGHOP!D1175="","",TONGHOP!D1175)</f>
        <v>13h00</v>
      </c>
      <c r="D1175" s="81">
        <f>IF(TONGHOP!Q1175="","",TONGHOP!Q1175)</f>
        <v>120</v>
      </c>
      <c r="E1175" s="82" t="str">
        <f>IF(TONGHOP!V1175="","",IF(OR(TONGHOP!O1175="KTHP",TONGHOP!O1175="ThiTN"),TONGHOP!V1175,""))</f>
        <v/>
      </c>
      <c r="F1175" s="81" t="str">
        <f t="shared" si="36"/>
        <v/>
      </c>
      <c r="G1175" s="82" t="str">
        <f>IF(TONGHOP!W1175="","",IF(OR(TONGHOP!O1175="KTHP",TONGHOP!O1175="ThiTN"),TONGHOP!W1175,""))</f>
        <v/>
      </c>
      <c r="H1175" s="81" t="str">
        <f t="shared" si="37"/>
        <v/>
      </c>
    </row>
    <row r="1176" spans="1:8" hidden="1">
      <c r="A1176" s="80" t="str">
        <f>IF(TONGHOP!F1176="","",TONGHOP!F1176)</f>
        <v>17C1-CĐT1</v>
      </c>
      <c r="B1176" s="76">
        <f>IF(TONGHOP!C1176="","",TONGHOP!C1176)</f>
        <v>20180128</v>
      </c>
      <c r="C1176" s="76" t="str">
        <f>IF(TONGHOP!D1176="","",TONGHOP!D1176)</f>
        <v>15h30</v>
      </c>
      <c r="D1176" s="81">
        <f>IF(TONGHOP!Q1176="","",TONGHOP!Q1176)</f>
        <v>120</v>
      </c>
      <c r="E1176" s="82" t="str">
        <f>IF(TONGHOP!V1176="","",IF(OR(TONGHOP!O1176="KTHP",TONGHOP!O1176="ThiTN"),TONGHOP!V1176,""))</f>
        <v/>
      </c>
      <c r="F1176" s="81" t="str">
        <f t="shared" si="36"/>
        <v/>
      </c>
      <c r="G1176" s="82" t="str">
        <f>IF(TONGHOP!W1176="","",IF(OR(TONGHOP!O1176="KTHP",TONGHOP!O1176="ThiTN"),TONGHOP!W1176,""))</f>
        <v/>
      </c>
      <c r="H1176" s="81" t="str">
        <f t="shared" si="37"/>
        <v/>
      </c>
    </row>
    <row r="1177" spans="1:8" hidden="1">
      <c r="A1177" s="80" t="str">
        <f>IF(TONGHOP!F1177="","",TONGHOP!F1177)</f>
        <v>17C1-CTM1</v>
      </c>
      <c r="B1177" s="76">
        <f>IF(TONGHOP!C1177="","",TONGHOP!C1177)</f>
        <v>20180128</v>
      </c>
      <c r="C1177" s="76" t="str">
        <f>IF(TONGHOP!D1177="","",TONGHOP!D1177)</f>
        <v>15h30</v>
      </c>
      <c r="D1177" s="81">
        <f>IF(TONGHOP!Q1177="","",TONGHOP!Q1177)</f>
        <v>120</v>
      </c>
      <c r="E1177" s="82" t="str">
        <f>IF(TONGHOP!V1177="","",IF(OR(TONGHOP!O1177="KTHP",TONGHOP!O1177="ThiTN"),TONGHOP!V1177,""))</f>
        <v>Trương Hữu Lộc</v>
      </c>
      <c r="F1177" s="81">
        <f t="shared" si="36"/>
        <v>0.6</v>
      </c>
      <c r="G1177" s="82" t="str">
        <f>IF(TONGHOP!W1177="","",IF(OR(TONGHOP!O1177="KTHP",TONGHOP!O1177="ThiTN"),TONGHOP!W1177,""))</f>
        <v/>
      </c>
      <c r="H1177" s="81" t="str">
        <f t="shared" si="37"/>
        <v/>
      </c>
    </row>
    <row r="1178" spans="1:8" hidden="1">
      <c r="A1178" s="80" t="str">
        <f>IF(TONGHOP!F1178="","",TONGHOP!F1178)</f>
        <v>17C1-BCN1</v>
      </c>
      <c r="B1178" s="76">
        <f>IF(TONGHOP!C1178="","",TONGHOP!C1178)</f>
        <v>20180128</v>
      </c>
      <c r="C1178" s="76" t="str">
        <f>IF(TONGHOP!D1178="","",TONGHOP!D1178)</f>
        <v>15h30</v>
      </c>
      <c r="D1178" s="81">
        <f>IF(TONGHOP!Q1178="","",TONGHOP!Q1178)</f>
        <v>120</v>
      </c>
      <c r="E1178" s="82" t="str">
        <f>IF(TONGHOP!V1178="","",IF(OR(TONGHOP!O1178="KTHP",TONGHOP!O1178="ThiTN"),TONGHOP!V1178,""))</f>
        <v>Nguyễn Vân Giang</v>
      </c>
      <c r="F1178" s="81">
        <f t="shared" si="36"/>
        <v>0.6</v>
      </c>
      <c r="G1178" s="82" t="str">
        <f>IF(TONGHOP!W1178="","",IF(OR(TONGHOP!O1178="KTHP",TONGHOP!O1178="ThiTN"),TONGHOP!W1178,""))</f>
        <v/>
      </c>
      <c r="H1178" s="81" t="str">
        <f t="shared" si="37"/>
        <v/>
      </c>
    </row>
    <row r="1179" spans="1:8" ht="37.5" hidden="1">
      <c r="A1179" s="80" t="str">
        <f>IF(TONGHOP!F1179="","",TONGHOP!F1179)</f>
        <v>17C1-CTM3; 17C1-CKL1</v>
      </c>
      <c r="B1179" s="76">
        <f>IF(TONGHOP!C1179="","",TONGHOP!C1179)</f>
        <v>20180128</v>
      </c>
      <c r="C1179" s="76" t="str">
        <f>IF(TONGHOP!D1179="","",TONGHOP!D1179)</f>
        <v>15h30</v>
      </c>
      <c r="D1179" s="81">
        <f>IF(TONGHOP!Q1179="","",TONGHOP!Q1179)</f>
        <v>120</v>
      </c>
      <c r="E1179" s="82" t="str">
        <f>IF(TONGHOP!V1179="","",IF(OR(TONGHOP!O1179="KTHP",TONGHOP!O1179="ThiTN"),TONGHOP!V1179,""))</f>
        <v/>
      </c>
      <c r="F1179" s="81" t="str">
        <f t="shared" si="36"/>
        <v/>
      </c>
      <c r="G1179" s="82" t="str">
        <f>IF(TONGHOP!W1179="","",IF(OR(TONGHOP!O1179="KTHP",TONGHOP!O1179="ThiTN"),TONGHOP!W1179,""))</f>
        <v/>
      </c>
      <c r="H1179" s="81" t="str">
        <f t="shared" si="37"/>
        <v/>
      </c>
    </row>
    <row r="1180" spans="1:8" hidden="1">
      <c r="A1180" s="80" t="str">
        <f>IF(TONGHOP!F1180="","",TONGHOP!F1180)</f>
        <v>17C1-ĐĐT1</v>
      </c>
      <c r="B1180" s="76">
        <f>IF(TONGHOP!C1180="","",TONGHOP!C1180)</f>
        <v>20180128</v>
      </c>
      <c r="C1180" s="76" t="str">
        <f>IF(TONGHOP!D1180="","",TONGHOP!D1180)</f>
        <v>15h30</v>
      </c>
      <c r="D1180" s="81">
        <f>IF(TONGHOP!Q1180="","",TONGHOP!Q1180)</f>
        <v>120</v>
      </c>
      <c r="E1180" s="82" t="str">
        <f>IF(TONGHOP!V1180="","",IF(OR(TONGHOP!O1180="KTHP",TONGHOP!O1180="ThiTN"),TONGHOP!V1180,""))</f>
        <v/>
      </c>
      <c r="F1180" s="81" t="str">
        <f t="shared" si="36"/>
        <v/>
      </c>
      <c r="G1180" s="82" t="str">
        <f>IF(TONGHOP!W1180="","",IF(OR(TONGHOP!O1180="KTHP",TONGHOP!O1180="ThiTN"),TONGHOP!W1180,""))</f>
        <v/>
      </c>
      <c r="H1180" s="81" t="str">
        <f t="shared" si="37"/>
        <v/>
      </c>
    </row>
    <row r="1181" spans="1:8" hidden="1">
      <c r="A1181" s="80" t="str">
        <f>IF(TONGHOP!F1181="","",TONGHOP!F1181)</f>
        <v>17C1-TĐH1</v>
      </c>
      <c r="B1181" s="76">
        <f>IF(TONGHOP!C1181="","",TONGHOP!C1181)</f>
        <v>20180128</v>
      </c>
      <c r="C1181" s="76" t="str">
        <f>IF(TONGHOP!D1181="","",TONGHOP!D1181)</f>
        <v>15h30</v>
      </c>
      <c r="D1181" s="81">
        <f>IF(TONGHOP!Q1181="","",TONGHOP!Q1181)</f>
        <v>120</v>
      </c>
      <c r="E1181" s="82" t="str">
        <f>IF(TONGHOP!V1181="","",IF(OR(TONGHOP!O1181="KTHP",TONGHOP!O1181="ThiTN"),TONGHOP!V1181,""))</f>
        <v/>
      </c>
      <c r="F1181" s="81" t="str">
        <f t="shared" si="36"/>
        <v/>
      </c>
      <c r="G1181" s="82" t="str">
        <f>IF(TONGHOP!W1181="","",IF(OR(TONGHOP!O1181="KTHP",TONGHOP!O1181="ThiTN"),TONGHOP!W1181,""))</f>
        <v/>
      </c>
      <c r="H1181" s="81" t="str">
        <f t="shared" si="37"/>
        <v/>
      </c>
    </row>
    <row r="1182" spans="1:8" hidden="1">
      <c r="A1182" s="80" t="str">
        <f>IF(TONGHOP!F1182="","",TONGHOP!F1182)</f>
        <v>17C1-ĐCN1</v>
      </c>
      <c r="B1182" s="76">
        <f>IF(TONGHOP!C1182="","",TONGHOP!C1182)</f>
        <v>20180128</v>
      </c>
      <c r="C1182" s="76" t="str">
        <f>IF(TONGHOP!D1182="","",TONGHOP!D1182)</f>
        <v>15h30</v>
      </c>
      <c r="D1182" s="81">
        <f>IF(TONGHOP!Q1182="","",TONGHOP!Q1182)</f>
        <v>120</v>
      </c>
      <c r="E1182" s="82" t="str">
        <f>IF(TONGHOP!V1182="","",IF(OR(TONGHOP!O1182="KTHP",TONGHOP!O1182="ThiTN"),TONGHOP!V1182,""))</f>
        <v/>
      </c>
      <c r="F1182" s="81" t="str">
        <f t="shared" si="36"/>
        <v/>
      </c>
      <c r="G1182" s="82" t="str">
        <f>IF(TONGHOP!W1182="","",IF(OR(TONGHOP!O1182="KTHP",TONGHOP!O1182="ThiTN"),TONGHOP!W1182,""))</f>
        <v/>
      </c>
      <c r="H1182" s="81" t="str">
        <f t="shared" si="37"/>
        <v/>
      </c>
    </row>
    <row r="1183" spans="1:8" hidden="1">
      <c r="A1183" s="80" t="str">
        <f>IF(TONGHOP!F1183="","",TONGHOP!F1183)</f>
        <v>17C1-NNA1</v>
      </c>
      <c r="B1183" s="76">
        <f>IF(TONGHOP!C1183="","",TONGHOP!C1183)</f>
        <v>20180129</v>
      </c>
      <c r="C1183" s="76" t="str">
        <f>IF(TONGHOP!D1183="","",TONGHOP!D1183)</f>
        <v>13h00</v>
      </c>
      <c r="D1183" s="81">
        <f>IF(TONGHOP!Q1183="","",TONGHOP!Q1183)</f>
        <v>90</v>
      </c>
      <c r="E1183" s="82" t="str">
        <f>IF(TONGHOP!V1183="","",IF(OR(TONGHOP!O1183="KTHP",TONGHOP!O1183="ThiTN"),TONGHOP!V1183,""))</f>
        <v>Trần Thị Ngọc Dung</v>
      </c>
      <c r="F1183" s="81">
        <f t="shared" si="36"/>
        <v>0.45</v>
      </c>
      <c r="G1183" s="82" t="str">
        <f>IF(TONGHOP!W1183="","",IF(OR(TONGHOP!O1183="KTHP",TONGHOP!O1183="ThiTN"),TONGHOP!W1183,""))</f>
        <v/>
      </c>
      <c r="H1183" s="81" t="str">
        <f t="shared" si="37"/>
        <v/>
      </c>
    </row>
    <row r="1184" spans="1:8" hidden="1">
      <c r="A1184" s="80" t="str">
        <f>IF(TONGHOP!F1184="","",TONGHOP!F1184)</f>
        <v>17C1-NNA1</v>
      </c>
      <c r="B1184" s="76">
        <f>IF(TONGHOP!C1184="","",TONGHOP!C1184)</f>
        <v>20180129</v>
      </c>
      <c r="C1184" s="76" t="str">
        <f>IF(TONGHOP!D1184="","",TONGHOP!D1184)</f>
        <v>13h00</v>
      </c>
      <c r="D1184" s="81">
        <f>IF(TONGHOP!Q1184="","",TONGHOP!Q1184)</f>
        <v>90</v>
      </c>
      <c r="E1184" s="82" t="str">
        <f>IF(TONGHOP!V1184="","",IF(OR(TONGHOP!O1184="KTHP",TONGHOP!O1184="ThiTN"),TONGHOP!V1184,""))</f>
        <v/>
      </c>
      <c r="F1184" s="81" t="str">
        <f t="shared" si="36"/>
        <v/>
      </c>
      <c r="G1184" s="82" t="str">
        <f>IF(TONGHOP!W1184="","",IF(OR(TONGHOP!O1184="KTHP",TONGHOP!O1184="ThiTN"),TONGHOP!W1184,""))</f>
        <v/>
      </c>
      <c r="H1184" s="81" t="str">
        <f t="shared" si="37"/>
        <v/>
      </c>
    </row>
    <row r="1185" spans="1:8" hidden="1">
      <c r="A1185" s="80" t="str">
        <f>IF(TONGHOP!F1185="","",TONGHOP!F1185)</f>
        <v>17C1-NNA2</v>
      </c>
      <c r="B1185" s="76">
        <f>IF(TONGHOP!C1185="","",TONGHOP!C1185)</f>
        <v>20180129</v>
      </c>
      <c r="C1185" s="76" t="str">
        <f>IF(TONGHOP!D1185="","",TONGHOP!D1185)</f>
        <v>13h00</v>
      </c>
      <c r="D1185" s="81">
        <f>IF(TONGHOP!Q1185="","",TONGHOP!Q1185)</f>
        <v>90</v>
      </c>
      <c r="E1185" s="82" t="str">
        <f>IF(TONGHOP!V1185="","",IF(OR(TONGHOP!O1185="KTHP",TONGHOP!O1185="ThiTN"),TONGHOP!V1185,""))</f>
        <v/>
      </c>
      <c r="F1185" s="81" t="str">
        <f t="shared" si="36"/>
        <v/>
      </c>
      <c r="G1185" s="82" t="str">
        <f>IF(TONGHOP!W1185="","",IF(OR(TONGHOP!O1185="KTHP",TONGHOP!O1185="ThiTN"),TONGHOP!W1185,""))</f>
        <v/>
      </c>
      <c r="H1185" s="81" t="str">
        <f t="shared" si="37"/>
        <v/>
      </c>
    </row>
    <row r="1186" spans="1:8" hidden="1">
      <c r="A1186" s="80" t="str">
        <f>IF(TONGHOP!F1186="","",TONGHOP!F1186)</f>
        <v>17C1-NNA2</v>
      </c>
      <c r="B1186" s="76">
        <f>IF(TONGHOP!C1186="","",TONGHOP!C1186)</f>
        <v>20180129</v>
      </c>
      <c r="C1186" s="76" t="str">
        <f>IF(TONGHOP!D1186="","",TONGHOP!D1186)</f>
        <v>13h00</v>
      </c>
      <c r="D1186" s="81">
        <f>IF(TONGHOP!Q1186="","",TONGHOP!Q1186)</f>
        <v>90</v>
      </c>
      <c r="E1186" s="82" t="str">
        <f>IF(TONGHOP!V1186="","",IF(OR(TONGHOP!O1186="KTHP",TONGHOP!O1186="ThiTN"),TONGHOP!V1186,""))</f>
        <v/>
      </c>
      <c r="F1186" s="81" t="str">
        <f t="shared" si="36"/>
        <v/>
      </c>
      <c r="G1186" s="82" t="str">
        <f>IF(TONGHOP!W1186="","",IF(OR(TONGHOP!O1186="KTHP",TONGHOP!O1186="ThiTN"),TONGHOP!W1186,""))</f>
        <v/>
      </c>
      <c r="H1186" s="81" t="str">
        <f t="shared" si="37"/>
        <v/>
      </c>
    </row>
    <row r="1187" spans="1:8" hidden="1">
      <c r="A1187" s="80" t="str">
        <f>IF(TONGHOP!F1187="","",TONGHOP!F1187)</f>
        <v>17C1-QTD1</v>
      </c>
      <c r="B1187" s="76">
        <f>IF(TONGHOP!C1187="","",TONGHOP!C1187)</f>
        <v>20180129</v>
      </c>
      <c r="C1187" s="76" t="str">
        <f>IF(TONGHOP!D1187="","",TONGHOP!D1187)</f>
        <v>13h00</v>
      </c>
      <c r="D1187" s="81">
        <f>IF(TONGHOP!Q1187="","",TONGHOP!Q1187)</f>
        <v>90</v>
      </c>
      <c r="E1187" s="82" t="str">
        <f>IF(TONGHOP!V1187="","",IF(OR(TONGHOP!O1187="KTHP",TONGHOP!O1187="ThiTN"),TONGHOP!V1187,""))</f>
        <v/>
      </c>
      <c r="F1187" s="81" t="str">
        <f t="shared" si="36"/>
        <v/>
      </c>
      <c r="G1187" s="82" t="str">
        <f>IF(TONGHOP!W1187="","",IF(OR(TONGHOP!O1187="KTHP",TONGHOP!O1187="ThiTN"),TONGHOP!W1187,""))</f>
        <v/>
      </c>
      <c r="H1187" s="81" t="str">
        <f t="shared" si="37"/>
        <v/>
      </c>
    </row>
    <row r="1188" spans="1:8" hidden="1">
      <c r="A1188" s="80" t="str">
        <f>IF(TONGHOP!F1188="","",TONGHOP!F1188)</f>
        <v>17C1-QTD1</v>
      </c>
      <c r="B1188" s="76">
        <f>IF(TONGHOP!C1188="","",TONGHOP!C1188)</f>
        <v>20180129</v>
      </c>
      <c r="C1188" s="76" t="str">
        <f>IF(TONGHOP!D1188="","",TONGHOP!D1188)</f>
        <v>13h00</v>
      </c>
      <c r="D1188" s="81">
        <f>IF(TONGHOP!Q1188="","",TONGHOP!Q1188)</f>
        <v>90</v>
      </c>
      <c r="E1188" s="82" t="str">
        <f>IF(TONGHOP!V1188="","",IF(OR(TONGHOP!O1188="KTHP",TONGHOP!O1188="ThiTN"),TONGHOP!V1188,""))</f>
        <v/>
      </c>
      <c r="F1188" s="81" t="str">
        <f t="shared" si="36"/>
        <v/>
      </c>
      <c r="G1188" s="82" t="str">
        <f>IF(TONGHOP!W1188="","",IF(OR(TONGHOP!O1188="KTHP",TONGHOP!O1188="ThiTN"),TONGHOP!W1188,""))</f>
        <v/>
      </c>
      <c r="H1188" s="81" t="str">
        <f t="shared" si="37"/>
        <v/>
      </c>
    </row>
    <row r="1189" spans="1:8" hidden="1">
      <c r="A1189" s="80" t="str">
        <f>IF(TONGHOP!F1189="","",TONGHOP!F1189)</f>
        <v>17C1-KTD1</v>
      </c>
      <c r="B1189" s="76">
        <f>IF(TONGHOP!C1189="","",TONGHOP!C1189)</f>
        <v>20180129</v>
      </c>
      <c r="C1189" s="76" t="str">
        <f>IF(TONGHOP!D1189="","",TONGHOP!D1189)</f>
        <v>13h00</v>
      </c>
      <c r="D1189" s="81">
        <f>IF(TONGHOP!Q1189="","",TONGHOP!Q1189)</f>
        <v>90</v>
      </c>
      <c r="E1189" s="82" t="str">
        <f>IF(TONGHOP!V1189="","",IF(OR(TONGHOP!O1189="KTHP",TONGHOP!O1189="ThiTN"),TONGHOP!V1189,""))</f>
        <v/>
      </c>
      <c r="F1189" s="81" t="str">
        <f t="shared" si="36"/>
        <v/>
      </c>
      <c r="G1189" s="82" t="str">
        <f>IF(TONGHOP!W1189="","",IF(OR(TONGHOP!O1189="KTHP",TONGHOP!O1189="ThiTN"),TONGHOP!W1189,""))</f>
        <v/>
      </c>
      <c r="H1189" s="81" t="str">
        <f t="shared" si="37"/>
        <v/>
      </c>
    </row>
    <row r="1190" spans="1:8" hidden="1">
      <c r="A1190" s="80" t="str">
        <f>IF(TONGHOP!F1190="","",TONGHOP!F1190)</f>
        <v>17C1-KTD1</v>
      </c>
      <c r="B1190" s="76">
        <f>IF(TONGHOP!C1190="","",TONGHOP!C1190)</f>
        <v>20180129</v>
      </c>
      <c r="C1190" s="76" t="str">
        <f>IF(TONGHOP!D1190="","",TONGHOP!D1190)</f>
        <v>13h00</v>
      </c>
      <c r="D1190" s="81">
        <f>IF(TONGHOP!Q1190="","",TONGHOP!Q1190)</f>
        <v>90</v>
      </c>
      <c r="E1190" s="82" t="str">
        <f>IF(TONGHOP!V1190="","",IF(OR(TONGHOP!O1190="KTHP",TONGHOP!O1190="ThiTN"),TONGHOP!V1190,""))</f>
        <v/>
      </c>
      <c r="F1190" s="81" t="str">
        <f t="shared" si="36"/>
        <v/>
      </c>
      <c r="G1190" s="82" t="str">
        <f>IF(TONGHOP!W1190="","",IF(OR(TONGHOP!O1190="KTHP",TONGHOP!O1190="ThiTN"),TONGHOP!W1190,""))</f>
        <v/>
      </c>
      <c r="H1190" s="81" t="str">
        <f t="shared" si="37"/>
        <v/>
      </c>
    </row>
    <row r="1191" spans="1:8" hidden="1">
      <c r="A1191" s="80" t="str">
        <f>IF(TONGHOP!F1191="","",TONGHOP!F1191)</f>
        <v>17C1-CNL1</v>
      </c>
      <c r="B1191" s="76">
        <f>IF(TONGHOP!C1191="","",TONGHOP!C1191)</f>
        <v>20180129</v>
      </c>
      <c r="C1191" s="76" t="str">
        <f>IF(TONGHOP!D1191="","",TONGHOP!D1191)</f>
        <v>13h00</v>
      </c>
      <c r="D1191" s="81">
        <f>IF(TONGHOP!Q1191="","",TONGHOP!Q1191)</f>
        <v>90</v>
      </c>
      <c r="E1191" s="82" t="str">
        <f>IF(TONGHOP!V1191="","",IF(OR(TONGHOP!O1191="KTHP",TONGHOP!O1191="ThiTN"),TONGHOP!V1191,""))</f>
        <v/>
      </c>
      <c r="F1191" s="81" t="str">
        <f t="shared" si="36"/>
        <v/>
      </c>
      <c r="G1191" s="82" t="str">
        <f>IF(TONGHOP!W1191="","",IF(OR(TONGHOP!O1191="KTHP",TONGHOP!O1191="ThiTN"),TONGHOP!W1191,""))</f>
        <v/>
      </c>
      <c r="H1191" s="81" t="str">
        <f t="shared" si="37"/>
        <v/>
      </c>
    </row>
    <row r="1192" spans="1:8" hidden="1">
      <c r="A1192" s="80" t="str">
        <f>IF(TONGHOP!F1192="","",TONGHOP!F1192)</f>
        <v>17C1-CNL1</v>
      </c>
      <c r="B1192" s="76">
        <f>IF(TONGHOP!C1192="","",TONGHOP!C1192)</f>
        <v>20180129</v>
      </c>
      <c r="C1192" s="76" t="str">
        <f>IF(TONGHOP!D1192="","",TONGHOP!D1192)</f>
        <v>13h00</v>
      </c>
      <c r="D1192" s="81">
        <f>IF(TONGHOP!Q1192="","",TONGHOP!Q1192)</f>
        <v>90</v>
      </c>
      <c r="E1192" s="82" t="str">
        <f>IF(TONGHOP!V1192="","",IF(OR(TONGHOP!O1192="KTHP",TONGHOP!O1192="ThiTN"),TONGHOP!V1192,""))</f>
        <v/>
      </c>
      <c r="F1192" s="81" t="str">
        <f t="shared" si="36"/>
        <v/>
      </c>
      <c r="G1192" s="82" t="str">
        <f>IF(TONGHOP!W1192="","",IF(OR(TONGHOP!O1192="KTHP",TONGHOP!O1192="ThiTN"),TONGHOP!W1192,""))</f>
        <v/>
      </c>
      <c r="H1192" s="81" t="str">
        <f t="shared" si="37"/>
        <v/>
      </c>
    </row>
    <row r="1193" spans="1:8" hidden="1">
      <c r="A1193" s="80" t="str">
        <f>IF(TONGHOP!F1193="","",TONGHOP!F1193)</f>
        <v>17C1-KML1</v>
      </c>
      <c r="B1193" s="76">
        <f>IF(TONGHOP!C1193="","",TONGHOP!C1193)</f>
        <v>20180129</v>
      </c>
      <c r="C1193" s="76" t="str">
        <f>IF(TONGHOP!D1193="","",TONGHOP!D1193)</f>
        <v>13h00</v>
      </c>
      <c r="D1193" s="81">
        <f>IF(TONGHOP!Q1193="","",TONGHOP!Q1193)</f>
        <v>90</v>
      </c>
      <c r="E1193" s="82" t="str">
        <f>IF(TONGHOP!V1193="","",IF(OR(TONGHOP!O1193="KTHP",TONGHOP!O1193="ThiTN"),TONGHOP!V1193,""))</f>
        <v>Vương Hội Khánh</v>
      </c>
      <c r="F1193" s="81">
        <f t="shared" si="36"/>
        <v>0.45</v>
      </c>
      <c r="G1193" s="82" t="str">
        <f>IF(TONGHOP!W1193="","",IF(OR(TONGHOP!O1193="KTHP",TONGHOP!O1193="ThiTN"),TONGHOP!W1193,""))</f>
        <v/>
      </c>
      <c r="H1193" s="81" t="str">
        <f t="shared" si="37"/>
        <v/>
      </c>
    </row>
    <row r="1194" spans="1:8" hidden="1">
      <c r="A1194" s="80" t="str">
        <f>IF(TONGHOP!F1194="","",TONGHOP!F1194)</f>
        <v>17C1-KML1</v>
      </c>
      <c r="B1194" s="76">
        <f>IF(TONGHOP!C1194="","",TONGHOP!C1194)</f>
        <v>20180129</v>
      </c>
      <c r="C1194" s="76" t="str">
        <f>IF(TONGHOP!D1194="","",TONGHOP!D1194)</f>
        <v>13h00</v>
      </c>
      <c r="D1194" s="81">
        <f>IF(TONGHOP!Q1194="","",TONGHOP!Q1194)</f>
        <v>90</v>
      </c>
      <c r="E1194" s="82" t="str">
        <f>IF(TONGHOP!V1194="","",IF(OR(TONGHOP!O1194="KTHP",TONGHOP!O1194="ThiTN"),TONGHOP!V1194,""))</f>
        <v/>
      </c>
      <c r="F1194" s="81" t="str">
        <f t="shared" si="36"/>
        <v/>
      </c>
      <c r="G1194" s="82" t="str">
        <f>IF(TONGHOP!W1194="","",IF(OR(TONGHOP!O1194="KTHP",TONGHOP!O1194="ThiTN"),TONGHOP!W1194,""))</f>
        <v/>
      </c>
      <c r="H1194" s="81" t="str">
        <f t="shared" si="37"/>
        <v/>
      </c>
    </row>
    <row r="1195" spans="1:8" hidden="1">
      <c r="A1195" s="80" t="str">
        <f>IF(TONGHOP!F1195="","",TONGHOP!F1195)</f>
        <v>17C1-KML2</v>
      </c>
      <c r="B1195" s="76">
        <f>IF(TONGHOP!C1195="","",TONGHOP!C1195)</f>
        <v>20180129</v>
      </c>
      <c r="C1195" s="76" t="str">
        <f>IF(TONGHOP!D1195="","",TONGHOP!D1195)</f>
        <v>13h00</v>
      </c>
      <c r="D1195" s="81">
        <f>IF(TONGHOP!Q1195="","",TONGHOP!Q1195)</f>
        <v>90</v>
      </c>
      <c r="E1195" s="82" t="str">
        <f>IF(TONGHOP!V1195="","",IF(OR(TONGHOP!O1195="KTHP",TONGHOP!O1195="ThiTN"),TONGHOP!V1195,""))</f>
        <v/>
      </c>
      <c r="F1195" s="81" t="str">
        <f t="shared" si="36"/>
        <v/>
      </c>
      <c r="G1195" s="82" t="str">
        <f>IF(TONGHOP!W1195="","",IF(OR(TONGHOP!O1195="KTHP",TONGHOP!O1195="ThiTN"),TONGHOP!W1195,""))</f>
        <v/>
      </c>
      <c r="H1195" s="81" t="str">
        <f t="shared" si="37"/>
        <v/>
      </c>
    </row>
    <row r="1196" spans="1:8" hidden="1">
      <c r="A1196" s="80" t="str">
        <f>IF(TONGHOP!F1196="","",TONGHOP!F1196)</f>
        <v>17C1-KML2</v>
      </c>
      <c r="B1196" s="76">
        <f>IF(TONGHOP!C1196="","",TONGHOP!C1196)</f>
        <v>20180129</v>
      </c>
      <c r="C1196" s="76" t="str">
        <f>IF(TONGHOP!D1196="","",TONGHOP!D1196)</f>
        <v>13h00</v>
      </c>
      <c r="D1196" s="81">
        <f>IF(TONGHOP!Q1196="","",TONGHOP!Q1196)</f>
        <v>90</v>
      </c>
      <c r="E1196" s="82" t="str">
        <f>IF(TONGHOP!V1196="","",IF(OR(TONGHOP!O1196="KTHP",TONGHOP!O1196="ThiTN"),TONGHOP!V1196,""))</f>
        <v/>
      </c>
      <c r="F1196" s="81" t="str">
        <f t="shared" si="36"/>
        <v/>
      </c>
      <c r="G1196" s="82" t="str">
        <f>IF(TONGHOP!W1196="","",IF(OR(TONGHOP!O1196="KTHP",TONGHOP!O1196="ThiTN"),TONGHOP!W1196,""))</f>
        <v/>
      </c>
      <c r="H1196" s="81" t="str">
        <f t="shared" si="37"/>
        <v/>
      </c>
    </row>
    <row r="1197" spans="1:8" hidden="1">
      <c r="A1197" s="80" t="str">
        <f>IF(TONGHOP!F1197="","",TONGHOP!F1197)</f>
        <v>17C1-VSL1</v>
      </c>
      <c r="B1197" s="76">
        <f>IF(TONGHOP!C1197="","",TONGHOP!C1197)</f>
        <v>20180129</v>
      </c>
      <c r="C1197" s="76" t="str">
        <f>IF(TONGHOP!D1197="","",TONGHOP!D1197)</f>
        <v>15h30</v>
      </c>
      <c r="D1197" s="81">
        <f>IF(TONGHOP!Q1197="","",TONGHOP!Q1197)</f>
        <v>90</v>
      </c>
      <c r="E1197" s="82" t="str">
        <f>IF(TONGHOP!V1197="","",IF(OR(TONGHOP!O1197="KTHP",TONGHOP!O1197="ThiTN"),TONGHOP!V1197,""))</f>
        <v>Đặng Đức Minh</v>
      </c>
      <c r="F1197" s="81">
        <f t="shared" si="36"/>
        <v>0.45</v>
      </c>
      <c r="G1197" s="82" t="str">
        <f>IF(TONGHOP!W1197="","",IF(OR(TONGHOP!O1197="KTHP",TONGHOP!O1197="ThiTN"),TONGHOP!W1197,""))</f>
        <v/>
      </c>
      <c r="H1197" s="81" t="str">
        <f t="shared" si="37"/>
        <v/>
      </c>
    </row>
    <row r="1198" spans="1:8" hidden="1">
      <c r="A1198" s="80" t="str">
        <f>IF(TONGHOP!F1198="","",TONGHOP!F1198)</f>
        <v>17C1-VSL1</v>
      </c>
      <c r="B1198" s="76">
        <f>IF(TONGHOP!C1198="","",TONGHOP!C1198)</f>
        <v>20180129</v>
      </c>
      <c r="C1198" s="76" t="str">
        <f>IF(TONGHOP!D1198="","",TONGHOP!D1198)</f>
        <v>15h30</v>
      </c>
      <c r="D1198" s="81">
        <f>IF(TONGHOP!Q1198="","",TONGHOP!Q1198)</f>
        <v>90</v>
      </c>
      <c r="E1198" s="82" t="str">
        <f>IF(TONGHOP!V1198="","",IF(OR(TONGHOP!O1198="KTHP",TONGHOP!O1198="ThiTN"),TONGHOP!V1198,""))</f>
        <v/>
      </c>
      <c r="F1198" s="81" t="str">
        <f t="shared" si="36"/>
        <v/>
      </c>
      <c r="G1198" s="82" t="str">
        <f>IF(TONGHOP!W1198="","",IF(OR(TONGHOP!O1198="KTHP",TONGHOP!O1198="ThiTN"),TONGHOP!W1198,""))</f>
        <v/>
      </c>
      <c r="H1198" s="81" t="str">
        <f t="shared" si="37"/>
        <v/>
      </c>
    </row>
    <row r="1199" spans="1:8" hidden="1">
      <c r="A1199" s="80" t="str">
        <f>IF(TONGHOP!F1199="","",TONGHOP!F1199)</f>
        <v>17C1-VSL2</v>
      </c>
      <c r="B1199" s="76">
        <f>IF(TONGHOP!C1199="","",TONGHOP!C1199)</f>
        <v>20180129</v>
      </c>
      <c r="C1199" s="76" t="str">
        <f>IF(TONGHOP!D1199="","",TONGHOP!D1199)</f>
        <v>15h30</v>
      </c>
      <c r="D1199" s="81">
        <f>IF(TONGHOP!Q1199="","",TONGHOP!Q1199)</f>
        <v>90</v>
      </c>
      <c r="E1199" s="82" t="str">
        <f>IF(TONGHOP!V1199="","",IF(OR(TONGHOP!O1199="KTHP",TONGHOP!O1199="ThiTN"),TONGHOP!V1199,""))</f>
        <v/>
      </c>
      <c r="F1199" s="81" t="str">
        <f t="shared" si="36"/>
        <v/>
      </c>
      <c r="G1199" s="82" t="str">
        <f>IF(TONGHOP!W1199="","",IF(OR(TONGHOP!O1199="KTHP",TONGHOP!O1199="ThiTN"),TONGHOP!W1199,""))</f>
        <v/>
      </c>
      <c r="H1199" s="81" t="str">
        <f t="shared" si="37"/>
        <v/>
      </c>
    </row>
    <row r="1200" spans="1:8" hidden="1">
      <c r="A1200" s="80" t="str">
        <f>IF(TONGHOP!F1200="","",TONGHOP!F1200)</f>
        <v>17C1-VSL2</v>
      </c>
      <c r="B1200" s="76">
        <f>IF(TONGHOP!C1200="","",TONGHOP!C1200)</f>
        <v>20180129</v>
      </c>
      <c r="C1200" s="76" t="str">
        <f>IF(TONGHOP!D1200="","",TONGHOP!D1200)</f>
        <v>15h30</v>
      </c>
      <c r="D1200" s="81">
        <f>IF(TONGHOP!Q1200="","",TONGHOP!Q1200)</f>
        <v>90</v>
      </c>
      <c r="E1200" s="82" t="str">
        <f>IF(TONGHOP!V1200="","",IF(OR(TONGHOP!O1200="KTHP",TONGHOP!O1200="ThiTN"),TONGHOP!V1200,""))</f>
        <v/>
      </c>
      <c r="F1200" s="81" t="str">
        <f t="shared" si="36"/>
        <v/>
      </c>
      <c r="G1200" s="82" t="str">
        <f>IF(TONGHOP!W1200="","",IF(OR(TONGHOP!O1200="KTHP",TONGHOP!O1200="ThiTN"),TONGHOP!W1200,""))</f>
        <v/>
      </c>
      <c r="H1200" s="81" t="str">
        <f t="shared" si="37"/>
        <v/>
      </c>
    </row>
    <row r="1201" spans="1:8" hidden="1">
      <c r="A1201" s="80" t="str">
        <f>IF(TONGHOP!F1201="","",TONGHOP!F1201)</f>
        <v>17C1-ĐĐT1</v>
      </c>
      <c r="B1201" s="76">
        <f>IF(TONGHOP!C1201="","",TONGHOP!C1201)</f>
        <v>20180129</v>
      </c>
      <c r="C1201" s="76" t="str">
        <f>IF(TONGHOP!D1201="","",TONGHOP!D1201)</f>
        <v>15h30</v>
      </c>
      <c r="D1201" s="81">
        <f>IF(TONGHOP!Q1201="","",TONGHOP!Q1201)</f>
        <v>90</v>
      </c>
      <c r="E1201" s="82" t="str">
        <f>IF(TONGHOP!V1201="","",IF(OR(TONGHOP!O1201="KTHP",TONGHOP!O1201="ThiTN"),TONGHOP!V1201,""))</f>
        <v/>
      </c>
      <c r="F1201" s="81" t="str">
        <f t="shared" si="36"/>
        <v/>
      </c>
      <c r="G1201" s="82" t="str">
        <f>IF(TONGHOP!W1201="","",IF(OR(TONGHOP!O1201="KTHP",TONGHOP!O1201="ThiTN"),TONGHOP!W1201,""))</f>
        <v/>
      </c>
      <c r="H1201" s="81" t="str">
        <f t="shared" si="37"/>
        <v/>
      </c>
    </row>
    <row r="1202" spans="1:8" hidden="1">
      <c r="A1202" s="80" t="str">
        <f>IF(TONGHOP!F1202="","",TONGHOP!F1202)</f>
        <v>17C1-ĐĐT1</v>
      </c>
      <c r="B1202" s="76">
        <f>IF(TONGHOP!C1202="","",TONGHOP!C1202)</f>
        <v>20180129</v>
      </c>
      <c r="C1202" s="76" t="str">
        <f>IF(TONGHOP!D1202="","",TONGHOP!D1202)</f>
        <v>15h30</v>
      </c>
      <c r="D1202" s="81">
        <f>IF(TONGHOP!Q1202="","",TONGHOP!Q1202)</f>
        <v>90</v>
      </c>
      <c r="E1202" s="82" t="str">
        <f>IF(TONGHOP!V1202="","",IF(OR(TONGHOP!O1202="KTHP",TONGHOP!O1202="ThiTN"),TONGHOP!V1202,""))</f>
        <v>Phạm Thị Gia Tâm</v>
      </c>
      <c r="F1202" s="81">
        <f t="shared" si="36"/>
        <v>0.45</v>
      </c>
      <c r="G1202" s="82" t="str">
        <f>IF(TONGHOP!W1202="","",IF(OR(TONGHOP!O1202="KTHP",TONGHOP!O1202="ThiTN"),TONGHOP!W1202,""))</f>
        <v/>
      </c>
      <c r="H1202" s="81" t="str">
        <f t="shared" si="37"/>
        <v/>
      </c>
    </row>
    <row r="1203" spans="1:8" hidden="1">
      <c r="A1203" s="80" t="str">
        <f>IF(TONGHOP!F1203="","",TONGHOP!F1203)</f>
        <v>17C1-ĐĐT2</v>
      </c>
      <c r="B1203" s="76">
        <f>IF(TONGHOP!C1203="","",TONGHOP!C1203)</f>
        <v>20180129</v>
      </c>
      <c r="C1203" s="76" t="str">
        <f>IF(TONGHOP!D1203="","",TONGHOP!D1203)</f>
        <v>15h30</v>
      </c>
      <c r="D1203" s="81">
        <f>IF(TONGHOP!Q1203="","",TONGHOP!Q1203)</f>
        <v>90</v>
      </c>
      <c r="E1203" s="82" t="str">
        <f>IF(TONGHOP!V1203="","",IF(OR(TONGHOP!O1203="KTHP",TONGHOP!O1203="ThiTN"),TONGHOP!V1203,""))</f>
        <v/>
      </c>
      <c r="F1203" s="81" t="str">
        <f t="shared" si="36"/>
        <v/>
      </c>
      <c r="G1203" s="82" t="str">
        <f>IF(TONGHOP!W1203="","",IF(OR(TONGHOP!O1203="KTHP",TONGHOP!O1203="ThiTN"),TONGHOP!W1203,""))</f>
        <v/>
      </c>
      <c r="H1203" s="81" t="str">
        <f t="shared" si="37"/>
        <v/>
      </c>
    </row>
    <row r="1204" spans="1:8" hidden="1">
      <c r="A1204" s="80" t="str">
        <f>IF(TONGHOP!F1204="","",TONGHOP!F1204)</f>
        <v>17C1-ĐĐT3</v>
      </c>
      <c r="B1204" s="76">
        <f>IF(TONGHOP!C1204="","",TONGHOP!C1204)</f>
        <v>20180129</v>
      </c>
      <c r="C1204" s="76" t="str">
        <f>IF(TONGHOP!D1204="","",TONGHOP!D1204)</f>
        <v>15h30</v>
      </c>
      <c r="D1204" s="81">
        <f>IF(TONGHOP!Q1204="","",TONGHOP!Q1204)</f>
        <v>90</v>
      </c>
      <c r="E1204" s="82" t="str">
        <f>IF(TONGHOP!V1204="","",IF(OR(TONGHOP!O1204="KTHP",TONGHOP!O1204="ThiTN"),TONGHOP!V1204,""))</f>
        <v/>
      </c>
      <c r="F1204" s="81" t="str">
        <f t="shared" si="36"/>
        <v/>
      </c>
      <c r="G1204" s="82" t="str">
        <f>IF(TONGHOP!W1204="","",IF(OR(TONGHOP!O1204="KTHP",TONGHOP!O1204="ThiTN"),TONGHOP!W1204,""))</f>
        <v/>
      </c>
      <c r="H1204" s="81" t="str">
        <f t="shared" si="37"/>
        <v/>
      </c>
    </row>
    <row r="1205" spans="1:8" hidden="1">
      <c r="A1205" s="80" t="str">
        <f>IF(TONGHOP!F1205="","",TONGHOP!F1205)</f>
        <v>17C1-ĐĐT4</v>
      </c>
      <c r="B1205" s="76">
        <f>IF(TONGHOP!C1205="","",TONGHOP!C1205)</f>
        <v>20180129</v>
      </c>
      <c r="C1205" s="76" t="str">
        <f>IF(TONGHOP!D1205="","",TONGHOP!D1205)</f>
        <v>15h30</v>
      </c>
      <c r="D1205" s="81">
        <f>IF(TONGHOP!Q1205="","",TONGHOP!Q1205)</f>
        <v>90</v>
      </c>
      <c r="E1205" s="82" t="str">
        <f>IF(TONGHOP!V1205="","",IF(OR(TONGHOP!O1205="KTHP",TONGHOP!O1205="ThiTN"),TONGHOP!V1205,""))</f>
        <v/>
      </c>
      <c r="F1205" s="81" t="str">
        <f t="shared" si="36"/>
        <v/>
      </c>
      <c r="G1205" s="82" t="str">
        <f>IF(TONGHOP!W1205="","",IF(OR(TONGHOP!O1205="KTHP",TONGHOP!O1205="ThiTN"),TONGHOP!W1205,""))</f>
        <v/>
      </c>
      <c r="H1205" s="81" t="str">
        <f t="shared" si="37"/>
        <v/>
      </c>
    </row>
    <row r="1206" spans="1:8" hidden="1">
      <c r="A1206" s="80" t="str">
        <f>IF(TONGHOP!F1206="","",TONGHOP!F1206)</f>
        <v>17C1-TĐH1</v>
      </c>
      <c r="B1206" s="76">
        <f>IF(TONGHOP!C1206="","",TONGHOP!C1206)</f>
        <v>20180129</v>
      </c>
      <c r="C1206" s="76" t="str">
        <f>IF(TONGHOP!D1206="","",TONGHOP!D1206)</f>
        <v>15h30</v>
      </c>
      <c r="D1206" s="81">
        <f>IF(TONGHOP!Q1206="","",TONGHOP!Q1206)</f>
        <v>90</v>
      </c>
      <c r="E1206" s="82" t="str">
        <f>IF(TONGHOP!V1206="","",IF(OR(TONGHOP!O1206="KTHP",TONGHOP!O1206="ThiTN"),TONGHOP!V1206,""))</f>
        <v/>
      </c>
      <c r="F1206" s="81" t="str">
        <f t="shared" si="36"/>
        <v/>
      </c>
      <c r="G1206" s="82" t="str">
        <f>IF(TONGHOP!W1206="","",IF(OR(TONGHOP!O1206="KTHP",TONGHOP!O1206="ThiTN"),TONGHOP!W1206,""))</f>
        <v/>
      </c>
      <c r="H1206" s="81" t="str">
        <f t="shared" si="37"/>
        <v/>
      </c>
    </row>
    <row r="1207" spans="1:8" hidden="1">
      <c r="A1207" s="80" t="str">
        <f>IF(TONGHOP!F1207="","",TONGHOP!F1207)</f>
        <v>17C1-CĐT1</v>
      </c>
      <c r="B1207" s="76">
        <f>IF(TONGHOP!C1207="","",TONGHOP!C1207)</f>
        <v>20180129</v>
      </c>
      <c r="C1207" s="76" t="str">
        <f>IF(TONGHOP!D1207="","",TONGHOP!D1207)</f>
        <v>15h30</v>
      </c>
      <c r="D1207" s="81">
        <f>IF(TONGHOP!Q1207="","",TONGHOP!Q1207)</f>
        <v>90</v>
      </c>
      <c r="E1207" s="82" t="str">
        <f>IF(TONGHOP!V1207="","",IF(OR(TONGHOP!O1207="KTHP",TONGHOP!O1207="ThiTN"),TONGHOP!V1207,""))</f>
        <v/>
      </c>
      <c r="F1207" s="81" t="str">
        <f t="shared" si="36"/>
        <v/>
      </c>
      <c r="G1207" s="82" t="str">
        <f>IF(TONGHOP!W1207="","",IF(OR(TONGHOP!O1207="KTHP",TONGHOP!O1207="ThiTN"),TONGHOP!W1207,""))</f>
        <v/>
      </c>
      <c r="H1207" s="81" t="str">
        <f t="shared" si="37"/>
        <v/>
      </c>
    </row>
    <row r="1208" spans="1:8" hidden="1">
      <c r="A1208" s="80" t="str">
        <f>IF(TONGHOP!F1208="","",TONGHOP!F1208)</f>
        <v>17C1-ĐTC1</v>
      </c>
      <c r="B1208" s="76">
        <f>IF(TONGHOP!C1208="","",TONGHOP!C1208)</f>
        <v>20180129</v>
      </c>
      <c r="C1208" s="76" t="str">
        <f>IF(TONGHOP!D1208="","",TONGHOP!D1208)</f>
        <v>15h30</v>
      </c>
      <c r="D1208" s="81">
        <f>IF(TONGHOP!Q1208="","",TONGHOP!Q1208)</f>
        <v>90</v>
      </c>
      <c r="E1208" s="82" t="str">
        <f>IF(TONGHOP!V1208="","",IF(OR(TONGHOP!O1208="KTHP",TONGHOP!O1208="ThiTN"),TONGHOP!V1208,""))</f>
        <v>Lưu Thị Thúy</v>
      </c>
      <c r="F1208" s="81">
        <f t="shared" si="36"/>
        <v>0.45</v>
      </c>
      <c r="G1208" s="82" t="str">
        <f>IF(TONGHOP!W1208="","",IF(OR(TONGHOP!O1208="KTHP",TONGHOP!O1208="ThiTN"),TONGHOP!W1208,""))</f>
        <v/>
      </c>
      <c r="H1208" s="81" t="str">
        <f t="shared" si="37"/>
        <v/>
      </c>
    </row>
    <row r="1209" spans="1:8" hidden="1">
      <c r="A1209" s="80" t="str">
        <f>IF(TONGHOP!F1209="","",TONGHOP!F1209)</f>
        <v>17C1-ĐCN1</v>
      </c>
      <c r="B1209" s="76">
        <f>IF(TONGHOP!C1209="","",TONGHOP!C1209)</f>
        <v>20180129</v>
      </c>
      <c r="C1209" s="76" t="str">
        <f>IF(TONGHOP!D1209="","",TONGHOP!D1209)</f>
        <v>15h30</v>
      </c>
      <c r="D1209" s="81">
        <f>IF(TONGHOP!Q1209="","",TONGHOP!Q1209)</f>
        <v>90</v>
      </c>
      <c r="E1209" s="82" t="str">
        <f>IF(TONGHOP!V1209="","",IF(OR(TONGHOP!O1209="KTHP",TONGHOP!O1209="ThiTN"),TONGHOP!V1209,""))</f>
        <v/>
      </c>
      <c r="F1209" s="81" t="str">
        <f t="shared" si="36"/>
        <v/>
      </c>
      <c r="G1209" s="82" t="str">
        <f>IF(TONGHOP!W1209="","",IF(OR(TONGHOP!O1209="KTHP",TONGHOP!O1209="ThiTN"),TONGHOP!W1209,""))</f>
        <v/>
      </c>
      <c r="H1209" s="81" t="str">
        <f t="shared" si="37"/>
        <v/>
      </c>
    </row>
    <row r="1210" spans="1:8" hidden="1">
      <c r="A1210" s="80" t="str">
        <f>IF(TONGHOP!F1210="","",TONGHOP!F1210)</f>
        <v>17C1-ĐCN2</v>
      </c>
      <c r="B1210" s="76">
        <f>IF(TONGHOP!C1210="","",TONGHOP!C1210)</f>
        <v>20180129</v>
      </c>
      <c r="C1210" s="76" t="str">
        <f>IF(TONGHOP!D1210="","",TONGHOP!D1210)</f>
        <v>15h30</v>
      </c>
      <c r="D1210" s="81">
        <f>IF(TONGHOP!Q1210="","",TONGHOP!Q1210)</f>
        <v>90</v>
      </c>
      <c r="E1210" s="82" t="str">
        <f>IF(TONGHOP!V1210="","",IF(OR(TONGHOP!O1210="KTHP",TONGHOP!O1210="ThiTN"),TONGHOP!V1210,""))</f>
        <v/>
      </c>
      <c r="F1210" s="81" t="str">
        <f t="shared" si="36"/>
        <v/>
      </c>
      <c r="G1210" s="82" t="str">
        <f>IF(TONGHOP!W1210="","",IF(OR(TONGHOP!O1210="KTHP",TONGHOP!O1210="ThiTN"),TONGHOP!W1210,""))</f>
        <v/>
      </c>
      <c r="H1210" s="81" t="str">
        <f t="shared" si="37"/>
        <v/>
      </c>
    </row>
    <row r="1211" spans="1:8" hidden="1">
      <c r="A1211" s="80" t="str">
        <f>IF(TONGHOP!F1211="","",TONGHOP!F1211)</f>
        <v>17C1-ĐCN3</v>
      </c>
      <c r="B1211" s="76">
        <f>IF(TONGHOP!C1211="","",TONGHOP!C1211)</f>
        <v>20180129</v>
      </c>
      <c r="C1211" s="76" t="str">
        <f>IF(TONGHOP!D1211="","",TONGHOP!D1211)</f>
        <v>15h30</v>
      </c>
      <c r="D1211" s="81">
        <f>IF(TONGHOP!Q1211="","",TONGHOP!Q1211)</f>
        <v>90</v>
      </c>
      <c r="E1211" s="82" t="str">
        <f>IF(TONGHOP!V1211="","",IF(OR(TONGHOP!O1211="KTHP",TONGHOP!O1211="ThiTN"),TONGHOP!V1211,""))</f>
        <v/>
      </c>
      <c r="F1211" s="81" t="str">
        <f t="shared" si="36"/>
        <v/>
      </c>
      <c r="G1211" s="82" t="str">
        <f>IF(TONGHOP!W1211="","",IF(OR(TONGHOP!O1211="KTHP",TONGHOP!O1211="ThiTN"),TONGHOP!W1211,""))</f>
        <v/>
      </c>
      <c r="H1211" s="81" t="str">
        <f t="shared" si="37"/>
        <v/>
      </c>
    </row>
    <row r="1212" spans="1:8" hidden="1">
      <c r="A1212" s="80" t="str">
        <f>IF(TONGHOP!F1212="","",TONGHOP!F1212)</f>
        <v>17C1-ĐCN4</v>
      </c>
      <c r="B1212" s="76">
        <f>IF(TONGHOP!C1212="","",TONGHOP!C1212)</f>
        <v>20180129</v>
      </c>
      <c r="C1212" s="76" t="str">
        <f>IF(TONGHOP!D1212="","",TONGHOP!D1212)</f>
        <v>15h30</v>
      </c>
      <c r="D1212" s="81">
        <f>IF(TONGHOP!Q1212="","",TONGHOP!Q1212)</f>
        <v>90</v>
      </c>
      <c r="E1212" s="82" t="str">
        <f>IF(TONGHOP!V1212="","",IF(OR(TONGHOP!O1212="KTHP",TONGHOP!O1212="ThiTN"),TONGHOP!V1212,""))</f>
        <v/>
      </c>
      <c r="F1212" s="81" t="str">
        <f t="shared" si="36"/>
        <v/>
      </c>
      <c r="G1212" s="82" t="str">
        <f>IF(TONGHOP!W1212="","",IF(OR(TONGHOP!O1212="KTHP",TONGHOP!O1212="ThiTN"),TONGHOP!W1212,""))</f>
        <v/>
      </c>
      <c r="H1212" s="81" t="str">
        <f t="shared" si="37"/>
        <v/>
      </c>
    </row>
    <row r="1213" spans="1:8" hidden="1">
      <c r="A1213" s="80" t="str">
        <f>IF(TONGHOP!F1213="","",TONGHOP!F1213)</f>
        <v>17C1-ĐĐT4</v>
      </c>
      <c r="B1213" s="76">
        <f>IF(TONGHOP!C1213="","",TONGHOP!C1213)</f>
        <v>20180130</v>
      </c>
      <c r="C1213" s="76" t="str">
        <f>IF(TONGHOP!D1213="","",TONGHOP!D1213)</f>
        <v>07h30</v>
      </c>
      <c r="D1213" s="81">
        <f>IF(TONGHOP!Q1213="","",TONGHOP!Q1213)</f>
        <v>120</v>
      </c>
      <c r="E1213" s="82" t="str">
        <f>IF(TONGHOP!V1213="","",IF(OR(TONGHOP!O1213="KTHP",TONGHOP!O1213="ThiTN"),TONGHOP!V1213,""))</f>
        <v>Nguyễn Duy Đạt</v>
      </c>
      <c r="F1213" s="81">
        <f t="shared" si="36"/>
        <v>0.6</v>
      </c>
      <c r="G1213" s="82" t="str">
        <f>IF(TONGHOP!W1213="","",IF(OR(TONGHOP!O1213="KTHP",TONGHOP!O1213="ThiTN"),TONGHOP!W1213,""))</f>
        <v/>
      </c>
      <c r="H1213" s="81" t="str">
        <f t="shared" si="37"/>
        <v/>
      </c>
    </row>
    <row r="1214" spans="1:8" hidden="1">
      <c r="A1214" s="80" t="str">
        <f>IF(TONGHOP!F1214="","",TONGHOP!F1214)</f>
        <v>17C1-CCK6</v>
      </c>
      <c r="B1214" s="76">
        <f>IF(TONGHOP!C1214="","",TONGHOP!C1214)</f>
        <v>20180130</v>
      </c>
      <c r="C1214" s="76" t="str">
        <f>IF(TONGHOP!D1214="","",TONGHOP!D1214)</f>
        <v>07h30</v>
      </c>
      <c r="D1214" s="81">
        <f>IF(TONGHOP!Q1214="","",TONGHOP!Q1214)</f>
        <v>120</v>
      </c>
      <c r="E1214" s="82" t="str">
        <f>IF(TONGHOP!V1214="","",IF(OR(TONGHOP!O1214="KTHP",TONGHOP!O1214="ThiTN"),TONGHOP!V1214,""))</f>
        <v>Nguyễn Văn Đôn</v>
      </c>
      <c r="F1214" s="81">
        <f t="shared" si="36"/>
        <v>0.6</v>
      </c>
      <c r="G1214" s="82" t="str">
        <f>IF(TONGHOP!W1214="","",IF(OR(TONGHOP!O1214="KTHP",TONGHOP!O1214="ThiTN"),TONGHOP!W1214,""))</f>
        <v/>
      </c>
      <c r="H1214" s="81" t="str">
        <f t="shared" si="37"/>
        <v/>
      </c>
    </row>
    <row r="1215" spans="1:8" hidden="1">
      <c r="A1215" s="80" t="str">
        <f>IF(TONGHOP!F1215="","",TONGHOP!F1215)</f>
        <v>17C1-ĐCN3</v>
      </c>
      <c r="B1215" s="76">
        <f>IF(TONGHOP!C1215="","",TONGHOP!C1215)</f>
        <v>20180130</v>
      </c>
      <c r="C1215" s="76" t="str">
        <f>IF(TONGHOP!D1215="","",TONGHOP!D1215)</f>
        <v>07h30</v>
      </c>
      <c r="D1215" s="81">
        <f>IF(TONGHOP!Q1215="","",TONGHOP!Q1215)</f>
        <v>120</v>
      </c>
      <c r="E1215" s="82" t="str">
        <f>IF(TONGHOP!V1215="","",IF(OR(TONGHOP!O1215="KTHP",TONGHOP!O1215="ThiTN"),TONGHOP!V1215,""))</f>
        <v>Nguyễn Thị Khánh Thư</v>
      </c>
      <c r="F1215" s="81">
        <f t="shared" si="36"/>
        <v>0.6</v>
      </c>
      <c r="G1215" s="82" t="str">
        <f>IF(TONGHOP!W1215="","",IF(OR(TONGHOP!O1215="KTHP",TONGHOP!O1215="ThiTN"),TONGHOP!W1215,""))</f>
        <v/>
      </c>
      <c r="H1215" s="81" t="str">
        <f t="shared" si="37"/>
        <v/>
      </c>
    </row>
    <row r="1216" spans="1:8" hidden="1">
      <c r="A1216" s="80" t="str">
        <f>IF(TONGHOP!F1216="","",TONGHOP!F1216)</f>
        <v>17C1-CCK8</v>
      </c>
      <c r="B1216" s="76">
        <f>IF(TONGHOP!C1216="","",TONGHOP!C1216)</f>
        <v>20180130</v>
      </c>
      <c r="C1216" s="76" t="str">
        <f>IF(TONGHOP!D1216="","",TONGHOP!D1216)</f>
        <v>07h30</v>
      </c>
      <c r="D1216" s="81">
        <f>IF(TONGHOP!Q1216="","",TONGHOP!Q1216)</f>
        <v>120</v>
      </c>
      <c r="E1216" s="82" t="str">
        <f>IF(TONGHOP!V1216="","",IF(OR(TONGHOP!O1216="KTHP",TONGHOP!O1216="ThiTN"),TONGHOP!V1216,""))</f>
        <v>Trần Việt Khánh</v>
      </c>
      <c r="F1216" s="81">
        <f t="shared" si="36"/>
        <v>0.6</v>
      </c>
      <c r="G1216" s="82" t="str">
        <f>IF(TONGHOP!W1216="","",IF(OR(TONGHOP!O1216="KTHP",TONGHOP!O1216="ThiTN"),TONGHOP!W1216,""))</f>
        <v/>
      </c>
      <c r="H1216" s="81" t="str">
        <f t="shared" si="37"/>
        <v/>
      </c>
    </row>
    <row r="1217" spans="1:8" hidden="1">
      <c r="A1217" s="80" t="str">
        <f>IF(TONGHOP!F1217="","",TONGHOP!F1217)</f>
        <v>17C1-CCK7</v>
      </c>
      <c r="B1217" s="76">
        <f>IF(TONGHOP!C1217="","",TONGHOP!C1217)</f>
        <v>20180130</v>
      </c>
      <c r="C1217" s="76" t="str">
        <f>IF(TONGHOP!D1217="","",TONGHOP!D1217)</f>
        <v>07h30</v>
      </c>
      <c r="D1217" s="81">
        <f>IF(TONGHOP!Q1217="","",TONGHOP!Q1217)</f>
        <v>120</v>
      </c>
      <c r="E1217" s="82" t="str">
        <f>IF(TONGHOP!V1217="","",IF(OR(TONGHOP!O1217="KTHP",TONGHOP!O1217="ThiTN"),TONGHOP!V1217,""))</f>
        <v>Lê Quý Hưng Quốc</v>
      </c>
      <c r="F1217" s="81">
        <f t="shared" si="36"/>
        <v>0.6</v>
      </c>
      <c r="G1217" s="82" t="str">
        <f>IF(TONGHOP!W1217="","",IF(OR(TONGHOP!O1217="KTHP",TONGHOP!O1217="ThiTN"),TONGHOP!W1217,""))</f>
        <v/>
      </c>
      <c r="H1217" s="81" t="str">
        <f t="shared" si="37"/>
        <v/>
      </c>
    </row>
    <row r="1218" spans="1:8" ht="56.25" hidden="1">
      <c r="A1218" s="80" t="str">
        <f>IF(TONGHOP!F1218="","",TONGHOP!F1218)</f>
        <v>17C1-CCK1; 17C1-CCK2; 17C1-CCK3</v>
      </c>
      <c r="B1218" s="76">
        <f>IF(TONGHOP!C1218="","",TONGHOP!C1218)</f>
        <v>20180130</v>
      </c>
      <c r="C1218" s="76" t="str">
        <f>IF(TONGHOP!D1218="","",TONGHOP!D1218)</f>
        <v>10h00</v>
      </c>
      <c r="D1218" s="81">
        <f>IF(TONGHOP!Q1218="","",TONGHOP!Q1218)</f>
        <v>120</v>
      </c>
      <c r="E1218" s="82" t="str">
        <f>IF(TONGHOP!V1218="","",IF(OR(TONGHOP!O1218="KTHP",TONGHOP!O1218="ThiTN"),TONGHOP!V1218,""))</f>
        <v/>
      </c>
      <c r="F1218" s="81" t="str">
        <f t="shared" si="36"/>
        <v/>
      </c>
      <c r="G1218" s="82" t="str">
        <f>IF(TONGHOP!W1218="","",IF(OR(TONGHOP!O1218="KTHP",TONGHOP!O1218="ThiTN"),TONGHOP!W1218,""))</f>
        <v/>
      </c>
      <c r="H1218" s="81" t="str">
        <f t="shared" si="37"/>
        <v/>
      </c>
    </row>
    <row r="1219" spans="1:8" ht="56.25" hidden="1">
      <c r="A1219" s="80" t="str">
        <f>IF(TONGHOP!F1219="","",TONGHOP!F1219)</f>
        <v>17C1-CCK4; 17C1-CCK5; 17C1-CCK6</v>
      </c>
      <c r="B1219" s="76">
        <f>IF(TONGHOP!C1219="","",TONGHOP!C1219)</f>
        <v>20180130</v>
      </c>
      <c r="C1219" s="76" t="str">
        <f>IF(TONGHOP!D1219="","",TONGHOP!D1219)</f>
        <v>10h00</v>
      </c>
      <c r="D1219" s="81">
        <f>IF(TONGHOP!Q1219="","",TONGHOP!Q1219)</f>
        <v>120</v>
      </c>
      <c r="E1219" s="82" t="str">
        <f>IF(TONGHOP!V1219="","",IF(OR(TONGHOP!O1219="KTHP",TONGHOP!O1219="ThiTN"),TONGHOP!V1219,""))</f>
        <v/>
      </c>
      <c r="F1219" s="81" t="str">
        <f t="shared" ref="F1219:F1282" si="38">IF(E1219="","",D1219*0.3/60)</f>
        <v/>
      </c>
      <c r="G1219" s="82" t="str">
        <f>IF(TONGHOP!W1219="","",IF(OR(TONGHOP!O1219="KTHP",TONGHOP!O1219="ThiTN"),TONGHOP!W1219,""))</f>
        <v/>
      </c>
      <c r="H1219" s="81" t="str">
        <f t="shared" ref="H1219:H1282" si="39">IF(G1219="","",D1219*0.3/60)</f>
        <v/>
      </c>
    </row>
    <row r="1220" spans="1:8" ht="56.25" hidden="1">
      <c r="A1220" s="80" t="str">
        <f>IF(TONGHOP!F1220="","",TONGHOP!F1220)</f>
        <v>17C1-CCK7; 17C1-CCK8; 17C1-CCK9</v>
      </c>
      <c r="B1220" s="76">
        <f>IF(TONGHOP!C1220="","",TONGHOP!C1220)</f>
        <v>20180130</v>
      </c>
      <c r="C1220" s="76" t="str">
        <f>IF(TONGHOP!D1220="","",TONGHOP!D1220)</f>
        <v>10h00</v>
      </c>
      <c r="D1220" s="81">
        <f>IF(TONGHOP!Q1220="","",TONGHOP!Q1220)</f>
        <v>120</v>
      </c>
      <c r="E1220" s="82" t="str">
        <f>IF(TONGHOP!V1220="","",IF(OR(TONGHOP!O1220="KTHP",TONGHOP!O1220="ThiTN"),TONGHOP!V1220,""))</f>
        <v/>
      </c>
      <c r="F1220" s="81" t="str">
        <f t="shared" si="38"/>
        <v/>
      </c>
      <c r="G1220" s="82" t="str">
        <f>IF(TONGHOP!W1220="","",IF(OR(TONGHOP!O1220="KTHP",TONGHOP!O1220="ThiTN"),TONGHOP!W1220,""))</f>
        <v/>
      </c>
      <c r="H1220" s="81" t="str">
        <f t="shared" si="39"/>
        <v/>
      </c>
    </row>
    <row r="1221" spans="1:8" hidden="1">
      <c r="A1221" s="80" t="str">
        <f>IF(TONGHOP!F1221="","",TONGHOP!F1221)</f>
        <v>17C1-ĐCN4</v>
      </c>
      <c r="B1221" s="76">
        <f>IF(TONGHOP!C1221="","",TONGHOP!C1221)</f>
        <v>20180130</v>
      </c>
      <c r="C1221" s="76" t="str">
        <f>IF(TONGHOP!D1221="","",TONGHOP!D1221)</f>
        <v>10h00</v>
      </c>
      <c r="D1221" s="81">
        <f>IF(TONGHOP!Q1221="","",TONGHOP!Q1221)</f>
        <v>120</v>
      </c>
      <c r="E1221" s="82" t="str">
        <f>IF(TONGHOP!V1221="","",IF(OR(TONGHOP!O1221="KTHP",TONGHOP!O1221="ThiTN"),TONGHOP!V1221,""))</f>
        <v>Bùi Văn Dũng</v>
      </c>
      <c r="F1221" s="81">
        <f t="shared" si="38"/>
        <v>0.6</v>
      </c>
      <c r="G1221" s="82" t="str">
        <f>IF(TONGHOP!W1221="","",IF(OR(TONGHOP!O1221="KTHP",TONGHOP!O1221="ThiTN"),TONGHOP!W1221,""))</f>
        <v/>
      </c>
      <c r="H1221" s="81" t="str">
        <f t="shared" si="39"/>
        <v/>
      </c>
    </row>
    <row r="1222" spans="1:8" hidden="1">
      <c r="A1222" s="80" t="str">
        <f>IF(TONGHOP!F1222="","",TONGHOP!F1222)</f>
        <v>17C1-CCK9</v>
      </c>
      <c r="B1222" s="76">
        <f>IF(TONGHOP!C1222="","",TONGHOP!C1222)</f>
        <v>20180130</v>
      </c>
      <c r="C1222" s="76" t="str">
        <f>IF(TONGHOP!D1222="","",TONGHOP!D1222)</f>
        <v>10h00</v>
      </c>
      <c r="D1222" s="81">
        <f>IF(TONGHOP!Q1222="","",TONGHOP!Q1222)</f>
        <v>120</v>
      </c>
      <c r="E1222" s="82" t="str">
        <f>IF(TONGHOP!V1222="","",IF(OR(TONGHOP!O1222="KTHP",TONGHOP!O1222="ThiTN"),TONGHOP!V1222,""))</f>
        <v/>
      </c>
      <c r="F1222" s="81" t="str">
        <f t="shared" si="38"/>
        <v/>
      </c>
      <c r="G1222" s="82" t="str">
        <f>IF(TONGHOP!W1222="","",IF(OR(TONGHOP!O1222="KTHP",TONGHOP!O1222="ThiTN"),TONGHOP!W1222,""))</f>
        <v/>
      </c>
      <c r="H1222" s="81" t="str">
        <f t="shared" si="39"/>
        <v/>
      </c>
    </row>
    <row r="1223" spans="1:8" ht="56.25" hidden="1">
      <c r="A1223" s="80" t="str">
        <f>IF(TONGHOP!F1223="","",TONGHOP!F1223)</f>
        <v>17C1-ĐCN1; 17C1-ĐCN2; 17C1-ĐCN3</v>
      </c>
      <c r="B1223" s="76">
        <f>IF(TONGHOP!C1223="","",TONGHOP!C1223)</f>
        <v>20180130</v>
      </c>
      <c r="C1223" s="76" t="str">
        <f>IF(TONGHOP!D1223="","",TONGHOP!D1223)</f>
        <v>13h00</v>
      </c>
      <c r="D1223" s="81">
        <f>IF(TONGHOP!Q1223="","",TONGHOP!Q1223)</f>
        <v>120</v>
      </c>
      <c r="E1223" s="82" t="str">
        <f>IF(TONGHOP!V1223="","",IF(OR(TONGHOP!O1223="KTHP",TONGHOP!O1223="ThiTN"),TONGHOP!V1223,""))</f>
        <v/>
      </c>
      <c r="F1223" s="81" t="str">
        <f t="shared" si="38"/>
        <v/>
      </c>
      <c r="G1223" s="82" t="str">
        <f>IF(TONGHOP!W1223="","",IF(OR(TONGHOP!O1223="KTHP",TONGHOP!O1223="ThiTN"),TONGHOP!W1223,""))</f>
        <v/>
      </c>
      <c r="H1223" s="81" t="str">
        <f t="shared" si="39"/>
        <v/>
      </c>
    </row>
    <row r="1224" spans="1:8" ht="75" hidden="1">
      <c r="A1224" s="80" t="str">
        <f>IF(TONGHOP!F1224="","",TONGHOP!F1224)</f>
        <v>17C1-ĐĐT1; 17C1-ĐĐT2; 17C1-ĐĐT3; 17C1-ĐĐT4</v>
      </c>
      <c r="B1224" s="76">
        <f>IF(TONGHOP!C1224="","",TONGHOP!C1224)</f>
        <v>20180130</v>
      </c>
      <c r="C1224" s="76" t="str">
        <f>IF(TONGHOP!D1224="","",TONGHOP!D1224)</f>
        <v>13h00</v>
      </c>
      <c r="D1224" s="81">
        <f>IF(TONGHOP!Q1224="","",TONGHOP!Q1224)</f>
        <v>120</v>
      </c>
      <c r="E1224" s="82" t="str">
        <f>IF(TONGHOP!V1224="","",IF(OR(TONGHOP!O1224="KTHP",TONGHOP!O1224="ThiTN"),TONGHOP!V1224,""))</f>
        <v/>
      </c>
      <c r="F1224" s="81" t="str">
        <f t="shared" si="38"/>
        <v/>
      </c>
      <c r="G1224" s="82" t="str">
        <f>IF(TONGHOP!W1224="","",IF(OR(TONGHOP!O1224="KTHP",TONGHOP!O1224="ThiTN"),TONGHOP!W1224,""))</f>
        <v/>
      </c>
      <c r="H1224" s="81" t="str">
        <f t="shared" si="39"/>
        <v/>
      </c>
    </row>
    <row r="1225" spans="1:8" ht="56.25" hidden="1">
      <c r="A1225" s="80" t="str">
        <f>IF(TONGHOP!F1225="","",TONGHOP!F1225)</f>
        <v>17C1-KTD1; 17C1-CTM1; 17C1-CTM2</v>
      </c>
      <c r="B1225" s="76">
        <f>IF(TONGHOP!C1225="","",TONGHOP!C1225)</f>
        <v>20180130</v>
      </c>
      <c r="C1225" s="76" t="str">
        <f>IF(TONGHOP!D1225="","",TONGHOP!D1225)</f>
        <v>13h00</v>
      </c>
      <c r="D1225" s="81">
        <f>IF(TONGHOP!Q1225="","",TONGHOP!Q1225)</f>
        <v>120</v>
      </c>
      <c r="E1225" s="82" t="str">
        <f>IF(TONGHOP!V1225="","",IF(OR(TONGHOP!O1225="KTHP",TONGHOP!O1225="ThiTN"),TONGHOP!V1225,""))</f>
        <v/>
      </c>
      <c r="F1225" s="81" t="str">
        <f t="shared" si="38"/>
        <v/>
      </c>
      <c r="G1225" s="82" t="str">
        <f>IF(TONGHOP!W1225="","",IF(OR(TONGHOP!O1225="KTHP",TONGHOP!O1225="ThiTN"),TONGHOP!W1225,""))</f>
        <v/>
      </c>
      <c r="H1225" s="81" t="str">
        <f t="shared" si="39"/>
        <v/>
      </c>
    </row>
    <row r="1226" spans="1:8" ht="56.25" hidden="1">
      <c r="A1226" s="80" t="str">
        <f>IF(TONGHOP!F1226="","",TONGHOP!F1226)</f>
        <v>17C1-QTD1; 17C1-ĐCN3; 17C1-ĐCN4</v>
      </c>
      <c r="B1226" s="76">
        <f>IF(TONGHOP!C1226="","",TONGHOP!C1226)</f>
        <v>20180130</v>
      </c>
      <c r="C1226" s="76" t="str">
        <f>IF(TONGHOP!D1226="","",TONGHOP!D1226)</f>
        <v>13h00</v>
      </c>
      <c r="D1226" s="81">
        <f>IF(TONGHOP!Q1226="","",TONGHOP!Q1226)</f>
        <v>120</v>
      </c>
      <c r="E1226" s="82" t="str">
        <f>IF(TONGHOP!V1226="","",IF(OR(TONGHOP!O1226="KTHP",TONGHOP!O1226="ThiTN"),TONGHOP!V1226,""))</f>
        <v/>
      </c>
      <c r="F1226" s="81" t="str">
        <f t="shared" si="38"/>
        <v/>
      </c>
      <c r="G1226" s="82" t="str">
        <f>IF(TONGHOP!W1226="","",IF(OR(TONGHOP!O1226="KTHP",TONGHOP!O1226="ThiTN"),TONGHOP!W1226,""))</f>
        <v/>
      </c>
      <c r="H1226" s="81" t="str">
        <f t="shared" si="39"/>
        <v/>
      </c>
    </row>
    <row r="1227" spans="1:8" ht="37.5" hidden="1">
      <c r="A1227" s="80" t="str">
        <f>IF(TONGHOP!F1227="","",TONGHOP!F1227)</f>
        <v>17C1-TĐH1; 17C1-CĐT1</v>
      </c>
      <c r="B1227" s="76">
        <f>IF(TONGHOP!C1227="","",TONGHOP!C1227)</f>
        <v>20180130</v>
      </c>
      <c r="C1227" s="76" t="str">
        <f>IF(TONGHOP!D1227="","",TONGHOP!D1227)</f>
        <v>13h00</v>
      </c>
      <c r="D1227" s="81">
        <f>IF(TONGHOP!Q1227="","",TONGHOP!Q1227)</f>
        <v>120</v>
      </c>
      <c r="E1227" s="82" t="str">
        <f>IF(TONGHOP!V1227="","",IF(OR(TONGHOP!O1227="KTHP",TONGHOP!O1227="ThiTN"),TONGHOP!V1227,""))</f>
        <v/>
      </c>
      <c r="F1227" s="81" t="str">
        <f t="shared" si="38"/>
        <v/>
      </c>
      <c r="G1227" s="82" t="str">
        <f>IF(TONGHOP!W1227="","",IF(OR(TONGHOP!O1227="KTHP",TONGHOP!O1227="ThiTN"),TONGHOP!W1227,""))</f>
        <v/>
      </c>
      <c r="H1227" s="81" t="str">
        <f t="shared" si="39"/>
        <v/>
      </c>
    </row>
    <row r="1228" spans="1:8" hidden="1">
      <c r="A1228" s="80" t="str">
        <f>IF(TONGHOP!F1228="","",TONGHOP!F1228)</f>
        <v>17C1-BCN1</v>
      </c>
      <c r="B1228" s="76">
        <f>IF(TONGHOP!C1228="","",TONGHOP!C1228)</f>
        <v>20180131</v>
      </c>
      <c r="C1228" s="76" t="str">
        <f>IF(TONGHOP!D1228="","",TONGHOP!D1228)</f>
        <v>13h00</v>
      </c>
      <c r="D1228" s="81">
        <f>IF(TONGHOP!Q1228="","",TONGHOP!Q1228)</f>
        <v>90</v>
      </c>
      <c r="E1228" s="82" t="str">
        <f>IF(TONGHOP!V1228="","",IF(OR(TONGHOP!O1228="KTHP",TONGHOP!O1228="ThiTN"),TONGHOP!V1228,""))</f>
        <v/>
      </c>
      <c r="F1228" s="81" t="str">
        <f t="shared" si="38"/>
        <v/>
      </c>
      <c r="G1228" s="82" t="str">
        <f>IF(TONGHOP!W1228="","",IF(OR(TONGHOP!O1228="KTHP",TONGHOP!O1228="ThiTN"),TONGHOP!W1228,""))</f>
        <v/>
      </c>
      <c r="H1228" s="81" t="str">
        <f t="shared" si="39"/>
        <v/>
      </c>
    </row>
    <row r="1229" spans="1:8" hidden="1">
      <c r="A1229" s="80" t="str">
        <f>IF(TONGHOP!F1229="","",TONGHOP!F1229)</f>
        <v>17C1-CKL1</v>
      </c>
      <c r="B1229" s="76">
        <f>IF(TONGHOP!C1229="","",TONGHOP!C1229)</f>
        <v>20180131</v>
      </c>
      <c r="C1229" s="76" t="str">
        <f>IF(TONGHOP!D1229="","",TONGHOP!D1229)</f>
        <v>13h00</v>
      </c>
      <c r="D1229" s="81">
        <f>IF(TONGHOP!Q1229="","",TONGHOP!Q1229)</f>
        <v>90</v>
      </c>
      <c r="E1229" s="82" t="str">
        <f>IF(TONGHOP!V1229="","",IF(OR(TONGHOP!O1229="KTHP",TONGHOP!O1229="ThiTN"),TONGHOP!V1229,""))</f>
        <v/>
      </c>
      <c r="F1229" s="81" t="str">
        <f t="shared" si="38"/>
        <v/>
      </c>
      <c r="G1229" s="82" t="str">
        <f>IF(TONGHOP!W1229="","",IF(OR(TONGHOP!O1229="KTHP",TONGHOP!O1229="ThiTN"),TONGHOP!W1229,""))</f>
        <v/>
      </c>
      <c r="H1229" s="81" t="str">
        <f t="shared" si="39"/>
        <v/>
      </c>
    </row>
    <row r="1230" spans="1:8" hidden="1">
      <c r="A1230" s="80" t="str">
        <f>IF(TONGHOP!F1230="","",TONGHOP!F1230)</f>
        <v>17C1-CNL1</v>
      </c>
      <c r="B1230" s="76">
        <f>IF(TONGHOP!C1230="","",TONGHOP!C1230)</f>
        <v>20180131</v>
      </c>
      <c r="C1230" s="76" t="str">
        <f>IF(TONGHOP!D1230="","",TONGHOP!D1230)</f>
        <v>13h00</v>
      </c>
      <c r="D1230" s="81">
        <f>IF(TONGHOP!Q1230="","",TONGHOP!Q1230)</f>
        <v>90</v>
      </c>
      <c r="E1230" s="82" t="str">
        <f>IF(TONGHOP!V1230="","",IF(OR(TONGHOP!O1230="KTHP",TONGHOP!O1230="ThiTN"),TONGHOP!V1230,""))</f>
        <v/>
      </c>
      <c r="F1230" s="81" t="str">
        <f t="shared" si="38"/>
        <v/>
      </c>
      <c r="G1230" s="82" t="str">
        <f>IF(TONGHOP!W1230="","",IF(OR(TONGHOP!O1230="KTHP",TONGHOP!O1230="ThiTN"),TONGHOP!W1230,""))</f>
        <v/>
      </c>
      <c r="H1230" s="81" t="str">
        <f t="shared" si="39"/>
        <v/>
      </c>
    </row>
    <row r="1231" spans="1:8" hidden="1">
      <c r="A1231" s="80" t="str">
        <f>IF(TONGHOP!F1231="","",TONGHOP!F1231)</f>
        <v>17C1-CNL1</v>
      </c>
      <c r="B1231" s="76">
        <f>IF(TONGHOP!C1231="","",TONGHOP!C1231)</f>
        <v>20180131</v>
      </c>
      <c r="C1231" s="76" t="str">
        <f>IF(TONGHOP!D1231="","",TONGHOP!D1231)</f>
        <v>13h00</v>
      </c>
      <c r="D1231" s="81">
        <f>IF(TONGHOP!Q1231="","",TONGHOP!Q1231)</f>
        <v>90</v>
      </c>
      <c r="E1231" s="82" t="str">
        <f>IF(TONGHOP!V1231="","",IF(OR(TONGHOP!O1231="KTHP",TONGHOP!O1231="ThiTN"),TONGHOP!V1231,""))</f>
        <v/>
      </c>
      <c r="F1231" s="81" t="str">
        <f t="shared" si="38"/>
        <v/>
      </c>
      <c r="G1231" s="82" t="str">
        <f>IF(TONGHOP!W1231="","",IF(OR(TONGHOP!O1231="KTHP",TONGHOP!O1231="ThiTN"),TONGHOP!W1231,""))</f>
        <v/>
      </c>
      <c r="H1231" s="81" t="str">
        <f t="shared" si="39"/>
        <v/>
      </c>
    </row>
    <row r="1232" spans="1:8" hidden="1">
      <c r="A1232" s="80" t="str">
        <f>IF(TONGHOP!F1232="","",TONGHOP!F1232)</f>
        <v>17C1-KML1</v>
      </c>
      <c r="B1232" s="76">
        <f>IF(TONGHOP!C1232="","",TONGHOP!C1232)</f>
        <v>20180131</v>
      </c>
      <c r="C1232" s="76" t="str">
        <f>IF(TONGHOP!D1232="","",TONGHOP!D1232)</f>
        <v>13h00</v>
      </c>
      <c r="D1232" s="81">
        <f>IF(TONGHOP!Q1232="","",TONGHOP!Q1232)</f>
        <v>90</v>
      </c>
      <c r="E1232" s="82" t="str">
        <f>IF(TONGHOP!V1232="","",IF(OR(TONGHOP!O1232="KTHP",TONGHOP!O1232="ThiTN"),TONGHOP!V1232,""))</f>
        <v/>
      </c>
      <c r="F1232" s="81" t="str">
        <f t="shared" si="38"/>
        <v/>
      </c>
      <c r="G1232" s="82" t="str">
        <f>IF(TONGHOP!W1232="","",IF(OR(TONGHOP!O1232="KTHP",TONGHOP!O1232="ThiTN"),TONGHOP!W1232,""))</f>
        <v/>
      </c>
      <c r="H1232" s="81" t="str">
        <f t="shared" si="39"/>
        <v/>
      </c>
    </row>
    <row r="1233" spans="1:8" hidden="1">
      <c r="A1233" s="80" t="str">
        <f>IF(TONGHOP!F1233="","",TONGHOP!F1233)</f>
        <v>17C1-KML1</v>
      </c>
      <c r="B1233" s="76">
        <f>IF(TONGHOP!C1233="","",TONGHOP!C1233)</f>
        <v>20180131</v>
      </c>
      <c r="C1233" s="76" t="str">
        <f>IF(TONGHOP!D1233="","",TONGHOP!D1233)</f>
        <v>13h00</v>
      </c>
      <c r="D1233" s="81">
        <f>IF(TONGHOP!Q1233="","",TONGHOP!Q1233)</f>
        <v>90</v>
      </c>
      <c r="E1233" s="82" t="str">
        <f>IF(TONGHOP!V1233="","",IF(OR(TONGHOP!O1233="KTHP",TONGHOP!O1233="ThiTN"),TONGHOP!V1233,""))</f>
        <v/>
      </c>
      <c r="F1233" s="81" t="str">
        <f t="shared" si="38"/>
        <v/>
      </c>
      <c r="G1233" s="82" t="str">
        <f>IF(TONGHOP!W1233="","",IF(OR(TONGHOP!O1233="KTHP",TONGHOP!O1233="ThiTN"),TONGHOP!W1233,""))</f>
        <v/>
      </c>
      <c r="H1233" s="81" t="str">
        <f t="shared" si="39"/>
        <v/>
      </c>
    </row>
    <row r="1234" spans="1:8" hidden="1">
      <c r="A1234" s="80" t="str">
        <f>IF(TONGHOP!F1234="","",TONGHOP!F1234)</f>
        <v>17C1-KML2</v>
      </c>
      <c r="B1234" s="76">
        <f>IF(TONGHOP!C1234="","",TONGHOP!C1234)</f>
        <v>20180131</v>
      </c>
      <c r="C1234" s="76" t="str">
        <f>IF(TONGHOP!D1234="","",TONGHOP!D1234)</f>
        <v>13h00</v>
      </c>
      <c r="D1234" s="81">
        <f>IF(TONGHOP!Q1234="","",TONGHOP!Q1234)</f>
        <v>90</v>
      </c>
      <c r="E1234" s="82" t="str">
        <f>IF(TONGHOP!V1234="","",IF(OR(TONGHOP!O1234="KTHP",TONGHOP!O1234="ThiTN"),TONGHOP!V1234,""))</f>
        <v/>
      </c>
      <c r="F1234" s="81" t="str">
        <f t="shared" si="38"/>
        <v/>
      </c>
      <c r="G1234" s="82" t="str">
        <f>IF(TONGHOP!W1234="","",IF(OR(TONGHOP!O1234="KTHP",TONGHOP!O1234="ThiTN"),TONGHOP!W1234,""))</f>
        <v/>
      </c>
      <c r="H1234" s="81" t="str">
        <f t="shared" si="39"/>
        <v/>
      </c>
    </row>
    <row r="1235" spans="1:8" hidden="1">
      <c r="A1235" s="80" t="str">
        <f>IF(TONGHOP!F1235="","",TONGHOP!F1235)</f>
        <v>17C1-KML2</v>
      </c>
      <c r="B1235" s="76">
        <f>IF(TONGHOP!C1235="","",TONGHOP!C1235)</f>
        <v>20180131</v>
      </c>
      <c r="C1235" s="76" t="str">
        <f>IF(TONGHOP!D1235="","",TONGHOP!D1235)</f>
        <v>13h00</v>
      </c>
      <c r="D1235" s="81">
        <f>IF(TONGHOP!Q1235="","",TONGHOP!Q1235)</f>
        <v>90</v>
      </c>
      <c r="E1235" s="82" t="str">
        <f>IF(TONGHOP!V1235="","",IF(OR(TONGHOP!O1235="KTHP",TONGHOP!O1235="ThiTN"),TONGHOP!V1235,""))</f>
        <v/>
      </c>
      <c r="F1235" s="81" t="str">
        <f t="shared" si="38"/>
        <v/>
      </c>
      <c r="G1235" s="82" t="str">
        <f>IF(TONGHOP!W1235="","",IF(OR(TONGHOP!O1235="KTHP",TONGHOP!O1235="ThiTN"),TONGHOP!W1235,""))</f>
        <v/>
      </c>
      <c r="H1235" s="81" t="str">
        <f t="shared" si="39"/>
        <v/>
      </c>
    </row>
    <row r="1236" spans="1:8" hidden="1">
      <c r="A1236" s="80" t="str">
        <f>IF(TONGHOP!F1236="","",TONGHOP!F1236)</f>
        <v>17C1-VSL1</v>
      </c>
      <c r="B1236" s="76">
        <f>IF(TONGHOP!C1236="","",TONGHOP!C1236)</f>
        <v>20180131</v>
      </c>
      <c r="C1236" s="76" t="str">
        <f>IF(TONGHOP!D1236="","",TONGHOP!D1236)</f>
        <v>13h00</v>
      </c>
      <c r="D1236" s="81">
        <f>IF(TONGHOP!Q1236="","",TONGHOP!Q1236)</f>
        <v>90</v>
      </c>
      <c r="E1236" s="82" t="str">
        <f>IF(TONGHOP!V1236="","",IF(OR(TONGHOP!O1236="KTHP",TONGHOP!O1236="ThiTN"),TONGHOP!V1236,""))</f>
        <v/>
      </c>
      <c r="F1236" s="81" t="str">
        <f t="shared" si="38"/>
        <v/>
      </c>
      <c r="G1236" s="82" t="str">
        <f>IF(TONGHOP!W1236="","",IF(OR(TONGHOP!O1236="KTHP",TONGHOP!O1236="ThiTN"),TONGHOP!W1236,""))</f>
        <v/>
      </c>
      <c r="H1236" s="81" t="str">
        <f t="shared" si="39"/>
        <v/>
      </c>
    </row>
    <row r="1237" spans="1:8" hidden="1">
      <c r="A1237" s="80" t="str">
        <f>IF(TONGHOP!F1237="","",TONGHOP!F1237)</f>
        <v>17C1-VSL2</v>
      </c>
      <c r="B1237" s="76">
        <f>IF(TONGHOP!C1237="","",TONGHOP!C1237)</f>
        <v>20180131</v>
      </c>
      <c r="C1237" s="76" t="str">
        <f>IF(TONGHOP!D1237="","",TONGHOP!D1237)</f>
        <v>13h00</v>
      </c>
      <c r="D1237" s="81">
        <f>IF(TONGHOP!Q1237="","",TONGHOP!Q1237)</f>
        <v>90</v>
      </c>
      <c r="E1237" s="82" t="str">
        <f>IF(TONGHOP!V1237="","",IF(OR(TONGHOP!O1237="KTHP",TONGHOP!O1237="ThiTN"),TONGHOP!V1237,""))</f>
        <v/>
      </c>
      <c r="F1237" s="81" t="str">
        <f t="shared" si="38"/>
        <v/>
      </c>
      <c r="G1237" s="82" t="str">
        <f>IF(TONGHOP!W1237="","",IF(OR(TONGHOP!O1237="KTHP",TONGHOP!O1237="ThiTN"),TONGHOP!W1237,""))</f>
        <v/>
      </c>
      <c r="H1237" s="81" t="str">
        <f t="shared" si="39"/>
        <v/>
      </c>
    </row>
    <row r="1238" spans="1:8" hidden="1">
      <c r="A1238" s="80" t="str">
        <f>IF(TONGHOP!F1238="","",TONGHOP!F1238)</f>
        <v>17C1-ĐĐT1</v>
      </c>
      <c r="B1238" s="76">
        <f>IF(TONGHOP!C1238="","",TONGHOP!C1238)</f>
        <v>20180131</v>
      </c>
      <c r="C1238" s="76" t="str">
        <f>IF(TONGHOP!D1238="","",TONGHOP!D1238)</f>
        <v>13h00</v>
      </c>
      <c r="D1238" s="81">
        <f>IF(TONGHOP!Q1238="","",TONGHOP!Q1238)</f>
        <v>90</v>
      </c>
      <c r="E1238" s="82" t="str">
        <f>IF(TONGHOP!V1238="","",IF(OR(TONGHOP!O1238="KTHP",TONGHOP!O1238="ThiTN"),TONGHOP!V1238,""))</f>
        <v/>
      </c>
      <c r="F1238" s="81" t="str">
        <f t="shared" si="38"/>
        <v/>
      </c>
      <c r="G1238" s="82" t="str">
        <f>IF(TONGHOP!W1238="","",IF(OR(TONGHOP!O1238="KTHP",TONGHOP!O1238="ThiTN"),TONGHOP!W1238,""))</f>
        <v/>
      </c>
      <c r="H1238" s="81" t="str">
        <f t="shared" si="39"/>
        <v/>
      </c>
    </row>
    <row r="1239" spans="1:8" hidden="1">
      <c r="A1239" s="80" t="str">
        <f>IF(TONGHOP!F1239="","",TONGHOP!F1239)</f>
        <v>17C1-ĐĐT1</v>
      </c>
      <c r="B1239" s="76">
        <f>IF(TONGHOP!C1239="","",TONGHOP!C1239)</f>
        <v>20180131</v>
      </c>
      <c r="C1239" s="76" t="str">
        <f>IF(TONGHOP!D1239="","",TONGHOP!D1239)</f>
        <v>13h00</v>
      </c>
      <c r="D1239" s="81">
        <f>IF(TONGHOP!Q1239="","",TONGHOP!Q1239)</f>
        <v>90</v>
      </c>
      <c r="E1239" s="82" t="str">
        <f>IF(TONGHOP!V1239="","",IF(OR(TONGHOP!O1239="KTHP",TONGHOP!O1239="ThiTN"),TONGHOP!V1239,""))</f>
        <v/>
      </c>
      <c r="F1239" s="81" t="str">
        <f t="shared" si="38"/>
        <v/>
      </c>
      <c r="G1239" s="82" t="str">
        <f>IF(TONGHOP!W1239="","",IF(OR(TONGHOP!O1239="KTHP",TONGHOP!O1239="ThiTN"),TONGHOP!W1239,""))</f>
        <v/>
      </c>
      <c r="H1239" s="81" t="str">
        <f t="shared" si="39"/>
        <v/>
      </c>
    </row>
    <row r="1240" spans="1:8" hidden="1">
      <c r="A1240" s="80" t="str">
        <f>IF(TONGHOP!F1240="","",TONGHOP!F1240)</f>
        <v>17C1-ĐĐT2</v>
      </c>
      <c r="B1240" s="76">
        <f>IF(TONGHOP!C1240="","",TONGHOP!C1240)</f>
        <v>20180131</v>
      </c>
      <c r="C1240" s="76" t="str">
        <f>IF(TONGHOP!D1240="","",TONGHOP!D1240)</f>
        <v>13h00</v>
      </c>
      <c r="D1240" s="81">
        <f>IF(TONGHOP!Q1240="","",TONGHOP!Q1240)</f>
        <v>90</v>
      </c>
      <c r="E1240" s="82" t="str">
        <f>IF(TONGHOP!V1240="","",IF(OR(TONGHOP!O1240="KTHP",TONGHOP!O1240="ThiTN"),TONGHOP!V1240,""))</f>
        <v/>
      </c>
      <c r="F1240" s="81" t="str">
        <f t="shared" si="38"/>
        <v/>
      </c>
      <c r="G1240" s="82" t="str">
        <f>IF(TONGHOP!W1240="","",IF(OR(TONGHOP!O1240="KTHP",TONGHOP!O1240="ThiTN"),TONGHOP!W1240,""))</f>
        <v/>
      </c>
      <c r="H1240" s="81" t="str">
        <f t="shared" si="39"/>
        <v/>
      </c>
    </row>
    <row r="1241" spans="1:8" hidden="1">
      <c r="A1241" s="80" t="str">
        <f>IF(TONGHOP!F1241="","",TONGHOP!F1241)</f>
        <v>17C1-ĐĐT2</v>
      </c>
      <c r="B1241" s="76">
        <f>IF(TONGHOP!C1241="","",TONGHOP!C1241)</f>
        <v>20180131</v>
      </c>
      <c r="C1241" s="76" t="str">
        <f>IF(TONGHOP!D1241="","",TONGHOP!D1241)</f>
        <v>13h00</v>
      </c>
      <c r="D1241" s="81">
        <f>IF(TONGHOP!Q1241="","",TONGHOP!Q1241)</f>
        <v>90</v>
      </c>
      <c r="E1241" s="82" t="str">
        <f>IF(TONGHOP!V1241="","",IF(OR(TONGHOP!O1241="KTHP",TONGHOP!O1241="ThiTN"),TONGHOP!V1241,""))</f>
        <v/>
      </c>
      <c r="F1241" s="81" t="str">
        <f t="shared" si="38"/>
        <v/>
      </c>
      <c r="G1241" s="82" t="str">
        <f>IF(TONGHOP!W1241="","",IF(OR(TONGHOP!O1241="KTHP",TONGHOP!O1241="ThiTN"),TONGHOP!W1241,""))</f>
        <v/>
      </c>
      <c r="H1241" s="81" t="str">
        <f t="shared" si="39"/>
        <v/>
      </c>
    </row>
    <row r="1242" spans="1:8" hidden="1">
      <c r="A1242" s="80" t="str">
        <f>IF(TONGHOP!F1242="","",TONGHOP!F1242)</f>
        <v>17C1-ĐĐT2</v>
      </c>
      <c r="B1242" s="76">
        <f>IF(TONGHOP!C1242="","",TONGHOP!C1242)</f>
        <v>20180131</v>
      </c>
      <c r="C1242" s="76" t="str">
        <f>IF(TONGHOP!D1242="","",TONGHOP!D1242)</f>
        <v>13h00</v>
      </c>
      <c r="D1242" s="81">
        <f>IF(TONGHOP!Q1242="","",TONGHOP!Q1242)</f>
        <v>90</v>
      </c>
      <c r="E1242" s="82" t="str">
        <f>IF(TONGHOP!V1242="","",IF(OR(TONGHOP!O1242="KTHP",TONGHOP!O1242="ThiTN"),TONGHOP!V1242,""))</f>
        <v/>
      </c>
      <c r="F1242" s="81" t="str">
        <f t="shared" si="38"/>
        <v/>
      </c>
      <c r="G1242" s="82" t="str">
        <f>IF(TONGHOP!W1242="","",IF(OR(TONGHOP!O1242="KTHP",TONGHOP!O1242="ThiTN"),TONGHOP!W1242,""))</f>
        <v/>
      </c>
      <c r="H1242" s="81" t="str">
        <f t="shared" si="39"/>
        <v/>
      </c>
    </row>
    <row r="1243" spans="1:8" hidden="1">
      <c r="A1243" s="80" t="str">
        <f>IF(TONGHOP!F1243="","",TONGHOP!F1243)</f>
        <v>17C1-ĐĐT3</v>
      </c>
      <c r="B1243" s="76">
        <f>IF(TONGHOP!C1243="","",TONGHOP!C1243)</f>
        <v>20180131</v>
      </c>
      <c r="C1243" s="76" t="str">
        <f>IF(TONGHOP!D1243="","",TONGHOP!D1243)</f>
        <v>13h00</v>
      </c>
      <c r="D1243" s="81">
        <f>IF(TONGHOP!Q1243="","",TONGHOP!Q1243)</f>
        <v>90</v>
      </c>
      <c r="E1243" s="82" t="str">
        <f>IF(TONGHOP!V1243="","",IF(OR(TONGHOP!O1243="KTHP",TONGHOP!O1243="ThiTN"),TONGHOP!V1243,""))</f>
        <v/>
      </c>
      <c r="F1243" s="81" t="str">
        <f t="shared" si="38"/>
        <v/>
      </c>
      <c r="G1243" s="82" t="str">
        <f>IF(TONGHOP!W1243="","",IF(OR(TONGHOP!O1243="KTHP",TONGHOP!O1243="ThiTN"),TONGHOP!W1243,""))</f>
        <v/>
      </c>
      <c r="H1243" s="81" t="str">
        <f t="shared" si="39"/>
        <v/>
      </c>
    </row>
    <row r="1244" spans="1:8" hidden="1">
      <c r="A1244" s="80" t="str">
        <f>IF(TONGHOP!F1244="","",TONGHOP!F1244)</f>
        <v>17C1-ĐĐT3</v>
      </c>
      <c r="B1244" s="76">
        <f>IF(TONGHOP!C1244="","",TONGHOP!C1244)</f>
        <v>20180131</v>
      </c>
      <c r="C1244" s="76" t="str">
        <f>IF(TONGHOP!D1244="","",TONGHOP!D1244)</f>
        <v>13h00</v>
      </c>
      <c r="D1244" s="81">
        <f>IF(TONGHOP!Q1244="","",TONGHOP!Q1244)</f>
        <v>90</v>
      </c>
      <c r="E1244" s="82" t="str">
        <f>IF(TONGHOP!V1244="","",IF(OR(TONGHOP!O1244="KTHP",TONGHOP!O1244="ThiTN"),TONGHOP!V1244,""))</f>
        <v/>
      </c>
      <c r="F1244" s="81" t="str">
        <f t="shared" si="38"/>
        <v/>
      </c>
      <c r="G1244" s="82" t="str">
        <f>IF(TONGHOP!W1244="","",IF(OR(TONGHOP!O1244="KTHP",TONGHOP!O1244="ThiTN"),TONGHOP!W1244,""))</f>
        <v/>
      </c>
      <c r="H1244" s="81" t="str">
        <f t="shared" si="39"/>
        <v/>
      </c>
    </row>
    <row r="1245" spans="1:8" hidden="1">
      <c r="A1245" s="80" t="str">
        <f>IF(TONGHOP!F1245="","",TONGHOP!F1245)</f>
        <v>17C1-ĐĐT4</v>
      </c>
      <c r="B1245" s="76">
        <f>IF(TONGHOP!C1245="","",TONGHOP!C1245)</f>
        <v>20180131</v>
      </c>
      <c r="C1245" s="76" t="str">
        <f>IF(TONGHOP!D1245="","",TONGHOP!D1245)</f>
        <v>13h00</v>
      </c>
      <c r="D1245" s="81">
        <f>IF(TONGHOP!Q1245="","",TONGHOP!Q1245)</f>
        <v>90</v>
      </c>
      <c r="E1245" s="82" t="str">
        <f>IF(TONGHOP!V1245="","",IF(OR(TONGHOP!O1245="KTHP",TONGHOP!O1245="ThiTN"),TONGHOP!V1245,""))</f>
        <v/>
      </c>
      <c r="F1245" s="81" t="str">
        <f t="shared" si="38"/>
        <v/>
      </c>
      <c r="G1245" s="82" t="str">
        <f>IF(TONGHOP!W1245="","",IF(OR(TONGHOP!O1245="KTHP",TONGHOP!O1245="ThiTN"),TONGHOP!W1245,""))</f>
        <v/>
      </c>
      <c r="H1245" s="81" t="str">
        <f t="shared" si="39"/>
        <v/>
      </c>
    </row>
    <row r="1246" spans="1:8" hidden="1">
      <c r="A1246" s="80" t="str">
        <f>IF(TONGHOP!F1246="","",TONGHOP!F1246)</f>
        <v>17C1-ĐĐT4</v>
      </c>
      <c r="B1246" s="76">
        <f>IF(TONGHOP!C1246="","",TONGHOP!C1246)</f>
        <v>20180131</v>
      </c>
      <c r="C1246" s="76" t="str">
        <f>IF(TONGHOP!D1246="","",TONGHOP!D1246)</f>
        <v>13h00</v>
      </c>
      <c r="D1246" s="81">
        <f>IF(TONGHOP!Q1246="","",TONGHOP!Q1246)</f>
        <v>90</v>
      </c>
      <c r="E1246" s="82" t="str">
        <f>IF(TONGHOP!V1246="","",IF(OR(TONGHOP!O1246="KTHP",TONGHOP!O1246="ThiTN"),TONGHOP!V1246,""))</f>
        <v/>
      </c>
      <c r="F1246" s="81" t="str">
        <f t="shared" si="38"/>
        <v/>
      </c>
      <c r="G1246" s="82" t="str">
        <f>IF(TONGHOP!W1246="","",IF(OR(TONGHOP!O1246="KTHP",TONGHOP!O1246="ThiTN"),TONGHOP!W1246,""))</f>
        <v/>
      </c>
      <c r="H1246" s="81" t="str">
        <f t="shared" si="39"/>
        <v/>
      </c>
    </row>
    <row r="1247" spans="1:8" hidden="1">
      <c r="A1247" s="80" t="str">
        <f>IF(TONGHOP!F1247="","",TONGHOP!F1247)</f>
        <v>17C1-TĐH1</v>
      </c>
      <c r="B1247" s="76">
        <f>IF(TONGHOP!C1247="","",TONGHOP!C1247)</f>
        <v>20180131</v>
      </c>
      <c r="C1247" s="76" t="str">
        <f>IF(TONGHOP!D1247="","",TONGHOP!D1247)</f>
        <v>13h00</v>
      </c>
      <c r="D1247" s="81">
        <f>IF(TONGHOP!Q1247="","",TONGHOP!Q1247)</f>
        <v>90</v>
      </c>
      <c r="E1247" s="82" t="str">
        <f>IF(TONGHOP!V1247="","",IF(OR(TONGHOP!O1247="KTHP",TONGHOP!O1247="ThiTN"),TONGHOP!V1247,""))</f>
        <v/>
      </c>
      <c r="F1247" s="81" t="str">
        <f t="shared" si="38"/>
        <v/>
      </c>
      <c r="G1247" s="82" t="str">
        <f>IF(TONGHOP!W1247="","",IF(OR(TONGHOP!O1247="KTHP",TONGHOP!O1247="ThiTN"),TONGHOP!W1247,""))</f>
        <v/>
      </c>
      <c r="H1247" s="81" t="str">
        <f t="shared" si="39"/>
        <v/>
      </c>
    </row>
    <row r="1248" spans="1:8" hidden="1">
      <c r="A1248" s="80" t="str">
        <f>IF(TONGHOP!F1248="","",TONGHOP!F1248)</f>
        <v>17C1-TĐH1</v>
      </c>
      <c r="B1248" s="76">
        <f>IF(TONGHOP!C1248="","",TONGHOP!C1248)</f>
        <v>20180131</v>
      </c>
      <c r="C1248" s="76" t="str">
        <f>IF(TONGHOP!D1248="","",TONGHOP!D1248)</f>
        <v>13h00</v>
      </c>
      <c r="D1248" s="81">
        <f>IF(TONGHOP!Q1248="","",TONGHOP!Q1248)</f>
        <v>90</v>
      </c>
      <c r="E1248" s="82" t="str">
        <f>IF(TONGHOP!V1248="","",IF(OR(TONGHOP!O1248="KTHP",TONGHOP!O1248="ThiTN"),TONGHOP!V1248,""))</f>
        <v/>
      </c>
      <c r="F1248" s="81" t="str">
        <f t="shared" si="38"/>
        <v/>
      </c>
      <c r="G1248" s="82" t="str">
        <f>IF(TONGHOP!W1248="","",IF(OR(TONGHOP!O1248="KTHP",TONGHOP!O1248="ThiTN"),TONGHOP!W1248,""))</f>
        <v/>
      </c>
      <c r="H1248" s="81" t="str">
        <f t="shared" si="39"/>
        <v/>
      </c>
    </row>
    <row r="1249" spans="1:8" hidden="1">
      <c r="A1249" s="80" t="str">
        <f>IF(TONGHOP!F1249="","",TONGHOP!F1249)</f>
        <v>17C1-CĐT1</v>
      </c>
      <c r="B1249" s="76">
        <f>IF(TONGHOP!C1249="","",TONGHOP!C1249)</f>
        <v>20180131</v>
      </c>
      <c r="C1249" s="76" t="str">
        <f>IF(TONGHOP!D1249="","",TONGHOP!D1249)</f>
        <v>13h00</v>
      </c>
      <c r="D1249" s="81">
        <f>IF(TONGHOP!Q1249="","",TONGHOP!Q1249)</f>
        <v>90</v>
      </c>
      <c r="E1249" s="82" t="str">
        <f>IF(TONGHOP!V1249="","",IF(OR(TONGHOP!O1249="KTHP",TONGHOP!O1249="ThiTN"),TONGHOP!V1249,""))</f>
        <v/>
      </c>
      <c r="F1249" s="81" t="str">
        <f t="shared" si="38"/>
        <v/>
      </c>
      <c r="G1249" s="82" t="str">
        <f>IF(TONGHOP!W1249="","",IF(OR(TONGHOP!O1249="KTHP",TONGHOP!O1249="ThiTN"),TONGHOP!W1249,""))</f>
        <v/>
      </c>
      <c r="H1249" s="81" t="str">
        <f t="shared" si="39"/>
        <v/>
      </c>
    </row>
    <row r="1250" spans="1:8" hidden="1">
      <c r="A1250" s="80" t="str">
        <f>IF(TONGHOP!F1250="","",TONGHOP!F1250)</f>
        <v>17C1-CĐT1</v>
      </c>
      <c r="B1250" s="76">
        <f>IF(TONGHOP!C1250="","",TONGHOP!C1250)</f>
        <v>20180131</v>
      </c>
      <c r="C1250" s="76" t="str">
        <f>IF(TONGHOP!D1250="","",TONGHOP!D1250)</f>
        <v>13h00</v>
      </c>
      <c r="D1250" s="81">
        <f>IF(TONGHOP!Q1250="","",TONGHOP!Q1250)</f>
        <v>90</v>
      </c>
      <c r="E1250" s="82" t="str">
        <f>IF(TONGHOP!V1250="","",IF(OR(TONGHOP!O1250="KTHP",TONGHOP!O1250="ThiTN"),TONGHOP!V1250,""))</f>
        <v/>
      </c>
      <c r="F1250" s="81" t="str">
        <f t="shared" si="38"/>
        <v/>
      </c>
      <c r="G1250" s="82" t="str">
        <f>IF(TONGHOP!W1250="","",IF(OR(TONGHOP!O1250="KTHP",TONGHOP!O1250="ThiTN"),TONGHOP!W1250,""))</f>
        <v/>
      </c>
      <c r="H1250" s="81" t="str">
        <f t="shared" si="39"/>
        <v/>
      </c>
    </row>
    <row r="1251" spans="1:8" hidden="1">
      <c r="A1251" s="80" t="str">
        <f>IF(TONGHOP!F1251="","",TONGHOP!F1251)</f>
        <v>17C1-ĐTC1</v>
      </c>
      <c r="B1251" s="76">
        <f>IF(TONGHOP!C1251="","",TONGHOP!C1251)</f>
        <v>20180131</v>
      </c>
      <c r="C1251" s="76" t="str">
        <f>IF(TONGHOP!D1251="","",TONGHOP!D1251)</f>
        <v>13h00</v>
      </c>
      <c r="D1251" s="81">
        <f>IF(TONGHOP!Q1251="","",TONGHOP!Q1251)</f>
        <v>90</v>
      </c>
      <c r="E1251" s="82" t="str">
        <f>IF(TONGHOP!V1251="","",IF(OR(TONGHOP!O1251="KTHP",TONGHOP!O1251="ThiTN"),TONGHOP!V1251,""))</f>
        <v/>
      </c>
      <c r="F1251" s="81" t="str">
        <f t="shared" si="38"/>
        <v/>
      </c>
      <c r="G1251" s="82" t="str">
        <f>IF(TONGHOP!W1251="","",IF(OR(TONGHOP!O1251="KTHP",TONGHOP!O1251="ThiTN"),TONGHOP!W1251,""))</f>
        <v/>
      </c>
      <c r="H1251" s="81" t="str">
        <f t="shared" si="39"/>
        <v/>
      </c>
    </row>
    <row r="1252" spans="1:8" hidden="1">
      <c r="A1252" s="80" t="str">
        <f>IF(TONGHOP!F1252="","",TONGHOP!F1252)</f>
        <v>17C1-ĐTC1</v>
      </c>
      <c r="B1252" s="76">
        <f>IF(TONGHOP!C1252="","",TONGHOP!C1252)</f>
        <v>20180131</v>
      </c>
      <c r="C1252" s="76" t="str">
        <f>IF(TONGHOP!D1252="","",TONGHOP!D1252)</f>
        <v>13h00</v>
      </c>
      <c r="D1252" s="81">
        <f>IF(TONGHOP!Q1252="","",TONGHOP!Q1252)</f>
        <v>90</v>
      </c>
      <c r="E1252" s="82" t="str">
        <f>IF(TONGHOP!V1252="","",IF(OR(TONGHOP!O1252="KTHP",TONGHOP!O1252="ThiTN"),TONGHOP!V1252,""))</f>
        <v/>
      </c>
      <c r="F1252" s="81" t="str">
        <f t="shared" si="38"/>
        <v/>
      </c>
      <c r="G1252" s="82" t="str">
        <f>IF(TONGHOP!W1252="","",IF(OR(TONGHOP!O1252="KTHP",TONGHOP!O1252="ThiTN"),TONGHOP!W1252,""))</f>
        <v/>
      </c>
      <c r="H1252" s="81" t="str">
        <f t="shared" si="39"/>
        <v/>
      </c>
    </row>
    <row r="1253" spans="1:8" hidden="1">
      <c r="A1253" s="80" t="str">
        <f>IF(TONGHOP!F1253="","",TONGHOP!F1253)</f>
        <v>17C1-ĐCN1</v>
      </c>
      <c r="B1253" s="76">
        <f>IF(TONGHOP!C1253="","",TONGHOP!C1253)</f>
        <v>20180131</v>
      </c>
      <c r="C1253" s="76" t="str">
        <f>IF(TONGHOP!D1253="","",TONGHOP!D1253)</f>
        <v>13h00</v>
      </c>
      <c r="D1253" s="81">
        <f>IF(TONGHOP!Q1253="","",TONGHOP!Q1253)</f>
        <v>90</v>
      </c>
      <c r="E1253" s="82" t="str">
        <f>IF(TONGHOP!V1253="","",IF(OR(TONGHOP!O1253="KTHP",TONGHOP!O1253="ThiTN"),TONGHOP!V1253,""))</f>
        <v/>
      </c>
      <c r="F1253" s="81" t="str">
        <f t="shared" si="38"/>
        <v/>
      </c>
      <c r="G1253" s="82" t="str">
        <f>IF(TONGHOP!W1253="","",IF(OR(TONGHOP!O1253="KTHP",TONGHOP!O1253="ThiTN"),TONGHOP!W1253,""))</f>
        <v/>
      </c>
      <c r="H1253" s="81" t="str">
        <f t="shared" si="39"/>
        <v/>
      </c>
    </row>
    <row r="1254" spans="1:8" hidden="1">
      <c r="A1254" s="80" t="str">
        <f>IF(TONGHOP!F1254="","",TONGHOP!F1254)</f>
        <v>17C1-ĐCN2</v>
      </c>
      <c r="B1254" s="76">
        <f>IF(TONGHOP!C1254="","",TONGHOP!C1254)</f>
        <v>20180131</v>
      </c>
      <c r="C1254" s="76" t="str">
        <f>IF(TONGHOP!D1254="","",TONGHOP!D1254)</f>
        <v>13h00</v>
      </c>
      <c r="D1254" s="81">
        <f>IF(TONGHOP!Q1254="","",TONGHOP!Q1254)</f>
        <v>90</v>
      </c>
      <c r="E1254" s="82" t="str">
        <f>IF(TONGHOP!V1254="","",IF(OR(TONGHOP!O1254="KTHP",TONGHOP!O1254="ThiTN"),TONGHOP!V1254,""))</f>
        <v/>
      </c>
      <c r="F1254" s="81" t="str">
        <f t="shared" si="38"/>
        <v/>
      </c>
      <c r="G1254" s="82" t="str">
        <f>IF(TONGHOP!W1254="","",IF(OR(TONGHOP!O1254="KTHP",TONGHOP!O1254="ThiTN"),TONGHOP!W1254,""))</f>
        <v/>
      </c>
      <c r="H1254" s="81" t="str">
        <f t="shared" si="39"/>
        <v/>
      </c>
    </row>
    <row r="1255" spans="1:8" hidden="1">
      <c r="A1255" s="80" t="str">
        <f>IF(TONGHOP!F1255="","",TONGHOP!F1255)</f>
        <v>17C1-ĐCN3</v>
      </c>
      <c r="B1255" s="76">
        <f>IF(TONGHOP!C1255="","",TONGHOP!C1255)</f>
        <v>20180131</v>
      </c>
      <c r="C1255" s="76" t="str">
        <f>IF(TONGHOP!D1255="","",TONGHOP!D1255)</f>
        <v>13h00</v>
      </c>
      <c r="D1255" s="81">
        <f>IF(TONGHOP!Q1255="","",TONGHOP!Q1255)</f>
        <v>90</v>
      </c>
      <c r="E1255" s="82" t="str">
        <f>IF(TONGHOP!V1255="","",IF(OR(TONGHOP!O1255="KTHP",TONGHOP!O1255="ThiTN"),TONGHOP!V1255,""))</f>
        <v/>
      </c>
      <c r="F1255" s="81" t="str">
        <f t="shared" si="38"/>
        <v/>
      </c>
      <c r="G1255" s="82" t="str">
        <f>IF(TONGHOP!W1255="","",IF(OR(TONGHOP!O1255="KTHP",TONGHOP!O1255="ThiTN"),TONGHOP!W1255,""))</f>
        <v/>
      </c>
      <c r="H1255" s="81" t="str">
        <f t="shared" si="39"/>
        <v/>
      </c>
    </row>
    <row r="1256" spans="1:8" hidden="1">
      <c r="A1256" s="80" t="str">
        <f>IF(TONGHOP!F1256="","",TONGHOP!F1256)</f>
        <v>17C1-CNM1</v>
      </c>
      <c r="B1256" s="76">
        <f>IF(TONGHOP!C1256="","",TONGHOP!C1256)</f>
        <v>20180131</v>
      </c>
      <c r="C1256" s="76" t="str">
        <f>IF(TONGHOP!D1256="","",TONGHOP!D1256)</f>
        <v>15h30</v>
      </c>
      <c r="D1256" s="81">
        <f>IF(TONGHOP!Q1256="","",TONGHOP!Q1256)</f>
        <v>90</v>
      </c>
      <c r="E1256" s="82" t="str">
        <f>IF(TONGHOP!V1256="","",IF(OR(TONGHOP!O1256="KTHP",TONGHOP!O1256="ThiTN"),TONGHOP!V1256,""))</f>
        <v/>
      </c>
      <c r="F1256" s="81" t="str">
        <f t="shared" si="38"/>
        <v/>
      </c>
      <c r="G1256" s="82" t="str">
        <f>IF(TONGHOP!W1256="","",IF(OR(TONGHOP!O1256="KTHP",TONGHOP!O1256="ThiTN"),TONGHOP!W1256,""))</f>
        <v/>
      </c>
      <c r="H1256" s="81" t="str">
        <f t="shared" si="39"/>
        <v/>
      </c>
    </row>
    <row r="1257" spans="1:8" hidden="1">
      <c r="A1257" s="80" t="str">
        <f>IF(TONGHOP!F1257="","",TONGHOP!F1257)</f>
        <v>17C1-CNM1</v>
      </c>
      <c r="B1257" s="76">
        <f>IF(TONGHOP!C1257="","",TONGHOP!C1257)</f>
        <v>20180131</v>
      </c>
      <c r="C1257" s="76" t="str">
        <f>IF(TONGHOP!D1257="","",TONGHOP!D1257)</f>
        <v>15h30</v>
      </c>
      <c r="D1257" s="81">
        <f>IF(TONGHOP!Q1257="","",TONGHOP!Q1257)</f>
        <v>90</v>
      </c>
      <c r="E1257" s="82" t="str">
        <f>IF(TONGHOP!V1257="","",IF(OR(TONGHOP!O1257="KTHP",TONGHOP!O1257="ThiTN"),TONGHOP!V1257,""))</f>
        <v/>
      </c>
      <c r="F1257" s="81" t="str">
        <f t="shared" si="38"/>
        <v/>
      </c>
      <c r="G1257" s="82" t="str">
        <f>IF(TONGHOP!W1257="","",IF(OR(TONGHOP!O1257="KTHP",TONGHOP!O1257="ThiTN"),TONGHOP!W1257,""))</f>
        <v/>
      </c>
      <c r="H1257" s="81" t="str">
        <f t="shared" si="39"/>
        <v/>
      </c>
    </row>
    <row r="1258" spans="1:8" hidden="1">
      <c r="A1258" s="80" t="str">
        <f>IF(TONGHOP!F1258="","",TONGHOP!F1258)</f>
        <v>17C1-CNM2</v>
      </c>
      <c r="B1258" s="76">
        <f>IF(TONGHOP!C1258="","",TONGHOP!C1258)</f>
        <v>20180131</v>
      </c>
      <c r="C1258" s="76" t="str">
        <f>IF(TONGHOP!D1258="","",TONGHOP!D1258)</f>
        <v>15h30</v>
      </c>
      <c r="D1258" s="81">
        <f>IF(TONGHOP!Q1258="","",TONGHOP!Q1258)</f>
        <v>90</v>
      </c>
      <c r="E1258" s="82" t="str">
        <f>IF(TONGHOP!V1258="","",IF(OR(TONGHOP!O1258="KTHP",TONGHOP!O1258="ThiTN"),TONGHOP!V1258,""))</f>
        <v/>
      </c>
      <c r="F1258" s="81" t="str">
        <f t="shared" si="38"/>
        <v/>
      </c>
      <c r="G1258" s="82" t="str">
        <f>IF(TONGHOP!W1258="","",IF(OR(TONGHOP!O1258="KTHP",TONGHOP!O1258="ThiTN"),TONGHOP!W1258,""))</f>
        <v/>
      </c>
      <c r="H1258" s="81" t="str">
        <f t="shared" si="39"/>
        <v/>
      </c>
    </row>
    <row r="1259" spans="1:8" hidden="1">
      <c r="A1259" s="80" t="str">
        <f>IF(TONGHOP!F1259="","",TONGHOP!F1259)</f>
        <v>17C1-CNÔ1</v>
      </c>
      <c r="B1259" s="76">
        <f>IF(TONGHOP!C1259="","",TONGHOP!C1259)</f>
        <v>20180131</v>
      </c>
      <c r="C1259" s="76" t="str">
        <f>IF(TONGHOP!D1259="","",TONGHOP!D1259)</f>
        <v>15h30</v>
      </c>
      <c r="D1259" s="81">
        <f>IF(TONGHOP!Q1259="","",TONGHOP!Q1259)</f>
        <v>90</v>
      </c>
      <c r="E1259" s="82" t="str">
        <f>IF(TONGHOP!V1259="","",IF(OR(TONGHOP!O1259="KTHP",TONGHOP!O1259="ThiTN"),TONGHOP!V1259,""))</f>
        <v/>
      </c>
      <c r="F1259" s="81" t="str">
        <f t="shared" si="38"/>
        <v/>
      </c>
      <c r="G1259" s="82" t="str">
        <f>IF(TONGHOP!W1259="","",IF(OR(TONGHOP!O1259="KTHP",TONGHOP!O1259="ThiTN"),TONGHOP!W1259,""))</f>
        <v/>
      </c>
      <c r="H1259" s="81" t="str">
        <f t="shared" si="39"/>
        <v/>
      </c>
    </row>
    <row r="1260" spans="1:8" hidden="1">
      <c r="A1260" s="80" t="str">
        <f>IF(TONGHOP!F1260="","",TONGHOP!F1260)</f>
        <v>17C1-CNÔ1</v>
      </c>
      <c r="B1260" s="76">
        <f>IF(TONGHOP!C1260="","",TONGHOP!C1260)</f>
        <v>20180131</v>
      </c>
      <c r="C1260" s="76" t="str">
        <f>IF(TONGHOP!D1260="","",TONGHOP!D1260)</f>
        <v>15h30</v>
      </c>
      <c r="D1260" s="81">
        <f>IF(TONGHOP!Q1260="","",TONGHOP!Q1260)</f>
        <v>90</v>
      </c>
      <c r="E1260" s="82" t="str">
        <f>IF(TONGHOP!V1260="","",IF(OR(TONGHOP!O1260="KTHP",TONGHOP!O1260="ThiTN"),TONGHOP!V1260,""))</f>
        <v/>
      </c>
      <c r="F1260" s="81" t="str">
        <f t="shared" si="38"/>
        <v/>
      </c>
      <c r="G1260" s="82" t="str">
        <f>IF(TONGHOP!W1260="","",IF(OR(TONGHOP!O1260="KTHP",TONGHOP!O1260="ThiTN"),TONGHOP!W1260,""))</f>
        <v/>
      </c>
      <c r="H1260" s="81" t="str">
        <f t="shared" si="39"/>
        <v/>
      </c>
    </row>
    <row r="1261" spans="1:8" hidden="1">
      <c r="A1261" s="80" t="str">
        <f>IF(TONGHOP!F1261="","",TONGHOP!F1261)</f>
        <v>17C1-CNÔ2</v>
      </c>
      <c r="B1261" s="76">
        <f>IF(TONGHOP!C1261="","",TONGHOP!C1261)</f>
        <v>20180131</v>
      </c>
      <c r="C1261" s="76" t="str">
        <f>IF(TONGHOP!D1261="","",TONGHOP!D1261)</f>
        <v>15h30</v>
      </c>
      <c r="D1261" s="81">
        <f>IF(TONGHOP!Q1261="","",TONGHOP!Q1261)</f>
        <v>90</v>
      </c>
      <c r="E1261" s="82" t="str">
        <f>IF(TONGHOP!V1261="","",IF(OR(TONGHOP!O1261="KTHP",TONGHOP!O1261="ThiTN"),TONGHOP!V1261,""))</f>
        <v/>
      </c>
      <c r="F1261" s="81" t="str">
        <f t="shared" si="38"/>
        <v/>
      </c>
      <c r="G1261" s="82" t="str">
        <f>IF(TONGHOP!W1261="","",IF(OR(TONGHOP!O1261="KTHP",TONGHOP!O1261="ThiTN"),TONGHOP!W1261,""))</f>
        <v/>
      </c>
      <c r="H1261" s="81" t="str">
        <f t="shared" si="39"/>
        <v/>
      </c>
    </row>
    <row r="1262" spans="1:8" hidden="1">
      <c r="A1262" s="80" t="str">
        <f>IF(TONGHOP!F1262="","",TONGHOP!F1262)</f>
        <v>17C1-CNÔ2</v>
      </c>
      <c r="B1262" s="76">
        <f>IF(TONGHOP!C1262="","",TONGHOP!C1262)</f>
        <v>20180131</v>
      </c>
      <c r="C1262" s="76" t="str">
        <f>IF(TONGHOP!D1262="","",TONGHOP!D1262)</f>
        <v>15h30</v>
      </c>
      <c r="D1262" s="81">
        <f>IF(TONGHOP!Q1262="","",TONGHOP!Q1262)</f>
        <v>90</v>
      </c>
      <c r="E1262" s="82" t="str">
        <f>IF(TONGHOP!V1262="","",IF(OR(TONGHOP!O1262="KTHP",TONGHOP!O1262="ThiTN"),TONGHOP!V1262,""))</f>
        <v/>
      </c>
      <c r="F1262" s="81" t="str">
        <f t="shared" si="38"/>
        <v/>
      </c>
      <c r="G1262" s="82" t="str">
        <f>IF(TONGHOP!W1262="","",IF(OR(TONGHOP!O1262="KTHP",TONGHOP!O1262="ThiTN"),TONGHOP!W1262,""))</f>
        <v/>
      </c>
      <c r="H1262" s="81" t="str">
        <f t="shared" si="39"/>
        <v/>
      </c>
    </row>
    <row r="1263" spans="1:8" hidden="1">
      <c r="A1263" s="80" t="str">
        <f>IF(TONGHOP!F1263="","",TONGHOP!F1263)</f>
        <v>17C1-CNÔ3</v>
      </c>
      <c r="B1263" s="76">
        <f>IF(TONGHOP!C1263="","",TONGHOP!C1263)</f>
        <v>20180131</v>
      </c>
      <c r="C1263" s="76" t="str">
        <f>IF(TONGHOP!D1263="","",TONGHOP!D1263)</f>
        <v>15h30</v>
      </c>
      <c r="D1263" s="81">
        <f>IF(TONGHOP!Q1263="","",TONGHOP!Q1263)</f>
        <v>90</v>
      </c>
      <c r="E1263" s="82" t="str">
        <f>IF(TONGHOP!V1263="","",IF(OR(TONGHOP!O1263="KTHP",TONGHOP!O1263="ThiTN"),TONGHOP!V1263,""))</f>
        <v/>
      </c>
      <c r="F1263" s="81" t="str">
        <f t="shared" si="38"/>
        <v/>
      </c>
      <c r="G1263" s="82" t="str">
        <f>IF(TONGHOP!W1263="","",IF(OR(TONGHOP!O1263="KTHP",TONGHOP!O1263="ThiTN"),TONGHOP!W1263,""))</f>
        <v/>
      </c>
      <c r="H1263" s="81" t="str">
        <f t="shared" si="39"/>
        <v/>
      </c>
    </row>
    <row r="1264" spans="1:8" hidden="1">
      <c r="A1264" s="80" t="str">
        <f>IF(TONGHOP!F1264="","",TONGHOP!F1264)</f>
        <v>17C1-CNÔ3</v>
      </c>
      <c r="B1264" s="76">
        <f>IF(TONGHOP!C1264="","",TONGHOP!C1264)</f>
        <v>20180131</v>
      </c>
      <c r="C1264" s="76" t="str">
        <f>IF(TONGHOP!D1264="","",TONGHOP!D1264)</f>
        <v>15h30</v>
      </c>
      <c r="D1264" s="81">
        <f>IF(TONGHOP!Q1264="","",TONGHOP!Q1264)</f>
        <v>90</v>
      </c>
      <c r="E1264" s="82" t="str">
        <f>IF(TONGHOP!V1264="","",IF(OR(TONGHOP!O1264="KTHP",TONGHOP!O1264="ThiTN"),TONGHOP!V1264,""))</f>
        <v/>
      </c>
      <c r="F1264" s="81" t="str">
        <f t="shared" si="38"/>
        <v/>
      </c>
      <c r="G1264" s="82" t="str">
        <f>IF(TONGHOP!W1264="","",IF(OR(TONGHOP!O1264="KTHP",TONGHOP!O1264="ThiTN"),TONGHOP!W1264,""))</f>
        <v/>
      </c>
      <c r="H1264" s="81" t="str">
        <f t="shared" si="39"/>
        <v/>
      </c>
    </row>
    <row r="1265" spans="1:8" hidden="1">
      <c r="A1265" s="80" t="str">
        <f>IF(TONGHOP!F1265="","",TONGHOP!F1265)</f>
        <v>17C1-CNÔ4</v>
      </c>
      <c r="B1265" s="76">
        <f>IF(TONGHOP!C1265="","",TONGHOP!C1265)</f>
        <v>20180131</v>
      </c>
      <c r="C1265" s="76" t="str">
        <f>IF(TONGHOP!D1265="","",TONGHOP!D1265)</f>
        <v>15h30</v>
      </c>
      <c r="D1265" s="81">
        <f>IF(TONGHOP!Q1265="","",TONGHOP!Q1265)</f>
        <v>90</v>
      </c>
      <c r="E1265" s="82" t="str">
        <f>IF(TONGHOP!V1265="","",IF(OR(TONGHOP!O1265="KTHP",TONGHOP!O1265="ThiTN"),TONGHOP!V1265,""))</f>
        <v/>
      </c>
      <c r="F1265" s="81" t="str">
        <f t="shared" si="38"/>
        <v/>
      </c>
      <c r="G1265" s="82" t="str">
        <f>IF(TONGHOP!W1265="","",IF(OR(TONGHOP!O1265="KTHP",TONGHOP!O1265="ThiTN"),TONGHOP!W1265,""))</f>
        <v/>
      </c>
      <c r="H1265" s="81" t="str">
        <f t="shared" si="39"/>
        <v/>
      </c>
    </row>
    <row r="1266" spans="1:8" hidden="1">
      <c r="A1266" s="80" t="str">
        <f>IF(TONGHOP!F1266="","",TONGHOP!F1266)</f>
        <v>17C1-CNÔ4</v>
      </c>
      <c r="B1266" s="76">
        <f>IF(TONGHOP!C1266="","",TONGHOP!C1266)</f>
        <v>20180131</v>
      </c>
      <c r="C1266" s="76" t="str">
        <f>IF(TONGHOP!D1266="","",TONGHOP!D1266)</f>
        <v>15h30</v>
      </c>
      <c r="D1266" s="81">
        <f>IF(TONGHOP!Q1266="","",TONGHOP!Q1266)</f>
        <v>90</v>
      </c>
      <c r="E1266" s="82" t="str">
        <f>IF(TONGHOP!V1266="","",IF(OR(TONGHOP!O1266="KTHP",TONGHOP!O1266="ThiTN"),TONGHOP!V1266,""))</f>
        <v/>
      </c>
      <c r="F1266" s="81" t="str">
        <f t="shared" si="38"/>
        <v/>
      </c>
      <c r="G1266" s="82" t="str">
        <f>IF(TONGHOP!W1266="","",IF(OR(TONGHOP!O1266="KTHP",TONGHOP!O1266="ThiTN"),TONGHOP!W1266,""))</f>
        <v/>
      </c>
      <c r="H1266" s="81" t="str">
        <f t="shared" si="39"/>
        <v/>
      </c>
    </row>
    <row r="1267" spans="1:8" hidden="1">
      <c r="A1267" s="80" t="str">
        <f>IF(TONGHOP!F1267="","",TONGHOP!F1267)</f>
        <v>17C1-CNÔ5</v>
      </c>
      <c r="B1267" s="76">
        <f>IF(TONGHOP!C1267="","",TONGHOP!C1267)</f>
        <v>20180131</v>
      </c>
      <c r="C1267" s="76" t="str">
        <f>IF(TONGHOP!D1267="","",TONGHOP!D1267)</f>
        <v>15h30</v>
      </c>
      <c r="D1267" s="81">
        <f>IF(TONGHOP!Q1267="","",TONGHOP!Q1267)</f>
        <v>90</v>
      </c>
      <c r="E1267" s="82" t="str">
        <f>IF(TONGHOP!V1267="","",IF(OR(TONGHOP!O1267="KTHP",TONGHOP!O1267="ThiTN"),TONGHOP!V1267,""))</f>
        <v/>
      </c>
      <c r="F1267" s="81" t="str">
        <f t="shared" si="38"/>
        <v/>
      </c>
      <c r="G1267" s="82" t="str">
        <f>IF(TONGHOP!W1267="","",IF(OR(TONGHOP!O1267="KTHP",TONGHOP!O1267="ThiTN"),TONGHOP!W1267,""))</f>
        <v/>
      </c>
      <c r="H1267" s="81" t="str">
        <f t="shared" si="39"/>
        <v/>
      </c>
    </row>
    <row r="1268" spans="1:8" hidden="1">
      <c r="A1268" s="80" t="str">
        <f>IF(TONGHOP!F1268="","",TONGHOP!F1268)</f>
        <v>17C1-CNÔ5</v>
      </c>
      <c r="B1268" s="76">
        <f>IF(TONGHOP!C1268="","",TONGHOP!C1268)</f>
        <v>20180131</v>
      </c>
      <c r="C1268" s="76" t="str">
        <f>IF(TONGHOP!D1268="","",TONGHOP!D1268)</f>
        <v>15h30</v>
      </c>
      <c r="D1268" s="81">
        <f>IF(TONGHOP!Q1268="","",TONGHOP!Q1268)</f>
        <v>90</v>
      </c>
      <c r="E1268" s="82" t="str">
        <f>IF(TONGHOP!V1268="","",IF(OR(TONGHOP!O1268="KTHP",TONGHOP!O1268="ThiTN"),TONGHOP!V1268,""))</f>
        <v/>
      </c>
      <c r="F1268" s="81" t="str">
        <f t="shared" si="38"/>
        <v/>
      </c>
      <c r="G1268" s="82" t="str">
        <f>IF(TONGHOP!W1268="","",IF(OR(TONGHOP!O1268="KTHP",TONGHOP!O1268="ThiTN"),TONGHOP!W1268,""))</f>
        <v/>
      </c>
      <c r="H1268" s="81" t="str">
        <f t="shared" si="39"/>
        <v/>
      </c>
    </row>
    <row r="1269" spans="1:8" hidden="1">
      <c r="A1269" s="80" t="str">
        <f>IF(TONGHOP!F1269="","",TONGHOP!F1269)</f>
        <v>17C1-CNÔ6</v>
      </c>
      <c r="B1269" s="76">
        <f>IF(TONGHOP!C1269="","",TONGHOP!C1269)</f>
        <v>20180131</v>
      </c>
      <c r="C1269" s="76" t="str">
        <f>IF(TONGHOP!D1269="","",TONGHOP!D1269)</f>
        <v>15h30</v>
      </c>
      <c r="D1269" s="81">
        <f>IF(TONGHOP!Q1269="","",TONGHOP!Q1269)</f>
        <v>90</v>
      </c>
      <c r="E1269" s="82" t="str">
        <f>IF(TONGHOP!V1269="","",IF(OR(TONGHOP!O1269="KTHP",TONGHOP!O1269="ThiTN"),TONGHOP!V1269,""))</f>
        <v/>
      </c>
      <c r="F1269" s="81" t="str">
        <f t="shared" si="38"/>
        <v/>
      </c>
      <c r="G1269" s="82" t="str">
        <f>IF(TONGHOP!W1269="","",IF(OR(TONGHOP!O1269="KTHP",TONGHOP!O1269="ThiTN"),TONGHOP!W1269,""))</f>
        <v/>
      </c>
      <c r="H1269" s="81" t="str">
        <f t="shared" si="39"/>
        <v/>
      </c>
    </row>
    <row r="1270" spans="1:8" hidden="1">
      <c r="A1270" s="80" t="str">
        <f>IF(TONGHOP!F1270="","",TONGHOP!F1270)</f>
        <v>17C1-CNÔ6</v>
      </c>
      <c r="B1270" s="76">
        <f>IF(TONGHOP!C1270="","",TONGHOP!C1270)</f>
        <v>20180131</v>
      </c>
      <c r="C1270" s="76" t="str">
        <f>IF(TONGHOP!D1270="","",TONGHOP!D1270)</f>
        <v>15h30</v>
      </c>
      <c r="D1270" s="81">
        <f>IF(TONGHOP!Q1270="","",TONGHOP!Q1270)</f>
        <v>90</v>
      </c>
      <c r="E1270" s="82" t="str">
        <f>IF(TONGHOP!V1270="","",IF(OR(TONGHOP!O1270="KTHP",TONGHOP!O1270="ThiTN"),TONGHOP!V1270,""))</f>
        <v/>
      </c>
      <c r="F1270" s="81" t="str">
        <f t="shared" si="38"/>
        <v/>
      </c>
      <c r="G1270" s="82" t="str">
        <f>IF(TONGHOP!W1270="","",IF(OR(TONGHOP!O1270="KTHP",TONGHOP!O1270="ThiTN"),TONGHOP!W1270,""))</f>
        <v/>
      </c>
      <c r="H1270" s="81" t="str">
        <f t="shared" si="39"/>
        <v/>
      </c>
    </row>
    <row r="1271" spans="1:8" hidden="1">
      <c r="A1271" s="80" t="str">
        <f>IF(TONGHOP!F1271="","",TONGHOP!F1271)</f>
        <v>17C1-CNÔ7</v>
      </c>
      <c r="B1271" s="76">
        <f>IF(TONGHOP!C1271="","",TONGHOP!C1271)</f>
        <v>20180131</v>
      </c>
      <c r="C1271" s="76" t="str">
        <f>IF(TONGHOP!D1271="","",TONGHOP!D1271)</f>
        <v>15h30</v>
      </c>
      <c r="D1271" s="81">
        <f>IF(TONGHOP!Q1271="","",TONGHOP!Q1271)</f>
        <v>90</v>
      </c>
      <c r="E1271" s="82" t="str">
        <f>IF(TONGHOP!V1271="","",IF(OR(TONGHOP!O1271="KTHP",TONGHOP!O1271="ThiTN"),TONGHOP!V1271,""))</f>
        <v/>
      </c>
      <c r="F1271" s="81" t="str">
        <f t="shared" si="38"/>
        <v/>
      </c>
      <c r="G1271" s="82" t="str">
        <f>IF(TONGHOP!W1271="","",IF(OR(TONGHOP!O1271="KTHP",TONGHOP!O1271="ThiTN"),TONGHOP!W1271,""))</f>
        <v/>
      </c>
      <c r="H1271" s="81" t="str">
        <f t="shared" si="39"/>
        <v/>
      </c>
    </row>
    <row r="1272" spans="1:8" hidden="1">
      <c r="A1272" s="80" t="str">
        <f>IF(TONGHOP!F1272="","",TONGHOP!F1272)</f>
        <v>17C1-CNÔ7</v>
      </c>
      <c r="B1272" s="76">
        <f>IF(TONGHOP!C1272="","",TONGHOP!C1272)</f>
        <v>20180131</v>
      </c>
      <c r="C1272" s="76" t="str">
        <f>IF(TONGHOP!D1272="","",TONGHOP!D1272)</f>
        <v>15h30</v>
      </c>
      <c r="D1272" s="81">
        <f>IF(TONGHOP!Q1272="","",TONGHOP!Q1272)</f>
        <v>90</v>
      </c>
      <c r="E1272" s="82" t="str">
        <f>IF(TONGHOP!V1272="","",IF(OR(TONGHOP!O1272="KTHP",TONGHOP!O1272="ThiTN"),TONGHOP!V1272,""))</f>
        <v/>
      </c>
      <c r="F1272" s="81" t="str">
        <f t="shared" si="38"/>
        <v/>
      </c>
      <c r="G1272" s="82" t="str">
        <f>IF(TONGHOP!W1272="","",IF(OR(TONGHOP!O1272="KTHP",TONGHOP!O1272="ThiTN"),TONGHOP!W1272,""))</f>
        <v/>
      </c>
      <c r="H1272" s="81" t="str">
        <f t="shared" si="39"/>
        <v/>
      </c>
    </row>
    <row r="1273" spans="1:8" hidden="1">
      <c r="A1273" s="80" t="str">
        <f>IF(TONGHOP!F1273="","",TONGHOP!F1273)</f>
        <v>17C1-CNÔ8</v>
      </c>
      <c r="B1273" s="76">
        <f>IF(TONGHOP!C1273="","",TONGHOP!C1273)</f>
        <v>20180131</v>
      </c>
      <c r="C1273" s="76" t="str">
        <f>IF(TONGHOP!D1273="","",TONGHOP!D1273)</f>
        <v>15h30</v>
      </c>
      <c r="D1273" s="81">
        <f>IF(TONGHOP!Q1273="","",TONGHOP!Q1273)</f>
        <v>90</v>
      </c>
      <c r="E1273" s="82" t="str">
        <f>IF(TONGHOP!V1273="","",IF(OR(TONGHOP!O1273="KTHP",TONGHOP!O1273="ThiTN"),TONGHOP!V1273,""))</f>
        <v/>
      </c>
      <c r="F1273" s="81" t="str">
        <f t="shared" si="38"/>
        <v/>
      </c>
      <c r="G1273" s="82" t="str">
        <f>IF(TONGHOP!W1273="","",IF(OR(TONGHOP!O1273="KTHP",TONGHOP!O1273="ThiTN"),TONGHOP!W1273,""))</f>
        <v/>
      </c>
      <c r="H1273" s="81" t="str">
        <f t="shared" si="39"/>
        <v/>
      </c>
    </row>
    <row r="1274" spans="1:8" hidden="1">
      <c r="A1274" s="80" t="str">
        <f>IF(TONGHOP!F1274="","",TONGHOP!F1274)</f>
        <v>17C1-CNÔ9</v>
      </c>
      <c r="B1274" s="76">
        <f>IF(TONGHOP!C1274="","",TONGHOP!C1274)</f>
        <v>20180131</v>
      </c>
      <c r="C1274" s="76" t="str">
        <f>IF(TONGHOP!D1274="","",TONGHOP!D1274)</f>
        <v>15h30</v>
      </c>
      <c r="D1274" s="81">
        <f>IF(TONGHOP!Q1274="","",TONGHOP!Q1274)</f>
        <v>90</v>
      </c>
      <c r="E1274" s="82" t="str">
        <f>IF(TONGHOP!V1274="","",IF(OR(TONGHOP!O1274="KTHP",TONGHOP!O1274="ThiTN"),TONGHOP!V1274,""))</f>
        <v/>
      </c>
      <c r="F1274" s="81" t="str">
        <f t="shared" si="38"/>
        <v/>
      </c>
      <c r="G1274" s="82" t="str">
        <f>IF(TONGHOP!W1274="","",IF(OR(TONGHOP!O1274="KTHP",TONGHOP!O1274="ThiTN"),TONGHOP!W1274,""))</f>
        <v/>
      </c>
      <c r="H1274" s="81" t="str">
        <f t="shared" si="39"/>
        <v/>
      </c>
    </row>
    <row r="1275" spans="1:8" ht="37.5" hidden="1">
      <c r="A1275" s="80" t="str">
        <f>IF(TONGHOP!F1275="","",TONGHOP!F1275)</f>
        <v>17C1-CNÔ10</v>
      </c>
      <c r="B1275" s="76">
        <f>IF(TONGHOP!C1275="","",TONGHOP!C1275)</f>
        <v>20180131</v>
      </c>
      <c r="C1275" s="76" t="str">
        <f>IF(TONGHOP!D1275="","",TONGHOP!D1275)</f>
        <v>15h30</v>
      </c>
      <c r="D1275" s="81">
        <f>IF(TONGHOP!Q1275="","",TONGHOP!Q1275)</f>
        <v>90</v>
      </c>
      <c r="E1275" s="82" t="str">
        <f>IF(TONGHOP!V1275="","",IF(OR(TONGHOP!O1275="KTHP",TONGHOP!O1275="ThiTN"),TONGHOP!V1275,""))</f>
        <v/>
      </c>
      <c r="F1275" s="81" t="str">
        <f t="shared" si="38"/>
        <v/>
      </c>
      <c r="G1275" s="82" t="str">
        <f>IF(TONGHOP!W1275="","",IF(OR(TONGHOP!O1275="KTHP",TONGHOP!O1275="ThiTN"),TONGHOP!W1275,""))</f>
        <v/>
      </c>
      <c r="H1275" s="81" t="str">
        <f t="shared" si="39"/>
        <v/>
      </c>
    </row>
    <row r="1276" spans="1:8" ht="37.5" hidden="1">
      <c r="A1276" s="80" t="str">
        <f>IF(TONGHOP!F1276="","",TONGHOP!F1276)</f>
        <v>17C1-CNÔ11</v>
      </c>
      <c r="B1276" s="76">
        <f>IF(TONGHOP!C1276="","",TONGHOP!C1276)</f>
        <v>20180131</v>
      </c>
      <c r="C1276" s="76" t="str">
        <f>IF(TONGHOP!D1276="","",TONGHOP!D1276)</f>
        <v>15h30</v>
      </c>
      <c r="D1276" s="81">
        <f>IF(TONGHOP!Q1276="","",TONGHOP!Q1276)</f>
        <v>90</v>
      </c>
      <c r="E1276" s="82" t="str">
        <f>IF(TONGHOP!V1276="","",IF(OR(TONGHOP!O1276="KTHP",TONGHOP!O1276="ThiTN"),TONGHOP!V1276,""))</f>
        <v/>
      </c>
      <c r="F1276" s="81" t="str">
        <f t="shared" si="38"/>
        <v/>
      </c>
      <c r="G1276" s="82" t="str">
        <f>IF(TONGHOP!W1276="","",IF(OR(TONGHOP!O1276="KTHP",TONGHOP!O1276="ThiTN"),TONGHOP!W1276,""))</f>
        <v/>
      </c>
      <c r="H1276" s="81" t="str">
        <f t="shared" si="39"/>
        <v/>
      </c>
    </row>
    <row r="1277" spans="1:8" ht="37.5" hidden="1">
      <c r="A1277" s="80" t="str">
        <f>IF(TONGHOP!F1277="","",TONGHOP!F1277)</f>
        <v>17C1-CNÔ12</v>
      </c>
      <c r="B1277" s="76">
        <f>IF(TONGHOP!C1277="","",TONGHOP!C1277)</f>
        <v>20180131</v>
      </c>
      <c r="C1277" s="76" t="str">
        <f>IF(TONGHOP!D1277="","",TONGHOP!D1277)</f>
        <v>15h30</v>
      </c>
      <c r="D1277" s="81">
        <f>IF(TONGHOP!Q1277="","",TONGHOP!Q1277)</f>
        <v>90</v>
      </c>
      <c r="E1277" s="82" t="str">
        <f>IF(TONGHOP!V1277="","",IF(OR(TONGHOP!O1277="KTHP",TONGHOP!O1277="ThiTN"),TONGHOP!V1277,""))</f>
        <v/>
      </c>
      <c r="F1277" s="81" t="str">
        <f t="shared" si="38"/>
        <v/>
      </c>
      <c r="G1277" s="82" t="str">
        <f>IF(TONGHOP!W1277="","",IF(OR(TONGHOP!O1277="KTHP",TONGHOP!O1277="ThiTN"),TONGHOP!W1277,""))</f>
        <v/>
      </c>
      <c r="H1277" s="81" t="str">
        <f t="shared" si="39"/>
        <v/>
      </c>
    </row>
    <row r="1278" spans="1:8" ht="37.5" hidden="1">
      <c r="A1278" s="80" t="str">
        <f>IF(TONGHOP!F1278="","",TONGHOP!F1278)</f>
        <v>17C1-CNÔ13</v>
      </c>
      <c r="B1278" s="76">
        <f>IF(TONGHOP!C1278="","",TONGHOP!C1278)</f>
        <v>20180131</v>
      </c>
      <c r="C1278" s="76" t="str">
        <f>IF(TONGHOP!D1278="","",TONGHOP!D1278)</f>
        <v>15h30</v>
      </c>
      <c r="D1278" s="81">
        <f>IF(TONGHOP!Q1278="","",TONGHOP!Q1278)</f>
        <v>90</v>
      </c>
      <c r="E1278" s="82" t="str">
        <f>IF(TONGHOP!V1278="","",IF(OR(TONGHOP!O1278="KTHP",TONGHOP!O1278="ThiTN"),TONGHOP!V1278,""))</f>
        <v/>
      </c>
      <c r="F1278" s="81" t="str">
        <f t="shared" si="38"/>
        <v/>
      </c>
      <c r="G1278" s="82" t="str">
        <f>IF(TONGHOP!W1278="","",IF(OR(TONGHOP!O1278="KTHP",TONGHOP!O1278="ThiTN"),TONGHOP!W1278,""))</f>
        <v/>
      </c>
      <c r="H1278" s="81" t="str">
        <f t="shared" si="39"/>
        <v/>
      </c>
    </row>
    <row r="1279" spans="1:8" ht="37.5" hidden="1">
      <c r="A1279" s="80" t="str">
        <f>IF(TONGHOP!F1279="","",TONGHOP!F1279)</f>
        <v>17C1-CNÔ14</v>
      </c>
      <c r="B1279" s="76">
        <f>IF(TONGHOP!C1279="","",TONGHOP!C1279)</f>
        <v>20180131</v>
      </c>
      <c r="C1279" s="76" t="str">
        <f>IF(TONGHOP!D1279="","",TONGHOP!D1279)</f>
        <v>15h30</v>
      </c>
      <c r="D1279" s="81">
        <f>IF(TONGHOP!Q1279="","",TONGHOP!Q1279)</f>
        <v>90</v>
      </c>
      <c r="E1279" s="82" t="str">
        <f>IF(TONGHOP!V1279="","",IF(OR(TONGHOP!O1279="KTHP",TONGHOP!O1279="ThiTN"),TONGHOP!V1279,""))</f>
        <v/>
      </c>
      <c r="F1279" s="81" t="str">
        <f t="shared" si="38"/>
        <v/>
      </c>
      <c r="G1279" s="82" t="str">
        <f>IF(TONGHOP!W1279="","",IF(OR(TONGHOP!O1279="KTHP",TONGHOP!O1279="ThiTN"),TONGHOP!W1279,""))</f>
        <v/>
      </c>
      <c r="H1279" s="81" t="str">
        <f t="shared" si="39"/>
        <v/>
      </c>
    </row>
    <row r="1280" spans="1:8" ht="37.5" hidden="1">
      <c r="A1280" s="80" t="str">
        <f>IF(TONGHOP!F1280="","",TONGHOP!F1280)</f>
        <v>17C1-CNÔ15</v>
      </c>
      <c r="B1280" s="76">
        <f>IF(TONGHOP!C1280="","",TONGHOP!C1280)</f>
        <v>20180131</v>
      </c>
      <c r="C1280" s="76" t="str">
        <f>IF(TONGHOP!D1280="","",TONGHOP!D1280)</f>
        <v>15h30</v>
      </c>
      <c r="D1280" s="81">
        <f>IF(TONGHOP!Q1280="","",TONGHOP!Q1280)</f>
        <v>90</v>
      </c>
      <c r="E1280" s="82" t="str">
        <f>IF(TONGHOP!V1280="","",IF(OR(TONGHOP!O1280="KTHP",TONGHOP!O1280="ThiTN"),TONGHOP!V1280,""))</f>
        <v/>
      </c>
      <c r="F1280" s="81" t="str">
        <f t="shared" si="38"/>
        <v/>
      </c>
      <c r="G1280" s="82" t="str">
        <f>IF(TONGHOP!W1280="","",IF(OR(TONGHOP!O1280="KTHP",TONGHOP!O1280="ThiTN"),TONGHOP!W1280,""))</f>
        <v/>
      </c>
      <c r="H1280" s="81" t="str">
        <f t="shared" si="39"/>
        <v/>
      </c>
    </row>
    <row r="1281" spans="1:8" ht="37.5" hidden="1">
      <c r="A1281" s="80" t="str">
        <f>IF(TONGHOP!F1281="","",TONGHOP!F1281)</f>
        <v>17C1-CNÔ16</v>
      </c>
      <c r="B1281" s="76">
        <f>IF(TONGHOP!C1281="","",TONGHOP!C1281)</f>
        <v>20180131</v>
      </c>
      <c r="C1281" s="76" t="str">
        <f>IF(TONGHOP!D1281="","",TONGHOP!D1281)</f>
        <v>15h30</v>
      </c>
      <c r="D1281" s="81">
        <f>IF(TONGHOP!Q1281="","",TONGHOP!Q1281)</f>
        <v>90</v>
      </c>
      <c r="E1281" s="82" t="str">
        <f>IF(TONGHOP!V1281="","",IF(OR(TONGHOP!O1281="KTHP",TONGHOP!O1281="ThiTN"),TONGHOP!V1281,""))</f>
        <v/>
      </c>
      <c r="F1281" s="81" t="str">
        <f t="shared" si="38"/>
        <v/>
      </c>
      <c r="G1281" s="82" t="str">
        <f>IF(TONGHOP!W1281="","",IF(OR(TONGHOP!O1281="KTHP",TONGHOP!O1281="ThiTN"),TONGHOP!W1281,""))</f>
        <v/>
      </c>
      <c r="H1281" s="81" t="str">
        <f t="shared" si="39"/>
        <v/>
      </c>
    </row>
    <row r="1282" spans="1:8" hidden="1">
      <c r="A1282" s="80" t="str">
        <f>IF(TONGHOP!F1282="","",TONGHOP!F1282)</f>
        <v>17C1-KTD1</v>
      </c>
      <c r="B1282" s="76">
        <f>IF(TONGHOP!C1282="","",TONGHOP!C1282)</f>
        <v>20180131</v>
      </c>
      <c r="C1282" s="76" t="str">
        <f>IF(TONGHOP!D1282="","",TONGHOP!D1282)</f>
        <v>15h30</v>
      </c>
      <c r="D1282" s="81">
        <f>IF(TONGHOP!Q1282="","",TONGHOP!Q1282)</f>
        <v>60</v>
      </c>
      <c r="E1282" s="82" t="str">
        <f>IF(TONGHOP!V1282="","",IF(OR(TONGHOP!O1282="KTHP",TONGHOP!O1282="ThiTN"),TONGHOP!V1282,""))</f>
        <v/>
      </c>
      <c r="F1282" s="81" t="str">
        <f t="shared" si="38"/>
        <v/>
      </c>
      <c r="G1282" s="82" t="str">
        <f>IF(TONGHOP!W1282="","",IF(OR(TONGHOP!O1282="KTHP",TONGHOP!O1282="ThiTN"),TONGHOP!W1282,""))</f>
        <v/>
      </c>
      <c r="H1282" s="81" t="str">
        <f t="shared" si="39"/>
        <v/>
      </c>
    </row>
    <row r="1283" spans="1:8" hidden="1">
      <c r="A1283" s="80" t="str">
        <f>IF(TONGHOP!F1283="","",TONGHOP!F1283)</f>
        <v>17C1-KTD1</v>
      </c>
      <c r="B1283" s="76">
        <f>IF(TONGHOP!C1283="","",TONGHOP!C1283)</f>
        <v>20180131</v>
      </c>
      <c r="C1283" s="76" t="str">
        <f>IF(TONGHOP!D1283="","",TONGHOP!D1283)</f>
        <v>15h30</v>
      </c>
      <c r="D1283" s="81">
        <f>IF(TONGHOP!Q1283="","",TONGHOP!Q1283)</f>
        <v>60</v>
      </c>
      <c r="E1283" s="82" t="str">
        <f>IF(TONGHOP!V1283="","",IF(OR(TONGHOP!O1283="KTHP",TONGHOP!O1283="ThiTN"),TONGHOP!V1283,""))</f>
        <v/>
      </c>
      <c r="F1283" s="81" t="str">
        <f t="shared" ref="F1283:F1346" si="40">IF(E1283="","",D1283*0.3/60)</f>
        <v/>
      </c>
      <c r="G1283" s="82" t="str">
        <f>IF(TONGHOP!W1283="","",IF(OR(TONGHOP!O1283="KTHP",TONGHOP!O1283="ThiTN"),TONGHOP!W1283,""))</f>
        <v/>
      </c>
      <c r="H1283" s="81" t="str">
        <f t="shared" ref="H1283:H1346" si="41">IF(G1283="","",D1283*0.3/60)</f>
        <v/>
      </c>
    </row>
    <row r="1284" spans="1:8" hidden="1">
      <c r="A1284" s="80" t="str">
        <f>IF(TONGHOP!F1284="","",TONGHOP!F1284)</f>
        <v>17C1-QTD1</v>
      </c>
      <c r="B1284" s="76">
        <f>IF(TONGHOP!C1284="","",TONGHOP!C1284)</f>
        <v>20180131</v>
      </c>
      <c r="C1284" s="76" t="str">
        <f>IF(TONGHOP!D1284="","",TONGHOP!D1284)</f>
        <v>15h30</v>
      </c>
      <c r="D1284" s="81">
        <f>IF(TONGHOP!Q1284="","",TONGHOP!Q1284)</f>
        <v>60</v>
      </c>
      <c r="E1284" s="82" t="str">
        <f>IF(TONGHOP!V1284="","",IF(OR(TONGHOP!O1284="KTHP",TONGHOP!O1284="ThiTN"),TONGHOP!V1284,""))</f>
        <v/>
      </c>
      <c r="F1284" s="81" t="str">
        <f t="shared" si="40"/>
        <v/>
      </c>
      <c r="G1284" s="82" t="str">
        <f>IF(TONGHOP!W1284="","",IF(OR(TONGHOP!O1284="KTHP",TONGHOP!O1284="ThiTN"),TONGHOP!W1284,""))</f>
        <v/>
      </c>
      <c r="H1284" s="81" t="str">
        <f t="shared" si="41"/>
        <v/>
      </c>
    </row>
    <row r="1285" spans="1:8" hidden="1">
      <c r="A1285" s="80" t="str">
        <f>IF(TONGHOP!F1285="","",TONGHOP!F1285)</f>
        <v>17C1-QTD1</v>
      </c>
      <c r="B1285" s="76">
        <f>IF(TONGHOP!C1285="","",TONGHOP!C1285)</f>
        <v>20180131</v>
      </c>
      <c r="C1285" s="76" t="str">
        <f>IF(TONGHOP!D1285="","",TONGHOP!D1285)</f>
        <v>15h30</v>
      </c>
      <c r="D1285" s="81">
        <f>IF(TONGHOP!Q1285="","",TONGHOP!Q1285)</f>
        <v>60</v>
      </c>
      <c r="E1285" s="82" t="str">
        <f>IF(TONGHOP!V1285="","",IF(OR(TONGHOP!O1285="KTHP",TONGHOP!O1285="ThiTN"),TONGHOP!V1285,""))</f>
        <v/>
      </c>
      <c r="F1285" s="81" t="str">
        <f t="shared" si="40"/>
        <v/>
      </c>
      <c r="G1285" s="82" t="str">
        <f>IF(TONGHOP!W1285="","",IF(OR(TONGHOP!O1285="KTHP",TONGHOP!O1285="ThiTN"),TONGHOP!W1285,""))</f>
        <v/>
      </c>
      <c r="H1285" s="81" t="str">
        <f t="shared" si="41"/>
        <v/>
      </c>
    </row>
    <row r="1286" spans="1:8" hidden="1">
      <c r="A1286" s="80" t="str">
        <f>IF(TONGHOP!F1286="","",TONGHOP!F1286)</f>
        <v>17C1-THU1</v>
      </c>
      <c r="B1286" s="76">
        <f>IF(TONGHOP!C1286="","",TONGHOP!C1286)</f>
        <v>20180201</v>
      </c>
      <c r="C1286" s="76" t="str">
        <f>IF(TONGHOP!D1286="","",TONGHOP!D1286)</f>
        <v>13h00</v>
      </c>
      <c r="D1286" s="81">
        <f>IF(TONGHOP!Q1286="","",TONGHOP!Q1286)</f>
        <v>90</v>
      </c>
      <c r="E1286" s="82" t="str">
        <f>IF(TONGHOP!V1286="","",IF(OR(TONGHOP!O1286="KTHP",TONGHOP!O1286="ThiTN"),TONGHOP!V1286,""))</f>
        <v/>
      </c>
      <c r="F1286" s="81" t="str">
        <f t="shared" si="40"/>
        <v/>
      </c>
      <c r="G1286" s="82" t="str">
        <f>IF(TONGHOP!W1286="","",IF(OR(TONGHOP!O1286="KTHP",TONGHOP!O1286="ThiTN"),TONGHOP!W1286,""))</f>
        <v/>
      </c>
      <c r="H1286" s="81" t="str">
        <f t="shared" si="41"/>
        <v/>
      </c>
    </row>
    <row r="1287" spans="1:8" hidden="1">
      <c r="A1287" s="80" t="str">
        <f>IF(TONGHOP!F1287="","",TONGHOP!F1287)</f>
        <v>17C1-THU1</v>
      </c>
      <c r="B1287" s="76">
        <f>IF(TONGHOP!C1287="","",TONGHOP!C1287)</f>
        <v>20180201</v>
      </c>
      <c r="C1287" s="76" t="str">
        <f>IF(TONGHOP!D1287="","",TONGHOP!D1287)</f>
        <v>13h00</v>
      </c>
      <c r="D1287" s="81">
        <f>IF(TONGHOP!Q1287="","",TONGHOP!Q1287)</f>
        <v>90</v>
      </c>
      <c r="E1287" s="82" t="str">
        <f>IF(TONGHOP!V1287="","",IF(OR(TONGHOP!O1287="KTHP",TONGHOP!O1287="ThiTN"),TONGHOP!V1287,""))</f>
        <v/>
      </c>
      <c r="F1287" s="81" t="str">
        <f t="shared" si="40"/>
        <v/>
      </c>
      <c r="G1287" s="82" t="str">
        <f>IF(TONGHOP!W1287="","",IF(OR(TONGHOP!O1287="KTHP",TONGHOP!O1287="ThiTN"),TONGHOP!W1287,""))</f>
        <v/>
      </c>
      <c r="H1287" s="81" t="str">
        <f t="shared" si="41"/>
        <v/>
      </c>
    </row>
    <row r="1288" spans="1:8" hidden="1">
      <c r="A1288" s="80" t="str">
        <f>IF(TONGHOP!F1288="","",TONGHOP!F1288)</f>
        <v>17C1-TKW1</v>
      </c>
      <c r="B1288" s="76">
        <f>IF(TONGHOP!C1288="","",TONGHOP!C1288)</f>
        <v>20180201</v>
      </c>
      <c r="C1288" s="76" t="str">
        <f>IF(TONGHOP!D1288="","",TONGHOP!D1288)</f>
        <v>13h00</v>
      </c>
      <c r="D1288" s="81">
        <f>IF(TONGHOP!Q1288="","",TONGHOP!Q1288)</f>
        <v>90</v>
      </c>
      <c r="E1288" s="82" t="str">
        <f>IF(TONGHOP!V1288="","",IF(OR(TONGHOP!O1288="KTHP",TONGHOP!O1288="ThiTN"),TONGHOP!V1288,""))</f>
        <v/>
      </c>
      <c r="F1288" s="81" t="str">
        <f t="shared" si="40"/>
        <v/>
      </c>
      <c r="G1288" s="82" t="str">
        <f>IF(TONGHOP!W1288="","",IF(OR(TONGHOP!O1288="KTHP",TONGHOP!O1288="ThiTN"),TONGHOP!W1288,""))</f>
        <v/>
      </c>
      <c r="H1288" s="81" t="str">
        <f t="shared" si="41"/>
        <v/>
      </c>
    </row>
    <row r="1289" spans="1:8" hidden="1">
      <c r="A1289" s="80" t="str">
        <f>IF(TONGHOP!F1289="","",TONGHOP!F1289)</f>
        <v>17C1-TKW1</v>
      </c>
      <c r="B1289" s="76">
        <f>IF(TONGHOP!C1289="","",TONGHOP!C1289)</f>
        <v>20180201</v>
      </c>
      <c r="C1289" s="76" t="str">
        <f>IF(TONGHOP!D1289="","",TONGHOP!D1289)</f>
        <v>13h00</v>
      </c>
      <c r="D1289" s="81">
        <f>IF(TONGHOP!Q1289="","",TONGHOP!Q1289)</f>
        <v>90</v>
      </c>
      <c r="E1289" s="82" t="str">
        <f>IF(TONGHOP!V1289="","",IF(OR(TONGHOP!O1289="KTHP",TONGHOP!O1289="ThiTN"),TONGHOP!V1289,""))</f>
        <v/>
      </c>
      <c r="F1289" s="81" t="str">
        <f t="shared" si="40"/>
        <v/>
      </c>
      <c r="G1289" s="82" t="str">
        <f>IF(TONGHOP!W1289="","",IF(OR(TONGHOP!O1289="KTHP",TONGHOP!O1289="ThiTN"),TONGHOP!W1289,""))</f>
        <v/>
      </c>
      <c r="H1289" s="81" t="str">
        <f t="shared" si="41"/>
        <v/>
      </c>
    </row>
    <row r="1290" spans="1:8" hidden="1">
      <c r="A1290" s="80" t="str">
        <f>IF(TONGHOP!F1290="","",TONGHOP!F1290)</f>
        <v>17C1-CMT1</v>
      </c>
      <c r="B1290" s="76">
        <f>IF(TONGHOP!C1290="","",TONGHOP!C1290)</f>
        <v>20180201</v>
      </c>
      <c r="C1290" s="76" t="str">
        <f>IF(TONGHOP!D1290="","",TONGHOP!D1290)</f>
        <v>13h00</v>
      </c>
      <c r="D1290" s="81">
        <f>IF(TONGHOP!Q1290="","",TONGHOP!Q1290)</f>
        <v>90</v>
      </c>
      <c r="E1290" s="82" t="str">
        <f>IF(TONGHOP!V1290="","",IF(OR(TONGHOP!O1290="KTHP",TONGHOP!O1290="ThiTN"),TONGHOP!V1290,""))</f>
        <v/>
      </c>
      <c r="F1290" s="81" t="str">
        <f t="shared" si="40"/>
        <v/>
      </c>
      <c r="G1290" s="82" t="str">
        <f>IF(TONGHOP!W1290="","",IF(OR(TONGHOP!O1290="KTHP",TONGHOP!O1290="ThiTN"),TONGHOP!W1290,""))</f>
        <v/>
      </c>
      <c r="H1290" s="81" t="str">
        <f t="shared" si="41"/>
        <v/>
      </c>
    </row>
    <row r="1291" spans="1:8" hidden="1">
      <c r="A1291" s="80" t="str">
        <f>IF(TONGHOP!F1291="","",TONGHOP!F1291)</f>
        <v>17C1-CMT2</v>
      </c>
      <c r="B1291" s="76">
        <f>IF(TONGHOP!C1291="","",TONGHOP!C1291)</f>
        <v>20180201</v>
      </c>
      <c r="C1291" s="76" t="str">
        <f>IF(TONGHOP!D1291="","",TONGHOP!D1291)</f>
        <v>13h00</v>
      </c>
      <c r="D1291" s="81">
        <f>IF(TONGHOP!Q1291="","",TONGHOP!Q1291)</f>
        <v>90</v>
      </c>
      <c r="E1291" s="82" t="str">
        <f>IF(TONGHOP!V1291="","",IF(OR(TONGHOP!O1291="KTHP",TONGHOP!O1291="ThiTN"),TONGHOP!V1291,""))</f>
        <v/>
      </c>
      <c r="F1291" s="81" t="str">
        <f t="shared" si="40"/>
        <v/>
      </c>
      <c r="G1291" s="82" t="str">
        <f>IF(TONGHOP!W1291="","",IF(OR(TONGHOP!O1291="KTHP",TONGHOP!O1291="ThiTN"),TONGHOP!W1291,""))</f>
        <v/>
      </c>
      <c r="H1291" s="81" t="str">
        <f t="shared" si="41"/>
        <v/>
      </c>
    </row>
    <row r="1292" spans="1:8" hidden="1">
      <c r="A1292" s="80" t="str">
        <f>IF(TONGHOP!F1292="","",TONGHOP!F1292)</f>
        <v>17C1-LTM1</v>
      </c>
      <c r="B1292" s="76">
        <f>IF(TONGHOP!C1292="","",TONGHOP!C1292)</f>
        <v>20180201</v>
      </c>
      <c r="C1292" s="76" t="str">
        <f>IF(TONGHOP!D1292="","",TONGHOP!D1292)</f>
        <v>13h00</v>
      </c>
      <c r="D1292" s="81">
        <f>IF(TONGHOP!Q1292="","",TONGHOP!Q1292)</f>
        <v>90</v>
      </c>
      <c r="E1292" s="82" t="str">
        <f>IF(TONGHOP!V1292="","",IF(OR(TONGHOP!O1292="KTHP",TONGHOP!O1292="ThiTN"),TONGHOP!V1292,""))</f>
        <v/>
      </c>
      <c r="F1292" s="81" t="str">
        <f t="shared" si="40"/>
        <v/>
      </c>
      <c r="G1292" s="82" t="str">
        <f>IF(TONGHOP!W1292="","",IF(OR(TONGHOP!O1292="KTHP",TONGHOP!O1292="ThiTN"),TONGHOP!W1292,""))</f>
        <v/>
      </c>
      <c r="H1292" s="81" t="str">
        <f t="shared" si="41"/>
        <v/>
      </c>
    </row>
    <row r="1293" spans="1:8" hidden="1">
      <c r="A1293" s="80" t="str">
        <f>IF(TONGHOP!F1293="","",TONGHOP!F1293)</f>
        <v>17C1-LTM2</v>
      </c>
      <c r="B1293" s="76">
        <f>IF(TONGHOP!C1293="","",TONGHOP!C1293)</f>
        <v>20180201</v>
      </c>
      <c r="C1293" s="76" t="str">
        <f>IF(TONGHOP!D1293="","",TONGHOP!D1293)</f>
        <v>13h00</v>
      </c>
      <c r="D1293" s="81">
        <f>IF(TONGHOP!Q1293="","",TONGHOP!Q1293)</f>
        <v>90</v>
      </c>
      <c r="E1293" s="82" t="str">
        <f>IF(TONGHOP!V1293="","",IF(OR(TONGHOP!O1293="KTHP",TONGHOP!O1293="ThiTN"),TONGHOP!V1293,""))</f>
        <v/>
      </c>
      <c r="F1293" s="81" t="str">
        <f t="shared" si="40"/>
        <v/>
      </c>
      <c r="G1293" s="82" t="str">
        <f>IF(TONGHOP!W1293="","",IF(OR(TONGHOP!O1293="KTHP",TONGHOP!O1293="ThiTN"),TONGHOP!W1293,""))</f>
        <v/>
      </c>
      <c r="H1293" s="81" t="str">
        <f t="shared" si="41"/>
        <v/>
      </c>
    </row>
    <row r="1294" spans="1:8" hidden="1">
      <c r="A1294" s="80" t="str">
        <f>IF(TONGHOP!F1294="","",TONGHOP!F1294)</f>
        <v>17C1-ANM1</v>
      </c>
      <c r="B1294" s="76">
        <f>IF(TONGHOP!C1294="","",TONGHOP!C1294)</f>
        <v>20180201</v>
      </c>
      <c r="C1294" s="76" t="str">
        <f>IF(TONGHOP!D1294="","",TONGHOP!D1294)</f>
        <v>13h00</v>
      </c>
      <c r="D1294" s="81">
        <f>IF(TONGHOP!Q1294="","",TONGHOP!Q1294)</f>
        <v>90</v>
      </c>
      <c r="E1294" s="82" t="str">
        <f>IF(TONGHOP!V1294="","",IF(OR(TONGHOP!O1294="KTHP",TONGHOP!O1294="ThiTN"),TONGHOP!V1294,""))</f>
        <v/>
      </c>
      <c r="F1294" s="81" t="str">
        <f t="shared" si="40"/>
        <v/>
      </c>
      <c r="G1294" s="82" t="str">
        <f>IF(TONGHOP!W1294="","",IF(OR(TONGHOP!O1294="KTHP",TONGHOP!O1294="ThiTN"),TONGHOP!W1294,""))</f>
        <v/>
      </c>
      <c r="H1294" s="81" t="str">
        <f t="shared" si="41"/>
        <v/>
      </c>
    </row>
    <row r="1295" spans="1:8" hidden="1">
      <c r="A1295" s="80" t="str">
        <f>IF(TONGHOP!F1295="","",TONGHOP!F1295)</f>
        <v>17C1-QTM1</v>
      </c>
      <c r="B1295" s="76">
        <f>IF(TONGHOP!C1295="","",TONGHOP!C1295)</f>
        <v>20180201</v>
      </c>
      <c r="C1295" s="76" t="str">
        <f>IF(TONGHOP!D1295="","",TONGHOP!D1295)</f>
        <v>13h00</v>
      </c>
      <c r="D1295" s="81">
        <f>IF(TONGHOP!Q1295="","",TONGHOP!Q1295)</f>
        <v>90</v>
      </c>
      <c r="E1295" s="82" t="str">
        <f>IF(TONGHOP!V1295="","",IF(OR(TONGHOP!O1295="KTHP",TONGHOP!O1295="ThiTN"),TONGHOP!V1295,""))</f>
        <v/>
      </c>
      <c r="F1295" s="81" t="str">
        <f t="shared" si="40"/>
        <v/>
      </c>
      <c r="G1295" s="82" t="str">
        <f>IF(TONGHOP!W1295="","",IF(OR(TONGHOP!O1295="KTHP",TONGHOP!O1295="ThiTN"),TONGHOP!W1295,""))</f>
        <v/>
      </c>
      <c r="H1295" s="81" t="str">
        <f t="shared" si="41"/>
        <v/>
      </c>
    </row>
    <row r="1296" spans="1:8" hidden="1">
      <c r="A1296" s="80" t="str">
        <f>IF(TONGHOP!F1296="","",TONGHOP!F1296)</f>
        <v>17C1-THU1</v>
      </c>
      <c r="B1296" s="76">
        <f>IF(TONGHOP!C1296="","",TONGHOP!C1296)</f>
        <v>20180201</v>
      </c>
      <c r="C1296" s="76" t="str">
        <f>IF(TONGHOP!D1296="","",TONGHOP!D1296)</f>
        <v>15h30</v>
      </c>
      <c r="D1296" s="81">
        <f>IF(TONGHOP!Q1296="","",TONGHOP!Q1296)</f>
        <v>90</v>
      </c>
      <c r="E1296" s="82" t="str">
        <f>IF(TONGHOP!V1296="","",IF(OR(TONGHOP!O1296="KTHP",TONGHOP!O1296="ThiTN"),TONGHOP!V1296,""))</f>
        <v>Nguyễn Mỹ Tiên</v>
      </c>
      <c r="F1296" s="81">
        <f t="shared" si="40"/>
        <v>0.45</v>
      </c>
      <c r="G1296" s="82" t="str">
        <f>IF(TONGHOP!W1296="","",IF(OR(TONGHOP!O1296="KTHP",TONGHOP!O1296="ThiTN"),TONGHOP!W1296,""))</f>
        <v/>
      </c>
      <c r="H1296" s="81" t="str">
        <f t="shared" si="41"/>
        <v/>
      </c>
    </row>
    <row r="1297" spans="1:8" hidden="1">
      <c r="A1297" s="80" t="str">
        <f>IF(TONGHOP!F1297="","",TONGHOP!F1297)</f>
        <v>17C1-CMT1</v>
      </c>
      <c r="B1297" s="76">
        <f>IF(TONGHOP!C1297="","",TONGHOP!C1297)</f>
        <v>20180201</v>
      </c>
      <c r="C1297" s="76" t="str">
        <f>IF(TONGHOP!D1297="","",TONGHOP!D1297)</f>
        <v>15h30</v>
      </c>
      <c r="D1297" s="81">
        <f>IF(TONGHOP!Q1297="","",TONGHOP!Q1297)</f>
        <v>90</v>
      </c>
      <c r="E1297" s="82" t="str">
        <f>IF(TONGHOP!V1297="","",IF(OR(TONGHOP!O1297="KTHP",TONGHOP!O1297="ThiTN"),TONGHOP!V1297,""))</f>
        <v/>
      </c>
      <c r="F1297" s="81" t="str">
        <f t="shared" si="40"/>
        <v/>
      </c>
      <c r="G1297" s="82" t="str">
        <f>IF(TONGHOP!W1297="","",IF(OR(TONGHOP!O1297="KTHP",TONGHOP!O1297="ThiTN"),TONGHOP!W1297,""))</f>
        <v/>
      </c>
      <c r="H1297" s="81" t="str">
        <f t="shared" si="41"/>
        <v/>
      </c>
    </row>
    <row r="1298" spans="1:8" hidden="1">
      <c r="A1298" s="80" t="str">
        <f>IF(TONGHOP!F1298="","",TONGHOP!F1298)</f>
        <v>17C1-CMT1</v>
      </c>
      <c r="B1298" s="76">
        <f>IF(TONGHOP!C1298="","",TONGHOP!C1298)</f>
        <v>20180201</v>
      </c>
      <c r="C1298" s="76" t="str">
        <f>IF(TONGHOP!D1298="","",TONGHOP!D1298)</f>
        <v>15h30</v>
      </c>
      <c r="D1298" s="81">
        <f>IF(TONGHOP!Q1298="","",TONGHOP!Q1298)</f>
        <v>90</v>
      </c>
      <c r="E1298" s="82" t="str">
        <f>IF(TONGHOP!V1298="","",IF(OR(TONGHOP!O1298="KTHP",TONGHOP!O1298="ThiTN"),TONGHOP!V1298,""))</f>
        <v/>
      </c>
      <c r="F1298" s="81" t="str">
        <f t="shared" si="40"/>
        <v/>
      </c>
      <c r="G1298" s="82" t="str">
        <f>IF(TONGHOP!W1298="","",IF(OR(TONGHOP!O1298="KTHP",TONGHOP!O1298="ThiTN"),TONGHOP!W1298,""))</f>
        <v/>
      </c>
      <c r="H1298" s="81" t="str">
        <f t="shared" si="41"/>
        <v/>
      </c>
    </row>
    <row r="1299" spans="1:8" hidden="1">
      <c r="A1299" s="80" t="str">
        <f>IF(TONGHOP!F1299="","",TONGHOP!F1299)</f>
        <v>17C1-CMT2</v>
      </c>
      <c r="B1299" s="76">
        <f>IF(TONGHOP!C1299="","",TONGHOP!C1299)</f>
        <v>20180201</v>
      </c>
      <c r="C1299" s="76" t="str">
        <f>IF(TONGHOP!D1299="","",TONGHOP!D1299)</f>
        <v>15h30</v>
      </c>
      <c r="D1299" s="81">
        <f>IF(TONGHOP!Q1299="","",TONGHOP!Q1299)</f>
        <v>90</v>
      </c>
      <c r="E1299" s="82" t="str">
        <f>IF(TONGHOP!V1299="","",IF(OR(TONGHOP!O1299="KTHP",TONGHOP!O1299="ThiTN"),TONGHOP!V1299,""))</f>
        <v/>
      </c>
      <c r="F1299" s="81" t="str">
        <f t="shared" si="40"/>
        <v/>
      </c>
      <c r="G1299" s="82" t="str">
        <f>IF(TONGHOP!W1299="","",IF(OR(TONGHOP!O1299="KTHP",TONGHOP!O1299="ThiTN"),TONGHOP!W1299,""))</f>
        <v/>
      </c>
      <c r="H1299" s="81" t="str">
        <f t="shared" si="41"/>
        <v/>
      </c>
    </row>
    <row r="1300" spans="1:8" hidden="1">
      <c r="A1300" s="80" t="str">
        <f>IF(TONGHOP!F1300="","",TONGHOP!F1300)</f>
        <v>17C1-CMT2</v>
      </c>
      <c r="B1300" s="76">
        <f>IF(TONGHOP!C1300="","",TONGHOP!C1300)</f>
        <v>20180201</v>
      </c>
      <c r="C1300" s="76" t="str">
        <f>IF(TONGHOP!D1300="","",TONGHOP!D1300)</f>
        <v>15h30</v>
      </c>
      <c r="D1300" s="81">
        <f>IF(TONGHOP!Q1300="","",TONGHOP!Q1300)</f>
        <v>90</v>
      </c>
      <c r="E1300" s="82" t="str">
        <f>IF(TONGHOP!V1300="","",IF(OR(TONGHOP!O1300="KTHP",TONGHOP!O1300="ThiTN"),TONGHOP!V1300,""))</f>
        <v/>
      </c>
      <c r="F1300" s="81" t="str">
        <f t="shared" si="40"/>
        <v/>
      </c>
      <c r="G1300" s="82" t="str">
        <f>IF(TONGHOP!W1300="","",IF(OR(TONGHOP!O1300="KTHP",TONGHOP!O1300="ThiTN"),TONGHOP!W1300,""))</f>
        <v/>
      </c>
      <c r="H1300" s="81" t="str">
        <f t="shared" si="41"/>
        <v/>
      </c>
    </row>
    <row r="1301" spans="1:8" hidden="1">
      <c r="A1301" s="80" t="str">
        <f>IF(TONGHOP!F1301="","",TONGHOP!F1301)</f>
        <v>17C1-ANM1</v>
      </c>
      <c r="B1301" s="76">
        <f>IF(TONGHOP!C1301="","",TONGHOP!C1301)</f>
        <v>20180201</v>
      </c>
      <c r="C1301" s="76" t="str">
        <f>IF(TONGHOP!D1301="","",TONGHOP!D1301)</f>
        <v>15h30</v>
      </c>
      <c r="D1301" s="81">
        <f>IF(TONGHOP!Q1301="","",TONGHOP!Q1301)</f>
        <v>90</v>
      </c>
      <c r="E1301" s="82" t="str">
        <f>IF(TONGHOP!V1301="","",IF(OR(TONGHOP!O1301="KTHP",TONGHOP!O1301="ThiTN"),TONGHOP!V1301,""))</f>
        <v/>
      </c>
      <c r="F1301" s="81" t="str">
        <f t="shared" si="40"/>
        <v/>
      </c>
      <c r="G1301" s="82" t="str">
        <f>IF(TONGHOP!W1301="","",IF(OR(TONGHOP!O1301="KTHP",TONGHOP!O1301="ThiTN"),TONGHOP!W1301,""))</f>
        <v/>
      </c>
      <c r="H1301" s="81" t="str">
        <f t="shared" si="41"/>
        <v/>
      </c>
    </row>
    <row r="1302" spans="1:8" hidden="1">
      <c r="A1302" s="80" t="str">
        <f>IF(TONGHOP!F1302="","",TONGHOP!F1302)</f>
        <v>17C1-QTM1</v>
      </c>
      <c r="B1302" s="76">
        <f>IF(TONGHOP!C1302="","",TONGHOP!C1302)</f>
        <v>20180201</v>
      </c>
      <c r="C1302" s="76" t="str">
        <f>IF(TONGHOP!D1302="","",TONGHOP!D1302)</f>
        <v>15h30</v>
      </c>
      <c r="D1302" s="81">
        <f>IF(TONGHOP!Q1302="","",TONGHOP!Q1302)</f>
        <v>90</v>
      </c>
      <c r="E1302" s="82" t="str">
        <f>IF(TONGHOP!V1302="","",IF(OR(TONGHOP!O1302="KTHP",TONGHOP!O1302="ThiTN"),TONGHOP!V1302,""))</f>
        <v/>
      </c>
      <c r="F1302" s="81" t="str">
        <f t="shared" si="40"/>
        <v/>
      </c>
      <c r="G1302" s="82" t="str">
        <f>IF(TONGHOP!W1302="","",IF(OR(TONGHOP!O1302="KTHP",TONGHOP!O1302="ThiTN"),TONGHOP!W1302,""))</f>
        <v/>
      </c>
      <c r="H1302" s="81" t="str">
        <f t="shared" si="41"/>
        <v/>
      </c>
    </row>
    <row r="1303" spans="1:8" hidden="1">
      <c r="A1303" s="80" t="str">
        <f>IF(TONGHOP!F1303="","",TONGHOP!F1303)</f>
        <v>17C1-NNA1</v>
      </c>
      <c r="B1303" s="76">
        <f>IF(TONGHOP!C1303="","",TONGHOP!C1303)</f>
        <v>20180201</v>
      </c>
      <c r="C1303" s="76" t="str">
        <f>IF(TONGHOP!D1303="","",TONGHOP!D1303)</f>
        <v>15h30</v>
      </c>
      <c r="D1303" s="81">
        <f>IF(TONGHOP!Q1303="","",TONGHOP!Q1303)</f>
        <v>60</v>
      </c>
      <c r="E1303" s="82" t="str">
        <f>IF(TONGHOP!V1303="","",IF(OR(TONGHOP!O1303="KTHP",TONGHOP!O1303="ThiTN"),TONGHOP!V1303,""))</f>
        <v/>
      </c>
      <c r="F1303" s="81" t="str">
        <f t="shared" si="40"/>
        <v/>
      </c>
      <c r="G1303" s="82" t="str">
        <f>IF(TONGHOP!W1303="","",IF(OR(TONGHOP!O1303="KTHP",TONGHOP!O1303="ThiTN"),TONGHOP!W1303,""))</f>
        <v/>
      </c>
      <c r="H1303" s="81" t="str">
        <f t="shared" si="41"/>
        <v/>
      </c>
    </row>
    <row r="1304" spans="1:8" hidden="1">
      <c r="A1304" s="80" t="str">
        <f>IF(TONGHOP!F1304="","",TONGHOP!F1304)</f>
        <v>17C1-NNA1</v>
      </c>
      <c r="B1304" s="76">
        <f>IF(TONGHOP!C1304="","",TONGHOP!C1304)</f>
        <v>20180201</v>
      </c>
      <c r="C1304" s="76" t="str">
        <f>IF(TONGHOP!D1304="","",TONGHOP!D1304)</f>
        <v>15h30</v>
      </c>
      <c r="D1304" s="81">
        <f>IF(TONGHOP!Q1304="","",TONGHOP!Q1304)</f>
        <v>60</v>
      </c>
      <c r="E1304" s="82" t="str">
        <f>IF(TONGHOP!V1304="","",IF(OR(TONGHOP!O1304="KTHP",TONGHOP!O1304="ThiTN"),TONGHOP!V1304,""))</f>
        <v/>
      </c>
      <c r="F1304" s="81" t="str">
        <f t="shared" si="40"/>
        <v/>
      </c>
      <c r="G1304" s="82" t="str">
        <f>IF(TONGHOP!W1304="","",IF(OR(TONGHOP!O1304="KTHP",TONGHOP!O1304="ThiTN"),TONGHOP!W1304,""))</f>
        <v/>
      </c>
      <c r="H1304" s="81" t="str">
        <f t="shared" si="41"/>
        <v/>
      </c>
    </row>
    <row r="1305" spans="1:8" hidden="1">
      <c r="A1305" s="80" t="str">
        <f>IF(TONGHOP!F1305="","",TONGHOP!F1305)</f>
        <v>17C1-NNA2</v>
      </c>
      <c r="B1305" s="76">
        <f>IF(TONGHOP!C1305="","",TONGHOP!C1305)</f>
        <v>20180201</v>
      </c>
      <c r="C1305" s="76" t="str">
        <f>IF(TONGHOP!D1305="","",TONGHOP!D1305)</f>
        <v>15h30</v>
      </c>
      <c r="D1305" s="81">
        <f>IF(TONGHOP!Q1305="","",TONGHOP!Q1305)</f>
        <v>60</v>
      </c>
      <c r="E1305" s="82" t="str">
        <f>IF(TONGHOP!V1305="","",IF(OR(TONGHOP!O1305="KTHP",TONGHOP!O1305="ThiTN"),TONGHOP!V1305,""))</f>
        <v/>
      </c>
      <c r="F1305" s="81" t="str">
        <f t="shared" si="40"/>
        <v/>
      </c>
      <c r="G1305" s="82" t="str">
        <f>IF(TONGHOP!W1305="","",IF(OR(TONGHOP!O1305="KTHP",TONGHOP!O1305="ThiTN"),TONGHOP!W1305,""))</f>
        <v/>
      </c>
      <c r="H1305" s="81" t="str">
        <f t="shared" si="41"/>
        <v/>
      </c>
    </row>
    <row r="1306" spans="1:8" hidden="1">
      <c r="A1306" s="80" t="str">
        <f>IF(TONGHOP!F1306="","",TONGHOP!F1306)</f>
        <v>17C1-CNÔ1</v>
      </c>
      <c r="B1306" s="76">
        <f>IF(TONGHOP!C1306="","",TONGHOP!C1306)</f>
        <v>20180202</v>
      </c>
      <c r="C1306" s="76" t="str">
        <f>IF(TONGHOP!D1306="","",TONGHOP!D1306)</f>
        <v>13h00</v>
      </c>
      <c r="D1306" s="81">
        <f>IF(TONGHOP!Q1306="","",TONGHOP!Q1306)</f>
        <v>90</v>
      </c>
      <c r="E1306" s="82" t="str">
        <f>IF(TONGHOP!V1306="","",IF(OR(TONGHOP!O1306="KTHP",TONGHOP!O1306="ThiTN"),TONGHOP!V1306,""))</f>
        <v>Trần Thị Ngọc Dung</v>
      </c>
      <c r="F1306" s="81">
        <f t="shared" si="40"/>
        <v>0.45</v>
      </c>
      <c r="G1306" s="82" t="str">
        <f>IF(TONGHOP!W1306="","",IF(OR(TONGHOP!O1306="KTHP",TONGHOP!O1306="ThiTN"),TONGHOP!W1306,""))</f>
        <v/>
      </c>
      <c r="H1306" s="81" t="str">
        <f t="shared" si="41"/>
        <v/>
      </c>
    </row>
    <row r="1307" spans="1:8" hidden="1">
      <c r="A1307" s="80" t="str">
        <f>IF(TONGHOP!F1307="","",TONGHOP!F1307)</f>
        <v>17C1-CNÔ1</v>
      </c>
      <c r="B1307" s="76">
        <f>IF(TONGHOP!C1307="","",TONGHOP!C1307)</f>
        <v>20180202</v>
      </c>
      <c r="C1307" s="76" t="str">
        <f>IF(TONGHOP!D1307="","",TONGHOP!D1307)</f>
        <v>13h00</v>
      </c>
      <c r="D1307" s="81">
        <f>IF(TONGHOP!Q1307="","",TONGHOP!Q1307)</f>
        <v>90</v>
      </c>
      <c r="E1307" s="82" t="str">
        <f>IF(TONGHOP!V1307="","",IF(OR(TONGHOP!O1307="KTHP",TONGHOP!O1307="ThiTN"),TONGHOP!V1307,""))</f>
        <v/>
      </c>
      <c r="F1307" s="81" t="str">
        <f t="shared" si="40"/>
        <v/>
      </c>
      <c r="G1307" s="82" t="str">
        <f>IF(TONGHOP!W1307="","",IF(OR(TONGHOP!O1307="KTHP",TONGHOP!O1307="ThiTN"),TONGHOP!W1307,""))</f>
        <v/>
      </c>
      <c r="H1307" s="81" t="str">
        <f t="shared" si="41"/>
        <v/>
      </c>
    </row>
    <row r="1308" spans="1:8" hidden="1">
      <c r="A1308" s="80" t="str">
        <f>IF(TONGHOP!F1308="","",TONGHOP!F1308)</f>
        <v>17C1-CNÔ2</v>
      </c>
      <c r="B1308" s="76">
        <f>IF(TONGHOP!C1308="","",TONGHOP!C1308)</f>
        <v>20180202</v>
      </c>
      <c r="C1308" s="76" t="str">
        <f>IF(TONGHOP!D1308="","",TONGHOP!D1308)</f>
        <v>13h00</v>
      </c>
      <c r="D1308" s="81">
        <f>IF(TONGHOP!Q1308="","",TONGHOP!Q1308)</f>
        <v>90</v>
      </c>
      <c r="E1308" s="82" t="str">
        <f>IF(TONGHOP!V1308="","",IF(OR(TONGHOP!O1308="KTHP",TONGHOP!O1308="ThiTN"),TONGHOP!V1308,""))</f>
        <v/>
      </c>
      <c r="F1308" s="81" t="str">
        <f t="shared" si="40"/>
        <v/>
      </c>
      <c r="G1308" s="82" t="str">
        <f>IF(TONGHOP!W1308="","",IF(OR(TONGHOP!O1308="KTHP",TONGHOP!O1308="ThiTN"),TONGHOP!W1308,""))</f>
        <v/>
      </c>
      <c r="H1308" s="81" t="str">
        <f t="shared" si="41"/>
        <v/>
      </c>
    </row>
    <row r="1309" spans="1:8" hidden="1">
      <c r="A1309" s="80" t="str">
        <f>IF(TONGHOP!F1309="","",TONGHOP!F1309)</f>
        <v>17C1-CNÔ2</v>
      </c>
      <c r="B1309" s="76">
        <f>IF(TONGHOP!C1309="","",TONGHOP!C1309)</f>
        <v>20180202</v>
      </c>
      <c r="C1309" s="76" t="str">
        <f>IF(TONGHOP!D1309="","",TONGHOP!D1309)</f>
        <v>13h00</v>
      </c>
      <c r="D1309" s="81">
        <f>IF(TONGHOP!Q1309="","",TONGHOP!Q1309)</f>
        <v>90</v>
      </c>
      <c r="E1309" s="82" t="str">
        <f>IF(TONGHOP!V1309="","",IF(OR(TONGHOP!O1309="KTHP",TONGHOP!O1309="ThiTN"),TONGHOP!V1309,""))</f>
        <v>Nguyễn Thị Nhung</v>
      </c>
      <c r="F1309" s="81">
        <f t="shared" si="40"/>
        <v>0.45</v>
      </c>
      <c r="G1309" s="82" t="str">
        <f>IF(TONGHOP!W1309="","",IF(OR(TONGHOP!O1309="KTHP",TONGHOP!O1309="ThiTN"),TONGHOP!W1309,""))</f>
        <v/>
      </c>
      <c r="H1309" s="81" t="str">
        <f t="shared" si="41"/>
        <v/>
      </c>
    </row>
    <row r="1310" spans="1:8" hidden="1">
      <c r="A1310" s="80" t="str">
        <f>IF(TONGHOP!F1310="","",TONGHOP!F1310)</f>
        <v>17C1-CNÔ3</v>
      </c>
      <c r="B1310" s="76">
        <f>IF(TONGHOP!C1310="","",TONGHOP!C1310)</f>
        <v>20180202</v>
      </c>
      <c r="C1310" s="76" t="str">
        <f>IF(TONGHOP!D1310="","",TONGHOP!D1310)</f>
        <v>13h00</v>
      </c>
      <c r="D1310" s="81">
        <f>IF(TONGHOP!Q1310="","",TONGHOP!Q1310)</f>
        <v>90</v>
      </c>
      <c r="E1310" s="82" t="str">
        <f>IF(TONGHOP!V1310="","",IF(OR(TONGHOP!O1310="KTHP",TONGHOP!O1310="ThiTN"),TONGHOP!V1310,""))</f>
        <v/>
      </c>
      <c r="F1310" s="81" t="str">
        <f t="shared" si="40"/>
        <v/>
      </c>
      <c r="G1310" s="82" t="str">
        <f>IF(TONGHOP!W1310="","",IF(OR(TONGHOP!O1310="KTHP",TONGHOP!O1310="ThiTN"),TONGHOP!W1310,""))</f>
        <v/>
      </c>
      <c r="H1310" s="81" t="str">
        <f t="shared" si="41"/>
        <v/>
      </c>
    </row>
    <row r="1311" spans="1:8" hidden="1">
      <c r="A1311" s="80" t="str">
        <f>IF(TONGHOP!F1311="","",TONGHOP!F1311)</f>
        <v>17C1-CNÔ3</v>
      </c>
      <c r="B1311" s="76">
        <f>IF(TONGHOP!C1311="","",TONGHOP!C1311)</f>
        <v>20180202</v>
      </c>
      <c r="C1311" s="76" t="str">
        <f>IF(TONGHOP!D1311="","",TONGHOP!D1311)</f>
        <v>13h00</v>
      </c>
      <c r="D1311" s="81">
        <f>IF(TONGHOP!Q1311="","",TONGHOP!Q1311)</f>
        <v>90</v>
      </c>
      <c r="E1311" s="82" t="str">
        <f>IF(TONGHOP!V1311="","",IF(OR(TONGHOP!O1311="KTHP",TONGHOP!O1311="ThiTN"),TONGHOP!V1311,""))</f>
        <v/>
      </c>
      <c r="F1311" s="81" t="str">
        <f t="shared" si="40"/>
        <v/>
      </c>
      <c r="G1311" s="82" t="str">
        <f>IF(TONGHOP!W1311="","",IF(OR(TONGHOP!O1311="KTHP",TONGHOP!O1311="ThiTN"),TONGHOP!W1311,""))</f>
        <v/>
      </c>
      <c r="H1311" s="81" t="str">
        <f t="shared" si="41"/>
        <v/>
      </c>
    </row>
    <row r="1312" spans="1:8" hidden="1">
      <c r="A1312" s="80" t="str">
        <f>IF(TONGHOP!F1312="","",TONGHOP!F1312)</f>
        <v>17C1-CNÔ4</v>
      </c>
      <c r="B1312" s="76">
        <f>IF(TONGHOP!C1312="","",TONGHOP!C1312)</f>
        <v>20180202</v>
      </c>
      <c r="C1312" s="76" t="str">
        <f>IF(TONGHOP!D1312="","",TONGHOP!D1312)</f>
        <v>13h00</v>
      </c>
      <c r="D1312" s="81">
        <f>IF(TONGHOP!Q1312="","",TONGHOP!Q1312)</f>
        <v>90</v>
      </c>
      <c r="E1312" s="82" t="str">
        <f>IF(TONGHOP!V1312="","",IF(OR(TONGHOP!O1312="KTHP",TONGHOP!O1312="ThiTN"),TONGHOP!V1312,""))</f>
        <v/>
      </c>
      <c r="F1312" s="81" t="str">
        <f t="shared" si="40"/>
        <v/>
      </c>
      <c r="G1312" s="82" t="str">
        <f>IF(TONGHOP!W1312="","",IF(OR(TONGHOP!O1312="KTHP",TONGHOP!O1312="ThiTN"),TONGHOP!W1312,""))</f>
        <v/>
      </c>
      <c r="H1312" s="81" t="str">
        <f t="shared" si="41"/>
        <v/>
      </c>
    </row>
    <row r="1313" spans="1:8" hidden="1">
      <c r="A1313" s="80" t="str">
        <f>IF(TONGHOP!F1313="","",TONGHOP!F1313)</f>
        <v>17C1-CNÔ4</v>
      </c>
      <c r="B1313" s="76">
        <f>IF(TONGHOP!C1313="","",TONGHOP!C1313)</f>
        <v>20180202</v>
      </c>
      <c r="C1313" s="76" t="str">
        <f>IF(TONGHOP!D1313="","",TONGHOP!D1313)</f>
        <v>13h00</v>
      </c>
      <c r="D1313" s="81">
        <f>IF(TONGHOP!Q1313="","",TONGHOP!Q1313)</f>
        <v>90</v>
      </c>
      <c r="E1313" s="82" t="str">
        <f>IF(TONGHOP!V1313="","",IF(OR(TONGHOP!O1313="KTHP",TONGHOP!O1313="ThiTN"),TONGHOP!V1313,""))</f>
        <v/>
      </c>
      <c r="F1313" s="81" t="str">
        <f t="shared" si="40"/>
        <v/>
      </c>
      <c r="G1313" s="82" t="str">
        <f>IF(TONGHOP!W1313="","",IF(OR(TONGHOP!O1313="KTHP",TONGHOP!O1313="ThiTN"),TONGHOP!W1313,""))</f>
        <v/>
      </c>
      <c r="H1313" s="81" t="str">
        <f t="shared" si="41"/>
        <v/>
      </c>
    </row>
    <row r="1314" spans="1:8" hidden="1">
      <c r="A1314" s="80" t="str">
        <f>IF(TONGHOP!F1314="","",TONGHOP!F1314)</f>
        <v>17C1-CNÔ5</v>
      </c>
      <c r="B1314" s="76">
        <f>IF(TONGHOP!C1314="","",TONGHOP!C1314)</f>
        <v>20180202</v>
      </c>
      <c r="C1314" s="76" t="str">
        <f>IF(TONGHOP!D1314="","",TONGHOP!D1314)</f>
        <v>13h00</v>
      </c>
      <c r="D1314" s="81">
        <f>IF(TONGHOP!Q1314="","",TONGHOP!Q1314)</f>
        <v>90</v>
      </c>
      <c r="E1314" s="82" t="str">
        <f>IF(TONGHOP!V1314="","",IF(OR(TONGHOP!O1314="KTHP",TONGHOP!O1314="ThiTN"),TONGHOP!V1314,""))</f>
        <v/>
      </c>
      <c r="F1314" s="81" t="str">
        <f t="shared" si="40"/>
        <v/>
      </c>
      <c r="G1314" s="82" t="str">
        <f>IF(TONGHOP!W1314="","",IF(OR(TONGHOP!O1314="KTHP",TONGHOP!O1314="ThiTN"),TONGHOP!W1314,""))</f>
        <v/>
      </c>
      <c r="H1314" s="81" t="str">
        <f t="shared" si="41"/>
        <v/>
      </c>
    </row>
    <row r="1315" spans="1:8" hidden="1">
      <c r="A1315" s="80" t="str">
        <f>IF(TONGHOP!F1315="","",TONGHOP!F1315)</f>
        <v>17C1-CNÔ5</v>
      </c>
      <c r="B1315" s="76">
        <f>IF(TONGHOP!C1315="","",TONGHOP!C1315)</f>
        <v>20180202</v>
      </c>
      <c r="C1315" s="76" t="str">
        <f>IF(TONGHOP!D1315="","",TONGHOP!D1315)</f>
        <v>13h00</v>
      </c>
      <c r="D1315" s="81">
        <f>IF(TONGHOP!Q1315="","",TONGHOP!Q1315)</f>
        <v>90</v>
      </c>
      <c r="E1315" s="82" t="str">
        <f>IF(TONGHOP!V1315="","",IF(OR(TONGHOP!O1315="KTHP",TONGHOP!O1315="ThiTN"),TONGHOP!V1315,""))</f>
        <v/>
      </c>
      <c r="F1315" s="81" t="str">
        <f t="shared" si="40"/>
        <v/>
      </c>
      <c r="G1315" s="82" t="str">
        <f>IF(TONGHOP!W1315="","",IF(OR(TONGHOP!O1315="KTHP",TONGHOP!O1315="ThiTN"),TONGHOP!W1315,""))</f>
        <v/>
      </c>
      <c r="H1315" s="81" t="str">
        <f t="shared" si="41"/>
        <v/>
      </c>
    </row>
    <row r="1316" spans="1:8" hidden="1">
      <c r="A1316" s="80" t="str">
        <f>IF(TONGHOP!F1316="","",TONGHOP!F1316)</f>
        <v>17C1-CNÔ6</v>
      </c>
      <c r="B1316" s="76">
        <f>IF(TONGHOP!C1316="","",TONGHOP!C1316)</f>
        <v>20180202</v>
      </c>
      <c r="C1316" s="76" t="str">
        <f>IF(TONGHOP!D1316="","",TONGHOP!D1316)</f>
        <v>13h00</v>
      </c>
      <c r="D1316" s="81">
        <f>IF(TONGHOP!Q1316="","",TONGHOP!Q1316)</f>
        <v>90</v>
      </c>
      <c r="E1316" s="82" t="str">
        <f>IF(TONGHOP!V1316="","",IF(OR(TONGHOP!O1316="KTHP",TONGHOP!O1316="ThiTN"),TONGHOP!V1316,""))</f>
        <v/>
      </c>
      <c r="F1316" s="81" t="str">
        <f t="shared" si="40"/>
        <v/>
      </c>
      <c r="G1316" s="82" t="str">
        <f>IF(TONGHOP!W1316="","",IF(OR(TONGHOP!O1316="KTHP",TONGHOP!O1316="ThiTN"),TONGHOP!W1316,""))</f>
        <v/>
      </c>
      <c r="H1316" s="81" t="str">
        <f t="shared" si="41"/>
        <v/>
      </c>
    </row>
    <row r="1317" spans="1:8" hidden="1">
      <c r="A1317" s="80" t="str">
        <f>IF(TONGHOP!F1317="","",TONGHOP!F1317)</f>
        <v>17C1-CNÔ6</v>
      </c>
      <c r="B1317" s="76">
        <f>IF(TONGHOP!C1317="","",TONGHOP!C1317)</f>
        <v>20180202</v>
      </c>
      <c r="C1317" s="76" t="str">
        <f>IF(TONGHOP!D1317="","",TONGHOP!D1317)</f>
        <v>13h00</v>
      </c>
      <c r="D1317" s="81">
        <f>IF(TONGHOP!Q1317="","",TONGHOP!Q1317)</f>
        <v>90</v>
      </c>
      <c r="E1317" s="82" t="str">
        <f>IF(TONGHOP!V1317="","",IF(OR(TONGHOP!O1317="KTHP",TONGHOP!O1317="ThiTN"),TONGHOP!V1317,""))</f>
        <v/>
      </c>
      <c r="F1317" s="81" t="str">
        <f t="shared" si="40"/>
        <v/>
      </c>
      <c r="G1317" s="82" t="str">
        <f>IF(TONGHOP!W1317="","",IF(OR(TONGHOP!O1317="KTHP",TONGHOP!O1317="ThiTN"),TONGHOP!W1317,""))</f>
        <v/>
      </c>
      <c r="H1317" s="81" t="str">
        <f t="shared" si="41"/>
        <v/>
      </c>
    </row>
    <row r="1318" spans="1:8" hidden="1">
      <c r="A1318" s="80" t="str">
        <f>IF(TONGHOP!F1318="","",TONGHOP!F1318)</f>
        <v>17C1-CNÔ7</v>
      </c>
      <c r="B1318" s="76">
        <f>IF(TONGHOP!C1318="","",TONGHOP!C1318)</f>
        <v>20180202</v>
      </c>
      <c r="C1318" s="76" t="str">
        <f>IF(TONGHOP!D1318="","",TONGHOP!D1318)</f>
        <v>13h00</v>
      </c>
      <c r="D1318" s="81">
        <f>IF(TONGHOP!Q1318="","",TONGHOP!Q1318)</f>
        <v>90</v>
      </c>
      <c r="E1318" s="82" t="str">
        <f>IF(TONGHOP!V1318="","",IF(OR(TONGHOP!O1318="KTHP",TONGHOP!O1318="ThiTN"),TONGHOP!V1318,""))</f>
        <v/>
      </c>
      <c r="F1318" s="81" t="str">
        <f t="shared" si="40"/>
        <v/>
      </c>
      <c r="G1318" s="82" t="str">
        <f>IF(TONGHOP!W1318="","",IF(OR(TONGHOP!O1318="KTHP",TONGHOP!O1318="ThiTN"),TONGHOP!W1318,""))</f>
        <v/>
      </c>
      <c r="H1318" s="81" t="str">
        <f t="shared" si="41"/>
        <v/>
      </c>
    </row>
    <row r="1319" spans="1:8" hidden="1">
      <c r="A1319" s="80" t="str">
        <f>IF(TONGHOP!F1319="","",TONGHOP!F1319)</f>
        <v>17C1-CNÔ7</v>
      </c>
      <c r="B1319" s="76">
        <f>IF(TONGHOP!C1319="","",TONGHOP!C1319)</f>
        <v>20180202</v>
      </c>
      <c r="C1319" s="76" t="str">
        <f>IF(TONGHOP!D1319="","",TONGHOP!D1319)</f>
        <v>13h00</v>
      </c>
      <c r="D1319" s="81">
        <f>IF(TONGHOP!Q1319="","",TONGHOP!Q1319)</f>
        <v>90</v>
      </c>
      <c r="E1319" s="82" t="str">
        <f>IF(TONGHOP!V1319="","",IF(OR(TONGHOP!O1319="KTHP",TONGHOP!O1319="ThiTN"),TONGHOP!V1319,""))</f>
        <v/>
      </c>
      <c r="F1319" s="81" t="str">
        <f t="shared" si="40"/>
        <v/>
      </c>
      <c r="G1319" s="82" t="str">
        <f>IF(TONGHOP!W1319="","",IF(OR(TONGHOP!O1319="KTHP",TONGHOP!O1319="ThiTN"),TONGHOP!W1319,""))</f>
        <v/>
      </c>
      <c r="H1319" s="81" t="str">
        <f t="shared" si="41"/>
        <v/>
      </c>
    </row>
    <row r="1320" spans="1:8" hidden="1">
      <c r="A1320" s="80" t="str">
        <f>IF(TONGHOP!F1320="","",TONGHOP!F1320)</f>
        <v>17C1-CNÔ8</v>
      </c>
      <c r="B1320" s="76">
        <f>IF(TONGHOP!C1320="","",TONGHOP!C1320)</f>
        <v>20180202</v>
      </c>
      <c r="C1320" s="76" t="str">
        <f>IF(TONGHOP!D1320="","",TONGHOP!D1320)</f>
        <v>13h00</v>
      </c>
      <c r="D1320" s="81">
        <f>IF(TONGHOP!Q1320="","",TONGHOP!Q1320)</f>
        <v>90</v>
      </c>
      <c r="E1320" s="82" t="str">
        <f>IF(TONGHOP!V1320="","",IF(OR(TONGHOP!O1320="KTHP",TONGHOP!O1320="ThiTN"),TONGHOP!V1320,""))</f>
        <v/>
      </c>
      <c r="F1320" s="81" t="str">
        <f t="shared" si="40"/>
        <v/>
      </c>
      <c r="G1320" s="82" t="str">
        <f>IF(TONGHOP!W1320="","",IF(OR(TONGHOP!O1320="KTHP",TONGHOP!O1320="ThiTN"),TONGHOP!W1320,""))</f>
        <v/>
      </c>
      <c r="H1320" s="81" t="str">
        <f t="shared" si="41"/>
        <v/>
      </c>
    </row>
    <row r="1321" spans="1:8" hidden="1">
      <c r="A1321" s="80" t="str">
        <f>IF(TONGHOP!F1321="","",TONGHOP!F1321)</f>
        <v>17C1-CNÔ9</v>
      </c>
      <c r="B1321" s="76">
        <f>IF(TONGHOP!C1321="","",TONGHOP!C1321)</f>
        <v>20180202</v>
      </c>
      <c r="C1321" s="76" t="str">
        <f>IF(TONGHOP!D1321="","",TONGHOP!D1321)</f>
        <v>13h00</v>
      </c>
      <c r="D1321" s="81">
        <f>IF(TONGHOP!Q1321="","",TONGHOP!Q1321)</f>
        <v>90</v>
      </c>
      <c r="E1321" s="82" t="str">
        <f>IF(TONGHOP!V1321="","",IF(OR(TONGHOP!O1321="KTHP",TONGHOP!O1321="ThiTN"),TONGHOP!V1321,""))</f>
        <v/>
      </c>
      <c r="F1321" s="81" t="str">
        <f t="shared" si="40"/>
        <v/>
      </c>
      <c r="G1321" s="82" t="str">
        <f>IF(TONGHOP!W1321="","",IF(OR(TONGHOP!O1321="KTHP",TONGHOP!O1321="ThiTN"),TONGHOP!W1321,""))</f>
        <v/>
      </c>
      <c r="H1321" s="81" t="str">
        <f t="shared" si="41"/>
        <v/>
      </c>
    </row>
    <row r="1322" spans="1:8" ht="37.5" hidden="1">
      <c r="A1322" s="80" t="str">
        <f>IF(TONGHOP!F1322="","",TONGHOP!F1322)</f>
        <v>17C1-CNÔ10</v>
      </c>
      <c r="B1322" s="76">
        <f>IF(TONGHOP!C1322="","",TONGHOP!C1322)</f>
        <v>20180202</v>
      </c>
      <c r="C1322" s="76" t="str">
        <f>IF(TONGHOP!D1322="","",TONGHOP!D1322)</f>
        <v>13h00</v>
      </c>
      <c r="D1322" s="81">
        <f>IF(TONGHOP!Q1322="","",TONGHOP!Q1322)</f>
        <v>90</v>
      </c>
      <c r="E1322" s="82" t="str">
        <f>IF(TONGHOP!V1322="","",IF(OR(TONGHOP!O1322="KTHP",TONGHOP!O1322="ThiTN"),TONGHOP!V1322,""))</f>
        <v/>
      </c>
      <c r="F1322" s="81" t="str">
        <f t="shared" si="40"/>
        <v/>
      </c>
      <c r="G1322" s="82" t="str">
        <f>IF(TONGHOP!W1322="","",IF(OR(TONGHOP!O1322="KTHP",TONGHOP!O1322="ThiTN"),TONGHOP!W1322,""))</f>
        <v/>
      </c>
      <c r="H1322" s="81" t="str">
        <f t="shared" si="41"/>
        <v/>
      </c>
    </row>
    <row r="1323" spans="1:8" ht="37.5" hidden="1">
      <c r="A1323" s="80" t="str">
        <f>IF(TONGHOP!F1323="","",TONGHOP!F1323)</f>
        <v>17C1-CNÔ11</v>
      </c>
      <c r="B1323" s="76">
        <f>IF(TONGHOP!C1323="","",TONGHOP!C1323)</f>
        <v>20180202</v>
      </c>
      <c r="C1323" s="76" t="str">
        <f>IF(TONGHOP!D1323="","",TONGHOP!D1323)</f>
        <v>13h00</v>
      </c>
      <c r="D1323" s="81">
        <f>IF(TONGHOP!Q1323="","",TONGHOP!Q1323)</f>
        <v>90</v>
      </c>
      <c r="E1323" s="82" t="str">
        <f>IF(TONGHOP!V1323="","",IF(OR(TONGHOP!O1323="KTHP",TONGHOP!O1323="ThiTN"),TONGHOP!V1323,""))</f>
        <v>Đinh Thị Huyên</v>
      </c>
      <c r="F1323" s="81">
        <f t="shared" si="40"/>
        <v>0.45</v>
      </c>
      <c r="G1323" s="82" t="str">
        <f>IF(TONGHOP!W1323="","",IF(OR(TONGHOP!O1323="KTHP",TONGHOP!O1323="ThiTN"),TONGHOP!W1323,""))</f>
        <v/>
      </c>
      <c r="H1323" s="81" t="str">
        <f t="shared" si="41"/>
        <v/>
      </c>
    </row>
    <row r="1324" spans="1:8" ht="37.5" hidden="1">
      <c r="A1324" s="80" t="str">
        <f>IF(TONGHOP!F1324="","",TONGHOP!F1324)</f>
        <v>17C1-CNÔ12</v>
      </c>
      <c r="B1324" s="76">
        <f>IF(TONGHOP!C1324="","",TONGHOP!C1324)</f>
        <v>20180202</v>
      </c>
      <c r="C1324" s="76" t="str">
        <f>IF(TONGHOP!D1324="","",TONGHOP!D1324)</f>
        <v>13h00</v>
      </c>
      <c r="D1324" s="81">
        <f>IF(TONGHOP!Q1324="","",TONGHOP!Q1324)</f>
        <v>90</v>
      </c>
      <c r="E1324" s="82" t="str">
        <f>IF(TONGHOP!V1324="","",IF(OR(TONGHOP!O1324="KTHP",TONGHOP!O1324="ThiTN"),TONGHOP!V1324,""))</f>
        <v/>
      </c>
      <c r="F1324" s="81" t="str">
        <f t="shared" si="40"/>
        <v/>
      </c>
      <c r="G1324" s="82" t="str">
        <f>IF(TONGHOP!W1324="","",IF(OR(TONGHOP!O1324="KTHP",TONGHOP!O1324="ThiTN"),TONGHOP!W1324,""))</f>
        <v/>
      </c>
      <c r="H1324" s="81" t="str">
        <f t="shared" si="41"/>
        <v/>
      </c>
    </row>
    <row r="1325" spans="1:8" ht="37.5" hidden="1">
      <c r="A1325" s="80" t="str">
        <f>IF(TONGHOP!F1325="","",TONGHOP!F1325)</f>
        <v>17C1-CNÔ13</v>
      </c>
      <c r="B1325" s="76">
        <f>IF(TONGHOP!C1325="","",TONGHOP!C1325)</f>
        <v>20180202</v>
      </c>
      <c r="C1325" s="76" t="str">
        <f>IF(TONGHOP!D1325="","",TONGHOP!D1325)</f>
        <v>13h00</v>
      </c>
      <c r="D1325" s="81">
        <f>IF(TONGHOP!Q1325="","",TONGHOP!Q1325)</f>
        <v>90</v>
      </c>
      <c r="E1325" s="82" t="str">
        <f>IF(TONGHOP!V1325="","",IF(OR(TONGHOP!O1325="KTHP",TONGHOP!O1325="ThiTN"),TONGHOP!V1325,""))</f>
        <v/>
      </c>
      <c r="F1325" s="81" t="str">
        <f t="shared" si="40"/>
        <v/>
      </c>
      <c r="G1325" s="82" t="str">
        <f>IF(TONGHOP!W1325="","",IF(OR(TONGHOP!O1325="KTHP",TONGHOP!O1325="ThiTN"),TONGHOP!W1325,""))</f>
        <v/>
      </c>
      <c r="H1325" s="81" t="str">
        <f t="shared" si="41"/>
        <v/>
      </c>
    </row>
    <row r="1326" spans="1:8" ht="37.5" hidden="1">
      <c r="A1326" s="80" t="str">
        <f>IF(TONGHOP!F1326="","",TONGHOP!F1326)</f>
        <v>17C1-CNÔ14</v>
      </c>
      <c r="B1326" s="76">
        <f>IF(TONGHOP!C1326="","",TONGHOP!C1326)</f>
        <v>20180202</v>
      </c>
      <c r="C1326" s="76" t="str">
        <f>IF(TONGHOP!D1326="","",TONGHOP!D1326)</f>
        <v>13h00</v>
      </c>
      <c r="D1326" s="81">
        <f>IF(TONGHOP!Q1326="","",TONGHOP!Q1326)</f>
        <v>90</v>
      </c>
      <c r="E1326" s="82" t="str">
        <f>IF(TONGHOP!V1326="","",IF(OR(TONGHOP!O1326="KTHP",TONGHOP!O1326="ThiTN"),TONGHOP!V1326,""))</f>
        <v/>
      </c>
      <c r="F1326" s="81" t="str">
        <f t="shared" si="40"/>
        <v/>
      </c>
      <c r="G1326" s="82" t="str">
        <f>IF(TONGHOP!W1326="","",IF(OR(TONGHOP!O1326="KTHP",TONGHOP!O1326="ThiTN"),TONGHOP!W1326,""))</f>
        <v/>
      </c>
      <c r="H1326" s="81" t="str">
        <f t="shared" si="41"/>
        <v/>
      </c>
    </row>
    <row r="1327" spans="1:8" ht="37.5" hidden="1">
      <c r="A1327" s="80" t="str">
        <f>IF(TONGHOP!F1327="","",TONGHOP!F1327)</f>
        <v>17C1-CNÔ15</v>
      </c>
      <c r="B1327" s="76">
        <f>IF(TONGHOP!C1327="","",TONGHOP!C1327)</f>
        <v>20180202</v>
      </c>
      <c r="C1327" s="76" t="str">
        <f>IF(TONGHOP!D1327="","",TONGHOP!D1327)</f>
        <v>13h00</v>
      </c>
      <c r="D1327" s="81">
        <f>IF(TONGHOP!Q1327="","",TONGHOP!Q1327)</f>
        <v>90</v>
      </c>
      <c r="E1327" s="82" t="str">
        <f>IF(TONGHOP!V1327="","",IF(OR(TONGHOP!O1327="KTHP",TONGHOP!O1327="ThiTN"),TONGHOP!V1327,""))</f>
        <v/>
      </c>
      <c r="F1327" s="81" t="str">
        <f t="shared" si="40"/>
        <v/>
      </c>
      <c r="G1327" s="82" t="str">
        <f>IF(TONGHOP!W1327="","",IF(OR(TONGHOP!O1327="KTHP",TONGHOP!O1327="ThiTN"),TONGHOP!W1327,""))</f>
        <v/>
      </c>
      <c r="H1327" s="81" t="str">
        <f t="shared" si="41"/>
        <v/>
      </c>
    </row>
    <row r="1328" spans="1:8" ht="37.5" hidden="1">
      <c r="A1328" s="80" t="str">
        <f>IF(TONGHOP!F1328="","",TONGHOP!F1328)</f>
        <v>17C1-CNÔ16</v>
      </c>
      <c r="B1328" s="76">
        <f>IF(TONGHOP!C1328="","",TONGHOP!C1328)</f>
        <v>20180202</v>
      </c>
      <c r="C1328" s="76" t="str">
        <f>IF(TONGHOP!D1328="","",TONGHOP!D1328)</f>
        <v>13h00</v>
      </c>
      <c r="D1328" s="81">
        <f>IF(TONGHOP!Q1328="","",TONGHOP!Q1328)</f>
        <v>90</v>
      </c>
      <c r="E1328" s="82" t="str">
        <f>IF(TONGHOP!V1328="","",IF(OR(TONGHOP!O1328="KTHP",TONGHOP!O1328="ThiTN"),TONGHOP!V1328,""))</f>
        <v/>
      </c>
      <c r="F1328" s="81" t="str">
        <f t="shared" si="40"/>
        <v/>
      </c>
      <c r="G1328" s="82" t="str">
        <f>IF(TONGHOP!W1328="","",IF(OR(TONGHOP!O1328="KTHP",TONGHOP!O1328="ThiTN"),TONGHOP!W1328,""))</f>
        <v/>
      </c>
      <c r="H1328" s="81" t="str">
        <f t="shared" si="41"/>
        <v/>
      </c>
    </row>
    <row r="1329" spans="1:8" hidden="1">
      <c r="A1329" s="80" t="str">
        <f>IF(TONGHOP!F1329="","",TONGHOP!F1329)</f>
        <v>17C1-CNM1</v>
      </c>
      <c r="B1329" s="76">
        <f>IF(TONGHOP!C1329="","",TONGHOP!C1329)</f>
        <v>20180202</v>
      </c>
      <c r="C1329" s="76" t="str">
        <f>IF(TONGHOP!D1329="","",TONGHOP!D1329)</f>
        <v>13h00</v>
      </c>
      <c r="D1329" s="81">
        <f>IF(TONGHOP!Q1329="","",TONGHOP!Q1329)</f>
        <v>90</v>
      </c>
      <c r="E1329" s="82" t="str">
        <f>IF(TONGHOP!V1329="","",IF(OR(TONGHOP!O1329="KTHP",TONGHOP!O1329="ThiTN"),TONGHOP!V1329,""))</f>
        <v/>
      </c>
      <c r="F1329" s="81" t="str">
        <f t="shared" si="40"/>
        <v/>
      </c>
      <c r="G1329" s="82" t="str">
        <f>IF(TONGHOP!W1329="","",IF(OR(TONGHOP!O1329="KTHP",TONGHOP!O1329="ThiTN"),TONGHOP!W1329,""))</f>
        <v/>
      </c>
      <c r="H1329" s="81" t="str">
        <f t="shared" si="41"/>
        <v/>
      </c>
    </row>
    <row r="1330" spans="1:8" hidden="1">
      <c r="A1330" s="80" t="str">
        <f>IF(TONGHOP!F1330="","",TONGHOP!F1330)</f>
        <v>17C1-CNM1</v>
      </c>
      <c r="B1330" s="76">
        <f>IF(TONGHOP!C1330="","",TONGHOP!C1330)</f>
        <v>20180202</v>
      </c>
      <c r="C1330" s="76" t="str">
        <f>IF(TONGHOP!D1330="","",TONGHOP!D1330)</f>
        <v>13h00</v>
      </c>
      <c r="D1330" s="81">
        <f>IF(TONGHOP!Q1330="","",TONGHOP!Q1330)</f>
        <v>90</v>
      </c>
      <c r="E1330" s="82" t="str">
        <f>IF(TONGHOP!V1330="","",IF(OR(TONGHOP!O1330="KTHP",TONGHOP!O1330="ThiTN"),TONGHOP!V1330,""))</f>
        <v/>
      </c>
      <c r="F1330" s="81" t="str">
        <f t="shared" si="40"/>
        <v/>
      </c>
      <c r="G1330" s="82" t="str">
        <f>IF(TONGHOP!W1330="","",IF(OR(TONGHOP!O1330="KTHP",TONGHOP!O1330="ThiTN"),TONGHOP!W1330,""))</f>
        <v/>
      </c>
      <c r="H1330" s="81" t="str">
        <f t="shared" si="41"/>
        <v/>
      </c>
    </row>
    <row r="1331" spans="1:8" hidden="1">
      <c r="A1331" s="80" t="str">
        <f>IF(TONGHOP!F1331="","",TONGHOP!F1331)</f>
        <v>17C1-CNM2</v>
      </c>
      <c r="B1331" s="76">
        <f>IF(TONGHOP!C1331="","",TONGHOP!C1331)</f>
        <v>20180202</v>
      </c>
      <c r="C1331" s="76" t="str">
        <f>IF(TONGHOP!D1331="","",TONGHOP!D1331)</f>
        <v>13h00</v>
      </c>
      <c r="D1331" s="81">
        <f>IF(TONGHOP!Q1331="","",TONGHOP!Q1331)</f>
        <v>90</v>
      </c>
      <c r="E1331" s="82" t="str">
        <f>IF(TONGHOP!V1331="","",IF(OR(TONGHOP!O1331="KTHP",TONGHOP!O1331="ThiTN"),TONGHOP!V1331,""))</f>
        <v>Hoàng Thị Trang</v>
      </c>
      <c r="F1331" s="81">
        <f t="shared" si="40"/>
        <v>0.45</v>
      </c>
      <c r="G1331" s="82" t="str">
        <f>IF(TONGHOP!W1331="","",IF(OR(TONGHOP!O1331="KTHP",TONGHOP!O1331="ThiTN"),TONGHOP!W1331,""))</f>
        <v/>
      </c>
      <c r="H1331" s="81" t="str">
        <f t="shared" si="41"/>
        <v/>
      </c>
    </row>
    <row r="1332" spans="1:8" hidden="1">
      <c r="A1332" s="80" t="str">
        <f>IF(TONGHOP!F1332="","",TONGHOP!F1332)</f>
        <v>15CĐ-TP1</v>
      </c>
      <c r="B1332" s="76" t="str">
        <f>IF(TONGHOP!C1332="","",TONGHOP!C1332)</f>
        <v/>
      </c>
      <c r="C1332" s="76" t="str">
        <f>IF(TONGHOP!D1332="","",TONGHOP!D1332)</f>
        <v/>
      </c>
      <c r="D1332" s="81" t="str">
        <f>IF(TONGHOP!Q1332="","",TONGHOP!Q1332)</f>
        <v/>
      </c>
      <c r="E1332" s="82" t="str">
        <f>IF(TONGHOP!V1332="","",IF(OR(TONGHOP!O1332="KTHP",TONGHOP!O1332="ThiTN"),TONGHOP!V1332,""))</f>
        <v/>
      </c>
      <c r="F1332" s="81" t="str">
        <f t="shared" si="40"/>
        <v/>
      </c>
      <c r="G1332" s="82" t="str">
        <f>IF(TONGHOP!W1332="","",IF(OR(TONGHOP!O1332="KTHP",TONGHOP!O1332="ThiTN"),TONGHOP!W1332,""))</f>
        <v/>
      </c>
      <c r="H1332" s="81" t="str">
        <f t="shared" si="41"/>
        <v/>
      </c>
    </row>
    <row r="1333" spans="1:8" hidden="1">
      <c r="A1333" s="80" t="str">
        <f>IF(TONGHOP!F1333="","",TONGHOP!F1333)</f>
        <v>15CĐ-TP2</v>
      </c>
      <c r="B1333" s="76" t="str">
        <f>IF(TONGHOP!C1333="","",TONGHOP!C1333)</f>
        <v/>
      </c>
      <c r="C1333" s="76" t="str">
        <f>IF(TONGHOP!D1333="","",TONGHOP!D1333)</f>
        <v/>
      </c>
      <c r="D1333" s="81" t="str">
        <f>IF(TONGHOP!Q1333="","",TONGHOP!Q1333)</f>
        <v/>
      </c>
      <c r="E1333" s="82" t="str">
        <f>IF(TONGHOP!V1333="","",IF(OR(TONGHOP!O1333="KTHP",TONGHOP!O1333="ThiTN"),TONGHOP!V1333,""))</f>
        <v/>
      </c>
      <c r="F1333" s="81" t="str">
        <f t="shared" si="40"/>
        <v/>
      </c>
      <c r="G1333" s="82" t="str">
        <f>IF(TONGHOP!W1333="","",IF(OR(TONGHOP!O1333="KTHP",TONGHOP!O1333="ThiTN"),TONGHOP!W1333,""))</f>
        <v/>
      </c>
      <c r="H1333" s="81" t="str">
        <f t="shared" si="41"/>
        <v/>
      </c>
    </row>
    <row r="1334" spans="1:8" hidden="1">
      <c r="A1334" s="80" t="str">
        <f>IF(TONGHOP!F1334="","",TONGHOP!F1334)</f>
        <v>15CĐ-CTM2</v>
      </c>
      <c r="B1334" s="76" t="str">
        <f>IF(TONGHOP!C1334="","",TONGHOP!C1334)</f>
        <v/>
      </c>
      <c r="C1334" s="76" t="str">
        <f>IF(TONGHOP!D1334="","",TONGHOP!D1334)</f>
        <v/>
      </c>
      <c r="D1334" s="81" t="str">
        <f>IF(TONGHOP!Q1334="","",TONGHOP!Q1334)</f>
        <v/>
      </c>
      <c r="E1334" s="82" t="str">
        <f>IF(TONGHOP!V1334="","",IF(OR(TONGHOP!O1334="KTHP",TONGHOP!O1334="ThiTN"),TONGHOP!V1334,""))</f>
        <v/>
      </c>
      <c r="F1334" s="81" t="str">
        <f t="shared" si="40"/>
        <v/>
      </c>
      <c r="G1334" s="82" t="str">
        <f>IF(TONGHOP!W1334="","",IF(OR(TONGHOP!O1334="KTHP",TONGHOP!O1334="ThiTN"),TONGHOP!W1334,""))</f>
        <v/>
      </c>
      <c r="H1334" s="81" t="str">
        <f t="shared" si="41"/>
        <v/>
      </c>
    </row>
    <row r="1335" spans="1:8" hidden="1">
      <c r="A1335" s="80" t="str">
        <f>IF(TONGHOP!F1335="","",TONGHOP!F1335)</f>
        <v>15CĐ-CTM5</v>
      </c>
      <c r="B1335" s="76" t="str">
        <f>IF(TONGHOP!C1335="","",TONGHOP!C1335)</f>
        <v/>
      </c>
      <c r="C1335" s="76" t="str">
        <f>IF(TONGHOP!D1335="","",TONGHOP!D1335)</f>
        <v/>
      </c>
      <c r="D1335" s="81" t="str">
        <f>IF(TONGHOP!Q1335="","",TONGHOP!Q1335)</f>
        <v/>
      </c>
      <c r="E1335" s="82" t="str">
        <f>IF(TONGHOP!V1335="","",IF(OR(TONGHOP!O1335="KTHP",TONGHOP!O1335="ThiTN"),TONGHOP!V1335,""))</f>
        <v/>
      </c>
      <c r="F1335" s="81" t="str">
        <f t="shared" si="40"/>
        <v/>
      </c>
      <c r="G1335" s="82" t="str">
        <f>IF(TONGHOP!W1335="","",IF(OR(TONGHOP!O1335="KTHP",TONGHOP!O1335="ThiTN"),TONGHOP!W1335,""))</f>
        <v/>
      </c>
      <c r="H1335" s="81" t="str">
        <f t="shared" si="41"/>
        <v/>
      </c>
    </row>
    <row r="1336" spans="1:8" hidden="1">
      <c r="A1336" s="80" t="str">
        <f>IF(TONGHOP!F1336="","",TONGHOP!F1336)</f>
        <v>15CĐ-CTM2</v>
      </c>
      <c r="B1336" s="76" t="str">
        <f>IF(TONGHOP!C1336="","",TONGHOP!C1336)</f>
        <v/>
      </c>
      <c r="C1336" s="76" t="str">
        <f>IF(TONGHOP!D1336="","",TONGHOP!D1336)</f>
        <v/>
      </c>
      <c r="D1336" s="81" t="str">
        <f>IF(TONGHOP!Q1336="","",TONGHOP!Q1336)</f>
        <v/>
      </c>
      <c r="E1336" s="82" t="str">
        <f>IF(TONGHOP!V1336="","",IF(OR(TONGHOP!O1336="KTHP",TONGHOP!O1336="ThiTN"),TONGHOP!V1336,""))</f>
        <v/>
      </c>
      <c r="F1336" s="81" t="str">
        <f t="shared" si="40"/>
        <v/>
      </c>
      <c r="G1336" s="82" t="str">
        <f>IF(TONGHOP!W1336="","",IF(OR(TONGHOP!O1336="KTHP",TONGHOP!O1336="ThiTN"),TONGHOP!W1336,""))</f>
        <v/>
      </c>
      <c r="H1336" s="81" t="str">
        <f t="shared" si="41"/>
        <v/>
      </c>
    </row>
    <row r="1337" spans="1:8" hidden="1">
      <c r="A1337" s="80" t="str">
        <f>IF(TONGHOP!F1337="","",TONGHOP!F1337)</f>
        <v>15CĐ-CTM5</v>
      </c>
      <c r="B1337" s="76" t="str">
        <f>IF(TONGHOP!C1337="","",TONGHOP!C1337)</f>
        <v/>
      </c>
      <c r="C1337" s="76" t="str">
        <f>IF(TONGHOP!D1337="","",TONGHOP!D1337)</f>
        <v/>
      </c>
      <c r="D1337" s="81" t="str">
        <f>IF(TONGHOP!Q1337="","",TONGHOP!Q1337)</f>
        <v/>
      </c>
      <c r="E1337" s="82" t="str">
        <f>IF(TONGHOP!V1337="","",IF(OR(TONGHOP!O1337="KTHP",TONGHOP!O1337="ThiTN"),TONGHOP!V1337,""))</f>
        <v/>
      </c>
      <c r="F1337" s="81" t="str">
        <f t="shared" si="40"/>
        <v/>
      </c>
      <c r="G1337" s="82" t="str">
        <f>IF(TONGHOP!W1337="","",IF(OR(TONGHOP!O1337="KTHP",TONGHOP!O1337="ThiTN"),TONGHOP!W1337,""))</f>
        <v/>
      </c>
      <c r="H1337" s="81" t="str">
        <f t="shared" si="41"/>
        <v/>
      </c>
    </row>
    <row r="1338" spans="1:8" hidden="1">
      <c r="A1338" s="80" t="str">
        <f>IF(TONGHOP!F1338="","",TONGHOP!F1338)</f>
        <v>16CĐ-Ô1</v>
      </c>
      <c r="B1338" s="76" t="str">
        <f>IF(TONGHOP!C1338="","",TONGHOP!C1338)</f>
        <v/>
      </c>
      <c r="C1338" s="76" t="str">
        <f>IF(TONGHOP!D1338="","",TONGHOP!D1338)</f>
        <v/>
      </c>
      <c r="D1338" s="81" t="str">
        <f>IF(TONGHOP!Q1338="","",TONGHOP!Q1338)</f>
        <v/>
      </c>
      <c r="E1338" s="82" t="str">
        <f>IF(TONGHOP!V1338="","",IF(OR(TONGHOP!O1338="KTHP",TONGHOP!O1338="ThiTN"),TONGHOP!V1338,""))</f>
        <v/>
      </c>
      <c r="F1338" s="81" t="str">
        <f t="shared" si="40"/>
        <v/>
      </c>
      <c r="G1338" s="82" t="str">
        <f>IF(TONGHOP!W1338="","",IF(OR(TONGHOP!O1338="KTHP",TONGHOP!O1338="ThiTN"),TONGHOP!W1338,""))</f>
        <v/>
      </c>
      <c r="H1338" s="81" t="str">
        <f t="shared" si="41"/>
        <v/>
      </c>
    </row>
    <row r="1339" spans="1:8" hidden="1">
      <c r="A1339" s="80" t="str">
        <f>IF(TONGHOP!F1339="","",TONGHOP!F1339)</f>
        <v>16CĐ-Ô10</v>
      </c>
      <c r="B1339" s="76" t="str">
        <f>IF(TONGHOP!C1339="","",TONGHOP!C1339)</f>
        <v/>
      </c>
      <c r="C1339" s="76" t="str">
        <f>IF(TONGHOP!D1339="","",TONGHOP!D1339)</f>
        <v/>
      </c>
      <c r="D1339" s="81" t="str">
        <f>IF(TONGHOP!Q1339="","",TONGHOP!Q1339)</f>
        <v/>
      </c>
      <c r="E1339" s="82" t="str">
        <f>IF(TONGHOP!V1339="","",IF(OR(TONGHOP!O1339="KTHP",TONGHOP!O1339="ThiTN"),TONGHOP!V1339,""))</f>
        <v/>
      </c>
      <c r="F1339" s="81" t="str">
        <f t="shared" si="40"/>
        <v/>
      </c>
      <c r="G1339" s="82" t="str">
        <f>IF(TONGHOP!W1339="","",IF(OR(TONGHOP!O1339="KTHP",TONGHOP!O1339="ThiTN"),TONGHOP!W1339,""))</f>
        <v/>
      </c>
      <c r="H1339" s="81" t="str">
        <f t="shared" si="41"/>
        <v/>
      </c>
    </row>
    <row r="1340" spans="1:8" hidden="1">
      <c r="A1340" s="80" t="str">
        <f>IF(TONGHOP!F1340="","",TONGHOP!F1340)</f>
        <v>16CĐ-Ô11</v>
      </c>
      <c r="B1340" s="76" t="str">
        <f>IF(TONGHOP!C1340="","",TONGHOP!C1340)</f>
        <v/>
      </c>
      <c r="C1340" s="76" t="str">
        <f>IF(TONGHOP!D1340="","",TONGHOP!D1340)</f>
        <v/>
      </c>
      <c r="D1340" s="81" t="str">
        <f>IF(TONGHOP!Q1340="","",TONGHOP!Q1340)</f>
        <v/>
      </c>
      <c r="E1340" s="82" t="str">
        <f>IF(TONGHOP!V1340="","",IF(OR(TONGHOP!O1340="KTHP",TONGHOP!O1340="ThiTN"),TONGHOP!V1340,""))</f>
        <v/>
      </c>
      <c r="F1340" s="81" t="str">
        <f t="shared" si="40"/>
        <v/>
      </c>
      <c r="G1340" s="82" t="str">
        <f>IF(TONGHOP!W1340="","",IF(OR(TONGHOP!O1340="KTHP",TONGHOP!O1340="ThiTN"),TONGHOP!W1340,""))</f>
        <v/>
      </c>
      <c r="H1340" s="81" t="str">
        <f t="shared" si="41"/>
        <v/>
      </c>
    </row>
    <row r="1341" spans="1:8" hidden="1">
      <c r="A1341" s="80" t="str">
        <f>IF(TONGHOP!F1341="","",TONGHOP!F1341)</f>
        <v>16CĐ-Ô12</v>
      </c>
      <c r="B1341" s="76" t="str">
        <f>IF(TONGHOP!C1341="","",TONGHOP!C1341)</f>
        <v/>
      </c>
      <c r="C1341" s="76" t="str">
        <f>IF(TONGHOP!D1341="","",TONGHOP!D1341)</f>
        <v/>
      </c>
      <c r="D1341" s="81" t="str">
        <f>IF(TONGHOP!Q1341="","",TONGHOP!Q1341)</f>
        <v/>
      </c>
      <c r="E1341" s="82" t="str">
        <f>IF(TONGHOP!V1341="","",IF(OR(TONGHOP!O1341="KTHP",TONGHOP!O1341="ThiTN"),TONGHOP!V1341,""))</f>
        <v/>
      </c>
      <c r="F1341" s="81" t="str">
        <f t="shared" si="40"/>
        <v/>
      </c>
      <c r="G1341" s="82" t="str">
        <f>IF(TONGHOP!W1341="","",IF(OR(TONGHOP!O1341="KTHP",TONGHOP!O1341="ThiTN"),TONGHOP!W1341,""))</f>
        <v/>
      </c>
      <c r="H1341" s="81" t="str">
        <f t="shared" si="41"/>
        <v/>
      </c>
    </row>
    <row r="1342" spans="1:8" hidden="1">
      <c r="A1342" s="80" t="str">
        <f>IF(TONGHOP!F1342="","",TONGHOP!F1342)</f>
        <v>16CĐ-Ô2</v>
      </c>
      <c r="B1342" s="76" t="str">
        <f>IF(TONGHOP!C1342="","",TONGHOP!C1342)</f>
        <v/>
      </c>
      <c r="C1342" s="76" t="str">
        <f>IF(TONGHOP!D1342="","",TONGHOP!D1342)</f>
        <v/>
      </c>
      <c r="D1342" s="81" t="str">
        <f>IF(TONGHOP!Q1342="","",TONGHOP!Q1342)</f>
        <v/>
      </c>
      <c r="E1342" s="82" t="str">
        <f>IF(TONGHOP!V1342="","",IF(OR(TONGHOP!O1342="KTHP",TONGHOP!O1342="ThiTN"),TONGHOP!V1342,""))</f>
        <v/>
      </c>
      <c r="F1342" s="81" t="str">
        <f t="shared" si="40"/>
        <v/>
      </c>
      <c r="G1342" s="82" t="str">
        <f>IF(TONGHOP!W1342="","",IF(OR(TONGHOP!O1342="KTHP",TONGHOP!O1342="ThiTN"),TONGHOP!W1342,""))</f>
        <v/>
      </c>
      <c r="H1342" s="81" t="str">
        <f t="shared" si="41"/>
        <v/>
      </c>
    </row>
    <row r="1343" spans="1:8" hidden="1">
      <c r="A1343" s="80" t="str">
        <f>IF(TONGHOP!F1343="","",TONGHOP!F1343)</f>
        <v>16CĐ-Ô3</v>
      </c>
      <c r="B1343" s="76" t="str">
        <f>IF(TONGHOP!C1343="","",TONGHOP!C1343)</f>
        <v/>
      </c>
      <c r="C1343" s="76" t="str">
        <f>IF(TONGHOP!D1343="","",TONGHOP!D1343)</f>
        <v/>
      </c>
      <c r="D1343" s="81" t="str">
        <f>IF(TONGHOP!Q1343="","",TONGHOP!Q1343)</f>
        <v/>
      </c>
      <c r="E1343" s="82" t="str">
        <f>IF(TONGHOP!V1343="","",IF(OR(TONGHOP!O1343="KTHP",TONGHOP!O1343="ThiTN"),TONGHOP!V1343,""))</f>
        <v/>
      </c>
      <c r="F1343" s="81" t="str">
        <f t="shared" si="40"/>
        <v/>
      </c>
      <c r="G1343" s="82" t="str">
        <f>IF(TONGHOP!W1343="","",IF(OR(TONGHOP!O1343="KTHP",TONGHOP!O1343="ThiTN"),TONGHOP!W1343,""))</f>
        <v/>
      </c>
      <c r="H1343" s="81" t="str">
        <f t="shared" si="41"/>
        <v/>
      </c>
    </row>
    <row r="1344" spans="1:8" hidden="1">
      <c r="A1344" s="80" t="str">
        <f>IF(TONGHOP!F1344="","",TONGHOP!F1344)</f>
        <v>16CĐ-Ô4</v>
      </c>
      <c r="B1344" s="76" t="str">
        <f>IF(TONGHOP!C1344="","",TONGHOP!C1344)</f>
        <v/>
      </c>
      <c r="C1344" s="76" t="str">
        <f>IF(TONGHOP!D1344="","",TONGHOP!D1344)</f>
        <v/>
      </c>
      <c r="D1344" s="81" t="str">
        <f>IF(TONGHOP!Q1344="","",TONGHOP!Q1344)</f>
        <v/>
      </c>
      <c r="E1344" s="82" t="str">
        <f>IF(TONGHOP!V1344="","",IF(OR(TONGHOP!O1344="KTHP",TONGHOP!O1344="ThiTN"),TONGHOP!V1344,""))</f>
        <v/>
      </c>
      <c r="F1344" s="81" t="str">
        <f t="shared" si="40"/>
        <v/>
      </c>
      <c r="G1344" s="82" t="str">
        <f>IF(TONGHOP!W1344="","",IF(OR(TONGHOP!O1344="KTHP",TONGHOP!O1344="ThiTN"),TONGHOP!W1344,""))</f>
        <v/>
      </c>
      <c r="H1344" s="81" t="str">
        <f t="shared" si="41"/>
        <v/>
      </c>
    </row>
    <row r="1345" spans="1:8" hidden="1">
      <c r="A1345" s="80" t="str">
        <f>IF(TONGHOP!F1345="","",TONGHOP!F1345)</f>
        <v>16CĐ-Ô5</v>
      </c>
      <c r="B1345" s="76" t="str">
        <f>IF(TONGHOP!C1345="","",TONGHOP!C1345)</f>
        <v/>
      </c>
      <c r="C1345" s="76" t="str">
        <f>IF(TONGHOP!D1345="","",TONGHOP!D1345)</f>
        <v/>
      </c>
      <c r="D1345" s="81" t="str">
        <f>IF(TONGHOP!Q1345="","",TONGHOP!Q1345)</f>
        <v/>
      </c>
      <c r="E1345" s="82" t="str">
        <f>IF(TONGHOP!V1345="","",IF(OR(TONGHOP!O1345="KTHP",TONGHOP!O1345="ThiTN"),TONGHOP!V1345,""))</f>
        <v/>
      </c>
      <c r="F1345" s="81" t="str">
        <f t="shared" si="40"/>
        <v/>
      </c>
      <c r="G1345" s="82" t="str">
        <f>IF(TONGHOP!W1345="","",IF(OR(TONGHOP!O1345="KTHP",TONGHOP!O1345="ThiTN"),TONGHOP!W1345,""))</f>
        <v/>
      </c>
      <c r="H1345" s="81" t="str">
        <f t="shared" si="41"/>
        <v/>
      </c>
    </row>
    <row r="1346" spans="1:8" hidden="1">
      <c r="A1346" s="80" t="str">
        <f>IF(TONGHOP!F1346="","",TONGHOP!F1346)</f>
        <v>16CĐ-Ô6</v>
      </c>
      <c r="B1346" s="76" t="str">
        <f>IF(TONGHOP!C1346="","",TONGHOP!C1346)</f>
        <v/>
      </c>
      <c r="C1346" s="76" t="str">
        <f>IF(TONGHOP!D1346="","",TONGHOP!D1346)</f>
        <v/>
      </c>
      <c r="D1346" s="81" t="str">
        <f>IF(TONGHOP!Q1346="","",TONGHOP!Q1346)</f>
        <v/>
      </c>
      <c r="E1346" s="82" t="str">
        <f>IF(TONGHOP!V1346="","",IF(OR(TONGHOP!O1346="KTHP",TONGHOP!O1346="ThiTN"),TONGHOP!V1346,""))</f>
        <v/>
      </c>
      <c r="F1346" s="81" t="str">
        <f t="shared" si="40"/>
        <v/>
      </c>
      <c r="G1346" s="82" t="str">
        <f>IF(TONGHOP!W1346="","",IF(OR(TONGHOP!O1346="KTHP",TONGHOP!O1346="ThiTN"),TONGHOP!W1346,""))</f>
        <v/>
      </c>
      <c r="H1346" s="81" t="str">
        <f t="shared" si="41"/>
        <v/>
      </c>
    </row>
    <row r="1347" spans="1:8" hidden="1">
      <c r="A1347" s="80" t="str">
        <f>IF(TONGHOP!F1347="","",TONGHOP!F1347)</f>
        <v>16CĐ-Ô7</v>
      </c>
      <c r="B1347" s="76" t="str">
        <f>IF(TONGHOP!C1347="","",TONGHOP!C1347)</f>
        <v/>
      </c>
      <c r="C1347" s="76" t="str">
        <f>IF(TONGHOP!D1347="","",TONGHOP!D1347)</f>
        <v/>
      </c>
      <c r="D1347" s="81" t="str">
        <f>IF(TONGHOP!Q1347="","",TONGHOP!Q1347)</f>
        <v/>
      </c>
      <c r="E1347" s="82" t="str">
        <f>IF(TONGHOP!V1347="","",IF(OR(TONGHOP!O1347="KTHP",TONGHOP!O1347="ThiTN"),TONGHOP!V1347,""))</f>
        <v/>
      </c>
      <c r="F1347" s="81" t="str">
        <f t="shared" ref="F1347:F1410" si="42">IF(E1347="","",D1347*0.3/60)</f>
        <v/>
      </c>
      <c r="G1347" s="82" t="str">
        <f>IF(TONGHOP!W1347="","",IF(OR(TONGHOP!O1347="KTHP",TONGHOP!O1347="ThiTN"),TONGHOP!W1347,""))</f>
        <v/>
      </c>
      <c r="H1347" s="81" t="str">
        <f t="shared" ref="H1347:H1410" si="43">IF(G1347="","",D1347*0.3/60)</f>
        <v/>
      </c>
    </row>
    <row r="1348" spans="1:8" hidden="1">
      <c r="A1348" s="80" t="str">
        <f>IF(TONGHOP!F1348="","",TONGHOP!F1348)</f>
        <v>16CĐ-Ô8</v>
      </c>
      <c r="B1348" s="76" t="str">
        <f>IF(TONGHOP!C1348="","",TONGHOP!C1348)</f>
        <v/>
      </c>
      <c r="C1348" s="76" t="str">
        <f>IF(TONGHOP!D1348="","",TONGHOP!D1348)</f>
        <v/>
      </c>
      <c r="D1348" s="81" t="str">
        <f>IF(TONGHOP!Q1348="","",TONGHOP!Q1348)</f>
        <v/>
      </c>
      <c r="E1348" s="82" t="str">
        <f>IF(TONGHOP!V1348="","",IF(OR(TONGHOP!O1348="KTHP",TONGHOP!O1348="ThiTN"),TONGHOP!V1348,""))</f>
        <v/>
      </c>
      <c r="F1348" s="81" t="str">
        <f t="shared" si="42"/>
        <v/>
      </c>
      <c r="G1348" s="82" t="str">
        <f>IF(TONGHOP!W1348="","",IF(OR(TONGHOP!O1348="KTHP",TONGHOP!O1348="ThiTN"),TONGHOP!W1348,""))</f>
        <v/>
      </c>
      <c r="H1348" s="81" t="str">
        <f t="shared" si="43"/>
        <v/>
      </c>
    </row>
    <row r="1349" spans="1:8" hidden="1">
      <c r="A1349" s="80" t="str">
        <f>IF(TONGHOP!F1349="","",TONGHOP!F1349)</f>
        <v>16CĐ-Ô9</v>
      </c>
      <c r="B1349" s="76" t="str">
        <f>IF(TONGHOP!C1349="","",TONGHOP!C1349)</f>
        <v/>
      </c>
      <c r="C1349" s="76" t="str">
        <f>IF(TONGHOP!D1349="","",TONGHOP!D1349)</f>
        <v/>
      </c>
      <c r="D1349" s="81" t="str">
        <f>IF(TONGHOP!Q1349="","",TONGHOP!Q1349)</f>
        <v/>
      </c>
      <c r="E1349" s="82" t="str">
        <f>IF(TONGHOP!V1349="","",IF(OR(TONGHOP!O1349="KTHP",TONGHOP!O1349="ThiTN"),TONGHOP!V1349,""))</f>
        <v/>
      </c>
      <c r="F1349" s="81" t="str">
        <f t="shared" si="42"/>
        <v/>
      </c>
      <c r="G1349" s="82" t="str">
        <f>IF(TONGHOP!W1349="","",IF(OR(TONGHOP!O1349="KTHP",TONGHOP!O1349="ThiTN"),TONGHOP!W1349,""))</f>
        <v/>
      </c>
      <c r="H1349" s="81" t="str">
        <f t="shared" si="43"/>
        <v/>
      </c>
    </row>
    <row r="1350" spans="1:8" ht="37.5" hidden="1">
      <c r="A1350" s="80" t="str">
        <f>IF(TONGHOP!F1350="","",TONGHOP!F1350)</f>
        <v>16CĐN_HL1_ĐLUC</v>
      </c>
      <c r="B1350" s="76" t="str">
        <f>IF(TONGHOP!C1350="","",TONGHOP!C1350)</f>
        <v/>
      </c>
      <c r="C1350" s="76" t="str">
        <f>IF(TONGHOP!D1350="","",TONGHOP!D1350)</f>
        <v/>
      </c>
      <c r="D1350" s="81" t="str">
        <f>IF(TONGHOP!Q1350="","",TONGHOP!Q1350)</f>
        <v/>
      </c>
      <c r="E1350" s="82" t="str">
        <f>IF(TONGHOP!V1350="","",IF(OR(TONGHOP!O1350="KTHP",TONGHOP!O1350="ThiTN"),TONGHOP!V1350,""))</f>
        <v/>
      </c>
      <c r="F1350" s="81" t="str">
        <f t="shared" si="42"/>
        <v/>
      </c>
      <c r="G1350" s="82" t="str">
        <f>IF(TONGHOP!W1350="","",IF(OR(TONGHOP!O1350="KTHP",TONGHOP!O1350="ThiTN"),TONGHOP!W1350,""))</f>
        <v/>
      </c>
      <c r="H1350" s="81" t="str">
        <f t="shared" si="43"/>
        <v/>
      </c>
    </row>
    <row r="1351" spans="1:8" hidden="1">
      <c r="A1351" s="80" t="str">
        <f>IF(TONGHOP!F1351="","",TONGHOP!F1351)</f>
        <v>16CĐ-LTĐ</v>
      </c>
      <c r="B1351" s="76" t="str">
        <f>IF(TONGHOP!C1351="","",TONGHOP!C1351)</f>
        <v/>
      </c>
      <c r="C1351" s="76" t="str">
        <f>IF(TONGHOP!D1351="","",TONGHOP!D1351)</f>
        <v/>
      </c>
      <c r="D1351" s="81" t="str">
        <f>IF(TONGHOP!Q1351="","",TONGHOP!Q1351)</f>
        <v/>
      </c>
      <c r="E1351" s="82" t="str">
        <f>IF(TONGHOP!V1351="","",IF(OR(TONGHOP!O1351="KTHP",TONGHOP!O1351="ThiTN"),TONGHOP!V1351,""))</f>
        <v/>
      </c>
      <c r="F1351" s="81" t="str">
        <f t="shared" si="42"/>
        <v/>
      </c>
      <c r="G1351" s="82" t="str">
        <f>IF(TONGHOP!W1351="","",IF(OR(TONGHOP!O1351="KTHP",TONGHOP!O1351="ThiTN"),TONGHOP!W1351,""))</f>
        <v/>
      </c>
      <c r="H1351" s="81" t="str">
        <f t="shared" si="43"/>
        <v/>
      </c>
    </row>
    <row r="1352" spans="1:8" ht="37.5" hidden="1">
      <c r="A1352" s="80" t="str">
        <f>IF(TONGHOP!F1352="","",TONGHOP!F1352)</f>
        <v>15CĐ_HL1_ĐLUC</v>
      </c>
      <c r="B1352" s="76" t="str">
        <f>IF(TONGHOP!C1352="","",TONGHOP!C1352)</f>
        <v/>
      </c>
      <c r="C1352" s="76" t="str">
        <f>IF(TONGHOP!D1352="","",TONGHOP!D1352)</f>
        <v/>
      </c>
      <c r="D1352" s="81" t="str">
        <f>IF(TONGHOP!Q1352="","",TONGHOP!Q1352)</f>
        <v/>
      </c>
      <c r="E1352" s="82" t="str">
        <f>IF(TONGHOP!V1352="","",IF(OR(TONGHOP!O1352="KTHP",TONGHOP!O1352="ThiTN"),TONGHOP!V1352,""))</f>
        <v/>
      </c>
      <c r="F1352" s="81" t="str">
        <f t="shared" si="42"/>
        <v/>
      </c>
      <c r="G1352" s="82" t="str">
        <f>IF(TONGHOP!W1352="","",IF(OR(TONGHOP!O1352="KTHP",TONGHOP!O1352="ThiTN"),TONGHOP!W1352,""))</f>
        <v/>
      </c>
      <c r="H1352" s="81" t="str">
        <f t="shared" si="43"/>
        <v/>
      </c>
    </row>
    <row r="1353" spans="1:8" ht="37.5" hidden="1">
      <c r="A1353" s="80" t="str">
        <f>IF(TONGHOP!F1353="","",TONGHOP!F1353)</f>
        <v>15TCT_HL1_KHCB</v>
      </c>
      <c r="B1353" s="76" t="str">
        <f>IF(TONGHOP!C1353="","",TONGHOP!C1353)</f>
        <v/>
      </c>
      <c r="C1353" s="76" t="str">
        <f>IF(TONGHOP!D1353="","",TONGHOP!D1353)</f>
        <v/>
      </c>
      <c r="D1353" s="81" t="str">
        <f>IF(TONGHOP!Q1353="","",TONGHOP!Q1353)</f>
        <v/>
      </c>
      <c r="E1353" s="82" t="str">
        <f>IF(TONGHOP!V1353="","",IF(OR(TONGHOP!O1353="KTHP",TONGHOP!O1353="ThiTN"),TONGHOP!V1353,""))</f>
        <v/>
      </c>
      <c r="F1353" s="81" t="str">
        <f t="shared" si="42"/>
        <v/>
      </c>
      <c r="G1353" s="82" t="str">
        <f>IF(TONGHOP!W1353="","",IF(OR(TONGHOP!O1353="KTHP",TONGHOP!O1353="ThiTN"),TONGHOP!W1353,""))</f>
        <v/>
      </c>
      <c r="H1353" s="81" t="str">
        <f t="shared" si="43"/>
        <v/>
      </c>
    </row>
    <row r="1354" spans="1:8" ht="37.5" hidden="1">
      <c r="A1354" s="80" t="str">
        <f>IF(TONGHOP!F1354="","",TONGHOP!F1354)</f>
        <v>15TC_HL1_KHCB1</v>
      </c>
      <c r="B1354" s="76" t="str">
        <f>IF(TONGHOP!C1354="","",TONGHOP!C1354)</f>
        <v/>
      </c>
      <c r="C1354" s="76" t="str">
        <f>IF(TONGHOP!D1354="","",TONGHOP!D1354)</f>
        <v/>
      </c>
      <c r="D1354" s="81" t="str">
        <f>IF(TONGHOP!Q1354="","",TONGHOP!Q1354)</f>
        <v/>
      </c>
      <c r="E1354" s="82" t="str">
        <f>IF(TONGHOP!V1354="","",IF(OR(TONGHOP!O1354="KTHP",TONGHOP!O1354="ThiTN"),TONGHOP!V1354,""))</f>
        <v/>
      </c>
      <c r="F1354" s="81" t="str">
        <f t="shared" si="42"/>
        <v/>
      </c>
      <c r="G1354" s="82" t="str">
        <f>IF(TONGHOP!W1354="","",IF(OR(TONGHOP!O1354="KTHP",TONGHOP!O1354="ThiTN"),TONGHOP!W1354,""))</f>
        <v/>
      </c>
      <c r="H1354" s="81" t="str">
        <f t="shared" si="43"/>
        <v/>
      </c>
    </row>
    <row r="1355" spans="1:8" ht="37.5" hidden="1">
      <c r="A1355" s="80" t="str">
        <f>IF(TONGHOP!F1355="","",TONGHOP!F1355)</f>
        <v>15TC_HL1_KHCB2</v>
      </c>
      <c r="B1355" s="76" t="str">
        <f>IF(TONGHOP!C1355="","",TONGHOP!C1355)</f>
        <v/>
      </c>
      <c r="C1355" s="76" t="str">
        <f>IF(TONGHOP!D1355="","",TONGHOP!D1355)</f>
        <v/>
      </c>
      <c r="D1355" s="81" t="str">
        <f>IF(TONGHOP!Q1355="","",TONGHOP!Q1355)</f>
        <v/>
      </c>
      <c r="E1355" s="82" t="str">
        <f>IF(TONGHOP!V1355="","",IF(OR(TONGHOP!O1355="KTHP",TONGHOP!O1355="ThiTN"),TONGHOP!V1355,""))</f>
        <v/>
      </c>
      <c r="F1355" s="81" t="str">
        <f t="shared" si="42"/>
        <v/>
      </c>
      <c r="G1355" s="82" t="str">
        <f>IF(TONGHOP!W1355="","",IF(OR(TONGHOP!O1355="KTHP",TONGHOP!O1355="ThiTN"),TONGHOP!W1355,""))</f>
        <v/>
      </c>
      <c r="H1355" s="81" t="str">
        <f t="shared" si="43"/>
        <v/>
      </c>
    </row>
    <row r="1356" spans="1:8" ht="37.5" hidden="1">
      <c r="A1356" s="80" t="str">
        <f>IF(TONGHOP!F1356="","",TONGHOP!F1356)</f>
        <v>15TC_HL1_KHCB3</v>
      </c>
      <c r="B1356" s="76" t="str">
        <f>IF(TONGHOP!C1356="","",TONGHOP!C1356)</f>
        <v/>
      </c>
      <c r="C1356" s="76" t="str">
        <f>IF(TONGHOP!D1356="","",TONGHOP!D1356)</f>
        <v/>
      </c>
      <c r="D1356" s="81" t="str">
        <f>IF(TONGHOP!Q1356="","",TONGHOP!Q1356)</f>
        <v/>
      </c>
      <c r="E1356" s="82" t="str">
        <f>IF(TONGHOP!V1356="","",IF(OR(TONGHOP!O1356="KTHP",TONGHOP!O1356="ThiTN"),TONGHOP!V1356,""))</f>
        <v/>
      </c>
      <c r="F1356" s="81" t="str">
        <f t="shared" si="42"/>
        <v/>
      </c>
      <c r="G1356" s="82" t="str">
        <f>IF(TONGHOP!W1356="","",IF(OR(TONGHOP!O1356="KTHP",TONGHOP!O1356="ThiTN"),TONGHOP!W1356,""))</f>
        <v/>
      </c>
      <c r="H1356" s="81" t="str">
        <f t="shared" si="43"/>
        <v/>
      </c>
    </row>
    <row r="1357" spans="1:8" ht="37.5" hidden="1">
      <c r="A1357" s="80" t="str">
        <f>IF(TONGHOP!F1357="","",TONGHOP!F1357)</f>
        <v>15TC_HL1_KHCB4</v>
      </c>
      <c r="B1357" s="76" t="str">
        <f>IF(TONGHOP!C1357="","",TONGHOP!C1357)</f>
        <v/>
      </c>
      <c r="C1357" s="76" t="str">
        <f>IF(TONGHOP!D1357="","",TONGHOP!D1357)</f>
        <v/>
      </c>
      <c r="D1357" s="81" t="str">
        <f>IF(TONGHOP!Q1357="","",TONGHOP!Q1357)</f>
        <v/>
      </c>
      <c r="E1357" s="82" t="str">
        <f>IF(TONGHOP!V1357="","",IF(OR(TONGHOP!O1357="KTHP",TONGHOP!O1357="ThiTN"),TONGHOP!V1357,""))</f>
        <v/>
      </c>
      <c r="F1357" s="81" t="str">
        <f t="shared" si="42"/>
        <v/>
      </c>
      <c r="G1357" s="82" t="str">
        <f>IF(TONGHOP!W1357="","",IF(OR(TONGHOP!O1357="KTHP",TONGHOP!O1357="ThiTN"),TONGHOP!W1357,""))</f>
        <v/>
      </c>
      <c r="H1357" s="81" t="str">
        <f t="shared" si="43"/>
        <v/>
      </c>
    </row>
    <row r="1358" spans="1:8" ht="37.5" hidden="1">
      <c r="A1358" s="80" t="str">
        <f>IF(TONGHOP!F1358="","",TONGHOP!F1358)</f>
        <v>16CĐ_HL1_KHCB</v>
      </c>
      <c r="B1358" s="76" t="str">
        <f>IF(TONGHOP!C1358="","",TONGHOP!C1358)</f>
        <v/>
      </c>
      <c r="C1358" s="76" t="str">
        <f>IF(TONGHOP!D1358="","",TONGHOP!D1358)</f>
        <v/>
      </c>
      <c r="D1358" s="81" t="str">
        <f>IF(TONGHOP!Q1358="","",TONGHOP!Q1358)</f>
        <v/>
      </c>
      <c r="E1358" s="82" t="str">
        <f>IF(TONGHOP!V1358="","",IF(OR(TONGHOP!O1358="KTHP",TONGHOP!O1358="ThiTN"),TONGHOP!V1358,""))</f>
        <v/>
      </c>
      <c r="F1358" s="81" t="str">
        <f t="shared" si="42"/>
        <v/>
      </c>
      <c r="G1358" s="82" t="str">
        <f>IF(TONGHOP!W1358="","",IF(OR(TONGHOP!O1358="KTHP",TONGHOP!O1358="ThiTN"),TONGHOP!W1358,""))</f>
        <v/>
      </c>
      <c r="H1358" s="81" t="str">
        <f t="shared" si="43"/>
        <v/>
      </c>
    </row>
    <row r="1359" spans="1:8" hidden="1">
      <c r="A1359" s="80" t="str">
        <f>IF(TONGHOP!F1359="","",TONGHOP!F1359)</f>
        <v/>
      </c>
      <c r="B1359" s="76" t="str">
        <f>IF(TONGHOP!C1359="","",TONGHOP!C1359)</f>
        <v/>
      </c>
      <c r="C1359" s="76" t="str">
        <f>IF(TONGHOP!D1359="","",TONGHOP!D1359)</f>
        <v/>
      </c>
      <c r="D1359" s="81" t="str">
        <f>IF(TONGHOP!Q1359="","",TONGHOP!Q1359)</f>
        <v/>
      </c>
      <c r="E1359" s="82" t="str">
        <f>IF(TONGHOP!V1359="","",IF(OR(TONGHOP!O1359="KTHP",TONGHOP!O1359="ThiTN"),TONGHOP!V1359,""))</f>
        <v/>
      </c>
      <c r="F1359" s="81" t="str">
        <f t="shared" si="42"/>
        <v/>
      </c>
      <c r="G1359" s="82" t="str">
        <f>IF(TONGHOP!W1359="","",IF(OR(TONGHOP!O1359="KTHP",TONGHOP!O1359="ThiTN"),TONGHOP!W1359,""))</f>
        <v/>
      </c>
      <c r="H1359" s="81" t="str">
        <f t="shared" si="43"/>
        <v/>
      </c>
    </row>
    <row r="1360" spans="1:8" ht="37.5" hidden="1">
      <c r="A1360" s="80" t="str">
        <f>IF(TONGHOP!F1360="","",TONGHOP!F1360)</f>
        <v>15CĐ_HL1_ĐLUC</v>
      </c>
      <c r="B1360" s="76" t="str">
        <f>IF(TONGHOP!C1360="","",TONGHOP!C1360)</f>
        <v/>
      </c>
      <c r="C1360" s="76" t="str">
        <f>IF(TONGHOP!D1360="","",TONGHOP!D1360)</f>
        <v/>
      </c>
      <c r="D1360" s="81" t="str">
        <f>IF(TONGHOP!Q1360="","",TONGHOP!Q1360)</f>
        <v/>
      </c>
      <c r="E1360" s="82" t="str">
        <f>IF(TONGHOP!V1360="","",IF(OR(TONGHOP!O1360="KTHP",TONGHOP!O1360="ThiTN"),TONGHOP!V1360,""))</f>
        <v/>
      </c>
      <c r="F1360" s="81" t="str">
        <f t="shared" si="42"/>
        <v/>
      </c>
      <c r="G1360" s="82" t="str">
        <f>IF(TONGHOP!W1360="","",IF(OR(TONGHOP!O1360="KTHP",TONGHOP!O1360="ThiTN"),TONGHOP!W1360,""))</f>
        <v/>
      </c>
      <c r="H1360" s="81" t="str">
        <f t="shared" si="43"/>
        <v/>
      </c>
    </row>
    <row r="1361" spans="1:8" hidden="1">
      <c r="A1361" s="80" t="str">
        <f>IF(TONGHOP!F1361="","",TONGHOP!F1361)</f>
        <v/>
      </c>
      <c r="B1361" s="76" t="str">
        <f>IF(TONGHOP!C1361="","",TONGHOP!C1361)</f>
        <v/>
      </c>
      <c r="C1361" s="76" t="str">
        <f>IF(TONGHOP!D1361="","",TONGHOP!D1361)</f>
        <v/>
      </c>
      <c r="D1361" s="81" t="str">
        <f>IF(TONGHOP!Q1361="","",TONGHOP!Q1361)</f>
        <v/>
      </c>
      <c r="E1361" s="82" t="str">
        <f>IF(TONGHOP!V1361="","",IF(OR(TONGHOP!O1361="KTHP",TONGHOP!O1361="ThiTN"),TONGHOP!V1361,""))</f>
        <v/>
      </c>
      <c r="F1361" s="81" t="str">
        <f t="shared" si="42"/>
        <v/>
      </c>
      <c r="G1361" s="82" t="str">
        <f>IF(TONGHOP!W1361="","",IF(OR(TONGHOP!O1361="KTHP",TONGHOP!O1361="ThiTN"),TONGHOP!W1361,""))</f>
        <v/>
      </c>
      <c r="H1361" s="81" t="str">
        <f t="shared" si="43"/>
        <v/>
      </c>
    </row>
    <row r="1362" spans="1:8" hidden="1">
      <c r="A1362" s="80" t="str">
        <f>IF(TONGHOP!F1362="","",TONGHOP!F1362)</f>
        <v>15CĐ-TW</v>
      </c>
      <c r="B1362" s="76" t="str">
        <f>IF(TONGHOP!C1362="","",TONGHOP!C1362)</f>
        <v/>
      </c>
      <c r="C1362" s="76" t="str">
        <f>IF(TONGHOP!D1362="","",TONGHOP!D1362)</f>
        <v/>
      </c>
      <c r="D1362" s="81" t="str">
        <f>IF(TONGHOP!Q1362="","",TONGHOP!Q1362)</f>
        <v/>
      </c>
      <c r="E1362" s="82" t="str">
        <f>IF(TONGHOP!V1362="","",IF(OR(TONGHOP!O1362="KTHP",TONGHOP!O1362="ThiTN"),TONGHOP!V1362,""))</f>
        <v/>
      </c>
      <c r="F1362" s="81" t="str">
        <f t="shared" si="42"/>
        <v/>
      </c>
      <c r="G1362" s="82" t="str">
        <f>IF(TONGHOP!W1362="","",IF(OR(TONGHOP!O1362="KTHP",TONGHOP!O1362="ThiTN"),TONGHOP!W1362,""))</f>
        <v/>
      </c>
      <c r="H1362" s="81" t="str">
        <f t="shared" si="43"/>
        <v/>
      </c>
    </row>
    <row r="1363" spans="1:8" hidden="1">
      <c r="A1363" s="80" t="str">
        <f>IF(TONGHOP!F1363="","",TONGHOP!F1363)</f>
        <v>15CĐ-TP1</v>
      </c>
      <c r="B1363" s="76" t="str">
        <f>IF(TONGHOP!C1363="","",TONGHOP!C1363)</f>
        <v/>
      </c>
      <c r="C1363" s="76" t="str">
        <f>IF(TONGHOP!D1363="","",TONGHOP!D1363)</f>
        <v/>
      </c>
      <c r="D1363" s="81" t="str">
        <f>IF(TONGHOP!Q1363="","",TONGHOP!Q1363)</f>
        <v/>
      </c>
      <c r="E1363" s="82" t="str">
        <f>IF(TONGHOP!V1363="","",IF(OR(TONGHOP!O1363="KTHP",TONGHOP!O1363="ThiTN"),TONGHOP!V1363,""))</f>
        <v/>
      </c>
      <c r="F1363" s="81" t="str">
        <f t="shared" si="42"/>
        <v/>
      </c>
      <c r="G1363" s="82" t="str">
        <f>IF(TONGHOP!W1363="","",IF(OR(TONGHOP!O1363="KTHP",TONGHOP!O1363="ThiTN"),TONGHOP!W1363,""))</f>
        <v/>
      </c>
      <c r="H1363" s="81" t="str">
        <f t="shared" si="43"/>
        <v/>
      </c>
    </row>
    <row r="1364" spans="1:8" hidden="1">
      <c r="A1364" s="80" t="str">
        <f>IF(TONGHOP!F1364="","",TONGHOP!F1364)</f>
        <v>15CĐ-TP2</v>
      </c>
      <c r="B1364" s="76" t="str">
        <f>IF(TONGHOP!C1364="","",TONGHOP!C1364)</f>
        <v/>
      </c>
      <c r="C1364" s="76" t="str">
        <f>IF(TONGHOP!D1364="","",TONGHOP!D1364)</f>
        <v/>
      </c>
      <c r="D1364" s="81" t="str">
        <f>IF(TONGHOP!Q1364="","",TONGHOP!Q1364)</f>
        <v/>
      </c>
      <c r="E1364" s="82" t="str">
        <f>IF(TONGHOP!V1364="","",IF(OR(TONGHOP!O1364="KTHP",TONGHOP!O1364="ThiTN"),TONGHOP!V1364,""))</f>
        <v/>
      </c>
      <c r="F1364" s="81" t="str">
        <f t="shared" si="42"/>
        <v/>
      </c>
      <c r="G1364" s="82" t="str">
        <f>IF(TONGHOP!W1364="","",IF(OR(TONGHOP!O1364="KTHP",TONGHOP!O1364="ThiTN"),TONGHOP!W1364,""))</f>
        <v/>
      </c>
      <c r="H1364" s="81" t="str">
        <f t="shared" si="43"/>
        <v/>
      </c>
    </row>
    <row r="1365" spans="1:8" hidden="1">
      <c r="A1365" s="80" t="str">
        <f>IF(TONGHOP!F1365="","",TONGHOP!F1365)</f>
        <v>15CĐ-TW</v>
      </c>
      <c r="B1365" s="76" t="str">
        <f>IF(TONGHOP!C1365="","",TONGHOP!C1365)</f>
        <v/>
      </c>
      <c r="C1365" s="76" t="str">
        <f>IF(TONGHOP!D1365="","",TONGHOP!D1365)</f>
        <v/>
      </c>
      <c r="D1365" s="81" t="str">
        <f>IF(TONGHOP!Q1365="","",TONGHOP!Q1365)</f>
        <v/>
      </c>
      <c r="E1365" s="82" t="str">
        <f>IF(TONGHOP!V1365="","",IF(OR(TONGHOP!O1365="KTHP",TONGHOP!O1365="ThiTN"),TONGHOP!V1365,""))</f>
        <v/>
      </c>
      <c r="F1365" s="81" t="str">
        <f t="shared" si="42"/>
        <v/>
      </c>
      <c r="G1365" s="82" t="str">
        <f>IF(TONGHOP!W1365="","",IF(OR(TONGHOP!O1365="KTHP",TONGHOP!O1365="ThiTN"),TONGHOP!W1365,""))</f>
        <v/>
      </c>
      <c r="H1365" s="81" t="str">
        <f t="shared" si="43"/>
        <v/>
      </c>
    </row>
    <row r="1366" spans="1:8" ht="37.5" hidden="1">
      <c r="A1366" s="80" t="str">
        <f>IF(TONGHOP!F1366="","",TONGHOP!F1366)</f>
        <v>15TCT_HL1_KHCB</v>
      </c>
      <c r="B1366" s="76" t="str">
        <f>IF(TONGHOP!C1366="","",TONGHOP!C1366)</f>
        <v/>
      </c>
      <c r="C1366" s="76" t="str">
        <f>IF(TONGHOP!D1366="","",TONGHOP!D1366)</f>
        <v/>
      </c>
      <c r="D1366" s="81" t="str">
        <f>IF(TONGHOP!Q1366="","",TONGHOP!Q1366)</f>
        <v/>
      </c>
      <c r="E1366" s="82" t="str">
        <f>IF(TONGHOP!V1366="","",IF(OR(TONGHOP!O1366="KTHP",TONGHOP!O1366="ThiTN"),TONGHOP!V1366,""))</f>
        <v/>
      </c>
      <c r="F1366" s="81" t="str">
        <f t="shared" si="42"/>
        <v/>
      </c>
      <c r="G1366" s="82" t="str">
        <f>IF(TONGHOP!W1366="","",IF(OR(TONGHOP!O1366="KTHP",TONGHOP!O1366="ThiTN"),TONGHOP!W1366,""))</f>
        <v/>
      </c>
      <c r="H1366" s="81" t="str">
        <f t="shared" si="43"/>
        <v/>
      </c>
    </row>
    <row r="1367" spans="1:8" ht="37.5" hidden="1">
      <c r="A1367" s="80" t="str">
        <f>IF(TONGHOP!F1367="","",TONGHOP!F1367)</f>
        <v>15CĐ_HL1_17CĐT1</v>
      </c>
      <c r="B1367" s="76" t="str">
        <f>IF(TONGHOP!C1367="","",TONGHOP!C1367)</f>
        <v/>
      </c>
      <c r="C1367" s="76" t="str">
        <f>IF(TONGHOP!D1367="","",TONGHOP!D1367)</f>
        <v/>
      </c>
      <c r="D1367" s="81" t="str">
        <f>IF(TONGHOP!Q1367="","",TONGHOP!Q1367)</f>
        <v/>
      </c>
      <c r="E1367" s="82" t="str">
        <f>IF(TONGHOP!V1367="","",IF(OR(TONGHOP!O1367="KTHP",TONGHOP!O1367="ThiTN"),TONGHOP!V1367,""))</f>
        <v/>
      </c>
      <c r="F1367" s="81" t="str">
        <f t="shared" si="42"/>
        <v/>
      </c>
      <c r="G1367" s="82" t="str">
        <f>IF(TONGHOP!W1367="","",IF(OR(TONGHOP!O1367="KTHP",TONGHOP!O1367="ThiTN"),TONGHOP!W1367,""))</f>
        <v/>
      </c>
      <c r="H1367" s="81" t="str">
        <f t="shared" si="43"/>
        <v/>
      </c>
    </row>
    <row r="1368" spans="1:8" ht="56.25" hidden="1">
      <c r="A1368" s="80" t="str">
        <f>IF(TONGHOP!F1368="","",TONGHOP!F1368)</f>
        <v>15CĐ-HL1_17ĐCN3</v>
      </c>
      <c r="B1368" s="76" t="str">
        <f>IF(TONGHOP!C1368="","",TONGHOP!C1368)</f>
        <v/>
      </c>
      <c r="C1368" s="76" t="str">
        <f>IF(TONGHOP!D1368="","",TONGHOP!D1368)</f>
        <v/>
      </c>
      <c r="D1368" s="81" t="str">
        <f>IF(TONGHOP!Q1368="","",TONGHOP!Q1368)</f>
        <v/>
      </c>
      <c r="E1368" s="82" t="str">
        <f>IF(TONGHOP!V1368="","",IF(OR(TONGHOP!O1368="KTHP",TONGHOP!O1368="ThiTN"),TONGHOP!V1368,""))</f>
        <v/>
      </c>
      <c r="F1368" s="81" t="str">
        <f t="shared" si="42"/>
        <v/>
      </c>
      <c r="G1368" s="82" t="str">
        <f>IF(TONGHOP!W1368="","",IF(OR(TONGHOP!O1368="KTHP",TONGHOP!O1368="ThiTN"),TONGHOP!W1368,""))</f>
        <v/>
      </c>
      <c r="H1368" s="81" t="str">
        <f t="shared" si="43"/>
        <v/>
      </c>
    </row>
    <row r="1369" spans="1:8" ht="56.25" hidden="1">
      <c r="A1369" s="80" t="str">
        <f>IF(TONGHOP!F1369="","",TONGHOP!F1369)</f>
        <v>15CĐ-HL1_17ĐCN3</v>
      </c>
      <c r="B1369" s="76" t="str">
        <f>IF(TONGHOP!C1369="","",TONGHOP!C1369)</f>
        <v/>
      </c>
      <c r="C1369" s="76" t="str">
        <f>IF(TONGHOP!D1369="","",TONGHOP!D1369)</f>
        <v/>
      </c>
      <c r="D1369" s="81" t="str">
        <f>IF(TONGHOP!Q1369="","",TONGHOP!Q1369)</f>
        <v/>
      </c>
      <c r="E1369" s="82" t="str">
        <f>IF(TONGHOP!V1369="","",IF(OR(TONGHOP!O1369="KTHP",TONGHOP!O1369="ThiTN"),TONGHOP!V1369,""))</f>
        <v/>
      </c>
      <c r="F1369" s="81" t="str">
        <f t="shared" si="42"/>
        <v/>
      </c>
      <c r="G1369" s="82" t="str">
        <f>IF(TONGHOP!W1369="","",IF(OR(TONGHOP!O1369="KTHP",TONGHOP!O1369="ThiTN"),TONGHOP!W1369,""))</f>
        <v/>
      </c>
      <c r="H1369" s="81" t="str">
        <f t="shared" si="43"/>
        <v/>
      </c>
    </row>
    <row r="1370" spans="1:8" ht="37.5" hidden="1">
      <c r="A1370" s="80" t="str">
        <f>IF(TONGHOP!F1370="","",TONGHOP!F1370)</f>
        <v>16CĐ_HL1_17ĐĐT2</v>
      </c>
      <c r="B1370" s="76" t="str">
        <f>IF(TONGHOP!C1370="","",TONGHOP!C1370)</f>
        <v/>
      </c>
      <c r="C1370" s="76" t="str">
        <f>IF(TONGHOP!D1370="","",TONGHOP!D1370)</f>
        <v/>
      </c>
      <c r="D1370" s="81" t="str">
        <f>IF(TONGHOP!Q1370="","",TONGHOP!Q1370)</f>
        <v/>
      </c>
      <c r="E1370" s="82" t="str">
        <f>IF(TONGHOP!V1370="","",IF(OR(TONGHOP!O1370="KTHP",TONGHOP!O1370="ThiTN"),TONGHOP!V1370,""))</f>
        <v/>
      </c>
      <c r="F1370" s="81" t="str">
        <f t="shared" si="42"/>
        <v/>
      </c>
      <c r="G1370" s="82" t="str">
        <f>IF(TONGHOP!W1370="","",IF(OR(TONGHOP!O1370="KTHP",TONGHOP!O1370="ThiTN"),TONGHOP!W1370,""))</f>
        <v/>
      </c>
      <c r="H1370" s="81" t="str">
        <f t="shared" si="43"/>
        <v/>
      </c>
    </row>
    <row r="1371" spans="1:8" ht="37.5" hidden="1">
      <c r="A1371" s="80" t="str">
        <f>IF(TONGHOP!F1371="","",TONGHOP!F1371)</f>
        <v>16CĐ_HL1_17ĐĐT2</v>
      </c>
      <c r="B1371" s="76" t="str">
        <f>IF(TONGHOP!C1371="","",TONGHOP!C1371)</f>
        <v/>
      </c>
      <c r="C1371" s="76" t="str">
        <f>IF(TONGHOP!D1371="","",TONGHOP!D1371)</f>
        <v/>
      </c>
      <c r="D1371" s="81" t="str">
        <f>IF(TONGHOP!Q1371="","",TONGHOP!Q1371)</f>
        <v/>
      </c>
      <c r="E1371" s="82" t="str">
        <f>IF(TONGHOP!V1371="","",IF(OR(TONGHOP!O1371="KTHP",TONGHOP!O1371="ThiTN"),TONGHOP!V1371,""))</f>
        <v/>
      </c>
      <c r="F1371" s="81" t="str">
        <f t="shared" si="42"/>
        <v/>
      </c>
      <c r="G1371" s="82" t="str">
        <f>IF(TONGHOP!W1371="","",IF(OR(TONGHOP!O1371="KTHP",TONGHOP!O1371="ThiTN"),TONGHOP!W1371,""))</f>
        <v/>
      </c>
      <c r="H1371" s="81" t="str">
        <f t="shared" si="43"/>
        <v/>
      </c>
    </row>
    <row r="1372" spans="1:8" hidden="1">
      <c r="A1372" s="80" t="str">
        <f>IF(TONGHOP!F1372="","",TONGHOP!F1372)</f>
        <v>17C1-ĐCN4</v>
      </c>
      <c r="B1372" s="76" t="str">
        <f>IF(TONGHOP!C1372="","",TONGHOP!C1372)</f>
        <v/>
      </c>
      <c r="C1372" s="76" t="str">
        <f>IF(TONGHOP!D1372="","",TONGHOP!D1372)</f>
        <v/>
      </c>
      <c r="D1372" s="81" t="str">
        <f>IF(TONGHOP!Q1372="","",TONGHOP!Q1372)</f>
        <v/>
      </c>
      <c r="E1372" s="82" t="str">
        <f>IF(TONGHOP!V1372="","",IF(OR(TONGHOP!O1372="KTHP",TONGHOP!O1372="ThiTN"),TONGHOP!V1372,""))</f>
        <v/>
      </c>
      <c r="F1372" s="81" t="str">
        <f t="shared" si="42"/>
        <v/>
      </c>
      <c r="G1372" s="82" t="str">
        <f>IF(TONGHOP!W1372="","",IF(OR(TONGHOP!O1372="KTHP",TONGHOP!O1372="ThiTN"),TONGHOP!W1372,""))</f>
        <v/>
      </c>
      <c r="H1372" s="81" t="str">
        <f t="shared" si="43"/>
        <v/>
      </c>
    </row>
    <row r="1373" spans="1:8" hidden="1">
      <c r="A1373" s="80" t="str">
        <f>IF(TONGHOP!F1373="","",TONGHOP!F1373)</f>
        <v>17C1-ĐCN4</v>
      </c>
      <c r="B1373" s="76" t="str">
        <f>IF(TONGHOP!C1373="","",TONGHOP!C1373)</f>
        <v/>
      </c>
      <c r="C1373" s="76" t="str">
        <f>IF(TONGHOP!D1373="","",TONGHOP!D1373)</f>
        <v/>
      </c>
      <c r="D1373" s="81" t="str">
        <f>IF(TONGHOP!Q1373="","",TONGHOP!Q1373)</f>
        <v/>
      </c>
      <c r="E1373" s="82" t="str">
        <f>IF(TONGHOP!V1373="","",IF(OR(TONGHOP!O1373="KTHP",TONGHOP!O1373="ThiTN"),TONGHOP!V1373,""))</f>
        <v/>
      </c>
      <c r="F1373" s="81" t="str">
        <f t="shared" si="42"/>
        <v/>
      </c>
      <c r="G1373" s="82" t="str">
        <f>IF(TONGHOP!W1373="","",IF(OR(TONGHOP!O1373="KTHP",TONGHOP!O1373="ThiTN"),TONGHOP!W1373,""))</f>
        <v/>
      </c>
      <c r="H1373" s="81" t="str">
        <f t="shared" si="43"/>
        <v/>
      </c>
    </row>
    <row r="1374" spans="1:8" hidden="1">
      <c r="A1374" s="80" t="str">
        <f>IF(TONGHOP!F1374="","",TONGHOP!F1374)</f>
        <v>16CĐ-ĐCN5</v>
      </c>
      <c r="B1374" s="76" t="str">
        <f>IF(TONGHOP!C1374="","",TONGHOP!C1374)</f>
        <v/>
      </c>
      <c r="C1374" s="76" t="str">
        <f>IF(TONGHOP!D1374="","",TONGHOP!D1374)</f>
        <v/>
      </c>
      <c r="D1374" s="81" t="str">
        <f>IF(TONGHOP!Q1374="","",TONGHOP!Q1374)</f>
        <v/>
      </c>
      <c r="E1374" s="82" t="str">
        <f>IF(TONGHOP!V1374="","",IF(OR(TONGHOP!O1374="KTHP",TONGHOP!O1374="ThiTN"),TONGHOP!V1374,""))</f>
        <v/>
      </c>
      <c r="F1374" s="81" t="str">
        <f t="shared" si="42"/>
        <v/>
      </c>
      <c r="G1374" s="82" t="str">
        <f>IF(TONGHOP!W1374="","",IF(OR(TONGHOP!O1374="KTHP",TONGHOP!O1374="ThiTN"),TONGHOP!W1374,""))</f>
        <v/>
      </c>
      <c r="H1374" s="81" t="str">
        <f t="shared" si="43"/>
        <v/>
      </c>
    </row>
    <row r="1375" spans="1:8" ht="37.5" hidden="1">
      <c r="A1375" s="80" t="str">
        <f>IF(TONGHOP!F1375="","",TONGHOP!F1375)</f>
        <v>16CĐ-ĐTCN1</v>
      </c>
      <c r="B1375" s="76" t="str">
        <f>IF(TONGHOP!C1375="","",TONGHOP!C1375)</f>
        <v/>
      </c>
      <c r="C1375" s="76" t="str">
        <f>IF(TONGHOP!D1375="","",TONGHOP!D1375)</f>
        <v/>
      </c>
      <c r="D1375" s="81" t="str">
        <f>IF(TONGHOP!Q1375="","",TONGHOP!Q1375)</f>
        <v/>
      </c>
      <c r="E1375" s="82" t="str">
        <f>IF(TONGHOP!V1375="","",IF(OR(TONGHOP!O1375="KTHP",TONGHOP!O1375="ThiTN"),TONGHOP!V1375,""))</f>
        <v/>
      </c>
      <c r="F1375" s="81" t="str">
        <f t="shared" si="42"/>
        <v/>
      </c>
      <c r="G1375" s="82" t="str">
        <f>IF(TONGHOP!W1375="","",IF(OR(TONGHOP!O1375="KTHP",TONGHOP!O1375="ThiTN"),TONGHOP!W1375,""))</f>
        <v/>
      </c>
      <c r="H1375" s="81" t="str">
        <f t="shared" si="43"/>
        <v/>
      </c>
    </row>
    <row r="1376" spans="1:8" hidden="1">
      <c r="A1376" s="80" t="str">
        <f>IF(TONGHOP!F1376="","",TONGHOP!F1376)</f>
        <v>16CĐ-TĐH1</v>
      </c>
      <c r="B1376" s="76" t="str">
        <f>IF(TONGHOP!C1376="","",TONGHOP!C1376)</f>
        <v/>
      </c>
      <c r="C1376" s="76" t="str">
        <f>IF(TONGHOP!D1376="","",TONGHOP!D1376)</f>
        <v/>
      </c>
      <c r="D1376" s="81" t="str">
        <f>IF(TONGHOP!Q1376="","",TONGHOP!Q1376)</f>
        <v/>
      </c>
      <c r="E1376" s="82" t="str">
        <f>IF(TONGHOP!V1376="","",IF(OR(TONGHOP!O1376="KTHP",TONGHOP!O1376="ThiTN"),TONGHOP!V1376,""))</f>
        <v/>
      </c>
      <c r="F1376" s="81" t="str">
        <f t="shared" si="42"/>
        <v/>
      </c>
      <c r="G1376" s="82" t="str">
        <f>IF(TONGHOP!W1376="","",IF(OR(TONGHOP!O1376="KTHP",TONGHOP!O1376="ThiTN"),TONGHOP!W1376,""))</f>
        <v/>
      </c>
      <c r="H1376" s="81" t="str">
        <f t="shared" si="43"/>
        <v/>
      </c>
    </row>
    <row r="1377" spans="1:8" ht="37.5" hidden="1">
      <c r="A1377" s="80" t="str">
        <f>IF(TONGHOP!F1377="","",TONGHOP!F1377)</f>
        <v>15TCT_HL1_KHCB</v>
      </c>
      <c r="B1377" s="76" t="str">
        <f>IF(TONGHOP!C1377="","",TONGHOP!C1377)</f>
        <v/>
      </c>
      <c r="C1377" s="76" t="str">
        <f>IF(TONGHOP!D1377="","",TONGHOP!D1377)</f>
        <v/>
      </c>
      <c r="D1377" s="81" t="str">
        <f>IF(TONGHOP!Q1377="","",TONGHOP!Q1377)</f>
        <v/>
      </c>
      <c r="E1377" s="82" t="str">
        <f>IF(TONGHOP!V1377="","",IF(OR(TONGHOP!O1377="KTHP",TONGHOP!O1377="ThiTN"),TONGHOP!V1377,""))</f>
        <v/>
      </c>
      <c r="F1377" s="81" t="str">
        <f t="shared" si="42"/>
        <v/>
      </c>
      <c r="G1377" s="82" t="str">
        <f>IF(TONGHOP!W1377="","",IF(OR(TONGHOP!O1377="KTHP",TONGHOP!O1377="ThiTN"),TONGHOP!W1377,""))</f>
        <v/>
      </c>
      <c r="H1377" s="81" t="str">
        <f t="shared" si="43"/>
        <v/>
      </c>
    </row>
    <row r="1378" spans="1:8" ht="37.5" hidden="1">
      <c r="A1378" s="80" t="str">
        <f>IF(TONGHOP!F1378="","",TONGHOP!F1378)</f>
        <v>15TC_HL1_KHCB1</v>
      </c>
      <c r="B1378" s="76" t="str">
        <f>IF(TONGHOP!C1378="","",TONGHOP!C1378)</f>
        <v/>
      </c>
      <c r="C1378" s="76" t="str">
        <f>IF(TONGHOP!D1378="","",TONGHOP!D1378)</f>
        <v/>
      </c>
      <c r="D1378" s="81" t="str">
        <f>IF(TONGHOP!Q1378="","",TONGHOP!Q1378)</f>
        <v/>
      </c>
      <c r="E1378" s="82" t="str">
        <f>IF(TONGHOP!V1378="","",IF(OR(TONGHOP!O1378="KTHP",TONGHOP!O1378="ThiTN"),TONGHOP!V1378,""))</f>
        <v/>
      </c>
      <c r="F1378" s="81" t="str">
        <f t="shared" si="42"/>
        <v/>
      </c>
      <c r="G1378" s="82" t="str">
        <f>IF(TONGHOP!W1378="","",IF(OR(TONGHOP!O1378="KTHP",TONGHOP!O1378="ThiTN"),TONGHOP!W1378,""))</f>
        <v/>
      </c>
      <c r="H1378" s="81" t="str">
        <f t="shared" si="43"/>
        <v/>
      </c>
    </row>
    <row r="1379" spans="1:8" ht="37.5" hidden="1">
      <c r="A1379" s="80" t="str">
        <f>IF(TONGHOP!F1379="","",TONGHOP!F1379)</f>
        <v>15TC_HL1_KHCB2</v>
      </c>
      <c r="B1379" s="76" t="str">
        <f>IF(TONGHOP!C1379="","",TONGHOP!C1379)</f>
        <v/>
      </c>
      <c r="C1379" s="76" t="str">
        <f>IF(TONGHOP!D1379="","",TONGHOP!D1379)</f>
        <v/>
      </c>
      <c r="D1379" s="81" t="str">
        <f>IF(TONGHOP!Q1379="","",TONGHOP!Q1379)</f>
        <v/>
      </c>
      <c r="E1379" s="82" t="str">
        <f>IF(TONGHOP!V1379="","",IF(OR(TONGHOP!O1379="KTHP",TONGHOP!O1379="ThiTN"),TONGHOP!V1379,""))</f>
        <v/>
      </c>
      <c r="F1379" s="81" t="str">
        <f t="shared" si="42"/>
        <v/>
      </c>
      <c r="G1379" s="82" t="str">
        <f>IF(TONGHOP!W1379="","",IF(OR(TONGHOP!O1379="KTHP",TONGHOP!O1379="ThiTN"),TONGHOP!W1379,""))</f>
        <v/>
      </c>
      <c r="H1379" s="81" t="str">
        <f t="shared" si="43"/>
        <v/>
      </c>
    </row>
    <row r="1380" spans="1:8" ht="37.5" hidden="1">
      <c r="A1380" s="80" t="str">
        <f>IF(TONGHOP!F1380="","",TONGHOP!F1380)</f>
        <v>15TC_HL1_KHCB4</v>
      </c>
      <c r="B1380" s="76" t="str">
        <f>IF(TONGHOP!C1380="","",TONGHOP!C1380)</f>
        <v/>
      </c>
      <c r="C1380" s="76" t="str">
        <f>IF(TONGHOP!D1380="","",TONGHOP!D1380)</f>
        <v/>
      </c>
      <c r="D1380" s="81" t="str">
        <f>IF(TONGHOP!Q1380="","",TONGHOP!Q1380)</f>
        <v/>
      </c>
      <c r="E1380" s="82" t="str">
        <f>IF(TONGHOP!V1380="","",IF(OR(TONGHOP!O1380="KTHP",TONGHOP!O1380="ThiTN"),TONGHOP!V1380,""))</f>
        <v/>
      </c>
      <c r="F1380" s="81" t="str">
        <f t="shared" si="42"/>
        <v/>
      </c>
      <c r="G1380" s="82" t="str">
        <f>IF(TONGHOP!W1380="","",IF(OR(TONGHOP!O1380="KTHP",TONGHOP!O1380="ThiTN"),TONGHOP!W1380,""))</f>
        <v/>
      </c>
      <c r="H1380" s="81" t="str">
        <f t="shared" si="43"/>
        <v/>
      </c>
    </row>
    <row r="1381" spans="1:8" ht="37.5" hidden="1">
      <c r="A1381" s="80" t="str">
        <f>IF(TONGHOP!F1381="","",TONGHOP!F1381)</f>
        <v>14TC_HL1_CK</v>
      </c>
      <c r="B1381" s="76" t="str">
        <f>IF(TONGHOP!C1381="","",TONGHOP!C1381)</f>
        <v/>
      </c>
      <c r="C1381" s="76" t="str">
        <f>IF(TONGHOP!D1381="","",TONGHOP!D1381)</f>
        <v/>
      </c>
      <c r="D1381" s="81" t="str">
        <f>IF(TONGHOP!Q1381="","",TONGHOP!Q1381)</f>
        <v/>
      </c>
      <c r="E1381" s="82" t="str">
        <f>IF(TONGHOP!V1381="","",IF(OR(TONGHOP!O1381="KTHP",TONGHOP!O1381="ThiTN"),TONGHOP!V1381,""))</f>
        <v/>
      </c>
      <c r="F1381" s="81" t="str">
        <f t="shared" si="42"/>
        <v/>
      </c>
      <c r="G1381" s="82" t="str">
        <f>IF(TONGHOP!W1381="","",IF(OR(TONGHOP!O1381="KTHP",TONGHOP!O1381="ThiTN"),TONGHOP!W1381,""))</f>
        <v/>
      </c>
      <c r="H1381" s="81" t="str">
        <f t="shared" si="43"/>
        <v/>
      </c>
    </row>
    <row r="1382" spans="1:8" ht="37.5" hidden="1">
      <c r="A1382" s="80" t="str">
        <f>IF(TONGHOP!F1382="","",TONGHOP!F1382)</f>
        <v>15TN_HL1_CK</v>
      </c>
      <c r="B1382" s="76" t="str">
        <f>IF(TONGHOP!C1382="","",TONGHOP!C1382)</f>
        <v/>
      </c>
      <c r="C1382" s="76" t="str">
        <f>IF(TONGHOP!D1382="","",TONGHOP!D1382)</f>
        <v/>
      </c>
      <c r="D1382" s="81" t="str">
        <f>IF(TONGHOP!Q1382="","",TONGHOP!Q1382)</f>
        <v/>
      </c>
      <c r="E1382" s="82" t="str">
        <f>IF(TONGHOP!V1382="","",IF(OR(TONGHOP!O1382="KTHP",TONGHOP!O1382="ThiTN"),TONGHOP!V1382,""))</f>
        <v/>
      </c>
      <c r="F1382" s="81" t="str">
        <f t="shared" si="42"/>
        <v/>
      </c>
      <c r="G1382" s="82" t="str">
        <f>IF(TONGHOP!W1382="","",IF(OR(TONGHOP!O1382="KTHP",TONGHOP!O1382="ThiTN"),TONGHOP!W1382,""))</f>
        <v/>
      </c>
      <c r="H1382" s="81" t="str">
        <f t="shared" si="43"/>
        <v/>
      </c>
    </row>
    <row r="1383" spans="1:8" ht="37.5" hidden="1">
      <c r="A1383" s="80" t="str">
        <f>IF(TONGHOP!F1383="","",TONGHOP!F1383)</f>
        <v>16CĐ_HL1_17CMT2</v>
      </c>
      <c r="B1383" s="76" t="str">
        <f>IF(TONGHOP!C1383="","",TONGHOP!C1383)</f>
        <v/>
      </c>
      <c r="C1383" s="76" t="str">
        <f>IF(TONGHOP!D1383="","",TONGHOP!D1383)</f>
        <v/>
      </c>
      <c r="D1383" s="81" t="str">
        <f>IF(TONGHOP!Q1383="","",TONGHOP!Q1383)</f>
        <v/>
      </c>
      <c r="E1383" s="82" t="str">
        <f>IF(TONGHOP!V1383="","",IF(OR(TONGHOP!O1383="KTHP",TONGHOP!O1383="ThiTN"),TONGHOP!V1383,""))</f>
        <v/>
      </c>
      <c r="F1383" s="81" t="str">
        <f t="shared" si="42"/>
        <v/>
      </c>
      <c r="G1383" s="82" t="str">
        <f>IF(TONGHOP!W1383="","",IF(OR(TONGHOP!O1383="KTHP",TONGHOP!O1383="ThiTN"),TONGHOP!W1383,""))</f>
        <v/>
      </c>
      <c r="H1383" s="81" t="str">
        <f t="shared" si="43"/>
        <v/>
      </c>
    </row>
    <row r="1384" spans="1:8" ht="37.5" hidden="1">
      <c r="A1384" s="80" t="str">
        <f>IF(TONGHOP!F1384="","",TONGHOP!F1384)</f>
        <v>15TCN-QTM1</v>
      </c>
      <c r="B1384" s="76" t="str">
        <f>IF(TONGHOP!C1384="","",TONGHOP!C1384)</f>
        <v/>
      </c>
      <c r="C1384" s="76" t="str">
        <f>IF(TONGHOP!D1384="","",TONGHOP!D1384)</f>
        <v/>
      </c>
      <c r="D1384" s="81" t="str">
        <f>IF(TONGHOP!Q1384="","",TONGHOP!Q1384)</f>
        <v/>
      </c>
      <c r="E1384" s="82" t="str">
        <f>IF(TONGHOP!V1384="","",IF(OR(TONGHOP!O1384="KTHP",TONGHOP!O1384="ThiTN"),TONGHOP!V1384,""))</f>
        <v/>
      </c>
      <c r="F1384" s="81" t="str">
        <f t="shared" si="42"/>
        <v/>
      </c>
      <c r="G1384" s="82" t="str">
        <f>IF(TONGHOP!W1384="","",IF(OR(TONGHOP!O1384="KTHP",TONGHOP!O1384="ThiTN"),TONGHOP!W1384,""))</f>
        <v/>
      </c>
      <c r="H1384" s="81" t="str">
        <f t="shared" si="43"/>
        <v/>
      </c>
    </row>
    <row r="1385" spans="1:8" hidden="1">
      <c r="A1385" s="80" t="str">
        <f>IF(TONGHOP!F1385="","",TONGHOP!F1385)</f>
        <v>15TCN-CKL</v>
      </c>
      <c r="B1385" s="76" t="str">
        <f>IF(TONGHOP!C1385="","",TONGHOP!C1385)</f>
        <v/>
      </c>
      <c r="C1385" s="76" t="str">
        <f>IF(TONGHOP!D1385="","",TONGHOP!D1385)</f>
        <v/>
      </c>
      <c r="D1385" s="81" t="str">
        <f>IF(TONGHOP!Q1385="","",TONGHOP!Q1385)</f>
        <v/>
      </c>
      <c r="E1385" s="82" t="str">
        <f>IF(TONGHOP!V1385="","",IF(OR(TONGHOP!O1385="KTHP",TONGHOP!O1385="ThiTN"),TONGHOP!V1385,""))</f>
        <v/>
      </c>
      <c r="F1385" s="81" t="str">
        <f t="shared" si="42"/>
        <v/>
      </c>
      <c r="G1385" s="82" t="str">
        <f>IF(TONGHOP!W1385="","",IF(OR(TONGHOP!O1385="KTHP",TONGHOP!O1385="ThiTN"),TONGHOP!W1385,""))</f>
        <v/>
      </c>
      <c r="H1385" s="81" t="str">
        <f t="shared" si="43"/>
        <v/>
      </c>
    </row>
    <row r="1386" spans="1:8" hidden="1">
      <c r="A1386" s="80" t="str">
        <f>IF(TONGHOP!F1386="","",TONGHOP!F1386)</f>
        <v>15TCN-CKL</v>
      </c>
      <c r="B1386" s="76" t="str">
        <f>IF(TONGHOP!C1386="","",TONGHOP!C1386)</f>
        <v/>
      </c>
      <c r="C1386" s="76" t="str">
        <f>IF(TONGHOP!D1386="","",TONGHOP!D1386)</f>
        <v/>
      </c>
      <c r="D1386" s="81" t="str">
        <f>IF(TONGHOP!Q1386="","",TONGHOP!Q1386)</f>
        <v/>
      </c>
      <c r="E1386" s="82" t="str">
        <f>IF(TONGHOP!V1386="","",IF(OR(TONGHOP!O1386="KTHP",TONGHOP!O1386="ThiTN"),TONGHOP!V1386,""))</f>
        <v/>
      </c>
      <c r="F1386" s="81" t="str">
        <f t="shared" si="42"/>
        <v/>
      </c>
      <c r="G1386" s="82" t="str">
        <f>IF(TONGHOP!W1386="","",IF(OR(TONGHOP!O1386="KTHP",TONGHOP!O1386="ThiTN"),TONGHOP!W1386,""))</f>
        <v/>
      </c>
      <c r="H1386" s="81" t="str">
        <f t="shared" si="43"/>
        <v/>
      </c>
    </row>
    <row r="1387" spans="1:8" hidden="1">
      <c r="A1387" s="80" t="str">
        <f>IF(TONGHOP!F1387="","",TONGHOP!F1387)</f>
        <v>15CĐ-TP1</v>
      </c>
      <c r="B1387" s="76" t="str">
        <f>IF(TONGHOP!C1387="","",TONGHOP!C1387)</f>
        <v/>
      </c>
      <c r="C1387" s="76" t="str">
        <f>IF(TONGHOP!D1387="","",TONGHOP!D1387)</f>
        <v/>
      </c>
      <c r="D1387" s="81" t="str">
        <f>IF(TONGHOP!Q1387="","",TONGHOP!Q1387)</f>
        <v/>
      </c>
      <c r="E1387" s="82" t="str">
        <f>IF(TONGHOP!V1387="","",IF(OR(TONGHOP!O1387="KTHP",TONGHOP!O1387="ThiTN"),TONGHOP!V1387,""))</f>
        <v/>
      </c>
      <c r="F1387" s="81" t="str">
        <f t="shared" si="42"/>
        <v/>
      </c>
      <c r="G1387" s="82" t="str">
        <f>IF(TONGHOP!W1387="","",IF(OR(TONGHOP!O1387="KTHP",TONGHOP!O1387="ThiTN"),TONGHOP!W1387,""))</f>
        <v/>
      </c>
      <c r="H1387" s="81" t="str">
        <f t="shared" si="43"/>
        <v/>
      </c>
    </row>
    <row r="1388" spans="1:8" hidden="1">
      <c r="A1388" s="80" t="str">
        <f>IF(TONGHOP!F1388="","",TONGHOP!F1388)</f>
        <v>15CĐ-TP2</v>
      </c>
      <c r="B1388" s="76" t="str">
        <f>IF(TONGHOP!C1388="","",TONGHOP!C1388)</f>
        <v/>
      </c>
      <c r="C1388" s="76" t="str">
        <f>IF(TONGHOP!D1388="","",TONGHOP!D1388)</f>
        <v/>
      </c>
      <c r="D1388" s="81" t="str">
        <f>IF(TONGHOP!Q1388="","",TONGHOP!Q1388)</f>
        <v/>
      </c>
      <c r="E1388" s="82" t="str">
        <f>IF(TONGHOP!V1388="","",IF(OR(TONGHOP!O1388="KTHP",TONGHOP!O1388="ThiTN"),TONGHOP!V1388,""))</f>
        <v/>
      </c>
      <c r="F1388" s="81" t="str">
        <f t="shared" si="42"/>
        <v/>
      </c>
      <c r="G1388" s="82" t="str">
        <f>IF(TONGHOP!W1388="","",IF(OR(TONGHOP!O1388="KTHP",TONGHOP!O1388="ThiTN"),TONGHOP!W1388,""))</f>
        <v/>
      </c>
      <c r="H1388" s="81" t="str">
        <f t="shared" si="43"/>
        <v/>
      </c>
    </row>
    <row r="1389" spans="1:8" hidden="1">
      <c r="A1389" s="80" t="str">
        <f>IF(TONGHOP!F1389="","",TONGHOP!F1389)</f>
        <v>15CĐ-TW</v>
      </c>
      <c r="B1389" s="76" t="str">
        <f>IF(TONGHOP!C1389="","",TONGHOP!C1389)</f>
        <v/>
      </c>
      <c r="C1389" s="76" t="str">
        <f>IF(TONGHOP!D1389="","",TONGHOP!D1389)</f>
        <v/>
      </c>
      <c r="D1389" s="81" t="str">
        <f>IF(TONGHOP!Q1389="","",TONGHOP!Q1389)</f>
        <v/>
      </c>
      <c r="E1389" s="82" t="str">
        <f>IF(TONGHOP!V1389="","",IF(OR(TONGHOP!O1389="KTHP",TONGHOP!O1389="ThiTN"),TONGHOP!V1389,""))</f>
        <v/>
      </c>
      <c r="F1389" s="81" t="str">
        <f t="shared" si="42"/>
        <v/>
      </c>
      <c r="G1389" s="82" t="str">
        <f>IF(TONGHOP!W1389="","",IF(OR(TONGHOP!O1389="KTHP",TONGHOP!O1389="ThiTN"),TONGHOP!W1389,""))</f>
        <v/>
      </c>
      <c r="H1389" s="81" t="str">
        <f t="shared" si="43"/>
        <v/>
      </c>
    </row>
    <row r="1390" spans="1:8" hidden="1">
      <c r="A1390" s="80" t="str">
        <f>IF(TONGHOP!F1390="","",TONGHOP!F1390)</f>
        <v>16CĐ-TM1</v>
      </c>
      <c r="B1390" s="76" t="str">
        <f>IF(TONGHOP!C1390="","",TONGHOP!C1390)</f>
        <v/>
      </c>
      <c r="C1390" s="76" t="str">
        <f>IF(TONGHOP!D1390="","",TONGHOP!D1390)</f>
        <v/>
      </c>
      <c r="D1390" s="81" t="str">
        <f>IF(TONGHOP!Q1390="","",TONGHOP!Q1390)</f>
        <v/>
      </c>
      <c r="E1390" s="82" t="str">
        <f>IF(TONGHOP!V1390="","",IF(OR(TONGHOP!O1390="KTHP",TONGHOP!O1390="ThiTN"),TONGHOP!V1390,""))</f>
        <v/>
      </c>
      <c r="F1390" s="81" t="str">
        <f t="shared" si="42"/>
        <v/>
      </c>
      <c r="G1390" s="82" t="str">
        <f>IF(TONGHOP!W1390="","",IF(OR(TONGHOP!O1390="KTHP",TONGHOP!O1390="ThiTN"),TONGHOP!W1390,""))</f>
        <v/>
      </c>
      <c r="H1390" s="81" t="str">
        <f t="shared" si="43"/>
        <v/>
      </c>
    </row>
    <row r="1391" spans="1:8" hidden="1">
      <c r="A1391" s="80" t="str">
        <f>IF(TONGHOP!F1391="","",TONGHOP!F1391)</f>
        <v>16CĐ-TM2</v>
      </c>
      <c r="B1391" s="76" t="str">
        <f>IF(TONGHOP!C1391="","",TONGHOP!C1391)</f>
        <v/>
      </c>
      <c r="C1391" s="76" t="str">
        <f>IF(TONGHOP!D1391="","",TONGHOP!D1391)</f>
        <v/>
      </c>
      <c r="D1391" s="81" t="str">
        <f>IF(TONGHOP!Q1391="","",TONGHOP!Q1391)</f>
        <v/>
      </c>
      <c r="E1391" s="82" t="str">
        <f>IF(TONGHOP!V1391="","",IF(OR(TONGHOP!O1391="KTHP",TONGHOP!O1391="ThiTN"),TONGHOP!V1391,""))</f>
        <v/>
      </c>
      <c r="F1391" s="81" t="str">
        <f t="shared" si="42"/>
        <v/>
      </c>
      <c r="G1391" s="82" t="str">
        <f>IF(TONGHOP!W1391="","",IF(OR(TONGHOP!O1391="KTHP",TONGHOP!O1391="ThiTN"),TONGHOP!W1391,""))</f>
        <v/>
      </c>
      <c r="H1391" s="81" t="str">
        <f t="shared" si="43"/>
        <v/>
      </c>
    </row>
    <row r="1392" spans="1:8" hidden="1">
      <c r="A1392" s="80" t="str">
        <f>IF(TONGHOP!F1392="","",TONGHOP!F1392)</f>
        <v>15CĐ-Ô1</v>
      </c>
      <c r="B1392" s="76" t="str">
        <f>IF(TONGHOP!C1392="","",TONGHOP!C1392)</f>
        <v/>
      </c>
      <c r="C1392" s="76" t="str">
        <f>IF(TONGHOP!D1392="","",TONGHOP!D1392)</f>
        <v/>
      </c>
      <c r="D1392" s="81" t="str">
        <f>IF(TONGHOP!Q1392="","",TONGHOP!Q1392)</f>
        <v/>
      </c>
      <c r="E1392" s="82" t="str">
        <f>IF(TONGHOP!V1392="","",IF(OR(TONGHOP!O1392="KTHP",TONGHOP!O1392="ThiTN"),TONGHOP!V1392,""))</f>
        <v/>
      </c>
      <c r="F1392" s="81" t="str">
        <f t="shared" si="42"/>
        <v/>
      </c>
      <c r="G1392" s="82" t="str">
        <f>IF(TONGHOP!W1392="","",IF(OR(TONGHOP!O1392="KTHP",TONGHOP!O1392="ThiTN"),TONGHOP!W1392,""))</f>
        <v/>
      </c>
      <c r="H1392" s="81" t="str">
        <f t="shared" si="43"/>
        <v/>
      </c>
    </row>
    <row r="1393" spans="1:8" hidden="1">
      <c r="A1393" s="80" t="str">
        <f>IF(TONGHOP!F1393="","",TONGHOP!F1393)</f>
        <v>15CĐ-Ô2</v>
      </c>
      <c r="B1393" s="76" t="str">
        <f>IF(TONGHOP!C1393="","",TONGHOP!C1393)</f>
        <v/>
      </c>
      <c r="C1393" s="76" t="str">
        <f>IF(TONGHOP!D1393="","",TONGHOP!D1393)</f>
        <v/>
      </c>
      <c r="D1393" s="81" t="str">
        <f>IF(TONGHOP!Q1393="","",TONGHOP!Q1393)</f>
        <v/>
      </c>
      <c r="E1393" s="82" t="str">
        <f>IF(TONGHOP!V1393="","",IF(OR(TONGHOP!O1393="KTHP",TONGHOP!O1393="ThiTN"),TONGHOP!V1393,""))</f>
        <v/>
      </c>
      <c r="F1393" s="81" t="str">
        <f t="shared" si="42"/>
        <v/>
      </c>
      <c r="G1393" s="82" t="str">
        <f>IF(TONGHOP!W1393="","",IF(OR(TONGHOP!O1393="KTHP",TONGHOP!O1393="ThiTN"),TONGHOP!W1393,""))</f>
        <v/>
      </c>
      <c r="H1393" s="81" t="str">
        <f t="shared" si="43"/>
        <v/>
      </c>
    </row>
    <row r="1394" spans="1:8" hidden="1">
      <c r="A1394" s="80" t="str">
        <f>IF(TONGHOP!F1394="","",TONGHOP!F1394)</f>
        <v>15CĐ-Ô3</v>
      </c>
      <c r="B1394" s="76" t="str">
        <f>IF(TONGHOP!C1394="","",TONGHOP!C1394)</f>
        <v/>
      </c>
      <c r="C1394" s="76" t="str">
        <f>IF(TONGHOP!D1394="","",TONGHOP!D1394)</f>
        <v/>
      </c>
      <c r="D1394" s="81" t="str">
        <f>IF(TONGHOP!Q1394="","",TONGHOP!Q1394)</f>
        <v/>
      </c>
      <c r="E1394" s="82" t="str">
        <f>IF(TONGHOP!V1394="","",IF(OR(TONGHOP!O1394="KTHP",TONGHOP!O1394="ThiTN"),TONGHOP!V1394,""))</f>
        <v/>
      </c>
      <c r="F1394" s="81" t="str">
        <f t="shared" si="42"/>
        <v/>
      </c>
      <c r="G1394" s="82" t="str">
        <f>IF(TONGHOP!W1394="","",IF(OR(TONGHOP!O1394="KTHP",TONGHOP!O1394="ThiTN"),TONGHOP!W1394,""))</f>
        <v/>
      </c>
      <c r="H1394" s="81" t="str">
        <f t="shared" si="43"/>
        <v/>
      </c>
    </row>
    <row r="1395" spans="1:8" hidden="1">
      <c r="A1395" s="80" t="str">
        <f>IF(TONGHOP!F1395="","",TONGHOP!F1395)</f>
        <v>15CĐ-Ô4</v>
      </c>
      <c r="B1395" s="76" t="str">
        <f>IF(TONGHOP!C1395="","",TONGHOP!C1395)</f>
        <v/>
      </c>
      <c r="C1395" s="76" t="str">
        <f>IF(TONGHOP!D1395="","",TONGHOP!D1395)</f>
        <v/>
      </c>
      <c r="D1395" s="81" t="str">
        <f>IF(TONGHOP!Q1395="","",TONGHOP!Q1395)</f>
        <v/>
      </c>
      <c r="E1395" s="82" t="str">
        <f>IF(TONGHOP!V1395="","",IF(OR(TONGHOP!O1395="KTHP",TONGHOP!O1395="ThiTN"),TONGHOP!V1395,""))</f>
        <v/>
      </c>
      <c r="F1395" s="81" t="str">
        <f t="shared" si="42"/>
        <v/>
      </c>
      <c r="G1395" s="82" t="str">
        <f>IF(TONGHOP!W1395="","",IF(OR(TONGHOP!O1395="KTHP",TONGHOP!O1395="ThiTN"),TONGHOP!W1395,""))</f>
        <v/>
      </c>
      <c r="H1395" s="81" t="str">
        <f t="shared" si="43"/>
        <v/>
      </c>
    </row>
    <row r="1396" spans="1:8" hidden="1">
      <c r="A1396" s="80" t="str">
        <f>IF(TONGHOP!F1396="","",TONGHOP!F1396)</f>
        <v>15CĐ-Ô5</v>
      </c>
      <c r="B1396" s="76" t="str">
        <f>IF(TONGHOP!C1396="","",TONGHOP!C1396)</f>
        <v/>
      </c>
      <c r="C1396" s="76" t="str">
        <f>IF(TONGHOP!D1396="","",TONGHOP!D1396)</f>
        <v/>
      </c>
      <c r="D1396" s="81" t="str">
        <f>IF(TONGHOP!Q1396="","",TONGHOP!Q1396)</f>
        <v/>
      </c>
      <c r="E1396" s="82" t="str">
        <f>IF(TONGHOP!V1396="","",IF(OR(TONGHOP!O1396="KTHP",TONGHOP!O1396="ThiTN"),TONGHOP!V1396,""))</f>
        <v/>
      </c>
      <c r="F1396" s="81" t="str">
        <f t="shared" si="42"/>
        <v/>
      </c>
      <c r="G1396" s="82" t="str">
        <f>IF(TONGHOP!W1396="","",IF(OR(TONGHOP!O1396="KTHP",TONGHOP!O1396="ThiTN"),TONGHOP!W1396,""))</f>
        <v/>
      </c>
      <c r="H1396" s="81" t="str">
        <f t="shared" si="43"/>
        <v/>
      </c>
    </row>
    <row r="1397" spans="1:8" hidden="1">
      <c r="A1397" s="80" t="str">
        <f>IF(TONGHOP!F1397="","",TONGHOP!F1397)</f>
        <v>15CĐ-Ô6</v>
      </c>
      <c r="B1397" s="76" t="str">
        <f>IF(TONGHOP!C1397="","",TONGHOP!C1397)</f>
        <v/>
      </c>
      <c r="C1397" s="76" t="str">
        <f>IF(TONGHOP!D1397="","",TONGHOP!D1397)</f>
        <v/>
      </c>
      <c r="D1397" s="81" t="str">
        <f>IF(TONGHOP!Q1397="","",TONGHOP!Q1397)</f>
        <v/>
      </c>
      <c r="E1397" s="82" t="str">
        <f>IF(TONGHOP!V1397="","",IF(OR(TONGHOP!O1397="KTHP",TONGHOP!O1397="ThiTN"),TONGHOP!V1397,""))</f>
        <v/>
      </c>
      <c r="F1397" s="81" t="str">
        <f t="shared" si="42"/>
        <v/>
      </c>
      <c r="G1397" s="82" t="str">
        <f>IF(TONGHOP!W1397="","",IF(OR(TONGHOP!O1397="KTHP",TONGHOP!O1397="ThiTN"),TONGHOP!W1397,""))</f>
        <v/>
      </c>
      <c r="H1397" s="81" t="str">
        <f t="shared" si="43"/>
        <v/>
      </c>
    </row>
    <row r="1398" spans="1:8" ht="37.5" hidden="1">
      <c r="A1398" s="80" t="str">
        <f>IF(TONGHOP!F1398="","",TONGHOP!F1398)</f>
        <v>15TCT_HL1_NL</v>
      </c>
      <c r="B1398" s="76" t="str">
        <f>IF(TONGHOP!C1398="","",TONGHOP!C1398)</f>
        <v/>
      </c>
      <c r="C1398" s="76" t="str">
        <f>IF(TONGHOP!D1398="","",TONGHOP!D1398)</f>
        <v/>
      </c>
      <c r="D1398" s="81" t="str">
        <f>IF(TONGHOP!Q1398="","",TONGHOP!Q1398)</f>
        <v/>
      </c>
      <c r="E1398" s="82" t="str">
        <f>IF(TONGHOP!V1398="","",IF(OR(TONGHOP!O1398="KTHP",TONGHOP!O1398="ThiTN"),TONGHOP!V1398,""))</f>
        <v/>
      </c>
      <c r="F1398" s="81" t="str">
        <f t="shared" si="42"/>
        <v/>
      </c>
      <c r="G1398" s="82" t="str">
        <f>IF(TONGHOP!W1398="","",IF(OR(TONGHOP!O1398="KTHP",TONGHOP!O1398="ThiTN"),TONGHOP!W1398,""))</f>
        <v/>
      </c>
      <c r="H1398" s="81" t="str">
        <f t="shared" si="43"/>
        <v/>
      </c>
    </row>
    <row r="1399" spans="1:8" ht="37.5" hidden="1">
      <c r="A1399" s="80" t="str">
        <f>IF(TONGHOP!F1399="","",TONGHOP!F1399)</f>
        <v>14CĐ_HL1_MTT</v>
      </c>
      <c r="B1399" s="76" t="str">
        <f>IF(TONGHOP!C1399="","",TONGHOP!C1399)</f>
        <v/>
      </c>
      <c r="C1399" s="76" t="str">
        <f>IF(TONGHOP!D1399="","",TONGHOP!D1399)</f>
        <v/>
      </c>
      <c r="D1399" s="81" t="str">
        <f>IF(TONGHOP!Q1399="","",TONGHOP!Q1399)</f>
        <v/>
      </c>
      <c r="E1399" s="82" t="str">
        <f>IF(TONGHOP!V1399="","",IF(OR(TONGHOP!O1399="KTHP",TONGHOP!O1399="ThiTN"),TONGHOP!V1399,""))</f>
        <v/>
      </c>
      <c r="F1399" s="81" t="str">
        <f t="shared" si="42"/>
        <v/>
      </c>
      <c r="G1399" s="82" t="str">
        <f>IF(TONGHOP!W1399="","",IF(OR(TONGHOP!O1399="KTHP",TONGHOP!O1399="ThiTN"),TONGHOP!W1399,""))</f>
        <v/>
      </c>
      <c r="H1399" s="81" t="str">
        <f t="shared" si="43"/>
        <v/>
      </c>
    </row>
    <row r="1400" spans="1:8" hidden="1">
      <c r="A1400" s="80" t="str">
        <f>IF(TONGHOP!F1400="","",TONGHOP!F1400)</f>
        <v>16CĐN-Ô1</v>
      </c>
      <c r="B1400" s="76" t="str">
        <f>IF(TONGHOP!C1400="","",TONGHOP!C1400)</f>
        <v/>
      </c>
      <c r="C1400" s="76" t="str">
        <f>IF(TONGHOP!D1400="","",TONGHOP!D1400)</f>
        <v/>
      </c>
      <c r="D1400" s="81" t="str">
        <f>IF(TONGHOP!Q1400="","",TONGHOP!Q1400)</f>
        <v/>
      </c>
      <c r="E1400" s="82" t="str">
        <f>IF(TONGHOP!V1400="","",IF(OR(TONGHOP!O1400="KTHP",TONGHOP!O1400="ThiTN"),TONGHOP!V1400,""))</f>
        <v/>
      </c>
      <c r="F1400" s="81" t="str">
        <f t="shared" si="42"/>
        <v/>
      </c>
      <c r="G1400" s="82" t="str">
        <f>IF(TONGHOP!W1400="","",IF(OR(TONGHOP!O1400="KTHP",TONGHOP!O1400="ThiTN"),TONGHOP!W1400,""))</f>
        <v/>
      </c>
      <c r="H1400" s="81" t="str">
        <f t="shared" si="43"/>
        <v/>
      </c>
    </row>
    <row r="1401" spans="1:8" hidden="1">
      <c r="A1401" s="80" t="str">
        <f>IF(TONGHOP!F1401="","",TONGHOP!F1401)</f>
        <v>16CĐN-Ô2</v>
      </c>
      <c r="B1401" s="76" t="str">
        <f>IF(TONGHOP!C1401="","",TONGHOP!C1401)</f>
        <v/>
      </c>
      <c r="C1401" s="76" t="str">
        <f>IF(TONGHOP!D1401="","",TONGHOP!D1401)</f>
        <v/>
      </c>
      <c r="D1401" s="81" t="str">
        <f>IF(TONGHOP!Q1401="","",TONGHOP!Q1401)</f>
        <v/>
      </c>
      <c r="E1401" s="82" t="str">
        <f>IF(TONGHOP!V1401="","",IF(OR(TONGHOP!O1401="KTHP",TONGHOP!O1401="ThiTN"),TONGHOP!V1401,""))</f>
        <v/>
      </c>
      <c r="F1401" s="81" t="str">
        <f t="shared" si="42"/>
        <v/>
      </c>
      <c r="G1401" s="82" t="str">
        <f>IF(TONGHOP!W1401="","",IF(OR(TONGHOP!O1401="KTHP",TONGHOP!O1401="ThiTN"),TONGHOP!W1401,""))</f>
        <v/>
      </c>
      <c r="H1401" s="81" t="str">
        <f t="shared" si="43"/>
        <v/>
      </c>
    </row>
    <row r="1402" spans="1:8" hidden="1">
      <c r="A1402" s="80" t="str">
        <f>IF(TONGHOP!F1402="","",TONGHOP!F1402)</f>
        <v>16TC-Ô1</v>
      </c>
      <c r="B1402" s="76" t="str">
        <f>IF(TONGHOP!C1402="","",TONGHOP!C1402)</f>
        <v/>
      </c>
      <c r="C1402" s="76" t="str">
        <f>IF(TONGHOP!D1402="","",TONGHOP!D1402)</f>
        <v/>
      </c>
      <c r="D1402" s="81" t="str">
        <f>IF(TONGHOP!Q1402="","",TONGHOP!Q1402)</f>
        <v/>
      </c>
      <c r="E1402" s="82" t="str">
        <f>IF(TONGHOP!V1402="","",IF(OR(TONGHOP!O1402="KTHP",TONGHOP!O1402="ThiTN"),TONGHOP!V1402,""))</f>
        <v/>
      </c>
      <c r="F1402" s="81" t="str">
        <f t="shared" si="42"/>
        <v/>
      </c>
      <c r="G1402" s="82" t="str">
        <f>IF(TONGHOP!W1402="","",IF(OR(TONGHOP!O1402="KTHP",TONGHOP!O1402="ThiTN"),TONGHOP!W1402,""))</f>
        <v/>
      </c>
      <c r="H1402" s="81" t="str">
        <f t="shared" si="43"/>
        <v/>
      </c>
    </row>
    <row r="1403" spans="1:8" hidden="1">
      <c r="A1403" s="80" t="str">
        <f>IF(TONGHOP!F1403="","",TONGHOP!F1403)</f>
        <v>16TCT-Ô2</v>
      </c>
      <c r="B1403" s="76" t="str">
        <f>IF(TONGHOP!C1403="","",TONGHOP!C1403)</f>
        <v/>
      </c>
      <c r="C1403" s="76" t="str">
        <f>IF(TONGHOP!D1403="","",TONGHOP!D1403)</f>
        <v/>
      </c>
      <c r="D1403" s="81" t="str">
        <f>IF(TONGHOP!Q1403="","",TONGHOP!Q1403)</f>
        <v/>
      </c>
      <c r="E1403" s="82" t="str">
        <f>IF(TONGHOP!V1403="","",IF(OR(TONGHOP!O1403="KTHP",TONGHOP!O1403="ThiTN"),TONGHOP!V1403,""))</f>
        <v/>
      </c>
      <c r="F1403" s="81" t="str">
        <f t="shared" si="42"/>
        <v/>
      </c>
      <c r="G1403" s="82" t="str">
        <f>IF(TONGHOP!W1403="","",IF(OR(TONGHOP!O1403="KTHP",TONGHOP!O1403="ThiTN"),TONGHOP!W1403,""))</f>
        <v/>
      </c>
      <c r="H1403" s="81" t="str">
        <f t="shared" si="43"/>
        <v/>
      </c>
    </row>
    <row r="1404" spans="1:8" ht="37.5" hidden="1">
      <c r="A1404" s="80" t="str">
        <f>IF(TONGHOP!F1404="","",TONGHOP!F1404)</f>
        <v>15TCT_HL1_KHCB</v>
      </c>
      <c r="B1404" s="76" t="str">
        <f>IF(TONGHOP!C1404="","",TONGHOP!C1404)</f>
        <v/>
      </c>
      <c r="C1404" s="76" t="str">
        <f>IF(TONGHOP!D1404="","",TONGHOP!D1404)</f>
        <v/>
      </c>
      <c r="D1404" s="81" t="str">
        <f>IF(TONGHOP!Q1404="","",TONGHOP!Q1404)</f>
        <v/>
      </c>
      <c r="E1404" s="82" t="str">
        <f>IF(TONGHOP!V1404="","",IF(OR(TONGHOP!O1404="KTHP",TONGHOP!O1404="ThiTN"),TONGHOP!V1404,""))</f>
        <v/>
      </c>
      <c r="F1404" s="81" t="str">
        <f t="shared" si="42"/>
        <v/>
      </c>
      <c r="G1404" s="82" t="str">
        <f>IF(TONGHOP!W1404="","",IF(OR(TONGHOP!O1404="KTHP",TONGHOP!O1404="ThiTN"),TONGHOP!W1404,""))</f>
        <v/>
      </c>
      <c r="H1404" s="81" t="str">
        <f t="shared" si="43"/>
        <v/>
      </c>
    </row>
    <row r="1405" spans="1:8" ht="37.5" hidden="1">
      <c r="A1405" s="80" t="str">
        <f>IF(TONGHOP!F1405="","",TONGHOP!F1405)</f>
        <v>15TC_HL1_KHCB1</v>
      </c>
      <c r="B1405" s="76" t="str">
        <f>IF(TONGHOP!C1405="","",TONGHOP!C1405)</f>
        <v/>
      </c>
      <c r="C1405" s="76" t="str">
        <f>IF(TONGHOP!D1405="","",TONGHOP!D1405)</f>
        <v/>
      </c>
      <c r="D1405" s="81" t="str">
        <f>IF(TONGHOP!Q1405="","",TONGHOP!Q1405)</f>
        <v/>
      </c>
      <c r="E1405" s="82" t="str">
        <f>IF(TONGHOP!V1405="","",IF(OR(TONGHOP!O1405="KTHP",TONGHOP!O1405="ThiTN"),TONGHOP!V1405,""))</f>
        <v/>
      </c>
      <c r="F1405" s="81" t="str">
        <f t="shared" si="42"/>
        <v/>
      </c>
      <c r="G1405" s="82" t="str">
        <f>IF(TONGHOP!W1405="","",IF(OR(TONGHOP!O1405="KTHP",TONGHOP!O1405="ThiTN"),TONGHOP!W1405,""))</f>
        <v/>
      </c>
      <c r="H1405" s="81" t="str">
        <f t="shared" si="43"/>
        <v/>
      </c>
    </row>
    <row r="1406" spans="1:8" ht="37.5" hidden="1">
      <c r="A1406" s="80" t="str">
        <f>IF(TONGHOP!F1406="","",TONGHOP!F1406)</f>
        <v>15TC_HL1_KHCB3</v>
      </c>
      <c r="B1406" s="76" t="str">
        <f>IF(TONGHOP!C1406="","",TONGHOP!C1406)</f>
        <v/>
      </c>
      <c r="C1406" s="76" t="str">
        <f>IF(TONGHOP!D1406="","",TONGHOP!D1406)</f>
        <v/>
      </c>
      <c r="D1406" s="81" t="str">
        <f>IF(TONGHOP!Q1406="","",TONGHOP!Q1406)</f>
        <v/>
      </c>
      <c r="E1406" s="82" t="str">
        <f>IF(TONGHOP!V1406="","",IF(OR(TONGHOP!O1406="KTHP",TONGHOP!O1406="ThiTN"),TONGHOP!V1406,""))</f>
        <v/>
      </c>
      <c r="F1406" s="81" t="str">
        <f t="shared" si="42"/>
        <v/>
      </c>
      <c r="G1406" s="82" t="str">
        <f>IF(TONGHOP!W1406="","",IF(OR(TONGHOP!O1406="KTHP",TONGHOP!O1406="ThiTN"),TONGHOP!W1406,""))</f>
        <v/>
      </c>
      <c r="H1406" s="81" t="str">
        <f t="shared" si="43"/>
        <v/>
      </c>
    </row>
    <row r="1407" spans="1:8" ht="37.5" hidden="1">
      <c r="A1407" s="80" t="str">
        <f>IF(TONGHOP!F1407="","",TONGHOP!F1407)</f>
        <v>15TC_HL1_KHCB4</v>
      </c>
      <c r="B1407" s="76" t="str">
        <f>IF(TONGHOP!C1407="","",TONGHOP!C1407)</f>
        <v/>
      </c>
      <c r="C1407" s="76" t="str">
        <f>IF(TONGHOP!D1407="","",TONGHOP!D1407)</f>
        <v/>
      </c>
      <c r="D1407" s="81" t="str">
        <f>IF(TONGHOP!Q1407="","",TONGHOP!Q1407)</f>
        <v/>
      </c>
      <c r="E1407" s="82" t="str">
        <f>IF(TONGHOP!V1407="","",IF(OR(TONGHOP!O1407="KTHP",TONGHOP!O1407="ThiTN"),TONGHOP!V1407,""))</f>
        <v/>
      </c>
      <c r="F1407" s="81" t="str">
        <f t="shared" si="42"/>
        <v/>
      </c>
      <c r="G1407" s="82" t="str">
        <f>IF(TONGHOP!W1407="","",IF(OR(TONGHOP!O1407="KTHP",TONGHOP!O1407="ThiTN"),TONGHOP!W1407,""))</f>
        <v/>
      </c>
      <c r="H1407" s="81" t="str">
        <f t="shared" si="43"/>
        <v/>
      </c>
    </row>
    <row r="1408" spans="1:8" hidden="1">
      <c r="A1408" s="80" t="str">
        <f>IF(TONGHOP!F1408="","",TONGHOP!F1408)</f>
        <v>15CĐ-CTM1</v>
      </c>
      <c r="B1408" s="76" t="str">
        <f>IF(TONGHOP!C1408="","",TONGHOP!C1408)</f>
        <v/>
      </c>
      <c r="C1408" s="76" t="str">
        <f>IF(TONGHOP!D1408="","",TONGHOP!D1408)</f>
        <v/>
      </c>
      <c r="D1408" s="81" t="str">
        <f>IF(TONGHOP!Q1408="","",TONGHOP!Q1408)</f>
        <v/>
      </c>
      <c r="E1408" s="82" t="str">
        <f>IF(TONGHOP!V1408="","",IF(OR(TONGHOP!O1408="KTHP",TONGHOP!O1408="ThiTN"),TONGHOP!V1408,""))</f>
        <v/>
      </c>
      <c r="F1408" s="81" t="str">
        <f t="shared" si="42"/>
        <v/>
      </c>
      <c r="G1408" s="82" t="str">
        <f>IF(TONGHOP!W1408="","",IF(OR(TONGHOP!O1408="KTHP",TONGHOP!O1408="ThiTN"),TONGHOP!W1408,""))</f>
        <v/>
      </c>
      <c r="H1408" s="81" t="str">
        <f t="shared" si="43"/>
        <v/>
      </c>
    </row>
    <row r="1409" spans="1:8" hidden="1">
      <c r="A1409" s="80" t="str">
        <f>IF(TONGHOP!F1409="","",TONGHOP!F1409)</f>
        <v>15CĐ-CTM2</v>
      </c>
      <c r="B1409" s="76" t="str">
        <f>IF(TONGHOP!C1409="","",TONGHOP!C1409)</f>
        <v/>
      </c>
      <c r="C1409" s="76" t="str">
        <f>IF(TONGHOP!D1409="","",TONGHOP!D1409)</f>
        <v/>
      </c>
      <c r="D1409" s="81" t="str">
        <f>IF(TONGHOP!Q1409="","",TONGHOP!Q1409)</f>
        <v/>
      </c>
      <c r="E1409" s="82" t="str">
        <f>IF(TONGHOP!V1409="","",IF(OR(TONGHOP!O1409="KTHP",TONGHOP!O1409="ThiTN"),TONGHOP!V1409,""))</f>
        <v/>
      </c>
      <c r="F1409" s="81" t="str">
        <f t="shared" si="42"/>
        <v/>
      </c>
      <c r="G1409" s="82" t="str">
        <f>IF(TONGHOP!W1409="","",IF(OR(TONGHOP!O1409="KTHP",TONGHOP!O1409="ThiTN"),TONGHOP!W1409,""))</f>
        <v/>
      </c>
      <c r="H1409" s="81" t="str">
        <f t="shared" si="43"/>
        <v/>
      </c>
    </row>
    <row r="1410" spans="1:8" hidden="1">
      <c r="A1410" s="80" t="str">
        <f>IF(TONGHOP!F1410="","",TONGHOP!F1410)</f>
        <v>15CĐ-CTM3</v>
      </c>
      <c r="B1410" s="76" t="str">
        <f>IF(TONGHOP!C1410="","",TONGHOP!C1410)</f>
        <v/>
      </c>
      <c r="C1410" s="76" t="str">
        <f>IF(TONGHOP!D1410="","",TONGHOP!D1410)</f>
        <v/>
      </c>
      <c r="D1410" s="81" t="str">
        <f>IF(TONGHOP!Q1410="","",TONGHOP!Q1410)</f>
        <v/>
      </c>
      <c r="E1410" s="82" t="str">
        <f>IF(TONGHOP!V1410="","",IF(OR(TONGHOP!O1410="KTHP",TONGHOP!O1410="ThiTN"),TONGHOP!V1410,""))</f>
        <v/>
      </c>
      <c r="F1410" s="81" t="str">
        <f t="shared" si="42"/>
        <v/>
      </c>
      <c r="G1410" s="82" t="str">
        <f>IF(TONGHOP!W1410="","",IF(OR(TONGHOP!O1410="KTHP",TONGHOP!O1410="ThiTN"),TONGHOP!W1410,""))</f>
        <v/>
      </c>
      <c r="H1410" s="81" t="str">
        <f t="shared" si="43"/>
        <v/>
      </c>
    </row>
    <row r="1411" spans="1:8" hidden="1">
      <c r="A1411" s="80" t="str">
        <f>IF(TONGHOP!F1411="","",TONGHOP!F1411)</f>
        <v>15CĐ-CTM4</v>
      </c>
      <c r="B1411" s="76" t="str">
        <f>IF(TONGHOP!C1411="","",TONGHOP!C1411)</f>
        <v/>
      </c>
      <c r="C1411" s="76" t="str">
        <f>IF(TONGHOP!D1411="","",TONGHOP!D1411)</f>
        <v/>
      </c>
      <c r="D1411" s="81" t="str">
        <f>IF(TONGHOP!Q1411="","",TONGHOP!Q1411)</f>
        <v/>
      </c>
      <c r="E1411" s="82" t="str">
        <f>IF(TONGHOP!V1411="","",IF(OR(TONGHOP!O1411="KTHP",TONGHOP!O1411="ThiTN"),TONGHOP!V1411,""))</f>
        <v/>
      </c>
      <c r="F1411" s="81" t="str">
        <f t="shared" ref="F1411:F1474" si="44">IF(E1411="","",D1411*0.3/60)</f>
        <v/>
      </c>
      <c r="G1411" s="82" t="str">
        <f>IF(TONGHOP!W1411="","",IF(OR(TONGHOP!O1411="KTHP",TONGHOP!O1411="ThiTN"),TONGHOP!W1411,""))</f>
        <v/>
      </c>
      <c r="H1411" s="81" t="str">
        <f t="shared" ref="H1411:H1474" si="45">IF(G1411="","",D1411*0.3/60)</f>
        <v/>
      </c>
    </row>
    <row r="1412" spans="1:8" hidden="1">
      <c r="A1412" s="80" t="str">
        <f>IF(TONGHOP!F1412="","",TONGHOP!F1412)</f>
        <v>15CĐ-CTM5</v>
      </c>
      <c r="B1412" s="76" t="str">
        <f>IF(TONGHOP!C1412="","",TONGHOP!C1412)</f>
        <v/>
      </c>
      <c r="C1412" s="76" t="str">
        <f>IF(TONGHOP!D1412="","",TONGHOP!D1412)</f>
        <v/>
      </c>
      <c r="D1412" s="81" t="str">
        <f>IF(TONGHOP!Q1412="","",TONGHOP!Q1412)</f>
        <v/>
      </c>
      <c r="E1412" s="82" t="str">
        <f>IF(TONGHOP!V1412="","",IF(OR(TONGHOP!O1412="KTHP",TONGHOP!O1412="ThiTN"),TONGHOP!V1412,""))</f>
        <v/>
      </c>
      <c r="F1412" s="81" t="str">
        <f t="shared" si="44"/>
        <v/>
      </c>
      <c r="G1412" s="82" t="str">
        <f>IF(TONGHOP!W1412="","",IF(OR(TONGHOP!O1412="KTHP",TONGHOP!O1412="ThiTN"),TONGHOP!W1412,""))</f>
        <v/>
      </c>
      <c r="H1412" s="81" t="str">
        <f t="shared" si="45"/>
        <v/>
      </c>
    </row>
    <row r="1413" spans="1:8" hidden="1">
      <c r="A1413" s="80" t="str">
        <f>IF(TONGHOP!F1413="","",TONGHOP!F1413)</f>
        <v>16CĐ-CĐ1</v>
      </c>
      <c r="B1413" s="76" t="str">
        <f>IF(TONGHOP!C1413="","",TONGHOP!C1413)</f>
        <v/>
      </c>
      <c r="C1413" s="76" t="str">
        <f>IF(TONGHOP!D1413="","",TONGHOP!D1413)</f>
        <v/>
      </c>
      <c r="D1413" s="81" t="str">
        <f>IF(TONGHOP!Q1413="","",TONGHOP!Q1413)</f>
        <v/>
      </c>
      <c r="E1413" s="82" t="str">
        <f>IF(TONGHOP!V1413="","",IF(OR(TONGHOP!O1413="KTHP",TONGHOP!O1413="ThiTN"),TONGHOP!V1413,""))</f>
        <v/>
      </c>
      <c r="F1413" s="81" t="str">
        <f t="shared" si="44"/>
        <v/>
      </c>
      <c r="G1413" s="82" t="str">
        <f>IF(TONGHOP!W1413="","",IF(OR(TONGHOP!O1413="KTHP",TONGHOP!O1413="ThiTN"),TONGHOP!W1413,""))</f>
        <v/>
      </c>
      <c r="H1413" s="81" t="str">
        <f t="shared" si="45"/>
        <v/>
      </c>
    </row>
    <row r="1414" spans="1:8" hidden="1">
      <c r="A1414" s="80" t="str">
        <f>IF(TONGHOP!F1414="","",TONGHOP!F1414)</f>
        <v>16CĐ-CTM1</v>
      </c>
      <c r="B1414" s="76" t="str">
        <f>IF(TONGHOP!C1414="","",TONGHOP!C1414)</f>
        <v/>
      </c>
      <c r="C1414" s="76" t="str">
        <f>IF(TONGHOP!D1414="","",TONGHOP!D1414)</f>
        <v/>
      </c>
      <c r="D1414" s="81" t="str">
        <f>IF(TONGHOP!Q1414="","",TONGHOP!Q1414)</f>
        <v/>
      </c>
      <c r="E1414" s="82" t="str">
        <f>IF(TONGHOP!V1414="","",IF(OR(TONGHOP!O1414="KTHP",TONGHOP!O1414="ThiTN"),TONGHOP!V1414,""))</f>
        <v/>
      </c>
      <c r="F1414" s="81" t="str">
        <f t="shared" si="44"/>
        <v/>
      </c>
      <c r="G1414" s="82" t="str">
        <f>IF(TONGHOP!W1414="","",IF(OR(TONGHOP!O1414="KTHP",TONGHOP!O1414="ThiTN"),TONGHOP!W1414,""))</f>
        <v/>
      </c>
      <c r="H1414" s="81" t="str">
        <f t="shared" si="45"/>
        <v/>
      </c>
    </row>
    <row r="1415" spans="1:8" hidden="1">
      <c r="A1415" s="80" t="str">
        <f>IF(TONGHOP!F1415="","",TONGHOP!F1415)</f>
        <v>16CĐ-CTM2</v>
      </c>
      <c r="B1415" s="76" t="str">
        <f>IF(TONGHOP!C1415="","",TONGHOP!C1415)</f>
        <v/>
      </c>
      <c r="C1415" s="76" t="str">
        <f>IF(TONGHOP!D1415="","",TONGHOP!D1415)</f>
        <v/>
      </c>
      <c r="D1415" s="81" t="str">
        <f>IF(TONGHOP!Q1415="","",TONGHOP!Q1415)</f>
        <v/>
      </c>
      <c r="E1415" s="82" t="str">
        <f>IF(TONGHOP!V1415="","",IF(OR(TONGHOP!O1415="KTHP",TONGHOP!O1415="ThiTN"),TONGHOP!V1415,""))</f>
        <v/>
      </c>
      <c r="F1415" s="81" t="str">
        <f t="shared" si="44"/>
        <v/>
      </c>
      <c r="G1415" s="82" t="str">
        <f>IF(TONGHOP!W1415="","",IF(OR(TONGHOP!O1415="KTHP",TONGHOP!O1415="ThiTN"),TONGHOP!W1415,""))</f>
        <v/>
      </c>
      <c r="H1415" s="81" t="str">
        <f t="shared" si="45"/>
        <v/>
      </c>
    </row>
    <row r="1416" spans="1:8" hidden="1">
      <c r="A1416" s="80" t="str">
        <f>IF(TONGHOP!F1416="","",TONGHOP!F1416)</f>
        <v>16CĐ-CTM3</v>
      </c>
      <c r="B1416" s="76" t="str">
        <f>IF(TONGHOP!C1416="","",TONGHOP!C1416)</f>
        <v/>
      </c>
      <c r="C1416" s="76" t="str">
        <f>IF(TONGHOP!D1416="","",TONGHOP!D1416)</f>
        <v/>
      </c>
      <c r="D1416" s="81" t="str">
        <f>IF(TONGHOP!Q1416="","",TONGHOP!Q1416)</f>
        <v/>
      </c>
      <c r="E1416" s="82" t="str">
        <f>IF(TONGHOP!V1416="","",IF(OR(TONGHOP!O1416="KTHP",TONGHOP!O1416="ThiTN"),TONGHOP!V1416,""))</f>
        <v/>
      </c>
      <c r="F1416" s="81" t="str">
        <f t="shared" si="44"/>
        <v/>
      </c>
      <c r="G1416" s="82" t="str">
        <f>IF(TONGHOP!W1416="","",IF(OR(TONGHOP!O1416="KTHP",TONGHOP!O1416="ThiTN"),TONGHOP!W1416,""))</f>
        <v/>
      </c>
      <c r="H1416" s="81" t="str">
        <f t="shared" si="45"/>
        <v/>
      </c>
    </row>
    <row r="1417" spans="1:8" hidden="1">
      <c r="A1417" s="80" t="str">
        <f>IF(TONGHOP!F1417="","",TONGHOP!F1417)</f>
        <v>16CĐ-CTM4</v>
      </c>
      <c r="B1417" s="76" t="str">
        <f>IF(TONGHOP!C1417="","",TONGHOP!C1417)</f>
        <v/>
      </c>
      <c r="C1417" s="76" t="str">
        <f>IF(TONGHOP!D1417="","",TONGHOP!D1417)</f>
        <v/>
      </c>
      <c r="D1417" s="81" t="str">
        <f>IF(TONGHOP!Q1417="","",TONGHOP!Q1417)</f>
        <v/>
      </c>
      <c r="E1417" s="82" t="str">
        <f>IF(TONGHOP!V1417="","",IF(OR(TONGHOP!O1417="KTHP",TONGHOP!O1417="ThiTN"),TONGHOP!V1417,""))</f>
        <v/>
      </c>
      <c r="F1417" s="81" t="str">
        <f t="shared" si="44"/>
        <v/>
      </c>
      <c r="G1417" s="82" t="str">
        <f>IF(TONGHOP!W1417="","",IF(OR(TONGHOP!O1417="KTHP",TONGHOP!O1417="ThiTN"),TONGHOP!W1417,""))</f>
        <v/>
      </c>
      <c r="H1417" s="81" t="str">
        <f t="shared" si="45"/>
        <v/>
      </c>
    </row>
    <row r="1418" spans="1:8" hidden="1">
      <c r="A1418" s="80" t="str">
        <f>IF(TONGHOP!F1418="","",TONGHOP!F1418)</f>
        <v>16CĐ-CTM5</v>
      </c>
      <c r="B1418" s="76" t="str">
        <f>IF(TONGHOP!C1418="","",TONGHOP!C1418)</f>
        <v/>
      </c>
      <c r="C1418" s="76" t="str">
        <f>IF(TONGHOP!D1418="","",TONGHOP!D1418)</f>
        <v/>
      </c>
      <c r="D1418" s="81" t="str">
        <f>IF(TONGHOP!Q1418="","",TONGHOP!Q1418)</f>
        <v/>
      </c>
      <c r="E1418" s="82" t="str">
        <f>IF(TONGHOP!V1418="","",IF(OR(TONGHOP!O1418="KTHP",TONGHOP!O1418="ThiTN"),TONGHOP!V1418,""))</f>
        <v/>
      </c>
      <c r="F1418" s="81" t="str">
        <f t="shared" si="44"/>
        <v/>
      </c>
      <c r="G1418" s="82" t="str">
        <f>IF(TONGHOP!W1418="","",IF(OR(TONGHOP!O1418="KTHP",TONGHOP!O1418="ThiTN"),TONGHOP!W1418,""))</f>
        <v/>
      </c>
      <c r="H1418" s="81" t="str">
        <f t="shared" si="45"/>
        <v/>
      </c>
    </row>
    <row r="1419" spans="1:8" hidden="1">
      <c r="A1419" s="80" t="str">
        <f>IF(TONGHOP!F1419="","",TONGHOP!F1419)</f>
        <v>16CĐ-Ô1</v>
      </c>
      <c r="B1419" s="76" t="str">
        <f>IF(TONGHOP!C1419="","",TONGHOP!C1419)</f>
        <v/>
      </c>
      <c r="C1419" s="76" t="str">
        <f>IF(TONGHOP!D1419="","",TONGHOP!D1419)</f>
        <v/>
      </c>
      <c r="D1419" s="81" t="str">
        <f>IF(TONGHOP!Q1419="","",TONGHOP!Q1419)</f>
        <v/>
      </c>
      <c r="E1419" s="82" t="str">
        <f>IF(TONGHOP!V1419="","",IF(OR(TONGHOP!O1419="KTHP",TONGHOP!O1419="ThiTN"),TONGHOP!V1419,""))</f>
        <v/>
      </c>
      <c r="F1419" s="81" t="str">
        <f t="shared" si="44"/>
        <v/>
      </c>
      <c r="G1419" s="82" t="str">
        <f>IF(TONGHOP!W1419="","",IF(OR(TONGHOP!O1419="KTHP",TONGHOP!O1419="ThiTN"),TONGHOP!W1419,""))</f>
        <v/>
      </c>
      <c r="H1419" s="81" t="str">
        <f t="shared" si="45"/>
        <v/>
      </c>
    </row>
    <row r="1420" spans="1:8" hidden="1">
      <c r="A1420" s="80" t="str">
        <f>IF(TONGHOP!F1420="","",TONGHOP!F1420)</f>
        <v>16CĐ-Ô10</v>
      </c>
      <c r="B1420" s="76" t="str">
        <f>IF(TONGHOP!C1420="","",TONGHOP!C1420)</f>
        <v/>
      </c>
      <c r="C1420" s="76" t="str">
        <f>IF(TONGHOP!D1420="","",TONGHOP!D1420)</f>
        <v/>
      </c>
      <c r="D1420" s="81" t="str">
        <f>IF(TONGHOP!Q1420="","",TONGHOP!Q1420)</f>
        <v/>
      </c>
      <c r="E1420" s="82" t="str">
        <f>IF(TONGHOP!V1420="","",IF(OR(TONGHOP!O1420="KTHP",TONGHOP!O1420="ThiTN"),TONGHOP!V1420,""))</f>
        <v/>
      </c>
      <c r="F1420" s="81" t="str">
        <f t="shared" si="44"/>
        <v/>
      </c>
      <c r="G1420" s="82" t="str">
        <f>IF(TONGHOP!W1420="","",IF(OR(TONGHOP!O1420="KTHP",TONGHOP!O1420="ThiTN"),TONGHOP!W1420,""))</f>
        <v/>
      </c>
      <c r="H1420" s="81" t="str">
        <f t="shared" si="45"/>
        <v/>
      </c>
    </row>
    <row r="1421" spans="1:8" hidden="1">
      <c r="A1421" s="80" t="str">
        <f>IF(TONGHOP!F1421="","",TONGHOP!F1421)</f>
        <v>16CĐ-Ô11</v>
      </c>
      <c r="B1421" s="76" t="str">
        <f>IF(TONGHOP!C1421="","",TONGHOP!C1421)</f>
        <v/>
      </c>
      <c r="C1421" s="76" t="str">
        <f>IF(TONGHOP!D1421="","",TONGHOP!D1421)</f>
        <v/>
      </c>
      <c r="D1421" s="81" t="str">
        <f>IF(TONGHOP!Q1421="","",TONGHOP!Q1421)</f>
        <v/>
      </c>
      <c r="E1421" s="82" t="str">
        <f>IF(TONGHOP!V1421="","",IF(OR(TONGHOP!O1421="KTHP",TONGHOP!O1421="ThiTN"),TONGHOP!V1421,""))</f>
        <v/>
      </c>
      <c r="F1421" s="81" t="str">
        <f t="shared" si="44"/>
        <v/>
      </c>
      <c r="G1421" s="82" t="str">
        <f>IF(TONGHOP!W1421="","",IF(OR(TONGHOP!O1421="KTHP",TONGHOP!O1421="ThiTN"),TONGHOP!W1421,""))</f>
        <v/>
      </c>
      <c r="H1421" s="81" t="str">
        <f t="shared" si="45"/>
        <v/>
      </c>
    </row>
    <row r="1422" spans="1:8" hidden="1">
      <c r="A1422" s="80" t="str">
        <f>IF(TONGHOP!F1422="","",TONGHOP!F1422)</f>
        <v>16CĐ-Ô12</v>
      </c>
      <c r="B1422" s="76" t="str">
        <f>IF(TONGHOP!C1422="","",TONGHOP!C1422)</f>
        <v/>
      </c>
      <c r="C1422" s="76" t="str">
        <f>IF(TONGHOP!D1422="","",TONGHOP!D1422)</f>
        <v/>
      </c>
      <c r="D1422" s="81" t="str">
        <f>IF(TONGHOP!Q1422="","",TONGHOP!Q1422)</f>
        <v/>
      </c>
      <c r="E1422" s="82" t="str">
        <f>IF(TONGHOP!V1422="","",IF(OR(TONGHOP!O1422="KTHP",TONGHOP!O1422="ThiTN"),TONGHOP!V1422,""))</f>
        <v/>
      </c>
      <c r="F1422" s="81" t="str">
        <f t="shared" si="44"/>
        <v/>
      </c>
      <c r="G1422" s="82" t="str">
        <f>IF(TONGHOP!W1422="","",IF(OR(TONGHOP!O1422="KTHP",TONGHOP!O1422="ThiTN"),TONGHOP!W1422,""))</f>
        <v/>
      </c>
      <c r="H1422" s="81" t="str">
        <f t="shared" si="45"/>
        <v/>
      </c>
    </row>
    <row r="1423" spans="1:8" hidden="1">
      <c r="A1423" s="80" t="str">
        <f>IF(TONGHOP!F1423="","",TONGHOP!F1423)</f>
        <v>16CĐ-Ô2</v>
      </c>
      <c r="B1423" s="76" t="str">
        <f>IF(TONGHOP!C1423="","",TONGHOP!C1423)</f>
        <v/>
      </c>
      <c r="C1423" s="76" t="str">
        <f>IF(TONGHOP!D1423="","",TONGHOP!D1423)</f>
        <v/>
      </c>
      <c r="D1423" s="81" t="str">
        <f>IF(TONGHOP!Q1423="","",TONGHOP!Q1423)</f>
        <v/>
      </c>
      <c r="E1423" s="82" t="str">
        <f>IF(TONGHOP!V1423="","",IF(OR(TONGHOP!O1423="KTHP",TONGHOP!O1423="ThiTN"),TONGHOP!V1423,""))</f>
        <v/>
      </c>
      <c r="F1423" s="81" t="str">
        <f t="shared" si="44"/>
        <v/>
      </c>
      <c r="G1423" s="82" t="str">
        <f>IF(TONGHOP!W1423="","",IF(OR(TONGHOP!O1423="KTHP",TONGHOP!O1423="ThiTN"),TONGHOP!W1423,""))</f>
        <v/>
      </c>
      <c r="H1423" s="81" t="str">
        <f t="shared" si="45"/>
        <v/>
      </c>
    </row>
    <row r="1424" spans="1:8" hidden="1">
      <c r="A1424" s="80" t="str">
        <f>IF(TONGHOP!F1424="","",TONGHOP!F1424)</f>
        <v>16CĐ-Ô3</v>
      </c>
      <c r="B1424" s="76" t="str">
        <f>IF(TONGHOP!C1424="","",TONGHOP!C1424)</f>
        <v/>
      </c>
      <c r="C1424" s="76" t="str">
        <f>IF(TONGHOP!D1424="","",TONGHOP!D1424)</f>
        <v/>
      </c>
      <c r="D1424" s="81" t="str">
        <f>IF(TONGHOP!Q1424="","",TONGHOP!Q1424)</f>
        <v/>
      </c>
      <c r="E1424" s="82" t="str">
        <f>IF(TONGHOP!V1424="","",IF(OR(TONGHOP!O1424="KTHP",TONGHOP!O1424="ThiTN"),TONGHOP!V1424,""))</f>
        <v/>
      </c>
      <c r="F1424" s="81" t="str">
        <f t="shared" si="44"/>
        <v/>
      </c>
      <c r="G1424" s="82" t="str">
        <f>IF(TONGHOP!W1424="","",IF(OR(TONGHOP!O1424="KTHP",TONGHOP!O1424="ThiTN"),TONGHOP!W1424,""))</f>
        <v/>
      </c>
      <c r="H1424" s="81" t="str">
        <f t="shared" si="45"/>
        <v/>
      </c>
    </row>
    <row r="1425" spans="1:8" hidden="1">
      <c r="A1425" s="80" t="str">
        <f>IF(TONGHOP!F1425="","",TONGHOP!F1425)</f>
        <v>16CĐ-Ô4</v>
      </c>
      <c r="B1425" s="76" t="str">
        <f>IF(TONGHOP!C1425="","",TONGHOP!C1425)</f>
        <v/>
      </c>
      <c r="C1425" s="76" t="str">
        <f>IF(TONGHOP!D1425="","",TONGHOP!D1425)</f>
        <v/>
      </c>
      <c r="D1425" s="81" t="str">
        <f>IF(TONGHOP!Q1425="","",TONGHOP!Q1425)</f>
        <v/>
      </c>
      <c r="E1425" s="82" t="str">
        <f>IF(TONGHOP!V1425="","",IF(OR(TONGHOP!O1425="KTHP",TONGHOP!O1425="ThiTN"),TONGHOP!V1425,""))</f>
        <v/>
      </c>
      <c r="F1425" s="81" t="str">
        <f t="shared" si="44"/>
        <v/>
      </c>
      <c r="G1425" s="82" t="str">
        <f>IF(TONGHOP!W1425="","",IF(OR(TONGHOP!O1425="KTHP",TONGHOP!O1425="ThiTN"),TONGHOP!W1425,""))</f>
        <v/>
      </c>
      <c r="H1425" s="81" t="str">
        <f t="shared" si="45"/>
        <v/>
      </c>
    </row>
    <row r="1426" spans="1:8" hidden="1">
      <c r="A1426" s="80" t="str">
        <f>IF(TONGHOP!F1426="","",TONGHOP!F1426)</f>
        <v>16CĐ-Ô5</v>
      </c>
      <c r="B1426" s="76" t="str">
        <f>IF(TONGHOP!C1426="","",TONGHOP!C1426)</f>
        <v/>
      </c>
      <c r="C1426" s="76" t="str">
        <f>IF(TONGHOP!D1426="","",TONGHOP!D1426)</f>
        <v/>
      </c>
      <c r="D1426" s="81" t="str">
        <f>IF(TONGHOP!Q1426="","",TONGHOP!Q1426)</f>
        <v/>
      </c>
      <c r="E1426" s="82" t="str">
        <f>IF(TONGHOP!V1426="","",IF(OR(TONGHOP!O1426="KTHP",TONGHOP!O1426="ThiTN"),TONGHOP!V1426,""))</f>
        <v/>
      </c>
      <c r="F1426" s="81" t="str">
        <f t="shared" si="44"/>
        <v/>
      </c>
      <c r="G1426" s="82" t="str">
        <f>IF(TONGHOP!W1426="","",IF(OR(TONGHOP!O1426="KTHP",TONGHOP!O1426="ThiTN"),TONGHOP!W1426,""))</f>
        <v/>
      </c>
      <c r="H1426" s="81" t="str">
        <f t="shared" si="45"/>
        <v/>
      </c>
    </row>
    <row r="1427" spans="1:8" hidden="1">
      <c r="A1427" s="80" t="str">
        <f>IF(TONGHOP!F1427="","",TONGHOP!F1427)</f>
        <v>16CĐ-Ô6</v>
      </c>
      <c r="B1427" s="76" t="str">
        <f>IF(TONGHOP!C1427="","",TONGHOP!C1427)</f>
        <v/>
      </c>
      <c r="C1427" s="76" t="str">
        <f>IF(TONGHOP!D1427="","",TONGHOP!D1427)</f>
        <v/>
      </c>
      <c r="D1427" s="81" t="str">
        <f>IF(TONGHOP!Q1427="","",TONGHOP!Q1427)</f>
        <v/>
      </c>
      <c r="E1427" s="82" t="str">
        <f>IF(TONGHOP!V1427="","",IF(OR(TONGHOP!O1427="KTHP",TONGHOP!O1427="ThiTN"),TONGHOP!V1427,""))</f>
        <v/>
      </c>
      <c r="F1427" s="81" t="str">
        <f t="shared" si="44"/>
        <v/>
      </c>
      <c r="G1427" s="82" t="str">
        <f>IF(TONGHOP!W1427="","",IF(OR(TONGHOP!O1427="KTHP",TONGHOP!O1427="ThiTN"),TONGHOP!W1427,""))</f>
        <v/>
      </c>
      <c r="H1427" s="81" t="str">
        <f t="shared" si="45"/>
        <v/>
      </c>
    </row>
    <row r="1428" spans="1:8" hidden="1">
      <c r="A1428" s="80" t="str">
        <f>IF(TONGHOP!F1428="","",TONGHOP!F1428)</f>
        <v>16CĐ-Ô7</v>
      </c>
      <c r="B1428" s="76" t="str">
        <f>IF(TONGHOP!C1428="","",TONGHOP!C1428)</f>
        <v/>
      </c>
      <c r="C1428" s="76" t="str">
        <f>IF(TONGHOP!D1428="","",TONGHOP!D1428)</f>
        <v/>
      </c>
      <c r="D1428" s="81" t="str">
        <f>IF(TONGHOP!Q1428="","",TONGHOP!Q1428)</f>
        <v/>
      </c>
      <c r="E1428" s="82" t="str">
        <f>IF(TONGHOP!V1428="","",IF(OR(TONGHOP!O1428="KTHP",TONGHOP!O1428="ThiTN"),TONGHOP!V1428,""))</f>
        <v/>
      </c>
      <c r="F1428" s="81" t="str">
        <f t="shared" si="44"/>
        <v/>
      </c>
      <c r="G1428" s="82" t="str">
        <f>IF(TONGHOP!W1428="","",IF(OR(TONGHOP!O1428="KTHP",TONGHOP!O1428="ThiTN"),TONGHOP!W1428,""))</f>
        <v/>
      </c>
      <c r="H1428" s="81" t="str">
        <f t="shared" si="45"/>
        <v/>
      </c>
    </row>
    <row r="1429" spans="1:8" hidden="1">
      <c r="A1429" s="80" t="str">
        <f>IF(TONGHOP!F1429="","",TONGHOP!F1429)</f>
        <v>16CĐ-Ô8</v>
      </c>
      <c r="B1429" s="76" t="str">
        <f>IF(TONGHOP!C1429="","",TONGHOP!C1429)</f>
        <v/>
      </c>
      <c r="C1429" s="76" t="str">
        <f>IF(TONGHOP!D1429="","",TONGHOP!D1429)</f>
        <v/>
      </c>
      <c r="D1429" s="81" t="str">
        <f>IF(TONGHOP!Q1429="","",TONGHOP!Q1429)</f>
        <v/>
      </c>
      <c r="E1429" s="82" t="str">
        <f>IF(TONGHOP!V1429="","",IF(OR(TONGHOP!O1429="KTHP",TONGHOP!O1429="ThiTN"),TONGHOP!V1429,""))</f>
        <v/>
      </c>
      <c r="F1429" s="81" t="str">
        <f t="shared" si="44"/>
        <v/>
      </c>
      <c r="G1429" s="82" t="str">
        <f>IF(TONGHOP!W1429="","",IF(OR(TONGHOP!O1429="KTHP",TONGHOP!O1429="ThiTN"),TONGHOP!W1429,""))</f>
        <v/>
      </c>
      <c r="H1429" s="81" t="str">
        <f t="shared" si="45"/>
        <v/>
      </c>
    </row>
    <row r="1430" spans="1:8" hidden="1">
      <c r="A1430" s="80" t="str">
        <f>IF(TONGHOP!F1430="","",TONGHOP!F1430)</f>
        <v>16CĐ-Ô9</v>
      </c>
      <c r="B1430" s="76" t="str">
        <f>IF(TONGHOP!C1430="","",TONGHOP!C1430)</f>
        <v/>
      </c>
      <c r="C1430" s="76" t="str">
        <f>IF(TONGHOP!D1430="","",TONGHOP!D1430)</f>
        <v/>
      </c>
      <c r="D1430" s="81" t="str">
        <f>IF(TONGHOP!Q1430="","",TONGHOP!Q1430)</f>
        <v/>
      </c>
      <c r="E1430" s="82" t="str">
        <f>IF(TONGHOP!V1430="","",IF(OR(TONGHOP!O1430="KTHP",TONGHOP!O1430="ThiTN"),TONGHOP!V1430,""))</f>
        <v/>
      </c>
      <c r="F1430" s="81" t="str">
        <f t="shared" si="44"/>
        <v/>
      </c>
      <c r="G1430" s="82" t="str">
        <f>IF(TONGHOP!W1430="","",IF(OR(TONGHOP!O1430="KTHP",TONGHOP!O1430="ThiTN"),TONGHOP!W1430,""))</f>
        <v/>
      </c>
      <c r="H1430" s="81" t="str">
        <f t="shared" si="45"/>
        <v/>
      </c>
    </row>
    <row r="1431" spans="1:8" hidden="1">
      <c r="A1431" s="80" t="str">
        <f>IF(TONGHOP!F1431="","",TONGHOP!F1431)</f>
        <v>17C1-CCK1</v>
      </c>
      <c r="B1431" s="76" t="str">
        <f>IF(TONGHOP!C1431="","",TONGHOP!C1431)</f>
        <v/>
      </c>
      <c r="C1431" s="76" t="str">
        <f>IF(TONGHOP!D1431="","",TONGHOP!D1431)</f>
        <v/>
      </c>
      <c r="D1431" s="81" t="str">
        <f>IF(TONGHOP!Q1431="","",TONGHOP!Q1431)</f>
        <v/>
      </c>
      <c r="E1431" s="82" t="str">
        <f>IF(TONGHOP!V1431="","",IF(OR(TONGHOP!O1431="KTHP",TONGHOP!O1431="ThiTN"),TONGHOP!V1431,""))</f>
        <v/>
      </c>
      <c r="F1431" s="81" t="str">
        <f t="shared" si="44"/>
        <v/>
      </c>
      <c r="G1431" s="82" t="str">
        <f>IF(TONGHOP!W1431="","",IF(OR(TONGHOP!O1431="KTHP",TONGHOP!O1431="ThiTN"),TONGHOP!W1431,""))</f>
        <v/>
      </c>
      <c r="H1431" s="81" t="str">
        <f t="shared" si="45"/>
        <v/>
      </c>
    </row>
    <row r="1432" spans="1:8" hidden="1">
      <c r="A1432" s="80" t="str">
        <f>IF(TONGHOP!F1432="","",TONGHOP!F1432)</f>
        <v>17C1-CCK2</v>
      </c>
      <c r="B1432" s="76" t="str">
        <f>IF(TONGHOP!C1432="","",TONGHOP!C1432)</f>
        <v/>
      </c>
      <c r="C1432" s="76" t="str">
        <f>IF(TONGHOP!D1432="","",TONGHOP!D1432)</f>
        <v/>
      </c>
      <c r="D1432" s="81" t="str">
        <f>IF(TONGHOP!Q1432="","",TONGHOP!Q1432)</f>
        <v/>
      </c>
      <c r="E1432" s="82" t="str">
        <f>IF(TONGHOP!V1432="","",IF(OR(TONGHOP!O1432="KTHP",TONGHOP!O1432="ThiTN"),TONGHOP!V1432,""))</f>
        <v/>
      </c>
      <c r="F1432" s="81" t="str">
        <f t="shared" si="44"/>
        <v/>
      </c>
      <c r="G1432" s="82" t="str">
        <f>IF(TONGHOP!W1432="","",IF(OR(TONGHOP!O1432="KTHP",TONGHOP!O1432="ThiTN"),TONGHOP!W1432,""))</f>
        <v/>
      </c>
      <c r="H1432" s="81" t="str">
        <f t="shared" si="45"/>
        <v/>
      </c>
    </row>
    <row r="1433" spans="1:8" hidden="1">
      <c r="A1433" s="80" t="str">
        <f>IF(TONGHOP!F1433="","",TONGHOP!F1433)</f>
        <v>17C1-CCK3</v>
      </c>
      <c r="B1433" s="76" t="str">
        <f>IF(TONGHOP!C1433="","",TONGHOP!C1433)</f>
        <v/>
      </c>
      <c r="C1433" s="76" t="str">
        <f>IF(TONGHOP!D1433="","",TONGHOP!D1433)</f>
        <v/>
      </c>
      <c r="D1433" s="81" t="str">
        <f>IF(TONGHOP!Q1433="","",TONGHOP!Q1433)</f>
        <v/>
      </c>
      <c r="E1433" s="82" t="str">
        <f>IF(TONGHOP!V1433="","",IF(OR(TONGHOP!O1433="KTHP",TONGHOP!O1433="ThiTN"),TONGHOP!V1433,""))</f>
        <v/>
      </c>
      <c r="F1433" s="81" t="str">
        <f t="shared" si="44"/>
        <v/>
      </c>
      <c r="G1433" s="82" t="str">
        <f>IF(TONGHOP!W1433="","",IF(OR(TONGHOP!O1433="KTHP",TONGHOP!O1433="ThiTN"),TONGHOP!W1433,""))</f>
        <v/>
      </c>
      <c r="H1433" s="81" t="str">
        <f t="shared" si="45"/>
        <v/>
      </c>
    </row>
    <row r="1434" spans="1:8" hidden="1">
      <c r="A1434" s="80" t="str">
        <f>IF(TONGHOP!F1434="","",TONGHOP!F1434)</f>
        <v>17C1-CCK4</v>
      </c>
      <c r="B1434" s="76" t="str">
        <f>IF(TONGHOP!C1434="","",TONGHOP!C1434)</f>
        <v/>
      </c>
      <c r="C1434" s="76" t="str">
        <f>IF(TONGHOP!D1434="","",TONGHOP!D1434)</f>
        <v/>
      </c>
      <c r="D1434" s="81" t="str">
        <f>IF(TONGHOP!Q1434="","",TONGHOP!Q1434)</f>
        <v/>
      </c>
      <c r="E1434" s="82" t="str">
        <f>IF(TONGHOP!V1434="","",IF(OR(TONGHOP!O1434="KTHP",TONGHOP!O1434="ThiTN"),TONGHOP!V1434,""))</f>
        <v/>
      </c>
      <c r="F1434" s="81" t="str">
        <f t="shared" si="44"/>
        <v/>
      </c>
      <c r="G1434" s="82" t="str">
        <f>IF(TONGHOP!W1434="","",IF(OR(TONGHOP!O1434="KTHP",TONGHOP!O1434="ThiTN"),TONGHOP!W1434,""))</f>
        <v/>
      </c>
      <c r="H1434" s="81" t="str">
        <f t="shared" si="45"/>
        <v/>
      </c>
    </row>
    <row r="1435" spans="1:8" hidden="1">
      <c r="A1435" s="80" t="str">
        <f>IF(TONGHOP!F1435="","",TONGHOP!F1435)</f>
        <v>17C1-CCK5</v>
      </c>
      <c r="B1435" s="76" t="str">
        <f>IF(TONGHOP!C1435="","",TONGHOP!C1435)</f>
        <v/>
      </c>
      <c r="C1435" s="76" t="str">
        <f>IF(TONGHOP!D1435="","",TONGHOP!D1435)</f>
        <v/>
      </c>
      <c r="D1435" s="81" t="str">
        <f>IF(TONGHOP!Q1435="","",TONGHOP!Q1435)</f>
        <v/>
      </c>
      <c r="E1435" s="82" t="str">
        <f>IF(TONGHOP!V1435="","",IF(OR(TONGHOP!O1435="KTHP",TONGHOP!O1435="ThiTN"),TONGHOP!V1435,""))</f>
        <v/>
      </c>
      <c r="F1435" s="81" t="str">
        <f t="shared" si="44"/>
        <v/>
      </c>
      <c r="G1435" s="82" t="str">
        <f>IF(TONGHOP!W1435="","",IF(OR(TONGHOP!O1435="KTHP",TONGHOP!O1435="ThiTN"),TONGHOP!W1435,""))</f>
        <v/>
      </c>
      <c r="H1435" s="81" t="str">
        <f t="shared" si="45"/>
        <v/>
      </c>
    </row>
    <row r="1436" spans="1:8" hidden="1">
      <c r="A1436" s="80" t="str">
        <f>IF(TONGHOP!F1436="","",TONGHOP!F1436)</f>
        <v>17C1-CCK6</v>
      </c>
      <c r="B1436" s="76" t="str">
        <f>IF(TONGHOP!C1436="","",TONGHOP!C1436)</f>
        <v/>
      </c>
      <c r="C1436" s="76" t="str">
        <f>IF(TONGHOP!D1436="","",TONGHOP!D1436)</f>
        <v/>
      </c>
      <c r="D1436" s="81" t="str">
        <f>IF(TONGHOP!Q1436="","",TONGHOP!Q1436)</f>
        <v/>
      </c>
      <c r="E1436" s="82" t="str">
        <f>IF(TONGHOP!V1436="","",IF(OR(TONGHOP!O1436="KTHP",TONGHOP!O1436="ThiTN"),TONGHOP!V1436,""))</f>
        <v/>
      </c>
      <c r="F1436" s="81" t="str">
        <f t="shared" si="44"/>
        <v/>
      </c>
      <c r="G1436" s="82" t="str">
        <f>IF(TONGHOP!W1436="","",IF(OR(TONGHOP!O1436="KTHP",TONGHOP!O1436="ThiTN"),TONGHOP!W1436,""))</f>
        <v/>
      </c>
      <c r="H1436" s="81" t="str">
        <f t="shared" si="45"/>
        <v/>
      </c>
    </row>
    <row r="1437" spans="1:8" hidden="1">
      <c r="A1437" s="80" t="str">
        <f>IF(TONGHOP!F1437="","",TONGHOP!F1437)</f>
        <v>17C1-CCK7</v>
      </c>
      <c r="B1437" s="76" t="str">
        <f>IF(TONGHOP!C1437="","",TONGHOP!C1437)</f>
        <v/>
      </c>
      <c r="C1437" s="76" t="str">
        <f>IF(TONGHOP!D1437="","",TONGHOP!D1437)</f>
        <v/>
      </c>
      <c r="D1437" s="81" t="str">
        <f>IF(TONGHOP!Q1437="","",TONGHOP!Q1437)</f>
        <v/>
      </c>
      <c r="E1437" s="82" t="str">
        <f>IF(TONGHOP!V1437="","",IF(OR(TONGHOP!O1437="KTHP",TONGHOP!O1437="ThiTN"),TONGHOP!V1437,""))</f>
        <v/>
      </c>
      <c r="F1437" s="81" t="str">
        <f t="shared" si="44"/>
        <v/>
      </c>
      <c r="G1437" s="82" t="str">
        <f>IF(TONGHOP!W1437="","",IF(OR(TONGHOP!O1437="KTHP",TONGHOP!O1437="ThiTN"),TONGHOP!W1437,""))</f>
        <v/>
      </c>
      <c r="H1437" s="81" t="str">
        <f t="shared" si="45"/>
        <v/>
      </c>
    </row>
    <row r="1438" spans="1:8" hidden="1">
      <c r="A1438" s="80" t="str">
        <f>IF(TONGHOP!F1438="","",TONGHOP!F1438)</f>
        <v>17C1-CCK8</v>
      </c>
      <c r="B1438" s="76" t="str">
        <f>IF(TONGHOP!C1438="","",TONGHOP!C1438)</f>
        <v/>
      </c>
      <c r="C1438" s="76" t="str">
        <f>IF(TONGHOP!D1438="","",TONGHOP!D1438)</f>
        <v/>
      </c>
      <c r="D1438" s="81" t="str">
        <f>IF(TONGHOP!Q1438="","",TONGHOP!Q1438)</f>
        <v/>
      </c>
      <c r="E1438" s="82" t="str">
        <f>IF(TONGHOP!V1438="","",IF(OR(TONGHOP!O1438="KTHP",TONGHOP!O1438="ThiTN"),TONGHOP!V1438,""))</f>
        <v/>
      </c>
      <c r="F1438" s="81" t="str">
        <f t="shared" si="44"/>
        <v/>
      </c>
      <c r="G1438" s="82" t="str">
        <f>IF(TONGHOP!W1438="","",IF(OR(TONGHOP!O1438="KTHP",TONGHOP!O1438="ThiTN"),TONGHOP!W1438,""))</f>
        <v/>
      </c>
      <c r="H1438" s="81" t="str">
        <f t="shared" si="45"/>
        <v/>
      </c>
    </row>
    <row r="1439" spans="1:8" hidden="1">
      <c r="A1439" s="80" t="str">
        <f>IF(TONGHOP!F1439="","",TONGHOP!F1439)</f>
        <v>17C1-CCK9</v>
      </c>
      <c r="B1439" s="76" t="str">
        <f>IF(TONGHOP!C1439="","",TONGHOP!C1439)</f>
        <v/>
      </c>
      <c r="C1439" s="76" t="str">
        <f>IF(TONGHOP!D1439="","",TONGHOP!D1439)</f>
        <v/>
      </c>
      <c r="D1439" s="81" t="str">
        <f>IF(TONGHOP!Q1439="","",TONGHOP!Q1439)</f>
        <v/>
      </c>
      <c r="E1439" s="82" t="str">
        <f>IF(TONGHOP!V1439="","",IF(OR(TONGHOP!O1439="KTHP",TONGHOP!O1439="ThiTN"),TONGHOP!V1439,""))</f>
        <v/>
      </c>
      <c r="F1439" s="81" t="str">
        <f t="shared" si="44"/>
        <v/>
      </c>
      <c r="G1439" s="82" t="str">
        <f>IF(TONGHOP!W1439="","",IF(OR(TONGHOP!O1439="KTHP",TONGHOP!O1439="ThiTN"),TONGHOP!W1439,""))</f>
        <v/>
      </c>
      <c r="H1439" s="81" t="str">
        <f t="shared" si="45"/>
        <v/>
      </c>
    </row>
    <row r="1440" spans="1:8" hidden="1">
      <c r="A1440" s="80" t="str">
        <f>IF(TONGHOP!F1440="","",TONGHOP!F1440)</f>
        <v>17C1-CTM1</v>
      </c>
      <c r="B1440" s="76" t="str">
        <f>IF(TONGHOP!C1440="","",TONGHOP!C1440)</f>
        <v/>
      </c>
      <c r="C1440" s="76" t="str">
        <f>IF(TONGHOP!D1440="","",TONGHOP!D1440)</f>
        <v/>
      </c>
      <c r="D1440" s="81" t="str">
        <f>IF(TONGHOP!Q1440="","",TONGHOP!Q1440)</f>
        <v/>
      </c>
      <c r="E1440" s="82" t="str">
        <f>IF(TONGHOP!V1440="","",IF(OR(TONGHOP!O1440="KTHP",TONGHOP!O1440="ThiTN"),TONGHOP!V1440,""))</f>
        <v/>
      </c>
      <c r="F1440" s="81" t="str">
        <f t="shared" si="44"/>
        <v/>
      </c>
      <c r="G1440" s="82" t="str">
        <f>IF(TONGHOP!W1440="","",IF(OR(TONGHOP!O1440="KTHP",TONGHOP!O1440="ThiTN"),TONGHOP!W1440,""))</f>
        <v/>
      </c>
      <c r="H1440" s="81" t="str">
        <f t="shared" si="45"/>
        <v/>
      </c>
    </row>
    <row r="1441" spans="1:8" hidden="1">
      <c r="A1441" s="80" t="str">
        <f>IF(TONGHOP!F1441="","",TONGHOP!F1441)</f>
        <v>17C1-CTM2</v>
      </c>
      <c r="B1441" s="76" t="str">
        <f>IF(TONGHOP!C1441="","",TONGHOP!C1441)</f>
        <v/>
      </c>
      <c r="C1441" s="76" t="str">
        <f>IF(TONGHOP!D1441="","",TONGHOP!D1441)</f>
        <v/>
      </c>
      <c r="D1441" s="81" t="str">
        <f>IF(TONGHOP!Q1441="","",TONGHOP!Q1441)</f>
        <v/>
      </c>
      <c r="E1441" s="82" t="str">
        <f>IF(TONGHOP!V1441="","",IF(OR(TONGHOP!O1441="KTHP",TONGHOP!O1441="ThiTN"),TONGHOP!V1441,""))</f>
        <v/>
      </c>
      <c r="F1441" s="81" t="str">
        <f t="shared" si="44"/>
        <v/>
      </c>
      <c r="G1441" s="82" t="str">
        <f>IF(TONGHOP!W1441="","",IF(OR(TONGHOP!O1441="KTHP",TONGHOP!O1441="ThiTN"),TONGHOP!W1441,""))</f>
        <v/>
      </c>
      <c r="H1441" s="81" t="str">
        <f t="shared" si="45"/>
        <v/>
      </c>
    </row>
    <row r="1442" spans="1:8" hidden="1">
      <c r="A1442" s="80" t="str">
        <f>IF(TONGHOP!F1442="","",TONGHOP!F1442)</f>
        <v>17C1-CTM3</v>
      </c>
      <c r="B1442" s="76" t="str">
        <f>IF(TONGHOP!C1442="","",TONGHOP!C1442)</f>
        <v/>
      </c>
      <c r="C1442" s="76" t="str">
        <f>IF(TONGHOP!D1442="","",TONGHOP!D1442)</f>
        <v/>
      </c>
      <c r="D1442" s="81" t="str">
        <f>IF(TONGHOP!Q1442="","",TONGHOP!Q1442)</f>
        <v/>
      </c>
      <c r="E1442" s="82" t="str">
        <f>IF(TONGHOP!V1442="","",IF(OR(TONGHOP!O1442="KTHP",TONGHOP!O1442="ThiTN"),TONGHOP!V1442,""))</f>
        <v/>
      </c>
      <c r="F1442" s="81" t="str">
        <f t="shared" si="44"/>
        <v/>
      </c>
      <c r="G1442" s="82" t="str">
        <f>IF(TONGHOP!W1442="","",IF(OR(TONGHOP!O1442="KTHP",TONGHOP!O1442="ThiTN"),TONGHOP!W1442,""))</f>
        <v/>
      </c>
      <c r="H1442" s="81" t="str">
        <f t="shared" si="45"/>
        <v/>
      </c>
    </row>
    <row r="1443" spans="1:8" ht="37.5" hidden="1">
      <c r="A1443" s="80" t="str">
        <f>IF(TONGHOP!F1443="","",TONGHOP!F1443)</f>
        <v>15TC_HL1_KHCB1</v>
      </c>
      <c r="B1443" s="76" t="str">
        <f>IF(TONGHOP!C1443="","",TONGHOP!C1443)</f>
        <v/>
      </c>
      <c r="C1443" s="76" t="str">
        <f>IF(TONGHOP!D1443="","",TONGHOP!D1443)</f>
        <v/>
      </c>
      <c r="D1443" s="81" t="str">
        <f>IF(TONGHOP!Q1443="","",TONGHOP!Q1443)</f>
        <v/>
      </c>
      <c r="E1443" s="82" t="str">
        <f>IF(TONGHOP!V1443="","",IF(OR(TONGHOP!O1443="KTHP",TONGHOP!O1443="ThiTN"),TONGHOP!V1443,""))</f>
        <v/>
      </c>
      <c r="F1443" s="81" t="str">
        <f t="shared" si="44"/>
        <v/>
      </c>
      <c r="G1443" s="82" t="str">
        <f>IF(TONGHOP!W1443="","",IF(OR(TONGHOP!O1443="KTHP",TONGHOP!O1443="ThiTN"),TONGHOP!W1443,""))</f>
        <v/>
      </c>
      <c r="H1443" s="81" t="str">
        <f t="shared" si="45"/>
        <v/>
      </c>
    </row>
    <row r="1444" spans="1:8" ht="37.5" hidden="1">
      <c r="A1444" s="80" t="str">
        <f>IF(TONGHOP!F1444="","",TONGHOP!F1444)</f>
        <v>15TC_HL1_KHCB1</v>
      </c>
      <c r="B1444" s="76" t="str">
        <f>IF(TONGHOP!C1444="","",TONGHOP!C1444)</f>
        <v/>
      </c>
      <c r="C1444" s="76" t="str">
        <f>IF(TONGHOP!D1444="","",TONGHOP!D1444)</f>
        <v/>
      </c>
      <c r="D1444" s="81" t="str">
        <f>IF(TONGHOP!Q1444="","",TONGHOP!Q1444)</f>
        <v/>
      </c>
      <c r="E1444" s="82" t="str">
        <f>IF(TONGHOP!V1444="","",IF(OR(TONGHOP!O1444="KTHP",TONGHOP!O1444="ThiTN"),TONGHOP!V1444,""))</f>
        <v/>
      </c>
      <c r="F1444" s="81" t="str">
        <f t="shared" si="44"/>
        <v/>
      </c>
      <c r="G1444" s="82" t="str">
        <f>IF(TONGHOP!W1444="","",IF(OR(TONGHOP!O1444="KTHP",TONGHOP!O1444="ThiTN"),TONGHOP!W1444,""))</f>
        <v/>
      </c>
      <c r="H1444" s="81" t="str">
        <f t="shared" si="45"/>
        <v/>
      </c>
    </row>
    <row r="1445" spans="1:8" ht="37.5" hidden="1">
      <c r="A1445" s="80" t="str">
        <f>IF(TONGHOP!F1445="","",TONGHOP!F1445)</f>
        <v>15TC_HL1_KHCB2</v>
      </c>
      <c r="B1445" s="76" t="str">
        <f>IF(TONGHOP!C1445="","",TONGHOP!C1445)</f>
        <v/>
      </c>
      <c r="C1445" s="76" t="str">
        <f>IF(TONGHOP!D1445="","",TONGHOP!D1445)</f>
        <v/>
      </c>
      <c r="D1445" s="81" t="str">
        <f>IF(TONGHOP!Q1445="","",TONGHOP!Q1445)</f>
        <v/>
      </c>
      <c r="E1445" s="82" t="str">
        <f>IF(TONGHOP!V1445="","",IF(OR(TONGHOP!O1445="KTHP",TONGHOP!O1445="ThiTN"),TONGHOP!V1445,""))</f>
        <v/>
      </c>
      <c r="F1445" s="81" t="str">
        <f t="shared" si="44"/>
        <v/>
      </c>
      <c r="G1445" s="82" t="str">
        <f>IF(TONGHOP!W1445="","",IF(OR(TONGHOP!O1445="KTHP",TONGHOP!O1445="ThiTN"),TONGHOP!W1445,""))</f>
        <v/>
      </c>
      <c r="H1445" s="81" t="str">
        <f t="shared" si="45"/>
        <v/>
      </c>
    </row>
    <row r="1446" spans="1:8" ht="37.5" hidden="1">
      <c r="A1446" s="80" t="str">
        <f>IF(TONGHOP!F1446="","",TONGHOP!F1446)</f>
        <v>15TC_HL1_KHCB2</v>
      </c>
      <c r="B1446" s="76" t="str">
        <f>IF(TONGHOP!C1446="","",TONGHOP!C1446)</f>
        <v/>
      </c>
      <c r="C1446" s="76" t="str">
        <f>IF(TONGHOP!D1446="","",TONGHOP!D1446)</f>
        <v/>
      </c>
      <c r="D1446" s="81" t="str">
        <f>IF(TONGHOP!Q1446="","",TONGHOP!Q1446)</f>
        <v/>
      </c>
      <c r="E1446" s="82" t="str">
        <f>IF(TONGHOP!V1446="","",IF(OR(TONGHOP!O1446="KTHP",TONGHOP!O1446="ThiTN"),TONGHOP!V1446,""))</f>
        <v/>
      </c>
      <c r="F1446" s="81" t="str">
        <f t="shared" si="44"/>
        <v/>
      </c>
      <c r="G1446" s="82" t="str">
        <f>IF(TONGHOP!W1446="","",IF(OR(TONGHOP!O1446="KTHP",TONGHOP!O1446="ThiTN"),TONGHOP!W1446,""))</f>
        <v/>
      </c>
      <c r="H1446" s="81" t="str">
        <f t="shared" si="45"/>
        <v/>
      </c>
    </row>
    <row r="1447" spans="1:8" ht="37.5" hidden="1">
      <c r="A1447" s="80" t="str">
        <f>IF(TONGHOP!F1447="","",TONGHOP!F1447)</f>
        <v>15TC_HL1_KHCB3</v>
      </c>
      <c r="B1447" s="76" t="str">
        <f>IF(TONGHOP!C1447="","",TONGHOP!C1447)</f>
        <v/>
      </c>
      <c r="C1447" s="76" t="str">
        <f>IF(TONGHOP!D1447="","",TONGHOP!D1447)</f>
        <v/>
      </c>
      <c r="D1447" s="81" t="str">
        <f>IF(TONGHOP!Q1447="","",TONGHOP!Q1447)</f>
        <v/>
      </c>
      <c r="E1447" s="82" t="str">
        <f>IF(TONGHOP!V1447="","",IF(OR(TONGHOP!O1447="KTHP",TONGHOP!O1447="ThiTN"),TONGHOP!V1447,""))</f>
        <v/>
      </c>
      <c r="F1447" s="81" t="str">
        <f t="shared" si="44"/>
        <v/>
      </c>
      <c r="G1447" s="82" t="str">
        <f>IF(TONGHOP!W1447="","",IF(OR(TONGHOP!O1447="KTHP",TONGHOP!O1447="ThiTN"),TONGHOP!W1447,""))</f>
        <v/>
      </c>
      <c r="H1447" s="81" t="str">
        <f t="shared" si="45"/>
        <v/>
      </c>
    </row>
    <row r="1448" spans="1:8" ht="37.5" hidden="1">
      <c r="A1448" s="80" t="str">
        <f>IF(TONGHOP!F1448="","",TONGHOP!F1448)</f>
        <v>15TC_HL1_KHCB3</v>
      </c>
      <c r="B1448" s="76" t="str">
        <f>IF(TONGHOP!C1448="","",TONGHOP!C1448)</f>
        <v/>
      </c>
      <c r="C1448" s="76" t="str">
        <f>IF(TONGHOP!D1448="","",TONGHOP!D1448)</f>
        <v/>
      </c>
      <c r="D1448" s="81" t="str">
        <f>IF(TONGHOP!Q1448="","",TONGHOP!Q1448)</f>
        <v/>
      </c>
      <c r="E1448" s="82" t="str">
        <f>IF(TONGHOP!V1448="","",IF(OR(TONGHOP!O1448="KTHP",TONGHOP!O1448="ThiTN"),TONGHOP!V1448,""))</f>
        <v/>
      </c>
      <c r="F1448" s="81" t="str">
        <f t="shared" si="44"/>
        <v/>
      </c>
      <c r="G1448" s="82" t="str">
        <f>IF(TONGHOP!W1448="","",IF(OR(TONGHOP!O1448="KTHP",TONGHOP!O1448="ThiTN"),TONGHOP!W1448,""))</f>
        <v/>
      </c>
      <c r="H1448" s="81" t="str">
        <f t="shared" si="45"/>
        <v/>
      </c>
    </row>
    <row r="1449" spans="1:8" ht="37.5" hidden="1">
      <c r="A1449" s="80" t="str">
        <f>IF(TONGHOP!F1449="","",TONGHOP!F1449)</f>
        <v>15TC_HL1_KHCB4</v>
      </c>
      <c r="B1449" s="76" t="str">
        <f>IF(TONGHOP!C1449="","",TONGHOP!C1449)</f>
        <v/>
      </c>
      <c r="C1449" s="76" t="str">
        <f>IF(TONGHOP!D1449="","",TONGHOP!D1449)</f>
        <v/>
      </c>
      <c r="D1449" s="81" t="str">
        <f>IF(TONGHOP!Q1449="","",TONGHOP!Q1449)</f>
        <v/>
      </c>
      <c r="E1449" s="82" t="str">
        <f>IF(TONGHOP!V1449="","",IF(OR(TONGHOP!O1449="KTHP",TONGHOP!O1449="ThiTN"),TONGHOP!V1449,""))</f>
        <v/>
      </c>
      <c r="F1449" s="81" t="str">
        <f t="shared" si="44"/>
        <v/>
      </c>
      <c r="G1449" s="82" t="str">
        <f>IF(TONGHOP!W1449="","",IF(OR(TONGHOP!O1449="KTHP",TONGHOP!O1449="ThiTN"),TONGHOP!W1449,""))</f>
        <v/>
      </c>
      <c r="H1449" s="81" t="str">
        <f t="shared" si="45"/>
        <v/>
      </c>
    </row>
    <row r="1450" spans="1:8" ht="37.5" hidden="1">
      <c r="A1450" s="80" t="str">
        <f>IF(TONGHOP!F1450="","",TONGHOP!F1450)</f>
        <v>15TC_HL1_KHCB4</v>
      </c>
      <c r="B1450" s="76" t="str">
        <f>IF(TONGHOP!C1450="","",TONGHOP!C1450)</f>
        <v/>
      </c>
      <c r="C1450" s="76" t="str">
        <f>IF(TONGHOP!D1450="","",TONGHOP!D1450)</f>
        <v/>
      </c>
      <c r="D1450" s="81" t="str">
        <f>IF(TONGHOP!Q1450="","",TONGHOP!Q1450)</f>
        <v/>
      </c>
      <c r="E1450" s="82" t="str">
        <f>IF(TONGHOP!V1450="","",IF(OR(TONGHOP!O1450="KTHP",TONGHOP!O1450="ThiTN"),TONGHOP!V1450,""))</f>
        <v/>
      </c>
      <c r="F1450" s="81" t="str">
        <f t="shared" si="44"/>
        <v/>
      </c>
      <c r="G1450" s="82" t="str">
        <f>IF(TONGHOP!W1450="","",IF(OR(TONGHOP!O1450="KTHP",TONGHOP!O1450="ThiTN"),TONGHOP!W1450,""))</f>
        <v/>
      </c>
      <c r="H1450" s="81" t="str">
        <f t="shared" si="45"/>
        <v/>
      </c>
    </row>
    <row r="1451" spans="1:8" ht="37.5" hidden="1">
      <c r="A1451" s="80" t="str">
        <f>IF(TONGHOP!F1451="","",TONGHOP!F1451)</f>
        <v>15CĐ_HL1_KHCB</v>
      </c>
      <c r="B1451" s="76" t="str">
        <f>IF(TONGHOP!C1451="","",TONGHOP!C1451)</f>
        <v/>
      </c>
      <c r="C1451" s="76" t="str">
        <f>IF(TONGHOP!D1451="","",TONGHOP!D1451)</f>
        <v/>
      </c>
      <c r="D1451" s="81" t="str">
        <f>IF(TONGHOP!Q1451="","",TONGHOP!Q1451)</f>
        <v/>
      </c>
      <c r="E1451" s="82" t="str">
        <f>IF(TONGHOP!V1451="","",IF(OR(TONGHOP!O1451="KTHP",TONGHOP!O1451="ThiTN"),TONGHOP!V1451,""))</f>
        <v/>
      </c>
      <c r="F1451" s="81" t="str">
        <f t="shared" si="44"/>
        <v/>
      </c>
      <c r="G1451" s="82" t="str">
        <f>IF(TONGHOP!W1451="","",IF(OR(TONGHOP!O1451="KTHP",TONGHOP!O1451="ThiTN"),TONGHOP!W1451,""))</f>
        <v/>
      </c>
      <c r="H1451" s="81" t="str">
        <f t="shared" si="45"/>
        <v/>
      </c>
    </row>
    <row r="1452" spans="1:8" ht="37.5" hidden="1">
      <c r="A1452" s="80" t="str">
        <f>IF(TONGHOP!F1452="","",TONGHOP!F1452)</f>
        <v>15CĐ_HL1_KHCB</v>
      </c>
      <c r="B1452" s="76" t="str">
        <f>IF(TONGHOP!C1452="","",TONGHOP!C1452)</f>
        <v/>
      </c>
      <c r="C1452" s="76" t="str">
        <f>IF(TONGHOP!D1452="","",TONGHOP!D1452)</f>
        <v/>
      </c>
      <c r="D1452" s="81" t="str">
        <f>IF(TONGHOP!Q1452="","",TONGHOP!Q1452)</f>
        <v/>
      </c>
      <c r="E1452" s="82" t="str">
        <f>IF(TONGHOP!V1452="","",IF(OR(TONGHOP!O1452="KTHP",TONGHOP!O1452="ThiTN"),TONGHOP!V1452,""))</f>
        <v/>
      </c>
      <c r="F1452" s="81" t="str">
        <f t="shared" si="44"/>
        <v/>
      </c>
      <c r="G1452" s="82" t="str">
        <f>IF(TONGHOP!W1452="","",IF(OR(TONGHOP!O1452="KTHP",TONGHOP!O1452="ThiTN"),TONGHOP!W1452,""))</f>
        <v/>
      </c>
      <c r="H1452" s="81" t="str">
        <f t="shared" si="45"/>
        <v/>
      </c>
    </row>
    <row r="1453" spans="1:8" hidden="1">
      <c r="A1453" s="80" t="str">
        <f>IF(TONGHOP!F1453="","",TONGHOP!F1453)</f>
        <v/>
      </c>
      <c r="B1453" s="76" t="str">
        <f>IF(TONGHOP!C1453="","",TONGHOP!C1453)</f>
        <v/>
      </c>
      <c r="C1453" s="76" t="str">
        <f>IF(TONGHOP!D1453="","",TONGHOP!D1453)</f>
        <v/>
      </c>
      <c r="D1453" s="81" t="str">
        <f>IF(TONGHOP!Q1453="","",TONGHOP!Q1453)</f>
        <v/>
      </c>
      <c r="E1453" s="82" t="str">
        <f>IF(TONGHOP!V1453="","",IF(OR(TONGHOP!O1453="KTHP",TONGHOP!O1453="ThiTN"),TONGHOP!V1453,""))</f>
        <v/>
      </c>
      <c r="F1453" s="81" t="str">
        <f t="shared" si="44"/>
        <v/>
      </c>
      <c r="G1453" s="82" t="str">
        <f>IF(TONGHOP!W1453="","",IF(OR(TONGHOP!O1453="KTHP",TONGHOP!O1453="ThiTN"),TONGHOP!W1453,""))</f>
        <v/>
      </c>
      <c r="H1453" s="81" t="str">
        <f t="shared" si="45"/>
        <v/>
      </c>
    </row>
    <row r="1454" spans="1:8" hidden="1">
      <c r="A1454" s="80" t="str">
        <f>IF(TONGHOP!F1454="","",TONGHOP!F1454)</f>
        <v/>
      </c>
      <c r="B1454" s="76" t="str">
        <f>IF(TONGHOP!C1454="","",TONGHOP!C1454)</f>
        <v/>
      </c>
      <c r="C1454" s="76" t="str">
        <f>IF(TONGHOP!D1454="","",TONGHOP!D1454)</f>
        <v/>
      </c>
      <c r="D1454" s="81" t="str">
        <f>IF(TONGHOP!Q1454="","",TONGHOP!Q1454)</f>
        <v/>
      </c>
      <c r="E1454" s="82" t="str">
        <f>IF(TONGHOP!V1454="","",IF(OR(TONGHOP!O1454="KTHP",TONGHOP!O1454="ThiTN"),TONGHOP!V1454,""))</f>
        <v/>
      </c>
      <c r="F1454" s="81" t="str">
        <f t="shared" si="44"/>
        <v/>
      </c>
      <c r="G1454" s="82" t="str">
        <f>IF(TONGHOP!W1454="","",IF(OR(TONGHOP!O1454="KTHP",TONGHOP!O1454="ThiTN"),TONGHOP!W1454,""))</f>
        <v/>
      </c>
      <c r="H1454" s="81" t="str">
        <f t="shared" si="45"/>
        <v/>
      </c>
    </row>
    <row r="1455" spans="1:8" hidden="1">
      <c r="A1455" s="80" t="str">
        <f>IF(TONGHOP!F1455="","",TONGHOP!F1455)</f>
        <v/>
      </c>
      <c r="B1455" s="76" t="str">
        <f>IF(TONGHOP!C1455="","",TONGHOP!C1455)</f>
        <v/>
      </c>
      <c r="C1455" s="76" t="str">
        <f>IF(TONGHOP!D1455="","",TONGHOP!D1455)</f>
        <v/>
      </c>
      <c r="D1455" s="81" t="str">
        <f>IF(TONGHOP!Q1455="","",TONGHOP!Q1455)</f>
        <v/>
      </c>
      <c r="E1455" s="82" t="str">
        <f>IF(TONGHOP!V1455="","",IF(OR(TONGHOP!O1455="KTHP",TONGHOP!O1455="ThiTN"),TONGHOP!V1455,""))</f>
        <v/>
      </c>
      <c r="F1455" s="81" t="str">
        <f t="shared" si="44"/>
        <v/>
      </c>
      <c r="G1455" s="82" t="str">
        <f>IF(TONGHOP!W1455="","",IF(OR(TONGHOP!O1455="KTHP",TONGHOP!O1455="ThiTN"),TONGHOP!W1455,""))</f>
        <v/>
      </c>
      <c r="H1455" s="81" t="str">
        <f t="shared" si="45"/>
        <v/>
      </c>
    </row>
    <row r="1456" spans="1:8" hidden="1">
      <c r="A1456" s="80" t="str">
        <f>IF(TONGHOP!F1456="","",TONGHOP!F1456)</f>
        <v/>
      </c>
      <c r="B1456" s="76" t="str">
        <f>IF(TONGHOP!C1456="","",TONGHOP!C1456)</f>
        <v/>
      </c>
      <c r="C1456" s="76" t="str">
        <f>IF(TONGHOP!D1456="","",TONGHOP!D1456)</f>
        <v/>
      </c>
      <c r="D1456" s="81" t="str">
        <f>IF(TONGHOP!Q1456="","",TONGHOP!Q1456)</f>
        <v/>
      </c>
      <c r="E1456" s="82" t="str">
        <f>IF(TONGHOP!V1456="","",IF(OR(TONGHOP!O1456="KTHP",TONGHOP!O1456="ThiTN"),TONGHOP!V1456,""))</f>
        <v/>
      </c>
      <c r="F1456" s="81" t="str">
        <f t="shared" si="44"/>
        <v/>
      </c>
      <c r="G1456" s="82" t="str">
        <f>IF(TONGHOP!W1456="","",IF(OR(TONGHOP!O1456="KTHP",TONGHOP!O1456="ThiTN"),TONGHOP!W1456,""))</f>
        <v/>
      </c>
      <c r="H1456" s="81" t="str">
        <f t="shared" si="45"/>
        <v/>
      </c>
    </row>
    <row r="1457" spans="1:8" hidden="1">
      <c r="A1457" s="80" t="str">
        <f>IF(TONGHOP!F1457="","",TONGHOP!F1457)</f>
        <v/>
      </c>
      <c r="B1457" s="76" t="str">
        <f>IF(TONGHOP!C1457="","",TONGHOP!C1457)</f>
        <v/>
      </c>
      <c r="C1457" s="76" t="str">
        <f>IF(TONGHOP!D1457="","",TONGHOP!D1457)</f>
        <v/>
      </c>
      <c r="D1457" s="81" t="str">
        <f>IF(TONGHOP!Q1457="","",TONGHOP!Q1457)</f>
        <v/>
      </c>
      <c r="E1457" s="82" t="str">
        <f>IF(TONGHOP!V1457="","",IF(OR(TONGHOP!O1457="KTHP",TONGHOP!O1457="ThiTN"),TONGHOP!V1457,""))</f>
        <v/>
      </c>
      <c r="F1457" s="81" t="str">
        <f t="shared" si="44"/>
        <v/>
      </c>
      <c r="G1457" s="82" t="str">
        <f>IF(TONGHOP!W1457="","",IF(OR(TONGHOP!O1457="KTHP",TONGHOP!O1457="ThiTN"),TONGHOP!W1457,""))</f>
        <v/>
      </c>
      <c r="H1457" s="81" t="str">
        <f t="shared" si="45"/>
        <v/>
      </c>
    </row>
    <row r="1458" spans="1:8" hidden="1">
      <c r="A1458" s="80" t="str">
        <f>IF(TONGHOP!F1458="","",TONGHOP!F1458)</f>
        <v/>
      </c>
      <c r="B1458" s="76" t="str">
        <f>IF(TONGHOP!C1458="","",TONGHOP!C1458)</f>
        <v/>
      </c>
      <c r="C1458" s="76" t="str">
        <f>IF(TONGHOP!D1458="","",TONGHOP!D1458)</f>
        <v/>
      </c>
      <c r="D1458" s="81" t="str">
        <f>IF(TONGHOP!Q1458="","",TONGHOP!Q1458)</f>
        <v/>
      </c>
      <c r="E1458" s="82" t="str">
        <f>IF(TONGHOP!V1458="","",IF(OR(TONGHOP!O1458="KTHP",TONGHOP!O1458="ThiTN"),TONGHOP!V1458,""))</f>
        <v/>
      </c>
      <c r="F1458" s="81" t="str">
        <f t="shared" si="44"/>
        <v/>
      </c>
      <c r="G1458" s="82" t="str">
        <f>IF(TONGHOP!W1458="","",IF(OR(TONGHOP!O1458="KTHP",TONGHOP!O1458="ThiTN"),TONGHOP!W1458,""))</f>
        <v/>
      </c>
      <c r="H1458" s="81" t="str">
        <f t="shared" si="45"/>
        <v/>
      </c>
    </row>
    <row r="1459" spans="1:8" hidden="1">
      <c r="A1459" s="80" t="str">
        <f>IF(TONGHOP!F1459="","",TONGHOP!F1459)</f>
        <v/>
      </c>
      <c r="B1459" s="76" t="str">
        <f>IF(TONGHOP!C1459="","",TONGHOP!C1459)</f>
        <v/>
      </c>
      <c r="C1459" s="76" t="str">
        <f>IF(TONGHOP!D1459="","",TONGHOP!D1459)</f>
        <v/>
      </c>
      <c r="D1459" s="81" t="str">
        <f>IF(TONGHOP!Q1459="","",TONGHOP!Q1459)</f>
        <v/>
      </c>
      <c r="E1459" s="82" t="str">
        <f>IF(TONGHOP!V1459="","",IF(OR(TONGHOP!O1459="KTHP",TONGHOP!O1459="ThiTN"),TONGHOP!V1459,""))</f>
        <v/>
      </c>
      <c r="F1459" s="81" t="str">
        <f t="shared" si="44"/>
        <v/>
      </c>
      <c r="G1459" s="82" t="str">
        <f>IF(TONGHOP!W1459="","",IF(OR(TONGHOP!O1459="KTHP",TONGHOP!O1459="ThiTN"),TONGHOP!W1459,""))</f>
        <v/>
      </c>
      <c r="H1459" s="81" t="str">
        <f t="shared" si="45"/>
        <v/>
      </c>
    </row>
    <row r="1460" spans="1:8" hidden="1">
      <c r="A1460" s="80" t="str">
        <f>IF(TONGHOP!F1460="","",TONGHOP!F1460)</f>
        <v/>
      </c>
      <c r="B1460" s="76" t="str">
        <f>IF(TONGHOP!C1460="","",TONGHOP!C1460)</f>
        <v/>
      </c>
      <c r="C1460" s="76" t="str">
        <f>IF(TONGHOP!D1460="","",TONGHOP!D1460)</f>
        <v/>
      </c>
      <c r="D1460" s="81" t="str">
        <f>IF(TONGHOP!Q1460="","",TONGHOP!Q1460)</f>
        <v/>
      </c>
      <c r="E1460" s="82" t="str">
        <f>IF(TONGHOP!V1460="","",IF(OR(TONGHOP!O1460="KTHP",TONGHOP!O1460="ThiTN"),TONGHOP!V1460,""))</f>
        <v/>
      </c>
      <c r="F1460" s="81" t="str">
        <f t="shared" si="44"/>
        <v/>
      </c>
      <c r="G1460" s="82" t="str">
        <f>IF(TONGHOP!W1460="","",IF(OR(TONGHOP!O1460="KTHP",TONGHOP!O1460="ThiTN"),TONGHOP!W1460,""))</f>
        <v/>
      </c>
      <c r="H1460" s="81" t="str">
        <f t="shared" si="45"/>
        <v/>
      </c>
    </row>
    <row r="1461" spans="1:8" hidden="1">
      <c r="A1461" s="80" t="str">
        <f>IF(TONGHOP!F1461="","",TONGHOP!F1461)</f>
        <v/>
      </c>
      <c r="B1461" s="76" t="str">
        <f>IF(TONGHOP!C1461="","",TONGHOP!C1461)</f>
        <v/>
      </c>
      <c r="C1461" s="76" t="str">
        <f>IF(TONGHOP!D1461="","",TONGHOP!D1461)</f>
        <v/>
      </c>
      <c r="D1461" s="81" t="str">
        <f>IF(TONGHOP!Q1461="","",TONGHOP!Q1461)</f>
        <v/>
      </c>
      <c r="E1461" s="82" t="str">
        <f>IF(TONGHOP!V1461="","",IF(OR(TONGHOP!O1461="KTHP",TONGHOP!O1461="ThiTN"),TONGHOP!V1461,""))</f>
        <v/>
      </c>
      <c r="F1461" s="81" t="str">
        <f t="shared" si="44"/>
        <v/>
      </c>
      <c r="G1461" s="82" t="str">
        <f>IF(TONGHOP!W1461="","",IF(OR(TONGHOP!O1461="KTHP",TONGHOP!O1461="ThiTN"),TONGHOP!W1461,""))</f>
        <v/>
      </c>
      <c r="H1461" s="81" t="str">
        <f t="shared" si="45"/>
        <v/>
      </c>
    </row>
    <row r="1462" spans="1:8" hidden="1">
      <c r="A1462" s="80" t="str">
        <f>IF(TONGHOP!F1462="","",TONGHOP!F1462)</f>
        <v/>
      </c>
      <c r="B1462" s="76" t="str">
        <f>IF(TONGHOP!C1462="","",TONGHOP!C1462)</f>
        <v/>
      </c>
      <c r="C1462" s="76" t="str">
        <f>IF(TONGHOP!D1462="","",TONGHOP!D1462)</f>
        <v/>
      </c>
      <c r="D1462" s="81" t="str">
        <f>IF(TONGHOP!Q1462="","",TONGHOP!Q1462)</f>
        <v/>
      </c>
      <c r="E1462" s="82" t="str">
        <f>IF(TONGHOP!V1462="","",IF(OR(TONGHOP!O1462="KTHP",TONGHOP!O1462="ThiTN"),TONGHOP!V1462,""))</f>
        <v/>
      </c>
      <c r="F1462" s="81" t="str">
        <f t="shared" si="44"/>
        <v/>
      </c>
      <c r="G1462" s="82" t="str">
        <f>IF(TONGHOP!W1462="","",IF(OR(TONGHOP!O1462="KTHP",TONGHOP!O1462="ThiTN"),TONGHOP!W1462,""))</f>
        <v/>
      </c>
      <c r="H1462" s="81" t="str">
        <f t="shared" si="45"/>
        <v/>
      </c>
    </row>
    <row r="1463" spans="1:8" hidden="1">
      <c r="A1463" s="80" t="str">
        <f>IF(TONGHOP!F1463="","",TONGHOP!F1463)</f>
        <v/>
      </c>
      <c r="B1463" s="76" t="str">
        <f>IF(TONGHOP!C1463="","",TONGHOP!C1463)</f>
        <v/>
      </c>
      <c r="C1463" s="76" t="str">
        <f>IF(TONGHOP!D1463="","",TONGHOP!D1463)</f>
        <v/>
      </c>
      <c r="D1463" s="81" t="str">
        <f>IF(TONGHOP!Q1463="","",TONGHOP!Q1463)</f>
        <v/>
      </c>
      <c r="E1463" s="82" t="str">
        <f>IF(TONGHOP!V1463="","",IF(OR(TONGHOP!O1463="KTHP",TONGHOP!O1463="ThiTN"),TONGHOP!V1463,""))</f>
        <v/>
      </c>
      <c r="F1463" s="81" t="str">
        <f t="shared" si="44"/>
        <v/>
      </c>
      <c r="G1463" s="82" t="str">
        <f>IF(TONGHOP!W1463="","",IF(OR(TONGHOP!O1463="KTHP",TONGHOP!O1463="ThiTN"),TONGHOP!W1463,""))</f>
        <v/>
      </c>
      <c r="H1463" s="81" t="str">
        <f t="shared" si="45"/>
        <v/>
      </c>
    </row>
    <row r="1464" spans="1:8" hidden="1">
      <c r="A1464" s="80" t="str">
        <f>IF(TONGHOP!F1464="","",TONGHOP!F1464)</f>
        <v/>
      </c>
      <c r="B1464" s="76" t="str">
        <f>IF(TONGHOP!C1464="","",TONGHOP!C1464)</f>
        <v/>
      </c>
      <c r="C1464" s="76" t="str">
        <f>IF(TONGHOP!D1464="","",TONGHOP!D1464)</f>
        <v/>
      </c>
      <c r="D1464" s="81" t="str">
        <f>IF(TONGHOP!Q1464="","",TONGHOP!Q1464)</f>
        <v/>
      </c>
      <c r="E1464" s="82" t="str">
        <f>IF(TONGHOP!V1464="","",IF(OR(TONGHOP!O1464="KTHP",TONGHOP!O1464="ThiTN"),TONGHOP!V1464,""))</f>
        <v/>
      </c>
      <c r="F1464" s="81" t="str">
        <f t="shared" si="44"/>
        <v/>
      </c>
      <c r="G1464" s="82" t="str">
        <f>IF(TONGHOP!W1464="","",IF(OR(TONGHOP!O1464="KTHP",TONGHOP!O1464="ThiTN"),TONGHOP!W1464,""))</f>
        <v/>
      </c>
      <c r="H1464" s="81" t="str">
        <f t="shared" si="45"/>
        <v/>
      </c>
    </row>
    <row r="1465" spans="1:8" hidden="1">
      <c r="A1465" s="80" t="str">
        <f>IF(TONGHOP!F1465="","",TONGHOP!F1465)</f>
        <v/>
      </c>
      <c r="B1465" s="76" t="str">
        <f>IF(TONGHOP!C1465="","",TONGHOP!C1465)</f>
        <v/>
      </c>
      <c r="C1465" s="76" t="str">
        <f>IF(TONGHOP!D1465="","",TONGHOP!D1465)</f>
        <v/>
      </c>
      <c r="D1465" s="81" t="str">
        <f>IF(TONGHOP!Q1465="","",TONGHOP!Q1465)</f>
        <v/>
      </c>
      <c r="E1465" s="82" t="str">
        <f>IF(TONGHOP!V1465="","",IF(OR(TONGHOP!O1465="KTHP",TONGHOP!O1465="ThiTN"),TONGHOP!V1465,""))</f>
        <v/>
      </c>
      <c r="F1465" s="81" t="str">
        <f t="shared" si="44"/>
        <v/>
      </c>
      <c r="G1465" s="82" t="str">
        <f>IF(TONGHOP!W1465="","",IF(OR(TONGHOP!O1465="KTHP",TONGHOP!O1465="ThiTN"),TONGHOP!W1465,""))</f>
        <v/>
      </c>
      <c r="H1465" s="81" t="str">
        <f t="shared" si="45"/>
        <v/>
      </c>
    </row>
    <row r="1466" spans="1:8" hidden="1">
      <c r="A1466" s="80" t="str">
        <f>IF(TONGHOP!F1466="","",TONGHOP!F1466)</f>
        <v/>
      </c>
      <c r="B1466" s="76" t="str">
        <f>IF(TONGHOP!C1466="","",TONGHOP!C1466)</f>
        <v/>
      </c>
      <c r="C1466" s="76" t="str">
        <f>IF(TONGHOP!D1466="","",TONGHOP!D1466)</f>
        <v/>
      </c>
      <c r="D1466" s="81" t="str">
        <f>IF(TONGHOP!Q1466="","",TONGHOP!Q1466)</f>
        <v/>
      </c>
      <c r="E1466" s="82" t="str">
        <f>IF(TONGHOP!V1466="","",IF(OR(TONGHOP!O1466="KTHP",TONGHOP!O1466="ThiTN"),TONGHOP!V1466,""))</f>
        <v/>
      </c>
      <c r="F1466" s="81" t="str">
        <f t="shared" si="44"/>
        <v/>
      </c>
      <c r="G1466" s="82" t="str">
        <f>IF(TONGHOP!W1466="","",IF(OR(TONGHOP!O1466="KTHP",TONGHOP!O1466="ThiTN"),TONGHOP!W1466,""))</f>
        <v/>
      </c>
      <c r="H1466" s="81" t="str">
        <f t="shared" si="45"/>
        <v/>
      </c>
    </row>
    <row r="1467" spans="1:8" hidden="1">
      <c r="A1467" s="80" t="str">
        <f>IF(TONGHOP!F1467="","",TONGHOP!F1467)</f>
        <v/>
      </c>
      <c r="B1467" s="76" t="str">
        <f>IF(TONGHOP!C1467="","",TONGHOP!C1467)</f>
        <v/>
      </c>
      <c r="C1467" s="76" t="str">
        <f>IF(TONGHOP!D1467="","",TONGHOP!D1467)</f>
        <v/>
      </c>
      <c r="D1467" s="81" t="str">
        <f>IF(TONGHOP!Q1467="","",TONGHOP!Q1467)</f>
        <v/>
      </c>
      <c r="E1467" s="82" t="str">
        <f>IF(TONGHOP!V1467="","",IF(OR(TONGHOP!O1467="KTHP",TONGHOP!O1467="ThiTN"),TONGHOP!V1467,""))</f>
        <v/>
      </c>
      <c r="F1467" s="81" t="str">
        <f t="shared" si="44"/>
        <v/>
      </c>
      <c r="G1467" s="82" t="str">
        <f>IF(TONGHOP!W1467="","",IF(OR(TONGHOP!O1467="KTHP",TONGHOP!O1467="ThiTN"),TONGHOP!W1467,""))</f>
        <v/>
      </c>
      <c r="H1467" s="81" t="str">
        <f t="shared" si="45"/>
        <v/>
      </c>
    </row>
    <row r="1468" spans="1:8" hidden="1">
      <c r="A1468" s="80" t="str">
        <f>IF(TONGHOP!F1468="","",TONGHOP!F1468)</f>
        <v/>
      </c>
      <c r="B1468" s="76" t="str">
        <f>IF(TONGHOP!C1468="","",TONGHOP!C1468)</f>
        <v/>
      </c>
      <c r="C1468" s="76" t="str">
        <f>IF(TONGHOP!D1468="","",TONGHOP!D1468)</f>
        <v/>
      </c>
      <c r="D1468" s="81" t="str">
        <f>IF(TONGHOP!Q1468="","",TONGHOP!Q1468)</f>
        <v/>
      </c>
      <c r="E1468" s="82" t="str">
        <f>IF(TONGHOP!V1468="","",IF(OR(TONGHOP!O1468="KTHP",TONGHOP!O1468="ThiTN"),TONGHOP!V1468,""))</f>
        <v/>
      </c>
      <c r="F1468" s="81" t="str">
        <f t="shared" si="44"/>
        <v/>
      </c>
      <c r="G1468" s="82" t="str">
        <f>IF(TONGHOP!W1468="","",IF(OR(TONGHOP!O1468="KTHP",TONGHOP!O1468="ThiTN"),TONGHOP!W1468,""))</f>
        <v/>
      </c>
      <c r="H1468" s="81" t="str">
        <f t="shared" si="45"/>
        <v/>
      </c>
    </row>
    <row r="1469" spans="1:8" hidden="1">
      <c r="A1469" s="80" t="str">
        <f>IF(TONGHOP!F1469="","",TONGHOP!F1469)</f>
        <v/>
      </c>
      <c r="B1469" s="76" t="str">
        <f>IF(TONGHOP!C1469="","",TONGHOP!C1469)</f>
        <v/>
      </c>
      <c r="C1469" s="76" t="str">
        <f>IF(TONGHOP!D1469="","",TONGHOP!D1469)</f>
        <v/>
      </c>
      <c r="D1469" s="81" t="str">
        <f>IF(TONGHOP!Q1469="","",TONGHOP!Q1469)</f>
        <v/>
      </c>
      <c r="E1469" s="82" t="str">
        <f>IF(TONGHOP!V1469="","",IF(OR(TONGHOP!O1469="KTHP",TONGHOP!O1469="ThiTN"),TONGHOP!V1469,""))</f>
        <v/>
      </c>
      <c r="F1469" s="81" t="str">
        <f t="shared" si="44"/>
        <v/>
      </c>
      <c r="G1469" s="82" t="str">
        <f>IF(TONGHOP!W1469="","",IF(OR(TONGHOP!O1469="KTHP",TONGHOP!O1469="ThiTN"),TONGHOP!W1469,""))</f>
        <v/>
      </c>
      <c r="H1469" s="81" t="str">
        <f t="shared" si="45"/>
        <v/>
      </c>
    </row>
    <row r="1470" spans="1:8" hidden="1">
      <c r="A1470" s="80" t="str">
        <f>IF(TONGHOP!F1470="","",TONGHOP!F1470)</f>
        <v/>
      </c>
      <c r="B1470" s="76" t="str">
        <f>IF(TONGHOP!C1470="","",TONGHOP!C1470)</f>
        <v/>
      </c>
      <c r="C1470" s="76" t="str">
        <f>IF(TONGHOP!D1470="","",TONGHOP!D1470)</f>
        <v/>
      </c>
      <c r="D1470" s="81" t="str">
        <f>IF(TONGHOP!Q1470="","",TONGHOP!Q1470)</f>
        <v/>
      </c>
      <c r="E1470" s="82" t="str">
        <f>IF(TONGHOP!V1470="","",IF(OR(TONGHOP!O1470="KTHP",TONGHOP!O1470="ThiTN"),TONGHOP!V1470,""))</f>
        <v/>
      </c>
      <c r="F1470" s="81" t="str">
        <f t="shared" si="44"/>
        <v/>
      </c>
      <c r="G1470" s="82" t="str">
        <f>IF(TONGHOP!W1470="","",IF(OR(TONGHOP!O1470="KTHP",TONGHOP!O1470="ThiTN"),TONGHOP!W1470,""))</f>
        <v/>
      </c>
      <c r="H1470" s="81" t="str">
        <f t="shared" si="45"/>
        <v/>
      </c>
    </row>
    <row r="1471" spans="1:8" hidden="1">
      <c r="A1471" s="80" t="str">
        <f>IF(TONGHOP!F1471="","",TONGHOP!F1471)</f>
        <v/>
      </c>
      <c r="B1471" s="76" t="str">
        <f>IF(TONGHOP!C1471="","",TONGHOP!C1471)</f>
        <v/>
      </c>
      <c r="C1471" s="76" t="str">
        <f>IF(TONGHOP!D1471="","",TONGHOP!D1471)</f>
        <v/>
      </c>
      <c r="D1471" s="81" t="str">
        <f>IF(TONGHOP!Q1471="","",TONGHOP!Q1471)</f>
        <v/>
      </c>
      <c r="E1471" s="82" t="str">
        <f>IF(TONGHOP!V1471="","",IF(OR(TONGHOP!O1471="KTHP",TONGHOP!O1471="ThiTN"),TONGHOP!V1471,""))</f>
        <v/>
      </c>
      <c r="F1471" s="81" t="str">
        <f t="shared" si="44"/>
        <v/>
      </c>
      <c r="G1471" s="82" t="str">
        <f>IF(TONGHOP!W1471="","",IF(OR(TONGHOP!O1471="KTHP",TONGHOP!O1471="ThiTN"),TONGHOP!W1471,""))</f>
        <v/>
      </c>
      <c r="H1471" s="81" t="str">
        <f t="shared" si="45"/>
        <v/>
      </c>
    </row>
    <row r="1472" spans="1:8" hidden="1">
      <c r="A1472" s="80" t="str">
        <f>IF(TONGHOP!F1472="","",TONGHOP!F1472)</f>
        <v/>
      </c>
      <c r="B1472" s="76" t="str">
        <f>IF(TONGHOP!C1472="","",TONGHOP!C1472)</f>
        <v/>
      </c>
      <c r="C1472" s="76" t="str">
        <f>IF(TONGHOP!D1472="","",TONGHOP!D1472)</f>
        <v/>
      </c>
      <c r="D1472" s="81" t="str">
        <f>IF(TONGHOP!Q1472="","",TONGHOP!Q1472)</f>
        <v/>
      </c>
      <c r="E1472" s="82" t="str">
        <f>IF(TONGHOP!V1472="","",IF(OR(TONGHOP!O1472="KTHP",TONGHOP!O1472="ThiTN"),TONGHOP!V1472,""))</f>
        <v/>
      </c>
      <c r="F1472" s="81" t="str">
        <f t="shared" si="44"/>
        <v/>
      </c>
      <c r="G1472" s="82" t="str">
        <f>IF(TONGHOP!W1472="","",IF(OR(TONGHOP!O1472="KTHP",TONGHOP!O1472="ThiTN"),TONGHOP!W1472,""))</f>
        <v/>
      </c>
      <c r="H1472" s="81" t="str">
        <f t="shared" si="45"/>
        <v/>
      </c>
    </row>
    <row r="1473" spans="1:8" hidden="1">
      <c r="A1473" s="80" t="str">
        <f>IF(TONGHOP!F1473="","",TONGHOP!F1473)</f>
        <v/>
      </c>
      <c r="B1473" s="76" t="str">
        <f>IF(TONGHOP!C1473="","",TONGHOP!C1473)</f>
        <v/>
      </c>
      <c r="C1473" s="76" t="str">
        <f>IF(TONGHOP!D1473="","",TONGHOP!D1473)</f>
        <v/>
      </c>
      <c r="D1473" s="81" t="str">
        <f>IF(TONGHOP!Q1473="","",TONGHOP!Q1473)</f>
        <v/>
      </c>
      <c r="E1473" s="82" t="str">
        <f>IF(TONGHOP!V1473="","",IF(OR(TONGHOP!O1473="KTHP",TONGHOP!O1473="ThiTN"),TONGHOP!V1473,""))</f>
        <v/>
      </c>
      <c r="F1473" s="81" t="str">
        <f t="shared" si="44"/>
        <v/>
      </c>
      <c r="G1473" s="82" t="str">
        <f>IF(TONGHOP!W1473="","",IF(OR(TONGHOP!O1473="KTHP",TONGHOP!O1473="ThiTN"),TONGHOP!W1473,""))</f>
        <v/>
      </c>
      <c r="H1473" s="81" t="str">
        <f t="shared" si="45"/>
        <v/>
      </c>
    </row>
    <row r="1474" spans="1:8" hidden="1">
      <c r="A1474" s="80" t="str">
        <f>IF(TONGHOP!F1474="","",TONGHOP!F1474)</f>
        <v/>
      </c>
      <c r="B1474" s="76" t="str">
        <f>IF(TONGHOP!C1474="","",TONGHOP!C1474)</f>
        <v/>
      </c>
      <c r="C1474" s="76" t="str">
        <f>IF(TONGHOP!D1474="","",TONGHOP!D1474)</f>
        <v/>
      </c>
      <c r="D1474" s="81" t="str">
        <f>IF(TONGHOP!Q1474="","",TONGHOP!Q1474)</f>
        <v/>
      </c>
      <c r="E1474" s="82" t="str">
        <f>IF(TONGHOP!V1474="","",IF(OR(TONGHOP!O1474="KTHP",TONGHOP!O1474="ThiTN"),TONGHOP!V1474,""))</f>
        <v/>
      </c>
      <c r="F1474" s="81" t="str">
        <f t="shared" si="44"/>
        <v/>
      </c>
      <c r="G1474" s="82" t="str">
        <f>IF(TONGHOP!W1474="","",IF(OR(TONGHOP!O1474="KTHP",TONGHOP!O1474="ThiTN"),TONGHOP!W1474,""))</f>
        <v/>
      </c>
      <c r="H1474" s="81" t="str">
        <f t="shared" si="45"/>
        <v/>
      </c>
    </row>
    <row r="1475" spans="1:8" hidden="1">
      <c r="A1475" s="80" t="str">
        <f>IF(TONGHOP!F1475="","",TONGHOP!F1475)</f>
        <v/>
      </c>
      <c r="B1475" s="76" t="str">
        <f>IF(TONGHOP!C1475="","",TONGHOP!C1475)</f>
        <v/>
      </c>
      <c r="C1475" s="76" t="str">
        <f>IF(TONGHOP!D1475="","",TONGHOP!D1475)</f>
        <v/>
      </c>
      <c r="D1475" s="81" t="str">
        <f>IF(TONGHOP!Q1475="","",TONGHOP!Q1475)</f>
        <v/>
      </c>
      <c r="E1475" s="82" t="str">
        <f>IF(TONGHOP!V1475="","",IF(OR(TONGHOP!O1475="KTHP",TONGHOP!O1475="ThiTN"),TONGHOP!V1475,""))</f>
        <v/>
      </c>
      <c r="F1475" s="81" t="str">
        <f t="shared" ref="F1475:F1501" si="46">IF(E1475="","",D1475*0.3/60)</f>
        <v/>
      </c>
      <c r="G1475" s="82" t="str">
        <f>IF(TONGHOP!W1475="","",IF(OR(TONGHOP!O1475="KTHP",TONGHOP!O1475="ThiTN"),TONGHOP!W1475,""))</f>
        <v/>
      </c>
      <c r="H1475" s="81" t="str">
        <f t="shared" ref="H1475:H1501" si="47">IF(G1475="","",D1475*0.3/60)</f>
        <v/>
      </c>
    </row>
    <row r="1476" spans="1:8" hidden="1">
      <c r="A1476" s="80" t="str">
        <f>IF(TONGHOP!F1476="","",TONGHOP!F1476)</f>
        <v/>
      </c>
      <c r="B1476" s="76" t="str">
        <f>IF(TONGHOP!C1476="","",TONGHOP!C1476)</f>
        <v/>
      </c>
      <c r="C1476" s="76" t="str">
        <f>IF(TONGHOP!D1476="","",TONGHOP!D1476)</f>
        <v/>
      </c>
      <c r="D1476" s="81" t="str">
        <f>IF(TONGHOP!Q1476="","",TONGHOP!Q1476)</f>
        <v/>
      </c>
      <c r="E1476" s="82" t="str">
        <f>IF(TONGHOP!V1476="","",IF(OR(TONGHOP!O1476="KTHP",TONGHOP!O1476="ThiTN"),TONGHOP!V1476,""))</f>
        <v/>
      </c>
      <c r="F1476" s="81" t="str">
        <f t="shared" si="46"/>
        <v/>
      </c>
      <c r="G1476" s="82" t="str">
        <f>IF(TONGHOP!W1476="","",IF(OR(TONGHOP!O1476="KTHP",TONGHOP!O1476="ThiTN"),TONGHOP!W1476,""))</f>
        <v/>
      </c>
      <c r="H1476" s="81" t="str">
        <f t="shared" si="47"/>
        <v/>
      </c>
    </row>
    <row r="1477" spans="1:8" hidden="1">
      <c r="A1477" s="80" t="str">
        <f>IF(TONGHOP!F1477="","",TONGHOP!F1477)</f>
        <v/>
      </c>
      <c r="B1477" s="76" t="str">
        <f>IF(TONGHOP!C1477="","",TONGHOP!C1477)</f>
        <v/>
      </c>
      <c r="C1477" s="76" t="str">
        <f>IF(TONGHOP!D1477="","",TONGHOP!D1477)</f>
        <v/>
      </c>
      <c r="D1477" s="81" t="str">
        <f>IF(TONGHOP!Q1477="","",TONGHOP!Q1477)</f>
        <v/>
      </c>
      <c r="E1477" s="82" t="str">
        <f>IF(TONGHOP!V1477="","",IF(OR(TONGHOP!O1477="KTHP",TONGHOP!O1477="ThiTN"),TONGHOP!V1477,""))</f>
        <v/>
      </c>
      <c r="F1477" s="81" t="str">
        <f t="shared" si="46"/>
        <v/>
      </c>
      <c r="G1477" s="82" t="str">
        <f>IF(TONGHOP!W1477="","",IF(OR(TONGHOP!O1477="KTHP",TONGHOP!O1477="ThiTN"),TONGHOP!W1477,""))</f>
        <v/>
      </c>
      <c r="H1477" s="81" t="str">
        <f t="shared" si="47"/>
        <v/>
      </c>
    </row>
    <row r="1478" spans="1:8" hidden="1">
      <c r="A1478" s="80" t="str">
        <f>IF(TONGHOP!F1478="","",TONGHOP!F1478)</f>
        <v/>
      </c>
      <c r="B1478" s="76" t="str">
        <f>IF(TONGHOP!C1478="","",TONGHOP!C1478)</f>
        <v/>
      </c>
      <c r="C1478" s="76" t="str">
        <f>IF(TONGHOP!D1478="","",TONGHOP!D1478)</f>
        <v/>
      </c>
      <c r="D1478" s="81" t="str">
        <f>IF(TONGHOP!Q1478="","",TONGHOP!Q1478)</f>
        <v/>
      </c>
      <c r="E1478" s="82" t="str">
        <f>IF(TONGHOP!V1478="","",IF(OR(TONGHOP!O1478="KTHP",TONGHOP!O1478="ThiTN"),TONGHOP!V1478,""))</f>
        <v/>
      </c>
      <c r="F1478" s="81" t="str">
        <f t="shared" si="46"/>
        <v/>
      </c>
      <c r="G1478" s="82" t="str">
        <f>IF(TONGHOP!W1478="","",IF(OR(TONGHOP!O1478="KTHP",TONGHOP!O1478="ThiTN"),TONGHOP!W1478,""))</f>
        <v/>
      </c>
      <c r="H1478" s="81" t="str">
        <f t="shared" si="47"/>
        <v/>
      </c>
    </row>
    <row r="1479" spans="1:8" hidden="1">
      <c r="A1479" s="80" t="str">
        <f>IF(TONGHOP!F1479="","",TONGHOP!F1479)</f>
        <v/>
      </c>
      <c r="B1479" s="76" t="str">
        <f>IF(TONGHOP!C1479="","",TONGHOP!C1479)</f>
        <v/>
      </c>
      <c r="C1479" s="76" t="str">
        <f>IF(TONGHOP!D1479="","",TONGHOP!D1479)</f>
        <v/>
      </c>
      <c r="D1479" s="81" t="str">
        <f>IF(TONGHOP!Q1479="","",TONGHOP!Q1479)</f>
        <v/>
      </c>
      <c r="E1479" s="82" t="str">
        <f>IF(TONGHOP!V1479="","",IF(OR(TONGHOP!O1479="KTHP",TONGHOP!O1479="ThiTN"),TONGHOP!V1479,""))</f>
        <v/>
      </c>
      <c r="F1479" s="81" t="str">
        <f t="shared" si="46"/>
        <v/>
      </c>
      <c r="G1479" s="82" t="str">
        <f>IF(TONGHOP!W1479="","",IF(OR(TONGHOP!O1479="KTHP",TONGHOP!O1479="ThiTN"),TONGHOP!W1479,""))</f>
        <v/>
      </c>
      <c r="H1479" s="81" t="str">
        <f t="shared" si="47"/>
        <v/>
      </c>
    </row>
    <row r="1480" spans="1:8" hidden="1">
      <c r="A1480" s="80" t="str">
        <f>IF(TONGHOP!F1480="","",TONGHOP!F1480)</f>
        <v/>
      </c>
      <c r="B1480" s="76" t="str">
        <f>IF(TONGHOP!C1480="","",TONGHOP!C1480)</f>
        <v/>
      </c>
      <c r="C1480" s="76" t="str">
        <f>IF(TONGHOP!D1480="","",TONGHOP!D1480)</f>
        <v/>
      </c>
      <c r="D1480" s="81" t="str">
        <f>IF(TONGHOP!Q1480="","",TONGHOP!Q1480)</f>
        <v/>
      </c>
      <c r="E1480" s="82" t="str">
        <f>IF(TONGHOP!V1480="","",IF(OR(TONGHOP!O1480="KTHP",TONGHOP!O1480="ThiTN"),TONGHOP!V1480,""))</f>
        <v/>
      </c>
      <c r="F1480" s="81" t="str">
        <f t="shared" si="46"/>
        <v/>
      </c>
      <c r="G1480" s="82" t="str">
        <f>IF(TONGHOP!W1480="","",IF(OR(TONGHOP!O1480="KTHP",TONGHOP!O1480="ThiTN"),TONGHOP!W1480,""))</f>
        <v/>
      </c>
      <c r="H1480" s="81" t="str">
        <f t="shared" si="47"/>
        <v/>
      </c>
    </row>
    <row r="1481" spans="1:8" hidden="1">
      <c r="A1481" s="80" t="str">
        <f>IF(TONGHOP!F1481="","",TONGHOP!F1481)</f>
        <v/>
      </c>
      <c r="B1481" s="76" t="str">
        <f>IF(TONGHOP!C1481="","",TONGHOP!C1481)</f>
        <v/>
      </c>
      <c r="C1481" s="76" t="str">
        <f>IF(TONGHOP!D1481="","",TONGHOP!D1481)</f>
        <v/>
      </c>
      <c r="D1481" s="81" t="str">
        <f>IF(TONGHOP!Q1481="","",TONGHOP!Q1481)</f>
        <v/>
      </c>
      <c r="E1481" s="82" t="str">
        <f>IF(TONGHOP!V1481="","",IF(OR(TONGHOP!O1481="KTHP",TONGHOP!O1481="ThiTN"),TONGHOP!V1481,""))</f>
        <v/>
      </c>
      <c r="F1481" s="81" t="str">
        <f t="shared" si="46"/>
        <v/>
      </c>
      <c r="G1481" s="82" t="str">
        <f>IF(TONGHOP!W1481="","",IF(OR(TONGHOP!O1481="KTHP",TONGHOP!O1481="ThiTN"),TONGHOP!W1481,""))</f>
        <v/>
      </c>
      <c r="H1481" s="81" t="str">
        <f t="shared" si="47"/>
        <v/>
      </c>
    </row>
    <row r="1482" spans="1:8" hidden="1">
      <c r="A1482" s="80" t="str">
        <f>IF(TONGHOP!F1482="","",TONGHOP!F1482)</f>
        <v/>
      </c>
      <c r="B1482" s="76" t="str">
        <f>IF(TONGHOP!C1482="","",TONGHOP!C1482)</f>
        <v/>
      </c>
      <c r="C1482" s="76" t="str">
        <f>IF(TONGHOP!D1482="","",TONGHOP!D1482)</f>
        <v/>
      </c>
      <c r="D1482" s="81" t="str">
        <f>IF(TONGHOP!Q1482="","",TONGHOP!Q1482)</f>
        <v/>
      </c>
      <c r="E1482" s="82" t="str">
        <f>IF(TONGHOP!V1482="","",IF(OR(TONGHOP!O1482="KTHP",TONGHOP!O1482="ThiTN"),TONGHOP!V1482,""))</f>
        <v/>
      </c>
      <c r="F1482" s="81" t="str">
        <f t="shared" si="46"/>
        <v/>
      </c>
      <c r="G1482" s="82" t="str">
        <f>IF(TONGHOP!W1482="","",IF(OR(TONGHOP!O1482="KTHP",TONGHOP!O1482="ThiTN"),TONGHOP!W1482,""))</f>
        <v/>
      </c>
      <c r="H1482" s="81" t="str">
        <f t="shared" si="47"/>
        <v/>
      </c>
    </row>
    <row r="1483" spans="1:8" hidden="1">
      <c r="A1483" s="80" t="str">
        <f>IF(TONGHOP!F1483="","",TONGHOP!F1483)</f>
        <v/>
      </c>
      <c r="B1483" s="76" t="str">
        <f>IF(TONGHOP!C1483="","",TONGHOP!C1483)</f>
        <v/>
      </c>
      <c r="C1483" s="76" t="str">
        <f>IF(TONGHOP!D1483="","",TONGHOP!D1483)</f>
        <v/>
      </c>
      <c r="D1483" s="81" t="str">
        <f>IF(TONGHOP!Q1483="","",TONGHOP!Q1483)</f>
        <v/>
      </c>
      <c r="E1483" s="82" t="str">
        <f>IF(TONGHOP!V1483="","",IF(OR(TONGHOP!O1483="KTHP",TONGHOP!O1483="ThiTN"),TONGHOP!V1483,""))</f>
        <v/>
      </c>
      <c r="F1483" s="81" t="str">
        <f t="shared" si="46"/>
        <v/>
      </c>
      <c r="G1483" s="82" t="str">
        <f>IF(TONGHOP!W1483="","",IF(OR(TONGHOP!O1483="KTHP",TONGHOP!O1483="ThiTN"),TONGHOP!W1483,""))</f>
        <v/>
      </c>
      <c r="H1483" s="81" t="str">
        <f t="shared" si="47"/>
        <v/>
      </c>
    </row>
    <row r="1484" spans="1:8" hidden="1">
      <c r="A1484" s="80" t="str">
        <f>IF(TONGHOP!F1484="","",TONGHOP!F1484)</f>
        <v/>
      </c>
      <c r="B1484" s="76" t="str">
        <f>IF(TONGHOP!C1484="","",TONGHOP!C1484)</f>
        <v/>
      </c>
      <c r="C1484" s="76" t="str">
        <f>IF(TONGHOP!D1484="","",TONGHOP!D1484)</f>
        <v/>
      </c>
      <c r="D1484" s="81" t="str">
        <f>IF(TONGHOP!Q1484="","",TONGHOP!Q1484)</f>
        <v/>
      </c>
      <c r="E1484" s="82" t="str">
        <f>IF(TONGHOP!V1484="","",IF(OR(TONGHOP!O1484="KTHP",TONGHOP!O1484="ThiTN"),TONGHOP!V1484,""))</f>
        <v/>
      </c>
      <c r="F1484" s="81" t="str">
        <f t="shared" si="46"/>
        <v/>
      </c>
      <c r="G1484" s="82" t="str">
        <f>IF(TONGHOP!W1484="","",IF(OR(TONGHOP!O1484="KTHP",TONGHOP!O1484="ThiTN"),TONGHOP!W1484,""))</f>
        <v/>
      </c>
      <c r="H1484" s="81" t="str">
        <f t="shared" si="47"/>
        <v/>
      </c>
    </row>
    <row r="1485" spans="1:8" hidden="1">
      <c r="A1485" s="80" t="str">
        <f>IF(TONGHOP!F1485="","",TONGHOP!F1485)</f>
        <v/>
      </c>
      <c r="B1485" s="76" t="str">
        <f>IF(TONGHOP!C1485="","",TONGHOP!C1485)</f>
        <v/>
      </c>
      <c r="C1485" s="76" t="str">
        <f>IF(TONGHOP!D1485="","",TONGHOP!D1485)</f>
        <v/>
      </c>
      <c r="D1485" s="81" t="str">
        <f>IF(TONGHOP!Q1485="","",TONGHOP!Q1485)</f>
        <v/>
      </c>
      <c r="E1485" s="82" t="str">
        <f>IF(TONGHOP!V1485="","",IF(OR(TONGHOP!O1485="KTHP",TONGHOP!O1485="ThiTN"),TONGHOP!V1485,""))</f>
        <v/>
      </c>
      <c r="F1485" s="81" t="str">
        <f t="shared" si="46"/>
        <v/>
      </c>
      <c r="G1485" s="82" t="str">
        <f>IF(TONGHOP!W1485="","",IF(OR(TONGHOP!O1485="KTHP",TONGHOP!O1485="ThiTN"),TONGHOP!W1485,""))</f>
        <v/>
      </c>
      <c r="H1485" s="81" t="str">
        <f t="shared" si="47"/>
        <v/>
      </c>
    </row>
    <row r="1486" spans="1:8" hidden="1">
      <c r="A1486" s="80" t="str">
        <f>IF(TONGHOP!F1486="","",TONGHOP!F1486)</f>
        <v/>
      </c>
      <c r="B1486" s="76" t="str">
        <f>IF(TONGHOP!C1486="","",TONGHOP!C1486)</f>
        <v/>
      </c>
      <c r="C1486" s="76" t="str">
        <f>IF(TONGHOP!D1486="","",TONGHOP!D1486)</f>
        <v/>
      </c>
      <c r="D1486" s="81" t="str">
        <f>IF(TONGHOP!Q1486="","",TONGHOP!Q1486)</f>
        <v/>
      </c>
      <c r="E1486" s="82" t="str">
        <f>IF(TONGHOP!V1486="","",IF(OR(TONGHOP!O1486="KTHP",TONGHOP!O1486="ThiTN"),TONGHOP!V1486,""))</f>
        <v/>
      </c>
      <c r="F1486" s="81" t="str">
        <f t="shared" si="46"/>
        <v/>
      </c>
      <c r="G1486" s="82" t="str">
        <f>IF(TONGHOP!W1486="","",IF(OR(TONGHOP!O1486="KTHP",TONGHOP!O1486="ThiTN"),TONGHOP!W1486,""))</f>
        <v/>
      </c>
      <c r="H1486" s="81" t="str">
        <f t="shared" si="47"/>
        <v/>
      </c>
    </row>
    <row r="1487" spans="1:8" hidden="1">
      <c r="A1487" s="80" t="str">
        <f>IF(TONGHOP!F1487="","",TONGHOP!F1487)</f>
        <v/>
      </c>
      <c r="B1487" s="76" t="str">
        <f>IF(TONGHOP!C1487="","",TONGHOP!C1487)</f>
        <v/>
      </c>
      <c r="C1487" s="76" t="str">
        <f>IF(TONGHOP!D1487="","",TONGHOP!D1487)</f>
        <v/>
      </c>
      <c r="D1487" s="81" t="str">
        <f>IF(TONGHOP!Q1487="","",TONGHOP!Q1487)</f>
        <v/>
      </c>
      <c r="E1487" s="82" t="str">
        <f>IF(TONGHOP!V1487="","",IF(OR(TONGHOP!O1487="KTHP",TONGHOP!O1487="ThiTN"),TONGHOP!V1487,""))</f>
        <v/>
      </c>
      <c r="F1487" s="81" t="str">
        <f t="shared" si="46"/>
        <v/>
      </c>
      <c r="G1487" s="82" t="str">
        <f>IF(TONGHOP!W1487="","",IF(OR(TONGHOP!O1487="KTHP",TONGHOP!O1487="ThiTN"),TONGHOP!W1487,""))</f>
        <v/>
      </c>
      <c r="H1487" s="81" t="str">
        <f t="shared" si="47"/>
        <v/>
      </c>
    </row>
    <row r="1488" spans="1:8" hidden="1">
      <c r="A1488" s="80" t="str">
        <f>IF(TONGHOP!F1488="","",TONGHOP!F1488)</f>
        <v/>
      </c>
      <c r="B1488" s="76" t="str">
        <f>IF(TONGHOP!C1488="","",TONGHOP!C1488)</f>
        <v/>
      </c>
      <c r="C1488" s="76" t="str">
        <f>IF(TONGHOP!D1488="","",TONGHOP!D1488)</f>
        <v/>
      </c>
      <c r="D1488" s="81" t="str">
        <f>IF(TONGHOP!Q1488="","",TONGHOP!Q1488)</f>
        <v/>
      </c>
      <c r="E1488" s="82" t="str">
        <f>IF(TONGHOP!V1488="","",IF(OR(TONGHOP!O1488="KTHP",TONGHOP!O1488="ThiTN"),TONGHOP!V1488,""))</f>
        <v/>
      </c>
      <c r="F1488" s="81" t="str">
        <f t="shared" si="46"/>
        <v/>
      </c>
      <c r="G1488" s="82" t="str">
        <f>IF(TONGHOP!W1488="","",IF(OR(TONGHOP!O1488="KTHP",TONGHOP!O1488="ThiTN"),TONGHOP!W1488,""))</f>
        <v/>
      </c>
      <c r="H1488" s="81" t="str">
        <f t="shared" si="47"/>
        <v/>
      </c>
    </row>
    <row r="1489" spans="1:8" hidden="1">
      <c r="A1489" s="80" t="str">
        <f>IF(TONGHOP!F1489="","",TONGHOP!F1489)</f>
        <v/>
      </c>
      <c r="B1489" s="76" t="str">
        <f>IF(TONGHOP!C1489="","",TONGHOP!C1489)</f>
        <v/>
      </c>
      <c r="C1489" s="76" t="str">
        <f>IF(TONGHOP!D1489="","",TONGHOP!D1489)</f>
        <v/>
      </c>
      <c r="D1489" s="81" t="str">
        <f>IF(TONGHOP!Q1489="","",TONGHOP!Q1489)</f>
        <v/>
      </c>
      <c r="E1489" s="82" t="str">
        <f>IF(TONGHOP!V1489="","",IF(OR(TONGHOP!O1489="KTHP",TONGHOP!O1489="ThiTN"),TONGHOP!V1489,""))</f>
        <v/>
      </c>
      <c r="F1489" s="81" t="str">
        <f t="shared" si="46"/>
        <v/>
      </c>
      <c r="G1489" s="82" t="str">
        <f>IF(TONGHOP!W1489="","",IF(OR(TONGHOP!O1489="KTHP",TONGHOP!O1489="ThiTN"),TONGHOP!W1489,""))</f>
        <v/>
      </c>
      <c r="H1489" s="81" t="str">
        <f t="shared" si="47"/>
        <v/>
      </c>
    </row>
    <row r="1490" spans="1:8" hidden="1">
      <c r="A1490" s="80" t="str">
        <f>IF(TONGHOP!F1490="","",TONGHOP!F1490)</f>
        <v/>
      </c>
      <c r="B1490" s="76" t="str">
        <f>IF(TONGHOP!C1490="","",TONGHOP!C1490)</f>
        <v/>
      </c>
      <c r="C1490" s="76" t="str">
        <f>IF(TONGHOP!D1490="","",TONGHOP!D1490)</f>
        <v/>
      </c>
      <c r="D1490" s="81" t="str">
        <f>IF(TONGHOP!Q1490="","",TONGHOP!Q1490)</f>
        <v/>
      </c>
      <c r="E1490" s="82" t="str">
        <f>IF(TONGHOP!V1490="","",IF(OR(TONGHOP!O1490="KTHP",TONGHOP!O1490="ThiTN"),TONGHOP!V1490,""))</f>
        <v/>
      </c>
      <c r="F1490" s="81" t="str">
        <f t="shared" si="46"/>
        <v/>
      </c>
      <c r="G1490" s="82" t="str">
        <f>IF(TONGHOP!W1490="","",IF(OR(TONGHOP!O1490="KTHP",TONGHOP!O1490="ThiTN"),TONGHOP!W1490,""))</f>
        <v/>
      </c>
      <c r="H1490" s="81" t="str">
        <f t="shared" si="47"/>
        <v/>
      </c>
    </row>
    <row r="1491" spans="1:8" hidden="1">
      <c r="A1491" s="80" t="str">
        <f>IF(TONGHOP!F1491="","",TONGHOP!F1491)</f>
        <v/>
      </c>
      <c r="B1491" s="76" t="str">
        <f>IF(TONGHOP!C1491="","",TONGHOP!C1491)</f>
        <v/>
      </c>
      <c r="C1491" s="76" t="str">
        <f>IF(TONGHOP!D1491="","",TONGHOP!D1491)</f>
        <v/>
      </c>
      <c r="D1491" s="81" t="str">
        <f>IF(TONGHOP!Q1491="","",TONGHOP!Q1491)</f>
        <v/>
      </c>
      <c r="E1491" s="82" t="str">
        <f>IF(TONGHOP!V1491="","",IF(OR(TONGHOP!O1491="KTHP",TONGHOP!O1491="ThiTN"),TONGHOP!V1491,""))</f>
        <v/>
      </c>
      <c r="F1491" s="81" t="str">
        <f t="shared" si="46"/>
        <v/>
      </c>
      <c r="G1491" s="82" t="str">
        <f>IF(TONGHOP!W1491="","",IF(OR(TONGHOP!O1491="KTHP",TONGHOP!O1491="ThiTN"),TONGHOP!W1491,""))</f>
        <v/>
      </c>
      <c r="H1491" s="81" t="str">
        <f t="shared" si="47"/>
        <v/>
      </c>
    </row>
    <row r="1492" spans="1:8" hidden="1">
      <c r="A1492" s="80" t="str">
        <f>IF(TONGHOP!F1492="","",TONGHOP!F1492)</f>
        <v/>
      </c>
      <c r="B1492" s="76" t="str">
        <f>IF(TONGHOP!C1492="","",TONGHOP!C1492)</f>
        <v/>
      </c>
      <c r="C1492" s="76" t="str">
        <f>IF(TONGHOP!D1492="","",TONGHOP!D1492)</f>
        <v/>
      </c>
      <c r="D1492" s="81" t="str">
        <f>IF(TONGHOP!Q1492="","",TONGHOP!Q1492)</f>
        <v/>
      </c>
      <c r="E1492" s="82" t="str">
        <f>IF(TONGHOP!V1492="","",IF(OR(TONGHOP!O1492="KTHP",TONGHOP!O1492="ThiTN"),TONGHOP!V1492,""))</f>
        <v/>
      </c>
      <c r="F1492" s="81" t="str">
        <f t="shared" si="46"/>
        <v/>
      </c>
      <c r="G1492" s="82" t="str">
        <f>IF(TONGHOP!W1492="","",IF(OR(TONGHOP!O1492="KTHP",TONGHOP!O1492="ThiTN"),TONGHOP!W1492,""))</f>
        <v/>
      </c>
      <c r="H1492" s="81" t="str">
        <f t="shared" si="47"/>
        <v/>
      </c>
    </row>
    <row r="1493" spans="1:8" hidden="1">
      <c r="A1493" s="80" t="str">
        <f>IF(TONGHOP!F1493="","",TONGHOP!F1493)</f>
        <v/>
      </c>
      <c r="B1493" s="76" t="str">
        <f>IF(TONGHOP!C1493="","",TONGHOP!C1493)</f>
        <v/>
      </c>
      <c r="C1493" s="76" t="str">
        <f>IF(TONGHOP!D1493="","",TONGHOP!D1493)</f>
        <v/>
      </c>
      <c r="D1493" s="81" t="str">
        <f>IF(TONGHOP!Q1493="","",TONGHOP!Q1493)</f>
        <v/>
      </c>
      <c r="E1493" s="82" t="str">
        <f>IF(TONGHOP!V1493="","",IF(OR(TONGHOP!O1493="KTHP",TONGHOP!O1493="ThiTN"),TONGHOP!V1493,""))</f>
        <v/>
      </c>
      <c r="F1493" s="81" t="str">
        <f t="shared" si="46"/>
        <v/>
      </c>
      <c r="G1493" s="82" t="str">
        <f>IF(TONGHOP!W1493="","",IF(OR(TONGHOP!O1493="KTHP",TONGHOP!O1493="ThiTN"),TONGHOP!W1493,""))</f>
        <v/>
      </c>
      <c r="H1493" s="81" t="str">
        <f t="shared" si="47"/>
        <v/>
      </c>
    </row>
    <row r="1494" spans="1:8" hidden="1">
      <c r="A1494" s="80" t="str">
        <f>IF(TONGHOP!F1494="","",TONGHOP!F1494)</f>
        <v/>
      </c>
      <c r="B1494" s="76" t="str">
        <f>IF(TONGHOP!C1494="","",TONGHOP!C1494)</f>
        <v/>
      </c>
      <c r="C1494" s="76" t="str">
        <f>IF(TONGHOP!D1494="","",TONGHOP!D1494)</f>
        <v/>
      </c>
      <c r="D1494" s="81" t="str">
        <f>IF(TONGHOP!Q1494="","",TONGHOP!Q1494)</f>
        <v/>
      </c>
      <c r="E1494" s="82" t="str">
        <f>IF(TONGHOP!V1494="","",IF(OR(TONGHOP!O1494="KTHP",TONGHOP!O1494="ThiTN"),TONGHOP!V1494,""))</f>
        <v/>
      </c>
      <c r="F1494" s="81" t="str">
        <f t="shared" si="46"/>
        <v/>
      </c>
      <c r="G1494" s="82" t="str">
        <f>IF(TONGHOP!W1494="","",IF(OR(TONGHOP!O1494="KTHP",TONGHOP!O1494="ThiTN"),TONGHOP!W1494,""))</f>
        <v/>
      </c>
      <c r="H1494" s="81" t="str">
        <f t="shared" si="47"/>
        <v/>
      </c>
    </row>
    <row r="1495" spans="1:8" hidden="1">
      <c r="A1495" s="80" t="str">
        <f>IF(TONGHOP!F1495="","",TONGHOP!F1495)</f>
        <v/>
      </c>
      <c r="B1495" s="76" t="str">
        <f>IF(TONGHOP!C1495="","",TONGHOP!C1495)</f>
        <v/>
      </c>
      <c r="C1495" s="76" t="str">
        <f>IF(TONGHOP!D1495="","",TONGHOP!D1495)</f>
        <v/>
      </c>
      <c r="D1495" s="81" t="str">
        <f>IF(TONGHOP!Q1495="","",TONGHOP!Q1495)</f>
        <v/>
      </c>
      <c r="E1495" s="82" t="str">
        <f>IF(TONGHOP!V1495="","",IF(OR(TONGHOP!O1495="KTHP",TONGHOP!O1495="ThiTN"),TONGHOP!V1495,""))</f>
        <v/>
      </c>
      <c r="F1495" s="81" t="str">
        <f t="shared" si="46"/>
        <v/>
      </c>
      <c r="G1495" s="82" t="str">
        <f>IF(TONGHOP!W1495="","",IF(OR(TONGHOP!O1495="KTHP",TONGHOP!O1495="ThiTN"),TONGHOP!W1495,""))</f>
        <v/>
      </c>
      <c r="H1495" s="81" t="str">
        <f t="shared" si="47"/>
        <v/>
      </c>
    </row>
    <row r="1496" spans="1:8" hidden="1">
      <c r="A1496" s="80" t="str">
        <f>IF(TONGHOP!F1496="","",TONGHOP!F1496)</f>
        <v/>
      </c>
      <c r="B1496" s="76" t="str">
        <f>IF(TONGHOP!C1496="","",TONGHOP!C1496)</f>
        <v/>
      </c>
      <c r="C1496" s="76" t="str">
        <f>IF(TONGHOP!D1496="","",TONGHOP!D1496)</f>
        <v/>
      </c>
      <c r="D1496" s="81" t="str">
        <f>IF(TONGHOP!Q1496="","",TONGHOP!Q1496)</f>
        <v/>
      </c>
      <c r="E1496" s="82" t="str">
        <f>IF(TONGHOP!V1496="","",IF(OR(TONGHOP!O1496="KTHP",TONGHOP!O1496="ThiTN"),TONGHOP!V1496,""))</f>
        <v/>
      </c>
      <c r="F1496" s="81" t="str">
        <f t="shared" si="46"/>
        <v/>
      </c>
      <c r="G1496" s="82" t="str">
        <f>IF(TONGHOP!W1496="","",IF(OR(TONGHOP!O1496="KTHP",TONGHOP!O1496="ThiTN"),TONGHOP!W1496,""))</f>
        <v/>
      </c>
      <c r="H1496" s="81" t="str">
        <f t="shared" si="47"/>
        <v/>
      </c>
    </row>
    <row r="1497" spans="1:8" hidden="1">
      <c r="A1497" s="80" t="str">
        <f>IF(TONGHOP!F1497="","",TONGHOP!F1497)</f>
        <v/>
      </c>
      <c r="B1497" s="76" t="str">
        <f>IF(TONGHOP!C1497="","",TONGHOP!C1497)</f>
        <v/>
      </c>
      <c r="C1497" s="76" t="str">
        <f>IF(TONGHOP!D1497="","",TONGHOP!D1497)</f>
        <v/>
      </c>
      <c r="D1497" s="81" t="str">
        <f>IF(TONGHOP!Q1497="","",TONGHOP!Q1497)</f>
        <v/>
      </c>
      <c r="E1497" s="82" t="str">
        <f>IF(TONGHOP!V1497="","",IF(OR(TONGHOP!O1497="KTHP",TONGHOP!O1497="ThiTN"),TONGHOP!V1497,""))</f>
        <v/>
      </c>
      <c r="F1497" s="81" t="str">
        <f t="shared" si="46"/>
        <v/>
      </c>
      <c r="G1497" s="82" t="str">
        <f>IF(TONGHOP!W1497="","",IF(OR(TONGHOP!O1497="KTHP",TONGHOP!O1497="ThiTN"),TONGHOP!W1497,""))</f>
        <v/>
      </c>
      <c r="H1497" s="81" t="str">
        <f t="shared" si="47"/>
        <v/>
      </c>
    </row>
    <row r="1498" spans="1:8" hidden="1">
      <c r="A1498" s="80" t="str">
        <f>IF(TONGHOP!F1498="","",TONGHOP!F1498)</f>
        <v/>
      </c>
      <c r="B1498" s="76" t="str">
        <f>IF(TONGHOP!C1498="","",TONGHOP!C1498)</f>
        <v/>
      </c>
      <c r="C1498" s="76" t="str">
        <f>IF(TONGHOP!D1498="","",TONGHOP!D1498)</f>
        <v/>
      </c>
      <c r="D1498" s="81" t="str">
        <f>IF(TONGHOP!Q1498="","",TONGHOP!Q1498)</f>
        <v/>
      </c>
      <c r="E1498" s="82" t="str">
        <f>IF(TONGHOP!V1498="","",IF(OR(TONGHOP!O1498="KTHP",TONGHOP!O1498="ThiTN"),TONGHOP!V1498,""))</f>
        <v/>
      </c>
      <c r="F1498" s="81" t="str">
        <f t="shared" si="46"/>
        <v/>
      </c>
      <c r="G1498" s="82" t="str">
        <f>IF(TONGHOP!W1498="","",IF(OR(TONGHOP!O1498="KTHP",TONGHOP!O1498="ThiTN"),TONGHOP!W1498,""))</f>
        <v/>
      </c>
      <c r="H1498" s="81" t="str">
        <f t="shared" si="47"/>
        <v/>
      </c>
    </row>
    <row r="1499" spans="1:8" hidden="1">
      <c r="A1499" s="80" t="str">
        <f>IF(TONGHOP!F1499="","",TONGHOP!F1499)</f>
        <v/>
      </c>
      <c r="B1499" s="76" t="str">
        <f>IF(TONGHOP!C1499="","",TONGHOP!C1499)</f>
        <v/>
      </c>
      <c r="C1499" s="76" t="str">
        <f>IF(TONGHOP!D1499="","",TONGHOP!D1499)</f>
        <v/>
      </c>
      <c r="D1499" s="81" t="str">
        <f>IF(TONGHOP!Q1499="","",TONGHOP!Q1499)</f>
        <v/>
      </c>
      <c r="E1499" s="82" t="str">
        <f>IF(TONGHOP!V1499="","",IF(OR(TONGHOP!O1499="KTHP",TONGHOP!O1499="ThiTN"),TONGHOP!V1499,""))</f>
        <v/>
      </c>
      <c r="F1499" s="81" t="str">
        <f t="shared" si="46"/>
        <v/>
      </c>
      <c r="G1499" s="82" t="str">
        <f>IF(TONGHOP!W1499="","",IF(OR(TONGHOP!O1499="KTHP",TONGHOP!O1499="ThiTN"),TONGHOP!W1499,""))</f>
        <v/>
      </c>
      <c r="H1499" s="81" t="str">
        <f t="shared" si="47"/>
        <v/>
      </c>
    </row>
    <row r="1500" spans="1:8" hidden="1">
      <c r="A1500" s="80" t="str">
        <f>IF(TONGHOP!F1500="","",TONGHOP!F1500)</f>
        <v/>
      </c>
      <c r="B1500" s="76" t="str">
        <f>IF(TONGHOP!C1500="","",TONGHOP!C1500)</f>
        <v/>
      </c>
      <c r="C1500" s="76" t="str">
        <f>IF(TONGHOP!D1500="","",TONGHOP!D1500)</f>
        <v/>
      </c>
      <c r="D1500" s="81" t="str">
        <f>IF(TONGHOP!Q1500="","",TONGHOP!Q1500)</f>
        <v/>
      </c>
      <c r="E1500" s="82" t="str">
        <f>IF(TONGHOP!V1500="","",IF(OR(TONGHOP!O1500="KTHP",TONGHOP!O1500="ThiTN"),TONGHOP!V1500,""))</f>
        <v/>
      </c>
      <c r="F1500" s="81" t="str">
        <f t="shared" si="46"/>
        <v/>
      </c>
      <c r="G1500" s="82" t="str">
        <f>IF(TONGHOP!W1500="","",IF(OR(TONGHOP!O1500="KTHP",TONGHOP!O1500="ThiTN"),TONGHOP!W1500,""))</f>
        <v/>
      </c>
      <c r="H1500" s="81" t="str">
        <f t="shared" si="47"/>
        <v/>
      </c>
    </row>
    <row r="1501" spans="1:8" hidden="1">
      <c r="A1501" s="80" t="str">
        <f>IF(TONGHOP!F1501="","",TONGHOP!F1501)</f>
        <v/>
      </c>
      <c r="B1501" s="76" t="str">
        <f>IF(TONGHOP!C1501="","",TONGHOP!C1501)</f>
        <v/>
      </c>
      <c r="C1501" s="76" t="str">
        <f>IF(TONGHOP!D1501="","",TONGHOP!D1501)</f>
        <v/>
      </c>
      <c r="D1501" s="81" t="str">
        <f>IF(TONGHOP!Q1501="","",TONGHOP!Q1501)</f>
        <v/>
      </c>
      <c r="E1501" s="82" t="str">
        <f>IF(TONGHOP!V1501="","",IF(OR(TONGHOP!O1501="KTHP",TONGHOP!O1501="ThiTN"),TONGHOP!V1501,""))</f>
        <v/>
      </c>
      <c r="F1501" s="81" t="str">
        <f t="shared" si="46"/>
        <v/>
      </c>
      <c r="G1501" s="82" t="str">
        <f>IF(TONGHOP!W1501="","",IF(OR(TONGHOP!O1501="KTHP",TONGHOP!O1501="ThiTN"),TONGHOP!W1501,""))</f>
        <v/>
      </c>
      <c r="H1501" s="81" t="str">
        <f t="shared" si="47"/>
        <v/>
      </c>
    </row>
  </sheetData>
  <sheetProtection formatCells="0" formatColumns="0" formatRows="0" autoFilter="0"/>
  <autoFilter ref="A1:H1501">
    <filterColumn colId="4">
      <filters>
        <filter val="Nguyễn Huỳnh Mai Hạnh"/>
      </filters>
    </filterColumn>
    <sortState ref="A2:H1109">
      <sortCondition ref="B2:B1109"/>
      <sortCondition ref="C2:C1109"/>
    </sortState>
  </autoFilter>
  <phoneticPr fontId="9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U502"/>
  <sheetViews>
    <sheetView zoomScale="85" zoomScaleNormal="85" workbookViewId="0">
      <pane xSplit="4" ySplit="4" topLeftCell="E12" activePane="bottomRight" state="frozen"/>
      <selection activeCell="G802" sqref="G802"/>
      <selection pane="topRight" activeCell="G802" sqref="G802"/>
      <selection pane="bottomLeft" activeCell="G802" sqref="G802"/>
      <selection pane="bottomRight" activeCell="E12" sqref="E12"/>
    </sheetView>
  </sheetViews>
  <sheetFormatPr defaultRowHeight="18.75"/>
  <cols>
    <col min="1" max="1" width="5.75" style="30" bestFit="1" customWidth="1"/>
    <col min="2" max="2" width="12" style="30" bestFit="1" customWidth="1"/>
    <col min="3" max="3" width="30.625" style="25" bestFit="1" customWidth="1"/>
    <col min="4" max="4" width="37.75" style="25" customWidth="1"/>
    <col min="5" max="17" width="6.625" style="25" customWidth="1"/>
    <col min="18" max="18" width="8.875" style="24" customWidth="1"/>
    <col min="19" max="21" width="6.625" style="25" customWidth="1"/>
    <col min="22" max="22" width="11" style="25" customWidth="1"/>
    <col min="23" max="25" width="6.625" style="25" customWidth="1"/>
    <col min="26" max="26" width="8.5" style="25" customWidth="1"/>
    <col min="27" max="29" width="6.625" style="25" customWidth="1"/>
    <col min="30" max="30" width="8.5" style="25" customWidth="1"/>
    <col min="31" max="33" width="6.625" style="25" customWidth="1"/>
    <col min="34" max="34" width="8.5" style="25" customWidth="1"/>
    <col min="35" max="36" width="6.625" style="25" customWidth="1"/>
    <col min="37" max="37" width="9.625" style="25" customWidth="1"/>
    <col min="38" max="39" width="6.625" style="25" customWidth="1"/>
    <col min="40" max="40" width="9.625" style="25" customWidth="1"/>
    <col min="41" max="45" width="6.625" style="25" customWidth="1"/>
    <col min="46" max="46" width="9.25" style="24" customWidth="1"/>
    <col min="47" max="47" width="9.5" style="24" customWidth="1"/>
    <col min="48" max="16384" width="9" style="25"/>
  </cols>
  <sheetData>
    <row r="1" spans="1:47">
      <c r="E1" s="24">
        <f>SUBTOTAL(9,E3:E501)</f>
        <v>537</v>
      </c>
      <c r="F1" s="24">
        <f t="shared" ref="F1:G1" si="0">SUBTOTAL(9,F3:F501)</f>
        <v>182</v>
      </c>
      <c r="G1" s="24">
        <f t="shared" si="0"/>
        <v>0</v>
      </c>
      <c r="H1" s="24">
        <f t="shared" ref="H1:AS1" si="1">SUBTOTAL(9,H3:H501)</f>
        <v>0</v>
      </c>
      <c r="I1" s="24">
        <f t="shared" si="1"/>
        <v>0</v>
      </c>
      <c r="J1" s="24">
        <f t="shared" ref="J1:K1" si="2">SUBTOTAL(9,J3:J501)</f>
        <v>0</v>
      </c>
      <c r="K1" s="24">
        <f t="shared" si="2"/>
        <v>0</v>
      </c>
      <c r="L1" s="24">
        <f t="shared" si="1"/>
        <v>0</v>
      </c>
      <c r="M1" s="24">
        <f t="shared" si="1"/>
        <v>810</v>
      </c>
      <c r="N1" s="24">
        <f t="shared" si="1"/>
        <v>643.95000000000005</v>
      </c>
      <c r="O1" s="24">
        <f t="shared" si="1"/>
        <v>640.50000000000057</v>
      </c>
      <c r="P1" s="24">
        <f t="shared" si="1"/>
        <v>0</v>
      </c>
      <c r="Q1" s="24">
        <f t="shared" si="1"/>
        <v>0</v>
      </c>
      <c r="R1" s="24">
        <f t="shared" si="1"/>
        <v>1284.4499999999996</v>
      </c>
      <c r="S1" s="24">
        <f t="shared" si="1"/>
        <v>25709</v>
      </c>
      <c r="T1" s="24">
        <f t="shared" si="1"/>
        <v>27587</v>
      </c>
      <c r="U1" s="24">
        <f t="shared" si="1"/>
        <v>25761</v>
      </c>
      <c r="V1" s="24" t="e">
        <f t="shared" si="1"/>
        <v>#VALUE!</v>
      </c>
      <c r="W1" s="24">
        <f t="shared" si="1"/>
        <v>0</v>
      </c>
      <c r="X1" s="24">
        <f t="shared" si="1"/>
        <v>0</v>
      </c>
      <c r="Y1" s="24"/>
      <c r="Z1" s="24">
        <f t="shared" si="1"/>
        <v>0</v>
      </c>
      <c r="AA1" s="24">
        <f t="shared" ref="AA1:AD1" si="3">SUBTOTAL(9,AA3:AA501)</f>
        <v>2089</v>
      </c>
      <c r="AB1" s="24">
        <f t="shared" si="3"/>
        <v>1964</v>
      </c>
      <c r="AC1" s="24"/>
      <c r="AD1" s="24">
        <f t="shared" si="3"/>
        <v>374.60000000000008</v>
      </c>
      <c r="AE1" s="24">
        <f t="shared" si="1"/>
        <v>0</v>
      </c>
      <c r="AF1" s="24">
        <f t="shared" si="1"/>
        <v>0</v>
      </c>
      <c r="AG1" s="24"/>
      <c r="AH1" s="24">
        <f t="shared" si="1"/>
        <v>-16.2</v>
      </c>
      <c r="AI1" s="24">
        <f>SUBTOTAL(9,AI3:AI501)</f>
        <v>0</v>
      </c>
      <c r="AJ1" s="24">
        <f t="shared" si="1"/>
        <v>0</v>
      </c>
      <c r="AK1" s="24">
        <f t="shared" si="1"/>
        <v>0</v>
      </c>
      <c r="AL1" s="24">
        <f>SUBTOTAL(9,AL3:AL501)</f>
        <v>0</v>
      </c>
      <c r="AM1" s="24">
        <f t="shared" ref="AM1:AN1" si="4">SUBTOTAL(9,AM3:AM501)</f>
        <v>0</v>
      </c>
      <c r="AN1" s="24">
        <f t="shared" si="4"/>
        <v>0</v>
      </c>
      <c r="AO1" s="24">
        <f t="shared" si="1"/>
        <v>0</v>
      </c>
      <c r="AP1" s="24">
        <f t="shared" si="1"/>
        <v>0</v>
      </c>
      <c r="AQ1" s="24">
        <f t="shared" si="1"/>
        <v>0</v>
      </c>
      <c r="AR1" s="24">
        <f t="shared" si="1"/>
        <v>0</v>
      </c>
      <c r="AS1" s="24">
        <f t="shared" si="1"/>
        <v>124.39999999999999</v>
      </c>
      <c r="AT1" s="24" t="e">
        <f>SUBTOTAL(9,AT3:AT501)</f>
        <v>#VALUE!</v>
      </c>
    </row>
    <row r="2" spans="1:47" s="23" customFormat="1">
      <c r="A2" s="269" t="s">
        <v>239</v>
      </c>
      <c r="B2" s="267" t="s">
        <v>311</v>
      </c>
      <c r="C2" s="270" t="s">
        <v>158</v>
      </c>
      <c r="D2" s="269" t="s">
        <v>47</v>
      </c>
      <c r="E2" s="267" t="s">
        <v>153</v>
      </c>
      <c r="F2" s="267"/>
      <c r="G2" s="267"/>
      <c r="H2" s="267"/>
      <c r="I2" s="267"/>
      <c r="J2" s="267"/>
      <c r="K2" s="267"/>
      <c r="L2" s="267"/>
      <c r="M2" s="267"/>
      <c r="N2" s="267" t="s">
        <v>152</v>
      </c>
      <c r="O2" s="267"/>
      <c r="P2" s="267"/>
      <c r="Q2" s="267"/>
      <c r="R2" s="267"/>
      <c r="S2" s="267" t="s">
        <v>309</v>
      </c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 t="s">
        <v>310</v>
      </c>
      <c r="AJ2" s="267"/>
      <c r="AK2" s="267"/>
      <c r="AL2" s="267"/>
      <c r="AM2" s="267"/>
      <c r="AN2" s="267"/>
      <c r="AO2" s="267"/>
      <c r="AP2" s="267"/>
      <c r="AQ2" s="267"/>
      <c r="AR2" s="268" t="s">
        <v>57</v>
      </c>
      <c r="AS2" s="268" t="s">
        <v>53</v>
      </c>
      <c r="AT2" s="266" t="s">
        <v>49</v>
      </c>
      <c r="AU2" s="22" t="e">
        <f>SUBTOTAL(9,AT:AT)</f>
        <v>#VALUE!</v>
      </c>
    </row>
    <row r="3" spans="1:47" s="23" customFormat="1" ht="18.75" customHeight="1">
      <c r="A3" s="269"/>
      <c r="B3" s="269"/>
      <c r="C3" s="270"/>
      <c r="D3" s="269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 t="s">
        <v>1090</v>
      </c>
      <c r="T3" s="267"/>
      <c r="U3" s="267"/>
      <c r="V3" s="267"/>
      <c r="W3" s="267" t="s">
        <v>1091</v>
      </c>
      <c r="X3" s="267"/>
      <c r="Y3" s="267"/>
      <c r="Z3" s="267"/>
      <c r="AA3" s="267" t="s">
        <v>244</v>
      </c>
      <c r="AB3" s="267"/>
      <c r="AC3" s="267"/>
      <c r="AD3" s="267"/>
      <c r="AE3" s="267" t="s">
        <v>1092</v>
      </c>
      <c r="AF3" s="267"/>
      <c r="AG3" s="267"/>
      <c r="AH3" s="267"/>
      <c r="AI3" s="267" t="s">
        <v>1090</v>
      </c>
      <c r="AJ3" s="267"/>
      <c r="AK3" s="267"/>
      <c r="AL3" s="267" t="s">
        <v>1091</v>
      </c>
      <c r="AM3" s="267"/>
      <c r="AN3" s="267"/>
      <c r="AO3" s="267" t="s">
        <v>1092</v>
      </c>
      <c r="AP3" s="267"/>
      <c r="AQ3" s="267"/>
      <c r="AR3" s="268"/>
      <c r="AS3" s="268"/>
      <c r="AT3" s="266"/>
      <c r="AU3" s="22"/>
    </row>
    <row r="4" spans="1:47" s="34" customFormat="1" ht="61.5">
      <c r="A4" s="269"/>
      <c r="B4" s="269"/>
      <c r="C4" s="270"/>
      <c r="D4" s="269"/>
      <c r="E4" s="31" t="s">
        <v>279</v>
      </c>
      <c r="F4" s="31" t="s">
        <v>280</v>
      </c>
      <c r="G4" s="31" t="s">
        <v>1073</v>
      </c>
      <c r="H4" s="31" t="s">
        <v>1074</v>
      </c>
      <c r="I4" s="31" t="s">
        <v>1066</v>
      </c>
      <c r="J4" s="31" t="s">
        <v>1068</v>
      </c>
      <c r="K4" s="31" t="s">
        <v>1070</v>
      </c>
      <c r="L4" s="31" t="s">
        <v>1072</v>
      </c>
      <c r="M4" s="32" t="s">
        <v>48</v>
      </c>
      <c r="N4" s="31" t="s">
        <v>1084</v>
      </c>
      <c r="O4" s="31" t="s">
        <v>1083</v>
      </c>
      <c r="P4" s="31" t="s">
        <v>1085</v>
      </c>
      <c r="Q4" s="31" t="s">
        <v>1086</v>
      </c>
      <c r="R4" s="133" t="s">
        <v>242</v>
      </c>
      <c r="S4" s="31" t="s">
        <v>1003</v>
      </c>
      <c r="T4" s="31" t="s">
        <v>1004</v>
      </c>
      <c r="U4" s="209" t="s">
        <v>2887</v>
      </c>
      <c r="V4" s="32" t="s">
        <v>63</v>
      </c>
      <c r="W4" s="31" t="s">
        <v>1006</v>
      </c>
      <c r="X4" s="31" t="s">
        <v>1007</v>
      </c>
      <c r="Y4" s="209" t="s">
        <v>2887</v>
      </c>
      <c r="Z4" s="32" t="s">
        <v>151</v>
      </c>
      <c r="AA4" s="31" t="s">
        <v>1006</v>
      </c>
      <c r="AB4" s="31" t="s">
        <v>1007</v>
      </c>
      <c r="AC4" s="209" t="s">
        <v>2887</v>
      </c>
      <c r="AD4" s="32" t="s">
        <v>151</v>
      </c>
      <c r="AE4" s="31" t="s">
        <v>1006</v>
      </c>
      <c r="AF4" s="31" t="s">
        <v>1007</v>
      </c>
      <c r="AG4" s="209" t="s">
        <v>2887</v>
      </c>
      <c r="AH4" s="32" t="s">
        <v>151</v>
      </c>
      <c r="AI4" s="31" t="s">
        <v>61</v>
      </c>
      <c r="AJ4" s="31" t="s">
        <v>62</v>
      </c>
      <c r="AK4" s="32" t="s">
        <v>63</v>
      </c>
      <c r="AL4" s="31" t="s">
        <v>1096</v>
      </c>
      <c r="AM4" s="31" t="s">
        <v>1097</v>
      </c>
      <c r="AN4" s="32" t="s">
        <v>1098</v>
      </c>
      <c r="AO4" s="31" t="s">
        <v>50</v>
      </c>
      <c r="AP4" s="31" t="s">
        <v>51</v>
      </c>
      <c r="AQ4" s="32" t="s">
        <v>151</v>
      </c>
      <c r="AR4" s="268"/>
      <c r="AS4" s="268"/>
      <c r="AT4" s="266"/>
      <c r="AU4" s="33"/>
    </row>
    <row r="5" spans="1:47">
      <c r="A5" s="6">
        <f>IF(D5="","",SUBTOTAL(3,$D$5:D5))</f>
        <v>1</v>
      </c>
      <c r="B5" s="111" t="s">
        <v>541</v>
      </c>
      <c r="C5" s="112" t="s">
        <v>142</v>
      </c>
      <c r="D5" s="113" t="s">
        <v>162</v>
      </c>
      <c r="E5" s="7">
        <f>IF($D5="","",SUMIF('TK DETHI'!$A:$A,$D5,'TK DETHI'!$B:$B))</f>
        <v>0</v>
      </c>
      <c r="F5" s="7">
        <f>IF($D5="","",SUMIF('TK DETHI'!$C:$C,$D5,'TK DETHI'!$D:$D))</f>
        <v>0</v>
      </c>
      <c r="G5" s="7">
        <f>IF($D5="","",SUMIF('TK DETHI'!$E:$E,$D5,'TK DETHI'!$F:$F))</f>
        <v>0</v>
      </c>
      <c r="H5" s="7">
        <f>IF($D5="","",SUMIF('TK DETHI'!$G:$G,$D5,'TK DETHI'!$H:$H))</f>
        <v>0</v>
      </c>
      <c r="I5" s="7">
        <f>IF($D5="","",SUMIF('TK DETHI'!$I:$I,$D5,'TK DETHI'!$J:$J))</f>
        <v>0</v>
      </c>
      <c r="J5" s="7">
        <f>IF($D5="","",SUMIF('TK DETHI'!$K:$K,$D5,'TK DETHI'!$L:$L))</f>
        <v>0</v>
      </c>
      <c r="K5" s="7">
        <f>IF($D5="","",SUMIF('TK DETHI'!$M:$M,$D5,'TK DETHI'!$N:$N))</f>
        <v>0</v>
      </c>
      <c r="L5" s="7">
        <f>IF($D5="","",SUMIF('TK DETHI'!$O:$O,$D5,'TK DETHI'!$P:$P))</f>
        <v>0</v>
      </c>
      <c r="M5" s="27">
        <f>IF($D5="","",($E5+$F5*1.5+$G5*0.25+$H5*0.5+$I5*2+$J5*2.5+$K5*0.5+$L5*1.5))</f>
        <v>0</v>
      </c>
      <c r="N5" s="8">
        <f>IF($D5="","",SUMIF('TK COITHI KTHP va Thi TN'!$A:$A,$D5,'TK COITHI KTHP va Thi TN'!$D:$D))</f>
        <v>0</v>
      </c>
      <c r="O5" s="8">
        <f>IF($D5="","",SUMIF('TK COITHI KTHP va Thi TN'!$B:$B,$D5,'TK COITHI KTHP va Thi TN'!$D:$D))</f>
        <v>0</v>
      </c>
      <c r="P5" s="8">
        <f>IF($D5="","",SUMIF('TK COITHI KTHP va Thi TN'!$E:$E,$D5,'TK COITHI KTHP va Thi TN'!$H:$H))</f>
        <v>0</v>
      </c>
      <c r="Q5" s="8">
        <f>IF($D5="","",SUMIF('TK COITHI KTHP va Thi TN'!$F:$F,$D5,'TK COITHI KTHP va Thi TN'!$H:$H))</f>
        <v>0</v>
      </c>
      <c r="R5" s="28">
        <f>IF($D5="","",SUM($N5:$Q5))</f>
        <v>0</v>
      </c>
      <c r="S5" s="8">
        <f>IF($D5="","",SUMIF('TK CHAMTHI'!$A:$A,$D5,'TK CHAMTHI'!$C:$C))</f>
        <v>0</v>
      </c>
      <c r="T5" s="8">
        <f>IF($D5="","",SUMIF('TK CHAMTHI'!$B:$B,$D5,'TK CHAMTHI'!$C:$C))</f>
        <v>0</v>
      </c>
      <c r="U5" s="8">
        <f>IF(D5="","",SUMIF('CHAM NV'!B:B,D5,'CHAM NV'!C:C))</f>
        <v>0</v>
      </c>
      <c r="V5" s="9">
        <f>IF($D5="","",((SUM($S5:$T5))-U5)*0.1)</f>
        <v>0</v>
      </c>
      <c r="W5" s="8">
        <f>IF($D5="","",SUMIF('TK CHAMTHI'!$D:$D,$D5,'TK CHAMTHI'!$F:$F))</f>
        <v>0</v>
      </c>
      <c r="X5" s="8">
        <f>IF($D5="","",SUMIF('TK CHAMTHI'!$E:$E,$D5,'TK CHAMTHI'!$F:$F))</f>
        <v>0</v>
      </c>
      <c r="Y5" s="8">
        <f>IF(D5="","",SUMIF('CHAM NV'!G:G,D5,'CHAM NV'!H:H))</f>
        <v>0</v>
      </c>
      <c r="Z5" s="9">
        <f>IF($D5="","",((SUM($W5:$X5))-Y5)*0.2)</f>
        <v>0</v>
      </c>
      <c r="AA5" s="8">
        <f>IF($D5="","",SUMIF('TK CHAMTHI'!$G:$G,$D5,'TK CHAMTHI'!$I:$I))</f>
        <v>0</v>
      </c>
      <c r="AB5" s="8">
        <f>IF($D5="","",SUMIF('TK CHAMTHI'!$H:$H,$D5,'TK CHAMTHI'!$I:$I))</f>
        <v>0</v>
      </c>
      <c r="AC5" s="8">
        <f>IF(D5="","",SUMIF('CHAM NV'!E:E,D5,'CHAM NV'!F:F))</f>
        <v>0</v>
      </c>
      <c r="AD5" s="9">
        <f>IF($D5="","",((SUM($AA5:$AB5))-AC5)*0.2)</f>
        <v>0</v>
      </c>
      <c r="AE5" s="8">
        <f>IF($D5="","",SUMIF('TK CHAMTHI'!$J:$J,$D5,'TK CHAMTHI'!$L:$L))</f>
        <v>0</v>
      </c>
      <c r="AF5" s="8">
        <f>IF($D5="","",SUMIF('TK CHAMTHI'!$K:$K,$D5,'TK CHAMTHI'!$L:$L))</f>
        <v>0</v>
      </c>
      <c r="AG5" s="8">
        <f>IF(D5="","",SUMIF('CHAM NV'!I:I,D5,'CHAM NV'!J:J))</f>
        <v>0</v>
      </c>
      <c r="AH5" s="9">
        <f>IF($D5="","",((SUM($AE5:$AF5))-AG5)*0.2)</f>
        <v>0</v>
      </c>
      <c r="AI5" s="8">
        <f>IF($D5="","",SUMIF('TK CHAMTHI'!$M:$M,$D5,'TK CHAMTHI'!$O:$O))</f>
        <v>0</v>
      </c>
      <c r="AJ5" s="8">
        <f>IF($D5="","",SUMIF('TK CHAMTHI'!$N:$N,$D5,'TK CHAMTHI'!$O:$O))</f>
        <v>0</v>
      </c>
      <c r="AK5" s="9">
        <f t="shared" ref="AK5:AK68" si="5">IF($D5="","",(SUM($AI5:$AJ5))*0.2)</f>
        <v>0</v>
      </c>
      <c r="AL5" s="8">
        <f>IF($D5="","",SUMIF('TK CHAMTHI'!$P:$P,$D5,'TK CHAMTHI'!$R:$R))</f>
        <v>0</v>
      </c>
      <c r="AM5" s="8">
        <f>IF($D5="","",SUMIF('TK CHAMTHI'!$Q:$Q,$D5,'TK CHAMTHI'!$R:$R))</f>
        <v>0</v>
      </c>
      <c r="AN5" s="9">
        <f t="shared" ref="AN5:AN68" si="6">IF($D5="","",(SUM($AL5:$AM5))*0.4)</f>
        <v>0</v>
      </c>
      <c r="AO5" s="8">
        <f>IF(D5="","",SUMIF('TK CHAMTHI'!S:S,D5,'TK CHAMTHI'!U:U))</f>
        <v>0</v>
      </c>
      <c r="AP5" s="8">
        <f>IF(D5="","",SUMIF('TK CHAMTHI'!T:T,D5,'TK CHAMTHI'!U:U))</f>
        <v>0</v>
      </c>
      <c r="AQ5" s="9">
        <f t="shared" ref="AQ5:AQ68" si="7">IF(D5="","",SUM(AO5:AP5)/10)</f>
        <v>0</v>
      </c>
      <c r="AR5" s="9">
        <f>IF(D5="","",ROUND(SUMIF('QL THI'!G:G,D5,'QL THI'!H:H),1))</f>
        <v>0</v>
      </c>
      <c r="AS5" s="9">
        <f>IF(D5="","",ROUND(SUMIF('QL THI'!E:E,D5,'QL THI'!F:F),1))</f>
        <v>0</v>
      </c>
      <c r="AT5" s="28">
        <f t="shared" ref="AT5:AT68" si="8">IF(D5="","",ROUND(M5+R5+V5+Z5+AD5+AH5+AK5+AN5+AQ5+SUM(AR5:AS5),1))</f>
        <v>0</v>
      </c>
    </row>
    <row r="6" spans="1:47">
      <c r="A6" s="6">
        <f>IF(D6="","",SUBTOTAL(3,$D$5:D6))</f>
        <v>2</v>
      </c>
      <c r="B6" s="111" t="s">
        <v>773</v>
      </c>
      <c r="C6" s="112" t="s">
        <v>142</v>
      </c>
      <c r="D6" s="113" t="s">
        <v>354</v>
      </c>
      <c r="E6" s="7">
        <f>IF($D6="","",SUMIF('TK DETHI'!$A:$A,$D6,'TK DETHI'!$B:$B))</f>
        <v>0</v>
      </c>
      <c r="F6" s="7">
        <f>IF($D6="","",SUMIF('TK DETHI'!$C:$C,$D6,'TK DETHI'!$D:$D))</f>
        <v>0</v>
      </c>
      <c r="G6" s="7">
        <f>IF($D6="","",SUMIF('TK DETHI'!$E:$E,$D6,'TK DETHI'!$F:$F))</f>
        <v>0</v>
      </c>
      <c r="H6" s="7">
        <f>IF($D6="","",SUMIF('TK DETHI'!$G:$G,$D6,'TK DETHI'!$H:$H))</f>
        <v>0</v>
      </c>
      <c r="I6" s="7">
        <f>IF($D6="","",SUMIF('TK DETHI'!$I:$I,$D6,'TK DETHI'!$J:$J))</f>
        <v>0</v>
      </c>
      <c r="J6" s="7">
        <f>IF($D6="","",SUMIF('TK DETHI'!$K:$K,$D6,'TK DETHI'!$L:$L))</f>
        <v>0</v>
      </c>
      <c r="K6" s="7">
        <f>IF($D6="","",SUMIF('TK DETHI'!$M:$M,$D6,'TK DETHI'!$N:$N))</f>
        <v>0</v>
      </c>
      <c r="L6" s="7">
        <f>IF($D6="","",SUMIF('TK DETHI'!$O:$O,$D6,'TK DETHI'!$P:$P))</f>
        <v>0</v>
      </c>
      <c r="M6" s="27">
        <f t="shared" ref="M6:M69" si="9">IF($D6="","",($E6+$F6*1.5+$G6*0.25+$H6*0.5+$I6*2+$J6*2.5+$K6*0.5+$L6*1.5))</f>
        <v>0</v>
      </c>
      <c r="N6" s="8">
        <f>IF($D6="","",SUMIF('TK COITHI KTHP va Thi TN'!$A:$A,$D6,'TK COITHI KTHP va Thi TN'!$D:$D))</f>
        <v>0</v>
      </c>
      <c r="O6" s="8">
        <f>IF($D6="","",SUMIF('TK COITHI KTHP va Thi TN'!$B:$B,$D6,'TK COITHI KTHP va Thi TN'!$D:$D))</f>
        <v>0</v>
      </c>
      <c r="P6" s="8">
        <f>IF($D6="","",SUMIF('TK COITHI KTHP va Thi TN'!$E:$E,$D6,'TK COITHI KTHP va Thi TN'!$H:$H))</f>
        <v>0</v>
      </c>
      <c r="Q6" s="8">
        <f>IF($D6="","",SUMIF('TK COITHI KTHP va Thi TN'!$F:$F,$D6,'TK COITHI KTHP va Thi TN'!$H:$H))</f>
        <v>0</v>
      </c>
      <c r="R6" s="28">
        <f t="shared" ref="R6:R69" si="10">IF($D6="","",SUM($N6:$Q6))</f>
        <v>0</v>
      </c>
      <c r="S6" s="8">
        <f>IF($D6="","",SUMIF('TK CHAMTHI'!$A:$A,$D6,'TK CHAMTHI'!$C:$C))</f>
        <v>0</v>
      </c>
      <c r="T6" s="8">
        <f>IF($D6="","",SUMIF('TK CHAMTHI'!$B:$B,$D6,'TK CHAMTHI'!$C:$C))</f>
        <v>0</v>
      </c>
      <c r="U6" s="8">
        <f>IF(D6="","",SUMIF('CHAM NV'!B:B,D6,'CHAM NV'!C:C))</f>
        <v>0</v>
      </c>
      <c r="V6" s="9">
        <f t="shared" ref="V6:V69" si="11">IF($D6="","",((SUM($S6:$T6))-U6)*0.1)</f>
        <v>0</v>
      </c>
      <c r="W6" s="8">
        <f>IF($D6="","",SUMIF('TK CHAMTHI'!$D:$D,$D6,'TK CHAMTHI'!$F:$F))</f>
        <v>0</v>
      </c>
      <c r="X6" s="8">
        <f>IF($D6="","",SUMIF('TK CHAMTHI'!$E:$E,$D6,'TK CHAMTHI'!$F:$F))</f>
        <v>0</v>
      </c>
      <c r="Y6" s="8">
        <f>IF(D6="","",SUMIF('CHAM NV'!G:G,D6,'CHAM NV'!H:H))</f>
        <v>0</v>
      </c>
      <c r="Z6" s="9">
        <f t="shared" ref="Z6:Z69" si="12">IF($D6="","",((SUM($W6:$X6))-Y6)*0.2)</f>
        <v>0</v>
      </c>
      <c r="AA6" s="8">
        <f>IF($D6="","",SUMIF('TK CHAMTHI'!$G:$G,$D6,'TK CHAMTHI'!$I:$I))</f>
        <v>0</v>
      </c>
      <c r="AB6" s="8">
        <f>IF($D6="","",SUMIF('TK CHAMTHI'!$H:$H,$D6,'TK CHAMTHI'!$I:$I))</f>
        <v>0</v>
      </c>
      <c r="AC6" s="8">
        <f>IF(D6="","",SUMIF('CHAM NV'!E:E,D6,'CHAM NV'!F:F))</f>
        <v>0</v>
      </c>
      <c r="AD6" s="9">
        <f t="shared" ref="AD6:AD69" si="13">IF($D6="","",((SUM($AA6:$AB6))-AC6)*0.2)</f>
        <v>0</v>
      </c>
      <c r="AE6" s="8">
        <f>IF($D6="","",SUMIF('TK CHAMTHI'!$J:$J,$D6,'TK CHAMTHI'!$L:$L))</f>
        <v>0</v>
      </c>
      <c r="AF6" s="8">
        <f>IF($D6="","",SUMIF('TK CHAMTHI'!$K:$K,$D6,'TK CHAMTHI'!$L:$L))</f>
        <v>0</v>
      </c>
      <c r="AG6" s="8">
        <f>IF(D6="","",SUMIF('CHAM NV'!I:I,D6,'CHAM NV'!J:J))</f>
        <v>0</v>
      </c>
      <c r="AH6" s="9">
        <f t="shared" ref="AH6:AH69" si="14">IF($D6="","",((SUM($AE6:$AF6))-AG6)*0.2)</f>
        <v>0</v>
      </c>
      <c r="AI6" s="8">
        <f>IF($D6="","",SUMIF('TK CHAMTHI'!$M:$M,$D6,'TK CHAMTHI'!$O:$O))</f>
        <v>0</v>
      </c>
      <c r="AJ6" s="8">
        <f>IF($D6="","",SUMIF('TK CHAMTHI'!$N:$N,$D6,'TK CHAMTHI'!$O:$O))</f>
        <v>0</v>
      </c>
      <c r="AK6" s="9">
        <f t="shared" si="5"/>
        <v>0</v>
      </c>
      <c r="AL6" s="8">
        <f>IF($D6="","",SUMIF('TK CHAMTHI'!$P:$P,$D6,'TK CHAMTHI'!$R:$R))</f>
        <v>0</v>
      </c>
      <c r="AM6" s="8">
        <f>IF($D6="","",SUMIF('TK CHAMTHI'!$Q:$Q,$D6,'TK CHAMTHI'!$R:$R))</f>
        <v>0</v>
      </c>
      <c r="AN6" s="9">
        <f t="shared" si="6"/>
        <v>0</v>
      </c>
      <c r="AO6" s="8">
        <f>IF(D6="","",SUMIF('TK CHAMTHI'!S:S,D6,'TK CHAMTHI'!U:U))</f>
        <v>0</v>
      </c>
      <c r="AP6" s="8">
        <f>IF(D6="","",SUMIF('TK CHAMTHI'!T:T,D6,'TK CHAMTHI'!U:U))</f>
        <v>0</v>
      </c>
      <c r="AQ6" s="9">
        <f t="shared" si="7"/>
        <v>0</v>
      </c>
      <c r="AR6" s="9">
        <f>IF(D6="","",ROUND(SUMIF('QL THI'!G:G,D6,'QL THI'!H:H),1))</f>
        <v>0</v>
      </c>
      <c r="AS6" s="9">
        <f>IF(D6="","",ROUND(SUMIF('QL THI'!E:E,D6,'QL THI'!F:F),1))</f>
        <v>0</v>
      </c>
      <c r="AT6" s="28">
        <f t="shared" si="8"/>
        <v>0</v>
      </c>
    </row>
    <row r="7" spans="1:47">
      <c r="A7" s="6">
        <f>IF(D7="","",SUBTOTAL(3,$D$5:D7))</f>
        <v>3</v>
      </c>
      <c r="B7" s="111" t="s">
        <v>543</v>
      </c>
      <c r="C7" s="112" t="s">
        <v>142</v>
      </c>
      <c r="D7" s="113" t="s">
        <v>111</v>
      </c>
      <c r="E7" s="7">
        <f>IF($D7="","",SUMIF('TK DETHI'!$A:$A,$D7,'TK DETHI'!$B:$B))</f>
        <v>2</v>
      </c>
      <c r="F7" s="7">
        <f>IF($D7="","",SUMIF('TK DETHI'!$C:$C,$D7,'TK DETHI'!$D:$D))</f>
        <v>0</v>
      </c>
      <c r="G7" s="7">
        <f>IF($D7="","",SUMIF('TK DETHI'!$E:$E,$D7,'TK DETHI'!$F:$F))</f>
        <v>0</v>
      </c>
      <c r="H7" s="7">
        <f>IF($D7="","",SUMIF('TK DETHI'!$G:$G,$D7,'TK DETHI'!$H:$H))</f>
        <v>0</v>
      </c>
      <c r="I7" s="7">
        <f>IF($D7="","",SUMIF('TK DETHI'!$I:$I,$D7,'TK DETHI'!$J:$J))</f>
        <v>0</v>
      </c>
      <c r="J7" s="7">
        <f>IF($D7="","",SUMIF('TK DETHI'!$K:$K,$D7,'TK DETHI'!$L:$L))</f>
        <v>0</v>
      </c>
      <c r="K7" s="7">
        <f>IF($D7="","",SUMIF('TK DETHI'!$M:$M,$D7,'TK DETHI'!$N:$N))</f>
        <v>0</v>
      </c>
      <c r="L7" s="7">
        <f>IF($D7="","",SUMIF('TK DETHI'!$O:$O,$D7,'TK DETHI'!$P:$P))</f>
        <v>0</v>
      </c>
      <c r="M7" s="27">
        <f t="shared" si="9"/>
        <v>2</v>
      </c>
      <c r="N7" s="8">
        <f>IF($D7="","",SUMIF('TK COITHI KTHP va Thi TN'!$A:$A,$D7,'TK COITHI KTHP va Thi TN'!$D:$D))</f>
        <v>0</v>
      </c>
      <c r="O7" s="8">
        <f>IF($D7="","",SUMIF('TK COITHI KTHP va Thi TN'!$B:$B,$D7,'TK COITHI KTHP va Thi TN'!$D:$D))</f>
        <v>0</v>
      </c>
      <c r="P7" s="8">
        <f>IF($D7="","",SUMIF('TK COITHI KTHP va Thi TN'!$E:$E,$D7,'TK COITHI KTHP va Thi TN'!$H:$H))</f>
        <v>0</v>
      </c>
      <c r="Q7" s="8">
        <f>IF($D7="","",SUMIF('TK COITHI KTHP va Thi TN'!$F:$F,$D7,'TK COITHI KTHP va Thi TN'!$H:$H))</f>
        <v>0</v>
      </c>
      <c r="R7" s="28">
        <f t="shared" si="10"/>
        <v>0</v>
      </c>
      <c r="S7" s="8">
        <f>IF($D7="","",SUMIF('TK CHAMTHI'!$A:$A,$D7,'TK CHAMTHI'!$C:$C))</f>
        <v>50</v>
      </c>
      <c r="T7" s="8">
        <f>IF($D7="","",SUMIF('TK CHAMTHI'!$B:$B,$D7,'TK CHAMTHI'!$C:$C))</f>
        <v>0</v>
      </c>
      <c r="U7" s="8">
        <f>IF(D7="","",SUMIF('CHAM NV'!B:B,D7,'CHAM NV'!C:C))</f>
        <v>153</v>
      </c>
      <c r="V7" s="9">
        <f t="shared" si="11"/>
        <v>-10.3</v>
      </c>
      <c r="W7" s="8">
        <f>IF($D7="","",SUMIF('TK CHAMTHI'!$D:$D,$D7,'TK CHAMTHI'!$F:$F))</f>
        <v>0</v>
      </c>
      <c r="X7" s="8">
        <f>IF($D7="","",SUMIF('TK CHAMTHI'!$E:$E,$D7,'TK CHAMTHI'!$F:$F))</f>
        <v>0</v>
      </c>
      <c r="Y7" s="8">
        <f>IF(D7="","",SUMIF('CHAM NV'!G:G,D7,'CHAM NV'!H:H))</f>
        <v>0</v>
      </c>
      <c r="Z7" s="9">
        <f t="shared" si="12"/>
        <v>0</v>
      </c>
      <c r="AA7" s="8">
        <f>IF($D7="","",SUMIF('TK CHAMTHI'!$G:$G,$D7,'TK CHAMTHI'!$I:$I))</f>
        <v>0</v>
      </c>
      <c r="AB7" s="8">
        <f>IF($D7="","",SUMIF('TK CHAMTHI'!$H:$H,$D7,'TK CHAMTHI'!$I:$I))</f>
        <v>0</v>
      </c>
      <c r="AC7" s="8">
        <f>IF(D7="","",SUMIF('CHAM NV'!E:E,D7,'CHAM NV'!F:F))</f>
        <v>0</v>
      </c>
      <c r="AD7" s="9">
        <f t="shared" si="13"/>
        <v>0</v>
      </c>
      <c r="AE7" s="8">
        <f>IF($D7="","",SUMIF('TK CHAMTHI'!$J:$J,$D7,'TK CHAMTHI'!$L:$L))</f>
        <v>0</v>
      </c>
      <c r="AF7" s="8">
        <f>IF($D7="","",SUMIF('TK CHAMTHI'!$K:$K,$D7,'TK CHAMTHI'!$L:$L))</f>
        <v>0</v>
      </c>
      <c r="AG7" s="8">
        <f>IF(D7="","",SUMIF('CHAM NV'!I:I,D7,'CHAM NV'!J:J))</f>
        <v>0</v>
      </c>
      <c r="AH7" s="9">
        <f t="shared" si="14"/>
        <v>0</v>
      </c>
      <c r="AI7" s="8">
        <f>IF($D7="","",SUMIF('TK CHAMTHI'!$M:$M,$D7,'TK CHAMTHI'!$O:$O))</f>
        <v>0</v>
      </c>
      <c r="AJ7" s="8">
        <f>IF($D7="","",SUMIF('TK CHAMTHI'!$N:$N,$D7,'TK CHAMTHI'!$O:$O))</f>
        <v>0</v>
      </c>
      <c r="AK7" s="9">
        <f t="shared" si="5"/>
        <v>0</v>
      </c>
      <c r="AL7" s="8">
        <f>IF($D7="","",SUMIF('TK CHAMTHI'!$P:$P,$D7,'TK CHAMTHI'!$R:$R))</f>
        <v>0</v>
      </c>
      <c r="AM7" s="8">
        <f>IF($D7="","",SUMIF('TK CHAMTHI'!$Q:$Q,$D7,'TK CHAMTHI'!$R:$R))</f>
        <v>0</v>
      </c>
      <c r="AN7" s="9">
        <f t="shared" si="6"/>
        <v>0</v>
      </c>
      <c r="AO7" s="8">
        <f>IF(D7="","",SUMIF('TK CHAMTHI'!S:S,D7,'TK CHAMTHI'!U:U))</f>
        <v>0</v>
      </c>
      <c r="AP7" s="8">
        <f>IF(D7="","",SUMIF('TK CHAMTHI'!T:T,D7,'TK CHAMTHI'!U:U))</f>
        <v>0</v>
      </c>
      <c r="AQ7" s="9">
        <f t="shared" si="7"/>
        <v>0</v>
      </c>
      <c r="AR7" s="9">
        <f>IF(D7="","",ROUND(SUMIF('QL THI'!G:G,D7,'QL THI'!H:H),1))</f>
        <v>0</v>
      </c>
      <c r="AS7" s="9">
        <f>IF(D7="","",ROUND(SUMIF('QL THI'!E:E,D7,'QL THI'!F:F),1))</f>
        <v>0</v>
      </c>
      <c r="AT7" s="28">
        <f t="shared" si="8"/>
        <v>-8.3000000000000007</v>
      </c>
    </row>
    <row r="8" spans="1:47">
      <c r="A8" s="6">
        <f>IF(D8="","",SUBTOTAL(3,$D$5:D8))</f>
        <v>4</v>
      </c>
      <c r="B8" s="111" t="s">
        <v>542</v>
      </c>
      <c r="C8" s="112" t="s">
        <v>142</v>
      </c>
      <c r="D8" s="113" t="s">
        <v>42</v>
      </c>
      <c r="E8" s="7">
        <f>IF($D8="","",SUMIF('TK DETHI'!$A:$A,$D8,'TK DETHI'!$B:$B))</f>
        <v>0</v>
      </c>
      <c r="F8" s="7">
        <f>IF($D8="","",SUMIF('TK DETHI'!$C:$C,$D8,'TK DETHI'!$D:$D))</f>
        <v>0</v>
      </c>
      <c r="G8" s="7">
        <f>IF($D8="","",SUMIF('TK DETHI'!$E:$E,$D8,'TK DETHI'!$F:$F))</f>
        <v>0</v>
      </c>
      <c r="H8" s="7">
        <f>IF($D8="","",SUMIF('TK DETHI'!$G:$G,$D8,'TK DETHI'!$H:$H))</f>
        <v>0</v>
      </c>
      <c r="I8" s="7">
        <f>IF($D8="","",SUMIF('TK DETHI'!$I:$I,$D8,'TK DETHI'!$J:$J))</f>
        <v>0</v>
      </c>
      <c r="J8" s="7">
        <f>IF($D8="","",SUMIF('TK DETHI'!$K:$K,$D8,'TK DETHI'!$L:$L))</f>
        <v>0</v>
      </c>
      <c r="K8" s="7">
        <f>IF($D8="","",SUMIF('TK DETHI'!$M:$M,$D8,'TK DETHI'!$N:$N))</f>
        <v>0</v>
      </c>
      <c r="L8" s="7">
        <f>IF($D8="","",SUMIF('TK DETHI'!$O:$O,$D8,'TK DETHI'!$P:$P))</f>
        <v>0</v>
      </c>
      <c r="M8" s="27">
        <f t="shared" si="9"/>
        <v>0</v>
      </c>
      <c r="N8" s="8">
        <f>IF($D8="","",SUMIF('TK COITHI KTHP va Thi TN'!$A:$A,$D8,'TK COITHI KTHP va Thi TN'!$D:$D))</f>
        <v>0</v>
      </c>
      <c r="O8" s="8">
        <f>IF($D8="","",SUMIF('TK COITHI KTHP va Thi TN'!$B:$B,$D8,'TK COITHI KTHP va Thi TN'!$D:$D))</f>
        <v>0</v>
      </c>
      <c r="P8" s="8">
        <f>IF($D8="","",SUMIF('TK COITHI KTHP va Thi TN'!$E:$E,$D8,'TK COITHI KTHP va Thi TN'!$H:$H))</f>
        <v>0</v>
      </c>
      <c r="Q8" s="8">
        <f>IF($D8="","",SUMIF('TK COITHI KTHP va Thi TN'!$F:$F,$D8,'TK COITHI KTHP va Thi TN'!$H:$H))</f>
        <v>0</v>
      </c>
      <c r="R8" s="28">
        <f t="shared" si="10"/>
        <v>0</v>
      </c>
      <c r="S8" s="8">
        <f>IF($D8="","",SUMIF('TK CHAMTHI'!$A:$A,$D8,'TK CHAMTHI'!$C:$C))</f>
        <v>0</v>
      </c>
      <c r="T8" s="8">
        <f>IF($D8="","",SUMIF('TK CHAMTHI'!$B:$B,$D8,'TK CHAMTHI'!$C:$C))</f>
        <v>0</v>
      </c>
      <c r="U8" s="8">
        <f>IF(D8="","",SUMIF('CHAM NV'!B:B,D8,'CHAM NV'!C:C))</f>
        <v>0</v>
      </c>
      <c r="V8" s="9">
        <f t="shared" si="11"/>
        <v>0</v>
      </c>
      <c r="W8" s="8">
        <f>IF($D8="","",SUMIF('TK CHAMTHI'!$D:$D,$D8,'TK CHAMTHI'!$F:$F))</f>
        <v>0</v>
      </c>
      <c r="X8" s="8">
        <f>IF($D8="","",SUMIF('TK CHAMTHI'!$E:$E,$D8,'TK CHAMTHI'!$F:$F))</f>
        <v>0</v>
      </c>
      <c r="Y8" s="8">
        <f>IF(D8="","",SUMIF('CHAM NV'!G:G,D8,'CHAM NV'!H:H))</f>
        <v>0</v>
      </c>
      <c r="Z8" s="9">
        <f t="shared" si="12"/>
        <v>0</v>
      </c>
      <c r="AA8" s="8">
        <f>IF($D8="","",SUMIF('TK CHAMTHI'!$G:$G,$D8,'TK CHAMTHI'!$I:$I))</f>
        <v>0</v>
      </c>
      <c r="AB8" s="8">
        <f>IF($D8="","",SUMIF('TK CHAMTHI'!$H:$H,$D8,'TK CHAMTHI'!$I:$I))</f>
        <v>0</v>
      </c>
      <c r="AC8" s="8">
        <f>IF(D8="","",SUMIF('CHAM NV'!E:E,D8,'CHAM NV'!F:F))</f>
        <v>0</v>
      </c>
      <c r="AD8" s="9">
        <f t="shared" si="13"/>
        <v>0</v>
      </c>
      <c r="AE8" s="8">
        <f>IF($D8="","",SUMIF('TK CHAMTHI'!$J:$J,$D8,'TK CHAMTHI'!$L:$L))</f>
        <v>0</v>
      </c>
      <c r="AF8" s="8">
        <f>IF($D8="","",SUMIF('TK CHAMTHI'!$K:$K,$D8,'TK CHAMTHI'!$L:$L))</f>
        <v>0</v>
      </c>
      <c r="AG8" s="8">
        <f>IF(D8="","",SUMIF('CHAM NV'!I:I,D8,'CHAM NV'!J:J))</f>
        <v>0</v>
      </c>
      <c r="AH8" s="9">
        <f t="shared" si="14"/>
        <v>0</v>
      </c>
      <c r="AI8" s="8">
        <f>IF($D8="","",SUMIF('TK CHAMTHI'!$M:$M,$D8,'TK CHAMTHI'!$O:$O))</f>
        <v>0</v>
      </c>
      <c r="AJ8" s="8">
        <f>IF($D8="","",SUMIF('TK CHAMTHI'!$N:$N,$D8,'TK CHAMTHI'!$O:$O))</f>
        <v>0</v>
      </c>
      <c r="AK8" s="9">
        <f t="shared" si="5"/>
        <v>0</v>
      </c>
      <c r="AL8" s="8">
        <f>IF($D8="","",SUMIF('TK CHAMTHI'!$P:$P,$D8,'TK CHAMTHI'!$R:$R))</f>
        <v>0</v>
      </c>
      <c r="AM8" s="8">
        <f>IF($D8="","",SUMIF('TK CHAMTHI'!$Q:$Q,$D8,'TK CHAMTHI'!$R:$R))</f>
        <v>0</v>
      </c>
      <c r="AN8" s="9">
        <f t="shared" si="6"/>
        <v>0</v>
      </c>
      <c r="AO8" s="8">
        <f>IF(D8="","",SUMIF('TK CHAMTHI'!S:S,D8,'TK CHAMTHI'!U:U))</f>
        <v>0</v>
      </c>
      <c r="AP8" s="8">
        <f>IF(D8="","",SUMIF('TK CHAMTHI'!T:T,D8,'TK CHAMTHI'!U:U))</f>
        <v>0</v>
      </c>
      <c r="AQ8" s="9">
        <f t="shared" si="7"/>
        <v>0</v>
      </c>
      <c r="AR8" s="9">
        <f>IF(D8="","",ROUND(SUMIF('QL THI'!G:G,D8,'QL THI'!H:H),1))</f>
        <v>0</v>
      </c>
      <c r="AS8" s="9">
        <f>IF(D8="","",ROUND(SUMIF('QL THI'!E:E,D8,'QL THI'!F:F),1))</f>
        <v>0</v>
      </c>
      <c r="AT8" s="28">
        <f t="shared" si="8"/>
        <v>0</v>
      </c>
    </row>
    <row r="9" spans="1:47">
      <c r="A9" s="6">
        <f>IF(D9="","",SUBTOTAL(3,$D$5:D9))</f>
        <v>5</v>
      </c>
      <c r="B9" s="111" t="s">
        <v>620</v>
      </c>
      <c r="C9" s="112" t="s">
        <v>287</v>
      </c>
      <c r="D9" s="113" t="s">
        <v>250</v>
      </c>
      <c r="E9" s="7">
        <f>IF($D9="","",SUMIF('TK DETHI'!$A:$A,$D9,'TK DETHI'!$B:$B))</f>
        <v>0</v>
      </c>
      <c r="F9" s="7">
        <f>IF($D9="","",SUMIF('TK DETHI'!$C:$C,$D9,'TK DETHI'!$D:$D))</f>
        <v>10</v>
      </c>
      <c r="G9" s="7">
        <f>IF($D9="","",SUMIF('TK DETHI'!$E:$E,$D9,'TK DETHI'!$F:$F))</f>
        <v>0</v>
      </c>
      <c r="H9" s="7">
        <f>IF($D9="","",SUMIF('TK DETHI'!$G:$G,$D9,'TK DETHI'!$H:$H))</f>
        <v>0</v>
      </c>
      <c r="I9" s="7">
        <f>IF($D9="","",SUMIF('TK DETHI'!$I:$I,$D9,'TK DETHI'!$J:$J))</f>
        <v>0</v>
      </c>
      <c r="J9" s="7">
        <f>IF($D9="","",SUMIF('TK DETHI'!$K:$K,$D9,'TK DETHI'!$L:$L))</f>
        <v>0</v>
      </c>
      <c r="K9" s="7">
        <f>IF($D9="","",SUMIF('TK DETHI'!$M:$M,$D9,'TK DETHI'!$N:$N))</f>
        <v>0</v>
      </c>
      <c r="L9" s="7">
        <f>IF($D9="","",SUMIF('TK DETHI'!$O:$O,$D9,'TK DETHI'!$P:$P))</f>
        <v>0</v>
      </c>
      <c r="M9" s="27">
        <f t="shared" si="9"/>
        <v>15</v>
      </c>
      <c r="N9" s="8">
        <f>IF($D9="","",SUMIF('TK COITHI KTHP va Thi TN'!$A:$A,$D9,'TK COITHI KTHP va Thi TN'!$D:$D))</f>
        <v>0.6</v>
      </c>
      <c r="O9" s="8">
        <f>IF($D9="","",SUMIF('TK COITHI KTHP va Thi TN'!$B:$B,$D9,'TK COITHI KTHP va Thi TN'!$D:$D))</f>
        <v>1.65</v>
      </c>
      <c r="P9" s="8">
        <f>IF($D9="","",SUMIF('TK COITHI KTHP va Thi TN'!$E:$E,$D9,'TK COITHI KTHP va Thi TN'!$H:$H))</f>
        <v>0</v>
      </c>
      <c r="Q9" s="8">
        <f>IF($D9="","",SUMIF('TK COITHI KTHP va Thi TN'!$F:$F,$D9,'TK COITHI KTHP va Thi TN'!$H:$H))</f>
        <v>0</v>
      </c>
      <c r="R9" s="28">
        <f t="shared" si="10"/>
        <v>2.25</v>
      </c>
      <c r="S9" s="8">
        <f>IF($D9="","",SUMIF('TK CHAMTHI'!$A:$A,$D9,'TK CHAMTHI'!$C:$C))</f>
        <v>0</v>
      </c>
      <c r="T9" s="8">
        <f>IF($D9="","",SUMIF('TK CHAMTHI'!$B:$B,$D9,'TK CHAMTHI'!$C:$C))</f>
        <v>62</v>
      </c>
      <c r="U9" s="8">
        <f>IF(D9="","",SUMIF('CHAM NV'!B:B,D9,'CHAM NV'!C:C))</f>
        <v>0</v>
      </c>
      <c r="V9" s="9">
        <f t="shared" si="11"/>
        <v>6.2</v>
      </c>
      <c r="W9" s="8">
        <f>IF($D9="","",SUMIF('TK CHAMTHI'!$D:$D,$D9,'TK CHAMTHI'!$F:$F))</f>
        <v>0</v>
      </c>
      <c r="X9" s="8">
        <f>IF($D9="","",SUMIF('TK CHAMTHI'!$E:$E,$D9,'TK CHAMTHI'!$F:$F))</f>
        <v>0</v>
      </c>
      <c r="Y9" s="8">
        <f>IF(D9="","",SUMIF('CHAM NV'!G:G,D9,'CHAM NV'!H:H))</f>
        <v>0</v>
      </c>
      <c r="Z9" s="9">
        <f t="shared" si="12"/>
        <v>0</v>
      </c>
      <c r="AA9" s="8">
        <f>IF($D9="","",SUMIF('TK CHAMTHI'!$G:$G,$D9,'TK CHAMTHI'!$I:$I))</f>
        <v>0</v>
      </c>
      <c r="AB9" s="8">
        <f>IF($D9="","",SUMIF('TK CHAMTHI'!$H:$H,$D9,'TK CHAMTHI'!$I:$I))</f>
        <v>0</v>
      </c>
      <c r="AC9" s="8">
        <f>IF(D9="","",SUMIF('CHAM NV'!E:E,D9,'CHAM NV'!F:F))</f>
        <v>0</v>
      </c>
      <c r="AD9" s="9">
        <f t="shared" si="13"/>
        <v>0</v>
      </c>
      <c r="AE9" s="8">
        <f>IF($D9="","",SUMIF('TK CHAMTHI'!$J:$J,$D9,'TK CHAMTHI'!$L:$L))</f>
        <v>0</v>
      </c>
      <c r="AF9" s="8">
        <f>IF($D9="","",SUMIF('TK CHAMTHI'!$K:$K,$D9,'TK CHAMTHI'!$L:$L))</f>
        <v>0</v>
      </c>
      <c r="AG9" s="8">
        <f>IF(D9="","",SUMIF('CHAM NV'!I:I,D9,'CHAM NV'!J:J))</f>
        <v>0</v>
      </c>
      <c r="AH9" s="9">
        <f t="shared" si="14"/>
        <v>0</v>
      </c>
      <c r="AI9" s="8">
        <f>IF($D9="","",SUMIF('TK CHAMTHI'!$M:$M,$D9,'TK CHAMTHI'!$O:$O))</f>
        <v>0</v>
      </c>
      <c r="AJ9" s="8">
        <f>IF($D9="","",SUMIF('TK CHAMTHI'!$N:$N,$D9,'TK CHAMTHI'!$O:$O))</f>
        <v>0</v>
      </c>
      <c r="AK9" s="9">
        <f t="shared" si="5"/>
        <v>0</v>
      </c>
      <c r="AL9" s="8">
        <f>IF($D9="","",SUMIF('TK CHAMTHI'!$P:$P,$D9,'TK CHAMTHI'!$R:$R))</f>
        <v>0</v>
      </c>
      <c r="AM9" s="8">
        <f>IF($D9="","",SUMIF('TK CHAMTHI'!$Q:$Q,$D9,'TK CHAMTHI'!$R:$R))</f>
        <v>0</v>
      </c>
      <c r="AN9" s="9">
        <f t="shared" si="6"/>
        <v>0</v>
      </c>
      <c r="AO9" s="8">
        <f>IF(D9="","",SUMIF('TK CHAMTHI'!S:S,D9,'TK CHAMTHI'!U:U))</f>
        <v>0</v>
      </c>
      <c r="AP9" s="8">
        <f>IF(D9="","",SUMIF('TK CHAMTHI'!T:T,D9,'TK CHAMTHI'!U:U))</f>
        <v>0</v>
      </c>
      <c r="AQ9" s="9">
        <f t="shared" si="7"/>
        <v>0</v>
      </c>
      <c r="AR9" s="9">
        <f>IF(D9="","",ROUND(SUMIF('QL THI'!G:G,D9,'QL THI'!H:H),1))</f>
        <v>0</v>
      </c>
      <c r="AS9" s="9">
        <f>IF(D9="","",ROUND(SUMIF('QL THI'!E:E,D9,'QL THI'!F:F),1))</f>
        <v>0.6</v>
      </c>
      <c r="AT9" s="28">
        <f t="shared" si="8"/>
        <v>24.1</v>
      </c>
    </row>
    <row r="10" spans="1:47">
      <c r="A10" s="6">
        <f>IF(D10="","",SUBTOTAL(3,$D$5:D10))</f>
        <v>6</v>
      </c>
      <c r="B10" s="111" t="s">
        <v>622</v>
      </c>
      <c r="C10" s="112" t="s">
        <v>287</v>
      </c>
      <c r="D10" s="113" t="s">
        <v>257</v>
      </c>
      <c r="E10" s="7">
        <f>IF($D10="","",SUMIF('TK DETHI'!$A:$A,$D10,'TK DETHI'!$B:$B))</f>
        <v>4</v>
      </c>
      <c r="F10" s="7">
        <f>IF($D10="","",SUMIF('TK DETHI'!$C:$C,$D10,'TK DETHI'!$D:$D))</f>
        <v>0</v>
      </c>
      <c r="G10" s="7">
        <f>IF($D10="","",SUMIF('TK DETHI'!$E:$E,$D10,'TK DETHI'!$F:$F))</f>
        <v>0</v>
      </c>
      <c r="H10" s="7">
        <f>IF($D10="","",SUMIF('TK DETHI'!$G:$G,$D10,'TK DETHI'!$H:$H))</f>
        <v>0</v>
      </c>
      <c r="I10" s="7">
        <f>IF($D10="","",SUMIF('TK DETHI'!$I:$I,$D10,'TK DETHI'!$J:$J))</f>
        <v>0</v>
      </c>
      <c r="J10" s="7">
        <f>IF($D10="","",SUMIF('TK DETHI'!$K:$K,$D10,'TK DETHI'!$L:$L))</f>
        <v>0</v>
      </c>
      <c r="K10" s="7">
        <f>IF($D10="","",SUMIF('TK DETHI'!$M:$M,$D10,'TK DETHI'!$N:$N))</f>
        <v>0</v>
      </c>
      <c r="L10" s="7">
        <f>IF($D10="","",SUMIF('TK DETHI'!$O:$O,$D10,'TK DETHI'!$P:$P))</f>
        <v>0</v>
      </c>
      <c r="M10" s="27">
        <f t="shared" si="9"/>
        <v>4</v>
      </c>
      <c r="N10" s="8">
        <f>IF($D10="","",SUMIF('TK COITHI KTHP va Thi TN'!$A:$A,$D10,'TK COITHI KTHP va Thi TN'!$D:$D))</f>
        <v>1.05</v>
      </c>
      <c r="O10" s="8">
        <f>IF($D10="","",SUMIF('TK COITHI KTHP va Thi TN'!$B:$B,$D10,'TK COITHI KTHP va Thi TN'!$D:$D))</f>
        <v>5.2499999999999991</v>
      </c>
      <c r="P10" s="8">
        <f>IF($D10="","",SUMIF('TK COITHI KTHP va Thi TN'!$E:$E,$D10,'TK COITHI KTHP va Thi TN'!$H:$H))</f>
        <v>0</v>
      </c>
      <c r="Q10" s="8">
        <f>IF($D10="","",SUMIF('TK COITHI KTHP va Thi TN'!$F:$F,$D10,'TK COITHI KTHP va Thi TN'!$H:$H))</f>
        <v>0</v>
      </c>
      <c r="R10" s="28">
        <f t="shared" si="10"/>
        <v>6.2999999999999989</v>
      </c>
      <c r="S10" s="8">
        <f>IF($D10="","",SUMIF('TK CHAMTHI'!$A:$A,$D10,'TK CHAMTHI'!$C:$C))</f>
        <v>222</v>
      </c>
      <c r="T10" s="8">
        <f>IF($D10="","",SUMIF('TK CHAMTHI'!$B:$B,$D10,'TK CHAMTHI'!$C:$C))</f>
        <v>172</v>
      </c>
      <c r="U10" s="8">
        <f>IF(D10="","",SUMIF('CHAM NV'!B:B,D10,'CHAM NV'!C:C))</f>
        <v>287</v>
      </c>
      <c r="V10" s="9">
        <f t="shared" si="11"/>
        <v>10.700000000000001</v>
      </c>
      <c r="W10" s="8">
        <f>IF($D10="","",SUMIF('TK CHAMTHI'!$D:$D,$D10,'TK CHAMTHI'!$F:$F))</f>
        <v>0</v>
      </c>
      <c r="X10" s="8">
        <f>IF($D10="","",SUMIF('TK CHAMTHI'!$E:$E,$D10,'TK CHAMTHI'!$F:$F))</f>
        <v>0</v>
      </c>
      <c r="Y10" s="8">
        <f>IF(D10="","",SUMIF('CHAM NV'!G:G,D10,'CHAM NV'!H:H))</f>
        <v>0</v>
      </c>
      <c r="Z10" s="9">
        <f t="shared" si="12"/>
        <v>0</v>
      </c>
      <c r="AA10" s="8">
        <f>IF($D10="","",SUMIF('TK CHAMTHI'!$G:$G,$D10,'TK CHAMTHI'!$I:$I))</f>
        <v>0</v>
      </c>
      <c r="AB10" s="8">
        <f>IF($D10="","",SUMIF('TK CHAMTHI'!$H:$H,$D10,'TK CHAMTHI'!$I:$I))</f>
        <v>0</v>
      </c>
      <c r="AC10" s="8">
        <f>IF(D10="","",SUMIF('CHAM NV'!E:E,D10,'CHAM NV'!F:F))</f>
        <v>0</v>
      </c>
      <c r="AD10" s="9">
        <f t="shared" si="13"/>
        <v>0</v>
      </c>
      <c r="AE10" s="8">
        <f>IF($D10="","",SUMIF('TK CHAMTHI'!$J:$J,$D10,'TK CHAMTHI'!$L:$L))</f>
        <v>0</v>
      </c>
      <c r="AF10" s="8">
        <f>IF($D10="","",SUMIF('TK CHAMTHI'!$K:$K,$D10,'TK CHAMTHI'!$L:$L))</f>
        <v>0</v>
      </c>
      <c r="AG10" s="8">
        <f>IF(D10="","",SUMIF('CHAM NV'!I:I,D10,'CHAM NV'!J:J))</f>
        <v>0</v>
      </c>
      <c r="AH10" s="9">
        <f t="shared" si="14"/>
        <v>0</v>
      </c>
      <c r="AI10" s="8">
        <f>IF($D10="","",SUMIF('TK CHAMTHI'!$M:$M,$D10,'TK CHAMTHI'!$O:$O))</f>
        <v>0</v>
      </c>
      <c r="AJ10" s="8">
        <f>IF($D10="","",SUMIF('TK CHAMTHI'!$N:$N,$D10,'TK CHAMTHI'!$O:$O))</f>
        <v>0</v>
      </c>
      <c r="AK10" s="9">
        <f t="shared" si="5"/>
        <v>0</v>
      </c>
      <c r="AL10" s="8">
        <f>IF($D10="","",SUMIF('TK CHAMTHI'!$P:$P,$D10,'TK CHAMTHI'!$R:$R))</f>
        <v>0</v>
      </c>
      <c r="AM10" s="8">
        <f>IF($D10="","",SUMIF('TK CHAMTHI'!$Q:$Q,$D10,'TK CHAMTHI'!$R:$R))</f>
        <v>0</v>
      </c>
      <c r="AN10" s="9">
        <f t="shared" si="6"/>
        <v>0</v>
      </c>
      <c r="AO10" s="8">
        <f>IF(D10="","",SUMIF('TK CHAMTHI'!S:S,D10,'TK CHAMTHI'!U:U))</f>
        <v>0</v>
      </c>
      <c r="AP10" s="8">
        <f>IF(D10="","",SUMIF('TK CHAMTHI'!T:T,D10,'TK CHAMTHI'!U:U))</f>
        <v>0</v>
      </c>
      <c r="AQ10" s="9">
        <f t="shared" si="7"/>
        <v>0</v>
      </c>
      <c r="AR10" s="9">
        <f>IF(D10="","",ROUND(SUMIF('QL THI'!G:G,D10,'QL THI'!H:H),1))</f>
        <v>0</v>
      </c>
      <c r="AS10" s="9">
        <f>IF(D10="","",ROUND(SUMIF('QL THI'!E:E,D10,'QL THI'!F:F),1))</f>
        <v>0.5</v>
      </c>
      <c r="AT10" s="28">
        <f t="shared" si="8"/>
        <v>21.5</v>
      </c>
    </row>
    <row r="11" spans="1:47">
      <c r="A11" s="6">
        <f>IF(D11="","",SUBTOTAL(3,$D$5:D11))</f>
        <v>7</v>
      </c>
      <c r="B11" s="111" t="s">
        <v>617</v>
      </c>
      <c r="C11" s="112" t="s">
        <v>287</v>
      </c>
      <c r="D11" s="113" t="s">
        <v>124</v>
      </c>
      <c r="E11" s="7">
        <f>IF($D11="","",SUMIF('TK DETHI'!$A:$A,$D11,'TK DETHI'!$B:$B))</f>
        <v>6</v>
      </c>
      <c r="F11" s="7">
        <f>IF($D11="","",SUMIF('TK DETHI'!$C:$C,$D11,'TK DETHI'!$D:$D))</f>
        <v>0</v>
      </c>
      <c r="G11" s="7">
        <f>IF($D11="","",SUMIF('TK DETHI'!$E:$E,$D11,'TK DETHI'!$F:$F))</f>
        <v>0</v>
      </c>
      <c r="H11" s="7">
        <f>IF($D11="","",SUMIF('TK DETHI'!$G:$G,$D11,'TK DETHI'!$H:$H))</f>
        <v>0</v>
      </c>
      <c r="I11" s="7">
        <f>IF($D11="","",SUMIF('TK DETHI'!$I:$I,$D11,'TK DETHI'!$J:$J))</f>
        <v>0</v>
      </c>
      <c r="J11" s="7">
        <f>IF($D11="","",SUMIF('TK DETHI'!$K:$K,$D11,'TK DETHI'!$L:$L))</f>
        <v>0</v>
      </c>
      <c r="K11" s="7">
        <f>IF($D11="","",SUMIF('TK DETHI'!$M:$M,$D11,'TK DETHI'!$N:$N))</f>
        <v>0</v>
      </c>
      <c r="L11" s="7">
        <f>IF($D11="","",SUMIF('TK DETHI'!$O:$O,$D11,'TK DETHI'!$P:$P))</f>
        <v>0</v>
      </c>
      <c r="M11" s="27">
        <f t="shared" si="9"/>
        <v>6</v>
      </c>
      <c r="N11" s="8">
        <f>IF($D11="","",SUMIF('TK COITHI KTHP va Thi TN'!$A:$A,$D11,'TK COITHI KTHP va Thi TN'!$D:$D))</f>
        <v>2.25</v>
      </c>
      <c r="O11" s="8">
        <f>IF($D11="","",SUMIF('TK COITHI KTHP va Thi TN'!$B:$B,$D11,'TK COITHI KTHP va Thi TN'!$D:$D))</f>
        <v>3.45</v>
      </c>
      <c r="P11" s="8">
        <f>IF($D11="","",SUMIF('TK COITHI KTHP va Thi TN'!$E:$E,$D11,'TK COITHI KTHP va Thi TN'!$H:$H))</f>
        <v>0</v>
      </c>
      <c r="Q11" s="8">
        <f>IF($D11="","",SUMIF('TK COITHI KTHP va Thi TN'!$F:$F,$D11,'TK COITHI KTHP va Thi TN'!$H:$H))</f>
        <v>0</v>
      </c>
      <c r="R11" s="28">
        <f t="shared" si="10"/>
        <v>5.7</v>
      </c>
      <c r="S11" s="8">
        <f>IF($D11="","",SUMIF('TK CHAMTHI'!$A:$A,$D11,'TK CHAMTHI'!$C:$C))</f>
        <v>398</v>
      </c>
      <c r="T11" s="8">
        <f>IF($D11="","",SUMIF('TK CHAMTHI'!$B:$B,$D11,'TK CHAMTHI'!$C:$C))</f>
        <v>405</v>
      </c>
      <c r="U11" s="8">
        <f>IF(D11="","",SUMIF('CHAM NV'!B:B,D11,'CHAM NV'!C:C))</f>
        <v>485</v>
      </c>
      <c r="V11" s="9">
        <f t="shared" si="11"/>
        <v>31.8</v>
      </c>
      <c r="W11" s="8">
        <f>IF($D11="","",SUMIF('TK CHAMTHI'!$D:$D,$D11,'TK CHAMTHI'!$F:$F))</f>
        <v>0</v>
      </c>
      <c r="X11" s="8">
        <f>IF($D11="","",SUMIF('TK CHAMTHI'!$E:$E,$D11,'TK CHAMTHI'!$F:$F))</f>
        <v>0</v>
      </c>
      <c r="Y11" s="8">
        <f>IF(D11="","",SUMIF('CHAM NV'!G:G,D11,'CHAM NV'!H:H))</f>
        <v>0</v>
      </c>
      <c r="Z11" s="9">
        <f t="shared" si="12"/>
        <v>0</v>
      </c>
      <c r="AA11" s="8">
        <f>IF($D11="","",SUMIF('TK CHAMTHI'!$G:$G,$D11,'TK CHAMTHI'!$I:$I))</f>
        <v>0</v>
      </c>
      <c r="AB11" s="8">
        <f>IF($D11="","",SUMIF('TK CHAMTHI'!$H:$H,$D11,'TK CHAMTHI'!$I:$I))</f>
        <v>0</v>
      </c>
      <c r="AC11" s="8">
        <f>IF(D11="","",SUMIF('CHAM NV'!E:E,D11,'CHAM NV'!F:F))</f>
        <v>0</v>
      </c>
      <c r="AD11" s="9">
        <f t="shared" si="13"/>
        <v>0</v>
      </c>
      <c r="AE11" s="8">
        <f>IF($D11="","",SUMIF('TK CHAMTHI'!$J:$J,$D11,'TK CHAMTHI'!$L:$L))</f>
        <v>0</v>
      </c>
      <c r="AF11" s="8">
        <f>IF($D11="","",SUMIF('TK CHAMTHI'!$K:$K,$D11,'TK CHAMTHI'!$L:$L))</f>
        <v>0</v>
      </c>
      <c r="AG11" s="8">
        <f>IF(D11="","",SUMIF('CHAM NV'!I:I,D11,'CHAM NV'!J:J))</f>
        <v>0</v>
      </c>
      <c r="AH11" s="9">
        <f t="shared" si="14"/>
        <v>0</v>
      </c>
      <c r="AI11" s="8">
        <f>IF($D11="","",SUMIF('TK CHAMTHI'!$M:$M,$D11,'TK CHAMTHI'!$O:$O))</f>
        <v>0</v>
      </c>
      <c r="AJ11" s="8">
        <f>IF($D11="","",SUMIF('TK CHAMTHI'!$N:$N,$D11,'TK CHAMTHI'!$O:$O))</f>
        <v>0</v>
      </c>
      <c r="AK11" s="9">
        <f t="shared" si="5"/>
        <v>0</v>
      </c>
      <c r="AL11" s="8">
        <f>IF($D11="","",SUMIF('TK CHAMTHI'!$P:$P,$D11,'TK CHAMTHI'!$R:$R))</f>
        <v>0</v>
      </c>
      <c r="AM11" s="8">
        <f>IF($D11="","",SUMIF('TK CHAMTHI'!$Q:$Q,$D11,'TK CHAMTHI'!$R:$R))</f>
        <v>0</v>
      </c>
      <c r="AN11" s="9">
        <f t="shared" si="6"/>
        <v>0</v>
      </c>
      <c r="AO11" s="8">
        <f>IF(D11="","",SUMIF('TK CHAMTHI'!S:S,D11,'TK CHAMTHI'!U:U))</f>
        <v>0</v>
      </c>
      <c r="AP11" s="8">
        <f>IF(D11="","",SUMIF('TK CHAMTHI'!T:T,D11,'TK CHAMTHI'!U:U))</f>
        <v>0</v>
      </c>
      <c r="AQ11" s="9">
        <f t="shared" si="7"/>
        <v>0</v>
      </c>
      <c r="AR11" s="9">
        <f>IF(D11="","",ROUND(SUMIF('QL THI'!G:G,D11,'QL THI'!H:H),1))</f>
        <v>0</v>
      </c>
      <c r="AS11" s="9">
        <f>IF(D11="","",ROUND(SUMIF('QL THI'!E:E,D11,'QL THI'!F:F),1))</f>
        <v>0.5</v>
      </c>
      <c r="AT11" s="28">
        <f t="shared" si="8"/>
        <v>44</v>
      </c>
    </row>
    <row r="12" spans="1:47">
      <c r="A12" s="6">
        <f>IF(D12="","",SUBTOTAL(3,$D$5:D12))</f>
        <v>8</v>
      </c>
      <c r="B12" s="111" t="s">
        <v>630</v>
      </c>
      <c r="C12" s="112" t="s">
        <v>287</v>
      </c>
      <c r="D12" s="113" t="s">
        <v>258</v>
      </c>
      <c r="E12" s="7">
        <f>IF($D12="","",SUMIF('TK DETHI'!$A:$A,$D12,'TK DETHI'!$B:$B))</f>
        <v>2</v>
      </c>
      <c r="F12" s="7">
        <f>IF($D12="","",SUMIF('TK DETHI'!$C:$C,$D12,'TK DETHI'!$D:$D))</f>
        <v>8</v>
      </c>
      <c r="G12" s="7">
        <f>IF($D12="","",SUMIF('TK DETHI'!$E:$E,$D12,'TK DETHI'!$F:$F))</f>
        <v>0</v>
      </c>
      <c r="H12" s="7">
        <f>IF($D12="","",SUMIF('TK DETHI'!$G:$G,$D12,'TK DETHI'!$H:$H))</f>
        <v>0</v>
      </c>
      <c r="I12" s="7">
        <f>IF($D12="","",SUMIF('TK DETHI'!$I:$I,$D12,'TK DETHI'!$J:$J))</f>
        <v>0</v>
      </c>
      <c r="J12" s="7">
        <f>IF($D12="","",SUMIF('TK DETHI'!$K:$K,$D12,'TK DETHI'!$L:$L))</f>
        <v>0</v>
      </c>
      <c r="K12" s="7">
        <f>IF($D12="","",SUMIF('TK DETHI'!$M:$M,$D12,'TK DETHI'!$N:$N))</f>
        <v>0</v>
      </c>
      <c r="L12" s="7">
        <f>IF($D12="","",SUMIF('TK DETHI'!$O:$O,$D12,'TK DETHI'!$P:$P))</f>
        <v>0</v>
      </c>
      <c r="M12" s="27">
        <f t="shared" si="9"/>
        <v>14</v>
      </c>
      <c r="N12" s="8">
        <f>IF($D12="","",SUMIF('TK COITHI KTHP va Thi TN'!$A:$A,$D12,'TK COITHI KTHP va Thi TN'!$D:$D))</f>
        <v>1.35</v>
      </c>
      <c r="O12" s="8">
        <f>IF($D12="","",SUMIF('TK COITHI KTHP va Thi TN'!$B:$B,$D12,'TK COITHI KTHP va Thi TN'!$D:$D))</f>
        <v>3.7500000000000004</v>
      </c>
      <c r="P12" s="8">
        <f>IF($D12="","",SUMIF('TK COITHI KTHP va Thi TN'!$E:$E,$D12,'TK COITHI KTHP va Thi TN'!$H:$H))</f>
        <v>0</v>
      </c>
      <c r="Q12" s="8">
        <f>IF($D12="","",SUMIF('TK COITHI KTHP va Thi TN'!$F:$F,$D12,'TK COITHI KTHP va Thi TN'!$H:$H))</f>
        <v>0</v>
      </c>
      <c r="R12" s="28">
        <f t="shared" si="10"/>
        <v>5.1000000000000005</v>
      </c>
      <c r="S12" s="8">
        <f>IF($D12="","",SUMIF('TK CHAMTHI'!$A:$A,$D12,'TK CHAMTHI'!$C:$C))</f>
        <v>11</v>
      </c>
      <c r="T12" s="8">
        <f>IF($D12="","",SUMIF('TK CHAMTHI'!$B:$B,$D12,'TK CHAMTHI'!$C:$C))</f>
        <v>0</v>
      </c>
      <c r="U12" s="8">
        <f>IF(D12="","",SUMIF('CHAM NV'!B:B,D12,'CHAM NV'!C:C))</f>
        <v>11</v>
      </c>
      <c r="V12" s="9">
        <f t="shared" si="11"/>
        <v>0</v>
      </c>
      <c r="W12" s="8">
        <f>IF($D12="","",SUMIF('TK CHAMTHI'!$D:$D,$D12,'TK CHAMTHI'!$F:$F))</f>
        <v>0</v>
      </c>
      <c r="X12" s="8">
        <f>IF($D12="","",SUMIF('TK CHAMTHI'!$E:$E,$D12,'TK CHAMTHI'!$F:$F))</f>
        <v>0</v>
      </c>
      <c r="Y12" s="8">
        <f>IF(D12="","",SUMIF('CHAM NV'!G:G,D12,'CHAM NV'!H:H))</f>
        <v>0</v>
      </c>
      <c r="Z12" s="9">
        <f t="shared" si="12"/>
        <v>0</v>
      </c>
      <c r="AA12" s="8">
        <f>IF($D12="","",SUMIF('TK CHAMTHI'!$G:$G,$D12,'TK CHAMTHI'!$I:$I))</f>
        <v>428</v>
      </c>
      <c r="AB12" s="8">
        <f>IF($D12="","",SUMIF('TK CHAMTHI'!$H:$H,$D12,'TK CHAMTHI'!$I:$I))</f>
        <v>0</v>
      </c>
      <c r="AC12" s="8">
        <f>IF(D12="","",SUMIF('CHAM NV'!E:E,D12,'CHAM NV'!F:F))</f>
        <v>428</v>
      </c>
      <c r="AD12" s="9">
        <f t="shared" si="13"/>
        <v>0</v>
      </c>
      <c r="AE12" s="8">
        <f>IF($D12="","",SUMIF('TK CHAMTHI'!$J:$J,$D12,'TK CHAMTHI'!$L:$L))</f>
        <v>0</v>
      </c>
      <c r="AF12" s="8">
        <f>IF($D12="","",SUMIF('TK CHAMTHI'!$K:$K,$D12,'TK CHAMTHI'!$L:$L))</f>
        <v>0</v>
      </c>
      <c r="AG12" s="8">
        <f>IF(D12="","",SUMIF('CHAM NV'!I:I,D12,'CHAM NV'!J:J))</f>
        <v>0</v>
      </c>
      <c r="AH12" s="9">
        <f t="shared" si="14"/>
        <v>0</v>
      </c>
      <c r="AI12" s="8">
        <f>IF($D12="","",SUMIF('TK CHAMTHI'!$M:$M,$D12,'TK CHAMTHI'!$O:$O))</f>
        <v>0</v>
      </c>
      <c r="AJ12" s="8">
        <f>IF($D12="","",SUMIF('TK CHAMTHI'!$N:$N,$D12,'TK CHAMTHI'!$O:$O))</f>
        <v>0</v>
      </c>
      <c r="AK12" s="9">
        <f t="shared" si="5"/>
        <v>0</v>
      </c>
      <c r="AL12" s="8">
        <f>IF($D12="","",SUMIF('TK CHAMTHI'!$P:$P,$D12,'TK CHAMTHI'!$R:$R))</f>
        <v>0</v>
      </c>
      <c r="AM12" s="8">
        <f>IF($D12="","",SUMIF('TK CHAMTHI'!$Q:$Q,$D12,'TK CHAMTHI'!$R:$R))</f>
        <v>0</v>
      </c>
      <c r="AN12" s="9">
        <f t="shared" si="6"/>
        <v>0</v>
      </c>
      <c r="AO12" s="8">
        <f>IF(D12="","",SUMIF('TK CHAMTHI'!S:S,D12,'TK CHAMTHI'!U:U))</f>
        <v>0</v>
      </c>
      <c r="AP12" s="8">
        <f>IF(D12="","",SUMIF('TK CHAMTHI'!T:T,D12,'TK CHAMTHI'!U:U))</f>
        <v>0</v>
      </c>
      <c r="AQ12" s="9">
        <f t="shared" si="7"/>
        <v>0</v>
      </c>
      <c r="AR12" s="9">
        <f>IF(D12="","",ROUND(SUMIF('QL THI'!G:G,D12,'QL THI'!H:H),1))</f>
        <v>0</v>
      </c>
      <c r="AS12" s="9">
        <f>IF(D12="","",ROUND(SUMIF('QL THI'!E:E,D12,'QL THI'!F:F),1))</f>
        <v>0</v>
      </c>
      <c r="AT12" s="28">
        <f t="shared" si="8"/>
        <v>19.100000000000001</v>
      </c>
    </row>
    <row r="13" spans="1:47">
      <c r="A13" s="6">
        <f>IF(D13="","",SUBTOTAL(3,$D$5:D13))</f>
        <v>9</v>
      </c>
      <c r="B13" s="111" t="s">
        <v>631</v>
      </c>
      <c r="C13" s="112" t="s">
        <v>287</v>
      </c>
      <c r="D13" s="113" t="s">
        <v>529</v>
      </c>
      <c r="E13" s="7">
        <f>IF($D13="","",SUMIF('TK DETHI'!$A:$A,$D13,'TK DETHI'!$B:$B))</f>
        <v>0</v>
      </c>
      <c r="F13" s="7">
        <f>IF($D13="","",SUMIF('TK DETHI'!$C:$C,$D13,'TK DETHI'!$D:$D))</f>
        <v>4</v>
      </c>
      <c r="G13" s="7">
        <f>IF($D13="","",SUMIF('TK DETHI'!$E:$E,$D13,'TK DETHI'!$F:$F))</f>
        <v>0</v>
      </c>
      <c r="H13" s="7">
        <f>IF($D13="","",SUMIF('TK DETHI'!$G:$G,$D13,'TK DETHI'!$H:$H))</f>
        <v>0</v>
      </c>
      <c r="I13" s="7">
        <f>IF($D13="","",SUMIF('TK DETHI'!$I:$I,$D13,'TK DETHI'!$J:$J))</f>
        <v>0</v>
      </c>
      <c r="J13" s="7">
        <f>IF($D13="","",SUMIF('TK DETHI'!$K:$K,$D13,'TK DETHI'!$L:$L))</f>
        <v>0</v>
      </c>
      <c r="K13" s="7">
        <f>IF($D13="","",SUMIF('TK DETHI'!$M:$M,$D13,'TK DETHI'!$N:$N))</f>
        <v>0</v>
      </c>
      <c r="L13" s="7">
        <f>IF($D13="","",SUMIF('TK DETHI'!$O:$O,$D13,'TK DETHI'!$P:$P))</f>
        <v>0</v>
      </c>
      <c r="M13" s="27">
        <f t="shared" si="9"/>
        <v>6</v>
      </c>
      <c r="N13" s="8">
        <f>IF($D13="","",SUMIF('TK COITHI KTHP va Thi TN'!$A:$A,$D13,'TK COITHI KTHP va Thi TN'!$D:$D))</f>
        <v>1.35</v>
      </c>
      <c r="O13" s="8">
        <f>IF($D13="","",SUMIF('TK COITHI KTHP va Thi TN'!$B:$B,$D13,'TK COITHI KTHP va Thi TN'!$D:$D))</f>
        <v>0.75</v>
      </c>
      <c r="P13" s="8">
        <f>IF($D13="","",SUMIF('TK COITHI KTHP va Thi TN'!$E:$E,$D13,'TK COITHI KTHP va Thi TN'!$H:$H))</f>
        <v>0</v>
      </c>
      <c r="Q13" s="8">
        <f>IF($D13="","",SUMIF('TK COITHI KTHP va Thi TN'!$F:$F,$D13,'TK COITHI KTHP va Thi TN'!$H:$H))</f>
        <v>0</v>
      </c>
      <c r="R13" s="28">
        <f t="shared" si="10"/>
        <v>2.1</v>
      </c>
      <c r="S13" s="8">
        <f>IF($D13="","",SUMIF('TK CHAMTHI'!$A:$A,$D13,'TK CHAMTHI'!$C:$C))</f>
        <v>0</v>
      </c>
      <c r="T13" s="8">
        <f>IF($D13="","",SUMIF('TK CHAMTHI'!$B:$B,$D13,'TK CHAMTHI'!$C:$C))</f>
        <v>0</v>
      </c>
      <c r="U13" s="8">
        <f>IF(D13="","",SUMIF('CHAM NV'!B:B,D13,'CHAM NV'!C:C))</f>
        <v>0</v>
      </c>
      <c r="V13" s="9">
        <f t="shared" si="11"/>
        <v>0</v>
      </c>
      <c r="W13" s="8">
        <f>IF($D13="","",SUMIF('TK CHAMTHI'!$D:$D,$D13,'TK CHAMTHI'!$F:$F))</f>
        <v>0</v>
      </c>
      <c r="X13" s="8">
        <f>IF($D13="","",SUMIF('TK CHAMTHI'!$E:$E,$D13,'TK CHAMTHI'!$F:$F))</f>
        <v>0</v>
      </c>
      <c r="Y13" s="8">
        <f>IF(D13="","",SUMIF('CHAM NV'!G:G,D13,'CHAM NV'!H:H))</f>
        <v>0</v>
      </c>
      <c r="Z13" s="9">
        <f t="shared" si="12"/>
        <v>0</v>
      </c>
      <c r="AA13" s="8">
        <f>IF($D13="","",SUMIF('TK CHAMTHI'!$G:$G,$D13,'TK CHAMTHI'!$I:$I))</f>
        <v>0</v>
      </c>
      <c r="AB13" s="8">
        <f>IF($D13="","",SUMIF('TK CHAMTHI'!$H:$H,$D13,'TK CHAMTHI'!$I:$I))</f>
        <v>428</v>
      </c>
      <c r="AC13" s="8">
        <f>IF(D13="","",SUMIF('CHAM NV'!E:E,D13,'CHAM NV'!F:F))</f>
        <v>0</v>
      </c>
      <c r="AD13" s="9">
        <f t="shared" si="13"/>
        <v>85.600000000000009</v>
      </c>
      <c r="AE13" s="8">
        <f>IF($D13="","",SUMIF('TK CHAMTHI'!$J:$J,$D13,'TK CHAMTHI'!$L:$L))</f>
        <v>0</v>
      </c>
      <c r="AF13" s="8">
        <f>IF($D13="","",SUMIF('TK CHAMTHI'!$K:$K,$D13,'TK CHAMTHI'!$L:$L))</f>
        <v>0</v>
      </c>
      <c r="AG13" s="8">
        <f>IF(D13="","",SUMIF('CHAM NV'!I:I,D13,'CHAM NV'!J:J))</f>
        <v>0</v>
      </c>
      <c r="AH13" s="9">
        <f t="shared" si="14"/>
        <v>0</v>
      </c>
      <c r="AI13" s="8">
        <f>IF($D13="","",SUMIF('TK CHAMTHI'!$M:$M,$D13,'TK CHAMTHI'!$O:$O))</f>
        <v>0</v>
      </c>
      <c r="AJ13" s="8">
        <f>IF($D13="","",SUMIF('TK CHAMTHI'!$N:$N,$D13,'TK CHAMTHI'!$O:$O))</f>
        <v>0</v>
      </c>
      <c r="AK13" s="9">
        <f t="shared" si="5"/>
        <v>0</v>
      </c>
      <c r="AL13" s="8">
        <f>IF($D13="","",SUMIF('TK CHAMTHI'!$P:$P,$D13,'TK CHAMTHI'!$R:$R))</f>
        <v>0</v>
      </c>
      <c r="AM13" s="8">
        <f>IF($D13="","",SUMIF('TK CHAMTHI'!$Q:$Q,$D13,'TK CHAMTHI'!$R:$R))</f>
        <v>0</v>
      </c>
      <c r="AN13" s="9">
        <f t="shared" si="6"/>
        <v>0</v>
      </c>
      <c r="AO13" s="8">
        <f>IF(D13="","",SUMIF('TK CHAMTHI'!S:S,D13,'TK CHAMTHI'!U:U))</f>
        <v>0</v>
      </c>
      <c r="AP13" s="8">
        <f>IF(D13="","",SUMIF('TK CHAMTHI'!T:T,D13,'TK CHAMTHI'!U:U))</f>
        <v>0</v>
      </c>
      <c r="AQ13" s="9">
        <f t="shared" si="7"/>
        <v>0</v>
      </c>
      <c r="AR13" s="9">
        <f>IF(D13="","",ROUND(SUMIF('QL THI'!G:G,D13,'QL THI'!H:H),1))</f>
        <v>0</v>
      </c>
      <c r="AS13" s="9">
        <f>IF(D13="","",ROUND(SUMIF('QL THI'!E:E,D13,'QL THI'!F:F),1))</f>
        <v>0</v>
      </c>
      <c r="AT13" s="28">
        <f t="shared" si="8"/>
        <v>93.7</v>
      </c>
    </row>
    <row r="14" spans="1:47">
      <c r="A14" s="6">
        <f>IF(D14="","",SUBTOTAL(3,$D$5:D14))</f>
        <v>10</v>
      </c>
      <c r="B14" s="111" t="s">
        <v>625</v>
      </c>
      <c r="C14" s="112" t="s">
        <v>287</v>
      </c>
      <c r="D14" s="113" t="s">
        <v>247</v>
      </c>
      <c r="E14" s="7">
        <f>IF($D14="","",SUMIF('TK DETHI'!$A:$A,$D14,'TK DETHI'!$B:$B))</f>
        <v>2</v>
      </c>
      <c r="F14" s="7">
        <f>IF($D14="","",SUMIF('TK DETHI'!$C:$C,$D14,'TK DETHI'!$D:$D))</f>
        <v>0</v>
      </c>
      <c r="G14" s="7">
        <f>IF($D14="","",SUMIF('TK DETHI'!$E:$E,$D14,'TK DETHI'!$F:$F))</f>
        <v>0</v>
      </c>
      <c r="H14" s="7">
        <f>IF($D14="","",SUMIF('TK DETHI'!$G:$G,$D14,'TK DETHI'!$H:$H))</f>
        <v>0</v>
      </c>
      <c r="I14" s="7">
        <f>IF($D14="","",SUMIF('TK DETHI'!$I:$I,$D14,'TK DETHI'!$J:$J))</f>
        <v>0</v>
      </c>
      <c r="J14" s="7">
        <f>IF($D14="","",SUMIF('TK DETHI'!$K:$K,$D14,'TK DETHI'!$L:$L))</f>
        <v>0</v>
      </c>
      <c r="K14" s="7">
        <f>IF($D14="","",SUMIF('TK DETHI'!$M:$M,$D14,'TK DETHI'!$N:$N))</f>
        <v>0</v>
      </c>
      <c r="L14" s="7">
        <f>IF($D14="","",SUMIF('TK DETHI'!$O:$O,$D14,'TK DETHI'!$P:$P))</f>
        <v>0</v>
      </c>
      <c r="M14" s="27">
        <f t="shared" si="9"/>
        <v>2</v>
      </c>
      <c r="N14" s="8">
        <f>IF($D14="","",SUMIF('TK COITHI KTHP va Thi TN'!$A:$A,$D14,'TK COITHI KTHP va Thi TN'!$D:$D))</f>
        <v>1.2</v>
      </c>
      <c r="O14" s="8">
        <f>IF($D14="","",SUMIF('TK COITHI KTHP va Thi TN'!$B:$B,$D14,'TK COITHI KTHP va Thi TN'!$D:$D))</f>
        <v>0.6</v>
      </c>
      <c r="P14" s="8">
        <f>IF($D14="","",SUMIF('TK COITHI KTHP va Thi TN'!$E:$E,$D14,'TK COITHI KTHP va Thi TN'!$H:$H))</f>
        <v>0</v>
      </c>
      <c r="Q14" s="8">
        <f>IF($D14="","",SUMIF('TK COITHI KTHP va Thi TN'!$F:$F,$D14,'TK COITHI KTHP va Thi TN'!$H:$H))</f>
        <v>0</v>
      </c>
      <c r="R14" s="28">
        <f t="shared" si="10"/>
        <v>1.7999999999999998</v>
      </c>
      <c r="S14" s="8">
        <f>IF($D14="","",SUMIF('TK CHAMTHI'!$A:$A,$D14,'TK CHAMTHI'!$C:$C))</f>
        <v>50</v>
      </c>
      <c r="T14" s="8">
        <f>IF($D14="","",SUMIF('TK CHAMTHI'!$B:$B,$D14,'TK CHAMTHI'!$C:$C))</f>
        <v>92</v>
      </c>
      <c r="U14" s="8">
        <f>IF(D14="","",SUMIF('CHAM NV'!B:B,D14,'CHAM NV'!C:C))</f>
        <v>46</v>
      </c>
      <c r="V14" s="9">
        <f t="shared" si="11"/>
        <v>9.6000000000000014</v>
      </c>
      <c r="W14" s="8">
        <f>IF($D14="","",SUMIF('TK CHAMTHI'!$D:$D,$D14,'TK CHAMTHI'!$F:$F))</f>
        <v>0</v>
      </c>
      <c r="X14" s="8">
        <f>IF($D14="","",SUMIF('TK CHAMTHI'!$E:$E,$D14,'TK CHAMTHI'!$F:$F))</f>
        <v>0</v>
      </c>
      <c r="Y14" s="8">
        <f>IF(D14="","",SUMIF('CHAM NV'!G:G,D14,'CHAM NV'!H:H))</f>
        <v>0</v>
      </c>
      <c r="Z14" s="9">
        <f t="shared" si="12"/>
        <v>0</v>
      </c>
      <c r="AA14" s="8">
        <f>IF($D14="","",SUMIF('TK CHAMTHI'!$G:$G,$D14,'TK CHAMTHI'!$I:$I))</f>
        <v>0</v>
      </c>
      <c r="AB14" s="8">
        <f>IF($D14="","",SUMIF('TK CHAMTHI'!$H:$H,$D14,'TK CHAMTHI'!$I:$I))</f>
        <v>0</v>
      </c>
      <c r="AC14" s="8">
        <f>IF(D14="","",SUMIF('CHAM NV'!E:E,D14,'CHAM NV'!F:F))</f>
        <v>0</v>
      </c>
      <c r="AD14" s="9">
        <f t="shared" si="13"/>
        <v>0</v>
      </c>
      <c r="AE14" s="8">
        <f>IF($D14="","",SUMIF('TK CHAMTHI'!$J:$J,$D14,'TK CHAMTHI'!$L:$L))</f>
        <v>0</v>
      </c>
      <c r="AF14" s="8">
        <f>IF($D14="","",SUMIF('TK CHAMTHI'!$K:$K,$D14,'TK CHAMTHI'!$L:$L))</f>
        <v>0</v>
      </c>
      <c r="AG14" s="8">
        <f>IF(D14="","",SUMIF('CHAM NV'!I:I,D14,'CHAM NV'!J:J))</f>
        <v>0</v>
      </c>
      <c r="AH14" s="9">
        <f t="shared" si="14"/>
        <v>0</v>
      </c>
      <c r="AI14" s="8">
        <f>IF($D14="","",SUMIF('TK CHAMTHI'!$M:$M,$D14,'TK CHAMTHI'!$O:$O))</f>
        <v>0</v>
      </c>
      <c r="AJ14" s="8">
        <f>IF($D14="","",SUMIF('TK CHAMTHI'!$N:$N,$D14,'TK CHAMTHI'!$O:$O))</f>
        <v>0</v>
      </c>
      <c r="AK14" s="9">
        <f t="shared" si="5"/>
        <v>0</v>
      </c>
      <c r="AL14" s="8">
        <f>IF($D14="","",SUMIF('TK CHAMTHI'!$P:$P,$D14,'TK CHAMTHI'!$R:$R))</f>
        <v>0</v>
      </c>
      <c r="AM14" s="8">
        <f>IF($D14="","",SUMIF('TK CHAMTHI'!$Q:$Q,$D14,'TK CHAMTHI'!$R:$R))</f>
        <v>0</v>
      </c>
      <c r="AN14" s="9">
        <f t="shared" si="6"/>
        <v>0</v>
      </c>
      <c r="AO14" s="8">
        <f>IF(D14="","",SUMIF('TK CHAMTHI'!S:S,D14,'TK CHAMTHI'!U:U))</f>
        <v>0</v>
      </c>
      <c r="AP14" s="8">
        <f>IF(D14="","",SUMIF('TK CHAMTHI'!T:T,D14,'TK CHAMTHI'!U:U))</f>
        <v>0</v>
      </c>
      <c r="AQ14" s="9">
        <f t="shared" si="7"/>
        <v>0</v>
      </c>
      <c r="AR14" s="9">
        <f>IF(D14="","",ROUND(SUMIF('QL THI'!G:G,D14,'QL THI'!H:H),1))</f>
        <v>0</v>
      </c>
      <c r="AS14" s="9">
        <f>IF(D14="","",ROUND(SUMIF('QL THI'!E:E,D14,'QL THI'!F:F),1))</f>
        <v>0.5</v>
      </c>
      <c r="AT14" s="28">
        <f t="shared" si="8"/>
        <v>13.9</v>
      </c>
    </row>
    <row r="15" spans="1:47">
      <c r="A15" s="6">
        <f>IF(D15="","",SUBTOTAL(3,$D$5:D15))</f>
        <v>11</v>
      </c>
      <c r="B15" s="111" t="s">
        <v>627</v>
      </c>
      <c r="C15" s="112" t="s">
        <v>287</v>
      </c>
      <c r="D15" s="113" t="s">
        <v>259</v>
      </c>
      <c r="E15" s="7">
        <f>IF($D15="","",SUMIF('TK DETHI'!$A:$A,$D15,'TK DETHI'!$B:$B))</f>
        <v>0</v>
      </c>
      <c r="F15" s="7">
        <f>IF($D15="","",SUMIF('TK DETHI'!$C:$C,$D15,'TK DETHI'!$D:$D))</f>
        <v>0</v>
      </c>
      <c r="G15" s="7">
        <f>IF($D15="","",SUMIF('TK DETHI'!$E:$E,$D15,'TK DETHI'!$F:$F))</f>
        <v>0</v>
      </c>
      <c r="H15" s="7">
        <f>IF($D15="","",SUMIF('TK DETHI'!$G:$G,$D15,'TK DETHI'!$H:$H))</f>
        <v>0</v>
      </c>
      <c r="I15" s="7">
        <f>IF($D15="","",SUMIF('TK DETHI'!$I:$I,$D15,'TK DETHI'!$J:$J))</f>
        <v>0</v>
      </c>
      <c r="J15" s="7">
        <f>IF($D15="","",SUMIF('TK DETHI'!$K:$K,$D15,'TK DETHI'!$L:$L))</f>
        <v>0</v>
      </c>
      <c r="K15" s="7">
        <f>IF($D15="","",SUMIF('TK DETHI'!$M:$M,$D15,'TK DETHI'!$N:$N))</f>
        <v>0</v>
      </c>
      <c r="L15" s="7">
        <f>IF($D15="","",SUMIF('TK DETHI'!$O:$O,$D15,'TK DETHI'!$P:$P))</f>
        <v>0</v>
      </c>
      <c r="M15" s="27">
        <f t="shared" si="9"/>
        <v>0</v>
      </c>
      <c r="N15" s="8">
        <f>IF($D15="","",SUMIF('TK COITHI KTHP va Thi TN'!$A:$A,$D15,'TK COITHI KTHP va Thi TN'!$D:$D))</f>
        <v>4.8</v>
      </c>
      <c r="O15" s="8">
        <f>IF($D15="","",SUMIF('TK COITHI KTHP va Thi TN'!$B:$B,$D15,'TK COITHI KTHP va Thi TN'!$D:$D))</f>
        <v>3.7500000000000004</v>
      </c>
      <c r="P15" s="8">
        <f>IF($D15="","",SUMIF('TK COITHI KTHP va Thi TN'!$E:$E,$D15,'TK COITHI KTHP va Thi TN'!$H:$H))</f>
        <v>0</v>
      </c>
      <c r="Q15" s="8">
        <f>IF($D15="","",SUMIF('TK COITHI KTHP va Thi TN'!$F:$F,$D15,'TK COITHI KTHP va Thi TN'!$H:$H))</f>
        <v>0</v>
      </c>
      <c r="R15" s="28">
        <f t="shared" si="10"/>
        <v>8.5500000000000007</v>
      </c>
      <c r="S15" s="8">
        <f>IF($D15="","",SUMIF('TK CHAMTHI'!$A:$A,$D15,'TK CHAMTHI'!$C:$C))</f>
        <v>102</v>
      </c>
      <c r="T15" s="8">
        <f>IF($D15="","",SUMIF('TK CHAMTHI'!$B:$B,$D15,'TK CHAMTHI'!$C:$C))</f>
        <v>11</v>
      </c>
      <c r="U15" s="8">
        <f>IF(D15="","",SUMIF('CHAM NV'!B:B,D15,'CHAM NV'!C:C))</f>
        <v>47</v>
      </c>
      <c r="V15" s="9">
        <f t="shared" si="11"/>
        <v>6.6000000000000005</v>
      </c>
      <c r="W15" s="8">
        <f>IF($D15="","",SUMIF('TK CHAMTHI'!$D:$D,$D15,'TK CHAMTHI'!$F:$F))</f>
        <v>0</v>
      </c>
      <c r="X15" s="8">
        <f>IF($D15="","",SUMIF('TK CHAMTHI'!$E:$E,$D15,'TK CHAMTHI'!$F:$F))</f>
        <v>0</v>
      </c>
      <c r="Y15" s="8">
        <f>IF(D15="","",SUMIF('CHAM NV'!G:G,D15,'CHAM NV'!H:H))</f>
        <v>0</v>
      </c>
      <c r="Z15" s="9">
        <f t="shared" si="12"/>
        <v>0</v>
      </c>
      <c r="AA15" s="8">
        <f>IF($D15="","",SUMIF('TK CHAMTHI'!$G:$G,$D15,'TK CHAMTHI'!$I:$I))</f>
        <v>0</v>
      </c>
      <c r="AB15" s="8">
        <f>IF($D15="","",SUMIF('TK CHAMTHI'!$H:$H,$D15,'TK CHAMTHI'!$I:$I))</f>
        <v>0</v>
      </c>
      <c r="AC15" s="8">
        <f>IF(D15="","",SUMIF('CHAM NV'!E:E,D15,'CHAM NV'!F:F))</f>
        <v>0</v>
      </c>
      <c r="AD15" s="9">
        <f t="shared" si="13"/>
        <v>0</v>
      </c>
      <c r="AE15" s="8">
        <f>IF($D15="","",SUMIF('TK CHAMTHI'!$J:$J,$D15,'TK CHAMTHI'!$L:$L))</f>
        <v>0</v>
      </c>
      <c r="AF15" s="8">
        <f>IF($D15="","",SUMIF('TK CHAMTHI'!$K:$K,$D15,'TK CHAMTHI'!$L:$L))</f>
        <v>0</v>
      </c>
      <c r="AG15" s="8">
        <f>IF(D15="","",SUMIF('CHAM NV'!I:I,D15,'CHAM NV'!J:J))</f>
        <v>0</v>
      </c>
      <c r="AH15" s="9">
        <f t="shared" si="14"/>
        <v>0</v>
      </c>
      <c r="AI15" s="8">
        <f>IF($D15="","",SUMIF('TK CHAMTHI'!$M:$M,$D15,'TK CHAMTHI'!$O:$O))</f>
        <v>0</v>
      </c>
      <c r="AJ15" s="8">
        <f>IF($D15="","",SUMIF('TK CHAMTHI'!$N:$N,$D15,'TK CHAMTHI'!$O:$O))</f>
        <v>0</v>
      </c>
      <c r="AK15" s="9">
        <f t="shared" si="5"/>
        <v>0</v>
      </c>
      <c r="AL15" s="8">
        <f>IF($D15="","",SUMIF('TK CHAMTHI'!$P:$P,$D15,'TK CHAMTHI'!$R:$R))</f>
        <v>0</v>
      </c>
      <c r="AM15" s="8">
        <f>IF($D15="","",SUMIF('TK CHAMTHI'!$Q:$Q,$D15,'TK CHAMTHI'!$R:$R))</f>
        <v>0</v>
      </c>
      <c r="AN15" s="9">
        <f t="shared" si="6"/>
        <v>0</v>
      </c>
      <c r="AO15" s="8">
        <f>IF(D15="","",SUMIF('TK CHAMTHI'!S:S,D15,'TK CHAMTHI'!U:U))</f>
        <v>0</v>
      </c>
      <c r="AP15" s="8">
        <f>IF(D15="","",SUMIF('TK CHAMTHI'!T:T,D15,'TK CHAMTHI'!U:U))</f>
        <v>0</v>
      </c>
      <c r="AQ15" s="9">
        <f t="shared" si="7"/>
        <v>0</v>
      </c>
      <c r="AR15" s="9">
        <f>IF(D15="","",ROUND(SUMIF('QL THI'!G:G,D15,'QL THI'!H:H),1))</f>
        <v>0</v>
      </c>
      <c r="AS15" s="9">
        <f>IF(D15="","",ROUND(SUMIF('QL THI'!E:E,D15,'QL THI'!F:F),1))</f>
        <v>0.5</v>
      </c>
      <c r="AT15" s="28">
        <f t="shared" si="8"/>
        <v>15.7</v>
      </c>
    </row>
    <row r="16" spans="1:47">
      <c r="A16" s="6">
        <f>IF(D16="","",SUBTOTAL(3,$D$5:D16))</f>
        <v>12</v>
      </c>
      <c r="B16" s="111" t="s">
        <v>626</v>
      </c>
      <c r="C16" s="112" t="s">
        <v>287</v>
      </c>
      <c r="D16" s="113" t="s">
        <v>254</v>
      </c>
      <c r="E16" s="7">
        <f>IF($D16="","",SUMIF('TK DETHI'!$A:$A,$D16,'TK DETHI'!$B:$B))</f>
        <v>0</v>
      </c>
      <c r="F16" s="7">
        <f>IF($D16="","",SUMIF('TK DETHI'!$C:$C,$D16,'TK DETHI'!$D:$D))</f>
        <v>0</v>
      </c>
      <c r="G16" s="7">
        <f>IF($D16="","",SUMIF('TK DETHI'!$E:$E,$D16,'TK DETHI'!$F:$F))</f>
        <v>0</v>
      </c>
      <c r="H16" s="7">
        <f>IF($D16="","",SUMIF('TK DETHI'!$G:$G,$D16,'TK DETHI'!$H:$H))</f>
        <v>0</v>
      </c>
      <c r="I16" s="7">
        <f>IF($D16="","",SUMIF('TK DETHI'!$I:$I,$D16,'TK DETHI'!$J:$J))</f>
        <v>0</v>
      </c>
      <c r="J16" s="7">
        <f>IF($D16="","",SUMIF('TK DETHI'!$K:$K,$D16,'TK DETHI'!$L:$L))</f>
        <v>0</v>
      </c>
      <c r="K16" s="7">
        <f>IF($D16="","",SUMIF('TK DETHI'!$M:$M,$D16,'TK DETHI'!$N:$N))</f>
        <v>0</v>
      </c>
      <c r="L16" s="7">
        <f>IF($D16="","",SUMIF('TK DETHI'!$O:$O,$D16,'TK DETHI'!$P:$P))</f>
        <v>0</v>
      </c>
      <c r="M16" s="27">
        <f t="shared" si="9"/>
        <v>0</v>
      </c>
      <c r="N16" s="8">
        <f>IF($D16="","",SUMIF('TK COITHI KTHP va Thi TN'!$A:$A,$D16,'TK COITHI KTHP va Thi TN'!$D:$D))</f>
        <v>4.8</v>
      </c>
      <c r="O16" s="8">
        <f>IF($D16="","",SUMIF('TK COITHI KTHP va Thi TN'!$B:$B,$D16,'TK COITHI KTHP va Thi TN'!$D:$D))</f>
        <v>4.5</v>
      </c>
      <c r="P16" s="8">
        <f>IF($D16="","",SUMIF('TK COITHI KTHP va Thi TN'!$E:$E,$D16,'TK COITHI KTHP va Thi TN'!$H:$H))</f>
        <v>0</v>
      </c>
      <c r="Q16" s="8">
        <f>IF($D16="","",SUMIF('TK COITHI KTHP va Thi TN'!$F:$F,$D16,'TK COITHI KTHP va Thi TN'!$H:$H))</f>
        <v>0</v>
      </c>
      <c r="R16" s="28">
        <f t="shared" si="10"/>
        <v>9.3000000000000007</v>
      </c>
      <c r="S16" s="8">
        <f>IF($D16="","",SUMIF('TK CHAMTHI'!$A:$A,$D16,'TK CHAMTHI'!$C:$C))</f>
        <v>0</v>
      </c>
      <c r="T16" s="8">
        <f>IF($D16="","",SUMIF('TK CHAMTHI'!$B:$B,$D16,'TK CHAMTHI'!$C:$C))</f>
        <v>0</v>
      </c>
      <c r="U16" s="8">
        <f>IF(D16="","",SUMIF('CHAM NV'!B:B,D16,'CHAM NV'!C:C))</f>
        <v>0</v>
      </c>
      <c r="V16" s="9">
        <f t="shared" si="11"/>
        <v>0</v>
      </c>
      <c r="W16" s="8">
        <f>IF($D16="","",SUMIF('TK CHAMTHI'!$D:$D,$D16,'TK CHAMTHI'!$F:$F))</f>
        <v>0</v>
      </c>
      <c r="X16" s="8">
        <f>IF($D16="","",SUMIF('TK CHAMTHI'!$E:$E,$D16,'TK CHAMTHI'!$F:$F))</f>
        <v>0</v>
      </c>
      <c r="Y16" s="8">
        <f>IF(D16="","",SUMIF('CHAM NV'!G:G,D16,'CHAM NV'!H:H))</f>
        <v>0</v>
      </c>
      <c r="Z16" s="9">
        <f t="shared" si="12"/>
        <v>0</v>
      </c>
      <c r="AA16" s="8">
        <f>IF($D16="","",SUMIF('TK CHAMTHI'!$G:$G,$D16,'TK CHAMTHI'!$I:$I))</f>
        <v>0</v>
      </c>
      <c r="AB16" s="8">
        <f>IF($D16="","",SUMIF('TK CHAMTHI'!$H:$H,$D16,'TK CHAMTHI'!$I:$I))</f>
        <v>0</v>
      </c>
      <c r="AC16" s="8">
        <f>IF(D16="","",SUMIF('CHAM NV'!E:E,D16,'CHAM NV'!F:F))</f>
        <v>0</v>
      </c>
      <c r="AD16" s="9">
        <f t="shared" si="13"/>
        <v>0</v>
      </c>
      <c r="AE16" s="8">
        <f>IF($D16="","",SUMIF('TK CHAMTHI'!$J:$J,$D16,'TK CHAMTHI'!$L:$L))</f>
        <v>0</v>
      </c>
      <c r="AF16" s="8">
        <f>IF($D16="","",SUMIF('TK CHAMTHI'!$K:$K,$D16,'TK CHAMTHI'!$L:$L))</f>
        <v>0</v>
      </c>
      <c r="AG16" s="8">
        <f>IF(D16="","",SUMIF('CHAM NV'!I:I,D16,'CHAM NV'!J:J))</f>
        <v>0</v>
      </c>
      <c r="AH16" s="9">
        <f t="shared" si="14"/>
        <v>0</v>
      </c>
      <c r="AI16" s="8">
        <f>IF($D16="","",SUMIF('TK CHAMTHI'!$M:$M,$D16,'TK CHAMTHI'!$O:$O))</f>
        <v>0</v>
      </c>
      <c r="AJ16" s="8">
        <f>IF($D16="","",SUMIF('TK CHAMTHI'!$N:$N,$D16,'TK CHAMTHI'!$O:$O))</f>
        <v>0</v>
      </c>
      <c r="AK16" s="9">
        <f t="shared" si="5"/>
        <v>0</v>
      </c>
      <c r="AL16" s="8">
        <f>IF($D16="","",SUMIF('TK CHAMTHI'!$P:$P,$D16,'TK CHAMTHI'!$R:$R))</f>
        <v>0</v>
      </c>
      <c r="AM16" s="8">
        <f>IF($D16="","",SUMIF('TK CHAMTHI'!$Q:$Q,$D16,'TK CHAMTHI'!$R:$R))</f>
        <v>0</v>
      </c>
      <c r="AN16" s="9">
        <f t="shared" si="6"/>
        <v>0</v>
      </c>
      <c r="AO16" s="8">
        <f>IF(D16="","",SUMIF('TK CHAMTHI'!S:S,D16,'TK CHAMTHI'!U:U))</f>
        <v>0</v>
      </c>
      <c r="AP16" s="8">
        <f>IF(D16="","",SUMIF('TK CHAMTHI'!T:T,D16,'TK CHAMTHI'!U:U))</f>
        <v>0</v>
      </c>
      <c r="AQ16" s="9">
        <f t="shared" si="7"/>
        <v>0</v>
      </c>
      <c r="AR16" s="9">
        <f>IF(D16="","",ROUND(SUMIF('QL THI'!G:G,D16,'QL THI'!H:H),1))</f>
        <v>0</v>
      </c>
      <c r="AS16" s="9">
        <f>IF(D16="","",ROUND(SUMIF('QL THI'!E:E,D16,'QL THI'!F:F),1))</f>
        <v>0.3</v>
      </c>
      <c r="AT16" s="28">
        <f t="shared" si="8"/>
        <v>9.6</v>
      </c>
    </row>
    <row r="17" spans="1:46">
      <c r="A17" s="6">
        <f>IF(D17="","",SUBTOTAL(3,$D$5:D17))</f>
        <v>13</v>
      </c>
      <c r="B17" s="111" t="s">
        <v>616</v>
      </c>
      <c r="C17" s="112" t="s">
        <v>287</v>
      </c>
      <c r="D17" s="113" t="s">
        <v>113</v>
      </c>
      <c r="E17" s="7">
        <f>IF($D17="","",SUMIF('TK DETHI'!$A:$A,$D17,'TK DETHI'!$B:$B))</f>
        <v>0</v>
      </c>
      <c r="F17" s="7">
        <f>IF($D17="","",SUMIF('TK DETHI'!$C:$C,$D17,'TK DETHI'!$D:$D))</f>
        <v>4</v>
      </c>
      <c r="G17" s="7">
        <f>IF($D17="","",SUMIF('TK DETHI'!$E:$E,$D17,'TK DETHI'!$F:$F))</f>
        <v>0</v>
      </c>
      <c r="H17" s="7">
        <f>IF($D17="","",SUMIF('TK DETHI'!$G:$G,$D17,'TK DETHI'!$H:$H))</f>
        <v>0</v>
      </c>
      <c r="I17" s="7">
        <f>IF($D17="","",SUMIF('TK DETHI'!$I:$I,$D17,'TK DETHI'!$J:$J))</f>
        <v>0</v>
      </c>
      <c r="J17" s="7">
        <f>IF($D17="","",SUMIF('TK DETHI'!$K:$K,$D17,'TK DETHI'!$L:$L))</f>
        <v>0</v>
      </c>
      <c r="K17" s="7">
        <f>IF($D17="","",SUMIF('TK DETHI'!$M:$M,$D17,'TK DETHI'!$N:$N))</f>
        <v>0</v>
      </c>
      <c r="L17" s="7">
        <f>IF($D17="","",SUMIF('TK DETHI'!$O:$O,$D17,'TK DETHI'!$P:$P))</f>
        <v>0</v>
      </c>
      <c r="M17" s="27">
        <f t="shared" si="9"/>
        <v>6</v>
      </c>
      <c r="N17" s="8">
        <f>IF($D17="","",SUMIF('TK COITHI KTHP va Thi TN'!$A:$A,$D17,'TK COITHI KTHP va Thi TN'!$D:$D))</f>
        <v>0</v>
      </c>
      <c r="O17" s="8">
        <f>IF($D17="","",SUMIF('TK COITHI KTHP va Thi TN'!$B:$B,$D17,'TK COITHI KTHP va Thi TN'!$D:$D))</f>
        <v>2.4</v>
      </c>
      <c r="P17" s="8">
        <f>IF($D17="","",SUMIF('TK COITHI KTHP va Thi TN'!$E:$E,$D17,'TK COITHI KTHP va Thi TN'!$H:$H))</f>
        <v>0</v>
      </c>
      <c r="Q17" s="8">
        <f>IF($D17="","",SUMIF('TK COITHI KTHP va Thi TN'!$F:$F,$D17,'TK COITHI KTHP va Thi TN'!$H:$H))</f>
        <v>0</v>
      </c>
      <c r="R17" s="28">
        <f t="shared" si="10"/>
        <v>2.4</v>
      </c>
      <c r="S17" s="8">
        <f>IF($D17="","",SUMIF('TK CHAMTHI'!$A:$A,$D17,'TK CHAMTHI'!$C:$C))</f>
        <v>346</v>
      </c>
      <c r="T17" s="8">
        <f>IF($D17="","",SUMIF('TK CHAMTHI'!$B:$B,$D17,'TK CHAMTHI'!$C:$C))</f>
        <v>275</v>
      </c>
      <c r="U17" s="8">
        <f>IF(D17="","",SUMIF('CHAM NV'!B:B,D17,'CHAM NV'!C:C))</f>
        <v>162</v>
      </c>
      <c r="V17" s="9">
        <f t="shared" si="11"/>
        <v>45.900000000000006</v>
      </c>
      <c r="W17" s="8">
        <f>IF($D17="","",SUMIF('TK CHAMTHI'!$D:$D,$D17,'TK CHAMTHI'!$F:$F))</f>
        <v>0</v>
      </c>
      <c r="X17" s="8">
        <f>IF($D17="","",SUMIF('TK CHAMTHI'!$E:$E,$D17,'TK CHAMTHI'!$F:$F))</f>
        <v>0</v>
      </c>
      <c r="Y17" s="8">
        <f>IF(D17="","",SUMIF('CHAM NV'!G:G,D17,'CHAM NV'!H:H))</f>
        <v>0</v>
      </c>
      <c r="Z17" s="9">
        <f t="shared" si="12"/>
        <v>0</v>
      </c>
      <c r="AA17" s="8">
        <f>IF($D17="","",SUMIF('TK CHAMTHI'!$G:$G,$D17,'TK CHAMTHI'!$I:$I))</f>
        <v>0</v>
      </c>
      <c r="AB17" s="8">
        <f>IF($D17="","",SUMIF('TK CHAMTHI'!$H:$H,$D17,'TK CHAMTHI'!$I:$I))</f>
        <v>0</v>
      </c>
      <c r="AC17" s="8">
        <f>IF(D17="","",SUMIF('CHAM NV'!E:E,D17,'CHAM NV'!F:F))</f>
        <v>0</v>
      </c>
      <c r="AD17" s="9">
        <f t="shared" si="13"/>
        <v>0</v>
      </c>
      <c r="AE17" s="8">
        <f>IF($D17="","",SUMIF('TK CHAMTHI'!$J:$J,$D17,'TK CHAMTHI'!$L:$L))</f>
        <v>0</v>
      </c>
      <c r="AF17" s="8">
        <f>IF($D17="","",SUMIF('TK CHAMTHI'!$K:$K,$D17,'TK CHAMTHI'!$L:$L))</f>
        <v>0</v>
      </c>
      <c r="AG17" s="8">
        <f>IF(D17="","",SUMIF('CHAM NV'!I:I,D17,'CHAM NV'!J:J))</f>
        <v>0</v>
      </c>
      <c r="AH17" s="9">
        <f t="shared" si="14"/>
        <v>0</v>
      </c>
      <c r="AI17" s="8">
        <f>IF($D17="","",SUMIF('TK CHAMTHI'!$M:$M,$D17,'TK CHAMTHI'!$O:$O))</f>
        <v>0</v>
      </c>
      <c r="AJ17" s="8">
        <f>IF($D17="","",SUMIF('TK CHAMTHI'!$N:$N,$D17,'TK CHAMTHI'!$O:$O))</f>
        <v>0</v>
      </c>
      <c r="AK17" s="9">
        <f t="shared" si="5"/>
        <v>0</v>
      </c>
      <c r="AL17" s="8">
        <f>IF($D17="","",SUMIF('TK CHAMTHI'!$P:$P,$D17,'TK CHAMTHI'!$R:$R))</f>
        <v>0</v>
      </c>
      <c r="AM17" s="8">
        <f>IF($D17="","",SUMIF('TK CHAMTHI'!$Q:$Q,$D17,'TK CHAMTHI'!$R:$R))</f>
        <v>0</v>
      </c>
      <c r="AN17" s="9">
        <f t="shared" si="6"/>
        <v>0</v>
      </c>
      <c r="AO17" s="8">
        <f>IF(D17="","",SUMIF('TK CHAMTHI'!S:S,D17,'TK CHAMTHI'!U:U))</f>
        <v>0</v>
      </c>
      <c r="AP17" s="8">
        <f>IF(D17="","",SUMIF('TK CHAMTHI'!T:T,D17,'TK CHAMTHI'!U:U))</f>
        <v>0</v>
      </c>
      <c r="AQ17" s="9">
        <f t="shared" si="7"/>
        <v>0</v>
      </c>
      <c r="AR17" s="9">
        <f>IF(D17="","",ROUND(SUMIF('QL THI'!G:G,D17,'QL THI'!H:H),1))</f>
        <v>0</v>
      </c>
      <c r="AS17" s="9">
        <f>IF(D17="","",ROUND(SUMIF('QL THI'!E:E,D17,'QL THI'!F:F),1))</f>
        <v>0</v>
      </c>
      <c r="AT17" s="28">
        <f t="shared" si="8"/>
        <v>54.3</v>
      </c>
    </row>
    <row r="18" spans="1:46">
      <c r="A18" s="6">
        <f>IF(D18="","",SUBTOTAL(3,$D$5:D18))</f>
        <v>14</v>
      </c>
      <c r="B18" s="111" t="s">
        <v>628</v>
      </c>
      <c r="C18" s="112" t="s">
        <v>287</v>
      </c>
      <c r="D18" s="113" t="s">
        <v>260</v>
      </c>
      <c r="E18" s="7">
        <f>IF($D18="","",SUMIF('TK DETHI'!$A:$A,$D18,'TK DETHI'!$B:$B))</f>
        <v>0</v>
      </c>
      <c r="F18" s="7">
        <f>IF($D18="","",SUMIF('TK DETHI'!$C:$C,$D18,'TK DETHI'!$D:$D))</f>
        <v>0</v>
      </c>
      <c r="G18" s="7">
        <f>IF($D18="","",SUMIF('TK DETHI'!$E:$E,$D18,'TK DETHI'!$F:$F))</f>
        <v>0</v>
      </c>
      <c r="H18" s="7">
        <f>IF($D18="","",SUMIF('TK DETHI'!$G:$G,$D18,'TK DETHI'!$H:$H))</f>
        <v>0</v>
      </c>
      <c r="I18" s="7">
        <f>IF($D18="","",SUMIF('TK DETHI'!$I:$I,$D18,'TK DETHI'!$J:$J))</f>
        <v>0</v>
      </c>
      <c r="J18" s="7">
        <f>IF($D18="","",SUMIF('TK DETHI'!$K:$K,$D18,'TK DETHI'!$L:$L))</f>
        <v>0</v>
      </c>
      <c r="K18" s="7">
        <f>IF($D18="","",SUMIF('TK DETHI'!$M:$M,$D18,'TK DETHI'!$N:$N))</f>
        <v>0</v>
      </c>
      <c r="L18" s="7">
        <f>IF($D18="","",SUMIF('TK DETHI'!$O:$O,$D18,'TK DETHI'!$P:$P))</f>
        <v>0</v>
      </c>
      <c r="M18" s="27">
        <f t="shared" si="9"/>
        <v>0</v>
      </c>
      <c r="N18" s="8">
        <f>IF($D18="","",SUMIF('TK COITHI KTHP va Thi TN'!$A:$A,$D18,'TK COITHI KTHP va Thi TN'!$D:$D))</f>
        <v>5.6999999999999993</v>
      </c>
      <c r="O18" s="8">
        <f>IF($D18="","",SUMIF('TK COITHI KTHP va Thi TN'!$B:$B,$D18,'TK COITHI KTHP va Thi TN'!$D:$D))</f>
        <v>2.85</v>
      </c>
      <c r="P18" s="8">
        <f>IF($D18="","",SUMIF('TK COITHI KTHP va Thi TN'!$E:$E,$D18,'TK COITHI KTHP va Thi TN'!$H:$H))</f>
        <v>0</v>
      </c>
      <c r="Q18" s="8">
        <f>IF($D18="","",SUMIF('TK COITHI KTHP va Thi TN'!$F:$F,$D18,'TK COITHI KTHP va Thi TN'!$H:$H))</f>
        <v>0</v>
      </c>
      <c r="R18" s="28">
        <f t="shared" si="10"/>
        <v>8.5499999999999989</v>
      </c>
      <c r="S18" s="8">
        <f>IF($D18="","",SUMIF('TK CHAMTHI'!$A:$A,$D18,'TK CHAMTHI'!$C:$C))</f>
        <v>0</v>
      </c>
      <c r="T18" s="8">
        <f>IF($D18="","",SUMIF('TK CHAMTHI'!$B:$B,$D18,'TK CHAMTHI'!$C:$C))</f>
        <v>0</v>
      </c>
      <c r="U18" s="8">
        <f>IF(D18="","",SUMIF('CHAM NV'!B:B,D18,'CHAM NV'!C:C))</f>
        <v>0</v>
      </c>
      <c r="V18" s="9">
        <f t="shared" si="11"/>
        <v>0</v>
      </c>
      <c r="W18" s="8">
        <f>IF($D18="","",SUMIF('TK CHAMTHI'!$D:$D,$D18,'TK CHAMTHI'!$F:$F))</f>
        <v>0</v>
      </c>
      <c r="X18" s="8">
        <f>IF($D18="","",SUMIF('TK CHAMTHI'!$E:$E,$D18,'TK CHAMTHI'!$F:$F))</f>
        <v>0</v>
      </c>
      <c r="Y18" s="8">
        <f>IF(D18="","",SUMIF('CHAM NV'!G:G,D18,'CHAM NV'!H:H))</f>
        <v>0</v>
      </c>
      <c r="Z18" s="9">
        <f t="shared" si="12"/>
        <v>0</v>
      </c>
      <c r="AA18" s="8">
        <f>IF($D18="","",SUMIF('TK CHAMTHI'!$G:$G,$D18,'TK CHAMTHI'!$I:$I))</f>
        <v>0</v>
      </c>
      <c r="AB18" s="8">
        <f>IF($D18="","",SUMIF('TK CHAMTHI'!$H:$H,$D18,'TK CHAMTHI'!$I:$I))</f>
        <v>0</v>
      </c>
      <c r="AC18" s="8">
        <f>IF(D18="","",SUMIF('CHAM NV'!E:E,D18,'CHAM NV'!F:F))</f>
        <v>0</v>
      </c>
      <c r="AD18" s="9">
        <f t="shared" si="13"/>
        <v>0</v>
      </c>
      <c r="AE18" s="8">
        <f>IF($D18="","",SUMIF('TK CHAMTHI'!$J:$J,$D18,'TK CHAMTHI'!$L:$L))</f>
        <v>0</v>
      </c>
      <c r="AF18" s="8">
        <f>IF($D18="","",SUMIF('TK CHAMTHI'!$K:$K,$D18,'TK CHAMTHI'!$L:$L))</f>
        <v>0</v>
      </c>
      <c r="AG18" s="8">
        <f>IF(D18="","",SUMIF('CHAM NV'!I:I,D18,'CHAM NV'!J:J))</f>
        <v>0</v>
      </c>
      <c r="AH18" s="9">
        <f t="shared" si="14"/>
        <v>0</v>
      </c>
      <c r="AI18" s="8">
        <f>IF($D18="","",SUMIF('TK CHAMTHI'!$M:$M,$D18,'TK CHAMTHI'!$O:$O))</f>
        <v>0</v>
      </c>
      <c r="AJ18" s="8">
        <f>IF($D18="","",SUMIF('TK CHAMTHI'!$N:$N,$D18,'TK CHAMTHI'!$O:$O))</f>
        <v>0</v>
      </c>
      <c r="AK18" s="9">
        <f t="shared" si="5"/>
        <v>0</v>
      </c>
      <c r="AL18" s="8">
        <f>IF($D18="","",SUMIF('TK CHAMTHI'!$P:$P,$D18,'TK CHAMTHI'!$R:$R))</f>
        <v>0</v>
      </c>
      <c r="AM18" s="8">
        <f>IF($D18="","",SUMIF('TK CHAMTHI'!$Q:$Q,$D18,'TK CHAMTHI'!$R:$R))</f>
        <v>0</v>
      </c>
      <c r="AN18" s="9">
        <f t="shared" si="6"/>
        <v>0</v>
      </c>
      <c r="AO18" s="8">
        <f>IF(D18="","",SUMIF('TK CHAMTHI'!S:S,D18,'TK CHAMTHI'!U:U))</f>
        <v>0</v>
      </c>
      <c r="AP18" s="8">
        <f>IF(D18="","",SUMIF('TK CHAMTHI'!T:T,D18,'TK CHAMTHI'!U:U))</f>
        <v>0</v>
      </c>
      <c r="AQ18" s="9">
        <f t="shared" si="7"/>
        <v>0</v>
      </c>
      <c r="AR18" s="9">
        <f>IF(D18="","",ROUND(SUMIF('QL THI'!G:G,D18,'QL THI'!H:H),1))</f>
        <v>0</v>
      </c>
      <c r="AS18" s="9">
        <f>IF(D18="","",ROUND(SUMIF('QL THI'!E:E,D18,'QL THI'!F:F),1))</f>
        <v>1.1000000000000001</v>
      </c>
      <c r="AT18" s="28">
        <f t="shared" si="8"/>
        <v>9.6999999999999993</v>
      </c>
    </row>
    <row r="19" spans="1:46">
      <c r="A19" s="6">
        <f>IF(D19="","",SUBTOTAL(3,$D$5:D19))</f>
        <v>15</v>
      </c>
      <c r="B19" s="111" t="s">
        <v>619</v>
      </c>
      <c r="C19" s="112" t="s">
        <v>287</v>
      </c>
      <c r="D19" s="113" t="s">
        <v>246</v>
      </c>
      <c r="E19" s="7">
        <f>IF($D19="","",SUMIF('TK DETHI'!$A:$A,$D19,'TK DETHI'!$B:$B))</f>
        <v>10</v>
      </c>
      <c r="F19" s="7">
        <f>IF($D19="","",SUMIF('TK DETHI'!$C:$C,$D19,'TK DETHI'!$D:$D))</f>
        <v>0</v>
      </c>
      <c r="G19" s="7">
        <f>IF($D19="","",SUMIF('TK DETHI'!$E:$E,$D19,'TK DETHI'!$F:$F))</f>
        <v>0</v>
      </c>
      <c r="H19" s="7">
        <f>IF($D19="","",SUMIF('TK DETHI'!$G:$G,$D19,'TK DETHI'!$H:$H))</f>
        <v>0</v>
      </c>
      <c r="I19" s="7">
        <f>IF($D19="","",SUMIF('TK DETHI'!$I:$I,$D19,'TK DETHI'!$J:$J))</f>
        <v>0</v>
      </c>
      <c r="J19" s="7">
        <f>IF($D19="","",SUMIF('TK DETHI'!$K:$K,$D19,'TK DETHI'!$L:$L))</f>
        <v>0</v>
      </c>
      <c r="K19" s="7">
        <f>IF($D19="","",SUMIF('TK DETHI'!$M:$M,$D19,'TK DETHI'!$N:$N))</f>
        <v>0</v>
      </c>
      <c r="L19" s="7">
        <f>IF($D19="","",SUMIF('TK DETHI'!$O:$O,$D19,'TK DETHI'!$P:$P))</f>
        <v>0</v>
      </c>
      <c r="M19" s="27">
        <f t="shared" si="9"/>
        <v>10</v>
      </c>
      <c r="N19" s="8">
        <f>IF($D19="","",SUMIF('TK COITHI KTHP va Thi TN'!$A:$A,$D19,'TK COITHI KTHP va Thi TN'!$D:$D))</f>
        <v>4.5</v>
      </c>
      <c r="O19" s="8">
        <f>IF($D19="","",SUMIF('TK COITHI KTHP va Thi TN'!$B:$B,$D19,'TK COITHI KTHP va Thi TN'!$D:$D))</f>
        <v>1.35</v>
      </c>
      <c r="P19" s="8">
        <f>IF($D19="","",SUMIF('TK COITHI KTHP va Thi TN'!$E:$E,$D19,'TK COITHI KTHP va Thi TN'!$H:$H))</f>
        <v>0</v>
      </c>
      <c r="Q19" s="8">
        <f>IF($D19="","",SUMIF('TK COITHI KTHP va Thi TN'!$F:$F,$D19,'TK COITHI KTHP va Thi TN'!$H:$H))</f>
        <v>0</v>
      </c>
      <c r="R19" s="28">
        <f t="shared" si="10"/>
        <v>5.85</v>
      </c>
      <c r="S19" s="8">
        <f>IF($D19="","",SUMIF('TK CHAMTHI'!$A:$A,$D19,'TK CHAMTHI'!$C:$C))</f>
        <v>373</v>
      </c>
      <c r="T19" s="8">
        <f>IF($D19="","",SUMIF('TK CHAMTHI'!$B:$B,$D19,'TK CHAMTHI'!$C:$C))</f>
        <v>425</v>
      </c>
      <c r="U19" s="8">
        <f>IF(D19="","",SUMIF('CHAM NV'!B:B,D19,'CHAM NV'!C:C))</f>
        <v>386</v>
      </c>
      <c r="V19" s="9">
        <f t="shared" si="11"/>
        <v>41.2</v>
      </c>
      <c r="W19" s="8">
        <f>IF($D19="","",SUMIF('TK CHAMTHI'!$D:$D,$D19,'TK CHAMTHI'!$F:$F))</f>
        <v>0</v>
      </c>
      <c r="X19" s="8">
        <f>IF($D19="","",SUMIF('TK CHAMTHI'!$E:$E,$D19,'TK CHAMTHI'!$F:$F))</f>
        <v>0</v>
      </c>
      <c r="Y19" s="8">
        <f>IF(D19="","",SUMIF('CHAM NV'!G:G,D19,'CHAM NV'!H:H))</f>
        <v>0</v>
      </c>
      <c r="Z19" s="9">
        <f t="shared" si="12"/>
        <v>0</v>
      </c>
      <c r="AA19" s="8">
        <f>IF($D19="","",SUMIF('TK CHAMTHI'!$G:$G,$D19,'TK CHAMTHI'!$I:$I))</f>
        <v>52</v>
      </c>
      <c r="AB19" s="8">
        <f>IF($D19="","",SUMIF('TK CHAMTHI'!$H:$H,$D19,'TK CHAMTHI'!$I:$I))</f>
        <v>283</v>
      </c>
      <c r="AC19" s="8">
        <f>IF(D19="","",SUMIF('CHAM NV'!E:E,D19,'CHAM NV'!F:F))</f>
        <v>52</v>
      </c>
      <c r="AD19" s="9">
        <f t="shared" si="13"/>
        <v>56.6</v>
      </c>
      <c r="AE19" s="8">
        <f>IF($D19="","",SUMIF('TK CHAMTHI'!$J:$J,$D19,'TK CHAMTHI'!$L:$L))</f>
        <v>0</v>
      </c>
      <c r="AF19" s="8">
        <f>IF($D19="","",SUMIF('TK CHAMTHI'!$K:$K,$D19,'TK CHAMTHI'!$L:$L))</f>
        <v>0</v>
      </c>
      <c r="AG19" s="8">
        <f>IF(D19="","",SUMIF('CHAM NV'!I:I,D19,'CHAM NV'!J:J))</f>
        <v>0</v>
      </c>
      <c r="AH19" s="9">
        <f t="shared" si="14"/>
        <v>0</v>
      </c>
      <c r="AI19" s="8">
        <f>IF($D19="","",SUMIF('TK CHAMTHI'!$M:$M,$D19,'TK CHAMTHI'!$O:$O))</f>
        <v>0</v>
      </c>
      <c r="AJ19" s="8">
        <f>IF($D19="","",SUMIF('TK CHAMTHI'!$N:$N,$D19,'TK CHAMTHI'!$O:$O))</f>
        <v>0</v>
      </c>
      <c r="AK19" s="9">
        <f t="shared" si="5"/>
        <v>0</v>
      </c>
      <c r="AL19" s="8">
        <f>IF($D19="","",SUMIF('TK CHAMTHI'!$P:$P,$D19,'TK CHAMTHI'!$R:$R))</f>
        <v>0</v>
      </c>
      <c r="AM19" s="8">
        <f>IF($D19="","",SUMIF('TK CHAMTHI'!$Q:$Q,$D19,'TK CHAMTHI'!$R:$R))</f>
        <v>0</v>
      </c>
      <c r="AN19" s="9">
        <f t="shared" si="6"/>
        <v>0</v>
      </c>
      <c r="AO19" s="8">
        <f>IF(D19="","",SUMIF('TK CHAMTHI'!S:S,D19,'TK CHAMTHI'!U:U))</f>
        <v>0</v>
      </c>
      <c r="AP19" s="8">
        <f>IF(D19="","",SUMIF('TK CHAMTHI'!T:T,D19,'TK CHAMTHI'!U:U))</f>
        <v>0</v>
      </c>
      <c r="AQ19" s="9">
        <f t="shared" si="7"/>
        <v>0</v>
      </c>
      <c r="AR19" s="9">
        <f>IF(D19="","",ROUND(SUMIF('QL THI'!G:G,D19,'QL THI'!H:H),1))</f>
        <v>0</v>
      </c>
      <c r="AS19" s="9">
        <f>IF(D19="","",ROUND(SUMIF('QL THI'!E:E,D19,'QL THI'!F:F),1))</f>
        <v>0</v>
      </c>
      <c r="AT19" s="28">
        <f t="shared" si="8"/>
        <v>113.7</v>
      </c>
    </row>
    <row r="20" spans="1:46">
      <c r="A20" s="6">
        <f>IF(D20="","",SUBTOTAL(3,$D$5:D20))</f>
        <v>16</v>
      </c>
      <c r="B20" s="111" t="s">
        <v>634</v>
      </c>
      <c r="C20" s="112" t="s">
        <v>287</v>
      </c>
      <c r="D20" s="113" t="s">
        <v>255</v>
      </c>
      <c r="E20" s="7">
        <f>IF($D20="","",SUMIF('TK DETHI'!$A:$A,$D20,'TK DETHI'!$B:$B))</f>
        <v>3</v>
      </c>
      <c r="F20" s="7">
        <f>IF($D20="","",SUMIF('TK DETHI'!$C:$C,$D20,'TK DETHI'!$D:$D))</f>
        <v>0</v>
      </c>
      <c r="G20" s="7">
        <f>IF($D20="","",SUMIF('TK DETHI'!$E:$E,$D20,'TK DETHI'!$F:$F))</f>
        <v>0</v>
      </c>
      <c r="H20" s="7">
        <f>IF($D20="","",SUMIF('TK DETHI'!$G:$G,$D20,'TK DETHI'!$H:$H))</f>
        <v>0</v>
      </c>
      <c r="I20" s="7">
        <f>IF($D20="","",SUMIF('TK DETHI'!$I:$I,$D20,'TK DETHI'!$J:$J))</f>
        <v>0</v>
      </c>
      <c r="J20" s="7">
        <f>IF($D20="","",SUMIF('TK DETHI'!$K:$K,$D20,'TK DETHI'!$L:$L))</f>
        <v>0</v>
      </c>
      <c r="K20" s="7">
        <f>IF($D20="","",SUMIF('TK DETHI'!$M:$M,$D20,'TK DETHI'!$N:$N))</f>
        <v>0</v>
      </c>
      <c r="L20" s="7">
        <f>IF($D20="","",SUMIF('TK DETHI'!$O:$O,$D20,'TK DETHI'!$P:$P))</f>
        <v>0</v>
      </c>
      <c r="M20" s="27">
        <f t="shared" si="9"/>
        <v>3</v>
      </c>
      <c r="N20" s="8">
        <f>IF($D20="","",SUMIF('TK COITHI KTHP va Thi TN'!$A:$A,$D20,'TK COITHI KTHP va Thi TN'!$D:$D))</f>
        <v>3.45</v>
      </c>
      <c r="O20" s="8">
        <f>IF($D20="","",SUMIF('TK COITHI KTHP va Thi TN'!$B:$B,$D20,'TK COITHI KTHP va Thi TN'!$D:$D))</f>
        <v>1.8</v>
      </c>
      <c r="P20" s="8">
        <f>IF($D20="","",SUMIF('TK COITHI KTHP va Thi TN'!$E:$E,$D20,'TK COITHI KTHP va Thi TN'!$H:$H))</f>
        <v>0</v>
      </c>
      <c r="Q20" s="8">
        <f>IF($D20="","",SUMIF('TK COITHI KTHP va Thi TN'!$F:$F,$D20,'TK COITHI KTHP va Thi TN'!$H:$H))</f>
        <v>0</v>
      </c>
      <c r="R20" s="28">
        <f t="shared" si="10"/>
        <v>5.25</v>
      </c>
      <c r="S20" s="8">
        <f>IF($D20="","",SUMIF('TK CHAMTHI'!$A:$A,$D20,'TK CHAMTHI'!$C:$C))</f>
        <v>697</v>
      </c>
      <c r="T20" s="8">
        <f>IF($D20="","",SUMIF('TK CHAMTHI'!$B:$B,$D20,'TK CHAMTHI'!$C:$C))</f>
        <v>821</v>
      </c>
      <c r="U20" s="8">
        <f>IF(D20="","",SUMIF('CHAM NV'!B:B,D20,'CHAM NV'!C:C))</f>
        <v>615</v>
      </c>
      <c r="V20" s="9">
        <f t="shared" si="11"/>
        <v>90.300000000000011</v>
      </c>
      <c r="W20" s="8">
        <f>IF($D20="","",SUMIF('TK CHAMTHI'!$D:$D,$D20,'TK CHAMTHI'!$F:$F))</f>
        <v>0</v>
      </c>
      <c r="X20" s="8">
        <f>IF($D20="","",SUMIF('TK CHAMTHI'!$E:$E,$D20,'TK CHAMTHI'!$F:$F))</f>
        <v>0</v>
      </c>
      <c r="Y20" s="8">
        <f>IF(D20="","",SUMIF('CHAM NV'!G:G,D20,'CHAM NV'!H:H))</f>
        <v>0</v>
      </c>
      <c r="Z20" s="9">
        <f t="shared" si="12"/>
        <v>0</v>
      </c>
      <c r="AA20" s="8">
        <f>IF($D20="","",SUMIF('TK CHAMTHI'!$G:$G,$D20,'TK CHAMTHI'!$I:$I))</f>
        <v>0</v>
      </c>
      <c r="AB20" s="8">
        <f>IF($D20="","",SUMIF('TK CHAMTHI'!$H:$H,$D20,'TK CHAMTHI'!$I:$I))</f>
        <v>0</v>
      </c>
      <c r="AC20" s="8">
        <f>IF(D20="","",SUMIF('CHAM NV'!E:E,D20,'CHAM NV'!F:F))</f>
        <v>0</v>
      </c>
      <c r="AD20" s="9">
        <f t="shared" si="13"/>
        <v>0</v>
      </c>
      <c r="AE20" s="8">
        <f>IF($D20="","",SUMIF('TK CHAMTHI'!$J:$J,$D20,'TK CHAMTHI'!$L:$L))</f>
        <v>0</v>
      </c>
      <c r="AF20" s="8">
        <f>IF($D20="","",SUMIF('TK CHAMTHI'!$K:$K,$D20,'TK CHAMTHI'!$L:$L))</f>
        <v>0</v>
      </c>
      <c r="AG20" s="8">
        <f>IF(D20="","",SUMIF('CHAM NV'!I:I,D20,'CHAM NV'!J:J))</f>
        <v>0</v>
      </c>
      <c r="AH20" s="9">
        <f t="shared" si="14"/>
        <v>0</v>
      </c>
      <c r="AI20" s="8">
        <f>IF($D20="","",SUMIF('TK CHAMTHI'!$M:$M,$D20,'TK CHAMTHI'!$O:$O))</f>
        <v>0</v>
      </c>
      <c r="AJ20" s="8">
        <f>IF($D20="","",SUMIF('TK CHAMTHI'!$N:$N,$D20,'TK CHAMTHI'!$O:$O))</f>
        <v>0</v>
      </c>
      <c r="AK20" s="9">
        <f t="shared" si="5"/>
        <v>0</v>
      </c>
      <c r="AL20" s="8">
        <f>IF($D20="","",SUMIF('TK CHAMTHI'!$P:$P,$D20,'TK CHAMTHI'!$R:$R))</f>
        <v>0</v>
      </c>
      <c r="AM20" s="8">
        <f>IF($D20="","",SUMIF('TK CHAMTHI'!$Q:$Q,$D20,'TK CHAMTHI'!$R:$R))</f>
        <v>0</v>
      </c>
      <c r="AN20" s="9">
        <f t="shared" si="6"/>
        <v>0</v>
      </c>
      <c r="AO20" s="8">
        <f>IF(D20="","",SUMIF('TK CHAMTHI'!S:S,D20,'TK CHAMTHI'!U:U))</f>
        <v>0</v>
      </c>
      <c r="AP20" s="8">
        <f>IF(D20="","",SUMIF('TK CHAMTHI'!T:T,D20,'TK CHAMTHI'!U:U))</f>
        <v>0</v>
      </c>
      <c r="AQ20" s="9">
        <f t="shared" si="7"/>
        <v>0</v>
      </c>
      <c r="AR20" s="9">
        <f>IF(D20="","",ROUND(SUMIF('QL THI'!G:G,D20,'QL THI'!H:H),1))</f>
        <v>0</v>
      </c>
      <c r="AS20" s="9">
        <f>IF(D20="","",ROUND(SUMIF('QL THI'!E:E,D20,'QL THI'!F:F),1))</f>
        <v>0</v>
      </c>
      <c r="AT20" s="28">
        <f t="shared" si="8"/>
        <v>98.6</v>
      </c>
    </row>
    <row r="21" spans="1:46">
      <c r="A21" s="6">
        <f>IF(D21="","",SUBTOTAL(3,$D$5:D21))</f>
        <v>17</v>
      </c>
      <c r="B21" s="111" t="s">
        <v>621</v>
      </c>
      <c r="C21" s="112" t="s">
        <v>287</v>
      </c>
      <c r="D21" s="113" t="s">
        <v>249</v>
      </c>
      <c r="E21" s="7">
        <f>IF($D21="","",SUMIF('TK DETHI'!$A:$A,$D21,'TK DETHI'!$B:$B))</f>
        <v>0</v>
      </c>
      <c r="F21" s="7">
        <f>IF($D21="","",SUMIF('TK DETHI'!$C:$C,$D21,'TK DETHI'!$D:$D))</f>
        <v>0</v>
      </c>
      <c r="G21" s="7">
        <f>IF($D21="","",SUMIF('TK DETHI'!$E:$E,$D21,'TK DETHI'!$F:$F))</f>
        <v>0</v>
      </c>
      <c r="H21" s="7">
        <f>IF($D21="","",SUMIF('TK DETHI'!$G:$G,$D21,'TK DETHI'!$H:$H))</f>
        <v>0</v>
      </c>
      <c r="I21" s="7">
        <f>IF($D21="","",SUMIF('TK DETHI'!$I:$I,$D21,'TK DETHI'!$J:$J))</f>
        <v>0</v>
      </c>
      <c r="J21" s="7">
        <f>IF($D21="","",SUMIF('TK DETHI'!$K:$K,$D21,'TK DETHI'!$L:$L))</f>
        <v>0</v>
      </c>
      <c r="K21" s="7">
        <f>IF($D21="","",SUMIF('TK DETHI'!$M:$M,$D21,'TK DETHI'!$N:$N))</f>
        <v>0</v>
      </c>
      <c r="L21" s="7">
        <f>IF($D21="","",SUMIF('TK DETHI'!$O:$O,$D21,'TK DETHI'!$P:$P))</f>
        <v>0</v>
      </c>
      <c r="M21" s="27">
        <f t="shared" si="9"/>
        <v>0</v>
      </c>
      <c r="N21" s="8">
        <f>IF($D21="","",SUMIF('TK COITHI KTHP va Thi TN'!$A:$A,$D21,'TK COITHI KTHP va Thi TN'!$D:$D))</f>
        <v>4.5</v>
      </c>
      <c r="O21" s="8">
        <f>IF($D21="","",SUMIF('TK COITHI KTHP va Thi TN'!$B:$B,$D21,'TK COITHI KTHP va Thi TN'!$D:$D))</f>
        <v>1.65</v>
      </c>
      <c r="P21" s="8">
        <f>IF($D21="","",SUMIF('TK COITHI KTHP va Thi TN'!$E:$E,$D21,'TK COITHI KTHP va Thi TN'!$H:$H))</f>
        <v>0</v>
      </c>
      <c r="Q21" s="8">
        <f>IF($D21="","",SUMIF('TK COITHI KTHP va Thi TN'!$F:$F,$D21,'TK COITHI KTHP va Thi TN'!$H:$H))</f>
        <v>0</v>
      </c>
      <c r="R21" s="28">
        <f t="shared" si="10"/>
        <v>6.15</v>
      </c>
      <c r="S21" s="8">
        <f>IF($D21="","",SUMIF('TK CHAMTHI'!$A:$A,$D21,'TK CHAMTHI'!$C:$C))</f>
        <v>32</v>
      </c>
      <c r="T21" s="8">
        <f>IF($D21="","",SUMIF('TK CHAMTHI'!$B:$B,$D21,'TK CHAMTHI'!$C:$C))</f>
        <v>50</v>
      </c>
      <c r="U21" s="8">
        <f>IF(D21="","",SUMIF('CHAM NV'!B:B,D21,'CHAM NV'!C:C))</f>
        <v>39</v>
      </c>
      <c r="V21" s="9">
        <f t="shared" si="11"/>
        <v>4.3</v>
      </c>
      <c r="W21" s="8">
        <f>IF($D21="","",SUMIF('TK CHAMTHI'!$D:$D,$D21,'TK CHAMTHI'!$F:$F))</f>
        <v>0</v>
      </c>
      <c r="X21" s="8">
        <f>IF($D21="","",SUMIF('TK CHAMTHI'!$E:$E,$D21,'TK CHAMTHI'!$F:$F))</f>
        <v>0</v>
      </c>
      <c r="Y21" s="8">
        <f>IF(D21="","",SUMIF('CHAM NV'!G:G,D21,'CHAM NV'!H:H))</f>
        <v>0</v>
      </c>
      <c r="Z21" s="9">
        <f t="shared" si="12"/>
        <v>0</v>
      </c>
      <c r="AA21" s="8">
        <f>IF($D21="","",SUMIF('TK CHAMTHI'!$G:$G,$D21,'TK CHAMTHI'!$I:$I))</f>
        <v>0</v>
      </c>
      <c r="AB21" s="8">
        <f>IF($D21="","",SUMIF('TK CHAMTHI'!$H:$H,$D21,'TK CHAMTHI'!$I:$I))</f>
        <v>0</v>
      </c>
      <c r="AC21" s="8">
        <f>IF(D21="","",SUMIF('CHAM NV'!E:E,D21,'CHAM NV'!F:F))</f>
        <v>0</v>
      </c>
      <c r="AD21" s="9">
        <f t="shared" si="13"/>
        <v>0</v>
      </c>
      <c r="AE21" s="8">
        <f>IF($D21="","",SUMIF('TK CHAMTHI'!$J:$J,$D21,'TK CHAMTHI'!$L:$L))</f>
        <v>0</v>
      </c>
      <c r="AF21" s="8">
        <f>IF($D21="","",SUMIF('TK CHAMTHI'!$K:$K,$D21,'TK CHAMTHI'!$L:$L))</f>
        <v>0</v>
      </c>
      <c r="AG21" s="8">
        <f>IF(D21="","",SUMIF('CHAM NV'!I:I,D21,'CHAM NV'!J:J))</f>
        <v>0</v>
      </c>
      <c r="AH21" s="9">
        <f t="shared" si="14"/>
        <v>0</v>
      </c>
      <c r="AI21" s="8">
        <f>IF($D21="","",SUMIF('TK CHAMTHI'!$M:$M,$D21,'TK CHAMTHI'!$O:$O))</f>
        <v>0</v>
      </c>
      <c r="AJ21" s="8">
        <f>IF($D21="","",SUMIF('TK CHAMTHI'!$N:$N,$D21,'TK CHAMTHI'!$O:$O))</f>
        <v>0</v>
      </c>
      <c r="AK21" s="9">
        <f t="shared" si="5"/>
        <v>0</v>
      </c>
      <c r="AL21" s="8">
        <f>IF($D21="","",SUMIF('TK CHAMTHI'!$P:$P,$D21,'TK CHAMTHI'!$R:$R))</f>
        <v>0</v>
      </c>
      <c r="AM21" s="8">
        <f>IF($D21="","",SUMIF('TK CHAMTHI'!$Q:$Q,$D21,'TK CHAMTHI'!$R:$R))</f>
        <v>0</v>
      </c>
      <c r="AN21" s="9">
        <f t="shared" si="6"/>
        <v>0</v>
      </c>
      <c r="AO21" s="8">
        <f>IF(D21="","",SUMIF('TK CHAMTHI'!S:S,D21,'TK CHAMTHI'!U:U))</f>
        <v>0</v>
      </c>
      <c r="AP21" s="8">
        <f>IF(D21="","",SUMIF('TK CHAMTHI'!T:T,D21,'TK CHAMTHI'!U:U))</f>
        <v>0</v>
      </c>
      <c r="AQ21" s="9">
        <f t="shared" si="7"/>
        <v>0</v>
      </c>
      <c r="AR21" s="9">
        <f>IF(D21="","",ROUND(SUMIF('QL THI'!G:G,D21,'QL THI'!H:H),1))</f>
        <v>0</v>
      </c>
      <c r="AS21" s="9">
        <f>IF(D21="","",ROUND(SUMIF('QL THI'!E:E,D21,'QL THI'!F:F),1))</f>
        <v>0.5</v>
      </c>
      <c r="AT21" s="28">
        <f t="shared" si="8"/>
        <v>11</v>
      </c>
    </row>
    <row r="22" spans="1:46">
      <c r="A22" s="6">
        <f>IF(D22="","",SUBTOTAL(3,$D$5:D22))</f>
        <v>18</v>
      </c>
      <c r="B22" s="111" t="s">
        <v>623</v>
      </c>
      <c r="C22" s="112" t="s">
        <v>287</v>
      </c>
      <c r="D22" s="113" t="s">
        <v>261</v>
      </c>
      <c r="E22" s="7">
        <f>IF($D22="","",SUMIF('TK DETHI'!$A:$A,$D22,'TK DETHI'!$B:$B))</f>
        <v>4</v>
      </c>
      <c r="F22" s="7">
        <f>IF($D22="","",SUMIF('TK DETHI'!$C:$C,$D22,'TK DETHI'!$D:$D))</f>
        <v>0</v>
      </c>
      <c r="G22" s="7">
        <f>IF($D22="","",SUMIF('TK DETHI'!$E:$E,$D22,'TK DETHI'!$F:$F))</f>
        <v>0</v>
      </c>
      <c r="H22" s="7">
        <f>IF($D22="","",SUMIF('TK DETHI'!$G:$G,$D22,'TK DETHI'!$H:$H))</f>
        <v>0</v>
      </c>
      <c r="I22" s="7">
        <f>IF($D22="","",SUMIF('TK DETHI'!$I:$I,$D22,'TK DETHI'!$J:$J))</f>
        <v>0</v>
      </c>
      <c r="J22" s="7">
        <f>IF($D22="","",SUMIF('TK DETHI'!$K:$K,$D22,'TK DETHI'!$L:$L))</f>
        <v>0</v>
      </c>
      <c r="K22" s="7">
        <f>IF($D22="","",SUMIF('TK DETHI'!$M:$M,$D22,'TK DETHI'!$N:$N))</f>
        <v>0</v>
      </c>
      <c r="L22" s="7">
        <f>IF($D22="","",SUMIF('TK DETHI'!$O:$O,$D22,'TK DETHI'!$P:$P))</f>
        <v>0</v>
      </c>
      <c r="M22" s="27">
        <f t="shared" si="9"/>
        <v>4</v>
      </c>
      <c r="N22" s="8">
        <f>IF($D22="","",SUMIF('TK COITHI KTHP va Thi TN'!$A:$A,$D22,'TK COITHI KTHP va Thi TN'!$D:$D))</f>
        <v>2.25</v>
      </c>
      <c r="O22" s="8">
        <f>IF($D22="","",SUMIF('TK COITHI KTHP va Thi TN'!$B:$B,$D22,'TK COITHI KTHP va Thi TN'!$D:$D))</f>
        <v>1.9500000000000002</v>
      </c>
      <c r="P22" s="8">
        <f>IF($D22="","",SUMIF('TK COITHI KTHP va Thi TN'!$E:$E,$D22,'TK COITHI KTHP va Thi TN'!$H:$H))</f>
        <v>0</v>
      </c>
      <c r="Q22" s="8">
        <f>IF($D22="","",SUMIF('TK COITHI KTHP va Thi TN'!$F:$F,$D22,'TK COITHI KTHP va Thi TN'!$H:$H))</f>
        <v>0</v>
      </c>
      <c r="R22" s="28">
        <f t="shared" si="10"/>
        <v>4.2</v>
      </c>
      <c r="S22" s="8">
        <f>IF($D22="","",SUMIF('TK CHAMTHI'!$A:$A,$D22,'TK CHAMTHI'!$C:$C))</f>
        <v>378</v>
      </c>
      <c r="T22" s="8">
        <f>IF($D22="","",SUMIF('TK CHAMTHI'!$B:$B,$D22,'TK CHAMTHI'!$C:$C))</f>
        <v>141</v>
      </c>
      <c r="U22" s="8">
        <f>IF(D22="","",SUMIF('CHAM NV'!B:B,D22,'CHAM NV'!C:C))</f>
        <v>148</v>
      </c>
      <c r="V22" s="9">
        <f t="shared" si="11"/>
        <v>37.1</v>
      </c>
      <c r="W22" s="8">
        <f>IF($D22="","",SUMIF('TK CHAMTHI'!$D:$D,$D22,'TK CHAMTHI'!$F:$F))</f>
        <v>0</v>
      </c>
      <c r="X22" s="8">
        <f>IF($D22="","",SUMIF('TK CHAMTHI'!$E:$E,$D22,'TK CHAMTHI'!$F:$F))</f>
        <v>0</v>
      </c>
      <c r="Y22" s="8">
        <f>IF(D22="","",SUMIF('CHAM NV'!G:G,D22,'CHAM NV'!H:H))</f>
        <v>0</v>
      </c>
      <c r="Z22" s="9">
        <f t="shared" si="12"/>
        <v>0</v>
      </c>
      <c r="AA22" s="8">
        <f>IF($D22="","",SUMIF('TK CHAMTHI'!$G:$G,$D22,'TK CHAMTHI'!$I:$I))</f>
        <v>0</v>
      </c>
      <c r="AB22" s="8">
        <f>IF($D22="","",SUMIF('TK CHAMTHI'!$H:$H,$D22,'TK CHAMTHI'!$I:$I))</f>
        <v>0</v>
      </c>
      <c r="AC22" s="8">
        <f>IF(D22="","",SUMIF('CHAM NV'!E:E,D22,'CHAM NV'!F:F))</f>
        <v>0</v>
      </c>
      <c r="AD22" s="9">
        <f t="shared" si="13"/>
        <v>0</v>
      </c>
      <c r="AE22" s="8">
        <f>IF($D22="","",SUMIF('TK CHAMTHI'!$J:$J,$D22,'TK CHAMTHI'!$L:$L))</f>
        <v>0</v>
      </c>
      <c r="AF22" s="8">
        <f>IF($D22="","",SUMIF('TK CHAMTHI'!$K:$K,$D22,'TK CHAMTHI'!$L:$L))</f>
        <v>0</v>
      </c>
      <c r="AG22" s="8">
        <f>IF(D22="","",SUMIF('CHAM NV'!I:I,D22,'CHAM NV'!J:J))</f>
        <v>0</v>
      </c>
      <c r="AH22" s="9">
        <f t="shared" si="14"/>
        <v>0</v>
      </c>
      <c r="AI22" s="8">
        <f>IF($D22="","",SUMIF('TK CHAMTHI'!$M:$M,$D22,'TK CHAMTHI'!$O:$O))</f>
        <v>0</v>
      </c>
      <c r="AJ22" s="8">
        <f>IF($D22="","",SUMIF('TK CHAMTHI'!$N:$N,$D22,'TK CHAMTHI'!$O:$O))</f>
        <v>0</v>
      </c>
      <c r="AK22" s="9">
        <f t="shared" si="5"/>
        <v>0</v>
      </c>
      <c r="AL22" s="8">
        <f>IF($D22="","",SUMIF('TK CHAMTHI'!$P:$P,$D22,'TK CHAMTHI'!$R:$R))</f>
        <v>0</v>
      </c>
      <c r="AM22" s="8">
        <f>IF($D22="","",SUMIF('TK CHAMTHI'!$Q:$Q,$D22,'TK CHAMTHI'!$R:$R))</f>
        <v>0</v>
      </c>
      <c r="AN22" s="9">
        <f t="shared" si="6"/>
        <v>0</v>
      </c>
      <c r="AO22" s="8">
        <f>IF(D22="","",SUMIF('TK CHAMTHI'!S:S,D22,'TK CHAMTHI'!U:U))</f>
        <v>0</v>
      </c>
      <c r="AP22" s="8">
        <f>IF(D22="","",SUMIF('TK CHAMTHI'!T:T,D22,'TK CHAMTHI'!U:U))</f>
        <v>0</v>
      </c>
      <c r="AQ22" s="9">
        <f t="shared" si="7"/>
        <v>0</v>
      </c>
      <c r="AR22" s="9">
        <f>IF(D22="","",ROUND(SUMIF('QL THI'!G:G,D22,'QL THI'!H:H),1))</f>
        <v>0</v>
      </c>
      <c r="AS22" s="9">
        <f>IF(D22="","",ROUND(SUMIF('QL THI'!E:E,D22,'QL THI'!F:F),1))</f>
        <v>0.6</v>
      </c>
      <c r="AT22" s="28">
        <f t="shared" si="8"/>
        <v>45.9</v>
      </c>
    </row>
    <row r="23" spans="1:46">
      <c r="A23" s="6">
        <f>IF(D23="","",SUBTOTAL(3,$D$5:D23))</f>
        <v>19</v>
      </c>
      <c r="B23" s="111" t="s">
        <v>624</v>
      </c>
      <c r="C23" s="112" t="s">
        <v>287</v>
      </c>
      <c r="D23" s="113" t="s">
        <v>262</v>
      </c>
      <c r="E23" s="7">
        <f>IF($D23="","",SUMIF('TK DETHI'!$A:$A,$D23,'TK DETHI'!$B:$B))</f>
        <v>0</v>
      </c>
      <c r="F23" s="7">
        <f>IF($D23="","",SUMIF('TK DETHI'!$C:$C,$D23,'TK DETHI'!$D:$D))</f>
        <v>16</v>
      </c>
      <c r="G23" s="7">
        <f>IF($D23="","",SUMIF('TK DETHI'!$E:$E,$D23,'TK DETHI'!$F:$F))</f>
        <v>0</v>
      </c>
      <c r="H23" s="7">
        <f>IF($D23="","",SUMIF('TK DETHI'!$G:$G,$D23,'TK DETHI'!$H:$H))</f>
        <v>0</v>
      </c>
      <c r="I23" s="7">
        <f>IF($D23="","",SUMIF('TK DETHI'!$I:$I,$D23,'TK DETHI'!$J:$J))</f>
        <v>0</v>
      </c>
      <c r="J23" s="7">
        <f>IF($D23="","",SUMIF('TK DETHI'!$K:$K,$D23,'TK DETHI'!$L:$L))</f>
        <v>0</v>
      </c>
      <c r="K23" s="7">
        <f>IF($D23="","",SUMIF('TK DETHI'!$M:$M,$D23,'TK DETHI'!$N:$N))</f>
        <v>0</v>
      </c>
      <c r="L23" s="7">
        <f>IF($D23="","",SUMIF('TK DETHI'!$O:$O,$D23,'TK DETHI'!$P:$P))</f>
        <v>0</v>
      </c>
      <c r="M23" s="27">
        <f t="shared" si="9"/>
        <v>24</v>
      </c>
      <c r="N23" s="8">
        <f>IF($D23="","",SUMIF('TK COITHI KTHP va Thi TN'!$A:$A,$D23,'TK COITHI KTHP va Thi TN'!$D:$D))</f>
        <v>4.2</v>
      </c>
      <c r="O23" s="8">
        <f>IF($D23="","",SUMIF('TK COITHI KTHP va Thi TN'!$B:$B,$D23,'TK COITHI KTHP va Thi TN'!$D:$D))</f>
        <v>3.3000000000000003</v>
      </c>
      <c r="P23" s="8">
        <f>IF($D23="","",SUMIF('TK COITHI KTHP va Thi TN'!$E:$E,$D23,'TK COITHI KTHP va Thi TN'!$H:$H))</f>
        <v>0</v>
      </c>
      <c r="Q23" s="8">
        <f>IF($D23="","",SUMIF('TK COITHI KTHP va Thi TN'!$F:$F,$D23,'TK COITHI KTHP va Thi TN'!$H:$H))</f>
        <v>0</v>
      </c>
      <c r="R23" s="28">
        <f t="shared" si="10"/>
        <v>7.5</v>
      </c>
      <c r="S23" s="8">
        <f>IF($D23="","",SUMIF('TK CHAMTHI'!$A:$A,$D23,'TK CHAMTHI'!$C:$C))</f>
        <v>0</v>
      </c>
      <c r="T23" s="8">
        <f>IF($D23="","",SUMIF('TK CHAMTHI'!$B:$B,$D23,'TK CHAMTHI'!$C:$C))</f>
        <v>0</v>
      </c>
      <c r="U23" s="8">
        <f>IF(D23="","",SUMIF('CHAM NV'!B:B,D23,'CHAM NV'!C:C))</f>
        <v>0</v>
      </c>
      <c r="V23" s="9">
        <f t="shared" si="11"/>
        <v>0</v>
      </c>
      <c r="W23" s="8">
        <f>IF($D23="","",SUMIF('TK CHAMTHI'!$D:$D,$D23,'TK CHAMTHI'!$F:$F))</f>
        <v>0</v>
      </c>
      <c r="X23" s="8">
        <f>IF($D23="","",SUMIF('TK CHAMTHI'!$E:$E,$D23,'TK CHAMTHI'!$F:$F))</f>
        <v>0</v>
      </c>
      <c r="Y23" s="8">
        <f>IF(D23="","",SUMIF('CHAM NV'!G:G,D23,'CHAM NV'!H:H))</f>
        <v>0</v>
      </c>
      <c r="Z23" s="9">
        <f t="shared" si="12"/>
        <v>0</v>
      </c>
      <c r="AA23" s="8">
        <f>IF($D23="","",SUMIF('TK CHAMTHI'!$G:$G,$D23,'TK CHAMTHI'!$I:$I))</f>
        <v>0</v>
      </c>
      <c r="AB23" s="8">
        <f>IF($D23="","",SUMIF('TK CHAMTHI'!$H:$H,$D23,'TK CHAMTHI'!$I:$I))</f>
        <v>583</v>
      </c>
      <c r="AC23" s="8">
        <f>IF(D23="","",SUMIF('CHAM NV'!E:E,D23,'CHAM NV'!F:F))</f>
        <v>299</v>
      </c>
      <c r="AD23" s="9">
        <f t="shared" si="13"/>
        <v>56.800000000000004</v>
      </c>
      <c r="AE23" s="8">
        <f>IF($D23="","",SUMIF('TK CHAMTHI'!$J:$J,$D23,'TK CHAMTHI'!$L:$L))</f>
        <v>0</v>
      </c>
      <c r="AF23" s="8">
        <f>IF($D23="","",SUMIF('TK CHAMTHI'!$K:$K,$D23,'TK CHAMTHI'!$L:$L))</f>
        <v>0</v>
      </c>
      <c r="AG23" s="8">
        <f>IF(D23="","",SUMIF('CHAM NV'!I:I,D23,'CHAM NV'!J:J))</f>
        <v>0</v>
      </c>
      <c r="AH23" s="9">
        <f t="shared" si="14"/>
        <v>0</v>
      </c>
      <c r="AI23" s="8">
        <f>IF($D23="","",SUMIF('TK CHAMTHI'!$M:$M,$D23,'TK CHAMTHI'!$O:$O))</f>
        <v>0</v>
      </c>
      <c r="AJ23" s="8">
        <f>IF($D23="","",SUMIF('TK CHAMTHI'!$N:$N,$D23,'TK CHAMTHI'!$O:$O))</f>
        <v>0</v>
      </c>
      <c r="AK23" s="9">
        <f t="shared" si="5"/>
        <v>0</v>
      </c>
      <c r="AL23" s="8">
        <f>IF($D23="","",SUMIF('TK CHAMTHI'!$P:$P,$D23,'TK CHAMTHI'!$R:$R))</f>
        <v>0</v>
      </c>
      <c r="AM23" s="8">
        <f>IF($D23="","",SUMIF('TK CHAMTHI'!$Q:$Q,$D23,'TK CHAMTHI'!$R:$R))</f>
        <v>0</v>
      </c>
      <c r="AN23" s="9">
        <f t="shared" si="6"/>
        <v>0</v>
      </c>
      <c r="AO23" s="8">
        <f>IF(D23="","",SUMIF('TK CHAMTHI'!S:S,D23,'TK CHAMTHI'!U:U))</f>
        <v>0</v>
      </c>
      <c r="AP23" s="8">
        <f>IF(D23="","",SUMIF('TK CHAMTHI'!T:T,D23,'TK CHAMTHI'!U:U))</f>
        <v>0</v>
      </c>
      <c r="AQ23" s="9">
        <f t="shared" si="7"/>
        <v>0</v>
      </c>
      <c r="AR23" s="9">
        <f>IF(D23="","",ROUND(SUMIF('QL THI'!G:G,D23,'QL THI'!H:H),1))</f>
        <v>0</v>
      </c>
      <c r="AS23" s="9">
        <f>IF(D23="","",ROUND(SUMIF('QL THI'!E:E,D23,'QL THI'!F:F),1))</f>
        <v>0.3</v>
      </c>
      <c r="AT23" s="28">
        <f t="shared" si="8"/>
        <v>88.6</v>
      </c>
    </row>
    <row r="24" spans="1:46">
      <c r="A24" s="6">
        <f>IF(D24="","",SUBTOTAL(3,$D$5:D24))</f>
        <v>20</v>
      </c>
      <c r="B24" s="111" t="s">
        <v>629</v>
      </c>
      <c r="C24" s="112" t="s">
        <v>287</v>
      </c>
      <c r="D24" s="113" t="s">
        <v>187</v>
      </c>
      <c r="E24" s="7">
        <f>IF($D24="","",SUMIF('TK DETHI'!$A:$A,$D24,'TK DETHI'!$B:$B))</f>
        <v>0</v>
      </c>
      <c r="F24" s="7">
        <f>IF($D24="","",SUMIF('TK DETHI'!$C:$C,$D24,'TK DETHI'!$D:$D))</f>
        <v>0</v>
      </c>
      <c r="G24" s="7">
        <f>IF($D24="","",SUMIF('TK DETHI'!$E:$E,$D24,'TK DETHI'!$F:$F))</f>
        <v>0</v>
      </c>
      <c r="H24" s="7">
        <f>IF($D24="","",SUMIF('TK DETHI'!$G:$G,$D24,'TK DETHI'!$H:$H))</f>
        <v>0</v>
      </c>
      <c r="I24" s="7">
        <f>IF($D24="","",SUMIF('TK DETHI'!$I:$I,$D24,'TK DETHI'!$J:$J))</f>
        <v>0</v>
      </c>
      <c r="J24" s="7">
        <f>IF($D24="","",SUMIF('TK DETHI'!$K:$K,$D24,'TK DETHI'!$L:$L))</f>
        <v>0</v>
      </c>
      <c r="K24" s="7">
        <f>IF($D24="","",SUMIF('TK DETHI'!$M:$M,$D24,'TK DETHI'!$N:$N))</f>
        <v>0</v>
      </c>
      <c r="L24" s="7">
        <f>IF($D24="","",SUMIF('TK DETHI'!$O:$O,$D24,'TK DETHI'!$P:$P))</f>
        <v>0</v>
      </c>
      <c r="M24" s="27">
        <f t="shared" si="9"/>
        <v>0</v>
      </c>
      <c r="N24" s="8">
        <f>IF($D24="","",SUMIF('TK COITHI KTHP va Thi TN'!$A:$A,$D24,'TK COITHI KTHP va Thi TN'!$D:$D))</f>
        <v>1.05</v>
      </c>
      <c r="O24" s="8">
        <f>IF($D24="","",SUMIF('TK COITHI KTHP va Thi TN'!$B:$B,$D24,'TK COITHI KTHP va Thi TN'!$D:$D))</f>
        <v>3.6000000000000005</v>
      </c>
      <c r="P24" s="8">
        <f>IF($D24="","",SUMIF('TK COITHI KTHP va Thi TN'!$E:$E,$D24,'TK COITHI KTHP va Thi TN'!$H:$H))</f>
        <v>0</v>
      </c>
      <c r="Q24" s="8">
        <f>IF($D24="","",SUMIF('TK COITHI KTHP va Thi TN'!$F:$F,$D24,'TK COITHI KTHP va Thi TN'!$H:$H))</f>
        <v>0</v>
      </c>
      <c r="R24" s="28">
        <f t="shared" si="10"/>
        <v>4.6500000000000004</v>
      </c>
      <c r="S24" s="8">
        <f>IF($D24="","",SUMIF('TK CHAMTHI'!$A:$A,$D24,'TK CHAMTHI'!$C:$C))</f>
        <v>104</v>
      </c>
      <c r="T24" s="8">
        <f>IF($D24="","",SUMIF('TK CHAMTHI'!$B:$B,$D24,'TK CHAMTHI'!$C:$C))</f>
        <v>111</v>
      </c>
      <c r="U24" s="8">
        <f>IF(D24="","",SUMIF('CHAM NV'!B:B,D24,'CHAM NV'!C:C))</f>
        <v>127</v>
      </c>
      <c r="V24" s="9">
        <f t="shared" si="11"/>
        <v>8.8000000000000007</v>
      </c>
      <c r="W24" s="8">
        <f>IF($D24="","",SUMIF('TK CHAMTHI'!$D:$D,$D24,'TK CHAMTHI'!$F:$F))</f>
        <v>0</v>
      </c>
      <c r="X24" s="8">
        <f>IF($D24="","",SUMIF('TK CHAMTHI'!$E:$E,$D24,'TK CHAMTHI'!$F:$F))</f>
        <v>0</v>
      </c>
      <c r="Y24" s="8">
        <f>IF(D24="","",SUMIF('CHAM NV'!G:G,D24,'CHAM NV'!H:H))</f>
        <v>0</v>
      </c>
      <c r="Z24" s="9">
        <f t="shared" si="12"/>
        <v>0</v>
      </c>
      <c r="AA24" s="8">
        <f>IF($D24="","",SUMIF('TK CHAMTHI'!$G:$G,$D24,'TK CHAMTHI'!$I:$I))</f>
        <v>866</v>
      </c>
      <c r="AB24" s="8">
        <f>IF($D24="","",SUMIF('TK CHAMTHI'!$H:$H,$D24,'TK CHAMTHI'!$I:$I))</f>
        <v>52</v>
      </c>
      <c r="AC24" s="8">
        <f>IF(D24="","",SUMIF('CHAM NV'!E:E,D24,'CHAM NV'!F:F))</f>
        <v>567</v>
      </c>
      <c r="AD24" s="9">
        <f t="shared" si="13"/>
        <v>70.2</v>
      </c>
      <c r="AE24" s="8">
        <f>IF($D24="","",SUMIF('TK CHAMTHI'!$J:$J,$D24,'TK CHAMTHI'!$L:$L))</f>
        <v>0</v>
      </c>
      <c r="AF24" s="8">
        <f>IF($D24="","",SUMIF('TK CHAMTHI'!$K:$K,$D24,'TK CHAMTHI'!$L:$L))</f>
        <v>0</v>
      </c>
      <c r="AG24" s="8">
        <f>IF(D24="","",SUMIF('CHAM NV'!I:I,D24,'CHAM NV'!J:J))</f>
        <v>0</v>
      </c>
      <c r="AH24" s="9">
        <f t="shared" si="14"/>
        <v>0</v>
      </c>
      <c r="AI24" s="8">
        <f>IF($D24="","",SUMIF('TK CHAMTHI'!$M:$M,$D24,'TK CHAMTHI'!$O:$O))</f>
        <v>0</v>
      </c>
      <c r="AJ24" s="8">
        <f>IF($D24="","",SUMIF('TK CHAMTHI'!$N:$N,$D24,'TK CHAMTHI'!$O:$O))</f>
        <v>0</v>
      </c>
      <c r="AK24" s="9">
        <f t="shared" si="5"/>
        <v>0</v>
      </c>
      <c r="AL24" s="8">
        <f>IF($D24="","",SUMIF('TK CHAMTHI'!$P:$P,$D24,'TK CHAMTHI'!$R:$R))</f>
        <v>0</v>
      </c>
      <c r="AM24" s="8">
        <f>IF($D24="","",SUMIF('TK CHAMTHI'!$Q:$Q,$D24,'TK CHAMTHI'!$R:$R))</f>
        <v>0</v>
      </c>
      <c r="AN24" s="9">
        <f t="shared" si="6"/>
        <v>0</v>
      </c>
      <c r="AO24" s="8">
        <f>IF(D24="","",SUMIF('TK CHAMTHI'!S:S,D24,'TK CHAMTHI'!U:U))</f>
        <v>0</v>
      </c>
      <c r="AP24" s="8">
        <f>IF(D24="","",SUMIF('TK CHAMTHI'!T:T,D24,'TK CHAMTHI'!U:U))</f>
        <v>0</v>
      </c>
      <c r="AQ24" s="9">
        <f t="shared" si="7"/>
        <v>0</v>
      </c>
      <c r="AR24" s="9">
        <f>IF(D24="","",ROUND(SUMIF('QL THI'!G:G,D24,'QL THI'!H:H),1))</f>
        <v>0</v>
      </c>
      <c r="AS24" s="9">
        <f>IF(D24="","",ROUND(SUMIF('QL THI'!E:E,D24,'QL THI'!F:F),1))</f>
        <v>0</v>
      </c>
      <c r="AT24" s="28">
        <f t="shared" si="8"/>
        <v>83.7</v>
      </c>
    </row>
    <row r="25" spans="1:46">
      <c r="A25" s="6">
        <f>IF(D25="","",SUBTOTAL(3,$D$5:D25))</f>
        <v>21</v>
      </c>
      <c r="B25" s="111" t="s">
        <v>618</v>
      </c>
      <c r="C25" s="112" t="s">
        <v>287</v>
      </c>
      <c r="D25" s="113" t="s">
        <v>176</v>
      </c>
      <c r="E25" s="7">
        <f>IF($D25="","",SUMIF('TK DETHI'!$A:$A,$D25,'TK DETHI'!$B:$B))</f>
        <v>0</v>
      </c>
      <c r="F25" s="7">
        <f>IF($D25="","",SUMIF('TK DETHI'!$C:$C,$D25,'TK DETHI'!$D:$D))</f>
        <v>0</v>
      </c>
      <c r="G25" s="7">
        <f>IF($D25="","",SUMIF('TK DETHI'!$E:$E,$D25,'TK DETHI'!$F:$F))</f>
        <v>0</v>
      </c>
      <c r="H25" s="7">
        <f>IF($D25="","",SUMIF('TK DETHI'!$G:$G,$D25,'TK DETHI'!$H:$H))</f>
        <v>0</v>
      </c>
      <c r="I25" s="7">
        <f>IF($D25="","",SUMIF('TK DETHI'!$I:$I,$D25,'TK DETHI'!$J:$J))</f>
        <v>0</v>
      </c>
      <c r="J25" s="7">
        <f>IF($D25="","",SUMIF('TK DETHI'!$K:$K,$D25,'TK DETHI'!$L:$L))</f>
        <v>0</v>
      </c>
      <c r="K25" s="7">
        <f>IF($D25="","",SUMIF('TK DETHI'!$M:$M,$D25,'TK DETHI'!$N:$N))</f>
        <v>0</v>
      </c>
      <c r="L25" s="7">
        <f>IF($D25="","",SUMIF('TK DETHI'!$O:$O,$D25,'TK DETHI'!$P:$P))</f>
        <v>0</v>
      </c>
      <c r="M25" s="27">
        <f t="shared" si="9"/>
        <v>0</v>
      </c>
      <c r="N25" s="8">
        <f>IF($D25="","",SUMIF('TK COITHI KTHP va Thi TN'!$A:$A,$D25,'TK COITHI KTHP va Thi TN'!$D:$D))</f>
        <v>1.7999999999999998</v>
      </c>
      <c r="O25" s="8">
        <f>IF($D25="","",SUMIF('TK COITHI KTHP va Thi TN'!$B:$B,$D25,'TK COITHI KTHP va Thi TN'!$D:$D))</f>
        <v>3</v>
      </c>
      <c r="P25" s="8">
        <f>IF($D25="","",SUMIF('TK COITHI KTHP va Thi TN'!$E:$E,$D25,'TK COITHI KTHP va Thi TN'!$H:$H))</f>
        <v>0</v>
      </c>
      <c r="Q25" s="8">
        <f>IF($D25="","",SUMIF('TK COITHI KTHP va Thi TN'!$F:$F,$D25,'TK COITHI KTHP va Thi TN'!$H:$H))</f>
        <v>0</v>
      </c>
      <c r="R25" s="28">
        <f t="shared" si="10"/>
        <v>4.8</v>
      </c>
      <c r="S25" s="8">
        <f>IF($D25="","",SUMIF('TK CHAMTHI'!$A:$A,$D25,'TK CHAMTHI'!$C:$C))</f>
        <v>0</v>
      </c>
      <c r="T25" s="8">
        <f>IF($D25="","",SUMIF('TK CHAMTHI'!$B:$B,$D25,'TK CHAMTHI'!$C:$C))</f>
        <v>0</v>
      </c>
      <c r="U25" s="8">
        <f>IF(D25="","",SUMIF('CHAM NV'!B:B,D25,'CHAM NV'!C:C))</f>
        <v>0</v>
      </c>
      <c r="V25" s="9">
        <f t="shared" si="11"/>
        <v>0</v>
      </c>
      <c r="W25" s="8">
        <f>IF($D25="","",SUMIF('TK CHAMTHI'!$D:$D,$D25,'TK CHAMTHI'!$F:$F))</f>
        <v>0</v>
      </c>
      <c r="X25" s="8">
        <f>IF($D25="","",SUMIF('TK CHAMTHI'!$E:$E,$D25,'TK CHAMTHI'!$F:$F))</f>
        <v>0</v>
      </c>
      <c r="Y25" s="8">
        <f>IF(D25="","",SUMIF('CHAM NV'!G:G,D25,'CHAM NV'!H:H))</f>
        <v>0</v>
      </c>
      <c r="Z25" s="9">
        <f t="shared" si="12"/>
        <v>0</v>
      </c>
      <c r="AA25" s="8">
        <f>IF($D25="","",SUMIF('TK CHAMTHI'!$G:$G,$D25,'TK CHAMTHI'!$I:$I))</f>
        <v>0</v>
      </c>
      <c r="AB25" s="8">
        <f>IF($D25="","",SUMIF('TK CHAMTHI'!$H:$H,$D25,'TK CHAMTHI'!$I:$I))</f>
        <v>0</v>
      </c>
      <c r="AC25" s="8">
        <f>IF(D25="","",SUMIF('CHAM NV'!E:E,D25,'CHAM NV'!F:F))</f>
        <v>0</v>
      </c>
      <c r="AD25" s="9">
        <f t="shared" si="13"/>
        <v>0</v>
      </c>
      <c r="AE25" s="8">
        <f>IF($D25="","",SUMIF('TK CHAMTHI'!$J:$J,$D25,'TK CHAMTHI'!$L:$L))</f>
        <v>0</v>
      </c>
      <c r="AF25" s="8">
        <f>IF($D25="","",SUMIF('TK CHAMTHI'!$K:$K,$D25,'TK CHAMTHI'!$L:$L))</f>
        <v>0</v>
      </c>
      <c r="AG25" s="8">
        <f>IF(D25="","",SUMIF('CHAM NV'!I:I,D25,'CHAM NV'!J:J))</f>
        <v>0</v>
      </c>
      <c r="AH25" s="9">
        <f t="shared" si="14"/>
        <v>0</v>
      </c>
      <c r="AI25" s="8">
        <f>IF($D25="","",SUMIF('TK CHAMTHI'!$M:$M,$D25,'TK CHAMTHI'!$O:$O))</f>
        <v>0</v>
      </c>
      <c r="AJ25" s="8">
        <f>IF($D25="","",SUMIF('TK CHAMTHI'!$N:$N,$D25,'TK CHAMTHI'!$O:$O))</f>
        <v>0</v>
      </c>
      <c r="AK25" s="9">
        <f t="shared" si="5"/>
        <v>0</v>
      </c>
      <c r="AL25" s="8">
        <f>IF($D25="","",SUMIF('TK CHAMTHI'!$P:$P,$D25,'TK CHAMTHI'!$R:$R))</f>
        <v>0</v>
      </c>
      <c r="AM25" s="8">
        <f>IF($D25="","",SUMIF('TK CHAMTHI'!$Q:$Q,$D25,'TK CHAMTHI'!$R:$R))</f>
        <v>0</v>
      </c>
      <c r="AN25" s="9">
        <f t="shared" si="6"/>
        <v>0</v>
      </c>
      <c r="AO25" s="8">
        <f>IF(D25="","",SUMIF('TK CHAMTHI'!S:S,D25,'TK CHAMTHI'!U:U))</f>
        <v>0</v>
      </c>
      <c r="AP25" s="8">
        <f>IF(D25="","",SUMIF('TK CHAMTHI'!T:T,D25,'TK CHAMTHI'!U:U))</f>
        <v>0</v>
      </c>
      <c r="AQ25" s="9">
        <f t="shared" si="7"/>
        <v>0</v>
      </c>
      <c r="AR25" s="9">
        <f>IF(D25="","",ROUND(SUMIF('QL THI'!G:G,D25,'QL THI'!H:H),1))</f>
        <v>0</v>
      </c>
      <c r="AS25" s="9">
        <f>IF(D25="","",ROUND(SUMIF('QL THI'!E:E,D25,'QL THI'!F:F),1))</f>
        <v>0</v>
      </c>
      <c r="AT25" s="28">
        <f t="shared" si="8"/>
        <v>4.8</v>
      </c>
    </row>
    <row r="26" spans="1:46">
      <c r="A26" s="6">
        <f>IF(D26="","",SUBTOTAL(3,$D$5:D26))</f>
        <v>22</v>
      </c>
      <c r="B26" s="111" t="s">
        <v>632</v>
      </c>
      <c r="C26" s="112" t="s">
        <v>287</v>
      </c>
      <c r="D26" s="113" t="s">
        <v>251</v>
      </c>
      <c r="E26" s="7">
        <f>IF($D26="","",SUMIF('TK DETHI'!$A:$A,$D26,'TK DETHI'!$B:$B))</f>
        <v>14</v>
      </c>
      <c r="F26" s="7">
        <f>IF($D26="","",SUMIF('TK DETHI'!$C:$C,$D26,'TK DETHI'!$D:$D))</f>
        <v>0</v>
      </c>
      <c r="G26" s="7">
        <f>IF($D26="","",SUMIF('TK DETHI'!$E:$E,$D26,'TK DETHI'!$F:$F))</f>
        <v>0</v>
      </c>
      <c r="H26" s="7">
        <f>IF($D26="","",SUMIF('TK DETHI'!$G:$G,$D26,'TK DETHI'!$H:$H))</f>
        <v>0</v>
      </c>
      <c r="I26" s="7">
        <f>IF($D26="","",SUMIF('TK DETHI'!$I:$I,$D26,'TK DETHI'!$J:$J))</f>
        <v>0</v>
      </c>
      <c r="J26" s="7">
        <f>IF($D26="","",SUMIF('TK DETHI'!$K:$K,$D26,'TK DETHI'!$L:$L))</f>
        <v>0</v>
      </c>
      <c r="K26" s="7">
        <f>IF($D26="","",SUMIF('TK DETHI'!$M:$M,$D26,'TK DETHI'!$N:$N))</f>
        <v>0</v>
      </c>
      <c r="L26" s="7">
        <f>IF($D26="","",SUMIF('TK DETHI'!$O:$O,$D26,'TK DETHI'!$P:$P))</f>
        <v>0</v>
      </c>
      <c r="M26" s="27">
        <f t="shared" si="9"/>
        <v>14</v>
      </c>
      <c r="N26" s="8">
        <f>IF($D26="","",SUMIF('TK COITHI KTHP va Thi TN'!$A:$A,$D26,'TK COITHI KTHP va Thi TN'!$D:$D))</f>
        <v>1.35</v>
      </c>
      <c r="O26" s="8">
        <f>IF($D26="","",SUMIF('TK COITHI KTHP va Thi TN'!$B:$B,$D26,'TK COITHI KTHP va Thi TN'!$D:$D))</f>
        <v>2.7</v>
      </c>
      <c r="P26" s="8">
        <f>IF($D26="","",SUMIF('TK COITHI KTHP va Thi TN'!$E:$E,$D26,'TK COITHI KTHP va Thi TN'!$H:$H))</f>
        <v>0</v>
      </c>
      <c r="Q26" s="8">
        <f>IF($D26="","",SUMIF('TK COITHI KTHP va Thi TN'!$F:$F,$D26,'TK COITHI KTHP va Thi TN'!$H:$H))</f>
        <v>0</v>
      </c>
      <c r="R26" s="28">
        <f t="shared" si="10"/>
        <v>4.0500000000000007</v>
      </c>
      <c r="S26" s="8">
        <f>IF($D26="","",SUMIF('TK CHAMTHI'!$A:$A,$D26,'TK CHAMTHI'!$C:$C))</f>
        <v>275</v>
      </c>
      <c r="T26" s="8">
        <f>IF($D26="","",SUMIF('TK CHAMTHI'!$B:$B,$D26,'TK CHAMTHI'!$C:$C))</f>
        <v>1082</v>
      </c>
      <c r="U26" s="8">
        <f>IF(D26="","",SUMIF('CHAM NV'!B:B,D26,'CHAM NV'!C:C))</f>
        <v>455</v>
      </c>
      <c r="V26" s="9">
        <f t="shared" si="11"/>
        <v>90.2</v>
      </c>
      <c r="W26" s="8">
        <f>IF($D26="","",SUMIF('TK CHAMTHI'!$D:$D,$D26,'TK CHAMTHI'!$F:$F))</f>
        <v>0</v>
      </c>
      <c r="X26" s="8">
        <f>IF($D26="","",SUMIF('TK CHAMTHI'!$E:$E,$D26,'TK CHAMTHI'!$F:$F))</f>
        <v>0</v>
      </c>
      <c r="Y26" s="8">
        <f>IF(D26="","",SUMIF('CHAM NV'!G:G,D26,'CHAM NV'!H:H))</f>
        <v>0</v>
      </c>
      <c r="Z26" s="9">
        <f t="shared" si="12"/>
        <v>0</v>
      </c>
      <c r="AA26" s="8">
        <f>IF($D26="","",SUMIF('TK CHAMTHI'!$G:$G,$D26,'TK CHAMTHI'!$I:$I))</f>
        <v>0</v>
      </c>
      <c r="AB26" s="8">
        <f>IF($D26="","",SUMIF('TK CHAMTHI'!$H:$H,$D26,'TK CHAMTHI'!$I:$I))</f>
        <v>0</v>
      </c>
      <c r="AC26" s="8">
        <f>IF(D26="","",SUMIF('CHAM NV'!E:E,D26,'CHAM NV'!F:F))</f>
        <v>0</v>
      </c>
      <c r="AD26" s="9">
        <f t="shared" si="13"/>
        <v>0</v>
      </c>
      <c r="AE26" s="8">
        <f>IF($D26="","",SUMIF('TK CHAMTHI'!$J:$J,$D26,'TK CHAMTHI'!$L:$L))</f>
        <v>0</v>
      </c>
      <c r="AF26" s="8">
        <f>IF($D26="","",SUMIF('TK CHAMTHI'!$K:$K,$D26,'TK CHAMTHI'!$L:$L))</f>
        <v>0</v>
      </c>
      <c r="AG26" s="8">
        <f>IF(D26="","",SUMIF('CHAM NV'!I:I,D26,'CHAM NV'!J:J))</f>
        <v>0</v>
      </c>
      <c r="AH26" s="9">
        <f t="shared" si="14"/>
        <v>0</v>
      </c>
      <c r="AI26" s="8">
        <f>IF($D26="","",SUMIF('TK CHAMTHI'!$M:$M,$D26,'TK CHAMTHI'!$O:$O))</f>
        <v>0</v>
      </c>
      <c r="AJ26" s="8">
        <f>IF($D26="","",SUMIF('TK CHAMTHI'!$N:$N,$D26,'TK CHAMTHI'!$O:$O))</f>
        <v>0</v>
      </c>
      <c r="AK26" s="9">
        <f t="shared" si="5"/>
        <v>0</v>
      </c>
      <c r="AL26" s="8">
        <f>IF($D26="","",SUMIF('TK CHAMTHI'!$P:$P,$D26,'TK CHAMTHI'!$R:$R))</f>
        <v>0</v>
      </c>
      <c r="AM26" s="8">
        <f>IF($D26="","",SUMIF('TK CHAMTHI'!$Q:$Q,$D26,'TK CHAMTHI'!$R:$R))</f>
        <v>0</v>
      </c>
      <c r="AN26" s="9">
        <f t="shared" si="6"/>
        <v>0</v>
      </c>
      <c r="AO26" s="8">
        <f>IF(D26="","",SUMIF('TK CHAMTHI'!S:S,D26,'TK CHAMTHI'!U:U))</f>
        <v>0</v>
      </c>
      <c r="AP26" s="8">
        <f>IF(D26="","",SUMIF('TK CHAMTHI'!T:T,D26,'TK CHAMTHI'!U:U))</f>
        <v>0</v>
      </c>
      <c r="AQ26" s="9">
        <f t="shared" si="7"/>
        <v>0</v>
      </c>
      <c r="AR26" s="9">
        <f>IF(D26="","",ROUND(SUMIF('QL THI'!G:G,D26,'QL THI'!H:H),1))</f>
        <v>0</v>
      </c>
      <c r="AS26" s="9">
        <f>IF(D26="","",ROUND(SUMIF('QL THI'!E:E,D26,'QL THI'!F:F),1))</f>
        <v>0</v>
      </c>
      <c r="AT26" s="28">
        <f t="shared" si="8"/>
        <v>108.3</v>
      </c>
    </row>
    <row r="27" spans="1:46">
      <c r="A27" s="6">
        <f>IF(D27="","",SUBTOTAL(3,$D$5:D27))</f>
        <v>23</v>
      </c>
      <c r="B27" s="114" t="s">
        <v>1042</v>
      </c>
      <c r="C27" s="112" t="s">
        <v>287</v>
      </c>
      <c r="D27" s="114" t="s">
        <v>1037</v>
      </c>
      <c r="E27" s="7">
        <f>IF($D27="","",SUMIF('TK DETHI'!$A:$A,$D27,'TK DETHI'!$B:$B))</f>
        <v>0</v>
      </c>
      <c r="F27" s="7">
        <f>IF($D27="","",SUMIF('TK DETHI'!$C:$C,$D27,'TK DETHI'!$D:$D))</f>
        <v>0</v>
      </c>
      <c r="G27" s="7">
        <f>IF($D27="","",SUMIF('TK DETHI'!$E:$E,$D27,'TK DETHI'!$F:$F))</f>
        <v>0</v>
      </c>
      <c r="H27" s="7">
        <f>IF($D27="","",SUMIF('TK DETHI'!$G:$G,$D27,'TK DETHI'!$H:$H))</f>
        <v>0</v>
      </c>
      <c r="I27" s="7">
        <f>IF($D27="","",SUMIF('TK DETHI'!$I:$I,$D27,'TK DETHI'!$J:$J))</f>
        <v>0</v>
      </c>
      <c r="J27" s="7">
        <f>IF($D27="","",SUMIF('TK DETHI'!$K:$K,$D27,'TK DETHI'!$L:$L))</f>
        <v>0</v>
      </c>
      <c r="K27" s="7">
        <f>IF($D27="","",SUMIF('TK DETHI'!$M:$M,$D27,'TK DETHI'!$N:$N))</f>
        <v>0</v>
      </c>
      <c r="L27" s="7">
        <f>IF($D27="","",SUMIF('TK DETHI'!$O:$O,$D27,'TK DETHI'!$P:$P))</f>
        <v>0</v>
      </c>
      <c r="M27" s="27">
        <f t="shared" si="9"/>
        <v>0</v>
      </c>
      <c r="N27" s="8">
        <f>IF($D27="","",SUMIF('TK COITHI KTHP va Thi TN'!$A:$A,$D27,'TK COITHI KTHP va Thi TN'!$D:$D))</f>
        <v>0</v>
      </c>
      <c r="O27" s="8">
        <f>IF($D27="","",SUMIF('TK COITHI KTHP va Thi TN'!$B:$B,$D27,'TK COITHI KTHP va Thi TN'!$D:$D))</f>
        <v>0</v>
      </c>
      <c r="P27" s="8">
        <f>IF($D27="","",SUMIF('TK COITHI KTHP va Thi TN'!$E:$E,$D27,'TK COITHI KTHP va Thi TN'!$H:$H))</f>
        <v>0</v>
      </c>
      <c r="Q27" s="8">
        <f>IF($D27="","",SUMIF('TK COITHI KTHP va Thi TN'!$F:$F,$D27,'TK COITHI KTHP va Thi TN'!$H:$H))</f>
        <v>0</v>
      </c>
      <c r="R27" s="28">
        <f t="shared" si="10"/>
        <v>0</v>
      </c>
      <c r="S27" s="8">
        <f>IF($D27="","",SUMIF('TK CHAMTHI'!$A:$A,$D27,'TK CHAMTHI'!$C:$C))</f>
        <v>0</v>
      </c>
      <c r="T27" s="8">
        <f>IF($D27="","",SUMIF('TK CHAMTHI'!$B:$B,$D27,'TK CHAMTHI'!$C:$C))</f>
        <v>0</v>
      </c>
      <c r="U27" s="8">
        <f>IF(D27="","",SUMIF('CHAM NV'!B:B,D27,'CHAM NV'!C:C))</f>
        <v>0</v>
      </c>
      <c r="V27" s="9">
        <f t="shared" si="11"/>
        <v>0</v>
      </c>
      <c r="W27" s="8">
        <f>IF($D27="","",SUMIF('TK CHAMTHI'!$D:$D,$D27,'TK CHAMTHI'!$F:$F))</f>
        <v>0</v>
      </c>
      <c r="X27" s="8">
        <f>IF($D27="","",SUMIF('TK CHAMTHI'!$E:$E,$D27,'TK CHAMTHI'!$F:$F))</f>
        <v>0</v>
      </c>
      <c r="Y27" s="8">
        <f>IF(D27="","",SUMIF('CHAM NV'!G:G,D27,'CHAM NV'!H:H))</f>
        <v>0</v>
      </c>
      <c r="Z27" s="9">
        <f t="shared" si="12"/>
        <v>0</v>
      </c>
      <c r="AA27" s="8">
        <f>IF($D27="","",SUMIF('TK CHAMTHI'!$G:$G,$D27,'TK CHAMTHI'!$I:$I))</f>
        <v>0</v>
      </c>
      <c r="AB27" s="8">
        <f>IF($D27="","",SUMIF('TK CHAMTHI'!$H:$H,$D27,'TK CHAMTHI'!$I:$I))</f>
        <v>0</v>
      </c>
      <c r="AC27" s="8">
        <f>IF(D27="","",SUMIF('CHAM NV'!E:E,D27,'CHAM NV'!F:F))</f>
        <v>0</v>
      </c>
      <c r="AD27" s="9">
        <f t="shared" si="13"/>
        <v>0</v>
      </c>
      <c r="AE27" s="8">
        <f>IF($D27="","",SUMIF('TK CHAMTHI'!$J:$J,$D27,'TK CHAMTHI'!$L:$L))</f>
        <v>0</v>
      </c>
      <c r="AF27" s="8">
        <f>IF($D27="","",SUMIF('TK CHAMTHI'!$K:$K,$D27,'TK CHAMTHI'!$L:$L))</f>
        <v>0</v>
      </c>
      <c r="AG27" s="8">
        <f>IF(D27="","",SUMIF('CHAM NV'!I:I,D27,'CHAM NV'!J:J))</f>
        <v>0</v>
      </c>
      <c r="AH27" s="9">
        <f t="shared" si="14"/>
        <v>0</v>
      </c>
      <c r="AI27" s="8">
        <f>IF($D27="","",SUMIF('TK CHAMTHI'!$M:$M,$D27,'TK CHAMTHI'!$O:$O))</f>
        <v>0</v>
      </c>
      <c r="AJ27" s="8">
        <f>IF($D27="","",SUMIF('TK CHAMTHI'!$N:$N,$D27,'TK CHAMTHI'!$O:$O))</f>
        <v>0</v>
      </c>
      <c r="AK27" s="9">
        <f t="shared" si="5"/>
        <v>0</v>
      </c>
      <c r="AL27" s="8">
        <f>IF($D27="","",SUMIF('TK CHAMTHI'!$P:$P,$D27,'TK CHAMTHI'!$R:$R))</f>
        <v>0</v>
      </c>
      <c r="AM27" s="8">
        <f>IF($D27="","",SUMIF('TK CHAMTHI'!$Q:$Q,$D27,'TK CHAMTHI'!$R:$R))</f>
        <v>0</v>
      </c>
      <c r="AN27" s="9">
        <f t="shared" si="6"/>
        <v>0</v>
      </c>
      <c r="AO27" s="8">
        <f>IF(D27="","",SUMIF('TK CHAMTHI'!S:S,D27,'TK CHAMTHI'!U:U))</f>
        <v>0</v>
      </c>
      <c r="AP27" s="8">
        <f>IF(D27="","",SUMIF('TK CHAMTHI'!T:T,D27,'TK CHAMTHI'!U:U))</f>
        <v>0</v>
      </c>
      <c r="AQ27" s="9">
        <f t="shared" si="7"/>
        <v>0</v>
      </c>
      <c r="AR27" s="9">
        <f>IF(D27="","",ROUND(SUMIF('QL THI'!G:G,D27,'QL THI'!H:H),1))</f>
        <v>0</v>
      </c>
      <c r="AS27" s="9">
        <f>IF(D27="","",ROUND(SUMIF('QL THI'!E:E,D27,'QL THI'!F:F),1))</f>
        <v>0</v>
      </c>
      <c r="AT27" s="28">
        <f t="shared" si="8"/>
        <v>0</v>
      </c>
    </row>
    <row r="28" spans="1:46">
      <c r="A28" s="6">
        <f>IF(D28="","",SUBTOTAL(3,$D$5:D28))</f>
        <v>24</v>
      </c>
      <c r="B28" s="119" t="s">
        <v>983</v>
      </c>
      <c r="C28" s="119" t="s">
        <v>287</v>
      </c>
      <c r="D28" s="119" t="s">
        <v>966</v>
      </c>
      <c r="E28" s="7">
        <f>IF($D28="","",SUMIF('TK DETHI'!$A:$A,$D28,'TK DETHI'!$B:$B))</f>
        <v>0</v>
      </c>
      <c r="F28" s="7">
        <f>IF($D28="","",SUMIF('TK DETHI'!$C:$C,$D28,'TK DETHI'!$D:$D))</f>
        <v>0</v>
      </c>
      <c r="G28" s="7">
        <f>IF($D28="","",SUMIF('TK DETHI'!$E:$E,$D28,'TK DETHI'!$F:$F))</f>
        <v>0</v>
      </c>
      <c r="H28" s="7">
        <f>IF($D28="","",SUMIF('TK DETHI'!$G:$G,$D28,'TK DETHI'!$H:$H))</f>
        <v>0</v>
      </c>
      <c r="I28" s="7">
        <f>IF($D28="","",SUMIF('TK DETHI'!$I:$I,$D28,'TK DETHI'!$J:$J))</f>
        <v>0</v>
      </c>
      <c r="J28" s="7">
        <f>IF($D28="","",SUMIF('TK DETHI'!$K:$K,$D28,'TK DETHI'!$L:$L))</f>
        <v>0</v>
      </c>
      <c r="K28" s="7">
        <f>IF($D28="","",SUMIF('TK DETHI'!$M:$M,$D28,'TK DETHI'!$N:$N))</f>
        <v>0</v>
      </c>
      <c r="L28" s="7">
        <f>IF($D28="","",SUMIF('TK DETHI'!$O:$O,$D28,'TK DETHI'!$P:$P))</f>
        <v>0</v>
      </c>
      <c r="M28" s="27">
        <f t="shared" si="9"/>
        <v>0</v>
      </c>
      <c r="N28" s="8">
        <f>IF($D28="","",SUMIF('TK COITHI KTHP va Thi TN'!$A:$A,$D28,'TK COITHI KTHP va Thi TN'!$D:$D))</f>
        <v>0</v>
      </c>
      <c r="O28" s="8">
        <f>IF($D28="","",SUMIF('TK COITHI KTHP va Thi TN'!$B:$B,$D28,'TK COITHI KTHP va Thi TN'!$D:$D))</f>
        <v>0</v>
      </c>
      <c r="P28" s="8">
        <f>IF($D28="","",SUMIF('TK COITHI KTHP va Thi TN'!$E:$E,$D28,'TK COITHI KTHP va Thi TN'!$H:$H))</f>
        <v>0</v>
      </c>
      <c r="Q28" s="8">
        <f>IF($D28="","",SUMIF('TK COITHI KTHP va Thi TN'!$F:$F,$D28,'TK COITHI KTHP va Thi TN'!$H:$H))</f>
        <v>0</v>
      </c>
      <c r="R28" s="28">
        <f t="shared" si="10"/>
        <v>0</v>
      </c>
      <c r="S28" s="8">
        <f>IF($D28="","",SUMIF('TK CHAMTHI'!$A:$A,$D28,'TK CHAMTHI'!$C:$C))</f>
        <v>0</v>
      </c>
      <c r="T28" s="8">
        <f>IF($D28="","",SUMIF('TK CHAMTHI'!$B:$B,$D28,'TK CHAMTHI'!$C:$C))</f>
        <v>0</v>
      </c>
      <c r="U28" s="8">
        <f>IF(D28="","",SUMIF('CHAM NV'!B:B,D28,'CHAM NV'!C:C))</f>
        <v>114</v>
      </c>
      <c r="V28" s="9">
        <f t="shared" si="11"/>
        <v>-11.4</v>
      </c>
      <c r="W28" s="8">
        <f>IF($D28="","",SUMIF('TK CHAMTHI'!$D:$D,$D28,'TK CHAMTHI'!$F:$F))</f>
        <v>0</v>
      </c>
      <c r="X28" s="8">
        <f>IF($D28="","",SUMIF('TK CHAMTHI'!$E:$E,$D28,'TK CHAMTHI'!$F:$F))</f>
        <v>0</v>
      </c>
      <c r="Y28" s="8">
        <f>IF(D28="","",SUMIF('CHAM NV'!G:G,D28,'CHAM NV'!H:H))</f>
        <v>0</v>
      </c>
      <c r="Z28" s="9">
        <f t="shared" si="12"/>
        <v>0</v>
      </c>
      <c r="AA28" s="8">
        <f>IF($D28="","",SUMIF('TK CHAMTHI'!$G:$G,$D28,'TK CHAMTHI'!$I:$I))</f>
        <v>0</v>
      </c>
      <c r="AB28" s="8">
        <f>IF($D28="","",SUMIF('TK CHAMTHI'!$H:$H,$D28,'TK CHAMTHI'!$I:$I))</f>
        <v>0</v>
      </c>
      <c r="AC28" s="8">
        <f>IF(D28="","",SUMIF('CHAM NV'!E:E,D28,'CHAM NV'!F:F))</f>
        <v>0</v>
      </c>
      <c r="AD28" s="9">
        <f t="shared" si="13"/>
        <v>0</v>
      </c>
      <c r="AE28" s="8">
        <f>IF($D28="","",SUMIF('TK CHAMTHI'!$J:$J,$D28,'TK CHAMTHI'!$L:$L))</f>
        <v>0</v>
      </c>
      <c r="AF28" s="8">
        <f>IF($D28="","",SUMIF('TK CHAMTHI'!$K:$K,$D28,'TK CHAMTHI'!$L:$L))</f>
        <v>0</v>
      </c>
      <c r="AG28" s="8">
        <f>IF(D28="","",SUMIF('CHAM NV'!I:I,D28,'CHAM NV'!J:J))</f>
        <v>0</v>
      </c>
      <c r="AH28" s="9">
        <f t="shared" si="14"/>
        <v>0</v>
      </c>
      <c r="AI28" s="8">
        <f>IF($D28="","",SUMIF('TK CHAMTHI'!$M:$M,$D28,'TK CHAMTHI'!$O:$O))</f>
        <v>0</v>
      </c>
      <c r="AJ28" s="8">
        <f>IF($D28="","",SUMIF('TK CHAMTHI'!$N:$N,$D28,'TK CHAMTHI'!$O:$O))</f>
        <v>0</v>
      </c>
      <c r="AK28" s="9">
        <f t="shared" si="5"/>
        <v>0</v>
      </c>
      <c r="AL28" s="8">
        <f>IF($D28="","",SUMIF('TK CHAMTHI'!$P:$P,$D28,'TK CHAMTHI'!$R:$R))</f>
        <v>0</v>
      </c>
      <c r="AM28" s="8">
        <f>IF($D28="","",SUMIF('TK CHAMTHI'!$Q:$Q,$D28,'TK CHAMTHI'!$R:$R))</f>
        <v>0</v>
      </c>
      <c r="AN28" s="9">
        <f t="shared" si="6"/>
        <v>0</v>
      </c>
      <c r="AO28" s="8">
        <f>IF(D28="","",SUMIF('TK CHAMTHI'!S:S,D28,'TK CHAMTHI'!U:U))</f>
        <v>0</v>
      </c>
      <c r="AP28" s="8">
        <f>IF(D28="","",SUMIF('TK CHAMTHI'!T:T,D28,'TK CHAMTHI'!U:U))</f>
        <v>0</v>
      </c>
      <c r="AQ28" s="9">
        <f t="shared" si="7"/>
        <v>0</v>
      </c>
      <c r="AR28" s="9">
        <f>IF(D28="","",ROUND(SUMIF('QL THI'!G:G,D28,'QL THI'!H:H),1))</f>
        <v>0</v>
      </c>
      <c r="AS28" s="9">
        <f>IF(D28="","",ROUND(SUMIF('QL THI'!E:E,D28,'QL THI'!F:F),1))</f>
        <v>0</v>
      </c>
      <c r="AT28" s="28">
        <f t="shared" si="8"/>
        <v>-11.4</v>
      </c>
    </row>
    <row r="29" spans="1:46">
      <c r="A29" s="6">
        <f>IF(D29="","",SUBTOTAL(3,$D$5:D29))</f>
        <v>25</v>
      </c>
      <c r="B29" s="111" t="s">
        <v>633</v>
      </c>
      <c r="C29" s="112" t="s">
        <v>287</v>
      </c>
      <c r="D29" s="113" t="s">
        <v>253</v>
      </c>
      <c r="E29" s="7">
        <f>IF($D29="","",SUMIF('TK DETHI'!$A:$A,$D29,'TK DETHI'!$B:$B))</f>
        <v>0</v>
      </c>
      <c r="F29" s="7">
        <f>IF($D29="","",SUMIF('TK DETHI'!$C:$C,$D29,'TK DETHI'!$D:$D))</f>
        <v>0</v>
      </c>
      <c r="G29" s="7">
        <f>IF($D29="","",SUMIF('TK DETHI'!$E:$E,$D29,'TK DETHI'!$F:$F))</f>
        <v>0</v>
      </c>
      <c r="H29" s="7">
        <f>IF($D29="","",SUMIF('TK DETHI'!$G:$G,$D29,'TK DETHI'!$H:$H))</f>
        <v>0</v>
      </c>
      <c r="I29" s="7">
        <f>IF($D29="","",SUMIF('TK DETHI'!$I:$I,$D29,'TK DETHI'!$J:$J))</f>
        <v>0</v>
      </c>
      <c r="J29" s="7">
        <f>IF($D29="","",SUMIF('TK DETHI'!$K:$K,$D29,'TK DETHI'!$L:$L))</f>
        <v>0</v>
      </c>
      <c r="K29" s="7">
        <f>IF($D29="","",SUMIF('TK DETHI'!$M:$M,$D29,'TK DETHI'!$N:$N))</f>
        <v>0</v>
      </c>
      <c r="L29" s="7">
        <f>IF($D29="","",SUMIF('TK DETHI'!$O:$O,$D29,'TK DETHI'!$P:$P))</f>
        <v>0</v>
      </c>
      <c r="M29" s="27">
        <f t="shared" si="9"/>
        <v>0</v>
      </c>
      <c r="N29" s="8">
        <f>IF($D29="","",SUMIF('TK COITHI KTHP va Thi TN'!$A:$A,$D29,'TK COITHI KTHP va Thi TN'!$D:$D))</f>
        <v>0</v>
      </c>
      <c r="O29" s="8">
        <f>IF($D29="","",SUMIF('TK COITHI KTHP va Thi TN'!$B:$B,$D29,'TK COITHI KTHP va Thi TN'!$D:$D))</f>
        <v>0</v>
      </c>
      <c r="P29" s="8">
        <f>IF($D29="","",SUMIF('TK COITHI KTHP va Thi TN'!$E:$E,$D29,'TK COITHI KTHP va Thi TN'!$H:$H))</f>
        <v>0</v>
      </c>
      <c r="Q29" s="8">
        <f>IF($D29="","",SUMIF('TK COITHI KTHP va Thi TN'!$F:$F,$D29,'TK COITHI KTHP va Thi TN'!$H:$H))</f>
        <v>0</v>
      </c>
      <c r="R29" s="28">
        <f t="shared" si="10"/>
        <v>0</v>
      </c>
      <c r="S29" s="8">
        <f>IF($D29="","",SUMIF('TK CHAMTHI'!$A:$A,$D29,'TK CHAMTHI'!$C:$C))</f>
        <v>0</v>
      </c>
      <c r="T29" s="8">
        <f>IF($D29="","",SUMIF('TK CHAMTHI'!$B:$B,$D29,'TK CHAMTHI'!$C:$C))</f>
        <v>0</v>
      </c>
      <c r="U29" s="8">
        <f>IF(D29="","",SUMIF('CHAM NV'!B:B,D29,'CHAM NV'!C:C))</f>
        <v>0</v>
      </c>
      <c r="V29" s="9">
        <f t="shared" si="11"/>
        <v>0</v>
      </c>
      <c r="W29" s="8">
        <f>IF($D29="","",SUMIF('TK CHAMTHI'!$D:$D,$D29,'TK CHAMTHI'!$F:$F))</f>
        <v>0</v>
      </c>
      <c r="X29" s="8">
        <f>IF($D29="","",SUMIF('TK CHAMTHI'!$E:$E,$D29,'TK CHAMTHI'!$F:$F))</f>
        <v>0</v>
      </c>
      <c r="Y29" s="8">
        <f>IF(D29="","",SUMIF('CHAM NV'!G:G,D29,'CHAM NV'!H:H))</f>
        <v>0</v>
      </c>
      <c r="Z29" s="9">
        <f t="shared" si="12"/>
        <v>0</v>
      </c>
      <c r="AA29" s="8">
        <f>IF($D29="","",SUMIF('TK CHAMTHI'!$G:$G,$D29,'TK CHAMTHI'!$I:$I))</f>
        <v>0</v>
      </c>
      <c r="AB29" s="8">
        <f>IF($D29="","",SUMIF('TK CHAMTHI'!$H:$H,$D29,'TK CHAMTHI'!$I:$I))</f>
        <v>0</v>
      </c>
      <c r="AC29" s="8">
        <f>IF(D29="","",SUMIF('CHAM NV'!E:E,D29,'CHAM NV'!F:F))</f>
        <v>0</v>
      </c>
      <c r="AD29" s="9">
        <f t="shared" si="13"/>
        <v>0</v>
      </c>
      <c r="AE29" s="8">
        <f>IF($D29="","",SUMIF('TK CHAMTHI'!$J:$J,$D29,'TK CHAMTHI'!$L:$L))</f>
        <v>0</v>
      </c>
      <c r="AF29" s="8">
        <f>IF($D29="","",SUMIF('TK CHAMTHI'!$K:$K,$D29,'TK CHAMTHI'!$L:$L))</f>
        <v>0</v>
      </c>
      <c r="AG29" s="8">
        <f>IF(D29="","",SUMIF('CHAM NV'!I:I,D29,'CHAM NV'!J:J))</f>
        <v>0</v>
      </c>
      <c r="AH29" s="9">
        <f t="shared" si="14"/>
        <v>0</v>
      </c>
      <c r="AI29" s="8">
        <f>IF($D29="","",SUMIF('TK CHAMTHI'!$M:$M,$D29,'TK CHAMTHI'!$O:$O))</f>
        <v>0</v>
      </c>
      <c r="AJ29" s="8">
        <f>IF($D29="","",SUMIF('TK CHAMTHI'!$N:$N,$D29,'TK CHAMTHI'!$O:$O))</f>
        <v>0</v>
      </c>
      <c r="AK29" s="9">
        <f t="shared" si="5"/>
        <v>0</v>
      </c>
      <c r="AL29" s="8">
        <f>IF($D29="","",SUMIF('TK CHAMTHI'!$P:$P,$D29,'TK CHAMTHI'!$R:$R))</f>
        <v>0</v>
      </c>
      <c r="AM29" s="8">
        <f>IF($D29="","",SUMIF('TK CHAMTHI'!$Q:$Q,$D29,'TK CHAMTHI'!$R:$R))</f>
        <v>0</v>
      </c>
      <c r="AN29" s="9">
        <f t="shared" si="6"/>
        <v>0</v>
      </c>
      <c r="AO29" s="8">
        <f>IF(D29="","",SUMIF('TK CHAMTHI'!S:S,D29,'TK CHAMTHI'!U:U))</f>
        <v>0</v>
      </c>
      <c r="AP29" s="8">
        <f>IF(D29="","",SUMIF('TK CHAMTHI'!T:T,D29,'TK CHAMTHI'!U:U))</f>
        <v>0</v>
      </c>
      <c r="AQ29" s="9">
        <f t="shared" si="7"/>
        <v>0</v>
      </c>
      <c r="AR29" s="9">
        <f>IF(D29="","",ROUND(SUMIF('QL THI'!G:G,D29,'QL THI'!H:H),1))</f>
        <v>0</v>
      </c>
      <c r="AS29" s="9">
        <f>IF(D29="","",ROUND(SUMIF('QL THI'!E:E,D29,'QL THI'!F:F),1))</f>
        <v>0</v>
      </c>
      <c r="AT29" s="28">
        <f t="shared" si="8"/>
        <v>0</v>
      </c>
    </row>
    <row r="30" spans="1:46">
      <c r="A30" s="6">
        <f>IF(D30="","",SUBTOTAL(3,$D$5:D30))</f>
        <v>26</v>
      </c>
      <c r="B30" s="111" t="s">
        <v>635</v>
      </c>
      <c r="C30" s="112" t="s">
        <v>287</v>
      </c>
      <c r="D30" s="113" t="s">
        <v>180</v>
      </c>
      <c r="E30" s="7">
        <f>IF($D30="","",SUMIF('TK DETHI'!$A:$A,$D30,'TK DETHI'!$B:$B))</f>
        <v>0</v>
      </c>
      <c r="F30" s="7">
        <f>IF($D30="","",SUMIF('TK DETHI'!$C:$C,$D30,'TK DETHI'!$D:$D))</f>
        <v>0</v>
      </c>
      <c r="G30" s="7">
        <f>IF($D30="","",SUMIF('TK DETHI'!$E:$E,$D30,'TK DETHI'!$F:$F))</f>
        <v>0</v>
      </c>
      <c r="H30" s="7">
        <f>IF($D30="","",SUMIF('TK DETHI'!$G:$G,$D30,'TK DETHI'!$H:$H))</f>
        <v>0</v>
      </c>
      <c r="I30" s="7">
        <f>IF($D30="","",SUMIF('TK DETHI'!$I:$I,$D30,'TK DETHI'!$J:$J))</f>
        <v>0</v>
      </c>
      <c r="J30" s="7">
        <f>IF($D30="","",SUMIF('TK DETHI'!$K:$K,$D30,'TK DETHI'!$L:$L))</f>
        <v>0</v>
      </c>
      <c r="K30" s="7">
        <f>IF($D30="","",SUMIF('TK DETHI'!$M:$M,$D30,'TK DETHI'!$N:$N))</f>
        <v>0</v>
      </c>
      <c r="L30" s="7">
        <f>IF($D30="","",SUMIF('TK DETHI'!$O:$O,$D30,'TK DETHI'!$P:$P))</f>
        <v>0</v>
      </c>
      <c r="M30" s="27">
        <f t="shared" si="9"/>
        <v>0</v>
      </c>
      <c r="N30" s="8">
        <f>IF($D30="","",SUMIF('TK COITHI KTHP va Thi TN'!$A:$A,$D30,'TK COITHI KTHP va Thi TN'!$D:$D))</f>
        <v>0</v>
      </c>
      <c r="O30" s="8">
        <f>IF($D30="","",SUMIF('TK COITHI KTHP va Thi TN'!$B:$B,$D30,'TK COITHI KTHP va Thi TN'!$D:$D))</f>
        <v>0</v>
      </c>
      <c r="P30" s="8">
        <f>IF($D30="","",SUMIF('TK COITHI KTHP va Thi TN'!$E:$E,$D30,'TK COITHI KTHP va Thi TN'!$H:$H))</f>
        <v>0</v>
      </c>
      <c r="Q30" s="8">
        <f>IF($D30="","",SUMIF('TK COITHI KTHP va Thi TN'!$F:$F,$D30,'TK COITHI KTHP va Thi TN'!$H:$H))</f>
        <v>0</v>
      </c>
      <c r="R30" s="28">
        <f t="shared" si="10"/>
        <v>0</v>
      </c>
      <c r="S30" s="8">
        <f>IF($D30="","",SUMIF('TK CHAMTHI'!$A:$A,$D30,'TK CHAMTHI'!$C:$C))</f>
        <v>0</v>
      </c>
      <c r="T30" s="8">
        <f>IF($D30="","",SUMIF('TK CHAMTHI'!$B:$B,$D30,'TK CHAMTHI'!$C:$C))</f>
        <v>0</v>
      </c>
      <c r="U30" s="8">
        <f>IF(D30="","",SUMIF('CHAM NV'!B:B,D30,'CHAM NV'!C:C))</f>
        <v>0</v>
      </c>
      <c r="V30" s="9">
        <f t="shared" si="11"/>
        <v>0</v>
      </c>
      <c r="W30" s="8">
        <f>IF($D30="","",SUMIF('TK CHAMTHI'!$D:$D,$D30,'TK CHAMTHI'!$F:$F))</f>
        <v>0</v>
      </c>
      <c r="X30" s="8">
        <f>IF($D30="","",SUMIF('TK CHAMTHI'!$E:$E,$D30,'TK CHAMTHI'!$F:$F))</f>
        <v>0</v>
      </c>
      <c r="Y30" s="8">
        <f>IF(D30="","",SUMIF('CHAM NV'!G:G,D30,'CHAM NV'!H:H))</f>
        <v>0</v>
      </c>
      <c r="Z30" s="9">
        <f t="shared" si="12"/>
        <v>0</v>
      </c>
      <c r="AA30" s="8">
        <f>IF($D30="","",SUMIF('TK CHAMTHI'!$G:$G,$D30,'TK CHAMTHI'!$I:$I))</f>
        <v>0</v>
      </c>
      <c r="AB30" s="8">
        <f>IF($D30="","",SUMIF('TK CHAMTHI'!$H:$H,$D30,'TK CHAMTHI'!$I:$I))</f>
        <v>0</v>
      </c>
      <c r="AC30" s="8">
        <f>IF(D30="","",SUMIF('CHAM NV'!E:E,D30,'CHAM NV'!F:F))</f>
        <v>0</v>
      </c>
      <c r="AD30" s="9">
        <f t="shared" si="13"/>
        <v>0</v>
      </c>
      <c r="AE30" s="8">
        <f>IF($D30="","",SUMIF('TK CHAMTHI'!$J:$J,$D30,'TK CHAMTHI'!$L:$L))</f>
        <v>0</v>
      </c>
      <c r="AF30" s="8">
        <f>IF($D30="","",SUMIF('TK CHAMTHI'!$K:$K,$D30,'TK CHAMTHI'!$L:$L))</f>
        <v>0</v>
      </c>
      <c r="AG30" s="8">
        <f>IF(D30="","",SUMIF('CHAM NV'!I:I,D30,'CHAM NV'!J:J))</f>
        <v>0</v>
      </c>
      <c r="AH30" s="9">
        <f t="shared" si="14"/>
        <v>0</v>
      </c>
      <c r="AI30" s="8">
        <f>IF($D30="","",SUMIF('TK CHAMTHI'!$M:$M,$D30,'TK CHAMTHI'!$O:$O))</f>
        <v>0</v>
      </c>
      <c r="AJ30" s="8">
        <f>IF($D30="","",SUMIF('TK CHAMTHI'!$N:$N,$D30,'TK CHAMTHI'!$O:$O))</f>
        <v>0</v>
      </c>
      <c r="AK30" s="9">
        <f t="shared" si="5"/>
        <v>0</v>
      </c>
      <c r="AL30" s="8">
        <f>IF($D30="","",SUMIF('TK CHAMTHI'!$P:$P,$D30,'TK CHAMTHI'!$R:$R))</f>
        <v>0</v>
      </c>
      <c r="AM30" s="8">
        <f>IF($D30="","",SUMIF('TK CHAMTHI'!$Q:$Q,$D30,'TK CHAMTHI'!$R:$R))</f>
        <v>0</v>
      </c>
      <c r="AN30" s="9">
        <f t="shared" si="6"/>
        <v>0</v>
      </c>
      <c r="AO30" s="8">
        <f>IF(D30="","",SUMIF('TK CHAMTHI'!S:S,D30,'TK CHAMTHI'!U:U))</f>
        <v>0</v>
      </c>
      <c r="AP30" s="8">
        <f>IF(D30="","",SUMIF('TK CHAMTHI'!T:T,D30,'TK CHAMTHI'!U:U))</f>
        <v>0</v>
      </c>
      <c r="AQ30" s="9">
        <f t="shared" si="7"/>
        <v>0</v>
      </c>
      <c r="AR30" s="9">
        <f>IF(D30="","",ROUND(SUMIF('QL THI'!G:G,D30,'QL THI'!H:H),1))</f>
        <v>0</v>
      </c>
      <c r="AS30" s="9">
        <f>IF(D30="","",ROUND(SUMIF('QL THI'!E:E,D30,'QL THI'!F:F),1))</f>
        <v>0</v>
      </c>
      <c r="AT30" s="28">
        <f t="shared" si="8"/>
        <v>0</v>
      </c>
    </row>
    <row r="31" spans="1:46">
      <c r="A31" s="6">
        <f>IF(D31="","",SUBTOTAL(3,$D$5:D31))</f>
        <v>27</v>
      </c>
      <c r="B31" s="111" t="s">
        <v>636</v>
      </c>
      <c r="C31" s="112" t="s">
        <v>287</v>
      </c>
      <c r="D31" s="113" t="s">
        <v>347</v>
      </c>
      <c r="E31" s="7">
        <f>IF($D31="","",SUMIF('TK DETHI'!$A:$A,$D31,'TK DETHI'!$B:$B))</f>
        <v>0</v>
      </c>
      <c r="F31" s="7">
        <f>IF($D31="","",SUMIF('TK DETHI'!$C:$C,$D31,'TK DETHI'!$D:$D))</f>
        <v>0</v>
      </c>
      <c r="G31" s="7">
        <f>IF($D31="","",SUMIF('TK DETHI'!$E:$E,$D31,'TK DETHI'!$F:$F))</f>
        <v>0</v>
      </c>
      <c r="H31" s="7">
        <f>IF($D31="","",SUMIF('TK DETHI'!$G:$G,$D31,'TK DETHI'!$H:$H))</f>
        <v>0</v>
      </c>
      <c r="I31" s="7">
        <f>IF($D31="","",SUMIF('TK DETHI'!$I:$I,$D31,'TK DETHI'!$J:$J))</f>
        <v>0</v>
      </c>
      <c r="J31" s="7">
        <f>IF($D31="","",SUMIF('TK DETHI'!$K:$K,$D31,'TK DETHI'!$L:$L))</f>
        <v>0</v>
      </c>
      <c r="K31" s="7">
        <f>IF($D31="","",SUMIF('TK DETHI'!$M:$M,$D31,'TK DETHI'!$N:$N))</f>
        <v>0</v>
      </c>
      <c r="L31" s="7">
        <f>IF($D31="","",SUMIF('TK DETHI'!$O:$O,$D31,'TK DETHI'!$P:$P))</f>
        <v>0</v>
      </c>
      <c r="M31" s="27">
        <f t="shared" si="9"/>
        <v>0</v>
      </c>
      <c r="N31" s="8">
        <f>IF($D31="","",SUMIF('TK COITHI KTHP va Thi TN'!$A:$A,$D31,'TK COITHI KTHP va Thi TN'!$D:$D))</f>
        <v>0</v>
      </c>
      <c r="O31" s="8">
        <f>IF($D31="","",SUMIF('TK COITHI KTHP va Thi TN'!$B:$B,$D31,'TK COITHI KTHP va Thi TN'!$D:$D))</f>
        <v>0</v>
      </c>
      <c r="P31" s="8">
        <f>IF($D31="","",SUMIF('TK COITHI KTHP va Thi TN'!$E:$E,$D31,'TK COITHI KTHP va Thi TN'!$H:$H))</f>
        <v>0</v>
      </c>
      <c r="Q31" s="8">
        <f>IF($D31="","",SUMIF('TK COITHI KTHP va Thi TN'!$F:$F,$D31,'TK COITHI KTHP va Thi TN'!$H:$H))</f>
        <v>0</v>
      </c>
      <c r="R31" s="28">
        <f t="shared" si="10"/>
        <v>0</v>
      </c>
      <c r="S31" s="8">
        <f>IF($D31="","",SUMIF('TK CHAMTHI'!$A:$A,$D31,'TK CHAMTHI'!$C:$C))</f>
        <v>0</v>
      </c>
      <c r="T31" s="8">
        <f>IF($D31="","",SUMIF('TK CHAMTHI'!$B:$B,$D31,'TK CHAMTHI'!$C:$C))</f>
        <v>0</v>
      </c>
      <c r="U31" s="8">
        <f>IF(D31="","",SUMIF('CHAM NV'!B:B,D31,'CHAM NV'!C:C))</f>
        <v>0</v>
      </c>
      <c r="V31" s="9">
        <f t="shared" si="11"/>
        <v>0</v>
      </c>
      <c r="W31" s="8">
        <f>IF($D31="","",SUMIF('TK CHAMTHI'!$D:$D,$D31,'TK CHAMTHI'!$F:$F))</f>
        <v>0</v>
      </c>
      <c r="X31" s="8">
        <f>IF($D31="","",SUMIF('TK CHAMTHI'!$E:$E,$D31,'TK CHAMTHI'!$F:$F))</f>
        <v>0</v>
      </c>
      <c r="Y31" s="8">
        <f>IF(D31="","",SUMIF('CHAM NV'!G:G,D31,'CHAM NV'!H:H))</f>
        <v>0</v>
      </c>
      <c r="Z31" s="9">
        <f t="shared" si="12"/>
        <v>0</v>
      </c>
      <c r="AA31" s="8">
        <f>IF($D31="","",SUMIF('TK CHAMTHI'!$G:$G,$D31,'TK CHAMTHI'!$I:$I))</f>
        <v>0</v>
      </c>
      <c r="AB31" s="8">
        <f>IF($D31="","",SUMIF('TK CHAMTHI'!$H:$H,$D31,'TK CHAMTHI'!$I:$I))</f>
        <v>0</v>
      </c>
      <c r="AC31" s="8">
        <f>IF(D31="","",SUMIF('CHAM NV'!E:E,D31,'CHAM NV'!F:F))</f>
        <v>0</v>
      </c>
      <c r="AD31" s="9">
        <f t="shared" si="13"/>
        <v>0</v>
      </c>
      <c r="AE31" s="8">
        <f>IF($D31="","",SUMIF('TK CHAMTHI'!$J:$J,$D31,'TK CHAMTHI'!$L:$L))</f>
        <v>0</v>
      </c>
      <c r="AF31" s="8">
        <f>IF($D31="","",SUMIF('TK CHAMTHI'!$K:$K,$D31,'TK CHAMTHI'!$L:$L))</f>
        <v>0</v>
      </c>
      <c r="AG31" s="8">
        <f>IF(D31="","",SUMIF('CHAM NV'!I:I,D31,'CHAM NV'!J:J))</f>
        <v>0</v>
      </c>
      <c r="AH31" s="9">
        <f t="shared" si="14"/>
        <v>0</v>
      </c>
      <c r="AI31" s="8">
        <f>IF($D31="","",SUMIF('TK CHAMTHI'!$M:$M,$D31,'TK CHAMTHI'!$O:$O))</f>
        <v>0</v>
      </c>
      <c r="AJ31" s="8">
        <f>IF($D31="","",SUMIF('TK CHAMTHI'!$N:$N,$D31,'TK CHAMTHI'!$O:$O))</f>
        <v>0</v>
      </c>
      <c r="AK31" s="9">
        <f t="shared" si="5"/>
        <v>0</v>
      </c>
      <c r="AL31" s="8">
        <f>IF($D31="","",SUMIF('TK CHAMTHI'!$P:$P,$D31,'TK CHAMTHI'!$R:$R))</f>
        <v>0</v>
      </c>
      <c r="AM31" s="8">
        <f>IF($D31="","",SUMIF('TK CHAMTHI'!$Q:$Q,$D31,'TK CHAMTHI'!$R:$R))</f>
        <v>0</v>
      </c>
      <c r="AN31" s="9">
        <f t="shared" si="6"/>
        <v>0</v>
      </c>
      <c r="AO31" s="8">
        <f>IF(D31="","",SUMIF('TK CHAMTHI'!S:S,D31,'TK CHAMTHI'!U:U))</f>
        <v>0</v>
      </c>
      <c r="AP31" s="8">
        <f>IF(D31="","",SUMIF('TK CHAMTHI'!T:T,D31,'TK CHAMTHI'!U:U))</f>
        <v>0</v>
      </c>
      <c r="AQ31" s="9">
        <f t="shared" si="7"/>
        <v>0</v>
      </c>
      <c r="AR31" s="9">
        <f>IF(D31="","",ROUND(SUMIF('QL THI'!G:G,D31,'QL THI'!H:H),1))</f>
        <v>0</v>
      </c>
      <c r="AS31" s="9">
        <f>IF(D31="","",ROUND(SUMIF('QL THI'!E:E,D31,'QL THI'!F:F),1))</f>
        <v>0</v>
      </c>
      <c r="AT31" s="28">
        <f t="shared" si="8"/>
        <v>0</v>
      </c>
    </row>
    <row r="32" spans="1:46">
      <c r="A32" s="6">
        <f>IF(D32="","",SUBTOTAL(3,$D$5:D32))</f>
        <v>28</v>
      </c>
      <c r="B32" s="111" t="s">
        <v>637</v>
      </c>
      <c r="C32" s="112" t="s">
        <v>287</v>
      </c>
      <c r="D32" s="113" t="s">
        <v>252</v>
      </c>
      <c r="E32" s="7">
        <f>IF($D32="","",SUMIF('TK DETHI'!$A:$A,$D32,'TK DETHI'!$B:$B))</f>
        <v>0</v>
      </c>
      <c r="F32" s="7">
        <f>IF($D32="","",SUMIF('TK DETHI'!$C:$C,$D32,'TK DETHI'!$D:$D))</f>
        <v>0</v>
      </c>
      <c r="G32" s="7">
        <f>IF($D32="","",SUMIF('TK DETHI'!$E:$E,$D32,'TK DETHI'!$F:$F))</f>
        <v>0</v>
      </c>
      <c r="H32" s="7">
        <f>IF($D32="","",SUMIF('TK DETHI'!$G:$G,$D32,'TK DETHI'!$H:$H))</f>
        <v>0</v>
      </c>
      <c r="I32" s="7">
        <f>IF($D32="","",SUMIF('TK DETHI'!$I:$I,$D32,'TK DETHI'!$J:$J))</f>
        <v>0</v>
      </c>
      <c r="J32" s="7">
        <f>IF($D32="","",SUMIF('TK DETHI'!$K:$K,$D32,'TK DETHI'!$L:$L))</f>
        <v>0</v>
      </c>
      <c r="K32" s="7">
        <f>IF($D32="","",SUMIF('TK DETHI'!$M:$M,$D32,'TK DETHI'!$N:$N))</f>
        <v>0</v>
      </c>
      <c r="L32" s="7">
        <f>IF($D32="","",SUMIF('TK DETHI'!$O:$O,$D32,'TK DETHI'!$P:$P))</f>
        <v>0</v>
      </c>
      <c r="M32" s="27">
        <f t="shared" si="9"/>
        <v>0</v>
      </c>
      <c r="N32" s="8">
        <f>IF($D32="","",SUMIF('TK COITHI KTHP va Thi TN'!$A:$A,$D32,'TK COITHI KTHP va Thi TN'!$D:$D))</f>
        <v>1.2</v>
      </c>
      <c r="O32" s="8">
        <f>IF($D32="","",SUMIF('TK COITHI KTHP va Thi TN'!$B:$B,$D32,'TK COITHI KTHP va Thi TN'!$D:$D))</f>
        <v>0.6</v>
      </c>
      <c r="P32" s="8">
        <f>IF($D32="","",SUMIF('TK COITHI KTHP va Thi TN'!$E:$E,$D32,'TK COITHI KTHP va Thi TN'!$H:$H))</f>
        <v>0</v>
      </c>
      <c r="Q32" s="8">
        <f>IF($D32="","",SUMIF('TK COITHI KTHP va Thi TN'!$F:$F,$D32,'TK COITHI KTHP va Thi TN'!$H:$H))</f>
        <v>0</v>
      </c>
      <c r="R32" s="28">
        <f t="shared" si="10"/>
        <v>1.7999999999999998</v>
      </c>
      <c r="S32" s="8">
        <f>IF($D32="","",SUMIF('TK CHAMTHI'!$A:$A,$D32,'TK CHAMTHI'!$C:$C))</f>
        <v>34</v>
      </c>
      <c r="T32" s="8">
        <f>IF($D32="","",SUMIF('TK CHAMTHI'!$B:$B,$D32,'TK CHAMTHI'!$C:$C))</f>
        <v>84</v>
      </c>
      <c r="U32" s="8">
        <f>IF(D32="","",SUMIF('CHAM NV'!B:B,D32,'CHAM NV'!C:C))</f>
        <v>40</v>
      </c>
      <c r="V32" s="9">
        <f t="shared" si="11"/>
        <v>7.8000000000000007</v>
      </c>
      <c r="W32" s="8">
        <f>IF($D32="","",SUMIF('TK CHAMTHI'!$D:$D,$D32,'TK CHAMTHI'!$F:$F))</f>
        <v>0</v>
      </c>
      <c r="X32" s="8">
        <f>IF($D32="","",SUMIF('TK CHAMTHI'!$E:$E,$D32,'TK CHAMTHI'!$F:$F))</f>
        <v>0</v>
      </c>
      <c r="Y32" s="8">
        <f>IF(D32="","",SUMIF('CHAM NV'!G:G,D32,'CHAM NV'!H:H))</f>
        <v>0</v>
      </c>
      <c r="Z32" s="9">
        <f t="shared" si="12"/>
        <v>0</v>
      </c>
      <c r="AA32" s="8">
        <f>IF($D32="","",SUMIF('TK CHAMTHI'!$G:$G,$D32,'TK CHAMTHI'!$I:$I))</f>
        <v>0</v>
      </c>
      <c r="AB32" s="8">
        <f>IF($D32="","",SUMIF('TK CHAMTHI'!$H:$H,$D32,'TK CHAMTHI'!$I:$I))</f>
        <v>0</v>
      </c>
      <c r="AC32" s="8">
        <f>IF(D32="","",SUMIF('CHAM NV'!E:E,D32,'CHAM NV'!F:F))</f>
        <v>0</v>
      </c>
      <c r="AD32" s="9">
        <f t="shared" si="13"/>
        <v>0</v>
      </c>
      <c r="AE32" s="8">
        <f>IF($D32="","",SUMIF('TK CHAMTHI'!$J:$J,$D32,'TK CHAMTHI'!$L:$L))</f>
        <v>0</v>
      </c>
      <c r="AF32" s="8">
        <f>IF($D32="","",SUMIF('TK CHAMTHI'!$K:$K,$D32,'TK CHAMTHI'!$L:$L))</f>
        <v>0</v>
      </c>
      <c r="AG32" s="8">
        <f>IF(D32="","",SUMIF('CHAM NV'!I:I,D32,'CHAM NV'!J:J))</f>
        <v>0</v>
      </c>
      <c r="AH32" s="9">
        <f t="shared" si="14"/>
        <v>0</v>
      </c>
      <c r="AI32" s="8">
        <f>IF($D32="","",SUMIF('TK CHAMTHI'!$M:$M,$D32,'TK CHAMTHI'!$O:$O))</f>
        <v>0</v>
      </c>
      <c r="AJ32" s="8">
        <f>IF($D32="","",SUMIF('TK CHAMTHI'!$N:$N,$D32,'TK CHAMTHI'!$O:$O))</f>
        <v>0</v>
      </c>
      <c r="AK32" s="9">
        <f t="shared" si="5"/>
        <v>0</v>
      </c>
      <c r="AL32" s="8">
        <f>IF($D32="","",SUMIF('TK CHAMTHI'!$P:$P,$D32,'TK CHAMTHI'!$R:$R))</f>
        <v>0</v>
      </c>
      <c r="AM32" s="8">
        <f>IF($D32="","",SUMIF('TK CHAMTHI'!$Q:$Q,$D32,'TK CHAMTHI'!$R:$R))</f>
        <v>0</v>
      </c>
      <c r="AN32" s="9">
        <f t="shared" si="6"/>
        <v>0</v>
      </c>
      <c r="AO32" s="8">
        <f>IF(D32="","",SUMIF('TK CHAMTHI'!S:S,D32,'TK CHAMTHI'!U:U))</f>
        <v>0</v>
      </c>
      <c r="AP32" s="8">
        <f>IF(D32="","",SUMIF('TK CHAMTHI'!T:T,D32,'TK CHAMTHI'!U:U))</f>
        <v>0</v>
      </c>
      <c r="AQ32" s="9">
        <f t="shared" si="7"/>
        <v>0</v>
      </c>
      <c r="AR32" s="9">
        <f>IF(D32="","",ROUND(SUMIF('QL THI'!G:G,D32,'QL THI'!H:H),1))</f>
        <v>0</v>
      </c>
      <c r="AS32" s="9">
        <f>IF(D32="","",ROUND(SUMIF('QL THI'!E:E,D32,'QL THI'!F:F),1))</f>
        <v>0</v>
      </c>
      <c r="AT32" s="28">
        <f t="shared" si="8"/>
        <v>9.6</v>
      </c>
    </row>
    <row r="33" spans="1:46">
      <c r="A33" s="6">
        <f>IF(D33="","",SUBTOTAL(3,$D$5:D33))</f>
        <v>29</v>
      </c>
      <c r="B33" s="111" t="s">
        <v>640</v>
      </c>
      <c r="C33" s="112" t="s">
        <v>287</v>
      </c>
      <c r="D33" s="113" t="s">
        <v>264</v>
      </c>
      <c r="E33" s="7">
        <f>IF($D33="","",SUMIF('TK DETHI'!$A:$A,$D33,'TK DETHI'!$B:$B))</f>
        <v>4</v>
      </c>
      <c r="F33" s="7">
        <f>IF($D33="","",SUMIF('TK DETHI'!$C:$C,$D33,'TK DETHI'!$D:$D))</f>
        <v>0</v>
      </c>
      <c r="G33" s="7">
        <f>IF($D33="","",SUMIF('TK DETHI'!$E:$E,$D33,'TK DETHI'!$F:$F))</f>
        <v>0</v>
      </c>
      <c r="H33" s="7">
        <f>IF($D33="","",SUMIF('TK DETHI'!$G:$G,$D33,'TK DETHI'!$H:$H))</f>
        <v>0</v>
      </c>
      <c r="I33" s="7">
        <f>IF($D33="","",SUMIF('TK DETHI'!$I:$I,$D33,'TK DETHI'!$J:$J))</f>
        <v>0</v>
      </c>
      <c r="J33" s="7">
        <f>IF($D33="","",SUMIF('TK DETHI'!$K:$K,$D33,'TK DETHI'!$L:$L))</f>
        <v>0</v>
      </c>
      <c r="K33" s="7">
        <f>IF($D33="","",SUMIF('TK DETHI'!$M:$M,$D33,'TK DETHI'!$N:$N))</f>
        <v>0</v>
      </c>
      <c r="L33" s="7">
        <f>IF($D33="","",SUMIF('TK DETHI'!$O:$O,$D33,'TK DETHI'!$P:$P))</f>
        <v>0</v>
      </c>
      <c r="M33" s="27">
        <f t="shared" si="9"/>
        <v>4</v>
      </c>
      <c r="N33" s="8">
        <f>IF($D33="","",SUMIF('TK COITHI KTHP va Thi TN'!$A:$A,$D33,'TK COITHI KTHP va Thi TN'!$D:$D))</f>
        <v>0.6</v>
      </c>
      <c r="O33" s="8">
        <f>IF($D33="","",SUMIF('TK COITHI KTHP va Thi TN'!$B:$B,$D33,'TK COITHI KTHP va Thi TN'!$D:$D))</f>
        <v>1.9500000000000002</v>
      </c>
      <c r="P33" s="8">
        <f>IF($D33="","",SUMIF('TK COITHI KTHP va Thi TN'!$E:$E,$D33,'TK COITHI KTHP va Thi TN'!$H:$H))</f>
        <v>0</v>
      </c>
      <c r="Q33" s="8">
        <f>IF($D33="","",SUMIF('TK COITHI KTHP va Thi TN'!$F:$F,$D33,'TK COITHI KTHP va Thi TN'!$H:$H))</f>
        <v>0</v>
      </c>
      <c r="R33" s="28">
        <f t="shared" si="10"/>
        <v>2.5500000000000003</v>
      </c>
      <c r="S33" s="8">
        <f>IF($D33="","",SUMIF('TK CHAMTHI'!$A:$A,$D33,'TK CHAMTHI'!$C:$C))</f>
        <v>0</v>
      </c>
      <c r="T33" s="8">
        <f>IF($D33="","",SUMIF('TK CHAMTHI'!$B:$B,$D33,'TK CHAMTHI'!$C:$C))</f>
        <v>0</v>
      </c>
      <c r="U33" s="8">
        <f>IF(D33="","",SUMIF('CHAM NV'!B:B,D33,'CHAM NV'!C:C))</f>
        <v>79</v>
      </c>
      <c r="V33" s="9">
        <f t="shared" si="11"/>
        <v>-7.9</v>
      </c>
      <c r="W33" s="8">
        <f>IF($D33="","",SUMIF('TK CHAMTHI'!$D:$D,$D33,'TK CHAMTHI'!$F:$F))</f>
        <v>0</v>
      </c>
      <c r="X33" s="8">
        <f>IF($D33="","",SUMIF('TK CHAMTHI'!$E:$E,$D33,'TK CHAMTHI'!$F:$F))</f>
        <v>0</v>
      </c>
      <c r="Y33" s="8">
        <f>IF(D33="","",SUMIF('CHAM NV'!G:G,D33,'CHAM NV'!H:H))</f>
        <v>0</v>
      </c>
      <c r="Z33" s="9">
        <f t="shared" si="12"/>
        <v>0</v>
      </c>
      <c r="AA33" s="8">
        <f>IF($D33="","",SUMIF('TK CHAMTHI'!$G:$G,$D33,'TK CHAMTHI'!$I:$I))</f>
        <v>0</v>
      </c>
      <c r="AB33" s="8">
        <f>IF($D33="","",SUMIF('TK CHAMTHI'!$H:$H,$D33,'TK CHAMTHI'!$I:$I))</f>
        <v>0</v>
      </c>
      <c r="AC33" s="8">
        <f>IF(D33="","",SUMIF('CHAM NV'!E:E,D33,'CHAM NV'!F:F))</f>
        <v>0</v>
      </c>
      <c r="AD33" s="9">
        <f t="shared" si="13"/>
        <v>0</v>
      </c>
      <c r="AE33" s="8">
        <f>IF($D33="","",SUMIF('TK CHAMTHI'!$J:$J,$D33,'TK CHAMTHI'!$L:$L))</f>
        <v>0</v>
      </c>
      <c r="AF33" s="8">
        <f>IF($D33="","",SUMIF('TK CHAMTHI'!$K:$K,$D33,'TK CHAMTHI'!$L:$L))</f>
        <v>0</v>
      </c>
      <c r="AG33" s="8">
        <f>IF(D33="","",SUMIF('CHAM NV'!I:I,D33,'CHAM NV'!J:J))</f>
        <v>81</v>
      </c>
      <c r="AH33" s="9">
        <f t="shared" si="14"/>
        <v>-16.2</v>
      </c>
      <c r="AI33" s="8">
        <f>IF($D33="","",SUMIF('TK CHAMTHI'!$M:$M,$D33,'TK CHAMTHI'!$O:$O))</f>
        <v>0</v>
      </c>
      <c r="AJ33" s="8">
        <f>IF($D33="","",SUMIF('TK CHAMTHI'!$N:$N,$D33,'TK CHAMTHI'!$O:$O))</f>
        <v>0</v>
      </c>
      <c r="AK33" s="9">
        <f t="shared" si="5"/>
        <v>0</v>
      </c>
      <c r="AL33" s="8">
        <f>IF($D33="","",SUMIF('TK CHAMTHI'!$P:$P,$D33,'TK CHAMTHI'!$R:$R))</f>
        <v>0</v>
      </c>
      <c r="AM33" s="8">
        <f>IF($D33="","",SUMIF('TK CHAMTHI'!$Q:$Q,$D33,'TK CHAMTHI'!$R:$R))</f>
        <v>0</v>
      </c>
      <c r="AN33" s="9">
        <f t="shared" si="6"/>
        <v>0</v>
      </c>
      <c r="AO33" s="8">
        <f>IF(D33="","",SUMIF('TK CHAMTHI'!S:S,D33,'TK CHAMTHI'!U:U))</f>
        <v>0</v>
      </c>
      <c r="AP33" s="8">
        <f>IF(D33="","",SUMIF('TK CHAMTHI'!T:T,D33,'TK CHAMTHI'!U:U))</f>
        <v>0</v>
      </c>
      <c r="AQ33" s="9">
        <f t="shared" si="7"/>
        <v>0</v>
      </c>
      <c r="AR33" s="9">
        <f>IF(D33="","",ROUND(SUMIF('QL THI'!G:G,D33,'QL THI'!H:H),1))</f>
        <v>0</v>
      </c>
      <c r="AS33" s="9">
        <f>IF(D33="","",ROUND(SUMIF('QL THI'!E:E,D33,'QL THI'!F:F),1))</f>
        <v>0</v>
      </c>
      <c r="AT33" s="28">
        <f t="shared" si="8"/>
        <v>-17.600000000000001</v>
      </c>
    </row>
    <row r="34" spans="1:46">
      <c r="A34" s="6">
        <f>IF(D34="","",SUBTOTAL(3,$D$5:D34))</f>
        <v>30</v>
      </c>
      <c r="B34" s="111" t="s">
        <v>639</v>
      </c>
      <c r="C34" s="112" t="s">
        <v>287</v>
      </c>
      <c r="D34" s="113" t="s">
        <v>263</v>
      </c>
      <c r="E34" s="7">
        <f>IF($D34="","",SUMIF('TK DETHI'!$A:$A,$D34,'TK DETHI'!$B:$B))</f>
        <v>0</v>
      </c>
      <c r="F34" s="7">
        <f>IF($D34="","",SUMIF('TK DETHI'!$C:$C,$D34,'TK DETHI'!$D:$D))</f>
        <v>0</v>
      </c>
      <c r="G34" s="7">
        <f>IF($D34="","",SUMIF('TK DETHI'!$E:$E,$D34,'TK DETHI'!$F:$F))</f>
        <v>0</v>
      </c>
      <c r="H34" s="7">
        <f>IF($D34="","",SUMIF('TK DETHI'!$G:$G,$D34,'TK DETHI'!$H:$H))</f>
        <v>0</v>
      </c>
      <c r="I34" s="7">
        <f>IF($D34="","",SUMIF('TK DETHI'!$I:$I,$D34,'TK DETHI'!$J:$J))</f>
        <v>0</v>
      </c>
      <c r="J34" s="7">
        <f>IF($D34="","",SUMIF('TK DETHI'!$K:$K,$D34,'TK DETHI'!$L:$L))</f>
        <v>0</v>
      </c>
      <c r="K34" s="7">
        <f>IF($D34="","",SUMIF('TK DETHI'!$M:$M,$D34,'TK DETHI'!$N:$N))</f>
        <v>0</v>
      </c>
      <c r="L34" s="7">
        <f>IF($D34="","",SUMIF('TK DETHI'!$O:$O,$D34,'TK DETHI'!$P:$P))</f>
        <v>0</v>
      </c>
      <c r="M34" s="27">
        <f t="shared" si="9"/>
        <v>0</v>
      </c>
      <c r="N34" s="8">
        <f>IF($D34="","",SUMIF('TK COITHI KTHP va Thi TN'!$A:$A,$D34,'TK COITHI KTHP va Thi TN'!$D:$D))</f>
        <v>1.05</v>
      </c>
      <c r="O34" s="8">
        <f>IF($D34="","",SUMIF('TK COITHI KTHP va Thi TN'!$B:$B,$D34,'TK COITHI KTHP va Thi TN'!$D:$D))</f>
        <v>2.4</v>
      </c>
      <c r="P34" s="8">
        <f>IF($D34="","",SUMIF('TK COITHI KTHP va Thi TN'!$E:$E,$D34,'TK COITHI KTHP va Thi TN'!$H:$H))</f>
        <v>0</v>
      </c>
      <c r="Q34" s="8">
        <f>IF($D34="","",SUMIF('TK COITHI KTHP va Thi TN'!$F:$F,$D34,'TK COITHI KTHP va Thi TN'!$H:$H))</f>
        <v>0</v>
      </c>
      <c r="R34" s="28">
        <f t="shared" si="10"/>
        <v>3.45</v>
      </c>
      <c r="S34" s="8">
        <f>IF($D34="","",SUMIF('TK CHAMTHI'!$A:$A,$D34,'TK CHAMTHI'!$C:$C))</f>
        <v>99</v>
      </c>
      <c r="T34" s="8">
        <f>IF($D34="","",SUMIF('TK CHAMTHI'!$B:$B,$D34,'TK CHAMTHI'!$C:$C))</f>
        <v>0</v>
      </c>
      <c r="U34" s="8">
        <f>IF(D34="","",SUMIF('CHAM NV'!B:B,D34,'CHAM NV'!C:C))</f>
        <v>87</v>
      </c>
      <c r="V34" s="9">
        <f t="shared" si="11"/>
        <v>1.2000000000000002</v>
      </c>
      <c r="W34" s="8">
        <f>IF($D34="","",SUMIF('TK CHAMTHI'!$D:$D,$D34,'TK CHAMTHI'!$F:$F))</f>
        <v>0</v>
      </c>
      <c r="X34" s="8">
        <f>IF($D34="","",SUMIF('TK CHAMTHI'!$E:$E,$D34,'TK CHAMTHI'!$F:$F))</f>
        <v>0</v>
      </c>
      <c r="Y34" s="8">
        <f>IF(D34="","",SUMIF('CHAM NV'!G:G,D34,'CHAM NV'!H:H))</f>
        <v>0</v>
      </c>
      <c r="Z34" s="9">
        <f t="shared" si="12"/>
        <v>0</v>
      </c>
      <c r="AA34" s="8">
        <f>IF($D34="","",SUMIF('TK CHAMTHI'!$G:$G,$D34,'TK CHAMTHI'!$I:$I))</f>
        <v>0</v>
      </c>
      <c r="AB34" s="8">
        <f>IF($D34="","",SUMIF('TK CHAMTHI'!$H:$H,$D34,'TK CHAMTHI'!$I:$I))</f>
        <v>0</v>
      </c>
      <c r="AC34" s="8">
        <f>IF(D34="","",SUMIF('CHAM NV'!E:E,D34,'CHAM NV'!F:F))</f>
        <v>0</v>
      </c>
      <c r="AD34" s="9">
        <f t="shared" si="13"/>
        <v>0</v>
      </c>
      <c r="AE34" s="8">
        <f>IF($D34="","",SUMIF('TK CHAMTHI'!$J:$J,$D34,'TK CHAMTHI'!$L:$L))</f>
        <v>0</v>
      </c>
      <c r="AF34" s="8">
        <f>IF($D34="","",SUMIF('TK CHAMTHI'!$K:$K,$D34,'TK CHAMTHI'!$L:$L))</f>
        <v>0</v>
      </c>
      <c r="AG34" s="8">
        <f>IF(D34="","",SUMIF('CHAM NV'!I:I,D34,'CHAM NV'!J:J))</f>
        <v>0</v>
      </c>
      <c r="AH34" s="9">
        <f t="shared" si="14"/>
        <v>0</v>
      </c>
      <c r="AI34" s="8">
        <f>IF($D34="","",SUMIF('TK CHAMTHI'!$M:$M,$D34,'TK CHAMTHI'!$O:$O))</f>
        <v>0</v>
      </c>
      <c r="AJ34" s="8">
        <f>IF($D34="","",SUMIF('TK CHAMTHI'!$N:$N,$D34,'TK CHAMTHI'!$O:$O))</f>
        <v>0</v>
      </c>
      <c r="AK34" s="9">
        <f t="shared" si="5"/>
        <v>0</v>
      </c>
      <c r="AL34" s="8">
        <f>IF($D34="","",SUMIF('TK CHAMTHI'!$P:$P,$D34,'TK CHAMTHI'!$R:$R))</f>
        <v>0</v>
      </c>
      <c r="AM34" s="8">
        <f>IF($D34="","",SUMIF('TK CHAMTHI'!$Q:$Q,$D34,'TK CHAMTHI'!$R:$R))</f>
        <v>0</v>
      </c>
      <c r="AN34" s="9">
        <f t="shared" si="6"/>
        <v>0</v>
      </c>
      <c r="AO34" s="8">
        <f>IF(D34="","",SUMIF('TK CHAMTHI'!S:S,D34,'TK CHAMTHI'!U:U))</f>
        <v>0</v>
      </c>
      <c r="AP34" s="8">
        <f>IF(D34="","",SUMIF('TK CHAMTHI'!T:T,D34,'TK CHAMTHI'!U:U))</f>
        <v>0</v>
      </c>
      <c r="AQ34" s="9">
        <f t="shared" si="7"/>
        <v>0</v>
      </c>
      <c r="AR34" s="9">
        <f>IF(D34="","",ROUND(SUMIF('QL THI'!G:G,D34,'QL THI'!H:H),1))</f>
        <v>0</v>
      </c>
      <c r="AS34" s="9">
        <f>IF(D34="","",ROUND(SUMIF('QL THI'!E:E,D34,'QL THI'!F:F),1))</f>
        <v>0</v>
      </c>
      <c r="AT34" s="28">
        <f t="shared" si="8"/>
        <v>4.7</v>
      </c>
    </row>
    <row r="35" spans="1:46">
      <c r="A35" s="6">
        <f>IF(D35="","",SUBTOTAL(3,$D$5:D35))</f>
        <v>31</v>
      </c>
      <c r="B35" s="111" t="s">
        <v>638</v>
      </c>
      <c r="C35" s="112" t="s">
        <v>287</v>
      </c>
      <c r="D35" s="113" t="s">
        <v>256</v>
      </c>
      <c r="E35" s="7">
        <f>IF($D35="","",SUMIF('TK DETHI'!$A:$A,$D35,'TK DETHI'!$B:$B))</f>
        <v>0</v>
      </c>
      <c r="F35" s="7">
        <f>IF($D35="","",SUMIF('TK DETHI'!$C:$C,$D35,'TK DETHI'!$D:$D))</f>
        <v>0</v>
      </c>
      <c r="G35" s="7">
        <f>IF($D35="","",SUMIF('TK DETHI'!$E:$E,$D35,'TK DETHI'!$F:$F))</f>
        <v>0</v>
      </c>
      <c r="H35" s="7">
        <f>IF($D35="","",SUMIF('TK DETHI'!$G:$G,$D35,'TK DETHI'!$H:$H))</f>
        <v>0</v>
      </c>
      <c r="I35" s="7">
        <f>IF($D35="","",SUMIF('TK DETHI'!$I:$I,$D35,'TK DETHI'!$J:$J))</f>
        <v>0</v>
      </c>
      <c r="J35" s="7">
        <f>IF($D35="","",SUMIF('TK DETHI'!$K:$K,$D35,'TK DETHI'!$L:$L))</f>
        <v>0</v>
      </c>
      <c r="K35" s="7">
        <f>IF($D35="","",SUMIF('TK DETHI'!$M:$M,$D35,'TK DETHI'!$N:$N))</f>
        <v>0</v>
      </c>
      <c r="L35" s="7">
        <f>IF($D35="","",SUMIF('TK DETHI'!$O:$O,$D35,'TK DETHI'!$P:$P))</f>
        <v>0</v>
      </c>
      <c r="M35" s="27">
        <f t="shared" si="9"/>
        <v>0</v>
      </c>
      <c r="N35" s="8">
        <f>IF($D35="","",SUMIF('TK COITHI KTHP va Thi TN'!$A:$A,$D35,'TK COITHI KTHP va Thi TN'!$D:$D))</f>
        <v>0</v>
      </c>
      <c r="O35" s="8">
        <f>IF($D35="","",SUMIF('TK COITHI KTHP va Thi TN'!$B:$B,$D35,'TK COITHI KTHP va Thi TN'!$D:$D))</f>
        <v>1.05</v>
      </c>
      <c r="P35" s="8">
        <f>IF($D35="","",SUMIF('TK COITHI KTHP va Thi TN'!$E:$E,$D35,'TK COITHI KTHP va Thi TN'!$H:$H))</f>
        <v>0</v>
      </c>
      <c r="Q35" s="8">
        <f>IF($D35="","",SUMIF('TK COITHI KTHP va Thi TN'!$F:$F,$D35,'TK COITHI KTHP va Thi TN'!$H:$H))</f>
        <v>0</v>
      </c>
      <c r="R35" s="28">
        <f t="shared" si="10"/>
        <v>1.05</v>
      </c>
      <c r="S35" s="8">
        <f>IF($D35="","",SUMIF('TK CHAMTHI'!$A:$A,$D35,'TK CHAMTHI'!$C:$C))</f>
        <v>104</v>
      </c>
      <c r="T35" s="8">
        <f>IF($D35="","",SUMIF('TK CHAMTHI'!$B:$B,$D35,'TK CHAMTHI'!$C:$C))</f>
        <v>222</v>
      </c>
      <c r="U35" s="8">
        <f>IF(D35="","",SUMIF('CHAM NV'!B:B,D35,'CHAM NV'!C:C))</f>
        <v>0</v>
      </c>
      <c r="V35" s="9">
        <f t="shared" si="11"/>
        <v>32.6</v>
      </c>
      <c r="W35" s="8">
        <f>IF($D35="","",SUMIF('TK CHAMTHI'!$D:$D,$D35,'TK CHAMTHI'!$F:$F))</f>
        <v>0</v>
      </c>
      <c r="X35" s="8">
        <f>IF($D35="","",SUMIF('TK CHAMTHI'!$E:$E,$D35,'TK CHAMTHI'!$F:$F))</f>
        <v>0</v>
      </c>
      <c r="Y35" s="8">
        <f>IF(D35="","",SUMIF('CHAM NV'!G:G,D35,'CHAM NV'!H:H))</f>
        <v>0</v>
      </c>
      <c r="Z35" s="9">
        <f t="shared" si="12"/>
        <v>0</v>
      </c>
      <c r="AA35" s="8">
        <f>IF($D35="","",SUMIF('TK CHAMTHI'!$G:$G,$D35,'TK CHAMTHI'!$I:$I))</f>
        <v>0</v>
      </c>
      <c r="AB35" s="8">
        <f>IF($D35="","",SUMIF('TK CHAMTHI'!$H:$H,$D35,'TK CHAMTHI'!$I:$I))</f>
        <v>0</v>
      </c>
      <c r="AC35" s="8">
        <f>IF(D35="","",SUMIF('CHAM NV'!E:E,D35,'CHAM NV'!F:F))</f>
        <v>0</v>
      </c>
      <c r="AD35" s="9">
        <f t="shared" si="13"/>
        <v>0</v>
      </c>
      <c r="AE35" s="8">
        <f>IF($D35="","",SUMIF('TK CHAMTHI'!$J:$J,$D35,'TK CHAMTHI'!$L:$L))</f>
        <v>0</v>
      </c>
      <c r="AF35" s="8">
        <f>IF($D35="","",SUMIF('TK CHAMTHI'!$K:$K,$D35,'TK CHAMTHI'!$L:$L))</f>
        <v>0</v>
      </c>
      <c r="AG35" s="8">
        <f>IF(D35="","",SUMIF('CHAM NV'!I:I,D35,'CHAM NV'!J:J))</f>
        <v>0</v>
      </c>
      <c r="AH35" s="9">
        <f t="shared" si="14"/>
        <v>0</v>
      </c>
      <c r="AI35" s="8">
        <f>IF($D35="","",SUMIF('TK CHAMTHI'!$M:$M,$D35,'TK CHAMTHI'!$O:$O))</f>
        <v>0</v>
      </c>
      <c r="AJ35" s="8">
        <f>IF($D35="","",SUMIF('TK CHAMTHI'!$N:$N,$D35,'TK CHAMTHI'!$O:$O))</f>
        <v>0</v>
      </c>
      <c r="AK35" s="9">
        <f t="shared" si="5"/>
        <v>0</v>
      </c>
      <c r="AL35" s="8">
        <f>IF($D35="","",SUMIF('TK CHAMTHI'!$P:$P,$D35,'TK CHAMTHI'!$R:$R))</f>
        <v>0</v>
      </c>
      <c r="AM35" s="8">
        <f>IF($D35="","",SUMIF('TK CHAMTHI'!$Q:$Q,$D35,'TK CHAMTHI'!$R:$R))</f>
        <v>0</v>
      </c>
      <c r="AN35" s="9">
        <f t="shared" si="6"/>
        <v>0</v>
      </c>
      <c r="AO35" s="8">
        <f>IF(D35="","",SUMIF('TK CHAMTHI'!S:S,D35,'TK CHAMTHI'!U:U))</f>
        <v>0</v>
      </c>
      <c r="AP35" s="8">
        <f>IF(D35="","",SUMIF('TK CHAMTHI'!T:T,D35,'TK CHAMTHI'!U:U))</f>
        <v>0</v>
      </c>
      <c r="AQ35" s="9">
        <f t="shared" si="7"/>
        <v>0</v>
      </c>
      <c r="AR35" s="9">
        <f>IF(D35="","",ROUND(SUMIF('QL THI'!G:G,D35,'QL THI'!H:H),1))</f>
        <v>0</v>
      </c>
      <c r="AS35" s="9">
        <f>IF(D35="","",ROUND(SUMIF('QL THI'!E:E,D35,'QL THI'!F:F),1))</f>
        <v>0</v>
      </c>
      <c r="AT35" s="28">
        <f t="shared" si="8"/>
        <v>33.700000000000003</v>
      </c>
    </row>
    <row r="36" spans="1:46">
      <c r="A36" s="6">
        <f>IF(D36="","",SUBTOTAL(3,$D$5:D36))</f>
        <v>32</v>
      </c>
      <c r="B36" s="111" t="s">
        <v>641</v>
      </c>
      <c r="C36" s="112" t="s">
        <v>287</v>
      </c>
      <c r="D36" s="113" t="s">
        <v>248</v>
      </c>
      <c r="E36" s="7">
        <f>IF($D36="","",SUMIF('TK DETHI'!$A:$A,$D36,'TK DETHI'!$B:$B))</f>
        <v>0</v>
      </c>
      <c r="F36" s="7">
        <f>IF($D36="","",SUMIF('TK DETHI'!$C:$C,$D36,'TK DETHI'!$D:$D))</f>
        <v>0</v>
      </c>
      <c r="G36" s="7">
        <f>IF($D36="","",SUMIF('TK DETHI'!$E:$E,$D36,'TK DETHI'!$F:$F))</f>
        <v>0</v>
      </c>
      <c r="H36" s="7">
        <f>IF($D36="","",SUMIF('TK DETHI'!$G:$G,$D36,'TK DETHI'!$H:$H))</f>
        <v>0</v>
      </c>
      <c r="I36" s="7">
        <f>IF($D36="","",SUMIF('TK DETHI'!$I:$I,$D36,'TK DETHI'!$J:$J))</f>
        <v>0</v>
      </c>
      <c r="J36" s="7">
        <f>IF($D36="","",SUMIF('TK DETHI'!$K:$K,$D36,'TK DETHI'!$L:$L))</f>
        <v>0</v>
      </c>
      <c r="K36" s="7">
        <f>IF($D36="","",SUMIF('TK DETHI'!$M:$M,$D36,'TK DETHI'!$N:$N))</f>
        <v>0</v>
      </c>
      <c r="L36" s="7">
        <f>IF($D36="","",SUMIF('TK DETHI'!$O:$O,$D36,'TK DETHI'!$P:$P))</f>
        <v>0</v>
      </c>
      <c r="M36" s="27">
        <f t="shared" si="9"/>
        <v>0</v>
      </c>
      <c r="N36" s="8">
        <f>IF($D36="","",SUMIF('TK COITHI KTHP va Thi TN'!$A:$A,$D36,'TK COITHI KTHP va Thi TN'!$D:$D))</f>
        <v>0</v>
      </c>
      <c r="O36" s="8">
        <f>IF($D36="","",SUMIF('TK COITHI KTHP va Thi TN'!$B:$B,$D36,'TK COITHI KTHP va Thi TN'!$D:$D))</f>
        <v>2.1</v>
      </c>
      <c r="P36" s="8">
        <f>IF($D36="","",SUMIF('TK COITHI KTHP va Thi TN'!$E:$E,$D36,'TK COITHI KTHP va Thi TN'!$H:$H))</f>
        <v>0</v>
      </c>
      <c r="Q36" s="8">
        <f>IF($D36="","",SUMIF('TK COITHI KTHP va Thi TN'!$F:$F,$D36,'TK COITHI KTHP va Thi TN'!$H:$H))</f>
        <v>0</v>
      </c>
      <c r="R36" s="28">
        <f t="shared" si="10"/>
        <v>2.1</v>
      </c>
      <c r="S36" s="8">
        <f>IF($D36="","",SUMIF('TK CHAMTHI'!$A:$A,$D36,'TK CHAMTHI'!$C:$C))</f>
        <v>95</v>
      </c>
      <c r="T36" s="8">
        <f>IF($D36="","",SUMIF('TK CHAMTHI'!$B:$B,$D36,'TK CHAMTHI'!$C:$C))</f>
        <v>260</v>
      </c>
      <c r="U36" s="8">
        <f>IF(D36="","",SUMIF('CHAM NV'!B:B,D36,'CHAM NV'!C:C))</f>
        <v>196</v>
      </c>
      <c r="V36" s="9">
        <f t="shared" si="11"/>
        <v>15.9</v>
      </c>
      <c r="W36" s="8">
        <f>IF($D36="","",SUMIF('TK CHAMTHI'!$D:$D,$D36,'TK CHAMTHI'!$F:$F))</f>
        <v>0</v>
      </c>
      <c r="X36" s="8">
        <f>IF($D36="","",SUMIF('TK CHAMTHI'!$E:$E,$D36,'TK CHAMTHI'!$F:$F))</f>
        <v>0</v>
      </c>
      <c r="Y36" s="8">
        <f>IF(D36="","",SUMIF('CHAM NV'!G:G,D36,'CHAM NV'!H:H))</f>
        <v>0</v>
      </c>
      <c r="Z36" s="9">
        <f t="shared" si="12"/>
        <v>0</v>
      </c>
      <c r="AA36" s="8">
        <f>IF($D36="","",SUMIF('TK CHAMTHI'!$G:$G,$D36,'TK CHAMTHI'!$I:$I))</f>
        <v>0</v>
      </c>
      <c r="AB36" s="8">
        <f>IF($D36="","",SUMIF('TK CHAMTHI'!$H:$H,$D36,'TK CHAMTHI'!$I:$I))</f>
        <v>0</v>
      </c>
      <c r="AC36" s="8">
        <f>IF(D36="","",SUMIF('CHAM NV'!E:E,D36,'CHAM NV'!F:F))</f>
        <v>0</v>
      </c>
      <c r="AD36" s="9">
        <f t="shared" si="13"/>
        <v>0</v>
      </c>
      <c r="AE36" s="8">
        <f>IF($D36="","",SUMIF('TK CHAMTHI'!$J:$J,$D36,'TK CHAMTHI'!$L:$L))</f>
        <v>0</v>
      </c>
      <c r="AF36" s="8">
        <f>IF($D36="","",SUMIF('TK CHAMTHI'!$K:$K,$D36,'TK CHAMTHI'!$L:$L))</f>
        <v>0</v>
      </c>
      <c r="AG36" s="8">
        <f>IF(D36="","",SUMIF('CHAM NV'!I:I,D36,'CHAM NV'!J:J))</f>
        <v>0</v>
      </c>
      <c r="AH36" s="9">
        <f t="shared" si="14"/>
        <v>0</v>
      </c>
      <c r="AI36" s="8">
        <f>IF($D36="","",SUMIF('TK CHAMTHI'!$M:$M,$D36,'TK CHAMTHI'!$O:$O))</f>
        <v>0</v>
      </c>
      <c r="AJ36" s="8">
        <f>IF($D36="","",SUMIF('TK CHAMTHI'!$N:$N,$D36,'TK CHAMTHI'!$O:$O))</f>
        <v>0</v>
      </c>
      <c r="AK36" s="9">
        <f t="shared" si="5"/>
        <v>0</v>
      </c>
      <c r="AL36" s="8">
        <f>IF($D36="","",SUMIF('TK CHAMTHI'!$P:$P,$D36,'TK CHAMTHI'!$R:$R))</f>
        <v>0</v>
      </c>
      <c r="AM36" s="8">
        <f>IF($D36="","",SUMIF('TK CHAMTHI'!$Q:$Q,$D36,'TK CHAMTHI'!$R:$R))</f>
        <v>0</v>
      </c>
      <c r="AN36" s="9">
        <f t="shared" si="6"/>
        <v>0</v>
      </c>
      <c r="AO36" s="8">
        <f>IF(D36="","",SUMIF('TK CHAMTHI'!S:S,D36,'TK CHAMTHI'!U:U))</f>
        <v>0</v>
      </c>
      <c r="AP36" s="8">
        <f>IF(D36="","",SUMIF('TK CHAMTHI'!T:T,D36,'TK CHAMTHI'!U:U))</f>
        <v>0</v>
      </c>
      <c r="AQ36" s="9">
        <f t="shared" si="7"/>
        <v>0</v>
      </c>
      <c r="AR36" s="9">
        <f>IF(D36="","",ROUND(SUMIF('QL THI'!G:G,D36,'QL THI'!H:H),1))</f>
        <v>0</v>
      </c>
      <c r="AS36" s="9">
        <f>IF(D36="","",ROUND(SUMIF('QL THI'!E:E,D36,'QL THI'!F:F),1))</f>
        <v>0.6</v>
      </c>
      <c r="AT36" s="28">
        <f t="shared" si="8"/>
        <v>18.600000000000001</v>
      </c>
    </row>
    <row r="37" spans="1:46">
      <c r="A37" s="6">
        <f>IF(D37="","",SUBTOTAL(3,$D$5:D37))</f>
        <v>33</v>
      </c>
      <c r="B37" s="111" t="s">
        <v>692</v>
      </c>
      <c r="C37" s="112" t="s">
        <v>288</v>
      </c>
      <c r="D37" s="113" t="s">
        <v>8</v>
      </c>
      <c r="E37" s="7">
        <f>IF($D37="","",SUMIF('TK DETHI'!$A:$A,$D37,'TK DETHI'!$B:$B))</f>
        <v>2</v>
      </c>
      <c r="F37" s="7">
        <f>IF($D37="","",SUMIF('TK DETHI'!$C:$C,$D37,'TK DETHI'!$D:$D))</f>
        <v>0</v>
      </c>
      <c r="G37" s="7">
        <f>IF($D37="","",SUMIF('TK DETHI'!$E:$E,$D37,'TK DETHI'!$F:$F))</f>
        <v>0</v>
      </c>
      <c r="H37" s="7">
        <f>IF($D37="","",SUMIF('TK DETHI'!$G:$G,$D37,'TK DETHI'!$H:$H))</f>
        <v>0</v>
      </c>
      <c r="I37" s="7">
        <f>IF($D37="","",SUMIF('TK DETHI'!$I:$I,$D37,'TK DETHI'!$J:$J))</f>
        <v>0</v>
      </c>
      <c r="J37" s="7">
        <f>IF($D37="","",SUMIF('TK DETHI'!$K:$K,$D37,'TK DETHI'!$L:$L))</f>
        <v>0</v>
      </c>
      <c r="K37" s="7">
        <f>IF($D37="","",SUMIF('TK DETHI'!$M:$M,$D37,'TK DETHI'!$N:$N))</f>
        <v>0</v>
      </c>
      <c r="L37" s="7">
        <f>IF($D37="","",SUMIF('TK DETHI'!$O:$O,$D37,'TK DETHI'!$P:$P))</f>
        <v>0</v>
      </c>
      <c r="M37" s="27">
        <f t="shared" si="9"/>
        <v>2</v>
      </c>
      <c r="N37" s="8">
        <f>IF($D37="","",SUMIF('TK COITHI KTHP va Thi TN'!$A:$A,$D37,'TK COITHI KTHP va Thi TN'!$D:$D))</f>
        <v>4.95</v>
      </c>
      <c r="O37" s="8">
        <f>IF($D37="","",SUMIF('TK COITHI KTHP va Thi TN'!$B:$B,$D37,'TK COITHI KTHP va Thi TN'!$D:$D))</f>
        <v>2.25</v>
      </c>
      <c r="P37" s="8">
        <f>IF($D37="","",SUMIF('TK COITHI KTHP va Thi TN'!$E:$E,$D37,'TK COITHI KTHP va Thi TN'!$H:$H))</f>
        <v>0</v>
      </c>
      <c r="Q37" s="8">
        <f>IF($D37="","",SUMIF('TK COITHI KTHP va Thi TN'!$F:$F,$D37,'TK COITHI KTHP va Thi TN'!$H:$H))</f>
        <v>0</v>
      </c>
      <c r="R37" s="28">
        <f t="shared" si="10"/>
        <v>7.2</v>
      </c>
      <c r="S37" s="8">
        <f>IF($D37="","",SUMIF('TK CHAMTHI'!$A:$A,$D37,'TK CHAMTHI'!$C:$C))</f>
        <v>42</v>
      </c>
      <c r="T37" s="8">
        <f>IF($D37="","",SUMIF('TK CHAMTHI'!$B:$B,$D37,'TK CHAMTHI'!$C:$C))</f>
        <v>23</v>
      </c>
      <c r="U37" s="8">
        <f>IF(D37="","",SUMIF('CHAM NV'!B:B,D37,'CHAM NV'!C:C))</f>
        <v>25</v>
      </c>
      <c r="V37" s="9">
        <f t="shared" si="11"/>
        <v>4</v>
      </c>
      <c r="W37" s="8">
        <f>IF($D37="","",SUMIF('TK CHAMTHI'!$D:$D,$D37,'TK CHAMTHI'!$F:$F))</f>
        <v>0</v>
      </c>
      <c r="X37" s="8">
        <f>IF($D37="","",SUMIF('TK CHAMTHI'!$E:$E,$D37,'TK CHAMTHI'!$F:$F))</f>
        <v>0</v>
      </c>
      <c r="Y37" s="8">
        <f>IF(D37="","",SUMIF('CHAM NV'!G:G,D37,'CHAM NV'!H:H))</f>
        <v>0</v>
      </c>
      <c r="Z37" s="9">
        <f t="shared" si="12"/>
        <v>0</v>
      </c>
      <c r="AA37" s="8">
        <f>IF($D37="","",SUMIF('TK CHAMTHI'!$G:$G,$D37,'TK CHAMTHI'!$I:$I))</f>
        <v>0</v>
      </c>
      <c r="AB37" s="8">
        <f>IF($D37="","",SUMIF('TK CHAMTHI'!$H:$H,$D37,'TK CHAMTHI'!$I:$I))</f>
        <v>0</v>
      </c>
      <c r="AC37" s="8">
        <f>IF(D37="","",SUMIF('CHAM NV'!E:E,D37,'CHAM NV'!F:F))</f>
        <v>0</v>
      </c>
      <c r="AD37" s="9">
        <f t="shared" si="13"/>
        <v>0</v>
      </c>
      <c r="AE37" s="8">
        <f>IF($D37="","",SUMIF('TK CHAMTHI'!$J:$J,$D37,'TK CHAMTHI'!$L:$L))</f>
        <v>0</v>
      </c>
      <c r="AF37" s="8">
        <f>IF($D37="","",SUMIF('TK CHAMTHI'!$K:$K,$D37,'TK CHAMTHI'!$L:$L))</f>
        <v>0</v>
      </c>
      <c r="AG37" s="8">
        <f>IF(D37="","",SUMIF('CHAM NV'!I:I,D37,'CHAM NV'!J:J))</f>
        <v>0</v>
      </c>
      <c r="AH37" s="9">
        <f t="shared" si="14"/>
        <v>0</v>
      </c>
      <c r="AI37" s="8">
        <f>IF($D37="","",SUMIF('TK CHAMTHI'!$M:$M,$D37,'TK CHAMTHI'!$O:$O))</f>
        <v>0</v>
      </c>
      <c r="AJ37" s="8">
        <f>IF($D37="","",SUMIF('TK CHAMTHI'!$N:$N,$D37,'TK CHAMTHI'!$O:$O))</f>
        <v>0</v>
      </c>
      <c r="AK37" s="9">
        <f t="shared" si="5"/>
        <v>0</v>
      </c>
      <c r="AL37" s="8">
        <f>IF($D37="","",SUMIF('TK CHAMTHI'!$P:$P,$D37,'TK CHAMTHI'!$R:$R))</f>
        <v>0</v>
      </c>
      <c r="AM37" s="8">
        <f>IF($D37="","",SUMIF('TK CHAMTHI'!$Q:$Q,$D37,'TK CHAMTHI'!$R:$R))</f>
        <v>0</v>
      </c>
      <c r="AN37" s="9">
        <f t="shared" si="6"/>
        <v>0</v>
      </c>
      <c r="AO37" s="8">
        <f>IF(D37="","",SUMIF('TK CHAMTHI'!S:S,D37,'TK CHAMTHI'!U:U))</f>
        <v>0</v>
      </c>
      <c r="AP37" s="8">
        <f>IF(D37="","",SUMIF('TK CHAMTHI'!T:T,D37,'TK CHAMTHI'!U:U))</f>
        <v>0</v>
      </c>
      <c r="AQ37" s="9">
        <f t="shared" si="7"/>
        <v>0</v>
      </c>
      <c r="AR37" s="9">
        <f>IF(D37="","",ROUND(SUMIF('QL THI'!G:G,D37,'QL THI'!H:H),1))</f>
        <v>0</v>
      </c>
      <c r="AS37" s="9">
        <f>IF(D37="","",ROUND(SUMIF('QL THI'!E:E,D37,'QL THI'!F:F),1))</f>
        <v>0.9</v>
      </c>
      <c r="AT37" s="28">
        <f t="shared" si="8"/>
        <v>14.1</v>
      </c>
    </row>
    <row r="38" spans="1:46">
      <c r="A38" s="6">
        <f>IF(D38="","",SUBTOTAL(3,$D$5:D38))</f>
        <v>34</v>
      </c>
      <c r="B38" s="111" t="s">
        <v>668</v>
      </c>
      <c r="C38" s="112" t="s">
        <v>288</v>
      </c>
      <c r="D38" s="113" t="s">
        <v>11</v>
      </c>
      <c r="E38" s="7">
        <f>IF($D38="","",SUMIF('TK DETHI'!$A:$A,$D38,'TK DETHI'!$B:$B))</f>
        <v>2</v>
      </c>
      <c r="F38" s="7">
        <f>IF($D38="","",SUMIF('TK DETHI'!$C:$C,$D38,'TK DETHI'!$D:$D))</f>
        <v>0</v>
      </c>
      <c r="G38" s="7">
        <f>IF($D38="","",SUMIF('TK DETHI'!$E:$E,$D38,'TK DETHI'!$F:$F))</f>
        <v>0</v>
      </c>
      <c r="H38" s="7">
        <f>IF($D38="","",SUMIF('TK DETHI'!$G:$G,$D38,'TK DETHI'!$H:$H))</f>
        <v>0</v>
      </c>
      <c r="I38" s="7">
        <f>IF($D38="","",SUMIF('TK DETHI'!$I:$I,$D38,'TK DETHI'!$J:$J))</f>
        <v>0</v>
      </c>
      <c r="J38" s="7">
        <f>IF($D38="","",SUMIF('TK DETHI'!$K:$K,$D38,'TK DETHI'!$L:$L))</f>
        <v>0</v>
      </c>
      <c r="K38" s="7">
        <f>IF($D38="","",SUMIF('TK DETHI'!$M:$M,$D38,'TK DETHI'!$N:$N))</f>
        <v>0</v>
      </c>
      <c r="L38" s="7">
        <f>IF($D38="","",SUMIF('TK DETHI'!$O:$O,$D38,'TK DETHI'!$P:$P))</f>
        <v>0</v>
      </c>
      <c r="M38" s="27">
        <f t="shared" si="9"/>
        <v>2</v>
      </c>
      <c r="N38" s="8">
        <f>IF($D38="","",SUMIF('TK COITHI KTHP va Thi TN'!$A:$A,$D38,'TK COITHI KTHP va Thi TN'!$D:$D))</f>
        <v>1.05</v>
      </c>
      <c r="O38" s="8">
        <f>IF($D38="","",SUMIF('TK COITHI KTHP va Thi TN'!$B:$B,$D38,'TK COITHI KTHP va Thi TN'!$D:$D))</f>
        <v>2.25</v>
      </c>
      <c r="P38" s="8">
        <f>IF($D38="","",SUMIF('TK COITHI KTHP va Thi TN'!$E:$E,$D38,'TK COITHI KTHP va Thi TN'!$H:$H))</f>
        <v>0</v>
      </c>
      <c r="Q38" s="8">
        <f>IF($D38="","",SUMIF('TK COITHI KTHP va Thi TN'!$F:$F,$D38,'TK COITHI KTHP va Thi TN'!$H:$H))</f>
        <v>0</v>
      </c>
      <c r="R38" s="28">
        <f t="shared" si="10"/>
        <v>3.3</v>
      </c>
      <c r="S38" s="8">
        <f>IF($D38="","",SUMIF('TK CHAMTHI'!$A:$A,$D38,'TK CHAMTHI'!$C:$C))</f>
        <v>228</v>
      </c>
      <c r="T38" s="8">
        <f>IF($D38="","",SUMIF('TK CHAMTHI'!$B:$B,$D38,'TK CHAMTHI'!$C:$C))</f>
        <v>251</v>
      </c>
      <c r="U38" s="8">
        <f>IF(D38="","",SUMIF('CHAM NV'!B:B,D38,'CHAM NV'!C:C))</f>
        <v>210</v>
      </c>
      <c r="V38" s="9">
        <f t="shared" si="11"/>
        <v>26.900000000000002</v>
      </c>
      <c r="W38" s="8">
        <f>IF($D38="","",SUMIF('TK CHAMTHI'!$D:$D,$D38,'TK CHAMTHI'!$F:$F))</f>
        <v>0</v>
      </c>
      <c r="X38" s="8">
        <f>IF($D38="","",SUMIF('TK CHAMTHI'!$E:$E,$D38,'TK CHAMTHI'!$F:$F))</f>
        <v>0</v>
      </c>
      <c r="Y38" s="8">
        <f>IF(D38="","",SUMIF('CHAM NV'!G:G,D38,'CHAM NV'!H:H))</f>
        <v>0</v>
      </c>
      <c r="Z38" s="9">
        <f t="shared" si="12"/>
        <v>0</v>
      </c>
      <c r="AA38" s="8">
        <f>IF($D38="","",SUMIF('TK CHAMTHI'!$G:$G,$D38,'TK CHAMTHI'!$I:$I))</f>
        <v>0</v>
      </c>
      <c r="AB38" s="8">
        <f>IF($D38="","",SUMIF('TK CHAMTHI'!$H:$H,$D38,'TK CHAMTHI'!$I:$I))</f>
        <v>0</v>
      </c>
      <c r="AC38" s="8">
        <f>IF(D38="","",SUMIF('CHAM NV'!E:E,D38,'CHAM NV'!F:F))</f>
        <v>0</v>
      </c>
      <c r="AD38" s="9">
        <f t="shared" si="13"/>
        <v>0</v>
      </c>
      <c r="AE38" s="8">
        <f>IF($D38="","",SUMIF('TK CHAMTHI'!$J:$J,$D38,'TK CHAMTHI'!$L:$L))</f>
        <v>0</v>
      </c>
      <c r="AF38" s="8">
        <f>IF($D38="","",SUMIF('TK CHAMTHI'!$K:$K,$D38,'TK CHAMTHI'!$L:$L))</f>
        <v>0</v>
      </c>
      <c r="AG38" s="8">
        <f>IF(D38="","",SUMIF('CHAM NV'!I:I,D38,'CHAM NV'!J:J))</f>
        <v>0</v>
      </c>
      <c r="AH38" s="9">
        <f t="shared" si="14"/>
        <v>0</v>
      </c>
      <c r="AI38" s="8">
        <f>IF($D38="","",SUMIF('TK CHAMTHI'!$M:$M,$D38,'TK CHAMTHI'!$O:$O))</f>
        <v>0</v>
      </c>
      <c r="AJ38" s="8">
        <f>IF($D38="","",SUMIF('TK CHAMTHI'!$N:$N,$D38,'TK CHAMTHI'!$O:$O))</f>
        <v>0</v>
      </c>
      <c r="AK38" s="9">
        <f t="shared" si="5"/>
        <v>0</v>
      </c>
      <c r="AL38" s="8">
        <f>IF($D38="","",SUMIF('TK CHAMTHI'!$P:$P,$D38,'TK CHAMTHI'!$R:$R))</f>
        <v>0</v>
      </c>
      <c r="AM38" s="8">
        <f>IF($D38="","",SUMIF('TK CHAMTHI'!$Q:$Q,$D38,'TK CHAMTHI'!$R:$R))</f>
        <v>0</v>
      </c>
      <c r="AN38" s="9">
        <f t="shared" si="6"/>
        <v>0</v>
      </c>
      <c r="AO38" s="8">
        <f>IF(D38="","",SUMIF('TK CHAMTHI'!S:S,D38,'TK CHAMTHI'!U:U))</f>
        <v>0</v>
      </c>
      <c r="AP38" s="8">
        <f>IF(D38="","",SUMIF('TK CHAMTHI'!T:T,D38,'TK CHAMTHI'!U:U))</f>
        <v>0</v>
      </c>
      <c r="AQ38" s="9">
        <f t="shared" si="7"/>
        <v>0</v>
      </c>
      <c r="AR38" s="9">
        <f>IF(D38="","",ROUND(SUMIF('QL THI'!G:G,D38,'QL THI'!H:H),1))</f>
        <v>0</v>
      </c>
      <c r="AS38" s="9">
        <f>IF(D38="","",ROUND(SUMIF('QL THI'!E:E,D38,'QL THI'!F:F),1))</f>
        <v>0</v>
      </c>
      <c r="AT38" s="28">
        <f t="shared" si="8"/>
        <v>32.200000000000003</v>
      </c>
    </row>
    <row r="39" spans="1:46">
      <c r="A39" s="6">
        <f>IF(D39="","",SUBTOTAL(3,$D$5:D39))</f>
        <v>35</v>
      </c>
      <c r="B39" s="111" t="s">
        <v>683</v>
      </c>
      <c r="C39" s="112" t="s">
        <v>288</v>
      </c>
      <c r="D39" s="113" t="s">
        <v>0</v>
      </c>
      <c r="E39" s="7">
        <f>IF($D39="","",SUMIF('TK DETHI'!$A:$A,$D39,'TK DETHI'!$B:$B))</f>
        <v>2</v>
      </c>
      <c r="F39" s="7">
        <f>IF($D39="","",SUMIF('TK DETHI'!$C:$C,$D39,'TK DETHI'!$D:$D))</f>
        <v>0</v>
      </c>
      <c r="G39" s="7">
        <f>IF($D39="","",SUMIF('TK DETHI'!$E:$E,$D39,'TK DETHI'!$F:$F))</f>
        <v>0</v>
      </c>
      <c r="H39" s="7">
        <f>IF($D39="","",SUMIF('TK DETHI'!$G:$G,$D39,'TK DETHI'!$H:$H))</f>
        <v>0</v>
      </c>
      <c r="I39" s="7">
        <f>IF($D39="","",SUMIF('TK DETHI'!$I:$I,$D39,'TK DETHI'!$J:$J))</f>
        <v>0</v>
      </c>
      <c r="J39" s="7">
        <f>IF($D39="","",SUMIF('TK DETHI'!$K:$K,$D39,'TK DETHI'!$L:$L))</f>
        <v>0</v>
      </c>
      <c r="K39" s="7">
        <f>IF($D39="","",SUMIF('TK DETHI'!$M:$M,$D39,'TK DETHI'!$N:$N))</f>
        <v>0</v>
      </c>
      <c r="L39" s="7">
        <f>IF($D39="","",SUMIF('TK DETHI'!$O:$O,$D39,'TK DETHI'!$P:$P))</f>
        <v>0</v>
      </c>
      <c r="M39" s="27">
        <f t="shared" si="9"/>
        <v>2</v>
      </c>
      <c r="N39" s="8">
        <f>IF($D39="","",SUMIF('TK COITHI KTHP va Thi TN'!$A:$A,$D39,'TK COITHI KTHP va Thi TN'!$D:$D))</f>
        <v>3.3000000000000003</v>
      </c>
      <c r="O39" s="8">
        <f>IF($D39="","",SUMIF('TK COITHI KTHP va Thi TN'!$B:$B,$D39,'TK COITHI KTHP va Thi TN'!$D:$D))</f>
        <v>4.2</v>
      </c>
      <c r="P39" s="8">
        <f>IF($D39="","",SUMIF('TK COITHI KTHP va Thi TN'!$E:$E,$D39,'TK COITHI KTHP va Thi TN'!$H:$H))</f>
        <v>0</v>
      </c>
      <c r="Q39" s="8">
        <f>IF($D39="","",SUMIF('TK COITHI KTHP va Thi TN'!$F:$F,$D39,'TK COITHI KTHP va Thi TN'!$H:$H))</f>
        <v>0</v>
      </c>
      <c r="R39" s="28">
        <f t="shared" si="10"/>
        <v>7.5</v>
      </c>
      <c r="S39" s="8">
        <f>IF($D39="","",SUMIF('TK CHAMTHI'!$A:$A,$D39,'TK CHAMTHI'!$C:$C))</f>
        <v>222</v>
      </c>
      <c r="T39" s="8">
        <f>IF($D39="","",SUMIF('TK CHAMTHI'!$B:$B,$D39,'TK CHAMTHI'!$C:$C))</f>
        <v>274</v>
      </c>
      <c r="U39" s="8">
        <f>IF(D39="","",SUMIF('CHAM NV'!B:B,D39,'CHAM NV'!C:C))</f>
        <v>208</v>
      </c>
      <c r="V39" s="9">
        <f t="shared" si="11"/>
        <v>28.8</v>
      </c>
      <c r="W39" s="8">
        <f>IF($D39="","",SUMIF('TK CHAMTHI'!$D:$D,$D39,'TK CHAMTHI'!$F:$F))</f>
        <v>0</v>
      </c>
      <c r="X39" s="8">
        <f>IF($D39="","",SUMIF('TK CHAMTHI'!$E:$E,$D39,'TK CHAMTHI'!$F:$F))</f>
        <v>0</v>
      </c>
      <c r="Y39" s="8">
        <f>IF(D39="","",SUMIF('CHAM NV'!G:G,D39,'CHAM NV'!H:H))</f>
        <v>0</v>
      </c>
      <c r="Z39" s="9">
        <f t="shared" si="12"/>
        <v>0</v>
      </c>
      <c r="AA39" s="8">
        <f>IF($D39="","",SUMIF('TK CHAMTHI'!$G:$G,$D39,'TK CHAMTHI'!$I:$I))</f>
        <v>0</v>
      </c>
      <c r="AB39" s="8">
        <f>IF($D39="","",SUMIF('TK CHAMTHI'!$H:$H,$D39,'TK CHAMTHI'!$I:$I))</f>
        <v>0</v>
      </c>
      <c r="AC39" s="8">
        <f>IF(D39="","",SUMIF('CHAM NV'!E:E,D39,'CHAM NV'!F:F))</f>
        <v>0</v>
      </c>
      <c r="AD39" s="9">
        <f t="shared" si="13"/>
        <v>0</v>
      </c>
      <c r="AE39" s="8">
        <f>IF($D39="","",SUMIF('TK CHAMTHI'!$J:$J,$D39,'TK CHAMTHI'!$L:$L))</f>
        <v>0</v>
      </c>
      <c r="AF39" s="8">
        <f>IF($D39="","",SUMIF('TK CHAMTHI'!$K:$K,$D39,'TK CHAMTHI'!$L:$L))</f>
        <v>0</v>
      </c>
      <c r="AG39" s="8">
        <f>IF(D39="","",SUMIF('CHAM NV'!I:I,D39,'CHAM NV'!J:J))</f>
        <v>0</v>
      </c>
      <c r="AH39" s="9">
        <f t="shared" si="14"/>
        <v>0</v>
      </c>
      <c r="AI39" s="8">
        <f>IF($D39="","",SUMIF('TK CHAMTHI'!$M:$M,$D39,'TK CHAMTHI'!$O:$O))</f>
        <v>0</v>
      </c>
      <c r="AJ39" s="8">
        <f>IF($D39="","",SUMIF('TK CHAMTHI'!$N:$N,$D39,'TK CHAMTHI'!$O:$O))</f>
        <v>0</v>
      </c>
      <c r="AK39" s="9">
        <f t="shared" si="5"/>
        <v>0</v>
      </c>
      <c r="AL39" s="8">
        <f>IF($D39="","",SUMIF('TK CHAMTHI'!$P:$P,$D39,'TK CHAMTHI'!$R:$R))</f>
        <v>0</v>
      </c>
      <c r="AM39" s="8">
        <f>IF($D39="","",SUMIF('TK CHAMTHI'!$Q:$Q,$D39,'TK CHAMTHI'!$R:$R))</f>
        <v>0</v>
      </c>
      <c r="AN39" s="9">
        <f t="shared" si="6"/>
        <v>0</v>
      </c>
      <c r="AO39" s="8">
        <f>IF(D39="","",SUMIF('TK CHAMTHI'!S:S,D39,'TK CHAMTHI'!U:U))</f>
        <v>0</v>
      </c>
      <c r="AP39" s="8">
        <f>IF(D39="","",SUMIF('TK CHAMTHI'!T:T,D39,'TK CHAMTHI'!U:U))</f>
        <v>0</v>
      </c>
      <c r="AQ39" s="9">
        <f t="shared" si="7"/>
        <v>0</v>
      </c>
      <c r="AR39" s="9">
        <f>IF(D39="","",ROUND(SUMIF('QL THI'!G:G,D39,'QL THI'!H:H),1))</f>
        <v>0</v>
      </c>
      <c r="AS39" s="9">
        <f>IF(D39="","",ROUND(SUMIF('QL THI'!E:E,D39,'QL THI'!F:F),1))</f>
        <v>0</v>
      </c>
      <c r="AT39" s="28">
        <f t="shared" si="8"/>
        <v>38.299999999999997</v>
      </c>
    </row>
    <row r="40" spans="1:46">
      <c r="A40" s="6">
        <f>IF(D40="","",SUBTOTAL(3,$D$5:D40))</f>
        <v>36</v>
      </c>
      <c r="B40" s="111" t="s">
        <v>690</v>
      </c>
      <c r="C40" s="112" t="s">
        <v>288</v>
      </c>
      <c r="D40" s="113" t="s">
        <v>4</v>
      </c>
      <c r="E40" s="7">
        <f>IF($D40="","",SUMIF('TK DETHI'!$A:$A,$D40,'TK DETHI'!$B:$B))</f>
        <v>0</v>
      </c>
      <c r="F40" s="7">
        <f>IF($D40="","",SUMIF('TK DETHI'!$C:$C,$D40,'TK DETHI'!$D:$D))</f>
        <v>0</v>
      </c>
      <c r="G40" s="7">
        <f>IF($D40="","",SUMIF('TK DETHI'!$E:$E,$D40,'TK DETHI'!$F:$F))</f>
        <v>0</v>
      </c>
      <c r="H40" s="7">
        <f>IF($D40="","",SUMIF('TK DETHI'!$G:$G,$D40,'TK DETHI'!$H:$H))</f>
        <v>0</v>
      </c>
      <c r="I40" s="7">
        <f>IF($D40="","",SUMIF('TK DETHI'!$I:$I,$D40,'TK DETHI'!$J:$J))</f>
        <v>0</v>
      </c>
      <c r="J40" s="7">
        <f>IF($D40="","",SUMIF('TK DETHI'!$K:$K,$D40,'TK DETHI'!$L:$L))</f>
        <v>0</v>
      </c>
      <c r="K40" s="7">
        <f>IF($D40="","",SUMIF('TK DETHI'!$M:$M,$D40,'TK DETHI'!$N:$N))</f>
        <v>0</v>
      </c>
      <c r="L40" s="7">
        <f>IF($D40="","",SUMIF('TK DETHI'!$O:$O,$D40,'TK DETHI'!$P:$P))</f>
        <v>0</v>
      </c>
      <c r="M40" s="27">
        <f t="shared" si="9"/>
        <v>0</v>
      </c>
      <c r="N40" s="8">
        <f>IF($D40="","",SUMIF('TK COITHI KTHP va Thi TN'!$A:$A,$D40,'TK COITHI KTHP va Thi TN'!$D:$D))</f>
        <v>3.15</v>
      </c>
      <c r="O40" s="8">
        <f>IF($D40="","",SUMIF('TK COITHI KTHP va Thi TN'!$B:$B,$D40,'TK COITHI KTHP va Thi TN'!$D:$D))</f>
        <v>3.9000000000000004</v>
      </c>
      <c r="P40" s="8">
        <f>IF($D40="","",SUMIF('TK COITHI KTHP va Thi TN'!$E:$E,$D40,'TK COITHI KTHP va Thi TN'!$H:$H))</f>
        <v>0</v>
      </c>
      <c r="Q40" s="8">
        <f>IF($D40="","",SUMIF('TK COITHI KTHP va Thi TN'!$F:$F,$D40,'TK COITHI KTHP va Thi TN'!$H:$H))</f>
        <v>0</v>
      </c>
      <c r="R40" s="28">
        <f t="shared" si="10"/>
        <v>7.0500000000000007</v>
      </c>
      <c r="S40" s="8">
        <f>IF($D40="","",SUMIF('TK CHAMTHI'!$A:$A,$D40,'TK CHAMTHI'!$C:$C))</f>
        <v>109</v>
      </c>
      <c r="T40" s="8">
        <f>IF($D40="","",SUMIF('TK CHAMTHI'!$B:$B,$D40,'TK CHAMTHI'!$C:$C))</f>
        <v>111</v>
      </c>
      <c r="U40" s="8">
        <f>IF(D40="","",SUMIF('CHAM NV'!B:B,D40,'CHAM NV'!C:C))</f>
        <v>108</v>
      </c>
      <c r="V40" s="9">
        <f t="shared" si="11"/>
        <v>11.200000000000001</v>
      </c>
      <c r="W40" s="8">
        <f>IF($D40="","",SUMIF('TK CHAMTHI'!$D:$D,$D40,'TK CHAMTHI'!$F:$F))</f>
        <v>0</v>
      </c>
      <c r="X40" s="8">
        <f>IF($D40="","",SUMIF('TK CHAMTHI'!$E:$E,$D40,'TK CHAMTHI'!$F:$F))</f>
        <v>0</v>
      </c>
      <c r="Y40" s="8">
        <f>IF(D40="","",SUMIF('CHAM NV'!G:G,D40,'CHAM NV'!H:H))</f>
        <v>0</v>
      </c>
      <c r="Z40" s="9">
        <f t="shared" si="12"/>
        <v>0</v>
      </c>
      <c r="AA40" s="8">
        <f>IF($D40="","",SUMIF('TK CHAMTHI'!$G:$G,$D40,'TK CHAMTHI'!$I:$I))</f>
        <v>0</v>
      </c>
      <c r="AB40" s="8">
        <f>IF($D40="","",SUMIF('TK CHAMTHI'!$H:$H,$D40,'TK CHAMTHI'!$I:$I))</f>
        <v>0</v>
      </c>
      <c r="AC40" s="8">
        <f>IF(D40="","",SUMIF('CHAM NV'!E:E,D40,'CHAM NV'!F:F))</f>
        <v>0</v>
      </c>
      <c r="AD40" s="9">
        <f t="shared" si="13"/>
        <v>0</v>
      </c>
      <c r="AE40" s="8">
        <f>IF($D40="","",SUMIF('TK CHAMTHI'!$J:$J,$D40,'TK CHAMTHI'!$L:$L))</f>
        <v>0</v>
      </c>
      <c r="AF40" s="8">
        <f>IF($D40="","",SUMIF('TK CHAMTHI'!$K:$K,$D40,'TK CHAMTHI'!$L:$L))</f>
        <v>0</v>
      </c>
      <c r="AG40" s="8">
        <f>IF(D40="","",SUMIF('CHAM NV'!I:I,D40,'CHAM NV'!J:J))</f>
        <v>0</v>
      </c>
      <c r="AH40" s="9">
        <f t="shared" si="14"/>
        <v>0</v>
      </c>
      <c r="AI40" s="8">
        <f>IF($D40="","",SUMIF('TK CHAMTHI'!$M:$M,$D40,'TK CHAMTHI'!$O:$O))</f>
        <v>0</v>
      </c>
      <c r="AJ40" s="8">
        <f>IF($D40="","",SUMIF('TK CHAMTHI'!$N:$N,$D40,'TK CHAMTHI'!$O:$O))</f>
        <v>0</v>
      </c>
      <c r="AK40" s="9">
        <f t="shared" si="5"/>
        <v>0</v>
      </c>
      <c r="AL40" s="8">
        <f>IF($D40="","",SUMIF('TK CHAMTHI'!$P:$P,$D40,'TK CHAMTHI'!$R:$R))</f>
        <v>0</v>
      </c>
      <c r="AM40" s="8">
        <f>IF($D40="","",SUMIF('TK CHAMTHI'!$Q:$Q,$D40,'TK CHAMTHI'!$R:$R))</f>
        <v>0</v>
      </c>
      <c r="AN40" s="9">
        <f t="shared" si="6"/>
        <v>0</v>
      </c>
      <c r="AO40" s="8">
        <f>IF(D40="","",SUMIF('TK CHAMTHI'!S:S,D40,'TK CHAMTHI'!U:U))</f>
        <v>0</v>
      </c>
      <c r="AP40" s="8">
        <f>IF(D40="","",SUMIF('TK CHAMTHI'!T:T,D40,'TK CHAMTHI'!U:U))</f>
        <v>0</v>
      </c>
      <c r="AQ40" s="9">
        <f t="shared" si="7"/>
        <v>0</v>
      </c>
      <c r="AR40" s="9">
        <f>IF(D40="","",ROUND(SUMIF('QL THI'!G:G,D40,'QL THI'!H:H),1))</f>
        <v>0</v>
      </c>
      <c r="AS40" s="9">
        <f>IF(D40="","",ROUND(SUMIF('QL THI'!E:E,D40,'QL THI'!F:F),1))</f>
        <v>0.3</v>
      </c>
      <c r="AT40" s="28">
        <f t="shared" si="8"/>
        <v>18.600000000000001</v>
      </c>
    </row>
    <row r="41" spans="1:46">
      <c r="A41" s="6">
        <f>IF(D41="","",SUBTOTAL(3,$D$5:D41))</f>
        <v>37</v>
      </c>
      <c r="B41" s="111" t="s">
        <v>688</v>
      </c>
      <c r="C41" s="112" t="s">
        <v>288</v>
      </c>
      <c r="D41" s="113" t="s">
        <v>277</v>
      </c>
      <c r="E41" s="7">
        <f>IF($D41="","",SUMIF('TK DETHI'!$A:$A,$D41,'TK DETHI'!$B:$B))</f>
        <v>8</v>
      </c>
      <c r="F41" s="7">
        <f>IF($D41="","",SUMIF('TK DETHI'!$C:$C,$D41,'TK DETHI'!$D:$D))</f>
        <v>0</v>
      </c>
      <c r="G41" s="7">
        <f>IF($D41="","",SUMIF('TK DETHI'!$E:$E,$D41,'TK DETHI'!$F:$F))</f>
        <v>0</v>
      </c>
      <c r="H41" s="7">
        <f>IF($D41="","",SUMIF('TK DETHI'!$G:$G,$D41,'TK DETHI'!$H:$H))</f>
        <v>0</v>
      </c>
      <c r="I41" s="7">
        <f>IF($D41="","",SUMIF('TK DETHI'!$I:$I,$D41,'TK DETHI'!$J:$J))</f>
        <v>0</v>
      </c>
      <c r="J41" s="7">
        <f>IF($D41="","",SUMIF('TK DETHI'!$K:$K,$D41,'TK DETHI'!$L:$L))</f>
        <v>0</v>
      </c>
      <c r="K41" s="7">
        <f>IF($D41="","",SUMIF('TK DETHI'!$M:$M,$D41,'TK DETHI'!$N:$N))</f>
        <v>0</v>
      </c>
      <c r="L41" s="7">
        <f>IF($D41="","",SUMIF('TK DETHI'!$O:$O,$D41,'TK DETHI'!$P:$P))</f>
        <v>0</v>
      </c>
      <c r="M41" s="27">
        <f t="shared" si="9"/>
        <v>8</v>
      </c>
      <c r="N41" s="8">
        <f>IF($D41="","",SUMIF('TK COITHI KTHP va Thi TN'!$A:$A,$D41,'TK COITHI KTHP va Thi TN'!$D:$D))</f>
        <v>2.85</v>
      </c>
      <c r="O41" s="8">
        <f>IF($D41="","",SUMIF('TK COITHI KTHP va Thi TN'!$B:$B,$D41,'TK COITHI KTHP va Thi TN'!$D:$D))</f>
        <v>3.45</v>
      </c>
      <c r="P41" s="8">
        <f>IF($D41="","",SUMIF('TK COITHI KTHP va Thi TN'!$E:$E,$D41,'TK COITHI KTHP va Thi TN'!$H:$H))</f>
        <v>0</v>
      </c>
      <c r="Q41" s="8">
        <f>IF($D41="","",SUMIF('TK COITHI KTHP va Thi TN'!$F:$F,$D41,'TK COITHI KTHP va Thi TN'!$H:$H))</f>
        <v>0</v>
      </c>
      <c r="R41" s="28">
        <f t="shared" si="10"/>
        <v>6.3000000000000007</v>
      </c>
      <c r="S41" s="8">
        <f>IF($D41="","",SUMIF('TK CHAMTHI'!$A:$A,$D41,'TK CHAMTHI'!$C:$C))</f>
        <v>49</v>
      </c>
      <c r="T41" s="8">
        <f>IF($D41="","",SUMIF('TK CHAMTHI'!$B:$B,$D41,'TK CHAMTHI'!$C:$C))</f>
        <v>18</v>
      </c>
      <c r="U41" s="8">
        <f>IF(D41="","",SUMIF('CHAM NV'!B:B,D41,'CHAM NV'!C:C))</f>
        <v>67</v>
      </c>
      <c r="V41" s="9">
        <f t="shared" si="11"/>
        <v>0</v>
      </c>
      <c r="W41" s="8">
        <f>IF($D41="","",SUMIF('TK CHAMTHI'!$D:$D,$D41,'TK CHAMTHI'!$F:$F))</f>
        <v>0</v>
      </c>
      <c r="X41" s="8">
        <f>IF($D41="","",SUMIF('TK CHAMTHI'!$E:$E,$D41,'TK CHAMTHI'!$F:$F))</f>
        <v>0</v>
      </c>
      <c r="Y41" s="8">
        <f>IF(D41="","",SUMIF('CHAM NV'!G:G,D41,'CHAM NV'!H:H))</f>
        <v>0</v>
      </c>
      <c r="Z41" s="9">
        <f t="shared" si="12"/>
        <v>0</v>
      </c>
      <c r="AA41" s="8">
        <f>IF($D41="","",SUMIF('TK CHAMTHI'!$G:$G,$D41,'TK CHAMTHI'!$I:$I))</f>
        <v>0</v>
      </c>
      <c r="AB41" s="8">
        <f>IF($D41="","",SUMIF('TK CHAMTHI'!$H:$H,$D41,'TK CHAMTHI'!$I:$I))</f>
        <v>0</v>
      </c>
      <c r="AC41" s="8">
        <f>IF(D41="","",SUMIF('CHAM NV'!E:E,D41,'CHAM NV'!F:F))</f>
        <v>0</v>
      </c>
      <c r="AD41" s="9">
        <f t="shared" si="13"/>
        <v>0</v>
      </c>
      <c r="AE41" s="8">
        <f>IF($D41="","",SUMIF('TK CHAMTHI'!$J:$J,$D41,'TK CHAMTHI'!$L:$L))</f>
        <v>0</v>
      </c>
      <c r="AF41" s="8">
        <f>IF($D41="","",SUMIF('TK CHAMTHI'!$K:$K,$D41,'TK CHAMTHI'!$L:$L))</f>
        <v>0</v>
      </c>
      <c r="AG41" s="8">
        <f>IF(D41="","",SUMIF('CHAM NV'!I:I,D41,'CHAM NV'!J:J))</f>
        <v>0</v>
      </c>
      <c r="AH41" s="9">
        <f t="shared" si="14"/>
        <v>0</v>
      </c>
      <c r="AI41" s="8">
        <f>IF($D41="","",SUMIF('TK CHAMTHI'!$M:$M,$D41,'TK CHAMTHI'!$O:$O))</f>
        <v>0</v>
      </c>
      <c r="AJ41" s="8">
        <f>IF($D41="","",SUMIF('TK CHAMTHI'!$N:$N,$D41,'TK CHAMTHI'!$O:$O))</f>
        <v>0</v>
      </c>
      <c r="AK41" s="9">
        <f t="shared" si="5"/>
        <v>0</v>
      </c>
      <c r="AL41" s="8">
        <f>IF($D41="","",SUMIF('TK CHAMTHI'!$P:$P,$D41,'TK CHAMTHI'!$R:$R))</f>
        <v>0</v>
      </c>
      <c r="AM41" s="8">
        <f>IF($D41="","",SUMIF('TK CHAMTHI'!$Q:$Q,$D41,'TK CHAMTHI'!$R:$R))</f>
        <v>0</v>
      </c>
      <c r="AN41" s="9">
        <f t="shared" si="6"/>
        <v>0</v>
      </c>
      <c r="AO41" s="8">
        <f>IF(D41="","",SUMIF('TK CHAMTHI'!S:S,D41,'TK CHAMTHI'!U:U))</f>
        <v>0</v>
      </c>
      <c r="AP41" s="8">
        <f>IF(D41="","",SUMIF('TK CHAMTHI'!T:T,D41,'TK CHAMTHI'!U:U))</f>
        <v>0</v>
      </c>
      <c r="AQ41" s="9">
        <f t="shared" si="7"/>
        <v>0</v>
      </c>
      <c r="AR41" s="9">
        <f>IF(D41="","",ROUND(SUMIF('QL THI'!G:G,D41,'QL THI'!H:H),1))</f>
        <v>0</v>
      </c>
      <c r="AS41" s="9">
        <f>IF(D41="","",ROUND(SUMIF('QL THI'!E:E,D41,'QL THI'!F:F),1))</f>
        <v>0.5</v>
      </c>
      <c r="AT41" s="28">
        <f t="shared" si="8"/>
        <v>14.8</v>
      </c>
    </row>
    <row r="42" spans="1:46">
      <c r="A42" s="6">
        <f>IF(D42="","",SUBTOTAL(3,$D$5:D42))</f>
        <v>38</v>
      </c>
      <c r="B42" s="111" t="s">
        <v>675</v>
      </c>
      <c r="C42" s="112" t="s">
        <v>288</v>
      </c>
      <c r="D42" s="113" t="s">
        <v>267</v>
      </c>
      <c r="E42" s="7">
        <f>IF($D42="","",SUMIF('TK DETHI'!$A:$A,$D42,'TK DETHI'!$B:$B))</f>
        <v>2</v>
      </c>
      <c r="F42" s="7">
        <f>IF($D42="","",SUMIF('TK DETHI'!$C:$C,$D42,'TK DETHI'!$D:$D))</f>
        <v>0</v>
      </c>
      <c r="G42" s="7">
        <f>IF($D42="","",SUMIF('TK DETHI'!$E:$E,$D42,'TK DETHI'!$F:$F))</f>
        <v>0</v>
      </c>
      <c r="H42" s="7">
        <f>IF($D42="","",SUMIF('TK DETHI'!$G:$G,$D42,'TK DETHI'!$H:$H))</f>
        <v>0</v>
      </c>
      <c r="I42" s="7">
        <f>IF($D42="","",SUMIF('TK DETHI'!$I:$I,$D42,'TK DETHI'!$J:$J))</f>
        <v>0</v>
      </c>
      <c r="J42" s="7">
        <f>IF($D42="","",SUMIF('TK DETHI'!$K:$K,$D42,'TK DETHI'!$L:$L))</f>
        <v>0</v>
      </c>
      <c r="K42" s="7">
        <f>IF($D42="","",SUMIF('TK DETHI'!$M:$M,$D42,'TK DETHI'!$N:$N))</f>
        <v>0</v>
      </c>
      <c r="L42" s="7">
        <f>IF($D42="","",SUMIF('TK DETHI'!$O:$O,$D42,'TK DETHI'!$P:$P))</f>
        <v>0</v>
      </c>
      <c r="M42" s="27">
        <f t="shared" si="9"/>
        <v>2</v>
      </c>
      <c r="N42" s="8">
        <f>IF($D42="","",SUMIF('TK COITHI KTHP va Thi TN'!$A:$A,$D42,'TK COITHI KTHP va Thi TN'!$D:$D))</f>
        <v>1.65</v>
      </c>
      <c r="O42" s="8">
        <f>IF($D42="","",SUMIF('TK COITHI KTHP va Thi TN'!$B:$B,$D42,'TK COITHI KTHP va Thi TN'!$D:$D))</f>
        <v>3.7500000000000004</v>
      </c>
      <c r="P42" s="8">
        <f>IF($D42="","",SUMIF('TK COITHI KTHP va Thi TN'!$E:$E,$D42,'TK COITHI KTHP va Thi TN'!$H:$H))</f>
        <v>0</v>
      </c>
      <c r="Q42" s="8">
        <f>IF($D42="","",SUMIF('TK COITHI KTHP va Thi TN'!$F:$F,$D42,'TK COITHI KTHP va Thi TN'!$H:$H))</f>
        <v>0</v>
      </c>
      <c r="R42" s="28">
        <f t="shared" si="10"/>
        <v>5.4</v>
      </c>
      <c r="S42" s="8">
        <f>IF($D42="","",SUMIF('TK CHAMTHI'!$A:$A,$D42,'TK CHAMTHI'!$C:$C))</f>
        <v>209</v>
      </c>
      <c r="T42" s="8">
        <f>IF($D42="","",SUMIF('TK CHAMTHI'!$B:$B,$D42,'TK CHAMTHI'!$C:$C))</f>
        <v>280</v>
      </c>
      <c r="U42" s="8">
        <f>IF(D42="","",SUMIF('CHAM NV'!B:B,D42,'CHAM NV'!C:C))</f>
        <v>75</v>
      </c>
      <c r="V42" s="9">
        <f t="shared" si="11"/>
        <v>41.400000000000006</v>
      </c>
      <c r="W42" s="8">
        <f>IF($D42="","",SUMIF('TK CHAMTHI'!$D:$D,$D42,'TK CHAMTHI'!$F:$F))</f>
        <v>0</v>
      </c>
      <c r="X42" s="8">
        <f>IF($D42="","",SUMIF('TK CHAMTHI'!$E:$E,$D42,'TK CHAMTHI'!$F:$F))</f>
        <v>0</v>
      </c>
      <c r="Y42" s="8">
        <f>IF(D42="","",SUMIF('CHAM NV'!G:G,D42,'CHAM NV'!H:H))</f>
        <v>0</v>
      </c>
      <c r="Z42" s="9">
        <f t="shared" si="12"/>
        <v>0</v>
      </c>
      <c r="AA42" s="8">
        <f>IF($D42="","",SUMIF('TK CHAMTHI'!$G:$G,$D42,'TK CHAMTHI'!$I:$I))</f>
        <v>0</v>
      </c>
      <c r="AB42" s="8">
        <f>IF($D42="","",SUMIF('TK CHAMTHI'!$H:$H,$D42,'TK CHAMTHI'!$I:$I))</f>
        <v>0</v>
      </c>
      <c r="AC42" s="8">
        <f>IF(D42="","",SUMIF('CHAM NV'!E:E,D42,'CHAM NV'!F:F))</f>
        <v>0</v>
      </c>
      <c r="AD42" s="9">
        <f t="shared" si="13"/>
        <v>0</v>
      </c>
      <c r="AE42" s="8">
        <f>IF($D42="","",SUMIF('TK CHAMTHI'!$J:$J,$D42,'TK CHAMTHI'!$L:$L))</f>
        <v>0</v>
      </c>
      <c r="AF42" s="8">
        <f>IF($D42="","",SUMIF('TK CHAMTHI'!$K:$K,$D42,'TK CHAMTHI'!$L:$L))</f>
        <v>0</v>
      </c>
      <c r="AG42" s="8">
        <f>IF(D42="","",SUMIF('CHAM NV'!I:I,D42,'CHAM NV'!J:J))</f>
        <v>0</v>
      </c>
      <c r="AH42" s="9">
        <f t="shared" si="14"/>
        <v>0</v>
      </c>
      <c r="AI42" s="8">
        <f>IF($D42="","",SUMIF('TK CHAMTHI'!$M:$M,$D42,'TK CHAMTHI'!$O:$O))</f>
        <v>0</v>
      </c>
      <c r="AJ42" s="8">
        <f>IF($D42="","",SUMIF('TK CHAMTHI'!$N:$N,$D42,'TK CHAMTHI'!$O:$O))</f>
        <v>0</v>
      </c>
      <c r="AK42" s="9">
        <f t="shared" si="5"/>
        <v>0</v>
      </c>
      <c r="AL42" s="8">
        <f>IF($D42="","",SUMIF('TK CHAMTHI'!$P:$P,$D42,'TK CHAMTHI'!$R:$R))</f>
        <v>0</v>
      </c>
      <c r="AM42" s="8">
        <f>IF($D42="","",SUMIF('TK CHAMTHI'!$Q:$Q,$D42,'TK CHAMTHI'!$R:$R))</f>
        <v>0</v>
      </c>
      <c r="AN42" s="9">
        <f t="shared" si="6"/>
        <v>0</v>
      </c>
      <c r="AO42" s="8">
        <f>IF(D42="","",SUMIF('TK CHAMTHI'!S:S,D42,'TK CHAMTHI'!U:U))</f>
        <v>0</v>
      </c>
      <c r="AP42" s="8">
        <f>IF(D42="","",SUMIF('TK CHAMTHI'!T:T,D42,'TK CHAMTHI'!U:U))</f>
        <v>0</v>
      </c>
      <c r="AQ42" s="9">
        <f t="shared" si="7"/>
        <v>0</v>
      </c>
      <c r="AR42" s="9">
        <f>IF(D42="","",ROUND(SUMIF('QL THI'!G:G,D42,'QL THI'!H:H),1))</f>
        <v>0</v>
      </c>
      <c r="AS42" s="9">
        <f>IF(D42="","",ROUND(SUMIF('QL THI'!E:E,D42,'QL THI'!F:F),1))</f>
        <v>0</v>
      </c>
      <c r="AT42" s="28">
        <f t="shared" si="8"/>
        <v>48.8</v>
      </c>
    </row>
    <row r="43" spans="1:46">
      <c r="A43" s="6">
        <f>IF(D43="","",SUBTOTAL(3,$D$5:D43))</f>
        <v>39</v>
      </c>
      <c r="B43" s="111" t="s">
        <v>667</v>
      </c>
      <c r="C43" s="112" t="s">
        <v>288</v>
      </c>
      <c r="D43" s="113" t="s">
        <v>9</v>
      </c>
      <c r="E43" s="7">
        <f>IF($D43="","",SUMIF('TK DETHI'!$A:$A,$D43,'TK DETHI'!$B:$B))</f>
        <v>0</v>
      </c>
      <c r="F43" s="7">
        <f>IF($D43="","",SUMIF('TK DETHI'!$C:$C,$D43,'TK DETHI'!$D:$D))</f>
        <v>0</v>
      </c>
      <c r="G43" s="7">
        <f>IF($D43="","",SUMIF('TK DETHI'!$E:$E,$D43,'TK DETHI'!$F:$F))</f>
        <v>0</v>
      </c>
      <c r="H43" s="7">
        <f>IF($D43="","",SUMIF('TK DETHI'!$G:$G,$D43,'TK DETHI'!$H:$H))</f>
        <v>0</v>
      </c>
      <c r="I43" s="7">
        <f>IF($D43="","",SUMIF('TK DETHI'!$I:$I,$D43,'TK DETHI'!$J:$J))</f>
        <v>0</v>
      </c>
      <c r="J43" s="7">
        <f>IF($D43="","",SUMIF('TK DETHI'!$K:$K,$D43,'TK DETHI'!$L:$L))</f>
        <v>0</v>
      </c>
      <c r="K43" s="7">
        <f>IF($D43="","",SUMIF('TK DETHI'!$M:$M,$D43,'TK DETHI'!$N:$N))</f>
        <v>0</v>
      </c>
      <c r="L43" s="7">
        <f>IF($D43="","",SUMIF('TK DETHI'!$O:$O,$D43,'TK DETHI'!$P:$P))</f>
        <v>0</v>
      </c>
      <c r="M43" s="27">
        <f t="shared" si="9"/>
        <v>0</v>
      </c>
      <c r="N43" s="8">
        <f>IF($D43="","",SUMIF('TK COITHI KTHP va Thi TN'!$A:$A,$D43,'TK COITHI KTHP va Thi TN'!$D:$D))</f>
        <v>3.45</v>
      </c>
      <c r="O43" s="8">
        <f>IF($D43="","",SUMIF('TK COITHI KTHP va Thi TN'!$B:$B,$D43,'TK COITHI KTHP va Thi TN'!$D:$D))</f>
        <v>2.5499999999999998</v>
      </c>
      <c r="P43" s="8">
        <f>IF($D43="","",SUMIF('TK COITHI KTHP va Thi TN'!$E:$E,$D43,'TK COITHI KTHP va Thi TN'!$H:$H))</f>
        <v>0</v>
      </c>
      <c r="Q43" s="8">
        <f>IF($D43="","",SUMIF('TK COITHI KTHP va Thi TN'!$F:$F,$D43,'TK COITHI KTHP va Thi TN'!$H:$H))</f>
        <v>0</v>
      </c>
      <c r="R43" s="28">
        <f t="shared" si="10"/>
        <v>6</v>
      </c>
      <c r="S43" s="8">
        <f>IF($D43="","",SUMIF('TK CHAMTHI'!$A:$A,$D43,'TK CHAMTHI'!$C:$C))</f>
        <v>142</v>
      </c>
      <c r="T43" s="8">
        <f>IF($D43="","",SUMIF('TK CHAMTHI'!$B:$B,$D43,'TK CHAMTHI'!$C:$C))</f>
        <v>141</v>
      </c>
      <c r="U43" s="8">
        <f>IF(D43="","",SUMIF('CHAM NV'!B:B,D43,'CHAM NV'!C:C))</f>
        <v>151</v>
      </c>
      <c r="V43" s="9">
        <f t="shared" si="11"/>
        <v>13.200000000000001</v>
      </c>
      <c r="W43" s="8">
        <f>IF($D43="","",SUMIF('TK CHAMTHI'!$D:$D,$D43,'TK CHAMTHI'!$F:$F))</f>
        <v>0</v>
      </c>
      <c r="X43" s="8">
        <f>IF($D43="","",SUMIF('TK CHAMTHI'!$E:$E,$D43,'TK CHAMTHI'!$F:$F))</f>
        <v>0</v>
      </c>
      <c r="Y43" s="8">
        <f>IF(D43="","",SUMIF('CHAM NV'!G:G,D43,'CHAM NV'!H:H))</f>
        <v>0</v>
      </c>
      <c r="Z43" s="9">
        <f t="shared" si="12"/>
        <v>0</v>
      </c>
      <c r="AA43" s="8">
        <f>IF($D43="","",SUMIF('TK CHAMTHI'!$G:$G,$D43,'TK CHAMTHI'!$I:$I))</f>
        <v>0</v>
      </c>
      <c r="AB43" s="8">
        <f>IF($D43="","",SUMIF('TK CHAMTHI'!$H:$H,$D43,'TK CHAMTHI'!$I:$I))</f>
        <v>0</v>
      </c>
      <c r="AC43" s="8">
        <f>IF(D43="","",SUMIF('CHAM NV'!E:E,D43,'CHAM NV'!F:F))</f>
        <v>0</v>
      </c>
      <c r="AD43" s="9">
        <f t="shared" si="13"/>
        <v>0</v>
      </c>
      <c r="AE43" s="8">
        <f>IF($D43="","",SUMIF('TK CHAMTHI'!$J:$J,$D43,'TK CHAMTHI'!$L:$L))</f>
        <v>0</v>
      </c>
      <c r="AF43" s="8">
        <f>IF($D43="","",SUMIF('TK CHAMTHI'!$K:$K,$D43,'TK CHAMTHI'!$L:$L))</f>
        <v>0</v>
      </c>
      <c r="AG43" s="8">
        <f>IF(D43="","",SUMIF('CHAM NV'!I:I,D43,'CHAM NV'!J:J))</f>
        <v>0</v>
      </c>
      <c r="AH43" s="9">
        <f t="shared" si="14"/>
        <v>0</v>
      </c>
      <c r="AI43" s="8">
        <f>IF($D43="","",SUMIF('TK CHAMTHI'!$M:$M,$D43,'TK CHAMTHI'!$O:$O))</f>
        <v>0</v>
      </c>
      <c r="AJ43" s="8">
        <f>IF($D43="","",SUMIF('TK CHAMTHI'!$N:$N,$D43,'TK CHAMTHI'!$O:$O))</f>
        <v>0</v>
      </c>
      <c r="AK43" s="9">
        <f t="shared" si="5"/>
        <v>0</v>
      </c>
      <c r="AL43" s="8">
        <f>IF($D43="","",SUMIF('TK CHAMTHI'!$P:$P,$D43,'TK CHAMTHI'!$R:$R))</f>
        <v>0</v>
      </c>
      <c r="AM43" s="8">
        <f>IF($D43="","",SUMIF('TK CHAMTHI'!$Q:$Q,$D43,'TK CHAMTHI'!$R:$R))</f>
        <v>0</v>
      </c>
      <c r="AN43" s="9">
        <f t="shared" si="6"/>
        <v>0</v>
      </c>
      <c r="AO43" s="8">
        <f>IF(D43="","",SUMIF('TK CHAMTHI'!S:S,D43,'TK CHAMTHI'!U:U))</f>
        <v>0</v>
      </c>
      <c r="AP43" s="8">
        <f>IF(D43="","",SUMIF('TK CHAMTHI'!T:T,D43,'TK CHAMTHI'!U:U))</f>
        <v>0</v>
      </c>
      <c r="AQ43" s="9">
        <f t="shared" si="7"/>
        <v>0</v>
      </c>
      <c r="AR43" s="9">
        <f>IF(D43="","",ROUND(SUMIF('QL THI'!G:G,D43,'QL THI'!H:H),1))</f>
        <v>0</v>
      </c>
      <c r="AS43" s="9">
        <f>IF(D43="","",ROUND(SUMIF('QL THI'!E:E,D43,'QL THI'!F:F),1))</f>
        <v>1.2</v>
      </c>
      <c r="AT43" s="28">
        <f t="shared" si="8"/>
        <v>20.399999999999999</v>
      </c>
    </row>
    <row r="44" spans="1:46">
      <c r="A44" s="6">
        <f>IF(D44="","",SUBTOTAL(3,$D$5:D44))</f>
        <v>40</v>
      </c>
      <c r="B44" s="111" t="s">
        <v>666</v>
      </c>
      <c r="C44" s="112" t="s">
        <v>288</v>
      </c>
      <c r="D44" s="113" t="s">
        <v>268</v>
      </c>
      <c r="E44" s="7">
        <f>IF($D44="","",SUMIF('TK DETHI'!$A:$A,$D44,'TK DETHI'!$B:$B))</f>
        <v>6</v>
      </c>
      <c r="F44" s="7">
        <f>IF($D44="","",SUMIF('TK DETHI'!$C:$C,$D44,'TK DETHI'!$D:$D))</f>
        <v>0</v>
      </c>
      <c r="G44" s="7">
        <f>IF($D44="","",SUMIF('TK DETHI'!$E:$E,$D44,'TK DETHI'!$F:$F))</f>
        <v>0</v>
      </c>
      <c r="H44" s="7">
        <f>IF($D44="","",SUMIF('TK DETHI'!$G:$G,$D44,'TK DETHI'!$H:$H))</f>
        <v>0</v>
      </c>
      <c r="I44" s="7">
        <f>IF($D44="","",SUMIF('TK DETHI'!$I:$I,$D44,'TK DETHI'!$J:$J))</f>
        <v>0</v>
      </c>
      <c r="J44" s="7">
        <f>IF($D44="","",SUMIF('TK DETHI'!$K:$K,$D44,'TK DETHI'!$L:$L))</f>
        <v>0</v>
      </c>
      <c r="K44" s="7">
        <f>IF($D44="","",SUMIF('TK DETHI'!$M:$M,$D44,'TK DETHI'!$N:$N))</f>
        <v>0</v>
      </c>
      <c r="L44" s="7">
        <f>IF($D44="","",SUMIF('TK DETHI'!$O:$O,$D44,'TK DETHI'!$P:$P))</f>
        <v>0</v>
      </c>
      <c r="M44" s="27">
        <f t="shared" si="9"/>
        <v>6</v>
      </c>
      <c r="N44" s="8">
        <f>IF($D44="","",SUMIF('TK COITHI KTHP va Thi TN'!$A:$A,$D44,'TK COITHI KTHP va Thi TN'!$D:$D))</f>
        <v>3.3000000000000003</v>
      </c>
      <c r="O44" s="8">
        <f>IF($D44="","",SUMIF('TK COITHI KTHP va Thi TN'!$B:$B,$D44,'TK COITHI KTHP va Thi TN'!$D:$D))</f>
        <v>1.35</v>
      </c>
      <c r="P44" s="8">
        <f>IF($D44="","",SUMIF('TK COITHI KTHP va Thi TN'!$E:$E,$D44,'TK COITHI KTHP va Thi TN'!$H:$H))</f>
        <v>0</v>
      </c>
      <c r="Q44" s="8">
        <f>IF($D44="","",SUMIF('TK COITHI KTHP va Thi TN'!$F:$F,$D44,'TK COITHI KTHP va Thi TN'!$H:$H))</f>
        <v>0</v>
      </c>
      <c r="R44" s="28">
        <f t="shared" si="10"/>
        <v>4.6500000000000004</v>
      </c>
      <c r="S44" s="8">
        <f>IF($D44="","",SUMIF('TK CHAMTHI'!$A:$A,$D44,'TK CHAMTHI'!$C:$C))</f>
        <v>246</v>
      </c>
      <c r="T44" s="8">
        <f>IF($D44="","",SUMIF('TK CHAMTHI'!$B:$B,$D44,'TK CHAMTHI'!$C:$C))</f>
        <v>231</v>
      </c>
      <c r="U44" s="8">
        <f>IF(D44="","",SUMIF('CHAM NV'!B:B,D44,'CHAM NV'!C:C))</f>
        <v>268</v>
      </c>
      <c r="V44" s="9">
        <f t="shared" si="11"/>
        <v>20.900000000000002</v>
      </c>
      <c r="W44" s="8">
        <f>IF($D44="","",SUMIF('TK CHAMTHI'!$D:$D,$D44,'TK CHAMTHI'!$F:$F))</f>
        <v>0</v>
      </c>
      <c r="X44" s="8">
        <f>IF($D44="","",SUMIF('TK CHAMTHI'!$E:$E,$D44,'TK CHAMTHI'!$F:$F))</f>
        <v>0</v>
      </c>
      <c r="Y44" s="8">
        <f>IF(D44="","",SUMIF('CHAM NV'!G:G,D44,'CHAM NV'!H:H))</f>
        <v>0</v>
      </c>
      <c r="Z44" s="9">
        <f t="shared" si="12"/>
        <v>0</v>
      </c>
      <c r="AA44" s="8">
        <f>IF($D44="","",SUMIF('TK CHAMTHI'!$G:$G,$D44,'TK CHAMTHI'!$I:$I))</f>
        <v>0</v>
      </c>
      <c r="AB44" s="8">
        <f>IF($D44="","",SUMIF('TK CHAMTHI'!$H:$H,$D44,'TK CHAMTHI'!$I:$I))</f>
        <v>0</v>
      </c>
      <c r="AC44" s="8">
        <f>IF(D44="","",SUMIF('CHAM NV'!E:E,D44,'CHAM NV'!F:F))</f>
        <v>0</v>
      </c>
      <c r="AD44" s="9">
        <f t="shared" si="13"/>
        <v>0</v>
      </c>
      <c r="AE44" s="8">
        <f>IF($D44="","",SUMIF('TK CHAMTHI'!$J:$J,$D44,'TK CHAMTHI'!$L:$L))</f>
        <v>0</v>
      </c>
      <c r="AF44" s="8">
        <f>IF($D44="","",SUMIF('TK CHAMTHI'!$K:$K,$D44,'TK CHAMTHI'!$L:$L))</f>
        <v>0</v>
      </c>
      <c r="AG44" s="8">
        <f>IF(D44="","",SUMIF('CHAM NV'!I:I,D44,'CHAM NV'!J:J))</f>
        <v>0</v>
      </c>
      <c r="AH44" s="9">
        <f t="shared" si="14"/>
        <v>0</v>
      </c>
      <c r="AI44" s="8">
        <f>IF($D44="","",SUMIF('TK CHAMTHI'!$M:$M,$D44,'TK CHAMTHI'!$O:$O))</f>
        <v>0</v>
      </c>
      <c r="AJ44" s="8">
        <f>IF($D44="","",SUMIF('TK CHAMTHI'!$N:$N,$D44,'TK CHAMTHI'!$O:$O))</f>
        <v>0</v>
      </c>
      <c r="AK44" s="9">
        <f t="shared" si="5"/>
        <v>0</v>
      </c>
      <c r="AL44" s="8">
        <f>IF($D44="","",SUMIF('TK CHAMTHI'!$P:$P,$D44,'TK CHAMTHI'!$R:$R))</f>
        <v>0</v>
      </c>
      <c r="AM44" s="8">
        <f>IF($D44="","",SUMIF('TK CHAMTHI'!$Q:$Q,$D44,'TK CHAMTHI'!$R:$R))</f>
        <v>0</v>
      </c>
      <c r="AN44" s="9">
        <f t="shared" si="6"/>
        <v>0</v>
      </c>
      <c r="AO44" s="8">
        <f>IF(D44="","",SUMIF('TK CHAMTHI'!S:S,D44,'TK CHAMTHI'!U:U))</f>
        <v>0</v>
      </c>
      <c r="AP44" s="8">
        <f>IF(D44="","",SUMIF('TK CHAMTHI'!T:T,D44,'TK CHAMTHI'!U:U))</f>
        <v>0</v>
      </c>
      <c r="AQ44" s="9">
        <f t="shared" si="7"/>
        <v>0</v>
      </c>
      <c r="AR44" s="9">
        <f>IF(D44="","",ROUND(SUMIF('QL THI'!G:G,D44,'QL THI'!H:H),1))</f>
        <v>0</v>
      </c>
      <c r="AS44" s="9">
        <f>IF(D44="","",ROUND(SUMIF('QL THI'!E:E,D44,'QL THI'!F:F),1))</f>
        <v>0.9</v>
      </c>
      <c r="AT44" s="28">
        <f t="shared" si="8"/>
        <v>32.5</v>
      </c>
    </row>
    <row r="45" spans="1:46">
      <c r="A45" s="6">
        <f>IF(D45="","",SUBTOTAL(3,$D$5:D45))</f>
        <v>41</v>
      </c>
      <c r="B45" s="111" t="s">
        <v>671</v>
      </c>
      <c r="C45" s="112" t="s">
        <v>288</v>
      </c>
      <c r="D45" s="113" t="s">
        <v>275</v>
      </c>
      <c r="E45" s="7">
        <f>IF($D45="","",SUMIF('TK DETHI'!$A:$A,$D45,'TK DETHI'!$B:$B))</f>
        <v>0</v>
      </c>
      <c r="F45" s="7">
        <f>IF($D45="","",SUMIF('TK DETHI'!$C:$C,$D45,'TK DETHI'!$D:$D))</f>
        <v>0</v>
      </c>
      <c r="G45" s="7">
        <f>IF($D45="","",SUMIF('TK DETHI'!$E:$E,$D45,'TK DETHI'!$F:$F))</f>
        <v>0</v>
      </c>
      <c r="H45" s="7">
        <f>IF($D45="","",SUMIF('TK DETHI'!$G:$G,$D45,'TK DETHI'!$H:$H))</f>
        <v>0</v>
      </c>
      <c r="I45" s="7">
        <f>IF($D45="","",SUMIF('TK DETHI'!$I:$I,$D45,'TK DETHI'!$J:$J))</f>
        <v>0</v>
      </c>
      <c r="J45" s="7">
        <f>IF($D45="","",SUMIF('TK DETHI'!$K:$K,$D45,'TK DETHI'!$L:$L))</f>
        <v>0</v>
      </c>
      <c r="K45" s="7">
        <f>IF($D45="","",SUMIF('TK DETHI'!$M:$M,$D45,'TK DETHI'!$N:$N))</f>
        <v>0</v>
      </c>
      <c r="L45" s="7">
        <f>IF($D45="","",SUMIF('TK DETHI'!$O:$O,$D45,'TK DETHI'!$P:$P))</f>
        <v>0</v>
      </c>
      <c r="M45" s="27">
        <f t="shared" si="9"/>
        <v>0</v>
      </c>
      <c r="N45" s="8">
        <f>IF($D45="","",SUMIF('TK COITHI KTHP va Thi TN'!$A:$A,$D45,'TK COITHI KTHP va Thi TN'!$D:$D))</f>
        <v>3.6750000000000003</v>
      </c>
      <c r="O45" s="8">
        <f>IF($D45="","",SUMIF('TK COITHI KTHP va Thi TN'!$B:$B,$D45,'TK COITHI KTHP va Thi TN'!$D:$D))</f>
        <v>2.85</v>
      </c>
      <c r="P45" s="8">
        <f>IF($D45="","",SUMIF('TK COITHI KTHP va Thi TN'!$E:$E,$D45,'TK COITHI KTHP va Thi TN'!$H:$H))</f>
        <v>0</v>
      </c>
      <c r="Q45" s="8">
        <f>IF($D45="","",SUMIF('TK COITHI KTHP va Thi TN'!$F:$F,$D45,'TK COITHI KTHP va Thi TN'!$H:$H))</f>
        <v>0</v>
      </c>
      <c r="R45" s="28">
        <f t="shared" si="10"/>
        <v>6.5250000000000004</v>
      </c>
      <c r="S45" s="8">
        <f>IF($D45="","",SUMIF('TK CHAMTHI'!$A:$A,$D45,'TK CHAMTHI'!$C:$C))</f>
        <v>0</v>
      </c>
      <c r="T45" s="8">
        <f>IF($D45="","",SUMIF('TK CHAMTHI'!$B:$B,$D45,'TK CHAMTHI'!$C:$C))</f>
        <v>0</v>
      </c>
      <c r="U45" s="8">
        <f>IF(D45="","",SUMIF('CHAM NV'!B:B,D45,'CHAM NV'!C:C))</f>
        <v>0</v>
      </c>
      <c r="V45" s="9">
        <f t="shared" si="11"/>
        <v>0</v>
      </c>
      <c r="W45" s="8">
        <f>IF($D45="","",SUMIF('TK CHAMTHI'!$D:$D,$D45,'TK CHAMTHI'!$F:$F))</f>
        <v>0</v>
      </c>
      <c r="X45" s="8">
        <f>IF($D45="","",SUMIF('TK CHAMTHI'!$E:$E,$D45,'TK CHAMTHI'!$F:$F))</f>
        <v>0</v>
      </c>
      <c r="Y45" s="8">
        <f>IF(D45="","",SUMIF('CHAM NV'!G:G,D45,'CHAM NV'!H:H))</f>
        <v>0</v>
      </c>
      <c r="Z45" s="9">
        <f t="shared" si="12"/>
        <v>0</v>
      </c>
      <c r="AA45" s="8">
        <f>IF($D45="","",SUMIF('TK CHAMTHI'!$G:$G,$D45,'TK CHAMTHI'!$I:$I))</f>
        <v>0</v>
      </c>
      <c r="AB45" s="8">
        <f>IF($D45="","",SUMIF('TK CHAMTHI'!$H:$H,$D45,'TK CHAMTHI'!$I:$I))</f>
        <v>0</v>
      </c>
      <c r="AC45" s="8">
        <f>IF(D45="","",SUMIF('CHAM NV'!E:E,D45,'CHAM NV'!F:F))</f>
        <v>0</v>
      </c>
      <c r="AD45" s="9">
        <f t="shared" si="13"/>
        <v>0</v>
      </c>
      <c r="AE45" s="8">
        <f>IF($D45="","",SUMIF('TK CHAMTHI'!$J:$J,$D45,'TK CHAMTHI'!$L:$L))</f>
        <v>0</v>
      </c>
      <c r="AF45" s="8">
        <f>IF($D45="","",SUMIF('TK CHAMTHI'!$K:$K,$D45,'TK CHAMTHI'!$L:$L))</f>
        <v>0</v>
      </c>
      <c r="AG45" s="8">
        <f>IF(D45="","",SUMIF('CHAM NV'!I:I,D45,'CHAM NV'!J:J))</f>
        <v>0</v>
      </c>
      <c r="AH45" s="9">
        <f t="shared" si="14"/>
        <v>0</v>
      </c>
      <c r="AI45" s="8">
        <f>IF($D45="","",SUMIF('TK CHAMTHI'!$M:$M,$D45,'TK CHAMTHI'!$O:$O))</f>
        <v>0</v>
      </c>
      <c r="AJ45" s="8">
        <f>IF($D45="","",SUMIF('TK CHAMTHI'!$N:$N,$D45,'TK CHAMTHI'!$O:$O))</f>
        <v>0</v>
      </c>
      <c r="AK45" s="9">
        <f t="shared" si="5"/>
        <v>0</v>
      </c>
      <c r="AL45" s="8">
        <f>IF($D45="","",SUMIF('TK CHAMTHI'!$P:$P,$D45,'TK CHAMTHI'!$R:$R))</f>
        <v>0</v>
      </c>
      <c r="AM45" s="8">
        <f>IF($D45="","",SUMIF('TK CHAMTHI'!$Q:$Q,$D45,'TK CHAMTHI'!$R:$R))</f>
        <v>0</v>
      </c>
      <c r="AN45" s="9">
        <f t="shared" si="6"/>
        <v>0</v>
      </c>
      <c r="AO45" s="8">
        <f>IF(D45="","",SUMIF('TK CHAMTHI'!S:S,D45,'TK CHAMTHI'!U:U))</f>
        <v>0</v>
      </c>
      <c r="AP45" s="8">
        <f>IF(D45="","",SUMIF('TK CHAMTHI'!T:T,D45,'TK CHAMTHI'!U:U))</f>
        <v>0</v>
      </c>
      <c r="AQ45" s="9">
        <f t="shared" si="7"/>
        <v>0</v>
      </c>
      <c r="AR45" s="9">
        <f>IF(D45="","",ROUND(SUMIF('QL THI'!G:G,D45,'QL THI'!H:H),1))</f>
        <v>0</v>
      </c>
      <c r="AS45" s="9">
        <f>IF(D45="","",ROUND(SUMIF('QL THI'!E:E,D45,'QL THI'!F:F),1))</f>
        <v>0.7</v>
      </c>
      <c r="AT45" s="28">
        <f t="shared" si="8"/>
        <v>7.2</v>
      </c>
    </row>
    <row r="46" spans="1:46">
      <c r="A46" s="6">
        <f>IF(D46="","",SUBTOTAL(3,$D$5:D46))</f>
        <v>42</v>
      </c>
      <c r="B46" s="111" t="s">
        <v>680</v>
      </c>
      <c r="C46" s="112" t="s">
        <v>288</v>
      </c>
      <c r="D46" s="113" t="s">
        <v>12</v>
      </c>
      <c r="E46" s="7">
        <f>IF($D46="","",SUMIF('TK DETHI'!$A:$A,$D46,'TK DETHI'!$B:$B))</f>
        <v>2</v>
      </c>
      <c r="F46" s="7">
        <f>IF($D46="","",SUMIF('TK DETHI'!$C:$C,$D46,'TK DETHI'!$D:$D))</f>
        <v>0</v>
      </c>
      <c r="G46" s="7">
        <f>IF($D46="","",SUMIF('TK DETHI'!$E:$E,$D46,'TK DETHI'!$F:$F))</f>
        <v>0</v>
      </c>
      <c r="H46" s="7">
        <f>IF($D46="","",SUMIF('TK DETHI'!$G:$G,$D46,'TK DETHI'!$H:$H))</f>
        <v>0</v>
      </c>
      <c r="I46" s="7">
        <f>IF($D46="","",SUMIF('TK DETHI'!$I:$I,$D46,'TK DETHI'!$J:$J))</f>
        <v>0</v>
      </c>
      <c r="J46" s="7">
        <f>IF($D46="","",SUMIF('TK DETHI'!$K:$K,$D46,'TK DETHI'!$L:$L))</f>
        <v>0</v>
      </c>
      <c r="K46" s="7">
        <f>IF($D46="","",SUMIF('TK DETHI'!$M:$M,$D46,'TK DETHI'!$N:$N))</f>
        <v>0</v>
      </c>
      <c r="L46" s="7">
        <f>IF($D46="","",SUMIF('TK DETHI'!$O:$O,$D46,'TK DETHI'!$P:$P))</f>
        <v>0</v>
      </c>
      <c r="M46" s="27">
        <f t="shared" si="9"/>
        <v>2</v>
      </c>
      <c r="N46" s="8">
        <f>IF($D46="","",SUMIF('TK COITHI KTHP va Thi TN'!$A:$A,$D46,'TK COITHI KTHP va Thi TN'!$D:$D))</f>
        <v>2.85</v>
      </c>
      <c r="O46" s="8">
        <f>IF($D46="","",SUMIF('TK COITHI KTHP va Thi TN'!$B:$B,$D46,'TK COITHI KTHP va Thi TN'!$D:$D))</f>
        <v>1.2</v>
      </c>
      <c r="P46" s="8">
        <f>IF($D46="","",SUMIF('TK COITHI KTHP va Thi TN'!$E:$E,$D46,'TK COITHI KTHP va Thi TN'!$H:$H))</f>
        <v>0</v>
      </c>
      <c r="Q46" s="8">
        <f>IF($D46="","",SUMIF('TK COITHI KTHP va Thi TN'!$F:$F,$D46,'TK COITHI KTHP va Thi TN'!$H:$H))</f>
        <v>0</v>
      </c>
      <c r="R46" s="28">
        <f t="shared" si="10"/>
        <v>4.05</v>
      </c>
      <c r="S46" s="8">
        <f>IF($D46="","",SUMIF('TK CHAMTHI'!$A:$A,$D46,'TK CHAMTHI'!$C:$C))</f>
        <v>229</v>
      </c>
      <c r="T46" s="8">
        <f>IF($D46="","",SUMIF('TK CHAMTHI'!$B:$B,$D46,'TK CHAMTHI'!$C:$C))</f>
        <v>221</v>
      </c>
      <c r="U46" s="8">
        <f>IF(D46="","",SUMIF('CHAM NV'!B:B,D46,'CHAM NV'!C:C))</f>
        <v>241</v>
      </c>
      <c r="V46" s="9">
        <f t="shared" si="11"/>
        <v>20.900000000000002</v>
      </c>
      <c r="W46" s="8">
        <f>IF($D46="","",SUMIF('TK CHAMTHI'!$D:$D,$D46,'TK CHAMTHI'!$F:$F))</f>
        <v>0</v>
      </c>
      <c r="X46" s="8">
        <f>IF($D46="","",SUMIF('TK CHAMTHI'!$E:$E,$D46,'TK CHAMTHI'!$F:$F))</f>
        <v>0</v>
      </c>
      <c r="Y46" s="8">
        <f>IF(D46="","",SUMIF('CHAM NV'!G:G,D46,'CHAM NV'!H:H))</f>
        <v>0</v>
      </c>
      <c r="Z46" s="9">
        <f t="shared" si="12"/>
        <v>0</v>
      </c>
      <c r="AA46" s="8">
        <f>IF($D46="","",SUMIF('TK CHAMTHI'!$G:$G,$D46,'TK CHAMTHI'!$I:$I))</f>
        <v>0</v>
      </c>
      <c r="AB46" s="8">
        <f>IF($D46="","",SUMIF('TK CHAMTHI'!$H:$H,$D46,'TK CHAMTHI'!$I:$I))</f>
        <v>0</v>
      </c>
      <c r="AC46" s="8">
        <f>IF(D46="","",SUMIF('CHAM NV'!E:E,D46,'CHAM NV'!F:F))</f>
        <v>0</v>
      </c>
      <c r="AD46" s="9">
        <f t="shared" si="13"/>
        <v>0</v>
      </c>
      <c r="AE46" s="8">
        <f>IF($D46="","",SUMIF('TK CHAMTHI'!$J:$J,$D46,'TK CHAMTHI'!$L:$L))</f>
        <v>0</v>
      </c>
      <c r="AF46" s="8">
        <f>IF($D46="","",SUMIF('TK CHAMTHI'!$K:$K,$D46,'TK CHAMTHI'!$L:$L))</f>
        <v>0</v>
      </c>
      <c r="AG46" s="8">
        <f>IF(D46="","",SUMIF('CHAM NV'!I:I,D46,'CHAM NV'!J:J))</f>
        <v>0</v>
      </c>
      <c r="AH46" s="9">
        <f t="shared" si="14"/>
        <v>0</v>
      </c>
      <c r="AI46" s="8">
        <f>IF($D46="","",SUMIF('TK CHAMTHI'!$M:$M,$D46,'TK CHAMTHI'!$O:$O))</f>
        <v>0</v>
      </c>
      <c r="AJ46" s="8">
        <f>IF($D46="","",SUMIF('TK CHAMTHI'!$N:$N,$D46,'TK CHAMTHI'!$O:$O))</f>
        <v>0</v>
      </c>
      <c r="AK46" s="9">
        <f t="shared" si="5"/>
        <v>0</v>
      </c>
      <c r="AL46" s="8">
        <f>IF($D46="","",SUMIF('TK CHAMTHI'!$P:$P,$D46,'TK CHAMTHI'!$R:$R))</f>
        <v>0</v>
      </c>
      <c r="AM46" s="8">
        <f>IF($D46="","",SUMIF('TK CHAMTHI'!$Q:$Q,$D46,'TK CHAMTHI'!$R:$R))</f>
        <v>0</v>
      </c>
      <c r="AN46" s="9">
        <f t="shared" si="6"/>
        <v>0</v>
      </c>
      <c r="AO46" s="8">
        <f>IF(D46="","",SUMIF('TK CHAMTHI'!S:S,D46,'TK CHAMTHI'!U:U))</f>
        <v>0</v>
      </c>
      <c r="AP46" s="8">
        <f>IF(D46="","",SUMIF('TK CHAMTHI'!T:T,D46,'TK CHAMTHI'!U:U))</f>
        <v>0</v>
      </c>
      <c r="AQ46" s="9">
        <f t="shared" si="7"/>
        <v>0</v>
      </c>
      <c r="AR46" s="9">
        <f>IF(D46="","",ROUND(SUMIF('QL THI'!G:G,D46,'QL THI'!H:H),1))</f>
        <v>0</v>
      </c>
      <c r="AS46" s="9">
        <f>IF(D46="","",ROUND(SUMIF('QL THI'!E:E,D46,'QL THI'!F:F),1))</f>
        <v>0.5</v>
      </c>
      <c r="AT46" s="28">
        <f t="shared" si="8"/>
        <v>27.5</v>
      </c>
    </row>
    <row r="47" spans="1:46">
      <c r="A47" s="6">
        <f>IF(D47="","",SUBTOTAL(3,$D$5:D47))</f>
        <v>43</v>
      </c>
      <c r="B47" s="111" t="s">
        <v>669</v>
      </c>
      <c r="C47" s="112" t="s">
        <v>288</v>
      </c>
      <c r="D47" s="113" t="s">
        <v>447</v>
      </c>
      <c r="E47" s="7">
        <f>IF($D47="","",SUMIF('TK DETHI'!$A:$A,$D47,'TK DETHI'!$B:$B))</f>
        <v>0</v>
      </c>
      <c r="F47" s="7">
        <f>IF($D47="","",SUMIF('TK DETHI'!$C:$C,$D47,'TK DETHI'!$D:$D))</f>
        <v>0</v>
      </c>
      <c r="G47" s="7">
        <f>IF($D47="","",SUMIF('TK DETHI'!$E:$E,$D47,'TK DETHI'!$F:$F))</f>
        <v>0</v>
      </c>
      <c r="H47" s="7">
        <f>IF($D47="","",SUMIF('TK DETHI'!$G:$G,$D47,'TK DETHI'!$H:$H))</f>
        <v>0</v>
      </c>
      <c r="I47" s="7">
        <f>IF($D47="","",SUMIF('TK DETHI'!$I:$I,$D47,'TK DETHI'!$J:$J))</f>
        <v>0</v>
      </c>
      <c r="J47" s="7">
        <f>IF($D47="","",SUMIF('TK DETHI'!$K:$K,$D47,'TK DETHI'!$L:$L))</f>
        <v>0</v>
      </c>
      <c r="K47" s="7">
        <f>IF($D47="","",SUMIF('TK DETHI'!$M:$M,$D47,'TK DETHI'!$N:$N))</f>
        <v>0</v>
      </c>
      <c r="L47" s="7">
        <f>IF($D47="","",SUMIF('TK DETHI'!$O:$O,$D47,'TK DETHI'!$P:$P))</f>
        <v>0</v>
      </c>
      <c r="M47" s="27">
        <f t="shared" si="9"/>
        <v>0</v>
      </c>
      <c r="N47" s="8">
        <f>IF($D47="","",SUMIF('TK COITHI KTHP va Thi TN'!$A:$A,$D47,'TK COITHI KTHP va Thi TN'!$D:$D))</f>
        <v>1.5</v>
      </c>
      <c r="O47" s="8">
        <f>IF($D47="","",SUMIF('TK COITHI KTHP va Thi TN'!$B:$B,$D47,'TK COITHI KTHP va Thi TN'!$D:$D))</f>
        <v>2.85</v>
      </c>
      <c r="P47" s="8">
        <f>IF($D47="","",SUMIF('TK COITHI KTHP va Thi TN'!$E:$E,$D47,'TK COITHI KTHP va Thi TN'!$H:$H))</f>
        <v>0</v>
      </c>
      <c r="Q47" s="8">
        <f>IF($D47="","",SUMIF('TK COITHI KTHP va Thi TN'!$F:$F,$D47,'TK COITHI KTHP va Thi TN'!$H:$H))</f>
        <v>0</v>
      </c>
      <c r="R47" s="28">
        <f t="shared" si="10"/>
        <v>4.3499999999999996</v>
      </c>
      <c r="S47" s="8">
        <f>IF($D47="","",SUMIF('TK CHAMTHI'!$A:$A,$D47,'TK CHAMTHI'!$C:$C))</f>
        <v>0</v>
      </c>
      <c r="T47" s="8">
        <f>IF($D47="","",SUMIF('TK CHAMTHI'!$B:$B,$D47,'TK CHAMTHI'!$C:$C))</f>
        <v>0</v>
      </c>
      <c r="U47" s="8">
        <f>IF(D47="","",SUMIF('CHAM NV'!B:B,D47,'CHAM NV'!C:C))</f>
        <v>0</v>
      </c>
      <c r="V47" s="9">
        <f t="shared" si="11"/>
        <v>0</v>
      </c>
      <c r="W47" s="8">
        <f>IF($D47="","",SUMIF('TK CHAMTHI'!$D:$D,$D47,'TK CHAMTHI'!$F:$F))</f>
        <v>0</v>
      </c>
      <c r="X47" s="8">
        <f>IF($D47="","",SUMIF('TK CHAMTHI'!$E:$E,$D47,'TK CHAMTHI'!$F:$F))</f>
        <v>0</v>
      </c>
      <c r="Y47" s="8">
        <f>IF(D47="","",SUMIF('CHAM NV'!G:G,D47,'CHAM NV'!H:H))</f>
        <v>0</v>
      </c>
      <c r="Z47" s="9">
        <f t="shared" si="12"/>
        <v>0</v>
      </c>
      <c r="AA47" s="8">
        <f>IF($D47="","",SUMIF('TK CHAMTHI'!$G:$G,$D47,'TK CHAMTHI'!$I:$I))</f>
        <v>0</v>
      </c>
      <c r="AB47" s="8">
        <f>IF($D47="","",SUMIF('TK CHAMTHI'!$H:$H,$D47,'TK CHAMTHI'!$I:$I))</f>
        <v>0</v>
      </c>
      <c r="AC47" s="8">
        <f>IF(D47="","",SUMIF('CHAM NV'!E:E,D47,'CHAM NV'!F:F))</f>
        <v>0</v>
      </c>
      <c r="AD47" s="9">
        <f t="shared" si="13"/>
        <v>0</v>
      </c>
      <c r="AE47" s="8">
        <f>IF($D47="","",SUMIF('TK CHAMTHI'!$J:$J,$D47,'TK CHAMTHI'!$L:$L))</f>
        <v>0</v>
      </c>
      <c r="AF47" s="8">
        <f>IF($D47="","",SUMIF('TK CHAMTHI'!$K:$K,$D47,'TK CHAMTHI'!$L:$L))</f>
        <v>0</v>
      </c>
      <c r="AG47" s="8">
        <f>IF(D47="","",SUMIF('CHAM NV'!I:I,D47,'CHAM NV'!J:J))</f>
        <v>0</v>
      </c>
      <c r="AH47" s="9">
        <f t="shared" si="14"/>
        <v>0</v>
      </c>
      <c r="AI47" s="8">
        <f>IF($D47="","",SUMIF('TK CHAMTHI'!$M:$M,$D47,'TK CHAMTHI'!$O:$O))</f>
        <v>0</v>
      </c>
      <c r="AJ47" s="8">
        <f>IF($D47="","",SUMIF('TK CHAMTHI'!$N:$N,$D47,'TK CHAMTHI'!$O:$O))</f>
        <v>0</v>
      </c>
      <c r="AK47" s="9">
        <f t="shared" si="5"/>
        <v>0</v>
      </c>
      <c r="AL47" s="8">
        <f>IF($D47="","",SUMIF('TK CHAMTHI'!$P:$P,$D47,'TK CHAMTHI'!$R:$R))</f>
        <v>0</v>
      </c>
      <c r="AM47" s="8">
        <f>IF($D47="","",SUMIF('TK CHAMTHI'!$Q:$Q,$D47,'TK CHAMTHI'!$R:$R))</f>
        <v>0</v>
      </c>
      <c r="AN47" s="9">
        <f t="shared" si="6"/>
        <v>0</v>
      </c>
      <c r="AO47" s="8">
        <f>IF(D47="","",SUMIF('TK CHAMTHI'!S:S,D47,'TK CHAMTHI'!U:U))</f>
        <v>0</v>
      </c>
      <c r="AP47" s="8">
        <f>IF(D47="","",SUMIF('TK CHAMTHI'!T:T,D47,'TK CHAMTHI'!U:U))</f>
        <v>0</v>
      </c>
      <c r="AQ47" s="9">
        <f t="shared" si="7"/>
        <v>0</v>
      </c>
      <c r="AR47" s="9">
        <f>IF(D47="","",ROUND(SUMIF('QL THI'!G:G,D47,'QL THI'!H:H),1))</f>
        <v>0</v>
      </c>
      <c r="AS47" s="9">
        <f>IF(D47="","",ROUND(SUMIF('QL THI'!E:E,D47,'QL THI'!F:F),1))</f>
        <v>0.3</v>
      </c>
      <c r="AT47" s="28">
        <f t="shared" si="8"/>
        <v>4.7</v>
      </c>
    </row>
    <row r="48" spans="1:46">
      <c r="A48" s="6">
        <f>IF(D48="","",SUBTOTAL(3,$D$5:D48))</f>
        <v>44</v>
      </c>
      <c r="B48" s="111" t="s">
        <v>672</v>
      </c>
      <c r="C48" s="112" t="s">
        <v>288</v>
      </c>
      <c r="D48" s="113" t="s">
        <v>448</v>
      </c>
      <c r="E48" s="7">
        <f>IF($D48="","",SUMIF('TK DETHI'!$A:$A,$D48,'TK DETHI'!$B:$B))</f>
        <v>2</v>
      </c>
      <c r="F48" s="7">
        <f>IF($D48="","",SUMIF('TK DETHI'!$C:$C,$D48,'TK DETHI'!$D:$D))</f>
        <v>0</v>
      </c>
      <c r="G48" s="7">
        <f>IF($D48="","",SUMIF('TK DETHI'!$E:$E,$D48,'TK DETHI'!$F:$F))</f>
        <v>0</v>
      </c>
      <c r="H48" s="7">
        <f>IF($D48="","",SUMIF('TK DETHI'!$G:$G,$D48,'TK DETHI'!$H:$H))</f>
        <v>0</v>
      </c>
      <c r="I48" s="7">
        <f>IF($D48="","",SUMIF('TK DETHI'!$I:$I,$D48,'TK DETHI'!$J:$J))</f>
        <v>0</v>
      </c>
      <c r="J48" s="7">
        <f>IF($D48="","",SUMIF('TK DETHI'!$K:$K,$D48,'TK DETHI'!$L:$L))</f>
        <v>0</v>
      </c>
      <c r="K48" s="7">
        <f>IF($D48="","",SUMIF('TK DETHI'!$M:$M,$D48,'TK DETHI'!$N:$N))</f>
        <v>0</v>
      </c>
      <c r="L48" s="7">
        <f>IF($D48="","",SUMIF('TK DETHI'!$O:$O,$D48,'TK DETHI'!$P:$P))</f>
        <v>0</v>
      </c>
      <c r="M48" s="27">
        <f t="shared" si="9"/>
        <v>2</v>
      </c>
      <c r="N48" s="8">
        <f>IF($D48="","",SUMIF('TK COITHI KTHP va Thi TN'!$A:$A,$D48,'TK COITHI KTHP va Thi TN'!$D:$D))</f>
        <v>4.6499999999999995</v>
      </c>
      <c r="O48" s="8">
        <f>IF($D48="","",SUMIF('TK COITHI KTHP va Thi TN'!$B:$B,$D48,'TK COITHI KTHP va Thi TN'!$D:$D))</f>
        <v>1.95</v>
      </c>
      <c r="P48" s="8">
        <f>IF($D48="","",SUMIF('TK COITHI KTHP va Thi TN'!$E:$E,$D48,'TK COITHI KTHP va Thi TN'!$H:$H))</f>
        <v>0</v>
      </c>
      <c r="Q48" s="8">
        <f>IF($D48="","",SUMIF('TK COITHI KTHP va Thi TN'!$F:$F,$D48,'TK COITHI KTHP va Thi TN'!$H:$H))</f>
        <v>0</v>
      </c>
      <c r="R48" s="28">
        <f t="shared" si="10"/>
        <v>6.6</v>
      </c>
      <c r="S48" s="8">
        <f>IF($D48="","",SUMIF('TK CHAMTHI'!$A:$A,$D48,'TK CHAMTHI'!$C:$C))</f>
        <v>210</v>
      </c>
      <c r="T48" s="8">
        <f>IF($D48="","",SUMIF('TK CHAMTHI'!$B:$B,$D48,'TK CHAMTHI'!$C:$C))</f>
        <v>205</v>
      </c>
      <c r="U48" s="8">
        <f>IF(D48="","",SUMIF('CHAM NV'!B:B,D48,'CHAM NV'!C:C))</f>
        <v>197</v>
      </c>
      <c r="V48" s="9">
        <f t="shared" si="11"/>
        <v>21.8</v>
      </c>
      <c r="W48" s="8">
        <f>IF($D48="","",SUMIF('TK CHAMTHI'!$D:$D,$D48,'TK CHAMTHI'!$F:$F))</f>
        <v>0</v>
      </c>
      <c r="X48" s="8">
        <f>IF($D48="","",SUMIF('TK CHAMTHI'!$E:$E,$D48,'TK CHAMTHI'!$F:$F))</f>
        <v>0</v>
      </c>
      <c r="Y48" s="8">
        <f>IF(D48="","",SUMIF('CHAM NV'!G:G,D48,'CHAM NV'!H:H))</f>
        <v>0</v>
      </c>
      <c r="Z48" s="9">
        <f t="shared" si="12"/>
        <v>0</v>
      </c>
      <c r="AA48" s="8">
        <f>IF($D48="","",SUMIF('TK CHAMTHI'!$G:$G,$D48,'TK CHAMTHI'!$I:$I))</f>
        <v>0</v>
      </c>
      <c r="AB48" s="8">
        <f>IF($D48="","",SUMIF('TK CHAMTHI'!$H:$H,$D48,'TK CHAMTHI'!$I:$I))</f>
        <v>0</v>
      </c>
      <c r="AC48" s="8">
        <f>IF(D48="","",SUMIF('CHAM NV'!E:E,D48,'CHAM NV'!F:F))</f>
        <v>0</v>
      </c>
      <c r="AD48" s="9">
        <f t="shared" si="13"/>
        <v>0</v>
      </c>
      <c r="AE48" s="8">
        <f>IF($D48="","",SUMIF('TK CHAMTHI'!$J:$J,$D48,'TK CHAMTHI'!$L:$L))</f>
        <v>0</v>
      </c>
      <c r="AF48" s="8">
        <f>IF($D48="","",SUMIF('TK CHAMTHI'!$K:$K,$D48,'TK CHAMTHI'!$L:$L))</f>
        <v>0</v>
      </c>
      <c r="AG48" s="8">
        <f>IF(D48="","",SUMIF('CHAM NV'!I:I,D48,'CHAM NV'!J:J))</f>
        <v>0</v>
      </c>
      <c r="AH48" s="9">
        <f t="shared" si="14"/>
        <v>0</v>
      </c>
      <c r="AI48" s="8">
        <f>IF($D48="","",SUMIF('TK CHAMTHI'!$M:$M,$D48,'TK CHAMTHI'!$O:$O))</f>
        <v>0</v>
      </c>
      <c r="AJ48" s="8">
        <f>IF($D48="","",SUMIF('TK CHAMTHI'!$N:$N,$D48,'TK CHAMTHI'!$O:$O))</f>
        <v>0</v>
      </c>
      <c r="AK48" s="9">
        <f t="shared" si="5"/>
        <v>0</v>
      </c>
      <c r="AL48" s="8">
        <f>IF($D48="","",SUMIF('TK CHAMTHI'!$P:$P,$D48,'TK CHAMTHI'!$R:$R))</f>
        <v>0</v>
      </c>
      <c r="AM48" s="8">
        <f>IF($D48="","",SUMIF('TK CHAMTHI'!$Q:$Q,$D48,'TK CHAMTHI'!$R:$R))</f>
        <v>0</v>
      </c>
      <c r="AN48" s="9">
        <f t="shared" si="6"/>
        <v>0</v>
      </c>
      <c r="AO48" s="8">
        <f>IF(D48="","",SUMIF('TK CHAMTHI'!S:S,D48,'TK CHAMTHI'!U:U))</f>
        <v>0</v>
      </c>
      <c r="AP48" s="8">
        <f>IF(D48="","",SUMIF('TK CHAMTHI'!T:T,D48,'TK CHAMTHI'!U:U))</f>
        <v>0</v>
      </c>
      <c r="AQ48" s="9">
        <f t="shared" si="7"/>
        <v>0</v>
      </c>
      <c r="AR48" s="9">
        <f>IF(D48="","",ROUND(SUMIF('QL THI'!G:G,D48,'QL THI'!H:H),1))</f>
        <v>0</v>
      </c>
      <c r="AS48" s="9">
        <f>IF(D48="","",ROUND(SUMIF('QL THI'!E:E,D48,'QL THI'!F:F),1))</f>
        <v>0.5</v>
      </c>
      <c r="AT48" s="28">
        <f t="shared" si="8"/>
        <v>30.9</v>
      </c>
    </row>
    <row r="49" spans="1:46">
      <c r="A49" s="6">
        <f>IF(D49="","",SUBTOTAL(3,$D$5:D49))</f>
        <v>45</v>
      </c>
      <c r="B49" s="111" t="s">
        <v>984</v>
      </c>
      <c r="C49" s="112" t="s">
        <v>288</v>
      </c>
      <c r="D49" s="113" t="s">
        <v>967</v>
      </c>
      <c r="E49" s="7">
        <f>IF($D49="","",SUMIF('TK DETHI'!$A:$A,$D49,'TK DETHI'!$B:$B))</f>
        <v>0</v>
      </c>
      <c r="F49" s="7">
        <f>IF($D49="","",SUMIF('TK DETHI'!$C:$C,$D49,'TK DETHI'!$D:$D))</f>
        <v>0</v>
      </c>
      <c r="G49" s="7">
        <f>IF($D49="","",SUMIF('TK DETHI'!$E:$E,$D49,'TK DETHI'!$F:$F))</f>
        <v>0</v>
      </c>
      <c r="H49" s="7">
        <f>IF($D49="","",SUMIF('TK DETHI'!$G:$G,$D49,'TK DETHI'!$H:$H))</f>
        <v>0</v>
      </c>
      <c r="I49" s="7">
        <f>IF($D49="","",SUMIF('TK DETHI'!$I:$I,$D49,'TK DETHI'!$J:$J))</f>
        <v>0</v>
      </c>
      <c r="J49" s="7">
        <f>IF($D49="","",SUMIF('TK DETHI'!$K:$K,$D49,'TK DETHI'!$L:$L))</f>
        <v>0</v>
      </c>
      <c r="K49" s="7">
        <f>IF($D49="","",SUMIF('TK DETHI'!$M:$M,$D49,'TK DETHI'!$N:$N))</f>
        <v>0</v>
      </c>
      <c r="L49" s="7">
        <f>IF($D49="","",SUMIF('TK DETHI'!$O:$O,$D49,'TK DETHI'!$P:$P))</f>
        <v>0</v>
      </c>
      <c r="M49" s="27">
        <f t="shared" si="9"/>
        <v>0</v>
      </c>
      <c r="N49" s="8">
        <f>IF($D49="","",SUMIF('TK COITHI KTHP va Thi TN'!$A:$A,$D49,'TK COITHI KTHP va Thi TN'!$D:$D))</f>
        <v>0</v>
      </c>
      <c r="O49" s="8">
        <f>IF($D49="","",SUMIF('TK COITHI KTHP va Thi TN'!$B:$B,$D49,'TK COITHI KTHP va Thi TN'!$D:$D))</f>
        <v>0</v>
      </c>
      <c r="P49" s="8">
        <f>IF($D49="","",SUMIF('TK COITHI KTHP va Thi TN'!$E:$E,$D49,'TK COITHI KTHP va Thi TN'!$H:$H))</f>
        <v>0</v>
      </c>
      <c r="Q49" s="8">
        <f>IF($D49="","",SUMIF('TK COITHI KTHP va Thi TN'!$F:$F,$D49,'TK COITHI KTHP va Thi TN'!$H:$H))</f>
        <v>0</v>
      </c>
      <c r="R49" s="28">
        <f t="shared" si="10"/>
        <v>0</v>
      </c>
      <c r="S49" s="8">
        <f>IF($D49="","",SUMIF('TK CHAMTHI'!$A:$A,$D49,'TK CHAMTHI'!$C:$C))</f>
        <v>0</v>
      </c>
      <c r="T49" s="8">
        <f>IF($D49="","",SUMIF('TK CHAMTHI'!$B:$B,$D49,'TK CHAMTHI'!$C:$C))</f>
        <v>0</v>
      </c>
      <c r="U49" s="8">
        <f>IF(D49="","",SUMIF('CHAM NV'!B:B,D49,'CHAM NV'!C:C))</f>
        <v>0</v>
      </c>
      <c r="V49" s="9">
        <f t="shared" si="11"/>
        <v>0</v>
      </c>
      <c r="W49" s="8">
        <f>IF($D49="","",SUMIF('TK CHAMTHI'!$D:$D,$D49,'TK CHAMTHI'!$F:$F))</f>
        <v>0</v>
      </c>
      <c r="X49" s="8">
        <f>IF($D49="","",SUMIF('TK CHAMTHI'!$E:$E,$D49,'TK CHAMTHI'!$F:$F))</f>
        <v>0</v>
      </c>
      <c r="Y49" s="8">
        <f>IF(D49="","",SUMIF('CHAM NV'!G:G,D49,'CHAM NV'!H:H))</f>
        <v>0</v>
      </c>
      <c r="Z49" s="9">
        <f t="shared" si="12"/>
        <v>0</v>
      </c>
      <c r="AA49" s="8">
        <f>IF($D49="","",SUMIF('TK CHAMTHI'!$G:$G,$D49,'TK CHAMTHI'!$I:$I))</f>
        <v>0</v>
      </c>
      <c r="AB49" s="8">
        <f>IF($D49="","",SUMIF('TK CHAMTHI'!$H:$H,$D49,'TK CHAMTHI'!$I:$I))</f>
        <v>0</v>
      </c>
      <c r="AC49" s="8">
        <f>IF(D49="","",SUMIF('CHAM NV'!E:E,D49,'CHAM NV'!F:F))</f>
        <v>0</v>
      </c>
      <c r="AD49" s="9">
        <f t="shared" si="13"/>
        <v>0</v>
      </c>
      <c r="AE49" s="8">
        <f>IF($D49="","",SUMIF('TK CHAMTHI'!$J:$J,$D49,'TK CHAMTHI'!$L:$L))</f>
        <v>0</v>
      </c>
      <c r="AF49" s="8">
        <f>IF($D49="","",SUMIF('TK CHAMTHI'!$K:$K,$D49,'TK CHAMTHI'!$L:$L))</f>
        <v>0</v>
      </c>
      <c r="AG49" s="8">
        <f>IF(D49="","",SUMIF('CHAM NV'!I:I,D49,'CHAM NV'!J:J))</f>
        <v>0</v>
      </c>
      <c r="AH49" s="9">
        <f t="shared" si="14"/>
        <v>0</v>
      </c>
      <c r="AI49" s="8">
        <f>IF($D49="","",SUMIF('TK CHAMTHI'!$M:$M,$D49,'TK CHAMTHI'!$O:$O))</f>
        <v>0</v>
      </c>
      <c r="AJ49" s="8">
        <f>IF($D49="","",SUMIF('TK CHAMTHI'!$N:$N,$D49,'TK CHAMTHI'!$O:$O))</f>
        <v>0</v>
      </c>
      <c r="AK49" s="9">
        <f t="shared" si="5"/>
        <v>0</v>
      </c>
      <c r="AL49" s="8">
        <f>IF($D49="","",SUMIF('TK CHAMTHI'!$P:$P,$D49,'TK CHAMTHI'!$R:$R))</f>
        <v>0</v>
      </c>
      <c r="AM49" s="8">
        <f>IF($D49="","",SUMIF('TK CHAMTHI'!$Q:$Q,$D49,'TK CHAMTHI'!$R:$R))</f>
        <v>0</v>
      </c>
      <c r="AN49" s="9">
        <f t="shared" si="6"/>
        <v>0</v>
      </c>
      <c r="AO49" s="8">
        <f>IF(D49="","",SUMIF('TK CHAMTHI'!S:S,D49,'TK CHAMTHI'!U:U))</f>
        <v>0</v>
      </c>
      <c r="AP49" s="8">
        <f>IF(D49="","",SUMIF('TK CHAMTHI'!T:T,D49,'TK CHAMTHI'!U:U))</f>
        <v>0</v>
      </c>
      <c r="AQ49" s="9">
        <f t="shared" si="7"/>
        <v>0</v>
      </c>
      <c r="AR49" s="9">
        <f>IF(D49="","",ROUND(SUMIF('QL THI'!G:G,D49,'QL THI'!H:H),1))</f>
        <v>0</v>
      </c>
      <c r="AS49" s="9">
        <f>IF(D49="","",ROUND(SUMIF('QL THI'!E:E,D49,'QL THI'!F:F),1))</f>
        <v>0</v>
      </c>
      <c r="AT49" s="28">
        <f t="shared" si="8"/>
        <v>0</v>
      </c>
    </row>
    <row r="50" spans="1:46">
      <c r="A50" s="6">
        <f>IF(D50="","",SUBTOTAL(3,$D$5:D50))</f>
        <v>46</v>
      </c>
      <c r="B50" s="111" t="s">
        <v>674</v>
      </c>
      <c r="C50" s="112" t="s">
        <v>288</v>
      </c>
      <c r="D50" s="113" t="s">
        <v>13</v>
      </c>
      <c r="E50" s="7">
        <f>IF($D50="","",SUMIF('TK DETHI'!$A:$A,$D50,'TK DETHI'!$B:$B))</f>
        <v>0</v>
      </c>
      <c r="F50" s="7">
        <f>IF($D50="","",SUMIF('TK DETHI'!$C:$C,$D50,'TK DETHI'!$D:$D))</f>
        <v>0</v>
      </c>
      <c r="G50" s="7">
        <f>IF($D50="","",SUMIF('TK DETHI'!$E:$E,$D50,'TK DETHI'!$F:$F))</f>
        <v>0</v>
      </c>
      <c r="H50" s="7">
        <f>IF($D50="","",SUMIF('TK DETHI'!$G:$G,$D50,'TK DETHI'!$H:$H))</f>
        <v>0</v>
      </c>
      <c r="I50" s="7">
        <f>IF($D50="","",SUMIF('TK DETHI'!$I:$I,$D50,'TK DETHI'!$J:$J))</f>
        <v>0</v>
      </c>
      <c r="J50" s="7">
        <f>IF($D50="","",SUMIF('TK DETHI'!$K:$K,$D50,'TK DETHI'!$L:$L))</f>
        <v>0</v>
      </c>
      <c r="K50" s="7">
        <f>IF($D50="","",SUMIF('TK DETHI'!$M:$M,$D50,'TK DETHI'!$N:$N))</f>
        <v>0</v>
      </c>
      <c r="L50" s="7">
        <f>IF($D50="","",SUMIF('TK DETHI'!$O:$O,$D50,'TK DETHI'!$P:$P))</f>
        <v>0</v>
      </c>
      <c r="M50" s="27">
        <f t="shared" si="9"/>
        <v>0</v>
      </c>
      <c r="N50" s="8">
        <f>IF($D50="","",SUMIF('TK COITHI KTHP va Thi TN'!$A:$A,$D50,'TK COITHI KTHP va Thi TN'!$D:$D))</f>
        <v>1.65</v>
      </c>
      <c r="O50" s="8">
        <f>IF($D50="","",SUMIF('TK COITHI KTHP va Thi TN'!$B:$B,$D50,'TK COITHI KTHP va Thi TN'!$D:$D))</f>
        <v>5.55</v>
      </c>
      <c r="P50" s="8">
        <f>IF($D50="","",SUMIF('TK COITHI KTHP va Thi TN'!$E:$E,$D50,'TK COITHI KTHP va Thi TN'!$H:$H))</f>
        <v>0</v>
      </c>
      <c r="Q50" s="8">
        <f>IF($D50="","",SUMIF('TK COITHI KTHP va Thi TN'!$F:$F,$D50,'TK COITHI KTHP va Thi TN'!$H:$H))</f>
        <v>0</v>
      </c>
      <c r="R50" s="28">
        <f t="shared" si="10"/>
        <v>7.1999999999999993</v>
      </c>
      <c r="S50" s="8">
        <f>IF($D50="","",SUMIF('TK CHAMTHI'!$A:$A,$D50,'TK CHAMTHI'!$C:$C))</f>
        <v>0</v>
      </c>
      <c r="T50" s="8">
        <f>IF($D50="","",SUMIF('TK CHAMTHI'!$B:$B,$D50,'TK CHAMTHI'!$C:$C))</f>
        <v>0</v>
      </c>
      <c r="U50" s="8">
        <f>IF(D50="","",SUMIF('CHAM NV'!B:B,D50,'CHAM NV'!C:C))</f>
        <v>0</v>
      </c>
      <c r="V50" s="9">
        <f t="shared" si="11"/>
        <v>0</v>
      </c>
      <c r="W50" s="8">
        <f>IF($D50="","",SUMIF('TK CHAMTHI'!$D:$D,$D50,'TK CHAMTHI'!$F:$F))</f>
        <v>0</v>
      </c>
      <c r="X50" s="8">
        <f>IF($D50="","",SUMIF('TK CHAMTHI'!$E:$E,$D50,'TK CHAMTHI'!$F:$F))</f>
        <v>0</v>
      </c>
      <c r="Y50" s="8">
        <f>IF(D50="","",SUMIF('CHAM NV'!G:G,D50,'CHAM NV'!H:H))</f>
        <v>0</v>
      </c>
      <c r="Z50" s="9">
        <f t="shared" si="12"/>
        <v>0</v>
      </c>
      <c r="AA50" s="8">
        <f>IF($D50="","",SUMIF('TK CHAMTHI'!$G:$G,$D50,'TK CHAMTHI'!$I:$I))</f>
        <v>0</v>
      </c>
      <c r="AB50" s="8">
        <f>IF($D50="","",SUMIF('TK CHAMTHI'!$H:$H,$D50,'TK CHAMTHI'!$I:$I))</f>
        <v>0</v>
      </c>
      <c r="AC50" s="8">
        <f>IF(D50="","",SUMIF('CHAM NV'!E:E,D50,'CHAM NV'!F:F))</f>
        <v>0</v>
      </c>
      <c r="AD50" s="9">
        <f t="shared" si="13"/>
        <v>0</v>
      </c>
      <c r="AE50" s="8">
        <f>IF($D50="","",SUMIF('TK CHAMTHI'!$J:$J,$D50,'TK CHAMTHI'!$L:$L))</f>
        <v>0</v>
      </c>
      <c r="AF50" s="8">
        <f>IF($D50="","",SUMIF('TK CHAMTHI'!$K:$K,$D50,'TK CHAMTHI'!$L:$L))</f>
        <v>0</v>
      </c>
      <c r="AG50" s="8">
        <f>IF(D50="","",SUMIF('CHAM NV'!I:I,D50,'CHAM NV'!J:J))</f>
        <v>0</v>
      </c>
      <c r="AH50" s="9">
        <f t="shared" si="14"/>
        <v>0</v>
      </c>
      <c r="AI50" s="8">
        <f>IF($D50="","",SUMIF('TK CHAMTHI'!$M:$M,$D50,'TK CHAMTHI'!$O:$O))</f>
        <v>0</v>
      </c>
      <c r="AJ50" s="8">
        <f>IF($D50="","",SUMIF('TK CHAMTHI'!$N:$N,$D50,'TK CHAMTHI'!$O:$O))</f>
        <v>0</v>
      </c>
      <c r="AK50" s="9">
        <f t="shared" si="5"/>
        <v>0</v>
      </c>
      <c r="AL50" s="8">
        <f>IF($D50="","",SUMIF('TK CHAMTHI'!$P:$P,$D50,'TK CHAMTHI'!$R:$R))</f>
        <v>0</v>
      </c>
      <c r="AM50" s="8">
        <f>IF($D50="","",SUMIF('TK CHAMTHI'!$Q:$Q,$D50,'TK CHAMTHI'!$R:$R))</f>
        <v>0</v>
      </c>
      <c r="AN50" s="9">
        <f t="shared" si="6"/>
        <v>0</v>
      </c>
      <c r="AO50" s="8">
        <f>IF(D50="","",SUMIF('TK CHAMTHI'!S:S,D50,'TK CHAMTHI'!U:U))</f>
        <v>0</v>
      </c>
      <c r="AP50" s="8">
        <f>IF(D50="","",SUMIF('TK CHAMTHI'!T:T,D50,'TK CHAMTHI'!U:U))</f>
        <v>0</v>
      </c>
      <c r="AQ50" s="9">
        <f t="shared" si="7"/>
        <v>0</v>
      </c>
      <c r="AR50" s="9">
        <f>IF(D50="","",ROUND(SUMIF('QL THI'!G:G,D50,'QL THI'!H:H),1))</f>
        <v>0</v>
      </c>
      <c r="AS50" s="9">
        <f>IF(D50="","",ROUND(SUMIF('QL THI'!E:E,D50,'QL THI'!F:F),1))</f>
        <v>0</v>
      </c>
      <c r="AT50" s="28">
        <f t="shared" si="8"/>
        <v>7.2</v>
      </c>
    </row>
    <row r="51" spans="1:46">
      <c r="A51" s="6">
        <f>IF(D51="","",SUBTOTAL(3,$D$5:D51))</f>
        <v>47</v>
      </c>
      <c r="B51" s="111" t="s">
        <v>689</v>
      </c>
      <c r="C51" s="112" t="s">
        <v>288</v>
      </c>
      <c r="D51" s="113" t="s">
        <v>3</v>
      </c>
      <c r="E51" s="7">
        <f>IF($D51="","",SUMIF('TK DETHI'!$A:$A,$D51,'TK DETHI'!$B:$B))</f>
        <v>2</v>
      </c>
      <c r="F51" s="7">
        <f>IF($D51="","",SUMIF('TK DETHI'!$C:$C,$D51,'TK DETHI'!$D:$D))</f>
        <v>0</v>
      </c>
      <c r="G51" s="7">
        <f>IF($D51="","",SUMIF('TK DETHI'!$E:$E,$D51,'TK DETHI'!$F:$F))</f>
        <v>0</v>
      </c>
      <c r="H51" s="7">
        <f>IF($D51="","",SUMIF('TK DETHI'!$G:$G,$D51,'TK DETHI'!$H:$H))</f>
        <v>0</v>
      </c>
      <c r="I51" s="7">
        <f>IF($D51="","",SUMIF('TK DETHI'!$I:$I,$D51,'TK DETHI'!$J:$J))</f>
        <v>0</v>
      </c>
      <c r="J51" s="7">
        <f>IF($D51="","",SUMIF('TK DETHI'!$K:$K,$D51,'TK DETHI'!$L:$L))</f>
        <v>0</v>
      </c>
      <c r="K51" s="7">
        <f>IF($D51="","",SUMIF('TK DETHI'!$M:$M,$D51,'TK DETHI'!$N:$N))</f>
        <v>0</v>
      </c>
      <c r="L51" s="7">
        <f>IF($D51="","",SUMIF('TK DETHI'!$O:$O,$D51,'TK DETHI'!$P:$P))</f>
        <v>0</v>
      </c>
      <c r="M51" s="27">
        <f t="shared" si="9"/>
        <v>2</v>
      </c>
      <c r="N51" s="8">
        <f>IF($D51="","",SUMIF('TK COITHI KTHP va Thi TN'!$A:$A,$D51,'TK COITHI KTHP va Thi TN'!$D:$D))</f>
        <v>3</v>
      </c>
      <c r="O51" s="8">
        <f>IF($D51="","",SUMIF('TK COITHI KTHP va Thi TN'!$B:$B,$D51,'TK COITHI KTHP va Thi TN'!$D:$D))</f>
        <v>0.45</v>
      </c>
      <c r="P51" s="8">
        <f>IF($D51="","",SUMIF('TK COITHI KTHP va Thi TN'!$E:$E,$D51,'TK COITHI KTHP va Thi TN'!$H:$H))</f>
        <v>0</v>
      </c>
      <c r="Q51" s="8">
        <f>IF($D51="","",SUMIF('TK COITHI KTHP va Thi TN'!$F:$F,$D51,'TK COITHI KTHP va Thi TN'!$H:$H))</f>
        <v>0</v>
      </c>
      <c r="R51" s="28">
        <f t="shared" si="10"/>
        <v>3.45</v>
      </c>
      <c r="S51" s="8">
        <f>IF($D51="","",SUMIF('TK CHAMTHI'!$A:$A,$D51,'TK CHAMTHI'!$C:$C))</f>
        <v>205</v>
      </c>
      <c r="T51" s="8">
        <f>IF($D51="","",SUMIF('TK CHAMTHI'!$B:$B,$D51,'TK CHAMTHI'!$C:$C))</f>
        <v>247</v>
      </c>
      <c r="U51" s="8">
        <f>IF(D51="","",SUMIF('CHAM NV'!B:B,D51,'CHAM NV'!C:C))</f>
        <v>200</v>
      </c>
      <c r="V51" s="9">
        <f t="shared" si="11"/>
        <v>25.200000000000003</v>
      </c>
      <c r="W51" s="8">
        <f>IF($D51="","",SUMIF('TK CHAMTHI'!$D:$D,$D51,'TK CHAMTHI'!$F:$F))</f>
        <v>0</v>
      </c>
      <c r="X51" s="8">
        <f>IF($D51="","",SUMIF('TK CHAMTHI'!$E:$E,$D51,'TK CHAMTHI'!$F:$F))</f>
        <v>0</v>
      </c>
      <c r="Y51" s="8">
        <f>IF(D51="","",SUMIF('CHAM NV'!G:G,D51,'CHAM NV'!H:H))</f>
        <v>0</v>
      </c>
      <c r="Z51" s="9">
        <f t="shared" si="12"/>
        <v>0</v>
      </c>
      <c r="AA51" s="8">
        <f>IF($D51="","",SUMIF('TK CHAMTHI'!$G:$G,$D51,'TK CHAMTHI'!$I:$I))</f>
        <v>0</v>
      </c>
      <c r="AB51" s="8">
        <f>IF($D51="","",SUMIF('TK CHAMTHI'!$H:$H,$D51,'TK CHAMTHI'!$I:$I))</f>
        <v>0</v>
      </c>
      <c r="AC51" s="8">
        <f>IF(D51="","",SUMIF('CHAM NV'!E:E,D51,'CHAM NV'!F:F))</f>
        <v>0</v>
      </c>
      <c r="AD51" s="9">
        <f t="shared" si="13"/>
        <v>0</v>
      </c>
      <c r="AE51" s="8">
        <f>IF($D51="","",SUMIF('TK CHAMTHI'!$J:$J,$D51,'TK CHAMTHI'!$L:$L))</f>
        <v>0</v>
      </c>
      <c r="AF51" s="8">
        <f>IF($D51="","",SUMIF('TK CHAMTHI'!$K:$K,$D51,'TK CHAMTHI'!$L:$L))</f>
        <v>0</v>
      </c>
      <c r="AG51" s="8">
        <f>IF(D51="","",SUMIF('CHAM NV'!I:I,D51,'CHAM NV'!J:J))</f>
        <v>0</v>
      </c>
      <c r="AH51" s="9">
        <f t="shared" si="14"/>
        <v>0</v>
      </c>
      <c r="AI51" s="8">
        <f>IF($D51="","",SUMIF('TK CHAMTHI'!$M:$M,$D51,'TK CHAMTHI'!$O:$O))</f>
        <v>0</v>
      </c>
      <c r="AJ51" s="8">
        <f>IF($D51="","",SUMIF('TK CHAMTHI'!$N:$N,$D51,'TK CHAMTHI'!$O:$O))</f>
        <v>0</v>
      </c>
      <c r="AK51" s="9">
        <f t="shared" si="5"/>
        <v>0</v>
      </c>
      <c r="AL51" s="8">
        <f>IF($D51="","",SUMIF('TK CHAMTHI'!$P:$P,$D51,'TK CHAMTHI'!$R:$R))</f>
        <v>0</v>
      </c>
      <c r="AM51" s="8">
        <f>IF($D51="","",SUMIF('TK CHAMTHI'!$Q:$Q,$D51,'TK CHAMTHI'!$R:$R))</f>
        <v>0</v>
      </c>
      <c r="AN51" s="9">
        <f t="shared" si="6"/>
        <v>0</v>
      </c>
      <c r="AO51" s="8">
        <f>IF(D51="","",SUMIF('TK CHAMTHI'!S:S,D51,'TK CHAMTHI'!U:U))</f>
        <v>0</v>
      </c>
      <c r="AP51" s="8">
        <f>IF(D51="","",SUMIF('TK CHAMTHI'!T:T,D51,'TK CHAMTHI'!U:U))</f>
        <v>0</v>
      </c>
      <c r="AQ51" s="9">
        <f t="shared" si="7"/>
        <v>0</v>
      </c>
      <c r="AR51" s="9">
        <f>IF(D51="","",ROUND(SUMIF('QL THI'!G:G,D51,'QL THI'!H:H),1))</f>
        <v>0</v>
      </c>
      <c r="AS51" s="9">
        <f>IF(D51="","",ROUND(SUMIF('QL THI'!E:E,D51,'QL THI'!F:F),1))</f>
        <v>0.9</v>
      </c>
      <c r="AT51" s="28">
        <f t="shared" si="8"/>
        <v>31.6</v>
      </c>
    </row>
    <row r="52" spans="1:46">
      <c r="A52" s="6">
        <f>IF(D52="","",SUBTOTAL(3,$D$5:D52))</f>
        <v>48</v>
      </c>
      <c r="B52" s="111" t="s">
        <v>664</v>
      </c>
      <c r="C52" s="112" t="s">
        <v>288</v>
      </c>
      <c r="D52" s="113" t="s">
        <v>274</v>
      </c>
      <c r="E52" s="7">
        <f>IF($D52="","",SUMIF('TK DETHI'!$A:$A,$D52,'TK DETHI'!$B:$B))</f>
        <v>2</v>
      </c>
      <c r="F52" s="7">
        <f>IF($D52="","",SUMIF('TK DETHI'!$C:$C,$D52,'TK DETHI'!$D:$D))</f>
        <v>0</v>
      </c>
      <c r="G52" s="7">
        <f>IF($D52="","",SUMIF('TK DETHI'!$E:$E,$D52,'TK DETHI'!$F:$F))</f>
        <v>0</v>
      </c>
      <c r="H52" s="7">
        <f>IF($D52="","",SUMIF('TK DETHI'!$G:$G,$D52,'TK DETHI'!$H:$H))</f>
        <v>0</v>
      </c>
      <c r="I52" s="7">
        <f>IF($D52="","",SUMIF('TK DETHI'!$I:$I,$D52,'TK DETHI'!$J:$J))</f>
        <v>0</v>
      </c>
      <c r="J52" s="7">
        <f>IF($D52="","",SUMIF('TK DETHI'!$K:$K,$D52,'TK DETHI'!$L:$L))</f>
        <v>0</v>
      </c>
      <c r="K52" s="7">
        <f>IF($D52="","",SUMIF('TK DETHI'!$M:$M,$D52,'TK DETHI'!$N:$N))</f>
        <v>0</v>
      </c>
      <c r="L52" s="7">
        <f>IF($D52="","",SUMIF('TK DETHI'!$O:$O,$D52,'TK DETHI'!$P:$P))</f>
        <v>0</v>
      </c>
      <c r="M52" s="27">
        <f t="shared" si="9"/>
        <v>2</v>
      </c>
      <c r="N52" s="8">
        <f>IF($D52="","",SUMIF('TK COITHI KTHP va Thi TN'!$A:$A,$D52,'TK COITHI KTHP va Thi TN'!$D:$D))</f>
        <v>5.85</v>
      </c>
      <c r="O52" s="8">
        <f>IF($D52="","",SUMIF('TK COITHI KTHP va Thi TN'!$B:$B,$D52,'TK COITHI KTHP va Thi TN'!$D:$D))</f>
        <v>2.4</v>
      </c>
      <c r="P52" s="8">
        <f>IF($D52="","",SUMIF('TK COITHI KTHP va Thi TN'!$E:$E,$D52,'TK COITHI KTHP va Thi TN'!$H:$H))</f>
        <v>0</v>
      </c>
      <c r="Q52" s="8">
        <f>IF($D52="","",SUMIF('TK COITHI KTHP va Thi TN'!$F:$F,$D52,'TK COITHI KTHP va Thi TN'!$H:$H))</f>
        <v>0</v>
      </c>
      <c r="R52" s="28">
        <f t="shared" si="10"/>
        <v>8.25</v>
      </c>
      <c r="S52" s="8">
        <f>IF($D52="","",SUMIF('TK CHAMTHI'!$A:$A,$D52,'TK CHAMTHI'!$C:$C))</f>
        <v>255</v>
      </c>
      <c r="T52" s="8">
        <f>IF($D52="","",SUMIF('TK CHAMTHI'!$B:$B,$D52,'TK CHAMTHI'!$C:$C))</f>
        <v>145</v>
      </c>
      <c r="U52" s="8">
        <f>IF(D52="","",SUMIF('CHAM NV'!B:B,D52,'CHAM NV'!C:C))</f>
        <v>282</v>
      </c>
      <c r="V52" s="9">
        <f t="shared" si="11"/>
        <v>11.8</v>
      </c>
      <c r="W52" s="8">
        <f>IF($D52="","",SUMIF('TK CHAMTHI'!$D:$D,$D52,'TK CHAMTHI'!$F:$F))</f>
        <v>0</v>
      </c>
      <c r="X52" s="8">
        <f>IF($D52="","",SUMIF('TK CHAMTHI'!$E:$E,$D52,'TK CHAMTHI'!$F:$F))</f>
        <v>0</v>
      </c>
      <c r="Y52" s="8">
        <f>IF(D52="","",SUMIF('CHAM NV'!G:G,D52,'CHAM NV'!H:H))</f>
        <v>0</v>
      </c>
      <c r="Z52" s="9">
        <f t="shared" si="12"/>
        <v>0</v>
      </c>
      <c r="AA52" s="8">
        <f>IF($D52="","",SUMIF('TK CHAMTHI'!$G:$G,$D52,'TK CHAMTHI'!$I:$I))</f>
        <v>0</v>
      </c>
      <c r="AB52" s="8">
        <f>IF($D52="","",SUMIF('TK CHAMTHI'!$H:$H,$D52,'TK CHAMTHI'!$I:$I))</f>
        <v>0</v>
      </c>
      <c r="AC52" s="8">
        <f>IF(D52="","",SUMIF('CHAM NV'!E:E,D52,'CHAM NV'!F:F))</f>
        <v>0</v>
      </c>
      <c r="AD52" s="9">
        <f t="shared" si="13"/>
        <v>0</v>
      </c>
      <c r="AE52" s="8">
        <f>IF($D52="","",SUMIF('TK CHAMTHI'!$J:$J,$D52,'TK CHAMTHI'!$L:$L))</f>
        <v>0</v>
      </c>
      <c r="AF52" s="8">
        <f>IF($D52="","",SUMIF('TK CHAMTHI'!$K:$K,$D52,'TK CHAMTHI'!$L:$L))</f>
        <v>0</v>
      </c>
      <c r="AG52" s="8">
        <f>IF(D52="","",SUMIF('CHAM NV'!I:I,D52,'CHAM NV'!J:J))</f>
        <v>0</v>
      </c>
      <c r="AH52" s="9">
        <f t="shared" si="14"/>
        <v>0</v>
      </c>
      <c r="AI52" s="8">
        <f>IF($D52="","",SUMIF('TK CHAMTHI'!$M:$M,$D52,'TK CHAMTHI'!$O:$O))</f>
        <v>0</v>
      </c>
      <c r="AJ52" s="8">
        <f>IF($D52="","",SUMIF('TK CHAMTHI'!$N:$N,$D52,'TK CHAMTHI'!$O:$O))</f>
        <v>0</v>
      </c>
      <c r="AK52" s="9">
        <f t="shared" si="5"/>
        <v>0</v>
      </c>
      <c r="AL52" s="8">
        <f>IF($D52="","",SUMIF('TK CHAMTHI'!$P:$P,$D52,'TK CHAMTHI'!$R:$R))</f>
        <v>0</v>
      </c>
      <c r="AM52" s="8">
        <f>IF($D52="","",SUMIF('TK CHAMTHI'!$Q:$Q,$D52,'TK CHAMTHI'!$R:$R))</f>
        <v>0</v>
      </c>
      <c r="AN52" s="9">
        <f t="shared" si="6"/>
        <v>0</v>
      </c>
      <c r="AO52" s="8">
        <f>IF(D52="","",SUMIF('TK CHAMTHI'!S:S,D52,'TK CHAMTHI'!U:U))</f>
        <v>0</v>
      </c>
      <c r="AP52" s="8">
        <f>IF(D52="","",SUMIF('TK CHAMTHI'!T:T,D52,'TK CHAMTHI'!U:U))</f>
        <v>0</v>
      </c>
      <c r="AQ52" s="9">
        <f t="shared" si="7"/>
        <v>0</v>
      </c>
      <c r="AR52" s="9">
        <f>IF(D52="","",ROUND(SUMIF('QL THI'!G:G,D52,'QL THI'!H:H),1))</f>
        <v>0</v>
      </c>
      <c r="AS52" s="9">
        <f>IF(D52="","",ROUND(SUMIF('QL THI'!E:E,D52,'QL THI'!F:F),1))</f>
        <v>1.1000000000000001</v>
      </c>
      <c r="AT52" s="28">
        <f t="shared" si="8"/>
        <v>23.2</v>
      </c>
    </row>
    <row r="53" spans="1:46">
      <c r="A53" s="6">
        <f>IF(D53="","",SUBTOTAL(3,$D$5:D53))</f>
        <v>49</v>
      </c>
      <c r="B53" s="111" t="s">
        <v>685</v>
      </c>
      <c r="C53" s="112" t="s">
        <v>288</v>
      </c>
      <c r="D53" s="113" t="s">
        <v>10</v>
      </c>
      <c r="E53" s="7">
        <f>IF($D53="","",SUMIF('TK DETHI'!$A:$A,$D53,'TK DETHI'!$B:$B))</f>
        <v>0</v>
      </c>
      <c r="F53" s="7">
        <f>IF($D53="","",SUMIF('TK DETHI'!$C:$C,$D53,'TK DETHI'!$D:$D))</f>
        <v>0</v>
      </c>
      <c r="G53" s="7">
        <f>IF($D53="","",SUMIF('TK DETHI'!$E:$E,$D53,'TK DETHI'!$F:$F))</f>
        <v>0</v>
      </c>
      <c r="H53" s="7">
        <f>IF($D53="","",SUMIF('TK DETHI'!$G:$G,$D53,'TK DETHI'!$H:$H))</f>
        <v>0</v>
      </c>
      <c r="I53" s="7">
        <f>IF($D53="","",SUMIF('TK DETHI'!$I:$I,$D53,'TK DETHI'!$J:$J))</f>
        <v>0</v>
      </c>
      <c r="J53" s="7">
        <f>IF($D53="","",SUMIF('TK DETHI'!$K:$K,$D53,'TK DETHI'!$L:$L))</f>
        <v>0</v>
      </c>
      <c r="K53" s="7">
        <f>IF($D53="","",SUMIF('TK DETHI'!$M:$M,$D53,'TK DETHI'!$N:$N))</f>
        <v>0</v>
      </c>
      <c r="L53" s="7">
        <f>IF($D53="","",SUMIF('TK DETHI'!$O:$O,$D53,'TK DETHI'!$P:$P))</f>
        <v>0</v>
      </c>
      <c r="M53" s="27">
        <f t="shared" si="9"/>
        <v>0</v>
      </c>
      <c r="N53" s="8">
        <f>IF($D53="","",SUMIF('TK COITHI KTHP va Thi TN'!$A:$A,$D53,'TK COITHI KTHP va Thi TN'!$D:$D))</f>
        <v>0</v>
      </c>
      <c r="O53" s="8">
        <f>IF($D53="","",SUMIF('TK COITHI KTHP va Thi TN'!$B:$B,$D53,'TK COITHI KTHP va Thi TN'!$D:$D))</f>
        <v>0</v>
      </c>
      <c r="P53" s="8">
        <f>IF($D53="","",SUMIF('TK COITHI KTHP va Thi TN'!$E:$E,$D53,'TK COITHI KTHP va Thi TN'!$H:$H))</f>
        <v>0</v>
      </c>
      <c r="Q53" s="8">
        <f>IF($D53="","",SUMIF('TK COITHI KTHP va Thi TN'!$F:$F,$D53,'TK COITHI KTHP va Thi TN'!$H:$H))</f>
        <v>0</v>
      </c>
      <c r="R53" s="28">
        <f t="shared" si="10"/>
        <v>0</v>
      </c>
      <c r="S53" s="8">
        <f>IF($D53="","",SUMIF('TK CHAMTHI'!$A:$A,$D53,'TK CHAMTHI'!$C:$C))</f>
        <v>0</v>
      </c>
      <c r="T53" s="8">
        <f>IF($D53="","",SUMIF('TK CHAMTHI'!$B:$B,$D53,'TK CHAMTHI'!$C:$C))</f>
        <v>0</v>
      </c>
      <c r="U53" s="8">
        <f>IF(D53="","",SUMIF('CHAM NV'!B:B,D53,'CHAM NV'!C:C))</f>
        <v>0</v>
      </c>
      <c r="V53" s="9">
        <f t="shared" si="11"/>
        <v>0</v>
      </c>
      <c r="W53" s="8">
        <f>IF($D53="","",SUMIF('TK CHAMTHI'!$D:$D,$D53,'TK CHAMTHI'!$F:$F))</f>
        <v>0</v>
      </c>
      <c r="X53" s="8">
        <f>IF($D53="","",SUMIF('TK CHAMTHI'!$E:$E,$D53,'TK CHAMTHI'!$F:$F))</f>
        <v>0</v>
      </c>
      <c r="Y53" s="8">
        <f>IF(D53="","",SUMIF('CHAM NV'!G:G,D53,'CHAM NV'!H:H))</f>
        <v>0</v>
      </c>
      <c r="Z53" s="9">
        <f t="shared" si="12"/>
        <v>0</v>
      </c>
      <c r="AA53" s="8">
        <f>IF($D53="","",SUMIF('TK CHAMTHI'!$G:$G,$D53,'TK CHAMTHI'!$I:$I))</f>
        <v>0</v>
      </c>
      <c r="AB53" s="8">
        <f>IF($D53="","",SUMIF('TK CHAMTHI'!$H:$H,$D53,'TK CHAMTHI'!$I:$I))</f>
        <v>0</v>
      </c>
      <c r="AC53" s="8">
        <f>IF(D53="","",SUMIF('CHAM NV'!E:E,D53,'CHAM NV'!F:F))</f>
        <v>0</v>
      </c>
      <c r="AD53" s="9">
        <f t="shared" si="13"/>
        <v>0</v>
      </c>
      <c r="AE53" s="8">
        <f>IF($D53="","",SUMIF('TK CHAMTHI'!$J:$J,$D53,'TK CHAMTHI'!$L:$L))</f>
        <v>0</v>
      </c>
      <c r="AF53" s="8">
        <f>IF($D53="","",SUMIF('TK CHAMTHI'!$K:$K,$D53,'TK CHAMTHI'!$L:$L))</f>
        <v>0</v>
      </c>
      <c r="AG53" s="8">
        <f>IF(D53="","",SUMIF('CHAM NV'!I:I,D53,'CHAM NV'!J:J))</f>
        <v>0</v>
      </c>
      <c r="AH53" s="9">
        <f t="shared" si="14"/>
        <v>0</v>
      </c>
      <c r="AI53" s="8">
        <f>IF($D53="","",SUMIF('TK CHAMTHI'!$M:$M,$D53,'TK CHAMTHI'!$O:$O))</f>
        <v>0</v>
      </c>
      <c r="AJ53" s="8">
        <f>IF($D53="","",SUMIF('TK CHAMTHI'!$N:$N,$D53,'TK CHAMTHI'!$O:$O))</f>
        <v>0</v>
      </c>
      <c r="AK53" s="9">
        <f t="shared" si="5"/>
        <v>0</v>
      </c>
      <c r="AL53" s="8">
        <f>IF($D53="","",SUMIF('TK CHAMTHI'!$P:$P,$D53,'TK CHAMTHI'!$R:$R))</f>
        <v>0</v>
      </c>
      <c r="AM53" s="8">
        <f>IF($D53="","",SUMIF('TK CHAMTHI'!$Q:$Q,$D53,'TK CHAMTHI'!$R:$R))</f>
        <v>0</v>
      </c>
      <c r="AN53" s="9">
        <f t="shared" si="6"/>
        <v>0</v>
      </c>
      <c r="AO53" s="8">
        <f>IF(D53="","",SUMIF('TK CHAMTHI'!S:S,D53,'TK CHAMTHI'!U:U))</f>
        <v>0</v>
      </c>
      <c r="AP53" s="8">
        <f>IF(D53="","",SUMIF('TK CHAMTHI'!T:T,D53,'TK CHAMTHI'!U:U))</f>
        <v>0</v>
      </c>
      <c r="AQ53" s="9">
        <f t="shared" si="7"/>
        <v>0</v>
      </c>
      <c r="AR53" s="9">
        <f>IF(D53="","",ROUND(SUMIF('QL THI'!G:G,D53,'QL THI'!H:H),1))</f>
        <v>0</v>
      </c>
      <c r="AS53" s="9">
        <f>IF(D53="","",ROUND(SUMIF('QL THI'!E:E,D53,'QL THI'!F:F),1))</f>
        <v>0</v>
      </c>
      <c r="AT53" s="28">
        <f t="shared" si="8"/>
        <v>0</v>
      </c>
    </row>
    <row r="54" spans="1:46">
      <c r="A54" s="6">
        <f>IF(D54="","",SUBTOTAL(3,$D$5:D54))</f>
        <v>50</v>
      </c>
      <c r="B54" s="111" t="s">
        <v>673</v>
      </c>
      <c r="C54" s="112" t="s">
        <v>288</v>
      </c>
      <c r="D54" s="113" t="s">
        <v>6</v>
      </c>
      <c r="E54" s="7">
        <f>IF($D54="","",SUMIF('TK DETHI'!$A:$A,$D54,'TK DETHI'!$B:$B))</f>
        <v>6</v>
      </c>
      <c r="F54" s="7">
        <f>IF($D54="","",SUMIF('TK DETHI'!$C:$C,$D54,'TK DETHI'!$D:$D))</f>
        <v>0</v>
      </c>
      <c r="G54" s="7">
        <f>IF($D54="","",SUMIF('TK DETHI'!$E:$E,$D54,'TK DETHI'!$F:$F))</f>
        <v>0</v>
      </c>
      <c r="H54" s="7">
        <f>IF($D54="","",SUMIF('TK DETHI'!$G:$G,$D54,'TK DETHI'!$H:$H))</f>
        <v>0</v>
      </c>
      <c r="I54" s="7">
        <f>IF($D54="","",SUMIF('TK DETHI'!$I:$I,$D54,'TK DETHI'!$J:$J))</f>
        <v>0</v>
      </c>
      <c r="J54" s="7">
        <f>IF($D54="","",SUMIF('TK DETHI'!$K:$K,$D54,'TK DETHI'!$L:$L))</f>
        <v>0</v>
      </c>
      <c r="K54" s="7">
        <f>IF($D54="","",SUMIF('TK DETHI'!$M:$M,$D54,'TK DETHI'!$N:$N))</f>
        <v>0</v>
      </c>
      <c r="L54" s="7">
        <f>IF($D54="","",SUMIF('TK DETHI'!$O:$O,$D54,'TK DETHI'!$P:$P))</f>
        <v>0</v>
      </c>
      <c r="M54" s="27">
        <f t="shared" si="9"/>
        <v>6</v>
      </c>
      <c r="N54" s="8">
        <f>IF($D54="","",SUMIF('TK COITHI KTHP va Thi TN'!$A:$A,$D54,'TK COITHI KTHP va Thi TN'!$D:$D))</f>
        <v>3.45</v>
      </c>
      <c r="O54" s="8">
        <f>IF($D54="","",SUMIF('TK COITHI KTHP va Thi TN'!$B:$B,$D54,'TK COITHI KTHP va Thi TN'!$D:$D))</f>
        <v>2.25</v>
      </c>
      <c r="P54" s="8">
        <f>IF($D54="","",SUMIF('TK COITHI KTHP va Thi TN'!$E:$E,$D54,'TK COITHI KTHP va Thi TN'!$H:$H))</f>
        <v>0</v>
      </c>
      <c r="Q54" s="8">
        <f>IF($D54="","",SUMIF('TK COITHI KTHP va Thi TN'!$F:$F,$D54,'TK COITHI KTHP va Thi TN'!$H:$H))</f>
        <v>0</v>
      </c>
      <c r="R54" s="28">
        <f t="shared" si="10"/>
        <v>5.7</v>
      </c>
      <c r="S54" s="8">
        <f>IF($D54="","",SUMIF('TK CHAMTHI'!$A:$A,$D54,'TK CHAMTHI'!$C:$C))</f>
        <v>66</v>
      </c>
      <c r="T54" s="8">
        <f>IF($D54="","",SUMIF('TK CHAMTHI'!$B:$B,$D54,'TK CHAMTHI'!$C:$C))</f>
        <v>32</v>
      </c>
      <c r="U54" s="8">
        <f>IF(D54="","",SUMIF('CHAM NV'!B:B,D54,'CHAM NV'!C:C))</f>
        <v>68</v>
      </c>
      <c r="V54" s="9">
        <f t="shared" si="11"/>
        <v>3</v>
      </c>
      <c r="W54" s="8">
        <f>IF($D54="","",SUMIF('TK CHAMTHI'!$D:$D,$D54,'TK CHAMTHI'!$F:$F))</f>
        <v>0</v>
      </c>
      <c r="X54" s="8">
        <f>IF($D54="","",SUMIF('TK CHAMTHI'!$E:$E,$D54,'TK CHAMTHI'!$F:$F))</f>
        <v>0</v>
      </c>
      <c r="Y54" s="8">
        <f>IF(D54="","",SUMIF('CHAM NV'!G:G,D54,'CHAM NV'!H:H))</f>
        <v>0</v>
      </c>
      <c r="Z54" s="9">
        <f t="shared" si="12"/>
        <v>0</v>
      </c>
      <c r="AA54" s="8">
        <f>IF($D54="","",SUMIF('TK CHAMTHI'!$G:$G,$D54,'TK CHAMTHI'!$I:$I))</f>
        <v>0</v>
      </c>
      <c r="AB54" s="8">
        <f>IF($D54="","",SUMIF('TK CHAMTHI'!$H:$H,$D54,'TK CHAMTHI'!$I:$I))</f>
        <v>0</v>
      </c>
      <c r="AC54" s="8">
        <f>IF(D54="","",SUMIF('CHAM NV'!E:E,D54,'CHAM NV'!F:F))</f>
        <v>0</v>
      </c>
      <c r="AD54" s="9">
        <f t="shared" si="13"/>
        <v>0</v>
      </c>
      <c r="AE54" s="8">
        <f>IF($D54="","",SUMIF('TK CHAMTHI'!$J:$J,$D54,'TK CHAMTHI'!$L:$L))</f>
        <v>0</v>
      </c>
      <c r="AF54" s="8">
        <f>IF($D54="","",SUMIF('TK CHAMTHI'!$K:$K,$D54,'TK CHAMTHI'!$L:$L))</f>
        <v>0</v>
      </c>
      <c r="AG54" s="8">
        <f>IF(D54="","",SUMIF('CHAM NV'!I:I,D54,'CHAM NV'!J:J))</f>
        <v>0</v>
      </c>
      <c r="AH54" s="9">
        <f t="shared" si="14"/>
        <v>0</v>
      </c>
      <c r="AI54" s="8">
        <f>IF($D54="","",SUMIF('TK CHAMTHI'!$M:$M,$D54,'TK CHAMTHI'!$O:$O))</f>
        <v>0</v>
      </c>
      <c r="AJ54" s="8">
        <f>IF($D54="","",SUMIF('TK CHAMTHI'!$N:$N,$D54,'TK CHAMTHI'!$O:$O))</f>
        <v>0</v>
      </c>
      <c r="AK54" s="9">
        <f t="shared" si="5"/>
        <v>0</v>
      </c>
      <c r="AL54" s="8">
        <f>IF($D54="","",SUMIF('TK CHAMTHI'!$P:$P,$D54,'TK CHAMTHI'!$R:$R))</f>
        <v>0</v>
      </c>
      <c r="AM54" s="8">
        <f>IF($D54="","",SUMIF('TK CHAMTHI'!$Q:$Q,$D54,'TK CHAMTHI'!$R:$R))</f>
        <v>0</v>
      </c>
      <c r="AN54" s="9">
        <f t="shared" si="6"/>
        <v>0</v>
      </c>
      <c r="AO54" s="8">
        <f>IF(D54="","",SUMIF('TK CHAMTHI'!S:S,D54,'TK CHAMTHI'!U:U))</f>
        <v>0</v>
      </c>
      <c r="AP54" s="8">
        <f>IF(D54="","",SUMIF('TK CHAMTHI'!T:T,D54,'TK CHAMTHI'!U:U))</f>
        <v>0</v>
      </c>
      <c r="AQ54" s="9">
        <f t="shared" si="7"/>
        <v>0</v>
      </c>
      <c r="AR54" s="9">
        <f>IF(D54="","",ROUND(SUMIF('QL THI'!G:G,D54,'QL THI'!H:H),1))</f>
        <v>0</v>
      </c>
      <c r="AS54" s="9">
        <f>IF(D54="","",ROUND(SUMIF('QL THI'!E:E,D54,'QL THI'!F:F),1))</f>
        <v>0.5</v>
      </c>
      <c r="AT54" s="28">
        <f t="shared" si="8"/>
        <v>15.2</v>
      </c>
    </row>
    <row r="55" spans="1:46">
      <c r="A55" s="6">
        <f>IF(D55="","",SUBTOTAL(3,$D$5:D55))</f>
        <v>51</v>
      </c>
      <c r="B55" s="111" t="s">
        <v>682</v>
      </c>
      <c r="C55" s="112" t="s">
        <v>288</v>
      </c>
      <c r="D55" s="113" t="s">
        <v>276</v>
      </c>
      <c r="E55" s="7">
        <f>IF($D55="","",SUMIF('TK DETHI'!$A:$A,$D55,'TK DETHI'!$B:$B))</f>
        <v>6</v>
      </c>
      <c r="F55" s="7">
        <f>IF($D55="","",SUMIF('TK DETHI'!$C:$C,$D55,'TK DETHI'!$D:$D))</f>
        <v>0</v>
      </c>
      <c r="G55" s="7">
        <f>IF($D55="","",SUMIF('TK DETHI'!$E:$E,$D55,'TK DETHI'!$F:$F))</f>
        <v>0</v>
      </c>
      <c r="H55" s="7">
        <f>IF($D55="","",SUMIF('TK DETHI'!$G:$G,$D55,'TK DETHI'!$H:$H))</f>
        <v>0</v>
      </c>
      <c r="I55" s="7">
        <f>IF($D55="","",SUMIF('TK DETHI'!$I:$I,$D55,'TK DETHI'!$J:$J))</f>
        <v>0</v>
      </c>
      <c r="J55" s="7">
        <f>IF($D55="","",SUMIF('TK DETHI'!$K:$K,$D55,'TK DETHI'!$L:$L))</f>
        <v>0</v>
      </c>
      <c r="K55" s="7">
        <f>IF($D55="","",SUMIF('TK DETHI'!$M:$M,$D55,'TK DETHI'!$N:$N))</f>
        <v>0</v>
      </c>
      <c r="L55" s="7">
        <f>IF($D55="","",SUMIF('TK DETHI'!$O:$O,$D55,'TK DETHI'!$P:$P))</f>
        <v>0</v>
      </c>
      <c r="M55" s="27">
        <f t="shared" si="9"/>
        <v>6</v>
      </c>
      <c r="N55" s="8">
        <f>IF($D55="","",SUMIF('TK COITHI KTHP va Thi TN'!$A:$A,$D55,'TK COITHI KTHP va Thi TN'!$D:$D))</f>
        <v>2.1</v>
      </c>
      <c r="O55" s="8">
        <f>IF($D55="","",SUMIF('TK COITHI KTHP va Thi TN'!$B:$B,$D55,'TK COITHI KTHP va Thi TN'!$D:$D))</f>
        <v>2.1</v>
      </c>
      <c r="P55" s="8">
        <f>IF($D55="","",SUMIF('TK COITHI KTHP va Thi TN'!$E:$E,$D55,'TK COITHI KTHP va Thi TN'!$H:$H))</f>
        <v>0</v>
      </c>
      <c r="Q55" s="8">
        <f>IF($D55="","",SUMIF('TK COITHI KTHP va Thi TN'!$F:$F,$D55,'TK COITHI KTHP va Thi TN'!$H:$H))</f>
        <v>0</v>
      </c>
      <c r="R55" s="28">
        <f t="shared" si="10"/>
        <v>4.2</v>
      </c>
      <c r="S55" s="8">
        <f>IF($D55="","",SUMIF('TK CHAMTHI'!$A:$A,$D55,'TK CHAMTHI'!$C:$C))</f>
        <v>122</v>
      </c>
      <c r="T55" s="8">
        <f>IF($D55="","",SUMIF('TK CHAMTHI'!$B:$B,$D55,'TK CHAMTHI'!$C:$C))</f>
        <v>32</v>
      </c>
      <c r="U55" s="8">
        <f>IF(D55="","",SUMIF('CHAM NV'!B:B,D55,'CHAM NV'!C:C))</f>
        <v>123</v>
      </c>
      <c r="V55" s="9">
        <f t="shared" si="11"/>
        <v>3.1</v>
      </c>
      <c r="W55" s="8">
        <f>IF($D55="","",SUMIF('TK CHAMTHI'!$D:$D,$D55,'TK CHAMTHI'!$F:$F))</f>
        <v>0</v>
      </c>
      <c r="X55" s="8">
        <f>IF($D55="","",SUMIF('TK CHAMTHI'!$E:$E,$D55,'TK CHAMTHI'!$F:$F))</f>
        <v>0</v>
      </c>
      <c r="Y55" s="8">
        <f>IF(D55="","",SUMIF('CHAM NV'!G:G,D55,'CHAM NV'!H:H))</f>
        <v>0</v>
      </c>
      <c r="Z55" s="9">
        <f t="shared" si="12"/>
        <v>0</v>
      </c>
      <c r="AA55" s="8">
        <f>IF($D55="","",SUMIF('TK CHAMTHI'!$G:$G,$D55,'TK CHAMTHI'!$I:$I))</f>
        <v>0</v>
      </c>
      <c r="AB55" s="8">
        <f>IF($D55="","",SUMIF('TK CHAMTHI'!$H:$H,$D55,'TK CHAMTHI'!$I:$I))</f>
        <v>0</v>
      </c>
      <c r="AC55" s="8">
        <f>IF(D55="","",SUMIF('CHAM NV'!E:E,D55,'CHAM NV'!F:F))</f>
        <v>0</v>
      </c>
      <c r="AD55" s="9">
        <f t="shared" si="13"/>
        <v>0</v>
      </c>
      <c r="AE55" s="8">
        <f>IF($D55="","",SUMIF('TK CHAMTHI'!$J:$J,$D55,'TK CHAMTHI'!$L:$L))</f>
        <v>0</v>
      </c>
      <c r="AF55" s="8">
        <f>IF($D55="","",SUMIF('TK CHAMTHI'!$K:$K,$D55,'TK CHAMTHI'!$L:$L))</f>
        <v>0</v>
      </c>
      <c r="AG55" s="8">
        <f>IF(D55="","",SUMIF('CHAM NV'!I:I,D55,'CHAM NV'!J:J))</f>
        <v>0</v>
      </c>
      <c r="AH55" s="9">
        <f t="shared" si="14"/>
        <v>0</v>
      </c>
      <c r="AI55" s="8">
        <f>IF($D55="","",SUMIF('TK CHAMTHI'!$M:$M,$D55,'TK CHAMTHI'!$O:$O))</f>
        <v>0</v>
      </c>
      <c r="AJ55" s="8">
        <f>IF($D55="","",SUMIF('TK CHAMTHI'!$N:$N,$D55,'TK CHAMTHI'!$O:$O))</f>
        <v>0</v>
      </c>
      <c r="AK55" s="9">
        <f t="shared" si="5"/>
        <v>0</v>
      </c>
      <c r="AL55" s="8">
        <f>IF($D55="","",SUMIF('TK CHAMTHI'!$P:$P,$D55,'TK CHAMTHI'!$R:$R))</f>
        <v>0</v>
      </c>
      <c r="AM55" s="8">
        <f>IF($D55="","",SUMIF('TK CHAMTHI'!$Q:$Q,$D55,'TK CHAMTHI'!$R:$R))</f>
        <v>0</v>
      </c>
      <c r="AN55" s="9">
        <f t="shared" si="6"/>
        <v>0</v>
      </c>
      <c r="AO55" s="8">
        <f>IF(D55="","",SUMIF('TK CHAMTHI'!S:S,D55,'TK CHAMTHI'!U:U))</f>
        <v>0</v>
      </c>
      <c r="AP55" s="8">
        <f>IF(D55="","",SUMIF('TK CHAMTHI'!T:T,D55,'TK CHAMTHI'!U:U))</f>
        <v>0</v>
      </c>
      <c r="AQ55" s="9">
        <f t="shared" si="7"/>
        <v>0</v>
      </c>
      <c r="AR55" s="9">
        <f>IF(D55="","",ROUND(SUMIF('QL THI'!G:G,D55,'QL THI'!H:H),1))</f>
        <v>0</v>
      </c>
      <c r="AS55" s="9">
        <f>IF(D55="","",ROUND(SUMIF('QL THI'!E:E,D55,'QL THI'!F:F),1))</f>
        <v>0.9</v>
      </c>
      <c r="AT55" s="28">
        <f t="shared" si="8"/>
        <v>14.2</v>
      </c>
    </row>
    <row r="56" spans="1:46">
      <c r="A56" s="6">
        <f>IF(D56="","",SUBTOTAL(3,$D$5:D56))</f>
        <v>52</v>
      </c>
      <c r="B56" s="111" t="s">
        <v>985</v>
      </c>
      <c r="C56" s="112" t="s">
        <v>288</v>
      </c>
      <c r="D56" s="113" t="s">
        <v>968</v>
      </c>
      <c r="E56" s="7">
        <f>IF($D56="","",SUMIF('TK DETHI'!$A:$A,$D56,'TK DETHI'!$B:$B))</f>
        <v>0</v>
      </c>
      <c r="F56" s="7">
        <f>IF($D56="","",SUMIF('TK DETHI'!$C:$C,$D56,'TK DETHI'!$D:$D))</f>
        <v>0</v>
      </c>
      <c r="G56" s="7">
        <f>IF($D56="","",SUMIF('TK DETHI'!$E:$E,$D56,'TK DETHI'!$F:$F))</f>
        <v>0</v>
      </c>
      <c r="H56" s="7">
        <f>IF($D56="","",SUMIF('TK DETHI'!$G:$G,$D56,'TK DETHI'!$H:$H))</f>
        <v>0</v>
      </c>
      <c r="I56" s="7">
        <f>IF($D56="","",SUMIF('TK DETHI'!$I:$I,$D56,'TK DETHI'!$J:$J))</f>
        <v>0</v>
      </c>
      <c r="J56" s="7">
        <f>IF($D56="","",SUMIF('TK DETHI'!$K:$K,$D56,'TK DETHI'!$L:$L))</f>
        <v>0</v>
      </c>
      <c r="K56" s="7">
        <f>IF($D56="","",SUMIF('TK DETHI'!$M:$M,$D56,'TK DETHI'!$N:$N))</f>
        <v>0</v>
      </c>
      <c r="L56" s="7">
        <f>IF($D56="","",SUMIF('TK DETHI'!$O:$O,$D56,'TK DETHI'!$P:$P))</f>
        <v>0</v>
      </c>
      <c r="M56" s="27">
        <f t="shared" si="9"/>
        <v>0</v>
      </c>
      <c r="N56" s="8">
        <f>IF($D56="","",SUMIF('TK COITHI KTHP va Thi TN'!$A:$A,$D56,'TK COITHI KTHP va Thi TN'!$D:$D))</f>
        <v>0</v>
      </c>
      <c r="O56" s="8">
        <f>IF($D56="","",SUMIF('TK COITHI KTHP va Thi TN'!$B:$B,$D56,'TK COITHI KTHP va Thi TN'!$D:$D))</f>
        <v>0</v>
      </c>
      <c r="P56" s="8">
        <f>IF($D56="","",SUMIF('TK COITHI KTHP va Thi TN'!$E:$E,$D56,'TK COITHI KTHP va Thi TN'!$H:$H))</f>
        <v>0</v>
      </c>
      <c r="Q56" s="8">
        <f>IF($D56="","",SUMIF('TK COITHI KTHP va Thi TN'!$F:$F,$D56,'TK COITHI KTHP va Thi TN'!$H:$H))</f>
        <v>0</v>
      </c>
      <c r="R56" s="28">
        <f t="shared" si="10"/>
        <v>0</v>
      </c>
      <c r="S56" s="8">
        <f>IF($D56="","",SUMIF('TK CHAMTHI'!$A:$A,$D56,'TK CHAMTHI'!$C:$C))</f>
        <v>0</v>
      </c>
      <c r="T56" s="8">
        <f>IF($D56="","",SUMIF('TK CHAMTHI'!$B:$B,$D56,'TK CHAMTHI'!$C:$C))</f>
        <v>0</v>
      </c>
      <c r="U56" s="8">
        <f>IF(D56="","",SUMIF('CHAM NV'!B:B,D56,'CHAM NV'!C:C))</f>
        <v>0</v>
      </c>
      <c r="V56" s="9">
        <f t="shared" si="11"/>
        <v>0</v>
      </c>
      <c r="W56" s="8">
        <f>IF($D56="","",SUMIF('TK CHAMTHI'!$D:$D,$D56,'TK CHAMTHI'!$F:$F))</f>
        <v>0</v>
      </c>
      <c r="X56" s="8">
        <f>IF($D56="","",SUMIF('TK CHAMTHI'!$E:$E,$D56,'TK CHAMTHI'!$F:$F))</f>
        <v>0</v>
      </c>
      <c r="Y56" s="8">
        <f>IF(D56="","",SUMIF('CHAM NV'!G:G,D56,'CHAM NV'!H:H))</f>
        <v>0</v>
      </c>
      <c r="Z56" s="9">
        <f t="shared" si="12"/>
        <v>0</v>
      </c>
      <c r="AA56" s="8">
        <f>IF($D56="","",SUMIF('TK CHAMTHI'!$G:$G,$D56,'TK CHAMTHI'!$I:$I))</f>
        <v>0</v>
      </c>
      <c r="AB56" s="8">
        <f>IF($D56="","",SUMIF('TK CHAMTHI'!$H:$H,$D56,'TK CHAMTHI'!$I:$I))</f>
        <v>0</v>
      </c>
      <c r="AC56" s="8">
        <f>IF(D56="","",SUMIF('CHAM NV'!E:E,D56,'CHAM NV'!F:F))</f>
        <v>0</v>
      </c>
      <c r="AD56" s="9">
        <f t="shared" si="13"/>
        <v>0</v>
      </c>
      <c r="AE56" s="8">
        <f>IF($D56="","",SUMIF('TK CHAMTHI'!$J:$J,$D56,'TK CHAMTHI'!$L:$L))</f>
        <v>0</v>
      </c>
      <c r="AF56" s="8">
        <f>IF($D56="","",SUMIF('TK CHAMTHI'!$K:$K,$D56,'TK CHAMTHI'!$L:$L))</f>
        <v>0</v>
      </c>
      <c r="AG56" s="8">
        <f>IF(D56="","",SUMIF('CHAM NV'!I:I,D56,'CHAM NV'!J:J))</f>
        <v>0</v>
      </c>
      <c r="AH56" s="9">
        <f t="shared" si="14"/>
        <v>0</v>
      </c>
      <c r="AI56" s="8">
        <f>IF($D56="","",SUMIF('TK CHAMTHI'!$M:$M,$D56,'TK CHAMTHI'!$O:$O))</f>
        <v>0</v>
      </c>
      <c r="AJ56" s="8">
        <f>IF($D56="","",SUMIF('TK CHAMTHI'!$N:$N,$D56,'TK CHAMTHI'!$O:$O))</f>
        <v>0</v>
      </c>
      <c r="AK56" s="9">
        <f t="shared" si="5"/>
        <v>0</v>
      </c>
      <c r="AL56" s="8">
        <f>IF($D56="","",SUMIF('TK CHAMTHI'!$P:$P,$D56,'TK CHAMTHI'!$R:$R))</f>
        <v>0</v>
      </c>
      <c r="AM56" s="8">
        <f>IF($D56="","",SUMIF('TK CHAMTHI'!$Q:$Q,$D56,'TK CHAMTHI'!$R:$R))</f>
        <v>0</v>
      </c>
      <c r="AN56" s="9">
        <f t="shared" si="6"/>
        <v>0</v>
      </c>
      <c r="AO56" s="8">
        <f>IF(D56="","",SUMIF('TK CHAMTHI'!S:S,D56,'TK CHAMTHI'!U:U))</f>
        <v>0</v>
      </c>
      <c r="AP56" s="8">
        <f>IF(D56="","",SUMIF('TK CHAMTHI'!T:T,D56,'TK CHAMTHI'!U:U))</f>
        <v>0</v>
      </c>
      <c r="AQ56" s="9">
        <f t="shared" si="7"/>
        <v>0</v>
      </c>
      <c r="AR56" s="9">
        <f>IF(D56="","",ROUND(SUMIF('QL THI'!G:G,D56,'QL THI'!H:H),1))</f>
        <v>0</v>
      </c>
      <c r="AS56" s="9">
        <f>IF(D56="","",ROUND(SUMIF('QL THI'!E:E,D56,'QL THI'!F:F),1))</f>
        <v>0</v>
      </c>
      <c r="AT56" s="28">
        <f t="shared" si="8"/>
        <v>0</v>
      </c>
    </row>
    <row r="57" spans="1:46">
      <c r="A57" s="6">
        <f>IF(D57="","",SUBTOTAL(3,$D$5:D57))</f>
        <v>53</v>
      </c>
      <c r="B57" s="111" t="s">
        <v>676</v>
      </c>
      <c r="C57" s="112" t="s">
        <v>288</v>
      </c>
      <c r="D57" s="113" t="s">
        <v>272</v>
      </c>
      <c r="E57" s="7">
        <f>IF($D57="","",SUMIF('TK DETHI'!$A:$A,$D57,'TK DETHI'!$B:$B))</f>
        <v>4</v>
      </c>
      <c r="F57" s="7">
        <f>IF($D57="","",SUMIF('TK DETHI'!$C:$C,$D57,'TK DETHI'!$D:$D))</f>
        <v>4</v>
      </c>
      <c r="G57" s="7">
        <f>IF($D57="","",SUMIF('TK DETHI'!$E:$E,$D57,'TK DETHI'!$F:$F))</f>
        <v>0</v>
      </c>
      <c r="H57" s="7">
        <f>IF($D57="","",SUMIF('TK DETHI'!$G:$G,$D57,'TK DETHI'!$H:$H))</f>
        <v>0</v>
      </c>
      <c r="I57" s="7">
        <f>IF($D57="","",SUMIF('TK DETHI'!$I:$I,$D57,'TK DETHI'!$J:$J))</f>
        <v>0</v>
      </c>
      <c r="J57" s="7">
        <f>IF($D57="","",SUMIF('TK DETHI'!$K:$K,$D57,'TK DETHI'!$L:$L))</f>
        <v>0</v>
      </c>
      <c r="K57" s="7">
        <f>IF($D57="","",SUMIF('TK DETHI'!$M:$M,$D57,'TK DETHI'!$N:$N))</f>
        <v>0</v>
      </c>
      <c r="L57" s="7">
        <f>IF($D57="","",SUMIF('TK DETHI'!$O:$O,$D57,'TK DETHI'!$P:$P))</f>
        <v>0</v>
      </c>
      <c r="M57" s="27">
        <f t="shared" si="9"/>
        <v>10</v>
      </c>
      <c r="N57" s="8">
        <f>IF($D57="","",SUMIF('TK COITHI KTHP va Thi TN'!$A:$A,$D57,'TK COITHI KTHP va Thi TN'!$D:$D))</f>
        <v>4.5</v>
      </c>
      <c r="O57" s="8">
        <f>IF($D57="","",SUMIF('TK COITHI KTHP va Thi TN'!$B:$B,$D57,'TK COITHI KTHP va Thi TN'!$D:$D))</f>
        <v>3.6</v>
      </c>
      <c r="P57" s="8">
        <f>IF($D57="","",SUMIF('TK COITHI KTHP va Thi TN'!$E:$E,$D57,'TK COITHI KTHP va Thi TN'!$H:$H))</f>
        <v>0</v>
      </c>
      <c r="Q57" s="8">
        <f>IF($D57="","",SUMIF('TK COITHI KTHP va Thi TN'!$F:$F,$D57,'TK COITHI KTHP va Thi TN'!$H:$H))</f>
        <v>0</v>
      </c>
      <c r="R57" s="28">
        <f t="shared" si="10"/>
        <v>8.1</v>
      </c>
      <c r="S57" s="8">
        <f>IF($D57="","",SUMIF('TK CHAMTHI'!$A:$A,$D57,'TK CHAMTHI'!$C:$C))</f>
        <v>79</v>
      </c>
      <c r="T57" s="8">
        <f>IF($D57="","",SUMIF('TK CHAMTHI'!$B:$B,$D57,'TK CHAMTHI'!$C:$C))</f>
        <v>120</v>
      </c>
      <c r="U57" s="8">
        <f>IF(D57="","",SUMIF('CHAM NV'!B:B,D57,'CHAM NV'!C:C))</f>
        <v>112</v>
      </c>
      <c r="V57" s="9">
        <f t="shared" si="11"/>
        <v>8.7000000000000011</v>
      </c>
      <c r="W57" s="8">
        <f>IF($D57="","",SUMIF('TK CHAMTHI'!$D:$D,$D57,'TK CHAMTHI'!$F:$F))</f>
        <v>0</v>
      </c>
      <c r="X57" s="8">
        <f>IF($D57="","",SUMIF('TK CHAMTHI'!$E:$E,$D57,'TK CHAMTHI'!$F:$F))</f>
        <v>0</v>
      </c>
      <c r="Y57" s="8">
        <f>IF(D57="","",SUMIF('CHAM NV'!G:G,D57,'CHAM NV'!H:H))</f>
        <v>0</v>
      </c>
      <c r="Z57" s="9">
        <f t="shared" si="12"/>
        <v>0</v>
      </c>
      <c r="AA57" s="8">
        <f>IF($D57="","",SUMIF('TK CHAMTHI'!$G:$G,$D57,'TK CHAMTHI'!$I:$I))</f>
        <v>0</v>
      </c>
      <c r="AB57" s="8">
        <f>IF($D57="","",SUMIF('TK CHAMTHI'!$H:$H,$D57,'TK CHAMTHI'!$I:$I))</f>
        <v>0</v>
      </c>
      <c r="AC57" s="8">
        <f>IF(D57="","",SUMIF('CHAM NV'!E:E,D57,'CHAM NV'!F:F))</f>
        <v>0</v>
      </c>
      <c r="AD57" s="9">
        <f t="shared" si="13"/>
        <v>0</v>
      </c>
      <c r="AE57" s="8">
        <f>IF($D57="","",SUMIF('TK CHAMTHI'!$J:$J,$D57,'TK CHAMTHI'!$L:$L))</f>
        <v>0</v>
      </c>
      <c r="AF57" s="8">
        <f>IF($D57="","",SUMIF('TK CHAMTHI'!$K:$K,$D57,'TK CHAMTHI'!$L:$L))</f>
        <v>0</v>
      </c>
      <c r="AG57" s="8">
        <f>IF(D57="","",SUMIF('CHAM NV'!I:I,D57,'CHAM NV'!J:J))</f>
        <v>0</v>
      </c>
      <c r="AH57" s="9">
        <f t="shared" si="14"/>
        <v>0</v>
      </c>
      <c r="AI57" s="8">
        <f>IF($D57="","",SUMIF('TK CHAMTHI'!$M:$M,$D57,'TK CHAMTHI'!$O:$O))</f>
        <v>0</v>
      </c>
      <c r="AJ57" s="8">
        <f>IF($D57="","",SUMIF('TK CHAMTHI'!$N:$N,$D57,'TK CHAMTHI'!$O:$O))</f>
        <v>0</v>
      </c>
      <c r="AK57" s="9">
        <f t="shared" si="5"/>
        <v>0</v>
      </c>
      <c r="AL57" s="8">
        <f>IF($D57="","",SUMIF('TK CHAMTHI'!$P:$P,$D57,'TK CHAMTHI'!$R:$R))</f>
        <v>0</v>
      </c>
      <c r="AM57" s="8">
        <f>IF($D57="","",SUMIF('TK CHAMTHI'!$Q:$Q,$D57,'TK CHAMTHI'!$R:$R))</f>
        <v>0</v>
      </c>
      <c r="AN57" s="9">
        <f t="shared" si="6"/>
        <v>0</v>
      </c>
      <c r="AO57" s="8">
        <f>IF(D57="","",SUMIF('TK CHAMTHI'!S:S,D57,'TK CHAMTHI'!U:U))</f>
        <v>0</v>
      </c>
      <c r="AP57" s="8">
        <f>IF(D57="","",SUMIF('TK CHAMTHI'!T:T,D57,'TK CHAMTHI'!U:U))</f>
        <v>0</v>
      </c>
      <c r="AQ57" s="9">
        <f t="shared" si="7"/>
        <v>0</v>
      </c>
      <c r="AR57" s="9">
        <f>IF(D57="","",ROUND(SUMIF('QL THI'!G:G,D57,'QL THI'!H:H),1))</f>
        <v>0</v>
      </c>
      <c r="AS57" s="9">
        <f>IF(D57="","",ROUND(SUMIF('QL THI'!E:E,D57,'QL THI'!F:F),1))</f>
        <v>0</v>
      </c>
      <c r="AT57" s="28">
        <f t="shared" si="8"/>
        <v>26.8</v>
      </c>
    </row>
    <row r="58" spans="1:46">
      <c r="A58" s="6">
        <f>IF(D58="","",SUBTOTAL(3,$D$5:D58))</f>
        <v>54</v>
      </c>
      <c r="B58" s="111" t="s">
        <v>670</v>
      </c>
      <c r="C58" s="112" t="s">
        <v>288</v>
      </c>
      <c r="D58" s="113" t="s">
        <v>271</v>
      </c>
      <c r="E58" s="7">
        <f>IF($D58="","",SUMIF('TK DETHI'!$A:$A,$D58,'TK DETHI'!$B:$B))</f>
        <v>0</v>
      </c>
      <c r="F58" s="7">
        <f>IF($D58="","",SUMIF('TK DETHI'!$C:$C,$D58,'TK DETHI'!$D:$D))</f>
        <v>0</v>
      </c>
      <c r="G58" s="7">
        <f>IF($D58="","",SUMIF('TK DETHI'!$E:$E,$D58,'TK DETHI'!$F:$F))</f>
        <v>0</v>
      </c>
      <c r="H58" s="7">
        <f>IF($D58="","",SUMIF('TK DETHI'!$G:$G,$D58,'TK DETHI'!$H:$H))</f>
        <v>0</v>
      </c>
      <c r="I58" s="7">
        <f>IF($D58="","",SUMIF('TK DETHI'!$I:$I,$D58,'TK DETHI'!$J:$J))</f>
        <v>0</v>
      </c>
      <c r="J58" s="7">
        <f>IF($D58="","",SUMIF('TK DETHI'!$K:$K,$D58,'TK DETHI'!$L:$L))</f>
        <v>0</v>
      </c>
      <c r="K58" s="7">
        <f>IF($D58="","",SUMIF('TK DETHI'!$M:$M,$D58,'TK DETHI'!$N:$N))</f>
        <v>0</v>
      </c>
      <c r="L58" s="7">
        <f>IF($D58="","",SUMIF('TK DETHI'!$O:$O,$D58,'TK DETHI'!$P:$P))</f>
        <v>0</v>
      </c>
      <c r="M58" s="27">
        <f t="shared" si="9"/>
        <v>0</v>
      </c>
      <c r="N58" s="8">
        <f>IF($D58="","",SUMIF('TK COITHI KTHP va Thi TN'!$A:$A,$D58,'TK COITHI KTHP va Thi TN'!$D:$D))</f>
        <v>1.2</v>
      </c>
      <c r="O58" s="8">
        <f>IF($D58="","",SUMIF('TK COITHI KTHP va Thi TN'!$B:$B,$D58,'TK COITHI KTHP va Thi TN'!$D:$D))</f>
        <v>3</v>
      </c>
      <c r="P58" s="8">
        <f>IF($D58="","",SUMIF('TK COITHI KTHP va Thi TN'!$E:$E,$D58,'TK COITHI KTHP va Thi TN'!$H:$H))</f>
        <v>0</v>
      </c>
      <c r="Q58" s="8">
        <f>IF($D58="","",SUMIF('TK COITHI KTHP va Thi TN'!$F:$F,$D58,'TK COITHI KTHP va Thi TN'!$H:$H))</f>
        <v>0</v>
      </c>
      <c r="R58" s="28">
        <f t="shared" si="10"/>
        <v>4.2</v>
      </c>
      <c r="S58" s="8">
        <f>IF($D58="","",SUMIF('TK CHAMTHI'!$A:$A,$D58,'TK CHAMTHI'!$C:$C))</f>
        <v>0</v>
      </c>
      <c r="T58" s="8">
        <f>IF($D58="","",SUMIF('TK CHAMTHI'!$B:$B,$D58,'TK CHAMTHI'!$C:$C))</f>
        <v>0</v>
      </c>
      <c r="U58" s="8">
        <f>IF(D58="","",SUMIF('CHAM NV'!B:B,D58,'CHAM NV'!C:C))</f>
        <v>0</v>
      </c>
      <c r="V58" s="9">
        <f t="shared" si="11"/>
        <v>0</v>
      </c>
      <c r="W58" s="8">
        <f>IF($D58="","",SUMIF('TK CHAMTHI'!$D:$D,$D58,'TK CHAMTHI'!$F:$F))</f>
        <v>0</v>
      </c>
      <c r="X58" s="8">
        <f>IF($D58="","",SUMIF('TK CHAMTHI'!$E:$E,$D58,'TK CHAMTHI'!$F:$F))</f>
        <v>0</v>
      </c>
      <c r="Y58" s="8">
        <f>IF(D58="","",SUMIF('CHAM NV'!G:G,D58,'CHAM NV'!H:H))</f>
        <v>0</v>
      </c>
      <c r="Z58" s="9">
        <f t="shared" si="12"/>
        <v>0</v>
      </c>
      <c r="AA58" s="8">
        <f>IF($D58="","",SUMIF('TK CHAMTHI'!$G:$G,$D58,'TK CHAMTHI'!$I:$I))</f>
        <v>0</v>
      </c>
      <c r="AB58" s="8">
        <f>IF($D58="","",SUMIF('TK CHAMTHI'!$H:$H,$D58,'TK CHAMTHI'!$I:$I))</f>
        <v>0</v>
      </c>
      <c r="AC58" s="8">
        <f>IF(D58="","",SUMIF('CHAM NV'!E:E,D58,'CHAM NV'!F:F))</f>
        <v>0</v>
      </c>
      <c r="AD58" s="9">
        <f t="shared" si="13"/>
        <v>0</v>
      </c>
      <c r="AE58" s="8">
        <f>IF($D58="","",SUMIF('TK CHAMTHI'!$J:$J,$D58,'TK CHAMTHI'!$L:$L))</f>
        <v>0</v>
      </c>
      <c r="AF58" s="8">
        <f>IF($D58="","",SUMIF('TK CHAMTHI'!$K:$K,$D58,'TK CHAMTHI'!$L:$L))</f>
        <v>0</v>
      </c>
      <c r="AG58" s="8">
        <f>IF(D58="","",SUMIF('CHAM NV'!I:I,D58,'CHAM NV'!J:J))</f>
        <v>0</v>
      </c>
      <c r="AH58" s="9">
        <f t="shared" si="14"/>
        <v>0</v>
      </c>
      <c r="AI58" s="8">
        <f>IF($D58="","",SUMIF('TK CHAMTHI'!$M:$M,$D58,'TK CHAMTHI'!$O:$O))</f>
        <v>0</v>
      </c>
      <c r="AJ58" s="8">
        <f>IF($D58="","",SUMIF('TK CHAMTHI'!$N:$N,$D58,'TK CHAMTHI'!$O:$O))</f>
        <v>0</v>
      </c>
      <c r="AK58" s="9">
        <f t="shared" si="5"/>
        <v>0</v>
      </c>
      <c r="AL58" s="8">
        <f>IF($D58="","",SUMIF('TK CHAMTHI'!$P:$P,$D58,'TK CHAMTHI'!$R:$R))</f>
        <v>0</v>
      </c>
      <c r="AM58" s="8">
        <f>IF($D58="","",SUMIF('TK CHAMTHI'!$Q:$Q,$D58,'TK CHAMTHI'!$R:$R))</f>
        <v>0</v>
      </c>
      <c r="AN58" s="9">
        <f t="shared" si="6"/>
        <v>0</v>
      </c>
      <c r="AO58" s="8">
        <f>IF(D58="","",SUMIF('TK CHAMTHI'!S:S,D58,'TK CHAMTHI'!U:U))</f>
        <v>0</v>
      </c>
      <c r="AP58" s="8">
        <f>IF(D58="","",SUMIF('TK CHAMTHI'!T:T,D58,'TK CHAMTHI'!U:U))</f>
        <v>0</v>
      </c>
      <c r="AQ58" s="9">
        <f t="shared" si="7"/>
        <v>0</v>
      </c>
      <c r="AR58" s="9">
        <f>IF(D58="","",ROUND(SUMIF('QL THI'!G:G,D58,'QL THI'!H:H),1))</f>
        <v>0</v>
      </c>
      <c r="AS58" s="9">
        <f>IF(D58="","",ROUND(SUMIF('QL THI'!E:E,D58,'QL THI'!F:F),1))</f>
        <v>0</v>
      </c>
      <c r="AT58" s="28">
        <f t="shared" si="8"/>
        <v>4.2</v>
      </c>
    </row>
    <row r="59" spans="1:46">
      <c r="A59" s="6">
        <f>IF(D59="","",SUBTOTAL(3,$D$5:D59))</f>
        <v>55</v>
      </c>
      <c r="B59" s="111" t="s">
        <v>679</v>
      </c>
      <c r="C59" s="112" t="s">
        <v>288</v>
      </c>
      <c r="D59" s="113" t="s">
        <v>2</v>
      </c>
      <c r="E59" s="7">
        <f>IF($D59="","",SUMIF('TK DETHI'!$A:$A,$D59,'TK DETHI'!$B:$B))</f>
        <v>4</v>
      </c>
      <c r="F59" s="7">
        <f>IF($D59="","",SUMIF('TK DETHI'!$C:$C,$D59,'TK DETHI'!$D:$D))</f>
        <v>0</v>
      </c>
      <c r="G59" s="7">
        <f>IF($D59="","",SUMIF('TK DETHI'!$E:$E,$D59,'TK DETHI'!$F:$F))</f>
        <v>0</v>
      </c>
      <c r="H59" s="7">
        <f>IF($D59="","",SUMIF('TK DETHI'!$G:$G,$D59,'TK DETHI'!$H:$H))</f>
        <v>0</v>
      </c>
      <c r="I59" s="7">
        <f>IF($D59="","",SUMIF('TK DETHI'!$I:$I,$D59,'TK DETHI'!$J:$J))</f>
        <v>0</v>
      </c>
      <c r="J59" s="7">
        <f>IF($D59="","",SUMIF('TK DETHI'!$K:$K,$D59,'TK DETHI'!$L:$L))</f>
        <v>0</v>
      </c>
      <c r="K59" s="7">
        <f>IF($D59="","",SUMIF('TK DETHI'!$M:$M,$D59,'TK DETHI'!$N:$N))</f>
        <v>0</v>
      </c>
      <c r="L59" s="7">
        <f>IF($D59="","",SUMIF('TK DETHI'!$O:$O,$D59,'TK DETHI'!$P:$P))</f>
        <v>0</v>
      </c>
      <c r="M59" s="27">
        <f t="shared" si="9"/>
        <v>4</v>
      </c>
      <c r="N59" s="8">
        <f>IF($D59="","",SUMIF('TK COITHI KTHP va Thi TN'!$A:$A,$D59,'TK COITHI KTHP va Thi TN'!$D:$D))</f>
        <v>3</v>
      </c>
      <c r="O59" s="8">
        <f>IF($D59="","",SUMIF('TK COITHI KTHP va Thi TN'!$B:$B,$D59,'TK COITHI KTHP va Thi TN'!$D:$D))</f>
        <v>3.9000000000000004</v>
      </c>
      <c r="P59" s="8">
        <f>IF($D59="","",SUMIF('TK COITHI KTHP va Thi TN'!$E:$E,$D59,'TK COITHI KTHP va Thi TN'!$H:$H))</f>
        <v>0</v>
      </c>
      <c r="Q59" s="8">
        <f>IF($D59="","",SUMIF('TK COITHI KTHP va Thi TN'!$F:$F,$D59,'TK COITHI KTHP va Thi TN'!$H:$H))</f>
        <v>0</v>
      </c>
      <c r="R59" s="28">
        <f t="shared" si="10"/>
        <v>6.9</v>
      </c>
      <c r="S59" s="8">
        <f>IF($D59="","",SUMIF('TK CHAMTHI'!$A:$A,$D59,'TK CHAMTHI'!$C:$C))</f>
        <v>56</v>
      </c>
      <c r="T59" s="8">
        <f>IF($D59="","",SUMIF('TK CHAMTHI'!$B:$B,$D59,'TK CHAMTHI'!$C:$C))</f>
        <v>40</v>
      </c>
      <c r="U59" s="8">
        <f>IF(D59="","",SUMIF('CHAM NV'!B:B,D59,'CHAM NV'!C:C))</f>
        <v>57</v>
      </c>
      <c r="V59" s="9">
        <f t="shared" si="11"/>
        <v>3.9000000000000004</v>
      </c>
      <c r="W59" s="8">
        <f>IF($D59="","",SUMIF('TK CHAMTHI'!$D:$D,$D59,'TK CHAMTHI'!$F:$F))</f>
        <v>0</v>
      </c>
      <c r="X59" s="8">
        <f>IF($D59="","",SUMIF('TK CHAMTHI'!$E:$E,$D59,'TK CHAMTHI'!$F:$F))</f>
        <v>0</v>
      </c>
      <c r="Y59" s="8">
        <f>IF(D59="","",SUMIF('CHAM NV'!G:G,D59,'CHAM NV'!H:H))</f>
        <v>0</v>
      </c>
      <c r="Z59" s="9">
        <f t="shared" si="12"/>
        <v>0</v>
      </c>
      <c r="AA59" s="8">
        <f>IF($D59="","",SUMIF('TK CHAMTHI'!$G:$G,$D59,'TK CHAMTHI'!$I:$I))</f>
        <v>0</v>
      </c>
      <c r="AB59" s="8">
        <f>IF($D59="","",SUMIF('TK CHAMTHI'!$H:$H,$D59,'TK CHAMTHI'!$I:$I))</f>
        <v>0</v>
      </c>
      <c r="AC59" s="8">
        <f>IF(D59="","",SUMIF('CHAM NV'!E:E,D59,'CHAM NV'!F:F))</f>
        <v>0</v>
      </c>
      <c r="AD59" s="9">
        <f t="shared" si="13"/>
        <v>0</v>
      </c>
      <c r="AE59" s="8">
        <f>IF($D59="","",SUMIF('TK CHAMTHI'!$J:$J,$D59,'TK CHAMTHI'!$L:$L))</f>
        <v>0</v>
      </c>
      <c r="AF59" s="8">
        <f>IF($D59="","",SUMIF('TK CHAMTHI'!$K:$K,$D59,'TK CHAMTHI'!$L:$L))</f>
        <v>0</v>
      </c>
      <c r="AG59" s="8">
        <f>IF(D59="","",SUMIF('CHAM NV'!I:I,D59,'CHAM NV'!J:J))</f>
        <v>0</v>
      </c>
      <c r="AH59" s="9">
        <f t="shared" si="14"/>
        <v>0</v>
      </c>
      <c r="AI59" s="8">
        <f>IF($D59="","",SUMIF('TK CHAMTHI'!$M:$M,$D59,'TK CHAMTHI'!$O:$O))</f>
        <v>0</v>
      </c>
      <c r="AJ59" s="8">
        <f>IF($D59="","",SUMIF('TK CHAMTHI'!$N:$N,$D59,'TK CHAMTHI'!$O:$O))</f>
        <v>0</v>
      </c>
      <c r="AK59" s="9">
        <f t="shared" si="5"/>
        <v>0</v>
      </c>
      <c r="AL59" s="8">
        <f>IF($D59="","",SUMIF('TK CHAMTHI'!$P:$P,$D59,'TK CHAMTHI'!$R:$R))</f>
        <v>0</v>
      </c>
      <c r="AM59" s="8">
        <f>IF($D59="","",SUMIF('TK CHAMTHI'!$Q:$Q,$D59,'TK CHAMTHI'!$R:$R))</f>
        <v>0</v>
      </c>
      <c r="AN59" s="9">
        <f t="shared" si="6"/>
        <v>0</v>
      </c>
      <c r="AO59" s="8">
        <f>IF(D59="","",SUMIF('TK CHAMTHI'!S:S,D59,'TK CHAMTHI'!U:U))</f>
        <v>0</v>
      </c>
      <c r="AP59" s="8">
        <f>IF(D59="","",SUMIF('TK CHAMTHI'!T:T,D59,'TK CHAMTHI'!U:U))</f>
        <v>0</v>
      </c>
      <c r="AQ59" s="9">
        <f t="shared" si="7"/>
        <v>0</v>
      </c>
      <c r="AR59" s="9">
        <f>IF(D59="","",ROUND(SUMIF('QL THI'!G:G,D59,'QL THI'!H:H),1))</f>
        <v>0</v>
      </c>
      <c r="AS59" s="9">
        <f>IF(D59="","",ROUND(SUMIF('QL THI'!E:E,D59,'QL THI'!F:F),1))</f>
        <v>0.5</v>
      </c>
      <c r="AT59" s="28">
        <f t="shared" si="8"/>
        <v>15.3</v>
      </c>
    </row>
    <row r="60" spans="1:46">
      <c r="A60" s="6">
        <f>IF(D60="","",SUBTOTAL(3,$D$5:D60))</f>
        <v>56</v>
      </c>
      <c r="B60" s="111" t="s">
        <v>665</v>
      </c>
      <c r="C60" s="112" t="s">
        <v>288</v>
      </c>
      <c r="D60" s="113" t="s">
        <v>126</v>
      </c>
      <c r="E60" s="7">
        <f>IF($D60="","",SUMIF('TK DETHI'!$A:$A,$D60,'TK DETHI'!$B:$B))</f>
        <v>6</v>
      </c>
      <c r="F60" s="7">
        <f>IF($D60="","",SUMIF('TK DETHI'!$C:$C,$D60,'TK DETHI'!$D:$D))</f>
        <v>0</v>
      </c>
      <c r="G60" s="7">
        <f>IF($D60="","",SUMIF('TK DETHI'!$E:$E,$D60,'TK DETHI'!$F:$F))</f>
        <v>0</v>
      </c>
      <c r="H60" s="7">
        <f>IF($D60="","",SUMIF('TK DETHI'!$G:$G,$D60,'TK DETHI'!$H:$H))</f>
        <v>0</v>
      </c>
      <c r="I60" s="7">
        <f>IF($D60="","",SUMIF('TK DETHI'!$I:$I,$D60,'TK DETHI'!$J:$J))</f>
        <v>0</v>
      </c>
      <c r="J60" s="7">
        <f>IF($D60="","",SUMIF('TK DETHI'!$K:$K,$D60,'TK DETHI'!$L:$L))</f>
        <v>0</v>
      </c>
      <c r="K60" s="7">
        <f>IF($D60="","",SUMIF('TK DETHI'!$M:$M,$D60,'TK DETHI'!$N:$N))</f>
        <v>0</v>
      </c>
      <c r="L60" s="7">
        <f>IF($D60="","",SUMIF('TK DETHI'!$O:$O,$D60,'TK DETHI'!$P:$P))</f>
        <v>0</v>
      </c>
      <c r="M60" s="27">
        <f t="shared" si="9"/>
        <v>6</v>
      </c>
      <c r="N60" s="8">
        <f>IF($D60="","",SUMIF('TK COITHI KTHP va Thi TN'!$A:$A,$D60,'TK COITHI KTHP va Thi TN'!$D:$D))</f>
        <v>1.2</v>
      </c>
      <c r="O60" s="8">
        <f>IF($D60="","",SUMIF('TK COITHI KTHP va Thi TN'!$B:$B,$D60,'TK COITHI KTHP va Thi TN'!$D:$D))</f>
        <v>2.7</v>
      </c>
      <c r="P60" s="8">
        <f>IF($D60="","",SUMIF('TK COITHI KTHP va Thi TN'!$E:$E,$D60,'TK COITHI KTHP va Thi TN'!$H:$H))</f>
        <v>0</v>
      </c>
      <c r="Q60" s="8">
        <f>IF($D60="","",SUMIF('TK COITHI KTHP va Thi TN'!$F:$F,$D60,'TK COITHI KTHP va Thi TN'!$H:$H))</f>
        <v>0</v>
      </c>
      <c r="R60" s="28">
        <f t="shared" si="10"/>
        <v>3.9000000000000004</v>
      </c>
      <c r="S60" s="8">
        <f>IF($D60="","",SUMIF('TK CHAMTHI'!$A:$A,$D60,'TK CHAMTHI'!$C:$C))</f>
        <v>213</v>
      </c>
      <c r="T60" s="8">
        <f>IF($D60="","",SUMIF('TK CHAMTHI'!$B:$B,$D60,'TK CHAMTHI'!$C:$C))</f>
        <v>119</v>
      </c>
      <c r="U60" s="8">
        <f>IF(D60="","",SUMIF('CHAM NV'!B:B,D60,'CHAM NV'!C:C))</f>
        <v>218</v>
      </c>
      <c r="V60" s="9">
        <f t="shared" si="11"/>
        <v>11.4</v>
      </c>
      <c r="W60" s="8">
        <f>IF($D60="","",SUMIF('TK CHAMTHI'!$D:$D,$D60,'TK CHAMTHI'!$F:$F))</f>
        <v>0</v>
      </c>
      <c r="X60" s="8">
        <f>IF($D60="","",SUMIF('TK CHAMTHI'!$E:$E,$D60,'TK CHAMTHI'!$F:$F))</f>
        <v>0</v>
      </c>
      <c r="Y60" s="8">
        <f>IF(D60="","",SUMIF('CHAM NV'!G:G,D60,'CHAM NV'!H:H))</f>
        <v>0</v>
      </c>
      <c r="Z60" s="9">
        <f t="shared" si="12"/>
        <v>0</v>
      </c>
      <c r="AA60" s="8">
        <f>IF($D60="","",SUMIF('TK CHAMTHI'!$G:$G,$D60,'TK CHAMTHI'!$I:$I))</f>
        <v>0</v>
      </c>
      <c r="AB60" s="8">
        <f>IF($D60="","",SUMIF('TK CHAMTHI'!$H:$H,$D60,'TK CHAMTHI'!$I:$I))</f>
        <v>0</v>
      </c>
      <c r="AC60" s="8">
        <f>IF(D60="","",SUMIF('CHAM NV'!E:E,D60,'CHAM NV'!F:F))</f>
        <v>0</v>
      </c>
      <c r="AD60" s="9">
        <f t="shared" si="13"/>
        <v>0</v>
      </c>
      <c r="AE60" s="8">
        <f>IF($D60="","",SUMIF('TK CHAMTHI'!$J:$J,$D60,'TK CHAMTHI'!$L:$L))</f>
        <v>0</v>
      </c>
      <c r="AF60" s="8">
        <f>IF($D60="","",SUMIF('TK CHAMTHI'!$K:$K,$D60,'TK CHAMTHI'!$L:$L))</f>
        <v>0</v>
      </c>
      <c r="AG60" s="8">
        <f>IF(D60="","",SUMIF('CHAM NV'!I:I,D60,'CHAM NV'!J:J))</f>
        <v>0</v>
      </c>
      <c r="AH60" s="9">
        <f t="shared" si="14"/>
        <v>0</v>
      </c>
      <c r="AI60" s="8">
        <f>IF($D60="","",SUMIF('TK CHAMTHI'!$M:$M,$D60,'TK CHAMTHI'!$O:$O))</f>
        <v>0</v>
      </c>
      <c r="AJ60" s="8">
        <f>IF($D60="","",SUMIF('TK CHAMTHI'!$N:$N,$D60,'TK CHAMTHI'!$O:$O))</f>
        <v>0</v>
      </c>
      <c r="AK60" s="9">
        <f t="shared" si="5"/>
        <v>0</v>
      </c>
      <c r="AL60" s="8">
        <f>IF($D60="","",SUMIF('TK CHAMTHI'!$P:$P,$D60,'TK CHAMTHI'!$R:$R))</f>
        <v>0</v>
      </c>
      <c r="AM60" s="8">
        <f>IF($D60="","",SUMIF('TK CHAMTHI'!$Q:$Q,$D60,'TK CHAMTHI'!$R:$R))</f>
        <v>0</v>
      </c>
      <c r="AN60" s="9">
        <f t="shared" si="6"/>
        <v>0</v>
      </c>
      <c r="AO60" s="8">
        <f>IF(D60="","",SUMIF('TK CHAMTHI'!S:S,D60,'TK CHAMTHI'!U:U))</f>
        <v>0</v>
      </c>
      <c r="AP60" s="8">
        <f>IF(D60="","",SUMIF('TK CHAMTHI'!T:T,D60,'TK CHAMTHI'!U:U))</f>
        <v>0</v>
      </c>
      <c r="AQ60" s="9">
        <f t="shared" si="7"/>
        <v>0</v>
      </c>
      <c r="AR60" s="9">
        <f>IF(D60="","",ROUND(SUMIF('QL THI'!G:G,D60,'QL THI'!H:H),1))</f>
        <v>0</v>
      </c>
      <c r="AS60" s="9">
        <f>IF(D60="","",ROUND(SUMIF('QL THI'!E:E,D60,'QL THI'!F:F),1))</f>
        <v>0</v>
      </c>
      <c r="AT60" s="28">
        <f t="shared" si="8"/>
        <v>21.3</v>
      </c>
    </row>
    <row r="61" spans="1:46">
      <c r="A61" s="6">
        <f>IF(D61="","",SUBTOTAL(3,$D$5:D61))</f>
        <v>57</v>
      </c>
      <c r="B61" s="111" t="s">
        <v>684</v>
      </c>
      <c r="C61" s="112" t="s">
        <v>288</v>
      </c>
      <c r="D61" s="113" t="s">
        <v>1</v>
      </c>
      <c r="E61" s="7">
        <f>IF($D61="","",SUMIF('TK DETHI'!$A:$A,$D61,'TK DETHI'!$B:$B))</f>
        <v>0</v>
      </c>
      <c r="F61" s="7">
        <f>IF($D61="","",SUMIF('TK DETHI'!$C:$C,$D61,'TK DETHI'!$D:$D))</f>
        <v>0</v>
      </c>
      <c r="G61" s="7">
        <f>IF($D61="","",SUMIF('TK DETHI'!$E:$E,$D61,'TK DETHI'!$F:$F))</f>
        <v>0</v>
      </c>
      <c r="H61" s="7">
        <f>IF($D61="","",SUMIF('TK DETHI'!$G:$G,$D61,'TK DETHI'!$H:$H))</f>
        <v>0</v>
      </c>
      <c r="I61" s="7">
        <f>IF($D61="","",SUMIF('TK DETHI'!$I:$I,$D61,'TK DETHI'!$J:$J))</f>
        <v>0</v>
      </c>
      <c r="J61" s="7">
        <f>IF($D61="","",SUMIF('TK DETHI'!$K:$K,$D61,'TK DETHI'!$L:$L))</f>
        <v>0</v>
      </c>
      <c r="K61" s="7">
        <f>IF($D61="","",SUMIF('TK DETHI'!$M:$M,$D61,'TK DETHI'!$N:$N))</f>
        <v>0</v>
      </c>
      <c r="L61" s="7">
        <f>IF($D61="","",SUMIF('TK DETHI'!$O:$O,$D61,'TK DETHI'!$P:$P))</f>
        <v>0</v>
      </c>
      <c r="M61" s="27">
        <f t="shared" si="9"/>
        <v>0</v>
      </c>
      <c r="N61" s="8">
        <f>IF($D61="","",SUMIF('TK COITHI KTHP va Thi TN'!$A:$A,$D61,'TK COITHI KTHP va Thi TN'!$D:$D))</f>
        <v>2.25</v>
      </c>
      <c r="O61" s="8">
        <f>IF($D61="","",SUMIF('TK COITHI KTHP va Thi TN'!$B:$B,$D61,'TK COITHI KTHP va Thi TN'!$D:$D))</f>
        <v>3.9000000000000004</v>
      </c>
      <c r="P61" s="8">
        <f>IF($D61="","",SUMIF('TK COITHI KTHP va Thi TN'!$E:$E,$D61,'TK COITHI KTHP va Thi TN'!$H:$H))</f>
        <v>0</v>
      </c>
      <c r="Q61" s="8">
        <f>IF($D61="","",SUMIF('TK COITHI KTHP va Thi TN'!$F:$F,$D61,'TK COITHI KTHP va Thi TN'!$H:$H))</f>
        <v>0</v>
      </c>
      <c r="R61" s="28">
        <f t="shared" si="10"/>
        <v>6.15</v>
      </c>
      <c r="S61" s="8">
        <f>IF($D61="","",SUMIF('TK CHAMTHI'!$A:$A,$D61,'TK CHAMTHI'!$C:$C))</f>
        <v>0</v>
      </c>
      <c r="T61" s="8">
        <f>IF($D61="","",SUMIF('TK CHAMTHI'!$B:$B,$D61,'TK CHAMTHI'!$C:$C))</f>
        <v>0</v>
      </c>
      <c r="U61" s="8">
        <f>IF(D61="","",SUMIF('CHAM NV'!B:B,D61,'CHAM NV'!C:C))</f>
        <v>40</v>
      </c>
      <c r="V61" s="9">
        <f t="shared" si="11"/>
        <v>-4</v>
      </c>
      <c r="W61" s="8">
        <f>IF($D61="","",SUMIF('TK CHAMTHI'!$D:$D,$D61,'TK CHAMTHI'!$F:$F))</f>
        <v>0</v>
      </c>
      <c r="X61" s="8">
        <f>IF($D61="","",SUMIF('TK CHAMTHI'!$E:$E,$D61,'TK CHAMTHI'!$F:$F))</f>
        <v>0</v>
      </c>
      <c r="Y61" s="8">
        <f>IF(D61="","",SUMIF('CHAM NV'!G:G,D61,'CHAM NV'!H:H))</f>
        <v>0</v>
      </c>
      <c r="Z61" s="9">
        <f t="shared" si="12"/>
        <v>0</v>
      </c>
      <c r="AA61" s="8">
        <f>IF($D61="","",SUMIF('TK CHAMTHI'!$G:$G,$D61,'TK CHAMTHI'!$I:$I))</f>
        <v>0</v>
      </c>
      <c r="AB61" s="8">
        <f>IF($D61="","",SUMIF('TK CHAMTHI'!$H:$H,$D61,'TK CHAMTHI'!$I:$I))</f>
        <v>0</v>
      </c>
      <c r="AC61" s="8">
        <f>IF(D61="","",SUMIF('CHAM NV'!E:E,D61,'CHAM NV'!F:F))</f>
        <v>0</v>
      </c>
      <c r="AD61" s="9">
        <f t="shared" si="13"/>
        <v>0</v>
      </c>
      <c r="AE61" s="8">
        <f>IF($D61="","",SUMIF('TK CHAMTHI'!$J:$J,$D61,'TK CHAMTHI'!$L:$L))</f>
        <v>0</v>
      </c>
      <c r="AF61" s="8">
        <f>IF($D61="","",SUMIF('TK CHAMTHI'!$K:$K,$D61,'TK CHAMTHI'!$L:$L))</f>
        <v>0</v>
      </c>
      <c r="AG61" s="8">
        <f>IF(D61="","",SUMIF('CHAM NV'!I:I,D61,'CHAM NV'!J:J))</f>
        <v>0</v>
      </c>
      <c r="AH61" s="9">
        <f t="shared" si="14"/>
        <v>0</v>
      </c>
      <c r="AI61" s="8">
        <f>IF($D61="","",SUMIF('TK CHAMTHI'!$M:$M,$D61,'TK CHAMTHI'!$O:$O))</f>
        <v>0</v>
      </c>
      <c r="AJ61" s="8">
        <f>IF($D61="","",SUMIF('TK CHAMTHI'!$N:$N,$D61,'TK CHAMTHI'!$O:$O))</f>
        <v>0</v>
      </c>
      <c r="AK61" s="9">
        <f t="shared" si="5"/>
        <v>0</v>
      </c>
      <c r="AL61" s="8">
        <f>IF($D61="","",SUMIF('TK CHAMTHI'!$P:$P,$D61,'TK CHAMTHI'!$R:$R))</f>
        <v>0</v>
      </c>
      <c r="AM61" s="8">
        <f>IF($D61="","",SUMIF('TK CHAMTHI'!$Q:$Q,$D61,'TK CHAMTHI'!$R:$R))</f>
        <v>0</v>
      </c>
      <c r="AN61" s="9">
        <f t="shared" si="6"/>
        <v>0</v>
      </c>
      <c r="AO61" s="8">
        <f>IF(D61="","",SUMIF('TK CHAMTHI'!S:S,D61,'TK CHAMTHI'!U:U))</f>
        <v>0</v>
      </c>
      <c r="AP61" s="8">
        <f>IF(D61="","",SUMIF('TK CHAMTHI'!T:T,D61,'TK CHAMTHI'!U:U))</f>
        <v>0</v>
      </c>
      <c r="AQ61" s="9">
        <f t="shared" si="7"/>
        <v>0</v>
      </c>
      <c r="AR61" s="9">
        <f>IF(D61="","",ROUND(SUMIF('QL THI'!G:G,D61,'QL THI'!H:H),1))</f>
        <v>0</v>
      </c>
      <c r="AS61" s="9">
        <f>IF(D61="","",ROUND(SUMIF('QL THI'!E:E,D61,'QL THI'!F:F),1))</f>
        <v>1.2</v>
      </c>
      <c r="AT61" s="28">
        <f t="shared" si="8"/>
        <v>3.4</v>
      </c>
    </row>
    <row r="62" spans="1:46">
      <c r="A62" s="6">
        <f>IF(D62="","",SUBTOTAL(3,$D$5:D62))</f>
        <v>58</v>
      </c>
      <c r="B62" s="111" t="s">
        <v>678</v>
      </c>
      <c r="C62" s="112" t="s">
        <v>288</v>
      </c>
      <c r="D62" s="113" t="s">
        <v>270</v>
      </c>
      <c r="E62" s="7">
        <f>IF($D62="","",SUMIF('TK DETHI'!$A:$A,$D62,'TK DETHI'!$B:$B))</f>
        <v>2</v>
      </c>
      <c r="F62" s="7">
        <f>IF($D62="","",SUMIF('TK DETHI'!$C:$C,$D62,'TK DETHI'!$D:$D))</f>
        <v>0</v>
      </c>
      <c r="G62" s="7">
        <f>IF($D62="","",SUMIF('TK DETHI'!$E:$E,$D62,'TK DETHI'!$F:$F))</f>
        <v>0</v>
      </c>
      <c r="H62" s="7">
        <f>IF($D62="","",SUMIF('TK DETHI'!$G:$G,$D62,'TK DETHI'!$H:$H))</f>
        <v>0</v>
      </c>
      <c r="I62" s="7">
        <f>IF($D62="","",SUMIF('TK DETHI'!$I:$I,$D62,'TK DETHI'!$J:$J))</f>
        <v>0</v>
      </c>
      <c r="J62" s="7">
        <f>IF($D62="","",SUMIF('TK DETHI'!$K:$K,$D62,'TK DETHI'!$L:$L))</f>
        <v>0</v>
      </c>
      <c r="K62" s="7">
        <f>IF($D62="","",SUMIF('TK DETHI'!$M:$M,$D62,'TK DETHI'!$N:$N))</f>
        <v>0</v>
      </c>
      <c r="L62" s="7">
        <f>IF($D62="","",SUMIF('TK DETHI'!$O:$O,$D62,'TK DETHI'!$P:$P))</f>
        <v>0</v>
      </c>
      <c r="M62" s="27">
        <f t="shared" si="9"/>
        <v>2</v>
      </c>
      <c r="N62" s="8">
        <f>IF($D62="","",SUMIF('TK COITHI KTHP va Thi TN'!$A:$A,$D62,'TK COITHI KTHP va Thi TN'!$D:$D))</f>
        <v>3.6</v>
      </c>
      <c r="O62" s="8">
        <f>IF($D62="","",SUMIF('TK COITHI KTHP va Thi TN'!$B:$B,$D62,'TK COITHI KTHP va Thi TN'!$D:$D))</f>
        <v>1.05</v>
      </c>
      <c r="P62" s="8">
        <f>IF($D62="","",SUMIF('TK COITHI KTHP va Thi TN'!$E:$E,$D62,'TK COITHI KTHP va Thi TN'!$H:$H))</f>
        <v>0</v>
      </c>
      <c r="Q62" s="8">
        <f>IF($D62="","",SUMIF('TK COITHI KTHP va Thi TN'!$F:$F,$D62,'TK COITHI KTHP va Thi TN'!$H:$H))</f>
        <v>0</v>
      </c>
      <c r="R62" s="28">
        <f t="shared" si="10"/>
        <v>4.6500000000000004</v>
      </c>
      <c r="S62" s="8">
        <f>IF($D62="","",SUMIF('TK CHAMTHI'!$A:$A,$D62,'TK CHAMTHI'!$C:$C))</f>
        <v>0</v>
      </c>
      <c r="T62" s="8">
        <f>IF($D62="","",SUMIF('TK CHAMTHI'!$B:$B,$D62,'TK CHAMTHI'!$C:$C))</f>
        <v>143</v>
      </c>
      <c r="U62" s="8">
        <f>IF(D62="","",SUMIF('CHAM NV'!B:B,D62,'CHAM NV'!C:C))</f>
        <v>0</v>
      </c>
      <c r="V62" s="9">
        <f t="shared" si="11"/>
        <v>14.3</v>
      </c>
      <c r="W62" s="8">
        <f>IF($D62="","",SUMIF('TK CHAMTHI'!$D:$D,$D62,'TK CHAMTHI'!$F:$F))</f>
        <v>0</v>
      </c>
      <c r="X62" s="8">
        <f>IF($D62="","",SUMIF('TK CHAMTHI'!$E:$E,$D62,'TK CHAMTHI'!$F:$F))</f>
        <v>0</v>
      </c>
      <c r="Y62" s="8">
        <f>IF(D62="","",SUMIF('CHAM NV'!G:G,D62,'CHAM NV'!H:H))</f>
        <v>0</v>
      </c>
      <c r="Z62" s="9">
        <f t="shared" si="12"/>
        <v>0</v>
      </c>
      <c r="AA62" s="8">
        <f>IF($D62="","",SUMIF('TK CHAMTHI'!$G:$G,$D62,'TK CHAMTHI'!$I:$I))</f>
        <v>0</v>
      </c>
      <c r="AB62" s="8">
        <f>IF($D62="","",SUMIF('TK CHAMTHI'!$H:$H,$D62,'TK CHAMTHI'!$I:$I))</f>
        <v>22</v>
      </c>
      <c r="AC62" s="8">
        <f>IF(D62="","",SUMIF('CHAM NV'!E:E,D62,'CHAM NV'!F:F))</f>
        <v>0</v>
      </c>
      <c r="AD62" s="9">
        <f t="shared" si="13"/>
        <v>4.4000000000000004</v>
      </c>
      <c r="AE62" s="8">
        <f>IF($D62="","",SUMIF('TK CHAMTHI'!$J:$J,$D62,'TK CHAMTHI'!$L:$L))</f>
        <v>0</v>
      </c>
      <c r="AF62" s="8">
        <f>IF($D62="","",SUMIF('TK CHAMTHI'!$K:$K,$D62,'TK CHAMTHI'!$L:$L))</f>
        <v>0</v>
      </c>
      <c r="AG62" s="8">
        <f>IF(D62="","",SUMIF('CHAM NV'!I:I,D62,'CHAM NV'!J:J))</f>
        <v>0</v>
      </c>
      <c r="AH62" s="9">
        <f t="shared" si="14"/>
        <v>0</v>
      </c>
      <c r="AI62" s="8">
        <f>IF($D62="","",SUMIF('TK CHAMTHI'!$M:$M,$D62,'TK CHAMTHI'!$O:$O))</f>
        <v>0</v>
      </c>
      <c r="AJ62" s="8">
        <f>IF($D62="","",SUMIF('TK CHAMTHI'!$N:$N,$D62,'TK CHAMTHI'!$O:$O))</f>
        <v>0</v>
      </c>
      <c r="AK62" s="9">
        <f t="shared" si="5"/>
        <v>0</v>
      </c>
      <c r="AL62" s="8">
        <f>IF($D62="","",SUMIF('TK CHAMTHI'!$P:$P,$D62,'TK CHAMTHI'!$R:$R))</f>
        <v>0</v>
      </c>
      <c r="AM62" s="8">
        <f>IF($D62="","",SUMIF('TK CHAMTHI'!$Q:$Q,$D62,'TK CHAMTHI'!$R:$R))</f>
        <v>0</v>
      </c>
      <c r="AN62" s="9">
        <f t="shared" si="6"/>
        <v>0</v>
      </c>
      <c r="AO62" s="8">
        <f>IF(D62="","",SUMIF('TK CHAMTHI'!S:S,D62,'TK CHAMTHI'!U:U))</f>
        <v>0</v>
      </c>
      <c r="AP62" s="8">
        <f>IF(D62="","",SUMIF('TK CHAMTHI'!T:T,D62,'TK CHAMTHI'!U:U))</f>
        <v>0</v>
      </c>
      <c r="AQ62" s="9">
        <f t="shared" si="7"/>
        <v>0</v>
      </c>
      <c r="AR62" s="9">
        <f>IF(D62="","",ROUND(SUMIF('QL THI'!G:G,D62,'QL THI'!H:H),1))</f>
        <v>0</v>
      </c>
      <c r="AS62" s="9">
        <f>IF(D62="","",ROUND(SUMIF('QL THI'!E:E,D62,'QL THI'!F:F),1))</f>
        <v>0.9</v>
      </c>
      <c r="AT62" s="28">
        <f t="shared" si="8"/>
        <v>26.3</v>
      </c>
    </row>
    <row r="63" spans="1:46">
      <c r="A63" s="6">
        <f>IF(D63="","",SUBTOTAL(3,$D$5:D63))</f>
        <v>59</v>
      </c>
      <c r="B63" s="111" t="s">
        <v>677</v>
      </c>
      <c r="C63" s="112" t="s">
        <v>288</v>
      </c>
      <c r="D63" s="113" t="s">
        <v>7</v>
      </c>
      <c r="E63" s="7">
        <f>IF($D63="","",SUMIF('TK DETHI'!$A:$A,$D63,'TK DETHI'!$B:$B))</f>
        <v>4</v>
      </c>
      <c r="F63" s="7">
        <f>IF($D63="","",SUMIF('TK DETHI'!$C:$C,$D63,'TK DETHI'!$D:$D))</f>
        <v>4</v>
      </c>
      <c r="G63" s="7">
        <f>IF($D63="","",SUMIF('TK DETHI'!$E:$E,$D63,'TK DETHI'!$F:$F))</f>
        <v>0</v>
      </c>
      <c r="H63" s="7">
        <f>IF($D63="","",SUMIF('TK DETHI'!$G:$G,$D63,'TK DETHI'!$H:$H))</f>
        <v>0</v>
      </c>
      <c r="I63" s="7">
        <f>IF($D63="","",SUMIF('TK DETHI'!$I:$I,$D63,'TK DETHI'!$J:$J))</f>
        <v>0</v>
      </c>
      <c r="J63" s="7">
        <f>IF($D63="","",SUMIF('TK DETHI'!$K:$K,$D63,'TK DETHI'!$L:$L))</f>
        <v>0</v>
      </c>
      <c r="K63" s="7">
        <f>IF($D63="","",SUMIF('TK DETHI'!$M:$M,$D63,'TK DETHI'!$N:$N))</f>
        <v>0</v>
      </c>
      <c r="L63" s="7">
        <f>IF($D63="","",SUMIF('TK DETHI'!$O:$O,$D63,'TK DETHI'!$P:$P))</f>
        <v>0</v>
      </c>
      <c r="M63" s="27">
        <f t="shared" si="9"/>
        <v>10</v>
      </c>
      <c r="N63" s="8">
        <f>IF($D63="","",SUMIF('TK COITHI KTHP va Thi TN'!$A:$A,$D63,'TK COITHI KTHP va Thi TN'!$D:$D))</f>
        <v>2.7</v>
      </c>
      <c r="O63" s="8">
        <f>IF($D63="","",SUMIF('TK COITHI KTHP va Thi TN'!$B:$B,$D63,'TK COITHI KTHP va Thi TN'!$D:$D))</f>
        <v>2.85</v>
      </c>
      <c r="P63" s="8">
        <f>IF($D63="","",SUMIF('TK COITHI KTHP va Thi TN'!$E:$E,$D63,'TK COITHI KTHP va Thi TN'!$H:$H))</f>
        <v>0</v>
      </c>
      <c r="Q63" s="8">
        <f>IF($D63="","",SUMIF('TK COITHI KTHP va Thi TN'!$F:$F,$D63,'TK COITHI KTHP va Thi TN'!$H:$H))</f>
        <v>0</v>
      </c>
      <c r="R63" s="28">
        <f t="shared" si="10"/>
        <v>5.5500000000000007</v>
      </c>
      <c r="S63" s="8">
        <f>IF($D63="","",SUMIF('TK CHAMTHI'!$A:$A,$D63,'TK CHAMTHI'!$C:$C))</f>
        <v>276</v>
      </c>
      <c r="T63" s="8">
        <f>IF($D63="","",SUMIF('TK CHAMTHI'!$B:$B,$D63,'TK CHAMTHI'!$C:$C))</f>
        <v>102</v>
      </c>
      <c r="U63" s="8">
        <f>IF(D63="","",SUMIF('CHAM NV'!B:B,D63,'CHAM NV'!C:C))</f>
        <v>346</v>
      </c>
      <c r="V63" s="9">
        <f t="shared" si="11"/>
        <v>3.2</v>
      </c>
      <c r="W63" s="8">
        <f>IF($D63="","",SUMIF('TK CHAMTHI'!$D:$D,$D63,'TK CHAMTHI'!$F:$F))</f>
        <v>0</v>
      </c>
      <c r="X63" s="8">
        <f>IF($D63="","",SUMIF('TK CHAMTHI'!$E:$E,$D63,'TK CHAMTHI'!$F:$F))</f>
        <v>0</v>
      </c>
      <c r="Y63" s="8">
        <f>IF(D63="","",SUMIF('CHAM NV'!G:G,D63,'CHAM NV'!H:H))</f>
        <v>0</v>
      </c>
      <c r="Z63" s="9">
        <f t="shared" si="12"/>
        <v>0</v>
      </c>
      <c r="AA63" s="8">
        <f>IF($D63="","",SUMIF('TK CHAMTHI'!$G:$G,$D63,'TK CHAMTHI'!$I:$I))</f>
        <v>0</v>
      </c>
      <c r="AB63" s="8">
        <f>IF($D63="","",SUMIF('TK CHAMTHI'!$H:$H,$D63,'TK CHAMTHI'!$I:$I))</f>
        <v>0</v>
      </c>
      <c r="AC63" s="8">
        <f>IF(D63="","",SUMIF('CHAM NV'!E:E,D63,'CHAM NV'!F:F))</f>
        <v>0</v>
      </c>
      <c r="AD63" s="9">
        <f t="shared" si="13"/>
        <v>0</v>
      </c>
      <c r="AE63" s="8">
        <f>IF($D63="","",SUMIF('TK CHAMTHI'!$J:$J,$D63,'TK CHAMTHI'!$L:$L))</f>
        <v>0</v>
      </c>
      <c r="AF63" s="8">
        <f>IF($D63="","",SUMIF('TK CHAMTHI'!$K:$K,$D63,'TK CHAMTHI'!$L:$L))</f>
        <v>0</v>
      </c>
      <c r="AG63" s="8">
        <f>IF(D63="","",SUMIF('CHAM NV'!I:I,D63,'CHAM NV'!J:J))</f>
        <v>0</v>
      </c>
      <c r="AH63" s="9">
        <f t="shared" si="14"/>
        <v>0</v>
      </c>
      <c r="AI63" s="8">
        <f>IF($D63="","",SUMIF('TK CHAMTHI'!$M:$M,$D63,'TK CHAMTHI'!$O:$O))</f>
        <v>0</v>
      </c>
      <c r="AJ63" s="8">
        <f>IF($D63="","",SUMIF('TK CHAMTHI'!$N:$N,$D63,'TK CHAMTHI'!$O:$O))</f>
        <v>0</v>
      </c>
      <c r="AK63" s="9">
        <f t="shared" si="5"/>
        <v>0</v>
      </c>
      <c r="AL63" s="8">
        <f>IF($D63="","",SUMIF('TK CHAMTHI'!$P:$P,$D63,'TK CHAMTHI'!$R:$R))</f>
        <v>0</v>
      </c>
      <c r="AM63" s="8">
        <f>IF($D63="","",SUMIF('TK CHAMTHI'!$Q:$Q,$D63,'TK CHAMTHI'!$R:$R))</f>
        <v>0</v>
      </c>
      <c r="AN63" s="9">
        <f t="shared" si="6"/>
        <v>0</v>
      </c>
      <c r="AO63" s="8">
        <f>IF(D63="","",SUMIF('TK CHAMTHI'!S:S,D63,'TK CHAMTHI'!U:U))</f>
        <v>0</v>
      </c>
      <c r="AP63" s="8">
        <f>IF(D63="","",SUMIF('TK CHAMTHI'!T:T,D63,'TK CHAMTHI'!U:U))</f>
        <v>0</v>
      </c>
      <c r="AQ63" s="9">
        <f t="shared" si="7"/>
        <v>0</v>
      </c>
      <c r="AR63" s="9">
        <f>IF(D63="","",ROUND(SUMIF('QL THI'!G:G,D63,'QL THI'!H:H),1))</f>
        <v>0</v>
      </c>
      <c r="AS63" s="9">
        <f>IF(D63="","",ROUND(SUMIF('QL THI'!E:E,D63,'QL THI'!F:F),1))</f>
        <v>0</v>
      </c>
      <c r="AT63" s="28">
        <f t="shared" si="8"/>
        <v>18.8</v>
      </c>
    </row>
    <row r="64" spans="1:46">
      <c r="A64" s="6">
        <f>IF(D64="","",SUBTOTAL(3,$D$5:D64))</f>
        <v>60</v>
      </c>
      <c r="B64" s="111" t="s">
        <v>693</v>
      </c>
      <c r="C64" s="112" t="s">
        <v>288</v>
      </c>
      <c r="D64" s="113" t="s">
        <v>164</v>
      </c>
      <c r="E64" s="7">
        <f>IF($D64="","",SUMIF('TK DETHI'!$A:$A,$D64,'TK DETHI'!$B:$B))</f>
        <v>0</v>
      </c>
      <c r="F64" s="7">
        <f>IF($D64="","",SUMIF('TK DETHI'!$C:$C,$D64,'TK DETHI'!$D:$D))</f>
        <v>0</v>
      </c>
      <c r="G64" s="7">
        <f>IF($D64="","",SUMIF('TK DETHI'!$E:$E,$D64,'TK DETHI'!$F:$F))</f>
        <v>0</v>
      </c>
      <c r="H64" s="7">
        <f>IF($D64="","",SUMIF('TK DETHI'!$G:$G,$D64,'TK DETHI'!$H:$H))</f>
        <v>0</v>
      </c>
      <c r="I64" s="7">
        <f>IF($D64="","",SUMIF('TK DETHI'!$I:$I,$D64,'TK DETHI'!$J:$J))</f>
        <v>0</v>
      </c>
      <c r="J64" s="7">
        <f>IF($D64="","",SUMIF('TK DETHI'!$K:$K,$D64,'TK DETHI'!$L:$L))</f>
        <v>0</v>
      </c>
      <c r="K64" s="7">
        <f>IF($D64="","",SUMIF('TK DETHI'!$M:$M,$D64,'TK DETHI'!$N:$N))</f>
        <v>0</v>
      </c>
      <c r="L64" s="7">
        <f>IF($D64="","",SUMIF('TK DETHI'!$O:$O,$D64,'TK DETHI'!$P:$P))</f>
        <v>0</v>
      </c>
      <c r="M64" s="27">
        <f t="shared" si="9"/>
        <v>0</v>
      </c>
      <c r="N64" s="8">
        <f>IF($D64="","",SUMIF('TK COITHI KTHP va Thi TN'!$A:$A,$D64,'TK COITHI KTHP va Thi TN'!$D:$D))</f>
        <v>0</v>
      </c>
      <c r="O64" s="8">
        <f>IF($D64="","",SUMIF('TK COITHI KTHP va Thi TN'!$B:$B,$D64,'TK COITHI KTHP va Thi TN'!$D:$D))</f>
        <v>0</v>
      </c>
      <c r="P64" s="8">
        <f>IF($D64="","",SUMIF('TK COITHI KTHP va Thi TN'!$E:$E,$D64,'TK COITHI KTHP va Thi TN'!$H:$H))</f>
        <v>0</v>
      </c>
      <c r="Q64" s="8">
        <f>IF($D64="","",SUMIF('TK COITHI KTHP va Thi TN'!$F:$F,$D64,'TK COITHI KTHP va Thi TN'!$H:$H))</f>
        <v>0</v>
      </c>
      <c r="R64" s="28">
        <f t="shared" si="10"/>
        <v>0</v>
      </c>
      <c r="S64" s="8">
        <f>IF($D64="","",SUMIF('TK CHAMTHI'!$A:$A,$D64,'TK CHAMTHI'!$C:$C))</f>
        <v>0</v>
      </c>
      <c r="T64" s="8">
        <f>IF($D64="","",SUMIF('TK CHAMTHI'!$B:$B,$D64,'TK CHAMTHI'!$C:$C))</f>
        <v>0</v>
      </c>
      <c r="U64" s="8">
        <f>IF(D64="","",SUMIF('CHAM NV'!B:B,D64,'CHAM NV'!C:C))</f>
        <v>0</v>
      </c>
      <c r="V64" s="9">
        <f t="shared" si="11"/>
        <v>0</v>
      </c>
      <c r="W64" s="8">
        <f>IF($D64="","",SUMIF('TK CHAMTHI'!$D:$D,$D64,'TK CHAMTHI'!$F:$F))</f>
        <v>0</v>
      </c>
      <c r="X64" s="8">
        <f>IF($D64="","",SUMIF('TK CHAMTHI'!$E:$E,$D64,'TK CHAMTHI'!$F:$F))</f>
        <v>0</v>
      </c>
      <c r="Y64" s="8">
        <f>IF(D64="","",SUMIF('CHAM NV'!G:G,D64,'CHAM NV'!H:H))</f>
        <v>0</v>
      </c>
      <c r="Z64" s="9">
        <f t="shared" si="12"/>
        <v>0</v>
      </c>
      <c r="AA64" s="8">
        <f>IF($D64="","",SUMIF('TK CHAMTHI'!$G:$G,$D64,'TK CHAMTHI'!$I:$I))</f>
        <v>0</v>
      </c>
      <c r="AB64" s="8">
        <f>IF($D64="","",SUMIF('TK CHAMTHI'!$H:$H,$D64,'TK CHAMTHI'!$I:$I))</f>
        <v>0</v>
      </c>
      <c r="AC64" s="8">
        <f>IF(D64="","",SUMIF('CHAM NV'!E:E,D64,'CHAM NV'!F:F))</f>
        <v>0</v>
      </c>
      <c r="AD64" s="9">
        <f t="shared" si="13"/>
        <v>0</v>
      </c>
      <c r="AE64" s="8">
        <f>IF($D64="","",SUMIF('TK CHAMTHI'!$J:$J,$D64,'TK CHAMTHI'!$L:$L))</f>
        <v>0</v>
      </c>
      <c r="AF64" s="8">
        <f>IF($D64="","",SUMIF('TK CHAMTHI'!$K:$K,$D64,'TK CHAMTHI'!$L:$L))</f>
        <v>0</v>
      </c>
      <c r="AG64" s="8">
        <f>IF(D64="","",SUMIF('CHAM NV'!I:I,D64,'CHAM NV'!J:J))</f>
        <v>0</v>
      </c>
      <c r="AH64" s="9">
        <f t="shared" si="14"/>
        <v>0</v>
      </c>
      <c r="AI64" s="8">
        <f>IF($D64="","",SUMIF('TK CHAMTHI'!$M:$M,$D64,'TK CHAMTHI'!$O:$O))</f>
        <v>0</v>
      </c>
      <c r="AJ64" s="8">
        <f>IF($D64="","",SUMIF('TK CHAMTHI'!$N:$N,$D64,'TK CHAMTHI'!$O:$O))</f>
        <v>0</v>
      </c>
      <c r="AK64" s="9">
        <f t="shared" si="5"/>
        <v>0</v>
      </c>
      <c r="AL64" s="8">
        <f>IF($D64="","",SUMIF('TK CHAMTHI'!$P:$P,$D64,'TK CHAMTHI'!$R:$R))</f>
        <v>0</v>
      </c>
      <c r="AM64" s="8">
        <f>IF($D64="","",SUMIF('TK CHAMTHI'!$Q:$Q,$D64,'TK CHAMTHI'!$R:$R))</f>
        <v>0</v>
      </c>
      <c r="AN64" s="9">
        <f t="shared" si="6"/>
        <v>0</v>
      </c>
      <c r="AO64" s="8">
        <f>IF(D64="","",SUMIF('TK CHAMTHI'!S:S,D64,'TK CHAMTHI'!U:U))</f>
        <v>0</v>
      </c>
      <c r="AP64" s="8">
        <f>IF(D64="","",SUMIF('TK CHAMTHI'!T:T,D64,'TK CHAMTHI'!U:U))</f>
        <v>0</v>
      </c>
      <c r="AQ64" s="9">
        <f t="shared" si="7"/>
        <v>0</v>
      </c>
      <c r="AR64" s="9">
        <f>IF(D64="","",ROUND(SUMIF('QL THI'!G:G,D64,'QL THI'!H:H),1))</f>
        <v>0</v>
      </c>
      <c r="AS64" s="9">
        <f>IF(D64="","",ROUND(SUMIF('QL THI'!E:E,D64,'QL THI'!F:F),1))</f>
        <v>0</v>
      </c>
      <c r="AT64" s="28">
        <f t="shared" si="8"/>
        <v>0</v>
      </c>
    </row>
    <row r="65" spans="1:46">
      <c r="A65" s="6">
        <f>IF(D65="","",SUBTOTAL(3,$D$5:D65))</f>
        <v>61</v>
      </c>
      <c r="B65" s="111" t="s">
        <v>694</v>
      </c>
      <c r="C65" s="112" t="s">
        <v>288</v>
      </c>
      <c r="D65" s="113" t="s">
        <v>265</v>
      </c>
      <c r="E65" s="7">
        <f>IF($D65="","",SUMIF('TK DETHI'!$A:$A,$D65,'TK DETHI'!$B:$B))</f>
        <v>2</v>
      </c>
      <c r="F65" s="7">
        <f>IF($D65="","",SUMIF('TK DETHI'!$C:$C,$D65,'TK DETHI'!$D:$D))</f>
        <v>0</v>
      </c>
      <c r="G65" s="7">
        <f>IF($D65="","",SUMIF('TK DETHI'!$E:$E,$D65,'TK DETHI'!$F:$F))</f>
        <v>0</v>
      </c>
      <c r="H65" s="7">
        <f>IF($D65="","",SUMIF('TK DETHI'!$G:$G,$D65,'TK DETHI'!$H:$H))</f>
        <v>0</v>
      </c>
      <c r="I65" s="7">
        <f>IF($D65="","",SUMIF('TK DETHI'!$I:$I,$D65,'TK DETHI'!$J:$J))</f>
        <v>0</v>
      </c>
      <c r="J65" s="7">
        <f>IF($D65="","",SUMIF('TK DETHI'!$K:$K,$D65,'TK DETHI'!$L:$L))</f>
        <v>0</v>
      </c>
      <c r="K65" s="7">
        <f>IF($D65="","",SUMIF('TK DETHI'!$M:$M,$D65,'TK DETHI'!$N:$N))</f>
        <v>0</v>
      </c>
      <c r="L65" s="7">
        <f>IF($D65="","",SUMIF('TK DETHI'!$O:$O,$D65,'TK DETHI'!$P:$P))</f>
        <v>0</v>
      </c>
      <c r="M65" s="27">
        <f t="shared" si="9"/>
        <v>2</v>
      </c>
      <c r="N65" s="8">
        <f>IF($D65="","",SUMIF('TK COITHI KTHP va Thi TN'!$A:$A,$D65,'TK COITHI KTHP va Thi TN'!$D:$D))</f>
        <v>0.6</v>
      </c>
      <c r="O65" s="8">
        <f>IF($D65="","",SUMIF('TK COITHI KTHP va Thi TN'!$B:$B,$D65,'TK COITHI KTHP va Thi TN'!$D:$D))</f>
        <v>0.6</v>
      </c>
      <c r="P65" s="8">
        <f>IF($D65="","",SUMIF('TK COITHI KTHP va Thi TN'!$E:$E,$D65,'TK COITHI KTHP va Thi TN'!$H:$H))</f>
        <v>0</v>
      </c>
      <c r="Q65" s="8">
        <f>IF($D65="","",SUMIF('TK COITHI KTHP va Thi TN'!$F:$F,$D65,'TK COITHI KTHP va Thi TN'!$H:$H))</f>
        <v>0</v>
      </c>
      <c r="R65" s="28">
        <f t="shared" si="10"/>
        <v>1.2</v>
      </c>
      <c r="S65" s="8">
        <f>IF($D65="","",SUMIF('TK CHAMTHI'!$A:$A,$D65,'TK CHAMTHI'!$C:$C))</f>
        <v>109</v>
      </c>
      <c r="T65" s="8">
        <f>IF($D65="","",SUMIF('TK CHAMTHI'!$B:$B,$D65,'TK CHAMTHI'!$C:$C))</f>
        <v>89</v>
      </c>
      <c r="U65" s="8">
        <f>IF(D65="","",SUMIF('CHAM NV'!B:B,D65,'CHAM NV'!C:C))</f>
        <v>89</v>
      </c>
      <c r="V65" s="9">
        <f t="shared" si="11"/>
        <v>10.9</v>
      </c>
      <c r="W65" s="8">
        <f>IF($D65="","",SUMIF('TK CHAMTHI'!$D:$D,$D65,'TK CHAMTHI'!$F:$F))</f>
        <v>0</v>
      </c>
      <c r="X65" s="8">
        <f>IF($D65="","",SUMIF('TK CHAMTHI'!$E:$E,$D65,'TK CHAMTHI'!$F:$F))</f>
        <v>0</v>
      </c>
      <c r="Y65" s="8">
        <f>IF(D65="","",SUMIF('CHAM NV'!G:G,D65,'CHAM NV'!H:H))</f>
        <v>0</v>
      </c>
      <c r="Z65" s="9">
        <f t="shared" si="12"/>
        <v>0</v>
      </c>
      <c r="AA65" s="8">
        <f>IF($D65="","",SUMIF('TK CHAMTHI'!$G:$G,$D65,'TK CHAMTHI'!$I:$I))</f>
        <v>22</v>
      </c>
      <c r="AB65" s="8">
        <f>IF($D65="","",SUMIF('TK CHAMTHI'!$H:$H,$D65,'TK CHAMTHI'!$I:$I))</f>
        <v>0</v>
      </c>
      <c r="AC65" s="8">
        <f>IF(D65="","",SUMIF('CHAM NV'!E:E,D65,'CHAM NV'!F:F))</f>
        <v>23</v>
      </c>
      <c r="AD65" s="9">
        <f t="shared" si="13"/>
        <v>-0.2</v>
      </c>
      <c r="AE65" s="8">
        <f>IF($D65="","",SUMIF('TK CHAMTHI'!$J:$J,$D65,'TK CHAMTHI'!$L:$L))</f>
        <v>0</v>
      </c>
      <c r="AF65" s="8">
        <f>IF($D65="","",SUMIF('TK CHAMTHI'!$K:$K,$D65,'TK CHAMTHI'!$L:$L))</f>
        <v>0</v>
      </c>
      <c r="AG65" s="8">
        <f>IF(D65="","",SUMIF('CHAM NV'!I:I,D65,'CHAM NV'!J:J))</f>
        <v>0</v>
      </c>
      <c r="AH65" s="9">
        <f t="shared" si="14"/>
        <v>0</v>
      </c>
      <c r="AI65" s="8">
        <f>IF($D65="","",SUMIF('TK CHAMTHI'!$M:$M,$D65,'TK CHAMTHI'!$O:$O))</f>
        <v>0</v>
      </c>
      <c r="AJ65" s="8">
        <f>IF($D65="","",SUMIF('TK CHAMTHI'!$N:$N,$D65,'TK CHAMTHI'!$O:$O))</f>
        <v>0</v>
      </c>
      <c r="AK65" s="9">
        <f t="shared" si="5"/>
        <v>0</v>
      </c>
      <c r="AL65" s="8">
        <f>IF($D65="","",SUMIF('TK CHAMTHI'!$P:$P,$D65,'TK CHAMTHI'!$R:$R))</f>
        <v>0</v>
      </c>
      <c r="AM65" s="8">
        <f>IF($D65="","",SUMIF('TK CHAMTHI'!$Q:$Q,$D65,'TK CHAMTHI'!$R:$R))</f>
        <v>0</v>
      </c>
      <c r="AN65" s="9">
        <f t="shared" si="6"/>
        <v>0</v>
      </c>
      <c r="AO65" s="8">
        <f>IF(D65="","",SUMIF('TK CHAMTHI'!S:S,D65,'TK CHAMTHI'!U:U))</f>
        <v>0</v>
      </c>
      <c r="AP65" s="8">
        <f>IF(D65="","",SUMIF('TK CHAMTHI'!T:T,D65,'TK CHAMTHI'!U:U))</f>
        <v>0</v>
      </c>
      <c r="AQ65" s="9">
        <f t="shared" si="7"/>
        <v>0</v>
      </c>
      <c r="AR65" s="9">
        <f>IF(D65="","",ROUND(SUMIF('QL THI'!G:G,D65,'QL THI'!H:H),1))</f>
        <v>0</v>
      </c>
      <c r="AS65" s="9">
        <f>IF(D65="","",ROUND(SUMIF('QL THI'!E:E,D65,'QL THI'!F:F),1))</f>
        <v>0</v>
      </c>
      <c r="AT65" s="28">
        <f t="shared" si="8"/>
        <v>13.9</v>
      </c>
    </row>
    <row r="66" spans="1:46">
      <c r="A66" s="6">
        <f>IF(D66="","",SUBTOTAL(3,$D$5:D66))</f>
        <v>62</v>
      </c>
      <c r="B66" s="111" t="s">
        <v>691</v>
      </c>
      <c r="C66" s="112" t="s">
        <v>288</v>
      </c>
      <c r="D66" s="113" t="s">
        <v>5</v>
      </c>
      <c r="E66" s="7">
        <f>IF($D66="","",SUMIF('TK DETHI'!$A:$A,$D66,'TK DETHI'!$B:$B))</f>
        <v>0</v>
      </c>
      <c r="F66" s="7">
        <f>IF($D66="","",SUMIF('TK DETHI'!$C:$C,$D66,'TK DETHI'!$D:$D))</f>
        <v>0</v>
      </c>
      <c r="G66" s="7">
        <f>IF($D66="","",SUMIF('TK DETHI'!$E:$E,$D66,'TK DETHI'!$F:$F))</f>
        <v>0</v>
      </c>
      <c r="H66" s="7">
        <f>IF($D66="","",SUMIF('TK DETHI'!$G:$G,$D66,'TK DETHI'!$H:$H))</f>
        <v>0</v>
      </c>
      <c r="I66" s="7">
        <f>IF($D66="","",SUMIF('TK DETHI'!$I:$I,$D66,'TK DETHI'!$J:$J))</f>
        <v>0</v>
      </c>
      <c r="J66" s="7">
        <f>IF($D66="","",SUMIF('TK DETHI'!$K:$K,$D66,'TK DETHI'!$L:$L))</f>
        <v>0</v>
      </c>
      <c r="K66" s="7">
        <f>IF($D66="","",SUMIF('TK DETHI'!$M:$M,$D66,'TK DETHI'!$N:$N))</f>
        <v>0</v>
      </c>
      <c r="L66" s="7">
        <f>IF($D66="","",SUMIF('TK DETHI'!$O:$O,$D66,'TK DETHI'!$P:$P))</f>
        <v>0</v>
      </c>
      <c r="M66" s="27">
        <f t="shared" si="9"/>
        <v>0</v>
      </c>
      <c r="N66" s="8">
        <f>IF($D66="","",SUMIF('TK COITHI KTHP va Thi TN'!$A:$A,$D66,'TK COITHI KTHP va Thi TN'!$D:$D))</f>
        <v>2.7</v>
      </c>
      <c r="O66" s="8">
        <f>IF($D66="","",SUMIF('TK COITHI KTHP va Thi TN'!$B:$B,$D66,'TK COITHI KTHP va Thi TN'!$D:$D))</f>
        <v>0.6</v>
      </c>
      <c r="P66" s="8">
        <f>IF($D66="","",SUMIF('TK COITHI KTHP va Thi TN'!$E:$E,$D66,'TK COITHI KTHP va Thi TN'!$H:$H))</f>
        <v>0</v>
      </c>
      <c r="Q66" s="8">
        <f>IF($D66="","",SUMIF('TK COITHI KTHP va Thi TN'!$F:$F,$D66,'TK COITHI KTHP va Thi TN'!$H:$H))</f>
        <v>0</v>
      </c>
      <c r="R66" s="28">
        <f t="shared" si="10"/>
        <v>3.3000000000000003</v>
      </c>
      <c r="S66" s="8">
        <f>IF($D66="","",SUMIF('TK CHAMTHI'!$A:$A,$D66,'TK CHAMTHI'!$C:$C))</f>
        <v>150</v>
      </c>
      <c r="T66" s="8">
        <f>IF($D66="","",SUMIF('TK CHAMTHI'!$B:$B,$D66,'TK CHAMTHI'!$C:$C))</f>
        <v>151</v>
      </c>
      <c r="U66" s="8">
        <f>IF(D66="","",SUMIF('CHAM NV'!B:B,D66,'CHAM NV'!C:C))</f>
        <v>127</v>
      </c>
      <c r="V66" s="9">
        <f t="shared" si="11"/>
        <v>17.400000000000002</v>
      </c>
      <c r="W66" s="8">
        <f>IF($D66="","",SUMIF('TK CHAMTHI'!$D:$D,$D66,'TK CHAMTHI'!$F:$F))</f>
        <v>0</v>
      </c>
      <c r="X66" s="8">
        <f>IF($D66="","",SUMIF('TK CHAMTHI'!$E:$E,$D66,'TK CHAMTHI'!$F:$F))</f>
        <v>0</v>
      </c>
      <c r="Y66" s="8">
        <f>IF(D66="","",SUMIF('CHAM NV'!G:G,D66,'CHAM NV'!H:H))</f>
        <v>0</v>
      </c>
      <c r="Z66" s="9">
        <f t="shared" si="12"/>
        <v>0</v>
      </c>
      <c r="AA66" s="8">
        <f>IF($D66="","",SUMIF('TK CHAMTHI'!$G:$G,$D66,'TK CHAMTHI'!$I:$I))</f>
        <v>0</v>
      </c>
      <c r="AB66" s="8">
        <f>IF($D66="","",SUMIF('TK CHAMTHI'!$H:$H,$D66,'TK CHAMTHI'!$I:$I))</f>
        <v>0</v>
      </c>
      <c r="AC66" s="8">
        <f>IF(D66="","",SUMIF('CHAM NV'!E:E,D66,'CHAM NV'!F:F))</f>
        <v>0</v>
      </c>
      <c r="AD66" s="9">
        <f t="shared" si="13"/>
        <v>0</v>
      </c>
      <c r="AE66" s="8">
        <f>IF($D66="","",SUMIF('TK CHAMTHI'!$J:$J,$D66,'TK CHAMTHI'!$L:$L))</f>
        <v>0</v>
      </c>
      <c r="AF66" s="8">
        <f>IF($D66="","",SUMIF('TK CHAMTHI'!$K:$K,$D66,'TK CHAMTHI'!$L:$L))</f>
        <v>0</v>
      </c>
      <c r="AG66" s="8">
        <f>IF(D66="","",SUMIF('CHAM NV'!I:I,D66,'CHAM NV'!J:J))</f>
        <v>0</v>
      </c>
      <c r="AH66" s="9">
        <f t="shared" si="14"/>
        <v>0</v>
      </c>
      <c r="AI66" s="8">
        <f>IF($D66="","",SUMIF('TK CHAMTHI'!$M:$M,$D66,'TK CHAMTHI'!$O:$O))</f>
        <v>0</v>
      </c>
      <c r="AJ66" s="8">
        <f>IF($D66="","",SUMIF('TK CHAMTHI'!$N:$N,$D66,'TK CHAMTHI'!$O:$O))</f>
        <v>0</v>
      </c>
      <c r="AK66" s="9">
        <f t="shared" si="5"/>
        <v>0</v>
      </c>
      <c r="AL66" s="8">
        <f>IF($D66="","",SUMIF('TK CHAMTHI'!$P:$P,$D66,'TK CHAMTHI'!$R:$R))</f>
        <v>0</v>
      </c>
      <c r="AM66" s="8">
        <f>IF($D66="","",SUMIF('TK CHAMTHI'!$Q:$Q,$D66,'TK CHAMTHI'!$R:$R))</f>
        <v>0</v>
      </c>
      <c r="AN66" s="9">
        <f t="shared" si="6"/>
        <v>0</v>
      </c>
      <c r="AO66" s="8">
        <f>IF(D66="","",SUMIF('TK CHAMTHI'!S:S,D66,'TK CHAMTHI'!U:U))</f>
        <v>0</v>
      </c>
      <c r="AP66" s="8">
        <f>IF(D66="","",SUMIF('TK CHAMTHI'!T:T,D66,'TK CHAMTHI'!U:U))</f>
        <v>0</v>
      </c>
      <c r="AQ66" s="9">
        <f t="shared" si="7"/>
        <v>0</v>
      </c>
      <c r="AR66" s="9">
        <f>IF(D66="","",ROUND(SUMIF('QL THI'!G:G,D66,'QL THI'!H:H),1))</f>
        <v>0</v>
      </c>
      <c r="AS66" s="9">
        <f>IF(D66="","",ROUND(SUMIF('QL THI'!E:E,D66,'QL THI'!F:F),1))</f>
        <v>1.2</v>
      </c>
      <c r="AT66" s="28">
        <f t="shared" si="8"/>
        <v>21.9</v>
      </c>
    </row>
    <row r="67" spans="1:46">
      <c r="A67" s="6">
        <f>IF(D67="","",SUBTOTAL(3,$D$5:D67))</f>
        <v>63</v>
      </c>
      <c r="B67" s="111" t="s">
        <v>686</v>
      </c>
      <c r="C67" s="112" t="s">
        <v>288</v>
      </c>
      <c r="D67" s="113" t="s">
        <v>266</v>
      </c>
      <c r="E67" s="7">
        <f>IF($D67="","",SUMIF('TK DETHI'!$A:$A,$D67,'TK DETHI'!$B:$B))</f>
        <v>10</v>
      </c>
      <c r="F67" s="7">
        <f>IF($D67="","",SUMIF('TK DETHI'!$C:$C,$D67,'TK DETHI'!$D:$D))</f>
        <v>0</v>
      </c>
      <c r="G67" s="7">
        <f>IF($D67="","",SUMIF('TK DETHI'!$E:$E,$D67,'TK DETHI'!$F:$F))</f>
        <v>0</v>
      </c>
      <c r="H67" s="7">
        <f>IF($D67="","",SUMIF('TK DETHI'!$G:$G,$D67,'TK DETHI'!$H:$H))</f>
        <v>0</v>
      </c>
      <c r="I67" s="7">
        <f>IF($D67="","",SUMIF('TK DETHI'!$I:$I,$D67,'TK DETHI'!$J:$J))</f>
        <v>0</v>
      </c>
      <c r="J67" s="7">
        <f>IF($D67="","",SUMIF('TK DETHI'!$K:$K,$D67,'TK DETHI'!$L:$L))</f>
        <v>0</v>
      </c>
      <c r="K67" s="7">
        <f>IF($D67="","",SUMIF('TK DETHI'!$M:$M,$D67,'TK DETHI'!$N:$N))</f>
        <v>0</v>
      </c>
      <c r="L67" s="7">
        <f>IF($D67="","",SUMIF('TK DETHI'!$O:$O,$D67,'TK DETHI'!$P:$P))</f>
        <v>0</v>
      </c>
      <c r="M67" s="27">
        <f t="shared" si="9"/>
        <v>10</v>
      </c>
      <c r="N67" s="8">
        <f>IF($D67="","",SUMIF('TK COITHI KTHP va Thi TN'!$A:$A,$D67,'TK COITHI KTHP va Thi TN'!$D:$D))</f>
        <v>2.85</v>
      </c>
      <c r="O67" s="8">
        <f>IF($D67="","",SUMIF('TK COITHI KTHP va Thi TN'!$B:$B,$D67,'TK COITHI KTHP va Thi TN'!$D:$D))</f>
        <v>2.4</v>
      </c>
      <c r="P67" s="8">
        <f>IF($D67="","",SUMIF('TK COITHI KTHP va Thi TN'!$E:$E,$D67,'TK COITHI KTHP va Thi TN'!$H:$H))</f>
        <v>0</v>
      </c>
      <c r="Q67" s="8">
        <f>IF($D67="","",SUMIF('TK COITHI KTHP va Thi TN'!$F:$F,$D67,'TK COITHI KTHP va Thi TN'!$H:$H))</f>
        <v>0</v>
      </c>
      <c r="R67" s="28">
        <f t="shared" si="10"/>
        <v>5.25</v>
      </c>
      <c r="S67" s="8">
        <f>IF($D67="","",SUMIF('TK CHAMTHI'!$A:$A,$D67,'TK CHAMTHI'!$C:$C))</f>
        <v>92</v>
      </c>
      <c r="T67" s="8">
        <f>IF($D67="","",SUMIF('TK CHAMTHI'!$B:$B,$D67,'TK CHAMTHI'!$C:$C))</f>
        <v>152</v>
      </c>
      <c r="U67" s="8">
        <f>IF(D67="","",SUMIF('CHAM NV'!B:B,D67,'CHAM NV'!C:C))</f>
        <v>110</v>
      </c>
      <c r="V67" s="9">
        <f t="shared" si="11"/>
        <v>13.4</v>
      </c>
      <c r="W67" s="8">
        <f>IF($D67="","",SUMIF('TK CHAMTHI'!$D:$D,$D67,'TK CHAMTHI'!$F:$F))</f>
        <v>0</v>
      </c>
      <c r="X67" s="8">
        <f>IF($D67="","",SUMIF('TK CHAMTHI'!$E:$E,$D67,'TK CHAMTHI'!$F:$F))</f>
        <v>0</v>
      </c>
      <c r="Y67" s="8">
        <f>IF(D67="","",SUMIF('CHAM NV'!G:G,D67,'CHAM NV'!H:H))</f>
        <v>0</v>
      </c>
      <c r="Z67" s="9">
        <f t="shared" si="12"/>
        <v>0</v>
      </c>
      <c r="AA67" s="8">
        <f>IF($D67="","",SUMIF('TK CHAMTHI'!$G:$G,$D67,'TK CHAMTHI'!$I:$I))</f>
        <v>0</v>
      </c>
      <c r="AB67" s="8">
        <f>IF($D67="","",SUMIF('TK CHAMTHI'!$H:$H,$D67,'TK CHAMTHI'!$I:$I))</f>
        <v>0</v>
      </c>
      <c r="AC67" s="8">
        <f>IF(D67="","",SUMIF('CHAM NV'!E:E,D67,'CHAM NV'!F:F))</f>
        <v>0</v>
      </c>
      <c r="AD67" s="9">
        <f t="shared" si="13"/>
        <v>0</v>
      </c>
      <c r="AE67" s="8">
        <f>IF($D67="","",SUMIF('TK CHAMTHI'!$J:$J,$D67,'TK CHAMTHI'!$L:$L))</f>
        <v>0</v>
      </c>
      <c r="AF67" s="8">
        <f>IF($D67="","",SUMIF('TK CHAMTHI'!$K:$K,$D67,'TK CHAMTHI'!$L:$L))</f>
        <v>0</v>
      </c>
      <c r="AG67" s="8">
        <f>IF(D67="","",SUMIF('CHAM NV'!I:I,D67,'CHAM NV'!J:J))</f>
        <v>0</v>
      </c>
      <c r="AH67" s="9">
        <f t="shared" si="14"/>
        <v>0</v>
      </c>
      <c r="AI67" s="8">
        <f>IF($D67="","",SUMIF('TK CHAMTHI'!$M:$M,$D67,'TK CHAMTHI'!$O:$O))</f>
        <v>0</v>
      </c>
      <c r="AJ67" s="8">
        <f>IF($D67="","",SUMIF('TK CHAMTHI'!$N:$N,$D67,'TK CHAMTHI'!$O:$O))</f>
        <v>0</v>
      </c>
      <c r="AK67" s="9">
        <f t="shared" si="5"/>
        <v>0</v>
      </c>
      <c r="AL67" s="8">
        <f>IF($D67="","",SUMIF('TK CHAMTHI'!$P:$P,$D67,'TK CHAMTHI'!$R:$R))</f>
        <v>0</v>
      </c>
      <c r="AM67" s="8">
        <f>IF($D67="","",SUMIF('TK CHAMTHI'!$Q:$Q,$D67,'TK CHAMTHI'!$R:$R))</f>
        <v>0</v>
      </c>
      <c r="AN67" s="9">
        <f t="shared" si="6"/>
        <v>0</v>
      </c>
      <c r="AO67" s="8">
        <f>IF(D67="","",SUMIF('TK CHAMTHI'!S:S,D67,'TK CHAMTHI'!U:U))</f>
        <v>0</v>
      </c>
      <c r="AP67" s="8">
        <f>IF(D67="","",SUMIF('TK CHAMTHI'!T:T,D67,'TK CHAMTHI'!U:U))</f>
        <v>0</v>
      </c>
      <c r="AQ67" s="9">
        <f t="shared" si="7"/>
        <v>0</v>
      </c>
      <c r="AR67" s="9">
        <f>IF(D67="","",ROUND(SUMIF('QL THI'!G:G,D67,'QL THI'!H:H),1))</f>
        <v>0</v>
      </c>
      <c r="AS67" s="9">
        <f>IF(D67="","",ROUND(SUMIF('QL THI'!E:E,D67,'QL THI'!F:F),1))</f>
        <v>0</v>
      </c>
      <c r="AT67" s="28">
        <f t="shared" si="8"/>
        <v>28.7</v>
      </c>
    </row>
    <row r="68" spans="1:46">
      <c r="A68" s="6">
        <f>IF(D68="","",SUBTOTAL(3,$D$5:D68))</f>
        <v>64</v>
      </c>
      <c r="B68" s="111" t="s">
        <v>681</v>
      </c>
      <c r="C68" s="112" t="s">
        <v>288</v>
      </c>
      <c r="D68" s="113" t="s">
        <v>269</v>
      </c>
      <c r="E68" s="7">
        <f>IF($D68="","",SUMIF('TK DETHI'!$A:$A,$D68,'TK DETHI'!$B:$B))</f>
        <v>6</v>
      </c>
      <c r="F68" s="7">
        <f>IF($D68="","",SUMIF('TK DETHI'!$C:$C,$D68,'TK DETHI'!$D:$D))</f>
        <v>0</v>
      </c>
      <c r="G68" s="7">
        <f>IF($D68="","",SUMIF('TK DETHI'!$E:$E,$D68,'TK DETHI'!$F:$F))</f>
        <v>0</v>
      </c>
      <c r="H68" s="7">
        <f>IF($D68="","",SUMIF('TK DETHI'!$G:$G,$D68,'TK DETHI'!$H:$H))</f>
        <v>0</v>
      </c>
      <c r="I68" s="7">
        <f>IF($D68="","",SUMIF('TK DETHI'!$I:$I,$D68,'TK DETHI'!$J:$J))</f>
        <v>0</v>
      </c>
      <c r="J68" s="7">
        <f>IF($D68="","",SUMIF('TK DETHI'!$K:$K,$D68,'TK DETHI'!$L:$L))</f>
        <v>0</v>
      </c>
      <c r="K68" s="7">
        <f>IF($D68="","",SUMIF('TK DETHI'!$M:$M,$D68,'TK DETHI'!$N:$N))</f>
        <v>0</v>
      </c>
      <c r="L68" s="7">
        <f>IF($D68="","",SUMIF('TK DETHI'!$O:$O,$D68,'TK DETHI'!$P:$P))</f>
        <v>0</v>
      </c>
      <c r="M68" s="27">
        <f t="shared" si="9"/>
        <v>6</v>
      </c>
      <c r="N68" s="8">
        <f>IF($D68="","",SUMIF('TK COITHI KTHP va Thi TN'!$A:$A,$D68,'TK COITHI KTHP va Thi TN'!$D:$D))</f>
        <v>0.6</v>
      </c>
      <c r="O68" s="8">
        <f>IF($D68="","",SUMIF('TK COITHI KTHP va Thi TN'!$B:$B,$D68,'TK COITHI KTHP va Thi TN'!$D:$D))</f>
        <v>2.1</v>
      </c>
      <c r="P68" s="8">
        <f>IF($D68="","",SUMIF('TK COITHI KTHP va Thi TN'!$E:$E,$D68,'TK COITHI KTHP va Thi TN'!$H:$H))</f>
        <v>0</v>
      </c>
      <c r="Q68" s="8">
        <f>IF($D68="","",SUMIF('TK COITHI KTHP va Thi TN'!$F:$F,$D68,'TK COITHI KTHP va Thi TN'!$H:$H))</f>
        <v>0</v>
      </c>
      <c r="R68" s="28">
        <f t="shared" si="10"/>
        <v>2.7</v>
      </c>
      <c r="S68" s="8">
        <f>IF($D68="","",SUMIF('TK CHAMTHI'!$A:$A,$D68,'TK CHAMTHI'!$C:$C))</f>
        <v>89</v>
      </c>
      <c r="T68" s="8">
        <f>IF($D68="","",SUMIF('TK CHAMTHI'!$B:$B,$D68,'TK CHAMTHI'!$C:$C))</f>
        <v>261</v>
      </c>
      <c r="U68" s="8">
        <f>IF(D68="","",SUMIF('CHAM NV'!B:B,D68,'CHAM NV'!C:C))</f>
        <v>122</v>
      </c>
      <c r="V68" s="9">
        <f t="shared" si="11"/>
        <v>22.8</v>
      </c>
      <c r="W68" s="8">
        <f>IF($D68="","",SUMIF('TK CHAMTHI'!$D:$D,$D68,'TK CHAMTHI'!$F:$F))</f>
        <v>0</v>
      </c>
      <c r="X68" s="8">
        <f>IF($D68="","",SUMIF('TK CHAMTHI'!$E:$E,$D68,'TK CHAMTHI'!$F:$F))</f>
        <v>0</v>
      </c>
      <c r="Y68" s="8">
        <f>IF(D68="","",SUMIF('CHAM NV'!G:G,D68,'CHAM NV'!H:H))</f>
        <v>0</v>
      </c>
      <c r="Z68" s="9">
        <f t="shared" si="12"/>
        <v>0</v>
      </c>
      <c r="AA68" s="8">
        <f>IF($D68="","",SUMIF('TK CHAMTHI'!$G:$G,$D68,'TK CHAMTHI'!$I:$I))</f>
        <v>0</v>
      </c>
      <c r="AB68" s="8">
        <f>IF($D68="","",SUMIF('TK CHAMTHI'!$H:$H,$D68,'TK CHAMTHI'!$I:$I))</f>
        <v>0</v>
      </c>
      <c r="AC68" s="8">
        <f>IF(D68="","",SUMIF('CHAM NV'!E:E,D68,'CHAM NV'!F:F))</f>
        <v>0</v>
      </c>
      <c r="AD68" s="9">
        <f t="shared" si="13"/>
        <v>0</v>
      </c>
      <c r="AE68" s="8">
        <f>IF($D68="","",SUMIF('TK CHAMTHI'!$J:$J,$D68,'TK CHAMTHI'!$L:$L))</f>
        <v>0</v>
      </c>
      <c r="AF68" s="8">
        <f>IF($D68="","",SUMIF('TK CHAMTHI'!$K:$K,$D68,'TK CHAMTHI'!$L:$L))</f>
        <v>0</v>
      </c>
      <c r="AG68" s="8">
        <f>IF(D68="","",SUMIF('CHAM NV'!I:I,D68,'CHAM NV'!J:J))</f>
        <v>0</v>
      </c>
      <c r="AH68" s="9">
        <f t="shared" si="14"/>
        <v>0</v>
      </c>
      <c r="AI68" s="8">
        <f>IF($D68="","",SUMIF('TK CHAMTHI'!$M:$M,$D68,'TK CHAMTHI'!$O:$O))</f>
        <v>0</v>
      </c>
      <c r="AJ68" s="8">
        <f>IF($D68="","",SUMIF('TK CHAMTHI'!$N:$N,$D68,'TK CHAMTHI'!$O:$O))</f>
        <v>0</v>
      </c>
      <c r="AK68" s="9">
        <f t="shared" si="5"/>
        <v>0</v>
      </c>
      <c r="AL68" s="8">
        <f>IF($D68="","",SUMIF('TK CHAMTHI'!$P:$P,$D68,'TK CHAMTHI'!$R:$R))</f>
        <v>0</v>
      </c>
      <c r="AM68" s="8">
        <f>IF($D68="","",SUMIF('TK CHAMTHI'!$Q:$Q,$D68,'TK CHAMTHI'!$R:$R))</f>
        <v>0</v>
      </c>
      <c r="AN68" s="9">
        <f t="shared" si="6"/>
        <v>0</v>
      </c>
      <c r="AO68" s="8">
        <f>IF(D68="","",SUMIF('TK CHAMTHI'!S:S,D68,'TK CHAMTHI'!U:U))</f>
        <v>0</v>
      </c>
      <c r="AP68" s="8">
        <f>IF(D68="","",SUMIF('TK CHAMTHI'!T:T,D68,'TK CHAMTHI'!U:U))</f>
        <v>0</v>
      </c>
      <c r="AQ68" s="9">
        <f t="shared" si="7"/>
        <v>0</v>
      </c>
      <c r="AR68" s="9">
        <f>IF(D68="","",ROUND(SUMIF('QL THI'!G:G,D68,'QL THI'!H:H),1))</f>
        <v>0</v>
      </c>
      <c r="AS68" s="9">
        <f>IF(D68="","",ROUND(SUMIF('QL THI'!E:E,D68,'QL THI'!F:F),1))</f>
        <v>0.5</v>
      </c>
      <c r="AT68" s="28">
        <f t="shared" si="8"/>
        <v>32</v>
      </c>
    </row>
    <row r="69" spans="1:46">
      <c r="A69" s="6">
        <f>IF(D69="","",SUBTOTAL(3,$D$5:D69))</f>
        <v>65</v>
      </c>
      <c r="B69" s="111" t="s">
        <v>695</v>
      </c>
      <c r="C69" s="112" t="s">
        <v>288</v>
      </c>
      <c r="D69" s="113" t="s">
        <v>125</v>
      </c>
      <c r="E69" s="7">
        <f>IF($D69="","",SUMIF('TK DETHI'!$A:$A,$D69,'TK DETHI'!$B:$B))</f>
        <v>4</v>
      </c>
      <c r="F69" s="7">
        <f>IF($D69="","",SUMIF('TK DETHI'!$C:$C,$D69,'TK DETHI'!$D:$D))</f>
        <v>0</v>
      </c>
      <c r="G69" s="7">
        <f>IF($D69="","",SUMIF('TK DETHI'!$E:$E,$D69,'TK DETHI'!$F:$F))</f>
        <v>0</v>
      </c>
      <c r="H69" s="7">
        <f>IF($D69="","",SUMIF('TK DETHI'!$G:$G,$D69,'TK DETHI'!$H:$H))</f>
        <v>0</v>
      </c>
      <c r="I69" s="7">
        <f>IF($D69="","",SUMIF('TK DETHI'!$I:$I,$D69,'TK DETHI'!$J:$J))</f>
        <v>0</v>
      </c>
      <c r="J69" s="7">
        <f>IF($D69="","",SUMIF('TK DETHI'!$K:$K,$D69,'TK DETHI'!$L:$L))</f>
        <v>0</v>
      </c>
      <c r="K69" s="7">
        <f>IF($D69="","",SUMIF('TK DETHI'!$M:$M,$D69,'TK DETHI'!$N:$N))</f>
        <v>0</v>
      </c>
      <c r="L69" s="7">
        <f>IF($D69="","",SUMIF('TK DETHI'!$O:$O,$D69,'TK DETHI'!$P:$P))</f>
        <v>0</v>
      </c>
      <c r="M69" s="27">
        <f t="shared" si="9"/>
        <v>4</v>
      </c>
      <c r="N69" s="8">
        <f>IF($D69="","",SUMIF('TK COITHI KTHP va Thi TN'!$A:$A,$D69,'TK COITHI KTHP va Thi TN'!$D:$D))</f>
        <v>0</v>
      </c>
      <c r="O69" s="8">
        <f>IF($D69="","",SUMIF('TK COITHI KTHP va Thi TN'!$B:$B,$D69,'TK COITHI KTHP va Thi TN'!$D:$D))</f>
        <v>0</v>
      </c>
      <c r="P69" s="8">
        <f>IF($D69="","",SUMIF('TK COITHI KTHP va Thi TN'!$E:$E,$D69,'TK COITHI KTHP va Thi TN'!$H:$H))</f>
        <v>0</v>
      </c>
      <c r="Q69" s="8">
        <f>IF($D69="","",SUMIF('TK COITHI KTHP va Thi TN'!$F:$F,$D69,'TK COITHI KTHP va Thi TN'!$H:$H))</f>
        <v>0</v>
      </c>
      <c r="R69" s="28">
        <f t="shared" si="10"/>
        <v>0</v>
      </c>
      <c r="S69" s="8">
        <f>IF($D69="","",SUMIF('TK CHAMTHI'!$A:$A,$D69,'TK CHAMTHI'!$C:$C))</f>
        <v>215</v>
      </c>
      <c r="T69" s="8">
        <f>IF($D69="","",SUMIF('TK CHAMTHI'!$B:$B,$D69,'TK CHAMTHI'!$C:$C))</f>
        <v>195</v>
      </c>
      <c r="U69" s="8">
        <f>IF(D69="","",SUMIF('CHAM NV'!B:B,D69,'CHAM NV'!C:C))</f>
        <v>178</v>
      </c>
      <c r="V69" s="9">
        <f t="shared" si="11"/>
        <v>23.200000000000003</v>
      </c>
      <c r="W69" s="8">
        <f>IF($D69="","",SUMIF('TK CHAMTHI'!$D:$D,$D69,'TK CHAMTHI'!$F:$F))</f>
        <v>0</v>
      </c>
      <c r="X69" s="8">
        <f>IF($D69="","",SUMIF('TK CHAMTHI'!$E:$E,$D69,'TK CHAMTHI'!$F:$F))</f>
        <v>0</v>
      </c>
      <c r="Y69" s="8">
        <f>IF(D69="","",SUMIF('CHAM NV'!G:G,D69,'CHAM NV'!H:H))</f>
        <v>0</v>
      </c>
      <c r="Z69" s="9">
        <f t="shared" si="12"/>
        <v>0</v>
      </c>
      <c r="AA69" s="8">
        <f>IF($D69="","",SUMIF('TK CHAMTHI'!$G:$G,$D69,'TK CHAMTHI'!$I:$I))</f>
        <v>0</v>
      </c>
      <c r="AB69" s="8">
        <f>IF($D69="","",SUMIF('TK CHAMTHI'!$H:$H,$D69,'TK CHAMTHI'!$I:$I))</f>
        <v>0</v>
      </c>
      <c r="AC69" s="8">
        <f>IF(D69="","",SUMIF('CHAM NV'!E:E,D69,'CHAM NV'!F:F))</f>
        <v>0</v>
      </c>
      <c r="AD69" s="9">
        <f t="shared" si="13"/>
        <v>0</v>
      </c>
      <c r="AE69" s="8">
        <f>IF($D69="","",SUMIF('TK CHAMTHI'!$J:$J,$D69,'TK CHAMTHI'!$L:$L))</f>
        <v>0</v>
      </c>
      <c r="AF69" s="8">
        <f>IF($D69="","",SUMIF('TK CHAMTHI'!$K:$K,$D69,'TK CHAMTHI'!$L:$L))</f>
        <v>0</v>
      </c>
      <c r="AG69" s="8">
        <f>IF(D69="","",SUMIF('CHAM NV'!I:I,D69,'CHAM NV'!J:J))</f>
        <v>0</v>
      </c>
      <c r="AH69" s="9">
        <f t="shared" si="14"/>
        <v>0</v>
      </c>
      <c r="AI69" s="8">
        <f>IF($D69="","",SUMIF('TK CHAMTHI'!$M:$M,$D69,'TK CHAMTHI'!$O:$O))</f>
        <v>0</v>
      </c>
      <c r="AJ69" s="8">
        <f>IF($D69="","",SUMIF('TK CHAMTHI'!$N:$N,$D69,'TK CHAMTHI'!$O:$O))</f>
        <v>0</v>
      </c>
      <c r="AK69" s="9">
        <f t="shared" ref="AK69:AK132" si="15">IF($D69="","",(SUM($AI69:$AJ69))*0.2)</f>
        <v>0</v>
      </c>
      <c r="AL69" s="8">
        <f>IF($D69="","",SUMIF('TK CHAMTHI'!$P:$P,$D69,'TK CHAMTHI'!$R:$R))</f>
        <v>0</v>
      </c>
      <c r="AM69" s="8">
        <f>IF($D69="","",SUMIF('TK CHAMTHI'!$Q:$Q,$D69,'TK CHAMTHI'!$R:$R))</f>
        <v>0</v>
      </c>
      <c r="AN69" s="9">
        <f t="shared" ref="AN69:AN132" si="16">IF($D69="","",(SUM($AL69:$AM69))*0.4)</f>
        <v>0</v>
      </c>
      <c r="AO69" s="8">
        <f>IF(D69="","",SUMIF('TK CHAMTHI'!S:S,D69,'TK CHAMTHI'!U:U))</f>
        <v>0</v>
      </c>
      <c r="AP69" s="8">
        <f>IF(D69="","",SUMIF('TK CHAMTHI'!T:T,D69,'TK CHAMTHI'!U:U))</f>
        <v>0</v>
      </c>
      <c r="AQ69" s="9">
        <f t="shared" ref="AQ69:AQ132" si="17">IF(D69="","",SUM(AO69:AP69)/10)</f>
        <v>0</v>
      </c>
      <c r="AR69" s="9">
        <f>IF(D69="","",ROUND(SUMIF('QL THI'!G:G,D69,'QL THI'!H:H),1))</f>
        <v>0</v>
      </c>
      <c r="AS69" s="9">
        <f>IF(D69="","",ROUND(SUMIF('QL THI'!E:E,D69,'QL THI'!F:F),1))</f>
        <v>0</v>
      </c>
      <c r="AT69" s="28">
        <f t="shared" ref="AT69:AT132" si="18">IF(D69="","",ROUND(M69+R69+V69+Z69+AD69+AH69+AK69+AN69+AQ69+SUM(AR69:AS69),1))</f>
        <v>27.2</v>
      </c>
    </row>
    <row r="70" spans="1:46">
      <c r="A70" s="6">
        <f>IF(D70="","",SUBTOTAL(3,$D$5:D70))</f>
        <v>66</v>
      </c>
      <c r="B70" s="111" t="s">
        <v>645</v>
      </c>
      <c r="C70" s="112" t="s">
        <v>289</v>
      </c>
      <c r="D70" s="113" t="s">
        <v>198</v>
      </c>
      <c r="E70" s="7">
        <f>IF($D70="","",SUMIF('TK DETHI'!$A:$A,$D70,'TK DETHI'!$B:$B))</f>
        <v>14</v>
      </c>
      <c r="F70" s="7">
        <f>IF($D70="","",SUMIF('TK DETHI'!$C:$C,$D70,'TK DETHI'!$D:$D))</f>
        <v>2</v>
      </c>
      <c r="G70" s="7">
        <f>IF($D70="","",SUMIF('TK DETHI'!$E:$E,$D70,'TK DETHI'!$F:$F))</f>
        <v>0</v>
      </c>
      <c r="H70" s="7">
        <f>IF($D70="","",SUMIF('TK DETHI'!$G:$G,$D70,'TK DETHI'!$H:$H))</f>
        <v>0</v>
      </c>
      <c r="I70" s="7">
        <f>IF($D70="","",SUMIF('TK DETHI'!$I:$I,$D70,'TK DETHI'!$J:$J))</f>
        <v>0</v>
      </c>
      <c r="J70" s="7">
        <f>IF($D70="","",SUMIF('TK DETHI'!$K:$K,$D70,'TK DETHI'!$L:$L))</f>
        <v>0</v>
      </c>
      <c r="K70" s="7">
        <f>IF($D70="","",SUMIF('TK DETHI'!$M:$M,$D70,'TK DETHI'!$N:$N))</f>
        <v>0</v>
      </c>
      <c r="L70" s="7">
        <f>IF($D70="","",SUMIF('TK DETHI'!$O:$O,$D70,'TK DETHI'!$P:$P))</f>
        <v>0</v>
      </c>
      <c r="M70" s="27">
        <f t="shared" ref="M70:M133" si="19">IF($D70="","",($E70+$F70*1.5+$G70*0.25+$H70*0.5+$I70*2+$J70*2.5+$K70*0.5+$L70*1.5))</f>
        <v>17</v>
      </c>
      <c r="N70" s="8">
        <f>IF($D70="","",SUMIF('TK COITHI KTHP va Thi TN'!$A:$A,$D70,'TK COITHI KTHP va Thi TN'!$D:$D))</f>
        <v>5.25</v>
      </c>
      <c r="O70" s="8">
        <f>IF($D70="","",SUMIF('TK COITHI KTHP va Thi TN'!$B:$B,$D70,'TK COITHI KTHP va Thi TN'!$D:$D))</f>
        <v>8.1</v>
      </c>
      <c r="P70" s="8">
        <f>IF($D70="","",SUMIF('TK COITHI KTHP va Thi TN'!$E:$E,$D70,'TK COITHI KTHP va Thi TN'!$H:$H))</f>
        <v>0</v>
      </c>
      <c r="Q70" s="8">
        <f>IF($D70="","",SUMIF('TK COITHI KTHP va Thi TN'!$F:$F,$D70,'TK COITHI KTHP va Thi TN'!$H:$H))</f>
        <v>0</v>
      </c>
      <c r="R70" s="28">
        <f t="shared" ref="R70:R133" si="20">IF($D70="","",SUM($N70:$Q70))</f>
        <v>13.35</v>
      </c>
      <c r="S70" s="8">
        <f>IF($D70="","",SUMIF('TK CHAMTHI'!$A:$A,$D70,'TK CHAMTHI'!$C:$C))</f>
        <v>198</v>
      </c>
      <c r="T70" s="8">
        <f>IF($D70="","",SUMIF('TK CHAMTHI'!$B:$B,$D70,'TK CHAMTHI'!$C:$C))</f>
        <v>409</v>
      </c>
      <c r="U70" s="8">
        <f>IF(D70="","",SUMIF('CHAM NV'!B:B,D70,'CHAM NV'!C:C))</f>
        <v>217</v>
      </c>
      <c r="V70" s="9">
        <f t="shared" ref="V70:V133" si="21">IF($D70="","",((SUM($S70:$T70))-U70)*0.1)</f>
        <v>39</v>
      </c>
      <c r="W70" s="8">
        <f>IF($D70="","",SUMIF('TK CHAMTHI'!$D:$D,$D70,'TK CHAMTHI'!$F:$F))</f>
        <v>0</v>
      </c>
      <c r="X70" s="8">
        <f>IF($D70="","",SUMIF('TK CHAMTHI'!$E:$E,$D70,'TK CHAMTHI'!$F:$F))</f>
        <v>0</v>
      </c>
      <c r="Y70" s="8">
        <f>IF(D70="","",SUMIF('CHAM NV'!G:G,D70,'CHAM NV'!H:H))</f>
        <v>0</v>
      </c>
      <c r="Z70" s="9">
        <f t="shared" ref="Z70:Z133" si="22">IF($D70="","",((SUM($W70:$X70))-Y70)*0.2)</f>
        <v>0</v>
      </c>
      <c r="AA70" s="8">
        <f>IF($D70="","",SUMIF('TK CHAMTHI'!$G:$G,$D70,'TK CHAMTHI'!$I:$I))</f>
        <v>0</v>
      </c>
      <c r="AB70" s="8">
        <f>IF($D70="","",SUMIF('TK CHAMTHI'!$H:$H,$D70,'TK CHAMTHI'!$I:$I))</f>
        <v>0</v>
      </c>
      <c r="AC70" s="8">
        <f>IF(D70="","",SUMIF('CHAM NV'!E:E,D70,'CHAM NV'!F:F))</f>
        <v>0</v>
      </c>
      <c r="AD70" s="9">
        <f t="shared" ref="AD70:AD133" si="23">IF($D70="","",((SUM($AA70:$AB70))-AC70)*0.2)</f>
        <v>0</v>
      </c>
      <c r="AE70" s="8">
        <f>IF($D70="","",SUMIF('TK CHAMTHI'!$J:$J,$D70,'TK CHAMTHI'!$L:$L))</f>
        <v>0</v>
      </c>
      <c r="AF70" s="8">
        <f>IF($D70="","",SUMIF('TK CHAMTHI'!$K:$K,$D70,'TK CHAMTHI'!$L:$L))</f>
        <v>0</v>
      </c>
      <c r="AG70" s="8">
        <f>IF(D70="","",SUMIF('CHAM NV'!I:I,D70,'CHAM NV'!J:J))</f>
        <v>0</v>
      </c>
      <c r="AH70" s="9">
        <f t="shared" ref="AH70:AH133" si="24">IF($D70="","",((SUM($AE70:$AF70))-AG70)*0.2)</f>
        <v>0</v>
      </c>
      <c r="AI70" s="8">
        <f>IF($D70="","",SUMIF('TK CHAMTHI'!$M:$M,$D70,'TK CHAMTHI'!$O:$O))</f>
        <v>0</v>
      </c>
      <c r="AJ70" s="8">
        <f>IF($D70="","",SUMIF('TK CHAMTHI'!$N:$N,$D70,'TK CHAMTHI'!$O:$O))</f>
        <v>0</v>
      </c>
      <c r="AK70" s="9">
        <f t="shared" si="15"/>
        <v>0</v>
      </c>
      <c r="AL70" s="8">
        <f>IF($D70="","",SUMIF('TK CHAMTHI'!$P:$P,$D70,'TK CHAMTHI'!$R:$R))</f>
        <v>0</v>
      </c>
      <c r="AM70" s="8">
        <f>IF($D70="","",SUMIF('TK CHAMTHI'!$Q:$Q,$D70,'TK CHAMTHI'!$R:$R))</f>
        <v>0</v>
      </c>
      <c r="AN70" s="9">
        <f t="shared" si="16"/>
        <v>0</v>
      </c>
      <c r="AO70" s="8">
        <f>IF(D70="","",SUMIF('TK CHAMTHI'!S:S,D70,'TK CHAMTHI'!U:U))</f>
        <v>0</v>
      </c>
      <c r="AP70" s="8">
        <f>IF(D70="","",SUMIF('TK CHAMTHI'!T:T,D70,'TK CHAMTHI'!U:U))</f>
        <v>0</v>
      </c>
      <c r="AQ70" s="9">
        <f t="shared" si="17"/>
        <v>0</v>
      </c>
      <c r="AR70" s="9">
        <f>IF(D70="","",ROUND(SUMIF('QL THI'!G:G,D70,'QL THI'!H:H),1))</f>
        <v>0</v>
      </c>
      <c r="AS70" s="9">
        <f>IF(D70="","",ROUND(SUMIF('QL THI'!E:E,D70,'QL THI'!F:F),1))</f>
        <v>0.8</v>
      </c>
      <c r="AT70" s="28">
        <f t="shared" si="18"/>
        <v>70.2</v>
      </c>
    </row>
    <row r="71" spans="1:46">
      <c r="A71" s="6">
        <f>IF(D71="","",SUBTOTAL(3,$D$5:D71))</f>
        <v>67</v>
      </c>
      <c r="B71" s="111" t="s">
        <v>658</v>
      </c>
      <c r="C71" s="112" t="s">
        <v>289</v>
      </c>
      <c r="D71" s="113" t="s">
        <v>1023</v>
      </c>
      <c r="E71" s="7">
        <f>IF($D71="","",SUMIF('TK DETHI'!$A:$A,$D71,'TK DETHI'!$B:$B))</f>
        <v>0</v>
      </c>
      <c r="F71" s="7">
        <f>IF($D71="","",SUMIF('TK DETHI'!$C:$C,$D71,'TK DETHI'!$D:$D))</f>
        <v>0</v>
      </c>
      <c r="G71" s="7">
        <f>IF($D71="","",SUMIF('TK DETHI'!$E:$E,$D71,'TK DETHI'!$F:$F))</f>
        <v>0</v>
      </c>
      <c r="H71" s="7">
        <f>IF($D71="","",SUMIF('TK DETHI'!$G:$G,$D71,'TK DETHI'!$H:$H))</f>
        <v>0</v>
      </c>
      <c r="I71" s="7">
        <f>IF($D71="","",SUMIF('TK DETHI'!$I:$I,$D71,'TK DETHI'!$J:$J))</f>
        <v>0</v>
      </c>
      <c r="J71" s="7">
        <f>IF($D71="","",SUMIF('TK DETHI'!$K:$K,$D71,'TK DETHI'!$L:$L))</f>
        <v>0</v>
      </c>
      <c r="K71" s="7">
        <f>IF($D71="","",SUMIF('TK DETHI'!$M:$M,$D71,'TK DETHI'!$N:$N))</f>
        <v>0</v>
      </c>
      <c r="L71" s="7">
        <f>IF($D71="","",SUMIF('TK DETHI'!$O:$O,$D71,'TK DETHI'!$P:$P))</f>
        <v>0</v>
      </c>
      <c r="M71" s="27">
        <f t="shared" si="19"/>
        <v>0</v>
      </c>
      <c r="N71" s="8">
        <f>IF($D71="","",SUMIF('TK COITHI KTHP va Thi TN'!$A:$A,$D71,'TK COITHI KTHP va Thi TN'!$D:$D))</f>
        <v>4.6499999999999995</v>
      </c>
      <c r="O71" s="8">
        <f>IF($D71="","",SUMIF('TK COITHI KTHP va Thi TN'!$B:$B,$D71,'TK COITHI KTHP va Thi TN'!$D:$D))</f>
        <v>5.3999999999999995</v>
      </c>
      <c r="P71" s="8">
        <f>IF($D71="","",SUMIF('TK COITHI KTHP va Thi TN'!$E:$E,$D71,'TK COITHI KTHP va Thi TN'!$H:$H))</f>
        <v>0</v>
      </c>
      <c r="Q71" s="8">
        <f>IF($D71="","",SUMIF('TK COITHI KTHP va Thi TN'!$F:$F,$D71,'TK COITHI KTHP va Thi TN'!$H:$H))</f>
        <v>0</v>
      </c>
      <c r="R71" s="28">
        <f t="shared" si="20"/>
        <v>10.049999999999999</v>
      </c>
      <c r="S71" s="8">
        <f>IF($D71="","",SUMIF('TK CHAMTHI'!$A:$A,$D71,'TK CHAMTHI'!$C:$C))</f>
        <v>0</v>
      </c>
      <c r="T71" s="8">
        <f>IF($D71="","",SUMIF('TK CHAMTHI'!$B:$B,$D71,'TK CHAMTHI'!$C:$C))</f>
        <v>0</v>
      </c>
      <c r="U71" s="8">
        <f>IF(D71="","",SUMIF('CHAM NV'!B:B,D71,'CHAM NV'!C:C))</f>
        <v>0</v>
      </c>
      <c r="V71" s="9">
        <f t="shared" si="21"/>
        <v>0</v>
      </c>
      <c r="W71" s="8">
        <f>IF($D71="","",SUMIF('TK CHAMTHI'!$D:$D,$D71,'TK CHAMTHI'!$F:$F))</f>
        <v>0</v>
      </c>
      <c r="X71" s="8">
        <f>IF($D71="","",SUMIF('TK CHAMTHI'!$E:$E,$D71,'TK CHAMTHI'!$F:$F))</f>
        <v>0</v>
      </c>
      <c r="Y71" s="8">
        <f>IF(D71="","",SUMIF('CHAM NV'!G:G,D71,'CHAM NV'!H:H))</f>
        <v>0</v>
      </c>
      <c r="Z71" s="9">
        <f t="shared" si="22"/>
        <v>0</v>
      </c>
      <c r="AA71" s="8">
        <f>IF($D71="","",SUMIF('TK CHAMTHI'!$G:$G,$D71,'TK CHAMTHI'!$I:$I))</f>
        <v>0</v>
      </c>
      <c r="AB71" s="8">
        <f>IF($D71="","",SUMIF('TK CHAMTHI'!$H:$H,$D71,'TK CHAMTHI'!$I:$I))</f>
        <v>0</v>
      </c>
      <c r="AC71" s="8">
        <f>IF(D71="","",SUMIF('CHAM NV'!E:E,D71,'CHAM NV'!F:F))</f>
        <v>0</v>
      </c>
      <c r="AD71" s="9">
        <f t="shared" si="23"/>
        <v>0</v>
      </c>
      <c r="AE71" s="8">
        <f>IF($D71="","",SUMIF('TK CHAMTHI'!$J:$J,$D71,'TK CHAMTHI'!$L:$L))</f>
        <v>0</v>
      </c>
      <c r="AF71" s="8">
        <f>IF($D71="","",SUMIF('TK CHAMTHI'!$K:$K,$D71,'TK CHAMTHI'!$L:$L))</f>
        <v>0</v>
      </c>
      <c r="AG71" s="8">
        <f>IF(D71="","",SUMIF('CHAM NV'!I:I,D71,'CHAM NV'!J:J))</f>
        <v>0</v>
      </c>
      <c r="AH71" s="9">
        <f t="shared" si="24"/>
        <v>0</v>
      </c>
      <c r="AI71" s="8">
        <f>IF($D71="","",SUMIF('TK CHAMTHI'!$M:$M,$D71,'TK CHAMTHI'!$O:$O))</f>
        <v>0</v>
      </c>
      <c r="AJ71" s="8">
        <f>IF($D71="","",SUMIF('TK CHAMTHI'!$N:$N,$D71,'TK CHAMTHI'!$O:$O))</f>
        <v>0</v>
      </c>
      <c r="AK71" s="9">
        <f t="shared" si="15"/>
        <v>0</v>
      </c>
      <c r="AL71" s="8">
        <f>IF($D71="","",SUMIF('TK CHAMTHI'!$P:$P,$D71,'TK CHAMTHI'!$R:$R))</f>
        <v>0</v>
      </c>
      <c r="AM71" s="8">
        <f>IF($D71="","",SUMIF('TK CHAMTHI'!$Q:$Q,$D71,'TK CHAMTHI'!$R:$R))</f>
        <v>0</v>
      </c>
      <c r="AN71" s="9">
        <f t="shared" si="16"/>
        <v>0</v>
      </c>
      <c r="AO71" s="8">
        <f>IF(D71="","",SUMIF('TK CHAMTHI'!S:S,D71,'TK CHAMTHI'!U:U))</f>
        <v>0</v>
      </c>
      <c r="AP71" s="8">
        <f>IF(D71="","",SUMIF('TK CHAMTHI'!T:T,D71,'TK CHAMTHI'!U:U))</f>
        <v>0</v>
      </c>
      <c r="AQ71" s="9">
        <f t="shared" si="17"/>
        <v>0</v>
      </c>
      <c r="AR71" s="9">
        <f>IF(D71="","",ROUND(SUMIF('QL THI'!G:G,D71,'QL THI'!H:H),1))</f>
        <v>0</v>
      </c>
      <c r="AS71" s="9">
        <f>IF(D71="","",ROUND(SUMIF('QL THI'!E:E,D71,'QL THI'!F:F),1))</f>
        <v>0.5</v>
      </c>
      <c r="AT71" s="28">
        <f t="shared" si="18"/>
        <v>10.6</v>
      </c>
    </row>
    <row r="72" spans="1:46">
      <c r="A72" s="6">
        <f>IF(D72="","",SUBTOTAL(3,$D$5:D72))</f>
        <v>68</v>
      </c>
      <c r="B72" s="111" t="s">
        <v>652</v>
      </c>
      <c r="C72" s="112" t="s">
        <v>289</v>
      </c>
      <c r="D72" s="113" t="s">
        <v>199</v>
      </c>
      <c r="E72" s="7">
        <f>IF($D72="","",SUMIF('TK DETHI'!$A:$A,$D72,'TK DETHI'!$B:$B))</f>
        <v>0</v>
      </c>
      <c r="F72" s="7">
        <f>IF($D72="","",SUMIF('TK DETHI'!$C:$C,$D72,'TK DETHI'!$D:$D))</f>
        <v>0</v>
      </c>
      <c r="G72" s="7">
        <f>IF($D72="","",SUMIF('TK DETHI'!$E:$E,$D72,'TK DETHI'!$F:$F))</f>
        <v>0</v>
      </c>
      <c r="H72" s="7">
        <f>IF($D72="","",SUMIF('TK DETHI'!$G:$G,$D72,'TK DETHI'!$H:$H))</f>
        <v>0</v>
      </c>
      <c r="I72" s="7">
        <f>IF($D72="","",SUMIF('TK DETHI'!$I:$I,$D72,'TK DETHI'!$J:$J))</f>
        <v>0</v>
      </c>
      <c r="J72" s="7">
        <f>IF($D72="","",SUMIF('TK DETHI'!$K:$K,$D72,'TK DETHI'!$L:$L))</f>
        <v>0</v>
      </c>
      <c r="K72" s="7">
        <f>IF($D72="","",SUMIF('TK DETHI'!$M:$M,$D72,'TK DETHI'!$N:$N))</f>
        <v>0</v>
      </c>
      <c r="L72" s="7">
        <f>IF($D72="","",SUMIF('TK DETHI'!$O:$O,$D72,'TK DETHI'!$P:$P))</f>
        <v>0</v>
      </c>
      <c r="M72" s="27">
        <f t="shared" si="19"/>
        <v>0</v>
      </c>
      <c r="N72" s="8">
        <f>IF($D72="","",SUMIF('TK COITHI KTHP va Thi TN'!$A:$A,$D72,'TK COITHI KTHP va Thi TN'!$D:$D))</f>
        <v>3.9000000000000004</v>
      </c>
      <c r="O72" s="8">
        <f>IF($D72="","",SUMIF('TK COITHI KTHP va Thi TN'!$B:$B,$D72,'TK COITHI KTHP va Thi TN'!$D:$D))</f>
        <v>7.65</v>
      </c>
      <c r="P72" s="8">
        <f>IF($D72="","",SUMIF('TK COITHI KTHP va Thi TN'!$E:$E,$D72,'TK COITHI KTHP va Thi TN'!$H:$H))</f>
        <v>0</v>
      </c>
      <c r="Q72" s="8">
        <f>IF($D72="","",SUMIF('TK COITHI KTHP va Thi TN'!$F:$F,$D72,'TK COITHI KTHP va Thi TN'!$H:$H))</f>
        <v>0</v>
      </c>
      <c r="R72" s="28">
        <f t="shared" si="20"/>
        <v>11.55</v>
      </c>
      <c r="S72" s="8">
        <f>IF($D72="","",SUMIF('TK CHAMTHI'!$A:$A,$D72,'TK CHAMTHI'!$C:$C))</f>
        <v>0</v>
      </c>
      <c r="T72" s="8">
        <f>IF($D72="","",SUMIF('TK CHAMTHI'!$B:$B,$D72,'TK CHAMTHI'!$C:$C))</f>
        <v>103</v>
      </c>
      <c r="U72" s="8">
        <f>IF(D72="","",SUMIF('CHAM NV'!B:B,D72,'CHAM NV'!C:C))</f>
        <v>0</v>
      </c>
      <c r="V72" s="9">
        <f t="shared" si="21"/>
        <v>10.3</v>
      </c>
      <c r="W72" s="8">
        <f>IF($D72="","",SUMIF('TK CHAMTHI'!$D:$D,$D72,'TK CHAMTHI'!$F:$F))</f>
        <v>0</v>
      </c>
      <c r="X72" s="8">
        <f>IF($D72="","",SUMIF('TK CHAMTHI'!$E:$E,$D72,'TK CHAMTHI'!$F:$F))</f>
        <v>0</v>
      </c>
      <c r="Y72" s="8">
        <f>IF(D72="","",SUMIF('CHAM NV'!G:G,D72,'CHAM NV'!H:H))</f>
        <v>0</v>
      </c>
      <c r="Z72" s="9">
        <f t="shared" si="22"/>
        <v>0</v>
      </c>
      <c r="AA72" s="8">
        <f>IF($D72="","",SUMIF('TK CHAMTHI'!$G:$G,$D72,'TK CHAMTHI'!$I:$I))</f>
        <v>0</v>
      </c>
      <c r="AB72" s="8">
        <f>IF($D72="","",SUMIF('TK CHAMTHI'!$H:$H,$D72,'TK CHAMTHI'!$I:$I))</f>
        <v>0</v>
      </c>
      <c r="AC72" s="8">
        <f>IF(D72="","",SUMIF('CHAM NV'!E:E,D72,'CHAM NV'!F:F))</f>
        <v>0</v>
      </c>
      <c r="AD72" s="9">
        <f t="shared" si="23"/>
        <v>0</v>
      </c>
      <c r="AE72" s="8">
        <f>IF($D72="","",SUMIF('TK CHAMTHI'!$J:$J,$D72,'TK CHAMTHI'!$L:$L))</f>
        <v>0</v>
      </c>
      <c r="AF72" s="8">
        <f>IF($D72="","",SUMIF('TK CHAMTHI'!$K:$K,$D72,'TK CHAMTHI'!$L:$L))</f>
        <v>0</v>
      </c>
      <c r="AG72" s="8">
        <f>IF(D72="","",SUMIF('CHAM NV'!I:I,D72,'CHAM NV'!J:J))</f>
        <v>0</v>
      </c>
      <c r="AH72" s="9">
        <f t="shared" si="24"/>
        <v>0</v>
      </c>
      <c r="AI72" s="8">
        <f>IF($D72="","",SUMIF('TK CHAMTHI'!$M:$M,$D72,'TK CHAMTHI'!$O:$O))</f>
        <v>0</v>
      </c>
      <c r="AJ72" s="8">
        <f>IF($D72="","",SUMIF('TK CHAMTHI'!$N:$N,$D72,'TK CHAMTHI'!$O:$O))</f>
        <v>0</v>
      </c>
      <c r="AK72" s="9">
        <f t="shared" si="15"/>
        <v>0</v>
      </c>
      <c r="AL72" s="8">
        <f>IF($D72="","",SUMIF('TK CHAMTHI'!$P:$P,$D72,'TK CHAMTHI'!$R:$R))</f>
        <v>0</v>
      </c>
      <c r="AM72" s="8">
        <f>IF($D72="","",SUMIF('TK CHAMTHI'!$Q:$Q,$D72,'TK CHAMTHI'!$R:$R))</f>
        <v>0</v>
      </c>
      <c r="AN72" s="9">
        <f t="shared" si="16"/>
        <v>0</v>
      </c>
      <c r="AO72" s="8">
        <f>IF(D72="","",SUMIF('TK CHAMTHI'!S:S,D72,'TK CHAMTHI'!U:U))</f>
        <v>0</v>
      </c>
      <c r="AP72" s="8">
        <f>IF(D72="","",SUMIF('TK CHAMTHI'!T:T,D72,'TK CHAMTHI'!U:U))</f>
        <v>0</v>
      </c>
      <c r="AQ72" s="9">
        <f t="shared" si="17"/>
        <v>0</v>
      </c>
      <c r="AR72" s="9">
        <f>IF(D72="","",ROUND(SUMIF('QL THI'!G:G,D72,'QL THI'!H:H),1))</f>
        <v>0</v>
      </c>
      <c r="AS72" s="9">
        <f>IF(D72="","",ROUND(SUMIF('QL THI'!E:E,D72,'QL THI'!F:F),1))</f>
        <v>0.9</v>
      </c>
      <c r="AT72" s="28">
        <f t="shared" si="18"/>
        <v>22.8</v>
      </c>
    </row>
    <row r="73" spans="1:46">
      <c r="A73" s="6">
        <f>IF(D73="","",SUBTOTAL(3,$D$5:D73))</f>
        <v>69</v>
      </c>
      <c r="B73" s="111" t="s">
        <v>653</v>
      </c>
      <c r="C73" s="112" t="s">
        <v>289</v>
      </c>
      <c r="D73" s="113" t="s">
        <v>204</v>
      </c>
      <c r="E73" s="7">
        <f>IF($D73="","",SUMIF('TK DETHI'!$A:$A,$D73,'TK DETHI'!$B:$B))</f>
        <v>6</v>
      </c>
      <c r="F73" s="7">
        <f>IF($D73="","",SUMIF('TK DETHI'!$C:$C,$D73,'TK DETHI'!$D:$D))</f>
        <v>0</v>
      </c>
      <c r="G73" s="7">
        <f>IF($D73="","",SUMIF('TK DETHI'!$E:$E,$D73,'TK DETHI'!$F:$F))</f>
        <v>0</v>
      </c>
      <c r="H73" s="7">
        <f>IF($D73="","",SUMIF('TK DETHI'!$G:$G,$D73,'TK DETHI'!$H:$H))</f>
        <v>0</v>
      </c>
      <c r="I73" s="7">
        <f>IF($D73="","",SUMIF('TK DETHI'!$I:$I,$D73,'TK DETHI'!$J:$J))</f>
        <v>0</v>
      </c>
      <c r="J73" s="7">
        <f>IF($D73="","",SUMIF('TK DETHI'!$K:$K,$D73,'TK DETHI'!$L:$L))</f>
        <v>0</v>
      </c>
      <c r="K73" s="7">
        <f>IF($D73="","",SUMIF('TK DETHI'!$M:$M,$D73,'TK DETHI'!$N:$N))</f>
        <v>0</v>
      </c>
      <c r="L73" s="7">
        <f>IF($D73="","",SUMIF('TK DETHI'!$O:$O,$D73,'TK DETHI'!$P:$P))</f>
        <v>0</v>
      </c>
      <c r="M73" s="27">
        <f t="shared" si="19"/>
        <v>6</v>
      </c>
      <c r="N73" s="8">
        <f>IF($D73="","",SUMIF('TK COITHI KTHP va Thi TN'!$A:$A,$D73,'TK COITHI KTHP va Thi TN'!$D:$D))</f>
        <v>6.3</v>
      </c>
      <c r="O73" s="8">
        <f>IF($D73="","",SUMIF('TK COITHI KTHP va Thi TN'!$B:$B,$D73,'TK COITHI KTHP va Thi TN'!$D:$D))</f>
        <v>2.7</v>
      </c>
      <c r="P73" s="8">
        <f>IF($D73="","",SUMIF('TK COITHI KTHP va Thi TN'!$E:$E,$D73,'TK COITHI KTHP va Thi TN'!$H:$H))</f>
        <v>0</v>
      </c>
      <c r="Q73" s="8">
        <f>IF($D73="","",SUMIF('TK COITHI KTHP va Thi TN'!$F:$F,$D73,'TK COITHI KTHP va Thi TN'!$H:$H))</f>
        <v>0</v>
      </c>
      <c r="R73" s="28">
        <f t="shared" si="20"/>
        <v>9</v>
      </c>
      <c r="S73" s="8">
        <f>IF($D73="","",SUMIF('TK CHAMTHI'!$A:$A,$D73,'TK CHAMTHI'!$C:$C))</f>
        <v>164</v>
      </c>
      <c r="T73" s="8">
        <f>IF($D73="","",SUMIF('TK CHAMTHI'!$B:$B,$D73,'TK CHAMTHI'!$C:$C))</f>
        <v>0</v>
      </c>
      <c r="U73" s="8">
        <f>IF(D73="","",SUMIF('CHAM NV'!B:B,D73,'CHAM NV'!C:C))</f>
        <v>129</v>
      </c>
      <c r="V73" s="9">
        <f t="shared" si="21"/>
        <v>3.5</v>
      </c>
      <c r="W73" s="8">
        <f>IF($D73="","",SUMIF('TK CHAMTHI'!$D:$D,$D73,'TK CHAMTHI'!$F:$F))</f>
        <v>0</v>
      </c>
      <c r="X73" s="8">
        <f>IF($D73="","",SUMIF('TK CHAMTHI'!$E:$E,$D73,'TK CHAMTHI'!$F:$F))</f>
        <v>0</v>
      </c>
      <c r="Y73" s="8">
        <f>IF(D73="","",SUMIF('CHAM NV'!G:G,D73,'CHAM NV'!H:H))</f>
        <v>0</v>
      </c>
      <c r="Z73" s="9">
        <f t="shared" si="22"/>
        <v>0</v>
      </c>
      <c r="AA73" s="8">
        <f>IF($D73="","",SUMIF('TK CHAMTHI'!$G:$G,$D73,'TK CHAMTHI'!$I:$I))</f>
        <v>0</v>
      </c>
      <c r="AB73" s="8">
        <f>IF($D73="","",SUMIF('TK CHAMTHI'!$H:$H,$D73,'TK CHAMTHI'!$I:$I))</f>
        <v>0</v>
      </c>
      <c r="AC73" s="8">
        <f>IF(D73="","",SUMIF('CHAM NV'!E:E,D73,'CHAM NV'!F:F))</f>
        <v>0</v>
      </c>
      <c r="AD73" s="9">
        <f t="shared" si="23"/>
        <v>0</v>
      </c>
      <c r="AE73" s="8">
        <f>IF($D73="","",SUMIF('TK CHAMTHI'!$J:$J,$D73,'TK CHAMTHI'!$L:$L))</f>
        <v>0</v>
      </c>
      <c r="AF73" s="8">
        <f>IF($D73="","",SUMIF('TK CHAMTHI'!$K:$K,$D73,'TK CHAMTHI'!$L:$L))</f>
        <v>0</v>
      </c>
      <c r="AG73" s="8">
        <f>IF(D73="","",SUMIF('CHAM NV'!I:I,D73,'CHAM NV'!J:J))</f>
        <v>0</v>
      </c>
      <c r="AH73" s="9">
        <f t="shared" si="24"/>
        <v>0</v>
      </c>
      <c r="AI73" s="8">
        <f>IF($D73="","",SUMIF('TK CHAMTHI'!$M:$M,$D73,'TK CHAMTHI'!$O:$O))</f>
        <v>0</v>
      </c>
      <c r="AJ73" s="8">
        <f>IF($D73="","",SUMIF('TK CHAMTHI'!$N:$N,$D73,'TK CHAMTHI'!$O:$O))</f>
        <v>0</v>
      </c>
      <c r="AK73" s="9">
        <f t="shared" si="15"/>
        <v>0</v>
      </c>
      <c r="AL73" s="8">
        <f>IF($D73="","",SUMIF('TK CHAMTHI'!$P:$P,$D73,'TK CHAMTHI'!$R:$R))</f>
        <v>0</v>
      </c>
      <c r="AM73" s="8">
        <f>IF($D73="","",SUMIF('TK CHAMTHI'!$Q:$Q,$D73,'TK CHAMTHI'!$R:$R))</f>
        <v>0</v>
      </c>
      <c r="AN73" s="9">
        <f t="shared" si="16"/>
        <v>0</v>
      </c>
      <c r="AO73" s="8">
        <f>IF(D73="","",SUMIF('TK CHAMTHI'!S:S,D73,'TK CHAMTHI'!U:U))</f>
        <v>0</v>
      </c>
      <c r="AP73" s="8">
        <f>IF(D73="","",SUMIF('TK CHAMTHI'!T:T,D73,'TK CHAMTHI'!U:U))</f>
        <v>0</v>
      </c>
      <c r="AQ73" s="9">
        <f t="shared" si="17"/>
        <v>0</v>
      </c>
      <c r="AR73" s="9">
        <f>IF(D73="","",ROUND(SUMIF('QL THI'!G:G,D73,'QL THI'!H:H),1))</f>
        <v>0</v>
      </c>
      <c r="AS73" s="9">
        <f>IF(D73="","",ROUND(SUMIF('QL THI'!E:E,D73,'QL THI'!F:F),1))</f>
        <v>0</v>
      </c>
      <c r="AT73" s="28">
        <f t="shared" si="18"/>
        <v>18.5</v>
      </c>
    </row>
    <row r="74" spans="1:46">
      <c r="A74" s="6">
        <f>IF(D74="","",SUBTOTAL(3,$D$5:D74))</f>
        <v>70</v>
      </c>
      <c r="B74" s="111" t="s">
        <v>648</v>
      </c>
      <c r="C74" s="112" t="s">
        <v>289</v>
      </c>
      <c r="D74" s="113" t="s">
        <v>196</v>
      </c>
      <c r="E74" s="7">
        <f>IF($D74="","",SUMIF('TK DETHI'!$A:$A,$D74,'TK DETHI'!$B:$B))</f>
        <v>0</v>
      </c>
      <c r="F74" s="7">
        <f>IF($D74="","",SUMIF('TK DETHI'!$C:$C,$D74,'TK DETHI'!$D:$D))</f>
        <v>0</v>
      </c>
      <c r="G74" s="7">
        <f>IF($D74="","",SUMIF('TK DETHI'!$E:$E,$D74,'TK DETHI'!$F:$F))</f>
        <v>0</v>
      </c>
      <c r="H74" s="7">
        <f>IF($D74="","",SUMIF('TK DETHI'!$G:$G,$D74,'TK DETHI'!$H:$H))</f>
        <v>0</v>
      </c>
      <c r="I74" s="7">
        <f>IF($D74="","",SUMIF('TK DETHI'!$I:$I,$D74,'TK DETHI'!$J:$J))</f>
        <v>0</v>
      </c>
      <c r="J74" s="7">
        <f>IF($D74="","",SUMIF('TK DETHI'!$K:$K,$D74,'TK DETHI'!$L:$L))</f>
        <v>0</v>
      </c>
      <c r="K74" s="7">
        <f>IF($D74="","",SUMIF('TK DETHI'!$M:$M,$D74,'TK DETHI'!$N:$N))</f>
        <v>0</v>
      </c>
      <c r="L74" s="7">
        <f>IF($D74="","",SUMIF('TK DETHI'!$O:$O,$D74,'TK DETHI'!$P:$P))</f>
        <v>0</v>
      </c>
      <c r="M74" s="27">
        <f t="shared" si="19"/>
        <v>0</v>
      </c>
      <c r="N74" s="8">
        <f>IF($D74="","",SUMIF('TK COITHI KTHP va Thi TN'!$A:$A,$D74,'TK COITHI KTHP va Thi TN'!$D:$D))</f>
        <v>5.0999999999999996</v>
      </c>
      <c r="O74" s="8">
        <f>IF($D74="","",SUMIF('TK COITHI KTHP va Thi TN'!$B:$B,$D74,'TK COITHI KTHP va Thi TN'!$D:$D))</f>
        <v>5.1000000000000005</v>
      </c>
      <c r="P74" s="8">
        <f>IF($D74="","",SUMIF('TK COITHI KTHP va Thi TN'!$E:$E,$D74,'TK COITHI KTHP va Thi TN'!$H:$H))</f>
        <v>0</v>
      </c>
      <c r="Q74" s="8">
        <f>IF($D74="","",SUMIF('TK COITHI KTHP va Thi TN'!$F:$F,$D74,'TK COITHI KTHP va Thi TN'!$H:$H))</f>
        <v>0</v>
      </c>
      <c r="R74" s="28">
        <f t="shared" si="20"/>
        <v>10.199999999999999</v>
      </c>
      <c r="S74" s="8">
        <f>IF($D74="","",SUMIF('TK CHAMTHI'!$A:$A,$D74,'TK CHAMTHI'!$C:$C))</f>
        <v>35</v>
      </c>
      <c r="T74" s="8">
        <f>IF($D74="","",SUMIF('TK CHAMTHI'!$B:$B,$D74,'TK CHAMTHI'!$C:$C))</f>
        <v>69</v>
      </c>
      <c r="U74" s="8">
        <f>IF(D74="","",SUMIF('CHAM NV'!B:B,D74,'CHAM NV'!C:C))</f>
        <v>55</v>
      </c>
      <c r="V74" s="9">
        <f t="shared" si="21"/>
        <v>4.9000000000000004</v>
      </c>
      <c r="W74" s="8">
        <f>IF($D74="","",SUMIF('TK CHAMTHI'!$D:$D,$D74,'TK CHAMTHI'!$F:$F))</f>
        <v>0</v>
      </c>
      <c r="X74" s="8">
        <f>IF($D74="","",SUMIF('TK CHAMTHI'!$E:$E,$D74,'TK CHAMTHI'!$F:$F))</f>
        <v>0</v>
      </c>
      <c r="Y74" s="8">
        <f>IF(D74="","",SUMIF('CHAM NV'!G:G,D74,'CHAM NV'!H:H))</f>
        <v>0</v>
      </c>
      <c r="Z74" s="9">
        <f t="shared" si="22"/>
        <v>0</v>
      </c>
      <c r="AA74" s="8">
        <f>IF($D74="","",SUMIF('TK CHAMTHI'!$G:$G,$D74,'TK CHAMTHI'!$I:$I))</f>
        <v>0</v>
      </c>
      <c r="AB74" s="8">
        <f>IF($D74="","",SUMIF('TK CHAMTHI'!$H:$H,$D74,'TK CHAMTHI'!$I:$I))</f>
        <v>0</v>
      </c>
      <c r="AC74" s="8">
        <f>IF(D74="","",SUMIF('CHAM NV'!E:E,D74,'CHAM NV'!F:F))</f>
        <v>0</v>
      </c>
      <c r="AD74" s="9">
        <f t="shared" si="23"/>
        <v>0</v>
      </c>
      <c r="AE74" s="8">
        <f>IF($D74="","",SUMIF('TK CHAMTHI'!$J:$J,$D74,'TK CHAMTHI'!$L:$L))</f>
        <v>0</v>
      </c>
      <c r="AF74" s="8">
        <f>IF($D74="","",SUMIF('TK CHAMTHI'!$K:$K,$D74,'TK CHAMTHI'!$L:$L))</f>
        <v>0</v>
      </c>
      <c r="AG74" s="8">
        <f>IF(D74="","",SUMIF('CHAM NV'!I:I,D74,'CHAM NV'!J:J))</f>
        <v>0</v>
      </c>
      <c r="AH74" s="9">
        <f t="shared" si="24"/>
        <v>0</v>
      </c>
      <c r="AI74" s="8">
        <f>IF($D74="","",SUMIF('TK CHAMTHI'!$M:$M,$D74,'TK CHAMTHI'!$O:$O))</f>
        <v>0</v>
      </c>
      <c r="AJ74" s="8">
        <f>IF($D74="","",SUMIF('TK CHAMTHI'!$N:$N,$D74,'TK CHAMTHI'!$O:$O))</f>
        <v>0</v>
      </c>
      <c r="AK74" s="9">
        <f t="shared" si="15"/>
        <v>0</v>
      </c>
      <c r="AL74" s="8">
        <f>IF($D74="","",SUMIF('TK CHAMTHI'!$P:$P,$D74,'TK CHAMTHI'!$R:$R))</f>
        <v>0</v>
      </c>
      <c r="AM74" s="8">
        <f>IF($D74="","",SUMIF('TK CHAMTHI'!$Q:$Q,$D74,'TK CHAMTHI'!$R:$R))</f>
        <v>0</v>
      </c>
      <c r="AN74" s="9">
        <f t="shared" si="16"/>
        <v>0</v>
      </c>
      <c r="AO74" s="8">
        <f>IF(D74="","",SUMIF('TK CHAMTHI'!S:S,D74,'TK CHAMTHI'!U:U))</f>
        <v>0</v>
      </c>
      <c r="AP74" s="8">
        <f>IF(D74="","",SUMIF('TK CHAMTHI'!T:T,D74,'TK CHAMTHI'!U:U))</f>
        <v>0</v>
      </c>
      <c r="AQ74" s="9">
        <f t="shared" si="17"/>
        <v>0</v>
      </c>
      <c r="AR74" s="9">
        <f>IF(D74="","",ROUND(SUMIF('QL THI'!G:G,D74,'QL THI'!H:H),1))</f>
        <v>0</v>
      </c>
      <c r="AS74" s="9">
        <f>IF(D74="","",ROUND(SUMIF('QL THI'!E:E,D74,'QL THI'!F:F),1))</f>
        <v>0.5</v>
      </c>
      <c r="AT74" s="28">
        <f t="shared" si="18"/>
        <v>15.6</v>
      </c>
    </row>
    <row r="75" spans="1:46">
      <c r="A75" s="6">
        <f>IF(D75="","",SUBTOTAL(3,$D$5:D75))</f>
        <v>71</v>
      </c>
      <c r="B75" s="111" t="s">
        <v>655</v>
      </c>
      <c r="C75" s="112" t="s">
        <v>289</v>
      </c>
      <c r="D75" s="113" t="s">
        <v>192</v>
      </c>
      <c r="E75" s="7">
        <f>IF($D75="","",SUMIF('TK DETHI'!$A:$A,$D75,'TK DETHI'!$B:$B))</f>
        <v>0</v>
      </c>
      <c r="F75" s="7">
        <f>IF($D75="","",SUMIF('TK DETHI'!$C:$C,$D75,'TK DETHI'!$D:$D))</f>
        <v>0</v>
      </c>
      <c r="G75" s="7">
        <f>IF($D75="","",SUMIF('TK DETHI'!$E:$E,$D75,'TK DETHI'!$F:$F))</f>
        <v>0</v>
      </c>
      <c r="H75" s="7">
        <f>IF($D75="","",SUMIF('TK DETHI'!$G:$G,$D75,'TK DETHI'!$H:$H))</f>
        <v>0</v>
      </c>
      <c r="I75" s="7">
        <f>IF($D75="","",SUMIF('TK DETHI'!$I:$I,$D75,'TK DETHI'!$J:$J))</f>
        <v>0</v>
      </c>
      <c r="J75" s="7">
        <f>IF($D75="","",SUMIF('TK DETHI'!$K:$K,$D75,'TK DETHI'!$L:$L))</f>
        <v>0</v>
      </c>
      <c r="K75" s="7">
        <f>IF($D75="","",SUMIF('TK DETHI'!$M:$M,$D75,'TK DETHI'!$N:$N))</f>
        <v>0</v>
      </c>
      <c r="L75" s="7">
        <f>IF($D75="","",SUMIF('TK DETHI'!$O:$O,$D75,'TK DETHI'!$P:$P))</f>
        <v>0</v>
      </c>
      <c r="M75" s="27">
        <f t="shared" si="19"/>
        <v>0</v>
      </c>
      <c r="N75" s="8">
        <f>IF($D75="","",SUMIF('TK COITHI KTHP va Thi TN'!$A:$A,$D75,'TK COITHI KTHP va Thi TN'!$D:$D))</f>
        <v>0</v>
      </c>
      <c r="O75" s="8">
        <f>IF($D75="","",SUMIF('TK COITHI KTHP va Thi TN'!$B:$B,$D75,'TK COITHI KTHP va Thi TN'!$D:$D))</f>
        <v>0</v>
      </c>
      <c r="P75" s="8">
        <f>IF($D75="","",SUMIF('TK COITHI KTHP va Thi TN'!$E:$E,$D75,'TK COITHI KTHP va Thi TN'!$H:$H))</f>
        <v>0</v>
      </c>
      <c r="Q75" s="8">
        <f>IF($D75="","",SUMIF('TK COITHI KTHP va Thi TN'!$F:$F,$D75,'TK COITHI KTHP va Thi TN'!$H:$H))</f>
        <v>0</v>
      </c>
      <c r="R75" s="28">
        <f t="shared" si="20"/>
        <v>0</v>
      </c>
      <c r="S75" s="8">
        <f>IF($D75="","",SUMIF('TK CHAMTHI'!$A:$A,$D75,'TK CHAMTHI'!$C:$C))</f>
        <v>0</v>
      </c>
      <c r="T75" s="8">
        <f>IF($D75="","",SUMIF('TK CHAMTHI'!$B:$B,$D75,'TK CHAMTHI'!$C:$C))</f>
        <v>0</v>
      </c>
      <c r="U75" s="8">
        <f>IF(D75="","",SUMIF('CHAM NV'!B:B,D75,'CHAM NV'!C:C))</f>
        <v>0</v>
      </c>
      <c r="V75" s="9">
        <f t="shared" si="21"/>
        <v>0</v>
      </c>
      <c r="W75" s="8">
        <f>IF($D75="","",SUMIF('TK CHAMTHI'!$D:$D,$D75,'TK CHAMTHI'!$F:$F))</f>
        <v>0</v>
      </c>
      <c r="X75" s="8">
        <f>IF($D75="","",SUMIF('TK CHAMTHI'!$E:$E,$D75,'TK CHAMTHI'!$F:$F))</f>
        <v>0</v>
      </c>
      <c r="Y75" s="8">
        <f>IF(D75="","",SUMIF('CHAM NV'!G:G,D75,'CHAM NV'!H:H))</f>
        <v>0</v>
      </c>
      <c r="Z75" s="9">
        <f t="shared" si="22"/>
        <v>0</v>
      </c>
      <c r="AA75" s="8">
        <f>IF($D75="","",SUMIF('TK CHAMTHI'!$G:$G,$D75,'TK CHAMTHI'!$I:$I))</f>
        <v>0</v>
      </c>
      <c r="AB75" s="8">
        <f>IF($D75="","",SUMIF('TK CHAMTHI'!$H:$H,$D75,'TK CHAMTHI'!$I:$I))</f>
        <v>0</v>
      </c>
      <c r="AC75" s="8">
        <f>IF(D75="","",SUMIF('CHAM NV'!E:E,D75,'CHAM NV'!F:F))</f>
        <v>0</v>
      </c>
      <c r="AD75" s="9">
        <f t="shared" si="23"/>
        <v>0</v>
      </c>
      <c r="AE75" s="8">
        <f>IF($D75="","",SUMIF('TK CHAMTHI'!$J:$J,$D75,'TK CHAMTHI'!$L:$L))</f>
        <v>0</v>
      </c>
      <c r="AF75" s="8">
        <f>IF($D75="","",SUMIF('TK CHAMTHI'!$K:$K,$D75,'TK CHAMTHI'!$L:$L))</f>
        <v>0</v>
      </c>
      <c r="AG75" s="8">
        <f>IF(D75="","",SUMIF('CHAM NV'!I:I,D75,'CHAM NV'!J:J))</f>
        <v>0</v>
      </c>
      <c r="AH75" s="9">
        <f t="shared" si="24"/>
        <v>0</v>
      </c>
      <c r="AI75" s="8">
        <f>IF($D75="","",SUMIF('TK CHAMTHI'!$M:$M,$D75,'TK CHAMTHI'!$O:$O))</f>
        <v>0</v>
      </c>
      <c r="AJ75" s="8">
        <f>IF($D75="","",SUMIF('TK CHAMTHI'!$N:$N,$D75,'TK CHAMTHI'!$O:$O))</f>
        <v>0</v>
      </c>
      <c r="AK75" s="9">
        <f t="shared" si="15"/>
        <v>0</v>
      </c>
      <c r="AL75" s="8">
        <f>IF($D75="","",SUMIF('TK CHAMTHI'!$P:$P,$D75,'TK CHAMTHI'!$R:$R))</f>
        <v>0</v>
      </c>
      <c r="AM75" s="8">
        <f>IF($D75="","",SUMIF('TK CHAMTHI'!$Q:$Q,$D75,'TK CHAMTHI'!$R:$R))</f>
        <v>0</v>
      </c>
      <c r="AN75" s="9">
        <f t="shared" si="16"/>
        <v>0</v>
      </c>
      <c r="AO75" s="8">
        <f>IF(D75="","",SUMIF('TK CHAMTHI'!S:S,D75,'TK CHAMTHI'!U:U))</f>
        <v>0</v>
      </c>
      <c r="AP75" s="8">
        <f>IF(D75="","",SUMIF('TK CHAMTHI'!T:T,D75,'TK CHAMTHI'!U:U))</f>
        <v>0</v>
      </c>
      <c r="AQ75" s="9">
        <f t="shared" si="17"/>
        <v>0</v>
      </c>
      <c r="AR75" s="9">
        <f>IF(D75="","",ROUND(SUMIF('QL THI'!G:G,D75,'QL THI'!H:H),1))</f>
        <v>0</v>
      </c>
      <c r="AS75" s="9">
        <f>IF(D75="","",ROUND(SUMIF('QL THI'!E:E,D75,'QL THI'!F:F),1))</f>
        <v>0</v>
      </c>
      <c r="AT75" s="28">
        <f t="shared" si="18"/>
        <v>0</v>
      </c>
    </row>
    <row r="76" spans="1:46">
      <c r="A76" s="6">
        <f>IF(D76="","",SUBTOTAL(3,$D$5:D76))</f>
        <v>72</v>
      </c>
      <c r="B76" s="111" t="s">
        <v>656</v>
      </c>
      <c r="C76" s="112" t="s">
        <v>289</v>
      </c>
      <c r="D76" s="113" t="s">
        <v>194</v>
      </c>
      <c r="E76" s="7">
        <f>IF($D76="","",SUMIF('TK DETHI'!$A:$A,$D76,'TK DETHI'!$B:$B))</f>
        <v>4</v>
      </c>
      <c r="F76" s="7">
        <f>IF($D76="","",SUMIF('TK DETHI'!$C:$C,$D76,'TK DETHI'!$D:$D))</f>
        <v>0</v>
      </c>
      <c r="G76" s="7">
        <f>IF($D76="","",SUMIF('TK DETHI'!$E:$E,$D76,'TK DETHI'!$F:$F))</f>
        <v>0</v>
      </c>
      <c r="H76" s="7">
        <f>IF($D76="","",SUMIF('TK DETHI'!$G:$G,$D76,'TK DETHI'!$H:$H))</f>
        <v>0</v>
      </c>
      <c r="I76" s="7">
        <f>IF($D76="","",SUMIF('TK DETHI'!$I:$I,$D76,'TK DETHI'!$J:$J))</f>
        <v>0</v>
      </c>
      <c r="J76" s="7">
        <f>IF($D76="","",SUMIF('TK DETHI'!$K:$K,$D76,'TK DETHI'!$L:$L))</f>
        <v>0</v>
      </c>
      <c r="K76" s="7">
        <f>IF($D76="","",SUMIF('TK DETHI'!$M:$M,$D76,'TK DETHI'!$N:$N))</f>
        <v>0</v>
      </c>
      <c r="L76" s="7">
        <f>IF($D76="","",SUMIF('TK DETHI'!$O:$O,$D76,'TK DETHI'!$P:$P))</f>
        <v>0</v>
      </c>
      <c r="M76" s="27">
        <f t="shared" si="19"/>
        <v>4</v>
      </c>
      <c r="N76" s="8">
        <f>IF($D76="","",SUMIF('TK COITHI KTHP va Thi TN'!$A:$A,$D76,'TK COITHI KTHP va Thi TN'!$D:$D))</f>
        <v>1.7999999999999998</v>
      </c>
      <c r="O76" s="8">
        <f>IF($D76="","",SUMIF('TK COITHI KTHP va Thi TN'!$B:$B,$D76,'TK COITHI KTHP va Thi TN'!$D:$D))</f>
        <v>4.2</v>
      </c>
      <c r="P76" s="8">
        <f>IF($D76="","",SUMIF('TK COITHI KTHP va Thi TN'!$E:$E,$D76,'TK COITHI KTHP va Thi TN'!$H:$H))</f>
        <v>0</v>
      </c>
      <c r="Q76" s="8">
        <f>IF($D76="","",SUMIF('TK COITHI KTHP va Thi TN'!$F:$F,$D76,'TK COITHI KTHP va Thi TN'!$H:$H))</f>
        <v>0</v>
      </c>
      <c r="R76" s="28">
        <f t="shared" si="20"/>
        <v>6</v>
      </c>
      <c r="S76" s="8">
        <f>IF($D76="","",SUMIF('TK CHAMTHI'!$A:$A,$D76,'TK CHAMTHI'!$C:$C))</f>
        <v>13</v>
      </c>
      <c r="T76" s="8">
        <f>IF($D76="","",SUMIF('TK CHAMTHI'!$B:$B,$D76,'TK CHAMTHI'!$C:$C))</f>
        <v>25</v>
      </c>
      <c r="U76" s="8">
        <f>IF(D76="","",SUMIF('CHAM NV'!B:B,D76,'CHAM NV'!C:C))</f>
        <v>68</v>
      </c>
      <c r="V76" s="9">
        <f t="shared" si="21"/>
        <v>-3</v>
      </c>
      <c r="W76" s="8">
        <f>IF($D76="","",SUMIF('TK CHAMTHI'!$D:$D,$D76,'TK CHAMTHI'!$F:$F))</f>
        <v>0</v>
      </c>
      <c r="X76" s="8">
        <f>IF($D76="","",SUMIF('TK CHAMTHI'!$E:$E,$D76,'TK CHAMTHI'!$F:$F))</f>
        <v>0</v>
      </c>
      <c r="Y76" s="8">
        <f>IF(D76="","",SUMIF('CHAM NV'!G:G,D76,'CHAM NV'!H:H))</f>
        <v>0</v>
      </c>
      <c r="Z76" s="9">
        <f t="shared" si="22"/>
        <v>0</v>
      </c>
      <c r="AA76" s="8">
        <f>IF($D76="","",SUMIF('TK CHAMTHI'!$G:$G,$D76,'TK CHAMTHI'!$I:$I))</f>
        <v>0</v>
      </c>
      <c r="AB76" s="8">
        <f>IF($D76="","",SUMIF('TK CHAMTHI'!$H:$H,$D76,'TK CHAMTHI'!$I:$I))</f>
        <v>91</v>
      </c>
      <c r="AC76" s="8">
        <f>IF(D76="","",SUMIF('CHAM NV'!E:E,D76,'CHAM NV'!F:F))</f>
        <v>49</v>
      </c>
      <c r="AD76" s="9">
        <f t="shared" si="23"/>
        <v>8.4</v>
      </c>
      <c r="AE76" s="8">
        <f>IF($D76="","",SUMIF('TK CHAMTHI'!$J:$J,$D76,'TK CHAMTHI'!$L:$L))</f>
        <v>0</v>
      </c>
      <c r="AF76" s="8">
        <f>IF($D76="","",SUMIF('TK CHAMTHI'!$K:$K,$D76,'TK CHAMTHI'!$L:$L))</f>
        <v>0</v>
      </c>
      <c r="AG76" s="8">
        <f>IF(D76="","",SUMIF('CHAM NV'!I:I,D76,'CHAM NV'!J:J))</f>
        <v>0</v>
      </c>
      <c r="AH76" s="9">
        <f t="shared" si="24"/>
        <v>0</v>
      </c>
      <c r="AI76" s="8">
        <f>IF($D76="","",SUMIF('TK CHAMTHI'!$M:$M,$D76,'TK CHAMTHI'!$O:$O))</f>
        <v>0</v>
      </c>
      <c r="AJ76" s="8">
        <f>IF($D76="","",SUMIF('TK CHAMTHI'!$N:$N,$D76,'TK CHAMTHI'!$O:$O))</f>
        <v>0</v>
      </c>
      <c r="AK76" s="9">
        <f t="shared" si="15"/>
        <v>0</v>
      </c>
      <c r="AL76" s="8">
        <f>IF($D76="","",SUMIF('TK CHAMTHI'!$P:$P,$D76,'TK CHAMTHI'!$R:$R))</f>
        <v>0</v>
      </c>
      <c r="AM76" s="8">
        <f>IF($D76="","",SUMIF('TK CHAMTHI'!$Q:$Q,$D76,'TK CHAMTHI'!$R:$R))</f>
        <v>0</v>
      </c>
      <c r="AN76" s="9">
        <f t="shared" si="16"/>
        <v>0</v>
      </c>
      <c r="AO76" s="8">
        <f>IF(D76="","",SUMIF('TK CHAMTHI'!S:S,D76,'TK CHAMTHI'!U:U))</f>
        <v>0</v>
      </c>
      <c r="AP76" s="8">
        <f>IF(D76="","",SUMIF('TK CHAMTHI'!T:T,D76,'TK CHAMTHI'!U:U))</f>
        <v>0</v>
      </c>
      <c r="AQ76" s="9">
        <f t="shared" si="17"/>
        <v>0</v>
      </c>
      <c r="AR76" s="9">
        <f>IF(D76="","",ROUND(SUMIF('QL THI'!G:G,D76,'QL THI'!H:H),1))</f>
        <v>0</v>
      </c>
      <c r="AS76" s="9">
        <f>IF(D76="","",ROUND(SUMIF('QL THI'!E:E,D76,'QL THI'!F:F),1))</f>
        <v>0</v>
      </c>
      <c r="AT76" s="28">
        <f t="shared" si="18"/>
        <v>15.4</v>
      </c>
    </row>
    <row r="77" spans="1:46">
      <c r="A77" s="6">
        <f>IF(D77="","",SUBTOTAL(3,$D$5:D77))</f>
        <v>73</v>
      </c>
      <c r="B77" s="111" t="s">
        <v>644</v>
      </c>
      <c r="C77" s="112" t="s">
        <v>289</v>
      </c>
      <c r="D77" s="113" t="s">
        <v>195</v>
      </c>
      <c r="E77" s="7">
        <f>IF($D77="","",SUMIF('TK DETHI'!$A:$A,$D77,'TK DETHI'!$B:$B))</f>
        <v>0</v>
      </c>
      <c r="F77" s="7">
        <f>IF($D77="","",SUMIF('TK DETHI'!$C:$C,$D77,'TK DETHI'!$D:$D))</f>
        <v>0</v>
      </c>
      <c r="G77" s="7">
        <f>IF($D77="","",SUMIF('TK DETHI'!$E:$E,$D77,'TK DETHI'!$F:$F))</f>
        <v>0</v>
      </c>
      <c r="H77" s="7">
        <f>IF($D77="","",SUMIF('TK DETHI'!$G:$G,$D77,'TK DETHI'!$H:$H))</f>
        <v>0</v>
      </c>
      <c r="I77" s="7">
        <f>IF($D77="","",SUMIF('TK DETHI'!$I:$I,$D77,'TK DETHI'!$J:$J))</f>
        <v>0</v>
      </c>
      <c r="J77" s="7">
        <f>IF($D77="","",SUMIF('TK DETHI'!$K:$K,$D77,'TK DETHI'!$L:$L))</f>
        <v>0</v>
      </c>
      <c r="K77" s="7">
        <f>IF($D77="","",SUMIF('TK DETHI'!$M:$M,$D77,'TK DETHI'!$N:$N))</f>
        <v>0</v>
      </c>
      <c r="L77" s="7">
        <f>IF($D77="","",SUMIF('TK DETHI'!$O:$O,$D77,'TK DETHI'!$P:$P))</f>
        <v>0</v>
      </c>
      <c r="M77" s="27">
        <f t="shared" si="19"/>
        <v>0</v>
      </c>
      <c r="N77" s="8">
        <f>IF($D77="","",SUMIF('TK COITHI KTHP va Thi TN'!$A:$A,$D77,'TK COITHI KTHP va Thi TN'!$D:$D))</f>
        <v>3.15</v>
      </c>
      <c r="O77" s="8">
        <f>IF($D77="","",SUMIF('TK COITHI KTHP va Thi TN'!$B:$B,$D77,'TK COITHI KTHP va Thi TN'!$D:$D))</f>
        <v>2.7</v>
      </c>
      <c r="P77" s="8">
        <f>IF($D77="","",SUMIF('TK COITHI KTHP va Thi TN'!$E:$E,$D77,'TK COITHI KTHP va Thi TN'!$H:$H))</f>
        <v>0</v>
      </c>
      <c r="Q77" s="8">
        <f>IF($D77="","",SUMIF('TK COITHI KTHP va Thi TN'!$F:$F,$D77,'TK COITHI KTHP va Thi TN'!$H:$H))</f>
        <v>0</v>
      </c>
      <c r="R77" s="28">
        <f t="shared" si="20"/>
        <v>5.85</v>
      </c>
      <c r="S77" s="8">
        <f>IF($D77="","",SUMIF('TK CHAMTHI'!$A:$A,$D77,'TK CHAMTHI'!$C:$C))</f>
        <v>0</v>
      </c>
      <c r="T77" s="8">
        <f>IF($D77="","",SUMIF('TK CHAMTHI'!$B:$B,$D77,'TK CHAMTHI'!$C:$C))</f>
        <v>0</v>
      </c>
      <c r="U77" s="8">
        <f>IF(D77="","",SUMIF('CHAM NV'!B:B,D77,'CHAM NV'!C:C))</f>
        <v>0</v>
      </c>
      <c r="V77" s="9">
        <f t="shared" si="21"/>
        <v>0</v>
      </c>
      <c r="W77" s="8">
        <f>IF($D77="","",SUMIF('TK CHAMTHI'!$D:$D,$D77,'TK CHAMTHI'!$F:$F))</f>
        <v>0</v>
      </c>
      <c r="X77" s="8">
        <f>IF($D77="","",SUMIF('TK CHAMTHI'!$E:$E,$D77,'TK CHAMTHI'!$F:$F))</f>
        <v>0</v>
      </c>
      <c r="Y77" s="8">
        <f>IF(D77="","",SUMIF('CHAM NV'!G:G,D77,'CHAM NV'!H:H))</f>
        <v>0</v>
      </c>
      <c r="Z77" s="9">
        <f t="shared" si="22"/>
        <v>0</v>
      </c>
      <c r="AA77" s="8">
        <f>IF($D77="","",SUMIF('TK CHAMTHI'!$G:$G,$D77,'TK CHAMTHI'!$I:$I))</f>
        <v>0</v>
      </c>
      <c r="AB77" s="8">
        <f>IF($D77="","",SUMIF('TK CHAMTHI'!$H:$H,$D77,'TK CHAMTHI'!$I:$I))</f>
        <v>0</v>
      </c>
      <c r="AC77" s="8">
        <f>IF(D77="","",SUMIF('CHAM NV'!E:E,D77,'CHAM NV'!F:F))</f>
        <v>0</v>
      </c>
      <c r="AD77" s="9">
        <f t="shared" si="23"/>
        <v>0</v>
      </c>
      <c r="AE77" s="8">
        <f>IF($D77="","",SUMIF('TK CHAMTHI'!$J:$J,$D77,'TK CHAMTHI'!$L:$L))</f>
        <v>0</v>
      </c>
      <c r="AF77" s="8">
        <f>IF($D77="","",SUMIF('TK CHAMTHI'!$K:$K,$D77,'TK CHAMTHI'!$L:$L))</f>
        <v>0</v>
      </c>
      <c r="AG77" s="8">
        <f>IF(D77="","",SUMIF('CHAM NV'!I:I,D77,'CHAM NV'!J:J))</f>
        <v>0</v>
      </c>
      <c r="AH77" s="9">
        <f t="shared" si="24"/>
        <v>0</v>
      </c>
      <c r="AI77" s="8">
        <f>IF($D77="","",SUMIF('TK CHAMTHI'!$M:$M,$D77,'TK CHAMTHI'!$O:$O))</f>
        <v>0</v>
      </c>
      <c r="AJ77" s="8">
        <f>IF($D77="","",SUMIF('TK CHAMTHI'!$N:$N,$D77,'TK CHAMTHI'!$O:$O))</f>
        <v>0</v>
      </c>
      <c r="AK77" s="9">
        <f t="shared" si="15"/>
        <v>0</v>
      </c>
      <c r="AL77" s="8">
        <f>IF($D77="","",SUMIF('TK CHAMTHI'!$P:$P,$D77,'TK CHAMTHI'!$R:$R))</f>
        <v>0</v>
      </c>
      <c r="AM77" s="8">
        <f>IF($D77="","",SUMIF('TK CHAMTHI'!$Q:$Q,$D77,'TK CHAMTHI'!$R:$R))</f>
        <v>0</v>
      </c>
      <c r="AN77" s="9">
        <f t="shared" si="16"/>
        <v>0</v>
      </c>
      <c r="AO77" s="8">
        <f>IF(D77="","",SUMIF('TK CHAMTHI'!S:S,D77,'TK CHAMTHI'!U:U))</f>
        <v>0</v>
      </c>
      <c r="AP77" s="8">
        <f>IF(D77="","",SUMIF('TK CHAMTHI'!T:T,D77,'TK CHAMTHI'!U:U))</f>
        <v>0</v>
      </c>
      <c r="AQ77" s="9">
        <f t="shared" si="17"/>
        <v>0</v>
      </c>
      <c r="AR77" s="9">
        <f>IF(D77="","",ROUND(SUMIF('QL THI'!G:G,D77,'QL THI'!H:H),1))</f>
        <v>0</v>
      </c>
      <c r="AS77" s="9">
        <f>IF(D77="","",ROUND(SUMIF('QL THI'!E:E,D77,'QL THI'!F:F),1))</f>
        <v>0</v>
      </c>
      <c r="AT77" s="28">
        <f t="shared" si="18"/>
        <v>5.9</v>
      </c>
    </row>
    <row r="78" spans="1:46">
      <c r="A78" s="6">
        <f>IF(D78="","",SUBTOTAL(3,$D$5:D78))</f>
        <v>74</v>
      </c>
      <c r="B78" s="111" t="s">
        <v>657</v>
      </c>
      <c r="C78" s="112" t="s">
        <v>289</v>
      </c>
      <c r="D78" s="113" t="s">
        <v>205</v>
      </c>
      <c r="E78" s="7">
        <f>IF($D78="","",SUMIF('TK DETHI'!$A:$A,$D78,'TK DETHI'!$B:$B))</f>
        <v>0</v>
      </c>
      <c r="F78" s="7">
        <f>IF($D78="","",SUMIF('TK DETHI'!$C:$C,$D78,'TK DETHI'!$D:$D))</f>
        <v>0</v>
      </c>
      <c r="G78" s="7">
        <f>IF($D78="","",SUMIF('TK DETHI'!$E:$E,$D78,'TK DETHI'!$F:$F))</f>
        <v>0</v>
      </c>
      <c r="H78" s="7">
        <f>IF($D78="","",SUMIF('TK DETHI'!$G:$G,$D78,'TK DETHI'!$H:$H))</f>
        <v>0</v>
      </c>
      <c r="I78" s="7">
        <f>IF($D78="","",SUMIF('TK DETHI'!$I:$I,$D78,'TK DETHI'!$J:$J))</f>
        <v>0</v>
      </c>
      <c r="J78" s="7">
        <f>IF($D78="","",SUMIF('TK DETHI'!$K:$K,$D78,'TK DETHI'!$L:$L))</f>
        <v>0</v>
      </c>
      <c r="K78" s="7">
        <f>IF($D78="","",SUMIF('TK DETHI'!$M:$M,$D78,'TK DETHI'!$N:$N))</f>
        <v>0</v>
      </c>
      <c r="L78" s="7">
        <f>IF($D78="","",SUMIF('TK DETHI'!$O:$O,$D78,'TK DETHI'!$P:$P))</f>
        <v>0</v>
      </c>
      <c r="M78" s="27">
        <f t="shared" si="19"/>
        <v>0</v>
      </c>
      <c r="N78" s="8">
        <f>IF($D78="","",SUMIF('TK COITHI KTHP va Thi TN'!$A:$A,$D78,'TK COITHI KTHP va Thi TN'!$D:$D))</f>
        <v>6.8999999999999986</v>
      </c>
      <c r="O78" s="8">
        <f>IF($D78="","",SUMIF('TK COITHI KTHP va Thi TN'!$B:$B,$D78,'TK COITHI KTHP va Thi TN'!$D:$D))</f>
        <v>4.2</v>
      </c>
      <c r="P78" s="8">
        <f>IF($D78="","",SUMIF('TK COITHI KTHP va Thi TN'!$E:$E,$D78,'TK COITHI KTHP va Thi TN'!$H:$H))</f>
        <v>0</v>
      </c>
      <c r="Q78" s="8">
        <f>IF($D78="","",SUMIF('TK COITHI KTHP va Thi TN'!$F:$F,$D78,'TK COITHI KTHP va Thi TN'!$H:$H))</f>
        <v>0</v>
      </c>
      <c r="R78" s="28">
        <f t="shared" si="20"/>
        <v>11.099999999999998</v>
      </c>
      <c r="S78" s="8">
        <f>IF($D78="","",SUMIF('TK CHAMTHI'!$A:$A,$D78,'TK CHAMTHI'!$C:$C))</f>
        <v>0</v>
      </c>
      <c r="T78" s="8">
        <f>IF($D78="","",SUMIF('TK CHAMTHI'!$B:$B,$D78,'TK CHAMTHI'!$C:$C))</f>
        <v>0</v>
      </c>
      <c r="U78" s="8">
        <f>IF(D78="","",SUMIF('CHAM NV'!B:B,D78,'CHAM NV'!C:C))</f>
        <v>0</v>
      </c>
      <c r="V78" s="9">
        <f t="shared" si="21"/>
        <v>0</v>
      </c>
      <c r="W78" s="8">
        <f>IF($D78="","",SUMIF('TK CHAMTHI'!$D:$D,$D78,'TK CHAMTHI'!$F:$F))</f>
        <v>0</v>
      </c>
      <c r="X78" s="8">
        <f>IF($D78="","",SUMIF('TK CHAMTHI'!$E:$E,$D78,'TK CHAMTHI'!$F:$F))</f>
        <v>0</v>
      </c>
      <c r="Y78" s="8">
        <f>IF(D78="","",SUMIF('CHAM NV'!G:G,D78,'CHAM NV'!H:H))</f>
        <v>0</v>
      </c>
      <c r="Z78" s="9">
        <f t="shared" si="22"/>
        <v>0</v>
      </c>
      <c r="AA78" s="8">
        <f>IF($D78="","",SUMIF('TK CHAMTHI'!$G:$G,$D78,'TK CHAMTHI'!$I:$I))</f>
        <v>0</v>
      </c>
      <c r="AB78" s="8">
        <f>IF($D78="","",SUMIF('TK CHAMTHI'!$H:$H,$D78,'TK CHAMTHI'!$I:$I))</f>
        <v>0</v>
      </c>
      <c r="AC78" s="8">
        <f>IF(D78="","",SUMIF('CHAM NV'!E:E,D78,'CHAM NV'!F:F))</f>
        <v>0</v>
      </c>
      <c r="AD78" s="9">
        <f t="shared" si="23"/>
        <v>0</v>
      </c>
      <c r="AE78" s="8">
        <f>IF($D78="","",SUMIF('TK CHAMTHI'!$J:$J,$D78,'TK CHAMTHI'!$L:$L))</f>
        <v>0</v>
      </c>
      <c r="AF78" s="8">
        <f>IF($D78="","",SUMIF('TK CHAMTHI'!$K:$K,$D78,'TK CHAMTHI'!$L:$L))</f>
        <v>0</v>
      </c>
      <c r="AG78" s="8">
        <f>IF(D78="","",SUMIF('CHAM NV'!I:I,D78,'CHAM NV'!J:J))</f>
        <v>0</v>
      </c>
      <c r="AH78" s="9">
        <f t="shared" si="24"/>
        <v>0</v>
      </c>
      <c r="AI78" s="8">
        <f>IF($D78="","",SUMIF('TK CHAMTHI'!$M:$M,$D78,'TK CHAMTHI'!$O:$O))</f>
        <v>0</v>
      </c>
      <c r="AJ78" s="8">
        <f>IF($D78="","",SUMIF('TK CHAMTHI'!$N:$N,$D78,'TK CHAMTHI'!$O:$O))</f>
        <v>0</v>
      </c>
      <c r="AK78" s="9">
        <f t="shared" si="15"/>
        <v>0</v>
      </c>
      <c r="AL78" s="8">
        <f>IF($D78="","",SUMIF('TK CHAMTHI'!$P:$P,$D78,'TK CHAMTHI'!$R:$R))</f>
        <v>0</v>
      </c>
      <c r="AM78" s="8">
        <f>IF($D78="","",SUMIF('TK CHAMTHI'!$Q:$Q,$D78,'TK CHAMTHI'!$R:$R))</f>
        <v>0</v>
      </c>
      <c r="AN78" s="9">
        <f t="shared" si="16"/>
        <v>0</v>
      </c>
      <c r="AO78" s="8">
        <f>IF(D78="","",SUMIF('TK CHAMTHI'!S:S,D78,'TK CHAMTHI'!U:U))</f>
        <v>0</v>
      </c>
      <c r="AP78" s="8">
        <f>IF(D78="","",SUMIF('TK CHAMTHI'!T:T,D78,'TK CHAMTHI'!U:U))</f>
        <v>0</v>
      </c>
      <c r="AQ78" s="9">
        <f t="shared" si="17"/>
        <v>0</v>
      </c>
      <c r="AR78" s="9">
        <f>IF(D78="","",ROUND(SUMIF('QL THI'!G:G,D78,'QL THI'!H:H),1))</f>
        <v>0</v>
      </c>
      <c r="AS78" s="9">
        <f>IF(D78="","",ROUND(SUMIF('QL THI'!E:E,D78,'QL THI'!F:F),1))</f>
        <v>0.5</v>
      </c>
      <c r="AT78" s="28">
        <f t="shared" si="18"/>
        <v>11.6</v>
      </c>
    </row>
    <row r="79" spans="1:46">
      <c r="A79" s="6">
        <f>IF(D79="","",SUBTOTAL(3,$D$5:D79))</f>
        <v>75</v>
      </c>
      <c r="B79" s="111" t="s">
        <v>649</v>
      </c>
      <c r="C79" s="112" t="s">
        <v>289</v>
      </c>
      <c r="D79" s="113" t="s">
        <v>201</v>
      </c>
      <c r="E79" s="7">
        <f>IF($D79="","",SUMIF('TK DETHI'!$A:$A,$D79,'TK DETHI'!$B:$B))</f>
        <v>4</v>
      </c>
      <c r="F79" s="7">
        <f>IF($D79="","",SUMIF('TK DETHI'!$C:$C,$D79,'TK DETHI'!$D:$D))</f>
        <v>0</v>
      </c>
      <c r="G79" s="7">
        <f>IF($D79="","",SUMIF('TK DETHI'!$E:$E,$D79,'TK DETHI'!$F:$F))</f>
        <v>0</v>
      </c>
      <c r="H79" s="7">
        <f>IF($D79="","",SUMIF('TK DETHI'!$G:$G,$D79,'TK DETHI'!$H:$H))</f>
        <v>0</v>
      </c>
      <c r="I79" s="7">
        <f>IF($D79="","",SUMIF('TK DETHI'!$I:$I,$D79,'TK DETHI'!$J:$J))</f>
        <v>0</v>
      </c>
      <c r="J79" s="7">
        <f>IF($D79="","",SUMIF('TK DETHI'!$K:$K,$D79,'TK DETHI'!$L:$L))</f>
        <v>0</v>
      </c>
      <c r="K79" s="7">
        <f>IF($D79="","",SUMIF('TK DETHI'!$M:$M,$D79,'TK DETHI'!$N:$N))</f>
        <v>0</v>
      </c>
      <c r="L79" s="7">
        <f>IF($D79="","",SUMIF('TK DETHI'!$O:$O,$D79,'TK DETHI'!$P:$P))</f>
        <v>0</v>
      </c>
      <c r="M79" s="27">
        <f t="shared" si="19"/>
        <v>4</v>
      </c>
      <c r="N79" s="8">
        <f>IF($D79="","",SUMIF('TK COITHI KTHP va Thi TN'!$A:$A,$D79,'TK COITHI KTHP va Thi TN'!$D:$D))</f>
        <v>2.4</v>
      </c>
      <c r="O79" s="8">
        <f>IF($D79="","",SUMIF('TK COITHI KTHP va Thi TN'!$B:$B,$D79,'TK COITHI KTHP va Thi TN'!$D:$D))</f>
        <v>3.3000000000000003</v>
      </c>
      <c r="P79" s="8">
        <f>IF($D79="","",SUMIF('TK COITHI KTHP va Thi TN'!$E:$E,$D79,'TK COITHI KTHP va Thi TN'!$H:$H))</f>
        <v>0</v>
      </c>
      <c r="Q79" s="8">
        <f>IF($D79="","",SUMIF('TK COITHI KTHP va Thi TN'!$F:$F,$D79,'TK COITHI KTHP va Thi TN'!$H:$H))</f>
        <v>0</v>
      </c>
      <c r="R79" s="28">
        <f t="shared" si="20"/>
        <v>5.7</v>
      </c>
      <c r="S79" s="8">
        <f>IF($D79="","",SUMIF('TK CHAMTHI'!$A:$A,$D79,'TK CHAMTHI'!$C:$C))</f>
        <v>190</v>
      </c>
      <c r="T79" s="8">
        <f>IF($D79="","",SUMIF('TK CHAMTHI'!$B:$B,$D79,'TK CHAMTHI'!$C:$C))</f>
        <v>143</v>
      </c>
      <c r="U79" s="8">
        <f>IF(D79="","",SUMIF('CHAM NV'!B:B,D79,'CHAM NV'!C:C))</f>
        <v>70</v>
      </c>
      <c r="V79" s="9">
        <f t="shared" si="21"/>
        <v>26.3</v>
      </c>
      <c r="W79" s="8">
        <f>IF($D79="","",SUMIF('TK CHAMTHI'!$D:$D,$D79,'TK CHAMTHI'!$F:$F))</f>
        <v>0</v>
      </c>
      <c r="X79" s="8">
        <f>IF($D79="","",SUMIF('TK CHAMTHI'!$E:$E,$D79,'TK CHAMTHI'!$F:$F))</f>
        <v>0</v>
      </c>
      <c r="Y79" s="8">
        <f>IF(D79="","",SUMIF('CHAM NV'!G:G,D79,'CHAM NV'!H:H))</f>
        <v>0</v>
      </c>
      <c r="Z79" s="9">
        <f t="shared" si="22"/>
        <v>0</v>
      </c>
      <c r="AA79" s="8">
        <f>IF($D79="","",SUMIF('TK CHAMTHI'!$G:$G,$D79,'TK CHAMTHI'!$I:$I))</f>
        <v>48</v>
      </c>
      <c r="AB79" s="8">
        <f>IF($D79="","",SUMIF('TK CHAMTHI'!$H:$H,$D79,'TK CHAMTHI'!$I:$I))</f>
        <v>0</v>
      </c>
      <c r="AC79" s="8">
        <f>IF(D79="","",SUMIF('CHAM NV'!E:E,D79,'CHAM NV'!F:F))</f>
        <v>48</v>
      </c>
      <c r="AD79" s="9">
        <f t="shared" si="23"/>
        <v>0</v>
      </c>
      <c r="AE79" s="8">
        <f>IF($D79="","",SUMIF('TK CHAMTHI'!$J:$J,$D79,'TK CHAMTHI'!$L:$L))</f>
        <v>0</v>
      </c>
      <c r="AF79" s="8">
        <f>IF($D79="","",SUMIF('TK CHAMTHI'!$K:$K,$D79,'TK CHAMTHI'!$L:$L))</f>
        <v>0</v>
      </c>
      <c r="AG79" s="8">
        <f>IF(D79="","",SUMIF('CHAM NV'!I:I,D79,'CHAM NV'!J:J))</f>
        <v>0</v>
      </c>
      <c r="AH79" s="9">
        <f t="shared" si="24"/>
        <v>0</v>
      </c>
      <c r="AI79" s="8">
        <f>IF($D79="","",SUMIF('TK CHAMTHI'!$M:$M,$D79,'TK CHAMTHI'!$O:$O))</f>
        <v>0</v>
      </c>
      <c r="AJ79" s="8">
        <f>IF($D79="","",SUMIF('TK CHAMTHI'!$N:$N,$D79,'TK CHAMTHI'!$O:$O))</f>
        <v>0</v>
      </c>
      <c r="AK79" s="9">
        <f t="shared" si="15"/>
        <v>0</v>
      </c>
      <c r="AL79" s="8">
        <f>IF($D79="","",SUMIF('TK CHAMTHI'!$P:$P,$D79,'TK CHAMTHI'!$R:$R))</f>
        <v>0</v>
      </c>
      <c r="AM79" s="8">
        <f>IF($D79="","",SUMIF('TK CHAMTHI'!$Q:$Q,$D79,'TK CHAMTHI'!$R:$R))</f>
        <v>0</v>
      </c>
      <c r="AN79" s="9">
        <f t="shared" si="16"/>
        <v>0</v>
      </c>
      <c r="AO79" s="8">
        <f>IF(D79="","",SUMIF('TK CHAMTHI'!S:S,D79,'TK CHAMTHI'!U:U))</f>
        <v>0</v>
      </c>
      <c r="AP79" s="8">
        <f>IF(D79="","",SUMIF('TK CHAMTHI'!T:T,D79,'TK CHAMTHI'!U:U))</f>
        <v>0</v>
      </c>
      <c r="AQ79" s="9">
        <f t="shared" si="17"/>
        <v>0</v>
      </c>
      <c r="AR79" s="9">
        <f>IF(D79="","",ROUND(SUMIF('QL THI'!G:G,D79,'QL THI'!H:H),1))</f>
        <v>0</v>
      </c>
      <c r="AS79" s="9">
        <f>IF(D79="","",ROUND(SUMIF('QL THI'!E:E,D79,'QL THI'!F:F),1))</f>
        <v>1.8</v>
      </c>
      <c r="AT79" s="28">
        <f t="shared" si="18"/>
        <v>37.799999999999997</v>
      </c>
    </row>
    <row r="80" spans="1:46">
      <c r="A80" s="6">
        <f>IF(D80="","",SUBTOTAL(3,$D$5:D80))</f>
        <v>76</v>
      </c>
      <c r="B80" s="111" t="s">
        <v>642</v>
      </c>
      <c r="C80" s="112" t="s">
        <v>289</v>
      </c>
      <c r="D80" s="113" t="s">
        <v>206</v>
      </c>
      <c r="E80" s="7">
        <f>IF($D80="","",SUMIF('TK DETHI'!$A:$A,$D80,'TK DETHI'!$B:$B))</f>
        <v>0</v>
      </c>
      <c r="F80" s="7">
        <f>IF($D80="","",SUMIF('TK DETHI'!$C:$C,$D80,'TK DETHI'!$D:$D))</f>
        <v>0</v>
      </c>
      <c r="G80" s="7">
        <f>IF($D80="","",SUMIF('TK DETHI'!$E:$E,$D80,'TK DETHI'!$F:$F))</f>
        <v>0</v>
      </c>
      <c r="H80" s="7">
        <f>IF($D80="","",SUMIF('TK DETHI'!$G:$G,$D80,'TK DETHI'!$H:$H))</f>
        <v>0</v>
      </c>
      <c r="I80" s="7">
        <f>IF($D80="","",SUMIF('TK DETHI'!$I:$I,$D80,'TK DETHI'!$J:$J))</f>
        <v>0</v>
      </c>
      <c r="J80" s="7">
        <f>IF($D80="","",SUMIF('TK DETHI'!$K:$K,$D80,'TK DETHI'!$L:$L))</f>
        <v>0</v>
      </c>
      <c r="K80" s="7">
        <f>IF($D80="","",SUMIF('TK DETHI'!$M:$M,$D80,'TK DETHI'!$N:$N))</f>
        <v>0</v>
      </c>
      <c r="L80" s="7">
        <f>IF($D80="","",SUMIF('TK DETHI'!$O:$O,$D80,'TK DETHI'!$P:$P))</f>
        <v>0</v>
      </c>
      <c r="M80" s="27">
        <f t="shared" si="19"/>
        <v>0</v>
      </c>
      <c r="N80" s="8">
        <f>IF($D80="","",SUMIF('TK COITHI KTHP va Thi TN'!$A:$A,$D80,'TK COITHI KTHP va Thi TN'!$D:$D))</f>
        <v>0.6</v>
      </c>
      <c r="O80" s="8">
        <f>IF($D80="","",SUMIF('TK COITHI KTHP va Thi TN'!$B:$B,$D80,'TK COITHI KTHP va Thi TN'!$D:$D))</f>
        <v>0.6</v>
      </c>
      <c r="P80" s="8">
        <f>IF($D80="","",SUMIF('TK COITHI KTHP va Thi TN'!$E:$E,$D80,'TK COITHI KTHP va Thi TN'!$H:$H))</f>
        <v>0</v>
      </c>
      <c r="Q80" s="8">
        <f>IF($D80="","",SUMIF('TK COITHI KTHP va Thi TN'!$F:$F,$D80,'TK COITHI KTHP va Thi TN'!$H:$H))</f>
        <v>0</v>
      </c>
      <c r="R80" s="28">
        <f t="shared" si="20"/>
        <v>1.2</v>
      </c>
      <c r="S80" s="8">
        <f>IF($D80="","",SUMIF('TK CHAMTHI'!$A:$A,$D80,'TK CHAMTHI'!$C:$C))</f>
        <v>0</v>
      </c>
      <c r="T80" s="8">
        <f>IF($D80="","",SUMIF('TK CHAMTHI'!$B:$B,$D80,'TK CHAMTHI'!$C:$C))</f>
        <v>0</v>
      </c>
      <c r="U80" s="8">
        <f>IF(D80="","",SUMIF('CHAM NV'!B:B,D80,'CHAM NV'!C:C))</f>
        <v>0</v>
      </c>
      <c r="V80" s="9">
        <f t="shared" si="21"/>
        <v>0</v>
      </c>
      <c r="W80" s="8">
        <f>IF($D80="","",SUMIF('TK CHAMTHI'!$D:$D,$D80,'TK CHAMTHI'!$F:$F))</f>
        <v>0</v>
      </c>
      <c r="X80" s="8">
        <f>IF($D80="","",SUMIF('TK CHAMTHI'!$E:$E,$D80,'TK CHAMTHI'!$F:$F))</f>
        <v>0</v>
      </c>
      <c r="Y80" s="8">
        <f>IF(D80="","",SUMIF('CHAM NV'!G:G,D80,'CHAM NV'!H:H))</f>
        <v>0</v>
      </c>
      <c r="Z80" s="9">
        <f t="shared" si="22"/>
        <v>0</v>
      </c>
      <c r="AA80" s="8">
        <f>IF($D80="","",SUMIF('TK CHAMTHI'!$G:$G,$D80,'TK CHAMTHI'!$I:$I))</f>
        <v>0</v>
      </c>
      <c r="AB80" s="8">
        <f>IF($D80="","",SUMIF('TK CHAMTHI'!$H:$H,$D80,'TK CHAMTHI'!$I:$I))</f>
        <v>0</v>
      </c>
      <c r="AC80" s="8">
        <f>IF(D80="","",SUMIF('CHAM NV'!E:E,D80,'CHAM NV'!F:F))</f>
        <v>0</v>
      </c>
      <c r="AD80" s="9">
        <f t="shared" si="23"/>
        <v>0</v>
      </c>
      <c r="AE80" s="8">
        <f>IF($D80="","",SUMIF('TK CHAMTHI'!$J:$J,$D80,'TK CHAMTHI'!$L:$L))</f>
        <v>0</v>
      </c>
      <c r="AF80" s="8">
        <f>IF($D80="","",SUMIF('TK CHAMTHI'!$K:$K,$D80,'TK CHAMTHI'!$L:$L))</f>
        <v>0</v>
      </c>
      <c r="AG80" s="8">
        <f>IF(D80="","",SUMIF('CHAM NV'!I:I,D80,'CHAM NV'!J:J))</f>
        <v>0</v>
      </c>
      <c r="AH80" s="9">
        <f t="shared" si="24"/>
        <v>0</v>
      </c>
      <c r="AI80" s="8">
        <f>IF($D80="","",SUMIF('TK CHAMTHI'!$M:$M,$D80,'TK CHAMTHI'!$O:$O))</f>
        <v>0</v>
      </c>
      <c r="AJ80" s="8">
        <f>IF($D80="","",SUMIF('TK CHAMTHI'!$N:$N,$D80,'TK CHAMTHI'!$O:$O))</f>
        <v>0</v>
      </c>
      <c r="AK80" s="9">
        <f t="shared" si="15"/>
        <v>0</v>
      </c>
      <c r="AL80" s="8">
        <f>IF($D80="","",SUMIF('TK CHAMTHI'!$P:$P,$D80,'TK CHAMTHI'!$R:$R))</f>
        <v>0</v>
      </c>
      <c r="AM80" s="8">
        <f>IF($D80="","",SUMIF('TK CHAMTHI'!$Q:$Q,$D80,'TK CHAMTHI'!$R:$R))</f>
        <v>0</v>
      </c>
      <c r="AN80" s="9">
        <f t="shared" si="16"/>
        <v>0</v>
      </c>
      <c r="AO80" s="8">
        <f>IF(D80="","",SUMIF('TK CHAMTHI'!S:S,D80,'TK CHAMTHI'!U:U))</f>
        <v>0</v>
      </c>
      <c r="AP80" s="8">
        <f>IF(D80="","",SUMIF('TK CHAMTHI'!T:T,D80,'TK CHAMTHI'!U:U))</f>
        <v>0</v>
      </c>
      <c r="AQ80" s="9">
        <f t="shared" si="17"/>
        <v>0</v>
      </c>
      <c r="AR80" s="9">
        <f>IF(D80="","",ROUND(SUMIF('QL THI'!G:G,D80,'QL THI'!H:H),1))</f>
        <v>0</v>
      </c>
      <c r="AS80" s="9">
        <f>IF(D80="","",ROUND(SUMIF('QL THI'!E:E,D80,'QL THI'!F:F),1))</f>
        <v>0</v>
      </c>
      <c r="AT80" s="28">
        <f t="shared" si="18"/>
        <v>1.2</v>
      </c>
    </row>
    <row r="81" spans="1:46">
      <c r="A81" s="6">
        <f>IF(D81="","",SUBTOTAL(3,$D$5:D81))</f>
        <v>77</v>
      </c>
      <c r="B81" s="111" t="s">
        <v>646</v>
      </c>
      <c r="C81" s="112" t="s">
        <v>289</v>
      </c>
      <c r="D81" s="113" t="s">
        <v>202</v>
      </c>
      <c r="E81" s="7">
        <f>IF($D81="","",SUMIF('TK DETHI'!$A:$A,$D81,'TK DETHI'!$B:$B))</f>
        <v>4</v>
      </c>
      <c r="F81" s="7">
        <f>IF($D81="","",SUMIF('TK DETHI'!$C:$C,$D81,'TK DETHI'!$D:$D))</f>
        <v>0</v>
      </c>
      <c r="G81" s="7">
        <f>IF($D81="","",SUMIF('TK DETHI'!$E:$E,$D81,'TK DETHI'!$F:$F))</f>
        <v>0</v>
      </c>
      <c r="H81" s="7">
        <f>IF($D81="","",SUMIF('TK DETHI'!$G:$G,$D81,'TK DETHI'!$H:$H))</f>
        <v>0</v>
      </c>
      <c r="I81" s="7">
        <f>IF($D81="","",SUMIF('TK DETHI'!$I:$I,$D81,'TK DETHI'!$J:$J))</f>
        <v>0</v>
      </c>
      <c r="J81" s="7">
        <f>IF($D81="","",SUMIF('TK DETHI'!$K:$K,$D81,'TK DETHI'!$L:$L))</f>
        <v>0</v>
      </c>
      <c r="K81" s="7">
        <f>IF($D81="","",SUMIF('TK DETHI'!$M:$M,$D81,'TK DETHI'!$N:$N))</f>
        <v>0</v>
      </c>
      <c r="L81" s="7">
        <f>IF($D81="","",SUMIF('TK DETHI'!$O:$O,$D81,'TK DETHI'!$P:$P))</f>
        <v>0</v>
      </c>
      <c r="M81" s="27">
        <f t="shared" si="19"/>
        <v>4</v>
      </c>
      <c r="N81" s="8">
        <f>IF($D81="","",SUMIF('TK COITHI KTHP va Thi TN'!$A:$A,$D81,'TK COITHI KTHP va Thi TN'!$D:$D))</f>
        <v>2.7</v>
      </c>
      <c r="O81" s="8">
        <f>IF($D81="","",SUMIF('TK COITHI KTHP va Thi TN'!$B:$B,$D81,'TK COITHI KTHP va Thi TN'!$D:$D))</f>
        <v>4.5</v>
      </c>
      <c r="P81" s="8">
        <f>IF($D81="","",SUMIF('TK COITHI KTHP va Thi TN'!$E:$E,$D81,'TK COITHI KTHP va Thi TN'!$H:$H))</f>
        <v>0</v>
      </c>
      <c r="Q81" s="8">
        <f>IF($D81="","",SUMIF('TK COITHI KTHP va Thi TN'!$F:$F,$D81,'TK COITHI KTHP va Thi TN'!$H:$H))</f>
        <v>0</v>
      </c>
      <c r="R81" s="28">
        <f t="shared" si="20"/>
        <v>7.2</v>
      </c>
      <c r="S81" s="8">
        <f>IF($D81="","",SUMIF('TK CHAMTHI'!$A:$A,$D81,'TK CHAMTHI'!$C:$C))</f>
        <v>0</v>
      </c>
      <c r="T81" s="8">
        <f>IF($D81="","",SUMIF('TK CHAMTHI'!$B:$B,$D81,'TK CHAMTHI'!$C:$C))</f>
        <v>93</v>
      </c>
      <c r="U81" s="8">
        <f>IF(D81="","",SUMIF('CHAM NV'!B:B,D81,'CHAM NV'!C:C))</f>
        <v>48</v>
      </c>
      <c r="V81" s="9">
        <f t="shared" si="21"/>
        <v>4.5</v>
      </c>
      <c r="W81" s="8">
        <f>IF($D81="","",SUMIF('TK CHAMTHI'!$D:$D,$D81,'TK CHAMTHI'!$F:$F))</f>
        <v>0</v>
      </c>
      <c r="X81" s="8">
        <f>IF($D81="","",SUMIF('TK CHAMTHI'!$E:$E,$D81,'TK CHAMTHI'!$F:$F))</f>
        <v>0</v>
      </c>
      <c r="Y81" s="8">
        <f>IF(D81="","",SUMIF('CHAM NV'!G:G,D81,'CHAM NV'!H:H))</f>
        <v>0</v>
      </c>
      <c r="Z81" s="9">
        <f t="shared" si="22"/>
        <v>0</v>
      </c>
      <c r="AA81" s="8">
        <f>IF($D81="","",SUMIF('TK CHAMTHI'!$G:$G,$D81,'TK CHAMTHI'!$I:$I))</f>
        <v>0</v>
      </c>
      <c r="AB81" s="8">
        <f>IF($D81="","",SUMIF('TK CHAMTHI'!$H:$H,$D81,'TK CHAMTHI'!$I:$I))</f>
        <v>0</v>
      </c>
      <c r="AC81" s="8">
        <f>IF(D81="","",SUMIF('CHAM NV'!E:E,D81,'CHAM NV'!F:F))</f>
        <v>0</v>
      </c>
      <c r="AD81" s="9">
        <f t="shared" si="23"/>
        <v>0</v>
      </c>
      <c r="AE81" s="8">
        <f>IF($D81="","",SUMIF('TK CHAMTHI'!$J:$J,$D81,'TK CHAMTHI'!$L:$L))</f>
        <v>0</v>
      </c>
      <c r="AF81" s="8">
        <f>IF($D81="","",SUMIF('TK CHAMTHI'!$K:$K,$D81,'TK CHAMTHI'!$L:$L))</f>
        <v>0</v>
      </c>
      <c r="AG81" s="8">
        <f>IF(D81="","",SUMIF('CHAM NV'!I:I,D81,'CHAM NV'!J:J))</f>
        <v>0</v>
      </c>
      <c r="AH81" s="9">
        <f t="shared" si="24"/>
        <v>0</v>
      </c>
      <c r="AI81" s="8">
        <f>IF($D81="","",SUMIF('TK CHAMTHI'!$M:$M,$D81,'TK CHAMTHI'!$O:$O))</f>
        <v>0</v>
      </c>
      <c r="AJ81" s="8">
        <f>IF($D81="","",SUMIF('TK CHAMTHI'!$N:$N,$D81,'TK CHAMTHI'!$O:$O))</f>
        <v>0</v>
      </c>
      <c r="AK81" s="9">
        <f t="shared" si="15"/>
        <v>0</v>
      </c>
      <c r="AL81" s="8">
        <f>IF($D81="","",SUMIF('TK CHAMTHI'!$P:$P,$D81,'TK CHAMTHI'!$R:$R))</f>
        <v>0</v>
      </c>
      <c r="AM81" s="8">
        <f>IF($D81="","",SUMIF('TK CHAMTHI'!$Q:$Q,$D81,'TK CHAMTHI'!$R:$R))</f>
        <v>0</v>
      </c>
      <c r="AN81" s="9">
        <f t="shared" si="16"/>
        <v>0</v>
      </c>
      <c r="AO81" s="8">
        <f>IF(D81="","",SUMIF('TK CHAMTHI'!S:S,D81,'TK CHAMTHI'!U:U))</f>
        <v>0</v>
      </c>
      <c r="AP81" s="8">
        <f>IF(D81="","",SUMIF('TK CHAMTHI'!T:T,D81,'TK CHAMTHI'!U:U))</f>
        <v>0</v>
      </c>
      <c r="AQ81" s="9">
        <f t="shared" si="17"/>
        <v>0</v>
      </c>
      <c r="AR81" s="9">
        <f>IF(D81="","",ROUND(SUMIF('QL THI'!G:G,D81,'QL THI'!H:H),1))</f>
        <v>0</v>
      </c>
      <c r="AS81" s="9">
        <f>IF(D81="","",ROUND(SUMIF('QL THI'!E:E,D81,'QL THI'!F:F),1))</f>
        <v>0.9</v>
      </c>
      <c r="AT81" s="28">
        <f t="shared" si="18"/>
        <v>16.600000000000001</v>
      </c>
    </row>
    <row r="82" spans="1:46">
      <c r="A82" s="6">
        <f>IF(D82="","",SUBTOTAL(3,$D$5:D82))</f>
        <v>78</v>
      </c>
      <c r="B82" s="111" t="s">
        <v>650</v>
      </c>
      <c r="C82" s="112" t="s">
        <v>289</v>
      </c>
      <c r="D82" s="113" t="s">
        <v>203</v>
      </c>
      <c r="E82" s="7">
        <f>IF($D82="","",SUMIF('TK DETHI'!$A:$A,$D82,'TK DETHI'!$B:$B))</f>
        <v>0</v>
      </c>
      <c r="F82" s="7">
        <f>IF($D82="","",SUMIF('TK DETHI'!$C:$C,$D82,'TK DETHI'!$D:$D))</f>
        <v>0</v>
      </c>
      <c r="G82" s="7">
        <f>IF($D82="","",SUMIF('TK DETHI'!$E:$E,$D82,'TK DETHI'!$F:$F))</f>
        <v>0</v>
      </c>
      <c r="H82" s="7">
        <f>IF($D82="","",SUMIF('TK DETHI'!$G:$G,$D82,'TK DETHI'!$H:$H))</f>
        <v>0</v>
      </c>
      <c r="I82" s="7">
        <f>IF($D82="","",SUMIF('TK DETHI'!$I:$I,$D82,'TK DETHI'!$J:$J))</f>
        <v>0</v>
      </c>
      <c r="J82" s="7">
        <f>IF($D82="","",SUMIF('TK DETHI'!$K:$K,$D82,'TK DETHI'!$L:$L))</f>
        <v>0</v>
      </c>
      <c r="K82" s="7">
        <f>IF($D82="","",SUMIF('TK DETHI'!$M:$M,$D82,'TK DETHI'!$N:$N))</f>
        <v>0</v>
      </c>
      <c r="L82" s="7">
        <f>IF($D82="","",SUMIF('TK DETHI'!$O:$O,$D82,'TK DETHI'!$P:$P))</f>
        <v>0</v>
      </c>
      <c r="M82" s="27">
        <f t="shared" si="19"/>
        <v>0</v>
      </c>
      <c r="N82" s="8">
        <f>IF($D82="","",SUMIF('TK COITHI KTHP va Thi TN'!$A:$A,$D82,'TK COITHI KTHP va Thi TN'!$D:$D))</f>
        <v>5.0999999999999996</v>
      </c>
      <c r="O82" s="8">
        <f>IF($D82="","",SUMIF('TK COITHI KTHP va Thi TN'!$B:$B,$D82,'TK COITHI KTHP va Thi TN'!$D:$D))</f>
        <v>5.2499999999999991</v>
      </c>
      <c r="P82" s="8">
        <f>IF($D82="","",SUMIF('TK COITHI KTHP va Thi TN'!$E:$E,$D82,'TK COITHI KTHP va Thi TN'!$H:$H))</f>
        <v>0</v>
      </c>
      <c r="Q82" s="8">
        <f>IF($D82="","",SUMIF('TK COITHI KTHP va Thi TN'!$F:$F,$D82,'TK COITHI KTHP va Thi TN'!$H:$H))</f>
        <v>0</v>
      </c>
      <c r="R82" s="28">
        <f t="shared" si="20"/>
        <v>10.349999999999998</v>
      </c>
      <c r="S82" s="8">
        <f>IF($D82="","",SUMIF('TK CHAMTHI'!$A:$A,$D82,'TK CHAMTHI'!$C:$C))</f>
        <v>167</v>
      </c>
      <c r="T82" s="8">
        <f>IF($D82="","",SUMIF('TK CHAMTHI'!$B:$B,$D82,'TK CHAMTHI'!$C:$C))</f>
        <v>203</v>
      </c>
      <c r="U82" s="8">
        <f>IF(D82="","",SUMIF('CHAM NV'!B:B,D82,'CHAM NV'!C:C))</f>
        <v>204</v>
      </c>
      <c r="V82" s="9">
        <f t="shared" si="21"/>
        <v>16.600000000000001</v>
      </c>
      <c r="W82" s="8">
        <f>IF($D82="","",SUMIF('TK CHAMTHI'!$D:$D,$D82,'TK CHAMTHI'!$F:$F))</f>
        <v>0</v>
      </c>
      <c r="X82" s="8">
        <f>IF($D82="","",SUMIF('TK CHAMTHI'!$E:$E,$D82,'TK CHAMTHI'!$F:$F))</f>
        <v>0</v>
      </c>
      <c r="Y82" s="8">
        <f>IF(D82="","",SUMIF('CHAM NV'!G:G,D82,'CHAM NV'!H:H))</f>
        <v>0</v>
      </c>
      <c r="Z82" s="9">
        <f t="shared" si="22"/>
        <v>0</v>
      </c>
      <c r="AA82" s="8">
        <f>IF($D82="","",SUMIF('TK CHAMTHI'!$G:$G,$D82,'TK CHAMTHI'!$I:$I))</f>
        <v>0</v>
      </c>
      <c r="AB82" s="8">
        <f>IF($D82="","",SUMIF('TK CHAMTHI'!$H:$H,$D82,'TK CHAMTHI'!$I:$I))</f>
        <v>0</v>
      </c>
      <c r="AC82" s="8">
        <f>IF(D82="","",SUMIF('CHAM NV'!E:E,D82,'CHAM NV'!F:F))</f>
        <v>0</v>
      </c>
      <c r="AD82" s="9">
        <f t="shared" si="23"/>
        <v>0</v>
      </c>
      <c r="AE82" s="8">
        <f>IF($D82="","",SUMIF('TK CHAMTHI'!$J:$J,$D82,'TK CHAMTHI'!$L:$L))</f>
        <v>0</v>
      </c>
      <c r="AF82" s="8">
        <f>IF($D82="","",SUMIF('TK CHAMTHI'!$K:$K,$D82,'TK CHAMTHI'!$L:$L))</f>
        <v>0</v>
      </c>
      <c r="AG82" s="8">
        <f>IF(D82="","",SUMIF('CHAM NV'!I:I,D82,'CHAM NV'!J:J))</f>
        <v>0</v>
      </c>
      <c r="AH82" s="9">
        <f t="shared" si="24"/>
        <v>0</v>
      </c>
      <c r="AI82" s="8">
        <f>IF($D82="","",SUMIF('TK CHAMTHI'!$M:$M,$D82,'TK CHAMTHI'!$O:$O))</f>
        <v>0</v>
      </c>
      <c r="AJ82" s="8">
        <f>IF($D82="","",SUMIF('TK CHAMTHI'!$N:$N,$D82,'TK CHAMTHI'!$O:$O))</f>
        <v>0</v>
      </c>
      <c r="AK82" s="9">
        <f t="shared" si="15"/>
        <v>0</v>
      </c>
      <c r="AL82" s="8">
        <f>IF($D82="","",SUMIF('TK CHAMTHI'!$P:$P,$D82,'TK CHAMTHI'!$R:$R))</f>
        <v>0</v>
      </c>
      <c r="AM82" s="8">
        <f>IF($D82="","",SUMIF('TK CHAMTHI'!$Q:$Q,$D82,'TK CHAMTHI'!$R:$R))</f>
        <v>0</v>
      </c>
      <c r="AN82" s="9">
        <f t="shared" si="16"/>
        <v>0</v>
      </c>
      <c r="AO82" s="8">
        <f>IF(D82="","",SUMIF('TK CHAMTHI'!S:S,D82,'TK CHAMTHI'!U:U))</f>
        <v>0</v>
      </c>
      <c r="AP82" s="8">
        <f>IF(D82="","",SUMIF('TK CHAMTHI'!T:T,D82,'TK CHAMTHI'!U:U))</f>
        <v>0</v>
      </c>
      <c r="AQ82" s="9">
        <f t="shared" si="17"/>
        <v>0</v>
      </c>
      <c r="AR82" s="9">
        <f>IF(D82="","",ROUND(SUMIF('QL THI'!G:G,D82,'QL THI'!H:H),1))</f>
        <v>0</v>
      </c>
      <c r="AS82" s="9">
        <f>IF(D82="","",ROUND(SUMIF('QL THI'!E:E,D82,'QL THI'!F:F),1))</f>
        <v>0.3</v>
      </c>
      <c r="AT82" s="28">
        <f t="shared" si="18"/>
        <v>27.3</v>
      </c>
    </row>
    <row r="83" spans="1:46">
      <c r="A83" s="6">
        <f>IF(D83="","",SUBTOTAL(3,$D$5:D83))</f>
        <v>79</v>
      </c>
      <c r="B83" s="111" t="s">
        <v>651</v>
      </c>
      <c r="C83" s="112" t="s">
        <v>289</v>
      </c>
      <c r="D83" s="113" t="s">
        <v>19</v>
      </c>
      <c r="E83" s="7">
        <f>IF($D83="","",SUMIF('TK DETHI'!$A:$A,$D83,'TK DETHI'!$B:$B))</f>
        <v>0</v>
      </c>
      <c r="F83" s="7">
        <f>IF($D83="","",SUMIF('TK DETHI'!$C:$C,$D83,'TK DETHI'!$D:$D))</f>
        <v>0</v>
      </c>
      <c r="G83" s="7">
        <f>IF($D83="","",SUMIF('TK DETHI'!$E:$E,$D83,'TK DETHI'!$F:$F))</f>
        <v>0</v>
      </c>
      <c r="H83" s="7">
        <f>IF($D83="","",SUMIF('TK DETHI'!$G:$G,$D83,'TK DETHI'!$H:$H))</f>
        <v>0</v>
      </c>
      <c r="I83" s="7">
        <f>IF($D83="","",SUMIF('TK DETHI'!$I:$I,$D83,'TK DETHI'!$J:$J))</f>
        <v>0</v>
      </c>
      <c r="J83" s="7">
        <f>IF($D83="","",SUMIF('TK DETHI'!$K:$K,$D83,'TK DETHI'!$L:$L))</f>
        <v>0</v>
      </c>
      <c r="K83" s="7">
        <f>IF($D83="","",SUMIF('TK DETHI'!$M:$M,$D83,'TK DETHI'!$N:$N))</f>
        <v>0</v>
      </c>
      <c r="L83" s="7">
        <f>IF($D83="","",SUMIF('TK DETHI'!$O:$O,$D83,'TK DETHI'!$P:$P))</f>
        <v>0</v>
      </c>
      <c r="M83" s="27">
        <f t="shared" si="19"/>
        <v>0</v>
      </c>
      <c r="N83" s="8">
        <f>IF($D83="","",SUMIF('TK COITHI KTHP va Thi TN'!$A:$A,$D83,'TK COITHI KTHP va Thi TN'!$D:$D))</f>
        <v>4.5750000000000002</v>
      </c>
      <c r="O83" s="8">
        <f>IF($D83="","",SUMIF('TK COITHI KTHP va Thi TN'!$B:$B,$D83,'TK COITHI KTHP va Thi TN'!$D:$D))</f>
        <v>3.45</v>
      </c>
      <c r="P83" s="8">
        <f>IF($D83="","",SUMIF('TK COITHI KTHP va Thi TN'!$E:$E,$D83,'TK COITHI KTHP va Thi TN'!$H:$H))</f>
        <v>0</v>
      </c>
      <c r="Q83" s="8">
        <f>IF($D83="","",SUMIF('TK COITHI KTHP va Thi TN'!$F:$F,$D83,'TK COITHI KTHP va Thi TN'!$H:$H))</f>
        <v>0</v>
      </c>
      <c r="R83" s="28">
        <f t="shared" si="20"/>
        <v>8.0250000000000004</v>
      </c>
      <c r="S83" s="8">
        <f>IF($D83="","",SUMIF('TK CHAMTHI'!$A:$A,$D83,'TK CHAMTHI'!$C:$C))</f>
        <v>69</v>
      </c>
      <c r="T83" s="8">
        <f>IF($D83="","",SUMIF('TK CHAMTHI'!$B:$B,$D83,'TK CHAMTHI'!$C:$C))</f>
        <v>79</v>
      </c>
      <c r="U83" s="8">
        <f>IF(D83="","",SUMIF('CHAM NV'!B:B,D83,'CHAM NV'!C:C))</f>
        <v>56</v>
      </c>
      <c r="V83" s="9">
        <f t="shared" si="21"/>
        <v>9.2000000000000011</v>
      </c>
      <c r="W83" s="8">
        <f>IF($D83="","",SUMIF('TK CHAMTHI'!$D:$D,$D83,'TK CHAMTHI'!$F:$F))</f>
        <v>0</v>
      </c>
      <c r="X83" s="8">
        <f>IF($D83="","",SUMIF('TK CHAMTHI'!$E:$E,$D83,'TK CHAMTHI'!$F:$F))</f>
        <v>0</v>
      </c>
      <c r="Y83" s="8">
        <f>IF(D83="","",SUMIF('CHAM NV'!G:G,D83,'CHAM NV'!H:H))</f>
        <v>0</v>
      </c>
      <c r="Z83" s="9">
        <f t="shared" si="22"/>
        <v>0</v>
      </c>
      <c r="AA83" s="8">
        <f>IF($D83="","",SUMIF('TK CHAMTHI'!$G:$G,$D83,'TK CHAMTHI'!$I:$I))</f>
        <v>0</v>
      </c>
      <c r="AB83" s="8">
        <f>IF($D83="","",SUMIF('TK CHAMTHI'!$H:$H,$D83,'TK CHAMTHI'!$I:$I))</f>
        <v>0</v>
      </c>
      <c r="AC83" s="8">
        <f>IF(D83="","",SUMIF('CHAM NV'!E:E,D83,'CHAM NV'!F:F))</f>
        <v>0</v>
      </c>
      <c r="AD83" s="9">
        <f t="shared" si="23"/>
        <v>0</v>
      </c>
      <c r="AE83" s="8">
        <f>IF($D83="","",SUMIF('TK CHAMTHI'!$J:$J,$D83,'TK CHAMTHI'!$L:$L))</f>
        <v>0</v>
      </c>
      <c r="AF83" s="8">
        <f>IF($D83="","",SUMIF('TK CHAMTHI'!$K:$K,$D83,'TK CHAMTHI'!$L:$L))</f>
        <v>0</v>
      </c>
      <c r="AG83" s="8">
        <f>IF(D83="","",SUMIF('CHAM NV'!I:I,D83,'CHAM NV'!J:J))</f>
        <v>0</v>
      </c>
      <c r="AH83" s="9">
        <f t="shared" si="24"/>
        <v>0</v>
      </c>
      <c r="AI83" s="8">
        <f>IF($D83="","",SUMIF('TK CHAMTHI'!$M:$M,$D83,'TK CHAMTHI'!$O:$O))</f>
        <v>0</v>
      </c>
      <c r="AJ83" s="8">
        <f>IF($D83="","",SUMIF('TK CHAMTHI'!$N:$N,$D83,'TK CHAMTHI'!$O:$O))</f>
        <v>0</v>
      </c>
      <c r="AK83" s="9">
        <f t="shared" si="15"/>
        <v>0</v>
      </c>
      <c r="AL83" s="8">
        <f>IF($D83="","",SUMIF('TK CHAMTHI'!$P:$P,$D83,'TK CHAMTHI'!$R:$R))</f>
        <v>0</v>
      </c>
      <c r="AM83" s="8">
        <f>IF($D83="","",SUMIF('TK CHAMTHI'!$Q:$Q,$D83,'TK CHAMTHI'!$R:$R))</f>
        <v>0</v>
      </c>
      <c r="AN83" s="9">
        <f t="shared" si="16"/>
        <v>0</v>
      </c>
      <c r="AO83" s="8">
        <f>IF(D83="","",SUMIF('TK CHAMTHI'!S:S,D83,'TK CHAMTHI'!U:U))</f>
        <v>0</v>
      </c>
      <c r="AP83" s="8">
        <f>IF(D83="","",SUMIF('TK CHAMTHI'!T:T,D83,'TK CHAMTHI'!U:U))</f>
        <v>0</v>
      </c>
      <c r="AQ83" s="9">
        <f t="shared" si="17"/>
        <v>0</v>
      </c>
      <c r="AR83" s="9">
        <f>IF(D83="","",ROUND(SUMIF('QL THI'!G:G,D83,'QL THI'!H:H),1))</f>
        <v>0</v>
      </c>
      <c r="AS83" s="9">
        <f>IF(D83="","",ROUND(SUMIF('QL THI'!E:E,D83,'QL THI'!F:F),1))</f>
        <v>1.4</v>
      </c>
      <c r="AT83" s="28">
        <f t="shared" si="18"/>
        <v>18.600000000000001</v>
      </c>
    </row>
    <row r="84" spans="1:46">
      <c r="A84" s="6">
        <f>IF(D84="","",SUBTOTAL(3,$D$5:D84))</f>
        <v>80</v>
      </c>
      <c r="B84" s="111" t="s">
        <v>660</v>
      </c>
      <c r="C84" s="112" t="s">
        <v>289</v>
      </c>
      <c r="D84" s="113" t="s">
        <v>422</v>
      </c>
      <c r="E84" s="7">
        <f>IF($D84="","",SUMIF('TK DETHI'!$A:$A,$D84,'TK DETHI'!$B:$B))</f>
        <v>0</v>
      </c>
      <c r="F84" s="7">
        <f>IF($D84="","",SUMIF('TK DETHI'!$C:$C,$D84,'TK DETHI'!$D:$D))</f>
        <v>0</v>
      </c>
      <c r="G84" s="7">
        <f>IF($D84="","",SUMIF('TK DETHI'!$E:$E,$D84,'TK DETHI'!$F:$F))</f>
        <v>0</v>
      </c>
      <c r="H84" s="7">
        <f>IF($D84="","",SUMIF('TK DETHI'!$G:$G,$D84,'TK DETHI'!$H:$H))</f>
        <v>0</v>
      </c>
      <c r="I84" s="7">
        <f>IF($D84="","",SUMIF('TK DETHI'!$I:$I,$D84,'TK DETHI'!$J:$J))</f>
        <v>0</v>
      </c>
      <c r="J84" s="7">
        <f>IF($D84="","",SUMIF('TK DETHI'!$K:$K,$D84,'TK DETHI'!$L:$L))</f>
        <v>0</v>
      </c>
      <c r="K84" s="7">
        <f>IF($D84="","",SUMIF('TK DETHI'!$M:$M,$D84,'TK DETHI'!$N:$N))</f>
        <v>0</v>
      </c>
      <c r="L84" s="7">
        <f>IF($D84="","",SUMIF('TK DETHI'!$O:$O,$D84,'TK DETHI'!$P:$P))</f>
        <v>0</v>
      </c>
      <c r="M84" s="27">
        <f t="shared" si="19"/>
        <v>0</v>
      </c>
      <c r="N84" s="8">
        <f>IF($D84="","",SUMIF('TK COITHI KTHP va Thi TN'!$A:$A,$D84,'TK COITHI KTHP va Thi TN'!$D:$D))</f>
        <v>0</v>
      </c>
      <c r="O84" s="8">
        <f>IF($D84="","",SUMIF('TK COITHI KTHP va Thi TN'!$B:$B,$D84,'TK COITHI KTHP va Thi TN'!$D:$D))</f>
        <v>1.05</v>
      </c>
      <c r="P84" s="8">
        <f>IF($D84="","",SUMIF('TK COITHI KTHP va Thi TN'!$E:$E,$D84,'TK COITHI KTHP va Thi TN'!$H:$H))</f>
        <v>0</v>
      </c>
      <c r="Q84" s="8">
        <f>IF($D84="","",SUMIF('TK COITHI KTHP va Thi TN'!$F:$F,$D84,'TK COITHI KTHP va Thi TN'!$H:$H))</f>
        <v>0</v>
      </c>
      <c r="R84" s="28">
        <f t="shared" si="20"/>
        <v>1.05</v>
      </c>
      <c r="S84" s="8">
        <f>IF($D84="","",SUMIF('TK CHAMTHI'!$A:$A,$D84,'TK CHAMTHI'!$C:$C))</f>
        <v>0</v>
      </c>
      <c r="T84" s="8">
        <f>IF($D84="","",SUMIF('TK CHAMTHI'!$B:$B,$D84,'TK CHAMTHI'!$C:$C))</f>
        <v>0</v>
      </c>
      <c r="U84" s="8">
        <f>IF(D84="","",SUMIF('CHAM NV'!B:B,D84,'CHAM NV'!C:C))</f>
        <v>0</v>
      </c>
      <c r="V84" s="9">
        <f t="shared" si="21"/>
        <v>0</v>
      </c>
      <c r="W84" s="8">
        <f>IF($D84="","",SUMIF('TK CHAMTHI'!$D:$D,$D84,'TK CHAMTHI'!$F:$F))</f>
        <v>0</v>
      </c>
      <c r="X84" s="8">
        <f>IF($D84="","",SUMIF('TK CHAMTHI'!$E:$E,$D84,'TK CHAMTHI'!$F:$F))</f>
        <v>0</v>
      </c>
      <c r="Y84" s="8">
        <f>IF(D84="","",SUMIF('CHAM NV'!G:G,D84,'CHAM NV'!H:H))</f>
        <v>0</v>
      </c>
      <c r="Z84" s="9">
        <f t="shared" si="22"/>
        <v>0</v>
      </c>
      <c r="AA84" s="8">
        <f>IF($D84="","",SUMIF('TK CHAMTHI'!$G:$G,$D84,'TK CHAMTHI'!$I:$I))</f>
        <v>0</v>
      </c>
      <c r="AB84" s="8">
        <f>IF($D84="","",SUMIF('TK CHAMTHI'!$H:$H,$D84,'TK CHAMTHI'!$I:$I))</f>
        <v>0</v>
      </c>
      <c r="AC84" s="8">
        <f>IF(D84="","",SUMIF('CHAM NV'!E:E,D84,'CHAM NV'!F:F))</f>
        <v>0</v>
      </c>
      <c r="AD84" s="9">
        <f t="shared" si="23"/>
        <v>0</v>
      </c>
      <c r="AE84" s="8">
        <f>IF($D84="","",SUMIF('TK CHAMTHI'!$J:$J,$D84,'TK CHAMTHI'!$L:$L))</f>
        <v>0</v>
      </c>
      <c r="AF84" s="8">
        <f>IF($D84="","",SUMIF('TK CHAMTHI'!$K:$K,$D84,'TK CHAMTHI'!$L:$L))</f>
        <v>0</v>
      </c>
      <c r="AG84" s="8">
        <f>IF(D84="","",SUMIF('CHAM NV'!I:I,D84,'CHAM NV'!J:J))</f>
        <v>0</v>
      </c>
      <c r="AH84" s="9">
        <f t="shared" si="24"/>
        <v>0</v>
      </c>
      <c r="AI84" s="8">
        <f>IF($D84="","",SUMIF('TK CHAMTHI'!$M:$M,$D84,'TK CHAMTHI'!$O:$O))</f>
        <v>0</v>
      </c>
      <c r="AJ84" s="8">
        <f>IF($D84="","",SUMIF('TK CHAMTHI'!$N:$N,$D84,'TK CHAMTHI'!$O:$O))</f>
        <v>0</v>
      </c>
      <c r="AK84" s="9">
        <f t="shared" si="15"/>
        <v>0</v>
      </c>
      <c r="AL84" s="8">
        <f>IF($D84="","",SUMIF('TK CHAMTHI'!$P:$P,$D84,'TK CHAMTHI'!$R:$R))</f>
        <v>0</v>
      </c>
      <c r="AM84" s="8">
        <f>IF($D84="","",SUMIF('TK CHAMTHI'!$Q:$Q,$D84,'TK CHAMTHI'!$R:$R))</f>
        <v>0</v>
      </c>
      <c r="AN84" s="9">
        <f t="shared" si="16"/>
        <v>0</v>
      </c>
      <c r="AO84" s="8">
        <f>IF(D84="","",SUMIF('TK CHAMTHI'!S:S,D84,'TK CHAMTHI'!U:U))</f>
        <v>0</v>
      </c>
      <c r="AP84" s="8">
        <f>IF(D84="","",SUMIF('TK CHAMTHI'!T:T,D84,'TK CHAMTHI'!U:U))</f>
        <v>0</v>
      </c>
      <c r="AQ84" s="9">
        <f t="shared" si="17"/>
        <v>0</v>
      </c>
      <c r="AR84" s="9">
        <f>IF(D84="","",ROUND(SUMIF('QL THI'!G:G,D84,'QL THI'!H:H),1))</f>
        <v>0</v>
      </c>
      <c r="AS84" s="9">
        <f>IF(D84="","",ROUND(SUMIF('QL THI'!E:E,D84,'QL THI'!F:F),1))</f>
        <v>0</v>
      </c>
      <c r="AT84" s="28">
        <f t="shared" si="18"/>
        <v>1.1000000000000001</v>
      </c>
    </row>
    <row r="85" spans="1:46">
      <c r="A85" s="6">
        <f>IF(D85="","",SUBTOTAL(3,$D$5:D85))</f>
        <v>81</v>
      </c>
      <c r="B85" s="111" t="s">
        <v>662</v>
      </c>
      <c r="C85" s="112" t="s">
        <v>289</v>
      </c>
      <c r="D85" s="113" t="s">
        <v>15</v>
      </c>
      <c r="E85" s="7">
        <f>IF($D85="","",SUMIF('TK DETHI'!$A:$A,$D85,'TK DETHI'!$B:$B))</f>
        <v>4</v>
      </c>
      <c r="F85" s="7">
        <f>IF($D85="","",SUMIF('TK DETHI'!$C:$C,$D85,'TK DETHI'!$D:$D))</f>
        <v>0</v>
      </c>
      <c r="G85" s="7">
        <f>IF($D85="","",SUMIF('TK DETHI'!$E:$E,$D85,'TK DETHI'!$F:$F))</f>
        <v>0</v>
      </c>
      <c r="H85" s="7">
        <f>IF($D85="","",SUMIF('TK DETHI'!$G:$G,$D85,'TK DETHI'!$H:$H))</f>
        <v>0</v>
      </c>
      <c r="I85" s="7">
        <f>IF($D85="","",SUMIF('TK DETHI'!$I:$I,$D85,'TK DETHI'!$J:$J))</f>
        <v>0</v>
      </c>
      <c r="J85" s="7">
        <f>IF($D85="","",SUMIF('TK DETHI'!$K:$K,$D85,'TK DETHI'!$L:$L))</f>
        <v>0</v>
      </c>
      <c r="K85" s="7">
        <f>IF($D85="","",SUMIF('TK DETHI'!$M:$M,$D85,'TK DETHI'!$N:$N))</f>
        <v>0</v>
      </c>
      <c r="L85" s="7">
        <f>IF($D85="","",SUMIF('TK DETHI'!$O:$O,$D85,'TK DETHI'!$P:$P))</f>
        <v>0</v>
      </c>
      <c r="M85" s="27">
        <f t="shared" si="19"/>
        <v>4</v>
      </c>
      <c r="N85" s="8">
        <f>IF($D85="","",SUMIF('TK COITHI KTHP va Thi TN'!$A:$A,$D85,'TK COITHI KTHP va Thi TN'!$D:$D))</f>
        <v>2.85</v>
      </c>
      <c r="O85" s="8">
        <f>IF($D85="","",SUMIF('TK COITHI KTHP va Thi TN'!$B:$B,$D85,'TK COITHI KTHP va Thi TN'!$D:$D))</f>
        <v>1.7999999999999998</v>
      </c>
      <c r="P85" s="8">
        <f>IF($D85="","",SUMIF('TK COITHI KTHP va Thi TN'!$E:$E,$D85,'TK COITHI KTHP va Thi TN'!$H:$H))</f>
        <v>0</v>
      </c>
      <c r="Q85" s="8">
        <f>IF($D85="","",SUMIF('TK COITHI KTHP va Thi TN'!$F:$F,$D85,'TK COITHI KTHP va Thi TN'!$H:$H))</f>
        <v>0</v>
      </c>
      <c r="R85" s="28">
        <f t="shared" si="20"/>
        <v>4.6500000000000004</v>
      </c>
      <c r="S85" s="8">
        <f>IF($D85="","",SUMIF('TK CHAMTHI'!$A:$A,$D85,'TK CHAMTHI'!$C:$C))</f>
        <v>107</v>
      </c>
      <c r="T85" s="8">
        <f>IF($D85="","",SUMIF('TK CHAMTHI'!$B:$B,$D85,'TK CHAMTHI'!$C:$C))</f>
        <v>217</v>
      </c>
      <c r="U85" s="8">
        <f>IF(D85="","",SUMIF('CHAM NV'!B:B,D85,'CHAM NV'!C:C))</f>
        <v>75</v>
      </c>
      <c r="V85" s="9">
        <f t="shared" si="21"/>
        <v>24.900000000000002</v>
      </c>
      <c r="W85" s="8">
        <f>IF($D85="","",SUMIF('TK CHAMTHI'!$D:$D,$D85,'TK CHAMTHI'!$F:$F))</f>
        <v>0</v>
      </c>
      <c r="X85" s="8">
        <f>IF($D85="","",SUMIF('TK CHAMTHI'!$E:$E,$D85,'TK CHAMTHI'!$F:$F))</f>
        <v>0</v>
      </c>
      <c r="Y85" s="8">
        <f>IF(D85="","",SUMIF('CHAM NV'!G:G,D85,'CHAM NV'!H:H))</f>
        <v>0</v>
      </c>
      <c r="Z85" s="9">
        <f t="shared" si="22"/>
        <v>0</v>
      </c>
      <c r="AA85" s="8">
        <f>IF($D85="","",SUMIF('TK CHAMTHI'!$G:$G,$D85,'TK CHAMTHI'!$I:$I))</f>
        <v>39</v>
      </c>
      <c r="AB85" s="8">
        <f>IF($D85="","",SUMIF('TK CHAMTHI'!$H:$H,$D85,'TK CHAMTHI'!$I:$I))</f>
        <v>0</v>
      </c>
      <c r="AC85" s="8">
        <f>IF(D85="","",SUMIF('CHAM NV'!E:E,D85,'CHAM NV'!F:F))</f>
        <v>0</v>
      </c>
      <c r="AD85" s="9">
        <f t="shared" si="23"/>
        <v>7.8000000000000007</v>
      </c>
      <c r="AE85" s="8">
        <f>IF($D85="","",SUMIF('TK CHAMTHI'!$J:$J,$D85,'TK CHAMTHI'!$L:$L))</f>
        <v>0</v>
      </c>
      <c r="AF85" s="8">
        <f>IF($D85="","",SUMIF('TK CHAMTHI'!$K:$K,$D85,'TK CHAMTHI'!$L:$L))</f>
        <v>0</v>
      </c>
      <c r="AG85" s="8">
        <f>IF(D85="","",SUMIF('CHAM NV'!I:I,D85,'CHAM NV'!J:J))</f>
        <v>0</v>
      </c>
      <c r="AH85" s="9">
        <f t="shared" si="24"/>
        <v>0</v>
      </c>
      <c r="AI85" s="8">
        <f>IF($D85="","",SUMIF('TK CHAMTHI'!$M:$M,$D85,'TK CHAMTHI'!$O:$O))</f>
        <v>0</v>
      </c>
      <c r="AJ85" s="8">
        <f>IF($D85="","",SUMIF('TK CHAMTHI'!$N:$N,$D85,'TK CHAMTHI'!$O:$O))</f>
        <v>0</v>
      </c>
      <c r="AK85" s="9">
        <f t="shared" si="15"/>
        <v>0</v>
      </c>
      <c r="AL85" s="8">
        <f>IF($D85="","",SUMIF('TK CHAMTHI'!$P:$P,$D85,'TK CHAMTHI'!$R:$R))</f>
        <v>0</v>
      </c>
      <c r="AM85" s="8">
        <f>IF($D85="","",SUMIF('TK CHAMTHI'!$Q:$Q,$D85,'TK CHAMTHI'!$R:$R))</f>
        <v>0</v>
      </c>
      <c r="AN85" s="9">
        <f t="shared" si="16"/>
        <v>0</v>
      </c>
      <c r="AO85" s="8">
        <f>IF(D85="","",SUMIF('TK CHAMTHI'!S:S,D85,'TK CHAMTHI'!U:U))</f>
        <v>0</v>
      </c>
      <c r="AP85" s="8">
        <f>IF(D85="","",SUMIF('TK CHAMTHI'!T:T,D85,'TK CHAMTHI'!U:U))</f>
        <v>0</v>
      </c>
      <c r="AQ85" s="9">
        <f t="shared" si="17"/>
        <v>0</v>
      </c>
      <c r="AR85" s="9">
        <f>IF(D85="","",ROUND(SUMIF('QL THI'!G:G,D85,'QL THI'!H:H),1))</f>
        <v>0</v>
      </c>
      <c r="AS85" s="9">
        <f>IF(D85="","",ROUND(SUMIF('QL THI'!E:E,D85,'QL THI'!F:F),1))</f>
        <v>0.5</v>
      </c>
      <c r="AT85" s="28">
        <f t="shared" si="18"/>
        <v>41.9</v>
      </c>
    </row>
    <row r="86" spans="1:46">
      <c r="A86" s="6">
        <f>IF(D86="","",SUBTOTAL(3,$D$5:D86))</f>
        <v>82</v>
      </c>
      <c r="B86" s="111" t="s">
        <v>643</v>
      </c>
      <c r="C86" s="112" t="s">
        <v>289</v>
      </c>
      <c r="D86" s="113" t="s">
        <v>193</v>
      </c>
      <c r="E86" s="7">
        <f>IF($D86="","",SUMIF('TK DETHI'!$A:$A,$D86,'TK DETHI'!$B:$B))</f>
        <v>10</v>
      </c>
      <c r="F86" s="7">
        <f>IF($D86="","",SUMIF('TK DETHI'!$C:$C,$D86,'TK DETHI'!$D:$D))</f>
        <v>0</v>
      </c>
      <c r="G86" s="7">
        <f>IF($D86="","",SUMIF('TK DETHI'!$E:$E,$D86,'TK DETHI'!$F:$F))</f>
        <v>0</v>
      </c>
      <c r="H86" s="7">
        <f>IF($D86="","",SUMIF('TK DETHI'!$G:$G,$D86,'TK DETHI'!$H:$H))</f>
        <v>0</v>
      </c>
      <c r="I86" s="7">
        <f>IF($D86="","",SUMIF('TK DETHI'!$I:$I,$D86,'TK DETHI'!$J:$J))</f>
        <v>0</v>
      </c>
      <c r="J86" s="7">
        <f>IF($D86="","",SUMIF('TK DETHI'!$K:$K,$D86,'TK DETHI'!$L:$L))</f>
        <v>0</v>
      </c>
      <c r="K86" s="7">
        <f>IF($D86="","",SUMIF('TK DETHI'!$M:$M,$D86,'TK DETHI'!$N:$N))</f>
        <v>0</v>
      </c>
      <c r="L86" s="7">
        <f>IF($D86="","",SUMIF('TK DETHI'!$O:$O,$D86,'TK DETHI'!$P:$P))</f>
        <v>0</v>
      </c>
      <c r="M86" s="27">
        <f t="shared" si="19"/>
        <v>10</v>
      </c>
      <c r="N86" s="8">
        <f>IF($D86="","",SUMIF('TK COITHI KTHP va Thi TN'!$A:$A,$D86,'TK COITHI KTHP va Thi TN'!$D:$D))</f>
        <v>4.05</v>
      </c>
      <c r="O86" s="8">
        <f>IF($D86="","",SUMIF('TK COITHI KTHP va Thi TN'!$B:$B,$D86,'TK COITHI KTHP va Thi TN'!$D:$D))</f>
        <v>6.5999999999999988</v>
      </c>
      <c r="P86" s="8">
        <f>IF($D86="","",SUMIF('TK COITHI KTHP va Thi TN'!$E:$E,$D86,'TK COITHI KTHP va Thi TN'!$H:$H))</f>
        <v>0</v>
      </c>
      <c r="Q86" s="8">
        <f>IF($D86="","",SUMIF('TK COITHI KTHP va Thi TN'!$F:$F,$D86,'TK COITHI KTHP va Thi TN'!$H:$H))</f>
        <v>0</v>
      </c>
      <c r="R86" s="28">
        <f t="shared" si="20"/>
        <v>10.649999999999999</v>
      </c>
      <c r="S86" s="8">
        <f>IF($D86="","",SUMIF('TK CHAMTHI'!$A:$A,$D86,'TK CHAMTHI'!$C:$C))</f>
        <v>168</v>
      </c>
      <c r="T86" s="8">
        <f>IF($D86="","",SUMIF('TK CHAMTHI'!$B:$B,$D86,'TK CHAMTHI'!$C:$C))</f>
        <v>597</v>
      </c>
      <c r="U86" s="8">
        <f>IF(D86="","",SUMIF('CHAM NV'!B:B,D86,'CHAM NV'!C:C))</f>
        <v>82</v>
      </c>
      <c r="V86" s="9">
        <f t="shared" si="21"/>
        <v>68.3</v>
      </c>
      <c r="W86" s="8">
        <f>IF($D86="","",SUMIF('TK CHAMTHI'!$D:$D,$D86,'TK CHAMTHI'!$F:$F))</f>
        <v>0</v>
      </c>
      <c r="X86" s="8">
        <f>IF($D86="","",SUMIF('TK CHAMTHI'!$E:$E,$D86,'TK CHAMTHI'!$F:$F))</f>
        <v>0</v>
      </c>
      <c r="Y86" s="8">
        <f>IF(D86="","",SUMIF('CHAM NV'!G:G,D86,'CHAM NV'!H:H))</f>
        <v>0</v>
      </c>
      <c r="Z86" s="9">
        <f t="shared" si="22"/>
        <v>0</v>
      </c>
      <c r="AA86" s="8">
        <f>IF($D86="","",SUMIF('TK CHAMTHI'!$G:$G,$D86,'TK CHAMTHI'!$I:$I))</f>
        <v>0</v>
      </c>
      <c r="AB86" s="8">
        <f>IF($D86="","",SUMIF('TK CHAMTHI'!$H:$H,$D86,'TK CHAMTHI'!$I:$I))</f>
        <v>0</v>
      </c>
      <c r="AC86" s="8">
        <f>IF(D86="","",SUMIF('CHAM NV'!E:E,D86,'CHAM NV'!F:F))</f>
        <v>0</v>
      </c>
      <c r="AD86" s="9">
        <f t="shared" si="23"/>
        <v>0</v>
      </c>
      <c r="AE86" s="8">
        <f>IF($D86="","",SUMIF('TK CHAMTHI'!$J:$J,$D86,'TK CHAMTHI'!$L:$L))</f>
        <v>0</v>
      </c>
      <c r="AF86" s="8">
        <f>IF($D86="","",SUMIF('TK CHAMTHI'!$K:$K,$D86,'TK CHAMTHI'!$L:$L))</f>
        <v>0</v>
      </c>
      <c r="AG86" s="8">
        <f>IF(D86="","",SUMIF('CHAM NV'!I:I,D86,'CHAM NV'!J:J))</f>
        <v>0</v>
      </c>
      <c r="AH86" s="9">
        <f t="shared" si="24"/>
        <v>0</v>
      </c>
      <c r="AI86" s="8">
        <f>IF($D86="","",SUMIF('TK CHAMTHI'!$M:$M,$D86,'TK CHAMTHI'!$O:$O))</f>
        <v>0</v>
      </c>
      <c r="AJ86" s="8">
        <f>IF($D86="","",SUMIF('TK CHAMTHI'!$N:$N,$D86,'TK CHAMTHI'!$O:$O))</f>
        <v>0</v>
      </c>
      <c r="AK86" s="9">
        <f t="shared" si="15"/>
        <v>0</v>
      </c>
      <c r="AL86" s="8">
        <f>IF($D86="","",SUMIF('TK CHAMTHI'!$P:$P,$D86,'TK CHAMTHI'!$R:$R))</f>
        <v>0</v>
      </c>
      <c r="AM86" s="8">
        <f>IF($D86="","",SUMIF('TK CHAMTHI'!$Q:$Q,$D86,'TK CHAMTHI'!$R:$R))</f>
        <v>0</v>
      </c>
      <c r="AN86" s="9">
        <f t="shared" si="16"/>
        <v>0</v>
      </c>
      <c r="AO86" s="8">
        <f>IF(D86="","",SUMIF('TK CHAMTHI'!S:S,D86,'TK CHAMTHI'!U:U))</f>
        <v>0</v>
      </c>
      <c r="AP86" s="8">
        <f>IF(D86="","",SUMIF('TK CHAMTHI'!T:T,D86,'TK CHAMTHI'!U:U))</f>
        <v>0</v>
      </c>
      <c r="AQ86" s="9">
        <f t="shared" si="17"/>
        <v>0</v>
      </c>
      <c r="AR86" s="9">
        <f>IF(D86="","",ROUND(SUMIF('QL THI'!G:G,D86,'QL THI'!H:H),1))</f>
        <v>0</v>
      </c>
      <c r="AS86" s="9">
        <f>IF(D86="","",ROUND(SUMIF('QL THI'!E:E,D86,'QL THI'!F:F),1))</f>
        <v>0.8</v>
      </c>
      <c r="AT86" s="28">
        <f t="shared" si="18"/>
        <v>89.8</v>
      </c>
    </row>
    <row r="87" spans="1:46">
      <c r="A87" s="6">
        <f>IF(D87="","",SUBTOTAL(3,$D$5:D87))</f>
        <v>83</v>
      </c>
      <c r="B87" s="111" t="s">
        <v>654</v>
      </c>
      <c r="C87" s="112" t="s">
        <v>289</v>
      </c>
      <c r="D87" s="113" t="s">
        <v>17</v>
      </c>
      <c r="E87" s="7">
        <f>IF($D87="","",SUMIF('TK DETHI'!$A:$A,$D87,'TK DETHI'!$B:$B))</f>
        <v>2</v>
      </c>
      <c r="F87" s="7">
        <f>IF($D87="","",SUMIF('TK DETHI'!$C:$C,$D87,'TK DETHI'!$D:$D))</f>
        <v>0</v>
      </c>
      <c r="G87" s="7">
        <f>IF($D87="","",SUMIF('TK DETHI'!$E:$E,$D87,'TK DETHI'!$F:$F))</f>
        <v>0</v>
      </c>
      <c r="H87" s="7">
        <f>IF($D87="","",SUMIF('TK DETHI'!$G:$G,$D87,'TK DETHI'!$H:$H))</f>
        <v>0</v>
      </c>
      <c r="I87" s="7">
        <f>IF($D87="","",SUMIF('TK DETHI'!$I:$I,$D87,'TK DETHI'!$J:$J))</f>
        <v>0</v>
      </c>
      <c r="J87" s="7">
        <f>IF($D87="","",SUMIF('TK DETHI'!$K:$K,$D87,'TK DETHI'!$L:$L))</f>
        <v>0</v>
      </c>
      <c r="K87" s="7">
        <f>IF($D87="","",SUMIF('TK DETHI'!$M:$M,$D87,'TK DETHI'!$N:$N))</f>
        <v>0</v>
      </c>
      <c r="L87" s="7">
        <f>IF($D87="","",SUMIF('TK DETHI'!$O:$O,$D87,'TK DETHI'!$P:$P))</f>
        <v>0</v>
      </c>
      <c r="M87" s="27">
        <f t="shared" si="19"/>
        <v>2</v>
      </c>
      <c r="N87" s="8">
        <f>IF($D87="","",SUMIF('TK COITHI KTHP va Thi TN'!$A:$A,$D87,'TK COITHI KTHP va Thi TN'!$D:$D))</f>
        <v>2.85</v>
      </c>
      <c r="O87" s="8">
        <f>IF($D87="","",SUMIF('TK COITHI KTHP va Thi TN'!$B:$B,$D87,'TK COITHI KTHP va Thi TN'!$D:$D))</f>
        <v>1.65</v>
      </c>
      <c r="P87" s="8">
        <f>IF($D87="","",SUMIF('TK COITHI KTHP va Thi TN'!$E:$E,$D87,'TK COITHI KTHP va Thi TN'!$H:$H))</f>
        <v>0</v>
      </c>
      <c r="Q87" s="8">
        <f>IF($D87="","",SUMIF('TK COITHI KTHP va Thi TN'!$F:$F,$D87,'TK COITHI KTHP va Thi TN'!$H:$H))</f>
        <v>0</v>
      </c>
      <c r="R87" s="28">
        <f t="shared" si="20"/>
        <v>4.5</v>
      </c>
      <c r="S87" s="8">
        <f>IF($D87="","",SUMIF('TK CHAMTHI'!$A:$A,$D87,'TK CHAMTHI'!$C:$C))</f>
        <v>36</v>
      </c>
      <c r="T87" s="8">
        <f>IF($D87="","",SUMIF('TK CHAMTHI'!$B:$B,$D87,'TK CHAMTHI'!$C:$C))</f>
        <v>225</v>
      </c>
      <c r="U87" s="8">
        <f>IF(D87="","",SUMIF('CHAM NV'!B:B,D87,'CHAM NV'!C:C))</f>
        <v>86</v>
      </c>
      <c r="V87" s="9">
        <f t="shared" si="21"/>
        <v>17.5</v>
      </c>
      <c r="W87" s="8">
        <f>IF($D87="","",SUMIF('TK CHAMTHI'!$D:$D,$D87,'TK CHAMTHI'!$F:$F))</f>
        <v>0</v>
      </c>
      <c r="X87" s="8">
        <f>IF($D87="","",SUMIF('TK CHAMTHI'!$E:$E,$D87,'TK CHAMTHI'!$F:$F))</f>
        <v>0</v>
      </c>
      <c r="Y87" s="8">
        <f>IF(D87="","",SUMIF('CHAM NV'!G:G,D87,'CHAM NV'!H:H))</f>
        <v>0</v>
      </c>
      <c r="Z87" s="9">
        <f t="shared" si="22"/>
        <v>0</v>
      </c>
      <c r="AA87" s="8">
        <f>IF($D87="","",SUMIF('TK CHAMTHI'!$G:$G,$D87,'TK CHAMTHI'!$I:$I))</f>
        <v>91</v>
      </c>
      <c r="AB87" s="8">
        <f>IF($D87="","",SUMIF('TK CHAMTHI'!$H:$H,$D87,'TK CHAMTHI'!$I:$I))</f>
        <v>49</v>
      </c>
      <c r="AC87" s="8">
        <f>IF(D87="","",SUMIF('CHAM NV'!E:E,D87,'CHAM NV'!F:F))</f>
        <v>42</v>
      </c>
      <c r="AD87" s="9">
        <f t="shared" si="23"/>
        <v>19.600000000000001</v>
      </c>
      <c r="AE87" s="8">
        <f>IF($D87="","",SUMIF('TK CHAMTHI'!$J:$J,$D87,'TK CHAMTHI'!$L:$L))</f>
        <v>0</v>
      </c>
      <c r="AF87" s="8">
        <f>IF($D87="","",SUMIF('TK CHAMTHI'!$K:$K,$D87,'TK CHAMTHI'!$L:$L))</f>
        <v>0</v>
      </c>
      <c r="AG87" s="8">
        <f>IF(D87="","",SUMIF('CHAM NV'!I:I,D87,'CHAM NV'!J:J))</f>
        <v>0</v>
      </c>
      <c r="AH87" s="9">
        <f t="shared" si="24"/>
        <v>0</v>
      </c>
      <c r="AI87" s="8">
        <f>IF($D87="","",SUMIF('TK CHAMTHI'!$M:$M,$D87,'TK CHAMTHI'!$O:$O))</f>
        <v>0</v>
      </c>
      <c r="AJ87" s="8">
        <f>IF($D87="","",SUMIF('TK CHAMTHI'!$N:$N,$D87,'TK CHAMTHI'!$O:$O))</f>
        <v>0</v>
      </c>
      <c r="AK87" s="9">
        <f t="shared" si="15"/>
        <v>0</v>
      </c>
      <c r="AL87" s="8">
        <f>IF($D87="","",SUMIF('TK CHAMTHI'!$P:$P,$D87,'TK CHAMTHI'!$R:$R))</f>
        <v>0</v>
      </c>
      <c r="AM87" s="8">
        <f>IF($D87="","",SUMIF('TK CHAMTHI'!$Q:$Q,$D87,'TK CHAMTHI'!$R:$R))</f>
        <v>0</v>
      </c>
      <c r="AN87" s="9">
        <f t="shared" si="16"/>
        <v>0</v>
      </c>
      <c r="AO87" s="8">
        <f>IF(D87="","",SUMIF('TK CHAMTHI'!S:S,D87,'TK CHAMTHI'!U:U))</f>
        <v>0</v>
      </c>
      <c r="AP87" s="8">
        <f>IF(D87="","",SUMIF('TK CHAMTHI'!T:T,D87,'TK CHAMTHI'!U:U))</f>
        <v>0</v>
      </c>
      <c r="AQ87" s="9">
        <f t="shared" si="17"/>
        <v>0</v>
      </c>
      <c r="AR87" s="9">
        <f>IF(D87="","",ROUND(SUMIF('QL THI'!G:G,D87,'QL THI'!H:H),1))</f>
        <v>0</v>
      </c>
      <c r="AS87" s="9">
        <f>IF(D87="","",ROUND(SUMIF('QL THI'!E:E,D87,'QL THI'!F:F),1))</f>
        <v>0.9</v>
      </c>
      <c r="AT87" s="28">
        <f t="shared" si="18"/>
        <v>44.5</v>
      </c>
    </row>
    <row r="88" spans="1:46">
      <c r="A88" s="6">
        <f>IF(D88="","",SUBTOTAL(3,$D$5:D88))</f>
        <v>84</v>
      </c>
      <c r="B88" s="111" t="s">
        <v>647</v>
      </c>
      <c r="C88" s="112" t="s">
        <v>289</v>
      </c>
      <c r="D88" s="113" t="s">
        <v>18</v>
      </c>
      <c r="E88" s="7">
        <f>IF($D88="","",SUMIF('TK DETHI'!$A:$A,$D88,'TK DETHI'!$B:$B))</f>
        <v>0</v>
      </c>
      <c r="F88" s="7">
        <f>IF($D88="","",SUMIF('TK DETHI'!$C:$C,$D88,'TK DETHI'!$D:$D))</f>
        <v>0</v>
      </c>
      <c r="G88" s="7">
        <f>IF($D88="","",SUMIF('TK DETHI'!$E:$E,$D88,'TK DETHI'!$F:$F))</f>
        <v>0</v>
      </c>
      <c r="H88" s="7">
        <f>IF($D88="","",SUMIF('TK DETHI'!$G:$G,$D88,'TK DETHI'!$H:$H))</f>
        <v>0</v>
      </c>
      <c r="I88" s="7">
        <f>IF($D88="","",SUMIF('TK DETHI'!$I:$I,$D88,'TK DETHI'!$J:$J))</f>
        <v>0</v>
      </c>
      <c r="J88" s="7">
        <f>IF($D88="","",SUMIF('TK DETHI'!$K:$K,$D88,'TK DETHI'!$L:$L))</f>
        <v>0</v>
      </c>
      <c r="K88" s="7">
        <f>IF($D88="","",SUMIF('TK DETHI'!$M:$M,$D88,'TK DETHI'!$N:$N))</f>
        <v>0</v>
      </c>
      <c r="L88" s="7">
        <f>IF($D88="","",SUMIF('TK DETHI'!$O:$O,$D88,'TK DETHI'!$P:$P))</f>
        <v>0</v>
      </c>
      <c r="M88" s="27">
        <f t="shared" si="19"/>
        <v>0</v>
      </c>
      <c r="N88" s="8">
        <f>IF($D88="","",SUMIF('TK COITHI KTHP va Thi TN'!$A:$A,$D88,'TK COITHI KTHP va Thi TN'!$D:$D))</f>
        <v>4.6500000000000004</v>
      </c>
      <c r="O88" s="8">
        <f>IF($D88="","",SUMIF('TK COITHI KTHP va Thi TN'!$B:$B,$D88,'TK COITHI KTHP va Thi TN'!$D:$D))</f>
        <v>4.95</v>
      </c>
      <c r="P88" s="8">
        <f>IF($D88="","",SUMIF('TK COITHI KTHP va Thi TN'!$E:$E,$D88,'TK COITHI KTHP va Thi TN'!$H:$H))</f>
        <v>0</v>
      </c>
      <c r="Q88" s="8">
        <f>IF($D88="","",SUMIF('TK COITHI KTHP va Thi TN'!$F:$F,$D88,'TK COITHI KTHP va Thi TN'!$H:$H))</f>
        <v>0</v>
      </c>
      <c r="R88" s="28">
        <f t="shared" si="20"/>
        <v>9.6000000000000014</v>
      </c>
      <c r="S88" s="8">
        <f>IF($D88="","",SUMIF('TK CHAMTHI'!$A:$A,$D88,'TK CHAMTHI'!$C:$C))</f>
        <v>0</v>
      </c>
      <c r="T88" s="8">
        <f>IF($D88="","",SUMIF('TK CHAMTHI'!$B:$B,$D88,'TK CHAMTHI'!$C:$C))</f>
        <v>67</v>
      </c>
      <c r="U88" s="8">
        <f>IF(D88="","",SUMIF('CHAM NV'!B:B,D88,'CHAM NV'!C:C))</f>
        <v>0</v>
      </c>
      <c r="V88" s="9">
        <f t="shared" si="21"/>
        <v>6.7</v>
      </c>
      <c r="W88" s="8">
        <f>IF($D88="","",SUMIF('TK CHAMTHI'!$D:$D,$D88,'TK CHAMTHI'!$F:$F))</f>
        <v>0</v>
      </c>
      <c r="X88" s="8">
        <f>IF($D88="","",SUMIF('TK CHAMTHI'!$E:$E,$D88,'TK CHAMTHI'!$F:$F))</f>
        <v>0</v>
      </c>
      <c r="Y88" s="8">
        <f>IF(D88="","",SUMIF('CHAM NV'!G:G,D88,'CHAM NV'!H:H))</f>
        <v>0</v>
      </c>
      <c r="Z88" s="9">
        <f t="shared" si="22"/>
        <v>0</v>
      </c>
      <c r="AA88" s="8">
        <f>IF($D88="","",SUMIF('TK CHAMTHI'!$G:$G,$D88,'TK CHAMTHI'!$I:$I))</f>
        <v>0</v>
      </c>
      <c r="AB88" s="8">
        <f>IF($D88="","",SUMIF('TK CHAMTHI'!$H:$H,$D88,'TK CHAMTHI'!$I:$I))</f>
        <v>0</v>
      </c>
      <c r="AC88" s="8">
        <f>IF(D88="","",SUMIF('CHAM NV'!E:E,D88,'CHAM NV'!F:F))</f>
        <v>0</v>
      </c>
      <c r="AD88" s="9">
        <f t="shared" si="23"/>
        <v>0</v>
      </c>
      <c r="AE88" s="8">
        <f>IF($D88="","",SUMIF('TK CHAMTHI'!$J:$J,$D88,'TK CHAMTHI'!$L:$L))</f>
        <v>0</v>
      </c>
      <c r="AF88" s="8">
        <f>IF($D88="","",SUMIF('TK CHAMTHI'!$K:$K,$D88,'TK CHAMTHI'!$L:$L))</f>
        <v>0</v>
      </c>
      <c r="AG88" s="8">
        <f>IF(D88="","",SUMIF('CHAM NV'!I:I,D88,'CHAM NV'!J:J))</f>
        <v>0</v>
      </c>
      <c r="AH88" s="9">
        <f t="shared" si="24"/>
        <v>0</v>
      </c>
      <c r="AI88" s="8">
        <f>IF($D88="","",SUMIF('TK CHAMTHI'!$M:$M,$D88,'TK CHAMTHI'!$O:$O))</f>
        <v>0</v>
      </c>
      <c r="AJ88" s="8">
        <f>IF($D88="","",SUMIF('TK CHAMTHI'!$N:$N,$D88,'TK CHAMTHI'!$O:$O))</f>
        <v>0</v>
      </c>
      <c r="AK88" s="9">
        <f t="shared" si="15"/>
        <v>0</v>
      </c>
      <c r="AL88" s="8">
        <f>IF($D88="","",SUMIF('TK CHAMTHI'!$P:$P,$D88,'TK CHAMTHI'!$R:$R))</f>
        <v>0</v>
      </c>
      <c r="AM88" s="8">
        <f>IF($D88="","",SUMIF('TK CHAMTHI'!$Q:$Q,$D88,'TK CHAMTHI'!$R:$R))</f>
        <v>0</v>
      </c>
      <c r="AN88" s="9">
        <f t="shared" si="16"/>
        <v>0</v>
      </c>
      <c r="AO88" s="8">
        <f>IF(D88="","",SUMIF('TK CHAMTHI'!S:S,D88,'TK CHAMTHI'!U:U))</f>
        <v>0</v>
      </c>
      <c r="AP88" s="8">
        <f>IF(D88="","",SUMIF('TK CHAMTHI'!T:T,D88,'TK CHAMTHI'!U:U))</f>
        <v>0</v>
      </c>
      <c r="AQ88" s="9">
        <f t="shared" si="17"/>
        <v>0</v>
      </c>
      <c r="AR88" s="9">
        <f>IF(D88="","",ROUND(SUMIF('QL THI'!G:G,D88,'QL THI'!H:H),1))</f>
        <v>0</v>
      </c>
      <c r="AS88" s="9">
        <f>IF(D88="","",ROUND(SUMIF('QL THI'!E:E,D88,'QL THI'!F:F),1))</f>
        <v>0</v>
      </c>
      <c r="AT88" s="28">
        <f t="shared" si="18"/>
        <v>16.3</v>
      </c>
    </row>
    <row r="89" spans="1:46">
      <c r="A89" s="6">
        <f>IF(D89="","",SUBTOTAL(3,$D$5:D89))</f>
        <v>85</v>
      </c>
      <c r="B89" s="111" t="s">
        <v>663</v>
      </c>
      <c r="C89" s="112" t="s">
        <v>289</v>
      </c>
      <c r="D89" s="113" t="s">
        <v>16</v>
      </c>
      <c r="E89" s="7">
        <f>IF($D89="","",SUMIF('TK DETHI'!$A:$A,$D89,'TK DETHI'!$B:$B))</f>
        <v>0</v>
      </c>
      <c r="F89" s="7">
        <f>IF($D89="","",SUMIF('TK DETHI'!$C:$C,$D89,'TK DETHI'!$D:$D))</f>
        <v>0</v>
      </c>
      <c r="G89" s="7">
        <f>IF($D89="","",SUMIF('TK DETHI'!$E:$E,$D89,'TK DETHI'!$F:$F))</f>
        <v>0</v>
      </c>
      <c r="H89" s="7">
        <f>IF($D89="","",SUMIF('TK DETHI'!$G:$G,$D89,'TK DETHI'!$H:$H))</f>
        <v>0</v>
      </c>
      <c r="I89" s="7">
        <f>IF($D89="","",SUMIF('TK DETHI'!$I:$I,$D89,'TK DETHI'!$J:$J))</f>
        <v>0</v>
      </c>
      <c r="J89" s="7">
        <f>IF($D89="","",SUMIF('TK DETHI'!$K:$K,$D89,'TK DETHI'!$L:$L))</f>
        <v>0</v>
      </c>
      <c r="K89" s="7">
        <f>IF($D89="","",SUMIF('TK DETHI'!$M:$M,$D89,'TK DETHI'!$N:$N))</f>
        <v>0</v>
      </c>
      <c r="L89" s="7">
        <f>IF($D89="","",SUMIF('TK DETHI'!$O:$O,$D89,'TK DETHI'!$P:$P))</f>
        <v>0</v>
      </c>
      <c r="M89" s="27">
        <f t="shared" si="19"/>
        <v>0</v>
      </c>
      <c r="N89" s="8">
        <f>IF($D89="","",SUMIF('TK COITHI KTHP va Thi TN'!$A:$A,$D89,'TK COITHI KTHP va Thi TN'!$D:$D))</f>
        <v>0</v>
      </c>
      <c r="O89" s="8">
        <f>IF($D89="","",SUMIF('TK COITHI KTHP va Thi TN'!$B:$B,$D89,'TK COITHI KTHP va Thi TN'!$D:$D))</f>
        <v>0</v>
      </c>
      <c r="P89" s="8">
        <f>IF($D89="","",SUMIF('TK COITHI KTHP va Thi TN'!$E:$E,$D89,'TK COITHI KTHP va Thi TN'!$H:$H))</f>
        <v>0</v>
      </c>
      <c r="Q89" s="8">
        <f>IF($D89="","",SUMIF('TK COITHI KTHP va Thi TN'!$F:$F,$D89,'TK COITHI KTHP va Thi TN'!$H:$H))</f>
        <v>0</v>
      </c>
      <c r="R89" s="28">
        <f t="shared" si="20"/>
        <v>0</v>
      </c>
      <c r="S89" s="8">
        <f>IF($D89="","",SUMIF('TK CHAMTHI'!$A:$A,$D89,'TK CHAMTHI'!$C:$C))</f>
        <v>14</v>
      </c>
      <c r="T89" s="8">
        <f>IF($D89="","",SUMIF('TK CHAMTHI'!$B:$B,$D89,'TK CHAMTHI'!$C:$C))</f>
        <v>100</v>
      </c>
      <c r="U89" s="8">
        <f>IF(D89="","",SUMIF('CHAM NV'!B:B,D89,'CHAM NV'!C:C))</f>
        <v>72</v>
      </c>
      <c r="V89" s="9">
        <f t="shared" si="21"/>
        <v>4.2</v>
      </c>
      <c r="W89" s="8">
        <f>IF($D89="","",SUMIF('TK CHAMTHI'!$D:$D,$D89,'TK CHAMTHI'!$F:$F))</f>
        <v>0</v>
      </c>
      <c r="X89" s="8">
        <f>IF($D89="","",SUMIF('TK CHAMTHI'!$E:$E,$D89,'TK CHAMTHI'!$F:$F))</f>
        <v>0</v>
      </c>
      <c r="Y89" s="8">
        <f>IF(D89="","",SUMIF('CHAM NV'!G:G,D89,'CHAM NV'!H:H))</f>
        <v>0</v>
      </c>
      <c r="Z89" s="9">
        <f t="shared" si="22"/>
        <v>0</v>
      </c>
      <c r="AA89" s="8">
        <f>IF($D89="","",SUMIF('TK CHAMTHI'!$G:$G,$D89,'TK CHAMTHI'!$I:$I))</f>
        <v>0</v>
      </c>
      <c r="AB89" s="8">
        <f>IF($D89="","",SUMIF('TK CHAMTHI'!$H:$H,$D89,'TK CHAMTHI'!$I:$I))</f>
        <v>0</v>
      </c>
      <c r="AC89" s="8">
        <f>IF(D89="","",SUMIF('CHAM NV'!E:E,D89,'CHAM NV'!F:F))</f>
        <v>0</v>
      </c>
      <c r="AD89" s="9">
        <f t="shared" si="23"/>
        <v>0</v>
      </c>
      <c r="AE89" s="8">
        <f>IF($D89="","",SUMIF('TK CHAMTHI'!$J:$J,$D89,'TK CHAMTHI'!$L:$L))</f>
        <v>0</v>
      </c>
      <c r="AF89" s="8">
        <f>IF($D89="","",SUMIF('TK CHAMTHI'!$K:$K,$D89,'TK CHAMTHI'!$L:$L))</f>
        <v>0</v>
      </c>
      <c r="AG89" s="8">
        <f>IF(D89="","",SUMIF('CHAM NV'!I:I,D89,'CHAM NV'!J:J))</f>
        <v>0</v>
      </c>
      <c r="AH89" s="9">
        <f t="shared" si="24"/>
        <v>0</v>
      </c>
      <c r="AI89" s="8">
        <f>IF($D89="","",SUMIF('TK CHAMTHI'!$M:$M,$D89,'TK CHAMTHI'!$O:$O))</f>
        <v>0</v>
      </c>
      <c r="AJ89" s="8">
        <f>IF($D89="","",SUMIF('TK CHAMTHI'!$N:$N,$D89,'TK CHAMTHI'!$O:$O))</f>
        <v>0</v>
      </c>
      <c r="AK89" s="9">
        <f t="shared" si="15"/>
        <v>0</v>
      </c>
      <c r="AL89" s="8">
        <f>IF($D89="","",SUMIF('TK CHAMTHI'!$P:$P,$D89,'TK CHAMTHI'!$R:$R))</f>
        <v>0</v>
      </c>
      <c r="AM89" s="8">
        <f>IF($D89="","",SUMIF('TK CHAMTHI'!$Q:$Q,$D89,'TK CHAMTHI'!$R:$R))</f>
        <v>0</v>
      </c>
      <c r="AN89" s="9">
        <f t="shared" si="16"/>
        <v>0</v>
      </c>
      <c r="AO89" s="8">
        <f>IF(D89="","",SUMIF('TK CHAMTHI'!S:S,D89,'TK CHAMTHI'!U:U))</f>
        <v>0</v>
      </c>
      <c r="AP89" s="8">
        <f>IF(D89="","",SUMIF('TK CHAMTHI'!T:T,D89,'TK CHAMTHI'!U:U))</f>
        <v>0</v>
      </c>
      <c r="AQ89" s="9">
        <f t="shared" si="17"/>
        <v>0</v>
      </c>
      <c r="AR89" s="9">
        <f>IF(D89="","",ROUND(SUMIF('QL THI'!G:G,D89,'QL THI'!H:H),1))</f>
        <v>0</v>
      </c>
      <c r="AS89" s="9">
        <f>IF(D89="","",ROUND(SUMIF('QL THI'!E:E,D89,'QL THI'!F:F),1))</f>
        <v>0</v>
      </c>
      <c r="AT89" s="28">
        <f t="shared" si="18"/>
        <v>4.2</v>
      </c>
    </row>
    <row r="90" spans="1:46">
      <c r="A90" s="6">
        <f>IF(D90="","",SUBTOTAL(3,$D$5:D90))</f>
        <v>86</v>
      </c>
      <c r="B90" s="111" t="s">
        <v>731</v>
      </c>
      <c r="C90" s="112" t="s">
        <v>290</v>
      </c>
      <c r="D90" s="113" t="s">
        <v>68</v>
      </c>
      <c r="E90" s="7">
        <f>IF($D90="","",SUMIF('TK DETHI'!$A:$A,$D90,'TK DETHI'!$B:$B))</f>
        <v>2</v>
      </c>
      <c r="F90" s="7">
        <f>IF($D90="","",SUMIF('TK DETHI'!$C:$C,$D90,'TK DETHI'!$D:$D))</f>
        <v>0</v>
      </c>
      <c r="G90" s="7">
        <f>IF($D90="","",SUMIF('TK DETHI'!$E:$E,$D90,'TK DETHI'!$F:$F))</f>
        <v>0</v>
      </c>
      <c r="H90" s="7">
        <f>IF($D90="","",SUMIF('TK DETHI'!$G:$G,$D90,'TK DETHI'!$H:$H))</f>
        <v>0</v>
      </c>
      <c r="I90" s="7">
        <f>IF($D90="","",SUMIF('TK DETHI'!$I:$I,$D90,'TK DETHI'!$J:$J))</f>
        <v>0</v>
      </c>
      <c r="J90" s="7">
        <f>IF($D90="","",SUMIF('TK DETHI'!$K:$K,$D90,'TK DETHI'!$L:$L))</f>
        <v>0</v>
      </c>
      <c r="K90" s="7">
        <f>IF($D90="","",SUMIF('TK DETHI'!$M:$M,$D90,'TK DETHI'!$N:$N))</f>
        <v>0</v>
      </c>
      <c r="L90" s="7">
        <f>IF($D90="","",SUMIF('TK DETHI'!$O:$O,$D90,'TK DETHI'!$P:$P))</f>
        <v>0</v>
      </c>
      <c r="M90" s="27">
        <f t="shared" si="19"/>
        <v>2</v>
      </c>
      <c r="N90" s="8">
        <f>IF($D90="","",SUMIF('TK COITHI KTHP va Thi TN'!$A:$A,$D90,'TK COITHI KTHP va Thi TN'!$D:$D))</f>
        <v>5.55</v>
      </c>
      <c r="O90" s="8">
        <f>IF($D90="","",SUMIF('TK COITHI KTHP va Thi TN'!$B:$B,$D90,'TK COITHI KTHP va Thi TN'!$D:$D))</f>
        <v>4.95</v>
      </c>
      <c r="P90" s="8">
        <f>IF($D90="","",SUMIF('TK COITHI KTHP va Thi TN'!$E:$E,$D90,'TK COITHI KTHP va Thi TN'!$H:$H))</f>
        <v>0</v>
      </c>
      <c r="Q90" s="8">
        <f>IF($D90="","",SUMIF('TK COITHI KTHP va Thi TN'!$F:$F,$D90,'TK COITHI KTHP va Thi TN'!$H:$H))</f>
        <v>0</v>
      </c>
      <c r="R90" s="28">
        <f t="shared" si="20"/>
        <v>10.5</v>
      </c>
      <c r="S90" s="8">
        <f>IF($D90="","",SUMIF('TK CHAMTHI'!$A:$A,$D90,'TK CHAMTHI'!$C:$C))</f>
        <v>114</v>
      </c>
      <c r="T90" s="8">
        <f>IF($D90="","",SUMIF('TK CHAMTHI'!$B:$B,$D90,'TK CHAMTHI'!$C:$C))</f>
        <v>157</v>
      </c>
      <c r="U90" s="8">
        <f>IF(D90="","",SUMIF('CHAM NV'!B:B,D90,'CHAM NV'!C:C))</f>
        <v>115</v>
      </c>
      <c r="V90" s="9">
        <f t="shared" si="21"/>
        <v>15.600000000000001</v>
      </c>
      <c r="W90" s="8">
        <f>IF($D90="","",SUMIF('TK CHAMTHI'!$D:$D,$D90,'TK CHAMTHI'!$F:$F))</f>
        <v>0</v>
      </c>
      <c r="X90" s="8">
        <f>IF($D90="","",SUMIF('TK CHAMTHI'!$E:$E,$D90,'TK CHAMTHI'!$F:$F))</f>
        <v>0</v>
      </c>
      <c r="Y90" s="8">
        <f>IF(D90="","",SUMIF('CHAM NV'!G:G,D90,'CHAM NV'!H:H))</f>
        <v>0</v>
      </c>
      <c r="Z90" s="9">
        <f t="shared" si="22"/>
        <v>0</v>
      </c>
      <c r="AA90" s="8">
        <f>IF($D90="","",SUMIF('TK CHAMTHI'!$G:$G,$D90,'TK CHAMTHI'!$I:$I))</f>
        <v>0</v>
      </c>
      <c r="AB90" s="8">
        <f>IF($D90="","",SUMIF('TK CHAMTHI'!$H:$H,$D90,'TK CHAMTHI'!$I:$I))</f>
        <v>0</v>
      </c>
      <c r="AC90" s="8">
        <f>IF(D90="","",SUMIF('CHAM NV'!E:E,D90,'CHAM NV'!F:F))</f>
        <v>0</v>
      </c>
      <c r="AD90" s="9">
        <f t="shared" si="23"/>
        <v>0</v>
      </c>
      <c r="AE90" s="8">
        <f>IF($D90="","",SUMIF('TK CHAMTHI'!$J:$J,$D90,'TK CHAMTHI'!$L:$L))</f>
        <v>0</v>
      </c>
      <c r="AF90" s="8">
        <f>IF($D90="","",SUMIF('TK CHAMTHI'!$K:$K,$D90,'TK CHAMTHI'!$L:$L))</f>
        <v>0</v>
      </c>
      <c r="AG90" s="8">
        <f>IF(D90="","",SUMIF('CHAM NV'!I:I,D90,'CHAM NV'!J:J))</f>
        <v>0</v>
      </c>
      <c r="AH90" s="9">
        <f t="shared" si="24"/>
        <v>0</v>
      </c>
      <c r="AI90" s="8">
        <f>IF($D90="","",SUMIF('TK CHAMTHI'!$M:$M,$D90,'TK CHAMTHI'!$O:$O))</f>
        <v>0</v>
      </c>
      <c r="AJ90" s="8">
        <f>IF($D90="","",SUMIF('TK CHAMTHI'!$N:$N,$D90,'TK CHAMTHI'!$O:$O))</f>
        <v>0</v>
      </c>
      <c r="AK90" s="9">
        <f t="shared" si="15"/>
        <v>0</v>
      </c>
      <c r="AL90" s="8">
        <f>IF($D90="","",SUMIF('TK CHAMTHI'!$P:$P,$D90,'TK CHAMTHI'!$R:$R))</f>
        <v>0</v>
      </c>
      <c r="AM90" s="8">
        <f>IF($D90="","",SUMIF('TK CHAMTHI'!$Q:$Q,$D90,'TK CHAMTHI'!$R:$R))</f>
        <v>0</v>
      </c>
      <c r="AN90" s="9">
        <f t="shared" si="16"/>
        <v>0</v>
      </c>
      <c r="AO90" s="8">
        <f>IF(D90="","",SUMIF('TK CHAMTHI'!S:S,D90,'TK CHAMTHI'!U:U))</f>
        <v>0</v>
      </c>
      <c r="AP90" s="8">
        <f>IF(D90="","",SUMIF('TK CHAMTHI'!T:T,D90,'TK CHAMTHI'!U:U))</f>
        <v>0</v>
      </c>
      <c r="AQ90" s="9">
        <f t="shared" si="17"/>
        <v>0</v>
      </c>
      <c r="AR90" s="9">
        <f>IF(D90="","",ROUND(SUMIF('QL THI'!G:G,D90,'QL THI'!H:H),1))</f>
        <v>0</v>
      </c>
      <c r="AS90" s="9">
        <f>IF(D90="","",ROUND(SUMIF('QL THI'!E:E,D90,'QL THI'!F:F),1))</f>
        <v>0</v>
      </c>
      <c r="AT90" s="28">
        <f t="shared" si="18"/>
        <v>28.1</v>
      </c>
    </row>
    <row r="91" spans="1:46">
      <c r="A91" s="6">
        <f>IF(D91="","",SUBTOTAL(3,$D$5:D91))</f>
        <v>87</v>
      </c>
      <c r="B91" s="111" t="s">
        <v>730</v>
      </c>
      <c r="C91" s="112" t="s">
        <v>290</v>
      </c>
      <c r="D91" s="113" t="s">
        <v>67</v>
      </c>
      <c r="E91" s="7">
        <f>IF($D91="","",SUMIF('TK DETHI'!$A:$A,$D91,'TK DETHI'!$B:$B))</f>
        <v>4</v>
      </c>
      <c r="F91" s="7">
        <f>IF($D91="","",SUMIF('TK DETHI'!$C:$C,$D91,'TK DETHI'!$D:$D))</f>
        <v>0</v>
      </c>
      <c r="G91" s="7">
        <f>IF($D91="","",SUMIF('TK DETHI'!$E:$E,$D91,'TK DETHI'!$F:$F))</f>
        <v>0</v>
      </c>
      <c r="H91" s="7">
        <f>IF($D91="","",SUMIF('TK DETHI'!$G:$G,$D91,'TK DETHI'!$H:$H))</f>
        <v>0</v>
      </c>
      <c r="I91" s="7">
        <f>IF($D91="","",SUMIF('TK DETHI'!$I:$I,$D91,'TK DETHI'!$J:$J))</f>
        <v>0</v>
      </c>
      <c r="J91" s="7">
        <f>IF($D91="","",SUMIF('TK DETHI'!$K:$K,$D91,'TK DETHI'!$L:$L))</f>
        <v>0</v>
      </c>
      <c r="K91" s="7">
        <f>IF($D91="","",SUMIF('TK DETHI'!$M:$M,$D91,'TK DETHI'!$N:$N))</f>
        <v>0</v>
      </c>
      <c r="L91" s="7">
        <f>IF($D91="","",SUMIF('TK DETHI'!$O:$O,$D91,'TK DETHI'!$P:$P))</f>
        <v>0</v>
      </c>
      <c r="M91" s="27">
        <f t="shared" si="19"/>
        <v>4</v>
      </c>
      <c r="N91" s="8">
        <f>IF($D91="","",SUMIF('TK COITHI KTHP va Thi TN'!$A:$A,$D91,'TK COITHI KTHP va Thi TN'!$D:$D))</f>
        <v>3</v>
      </c>
      <c r="O91" s="8">
        <f>IF($D91="","",SUMIF('TK COITHI KTHP va Thi TN'!$B:$B,$D91,'TK COITHI KTHP va Thi TN'!$D:$D))</f>
        <v>2.1</v>
      </c>
      <c r="P91" s="8">
        <f>IF($D91="","",SUMIF('TK COITHI KTHP va Thi TN'!$E:$E,$D91,'TK COITHI KTHP va Thi TN'!$H:$H))</f>
        <v>0</v>
      </c>
      <c r="Q91" s="8">
        <f>IF($D91="","",SUMIF('TK COITHI KTHP va Thi TN'!$F:$F,$D91,'TK COITHI KTHP va Thi TN'!$H:$H))</f>
        <v>0</v>
      </c>
      <c r="R91" s="28">
        <f t="shared" si="20"/>
        <v>5.0999999999999996</v>
      </c>
      <c r="S91" s="8">
        <f>IF($D91="","",SUMIF('TK CHAMTHI'!$A:$A,$D91,'TK CHAMTHI'!$C:$C))</f>
        <v>126</v>
      </c>
      <c r="T91" s="8">
        <f>IF($D91="","",SUMIF('TK CHAMTHI'!$B:$B,$D91,'TK CHAMTHI'!$C:$C))</f>
        <v>95</v>
      </c>
      <c r="U91" s="8">
        <f>IF(D91="","",SUMIF('CHAM NV'!B:B,D91,'CHAM NV'!C:C))</f>
        <v>129</v>
      </c>
      <c r="V91" s="9">
        <f t="shared" si="21"/>
        <v>9.2000000000000011</v>
      </c>
      <c r="W91" s="8">
        <f>IF($D91="","",SUMIF('TK CHAMTHI'!$D:$D,$D91,'TK CHAMTHI'!$F:$F))</f>
        <v>0</v>
      </c>
      <c r="X91" s="8">
        <f>IF($D91="","",SUMIF('TK CHAMTHI'!$E:$E,$D91,'TK CHAMTHI'!$F:$F))</f>
        <v>0</v>
      </c>
      <c r="Y91" s="8">
        <f>IF(D91="","",SUMIF('CHAM NV'!G:G,D91,'CHAM NV'!H:H))</f>
        <v>0</v>
      </c>
      <c r="Z91" s="9">
        <f t="shared" si="22"/>
        <v>0</v>
      </c>
      <c r="AA91" s="8">
        <f>IF($D91="","",SUMIF('TK CHAMTHI'!$G:$G,$D91,'TK CHAMTHI'!$I:$I))</f>
        <v>0</v>
      </c>
      <c r="AB91" s="8">
        <f>IF($D91="","",SUMIF('TK CHAMTHI'!$H:$H,$D91,'TK CHAMTHI'!$I:$I))</f>
        <v>0</v>
      </c>
      <c r="AC91" s="8">
        <f>IF(D91="","",SUMIF('CHAM NV'!E:E,D91,'CHAM NV'!F:F))</f>
        <v>0</v>
      </c>
      <c r="AD91" s="9">
        <f t="shared" si="23"/>
        <v>0</v>
      </c>
      <c r="AE91" s="8">
        <f>IF($D91="","",SUMIF('TK CHAMTHI'!$J:$J,$D91,'TK CHAMTHI'!$L:$L))</f>
        <v>0</v>
      </c>
      <c r="AF91" s="8">
        <f>IF($D91="","",SUMIF('TK CHAMTHI'!$K:$K,$D91,'TK CHAMTHI'!$L:$L))</f>
        <v>0</v>
      </c>
      <c r="AG91" s="8">
        <f>IF(D91="","",SUMIF('CHAM NV'!I:I,D91,'CHAM NV'!J:J))</f>
        <v>0</v>
      </c>
      <c r="AH91" s="9">
        <f t="shared" si="24"/>
        <v>0</v>
      </c>
      <c r="AI91" s="8">
        <f>IF($D91="","",SUMIF('TK CHAMTHI'!$M:$M,$D91,'TK CHAMTHI'!$O:$O))</f>
        <v>0</v>
      </c>
      <c r="AJ91" s="8">
        <f>IF($D91="","",SUMIF('TK CHAMTHI'!$N:$N,$D91,'TK CHAMTHI'!$O:$O))</f>
        <v>0</v>
      </c>
      <c r="AK91" s="9">
        <f t="shared" si="15"/>
        <v>0</v>
      </c>
      <c r="AL91" s="8">
        <f>IF($D91="","",SUMIF('TK CHAMTHI'!$P:$P,$D91,'TK CHAMTHI'!$R:$R))</f>
        <v>0</v>
      </c>
      <c r="AM91" s="8">
        <f>IF($D91="","",SUMIF('TK CHAMTHI'!$Q:$Q,$D91,'TK CHAMTHI'!$R:$R))</f>
        <v>0</v>
      </c>
      <c r="AN91" s="9">
        <f t="shared" si="16"/>
        <v>0</v>
      </c>
      <c r="AO91" s="8">
        <f>IF(D91="","",SUMIF('TK CHAMTHI'!S:S,D91,'TK CHAMTHI'!U:U))</f>
        <v>0</v>
      </c>
      <c r="AP91" s="8">
        <f>IF(D91="","",SUMIF('TK CHAMTHI'!T:T,D91,'TK CHAMTHI'!U:U))</f>
        <v>0</v>
      </c>
      <c r="AQ91" s="9">
        <f t="shared" si="17"/>
        <v>0</v>
      </c>
      <c r="AR91" s="9">
        <f>IF(D91="","",ROUND(SUMIF('QL THI'!G:G,D91,'QL THI'!H:H),1))</f>
        <v>0</v>
      </c>
      <c r="AS91" s="9">
        <f>IF(D91="","",ROUND(SUMIF('QL THI'!E:E,D91,'QL THI'!F:F),1))</f>
        <v>1.7</v>
      </c>
      <c r="AT91" s="28">
        <f t="shared" si="18"/>
        <v>20</v>
      </c>
    </row>
    <row r="92" spans="1:46">
      <c r="A92" s="6">
        <f>IF(D92="","",SUBTOTAL(3,$D$5:D92))</f>
        <v>88</v>
      </c>
      <c r="B92" s="111" t="s">
        <v>733</v>
      </c>
      <c r="C92" s="112" t="s">
        <v>290</v>
      </c>
      <c r="D92" s="113" t="s">
        <v>980</v>
      </c>
      <c r="E92" s="7">
        <f>IF($D92="","",SUMIF('TK DETHI'!$A:$A,$D92,'TK DETHI'!$B:$B))</f>
        <v>8</v>
      </c>
      <c r="F92" s="7">
        <f>IF($D92="","",SUMIF('TK DETHI'!$C:$C,$D92,'TK DETHI'!$D:$D))</f>
        <v>2</v>
      </c>
      <c r="G92" s="7">
        <f>IF($D92="","",SUMIF('TK DETHI'!$E:$E,$D92,'TK DETHI'!$F:$F))</f>
        <v>0</v>
      </c>
      <c r="H92" s="7">
        <f>IF($D92="","",SUMIF('TK DETHI'!$G:$G,$D92,'TK DETHI'!$H:$H))</f>
        <v>0</v>
      </c>
      <c r="I92" s="7">
        <f>IF($D92="","",SUMIF('TK DETHI'!$I:$I,$D92,'TK DETHI'!$J:$J))</f>
        <v>0</v>
      </c>
      <c r="J92" s="7">
        <f>IF($D92="","",SUMIF('TK DETHI'!$K:$K,$D92,'TK DETHI'!$L:$L))</f>
        <v>0</v>
      </c>
      <c r="K92" s="7">
        <f>IF($D92="","",SUMIF('TK DETHI'!$M:$M,$D92,'TK DETHI'!$N:$N))</f>
        <v>0</v>
      </c>
      <c r="L92" s="7">
        <f>IF($D92="","",SUMIF('TK DETHI'!$O:$O,$D92,'TK DETHI'!$P:$P))</f>
        <v>0</v>
      </c>
      <c r="M92" s="27">
        <f t="shared" si="19"/>
        <v>11</v>
      </c>
      <c r="N92" s="8">
        <f>IF($D92="","",SUMIF('TK COITHI KTHP va Thi TN'!$A:$A,$D92,'TK COITHI KTHP va Thi TN'!$D:$D))</f>
        <v>4.95</v>
      </c>
      <c r="O92" s="8">
        <f>IF($D92="","",SUMIF('TK COITHI KTHP va Thi TN'!$B:$B,$D92,'TK COITHI KTHP va Thi TN'!$D:$D))</f>
        <v>5.25</v>
      </c>
      <c r="P92" s="8">
        <f>IF($D92="","",SUMIF('TK COITHI KTHP va Thi TN'!$E:$E,$D92,'TK COITHI KTHP va Thi TN'!$H:$H))</f>
        <v>0</v>
      </c>
      <c r="Q92" s="8">
        <f>IF($D92="","",SUMIF('TK COITHI KTHP va Thi TN'!$F:$F,$D92,'TK COITHI KTHP va Thi TN'!$H:$H))</f>
        <v>0</v>
      </c>
      <c r="R92" s="28">
        <f t="shared" si="20"/>
        <v>10.199999999999999</v>
      </c>
      <c r="S92" s="8">
        <f>IF($D92="","",SUMIF('TK CHAMTHI'!$A:$A,$D92,'TK CHAMTHI'!$C:$C))</f>
        <v>191</v>
      </c>
      <c r="T92" s="8">
        <f>IF($D92="","",SUMIF('TK CHAMTHI'!$B:$B,$D92,'TK CHAMTHI'!$C:$C))</f>
        <v>114</v>
      </c>
      <c r="U92" s="8">
        <f>IF(D92="","",SUMIF('CHAM NV'!B:B,D92,'CHAM NV'!C:C))</f>
        <v>306</v>
      </c>
      <c r="V92" s="9">
        <f t="shared" si="21"/>
        <v>-0.1</v>
      </c>
      <c r="W92" s="8">
        <f>IF($D92="","",SUMIF('TK CHAMTHI'!$D:$D,$D92,'TK CHAMTHI'!$F:$F))</f>
        <v>0</v>
      </c>
      <c r="X92" s="8">
        <f>IF($D92="","",SUMIF('TK CHAMTHI'!$E:$E,$D92,'TK CHAMTHI'!$F:$F))</f>
        <v>0</v>
      </c>
      <c r="Y92" s="8">
        <f>IF(D92="","",SUMIF('CHAM NV'!G:G,D92,'CHAM NV'!H:H))</f>
        <v>0</v>
      </c>
      <c r="Z92" s="9">
        <f t="shared" si="22"/>
        <v>0</v>
      </c>
      <c r="AA92" s="8">
        <f>IF($D92="","",SUMIF('TK CHAMTHI'!$G:$G,$D92,'TK CHAMTHI'!$I:$I))</f>
        <v>0</v>
      </c>
      <c r="AB92" s="8">
        <f>IF($D92="","",SUMIF('TK CHAMTHI'!$H:$H,$D92,'TK CHAMTHI'!$I:$I))</f>
        <v>0</v>
      </c>
      <c r="AC92" s="8">
        <f>IF(D92="","",SUMIF('CHAM NV'!E:E,D92,'CHAM NV'!F:F))</f>
        <v>0</v>
      </c>
      <c r="AD92" s="9">
        <f t="shared" si="23"/>
        <v>0</v>
      </c>
      <c r="AE92" s="8">
        <f>IF($D92="","",SUMIF('TK CHAMTHI'!$J:$J,$D92,'TK CHAMTHI'!$L:$L))</f>
        <v>0</v>
      </c>
      <c r="AF92" s="8">
        <f>IF($D92="","",SUMIF('TK CHAMTHI'!$K:$K,$D92,'TK CHAMTHI'!$L:$L))</f>
        <v>0</v>
      </c>
      <c r="AG92" s="8">
        <f>IF(D92="","",SUMIF('CHAM NV'!I:I,D92,'CHAM NV'!J:J))</f>
        <v>0</v>
      </c>
      <c r="AH92" s="9">
        <f t="shared" si="24"/>
        <v>0</v>
      </c>
      <c r="AI92" s="8">
        <f>IF($D92="","",SUMIF('TK CHAMTHI'!$M:$M,$D92,'TK CHAMTHI'!$O:$O))</f>
        <v>0</v>
      </c>
      <c r="AJ92" s="8">
        <f>IF($D92="","",SUMIF('TK CHAMTHI'!$N:$N,$D92,'TK CHAMTHI'!$O:$O))</f>
        <v>0</v>
      </c>
      <c r="AK92" s="9">
        <f t="shared" si="15"/>
        <v>0</v>
      </c>
      <c r="AL92" s="8">
        <f>IF($D92="","",SUMIF('TK CHAMTHI'!$P:$P,$D92,'TK CHAMTHI'!$R:$R))</f>
        <v>0</v>
      </c>
      <c r="AM92" s="8">
        <f>IF($D92="","",SUMIF('TK CHAMTHI'!$Q:$Q,$D92,'TK CHAMTHI'!$R:$R))</f>
        <v>0</v>
      </c>
      <c r="AN92" s="9">
        <f t="shared" si="16"/>
        <v>0</v>
      </c>
      <c r="AO92" s="8">
        <f>IF(D92="","",SUMIF('TK CHAMTHI'!S:S,D92,'TK CHAMTHI'!U:U))</f>
        <v>0</v>
      </c>
      <c r="AP92" s="8">
        <f>IF(D92="","",SUMIF('TK CHAMTHI'!T:T,D92,'TK CHAMTHI'!U:U))</f>
        <v>0</v>
      </c>
      <c r="AQ92" s="9">
        <f t="shared" si="17"/>
        <v>0</v>
      </c>
      <c r="AR92" s="9">
        <f>IF(D92="","",ROUND(SUMIF('QL THI'!G:G,D92,'QL THI'!H:H),1))</f>
        <v>0</v>
      </c>
      <c r="AS92" s="9">
        <f>IF(D92="","",ROUND(SUMIF('QL THI'!E:E,D92,'QL THI'!F:F),1))</f>
        <v>0.5</v>
      </c>
      <c r="AT92" s="28">
        <f t="shared" si="18"/>
        <v>21.6</v>
      </c>
    </row>
    <row r="93" spans="1:46">
      <c r="A93" s="6">
        <f>IF(D93="","",SUBTOTAL(3,$D$5:D93))</f>
        <v>89</v>
      </c>
      <c r="B93" s="111" t="s">
        <v>728</v>
      </c>
      <c r="C93" s="112" t="s">
        <v>290</v>
      </c>
      <c r="D93" s="113" t="s">
        <v>66</v>
      </c>
      <c r="E93" s="7">
        <f>IF($D93="","",SUMIF('TK DETHI'!$A:$A,$D93,'TK DETHI'!$B:$B))</f>
        <v>0</v>
      </c>
      <c r="F93" s="7">
        <f>IF($D93="","",SUMIF('TK DETHI'!$C:$C,$D93,'TK DETHI'!$D:$D))</f>
        <v>0</v>
      </c>
      <c r="G93" s="7">
        <f>IF($D93="","",SUMIF('TK DETHI'!$E:$E,$D93,'TK DETHI'!$F:$F))</f>
        <v>0</v>
      </c>
      <c r="H93" s="7">
        <f>IF($D93="","",SUMIF('TK DETHI'!$G:$G,$D93,'TK DETHI'!$H:$H))</f>
        <v>0</v>
      </c>
      <c r="I93" s="7">
        <f>IF($D93="","",SUMIF('TK DETHI'!$I:$I,$D93,'TK DETHI'!$J:$J))</f>
        <v>0</v>
      </c>
      <c r="J93" s="7">
        <f>IF($D93="","",SUMIF('TK DETHI'!$K:$K,$D93,'TK DETHI'!$L:$L))</f>
        <v>0</v>
      </c>
      <c r="K93" s="7">
        <f>IF($D93="","",SUMIF('TK DETHI'!$M:$M,$D93,'TK DETHI'!$N:$N))</f>
        <v>0</v>
      </c>
      <c r="L93" s="7">
        <f>IF($D93="","",SUMIF('TK DETHI'!$O:$O,$D93,'TK DETHI'!$P:$P))</f>
        <v>0</v>
      </c>
      <c r="M93" s="27">
        <f t="shared" si="19"/>
        <v>0</v>
      </c>
      <c r="N93" s="8">
        <f>IF($D93="","",SUMIF('TK COITHI KTHP va Thi TN'!$A:$A,$D93,'TK COITHI KTHP va Thi TN'!$D:$D))</f>
        <v>5.3999999999999995</v>
      </c>
      <c r="O93" s="8">
        <f>IF($D93="","",SUMIF('TK COITHI KTHP va Thi TN'!$B:$B,$D93,'TK COITHI KTHP va Thi TN'!$D:$D))</f>
        <v>1.7999999999999998</v>
      </c>
      <c r="P93" s="8">
        <f>IF($D93="","",SUMIF('TK COITHI KTHP va Thi TN'!$E:$E,$D93,'TK COITHI KTHP va Thi TN'!$H:$H))</f>
        <v>0</v>
      </c>
      <c r="Q93" s="8">
        <f>IF($D93="","",SUMIF('TK COITHI KTHP va Thi TN'!$F:$F,$D93,'TK COITHI KTHP va Thi TN'!$H:$H))</f>
        <v>0</v>
      </c>
      <c r="R93" s="28">
        <f t="shared" si="20"/>
        <v>7.1999999999999993</v>
      </c>
      <c r="S93" s="8">
        <f>IF($D93="","",SUMIF('TK CHAMTHI'!$A:$A,$D93,'TK CHAMTHI'!$C:$C))</f>
        <v>231</v>
      </c>
      <c r="T93" s="8">
        <f>IF($D93="","",SUMIF('TK CHAMTHI'!$B:$B,$D93,'TK CHAMTHI'!$C:$C))</f>
        <v>18</v>
      </c>
      <c r="U93" s="8">
        <f>IF(D93="","",SUMIF('CHAM NV'!B:B,D93,'CHAM NV'!C:C))</f>
        <v>0</v>
      </c>
      <c r="V93" s="9">
        <f t="shared" si="21"/>
        <v>24.900000000000002</v>
      </c>
      <c r="W93" s="8">
        <f>IF($D93="","",SUMIF('TK CHAMTHI'!$D:$D,$D93,'TK CHAMTHI'!$F:$F))</f>
        <v>0</v>
      </c>
      <c r="X93" s="8">
        <f>IF($D93="","",SUMIF('TK CHAMTHI'!$E:$E,$D93,'TK CHAMTHI'!$F:$F))</f>
        <v>0</v>
      </c>
      <c r="Y93" s="8">
        <f>IF(D93="","",SUMIF('CHAM NV'!G:G,D93,'CHAM NV'!H:H))</f>
        <v>0</v>
      </c>
      <c r="Z93" s="9">
        <f t="shared" si="22"/>
        <v>0</v>
      </c>
      <c r="AA93" s="8">
        <f>IF($D93="","",SUMIF('TK CHAMTHI'!$G:$G,$D93,'TK CHAMTHI'!$I:$I))</f>
        <v>0</v>
      </c>
      <c r="AB93" s="8">
        <f>IF($D93="","",SUMIF('TK CHAMTHI'!$H:$H,$D93,'TK CHAMTHI'!$I:$I))</f>
        <v>0</v>
      </c>
      <c r="AC93" s="8">
        <f>IF(D93="","",SUMIF('CHAM NV'!E:E,D93,'CHAM NV'!F:F))</f>
        <v>0</v>
      </c>
      <c r="AD93" s="9">
        <f t="shared" si="23"/>
        <v>0</v>
      </c>
      <c r="AE93" s="8">
        <f>IF($D93="","",SUMIF('TK CHAMTHI'!$J:$J,$D93,'TK CHAMTHI'!$L:$L))</f>
        <v>0</v>
      </c>
      <c r="AF93" s="8">
        <f>IF($D93="","",SUMIF('TK CHAMTHI'!$K:$K,$D93,'TK CHAMTHI'!$L:$L))</f>
        <v>0</v>
      </c>
      <c r="AG93" s="8">
        <f>IF(D93="","",SUMIF('CHAM NV'!I:I,D93,'CHAM NV'!J:J))</f>
        <v>0</v>
      </c>
      <c r="AH93" s="9">
        <f t="shared" si="24"/>
        <v>0</v>
      </c>
      <c r="AI93" s="8">
        <f>IF($D93="","",SUMIF('TK CHAMTHI'!$M:$M,$D93,'TK CHAMTHI'!$O:$O))</f>
        <v>0</v>
      </c>
      <c r="AJ93" s="8">
        <f>IF($D93="","",SUMIF('TK CHAMTHI'!$N:$N,$D93,'TK CHAMTHI'!$O:$O))</f>
        <v>0</v>
      </c>
      <c r="AK93" s="9">
        <f t="shared" si="15"/>
        <v>0</v>
      </c>
      <c r="AL93" s="8">
        <f>IF($D93="","",SUMIF('TK CHAMTHI'!$P:$P,$D93,'TK CHAMTHI'!$R:$R))</f>
        <v>0</v>
      </c>
      <c r="AM93" s="8">
        <f>IF($D93="","",SUMIF('TK CHAMTHI'!$Q:$Q,$D93,'TK CHAMTHI'!$R:$R))</f>
        <v>0</v>
      </c>
      <c r="AN93" s="9">
        <f t="shared" si="16"/>
        <v>0</v>
      </c>
      <c r="AO93" s="8">
        <f>IF(D93="","",SUMIF('TK CHAMTHI'!S:S,D93,'TK CHAMTHI'!U:U))</f>
        <v>0</v>
      </c>
      <c r="AP93" s="8">
        <f>IF(D93="","",SUMIF('TK CHAMTHI'!T:T,D93,'TK CHAMTHI'!U:U))</f>
        <v>0</v>
      </c>
      <c r="AQ93" s="9">
        <f t="shared" si="17"/>
        <v>0</v>
      </c>
      <c r="AR93" s="9">
        <f>IF(D93="","",ROUND(SUMIF('QL THI'!G:G,D93,'QL THI'!H:H),1))</f>
        <v>0</v>
      </c>
      <c r="AS93" s="9">
        <f>IF(D93="","",ROUND(SUMIF('QL THI'!E:E,D93,'QL THI'!F:F),1))</f>
        <v>0.9</v>
      </c>
      <c r="AT93" s="28">
        <f t="shared" si="18"/>
        <v>33</v>
      </c>
    </row>
    <row r="94" spans="1:46">
      <c r="A94" s="6">
        <f>IF(D94="","",SUBTOTAL(3,$D$5:D94))</f>
        <v>90</v>
      </c>
      <c r="B94" s="111" t="s">
        <v>734</v>
      </c>
      <c r="C94" s="112" t="s">
        <v>290</v>
      </c>
      <c r="D94" s="113" t="s">
        <v>70</v>
      </c>
      <c r="E94" s="7">
        <f>IF($D94="","",SUMIF('TK DETHI'!$A:$A,$D94,'TK DETHI'!$B:$B))</f>
        <v>7</v>
      </c>
      <c r="F94" s="7">
        <f>IF($D94="","",SUMIF('TK DETHI'!$C:$C,$D94,'TK DETHI'!$D:$D))</f>
        <v>0</v>
      </c>
      <c r="G94" s="7">
        <f>IF($D94="","",SUMIF('TK DETHI'!$E:$E,$D94,'TK DETHI'!$F:$F))</f>
        <v>0</v>
      </c>
      <c r="H94" s="7">
        <f>IF($D94="","",SUMIF('TK DETHI'!$G:$G,$D94,'TK DETHI'!$H:$H))</f>
        <v>0</v>
      </c>
      <c r="I94" s="7">
        <f>IF($D94="","",SUMIF('TK DETHI'!$I:$I,$D94,'TK DETHI'!$J:$J))</f>
        <v>0</v>
      </c>
      <c r="J94" s="7">
        <f>IF($D94="","",SUMIF('TK DETHI'!$K:$K,$D94,'TK DETHI'!$L:$L))</f>
        <v>0</v>
      </c>
      <c r="K94" s="7">
        <f>IF($D94="","",SUMIF('TK DETHI'!$M:$M,$D94,'TK DETHI'!$N:$N))</f>
        <v>0</v>
      </c>
      <c r="L94" s="7">
        <f>IF($D94="","",SUMIF('TK DETHI'!$O:$O,$D94,'TK DETHI'!$P:$P))</f>
        <v>0</v>
      </c>
      <c r="M94" s="27">
        <f t="shared" si="19"/>
        <v>7</v>
      </c>
      <c r="N94" s="8">
        <f>IF($D94="","",SUMIF('TK COITHI KTHP va Thi TN'!$A:$A,$D94,'TK COITHI KTHP va Thi TN'!$D:$D))</f>
        <v>3.6</v>
      </c>
      <c r="O94" s="8">
        <f>IF($D94="","",SUMIF('TK COITHI KTHP va Thi TN'!$B:$B,$D94,'TK COITHI KTHP va Thi TN'!$D:$D))</f>
        <v>5.55</v>
      </c>
      <c r="P94" s="8">
        <f>IF($D94="","",SUMIF('TK COITHI KTHP va Thi TN'!$E:$E,$D94,'TK COITHI KTHP va Thi TN'!$H:$H))</f>
        <v>0</v>
      </c>
      <c r="Q94" s="8">
        <f>IF($D94="","",SUMIF('TK COITHI KTHP va Thi TN'!$F:$F,$D94,'TK COITHI KTHP va Thi TN'!$H:$H))</f>
        <v>0</v>
      </c>
      <c r="R94" s="28">
        <f t="shared" si="20"/>
        <v>9.15</v>
      </c>
      <c r="S94" s="8">
        <f>IF($D94="","",SUMIF('TK CHAMTHI'!$A:$A,$D94,'TK CHAMTHI'!$C:$C))</f>
        <v>189</v>
      </c>
      <c r="T94" s="8">
        <f>IF($D94="","",SUMIF('TK CHAMTHI'!$B:$B,$D94,'TK CHAMTHI'!$C:$C))</f>
        <v>0</v>
      </c>
      <c r="U94" s="8">
        <f>IF(D94="","",SUMIF('CHAM NV'!B:B,D94,'CHAM NV'!C:C))</f>
        <v>190</v>
      </c>
      <c r="V94" s="9">
        <f t="shared" si="21"/>
        <v>-0.1</v>
      </c>
      <c r="W94" s="8">
        <f>IF($D94="","",SUMIF('TK CHAMTHI'!$D:$D,$D94,'TK CHAMTHI'!$F:$F))</f>
        <v>0</v>
      </c>
      <c r="X94" s="8">
        <f>IF($D94="","",SUMIF('TK CHAMTHI'!$E:$E,$D94,'TK CHAMTHI'!$F:$F))</f>
        <v>0</v>
      </c>
      <c r="Y94" s="8">
        <f>IF(D94="","",SUMIF('CHAM NV'!G:G,D94,'CHAM NV'!H:H))</f>
        <v>0</v>
      </c>
      <c r="Z94" s="9">
        <f t="shared" si="22"/>
        <v>0</v>
      </c>
      <c r="AA94" s="8">
        <f>IF($D94="","",SUMIF('TK CHAMTHI'!$G:$G,$D94,'TK CHAMTHI'!$I:$I))</f>
        <v>0</v>
      </c>
      <c r="AB94" s="8">
        <f>IF($D94="","",SUMIF('TK CHAMTHI'!$H:$H,$D94,'TK CHAMTHI'!$I:$I))</f>
        <v>0</v>
      </c>
      <c r="AC94" s="8">
        <f>IF(D94="","",SUMIF('CHAM NV'!E:E,D94,'CHAM NV'!F:F))</f>
        <v>0</v>
      </c>
      <c r="AD94" s="9">
        <f t="shared" si="23"/>
        <v>0</v>
      </c>
      <c r="AE94" s="8">
        <f>IF($D94="","",SUMIF('TK CHAMTHI'!$J:$J,$D94,'TK CHAMTHI'!$L:$L))</f>
        <v>0</v>
      </c>
      <c r="AF94" s="8">
        <f>IF($D94="","",SUMIF('TK CHAMTHI'!$K:$K,$D94,'TK CHAMTHI'!$L:$L))</f>
        <v>0</v>
      </c>
      <c r="AG94" s="8">
        <f>IF(D94="","",SUMIF('CHAM NV'!I:I,D94,'CHAM NV'!J:J))</f>
        <v>0</v>
      </c>
      <c r="AH94" s="9">
        <f t="shared" si="24"/>
        <v>0</v>
      </c>
      <c r="AI94" s="8">
        <f>IF($D94="","",SUMIF('TK CHAMTHI'!$M:$M,$D94,'TK CHAMTHI'!$O:$O))</f>
        <v>0</v>
      </c>
      <c r="AJ94" s="8">
        <f>IF($D94="","",SUMIF('TK CHAMTHI'!$N:$N,$D94,'TK CHAMTHI'!$O:$O))</f>
        <v>0</v>
      </c>
      <c r="AK94" s="9">
        <f t="shared" si="15"/>
        <v>0</v>
      </c>
      <c r="AL94" s="8">
        <f>IF($D94="","",SUMIF('TK CHAMTHI'!$P:$P,$D94,'TK CHAMTHI'!$R:$R))</f>
        <v>0</v>
      </c>
      <c r="AM94" s="8">
        <f>IF($D94="","",SUMIF('TK CHAMTHI'!$Q:$Q,$D94,'TK CHAMTHI'!$R:$R))</f>
        <v>0</v>
      </c>
      <c r="AN94" s="9">
        <f t="shared" si="16"/>
        <v>0</v>
      </c>
      <c r="AO94" s="8">
        <f>IF(D94="","",SUMIF('TK CHAMTHI'!S:S,D94,'TK CHAMTHI'!U:U))</f>
        <v>0</v>
      </c>
      <c r="AP94" s="8">
        <f>IF(D94="","",SUMIF('TK CHAMTHI'!T:T,D94,'TK CHAMTHI'!U:U))</f>
        <v>0</v>
      </c>
      <c r="AQ94" s="9">
        <f t="shared" si="17"/>
        <v>0</v>
      </c>
      <c r="AR94" s="9">
        <f>IF(D94="","",ROUND(SUMIF('QL THI'!G:G,D94,'QL THI'!H:H),1))</f>
        <v>0</v>
      </c>
      <c r="AS94" s="9">
        <f>IF(D94="","",ROUND(SUMIF('QL THI'!E:E,D94,'QL THI'!F:F),1))</f>
        <v>0.5</v>
      </c>
      <c r="AT94" s="28">
        <f t="shared" si="18"/>
        <v>16.600000000000001</v>
      </c>
    </row>
    <row r="95" spans="1:46">
      <c r="A95" s="6">
        <f>IF(D95="","",SUBTOTAL(3,$D$5:D95))</f>
        <v>91</v>
      </c>
      <c r="B95" s="111" t="s">
        <v>732</v>
      </c>
      <c r="C95" s="112" t="s">
        <v>290</v>
      </c>
      <c r="D95" s="113" t="s">
        <v>69</v>
      </c>
      <c r="E95" s="7">
        <f>IF($D95="","",SUMIF('TK DETHI'!$A:$A,$D95,'TK DETHI'!$B:$B))</f>
        <v>2</v>
      </c>
      <c r="F95" s="7">
        <f>IF($D95="","",SUMIF('TK DETHI'!$C:$C,$D95,'TK DETHI'!$D:$D))</f>
        <v>0</v>
      </c>
      <c r="G95" s="7">
        <f>IF($D95="","",SUMIF('TK DETHI'!$E:$E,$D95,'TK DETHI'!$F:$F))</f>
        <v>0</v>
      </c>
      <c r="H95" s="7">
        <f>IF($D95="","",SUMIF('TK DETHI'!$G:$G,$D95,'TK DETHI'!$H:$H))</f>
        <v>0</v>
      </c>
      <c r="I95" s="7">
        <f>IF($D95="","",SUMIF('TK DETHI'!$I:$I,$D95,'TK DETHI'!$J:$J))</f>
        <v>0</v>
      </c>
      <c r="J95" s="7">
        <f>IF($D95="","",SUMIF('TK DETHI'!$K:$K,$D95,'TK DETHI'!$L:$L))</f>
        <v>0</v>
      </c>
      <c r="K95" s="7">
        <f>IF($D95="","",SUMIF('TK DETHI'!$M:$M,$D95,'TK DETHI'!$N:$N))</f>
        <v>0</v>
      </c>
      <c r="L95" s="7">
        <f>IF($D95="","",SUMIF('TK DETHI'!$O:$O,$D95,'TK DETHI'!$P:$P))</f>
        <v>0</v>
      </c>
      <c r="M95" s="27">
        <f t="shared" si="19"/>
        <v>2</v>
      </c>
      <c r="N95" s="8">
        <f>IF($D95="","",SUMIF('TK COITHI KTHP va Thi TN'!$A:$A,$D95,'TK COITHI KTHP va Thi TN'!$D:$D))</f>
        <v>0</v>
      </c>
      <c r="O95" s="8">
        <f>IF($D95="","",SUMIF('TK COITHI KTHP va Thi TN'!$B:$B,$D95,'TK COITHI KTHP va Thi TN'!$D:$D))</f>
        <v>0</v>
      </c>
      <c r="P95" s="8">
        <f>IF($D95="","",SUMIF('TK COITHI KTHP va Thi TN'!$E:$E,$D95,'TK COITHI KTHP va Thi TN'!$H:$H))</f>
        <v>0</v>
      </c>
      <c r="Q95" s="8">
        <f>IF($D95="","",SUMIF('TK COITHI KTHP va Thi TN'!$F:$F,$D95,'TK COITHI KTHP va Thi TN'!$H:$H))</f>
        <v>0</v>
      </c>
      <c r="R95" s="28">
        <f t="shared" si="20"/>
        <v>0</v>
      </c>
      <c r="S95" s="8">
        <f>IF($D95="","",SUMIF('TK CHAMTHI'!$A:$A,$D95,'TK CHAMTHI'!$C:$C))</f>
        <v>0</v>
      </c>
      <c r="T95" s="8">
        <f>IF($D95="","",SUMIF('TK CHAMTHI'!$B:$B,$D95,'TK CHAMTHI'!$C:$C))</f>
        <v>0</v>
      </c>
      <c r="U95" s="8">
        <f>IF(D95="","",SUMIF('CHAM NV'!B:B,D95,'CHAM NV'!C:C))</f>
        <v>23</v>
      </c>
      <c r="V95" s="9">
        <f t="shared" si="21"/>
        <v>-2.3000000000000003</v>
      </c>
      <c r="W95" s="8">
        <f>IF($D95="","",SUMIF('TK CHAMTHI'!$D:$D,$D95,'TK CHAMTHI'!$F:$F))</f>
        <v>0</v>
      </c>
      <c r="X95" s="8">
        <f>IF($D95="","",SUMIF('TK CHAMTHI'!$E:$E,$D95,'TK CHAMTHI'!$F:$F))</f>
        <v>0</v>
      </c>
      <c r="Y95" s="8">
        <f>IF(D95="","",SUMIF('CHAM NV'!G:G,D95,'CHAM NV'!H:H))</f>
        <v>0</v>
      </c>
      <c r="Z95" s="9">
        <f t="shared" si="22"/>
        <v>0</v>
      </c>
      <c r="AA95" s="8">
        <f>IF($D95="","",SUMIF('TK CHAMTHI'!$G:$G,$D95,'TK CHAMTHI'!$I:$I))</f>
        <v>0</v>
      </c>
      <c r="AB95" s="8">
        <f>IF($D95="","",SUMIF('TK CHAMTHI'!$H:$H,$D95,'TK CHAMTHI'!$I:$I))</f>
        <v>0</v>
      </c>
      <c r="AC95" s="8">
        <f>IF(D95="","",SUMIF('CHAM NV'!E:E,D95,'CHAM NV'!F:F))</f>
        <v>0</v>
      </c>
      <c r="AD95" s="9">
        <f t="shared" si="23"/>
        <v>0</v>
      </c>
      <c r="AE95" s="8">
        <f>IF($D95="","",SUMIF('TK CHAMTHI'!$J:$J,$D95,'TK CHAMTHI'!$L:$L))</f>
        <v>0</v>
      </c>
      <c r="AF95" s="8">
        <f>IF($D95="","",SUMIF('TK CHAMTHI'!$K:$K,$D95,'TK CHAMTHI'!$L:$L))</f>
        <v>0</v>
      </c>
      <c r="AG95" s="8">
        <f>IF(D95="","",SUMIF('CHAM NV'!I:I,D95,'CHAM NV'!J:J))</f>
        <v>0</v>
      </c>
      <c r="AH95" s="9">
        <f t="shared" si="24"/>
        <v>0</v>
      </c>
      <c r="AI95" s="8">
        <f>IF($D95="","",SUMIF('TK CHAMTHI'!$M:$M,$D95,'TK CHAMTHI'!$O:$O))</f>
        <v>0</v>
      </c>
      <c r="AJ95" s="8">
        <f>IF($D95="","",SUMIF('TK CHAMTHI'!$N:$N,$D95,'TK CHAMTHI'!$O:$O))</f>
        <v>0</v>
      </c>
      <c r="AK95" s="9">
        <f t="shared" si="15"/>
        <v>0</v>
      </c>
      <c r="AL95" s="8">
        <f>IF($D95="","",SUMIF('TK CHAMTHI'!$P:$P,$D95,'TK CHAMTHI'!$R:$R))</f>
        <v>0</v>
      </c>
      <c r="AM95" s="8">
        <f>IF($D95="","",SUMIF('TK CHAMTHI'!$Q:$Q,$D95,'TK CHAMTHI'!$R:$R))</f>
        <v>0</v>
      </c>
      <c r="AN95" s="9">
        <f t="shared" si="16"/>
        <v>0</v>
      </c>
      <c r="AO95" s="8">
        <f>IF(D95="","",SUMIF('TK CHAMTHI'!S:S,D95,'TK CHAMTHI'!U:U))</f>
        <v>0</v>
      </c>
      <c r="AP95" s="8">
        <f>IF(D95="","",SUMIF('TK CHAMTHI'!T:T,D95,'TK CHAMTHI'!U:U))</f>
        <v>0</v>
      </c>
      <c r="AQ95" s="9">
        <f t="shared" si="17"/>
        <v>0</v>
      </c>
      <c r="AR95" s="9">
        <f>IF(D95="","",ROUND(SUMIF('QL THI'!G:G,D95,'QL THI'!H:H),1))</f>
        <v>0</v>
      </c>
      <c r="AS95" s="9">
        <f>IF(D95="","",ROUND(SUMIF('QL THI'!E:E,D95,'QL THI'!F:F),1))</f>
        <v>0</v>
      </c>
      <c r="AT95" s="28">
        <f t="shared" si="18"/>
        <v>-0.3</v>
      </c>
    </row>
    <row r="96" spans="1:46">
      <c r="A96" s="6">
        <f>IF(D96="","",SUBTOTAL(3,$D$5:D96))</f>
        <v>92</v>
      </c>
      <c r="B96" s="111" t="s">
        <v>729</v>
      </c>
      <c r="C96" s="112" t="s">
        <v>290</v>
      </c>
      <c r="D96" s="113" t="s">
        <v>129</v>
      </c>
      <c r="E96" s="7">
        <f>IF($D96="","",SUMIF('TK DETHI'!$A:$A,$D96,'TK DETHI'!$B:$B))</f>
        <v>6</v>
      </c>
      <c r="F96" s="7">
        <f>IF($D96="","",SUMIF('TK DETHI'!$C:$C,$D96,'TK DETHI'!$D:$D))</f>
        <v>6</v>
      </c>
      <c r="G96" s="7">
        <f>IF($D96="","",SUMIF('TK DETHI'!$E:$E,$D96,'TK DETHI'!$F:$F))</f>
        <v>0</v>
      </c>
      <c r="H96" s="7">
        <f>IF($D96="","",SUMIF('TK DETHI'!$G:$G,$D96,'TK DETHI'!$H:$H))</f>
        <v>0</v>
      </c>
      <c r="I96" s="7">
        <f>IF($D96="","",SUMIF('TK DETHI'!$I:$I,$D96,'TK DETHI'!$J:$J))</f>
        <v>0</v>
      </c>
      <c r="J96" s="7">
        <f>IF($D96="","",SUMIF('TK DETHI'!$K:$K,$D96,'TK DETHI'!$L:$L))</f>
        <v>0</v>
      </c>
      <c r="K96" s="7">
        <f>IF($D96="","",SUMIF('TK DETHI'!$M:$M,$D96,'TK DETHI'!$N:$N))</f>
        <v>0</v>
      </c>
      <c r="L96" s="7">
        <f>IF($D96="","",SUMIF('TK DETHI'!$O:$O,$D96,'TK DETHI'!$P:$P))</f>
        <v>0</v>
      </c>
      <c r="M96" s="27">
        <f t="shared" si="19"/>
        <v>15</v>
      </c>
      <c r="N96" s="8">
        <f>IF($D96="","",SUMIF('TK COITHI KTHP va Thi TN'!$A:$A,$D96,'TK COITHI KTHP va Thi TN'!$D:$D))</f>
        <v>5.85</v>
      </c>
      <c r="O96" s="8">
        <f>IF($D96="","",SUMIF('TK COITHI KTHP va Thi TN'!$B:$B,$D96,'TK COITHI KTHP va Thi TN'!$D:$D))</f>
        <v>6.8999999999999986</v>
      </c>
      <c r="P96" s="8">
        <f>IF($D96="","",SUMIF('TK COITHI KTHP va Thi TN'!$E:$E,$D96,'TK COITHI KTHP va Thi TN'!$H:$H))</f>
        <v>0</v>
      </c>
      <c r="Q96" s="8">
        <f>IF($D96="","",SUMIF('TK COITHI KTHP va Thi TN'!$F:$F,$D96,'TK COITHI KTHP va Thi TN'!$H:$H))</f>
        <v>0</v>
      </c>
      <c r="R96" s="28">
        <f t="shared" si="20"/>
        <v>12.749999999999998</v>
      </c>
      <c r="S96" s="8">
        <f>IF($D96="","",SUMIF('TK CHAMTHI'!$A:$A,$D96,'TK CHAMTHI'!$C:$C))</f>
        <v>106</v>
      </c>
      <c r="T96" s="8">
        <f>IF($D96="","",SUMIF('TK CHAMTHI'!$B:$B,$D96,'TK CHAMTHI'!$C:$C))</f>
        <v>177</v>
      </c>
      <c r="U96" s="8">
        <f>IF(D96="","",SUMIF('CHAM NV'!B:B,D96,'CHAM NV'!C:C))</f>
        <v>161</v>
      </c>
      <c r="V96" s="9">
        <f t="shared" si="21"/>
        <v>12.200000000000001</v>
      </c>
      <c r="W96" s="8">
        <f>IF($D96="","",SUMIF('TK CHAMTHI'!$D:$D,$D96,'TK CHAMTHI'!$F:$F))</f>
        <v>0</v>
      </c>
      <c r="X96" s="8">
        <f>IF($D96="","",SUMIF('TK CHAMTHI'!$E:$E,$D96,'TK CHAMTHI'!$F:$F))</f>
        <v>0</v>
      </c>
      <c r="Y96" s="8">
        <f>IF(D96="","",SUMIF('CHAM NV'!G:G,D96,'CHAM NV'!H:H))</f>
        <v>0</v>
      </c>
      <c r="Z96" s="9">
        <f t="shared" si="22"/>
        <v>0</v>
      </c>
      <c r="AA96" s="8">
        <f>IF($D96="","",SUMIF('TK CHAMTHI'!$G:$G,$D96,'TK CHAMTHI'!$I:$I))</f>
        <v>0</v>
      </c>
      <c r="AB96" s="8">
        <f>IF($D96="","",SUMIF('TK CHAMTHI'!$H:$H,$D96,'TK CHAMTHI'!$I:$I))</f>
        <v>0</v>
      </c>
      <c r="AC96" s="8">
        <f>IF(D96="","",SUMIF('CHAM NV'!E:E,D96,'CHAM NV'!F:F))</f>
        <v>0</v>
      </c>
      <c r="AD96" s="9">
        <f t="shared" si="23"/>
        <v>0</v>
      </c>
      <c r="AE96" s="8">
        <f>IF($D96="","",SUMIF('TK CHAMTHI'!$J:$J,$D96,'TK CHAMTHI'!$L:$L))</f>
        <v>0</v>
      </c>
      <c r="AF96" s="8">
        <f>IF($D96="","",SUMIF('TK CHAMTHI'!$K:$K,$D96,'TK CHAMTHI'!$L:$L))</f>
        <v>0</v>
      </c>
      <c r="AG96" s="8">
        <f>IF(D96="","",SUMIF('CHAM NV'!I:I,D96,'CHAM NV'!J:J))</f>
        <v>0</v>
      </c>
      <c r="AH96" s="9">
        <f t="shared" si="24"/>
        <v>0</v>
      </c>
      <c r="AI96" s="8">
        <f>IF($D96="","",SUMIF('TK CHAMTHI'!$M:$M,$D96,'TK CHAMTHI'!$O:$O))</f>
        <v>0</v>
      </c>
      <c r="AJ96" s="8">
        <f>IF($D96="","",SUMIF('TK CHAMTHI'!$N:$N,$D96,'TK CHAMTHI'!$O:$O))</f>
        <v>0</v>
      </c>
      <c r="AK96" s="9">
        <f t="shared" si="15"/>
        <v>0</v>
      </c>
      <c r="AL96" s="8">
        <f>IF($D96="","",SUMIF('TK CHAMTHI'!$P:$P,$D96,'TK CHAMTHI'!$R:$R))</f>
        <v>0</v>
      </c>
      <c r="AM96" s="8">
        <f>IF($D96="","",SUMIF('TK CHAMTHI'!$Q:$Q,$D96,'TK CHAMTHI'!$R:$R))</f>
        <v>0</v>
      </c>
      <c r="AN96" s="9">
        <f t="shared" si="16"/>
        <v>0</v>
      </c>
      <c r="AO96" s="8">
        <f>IF(D96="","",SUMIF('TK CHAMTHI'!S:S,D96,'TK CHAMTHI'!U:U))</f>
        <v>0</v>
      </c>
      <c r="AP96" s="8">
        <f>IF(D96="","",SUMIF('TK CHAMTHI'!T:T,D96,'TK CHAMTHI'!U:U))</f>
        <v>0</v>
      </c>
      <c r="AQ96" s="9">
        <f t="shared" si="17"/>
        <v>0</v>
      </c>
      <c r="AR96" s="9">
        <f>IF(D96="","",ROUND(SUMIF('QL THI'!G:G,D96,'QL THI'!H:H),1))</f>
        <v>0</v>
      </c>
      <c r="AS96" s="9">
        <f>IF(D96="","",ROUND(SUMIF('QL THI'!E:E,D96,'QL THI'!F:F),1))</f>
        <v>1.2</v>
      </c>
      <c r="AT96" s="28">
        <f t="shared" si="18"/>
        <v>41.2</v>
      </c>
    </row>
    <row r="97" spans="1:46">
      <c r="A97" s="6">
        <f>IF(D97="","",SUBTOTAL(3,$D$5:D97))</f>
        <v>93</v>
      </c>
      <c r="B97" s="111" t="s">
        <v>735</v>
      </c>
      <c r="C97" s="112" t="s">
        <v>290</v>
      </c>
      <c r="D97" s="113" t="s">
        <v>167</v>
      </c>
      <c r="E97" s="7">
        <f>IF($D97="","",SUMIF('TK DETHI'!$A:$A,$D97,'TK DETHI'!$B:$B))</f>
        <v>0</v>
      </c>
      <c r="F97" s="7">
        <f>IF($D97="","",SUMIF('TK DETHI'!$C:$C,$D97,'TK DETHI'!$D:$D))</f>
        <v>0</v>
      </c>
      <c r="G97" s="7">
        <f>IF($D97="","",SUMIF('TK DETHI'!$E:$E,$D97,'TK DETHI'!$F:$F))</f>
        <v>0</v>
      </c>
      <c r="H97" s="7">
        <f>IF($D97="","",SUMIF('TK DETHI'!$G:$G,$D97,'TK DETHI'!$H:$H))</f>
        <v>0</v>
      </c>
      <c r="I97" s="7">
        <f>IF($D97="","",SUMIF('TK DETHI'!$I:$I,$D97,'TK DETHI'!$J:$J))</f>
        <v>0</v>
      </c>
      <c r="J97" s="7">
        <f>IF($D97="","",SUMIF('TK DETHI'!$K:$K,$D97,'TK DETHI'!$L:$L))</f>
        <v>0</v>
      </c>
      <c r="K97" s="7">
        <f>IF($D97="","",SUMIF('TK DETHI'!$M:$M,$D97,'TK DETHI'!$N:$N))</f>
        <v>0</v>
      </c>
      <c r="L97" s="7">
        <f>IF($D97="","",SUMIF('TK DETHI'!$O:$O,$D97,'TK DETHI'!$P:$P))</f>
        <v>0</v>
      </c>
      <c r="M97" s="27">
        <f t="shared" si="19"/>
        <v>0</v>
      </c>
      <c r="N97" s="8">
        <f>IF($D97="","",SUMIF('TK COITHI KTHP va Thi TN'!$A:$A,$D97,'TK COITHI KTHP va Thi TN'!$D:$D))</f>
        <v>1.35</v>
      </c>
      <c r="O97" s="8">
        <f>IF($D97="","",SUMIF('TK COITHI KTHP va Thi TN'!$B:$B,$D97,'TK COITHI KTHP va Thi TN'!$D:$D))</f>
        <v>4.3499999999999996</v>
      </c>
      <c r="P97" s="8">
        <f>IF($D97="","",SUMIF('TK COITHI KTHP va Thi TN'!$E:$E,$D97,'TK COITHI KTHP va Thi TN'!$H:$H))</f>
        <v>0</v>
      </c>
      <c r="Q97" s="8">
        <f>IF($D97="","",SUMIF('TK COITHI KTHP va Thi TN'!$F:$F,$D97,'TK COITHI KTHP va Thi TN'!$H:$H))</f>
        <v>0</v>
      </c>
      <c r="R97" s="28">
        <f t="shared" si="20"/>
        <v>5.6999999999999993</v>
      </c>
      <c r="S97" s="8">
        <f>IF($D97="","",SUMIF('TK CHAMTHI'!$A:$A,$D97,'TK CHAMTHI'!$C:$C))</f>
        <v>0</v>
      </c>
      <c r="T97" s="8">
        <f>IF($D97="","",SUMIF('TK CHAMTHI'!$B:$B,$D97,'TK CHAMTHI'!$C:$C))</f>
        <v>0</v>
      </c>
      <c r="U97" s="8">
        <f>IF(D97="","",SUMIF('CHAM NV'!B:B,D97,'CHAM NV'!C:C))</f>
        <v>0</v>
      </c>
      <c r="V97" s="9">
        <f t="shared" si="21"/>
        <v>0</v>
      </c>
      <c r="W97" s="8">
        <f>IF($D97="","",SUMIF('TK CHAMTHI'!$D:$D,$D97,'TK CHAMTHI'!$F:$F))</f>
        <v>0</v>
      </c>
      <c r="X97" s="8">
        <f>IF($D97="","",SUMIF('TK CHAMTHI'!$E:$E,$D97,'TK CHAMTHI'!$F:$F))</f>
        <v>0</v>
      </c>
      <c r="Y97" s="8">
        <f>IF(D97="","",SUMIF('CHAM NV'!G:G,D97,'CHAM NV'!H:H))</f>
        <v>0</v>
      </c>
      <c r="Z97" s="9">
        <f t="shared" si="22"/>
        <v>0</v>
      </c>
      <c r="AA97" s="8">
        <f>IF($D97="","",SUMIF('TK CHAMTHI'!$G:$G,$D97,'TK CHAMTHI'!$I:$I))</f>
        <v>0</v>
      </c>
      <c r="AB97" s="8">
        <f>IF($D97="","",SUMIF('TK CHAMTHI'!$H:$H,$D97,'TK CHAMTHI'!$I:$I))</f>
        <v>0</v>
      </c>
      <c r="AC97" s="8">
        <f>IF(D97="","",SUMIF('CHAM NV'!E:E,D97,'CHAM NV'!F:F))</f>
        <v>0</v>
      </c>
      <c r="AD97" s="9">
        <f t="shared" si="23"/>
        <v>0</v>
      </c>
      <c r="AE97" s="8">
        <f>IF($D97="","",SUMIF('TK CHAMTHI'!$J:$J,$D97,'TK CHAMTHI'!$L:$L))</f>
        <v>0</v>
      </c>
      <c r="AF97" s="8">
        <f>IF($D97="","",SUMIF('TK CHAMTHI'!$K:$K,$D97,'TK CHAMTHI'!$L:$L))</f>
        <v>0</v>
      </c>
      <c r="AG97" s="8">
        <f>IF(D97="","",SUMIF('CHAM NV'!I:I,D97,'CHAM NV'!J:J))</f>
        <v>0</v>
      </c>
      <c r="AH97" s="9">
        <f t="shared" si="24"/>
        <v>0</v>
      </c>
      <c r="AI97" s="8">
        <f>IF($D97="","",SUMIF('TK CHAMTHI'!$M:$M,$D97,'TK CHAMTHI'!$O:$O))</f>
        <v>0</v>
      </c>
      <c r="AJ97" s="8">
        <f>IF($D97="","",SUMIF('TK CHAMTHI'!$N:$N,$D97,'TK CHAMTHI'!$O:$O))</f>
        <v>0</v>
      </c>
      <c r="AK97" s="9">
        <f t="shared" si="15"/>
        <v>0</v>
      </c>
      <c r="AL97" s="8">
        <f>IF($D97="","",SUMIF('TK CHAMTHI'!$P:$P,$D97,'TK CHAMTHI'!$R:$R))</f>
        <v>0</v>
      </c>
      <c r="AM97" s="8">
        <f>IF($D97="","",SUMIF('TK CHAMTHI'!$Q:$Q,$D97,'TK CHAMTHI'!$R:$R))</f>
        <v>0</v>
      </c>
      <c r="AN97" s="9">
        <f t="shared" si="16"/>
        <v>0</v>
      </c>
      <c r="AO97" s="8">
        <f>IF(D97="","",SUMIF('TK CHAMTHI'!S:S,D97,'TK CHAMTHI'!U:U))</f>
        <v>0</v>
      </c>
      <c r="AP97" s="8">
        <f>IF(D97="","",SUMIF('TK CHAMTHI'!T:T,D97,'TK CHAMTHI'!U:U))</f>
        <v>0</v>
      </c>
      <c r="AQ97" s="9">
        <f t="shared" si="17"/>
        <v>0</v>
      </c>
      <c r="AR97" s="9">
        <f>IF(D97="","",ROUND(SUMIF('QL THI'!G:G,D97,'QL THI'!H:H),1))</f>
        <v>0</v>
      </c>
      <c r="AS97" s="9">
        <f>IF(D97="","",ROUND(SUMIF('QL THI'!E:E,D97,'QL THI'!F:F),1))</f>
        <v>0</v>
      </c>
      <c r="AT97" s="28">
        <f t="shared" si="18"/>
        <v>5.7</v>
      </c>
    </row>
    <row r="98" spans="1:46">
      <c r="A98" s="6">
        <f>IF(D98="","",SUBTOTAL(3,$D$5:D98))</f>
        <v>94</v>
      </c>
      <c r="B98" s="111" t="s">
        <v>736</v>
      </c>
      <c r="C98" s="112" t="s">
        <v>290</v>
      </c>
      <c r="D98" s="113" t="s">
        <v>65</v>
      </c>
      <c r="E98" s="7">
        <f>IF($D98="","",SUMIF('TK DETHI'!$A:$A,$D98,'TK DETHI'!$B:$B))</f>
        <v>0</v>
      </c>
      <c r="F98" s="7">
        <f>IF($D98="","",SUMIF('TK DETHI'!$C:$C,$D98,'TK DETHI'!$D:$D))</f>
        <v>0</v>
      </c>
      <c r="G98" s="7">
        <f>IF($D98="","",SUMIF('TK DETHI'!$E:$E,$D98,'TK DETHI'!$F:$F))</f>
        <v>0</v>
      </c>
      <c r="H98" s="7">
        <f>IF($D98="","",SUMIF('TK DETHI'!$G:$G,$D98,'TK DETHI'!$H:$H))</f>
        <v>0</v>
      </c>
      <c r="I98" s="7">
        <f>IF($D98="","",SUMIF('TK DETHI'!$I:$I,$D98,'TK DETHI'!$J:$J))</f>
        <v>0</v>
      </c>
      <c r="J98" s="7">
        <f>IF($D98="","",SUMIF('TK DETHI'!$K:$K,$D98,'TK DETHI'!$L:$L))</f>
        <v>0</v>
      </c>
      <c r="K98" s="7">
        <f>IF($D98="","",SUMIF('TK DETHI'!$M:$M,$D98,'TK DETHI'!$N:$N))</f>
        <v>0</v>
      </c>
      <c r="L98" s="7">
        <f>IF($D98="","",SUMIF('TK DETHI'!$O:$O,$D98,'TK DETHI'!$P:$P))</f>
        <v>0</v>
      </c>
      <c r="M98" s="27">
        <f t="shared" si="19"/>
        <v>0</v>
      </c>
      <c r="N98" s="8">
        <f>IF($D98="","",SUMIF('TK COITHI KTHP va Thi TN'!$A:$A,$D98,'TK COITHI KTHP va Thi TN'!$D:$D))</f>
        <v>0</v>
      </c>
      <c r="O98" s="8">
        <f>IF($D98="","",SUMIF('TK COITHI KTHP va Thi TN'!$B:$B,$D98,'TK COITHI KTHP va Thi TN'!$D:$D))</f>
        <v>0</v>
      </c>
      <c r="P98" s="8">
        <f>IF($D98="","",SUMIF('TK COITHI KTHP va Thi TN'!$E:$E,$D98,'TK COITHI KTHP va Thi TN'!$H:$H))</f>
        <v>0</v>
      </c>
      <c r="Q98" s="8">
        <f>IF($D98="","",SUMIF('TK COITHI KTHP va Thi TN'!$F:$F,$D98,'TK COITHI KTHP va Thi TN'!$H:$H))</f>
        <v>0</v>
      </c>
      <c r="R98" s="28">
        <f t="shared" si="20"/>
        <v>0</v>
      </c>
      <c r="S98" s="8">
        <f>IF($D98="","",SUMIF('TK CHAMTHI'!$A:$A,$D98,'TK CHAMTHI'!$C:$C))</f>
        <v>0</v>
      </c>
      <c r="T98" s="8">
        <f>IF($D98="","",SUMIF('TK CHAMTHI'!$B:$B,$D98,'TK CHAMTHI'!$C:$C))</f>
        <v>205</v>
      </c>
      <c r="U98" s="8">
        <f>IF(D98="","",SUMIF('CHAM NV'!B:B,D98,'CHAM NV'!C:C))</f>
        <v>43</v>
      </c>
      <c r="V98" s="9">
        <f t="shared" si="21"/>
        <v>16.2</v>
      </c>
      <c r="W98" s="8">
        <f>IF($D98="","",SUMIF('TK CHAMTHI'!$D:$D,$D98,'TK CHAMTHI'!$F:$F))</f>
        <v>0</v>
      </c>
      <c r="X98" s="8">
        <f>IF($D98="","",SUMIF('TK CHAMTHI'!$E:$E,$D98,'TK CHAMTHI'!$F:$F))</f>
        <v>0</v>
      </c>
      <c r="Y98" s="8">
        <f>IF(D98="","",SUMIF('CHAM NV'!G:G,D98,'CHAM NV'!H:H))</f>
        <v>0</v>
      </c>
      <c r="Z98" s="9">
        <f t="shared" si="22"/>
        <v>0</v>
      </c>
      <c r="AA98" s="8">
        <f>IF($D98="","",SUMIF('TK CHAMTHI'!$G:$G,$D98,'TK CHAMTHI'!$I:$I))</f>
        <v>0</v>
      </c>
      <c r="AB98" s="8">
        <f>IF($D98="","",SUMIF('TK CHAMTHI'!$H:$H,$D98,'TK CHAMTHI'!$I:$I))</f>
        <v>0</v>
      </c>
      <c r="AC98" s="8">
        <f>IF(D98="","",SUMIF('CHAM NV'!E:E,D98,'CHAM NV'!F:F))</f>
        <v>0</v>
      </c>
      <c r="AD98" s="9">
        <f t="shared" si="23"/>
        <v>0</v>
      </c>
      <c r="AE98" s="8">
        <f>IF($D98="","",SUMIF('TK CHAMTHI'!$J:$J,$D98,'TK CHAMTHI'!$L:$L))</f>
        <v>0</v>
      </c>
      <c r="AF98" s="8">
        <f>IF($D98="","",SUMIF('TK CHAMTHI'!$K:$K,$D98,'TK CHAMTHI'!$L:$L))</f>
        <v>0</v>
      </c>
      <c r="AG98" s="8">
        <f>IF(D98="","",SUMIF('CHAM NV'!I:I,D98,'CHAM NV'!J:J))</f>
        <v>0</v>
      </c>
      <c r="AH98" s="9">
        <f t="shared" si="24"/>
        <v>0</v>
      </c>
      <c r="AI98" s="8">
        <f>IF($D98="","",SUMIF('TK CHAMTHI'!$M:$M,$D98,'TK CHAMTHI'!$O:$O))</f>
        <v>0</v>
      </c>
      <c r="AJ98" s="8">
        <f>IF($D98="","",SUMIF('TK CHAMTHI'!$N:$N,$D98,'TK CHAMTHI'!$O:$O))</f>
        <v>0</v>
      </c>
      <c r="AK98" s="9">
        <f t="shared" si="15"/>
        <v>0</v>
      </c>
      <c r="AL98" s="8">
        <f>IF($D98="","",SUMIF('TK CHAMTHI'!$P:$P,$D98,'TK CHAMTHI'!$R:$R))</f>
        <v>0</v>
      </c>
      <c r="AM98" s="8">
        <f>IF($D98="","",SUMIF('TK CHAMTHI'!$Q:$Q,$D98,'TK CHAMTHI'!$R:$R))</f>
        <v>0</v>
      </c>
      <c r="AN98" s="9">
        <f t="shared" si="16"/>
        <v>0</v>
      </c>
      <c r="AO98" s="8">
        <f>IF(D98="","",SUMIF('TK CHAMTHI'!S:S,D98,'TK CHAMTHI'!U:U))</f>
        <v>0</v>
      </c>
      <c r="AP98" s="8">
        <f>IF(D98="","",SUMIF('TK CHAMTHI'!T:T,D98,'TK CHAMTHI'!U:U))</f>
        <v>0</v>
      </c>
      <c r="AQ98" s="9">
        <f t="shared" si="17"/>
        <v>0</v>
      </c>
      <c r="AR98" s="9">
        <f>IF(D98="","",ROUND(SUMIF('QL THI'!G:G,D98,'QL THI'!H:H),1))</f>
        <v>0</v>
      </c>
      <c r="AS98" s="9">
        <f>IF(D98="","",ROUND(SUMIF('QL THI'!E:E,D98,'QL THI'!F:F),1))</f>
        <v>0</v>
      </c>
      <c r="AT98" s="28">
        <f t="shared" si="18"/>
        <v>16.2</v>
      </c>
    </row>
    <row r="99" spans="1:46">
      <c r="A99" s="6">
        <f>IF(D99="","",SUBTOTAL(3,$D$5:D99))</f>
        <v>95</v>
      </c>
      <c r="B99" s="111" t="s">
        <v>856</v>
      </c>
      <c r="C99" s="112" t="s">
        <v>291</v>
      </c>
      <c r="D99" s="113" t="s">
        <v>191</v>
      </c>
      <c r="E99" s="7">
        <f>IF($D99="","",SUMIF('TK DETHI'!$A:$A,$D99,'TK DETHI'!$B:$B))</f>
        <v>0</v>
      </c>
      <c r="F99" s="7">
        <f>IF($D99="","",SUMIF('TK DETHI'!$C:$C,$D99,'TK DETHI'!$D:$D))</f>
        <v>0</v>
      </c>
      <c r="G99" s="7">
        <f>IF($D99="","",SUMIF('TK DETHI'!$E:$E,$D99,'TK DETHI'!$F:$F))</f>
        <v>0</v>
      </c>
      <c r="H99" s="7">
        <f>IF($D99="","",SUMIF('TK DETHI'!$G:$G,$D99,'TK DETHI'!$H:$H))</f>
        <v>0</v>
      </c>
      <c r="I99" s="7">
        <f>IF($D99="","",SUMIF('TK DETHI'!$I:$I,$D99,'TK DETHI'!$J:$J))</f>
        <v>0</v>
      </c>
      <c r="J99" s="7">
        <f>IF($D99="","",SUMIF('TK DETHI'!$K:$K,$D99,'TK DETHI'!$L:$L))</f>
        <v>0</v>
      </c>
      <c r="K99" s="7">
        <f>IF($D99="","",SUMIF('TK DETHI'!$M:$M,$D99,'TK DETHI'!$N:$N))</f>
        <v>0</v>
      </c>
      <c r="L99" s="7">
        <f>IF($D99="","",SUMIF('TK DETHI'!$O:$O,$D99,'TK DETHI'!$P:$P))</f>
        <v>0</v>
      </c>
      <c r="M99" s="27">
        <f t="shared" si="19"/>
        <v>0</v>
      </c>
      <c r="N99" s="8">
        <f>IF($D99="","",SUMIF('TK COITHI KTHP va Thi TN'!$A:$A,$D99,'TK COITHI KTHP va Thi TN'!$D:$D))</f>
        <v>4.3500000000000005</v>
      </c>
      <c r="O99" s="8">
        <f>IF($D99="","",SUMIF('TK COITHI KTHP va Thi TN'!$B:$B,$D99,'TK COITHI KTHP va Thi TN'!$D:$D))</f>
        <v>6</v>
      </c>
      <c r="P99" s="8">
        <f>IF($D99="","",SUMIF('TK COITHI KTHP va Thi TN'!$E:$E,$D99,'TK COITHI KTHP va Thi TN'!$H:$H))</f>
        <v>0</v>
      </c>
      <c r="Q99" s="8">
        <f>IF($D99="","",SUMIF('TK COITHI KTHP va Thi TN'!$F:$F,$D99,'TK COITHI KTHP va Thi TN'!$H:$H))</f>
        <v>0</v>
      </c>
      <c r="R99" s="28">
        <f t="shared" si="20"/>
        <v>10.350000000000001</v>
      </c>
      <c r="S99" s="8">
        <f>IF($D99="","",SUMIF('TK CHAMTHI'!$A:$A,$D99,'TK CHAMTHI'!$C:$C))</f>
        <v>0</v>
      </c>
      <c r="T99" s="8">
        <f>IF($D99="","",SUMIF('TK CHAMTHI'!$B:$B,$D99,'TK CHAMTHI'!$C:$C))</f>
        <v>0</v>
      </c>
      <c r="U99" s="8">
        <f>IF(D99="","",SUMIF('CHAM NV'!B:B,D99,'CHAM NV'!C:C))</f>
        <v>0</v>
      </c>
      <c r="V99" s="9">
        <f t="shared" si="21"/>
        <v>0</v>
      </c>
      <c r="W99" s="8">
        <f>IF($D99="","",SUMIF('TK CHAMTHI'!$D:$D,$D99,'TK CHAMTHI'!$F:$F))</f>
        <v>0</v>
      </c>
      <c r="X99" s="8">
        <f>IF($D99="","",SUMIF('TK CHAMTHI'!$E:$E,$D99,'TK CHAMTHI'!$F:$F))</f>
        <v>0</v>
      </c>
      <c r="Y99" s="8">
        <f>IF(D99="","",SUMIF('CHAM NV'!G:G,D99,'CHAM NV'!H:H))</f>
        <v>0</v>
      </c>
      <c r="Z99" s="9">
        <f t="shared" si="22"/>
        <v>0</v>
      </c>
      <c r="AA99" s="8">
        <f>IF($D99="","",SUMIF('TK CHAMTHI'!$G:$G,$D99,'TK CHAMTHI'!$I:$I))</f>
        <v>0</v>
      </c>
      <c r="AB99" s="8">
        <f>IF($D99="","",SUMIF('TK CHAMTHI'!$H:$H,$D99,'TK CHAMTHI'!$I:$I))</f>
        <v>0</v>
      </c>
      <c r="AC99" s="8">
        <f>IF(D99="","",SUMIF('CHAM NV'!E:E,D99,'CHAM NV'!F:F))</f>
        <v>0</v>
      </c>
      <c r="AD99" s="9">
        <f t="shared" si="23"/>
        <v>0</v>
      </c>
      <c r="AE99" s="8">
        <f>IF($D99="","",SUMIF('TK CHAMTHI'!$J:$J,$D99,'TK CHAMTHI'!$L:$L))</f>
        <v>0</v>
      </c>
      <c r="AF99" s="8">
        <f>IF($D99="","",SUMIF('TK CHAMTHI'!$K:$K,$D99,'TK CHAMTHI'!$L:$L))</f>
        <v>0</v>
      </c>
      <c r="AG99" s="8">
        <f>IF(D99="","",SUMIF('CHAM NV'!I:I,D99,'CHAM NV'!J:J))</f>
        <v>0</v>
      </c>
      <c r="AH99" s="9">
        <f t="shared" si="24"/>
        <v>0</v>
      </c>
      <c r="AI99" s="8">
        <f>IF($D99="","",SUMIF('TK CHAMTHI'!$M:$M,$D99,'TK CHAMTHI'!$O:$O))</f>
        <v>0</v>
      </c>
      <c r="AJ99" s="8">
        <f>IF($D99="","",SUMIF('TK CHAMTHI'!$N:$N,$D99,'TK CHAMTHI'!$O:$O))</f>
        <v>0</v>
      </c>
      <c r="AK99" s="9">
        <f t="shared" si="15"/>
        <v>0</v>
      </c>
      <c r="AL99" s="8">
        <f>IF($D99="","",SUMIF('TK CHAMTHI'!$P:$P,$D99,'TK CHAMTHI'!$R:$R))</f>
        <v>0</v>
      </c>
      <c r="AM99" s="8">
        <f>IF($D99="","",SUMIF('TK CHAMTHI'!$Q:$Q,$D99,'TK CHAMTHI'!$R:$R))</f>
        <v>0</v>
      </c>
      <c r="AN99" s="9">
        <f t="shared" si="16"/>
        <v>0</v>
      </c>
      <c r="AO99" s="8">
        <f>IF(D99="","",SUMIF('TK CHAMTHI'!S:S,D99,'TK CHAMTHI'!U:U))</f>
        <v>0</v>
      </c>
      <c r="AP99" s="8">
        <f>IF(D99="","",SUMIF('TK CHAMTHI'!T:T,D99,'TK CHAMTHI'!U:U))</f>
        <v>0</v>
      </c>
      <c r="AQ99" s="9">
        <f t="shared" si="17"/>
        <v>0</v>
      </c>
      <c r="AR99" s="9">
        <f>IF(D99="","",ROUND(SUMIF('QL THI'!G:G,D99,'QL THI'!H:H),1))</f>
        <v>0</v>
      </c>
      <c r="AS99" s="9">
        <f>IF(D99="","",ROUND(SUMIF('QL THI'!E:E,D99,'QL THI'!F:F),1))</f>
        <v>1.2</v>
      </c>
      <c r="AT99" s="28">
        <f t="shared" si="18"/>
        <v>11.6</v>
      </c>
    </row>
    <row r="100" spans="1:46">
      <c r="A100" s="6">
        <f>IF(D100="","",SUBTOTAL(3,$D$5:D100))</f>
        <v>96</v>
      </c>
      <c r="B100" s="111" t="s">
        <v>849</v>
      </c>
      <c r="C100" s="112" t="s">
        <v>291</v>
      </c>
      <c r="D100" s="113" t="s">
        <v>348</v>
      </c>
      <c r="E100" s="7">
        <f>IF($D100="","",SUMIF('TK DETHI'!$A:$A,$D100,'TK DETHI'!$B:$B))</f>
        <v>10</v>
      </c>
      <c r="F100" s="7">
        <f>IF($D100="","",SUMIF('TK DETHI'!$C:$C,$D100,'TK DETHI'!$D:$D))</f>
        <v>2</v>
      </c>
      <c r="G100" s="7">
        <f>IF($D100="","",SUMIF('TK DETHI'!$E:$E,$D100,'TK DETHI'!$F:$F))</f>
        <v>0</v>
      </c>
      <c r="H100" s="7">
        <f>IF($D100="","",SUMIF('TK DETHI'!$G:$G,$D100,'TK DETHI'!$H:$H))</f>
        <v>0</v>
      </c>
      <c r="I100" s="7">
        <f>IF($D100="","",SUMIF('TK DETHI'!$I:$I,$D100,'TK DETHI'!$J:$J))</f>
        <v>0</v>
      </c>
      <c r="J100" s="7">
        <f>IF($D100="","",SUMIF('TK DETHI'!$K:$K,$D100,'TK DETHI'!$L:$L))</f>
        <v>0</v>
      </c>
      <c r="K100" s="7">
        <f>IF($D100="","",SUMIF('TK DETHI'!$M:$M,$D100,'TK DETHI'!$N:$N))</f>
        <v>0</v>
      </c>
      <c r="L100" s="7">
        <f>IF($D100="","",SUMIF('TK DETHI'!$O:$O,$D100,'TK DETHI'!$P:$P))</f>
        <v>0</v>
      </c>
      <c r="M100" s="27">
        <f t="shared" si="19"/>
        <v>13</v>
      </c>
      <c r="N100" s="8">
        <f>IF($D100="","",SUMIF('TK COITHI KTHP va Thi TN'!$A:$A,$D100,'TK COITHI KTHP va Thi TN'!$D:$D))</f>
        <v>6.1499999999999995</v>
      </c>
      <c r="O100" s="8">
        <f>IF($D100="","",SUMIF('TK COITHI KTHP va Thi TN'!$B:$B,$D100,'TK COITHI KTHP va Thi TN'!$D:$D))</f>
        <v>4.05</v>
      </c>
      <c r="P100" s="8">
        <f>IF($D100="","",SUMIF('TK COITHI KTHP va Thi TN'!$E:$E,$D100,'TK COITHI KTHP va Thi TN'!$H:$H))</f>
        <v>0</v>
      </c>
      <c r="Q100" s="8">
        <f>IF($D100="","",SUMIF('TK COITHI KTHP va Thi TN'!$F:$F,$D100,'TK COITHI KTHP va Thi TN'!$H:$H))</f>
        <v>0</v>
      </c>
      <c r="R100" s="28">
        <f t="shared" si="20"/>
        <v>10.199999999999999</v>
      </c>
      <c r="S100" s="8">
        <f>IF($D100="","",SUMIF('TK CHAMTHI'!$A:$A,$D100,'TK CHAMTHI'!$C:$C))</f>
        <v>288</v>
      </c>
      <c r="T100" s="8">
        <f>IF($D100="","",SUMIF('TK CHAMTHI'!$B:$B,$D100,'TK CHAMTHI'!$C:$C))</f>
        <v>142</v>
      </c>
      <c r="U100" s="8">
        <f>IF(D100="","",SUMIF('CHAM NV'!B:B,D100,'CHAM NV'!C:C))</f>
        <v>230</v>
      </c>
      <c r="V100" s="9">
        <f t="shared" si="21"/>
        <v>20</v>
      </c>
      <c r="W100" s="8">
        <f>IF($D100="","",SUMIF('TK CHAMTHI'!$D:$D,$D100,'TK CHAMTHI'!$F:$F))</f>
        <v>0</v>
      </c>
      <c r="X100" s="8">
        <f>IF($D100="","",SUMIF('TK CHAMTHI'!$E:$E,$D100,'TK CHAMTHI'!$F:$F))</f>
        <v>0</v>
      </c>
      <c r="Y100" s="8">
        <f>IF(D100="","",SUMIF('CHAM NV'!G:G,D100,'CHAM NV'!H:H))</f>
        <v>0</v>
      </c>
      <c r="Z100" s="9">
        <f t="shared" si="22"/>
        <v>0</v>
      </c>
      <c r="AA100" s="8">
        <f>IF($D100="","",SUMIF('TK CHAMTHI'!$G:$G,$D100,'TK CHAMTHI'!$I:$I))</f>
        <v>0</v>
      </c>
      <c r="AB100" s="8">
        <f>IF($D100="","",SUMIF('TK CHAMTHI'!$H:$H,$D100,'TK CHAMTHI'!$I:$I))</f>
        <v>0</v>
      </c>
      <c r="AC100" s="8">
        <f>IF(D100="","",SUMIF('CHAM NV'!E:E,D100,'CHAM NV'!F:F))</f>
        <v>0</v>
      </c>
      <c r="AD100" s="9">
        <f t="shared" si="23"/>
        <v>0</v>
      </c>
      <c r="AE100" s="8">
        <f>IF($D100="","",SUMIF('TK CHAMTHI'!$J:$J,$D100,'TK CHAMTHI'!$L:$L))</f>
        <v>0</v>
      </c>
      <c r="AF100" s="8">
        <f>IF($D100="","",SUMIF('TK CHAMTHI'!$K:$K,$D100,'TK CHAMTHI'!$L:$L))</f>
        <v>0</v>
      </c>
      <c r="AG100" s="8">
        <f>IF(D100="","",SUMIF('CHAM NV'!I:I,D100,'CHAM NV'!J:J))</f>
        <v>0</v>
      </c>
      <c r="AH100" s="9">
        <f t="shared" si="24"/>
        <v>0</v>
      </c>
      <c r="AI100" s="8">
        <f>IF($D100="","",SUMIF('TK CHAMTHI'!$M:$M,$D100,'TK CHAMTHI'!$O:$O))</f>
        <v>0</v>
      </c>
      <c r="AJ100" s="8">
        <f>IF($D100="","",SUMIF('TK CHAMTHI'!$N:$N,$D100,'TK CHAMTHI'!$O:$O))</f>
        <v>0</v>
      </c>
      <c r="AK100" s="9">
        <f t="shared" si="15"/>
        <v>0</v>
      </c>
      <c r="AL100" s="8">
        <f>IF($D100="","",SUMIF('TK CHAMTHI'!$P:$P,$D100,'TK CHAMTHI'!$R:$R))</f>
        <v>0</v>
      </c>
      <c r="AM100" s="8">
        <f>IF($D100="","",SUMIF('TK CHAMTHI'!$Q:$Q,$D100,'TK CHAMTHI'!$R:$R))</f>
        <v>0</v>
      </c>
      <c r="AN100" s="9">
        <f t="shared" si="16"/>
        <v>0</v>
      </c>
      <c r="AO100" s="8">
        <f>IF(D100="","",SUMIF('TK CHAMTHI'!S:S,D100,'TK CHAMTHI'!U:U))</f>
        <v>0</v>
      </c>
      <c r="AP100" s="8">
        <f>IF(D100="","",SUMIF('TK CHAMTHI'!T:T,D100,'TK CHAMTHI'!U:U))</f>
        <v>0</v>
      </c>
      <c r="AQ100" s="9">
        <f t="shared" si="17"/>
        <v>0</v>
      </c>
      <c r="AR100" s="9">
        <f>IF(D100="","",ROUND(SUMIF('QL THI'!G:G,D100,'QL THI'!H:H),1))</f>
        <v>0</v>
      </c>
      <c r="AS100" s="9">
        <f>IF(D100="","",ROUND(SUMIF('QL THI'!E:E,D100,'QL THI'!F:F),1))</f>
        <v>0.5</v>
      </c>
      <c r="AT100" s="28">
        <f t="shared" si="18"/>
        <v>43.7</v>
      </c>
    </row>
    <row r="101" spans="1:46">
      <c r="A101" s="6">
        <f>IF(D101="","",SUBTOTAL(3,$D$5:D101))</f>
        <v>97</v>
      </c>
      <c r="B101" s="111" t="s">
        <v>986</v>
      </c>
      <c r="C101" s="112" t="s">
        <v>291</v>
      </c>
      <c r="D101" s="113" t="s">
        <v>969</v>
      </c>
      <c r="E101" s="7">
        <f>IF($D101="","",SUMIF('TK DETHI'!$A:$A,$D101,'TK DETHI'!$B:$B))</f>
        <v>0</v>
      </c>
      <c r="F101" s="7">
        <f>IF($D101="","",SUMIF('TK DETHI'!$C:$C,$D101,'TK DETHI'!$D:$D))</f>
        <v>0</v>
      </c>
      <c r="G101" s="7">
        <f>IF($D101="","",SUMIF('TK DETHI'!$E:$E,$D101,'TK DETHI'!$F:$F))</f>
        <v>0</v>
      </c>
      <c r="H101" s="7">
        <f>IF($D101="","",SUMIF('TK DETHI'!$G:$G,$D101,'TK DETHI'!$H:$H))</f>
        <v>0</v>
      </c>
      <c r="I101" s="7">
        <f>IF($D101="","",SUMIF('TK DETHI'!$I:$I,$D101,'TK DETHI'!$J:$J))</f>
        <v>0</v>
      </c>
      <c r="J101" s="7">
        <f>IF($D101="","",SUMIF('TK DETHI'!$K:$K,$D101,'TK DETHI'!$L:$L))</f>
        <v>0</v>
      </c>
      <c r="K101" s="7">
        <f>IF($D101="","",SUMIF('TK DETHI'!$M:$M,$D101,'TK DETHI'!$N:$N))</f>
        <v>0</v>
      </c>
      <c r="L101" s="7">
        <f>IF($D101="","",SUMIF('TK DETHI'!$O:$O,$D101,'TK DETHI'!$P:$P))</f>
        <v>0</v>
      </c>
      <c r="M101" s="27">
        <f t="shared" si="19"/>
        <v>0</v>
      </c>
      <c r="N101" s="8">
        <f>IF($D101="","",SUMIF('TK COITHI KTHP va Thi TN'!$A:$A,$D101,'TK COITHI KTHP va Thi TN'!$D:$D))</f>
        <v>1.7999999999999998</v>
      </c>
      <c r="O101" s="8">
        <f>IF($D101="","",SUMIF('TK COITHI KTHP va Thi TN'!$B:$B,$D101,'TK COITHI KTHP va Thi TN'!$D:$D))</f>
        <v>3.45</v>
      </c>
      <c r="P101" s="8">
        <f>IF($D101="","",SUMIF('TK COITHI KTHP va Thi TN'!$E:$E,$D101,'TK COITHI KTHP va Thi TN'!$H:$H))</f>
        <v>0</v>
      </c>
      <c r="Q101" s="8">
        <f>IF($D101="","",SUMIF('TK COITHI KTHP va Thi TN'!$F:$F,$D101,'TK COITHI KTHP va Thi TN'!$H:$H))</f>
        <v>0</v>
      </c>
      <c r="R101" s="28">
        <f t="shared" si="20"/>
        <v>5.25</v>
      </c>
      <c r="S101" s="8">
        <f>IF($D101="","",SUMIF('TK CHAMTHI'!$A:$A,$D101,'TK CHAMTHI'!$C:$C))</f>
        <v>64</v>
      </c>
      <c r="T101" s="8">
        <f>IF($D101="","",SUMIF('TK CHAMTHI'!$B:$B,$D101,'TK CHAMTHI'!$C:$C))</f>
        <v>0</v>
      </c>
      <c r="U101" s="8" t="str">
        <f>'CƠ KHÍ'!S24</f>
        <v/>
      </c>
      <c r="V101" s="9" t="e">
        <f t="shared" si="21"/>
        <v>#VALUE!</v>
      </c>
      <c r="W101" s="8">
        <f>IF($D101="","",SUMIF('TK CHAMTHI'!$D:$D,$D101,'TK CHAMTHI'!$F:$F))</f>
        <v>0</v>
      </c>
      <c r="X101" s="8">
        <f>IF($D101="","",SUMIF('TK CHAMTHI'!$E:$E,$D101,'TK CHAMTHI'!$F:$F))</f>
        <v>0</v>
      </c>
      <c r="Y101" s="8">
        <f>IF(D101="","",SUMIF('CHAM NV'!G:G,D101,'CHAM NV'!H:H))</f>
        <v>0</v>
      </c>
      <c r="Z101" s="9">
        <f t="shared" si="22"/>
        <v>0</v>
      </c>
      <c r="AA101" s="8">
        <f>IF($D101="","",SUMIF('TK CHAMTHI'!$G:$G,$D101,'TK CHAMTHI'!$I:$I))</f>
        <v>0</v>
      </c>
      <c r="AB101" s="8">
        <f>IF($D101="","",SUMIF('TK CHAMTHI'!$H:$H,$D101,'TK CHAMTHI'!$I:$I))</f>
        <v>0</v>
      </c>
      <c r="AC101" s="8">
        <f>IF(D101="","",SUMIF('CHAM NV'!E:E,D101,'CHAM NV'!F:F))</f>
        <v>0</v>
      </c>
      <c r="AD101" s="9">
        <f t="shared" si="23"/>
        <v>0</v>
      </c>
      <c r="AE101" s="8">
        <f>IF($D101="","",SUMIF('TK CHAMTHI'!$J:$J,$D101,'TK CHAMTHI'!$L:$L))</f>
        <v>0</v>
      </c>
      <c r="AF101" s="8">
        <f>IF($D101="","",SUMIF('TK CHAMTHI'!$K:$K,$D101,'TK CHAMTHI'!$L:$L))</f>
        <v>0</v>
      </c>
      <c r="AG101" s="8">
        <f>IF(D101="","",SUMIF('CHAM NV'!I:I,D101,'CHAM NV'!J:J))</f>
        <v>0</v>
      </c>
      <c r="AH101" s="9">
        <f t="shared" si="24"/>
        <v>0</v>
      </c>
      <c r="AI101" s="8">
        <f>IF($D101="","",SUMIF('TK CHAMTHI'!$M:$M,$D101,'TK CHAMTHI'!$O:$O))</f>
        <v>0</v>
      </c>
      <c r="AJ101" s="8">
        <f>IF($D101="","",SUMIF('TK CHAMTHI'!$N:$N,$D101,'TK CHAMTHI'!$O:$O))</f>
        <v>0</v>
      </c>
      <c r="AK101" s="9">
        <f t="shared" si="15"/>
        <v>0</v>
      </c>
      <c r="AL101" s="8">
        <f>IF($D101="","",SUMIF('TK CHAMTHI'!$P:$P,$D101,'TK CHAMTHI'!$R:$R))</f>
        <v>0</v>
      </c>
      <c r="AM101" s="8">
        <f>IF($D101="","",SUMIF('TK CHAMTHI'!$Q:$Q,$D101,'TK CHAMTHI'!$R:$R))</f>
        <v>0</v>
      </c>
      <c r="AN101" s="9">
        <f t="shared" si="16"/>
        <v>0</v>
      </c>
      <c r="AO101" s="8">
        <f>IF(D101="","",SUMIF('TK CHAMTHI'!S:S,D101,'TK CHAMTHI'!U:U))</f>
        <v>0</v>
      </c>
      <c r="AP101" s="8">
        <f>IF(D101="","",SUMIF('TK CHAMTHI'!T:T,D101,'TK CHAMTHI'!U:U))</f>
        <v>0</v>
      </c>
      <c r="AQ101" s="9">
        <f t="shared" si="17"/>
        <v>0</v>
      </c>
      <c r="AR101" s="9">
        <f>IF(D101="","",ROUND(SUMIF('QL THI'!G:G,D101,'QL THI'!H:H),1))</f>
        <v>0</v>
      </c>
      <c r="AS101" s="9">
        <f>IF(D101="","",ROUND(SUMIF('QL THI'!E:E,D101,'QL THI'!F:F),1))</f>
        <v>0.9</v>
      </c>
      <c r="AT101" s="28" t="e">
        <f t="shared" si="18"/>
        <v>#VALUE!</v>
      </c>
    </row>
    <row r="102" spans="1:46">
      <c r="A102" s="6">
        <f>IF(D102="","",SUBTOTAL(3,$D$5:D102))</f>
        <v>98</v>
      </c>
      <c r="B102" s="111" t="s">
        <v>850</v>
      </c>
      <c r="C102" s="112" t="s">
        <v>291</v>
      </c>
      <c r="D102" s="113" t="s">
        <v>21</v>
      </c>
      <c r="E102" s="7">
        <f>IF($D102="","",SUMIF('TK DETHI'!$A:$A,$D102,'TK DETHI'!$B:$B))</f>
        <v>4</v>
      </c>
      <c r="F102" s="7">
        <f>IF($D102="","",SUMIF('TK DETHI'!$C:$C,$D102,'TK DETHI'!$D:$D))</f>
        <v>0</v>
      </c>
      <c r="G102" s="7">
        <f>IF($D102="","",SUMIF('TK DETHI'!$E:$E,$D102,'TK DETHI'!$F:$F))</f>
        <v>0</v>
      </c>
      <c r="H102" s="7">
        <f>IF($D102="","",SUMIF('TK DETHI'!$G:$G,$D102,'TK DETHI'!$H:$H))</f>
        <v>0</v>
      </c>
      <c r="I102" s="7">
        <f>IF($D102="","",SUMIF('TK DETHI'!$I:$I,$D102,'TK DETHI'!$J:$J))</f>
        <v>0</v>
      </c>
      <c r="J102" s="7">
        <f>IF($D102="","",SUMIF('TK DETHI'!$K:$K,$D102,'TK DETHI'!$L:$L))</f>
        <v>0</v>
      </c>
      <c r="K102" s="7">
        <f>IF($D102="","",SUMIF('TK DETHI'!$M:$M,$D102,'TK DETHI'!$N:$N))</f>
        <v>0</v>
      </c>
      <c r="L102" s="7">
        <f>IF($D102="","",SUMIF('TK DETHI'!$O:$O,$D102,'TK DETHI'!$P:$P))</f>
        <v>0</v>
      </c>
      <c r="M102" s="27">
        <f t="shared" si="19"/>
        <v>4</v>
      </c>
      <c r="N102" s="8">
        <f>IF($D102="","",SUMIF('TK COITHI KTHP va Thi TN'!$A:$A,$D102,'TK COITHI KTHP va Thi TN'!$D:$D))</f>
        <v>2.5500000000000003</v>
      </c>
      <c r="O102" s="8">
        <f>IF($D102="","",SUMIF('TK COITHI KTHP va Thi TN'!$B:$B,$D102,'TK COITHI KTHP va Thi TN'!$D:$D))</f>
        <v>4.05</v>
      </c>
      <c r="P102" s="8">
        <f>IF($D102="","",SUMIF('TK COITHI KTHP va Thi TN'!$E:$E,$D102,'TK COITHI KTHP va Thi TN'!$H:$H))</f>
        <v>0</v>
      </c>
      <c r="Q102" s="8">
        <f>IF($D102="","",SUMIF('TK COITHI KTHP va Thi TN'!$F:$F,$D102,'TK COITHI KTHP va Thi TN'!$H:$H))</f>
        <v>0</v>
      </c>
      <c r="R102" s="28">
        <f t="shared" si="20"/>
        <v>6.6</v>
      </c>
      <c r="S102" s="8">
        <f>IF($D102="","",SUMIF('TK CHAMTHI'!$A:$A,$D102,'TK CHAMTHI'!$C:$C))</f>
        <v>90</v>
      </c>
      <c r="T102" s="8">
        <f>IF($D102="","",SUMIF('TK CHAMTHI'!$B:$B,$D102,'TK CHAMTHI'!$C:$C))</f>
        <v>56</v>
      </c>
      <c r="U102" s="8">
        <f>IF(D102="","",SUMIF('CHAM NV'!B:B,D102,'CHAM NV'!C:C))</f>
        <v>67</v>
      </c>
      <c r="V102" s="9">
        <f t="shared" si="21"/>
        <v>7.9</v>
      </c>
      <c r="W102" s="8">
        <f>IF($D102="","",SUMIF('TK CHAMTHI'!$D:$D,$D102,'TK CHAMTHI'!$F:$F))</f>
        <v>0</v>
      </c>
      <c r="X102" s="8">
        <f>IF($D102="","",SUMIF('TK CHAMTHI'!$E:$E,$D102,'TK CHAMTHI'!$F:$F))</f>
        <v>0</v>
      </c>
      <c r="Y102" s="8">
        <f>IF(D102="","",SUMIF('CHAM NV'!G:G,D102,'CHAM NV'!H:H))</f>
        <v>0</v>
      </c>
      <c r="Z102" s="9">
        <f t="shared" si="22"/>
        <v>0</v>
      </c>
      <c r="AA102" s="8">
        <f>IF($D102="","",SUMIF('TK CHAMTHI'!$G:$G,$D102,'TK CHAMTHI'!$I:$I))</f>
        <v>0</v>
      </c>
      <c r="AB102" s="8">
        <f>IF($D102="","",SUMIF('TK CHAMTHI'!$H:$H,$D102,'TK CHAMTHI'!$I:$I))</f>
        <v>0</v>
      </c>
      <c r="AC102" s="8">
        <f>IF(D102="","",SUMIF('CHAM NV'!E:E,D102,'CHAM NV'!F:F))</f>
        <v>0</v>
      </c>
      <c r="AD102" s="9">
        <f t="shared" si="23"/>
        <v>0</v>
      </c>
      <c r="AE102" s="8">
        <f>IF($D102="","",SUMIF('TK CHAMTHI'!$J:$J,$D102,'TK CHAMTHI'!$L:$L))</f>
        <v>0</v>
      </c>
      <c r="AF102" s="8">
        <f>IF($D102="","",SUMIF('TK CHAMTHI'!$K:$K,$D102,'TK CHAMTHI'!$L:$L))</f>
        <v>0</v>
      </c>
      <c r="AG102" s="8">
        <f>IF(D102="","",SUMIF('CHAM NV'!I:I,D102,'CHAM NV'!J:J))</f>
        <v>0</v>
      </c>
      <c r="AH102" s="9">
        <f t="shared" si="24"/>
        <v>0</v>
      </c>
      <c r="AI102" s="8">
        <f>IF($D102="","",SUMIF('TK CHAMTHI'!$M:$M,$D102,'TK CHAMTHI'!$O:$O))</f>
        <v>0</v>
      </c>
      <c r="AJ102" s="8">
        <f>IF($D102="","",SUMIF('TK CHAMTHI'!$N:$N,$D102,'TK CHAMTHI'!$O:$O))</f>
        <v>0</v>
      </c>
      <c r="AK102" s="9">
        <f t="shared" si="15"/>
        <v>0</v>
      </c>
      <c r="AL102" s="8">
        <f>IF($D102="","",SUMIF('TK CHAMTHI'!$P:$P,$D102,'TK CHAMTHI'!$R:$R))</f>
        <v>0</v>
      </c>
      <c r="AM102" s="8">
        <f>IF($D102="","",SUMIF('TK CHAMTHI'!$Q:$Q,$D102,'TK CHAMTHI'!$R:$R))</f>
        <v>0</v>
      </c>
      <c r="AN102" s="9">
        <f t="shared" si="16"/>
        <v>0</v>
      </c>
      <c r="AO102" s="8">
        <f>IF(D102="","",SUMIF('TK CHAMTHI'!S:S,D102,'TK CHAMTHI'!U:U))</f>
        <v>0</v>
      </c>
      <c r="AP102" s="8">
        <f>IF(D102="","",SUMIF('TK CHAMTHI'!T:T,D102,'TK CHAMTHI'!U:U))</f>
        <v>0</v>
      </c>
      <c r="AQ102" s="9">
        <f t="shared" si="17"/>
        <v>0</v>
      </c>
      <c r="AR102" s="9">
        <f>IF(D102="","",ROUND(SUMIF('QL THI'!G:G,D102,'QL THI'!H:H),1))</f>
        <v>0</v>
      </c>
      <c r="AS102" s="9">
        <f>IF(D102="","",ROUND(SUMIF('QL THI'!E:E,D102,'QL THI'!F:F),1))</f>
        <v>2.6</v>
      </c>
      <c r="AT102" s="28">
        <f t="shared" si="18"/>
        <v>21.1</v>
      </c>
    </row>
    <row r="103" spans="1:46">
      <c r="A103" s="6">
        <f>IF(D103="","",SUBTOTAL(3,$D$5:D103))</f>
        <v>99</v>
      </c>
      <c r="B103" s="111" t="s">
        <v>852</v>
      </c>
      <c r="C103" s="112" t="s">
        <v>291</v>
      </c>
      <c r="D103" s="113" t="s">
        <v>1024</v>
      </c>
      <c r="E103" s="7">
        <f>IF($D103="","",SUMIF('TK DETHI'!$A:$A,$D103,'TK DETHI'!$B:$B))</f>
        <v>2</v>
      </c>
      <c r="F103" s="7">
        <f>IF($D103="","",SUMIF('TK DETHI'!$C:$C,$D103,'TK DETHI'!$D:$D))</f>
        <v>4</v>
      </c>
      <c r="G103" s="7">
        <f>IF($D103="","",SUMIF('TK DETHI'!$E:$E,$D103,'TK DETHI'!$F:$F))</f>
        <v>0</v>
      </c>
      <c r="H103" s="7">
        <f>IF($D103="","",SUMIF('TK DETHI'!$G:$G,$D103,'TK DETHI'!$H:$H))</f>
        <v>0</v>
      </c>
      <c r="I103" s="7">
        <f>IF($D103="","",SUMIF('TK DETHI'!$I:$I,$D103,'TK DETHI'!$J:$J))</f>
        <v>0</v>
      </c>
      <c r="J103" s="7">
        <f>IF($D103="","",SUMIF('TK DETHI'!$K:$K,$D103,'TK DETHI'!$L:$L))</f>
        <v>0</v>
      </c>
      <c r="K103" s="7">
        <f>IF($D103="","",SUMIF('TK DETHI'!$M:$M,$D103,'TK DETHI'!$N:$N))</f>
        <v>0</v>
      </c>
      <c r="L103" s="7">
        <f>IF($D103="","",SUMIF('TK DETHI'!$O:$O,$D103,'TK DETHI'!$P:$P))</f>
        <v>0</v>
      </c>
      <c r="M103" s="27">
        <f t="shared" si="19"/>
        <v>8</v>
      </c>
      <c r="N103" s="8">
        <f>IF($D103="","",SUMIF('TK COITHI KTHP va Thi TN'!$A:$A,$D103,'TK COITHI KTHP va Thi TN'!$D:$D))</f>
        <v>6.2999999999999989</v>
      </c>
      <c r="O103" s="8">
        <f>IF($D103="","",SUMIF('TK COITHI KTHP va Thi TN'!$B:$B,$D103,'TK COITHI KTHP va Thi TN'!$D:$D))</f>
        <v>7.7999999999999989</v>
      </c>
      <c r="P103" s="8">
        <f>IF($D103="","",SUMIF('TK COITHI KTHP va Thi TN'!$E:$E,$D103,'TK COITHI KTHP va Thi TN'!$H:$H))</f>
        <v>0</v>
      </c>
      <c r="Q103" s="8">
        <f>IF($D103="","",SUMIF('TK COITHI KTHP va Thi TN'!$F:$F,$D103,'TK COITHI KTHP va Thi TN'!$H:$H))</f>
        <v>0</v>
      </c>
      <c r="R103" s="28">
        <f t="shared" si="20"/>
        <v>14.099999999999998</v>
      </c>
      <c r="S103" s="8">
        <f>IF($D103="","",SUMIF('TK CHAMTHI'!$A:$A,$D103,'TK CHAMTHI'!$C:$C))</f>
        <v>110</v>
      </c>
      <c r="T103" s="8">
        <f>IF($D103="","",SUMIF('TK CHAMTHI'!$B:$B,$D103,'TK CHAMTHI'!$C:$C))</f>
        <v>124</v>
      </c>
      <c r="U103" s="8">
        <f>IF(D103="","",SUMIF('CHAM NV'!B:B,D103,'CHAM NV'!C:C))</f>
        <v>91</v>
      </c>
      <c r="V103" s="9">
        <f t="shared" si="21"/>
        <v>14.3</v>
      </c>
      <c r="W103" s="8">
        <f>IF($D103="","",SUMIF('TK CHAMTHI'!$D:$D,$D103,'TK CHAMTHI'!$F:$F))</f>
        <v>0</v>
      </c>
      <c r="X103" s="8">
        <f>IF($D103="","",SUMIF('TK CHAMTHI'!$E:$E,$D103,'TK CHAMTHI'!$F:$F))</f>
        <v>0</v>
      </c>
      <c r="Y103" s="8">
        <f>IF(D103="","",SUMIF('CHAM NV'!G:G,D103,'CHAM NV'!H:H))</f>
        <v>0</v>
      </c>
      <c r="Z103" s="9">
        <f t="shared" si="22"/>
        <v>0</v>
      </c>
      <c r="AA103" s="8">
        <f>IF($D103="","",SUMIF('TK CHAMTHI'!$G:$G,$D103,'TK CHAMTHI'!$I:$I))</f>
        <v>0</v>
      </c>
      <c r="AB103" s="8">
        <f>IF($D103="","",SUMIF('TK CHAMTHI'!$H:$H,$D103,'TK CHAMTHI'!$I:$I))</f>
        <v>0</v>
      </c>
      <c r="AC103" s="8">
        <f>IF(D103="","",SUMIF('CHAM NV'!E:E,D103,'CHAM NV'!F:F))</f>
        <v>0</v>
      </c>
      <c r="AD103" s="9">
        <f t="shared" si="23"/>
        <v>0</v>
      </c>
      <c r="AE103" s="8">
        <f>IF($D103="","",SUMIF('TK CHAMTHI'!$J:$J,$D103,'TK CHAMTHI'!$L:$L))</f>
        <v>0</v>
      </c>
      <c r="AF103" s="8">
        <f>IF($D103="","",SUMIF('TK CHAMTHI'!$K:$K,$D103,'TK CHAMTHI'!$L:$L))</f>
        <v>0</v>
      </c>
      <c r="AG103" s="8">
        <f>IF(D103="","",SUMIF('CHAM NV'!I:I,D103,'CHAM NV'!J:J))</f>
        <v>0</v>
      </c>
      <c r="AH103" s="9">
        <f t="shared" si="24"/>
        <v>0</v>
      </c>
      <c r="AI103" s="8">
        <f>IF($D103="","",SUMIF('TK CHAMTHI'!$M:$M,$D103,'TK CHAMTHI'!$O:$O))</f>
        <v>0</v>
      </c>
      <c r="AJ103" s="8">
        <f>IF($D103="","",SUMIF('TK CHAMTHI'!$N:$N,$D103,'TK CHAMTHI'!$O:$O))</f>
        <v>0</v>
      </c>
      <c r="AK103" s="9">
        <f t="shared" si="15"/>
        <v>0</v>
      </c>
      <c r="AL103" s="8">
        <f>IF($D103="","",SUMIF('TK CHAMTHI'!$P:$P,$D103,'TK CHAMTHI'!$R:$R))</f>
        <v>0</v>
      </c>
      <c r="AM103" s="8">
        <f>IF($D103="","",SUMIF('TK CHAMTHI'!$Q:$Q,$D103,'TK CHAMTHI'!$R:$R))</f>
        <v>0</v>
      </c>
      <c r="AN103" s="9">
        <f t="shared" si="16"/>
        <v>0</v>
      </c>
      <c r="AO103" s="8">
        <f>IF(D103="","",SUMIF('TK CHAMTHI'!S:S,D103,'TK CHAMTHI'!U:U))</f>
        <v>0</v>
      </c>
      <c r="AP103" s="8">
        <f>IF(D103="","",SUMIF('TK CHAMTHI'!T:T,D103,'TK CHAMTHI'!U:U))</f>
        <v>0</v>
      </c>
      <c r="AQ103" s="9">
        <f t="shared" si="17"/>
        <v>0</v>
      </c>
      <c r="AR103" s="9">
        <f>IF(D103="","",ROUND(SUMIF('QL THI'!G:G,D103,'QL THI'!H:H),1))</f>
        <v>0</v>
      </c>
      <c r="AS103" s="9">
        <f>IF(D103="","",ROUND(SUMIF('QL THI'!E:E,D103,'QL THI'!F:F),1))</f>
        <v>0.5</v>
      </c>
      <c r="AT103" s="28">
        <f t="shared" si="18"/>
        <v>36.9</v>
      </c>
    </row>
    <row r="104" spans="1:46">
      <c r="A104" s="6">
        <f>IF(D104="","",SUBTOTAL(3,$D$5:D104))</f>
        <v>100</v>
      </c>
      <c r="B104" s="111" t="s">
        <v>853</v>
      </c>
      <c r="C104" s="112" t="s">
        <v>291</v>
      </c>
      <c r="D104" s="113" t="s">
        <v>200</v>
      </c>
      <c r="E104" s="7">
        <f>IF($D104="","",SUMIF('TK DETHI'!$A:$A,$D104,'TK DETHI'!$B:$B))</f>
        <v>6</v>
      </c>
      <c r="F104" s="7">
        <f>IF($D104="","",SUMIF('TK DETHI'!$C:$C,$D104,'TK DETHI'!$D:$D))</f>
        <v>0</v>
      </c>
      <c r="G104" s="7">
        <f>IF($D104="","",SUMIF('TK DETHI'!$E:$E,$D104,'TK DETHI'!$F:$F))</f>
        <v>0</v>
      </c>
      <c r="H104" s="7">
        <f>IF($D104="","",SUMIF('TK DETHI'!$G:$G,$D104,'TK DETHI'!$H:$H))</f>
        <v>0</v>
      </c>
      <c r="I104" s="7">
        <f>IF($D104="","",SUMIF('TK DETHI'!$I:$I,$D104,'TK DETHI'!$J:$J))</f>
        <v>0</v>
      </c>
      <c r="J104" s="7">
        <f>IF($D104="","",SUMIF('TK DETHI'!$K:$K,$D104,'TK DETHI'!$L:$L))</f>
        <v>0</v>
      </c>
      <c r="K104" s="7">
        <f>IF($D104="","",SUMIF('TK DETHI'!$M:$M,$D104,'TK DETHI'!$N:$N))</f>
        <v>0</v>
      </c>
      <c r="L104" s="7">
        <f>IF($D104="","",SUMIF('TK DETHI'!$O:$O,$D104,'TK DETHI'!$P:$P))</f>
        <v>0</v>
      </c>
      <c r="M104" s="27">
        <f t="shared" si="19"/>
        <v>6</v>
      </c>
      <c r="N104" s="8">
        <f>IF($D104="","",SUMIF('TK COITHI KTHP va Thi TN'!$A:$A,$D104,'TK COITHI KTHP va Thi TN'!$D:$D))</f>
        <v>4.95</v>
      </c>
      <c r="O104" s="8">
        <f>IF($D104="","",SUMIF('TK COITHI KTHP va Thi TN'!$B:$B,$D104,'TK COITHI KTHP va Thi TN'!$D:$D))</f>
        <v>5.1000000000000005</v>
      </c>
      <c r="P104" s="8">
        <f>IF($D104="","",SUMIF('TK COITHI KTHP va Thi TN'!$E:$E,$D104,'TK COITHI KTHP va Thi TN'!$H:$H))</f>
        <v>0</v>
      </c>
      <c r="Q104" s="8">
        <f>IF($D104="","",SUMIF('TK COITHI KTHP va Thi TN'!$F:$F,$D104,'TK COITHI KTHP va Thi TN'!$H:$H))</f>
        <v>0</v>
      </c>
      <c r="R104" s="28">
        <f t="shared" si="20"/>
        <v>10.050000000000001</v>
      </c>
      <c r="S104" s="8">
        <f>IF($D104="","",SUMIF('TK CHAMTHI'!$A:$A,$D104,'TK CHAMTHI'!$C:$C))</f>
        <v>233</v>
      </c>
      <c r="T104" s="8">
        <f>IF($D104="","",SUMIF('TK CHAMTHI'!$B:$B,$D104,'TK CHAMTHI'!$C:$C))</f>
        <v>349</v>
      </c>
      <c r="U104" s="8">
        <f>IF(D104="","",SUMIF('CHAM NV'!B:B,D104,'CHAM NV'!C:C))</f>
        <v>256</v>
      </c>
      <c r="V104" s="9">
        <f t="shared" si="21"/>
        <v>32.6</v>
      </c>
      <c r="W104" s="8">
        <f>IF($D104="","",SUMIF('TK CHAMTHI'!$D:$D,$D104,'TK CHAMTHI'!$F:$F))</f>
        <v>0</v>
      </c>
      <c r="X104" s="8">
        <f>IF($D104="","",SUMIF('TK CHAMTHI'!$E:$E,$D104,'TK CHAMTHI'!$F:$F))</f>
        <v>0</v>
      </c>
      <c r="Y104" s="8">
        <f>IF(D104="","",SUMIF('CHAM NV'!G:G,D104,'CHAM NV'!H:H))</f>
        <v>0</v>
      </c>
      <c r="Z104" s="9">
        <f t="shared" si="22"/>
        <v>0</v>
      </c>
      <c r="AA104" s="8">
        <f>IF($D104="","",SUMIF('TK CHAMTHI'!$G:$G,$D104,'TK CHAMTHI'!$I:$I))</f>
        <v>0</v>
      </c>
      <c r="AB104" s="8">
        <f>IF($D104="","",SUMIF('TK CHAMTHI'!$H:$H,$D104,'TK CHAMTHI'!$I:$I))</f>
        <v>0</v>
      </c>
      <c r="AC104" s="8">
        <f>IF(D104="","",SUMIF('CHAM NV'!E:E,D104,'CHAM NV'!F:F))</f>
        <v>0</v>
      </c>
      <c r="AD104" s="9">
        <f t="shared" si="23"/>
        <v>0</v>
      </c>
      <c r="AE104" s="8">
        <f>IF($D104="","",SUMIF('TK CHAMTHI'!$J:$J,$D104,'TK CHAMTHI'!$L:$L))</f>
        <v>0</v>
      </c>
      <c r="AF104" s="8">
        <f>IF($D104="","",SUMIF('TK CHAMTHI'!$K:$K,$D104,'TK CHAMTHI'!$L:$L))</f>
        <v>0</v>
      </c>
      <c r="AG104" s="8">
        <f>IF(D104="","",SUMIF('CHAM NV'!I:I,D104,'CHAM NV'!J:J))</f>
        <v>0</v>
      </c>
      <c r="AH104" s="9">
        <f t="shared" si="24"/>
        <v>0</v>
      </c>
      <c r="AI104" s="8">
        <f>IF($D104="","",SUMIF('TK CHAMTHI'!$M:$M,$D104,'TK CHAMTHI'!$O:$O))</f>
        <v>0</v>
      </c>
      <c r="AJ104" s="8">
        <f>IF($D104="","",SUMIF('TK CHAMTHI'!$N:$N,$D104,'TK CHAMTHI'!$O:$O))</f>
        <v>0</v>
      </c>
      <c r="AK104" s="9">
        <f t="shared" si="15"/>
        <v>0</v>
      </c>
      <c r="AL104" s="8">
        <f>IF($D104="","",SUMIF('TK CHAMTHI'!$P:$P,$D104,'TK CHAMTHI'!$R:$R))</f>
        <v>0</v>
      </c>
      <c r="AM104" s="8">
        <f>IF($D104="","",SUMIF('TK CHAMTHI'!$Q:$Q,$D104,'TK CHAMTHI'!$R:$R))</f>
        <v>0</v>
      </c>
      <c r="AN104" s="9">
        <f t="shared" si="16"/>
        <v>0</v>
      </c>
      <c r="AO104" s="8">
        <f>IF(D104="","",SUMIF('TK CHAMTHI'!S:S,D104,'TK CHAMTHI'!U:U))</f>
        <v>0</v>
      </c>
      <c r="AP104" s="8">
        <f>IF(D104="","",SUMIF('TK CHAMTHI'!T:T,D104,'TK CHAMTHI'!U:U))</f>
        <v>0</v>
      </c>
      <c r="AQ104" s="9">
        <f t="shared" si="17"/>
        <v>0</v>
      </c>
      <c r="AR104" s="9">
        <f>IF(D104="","",ROUND(SUMIF('QL THI'!G:G,D104,'QL THI'!H:H),1))</f>
        <v>0</v>
      </c>
      <c r="AS104" s="9">
        <f>IF(D104="","",ROUND(SUMIF('QL THI'!E:E,D104,'QL THI'!F:F),1))</f>
        <v>1.2</v>
      </c>
      <c r="AT104" s="28">
        <f t="shared" si="18"/>
        <v>49.9</v>
      </c>
    </row>
    <row r="105" spans="1:46">
      <c r="A105" s="6">
        <f>IF(D105="","",SUBTOTAL(3,$D$5:D105))</f>
        <v>101</v>
      </c>
      <c r="B105" s="111" t="s">
        <v>854</v>
      </c>
      <c r="C105" s="112" t="s">
        <v>291</v>
      </c>
      <c r="D105" s="113" t="s">
        <v>20</v>
      </c>
      <c r="E105" s="7">
        <f>IF($D105="","",SUMIF('TK DETHI'!$A:$A,$D105,'TK DETHI'!$B:$B))</f>
        <v>2</v>
      </c>
      <c r="F105" s="7">
        <f>IF($D105="","",SUMIF('TK DETHI'!$C:$C,$D105,'TK DETHI'!$D:$D))</f>
        <v>0</v>
      </c>
      <c r="G105" s="7">
        <f>IF($D105="","",SUMIF('TK DETHI'!$E:$E,$D105,'TK DETHI'!$F:$F))</f>
        <v>0</v>
      </c>
      <c r="H105" s="7">
        <f>IF($D105="","",SUMIF('TK DETHI'!$G:$G,$D105,'TK DETHI'!$H:$H))</f>
        <v>0</v>
      </c>
      <c r="I105" s="7">
        <f>IF($D105="","",SUMIF('TK DETHI'!$I:$I,$D105,'TK DETHI'!$J:$J))</f>
        <v>0</v>
      </c>
      <c r="J105" s="7">
        <f>IF($D105="","",SUMIF('TK DETHI'!$K:$K,$D105,'TK DETHI'!$L:$L))</f>
        <v>0</v>
      </c>
      <c r="K105" s="7">
        <f>IF($D105="","",SUMIF('TK DETHI'!$M:$M,$D105,'TK DETHI'!$N:$N))</f>
        <v>0</v>
      </c>
      <c r="L105" s="7">
        <f>IF($D105="","",SUMIF('TK DETHI'!$O:$O,$D105,'TK DETHI'!$P:$P))</f>
        <v>0</v>
      </c>
      <c r="M105" s="27">
        <f t="shared" si="19"/>
        <v>2</v>
      </c>
      <c r="N105" s="8">
        <f>IF($D105="","",SUMIF('TK COITHI KTHP va Thi TN'!$A:$A,$D105,'TK COITHI KTHP va Thi TN'!$D:$D))</f>
        <v>7.0499999999999989</v>
      </c>
      <c r="O105" s="8">
        <f>IF($D105="","",SUMIF('TK COITHI KTHP va Thi TN'!$B:$B,$D105,'TK COITHI KTHP va Thi TN'!$D:$D))</f>
        <v>4.3500000000000005</v>
      </c>
      <c r="P105" s="8">
        <f>IF($D105="","",SUMIF('TK COITHI KTHP va Thi TN'!$E:$E,$D105,'TK COITHI KTHP va Thi TN'!$H:$H))</f>
        <v>0</v>
      </c>
      <c r="Q105" s="8">
        <f>IF($D105="","",SUMIF('TK COITHI KTHP va Thi TN'!$F:$F,$D105,'TK COITHI KTHP va Thi TN'!$H:$H))</f>
        <v>0</v>
      </c>
      <c r="R105" s="28">
        <f t="shared" si="20"/>
        <v>11.399999999999999</v>
      </c>
      <c r="S105" s="8">
        <f>IF($D105="","",SUMIF('TK CHAMTHI'!$A:$A,$D105,'TK CHAMTHI'!$C:$C))</f>
        <v>260</v>
      </c>
      <c r="T105" s="8">
        <f>IF($D105="","",SUMIF('TK CHAMTHI'!$B:$B,$D105,'TK CHAMTHI'!$C:$C))</f>
        <v>95</v>
      </c>
      <c r="U105" s="8">
        <f>IF(D105="","",SUMIF('CHAM NV'!B:B,D105,'CHAM NV'!C:C))</f>
        <v>294</v>
      </c>
      <c r="V105" s="9">
        <f t="shared" si="21"/>
        <v>6.1000000000000005</v>
      </c>
      <c r="W105" s="8">
        <f>IF($D105="","",SUMIF('TK CHAMTHI'!$D:$D,$D105,'TK CHAMTHI'!$F:$F))</f>
        <v>0</v>
      </c>
      <c r="X105" s="8">
        <f>IF($D105="","",SUMIF('TK CHAMTHI'!$E:$E,$D105,'TK CHAMTHI'!$F:$F))</f>
        <v>0</v>
      </c>
      <c r="Y105" s="8">
        <f>IF(D105="","",SUMIF('CHAM NV'!G:G,D105,'CHAM NV'!H:H))</f>
        <v>0</v>
      </c>
      <c r="Z105" s="9">
        <f t="shared" si="22"/>
        <v>0</v>
      </c>
      <c r="AA105" s="8">
        <f>IF($D105="","",SUMIF('TK CHAMTHI'!$G:$G,$D105,'TK CHAMTHI'!$I:$I))</f>
        <v>0</v>
      </c>
      <c r="AB105" s="8">
        <f>IF($D105="","",SUMIF('TK CHAMTHI'!$H:$H,$D105,'TK CHAMTHI'!$I:$I))</f>
        <v>0</v>
      </c>
      <c r="AC105" s="8">
        <f>IF(D105="","",SUMIF('CHAM NV'!E:E,D105,'CHAM NV'!F:F))</f>
        <v>0</v>
      </c>
      <c r="AD105" s="9">
        <f t="shared" si="23"/>
        <v>0</v>
      </c>
      <c r="AE105" s="8">
        <f>IF($D105="","",SUMIF('TK CHAMTHI'!$J:$J,$D105,'TK CHAMTHI'!$L:$L))</f>
        <v>0</v>
      </c>
      <c r="AF105" s="8">
        <f>IF($D105="","",SUMIF('TK CHAMTHI'!$K:$K,$D105,'TK CHAMTHI'!$L:$L))</f>
        <v>0</v>
      </c>
      <c r="AG105" s="8">
        <f>IF(D105="","",SUMIF('CHAM NV'!I:I,D105,'CHAM NV'!J:J))</f>
        <v>0</v>
      </c>
      <c r="AH105" s="9">
        <f t="shared" si="24"/>
        <v>0</v>
      </c>
      <c r="AI105" s="8">
        <f>IF($D105="","",SUMIF('TK CHAMTHI'!$M:$M,$D105,'TK CHAMTHI'!$O:$O))</f>
        <v>0</v>
      </c>
      <c r="AJ105" s="8">
        <f>IF($D105="","",SUMIF('TK CHAMTHI'!$N:$N,$D105,'TK CHAMTHI'!$O:$O))</f>
        <v>0</v>
      </c>
      <c r="AK105" s="9">
        <f t="shared" si="15"/>
        <v>0</v>
      </c>
      <c r="AL105" s="8">
        <f>IF($D105="","",SUMIF('TK CHAMTHI'!$P:$P,$D105,'TK CHAMTHI'!$R:$R))</f>
        <v>0</v>
      </c>
      <c r="AM105" s="8">
        <f>IF($D105="","",SUMIF('TK CHAMTHI'!$Q:$Q,$D105,'TK CHAMTHI'!$R:$R))</f>
        <v>0</v>
      </c>
      <c r="AN105" s="9">
        <f t="shared" si="16"/>
        <v>0</v>
      </c>
      <c r="AO105" s="8">
        <f>IF(D105="","",SUMIF('TK CHAMTHI'!S:S,D105,'TK CHAMTHI'!U:U))</f>
        <v>0</v>
      </c>
      <c r="AP105" s="8">
        <f>IF(D105="","",SUMIF('TK CHAMTHI'!T:T,D105,'TK CHAMTHI'!U:U))</f>
        <v>0</v>
      </c>
      <c r="AQ105" s="9">
        <f t="shared" si="17"/>
        <v>0</v>
      </c>
      <c r="AR105" s="9">
        <f>IF(D105="","",ROUND(SUMIF('QL THI'!G:G,D105,'QL THI'!H:H),1))</f>
        <v>0</v>
      </c>
      <c r="AS105" s="9">
        <f>IF(D105="","",ROUND(SUMIF('QL THI'!E:E,D105,'QL THI'!F:F),1))</f>
        <v>0.5</v>
      </c>
      <c r="AT105" s="28">
        <f t="shared" si="18"/>
        <v>20</v>
      </c>
    </row>
    <row r="106" spans="1:46">
      <c r="A106" s="6">
        <f>IF(D106="","",SUBTOTAL(3,$D$5:D106))</f>
        <v>102</v>
      </c>
      <c r="B106" s="111" t="s">
        <v>857</v>
      </c>
      <c r="C106" s="112" t="s">
        <v>291</v>
      </c>
      <c r="D106" s="113" t="s">
        <v>166</v>
      </c>
      <c r="E106" s="7">
        <f>IF($D106="","",SUMIF('TK DETHI'!$A:$A,$D106,'TK DETHI'!$B:$B))</f>
        <v>0</v>
      </c>
      <c r="F106" s="7">
        <f>IF($D106="","",SUMIF('TK DETHI'!$C:$C,$D106,'TK DETHI'!$D:$D))</f>
        <v>0</v>
      </c>
      <c r="G106" s="7">
        <f>IF($D106="","",SUMIF('TK DETHI'!$E:$E,$D106,'TK DETHI'!$F:$F))</f>
        <v>0</v>
      </c>
      <c r="H106" s="7">
        <f>IF($D106="","",SUMIF('TK DETHI'!$G:$G,$D106,'TK DETHI'!$H:$H))</f>
        <v>0</v>
      </c>
      <c r="I106" s="7">
        <f>IF($D106="","",SUMIF('TK DETHI'!$I:$I,$D106,'TK DETHI'!$J:$J))</f>
        <v>0</v>
      </c>
      <c r="J106" s="7">
        <f>IF($D106="","",SUMIF('TK DETHI'!$K:$K,$D106,'TK DETHI'!$L:$L))</f>
        <v>0</v>
      </c>
      <c r="K106" s="7">
        <f>IF($D106="","",SUMIF('TK DETHI'!$M:$M,$D106,'TK DETHI'!$N:$N))</f>
        <v>0</v>
      </c>
      <c r="L106" s="7">
        <f>IF($D106="","",SUMIF('TK DETHI'!$O:$O,$D106,'TK DETHI'!$P:$P))</f>
        <v>0</v>
      </c>
      <c r="M106" s="27">
        <f t="shared" si="19"/>
        <v>0</v>
      </c>
      <c r="N106" s="8">
        <f>IF($D106="","",SUMIF('TK COITHI KTHP va Thi TN'!$A:$A,$D106,'TK COITHI KTHP va Thi TN'!$D:$D))</f>
        <v>0</v>
      </c>
      <c r="O106" s="8">
        <f>IF($D106="","",SUMIF('TK COITHI KTHP va Thi TN'!$B:$B,$D106,'TK COITHI KTHP va Thi TN'!$D:$D))</f>
        <v>0</v>
      </c>
      <c r="P106" s="8">
        <f>IF($D106="","",SUMIF('TK COITHI KTHP va Thi TN'!$E:$E,$D106,'TK COITHI KTHP va Thi TN'!$H:$H))</f>
        <v>0</v>
      </c>
      <c r="Q106" s="8">
        <f>IF($D106="","",SUMIF('TK COITHI KTHP va Thi TN'!$F:$F,$D106,'TK COITHI KTHP va Thi TN'!$H:$H))</f>
        <v>0</v>
      </c>
      <c r="R106" s="28">
        <f t="shared" si="20"/>
        <v>0</v>
      </c>
      <c r="S106" s="8">
        <f>IF($D106="","",SUMIF('TK CHAMTHI'!$A:$A,$D106,'TK CHAMTHI'!$C:$C))</f>
        <v>0</v>
      </c>
      <c r="T106" s="8">
        <f>IF($D106="","",SUMIF('TK CHAMTHI'!$B:$B,$D106,'TK CHAMTHI'!$C:$C))</f>
        <v>0</v>
      </c>
      <c r="U106" s="8">
        <f>IF(D106="","",SUMIF('CHAM NV'!B:B,D106,'CHAM NV'!C:C))</f>
        <v>0</v>
      </c>
      <c r="V106" s="9">
        <f t="shared" si="21"/>
        <v>0</v>
      </c>
      <c r="W106" s="8">
        <f>IF($D106="","",SUMIF('TK CHAMTHI'!$D:$D,$D106,'TK CHAMTHI'!$F:$F))</f>
        <v>0</v>
      </c>
      <c r="X106" s="8">
        <f>IF($D106="","",SUMIF('TK CHAMTHI'!$E:$E,$D106,'TK CHAMTHI'!$F:$F))</f>
        <v>0</v>
      </c>
      <c r="Y106" s="8">
        <f>IF(D106="","",SUMIF('CHAM NV'!G:G,D106,'CHAM NV'!H:H))</f>
        <v>0</v>
      </c>
      <c r="Z106" s="9">
        <f t="shared" si="22"/>
        <v>0</v>
      </c>
      <c r="AA106" s="8">
        <f>IF($D106="","",SUMIF('TK CHAMTHI'!$G:$G,$D106,'TK CHAMTHI'!$I:$I))</f>
        <v>0</v>
      </c>
      <c r="AB106" s="8">
        <f>IF($D106="","",SUMIF('TK CHAMTHI'!$H:$H,$D106,'TK CHAMTHI'!$I:$I))</f>
        <v>0</v>
      </c>
      <c r="AC106" s="8">
        <f>IF(D106="","",SUMIF('CHAM NV'!E:E,D106,'CHAM NV'!F:F))</f>
        <v>0</v>
      </c>
      <c r="AD106" s="9">
        <f t="shared" si="23"/>
        <v>0</v>
      </c>
      <c r="AE106" s="8">
        <f>IF($D106="","",SUMIF('TK CHAMTHI'!$J:$J,$D106,'TK CHAMTHI'!$L:$L))</f>
        <v>0</v>
      </c>
      <c r="AF106" s="8">
        <f>IF($D106="","",SUMIF('TK CHAMTHI'!$K:$K,$D106,'TK CHAMTHI'!$L:$L))</f>
        <v>0</v>
      </c>
      <c r="AG106" s="8">
        <f>IF(D106="","",SUMIF('CHAM NV'!I:I,D106,'CHAM NV'!J:J))</f>
        <v>0</v>
      </c>
      <c r="AH106" s="9">
        <f t="shared" si="24"/>
        <v>0</v>
      </c>
      <c r="AI106" s="8">
        <f>IF($D106="","",SUMIF('TK CHAMTHI'!$M:$M,$D106,'TK CHAMTHI'!$O:$O))</f>
        <v>0</v>
      </c>
      <c r="AJ106" s="8">
        <f>IF($D106="","",SUMIF('TK CHAMTHI'!$N:$N,$D106,'TK CHAMTHI'!$O:$O))</f>
        <v>0</v>
      </c>
      <c r="AK106" s="9">
        <f t="shared" si="15"/>
        <v>0</v>
      </c>
      <c r="AL106" s="8">
        <f>IF($D106="","",SUMIF('TK CHAMTHI'!$P:$P,$D106,'TK CHAMTHI'!$R:$R))</f>
        <v>0</v>
      </c>
      <c r="AM106" s="8">
        <f>IF($D106="","",SUMIF('TK CHAMTHI'!$Q:$Q,$D106,'TK CHAMTHI'!$R:$R))</f>
        <v>0</v>
      </c>
      <c r="AN106" s="9">
        <f t="shared" si="16"/>
        <v>0</v>
      </c>
      <c r="AO106" s="8">
        <f>IF(D106="","",SUMIF('TK CHAMTHI'!S:S,D106,'TK CHAMTHI'!U:U))</f>
        <v>0</v>
      </c>
      <c r="AP106" s="8">
        <f>IF(D106="","",SUMIF('TK CHAMTHI'!T:T,D106,'TK CHAMTHI'!U:U))</f>
        <v>0</v>
      </c>
      <c r="AQ106" s="9">
        <f t="shared" si="17"/>
        <v>0</v>
      </c>
      <c r="AR106" s="9">
        <f>IF(D106="","",ROUND(SUMIF('QL THI'!G:G,D106,'QL THI'!H:H),1))</f>
        <v>0</v>
      </c>
      <c r="AS106" s="9">
        <f>IF(D106="","",ROUND(SUMIF('QL THI'!E:E,D106,'QL THI'!F:F),1))</f>
        <v>0</v>
      </c>
      <c r="AT106" s="28">
        <f t="shared" si="18"/>
        <v>0</v>
      </c>
    </row>
    <row r="107" spans="1:46">
      <c r="A107" s="6">
        <f>IF(D107="","",SUBTOTAL(3,$D$5:D107))</f>
        <v>103</v>
      </c>
      <c r="B107" s="111" t="s">
        <v>858</v>
      </c>
      <c r="C107" s="112" t="s">
        <v>291</v>
      </c>
      <c r="D107" s="113" t="s">
        <v>197</v>
      </c>
      <c r="E107" s="7">
        <f>IF($D107="","",SUMIF('TK DETHI'!$A:$A,$D107,'TK DETHI'!$B:$B))</f>
        <v>8</v>
      </c>
      <c r="F107" s="7">
        <f>IF($D107="","",SUMIF('TK DETHI'!$C:$C,$D107,'TK DETHI'!$D:$D))</f>
        <v>8</v>
      </c>
      <c r="G107" s="7">
        <f>IF($D107="","",SUMIF('TK DETHI'!$E:$E,$D107,'TK DETHI'!$F:$F))</f>
        <v>0</v>
      </c>
      <c r="H107" s="7">
        <f>IF($D107="","",SUMIF('TK DETHI'!$G:$G,$D107,'TK DETHI'!$H:$H))</f>
        <v>0</v>
      </c>
      <c r="I107" s="7">
        <f>IF($D107="","",SUMIF('TK DETHI'!$I:$I,$D107,'TK DETHI'!$J:$J))</f>
        <v>0</v>
      </c>
      <c r="J107" s="7">
        <f>IF($D107="","",SUMIF('TK DETHI'!$K:$K,$D107,'TK DETHI'!$L:$L))</f>
        <v>0</v>
      </c>
      <c r="K107" s="7">
        <f>IF($D107="","",SUMIF('TK DETHI'!$M:$M,$D107,'TK DETHI'!$N:$N))</f>
        <v>0</v>
      </c>
      <c r="L107" s="7">
        <f>IF($D107="","",SUMIF('TK DETHI'!$O:$O,$D107,'TK DETHI'!$P:$P))</f>
        <v>0</v>
      </c>
      <c r="M107" s="27">
        <f t="shared" si="19"/>
        <v>20</v>
      </c>
      <c r="N107" s="8">
        <f>IF($D107="","",SUMIF('TK COITHI KTHP va Thi TN'!$A:$A,$D107,'TK COITHI KTHP va Thi TN'!$D:$D))</f>
        <v>0.45</v>
      </c>
      <c r="O107" s="8">
        <f>IF($D107="","",SUMIF('TK COITHI KTHP va Thi TN'!$B:$B,$D107,'TK COITHI KTHP va Thi TN'!$D:$D))</f>
        <v>0</v>
      </c>
      <c r="P107" s="8">
        <f>IF($D107="","",SUMIF('TK COITHI KTHP va Thi TN'!$E:$E,$D107,'TK COITHI KTHP va Thi TN'!$H:$H))</f>
        <v>0</v>
      </c>
      <c r="Q107" s="8">
        <f>IF($D107="","",SUMIF('TK COITHI KTHP va Thi TN'!$F:$F,$D107,'TK COITHI KTHP va Thi TN'!$H:$H))</f>
        <v>0</v>
      </c>
      <c r="R107" s="28">
        <f t="shared" si="20"/>
        <v>0.45</v>
      </c>
      <c r="S107" s="8">
        <f>IF($D107="","",SUMIF('TK CHAMTHI'!$A:$A,$D107,'TK CHAMTHI'!$C:$C))</f>
        <v>138</v>
      </c>
      <c r="T107" s="8">
        <f>IF($D107="","",SUMIF('TK CHAMTHI'!$B:$B,$D107,'TK CHAMTHI'!$C:$C))</f>
        <v>144</v>
      </c>
      <c r="U107" s="8">
        <f>IF(D107="","",SUMIF('CHAM NV'!B:B,D107,'CHAM NV'!C:C))</f>
        <v>184</v>
      </c>
      <c r="V107" s="9">
        <f t="shared" si="21"/>
        <v>9.8000000000000007</v>
      </c>
      <c r="W107" s="8">
        <f>IF($D107="","",SUMIF('TK CHAMTHI'!$D:$D,$D107,'TK CHAMTHI'!$F:$F))</f>
        <v>0</v>
      </c>
      <c r="X107" s="8">
        <f>IF($D107="","",SUMIF('TK CHAMTHI'!$E:$E,$D107,'TK CHAMTHI'!$F:$F))</f>
        <v>0</v>
      </c>
      <c r="Y107" s="8">
        <f>IF(D107="","",SUMIF('CHAM NV'!G:G,D107,'CHAM NV'!H:H))</f>
        <v>0</v>
      </c>
      <c r="Z107" s="9">
        <f t="shared" si="22"/>
        <v>0</v>
      </c>
      <c r="AA107" s="8">
        <f>IF($D107="","",SUMIF('TK CHAMTHI'!$G:$G,$D107,'TK CHAMTHI'!$I:$I))</f>
        <v>0</v>
      </c>
      <c r="AB107" s="8">
        <f>IF($D107="","",SUMIF('TK CHAMTHI'!$H:$H,$D107,'TK CHAMTHI'!$I:$I))</f>
        <v>0</v>
      </c>
      <c r="AC107" s="8">
        <f>IF(D107="","",SUMIF('CHAM NV'!E:E,D107,'CHAM NV'!F:F))</f>
        <v>0</v>
      </c>
      <c r="AD107" s="9">
        <f t="shared" si="23"/>
        <v>0</v>
      </c>
      <c r="AE107" s="8">
        <f>IF($D107="","",SUMIF('TK CHAMTHI'!$J:$J,$D107,'TK CHAMTHI'!$L:$L))</f>
        <v>0</v>
      </c>
      <c r="AF107" s="8">
        <f>IF($D107="","",SUMIF('TK CHAMTHI'!$K:$K,$D107,'TK CHAMTHI'!$L:$L))</f>
        <v>0</v>
      </c>
      <c r="AG107" s="8">
        <f>IF(D107="","",SUMIF('CHAM NV'!I:I,D107,'CHAM NV'!J:J))</f>
        <v>0</v>
      </c>
      <c r="AH107" s="9">
        <f t="shared" si="24"/>
        <v>0</v>
      </c>
      <c r="AI107" s="8">
        <f>IF($D107="","",SUMIF('TK CHAMTHI'!$M:$M,$D107,'TK CHAMTHI'!$O:$O))</f>
        <v>0</v>
      </c>
      <c r="AJ107" s="8">
        <f>IF($D107="","",SUMIF('TK CHAMTHI'!$N:$N,$D107,'TK CHAMTHI'!$O:$O))</f>
        <v>0</v>
      </c>
      <c r="AK107" s="9">
        <f t="shared" si="15"/>
        <v>0</v>
      </c>
      <c r="AL107" s="8">
        <f>IF($D107="","",SUMIF('TK CHAMTHI'!$P:$P,$D107,'TK CHAMTHI'!$R:$R))</f>
        <v>0</v>
      </c>
      <c r="AM107" s="8">
        <f>IF($D107="","",SUMIF('TK CHAMTHI'!$Q:$Q,$D107,'TK CHAMTHI'!$R:$R))</f>
        <v>0</v>
      </c>
      <c r="AN107" s="9">
        <f t="shared" si="16"/>
        <v>0</v>
      </c>
      <c r="AO107" s="8">
        <f>IF(D107="","",SUMIF('TK CHAMTHI'!S:S,D107,'TK CHAMTHI'!U:U))</f>
        <v>0</v>
      </c>
      <c r="AP107" s="8">
        <f>IF(D107="","",SUMIF('TK CHAMTHI'!T:T,D107,'TK CHAMTHI'!U:U))</f>
        <v>0</v>
      </c>
      <c r="AQ107" s="9">
        <f t="shared" si="17"/>
        <v>0</v>
      </c>
      <c r="AR107" s="9">
        <f>IF(D107="","",ROUND(SUMIF('QL THI'!G:G,D107,'QL THI'!H:H),1))</f>
        <v>0</v>
      </c>
      <c r="AS107" s="9">
        <f>IF(D107="","",ROUND(SUMIF('QL THI'!E:E,D107,'QL THI'!F:F),1))</f>
        <v>0</v>
      </c>
      <c r="AT107" s="28">
        <f t="shared" si="18"/>
        <v>30.3</v>
      </c>
    </row>
    <row r="108" spans="1:46">
      <c r="A108" s="6">
        <f>IF(D108="","",SUBTOTAL(3,$D$5:D108))</f>
        <v>104</v>
      </c>
      <c r="B108" s="111" t="s">
        <v>855</v>
      </c>
      <c r="C108" s="112" t="s">
        <v>291</v>
      </c>
      <c r="D108" s="113" t="s">
        <v>189</v>
      </c>
      <c r="E108" s="7">
        <f>IF($D108="","",SUMIF('TK DETHI'!$A:$A,$D108,'TK DETHI'!$B:$B))</f>
        <v>8</v>
      </c>
      <c r="F108" s="7">
        <f>IF($D108="","",SUMIF('TK DETHI'!$C:$C,$D108,'TK DETHI'!$D:$D))</f>
        <v>8</v>
      </c>
      <c r="G108" s="7">
        <f>IF($D108="","",SUMIF('TK DETHI'!$E:$E,$D108,'TK DETHI'!$F:$F))</f>
        <v>0</v>
      </c>
      <c r="H108" s="7">
        <f>IF($D108="","",SUMIF('TK DETHI'!$G:$G,$D108,'TK DETHI'!$H:$H))</f>
        <v>0</v>
      </c>
      <c r="I108" s="7">
        <f>IF($D108="","",SUMIF('TK DETHI'!$I:$I,$D108,'TK DETHI'!$J:$J))</f>
        <v>0</v>
      </c>
      <c r="J108" s="7">
        <f>IF($D108="","",SUMIF('TK DETHI'!$K:$K,$D108,'TK DETHI'!$L:$L))</f>
        <v>0</v>
      </c>
      <c r="K108" s="7">
        <f>IF($D108="","",SUMIF('TK DETHI'!$M:$M,$D108,'TK DETHI'!$N:$N))</f>
        <v>0</v>
      </c>
      <c r="L108" s="7">
        <f>IF($D108="","",SUMIF('TK DETHI'!$O:$O,$D108,'TK DETHI'!$P:$P))</f>
        <v>0</v>
      </c>
      <c r="M108" s="27">
        <f t="shared" si="19"/>
        <v>20</v>
      </c>
      <c r="N108" s="8">
        <f>IF($D108="","",SUMIF('TK COITHI KTHP va Thi TN'!$A:$A,$D108,'TK COITHI KTHP va Thi TN'!$D:$D))</f>
        <v>7.05</v>
      </c>
      <c r="O108" s="8">
        <f>IF($D108="","",SUMIF('TK COITHI KTHP va Thi TN'!$B:$B,$D108,'TK COITHI KTHP va Thi TN'!$D:$D))</f>
        <v>4.5</v>
      </c>
      <c r="P108" s="8">
        <f>IF($D108="","",SUMIF('TK COITHI KTHP va Thi TN'!$E:$E,$D108,'TK COITHI KTHP va Thi TN'!$H:$H))</f>
        <v>0</v>
      </c>
      <c r="Q108" s="8">
        <f>IF($D108="","",SUMIF('TK COITHI KTHP va Thi TN'!$F:$F,$D108,'TK COITHI KTHP va Thi TN'!$H:$H))</f>
        <v>0</v>
      </c>
      <c r="R108" s="28">
        <f t="shared" si="20"/>
        <v>11.55</v>
      </c>
      <c r="S108" s="8">
        <f>IF($D108="","",SUMIF('TK CHAMTHI'!$A:$A,$D108,'TK CHAMTHI'!$C:$C))</f>
        <v>12</v>
      </c>
      <c r="T108" s="8">
        <f>IF($D108="","",SUMIF('TK CHAMTHI'!$B:$B,$D108,'TK CHAMTHI'!$C:$C))</f>
        <v>107</v>
      </c>
      <c r="U108" s="8">
        <f>IF(D108="","",SUMIF('CHAM NV'!B:B,D108,'CHAM NV'!C:C))</f>
        <v>43</v>
      </c>
      <c r="V108" s="9">
        <f t="shared" si="21"/>
        <v>7.6000000000000005</v>
      </c>
      <c r="W108" s="8">
        <f>IF($D108="","",SUMIF('TK CHAMTHI'!$D:$D,$D108,'TK CHAMTHI'!$F:$F))</f>
        <v>0</v>
      </c>
      <c r="X108" s="8">
        <f>IF($D108="","",SUMIF('TK CHAMTHI'!$E:$E,$D108,'TK CHAMTHI'!$F:$F))</f>
        <v>0</v>
      </c>
      <c r="Y108" s="8">
        <f>IF(D108="","",SUMIF('CHAM NV'!G:G,D108,'CHAM NV'!H:H))</f>
        <v>0</v>
      </c>
      <c r="Z108" s="9">
        <f t="shared" si="22"/>
        <v>0</v>
      </c>
      <c r="AA108" s="8">
        <f>IF($D108="","",SUMIF('TK CHAMTHI'!$G:$G,$D108,'TK CHAMTHI'!$I:$I))</f>
        <v>0</v>
      </c>
      <c r="AB108" s="8">
        <f>IF($D108="","",SUMIF('TK CHAMTHI'!$H:$H,$D108,'TK CHAMTHI'!$I:$I))</f>
        <v>0</v>
      </c>
      <c r="AC108" s="8">
        <f>IF(D108="","",SUMIF('CHAM NV'!E:E,D108,'CHAM NV'!F:F))</f>
        <v>0</v>
      </c>
      <c r="AD108" s="9">
        <f t="shared" si="23"/>
        <v>0</v>
      </c>
      <c r="AE108" s="8">
        <f>IF($D108="","",SUMIF('TK CHAMTHI'!$J:$J,$D108,'TK CHAMTHI'!$L:$L))</f>
        <v>0</v>
      </c>
      <c r="AF108" s="8">
        <f>IF($D108="","",SUMIF('TK CHAMTHI'!$K:$K,$D108,'TK CHAMTHI'!$L:$L))</f>
        <v>0</v>
      </c>
      <c r="AG108" s="8">
        <f>IF(D108="","",SUMIF('CHAM NV'!I:I,D108,'CHAM NV'!J:J))</f>
        <v>0</v>
      </c>
      <c r="AH108" s="9">
        <f t="shared" si="24"/>
        <v>0</v>
      </c>
      <c r="AI108" s="8">
        <f>IF($D108="","",SUMIF('TK CHAMTHI'!$M:$M,$D108,'TK CHAMTHI'!$O:$O))</f>
        <v>0</v>
      </c>
      <c r="AJ108" s="8">
        <f>IF($D108="","",SUMIF('TK CHAMTHI'!$N:$N,$D108,'TK CHAMTHI'!$O:$O))</f>
        <v>0</v>
      </c>
      <c r="AK108" s="9">
        <f t="shared" si="15"/>
        <v>0</v>
      </c>
      <c r="AL108" s="8">
        <f>IF($D108="","",SUMIF('TK CHAMTHI'!$P:$P,$D108,'TK CHAMTHI'!$R:$R))</f>
        <v>0</v>
      </c>
      <c r="AM108" s="8">
        <f>IF($D108="","",SUMIF('TK CHAMTHI'!$Q:$Q,$D108,'TK CHAMTHI'!$R:$R))</f>
        <v>0</v>
      </c>
      <c r="AN108" s="9">
        <f t="shared" si="16"/>
        <v>0</v>
      </c>
      <c r="AO108" s="8">
        <f>IF(D108="","",SUMIF('TK CHAMTHI'!S:S,D108,'TK CHAMTHI'!U:U))</f>
        <v>0</v>
      </c>
      <c r="AP108" s="8">
        <f>IF(D108="","",SUMIF('TK CHAMTHI'!T:T,D108,'TK CHAMTHI'!U:U))</f>
        <v>0</v>
      </c>
      <c r="AQ108" s="9">
        <f t="shared" si="17"/>
        <v>0</v>
      </c>
      <c r="AR108" s="9">
        <f>IF(D108="","",ROUND(SUMIF('QL THI'!G:G,D108,'QL THI'!H:H),1))</f>
        <v>0</v>
      </c>
      <c r="AS108" s="9">
        <f>IF(D108="","",ROUND(SUMIF('QL THI'!E:E,D108,'QL THI'!F:F),1))</f>
        <v>0.9</v>
      </c>
      <c r="AT108" s="28">
        <f t="shared" si="18"/>
        <v>40.1</v>
      </c>
    </row>
    <row r="109" spans="1:46">
      <c r="A109" s="6">
        <f>IF(D109="","",SUBTOTAL(3,$D$5:D109))</f>
        <v>105</v>
      </c>
      <c r="B109" s="111" t="s">
        <v>851</v>
      </c>
      <c r="C109" s="112" t="s">
        <v>291</v>
      </c>
      <c r="D109" s="113" t="s">
        <v>190</v>
      </c>
      <c r="E109" s="7">
        <f>IF($D109="","",SUMIF('TK DETHI'!$A:$A,$D109,'TK DETHI'!$B:$B))</f>
        <v>6</v>
      </c>
      <c r="F109" s="7">
        <f>IF($D109="","",SUMIF('TK DETHI'!$C:$C,$D109,'TK DETHI'!$D:$D))</f>
        <v>0</v>
      </c>
      <c r="G109" s="7">
        <f>IF($D109="","",SUMIF('TK DETHI'!$E:$E,$D109,'TK DETHI'!$F:$F))</f>
        <v>0</v>
      </c>
      <c r="H109" s="7">
        <f>IF($D109="","",SUMIF('TK DETHI'!$G:$G,$D109,'TK DETHI'!$H:$H))</f>
        <v>0</v>
      </c>
      <c r="I109" s="7">
        <f>IF($D109="","",SUMIF('TK DETHI'!$I:$I,$D109,'TK DETHI'!$J:$J))</f>
        <v>0</v>
      </c>
      <c r="J109" s="7">
        <f>IF($D109="","",SUMIF('TK DETHI'!$K:$K,$D109,'TK DETHI'!$L:$L))</f>
        <v>0</v>
      </c>
      <c r="K109" s="7">
        <f>IF($D109="","",SUMIF('TK DETHI'!$M:$M,$D109,'TK DETHI'!$N:$N))</f>
        <v>0</v>
      </c>
      <c r="L109" s="7">
        <f>IF($D109="","",SUMIF('TK DETHI'!$O:$O,$D109,'TK DETHI'!$P:$P))</f>
        <v>0</v>
      </c>
      <c r="M109" s="27">
        <f t="shared" si="19"/>
        <v>6</v>
      </c>
      <c r="N109" s="8">
        <f>IF($D109="","",SUMIF('TK COITHI KTHP va Thi TN'!$A:$A,$D109,'TK COITHI KTHP va Thi TN'!$D:$D))</f>
        <v>5.25</v>
      </c>
      <c r="O109" s="8">
        <f>IF($D109="","",SUMIF('TK COITHI KTHP va Thi TN'!$B:$B,$D109,'TK COITHI KTHP va Thi TN'!$D:$D))</f>
        <v>4.95</v>
      </c>
      <c r="P109" s="8">
        <f>IF($D109="","",SUMIF('TK COITHI KTHP va Thi TN'!$E:$E,$D109,'TK COITHI KTHP va Thi TN'!$H:$H))</f>
        <v>0</v>
      </c>
      <c r="Q109" s="8">
        <f>IF($D109="","",SUMIF('TK COITHI KTHP va Thi TN'!$F:$F,$D109,'TK COITHI KTHP va Thi TN'!$H:$H))</f>
        <v>0</v>
      </c>
      <c r="R109" s="28">
        <f t="shared" si="20"/>
        <v>10.199999999999999</v>
      </c>
      <c r="S109" s="8">
        <f>IF($D109="","",SUMIF('TK CHAMTHI'!$A:$A,$D109,'TK CHAMTHI'!$C:$C))</f>
        <v>95</v>
      </c>
      <c r="T109" s="8">
        <f>IF($D109="","",SUMIF('TK CHAMTHI'!$B:$B,$D109,'TK CHAMTHI'!$C:$C))</f>
        <v>270</v>
      </c>
      <c r="U109" s="8">
        <f>IF(D109="","",SUMIF('CHAM NV'!B:B,D109,'CHAM NV'!C:C))</f>
        <v>96</v>
      </c>
      <c r="V109" s="9">
        <f t="shared" si="21"/>
        <v>26.900000000000002</v>
      </c>
      <c r="W109" s="8">
        <f>IF($D109="","",SUMIF('TK CHAMTHI'!$D:$D,$D109,'TK CHAMTHI'!$F:$F))</f>
        <v>0</v>
      </c>
      <c r="X109" s="8">
        <f>IF($D109="","",SUMIF('TK CHAMTHI'!$E:$E,$D109,'TK CHAMTHI'!$F:$F))</f>
        <v>0</v>
      </c>
      <c r="Y109" s="8">
        <f>IF(D109="","",SUMIF('CHAM NV'!G:G,D109,'CHAM NV'!H:H))</f>
        <v>0</v>
      </c>
      <c r="Z109" s="9">
        <f t="shared" si="22"/>
        <v>0</v>
      </c>
      <c r="AA109" s="8">
        <f>IF($D109="","",SUMIF('TK CHAMTHI'!$G:$G,$D109,'TK CHAMTHI'!$I:$I))</f>
        <v>0</v>
      </c>
      <c r="AB109" s="8">
        <f>IF($D109="","",SUMIF('TK CHAMTHI'!$H:$H,$D109,'TK CHAMTHI'!$I:$I))</f>
        <v>0</v>
      </c>
      <c r="AC109" s="8">
        <f>IF(D109="","",SUMIF('CHAM NV'!E:E,D109,'CHAM NV'!F:F))</f>
        <v>0</v>
      </c>
      <c r="AD109" s="9">
        <f t="shared" si="23"/>
        <v>0</v>
      </c>
      <c r="AE109" s="8">
        <f>IF($D109="","",SUMIF('TK CHAMTHI'!$J:$J,$D109,'TK CHAMTHI'!$L:$L))</f>
        <v>0</v>
      </c>
      <c r="AF109" s="8">
        <f>IF($D109="","",SUMIF('TK CHAMTHI'!$K:$K,$D109,'TK CHAMTHI'!$L:$L))</f>
        <v>0</v>
      </c>
      <c r="AG109" s="8">
        <f>IF(D109="","",SUMIF('CHAM NV'!I:I,D109,'CHAM NV'!J:J))</f>
        <v>0</v>
      </c>
      <c r="AH109" s="9">
        <f t="shared" si="24"/>
        <v>0</v>
      </c>
      <c r="AI109" s="8">
        <f>IF($D109="","",SUMIF('TK CHAMTHI'!$M:$M,$D109,'TK CHAMTHI'!$O:$O))</f>
        <v>0</v>
      </c>
      <c r="AJ109" s="8">
        <f>IF($D109="","",SUMIF('TK CHAMTHI'!$N:$N,$D109,'TK CHAMTHI'!$O:$O))</f>
        <v>0</v>
      </c>
      <c r="AK109" s="9">
        <f t="shared" si="15"/>
        <v>0</v>
      </c>
      <c r="AL109" s="8">
        <f>IF($D109="","",SUMIF('TK CHAMTHI'!$P:$P,$D109,'TK CHAMTHI'!$R:$R))</f>
        <v>0</v>
      </c>
      <c r="AM109" s="8">
        <f>IF($D109="","",SUMIF('TK CHAMTHI'!$Q:$Q,$D109,'TK CHAMTHI'!$R:$R))</f>
        <v>0</v>
      </c>
      <c r="AN109" s="9">
        <f t="shared" si="16"/>
        <v>0</v>
      </c>
      <c r="AO109" s="8">
        <f>IF(D109="","",SUMIF('TK CHAMTHI'!S:S,D109,'TK CHAMTHI'!U:U))</f>
        <v>0</v>
      </c>
      <c r="AP109" s="8">
        <f>IF(D109="","",SUMIF('TK CHAMTHI'!T:T,D109,'TK CHAMTHI'!U:U))</f>
        <v>0</v>
      </c>
      <c r="AQ109" s="9">
        <f t="shared" si="17"/>
        <v>0</v>
      </c>
      <c r="AR109" s="9">
        <f>IF(D109="","",ROUND(SUMIF('QL THI'!G:G,D109,'QL THI'!H:H),1))</f>
        <v>0</v>
      </c>
      <c r="AS109" s="9">
        <f>IF(D109="","",ROUND(SUMIF('QL THI'!E:E,D109,'QL THI'!F:F),1))</f>
        <v>0.9</v>
      </c>
      <c r="AT109" s="28">
        <f t="shared" si="18"/>
        <v>44</v>
      </c>
    </row>
    <row r="110" spans="1:46">
      <c r="A110" s="6">
        <f>IF(D110="","",SUBTOTAL(3,$D$5:D110))</f>
        <v>106</v>
      </c>
      <c r="B110" s="111" t="s">
        <v>715</v>
      </c>
      <c r="C110" s="112" t="s">
        <v>292</v>
      </c>
      <c r="D110" s="113" t="s">
        <v>87</v>
      </c>
      <c r="E110" s="7">
        <f>IF($D110="","",SUMIF('TK DETHI'!$A:$A,$D110,'TK DETHI'!$B:$B))</f>
        <v>2</v>
      </c>
      <c r="F110" s="7">
        <f>IF($D110="","",SUMIF('TK DETHI'!$C:$C,$D110,'TK DETHI'!$D:$D))</f>
        <v>0</v>
      </c>
      <c r="G110" s="7">
        <f>IF($D110="","",SUMIF('TK DETHI'!$E:$E,$D110,'TK DETHI'!$F:$F))</f>
        <v>0</v>
      </c>
      <c r="H110" s="7">
        <f>IF($D110="","",SUMIF('TK DETHI'!$G:$G,$D110,'TK DETHI'!$H:$H))</f>
        <v>0</v>
      </c>
      <c r="I110" s="7">
        <f>IF($D110="","",SUMIF('TK DETHI'!$I:$I,$D110,'TK DETHI'!$J:$J))</f>
        <v>0</v>
      </c>
      <c r="J110" s="7">
        <f>IF($D110="","",SUMIF('TK DETHI'!$K:$K,$D110,'TK DETHI'!$L:$L))</f>
        <v>0</v>
      </c>
      <c r="K110" s="7">
        <f>IF($D110="","",SUMIF('TK DETHI'!$M:$M,$D110,'TK DETHI'!$N:$N))</f>
        <v>0</v>
      </c>
      <c r="L110" s="7">
        <f>IF($D110="","",SUMIF('TK DETHI'!$O:$O,$D110,'TK DETHI'!$P:$P))</f>
        <v>0</v>
      </c>
      <c r="M110" s="27">
        <f t="shared" si="19"/>
        <v>2</v>
      </c>
      <c r="N110" s="8">
        <f>IF($D110="","",SUMIF('TK COITHI KTHP va Thi TN'!$A:$A,$D110,'TK COITHI KTHP va Thi TN'!$D:$D))</f>
        <v>4.95</v>
      </c>
      <c r="O110" s="8">
        <f>IF($D110="","",SUMIF('TK COITHI KTHP va Thi TN'!$B:$B,$D110,'TK COITHI KTHP va Thi TN'!$D:$D))</f>
        <v>2.1</v>
      </c>
      <c r="P110" s="8">
        <f>IF($D110="","",SUMIF('TK COITHI KTHP va Thi TN'!$E:$E,$D110,'TK COITHI KTHP va Thi TN'!$H:$H))</f>
        <v>0</v>
      </c>
      <c r="Q110" s="8">
        <f>IF($D110="","",SUMIF('TK COITHI KTHP va Thi TN'!$F:$F,$D110,'TK COITHI KTHP va Thi TN'!$H:$H))</f>
        <v>0</v>
      </c>
      <c r="R110" s="28">
        <f t="shared" si="20"/>
        <v>7.0500000000000007</v>
      </c>
      <c r="S110" s="8">
        <f>IF($D110="","",SUMIF('TK CHAMTHI'!$A:$A,$D110,'TK CHAMTHI'!$C:$C))</f>
        <v>101</v>
      </c>
      <c r="T110" s="8">
        <f>IF($D110="","",SUMIF('TK CHAMTHI'!$B:$B,$D110,'TK CHAMTHI'!$C:$C))</f>
        <v>194</v>
      </c>
      <c r="U110" s="8">
        <f>IF(D110="","",SUMIF('CHAM NV'!B:B,D110,'CHAM NV'!C:C))</f>
        <v>120</v>
      </c>
      <c r="V110" s="9">
        <f t="shared" si="21"/>
        <v>17.5</v>
      </c>
      <c r="W110" s="8">
        <f>IF($D110="","",SUMIF('TK CHAMTHI'!$D:$D,$D110,'TK CHAMTHI'!$F:$F))</f>
        <v>0</v>
      </c>
      <c r="X110" s="8">
        <f>IF($D110="","",SUMIF('TK CHAMTHI'!$E:$E,$D110,'TK CHAMTHI'!$F:$F))</f>
        <v>0</v>
      </c>
      <c r="Y110" s="8">
        <f>IF(D110="","",SUMIF('CHAM NV'!G:G,D110,'CHAM NV'!H:H))</f>
        <v>0</v>
      </c>
      <c r="Z110" s="9">
        <f t="shared" si="22"/>
        <v>0</v>
      </c>
      <c r="AA110" s="8">
        <f>IF($D110="","",SUMIF('TK CHAMTHI'!$G:$G,$D110,'TK CHAMTHI'!$I:$I))</f>
        <v>0</v>
      </c>
      <c r="AB110" s="8">
        <f>IF($D110="","",SUMIF('TK CHAMTHI'!$H:$H,$D110,'TK CHAMTHI'!$I:$I))</f>
        <v>0</v>
      </c>
      <c r="AC110" s="8">
        <f>IF(D110="","",SUMIF('CHAM NV'!E:E,D110,'CHAM NV'!F:F))</f>
        <v>0</v>
      </c>
      <c r="AD110" s="9">
        <f t="shared" si="23"/>
        <v>0</v>
      </c>
      <c r="AE110" s="8">
        <f>IF($D110="","",SUMIF('TK CHAMTHI'!$J:$J,$D110,'TK CHAMTHI'!$L:$L))</f>
        <v>0</v>
      </c>
      <c r="AF110" s="8">
        <f>IF($D110="","",SUMIF('TK CHAMTHI'!$K:$K,$D110,'TK CHAMTHI'!$L:$L))</f>
        <v>0</v>
      </c>
      <c r="AG110" s="8">
        <f>IF(D110="","",SUMIF('CHAM NV'!I:I,D110,'CHAM NV'!J:J))</f>
        <v>0</v>
      </c>
      <c r="AH110" s="9">
        <f t="shared" si="24"/>
        <v>0</v>
      </c>
      <c r="AI110" s="8">
        <f>IF($D110="","",SUMIF('TK CHAMTHI'!$M:$M,$D110,'TK CHAMTHI'!$O:$O))</f>
        <v>0</v>
      </c>
      <c r="AJ110" s="8">
        <f>IF($D110="","",SUMIF('TK CHAMTHI'!$N:$N,$D110,'TK CHAMTHI'!$O:$O))</f>
        <v>0</v>
      </c>
      <c r="AK110" s="9">
        <f t="shared" si="15"/>
        <v>0</v>
      </c>
      <c r="AL110" s="8">
        <f>IF($D110="","",SUMIF('TK CHAMTHI'!$P:$P,$D110,'TK CHAMTHI'!$R:$R))</f>
        <v>0</v>
      </c>
      <c r="AM110" s="8">
        <f>IF($D110="","",SUMIF('TK CHAMTHI'!$Q:$Q,$D110,'TK CHAMTHI'!$R:$R))</f>
        <v>0</v>
      </c>
      <c r="AN110" s="9">
        <f t="shared" si="16"/>
        <v>0</v>
      </c>
      <c r="AO110" s="8">
        <f>IF(D110="","",SUMIF('TK CHAMTHI'!S:S,D110,'TK CHAMTHI'!U:U))</f>
        <v>0</v>
      </c>
      <c r="AP110" s="8">
        <f>IF(D110="","",SUMIF('TK CHAMTHI'!T:T,D110,'TK CHAMTHI'!U:U))</f>
        <v>0</v>
      </c>
      <c r="AQ110" s="9">
        <f t="shared" si="17"/>
        <v>0</v>
      </c>
      <c r="AR110" s="9">
        <f>IF(D110="","",ROUND(SUMIF('QL THI'!G:G,D110,'QL THI'!H:H),1))</f>
        <v>0</v>
      </c>
      <c r="AS110" s="9">
        <f>IF(D110="","",ROUND(SUMIF('QL THI'!E:E,D110,'QL THI'!F:F),1))</f>
        <v>1.2</v>
      </c>
      <c r="AT110" s="28">
        <f t="shared" si="18"/>
        <v>27.8</v>
      </c>
    </row>
    <row r="111" spans="1:46">
      <c r="A111" s="6">
        <f>IF(D111="","",SUBTOTAL(3,$D$5:D111))</f>
        <v>107</v>
      </c>
      <c r="B111" s="111" t="s">
        <v>714</v>
      </c>
      <c r="C111" s="112" t="s">
        <v>292</v>
      </c>
      <c r="D111" s="113" t="s">
        <v>85</v>
      </c>
      <c r="E111" s="7">
        <f>IF($D111="","",SUMIF('TK DETHI'!$A:$A,$D111,'TK DETHI'!$B:$B))</f>
        <v>5</v>
      </c>
      <c r="F111" s="7">
        <f>IF($D111="","",SUMIF('TK DETHI'!$C:$C,$D111,'TK DETHI'!$D:$D))</f>
        <v>0</v>
      </c>
      <c r="G111" s="7">
        <f>IF($D111="","",SUMIF('TK DETHI'!$E:$E,$D111,'TK DETHI'!$F:$F))</f>
        <v>0</v>
      </c>
      <c r="H111" s="7">
        <f>IF($D111="","",SUMIF('TK DETHI'!$G:$G,$D111,'TK DETHI'!$H:$H))</f>
        <v>0</v>
      </c>
      <c r="I111" s="7">
        <f>IF($D111="","",SUMIF('TK DETHI'!$I:$I,$D111,'TK DETHI'!$J:$J))</f>
        <v>0</v>
      </c>
      <c r="J111" s="7">
        <f>IF($D111="","",SUMIF('TK DETHI'!$K:$K,$D111,'TK DETHI'!$L:$L))</f>
        <v>0</v>
      </c>
      <c r="K111" s="7">
        <f>IF($D111="","",SUMIF('TK DETHI'!$M:$M,$D111,'TK DETHI'!$N:$N))</f>
        <v>0</v>
      </c>
      <c r="L111" s="7">
        <f>IF($D111="","",SUMIF('TK DETHI'!$O:$O,$D111,'TK DETHI'!$P:$P))</f>
        <v>0</v>
      </c>
      <c r="M111" s="27">
        <f t="shared" si="19"/>
        <v>5</v>
      </c>
      <c r="N111" s="8">
        <f>IF($D111="","",SUMIF('TK COITHI KTHP va Thi TN'!$A:$A,$D111,'TK COITHI KTHP va Thi TN'!$D:$D))</f>
        <v>1.2</v>
      </c>
      <c r="O111" s="8">
        <f>IF($D111="","",SUMIF('TK COITHI KTHP va Thi TN'!$B:$B,$D111,'TK COITHI KTHP va Thi TN'!$D:$D))</f>
        <v>5.1000000000000005</v>
      </c>
      <c r="P111" s="8">
        <f>IF($D111="","",SUMIF('TK COITHI KTHP va Thi TN'!$E:$E,$D111,'TK COITHI KTHP va Thi TN'!$H:$H))</f>
        <v>0</v>
      </c>
      <c r="Q111" s="8">
        <f>IF($D111="","",SUMIF('TK COITHI KTHP va Thi TN'!$F:$F,$D111,'TK COITHI KTHP va Thi TN'!$H:$H))</f>
        <v>0</v>
      </c>
      <c r="R111" s="28">
        <f t="shared" si="20"/>
        <v>6.3000000000000007</v>
      </c>
      <c r="S111" s="8">
        <f>IF($D111="","",SUMIF('TK CHAMTHI'!$A:$A,$D111,'TK CHAMTHI'!$C:$C))</f>
        <v>122</v>
      </c>
      <c r="T111" s="8">
        <f>IF($D111="","",SUMIF('TK CHAMTHI'!$B:$B,$D111,'TK CHAMTHI'!$C:$C))</f>
        <v>149</v>
      </c>
      <c r="U111" s="8">
        <f>IF(D111="","",SUMIF('CHAM NV'!B:B,D111,'CHAM NV'!C:C))</f>
        <v>218</v>
      </c>
      <c r="V111" s="9">
        <f t="shared" si="21"/>
        <v>5.3000000000000007</v>
      </c>
      <c r="W111" s="8">
        <f>IF($D111="","",SUMIF('TK CHAMTHI'!$D:$D,$D111,'TK CHAMTHI'!$F:$F))</f>
        <v>0</v>
      </c>
      <c r="X111" s="8">
        <f>IF($D111="","",SUMIF('TK CHAMTHI'!$E:$E,$D111,'TK CHAMTHI'!$F:$F))</f>
        <v>0</v>
      </c>
      <c r="Y111" s="8">
        <f>IF(D111="","",SUMIF('CHAM NV'!G:G,D111,'CHAM NV'!H:H))</f>
        <v>0</v>
      </c>
      <c r="Z111" s="9">
        <f t="shared" si="22"/>
        <v>0</v>
      </c>
      <c r="AA111" s="8">
        <f>IF($D111="","",SUMIF('TK CHAMTHI'!$G:$G,$D111,'TK CHAMTHI'!$I:$I))</f>
        <v>0</v>
      </c>
      <c r="AB111" s="8">
        <f>IF($D111="","",SUMIF('TK CHAMTHI'!$H:$H,$D111,'TK CHAMTHI'!$I:$I))</f>
        <v>0</v>
      </c>
      <c r="AC111" s="8">
        <f>IF(D111="","",SUMIF('CHAM NV'!E:E,D111,'CHAM NV'!F:F))</f>
        <v>0</v>
      </c>
      <c r="AD111" s="9">
        <f t="shared" si="23"/>
        <v>0</v>
      </c>
      <c r="AE111" s="8">
        <f>IF($D111="","",SUMIF('TK CHAMTHI'!$J:$J,$D111,'TK CHAMTHI'!$L:$L))</f>
        <v>0</v>
      </c>
      <c r="AF111" s="8">
        <f>IF($D111="","",SUMIF('TK CHAMTHI'!$K:$K,$D111,'TK CHAMTHI'!$L:$L))</f>
        <v>0</v>
      </c>
      <c r="AG111" s="8">
        <f>IF(D111="","",SUMIF('CHAM NV'!I:I,D111,'CHAM NV'!J:J))</f>
        <v>0</v>
      </c>
      <c r="AH111" s="9">
        <f t="shared" si="24"/>
        <v>0</v>
      </c>
      <c r="AI111" s="8">
        <f>IF($D111="","",SUMIF('TK CHAMTHI'!$M:$M,$D111,'TK CHAMTHI'!$O:$O))</f>
        <v>0</v>
      </c>
      <c r="AJ111" s="8">
        <f>IF($D111="","",SUMIF('TK CHAMTHI'!$N:$N,$D111,'TK CHAMTHI'!$O:$O))</f>
        <v>0</v>
      </c>
      <c r="AK111" s="9">
        <f t="shared" si="15"/>
        <v>0</v>
      </c>
      <c r="AL111" s="8">
        <f>IF($D111="","",SUMIF('TK CHAMTHI'!$P:$P,$D111,'TK CHAMTHI'!$R:$R))</f>
        <v>0</v>
      </c>
      <c r="AM111" s="8">
        <f>IF($D111="","",SUMIF('TK CHAMTHI'!$Q:$Q,$D111,'TK CHAMTHI'!$R:$R))</f>
        <v>0</v>
      </c>
      <c r="AN111" s="9">
        <f t="shared" si="16"/>
        <v>0</v>
      </c>
      <c r="AO111" s="8">
        <f>IF(D111="","",SUMIF('TK CHAMTHI'!S:S,D111,'TK CHAMTHI'!U:U))</f>
        <v>0</v>
      </c>
      <c r="AP111" s="8">
        <f>IF(D111="","",SUMIF('TK CHAMTHI'!T:T,D111,'TK CHAMTHI'!U:U))</f>
        <v>0</v>
      </c>
      <c r="AQ111" s="9">
        <f t="shared" si="17"/>
        <v>0</v>
      </c>
      <c r="AR111" s="9">
        <f>IF(D111="","",ROUND(SUMIF('QL THI'!G:G,D111,'QL THI'!H:H),1))</f>
        <v>0</v>
      </c>
      <c r="AS111" s="9">
        <f>IF(D111="","",ROUND(SUMIF('QL THI'!E:E,D111,'QL THI'!F:F),1))</f>
        <v>0</v>
      </c>
      <c r="AT111" s="28">
        <f t="shared" si="18"/>
        <v>16.600000000000001</v>
      </c>
    </row>
    <row r="112" spans="1:46">
      <c r="A112" s="6">
        <f>IF(D112="","",SUBTOTAL(3,$D$5:D112))</f>
        <v>108</v>
      </c>
      <c r="B112" s="111" t="s">
        <v>697</v>
      </c>
      <c r="C112" s="112" t="s">
        <v>292</v>
      </c>
      <c r="D112" s="113" t="s">
        <v>74</v>
      </c>
      <c r="E112" s="7">
        <f>IF($D112="","",SUMIF('TK DETHI'!$A:$A,$D112,'TK DETHI'!$B:$B))</f>
        <v>0</v>
      </c>
      <c r="F112" s="7">
        <f>IF($D112="","",SUMIF('TK DETHI'!$C:$C,$D112,'TK DETHI'!$D:$D))</f>
        <v>0</v>
      </c>
      <c r="G112" s="7">
        <f>IF($D112="","",SUMIF('TK DETHI'!$E:$E,$D112,'TK DETHI'!$F:$F))</f>
        <v>0</v>
      </c>
      <c r="H112" s="7">
        <f>IF($D112="","",SUMIF('TK DETHI'!$G:$G,$D112,'TK DETHI'!$H:$H))</f>
        <v>0</v>
      </c>
      <c r="I112" s="7">
        <f>IF($D112="","",SUMIF('TK DETHI'!$I:$I,$D112,'TK DETHI'!$J:$J))</f>
        <v>0</v>
      </c>
      <c r="J112" s="7">
        <f>IF($D112="","",SUMIF('TK DETHI'!$K:$K,$D112,'TK DETHI'!$L:$L))</f>
        <v>0</v>
      </c>
      <c r="K112" s="7">
        <f>IF($D112="","",SUMIF('TK DETHI'!$M:$M,$D112,'TK DETHI'!$N:$N))</f>
        <v>0</v>
      </c>
      <c r="L112" s="7">
        <f>IF($D112="","",SUMIF('TK DETHI'!$O:$O,$D112,'TK DETHI'!$P:$P))</f>
        <v>0</v>
      </c>
      <c r="M112" s="27">
        <f t="shared" si="19"/>
        <v>0</v>
      </c>
      <c r="N112" s="8">
        <f>IF($D112="","",SUMIF('TK COITHI KTHP va Thi TN'!$A:$A,$D112,'TK COITHI KTHP va Thi TN'!$D:$D))</f>
        <v>0</v>
      </c>
      <c r="O112" s="8">
        <f>IF($D112="","",SUMIF('TK COITHI KTHP va Thi TN'!$B:$B,$D112,'TK COITHI KTHP va Thi TN'!$D:$D))</f>
        <v>0</v>
      </c>
      <c r="P112" s="8">
        <f>IF($D112="","",SUMIF('TK COITHI KTHP va Thi TN'!$E:$E,$D112,'TK COITHI KTHP va Thi TN'!$H:$H))</f>
        <v>0</v>
      </c>
      <c r="Q112" s="8">
        <f>IF($D112="","",SUMIF('TK COITHI KTHP va Thi TN'!$F:$F,$D112,'TK COITHI KTHP va Thi TN'!$H:$H))</f>
        <v>0</v>
      </c>
      <c r="R112" s="28">
        <f t="shared" si="20"/>
        <v>0</v>
      </c>
      <c r="S112" s="8">
        <f>IF($D112="","",SUMIF('TK CHAMTHI'!$A:$A,$D112,'TK CHAMTHI'!$C:$C))</f>
        <v>0</v>
      </c>
      <c r="T112" s="8">
        <f>IF($D112="","",SUMIF('TK CHAMTHI'!$B:$B,$D112,'TK CHAMTHI'!$C:$C))</f>
        <v>0</v>
      </c>
      <c r="U112" s="8">
        <f>IF(D112="","",SUMIF('CHAM NV'!B:B,D112,'CHAM NV'!C:C))</f>
        <v>0</v>
      </c>
      <c r="V112" s="9">
        <f t="shared" si="21"/>
        <v>0</v>
      </c>
      <c r="W112" s="8">
        <f>IF($D112="","",SUMIF('TK CHAMTHI'!$D:$D,$D112,'TK CHAMTHI'!$F:$F))</f>
        <v>0</v>
      </c>
      <c r="X112" s="8">
        <f>IF($D112="","",SUMIF('TK CHAMTHI'!$E:$E,$D112,'TK CHAMTHI'!$F:$F))</f>
        <v>0</v>
      </c>
      <c r="Y112" s="8">
        <f>IF(D112="","",SUMIF('CHAM NV'!G:G,D112,'CHAM NV'!H:H))</f>
        <v>0</v>
      </c>
      <c r="Z112" s="9">
        <f t="shared" si="22"/>
        <v>0</v>
      </c>
      <c r="AA112" s="8">
        <f>IF($D112="","",SUMIF('TK CHAMTHI'!$G:$G,$D112,'TK CHAMTHI'!$I:$I))</f>
        <v>0</v>
      </c>
      <c r="AB112" s="8">
        <f>IF($D112="","",SUMIF('TK CHAMTHI'!$H:$H,$D112,'TK CHAMTHI'!$I:$I))</f>
        <v>0</v>
      </c>
      <c r="AC112" s="8">
        <f>IF(D112="","",SUMIF('CHAM NV'!E:E,D112,'CHAM NV'!F:F))</f>
        <v>0</v>
      </c>
      <c r="AD112" s="9">
        <f t="shared" si="23"/>
        <v>0</v>
      </c>
      <c r="AE112" s="8">
        <f>IF($D112="","",SUMIF('TK CHAMTHI'!$J:$J,$D112,'TK CHAMTHI'!$L:$L))</f>
        <v>0</v>
      </c>
      <c r="AF112" s="8">
        <f>IF($D112="","",SUMIF('TK CHAMTHI'!$K:$K,$D112,'TK CHAMTHI'!$L:$L))</f>
        <v>0</v>
      </c>
      <c r="AG112" s="8">
        <f>IF(D112="","",SUMIF('CHAM NV'!I:I,D112,'CHAM NV'!J:J))</f>
        <v>0</v>
      </c>
      <c r="AH112" s="9">
        <f t="shared" si="24"/>
        <v>0</v>
      </c>
      <c r="AI112" s="8">
        <f>IF($D112="","",SUMIF('TK CHAMTHI'!$M:$M,$D112,'TK CHAMTHI'!$O:$O))</f>
        <v>0</v>
      </c>
      <c r="AJ112" s="8">
        <f>IF($D112="","",SUMIF('TK CHAMTHI'!$N:$N,$D112,'TK CHAMTHI'!$O:$O))</f>
        <v>0</v>
      </c>
      <c r="AK112" s="9">
        <f t="shared" si="15"/>
        <v>0</v>
      </c>
      <c r="AL112" s="8">
        <f>IF($D112="","",SUMIF('TK CHAMTHI'!$P:$P,$D112,'TK CHAMTHI'!$R:$R))</f>
        <v>0</v>
      </c>
      <c r="AM112" s="8">
        <f>IF($D112="","",SUMIF('TK CHAMTHI'!$Q:$Q,$D112,'TK CHAMTHI'!$R:$R))</f>
        <v>0</v>
      </c>
      <c r="AN112" s="9">
        <f t="shared" si="16"/>
        <v>0</v>
      </c>
      <c r="AO112" s="8">
        <f>IF(D112="","",SUMIF('TK CHAMTHI'!S:S,D112,'TK CHAMTHI'!U:U))</f>
        <v>0</v>
      </c>
      <c r="AP112" s="8">
        <f>IF(D112="","",SUMIF('TK CHAMTHI'!T:T,D112,'TK CHAMTHI'!U:U))</f>
        <v>0</v>
      </c>
      <c r="AQ112" s="9">
        <f t="shared" si="17"/>
        <v>0</v>
      </c>
      <c r="AR112" s="9">
        <f>IF(D112="","",ROUND(SUMIF('QL THI'!G:G,D112,'QL THI'!H:H),1))</f>
        <v>0</v>
      </c>
      <c r="AS112" s="9">
        <f>IF(D112="","",ROUND(SUMIF('QL THI'!E:E,D112,'QL THI'!F:F),1))</f>
        <v>0</v>
      </c>
      <c r="AT112" s="28">
        <f t="shared" si="18"/>
        <v>0</v>
      </c>
    </row>
    <row r="113" spans="1:46">
      <c r="A113" s="6">
        <f>IF(D113="","",SUBTOTAL(3,$D$5:D113))</f>
        <v>109</v>
      </c>
      <c r="B113" s="111" t="s">
        <v>706</v>
      </c>
      <c r="C113" s="112" t="s">
        <v>292</v>
      </c>
      <c r="D113" s="113" t="s">
        <v>88</v>
      </c>
      <c r="E113" s="7">
        <f>IF($D113="","",SUMIF('TK DETHI'!$A:$A,$D113,'TK DETHI'!$B:$B))</f>
        <v>6</v>
      </c>
      <c r="F113" s="7">
        <f>IF($D113="","",SUMIF('TK DETHI'!$C:$C,$D113,'TK DETHI'!$D:$D))</f>
        <v>0</v>
      </c>
      <c r="G113" s="7">
        <f>IF($D113="","",SUMIF('TK DETHI'!$E:$E,$D113,'TK DETHI'!$F:$F))</f>
        <v>0</v>
      </c>
      <c r="H113" s="7">
        <f>IF($D113="","",SUMIF('TK DETHI'!$G:$G,$D113,'TK DETHI'!$H:$H))</f>
        <v>0</v>
      </c>
      <c r="I113" s="7">
        <f>IF($D113="","",SUMIF('TK DETHI'!$I:$I,$D113,'TK DETHI'!$J:$J))</f>
        <v>0</v>
      </c>
      <c r="J113" s="7">
        <f>IF($D113="","",SUMIF('TK DETHI'!$K:$K,$D113,'TK DETHI'!$L:$L))</f>
        <v>0</v>
      </c>
      <c r="K113" s="7">
        <f>IF($D113="","",SUMIF('TK DETHI'!$M:$M,$D113,'TK DETHI'!$N:$N))</f>
        <v>0</v>
      </c>
      <c r="L113" s="7">
        <f>IF($D113="","",SUMIF('TK DETHI'!$O:$O,$D113,'TK DETHI'!$P:$P))</f>
        <v>0</v>
      </c>
      <c r="M113" s="27">
        <f t="shared" si="19"/>
        <v>6</v>
      </c>
      <c r="N113" s="8">
        <f>IF($D113="","",SUMIF('TK COITHI KTHP va Thi TN'!$A:$A,$D113,'TK COITHI KTHP va Thi TN'!$D:$D))</f>
        <v>6.7499999999999991</v>
      </c>
      <c r="O113" s="8">
        <f>IF($D113="","",SUMIF('TK COITHI KTHP va Thi TN'!$B:$B,$D113,'TK COITHI KTHP va Thi TN'!$D:$D))</f>
        <v>6</v>
      </c>
      <c r="P113" s="8">
        <f>IF($D113="","",SUMIF('TK COITHI KTHP va Thi TN'!$E:$E,$D113,'TK COITHI KTHP va Thi TN'!$H:$H))</f>
        <v>0</v>
      </c>
      <c r="Q113" s="8">
        <f>IF($D113="","",SUMIF('TK COITHI KTHP va Thi TN'!$F:$F,$D113,'TK COITHI KTHP va Thi TN'!$H:$H))</f>
        <v>0</v>
      </c>
      <c r="R113" s="28">
        <f t="shared" si="20"/>
        <v>12.75</v>
      </c>
      <c r="S113" s="8">
        <f>IF($D113="","",SUMIF('TK CHAMTHI'!$A:$A,$D113,'TK CHAMTHI'!$C:$C))</f>
        <v>208</v>
      </c>
      <c r="T113" s="8">
        <f>IF($D113="","",SUMIF('TK CHAMTHI'!$B:$B,$D113,'TK CHAMTHI'!$C:$C))</f>
        <v>309</v>
      </c>
      <c r="U113" s="8">
        <f>IF(D113="","",SUMIF('CHAM NV'!B:B,D113,'CHAM NV'!C:C))</f>
        <v>214</v>
      </c>
      <c r="V113" s="9">
        <f t="shared" si="21"/>
        <v>30.3</v>
      </c>
      <c r="W113" s="8">
        <f>IF($D113="","",SUMIF('TK CHAMTHI'!$D:$D,$D113,'TK CHAMTHI'!$F:$F))</f>
        <v>0</v>
      </c>
      <c r="X113" s="8">
        <f>IF($D113="","",SUMIF('TK CHAMTHI'!$E:$E,$D113,'TK CHAMTHI'!$F:$F))</f>
        <v>0</v>
      </c>
      <c r="Y113" s="8">
        <f>IF(D113="","",SUMIF('CHAM NV'!G:G,D113,'CHAM NV'!H:H))</f>
        <v>0</v>
      </c>
      <c r="Z113" s="9">
        <f t="shared" si="22"/>
        <v>0</v>
      </c>
      <c r="AA113" s="8">
        <f>IF($D113="","",SUMIF('TK CHAMTHI'!$G:$G,$D113,'TK CHAMTHI'!$I:$I))</f>
        <v>0</v>
      </c>
      <c r="AB113" s="8">
        <f>IF($D113="","",SUMIF('TK CHAMTHI'!$H:$H,$D113,'TK CHAMTHI'!$I:$I))</f>
        <v>0</v>
      </c>
      <c r="AC113" s="8">
        <f>IF(D113="","",SUMIF('CHAM NV'!E:E,D113,'CHAM NV'!F:F))</f>
        <v>0</v>
      </c>
      <c r="AD113" s="9">
        <f t="shared" si="23"/>
        <v>0</v>
      </c>
      <c r="AE113" s="8">
        <f>IF($D113="","",SUMIF('TK CHAMTHI'!$J:$J,$D113,'TK CHAMTHI'!$L:$L))</f>
        <v>0</v>
      </c>
      <c r="AF113" s="8">
        <f>IF($D113="","",SUMIF('TK CHAMTHI'!$K:$K,$D113,'TK CHAMTHI'!$L:$L))</f>
        <v>0</v>
      </c>
      <c r="AG113" s="8">
        <f>IF(D113="","",SUMIF('CHAM NV'!I:I,D113,'CHAM NV'!J:J))</f>
        <v>0</v>
      </c>
      <c r="AH113" s="9">
        <f t="shared" si="24"/>
        <v>0</v>
      </c>
      <c r="AI113" s="8">
        <f>IF($D113="","",SUMIF('TK CHAMTHI'!$M:$M,$D113,'TK CHAMTHI'!$O:$O))</f>
        <v>0</v>
      </c>
      <c r="AJ113" s="8">
        <f>IF($D113="","",SUMIF('TK CHAMTHI'!$N:$N,$D113,'TK CHAMTHI'!$O:$O))</f>
        <v>0</v>
      </c>
      <c r="AK113" s="9">
        <f t="shared" si="15"/>
        <v>0</v>
      </c>
      <c r="AL113" s="8">
        <f>IF($D113="","",SUMIF('TK CHAMTHI'!$P:$P,$D113,'TK CHAMTHI'!$R:$R))</f>
        <v>0</v>
      </c>
      <c r="AM113" s="8">
        <f>IF($D113="","",SUMIF('TK CHAMTHI'!$Q:$Q,$D113,'TK CHAMTHI'!$R:$R))</f>
        <v>0</v>
      </c>
      <c r="AN113" s="9">
        <f t="shared" si="16"/>
        <v>0</v>
      </c>
      <c r="AO113" s="8">
        <f>IF(D113="","",SUMIF('TK CHAMTHI'!S:S,D113,'TK CHAMTHI'!U:U))</f>
        <v>0</v>
      </c>
      <c r="AP113" s="8">
        <f>IF(D113="","",SUMIF('TK CHAMTHI'!T:T,D113,'TK CHAMTHI'!U:U))</f>
        <v>0</v>
      </c>
      <c r="AQ113" s="9">
        <f t="shared" si="17"/>
        <v>0</v>
      </c>
      <c r="AR113" s="9">
        <f>IF(D113="","",ROUND(SUMIF('QL THI'!G:G,D113,'QL THI'!H:H),1))</f>
        <v>0</v>
      </c>
      <c r="AS113" s="9">
        <f>IF(D113="","",ROUND(SUMIF('QL THI'!E:E,D113,'QL THI'!F:F),1))</f>
        <v>1.5</v>
      </c>
      <c r="AT113" s="28">
        <f t="shared" si="18"/>
        <v>50.6</v>
      </c>
    </row>
    <row r="114" spans="1:46">
      <c r="A114" s="6">
        <f>IF(D114="","",SUBTOTAL(3,$D$5:D114))</f>
        <v>110</v>
      </c>
      <c r="B114" s="111" t="s">
        <v>712</v>
      </c>
      <c r="C114" s="112" t="s">
        <v>292</v>
      </c>
      <c r="D114" s="113" t="s">
        <v>79</v>
      </c>
      <c r="E114" s="7">
        <f>IF($D114="","",SUMIF('TK DETHI'!$A:$A,$D114,'TK DETHI'!$B:$B))</f>
        <v>19</v>
      </c>
      <c r="F114" s="7">
        <f>IF($D114="","",SUMIF('TK DETHI'!$C:$C,$D114,'TK DETHI'!$D:$D))</f>
        <v>0</v>
      </c>
      <c r="G114" s="7">
        <f>IF($D114="","",SUMIF('TK DETHI'!$E:$E,$D114,'TK DETHI'!$F:$F))</f>
        <v>0</v>
      </c>
      <c r="H114" s="7">
        <f>IF($D114="","",SUMIF('TK DETHI'!$G:$G,$D114,'TK DETHI'!$H:$H))</f>
        <v>0</v>
      </c>
      <c r="I114" s="7">
        <f>IF($D114="","",SUMIF('TK DETHI'!$I:$I,$D114,'TK DETHI'!$J:$J))</f>
        <v>0</v>
      </c>
      <c r="J114" s="7">
        <f>IF($D114="","",SUMIF('TK DETHI'!$K:$K,$D114,'TK DETHI'!$L:$L))</f>
        <v>0</v>
      </c>
      <c r="K114" s="7">
        <f>IF($D114="","",SUMIF('TK DETHI'!$M:$M,$D114,'TK DETHI'!$N:$N))</f>
        <v>0</v>
      </c>
      <c r="L114" s="7">
        <f>IF($D114="","",SUMIF('TK DETHI'!$O:$O,$D114,'TK DETHI'!$P:$P))</f>
        <v>0</v>
      </c>
      <c r="M114" s="27">
        <f t="shared" si="19"/>
        <v>19</v>
      </c>
      <c r="N114" s="8">
        <f>IF($D114="","",SUMIF('TK COITHI KTHP va Thi TN'!$A:$A,$D114,'TK COITHI KTHP va Thi TN'!$D:$D))</f>
        <v>6.6000000000000005</v>
      </c>
      <c r="O114" s="8">
        <f>IF($D114="","",SUMIF('TK COITHI KTHP va Thi TN'!$B:$B,$D114,'TK COITHI KTHP va Thi TN'!$D:$D))</f>
        <v>3.3000000000000003</v>
      </c>
      <c r="P114" s="8">
        <f>IF($D114="","",SUMIF('TK COITHI KTHP va Thi TN'!$E:$E,$D114,'TK COITHI KTHP va Thi TN'!$H:$H))</f>
        <v>0</v>
      </c>
      <c r="Q114" s="8">
        <f>IF($D114="","",SUMIF('TK COITHI KTHP va Thi TN'!$F:$F,$D114,'TK COITHI KTHP va Thi TN'!$H:$H))</f>
        <v>0</v>
      </c>
      <c r="R114" s="28">
        <f t="shared" si="20"/>
        <v>9.9</v>
      </c>
      <c r="S114" s="8">
        <f>IF($D114="","",SUMIF('TK CHAMTHI'!$A:$A,$D114,'TK CHAMTHI'!$C:$C))</f>
        <v>172</v>
      </c>
      <c r="T114" s="8">
        <f>IF($D114="","",SUMIF('TK CHAMTHI'!$B:$B,$D114,'TK CHAMTHI'!$C:$C))</f>
        <v>58</v>
      </c>
      <c r="U114" s="8">
        <f>IF(D114="","",SUMIF('CHAM NV'!B:B,D114,'CHAM NV'!C:C))</f>
        <v>203</v>
      </c>
      <c r="V114" s="9">
        <f t="shared" si="21"/>
        <v>2.7</v>
      </c>
      <c r="W114" s="8">
        <f>IF($D114="","",SUMIF('TK CHAMTHI'!$D:$D,$D114,'TK CHAMTHI'!$F:$F))</f>
        <v>0</v>
      </c>
      <c r="X114" s="8">
        <f>IF($D114="","",SUMIF('TK CHAMTHI'!$E:$E,$D114,'TK CHAMTHI'!$F:$F))</f>
        <v>0</v>
      </c>
      <c r="Y114" s="8">
        <f>IF(D114="","",SUMIF('CHAM NV'!G:G,D114,'CHAM NV'!H:H))</f>
        <v>0</v>
      </c>
      <c r="Z114" s="9">
        <f t="shared" si="22"/>
        <v>0</v>
      </c>
      <c r="AA114" s="8">
        <f>IF($D114="","",SUMIF('TK CHAMTHI'!$G:$G,$D114,'TK CHAMTHI'!$I:$I))</f>
        <v>0</v>
      </c>
      <c r="AB114" s="8">
        <f>IF($D114="","",SUMIF('TK CHAMTHI'!$H:$H,$D114,'TK CHAMTHI'!$I:$I))</f>
        <v>0</v>
      </c>
      <c r="AC114" s="8">
        <f>IF(D114="","",SUMIF('CHAM NV'!E:E,D114,'CHAM NV'!F:F))</f>
        <v>0</v>
      </c>
      <c r="AD114" s="9">
        <f t="shared" si="23"/>
        <v>0</v>
      </c>
      <c r="AE114" s="8">
        <f>IF($D114="","",SUMIF('TK CHAMTHI'!$J:$J,$D114,'TK CHAMTHI'!$L:$L))</f>
        <v>0</v>
      </c>
      <c r="AF114" s="8">
        <f>IF($D114="","",SUMIF('TK CHAMTHI'!$K:$K,$D114,'TK CHAMTHI'!$L:$L))</f>
        <v>0</v>
      </c>
      <c r="AG114" s="8">
        <f>IF(D114="","",SUMIF('CHAM NV'!I:I,D114,'CHAM NV'!J:J))</f>
        <v>0</v>
      </c>
      <c r="AH114" s="9">
        <f t="shared" si="24"/>
        <v>0</v>
      </c>
      <c r="AI114" s="8">
        <f>IF($D114="","",SUMIF('TK CHAMTHI'!$M:$M,$D114,'TK CHAMTHI'!$O:$O))</f>
        <v>0</v>
      </c>
      <c r="AJ114" s="8">
        <f>IF($D114="","",SUMIF('TK CHAMTHI'!$N:$N,$D114,'TK CHAMTHI'!$O:$O))</f>
        <v>0</v>
      </c>
      <c r="AK114" s="9">
        <f t="shared" si="15"/>
        <v>0</v>
      </c>
      <c r="AL114" s="8">
        <f>IF($D114="","",SUMIF('TK CHAMTHI'!$P:$P,$D114,'TK CHAMTHI'!$R:$R))</f>
        <v>0</v>
      </c>
      <c r="AM114" s="8">
        <f>IF($D114="","",SUMIF('TK CHAMTHI'!$Q:$Q,$D114,'TK CHAMTHI'!$R:$R))</f>
        <v>0</v>
      </c>
      <c r="AN114" s="9">
        <f t="shared" si="16"/>
        <v>0</v>
      </c>
      <c r="AO114" s="8">
        <f>IF(D114="","",SUMIF('TK CHAMTHI'!S:S,D114,'TK CHAMTHI'!U:U))</f>
        <v>0</v>
      </c>
      <c r="AP114" s="8">
        <f>IF(D114="","",SUMIF('TK CHAMTHI'!T:T,D114,'TK CHAMTHI'!U:U))</f>
        <v>0</v>
      </c>
      <c r="AQ114" s="9">
        <f t="shared" si="17"/>
        <v>0</v>
      </c>
      <c r="AR114" s="9">
        <f>IF(D114="","",ROUND(SUMIF('QL THI'!G:G,D114,'QL THI'!H:H),1))</f>
        <v>0</v>
      </c>
      <c r="AS114" s="9">
        <f>IF(D114="","",ROUND(SUMIF('QL THI'!E:E,D114,'QL THI'!F:F),1))</f>
        <v>0</v>
      </c>
      <c r="AT114" s="28">
        <f t="shared" si="18"/>
        <v>31.6</v>
      </c>
    </row>
    <row r="115" spans="1:46">
      <c r="A115" s="6">
        <f>IF(D115="","",SUBTOTAL(3,$D$5:D115))</f>
        <v>111</v>
      </c>
      <c r="B115" s="111" t="s">
        <v>707</v>
      </c>
      <c r="C115" s="112" t="s">
        <v>292</v>
      </c>
      <c r="D115" s="113" t="s">
        <v>91</v>
      </c>
      <c r="E115" s="7">
        <f>IF($D115="","",SUMIF('TK DETHI'!$A:$A,$D115,'TK DETHI'!$B:$B))</f>
        <v>4</v>
      </c>
      <c r="F115" s="7">
        <f>IF($D115="","",SUMIF('TK DETHI'!$C:$C,$D115,'TK DETHI'!$D:$D))</f>
        <v>0</v>
      </c>
      <c r="G115" s="7">
        <f>IF($D115="","",SUMIF('TK DETHI'!$E:$E,$D115,'TK DETHI'!$F:$F))</f>
        <v>0</v>
      </c>
      <c r="H115" s="7">
        <f>IF($D115="","",SUMIF('TK DETHI'!$G:$G,$D115,'TK DETHI'!$H:$H))</f>
        <v>0</v>
      </c>
      <c r="I115" s="7">
        <f>IF($D115="","",SUMIF('TK DETHI'!$I:$I,$D115,'TK DETHI'!$J:$J))</f>
        <v>0</v>
      </c>
      <c r="J115" s="7">
        <f>IF($D115="","",SUMIF('TK DETHI'!$K:$K,$D115,'TK DETHI'!$L:$L))</f>
        <v>0</v>
      </c>
      <c r="K115" s="7">
        <f>IF($D115="","",SUMIF('TK DETHI'!$M:$M,$D115,'TK DETHI'!$N:$N))</f>
        <v>0</v>
      </c>
      <c r="L115" s="7">
        <f>IF($D115="","",SUMIF('TK DETHI'!$O:$O,$D115,'TK DETHI'!$P:$P))</f>
        <v>0</v>
      </c>
      <c r="M115" s="27">
        <f t="shared" si="19"/>
        <v>4</v>
      </c>
      <c r="N115" s="8">
        <f>IF($D115="","",SUMIF('TK COITHI KTHP va Thi TN'!$A:$A,$D115,'TK COITHI KTHP va Thi TN'!$D:$D))</f>
        <v>0</v>
      </c>
      <c r="O115" s="8">
        <f>IF($D115="","",SUMIF('TK COITHI KTHP va Thi TN'!$B:$B,$D115,'TK COITHI KTHP va Thi TN'!$D:$D))</f>
        <v>0</v>
      </c>
      <c r="P115" s="8">
        <f>IF($D115="","",SUMIF('TK COITHI KTHP va Thi TN'!$E:$E,$D115,'TK COITHI KTHP va Thi TN'!$H:$H))</f>
        <v>0</v>
      </c>
      <c r="Q115" s="8">
        <f>IF($D115="","",SUMIF('TK COITHI KTHP va Thi TN'!$F:$F,$D115,'TK COITHI KTHP va Thi TN'!$H:$H))</f>
        <v>0</v>
      </c>
      <c r="R115" s="28">
        <f t="shared" si="20"/>
        <v>0</v>
      </c>
      <c r="S115" s="8">
        <f>IF($D115="","",SUMIF('TK CHAMTHI'!$A:$A,$D115,'TK CHAMTHI'!$C:$C))</f>
        <v>144</v>
      </c>
      <c r="T115" s="8">
        <f>IF($D115="","",SUMIF('TK CHAMTHI'!$B:$B,$D115,'TK CHAMTHI'!$C:$C))</f>
        <v>82</v>
      </c>
      <c r="U115" s="8">
        <f>IF(D115="","",SUMIF('CHAM NV'!B:B,D115,'CHAM NV'!C:C))</f>
        <v>155</v>
      </c>
      <c r="V115" s="9">
        <f t="shared" si="21"/>
        <v>7.1000000000000005</v>
      </c>
      <c r="W115" s="8">
        <f>IF($D115="","",SUMIF('TK CHAMTHI'!$D:$D,$D115,'TK CHAMTHI'!$F:$F))</f>
        <v>0</v>
      </c>
      <c r="X115" s="8">
        <f>IF($D115="","",SUMIF('TK CHAMTHI'!$E:$E,$D115,'TK CHAMTHI'!$F:$F))</f>
        <v>0</v>
      </c>
      <c r="Y115" s="8">
        <f>IF(D115="","",SUMIF('CHAM NV'!G:G,D115,'CHAM NV'!H:H))</f>
        <v>0</v>
      </c>
      <c r="Z115" s="9">
        <f t="shared" si="22"/>
        <v>0</v>
      </c>
      <c r="AA115" s="8">
        <f>IF($D115="","",SUMIF('TK CHAMTHI'!$G:$G,$D115,'TK CHAMTHI'!$I:$I))</f>
        <v>0</v>
      </c>
      <c r="AB115" s="8">
        <f>IF($D115="","",SUMIF('TK CHAMTHI'!$H:$H,$D115,'TK CHAMTHI'!$I:$I))</f>
        <v>0</v>
      </c>
      <c r="AC115" s="8">
        <f>IF(D115="","",SUMIF('CHAM NV'!E:E,D115,'CHAM NV'!F:F))</f>
        <v>0</v>
      </c>
      <c r="AD115" s="9">
        <f t="shared" si="23"/>
        <v>0</v>
      </c>
      <c r="AE115" s="8">
        <f>IF($D115="","",SUMIF('TK CHAMTHI'!$J:$J,$D115,'TK CHAMTHI'!$L:$L))</f>
        <v>0</v>
      </c>
      <c r="AF115" s="8">
        <f>IF($D115="","",SUMIF('TK CHAMTHI'!$K:$K,$D115,'TK CHAMTHI'!$L:$L))</f>
        <v>0</v>
      </c>
      <c r="AG115" s="8">
        <f>IF(D115="","",SUMIF('CHAM NV'!I:I,D115,'CHAM NV'!J:J))</f>
        <v>0</v>
      </c>
      <c r="AH115" s="9">
        <f t="shared" si="24"/>
        <v>0</v>
      </c>
      <c r="AI115" s="8">
        <f>IF($D115="","",SUMIF('TK CHAMTHI'!$M:$M,$D115,'TK CHAMTHI'!$O:$O))</f>
        <v>0</v>
      </c>
      <c r="AJ115" s="8">
        <f>IF($D115="","",SUMIF('TK CHAMTHI'!$N:$N,$D115,'TK CHAMTHI'!$O:$O))</f>
        <v>0</v>
      </c>
      <c r="AK115" s="9">
        <f t="shared" si="15"/>
        <v>0</v>
      </c>
      <c r="AL115" s="8">
        <f>IF($D115="","",SUMIF('TK CHAMTHI'!$P:$P,$D115,'TK CHAMTHI'!$R:$R))</f>
        <v>0</v>
      </c>
      <c r="AM115" s="8">
        <f>IF($D115="","",SUMIF('TK CHAMTHI'!$Q:$Q,$D115,'TK CHAMTHI'!$R:$R))</f>
        <v>0</v>
      </c>
      <c r="AN115" s="9">
        <f t="shared" si="16"/>
        <v>0</v>
      </c>
      <c r="AO115" s="8">
        <f>IF(D115="","",SUMIF('TK CHAMTHI'!S:S,D115,'TK CHAMTHI'!U:U))</f>
        <v>0</v>
      </c>
      <c r="AP115" s="8">
        <f>IF(D115="","",SUMIF('TK CHAMTHI'!T:T,D115,'TK CHAMTHI'!U:U))</f>
        <v>0</v>
      </c>
      <c r="AQ115" s="9">
        <f t="shared" si="17"/>
        <v>0</v>
      </c>
      <c r="AR115" s="9">
        <f>IF(D115="","",ROUND(SUMIF('QL THI'!G:G,D115,'QL THI'!H:H),1))</f>
        <v>0</v>
      </c>
      <c r="AS115" s="9">
        <f>IF(D115="","",ROUND(SUMIF('QL THI'!E:E,D115,'QL THI'!F:F),1))</f>
        <v>0</v>
      </c>
      <c r="AT115" s="28">
        <f t="shared" si="18"/>
        <v>11.1</v>
      </c>
    </row>
    <row r="116" spans="1:46">
      <c r="A116" s="6">
        <f>IF(D116="","",SUBTOTAL(3,$D$5:D116))</f>
        <v>112</v>
      </c>
      <c r="B116" s="111" t="s">
        <v>720</v>
      </c>
      <c r="C116" s="112" t="s">
        <v>292</v>
      </c>
      <c r="D116" s="113" t="s">
        <v>84</v>
      </c>
      <c r="E116" s="7">
        <f>IF($D116="","",SUMIF('TK DETHI'!$A:$A,$D116,'TK DETHI'!$B:$B))</f>
        <v>4</v>
      </c>
      <c r="F116" s="7">
        <f>IF($D116="","",SUMIF('TK DETHI'!$C:$C,$D116,'TK DETHI'!$D:$D))</f>
        <v>0</v>
      </c>
      <c r="G116" s="7">
        <f>IF($D116="","",SUMIF('TK DETHI'!$E:$E,$D116,'TK DETHI'!$F:$F))</f>
        <v>0</v>
      </c>
      <c r="H116" s="7">
        <f>IF($D116="","",SUMIF('TK DETHI'!$G:$G,$D116,'TK DETHI'!$H:$H))</f>
        <v>0</v>
      </c>
      <c r="I116" s="7">
        <f>IF($D116="","",SUMIF('TK DETHI'!$I:$I,$D116,'TK DETHI'!$J:$J))</f>
        <v>0</v>
      </c>
      <c r="J116" s="7">
        <f>IF($D116="","",SUMIF('TK DETHI'!$K:$K,$D116,'TK DETHI'!$L:$L))</f>
        <v>0</v>
      </c>
      <c r="K116" s="7">
        <f>IF($D116="","",SUMIF('TK DETHI'!$M:$M,$D116,'TK DETHI'!$N:$N))</f>
        <v>0</v>
      </c>
      <c r="L116" s="7">
        <f>IF($D116="","",SUMIF('TK DETHI'!$O:$O,$D116,'TK DETHI'!$P:$P))</f>
        <v>0</v>
      </c>
      <c r="M116" s="27">
        <f t="shared" si="19"/>
        <v>4</v>
      </c>
      <c r="N116" s="8">
        <f>IF($D116="","",SUMIF('TK COITHI KTHP va Thi TN'!$A:$A,$D116,'TK COITHI KTHP va Thi TN'!$D:$D))</f>
        <v>2.25</v>
      </c>
      <c r="O116" s="8">
        <f>IF($D116="","",SUMIF('TK COITHI KTHP va Thi TN'!$B:$B,$D116,'TK COITHI KTHP va Thi TN'!$D:$D))</f>
        <v>0.75</v>
      </c>
      <c r="P116" s="8">
        <f>IF($D116="","",SUMIF('TK COITHI KTHP va Thi TN'!$E:$E,$D116,'TK COITHI KTHP va Thi TN'!$H:$H))</f>
        <v>0</v>
      </c>
      <c r="Q116" s="8">
        <f>IF($D116="","",SUMIF('TK COITHI KTHP va Thi TN'!$F:$F,$D116,'TK COITHI KTHP va Thi TN'!$H:$H))</f>
        <v>0</v>
      </c>
      <c r="R116" s="28">
        <f t="shared" si="20"/>
        <v>3</v>
      </c>
      <c r="S116" s="8">
        <f>IF($D116="","",SUMIF('TK CHAMTHI'!$A:$A,$D116,'TK CHAMTHI'!$C:$C))</f>
        <v>214</v>
      </c>
      <c r="T116" s="8">
        <f>IF($D116="","",SUMIF('TK CHAMTHI'!$B:$B,$D116,'TK CHAMTHI'!$C:$C))</f>
        <v>227</v>
      </c>
      <c r="U116" s="8">
        <f>IF(D116="","",SUMIF('CHAM NV'!B:B,D116,'CHAM NV'!C:C))</f>
        <v>167</v>
      </c>
      <c r="V116" s="9">
        <f t="shared" si="21"/>
        <v>27.400000000000002</v>
      </c>
      <c r="W116" s="8">
        <f>IF($D116="","",SUMIF('TK CHAMTHI'!$D:$D,$D116,'TK CHAMTHI'!$F:$F))</f>
        <v>0</v>
      </c>
      <c r="X116" s="8">
        <f>IF($D116="","",SUMIF('TK CHAMTHI'!$E:$E,$D116,'TK CHAMTHI'!$F:$F))</f>
        <v>0</v>
      </c>
      <c r="Y116" s="8">
        <f>IF(D116="","",SUMIF('CHAM NV'!G:G,D116,'CHAM NV'!H:H))</f>
        <v>0</v>
      </c>
      <c r="Z116" s="9">
        <f t="shared" si="22"/>
        <v>0</v>
      </c>
      <c r="AA116" s="8">
        <f>IF($D116="","",SUMIF('TK CHAMTHI'!$G:$G,$D116,'TK CHAMTHI'!$I:$I))</f>
        <v>0</v>
      </c>
      <c r="AB116" s="8">
        <f>IF($D116="","",SUMIF('TK CHAMTHI'!$H:$H,$D116,'TK CHAMTHI'!$I:$I))</f>
        <v>0</v>
      </c>
      <c r="AC116" s="8">
        <f>IF(D116="","",SUMIF('CHAM NV'!E:E,D116,'CHAM NV'!F:F))</f>
        <v>0</v>
      </c>
      <c r="AD116" s="9">
        <f t="shared" si="23"/>
        <v>0</v>
      </c>
      <c r="AE116" s="8">
        <f>IF($D116="","",SUMIF('TK CHAMTHI'!$J:$J,$D116,'TK CHAMTHI'!$L:$L))</f>
        <v>0</v>
      </c>
      <c r="AF116" s="8">
        <f>IF($D116="","",SUMIF('TK CHAMTHI'!$K:$K,$D116,'TK CHAMTHI'!$L:$L))</f>
        <v>0</v>
      </c>
      <c r="AG116" s="8">
        <f>IF(D116="","",SUMIF('CHAM NV'!I:I,D116,'CHAM NV'!J:J))</f>
        <v>0</v>
      </c>
      <c r="AH116" s="9">
        <f t="shared" si="24"/>
        <v>0</v>
      </c>
      <c r="AI116" s="8">
        <f>IF($D116="","",SUMIF('TK CHAMTHI'!$M:$M,$D116,'TK CHAMTHI'!$O:$O))</f>
        <v>0</v>
      </c>
      <c r="AJ116" s="8">
        <f>IF($D116="","",SUMIF('TK CHAMTHI'!$N:$N,$D116,'TK CHAMTHI'!$O:$O))</f>
        <v>0</v>
      </c>
      <c r="AK116" s="9">
        <f t="shared" si="15"/>
        <v>0</v>
      </c>
      <c r="AL116" s="8">
        <f>IF($D116="","",SUMIF('TK CHAMTHI'!$P:$P,$D116,'TK CHAMTHI'!$R:$R))</f>
        <v>0</v>
      </c>
      <c r="AM116" s="8">
        <f>IF($D116="","",SUMIF('TK CHAMTHI'!$Q:$Q,$D116,'TK CHAMTHI'!$R:$R))</f>
        <v>0</v>
      </c>
      <c r="AN116" s="9">
        <f t="shared" si="16"/>
        <v>0</v>
      </c>
      <c r="AO116" s="8">
        <f>IF(D116="","",SUMIF('TK CHAMTHI'!S:S,D116,'TK CHAMTHI'!U:U))</f>
        <v>0</v>
      </c>
      <c r="AP116" s="8">
        <f>IF(D116="","",SUMIF('TK CHAMTHI'!T:T,D116,'TK CHAMTHI'!U:U))</f>
        <v>0</v>
      </c>
      <c r="AQ116" s="9">
        <f t="shared" si="17"/>
        <v>0</v>
      </c>
      <c r="AR116" s="9">
        <f>IF(D116="","",ROUND(SUMIF('QL THI'!G:G,D116,'QL THI'!H:H),1))</f>
        <v>0</v>
      </c>
      <c r="AS116" s="9">
        <f>IF(D116="","",ROUND(SUMIF('QL THI'!E:E,D116,'QL THI'!F:F),1))</f>
        <v>0</v>
      </c>
      <c r="AT116" s="28">
        <f t="shared" si="18"/>
        <v>34.4</v>
      </c>
    </row>
    <row r="117" spans="1:46">
      <c r="A117" s="6">
        <f>IF(D117="","",SUBTOTAL(3,$D$5:D117))</f>
        <v>113</v>
      </c>
      <c r="B117" s="111" t="s">
        <v>713</v>
      </c>
      <c r="C117" s="112" t="s">
        <v>292</v>
      </c>
      <c r="D117" s="113" t="s">
        <v>81</v>
      </c>
      <c r="E117" s="7">
        <f>IF($D117="","",SUMIF('TK DETHI'!$A:$A,$D117,'TK DETHI'!$B:$B))</f>
        <v>4</v>
      </c>
      <c r="F117" s="7">
        <f>IF($D117="","",SUMIF('TK DETHI'!$C:$C,$D117,'TK DETHI'!$D:$D))</f>
        <v>0</v>
      </c>
      <c r="G117" s="7">
        <f>IF($D117="","",SUMIF('TK DETHI'!$E:$E,$D117,'TK DETHI'!$F:$F))</f>
        <v>0</v>
      </c>
      <c r="H117" s="7">
        <f>IF($D117="","",SUMIF('TK DETHI'!$G:$G,$D117,'TK DETHI'!$H:$H))</f>
        <v>0</v>
      </c>
      <c r="I117" s="7">
        <f>IF($D117="","",SUMIF('TK DETHI'!$I:$I,$D117,'TK DETHI'!$J:$J))</f>
        <v>0</v>
      </c>
      <c r="J117" s="7">
        <f>IF($D117="","",SUMIF('TK DETHI'!$K:$K,$D117,'TK DETHI'!$L:$L))</f>
        <v>0</v>
      </c>
      <c r="K117" s="7">
        <f>IF($D117="","",SUMIF('TK DETHI'!$M:$M,$D117,'TK DETHI'!$N:$N))</f>
        <v>0</v>
      </c>
      <c r="L117" s="7">
        <f>IF($D117="","",SUMIF('TK DETHI'!$O:$O,$D117,'TK DETHI'!$P:$P))</f>
        <v>0</v>
      </c>
      <c r="M117" s="27">
        <f t="shared" si="19"/>
        <v>4</v>
      </c>
      <c r="N117" s="8">
        <f>IF($D117="","",SUMIF('TK COITHI KTHP va Thi TN'!$A:$A,$D117,'TK COITHI KTHP va Thi TN'!$D:$D))</f>
        <v>1.5</v>
      </c>
      <c r="O117" s="8">
        <f>IF($D117="","",SUMIF('TK COITHI KTHP va Thi TN'!$B:$B,$D117,'TK COITHI KTHP va Thi TN'!$D:$D))</f>
        <v>4.95</v>
      </c>
      <c r="P117" s="8">
        <f>IF($D117="","",SUMIF('TK COITHI KTHP va Thi TN'!$E:$E,$D117,'TK COITHI KTHP va Thi TN'!$H:$H))</f>
        <v>0</v>
      </c>
      <c r="Q117" s="8">
        <f>IF($D117="","",SUMIF('TK COITHI KTHP va Thi TN'!$F:$F,$D117,'TK COITHI KTHP va Thi TN'!$H:$H))</f>
        <v>0</v>
      </c>
      <c r="R117" s="28">
        <f t="shared" si="20"/>
        <v>6.45</v>
      </c>
      <c r="S117" s="8">
        <f>IF($D117="","",SUMIF('TK CHAMTHI'!$A:$A,$D117,'TK CHAMTHI'!$C:$C))</f>
        <v>118</v>
      </c>
      <c r="T117" s="8">
        <f>IF($D117="","",SUMIF('TK CHAMTHI'!$B:$B,$D117,'TK CHAMTHI'!$C:$C))</f>
        <v>188</v>
      </c>
      <c r="U117" s="8">
        <f>IF(D117="","",SUMIF('CHAM NV'!B:B,D117,'CHAM NV'!C:C))</f>
        <v>97</v>
      </c>
      <c r="V117" s="9">
        <f t="shared" si="21"/>
        <v>20.900000000000002</v>
      </c>
      <c r="W117" s="8">
        <f>IF($D117="","",SUMIF('TK CHAMTHI'!$D:$D,$D117,'TK CHAMTHI'!$F:$F))</f>
        <v>0</v>
      </c>
      <c r="X117" s="8">
        <f>IF($D117="","",SUMIF('TK CHAMTHI'!$E:$E,$D117,'TK CHAMTHI'!$F:$F))</f>
        <v>0</v>
      </c>
      <c r="Y117" s="8">
        <f>IF(D117="","",SUMIF('CHAM NV'!G:G,D117,'CHAM NV'!H:H))</f>
        <v>0</v>
      </c>
      <c r="Z117" s="9">
        <f t="shared" si="22"/>
        <v>0</v>
      </c>
      <c r="AA117" s="8">
        <f>IF($D117="","",SUMIF('TK CHAMTHI'!$G:$G,$D117,'TK CHAMTHI'!$I:$I))</f>
        <v>0</v>
      </c>
      <c r="AB117" s="8">
        <f>IF($D117="","",SUMIF('TK CHAMTHI'!$H:$H,$D117,'TK CHAMTHI'!$I:$I))</f>
        <v>0</v>
      </c>
      <c r="AC117" s="8">
        <f>IF(D117="","",SUMIF('CHAM NV'!E:E,D117,'CHAM NV'!F:F))</f>
        <v>0</v>
      </c>
      <c r="AD117" s="9">
        <f t="shared" si="23"/>
        <v>0</v>
      </c>
      <c r="AE117" s="8">
        <f>IF($D117="","",SUMIF('TK CHAMTHI'!$J:$J,$D117,'TK CHAMTHI'!$L:$L))</f>
        <v>0</v>
      </c>
      <c r="AF117" s="8">
        <f>IF($D117="","",SUMIF('TK CHAMTHI'!$K:$K,$D117,'TK CHAMTHI'!$L:$L))</f>
        <v>0</v>
      </c>
      <c r="AG117" s="8">
        <f>IF(D117="","",SUMIF('CHAM NV'!I:I,D117,'CHAM NV'!J:J))</f>
        <v>0</v>
      </c>
      <c r="AH117" s="9">
        <f t="shared" si="24"/>
        <v>0</v>
      </c>
      <c r="AI117" s="8">
        <f>IF($D117="","",SUMIF('TK CHAMTHI'!$M:$M,$D117,'TK CHAMTHI'!$O:$O))</f>
        <v>0</v>
      </c>
      <c r="AJ117" s="8">
        <f>IF($D117="","",SUMIF('TK CHAMTHI'!$N:$N,$D117,'TK CHAMTHI'!$O:$O))</f>
        <v>0</v>
      </c>
      <c r="AK117" s="9">
        <f t="shared" si="15"/>
        <v>0</v>
      </c>
      <c r="AL117" s="8">
        <f>IF($D117="","",SUMIF('TK CHAMTHI'!$P:$P,$D117,'TK CHAMTHI'!$R:$R))</f>
        <v>0</v>
      </c>
      <c r="AM117" s="8">
        <f>IF($D117="","",SUMIF('TK CHAMTHI'!$Q:$Q,$D117,'TK CHAMTHI'!$R:$R))</f>
        <v>0</v>
      </c>
      <c r="AN117" s="9">
        <f t="shared" si="16"/>
        <v>0</v>
      </c>
      <c r="AO117" s="8">
        <f>IF(D117="","",SUMIF('TK CHAMTHI'!S:S,D117,'TK CHAMTHI'!U:U))</f>
        <v>0</v>
      </c>
      <c r="AP117" s="8">
        <f>IF(D117="","",SUMIF('TK CHAMTHI'!T:T,D117,'TK CHAMTHI'!U:U))</f>
        <v>0</v>
      </c>
      <c r="AQ117" s="9">
        <f t="shared" si="17"/>
        <v>0</v>
      </c>
      <c r="AR117" s="9">
        <f>IF(D117="","",ROUND(SUMIF('QL THI'!G:G,D117,'QL THI'!H:H),1))</f>
        <v>0</v>
      </c>
      <c r="AS117" s="9">
        <f>IF(D117="","",ROUND(SUMIF('QL THI'!E:E,D117,'QL THI'!F:F),1))</f>
        <v>0.5</v>
      </c>
      <c r="AT117" s="28">
        <f t="shared" si="18"/>
        <v>31.9</v>
      </c>
    </row>
    <row r="118" spans="1:46">
      <c r="A118" s="6">
        <f>IF(D118="","",SUBTOTAL(3,$D$5:D118))</f>
        <v>114</v>
      </c>
      <c r="B118" s="111" t="s">
        <v>710</v>
      </c>
      <c r="C118" s="112" t="s">
        <v>292</v>
      </c>
      <c r="D118" s="113" t="s">
        <v>72</v>
      </c>
      <c r="E118" s="7">
        <f>IF($D118="","",SUMIF('TK DETHI'!$A:$A,$D118,'TK DETHI'!$B:$B))</f>
        <v>10</v>
      </c>
      <c r="F118" s="7">
        <f>IF($D118="","",SUMIF('TK DETHI'!$C:$C,$D118,'TK DETHI'!$D:$D))</f>
        <v>0</v>
      </c>
      <c r="G118" s="7">
        <f>IF($D118="","",SUMIF('TK DETHI'!$E:$E,$D118,'TK DETHI'!$F:$F))</f>
        <v>0</v>
      </c>
      <c r="H118" s="7">
        <f>IF($D118="","",SUMIF('TK DETHI'!$G:$G,$D118,'TK DETHI'!$H:$H))</f>
        <v>0</v>
      </c>
      <c r="I118" s="7">
        <f>IF($D118="","",SUMIF('TK DETHI'!$I:$I,$D118,'TK DETHI'!$J:$J))</f>
        <v>0</v>
      </c>
      <c r="J118" s="7">
        <f>IF($D118="","",SUMIF('TK DETHI'!$K:$K,$D118,'TK DETHI'!$L:$L))</f>
        <v>0</v>
      </c>
      <c r="K118" s="7">
        <f>IF($D118="","",SUMIF('TK DETHI'!$M:$M,$D118,'TK DETHI'!$N:$N))</f>
        <v>0</v>
      </c>
      <c r="L118" s="7">
        <f>IF($D118="","",SUMIF('TK DETHI'!$O:$O,$D118,'TK DETHI'!$P:$P))</f>
        <v>0</v>
      </c>
      <c r="M118" s="27">
        <f t="shared" si="19"/>
        <v>10</v>
      </c>
      <c r="N118" s="8">
        <f>IF($D118="","",SUMIF('TK COITHI KTHP va Thi TN'!$A:$A,$D118,'TK COITHI KTHP va Thi TN'!$D:$D))</f>
        <v>5.25</v>
      </c>
      <c r="O118" s="8">
        <f>IF($D118="","",SUMIF('TK COITHI KTHP va Thi TN'!$B:$B,$D118,'TK COITHI KTHP va Thi TN'!$D:$D))</f>
        <v>4.0500000000000007</v>
      </c>
      <c r="P118" s="8">
        <f>IF($D118="","",SUMIF('TK COITHI KTHP va Thi TN'!$E:$E,$D118,'TK COITHI KTHP va Thi TN'!$H:$H))</f>
        <v>0</v>
      </c>
      <c r="Q118" s="8">
        <f>IF($D118="","",SUMIF('TK COITHI KTHP va Thi TN'!$F:$F,$D118,'TK COITHI KTHP va Thi TN'!$H:$H))</f>
        <v>0</v>
      </c>
      <c r="R118" s="28">
        <f t="shared" si="20"/>
        <v>9.3000000000000007</v>
      </c>
      <c r="S118" s="8">
        <f>IF($D118="","",SUMIF('TK CHAMTHI'!$A:$A,$D118,'TK CHAMTHI'!$C:$C))</f>
        <v>285</v>
      </c>
      <c r="T118" s="8">
        <f>IF($D118="","",SUMIF('TK CHAMTHI'!$B:$B,$D118,'TK CHAMTHI'!$C:$C))</f>
        <v>136</v>
      </c>
      <c r="U118" s="8">
        <f>IF(D118="","",SUMIF('CHAM NV'!B:B,D118,'CHAM NV'!C:C))</f>
        <v>231</v>
      </c>
      <c r="V118" s="9">
        <f t="shared" si="21"/>
        <v>19</v>
      </c>
      <c r="W118" s="8">
        <f>IF($D118="","",SUMIF('TK CHAMTHI'!$D:$D,$D118,'TK CHAMTHI'!$F:$F))</f>
        <v>0</v>
      </c>
      <c r="X118" s="8">
        <f>IF($D118="","",SUMIF('TK CHAMTHI'!$E:$E,$D118,'TK CHAMTHI'!$F:$F))</f>
        <v>0</v>
      </c>
      <c r="Y118" s="8">
        <f>IF(D118="","",SUMIF('CHAM NV'!G:G,D118,'CHAM NV'!H:H))</f>
        <v>0</v>
      </c>
      <c r="Z118" s="9">
        <f t="shared" si="22"/>
        <v>0</v>
      </c>
      <c r="AA118" s="8">
        <f>IF($D118="","",SUMIF('TK CHAMTHI'!$G:$G,$D118,'TK CHAMTHI'!$I:$I))</f>
        <v>0</v>
      </c>
      <c r="AB118" s="8">
        <f>IF($D118="","",SUMIF('TK CHAMTHI'!$H:$H,$D118,'TK CHAMTHI'!$I:$I))</f>
        <v>0</v>
      </c>
      <c r="AC118" s="8">
        <f>IF(D118="","",SUMIF('CHAM NV'!E:E,D118,'CHAM NV'!F:F))</f>
        <v>0</v>
      </c>
      <c r="AD118" s="9">
        <f t="shared" si="23"/>
        <v>0</v>
      </c>
      <c r="AE118" s="8">
        <f>IF($D118="","",SUMIF('TK CHAMTHI'!$J:$J,$D118,'TK CHAMTHI'!$L:$L))</f>
        <v>0</v>
      </c>
      <c r="AF118" s="8">
        <f>IF($D118="","",SUMIF('TK CHAMTHI'!$K:$K,$D118,'TK CHAMTHI'!$L:$L))</f>
        <v>0</v>
      </c>
      <c r="AG118" s="8">
        <f>IF(D118="","",SUMIF('CHAM NV'!I:I,D118,'CHAM NV'!J:J))</f>
        <v>0</v>
      </c>
      <c r="AH118" s="9">
        <f t="shared" si="24"/>
        <v>0</v>
      </c>
      <c r="AI118" s="8">
        <f>IF($D118="","",SUMIF('TK CHAMTHI'!$M:$M,$D118,'TK CHAMTHI'!$O:$O))</f>
        <v>0</v>
      </c>
      <c r="AJ118" s="8">
        <f>IF($D118="","",SUMIF('TK CHAMTHI'!$N:$N,$D118,'TK CHAMTHI'!$O:$O))</f>
        <v>0</v>
      </c>
      <c r="AK118" s="9">
        <f t="shared" si="15"/>
        <v>0</v>
      </c>
      <c r="AL118" s="8">
        <f>IF($D118="","",SUMIF('TK CHAMTHI'!$P:$P,$D118,'TK CHAMTHI'!$R:$R))</f>
        <v>0</v>
      </c>
      <c r="AM118" s="8">
        <f>IF($D118="","",SUMIF('TK CHAMTHI'!$Q:$Q,$D118,'TK CHAMTHI'!$R:$R))</f>
        <v>0</v>
      </c>
      <c r="AN118" s="9">
        <f t="shared" si="16"/>
        <v>0</v>
      </c>
      <c r="AO118" s="8">
        <f>IF(D118="","",SUMIF('TK CHAMTHI'!S:S,D118,'TK CHAMTHI'!U:U))</f>
        <v>0</v>
      </c>
      <c r="AP118" s="8">
        <f>IF(D118="","",SUMIF('TK CHAMTHI'!T:T,D118,'TK CHAMTHI'!U:U))</f>
        <v>0</v>
      </c>
      <c r="AQ118" s="9">
        <f t="shared" si="17"/>
        <v>0</v>
      </c>
      <c r="AR118" s="9">
        <f>IF(D118="","",ROUND(SUMIF('QL THI'!G:G,D118,'QL THI'!H:H),1))</f>
        <v>0</v>
      </c>
      <c r="AS118" s="9">
        <f>IF(D118="","",ROUND(SUMIF('QL THI'!E:E,D118,'QL THI'!F:F),1))</f>
        <v>1.2</v>
      </c>
      <c r="AT118" s="28">
        <f t="shared" si="18"/>
        <v>39.5</v>
      </c>
    </row>
    <row r="119" spans="1:46">
      <c r="A119" s="6">
        <f>IF(D119="","",SUBTOTAL(3,$D$5:D119))</f>
        <v>115</v>
      </c>
      <c r="B119" s="111" t="s">
        <v>711</v>
      </c>
      <c r="C119" s="112" t="s">
        <v>292</v>
      </c>
      <c r="D119" s="113" t="s">
        <v>78</v>
      </c>
      <c r="E119" s="7">
        <f>IF($D119="","",SUMIF('TK DETHI'!$A:$A,$D119,'TK DETHI'!$B:$B))</f>
        <v>4</v>
      </c>
      <c r="F119" s="7">
        <f>IF($D119="","",SUMIF('TK DETHI'!$C:$C,$D119,'TK DETHI'!$D:$D))</f>
        <v>0</v>
      </c>
      <c r="G119" s="7">
        <f>IF($D119="","",SUMIF('TK DETHI'!$E:$E,$D119,'TK DETHI'!$F:$F))</f>
        <v>0</v>
      </c>
      <c r="H119" s="7">
        <f>IF($D119="","",SUMIF('TK DETHI'!$G:$G,$D119,'TK DETHI'!$H:$H))</f>
        <v>0</v>
      </c>
      <c r="I119" s="7">
        <f>IF($D119="","",SUMIF('TK DETHI'!$I:$I,$D119,'TK DETHI'!$J:$J))</f>
        <v>0</v>
      </c>
      <c r="J119" s="7">
        <f>IF($D119="","",SUMIF('TK DETHI'!$K:$K,$D119,'TK DETHI'!$L:$L))</f>
        <v>0</v>
      </c>
      <c r="K119" s="7">
        <f>IF($D119="","",SUMIF('TK DETHI'!$M:$M,$D119,'TK DETHI'!$N:$N))</f>
        <v>0</v>
      </c>
      <c r="L119" s="7">
        <f>IF($D119="","",SUMIF('TK DETHI'!$O:$O,$D119,'TK DETHI'!$P:$P))</f>
        <v>0</v>
      </c>
      <c r="M119" s="27">
        <f t="shared" si="19"/>
        <v>4</v>
      </c>
      <c r="N119" s="8">
        <f>IF($D119="","",SUMIF('TK COITHI KTHP va Thi TN'!$A:$A,$D119,'TK COITHI KTHP va Thi TN'!$D:$D))</f>
        <v>2.85</v>
      </c>
      <c r="O119" s="8">
        <f>IF($D119="","",SUMIF('TK COITHI KTHP va Thi TN'!$B:$B,$D119,'TK COITHI KTHP va Thi TN'!$D:$D))</f>
        <v>2.85</v>
      </c>
      <c r="P119" s="8">
        <f>IF($D119="","",SUMIF('TK COITHI KTHP va Thi TN'!$E:$E,$D119,'TK COITHI KTHP va Thi TN'!$H:$H))</f>
        <v>0</v>
      </c>
      <c r="Q119" s="8">
        <f>IF($D119="","",SUMIF('TK COITHI KTHP va Thi TN'!$F:$F,$D119,'TK COITHI KTHP va Thi TN'!$H:$H))</f>
        <v>0</v>
      </c>
      <c r="R119" s="28">
        <f t="shared" si="20"/>
        <v>5.7</v>
      </c>
      <c r="S119" s="8">
        <f>IF($D119="","",SUMIF('TK CHAMTHI'!$A:$A,$D119,'TK CHAMTHI'!$C:$C))</f>
        <v>225</v>
      </c>
      <c r="T119" s="8">
        <f>IF($D119="","",SUMIF('TK CHAMTHI'!$B:$B,$D119,'TK CHAMTHI'!$C:$C))</f>
        <v>108</v>
      </c>
      <c r="U119" s="8">
        <f>IF(D119="","",SUMIF('CHAM NV'!B:B,D119,'CHAM NV'!C:C))</f>
        <v>190</v>
      </c>
      <c r="V119" s="9">
        <f t="shared" si="21"/>
        <v>14.3</v>
      </c>
      <c r="W119" s="8">
        <f>IF($D119="","",SUMIF('TK CHAMTHI'!$D:$D,$D119,'TK CHAMTHI'!$F:$F))</f>
        <v>0</v>
      </c>
      <c r="X119" s="8">
        <f>IF($D119="","",SUMIF('TK CHAMTHI'!$E:$E,$D119,'TK CHAMTHI'!$F:$F))</f>
        <v>0</v>
      </c>
      <c r="Y119" s="8">
        <f>IF(D119="","",SUMIF('CHAM NV'!G:G,D119,'CHAM NV'!H:H))</f>
        <v>0</v>
      </c>
      <c r="Z119" s="9">
        <f t="shared" si="22"/>
        <v>0</v>
      </c>
      <c r="AA119" s="8">
        <f>IF($D119="","",SUMIF('TK CHAMTHI'!$G:$G,$D119,'TK CHAMTHI'!$I:$I))</f>
        <v>0</v>
      </c>
      <c r="AB119" s="8">
        <f>IF($D119="","",SUMIF('TK CHAMTHI'!$H:$H,$D119,'TK CHAMTHI'!$I:$I))</f>
        <v>0</v>
      </c>
      <c r="AC119" s="8">
        <f>IF(D119="","",SUMIF('CHAM NV'!E:E,D119,'CHAM NV'!F:F))</f>
        <v>0</v>
      </c>
      <c r="AD119" s="9">
        <f t="shared" si="23"/>
        <v>0</v>
      </c>
      <c r="AE119" s="8">
        <f>IF($D119="","",SUMIF('TK CHAMTHI'!$J:$J,$D119,'TK CHAMTHI'!$L:$L))</f>
        <v>0</v>
      </c>
      <c r="AF119" s="8">
        <f>IF($D119="","",SUMIF('TK CHAMTHI'!$K:$K,$D119,'TK CHAMTHI'!$L:$L))</f>
        <v>0</v>
      </c>
      <c r="AG119" s="8">
        <f>IF(D119="","",SUMIF('CHAM NV'!I:I,D119,'CHAM NV'!J:J))</f>
        <v>0</v>
      </c>
      <c r="AH119" s="9">
        <f t="shared" si="24"/>
        <v>0</v>
      </c>
      <c r="AI119" s="8">
        <f>IF($D119="","",SUMIF('TK CHAMTHI'!$M:$M,$D119,'TK CHAMTHI'!$O:$O))</f>
        <v>0</v>
      </c>
      <c r="AJ119" s="8">
        <f>IF($D119="","",SUMIF('TK CHAMTHI'!$N:$N,$D119,'TK CHAMTHI'!$O:$O))</f>
        <v>0</v>
      </c>
      <c r="AK119" s="9">
        <f t="shared" si="15"/>
        <v>0</v>
      </c>
      <c r="AL119" s="8">
        <f>IF($D119="","",SUMIF('TK CHAMTHI'!$P:$P,$D119,'TK CHAMTHI'!$R:$R))</f>
        <v>0</v>
      </c>
      <c r="AM119" s="8">
        <f>IF($D119="","",SUMIF('TK CHAMTHI'!$Q:$Q,$D119,'TK CHAMTHI'!$R:$R))</f>
        <v>0</v>
      </c>
      <c r="AN119" s="9">
        <f t="shared" si="16"/>
        <v>0</v>
      </c>
      <c r="AO119" s="8">
        <f>IF(D119="","",SUMIF('TK CHAMTHI'!S:S,D119,'TK CHAMTHI'!U:U))</f>
        <v>0</v>
      </c>
      <c r="AP119" s="8">
        <f>IF(D119="","",SUMIF('TK CHAMTHI'!T:T,D119,'TK CHAMTHI'!U:U))</f>
        <v>0</v>
      </c>
      <c r="AQ119" s="9">
        <f t="shared" si="17"/>
        <v>0</v>
      </c>
      <c r="AR119" s="9">
        <f>IF(D119="","",ROUND(SUMIF('QL THI'!G:G,D119,'QL THI'!H:H),1))</f>
        <v>0</v>
      </c>
      <c r="AS119" s="9">
        <f>IF(D119="","",ROUND(SUMIF('QL THI'!E:E,D119,'QL THI'!F:F),1))</f>
        <v>0</v>
      </c>
      <c r="AT119" s="28">
        <f t="shared" si="18"/>
        <v>24</v>
      </c>
    </row>
    <row r="120" spans="1:46">
      <c r="A120" s="6">
        <f>IF(D120="","",SUBTOTAL(3,$D$5:D120))</f>
        <v>116</v>
      </c>
      <c r="B120" s="111" t="s">
        <v>698</v>
      </c>
      <c r="C120" s="112" t="s">
        <v>292</v>
      </c>
      <c r="D120" s="113" t="s">
        <v>127</v>
      </c>
      <c r="E120" s="7">
        <f>IF($D120="","",SUMIF('TK DETHI'!$A:$A,$D120,'TK DETHI'!$B:$B))</f>
        <v>0</v>
      </c>
      <c r="F120" s="7">
        <f>IF($D120="","",SUMIF('TK DETHI'!$C:$C,$D120,'TK DETHI'!$D:$D))</f>
        <v>0</v>
      </c>
      <c r="G120" s="7">
        <f>IF($D120="","",SUMIF('TK DETHI'!$E:$E,$D120,'TK DETHI'!$F:$F))</f>
        <v>0</v>
      </c>
      <c r="H120" s="7">
        <f>IF($D120="","",SUMIF('TK DETHI'!$G:$G,$D120,'TK DETHI'!$H:$H))</f>
        <v>0</v>
      </c>
      <c r="I120" s="7">
        <f>IF($D120="","",SUMIF('TK DETHI'!$I:$I,$D120,'TK DETHI'!$J:$J))</f>
        <v>0</v>
      </c>
      <c r="J120" s="7">
        <f>IF($D120="","",SUMIF('TK DETHI'!$K:$K,$D120,'TK DETHI'!$L:$L))</f>
        <v>0</v>
      </c>
      <c r="K120" s="7">
        <f>IF($D120="","",SUMIF('TK DETHI'!$M:$M,$D120,'TK DETHI'!$N:$N))</f>
        <v>0</v>
      </c>
      <c r="L120" s="7">
        <f>IF($D120="","",SUMIF('TK DETHI'!$O:$O,$D120,'TK DETHI'!$P:$P))</f>
        <v>0</v>
      </c>
      <c r="M120" s="27">
        <f t="shared" si="19"/>
        <v>0</v>
      </c>
      <c r="N120" s="8">
        <f>IF($D120="","",SUMIF('TK COITHI KTHP va Thi TN'!$A:$A,$D120,'TK COITHI KTHP va Thi TN'!$D:$D))</f>
        <v>2.1</v>
      </c>
      <c r="O120" s="8">
        <f>IF($D120="","",SUMIF('TK COITHI KTHP va Thi TN'!$B:$B,$D120,'TK COITHI KTHP va Thi TN'!$D:$D))</f>
        <v>2.5500000000000003</v>
      </c>
      <c r="P120" s="8">
        <f>IF($D120="","",SUMIF('TK COITHI KTHP va Thi TN'!$E:$E,$D120,'TK COITHI KTHP va Thi TN'!$H:$H))</f>
        <v>0</v>
      </c>
      <c r="Q120" s="8">
        <f>IF($D120="","",SUMIF('TK COITHI KTHP va Thi TN'!$F:$F,$D120,'TK COITHI KTHP va Thi TN'!$H:$H))</f>
        <v>0</v>
      </c>
      <c r="R120" s="28">
        <f t="shared" si="20"/>
        <v>4.6500000000000004</v>
      </c>
      <c r="S120" s="8">
        <f>IF($D120="","",SUMIF('TK CHAMTHI'!$A:$A,$D120,'TK CHAMTHI'!$C:$C))</f>
        <v>151</v>
      </c>
      <c r="T120" s="8">
        <f>IF($D120="","",SUMIF('TK CHAMTHI'!$B:$B,$D120,'TK CHAMTHI'!$C:$C))</f>
        <v>144</v>
      </c>
      <c r="U120" s="8">
        <f>IF(D120="","",SUMIF('CHAM NV'!B:B,D120,'CHAM NV'!C:C))</f>
        <v>169</v>
      </c>
      <c r="V120" s="9">
        <f t="shared" si="21"/>
        <v>12.600000000000001</v>
      </c>
      <c r="W120" s="8">
        <f>IF($D120="","",SUMIF('TK CHAMTHI'!$D:$D,$D120,'TK CHAMTHI'!$F:$F))</f>
        <v>0</v>
      </c>
      <c r="X120" s="8">
        <f>IF($D120="","",SUMIF('TK CHAMTHI'!$E:$E,$D120,'TK CHAMTHI'!$F:$F))</f>
        <v>0</v>
      </c>
      <c r="Y120" s="8">
        <f>IF(D120="","",SUMIF('CHAM NV'!G:G,D120,'CHAM NV'!H:H))</f>
        <v>0</v>
      </c>
      <c r="Z120" s="9">
        <f t="shared" si="22"/>
        <v>0</v>
      </c>
      <c r="AA120" s="8">
        <f>IF($D120="","",SUMIF('TK CHAMTHI'!$G:$G,$D120,'TK CHAMTHI'!$I:$I))</f>
        <v>0</v>
      </c>
      <c r="AB120" s="8">
        <f>IF($D120="","",SUMIF('TK CHAMTHI'!$H:$H,$D120,'TK CHAMTHI'!$I:$I))</f>
        <v>0</v>
      </c>
      <c r="AC120" s="8">
        <f>IF(D120="","",SUMIF('CHAM NV'!E:E,D120,'CHAM NV'!F:F))</f>
        <v>0</v>
      </c>
      <c r="AD120" s="9">
        <f t="shared" si="23"/>
        <v>0</v>
      </c>
      <c r="AE120" s="8">
        <f>IF($D120="","",SUMIF('TK CHAMTHI'!$J:$J,$D120,'TK CHAMTHI'!$L:$L))</f>
        <v>0</v>
      </c>
      <c r="AF120" s="8">
        <f>IF($D120="","",SUMIF('TK CHAMTHI'!$K:$K,$D120,'TK CHAMTHI'!$L:$L))</f>
        <v>0</v>
      </c>
      <c r="AG120" s="8">
        <f>IF(D120="","",SUMIF('CHAM NV'!I:I,D120,'CHAM NV'!J:J))</f>
        <v>0</v>
      </c>
      <c r="AH120" s="9">
        <f t="shared" si="24"/>
        <v>0</v>
      </c>
      <c r="AI120" s="8">
        <f>IF($D120="","",SUMIF('TK CHAMTHI'!$M:$M,$D120,'TK CHAMTHI'!$O:$O))</f>
        <v>0</v>
      </c>
      <c r="AJ120" s="8">
        <f>IF($D120="","",SUMIF('TK CHAMTHI'!$N:$N,$D120,'TK CHAMTHI'!$O:$O))</f>
        <v>0</v>
      </c>
      <c r="AK120" s="9">
        <f t="shared" si="15"/>
        <v>0</v>
      </c>
      <c r="AL120" s="8">
        <f>IF($D120="","",SUMIF('TK CHAMTHI'!$P:$P,$D120,'TK CHAMTHI'!$R:$R))</f>
        <v>0</v>
      </c>
      <c r="AM120" s="8">
        <f>IF($D120="","",SUMIF('TK CHAMTHI'!$Q:$Q,$D120,'TK CHAMTHI'!$R:$R))</f>
        <v>0</v>
      </c>
      <c r="AN120" s="9">
        <f t="shared" si="16"/>
        <v>0</v>
      </c>
      <c r="AO120" s="8">
        <f>IF(D120="","",SUMIF('TK CHAMTHI'!S:S,D120,'TK CHAMTHI'!U:U))</f>
        <v>0</v>
      </c>
      <c r="AP120" s="8">
        <f>IF(D120="","",SUMIF('TK CHAMTHI'!T:T,D120,'TK CHAMTHI'!U:U))</f>
        <v>0</v>
      </c>
      <c r="AQ120" s="9">
        <f t="shared" si="17"/>
        <v>0</v>
      </c>
      <c r="AR120" s="9">
        <f>IF(D120="","",ROUND(SUMIF('QL THI'!G:G,D120,'QL THI'!H:H),1))</f>
        <v>0</v>
      </c>
      <c r="AS120" s="9">
        <f>IF(D120="","",ROUND(SUMIF('QL THI'!E:E,D120,'QL THI'!F:F),1))</f>
        <v>0.6</v>
      </c>
      <c r="AT120" s="28">
        <f t="shared" si="18"/>
        <v>17.899999999999999</v>
      </c>
    </row>
    <row r="121" spans="1:46">
      <c r="A121" s="6">
        <f>IF(D121="","",SUBTOTAL(3,$D$5:D121))</f>
        <v>117</v>
      </c>
      <c r="B121" s="111" t="s">
        <v>700</v>
      </c>
      <c r="C121" s="112" t="s">
        <v>292</v>
      </c>
      <c r="D121" s="113" t="s">
        <v>27</v>
      </c>
      <c r="E121" s="7">
        <f>IF($D121="","",SUMIF('TK DETHI'!$A:$A,$D121,'TK DETHI'!$B:$B))</f>
        <v>2</v>
      </c>
      <c r="F121" s="7">
        <f>IF($D121="","",SUMIF('TK DETHI'!$C:$C,$D121,'TK DETHI'!$D:$D))</f>
        <v>0</v>
      </c>
      <c r="G121" s="7">
        <f>IF($D121="","",SUMIF('TK DETHI'!$E:$E,$D121,'TK DETHI'!$F:$F))</f>
        <v>0</v>
      </c>
      <c r="H121" s="7">
        <f>IF($D121="","",SUMIF('TK DETHI'!$G:$G,$D121,'TK DETHI'!$H:$H))</f>
        <v>0</v>
      </c>
      <c r="I121" s="7">
        <f>IF($D121="","",SUMIF('TK DETHI'!$I:$I,$D121,'TK DETHI'!$J:$J))</f>
        <v>0</v>
      </c>
      <c r="J121" s="7">
        <f>IF($D121="","",SUMIF('TK DETHI'!$K:$K,$D121,'TK DETHI'!$L:$L))</f>
        <v>0</v>
      </c>
      <c r="K121" s="7">
        <f>IF($D121="","",SUMIF('TK DETHI'!$M:$M,$D121,'TK DETHI'!$N:$N))</f>
        <v>0</v>
      </c>
      <c r="L121" s="7">
        <f>IF($D121="","",SUMIF('TK DETHI'!$O:$O,$D121,'TK DETHI'!$P:$P))</f>
        <v>0</v>
      </c>
      <c r="M121" s="27">
        <f t="shared" si="19"/>
        <v>2</v>
      </c>
      <c r="N121" s="8">
        <f>IF($D121="","",SUMIF('TK COITHI KTHP va Thi TN'!$A:$A,$D121,'TK COITHI KTHP va Thi TN'!$D:$D))</f>
        <v>1.35</v>
      </c>
      <c r="O121" s="8">
        <f>IF($D121="","",SUMIF('TK COITHI KTHP va Thi TN'!$B:$B,$D121,'TK COITHI KTHP va Thi TN'!$D:$D))</f>
        <v>0.9</v>
      </c>
      <c r="P121" s="8">
        <f>IF($D121="","",SUMIF('TK COITHI KTHP va Thi TN'!$E:$E,$D121,'TK COITHI KTHP va Thi TN'!$H:$H))</f>
        <v>0</v>
      </c>
      <c r="Q121" s="8">
        <f>IF($D121="","",SUMIF('TK COITHI KTHP va Thi TN'!$F:$F,$D121,'TK COITHI KTHP va Thi TN'!$H:$H))</f>
        <v>0</v>
      </c>
      <c r="R121" s="28">
        <f t="shared" si="20"/>
        <v>2.25</v>
      </c>
      <c r="S121" s="8">
        <f>IF($D121="","",SUMIF('TK CHAMTHI'!$A:$A,$D121,'TK CHAMTHI'!$C:$C))</f>
        <v>211</v>
      </c>
      <c r="T121" s="8">
        <f>IF($D121="","",SUMIF('TK CHAMTHI'!$B:$B,$D121,'TK CHAMTHI'!$C:$C))</f>
        <v>114</v>
      </c>
      <c r="U121" s="8">
        <f>IF(D121="","",SUMIF('CHAM NV'!B:B,D121,'CHAM NV'!C:C))</f>
        <v>262</v>
      </c>
      <c r="V121" s="9">
        <f t="shared" si="21"/>
        <v>6.3000000000000007</v>
      </c>
      <c r="W121" s="8">
        <f>IF($D121="","",SUMIF('TK CHAMTHI'!$D:$D,$D121,'TK CHAMTHI'!$F:$F))</f>
        <v>0</v>
      </c>
      <c r="X121" s="8">
        <f>IF($D121="","",SUMIF('TK CHAMTHI'!$E:$E,$D121,'TK CHAMTHI'!$F:$F))</f>
        <v>0</v>
      </c>
      <c r="Y121" s="8">
        <f>IF(D121="","",SUMIF('CHAM NV'!G:G,D121,'CHAM NV'!H:H))</f>
        <v>0</v>
      </c>
      <c r="Z121" s="9">
        <f t="shared" si="22"/>
        <v>0</v>
      </c>
      <c r="AA121" s="8">
        <f>IF($D121="","",SUMIF('TK CHAMTHI'!$G:$G,$D121,'TK CHAMTHI'!$I:$I))</f>
        <v>42</v>
      </c>
      <c r="AB121" s="8">
        <f>IF($D121="","",SUMIF('TK CHAMTHI'!$H:$H,$D121,'TK CHAMTHI'!$I:$I))</f>
        <v>43</v>
      </c>
      <c r="AC121" s="8">
        <f>IF(D121="","",SUMIF('CHAM NV'!E:E,D121,'CHAM NV'!F:F))</f>
        <v>45</v>
      </c>
      <c r="AD121" s="9">
        <f t="shared" si="23"/>
        <v>8</v>
      </c>
      <c r="AE121" s="8">
        <f>IF($D121="","",SUMIF('TK CHAMTHI'!$J:$J,$D121,'TK CHAMTHI'!$L:$L))</f>
        <v>0</v>
      </c>
      <c r="AF121" s="8">
        <f>IF($D121="","",SUMIF('TK CHAMTHI'!$K:$K,$D121,'TK CHAMTHI'!$L:$L))</f>
        <v>0</v>
      </c>
      <c r="AG121" s="8">
        <f>IF(D121="","",SUMIF('CHAM NV'!I:I,D121,'CHAM NV'!J:J))</f>
        <v>0</v>
      </c>
      <c r="AH121" s="9">
        <f t="shared" si="24"/>
        <v>0</v>
      </c>
      <c r="AI121" s="8">
        <f>IF($D121="","",SUMIF('TK CHAMTHI'!$M:$M,$D121,'TK CHAMTHI'!$O:$O))</f>
        <v>0</v>
      </c>
      <c r="AJ121" s="8">
        <f>IF($D121="","",SUMIF('TK CHAMTHI'!$N:$N,$D121,'TK CHAMTHI'!$O:$O))</f>
        <v>0</v>
      </c>
      <c r="AK121" s="9">
        <f t="shared" si="15"/>
        <v>0</v>
      </c>
      <c r="AL121" s="8">
        <f>IF($D121="","",SUMIF('TK CHAMTHI'!$P:$P,$D121,'TK CHAMTHI'!$R:$R))</f>
        <v>0</v>
      </c>
      <c r="AM121" s="8">
        <f>IF($D121="","",SUMIF('TK CHAMTHI'!$Q:$Q,$D121,'TK CHAMTHI'!$R:$R))</f>
        <v>0</v>
      </c>
      <c r="AN121" s="9">
        <f t="shared" si="16"/>
        <v>0</v>
      </c>
      <c r="AO121" s="8">
        <f>IF(D121="","",SUMIF('TK CHAMTHI'!S:S,D121,'TK CHAMTHI'!U:U))</f>
        <v>0</v>
      </c>
      <c r="AP121" s="8">
        <f>IF(D121="","",SUMIF('TK CHAMTHI'!T:T,D121,'TK CHAMTHI'!U:U))</f>
        <v>0</v>
      </c>
      <c r="AQ121" s="9">
        <f t="shared" si="17"/>
        <v>0</v>
      </c>
      <c r="AR121" s="9">
        <f>IF(D121="","",ROUND(SUMIF('QL THI'!G:G,D121,'QL THI'!H:H),1))</f>
        <v>0</v>
      </c>
      <c r="AS121" s="9">
        <f>IF(D121="","",ROUND(SUMIF('QL THI'!E:E,D121,'QL THI'!F:F),1))</f>
        <v>0.6</v>
      </c>
      <c r="AT121" s="28">
        <f t="shared" si="18"/>
        <v>19.2</v>
      </c>
    </row>
    <row r="122" spans="1:46">
      <c r="A122" s="6">
        <f>IF(D122="","",SUBTOTAL(3,$D$5:D122))</f>
        <v>118</v>
      </c>
      <c r="B122" s="111" t="s">
        <v>699</v>
      </c>
      <c r="C122" s="112" t="s">
        <v>292</v>
      </c>
      <c r="D122" s="113" t="s">
        <v>128</v>
      </c>
      <c r="E122" s="7">
        <f>IF($D122="","",SUMIF('TK DETHI'!$A:$A,$D122,'TK DETHI'!$B:$B))</f>
        <v>2</v>
      </c>
      <c r="F122" s="7">
        <f>IF($D122="","",SUMIF('TK DETHI'!$C:$C,$D122,'TK DETHI'!$D:$D))</f>
        <v>0</v>
      </c>
      <c r="G122" s="7">
        <f>IF($D122="","",SUMIF('TK DETHI'!$E:$E,$D122,'TK DETHI'!$F:$F))</f>
        <v>0</v>
      </c>
      <c r="H122" s="7">
        <f>IF($D122="","",SUMIF('TK DETHI'!$G:$G,$D122,'TK DETHI'!$H:$H))</f>
        <v>0</v>
      </c>
      <c r="I122" s="7">
        <f>IF($D122="","",SUMIF('TK DETHI'!$I:$I,$D122,'TK DETHI'!$J:$J))</f>
        <v>0</v>
      </c>
      <c r="J122" s="7">
        <f>IF($D122="","",SUMIF('TK DETHI'!$K:$K,$D122,'TK DETHI'!$L:$L))</f>
        <v>0</v>
      </c>
      <c r="K122" s="7">
        <f>IF($D122="","",SUMIF('TK DETHI'!$M:$M,$D122,'TK DETHI'!$N:$N))</f>
        <v>0</v>
      </c>
      <c r="L122" s="7">
        <f>IF($D122="","",SUMIF('TK DETHI'!$O:$O,$D122,'TK DETHI'!$P:$P))</f>
        <v>0</v>
      </c>
      <c r="M122" s="27">
        <f t="shared" si="19"/>
        <v>2</v>
      </c>
      <c r="N122" s="8">
        <f>IF($D122="","",SUMIF('TK COITHI KTHP va Thi TN'!$A:$A,$D122,'TK COITHI KTHP va Thi TN'!$D:$D))</f>
        <v>3.75</v>
      </c>
      <c r="O122" s="8">
        <f>IF($D122="","",SUMIF('TK COITHI KTHP va Thi TN'!$B:$B,$D122,'TK COITHI KTHP va Thi TN'!$D:$D))</f>
        <v>1.35</v>
      </c>
      <c r="P122" s="8">
        <f>IF($D122="","",SUMIF('TK COITHI KTHP va Thi TN'!$E:$E,$D122,'TK COITHI KTHP va Thi TN'!$H:$H))</f>
        <v>0</v>
      </c>
      <c r="Q122" s="8">
        <f>IF($D122="","",SUMIF('TK COITHI KTHP va Thi TN'!$F:$F,$D122,'TK COITHI KTHP va Thi TN'!$H:$H))</f>
        <v>0</v>
      </c>
      <c r="R122" s="28">
        <f t="shared" si="20"/>
        <v>5.0999999999999996</v>
      </c>
      <c r="S122" s="8">
        <f>IF($D122="","",SUMIF('TK CHAMTHI'!$A:$A,$D122,'TK CHAMTHI'!$C:$C))</f>
        <v>112</v>
      </c>
      <c r="T122" s="8">
        <f>IF($D122="","",SUMIF('TK CHAMTHI'!$B:$B,$D122,'TK CHAMTHI'!$C:$C))</f>
        <v>38</v>
      </c>
      <c r="U122" s="8">
        <f>IF(D122="","",SUMIF('CHAM NV'!B:B,D122,'CHAM NV'!C:C))</f>
        <v>67</v>
      </c>
      <c r="V122" s="9">
        <f t="shared" si="21"/>
        <v>8.3000000000000007</v>
      </c>
      <c r="W122" s="8">
        <f>IF($D122="","",SUMIF('TK CHAMTHI'!$D:$D,$D122,'TK CHAMTHI'!$F:$F))</f>
        <v>0</v>
      </c>
      <c r="X122" s="8">
        <f>IF($D122="","",SUMIF('TK CHAMTHI'!$E:$E,$D122,'TK CHAMTHI'!$F:$F))</f>
        <v>0</v>
      </c>
      <c r="Y122" s="8">
        <f>IF(D122="","",SUMIF('CHAM NV'!G:G,D122,'CHAM NV'!H:H))</f>
        <v>0</v>
      </c>
      <c r="Z122" s="9">
        <f t="shared" si="22"/>
        <v>0</v>
      </c>
      <c r="AA122" s="8">
        <f>IF($D122="","",SUMIF('TK CHAMTHI'!$G:$G,$D122,'TK CHAMTHI'!$I:$I))</f>
        <v>41</v>
      </c>
      <c r="AB122" s="8">
        <f>IF($D122="","",SUMIF('TK CHAMTHI'!$H:$H,$D122,'TK CHAMTHI'!$I:$I))</f>
        <v>79</v>
      </c>
      <c r="AC122" s="8">
        <f>IF(D122="","",SUMIF('CHAM NV'!E:E,D122,'CHAM NV'!F:F))</f>
        <v>41</v>
      </c>
      <c r="AD122" s="9">
        <f t="shared" si="23"/>
        <v>15.8</v>
      </c>
      <c r="AE122" s="8">
        <f>IF($D122="","",SUMIF('TK CHAMTHI'!$J:$J,$D122,'TK CHAMTHI'!$L:$L))</f>
        <v>0</v>
      </c>
      <c r="AF122" s="8">
        <f>IF($D122="","",SUMIF('TK CHAMTHI'!$K:$K,$D122,'TK CHAMTHI'!$L:$L))</f>
        <v>0</v>
      </c>
      <c r="AG122" s="8">
        <f>IF(D122="","",SUMIF('CHAM NV'!I:I,D122,'CHAM NV'!J:J))</f>
        <v>0</v>
      </c>
      <c r="AH122" s="9">
        <f t="shared" si="24"/>
        <v>0</v>
      </c>
      <c r="AI122" s="8">
        <f>IF($D122="","",SUMIF('TK CHAMTHI'!$M:$M,$D122,'TK CHAMTHI'!$O:$O))</f>
        <v>0</v>
      </c>
      <c r="AJ122" s="8">
        <f>IF($D122="","",SUMIF('TK CHAMTHI'!$N:$N,$D122,'TK CHAMTHI'!$O:$O))</f>
        <v>0</v>
      </c>
      <c r="AK122" s="9">
        <f t="shared" si="15"/>
        <v>0</v>
      </c>
      <c r="AL122" s="8">
        <f>IF($D122="","",SUMIF('TK CHAMTHI'!$P:$P,$D122,'TK CHAMTHI'!$R:$R))</f>
        <v>0</v>
      </c>
      <c r="AM122" s="8">
        <f>IF($D122="","",SUMIF('TK CHAMTHI'!$Q:$Q,$D122,'TK CHAMTHI'!$R:$R))</f>
        <v>0</v>
      </c>
      <c r="AN122" s="9">
        <f t="shared" si="16"/>
        <v>0</v>
      </c>
      <c r="AO122" s="8">
        <f>IF(D122="","",SUMIF('TK CHAMTHI'!S:S,D122,'TK CHAMTHI'!U:U))</f>
        <v>0</v>
      </c>
      <c r="AP122" s="8">
        <f>IF(D122="","",SUMIF('TK CHAMTHI'!T:T,D122,'TK CHAMTHI'!U:U))</f>
        <v>0</v>
      </c>
      <c r="AQ122" s="9">
        <f t="shared" si="17"/>
        <v>0</v>
      </c>
      <c r="AR122" s="9">
        <f>IF(D122="","",ROUND(SUMIF('QL THI'!G:G,D122,'QL THI'!H:H),1))</f>
        <v>0</v>
      </c>
      <c r="AS122" s="9">
        <f>IF(D122="","",ROUND(SUMIF('QL THI'!E:E,D122,'QL THI'!F:F),1))</f>
        <v>2.4</v>
      </c>
      <c r="AT122" s="28">
        <f t="shared" si="18"/>
        <v>33.6</v>
      </c>
    </row>
    <row r="123" spans="1:46">
      <c r="A123" s="6">
        <f>IF(D123="","",SUBTOTAL(3,$D$5:D123))</f>
        <v>119</v>
      </c>
      <c r="B123" s="111" t="s">
        <v>717</v>
      </c>
      <c r="C123" s="112" t="s">
        <v>292</v>
      </c>
      <c r="D123" s="113" t="s">
        <v>92</v>
      </c>
      <c r="E123" s="7">
        <f>IF($D123="","",SUMIF('TK DETHI'!$A:$A,$D123,'TK DETHI'!$B:$B))</f>
        <v>4</v>
      </c>
      <c r="F123" s="7">
        <f>IF($D123="","",SUMIF('TK DETHI'!$C:$C,$D123,'TK DETHI'!$D:$D))</f>
        <v>0</v>
      </c>
      <c r="G123" s="7">
        <f>IF($D123="","",SUMIF('TK DETHI'!$E:$E,$D123,'TK DETHI'!$F:$F))</f>
        <v>0</v>
      </c>
      <c r="H123" s="7">
        <f>IF($D123="","",SUMIF('TK DETHI'!$G:$G,$D123,'TK DETHI'!$H:$H))</f>
        <v>0</v>
      </c>
      <c r="I123" s="7">
        <f>IF($D123="","",SUMIF('TK DETHI'!$I:$I,$D123,'TK DETHI'!$J:$J))</f>
        <v>0</v>
      </c>
      <c r="J123" s="7">
        <f>IF($D123="","",SUMIF('TK DETHI'!$K:$K,$D123,'TK DETHI'!$L:$L))</f>
        <v>0</v>
      </c>
      <c r="K123" s="7">
        <f>IF($D123="","",SUMIF('TK DETHI'!$M:$M,$D123,'TK DETHI'!$N:$N))</f>
        <v>0</v>
      </c>
      <c r="L123" s="7">
        <f>IF($D123="","",SUMIF('TK DETHI'!$O:$O,$D123,'TK DETHI'!$P:$P))</f>
        <v>0</v>
      </c>
      <c r="M123" s="27">
        <f t="shared" si="19"/>
        <v>4</v>
      </c>
      <c r="N123" s="8">
        <f>IF($D123="","",SUMIF('TK COITHI KTHP va Thi TN'!$A:$A,$D123,'TK COITHI KTHP va Thi TN'!$D:$D))</f>
        <v>5.7</v>
      </c>
      <c r="O123" s="8">
        <f>IF($D123="","",SUMIF('TK COITHI KTHP va Thi TN'!$B:$B,$D123,'TK COITHI KTHP va Thi TN'!$D:$D))</f>
        <v>2.85</v>
      </c>
      <c r="P123" s="8">
        <f>IF($D123="","",SUMIF('TK COITHI KTHP va Thi TN'!$E:$E,$D123,'TK COITHI KTHP va Thi TN'!$H:$H))</f>
        <v>0</v>
      </c>
      <c r="Q123" s="8">
        <f>IF($D123="","",SUMIF('TK COITHI KTHP va Thi TN'!$F:$F,$D123,'TK COITHI KTHP va Thi TN'!$H:$H))</f>
        <v>0</v>
      </c>
      <c r="R123" s="28">
        <f t="shared" si="20"/>
        <v>8.5500000000000007</v>
      </c>
      <c r="S123" s="8">
        <f>IF($D123="","",SUMIF('TK CHAMTHI'!$A:$A,$D123,'TK CHAMTHI'!$C:$C))</f>
        <v>241</v>
      </c>
      <c r="T123" s="8">
        <f>IF($D123="","",SUMIF('TK CHAMTHI'!$B:$B,$D123,'TK CHAMTHI'!$C:$C))</f>
        <v>101</v>
      </c>
      <c r="U123" s="8">
        <f>IF(D123="","",SUMIF('CHAM NV'!B:B,D123,'CHAM NV'!C:C))</f>
        <v>210</v>
      </c>
      <c r="V123" s="9">
        <f t="shared" si="21"/>
        <v>13.200000000000001</v>
      </c>
      <c r="W123" s="8">
        <f>IF($D123="","",SUMIF('TK CHAMTHI'!$D:$D,$D123,'TK CHAMTHI'!$F:$F))</f>
        <v>0</v>
      </c>
      <c r="X123" s="8">
        <f>IF($D123="","",SUMIF('TK CHAMTHI'!$E:$E,$D123,'TK CHAMTHI'!$F:$F))</f>
        <v>0</v>
      </c>
      <c r="Y123" s="8">
        <f>IF(D123="","",SUMIF('CHAM NV'!G:G,D123,'CHAM NV'!H:H))</f>
        <v>0</v>
      </c>
      <c r="Z123" s="9">
        <f t="shared" si="22"/>
        <v>0</v>
      </c>
      <c r="AA123" s="8">
        <f>IF($D123="","",SUMIF('TK CHAMTHI'!$G:$G,$D123,'TK CHAMTHI'!$I:$I))</f>
        <v>0</v>
      </c>
      <c r="AB123" s="8">
        <f>IF($D123="","",SUMIF('TK CHAMTHI'!$H:$H,$D123,'TK CHAMTHI'!$I:$I))</f>
        <v>0</v>
      </c>
      <c r="AC123" s="8">
        <f>IF(D123="","",SUMIF('CHAM NV'!E:E,D123,'CHAM NV'!F:F))</f>
        <v>0</v>
      </c>
      <c r="AD123" s="9">
        <f t="shared" si="23"/>
        <v>0</v>
      </c>
      <c r="AE123" s="8">
        <f>IF($D123="","",SUMIF('TK CHAMTHI'!$J:$J,$D123,'TK CHAMTHI'!$L:$L))</f>
        <v>0</v>
      </c>
      <c r="AF123" s="8">
        <f>IF($D123="","",SUMIF('TK CHAMTHI'!$K:$K,$D123,'TK CHAMTHI'!$L:$L))</f>
        <v>0</v>
      </c>
      <c r="AG123" s="8">
        <f>IF(D123="","",SUMIF('CHAM NV'!I:I,D123,'CHAM NV'!J:J))</f>
        <v>0</v>
      </c>
      <c r="AH123" s="9">
        <f t="shared" si="24"/>
        <v>0</v>
      </c>
      <c r="AI123" s="8">
        <f>IF($D123="","",SUMIF('TK CHAMTHI'!$M:$M,$D123,'TK CHAMTHI'!$O:$O))</f>
        <v>0</v>
      </c>
      <c r="AJ123" s="8">
        <f>IF($D123="","",SUMIF('TK CHAMTHI'!$N:$N,$D123,'TK CHAMTHI'!$O:$O))</f>
        <v>0</v>
      </c>
      <c r="AK123" s="9">
        <f t="shared" si="15"/>
        <v>0</v>
      </c>
      <c r="AL123" s="8">
        <f>IF($D123="","",SUMIF('TK CHAMTHI'!$P:$P,$D123,'TK CHAMTHI'!$R:$R))</f>
        <v>0</v>
      </c>
      <c r="AM123" s="8">
        <f>IF($D123="","",SUMIF('TK CHAMTHI'!$Q:$Q,$D123,'TK CHAMTHI'!$R:$R))</f>
        <v>0</v>
      </c>
      <c r="AN123" s="9">
        <f t="shared" si="16"/>
        <v>0</v>
      </c>
      <c r="AO123" s="8">
        <f>IF(D123="","",SUMIF('TK CHAMTHI'!S:S,D123,'TK CHAMTHI'!U:U))</f>
        <v>0</v>
      </c>
      <c r="AP123" s="8">
        <f>IF(D123="","",SUMIF('TK CHAMTHI'!T:T,D123,'TK CHAMTHI'!U:U))</f>
        <v>0</v>
      </c>
      <c r="AQ123" s="9">
        <f t="shared" si="17"/>
        <v>0</v>
      </c>
      <c r="AR123" s="9">
        <f>IF(D123="","",ROUND(SUMIF('QL THI'!G:G,D123,'QL THI'!H:H),1))</f>
        <v>0</v>
      </c>
      <c r="AS123" s="9">
        <f>IF(D123="","",ROUND(SUMIF('QL THI'!E:E,D123,'QL THI'!F:F),1))</f>
        <v>2</v>
      </c>
      <c r="AT123" s="28">
        <f t="shared" si="18"/>
        <v>27.8</v>
      </c>
    </row>
    <row r="124" spans="1:46">
      <c r="A124" s="6">
        <f>IF(D124="","",SUBTOTAL(3,$D$5:D124))</f>
        <v>120</v>
      </c>
      <c r="B124" s="111" t="s">
        <v>704</v>
      </c>
      <c r="C124" s="112" t="s">
        <v>292</v>
      </c>
      <c r="D124" s="113" t="s">
        <v>77</v>
      </c>
      <c r="E124" s="7">
        <f>IF($D124="","",SUMIF('TK DETHI'!$A:$A,$D124,'TK DETHI'!$B:$B))</f>
        <v>5</v>
      </c>
      <c r="F124" s="7">
        <f>IF($D124="","",SUMIF('TK DETHI'!$C:$C,$D124,'TK DETHI'!$D:$D))</f>
        <v>0</v>
      </c>
      <c r="G124" s="7">
        <f>IF($D124="","",SUMIF('TK DETHI'!$E:$E,$D124,'TK DETHI'!$F:$F))</f>
        <v>0</v>
      </c>
      <c r="H124" s="7">
        <f>IF($D124="","",SUMIF('TK DETHI'!$G:$G,$D124,'TK DETHI'!$H:$H))</f>
        <v>0</v>
      </c>
      <c r="I124" s="7">
        <f>IF($D124="","",SUMIF('TK DETHI'!$I:$I,$D124,'TK DETHI'!$J:$J))</f>
        <v>0</v>
      </c>
      <c r="J124" s="7">
        <f>IF($D124="","",SUMIF('TK DETHI'!$K:$K,$D124,'TK DETHI'!$L:$L))</f>
        <v>0</v>
      </c>
      <c r="K124" s="7">
        <f>IF($D124="","",SUMIF('TK DETHI'!$M:$M,$D124,'TK DETHI'!$N:$N))</f>
        <v>0</v>
      </c>
      <c r="L124" s="7">
        <f>IF($D124="","",SUMIF('TK DETHI'!$O:$O,$D124,'TK DETHI'!$P:$P))</f>
        <v>0</v>
      </c>
      <c r="M124" s="27">
        <f t="shared" si="19"/>
        <v>5</v>
      </c>
      <c r="N124" s="8">
        <f>IF($D124="","",SUMIF('TK COITHI KTHP va Thi TN'!$A:$A,$D124,'TK COITHI KTHP va Thi TN'!$D:$D))</f>
        <v>1.2</v>
      </c>
      <c r="O124" s="8">
        <f>IF($D124="","",SUMIF('TK COITHI KTHP va Thi TN'!$B:$B,$D124,'TK COITHI KTHP va Thi TN'!$D:$D))</f>
        <v>2.25</v>
      </c>
      <c r="P124" s="8">
        <f>IF($D124="","",SUMIF('TK COITHI KTHP va Thi TN'!$E:$E,$D124,'TK COITHI KTHP va Thi TN'!$H:$H))</f>
        <v>0</v>
      </c>
      <c r="Q124" s="8">
        <f>IF($D124="","",SUMIF('TK COITHI KTHP va Thi TN'!$F:$F,$D124,'TK COITHI KTHP va Thi TN'!$H:$H))</f>
        <v>0</v>
      </c>
      <c r="R124" s="28">
        <f t="shared" si="20"/>
        <v>3.45</v>
      </c>
      <c r="S124" s="8">
        <f>IF($D124="","",SUMIF('TK CHAMTHI'!$A:$A,$D124,'TK CHAMTHI'!$C:$C))</f>
        <v>251</v>
      </c>
      <c r="T124" s="8">
        <f>IF($D124="","",SUMIF('TK CHAMTHI'!$B:$B,$D124,'TK CHAMTHI'!$C:$C))</f>
        <v>99</v>
      </c>
      <c r="U124" s="8">
        <f>IF(D124="","",SUMIF('CHAM NV'!B:B,D124,'CHAM NV'!C:C))</f>
        <v>220</v>
      </c>
      <c r="V124" s="9">
        <f t="shared" si="21"/>
        <v>13</v>
      </c>
      <c r="W124" s="8">
        <f>IF($D124="","",SUMIF('TK CHAMTHI'!$D:$D,$D124,'TK CHAMTHI'!$F:$F))</f>
        <v>0</v>
      </c>
      <c r="X124" s="8">
        <f>IF($D124="","",SUMIF('TK CHAMTHI'!$E:$E,$D124,'TK CHAMTHI'!$F:$F))</f>
        <v>0</v>
      </c>
      <c r="Y124" s="8">
        <f>IF(D124="","",SUMIF('CHAM NV'!G:G,D124,'CHAM NV'!H:H))</f>
        <v>0</v>
      </c>
      <c r="Z124" s="9">
        <f t="shared" si="22"/>
        <v>0</v>
      </c>
      <c r="AA124" s="8">
        <f>IF($D124="","",SUMIF('TK CHAMTHI'!$G:$G,$D124,'TK CHAMTHI'!$I:$I))</f>
        <v>43</v>
      </c>
      <c r="AB124" s="8">
        <f>IF($D124="","",SUMIF('TK CHAMTHI'!$H:$H,$D124,'TK CHAMTHI'!$I:$I))</f>
        <v>42</v>
      </c>
      <c r="AC124" s="8">
        <f>IF(D124="","",SUMIF('CHAM NV'!E:E,D124,'CHAM NV'!F:F))</f>
        <v>44</v>
      </c>
      <c r="AD124" s="9">
        <f t="shared" si="23"/>
        <v>8.2000000000000011</v>
      </c>
      <c r="AE124" s="8">
        <f>IF($D124="","",SUMIF('TK CHAMTHI'!$J:$J,$D124,'TK CHAMTHI'!$L:$L))</f>
        <v>0</v>
      </c>
      <c r="AF124" s="8">
        <f>IF($D124="","",SUMIF('TK CHAMTHI'!$K:$K,$D124,'TK CHAMTHI'!$L:$L))</f>
        <v>0</v>
      </c>
      <c r="AG124" s="8">
        <f>IF(D124="","",SUMIF('CHAM NV'!I:I,D124,'CHAM NV'!J:J))</f>
        <v>0</v>
      </c>
      <c r="AH124" s="9">
        <f t="shared" si="24"/>
        <v>0</v>
      </c>
      <c r="AI124" s="8">
        <f>IF($D124="","",SUMIF('TK CHAMTHI'!$M:$M,$D124,'TK CHAMTHI'!$O:$O))</f>
        <v>0</v>
      </c>
      <c r="AJ124" s="8">
        <f>IF($D124="","",SUMIF('TK CHAMTHI'!$N:$N,$D124,'TK CHAMTHI'!$O:$O))</f>
        <v>0</v>
      </c>
      <c r="AK124" s="9">
        <f t="shared" si="15"/>
        <v>0</v>
      </c>
      <c r="AL124" s="8">
        <f>IF($D124="","",SUMIF('TK CHAMTHI'!$P:$P,$D124,'TK CHAMTHI'!$R:$R))</f>
        <v>0</v>
      </c>
      <c r="AM124" s="8">
        <f>IF($D124="","",SUMIF('TK CHAMTHI'!$Q:$Q,$D124,'TK CHAMTHI'!$R:$R))</f>
        <v>0</v>
      </c>
      <c r="AN124" s="9">
        <f t="shared" si="16"/>
        <v>0</v>
      </c>
      <c r="AO124" s="8">
        <f>IF(D124="","",SUMIF('TK CHAMTHI'!S:S,D124,'TK CHAMTHI'!U:U))</f>
        <v>0</v>
      </c>
      <c r="AP124" s="8">
        <f>IF(D124="","",SUMIF('TK CHAMTHI'!T:T,D124,'TK CHAMTHI'!U:U))</f>
        <v>0</v>
      </c>
      <c r="AQ124" s="9">
        <f t="shared" si="17"/>
        <v>0</v>
      </c>
      <c r="AR124" s="9">
        <f>IF(D124="","",ROUND(SUMIF('QL THI'!G:G,D124,'QL THI'!H:H),1))</f>
        <v>0</v>
      </c>
      <c r="AS124" s="9">
        <f>IF(D124="","",ROUND(SUMIF('QL THI'!E:E,D124,'QL THI'!F:F),1))</f>
        <v>0.6</v>
      </c>
      <c r="AT124" s="28">
        <f t="shared" si="18"/>
        <v>30.3</v>
      </c>
    </row>
    <row r="125" spans="1:46">
      <c r="A125" s="6">
        <f>IF(D125="","",SUBTOTAL(3,$D$5:D125))</f>
        <v>121</v>
      </c>
      <c r="B125" s="111" t="s">
        <v>701</v>
      </c>
      <c r="C125" s="112" t="s">
        <v>292</v>
      </c>
      <c r="D125" s="113" t="s">
        <v>73</v>
      </c>
      <c r="E125" s="7">
        <f>IF($D125="","",SUMIF('TK DETHI'!$A:$A,$D125,'TK DETHI'!$B:$B))</f>
        <v>2</v>
      </c>
      <c r="F125" s="7">
        <f>IF($D125="","",SUMIF('TK DETHI'!$C:$C,$D125,'TK DETHI'!$D:$D))</f>
        <v>0</v>
      </c>
      <c r="G125" s="7">
        <f>IF($D125="","",SUMIF('TK DETHI'!$E:$E,$D125,'TK DETHI'!$F:$F))</f>
        <v>0</v>
      </c>
      <c r="H125" s="7">
        <f>IF($D125="","",SUMIF('TK DETHI'!$G:$G,$D125,'TK DETHI'!$H:$H))</f>
        <v>0</v>
      </c>
      <c r="I125" s="7">
        <f>IF($D125="","",SUMIF('TK DETHI'!$I:$I,$D125,'TK DETHI'!$J:$J))</f>
        <v>0</v>
      </c>
      <c r="J125" s="7">
        <f>IF($D125="","",SUMIF('TK DETHI'!$K:$K,$D125,'TK DETHI'!$L:$L))</f>
        <v>0</v>
      </c>
      <c r="K125" s="7">
        <f>IF($D125="","",SUMIF('TK DETHI'!$M:$M,$D125,'TK DETHI'!$N:$N))</f>
        <v>0</v>
      </c>
      <c r="L125" s="7">
        <f>IF($D125="","",SUMIF('TK DETHI'!$O:$O,$D125,'TK DETHI'!$P:$P))</f>
        <v>0</v>
      </c>
      <c r="M125" s="27">
        <f t="shared" si="19"/>
        <v>2</v>
      </c>
      <c r="N125" s="8">
        <f>IF($D125="","",SUMIF('TK COITHI KTHP va Thi TN'!$A:$A,$D125,'TK COITHI KTHP va Thi TN'!$D:$D))</f>
        <v>2.7</v>
      </c>
      <c r="O125" s="8">
        <f>IF($D125="","",SUMIF('TK COITHI KTHP va Thi TN'!$B:$B,$D125,'TK COITHI KTHP va Thi TN'!$D:$D))</f>
        <v>1.5</v>
      </c>
      <c r="P125" s="8">
        <f>IF($D125="","",SUMIF('TK COITHI KTHP va Thi TN'!$E:$E,$D125,'TK COITHI KTHP va Thi TN'!$H:$H))</f>
        <v>0</v>
      </c>
      <c r="Q125" s="8">
        <f>IF($D125="","",SUMIF('TK COITHI KTHP va Thi TN'!$F:$F,$D125,'TK COITHI KTHP va Thi TN'!$H:$H))</f>
        <v>0</v>
      </c>
      <c r="R125" s="28">
        <f t="shared" si="20"/>
        <v>4.2</v>
      </c>
      <c r="S125" s="8">
        <f>IF($D125="","",SUMIF('TK CHAMTHI'!$A:$A,$D125,'TK CHAMTHI'!$C:$C))</f>
        <v>236</v>
      </c>
      <c r="T125" s="8">
        <f>IF($D125="","",SUMIF('TK CHAMTHI'!$B:$B,$D125,'TK CHAMTHI'!$C:$C))</f>
        <v>116</v>
      </c>
      <c r="U125" s="8">
        <f>IF(D125="","",SUMIF('CHAM NV'!B:B,D125,'CHAM NV'!C:C))</f>
        <v>189</v>
      </c>
      <c r="V125" s="9">
        <f t="shared" si="21"/>
        <v>16.3</v>
      </c>
      <c r="W125" s="8">
        <f>IF($D125="","",SUMIF('TK CHAMTHI'!$D:$D,$D125,'TK CHAMTHI'!$F:$F))</f>
        <v>0</v>
      </c>
      <c r="X125" s="8">
        <f>IF($D125="","",SUMIF('TK CHAMTHI'!$E:$E,$D125,'TK CHAMTHI'!$F:$F))</f>
        <v>0</v>
      </c>
      <c r="Y125" s="8">
        <f>IF(D125="","",SUMIF('CHAM NV'!G:G,D125,'CHAM NV'!H:H))</f>
        <v>0</v>
      </c>
      <c r="Z125" s="9">
        <f t="shared" si="22"/>
        <v>0</v>
      </c>
      <c r="AA125" s="8">
        <f>IF($D125="","",SUMIF('TK CHAMTHI'!$G:$G,$D125,'TK CHAMTHI'!$I:$I))</f>
        <v>0</v>
      </c>
      <c r="AB125" s="8">
        <f>IF($D125="","",SUMIF('TK CHAMTHI'!$H:$H,$D125,'TK CHAMTHI'!$I:$I))</f>
        <v>0</v>
      </c>
      <c r="AC125" s="8">
        <f>IF(D125="","",SUMIF('CHAM NV'!E:E,D125,'CHAM NV'!F:F))</f>
        <v>0</v>
      </c>
      <c r="AD125" s="9">
        <f t="shared" si="23"/>
        <v>0</v>
      </c>
      <c r="AE125" s="8">
        <f>IF($D125="","",SUMIF('TK CHAMTHI'!$J:$J,$D125,'TK CHAMTHI'!$L:$L))</f>
        <v>0</v>
      </c>
      <c r="AF125" s="8">
        <f>IF($D125="","",SUMIF('TK CHAMTHI'!$K:$K,$D125,'TK CHAMTHI'!$L:$L))</f>
        <v>0</v>
      </c>
      <c r="AG125" s="8">
        <f>IF(D125="","",SUMIF('CHAM NV'!I:I,D125,'CHAM NV'!J:J))</f>
        <v>0</v>
      </c>
      <c r="AH125" s="9">
        <f t="shared" si="24"/>
        <v>0</v>
      </c>
      <c r="AI125" s="8">
        <f>IF($D125="","",SUMIF('TK CHAMTHI'!$M:$M,$D125,'TK CHAMTHI'!$O:$O))</f>
        <v>0</v>
      </c>
      <c r="AJ125" s="8">
        <f>IF($D125="","",SUMIF('TK CHAMTHI'!$N:$N,$D125,'TK CHAMTHI'!$O:$O))</f>
        <v>0</v>
      </c>
      <c r="AK125" s="9">
        <f t="shared" si="15"/>
        <v>0</v>
      </c>
      <c r="AL125" s="8">
        <f>IF($D125="","",SUMIF('TK CHAMTHI'!$P:$P,$D125,'TK CHAMTHI'!$R:$R))</f>
        <v>0</v>
      </c>
      <c r="AM125" s="8">
        <f>IF($D125="","",SUMIF('TK CHAMTHI'!$Q:$Q,$D125,'TK CHAMTHI'!$R:$R))</f>
        <v>0</v>
      </c>
      <c r="AN125" s="9">
        <f t="shared" si="16"/>
        <v>0</v>
      </c>
      <c r="AO125" s="8">
        <f>IF(D125="","",SUMIF('TK CHAMTHI'!S:S,D125,'TK CHAMTHI'!U:U))</f>
        <v>0</v>
      </c>
      <c r="AP125" s="8">
        <f>IF(D125="","",SUMIF('TK CHAMTHI'!T:T,D125,'TK CHAMTHI'!U:U))</f>
        <v>0</v>
      </c>
      <c r="AQ125" s="9">
        <f t="shared" si="17"/>
        <v>0</v>
      </c>
      <c r="AR125" s="9">
        <f>IF(D125="","",ROUND(SUMIF('QL THI'!G:G,D125,'QL THI'!H:H),1))</f>
        <v>0</v>
      </c>
      <c r="AS125" s="9">
        <f>IF(D125="","",ROUND(SUMIF('QL THI'!E:E,D125,'QL THI'!F:F),1))</f>
        <v>1.8</v>
      </c>
      <c r="AT125" s="28">
        <f t="shared" si="18"/>
        <v>24.3</v>
      </c>
    </row>
    <row r="126" spans="1:46">
      <c r="A126" s="6">
        <f>IF(D126="","",SUBTOTAL(3,$D$5:D126))</f>
        <v>122</v>
      </c>
      <c r="B126" s="111" t="s">
        <v>719</v>
      </c>
      <c r="C126" s="112" t="s">
        <v>292</v>
      </c>
      <c r="D126" s="113" t="s">
        <v>83</v>
      </c>
      <c r="E126" s="7">
        <f>IF($D126="","",SUMIF('TK DETHI'!$A:$A,$D126,'TK DETHI'!$B:$B))</f>
        <v>7</v>
      </c>
      <c r="F126" s="7">
        <f>IF($D126="","",SUMIF('TK DETHI'!$C:$C,$D126,'TK DETHI'!$D:$D))</f>
        <v>0</v>
      </c>
      <c r="G126" s="7">
        <f>IF($D126="","",SUMIF('TK DETHI'!$E:$E,$D126,'TK DETHI'!$F:$F))</f>
        <v>0</v>
      </c>
      <c r="H126" s="7">
        <f>IF($D126="","",SUMIF('TK DETHI'!$G:$G,$D126,'TK DETHI'!$H:$H))</f>
        <v>0</v>
      </c>
      <c r="I126" s="7">
        <f>IF($D126="","",SUMIF('TK DETHI'!$I:$I,$D126,'TK DETHI'!$J:$J))</f>
        <v>0</v>
      </c>
      <c r="J126" s="7">
        <f>IF($D126="","",SUMIF('TK DETHI'!$K:$K,$D126,'TK DETHI'!$L:$L))</f>
        <v>0</v>
      </c>
      <c r="K126" s="7">
        <f>IF($D126="","",SUMIF('TK DETHI'!$M:$M,$D126,'TK DETHI'!$N:$N))</f>
        <v>0</v>
      </c>
      <c r="L126" s="7">
        <f>IF($D126="","",SUMIF('TK DETHI'!$O:$O,$D126,'TK DETHI'!$P:$P))</f>
        <v>0</v>
      </c>
      <c r="M126" s="27">
        <f t="shared" si="19"/>
        <v>7</v>
      </c>
      <c r="N126" s="8">
        <f>IF($D126="","",SUMIF('TK COITHI KTHP va Thi TN'!$A:$A,$D126,'TK COITHI KTHP va Thi TN'!$D:$D))</f>
        <v>4.2</v>
      </c>
      <c r="O126" s="8">
        <f>IF($D126="","",SUMIF('TK COITHI KTHP va Thi TN'!$B:$B,$D126,'TK COITHI KTHP va Thi TN'!$D:$D))</f>
        <v>4.3499999999999996</v>
      </c>
      <c r="P126" s="8">
        <f>IF($D126="","",SUMIF('TK COITHI KTHP va Thi TN'!$E:$E,$D126,'TK COITHI KTHP va Thi TN'!$H:$H))</f>
        <v>0</v>
      </c>
      <c r="Q126" s="8">
        <f>IF($D126="","",SUMIF('TK COITHI KTHP va Thi TN'!$F:$F,$D126,'TK COITHI KTHP va Thi TN'!$H:$H))</f>
        <v>0</v>
      </c>
      <c r="R126" s="28">
        <f t="shared" si="20"/>
        <v>8.5500000000000007</v>
      </c>
      <c r="S126" s="8">
        <f>IF($D126="","",SUMIF('TK CHAMTHI'!$A:$A,$D126,'TK CHAMTHI'!$C:$C))</f>
        <v>295</v>
      </c>
      <c r="T126" s="8">
        <f>IF($D126="","",SUMIF('TK CHAMTHI'!$B:$B,$D126,'TK CHAMTHI'!$C:$C))</f>
        <v>229</v>
      </c>
      <c r="U126" s="8">
        <f>IF(D126="","",SUMIF('CHAM NV'!B:B,D126,'CHAM NV'!C:C))</f>
        <v>308</v>
      </c>
      <c r="V126" s="9">
        <f t="shared" si="21"/>
        <v>21.6</v>
      </c>
      <c r="W126" s="8">
        <f>IF($D126="","",SUMIF('TK CHAMTHI'!$D:$D,$D126,'TK CHAMTHI'!$F:$F))</f>
        <v>0</v>
      </c>
      <c r="X126" s="8">
        <f>IF($D126="","",SUMIF('TK CHAMTHI'!$E:$E,$D126,'TK CHAMTHI'!$F:$F))</f>
        <v>0</v>
      </c>
      <c r="Y126" s="8">
        <f>IF(D126="","",SUMIF('CHAM NV'!G:G,D126,'CHAM NV'!H:H))</f>
        <v>0</v>
      </c>
      <c r="Z126" s="9">
        <f t="shared" si="22"/>
        <v>0</v>
      </c>
      <c r="AA126" s="8">
        <f>IF($D126="","",SUMIF('TK CHAMTHI'!$G:$G,$D126,'TK CHAMTHI'!$I:$I))</f>
        <v>0</v>
      </c>
      <c r="AB126" s="8">
        <f>IF($D126="","",SUMIF('TK CHAMTHI'!$H:$H,$D126,'TK CHAMTHI'!$I:$I))</f>
        <v>0</v>
      </c>
      <c r="AC126" s="8">
        <f>IF(D126="","",SUMIF('CHAM NV'!E:E,D126,'CHAM NV'!F:F))</f>
        <v>0</v>
      </c>
      <c r="AD126" s="9">
        <f t="shared" si="23"/>
        <v>0</v>
      </c>
      <c r="AE126" s="8">
        <f>IF($D126="","",SUMIF('TK CHAMTHI'!$J:$J,$D126,'TK CHAMTHI'!$L:$L))</f>
        <v>0</v>
      </c>
      <c r="AF126" s="8">
        <f>IF($D126="","",SUMIF('TK CHAMTHI'!$K:$K,$D126,'TK CHAMTHI'!$L:$L))</f>
        <v>0</v>
      </c>
      <c r="AG126" s="8">
        <f>IF(D126="","",SUMIF('CHAM NV'!I:I,D126,'CHAM NV'!J:J))</f>
        <v>0</v>
      </c>
      <c r="AH126" s="9">
        <f t="shared" si="24"/>
        <v>0</v>
      </c>
      <c r="AI126" s="8">
        <f>IF($D126="","",SUMIF('TK CHAMTHI'!$M:$M,$D126,'TK CHAMTHI'!$O:$O))</f>
        <v>0</v>
      </c>
      <c r="AJ126" s="8">
        <f>IF($D126="","",SUMIF('TK CHAMTHI'!$N:$N,$D126,'TK CHAMTHI'!$O:$O))</f>
        <v>0</v>
      </c>
      <c r="AK126" s="9">
        <f t="shared" si="15"/>
        <v>0</v>
      </c>
      <c r="AL126" s="8">
        <f>IF($D126="","",SUMIF('TK CHAMTHI'!$P:$P,$D126,'TK CHAMTHI'!$R:$R))</f>
        <v>0</v>
      </c>
      <c r="AM126" s="8">
        <f>IF($D126="","",SUMIF('TK CHAMTHI'!$Q:$Q,$D126,'TK CHAMTHI'!$R:$R))</f>
        <v>0</v>
      </c>
      <c r="AN126" s="9">
        <f t="shared" si="16"/>
        <v>0</v>
      </c>
      <c r="AO126" s="8">
        <f>IF(D126="","",SUMIF('TK CHAMTHI'!S:S,D126,'TK CHAMTHI'!U:U))</f>
        <v>0</v>
      </c>
      <c r="AP126" s="8">
        <f>IF(D126="","",SUMIF('TK CHAMTHI'!T:T,D126,'TK CHAMTHI'!U:U))</f>
        <v>0</v>
      </c>
      <c r="AQ126" s="9">
        <f t="shared" si="17"/>
        <v>0</v>
      </c>
      <c r="AR126" s="9">
        <f>IF(D126="","",ROUND(SUMIF('QL THI'!G:G,D126,'QL THI'!H:H),1))</f>
        <v>0</v>
      </c>
      <c r="AS126" s="9">
        <f>IF(D126="","",ROUND(SUMIF('QL THI'!E:E,D126,'QL THI'!F:F),1))</f>
        <v>0.6</v>
      </c>
      <c r="AT126" s="28">
        <f t="shared" si="18"/>
        <v>37.799999999999997</v>
      </c>
    </row>
    <row r="127" spans="1:46">
      <c r="A127" s="6">
        <f>IF(D127="","",SUBTOTAL(3,$D$5:D127))</f>
        <v>123</v>
      </c>
      <c r="B127" s="111" t="s">
        <v>718</v>
      </c>
      <c r="C127" s="112" t="s">
        <v>292</v>
      </c>
      <c r="D127" s="113" t="s">
        <v>82</v>
      </c>
      <c r="E127" s="7">
        <f>IF($D127="","",SUMIF('TK DETHI'!$A:$A,$D127,'TK DETHI'!$B:$B))</f>
        <v>6</v>
      </c>
      <c r="F127" s="7">
        <f>IF($D127="","",SUMIF('TK DETHI'!$C:$C,$D127,'TK DETHI'!$D:$D))</f>
        <v>0</v>
      </c>
      <c r="G127" s="7">
        <f>IF($D127="","",SUMIF('TK DETHI'!$E:$E,$D127,'TK DETHI'!$F:$F))</f>
        <v>0</v>
      </c>
      <c r="H127" s="7">
        <f>IF($D127="","",SUMIF('TK DETHI'!$G:$G,$D127,'TK DETHI'!$H:$H))</f>
        <v>0</v>
      </c>
      <c r="I127" s="7">
        <f>IF($D127="","",SUMIF('TK DETHI'!$I:$I,$D127,'TK DETHI'!$J:$J))</f>
        <v>0</v>
      </c>
      <c r="J127" s="7">
        <f>IF($D127="","",SUMIF('TK DETHI'!$K:$K,$D127,'TK DETHI'!$L:$L))</f>
        <v>0</v>
      </c>
      <c r="K127" s="7">
        <f>IF($D127="","",SUMIF('TK DETHI'!$M:$M,$D127,'TK DETHI'!$N:$N))</f>
        <v>0</v>
      </c>
      <c r="L127" s="7">
        <f>IF($D127="","",SUMIF('TK DETHI'!$O:$O,$D127,'TK DETHI'!$P:$P))</f>
        <v>0</v>
      </c>
      <c r="M127" s="27">
        <f t="shared" si="19"/>
        <v>6</v>
      </c>
      <c r="N127" s="8">
        <f>IF($D127="","",SUMIF('TK COITHI KTHP va Thi TN'!$A:$A,$D127,'TK COITHI KTHP va Thi TN'!$D:$D))</f>
        <v>6.75</v>
      </c>
      <c r="O127" s="8">
        <f>IF($D127="","",SUMIF('TK COITHI KTHP va Thi TN'!$B:$B,$D127,'TK COITHI KTHP va Thi TN'!$D:$D))</f>
        <v>5.0999999999999996</v>
      </c>
      <c r="P127" s="8">
        <f>IF($D127="","",SUMIF('TK COITHI KTHP va Thi TN'!$E:$E,$D127,'TK COITHI KTHP va Thi TN'!$H:$H))</f>
        <v>0</v>
      </c>
      <c r="Q127" s="8">
        <f>IF($D127="","",SUMIF('TK COITHI KTHP va Thi TN'!$F:$F,$D127,'TK COITHI KTHP va Thi TN'!$H:$H))</f>
        <v>0</v>
      </c>
      <c r="R127" s="28">
        <f t="shared" si="20"/>
        <v>11.85</v>
      </c>
      <c r="S127" s="8">
        <f>IF($D127="","",SUMIF('TK CHAMTHI'!$A:$A,$D127,'TK CHAMTHI'!$C:$C))</f>
        <v>145</v>
      </c>
      <c r="T127" s="8">
        <f>IF($D127="","",SUMIF('TK CHAMTHI'!$B:$B,$D127,'TK CHAMTHI'!$C:$C))</f>
        <v>185</v>
      </c>
      <c r="U127" s="8">
        <f>IF(D127="","",SUMIF('CHAM NV'!B:B,D127,'CHAM NV'!C:C))</f>
        <v>246</v>
      </c>
      <c r="V127" s="9">
        <f t="shared" si="21"/>
        <v>8.4</v>
      </c>
      <c r="W127" s="8">
        <f>IF($D127="","",SUMIF('TK CHAMTHI'!$D:$D,$D127,'TK CHAMTHI'!$F:$F))</f>
        <v>0</v>
      </c>
      <c r="X127" s="8">
        <f>IF($D127="","",SUMIF('TK CHAMTHI'!$E:$E,$D127,'TK CHAMTHI'!$F:$F))</f>
        <v>0</v>
      </c>
      <c r="Y127" s="8">
        <f>IF(D127="","",SUMIF('CHAM NV'!G:G,D127,'CHAM NV'!H:H))</f>
        <v>0</v>
      </c>
      <c r="Z127" s="9">
        <f t="shared" si="22"/>
        <v>0</v>
      </c>
      <c r="AA127" s="8">
        <f>IF($D127="","",SUMIF('TK CHAMTHI'!$G:$G,$D127,'TK CHAMTHI'!$I:$I))</f>
        <v>0</v>
      </c>
      <c r="AB127" s="8">
        <f>IF($D127="","",SUMIF('TK CHAMTHI'!$H:$H,$D127,'TK CHAMTHI'!$I:$I))</f>
        <v>0</v>
      </c>
      <c r="AC127" s="8">
        <f>IF(D127="","",SUMIF('CHAM NV'!E:E,D127,'CHAM NV'!F:F))</f>
        <v>0</v>
      </c>
      <c r="AD127" s="9">
        <f t="shared" si="23"/>
        <v>0</v>
      </c>
      <c r="AE127" s="8">
        <f>IF($D127="","",SUMIF('TK CHAMTHI'!$J:$J,$D127,'TK CHAMTHI'!$L:$L))</f>
        <v>0</v>
      </c>
      <c r="AF127" s="8">
        <f>IF($D127="","",SUMIF('TK CHAMTHI'!$K:$K,$D127,'TK CHAMTHI'!$L:$L))</f>
        <v>0</v>
      </c>
      <c r="AG127" s="8">
        <f>IF(D127="","",SUMIF('CHAM NV'!I:I,D127,'CHAM NV'!J:J))</f>
        <v>0</v>
      </c>
      <c r="AH127" s="9">
        <f t="shared" si="24"/>
        <v>0</v>
      </c>
      <c r="AI127" s="8">
        <f>IF($D127="","",SUMIF('TK CHAMTHI'!$M:$M,$D127,'TK CHAMTHI'!$O:$O))</f>
        <v>0</v>
      </c>
      <c r="AJ127" s="8">
        <f>IF($D127="","",SUMIF('TK CHAMTHI'!$N:$N,$D127,'TK CHAMTHI'!$O:$O))</f>
        <v>0</v>
      </c>
      <c r="AK127" s="9">
        <f t="shared" si="15"/>
        <v>0</v>
      </c>
      <c r="AL127" s="8">
        <f>IF($D127="","",SUMIF('TK CHAMTHI'!$P:$P,$D127,'TK CHAMTHI'!$R:$R))</f>
        <v>0</v>
      </c>
      <c r="AM127" s="8">
        <f>IF($D127="","",SUMIF('TK CHAMTHI'!$Q:$Q,$D127,'TK CHAMTHI'!$R:$R))</f>
        <v>0</v>
      </c>
      <c r="AN127" s="9">
        <f t="shared" si="16"/>
        <v>0</v>
      </c>
      <c r="AO127" s="8">
        <f>IF(D127="","",SUMIF('TK CHAMTHI'!S:S,D127,'TK CHAMTHI'!U:U))</f>
        <v>0</v>
      </c>
      <c r="AP127" s="8">
        <f>IF(D127="","",SUMIF('TK CHAMTHI'!T:T,D127,'TK CHAMTHI'!U:U))</f>
        <v>0</v>
      </c>
      <c r="AQ127" s="9">
        <f t="shared" si="17"/>
        <v>0</v>
      </c>
      <c r="AR127" s="9">
        <f>IF(D127="","",ROUND(SUMIF('QL THI'!G:G,D127,'QL THI'!H:H),1))</f>
        <v>0</v>
      </c>
      <c r="AS127" s="9">
        <f>IF(D127="","",ROUND(SUMIF('QL THI'!E:E,D127,'QL THI'!F:F),1))</f>
        <v>0.5</v>
      </c>
      <c r="AT127" s="28">
        <f t="shared" si="18"/>
        <v>26.8</v>
      </c>
    </row>
    <row r="128" spans="1:46">
      <c r="A128" s="6">
        <f>IF(D128="","",SUBTOTAL(3,$D$5:D128))</f>
        <v>124</v>
      </c>
      <c r="B128" s="111" t="s">
        <v>696</v>
      </c>
      <c r="C128" s="112" t="s">
        <v>292</v>
      </c>
      <c r="D128" s="113" t="s">
        <v>531</v>
      </c>
      <c r="E128" s="7">
        <f>IF($D128="","",SUMIF('TK DETHI'!$A:$A,$D128,'TK DETHI'!$B:$B))</f>
        <v>0</v>
      </c>
      <c r="F128" s="7">
        <f>IF($D128="","",SUMIF('TK DETHI'!$C:$C,$D128,'TK DETHI'!$D:$D))</f>
        <v>0</v>
      </c>
      <c r="G128" s="7">
        <f>IF($D128="","",SUMIF('TK DETHI'!$E:$E,$D128,'TK DETHI'!$F:$F))</f>
        <v>0</v>
      </c>
      <c r="H128" s="7">
        <f>IF($D128="","",SUMIF('TK DETHI'!$G:$G,$D128,'TK DETHI'!$H:$H))</f>
        <v>0</v>
      </c>
      <c r="I128" s="7">
        <f>IF($D128="","",SUMIF('TK DETHI'!$I:$I,$D128,'TK DETHI'!$J:$J))</f>
        <v>0</v>
      </c>
      <c r="J128" s="7">
        <f>IF($D128="","",SUMIF('TK DETHI'!$K:$K,$D128,'TK DETHI'!$L:$L))</f>
        <v>0</v>
      </c>
      <c r="K128" s="7">
        <f>IF($D128="","",SUMIF('TK DETHI'!$M:$M,$D128,'TK DETHI'!$N:$N))</f>
        <v>0</v>
      </c>
      <c r="L128" s="7">
        <f>IF($D128="","",SUMIF('TK DETHI'!$O:$O,$D128,'TK DETHI'!$P:$P))</f>
        <v>0</v>
      </c>
      <c r="M128" s="27">
        <f t="shared" si="19"/>
        <v>0</v>
      </c>
      <c r="N128" s="8">
        <f>IF($D128="","",SUMIF('TK COITHI KTHP va Thi TN'!$A:$A,$D128,'TK COITHI KTHP va Thi TN'!$D:$D))</f>
        <v>1.8</v>
      </c>
      <c r="O128" s="8">
        <f>IF($D128="","",SUMIF('TK COITHI KTHP va Thi TN'!$B:$B,$D128,'TK COITHI KTHP va Thi TN'!$D:$D))</f>
        <v>1.9500000000000002</v>
      </c>
      <c r="P128" s="8">
        <f>IF($D128="","",SUMIF('TK COITHI KTHP va Thi TN'!$E:$E,$D128,'TK COITHI KTHP va Thi TN'!$H:$H))</f>
        <v>0</v>
      </c>
      <c r="Q128" s="8">
        <f>IF($D128="","",SUMIF('TK COITHI KTHP va Thi TN'!$F:$F,$D128,'TK COITHI KTHP va Thi TN'!$H:$H))</f>
        <v>0</v>
      </c>
      <c r="R128" s="28">
        <f t="shared" si="20"/>
        <v>3.75</v>
      </c>
      <c r="S128" s="8">
        <f>IF($D128="","",SUMIF('TK CHAMTHI'!$A:$A,$D128,'TK CHAMTHI'!$C:$C))</f>
        <v>136</v>
      </c>
      <c r="T128" s="8">
        <f>IF($D128="","",SUMIF('TK CHAMTHI'!$B:$B,$D128,'TK CHAMTHI'!$C:$C))</f>
        <v>250</v>
      </c>
      <c r="U128" s="8">
        <f>IF(D128="","",SUMIF('CHAM NV'!B:B,D128,'CHAM NV'!C:C))</f>
        <v>28</v>
      </c>
      <c r="V128" s="9">
        <f t="shared" si="21"/>
        <v>35.800000000000004</v>
      </c>
      <c r="W128" s="8">
        <f>IF($D128="","",SUMIF('TK CHAMTHI'!$D:$D,$D128,'TK CHAMTHI'!$F:$F))</f>
        <v>0</v>
      </c>
      <c r="X128" s="8">
        <f>IF($D128="","",SUMIF('TK CHAMTHI'!$E:$E,$D128,'TK CHAMTHI'!$F:$F))</f>
        <v>0</v>
      </c>
      <c r="Y128" s="8">
        <f>IF(D128="","",SUMIF('CHAM NV'!G:G,D128,'CHAM NV'!H:H))</f>
        <v>0</v>
      </c>
      <c r="Z128" s="9">
        <f t="shared" si="22"/>
        <v>0</v>
      </c>
      <c r="AA128" s="8">
        <f>IF($D128="","",SUMIF('TK CHAMTHI'!$G:$G,$D128,'TK CHAMTHI'!$I:$I))</f>
        <v>0</v>
      </c>
      <c r="AB128" s="8">
        <f>IF($D128="","",SUMIF('TK CHAMTHI'!$H:$H,$D128,'TK CHAMTHI'!$I:$I))</f>
        <v>0</v>
      </c>
      <c r="AC128" s="8">
        <f>IF(D128="","",SUMIF('CHAM NV'!E:E,D128,'CHAM NV'!F:F))</f>
        <v>0</v>
      </c>
      <c r="AD128" s="9">
        <f t="shared" si="23"/>
        <v>0</v>
      </c>
      <c r="AE128" s="8">
        <f>IF($D128="","",SUMIF('TK CHAMTHI'!$J:$J,$D128,'TK CHAMTHI'!$L:$L))</f>
        <v>0</v>
      </c>
      <c r="AF128" s="8">
        <f>IF($D128="","",SUMIF('TK CHAMTHI'!$K:$K,$D128,'TK CHAMTHI'!$L:$L))</f>
        <v>0</v>
      </c>
      <c r="AG128" s="8">
        <f>IF(D128="","",SUMIF('CHAM NV'!I:I,D128,'CHAM NV'!J:J))</f>
        <v>0</v>
      </c>
      <c r="AH128" s="9">
        <f t="shared" si="24"/>
        <v>0</v>
      </c>
      <c r="AI128" s="8">
        <f>IF($D128="","",SUMIF('TK CHAMTHI'!$M:$M,$D128,'TK CHAMTHI'!$O:$O))</f>
        <v>0</v>
      </c>
      <c r="AJ128" s="8">
        <f>IF($D128="","",SUMIF('TK CHAMTHI'!$N:$N,$D128,'TK CHAMTHI'!$O:$O))</f>
        <v>0</v>
      </c>
      <c r="AK128" s="9">
        <f t="shared" si="15"/>
        <v>0</v>
      </c>
      <c r="AL128" s="8">
        <f>IF($D128="","",SUMIF('TK CHAMTHI'!$P:$P,$D128,'TK CHAMTHI'!$R:$R))</f>
        <v>0</v>
      </c>
      <c r="AM128" s="8">
        <f>IF($D128="","",SUMIF('TK CHAMTHI'!$Q:$Q,$D128,'TK CHAMTHI'!$R:$R))</f>
        <v>0</v>
      </c>
      <c r="AN128" s="9">
        <f t="shared" si="16"/>
        <v>0</v>
      </c>
      <c r="AO128" s="8">
        <f>IF(D128="","",SUMIF('TK CHAMTHI'!S:S,D128,'TK CHAMTHI'!U:U))</f>
        <v>0</v>
      </c>
      <c r="AP128" s="8">
        <f>IF(D128="","",SUMIF('TK CHAMTHI'!T:T,D128,'TK CHAMTHI'!U:U))</f>
        <v>0</v>
      </c>
      <c r="AQ128" s="9">
        <f t="shared" si="17"/>
        <v>0</v>
      </c>
      <c r="AR128" s="9">
        <f>IF(D128="","",ROUND(SUMIF('QL THI'!G:G,D128,'QL THI'!H:H),1))</f>
        <v>0</v>
      </c>
      <c r="AS128" s="9">
        <f>IF(D128="","",ROUND(SUMIF('QL THI'!E:E,D128,'QL THI'!F:F),1))</f>
        <v>0.6</v>
      </c>
      <c r="AT128" s="28">
        <f t="shared" si="18"/>
        <v>40.200000000000003</v>
      </c>
    </row>
    <row r="129" spans="1:46">
      <c r="A129" s="6">
        <f>IF(D129="","",SUBTOTAL(3,$D$5:D129))</f>
        <v>125</v>
      </c>
      <c r="B129" s="111" t="s">
        <v>709</v>
      </c>
      <c r="C129" s="112" t="s">
        <v>292</v>
      </c>
      <c r="D129" s="113" t="s">
        <v>89</v>
      </c>
      <c r="E129" s="7">
        <f>IF($D129="","",SUMIF('TK DETHI'!$A:$A,$D129,'TK DETHI'!$B:$B))</f>
        <v>2</v>
      </c>
      <c r="F129" s="7">
        <f>IF($D129="","",SUMIF('TK DETHI'!$C:$C,$D129,'TK DETHI'!$D:$D))</f>
        <v>0</v>
      </c>
      <c r="G129" s="7">
        <f>IF($D129="","",SUMIF('TK DETHI'!$E:$E,$D129,'TK DETHI'!$F:$F))</f>
        <v>0</v>
      </c>
      <c r="H129" s="7">
        <f>IF($D129="","",SUMIF('TK DETHI'!$G:$G,$D129,'TK DETHI'!$H:$H))</f>
        <v>0</v>
      </c>
      <c r="I129" s="7">
        <f>IF($D129="","",SUMIF('TK DETHI'!$I:$I,$D129,'TK DETHI'!$J:$J))</f>
        <v>0</v>
      </c>
      <c r="J129" s="7">
        <f>IF($D129="","",SUMIF('TK DETHI'!$K:$K,$D129,'TK DETHI'!$L:$L))</f>
        <v>0</v>
      </c>
      <c r="K129" s="7">
        <f>IF($D129="","",SUMIF('TK DETHI'!$M:$M,$D129,'TK DETHI'!$N:$N))</f>
        <v>0</v>
      </c>
      <c r="L129" s="7">
        <f>IF($D129="","",SUMIF('TK DETHI'!$O:$O,$D129,'TK DETHI'!$P:$P))</f>
        <v>0</v>
      </c>
      <c r="M129" s="27">
        <f t="shared" si="19"/>
        <v>2</v>
      </c>
      <c r="N129" s="8">
        <f>IF($D129="","",SUMIF('TK COITHI KTHP va Thi TN'!$A:$A,$D129,'TK COITHI KTHP va Thi TN'!$D:$D))</f>
        <v>1.5</v>
      </c>
      <c r="O129" s="8">
        <f>IF($D129="","",SUMIF('TK COITHI KTHP va Thi TN'!$B:$B,$D129,'TK COITHI KTHP va Thi TN'!$D:$D))</f>
        <v>1.95</v>
      </c>
      <c r="P129" s="8">
        <f>IF($D129="","",SUMIF('TK COITHI KTHP va Thi TN'!$E:$E,$D129,'TK COITHI KTHP va Thi TN'!$H:$H))</f>
        <v>0</v>
      </c>
      <c r="Q129" s="8">
        <f>IF($D129="","",SUMIF('TK COITHI KTHP va Thi TN'!$F:$F,$D129,'TK COITHI KTHP va Thi TN'!$H:$H))</f>
        <v>0</v>
      </c>
      <c r="R129" s="28">
        <f t="shared" si="20"/>
        <v>3.45</v>
      </c>
      <c r="S129" s="8">
        <f>IF($D129="","",SUMIF('TK CHAMTHI'!$A:$A,$D129,'TK CHAMTHI'!$C:$C))</f>
        <v>207</v>
      </c>
      <c r="T129" s="8">
        <f>IF($D129="","",SUMIF('TK CHAMTHI'!$B:$B,$D129,'TK CHAMTHI'!$C:$C))</f>
        <v>349</v>
      </c>
      <c r="U129" s="8">
        <f>IF(D129="","",SUMIF('CHAM NV'!B:B,D129,'CHAM NV'!C:C))</f>
        <v>349</v>
      </c>
      <c r="V129" s="9">
        <f t="shared" si="21"/>
        <v>20.700000000000003</v>
      </c>
      <c r="W129" s="8">
        <f>IF($D129="","",SUMIF('TK CHAMTHI'!$D:$D,$D129,'TK CHAMTHI'!$F:$F))</f>
        <v>0</v>
      </c>
      <c r="X129" s="8">
        <f>IF($D129="","",SUMIF('TK CHAMTHI'!$E:$E,$D129,'TK CHAMTHI'!$F:$F))</f>
        <v>0</v>
      </c>
      <c r="Y129" s="8">
        <f>IF(D129="","",SUMIF('CHAM NV'!G:G,D129,'CHAM NV'!H:H))</f>
        <v>0</v>
      </c>
      <c r="Z129" s="9">
        <f t="shared" si="22"/>
        <v>0</v>
      </c>
      <c r="AA129" s="8">
        <f>IF($D129="","",SUMIF('TK CHAMTHI'!$G:$G,$D129,'TK CHAMTHI'!$I:$I))</f>
        <v>0</v>
      </c>
      <c r="AB129" s="8">
        <f>IF($D129="","",SUMIF('TK CHAMTHI'!$H:$H,$D129,'TK CHAMTHI'!$I:$I))</f>
        <v>0</v>
      </c>
      <c r="AC129" s="8">
        <f>IF(D129="","",SUMIF('CHAM NV'!E:E,D129,'CHAM NV'!F:F))</f>
        <v>0</v>
      </c>
      <c r="AD129" s="9">
        <f t="shared" si="23"/>
        <v>0</v>
      </c>
      <c r="AE129" s="8">
        <f>IF($D129="","",SUMIF('TK CHAMTHI'!$J:$J,$D129,'TK CHAMTHI'!$L:$L))</f>
        <v>0</v>
      </c>
      <c r="AF129" s="8">
        <f>IF($D129="","",SUMIF('TK CHAMTHI'!$K:$K,$D129,'TK CHAMTHI'!$L:$L))</f>
        <v>0</v>
      </c>
      <c r="AG129" s="8">
        <f>IF(D129="","",SUMIF('CHAM NV'!I:I,D129,'CHAM NV'!J:J))</f>
        <v>0</v>
      </c>
      <c r="AH129" s="9">
        <f t="shared" si="24"/>
        <v>0</v>
      </c>
      <c r="AI129" s="8">
        <f>IF($D129="","",SUMIF('TK CHAMTHI'!$M:$M,$D129,'TK CHAMTHI'!$O:$O))</f>
        <v>0</v>
      </c>
      <c r="AJ129" s="8">
        <f>IF($D129="","",SUMIF('TK CHAMTHI'!$N:$N,$D129,'TK CHAMTHI'!$O:$O))</f>
        <v>0</v>
      </c>
      <c r="AK129" s="9">
        <f t="shared" si="15"/>
        <v>0</v>
      </c>
      <c r="AL129" s="8">
        <f>IF($D129="","",SUMIF('TK CHAMTHI'!$P:$P,$D129,'TK CHAMTHI'!$R:$R))</f>
        <v>0</v>
      </c>
      <c r="AM129" s="8">
        <f>IF($D129="","",SUMIF('TK CHAMTHI'!$Q:$Q,$D129,'TK CHAMTHI'!$R:$R))</f>
        <v>0</v>
      </c>
      <c r="AN129" s="9">
        <f t="shared" si="16"/>
        <v>0</v>
      </c>
      <c r="AO129" s="8">
        <f>IF(D129="","",SUMIF('TK CHAMTHI'!S:S,D129,'TK CHAMTHI'!U:U))</f>
        <v>0</v>
      </c>
      <c r="AP129" s="8">
        <f>IF(D129="","",SUMIF('TK CHAMTHI'!T:T,D129,'TK CHAMTHI'!U:U))</f>
        <v>0</v>
      </c>
      <c r="AQ129" s="9">
        <f t="shared" si="17"/>
        <v>0</v>
      </c>
      <c r="AR129" s="9">
        <f>IF(D129="","",ROUND(SUMIF('QL THI'!G:G,D129,'QL THI'!H:H),1))</f>
        <v>0</v>
      </c>
      <c r="AS129" s="9">
        <f>IF(D129="","",ROUND(SUMIF('QL THI'!E:E,D129,'QL THI'!F:F),1))</f>
        <v>1.1000000000000001</v>
      </c>
      <c r="AT129" s="28">
        <f t="shared" si="18"/>
        <v>27.3</v>
      </c>
    </row>
    <row r="130" spans="1:46">
      <c r="A130" s="6">
        <f>IF(D130="","",SUBTOTAL(3,$D$5:D130))</f>
        <v>126</v>
      </c>
      <c r="B130" s="111" t="s">
        <v>702</v>
      </c>
      <c r="C130" s="112" t="s">
        <v>292</v>
      </c>
      <c r="D130" s="113" t="s">
        <v>75</v>
      </c>
      <c r="E130" s="7">
        <f>IF($D130="","",SUMIF('TK DETHI'!$A:$A,$D130,'TK DETHI'!$B:$B))</f>
        <v>4</v>
      </c>
      <c r="F130" s="7">
        <f>IF($D130="","",SUMIF('TK DETHI'!$C:$C,$D130,'TK DETHI'!$D:$D))</f>
        <v>0</v>
      </c>
      <c r="G130" s="7">
        <f>IF($D130="","",SUMIF('TK DETHI'!$E:$E,$D130,'TK DETHI'!$F:$F))</f>
        <v>0</v>
      </c>
      <c r="H130" s="7">
        <f>IF($D130="","",SUMIF('TK DETHI'!$G:$G,$D130,'TK DETHI'!$H:$H))</f>
        <v>0</v>
      </c>
      <c r="I130" s="7">
        <f>IF($D130="","",SUMIF('TK DETHI'!$I:$I,$D130,'TK DETHI'!$J:$J))</f>
        <v>0</v>
      </c>
      <c r="J130" s="7">
        <f>IF($D130="","",SUMIF('TK DETHI'!$K:$K,$D130,'TK DETHI'!$L:$L))</f>
        <v>0</v>
      </c>
      <c r="K130" s="7">
        <f>IF($D130="","",SUMIF('TK DETHI'!$M:$M,$D130,'TK DETHI'!$N:$N))</f>
        <v>0</v>
      </c>
      <c r="L130" s="7">
        <f>IF($D130="","",SUMIF('TK DETHI'!$O:$O,$D130,'TK DETHI'!$P:$P))</f>
        <v>0</v>
      </c>
      <c r="M130" s="27">
        <f t="shared" si="19"/>
        <v>4</v>
      </c>
      <c r="N130" s="8">
        <f>IF($D130="","",SUMIF('TK COITHI KTHP va Thi TN'!$A:$A,$D130,'TK COITHI KTHP va Thi TN'!$D:$D))</f>
        <v>3</v>
      </c>
      <c r="O130" s="8">
        <f>IF($D130="","",SUMIF('TK COITHI KTHP va Thi TN'!$B:$B,$D130,'TK COITHI KTHP va Thi TN'!$D:$D))</f>
        <v>3</v>
      </c>
      <c r="P130" s="8">
        <f>IF($D130="","",SUMIF('TK COITHI KTHP va Thi TN'!$E:$E,$D130,'TK COITHI KTHP va Thi TN'!$H:$H))</f>
        <v>0</v>
      </c>
      <c r="Q130" s="8">
        <f>IF($D130="","",SUMIF('TK COITHI KTHP va Thi TN'!$F:$F,$D130,'TK COITHI KTHP va Thi TN'!$H:$H))</f>
        <v>0</v>
      </c>
      <c r="R130" s="28">
        <f t="shared" si="20"/>
        <v>6</v>
      </c>
      <c r="S130" s="8">
        <f>IF($D130="","",SUMIF('TK CHAMTHI'!$A:$A,$D130,'TK CHAMTHI'!$C:$C))</f>
        <v>257</v>
      </c>
      <c r="T130" s="8">
        <f>IF($D130="","",SUMIF('TK CHAMTHI'!$B:$B,$D130,'TK CHAMTHI'!$C:$C))</f>
        <v>299</v>
      </c>
      <c r="U130" s="8">
        <f>IF(D130="","",SUMIF('CHAM NV'!B:B,D130,'CHAM NV'!C:C))</f>
        <v>330</v>
      </c>
      <c r="V130" s="9">
        <f t="shared" si="21"/>
        <v>22.6</v>
      </c>
      <c r="W130" s="8">
        <f>IF($D130="","",SUMIF('TK CHAMTHI'!$D:$D,$D130,'TK CHAMTHI'!$F:$F))</f>
        <v>0</v>
      </c>
      <c r="X130" s="8">
        <f>IF($D130="","",SUMIF('TK CHAMTHI'!$E:$E,$D130,'TK CHAMTHI'!$F:$F))</f>
        <v>0</v>
      </c>
      <c r="Y130" s="8">
        <f>IF(D130="","",SUMIF('CHAM NV'!G:G,D130,'CHAM NV'!H:H))</f>
        <v>0</v>
      </c>
      <c r="Z130" s="9">
        <f t="shared" si="22"/>
        <v>0</v>
      </c>
      <c r="AA130" s="8">
        <f>IF($D130="","",SUMIF('TK CHAMTHI'!$G:$G,$D130,'TK CHAMTHI'!$I:$I))</f>
        <v>0</v>
      </c>
      <c r="AB130" s="8">
        <f>IF($D130="","",SUMIF('TK CHAMTHI'!$H:$H,$D130,'TK CHAMTHI'!$I:$I))</f>
        <v>0</v>
      </c>
      <c r="AC130" s="8">
        <f>IF(D130="","",SUMIF('CHAM NV'!E:E,D130,'CHAM NV'!F:F))</f>
        <v>0</v>
      </c>
      <c r="AD130" s="9">
        <f t="shared" si="23"/>
        <v>0</v>
      </c>
      <c r="AE130" s="8">
        <f>IF($D130="","",SUMIF('TK CHAMTHI'!$J:$J,$D130,'TK CHAMTHI'!$L:$L))</f>
        <v>0</v>
      </c>
      <c r="AF130" s="8">
        <f>IF($D130="","",SUMIF('TK CHAMTHI'!$K:$K,$D130,'TK CHAMTHI'!$L:$L))</f>
        <v>0</v>
      </c>
      <c r="AG130" s="8">
        <f>IF(D130="","",SUMIF('CHAM NV'!I:I,D130,'CHAM NV'!J:J))</f>
        <v>0</v>
      </c>
      <c r="AH130" s="9">
        <f t="shared" si="24"/>
        <v>0</v>
      </c>
      <c r="AI130" s="8">
        <f>IF($D130="","",SUMIF('TK CHAMTHI'!$M:$M,$D130,'TK CHAMTHI'!$O:$O))</f>
        <v>0</v>
      </c>
      <c r="AJ130" s="8">
        <f>IF($D130="","",SUMIF('TK CHAMTHI'!$N:$N,$D130,'TK CHAMTHI'!$O:$O))</f>
        <v>0</v>
      </c>
      <c r="AK130" s="9">
        <f t="shared" si="15"/>
        <v>0</v>
      </c>
      <c r="AL130" s="8">
        <f>IF($D130="","",SUMIF('TK CHAMTHI'!$P:$P,$D130,'TK CHAMTHI'!$R:$R))</f>
        <v>0</v>
      </c>
      <c r="AM130" s="8">
        <f>IF($D130="","",SUMIF('TK CHAMTHI'!$Q:$Q,$D130,'TK CHAMTHI'!$R:$R))</f>
        <v>0</v>
      </c>
      <c r="AN130" s="9">
        <f t="shared" si="16"/>
        <v>0</v>
      </c>
      <c r="AO130" s="8">
        <f>IF(D130="","",SUMIF('TK CHAMTHI'!S:S,D130,'TK CHAMTHI'!U:U))</f>
        <v>0</v>
      </c>
      <c r="AP130" s="8">
        <f>IF(D130="","",SUMIF('TK CHAMTHI'!T:T,D130,'TK CHAMTHI'!U:U))</f>
        <v>0</v>
      </c>
      <c r="AQ130" s="9">
        <f t="shared" si="17"/>
        <v>0</v>
      </c>
      <c r="AR130" s="9">
        <f>IF(D130="","",ROUND(SUMIF('QL THI'!G:G,D130,'QL THI'!H:H),1))</f>
        <v>0</v>
      </c>
      <c r="AS130" s="9">
        <f>IF(D130="","",ROUND(SUMIF('QL THI'!E:E,D130,'QL THI'!F:F),1))</f>
        <v>0.6</v>
      </c>
      <c r="AT130" s="28">
        <f t="shared" si="18"/>
        <v>33.200000000000003</v>
      </c>
    </row>
    <row r="131" spans="1:46">
      <c r="A131" s="6">
        <f>IF(D131="","",SUBTOTAL(3,$D$5:D131))</f>
        <v>127</v>
      </c>
      <c r="B131" s="111" t="s">
        <v>703</v>
      </c>
      <c r="C131" s="112" t="s">
        <v>292</v>
      </c>
      <c r="D131" s="113" t="s">
        <v>76</v>
      </c>
      <c r="E131" s="7">
        <f>IF($D131="","",SUMIF('TK DETHI'!$A:$A,$D131,'TK DETHI'!$B:$B))</f>
        <v>0</v>
      </c>
      <c r="F131" s="7">
        <f>IF($D131="","",SUMIF('TK DETHI'!$C:$C,$D131,'TK DETHI'!$D:$D))</f>
        <v>0</v>
      </c>
      <c r="G131" s="7">
        <f>IF($D131="","",SUMIF('TK DETHI'!$E:$E,$D131,'TK DETHI'!$F:$F))</f>
        <v>0</v>
      </c>
      <c r="H131" s="7">
        <f>IF($D131="","",SUMIF('TK DETHI'!$G:$G,$D131,'TK DETHI'!$H:$H))</f>
        <v>0</v>
      </c>
      <c r="I131" s="7">
        <f>IF($D131="","",SUMIF('TK DETHI'!$I:$I,$D131,'TK DETHI'!$J:$J))</f>
        <v>0</v>
      </c>
      <c r="J131" s="7">
        <f>IF($D131="","",SUMIF('TK DETHI'!$K:$K,$D131,'TK DETHI'!$L:$L))</f>
        <v>0</v>
      </c>
      <c r="K131" s="7">
        <f>IF($D131="","",SUMIF('TK DETHI'!$M:$M,$D131,'TK DETHI'!$N:$N))</f>
        <v>0</v>
      </c>
      <c r="L131" s="7">
        <f>IF($D131="","",SUMIF('TK DETHI'!$O:$O,$D131,'TK DETHI'!$P:$P))</f>
        <v>0</v>
      </c>
      <c r="M131" s="27">
        <f t="shared" si="19"/>
        <v>0</v>
      </c>
      <c r="N131" s="8">
        <f>IF($D131="","",SUMIF('TK COITHI KTHP va Thi TN'!$A:$A,$D131,'TK COITHI KTHP va Thi TN'!$D:$D))</f>
        <v>0.75</v>
      </c>
      <c r="O131" s="8">
        <f>IF($D131="","",SUMIF('TK COITHI KTHP va Thi TN'!$B:$B,$D131,'TK COITHI KTHP va Thi TN'!$D:$D))</f>
        <v>1.5</v>
      </c>
      <c r="P131" s="8">
        <f>IF($D131="","",SUMIF('TK COITHI KTHP va Thi TN'!$E:$E,$D131,'TK COITHI KTHP va Thi TN'!$H:$H))</f>
        <v>0</v>
      </c>
      <c r="Q131" s="8">
        <f>IF($D131="","",SUMIF('TK COITHI KTHP va Thi TN'!$F:$F,$D131,'TK COITHI KTHP va Thi TN'!$H:$H))</f>
        <v>0</v>
      </c>
      <c r="R131" s="28">
        <f t="shared" si="20"/>
        <v>2.25</v>
      </c>
      <c r="S131" s="8">
        <f>IF($D131="","",SUMIF('TK CHAMTHI'!$A:$A,$D131,'TK CHAMTHI'!$C:$C))</f>
        <v>31</v>
      </c>
      <c r="T131" s="8">
        <f>IF($D131="","",SUMIF('TK CHAMTHI'!$B:$B,$D131,'TK CHAMTHI'!$C:$C))</f>
        <v>33</v>
      </c>
      <c r="U131" s="8">
        <f>IF(D131="","",SUMIF('CHAM NV'!B:B,D131,'CHAM NV'!C:C))</f>
        <v>51</v>
      </c>
      <c r="V131" s="9">
        <f t="shared" si="21"/>
        <v>1.3</v>
      </c>
      <c r="W131" s="8">
        <f>IF($D131="","",SUMIF('TK CHAMTHI'!$D:$D,$D131,'TK CHAMTHI'!$F:$F))</f>
        <v>0</v>
      </c>
      <c r="X131" s="8">
        <f>IF($D131="","",SUMIF('TK CHAMTHI'!$E:$E,$D131,'TK CHAMTHI'!$F:$F))</f>
        <v>0</v>
      </c>
      <c r="Y131" s="8">
        <f>IF(D131="","",SUMIF('CHAM NV'!G:G,D131,'CHAM NV'!H:H))</f>
        <v>0</v>
      </c>
      <c r="Z131" s="9">
        <f t="shared" si="22"/>
        <v>0</v>
      </c>
      <c r="AA131" s="8">
        <f>IF($D131="","",SUMIF('TK CHAMTHI'!$G:$G,$D131,'TK CHAMTHI'!$I:$I))</f>
        <v>82</v>
      </c>
      <c r="AB131" s="8">
        <f>IF($D131="","",SUMIF('TK CHAMTHI'!$H:$H,$D131,'TK CHAMTHI'!$I:$I))</f>
        <v>41</v>
      </c>
      <c r="AC131" s="8">
        <f>IF(D131="","",SUMIF('CHAM NV'!E:E,D131,'CHAM NV'!F:F))</f>
        <v>82</v>
      </c>
      <c r="AD131" s="9">
        <f t="shared" si="23"/>
        <v>8.2000000000000011</v>
      </c>
      <c r="AE131" s="8">
        <f>IF($D131="","",SUMIF('TK CHAMTHI'!$J:$J,$D131,'TK CHAMTHI'!$L:$L))</f>
        <v>0</v>
      </c>
      <c r="AF131" s="8">
        <f>IF($D131="","",SUMIF('TK CHAMTHI'!$K:$K,$D131,'TK CHAMTHI'!$L:$L))</f>
        <v>0</v>
      </c>
      <c r="AG131" s="8">
        <f>IF(D131="","",SUMIF('CHAM NV'!I:I,D131,'CHAM NV'!J:J))</f>
        <v>0</v>
      </c>
      <c r="AH131" s="9">
        <f t="shared" si="24"/>
        <v>0</v>
      </c>
      <c r="AI131" s="8">
        <f>IF($D131="","",SUMIF('TK CHAMTHI'!$M:$M,$D131,'TK CHAMTHI'!$O:$O))</f>
        <v>0</v>
      </c>
      <c r="AJ131" s="8">
        <f>IF($D131="","",SUMIF('TK CHAMTHI'!$N:$N,$D131,'TK CHAMTHI'!$O:$O))</f>
        <v>0</v>
      </c>
      <c r="AK131" s="9">
        <f t="shared" si="15"/>
        <v>0</v>
      </c>
      <c r="AL131" s="8">
        <f>IF($D131="","",SUMIF('TK CHAMTHI'!$P:$P,$D131,'TK CHAMTHI'!$R:$R))</f>
        <v>0</v>
      </c>
      <c r="AM131" s="8">
        <f>IF($D131="","",SUMIF('TK CHAMTHI'!$Q:$Q,$D131,'TK CHAMTHI'!$R:$R))</f>
        <v>0</v>
      </c>
      <c r="AN131" s="9">
        <f t="shared" si="16"/>
        <v>0</v>
      </c>
      <c r="AO131" s="8">
        <f>IF(D131="","",SUMIF('TK CHAMTHI'!S:S,D131,'TK CHAMTHI'!U:U))</f>
        <v>0</v>
      </c>
      <c r="AP131" s="8">
        <f>IF(D131="","",SUMIF('TK CHAMTHI'!T:T,D131,'TK CHAMTHI'!U:U))</f>
        <v>0</v>
      </c>
      <c r="AQ131" s="9">
        <f t="shared" si="17"/>
        <v>0</v>
      </c>
      <c r="AR131" s="9">
        <f>IF(D131="","",ROUND(SUMIF('QL THI'!G:G,D131,'QL THI'!H:H),1))</f>
        <v>0</v>
      </c>
      <c r="AS131" s="9">
        <f>IF(D131="","",ROUND(SUMIF('QL THI'!E:E,D131,'QL THI'!F:F),1))</f>
        <v>0</v>
      </c>
      <c r="AT131" s="28">
        <f t="shared" si="18"/>
        <v>11.8</v>
      </c>
    </row>
    <row r="132" spans="1:46">
      <c r="A132" s="6">
        <f>IF(D132="","",SUBTOTAL(3,$D$5:D132))</f>
        <v>128</v>
      </c>
      <c r="B132" s="111" t="s">
        <v>721</v>
      </c>
      <c r="C132" s="112" t="s">
        <v>292</v>
      </c>
      <c r="D132" s="113" t="s">
        <v>163</v>
      </c>
      <c r="E132" s="7">
        <f>IF($D132="","",SUMIF('TK DETHI'!$A:$A,$D132,'TK DETHI'!$B:$B))</f>
        <v>0</v>
      </c>
      <c r="F132" s="7">
        <f>IF($D132="","",SUMIF('TK DETHI'!$C:$C,$D132,'TK DETHI'!$D:$D))</f>
        <v>0</v>
      </c>
      <c r="G132" s="7">
        <f>IF($D132="","",SUMIF('TK DETHI'!$E:$E,$D132,'TK DETHI'!$F:$F))</f>
        <v>0</v>
      </c>
      <c r="H132" s="7">
        <f>IF($D132="","",SUMIF('TK DETHI'!$G:$G,$D132,'TK DETHI'!$H:$H))</f>
        <v>0</v>
      </c>
      <c r="I132" s="7">
        <f>IF($D132="","",SUMIF('TK DETHI'!$I:$I,$D132,'TK DETHI'!$J:$J))</f>
        <v>0</v>
      </c>
      <c r="J132" s="7">
        <f>IF($D132="","",SUMIF('TK DETHI'!$K:$K,$D132,'TK DETHI'!$L:$L))</f>
        <v>0</v>
      </c>
      <c r="K132" s="7">
        <f>IF($D132="","",SUMIF('TK DETHI'!$M:$M,$D132,'TK DETHI'!$N:$N))</f>
        <v>0</v>
      </c>
      <c r="L132" s="7">
        <f>IF($D132="","",SUMIF('TK DETHI'!$O:$O,$D132,'TK DETHI'!$P:$P))</f>
        <v>0</v>
      </c>
      <c r="M132" s="27">
        <f t="shared" si="19"/>
        <v>0</v>
      </c>
      <c r="N132" s="8">
        <f>IF($D132="","",SUMIF('TK COITHI KTHP va Thi TN'!$A:$A,$D132,'TK COITHI KTHP va Thi TN'!$D:$D))</f>
        <v>0.45</v>
      </c>
      <c r="O132" s="8">
        <f>IF($D132="","",SUMIF('TK COITHI KTHP va Thi TN'!$B:$B,$D132,'TK COITHI KTHP va Thi TN'!$D:$D))</f>
        <v>3.3</v>
      </c>
      <c r="P132" s="8">
        <f>IF($D132="","",SUMIF('TK COITHI KTHP va Thi TN'!$E:$E,$D132,'TK COITHI KTHP va Thi TN'!$H:$H))</f>
        <v>0</v>
      </c>
      <c r="Q132" s="8">
        <f>IF($D132="","",SUMIF('TK COITHI KTHP va Thi TN'!$F:$F,$D132,'TK COITHI KTHP va Thi TN'!$H:$H))</f>
        <v>0</v>
      </c>
      <c r="R132" s="28">
        <f t="shared" si="20"/>
        <v>3.75</v>
      </c>
      <c r="S132" s="8">
        <f>IF($D132="","",SUMIF('TK CHAMTHI'!$A:$A,$D132,'TK CHAMTHI'!$C:$C))</f>
        <v>0</v>
      </c>
      <c r="T132" s="8">
        <f>IF($D132="","",SUMIF('TK CHAMTHI'!$B:$B,$D132,'TK CHAMTHI'!$C:$C))</f>
        <v>0</v>
      </c>
      <c r="U132" s="8">
        <f>IF(D132="","",SUMIF('CHAM NV'!B:B,D132,'CHAM NV'!C:C))</f>
        <v>0</v>
      </c>
      <c r="V132" s="9">
        <f t="shared" si="21"/>
        <v>0</v>
      </c>
      <c r="W132" s="8">
        <f>IF($D132="","",SUMIF('TK CHAMTHI'!$D:$D,$D132,'TK CHAMTHI'!$F:$F))</f>
        <v>0</v>
      </c>
      <c r="X132" s="8">
        <f>IF($D132="","",SUMIF('TK CHAMTHI'!$E:$E,$D132,'TK CHAMTHI'!$F:$F))</f>
        <v>0</v>
      </c>
      <c r="Y132" s="8">
        <f>IF(D132="","",SUMIF('CHAM NV'!G:G,D132,'CHAM NV'!H:H))</f>
        <v>0</v>
      </c>
      <c r="Z132" s="9">
        <f t="shared" si="22"/>
        <v>0</v>
      </c>
      <c r="AA132" s="8">
        <f>IF($D132="","",SUMIF('TK CHAMTHI'!$G:$G,$D132,'TK CHAMTHI'!$I:$I))</f>
        <v>0</v>
      </c>
      <c r="AB132" s="8">
        <f>IF($D132="","",SUMIF('TK CHAMTHI'!$H:$H,$D132,'TK CHAMTHI'!$I:$I))</f>
        <v>0</v>
      </c>
      <c r="AC132" s="8">
        <f>IF(D132="","",SUMIF('CHAM NV'!E:E,D132,'CHAM NV'!F:F))</f>
        <v>0</v>
      </c>
      <c r="AD132" s="9">
        <f t="shared" si="23"/>
        <v>0</v>
      </c>
      <c r="AE132" s="8">
        <f>IF($D132="","",SUMIF('TK CHAMTHI'!$J:$J,$D132,'TK CHAMTHI'!$L:$L))</f>
        <v>0</v>
      </c>
      <c r="AF132" s="8">
        <f>IF($D132="","",SUMIF('TK CHAMTHI'!$K:$K,$D132,'TK CHAMTHI'!$L:$L))</f>
        <v>0</v>
      </c>
      <c r="AG132" s="8">
        <f>IF(D132="","",SUMIF('CHAM NV'!I:I,D132,'CHAM NV'!J:J))</f>
        <v>0</v>
      </c>
      <c r="AH132" s="9">
        <f t="shared" si="24"/>
        <v>0</v>
      </c>
      <c r="AI132" s="8">
        <f>IF($D132="","",SUMIF('TK CHAMTHI'!$M:$M,$D132,'TK CHAMTHI'!$O:$O))</f>
        <v>0</v>
      </c>
      <c r="AJ132" s="8">
        <f>IF($D132="","",SUMIF('TK CHAMTHI'!$N:$N,$D132,'TK CHAMTHI'!$O:$O))</f>
        <v>0</v>
      </c>
      <c r="AK132" s="9">
        <f t="shared" si="15"/>
        <v>0</v>
      </c>
      <c r="AL132" s="8">
        <f>IF($D132="","",SUMIF('TK CHAMTHI'!$P:$P,$D132,'TK CHAMTHI'!$R:$R))</f>
        <v>0</v>
      </c>
      <c r="AM132" s="8">
        <f>IF($D132="","",SUMIF('TK CHAMTHI'!$Q:$Q,$D132,'TK CHAMTHI'!$R:$R))</f>
        <v>0</v>
      </c>
      <c r="AN132" s="9">
        <f t="shared" si="16"/>
        <v>0</v>
      </c>
      <c r="AO132" s="8">
        <f>IF(D132="","",SUMIF('TK CHAMTHI'!S:S,D132,'TK CHAMTHI'!U:U))</f>
        <v>0</v>
      </c>
      <c r="AP132" s="8">
        <f>IF(D132="","",SUMIF('TK CHAMTHI'!T:T,D132,'TK CHAMTHI'!U:U))</f>
        <v>0</v>
      </c>
      <c r="AQ132" s="9">
        <f t="shared" si="17"/>
        <v>0</v>
      </c>
      <c r="AR132" s="9">
        <f>IF(D132="","",ROUND(SUMIF('QL THI'!G:G,D132,'QL THI'!H:H),1))</f>
        <v>0</v>
      </c>
      <c r="AS132" s="9">
        <f>IF(D132="","",ROUND(SUMIF('QL THI'!E:E,D132,'QL THI'!F:F),1))</f>
        <v>0</v>
      </c>
      <c r="AT132" s="28">
        <f t="shared" si="18"/>
        <v>3.8</v>
      </c>
    </row>
    <row r="133" spans="1:46">
      <c r="A133" s="6">
        <f>IF(D133="","",SUBTOTAL(3,$D$5:D133))</f>
        <v>129</v>
      </c>
      <c r="B133" s="111" t="s">
        <v>724</v>
      </c>
      <c r="C133" s="112" t="s">
        <v>292</v>
      </c>
      <c r="D133" s="113" t="s">
        <v>451</v>
      </c>
      <c r="E133" s="7">
        <f>IF($D133="","",SUMIF('TK DETHI'!$A:$A,$D133,'TK DETHI'!$B:$B))</f>
        <v>0</v>
      </c>
      <c r="F133" s="7">
        <f>IF($D133="","",SUMIF('TK DETHI'!$C:$C,$D133,'TK DETHI'!$D:$D))</f>
        <v>0</v>
      </c>
      <c r="G133" s="7">
        <f>IF($D133="","",SUMIF('TK DETHI'!$E:$E,$D133,'TK DETHI'!$F:$F))</f>
        <v>0</v>
      </c>
      <c r="H133" s="7">
        <f>IF($D133="","",SUMIF('TK DETHI'!$G:$G,$D133,'TK DETHI'!$H:$H))</f>
        <v>0</v>
      </c>
      <c r="I133" s="7">
        <f>IF($D133="","",SUMIF('TK DETHI'!$I:$I,$D133,'TK DETHI'!$J:$J))</f>
        <v>0</v>
      </c>
      <c r="J133" s="7">
        <f>IF($D133="","",SUMIF('TK DETHI'!$K:$K,$D133,'TK DETHI'!$L:$L))</f>
        <v>0</v>
      </c>
      <c r="K133" s="7">
        <f>IF($D133="","",SUMIF('TK DETHI'!$M:$M,$D133,'TK DETHI'!$N:$N))</f>
        <v>0</v>
      </c>
      <c r="L133" s="7">
        <f>IF($D133="","",SUMIF('TK DETHI'!$O:$O,$D133,'TK DETHI'!$P:$P))</f>
        <v>0</v>
      </c>
      <c r="M133" s="27">
        <f t="shared" si="19"/>
        <v>0</v>
      </c>
      <c r="N133" s="8">
        <f>IF($D133="","",SUMIF('TK COITHI KTHP va Thi TN'!$A:$A,$D133,'TK COITHI KTHP va Thi TN'!$D:$D))</f>
        <v>0</v>
      </c>
      <c r="O133" s="8">
        <f>IF($D133="","",SUMIF('TK COITHI KTHP va Thi TN'!$B:$B,$D133,'TK COITHI KTHP va Thi TN'!$D:$D))</f>
        <v>0</v>
      </c>
      <c r="P133" s="8">
        <f>IF($D133="","",SUMIF('TK COITHI KTHP va Thi TN'!$E:$E,$D133,'TK COITHI KTHP va Thi TN'!$H:$H))</f>
        <v>0</v>
      </c>
      <c r="Q133" s="8">
        <f>IF($D133="","",SUMIF('TK COITHI KTHP va Thi TN'!$F:$F,$D133,'TK COITHI KTHP va Thi TN'!$H:$H))</f>
        <v>0</v>
      </c>
      <c r="R133" s="28">
        <f t="shared" si="20"/>
        <v>0</v>
      </c>
      <c r="S133" s="8">
        <f>IF($D133="","",SUMIF('TK CHAMTHI'!$A:$A,$D133,'TK CHAMTHI'!$C:$C))</f>
        <v>0</v>
      </c>
      <c r="T133" s="8">
        <f>IF($D133="","",SUMIF('TK CHAMTHI'!$B:$B,$D133,'TK CHAMTHI'!$C:$C))</f>
        <v>0</v>
      </c>
      <c r="U133" s="8">
        <f>IF(D133="","",SUMIF('CHAM NV'!B:B,D133,'CHAM NV'!C:C))</f>
        <v>0</v>
      </c>
      <c r="V133" s="9">
        <f t="shared" si="21"/>
        <v>0</v>
      </c>
      <c r="W133" s="8">
        <f>IF($D133="","",SUMIF('TK CHAMTHI'!$D:$D,$D133,'TK CHAMTHI'!$F:$F))</f>
        <v>0</v>
      </c>
      <c r="X133" s="8">
        <f>IF($D133="","",SUMIF('TK CHAMTHI'!$E:$E,$D133,'TK CHAMTHI'!$F:$F))</f>
        <v>0</v>
      </c>
      <c r="Y133" s="8">
        <f>IF(D133="","",SUMIF('CHAM NV'!G:G,D133,'CHAM NV'!H:H))</f>
        <v>0</v>
      </c>
      <c r="Z133" s="9">
        <f t="shared" si="22"/>
        <v>0</v>
      </c>
      <c r="AA133" s="8">
        <f>IF($D133="","",SUMIF('TK CHAMTHI'!$G:$G,$D133,'TK CHAMTHI'!$I:$I))</f>
        <v>0</v>
      </c>
      <c r="AB133" s="8">
        <f>IF($D133="","",SUMIF('TK CHAMTHI'!$H:$H,$D133,'TK CHAMTHI'!$I:$I))</f>
        <v>0</v>
      </c>
      <c r="AC133" s="8">
        <f>IF(D133="","",SUMIF('CHAM NV'!E:E,D133,'CHAM NV'!F:F))</f>
        <v>0</v>
      </c>
      <c r="AD133" s="9">
        <f t="shared" si="23"/>
        <v>0</v>
      </c>
      <c r="AE133" s="8">
        <f>IF($D133="","",SUMIF('TK CHAMTHI'!$J:$J,$D133,'TK CHAMTHI'!$L:$L))</f>
        <v>0</v>
      </c>
      <c r="AF133" s="8">
        <f>IF($D133="","",SUMIF('TK CHAMTHI'!$K:$K,$D133,'TK CHAMTHI'!$L:$L))</f>
        <v>0</v>
      </c>
      <c r="AG133" s="8">
        <f>IF(D133="","",SUMIF('CHAM NV'!I:I,D133,'CHAM NV'!J:J))</f>
        <v>0</v>
      </c>
      <c r="AH133" s="9">
        <f t="shared" si="24"/>
        <v>0</v>
      </c>
      <c r="AI133" s="8">
        <f>IF($D133="","",SUMIF('TK CHAMTHI'!$M:$M,$D133,'TK CHAMTHI'!$O:$O))</f>
        <v>0</v>
      </c>
      <c r="AJ133" s="8">
        <f>IF($D133="","",SUMIF('TK CHAMTHI'!$N:$N,$D133,'TK CHAMTHI'!$O:$O))</f>
        <v>0</v>
      </c>
      <c r="AK133" s="9">
        <f t="shared" ref="AK133:AK196" si="25">IF($D133="","",(SUM($AI133:$AJ133))*0.2)</f>
        <v>0</v>
      </c>
      <c r="AL133" s="8">
        <f>IF($D133="","",SUMIF('TK CHAMTHI'!$P:$P,$D133,'TK CHAMTHI'!$R:$R))</f>
        <v>0</v>
      </c>
      <c r="AM133" s="8">
        <f>IF($D133="","",SUMIF('TK CHAMTHI'!$Q:$Q,$D133,'TK CHAMTHI'!$R:$R))</f>
        <v>0</v>
      </c>
      <c r="AN133" s="9">
        <f t="shared" ref="AN133:AN196" si="26">IF($D133="","",(SUM($AL133:$AM133))*0.4)</f>
        <v>0</v>
      </c>
      <c r="AO133" s="8">
        <f>IF(D133="","",SUMIF('TK CHAMTHI'!S:S,D133,'TK CHAMTHI'!U:U))</f>
        <v>0</v>
      </c>
      <c r="AP133" s="8">
        <f>IF(D133="","",SUMIF('TK CHAMTHI'!T:T,D133,'TK CHAMTHI'!U:U))</f>
        <v>0</v>
      </c>
      <c r="AQ133" s="9">
        <f t="shared" ref="AQ133:AQ196" si="27">IF(D133="","",SUM(AO133:AP133)/10)</f>
        <v>0</v>
      </c>
      <c r="AR133" s="9">
        <f>IF(D133="","",ROUND(SUMIF('QL THI'!G:G,D133,'QL THI'!H:H),1))</f>
        <v>0</v>
      </c>
      <c r="AS133" s="9">
        <f>IF(D133="","",ROUND(SUMIF('QL THI'!E:E,D133,'QL THI'!F:F),1))</f>
        <v>0</v>
      </c>
      <c r="AT133" s="28">
        <f t="shared" ref="AT133:AT196" si="28">IF(D133="","",ROUND(M133+R133+V133+Z133+AD133+AH133+AK133+AN133+AQ133+SUM(AR133:AS133),1))</f>
        <v>0</v>
      </c>
    </row>
    <row r="134" spans="1:46">
      <c r="A134" s="6">
        <f>IF(D134="","",SUBTOTAL(3,$D$5:D134))</f>
        <v>130</v>
      </c>
      <c r="B134" s="111" t="s">
        <v>723</v>
      </c>
      <c r="C134" s="112" t="s">
        <v>292</v>
      </c>
      <c r="D134" s="113" t="s">
        <v>450</v>
      </c>
      <c r="E134" s="7">
        <f>IF($D134="","",SUMIF('TK DETHI'!$A:$A,$D134,'TK DETHI'!$B:$B))</f>
        <v>0</v>
      </c>
      <c r="F134" s="7">
        <f>IF($D134="","",SUMIF('TK DETHI'!$C:$C,$D134,'TK DETHI'!$D:$D))</f>
        <v>0</v>
      </c>
      <c r="G134" s="7">
        <f>IF($D134="","",SUMIF('TK DETHI'!$E:$E,$D134,'TK DETHI'!$F:$F))</f>
        <v>0</v>
      </c>
      <c r="H134" s="7">
        <f>IF($D134="","",SUMIF('TK DETHI'!$G:$G,$D134,'TK DETHI'!$H:$H))</f>
        <v>0</v>
      </c>
      <c r="I134" s="7">
        <f>IF($D134="","",SUMIF('TK DETHI'!$I:$I,$D134,'TK DETHI'!$J:$J))</f>
        <v>0</v>
      </c>
      <c r="J134" s="7">
        <f>IF($D134="","",SUMIF('TK DETHI'!$K:$K,$D134,'TK DETHI'!$L:$L))</f>
        <v>0</v>
      </c>
      <c r="K134" s="7">
        <f>IF($D134="","",SUMIF('TK DETHI'!$M:$M,$D134,'TK DETHI'!$N:$N))</f>
        <v>0</v>
      </c>
      <c r="L134" s="7">
        <f>IF($D134="","",SUMIF('TK DETHI'!$O:$O,$D134,'TK DETHI'!$P:$P))</f>
        <v>0</v>
      </c>
      <c r="M134" s="27">
        <f t="shared" ref="M134:M197" si="29">IF($D134="","",($E134+$F134*1.5+$G134*0.25+$H134*0.5+$I134*2+$J134*2.5+$K134*0.5+$L134*1.5))</f>
        <v>0</v>
      </c>
      <c r="N134" s="8">
        <f>IF($D134="","",SUMIF('TK COITHI KTHP va Thi TN'!$A:$A,$D134,'TK COITHI KTHP va Thi TN'!$D:$D))</f>
        <v>2.7</v>
      </c>
      <c r="O134" s="8">
        <f>IF($D134="","",SUMIF('TK COITHI KTHP va Thi TN'!$B:$B,$D134,'TK COITHI KTHP va Thi TN'!$D:$D))</f>
        <v>4.6500000000000004</v>
      </c>
      <c r="P134" s="8">
        <f>IF($D134="","",SUMIF('TK COITHI KTHP va Thi TN'!$E:$E,$D134,'TK COITHI KTHP va Thi TN'!$H:$H))</f>
        <v>0</v>
      </c>
      <c r="Q134" s="8">
        <f>IF($D134="","",SUMIF('TK COITHI KTHP va Thi TN'!$F:$F,$D134,'TK COITHI KTHP va Thi TN'!$H:$H))</f>
        <v>0</v>
      </c>
      <c r="R134" s="28">
        <f t="shared" ref="R134:R197" si="30">IF($D134="","",SUM($N134:$Q134))</f>
        <v>7.3500000000000005</v>
      </c>
      <c r="S134" s="8">
        <f>IF($D134="","",SUMIF('TK CHAMTHI'!$A:$A,$D134,'TK CHAMTHI'!$C:$C))</f>
        <v>0</v>
      </c>
      <c r="T134" s="8">
        <f>IF($D134="","",SUMIF('TK CHAMTHI'!$B:$B,$D134,'TK CHAMTHI'!$C:$C))</f>
        <v>0</v>
      </c>
      <c r="U134" s="8">
        <f>IF(D134="","",SUMIF('CHAM NV'!B:B,D134,'CHAM NV'!C:C))</f>
        <v>0</v>
      </c>
      <c r="V134" s="9">
        <f t="shared" ref="V134:V197" si="31">IF($D134="","",((SUM($S134:$T134))-U134)*0.1)</f>
        <v>0</v>
      </c>
      <c r="W134" s="8">
        <f>IF($D134="","",SUMIF('TK CHAMTHI'!$D:$D,$D134,'TK CHAMTHI'!$F:$F))</f>
        <v>0</v>
      </c>
      <c r="X134" s="8">
        <f>IF($D134="","",SUMIF('TK CHAMTHI'!$E:$E,$D134,'TK CHAMTHI'!$F:$F))</f>
        <v>0</v>
      </c>
      <c r="Y134" s="8">
        <f>IF(D134="","",SUMIF('CHAM NV'!G:G,D134,'CHAM NV'!H:H))</f>
        <v>0</v>
      </c>
      <c r="Z134" s="9">
        <f t="shared" ref="Z134:Z197" si="32">IF($D134="","",((SUM($W134:$X134))-Y134)*0.2)</f>
        <v>0</v>
      </c>
      <c r="AA134" s="8">
        <f>IF($D134="","",SUMIF('TK CHAMTHI'!$G:$G,$D134,'TK CHAMTHI'!$I:$I))</f>
        <v>0</v>
      </c>
      <c r="AB134" s="8">
        <f>IF($D134="","",SUMIF('TK CHAMTHI'!$H:$H,$D134,'TK CHAMTHI'!$I:$I))</f>
        <v>0</v>
      </c>
      <c r="AC134" s="8">
        <f>IF(D134="","",SUMIF('CHAM NV'!E:E,D134,'CHAM NV'!F:F))</f>
        <v>0</v>
      </c>
      <c r="AD134" s="9">
        <f t="shared" ref="AD134:AD197" si="33">IF($D134="","",((SUM($AA134:$AB134))-AC134)*0.2)</f>
        <v>0</v>
      </c>
      <c r="AE134" s="8">
        <f>IF($D134="","",SUMIF('TK CHAMTHI'!$J:$J,$D134,'TK CHAMTHI'!$L:$L))</f>
        <v>0</v>
      </c>
      <c r="AF134" s="8">
        <f>IF($D134="","",SUMIF('TK CHAMTHI'!$K:$K,$D134,'TK CHAMTHI'!$L:$L))</f>
        <v>0</v>
      </c>
      <c r="AG134" s="8">
        <f>IF(D134="","",SUMIF('CHAM NV'!I:I,D134,'CHAM NV'!J:J))</f>
        <v>0</v>
      </c>
      <c r="AH134" s="9">
        <f t="shared" ref="AH134:AH197" si="34">IF($D134="","",((SUM($AE134:$AF134))-AG134)*0.2)</f>
        <v>0</v>
      </c>
      <c r="AI134" s="8">
        <f>IF($D134="","",SUMIF('TK CHAMTHI'!$M:$M,$D134,'TK CHAMTHI'!$O:$O))</f>
        <v>0</v>
      </c>
      <c r="AJ134" s="8">
        <f>IF($D134="","",SUMIF('TK CHAMTHI'!$N:$N,$D134,'TK CHAMTHI'!$O:$O))</f>
        <v>0</v>
      </c>
      <c r="AK134" s="9">
        <f t="shared" si="25"/>
        <v>0</v>
      </c>
      <c r="AL134" s="8">
        <f>IF($D134="","",SUMIF('TK CHAMTHI'!$P:$P,$D134,'TK CHAMTHI'!$R:$R))</f>
        <v>0</v>
      </c>
      <c r="AM134" s="8">
        <f>IF($D134="","",SUMIF('TK CHAMTHI'!$Q:$Q,$D134,'TK CHAMTHI'!$R:$R))</f>
        <v>0</v>
      </c>
      <c r="AN134" s="9">
        <f t="shared" si="26"/>
        <v>0</v>
      </c>
      <c r="AO134" s="8">
        <f>IF(D134="","",SUMIF('TK CHAMTHI'!S:S,D134,'TK CHAMTHI'!U:U))</f>
        <v>0</v>
      </c>
      <c r="AP134" s="8">
        <f>IF(D134="","",SUMIF('TK CHAMTHI'!T:T,D134,'TK CHAMTHI'!U:U))</f>
        <v>0</v>
      </c>
      <c r="AQ134" s="9">
        <f t="shared" si="27"/>
        <v>0</v>
      </c>
      <c r="AR134" s="9">
        <f>IF(D134="","",ROUND(SUMIF('QL THI'!G:G,D134,'QL THI'!H:H),1))</f>
        <v>0</v>
      </c>
      <c r="AS134" s="9">
        <f>IF(D134="","",ROUND(SUMIF('QL THI'!E:E,D134,'QL THI'!F:F),1))</f>
        <v>0.3</v>
      </c>
      <c r="AT134" s="28">
        <f t="shared" si="28"/>
        <v>7.7</v>
      </c>
    </row>
    <row r="135" spans="1:46">
      <c r="A135" s="6">
        <f>IF(D135="","",SUBTOTAL(3,$D$5:D135))</f>
        <v>131</v>
      </c>
      <c r="B135" s="111" t="s">
        <v>722</v>
      </c>
      <c r="C135" s="112" t="s">
        <v>292</v>
      </c>
      <c r="D135" s="113" t="s">
        <v>449</v>
      </c>
      <c r="E135" s="7">
        <f>IF($D135="","",SUMIF('TK DETHI'!$A:$A,$D135,'TK DETHI'!$B:$B))</f>
        <v>0</v>
      </c>
      <c r="F135" s="7">
        <f>IF($D135="","",SUMIF('TK DETHI'!$C:$C,$D135,'TK DETHI'!$D:$D))</f>
        <v>0</v>
      </c>
      <c r="G135" s="7">
        <f>IF($D135="","",SUMIF('TK DETHI'!$E:$E,$D135,'TK DETHI'!$F:$F))</f>
        <v>0</v>
      </c>
      <c r="H135" s="7">
        <f>IF($D135="","",SUMIF('TK DETHI'!$G:$G,$D135,'TK DETHI'!$H:$H))</f>
        <v>0</v>
      </c>
      <c r="I135" s="7">
        <f>IF($D135="","",SUMIF('TK DETHI'!$I:$I,$D135,'TK DETHI'!$J:$J))</f>
        <v>0</v>
      </c>
      <c r="J135" s="7">
        <f>IF($D135="","",SUMIF('TK DETHI'!$K:$K,$D135,'TK DETHI'!$L:$L))</f>
        <v>0</v>
      </c>
      <c r="K135" s="7">
        <f>IF($D135="","",SUMIF('TK DETHI'!$M:$M,$D135,'TK DETHI'!$N:$N))</f>
        <v>0</v>
      </c>
      <c r="L135" s="7">
        <f>IF($D135="","",SUMIF('TK DETHI'!$O:$O,$D135,'TK DETHI'!$P:$P))</f>
        <v>0</v>
      </c>
      <c r="M135" s="27">
        <f t="shared" si="29"/>
        <v>0</v>
      </c>
      <c r="N135" s="8">
        <f>IF($D135="","",SUMIF('TK COITHI KTHP va Thi TN'!$A:$A,$D135,'TK COITHI KTHP va Thi TN'!$D:$D))</f>
        <v>0</v>
      </c>
      <c r="O135" s="8">
        <f>IF($D135="","",SUMIF('TK COITHI KTHP va Thi TN'!$B:$B,$D135,'TK COITHI KTHP va Thi TN'!$D:$D))</f>
        <v>0</v>
      </c>
      <c r="P135" s="8">
        <f>IF($D135="","",SUMIF('TK COITHI KTHP va Thi TN'!$E:$E,$D135,'TK COITHI KTHP va Thi TN'!$H:$H))</f>
        <v>0</v>
      </c>
      <c r="Q135" s="8">
        <f>IF($D135="","",SUMIF('TK COITHI KTHP va Thi TN'!$F:$F,$D135,'TK COITHI KTHP va Thi TN'!$H:$H))</f>
        <v>0</v>
      </c>
      <c r="R135" s="28">
        <f t="shared" si="30"/>
        <v>0</v>
      </c>
      <c r="S135" s="8">
        <f>IF($D135="","",SUMIF('TK CHAMTHI'!$A:$A,$D135,'TK CHAMTHI'!$C:$C))</f>
        <v>0</v>
      </c>
      <c r="T135" s="8">
        <f>IF($D135="","",SUMIF('TK CHAMTHI'!$B:$B,$D135,'TK CHAMTHI'!$C:$C))</f>
        <v>0</v>
      </c>
      <c r="U135" s="8">
        <f>IF(D135="","",SUMIF('CHAM NV'!B:B,D135,'CHAM NV'!C:C))</f>
        <v>0</v>
      </c>
      <c r="V135" s="9">
        <f t="shared" si="31"/>
        <v>0</v>
      </c>
      <c r="W135" s="8">
        <f>IF($D135="","",SUMIF('TK CHAMTHI'!$D:$D,$D135,'TK CHAMTHI'!$F:$F))</f>
        <v>0</v>
      </c>
      <c r="X135" s="8">
        <f>IF($D135="","",SUMIF('TK CHAMTHI'!$E:$E,$D135,'TK CHAMTHI'!$F:$F))</f>
        <v>0</v>
      </c>
      <c r="Y135" s="8">
        <f>IF(D135="","",SUMIF('CHAM NV'!G:G,D135,'CHAM NV'!H:H))</f>
        <v>0</v>
      </c>
      <c r="Z135" s="9">
        <f t="shared" si="32"/>
        <v>0</v>
      </c>
      <c r="AA135" s="8">
        <f>IF($D135="","",SUMIF('TK CHAMTHI'!$G:$G,$D135,'TK CHAMTHI'!$I:$I))</f>
        <v>0</v>
      </c>
      <c r="AB135" s="8">
        <f>IF($D135="","",SUMIF('TK CHAMTHI'!$H:$H,$D135,'TK CHAMTHI'!$I:$I))</f>
        <v>0</v>
      </c>
      <c r="AC135" s="8">
        <f>IF(D135="","",SUMIF('CHAM NV'!E:E,D135,'CHAM NV'!F:F))</f>
        <v>0</v>
      </c>
      <c r="AD135" s="9">
        <f t="shared" si="33"/>
        <v>0</v>
      </c>
      <c r="AE135" s="8">
        <f>IF($D135="","",SUMIF('TK CHAMTHI'!$J:$J,$D135,'TK CHAMTHI'!$L:$L))</f>
        <v>0</v>
      </c>
      <c r="AF135" s="8">
        <f>IF($D135="","",SUMIF('TK CHAMTHI'!$K:$K,$D135,'TK CHAMTHI'!$L:$L))</f>
        <v>0</v>
      </c>
      <c r="AG135" s="8">
        <f>IF(D135="","",SUMIF('CHAM NV'!I:I,D135,'CHAM NV'!J:J))</f>
        <v>0</v>
      </c>
      <c r="AH135" s="9">
        <f t="shared" si="34"/>
        <v>0</v>
      </c>
      <c r="AI135" s="8">
        <f>IF($D135="","",SUMIF('TK CHAMTHI'!$M:$M,$D135,'TK CHAMTHI'!$O:$O))</f>
        <v>0</v>
      </c>
      <c r="AJ135" s="8">
        <f>IF($D135="","",SUMIF('TK CHAMTHI'!$N:$N,$D135,'TK CHAMTHI'!$O:$O))</f>
        <v>0</v>
      </c>
      <c r="AK135" s="9">
        <f t="shared" si="25"/>
        <v>0</v>
      </c>
      <c r="AL135" s="8">
        <f>IF($D135="","",SUMIF('TK CHAMTHI'!$P:$P,$D135,'TK CHAMTHI'!$R:$R))</f>
        <v>0</v>
      </c>
      <c r="AM135" s="8">
        <f>IF($D135="","",SUMIF('TK CHAMTHI'!$Q:$Q,$D135,'TK CHAMTHI'!$R:$R))</f>
        <v>0</v>
      </c>
      <c r="AN135" s="9">
        <f t="shared" si="26"/>
        <v>0</v>
      </c>
      <c r="AO135" s="8">
        <f>IF(D135="","",SUMIF('TK CHAMTHI'!S:S,D135,'TK CHAMTHI'!U:U))</f>
        <v>0</v>
      </c>
      <c r="AP135" s="8">
        <f>IF(D135="","",SUMIF('TK CHAMTHI'!T:T,D135,'TK CHAMTHI'!U:U))</f>
        <v>0</v>
      </c>
      <c r="AQ135" s="9">
        <f t="shared" si="27"/>
        <v>0</v>
      </c>
      <c r="AR135" s="9">
        <f>IF(D135="","",ROUND(SUMIF('QL THI'!G:G,D135,'QL THI'!H:H),1))</f>
        <v>0</v>
      </c>
      <c r="AS135" s="9">
        <f>IF(D135="","",ROUND(SUMIF('QL THI'!E:E,D135,'QL THI'!F:F),1))</f>
        <v>0</v>
      </c>
      <c r="AT135" s="28">
        <f t="shared" si="28"/>
        <v>0</v>
      </c>
    </row>
    <row r="136" spans="1:46">
      <c r="A136" s="6">
        <f>IF(D136="","",SUBTOTAL(3,$D$5:D136))</f>
        <v>132</v>
      </c>
      <c r="B136" s="111" t="s">
        <v>726</v>
      </c>
      <c r="C136" s="112" t="s">
        <v>292</v>
      </c>
      <c r="D136" s="113" t="s">
        <v>155</v>
      </c>
      <c r="E136" s="7">
        <f>IF($D136="","",SUMIF('TK DETHI'!$A:$A,$D136,'TK DETHI'!$B:$B))</f>
        <v>23</v>
      </c>
      <c r="F136" s="7">
        <f>IF($D136="","",SUMIF('TK DETHI'!$C:$C,$D136,'TK DETHI'!$D:$D))</f>
        <v>0</v>
      </c>
      <c r="G136" s="7">
        <f>IF($D136="","",SUMIF('TK DETHI'!$E:$E,$D136,'TK DETHI'!$F:$F))</f>
        <v>0</v>
      </c>
      <c r="H136" s="7">
        <f>IF($D136="","",SUMIF('TK DETHI'!$G:$G,$D136,'TK DETHI'!$H:$H))</f>
        <v>0</v>
      </c>
      <c r="I136" s="7">
        <f>IF($D136="","",SUMIF('TK DETHI'!$I:$I,$D136,'TK DETHI'!$J:$J))</f>
        <v>0</v>
      </c>
      <c r="J136" s="7">
        <f>IF($D136="","",SUMIF('TK DETHI'!$K:$K,$D136,'TK DETHI'!$L:$L))</f>
        <v>0</v>
      </c>
      <c r="K136" s="7">
        <f>IF($D136="","",SUMIF('TK DETHI'!$M:$M,$D136,'TK DETHI'!$N:$N))</f>
        <v>0</v>
      </c>
      <c r="L136" s="7">
        <f>IF($D136="","",SUMIF('TK DETHI'!$O:$O,$D136,'TK DETHI'!$P:$P))</f>
        <v>0</v>
      </c>
      <c r="M136" s="27">
        <f t="shared" si="29"/>
        <v>23</v>
      </c>
      <c r="N136" s="8">
        <f>IF($D136="","",SUMIF('TK COITHI KTHP va Thi TN'!$A:$A,$D136,'TK COITHI KTHP va Thi TN'!$D:$D))</f>
        <v>7.3500000000000005</v>
      </c>
      <c r="O136" s="8">
        <f>IF($D136="","",SUMIF('TK COITHI KTHP va Thi TN'!$B:$B,$D136,'TK COITHI KTHP va Thi TN'!$D:$D))</f>
        <v>7.6499999999999995</v>
      </c>
      <c r="P136" s="8">
        <f>IF($D136="","",SUMIF('TK COITHI KTHP va Thi TN'!$E:$E,$D136,'TK COITHI KTHP va Thi TN'!$H:$H))</f>
        <v>0</v>
      </c>
      <c r="Q136" s="8">
        <f>IF($D136="","",SUMIF('TK COITHI KTHP va Thi TN'!$F:$F,$D136,'TK COITHI KTHP va Thi TN'!$H:$H))</f>
        <v>0</v>
      </c>
      <c r="R136" s="28">
        <f t="shared" si="30"/>
        <v>15</v>
      </c>
      <c r="S136" s="8">
        <f>IF($D136="","",SUMIF('TK CHAMTHI'!$A:$A,$D136,'TK CHAMTHI'!$C:$C))</f>
        <v>248</v>
      </c>
      <c r="T136" s="8">
        <f>IF($D136="","",SUMIF('TK CHAMTHI'!$B:$B,$D136,'TK CHAMTHI'!$C:$C))</f>
        <v>159</v>
      </c>
      <c r="U136" s="8">
        <f>IF(D136="","",SUMIF('CHAM NV'!B:B,D136,'CHAM NV'!C:C))</f>
        <v>157</v>
      </c>
      <c r="V136" s="9">
        <f t="shared" si="31"/>
        <v>25</v>
      </c>
      <c r="W136" s="8">
        <f>IF($D136="","",SUMIF('TK CHAMTHI'!$D:$D,$D136,'TK CHAMTHI'!$F:$F))</f>
        <v>0</v>
      </c>
      <c r="X136" s="8">
        <f>IF($D136="","",SUMIF('TK CHAMTHI'!$E:$E,$D136,'TK CHAMTHI'!$F:$F))</f>
        <v>0</v>
      </c>
      <c r="Y136" s="8">
        <f>IF(D136="","",SUMIF('CHAM NV'!G:G,D136,'CHAM NV'!H:H))</f>
        <v>0</v>
      </c>
      <c r="Z136" s="9">
        <f t="shared" si="32"/>
        <v>0</v>
      </c>
      <c r="AA136" s="8">
        <f>IF($D136="","",SUMIF('TK CHAMTHI'!$G:$G,$D136,'TK CHAMTHI'!$I:$I))</f>
        <v>0</v>
      </c>
      <c r="AB136" s="8">
        <f>IF($D136="","",SUMIF('TK CHAMTHI'!$H:$H,$D136,'TK CHAMTHI'!$I:$I))</f>
        <v>0</v>
      </c>
      <c r="AC136" s="8">
        <f>IF(D136="","",SUMIF('CHAM NV'!E:E,D136,'CHAM NV'!F:F))</f>
        <v>0</v>
      </c>
      <c r="AD136" s="9">
        <f t="shared" si="33"/>
        <v>0</v>
      </c>
      <c r="AE136" s="8">
        <f>IF($D136="","",SUMIF('TK CHAMTHI'!$J:$J,$D136,'TK CHAMTHI'!$L:$L))</f>
        <v>0</v>
      </c>
      <c r="AF136" s="8">
        <f>IF($D136="","",SUMIF('TK CHAMTHI'!$K:$K,$D136,'TK CHAMTHI'!$L:$L))</f>
        <v>0</v>
      </c>
      <c r="AG136" s="8">
        <f>IF(D136="","",SUMIF('CHAM NV'!I:I,D136,'CHAM NV'!J:J))</f>
        <v>0</v>
      </c>
      <c r="AH136" s="9">
        <f t="shared" si="34"/>
        <v>0</v>
      </c>
      <c r="AI136" s="8">
        <f>IF($D136="","",SUMIF('TK CHAMTHI'!$M:$M,$D136,'TK CHAMTHI'!$O:$O))</f>
        <v>0</v>
      </c>
      <c r="AJ136" s="8">
        <f>IF($D136="","",SUMIF('TK CHAMTHI'!$N:$N,$D136,'TK CHAMTHI'!$O:$O))</f>
        <v>0</v>
      </c>
      <c r="AK136" s="9">
        <f t="shared" si="25"/>
        <v>0</v>
      </c>
      <c r="AL136" s="8">
        <f>IF($D136="","",SUMIF('TK CHAMTHI'!$P:$P,$D136,'TK CHAMTHI'!$R:$R))</f>
        <v>0</v>
      </c>
      <c r="AM136" s="8">
        <f>IF($D136="","",SUMIF('TK CHAMTHI'!$Q:$Q,$D136,'TK CHAMTHI'!$R:$R))</f>
        <v>0</v>
      </c>
      <c r="AN136" s="9">
        <f t="shared" si="26"/>
        <v>0</v>
      </c>
      <c r="AO136" s="8">
        <f>IF(D136="","",SUMIF('TK CHAMTHI'!S:S,D136,'TK CHAMTHI'!U:U))</f>
        <v>0</v>
      </c>
      <c r="AP136" s="8">
        <f>IF(D136="","",SUMIF('TK CHAMTHI'!T:T,D136,'TK CHAMTHI'!U:U))</f>
        <v>0</v>
      </c>
      <c r="AQ136" s="9">
        <f t="shared" si="27"/>
        <v>0</v>
      </c>
      <c r="AR136" s="9">
        <f>IF(D136="","",ROUND(SUMIF('QL THI'!G:G,D136,'QL THI'!H:H),1))</f>
        <v>0</v>
      </c>
      <c r="AS136" s="9">
        <f>IF(D136="","",ROUND(SUMIF('QL THI'!E:E,D136,'QL THI'!F:F),1))</f>
        <v>5.3</v>
      </c>
      <c r="AT136" s="28">
        <f t="shared" si="28"/>
        <v>68.3</v>
      </c>
    </row>
    <row r="137" spans="1:46">
      <c r="A137" s="6">
        <f>IF(D137="","",SUBTOTAL(3,$D$5:D137))</f>
        <v>133</v>
      </c>
      <c r="B137" s="111" t="s">
        <v>725</v>
      </c>
      <c r="C137" s="112" t="s">
        <v>292</v>
      </c>
      <c r="D137" s="113" t="s">
        <v>71</v>
      </c>
      <c r="E137" s="7">
        <f>IF($D137="","",SUMIF('TK DETHI'!$A:$A,$D137,'TK DETHI'!$B:$B))</f>
        <v>4</v>
      </c>
      <c r="F137" s="7">
        <f>IF($D137="","",SUMIF('TK DETHI'!$C:$C,$D137,'TK DETHI'!$D:$D))</f>
        <v>0</v>
      </c>
      <c r="G137" s="7">
        <f>IF($D137="","",SUMIF('TK DETHI'!$E:$E,$D137,'TK DETHI'!$F:$F))</f>
        <v>0</v>
      </c>
      <c r="H137" s="7">
        <f>IF($D137="","",SUMIF('TK DETHI'!$G:$G,$D137,'TK DETHI'!$H:$H))</f>
        <v>0</v>
      </c>
      <c r="I137" s="7">
        <f>IF($D137="","",SUMIF('TK DETHI'!$I:$I,$D137,'TK DETHI'!$J:$J))</f>
        <v>0</v>
      </c>
      <c r="J137" s="7">
        <f>IF($D137="","",SUMIF('TK DETHI'!$K:$K,$D137,'TK DETHI'!$L:$L))</f>
        <v>0</v>
      </c>
      <c r="K137" s="7">
        <f>IF($D137="","",SUMIF('TK DETHI'!$M:$M,$D137,'TK DETHI'!$N:$N))</f>
        <v>0</v>
      </c>
      <c r="L137" s="7">
        <f>IF($D137="","",SUMIF('TK DETHI'!$O:$O,$D137,'TK DETHI'!$P:$P))</f>
        <v>0</v>
      </c>
      <c r="M137" s="27">
        <f t="shared" si="29"/>
        <v>4</v>
      </c>
      <c r="N137" s="8">
        <f>IF($D137="","",SUMIF('TK COITHI KTHP va Thi TN'!$A:$A,$D137,'TK COITHI KTHP va Thi TN'!$D:$D))</f>
        <v>4.3499999999999996</v>
      </c>
      <c r="O137" s="8">
        <f>IF($D137="","",SUMIF('TK COITHI KTHP va Thi TN'!$B:$B,$D137,'TK COITHI KTHP va Thi TN'!$D:$D))</f>
        <v>1.7999999999999998</v>
      </c>
      <c r="P137" s="8">
        <f>IF($D137="","",SUMIF('TK COITHI KTHP va Thi TN'!$E:$E,$D137,'TK COITHI KTHP va Thi TN'!$H:$H))</f>
        <v>0</v>
      </c>
      <c r="Q137" s="8">
        <f>IF($D137="","",SUMIF('TK COITHI KTHP va Thi TN'!$F:$F,$D137,'TK COITHI KTHP va Thi TN'!$H:$H))</f>
        <v>0</v>
      </c>
      <c r="R137" s="28">
        <f t="shared" si="30"/>
        <v>6.1499999999999995</v>
      </c>
      <c r="S137" s="8">
        <f>IF($D137="","",SUMIF('TK CHAMTHI'!$A:$A,$D137,'TK CHAMTHI'!$C:$C))</f>
        <v>133</v>
      </c>
      <c r="T137" s="8">
        <f>IF($D137="","",SUMIF('TK CHAMTHI'!$B:$B,$D137,'TK CHAMTHI'!$C:$C))</f>
        <v>91</v>
      </c>
      <c r="U137" s="8">
        <f>IF(D137="","",SUMIF('CHAM NV'!B:B,D137,'CHAM NV'!C:C))</f>
        <v>140</v>
      </c>
      <c r="V137" s="9">
        <f t="shared" si="31"/>
        <v>8.4</v>
      </c>
      <c r="W137" s="8">
        <f>IF($D137="","",SUMIF('TK CHAMTHI'!$D:$D,$D137,'TK CHAMTHI'!$F:$F))</f>
        <v>0</v>
      </c>
      <c r="X137" s="8">
        <f>IF($D137="","",SUMIF('TK CHAMTHI'!$E:$E,$D137,'TK CHAMTHI'!$F:$F))</f>
        <v>0</v>
      </c>
      <c r="Y137" s="8">
        <f>IF(D137="","",SUMIF('CHAM NV'!G:G,D137,'CHAM NV'!H:H))</f>
        <v>0</v>
      </c>
      <c r="Z137" s="9">
        <f t="shared" si="32"/>
        <v>0</v>
      </c>
      <c r="AA137" s="8">
        <f>IF($D137="","",SUMIF('TK CHAMTHI'!$G:$G,$D137,'TK CHAMTHI'!$I:$I))</f>
        <v>0</v>
      </c>
      <c r="AB137" s="8">
        <f>IF($D137="","",SUMIF('TK CHAMTHI'!$H:$H,$D137,'TK CHAMTHI'!$I:$I))</f>
        <v>0</v>
      </c>
      <c r="AC137" s="8">
        <f>IF(D137="","",SUMIF('CHAM NV'!E:E,D137,'CHAM NV'!F:F))</f>
        <v>0</v>
      </c>
      <c r="AD137" s="9">
        <f t="shared" si="33"/>
        <v>0</v>
      </c>
      <c r="AE137" s="8">
        <f>IF($D137="","",SUMIF('TK CHAMTHI'!$J:$J,$D137,'TK CHAMTHI'!$L:$L))</f>
        <v>0</v>
      </c>
      <c r="AF137" s="8">
        <f>IF($D137="","",SUMIF('TK CHAMTHI'!$K:$K,$D137,'TK CHAMTHI'!$L:$L))</f>
        <v>0</v>
      </c>
      <c r="AG137" s="8">
        <f>IF(D137="","",SUMIF('CHAM NV'!I:I,D137,'CHAM NV'!J:J))</f>
        <v>0</v>
      </c>
      <c r="AH137" s="9">
        <f t="shared" si="34"/>
        <v>0</v>
      </c>
      <c r="AI137" s="8">
        <f>IF($D137="","",SUMIF('TK CHAMTHI'!$M:$M,$D137,'TK CHAMTHI'!$O:$O))</f>
        <v>0</v>
      </c>
      <c r="AJ137" s="8">
        <f>IF($D137="","",SUMIF('TK CHAMTHI'!$N:$N,$D137,'TK CHAMTHI'!$O:$O))</f>
        <v>0</v>
      </c>
      <c r="AK137" s="9">
        <f t="shared" si="25"/>
        <v>0</v>
      </c>
      <c r="AL137" s="8">
        <f>IF($D137="","",SUMIF('TK CHAMTHI'!$P:$P,$D137,'TK CHAMTHI'!$R:$R))</f>
        <v>0</v>
      </c>
      <c r="AM137" s="8">
        <f>IF($D137="","",SUMIF('TK CHAMTHI'!$Q:$Q,$D137,'TK CHAMTHI'!$R:$R))</f>
        <v>0</v>
      </c>
      <c r="AN137" s="9">
        <f t="shared" si="26"/>
        <v>0</v>
      </c>
      <c r="AO137" s="8">
        <f>IF(D137="","",SUMIF('TK CHAMTHI'!S:S,D137,'TK CHAMTHI'!U:U))</f>
        <v>0</v>
      </c>
      <c r="AP137" s="8">
        <f>IF(D137="","",SUMIF('TK CHAMTHI'!T:T,D137,'TK CHAMTHI'!U:U))</f>
        <v>0</v>
      </c>
      <c r="AQ137" s="9">
        <f t="shared" si="27"/>
        <v>0</v>
      </c>
      <c r="AR137" s="9">
        <f>IF(D137="","",ROUND(SUMIF('QL THI'!G:G,D137,'QL THI'!H:H),1))</f>
        <v>0</v>
      </c>
      <c r="AS137" s="9">
        <f>IF(D137="","",ROUND(SUMIF('QL THI'!E:E,D137,'QL THI'!F:F),1))</f>
        <v>4.2</v>
      </c>
      <c r="AT137" s="28">
        <f t="shared" si="28"/>
        <v>22.8</v>
      </c>
    </row>
    <row r="138" spans="1:46">
      <c r="A138" s="6">
        <f>IF(D138="","",SUBTOTAL(3,$D$5:D138))</f>
        <v>134</v>
      </c>
      <c r="B138" s="111" t="s">
        <v>716</v>
      </c>
      <c r="C138" s="112" t="s">
        <v>292</v>
      </c>
      <c r="D138" s="113" t="s">
        <v>90</v>
      </c>
      <c r="E138" s="7">
        <f>IF($D138="","",SUMIF('TK DETHI'!$A:$A,$D138,'TK DETHI'!$B:$B))</f>
        <v>11</v>
      </c>
      <c r="F138" s="7">
        <f>IF($D138="","",SUMIF('TK DETHI'!$C:$C,$D138,'TK DETHI'!$D:$D))</f>
        <v>16</v>
      </c>
      <c r="G138" s="7">
        <f>IF($D138="","",SUMIF('TK DETHI'!$E:$E,$D138,'TK DETHI'!$F:$F))</f>
        <v>0</v>
      </c>
      <c r="H138" s="7">
        <f>IF($D138="","",SUMIF('TK DETHI'!$G:$G,$D138,'TK DETHI'!$H:$H))</f>
        <v>0</v>
      </c>
      <c r="I138" s="7">
        <f>IF($D138="","",SUMIF('TK DETHI'!$I:$I,$D138,'TK DETHI'!$J:$J))</f>
        <v>0</v>
      </c>
      <c r="J138" s="7">
        <f>IF($D138="","",SUMIF('TK DETHI'!$K:$K,$D138,'TK DETHI'!$L:$L))</f>
        <v>0</v>
      </c>
      <c r="K138" s="7">
        <f>IF($D138="","",SUMIF('TK DETHI'!$M:$M,$D138,'TK DETHI'!$N:$N))</f>
        <v>0</v>
      </c>
      <c r="L138" s="7">
        <f>IF($D138="","",SUMIF('TK DETHI'!$O:$O,$D138,'TK DETHI'!$P:$P))</f>
        <v>0</v>
      </c>
      <c r="M138" s="27">
        <f t="shared" si="29"/>
        <v>35</v>
      </c>
      <c r="N138" s="8">
        <f>IF($D138="","",SUMIF('TK COITHI KTHP va Thi TN'!$A:$A,$D138,'TK COITHI KTHP va Thi TN'!$D:$D))</f>
        <v>4.5</v>
      </c>
      <c r="O138" s="8">
        <f>IF($D138="","",SUMIF('TK COITHI KTHP va Thi TN'!$B:$B,$D138,'TK COITHI KTHP va Thi TN'!$D:$D))</f>
        <v>6.1499999999999995</v>
      </c>
      <c r="P138" s="8">
        <f>IF($D138="","",SUMIF('TK COITHI KTHP va Thi TN'!$E:$E,$D138,'TK COITHI KTHP va Thi TN'!$H:$H))</f>
        <v>0</v>
      </c>
      <c r="Q138" s="8">
        <f>IF($D138="","",SUMIF('TK COITHI KTHP va Thi TN'!$F:$F,$D138,'TK COITHI KTHP va Thi TN'!$H:$H))</f>
        <v>0</v>
      </c>
      <c r="R138" s="28">
        <f t="shared" si="30"/>
        <v>10.649999999999999</v>
      </c>
      <c r="S138" s="8">
        <f>IF($D138="","",SUMIF('TK CHAMTHI'!$A:$A,$D138,'TK CHAMTHI'!$C:$C))</f>
        <v>146</v>
      </c>
      <c r="T138" s="8">
        <f>IF($D138="","",SUMIF('TK CHAMTHI'!$B:$B,$D138,'TK CHAMTHI'!$C:$C))</f>
        <v>249</v>
      </c>
      <c r="U138" s="8">
        <f>IF(D138="","",SUMIF('CHAM NV'!B:B,D138,'CHAM NV'!C:C))</f>
        <v>238</v>
      </c>
      <c r="V138" s="9">
        <f t="shared" si="31"/>
        <v>15.700000000000001</v>
      </c>
      <c r="W138" s="8">
        <f>IF($D138="","",SUMIF('TK CHAMTHI'!$D:$D,$D138,'TK CHAMTHI'!$F:$F))</f>
        <v>0</v>
      </c>
      <c r="X138" s="8">
        <f>IF($D138="","",SUMIF('TK CHAMTHI'!$E:$E,$D138,'TK CHAMTHI'!$F:$F))</f>
        <v>0</v>
      </c>
      <c r="Y138" s="8">
        <f>IF(D138="","",SUMIF('CHAM NV'!G:G,D138,'CHAM NV'!H:H))</f>
        <v>0</v>
      </c>
      <c r="Z138" s="9">
        <f t="shared" si="32"/>
        <v>0</v>
      </c>
      <c r="AA138" s="8">
        <f>IF($D138="","",SUMIF('TK CHAMTHI'!$G:$G,$D138,'TK CHAMTHI'!$I:$I))</f>
        <v>0</v>
      </c>
      <c r="AB138" s="8">
        <f>IF($D138="","",SUMIF('TK CHAMTHI'!$H:$H,$D138,'TK CHAMTHI'!$I:$I))</f>
        <v>0</v>
      </c>
      <c r="AC138" s="8">
        <f>IF(D138="","",SUMIF('CHAM NV'!E:E,D138,'CHAM NV'!F:F))</f>
        <v>0</v>
      </c>
      <c r="AD138" s="9">
        <f t="shared" si="33"/>
        <v>0</v>
      </c>
      <c r="AE138" s="8">
        <f>IF($D138="","",SUMIF('TK CHAMTHI'!$J:$J,$D138,'TK CHAMTHI'!$L:$L))</f>
        <v>0</v>
      </c>
      <c r="AF138" s="8">
        <f>IF($D138="","",SUMIF('TK CHAMTHI'!$K:$K,$D138,'TK CHAMTHI'!$L:$L))</f>
        <v>0</v>
      </c>
      <c r="AG138" s="8">
        <f>IF(D138="","",SUMIF('CHAM NV'!I:I,D138,'CHAM NV'!J:J))</f>
        <v>0</v>
      </c>
      <c r="AH138" s="9">
        <f t="shared" si="34"/>
        <v>0</v>
      </c>
      <c r="AI138" s="8">
        <f>IF($D138="","",SUMIF('TK CHAMTHI'!$M:$M,$D138,'TK CHAMTHI'!$O:$O))</f>
        <v>0</v>
      </c>
      <c r="AJ138" s="8">
        <f>IF($D138="","",SUMIF('TK CHAMTHI'!$N:$N,$D138,'TK CHAMTHI'!$O:$O))</f>
        <v>0</v>
      </c>
      <c r="AK138" s="9">
        <f t="shared" si="25"/>
        <v>0</v>
      </c>
      <c r="AL138" s="8">
        <f>IF($D138="","",SUMIF('TK CHAMTHI'!$P:$P,$D138,'TK CHAMTHI'!$R:$R))</f>
        <v>0</v>
      </c>
      <c r="AM138" s="8">
        <f>IF($D138="","",SUMIF('TK CHAMTHI'!$Q:$Q,$D138,'TK CHAMTHI'!$R:$R))</f>
        <v>0</v>
      </c>
      <c r="AN138" s="9">
        <f t="shared" si="26"/>
        <v>0</v>
      </c>
      <c r="AO138" s="8">
        <f>IF(D138="","",SUMIF('TK CHAMTHI'!S:S,D138,'TK CHAMTHI'!U:U))</f>
        <v>0</v>
      </c>
      <c r="AP138" s="8">
        <f>IF(D138="","",SUMIF('TK CHAMTHI'!T:T,D138,'TK CHAMTHI'!U:U))</f>
        <v>0</v>
      </c>
      <c r="AQ138" s="9">
        <f t="shared" si="27"/>
        <v>0</v>
      </c>
      <c r="AR138" s="9">
        <f>IF(D138="","",ROUND(SUMIF('QL THI'!G:G,D138,'QL THI'!H:H),1))</f>
        <v>0</v>
      </c>
      <c r="AS138" s="9">
        <f>IF(D138="","",ROUND(SUMIF('QL THI'!E:E,D138,'QL THI'!F:F),1))</f>
        <v>2.6</v>
      </c>
      <c r="AT138" s="28">
        <f t="shared" si="28"/>
        <v>64</v>
      </c>
    </row>
    <row r="139" spans="1:46">
      <c r="A139" s="6">
        <f>IF(D139="","",SUBTOTAL(3,$D$5:D139))</f>
        <v>135</v>
      </c>
      <c r="B139" s="111" t="s">
        <v>705</v>
      </c>
      <c r="C139" s="112" t="s">
        <v>292</v>
      </c>
      <c r="D139" s="113" t="s">
        <v>86</v>
      </c>
      <c r="E139" s="7">
        <f>IF($D139="","",SUMIF('TK DETHI'!$A:$A,$D139,'TK DETHI'!$B:$B))</f>
        <v>6</v>
      </c>
      <c r="F139" s="7">
        <f>IF($D139="","",SUMIF('TK DETHI'!$C:$C,$D139,'TK DETHI'!$D:$D))</f>
        <v>0</v>
      </c>
      <c r="G139" s="7">
        <f>IF($D139="","",SUMIF('TK DETHI'!$E:$E,$D139,'TK DETHI'!$F:$F))</f>
        <v>0</v>
      </c>
      <c r="H139" s="7">
        <f>IF($D139="","",SUMIF('TK DETHI'!$G:$G,$D139,'TK DETHI'!$H:$H))</f>
        <v>0</v>
      </c>
      <c r="I139" s="7">
        <f>IF($D139="","",SUMIF('TK DETHI'!$I:$I,$D139,'TK DETHI'!$J:$J))</f>
        <v>0</v>
      </c>
      <c r="J139" s="7">
        <f>IF($D139="","",SUMIF('TK DETHI'!$K:$K,$D139,'TK DETHI'!$L:$L))</f>
        <v>0</v>
      </c>
      <c r="K139" s="7">
        <f>IF($D139="","",SUMIF('TK DETHI'!$M:$M,$D139,'TK DETHI'!$N:$N))</f>
        <v>0</v>
      </c>
      <c r="L139" s="7">
        <f>IF($D139="","",SUMIF('TK DETHI'!$O:$O,$D139,'TK DETHI'!$P:$P))</f>
        <v>0</v>
      </c>
      <c r="M139" s="27">
        <f t="shared" si="29"/>
        <v>6</v>
      </c>
      <c r="N139" s="8">
        <f>IF($D139="","",SUMIF('TK COITHI KTHP va Thi TN'!$A:$A,$D139,'TK COITHI KTHP va Thi TN'!$D:$D))</f>
        <v>2.85</v>
      </c>
      <c r="O139" s="8">
        <f>IF($D139="","",SUMIF('TK COITHI KTHP va Thi TN'!$B:$B,$D139,'TK COITHI KTHP va Thi TN'!$D:$D))</f>
        <v>6.6</v>
      </c>
      <c r="P139" s="8">
        <f>IF($D139="","",SUMIF('TK COITHI KTHP va Thi TN'!$E:$E,$D139,'TK COITHI KTHP va Thi TN'!$H:$H))</f>
        <v>0</v>
      </c>
      <c r="Q139" s="8">
        <f>IF($D139="","",SUMIF('TK COITHI KTHP va Thi TN'!$F:$F,$D139,'TK COITHI KTHP va Thi TN'!$H:$H))</f>
        <v>0</v>
      </c>
      <c r="R139" s="28">
        <f t="shared" si="30"/>
        <v>9.4499999999999993</v>
      </c>
      <c r="S139" s="8">
        <f>IF($D139="","",SUMIF('TK CHAMTHI'!$A:$A,$D139,'TK CHAMTHI'!$C:$C))</f>
        <v>34</v>
      </c>
      <c r="T139" s="8">
        <f>IF($D139="","",SUMIF('TK CHAMTHI'!$B:$B,$D139,'TK CHAMTHI'!$C:$C))</f>
        <v>190</v>
      </c>
      <c r="U139" s="8">
        <f>IF(D139="","",SUMIF('CHAM NV'!B:B,D139,'CHAM NV'!C:C))</f>
        <v>87</v>
      </c>
      <c r="V139" s="9">
        <f t="shared" si="31"/>
        <v>13.700000000000001</v>
      </c>
      <c r="W139" s="8">
        <f>IF($D139="","",SUMIF('TK CHAMTHI'!$D:$D,$D139,'TK CHAMTHI'!$F:$F))</f>
        <v>0</v>
      </c>
      <c r="X139" s="8">
        <f>IF($D139="","",SUMIF('TK CHAMTHI'!$E:$E,$D139,'TK CHAMTHI'!$F:$F))</f>
        <v>0</v>
      </c>
      <c r="Y139" s="8">
        <f>IF(D139="","",SUMIF('CHAM NV'!G:G,D139,'CHAM NV'!H:H))</f>
        <v>0</v>
      </c>
      <c r="Z139" s="9">
        <f t="shared" si="32"/>
        <v>0</v>
      </c>
      <c r="AA139" s="8">
        <f>IF($D139="","",SUMIF('TK CHAMTHI'!$G:$G,$D139,'TK CHAMTHI'!$I:$I))</f>
        <v>36</v>
      </c>
      <c r="AB139" s="8">
        <f>IF($D139="","",SUMIF('TK CHAMTHI'!$H:$H,$D139,'TK CHAMTHI'!$I:$I))</f>
        <v>0</v>
      </c>
      <c r="AC139" s="8">
        <f>IF(D139="","",SUMIF('CHAM NV'!E:E,D139,'CHAM NV'!F:F))</f>
        <v>42</v>
      </c>
      <c r="AD139" s="9">
        <f t="shared" si="33"/>
        <v>-1.2000000000000002</v>
      </c>
      <c r="AE139" s="8">
        <f>IF($D139="","",SUMIF('TK CHAMTHI'!$J:$J,$D139,'TK CHAMTHI'!$L:$L))</f>
        <v>0</v>
      </c>
      <c r="AF139" s="8">
        <f>IF($D139="","",SUMIF('TK CHAMTHI'!$K:$K,$D139,'TK CHAMTHI'!$L:$L))</f>
        <v>0</v>
      </c>
      <c r="AG139" s="8">
        <f>IF(D139="","",SUMIF('CHAM NV'!I:I,D139,'CHAM NV'!J:J))</f>
        <v>0</v>
      </c>
      <c r="AH139" s="9">
        <f t="shared" si="34"/>
        <v>0</v>
      </c>
      <c r="AI139" s="8">
        <f>IF($D139="","",SUMIF('TK CHAMTHI'!$M:$M,$D139,'TK CHAMTHI'!$O:$O))</f>
        <v>0</v>
      </c>
      <c r="AJ139" s="8">
        <f>IF($D139="","",SUMIF('TK CHAMTHI'!$N:$N,$D139,'TK CHAMTHI'!$O:$O))</f>
        <v>0</v>
      </c>
      <c r="AK139" s="9">
        <f t="shared" si="25"/>
        <v>0</v>
      </c>
      <c r="AL139" s="8">
        <f>IF($D139="","",SUMIF('TK CHAMTHI'!$P:$P,$D139,'TK CHAMTHI'!$R:$R))</f>
        <v>0</v>
      </c>
      <c r="AM139" s="8">
        <f>IF($D139="","",SUMIF('TK CHAMTHI'!$Q:$Q,$D139,'TK CHAMTHI'!$R:$R))</f>
        <v>0</v>
      </c>
      <c r="AN139" s="9">
        <f t="shared" si="26"/>
        <v>0</v>
      </c>
      <c r="AO139" s="8">
        <f>IF(D139="","",SUMIF('TK CHAMTHI'!S:S,D139,'TK CHAMTHI'!U:U))</f>
        <v>0</v>
      </c>
      <c r="AP139" s="8">
        <f>IF(D139="","",SUMIF('TK CHAMTHI'!T:T,D139,'TK CHAMTHI'!U:U))</f>
        <v>0</v>
      </c>
      <c r="AQ139" s="9">
        <f t="shared" si="27"/>
        <v>0</v>
      </c>
      <c r="AR139" s="9">
        <f>IF(D139="","",ROUND(SUMIF('QL THI'!G:G,D139,'QL THI'!H:H),1))</f>
        <v>0</v>
      </c>
      <c r="AS139" s="9">
        <f>IF(D139="","",ROUND(SUMIF('QL THI'!E:E,D139,'QL THI'!F:F),1))</f>
        <v>1.2</v>
      </c>
      <c r="AT139" s="28">
        <f t="shared" si="28"/>
        <v>29.2</v>
      </c>
    </row>
    <row r="140" spans="1:46">
      <c r="A140" s="6">
        <f>IF(D140="","",SUBTOTAL(3,$D$5:D140))</f>
        <v>136</v>
      </c>
      <c r="B140" s="111" t="s">
        <v>708</v>
      </c>
      <c r="C140" s="112" t="s">
        <v>292</v>
      </c>
      <c r="D140" s="113" t="s">
        <v>80</v>
      </c>
      <c r="E140" s="7">
        <f>IF($D140="","",SUMIF('TK DETHI'!$A:$A,$D140,'TK DETHI'!$B:$B))</f>
        <v>8</v>
      </c>
      <c r="F140" s="7">
        <f>IF($D140="","",SUMIF('TK DETHI'!$C:$C,$D140,'TK DETHI'!$D:$D))</f>
        <v>0</v>
      </c>
      <c r="G140" s="7">
        <f>IF($D140="","",SUMIF('TK DETHI'!$E:$E,$D140,'TK DETHI'!$F:$F))</f>
        <v>0</v>
      </c>
      <c r="H140" s="7">
        <f>IF($D140="","",SUMIF('TK DETHI'!$G:$G,$D140,'TK DETHI'!$H:$H))</f>
        <v>0</v>
      </c>
      <c r="I140" s="7">
        <f>IF($D140="","",SUMIF('TK DETHI'!$I:$I,$D140,'TK DETHI'!$J:$J))</f>
        <v>0</v>
      </c>
      <c r="J140" s="7">
        <f>IF($D140="","",SUMIF('TK DETHI'!$K:$K,$D140,'TK DETHI'!$L:$L))</f>
        <v>0</v>
      </c>
      <c r="K140" s="7">
        <f>IF($D140="","",SUMIF('TK DETHI'!$M:$M,$D140,'TK DETHI'!$N:$N))</f>
        <v>0</v>
      </c>
      <c r="L140" s="7">
        <f>IF($D140="","",SUMIF('TK DETHI'!$O:$O,$D140,'TK DETHI'!$P:$P))</f>
        <v>0</v>
      </c>
      <c r="M140" s="27">
        <f t="shared" si="29"/>
        <v>8</v>
      </c>
      <c r="N140" s="8">
        <f>IF($D140="","",SUMIF('TK COITHI KTHP va Thi TN'!$A:$A,$D140,'TK COITHI KTHP va Thi TN'!$D:$D))</f>
        <v>2.25</v>
      </c>
      <c r="O140" s="8">
        <f>IF($D140="","",SUMIF('TK COITHI KTHP va Thi TN'!$B:$B,$D140,'TK COITHI KTHP va Thi TN'!$D:$D))</f>
        <v>2.25</v>
      </c>
      <c r="P140" s="8">
        <f>IF($D140="","",SUMIF('TK COITHI KTHP va Thi TN'!$E:$E,$D140,'TK COITHI KTHP va Thi TN'!$H:$H))</f>
        <v>0</v>
      </c>
      <c r="Q140" s="8">
        <f>IF($D140="","",SUMIF('TK COITHI KTHP va Thi TN'!$F:$F,$D140,'TK COITHI KTHP va Thi TN'!$H:$H))</f>
        <v>0</v>
      </c>
      <c r="R140" s="28">
        <f t="shared" si="30"/>
        <v>4.5</v>
      </c>
      <c r="S140" s="8">
        <f>IF($D140="","",SUMIF('TK CHAMTHI'!$A:$A,$D140,'TK CHAMTHI'!$C:$C))</f>
        <v>215</v>
      </c>
      <c r="T140" s="8">
        <f>IF($D140="","",SUMIF('TK CHAMTHI'!$B:$B,$D140,'TK CHAMTHI'!$C:$C))</f>
        <v>181</v>
      </c>
      <c r="U140" s="8">
        <f>IF(D140="","",SUMIF('CHAM NV'!B:B,D140,'CHAM NV'!C:C))</f>
        <v>228</v>
      </c>
      <c r="V140" s="9">
        <f t="shared" si="31"/>
        <v>16.8</v>
      </c>
      <c r="W140" s="8">
        <f>IF($D140="","",SUMIF('TK CHAMTHI'!$D:$D,$D140,'TK CHAMTHI'!$F:$F))</f>
        <v>0</v>
      </c>
      <c r="X140" s="8">
        <f>IF($D140="","",SUMIF('TK CHAMTHI'!$E:$E,$D140,'TK CHAMTHI'!$F:$F))</f>
        <v>0</v>
      </c>
      <c r="Y140" s="8">
        <f>IF(D140="","",SUMIF('CHAM NV'!G:G,D140,'CHAM NV'!H:H))</f>
        <v>0</v>
      </c>
      <c r="Z140" s="9">
        <f t="shared" si="32"/>
        <v>0</v>
      </c>
      <c r="AA140" s="8">
        <f>IF($D140="","",SUMIF('TK CHAMTHI'!$G:$G,$D140,'TK CHAMTHI'!$I:$I))</f>
        <v>0</v>
      </c>
      <c r="AB140" s="8">
        <f>IF($D140="","",SUMIF('TK CHAMTHI'!$H:$H,$D140,'TK CHAMTHI'!$I:$I))</f>
        <v>0</v>
      </c>
      <c r="AC140" s="8">
        <f>IF(D140="","",SUMIF('CHAM NV'!E:E,D140,'CHAM NV'!F:F))</f>
        <v>0</v>
      </c>
      <c r="AD140" s="9">
        <f t="shared" si="33"/>
        <v>0</v>
      </c>
      <c r="AE140" s="8">
        <f>IF($D140="","",SUMIF('TK CHAMTHI'!$J:$J,$D140,'TK CHAMTHI'!$L:$L))</f>
        <v>0</v>
      </c>
      <c r="AF140" s="8">
        <f>IF($D140="","",SUMIF('TK CHAMTHI'!$K:$K,$D140,'TK CHAMTHI'!$L:$L))</f>
        <v>0</v>
      </c>
      <c r="AG140" s="8">
        <f>IF(D140="","",SUMIF('CHAM NV'!I:I,D140,'CHAM NV'!J:J))</f>
        <v>0</v>
      </c>
      <c r="AH140" s="9">
        <f t="shared" si="34"/>
        <v>0</v>
      </c>
      <c r="AI140" s="8">
        <f>IF($D140="","",SUMIF('TK CHAMTHI'!$M:$M,$D140,'TK CHAMTHI'!$O:$O))</f>
        <v>0</v>
      </c>
      <c r="AJ140" s="8">
        <f>IF($D140="","",SUMIF('TK CHAMTHI'!$N:$N,$D140,'TK CHAMTHI'!$O:$O))</f>
        <v>0</v>
      </c>
      <c r="AK140" s="9">
        <f t="shared" si="25"/>
        <v>0</v>
      </c>
      <c r="AL140" s="8">
        <f>IF($D140="","",SUMIF('TK CHAMTHI'!$P:$P,$D140,'TK CHAMTHI'!$R:$R))</f>
        <v>0</v>
      </c>
      <c r="AM140" s="8">
        <f>IF($D140="","",SUMIF('TK CHAMTHI'!$Q:$Q,$D140,'TK CHAMTHI'!$R:$R))</f>
        <v>0</v>
      </c>
      <c r="AN140" s="9">
        <f t="shared" si="26"/>
        <v>0</v>
      </c>
      <c r="AO140" s="8">
        <f>IF(D140="","",SUMIF('TK CHAMTHI'!S:S,D140,'TK CHAMTHI'!U:U))</f>
        <v>0</v>
      </c>
      <c r="AP140" s="8">
        <f>IF(D140="","",SUMIF('TK CHAMTHI'!T:T,D140,'TK CHAMTHI'!U:U))</f>
        <v>0</v>
      </c>
      <c r="AQ140" s="9">
        <f t="shared" si="27"/>
        <v>0</v>
      </c>
      <c r="AR140" s="9">
        <f>IF(D140="","",ROUND(SUMIF('QL THI'!G:G,D140,'QL THI'!H:H),1))</f>
        <v>0</v>
      </c>
      <c r="AS140" s="9">
        <f>IF(D140="","",ROUND(SUMIF('QL THI'!E:E,D140,'QL THI'!F:F),1))</f>
        <v>0.5</v>
      </c>
      <c r="AT140" s="28">
        <f t="shared" si="28"/>
        <v>29.8</v>
      </c>
    </row>
    <row r="141" spans="1:46">
      <c r="A141" s="6">
        <f>IF(D141="","",SUBTOTAL(3,$D$5:D141))</f>
        <v>137</v>
      </c>
      <c r="B141" s="111" t="s">
        <v>727</v>
      </c>
      <c r="C141" s="112" t="s">
        <v>292</v>
      </c>
      <c r="D141" s="113" t="s">
        <v>532</v>
      </c>
      <c r="E141" s="7">
        <f>IF($D141="","",SUMIF('TK DETHI'!$A:$A,$D141,'TK DETHI'!$B:$B))</f>
        <v>2</v>
      </c>
      <c r="F141" s="7">
        <f>IF($D141="","",SUMIF('TK DETHI'!$C:$C,$D141,'TK DETHI'!$D:$D))</f>
        <v>0</v>
      </c>
      <c r="G141" s="7">
        <f>IF($D141="","",SUMIF('TK DETHI'!$E:$E,$D141,'TK DETHI'!$F:$F))</f>
        <v>0</v>
      </c>
      <c r="H141" s="7">
        <f>IF($D141="","",SUMIF('TK DETHI'!$G:$G,$D141,'TK DETHI'!$H:$H))</f>
        <v>0</v>
      </c>
      <c r="I141" s="7">
        <f>IF($D141="","",SUMIF('TK DETHI'!$I:$I,$D141,'TK DETHI'!$J:$J))</f>
        <v>0</v>
      </c>
      <c r="J141" s="7">
        <f>IF($D141="","",SUMIF('TK DETHI'!$K:$K,$D141,'TK DETHI'!$L:$L))</f>
        <v>0</v>
      </c>
      <c r="K141" s="7">
        <f>IF($D141="","",SUMIF('TK DETHI'!$M:$M,$D141,'TK DETHI'!$N:$N))</f>
        <v>0</v>
      </c>
      <c r="L141" s="7">
        <f>IF($D141="","",SUMIF('TK DETHI'!$O:$O,$D141,'TK DETHI'!$P:$P))</f>
        <v>0</v>
      </c>
      <c r="M141" s="27">
        <f t="shared" si="29"/>
        <v>2</v>
      </c>
      <c r="N141" s="8">
        <f>IF($D141="","",SUMIF('TK COITHI KTHP va Thi TN'!$A:$A,$D141,'TK COITHI KTHP va Thi TN'!$D:$D))</f>
        <v>0</v>
      </c>
      <c r="O141" s="8">
        <f>IF($D141="","",SUMIF('TK COITHI KTHP va Thi TN'!$B:$B,$D141,'TK COITHI KTHP va Thi TN'!$D:$D))</f>
        <v>0</v>
      </c>
      <c r="P141" s="8">
        <f>IF($D141="","",SUMIF('TK COITHI KTHP va Thi TN'!$E:$E,$D141,'TK COITHI KTHP va Thi TN'!$H:$H))</f>
        <v>0</v>
      </c>
      <c r="Q141" s="8">
        <f>IF($D141="","",SUMIF('TK COITHI KTHP va Thi TN'!$F:$F,$D141,'TK COITHI KTHP va Thi TN'!$H:$H))</f>
        <v>0</v>
      </c>
      <c r="R141" s="28">
        <f t="shared" si="30"/>
        <v>0</v>
      </c>
      <c r="S141" s="8">
        <f>IF($D141="","",SUMIF('TK CHAMTHI'!$A:$A,$D141,'TK CHAMTHI'!$C:$C))</f>
        <v>91</v>
      </c>
      <c r="T141" s="8">
        <f>IF($D141="","",SUMIF('TK CHAMTHI'!$B:$B,$D141,'TK CHAMTHI'!$C:$C))</f>
        <v>160</v>
      </c>
      <c r="U141" s="8">
        <f>IF(D141="","",SUMIF('CHAM NV'!B:B,D141,'CHAM NV'!C:C))</f>
        <v>9</v>
      </c>
      <c r="V141" s="9">
        <f t="shared" si="31"/>
        <v>24.200000000000003</v>
      </c>
      <c r="W141" s="8">
        <f>IF($D141="","",SUMIF('TK CHAMTHI'!$D:$D,$D141,'TK CHAMTHI'!$F:$F))</f>
        <v>0</v>
      </c>
      <c r="X141" s="8">
        <f>IF($D141="","",SUMIF('TK CHAMTHI'!$E:$E,$D141,'TK CHAMTHI'!$F:$F))</f>
        <v>0</v>
      </c>
      <c r="Y141" s="8">
        <f>IF(D141="","",SUMIF('CHAM NV'!G:G,D141,'CHAM NV'!H:H))</f>
        <v>0</v>
      </c>
      <c r="Z141" s="9">
        <f t="shared" si="32"/>
        <v>0</v>
      </c>
      <c r="AA141" s="8">
        <f>IF($D141="","",SUMIF('TK CHAMTHI'!$G:$G,$D141,'TK CHAMTHI'!$I:$I))</f>
        <v>0</v>
      </c>
      <c r="AB141" s="8">
        <f>IF($D141="","",SUMIF('TK CHAMTHI'!$H:$H,$D141,'TK CHAMTHI'!$I:$I))</f>
        <v>0</v>
      </c>
      <c r="AC141" s="8">
        <f>IF(D141="","",SUMIF('CHAM NV'!E:E,D141,'CHAM NV'!F:F))</f>
        <v>0</v>
      </c>
      <c r="AD141" s="9">
        <f t="shared" si="33"/>
        <v>0</v>
      </c>
      <c r="AE141" s="8">
        <f>IF($D141="","",SUMIF('TK CHAMTHI'!$J:$J,$D141,'TK CHAMTHI'!$L:$L))</f>
        <v>0</v>
      </c>
      <c r="AF141" s="8">
        <f>IF($D141="","",SUMIF('TK CHAMTHI'!$K:$K,$D141,'TK CHAMTHI'!$L:$L))</f>
        <v>0</v>
      </c>
      <c r="AG141" s="8">
        <f>IF(D141="","",SUMIF('CHAM NV'!I:I,D141,'CHAM NV'!J:J))</f>
        <v>0</v>
      </c>
      <c r="AH141" s="9">
        <f t="shared" si="34"/>
        <v>0</v>
      </c>
      <c r="AI141" s="8">
        <f>IF($D141="","",SUMIF('TK CHAMTHI'!$M:$M,$D141,'TK CHAMTHI'!$O:$O))</f>
        <v>0</v>
      </c>
      <c r="AJ141" s="8">
        <f>IF($D141="","",SUMIF('TK CHAMTHI'!$N:$N,$D141,'TK CHAMTHI'!$O:$O))</f>
        <v>0</v>
      </c>
      <c r="AK141" s="9">
        <f t="shared" si="25"/>
        <v>0</v>
      </c>
      <c r="AL141" s="8">
        <f>IF($D141="","",SUMIF('TK CHAMTHI'!$P:$P,$D141,'TK CHAMTHI'!$R:$R))</f>
        <v>0</v>
      </c>
      <c r="AM141" s="8">
        <f>IF($D141="","",SUMIF('TK CHAMTHI'!$Q:$Q,$D141,'TK CHAMTHI'!$R:$R))</f>
        <v>0</v>
      </c>
      <c r="AN141" s="9">
        <f t="shared" si="26"/>
        <v>0</v>
      </c>
      <c r="AO141" s="8">
        <f>IF(D141="","",SUMIF('TK CHAMTHI'!S:S,D141,'TK CHAMTHI'!U:U))</f>
        <v>0</v>
      </c>
      <c r="AP141" s="8">
        <f>IF(D141="","",SUMIF('TK CHAMTHI'!T:T,D141,'TK CHAMTHI'!U:U))</f>
        <v>0</v>
      </c>
      <c r="AQ141" s="9">
        <f t="shared" si="27"/>
        <v>0</v>
      </c>
      <c r="AR141" s="9">
        <f>IF(D141="","",ROUND(SUMIF('QL THI'!G:G,D141,'QL THI'!H:H),1))</f>
        <v>0</v>
      </c>
      <c r="AS141" s="9">
        <f>IF(D141="","",ROUND(SUMIF('QL THI'!E:E,D141,'QL THI'!F:F),1))</f>
        <v>0</v>
      </c>
      <c r="AT141" s="28">
        <f t="shared" si="28"/>
        <v>26.2</v>
      </c>
    </row>
    <row r="142" spans="1:46">
      <c r="A142" s="6">
        <f>IF(D142="","",SUBTOTAL(3,$D$5:D142))</f>
        <v>138</v>
      </c>
      <c r="B142" s="111" t="s">
        <v>567</v>
      </c>
      <c r="C142" s="112" t="s">
        <v>143</v>
      </c>
      <c r="D142" s="113" t="s">
        <v>236</v>
      </c>
      <c r="E142" s="7">
        <f>IF($D142="","",SUMIF('TK DETHI'!$A:$A,$D142,'TK DETHI'!$B:$B))</f>
        <v>0</v>
      </c>
      <c r="F142" s="7">
        <f>IF($D142="","",SUMIF('TK DETHI'!$C:$C,$D142,'TK DETHI'!$D:$D))</f>
        <v>4</v>
      </c>
      <c r="G142" s="7">
        <f>IF($D142="","",SUMIF('TK DETHI'!$E:$E,$D142,'TK DETHI'!$F:$F))</f>
        <v>0</v>
      </c>
      <c r="H142" s="7">
        <f>IF($D142="","",SUMIF('TK DETHI'!$G:$G,$D142,'TK DETHI'!$H:$H))</f>
        <v>0</v>
      </c>
      <c r="I142" s="7">
        <f>IF($D142="","",SUMIF('TK DETHI'!$I:$I,$D142,'TK DETHI'!$J:$J))</f>
        <v>0</v>
      </c>
      <c r="J142" s="7">
        <f>IF($D142="","",SUMIF('TK DETHI'!$K:$K,$D142,'TK DETHI'!$L:$L))</f>
        <v>0</v>
      </c>
      <c r="K142" s="7">
        <f>IF($D142="","",SUMIF('TK DETHI'!$M:$M,$D142,'TK DETHI'!$N:$N))</f>
        <v>0</v>
      </c>
      <c r="L142" s="7">
        <f>IF($D142="","",SUMIF('TK DETHI'!$O:$O,$D142,'TK DETHI'!$P:$P))</f>
        <v>0</v>
      </c>
      <c r="M142" s="27">
        <f t="shared" si="29"/>
        <v>6</v>
      </c>
      <c r="N142" s="8">
        <f>IF($D142="","",SUMIF('TK COITHI KTHP va Thi TN'!$A:$A,$D142,'TK COITHI KTHP va Thi TN'!$D:$D))</f>
        <v>4.95</v>
      </c>
      <c r="O142" s="8">
        <f>IF($D142="","",SUMIF('TK COITHI KTHP va Thi TN'!$B:$B,$D142,'TK COITHI KTHP va Thi TN'!$D:$D))</f>
        <v>10.049999999999999</v>
      </c>
      <c r="P142" s="8">
        <f>IF($D142="","",SUMIF('TK COITHI KTHP va Thi TN'!$E:$E,$D142,'TK COITHI KTHP va Thi TN'!$H:$H))</f>
        <v>0</v>
      </c>
      <c r="Q142" s="8">
        <f>IF($D142="","",SUMIF('TK COITHI KTHP va Thi TN'!$F:$F,$D142,'TK COITHI KTHP va Thi TN'!$H:$H))</f>
        <v>0</v>
      </c>
      <c r="R142" s="28">
        <f t="shared" si="30"/>
        <v>15</v>
      </c>
      <c r="S142" s="8">
        <f>IF($D142="","",SUMIF('TK CHAMTHI'!$A:$A,$D142,'TK CHAMTHI'!$C:$C))</f>
        <v>0</v>
      </c>
      <c r="T142" s="8">
        <f>IF($D142="","",SUMIF('TK CHAMTHI'!$B:$B,$D142,'TK CHAMTHI'!$C:$C))</f>
        <v>72</v>
      </c>
      <c r="U142" s="8">
        <f>IF(D142="","",SUMIF('CHAM NV'!B:B,D142,'CHAM NV'!C:C))</f>
        <v>0</v>
      </c>
      <c r="V142" s="9">
        <f t="shared" si="31"/>
        <v>7.2</v>
      </c>
      <c r="W142" s="8">
        <f>IF($D142="","",SUMIF('TK CHAMTHI'!$D:$D,$D142,'TK CHAMTHI'!$F:$F))</f>
        <v>0</v>
      </c>
      <c r="X142" s="8">
        <f>IF($D142="","",SUMIF('TK CHAMTHI'!$E:$E,$D142,'TK CHAMTHI'!$F:$F))</f>
        <v>0</v>
      </c>
      <c r="Y142" s="8">
        <f>IF(D142="","",SUMIF('CHAM NV'!G:G,D142,'CHAM NV'!H:H))</f>
        <v>0</v>
      </c>
      <c r="Z142" s="9">
        <f t="shared" si="32"/>
        <v>0</v>
      </c>
      <c r="AA142" s="8">
        <f>IF($D142="","",SUMIF('TK CHAMTHI'!$G:$G,$D142,'TK CHAMTHI'!$I:$I))</f>
        <v>0</v>
      </c>
      <c r="AB142" s="8">
        <f>IF($D142="","",SUMIF('TK CHAMTHI'!$H:$H,$D142,'TK CHAMTHI'!$I:$I))</f>
        <v>0</v>
      </c>
      <c r="AC142" s="8">
        <f>IF(D142="","",SUMIF('CHAM NV'!E:E,D142,'CHAM NV'!F:F))</f>
        <v>0</v>
      </c>
      <c r="AD142" s="9">
        <f t="shared" si="33"/>
        <v>0</v>
      </c>
      <c r="AE142" s="8">
        <f>IF($D142="","",SUMIF('TK CHAMTHI'!$J:$J,$D142,'TK CHAMTHI'!$L:$L))</f>
        <v>0</v>
      </c>
      <c r="AF142" s="8">
        <f>IF($D142="","",SUMIF('TK CHAMTHI'!$K:$K,$D142,'TK CHAMTHI'!$L:$L))</f>
        <v>0</v>
      </c>
      <c r="AG142" s="8">
        <f>IF(D142="","",SUMIF('CHAM NV'!I:I,D142,'CHAM NV'!J:J))</f>
        <v>0</v>
      </c>
      <c r="AH142" s="9">
        <f t="shared" si="34"/>
        <v>0</v>
      </c>
      <c r="AI142" s="8">
        <f>IF($D142="","",SUMIF('TK CHAMTHI'!$M:$M,$D142,'TK CHAMTHI'!$O:$O))</f>
        <v>0</v>
      </c>
      <c r="AJ142" s="8">
        <f>IF($D142="","",SUMIF('TK CHAMTHI'!$N:$N,$D142,'TK CHAMTHI'!$O:$O))</f>
        <v>0</v>
      </c>
      <c r="AK142" s="9">
        <f t="shared" si="25"/>
        <v>0</v>
      </c>
      <c r="AL142" s="8">
        <f>IF($D142="","",SUMIF('TK CHAMTHI'!$P:$P,$D142,'TK CHAMTHI'!$R:$R))</f>
        <v>0</v>
      </c>
      <c r="AM142" s="8">
        <f>IF($D142="","",SUMIF('TK CHAMTHI'!$Q:$Q,$D142,'TK CHAMTHI'!$R:$R))</f>
        <v>0</v>
      </c>
      <c r="AN142" s="9">
        <f t="shared" si="26"/>
        <v>0</v>
      </c>
      <c r="AO142" s="8">
        <f>IF(D142="","",SUMIF('TK CHAMTHI'!S:S,D142,'TK CHAMTHI'!U:U))</f>
        <v>0</v>
      </c>
      <c r="AP142" s="8">
        <f>IF(D142="","",SUMIF('TK CHAMTHI'!T:T,D142,'TK CHAMTHI'!U:U))</f>
        <v>0</v>
      </c>
      <c r="AQ142" s="9">
        <f t="shared" si="27"/>
        <v>0</v>
      </c>
      <c r="AR142" s="9">
        <f>IF(D142="","",ROUND(SUMIF('QL THI'!G:G,D142,'QL THI'!H:H),1))</f>
        <v>0</v>
      </c>
      <c r="AS142" s="9">
        <f>IF(D142="","",ROUND(SUMIF('QL THI'!E:E,D142,'QL THI'!F:F),1))</f>
        <v>0</v>
      </c>
      <c r="AT142" s="28">
        <f t="shared" si="28"/>
        <v>28.2</v>
      </c>
    </row>
    <row r="143" spans="1:46">
      <c r="A143" s="6">
        <f>IF(D143="","",SUBTOTAL(3,$D$5:D143))</f>
        <v>139</v>
      </c>
      <c r="B143" s="111" t="s">
        <v>559</v>
      </c>
      <c r="C143" s="112" t="s">
        <v>143</v>
      </c>
      <c r="D143" s="113" t="s">
        <v>214</v>
      </c>
      <c r="E143" s="7">
        <f>IF($D143="","",SUMIF('TK DETHI'!$A:$A,$D143,'TK DETHI'!$B:$B))</f>
        <v>0</v>
      </c>
      <c r="F143" s="7">
        <f>IF($D143="","",SUMIF('TK DETHI'!$C:$C,$D143,'TK DETHI'!$D:$D))</f>
        <v>4</v>
      </c>
      <c r="G143" s="7">
        <f>IF($D143="","",SUMIF('TK DETHI'!$E:$E,$D143,'TK DETHI'!$F:$F))</f>
        <v>0</v>
      </c>
      <c r="H143" s="7">
        <f>IF($D143="","",SUMIF('TK DETHI'!$G:$G,$D143,'TK DETHI'!$H:$H))</f>
        <v>0</v>
      </c>
      <c r="I143" s="7">
        <f>IF($D143="","",SUMIF('TK DETHI'!$I:$I,$D143,'TK DETHI'!$J:$J))</f>
        <v>0</v>
      </c>
      <c r="J143" s="7">
        <f>IF($D143="","",SUMIF('TK DETHI'!$K:$K,$D143,'TK DETHI'!$L:$L))</f>
        <v>0</v>
      </c>
      <c r="K143" s="7">
        <f>IF($D143="","",SUMIF('TK DETHI'!$M:$M,$D143,'TK DETHI'!$N:$N))</f>
        <v>0</v>
      </c>
      <c r="L143" s="7">
        <f>IF($D143="","",SUMIF('TK DETHI'!$O:$O,$D143,'TK DETHI'!$P:$P))</f>
        <v>0</v>
      </c>
      <c r="M143" s="27">
        <f t="shared" si="29"/>
        <v>6</v>
      </c>
      <c r="N143" s="8">
        <f>IF($D143="","",SUMIF('TK COITHI KTHP va Thi TN'!$A:$A,$D143,'TK COITHI KTHP va Thi TN'!$D:$D))</f>
        <v>5.0999999999999996</v>
      </c>
      <c r="O143" s="8">
        <f>IF($D143="","",SUMIF('TK COITHI KTHP va Thi TN'!$B:$B,$D143,'TK COITHI KTHP va Thi TN'!$D:$D))</f>
        <v>5.7</v>
      </c>
      <c r="P143" s="8">
        <f>IF($D143="","",SUMIF('TK COITHI KTHP va Thi TN'!$E:$E,$D143,'TK COITHI KTHP va Thi TN'!$H:$H))</f>
        <v>0</v>
      </c>
      <c r="Q143" s="8">
        <f>IF($D143="","",SUMIF('TK COITHI KTHP va Thi TN'!$F:$F,$D143,'TK COITHI KTHP va Thi TN'!$H:$H))</f>
        <v>0</v>
      </c>
      <c r="R143" s="28">
        <f t="shared" si="30"/>
        <v>10.8</v>
      </c>
      <c r="S143" s="8">
        <f>IF($D143="","",SUMIF('TK CHAMTHI'!$A:$A,$D143,'TK CHAMTHI'!$C:$C))</f>
        <v>0</v>
      </c>
      <c r="T143" s="8">
        <f>IF($D143="","",SUMIF('TK CHAMTHI'!$B:$B,$D143,'TK CHAMTHI'!$C:$C))</f>
        <v>0</v>
      </c>
      <c r="U143" s="8">
        <f>IF(D143="","",SUMIF('CHAM NV'!B:B,D143,'CHAM NV'!C:C))</f>
        <v>0</v>
      </c>
      <c r="V143" s="9">
        <f t="shared" si="31"/>
        <v>0</v>
      </c>
      <c r="W143" s="8">
        <f>IF($D143="","",SUMIF('TK CHAMTHI'!$D:$D,$D143,'TK CHAMTHI'!$F:$F))</f>
        <v>0</v>
      </c>
      <c r="X143" s="8">
        <f>IF($D143="","",SUMIF('TK CHAMTHI'!$E:$E,$D143,'TK CHAMTHI'!$F:$F))</f>
        <v>0</v>
      </c>
      <c r="Y143" s="8">
        <f>IF(D143="","",SUMIF('CHAM NV'!G:G,D143,'CHAM NV'!H:H))</f>
        <v>0</v>
      </c>
      <c r="Z143" s="9">
        <f t="shared" si="32"/>
        <v>0</v>
      </c>
      <c r="AA143" s="8">
        <f>IF($D143="","",SUMIF('TK CHAMTHI'!$G:$G,$D143,'TK CHAMTHI'!$I:$I))</f>
        <v>0</v>
      </c>
      <c r="AB143" s="8">
        <f>IF($D143="","",SUMIF('TK CHAMTHI'!$H:$H,$D143,'TK CHAMTHI'!$I:$I))</f>
        <v>0</v>
      </c>
      <c r="AC143" s="8">
        <f>IF(D143="","",SUMIF('CHAM NV'!E:E,D143,'CHAM NV'!F:F))</f>
        <v>0</v>
      </c>
      <c r="AD143" s="9">
        <f t="shared" si="33"/>
        <v>0</v>
      </c>
      <c r="AE143" s="8">
        <f>IF($D143="","",SUMIF('TK CHAMTHI'!$J:$J,$D143,'TK CHAMTHI'!$L:$L))</f>
        <v>0</v>
      </c>
      <c r="AF143" s="8">
        <f>IF($D143="","",SUMIF('TK CHAMTHI'!$K:$K,$D143,'TK CHAMTHI'!$L:$L))</f>
        <v>0</v>
      </c>
      <c r="AG143" s="8">
        <f>IF(D143="","",SUMIF('CHAM NV'!I:I,D143,'CHAM NV'!J:J))</f>
        <v>0</v>
      </c>
      <c r="AH143" s="9">
        <f t="shared" si="34"/>
        <v>0</v>
      </c>
      <c r="AI143" s="8">
        <f>IF($D143="","",SUMIF('TK CHAMTHI'!$M:$M,$D143,'TK CHAMTHI'!$O:$O))</f>
        <v>0</v>
      </c>
      <c r="AJ143" s="8">
        <f>IF($D143="","",SUMIF('TK CHAMTHI'!$N:$N,$D143,'TK CHAMTHI'!$O:$O))</f>
        <v>0</v>
      </c>
      <c r="AK143" s="9">
        <f t="shared" si="25"/>
        <v>0</v>
      </c>
      <c r="AL143" s="8">
        <f>IF($D143="","",SUMIF('TK CHAMTHI'!$P:$P,$D143,'TK CHAMTHI'!$R:$R))</f>
        <v>0</v>
      </c>
      <c r="AM143" s="8">
        <f>IF($D143="","",SUMIF('TK CHAMTHI'!$Q:$Q,$D143,'TK CHAMTHI'!$R:$R))</f>
        <v>0</v>
      </c>
      <c r="AN143" s="9">
        <f t="shared" si="26"/>
        <v>0</v>
      </c>
      <c r="AO143" s="8">
        <f>IF(D143="","",SUMIF('TK CHAMTHI'!S:S,D143,'TK CHAMTHI'!U:U))</f>
        <v>0</v>
      </c>
      <c r="AP143" s="8">
        <f>IF(D143="","",SUMIF('TK CHAMTHI'!T:T,D143,'TK CHAMTHI'!U:U))</f>
        <v>0</v>
      </c>
      <c r="AQ143" s="9">
        <f t="shared" si="27"/>
        <v>0</v>
      </c>
      <c r="AR143" s="9">
        <f>IF(D143="","",ROUND(SUMIF('QL THI'!G:G,D143,'QL THI'!H:H),1))</f>
        <v>0</v>
      </c>
      <c r="AS143" s="9">
        <f>IF(D143="","",ROUND(SUMIF('QL THI'!E:E,D143,'QL THI'!F:F),1))</f>
        <v>0.8</v>
      </c>
      <c r="AT143" s="28">
        <f t="shared" si="28"/>
        <v>17.600000000000001</v>
      </c>
    </row>
    <row r="144" spans="1:46">
      <c r="A144" s="6">
        <f>IF(D144="","",SUBTOTAL(3,$D$5:D144))</f>
        <v>140</v>
      </c>
      <c r="B144" s="111" t="s">
        <v>565</v>
      </c>
      <c r="C144" s="112" t="s">
        <v>143</v>
      </c>
      <c r="D144" s="113" t="s">
        <v>223</v>
      </c>
      <c r="E144" s="7">
        <f>IF($D144="","",SUMIF('TK DETHI'!$A:$A,$D144,'TK DETHI'!$B:$B))</f>
        <v>0</v>
      </c>
      <c r="F144" s="7">
        <f>IF($D144="","",SUMIF('TK DETHI'!$C:$C,$D144,'TK DETHI'!$D:$D))</f>
        <v>8</v>
      </c>
      <c r="G144" s="7">
        <f>IF($D144="","",SUMIF('TK DETHI'!$E:$E,$D144,'TK DETHI'!$F:$F))</f>
        <v>0</v>
      </c>
      <c r="H144" s="7">
        <f>IF($D144="","",SUMIF('TK DETHI'!$G:$G,$D144,'TK DETHI'!$H:$H))</f>
        <v>0</v>
      </c>
      <c r="I144" s="7">
        <f>IF($D144="","",SUMIF('TK DETHI'!$I:$I,$D144,'TK DETHI'!$J:$J))</f>
        <v>0</v>
      </c>
      <c r="J144" s="7">
        <f>IF($D144="","",SUMIF('TK DETHI'!$K:$K,$D144,'TK DETHI'!$L:$L))</f>
        <v>0</v>
      </c>
      <c r="K144" s="7">
        <f>IF($D144="","",SUMIF('TK DETHI'!$M:$M,$D144,'TK DETHI'!$N:$N))</f>
        <v>0</v>
      </c>
      <c r="L144" s="7">
        <f>IF($D144="","",SUMIF('TK DETHI'!$O:$O,$D144,'TK DETHI'!$P:$P))</f>
        <v>0</v>
      </c>
      <c r="M144" s="27">
        <f t="shared" si="29"/>
        <v>12</v>
      </c>
      <c r="N144" s="8">
        <f>IF($D144="","",SUMIF('TK COITHI KTHP va Thi TN'!$A:$A,$D144,'TK COITHI KTHP va Thi TN'!$D:$D))</f>
        <v>4.3500000000000005</v>
      </c>
      <c r="O144" s="8">
        <f>IF($D144="","",SUMIF('TK COITHI KTHP va Thi TN'!$B:$B,$D144,'TK COITHI KTHP va Thi TN'!$D:$D))</f>
        <v>3.6000000000000005</v>
      </c>
      <c r="P144" s="8">
        <f>IF($D144="","",SUMIF('TK COITHI KTHP va Thi TN'!$E:$E,$D144,'TK COITHI KTHP va Thi TN'!$H:$H))</f>
        <v>0</v>
      </c>
      <c r="Q144" s="8">
        <f>IF($D144="","",SUMIF('TK COITHI KTHP va Thi TN'!$F:$F,$D144,'TK COITHI KTHP va Thi TN'!$H:$H))</f>
        <v>0</v>
      </c>
      <c r="R144" s="28">
        <f t="shared" si="30"/>
        <v>7.9500000000000011</v>
      </c>
      <c r="S144" s="8">
        <f>IF($D144="","",SUMIF('TK CHAMTHI'!$A:$A,$D144,'TK CHAMTHI'!$C:$C))</f>
        <v>72</v>
      </c>
      <c r="T144" s="8">
        <f>IF($D144="","",SUMIF('TK CHAMTHI'!$B:$B,$D144,'TK CHAMTHI'!$C:$C))</f>
        <v>0</v>
      </c>
      <c r="U144" s="8">
        <f>IF(D144="","",SUMIF('CHAM NV'!B:B,D144,'CHAM NV'!C:C))</f>
        <v>0</v>
      </c>
      <c r="V144" s="9">
        <f t="shared" si="31"/>
        <v>7.2</v>
      </c>
      <c r="W144" s="8">
        <f>IF($D144="","",SUMIF('TK CHAMTHI'!$D:$D,$D144,'TK CHAMTHI'!$F:$F))</f>
        <v>0</v>
      </c>
      <c r="X144" s="8">
        <f>IF($D144="","",SUMIF('TK CHAMTHI'!$E:$E,$D144,'TK CHAMTHI'!$F:$F))</f>
        <v>0</v>
      </c>
      <c r="Y144" s="8">
        <f>IF(D144="","",SUMIF('CHAM NV'!G:G,D144,'CHAM NV'!H:H))</f>
        <v>0</v>
      </c>
      <c r="Z144" s="9">
        <f t="shared" si="32"/>
        <v>0</v>
      </c>
      <c r="AA144" s="8">
        <f>IF($D144="","",SUMIF('TK CHAMTHI'!$G:$G,$D144,'TK CHAMTHI'!$I:$I))</f>
        <v>0</v>
      </c>
      <c r="AB144" s="8">
        <f>IF($D144="","",SUMIF('TK CHAMTHI'!$H:$H,$D144,'TK CHAMTHI'!$I:$I))</f>
        <v>0</v>
      </c>
      <c r="AC144" s="8">
        <f>IF(D144="","",SUMIF('CHAM NV'!E:E,D144,'CHAM NV'!F:F))</f>
        <v>0</v>
      </c>
      <c r="AD144" s="9">
        <f t="shared" si="33"/>
        <v>0</v>
      </c>
      <c r="AE144" s="8">
        <f>IF($D144="","",SUMIF('TK CHAMTHI'!$J:$J,$D144,'TK CHAMTHI'!$L:$L))</f>
        <v>0</v>
      </c>
      <c r="AF144" s="8">
        <f>IF($D144="","",SUMIF('TK CHAMTHI'!$K:$K,$D144,'TK CHAMTHI'!$L:$L))</f>
        <v>0</v>
      </c>
      <c r="AG144" s="8">
        <f>IF(D144="","",SUMIF('CHAM NV'!I:I,D144,'CHAM NV'!J:J))</f>
        <v>0</v>
      </c>
      <c r="AH144" s="9">
        <f t="shared" si="34"/>
        <v>0</v>
      </c>
      <c r="AI144" s="8">
        <f>IF($D144="","",SUMIF('TK CHAMTHI'!$M:$M,$D144,'TK CHAMTHI'!$O:$O))</f>
        <v>0</v>
      </c>
      <c r="AJ144" s="8">
        <f>IF($D144="","",SUMIF('TK CHAMTHI'!$N:$N,$D144,'TK CHAMTHI'!$O:$O))</f>
        <v>0</v>
      </c>
      <c r="AK144" s="9">
        <f t="shared" si="25"/>
        <v>0</v>
      </c>
      <c r="AL144" s="8">
        <f>IF($D144="","",SUMIF('TK CHAMTHI'!$P:$P,$D144,'TK CHAMTHI'!$R:$R))</f>
        <v>0</v>
      </c>
      <c r="AM144" s="8">
        <f>IF($D144="","",SUMIF('TK CHAMTHI'!$Q:$Q,$D144,'TK CHAMTHI'!$R:$R))</f>
        <v>0</v>
      </c>
      <c r="AN144" s="9">
        <f t="shared" si="26"/>
        <v>0</v>
      </c>
      <c r="AO144" s="8">
        <f>IF(D144="","",SUMIF('TK CHAMTHI'!S:S,D144,'TK CHAMTHI'!U:U))</f>
        <v>0</v>
      </c>
      <c r="AP144" s="8">
        <f>IF(D144="","",SUMIF('TK CHAMTHI'!T:T,D144,'TK CHAMTHI'!U:U))</f>
        <v>0</v>
      </c>
      <c r="AQ144" s="9">
        <f t="shared" si="27"/>
        <v>0</v>
      </c>
      <c r="AR144" s="9">
        <f>IF(D144="","",ROUND(SUMIF('QL THI'!G:G,D144,'QL THI'!H:H),1))</f>
        <v>0</v>
      </c>
      <c r="AS144" s="9">
        <f>IF(D144="","",ROUND(SUMIF('QL THI'!E:E,D144,'QL THI'!F:F),1))</f>
        <v>0</v>
      </c>
      <c r="AT144" s="28">
        <f t="shared" si="28"/>
        <v>27.2</v>
      </c>
    </row>
    <row r="145" spans="1:46">
      <c r="A145" s="6">
        <f>IF(D145="","",SUBTOTAL(3,$D$5:D145))</f>
        <v>141</v>
      </c>
      <c r="B145" s="111" t="s">
        <v>566</v>
      </c>
      <c r="C145" s="112" t="s">
        <v>143</v>
      </c>
      <c r="D145" s="113" t="s">
        <v>230</v>
      </c>
      <c r="E145" s="7">
        <f>IF($D145="","",SUMIF('TK DETHI'!$A:$A,$D145,'TK DETHI'!$B:$B))</f>
        <v>0</v>
      </c>
      <c r="F145" s="7">
        <f>IF($D145="","",SUMIF('TK DETHI'!$C:$C,$D145,'TK DETHI'!$D:$D))</f>
        <v>8</v>
      </c>
      <c r="G145" s="7">
        <f>IF($D145="","",SUMIF('TK DETHI'!$E:$E,$D145,'TK DETHI'!$F:$F))</f>
        <v>0</v>
      </c>
      <c r="H145" s="7">
        <f>IF($D145="","",SUMIF('TK DETHI'!$G:$G,$D145,'TK DETHI'!$H:$H))</f>
        <v>0</v>
      </c>
      <c r="I145" s="7">
        <f>IF($D145="","",SUMIF('TK DETHI'!$I:$I,$D145,'TK DETHI'!$J:$J))</f>
        <v>0</v>
      </c>
      <c r="J145" s="7">
        <f>IF($D145="","",SUMIF('TK DETHI'!$K:$K,$D145,'TK DETHI'!$L:$L))</f>
        <v>0</v>
      </c>
      <c r="K145" s="7">
        <f>IF($D145="","",SUMIF('TK DETHI'!$M:$M,$D145,'TK DETHI'!$N:$N))</f>
        <v>0</v>
      </c>
      <c r="L145" s="7">
        <f>IF($D145="","",SUMIF('TK DETHI'!$O:$O,$D145,'TK DETHI'!$P:$P))</f>
        <v>0</v>
      </c>
      <c r="M145" s="27">
        <f t="shared" si="29"/>
        <v>12</v>
      </c>
      <c r="N145" s="8">
        <f>IF($D145="","",SUMIF('TK COITHI KTHP va Thi TN'!$A:$A,$D145,'TK COITHI KTHP va Thi TN'!$D:$D))</f>
        <v>5.25</v>
      </c>
      <c r="O145" s="8">
        <f>IF($D145="","",SUMIF('TK COITHI KTHP va Thi TN'!$B:$B,$D145,'TK COITHI KTHP va Thi TN'!$D:$D))</f>
        <v>5.0999999999999996</v>
      </c>
      <c r="P145" s="8">
        <f>IF($D145="","",SUMIF('TK COITHI KTHP va Thi TN'!$E:$E,$D145,'TK COITHI KTHP va Thi TN'!$H:$H))</f>
        <v>0</v>
      </c>
      <c r="Q145" s="8">
        <f>IF($D145="","",SUMIF('TK COITHI KTHP va Thi TN'!$F:$F,$D145,'TK COITHI KTHP va Thi TN'!$H:$H))</f>
        <v>0</v>
      </c>
      <c r="R145" s="28">
        <f t="shared" si="30"/>
        <v>10.35</v>
      </c>
      <c r="S145" s="8">
        <f>IF($D145="","",SUMIF('TK CHAMTHI'!$A:$A,$D145,'TK CHAMTHI'!$C:$C))</f>
        <v>0</v>
      </c>
      <c r="T145" s="8">
        <f>IF($D145="","",SUMIF('TK CHAMTHI'!$B:$B,$D145,'TK CHAMTHI'!$C:$C))</f>
        <v>0</v>
      </c>
      <c r="U145" s="8">
        <f>IF(D145="","",SUMIF('CHAM NV'!B:B,D145,'CHAM NV'!C:C))</f>
        <v>0</v>
      </c>
      <c r="V145" s="9">
        <f t="shared" si="31"/>
        <v>0</v>
      </c>
      <c r="W145" s="8">
        <f>IF($D145="","",SUMIF('TK CHAMTHI'!$D:$D,$D145,'TK CHAMTHI'!$F:$F))</f>
        <v>0</v>
      </c>
      <c r="X145" s="8">
        <f>IF($D145="","",SUMIF('TK CHAMTHI'!$E:$E,$D145,'TK CHAMTHI'!$F:$F))</f>
        <v>0</v>
      </c>
      <c r="Y145" s="8">
        <f>IF(D145="","",SUMIF('CHAM NV'!G:G,D145,'CHAM NV'!H:H))</f>
        <v>0</v>
      </c>
      <c r="Z145" s="9">
        <f t="shared" si="32"/>
        <v>0</v>
      </c>
      <c r="AA145" s="8">
        <f>IF($D145="","",SUMIF('TK CHAMTHI'!$G:$G,$D145,'TK CHAMTHI'!$I:$I))</f>
        <v>0</v>
      </c>
      <c r="AB145" s="8">
        <f>IF($D145="","",SUMIF('TK CHAMTHI'!$H:$H,$D145,'TK CHAMTHI'!$I:$I))</f>
        <v>0</v>
      </c>
      <c r="AC145" s="8">
        <f>IF(D145="","",SUMIF('CHAM NV'!E:E,D145,'CHAM NV'!F:F))</f>
        <v>0</v>
      </c>
      <c r="AD145" s="9">
        <f t="shared" si="33"/>
        <v>0</v>
      </c>
      <c r="AE145" s="8">
        <f>IF($D145="","",SUMIF('TK CHAMTHI'!$J:$J,$D145,'TK CHAMTHI'!$L:$L))</f>
        <v>0</v>
      </c>
      <c r="AF145" s="8">
        <f>IF($D145="","",SUMIF('TK CHAMTHI'!$K:$K,$D145,'TK CHAMTHI'!$L:$L))</f>
        <v>0</v>
      </c>
      <c r="AG145" s="8">
        <f>IF(D145="","",SUMIF('CHAM NV'!I:I,D145,'CHAM NV'!J:J))</f>
        <v>0</v>
      </c>
      <c r="AH145" s="9">
        <f t="shared" si="34"/>
        <v>0</v>
      </c>
      <c r="AI145" s="8">
        <f>IF($D145="","",SUMIF('TK CHAMTHI'!$M:$M,$D145,'TK CHAMTHI'!$O:$O))</f>
        <v>0</v>
      </c>
      <c r="AJ145" s="8">
        <f>IF($D145="","",SUMIF('TK CHAMTHI'!$N:$N,$D145,'TK CHAMTHI'!$O:$O))</f>
        <v>0</v>
      </c>
      <c r="AK145" s="9">
        <f t="shared" si="25"/>
        <v>0</v>
      </c>
      <c r="AL145" s="8">
        <f>IF($D145="","",SUMIF('TK CHAMTHI'!$P:$P,$D145,'TK CHAMTHI'!$R:$R))</f>
        <v>0</v>
      </c>
      <c r="AM145" s="8">
        <f>IF($D145="","",SUMIF('TK CHAMTHI'!$Q:$Q,$D145,'TK CHAMTHI'!$R:$R))</f>
        <v>0</v>
      </c>
      <c r="AN145" s="9">
        <f t="shared" si="26"/>
        <v>0</v>
      </c>
      <c r="AO145" s="8">
        <f>IF(D145="","",SUMIF('TK CHAMTHI'!S:S,D145,'TK CHAMTHI'!U:U))</f>
        <v>0</v>
      </c>
      <c r="AP145" s="8">
        <f>IF(D145="","",SUMIF('TK CHAMTHI'!T:T,D145,'TK CHAMTHI'!U:U))</f>
        <v>0</v>
      </c>
      <c r="AQ145" s="9">
        <f t="shared" si="27"/>
        <v>0</v>
      </c>
      <c r="AR145" s="9">
        <f>IF(D145="","",ROUND(SUMIF('QL THI'!G:G,D145,'QL THI'!H:H),1))</f>
        <v>0</v>
      </c>
      <c r="AS145" s="9">
        <f>IF(D145="","",ROUND(SUMIF('QL THI'!E:E,D145,'QL THI'!F:F),1))</f>
        <v>0</v>
      </c>
      <c r="AT145" s="28">
        <f t="shared" si="28"/>
        <v>22.4</v>
      </c>
    </row>
    <row r="146" spans="1:46">
      <c r="A146" s="6">
        <f>IF(D146="","",SUBTOTAL(3,$D$5:D146))</f>
        <v>142</v>
      </c>
      <c r="B146" s="111" t="s">
        <v>545</v>
      </c>
      <c r="C146" s="112" t="s">
        <v>143</v>
      </c>
      <c r="D146" s="113" t="s">
        <v>866</v>
      </c>
      <c r="E146" s="7">
        <f>IF($D146="","",SUMIF('TK DETHI'!$A:$A,$D146,'TK DETHI'!$B:$B))</f>
        <v>0</v>
      </c>
      <c r="F146" s="7">
        <f>IF($D146="","",SUMIF('TK DETHI'!$C:$C,$D146,'TK DETHI'!$D:$D))</f>
        <v>0</v>
      </c>
      <c r="G146" s="7">
        <f>IF($D146="","",SUMIF('TK DETHI'!$E:$E,$D146,'TK DETHI'!$F:$F))</f>
        <v>0</v>
      </c>
      <c r="H146" s="7">
        <f>IF($D146="","",SUMIF('TK DETHI'!$G:$G,$D146,'TK DETHI'!$H:$H))</f>
        <v>0</v>
      </c>
      <c r="I146" s="7">
        <f>IF($D146="","",SUMIF('TK DETHI'!$I:$I,$D146,'TK DETHI'!$J:$J))</f>
        <v>0</v>
      </c>
      <c r="J146" s="7">
        <f>IF($D146="","",SUMIF('TK DETHI'!$K:$K,$D146,'TK DETHI'!$L:$L))</f>
        <v>0</v>
      </c>
      <c r="K146" s="7">
        <f>IF($D146="","",SUMIF('TK DETHI'!$M:$M,$D146,'TK DETHI'!$N:$N))</f>
        <v>0</v>
      </c>
      <c r="L146" s="7">
        <f>IF($D146="","",SUMIF('TK DETHI'!$O:$O,$D146,'TK DETHI'!$P:$P))</f>
        <v>0</v>
      </c>
      <c r="M146" s="27">
        <f t="shared" si="29"/>
        <v>0</v>
      </c>
      <c r="N146" s="8">
        <f>IF($D146="","",SUMIF('TK COITHI KTHP va Thi TN'!$A:$A,$D146,'TK COITHI KTHP va Thi TN'!$D:$D))</f>
        <v>2.85</v>
      </c>
      <c r="O146" s="8">
        <f>IF($D146="","",SUMIF('TK COITHI KTHP va Thi TN'!$B:$B,$D146,'TK COITHI KTHP va Thi TN'!$D:$D))</f>
        <v>2.85</v>
      </c>
      <c r="P146" s="8">
        <f>IF($D146="","",SUMIF('TK COITHI KTHP va Thi TN'!$E:$E,$D146,'TK COITHI KTHP va Thi TN'!$H:$H))</f>
        <v>0</v>
      </c>
      <c r="Q146" s="8">
        <f>IF($D146="","",SUMIF('TK COITHI KTHP va Thi TN'!$F:$F,$D146,'TK COITHI KTHP va Thi TN'!$H:$H))</f>
        <v>0</v>
      </c>
      <c r="R146" s="28">
        <f t="shared" si="30"/>
        <v>5.7</v>
      </c>
      <c r="S146" s="8">
        <f>IF($D146="","",SUMIF('TK CHAMTHI'!$A:$A,$D146,'TK CHAMTHI'!$C:$C))</f>
        <v>0</v>
      </c>
      <c r="T146" s="8">
        <f>IF($D146="","",SUMIF('TK CHAMTHI'!$B:$B,$D146,'TK CHAMTHI'!$C:$C))</f>
        <v>0</v>
      </c>
      <c r="U146" s="8">
        <f>IF(D146="","",SUMIF('CHAM NV'!B:B,D146,'CHAM NV'!C:C))</f>
        <v>0</v>
      </c>
      <c r="V146" s="9">
        <f t="shared" si="31"/>
        <v>0</v>
      </c>
      <c r="W146" s="8">
        <f>IF($D146="","",SUMIF('TK CHAMTHI'!$D:$D,$D146,'TK CHAMTHI'!$F:$F))</f>
        <v>0</v>
      </c>
      <c r="X146" s="8">
        <f>IF($D146="","",SUMIF('TK CHAMTHI'!$E:$E,$D146,'TK CHAMTHI'!$F:$F))</f>
        <v>0</v>
      </c>
      <c r="Y146" s="8">
        <f>IF(D146="","",SUMIF('CHAM NV'!G:G,D146,'CHAM NV'!H:H))</f>
        <v>0</v>
      </c>
      <c r="Z146" s="9">
        <f t="shared" si="32"/>
        <v>0</v>
      </c>
      <c r="AA146" s="8">
        <f>IF($D146="","",SUMIF('TK CHAMTHI'!$G:$G,$D146,'TK CHAMTHI'!$I:$I))</f>
        <v>0</v>
      </c>
      <c r="AB146" s="8">
        <f>IF($D146="","",SUMIF('TK CHAMTHI'!$H:$H,$D146,'TK CHAMTHI'!$I:$I))</f>
        <v>0</v>
      </c>
      <c r="AC146" s="8">
        <f>IF(D146="","",SUMIF('CHAM NV'!E:E,D146,'CHAM NV'!F:F))</f>
        <v>0</v>
      </c>
      <c r="AD146" s="9">
        <f t="shared" si="33"/>
        <v>0</v>
      </c>
      <c r="AE146" s="8">
        <f>IF($D146="","",SUMIF('TK CHAMTHI'!$J:$J,$D146,'TK CHAMTHI'!$L:$L))</f>
        <v>0</v>
      </c>
      <c r="AF146" s="8">
        <f>IF($D146="","",SUMIF('TK CHAMTHI'!$K:$K,$D146,'TK CHAMTHI'!$L:$L))</f>
        <v>0</v>
      </c>
      <c r="AG146" s="8">
        <f>IF(D146="","",SUMIF('CHAM NV'!I:I,D146,'CHAM NV'!J:J))</f>
        <v>0</v>
      </c>
      <c r="AH146" s="9">
        <f t="shared" si="34"/>
        <v>0</v>
      </c>
      <c r="AI146" s="8">
        <f>IF($D146="","",SUMIF('TK CHAMTHI'!$M:$M,$D146,'TK CHAMTHI'!$O:$O))</f>
        <v>0</v>
      </c>
      <c r="AJ146" s="8">
        <f>IF($D146="","",SUMIF('TK CHAMTHI'!$N:$N,$D146,'TK CHAMTHI'!$O:$O))</f>
        <v>0</v>
      </c>
      <c r="AK146" s="9">
        <f t="shared" si="25"/>
        <v>0</v>
      </c>
      <c r="AL146" s="8">
        <f>IF($D146="","",SUMIF('TK CHAMTHI'!$P:$P,$D146,'TK CHAMTHI'!$R:$R))</f>
        <v>0</v>
      </c>
      <c r="AM146" s="8">
        <f>IF($D146="","",SUMIF('TK CHAMTHI'!$Q:$Q,$D146,'TK CHAMTHI'!$R:$R))</f>
        <v>0</v>
      </c>
      <c r="AN146" s="9">
        <f t="shared" si="26"/>
        <v>0</v>
      </c>
      <c r="AO146" s="8">
        <f>IF(D146="","",SUMIF('TK CHAMTHI'!S:S,D146,'TK CHAMTHI'!U:U))</f>
        <v>0</v>
      </c>
      <c r="AP146" s="8">
        <f>IF(D146="","",SUMIF('TK CHAMTHI'!T:T,D146,'TK CHAMTHI'!U:U))</f>
        <v>0</v>
      </c>
      <c r="AQ146" s="9">
        <f t="shared" si="27"/>
        <v>0</v>
      </c>
      <c r="AR146" s="9">
        <f>IF(D146="","",ROUND(SUMIF('QL THI'!G:G,D146,'QL THI'!H:H),1))</f>
        <v>0</v>
      </c>
      <c r="AS146" s="9">
        <f>IF(D146="","",ROUND(SUMIF('QL THI'!E:E,D146,'QL THI'!F:F),1))</f>
        <v>0</v>
      </c>
      <c r="AT146" s="28">
        <f t="shared" si="28"/>
        <v>5.7</v>
      </c>
    </row>
    <row r="147" spans="1:46">
      <c r="A147" s="6">
        <f>IF(D147="","",SUBTOTAL(3,$D$5:D147))</f>
        <v>143</v>
      </c>
      <c r="B147" s="111" t="s">
        <v>564</v>
      </c>
      <c r="C147" s="112" t="s">
        <v>143</v>
      </c>
      <c r="D147" s="113" t="s">
        <v>222</v>
      </c>
      <c r="E147" s="7">
        <f>IF($D147="","",SUMIF('TK DETHI'!$A:$A,$D147,'TK DETHI'!$B:$B))</f>
        <v>0</v>
      </c>
      <c r="F147" s="7">
        <f>IF($D147="","",SUMIF('TK DETHI'!$C:$C,$D147,'TK DETHI'!$D:$D))</f>
        <v>0</v>
      </c>
      <c r="G147" s="7">
        <f>IF($D147="","",SUMIF('TK DETHI'!$E:$E,$D147,'TK DETHI'!$F:$F))</f>
        <v>0</v>
      </c>
      <c r="H147" s="7">
        <f>IF($D147="","",SUMIF('TK DETHI'!$G:$G,$D147,'TK DETHI'!$H:$H))</f>
        <v>0</v>
      </c>
      <c r="I147" s="7">
        <f>IF($D147="","",SUMIF('TK DETHI'!$I:$I,$D147,'TK DETHI'!$J:$J))</f>
        <v>0</v>
      </c>
      <c r="J147" s="7">
        <f>IF($D147="","",SUMIF('TK DETHI'!$K:$K,$D147,'TK DETHI'!$L:$L))</f>
        <v>0</v>
      </c>
      <c r="K147" s="7">
        <f>IF($D147="","",SUMIF('TK DETHI'!$M:$M,$D147,'TK DETHI'!$N:$N))</f>
        <v>0</v>
      </c>
      <c r="L147" s="7">
        <f>IF($D147="","",SUMIF('TK DETHI'!$O:$O,$D147,'TK DETHI'!$P:$P))</f>
        <v>0</v>
      </c>
      <c r="M147" s="27">
        <f t="shared" si="29"/>
        <v>0</v>
      </c>
      <c r="N147" s="8">
        <f>IF($D147="","",SUMIF('TK COITHI KTHP va Thi TN'!$A:$A,$D147,'TK COITHI KTHP va Thi TN'!$D:$D))</f>
        <v>5.7</v>
      </c>
      <c r="O147" s="8">
        <f>IF($D147="","",SUMIF('TK COITHI KTHP va Thi TN'!$B:$B,$D147,'TK COITHI KTHP va Thi TN'!$D:$D))</f>
        <v>7.1999999999999993</v>
      </c>
      <c r="P147" s="8">
        <f>IF($D147="","",SUMIF('TK COITHI KTHP va Thi TN'!$E:$E,$D147,'TK COITHI KTHP va Thi TN'!$H:$H))</f>
        <v>0</v>
      </c>
      <c r="Q147" s="8">
        <f>IF($D147="","",SUMIF('TK COITHI KTHP va Thi TN'!$F:$F,$D147,'TK COITHI KTHP va Thi TN'!$H:$H))</f>
        <v>0</v>
      </c>
      <c r="R147" s="28">
        <f t="shared" si="30"/>
        <v>12.899999999999999</v>
      </c>
      <c r="S147" s="8">
        <f>IF($D147="","",SUMIF('TK CHAMTHI'!$A:$A,$D147,'TK CHAMTHI'!$C:$C))</f>
        <v>0</v>
      </c>
      <c r="T147" s="8">
        <f>IF($D147="","",SUMIF('TK CHAMTHI'!$B:$B,$D147,'TK CHAMTHI'!$C:$C))</f>
        <v>0</v>
      </c>
      <c r="U147" s="8">
        <f>IF(D147="","",SUMIF('CHAM NV'!B:B,D147,'CHAM NV'!C:C))</f>
        <v>0</v>
      </c>
      <c r="V147" s="9">
        <f t="shared" si="31"/>
        <v>0</v>
      </c>
      <c r="W147" s="8">
        <f>IF($D147="","",SUMIF('TK CHAMTHI'!$D:$D,$D147,'TK CHAMTHI'!$F:$F))</f>
        <v>0</v>
      </c>
      <c r="X147" s="8">
        <f>IF($D147="","",SUMIF('TK CHAMTHI'!$E:$E,$D147,'TK CHAMTHI'!$F:$F))</f>
        <v>0</v>
      </c>
      <c r="Y147" s="8">
        <f>IF(D147="","",SUMIF('CHAM NV'!G:G,D147,'CHAM NV'!H:H))</f>
        <v>0</v>
      </c>
      <c r="Z147" s="9">
        <f t="shared" si="32"/>
        <v>0</v>
      </c>
      <c r="AA147" s="8">
        <f>IF($D147="","",SUMIF('TK CHAMTHI'!$G:$G,$D147,'TK CHAMTHI'!$I:$I))</f>
        <v>0</v>
      </c>
      <c r="AB147" s="8">
        <f>IF($D147="","",SUMIF('TK CHAMTHI'!$H:$H,$D147,'TK CHAMTHI'!$I:$I))</f>
        <v>0</v>
      </c>
      <c r="AC147" s="8">
        <f>IF(D147="","",SUMIF('CHAM NV'!E:E,D147,'CHAM NV'!F:F))</f>
        <v>0</v>
      </c>
      <c r="AD147" s="9">
        <f t="shared" si="33"/>
        <v>0</v>
      </c>
      <c r="AE147" s="8">
        <f>IF($D147="","",SUMIF('TK CHAMTHI'!$J:$J,$D147,'TK CHAMTHI'!$L:$L))</f>
        <v>0</v>
      </c>
      <c r="AF147" s="8">
        <f>IF($D147="","",SUMIF('TK CHAMTHI'!$K:$K,$D147,'TK CHAMTHI'!$L:$L))</f>
        <v>0</v>
      </c>
      <c r="AG147" s="8">
        <f>IF(D147="","",SUMIF('CHAM NV'!I:I,D147,'CHAM NV'!J:J))</f>
        <v>0</v>
      </c>
      <c r="AH147" s="9">
        <f t="shared" si="34"/>
        <v>0</v>
      </c>
      <c r="AI147" s="8">
        <f>IF($D147="","",SUMIF('TK CHAMTHI'!$M:$M,$D147,'TK CHAMTHI'!$O:$O))</f>
        <v>0</v>
      </c>
      <c r="AJ147" s="8">
        <f>IF($D147="","",SUMIF('TK CHAMTHI'!$N:$N,$D147,'TK CHAMTHI'!$O:$O))</f>
        <v>0</v>
      </c>
      <c r="AK147" s="9">
        <f t="shared" si="25"/>
        <v>0</v>
      </c>
      <c r="AL147" s="8">
        <f>IF($D147="","",SUMIF('TK CHAMTHI'!$P:$P,$D147,'TK CHAMTHI'!$R:$R))</f>
        <v>0</v>
      </c>
      <c r="AM147" s="8">
        <f>IF($D147="","",SUMIF('TK CHAMTHI'!$Q:$Q,$D147,'TK CHAMTHI'!$R:$R))</f>
        <v>0</v>
      </c>
      <c r="AN147" s="9">
        <f t="shared" si="26"/>
        <v>0</v>
      </c>
      <c r="AO147" s="8">
        <f>IF(D147="","",SUMIF('TK CHAMTHI'!S:S,D147,'TK CHAMTHI'!U:U))</f>
        <v>0</v>
      </c>
      <c r="AP147" s="8">
        <f>IF(D147="","",SUMIF('TK CHAMTHI'!T:T,D147,'TK CHAMTHI'!U:U))</f>
        <v>0</v>
      </c>
      <c r="AQ147" s="9">
        <f t="shared" si="27"/>
        <v>0</v>
      </c>
      <c r="AR147" s="9">
        <f>IF(D147="","",ROUND(SUMIF('QL THI'!G:G,D147,'QL THI'!H:H),1))</f>
        <v>0</v>
      </c>
      <c r="AS147" s="9">
        <f>IF(D147="","",ROUND(SUMIF('QL THI'!E:E,D147,'QL THI'!F:F),1))</f>
        <v>0</v>
      </c>
      <c r="AT147" s="28">
        <f t="shared" si="28"/>
        <v>12.9</v>
      </c>
    </row>
    <row r="148" spans="1:46">
      <c r="A148" s="6">
        <f>IF(D148="","",SUBTOTAL(3,$D$5:D148))</f>
        <v>144</v>
      </c>
      <c r="B148" s="111" t="s">
        <v>546</v>
      </c>
      <c r="C148" s="112" t="s">
        <v>143</v>
      </c>
      <c r="D148" s="113" t="s">
        <v>346</v>
      </c>
      <c r="E148" s="7">
        <f>IF($D148="","",SUMIF('TK DETHI'!$A:$A,$D148,'TK DETHI'!$B:$B))</f>
        <v>0</v>
      </c>
      <c r="F148" s="7">
        <f>IF($D148="","",SUMIF('TK DETHI'!$C:$C,$D148,'TK DETHI'!$D:$D))</f>
        <v>2</v>
      </c>
      <c r="G148" s="7">
        <f>IF($D148="","",SUMIF('TK DETHI'!$E:$E,$D148,'TK DETHI'!$F:$F))</f>
        <v>0</v>
      </c>
      <c r="H148" s="7">
        <f>IF($D148="","",SUMIF('TK DETHI'!$G:$G,$D148,'TK DETHI'!$H:$H))</f>
        <v>0</v>
      </c>
      <c r="I148" s="7">
        <f>IF($D148="","",SUMIF('TK DETHI'!$I:$I,$D148,'TK DETHI'!$J:$J))</f>
        <v>0</v>
      </c>
      <c r="J148" s="7">
        <f>IF($D148="","",SUMIF('TK DETHI'!$K:$K,$D148,'TK DETHI'!$L:$L))</f>
        <v>0</v>
      </c>
      <c r="K148" s="7">
        <f>IF($D148="","",SUMIF('TK DETHI'!$M:$M,$D148,'TK DETHI'!$N:$N))</f>
        <v>0</v>
      </c>
      <c r="L148" s="7">
        <f>IF($D148="","",SUMIF('TK DETHI'!$O:$O,$D148,'TK DETHI'!$P:$P))</f>
        <v>0</v>
      </c>
      <c r="M148" s="27">
        <f t="shared" si="29"/>
        <v>3</v>
      </c>
      <c r="N148" s="8">
        <f>IF($D148="","",SUMIF('TK COITHI KTHP va Thi TN'!$A:$A,$D148,'TK COITHI KTHP va Thi TN'!$D:$D))</f>
        <v>3.6</v>
      </c>
      <c r="O148" s="8">
        <f>IF($D148="","",SUMIF('TK COITHI KTHP va Thi TN'!$B:$B,$D148,'TK COITHI KTHP va Thi TN'!$D:$D))</f>
        <v>3.7500000000000004</v>
      </c>
      <c r="P148" s="8">
        <f>IF($D148="","",SUMIF('TK COITHI KTHP va Thi TN'!$E:$E,$D148,'TK COITHI KTHP va Thi TN'!$H:$H))</f>
        <v>0</v>
      </c>
      <c r="Q148" s="8">
        <f>IF($D148="","",SUMIF('TK COITHI KTHP va Thi TN'!$F:$F,$D148,'TK COITHI KTHP va Thi TN'!$H:$H))</f>
        <v>0</v>
      </c>
      <c r="R148" s="28">
        <f t="shared" si="30"/>
        <v>7.3500000000000005</v>
      </c>
      <c r="S148" s="8">
        <f>IF($D148="","",SUMIF('TK CHAMTHI'!$A:$A,$D148,'TK CHAMTHI'!$C:$C))</f>
        <v>0</v>
      </c>
      <c r="T148" s="8">
        <f>IF($D148="","",SUMIF('TK CHAMTHI'!$B:$B,$D148,'TK CHAMTHI'!$C:$C))</f>
        <v>0</v>
      </c>
      <c r="U148" s="8">
        <f>IF(D148="","",SUMIF('CHAM NV'!B:B,D148,'CHAM NV'!C:C))</f>
        <v>0</v>
      </c>
      <c r="V148" s="9">
        <f t="shared" si="31"/>
        <v>0</v>
      </c>
      <c r="W148" s="8">
        <f>IF($D148="","",SUMIF('TK CHAMTHI'!$D:$D,$D148,'TK CHAMTHI'!$F:$F))</f>
        <v>0</v>
      </c>
      <c r="X148" s="8">
        <f>IF($D148="","",SUMIF('TK CHAMTHI'!$E:$E,$D148,'TK CHAMTHI'!$F:$F))</f>
        <v>0</v>
      </c>
      <c r="Y148" s="8">
        <f>IF(D148="","",SUMIF('CHAM NV'!G:G,D148,'CHAM NV'!H:H))</f>
        <v>0</v>
      </c>
      <c r="Z148" s="9">
        <f t="shared" si="32"/>
        <v>0</v>
      </c>
      <c r="AA148" s="8">
        <f>IF($D148="","",SUMIF('TK CHAMTHI'!$G:$G,$D148,'TK CHAMTHI'!$I:$I))</f>
        <v>0</v>
      </c>
      <c r="AB148" s="8">
        <f>IF($D148="","",SUMIF('TK CHAMTHI'!$H:$H,$D148,'TK CHAMTHI'!$I:$I))</f>
        <v>0</v>
      </c>
      <c r="AC148" s="8">
        <f>IF(D148="","",SUMIF('CHAM NV'!E:E,D148,'CHAM NV'!F:F))</f>
        <v>0</v>
      </c>
      <c r="AD148" s="9">
        <f t="shared" si="33"/>
        <v>0</v>
      </c>
      <c r="AE148" s="8">
        <f>IF($D148="","",SUMIF('TK CHAMTHI'!$J:$J,$D148,'TK CHAMTHI'!$L:$L))</f>
        <v>0</v>
      </c>
      <c r="AF148" s="8">
        <f>IF($D148="","",SUMIF('TK CHAMTHI'!$K:$K,$D148,'TK CHAMTHI'!$L:$L))</f>
        <v>0</v>
      </c>
      <c r="AG148" s="8">
        <f>IF(D148="","",SUMIF('CHAM NV'!I:I,D148,'CHAM NV'!J:J))</f>
        <v>0</v>
      </c>
      <c r="AH148" s="9">
        <f t="shared" si="34"/>
        <v>0</v>
      </c>
      <c r="AI148" s="8">
        <f>IF($D148="","",SUMIF('TK CHAMTHI'!$M:$M,$D148,'TK CHAMTHI'!$O:$O))</f>
        <v>0</v>
      </c>
      <c r="AJ148" s="8">
        <f>IF($D148="","",SUMIF('TK CHAMTHI'!$N:$N,$D148,'TK CHAMTHI'!$O:$O))</f>
        <v>0</v>
      </c>
      <c r="AK148" s="9">
        <f t="shared" si="25"/>
        <v>0</v>
      </c>
      <c r="AL148" s="8">
        <f>IF($D148="","",SUMIF('TK CHAMTHI'!$P:$P,$D148,'TK CHAMTHI'!$R:$R))</f>
        <v>0</v>
      </c>
      <c r="AM148" s="8">
        <f>IF($D148="","",SUMIF('TK CHAMTHI'!$Q:$Q,$D148,'TK CHAMTHI'!$R:$R))</f>
        <v>0</v>
      </c>
      <c r="AN148" s="9">
        <f t="shared" si="26"/>
        <v>0</v>
      </c>
      <c r="AO148" s="8">
        <f>IF(D148="","",SUMIF('TK CHAMTHI'!S:S,D148,'TK CHAMTHI'!U:U))</f>
        <v>0</v>
      </c>
      <c r="AP148" s="8">
        <f>IF(D148="","",SUMIF('TK CHAMTHI'!T:T,D148,'TK CHAMTHI'!U:U))</f>
        <v>0</v>
      </c>
      <c r="AQ148" s="9">
        <f t="shared" si="27"/>
        <v>0</v>
      </c>
      <c r="AR148" s="9">
        <f>IF(D148="","",ROUND(SUMIF('QL THI'!G:G,D148,'QL THI'!H:H),1))</f>
        <v>0</v>
      </c>
      <c r="AS148" s="9">
        <f>IF(D148="","",ROUND(SUMIF('QL THI'!E:E,D148,'QL THI'!F:F),1))</f>
        <v>0.8</v>
      </c>
      <c r="AT148" s="28">
        <f t="shared" si="28"/>
        <v>11.2</v>
      </c>
    </row>
    <row r="149" spans="1:46">
      <c r="A149" s="6">
        <f>IF(D149="","",SUBTOTAL(3,$D$5:D149))</f>
        <v>145</v>
      </c>
      <c r="B149" s="111" t="s">
        <v>561</v>
      </c>
      <c r="C149" s="112" t="s">
        <v>143</v>
      </c>
      <c r="D149" s="113" t="s">
        <v>216</v>
      </c>
      <c r="E149" s="7">
        <f>IF($D149="","",SUMIF('TK DETHI'!$A:$A,$D149,'TK DETHI'!$B:$B))</f>
        <v>0</v>
      </c>
      <c r="F149" s="7">
        <f>IF($D149="","",SUMIF('TK DETHI'!$C:$C,$D149,'TK DETHI'!$D:$D))</f>
        <v>0</v>
      </c>
      <c r="G149" s="7">
        <f>IF($D149="","",SUMIF('TK DETHI'!$E:$E,$D149,'TK DETHI'!$F:$F))</f>
        <v>0</v>
      </c>
      <c r="H149" s="7">
        <f>IF($D149="","",SUMIF('TK DETHI'!$G:$G,$D149,'TK DETHI'!$H:$H))</f>
        <v>0</v>
      </c>
      <c r="I149" s="7">
        <f>IF($D149="","",SUMIF('TK DETHI'!$I:$I,$D149,'TK DETHI'!$J:$J))</f>
        <v>0</v>
      </c>
      <c r="J149" s="7">
        <f>IF($D149="","",SUMIF('TK DETHI'!$K:$K,$D149,'TK DETHI'!$L:$L))</f>
        <v>0</v>
      </c>
      <c r="K149" s="7">
        <f>IF($D149="","",SUMIF('TK DETHI'!$M:$M,$D149,'TK DETHI'!$N:$N))</f>
        <v>0</v>
      </c>
      <c r="L149" s="7">
        <f>IF($D149="","",SUMIF('TK DETHI'!$O:$O,$D149,'TK DETHI'!$P:$P))</f>
        <v>0</v>
      </c>
      <c r="M149" s="27">
        <f t="shared" si="29"/>
        <v>0</v>
      </c>
      <c r="N149" s="8">
        <f>IF($D149="","",SUMIF('TK COITHI KTHP va Thi TN'!$A:$A,$D149,'TK COITHI KTHP va Thi TN'!$D:$D))</f>
        <v>0</v>
      </c>
      <c r="O149" s="8">
        <f>IF($D149="","",SUMIF('TK COITHI KTHP va Thi TN'!$B:$B,$D149,'TK COITHI KTHP va Thi TN'!$D:$D))</f>
        <v>0</v>
      </c>
      <c r="P149" s="8">
        <f>IF($D149="","",SUMIF('TK COITHI KTHP va Thi TN'!$E:$E,$D149,'TK COITHI KTHP va Thi TN'!$H:$H))</f>
        <v>0</v>
      </c>
      <c r="Q149" s="8">
        <f>IF($D149="","",SUMIF('TK COITHI KTHP va Thi TN'!$F:$F,$D149,'TK COITHI KTHP va Thi TN'!$H:$H))</f>
        <v>0</v>
      </c>
      <c r="R149" s="28">
        <f t="shared" si="30"/>
        <v>0</v>
      </c>
      <c r="S149" s="8">
        <f>IF($D149="","",SUMIF('TK CHAMTHI'!$A:$A,$D149,'TK CHAMTHI'!$C:$C))</f>
        <v>0</v>
      </c>
      <c r="T149" s="8">
        <f>IF($D149="","",SUMIF('TK CHAMTHI'!$B:$B,$D149,'TK CHAMTHI'!$C:$C))</f>
        <v>0</v>
      </c>
      <c r="U149" s="8">
        <f>IF(D149="","",SUMIF('CHAM NV'!B:B,D149,'CHAM NV'!C:C))</f>
        <v>0</v>
      </c>
      <c r="V149" s="9">
        <f t="shared" si="31"/>
        <v>0</v>
      </c>
      <c r="W149" s="8">
        <f>IF($D149="","",SUMIF('TK CHAMTHI'!$D:$D,$D149,'TK CHAMTHI'!$F:$F))</f>
        <v>0</v>
      </c>
      <c r="X149" s="8">
        <f>IF($D149="","",SUMIF('TK CHAMTHI'!$E:$E,$D149,'TK CHAMTHI'!$F:$F))</f>
        <v>0</v>
      </c>
      <c r="Y149" s="8">
        <f>IF(D149="","",SUMIF('CHAM NV'!G:G,D149,'CHAM NV'!H:H))</f>
        <v>0</v>
      </c>
      <c r="Z149" s="9">
        <f t="shared" si="32"/>
        <v>0</v>
      </c>
      <c r="AA149" s="8">
        <f>IF($D149="","",SUMIF('TK CHAMTHI'!$G:$G,$D149,'TK CHAMTHI'!$I:$I))</f>
        <v>0</v>
      </c>
      <c r="AB149" s="8">
        <f>IF($D149="","",SUMIF('TK CHAMTHI'!$H:$H,$D149,'TK CHAMTHI'!$I:$I))</f>
        <v>0</v>
      </c>
      <c r="AC149" s="8">
        <f>IF(D149="","",SUMIF('CHAM NV'!E:E,D149,'CHAM NV'!F:F))</f>
        <v>0</v>
      </c>
      <c r="AD149" s="9">
        <f t="shared" si="33"/>
        <v>0</v>
      </c>
      <c r="AE149" s="8">
        <f>IF($D149="","",SUMIF('TK CHAMTHI'!$J:$J,$D149,'TK CHAMTHI'!$L:$L))</f>
        <v>0</v>
      </c>
      <c r="AF149" s="8">
        <f>IF($D149="","",SUMIF('TK CHAMTHI'!$K:$K,$D149,'TK CHAMTHI'!$L:$L))</f>
        <v>0</v>
      </c>
      <c r="AG149" s="8">
        <f>IF(D149="","",SUMIF('CHAM NV'!I:I,D149,'CHAM NV'!J:J))</f>
        <v>0</v>
      </c>
      <c r="AH149" s="9">
        <f t="shared" si="34"/>
        <v>0</v>
      </c>
      <c r="AI149" s="8">
        <f>IF($D149="","",SUMIF('TK CHAMTHI'!$M:$M,$D149,'TK CHAMTHI'!$O:$O))</f>
        <v>0</v>
      </c>
      <c r="AJ149" s="8">
        <f>IF($D149="","",SUMIF('TK CHAMTHI'!$N:$N,$D149,'TK CHAMTHI'!$O:$O))</f>
        <v>0</v>
      </c>
      <c r="AK149" s="9">
        <f t="shared" si="25"/>
        <v>0</v>
      </c>
      <c r="AL149" s="8">
        <f>IF($D149="","",SUMIF('TK CHAMTHI'!$P:$P,$D149,'TK CHAMTHI'!$R:$R))</f>
        <v>0</v>
      </c>
      <c r="AM149" s="8">
        <f>IF($D149="","",SUMIF('TK CHAMTHI'!$Q:$Q,$D149,'TK CHAMTHI'!$R:$R))</f>
        <v>0</v>
      </c>
      <c r="AN149" s="9">
        <f t="shared" si="26"/>
        <v>0</v>
      </c>
      <c r="AO149" s="8">
        <f>IF(D149="","",SUMIF('TK CHAMTHI'!S:S,D149,'TK CHAMTHI'!U:U))</f>
        <v>0</v>
      </c>
      <c r="AP149" s="8">
        <f>IF(D149="","",SUMIF('TK CHAMTHI'!T:T,D149,'TK CHAMTHI'!U:U))</f>
        <v>0</v>
      </c>
      <c r="AQ149" s="9">
        <f t="shared" si="27"/>
        <v>0</v>
      </c>
      <c r="AR149" s="9">
        <f>IF(D149="","",ROUND(SUMIF('QL THI'!G:G,D149,'QL THI'!H:H),1))</f>
        <v>0</v>
      </c>
      <c r="AS149" s="9">
        <f>IF(D149="","",ROUND(SUMIF('QL THI'!E:E,D149,'QL THI'!F:F),1))</f>
        <v>0</v>
      </c>
      <c r="AT149" s="28">
        <f t="shared" si="28"/>
        <v>0</v>
      </c>
    </row>
    <row r="150" spans="1:46">
      <c r="A150" s="6">
        <f>IF(D150="","",SUBTOTAL(3,$D$5:D150))</f>
        <v>146</v>
      </c>
      <c r="B150" s="111" t="s">
        <v>560</v>
      </c>
      <c r="C150" s="112" t="s">
        <v>143</v>
      </c>
      <c r="D150" s="113" t="s">
        <v>215</v>
      </c>
      <c r="E150" s="7">
        <f>IF($D150="","",SUMIF('TK DETHI'!$A:$A,$D150,'TK DETHI'!$B:$B))</f>
        <v>0</v>
      </c>
      <c r="F150" s="7">
        <f>IF($D150="","",SUMIF('TK DETHI'!$C:$C,$D150,'TK DETHI'!$D:$D))</f>
        <v>0</v>
      </c>
      <c r="G150" s="7">
        <f>IF($D150="","",SUMIF('TK DETHI'!$E:$E,$D150,'TK DETHI'!$F:$F))</f>
        <v>0</v>
      </c>
      <c r="H150" s="7">
        <f>IF($D150="","",SUMIF('TK DETHI'!$G:$G,$D150,'TK DETHI'!$H:$H))</f>
        <v>0</v>
      </c>
      <c r="I150" s="7">
        <f>IF($D150="","",SUMIF('TK DETHI'!$I:$I,$D150,'TK DETHI'!$J:$J))</f>
        <v>0</v>
      </c>
      <c r="J150" s="7">
        <f>IF($D150="","",SUMIF('TK DETHI'!$K:$K,$D150,'TK DETHI'!$L:$L))</f>
        <v>0</v>
      </c>
      <c r="K150" s="7">
        <f>IF($D150="","",SUMIF('TK DETHI'!$M:$M,$D150,'TK DETHI'!$N:$N))</f>
        <v>0</v>
      </c>
      <c r="L150" s="7">
        <f>IF($D150="","",SUMIF('TK DETHI'!$O:$O,$D150,'TK DETHI'!$P:$P))</f>
        <v>0</v>
      </c>
      <c r="M150" s="27">
        <f t="shared" si="29"/>
        <v>0</v>
      </c>
      <c r="N150" s="8">
        <f>IF($D150="","",SUMIF('TK COITHI KTHP va Thi TN'!$A:$A,$D150,'TK COITHI KTHP va Thi TN'!$D:$D))</f>
        <v>0</v>
      </c>
      <c r="O150" s="8">
        <f>IF($D150="","",SUMIF('TK COITHI KTHP va Thi TN'!$B:$B,$D150,'TK COITHI KTHP va Thi TN'!$D:$D))</f>
        <v>0</v>
      </c>
      <c r="P150" s="8">
        <f>IF($D150="","",SUMIF('TK COITHI KTHP va Thi TN'!$E:$E,$D150,'TK COITHI KTHP va Thi TN'!$H:$H))</f>
        <v>0</v>
      </c>
      <c r="Q150" s="8">
        <f>IF($D150="","",SUMIF('TK COITHI KTHP va Thi TN'!$F:$F,$D150,'TK COITHI KTHP va Thi TN'!$H:$H))</f>
        <v>0</v>
      </c>
      <c r="R150" s="28">
        <f t="shared" si="30"/>
        <v>0</v>
      </c>
      <c r="S150" s="8">
        <f>IF($D150="","",SUMIF('TK CHAMTHI'!$A:$A,$D150,'TK CHAMTHI'!$C:$C))</f>
        <v>0</v>
      </c>
      <c r="T150" s="8">
        <f>IF($D150="","",SUMIF('TK CHAMTHI'!$B:$B,$D150,'TK CHAMTHI'!$C:$C))</f>
        <v>0</v>
      </c>
      <c r="U150" s="8">
        <f>IF(D150="","",SUMIF('CHAM NV'!B:B,D150,'CHAM NV'!C:C))</f>
        <v>0</v>
      </c>
      <c r="V150" s="9">
        <f t="shared" si="31"/>
        <v>0</v>
      </c>
      <c r="W150" s="8">
        <f>IF($D150="","",SUMIF('TK CHAMTHI'!$D:$D,$D150,'TK CHAMTHI'!$F:$F))</f>
        <v>0</v>
      </c>
      <c r="X150" s="8">
        <f>IF($D150="","",SUMIF('TK CHAMTHI'!$E:$E,$D150,'TK CHAMTHI'!$F:$F))</f>
        <v>0</v>
      </c>
      <c r="Y150" s="8">
        <f>IF(D150="","",SUMIF('CHAM NV'!G:G,D150,'CHAM NV'!H:H))</f>
        <v>0</v>
      </c>
      <c r="Z150" s="9">
        <f t="shared" si="32"/>
        <v>0</v>
      </c>
      <c r="AA150" s="8">
        <f>IF($D150="","",SUMIF('TK CHAMTHI'!$G:$G,$D150,'TK CHAMTHI'!$I:$I))</f>
        <v>0</v>
      </c>
      <c r="AB150" s="8">
        <f>IF($D150="","",SUMIF('TK CHAMTHI'!$H:$H,$D150,'TK CHAMTHI'!$I:$I))</f>
        <v>0</v>
      </c>
      <c r="AC150" s="8">
        <f>IF(D150="","",SUMIF('CHAM NV'!E:E,D150,'CHAM NV'!F:F))</f>
        <v>0</v>
      </c>
      <c r="AD150" s="9">
        <f t="shared" si="33"/>
        <v>0</v>
      </c>
      <c r="AE150" s="8">
        <f>IF($D150="","",SUMIF('TK CHAMTHI'!$J:$J,$D150,'TK CHAMTHI'!$L:$L))</f>
        <v>0</v>
      </c>
      <c r="AF150" s="8">
        <f>IF($D150="","",SUMIF('TK CHAMTHI'!$K:$K,$D150,'TK CHAMTHI'!$L:$L))</f>
        <v>0</v>
      </c>
      <c r="AG150" s="8">
        <f>IF(D150="","",SUMIF('CHAM NV'!I:I,D150,'CHAM NV'!J:J))</f>
        <v>0</v>
      </c>
      <c r="AH150" s="9">
        <f t="shared" si="34"/>
        <v>0</v>
      </c>
      <c r="AI150" s="8">
        <f>IF($D150="","",SUMIF('TK CHAMTHI'!$M:$M,$D150,'TK CHAMTHI'!$O:$O))</f>
        <v>0</v>
      </c>
      <c r="AJ150" s="8">
        <f>IF($D150="","",SUMIF('TK CHAMTHI'!$N:$N,$D150,'TK CHAMTHI'!$O:$O))</f>
        <v>0</v>
      </c>
      <c r="AK150" s="9">
        <f t="shared" si="25"/>
        <v>0</v>
      </c>
      <c r="AL150" s="8">
        <f>IF($D150="","",SUMIF('TK CHAMTHI'!$P:$P,$D150,'TK CHAMTHI'!$R:$R))</f>
        <v>0</v>
      </c>
      <c r="AM150" s="8">
        <f>IF($D150="","",SUMIF('TK CHAMTHI'!$Q:$Q,$D150,'TK CHAMTHI'!$R:$R))</f>
        <v>0</v>
      </c>
      <c r="AN150" s="9">
        <f t="shared" si="26"/>
        <v>0</v>
      </c>
      <c r="AO150" s="8">
        <f>IF(D150="","",SUMIF('TK CHAMTHI'!S:S,D150,'TK CHAMTHI'!U:U))</f>
        <v>0</v>
      </c>
      <c r="AP150" s="8">
        <f>IF(D150="","",SUMIF('TK CHAMTHI'!T:T,D150,'TK CHAMTHI'!U:U))</f>
        <v>0</v>
      </c>
      <c r="AQ150" s="9">
        <f t="shared" si="27"/>
        <v>0</v>
      </c>
      <c r="AR150" s="9">
        <f>IF(D150="","",ROUND(SUMIF('QL THI'!G:G,D150,'QL THI'!H:H),1))</f>
        <v>0</v>
      </c>
      <c r="AS150" s="9">
        <f>IF(D150="","",ROUND(SUMIF('QL THI'!E:E,D150,'QL THI'!F:F),1))</f>
        <v>0</v>
      </c>
      <c r="AT150" s="28">
        <f t="shared" si="28"/>
        <v>0</v>
      </c>
    </row>
    <row r="151" spans="1:46">
      <c r="A151" s="6">
        <f>IF(D151="","",SUBTOTAL(3,$D$5:D151))</f>
        <v>147</v>
      </c>
      <c r="B151" s="111" t="s">
        <v>562</v>
      </c>
      <c r="C151" s="112" t="s">
        <v>143</v>
      </c>
      <c r="D151" s="113" t="s">
        <v>219</v>
      </c>
      <c r="E151" s="7">
        <f>IF($D151="","",SUMIF('TK DETHI'!$A:$A,$D151,'TK DETHI'!$B:$B))</f>
        <v>0</v>
      </c>
      <c r="F151" s="7">
        <f>IF($D151="","",SUMIF('TK DETHI'!$C:$C,$D151,'TK DETHI'!$D:$D))</f>
        <v>0</v>
      </c>
      <c r="G151" s="7">
        <f>IF($D151="","",SUMIF('TK DETHI'!$E:$E,$D151,'TK DETHI'!$F:$F))</f>
        <v>0</v>
      </c>
      <c r="H151" s="7">
        <f>IF($D151="","",SUMIF('TK DETHI'!$G:$G,$D151,'TK DETHI'!$H:$H))</f>
        <v>0</v>
      </c>
      <c r="I151" s="7">
        <f>IF($D151="","",SUMIF('TK DETHI'!$I:$I,$D151,'TK DETHI'!$J:$J))</f>
        <v>0</v>
      </c>
      <c r="J151" s="7">
        <f>IF($D151="","",SUMIF('TK DETHI'!$K:$K,$D151,'TK DETHI'!$L:$L))</f>
        <v>0</v>
      </c>
      <c r="K151" s="7">
        <f>IF($D151="","",SUMIF('TK DETHI'!$M:$M,$D151,'TK DETHI'!$N:$N))</f>
        <v>0</v>
      </c>
      <c r="L151" s="7">
        <f>IF($D151="","",SUMIF('TK DETHI'!$O:$O,$D151,'TK DETHI'!$P:$P))</f>
        <v>0</v>
      </c>
      <c r="M151" s="27">
        <f t="shared" si="29"/>
        <v>0</v>
      </c>
      <c r="N151" s="8">
        <f>IF($D151="","",SUMIF('TK COITHI KTHP va Thi TN'!$A:$A,$D151,'TK COITHI KTHP va Thi TN'!$D:$D))</f>
        <v>2.85</v>
      </c>
      <c r="O151" s="8">
        <f>IF($D151="","",SUMIF('TK COITHI KTHP va Thi TN'!$B:$B,$D151,'TK COITHI KTHP va Thi TN'!$D:$D))</f>
        <v>4.8</v>
      </c>
      <c r="P151" s="8">
        <f>IF($D151="","",SUMIF('TK COITHI KTHP va Thi TN'!$E:$E,$D151,'TK COITHI KTHP va Thi TN'!$H:$H))</f>
        <v>0</v>
      </c>
      <c r="Q151" s="8">
        <f>IF($D151="","",SUMIF('TK COITHI KTHP va Thi TN'!$F:$F,$D151,'TK COITHI KTHP va Thi TN'!$H:$H))</f>
        <v>0</v>
      </c>
      <c r="R151" s="28">
        <f t="shared" si="30"/>
        <v>7.65</v>
      </c>
      <c r="S151" s="8">
        <f>IF($D151="","",SUMIF('TK CHAMTHI'!$A:$A,$D151,'TK CHAMTHI'!$C:$C))</f>
        <v>0</v>
      </c>
      <c r="T151" s="8">
        <f>IF($D151="","",SUMIF('TK CHAMTHI'!$B:$B,$D151,'TK CHAMTHI'!$C:$C))</f>
        <v>0</v>
      </c>
      <c r="U151" s="8">
        <f>IF(D151="","",SUMIF('CHAM NV'!B:B,D151,'CHAM NV'!C:C))</f>
        <v>0</v>
      </c>
      <c r="V151" s="9">
        <f t="shared" si="31"/>
        <v>0</v>
      </c>
      <c r="W151" s="8">
        <f>IF($D151="","",SUMIF('TK CHAMTHI'!$D:$D,$D151,'TK CHAMTHI'!$F:$F))</f>
        <v>0</v>
      </c>
      <c r="X151" s="8">
        <f>IF($D151="","",SUMIF('TK CHAMTHI'!$E:$E,$D151,'TK CHAMTHI'!$F:$F))</f>
        <v>0</v>
      </c>
      <c r="Y151" s="8">
        <f>IF(D151="","",SUMIF('CHAM NV'!G:G,D151,'CHAM NV'!H:H))</f>
        <v>0</v>
      </c>
      <c r="Z151" s="9">
        <f t="shared" si="32"/>
        <v>0</v>
      </c>
      <c r="AA151" s="8">
        <f>IF($D151="","",SUMIF('TK CHAMTHI'!$G:$G,$D151,'TK CHAMTHI'!$I:$I))</f>
        <v>0</v>
      </c>
      <c r="AB151" s="8">
        <f>IF($D151="","",SUMIF('TK CHAMTHI'!$H:$H,$D151,'TK CHAMTHI'!$I:$I))</f>
        <v>0</v>
      </c>
      <c r="AC151" s="8">
        <f>IF(D151="","",SUMIF('CHAM NV'!E:E,D151,'CHAM NV'!F:F))</f>
        <v>0</v>
      </c>
      <c r="AD151" s="9">
        <f t="shared" si="33"/>
        <v>0</v>
      </c>
      <c r="AE151" s="8">
        <f>IF($D151="","",SUMIF('TK CHAMTHI'!$J:$J,$D151,'TK CHAMTHI'!$L:$L))</f>
        <v>0</v>
      </c>
      <c r="AF151" s="8">
        <f>IF($D151="","",SUMIF('TK CHAMTHI'!$K:$K,$D151,'TK CHAMTHI'!$L:$L))</f>
        <v>0</v>
      </c>
      <c r="AG151" s="8">
        <f>IF(D151="","",SUMIF('CHAM NV'!I:I,D151,'CHAM NV'!J:J))</f>
        <v>0</v>
      </c>
      <c r="AH151" s="9">
        <f t="shared" si="34"/>
        <v>0</v>
      </c>
      <c r="AI151" s="8">
        <f>IF($D151="","",SUMIF('TK CHAMTHI'!$M:$M,$D151,'TK CHAMTHI'!$O:$O))</f>
        <v>0</v>
      </c>
      <c r="AJ151" s="8">
        <f>IF($D151="","",SUMIF('TK CHAMTHI'!$N:$N,$D151,'TK CHAMTHI'!$O:$O))</f>
        <v>0</v>
      </c>
      <c r="AK151" s="9">
        <f t="shared" si="25"/>
        <v>0</v>
      </c>
      <c r="AL151" s="8">
        <f>IF($D151="","",SUMIF('TK CHAMTHI'!$P:$P,$D151,'TK CHAMTHI'!$R:$R))</f>
        <v>0</v>
      </c>
      <c r="AM151" s="8">
        <f>IF($D151="","",SUMIF('TK CHAMTHI'!$Q:$Q,$D151,'TK CHAMTHI'!$R:$R))</f>
        <v>0</v>
      </c>
      <c r="AN151" s="9">
        <f t="shared" si="26"/>
        <v>0</v>
      </c>
      <c r="AO151" s="8">
        <f>IF(D151="","",SUMIF('TK CHAMTHI'!S:S,D151,'TK CHAMTHI'!U:U))</f>
        <v>0</v>
      </c>
      <c r="AP151" s="8">
        <f>IF(D151="","",SUMIF('TK CHAMTHI'!T:T,D151,'TK CHAMTHI'!U:U))</f>
        <v>0</v>
      </c>
      <c r="AQ151" s="9">
        <f t="shared" si="27"/>
        <v>0</v>
      </c>
      <c r="AR151" s="9">
        <f>IF(D151="","",ROUND(SUMIF('QL THI'!G:G,D151,'QL THI'!H:H),1))</f>
        <v>0</v>
      </c>
      <c r="AS151" s="9">
        <f>IF(D151="","",ROUND(SUMIF('QL THI'!E:E,D151,'QL THI'!F:F),1))</f>
        <v>0.3</v>
      </c>
      <c r="AT151" s="28">
        <f t="shared" si="28"/>
        <v>8</v>
      </c>
    </row>
    <row r="152" spans="1:46">
      <c r="A152" s="6">
        <f>IF(D152="","",SUBTOTAL(3,$D$5:D152))</f>
        <v>148</v>
      </c>
      <c r="B152" s="111" t="s">
        <v>568</v>
      </c>
      <c r="C152" s="112" t="s">
        <v>143</v>
      </c>
      <c r="D152" s="113" t="s">
        <v>237</v>
      </c>
      <c r="E152" s="7">
        <f>IF($D152="","",SUMIF('TK DETHI'!$A:$A,$D152,'TK DETHI'!$B:$B))</f>
        <v>0</v>
      </c>
      <c r="F152" s="7">
        <f>IF($D152="","",SUMIF('TK DETHI'!$C:$C,$D152,'TK DETHI'!$D:$D))</f>
        <v>0</v>
      </c>
      <c r="G152" s="7">
        <f>IF($D152="","",SUMIF('TK DETHI'!$E:$E,$D152,'TK DETHI'!$F:$F))</f>
        <v>0</v>
      </c>
      <c r="H152" s="7">
        <f>IF($D152="","",SUMIF('TK DETHI'!$G:$G,$D152,'TK DETHI'!$H:$H))</f>
        <v>0</v>
      </c>
      <c r="I152" s="7">
        <f>IF($D152="","",SUMIF('TK DETHI'!$I:$I,$D152,'TK DETHI'!$J:$J))</f>
        <v>0</v>
      </c>
      <c r="J152" s="7">
        <f>IF($D152="","",SUMIF('TK DETHI'!$K:$K,$D152,'TK DETHI'!$L:$L))</f>
        <v>0</v>
      </c>
      <c r="K152" s="7">
        <f>IF($D152="","",SUMIF('TK DETHI'!$M:$M,$D152,'TK DETHI'!$N:$N))</f>
        <v>0</v>
      </c>
      <c r="L152" s="7">
        <f>IF($D152="","",SUMIF('TK DETHI'!$O:$O,$D152,'TK DETHI'!$P:$P))</f>
        <v>0</v>
      </c>
      <c r="M152" s="27">
        <f t="shared" si="29"/>
        <v>0</v>
      </c>
      <c r="N152" s="8">
        <f>IF($D152="","",SUMIF('TK COITHI KTHP va Thi TN'!$A:$A,$D152,'TK COITHI KTHP va Thi TN'!$D:$D))</f>
        <v>0</v>
      </c>
      <c r="O152" s="8">
        <f>IF($D152="","",SUMIF('TK COITHI KTHP va Thi TN'!$B:$B,$D152,'TK COITHI KTHP va Thi TN'!$D:$D))</f>
        <v>0</v>
      </c>
      <c r="P152" s="8">
        <f>IF($D152="","",SUMIF('TK COITHI KTHP va Thi TN'!$E:$E,$D152,'TK COITHI KTHP va Thi TN'!$H:$H))</f>
        <v>0</v>
      </c>
      <c r="Q152" s="8">
        <f>IF($D152="","",SUMIF('TK COITHI KTHP va Thi TN'!$F:$F,$D152,'TK COITHI KTHP va Thi TN'!$H:$H))</f>
        <v>0</v>
      </c>
      <c r="R152" s="28">
        <f t="shared" si="30"/>
        <v>0</v>
      </c>
      <c r="S152" s="8">
        <f>IF($D152="","",SUMIF('TK CHAMTHI'!$A:$A,$D152,'TK CHAMTHI'!$C:$C))</f>
        <v>0</v>
      </c>
      <c r="T152" s="8">
        <f>IF($D152="","",SUMIF('TK CHAMTHI'!$B:$B,$D152,'TK CHAMTHI'!$C:$C))</f>
        <v>0</v>
      </c>
      <c r="U152" s="8">
        <f>IF(D152="","",SUMIF('CHAM NV'!B:B,D152,'CHAM NV'!C:C))</f>
        <v>0</v>
      </c>
      <c r="V152" s="9">
        <f t="shared" si="31"/>
        <v>0</v>
      </c>
      <c r="W152" s="8">
        <f>IF($D152="","",SUMIF('TK CHAMTHI'!$D:$D,$D152,'TK CHAMTHI'!$F:$F))</f>
        <v>0</v>
      </c>
      <c r="X152" s="8">
        <f>IF($D152="","",SUMIF('TK CHAMTHI'!$E:$E,$D152,'TK CHAMTHI'!$F:$F))</f>
        <v>0</v>
      </c>
      <c r="Y152" s="8">
        <f>IF(D152="","",SUMIF('CHAM NV'!G:G,D152,'CHAM NV'!H:H))</f>
        <v>0</v>
      </c>
      <c r="Z152" s="9">
        <f t="shared" si="32"/>
        <v>0</v>
      </c>
      <c r="AA152" s="8">
        <f>IF($D152="","",SUMIF('TK CHAMTHI'!$G:$G,$D152,'TK CHAMTHI'!$I:$I))</f>
        <v>0</v>
      </c>
      <c r="AB152" s="8">
        <f>IF($D152="","",SUMIF('TK CHAMTHI'!$H:$H,$D152,'TK CHAMTHI'!$I:$I))</f>
        <v>0</v>
      </c>
      <c r="AC152" s="8">
        <f>IF(D152="","",SUMIF('CHAM NV'!E:E,D152,'CHAM NV'!F:F))</f>
        <v>0</v>
      </c>
      <c r="AD152" s="9">
        <f t="shared" si="33"/>
        <v>0</v>
      </c>
      <c r="AE152" s="8">
        <f>IF($D152="","",SUMIF('TK CHAMTHI'!$J:$J,$D152,'TK CHAMTHI'!$L:$L))</f>
        <v>0</v>
      </c>
      <c r="AF152" s="8">
        <f>IF($D152="","",SUMIF('TK CHAMTHI'!$K:$K,$D152,'TK CHAMTHI'!$L:$L))</f>
        <v>0</v>
      </c>
      <c r="AG152" s="8">
        <f>IF(D152="","",SUMIF('CHAM NV'!I:I,D152,'CHAM NV'!J:J))</f>
        <v>0</v>
      </c>
      <c r="AH152" s="9">
        <f t="shared" si="34"/>
        <v>0</v>
      </c>
      <c r="AI152" s="8">
        <f>IF($D152="","",SUMIF('TK CHAMTHI'!$M:$M,$D152,'TK CHAMTHI'!$O:$O))</f>
        <v>0</v>
      </c>
      <c r="AJ152" s="8">
        <f>IF($D152="","",SUMIF('TK CHAMTHI'!$N:$N,$D152,'TK CHAMTHI'!$O:$O))</f>
        <v>0</v>
      </c>
      <c r="AK152" s="9">
        <f t="shared" si="25"/>
        <v>0</v>
      </c>
      <c r="AL152" s="8">
        <f>IF($D152="","",SUMIF('TK CHAMTHI'!$P:$P,$D152,'TK CHAMTHI'!$R:$R))</f>
        <v>0</v>
      </c>
      <c r="AM152" s="8">
        <f>IF($D152="","",SUMIF('TK CHAMTHI'!$Q:$Q,$D152,'TK CHAMTHI'!$R:$R))</f>
        <v>0</v>
      </c>
      <c r="AN152" s="9">
        <f t="shared" si="26"/>
        <v>0</v>
      </c>
      <c r="AO152" s="8">
        <f>IF(D152="","",SUMIF('TK CHAMTHI'!S:S,D152,'TK CHAMTHI'!U:U))</f>
        <v>0</v>
      </c>
      <c r="AP152" s="8">
        <f>IF(D152="","",SUMIF('TK CHAMTHI'!T:T,D152,'TK CHAMTHI'!U:U))</f>
        <v>0</v>
      </c>
      <c r="AQ152" s="9">
        <f t="shared" si="27"/>
        <v>0</v>
      </c>
      <c r="AR152" s="9">
        <f>IF(D152="","",ROUND(SUMIF('QL THI'!G:G,D152,'QL THI'!H:H),1))</f>
        <v>0</v>
      </c>
      <c r="AS152" s="9">
        <f>IF(D152="","",ROUND(SUMIF('QL THI'!E:E,D152,'QL THI'!F:F),1))</f>
        <v>0</v>
      </c>
      <c r="AT152" s="28">
        <f t="shared" si="28"/>
        <v>0</v>
      </c>
    </row>
    <row r="153" spans="1:46">
      <c r="A153" s="6">
        <f>IF(D153="","",SUBTOTAL(3,$D$5:D153))</f>
        <v>149</v>
      </c>
      <c r="B153" s="111" t="s">
        <v>563</v>
      </c>
      <c r="C153" s="112" t="s">
        <v>143</v>
      </c>
      <c r="D153" s="113" t="s">
        <v>957</v>
      </c>
      <c r="E153" s="7">
        <f>IF($D153="","",SUMIF('TK DETHI'!$A:$A,$D153,'TK DETHI'!$B:$B))</f>
        <v>0</v>
      </c>
      <c r="F153" s="7">
        <f>IF($D153="","",SUMIF('TK DETHI'!$C:$C,$D153,'TK DETHI'!$D:$D))</f>
        <v>2</v>
      </c>
      <c r="G153" s="7">
        <f>IF($D153="","",SUMIF('TK DETHI'!$E:$E,$D153,'TK DETHI'!$F:$F))</f>
        <v>0</v>
      </c>
      <c r="H153" s="7">
        <f>IF($D153="","",SUMIF('TK DETHI'!$G:$G,$D153,'TK DETHI'!$H:$H))</f>
        <v>0</v>
      </c>
      <c r="I153" s="7">
        <f>IF($D153="","",SUMIF('TK DETHI'!$I:$I,$D153,'TK DETHI'!$J:$J))</f>
        <v>0</v>
      </c>
      <c r="J153" s="7">
        <f>IF($D153="","",SUMIF('TK DETHI'!$K:$K,$D153,'TK DETHI'!$L:$L))</f>
        <v>0</v>
      </c>
      <c r="K153" s="7">
        <f>IF($D153="","",SUMIF('TK DETHI'!$M:$M,$D153,'TK DETHI'!$N:$N))</f>
        <v>0</v>
      </c>
      <c r="L153" s="7">
        <f>IF($D153="","",SUMIF('TK DETHI'!$O:$O,$D153,'TK DETHI'!$P:$P))</f>
        <v>0</v>
      </c>
      <c r="M153" s="27">
        <f t="shared" si="29"/>
        <v>3</v>
      </c>
      <c r="N153" s="8">
        <f>IF($D153="","",SUMIF('TK COITHI KTHP va Thi TN'!$A:$A,$D153,'TK COITHI KTHP va Thi TN'!$D:$D))</f>
        <v>4.5</v>
      </c>
      <c r="O153" s="8">
        <f>IF($D153="","",SUMIF('TK COITHI KTHP va Thi TN'!$B:$B,$D153,'TK COITHI KTHP va Thi TN'!$D:$D))</f>
        <v>3.45</v>
      </c>
      <c r="P153" s="8">
        <f>IF($D153="","",SUMIF('TK COITHI KTHP va Thi TN'!$E:$E,$D153,'TK COITHI KTHP va Thi TN'!$H:$H))</f>
        <v>0</v>
      </c>
      <c r="Q153" s="8">
        <f>IF($D153="","",SUMIF('TK COITHI KTHP va Thi TN'!$F:$F,$D153,'TK COITHI KTHP va Thi TN'!$H:$H))</f>
        <v>0</v>
      </c>
      <c r="R153" s="28">
        <f t="shared" si="30"/>
        <v>7.95</v>
      </c>
      <c r="S153" s="8">
        <f>IF($D153="","",SUMIF('TK CHAMTHI'!$A:$A,$D153,'TK CHAMTHI'!$C:$C))</f>
        <v>0</v>
      </c>
      <c r="T153" s="8">
        <f>IF($D153="","",SUMIF('TK CHAMTHI'!$B:$B,$D153,'TK CHAMTHI'!$C:$C))</f>
        <v>0</v>
      </c>
      <c r="U153" s="8">
        <f>IF(D153="","",SUMIF('CHAM NV'!B:B,D153,'CHAM NV'!C:C))</f>
        <v>0</v>
      </c>
      <c r="V153" s="9">
        <f t="shared" si="31"/>
        <v>0</v>
      </c>
      <c r="W153" s="8">
        <f>IF($D153="","",SUMIF('TK CHAMTHI'!$D:$D,$D153,'TK CHAMTHI'!$F:$F))</f>
        <v>0</v>
      </c>
      <c r="X153" s="8">
        <f>IF($D153="","",SUMIF('TK CHAMTHI'!$E:$E,$D153,'TK CHAMTHI'!$F:$F))</f>
        <v>0</v>
      </c>
      <c r="Y153" s="8">
        <f>IF(D153="","",SUMIF('CHAM NV'!G:G,D153,'CHAM NV'!H:H))</f>
        <v>0</v>
      </c>
      <c r="Z153" s="9">
        <f t="shared" si="32"/>
        <v>0</v>
      </c>
      <c r="AA153" s="8">
        <f>IF($D153="","",SUMIF('TK CHAMTHI'!$G:$G,$D153,'TK CHAMTHI'!$I:$I))</f>
        <v>0</v>
      </c>
      <c r="AB153" s="8">
        <f>IF($D153="","",SUMIF('TK CHAMTHI'!$H:$H,$D153,'TK CHAMTHI'!$I:$I))</f>
        <v>0</v>
      </c>
      <c r="AC153" s="8">
        <f>IF(D153="","",SUMIF('CHAM NV'!E:E,D153,'CHAM NV'!F:F))</f>
        <v>0</v>
      </c>
      <c r="AD153" s="9">
        <f t="shared" si="33"/>
        <v>0</v>
      </c>
      <c r="AE153" s="8">
        <f>IF($D153="","",SUMIF('TK CHAMTHI'!$J:$J,$D153,'TK CHAMTHI'!$L:$L))</f>
        <v>0</v>
      </c>
      <c r="AF153" s="8">
        <f>IF($D153="","",SUMIF('TK CHAMTHI'!$K:$K,$D153,'TK CHAMTHI'!$L:$L))</f>
        <v>0</v>
      </c>
      <c r="AG153" s="8">
        <f>IF(D153="","",SUMIF('CHAM NV'!I:I,D153,'CHAM NV'!J:J))</f>
        <v>0</v>
      </c>
      <c r="AH153" s="9">
        <f t="shared" si="34"/>
        <v>0</v>
      </c>
      <c r="AI153" s="8">
        <f>IF($D153="","",SUMIF('TK CHAMTHI'!$M:$M,$D153,'TK CHAMTHI'!$O:$O))</f>
        <v>0</v>
      </c>
      <c r="AJ153" s="8">
        <f>IF($D153="","",SUMIF('TK CHAMTHI'!$N:$N,$D153,'TK CHAMTHI'!$O:$O))</f>
        <v>0</v>
      </c>
      <c r="AK153" s="9">
        <f t="shared" si="25"/>
        <v>0</v>
      </c>
      <c r="AL153" s="8">
        <f>IF($D153="","",SUMIF('TK CHAMTHI'!$P:$P,$D153,'TK CHAMTHI'!$R:$R))</f>
        <v>0</v>
      </c>
      <c r="AM153" s="8">
        <f>IF($D153="","",SUMIF('TK CHAMTHI'!$Q:$Q,$D153,'TK CHAMTHI'!$R:$R))</f>
        <v>0</v>
      </c>
      <c r="AN153" s="9">
        <f t="shared" si="26"/>
        <v>0</v>
      </c>
      <c r="AO153" s="8">
        <f>IF(D153="","",SUMIF('TK CHAMTHI'!S:S,D153,'TK CHAMTHI'!U:U))</f>
        <v>0</v>
      </c>
      <c r="AP153" s="8">
        <f>IF(D153="","",SUMIF('TK CHAMTHI'!T:T,D153,'TK CHAMTHI'!U:U))</f>
        <v>0</v>
      </c>
      <c r="AQ153" s="9">
        <f t="shared" si="27"/>
        <v>0</v>
      </c>
      <c r="AR153" s="9">
        <f>IF(D153="","",ROUND(SUMIF('QL THI'!G:G,D153,'QL THI'!H:H),1))</f>
        <v>0</v>
      </c>
      <c r="AS153" s="9">
        <f>IF(D153="","",ROUND(SUMIF('QL THI'!E:E,D153,'QL THI'!F:F),1))</f>
        <v>0</v>
      </c>
      <c r="AT153" s="28">
        <f t="shared" si="28"/>
        <v>11</v>
      </c>
    </row>
    <row r="154" spans="1:46">
      <c r="A154" s="6">
        <f>IF(D154="","",SUBTOTAL(3,$D$5:D154))</f>
        <v>150</v>
      </c>
      <c r="B154" s="111" t="s">
        <v>557</v>
      </c>
      <c r="C154" s="112" t="s">
        <v>143</v>
      </c>
      <c r="D154" s="113" t="s">
        <v>112</v>
      </c>
      <c r="E154" s="7">
        <f>IF($D154="","",SUMIF('TK DETHI'!$A:$A,$D154,'TK DETHI'!$B:$B))</f>
        <v>0</v>
      </c>
      <c r="F154" s="7">
        <f>IF($D154="","",SUMIF('TK DETHI'!$C:$C,$D154,'TK DETHI'!$D:$D))</f>
        <v>8</v>
      </c>
      <c r="G154" s="7">
        <f>IF($D154="","",SUMIF('TK DETHI'!$E:$E,$D154,'TK DETHI'!$F:$F))</f>
        <v>0</v>
      </c>
      <c r="H154" s="7">
        <f>IF($D154="","",SUMIF('TK DETHI'!$G:$G,$D154,'TK DETHI'!$H:$H))</f>
        <v>0</v>
      </c>
      <c r="I154" s="7">
        <f>IF($D154="","",SUMIF('TK DETHI'!$I:$I,$D154,'TK DETHI'!$J:$J))</f>
        <v>0</v>
      </c>
      <c r="J154" s="7">
        <f>IF($D154="","",SUMIF('TK DETHI'!$K:$K,$D154,'TK DETHI'!$L:$L))</f>
        <v>0</v>
      </c>
      <c r="K154" s="7">
        <f>IF($D154="","",SUMIF('TK DETHI'!$M:$M,$D154,'TK DETHI'!$N:$N))</f>
        <v>0</v>
      </c>
      <c r="L154" s="7">
        <f>IF($D154="","",SUMIF('TK DETHI'!$O:$O,$D154,'TK DETHI'!$P:$P))</f>
        <v>0</v>
      </c>
      <c r="M154" s="27">
        <f t="shared" si="29"/>
        <v>12</v>
      </c>
      <c r="N154" s="8">
        <f>IF($D154="","",SUMIF('TK COITHI KTHP va Thi TN'!$A:$A,$D154,'TK COITHI KTHP va Thi TN'!$D:$D))</f>
        <v>1.65</v>
      </c>
      <c r="O154" s="8">
        <f>IF($D154="","",SUMIF('TK COITHI KTHP va Thi TN'!$B:$B,$D154,'TK COITHI KTHP va Thi TN'!$D:$D))</f>
        <v>5.9999999999999991</v>
      </c>
      <c r="P154" s="8">
        <f>IF($D154="","",SUMIF('TK COITHI KTHP va Thi TN'!$E:$E,$D154,'TK COITHI KTHP va Thi TN'!$H:$H))</f>
        <v>0</v>
      </c>
      <c r="Q154" s="8">
        <f>IF($D154="","",SUMIF('TK COITHI KTHP va Thi TN'!$F:$F,$D154,'TK COITHI KTHP va Thi TN'!$H:$H))</f>
        <v>0</v>
      </c>
      <c r="R154" s="28">
        <f t="shared" si="30"/>
        <v>7.6499999999999986</v>
      </c>
      <c r="S154" s="8">
        <f>IF($D154="","",SUMIF('TK CHAMTHI'!$A:$A,$D154,'TK CHAMTHI'!$C:$C))</f>
        <v>0</v>
      </c>
      <c r="T154" s="8">
        <f>IF($D154="","",SUMIF('TK CHAMTHI'!$B:$B,$D154,'TK CHAMTHI'!$C:$C))</f>
        <v>0</v>
      </c>
      <c r="U154" s="8">
        <f>IF(D154="","",SUMIF('CHAM NV'!B:B,D154,'CHAM NV'!C:C))</f>
        <v>0</v>
      </c>
      <c r="V154" s="9">
        <f t="shared" si="31"/>
        <v>0</v>
      </c>
      <c r="W154" s="8">
        <f>IF($D154="","",SUMIF('TK CHAMTHI'!$D:$D,$D154,'TK CHAMTHI'!$F:$F))</f>
        <v>0</v>
      </c>
      <c r="X154" s="8">
        <f>IF($D154="","",SUMIF('TK CHAMTHI'!$E:$E,$D154,'TK CHAMTHI'!$F:$F))</f>
        <v>0</v>
      </c>
      <c r="Y154" s="8">
        <f>IF(D154="","",SUMIF('CHAM NV'!G:G,D154,'CHAM NV'!H:H))</f>
        <v>0</v>
      </c>
      <c r="Z154" s="9">
        <f t="shared" si="32"/>
        <v>0</v>
      </c>
      <c r="AA154" s="8">
        <f>IF($D154="","",SUMIF('TK CHAMTHI'!$G:$G,$D154,'TK CHAMTHI'!$I:$I))</f>
        <v>0</v>
      </c>
      <c r="AB154" s="8">
        <f>IF($D154="","",SUMIF('TK CHAMTHI'!$H:$H,$D154,'TK CHAMTHI'!$I:$I))</f>
        <v>0</v>
      </c>
      <c r="AC154" s="8">
        <f>IF(D154="","",SUMIF('CHAM NV'!E:E,D154,'CHAM NV'!F:F))</f>
        <v>0</v>
      </c>
      <c r="AD154" s="9">
        <f t="shared" si="33"/>
        <v>0</v>
      </c>
      <c r="AE154" s="8">
        <f>IF($D154="","",SUMIF('TK CHAMTHI'!$J:$J,$D154,'TK CHAMTHI'!$L:$L))</f>
        <v>0</v>
      </c>
      <c r="AF154" s="8">
        <f>IF($D154="","",SUMIF('TK CHAMTHI'!$K:$K,$D154,'TK CHAMTHI'!$L:$L))</f>
        <v>0</v>
      </c>
      <c r="AG154" s="8">
        <f>IF(D154="","",SUMIF('CHAM NV'!I:I,D154,'CHAM NV'!J:J))</f>
        <v>0</v>
      </c>
      <c r="AH154" s="9">
        <f t="shared" si="34"/>
        <v>0</v>
      </c>
      <c r="AI154" s="8">
        <f>IF($D154="","",SUMIF('TK CHAMTHI'!$M:$M,$D154,'TK CHAMTHI'!$O:$O))</f>
        <v>0</v>
      </c>
      <c r="AJ154" s="8">
        <f>IF($D154="","",SUMIF('TK CHAMTHI'!$N:$N,$D154,'TK CHAMTHI'!$O:$O))</f>
        <v>0</v>
      </c>
      <c r="AK154" s="9">
        <f t="shared" si="25"/>
        <v>0</v>
      </c>
      <c r="AL154" s="8">
        <f>IF($D154="","",SUMIF('TK CHAMTHI'!$P:$P,$D154,'TK CHAMTHI'!$R:$R))</f>
        <v>0</v>
      </c>
      <c r="AM154" s="8">
        <f>IF($D154="","",SUMIF('TK CHAMTHI'!$Q:$Q,$D154,'TK CHAMTHI'!$R:$R))</f>
        <v>0</v>
      </c>
      <c r="AN154" s="9">
        <f t="shared" si="26"/>
        <v>0</v>
      </c>
      <c r="AO154" s="8">
        <f>IF(D154="","",SUMIF('TK CHAMTHI'!S:S,D154,'TK CHAMTHI'!U:U))</f>
        <v>0</v>
      </c>
      <c r="AP154" s="8">
        <f>IF(D154="","",SUMIF('TK CHAMTHI'!T:T,D154,'TK CHAMTHI'!U:U))</f>
        <v>0</v>
      </c>
      <c r="AQ154" s="9">
        <f t="shared" si="27"/>
        <v>0</v>
      </c>
      <c r="AR154" s="9">
        <f>IF(D154="","",ROUND(SUMIF('QL THI'!G:G,D154,'QL THI'!H:H),1))</f>
        <v>0</v>
      </c>
      <c r="AS154" s="9">
        <f>IF(D154="","",ROUND(SUMIF('QL THI'!E:E,D154,'QL THI'!F:F),1))</f>
        <v>0.5</v>
      </c>
      <c r="AT154" s="28">
        <f t="shared" si="28"/>
        <v>20.2</v>
      </c>
    </row>
    <row r="155" spans="1:46">
      <c r="A155" s="6">
        <f>IF(D155="","",SUBTOTAL(3,$D$5:D155))</f>
        <v>151</v>
      </c>
      <c r="B155" s="111" t="s">
        <v>558</v>
      </c>
      <c r="C155" s="112" t="s">
        <v>143</v>
      </c>
      <c r="D155" s="113" t="s">
        <v>209</v>
      </c>
      <c r="E155" s="7">
        <f>IF($D155="","",SUMIF('TK DETHI'!$A:$A,$D155,'TK DETHI'!$B:$B))</f>
        <v>0</v>
      </c>
      <c r="F155" s="7">
        <f>IF($D155="","",SUMIF('TK DETHI'!$C:$C,$D155,'TK DETHI'!$D:$D))</f>
        <v>0</v>
      </c>
      <c r="G155" s="7">
        <f>IF($D155="","",SUMIF('TK DETHI'!$E:$E,$D155,'TK DETHI'!$F:$F))</f>
        <v>0</v>
      </c>
      <c r="H155" s="7">
        <f>IF($D155="","",SUMIF('TK DETHI'!$G:$G,$D155,'TK DETHI'!$H:$H))</f>
        <v>0</v>
      </c>
      <c r="I155" s="7">
        <f>IF($D155="","",SUMIF('TK DETHI'!$I:$I,$D155,'TK DETHI'!$J:$J))</f>
        <v>0</v>
      </c>
      <c r="J155" s="7">
        <f>IF($D155="","",SUMIF('TK DETHI'!$K:$K,$D155,'TK DETHI'!$L:$L))</f>
        <v>0</v>
      </c>
      <c r="K155" s="7">
        <f>IF($D155="","",SUMIF('TK DETHI'!$M:$M,$D155,'TK DETHI'!$N:$N))</f>
        <v>0</v>
      </c>
      <c r="L155" s="7">
        <f>IF($D155="","",SUMIF('TK DETHI'!$O:$O,$D155,'TK DETHI'!$P:$P))</f>
        <v>0</v>
      </c>
      <c r="M155" s="27">
        <f t="shared" si="29"/>
        <v>0</v>
      </c>
      <c r="N155" s="8">
        <f>IF($D155="","",SUMIF('TK COITHI KTHP va Thi TN'!$A:$A,$D155,'TK COITHI KTHP va Thi TN'!$D:$D))</f>
        <v>0</v>
      </c>
      <c r="O155" s="8">
        <f>IF($D155="","",SUMIF('TK COITHI KTHP va Thi TN'!$B:$B,$D155,'TK COITHI KTHP va Thi TN'!$D:$D))</f>
        <v>0</v>
      </c>
      <c r="P155" s="8">
        <f>IF($D155="","",SUMIF('TK COITHI KTHP va Thi TN'!$E:$E,$D155,'TK COITHI KTHP va Thi TN'!$H:$H))</f>
        <v>0</v>
      </c>
      <c r="Q155" s="8">
        <f>IF($D155="","",SUMIF('TK COITHI KTHP va Thi TN'!$F:$F,$D155,'TK COITHI KTHP va Thi TN'!$H:$H))</f>
        <v>0</v>
      </c>
      <c r="R155" s="28">
        <f t="shared" si="30"/>
        <v>0</v>
      </c>
      <c r="S155" s="8">
        <f>IF($D155="","",SUMIF('TK CHAMTHI'!$A:$A,$D155,'TK CHAMTHI'!$C:$C))</f>
        <v>0</v>
      </c>
      <c r="T155" s="8">
        <f>IF($D155="","",SUMIF('TK CHAMTHI'!$B:$B,$D155,'TK CHAMTHI'!$C:$C))</f>
        <v>0</v>
      </c>
      <c r="U155" s="8">
        <f>IF(D155="","",SUMIF('CHAM NV'!B:B,D155,'CHAM NV'!C:C))</f>
        <v>0</v>
      </c>
      <c r="V155" s="9">
        <f t="shared" si="31"/>
        <v>0</v>
      </c>
      <c r="W155" s="8">
        <f>IF($D155="","",SUMIF('TK CHAMTHI'!$D:$D,$D155,'TK CHAMTHI'!$F:$F))</f>
        <v>0</v>
      </c>
      <c r="X155" s="8">
        <f>IF($D155="","",SUMIF('TK CHAMTHI'!$E:$E,$D155,'TK CHAMTHI'!$F:$F))</f>
        <v>0</v>
      </c>
      <c r="Y155" s="8">
        <f>IF(D155="","",SUMIF('CHAM NV'!G:G,D155,'CHAM NV'!H:H))</f>
        <v>0</v>
      </c>
      <c r="Z155" s="9">
        <f t="shared" si="32"/>
        <v>0</v>
      </c>
      <c r="AA155" s="8">
        <f>IF($D155="","",SUMIF('TK CHAMTHI'!$G:$G,$D155,'TK CHAMTHI'!$I:$I))</f>
        <v>0</v>
      </c>
      <c r="AB155" s="8">
        <f>IF($D155="","",SUMIF('TK CHAMTHI'!$H:$H,$D155,'TK CHAMTHI'!$I:$I))</f>
        <v>0</v>
      </c>
      <c r="AC155" s="8">
        <f>IF(D155="","",SUMIF('CHAM NV'!E:E,D155,'CHAM NV'!F:F))</f>
        <v>0</v>
      </c>
      <c r="AD155" s="9">
        <f t="shared" si="33"/>
        <v>0</v>
      </c>
      <c r="AE155" s="8">
        <f>IF($D155="","",SUMIF('TK CHAMTHI'!$J:$J,$D155,'TK CHAMTHI'!$L:$L))</f>
        <v>0</v>
      </c>
      <c r="AF155" s="8">
        <f>IF($D155="","",SUMIF('TK CHAMTHI'!$K:$K,$D155,'TK CHAMTHI'!$L:$L))</f>
        <v>0</v>
      </c>
      <c r="AG155" s="8">
        <f>IF(D155="","",SUMIF('CHAM NV'!I:I,D155,'CHAM NV'!J:J))</f>
        <v>0</v>
      </c>
      <c r="AH155" s="9">
        <f t="shared" si="34"/>
        <v>0</v>
      </c>
      <c r="AI155" s="8">
        <f>IF($D155="","",SUMIF('TK CHAMTHI'!$M:$M,$D155,'TK CHAMTHI'!$O:$O))</f>
        <v>0</v>
      </c>
      <c r="AJ155" s="8">
        <f>IF($D155="","",SUMIF('TK CHAMTHI'!$N:$N,$D155,'TK CHAMTHI'!$O:$O))</f>
        <v>0</v>
      </c>
      <c r="AK155" s="9">
        <f t="shared" si="25"/>
        <v>0</v>
      </c>
      <c r="AL155" s="8">
        <f>IF($D155="","",SUMIF('TK CHAMTHI'!$P:$P,$D155,'TK CHAMTHI'!$R:$R))</f>
        <v>0</v>
      </c>
      <c r="AM155" s="8">
        <f>IF($D155="","",SUMIF('TK CHAMTHI'!$Q:$Q,$D155,'TK CHAMTHI'!$R:$R))</f>
        <v>0</v>
      </c>
      <c r="AN155" s="9">
        <f t="shared" si="26"/>
        <v>0</v>
      </c>
      <c r="AO155" s="8">
        <f>IF(D155="","",SUMIF('TK CHAMTHI'!S:S,D155,'TK CHAMTHI'!U:U))</f>
        <v>0</v>
      </c>
      <c r="AP155" s="8">
        <f>IF(D155="","",SUMIF('TK CHAMTHI'!T:T,D155,'TK CHAMTHI'!U:U))</f>
        <v>0</v>
      </c>
      <c r="AQ155" s="9">
        <f t="shared" si="27"/>
        <v>0</v>
      </c>
      <c r="AR155" s="9">
        <f>IF(D155="","",ROUND(SUMIF('QL THI'!G:G,D155,'QL THI'!H:H),1))</f>
        <v>0</v>
      </c>
      <c r="AS155" s="9">
        <f>IF(D155="","",ROUND(SUMIF('QL THI'!E:E,D155,'QL THI'!F:F),1))</f>
        <v>0</v>
      </c>
      <c r="AT155" s="28">
        <f t="shared" si="28"/>
        <v>0</v>
      </c>
    </row>
    <row r="156" spans="1:46">
      <c r="A156" s="6">
        <f>IF(D156="","",SUBTOTAL(3,$D$5:D156))</f>
        <v>152</v>
      </c>
      <c r="B156" s="111" t="s">
        <v>572</v>
      </c>
      <c r="C156" s="112" t="s">
        <v>143</v>
      </c>
      <c r="D156" s="113" t="s">
        <v>232</v>
      </c>
      <c r="E156" s="7">
        <f>IF($D156="","",SUMIF('TK DETHI'!$A:$A,$D156,'TK DETHI'!$B:$B))</f>
        <v>20</v>
      </c>
      <c r="F156" s="7">
        <f>IF($D156="","",SUMIF('TK DETHI'!$C:$C,$D156,'TK DETHI'!$D:$D))</f>
        <v>0</v>
      </c>
      <c r="G156" s="7">
        <f>IF($D156="","",SUMIF('TK DETHI'!$E:$E,$D156,'TK DETHI'!$F:$F))</f>
        <v>0</v>
      </c>
      <c r="H156" s="7">
        <f>IF($D156="","",SUMIF('TK DETHI'!$G:$G,$D156,'TK DETHI'!$H:$H))</f>
        <v>0</v>
      </c>
      <c r="I156" s="7">
        <f>IF($D156="","",SUMIF('TK DETHI'!$I:$I,$D156,'TK DETHI'!$J:$J))</f>
        <v>0</v>
      </c>
      <c r="J156" s="7">
        <f>IF($D156="","",SUMIF('TK DETHI'!$K:$K,$D156,'TK DETHI'!$L:$L))</f>
        <v>0</v>
      </c>
      <c r="K156" s="7">
        <f>IF($D156="","",SUMIF('TK DETHI'!$M:$M,$D156,'TK DETHI'!$N:$N))</f>
        <v>0</v>
      </c>
      <c r="L156" s="7">
        <f>IF($D156="","",SUMIF('TK DETHI'!$O:$O,$D156,'TK DETHI'!$P:$P))</f>
        <v>0</v>
      </c>
      <c r="M156" s="27">
        <f t="shared" si="29"/>
        <v>20</v>
      </c>
      <c r="N156" s="8">
        <f>IF($D156="","",SUMIF('TK COITHI KTHP va Thi TN'!$A:$A,$D156,'TK COITHI KTHP va Thi TN'!$D:$D))</f>
        <v>4.2</v>
      </c>
      <c r="O156" s="8">
        <f>IF($D156="","",SUMIF('TK COITHI KTHP va Thi TN'!$B:$B,$D156,'TK COITHI KTHP va Thi TN'!$D:$D))</f>
        <v>3</v>
      </c>
      <c r="P156" s="8">
        <f>IF($D156="","",SUMIF('TK COITHI KTHP va Thi TN'!$E:$E,$D156,'TK COITHI KTHP va Thi TN'!$H:$H))</f>
        <v>0</v>
      </c>
      <c r="Q156" s="8">
        <f>IF($D156="","",SUMIF('TK COITHI KTHP va Thi TN'!$F:$F,$D156,'TK COITHI KTHP va Thi TN'!$H:$H))</f>
        <v>0</v>
      </c>
      <c r="R156" s="28">
        <f t="shared" si="30"/>
        <v>7.2</v>
      </c>
      <c r="S156" s="8">
        <f>IF($D156="","",SUMIF('TK CHAMTHI'!$A:$A,$D156,'TK CHAMTHI'!$C:$C))</f>
        <v>1006</v>
      </c>
      <c r="T156" s="8">
        <f>IF($D156="","",SUMIF('TK CHAMTHI'!$B:$B,$D156,'TK CHAMTHI'!$C:$C))</f>
        <v>1259</v>
      </c>
      <c r="U156" s="8">
        <f>IF(D156="","",SUMIF('CHAM NV'!B:B,D156,'CHAM NV'!C:C))</f>
        <v>313</v>
      </c>
      <c r="V156" s="9">
        <f t="shared" si="31"/>
        <v>195.20000000000002</v>
      </c>
      <c r="W156" s="8">
        <f>IF($D156="","",SUMIF('TK CHAMTHI'!$D:$D,$D156,'TK CHAMTHI'!$F:$F))</f>
        <v>0</v>
      </c>
      <c r="X156" s="8">
        <f>IF($D156="","",SUMIF('TK CHAMTHI'!$E:$E,$D156,'TK CHAMTHI'!$F:$F))</f>
        <v>0</v>
      </c>
      <c r="Y156" s="8">
        <f>IF(D156="","",SUMIF('CHAM NV'!G:G,D156,'CHAM NV'!H:H))</f>
        <v>0</v>
      </c>
      <c r="Z156" s="9">
        <f t="shared" si="32"/>
        <v>0</v>
      </c>
      <c r="AA156" s="8">
        <f>IF($D156="","",SUMIF('TK CHAMTHI'!$G:$G,$D156,'TK CHAMTHI'!$I:$I))</f>
        <v>0</v>
      </c>
      <c r="AB156" s="8">
        <f>IF($D156="","",SUMIF('TK CHAMTHI'!$H:$H,$D156,'TK CHAMTHI'!$I:$I))</f>
        <v>0</v>
      </c>
      <c r="AC156" s="8">
        <f>IF(D156="","",SUMIF('CHAM NV'!E:E,D156,'CHAM NV'!F:F))</f>
        <v>0</v>
      </c>
      <c r="AD156" s="9">
        <f t="shared" si="33"/>
        <v>0</v>
      </c>
      <c r="AE156" s="8">
        <f>IF($D156="","",SUMIF('TK CHAMTHI'!$J:$J,$D156,'TK CHAMTHI'!$L:$L))</f>
        <v>0</v>
      </c>
      <c r="AF156" s="8">
        <f>IF($D156="","",SUMIF('TK CHAMTHI'!$K:$K,$D156,'TK CHAMTHI'!$L:$L))</f>
        <v>0</v>
      </c>
      <c r="AG156" s="8">
        <f>IF(D156="","",SUMIF('CHAM NV'!I:I,D156,'CHAM NV'!J:J))</f>
        <v>0</v>
      </c>
      <c r="AH156" s="9">
        <f t="shared" si="34"/>
        <v>0</v>
      </c>
      <c r="AI156" s="8">
        <f>IF($D156="","",SUMIF('TK CHAMTHI'!$M:$M,$D156,'TK CHAMTHI'!$O:$O))</f>
        <v>0</v>
      </c>
      <c r="AJ156" s="8">
        <f>IF($D156="","",SUMIF('TK CHAMTHI'!$N:$N,$D156,'TK CHAMTHI'!$O:$O))</f>
        <v>0</v>
      </c>
      <c r="AK156" s="9">
        <f t="shared" si="25"/>
        <v>0</v>
      </c>
      <c r="AL156" s="8">
        <f>IF($D156="","",SUMIF('TK CHAMTHI'!$P:$P,$D156,'TK CHAMTHI'!$R:$R))</f>
        <v>0</v>
      </c>
      <c r="AM156" s="8">
        <f>IF($D156="","",SUMIF('TK CHAMTHI'!$Q:$Q,$D156,'TK CHAMTHI'!$R:$R))</f>
        <v>0</v>
      </c>
      <c r="AN156" s="9">
        <f t="shared" si="26"/>
        <v>0</v>
      </c>
      <c r="AO156" s="8">
        <f>IF(D156="","",SUMIF('TK CHAMTHI'!S:S,D156,'TK CHAMTHI'!U:U))</f>
        <v>0</v>
      </c>
      <c r="AP156" s="8">
        <f>IF(D156="","",SUMIF('TK CHAMTHI'!T:T,D156,'TK CHAMTHI'!U:U))</f>
        <v>0</v>
      </c>
      <c r="AQ156" s="9">
        <f t="shared" si="27"/>
        <v>0</v>
      </c>
      <c r="AR156" s="9">
        <f>IF(D156="","",ROUND(SUMIF('QL THI'!G:G,D156,'QL THI'!H:H),1))</f>
        <v>0</v>
      </c>
      <c r="AS156" s="9">
        <f>IF(D156="","",ROUND(SUMIF('QL THI'!E:E,D156,'QL THI'!F:F),1))</f>
        <v>0</v>
      </c>
      <c r="AT156" s="28">
        <f t="shared" si="28"/>
        <v>222.4</v>
      </c>
    </row>
    <row r="157" spans="1:46">
      <c r="A157" s="6">
        <f>IF(D157="","",SUBTOTAL(3,$D$5:D157))</f>
        <v>153</v>
      </c>
      <c r="B157" s="111" t="s">
        <v>992</v>
      </c>
      <c r="C157" s="112" t="s">
        <v>143</v>
      </c>
      <c r="D157" s="113" t="s">
        <v>964</v>
      </c>
      <c r="E157" s="7">
        <f>IF($D157="","",SUMIF('TK DETHI'!$A:$A,$D157,'TK DETHI'!$B:$B))</f>
        <v>0</v>
      </c>
      <c r="F157" s="7">
        <f>IF($D157="","",SUMIF('TK DETHI'!$C:$C,$D157,'TK DETHI'!$D:$D))</f>
        <v>0</v>
      </c>
      <c r="G157" s="7">
        <f>IF($D157="","",SUMIF('TK DETHI'!$E:$E,$D157,'TK DETHI'!$F:$F))</f>
        <v>0</v>
      </c>
      <c r="H157" s="7">
        <f>IF($D157="","",SUMIF('TK DETHI'!$G:$G,$D157,'TK DETHI'!$H:$H))</f>
        <v>0</v>
      </c>
      <c r="I157" s="7">
        <f>IF($D157="","",SUMIF('TK DETHI'!$I:$I,$D157,'TK DETHI'!$J:$J))</f>
        <v>0</v>
      </c>
      <c r="J157" s="7">
        <f>IF($D157="","",SUMIF('TK DETHI'!$K:$K,$D157,'TK DETHI'!$L:$L))</f>
        <v>0</v>
      </c>
      <c r="K157" s="7">
        <f>IF($D157="","",SUMIF('TK DETHI'!$M:$M,$D157,'TK DETHI'!$N:$N))</f>
        <v>0</v>
      </c>
      <c r="L157" s="7">
        <f>IF($D157="","",SUMIF('TK DETHI'!$O:$O,$D157,'TK DETHI'!$P:$P))</f>
        <v>0</v>
      </c>
      <c r="M157" s="27">
        <f t="shared" si="29"/>
        <v>0</v>
      </c>
      <c r="N157" s="8">
        <f>IF($D157="","",SUMIF('TK COITHI KTHP va Thi TN'!$A:$A,$D157,'TK COITHI KTHP va Thi TN'!$D:$D))</f>
        <v>0</v>
      </c>
      <c r="O157" s="8">
        <f>IF($D157="","",SUMIF('TK COITHI KTHP va Thi TN'!$B:$B,$D157,'TK COITHI KTHP va Thi TN'!$D:$D))</f>
        <v>0</v>
      </c>
      <c r="P157" s="8">
        <f>IF($D157="","",SUMIF('TK COITHI KTHP va Thi TN'!$E:$E,$D157,'TK COITHI KTHP va Thi TN'!$H:$H))</f>
        <v>0</v>
      </c>
      <c r="Q157" s="8">
        <f>IF($D157="","",SUMIF('TK COITHI KTHP va Thi TN'!$F:$F,$D157,'TK COITHI KTHP va Thi TN'!$H:$H))</f>
        <v>0</v>
      </c>
      <c r="R157" s="28">
        <f t="shared" si="30"/>
        <v>0</v>
      </c>
      <c r="S157" s="8">
        <f>IF($D157="","",SUMIF('TK CHAMTHI'!$A:$A,$D157,'TK CHAMTHI'!$C:$C))</f>
        <v>0</v>
      </c>
      <c r="T157" s="8">
        <f>IF($D157="","",SUMIF('TK CHAMTHI'!$B:$B,$D157,'TK CHAMTHI'!$C:$C))</f>
        <v>0</v>
      </c>
      <c r="U157" s="8">
        <f>IF(D157="","",SUMIF('CHAM NV'!B:B,D157,'CHAM NV'!C:C))</f>
        <v>0</v>
      </c>
      <c r="V157" s="9">
        <f t="shared" si="31"/>
        <v>0</v>
      </c>
      <c r="W157" s="8">
        <f>IF($D157="","",SUMIF('TK CHAMTHI'!$D:$D,$D157,'TK CHAMTHI'!$F:$F))</f>
        <v>0</v>
      </c>
      <c r="X157" s="8">
        <f>IF($D157="","",SUMIF('TK CHAMTHI'!$E:$E,$D157,'TK CHAMTHI'!$F:$F))</f>
        <v>0</v>
      </c>
      <c r="Y157" s="8">
        <f>IF(D157="","",SUMIF('CHAM NV'!G:G,D157,'CHAM NV'!H:H))</f>
        <v>0</v>
      </c>
      <c r="Z157" s="9">
        <f t="shared" si="32"/>
        <v>0</v>
      </c>
      <c r="AA157" s="8">
        <f>IF($D157="","",SUMIF('TK CHAMTHI'!$G:$G,$D157,'TK CHAMTHI'!$I:$I))</f>
        <v>0</v>
      </c>
      <c r="AB157" s="8">
        <f>IF($D157="","",SUMIF('TK CHAMTHI'!$H:$H,$D157,'TK CHAMTHI'!$I:$I))</f>
        <v>0</v>
      </c>
      <c r="AC157" s="8">
        <f>IF(D157="","",SUMIF('CHAM NV'!E:E,D157,'CHAM NV'!F:F))</f>
        <v>0</v>
      </c>
      <c r="AD157" s="9">
        <f t="shared" si="33"/>
        <v>0</v>
      </c>
      <c r="AE157" s="8">
        <f>IF($D157="","",SUMIF('TK CHAMTHI'!$J:$J,$D157,'TK CHAMTHI'!$L:$L))</f>
        <v>0</v>
      </c>
      <c r="AF157" s="8">
        <f>IF($D157="","",SUMIF('TK CHAMTHI'!$K:$K,$D157,'TK CHAMTHI'!$L:$L))</f>
        <v>0</v>
      </c>
      <c r="AG157" s="8">
        <f>IF(D157="","",SUMIF('CHAM NV'!I:I,D157,'CHAM NV'!J:J))</f>
        <v>0</v>
      </c>
      <c r="AH157" s="9">
        <f t="shared" si="34"/>
        <v>0</v>
      </c>
      <c r="AI157" s="8">
        <f>IF($D157="","",SUMIF('TK CHAMTHI'!$M:$M,$D157,'TK CHAMTHI'!$O:$O))</f>
        <v>0</v>
      </c>
      <c r="AJ157" s="8">
        <f>IF($D157="","",SUMIF('TK CHAMTHI'!$N:$N,$D157,'TK CHAMTHI'!$O:$O))</f>
        <v>0</v>
      </c>
      <c r="AK157" s="9">
        <f t="shared" si="25"/>
        <v>0</v>
      </c>
      <c r="AL157" s="8">
        <f>IF($D157="","",SUMIF('TK CHAMTHI'!$P:$P,$D157,'TK CHAMTHI'!$R:$R))</f>
        <v>0</v>
      </c>
      <c r="AM157" s="8">
        <f>IF($D157="","",SUMIF('TK CHAMTHI'!$Q:$Q,$D157,'TK CHAMTHI'!$R:$R))</f>
        <v>0</v>
      </c>
      <c r="AN157" s="9">
        <f t="shared" si="26"/>
        <v>0</v>
      </c>
      <c r="AO157" s="8">
        <f>IF(D157="","",SUMIF('TK CHAMTHI'!S:S,D157,'TK CHAMTHI'!U:U))</f>
        <v>0</v>
      </c>
      <c r="AP157" s="8">
        <f>IF(D157="","",SUMIF('TK CHAMTHI'!T:T,D157,'TK CHAMTHI'!U:U))</f>
        <v>0</v>
      </c>
      <c r="AQ157" s="9">
        <f t="shared" si="27"/>
        <v>0</v>
      </c>
      <c r="AR157" s="9">
        <f>IF(D157="","",ROUND(SUMIF('QL THI'!G:G,D157,'QL THI'!H:H),1))</f>
        <v>0</v>
      </c>
      <c r="AS157" s="9">
        <f>IF(D157="","",ROUND(SUMIF('QL THI'!E:E,D157,'QL THI'!F:F),1))</f>
        <v>0</v>
      </c>
      <c r="AT157" s="28">
        <f t="shared" si="28"/>
        <v>0</v>
      </c>
    </row>
    <row r="158" spans="1:46">
      <c r="A158" s="6">
        <f>IF(D158="","",SUBTOTAL(3,$D$5:D158))</f>
        <v>154</v>
      </c>
      <c r="B158" s="111" t="s">
        <v>554</v>
      </c>
      <c r="C158" s="112" t="s">
        <v>143</v>
      </c>
      <c r="D158" s="113" t="s">
        <v>472</v>
      </c>
      <c r="E158" s="7">
        <f>IF($D158="","",SUMIF('TK DETHI'!$A:$A,$D158,'TK DETHI'!$B:$B))</f>
        <v>0</v>
      </c>
      <c r="F158" s="7">
        <f>IF($D158="","",SUMIF('TK DETHI'!$C:$C,$D158,'TK DETHI'!$D:$D))</f>
        <v>0</v>
      </c>
      <c r="G158" s="7">
        <f>IF($D158="","",SUMIF('TK DETHI'!$E:$E,$D158,'TK DETHI'!$F:$F))</f>
        <v>0</v>
      </c>
      <c r="H158" s="7">
        <f>IF($D158="","",SUMIF('TK DETHI'!$G:$G,$D158,'TK DETHI'!$H:$H))</f>
        <v>0</v>
      </c>
      <c r="I158" s="7">
        <f>IF($D158="","",SUMIF('TK DETHI'!$I:$I,$D158,'TK DETHI'!$J:$J))</f>
        <v>0</v>
      </c>
      <c r="J158" s="7">
        <f>IF($D158="","",SUMIF('TK DETHI'!$K:$K,$D158,'TK DETHI'!$L:$L))</f>
        <v>0</v>
      </c>
      <c r="K158" s="7">
        <f>IF($D158="","",SUMIF('TK DETHI'!$M:$M,$D158,'TK DETHI'!$N:$N))</f>
        <v>0</v>
      </c>
      <c r="L158" s="7">
        <f>IF($D158="","",SUMIF('TK DETHI'!$O:$O,$D158,'TK DETHI'!$P:$P))</f>
        <v>0</v>
      </c>
      <c r="M158" s="27">
        <f t="shared" si="29"/>
        <v>0</v>
      </c>
      <c r="N158" s="8">
        <f>IF($D158="","",SUMIF('TK COITHI KTHP va Thi TN'!$A:$A,$D158,'TK COITHI KTHP va Thi TN'!$D:$D))</f>
        <v>0.6</v>
      </c>
      <c r="O158" s="8">
        <f>IF($D158="","",SUMIF('TK COITHI KTHP va Thi TN'!$B:$B,$D158,'TK COITHI KTHP va Thi TN'!$D:$D))</f>
        <v>0</v>
      </c>
      <c r="P158" s="8">
        <f>IF($D158="","",SUMIF('TK COITHI KTHP va Thi TN'!$E:$E,$D158,'TK COITHI KTHP va Thi TN'!$H:$H))</f>
        <v>0</v>
      </c>
      <c r="Q158" s="8">
        <f>IF($D158="","",SUMIF('TK COITHI KTHP va Thi TN'!$F:$F,$D158,'TK COITHI KTHP va Thi TN'!$H:$H))</f>
        <v>0</v>
      </c>
      <c r="R158" s="28">
        <f t="shared" si="30"/>
        <v>0.6</v>
      </c>
      <c r="S158" s="8">
        <f>IF($D158="","",SUMIF('TK CHAMTHI'!$A:$A,$D158,'TK CHAMTHI'!$C:$C))</f>
        <v>0</v>
      </c>
      <c r="T158" s="8">
        <f>IF($D158="","",SUMIF('TK CHAMTHI'!$B:$B,$D158,'TK CHAMTHI'!$C:$C))</f>
        <v>0</v>
      </c>
      <c r="U158" s="8">
        <f>IF(D158="","",SUMIF('CHAM NV'!B:B,D158,'CHAM NV'!C:C))</f>
        <v>0</v>
      </c>
      <c r="V158" s="9">
        <f t="shared" si="31"/>
        <v>0</v>
      </c>
      <c r="W158" s="8">
        <f>IF($D158="","",SUMIF('TK CHAMTHI'!$D:$D,$D158,'TK CHAMTHI'!$F:$F))</f>
        <v>0</v>
      </c>
      <c r="X158" s="8">
        <f>IF($D158="","",SUMIF('TK CHAMTHI'!$E:$E,$D158,'TK CHAMTHI'!$F:$F))</f>
        <v>0</v>
      </c>
      <c r="Y158" s="8">
        <f>IF(D158="","",SUMIF('CHAM NV'!G:G,D158,'CHAM NV'!H:H))</f>
        <v>0</v>
      </c>
      <c r="Z158" s="9">
        <f t="shared" si="32"/>
        <v>0</v>
      </c>
      <c r="AA158" s="8">
        <f>IF($D158="","",SUMIF('TK CHAMTHI'!$G:$G,$D158,'TK CHAMTHI'!$I:$I))</f>
        <v>0</v>
      </c>
      <c r="AB158" s="8">
        <f>IF($D158="","",SUMIF('TK CHAMTHI'!$H:$H,$D158,'TK CHAMTHI'!$I:$I))</f>
        <v>0</v>
      </c>
      <c r="AC158" s="8">
        <f>IF(D158="","",SUMIF('CHAM NV'!E:E,D158,'CHAM NV'!F:F))</f>
        <v>0</v>
      </c>
      <c r="AD158" s="9">
        <f t="shared" si="33"/>
        <v>0</v>
      </c>
      <c r="AE158" s="8">
        <f>IF($D158="","",SUMIF('TK CHAMTHI'!$J:$J,$D158,'TK CHAMTHI'!$L:$L))</f>
        <v>0</v>
      </c>
      <c r="AF158" s="8">
        <f>IF($D158="","",SUMIF('TK CHAMTHI'!$K:$K,$D158,'TK CHAMTHI'!$L:$L))</f>
        <v>0</v>
      </c>
      <c r="AG158" s="8">
        <f>IF(D158="","",SUMIF('CHAM NV'!I:I,D158,'CHAM NV'!J:J))</f>
        <v>0</v>
      </c>
      <c r="AH158" s="9">
        <f t="shared" si="34"/>
        <v>0</v>
      </c>
      <c r="AI158" s="8">
        <f>IF($D158="","",SUMIF('TK CHAMTHI'!$M:$M,$D158,'TK CHAMTHI'!$O:$O))</f>
        <v>0</v>
      </c>
      <c r="AJ158" s="8">
        <f>IF($D158="","",SUMIF('TK CHAMTHI'!$N:$N,$D158,'TK CHAMTHI'!$O:$O))</f>
        <v>0</v>
      </c>
      <c r="AK158" s="9">
        <f t="shared" si="25"/>
        <v>0</v>
      </c>
      <c r="AL158" s="8">
        <f>IF($D158="","",SUMIF('TK CHAMTHI'!$P:$P,$D158,'TK CHAMTHI'!$R:$R))</f>
        <v>0</v>
      </c>
      <c r="AM158" s="8">
        <f>IF($D158="","",SUMIF('TK CHAMTHI'!$Q:$Q,$D158,'TK CHAMTHI'!$R:$R))</f>
        <v>0</v>
      </c>
      <c r="AN158" s="9">
        <f t="shared" si="26"/>
        <v>0</v>
      </c>
      <c r="AO158" s="8">
        <f>IF(D158="","",SUMIF('TK CHAMTHI'!S:S,D158,'TK CHAMTHI'!U:U))</f>
        <v>0</v>
      </c>
      <c r="AP158" s="8">
        <f>IF(D158="","",SUMIF('TK CHAMTHI'!T:T,D158,'TK CHAMTHI'!U:U))</f>
        <v>0</v>
      </c>
      <c r="AQ158" s="9">
        <f t="shared" si="27"/>
        <v>0</v>
      </c>
      <c r="AR158" s="9">
        <f>IF(D158="","",ROUND(SUMIF('QL THI'!G:G,D158,'QL THI'!H:H),1))</f>
        <v>0</v>
      </c>
      <c r="AS158" s="9">
        <f>IF(D158="","",ROUND(SUMIF('QL THI'!E:E,D158,'QL THI'!F:F),1))</f>
        <v>0</v>
      </c>
      <c r="AT158" s="28">
        <f t="shared" si="28"/>
        <v>0.6</v>
      </c>
    </row>
    <row r="159" spans="1:46">
      <c r="A159" s="6">
        <f>IF(D159="","",SUBTOTAL(3,$D$5:D159))</f>
        <v>155</v>
      </c>
      <c r="B159" s="111" t="s">
        <v>569</v>
      </c>
      <c r="C159" s="112" t="s">
        <v>143</v>
      </c>
      <c r="D159" s="113" t="s">
        <v>208</v>
      </c>
      <c r="E159" s="7">
        <f>IF($D159="","",SUMIF('TK DETHI'!$A:$A,$D159,'TK DETHI'!$B:$B))</f>
        <v>0</v>
      </c>
      <c r="F159" s="7">
        <f>IF($D159="","",SUMIF('TK DETHI'!$C:$C,$D159,'TK DETHI'!$D:$D))</f>
        <v>0</v>
      </c>
      <c r="G159" s="7">
        <f>IF($D159="","",SUMIF('TK DETHI'!$E:$E,$D159,'TK DETHI'!$F:$F))</f>
        <v>0</v>
      </c>
      <c r="H159" s="7">
        <f>IF($D159="","",SUMIF('TK DETHI'!$G:$G,$D159,'TK DETHI'!$H:$H))</f>
        <v>0</v>
      </c>
      <c r="I159" s="7">
        <f>IF($D159="","",SUMIF('TK DETHI'!$I:$I,$D159,'TK DETHI'!$J:$J))</f>
        <v>0</v>
      </c>
      <c r="J159" s="7">
        <f>IF($D159="","",SUMIF('TK DETHI'!$K:$K,$D159,'TK DETHI'!$L:$L))</f>
        <v>0</v>
      </c>
      <c r="K159" s="7">
        <f>IF($D159="","",SUMIF('TK DETHI'!$M:$M,$D159,'TK DETHI'!$N:$N))</f>
        <v>0</v>
      </c>
      <c r="L159" s="7">
        <f>IF($D159="","",SUMIF('TK DETHI'!$O:$O,$D159,'TK DETHI'!$P:$P))</f>
        <v>0</v>
      </c>
      <c r="M159" s="27">
        <f t="shared" si="29"/>
        <v>0</v>
      </c>
      <c r="N159" s="8">
        <f>IF($D159="","",SUMIF('TK COITHI KTHP va Thi TN'!$A:$A,$D159,'TK COITHI KTHP va Thi TN'!$D:$D))</f>
        <v>0</v>
      </c>
      <c r="O159" s="8">
        <f>IF($D159="","",SUMIF('TK COITHI KTHP va Thi TN'!$B:$B,$D159,'TK COITHI KTHP va Thi TN'!$D:$D))</f>
        <v>0</v>
      </c>
      <c r="P159" s="8">
        <f>IF($D159="","",SUMIF('TK COITHI KTHP va Thi TN'!$E:$E,$D159,'TK COITHI KTHP va Thi TN'!$H:$H))</f>
        <v>0</v>
      </c>
      <c r="Q159" s="8">
        <f>IF($D159="","",SUMIF('TK COITHI KTHP va Thi TN'!$F:$F,$D159,'TK COITHI KTHP va Thi TN'!$H:$H))</f>
        <v>0</v>
      </c>
      <c r="R159" s="28">
        <f t="shared" si="30"/>
        <v>0</v>
      </c>
      <c r="S159" s="8">
        <f>IF($D159="","",SUMIF('TK CHAMTHI'!$A:$A,$D159,'TK CHAMTHI'!$C:$C))</f>
        <v>0</v>
      </c>
      <c r="T159" s="8">
        <f>IF($D159="","",SUMIF('TK CHAMTHI'!$B:$B,$D159,'TK CHAMTHI'!$C:$C))</f>
        <v>0</v>
      </c>
      <c r="U159" s="8">
        <f>IF(D159="","",SUMIF('CHAM NV'!B:B,D159,'CHAM NV'!C:C))</f>
        <v>0</v>
      </c>
      <c r="V159" s="9">
        <f t="shared" si="31"/>
        <v>0</v>
      </c>
      <c r="W159" s="8">
        <f>IF($D159="","",SUMIF('TK CHAMTHI'!$D:$D,$D159,'TK CHAMTHI'!$F:$F))</f>
        <v>0</v>
      </c>
      <c r="X159" s="8">
        <f>IF($D159="","",SUMIF('TK CHAMTHI'!$E:$E,$D159,'TK CHAMTHI'!$F:$F))</f>
        <v>0</v>
      </c>
      <c r="Y159" s="8">
        <f>IF(D159="","",SUMIF('CHAM NV'!G:G,D159,'CHAM NV'!H:H))</f>
        <v>0</v>
      </c>
      <c r="Z159" s="9">
        <f t="shared" si="32"/>
        <v>0</v>
      </c>
      <c r="AA159" s="8">
        <f>IF($D159="","",SUMIF('TK CHAMTHI'!$G:$G,$D159,'TK CHAMTHI'!$I:$I))</f>
        <v>0</v>
      </c>
      <c r="AB159" s="8">
        <f>IF($D159="","",SUMIF('TK CHAMTHI'!$H:$H,$D159,'TK CHAMTHI'!$I:$I))</f>
        <v>0</v>
      </c>
      <c r="AC159" s="8">
        <f>IF(D159="","",SUMIF('CHAM NV'!E:E,D159,'CHAM NV'!F:F))</f>
        <v>0</v>
      </c>
      <c r="AD159" s="9">
        <f t="shared" si="33"/>
        <v>0</v>
      </c>
      <c r="AE159" s="8">
        <f>IF($D159="","",SUMIF('TK CHAMTHI'!$J:$J,$D159,'TK CHAMTHI'!$L:$L))</f>
        <v>0</v>
      </c>
      <c r="AF159" s="8">
        <f>IF($D159="","",SUMIF('TK CHAMTHI'!$K:$K,$D159,'TK CHAMTHI'!$L:$L))</f>
        <v>0</v>
      </c>
      <c r="AG159" s="8">
        <f>IF(D159="","",SUMIF('CHAM NV'!I:I,D159,'CHAM NV'!J:J))</f>
        <v>0</v>
      </c>
      <c r="AH159" s="9">
        <f t="shared" si="34"/>
        <v>0</v>
      </c>
      <c r="AI159" s="8">
        <f>IF($D159="","",SUMIF('TK CHAMTHI'!$M:$M,$D159,'TK CHAMTHI'!$O:$O))</f>
        <v>0</v>
      </c>
      <c r="AJ159" s="8">
        <f>IF($D159="","",SUMIF('TK CHAMTHI'!$N:$N,$D159,'TK CHAMTHI'!$O:$O))</f>
        <v>0</v>
      </c>
      <c r="AK159" s="9">
        <f t="shared" si="25"/>
        <v>0</v>
      </c>
      <c r="AL159" s="8">
        <f>IF($D159="","",SUMIF('TK CHAMTHI'!$P:$P,$D159,'TK CHAMTHI'!$R:$R))</f>
        <v>0</v>
      </c>
      <c r="AM159" s="8">
        <f>IF($D159="","",SUMIF('TK CHAMTHI'!$Q:$Q,$D159,'TK CHAMTHI'!$R:$R))</f>
        <v>0</v>
      </c>
      <c r="AN159" s="9">
        <f t="shared" si="26"/>
        <v>0</v>
      </c>
      <c r="AO159" s="8">
        <f>IF(D159="","",SUMIF('TK CHAMTHI'!S:S,D159,'TK CHAMTHI'!U:U))</f>
        <v>0</v>
      </c>
      <c r="AP159" s="8">
        <f>IF(D159="","",SUMIF('TK CHAMTHI'!T:T,D159,'TK CHAMTHI'!U:U))</f>
        <v>0</v>
      </c>
      <c r="AQ159" s="9">
        <f t="shared" si="27"/>
        <v>0</v>
      </c>
      <c r="AR159" s="9">
        <f>IF(D159="","",ROUND(SUMIF('QL THI'!G:G,D159,'QL THI'!H:H),1))</f>
        <v>0</v>
      </c>
      <c r="AS159" s="9">
        <f>IF(D159="","",ROUND(SUMIF('QL THI'!E:E,D159,'QL THI'!F:F),1))</f>
        <v>0</v>
      </c>
      <c r="AT159" s="28">
        <f t="shared" si="28"/>
        <v>0</v>
      </c>
    </row>
    <row r="160" spans="1:46">
      <c r="A160" s="6">
        <f>IF(D160="","",SUBTOTAL(3,$D$5:D160))</f>
        <v>156</v>
      </c>
      <c r="B160" s="111" t="s">
        <v>573</v>
      </c>
      <c r="C160" s="112" t="s">
        <v>143</v>
      </c>
      <c r="D160" s="113" t="s">
        <v>234</v>
      </c>
      <c r="E160" s="7">
        <f>IF($D160="","",SUMIF('TK DETHI'!$A:$A,$D160,'TK DETHI'!$B:$B))</f>
        <v>0</v>
      </c>
      <c r="F160" s="7">
        <f>IF($D160="","",SUMIF('TK DETHI'!$C:$C,$D160,'TK DETHI'!$D:$D))</f>
        <v>0</v>
      </c>
      <c r="G160" s="7">
        <f>IF($D160="","",SUMIF('TK DETHI'!$E:$E,$D160,'TK DETHI'!$F:$F))</f>
        <v>0</v>
      </c>
      <c r="H160" s="7">
        <f>IF($D160="","",SUMIF('TK DETHI'!$G:$G,$D160,'TK DETHI'!$H:$H))</f>
        <v>0</v>
      </c>
      <c r="I160" s="7">
        <f>IF($D160="","",SUMIF('TK DETHI'!$I:$I,$D160,'TK DETHI'!$J:$J))</f>
        <v>0</v>
      </c>
      <c r="J160" s="7">
        <f>IF($D160="","",SUMIF('TK DETHI'!$K:$K,$D160,'TK DETHI'!$L:$L))</f>
        <v>0</v>
      </c>
      <c r="K160" s="7">
        <f>IF($D160="","",SUMIF('TK DETHI'!$M:$M,$D160,'TK DETHI'!$N:$N))</f>
        <v>0</v>
      </c>
      <c r="L160" s="7">
        <f>IF($D160="","",SUMIF('TK DETHI'!$O:$O,$D160,'TK DETHI'!$P:$P))</f>
        <v>0</v>
      </c>
      <c r="M160" s="27">
        <f t="shared" si="29"/>
        <v>0</v>
      </c>
      <c r="N160" s="8">
        <f>IF($D160="","",SUMIF('TK COITHI KTHP va Thi TN'!$A:$A,$D160,'TK COITHI KTHP va Thi TN'!$D:$D))</f>
        <v>0</v>
      </c>
      <c r="O160" s="8">
        <f>IF($D160="","",SUMIF('TK COITHI KTHP va Thi TN'!$B:$B,$D160,'TK COITHI KTHP va Thi TN'!$D:$D))</f>
        <v>0</v>
      </c>
      <c r="P160" s="8">
        <f>IF($D160="","",SUMIF('TK COITHI KTHP va Thi TN'!$E:$E,$D160,'TK COITHI KTHP va Thi TN'!$H:$H))</f>
        <v>0</v>
      </c>
      <c r="Q160" s="8">
        <f>IF($D160="","",SUMIF('TK COITHI KTHP va Thi TN'!$F:$F,$D160,'TK COITHI KTHP va Thi TN'!$H:$H))</f>
        <v>0</v>
      </c>
      <c r="R160" s="28">
        <f t="shared" si="30"/>
        <v>0</v>
      </c>
      <c r="S160" s="8">
        <f>IF($D160="","",SUMIF('TK CHAMTHI'!$A:$A,$D160,'TK CHAMTHI'!$C:$C))</f>
        <v>0</v>
      </c>
      <c r="T160" s="8">
        <f>IF($D160="","",SUMIF('TK CHAMTHI'!$B:$B,$D160,'TK CHAMTHI'!$C:$C))</f>
        <v>0</v>
      </c>
      <c r="U160" s="8">
        <f>IF(D160="","",SUMIF('CHAM NV'!B:B,D160,'CHAM NV'!C:C))</f>
        <v>0</v>
      </c>
      <c r="V160" s="9">
        <f t="shared" si="31"/>
        <v>0</v>
      </c>
      <c r="W160" s="8">
        <f>IF($D160="","",SUMIF('TK CHAMTHI'!$D:$D,$D160,'TK CHAMTHI'!$F:$F))</f>
        <v>0</v>
      </c>
      <c r="X160" s="8">
        <f>IF($D160="","",SUMIF('TK CHAMTHI'!$E:$E,$D160,'TK CHAMTHI'!$F:$F))</f>
        <v>0</v>
      </c>
      <c r="Y160" s="8">
        <f>IF(D160="","",SUMIF('CHAM NV'!G:G,D160,'CHAM NV'!H:H))</f>
        <v>0</v>
      </c>
      <c r="Z160" s="9">
        <f t="shared" si="32"/>
        <v>0</v>
      </c>
      <c r="AA160" s="8">
        <f>IF($D160="","",SUMIF('TK CHAMTHI'!$G:$G,$D160,'TK CHAMTHI'!$I:$I))</f>
        <v>0</v>
      </c>
      <c r="AB160" s="8">
        <f>IF($D160="","",SUMIF('TK CHAMTHI'!$H:$H,$D160,'TK CHAMTHI'!$I:$I))</f>
        <v>0</v>
      </c>
      <c r="AC160" s="8">
        <f>IF(D160="","",SUMIF('CHAM NV'!E:E,D160,'CHAM NV'!F:F))</f>
        <v>0</v>
      </c>
      <c r="AD160" s="9">
        <f t="shared" si="33"/>
        <v>0</v>
      </c>
      <c r="AE160" s="8">
        <f>IF($D160="","",SUMIF('TK CHAMTHI'!$J:$J,$D160,'TK CHAMTHI'!$L:$L))</f>
        <v>0</v>
      </c>
      <c r="AF160" s="8">
        <f>IF($D160="","",SUMIF('TK CHAMTHI'!$K:$K,$D160,'TK CHAMTHI'!$L:$L))</f>
        <v>0</v>
      </c>
      <c r="AG160" s="8">
        <f>IF(D160="","",SUMIF('CHAM NV'!I:I,D160,'CHAM NV'!J:J))</f>
        <v>0</v>
      </c>
      <c r="AH160" s="9">
        <f t="shared" si="34"/>
        <v>0</v>
      </c>
      <c r="AI160" s="8">
        <f>IF($D160="","",SUMIF('TK CHAMTHI'!$M:$M,$D160,'TK CHAMTHI'!$O:$O))</f>
        <v>0</v>
      </c>
      <c r="AJ160" s="8">
        <f>IF($D160="","",SUMIF('TK CHAMTHI'!$N:$N,$D160,'TK CHAMTHI'!$O:$O))</f>
        <v>0</v>
      </c>
      <c r="AK160" s="9">
        <f t="shared" si="25"/>
        <v>0</v>
      </c>
      <c r="AL160" s="8">
        <f>IF($D160="","",SUMIF('TK CHAMTHI'!$P:$P,$D160,'TK CHAMTHI'!$R:$R))</f>
        <v>0</v>
      </c>
      <c r="AM160" s="8">
        <f>IF($D160="","",SUMIF('TK CHAMTHI'!$Q:$Q,$D160,'TK CHAMTHI'!$R:$R))</f>
        <v>0</v>
      </c>
      <c r="AN160" s="9">
        <f t="shared" si="26"/>
        <v>0</v>
      </c>
      <c r="AO160" s="8">
        <f>IF(D160="","",SUMIF('TK CHAMTHI'!S:S,D160,'TK CHAMTHI'!U:U))</f>
        <v>0</v>
      </c>
      <c r="AP160" s="8">
        <f>IF(D160="","",SUMIF('TK CHAMTHI'!T:T,D160,'TK CHAMTHI'!U:U))</f>
        <v>0</v>
      </c>
      <c r="AQ160" s="9">
        <f t="shared" si="27"/>
        <v>0</v>
      </c>
      <c r="AR160" s="9">
        <f>IF(D160="","",ROUND(SUMIF('QL THI'!G:G,D160,'QL THI'!H:H),1))</f>
        <v>0</v>
      </c>
      <c r="AS160" s="9">
        <f>IF(D160="","",ROUND(SUMIF('QL THI'!E:E,D160,'QL THI'!F:F),1))</f>
        <v>0</v>
      </c>
      <c r="AT160" s="28">
        <f t="shared" si="28"/>
        <v>0</v>
      </c>
    </row>
    <row r="161" spans="1:47">
      <c r="A161" s="6">
        <f>IF(D161="","",SUBTOTAL(3,$D$5:D161))</f>
        <v>157</v>
      </c>
      <c r="B161" s="111" t="s">
        <v>571</v>
      </c>
      <c r="C161" s="112" t="s">
        <v>143</v>
      </c>
      <c r="D161" s="113" t="s">
        <v>225</v>
      </c>
      <c r="E161" s="7">
        <f>IF($D161="","",SUMIF('TK DETHI'!$A:$A,$D161,'TK DETHI'!$B:$B))</f>
        <v>0</v>
      </c>
      <c r="F161" s="7">
        <f>IF($D161="","",SUMIF('TK DETHI'!$C:$C,$D161,'TK DETHI'!$D:$D))</f>
        <v>0</v>
      </c>
      <c r="G161" s="7">
        <f>IF($D161="","",SUMIF('TK DETHI'!$E:$E,$D161,'TK DETHI'!$F:$F))</f>
        <v>0</v>
      </c>
      <c r="H161" s="7">
        <f>IF($D161="","",SUMIF('TK DETHI'!$G:$G,$D161,'TK DETHI'!$H:$H))</f>
        <v>0</v>
      </c>
      <c r="I161" s="7">
        <f>IF($D161="","",SUMIF('TK DETHI'!$I:$I,$D161,'TK DETHI'!$J:$J))</f>
        <v>0</v>
      </c>
      <c r="J161" s="7">
        <f>IF($D161="","",SUMIF('TK DETHI'!$K:$K,$D161,'TK DETHI'!$L:$L))</f>
        <v>0</v>
      </c>
      <c r="K161" s="7">
        <f>IF($D161="","",SUMIF('TK DETHI'!$M:$M,$D161,'TK DETHI'!$N:$N))</f>
        <v>0</v>
      </c>
      <c r="L161" s="7">
        <f>IF($D161="","",SUMIF('TK DETHI'!$O:$O,$D161,'TK DETHI'!$P:$P))</f>
        <v>0</v>
      </c>
      <c r="M161" s="27">
        <f t="shared" si="29"/>
        <v>0</v>
      </c>
      <c r="N161" s="8">
        <f>IF($D161="","",SUMIF('TK COITHI KTHP va Thi TN'!$A:$A,$D161,'TK COITHI KTHP va Thi TN'!$D:$D))</f>
        <v>0</v>
      </c>
      <c r="O161" s="8">
        <f>IF($D161="","",SUMIF('TK COITHI KTHP va Thi TN'!$B:$B,$D161,'TK COITHI KTHP va Thi TN'!$D:$D))</f>
        <v>0</v>
      </c>
      <c r="P161" s="8">
        <f>IF($D161="","",SUMIF('TK COITHI KTHP va Thi TN'!$E:$E,$D161,'TK COITHI KTHP va Thi TN'!$H:$H))</f>
        <v>0</v>
      </c>
      <c r="Q161" s="8">
        <f>IF($D161="","",SUMIF('TK COITHI KTHP va Thi TN'!$F:$F,$D161,'TK COITHI KTHP va Thi TN'!$H:$H))</f>
        <v>0</v>
      </c>
      <c r="R161" s="28">
        <f t="shared" si="30"/>
        <v>0</v>
      </c>
      <c r="S161" s="8">
        <f>IF($D161="","",SUMIF('TK CHAMTHI'!$A:$A,$D161,'TK CHAMTHI'!$C:$C))</f>
        <v>0</v>
      </c>
      <c r="T161" s="8">
        <f>IF($D161="","",SUMIF('TK CHAMTHI'!$B:$B,$D161,'TK CHAMTHI'!$C:$C))</f>
        <v>0</v>
      </c>
      <c r="U161" s="8">
        <f>IF(D161="","",SUMIF('CHAM NV'!B:B,D161,'CHAM NV'!C:C))</f>
        <v>0</v>
      </c>
      <c r="V161" s="9">
        <f t="shared" si="31"/>
        <v>0</v>
      </c>
      <c r="W161" s="8">
        <f>IF($D161="","",SUMIF('TK CHAMTHI'!$D:$D,$D161,'TK CHAMTHI'!$F:$F))</f>
        <v>0</v>
      </c>
      <c r="X161" s="8">
        <f>IF($D161="","",SUMIF('TK CHAMTHI'!$E:$E,$D161,'TK CHAMTHI'!$F:$F))</f>
        <v>0</v>
      </c>
      <c r="Y161" s="8">
        <f>IF(D161="","",SUMIF('CHAM NV'!G:G,D161,'CHAM NV'!H:H))</f>
        <v>0</v>
      </c>
      <c r="Z161" s="9">
        <f t="shared" si="32"/>
        <v>0</v>
      </c>
      <c r="AA161" s="8">
        <f>IF($D161="","",SUMIF('TK CHAMTHI'!$G:$G,$D161,'TK CHAMTHI'!$I:$I))</f>
        <v>0</v>
      </c>
      <c r="AB161" s="8">
        <f>IF($D161="","",SUMIF('TK CHAMTHI'!$H:$H,$D161,'TK CHAMTHI'!$I:$I))</f>
        <v>0</v>
      </c>
      <c r="AC161" s="8">
        <f>IF(D161="","",SUMIF('CHAM NV'!E:E,D161,'CHAM NV'!F:F))</f>
        <v>0</v>
      </c>
      <c r="AD161" s="9">
        <f t="shared" si="33"/>
        <v>0</v>
      </c>
      <c r="AE161" s="8">
        <f>IF($D161="","",SUMIF('TK CHAMTHI'!$J:$J,$D161,'TK CHAMTHI'!$L:$L))</f>
        <v>0</v>
      </c>
      <c r="AF161" s="8">
        <f>IF($D161="","",SUMIF('TK CHAMTHI'!$K:$K,$D161,'TK CHAMTHI'!$L:$L))</f>
        <v>0</v>
      </c>
      <c r="AG161" s="8">
        <f>IF(D161="","",SUMIF('CHAM NV'!I:I,D161,'CHAM NV'!J:J))</f>
        <v>0</v>
      </c>
      <c r="AH161" s="9">
        <f t="shared" si="34"/>
        <v>0</v>
      </c>
      <c r="AI161" s="8">
        <f>IF($D161="","",SUMIF('TK CHAMTHI'!$M:$M,$D161,'TK CHAMTHI'!$O:$O))</f>
        <v>0</v>
      </c>
      <c r="AJ161" s="8">
        <f>IF($D161="","",SUMIF('TK CHAMTHI'!$N:$N,$D161,'TK CHAMTHI'!$O:$O))</f>
        <v>0</v>
      </c>
      <c r="AK161" s="9">
        <f t="shared" si="25"/>
        <v>0</v>
      </c>
      <c r="AL161" s="8">
        <f>IF($D161="","",SUMIF('TK CHAMTHI'!$P:$P,$D161,'TK CHAMTHI'!$R:$R))</f>
        <v>0</v>
      </c>
      <c r="AM161" s="8">
        <f>IF($D161="","",SUMIF('TK CHAMTHI'!$Q:$Q,$D161,'TK CHAMTHI'!$R:$R))</f>
        <v>0</v>
      </c>
      <c r="AN161" s="9">
        <f t="shared" si="26"/>
        <v>0</v>
      </c>
      <c r="AO161" s="8">
        <f>IF(D161="","",SUMIF('TK CHAMTHI'!S:S,D161,'TK CHAMTHI'!U:U))</f>
        <v>0</v>
      </c>
      <c r="AP161" s="8">
        <f>IF(D161="","",SUMIF('TK CHAMTHI'!T:T,D161,'TK CHAMTHI'!U:U))</f>
        <v>0</v>
      </c>
      <c r="AQ161" s="9">
        <f t="shared" si="27"/>
        <v>0</v>
      </c>
      <c r="AR161" s="9">
        <f>IF(D161="","",ROUND(SUMIF('QL THI'!G:G,D161,'QL THI'!H:H),1))</f>
        <v>0</v>
      </c>
      <c r="AS161" s="9">
        <f>IF(D161="","",ROUND(SUMIF('QL THI'!E:E,D161,'QL THI'!F:F),1))</f>
        <v>0</v>
      </c>
      <c r="AT161" s="28">
        <f t="shared" si="28"/>
        <v>0</v>
      </c>
    </row>
    <row r="162" spans="1:47">
      <c r="A162" s="6">
        <f>IF(D162="","",SUBTOTAL(3,$D$5:D162))</f>
        <v>158</v>
      </c>
      <c r="B162" s="111" t="s">
        <v>570</v>
      </c>
      <c r="C162" s="112" t="s">
        <v>143</v>
      </c>
      <c r="D162" s="113" t="s">
        <v>224</v>
      </c>
      <c r="E162" s="7">
        <f>IF($D162="","",SUMIF('TK DETHI'!$A:$A,$D162,'TK DETHI'!$B:$B))</f>
        <v>0</v>
      </c>
      <c r="F162" s="7">
        <f>IF($D162="","",SUMIF('TK DETHI'!$C:$C,$D162,'TK DETHI'!$D:$D))</f>
        <v>0</v>
      </c>
      <c r="G162" s="7">
        <f>IF($D162="","",SUMIF('TK DETHI'!$E:$E,$D162,'TK DETHI'!$F:$F))</f>
        <v>0</v>
      </c>
      <c r="H162" s="7">
        <f>IF($D162="","",SUMIF('TK DETHI'!$G:$G,$D162,'TK DETHI'!$H:$H))</f>
        <v>0</v>
      </c>
      <c r="I162" s="7">
        <f>IF($D162="","",SUMIF('TK DETHI'!$I:$I,$D162,'TK DETHI'!$J:$J))</f>
        <v>0</v>
      </c>
      <c r="J162" s="7">
        <f>IF($D162="","",SUMIF('TK DETHI'!$K:$K,$D162,'TK DETHI'!$L:$L))</f>
        <v>0</v>
      </c>
      <c r="K162" s="7">
        <f>IF($D162="","",SUMIF('TK DETHI'!$M:$M,$D162,'TK DETHI'!$N:$N))</f>
        <v>0</v>
      </c>
      <c r="L162" s="7">
        <f>IF($D162="","",SUMIF('TK DETHI'!$O:$O,$D162,'TK DETHI'!$P:$P))</f>
        <v>0</v>
      </c>
      <c r="M162" s="27">
        <f t="shared" si="29"/>
        <v>0</v>
      </c>
      <c r="N162" s="8">
        <f>IF($D162="","",SUMIF('TK COITHI KTHP va Thi TN'!$A:$A,$D162,'TK COITHI KTHP va Thi TN'!$D:$D))</f>
        <v>0</v>
      </c>
      <c r="O162" s="8">
        <f>IF($D162="","",SUMIF('TK COITHI KTHP va Thi TN'!$B:$B,$D162,'TK COITHI KTHP va Thi TN'!$D:$D))</f>
        <v>0</v>
      </c>
      <c r="P162" s="8">
        <f>IF($D162="","",SUMIF('TK COITHI KTHP va Thi TN'!$E:$E,$D162,'TK COITHI KTHP va Thi TN'!$H:$H))</f>
        <v>0</v>
      </c>
      <c r="Q162" s="8">
        <f>IF($D162="","",SUMIF('TK COITHI KTHP va Thi TN'!$F:$F,$D162,'TK COITHI KTHP va Thi TN'!$H:$H))</f>
        <v>0</v>
      </c>
      <c r="R162" s="28">
        <f t="shared" si="30"/>
        <v>0</v>
      </c>
      <c r="S162" s="8">
        <f>IF($D162="","",SUMIF('TK CHAMTHI'!$A:$A,$D162,'TK CHAMTHI'!$C:$C))</f>
        <v>0</v>
      </c>
      <c r="T162" s="8">
        <f>IF($D162="","",SUMIF('TK CHAMTHI'!$B:$B,$D162,'TK CHAMTHI'!$C:$C))</f>
        <v>0</v>
      </c>
      <c r="U162" s="8">
        <f>IF(D162="","",SUMIF('CHAM NV'!B:B,D162,'CHAM NV'!C:C))</f>
        <v>0</v>
      </c>
      <c r="V162" s="9">
        <f t="shared" si="31"/>
        <v>0</v>
      </c>
      <c r="W162" s="8">
        <f>IF($D162="","",SUMIF('TK CHAMTHI'!$D:$D,$D162,'TK CHAMTHI'!$F:$F))</f>
        <v>0</v>
      </c>
      <c r="X162" s="8">
        <f>IF($D162="","",SUMIF('TK CHAMTHI'!$E:$E,$D162,'TK CHAMTHI'!$F:$F))</f>
        <v>0</v>
      </c>
      <c r="Y162" s="8">
        <f>IF(D162="","",SUMIF('CHAM NV'!G:G,D162,'CHAM NV'!H:H))</f>
        <v>0</v>
      </c>
      <c r="Z162" s="9">
        <f t="shared" si="32"/>
        <v>0</v>
      </c>
      <c r="AA162" s="8">
        <f>IF($D162="","",SUMIF('TK CHAMTHI'!$G:$G,$D162,'TK CHAMTHI'!$I:$I))</f>
        <v>0</v>
      </c>
      <c r="AB162" s="8">
        <f>IF($D162="","",SUMIF('TK CHAMTHI'!$H:$H,$D162,'TK CHAMTHI'!$I:$I))</f>
        <v>0</v>
      </c>
      <c r="AC162" s="8">
        <f>IF(D162="","",SUMIF('CHAM NV'!E:E,D162,'CHAM NV'!F:F))</f>
        <v>0</v>
      </c>
      <c r="AD162" s="9">
        <f t="shared" si="33"/>
        <v>0</v>
      </c>
      <c r="AE162" s="8">
        <f>IF($D162="","",SUMIF('TK CHAMTHI'!$J:$J,$D162,'TK CHAMTHI'!$L:$L))</f>
        <v>0</v>
      </c>
      <c r="AF162" s="8">
        <f>IF($D162="","",SUMIF('TK CHAMTHI'!$K:$K,$D162,'TK CHAMTHI'!$L:$L))</f>
        <v>0</v>
      </c>
      <c r="AG162" s="8">
        <f>IF(D162="","",SUMIF('CHAM NV'!I:I,D162,'CHAM NV'!J:J))</f>
        <v>0</v>
      </c>
      <c r="AH162" s="9">
        <f t="shared" si="34"/>
        <v>0</v>
      </c>
      <c r="AI162" s="8">
        <f>IF($D162="","",SUMIF('TK CHAMTHI'!$M:$M,$D162,'TK CHAMTHI'!$O:$O))</f>
        <v>0</v>
      </c>
      <c r="AJ162" s="8">
        <f>IF($D162="","",SUMIF('TK CHAMTHI'!$N:$N,$D162,'TK CHAMTHI'!$O:$O))</f>
        <v>0</v>
      </c>
      <c r="AK162" s="9">
        <f t="shared" si="25"/>
        <v>0</v>
      </c>
      <c r="AL162" s="8">
        <f>IF($D162="","",SUMIF('TK CHAMTHI'!$P:$P,$D162,'TK CHAMTHI'!$R:$R))</f>
        <v>0</v>
      </c>
      <c r="AM162" s="8">
        <f>IF($D162="","",SUMIF('TK CHAMTHI'!$Q:$Q,$D162,'TK CHAMTHI'!$R:$R))</f>
        <v>0</v>
      </c>
      <c r="AN162" s="9">
        <f t="shared" si="26"/>
        <v>0</v>
      </c>
      <c r="AO162" s="8">
        <f>IF(D162="","",SUMIF('TK CHAMTHI'!S:S,D162,'TK CHAMTHI'!U:U))</f>
        <v>0</v>
      </c>
      <c r="AP162" s="8">
        <f>IF(D162="","",SUMIF('TK CHAMTHI'!T:T,D162,'TK CHAMTHI'!U:U))</f>
        <v>0</v>
      </c>
      <c r="AQ162" s="9">
        <f t="shared" si="27"/>
        <v>0</v>
      </c>
      <c r="AR162" s="9">
        <f>IF(D162="","",ROUND(SUMIF('QL THI'!G:G,D162,'QL THI'!H:H),1))</f>
        <v>0</v>
      </c>
      <c r="AS162" s="9">
        <f>IF(D162="","",ROUND(SUMIF('QL THI'!E:E,D162,'QL THI'!F:F),1))</f>
        <v>0</v>
      </c>
      <c r="AT162" s="28">
        <f t="shared" si="28"/>
        <v>0</v>
      </c>
    </row>
    <row r="163" spans="1:47">
      <c r="A163" s="6">
        <f>IF(D163="","",SUBTOTAL(3,$D$5:D163))</f>
        <v>159</v>
      </c>
      <c r="B163" s="111" t="s">
        <v>556</v>
      </c>
      <c r="C163" s="112" t="s">
        <v>143</v>
      </c>
      <c r="D163" s="113" t="s">
        <v>499</v>
      </c>
      <c r="E163" s="7">
        <f>IF($D163="","",SUMIF('TK DETHI'!$A:$A,$D163,'TK DETHI'!$B:$B))</f>
        <v>0</v>
      </c>
      <c r="F163" s="7">
        <f>IF($D163="","",SUMIF('TK DETHI'!$C:$C,$D163,'TK DETHI'!$D:$D))</f>
        <v>0</v>
      </c>
      <c r="G163" s="7">
        <f>IF($D163="","",SUMIF('TK DETHI'!$E:$E,$D163,'TK DETHI'!$F:$F))</f>
        <v>0</v>
      </c>
      <c r="H163" s="7">
        <f>IF($D163="","",SUMIF('TK DETHI'!$G:$G,$D163,'TK DETHI'!$H:$H))</f>
        <v>0</v>
      </c>
      <c r="I163" s="7">
        <f>IF($D163="","",SUMIF('TK DETHI'!$I:$I,$D163,'TK DETHI'!$J:$J))</f>
        <v>0</v>
      </c>
      <c r="J163" s="7">
        <f>IF($D163="","",SUMIF('TK DETHI'!$K:$K,$D163,'TK DETHI'!$L:$L))</f>
        <v>0</v>
      </c>
      <c r="K163" s="7">
        <f>IF($D163="","",SUMIF('TK DETHI'!$M:$M,$D163,'TK DETHI'!$N:$N))</f>
        <v>0</v>
      </c>
      <c r="L163" s="7">
        <f>IF($D163="","",SUMIF('TK DETHI'!$O:$O,$D163,'TK DETHI'!$P:$P))</f>
        <v>0</v>
      </c>
      <c r="M163" s="27">
        <f t="shared" si="29"/>
        <v>0</v>
      </c>
      <c r="N163" s="8">
        <f>IF($D163="","",SUMIF('TK COITHI KTHP va Thi TN'!$A:$A,$D163,'TK COITHI KTHP va Thi TN'!$D:$D))</f>
        <v>0</v>
      </c>
      <c r="O163" s="8">
        <f>IF($D163="","",SUMIF('TK COITHI KTHP va Thi TN'!$B:$B,$D163,'TK COITHI KTHP va Thi TN'!$D:$D))</f>
        <v>0</v>
      </c>
      <c r="P163" s="8">
        <f>IF($D163="","",SUMIF('TK COITHI KTHP va Thi TN'!$E:$E,$D163,'TK COITHI KTHP va Thi TN'!$H:$H))</f>
        <v>0</v>
      </c>
      <c r="Q163" s="8">
        <f>IF($D163="","",SUMIF('TK COITHI KTHP va Thi TN'!$F:$F,$D163,'TK COITHI KTHP va Thi TN'!$H:$H))</f>
        <v>0</v>
      </c>
      <c r="R163" s="28">
        <f t="shared" si="30"/>
        <v>0</v>
      </c>
      <c r="S163" s="8">
        <f>IF($D163="","",SUMIF('TK CHAMTHI'!$A:$A,$D163,'TK CHAMTHI'!$C:$C))</f>
        <v>0</v>
      </c>
      <c r="T163" s="8">
        <f>IF($D163="","",SUMIF('TK CHAMTHI'!$B:$B,$D163,'TK CHAMTHI'!$C:$C))</f>
        <v>0</v>
      </c>
      <c r="U163" s="8">
        <f>IF(D163="","",SUMIF('CHAM NV'!B:B,D163,'CHAM NV'!C:C))</f>
        <v>0</v>
      </c>
      <c r="V163" s="9">
        <f t="shared" si="31"/>
        <v>0</v>
      </c>
      <c r="W163" s="8">
        <f>IF($D163="","",SUMIF('TK CHAMTHI'!$D:$D,$D163,'TK CHAMTHI'!$F:$F))</f>
        <v>0</v>
      </c>
      <c r="X163" s="8">
        <f>IF($D163="","",SUMIF('TK CHAMTHI'!$E:$E,$D163,'TK CHAMTHI'!$F:$F))</f>
        <v>0</v>
      </c>
      <c r="Y163" s="8">
        <f>IF(D163="","",SUMIF('CHAM NV'!G:G,D163,'CHAM NV'!H:H))</f>
        <v>0</v>
      </c>
      <c r="Z163" s="9">
        <f t="shared" si="32"/>
        <v>0</v>
      </c>
      <c r="AA163" s="8">
        <f>IF($D163="","",SUMIF('TK CHAMTHI'!$G:$G,$D163,'TK CHAMTHI'!$I:$I))</f>
        <v>0</v>
      </c>
      <c r="AB163" s="8">
        <f>IF($D163="","",SUMIF('TK CHAMTHI'!$H:$H,$D163,'TK CHAMTHI'!$I:$I))</f>
        <v>0</v>
      </c>
      <c r="AC163" s="8">
        <f>IF(D163="","",SUMIF('CHAM NV'!E:E,D163,'CHAM NV'!F:F))</f>
        <v>0</v>
      </c>
      <c r="AD163" s="9">
        <f t="shared" si="33"/>
        <v>0</v>
      </c>
      <c r="AE163" s="8">
        <f>IF($D163="","",SUMIF('TK CHAMTHI'!$J:$J,$D163,'TK CHAMTHI'!$L:$L))</f>
        <v>0</v>
      </c>
      <c r="AF163" s="8">
        <f>IF($D163="","",SUMIF('TK CHAMTHI'!$K:$K,$D163,'TK CHAMTHI'!$L:$L))</f>
        <v>0</v>
      </c>
      <c r="AG163" s="8">
        <f>IF(D163="","",SUMIF('CHAM NV'!I:I,D163,'CHAM NV'!J:J))</f>
        <v>0</v>
      </c>
      <c r="AH163" s="9">
        <f t="shared" si="34"/>
        <v>0</v>
      </c>
      <c r="AI163" s="8">
        <f>IF($D163="","",SUMIF('TK CHAMTHI'!$M:$M,$D163,'TK CHAMTHI'!$O:$O))</f>
        <v>0</v>
      </c>
      <c r="AJ163" s="8">
        <f>IF($D163="","",SUMIF('TK CHAMTHI'!$N:$N,$D163,'TK CHAMTHI'!$O:$O))</f>
        <v>0</v>
      </c>
      <c r="AK163" s="9">
        <f t="shared" si="25"/>
        <v>0</v>
      </c>
      <c r="AL163" s="8">
        <f>IF($D163="","",SUMIF('TK CHAMTHI'!$P:$P,$D163,'TK CHAMTHI'!$R:$R))</f>
        <v>0</v>
      </c>
      <c r="AM163" s="8">
        <f>IF($D163="","",SUMIF('TK CHAMTHI'!$Q:$Q,$D163,'TK CHAMTHI'!$R:$R))</f>
        <v>0</v>
      </c>
      <c r="AN163" s="9">
        <f t="shared" si="26"/>
        <v>0</v>
      </c>
      <c r="AO163" s="8">
        <f>IF(D163="","",SUMIF('TK CHAMTHI'!S:S,D163,'TK CHAMTHI'!U:U))</f>
        <v>0</v>
      </c>
      <c r="AP163" s="8">
        <f>IF(D163="","",SUMIF('TK CHAMTHI'!T:T,D163,'TK CHAMTHI'!U:U))</f>
        <v>0</v>
      </c>
      <c r="AQ163" s="9">
        <f t="shared" si="27"/>
        <v>0</v>
      </c>
      <c r="AR163" s="9">
        <f>IF(D163="","",ROUND(SUMIF('QL THI'!G:G,D163,'QL THI'!H:H),1))</f>
        <v>0</v>
      </c>
      <c r="AS163" s="9">
        <f>IF(D163="","",ROUND(SUMIF('QL THI'!E:E,D163,'QL THI'!F:F),1))</f>
        <v>0</v>
      </c>
      <c r="AT163" s="28">
        <f t="shared" si="28"/>
        <v>0</v>
      </c>
    </row>
    <row r="164" spans="1:47">
      <c r="A164" s="6">
        <f>IF(D164="","",SUBTOTAL(3,$D$5:D164))</f>
        <v>160</v>
      </c>
      <c r="B164" s="111" t="s">
        <v>544</v>
      </c>
      <c r="C164" s="112" t="s">
        <v>143</v>
      </c>
      <c r="D164" s="113" t="s">
        <v>115</v>
      </c>
      <c r="E164" s="7">
        <f>IF($D164="","",SUMIF('TK DETHI'!$A:$A,$D164,'TK DETHI'!$B:$B))</f>
        <v>0</v>
      </c>
      <c r="F164" s="7">
        <f>IF($D164="","",SUMIF('TK DETHI'!$C:$C,$D164,'TK DETHI'!$D:$D))</f>
        <v>0</v>
      </c>
      <c r="G164" s="7">
        <f>IF($D164="","",SUMIF('TK DETHI'!$E:$E,$D164,'TK DETHI'!$F:$F))</f>
        <v>0</v>
      </c>
      <c r="H164" s="7">
        <f>IF($D164="","",SUMIF('TK DETHI'!$G:$G,$D164,'TK DETHI'!$H:$H))</f>
        <v>0</v>
      </c>
      <c r="I164" s="7">
        <f>IF($D164="","",SUMIF('TK DETHI'!$I:$I,$D164,'TK DETHI'!$J:$J))</f>
        <v>0</v>
      </c>
      <c r="J164" s="7">
        <f>IF($D164="","",SUMIF('TK DETHI'!$K:$K,$D164,'TK DETHI'!$L:$L))</f>
        <v>0</v>
      </c>
      <c r="K164" s="7">
        <f>IF($D164="","",SUMIF('TK DETHI'!$M:$M,$D164,'TK DETHI'!$N:$N))</f>
        <v>0</v>
      </c>
      <c r="L164" s="7">
        <f>IF($D164="","",SUMIF('TK DETHI'!$O:$O,$D164,'TK DETHI'!$P:$P))</f>
        <v>0</v>
      </c>
      <c r="M164" s="27">
        <f t="shared" si="29"/>
        <v>0</v>
      </c>
      <c r="N164" s="8">
        <f>IF($D164="","",SUMIF('TK COITHI KTHP va Thi TN'!$A:$A,$D164,'TK COITHI KTHP va Thi TN'!$D:$D))</f>
        <v>1.05</v>
      </c>
      <c r="O164" s="8">
        <f>IF($D164="","",SUMIF('TK COITHI KTHP va Thi TN'!$B:$B,$D164,'TK COITHI KTHP va Thi TN'!$D:$D))</f>
        <v>7.4999999999999991</v>
      </c>
      <c r="P164" s="8">
        <f>IF($D164="","",SUMIF('TK COITHI KTHP va Thi TN'!$E:$E,$D164,'TK COITHI KTHP va Thi TN'!$H:$H))</f>
        <v>0</v>
      </c>
      <c r="Q164" s="8">
        <f>IF($D164="","",SUMIF('TK COITHI KTHP va Thi TN'!$F:$F,$D164,'TK COITHI KTHP va Thi TN'!$H:$H))</f>
        <v>0</v>
      </c>
      <c r="R164" s="28">
        <f t="shared" si="30"/>
        <v>8.5499999999999989</v>
      </c>
      <c r="S164" s="8">
        <f>IF($D164="","",SUMIF('TK CHAMTHI'!$A:$A,$D164,'TK CHAMTHI'!$C:$C))</f>
        <v>83</v>
      </c>
      <c r="T164" s="8">
        <f>IF($D164="","",SUMIF('TK CHAMTHI'!$B:$B,$D164,'TK CHAMTHI'!$C:$C))</f>
        <v>73</v>
      </c>
      <c r="U164" s="8">
        <f>IF(D164="","",SUMIF('CHAM NV'!B:B,D164,'CHAM NV'!C:C))</f>
        <v>122</v>
      </c>
      <c r="V164" s="9">
        <f t="shared" si="31"/>
        <v>3.4000000000000004</v>
      </c>
      <c r="W164" s="8">
        <f>IF($D164="","",SUMIF('TK CHAMTHI'!$D:$D,$D164,'TK CHAMTHI'!$F:$F))</f>
        <v>0</v>
      </c>
      <c r="X164" s="8">
        <f>IF($D164="","",SUMIF('TK CHAMTHI'!$E:$E,$D164,'TK CHAMTHI'!$F:$F))</f>
        <v>0</v>
      </c>
      <c r="Y164" s="8">
        <f>IF(D164="","",SUMIF('CHAM NV'!G:G,D164,'CHAM NV'!H:H))</f>
        <v>0</v>
      </c>
      <c r="Z164" s="9">
        <f t="shared" si="32"/>
        <v>0</v>
      </c>
      <c r="AA164" s="8">
        <f>IF($D164="","",SUMIF('TK CHAMTHI'!$G:$G,$D164,'TK CHAMTHI'!$I:$I))</f>
        <v>0</v>
      </c>
      <c r="AB164" s="8">
        <f>IF($D164="","",SUMIF('TK CHAMTHI'!$H:$H,$D164,'TK CHAMTHI'!$I:$I))</f>
        <v>0</v>
      </c>
      <c r="AC164" s="8">
        <f>IF(D164="","",SUMIF('CHAM NV'!E:E,D164,'CHAM NV'!F:F))</f>
        <v>0</v>
      </c>
      <c r="AD164" s="9">
        <f t="shared" si="33"/>
        <v>0</v>
      </c>
      <c r="AE164" s="8">
        <f>IF($D164="","",SUMIF('TK CHAMTHI'!$J:$J,$D164,'TK CHAMTHI'!$L:$L))</f>
        <v>0</v>
      </c>
      <c r="AF164" s="8">
        <f>IF($D164="","",SUMIF('TK CHAMTHI'!$K:$K,$D164,'TK CHAMTHI'!$L:$L))</f>
        <v>0</v>
      </c>
      <c r="AG164" s="8">
        <f>IF(D164="","",SUMIF('CHAM NV'!I:I,D164,'CHAM NV'!J:J))</f>
        <v>0</v>
      </c>
      <c r="AH164" s="9">
        <f t="shared" si="34"/>
        <v>0</v>
      </c>
      <c r="AI164" s="8">
        <f>IF($D164="","",SUMIF('TK CHAMTHI'!$M:$M,$D164,'TK CHAMTHI'!$O:$O))</f>
        <v>0</v>
      </c>
      <c r="AJ164" s="8">
        <f>IF($D164="","",SUMIF('TK CHAMTHI'!$N:$N,$D164,'TK CHAMTHI'!$O:$O))</f>
        <v>0</v>
      </c>
      <c r="AK164" s="9">
        <f t="shared" si="25"/>
        <v>0</v>
      </c>
      <c r="AL164" s="8">
        <f>IF($D164="","",SUMIF('TK CHAMTHI'!$P:$P,$D164,'TK CHAMTHI'!$R:$R))</f>
        <v>0</v>
      </c>
      <c r="AM164" s="8">
        <f>IF($D164="","",SUMIF('TK CHAMTHI'!$Q:$Q,$D164,'TK CHAMTHI'!$R:$R))</f>
        <v>0</v>
      </c>
      <c r="AN164" s="9">
        <f t="shared" si="26"/>
        <v>0</v>
      </c>
      <c r="AO164" s="8">
        <f>IF(D164="","",SUMIF('TK CHAMTHI'!S:S,D164,'TK CHAMTHI'!U:U))</f>
        <v>0</v>
      </c>
      <c r="AP164" s="8">
        <f>IF(D164="","",SUMIF('TK CHAMTHI'!T:T,D164,'TK CHAMTHI'!U:U))</f>
        <v>0</v>
      </c>
      <c r="AQ164" s="9">
        <f t="shared" si="27"/>
        <v>0</v>
      </c>
      <c r="AR164" s="9">
        <f>IF(D164="","",ROUND(SUMIF('QL THI'!G:G,D164,'QL THI'!H:H),1))</f>
        <v>0</v>
      </c>
      <c r="AS164" s="9">
        <f>IF(D164="","",ROUND(SUMIF('QL THI'!E:E,D164,'QL THI'!F:F),1))</f>
        <v>1.4</v>
      </c>
      <c r="AT164" s="28">
        <f t="shared" si="28"/>
        <v>13.4</v>
      </c>
    </row>
    <row r="165" spans="1:47" s="200" customFormat="1">
      <c r="A165" s="190">
        <f>IF(D165="","",SUBTOTAL(3,$D$5:D165))</f>
        <v>161</v>
      </c>
      <c r="B165" s="191" t="s">
        <v>575</v>
      </c>
      <c r="C165" s="192" t="s">
        <v>143</v>
      </c>
      <c r="D165" s="193" t="s">
        <v>228</v>
      </c>
      <c r="E165" s="194">
        <f>IF($D165="","",SUMIF('TK DETHI'!$A:$A,$D165,'TK DETHI'!$B:$B))</f>
        <v>2</v>
      </c>
      <c r="F165" s="194">
        <f>IF($D165="","",SUMIF('TK DETHI'!$C:$C,$D165,'TK DETHI'!$D:$D))</f>
        <v>0</v>
      </c>
      <c r="G165" s="194">
        <f>IF($D165="","",SUMIF('TK DETHI'!$E:$E,$D165,'TK DETHI'!$F:$F))</f>
        <v>0</v>
      </c>
      <c r="H165" s="194">
        <f>IF($D165="","",SUMIF('TK DETHI'!$G:$G,$D165,'TK DETHI'!$H:$H))</f>
        <v>0</v>
      </c>
      <c r="I165" s="194">
        <f>IF($D165="","",SUMIF('TK DETHI'!$I:$I,$D165,'TK DETHI'!$J:$J))</f>
        <v>0</v>
      </c>
      <c r="J165" s="194">
        <f>IF($D165="","",SUMIF('TK DETHI'!$K:$K,$D165,'TK DETHI'!$L:$L))</f>
        <v>0</v>
      </c>
      <c r="K165" s="194">
        <f>IF($D165="","",SUMIF('TK DETHI'!$M:$M,$D165,'TK DETHI'!$N:$N))</f>
        <v>0</v>
      </c>
      <c r="L165" s="194">
        <f>IF($D165="","",SUMIF('TK DETHI'!$O:$O,$D165,'TK DETHI'!$P:$P))</f>
        <v>0</v>
      </c>
      <c r="M165" s="195">
        <f t="shared" si="29"/>
        <v>2</v>
      </c>
      <c r="N165" s="196">
        <f>IF($D165="","",SUMIF('TK COITHI KTHP va Thi TN'!$A:$A,$D165,'TK COITHI KTHP va Thi TN'!$D:$D))</f>
        <v>3.45</v>
      </c>
      <c r="O165" s="196">
        <f>IF($D165="","",SUMIF('TK COITHI KTHP va Thi TN'!$B:$B,$D165,'TK COITHI KTHP va Thi TN'!$D:$D))</f>
        <v>2.85</v>
      </c>
      <c r="P165" s="196">
        <f>IF($D165="","",SUMIF('TK COITHI KTHP va Thi TN'!$E:$E,$D165,'TK COITHI KTHP va Thi TN'!$H:$H))</f>
        <v>0</v>
      </c>
      <c r="Q165" s="196">
        <f>IF($D165="","",SUMIF('TK COITHI KTHP va Thi TN'!$F:$F,$D165,'TK COITHI KTHP va Thi TN'!$H:$H))</f>
        <v>0</v>
      </c>
      <c r="R165" s="197">
        <f t="shared" si="30"/>
        <v>6.3000000000000007</v>
      </c>
      <c r="S165" s="196">
        <f>IF($D165="","",SUMIF('TK CHAMTHI'!$A:$A,$D165,'TK CHAMTHI'!$C:$C))</f>
        <v>182</v>
      </c>
      <c r="T165" s="196">
        <f>IF($D165="","",SUMIF('TK CHAMTHI'!$B:$B,$D165,'TK CHAMTHI'!$C:$C))</f>
        <v>20</v>
      </c>
      <c r="U165" s="8">
        <f>IF(D165="","",SUMIF('CHAM NV'!B:B,D165,'CHAM NV'!C:C))</f>
        <v>101</v>
      </c>
      <c r="V165" s="9">
        <f t="shared" si="31"/>
        <v>10.100000000000001</v>
      </c>
      <c r="W165" s="196">
        <f>IF($D165="","",SUMIF('TK CHAMTHI'!$D:$D,$D165,'TK CHAMTHI'!$F:$F))</f>
        <v>0</v>
      </c>
      <c r="X165" s="196">
        <f>IF($D165="","",SUMIF('TK CHAMTHI'!$E:$E,$D165,'TK CHAMTHI'!$F:$F))</f>
        <v>0</v>
      </c>
      <c r="Y165" s="8">
        <f>IF(D165="","",SUMIF('CHAM NV'!G:G,D165,'CHAM NV'!H:H))</f>
        <v>0</v>
      </c>
      <c r="Z165" s="9">
        <f t="shared" si="32"/>
        <v>0</v>
      </c>
      <c r="AA165" s="196">
        <f>IF($D165="","",SUMIF('TK CHAMTHI'!$G:$G,$D165,'TK CHAMTHI'!$I:$I))</f>
        <v>0</v>
      </c>
      <c r="AB165" s="196">
        <f>IF($D165="","",SUMIF('TK CHAMTHI'!$H:$H,$D165,'TK CHAMTHI'!$I:$I))</f>
        <v>0</v>
      </c>
      <c r="AC165" s="8">
        <f>IF(D165="","",SUMIF('CHAM NV'!E:E,D165,'CHAM NV'!F:F))</f>
        <v>0</v>
      </c>
      <c r="AD165" s="9">
        <f t="shared" si="33"/>
        <v>0</v>
      </c>
      <c r="AE165" s="196">
        <f>IF($D165="","",SUMIF('TK CHAMTHI'!$J:$J,$D165,'TK CHAMTHI'!$L:$L))</f>
        <v>0</v>
      </c>
      <c r="AF165" s="196">
        <f>IF($D165="","",SUMIF('TK CHAMTHI'!$K:$K,$D165,'TK CHAMTHI'!$L:$L))</f>
        <v>0</v>
      </c>
      <c r="AG165" s="8">
        <f>IF(D165="","",SUMIF('CHAM NV'!I:I,D165,'CHAM NV'!J:J))</f>
        <v>0</v>
      </c>
      <c r="AH165" s="9">
        <f t="shared" si="34"/>
        <v>0</v>
      </c>
      <c r="AI165" s="196">
        <f>IF($D165="","",SUMIF('TK CHAMTHI'!$M:$M,$D165,'TK CHAMTHI'!$O:$O))</f>
        <v>0</v>
      </c>
      <c r="AJ165" s="196">
        <f>IF($D165="","",SUMIF('TK CHAMTHI'!$N:$N,$D165,'TK CHAMTHI'!$O:$O))</f>
        <v>0</v>
      </c>
      <c r="AK165" s="198">
        <f t="shared" si="25"/>
        <v>0</v>
      </c>
      <c r="AL165" s="196">
        <f>IF($D165="","",SUMIF('TK CHAMTHI'!$P:$P,$D165,'TK CHAMTHI'!$R:$R))</f>
        <v>0</v>
      </c>
      <c r="AM165" s="196">
        <f>IF($D165="","",SUMIF('TK CHAMTHI'!$Q:$Q,$D165,'TK CHAMTHI'!$R:$R))</f>
        <v>0</v>
      </c>
      <c r="AN165" s="198">
        <f t="shared" si="26"/>
        <v>0</v>
      </c>
      <c r="AO165" s="196">
        <f>IF(D165="","",SUMIF('TK CHAMTHI'!S:S,D165,'TK CHAMTHI'!U:U))</f>
        <v>0</v>
      </c>
      <c r="AP165" s="196">
        <f>IF(D165="","",SUMIF('TK CHAMTHI'!T:T,D165,'TK CHAMTHI'!U:U))</f>
        <v>0</v>
      </c>
      <c r="AQ165" s="198">
        <f t="shared" si="27"/>
        <v>0</v>
      </c>
      <c r="AR165" s="198">
        <f>IF(D165="","",ROUND(SUMIF('QL THI'!G:G,D165,'QL THI'!H:H),1))</f>
        <v>0</v>
      </c>
      <c r="AS165" s="198">
        <f>IF(D165="","",ROUND(SUMIF('QL THI'!E:E,D165,'QL THI'!F:F),1))</f>
        <v>0.8</v>
      </c>
      <c r="AT165" s="197">
        <f t="shared" si="28"/>
        <v>19.2</v>
      </c>
      <c r="AU165" s="199"/>
    </row>
    <row r="166" spans="1:47">
      <c r="A166" s="6">
        <f>IF(D166="","",SUBTOTAL(3,$D$5:D166))</f>
        <v>162</v>
      </c>
      <c r="B166" s="111" t="s">
        <v>577</v>
      </c>
      <c r="C166" s="112" t="s">
        <v>143</v>
      </c>
      <c r="D166" s="113" t="s">
        <v>226</v>
      </c>
      <c r="E166" s="7">
        <f>IF($D166="","",SUMIF('TK DETHI'!$A:$A,$D166,'TK DETHI'!$B:$B))</f>
        <v>0</v>
      </c>
      <c r="F166" s="7">
        <f>IF($D166="","",SUMIF('TK DETHI'!$C:$C,$D166,'TK DETHI'!$D:$D))</f>
        <v>0</v>
      </c>
      <c r="G166" s="7">
        <f>IF($D166="","",SUMIF('TK DETHI'!$E:$E,$D166,'TK DETHI'!$F:$F))</f>
        <v>0</v>
      </c>
      <c r="H166" s="7">
        <f>IF($D166="","",SUMIF('TK DETHI'!$G:$G,$D166,'TK DETHI'!$H:$H))</f>
        <v>0</v>
      </c>
      <c r="I166" s="7">
        <f>IF($D166="","",SUMIF('TK DETHI'!$I:$I,$D166,'TK DETHI'!$J:$J))</f>
        <v>0</v>
      </c>
      <c r="J166" s="7">
        <f>IF($D166="","",SUMIF('TK DETHI'!$K:$K,$D166,'TK DETHI'!$L:$L))</f>
        <v>0</v>
      </c>
      <c r="K166" s="7">
        <f>IF($D166="","",SUMIF('TK DETHI'!$M:$M,$D166,'TK DETHI'!$N:$N))</f>
        <v>0</v>
      </c>
      <c r="L166" s="7">
        <f>IF($D166="","",SUMIF('TK DETHI'!$O:$O,$D166,'TK DETHI'!$P:$P))</f>
        <v>0</v>
      </c>
      <c r="M166" s="27">
        <f t="shared" si="29"/>
        <v>0</v>
      </c>
      <c r="N166" s="8">
        <f>IF($D166="","",SUMIF('TK COITHI KTHP va Thi TN'!$A:$A,$D166,'TK COITHI KTHP va Thi TN'!$D:$D))</f>
        <v>2.85</v>
      </c>
      <c r="O166" s="8">
        <f>IF($D166="","",SUMIF('TK COITHI KTHP va Thi TN'!$B:$B,$D166,'TK COITHI KTHP va Thi TN'!$D:$D))</f>
        <v>6.5999999999999988</v>
      </c>
      <c r="P166" s="8">
        <f>IF($D166="","",SUMIF('TK COITHI KTHP va Thi TN'!$E:$E,$D166,'TK COITHI KTHP va Thi TN'!$H:$H))</f>
        <v>0</v>
      </c>
      <c r="Q166" s="8">
        <f>IF($D166="","",SUMIF('TK COITHI KTHP va Thi TN'!$F:$F,$D166,'TK COITHI KTHP va Thi TN'!$H:$H))</f>
        <v>0</v>
      </c>
      <c r="R166" s="28">
        <f t="shared" si="30"/>
        <v>9.4499999999999993</v>
      </c>
      <c r="S166" s="8">
        <f>IF($D166="","",SUMIF('TK CHAMTHI'!$A:$A,$D166,'TK CHAMTHI'!$C:$C))</f>
        <v>79</v>
      </c>
      <c r="T166" s="8">
        <f>IF($D166="","",SUMIF('TK CHAMTHI'!$B:$B,$D166,'TK CHAMTHI'!$C:$C))</f>
        <v>80</v>
      </c>
      <c r="U166" s="8">
        <f>IF(D166="","",SUMIF('CHAM NV'!B:B,D166,'CHAM NV'!C:C))</f>
        <v>57</v>
      </c>
      <c r="V166" s="9">
        <f t="shared" si="31"/>
        <v>10.200000000000001</v>
      </c>
      <c r="W166" s="8">
        <f>IF($D166="","",SUMIF('TK CHAMTHI'!$D:$D,$D166,'TK CHAMTHI'!$F:$F))</f>
        <v>0</v>
      </c>
      <c r="X166" s="8">
        <f>IF($D166="","",SUMIF('TK CHAMTHI'!$E:$E,$D166,'TK CHAMTHI'!$F:$F))</f>
        <v>0</v>
      </c>
      <c r="Y166" s="8">
        <f>IF(D166="","",SUMIF('CHAM NV'!G:G,D166,'CHAM NV'!H:H))</f>
        <v>0</v>
      </c>
      <c r="Z166" s="9">
        <f t="shared" si="32"/>
        <v>0</v>
      </c>
      <c r="AA166" s="8">
        <f>IF($D166="","",SUMIF('TK CHAMTHI'!$G:$G,$D166,'TK CHAMTHI'!$I:$I))</f>
        <v>0</v>
      </c>
      <c r="AB166" s="8">
        <f>IF($D166="","",SUMIF('TK CHAMTHI'!$H:$H,$D166,'TK CHAMTHI'!$I:$I))</f>
        <v>0</v>
      </c>
      <c r="AC166" s="8">
        <f>IF(D166="","",SUMIF('CHAM NV'!E:E,D166,'CHAM NV'!F:F))</f>
        <v>0</v>
      </c>
      <c r="AD166" s="9">
        <f t="shared" si="33"/>
        <v>0</v>
      </c>
      <c r="AE166" s="8">
        <f>IF($D166="","",SUMIF('TK CHAMTHI'!$J:$J,$D166,'TK CHAMTHI'!$L:$L))</f>
        <v>0</v>
      </c>
      <c r="AF166" s="8">
        <f>IF($D166="","",SUMIF('TK CHAMTHI'!$K:$K,$D166,'TK CHAMTHI'!$L:$L))</f>
        <v>0</v>
      </c>
      <c r="AG166" s="8">
        <f>IF(D166="","",SUMIF('CHAM NV'!I:I,D166,'CHAM NV'!J:J))</f>
        <v>0</v>
      </c>
      <c r="AH166" s="9">
        <f t="shared" si="34"/>
        <v>0</v>
      </c>
      <c r="AI166" s="8">
        <f>IF($D166="","",SUMIF('TK CHAMTHI'!$M:$M,$D166,'TK CHAMTHI'!$O:$O))</f>
        <v>0</v>
      </c>
      <c r="AJ166" s="8">
        <f>IF($D166="","",SUMIF('TK CHAMTHI'!$N:$N,$D166,'TK CHAMTHI'!$O:$O))</f>
        <v>0</v>
      </c>
      <c r="AK166" s="9">
        <f t="shared" si="25"/>
        <v>0</v>
      </c>
      <c r="AL166" s="8">
        <f>IF($D166="","",SUMIF('TK CHAMTHI'!$P:$P,$D166,'TK CHAMTHI'!$R:$R))</f>
        <v>0</v>
      </c>
      <c r="AM166" s="8">
        <f>IF($D166="","",SUMIF('TK CHAMTHI'!$Q:$Q,$D166,'TK CHAMTHI'!$R:$R))</f>
        <v>0</v>
      </c>
      <c r="AN166" s="9">
        <f t="shared" si="26"/>
        <v>0</v>
      </c>
      <c r="AO166" s="8">
        <f>IF(D166="","",SUMIF('TK CHAMTHI'!S:S,D166,'TK CHAMTHI'!U:U))</f>
        <v>0</v>
      </c>
      <c r="AP166" s="8">
        <f>IF(D166="","",SUMIF('TK CHAMTHI'!T:T,D166,'TK CHAMTHI'!U:U))</f>
        <v>0</v>
      </c>
      <c r="AQ166" s="9">
        <f t="shared" si="27"/>
        <v>0</v>
      </c>
      <c r="AR166" s="9">
        <f>IF(D166="","",ROUND(SUMIF('QL THI'!G:G,D166,'QL THI'!H:H),1))</f>
        <v>0</v>
      </c>
      <c r="AS166" s="9">
        <f>IF(D166="","",ROUND(SUMIF('QL THI'!E:E,D166,'QL THI'!F:F),1))</f>
        <v>0</v>
      </c>
      <c r="AT166" s="28">
        <f t="shared" si="28"/>
        <v>19.7</v>
      </c>
    </row>
    <row r="167" spans="1:47">
      <c r="A167" s="6">
        <f>IF(D167="","",SUBTOTAL(3,$D$5:D167))</f>
        <v>163</v>
      </c>
      <c r="B167" s="111" t="s">
        <v>574</v>
      </c>
      <c r="C167" s="112" t="s">
        <v>143</v>
      </c>
      <c r="D167" s="113" t="s">
        <v>211</v>
      </c>
      <c r="E167" s="7">
        <f>IF($D167="","",SUMIF('TK DETHI'!$A:$A,$D167,'TK DETHI'!$B:$B))</f>
        <v>8</v>
      </c>
      <c r="F167" s="7">
        <f>IF($D167="","",SUMIF('TK DETHI'!$C:$C,$D167,'TK DETHI'!$D:$D))</f>
        <v>0</v>
      </c>
      <c r="G167" s="7">
        <f>IF($D167="","",SUMIF('TK DETHI'!$E:$E,$D167,'TK DETHI'!$F:$F))</f>
        <v>0</v>
      </c>
      <c r="H167" s="7">
        <f>IF($D167="","",SUMIF('TK DETHI'!$G:$G,$D167,'TK DETHI'!$H:$H))</f>
        <v>0</v>
      </c>
      <c r="I167" s="7">
        <f>IF($D167="","",SUMIF('TK DETHI'!$I:$I,$D167,'TK DETHI'!$J:$J))</f>
        <v>0</v>
      </c>
      <c r="J167" s="7">
        <f>IF($D167="","",SUMIF('TK DETHI'!$K:$K,$D167,'TK DETHI'!$L:$L))</f>
        <v>0</v>
      </c>
      <c r="K167" s="7">
        <f>IF($D167="","",SUMIF('TK DETHI'!$M:$M,$D167,'TK DETHI'!$N:$N))</f>
        <v>0</v>
      </c>
      <c r="L167" s="7">
        <f>IF($D167="","",SUMIF('TK DETHI'!$O:$O,$D167,'TK DETHI'!$P:$P))</f>
        <v>0</v>
      </c>
      <c r="M167" s="27">
        <f t="shared" si="29"/>
        <v>8</v>
      </c>
      <c r="N167" s="8">
        <f>IF($D167="","",SUMIF('TK COITHI KTHP va Thi TN'!$A:$A,$D167,'TK COITHI KTHP va Thi TN'!$D:$D))</f>
        <v>4.3500000000000005</v>
      </c>
      <c r="O167" s="8">
        <f>IF($D167="","",SUMIF('TK COITHI KTHP va Thi TN'!$B:$B,$D167,'TK COITHI KTHP va Thi TN'!$D:$D))</f>
        <v>2.25</v>
      </c>
      <c r="P167" s="8">
        <f>IF($D167="","",SUMIF('TK COITHI KTHP va Thi TN'!$E:$E,$D167,'TK COITHI KTHP va Thi TN'!$H:$H))</f>
        <v>0</v>
      </c>
      <c r="Q167" s="8">
        <f>IF($D167="","",SUMIF('TK COITHI KTHP va Thi TN'!$F:$F,$D167,'TK COITHI KTHP va Thi TN'!$H:$H))</f>
        <v>0</v>
      </c>
      <c r="R167" s="28">
        <f t="shared" si="30"/>
        <v>6.6000000000000005</v>
      </c>
      <c r="S167" s="8">
        <f>IF($D167="","",SUMIF('TK CHAMTHI'!$A:$A,$D167,'TK CHAMTHI'!$C:$C))</f>
        <v>94</v>
      </c>
      <c r="T167" s="8">
        <f>IF($D167="","",SUMIF('TK CHAMTHI'!$B:$B,$D167,'TK CHAMTHI'!$C:$C))</f>
        <v>227</v>
      </c>
      <c r="U167" s="8">
        <f>IF(D167="","",SUMIF('CHAM NV'!B:B,D167,'CHAM NV'!C:C))</f>
        <v>132</v>
      </c>
      <c r="V167" s="9">
        <f t="shared" si="31"/>
        <v>18.900000000000002</v>
      </c>
      <c r="W167" s="8">
        <f>IF($D167="","",SUMIF('TK CHAMTHI'!$D:$D,$D167,'TK CHAMTHI'!$F:$F))</f>
        <v>0</v>
      </c>
      <c r="X167" s="8">
        <f>IF($D167="","",SUMIF('TK CHAMTHI'!$E:$E,$D167,'TK CHAMTHI'!$F:$F))</f>
        <v>0</v>
      </c>
      <c r="Y167" s="8">
        <f>IF(D167="","",SUMIF('CHAM NV'!G:G,D167,'CHAM NV'!H:H))</f>
        <v>0</v>
      </c>
      <c r="Z167" s="9">
        <f t="shared" si="32"/>
        <v>0</v>
      </c>
      <c r="AA167" s="8">
        <f>IF($D167="","",SUMIF('TK CHAMTHI'!$G:$G,$D167,'TK CHAMTHI'!$I:$I))</f>
        <v>0</v>
      </c>
      <c r="AB167" s="8">
        <f>IF($D167="","",SUMIF('TK CHAMTHI'!$H:$H,$D167,'TK CHAMTHI'!$I:$I))</f>
        <v>0</v>
      </c>
      <c r="AC167" s="8">
        <f>IF(D167="","",SUMIF('CHAM NV'!E:E,D167,'CHAM NV'!F:F))</f>
        <v>0</v>
      </c>
      <c r="AD167" s="9">
        <f t="shared" si="33"/>
        <v>0</v>
      </c>
      <c r="AE167" s="8">
        <f>IF($D167="","",SUMIF('TK CHAMTHI'!$J:$J,$D167,'TK CHAMTHI'!$L:$L))</f>
        <v>0</v>
      </c>
      <c r="AF167" s="8">
        <f>IF($D167="","",SUMIF('TK CHAMTHI'!$K:$K,$D167,'TK CHAMTHI'!$L:$L))</f>
        <v>0</v>
      </c>
      <c r="AG167" s="8">
        <f>IF(D167="","",SUMIF('CHAM NV'!I:I,D167,'CHAM NV'!J:J))</f>
        <v>0</v>
      </c>
      <c r="AH167" s="9">
        <f t="shared" si="34"/>
        <v>0</v>
      </c>
      <c r="AI167" s="8">
        <f>IF($D167="","",SUMIF('TK CHAMTHI'!$M:$M,$D167,'TK CHAMTHI'!$O:$O))</f>
        <v>0</v>
      </c>
      <c r="AJ167" s="8">
        <f>IF($D167="","",SUMIF('TK CHAMTHI'!$N:$N,$D167,'TK CHAMTHI'!$O:$O))</f>
        <v>0</v>
      </c>
      <c r="AK167" s="9">
        <f t="shared" si="25"/>
        <v>0</v>
      </c>
      <c r="AL167" s="8">
        <f>IF($D167="","",SUMIF('TK CHAMTHI'!$P:$P,$D167,'TK CHAMTHI'!$R:$R))</f>
        <v>0</v>
      </c>
      <c r="AM167" s="8">
        <f>IF($D167="","",SUMIF('TK CHAMTHI'!$Q:$Q,$D167,'TK CHAMTHI'!$R:$R))</f>
        <v>0</v>
      </c>
      <c r="AN167" s="9">
        <f t="shared" si="26"/>
        <v>0</v>
      </c>
      <c r="AO167" s="8">
        <f>IF(D167="","",SUMIF('TK CHAMTHI'!S:S,D167,'TK CHAMTHI'!U:U))</f>
        <v>0</v>
      </c>
      <c r="AP167" s="8">
        <f>IF(D167="","",SUMIF('TK CHAMTHI'!T:T,D167,'TK CHAMTHI'!U:U))</f>
        <v>0</v>
      </c>
      <c r="AQ167" s="9">
        <f t="shared" si="27"/>
        <v>0</v>
      </c>
      <c r="AR167" s="9">
        <f>IF(D167="","",ROUND(SUMIF('QL THI'!G:G,D167,'QL THI'!H:H),1))</f>
        <v>0</v>
      </c>
      <c r="AS167" s="9">
        <f>IF(D167="","",ROUND(SUMIF('QL THI'!E:E,D167,'QL THI'!F:F),1))</f>
        <v>0.9</v>
      </c>
      <c r="AT167" s="28">
        <f t="shared" si="28"/>
        <v>34.4</v>
      </c>
    </row>
    <row r="168" spans="1:47">
      <c r="A168" s="6">
        <f>IF(D168="","",SUBTOTAL(3,$D$5:D168))</f>
        <v>164</v>
      </c>
      <c r="B168" s="111" t="s">
        <v>576</v>
      </c>
      <c r="C168" s="112" t="s">
        <v>143</v>
      </c>
      <c r="D168" s="113" t="s">
        <v>229</v>
      </c>
      <c r="E168" s="7">
        <f>IF($D168="","",SUMIF('TK DETHI'!$A:$A,$D168,'TK DETHI'!$B:$B))</f>
        <v>0</v>
      </c>
      <c r="F168" s="7">
        <f>IF($D168="","",SUMIF('TK DETHI'!$C:$C,$D168,'TK DETHI'!$D:$D))</f>
        <v>0</v>
      </c>
      <c r="G168" s="7">
        <f>IF($D168="","",SUMIF('TK DETHI'!$E:$E,$D168,'TK DETHI'!$F:$F))</f>
        <v>0</v>
      </c>
      <c r="H168" s="7">
        <f>IF($D168="","",SUMIF('TK DETHI'!$G:$G,$D168,'TK DETHI'!$H:$H))</f>
        <v>0</v>
      </c>
      <c r="I168" s="7">
        <f>IF($D168="","",SUMIF('TK DETHI'!$I:$I,$D168,'TK DETHI'!$J:$J))</f>
        <v>0</v>
      </c>
      <c r="J168" s="7">
        <f>IF($D168="","",SUMIF('TK DETHI'!$K:$K,$D168,'TK DETHI'!$L:$L))</f>
        <v>0</v>
      </c>
      <c r="K168" s="7">
        <f>IF($D168="","",SUMIF('TK DETHI'!$M:$M,$D168,'TK DETHI'!$N:$N))</f>
        <v>0</v>
      </c>
      <c r="L168" s="7">
        <f>IF($D168="","",SUMIF('TK DETHI'!$O:$O,$D168,'TK DETHI'!$P:$P))</f>
        <v>0</v>
      </c>
      <c r="M168" s="27">
        <f t="shared" si="29"/>
        <v>0</v>
      </c>
      <c r="N168" s="8">
        <f>IF($D168="","",SUMIF('TK COITHI KTHP va Thi TN'!$A:$A,$D168,'TK COITHI KTHP va Thi TN'!$D:$D))</f>
        <v>3.9000000000000004</v>
      </c>
      <c r="O168" s="8">
        <f>IF($D168="","",SUMIF('TK COITHI KTHP va Thi TN'!$B:$B,$D168,'TK COITHI KTHP va Thi TN'!$D:$D))</f>
        <v>3.0000000000000004</v>
      </c>
      <c r="P168" s="8">
        <f>IF($D168="","",SUMIF('TK COITHI KTHP va Thi TN'!$E:$E,$D168,'TK COITHI KTHP va Thi TN'!$H:$H))</f>
        <v>0</v>
      </c>
      <c r="Q168" s="8">
        <f>IF($D168="","",SUMIF('TK COITHI KTHP va Thi TN'!$F:$F,$D168,'TK COITHI KTHP va Thi TN'!$H:$H))</f>
        <v>0</v>
      </c>
      <c r="R168" s="28">
        <f t="shared" si="30"/>
        <v>6.9</v>
      </c>
      <c r="S168" s="8">
        <f>IF($D168="","",SUMIF('TK CHAMTHI'!$A:$A,$D168,'TK CHAMTHI'!$C:$C))</f>
        <v>122</v>
      </c>
      <c r="T168" s="8">
        <f>IF($D168="","",SUMIF('TK CHAMTHI'!$B:$B,$D168,'TK CHAMTHI'!$C:$C))</f>
        <v>79</v>
      </c>
      <c r="U168" s="8">
        <f>IF(D168="","",SUMIF('CHAM NV'!B:B,D168,'CHAM NV'!C:C))</f>
        <v>94</v>
      </c>
      <c r="V168" s="9">
        <f t="shared" si="31"/>
        <v>10.700000000000001</v>
      </c>
      <c r="W168" s="8">
        <f>IF($D168="","",SUMIF('TK CHAMTHI'!$D:$D,$D168,'TK CHAMTHI'!$F:$F))</f>
        <v>0</v>
      </c>
      <c r="X168" s="8">
        <f>IF($D168="","",SUMIF('TK CHAMTHI'!$E:$E,$D168,'TK CHAMTHI'!$F:$F))</f>
        <v>0</v>
      </c>
      <c r="Y168" s="8">
        <f>IF(D168="","",SUMIF('CHAM NV'!G:G,D168,'CHAM NV'!H:H))</f>
        <v>0</v>
      </c>
      <c r="Z168" s="9">
        <f t="shared" si="32"/>
        <v>0</v>
      </c>
      <c r="AA168" s="8">
        <f>IF($D168="","",SUMIF('TK CHAMTHI'!$G:$G,$D168,'TK CHAMTHI'!$I:$I))</f>
        <v>0</v>
      </c>
      <c r="AB168" s="8">
        <f>IF($D168="","",SUMIF('TK CHAMTHI'!$H:$H,$D168,'TK CHAMTHI'!$I:$I))</f>
        <v>0</v>
      </c>
      <c r="AC168" s="8">
        <f>IF(D168="","",SUMIF('CHAM NV'!E:E,D168,'CHAM NV'!F:F))</f>
        <v>0</v>
      </c>
      <c r="AD168" s="9">
        <f t="shared" si="33"/>
        <v>0</v>
      </c>
      <c r="AE168" s="8">
        <f>IF($D168="","",SUMIF('TK CHAMTHI'!$J:$J,$D168,'TK CHAMTHI'!$L:$L))</f>
        <v>0</v>
      </c>
      <c r="AF168" s="8">
        <f>IF($D168="","",SUMIF('TK CHAMTHI'!$K:$K,$D168,'TK CHAMTHI'!$L:$L))</f>
        <v>0</v>
      </c>
      <c r="AG168" s="8">
        <f>IF(D168="","",SUMIF('CHAM NV'!I:I,D168,'CHAM NV'!J:J))</f>
        <v>0</v>
      </c>
      <c r="AH168" s="9">
        <f t="shared" si="34"/>
        <v>0</v>
      </c>
      <c r="AI168" s="8">
        <f>IF($D168="","",SUMIF('TK CHAMTHI'!$M:$M,$D168,'TK CHAMTHI'!$O:$O))</f>
        <v>0</v>
      </c>
      <c r="AJ168" s="8">
        <f>IF($D168="","",SUMIF('TK CHAMTHI'!$N:$N,$D168,'TK CHAMTHI'!$O:$O))</f>
        <v>0</v>
      </c>
      <c r="AK168" s="9">
        <f t="shared" si="25"/>
        <v>0</v>
      </c>
      <c r="AL168" s="8">
        <f>IF($D168="","",SUMIF('TK CHAMTHI'!$P:$P,$D168,'TK CHAMTHI'!$R:$R))</f>
        <v>0</v>
      </c>
      <c r="AM168" s="8">
        <f>IF($D168="","",SUMIF('TK CHAMTHI'!$Q:$Q,$D168,'TK CHAMTHI'!$R:$R))</f>
        <v>0</v>
      </c>
      <c r="AN168" s="9">
        <f t="shared" si="26"/>
        <v>0</v>
      </c>
      <c r="AO168" s="8">
        <f>IF(D168="","",SUMIF('TK CHAMTHI'!S:S,D168,'TK CHAMTHI'!U:U))</f>
        <v>0</v>
      </c>
      <c r="AP168" s="8">
        <f>IF(D168="","",SUMIF('TK CHAMTHI'!T:T,D168,'TK CHAMTHI'!U:U))</f>
        <v>0</v>
      </c>
      <c r="AQ168" s="9">
        <f t="shared" si="27"/>
        <v>0</v>
      </c>
      <c r="AR168" s="9">
        <f>IF(D168="","",ROUND(SUMIF('QL THI'!G:G,D168,'QL THI'!H:H),1))</f>
        <v>0</v>
      </c>
      <c r="AS168" s="9">
        <f>IF(D168="","",ROUND(SUMIF('QL THI'!E:E,D168,'QL THI'!F:F),1))</f>
        <v>0.5</v>
      </c>
      <c r="AT168" s="28">
        <f t="shared" si="28"/>
        <v>18.100000000000001</v>
      </c>
    </row>
    <row r="169" spans="1:47">
      <c r="A169" s="6">
        <f>IF(D169="","",SUBTOTAL(3,$D$5:D169))</f>
        <v>165</v>
      </c>
      <c r="B169" s="111" t="s">
        <v>596</v>
      </c>
      <c r="C169" s="112" t="s">
        <v>143</v>
      </c>
      <c r="D169" s="113" t="s">
        <v>207</v>
      </c>
      <c r="E169" s="7">
        <f>IF($D169="","",SUMIF('TK DETHI'!$A:$A,$D169,'TK DETHI'!$B:$B))</f>
        <v>6</v>
      </c>
      <c r="F169" s="7">
        <f>IF($D169="","",SUMIF('TK DETHI'!$C:$C,$D169,'TK DETHI'!$D:$D))</f>
        <v>0</v>
      </c>
      <c r="G169" s="7">
        <f>IF($D169="","",SUMIF('TK DETHI'!$E:$E,$D169,'TK DETHI'!$F:$F))</f>
        <v>0</v>
      </c>
      <c r="H169" s="7">
        <f>IF($D169="","",SUMIF('TK DETHI'!$G:$G,$D169,'TK DETHI'!$H:$H))</f>
        <v>0</v>
      </c>
      <c r="I169" s="7">
        <f>IF($D169="","",SUMIF('TK DETHI'!$I:$I,$D169,'TK DETHI'!$J:$J))</f>
        <v>0</v>
      </c>
      <c r="J169" s="7">
        <f>IF($D169="","",SUMIF('TK DETHI'!$K:$K,$D169,'TK DETHI'!$L:$L))</f>
        <v>0</v>
      </c>
      <c r="K169" s="7">
        <f>IF($D169="","",SUMIF('TK DETHI'!$M:$M,$D169,'TK DETHI'!$N:$N))</f>
        <v>0</v>
      </c>
      <c r="L169" s="7">
        <f>IF($D169="","",SUMIF('TK DETHI'!$O:$O,$D169,'TK DETHI'!$P:$P))</f>
        <v>0</v>
      </c>
      <c r="M169" s="27">
        <f t="shared" si="29"/>
        <v>6</v>
      </c>
      <c r="N169" s="8">
        <f>IF($D169="","",SUMIF('TK COITHI KTHP va Thi TN'!$A:$A,$D169,'TK COITHI KTHP va Thi TN'!$D:$D))</f>
        <v>1.2</v>
      </c>
      <c r="O169" s="8">
        <f>IF($D169="","",SUMIF('TK COITHI KTHP va Thi TN'!$B:$B,$D169,'TK COITHI KTHP va Thi TN'!$D:$D))</f>
        <v>0.6</v>
      </c>
      <c r="P169" s="8">
        <f>IF($D169="","",SUMIF('TK COITHI KTHP va Thi TN'!$E:$E,$D169,'TK COITHI KTHP va Thi TN'!$H:$H))</f>
        <v>0</v>
      </c>
      <c r="Q169" s="8">
        <f>IF($D169="","",SUMIF('TK COITHI KTHP va Thi TN'!$F:$F,$D169,'TK COITHI KTHP va Thi TN'!$H:$H))</f>
        <v>0</v>
      </c>
      <c r="R169" s="28">
        <f t="shared" si="30"/>
        <v>1.7999999999999998</v>
      </c>
      <c r="S169" s="8">
        <f>IF($D169="","",SUMIF('TK CHAMTHI'!$A:$A,$D169,'TK CHAMTHI'!$C:$C))</f>
        <v>58</v>
      </c>
      <c r="T169" s="8">
        <f>IF($D169="","",SUMIF('TK CHAMTHI'!$B:$B,$D169,'TK CHAMTHI'!$C:$C))</f>
        <v>139</v>
      </c>
      <c r="U169" s="8">
        <f>IF(D169="","",SUMIF('CHAM NV'!B:B,D169,'CHAM NV'!C:C))</f>
        <v>135</v>
      </c>
      <c r="V169" s="9">
        <f t="shared" si="31"/>
        <v>6.2</v>
      </c>
      <c r="W169" s="8">
        <f>IF($D169="","",SUMIF('TK CHAMTHI'!$D:$D,$D169,'TK CHAMTHI'!$F:$F))</f>
        <v>0</v>
      </c>
      <c r="X169" s="8">
        <f>IF($D169="","",SUMIF('TK CHAMTHI'!$E:$E,$D169,'TK CHAMTHI'!$F:$F))</f>
        <v>0</v>
      </c>
      <c r="Y169" s="8">
        <f>IF(D169="","",SUMIF('CHAM NV'!G:G,D169,'CHAM NV'!H:H))</f>
        <v>0</v>
      </c>
      <c r="Z169" s="9">
        <f t="shared" si="32"/>
        <v>0</v>
      </c>
      <c r="AA169" s="8">
        <f>IF($D169="","",SUMIF('TK CHAMTHI'!$G:$G,$D169,'TK CHAMTHI'!$I:$I))</f>
        <v>0</v>
      </c>
      <c r="AB169" s="8">
        <f>IF($D169="","",SUMIF('TK CHAMTHI'!$H:$H,$D169,'TK CHAMTHI'!$I:$I))</f>
        <v>0</v>
      </c>
      <c r="AC169" s="8">
        <f>IF(D169="","",SUMIF('CHAM NV'!E:E,D169,'CHAM NV'!F:F))</f>
        <v>0</v>
      </c>
      <c r="AD169" s="9">
        <f t="shared" si="33"/>
        <v>0</v>
      </c>
      <c r="AE169" s="8">
        <f>IF($D169="","",SUMIF('TK CHAMTHI'!$J:$J,$D169,'TK CHAMTHI'!$L:$L))</f>
        <v>0</v>
      </c>
      <c r="AF169" s="8">
        <f>IF($D169="","",SUMIF('TK CHAMTHI'!$K:$K,$D169,'TK CHAMTHI'!$L:$L))</f>
        <v>0</v>
      </c>
      <c r="AG169" s="8">
        <f>IF(D169="","",SUMIF('CHAM NV'!I:I,D169,'CHAM NV'!J:J))</f>
        <v>0</v>
      </c>
      <c r="AH169" s="9">
        <f t="shared" si="34"/>
        <v>0</v>
      </c>
      <c r="AI169" s="8">
        <f>IF($D169="","",SUMIF('TK CHAMTHI'!$M:$M,$D169,'TK CHAMTHI'!$O:$O))</f>
        <v>0</v>
      </c>
      <c r="AJ169" s="8">
        <f>IF($D169="","",SUMIF('TK CHAMTHI'!$N:$N,$D169,'TK CHAMTHI'!$O:$O))</f>
        <v>0</v>
      </c>
      <c r="AK169" s="9">
        <f t="shared" si="25"/>
        <v>0</v>
      </c>
      <c r="AL169" s="8">
        <f>IF($D169="","",SUMIF('TK CHAMTHI'!$P:$P,$D169,'TK CHAMTHI'!$R:$R))</f>
        <v>0</v>
      </c>
      <c r="AM169" s="8">
        <f>IF($D169="","",SUMIF('TK CHAMTHI'!$Q:$Q,$D169,'TK CHAMTHI'!$R:$R))</f>
        <v>0</v>
      </c>
      <c r="AN169" s="9">
        <f t="shared" si="26"/>
        <v>0</v>
      </c>
      <c r="AO169" s="8">
        <f>IF(D169="","",SUMIF('TK CHAMTHI'!S:S,D169,'TK CHAMTHI'!U:U))</f>
        <v>0</v>
      </c>
      <c r="AP169" s="8">
        <f>IF(D169="","",SUMIF('TK CHAMTHI'!T:T,D169,'TK CHAMTHI'!U:U))</f>
        <v>0</v>
      </c>
      <c r="AQ169" s="9">
        <f t="shared" si="27"/>
        <v>0</v>
      </c>
      <c r="AR169" s="9">
        <f>IF(D169="","",ROUND(SUMIF('QL THI'!G:G,D169,'QL THI'!H:H),1))</f>
        <v>0</v>
      </c>
      <c r="AS169" s="9">
        <f>IF(D169="","",ROUND(SUMIF('QL THI'!E:E,D169,'QL THI'!F:F),1))</f>
        <v>0</v>
      </c>
      <c r="AT169" s="28">
        <f t="shared" si="28"/>
        <v>14</v>
      </c>
    </row>
    <row r="170" spans="1:47">
      <c r="A170" s="6">
        <f>IF(D170="","",SUBTOTAL(3,$D$5:D170))</f>
        <v>166</v>
      </c>
      <c r="B170" s="111" t="s">
        <v>552</v>
      </c>
      <c r="C170" s="112" t="s">
        <v>143</v>
      </c>
      <c r="D170" s="113" t="s">
        <v>441</v>
      </c>
      <c r="E170" s="7">
        <f>IF($D170="","",SUMIF('TK DETHI'!$A:$A,$D170,'TK DETHI'!$B:$B))</f>
        <v>0</v>
      </c>
      <c r="F170" s="7">
        <f>IF($D170="","",SUMIF('TK DETHI'!$C:$C,$D170,'TK DETHI'!$D:$D))</f>
        <v>0</v>
      </c>
      <c r="G170" s="7">
        <f>IF($D170="","",SUMIF('TK DETHI'!$E:$E,$D170,'TK DETHI'!$F:$F))</f>
        <v>0</v>
      </c>
      <c r="H170" s="7">
        <f>IF($D170="","",SUMIF('TK DETHI'!$G:$G,$D170,'TK DETHI'!$H:$H))</f>
        <v>0</v>
      </c>
      <c r="I170" s="7">
        <f>IF($D170="","",SUMIF('TK DETHI'!$I:$I,$D170,'TK DETHI'!$J:$J))</f>
        <v>0</v>
      </c>
      <c r="J170" s="7">
        <f>IF($D170="","",SUMIF('TK DETHI'!$K:$K,$D170,'TK DETHI'!$L:$L))</f>
        <v>0</v>
      </c>
      <c r="K170" s="7">
        <f>IF($D170="","",SUMIF('TK DETHI'!$M:$M,$D170,'TK DETHI'!$N:$N))</f>
        <v>0</v>
      </c>
      <c r="L170" s="7">
        <f>IF($D170="","",SUMIF('TK DETHI'!$O:$O,$D170,'TK DETHI'!$P:$P))</f>
        <v>0</v>
      </c>
      <c r="M170" s="27">
        <f t="shared" si="29"/>
        <v>0</v>
      </c>
      <c r="N170" s="8">
        <f>IF($D170="","",SUMIF('TK COITHI KTHP va Thi TN'!$A:$A,$D170,'TK COITHI KTHP va Thi TN'!$D:$D))</f>
        <v>0</v>
      </c>
      <c r="O170" s="8">
        <f>IF($D170="","",SUMIF('TK COITHI KTHP va Thi TN'!$B:$B,$D170,'TK COITHI KTHP va Thi TN'!$D:$D))</f>
        <v>0</v>
      </c>
      <c r="P170" s="8">
        <f>IF($D170="","",SUMIF('TK COITHI KTHP va Thi TN'!$E:$E,$D170,'TK COITHI KTHP va Thi TN'!$H:$H))</f>
        <v>0</v>
      </c>
      <c r="Q170" s="8">
        <f>IF($D170="","",SUMIF('TK COITHI KTHP va Thi TN'!$F:$F,$D170,'TK COITHI KTHP va Thi TN'!$H:$H))</f>
        <v>0</v>
      </c>
      <c r="R170" s="28">
        <f t="shared" si="30"/>
        <v>0</v>
      </c>
      <c r="S170" s="8">
        <f>IF($D170="","",SUMIF('TK CHAMTHI'!$A:$A,$D170,'TK CHAMTHI'!$C:$C))</f>
        <v>0</v>
      </c>
      <c r="T170" s="8">
        <f>IF($D170="","",SUMIF('TK CHAMTHI'!$B:$B,$D170,'TK CHAMTHI'!$C:$C))</f>
        <v>0</v>
      </c>
      <c r="U170" s="8">
        <f>IF(D170="","",SUMIF('CHAM NV'!B:B,D170,'CHAM NV'!C:C))</f>
        <v>0</v>
      </c>
      <c r="V170" s="9">
        <f t="shared" si="31"/>
        <v>0</v>
      </c>
      <c r="W170" s="8">
        <f>IF($D170="","",SUMIF('TK CHAMTHI'!$D:$D,$D170,'TK CHAMTHI'!$F:$F))</f>
        <v>0</v>
      </c>
      <c r="X170" s="8">
        <f>IF($D170="","",SUMIF('TK CHAMTHI'!$E:$E,$D170,'TK CHAMTHI'!$F:$F))</f>
        <v>0</v>
      </c>
      <c r="Y170" s="8">
        <f>IF(D170="","",SUMIF('CHAM NV'!G:G,D170,'CHAM NV'!H:H))</f>
        <v>0</v>
      </c>
      <c r="Z170" s="9">
        <f t="shared" si="32"/>
        <v>0</v>
      </c>
      <c r="AA170" s="8">
        <f>IF($D170="","",SUMIF('TK CHAMTHI'!$G:$G,$D170,'TK CHAMTHI'!$I:$I))</f>
        <v>0</v>
      </c>
      <c r="AB170" s="8">
        <f>IF($D170="","",SUMIF('TK CHAMTHI'!$H:$H,$D170,'TK CHAMTHI'!$I:$I))</f>
        <v>0</v>
      </c>
      <c r="AC170" s="8">
        <f>IF(D170="","",SUMIF('CHAM NV'!E:E,D170,'CHAM NV'!F:F))</f>
        <v>0</v>
      </c>
      <c r="AD170" s="9">
        <f t="shared" si="33"/>
        <v>0</v>
      </c>
      <c r="AE170" s="8">
        <f>IF($D170="","",SUMIF('TK CHAMTHI'!$J:$J,$D170,'TK CHAMTHI'!$L:$L))</f>
        <v>0</v>
      </c>
      <c r="AF170" s="8">
        <f>IF($D170="","",SUMIF('TK CHAMTHI'!$K:$K,$D170,'TK CHAMTHI'!$L:$L))</f>
        <v>0</v>
      </c>
      <c r="AG170" s="8">
        <f>IF(D170="","",SUMIF('CHAM NV'!I:I,D170,'CHAM NV'!J:J))</f>
        <v>0</v>
      </c>
      <c r="AH170" s="9">
        <f t="shared" si="34"/>
        <v>0</v>
      </c>
      <c r="AI170" s="8">
        <f>IF($D170="","",SUMIF('TK CHAMTHI'!$M:$M,$D170,'TK CHAMTHI'!$O:$O))</f>
        <v>0</v>
      </c>
      <c r="AJ170" s="8">
        <f>IF($D170="","",SUMIF('TK CHAMTHI'!$N:$N,$D170,'TK CHAMTHI'!$O:$O))</f>
        <v>0</v>
      </c>
      <c r="AK170" s="9">
        <f t="shared" si="25"/>
        <v>0</v>
      </c>
      <c r="AL170" s="8">
        <f>IF($D170="","",SUMIF('TK CHAMTHI'!$P:$P,$D170,'TK CHAMTHI'!$R:$R))</f>
        <v>0</v>
      </c>
      <c r="AM170" s="8">
        <f>IF($D170="","",SUMIF('TK CHAMTHI'!$Q:$Q,$D170,'TK CHAMTHI'!$R:$R))</f>
        <v>0</v>
      </c>
      <c r="AN170" s="9">
        <f t="shared" si="26"/>
        <v>0</v>
      </c>
      <c r="AO170" s="8">
        <f>IF(D170="","",SUMIF('TK CHAMTHI'!S:S,D170,'TK CHAMTHI'!U:U))</f>
        <v>0</v>
      </c>
      <c r="AP170" s="8">
        <f>IF(D170="","",SUMIF('TK CHAMTHI'!T:T,D170,'TK CHAMTHI'!U:U))</f>
        <v>0</v>
      </c>
      <c r="AQ170" s="9">
        <f t="shared" si="27"/>
        <v>0</v>
      </c>
      <c r="AR170" s="9">
        <f>IF(D170="","",ROUND(SUMIF('QL THI'!G:G,D170,'QL THI'!H:H),1))</f>
        <v>0</v>
      </c>
      <c r="AS170" s="9">
        <f>IF(D170="","",ROUND(SUMIF('QL THI'!E:E,D170,'QL THI'!F:F),1))</f>
        <v>0</v>
      </c>
      <c r="AT170" s="28">
        <f t="shared" si="28"/>
        <v>0</v>
      </c>
    </row>
    <row r="171" spans="1:47">
      <c r="A171" s="6">
        <f>IF(D171="","",SUBTOTAL(3,$D$5:D171))</f>
        <v>167</v>
      </c>
      <c r="B171" s="111" t="s">
        <v>583</v>
      </c>
      <c r="C171" s="112" t="s">
        <v>143</v>
      </c>
      <c r="D171" s="113" t="s">
        <v>238</v>
      </c>
      <c r="E171" s="7">
        <f>IF($D171="","",SUMIF('TK DETHI'!$A:$A,$D171,'TK DETHI'!$B:$B))</f>
        <v>0</v>
      </c>
      <c r="F171" s="7">
        <f>IF($D171="","",SUMIF('TK DETHI'!$C:$C,$D171,'TK DETHI'!$D:$D))</f>
        <v>0</v>
      </c>
      <c r="G171" s="7">
        <f>IF($D171="","",SUMIF('TK DETHI'!$E:$E,$D171,'TK DETHI'!$F:$F))</f>
        <v>0</v>
      </c>
      <c r="H171" s="7">
        <f>IF($D171="","",SUMIF('TK DETHI'!$G:$G,$D171,'TK DETHI'!$H:$H))</f>
        <v>0</v>
      </c>
      <c r="I171" s="7">
        <f>IF($D171="","",SUMIF('TK DETHI'!$I:$I,$D171,'TK DETHI'!$J:$J))</f>
        <v>0</v>
      </c>
      <c r="J171" s="7">
        <f>IF($D171="","",SUMIF('TK DETHI'!$K:$K,$D171,'TK DETHI'!$L:$L))</f>
        <v>0</v>
      </c>
      <c r="K171" s="7">
        <f>IF($D171="","",SUMIF('TK DETHI'!$M:$M,$D171,'TK DETHI'!$N:$N))</f>
        <v>0</v>
      </c>
      <c r="L171" s="7">
        <f>IF($D171="","",SUMIF('TK DETHI'!$O:$O,$D171,'TK DETHI'!$P:$P))</f>
        <v>0</v>
      </c>
      <c r="M171" s="27">
        <f t="shared" si="29"/>
        <v>0</v>
      </c>
      <c r="N171" s="8">
        <f>IF($D171="","",SUMIF('TK COITHI KTHP va Thi TN'!$A:$A,$D171,'TK COITHI KTHP va Thi TN'!$D:$D))</f>
        <v>0</v>
      </c>
      <c r="O171" s="8">
        <f>IF($D171="","",SUMIF('TK COITHI KTHP va Thi TN'!$B:$B,$D171,'TK COITHI KTHP va Thi TN'!$D:$D))</f>
        <v>0</v>
      </c>
      <c r="P171" s="8">
        <f>IF($D171="","",SUMIF('TK COITHI KTHP va Thi TN'!$E:$E,$D171,'TK COITHI KTHP va Thi TN'!$H:$H))</f>
        <v>0</v>
      </c>
      <c r="Q171" s="8">
        <f>IF($D171="","",SUMIF('TK COITHI KTHP va Thi TN'!$F:$F,$D171,'TK COITHI KTHP va Thi TN'!$H:$H))</f>
        <v>0</v>
      </c>
      <c r="R171" s="28">
        <f t="shared" si="30"/>
        <v>0</v>
      </c>
      <c r="S171" s="8">
        <f>IF($D171="","",SUMIF('TK CHAMTHI'!$A:$A,$D171,'TK CHAMTHI'!$C:$C))</f>
        <v>0</v>
      </c>
      <c r="T171" s="8">
        <f>IF($D171="","",SUMIF('TK CHAMTHI'!$B:$B,$D171,'TK CHAMTHI'!$C:$C))</f>
        <v>0</v>
      </c>
      <c r="U171" s="8">
        <f>IF(D171="","",SUMIF('CHAM NV'!B:B,D171,'CHAM NV'!C:C))</f>
        <v>0</v>
      </c>
      <c r="V171" s="9">
        <f t="shared" si="31"/>
        <v>0</v>
      </c>
      <c r="W171" s="8">
        <f>IF($D171="","",SUMIF('TK CHAMTHI'!$D:$D,$D171,'TK CHAMTHI'!$F:$F))</f>
        <v>0</v>
      </c>
      <c r="X171" s="8">
        <f>IF($D171="","",SUMIF('TK CHAMTHI'!$E:$E,$D171,'TK CHAMTHI'!$F:$F))</f>
        <v>0</v>
      </c>
      <c r="Y171" s="8">
        <f>IF(D171="","",SUMIF('CHAM NV'!G:G,D171,'CHAM NV'!H:H))</f>
        <v>0</v>
      </c>
      <c r="Z171" s="9">
        <f t="shared" si="32"/>
        <v>0</v>
      </c>
      <c r="AA171" s="8">
        <f>IF($D171="","",SUMIF('TK CHAMTHI'!$G:$G,$D171,'TK CHAMTHI'!$I:$I))</f>
        <v>0</v>
      </c>
      <c r="AB171" s="8">
        <f>IF($D171="","",SUMIF('TK CHAMTHI'!$H:$H,$D171,'TK CHAMTHI'!$I:$I))</f>
        <v>0</v>
      </c>
      <c r="AC171" s="8">
        <f>IF(D171="","",SUMIF('CHAM NV'!E:E,D171,'CHAM NV'!F:F))</f>
        <v>0</v>
      </c>
      <c r="AD171" s="9">
        <f t="shared" si="33"/>
        <v>0</v>
      </c>
      <c r="AE171" s="8">
        <f>IF($D171="","",SUMIF('TK CHAMTHI'!$J:$J,$D171,'TK CHAMTHI'!$L:$L))</f>
        <v>0</v>
      </c>
      <c r="AF171" s="8">
        <f>IF($D171="","",SUMIF('TK CHAMTHI'!$K:$K,$D171,'TK CHAMTHI'!$L:$L))</f>
        <v>0</v>
      </c>
      <c r="AG171" s="8">
        <f>IF(D171="","",SUMIF('CHAM NV'!I:I,D171,'CHAM NV'!J:J))</f>
        <v>0</v>
      </c>
      <c r="AH171" s="9">
        <f t="shared" si="34"/>
        <v>0</v>
      </c>
      <c r="AI171" s="8">
        <f>IF($D171="","",SUMIF('TK CHAMTHI'!$M:$M,$D171,'TK CHAMTHI'!$O:$O))</f>
        <v>0</v>
      </c>
      <c r="AJ171" s="8">
        <f>IF($D171="","",SUMIF('TK CHAMTHI'!$N:$N,$D171,'TK CHAMTHI'!$O:$O))</f>
        <v>0</v>
      </c>
      <c r="AK171" s="9">
        <f t="shared" si="25"/>
        <v>0</v>
      </c>
      <c r="AL171" s="8">
        <f>IF($D171="","",SUMIF('TK CHAMTHI'!$P:$P,$D171,'TK CHAMTHI'!$R:$R))</f>
        <v>0</v>
      </c>
      <c r="AM171" s="8">
        <f>IF($D171="","",SUMIF('TK CHAMTHI'!$Q:$Q,$D171,'TK CHAMTHI'!$R:$R))</f>
        <v>0</v>
      </c>
      <c r="AN171" s="9">
        <f t="shared" si="26"/>
        <v>0</v>
      </c>
      <c r="AO171" s="8">
        <f>IF(D171="","",SUMIF('TK CHAMTHI'!S:S,D171,'TK CHAMTHI'!U:U))</f>
        <v>0</v>
      </c>
      <c r="AP171" s="8">
        <f>IF(D171="","",SUMIF('TK CHAMTHI'!T:T,D171,'TK CHAMTHI'!U:U))</f>
        <v>0</v>
      </c>
      <c r="AQ171" s="9">
        <f t="shared" si="27"/>
        <v>0</v>
      </c>
      <c r="AR171" s="9">
        <f>IF(D171="","",ROUND(SUMIF('QL THI'!G:G,D171,'QL THI'!H:H),1))</f>
        <v>0</v>
      </c>
      <c r="AS171" s="9">
        <f>IF(D171="","",ROUND(SUMIF('QL THI'!E:E,D171,'QL THI'!F:F),1))</f>
        <v>0</v>
      </c>
      <c r="AT171" s="28">
        <f t="shared" si="28"/>
        <v>0</v>
      </c>
    </row>
    <row r="172" spans="1:47">
      <c r="A172" s="6">
        <f>IF(D172="","",SUBTOTAL(3,$D$5:D172))</f>
        <v>168</v>
      </c>
      <c r="B172" s="111" t="s">
        <v>581</v>
      </c>
      <c r="C172" s="112" t="s">
        <v>143</v>
      </c>
      <c r="D172" s="113" t="s">
        <v>227</v>
      </c>
      <c r="E172" s="7">
        <f>IF($D172="","",SUMIF('TK DETHI'!$A:$A,$D172,'TK DETHI'!$B:$B))</f>
        <v>0</v>
      </c>
      <c r="F172" s="7">
        <f>IF($D172="","",SUMIF('TK DETHI'!$C:$C,$D172,'TK DETHI'!$D:$D))</f>
        <v>0</v>
      </c>
      <c r="G172" s="7">
        <f>IF($D172="","",SUMIF('TK DETHI'!$E:$E,$D172,'TK DETHI'!$F:$F))</f>
        <v>0</v>
      </c>
      <c r="H172" s="7">
        <f>IF($D172="","",SUMIF('TK DETHI'!$G:$G,$D172,'TK DETHI'!$H:$H))</f>
        <v>0</v>
      </c>
      <c r="I172" s="7">
        <f>IF($D172="","",SUMIF('TK DETHI'!$I:$I,$D172,'TK DETHI'!$J:$J))</f>
        <v>0</v>
      </c>
      <c r="J172" s="7">
        <f>IF($D172="","",SUMIF('TK DETHI'!$K:$K,$D172,'TK DETHI'!$L:$L))</f>
        <v>0</v>
      </c>
      <c r="K172" s="7">
        <f>IF($D172="","",SUMIF('TK DETHI'!$M:$M,$D172,'TK DETHI'!$N:$N))</f>
        <v>0</v>
      </c>
      <c r="L172" s="7">
        <f>IF($D172="","",SUMIF('TK DETHI'!$O:$O,$D172,'TK DETHI'!$P:$P))</f>
        <v>0</v>
      </c>
      <c r="M172" s="27">
        <f t="shared" si="29"/>
        <v>0</v>
      </c>
      <c r="N172" s="8">
        <f>IF($D172="","",SUMIF('TK COITHI KTHP va Thi TN'!$A:$A,$D172,'TK COITHI KTHP va Thi TN'!$D:$D))</f>
        <v>2.85</v>
      </c>
      <c r="O172" s="8">
        <f>IF($D172="","",SUMIF('TK COITHI KTHP va Thi TN'!$B:$B,$D172,'TK COITHI KTHP va Thi TN'!$D:$D))</f>
        <v>2.85</v>
      </c>
      <c r="P172" s="8">
        <f>IF($D172="","",SUMIF('TK COITHI KTHP va Thi TN'!$E:$E,$D172,'TK COITHI KTHP va Thi TN'!$H:$H))</f>
        <v>0</v>
      </c>
      <c r="Q172" s="8">
        <f>IF($D172="","",SUMIF('TK COITHI KTHP va Thi TN'!$F:$F,$D172,'TK COITHI KTHP va Thi TN'!$H:$H))</f>
        <v>0</v>
      </c>
      <c r="R172" s="28">
        <f t="shared" si="30"/>
        <v>5.7</v>
      </c>
      <c r="S172" s="8">
        <f>IF($D172="","",SUMIF('TK CHAMTHI'!$A:$A,$D172,'TK CHAMTHI'!$C:$C))</f>
        <v>156</v>
      </c>
      <c r="T172" s="8">
        <f>IF($D172="","",SUMIF('TK CHAMTHI'!$B:$B,$D172,'TK CHAMTHI'!$C:$C))</f>
        <v>191</v>
      </c>
      <c r="U172" s="8">
        <f>IF(D172="","",SUMIF('CHAM NV'!B:B,D172,'CHAM NV'!C:C))</f>
        <v>196</v>
      </c>
      <c r="V172" s="9">
        <f t="shared" si="31"/>
        <v>15.100000000000001</v>
      </c>
      <c r="W172" s="8">
        <f>IF($D172="","",SUMIF('TK CHAMTHI'!$D:$D,$D172,'TK CHAMTHI'!$F:$F))</f>
        <v>0</v>
      </c>
      <c r="X172" s="8">
        <f>IF($D172="","",SUMIF('TK CHAMTHI'!$E:$E,$D172,'TK CHAMTHI'!$F:$F))</f>
        <v>0</v>
      </c>
      <c r="Y172" s="8">
        <f>IF(D172="","",SUMIF('CHAM NV'!G:G,D172,'CHAM NV'!H:H))</f>
        <v>0</v>
      </c>
      <c r="Z172" s="9">
        <f t="shared" si="32"/>
        <v>0</v>
      </c>
      <c r="AA172" s="8">
        <f>IF($D172="","",SUMIF('TK CHAMTHI'!$G:$G,$D172,'TK CHAMTHI'!$I:$I))</f>
        <v>0</v>
      </c>
      <c r="AB172" s="8">
        <f>IF($D172="","",SUMIF('TK CHAMTHI'!$H:$H,$D172,'TK CHAMTHI'!$I:$I))</f>
        <v>0</v>
      </c>
      <c r="AC172" s="8">
        <f>IF(D172="","",SUMIF('CHAM NV'!E:E,D172,'CHAM NV'!F:F))</f>
        <v>0</v>
      </c>
      <c r="AD172" s="9">
        <f t="shared" si="33"/>
        <v>0</v>
      </c>
      <c r="AE172" s="8">
        <f>IF($D172="","",SUMIF('TK CHAMTHI'!$J:$J,$D172,'TK CHAMTHI'!$L:$L))</f>
        <v>0</v>
      </c>
      <c r="AF172" s="8">
        <f>IF($D172="","",SUMIF('TK CHAMTHI'!$K:$K,$D172,'TK CHAMTHI'!$L:$L))</f>
        <v>0</v>
      </c>
      <c r="AG172" s="8">
        <f>IF(D172="","",SUMIF('CHAM NV'!I:I,D172,'CHAM NV'!J:J))</f>
        <v>0</v>
      </c>
      <c r="AH172" s="9">
        <f t="shared" si="34"/>
        <v>0</v>
      </c>
      <c r="AI172" s="8">
        <f>IF($D172="","",SUMIF('TK CHAMTHI'!$M:$M,$D172,'TK CHAMTHI'!$O:$O))</f>
        <v>0</v>
      </c>
      <c r="AJ172" s="8">
        <f>IF($D172="","",SUMIF('TK CHAMTHI'!$N:$N,$D172,'TK CHAMTHI'!$O:$O))</f>
        <v>0</v>
      </c>
      <c r="AK172" s="9">
        <f t="shared" si="25"/>
        <v>0</v>
      </c>
      <c r="AL172" s="8">
        <f>IF($D172="","",SUMIF('TK CHAMTHI'!$P:$P,$D172,'TK CHAMTHI'!$R:$R))</f>
        <v>0</v>
      </c>
      <c r="AM172" s="8">
        <f>IF($D172="","",SUMIF('TK CHAMTHI'!$Q:$Q,$D172,'TK CHAMTHI'!$R:$R))</f>
        <v>0</v>
      </c>
      <c r="AN172" s="9">
        <f t="shared" si="26"/>
        <v>0</v>
      </c>
      <c r="AO172" s="8">
        <f>IF(D172="","",SUMIF('TK CHAMTHI'!S:S,D172,'TK CHAMTHI'!U:U))</f>
        <v>0</v>
      </c>
      <c r="AP172" s="8">
        <f>IF(D172="","",SUMIF('TK CHAMTHI'!T:T,D172,'TK CHAMTHI'!U:U))</f>
        <v>0</v>
      </c>
      <c r="AQ172" s="9">
        <f t="shared" si="27"/>
        <v>0</v>
      </c>
      <c r="AR172" s="9">
        <f>IF(D172="","",ROUND(SUMIF('QL THI'!G:G,D172,'QL THI'!H:H),1))</f>
        <v>0</v>
      </c>
      <c r="AS172" s="9">
        <f>IF(D172="","",ROUND(SUMIF('QL THI'!E:E,D172,'QL THI'!F:F),1))</f>
        <v>0.5</v>
      </c>
      <c r="AT172" s="28">
        <f t="shared" si="28"/>
        <v>21.3</v>
      </c>
    </row>
    <row r="173" spans="1:47">
      <c r="A173" s="6">
        <f>IF(D173="","",SUBTOTAL(3,$D$5:D173))</f>
        <v>169</v>
      </c>
      <c r="B173" s="114" t="s">
        <v>1040</v>
      </c>
      <c r="C173" s="112" t="s">
        <v>143</v>
      </c>
      <c r="D173" s="114" t="s">
        <v>1034</v>
      </c>
      <c r="E173" s="7">
        <f>IF($D173="","",SUMIF('TK DETHI'!$A:$A,$D173,'TK DETHI'!$B:$B))</f>
        <v>0</v>
      </c>
      <c r="F173" s="7">
        <f>IF($D173="","",SUMIF('TK DETHI'!$C:$C,$D173,'TK DETHI'!$D:$D))</f>
        <v>0</v>
      </c>
      <c r="G173" s="7">
        <f>IF($D173="","",SUMIF('TK DETHI'!$E:$E,$D173,'TK DETHI'!$F:$F))</f>
        <v>0</v>
      </c>
      <c r="H173" s="7">
        <f>IF($D173="","",SUMIF('TK DETHI'!$G:$G,$D173,'TK DETHI'!$H:$H))</f>
        <v>0</v>
      </c>
      <c r="I173" s="7">
        <f>IF($D173="","",SUMIF('TK DETHI'!$I:$I,$D173,'TK DETHI'!$J:$J))</f>
        <v>0</v>
      </c>
      <c r="J173" s="7">
        <f>IF($D173="","",SUMIF('TK DETHI'!$K:$K,$D173,'TK DETHI'!$L:$L))</f>
        <v>0</v>
      </c>
      <c r="K173" s="7">
        <f>IF($D173="","",SUMIF('TK DETHI'!$M:$M,$D173,'TK DETHI'!$N:$N))</f>
        <v>0</v>
      </c>
      <c r="L173" s="7">
        <f>IF($D173="","",SUMIF('TK DETHI'!$O:$O,$D173,'TK DETHI'!$P:$P))</f>
        <v>0</v>
      </c>
      <c r="M173" s="27">
        <f t="shared" si="29"/>
        <v>0</v>
      </c>
      <c r="N173" s="8">
        <f>IF($D173="","",SUMIF('TK COITHI KTHP va Thi TN'!$A:$A,$D173,'TK COITHI KTHP va Thi TN'!$D:$D))</f>
        <v>0</v>
      </c>
      <c r="O173" s="8">
        <f>IF($D173="","",SUMIF('TK COITHI KTHP va Thi TN'!$B:$B,$D173,'TK COITHI KTHP va Thi TN'!$D:$D))</f>
        <v>0</v>
      </c>
      <c r="P173" s="8">
        <f>IF($D173="","",SUMIF('TK COITHI KTHP va Thi TN'!$E:$E,$D173,'TK COITHI KTHP va Thi TN'!$H:$H))</f>
        <v>0</v>
      </c>
      <c r="Q173" s="8">
        <f>IF($D173="","",SUMIF('TK COITHI KTHP va Thi TN'!$F:$F,$D173,'TK COITHI KTHP va Thi TN'!$H:$H))</f>
        <v>0</v>
      </c>
      <c r="R173" s="28">
        <f t="shared" si="30"/>
        <v>0</v>
      </c>
      <c r="S173" s="8">
        <f>IF($D173="","",SUMIF('TK CHAMTHI'!$A:$A,$D173,'TK CHAMTHI'!$C:$C))</f>
        <v>0</v>
      </c>
      <c r="T173" s="8">
        <f>IF($D173="","",SUMIF('TK CHAMTHI'!$B:$B,$D173,'TK CHAMTHI'!$C:$C))</f>
        <v>0</v>
      </c>
      <c r="U173" s="8">
        <f>IF(D173="","",SUMIF('CHAM NV'!B:B,D173,'CHAM NV'!C:C))</f>
        <v>0</v>
      </c>
      <c r="V173" s="9">
        <f t="shared" si="31"/>
        <v>0</v>
      </c>
      <c r="W173" s="8">
        <f>IF($D173="","",SUMIF('TK CHAMTHI'!$D:$D,$D173,'TK CHAMTHI'!$F:$F))</f>
        <v>0</v>
      </c>
      <c r="X173" s="8">
        <f>IF($D173="","",SUMIF('TK CHAMTHI'!$E:$E,$D173,'TK CHAMTHI'!$F:$F))</f>
        <v>0</v>
      </c>
      <c r="Y173" s="8">
        <f>IF(D173="","",SUMIF('CHAM NV'!G:G,D173,'CHAM NV'!H:H))</f>
        <v>0</v>
      </c>
      <c r="Z173" s="9">
        <f t="shared" si="32"/>
        <v>0</v>
      </c>
      <c r="AA173" s="8">
        <f>IF($D173="","",SUMIF('TK CHAMTHI'!$G:$G,$D173,'TK CHAMTHI'!$I:$I))</f>
        <v>0</v>
      </c>
      <c r="AB173" s="8">
        <f>IF($D173="","",SUMIF('TK CHAMTHI'!$H:$H,$D173,'TK CHAMTHI'!$I:$I))</f>
        <v>0</v>
      </c>
      <c r="AC173" s="8">
        <f>IF(D173="","",SUMIF('CHAM NV'!E:E,D173,'CHAM NV'!F:F))</f>
        <v>0</v>
      </c>
      <c r="AD173" s="9">
        <f t="shared" si="33"/>
        <v>0</v>
      </c>
      <c r="AE173" s="8">
        <f>IF($D173="","",SUMIF('TK CHAMTHI'!$J:$J,$D173,'TK CHAMTHI'!$L:$L))</f>
        <v>0</v>
      </c>
      <c r="AF173" s="8">
        <f>IF($D173="","",SUMIF('TK CHAMTHI'!$K:$K,$D173,'TK CHAMTHI'!$L:$L))</f>
        <v>0</v>
      </c>
      <c r="AG173" s="8">
        <f>IF(D173="","",SUMIF('CHAM NV'!I:I,D173,'CHAM NV'!J:J))</f>
        <v>0</v>
      </c>
      <c r="AH173" s="9">
        <f t="shared" si="34"/>
        <v>0</v>
      </c>
      <c r="AI173" s="8">
        <f>IF($D173="","",SUMIF('TK CHAMTHI'!$M:$M,$D173,'TK CHAMTHI'!$O:$O))</f>
        <v>0</v>
      </c>
      <c r="AJ173" s="8">
        <f>IF($D173="","",SUMIF('TK CHAMTHI'!$N:$N,$D173,'TK CHAMTHI'!$O:$O))</f>
        <v>0</v>
      </c>
      <c r="AK173" s="9">
        <f t="shared" si="25"/>
        <v>0</v>
      </c>
      <c r="AL173" s="8">
        <f>IF($D173="","",SUMIF('TK CHAMTHI'!$P:$P,$D173,'TK CHAMTHI'!$R:$R))</f>
        <v>0</v>
      </c>
      <c r="AM173" s="8">
        <f>IF($D173="","",SUMIF('TK CHAMTHI'!$Q:$Q,$D173,'TK CHAMTHI'!$R:$R))</f>
        <v>0</v>
      </c>
      <c r="AN173" s="9">
        <f t="shared" si="26"/>
        <v>0</v>
      </c>
      <c r="AO173" s="8">
        <f>IF(D173="","",SUMIF('TK CHAMTHI'!S:S,D173,'TK CHAMTHI'!U:U))</f>
        <v>0</v>
      </c>
      <c r="AP173" s="8">
        <f>IF(D173="","",SUMIF('TK CHAMTHI'!T:T,D173,'TK CHAMTHI'!U:U))</f>
        <v>0</v>
      </c>
      <c r="AQ173" s="9">
        <f t="shared" si="27"/>
        <v>0</v>
      </c>
      <c r="AR173" s="9">
        <f>IF(D173="","",ROUND(SUMIF('QL THI'!G:G,D173,'QL THI'!H:H),1))</f>
        <v>0</v>
      </c>
      <c r="AS173" s="9">
        <f>IF(D173="","",ROUND(SUMIF('QL THI'!E:E,D173,'QL THI'!F:F),1))</f>
        <v>0</v>
      </c>
      <c r="AT173" s="28">
        <f t="shared" si="28"/>
        <v>0</v>
      </c>
    </row>
    <row r="174" spans="1:47">
      <c r="A174" s="6">
        <f>IF(D174="","",SUBTOTAL(3,$D$5:D174))</f>
        <v>170</v>
      </c>
      <c r="B174" s="111" t="s">
        <v>553</v>
      </c>
      <c r="C174" s="112" t="s">
        <v>143</v>
      </c>
      <c r="D174" s="113" t="s">
        <v>130</v>
      </c>
      <c r="E174" s="7">
        <f>IF($D174="","",SUMIF('TK DETHI'!$A:$A,$D174,'TK DETHI'!$B:$B))</f>
        <v>0</v>
      </c>
      <c r="F174" s="7">
        <f>IF($D174="","",SUMIF('TK DETHI'!$C:$C,$D174,'TK DETHI'!$D:$D))</f>
        <v>0</v>
      </c>
      <c r="G174" s="7">
        <f>IF($D174="","",SUMIF('TK DETHI'!$E:$E,$D174,'TK DETHI'!$F:$F))</f>
        <v>0</v>
      </c>
      <c r="H174" s="7">
        <f>IF($D174="","",SUMIF('TK DETHI'!$G:$G,$D174,'TK DETHI'!$H:$H))</f>
        <v>0</v>
      </c>
      <c r="I174" s="7">
        <f>IF($D174="","",SUMIF('TK DETHI'!$I:$I,$D174,'TK DETHI'!$J:$J))</f>
        <v>0</v>
      </c>
      <c r="J174" s="7">
        <f>IF($D174="","",SUMIF('TK DETHI'!$K:$K,$D174,'TK DETHI'!$L:$L))</f>
        <v>0</v>
      </c>
      <c r="K174" s="7">
        <f>IF($D174="","",SUMIF('TK DETHI'!$M:$M,$D174,'TK DETHI'!$N:$N))</f>
        <v>0</v>
      </c>
      <c r="L174" s="7">
        <f>IF($D174="","",SUMIF('TK DETHI'!$O:$O,$D174,'TK DETHI'!$P:$P))</f>
        <v>0</v>
      </c>
      <c r="M174" s="27">
        <f t="shared" si="29"/>
        <v>0</v>
      </c>
      <c r="N174" s="8">
        <f>IF($D174="","",SUMIF('TK COITHI KTHP va Thi TN'!$A:$A,$D174,'TK COITHI KTHP va Thi TN'!$D:$D))</f>
        <v>0</v>
      </c>
      <c r="O174" s="8">
        <f>IF($D174="","",SUMIF('TK COITHI KTHP va Thi TN'!$B:$B,$D174,'TK COITHI KTHP va Thi TN'!$D:$D))</f>
        <v>0</v>
      </c>
      <c r="P174" s="8">
        <f>IF($D174="","",SUMIF('TK COITHI KTHP va Thi TN'!$E:$E,$D174,'TK COITHI KTHP va Thi TN'!$H:$H))</f>
        <v>0</v>
      </c>
      <c r="Q174" s="8">
        <f>IF($D174="","",SUMIF('TK COITHI KTHP va Thi TN'!$F:$F,$D174,'TK COITHI KTHP va Thi TN'!$H:$H))</f>
        <v>0</v>
      </c>
      <c r="R174" s="28">
        <f t="shared" si="30"/>
        <v>0</v>
      </c>
      <c r="S174" s="8">
        <f>IF($D174="","",SUMIF('TK CHAMTHI'!$A:$A,$D174,'TK CHAMTHI'!$C:$C))</f>
        <v>0</v>
      </c>
      <c r="T174" s="8">
        <f>IF($D174="","",SUMIF('TK CHAMTHI'!$B:$B,$D174,'TK CHAMTHI'!$C:$C))</f>
        <v>0</v>
      </c>
      <c r="U174" s="8">
        <f>IF(D174="","",SUMIF('CHAM NV'!B:B,D174,'CHAM NV'!C:C))</f>
        <v>0</v>
      </c>
      <c r="V174" s="9">
        <f t="shared" si="31"/>
        <v>0</v>
      </c>
      <c r="W174" s="8">
        <f>IF($D174="","",SUMIF('TK CHAMTHI'!$D:$D,$D174,'TK CHAMTHI'!$F:$F))</f>
        <v>0</v>
      </c>
      <c r="X174" s="8">
        <f>IF($D174="","",SUMIF('TK CHAMTHI'!$E:$E,$D174,'TK CHAMTHI'!$F:$F))</f>
        <v>0</v>
      </c>
      <c r="Y174" s="8">
        <f>IF(D174="","",SUMIF('CHAM NV'!G:G,D174,'CHAM NV'!H:H))</f>
        <v>0</v>
      </c>
      <c r="Z174" s="9">
        <f t="shared" si="32"/>
        <v>0</v>
      </c>
      <c r="AA174" s="8">
        <f>IF($D174="","",SUMIF('TK CHAMTHI'!$G:$G,$D174,'TK CHAMTHI'!$I:$I))</f>
        <v>0</v>
      </c>
      <c r="AB174" s="8">
        <f>IF($D174="","",SUMIF('TK CHAMTHI'!$H:$H,$D174,'TK CHAMTHI'!$I:$I))</f>
        <v>0</v>
      </c>
      <c r="AC174" s="8">
        <f>IF(D174="","",SUMIF('CHAM NV'!E:E,D174,'CHAM NV'!F:F))</f>
        <v>0</v>
      </c>
      <c r="AD174" s="9">
        <f t="shared" si="33"/>
        <v>0</v>
      </c>
      <c r="AE174" s="8">
        <f>IF($D174="","",SUMIF('TK CHAMTHI'!$J:$J,$D174,'TK CHAMTHI'!$L:$L))</f>
        <v>0</v>
      </c>
      <c r="AF174" s="8">
        <f>IF($D174="","",SUMIF('TK CHAMTHI'!$K:$K,$D174,'TK CHAMTHI'!$L:$L))</f>
        <v>0</v>
      </c>
      <c r="AG174" s="8">
        <f>IF(D174="","",SUMIF('CHAM NV'!I:I,D174,'CHAM NV'!J:J))</f>
        <v>0</v>
      </c>
      <c r="AH174" s="9">
        <f t="shared" si="34"/>
        <v>0</v>
      </c>
      <c r="AI174" s="8">
        <f>IF($D174="","",SUMIF('TK CHAMTHI'!$M:$M,$D174,'TK CHAMTHI'!$O:$O))</f>
        <v>0</v>
      </c>
      <c r="AJ174" s="8">
        <f>IF($D174="","",SUMIF('TK CHAMTHI'!$N:$N,$D174,'TK CHAMTHI'!$O:$O))</f>
        <v>0</v>
      </c>
      <c r="AK174" s="9">
        <f t="shared" si="25"/>
        <v>0</v>
      </c>
      <c r="AL174" s="8">
        <f>IF($D174="","",SUMIF('TK CHAMTHI'!$P:$P,$D174,'TK CHAMTHI'!$R:$R))</f>
        <v>0</v>
      </c>
      <c r="AM174" s="8">
        <f>IF($D174="","",SUMIF('TK CHAMTHI'!$Q:$Q,$D174,'TK CHAMTHI'!$R:$R))</f>
        <v>0</v>
      </c>
      <c r="AN174" s="9">
        <f t="shared" si="26"/>
        <v>0</v>
      </c>
      <c r="AO174" s="8">
        <f>IF(D174="","",SUMIF('TK CHAMTHI'!S:S,D174,'TK CHAMTHI'!U:U))</f>
        <v>0</v>
      </c>
      <c r="AP174" s="8">
        <f>IF(D174="","",SUMIF('TK CHAMTHI'!T:T,D174,'TK CHAMTHI'!U:U))</f>
        <v>0</v>
      </c>
      <c r="AQ174" s="9">
        <f t="shared" si="27"/>
        <v>0</v>
      </c>
      <c r="AR174" s="9">
        <f>IF(D174="","",ROUND(SUMIF('QL THI'!G:G,D174,'QL THI'!H:H),1))</f>
        <v>0</v>
      </c>
      <c r="AS174" s="9">
        <f>IF(D174="","",ROUND(SUMIF('QL THI'!E:E,D174,'QL THI'!F:F),1))</f>
        <v>0</v>
      </c>
      <c r="AT174" s="28">
        <f t="shared" si="28"/>
        <v>0</v>
      </c>
    </row>
    <row r="175" spans="1:47">
      <c r="A175" s="6">
        <f>IF(D175="","",SUBTOTAL(3,$D$5:D175))</f>
        <v>171</v>
      </c>
      <c r="B175" s="115" t="s">
        <v>1039</v>
      </c>
      <c r="C175" s="116" t="s">
        <v>143</v>
      </c>
      <c r="D175" s="116" t="s">
        <v>1032</v>
      </c>
      <c r="E175" s="7">
        <f>IF($D175="","",SUMIF('TK DETHI'!$A:$A,$D175,'TK DETHI'!$B:$B))</f>
        <v>0</v>
      </c>
      <c r="F175" s="7">
        <f>IF($D175="","",SUMIF('TK DETHI'!$C:$C,$D175,'TK DETHI'!$D:$D))</f>
        <v>0</v>
      </c>
      <c r="G175" s="7">
        <f>IF($D175="","",SUMIF('TK DETHI'!$E:$E,$D175,'TK DETHI'!$F:$F))</f>
        <v>0</v>
      </c>
      <c r="H175" s="7">
        <f>IF($D175="","",SUMIF('TK DETHI'!$G:$G,$D175,'TK DETHI'!$H:$H))</f>
        <v>0</v>
      </c>
      <c r="I175" s="7">
        <f>IF($D175="","",SUMIF('TK DETHI'!$I:$I,$D175,'TK DETHI'!$J:$J))</f>
        <v>0</v>
      </c>
      <c r="J175" s="7">
        <f>IF($D175="","",SUMIF('TK DETHI'!$K:$K,$D175,'TK DETHI'!$L:$L))</f>
        <v>0</v>
      </c>
      <c r="K175" s="7">
        <f>IF($D175="","",SUMIF('TK DETHI'!$M:$M,$D175,'TK DETHI'!$N:$N))</f>
        <v>0</v>
      </c>
      <c r="L175" s="7">
        <f>IF($D175="","",SUMIF('TK DETHI'!$O:$O,$D175,'TK DETHI'!$P:$P))</f>
        <v>0</v>
      </c>
      <c r="M175" s="27">
        <f t="shared" si="29"/>
        <v>0</v>
      </c>
      <c r="N175" s="8">
        <f>IF($D175="","",SUMIF('TK COITHI KTHP va Thi TN'!$A:$A,$D175,'TK COITHI KTHP va Thi TN'!$D:$D))</f>
        <v>0</v>
      </c>
      <c r="O175" s="8">
        <f>IF($D175="","",SUMIF('TK COITHI KTHP va Thi TN'!$B:$B,$D175,'TK COITHI KTHP va Thi TN'!$D:$D))</f>
        <v>0</v>
      </c>
      <c r="P175" s="8">
        <f>IF($D175="","",SUMIF('TK COITHI KTHP va Thi TN'!$E:$E,$D175,'TK COITHI KTHP va Thi TN'!$H:$H))</f>
        <v>0</v>
      </c>
      <c r="Q175" s="8">
        <f>IF($D175="","",SUMIF('TK COITHI KTHP va Thi TN'!$F:$F,$D175,'TK COITHI KTHP va Thi TN'!$H:$H))</f>
        <v>0</v>
      </c>
      <c r="R175" s="28">
        <f t="shared" si="30"/>
        <v>0</v>
      </c>
      <c r="S175" s="8">
        <f>IF($D175="","",SUMIF('TK CHAMTHI'!$A:$A,$D175,'TK CHAMTHI'!$C:$C))</f>
        <v>0</v>
      </c>
      <c r="T175" s="8">
        <f>IF($D175="","",SUMIF('TK CHAMTHI'!$B:$B,$D175,'TK CHAMTHI'!$C:$C))</f>
        <v>0</v>
      </c>
      <c r="U175" s="8">
        <f>IF(D175="","",SUMIF('CHAM NV'!B:B,D175,'CHAM NV'!C:C))</f>
        <v>0</v>
      </c>
      <c r="V175" s="9">
        <f t="shared" si="31"/>
        <v>0</v>
      </c>
      <c r="W175" s="8">
        <f>IF($D175="","",SUMIF('TK CHAMTHI'!$D:$D,$D175,'TK CHAMTHI'!$F:$F))</f>
        <v>0</v>
      </c>
      <c r="X175" s="8">
        <f>IF($D175="","",SUMIF('TK CHAMTHI'!$E:$E,$D175,'TK CHAMTHI'!$F:$F))</f>
        <v>0</v>
      </c>
      <c r="Y175" s="8">
        <f>IF(D175="","",SUMIF('CHAM NV'!G:G,D175,'CHAM NV'!H:H))</f>
        <v>0</v>
      </c>
      <c r="Z175" s="9">
        <f t="shared" si="32"/>
        <v>0</v>
      </c>
      <c r="AA175" s="8">
        <f>IF($D175="","",SUMIF('TK CHAMTHI'!$G:$G,$D175,'TK CHAMTHI'!$I:$I))</f>
        <v>0</v>
      </c>
      <c r="AB175" s="8">
        <f>IF($D175="","",SUMIF('TK CHAMTHI'!$H:$H,$D175,'TK CHAMTHI'!$I:$I))</f>
        <v>0</v>
      </c>
      <c r="AC175" s="8">
        <f>IF(D175="","",SUMIF('CHAM NV'!E:E,D175,'CHAM NV'!F:F))</f>
        <v>0</v>
      </c>
      <c r="AD175" s="9">
        <f t="shared" si="33"/>
        <v>0</v>
      </c>
      <c r="AE175" s="8">
        <f>IF($D175="","",SUMIF('TK CHAMTHI'!$J:$J,$D175,'TK CHAMTHI'!$L:$L))</f>
        <v>0</v>
      </c>
      <c r="AF175" s="8">
        <f>IF($D175="","",SUMIF('TK CHAMTHI'!$K:$K,$D175,'TK CHAMTHI'!$L:$L))</f>
        <v>0</v>
      </c>
      <c r="AG175" s="8">
        <f>IF(D175="","",SUMIF('CHAM NV'!I:I,D175,'CHAM NV'!J:J))</f>
        <v>0</v>
      </c>
      <c r="AH175" s="9">
        <f t="shared" si="34"/>
        <v>0</v>
      </c>
      <c r="AI175" s="8">
        <f>IF($D175="","",SUMIF('TK CHAMTHI'!$M:$M,$D175,'TK CHAMTHI'!$O:$O))</f>
        <v>0</v>
      </c>
      <c r="AJ175" s="8">
        <f>IF($D175="","",SUMIF('TK CHAMTHI'!$N:$N,$D175,'TK CHAMTHI'!$O:$O))</f>
        <v>0</v>
      </c>
      <c r="AK175" s="9">
        <f t="shared" si="25"/>
        <v>0</v>
      </c>
      <c r="AL175" s="8">
        <f>IF($D175="","",SUMIF('TK CHAMTHI'!$P:$P,$D175,'TK CHAMTHI'!$R:$R))</f>
        <v>0</v>
      </c>
      <c r="AM175" s="8">
        <f>IF($D175="","",SUMIF('TK CHAMTHI'!$Q:$Q,$D175,'TK CHAMTHI'!$R:$R))</f>
        <v>0</v>
      </c>
      <c r="AN175" s="9">
        <f t="shared" si="26"/>
        <v>0</v>
      </c>
      <c r="AO175" s="8">
        <f>IF(D175="","",SUMIF('TK CHAMTHI'!S:S,D175,'TK CHAMTHI'!U:U))</f>
        <v>0</v>
      </c>
      <c r="AP175" s="8">
        <f>IF(D175="","",SUMIF('TK CHAMTHI'!T:T,D175,'TK CHAMTHI'!U:U))</f>
        <v>0</v>
      </c>
      <c r="AQ175" s="9">
        <f t="shared" si="27"/>
        <v>0</v>
      </c>
      <c r="AR175" s="9">
        <f>IF(D175="","",ROUND(SUMIF('QL THI'!G:G,D175,'QL THI'!H:H),1))</f>
        <v>0</v>
      </c>
      <c r="AS175" s="9">
        <f>IF(D175="","",ROUND(SUMIF('QL THI'!E:E,D175,'QL THI'!F:F),1))</f>
        <v>0</v>
      </c>
      <c r="AT175" s="28">
        <f t="shared" si="28"/>
        <v>0</v>
      </c>
    </row>
    <row r="176" spans="1:47">
      <c r="A176" s="6">
        <f>IF(D176="","",SUBTOTAL(3,$D$5:D176))</f>
        <v>172</v>
      </c>
      <c r="B176" s="111" t="s">
        <v>579</v>
      </c>
      <c r="C176" s="112" t="s">
        <v>143</v>
      </c>
      <c r="D176" s="113" t="s">
        <v>217</v>
      </c>
      <c r="E176" s="7">
        <f>IF($D176="","",SUMIF('TK DETHI'!$A:$A,$D176,'TK DETHI'!$B:$B))</f>
        <v>8</v>
      </c>
      <c r="F176" s="7">
        <f>IF($D176="","",SUMIF('TK DETHI'!$C:$C,$D176,'TK DETHI'!$D:$D))</f>
        <v>0</v>
      </c>
      <c r="G176" s="7">
        <f>IF($D176="","",SUMIF('TK DETHI'!$E:$E,$D176,'TK DETHI'!$F:$F))</f>
        <v>0</v>
      </c>
      <c r="H176" s="7">
        <f>IF($D176="","",SUMIF('TK DETHI'!$G:$G,$D176,'TK DETHI'!$H:$H))</f>
        <v>0</v>
      </c>
      <c r="I176" s="7">
        <f>IF($D176="","",SUMIF('TK DETHI'!$I:$I,$D176,'TK DETHI'!$J:$J))</f>
        <v>0</v>
      </c>
      <c r="J176" s="7">
        <f>IF($D176="","",SUMIF('TK DETHI'!$K:$K,$D176,'TK DETHI'!$L:$L))</f>
        <v>0</v>
      </c>
      <c r="K176" s="7">
        <f>IF($D176="","",SUMIF('TK DETHI'!$M:$M,$D176,'TK DETHI'!$N:$N))</f>
        <v>0</v>
      </c>
      <c r="L176" s="7">
        <f>IF($D176="","",SUMIF('TK DETHI'!$O:$O,$D176,'TK DETHI'!$P:$P))</f>
        <v>0</v>
      </c>
      <c r="M176" s="27">
        <f t="shared" si="29"/>
        <v>8</v>
      </c>
      <c r="N176" s="8">
        <f>IF($D176="","",SUMIF('TK COITHI KTHP va Thi TN'!$A:$A,$D176,'TK COITHI KTHP va Thi TN'!$D:$D))</f>
        <v>7.6499999999999977</v>
      </c>
      <c r="O176" s="8">
        <f>IF($D176="","",SUMIF('TK COITHI KTHP va Thi TN'!$B:$B,$D176,'TK COITHI KTHP va Thi TN'!$D:$D))</f>
        <v>6.8999999999999986</v>
      </c>
      <c r="P176" s="8">
        <f>IF($D176="","",SUMIF('TK COITHI KTHP va Thi TN'!$E:$E,$D176,'TK COITHI KTHP va Thi TN'!$H:$H))</f>
        <v>0</v>
      </c>
      <c r="Q176" s="8">
        <f>IF($D176="","",SUMIF('TK COITHI KTHP va Thi TN'!$F:$F,$D176,'TK COITHI KTHP va Thi TN'!$H:$H))</f>
        <v>0</v>
      </c>
      <c r="R176" s="28">
        <f t="shared" si="30"/>
        <v>14.549999999999997</v>
      </c>
      <c r="S176" s="8">
        <f>IF($D176="","",SUMIF('TK CHAMTHI'!$A:$A,$D176,'TK CHAMTHI'!$C:$C))</f>
        <v>512</v>
      </c>
      <c r="T176" s="8">
        <f>IF($D176="","",SUMIF('TK CHAMTHI'!$B:$B,$D176,'TK CHAMTHI'!$C:$C))</f>
        <v>116</v>
      </c>
      <c r="U176" s="8">
        <f>IF(D176="","",SUMIF('CHAM NV'!B:B,D176,'CHAM NV'!C:C))</f>
        <v>210</v>
      </c>
      <c r="V176" s="9">
        <f t="shared" si="31"/>
        <v>41.800000000000004</v>
      </c>
      <c r="W176" s="8">
        <f>IF($D176="","",SUMIF('TK CHAMTHI'!$D:$D,$D176,'TK CHAMTHI'!$F:$F))</f>
        <v>0</v>
      </c>
      <c r="X176" s="8">
        <f>IF($D176="","",SUMIF('TK CHAMTHI'!$E:$E,$D176,'TK CHAMTHI'!$F:$F))</f>
        <v>0</v>
      </c>
      <c r="Y176" s="8">
        <f>IF(D176="","",SUMIF('CHAM NV'!G:G,D176,'CHAM NV'!H:H))</f>
        <v>0</v>
      </c>
      <c r="Z176" s="9">
        <f t="shared" si="32"/>
        <v>0</v>
      </c>
      <c r="AA176" s="8">
        <f>IF($D176="","",SUMIF('TK CHAMTHI'!$G:$G,$D176,'TK CHAMTHI'!$I:$I))</f>
        <v>0</v>
      </c>
      <c r="AB176" s="8">
        <f>IF($D176="","",SUMIF('TK CHAMTHI'!$H:$H,$D176,'TK CHAMTHI'!$I:$I))</f>
        <v>0</v>
      </c>
      <c r="AC176" s="8">
        <f>IF(D176="","",SUMIF('CHAM NV'!E:E,D176,'CHAM NV'!F:F))</f>
        <v>0</v>
      </c>
      <c r="AD176" s="9">
        <f t="shared" si="33"/>
        <v>0</v>
      </c>
      <c r="AE176" s="8">
        <f>IF($D176="","",SUMIF('TK CHAMTHI'!$J:$J,$D176,'TK CHAMTHI'!$L:$L))</f>
        <v>0</v>
      </c>
      <c r="AF176" s="8">
        <f>IF($D176="","",SUMIF('TK CHAMTHI'!$K:$K,$D176,'TK CHAMTHI'!$L:$L))</f>
        <v>0</v>
      </c>
      <c r="AG176" s="8">
        <f>IF(D176="","",SUMIF('CHAM NV'!I:I,D176,'CHAM NV'!J:J))</f>
        <v>0</v>
      </c>
      <c r="AH176" s="9">
        <f t="shared" si="34"/>
        <v>0</v>
      </c>
      <c r="AI176" s="8">
        <f>IF($D176="","",SUMIF('TK CHAMTHI'!$M:$M,$D176,'TK CHAMTHI'!$O:$O))</f>
        <v>0</v>
      </c>
      <c r="AJ176" s="8">
        <f>IF($D176="","",SUMIF('TK CHAMTHI'!$N:$N,$D176,'TK CHAMTHI'!$O:$O))</f>
        <v>0</v>
      </c>
      <c r="AK176" s="9">
        <f t="shared" si="25"/>
        <v>0</v>
      </c>
      <c r="AL176" s="8">
        <f>IF($D176="","",SUMIF('TK CHAMTHI'!$P:$P,$D176,'TK CHAMTHI'!$R:$R))</f>
        <v>0</v>
      </c>
      <c r="AM176" s="8">
        <f>IF($D176="","",SUMIF('TK CHAMTHI'!$Q:$Q,$D176,'TK CHAMTHI'!$R:$R))</f>
        <v>0</v>
      </c>
      <c r="AN176" s="9">
        <f t="shared" si="26"/>
        <v>0</v>
      </c>
      <c r="AO176" s="8">
        <f>IF(D176="","",SUMIF('TK CHAMTHI'!S:S,D176,'TK CHAMTHI'!U:U))</f>
        <v>0</v>
      </c>
      <c r="AP176" s="8">
        <f>IF(D176="","",SUMIF('TK CHAMTHI'!T:T,D176,'TK CHAMTHI'!U:U))</f>
        <v>0</v>
      </c>
      <c r="AQ176" s="9">
        <f t="shared" si="27"/>
        <v>0</v>
      </c>
      <c r="AR176" s="9">
        <f>IF(D176="","",ROUND(SUMIF('QL THI'!G:G,D176,'QL THI'!H:H),1))</f>
        <v>0</v>
      </c>
      <c r="AS176" s="9">
        <f>IF(D176="","",ROUND(SUMIF('QL THI'!E:E,D176,'QL THI'!F:F),1))</f>
        <v>0.8</v>
      </c>
      <c r="AT176" s="28">
        <f t="shared" si="28"/>
        <v>65.2</v>
      </c>
    </row>
    <row r="177" spans="1:46">
      <c r="A177" s="6">
        <f>IF(D177="","",SUBTOTAL(3,$D$5:D177))</f>
        <v>173</v>
      </c>
      <c r="B177" s="111" t="s">
        <v>580</v>
      </c>
      <c r="C177" s="112" t="s">
        <v>143</v>
      </c>
      <c r="D177" s="113" t="s">
        <v>221</v>
      </c>
      <c r="E177" s="7">
        <f>IF($D177="","",SUMIF('TK DETHI'!$A:$A,$D177,'TK DETHI'!$B:$B))</f>
        <v>0</v>
      </c>
      <c r="F177" s="7">
        <f>IF($D177="","",SUMIF('TK DETHI'!$C:$C,$D177,'TK DETHI'!$D:$D))</f>
        <v>0</v>
      </c>
      <c r="G177" s="7">
        <f>IF($D177="","",SUMIF('TK DETHI'!$E:$E,$D177,'TK DETHI'!$F:$F))</f>
        <v>0</v>
      </c>
      <c r="H177" s="7">
        <f>IF($D177="","",SUMIF('TK DETHI'!$G:$G,$D177,'TK DETHI'!$H:$H))</f>
        <v>0</v>
      </c>
      <c r="I177" s="7">
        <f>IF($D177="","",SUMIF('TK DETHI'!$I:$I,$D177,'TK DETHI'!$J:$J))</f>
        <v>0</v>
      </c>
      <c r="J177" s="7">
        <f>IF($D177="","",SUMIF('TK DETHI'!$K:$K,$D177,'TK DETHI'!$L:$L))</f>
        <v>0</v>
      </c>
      <c r="K177" s="7">
        <f>IF($D177="","",SUMIF('TK DETHI'!$M:$M,$D177,'TK DETHI'!$N:$N))</f>
        <v>0</v>
      </c>
      <c r="L177" s="7">
        <f>IF($D177="","",SUMIF('TK DETHI'!$O:$O,$D177,'TK DETHI'!$P:$P))</f>
        <v>0</v>
      </c>
      <c r="M177" s="27">
        <f t="shared" si="29"/>
        <v>0</v>
      </c>
      <c r="N177" s="8">
        <f>IF($D177="","",SUMIF('TK COITHI KTHP va Thi TN'!$A:$A,$D177,'TK COITHI KTHP va Thi TN'!$D:$D))</f>
        <v>4.6499999999999995</v>
      </c>
      <c r="O177" s="8">
        <f>IF($D177="","",SUMIF('TK COITHI KTHP va Thi TN'!$B:$B,$D177,'TK COITHI KTHP va Thi TN'!$D:$D))</f>
        <v>4.8</v>
      </c>
      <c r="P177" s="8">
        <f>IF($D177="","",SUMIF('TK COITHI KTHP va Thi TN'!$E:$E,$D177,'TK COITHI KTHP va Thi TN'!$H:$H))</f>
        <v>0</v>
      </c>
      <c r="Q177" s="8">
        <f>IF($D177="","",SUMIF('TK COITHI KTHP va Thi TN'!$F:$F,$D177,'TK COITHI KTHP va Thi TN'!$H:$H))</f>
        <v>0</v>
      </c>
      <c r="R177" s="28">
        <f t="shared" si="30"/>
        <v>9.4499999999999993</v>
      </c>
      <c r="S177" s="8">
        <f>IF($D177="","",SUMIF('TK CHAMTHI'!$A:$A,$D177,'TK CHAMTHI'!$C:$C))</f>
        <v>56</v>
      </c>
      <c r="T177" s="8">
        <f>IF($D177="","",SUMIF('TK CHAMTHI'!$B:$B,$D177,'TK CHAMTHI'!$C:$C))</f>
        <v>575</v>
      </c>
      <c r="U177" s="8">
        <f>IF(D177="","",SUMIF('CHAM NV'!B:B,D177,'CHAM NV'!C:C))</f>
        <v>395</v>
      </c>
      <c r="V177" s="9">
        <f t="shared" si="31"/>
        <v>23.6</v>
      </c>
      <c r="W177" s="8">
        <f>IF($D177="","",SUMIF('TK CHAMTHI'!$D:$D,$D177,'TK CHAMTHI'!$F:$F))</f>
        <v>0</v>
      </c>
      <c r="X177" s="8">
        <f>IF($D177="","",SUMIF('TK CHAMTHI'!$E:$E,$D177,'TK CHAMTHI'!$F:$F))</f>
        <v>0</v>
      </c>
      <c r="Y177" s="8">
        <f>IF(D177="","",SUMIF('CHAM NV'!G:G,D177,'CHAM NV'!H:H))</f>
        <v>0</v>
      </c>
      <c r="Z177" s="9">
        <f t="shared" si="32"/>
        <v>0</v>
      </c>
      <c r="AA177" s="8">
        <f>IF($D177="","",SUMIF('TK CHAMTHI'!$G:$G,$D177,'TK CHAMTHI'!$I:$I))</f>
        <v>0</v>
      </c>
      <c r="AB177" s="8">
        <f>IF($D177="","",SUMIF('TK CHAMTHI'!$H:$H,$D177,'TK CHAMTHI'!$I:$I))</f>
        <v>0</v>
      </c>
      <c r="AC177" s="8">
        <f>IF(D177="","",SUMIF('CHAM NV'!E:E,D177,'CHAM NV'!F:F))</f>
        <v>0</v>
      </c>
      <c r="AD177" s="9">
        <f t="shared" si="33"/>
        <v>0</v>
      </c>
      <c r="AE177" s="8">
        <f>IF($D177="","",SUMIF('TK CHAMTHI'!$J:$J,$D177,'TK CHAMTHI'!$L:$L))</f>
        <v>0</v>
      </c>
      <c r="AF177" s="8">
        <f>IF($D177="","",SUMIF('TK CHAMTHI'!$K:$K,$D177,'TK CHAMTHI'!$L:$L))</f>
        <v>0</v>
      </c>
      <c r="AG177" s="8">
        <f>IF(D177="","",SUMIF('CHAM NV'!I:I,D177,'CHAM NV'!J:J))</f>
        <v>0</v>
      </c>
      <c r="AH177" s="9">
        <f t="shared" si="34"/>
        <v>0</v>
      </c>
      <c r="AI177" s="8">
        <f>IF($D177="","",SUMIF('TK CHAMTHI'!$M:$M,$D177,'TK CHAMTHI'!$O:$O))</f>
        <v>0</v>
      </c>
      <c r="AJ177" s="8">
        <f>IF($D177="","",SUMIF('TK CHAMTHI'!$N:$N,$D177,'TK CHAMTHI'!$O:$O))</f>
        <v>0</v>
      </c>
      <c r="AK177" s="9">
        <f t="shared" si="25"/>
        <v>0</v>
      </c>
      <c r="AL177" s="8">
        <f>IF($D177="","",SUMIF('TK CHAMTHI'!$P:$P,$D177,'TK CHAMTHI'!$R:$R))</f>
        <v>0</v>
      </c>
      <c r="AM177" s="8">
        <f>IF($D177="","",SUMIF('TK CHAMTHI'!$Q:$Q,$D177,'TK CHAMTHI'!$R:$R))</f>
        <v>0</v>
      </c>
      <c r="AN177" s="9">
        <f t="shared" si="26"/>
        <v>0</v>
      </c>
      <c r="AO177" s="8">
        <f>IF(D177="","",SUMIF('TK CHAMTHI'!S:S,D177,'TK CHAMTHI'!U:U))</f>
        <v>0</v>
      </c>
      <c r="AP177" s="8">
        <f>IF(D177="","",SUMIF('TK CHAMTHI'!T:T,D177,'TK CHAMTHI'!U:U))</f>
        <v>0</v>
      </c>
      <c r="AQ177" s="9">
        <f t="shared" si="27"/>
        <v>0</v>
      </c>
      <c r="AR177" s="9">
        <f>IF(D177="","",ROUND(SUMIF('QL THI'!G:G,D177,'QL THI'!H:H),1))</f>
        <v>0</v>
      </c>
      <c r="AS177" s="9">
        <f>IF(D177="","",ROUND(SUMIF('QL THI'!E:E,D177,'QL THI'!F:F),1))</f>
        <v>0</v>
      </c>
      <c r="AT177" s="28">
        <f t="shared" si="28"/>
        <v>33.1</v>
      </c>
    </row>
    <row r="178" spans="1:46">
      <c r="A178" s="6">
        <f>IF(D178="","",SUBTOTAL(3,$D$5:D178))</f>
        <v>174</v>
      </c>
      <c r="B178" s="111" t="s">
        <v>582</v>
      </c>
      <c r="C178" s="112" t="s">
        <v>143</v>
      </c>
      <c r="D178" s="113" t="s">
        <v>231</v>
      </c>
      <c r="E178" s="7">
        <f>IF($D178="","",SUMIF('TK DETHI'!$A:$A,$D178,'TK DETHI'!$B:$B))</f>
        <v>0</v>
      </c>
      <c r="F178" s="7">
        <f>IF($D178="","",SUMIF('TK DETHI'!$C:$C,$D178,'TK DETHI'!$D:$D))</f>
        <v>0</v>
      </c>
      <c r="G178" s="7">
        <f>IF($D178="","",SUMIF('TK DETHI'!$E:$E,$D178,'TK DETHI'!$F:$F))</f>
        <v>0</v>
      </c>
      <c r="H178" s="7">
        <f>IF($D178="","",SUMIF('TK DETHI'!$G:$G,$D178,'TK DETHI'!$H:$H))</f>
        <v>0</v>
      </c>
      <c r="I178" s="7">
        <f>IF($D178="","",SUMIF('TK DETHI'!$I:$I,$D178,'TK DETHI'!$J:$J))</f>
        <v>0</v>
      </c>
      <c r="J178" s="7">
        <f>IF($D178="","",SUMIF('TK DETHI'!$K:$K,$D178,'TK DETHI'!$L:$L))</f>
        <v>0</v>
      </c>
      <c r="K178" s="7">
        <f>IF($D178="","",SUMIF('TK DETHI'!$M:$M,$D178,'TK DETHI'!$N:$N))</f>
        <v>0</v>
      </c>
      <c r="L178" s="7">
        <f>IF($D178="","",SUMIF('TK DETHI'!$O:$O,$D178,'TK DETHI'!$P:$P))</f>
        <v>0</v>
      </c>
      <c r="M178" s="27">
        <f t="shared" si="29"/>
        <v>0</v>
      </c>
      <c r="N178" s="8">
        <f>IF($D178="","",SUMIF('TK COITHI KTHP va Thi TN'!$A:$A,$D178,'TK COITHI KTHP va Thi TN'!$D:$D))</f>
        <v>7.35</v>
      </c>
      <c r="O178" s="8">
        <f>IF($D178="","",SUMIF('TK COITHI KTHP va Thi TN'!$B:$B,$D178,'TK COITHI KTHP va Thi TN'!$D:$D))</f>
        <v>1.5</v>
      </c>
      <c r="P178" s="8">
        <f>IF($D178="","",SUMIF('TK COITHI KTHP va Thi TN'!$E:$E,$D178,'TK COITHI KTHP va Thi TN'!$H:$H))</f>
        <v>0</v>
      </c>
      <c r="Q178" s="8">
        <f>IF($D178="","",SUMIF('TK COITHI KTHP va Thi TN'!$F:$F,$D178,'TK COITHI KTHP va Thi TN'!$H:$H))</f>
        <v>0</v>
      </c>
      <c r="R178" s="28">
        <f t="shared" si="30"/>
        <v>8.85</v>
      </c>
      <c r="S178" s="8">
        <f>IF($D178="","",SUMIF('TK CHAMTHI'!$A:$A,$D178,'TK CHAMTHI'!$C:$C))</f>
        <v>319</v>
      </c>
      <c r="T178" s="8">
        <f>IF($D178="","",SUMIF('TK CHAMTHI'!$B:$B,$D178,'TK CHAMTHI'!$C:$C))</f>
        <v>156</v>
      </c>
      <c r="U178" s="8">
        <f>IF(D178="","",SUMIF('CHAM NV'!B:B,D178,'CHAM NV'!C:C))</f>
        <v>242</v>
      </c>
      <c r="V178" s="9">
        <f t="shared" si="31"/>
        <v>23.3</v>
      </c>
      <c r="W178" s="8">
        <f>IF($D178="","",SUMIF('TK CHAMTHI'!$D:$D,$D178,'TK CHAMTHI'!$F:$F))</f>
        <v>0</v>
      </c>
      <c r="X178" s="8">
        <f>IF($D178="","",SUMIF('TK CHAMTHI'!$E:$E,$D178,'TK CHAMTHI'!$F:$F))</f>
        <v>0</v>
      </c>
      <c r="Y178" s="8">
        <f>IF(D178="","",SUMIF('CHAM NV'!G:G,D178,'CHAM NV'!H:H))</f>
        <v>0</v>
      </c>
      <c r="Z178" s="9">
        <f t="shared" si="32"/>
        <v>0</v>
      </c>
      <c r="AA178" s="8">
        <f>IF($D178="","",SUMIF('TK CHAMTHI'!$G:$G,$D178,'TK CHAMTHI'!$I:$I))</f>
        <v>0</v>
      </c>
      <c r="AB178" s="8">
        <f>IF($D178="","",SUMIF('TK CHAMTHI'!$H:$H,$D178,'TK CHAMTHI'!$I:$I))</f>
        <v>0</v>
      </c>
      <c r="AC178" s="8">
        <f>IF(D178="","",SUMIF('CHAM NV'!E:E,D178,'CHAM NV'!F:F))</f>
        <v>0</v>
      </c>
      <c r="AD178" s="9">
        <f t="shared" si="33"/>
        <v>0</v>
      </c>
      <c r="AE178" s="8">
        <f>IF($D178="","",SUMIF('TK CHAMTHI'!$J:$J,$D178,'TK CHAMTHI'!$L:$L))</f>
        <v>0</v>
      </c>
      <c r="AF178" s="8">
        <f>IF($D178="","",SUMIF('TK CHAMTHI'!$K:$K,$D178,'TK CHAMTHI'!$L:$L))</f>
        <v>0</v>
      </c>
      <c r="AG178" s="8">
        <f>IF(D178="","",SUMIF('CHAM NV'!I:I,D178,'CHAM NV'!J:J))</f>
        <v>0</v>
      </c>
      <c r="AH178" s="9">
        <f t="shared" si="34"/>
        <v>0</v>
      </c>
      <c r="AI178" s="8">
        <f>IF($D178="","",SUMIF('TK CHAMTHI'!$M:$M,$D178,'TK CHAMTHI'!$O:$O))</f>
        <v>0</v>
      </c>
      <c r="AJ178" s="8">
        <f>IF($D178="","",SUMIF('TK CHAMTHI'!$N:$N,$D178,'TK CHAMTHI'!$O:$O))</f>
        <v>0</v>
      </c>
      <c r="AK178" s="9">
        <f t="shared" si="25"/>
        <v>0</v>
      </c>
      <c r="AL178" s="8">
        <f>IF($D178="","",SUMIF('TK CHAMTHI'!$P:$P,$D178,'TK CHAMTHI'!$R:$R))</f>
        <v>0</v>
      </c>
      <c r="AM178" s="8">
        <f>IF($D178="","",SUMIF('TK CHAMTHI'!$Q:$Q,$D178,'TK CHAMTHI'!$R:$R))</f>
        <v>0</v>
      </c>
      <c r="AN178" s="9">
        <f t="shared" si="26"/>
        <v>0</v>
      </c>
      <c r="AO178" s="8">
        <f>IF(D178="","",SUMIF('TK CHAMTHI'!S:S,D178,'TK CHAMTHI'!U:U))</f>
        <v>0</v>
      </c>
      <c r="AP178" s="8">
        <f>IF(D178="","",SUMIF('TK CHAMTHI'!T:T,D178,'TK CHAMTHI'!U:U))</f>
        <v>0</v>
      </c>
      <c r="AQ178" s="9">
        <f t="shared" si="27"/>
        <v>0</v>
      </c>
      <c r="AR178" s="9">
        <f>IF(D178="","",ROUND(SUMIF('QL THI'!G:G,D178,'QL THI'!H:H),1))</f>
        <v>0</v>
      </c>
      <c r="AS178" s="9">
        <f>IF(D178="","",ROUND(SUMIF('QL THI'!E:E,D178,'QL THI'!F:F),1))</f>
        <v>0</v>
      </c>
      <c r="AT178" s="28">
        <f t="shared" si="28"/>
        <v>32.200000000000003</v>
      </c>
    </row>
    <row r="179" spans="1:46">
      <c r="A179" s="6">
        <f>IF(D179="","",SUBTOTAL(3,$D$5:D179))</f>
        <v>175</v>
      </c>
      <c r="B179" s="111" t="s">
        <v>994</v>
      </c>
      <c r="C179" s="112" t="s">
        <v>143</v>
      </c>
      <c r="D179" s="113" t="s">
        <v>965</v>
      </c>
      <c r="E179" s="7">
        <f>IF($D179="","",SUMIF('TK DETHI'!$A:$A,$D179,'TK DETHI'!$B:$B))</f>
        <v>0</v>
      </c>
      <c r="F179" s="7">
        <f>IF($D179="","",SUMIF('TK DETHI'!$C:$C,$D179,'TK DETHI'!$D:$D))</f>
        <v>0</v>
      </c>
      <c r="G179" s="7">
        <f>IF($D179="","",SUMIF('TK DETHI'!$E:$E,$D179,'TK DETHI'!$F:$F))</f>
        <v>0</v>
      </c>
      <c r="H179" s="7">
        <f>IF($D179="","",SUMIF('TK DETHI'!$G:$G,$D179,'TK DETHI'!$H:$H))</f>
        <v>0</v>
      </c>
      <c r="I179" s="7">
        <f>IF($D179="","",SUMIF('TK DETHI'!$I:$I,$D179,'TK DETHI'!$J:$J))</f>
        <v>0</v>
      </c>
      <c r="J179" s="7">
        <f>IF($D179="","",SUMIF('TK DETHI'!$K:$K,$D179,'TK DETHI'!$L:$L))</f>
        <v>0</v>
      </c>
      <c r="K179" s="7">
        <f>IF($D179="","",SUMIF('TK DETHI'!$M:$M,$D179,'TK DETHI'!$N:$N))</f>
        <v>0</v>
      </c>
      <c r="L179" s="7">
        <f>IF($D179="","",SUMIF('TK DETHI'!$O:$O,$D179,'TK DETHI'!$P:$P))</f>
        <v>0</v>
      </c>
      <c r="M179" s="27">
        <f t="shared" si="29"/>
        <v>0</v>
      </c>
      <c r="N179" s="8">
        <f>IF($D179="","",SUMIF('TK COITHI KTHP va Thi TN'!$A:$A,$D179,'TK COITHI KTHP va Thi TN'!$D:$D))</f>
        <v>0</v>
      </c>
      <c r="O179" s="8">
        <f>IF($D179="","",SUMIF('TK COITHI KTHP va Thi TN'!$B:$B,$D179,'TK COITHI KTHP va Thi TN'!$D:$D))</f>
        <v>0</v>
      </c>
      <c r="P179" s="8">
        <f>IF($D179="","",SUMIF('TK COITHI KTHP va Thi TN'!$E:$E,$D179,'TK COITHI KTHP va Thi TN'!$H:$H))</f>
        <v>0</v>
      </c>
      <c r="Q179" s="8">
        <f>IF($D179="","",SUMIF('TK COITHI KTHP va Thi TN'!$F:$F,$D179,'TK COITHI KTHP va Thi TN'!$H:$H))</f>
        <v>0</v>
      </c>
      <c r="R179" s="28">
        <f t="shared" si="30"/>
        <v>0</v>
      </c>
      <c r="S179" s="8">
        <f>IF($D179="","",SUMIF('TK CHAMTHI'!$A:$A,$D179,'TK CHAMTHI'!$C:$C))</f>
        <v>0</v>
      </c>
      <c r="T179" s="8">
        <f>IF($D179="","",SUMIF('TK CHAMTHI'!$B:$B,$D179,'TK CHAMTHI'!$C:$C))</f>
        <v>0</v>
      </c>
      <c r="U179" s="8">
        <f>IF(D179="","",SUMIF('CHAM NV'!B:B,D179,'CHAM NV'!C:C))</f>
        <v>0</v>
      </c>
      <c r="V179" s="9">
        <f t="shared" si="31"/>
        <v>0</v>
      </c>
      <c r="W179" s="8">
        <f>IF($D179="","",SUMIF('TK CHAMTHI'!$D:$D,$D179,'TK CHAMTHI'!$F:$F))</f>
        <v>0</v>
      </c>
      <c r="X179" s="8">
        <f>IF($D179="","",SUMIF('TK CHAMTHI'!$E:$E,$D179,'TK CHAMTHI'!$F:$F))</f>
        <v>0</v>
      </c>
      <c r="Y179" s="8">
        <f>IF(D179="","",SUMIF('CHAM NV'!G:G,D179,'CHAM NV'!H:H))</f>
        <v>0</v>
      </c>
      <c r="Z179" s="9">
        <f t="shared" si="32"/>
        <v>0</v>
      </c>
      <c r="AA179" s="8">
        <f>IF($D179="","",SUMIF('TK CHAMTHI'!$G:$G,$D179,'TK CHAMTHI'!$I:$I))</f>
        <v>0</v>
      </c>
      <c r="AB179" s="8">
        <f>IF($D179="","",SUMIF('TK CHAMTHI'!$H:$H,$D179,'TK CHAMTHI'!$I:$I))</f>
        <v>0</v>
      </c>
      <c r="AC179" s="8">
        <f>IF(D179="","",SUMIF('CHAM NV'!E:E,D179,'CHAM NV'!F:F))</f>
        <v>0</v>
      </c>
      <c r="AD179" s="9">
        <f t="shared" si="33"/>
        <v>0</v>
      </c>
      <c r="AE179" s="8">
        <f>IF($D179="","",SUMIF('TK CHAMTHI'!$J:$J,$D179,'TK CHAMTHI'!$L:$L))</f>
        <v>0</v>
      </c>
      <c r="AF179" s="8">
        <f>IF($D179="","",SUMIF('TK CHAMTHI'!$K:$K,$D179,'TK CHAMTHI'!$L:$L))</f>
        <v>0</v>
      </c>
      <c r="AG179" s="8">
        <f>IF(D179="","",SUMIF('CHAM NV'!I:I,D179,'CHAM NV'!J:J))</f>
        <v>0</v>
      </c>
      <c r="AH179" s="9">
        <f t="shared" si="34"/>
        <v>0</v>
      </c>
      <c r="AI179" s="8">
        <f>IF($D179="","",SUMIF('TK CHAMTHI'!$M:$M,$D179,'TK CHAMTHI'!$O:$O))</f>
        <v>0</v>
      </c>
      <c r="AJ179" s="8">
        <f>IF($D179="","",SUMIF('TK CHAMTHI'!$N:$N,$D179,'TK CHAMTHI'!$O:$O))</f>
        <v>0</v>
      </c>
      <c r="AK179" s="9">
        <f t="shared" si="25"/>
        <v>0</v>
      </c>
      <c r="AL179" s="8">
        <f>IF($D179="","",SUMIF('TK CHAMTHI'!$P:$P,$D179,'TK CHAMTHI'!$R:$R))</f>
        <v>0</v>
      </c>
      <c r="AM179" s="8">
        <f>IF($D179="","",SUMIF('TK CHAMTHI'!$Q:$Q,$D179,'TK CHAMTHI'!$R:$R))</f>
        <v>0</v>
      </c>
      <c r="AN179" s="9">
        <f t="shared" si="26"/>
        <v>0</v>
      </c>
      <c r="AO179" s="8">
        <f>IF(D179="","",SUMIF('TK CHAMTHI'!S:S,D179,'TK CHAMTHI'!U:U))</f>
        <v>0</v>
      </c>
      <c r="AP179" s="8">
        <f>IF(D179="","",SUMIF('TK CHAMTHI'!T:T,D179,'TK CHAMTHI'!U:U))</f>
        <v>0</v>
      </c>
      <c r="AQ179" s="9">
        <f t="shared" si="27"/>
        <v>0</v>
      </c>
      <c r="AR179" s="9">
        <f>IF(D179="","",ROUND(SUMIF('QL THI'!G:G,D179,'QL THI'!H:H),1))</f>
        <v>0</v>
      </c>
      <c r="AS179" s="9">
        <f>IF(D179="","",ROUND(SUMIF('QL THI'!E:E,D179,'QL THI'!F:F),1))</f>
        <v>0</v>
      </c>
      <c r="AT179" s="28">
        <f t="shared" si="28"/>
        <v>0</v>
      </c>
    </row>
    <row r="180" spans="1:46">
      <c r="A180" s="6">
        <f>IF(D180="","",SUBTOTAL(3,$D$5:D180))</f>
        <v>176</v>
      </c>
      <c r="B180" s="111" t="s">
        <v>578</v>
      </c>
      <c r="C180" s="112" t="s">
        <v>143</v>
      </c>
      <c r="D180" s="113" t="s">
        <v>213</v>
      </c>
      <c r="E180" s="7">
        <f>IF($D180="","",SUMIF('TK DETHI'!$A:$A,$D180,'TK DETHI'!$B:$B))</f>
        <v>0</v>
      </c>
      <c r="F180" s="7">
        <f>IF($D180="","",SUMIF('TK DETHI'!$C:$C,$D180,'TK DETHI'!$D:$D))</f>
        <v>0</v>
      </c>
      <c r="G180" s="7">
        <f>IF($D180="","",SUMIF('TK DETHI'!$E:$E,$D180,'TK DETHI'!$F:$F))</f>
        <v>0</v>
      </c>
      <c r="H180" s="7">
        <f>IF($D180="","",SUMIF('TK DETHI'!$G:$G,$D180,'TK DETHI'!$H:$H))</f>
        <v>0</v>
      </c>
      <c r="I180" s="7">
        <f>IF($D180="","",SUMIF('TK DETHI'!$I:$I,$D180,'TK DETHI'!$J:$J))</f>
        <v>0</v>
      </c>
      <c r="J180" s="7">
        <f>IF($D180="","",SUMIF('TK DETHI'!$K:$K,$D180,'TK DETHI'!$L:$L))</f>
        <v>0</v>
      </c>
      <c r="K180" s="7">
        <f>IF($D180="","",SUMIF('TK DETHI'!$M:$M,$D180,'TK DETHI'!$N:$N))</f>
        <v>0</v>
      </c>
      <c r="L180" s="7">
        <f>IF($D180="","",SUMIF('TK DETHI'!$O:$O,$D180,'TK DETHI'!$P:$P))</f>
        <v>0</v>
      </c>
      <c r="M180" s="27">
        <f t="shared" si="29"/>
        <v>0</v>
      </c>
      <c r="N180" s="8">
        <f>IF($D180="","",SUMIF('TK COITHI KTHP va Thi TN'!$A:$A,$D180,'TK COITHI KTHP va Thi TN'!$D:$D))</f>
        <v>0</v>
      </c>
      <c r="O180" s="8">
        <f>IF($D180="","",SUMIF('TK COITHI KTHP va Thi TN'!$B:$B,$D180,'TK COITHI KTHP va Thi TN'!$D:$D))</f>
        <v>0</v>
      </c>
      <c r="P180" s="8">
        <f>IF($D180="","",SUMIF('TK COITHI KTHP va Thi TN'!$E:$E,$D180,'TK COITHI KTHP va Thi TN'!$H:$H))</f>
        <v>0</v>
      </c>
      <c r="Q180" s="8">
        <f>IF($D180="","",SUMIF('TK COITHI KTHP va Thi TN'!$F:$F,$D180,'TK COITHI KTHP va Thi TN'!$H:$H))</f>
        <v>0</v>
      </c>
      <c r="R180" s="28">
        <f t="shared" si="30"/>
        <v>0</v>
      </c>
      <c r="S180" s="8">
        <f>IF($D180="","",SUMIF('TK CHAMTHI'!$A:$A,$D180,'TK CHAMTHI'!$C:$C))</f>
        <v>0</v>
      </c>
      <c r="T180" s="8">
        <f>IF($D180="","",SUMIF('TK CHAMTHI'!$B:$B,$D180,'TK CHAMTHI'!$C:$C))</f>
        <v>0</v>
      </c>
      <c r="U180" s="8">
        <f>IF(D180="","",SUMIF('CHAM NV'!B:B,D180,'CHAM NV'!C:C))</f>
        <v>116</v>
      </c>
      <c r="V180" s="9">
        <f t="shared" si="31"/>
        <v>-11.600000000000001</v>
      </c>
      <c r="W180" s="8">
        <f>IF($D180="","",SUMIF('TK CHAMTHI'!$D:$D,$D180,'TK CHAMTHI'!$F:$F))</f>
        <v>0</v>
      </c>
      <c r="X180" s="8">
        <f>IF($D180="","",SUMIF('TK CHAMTHI'!$E:$E,$D180,'TK CHAMTHI'!$F:$F))</f>
        <v>0</v>
      </c>
      <c r="Y180" s="8">
        <f>IF(D180="","",SUMIF('CHAM NV'!G:G,D180,'CHAM NV'!H:H))</f>
        <v>0</v>
      </c>
      <c r="Z180" s="9">
        <f t="shared" si="32"/>
        <v>0</v>
      </c>
      <c r="AA180" s="8">
        <f>IF($D180="","",SUMIF('TK CHAMTHI'!$G:$G,$D180,'TK CHAMTHI'!$I:$I))</f>
        <v>0</v>
      </c>
      <c r="AB180" s="8">
        <f>IF($D180="","",SUMIF('TK CHAMTHI'!$H:$H,$D180,'TK CHAMTHI'!$I:$I))</f>
        <v>0</v>
      </c>
      <c r="AC180" s="8">
        <f>IF(D180="","",SUMIF('CHAM NV'!E:E,D180,'CHAM NV'!F:F))</f>
        <v>0</v>
      </c>
      <c r="AD180" s="9">
        <f t="shared" si="33"/>
        <v>0</v>
      </c>
      <c r="AE180" s="8">
        <f>IF($D180="","",SUMIF('TK CHAMTHI'!$J:$J,$D180,'TK CHAMTHI'!$L:$L))</f>
        <v>0</v>
      </c>
      <c r="AF180" s="8">
        <f>IF($D180="","",SUMIF('TK CHAMTHI'!$K:$K,$D180,'TK CHAMTHI'!$L:$L))</f>
        <v>0</v>
      </c>
      <c r="AG180" s="8">
        <f>IF(D180="","",SUMIF('CHAM NV'!I:I,D180,'CHAM NV'!J:J))</f>
        <v>0</v>
      </c>
      <c r="AH180" s="9">
        <f t="shared" si="34"/>
        <v>0</v>
      </c>
      <c r="AI180" s="8">
        <f>IF($D180="","",SUMIF('TK CHAMTHI'!$M:$M,$D180,'TK CHAMTHI'!$O:$O))</f>
        <v>0</v>
      </c>
      <c r="AJ180" s="8">
        <f>IF($D180="","",SUMIF('TK CHAMTHI'!$N:$N,$D180,'TK CHAMTHI'!$O:$O))</f>
        <v>0</v>
      </c>
      <c r="AK180" s="9">
        <f t="shared" si="25"/>
        <v>0</v>
      </c>
      <c r="AL180" s="8">
        <f>IF($D180="","",SUMIF('TK CHAMTHI'!$P:$P,$D180,'TK CHAMTHI'!$R:$R))</f>
        <v>0</v>
      </c>
      <c r="AM180" s="8">
        <f>IF($D180="","",SUMIF('TK CHAMTHI'!$Q:$Q,$D180,'TK CHAMTHI'!$R:$R))</f>
        <v>0</v>
      </c>
      <c r="AN180" s="9">
        <f t="shared" si="26"/>
        <v>0</v>
      </c>
      <c r="AO180" s="8">
        <f>IF(D180="","",SUMIF('TK CHAMTHI'!S:S,D180,'TK CHAMTHI'!U:U))</f>
        <v>0</v>
      </c>
      <c r="AP180" s="8">
        <f>IF(D180="","",SUMIF('TK CHAMTHI'!T:T,D180,'TK CHAMTHI'!U:U))</f>
        <v>0</v>
      </c>
      <c r="AQ180" s="9">
        <f t="shared" si="27"/>
        <v>0</v>
      </c>
      <c r="AR180" s="9">
        <f>IF(D180="","",ROUND(SUMIF('QL THI'!G:G,D180,'QL THI'!H:H),1))</f>
        <v>0</v>
      </c>
      <c r="AS180" s="9">
        <f>IF(D180="","",ROUND(SUMIF('QL THI'!E:E,D180,'QL THI'!F:F),1))</f>
        <v>0</v>
      </c>
      <c r="AT180" s="28">
        <f t="shared" si="28"/>
        <v>-11.6</v>
      </c>
    </row>
    <row r="181" spans="1:46">
      <c r="A181" s="6">
        <f>IF(D181="","",SUBTOTAL(3,$D$5:D181))</f>
        <v>177</v>
      </c>
      <c r="B181" s="111" t="s">
        <v>585</v>
      </c>
      <c r="C181" s="112" t="s">
        <v>143</v>
      </c>
      <c r="D181" s="113" t="s">
        <v>120</v>
      </c>
      <c r="E181" s="7">
        <f>IF($D181="","",SUMIF('TK DETHI'!$A:$A,$D181,'TK DETHI'!$B:$B))</f>
        <v>0</v>
      </c>
      <c r="F181" s="7">
        <f>IF($D181="","",SUMIF('TK DETHI'!$C:$C,$D181,'TK DETHI'!$D:$D))</f>
        <v>0</v>
      </c>
      <c r="G181" s="7">
        <f>IF($D181="","",SUMIF('TK DETHI'!$E:$E,$D181,'TK DETHI'!$F:$F))</f>
        <v>0</v>
      </c>
      <c r="H181" s="7">
        <f>IF($D181="","",SUMIF('TK DETHI'!$G:$G,$D181,'TK DETHI'!$H:$H))</f>
        <v>0</v>
      </c>
      <c r="I181" s="7">
        <f>IF($D181="","",SUMIF('TK DETHI'!$I:$I,$D181,'TK DETHI'!$J:$J))</f>
        <v>0</v>
      </c>
      <c r="J181" s="7">
        <f>IF($D181="","",SUMIF('TK DETHI'!$K:$K,$D181,'TK DETHI'!$L:$L))</f>
        <v>0</v>
      </c>
      <c r="K181" s="7">
        <f>IF($D181="","",SUMIF('TK DETHI'!$M:$M,$D181,'TK DETHI'!$N:$N))</f>
        <v>0</v>
      </c>
      <c r="L181" s="7">
        <f>IF($D181="","",SUMIF('TK DETHI'!$O:$O,$D181,'TK DETHI'!$P:$P))</f>
        <v>0</v>
      </c>
      <c r="M181" s="27">
        <f t="shared" si="29"/>
        <v>0</v>
      </c>
      <c r="N181" s="8">
        <f>IF($D181="","",SUMIF('TK COITHI KTHP va Thi TN'!$A:$A,$D181,'TK COITHI KTHP va Thi TN'!$D:$D))</f>
        <v>0</v>
      </c>
      <c r="O181" s="8">
        <f>IF($D181="","",SUMIF('TK COITHI KTHP va Thi TN'!$B:$B,$D181,'TK COITHI KTHP va Thi TN'!$D:$D))</f>
        <v>0</v>
      </c>
      <c r="P181" s="8">
        <f>IF($D181="","",SUMIF('TK COITHI KTHP va Thi TN'!$E:$E,$D181,'TK COITHI KTHP va Thi TN'!$H:$H))</f>
        <v>0</v>
      </c>
      <c r="Q181" s="8">
        <f>IF($D181="","",SUMIF('TK COITHI KTHP va Thi TN'!$F:$F,$D181,'TK COITHI KTHP va Thi TN'!$H:$H))</f>
        <v>0</v>
      </c>
      <c r="R181" s="28">
        <f t="shared" si="30"/>
        <v>0</v>
      </c>
      <c r="S181" s="8">
        <f>IF($D181="","",SUMIF('TK CHAMTHI'!$A:$A,$D181,'TK CHAMTHI'!$C:$C))</f>
        <v>0</v>
      </c>
      <c r="T181" s="8">
        <f>IF($D181="","",SUMIF('TK CHAMTHI'!$B:$B,$D181,'TK CHAMTHI'!$C:$C))</f>
        <v>0</v>
      </c>
      <c r="U181" s="8">
        <f>IF(D181="","",SUMIF('CHAM NV'!B:B,D181,'CHAM NV'!C:C))</f>
        <v>0</v>
      </c>
      <c r="V181" s="9">
        <f t="shared" si="31"/>
        <v>0</v>
      </c>
      <c r="W181" s="8">
        <f>IF($D181="","",SUMIF('TK CHAMTHI'!$D:$D,$D181,'TK CHAMTHI'!$F:$F))</f>
        <v>0</v>
      </c>
      <c r="X181" s="8">
        <f>IF($D181="","",SUMIF('TK CHAMTHI'!$E:$E,$D181,'TK CHAMTHI'!$F:$F))</f>
        <v>0</v>
      </c>
      <c r="Y181" s="8">
        <f>IF(D181="","",SUMIF('CHAM NV'!G:G,D181,'CHAM NV'!H:H))</f>
        <v>0</v>
      </c>
      <c r="Z181" s="9">
        <f t="shared" si="32"/>
        <v>0</v>
      </c>
      <c r="AA181" s="8">
        <f>IF($D181="","",SUMIF('TK CHAMTHI'!$G:$G,$D181,'TK CHAMTHI'!$I:$I))</f>
        <v>0</v>
      </c>
      <c r="AB181" s="8">
        <f>IF($D181="","",SUMIF('TK CHAMTHI'!$H:$H,$D181,'TK CHAMTHI'!$I:$I))</f>
        <v>0</v>
      </c>
      <c r="AC181" s="8">
        <f>IF(D181="","",SUMIF('CHAM NV'!E:E,D181,'CHAM NV'!F:F))</f>
        <v>0</v>
      </c>
      <c r="AD181" s="9">
        <f t="shared" si="33"/>
        <v>0</v>
      </c>
      <c r="AE181" s="8">
        <f>IF($D181="","",SUMIF('TK CHAMTHI'!$J:$J,$D181,'TK CHAMTHI'!$L:$L))</f>
        <v>0</v>
      </c>
      <c r="AF181" s="8">
        <f>IF($D181="","",SUMIF('TK CHAMTHI'!$K:$K,$D181,'TK CHAMTHI'!$L:$L))</f>
        <v>0</v>
      </c>
      <c r="AG181" s="8">
        <f>IF(D181="","",SUMIF('CHAM NV'!I:I,D181,'CHAM NV'!J:J))</f>
        <v>0</v>
      </c>
      <c r="AH181" s="9">
        <f t="shared" si="34"/>
        <v>0</v>
      </c>
      <c r="AI181" s="8">
        <f>IF($D181="","",SUMIF('TK CHAMTHI'!$M:$M,$D181,'TK CHAMTHI'!$O:$O))</f>
        <v>0</v>
      </c>
      <c r="AJ181" s="8">
        <f>IF($D181="","",SUMIF('TK CHAMTHI'!$N:$N,$D181,'TK CHAMTHI'!$O:$O))</f>
        <v>0</v>
      </c>
      <c r="AK181" s="9">
        <f t="shared" si="25"/>
        <v>0</v>
      </c>
      <c r="AL181" s="8">
        <f>IF($D181="","",SUMIF('TK CHAMTHI'!$P:$P,$D181,'TK CHAMTHI'!$R:$R))</f>
        <v>0</v>
      </c>
      <c r="AM181" s="8">
        <f>IF($D181="","",SUMIF('TK CHAMTHI'!$Q:$Q,$D181,'TK CHAMTHI'!$R:$R))</f>
        <v>0</v>
      </c>
      <c r="AN181" s="9">
        <f t="shared" si="26"/>
        <v>0</v>
      </c>
      <c r="AO181" s="8">
        <f>IF(D181="","",SUMIF('TK CHAMTHI'!S:S,D181,'TK CHAMTHI'!U:U))</f>
        <v>0</v>
      </c>
      <c r="AP181" s="8">
        <f>IF(D181="","",SUMIF('TK CHAMTHI'!T:T,D181,'TK CHAMTHI'!U:U))</f>
        <v>0</v>
      </c>
      <c r="AQ181" s="9">
        <f t="shared" si="27"/>
        <v>0</v>
      </c>
      <c r="AR181" s="9">
        <f>IF(D181="","",ROUND(SUMIF('QL THI'!G:G,D181,'QL THI'!H:H),1))</f>
        <v>0</v>
      </c>
      <c r="AS181" s="9">
        <f>IF(D181="","",ROUND(SUMIF('QL THI'!E:E,D181,'QL THI'!F:F),1))</f>
        <v>0</v>
      </c>
      <c r="AT181" s="28">
        <f t="shared" si="28"/>
        <v>0</v>
      </c>
    </row>
    <row r="182" spans="1:46">
      <c r="A182" s="6">
        <f>IF(D182="","",SUBTOTAL(3,$D$5:D182))</f>
        <v>178</v>
      </c>
      <c r="B182" s="111" t="s">
        <v>551</v>
      </c>
      <c r="C182" s="112" t="s">
        <v>143</v>
      </c>
      <c r="D182" s="113" t="s">
        <v>440</v>
      </c>
      <c r="E182" s="7">
        <f>IF($D182="","",SUMIF('TK DETHI'!$A:$A,$D182,'TK DETHI'!$B:$B))</f>
        <v>0</v>
      </c>
      <c r="F182" s="7">
        <f>IF($D182="","",SUMIF('TK DETHI'!$C:$C,$D182,'TK DETHI'!$D:$D))</f>
        <v>0</v>
      </c>
      <c r="G182" s="7">
        <f>IF($D182="","",SUMIF('TK DETHI'!$E:$E,$D182,'TK DETHI'!$F:$F))</f>
        <v>0</v>
      </c>
      <c r="H182" s="7">
        <f>IF($D182="","",SUMIF('TK DETHI'!$G:$G,$D182,'TK DETHI'!$H:$H))</f>
        <v>0</v>
      </c>
      <c r="I182" s="7">
        <f>IF($D182="","",SUMIF('TK DETHI'!$I:$I,$D182,'TK DETHI'!$J:$J))</f>
        <v>0</v>
      </c>
      <c r="J182" s="7">
        <f>IF($D182="","",SUMIF('TK DETHI'!$K:$K,$D182,'TK DETHI'!$L:$L))</f>
        <v>0</v>
      </c>
      <c r="K182" s="7">
        <f>IF($D182="","",SUMIF('TK DETHI'!$M:$M,$D182,'TK DETHI'!$N:$N))</f>
        <v>0</v>
      </c>
      <c r="L182" s="7">
        <f>IF($D182="","",SUMIF('TK DETHI'!$O:$O,$D182,'TK DETHI'!$P:$P))</f>
        <v>0</v>
      </c>
      <c r="M182" s="27">
        <f t="shared" si="29"/>
        <v>0</v>
      </c>
      <c r="N182" s="8">
        <f>IF($D182="","",SUMIF('TK COITHI KTHP va Thi TN'!$A:$A,$D182,'TK COITHI KTHP va Thi TN'!$D:$D))</f>
        <v>0</v>
      </c>
      <c r="O182" s="8">
        <f>IF($D182="","",SUMIF('TK COITHI KTHP va Thi TN'!$B:$B,$D182,'TK COITHI KTHP va Thi TN'!$D:$D))</f>
        <v>0</v>
      </c>
      <c r="P182" s="8">
        <f>IF($D182="","",SUMIF('TK COITHI KTHP va Thi TN'!$E:$E,$D182,'TK COITHI KTHP va Thi TN'!$H:$H))</f>
        <v>0</v>
      </c>
      <c r="Q182" s="8">
        <f>IF($D182="","",SUMIF('TK COITHI KTHP va Thi TN'!$F:$F,$D182,'TK COITHI KTHP va Thi TN'!$H:$H))</f>
        <v>0</v>
      </c>
      <c r="R182" s="28">
        <f t="shared" si="30"/>
        <v>0</v>
      </c>
      <c r="S182" s="8">
        <f>IF($D182="","",SUMIF('TK CHAMTHI'!$A:$A,$D182,'TK CHAMTHI'!$C:$C))</f>
        <v>103</v>
      </c>
      <c r="T182" s="8">
        <f>IF($D182="","",SUMIF('TK CHAMTHI'!$B:$B,$D182,'TK CHAMTHI'!$C:$C))</f>
        <v>290</v>
      </c>
      <c r="U182" s="8">
        <f>IF(D182="","",SUMIF('CHAM NV'!B:B,D182,'CHAM NV'!C:C))</f>
        <v>226</v>
      </c>
      <c r="V182" s="9">
        <f t="shared" si="31"/>
        <v>16.7</v>
      </c>
      <c r="W182" s="8">
        <f>IF($D182="","",SUMIF('TK CHAMTHI'!$D:$D,$D182,'TK CHAMTHI'!$F:$F))</f>
        <v>0</v>
      </c>
      <c r="X182" s="8">
        <f>IF($D182="","",SUMIF('TK CHAMTHI'!$E:$E,$D182,'TK CHAMTHI'!$F:$F))</f>
        <v>0</v>
      </c>
      <c r="Y182" s="8">
        <f>IF(D182="","",SUMIF('CHAM NV'!G:G,D182,'CHAM NV'!H:H))</f>
        <v>0</v>
      </c>
      <c r="Z182" s="9">
        <f t="shared" si="32"/>
        <v>0</v>
      </c>
      <c r="AA182" s="8">
        <f>IF($D182="","",SUMIF('TK CHAMTHI'!$G:$G,$D182,'TK CHAMTHI'!$I:$I))</f>
        <v>0</v>
      </c>
      <c r="AB182" s="8">
        <f>IF($D182="","",SUMIF('TK CHAMTHI'!$H:$H,$D182,'TK CHAMTHI'!$I:$I))</f>
        <v>0</v>
      </c>
      <c r="AC182" s="8">
        <f>IF(D182="","",SUMIF('CHAM NV'!E:E,D182,'CHAM NV'!F:F))</f>
        <v>0</v>
      </c>
      <c r="AD182" s="9">
        <f t="shared" si="33"/>
        <v>0</v>
      </c>
      <c r="AE182" s="8">
        <f>IF($D182="","",SUMIF('TK CHAMTHI'!$J:$J,$D182,'TK CHAMTHI'!$L:$L))</f>
        <v>0</v>
      </c>
      <c r="AF182" s="8">
        <f>IF($D182="","",SUMIF('TK CHAMTHI'!$K:$K,$D182,'TK CHAMTHI'!$L:$L))</f>
        <v>0</v>
      </c>
      <c r="AG182" s="8">
        <f>IF(D182="","",SUMIF('CHAM NV'!I:I,D182,'CHAM NV'!J:J))</f>
        <v>0</v>
      </c>
      <c r="AH182" s="9">
        <f t="shared" si="34"/>
        <v>0</v>
      </c>
      <c r="AI182" s="8">
        <f>IF($D182="","",SUMIF('TK CHAMTHI'!$M:$M,$D182,'TK CHAMTHI'!$O:$O))</f>
        <v>0</v>
      </c>
      <c r="AJ182" s="8">
        <f>IF($D182="","",SUMIF('TK CHAMTHI'!$N:$N,$D182,'TK CHAMTHI'!$O:$O))</f>
        <v>0</v>
      </c>
      <c r="AK182" s="9">
        <f t="shared" si="25"/>
        <v>0</v>
      </c>
      <c r="AL182" s="8">
        <f>IF($D182="","",SUMIF('TK CHAMTHI'!$P:$P,$D182,'TK CHAMTHI'!$R:$R))</f>
        <v>0</v>
      </c>
      <c r="AM182" s="8">
        <f>IF($D182="","",SUMIF('TK CHAMTHI'!$Q:$Q,$D182,'TK CHAMTHI'!$R:$R))</f>
        <v>0</v>
      </c>
      <c r="AN182" s="9">
        <f t="shared" si="26"/>
        <v>0</v>
      </c>
      <c r="AO182" s="8">
        <f>IF(D182="","",SUMIF('TK CHAMTHI'!S:S,D182,'TK CHAMTHI'!U:U))</f>
        <v>0</v>
      </c>
      <c r="AP182" s="8">
        <f>IF(D182="","",SUMIF('TK CHAMTHI'!T:T,D182,'TK CHAMTHI'!U:U))</f>
        <v>0</v>
      </c>
      <c r="AQ182" s="9">
        <f t="shared" si="27"/>
        <v>0</v>
      </c>
      <c r="AR182" s="9">
        <f>IF(D182="","",ROUND(SUMIF('QL THI'!G:G,D182,'QL THI'!H:H),1))</f>
        <v>0</v>
      </c>
      <c r="AS182" s="9">
        <f>IF(D182="","",ROUND(SUMIF('QL THI'!E:E,D182,'QL THI'!F:F),1))</f>
        <v>0</v>
      </c>
      <c r="AT182" s="28">
        <f t="shared" si="28"/>
        <v>16.7</v>
      </c>
    </row>
    <row r="183" spans="1:46">
      <c r="A183" s="6">
        <f>IF(D183="","",SUBTOTAL(3,$D$5:D183))</f>
        <v>179</v>
      </c>
      <c r="B183" s="111" t="s">
        <v>550</v>
      </c>
      <c r="C183" s="112" t="s">
        <v>143</v>
      </c>
      <c r="D183" s="113" t="s">
        <v>439</v>
      </c>
      <c r="E183" s="7">
        <f>IF($D183="","",SUMIF('TK DETHI'!$A:$A,$D183,'TK DETHI'!$B:$B))</f>
        <v>0</v>
      </c>
      <c r="F183" s="7">
        <f>IF($D183="","",SUMIF('TK DETHI'!$C:$C,$D183,'TK DETHI'!$D:$D))</f>
        <v>0</v>
      </c>
      <c r="G183" s="7">
        <f>IF($D183="","",SUMIF('TK DETHI'!$E:$E,$D183,'TK DETHI'!$F:$F))</f>
        <v>0</v>
      </c>
      <c r="H183" s="7">
        <f>IF($D183="","",SUMIF('TK DETHI'!$G:$G,$D183,'TK DETHI'!$H:$H))</f>
        <v>0</v>
      </c>
      <c r="I183" s="7">
        <f>IF($D183="","",SUMIF('TK DETHI'!$I:$I,$D183,'TK DETHI'!$J:$J))</f>
        <v>0</v>
      </c>
      <c r="J183" s="7">
        <f>IF($D183="","",SUMIF('TK DETHI'!$K:$K,$D183,'TK DETHI'!$L:$L))</f>
        <v>0</v>
      </c>
      <c r="K183" s="7">
        <f>IF($D183="","",SUMIF('TK DETHI'!$M:$M,$D183,'TK DETHI'!$N:$N))</f>
        <v>0</v>
      </c>
      <c r="L183" s="7">
        <f>IF($D183="","",SUMIF('TK DETHI'!$O:$O,$D183,'TK DETHI'!$P:$P))</f>
        <v>0</v>
      </c>
      <c r="M183" s="27">
        <f t="shared" si="29"/>
        <v>0</v>
      </c>
      <c r="N183" s="8">
        <f>IF($D183="","",SUMIF('TK COITHI KTHP va Thi TN'!$A:$A,$D183,'TK COITHI KTHP va Thi TN'!$D:$D))</f>
        <v>0</v>
      </c>
      <c r="O183" s="8">
        <f>IF($D183="","",SUMIF('TK COITHI KTHP va Thi TN'!$B:$B,$D183,'TK COITHI KTHP va Thi TN'!$D:$D))</f>
        <v>0</v>
      </c>
      <c r="P183" s="8">
        <f>IF($D183="","",SUMIF('TK COITHI KTHP va Thi TN'!$E:$E,$D183,'TK COITHI KTHP va Thi TN'!$H:$H))</f>
        <v>0</v>
      </c>
      <c r="Q183" s="8">
        <f>IF($D183="","",SUMIF('TK COITHI KTHP va Thi TN'!$F:$F,$D183,'TK COITHI KTHP va Thi TN'!$H:$H))</f>
        <v>0</v>
      </c>
      <c r="R183" s="28">
        <f t="shared" si="30"/>
        <v>0</v>
      </c>
      <c r="S183" s="8">
        <f>IF($D183="","",SUMIF('TK CHAMTHI'!$A:$A,$D183,'TK CHAMTHI'!$C:$C))</f>
        <v>0</v>
      </c>
      <c r="T183" s="8">
        <f>IF($D183="","",SUMIF('TK CHAMTHI'!$B:$B,$D183,'TK CHAMTHI'!$C:$C))</f>
        <v>0</v>
      </c>
      <c r="U183" s="8">
        <f>IF(D183="","",SUMIF('CHAM NV'!B:B,D183,'CHAM NV'!C:C))</f>
        <v>0</v>
      </c>
      <c r="V183" s="9">
        <f t="shared" si="31"/>
        <v>0</v>
      </c>
      <c r="W183" s="8">
        <f>IF($D183="","",SUMIF('TK CHAMTHI'!$D:$D,$D183,'TK CHAMTHI'!$F:$F))</f>
        <v>0</v>
      </c>
      <c r="X183" s="8">
        <f>IF($D183="","",SUMIF('TK CHAMTHI'!$E:$E,$D183,'TK CHAMTHI'!$F:$F))</f>
        <v>0</v>
      </c>
      <c r="Y183" s="8">
        <f>IF(D183="","",SUMIF('CHAM NV'!G:G,D183,'CHAM NV'!H:H))</f>
        <v>0</v>
      </c>
      <c r="Z183" s="9">
        <f t="shared" si="32"/>
        <v>0</v>
      </c>
      <c r="AA183" s="8">
        <f>IF($D183="","",SUMIF('TK CHAMTHI'!$G:$G,$D183,'TK CHAMTHI'!$I:$I))</f>
        <v>0</v>
      </c>
      <c r="AB183" s="8">
        <f>IF($D183="","",SUMIF('TK CHAMTHI'!$H:$H,$D183,'TK CHAMTHI'!$I:$I))</f>
        <v>0</v>
      </c>
      <c r="AC183" s="8">
        <f>IF(D183="","",SUMIF('CHAM NV'!E:E,D183,'CHAM NV'!F:F))</f>
        <v>0</v>
      </c>
      <c r="AD183" s="9">
        <f t="shared" si="33"/>
        <v>0</v>
      </c>
      <c r="AE183" s="8">
        <f>IF($D183="","",SUMIF('TK CHAMTHI'!$J:$J,$D183,'TK CHAMTHI'!$L:$L))</f>
        <v>0</v>
      </c>
      <c r="AF183" s="8">
        <f>IF($D183="","",SUMIF('TK CHAMTHI'!$K:$K,$D183,'TK CHAMTHI'!$L:$L))</f>
        <v>0</v>
      </c>
      <c r="AG183" s="8">
        <f>IF(D183="","",SUMIF('CHAM NV'!I:I,D183,'CHAM NV'!J:J))</f>
        <v>0</v>
      </c>
      <c r="AH183" s="9">
        <f t="shared" si="34"/>
        <v>0</v>
      </c>
      <c r="AI183" s="8">
        <f>IF($D183="","",SUMIF('TK CHAMTHI'!$M:$M,$D183,'TK CHAMTHI'!$O:$O))</f>
        <v>0</v>
      </c>
      <c r="AJ183" s="8">
        <f>IF($D183="","",SUMIF('TK CHAMTHI'!$N:$N,$D183,'TK CHAMTHI'!$O:$O))</f>
        <v>0</v>
      </c>
      <c r="AK183" s="9">
        <f t="shared" si="25"/>
        <v>0</v>
      </c>
      <c r="AL183" s="8">
        <f>IF($D183="","",SUMIF('TK CHAMTHI'!$P:$P,$D183,'TK CHAMTHI'!$R:$R))</f>
        <v>0</v>
      </c>
      <c r="AM183" s="8">
        <f>IF($D183="","",SUMIF('TK CHAMTHI'!$Q:$Q,$D183,'TK CHAMTHI'!$R:$R))</f>
        <v>0</v>
      </c>
      <c r="AN183" s="9">
        <f t="shared" si="26"/>
        <v>0</v>
      </c>
      <c r="AO183" s="8">
        <f>IF(D183="","",SUMIF('TK CHAMTHI'!S:S,D183,'TK CHAMTHI'!U:U))</f>
        <v>0</v>
      </c>
      <c r="AP183" s="8">
        <f>IF(D183="","",SUMIF('TK CHAMTHI'!T:T,D183,'TK CHAMTHI'!U:U))</f>
        <v>0</v>
      </c>
      <c r="AQ183" s="9">
        <f t="shared" si="27"/>
        <v>0</v>
      </c>
      <c r="AR183" s="9">
        <f>IF(D183="","",ROUND(SUMIF('QL THI'!G:G,D183,'QL THI'!H:H),1))</f>
        <v>0</v>
      </c>
      <c r="AS183" s="9">
        <f>IF(D183="","",ROUND(SUMIF('QL THI'!E:E,D183,'QL THI'!F:F),1))</f>
        <v>0</v>
      </c>
      <c r="AT183" s="28">
        <f t="shared" si="28"/>
        <v>0</v>
      </c>
    </row>
    <row r="184" spans="1:46">
      <c r="A184" s="6">
        <f>IF(D184="","",SUBTOTAL(3,$D$5:D184))</f>
        <v>180</v>
      </c>
      <c r="B184" s="111" t="s">
        <v>584</v>
      </c>
      <c r="C184" s="112" t="s">
        <v>143</v>
      </c>
      <c r="D184" s="113" t="s">
        <v>117</v>
      </c>
      <c r="E184" s="7">
        <f>IF($D184="","",SUMIF('TK DETHI'!$A:$A,$D184,'TK DETHI'!$B:$B))</f>
        <v>0</v>
      </c>
      <c r="F184" s="7">
        <f>IF($D184="","",SUMIF('TK DETHI'!$C:$C,$D184,'TK DETHI'!$D:$D))</f>
        <v>0</v>
      </c>
      <c r="G184" s="7">
        <f>IF($D184="","",SUMIF('TK DETHI'!$E:$E,$D184,'TK DETHI'!$F:$F))</f>
        <v>0</v>
      </c>
      <c r="H184" s="7">
        <f>IF($D184="","",SUMIF('TK DETHI'!$G:$G,$D184,'TK DETHI'!$H:$H))</f>
        <v>0</v>
      </c>
      <c r="I184" s="7">
        <f>IF($D184="","",SUMIF('TK DETHI'!$I:$I,$D184,'TK DETHI'!$J:$J))</f>
        <v>0</v>
      </c>
      <c r="J184" s="7">
        <f>IF($D184="","",SUMIF('TK DETHI'!$K:$K,$D184,'TK DETHI'!$L:$L))</f>
        <v>0</v>
      </c>
      <c r="K184" s="7">
        <f>IF($D184="","",SUMIF('TK DETHI'!$M:$M,$D184,'TK DETHI'!$N:$N))</f>
        <v>0</v>
      </c>
      <c r="L184" s="7">
        <f>IF($D184="","",SUMIF('TK DETHI'!$O:$O,$D184,'TK DETHI'!$P:$P))</f>
        <v>0</v>
      </c>
      <c r="M184" s="27">
        <f t="shared" si="29"/>
        <v>0</v>
      </c>
      <c r="N184" s="8">
        <f>IF($D184="","",SUMIF('TK COITHI KTHP va Thi TN'!$A:$A,$D184,'TK COITHI KTHP va Thi TN'!$D:$D))</f>
        <v>0</v>
      </c>
      <c r="O184" s="8">
        <f>IF($D184="","",SUMIF('TK COITHI KTHP va Thi TN'!$B:$B,$D184,'TK COITHI KTHP va Thi TN'!$D:$D))</f>
        <v>0</v>
      </c>
      <c r="P184" s="8">
        <f>IF($D184="","",SUMIF('TK COITHI KTHP va Thi TN'!$E:$E,$D184,'TK COITHI KTHP va Thi TN'!$H:$H))</f>
        <v>0</v>
      </c>
      <c r="Q184" s="8">
        <f>IF($D184="","",SUMIF('TK COITHI KTHP va Thi TN'!$F:$F,$D184,'TK COITHI KTHP va Thi TN'!$H:$H))</f>
        <v>0</v>
      </c>
      <c r="R184" s="28">
        <f t="shared" si="30"/>
        <v>0</v>
      </c>
      <c r="S184" s="8">
        <f>IF($D184="","",SUMIF('TK CHAMTHI'!$A:$A,$D184,'TK CHAMTHI'!$C:$C))</f>
        <v>0</v>
      </c>
      <c r="T184" s="8">
        <f>IF($D184="","",SUMIF('TK CHAMTHI'!$B:$B,$D184,'TK CHAMTHI'!$C:$C))</f>
        <v>0</v>
      </c>
      <c r="U184" s="8">
        <f>IF(D184="","",SUMIF('CHAM NV'!B:B,D184,'CHAM NV'!C:C))</f>
        <v>0</v>
      </c>
      <c r="V184" s="9">
        <f t="shared" si="31"/>
        <v>0</v>
      </c>
      <c r="W184" s="8">
        <f>IF($D184="","",SUMIF('TK CHAMTHI'!$D:$D,$D184,'TK CHAMTHI'!$F:$F))</f>
        <v>0</v>
      </c>
      <c r="X184" s="8">
        <f>IF($D184="","",SUMIF('TK CHAMTHI'!$E:$E,$D184,'TK CHAMTHI'!$F:$F))</f>
        <v>0</v>
      </c>
      <c r="Y184" s="8">
        <f>IF(D184="","",SUMIF('CHAM NV'!G:G,D184,'CHAM NV'!H:H))</f>
        <v>0</v>
      </c>
      <c r="Z184" s="9">
        <f t="shared" si="32"/>
        <v>0</v>
      </c>
      <c r="AA184" s="8">
        <f>IF($D184="","",SUMIF('TK CHAMTHI'!$G:$G,$D184,'TK CHAMTHI'!$I:$I))</f>
        <v>0</v>
      </c>
      <c r="AB184" s="8">
        <f>IF($D184="","",SUMIF('TK CHAMTHI'!$H:$H,$D184,'TK CHAMTHI'!$I:$I))</f>
        <v>0</v>
      </c>
      <c r="AC184" s="8">
        <f>IF(D184="","",SUMIF('CHAM NV'!E:E,D184,'CHAM NV'!F:F))</f>
        <v>0</v>
      </c>
      <c r="AD184" s="9">
        <f t="shared" si="33"/>
        <v>0</v>
      </c>
      <c r="AE184" s="8">
        <f>IF($D184="","",SUMIF('TK CHAMTHI'!$J:$J,$D184,'TK CHAMTHI'!$L:$L))</f>
        <v>0</v>
      </c>
      <c r="AF184" s="8">
        <f>IF($D184="","",SUMIF('TK CHAMTHI'!$K:$K,$D184,'TK CHAMTHI'!$L:$L))</f>
        <v>0</v>
      </c>
      <c r="AG184" s="8">
        <f>IF(D184="","",SUMIF('CHAM NV'!I:I,D184,'CHAM NV'!J:J))</f>
        <v>0</v>
      </c>
      <c r="AH184" s="9">
        <f t="shared" si="34"/>
        <v>0</v>
      </c>
      <c r="AI184" s="8">
        <f>IF($D184="","",SUMIF('TK CHAMTHI'!$M:$M,$D184,'TK CHAMTHI'!$O:$O))</f>
        <v>0</v>
      </c>
      <c r="AJ184" s="8">
        <f>IF($D184="","",SUMIF('TK CHAMTHI'!$N:$N,$D184,'TK CHAMTHI'!$O:$O))</f>
        <v>0</v>
      </c>
      <c r="AK184" s="9">
        <f t="shared" si="25"/>
        <v>0</v>
      </c>
      <c r="AL184" s="8">
        <f>IF($D184="","",SUMIF('TK CHAMTHI'!$P:$P,$D184,'TK CHAMTHI'!$R:$R))</f>
        <v>0</v>
      </c>
      <c r="AM184" s="8">
        <f>IF($D184="","",SUMIF('TK CHAMTHI'!$Q:$Q,$D184,'TK CHAMTHI'!$R:$R))</f>
        <v>0</v>
      </c>
      <c r="AN184" s="9">
        <f t="shared" si="26"/>
        <v>0</v>
      </c>
      <c r="AO184" s="8">
        <f>IF(D184="","",SUMIF('TK CHAMTHI'!S:S,D184,'TK CHAMTHI'!U:U))</f>
        <v>0</v>
      </c>
      <c r="AP184" s="8">
        <f>IF(D184="","",SUMIF('TK CHAMTHI'!T:T,D184,'TK CHAMTHI'!U:U))</f>
        <v>0</v>
      </c>
      <c r="AQ184" s="9">
        <f t="shared" si="27"/>
        <v>0</v>
      </c>
      <c r="AR184" s="9">
        <f>IF(D184="","",ROUND(SUMIF('QL THI'!G:G,D184,'QL THI'!H:H),1))</f>
        <v>0</v>
      </c>
      <c r="AS184" s="9">
        <f>IF(D184="","",ROUND(SUMIF('QL THI'!E:E,D184,'QL THI'!F:F),1))</f>
        <v>0</v>
      </c>
      <c r="AT184" s="28">
        <f t="shared" si="28"/>
        <v>0</v>
      </c>
    </row>
    <row r="185" spans="1:46">
      <c r="A185" s="6">
        <f>IF(D185="","",SUBTOTAL(3,$D$5:D185))</f>
        <v>181</v>
      </c>
      <c r="B185" s="111" t="s">
        <v>993</v>
      </c>
      <c r="C185" s="112" t="s">
        <v>143</v>
      </c>
      <c r="D185" s="113" t="s">
        <v>386</v>
      </c>
      <c r="E185" s="7">
        <f>IF($D185="","",SUMIF('TK DETHI'!$A:$A,$D185,'TK DETHI'!$B:$B))</f>
        <v>0</v>
      </c>
      <c r="F185" s="7">
        <f>IF($D185="","",SUMIF('TK DETHI'!$C:$C,$D185,'TK DETHI'!$D:$D))</f>
        <v>0</v>
      </c>
      <c r="G185" s="7">
        <f>IF($D185="","",SUMIF('TK DETHI'!$E:$E,$D185,'TK DETHI'!$F:$F))</f>
        <v>0</v>
      </c>
      <c r="H185" s="7">
        <f>IF($D185="","",SUMIF('TK DETHI'!$G:$G,$D185,'TK DETHI'!$H:$H))</f>
        <v>0</v>
      </c>
      <c r="I185" s="7">
        <f>IF($D185="","",SUMIF('TK DETHI'!$I:$I,$D185,'TK DETHI'!$J:$J))</f>
        <v>0</v>
      </c>
      <c r="J185" s="7">
        <f>IF($D185="","",SUMIF('TK DETHI'!$K:$K,$D185,'TK DETHI'!$L:$L))</f>
        <v>0</v>
      </c>
      <c r="K185" s="7">
        <f>IF($D185="","",SUMIF('TK DETHI'!$M:$M,$D185,'TK DETHI'!$N:$N))</f>
        <v>0</v>
      </c>
      <c r="L185" s="7">
        <f>IF($D185="","",SUMIF('TK DETHI'!$O:$O,$D185,'TK DETHI'!$P:$P))</f>
        <v>0</v>
      </c>
      <c r="M185" s="27">
        <f t="shared" si="29"/>
        <v>0</v>
      </c>
      <c r="N185" s="8">
        <f>IF($D185="","",SUMIF('TK COITHI KTHP va Thi TN'!$A:$A,$D185,'TK COITHI KTHP va Thi TN'!$D:$D))</f>
        <v>0</v>
      </c>
      <c r="O185" s="8">
        <f>IF($D185="","",SUMIF('TK COITHI KTHP va Thi TN'!$B:$B,$D185,'TK COITHI KTHP va Thi TN'!$D:$D))</f>
        <v>0.45</v>
      </c>
      <c r="P185" s="8">
        <f>IF($D185="","",SUMIF('TK COITHI KTHP va Thi TN'!$E:$E,$D185,'TK COITHI KTHP va Thi TN'!$H:$H))</f>
        <v>0</v>
      </c>
      <c r="Q185" s="8">
        <f>IF($D185="","",SUMIF('TK COITHI KTHP va Thi TN'!$F:$F,$D185,'TK COITHI KTHP va Thi TN'!$H:$H))</f>
        <v>0</v>
      </c>
      <c r="R185" s="28">
        <f t="shared" si="30"/>
        <v>0.45</v>
      </c>
      <c r="S185" s="8">
        <f>IF($D185="","",SUMIF('TK CHAMTHI'!$A:$A,$D185,'TK CHAMTHI'!$C:$C))</f>
        <v>0</v>
      </c>
      <c r="T185" s="8">
        <f>IF($D185="","",SUMIF('TK CHAMTHI'!$B:$B,$D185,'TK CHAMTHI'!$C:$C))</f>
        <v>21</v>
      </c>
      <c r="U185" s="8">
        <f>IF(D185="","",SUMIF('CHAM NV'!B:B,D185,'CHAM NV'!C:C))</f>
        <v>323</v>
      </c>
      <c r="V185" s="9">
        <f t="shared" si="31"/>
        <v>-30.200000000000003</v>
      </c>
      <c r="W185" s="8">
        <f>IF($D185="","",SUMIF('TK CHAMTHI'!$D:$D,$D185,'TK CHAMTHI'!$F:$F))</f>
        <v>0</v>
      </c>
      <c r="X185" s="8">
        <f>IF($D185="","",SUMIF('TK CHAMTHI'!$E:$E,$D185,'TK CHAMTHI'!$F:$F))</f>
        <v>0</v>
      </c>
      <c r="Y185" s="8">
        <f>IF(D185="","",SUMIF('CHAM NV'!G:G,D185,'CHAM NV'!H:H))</f>
        <v>0</v>
      </c>
      <c r="Z185" s="9">
        <f t="shared" si="32"/>
        <v>0</v>
      </c>
      <c r="AA185" s="8">
        <f>IF($D185="","",SUMIF('TK CHAMTHI'!$G:$G,$D185,'TK CHAMTHI'!$I:$I))</f>
        <v>0</v>
      </c>
      <c r="AB185" s="8">
        <f>IF($D185="","",SUMIF('TK CHAMTHI'!$H:$H,$D185,'TK CHAMTHI'!$I:$I))</f>
        <v>0</v>
      </c>
      <c r="AC185" s="8">
        <f>IF(D185="","",SUMIF('CHAM NV'!E:E,D185,'CHAM NV'!F:F))</f>
        <v>0</v>
      </c>
      <c r="AD185" s="9">
        <f t="shared" si="33"/>
        <v>0</v>
      </c>
      <c r="AE185" s="8">
        <f>IF($D185="","",SUMIF('TK CHAMTHI'!$J:$J,$D185,'TK CHAMTHI'!$L:$L))</f>
        <v>0</v>
      </c>
      <c r="AF185" s="8">
        <f>IF($D185="","",SUMIF('TK CHAMTHI'!$K:$K,$D185,'TK CHAMTHI'!$L:$L))</f>
        <v>0</v>
      </c>
      <c r="AG185" s="8">
        <f>IF(D185="","",SUMIF('CHAM NV'!I:I,D185,'CHAM NV'!J:J))</f>
        <v>0</v>
      </c>
      <c r="AH185" s="9">
        <f t="shared" si="34"/>
        <v>0</v>
      </c>
      <c r="AI185" s="8">
        <f>IF($D185="","",SUMIF('TK CHAMTHI'!$M:$M,$D185,'TK CHAMTHI'!$O:$O))</f>
        <v>0</v>
      </c>
      <c r="AJ185" s="8">
        <f>IF($D185="","",SUMIF('TK CHAMTHI'!$N:$N,$D185,'TK CHAMTHI'!$O:$O))</f>
        <v>0</v>
      </c>
      <c r="AK185" s="9">
        <f t="shared" si="25"/>
        <v>0</v>
      </c>
      <c r="AL185" s="8">
        <f>IF($D185="","",SUMIF('TK CHAMTHI'!$P:$P,$D185,'TK CHAMTHI'!$R:$R))</f>
        <v>0</v>
      </c>
      <c r="AM185" s="8">
        <f>IF($D185="","",SUMIF('TK CHAMTHI'!$Q:$Q,$D185,'TK CHAMTHI'!$R:$R))</f>
        <v>0</v>
      </c>
      <c r="AN185" s="9">
        <f t="shared" si="26"/>
        <v>0</v>
      </c>
      <c r="AO185" s="8">
        <f>IF(D185="","",SUMIF('TK CHAMTHI'!S:S,D185,'TK CHAMTHI'!U:U))</f>
        <v>0</v>
      </c>
      <c r="AP185" s="8">
        <f>IF(D185="","",SUMIF('TK CHAMTHI'!T:T,D185,'TK CHAMTHI'!U:U))</f>
        <v>0</v>
      </c>
      <c r="AQ185" s="9">
        <f t="shared" si="27"/>
        <v>0</v>
      </c>
      <c r="AR185" s="9">
        <f>IF(D185="","",ROUND(SUMIF('QL THI'!G:G,D185,'QL THI'!H:H),1))</f>
        <v>0</v>
      </c>
      <c r="AS185" s="9">
        <f>IF(D185="","",ROUND(SUMIF('QL THI'!E:E,D185,'QL THI'!F:F),1))</f>
        <v>0</v>
      </c>
      <c r="AT185" s="28">
        <f t="shared" si="28"/>
        <v>-29.8</v>
      </c>
    </row>
    <row r="186" spans="1:46">
      <c r="A186" s="6">
        <f>IF(D186="","",SUBTOTAL(3,$D$5:D186))</f>
        <v>182</v>
      </c>
      <c r="B186" s="111" t="s">
        <v>586</v>
      </c>
      <c r="C186" s="112" t="s">
        <v>143</v>
      </c>
      <c r="D186" s="113" t="s">
        <v>179</v>
      </c>
      <c r="E186" s="7">
        <f>IF($D186="","",SUMIF('TK DETHI'!$A:$A,$D186,'TK DETHI'!$B:$B))</f>
        <v>4</v>
      </c>
      <c r="F186" s="7">
        <f>IF($D186="","",SUMIF('TK DETHI'!$C:$C,$D186,'TK DETHI'!$D:$D))</f>
        <v>0</v>
      </c>
      <c r="G186" s="7">
        <f>IF($D186="","",SUMIF('TK DETHI'!$E:$E,$D186,'TK DETHI'!$F:$F))</f>
        <v>0</v>
      </c>
      <c r="H186" s="7">
        <f>IF($D186="","",SUMIF('TK DETHI'!$G:$G,$D186,'TK DETHI'!$H:$H))</f>
        <v>0</v>
      </c>
      <c r="I186" s="7">
        <f>IF($D186="","",SUMIF('TK DETHI'!$I:$I,$D186,'TK DETHI'!$J:$J))</f>
        <v>0</v>
      </c>
      <c r="J186" s="7">
        <f>IF($D186="","",SUMIF('TK DETHI'!$K:$K,$D186,'TK DETHI'!$L:$L))</f>
        <v>0</v>
      </c>
      <c r="K186" s="7">
        <f>IF($D186="","",SUMIF('TK DETHI'!$M:$M,$D186,'TK DETHI'!$N:$N))</f>
        <v>0</v>
      </c>
      <c r="L186" s="7">
        <f>IF($D186="","",SUMIF('TK DETHI'!$O:$O,$D186,'TK DETHI'!$P:$P))</f>
        <v>0</v>
      </c>
      <c r="M186" s="27">
        <f t="shared" si="29"/>
        <v>4</v>
      </c>
      <c r="N186" s="8">
        <f>IF($D186="","",SUMIF('TK COITHI KTHP va Thi TN'!$A:$A,$D186,'TK COITHI KTHP va Thi TN'!$D:$D))</f>
        <v>0</v>
      </c>
      <c r="O186" s="8">
        <f>IF($D186="","",SUMIF('TK COITHI KTHP va Thi TN'!$B:$B,$D186,'TK COITHI KTHP va Thi TN'!$D:$D))</f>
        <v>0</v>
      </c>
      <c r="P186" s="8">
        <f>IF($D186="","",SUMIF('TK COITHI KTHP va Thi TN'!$E:$E,$D186,'TK COITHI KTHP va Thi TN'!$H:$H))</f>
        <v>0</v>
      </c>
      <c r="Q186" s="8">
        <f>IF($D186="","",SUMIF('TK COITHI KTHP va Thi TN'!$F:$F,$D186,'TK COITHI KTHP va Thi TN'!$H:$H))</f>
        <v>0</v>
      </c>
      <c r="R186" s="28">
        <f t="shared" si="30"/>
        <v>0</v>
      </c>
      <c r="S186" s="8">
        <f>IF($D186="","",SUMIF('TK CHAMTHI'!$A:$A,$D186,'TK CHAMTHI'!$C:$C))</f>
        <v>326</v>
      </c>
      <c r="T186" s="8">
        <f>IF($D186="","",SUMIF('TK CHAMTHI'!$B:$B,$D186,'TK CHAMTHI'!$C:$C))</f>
        <v>90</v>
      </c>
      <c r="U186" s="8">
        <f>IF(D186="","",SUMIF('CHAM NV'!B:B,D186,'CHAM NV'!C:C))</f>
        <v>166</v>
      </c>
      <c r="V186" s="9">
        <f t="shared" si="31"/>
        <v>25</v>
      </c>
      <c r="W186" s="8">
        <f>IF($D186="","",SUMIF('TK CHAMTHI'!$D:$D,$D186,'TK CHAMTHI'!$F:$F))</f>
        <v>0</v>
      </c>
      <c r="X186" s="8">
        <f>IF($D186="","",SUMIF('TK CHAMTHI'!$E:$E,$D186,'TK CHAMTHI'!$F:$F))</f>
        <v>0</v>
      </c>
      <c r="Y186" s="8">
        <f>IF(D186="","",SUMIF('CHAM NV'!G:G,D186,'CHAM NV'!H:H))</f>
        <v>0</v>
      </c>
      <c r="Z186" s="9">
        <f t="shared" si="32"/>
        <v>0</v>
      </c>
      <c r="AA186" s="8">
        <f>IF($D186="","",SUMIF('TK CHAMTHI'!$G:$G,$D186,'TK CHAMTHI'!$I:$I))</f>
        <v>0</v>
      </c>
      <c r="AB186" s="8">
        <f>IF($D186="","",SUMIF('TK CHAMTHI'!$H:$H,$D186,'TK CHAMTHI'!$I:$I))</f>
        <v>0</v>
      </c>
      <c r="AC186" s="8">
        <f>IF(D186="","",SUMIF('CHAM NV'!E:E,D186,'CHAM NV'!F:F))</f>
        <v>0</v>
      </c>
      <c r="AD186" s="9">
        <f t="shared" si="33"/>
        <v>0</v>
      </c>
      <c r="AE186" s="8">
        <f>IF($D186="","",SUMIF('TK CHAMTHI'!$J:$J,$D186,'TK CHAMTHI'!$L:$L))</f>
        <v>0</v>
      </c>
      <c r="AF186" s="8">
        <f>IF($D186="","",SUMIF('TK CHAMTHI'!$K:$K,$D186,'TK CHAMTHI'!$L:$L))</f>
        <v>0</v>
      </c>
      <c r="AG186" s="8">
        <f>IF(D186="","",SUMIF('CHAM NV'!I:I,D186,'CHAM NV'!J:J))</f>
        <v>0</v>
      </c>
      <c r="AH186" s="9">
        <f t="shared" si="34"/>
        <v>0</v>
      </c>
      <c r="AI186" s="8">
        <f>IF($D186="","",SUMIF('TK CHAMTHI'!$M:$M,$D186,'TK CHAMTHI'!$O:$O))</f>
        <v>0</v>
      </c>
      <c r="AJ186" s="8">
        <f>IF($D186="","",SUMIF('TK CHAMTHI'!$N:$N,$D186,'TK CHAMTHI'!$O:$O))</f>
        <v>0</v>
      </c>
      <c r="AK186" s="9">
        <f t="shared" si="25"/>
        <v>0</v>
      </c>
      <c r="AL186" s="8">
        <f>IF($D186="","",SUMIF('TK CHAMTHI'!$P:$P,$D186,'TK CHAMTHI'!$R:$R))</f>
        <v>0</v>
      </c>
      <c r="AM186" s="8">
        <f>IF($D186="","",SUMIF('TK CHAMTHI'!$Q:$Q,$D186,'TK CHAMTHI'!$R:$R))</f>
        <v>0</v>
      </c>
      <c r="AN186" s="9">
        <f t="shared" si="26"/>
        <v>0</v>
      </c>
      <c r="AO186" s="8">
        <f>IF(D186="","",SUMIF('TK CHAMTHI'!S:S,D186,'TK CHAMTHI'!U:U))</f>
        <v>0</v>
      </c>
      <c r="AP186" s="8">
        <f>IF(D186="","",SUMIF('TK CHAMTHI'!T:T,D186,'TK CHAMTHI'!U:U))</f>
        <v>0</v>
      </c>
      <c r="AQ186" s="9">
        <f t="shared" si="27"/>
        <v>0</v>
      </c>
      <c r="AR186" s="9">
        <f>IF(D186="","",ROUND(SUMIF('QL THI'!G:G,D186,'QL THI'!H:H),1))</f>
        <v>0</v>
      </c>
      <c r="AS186" s="9">
        <f>IF(D186="","",ROUND(SUMIF('QL THI'!E:E,D186,'QL THI'!F:F),1))</f>
        <v>0</v>
      </c>
      <c r="AT186" s="28">
        <f t="shared" si="28"/>
        <v>29</v>
      </c>
    </row>
    <row r="187" spans="1:46">
      <c r="A187" s="6">
        <f>IF(D187="","",SUBTOTAL(3,$D$5:D187))</f>
        <v>183</v>
      </c>
      <c r="B187" s="111" t="s">
        <v>588</v>
      </c>
      <c r="C187" s="112" t="s">
        <v>143</v>
      </c>
      <c r="D187" s="113" t="s">
        <v>218</v>
      </c>
      <c r="E187" s="7">
        <f>IF($D187="","",SUMIF('TK DETHI'!$A:$A,$D187,'TK DETHI'!$B:$B))</f>
        <v>0</v>
      </c>
      <c r="F187" s="7">
        <f>IF($D187="","",SUMIF('TK DETHI'!$C:$C,$D187,'TK DETHI'!$D:$D))</f>
        <v>0</v>
      </c>
      <c r="G187" s="7">
        <f>IF($D187="","",SUMIF('TK DETHI'!$E:$E,$D187,'TK DETHI'!$F:$F))</f>
        <v>0</v>
      </c>
      <c r="H187" s="7">
        <f>IF($D187="","",SUMIF('TK DETHI'!$G:$G,$D187,'TK DETHI'!$H:$H))</f>
        <v>0</v>
      </c>
      <c r="I187" s="7">
        <f>IF($D187="","",SUMIF('TK DETHI'!$I:$I,$D187,'TK DETHI'!$J:$J))</f>
        <v>0</v>
      </c>
      <c r="J187" s="7">
        <f>IF($D187="","",SUMIF('TK DETHI'!$K:$K,$D187,'TK DETHI'!$L:$L))</f>
        <v>0</v>
      </c>
      <c r="K187" s="7">
        <f>IF($D187="","",SUMIF('TK DETHI'!$M:$M,$D187,'TK DETHI'!$N:$N))</f>
        <v>0</v>
      </c>
      <c r="L187" s="7">
        <f>IF($D187="","",SUMIF('TK DETHI'!$O:$O,$D187,'TK DETHI'!$P:$P))</f>
        <v>0</v>
      </c>
      <c r="M187" s="27">
        <f t="shared" si="29"/>
        <v>0</v>
      </c>
      <c r="N187" s="8">
        <f>IF($D187="","",SUMIF('TK COITHI KTHP va Thi TN'!$A:$A,$D187,'TK COITHI KTHP va Thi TN'!$D:$D))</f>
        <v>1.7999999999999998</v>
      </c>
      <c r="O187" s="8">
        <f>IF($D187="","",SUMIF('TK COITHI KTHP va Thi TN'!$B:$B,$D187,'TK COITHI KTHP va Thi TN'!$D:$D))</f>
        <v>3.6</v>
      </c>
      <c r="P187" s="8">
        <f>IF($D187="","",SUMIF('TK COITHI KTHP va Thi TN'!$E:$E,$D187,'TK COITHI KTHP va Thi TN'!$H:$H))</f>
        <v>0</v>
      </c>
      <c r="Q187" s="8">
        <f>IF($D187="","",SUMIF('TK COITHI KTHP va Thi TN'!$F:$F,$D187,'TK COITHI KTHP va Thi TN'!$H:$H))</f>
        <v>0</v>
      </c>
      <c r="R187" s="28">
        <f t="shared" si="30"/>
        <v>5.4</v>
      </c>
      <c r="S187" s="8">
        <f>IF($D187="","",SUMIF('TK CHAMTHI'!$A:$A,$D187,'TK CHAMTHI'!$C:$C))</f>
        <v>197</v>
      </c>
      <c r="T187" s="8">
        <f>IF($D187="","",SUMIF('TK CHAMTHI'!$B:$B,$D187,'TK CHAMTHI'!$C:$C))</f>
        <v>82</v>
      </c>
      <c r="U187" s="8">
        <f>IF(D187="","",SUMIF('CHAM NV'!B:B,D187,'CHAM NV'!C:C))</f>
        <v>123</v>
      </c>
      <c r="V187" s="9">
        <f t="shared" si="31"/>
        <v>15.600000000000001</v>
      </c>
      <c r="W187" s="8">
        <f>IF($D187="","",SUMIF('TK CHAMTHI'!$D:$D,$D187,'TK CHAMTHI'!$F:$F))</f>
        <v>0</v>
      </c>
      <c r="X187" s="8">
        <f>IF($D187="","",SUMIF('TK CHAMTHI'!$E:$E,$D187,'TK CHAMTHI'!$F:$F))</f>
        <v>0</v>
      </c>
      <c r="Y187" s="8">
        <f>IF(D187="","",SUMIF('CHAM NV'!G:G,D187,'CHAM NV'!H:H))</f>
        <v>0</v>
      </c>
      <c r="Z187" s="9">
        <f t="shared" si="32"/>
        <v>0</v>
      </c>
      <c r="AA187" s="8">
        <f>IF($D187="","",SUMIF('TK CHAMTHI'!$G:$G,$D187,'TK CHAMTHI'!$I:$I))</f>
        <v>0</v>
      </c>
      <c r="AB187" s="8">
        <f>IF($D187="","",SUMIF('TK CHAMTHI'!$H:$H,$D187,'TK CHAMTHI'!$I:$I))</f>
        <v>0</v>
      </c>
      <c r="AC187" s="8">
        <f>IF(D187="","",SUMIF('CHAM NV'!E:E,D187,'CHAM NV'!F:F))</f>
        <v>0</v>
      </c>
      <c r="AD187" s="9">
        <f t="shared" si="33"/>
        <v>0</v>
      </c>
      <c r="AE187" s="8">
        <f>IF($D187="","",SUMIF('TK CHAMTHI'!$J:$J,$D187,'TK CHAMTHI'!$L:$L))</f>
        <v>0</v>
      </c>
      <c r="AF187" s="8">
        <f>IF($D187="","",SUMIF('TK CHAMTHI'!$K:$K,$D187,'TK CHAMTHI'!$L:$L))</f>
        <v>0</v>
      </c>
      <c r="AG187" s="8">
        <f>IF(D187="","",SUMIF('CHAM NV'!I:I,D187,'CHAM NV'!J:J))</f>
        <v>0</v>
      </c>
      <c r="AH187" s="9">
        <f t="shared" si="34"/>
        <v>0</v>
      </c>
      <c r="AI187" s="8">
        <f>IF($D187="","",SUMIF('TK CHAMTHI'!$M:$M,$D187,'TK CHAMTHI'!$O:$O))</f>
        <v>0</v>
      </c>
      <c r="AJ187" s="8">
        <f>IF($D187="","",SUMIF('TK CHAMTHI'!$N:$N,$D187,'TK CHAMTHI'!$O:$O))</f>
        <v>0</v>
      </c>
      <c r="AK187" s="9">
        <f t="shared" si="25"/>
        <v>0</v>
      </c>
      <c r="AL187" s="8">
        <f>IF($D187="","",SUMIF('TK CHAMTHI'!$P:$P,$D187,'TK CHAMTHI'!$R:$R))</f>
        <v>0</v>
      </c>
      <c r="AM187" s="8">
        <f>IF($D187="","",SUMIF('TK CHAMTHI'!$Q:$Q,$D187,'TK CHAMTHI'!$R:$R))</f>
        <v>0</v>
      </c>
      <c r="AN187" s="9">
        <f t="shared" si="26"/>
        <v>0</v>
      </c>
      <c r="AO187" s="8">
        <f>IF(D187="","",SUMIF('TK CHAMTHI'!S:S,D187,'TK CHAMTHI'!U:U))</f>
        <v>0</v>
      </c>
      <c r="AP187" s="8">
        <f>IF(D187="","",SUMIF('TK CHAMTHI'!T:T,D187,'TK CHAMTHI'!U:U))</f>
        <v>0</v>
      </c>
      <c r="AQ187" s="9">
        <f t="shared" si="27"/>
        <v>0</v>
      </c>
      <c r="AR187" s="9">
        <f>IF(D187="","",ROUND(SUMIF('QL THI'!G:G,D187,'QL THI'!H:H),1))</f>
        <v>0</v>
      </c>
      <c r="AS187" s="9">
        <f>IF(D187="","",ROUND(SUMIF('QL THI'!E:E,D187,'QL THI'!F:F),1))</f>
        <v>0.3</v>
      </c>
      <c r="AT187" s="28">
        <f t="shared" si="28"/>
        <v>21.3</v>
      </c>
    </row>
    <row r="188" spans="1:46">
      <c r="A188" s="6">
        <f>IF(D188="","",SUBTOTAL(3,$D$5:D188))</f>
        <v>184</v>
      </c>
      <c r="B188" s="111" t="s">
        <v>592</v>
      </c>
      <c r="C188" s="112" t="s">
        <v>143</v>
      </c>
      <c r="D188" s="113" t="s">
        <v>93</v>
      </c>
      <c r="E188" s="7">
        <f>IF($D188="","",SUMIF('TK DETHI'!$A:$A,$D188,'TK DETHI'!$B:$B))</f>
        <v>6</v>
      </c>
      <c r="F188" s="7">
        <f>IF($D188="","",SUMIF('TK DETHI'!$C:$C,$D188,'TK DETHI'!$D:$D))</f>
        <v>0</v>
      </c>
      <c r="G188" s="7">
        <f>IF($D188="","",SUMIF('TK DETHI'!$E:$E,$D188,'TK DETHI'!$F:$F))</f>
        <v>0</v>
      </c>
      <c r="H188" s="7">
        <f>IF($D188="","",SUMIF('TK DETHI'!$G:$G,$D188,'TK DETHI'!$H:$H))</f>
        <v>0</v>
      </c>
      <c r="I188" s="7">
        <f>IF($D188="","",SUMIF('TK DETHI'!$I:$I,$D188,'TK DETHI'!$J:$J))</f>
        <v>0</v>
      </c>
      <c r="J188" s="7">
        <f>IF($D188="","",SUMIF('TK DETHI'!$K:$K,$D188,'TK DETHI'!$L:$L))</f>
        <v>0</v>
      </c>
      <c r="K188" s="7">
        <f>IF($D188="","",SUMIF('TK DETHI'!$M:$M,$D188,'TK DETHI'!$N:$N))</f>
        <v>0</v>
      </c>
      <c r="L188" s="7">
        <f>IF($D188="","",SUMIF('TK DETHI'!$O:$O,$D188,'TK DETHI'!$P:$P))</f>
        <v>0</v>
      </c>
      <c r="M188" s="27">
        <f t="shared" si="29"/>
        <v>6</v>
      </c>
      <c r="N188" s="8">
        <f>IF($D188="","",SUMIF('TK COITHI KTHP va Thi TN'!$A:$A,$D188,'TK COITHI KTHP va Thi TN'!$D:$D))</f>
        <v>3.3000000000000003</v>
      </c>
      <c r="O188" s="8">
        <f>IF($D188="","",SUMIF('TK COITHI KTHP va Thi TN'!$B:$B,$D188,'TK COITHI KTHP va Thi TN'!$D:$D))</f>
        <v>5.0999999999999996</v>
      </c>
      <c r="P188" s="8">
        <f>IF($D188="","",SUMIF('TK COITHI KTHP va Thi TN'!$E:$E,$D188,'TK COITHI KTHP va Thi TN'!$H:$H))</f>
        <v>0</v>
      </c>
      <c r="Q188" s="8">
        <f>IF($D188="","",SUMIF('TK COITHI KTHP va Thi TN'!$F:$F,$D188,'TK COITHI KTHP va Thi TN'!$H:$H))</f>
        <v>0</v>
      </c>
      <c r="R188" s="28">
        <f t="shared" si="30"/>
        <v>8.4</v>
      </c>
      <c r="S188" s="8">
        <f>IF($D188="","",SUMIF('TK CHAMTHI'!$A:$A,$D188,'TK CHAMTHI'!$C:$C))</f>
        <v>130</v>
      </c>
      <c r="T188" s="8">
        <f>IF($D188="","",SUMIF('TK CHAMTHI'!$B:$B,$D188,'TK CHAMTHI'!$C:$C))</f>
        <v>380</v>
      </c>
      <c r="U188" s="8">
        <f>IF(D188="","",SUMIF('CHAM NV'!B:B,D188,'CHAM NV'!C:C))</f>
        <v>242</v>
      </c>
      <c r="V188" s="9">
        <f t="shared" si="31"/>
        <v>26.8</v>
      </c>
      <c r="W188" s="8">
        <f>IF($D188="","",SUMIF('TK CHAMTHI'!$D:$D,$D188,'TK CHAMTHI'!$F:$F))</f>
        <v>0</v>
      </c>
      <c r="X188" s="8">
        <f>IF($D188="","",SUMIF('TK CHAMTHI'!$E:$E,$D188,'TK CHAMTHI'!$F:$F))</f>
        <v>0</v>
      </c>
      <c r="Y188" s="8">
        <f>IF(D188="","",SUMIF('CHAM NV'!G:G,D188,'CHAM NV'!H:H))</f>
        <v>0</v>
      </c>
      <c r="Z188" s="9">
        <f t="shared" si="32"/>
        <v>0</v>
      </c>
      <c r="AA188" s="8">
        <f>IF($D188="","",SUMIF('TK CHAMTHI'!$G:$G,$D188,'TK CHAMTHI'!$I:$I))</f>
        <v>0</v>
      </c>
      <c r="AB188" s="8">
        <f>IF($D188="","",SUMIF('TK CHAMTHI'!$H:$H,$D188,'TK CHAMTHI'!$I:$I))</f>
        <v>0</v>
      </c>
      <c r="AC188" s="8">
        <f>IF(D188="","",SUMIF('CHAM NV'!E:E,D188,'CHAM NV'!F:F))</f>
        <v>0</v>
      </c>
      <c r="AD188" s="9">
        <f t="shared" si="33"/>
        <v>0</v>
      </c>
      <c r="AE188" s="8">
        <f>IF($D188="","",SUMIF('TK CHAMTHI'!$J:$J,$D188,'TK CHAMTHI'!$L:$L))</f>
        <v>0</v>
      </c>
      <c r="AF188" s="8">
        <f>IF($D188="","",SUMIF('TK CHAMTHI'!$K:$K,$D188,'TK CHAMTHI'!$L:$L))</f>
        <v>0</v>
      </c>
      <c r="AG188" s="8">
        <f>IF(D188="","",SUMIF('CHAM NV'!I:I,D188,'CHAM NV'!J:J))</f>
        <v>0</v>
      </c>
      <c r="AH188" s="9">
        <f t="shared" si="34"/>
        <v>0</v>
      </c>
      <c r="AI188" s="8">
        <f>IF($D188="","",SUMIF('TK CHAMTHI'!$M:$M,$D188,'TK CHAMTHI'!$O:$O))</f>
        <v>0</v>
      </c>
      <c r="AJ188" s="8">
        <f>IF($D188="","",SUMIF('TK CHAMTHI'!$N:$N,$D188,'TK CHAMTHI'!$O:$O))</f>
        <v>0</v>
      </c>
      <c r="AK188" s="9">
        <f t="shared" si="25"/>
        <v>0</v>
      </c>
      <c r="AL188" s="8">
        <f>IF($D188="","",SUMIF('TK CHAMTHI'!$P:$P,$D188,'TK CHAMTHI'!$R:$R))</f>
        <v>0</v>
      </c>
      <c r="AM188" s="8">
        <f>IF($D188="","",SUMIF('TK CHAMTHI'!$Q:$Q,$D188,'TK CHAMTHI'!$R:$R))</f>
        <v>0</v>
      </c>
      <c r="AN188" s="9">
        <f t="shared" si="26"/>
        <v>0</v>
      </c>
      <c r="AO188" s="8">
        <f>IF(D188="","",SUMIF('TK CHAMTHI'!S:S,D188,'TK CHAMTHI'!U:U))</f>
        <v>0</v>
      </c>
      <c r="AP188" s="8">
        <f>IF(D188="","",SUMIF('TK CHAMTHI'!T:T,D188,'TK CHAMTHI'!U:U))</f>
        <v>0</v>
      </c>
      <c r="AQ188" s="9">
        <f t="shared" si="27"/>
        <v>0</v>
      </c>
      <c r="AR188" s="9">
        <f>IF(D188="","",ROUND(SUMIF('QL THI'!G:G,D188,'QL THI'!H:H),1))</f>
        <v>0</v>
      </c>
      <c r="AS188" s="9">
        <f>IF(D188="","",ROUND(SUMIF('QL THI'!E:E,D188,'QL THI'!F:F),1))</f>
        <v>2</v>
      </c>
      <c r="AT188" s="28">
        <f t="shared" si="28"/>
        <v>43.2</v>
      </c>
    </row>
    <row r="189" spans="1:46">
      <c r="A189" s="6">
        <f>IF(D189="","",SUBTOTAL(3,$D$5:D189))</f>
        <v>185</v>
      </c>
      <c r="B189" s="111" t="s">
        <v>590</v>
      </c>
      <c r="C189" s="112" t="s">
        <v>143</v>
      </c>
      <c r="D189" s="113" t="s">
        <v>233</v>
      </c>
      <c r="E189" s="7">
        <f>IF($D189="","",SUMIF('TK DETHI'!$A:$A,$D189,'TK DETHI'!$B:$B))</f>
        <v>2</v>
      </c>
      <c r="F189" s="7">
        <f>IF($D189="","",SUMIF('TK DETHI'!$C:$C,$D189,'TK DETHI'!$D:$D))</f>
        <v>0</v>
      </c>
      <c r="G189" s="7">
        <f>IF($D189="","",SUMIF('TK DETHI'!$E:$E,$D189,'TK DETHI'!$F:$F))</f>
        <v>0</v>
      </c>
      <c r="H189" s="7">
        <f>IF($D189="","",SUMIF('TK DETHI'!$G:$G,$D189,'TK DETHI'!$H:$H))</f>
        <v>0</v>
      </c>
      <c r="I189" s="7">
        <f>IF($D189="","",SUMIF('TK DETHI'!$I:$I,$D189,'TK DETHI'!$J:$J))</f>
        <v>0</v>
      </c>
      <c r="J189" s="7">
        <f>IF($D189="","",SUMIF('TK DETHI'!$K:$K,$D189,'TK DETHI'!$L:$L))</f>
        <v>0</v>
      </c>
      <c r="K189" s="7">
        <f>IF($D189="","",SUMIF('TK DETHI'!$M:$M,$D189,'TK DETHI'!$N:$N))</f>
        <v>0</v>
      </c>
      <c r="L189" s="7">
        <f>IF($D189="","",SUMIF('TK DETHI'!$O:$O,$D189,'TK DETHI'!$P:$P))</f>
        <v>0</v>
      </c>
      <c r="M189" s="27">
        <f t="shared" si="29"/>
        <v>2</v>
      </c>
      <c r="N189" s="8">
        <f>IF($D189="","",SUMIF('TK COITHI KTHP va Thi TN'!$A:$A,$D189,'TK COITHI KTHP va Thi TN'!$D:$D))</f>
        <v>5.25</v>
      </c>
      <c r="O189" s="8">
        <f>IF($D189="","",SUMIF('TK COITHI KTHP va Thi TN'!$B:$B,$D189,'TK COITHI KTHP va Thi TN'!$D:$D))</f>
        <v>3.6</v>
      </c>
      <c r="P189" s="8">
        <f>IF($D189="","",SUMIF('TK COITHI KTHP va Thi TN'!$E:$E,$D189,'TK COITHI KTHP va Thi TN'!$H:$H))</f>
        <v>0</v>
      </c>
      <c r="Q189" s="8">
        <f>IF($D189="","",SUMIF('TK COITHI KTHP va Thi TN'!$F:$F,$D189,'TK COITHI KTHP va Thi TN'!$H:$H))</f>
        <v>0</v>
      </c>
      <c r="R189" s="28">
        <f t="shared" si="30"/>
        <v>8.85</v>
      </c>
      <c r="S189" s="8">
        <f>IF($D189="","",SUMIF('TK CHAMTHI'!$A:$A,$D189,'TK CHAMTHI'!$C:$C))</f>
        <v>168</v>
      </c>
      <c r="T189" s="8">
        <f>IF($D189="","",SUMIF('TK CHAMTHI'!$B:$B,$D189,'TK CHAMTHI'!$C:$C))</f>
        <v>528</v>
      </c>
      <c r="U189" s="8">
        <f>IF(D189="","",SUMIF('CHAM NV'!B:B,D189,'CHAM NV'!C:C))</f>
        <v>255</v>
      </c>
      <c r="V189" s="9">
        <f t="shared" si="31"/>
        <v>44.1</v>
      </c>
      <c r="W189" s="8">
        <f>IF($D189="","",SUMIF('TK CHAMTHI'!$D:$D,$D189,'TK CHAMTHI'!$F:$F))</f>
        <v>0</v>
      </c>
      <c r="X189" s="8">
        <f>IF($D189="","",SUMIF('TK CHAMTHI'!$E:$E,$D189,'TK CHAMTHI'!$F:$F))</f>
        <v>0</v>
      </c>
      <c r="Y189" s="8">
        <f>IF(D189="","",SUMIF('CHAM NV'!G:G,D189,'CHAM NV'!H:H))</f>
        <v>0</v>
      </c>
      <c r="Z189" s="9">
        <f t="shared" si="32"/>
        <v>0</v>
      </c>
      <c r="AA189" s="8">
        <f>IF($D189="","",SUMIF('TK CHAMTHI'!$G:$G,$D189,'TK CHAMTHI'!$I:$I))</f>
        <v>0</v>
      </c>
      <c r="AB189" s="8">
        <f>IF($D189="","",SUMIF('TK CHAMTHI'!$H:$H,$D189,'TK CHAMTHI'!$I:$I))</f>
        <v>0</v>
      </c>
      <c r="AC189" s="8">
        <f>IF(D189="","",SUMIF('CHAM NV'!E:E,D189,'CHAM NV'!F:F))</f>
        <v>0</v>
      </c>
      <c r="AD189" s="9">
        <f t="shared" si="33"/>
        <v>0</v>
      </c>
      <c r="AE189" s="8">
        <f>IF($D189="","",SUMIF('TK CHAMTHI'!$J:$J,$D189,'TK CHAMTHI'!$L:$L))</f>
        <v>0</v>
      </c>
      <c r="AF189" s="8">
        <f>IF($D189="","",SUMIF('TK CHAMTHI'!$K:$K,$D189,'TK CHAMTHI'!$L:$L))</f>
        <v>0</v>
      </c>
      <c r="AG189" s="8">
        <f>IF(D189="","",SUMIF('CHAM NV'!I:I,D189,'CHAM NV'!J:J))</f>
        <v>0</v>
      </c>
      <c r="AH189" s="9">
        <f t="shared" si="34"/>
        <v>0</v>
      </c>
      <c r="AI189" s="8">
        <f>IF($D189="","",SUMIF('TK CHAMTHI'!$M:$M,$D189,'TK CHAMTHI'!$O:$O))</f>
        <v>0</v>
      </c>
      <c r="AJ189" s="8">
        <f>IF($D189="","",SUMIF('TK CHAMTHI'!$N:$N,$D189,'TK CHAMTHI'!$O:$O))</f>
        <v>0</v>
      </c>
      <c r="AK189" s="9">
        <f t="shared" si="25"/>
        <v>0</v>
      </c>
      <c r="AL189" s="8">
        <f>IF($D189="","",SUMIF('TK CHAMTHI'!$P:$P,$D189,'TK CHAMTHI'!$R:$R))</f>
        <v>0</v>
      </c>
      <c r="AM189" s="8">
        <f>IF($D189="","",SUMIF('TK CHAMTHI'!$Q:$Q,$D189,'TK CHAMTHI'!$R:$R))</f>
        <v>0</v>
      </c>
      <c r="AN189" s="9">
        <f t="shared" si="26"/>
        <v>0</v>
      </c>
      <c r="AO189" s="8">
        <f>IF(D189="","",SUMIF('TK CHAMTHI'!S:S,D189,'TK CHAMTHI'!U:U))</f>
        <v>0</v>
      </c>
      <c r="AP189" s="8">
        <f>IF(D189="","",SUMIF('TK CHAMTHI'!T:T,D189,'TK CHAMTHI'!U:U))</f>
        <v>0</v>
      </c>
      <c r="AQ189" s="9">
        <f t="shared" si="27"/>
        <v>0</v>
      </c>
      <c r="AR189" s="9">
        <f>IF(D189="","",ROUND(SUMIF('QL THI'!G:G,D189,'QL THI'!H:H),1))</f>
        <v>0</v>
      </c>
      <c r="AS189" s="9">
        <f>IF(D189="","",ROUND(SUMIF('QL THI'!E:E,D189,'QL THI'!F:F),1))</f>
        <v>0</v>
      </c>
      <c r="AT189" s="28">
        <f t="shared" si="28"/>
        <v>55</v>
      </c>
    </row>
    <row r="190" spans="1:46">
      <c r="A190" s="6">
        <f>IF(D190="","",SUBTOTAL(3,$D$5:D190))</f>
        <v>186</v>
      </c>
      <c r="B190" s="111" t="s">
        <v>991</v>
      </c>
      <c r="C190" s="112" t="s">
        <v>143</v>
      </c>
      <c r="D190" s="113" t="s">
        <v>1035</v>
      </c>
      <c r="E190" s="7">
        <f>IF($D190="","",SUMIF('TK DETHI'!$A:$A,$D190,'TK DETHI'!$B:$B))</f>
        <v>0</v>
      </c>
      <c r="F190" s="7">
        <f>IF($D190="","",SUMIF('TK DETHI'!$C:$C,$D190,'TK DETHI'!$D:$D))</f>
        <v>0</v>
      </c>
      <c r="G190" s="7">
        <f>IF($D190="","",SUMIF('TK DETHI'!$E:$E,$D190,'TK DETHI'!$F:$F))</f>
        <v>0</v>
      </c>
      <c r="H190" s="7">
        <f>IF($D190="","",SUMIF('TK DETHI'!$G:$G,$D190,'TK DETHI'!$H:$H))</f>
        <v>0</v>
      </c>
      <c r="I190" s="7">
        <f>IF($D190="","",SUMIF('TK DETHI'!$I:$I,$D190,'TK DETHI'!$J:$J))</f>
        <v>0</v>
      </c>
      <c r="J190" s="7">
        <f>IF($D190="","",SUMIF('TK DETHI'!$K:$K,$D190,'TK DETHI'!$L:$L))</f>
        <v>0</v>
      </c>
      <c r="K190" s="7">
        <f>IF($D190="","",SUMIF('TK DETHI'!$M:$M,$D190,'TK DETHI'!$N:$N))</f>
        <v>0</v>
      </c>
      <c r="L190" s="7">
        <f>IF($D190="","",SUMIF('TK DETHI'!$O:$O,$D190,'TK DETHI'!$P:$P))</f>
        <v>0</v>
      </c>
      <c r="M190" s="27">
        <f t="shared" si="29"/>
        <v>0</v>
      </c>
      <c r="N190" s="8">
        <f>IF($D190="","",SUMIF('TK COITHI KTHP va Thi TN'!$A:$A,$D190,'TK COITHI KTHP va Thi TN'!$D:$D))</f>
        <v>0</v>
      </c>
      <c r="O190" s="8">
        <f>IF($D190="","",SUMIF('TK COITHI KTHP va Thi TN'!$B:$B,$D190,'TK COITHI KTHP va Thi TN'!$D:$D))</f>
        <v>0</v>
      </c>
      <c r="P190" s="8">
        <f>IF($D190="","",SUMIF('TK COITHI KTHP va Thi TN'!$E:$E,$D190,'TK COITHI KTHP va Thi TN'!$H:$H))</f>
        <v>0</v>
      </c>
      <c r="Q190" s="8">
        <f>IF($D190="","",SUMIF('TK COITHI KTHP va Thi TN'!$F:$F,$D190,'TK COITHI KTHP va Thi TN'!$H:$H))</f>
        <v>0</v>
      </c>
      <c r="R190" s="28">
        <f t="shared" si="30"/>
        <v>0</v>
      </c>
      <c r="S190" s="8">
        <f>IF($D190="","",SUMIF('TK CHAMTHI'!$A:$A,$D190,'TK CHAMTHI'!$C:$C))</f>
        <v>139</v>
      </c>
      <c r="T190" s="8">
        <f>IF($D190="","",SUMIF('TK CHAMTHI'!$B:$B,$D190,'TK CHAMTHI'!$C:$C))</f>
        <v>140</v>
      </c>
      <c r="U190" s="8">
        <f>IF(D190="","",SUMIF('CHAM NV'!B:B,D190,'CHAM NV'!C:C))</f>
        <v>214</v>
      </c>
      <c r="V190" s="9">
        <f t="shared" si="31"/>
        <v>6.5</v>
      </c>
      <c r="W190" s="8">
        <f>IF($D190="","",SUMIF('TK CHAMTHI'!$D:$D,$D190,'TK CHAMTHI'!$F:$F))</f>
        <v>0</v>
      </c>
      <c r="X190" s="8">
        <f>IF($D190="","",SUMIF('TK CHAMTHI'!$E:$E,$D190,'TK CHAMTHI'!$F:$F))</f>
        <v>0</v>
      </c>
      <c r="Y190" s="8">
        <f>IF(D190="","",SUMIF('CHAM NV'!G:G,D190,'CHAM NV'!H:H))</f>
        <v>0</v>
      </c>
      <c r="Z190" s="9">
        <f t="shared" si="32"/>
        <v>0</v>
      </c>
      <c r="AA190" s="8">
        <f>IF($D190="","",SUMIF('TK CHAMTHI'!$G:$G,$D190,'TK CHAMTHI'!$I:$I))</f>
        <v>0</v>
      </c>
      <c r="AB190" s="8">
        <f>IF($D190="","",SUMIF('TK CHAMTHI'!$H:$H,$D190,'TK CHAMTHI'!$I:$I))</f>
        <v>0</v>
      </c>
      <c r="AC190" s="8">
        <f>IF(D190="","",SUMIF('CHAM NV'!E:E,D190,'CHAM NV'!F:F))</f>
        <v>0</v>
      </c>
      <c r="AD190" s="9">
        <f t="shared" si="33"/>
        <v>0</v>
      </c>
      <c r="AE190" s="8">
        <f>IF($D190="","",SUMIF('TK CHAMTHI'!$J:$J,$D190,'TK CHAMTHI'!$L:$L))</f>
        <v>0</v>
      </c>
      <c r="AF190" s="8">
        <f>IF($D190="","",SUMIF('TK CHAMTHI'!$K:$K,$D190,'TK CHAMTHI'!$L:$L))</f>
        <v>0</v>
      </c>
      <c r="AG190" s="8">
        <f>IF(D190="","",SUMIF('CHAM NV'!I:I,D190,'CHAM NV'!J:J))</f>
        <v>0</v>
      </c>
      <c r="AH190" s="9">
        <f t="shared" si="34"/>
        <v>0</v>
      </c>
      <c r="AI190" s="8">
        <f>IF($D190="","",SUMIF('TK CHAMTHI'!$M:$M,$D190,'TK CHAMTHI'!$O:$O))</f>
        <v>0</v>
      </c>
      <c r="AJ190" s="8">
        <f>IF($D190="","",SUMIF('TK CHAMTHI'!$N:$N,$D190,'TK CHAMTHI'!$O:$O))</f>
        <v>0</v>
      </c>
      <c r="AK190" s="9">
        <f t="shared" si="25"/>
        <v>0</v>
      </c>
      <c r="AL190" s="8">
        <f>IF($D190="","",SUMIF('TK CHAMTHI'!$P:$P,$D190,'TK CHAMTHI'!$R:$R))</f>
        <v>0</v>
      </c>
      <c r="AM190" s="8">
        <f>IF($D190="","",SUMIF('TK CHAMTHI'!$Q:$Q,$D190,'TK CHAMTHI'!$R:$R))</f>
        <v>0</v>
      </c>
      <c r="AN190" s="9">
        <f t="shared" si="26"/>
        <v>0</v>
      </c>
      <c r="AO190" s="8">
        <f>IF(D190="","",SUMIF('TK CHAMTHI'!S:S,D190,'TK CHAMTHI'!U:U))</f>
        <v>0</v>
      </c>
      <c r="AP190" s="8">
        <f>IF(D190="","",SUMIF('TK CHAMTHI'!T:T,D190,'TK CHAMTHI'!U:U))</f>
        <v>0</v>
      </c>
      <c r="AQ190" s="9">
        <f t="shared" si="27"/>
        <v>0</v>
      </c>
      <c r="AR190" s="9">
        <f>IF(D190="","",ROUND(SUMIF('QL THI'!G:G,D190,'QL THI'!H:H),1))</f>
        <v>0</v>
      </c>
      <c r="AS190" s="9">
        <f>IF(D190="","",ROUND(SUMIF('QL THI'!E:E,D190,'QL THI'!F:F),1))</f>
        <v>0</v>
      </c>
      <c r="AT190" s="28">
        <f t="shared" si="28"/>
        <v>6.5</v>
      </c>
    </row>
    <row r="191" spans="1:46">
      <c r="A191" s="6">
        <f>IF(D191="","",SUBTOTAL(3,$D$5:D191))</f>
        <v>187</v>
      </c>
      <c r="B191" s="114" t="s">
        <v>1041</v>
      </c>
      <c r="C191" s="112" t="s">
        <v>143</v>
      </c>
      <c r="D191" s="114" t="s">
        <v>1033</v>
      </c>
      <c r="E191" s="7">
        <f>IF($D191="","",SUMIF('TK DETHI'!$A:$A,$D191,'TK DETHI'!$B:$B))</f>
        <v>0</v>
      </c>
      <c r="F191" s="7">
        <f>IF($D191="","",SUMIF('TK DETHI'!$C:$C,$D191,'TK DETHI'!$D:$D))</f>
        <v>0</v>
      </c>
      <c r="G191" s="7">
        <f>IF($D191="","",SUMIF('TK DETHI'!$E:$E,$D191,'TK DETHI'!$F:$F))</f>
        <v>0</v>
      </c>
      <c r="H191" s="7">
        <f>IF($D191="","",SUMIF('TK DETHI'!$G:$G,$D191,'TK DETHI'!$H:$H))</f>
        <v>0</v>
      </c>
      <c r="I191" s="7">
        <f>IF($D191="","",SUMIF('TK DETHI'!$I:$I,$D191,'TK DETHI'!$J:$J))</f>
        <v>0</v>
      </c>
      <c r="J191" s="7">
        <f>IF($D191="","",SUMIF('TK DETHI'!$K:$K,$D191,'TK DETHI'!$L:$L))</f>
        <v>0</v>
      </c>
      <c r="K191" s="7">
        <f>IF($D191="","",SUMIF('TK DETHI'!$M:$M,$D191,'TK DETHI'!$N:$N))</f>
        <v>0</v>
      </c>
      <c r="L191" s="7">
        <f>IF($D191="","",SUMIF('TK DETHI'!$O:$O,$D191,'TK DETHI'!$P:$P))</f>
        <v>0</v>
      </c>
      <c r="M191" s="27">
        <f t="shared" si="29"/>
        <v>0</v>
      </c>
      <c r="N191" s="8">
        <f>IF($D191="","",SUMIF('TK COITHI KTHP va Thi TN'!$A:$A,$D191,'TK COITHI KTHP va Thi TN'!$D:$D))</f>
        <v>0</v>
      </c>
      <c r="O191" s="8">
        <f>IF($D191="","",SUMIF('TK COITHI KTHP va Thi TN'!$B:$B,$D191,'TK COITHI KTHP va Thi TN'!$D:$D))</f>
        <v>0</v>
      </c>
      <c r="P191" s="8">
        <f>IF($D191="","",SUMIF('TK COITHI KTHP va Thi TN'!$E:$E,$D191,'TK COITHI KTHP va Thi TN'!$H:$H))</f>
        <v>0</v>
      </c>
      <c r="Q191" s="8">
        <f>IF($D191="","",SUMIF('TK COITHI KTHP va Thi TN'!$F:$F,$D191,'TK COITHI KTHP va Thi TN'!$H:$H))</f>
        <v>0</v>
      </c>
      <c r="R191" s="28">
        <f t="shared" si="30"/>
        <v>0</v>
      </c>
      <c r="S191" s="8">
        <f>IF($D191="","",SUMIF('TK CHAMTHI'!$A:$A,$D191,'TK CHAMTHI'!$C:$C))</f>
        <v>0</v>
      </c>
      <c r="T191" s="8">
        <f>IF($D191="","",SUMIF('TK CHAMTHI'!$B:$B,$D191,'TK CHAMTHI'!$C:$C))</f>
        <v>0</v>
      </c>
      <c r="U191" s="8">
        <f>IF(D191="","",SUMIF('CHAM NV'!B:B,D191,'CHAM NV'!C:C))</f>
        <v>0</v>
      </c>
      <c r="V191" s="9">
        <f t="shared" si="31"/>
        <v>0</v>
      </c>
      <c r="W191" s="8">
        <f>IF($D191="","",SUMIF('TK CHAMTHI'!$D:$D,$D191,'TK CHAMTHI'!$F:$F))</f>
        <v>0</v>
      </c>
      <c r="X191" s="8">
        <f>IF($D191="","",SUMIF('TK CHAMTHI'!$E:$E,$D191,'TK CHAMTHI'!$F:$F))</f>
        <v>0</v>
      </c>
      <c r="Y191" s="8">
        <f>IF(D191="","",SUMIF('CHAM NV'!G:G,D191,'CHAM NV'!H:H))</f>
        <v>0</v>
      </c>
      <c r="Z191" s="9">
        <f t="shared" si="32"/>
        <v>0</v>
      </c>
      <c r="AA191" s="8">
        <f>IF($D191="","",SUMIF('TK CHAMTHI'!$G:$G,$D191,'TK CHAMTHI'!$I:$I))</f>
        <v>0</v>
      </c>
      <c r="AB191" s="8">
        <f>IF($D191="","",SUMIF('TK CHAMTHI'!$H:$H,$D191,'TK CHAMTHI'!$I:$I))</f>
        <v>0</v>
      </c>
      <c r="AC191" s="8">
        <f>IF(D191="","",SUMIF('CHAM NV'!E:E,D191,'CHAM NV'!F:F))</f>
        <v>0</v>
      </c>
      <c r="AD191" s="9">
        <f t="shared" si="33"/>
        <v>0</v>
      </c>
      <c r="AE191" s="8">
        <f>IF($D191="","",SUMIF('TK CHAMTHI'!$J:$J,$D191,'TK CHAMTHI'!$L:$L))</f>
        <v>0</v>
      </c>
      <c r="AF191" s="8">
        <f>IF($D191="","",SUMIF('TK CHAMTHI'!$K:$K,$D191,'TK CHAMTHI'!$L:$L))</f>
        <v>0</v>
      </c>
      <c r="AG191" s="8">
        <f>IF(D191="","",SUMIF('CHAM NV'!I:I,D191,'CHAM NV'!J:J))</f>
        <v>0</v>
      </c>
      <c r="AH191" s="9">
        <f t="shared" si="34"/>
        <v>0</v>
      </c>
      <c r="AI191" s="8">
        <f>IF($D191="","",SUMIF('TK CHAMTHI'!$M:$M,$D191,'TK CHAMTHI'!$O:$O))</f>
        <v>0</v>
      </c>
      <c r="AJ191" s="8">
        <f>IF($D191="","",SUMIF('TK CHAMTHI'!$N:$N,$D191,'TK CHAMTHI'!$O:$O))</f>
        <v>0</v>
      </c>
      <c r="AK191" s="9">
        <f t="shared" si="25"/>
        <v>0</v>
      </c>
      <c r="AL191" s="8">
        <f>IF($D191="","",SUMIF('TK CHAMTHI'!$P:$P,$D191,'TK CHAMTHI'!$R:$R))</f>
        <v>0</v>
      </c>
      <c r="AM191" s="8">
        <f>IF($D191="","",SUMIF('TK CHAMTHI'!$Q:$Q,$D191,'TK CHAMTHI'!$R:$R))</f>
        <v>0</v>
      </c>
      <c r="AN191" s="9">
        <f t="shared" si="26"/>
        <v>0</v>
      </c>
      <c r="AO191" s="8">
        <f>IF(D191="","",SUMIF('TK CHAMTHI'!S:S,D191,'TK CHAMTHI'!U:U))</f>
        <v>0</v>
      </c>
      <c r="AP191" s="8">
        <f>IF(D191="","",SUMIF('TK CHAMTHI'!T:T,D191,'TK CHAMTHI'!U:U))</f>
        <v>0</v>
      </c>
      <c r="AQ191" s="9">
        <f t="shared" si="27"/>
        <v>0</v>
      </c>
      <c r="AR191" s="9">
        <f>IF(D191="","",ROUND(SUMIF('QL THI'!G:G,D191,'QL THI'!H:H),1))</f>
        <v>0</v>
      </c>
      <c r="AS191" s="9">
        <f>IF(D191="","",ROUND(SUMIF('QL THI'!E:E,D191,'QL THI'!F:F),1))</f>
        <v>0</v>
      </c>
      <c r="AT191" s="28">
        <f t="shared" si="28"/>
        <v>0</v>
      </c>
    </row>
    <row r="192" spans="1:46">
      <c r="A192" s="6">
        <f>IF(D192="","",SUBTOTAL(3,$D$5:D192))</f>
        <v>188</v>
      </c>
      <c r="B192" s="111" t="s">
        <v>589</v>
      </c>
      <c r="C192" s="112" t="s">
        <v>143</v>
      </c>
      <c r="D192" s="113" t="s">
        <v>220</v>
      </c>
      <c r="E192" s="7">
        <f>IF($D192="","",SUMIF('TK DETHI'!$A:$A,$D192,'TK DETHI'!$B:$B))</f>
        <v>0</v>
      </c>
      <c r="F192" s="7">
        <f>IF($D192="","",SUMIF('TK DETHI'!$C:$C,$D192,'TK DETHI'!$D:$D))</f>
        <v>0</v>
      </c>
      <c r="G192" s="7">
        <f>IF($D192="","",SUMIF('TK DETHI'!$E:$E,$D192,'TK DETHI'!$F:$F))</f>
        <v>0</v>
      </c>
      <c r="H192" s="7">
        <f>IF($D192="","",SUMIF('TK DETHI'!$G:$G,$D192,'TK DETHI'!$H:$H))</f>
        <v>0</v>
      </c>
      <c r="I192" s="7">
        <f>IF($D192="","",SUMIF('TK DETHI'!$I:$I,$D192,'TK DETHI'!$J:$J))</f>
        <v>0</v>
      </c>
      <c r="J192" s="7">
        <f>IF($D192="","",SUMIF('TK DETHI'!$K:$K,$D192,'TK DETHI'!$L:$L))</f>
        <v>0</v>
      </c>
      <c r="K192" s="7">
        <f>IF($D192="","",SUMIF('TK DETHI'!$M:$M,$D192,'TK DETHI'!$N:$N))</f>
        <v>0</v>
      </c>
      <c r="L192" s="7">
        <f>IF($D192="","",SUMIF('TK DETHI'!$O:$O,$D192,'TK DETHI'!$P:$P))</f>
        <v>0</v>
      </c>
      <c r="M192" s="27">
        <f t="shared" si="29"/>
        <v>0</v>
      </c>
      <c r="N192" s="8">
        <f>IF($D192="","",SUMIF('TK COITHI KTHP va Thi TN'!$A:$A,$D192,'TK COITHI KTHP va Thi TN'!$D:$D))</f>
        <v>2.85</v>
      </c>
      <c r="O192" s="8">
        <f>IF($D192="","",SUMIF('TK COITHI KTHP va Thi TN'!$B:$B,$D192,'TK COITHI KTHP va Thi TN'!$D:$D))</f>
        <v>1.65</v>
      </c>
      <c r="P192" s="8">
        <f>IF($D192="","",SUMIF('TK COITHI KTHP va Thi TN'!$E:$E,$D192,'TK COITHI KTHP va Thi TN'!$H:$H))</f>
        <v>0</v>
      </c>
      <c r="Q192" s="8">
        <f>IF($D192="","",SUMIF('TK COITHI KTHP va Thi TN'!$F:$F,$D192,'TK COITHI KTHP va Thi TN'!$H:$H))</f>
        <v>0</v>
      </c>
      <c r="R192" s="28">
        <f t="shared" si="30"/>
        <v>4.5</v>
      </c>
      <c r="S192" s="8">
        <f>IF($D192="","",SUMIF('TK CHAMTHI'!$A:$A,$D192,'TK CHAMTHI'!$C:$C))</f>
        <v>381</v>
      </c>
      <c r="T192" s="8">
        <f>IF($D192="","",SUMIF('TK CHAMTHI'!$B:$B,$D192,'TK CHAMTHI'!$C:$C))</f>
        <v>107</v>
      </c>
      <c r="U192" s="8">
        <f>IF(D192="","",SUMIF('CHAM NV'!B:B,D192,'CHAM NV'!C:C))</f>
        <v>228</v>
      </c>
      <c r="V192" s="9">
        <f t="shared" si="31"/>
        <v>26</v>
      </c>
      <c r="W192" s="8">
        <f>IF($D192="","",SUMIF('TK CHAMTHI'!$D:$D,$D192,'TK CHAMTHI'!$F:$F))</f>
        <v>0</v>
      </c>
      <c r="X192" s="8">
        <f>IF($D192="","",SUMIF('TK CHAMTHI'!$E:$E,$D192,'TK CHAMTHI'!$F:$F))</f>
        <v>0</v>
      </c>
      <c r="Y192" s="8">
        <f>IF(D192="","",SUMIF('CHAM NV'!G:G,D192,'CHAM NV'!H:H))</f>
        <v>0</v>
      </c>
      <c r="Z192" s="9">
        <f t="shared" si="32"/>
        <v>0</v>
      </c>
      <c r="AA192" s="8">
        <f>IF($D192="","",SUMIF('TK CHAMTHI'!$G:$G,$D192,'TK CHAMTHI'!$I:$I))</f>
        <v>0</v>
      </c>
      <c r="AB192" s="8">
        <f>IF($D192="","",SUMIF('TK CHAMTHI'!$H:$H,$D192,'TK CHAMTHI'!$I:$I))</f>
        <v>0</v>
      </c>
      <c r="AC192" s="8">
        <f>IF(D192="","",SUMIF('CHAM NV'!E:E,D192,'CHAM NV'!F:F))</f>
        <v>0</v>
      </c>
      <c r="AD192" s="9">
        <f t="shared" si="33"/>
        <v>0</v>
      </c>
      <c r="AE192" s="8">
        <f>IF($D192="","",SUMIF('TK CHAMTHI'!$J:$J,$D192,'TK CHAMTHI'!$L:$L))</f>
        <v>0</v>
      </c>
      <c r="AF192" s="8">
        <f>IF($D192="","",SUMIF('TK CHAMTHI'!$K:$K,$D192,'TK CHAMTHI'!$L:$L))</f>
        <v>0</v>
      </c>
      <c r="AG192" s="8">
        <f>IF(D192="","",SUMIF('CHAM NV'!I:I,D192,'CHAM NV'!J:J))</f>
        <v>0</v>
      </c>
      <c r="AH192" s="9">
        <f t="shared" si="34"/>
        <v>0</v>
      </c>
      <c r="AI192" s="8">
        <f>IF($D192="","",SUMIF('TK CHAMTHI'!$M:$M,$D192,'TK CHAMTHI'!$O:$O))</f>
        <v>0</v>
      </c>
      <c r="AJ192" s="8">
        <f>IF($D192="","",SUMIF('TK CHAMTHI'!$N:$N,$D192,'TK CHAMTHI'!$O:$O))</f>
        <v>0</v>
      </c>
      <c r="AK192" s="9">
        <f t="shared" si="25"/>
        <v>0</v>
      </c>
      <c r="AL192" s="8">
        <f>IF($D192="","",SUMIF('TK CHAMTHI'!$P:$P,$D192,'TK CHAMTHI'!$R:$R))</f>
        <v>0</v>
      </c>
      <c r="AM192" s="8">
        <f>IF($D192="","",SUMIF('TK CHAMTHI'!$Q:$Q,$D192,'TK CHAMTHI'!$R:$R))</f>
        <v>0</v>
      </c>
      <c r="AN192" s="9">
        <f t="shared" si="26"/>
        <v>0</v>
      </c>
      <c r="AO192" s="8">
        <f>IF(D192="","",SUMIF('TK CHAMTHI'!S:S,D192,'TK CHAMTHI'!U:U))</f>
        <v>0</v>
      </c>
      <c r="AP192" s="8">
        <f>IF(D192="","",SUMIF('TK CHAMTHI'!T:T,D192,'TK CHAMTHI'!U:U))</f>
        <v>0</v>
      </c>
      <c r="AQ192" s="9">
        <f t="shared" si="27"/>
        <v>0</v>
      </c>
      <c r="AR192" s="9">
        <f>IF(D192="","",ROUND(SUMIF('QL THI'!G:G,D192,'QL THI'!H:H),1))</f>
        <v>0</v>
      </c>
      <c r="AS192" s="9">
        <f>IF(D192="","",ROUND(SUMIF('QL THI'!E:E,D192,'QL THI'!F:F),1))</f>
        <v>0</v>
      </c>
      <c r="AT192" s="28">
        <f t="shared" si="28"/>
        <v>30.5</v>
      </c>
    </row>
    <row r="193" spans="1:46">
      <c r="A193" s="6">
        <f>IF(D193="","",SUBTOTAL(3,$D$5:D193))</f>
        <v>189</v>
      </c>
      <c r="B193" s="111" t="s">
        <v>593</v>
      </c>
      <c r="C193" s="112" t="s">
        <v>143</v>
      </c>
      <c r="D193" s="113" t="s">
        <v>181</v>
      </c>
      <c r="E193" s="7">
        <f>IF($D193="","",SUMIF('TK DETHI'!$A:$A,$D193,'TK DETHI'!$B:$B))</f>
        <v>0</v>
      </c>
      <c r="F193" s="7">
        <f>IF($D193="","",SUMIF('TK DETHI'!$C:$C,$D193,'TK DETHI'!$D:$D))</f>
        <v>0</v>
      </c>
      <c r="G193" s="7">
        <f>IF($D193="","",SUMIF('TK DETHI'!$E:$E,$D193,'TK DETHI'!$F:$F))</f>
        <v>0</v>
      </c>
      <c r="H193" s="7">
        <f>IF($D193="","",SUMIF('TK DETHI'!$G:$G,$D193,'TK DETHI'!$H:$H))</f>
        <v>0</v>
      </c>
      <c r="I193" s="7">
        <f>IF($D193="","",SUMIF('TK DETHI'!$I:$I,$D193,'TK DETHI'!$J:$J))</f>
        <v>0</v>
      </c>
      <c r="J193" s="7">
        <f>IF($D193="","",SUMIF('TK DETHI'!$K:$K,$D193,'TK DETHI'!$L:$L))</f>
        <v>0</v>
      </c>
      <c r="K193" s="7">
        <f>IF($D193="","",SUMIF('TK DETHI'!$M:$M,$D193,'TK DETHI'!$N:$N))</f>
        <v>0</v>
      </c>
      <c r="L193" s="7">
        <f>IF($D193="","",SUMIF('TK DETHI'!$O:$O,$D193,'TK DETHI'!$P:$P))</f>
        <v>0</v>
      </c>
      <c r="M193" s="27">
        <f t="shared" si="29"/>
        <v>0</v>
      </c>
      <c r="N193" s="8">
        <f>IF($D193="","",SUMIF('TK COITHI KTHP va Thi TN'!$A:$A,$D193,'TK COITHI KTHP va Thi TN'!$D:$D))</f>
        <v>0</v>
      </c>
      <c r="O193" s="8">
        <f>IF($D193="","",SUMIF('TK COITHI KTHP va Thi TN'!$B:$B,$D193,'TK COITHI KTHP va Thi TN'!$D:$D))</f>
        <v>0</v>
      </c>
      <c r="P193" s="8">
        <f>IF($D193="","",SUMIF('TK COITHI KTHP va Thi TN'!$E:$E,$D193,'TK COITHI KTHP va Thi TN'!$H:$H))</f>
        <v>0</v>
      </c>
      <c r="Q193" s="8">
        <f>IF($D193="","",SUMIF('TK COITHI KTHP va Thi TN'!$F:$F,$D193,'TK COITHI KTHP va Thi TN'!$H:$H))</f>
        <v>0</v>
      </c>
      <c r="R193" s="28">
        <f t="shared" si="30"/>
        <v>0</v>
      </c>
      <c r="S193" s="8">
        <f>IF($D193="","",SUMIF('TK CHAMTHI'!$A:$A,$D193,'TK CHAMTHI'!$C:$C))</f>
        <v>0</v>
      </c>
      <c r="T193" s="8">
        <f>IF($D193="","",SUMIF('TK CHAMTHI'!$B:$B,$D193,'TK CHAMTHI'!$C:$C))</f>
        <v>0</v>
      </c>
      <c r="U193" s="8">
        <f>IF(D193="","",SUMIF('CHAM NV'!B:B,D193,'CHAM NV'!C:C))</f>
        <v>0</v>
      </c>
      <c r="V193" s="9">
        <f t="shared" si="31"/>
        <v>0</v>
      </c>
      <c r="W193" s="8">
        <f>IF($D193="","",SUMIF('TK CHAMTHI'!$D:$D,$D193,'TK CHAMTHI'!$F:$F))</f>
        <v>0</v>
      </c>
      <c r="X193" s="8">
        <f>IF($D193="","",SUMIF('TK CHAMTHI'!$E:$E,$D193,'TK CHAMTHI'!$F:$F))</f>
        <v>0</v>
      </c>
      <c r="Y193" s="8">
        <f>IF(D193="","",SUMIF('CHAM NV'!G:G,D193,'CHAM NV'!H:H))</f>
        <v>0</v>
      </c>
      <c r="Z193" s="9">
        <f t="shared" si="32"/>
        <v>0</v>
      </c>
      <c r="AA193" s="8">
        <f>IF($D193="","",SUMIF('TK CHAMTHI'!$G:$G,$D193,'TK CHAMTHI'!$I:$I))</f>
        <v>0</v>
      </c>
      <c r="AB193" s="8">
        <f>IF($D193="","",SUMIF('TK CHAMTHI'!$H:$H,$D193,'TK CHAMTHI'!$I:$I))</f>
        <v>0</v>
      </c>
      <c r="AC193" s="8">
        <f>IF(D193="","",SUMIF('CHAM NV'!E:E,D193,'CHAM NV'!F:F))</f>
        <v>0</v>
      </c>
      <c r="AD193" s="9">
        <f t="shared" si="33"/>
        <v>0</v>
      </c>
      <c r="AE193" s="8">
        <f>IF($D193="","",SUMIF('TK CHAMTHI'!$J:$J,$D193,'TK CHAMTHI'!$L:$L))</f>
        <v>0</v>
      </c>
      <c r="AF193" s="8">
        <f>IF($D193="","",SUMIF('TK CHAMTHI'!$K:$K,$D193,'TK CHAMTHI'!$L:$L))</f>
        <v>0</v>
      </c>
      <c r="AG193" s="8">
        <f>IF(D193="","",SUMIF('CHAM NV'!I:I,D193,'CHAM NV'!J:J))</f>
        <v>0</v>
      </c>
      <c r="AH193" s="9">
        <f t="shared" si="34"/>
        <v>0</v>
      </c>
      <c r="AI193" s="8">
        <f>IF($D193="","",SUMIF('TK CHAMTHI'!$M:$M,$D193,'TK CHAMTHI'!$O:$O))</f>
        <v>0</v>
      </c>
      <c r="AJ193" s="8">
        <f>IF($D193="","",SUMIF('TK CHAMTHI'!$N:$N,$D193,'TK CHAMTHI'!$O:$O))</f>
        <v>0</v>
      </c>
      <c r="AK193" s="9">
        <f t="shared" si="25"/>
        <v>0</v>
      </c>
      <c r="AL193" s="8">
        <f>IF($D193="","",SUMIF('TK CHAMTHI'!$P:$P,$D193,'TK CHAMTHI'!$R:$R))</f>
        <v>0</v>
      </c>
      <c r="AM193" s="8">
        <f>IF($D193="","",SUMIF('TK CHAMTHI'!$Q:$Q,$D193,'TK CHAMTHI'!$R:$R))</f>
        <v>0</v>
      </c>
      <c r="AN193" s="9">
        <f t="shared" si="26"/>
        <v>0</v>
      </c>
      <c r="AO193" s="8">
        <f>IF(D193="","",SUMIF('TK CHAMTHI'!S:S,D193,'TK CHAMTHI'!U:U))</f>
        <v>0</v>
      </c>
      <c r="AP193" s="8">
        <f>IF(D193="","",SUMIF('TK CHAMTHI'!T:T,D193,'TK CHAMTHI'!U:U))</f>
        <v>0</v>
      </c>
      <c r="AQ193" s="9">
        <f t="shared" si="27"/>
        <v>0</v>
      </c>
      <c r="AR193" s="9">
        <f>IF(D193="","",ROUND(SUMIF('QL THI'!G:G,D193,'QL THI'!H:H),1))</f>
        <v>0</v>
      </c>
      <c r="AS193" s="9">
        <f>IF(D193="","",ROUND(SUMIF('QL THI'!E:E,D193,'QL THI'!F:F),1))</f>
        <v>0</v>
      </c>
      <c r="AT193" s="28">
        <f t="shared" si="28"/>
        <v>0</v>
      </c>
    </row>
    <row r="194" spans="1:46">
      <c r="A194" s="6">
        <f>IF(D194="","",SUBTOTAL(3,$D$5:D194))</f>
        <v>190</v>
      </c>
      <c r="B194" s="111" t="s">
        <v>594</v>
      </c>
      <c r="C194" s="112" t="s">
        <v>143</v>
      </c>
      <c r="D194" s="113" t="s">
        <v>540</v>
      </c>
      <c r="E194" s="7">
        <f>IF($D194="","",SUMIF('TK DETHI'!$A:$A,$D194,'TK DETHI'!$B:$B))</f>
        <v>0</v>
      </c>
      <c r="F194" s="7">
        <f>IF($D194="","",SUMIF('TK DETHI'!$C:$C,$D194,'TK DETHI'!$D:$D))</f>
        <v>0</v>
      </c>
      <c r="G194" s="7">
        <f>IF($D194="","",SUMIF('TK DETHI'!$E:$E,$D194,'TK DETHI'!$F:$F))</f>
        <v>0</v>
      </c>
      <c r="H194" s="7">
        <f>IF($D194="","",SUMIF('TK DETHI'!$G:$G,$D194,'TK DETHI'!$H:$H))</f>
        <v>0</v>
      </c>
      <c r="I194" s="7">
        <f>IF($D194="","",SUMIF('TK DETHI'!$I:$I,$D194,'TK DETHI'!$J:$J))</f>
        <v>0</v>
      </c>
      <c r="J194" s="7">
        <f>IF($D194="","",SUMIF('TK DETHI'!$K:$K,$D194,'TK DETHI'!$L:$L))</f>
        <v>0</v>
      </c>
      <c r="K194" s="7">
        <f>IF($D194="","",SUMIF('TK DETHI'!$M:$M,$D194,'TK DETHI'!$N:$N))</f>
        <v>0</v>
      </c>
      <c r="L194" s="7">
        <f>IF($D194="","",SUMIF('TK DETHI'!$O:$O,$D194,'TK DETHI'!$P:$P))</f>
        <v>0</v>
      </c>
      <c r="M194" s="27">
        <f t="shared" si="29"/>
        <v>0</v>
      </c>
      <c r="N194" s="8">
        <f>IF($D194="","",SUMIF('TK COITHI KTHP va Thi TN'!$A:$A,$D194,'TK COITHI KTHP va Thi TN'!$D:$D))</f>
        <v>1.7999999999999998</v>
      </c>
      <c r="O194" s="8">
        <f>IF($D194="","",SUMIF('TK COITHI KTHP va Thi TN'!$B:$B,$D194,'TK COITHI KTHP va Thi TN'!$D:$D))</f>
        <v>0</v>
      </c>
      <c r="P194" s="8">
        <f>IF($D194="","",SUMIF('TK COITHI KTHP va Thi TN'!$E:$E,$D194,'TK COITHI KTHP va Thi TN'!$H:$H))</f>
        <v>0</v>
      </c>
      <c r="Q194" s="8">
        <f>IF($D194="","",SUMIF('TK COITHI KTHP va Thi TN'!$F:$F,$D194,'TK COITHI KTHP va Thi TN'!$H:$H))</f>
        <v>0</v>
      </c>
      <c r="R194" s="28">
        <f t="shared" si="30"/>
        <v>1.7999999999999998</v>
      </c>
      <c r="S194" s="8">
        <f>IF($D194="","",SUMIF('TK CHAMTHI'!$A:$A,$D194,'TK CHAMTHI'!$C:$C))</f>
        <v>267</v>
      </c>
      <c r="T194" s="8">
        <f>IF($D194="","",SUMIF('TK CHAMTHI'!$B:$B,$D194,'TK CHAMTHI'!$C:$C))</f>
        <v>0</v>
      </c>
      <c r="U194" s="8">
        <f>IF(D194="","",SUMIF('CHAM NV'!B:B,D194,'CHAM NV'!C:C))</f>
        <v>119</v>
      </c>
      <c r="V194" s="9">
        <f t="shared" si="31"/>
        <v>14.8</v>
      </c>
      <c r="W194" s="8">
        <f>IF($D194="","",SUMIF('TK CHAMTHI'!$D:$D,$D194,'TK CHAMTHI'!$F:$F))</f>
        <v>0</v>
      </c>
      <c r="X194" s="8">
        <f>IF($D194="","",SUMIF('TK CHAMTHI'!$E:$E,$D194,'TK CHAMTHI'!$F:$F))</f>
        <v>0</v>
      </c>
      <c r="Y194" s="8">
        <f>IF(D194="","",SUMIF('CHAM NV'!G:G,D194,'CHAM NV'!H:H))</f>
        <v>0</v>
      </c>
      <c r="Z194" s="9">
        <f t="shared" si="32"/>
        <v>0</v>
      </c>
      <c r="AA194" s="8">
        <f>IF($D194="","",SUMIF('TK CHAMTHI'!$G:$G,$D194,'TK CHAMTHI'!$I:$I))</f>
        <v>0</v>
      </c>
      <c r="AB194" s="8">
        <f>IF($D194="","",SUMIF('TK CHAMTHI'!$H:$H,$D194,'TK CHAMTHI'!$I:$I))</f>
        <v>0</v>
      </c>
      <c r="AC194" s="8">
        <f>IF(D194="","",SUMIF('CHAM NV'!E:E,D194,'CHAM NV'!F:F))</f>
        <v>0</v>
      </c>
      <c r="AD194" s="9">
        <f t="shared" si="33"/>
        <v>0</v>
      </c>
      <c r="AE194" s="8">
        <f>IF($D194="","",SUMIF('TK CHAMTHI'!$J:$J,$D194,'TK CHAMTHI'!$L:$L))</f>
        <v>0</v>
      </c>
      <c r="AF194" s="8">
        <f>IF($D194="","",SUMIF('TK CHAMTHI'!$K:$K,$D194,'TK CHAMTHI'!$L:$L))</f>
        <v>0</v>
      </c>
      <c r="AG194" s="8">
        <f>IF(D194="","",SUMIF('CHAM NV'!I:I,D194,'CHAM NV'!J:J))</f>
        <v>0</v>
      </c>
      <c r="AH194" s="9">
        <f t="shared" si="34"/>
        <v>0</v>
      </c>
      <c r="AI194" s="8">
        <f>IF($D194="","",SUMIF('TK CHAMTHI'!$M:$M,$D194,'TK CHAMTHI'!$O:$O))</f>
        <v>0</v>
      </c>
      <c r="AJ194" s="8">
        <f>IF($D194="","",SUMIF('TK CHAMTHI'!$N:$N,$D194,'TK CHAMTHI'!$O:$O))</f>
        <v>0</v>
      </c>
      <c r="AK194" s="9">
        <f t="shared" si="25"/>
        <v>0</v>
      </c>
      <c r="AL194" s="8">
        <f>IF($D194="","",SUMIF('TK CHAMTHI'!$P:$P,$D194,'TK CHAMTHI'!$R:$R))</f>
        <v>0</v>
      </c>
      <c r="AM194" s="8">
        <f>IF($D194="","",SUMIF('TK CHAMTHI'!$Q:$Q,$D194,'TK CHAMTHI'!$R:$R))</f>
        <v>0</v>
      </c>
      <c r="AN194" s="9">
        <f t="shared" si="26"/>
        <v>0</v>
      </c>
      <c r="AO194" s="8">
        <f>IF(D194="","",SUMIF('TK CHAMTHI'!S:S,D194,'TK CHAMTHI'!U:U))</f>
        <v>0</v>
      </c>
      <c r="AP194" s="8">
        <f>IF(D194="","",SUMIF('TK CHAMTHI'!T:T,D194,'TK CHAMTHI'!U:U))</f>
        <v>0</v>
      </c>
      <c r="AQ194" s="9">
        <f t="shared" si="27"/>
        <v>0</v>
      </c>
      <c r="AR194" s="9">
        <f>IF(D194="","",ROUND(SUMIF('QL THI'!G:G,D194,'QL THI'!H:H),1))</f>
        <v>0</v>
      </c>
      <c r="AS194" s="9">
        <f>IF(D194="","",ROUND(SUMIF('QL THI'!E:E,D194,'QL THI'!F:F),1))</f>
        <v>0</v>
      </c>
      <c r="AT194" s="28">
        <f t="shared" si="28"/>
        <v>16.600000000000001</v>
      </c>
    </row>
    <row r="195" spans="1:46">
      <c r="A195" s="6">
        <f>IF(D195="","",SUBTOTAL(3,$D$5:D195))</f>
        <v>191</v>
      </c>
      <c r="B195" s="111" t="s">
        <v>591</v>
      </c>
      <c r="C195" s="112" t="s">
        <v>143</v>
      </c>
      <c r="D195" s="113" t="s">
        <v>235</v>
      </c>
      <c r="E195" s="7">
        <f>IF($D195="","",SUMIF('TK DETHI'!$A:$A,$D195,'TK DETHI'!$B:$B))</f>
        <v>4</v>
      </c>
      <c r="F195" s="7">
        <f>IF($D195="","",SUMIF('TK DETHI'!$C:$C,$D195,'TK DETHI'!$D:$D))</f>
        <v>0</v>
      </c>
      <c r="G195" s="7">
        <f>IF($D195="","",SUMIF('TK DETHI'!$E:$E,$D195,'TK DETHI'!$F:$F))</f>
        <v>0</v>
      </c>
      <c r="H195" s="7">
        <f>IF($D195="","",SUMIF('TK DETHI'!$G:$G,$D195,'TK DETHI'!$H:$H))</f>
        <v>0</v>
      </c>
      <c r="I195" s="7">
        <f>IF($D195="","",SUMIF('TK DETHI'!$I:$I,$D195,'TK DETHI'!$J:$J))</f>
        <v>0</v>
      </c>
      <c r="J195" s="7">
        <f>IF($D195="","",SUMIF('TK DETHI'!$K:$K,$D195,'TK DETHI'!$L:$L))</f>
        <v>0</v>
      </c>
      <c r="K195" s="7">
        <f>IF($D195="","",SUMIF('TK DETHI'!$M:$M,$D195,'TK DETHI'!$N:$N))</f>
        <v>0</v>
      </c>
      <c r="L195" s="7">
        <f>IF($D195="","",SUMIF('TK DETHI'!$O:$O,$D195,'TK DETHI'!$P:$P))</f>
        <v>0</v>
      </c>
      <c r="M195" s="27">
        <f t="shared" si="29"/>
        <v>4</v>
      </c>
      <c r="N195" s="8">
        <f>IF($D195="","",SUMIF('TK COITHI KTHP va Thi TN'!$A:$A,$D195,'TK COITHI KTHP va Thi TN'!$D:$D))</f>
        <v>3</v>
      </c>
      <c r="O195" s="8">
        <f>IF($D195="","",SUMIF('TK COITHI KTHP va Thi TN'!$B:$B,$D195,'TK COITHI KTHP va Thi TN'!$D:$D))</f>
        <v>5.7</v>
      </c>
      <c r="P195" s="8">
        <f>IF($D195="","",SUMIF('TK COITHI KTHP va Thi TN'!$E:$E,$D195,'TK COITHI KTHP va Thi TN'!$H:$H))</f>
        <v>0</v>
      </c>
      <c r="Q195" s="8">
        <f>IF($D195="","",SUMIF('TK COITHI KTHP va Thi TN'!$F:$F,$D195,'TK COITHI KTHP va Thi TN'!$H:$H))</f>
        <v>0</v>
      </c>
      <c r="R195" s="28">
        <f t="shared" si="30"/>
        <v>8.6999999999999993</v>
      </c>
      <c r="S195" s="8">
        <f>IF($D195="","",SUMIF('TK CHAMTHI'!$A:$A,$D195,'TK CHAMTHI'!$C:$C))</f>
        <v>92</v>
      </c>
      <c r="T195" s="8">
        <f>IF($D195="","",SUMIF('TK CHAMTHI'!$B:$B,$D195,'TK CHAMTHI'!$C:$C))</f>
        <v>482</v>
      </c>
      <c r="U195" s="8">
        <f>IF(D195="","",SUMIF('CHAM NV'!B:B,D195,'CHAM NV'!C:C))</f>
        <v>317</v>
      </c>
      <c r="V195" s="9">
        <f t="shared" si="31"/>
        <v>25.700000000000003</v>
      </c>
      <c r="W195" s="8">
        <f>IF($D195="","",SUMIF('TK CHAMTHI'!$D:$D,$D195,'TK CHAMTHI'!$F:$F))</f>
        <v>0</v>
      </c>
      <c r="X195" s="8">
        <f>IF($D195="","",SUMIF('TK CHAMTHI'!$E:$E,$D195,'TK CHAMTHI'!$F:$F))</f>
        <v>0</v>
      </c>
      <c r="Y195" s="8">
        <f>IF(D195="","",SUMIF('CHAM NV'!G:G,D195,'CHAM NV'!H:H))</f>
        <v>0</v>
      </c>
      <c r="Z195" s="9">
        <f t="shared" si="32"/>
        <v>0</v>
      </c>
      <c r="AA195" s="8">
        <f>IF($D195="","",SUMIF('TK CHAMTHI'!$G:$G,$D195,'TK CHAMTHI'!$I:$I))</f>
        <v>0</v>
      </c>
      <c r="AB195" s="8">
        <f>IF($D195="","",SUMIF('TK CHAMTHI'!$H:$H,$D195,'TK CHAMTHI'!$I:$I))</f>
        <v>0</v>
      </c>
      <c r="AC195" s="8">
        <f>IF(D195="","",SUMIF('CHAM NV'!E:E,D195,'CHAM NV'!F:F))</f>
        <v>0</v>
      </c>
      <c r="AD195" s="9">
        <f t="shared" si="33"/>
        <v>0</v>
      </c>
      <c r="AE195" s="8">
        <f>IF($D195="","",SUMIF('TK CHAMTHI'!$J:$J,$D195,'TK CHAMTHI'!$L:$L))</f>
        <v>0</v>
      </c>
      <c r="AF195" s="8">
        <f>IF($D195="","",SUMIF('TK CHAMTHI'!$K:$K,$D195,'TK CHAMTHI'!$L:$L))</f>
        <v>0</v>
      </c>
      <c r="AG195" s="8">
        <f>IF(D195="","",SUMIF('CHAM NV'!I:I,D195,'CHAM NV'!J:J))</f>
        <v>0</v>
      </c>
      <c r="AH195" s="9">
        <f t="shared" si="34"/>
        <v>0</v>
      </c>
      <c r="AI195" s="8">
        <f>IF($D195="","",SUMIF('TK CHAMTHI'!$M:$M,$D195,'TK CHAMTHI'!$O:$O))</f>
        <v>0</v>
      </c>
      <c r="AJ195" s="8">
        <f>IF($D195="","",SUMIF('TK CHAMTHI'!$N:$N,$D195,'TK CHAMTHI'!$O:$O))</f>
        <v>0</v>
      </c>
      <c r="AK195" s="9">
        <f t="shared" si="25"/>
        <v>0</v>
      </c>
      <c r="AL195" s="8">
        <f>IF($D195="","",SUMIF('TK CHAMTHI'!$P:$P,$D195,'TK CHAMTHI'!$R:$R))</f>
        <v>0</v>
      </c>
      <c r="AM195" s="8">
        <f>IF($D195="","",SUMIF('TK CHAMTHI'!$Q:$Q,$D195,'TK CHAMTHI'!$R:$R))</f>
        <v>0</v>
      </c>
      <c r="AN195" s="9">
        <f t="shared" si="26"/>
        <v>0</v>
      </c>
      <c r="AO195" s="8">
        <f>IF(D195="","",SUMIF('TK CHAMTHI'!S:S,D195,'TK CHAMTHI'!U:U))</f>
        <v>0</v>
      </c>
      <c r="AP195" s="8">
        <f>IF(D195="","",SUMIF('TK CHAMTHI'!T:T,D195,'TK CHAMTHI'!U:U))</f>
        <v>0</v>
      </c>
      <c r="AQ195" s="9">
        <f t="shared" si="27"/>
        <v>0</v>
      </c>
      <c r="AR195" s="9">
        <f>IF(D195="","",ROUND(SUMIF('QL THI'!G:G,D195,'QL THI'!H:H),1))</f>
        <v>0</v>
      </c>
      <c r="AS195" s="9">
        <f>IF(D195="","",ROUND(SUMIF('QL THI'!E:E,D195,'QL THI'!F:F),1))</f>
        <v>0</v>
      </c>
      <c r="AT195" s="28">
        <f t="shared" si="28"/>
        <v>38.4</v>
      </c>
    </row>
    <row r="196" spans="1:46">
      <c r="A196" s="6">
        <f>IF(D196="","",SUBTOTAL(3,$D$5:D196))</f>
        <v>192</v>
      </c>
      <c r="B196" s="111" t="s">
        <v>548</v>
      </c>
      <c r="C196" s="112" t="s">
        <v>143</v>
      </c>
      <c r="D196" s="113" t="s">
        <v>119</v>
      </c>
      <c r="E196" s="7">
        <f>IF($D196="","",SUMIF('TK DETHI'!$A:$A,$D196,'TK DETHI'!$B:$B))</f>
        <v>0</v>
      </c>
      <c r="F196" s="7">
        <f>IF($D196="","",SUMIF('TK DETHI'!$C:$C,$D196,'TK DETHI'!$D:$D))</f>
        <v>0</v>
      </c>
      <c r="G196" s="7">
        <f>IF($D196="","",SUMIF('TK DETHI'!$E:$E,$D196,'TK DETHI'!$F:$F))</f>
        <v>0</v>
      </c>
      <c r="H196" s="7">
        <f>IF($D196="","",SUMIF('TK DETHI'!$G:$G,$D196,'TK DETHI'!$H:$H))</f>
        <v>0</v>
      </c>
      <c r="I196" s="7">
        <f>IF($D196="","",SUMIF('TK DETHI'!$I:$I,$D196,'TK DETHI'!$J:$J))</f>
        <v>0</v>
      </c>
      <c r="J196" s="7">
        <f>IF($D196="","",SUMIF('TK DETHI'!$K:$K,$D196,'TK DETHI'!$L:$L))</f>
        <v>0</v>
      </c>
      <c r="K196" s="7">
        <f>IF($D196="","",SUMIF('TK DETHI'!$M:$M,$D196,'TK DETHI'!$N:$N))</f>
        <v>0</v>
      </c>
      <c r="L196" s="7">
        <f>IF($D196="","",SUMIF('TK DETHI'!$O:$O,$D196,'TK DETHI'!$P:$P))</f>
        <v>0</v>
      </c>
      <c r="M196" s="27">
        <f t="shared" si="29"/>
        <v>0</v>
      </c>
      <c r="N196" s="8">
        <f>IF($D196="","",SUMIF('TK COITHI KTHP va Thi TN'!$A:$A,$D196,'TK COITHI KTHP va Thi TN'!$D:$D))</f>
        <v>0</v>
      </c>
      <c r="O196" s="8">
        <f>IF($D196="","",SUMIF('TK COITHI KTHP va Thi TN'!$B:$B,$D196,'TK COITHI KTHP va Thi TN'!$D:$D))</f>
        <v>0</v>
      </c>
      <c r="P196" s="8">
        <f>IF($D196="","",SUMIF('TK COITHI KTHP va Thi TN'!$E:$E,$D196,'TK COITHI KTHP va Thi TN'!$H:$H))</f>
        <v>0</v>
      </c>
      <c r="Q196" s="8">
        <f>IF($D196="","",SUMIF('TK COITHI KTHP va Thi TN'!$F:$F,$D196,'TK COITHI KTHP va Thi TN'!$H:$H))</f>
        <v>0</v>
      </c>
      <c r="R196" s="28">
        <f t="shared" si="30"/>
        <v>0</v>
      </c>
      <c r="S196" s="8">
        <f>IF($D196="","",SUMIF('TK CHAMTHI'!$A:$A,$D196,'TK CHAMTHI'!$C:$C))</f>
        <v>0</v>
      </c>
      <c r="T196" s="8">
        <f>IF($D196="","",SUMIF('TK CHAMTHI'!$B:$B,$D196,'TK CHAMTHI'!$C:$C))</f>
        <v>0</v>
      </c>
      <c r="U196" s="8">
        <f>IF(D196="","",SUMIF('CHAM NV'!B:B,D196,'CHAM NV'!C:C))</f>
        <v>0</v>
      </c>
      <c r="V196" s="9">
        <f t="shared" si="31"/>
        <v>0</v>
      </c>
      <c r="W196" s="8">
        <f>IF($D196="","",SUMIF('TK CHAMTHI'!$D:$D,$D196,'TK CHAMTHI'!$F:$F))</f>
        <v>0</v>
      </c>
      <c r="X196" s="8">
        <f>IF($D196="","",SUMIF('TK CHAMTHI'!$E:$E,$D196,'TK CHAMTHI'!$F:$F))</f>
        <v>0</v>
      </c>
      <c r="Y196" s="8">
        <f>IF(D196="","",SUMIF('CHAM NV'!G:G,D196,'CHAM NV'!H:H))</f>
        <v>0</v>
      </c>
      <c r="Z196" s="9">
        <f t="shared" si="32"/>
        <v>0</v>
      </c>
      <c r="AA196" s="8">
        <f>IF($D196="","",SUMIF('TK CHAMTHI'!$G:$G,$D196,'TK CHAMTHI'!$I:$I))</f>
        <v>0</v>
      </c>
      <c r="AB196" s="8">
        <f>IF($D196="","",SUMIF('TK CHAMTHI'!$H:$H,$D196,'TK CHAMTHI'!$I:$I))</f>
        <v>0</v>
      </c>
      <c r="AC196" s="8">
        <f>IF(D196="","",SUMIF('CHAM NV'!E:E,D196,'CHAM NV'!F:F))</f>
        <v>0</v>
      </c>
      <c r="AD196" s="9">
        <f t="shared" si="33"/>
        <v>0</v>
      </c>
      <c r="AE196" s="8">
        <f>IF($D196="","",SUMIF('TK CHAMTHI'!$J:$J,$D196,'TK CHAMTHI'!$L:$L))</f>
        <v>0</v>
      </c>
      <c r="AF196" s="8">
        <f>IF($D196="","",SUMIF('TK CHAMTHI'!$K:$K,$D196,'TK CHAMTHI'!$L:$L))</f>
        <v>0</v>
      </c>
      <c r="AG196" s="8">
        <f>IF(D196="","",SUMIF('CHAM NV'!I:I,D196,'CHAM NV'!J:J))</f>
        <v>0</v>
      </c>
      <c r="AH196" s="9">
        <f t="shared" si="34"/>
        <v>0</v>
      </c>
      <c r="AI196" s="8">
        <f>IF($D196="","",SUMIF('TK CHAMTHI'!$M:$M,$D196,'TK CHAMTHI'!$O:$O))</f>
        <v>0</v>
      </c>
      <c r="AJ196" s="8">
        <f>IF($D196="","",SUMIF('TK CHAMTHI'!$N:$N,$D196,'TK CHAMTHI'!$O:$O))</f>
        <v>0</v>
      </c>
      <c r="AK196" s="9">
        <f t="shared" si="25"/>
        <v>0</v>
      </c>
      <c r="AL196" s="8">
        <f>IF($D196="","",SUMIF('TK CHAMTHI'!$P:$P,$D196,'TK CHAMTHI'!$R:$R))</f>
        <v>0</v>
      </c>
      <c r="AM196" s="8">
        <f>IF($D196="","",SUMIF('TK CHAMTHI'!$Q:$Q,$D196,'TK CHAMTHI'!$R:$R))</f>
        <v>0</v>
      </c>
      <c r="AN196" s="9">
        <f t="shared" si="26"/>
        <v>0</v>
      </c>
      <c r="AO196" s="8">
        <f>IF(D196="","",SUMIF('TK CHAMTHI'!S:S,D196,'TK CHAMTHI'!U:U))</f>
        <v>0</v>
      </c>
      <c r="AP196" s="8">
        <f>IF(D196="","",SUMIF('TK CHAMTHI'!T:T,D196,'TK CHAMTHI'!U:U))</f>
        <v>0</v>
      </c>
      <c r="AQ196" s="9">
        <f t="shared" si="27"/>
        <v>0</v>
      </c>
      <c r="AR196" s="9">
        <f>IF(D196="","",ROUND(SUMIF('QL THI'!G:G,D196,'QL THI'!H:H),1))</f>
        <v>0</v>
      </c>
      <c r="AS196" s="9">
        <f>IF(D196="","",ROUND(SUMIF('QL THI'!E:E,D196,'QL THI'!F:F),1))</f>
        <v>0</v>
      </c>
      <c r="AT196" s="28">
        <f t="shared" si="28"/>
        <v>0</v>
      </c>
    </row>
    <row r="197" spans="1:46">
      <c r="A197" s="6">
        <f>IF(D197="","",SUBTOTAL(3,$D$5:D197))</f>
        <v>193</v>
      </c>
      <c r="B197" s="111" t="s">
        <v>547</v>
      </c>
      <c r="C197" s="112" t="s">
        <v>143</v>
      </c>
      <c r="D197" s="113" t="s">
        <v>533</v>
      </c>
      <c r="E197" s="7">
        <f>IF($D197="","",SUMIF('TK DETHI'!$A:$A,$D197,'TK DETHI'!$B:$B))</f>
        <v>0</v>
      </c>
      <c r="F197" s="7">
        <f>IF($D197="","",SUMIF('TK DETHI'!$C:$C,$D197,'TK DETHI'!$D:$D))</f>
        <v>0</v>
      </c>
      <c r="G197" s="7">
        <f>IF($D197="","",SUMIF('TK DETHI'!$E:$E,$D197,'TK DETHI'!$F:$F))</f>
        <v>0</v>
      </c>
      <c r="H197" s="7">
        <f>IF($D197="","",SUMIF('TK DETHI'!$G:$G,$D197,'TK DETHI'!$H:$H))</f>
        <v>0</v>
      </c>
      <c r="I197" s="7">
        <f>IF($D197="","",SUMIF('TK DETHI'!$I:$I,$D197,'TK DETHI'!$J:$J))</f>
        <v>0</v>
      </c>
      <c r="J197" s="7">
        <f>IF($D197="","",SUMIF('TK DETHI'!$K:$K,$D197,'TK DETHI'!$L:$L))</f>
        <v>0</v>
      </c>
      <c r="K197" s="7">
        <f>IF($D197="","",SUMIF('TK DETHI'!$M:$M,$D197,'TK DETHI'!$N:$N))</f>
        <v>0</v>
      </c>
      <c r="L197" s="7">
        <f>IF($D197="","",SUMIF('TK DETHI'!$O:$O,$D197,'TK DETHI'!$P:$P))</f>
        <v>0</v>
      </c>
      <c r="M197" s="27">
        <f t="shared" si="29"/>
        <v>0</v>
      </c>
      <c r="N197" s="8">
        <f>IF($D197="","",SUMIF('TK COITHI KTHP va Thi TN'!$A:$A,$D197,'TK COITHI KTHP va Thi TN'!$D:$D))</f>
        <v>0</v>
      </c>
      <c r="O197" s="8">
        <f>IF($D197="","",SUMIF('TK COITHI KTHP va Thi TN'!$B:$B,$D197,'TK COITHI KTHP va Thi TN'!$D:$D))</f>
        <v>0</v>
      </c>
      <c r="P197" s="8">
        <f>IF($D197="","",SUMIF('TK COITHI KTHP va Thi TN'!$E:$E,$D197,'TK COITHI KTHP va Thi TN'!$H:$H))</f>
        <v>0</v>
      </c>
      <c r="Q197" s="8">
        <f>IF($D197="","",SUMIF('TK COITHI KTHP va Thi TN'!$F:$F,$D197,'TK COITHI KTHP va Thi TN'!$H:$H))</f>
        <v>0</v>
      </c>
      <c r="R197" s="28">
        <f t="shared" si="30"/>
        <v>0</v>
      </c>
      <c r="S197" s="8">
        <f>IF($D197="","",SUMIF('TK CHAMTHI'!$A:$A,$D197,'TK CHAMTHI'!$C:$C))</f>
        <v>0</v>
      </c>
      <c r="T197" s="8">
        <f>IF($D197="","",SUMIF('TK CHAMTHI'!$B:$B,$D197,'TK CHAMTHI'!$C:$C))</f>
        <v>0</v>
      </c>
      <c r="U197" s="8">
        <f>IF(D197="","",SUMIF('CHAM NV'!B:B,D197,'CHAM NV'!C:C))</f>
        <v>0</v>
      </c>
      <c r="V197" s="9">
        <f t="shared" si="31"/>
        <v>0</v>
      </c>
      <c r="W197" s="8">
        <f>IF($D197="","",SUMIF('TK CHAMTHI'!$D:$D,$D197,'TK CHAMTHI'!$F:$F))</f>
        <v>0</v>
      </c>
      <c r="X197" s="8">
        <f>IF($D197="","",SUMIF('TK CHAMTHI'!$E:$E,$D197,'TK CHAMTHI'!$F:$F))</f>
        <v>0</v>
      </c>
      <c r="Y197" s="8">
        <f>IF(D197="","",SUMIF('CHAM NV'!G:G,D197,'CHAM NV'!H:H))</f>
        <v>0</v>
      </c>
      <c r="Z197" s="9">
        <f t="shared" si="32"/>
        <v>0</v>
      </c>
      <c r="AA197" s="8">
        <f>IF($D197="","",SUMIF('TK CHAMTHI'!$G:$G,$D197,'TK CHAMTHI'!$I:$I))</f>
        <v>0</v>
      </c>
      <c r="AB197" s="8">
        <f>IF($D197="","",SUMIF('TK CHAMTHI'!$H:$H,$D197,'TK CHAMTHI'!$I:$I))</f>
        <v>0</v>
      </c>
      <c r="AC197" s="8">
        <f>IF(D197="","",SUMIF('CHAM NV'!E:E,D197,'CHAM NV'!F:F))</f>
        <v>0</v>
      </c>
      <c r="AD197" s="9">
        <f t="shared" si="33"/>
        <v>0</v>
      </c>
      <c r="AE197" s="8">
        <f>IF($D197="","",SUMIF('TK CHAMTHI'!$J:$J,$D197,'TK CHAMTHI'!$L:$L))</f>
        <v>0</v>
      </c>
      <c r="AF197" s="8">
        <f>IF($D197="","",SUMIF('TK CHAMTHI'!$K:$K,$D197,'TK CHAMTHI'!$L:$L))</f>
        <v>0</v>
      </c>
      <c r="AG197" s="8">
        <f>IF(D197="","",SUMIF('CHAM NV'!I:I,D197,'CHAM NV'!J:J))</f>
        <v>0</v>
      </c>
      <c r="AH197" s="9">
        <f t="shared" si="34"/>
        <v>0</v>
      </c>
      <c r="AI197" s="8">
        <f>IF($D197="","",SUMIF('TK CHAMTHI'!$M:$M,$D197,'TK CHAMTHI'!$O:$O))</f>
        <v>0</v>
      </c>
      <c r="AJ197" s="8">
        <f>IF($D197="","",SUMIF('TK CHAMTHI'!$N:$N,$D197,'TK CHAMTHI'!$O:$O))</f>
        <v>0</v>
      </c>
      <c r="AK197" s="9">
        <f t="shared" ref="AK197:AK260" si="35">IF($D197="","",(SUM($AI197:$AJ197))*0.2)</f>
        <v>0</v>
      </c>
      <c r="AL197" s="8">
        <f>IF($D197="","",SUMIF('TK CHAMTHI'!$P:$P,$D197,'TK CHAMTHI'!$R:$R))</f>
        <v>0</v>
      </c>
      <c r="AM197" s="8">
        <f>IF($D197="","",SUMIF('TK CHAMTHI'!$Q:$Q,$D197,'TK CHAMTHI'!$R:$R))</f>
        <v>0</v>
      </c>
      <c r="AN197" s="9">
        <f t="shared" ref="AN197:AN260" si="36">IF($D197="","",(SUM($AL197:$AM197))*0.4)</f>
        <v>0</v>
      </c>
      <c r="AO197" s="8">
        <f>IF(D197="","",SUMIF('TK CHAMTHI'!S:S,D197,'TK CHAMTHI'!U:U))</f>
        <v>0</v>
      </c>
      <c r="AP197" s="8">
        <f>IF(D197="","",SUMIF('TK CHAMTHI'!T:T,D197,'TK CHAMTHI'!U:U))</f>
        <v>0</v>
      </c>
      <c r="AQ197" s="9">
        <f t="shared" ref="AQ197:AQ260" si="37">IF(D197="","",SUM(AO197:AP197)/10)</f>
        <v>0</v>
      </c>
      <c r="AR197" s="9">
        <f>IF(D197="","",ROUND(SUMIF('QL THI'!G:G,D197,'QL THI'!H:H),1))</f>
        <v>0</v>
      </c>
      <c r="AS197" s="9">
        <f>IF(D197="","",ROUND(SUMIF('QL THI'!E:E,D197,'QL THI'!F:F),1))</f>
        <v>0</v>
      </c>
      <c r="AT197" s="28">
        <f t="shared" ref="AT197:AT260" si="38">IF(D197="","",ROUND(M197+R197+V197+Z197+AD197+AH197+AK197+AN197+AQ197+SUM(AR197:AS197),1))</f>
        <v>0</v>
      </c>
    </row>
    <row r="198" spans="1:46">
      <c r="A198" s="6">
        <f>IF(D198="","",SUBTOTAL(3,$D$5:D198))</f>
        <v>194</v>
      </c>
      <c r="B198" s="111" t="s">
        <v>549</v>
      </c>
      <c r="C198" s="112" t="s">
        <v>143</v>
      </c>
      <c r="D198" s="113" t="s">
        <v>121</v>
      </c>
      <c r="E198" s="7">
        <f>IF($D198="","",SUMIF('TK DETHI'!$A:$A,$D198,'TK DETHI'!$B:$B))</f>
        <v>0</v>
      </c>
      <c r="F198" s="7">
        <f>IF($D198="","",SUMIF('TK DETHI'!$C:$C,$D198,'TK DETHI'!$D:$D))</f>
        <v>0</v>
      </c>
      <c r="G198" s="7">
        <f>IF($D198="","",SUMIF('TK DETHI'!$E:$E,$D198,'TK DETHI'!$F:$F))</f>
        <v>0</v>
      </c>
      <c r="H198" s="7">
        <f>IF($D198="","",SUMIF('TK DETHI'!$G:$G,$D198,'TK DETHI'!$H:$H))</f>
        <v>0</v>
      </c>
      <c r="I198" s="7">
        <f>IF($D198="","",SUMIF('TK DETHI'!$I:$I,$D198,'TK DETHI'!$J:$J))</f>
        <v>0</v>
      </c>
      <c r="J198" s="7">
        <f>IF($D198="","",SUMIF('TK DETHI'!$K:$K,$D198,'TK DETHI'!$L:$L))</f>
        <v>0</v>
      </c>
      <c r="K198" s="7">
        <f>IF($D198="","",SUMIF('TK DETHI'!$M:$M,$D198,'TK DETHI'!$N:$N))</f>
        <v>0</v>
      </c>
      <c r="L198" s="7">
        <f>IF($D198="","",SUMIF('TK DETHI'!$O:$O,$D198,'TK DETHI'!$P:$P))</f>
        <v>0</v>
      </c>
      <c r="M198" s="27">
        <f t="shared" ref="M198:M261" si="39">IF($D198="","",($E198+$F198*1.5+$G198*0.25+$H198*0.5+$I198*2+$J198*2.5+$K198*0.5+$L198*1.5))</f>
        <v>0</v>
      </c>
      <c r="N198" s="8">
        <f>IF($D198="","",SUMIF('TK COITHI KTHP va Thi TN'!$A:$A,$D198,'TK COITHI KTHP va Thi TN'!$D:$D))</f>
        <v>1.05</v>
      </c>
      <c r="O198" s="8">
        <f>IF($D198="","",SUMIF('TK COITHI KTHP va Thi TN'!$B:$B,$D198,'TK COITHI KTHP va Thi TN'!$D:$D))</f>
        <v>0</v>
      </c>
      <c r="P198" s="8">
        <f>IF($D198="","",SUMIF('TK COITHI KTHP va Thi TN'!$E:$E,$D198,'TK COITHI KTHP va Thi TN'!$H:$H))</f>
        <v>0</v>
      </c>
      <c r="Q198" s="8">
        <f>IF($D198="","",SUMIF('TK COITHI KTHP va Thi TN'!$F:$F,$D198,'TK COITHI KTHP va Thi TN'!$H:$H))</f>
        <v>0</v>
      </c>
      <c r="R198" s="28">
        <f t="shared" ref="R198:R261" si="40">IF($D198="","",SUM($N198:$Q198))</f>
        <v>1.05</v>
      </c>
      <c r="S198" s="8">
        <f>IF($D198="","",SUMIF('TK CHAMTHI'!$A:$A,$D198,'TK CHAMTHI'!$C:$C))</f>
        <v>0</v>
      </c>
      <c r="T198" s="8">
        <f>IF($D198="","",SUMIF('TK CHAMTHI'!$B:$B,$D198,'TK CHAMTHI'!$C:$C))</f>
        <v>0</v>
      </c>
      <c r="U198" s="8">
        <f>IF(D198="","",SUMIF('CHAM NV'!B:B,D198,'CHAM NV'!C:C))</f>
        <v>0</v>
      </c>
      <c r="V198" s="9">
        <f t="shared" ref="V198:V261" si="41">IF($D198="","",((SUM($S198:$T198))-U198)*0.1)</f>
        <v>0</v>
      </c>
      <c r="W198" s="8">
        <f>IF($D198="","",SUMIF('TK CHAMTHI'!$D:$D,$D198,'TK CHAMTHI'!$F:$F))</f>
        <v>0</v>
      </c>
      <c r="X198" s="8">
        <f>IF($D198="","",SUMIF('TK CHAMTHI'!$E:$E,$D198,'TK CHAMTHI'!$F:$F))</f>
        <v>0</v>
      </c>
      <c r="Y198" s="8">
        <f>IF(D198="","",SUMIF('CHAM NV'!G:G,D198,'CHAM NV'!H:H))</f>
        <v>0</v>
      </c>
      <c r="Z198" s="9">
        <f t="shared" ref="Z198:Z261" si="42">IF($D198="","",((SUM($W198:$X198))-Y198)*0.2)</f>
        <v>0</v>
      </c>
      <c r="AA198" s="8">
        <f>IF($D198="","",SUMIF('TK CHAMTHI'!$G:$G,$D198,'TK CHAMTHI'!$I:$I))</f>
        <v>0</v>
      </c>
      <c r="AB198" s="8">
        <f>IF($D198="","",SUMIF('TK CHAMTHI'!$H:$H,$D198,'TK CHAMTHI'!$I:$I))</f>
        <v>0</v>
      </c>
      <c r="AC198" s="8">
        <f>IF(D198="","",SUMIF('CHAM NV'!E:E,D198,'CHAM NV'!F:F))</f>
        <v>0</v>
      </c>
      <c r="AD198" s="9">
        <f t="shared" ref="AD198:AD261" si="43">IF($D198="","",((SUM($AA198:$AB198))-AC198)*0.2)</f>
        <v>0</v>
      </c>
      <c r="AE198" s="8">
        <f>IF($D198="","",SUMIF('TK CHAMTHI'!$J:$J,$D198,'TK CHAMTHI'!$L:$L))</f>
        <v>0</v>
      </c>
      <c r="AF198" s="8">
        <f>IF($D198="","",SUMIF('TK CHAMTHI'!$K:$K,$D198,'TK CHAMTHI'!$L:$L))</f>
        <v>0</v>
      </c>
      <c r="AG198" s="8">
        <f>IF(D198="","",SUMIF('CHAM NV'!I:I,D198,'CHAM NV'!J:J))</f>
        <v>0</v>
      </c>
      <c r="AH198" s="9">
        <f t="shared" ref="AH198:AH261" si="44">IF($D198="","",((SUM($AE198:$AF198))-AG198)*0.2)</f>
        <v>0</v>
      </c>
      <c r="AI198" s="8">
        <f>IF($D198="","",SUMIF('TK CHAMTHI'!$M:$M,$D198,'TK CHAMTHI'!$O:$O))</f>
        <v>0</v>
      </c>
      <c r="AJ198" s="8">
        <f>IF($D198="","",SUMIF('TK CHAMTHI'!$N:$N,$D198,'TK CHAMTHI'!$O:$O))</f>
        <v>0</v>
      </c>
      <c r="AK198" s="9">
        <f t="shared" si="35"/>
        <v>0</v>
      </c>
      <c r="AL198" s="8">
        <f>IF($D198="","",SUMIF('TK CHAMTHI'!$P:$P,$D198,'TK CHAMTHI'!$R:$R))</f>
        <v>0</v>
      </c>
      <c r="AM198" s="8">
        <f>IF($D198="","",SUMIF('TK CHAMTHI'!$Q:$Q,$D198,'TK CHAMTHI'!$R:$R))</f>
        <v>0</v>
      </c>
      <c r="AN198" s="9">
        <f t="shared" si="36"/>
        <v>0</v>
      </c>
      <c r="AO198" s="8">
        <f>IF(D198="","",SUMIF('TK CHAMTHI'!S:S,D198,'TK CHAMTHI'!U:U))</f>
        <v>0</v>
      </c>
      <c r="AP198" s="8">
        <f>IF(D198="","",SUMIF('TK CHAMTHI'!T:T,D198,'TK CHAMTHI'!U:U))</f>
        <v>0</v>
      </c>
      <c r="AQ198" s="9">
        <f t="shared" si="37"/>
        <v>0</v>
      </c>
      <c r="AR198" s="9">
        <f>IF(D198="","",ROUND(SUMIF('QL THI'!G:G,D198,'QL THI'!H:H),1))</f>
        <v>0</v>
      </c>
      <c r="AS198" s="9">
        <f>IF(D198="","",ROUND(SUMIF('QL THI'!E:E,D198,'QL THI'!F:F),1))</f>
        <v>0</v>
      </c>
      <c r="AT198" s="28">
        <f t="shared" si="38"/>
        <v>1.1000000000000001</v>
      </c>
    </row>
    <row r="199" spans="1:46">
      <c r="A199" s="6">
        <f>IF(D199="","",SUBTOTAL(3,$D$5:D199))</f>
        <v>195</v>
      </c>
      <c r="B199" s="111" t="s">
        <v>587</v>
      </c>
      <c r="C199" s="112" t="s">
        <v>143</v>
      </c>
      <c r="D199" s="113" t="s">
        <v>212</v>
      </c>
      <c r="E199" s="7">
        <f>IF($D199="","",SUMIF('TK DETHI'!$A:$A,$D199,'TK DETHI'!$B:$B))</f>
        <v>4</v>
      </c>
      <c r="F199" s="7">
        <f>IF($D199="","",SUMIF('TK DETHI'!$C:$C,$D199,'TK DETHI'!$D:$D))</f>
        <v>0</v>
      </c>
      <c r="G199" s="7">
        <f>IF($D199="","",SUMIF('TK DETHI'!$E:$E,$D199,'TK DETHI'!$F:$F))</f>
        <v>0</v>
      </c>
      <c r="H199" s="7">
        <f>IF($D199="","",SUMIF('TK DETHI'!$G:$G,$D199,'TK DETHI'!$H:$H))</f>
        <v>0</v>
      </c>
      <c r="I199" s="7">
        <f>IF($D199="","",SUMIF('TK DETHI'!$I:$I,$D199,'TK DETHI'!$J:$J))</f>
        <v>0</v>
      </c>
      <c r="J199" s="7">
        <f>IF($D199="","",SUMIF('TK DETHI'!$K:$K,$D199,'TK DETHI'!$L:$L))</f>
        <v>0</v>
      </c>
      <c r="K199" s="7">
        <f>IF($D199="","",SUMIF('TK DETHI'!$M:$M,$D199,'TK DETHI'!$N:$N))</f>
        <v>0</v>
      </c>
      <c r="L199" s="7">
        <f>IF($D199="","",SUMIF('TK DETHI'!$O:$O,$D199,'TK DETHI'!$P:$P))</f>
        <v>0</v>
      </c>
      <c r="M199" s="27">
        <f t="shared" si="39"/>
        <v>4</v>
      </c>
      <c r="N199" s="8">
        <f>IF($D199="","",SUMIF('TK COITHI KTHP va Thi TN'!$A:$A,$D199,'TK COITHI KTHP va Thi TN'!$D:$D))</f>
        <v>5.2499999999999991</v>
      </c>
      <c r="O199" s="8">
        <f>IF($D199="","",SUMIF('TK COITHI KTHP va Thi TN'!$B:$B,$D199,'TK COITHI KTHP va Thi TN'!$D:$D))</f>
        <v>3</v>
      </c>
      <c r="P199" s="8">
        <f>IF($D199="","",SUMIF('TK COITHI KTHP va Thi TN'!$E:$E,$D199,'TK COITHI KTHP va Thi TN'!$H:$H))</f>
        <v>0</v>
      </c>
      <c r="Q199" s="8">
        <f>IF($D199="","",SUMIF('TK COITHI KTHP va Thi TN'!$F:$F,$D199,'TK COITHI KTHP va Thi TN'!$H:$H))</f>
        <v>0</v>
      </c>
      <c r="R199" s="28">
        <f t="shared" si="40"/>
        <v>8.25</v>
      </c>
      <c r="S199" s="8">
        <f>IF($D199="","",SUMIF('TK CHAMTHI'!$A:$A,$D199,'TK CHAMTHI'!$C:$C))</f>
        <v>406</v>
      </c>
      <c r="T199" s="8">
        <f>IF($D199="","",SUMIF('TK CHAMTHI'!$B:$B,$D199,'TK CHAMTHI'!$C:$C))</f>
        <v>269</v>
      </c>
      <c r="U199" s="8">
        <f>IF(D199="","",SUMIF('CHAM NV'!B:B,D199,'CHAM NV'!C:C))</f>
        <v>216</v>
      </c>
      <c r="V199" s="9">
        <f t="shared" si="41"/>
        <v>45.900000000000006</v>
      </c>
      <c r="W199" s="8">
        <f>IF($D199="","",SUMIF('TK CHAMTHI'!$D:$D,$D199,'TK CHAMTHI'!$F:$F))</f>
        <v>0</v>
      </c>
      <c r="X199" s="8">
        <f>IF($D199="","",SUMIF('TK CHAMTHI'!$E:$E,$D199,'TK CHAMTHI'!$F:$F))</f>
        <v>0</v>
      </c>
      <c r="Y199" s="8">
        <f>IF(D199="","",SUMIF('CHAM NV'!G:G,D199,'CHAM NV'!H:H))</f>
        <v>0</v>
      </c>
      <c r="Z199" s="9">
        <f t="shared" si="42"/>
        <v>0</v>
      </c>
      <c r="AA199" s="8">
        <f>IF($D199="","",SUMIF('TK CHAMTHI'!$G:$G,$D199,'TK CHAMTHI'!$I:$I))</f>
        <v>0</v>
      </c>
      <c r="AB199" s="8">
        <f>IF($D199="","",SUMIF('TK CHAMTHI'!$H:$H,$D199,'TK CHAMTHI'!$I:$I))</f>
        <v>0</v>
      </c>
      <c r="AC199" s="8">
        <f>IF(D199="","",SUMIF('CHAM NV'!E:E,D199,'CHAM NV'!F:F))</f>
        <v>0</v>
      </c>
      <c r="AD199" s="9">
        <f t="shared" si="43"/>
        <v>0</v>
      </c>
      <c r="AE199" s="8">
        <f>IF($D199="","",SUMIF('TK CHAMTHI'!$J:$J,$D199,'TK CHAMTHI'!$L:$L))</f>
        <v>0</v>
      </c>
      <c r="AF199" s="8">
        <f>IF($D199="","",SUMIF('TK CHAMTHI'!$K:$K,$D199,'TK CHAMTHI'!$L:$L))</f>
        <v>0</v>
      </c>
      <c r="AG199" s="8">
        <f>IF(D199="","",SUMIF('CHAM NV'!I:I,D199,'CHAM NV'!J:J))</f>
        <v>0</v>
      </c>
      <c r="AH199" s="9">
        <f t="shared" si="44"/>
        <v>0</v>
      </c>
      <c r="AI199" s="8">
        <f>IF($D199="","",SUMIF('TK CHAMTHI'!$M:$M,$D199,'TK CHAMTHI'!$O:$O))</f>
        <v>0</v>
      </c>
      <c r="AJ199" s="8">
        <f>IF($D199="","",SUMIF('TK CHAMTHI'!$N:$N,$D199,'TK CHAMTHI'!$O:$O))</f>
        <v>0</v>
      </c>
      <c r="AK199" s="9">
        <f t="shared" si="35"/>
        <v>0</v>
      </c>
      <c r="AL199" s="8">
        <f>IF($D199="","",SUMIF('TK CHAMTHI'!$P:$P,$D199,'TK CHAMTHI'!$R:$R))</f>
        <v>0</v>
      </c>
      <c r="AM199" s="8">
        <f>IF($D199="","",SUMIF('TK CHAMTHI'!$Q:$Q,$D199,'TK CHAMTHI'!$R:$R))</f>
        <v>0</v>
      </c>
      <c r="AN199" s="9">
        <f t="shared" si="36"/>
        <v>0</v>
      </c>
      <c r="AO199" s="8">
        <f>IF(D199="","",SUMIF('TK CHAMTHI'!S:S,D199,'TK CHAMTHI'!U:U))</f>
        <v>0</v>
      </c>
      <c r="AP199" s="8">
        <f>IF(D199="","",SUMIF('TK CHAMTHI'!T:T,D199,'TK CHAMTHI'!U:U))</f>
        <v>0</v>
      </c>
      <c r="AQ199" s="9">
        <f t="shared" si="37"/>
        <v>0</v>
      </c>
      <c r="AR199" s="9">
        <f>IF(D199="","",ROUND(SUMIF('QL THI'!G:G,D199,'QL THI'!H:H),1))</f>
        <v>0</v>
      </c>
      <c r="AS199" s="9">
        <f>IF(D199="","",ROUND(SUMIF('QL THI'!E:E,D199,'QL THI'!F:F),1))</f>
        <v>0.5</v>
      </c>
      <c r="AT199" s="28">
        <f t="shared" si="38"/>
        <v>58.7</v>
      </c>
    </row>
    <row r="200" spans="1:46">
      <c r="A200" s="6">
        <f>IF(D200="","",SUBTOTAL(3,$D$5:D200))</f>
        <v>196</v>
      </c>
      <c r="B200" s="111" t="s">
        <v>555</v>
      </c>
      <c r="C200" s="112" t="s">
        <v>143</v>
      </c>
      <c r="D200" s="113" t="s">
        <v>474</v>
      </c>
      <c r="E200" s="7">
        <f>IF($D200="","",SUMIF('TK DETHI'!$A:$A,$D200,'TK DETHI'!$B:$B))</f>
        <v>0</v>
      </c>
      <c r="F200" s="7">
        <f>IF($D200="","",SUMIF('TK DETHI'!$C:$C,$D200,'TK DETHI'!$D:$D))</f>
        <v>0</v>
      </c>
      <c r="G200" s="7">
        <f>IF($D200="","",SUMIF('TK DETHI'!$E:$E,$D200,'TK DETHI'!$F:$F))</f>
        <v>0</v>
      </c>
      <c r="H200" s="7">
        <f>IF($D200="","",SUMIF('TK DETHI'!$G:$G,$D200,'TK DETHI'!$H:$H))</f>
        <v>0</v>
      </c>
      <c r="I200" s="7">
        <f>IF($D200="","",SUMIF('TK DETHI'!$I:$I,$D200,'TK DETHI'!$J:$J))</f>
        <v>0</v>
      </c>
      <c r="J200" s="7">
        <f>IF($D200="","",SUMIF('TK DETHI'!$K:$K,$D200,'TK DETHI'!$L:$L))</f>
        <v>0</v>
      </c>
      <c r="K200" s="7">
        <f>IF($D200="","",SUMIF('TK DETHI'!$M:$M,$D200,'TK DETHI'!$N:$N))</f>
        <v>0</v>
      </c>
      <c r="L200" s="7">
        <f>IF($D200="","",SUMIF('TK DETHI'!$O:$O,$D200,'TK DETHI'!$P:$P))</f>
        <v>0</v>
      </c>
      <c r="M200" s="27">
        <f t="shared" si="39"/>
        <v>0</v>
      </c>
      <c r="N200" s="8">
        <f>IF($D200="","",SUMIF('TK COITHI KTHP va Thi TN'!$A:$A,$D200,'TK COITHI KTHP va Thi TN'!$D:$D))</f>
        <v>0</v>
      </c>
      <c r="O200" s="8">
        <f>IF($D200="","",SUMIF('TK COITHI KTHP va Thi TN'!$B:$B,$D200,'TK COITHI KTHP va Thi TN'!$D:$D))</f>
        <v>0</v>
      </c>
      <c r="P200" s="8">
        <f>IF($D200="","",SUMIF('TK COITHI KTHP va Thi TN'!$E:$E,$D200,'TK COITHI KTHP va Thi TN'!$H:$H))</f>
        <v>0</v>
      </c>
      <c r="Q200" s="8">
        <f>IF($D200="","",SUMIF('TK COITHI KTHP va Thi TN'!$F:$F,$D200,'TK COITHI KTHP va Thi TN'!$H:$H))</f>
        <v>0</v>
      </c>
      <c r="R200" s="28">
        <f t="shared" si="40"/>
        <v>0</v>
      </c>
      <c r="S200" s="8">
        <f>IF($D200="","",SUMIF('TK CHAMTHI'!$A:$A,$D200,'TK CHAMTHI'!$C:$C))</f>
        <v>0</v>
      </c>
      <c r="T200" s="8">
        <f>IF($D200="","",SUMIF('TK CHAMTHI'!$B:$B,$D200,'TK CHAMTHI'!$C:$C))</f>
        <v>0</v>
      </c>
      <c r="U200" s="8">
        <f>IF(D200="","",SUMIF('CHAM NV'!B:B,D200,'CHAM NV'!C:C))</f>
        <v>0</v>
      </c>
      <c r="V200" s="9">
        <f t="shared" si="41"/>
        <v>0</v>
      </c>
      <c r="W200" s="8">
        <f>IF($D200="","",SUMIF('TK CHAMTHI'!$D:$D,$D200,'TK CHAMTHI'!$F:$F))</f>
        <v>0</v>
      </c>
      <c r="X200" s="8">
        <f>IF($D200="","",SUMIF('TK CHAMTHI'!$E:$E,$D200,'TK CHAMTHI'!$F:$F))</f>
        <v>0</v>
      </c>
      <c r="Y200" s="8">
        <f>IF(D200="","",SUMIF('CHAM NV'!G:G,D200,'CHAM NV'!H:H))</f>
        <v>0</v>
      </c>
      <c r="Z200" s="9">
        <f t="shared" si="42"/>
        <v>0</v>
      </c>
      <c r="AA200" s="8">
        <f>IF($D200="","",SUMIF('TK CHAMTHI'!$G:$G,$D200,'TK CHAMTHI'!$I:$I))</f>
        <v>0</v>
      </c>
      <c r="AB200" s="8">
        <f>IF($D200="","",SUMIF('TK CHAMTHI'!$H:$H,$D200,'TK CHAMTHI'!$I:$I))</f>
        <v>0</v>
      </c>
      <c r="AC200" s="8">
        <f>IF(D200="","",SUMIF('CHAM NV'!E:E,D200,'CHAM NV'!F:F))</f>
        <v>0</v>
      </c>
      <c r="AD200" s="9">
        <f t="shared" si="43"/>
        <v>0</v>
      </c>
      <c r="AE200" s="8">
        <f>IF($D200="","",SUMIF('TK CHAMTHI'!$J:$J,$D200,'TK CHAMTHI'!$L:$L))</f>
        <v>0</v>
      </c>
      <c r="AF200" s="8">
        <f>IF($D200="","",SUMIF('TK CHAMTHI'!$K:$K,$D200,'TK CHAMTHI'!$L:$L))</f>
        <v>0</v>
      </c>
      <c r="AG200" s="8">
        <f>IF(D200="","",SUMIF('CHAM NV'!I:I,D200,'CHAM NV'!J:J))</f>
        <v>0</v>
      </c>
      <c r="AH200" s="9">
        <f t="shared" si="44"/>
        <v>0</v>
      </c>
      <c r="AI200" s="8">
        <f>IF($D200="","",SUMIF('TK CHAMTHI'!$M:$M,$D200,'TK CHAMTHI'!$O:$O))</f>
        <v>0</v>
      </c>
      <c r="AJ200" s="8">
        <f>IF($D200="","",SUMIF('TK CHAMTHI'!$N:$N,$D200,'TK CHAMTHI'!$O:$O))</f>
        <v>0</v>
      </c>
      <c r="AK200" s="9">
        <f t="shared" si="35"/>
        <v>0</v>
      </c>
      <c r="AL200" s="8">
        <f>IF($D200="","",SUMIF('TK CHAMTHI'!$P:$P,$D200,'TK CHAMTHI'!$R:$R))</f>
        <v>0</v>
      </c>
      <c r="AM200" s="8">
        <f>IF($D200="","",SUMIF('TK CHAMTHI'!$Q:$Q,$D200,'TK CHAMTHI'!$R:$R))</f>
        <v>0</v>
      </c>
      <c r="AN200" s="9">
        <f t="shared" si="36"/>
        <v>0</v>
      </c>
      <c r="AO200" s="8">
        <f>IF(D200="","",SUMIF('TK CHAMTHI'!S:S,D200,'TK CHAMTHI'!U:U))</f>
        <v>0</v>
      </c>
      <c r="AP200" s="8">
        <f>IF(D200="","",SUMIF('TK CHAMTHI'!T:T,D200,'TK CHAMTHI'!U:U))</f>
        <v>0</v>
      </c>
      <c r="AQ200" s="9">
        <f t="shared" si="37"/>
        <v>0</v>
      </c>
      <c r="AR200" s="9">
        <f>IF(D200="","",ROUND(SUMIF('QL THI'!G:G,D200,'QL THI'!H:H),1))</f>
        <v>0</v>
      </c>
      <c r="AS200" s="9">
        <f>IF(D200="","",ROUND(SUMIF('QL THI'!E:E,D200,'QL THI'!F:F),1))</f>
        <v>0</v>
      </c>
      <c r="AT200" s="28">
        <f t="shared" si="38"/>
        <v>0</v>
      </c>
    </row>
    <row r="201" spans="1:46">
      <c r="A201" s="6">
        <f>IF(D201="","",SUBTOTAL(3,$D$5:D201))</f>
        <v>197</v>
      </c>
      <c r="B201" s="111" t="s">
        <v>595</v>
      </c>
      <c r="C201" s="112" t="s">
        <v>143</v>
      </c>
      <c r="D201" s="113" t="s">
        <v>171</v>
      </c>
      <c r="E201" s="7">
        <f>IF($D201="","",SUMIF('TK DETHI'!$A:$A,$D201,'TK DETHI'!$B:$B))</f>
        <v>0</v>
      </c>
      <c r="F201" s="7">
        <f>IF($D201="","",SUMIF('TK DETHI'!$C:$C,$D201,'TK DETHI'!$D:$D))</f>
        <v>0</v>
      </c>
      <c r="G201" s="7">
        <f>IF($D201="","",SUMIF('TK DETHI'!$E:$E,$D201,'TK DETHI'!$F:$F))</f>
        <v>0</v>
      </c>
      <c r="H201" s="7">
        <f>IF($D201="","",SUMIF('TK DETHI'!$G:$G,$D201,'TK DETHI'!$H:$H))</f>
        <v>0</v>
      </c>
      <c r="I201" s="7">
        <f>IF($D201="","",SUMIF('TK DETHI'!$I:$I,$D201,'TK DETHI'!$J:$J))</f>
        <v>0</v>
      </c>
      <c r="J201" s="7">
        <f>IF($D201="","",SUMIF('TK DETHI'!$K:$K,$D201,'TK DETHI'!$L:$L))</f>
        <v>0</v>
      </c>
      <c r="K201" s="7">
        <f>IF($D201="","",SUMIF('TK DETHI'!$M:$M,$D201,'TK DETHI'!$N:$N))</f>
        <v>0</v>
      </c>
      <c r="L201" s="7">
        <f>IF($D201="","",SUMIF('TK DETHI'!$O:$O,$D201,'TK DETHI'!$P:$P))</f>
        <v>0</v>
      </c>
      <c r="M201" s="27">
        <f t="shared" si="39"/>
        <v>0</v>
      </c>
      <c r="N201" s="8">
        <f>IF($D201="","",SUMIF('TK COITHI KTHP va Thi TN'!$A:$A,$D201,'TK COITHI KTHP va Thi TN'!$D:$D))</f>
        <v>0</v>
      </c>
      <c r="O201" s="8">
        <f>IF($D201="","",SUMIF('TK COITHI KTHP va Thi TN'!$B:$B,$D201,'TK COITHI KTHP va Thi TN'!$D:$D))</f>
        <v>0</v>
      </c>
      <c r="P201" s="8">
        <f>IF($D201="","",SUMIF('TK COITHI KTHP va Thi TN'!$E:$E,$D201,'TK COITHI KTHP va Thi TN'!$H:$H))</f>
        <v>0</v>
      </c>
      <c r="Q201" s="8">
        <f>IF($D201="","",SUMIF('TK COITHI KTHP va Thi TN'!$F:$F,$D201,'TK COITHI KTHP va Thi TN'!$H:$H))</f>
        <v>0</v>
      </c>
      <c r="R201" s="28">
        <f t="shared" si="40"/>
        <v>0</v>
      </c>
      <c r="S201" s="8">
        <f>IF($D201="","",SUMIF('TK CHAMTHI'!$A:$A,$D201,'TK CHAMTHI'!$C:$C))</f>
        <v>0</v>
      </c>
      <c r="T201" s="8">
        <f>IF($D201="","",SUMIF('TK CHAMTHI'!$B:$B,$D201,'TK CHAMTHI'!$C:$C))</f>
        <v>0</v>
      </c>
      <c r="U201" s="8">
        <f>IF(D201="","",SUMIF('CHAM NV'!B:B,D201,'CHAM NV'!C:C))</f>
        <v>0</v>
      </c>
      <c r="V201" s="9">
        <f t="shared" si="41"/>
        <v>0</v>
      </c>
      <c r="W201" s="8">
        <f>IF($D201="","",SUMIF('TK CHAMTHI'!$D:$D,$D201,'TK CHAMTHI'!$F:$F))</f>
        <v>0</v>
      </c>
      <c r="X201" s="8">
        <f>IF($D201="","",SUMIF('TK CHAMTHI'!$E:$E,$D201,'TK CHAMTHI'!$F:$F))</f>
        <v>0</v>
      </c>
      <c r="Y201" s="8">
        <f>IF(D201="","",SUMIF('CHAM NV'!G:G,D201,'CHAM NV'!H:H))</f>
        <v>0</v>
      </c>
      <c r="Z201" s="9">
        <f t="shared" si="42"/>
        <v>0</v>
      </c>
      <c r="AA201" s="8">
        <f>IF($D201="","",SUMIF('TK CHAMTHI'!$G:$G,$D201,'TK CHAMTHI'!$I:$I))</f>
        <v>0</v>
      </c>
      <c r="AB201" s="8">
        <f>IF($D201="","",SUMIF('TK CHAMTHI'!$H:$H,$D201,'TK CHAMTHI'!$I:$I))</f>
        <v>0</v>
      </c>
      <c r="AC201" s="8">
        <f>IF(D201="","",SUMIF('CHAM NV'!E:E,D201,'CHAM NV'!F:F))</f>
        <v>0</v>
      </c>
      <c r="AD201" s="9">
        <f t="shared" si="43"/>
        <v>0</v>
      </c>
      <c r="AE201" s="8">
        <f>IF($D201="","",SUMIF('TK CHAMTHI'!$J:$J,$D201,'TK CHAMTHI'!$L:$L))</f>
        <v>0</v>
      </c>
      <c r="AF201" s="8">
        <f>IF($D201="","",SUMIF('TK CHAMTHI'!$K:$K,$D201,'TK CHAMTHI'!$L:$L))</f>
        <v>0</v>
      </c>
      <c r="AG201" s="8">
        <f>IF(D201="","",SUMIF('CHAM NV'!I:I,D201,'CHAM NV'!J:J))</f>
        <v>0</v>
      </c>
      <c r="AH201" s="9">
        <f t="shared" si="44"/>
        <v>0</v>
      </c>
      <c r="AI201" s="8">
        <f>IF($D201="","",SUMIF('TK CHAMTHI'!$M:$M,$D201,'TK CHAMTHI'!$O:$O))</f>
        <v>0</v>
      </c>
      <c r="AJ201" s="8">
        <f>IF($D201="","",SUMIF('TK CHAMTHI'!$N:$N,$D201,'TK CHAMTHI'!$O:$O))</f>
        <v>0</v>
      </c>
      <c r="AK201" s="9">
        <f t="shared" si="35"/>
        <v>0</v>
      </c>
      <c r="AL201" s="8">
        <f>IF($D201="","",SUMIF('TK CHAMTHI'!$P:$P,$D201,'TK CHAMTHI'!$R:$R))</f>
        <v>0</v>
      </c>
      <c r="AM201" s="8">
        <f>IF($D201="","",SUMIF('TK CHAMTHI'!$Q:$Q,$D201,'TK CHAMTHI'!$R:$R))</f>
        <v>0</v>
      </c>
      <c r="AN201" s="9">
        <f t="shared" si="36"/>
        <v>0</v>
      </c>
      <c r="AO201" s="8">
        <f>IF(D201="","",SUMIF('TK CHAMTHI'!S:S,D201,'TK CHAMTHI'!U:U))</f>
        <v>0</v>
      </c>
      <c r="AP201" s="8">
        <f>IF(D201="","",SUMIF('TK CHAMTHI'!T:T,D201,'TK CHAMTHI'!U:U))</f>
        <v>0</v>
      </c>
      <c r="AQ201" s="9">
        <f t="shared" si="37"/>
        <v>0</v>
      </c>
      <c r="AR201" s="9">
        <f>IF(D201="","",ROUND(SUMIF('QL THI'!G:G,D201,'QL THI'!H:H),1))</f>
        <v>0</v>
      </c>
      <c r="AS201" s="9">
        <f>IF(D201="","",ROUND(SUMIF('QL THI'!E:E,D201,'QL THI'!F:F),1))</f>
        <v>0</v>
      </c>
      <c r="AT201" s="28">
        <f t="shared" si="38"/>
        <v>0</v>
      </c>
    </row>
    <row r="202" spans="1:46">
      <c r="A202" s="6">
        <f>IF(D202="","",SUBTOTAL(3,$D$5:D202))</f>
        <v>198</v>
      </c>
      <c r="B202" s="111" t="s">
        <v>838</v>
      </c>
      <c r="C202" s="112" t="s">
        <v>145</v>
      </c>
      <c r="D202" s="113" t="s">
        <v>132</v>
      </c>
      <c r="E202" s="7">
        <f>IF($D202="","",SUMIF('TK DETHI'!$A:$A,$D202,'TK DETHI'!$B:$B))</f>
        <v>4</v>
      </c>
      <c r="F202" s="7">
        <f>IF($D202="","",SUMIF('TK DETHI'!$C:$C,$D202,'TK DETHI'!$D:$D))</f>
        <v>4</v>
      </c>
      <c r="G202" s="7">
        <f>IF($D202="","",SUMIF('TK DETHI'!$E:$E,$D202,'TK DETHI'!$F:$F))</f>
        <v>0</v>
      </c>
      <c r="H202" s="7">
        <f>IF($D202="","",SUMIF('TK DETHI'!$G:$G,$D202,'TK DETHI'!$H:$H))</f>
        <v>0</v>
      </c>
      <c r="I202" s="7">
        <f>IF($D202="","",SUMIF('TK DETHI'!$I:$I,$D202,'TK DETHI'!$J:$J))</f>
        <v>0</v>
      </c>
      <c r="J202" s="7">
        <f>IF($D202="","",SUMIF('TK DETHI'!$K:$K,$D202,'TK DETHI'!$L:$L))</f>
        <v>0</v>
      </c>
      <c r="K202" s="7">
        <f>IF($D202="","",SUMIF('TK DETHI'!$M:$M,$D202,'TK DETHI'!$N:$N))</f>
        <v>0</v>
      </c>
      <c r="L202" s="7">
        <f>IF($D202="","",SUMIF('TK DETHI'!$O:$O,$D202,'TK DETHI'!$P:$P))</f>
        <v>0</v>
      </c>
      <c r="M202" s="27">
        <f t="shared" si="39"/>
        <v>10</v>
      </c>
      <c r="N202" s="8">
        <f>IF($D202="","",SUMIF('TK COITHI KTHP va Thi TN'!$A:$A,$D202,'TK COITHI KTHP va Thi TN'!$D:$D))</f>
        <v>8.6999999999999993</v>
      </c>
      <c r="O202" s="8">
        <f>IF($D202="","",SUMIF('TK COITHI KTHP va Thi TN'!$B:$B,$D202,'TK COITHI KTHP va Thi TN'!$D:$D))</f>
        <v>3</v>
      </c>
      <c r="P202" s="8">
        <f>IF($D202="","",SUMIF('TK COITHI KTHP va Thi TN'!$E:$E,$D202,'TK COITHI KTHP va Thi TN'!$H:$H))</f>
        <v>0</v>
      </c>
      <c r="Q202" s="8">
        <f>IF($D202="","",SUMIF('TK COITHI KTHP va Thi TN'!$F:$F,$D202,'TK COITHI KTHP va Thi TN'!$H:$H))</f>
        <v>0</v>
      </c>
      <c r="R202" s="28">
        <f t="shared" si="40"/>
        <v>11.7</v>
      </c>
      <c r="S202" s="8">
        <f>IF($D202="","",SUMIF('TK CHAMTHI'!$A:$A,$D202,'TK CHAMTHI'!$C:$C))</f>
        <v>32</v>
      </c>
      <c r="T202" s="8">
        <f>IF($D202="","",SUMIF('TK CHAMTHI'!$B:$B,$D202,'TK CHAMTHI'!$C:$C))</f>
        <v>24</v>
      </c>
      <c r="U202" s="8">
        <f>IF(D202="","",SUMIF('CHAM NV'!B:B,D202,'CHAM NV'!C:C))</f>
        <v>59</v>
      </c>
      <c r="V202" s="9">
        <f t="shared" si="41"/>
        <v>-0.30000000000000004</v>
      </c>
      <c r="W202" s="8">
        <f>IF($D202="","",SUMIF('TK CHAMTHI'!$D:$D,$D202,'TK CHAMTHI'!$F:$F))</f>
        <v>0</v>
      </c>
      <c r="X202" s="8">
        <f>IF($D202="","",SUMIF('TK CHAMTHI'!$E:$E,$D202,'TK CHAMTHI'!$F:$F))</f>
        <v>0</v>
      </c>
      <c r="Y202" s="8">
        <f>IF(D202="","",SUMIF('CHAM NV'!G:G,D202,'CHAM NV'!H:H))</f>
        <v>0</v>
      </c>
      <c r="Z202" s="9">
        <f t="shared" si="42"/>
        <v>0</v>
      </c>
      <c r="AA202" s="8">
        <f>IF($D202="","",SUMIF('TK CHAMTHI'!$G:$G,$D202,'TK CHAMTHI'!$I:$I))</f>
        <v>0</v>
      </c>
      <c r="AB202" s="8">
        <f>IF($D202="","",SUMIF('TK CHAMTHI'!$H:$H,$D202,'TK CHAMTHI'!$I:$I))</f>
        <v>0</v>
      </c>
      <c r="AC202" s="8">
        <f>IF(D202="","",SUMIF('CHAM NV'!E:E,D202,'CHAM NV'!F:F))</f>
        <v>0</v>
      </c>
      <c r="AD202" s="9">
        <f t="shared" si="43"/>
        <v>0</v>
      </c>
      <c r="AE202" s="8">
        <f>IF($D202="","",SUMIF('TK CHAMTHI'!$J:$J,$D202,'TK CHAMTHI'!$L:$L))</f>
        <v>0</v>
      </c>
      <c r="AF202" s="8">
        <f>IF($D202="","",SUMIF('TK CHAMTHI'!$K:$K,$D202,'TK CHAMTHI'!$L:$L))</f>
        <v>0</v>
      </c>
      <c r="AG202" s="8">
        <f>IF(D202="","",SUMIF('CHAM NV'!I:I,D202,'CHAM NV'!J:J))</f>
        <v>0</v>
      </c>
      <c r="AH202" s="9">
        <f t="shared" si="44"/>
        <v>0</v>
      </c>
      <c r="AI202" s="8">
        <f>IF($D202="","",SUMIF('TK CHAMTHI'!$M:$M,$D202,'TK CHAMTHI'!$O:$O))</f>
        <v>0</v>
      </c>
      <c r="AJ202" s="8">
        <f>IF($D202="","",SUMIF('TK CHAMTHI'!$N:$N,$D202,'TK CHAMTHI'!$O:$O))</f>
        <v>0</v>
      </c>
      <c r="AK202" s="9">
        <f t="shared" si="35"/>
        <v>0</v>
      </c>
      <c r="AL202" s="8">
        <f>IF($D202="","",SUMIF('TK CHAMTHI'!$P:$P,$D202,'TK CHAMTHI'!$R:$R))</f>
        <v>0</v>
      </c>
      <c r="AM202" s="8">
        <f>IF($D202="","",SUMIF('TK CHAMTHI'!$Q:$Q,$D202,'TK CHAMTHI'!$R:$R))</f>
        <v>0</v>
      </c>
      <c r="AN202" s="9">
        <f t="shared" si="36"/>
        <v>0</v>
      </c>
      <c r="AO202" s="8">
        <f>IF(D202="","",SUMIF('TK CHAMTHI'!S:S,D202,'TK CHAMTHI'!U:U))</f>
        <v>0</v>
      </c>
      <c r="AP202" s="8">
        <f>IF(D202="","",SUMIF('TK CHAMTHI'!T:T,D202,'TK CHAMTHI'!U:U))</f>
        <v>0</v>
      </c>
      <c r="AQ202" s="9">
        <f t="shared" si="37"/>
        <v>0</v>
      </c>
      <c r="AR202" s="9">
        <f>IF(D202="","",ROUND(SUMIF('QL THI'!G:G,D202,'QL THI'!H:H),1))</f>
        <v>0</v>
      </c>
      <c r="AS202" s="9">
        <f>IF(D202="","",ROUND(SUMIF('QL THI'!E:E,D202,'QL THI'!F:F),1))</f>
        <v>0</v>
      </c>
      <c r="AT202" s="28">
        <f t="shared" si="38"/>
        <v>21.4</v>
      </c>
    </row>
    <row r="203" spans="1:46">
      <c r="A203" s="6">
        <f>IF(D203="","",SUBTOTAL(3,$D$5:D203))</f>
        <v>199</v>
      </c>
      <c r="B203" s="111" t="s">
        <v>846</v>
      </c>
      <c r="C203" s="112" t="s">
        <v>145</v>
      </c>
      <c r="D203" s="113" t="s">
        <v>140</v>
      </c>
      <c r="E203" s="7">
        <f>IF($D203="","",SUMIF('TK DETHI'!$A:$A,$D203,'TK DETHI'!$B:$B))</f>
        <v>4</v>
      </c>
      <c r="F203" s="7">
        <f>IF($D203="","",SUMIF('TK DETHI'!$C:$C,$D203,'TK DETHI'!$D:$D))</f>
        <v>4</v>
      </c>
      <c r="G203" s="7">
        <f>IF($D203="","",SUMIF('TK DETHI'!$E:$E,$D203,'TK DETHI'!$F:$F))</f>
        <v>0</v>
      </c>
      <c r="H203" s="7">
        <f>IF($D203="","",SUMIF('TK DETHI'!$G:$G,$D203,'TK DETHI'!$H:$H))</f>
        <v>0</v>
      </c>
      <c r="I203" s="7">
        <f>IF($D203="","",SUMIF('TK DETHI'!$I:$I,$D203,'TK DETHI'!$J:$J))</f>
        <v>0</v>
      </c>
      <c r="J203" s="7">
        <f>IF($D203="","",SUMIF('TK DETHI'!$K:$K,$D203,'TK DETHI'!$L:$L))</f>
        <v>0</v>
      </c>
      <c r="K203" s="7">
        <f>IF($D203="","",SUMIF('TK DETHI'!$M:$M,$D203,'TK DETHI'!$N:$N))</f>
        <v>0</v>
      </c>
      <c r="L203" s="7">
        <f>IF($D203="","",SUMIF('TK DETHI'!$O:$O,$D203,'TK DETHI'!$P:$P))</f>
        <v>0</v>
      </c>
      <c r="M203" s="27">
        <f t="shared" si="39"/>
        <v>10</v>
      </c>
      <c r="N203" s="8">
        <f>IF($D203="","",SUMIF('TK COITHI KTHP va Thi TN'!$A:$A,$D203,'TK COITHI KTHP va Thi TN'!$D:$D))</f>
        <v>6.7499999999999991</v>
      </c>
      <c r="O203" s="8">
        <f>IF($D203="","",SUMIF('TK COITHI KTHP va Thi TN'!$B:$B,$D203,'TK COITHI KTHP va Thi TN'!$D:$D))</f>
        <v>8.5500000000000007</v>
      </c>
      <c r="P203" s="8">
        <f>IF($D203="","",SUMIF('TK COITHI KTHP va Thi TN'!$E:$E,$D203,'TK COITHI KTHP va Thi TN'!$H:$H))</f>
        <v>0</v>
      </c>
      <c r="Q203" s="8">
        <f>IF($D203="","",SUMIF('TK COITHI KTHP va Thi TN'!$F:$F,$D203,'TK COITHI KTHP va Thi TN'!$H:$H))</f>
        <v>0</v>
      </c>
      <c r="R203" s="28">
        <f t="shared" si="40"/>
        <v>15.3</v>
      </c>
      <c r="S203" s="8">
        <f>IF($D203="","",SUMIF('TK CHAMTHI'!$A:$A,$D203,'TK CHAMTHI'!$C:$C))</f>
        <v>67</v>
      </c>
      <c r="T203" s="8">
        <f>IF($D203="","",SUMIF('TK CHAMTHI'!$B:$B,$D203,'TK CHAMTHI'!$C:$C))</f>
        <v>27</v>
      </c>
      <c r="U203" s="8">
        <f>IF(D203="","",SUMIF('CHAM NV'!B:B,D203,'CHAM NV'!C:C))</f>
        <v>71</v>
      </c>
      <c r="V203" s="9">
        <f t="shared" si="41"/>
        <v>2.3000000000000003</v>
      </c>
      <c r="W203" s="8">
        <f>IF($D203="","",SUMIF('TK CHAMTHI'!$D:$D,$D203,'TK CHAMTHI'!$F:$F))</f>
        <v>0</v>
      </c>
      <c r="X203" s="8">
        <f>IF($D203="","",SUMIF('TK CHAMTHI'!$E:$E,$D203,'TK CHAMTHI'!$F:$F))</f>
        <v>0</v>
      </c>
      <c r="Y203" s="8">
        <f>IF(D203="","",SUMIF('CHAM NV'!G:G,D203,'CHAM NV'!H:H))</f>
        <v>0</v>
      </c>
      <c r="Z203" s="9">
        <f t="shared" si="42"/>
        <v>0</v>
      </c>
      <c r="AA203" s="8">
        <f>IF($D203="","",SUMIF('TK CHAMTHI'!$G:$G,$D203,'TK CHAMTHI'!$I:$I))</f>
        <v>0</v>
      </c>
      <c r="AB203" s="8">
        <f>IF($D203="","",SUMIF('TK CHAMTHI'!$H:$H,$D203,'TK CHAMTHI'!$I:$I))</f>
        <v>0</v>
      </c>
      <c r="AC203" s="8">
        <f>IF(D203="","",SUMIF('CHAM NV'!E:E,D203,'CHAM NV'!F:F))</f>
        <v>0</v>
      </c>
      <c r="AD203" s="9">
        <f t="shared" si="43"/>
        <v>0</v>
      </c>
      <c r="AE203" s="8">
        <f>IF($D203="","",SUMIF('TK CHAMTHI'!$J:$J,$D203,'TK CHAMTHI'!$L:$L))</f>
        <v>0</v>
      </c>
      <c r="AF203" s="8">
        <f>IF($D203="","",SUMIF('TK CHAMTHI'!$K:$K,$D203,'TK CHAMTHI'!$L:$L))</f>
        <v>0</v>
      </c>
      <c r="AG203" s="8">
        <f>IF(D203="","",SUMIF('CHAM NV'!I:I,D203,'CHAM NV'!J:J))</f>
        <v>0</v>
      </c>
      <c r="AH203" s="9">
        <f t="shared" si="44"/>
        <v>0</v>
      </c>
      <c r="AI203" s="8">
        <f>IF($D203="","",SUMIF('TK CHAMTHI'!$M:$M,$D203,'TK CHAMTHI'!$O:$O))</f>
        <v>0</v>
      </c>
      <c r="AJ203" s="8">
        <f>IF($D203="","",SUMIF('TK CHAMTHI'!$N:$N,$D203,'TK CHAMTHI'!$O:$O))</f>
        <v>0</v>
      </c>
      <c r="AK203" s="9">
        <f t="shared" si="35"/>
        <v>0</v>
      </c>
      <c r="AL203" s="8">
        <f>IF($D203="","",SUMIF('TK CHAMTHI'!$P:$P,$D203,'TK CHAMTHI'!$R:$R))</f>
        <v>0</v>
      </c>
      <c r="AM203" s="8">
        <f>IF($D203="","",SUMIF('TK CHAMTHI'!$Q:$Q,$D203,'TK CHAMTHI'!$R:$R))</f>
        <v>0</v>
      </c>
      <c r="AN203" s="9">
        <f t="shared" si="36"/>
        <v>0</v>
      </c>
      <c r="AO203" s="8">
        <f>IF(D203="","",SUMIF('TK CHAMTHI'!S:S,D203,'TK CHAMTHI'!U:U))</f>
        <v>0</v>
      </c>
      <c r="AP203" s="8">
        <f>IF(D203="","",SUMIF('TK CHAMTHI'!T:T,D203,'TK CHAMTHI'!U:U))</f>
        <v>0</v>
      </c>
      <c r="AQ203" s="9">
        <f t="shared" si="37"/>
        <v>0</v>
      </c>
      <c r="AR203" s="9">
        <f>IF(D203="","",ROUND(SUMIF('QL THI'!G:G,D203,'QL THI'!H:H),1))</f>
        <v>0</v>
      </c>
      <c r="AS203" s="9">
        <f>IF(D203="","",ROUND(SUMIF('QL THI'!E:E,D203,'QL THI'!F:F),1))</f>
        <v>0.5</v>
      </c>
      <c r="AT203" s="28">
        <f t="shared" si="38"/>
        <v>28.1</v>
      </c>
    </row>
    <row r="204" spans="1:46">
      <c r="A204" s="6">
        <f>IF(D204="","",SUBTOTAL(3,$D$5:D204))</f>
        <v>200</v>
      </c>
      <c r="B204" s="111" t="s">
        <v>843</v>
      </c>
      <c r="C204" s="112" t="s">
        <v>145</v>
      </c>
      <c r="D204" s="113" t="s">
        <v>137</v>
      </c>
      <c r="E204" s="7">
        <f>IF($D204="","",SUMIF('TK DETHI'!$A:$A,$D204,'TK DETHI'!$B:$B))</f>
        <v>6</v>
      </c>
      <c r="F204" s="7">
        <f>IF($D204="","",SUMIF('TK DETHI'!$C:$C,$D204,'TK DETHI'!$D:$D))</f>
        <v>4</v>
      </c>
      <c r="G204" s="7">
        <f>IF($D204="","",SUMIF('TK DETHI'!$E:$E,$D204,'TK DETHI'!$F:$F))</f>
        <v>0</v>
      </c>
      <c r="H204" s="7">
        <f>IF($D204="","",SUMIF('TK DETHI'!$G:$G,$D204,'TK DETHI'!$H:$H))</f>
        <v>0</v>
      </c>
      <c r="I204" s="7">
        <f>IF($D204="","",SUMIF('TK DETHI'!$I:$I,$D204,'TK DETHI'!$J:$J))</f>
        <v>0</v>
      </c>
      <c r="J204" s="7">
        <f>IF($D204="","",SUMIF('TK DETHI'!$K:$K,$D204,'TK DETHI'!$L:$L))</f>
        <v>0</v>
      </c>
      <c r="K204" s="7">
        <f>IF($D204="","",SUMIF('TK DETHI'!$M:$M,$D204,'TK DETHI'!$N:$N))</f>
        <v>0</v>
      </c>
      <c r="L204" s="7">
        <f>IF($D204="","",SUMIF('TK DETHI'!$O:$O,$D204,'TK DETHI'!$P:$P))</f>
        <v>0</v>
      </c>
      <c r="M204" s="27">
        <f t="shared" si="39"/>
        <v>12</v>
      </c>
      <c r="N204" s="8">
        <f>IF($D204="","",SUMIF('TK COITHI KTHP va Thi TN'!$A:$A,$D204,'TK COITHI KTHP va Thi TN'!$D:$D))</f>
        <v>8.6999999999999993</v>
      </c>
      <c r="O204" s="8">
        <f>IF($D204="","",SUMIF('TK COITHI KTHP va Thi TN'!$B:$B,$D204,'TK COITHI KTHP va Thi TN'!$D:$D))</f>
        <v>5.4</v>
      </c>
      <c r="P204" s="8">
        <f>IF($D204="","",SUMIF('TK COITHI KTHP va Thi TN'!$E:$E,$D204,'TK COITHI KTHP va Thi TN'!$H:$H))</f>
        <v>0</v>
      </c>
      <c r="Q204" s="8">
        <f>IF($D204="","",SUMIF('TK COITHI KTHP va Thi TN'!$F:$F,$D204,'TK COITHI KTHP va Thi TN'!$H:$H))</f>
        <v>0</v>
      </c>
      <c r="R204" s="28">
        <f t="shared" si="40"/>
        <v>14.1</v>
      </c>
      <c r="S204" s="8">
        <f>IF($D204="","",SUMIF('TK CHAMTHI'!$A:$A,$D204,'TK CHAMTHI'!$C:$C))</f>
        <v>113</v>
      </c>
      <c r="T204" s="8">
        <f>IF($D204="","",SUMIF('TK CHAMTHI'!$B:$B,$D204,'TK CHAMTHI'!$C:$C))</f>
        <v>119</v>
      </c>
      <c r="U204" s="8">
        <f>IF(D204="","",SUMIF('CHAM NV'!B:B,D204,'CHAM NV'!C:C))</f>
        <v>104</v>
      </c>
      <c r="V204" s="9">
        <f t="shared" si="41"/>
        <v>12.8</v>
      </c>
      <c r="W204" s="8">
        <f>IF($D204="","",SUMIF('TK CHAMTHI'!$D:$D,$D204,'TK CHAMTHI'!$F:$F))</f>
        <v>0</v>
      </c>
      <c r="X204" s="8">
        <f>IF($D204="","",SUMIF('TK CHAMTHI'!$E:$E,$D204,'TK CHAMTHI'!$F:$F))</f>
        <v>0</v>
      </c>
      <c r="Y204" s="8">
        <f>IF(D204="","",SUMIF('CHAM NV'!G:G,D204,'CHAM NV'!H:H))</f>
        <v>0</v>
      </c>
      <c r="Z204" s="9">
        <f t="shared" si="42"/>
        <v>0</v>
      </c>
      <c r="AA204" s="8">
        <f>IF($D204="","",SUMIF('TK CHAMTHI'!$G:$G,$D204,'TK CHAMTHI'!$I:$I))</f>
        <v>0</v>
      </c>
      <c r="AB204" s="8">
        <f>IF($D204="","",SUMIF('TK CHAMTHI'!$H:$H,$D204,'TK CHAMTHI'!$I:$I))</f>
        <v>0</v>
      </c>
      <c r="AC204" s="8">
        <f>IF(D204="","",SUMIF('CHAM NV'!E:E,D204,'CHAM NV'!F:F))</f>
        <v>0</v>
      </c>
      <c r="AD204" s="9">
        <f t="shared" si="43"/>
        <v>0</v>
      </c>
      <c r="AE204" s="8">
        <f>IF($D204="","",SUMIF('TK CHAMTHI'!$J:$J,$D204,'TK CHAMTHI'!$L:$L))</f>
        <v>0</v>
      </c>
      <c r="AF204" s="8">
        <f>IF($D204="","",SUMIF('TK CHAMTHI'!$K:$K,$D204,'TK CHAMTHI'!$L:$L))</f>
        <v>0</v>
      </c>
      <c r="AG204" s="8">
        <f>IF(D204="","",SUMIF('CHAM NV'!I:I,D204,'CHAM NV'!J:J))</f>
        <v>0</v>
      </c>
      <c r="AH204" s="9">
        <f t="shared" si="44"/>
        <v>0</v>
      </c>
      <c r="AI204" s="8">
        <f>IF($D204="","",SUMIF('TK CHAMTHI'!$M:$M,$D204,'TK CHAMTHI'!$O:$O))</f>
        <v>0</v>
      </c>
      <c r="AJ204" s="8">
        <f>IF($D204="","",SUMIF('TK CHAMTHI'!$N:$N,$D204,'TK CHAMTHI'!$O:$O))</f>
        <v>0</v>
      </c>
      <c r="AK204" s="9">
        <f t="shared" si="35"/>
        <v>0</v>
      </c>
      <c r="AL204" s="8">
        <f>IF($D204="","",SUMIF('TK CHAMTHI'!$P:$P,$D204,'TK CHAMTHI'!$R:$R))</f>
        <v>0</v>
      </c>
      <c r="AM204" s="8">
        <f>IF($D204="","",SUMIF('TK CHAMTHI'!$Q:$Q,$D204,'TK CHAMTHI'!$R:$R))</f>
        <v>0</v>
      </c>
      <c r="AN204" s="9">
        <f t="shared" si="36"/>
        <v>0</v>
      </c>
      <c r="AO204" s="8">
        <f>IF(D204="","",SUMIF('TK CHAMTHI'!S:S,D204,'TK CHAMTHI'!U:U))</f>
        <v>0</v>
      </c>
      <c r="AP204" s="8">
        <f>IF(D204="","",SUMIF('TK CHAMTHI'!T:T,D204,'TK CHAMTHI'!U:U))</f>
        <v>0</v>
      </c>
      <c r="AQ204" s="9">
        <f t="shared" si="37"/>
        <v>0</v>
      </c>
      <c r="AR204" s="9">
        <f>IF(D204="","",ROUND(SUMIF('QL THI'!G:G,D204,'QL THI'!H:H),1))</f>
        <v>0</v>
      </c>
      <c r="AS204" s="9">
        <f>IF(D204="","",ROUND(SUMIF('QL THI'!E:E,D204,'QL THI'!F:F),1))</f>
        <v>0.5</v>
      </c>
      <c r="AT204" s="28">
        <f t="shared" si="38"/>
        <v>39.4</v>
      </c>
    </row>
    <row r="205" spans="1:46">
      <c r="A205" s="6">
        <f>IF(D205="","",SUBTOTAL(3,$D$5:D205))</f>
        <v>201</v>
      </c>
      <c r="B205" s="111" t="s">
        <v>840</v>
      </c>
      <c r="C205" s="112" t="s">
        <v>145</v>
      </c>
      <c r="D205" s="113" t="s">
        <v>134</v>
      </c>
      <c r="E205" s="7">
        <f>IF($D205="","",SUMIF('TK DETHI'!$A:$A,$D205,'TK DETHI'!$B:$B))</f>
        <v>4</v>
      </c>
      <c r="F205" s="7">
        <f>IF($D205="","",SUMIF('TK DETHI'!$C:$C,$D205,'TK DETHI'!$D:$D))</f>
        <v>4</v>
      </c>
      <c r="G205" s="7">
        <f>IF($D205="","",SUMIF('TK DETHI'!$E:$E,$D205,'TK DETHI'!$F:$F))</f>
        <v>0</v>
      </c>
      <c r="H205" s="7">
        <f>IF($D205="","",SUMIF('TK DETHI'!$G:$G,$D205,'TK DETHI'!$H:$H))</f>
        <v>0</v>
      </c>
      <c r="I205" s="7">
        <f>IF($D205="","",SUMIF('TK DETHI'!$I:$I,$D205,'TK DETHI'!$J:$J))</f>
        <v>0</v>
      </c>
      <c r="J205" s="7">
        <f>IF($D205="","",SUMIF('TK DETHI'!$K:$K,$D205,'TK DETHI'!$L:$L))</f>
        <v>0</v>
      </c>
      <c r="K205" s="7">
        <f>IF($D205="","",SUMIF('TK DETHI'!$M:$M,$D205,'TK DETHI'!$N:$N))</f>
        <v>0</v>
      </c>
      <c r="L205" s="7">
        <f>IF($D205="","",SUMIF('TK DETHI'!$O:$O,$D205,'TK DETHI'!$P:$P))</f>
        <v>0</v>
      </c>
      <c r="M205" s="27">
        <f t="shared" si="39"/>
        <v>10</v>
      </c>
      <c r="N205" s="8">
        <f>IF($D205="","",SUMIF('TK COITHI KTHP va Thi TN'!$A:$A,$D205,'TK COITHI KTHP va Thi TN'!$D:$D))</f>
        <v>5.9999999999999991</v>
      </c>
      <c r="O205" s="8">
        <f>IF($D205="","",SUMIF('TK COITHI KTHP va Thi TN'!$B:$B,$D205,'TK COITHI KTHP va Thi TN'!$D:$D))</f>
        <v>5.2499999999999991</v>
      </c>
      <c r="P205" s="8">
        <f>IF($D205="","",SUMIF('TK COITHI KTHP va Thi TN'!$E:$E,$D205,'TK COITHI KTHP va Thi TN'!$H:$H))</f>
        <v>0</v>
      </c>
      <c r="Q205" s="8">
        <f>IF($D205="","",SUMIF('TK COITHI KTHP va Thi TN'!$F:$F,$D205,'TK COITHI KTHP va Thi TN'!$H:$H))</f>
        <v>0</v>
      </c>
      <c r="R205" s="28">
        <f t="shared" si="40"/>
        <v>11.249999999999998</v>
      </c>
      <c r="S205" s="8">
        <f>IF($D205="","",SUMIF('TK CHAMTHI'!$A:$A,$D205,'TK CHAMTHI'!$C:$C))</f>
        <v>46</v>
      </c>
      <c r="T205" s="8">
        <f>IF($D205="","",SUMIF('TK CHAMTHI'!$B:$B,$D205,'TK CHAMTHI'!$C:$C))</f>
        <v>13</v>
      </c>
      <c r="U205" s="8">
        <f>IF(D205="","",SUMIF('CHAM NV'!B:B,D205,'CHAM NV'!C:C))</f>
        <v>48</v>
      </c>
      <c r="V205" s="9">
        <f t="shared" si="41"/>
        <v>1.1000000000000001</v>
      </c>
      <c r="W205" s="8">
        <f>IF($D205="","",SUMIF('TK CHAMTHI'!$D:$D,$D205,'TK CHAMTHI'!$F:$F))</f>
        <v>0</v>
      </c>
      <c r="X205" s="8">
        <f>IF($D205="","",SUMIF('TK CHAMTHI'!$E:$E,$D205,'TK CHAMTHI'!$F:$F))</f>
        <v>0</v>
      </c>
      <c r="Y205" s="8">
        <f>IF(D205="","",SUMIF('CHAM NV'!G:G,D205,'CHAM NV'!H:H))</f>
        <v>0</v>
      </c>
      <c r="Z205" s="9">
        <f t="shared" si="42"/>
        <v>0</v>
      </c>
      <c r="AA205" s="8">
        <f>IF($D205="","",SUMIF('TK CHAMTHI'!$G:$G,$D205,'TK CHAMTHI'!$I:$I))</f>
        <v>0</v>
      </c>
      <c r="AB205" s="8">
        <f>IF($D205="","",SUMIF('TK CHAMTHI'!$H:$H,$D205,'TK CHAMTHI'!$I:$I))</f>
        <v>0</v>
      </c>
      <c r="AC205" s="8">
        <f>IF(D205="","",SUMIF('CHAM NV'!E:E,D205,'CHAM NV'!F:F))</f>
        <v>0</v>
      </c>
      <c r="AD205" s="9">
        <f t="shared" si="43"/>
        <v>0</v>
      </c>
      <c r="AE205" s="8">
        <f>IF($D205="","",SUMIF('TK CHAMTHI'!$J:$J,$D205,'TK CHAMTHI'!$L:$L))</f>
        <v>0</v>
      </c>
      <c r="AF205" s="8">
        <f>IF($D205="","",SUMIF('TK CHAMTHI'!$K:$K,$D205,'TK CHAMTHI'!$L:$L))</f>
        <v>0</v>
      </c>
      <c r="AG205" s="8">
        <f>IF(D205="","",SUMIF('CHAM NV'!I:I,D205,'CHAM NV'!J:J))</f>
        <v>0</v>
      </c>
      <c r="AH205" s="9">
        <f t="shared" si="44"/>
        <v>0</v>
      </c>
      <c r="AI205" s="8">
        <f>IF($D205="","",SUMIF('TK CHAMTHI'!$M:$M,$D205,'TK CHAMTHI'!$O:$O))</f>
        <v>0</v>
      </c>
      <c r="AJ205" s="8">
        <f>IF($D205="","",SUMIF('TK CHAMTHI'!$N:$N,$D205,'TK CHAMTHI'!$O:$O))</f>
        <v>0</v>
      </c>
      <c r="AK205" s="9">
        <f t="shared" si="35"/>
        <v>0</v>
      </c>
      <c r="AL205" s="8">
        <f>IF($D205="","",SUMIF('TK CHAMTHI'!$P:$P,$D205,'TK CHAMTHI'!$R:$R))</f>
        <v>0</v>
      </c>
      <c r="AM205" s="8">
        <f>IF($D205="","",SUMIF('TK CHAMTHI'!$Q:$Q,$D205,'TK CHAMTHI'!$R:$R))</f>
        <v>0</v>
      </c>
      <c r="AN205" s="9">
        <f t="shared" si="36"/>
        <v>0</v>
      </c>
      <c r="AO205" s="8">
        <f>IF(D205="","",SUMIF('TK CHAMTHI'!S:S,D205,'TK CHAMTHI'!U:U))</f>
        <v>0</v>
      </c>
      <c r="AP205" s="8">
        <f>IF(D205="","",SUMIF('TK CHAMTHI'!T:T,D205,'TK CHAMTHI'!U:U))</f>
        <v>0</v>
      </c>
      <c r="AQ205" s="9">
        <f t="shared" si="37"/>
        <v>0</v>
      </c>
      <c r="AR205" s="9">
        <f>IF(D205="","",ROUND(SUMIF('QL THI'!G:G,D205,'QL THI'!H:H),1))</f>
        <v>0</v>
      </c>
      <c r="AS205" s="9">
        <f>IF(D205="","",ROUND(SUMIF('QL THI'!E:E,D205,'QL THI'!F:F),1))</f>
        <v>1.7</v>
      </c>
      <c r="AT205" s="28">
        <f t="shared" si="38"/>
        <v>24.1</v>
      </c>
    </row>
    <row r="206" spans="1:46">
      <c r="A206" s="6">
        <f>IF(D206="","",SUBTOTAL(3,$D$5:D206))</f>
        <v>202</v>
      </c>
      <c r="B206" s="111" t="s">
        <v>844</v>
      </c>
      <c r="C206" s="112" t="s">
        <v>145</v>
      </c>
      <c r="D206" s="113" t="s">
        <v>138</v>
      </c>
      <c r="E206" s="7">
        <f>IF($D206="","",SUMIF('TK DETHI'!$A:$A,$D206,'TK DETHI'!$B:$B))</f>
        <v>6</v>
      </c>
      <c r="F206" s="7">
        <f>IF($D206="","",SUMIF('TK DETHI'!$C:$C,$D206,'TK DETHI'!$D:$D))</f>
        <v>0</v>
      </c>
      <c r="G206" s="7">
        <f>IF($D206="","",SUMIF('TK DETHI'!$E:$E,$D206,'TK DETHI'!$F:$F))</f>
        <v>0</v>
      </c>
      <c r="H206" s="7">
        <f>IF($D206="","",SUMIF('TK DETHI'!$G:$G,$D206,'TK DETHI'!$H:$H))</f>
        <v>0</v>
      </c>
      <c r="I206" s="7">
        <f>IF($D206="","",SUMIF('TK DETHI'!$I:$I,$D206,'TK DETHI'!$J:$J))</f>
        <v>0</v>
      </c>
      <c r="J206" s="7">
        <f>IF($D206="","",SUMIF('TK DETHI'!$K:$K,$D206,'TK DETHI'!$L:$L))</f>
        <v>0</v>
      </c>
      <c r="K206" s="7">
        <f>IF($D206="","",SUMIF('TK DETHI'!$M:$M,$D206,'TK DETHI'!$N:$N))</f>
        <v>0</v>
      </c>
      <c r="L206" s="7">
        <f>IF($D206="","",SUMIF('TK DETHI'!$O:$O,$D206,'TK DETHI'!$P:$P))</f>
        <v>0</v>
      </c>
      <c r="M206" s="27">
        <f t="shared" si="39"/>
        <v>6</v>
      </c>
      <c r="N206" s="8">
        <f>IF($D206="","",SUMIF('TK COITHI KTHP va Thi TN'!$A:$A,$D206,'TK COITHI KTHP va Thi TN'!$D:$D))</f>
        <v>5.3999999999999995</v>
      </c>
      <c r="O206" s="8">
        <f>IF($D206="","",SUMIF('TK COITHI KTHP va Thi TN'!$B:$B,$D206,'TK COITHI KTHP va Thi TN'!$D:$D))</f>
        <v>6.1499999999999995</v>
      </c>
      <c r="P206" s="8">
        <f>IF($D206="","",SUMIF('TK COITHI KTHP va Thi TN'!$E:$E,$D206,'TK COITHI KTHP va Thi TN'!$H:$H))</f>
        <v>0</v>
      </c>
      <c r="Q206" s="8">
        <f>IF($D206="","",SUMIF('TK COITHI KTHP va Thi TN'!$F:$F,$D206,'TK COITHI KTHP va Thi TN'!$H:$H))</f>
        <v>0</v>
      </c>
      <c r="R206" s="28">
        <f t="shared" si="40"/>
        <v>11.549999999999999</v>
      </c>
      <c r="S206" s="8">
        <f>IF($D206="","",SUMIF('TK CHAMTHI'!$A:$A,$D206,'TK CHAMTHI'!$C:$C))</f>
        <v>119</v>
      </c>
      <c r="T206" s="8">
        <f>IF($D206="","",SUMIF('TK CHAMTHI'!$B:$B,$D206,'TK CHAMTHI'!$C:$C))</f>
        <v>76</v>
      </c>
      <c r="U206" s="8">
        <f>IF(D206="","",SUMIF('CHAM NV'!B:B,D206,'CHAM NV'!C:C))</f>
        <v>104</v>
      </c>
      <c r="V206" s="9">
        <f t="shared" si="41"/>
        <v>9.1</v>
      </c>
      <c r="W206" s="8">
        <f>IF($D206="","",SUMIF('TK CHAMTHI'!$D:$D,$D206,'TK CHAMTHI'!$F:$F))</f>
        <v>0</v>
      </c>
      <c r="X206" s="8">
        <f>IF($D206="","",SUMIF('TK CHAMTHI'!$E:$E,$D206,'TK CHAMTHI'!$F:$F))</f>
        <v>0</v>
      </c>
      <c r="Y206" s="8">
        <f>IF(D206="","",SUMIF('CHAM NV'!G:G,D206,'CHAM NV'!H:H))</f>
        <v>0</v>
      </c>
      <c r="Z206" s="9">
        <f t="shared" si="42"/>
        <v>0</v>
      </c>
      <c r="AA206" s="8">
        <f>IF($D206="","",SUMIF('TK CHAMTHI'!$G:$G,$D206,'TK CHAMTHI'!$I:$I))</f>
        <v>0</v>
      </c>
      <c r="AB206" s="8">
        <f>IF($D206="","",SUMIF('TK CHAMTHI'!$H:$H,$D206,'TK CHAMTHI'!$I:$I))</f>
        <v>0</v>
      </c>
      <c r="AC206" s="8">
        <f>IF(D206="","",SUMIF('CHAM NV'!E:E,D206,'CHAM NV'!F:F))</f>
        <v>0</v>
      </c>
      <c r="AD206" s="9">
        <f t="shared" si="43"/>
        <v>0</v>
      </c>
      <c r="AE206" s="8">
        <f>IF($D206="","",SUMIF('TK CHAMTHI'!$J:$J,$D206,'TK CHAMTHI'!$L:$L))</f>
        <v>0</v>
      </c>
      <c r="AF206" s="8">
        <f>IF($D206="","",SUMIF('TK CHAMTHI'!$K:$K,$D206,'TK CHAMTHI'!$L:$L))</f>
        <v>0</v>
      </c>
      <c r="AG206" s="8">
        <f>IF(D206="","",SUMIF('CHAM NV'!I:I,D206,'CHAM NV'!J:J))</f>
        <v>0</v>
      </c>
      <c r="AH206" s="9">
        <f t="shared" si="44"/>
        <v>0</v>
      </c>
      <c r="AI206" s="8">
        <f>IF($D206="","",SUMIF('TK CHAMTHI'!$M:$M,$D206,'TK CHAMTHI'!$O:$O))</f>
        <v>0</v>
      </c>
      <c r="AJ206" s="8">
        <f>IF($D206="","",SUMIF('TK CHAMTHI'!$N:$N,$D206,'TK CHAMTHI'!$O:$O))</f>
        <v>0</v>
      </c>
      <c r="AK206" s="9">
        <f t="shared" si="35"/>
        <v>0</v>
      </c>
      <c r="AL206" s="8">
        <f>IF($D206="","",SUMIF('TK CHAMTHI'!$P:$P,$D206,'TK CHAMTHI'!$R:$R))</f>
        <v>0</v>
      </c>
      <c r="AM206" s="8">
        <f>IF($D206="","",SUMIF('TK CHAMTHI'!$Q:$Q,$D206,'TK CHAMTHI'!$R:$R))</f>
        <v>0</v>
      </c>
      <c r="AN206" s="9">
        <f t="shared" si="36"/>
        <v>0</v>
      </c>
      <c r="AO206" s="8">
        <f>IF(D206="","",SUMIF('TK CHAMTHI'!S:S,D206,'TK CHAMTHI'!U:U))</f>
        <v>0</v>
      </c>
      <c r="AP206" s="8">
        <f>IF(D206="","",SUMIF('TK CHAMTHI'!T:T,D206,'TK CHAMTHI'!U:U))</f>
        <v>0</v>
      </c>
      <c r="AQ206" s="9">
        <f t="shared" si="37"/>
        <v>0</v>
      </c>
      <c r="AR206" s="9">
        <f>IF(D206="","",ROUND(SUMIF('QL THI'!G:G,D206,'QL THI'!H:H),1))</f>
        <v>0</v>
      </c>
      <c r="AS206" s="9">
        <f>IF(D206="","",ROUND(SUMIF('QL THI'!E:E,D206,'QL THI'!F:F),1))</f>
        <v>1.7</v>
      </c>
      <c r="AT206" s="28">
        <f t="shared" si="38"/>
        <v>28.4</v>
      </c>
    </row>
    <row r="207" spans="1:46">
      <c r="A207" s="6">
        <f>IF(D207="","",SUBTOTAL(3,$D$5:D207))</f>
        <v>203</v>
      </c>
      <c r="B207" s="111" t="s">
        <v>837</v>
      </c>
      <c r="C207" s="112" t="s">
        <v>145</v>
      </c>
      <c r="D207" s="113" t="s">
        <v>131</v>
      </c>
      <c r="E207" s="7">
        <f>IF($D207="","",SUMIF('TK DETHI'!$A:$A,$D207,'TK DETHI'!$B:$B))</f>
        <v>6</v>
      </c>
      <c r="F207" s="7">
        <f>IF($D207="","",SUMIF('TK DETHI'!$C:$C,$D207,'TK DETHI'!$D:$D))</f>
        <v>0</v>
      </c>
      <c r="G207" s="7">
        <f>IF($D207="","",SUMIF('TK DETHI'!$E:$E,$D207,'TK DETHI'!$F:$F))</f>
        <v>0</v>
      </c>
      <c r="H207" s="7">
        <f>IF($D207="","",SUMIF('TK DETHI'!$G:$G,$D207,'TK DETHI'!$H:$H))</f>
        <v>0</v>
      </c>
      <c r="I207" s="7">
        <f>IF($D207="","",SUMIF('TK DETHI'!$I:$I,$D207,'TK DETHI'!$J:$J))</f>
        <v>0</v>
      </c>
      <c r="J207" s="7">
        <f>IF($D207="","",SUMIF('TK DETHI'!$K:$K,$D207,'TK DETHI'!$L:$L))</f>
        <v>0</v>
      </c>
      <c r="K207" s="7">
        <f>IF($D207="","",SUMIF('TK DETHI'!$M:$M,$D207,'TK DETHI'!$N:$N))</f>
        <v>0</v>
      </c>
      <c r="L207" s="7">
        <f>IF($D207="","",SUMIF('TK DETHI'!$O:$O,$D207,'TK DETHI'!$P:$P))</f>
        <v>0</v>
      </c>
      <c r="M207" s="27">
        <f t="shared" si="39"/>
        <v>6</v>
      </c>
      <c r="N207" s="8">
        <f>IF($D207="","",SUMIF('TK COITHI KTHP va Thi TN'!$A:$A,$D207,'TK COITHI KTHP va Thi TN'!$D:$D))</f>
        <v>5.3999999999999995</v>
      </c>
      <c r="O207" s="8">
        <f>IF($D207="","",SUMIF('TK COITHI KTHP va Thi TN'!$B:$B,$D207,'TK COITHI KTHP va Thi TN'!$D:$D))</f>
        <v>5.1000000000000005</v>
      </c>
      <c r="P207" s="8">
        <f>IF($D207="","",SUMIF('TK COITHI KTHP va Thi TN'!$E:$E,$D207,'TK COITHI KTHP va Thi TN'!$H:$H))</f>
        <v>0</v>
      </c>
      <c r="Q207" s="8">
        <f>IF($D207="","",SUMIF('TK COITHI KTHP va Thi TN'!$F:$F,$D207,'TK COITHI KTHP va Thi TN'!$H:$H))</f>
        <v>0</v>
      </c>
      <c r="R207" s="28">
        <f t="shared" si="40"/>
        <v>10.5</v>
      </c>
      <c r="S207" s="8">
        <f>IF($D207="","",SUMIF('TK CHAMTHI'!$A:$A,$D207,'TK CHAMTHI'!$C:$C))</f>
        <v>41</v>
      </c>
      <c r="T207" s="8">
        <f>IF($D207="","",SUMIF('TK CHAMTHI'!$B:$B,$D207,'TK CHAMTHI'!$C:$C))</f>
        <v>48</v>
      </c>
      <c r="U207" s="8">
        <f>IF(D207="","",SUMIF('CHAM NV'!B:B,D207,'CHAM NV'!C:C))</f>
        <v>69</v>
      </c>
      <c r="V207" s="9">
        <f t="shared" si="41"/>
        <v>2</v>
      </c>
      <c r="W207" s="8">
        <f>IF($D207="","",SUMIF('TK CHAMTHI'!$D:$D,$D207,'TK CHAMTHI'!$F:$F))</f>
        <v>0</v>
      </c>
      <c r="X207" s="8">
        <f>IF($D207="","",SUMIF('TK CHAMTHI'!$E:$E,$D207,'TK CHAMTHI'!$F:$F))</f>
        <v>0</v>
      </c>
      <c r="Y207" s="8">
        <f>IF(D207="","",SUMIF('CHAM NV'!G:G,D207,'CHAM NV'!H:H))</f>
        <v>0</v>
      </c>
      <c r="Z207" s="9">
        <f t="shared" si="42"/>
        <v>0</v>
      </c>
      <c r="AA207" s="8">
        <f>IF($D207="","",SUMIF('TK CHAMTHI'!$G:$G,$D207,'TK CHAMTHI'!$I:$I))</f>
        <v>0</v>
      </c>
      <c r="AB207" s="8">
        <f>IF($D207="","",SUMIF('TK CHAMTHI'!$H:$H,$D207,'TK CHAMTHI'!$I:$I))</f>
        <v>0</v>
      </c>
      <c r="AC207" s="8">
        <f>IF(D207="","",SUMIF('CHAM NV'!E:E,D207,'CHAM NV'!F:F))</f>
        <v>0</v>
      </c>
      <c r="AD207" s="9">
        <f t="shared" si="43"/>
        <v>0</v>
      </c>
      <c r="AE207" s="8">
        <f>IF($D207="","",SUMIF('TK CHAMTHI'!$J:$J,$D207,'TK CHAMTHI'!$L:$L))</f>
        <v>0</v>
      </c>
      <c r="AF207" s="8">
        <f>IF($D207="","",SUMIF('TK CHAMTHI'!$K:$K,$D207,'TK CHAMTHI'!$L:$L))</f>
        <v>0</v>
      </c>
      <c r="AG207" s="8">
        <f>IF(D207="","",SUMIF('CHAM NV'!I:I,D207,'CHAM NV'!J:J))</f>
        <v>0</v>
      </c>
      <c r="AH207" s="9">
        <f t="shared" si="44"/>
        <v>0</v>
      </c>
      <c r="AI207" s="8">
        <f>IF($D207="","",SUMIF('TK CHAMTHI'!$M:$M,$D207,'TK CHAMTHI'!$O:$O))</f>
        <v>0</v>
      </c>
      <c r="AJ207" s="8">
        <f>IF($D207="","",SUMIF('TK CHAMTHI'!$N:$N,$D207,'TK CHAMTHI'!$O:$O))</f>
        <v>0</v>
      </c>
      <c r="AK207" s="9">
        <f t="shared" si="35"/>
        <v>0</v>
      </c>
      <c r="AL207" s="8">
        <f>IF($D207="","",SUMIF('TK CHAMTHI'!$P:$P,$D207,'TK CHAMTHI'!$R:$R))</f>
        <v>0</v>
      </c>
      <c r="AM207" s="8">
        <f>IF($D207="","",SUMIF('TK CHAMTHI'!$Q:$Q,$D207,'TK CHAMTHI'!$R:$R))</f>
        <v>0</v>
      </c>
      <c r="AN207" s="9">
        <f t="shared" si="36"/>
        <v>0</v>
      </c>
      <c r="AO207" s="8">
        <f>IF(D207="","",SUMIF('TK CHAMTHI'!S:S,D207,'TK CHAMTHI'!U:U))</f>
        <v>0</v>
      </c>
      <c r="AP207" s="8">
        <f>IF(D207="","",SUMIF('TK CHAMTHI'!T:T,D207,'TK CHAMTHI'!U:U))</f>
        <v>0</v>
      </c>
      <c r="AQ207" s="9">
        <f t="shared" si="37"/>
        <v>0</v>
      </c>
      <c r="AR207" s="9">
        <f>IF(D207="","",ROUND(SUMIF('QL THI'!G:G,D207,'QL THI'!H:H),1))</f>
        <v>0</v>
      </c>
      <c r="AS207" s="9">
        <f>IF(D207="","",ROUND(SUMIF('QL THI'!E:E,D207,'QL THI'!F:F),1))</f>
        <v>2.6</v>
      </c>
      <c r="AT207" s="28">
        <f t="shared" si="38"/>
        <v>21.1</v>
      </c>
    </row>
    <row r="208" spans="1:46">
      <c r="A208" s="6">
        <f>IF(D208="","",SUBTOTAL(3,$D$5:D208))</f>
        <v>204</v>
      </c>
      <c r="B208" s="111" t="s">
        <v>839</v>
      </c>
      <c r="C208" s="112" t="s">
        <v>145</v>
      </c>
      <c r="D208" s="113" t="s">
        <v>133</v>
      </c>
      <c r="E208" s="7">
        <f>IF($D208="","",SUMIF('TK DETHI'!$A:$A,$D208,'TK DETHI'!$B:$B))</f>
        <v>6</v>
      </c>
      <c r="F208" s="7">
        <f>IF($D208="","",SUMIF('TK DETHI'!$C:$C,$D208,'TK DETHI'!$D:$D))</f>
        <v>4</v>
      </c>
      <c r="G208" s="7">
        <f>IF($D208="","",SUMIF('TK DETHI'!$E:$E,$D208,'TK DETHI'!$F:$F))</f>
        <v>0</v>
      </c>
      <c r="H208" s="7">
        <f>IF($D208="","",SUMIF('TK DETHI'!$G:$G,$D208,'TK DETHI'!$H:$H))</f>
        <v>0</v>
      </c>
      <c r="I208" s="7">
        <f>IF($D208="","",SUMIF('TK DETHI'!$I:$I,$D208,'TK DETHI'!$J:$J))</f>
        <v>0</v>
      </c>
      <c r="J208" s="7">
        <f>IF($D208="","",SUMIF('TK DETHI'!$K:$K,$D208,'TK DETHI'!$L:$L))</f>
        <v>0</v>
      </c>
      <c r="K208" s="7">
        <f>IF($D208="","",SUMIF('TK DETHI'!$M:$M,$D208,'TK DETHI'!$N:$N))</f>
        <v>0</v>
      </c>
      <c r="L208" s="7">
        <f>IF($D208="","",SUMIF('TK DETHI'!$O:$O,$D208,'TK DETHI'!$P:$P))</f>
        <v>0</v>
      </c>
      <c r="M208" s="27">
        <f t="shared" si="39"/>
        <v>12</v>
      </c>
      <c r="N208" s="8">
        <f>IF($D208="","",SUMIF('TK COITHI KTHP va Thi TN'!$A:$A,$D208,'TK COITHI KTHP va Thi TN'!$D:$D))</f>
        <v>10.799999999999997</v>
      </c>
      <c r="O208" s="8">
        <f>IF($D208="","",SUMIF('TK COITHI KTHP va Thi TN'!$B:$B,$D208,'TK COITHI KTHP va Thi TN'!$D:$D))</f>
        <v>6</v>
      </c>
      <c r="P208" s="8">
        <f>IF($D208="","",SUMIF('TK COITHI KTHP va Thi TN'!$E:$E,$D208,'TK COITHI KTHP va Thi TN'!$H:$H))</f>
        <v>0</v>
      </c>
      <c r="Q208" s="8">
        <f>IF($D208="","",SUMIF('TK COITHI KTHP va Thi TN'!$F:$F,$D208,'TK COITHI KTHP va Thi TN'!$H:$H))</f>
        <v>0</v>
      </c>
      <c r="R208" s="28">
        <f t="shared" si="40"/>
        <v>16.799999999999997</v>
      </c>
      <c r="S208" s="8">
        <f>IF($D208="","",SUMIF('TK CHAMTHI'!$A:$A,$D208,'TK CHAMTHI'!$C:$C))</f>
        <v>48</v>
      </c>
      <c r="T208" s="8">
        <f>IF($D208="","",SUMIF('TK CHAMTHI'!$B:$B,$D208,'TK CHAMTHI'!$C:$C))</f>
        <v>166</v>
      </c>
      <c r="U208" s="8">
        <f>IF(D208="","",SUMIF('CHAM NV'!B:B,D208,'CHAM NV'!C:C))</f>
        <v>61</v>
      </c>
      <c r="V208" s="9">
        <f t="shared" si="41"/>
        <v>15.3</v>
      </c>
      <c r="W208" s="8">
        <f>IF($D208="","",SUMIF('TK CHAMTHI'!$D:$D,$D208,'TK CHAMTHI'!$F:$F))</f>
        <v>0</v>
      </c>
      <c r="X208" s="8">
        <f>IF($D208="","",SUMIF('TK CHAMTHI'!$E:$E,$D208,'TK CHAMTHI'!$F:$F))</f>
        <v>0</v>
      </c>
      <c r="Y208" s="8">
        <f>IF(D208="","",SUMIF('CHAM NV'!G:G,D208,'CHAM NV'!H:H))</f>
        <v>0</v>
      </c>
      <c r="Z208" s="9">
        <f t="shared" si="42"/>
        <v>0</v>
      </c>
      <c r="AA208" s="8">
        <f>IF($D208="","",SUMIF('TK CHAMTHI'!$G:$G,$D208,'TK CHAMTHI'!$I:$I))</f>
        <v>0</v>
      </c>
      <c r="AB208" s="8">
        <f>IF($D208="","",SUMIF('TK CHAMTHI'!$H:$H,$D208,'TK CHAMTHI'!$I:$I))</f>
        <v>0</v>
      </c>
      <c r="AC208" s="8">
        <f>IF(D208="","",SUMIF('CHAM NV'!E:E,D208,'CHAM NV'!F:F))</f>
        <v>0</v>
      </c>
      <c r="AD208" s="9">
        <f t="shared" si="43"/>
        <v>0</v>
      </c>
      <c r="AE208" s="8">
        <f>IF($D208="","",SUMIF('TK CHAMTHI'!$J:$J,$D208,'TK CHAMTHI'!$L:$L))</f>
        <v>0</v>
      </c>
      <c r="AF208" s="8">
        <f>IF($D208="","",SUMIF('TK CHAMTHI'!$K:$K,$D208,'TK CHAMTHI'!$L:$L))</f>
        <v>0</v>
      </c>
      <c r="AG208" s="8">
        <f>IF(D208="","",SUMIF('CHAM NV'!I:I,D208,'CHAM NV'!J:J))</f>
        <v>0</v>
      </c>
      <c r="AH208" s="9">
        <f t="shared" si="44"/>
        <v>0</v>
      </c>
      <c r="AI208" s="8">
        <f>IF($D208="","",SUMIF('TK CHAMTHI'!$M:$M,$D208,'TK CHAMTHI'!$O:$O))</f>
        <v>0</v>
      </c>
      <c r="AJ208" s="8">
        <f>IF($D208="","",SUMIF('TK CHAMTHI'!$N:$N,$D208,'TK CHAMTHI'!$O:$O))</f>
        <v>0</v>
      </c>
      <c r="AK208" s="9">
        <f t="shared" si="35"/>
        <v>0</v>
      </c>
      <c r="AL208" s="8">
        <f>IF($D208="","",SUMIF('TK CHAMTHI'!$P:$P,$D208,'TK CHAMTHI'!$R:$R))</f>
        <v>0</v>
      </c>
      <c r="AM208" s="8">
        <f>IF($D208="","",SUMIF('TK CHAMTHI'!$Q:$Q,$D208,'TK CHAMTHI'!$R:$R))</f>
        <v>0</v>
      </c>
      <c r="AN208" s="9">
        <f t="shared" si="36"/>
        <v>0</v>
      </c>
      <c r="AO208" s="8">
        <f>IF(D208="","",SUMIF('TK CHAMTHI'!S:S,D208,'TK CHAMTHI'!U:U))</f>
        <v>0</v>
      </c>
      <c r="AP208" s="8">
        <f>IF(D208="","",SUMIF('TK CHAMTHI'!T:T,D208,'TK CHAMTHI'!U:U))</f>
        <v>0</v>
      </c>
      <c r="AQ208" s="9">
        <f t="shared" si="37"/>
        <v>0</v>
      </c>
      <c r="AR208" s="9">
        <f>IF(D208="","",ROUND(SUMIF('QL THI'!G:G,D208,'QL THI'!H:H),1))</f>
        <v>0</v>
      </c>
      <c r="AS208" s="9">
        <f>IF(D208="","",ROUND(SUMIF('QL THI'!E:E,D208,'QL THI'!F:F),1))</f>
        <v>0</v>
      </c>
      <c r="AT208" s="28">
        <f t="shared" si="38"/>
        <v>44.1</v>
      </c>
    </row>
    <row r="209" spans="1:46">
      <c r="A209" s="6">
        <f>IF(D209="","",SUBTOTAL(3,$D$5:D209))</f>
        <v>205</v>
      </c>
      <c r="B209" s="111" t="s">
        <v>841</v>
      </c>
      <c r="C209" s="112" t="s">
        <v>145</v>
      </c>
      <c r="D209" s="113" t="s">
        <v>135</v>
      </c>
      <c r="E209" s="7">
        <f>IF($D209="","",SUMIF('TK DETHI'!$A:$A,$D209,'TK DETHI'!$B:$B))</f>
        <v>4</v>
      </c>
      <c r="F209" s="7">
        <f>IF($D209="","",SUMIF('TK DETHI'!$C:$C,$D209,'TK DETHI'!$D:$D))</f>
        <v>4</v>
      </c>
      <c r="G209" s="7">
        <f>IF($D209="","",SUMIF('TK DETHI'!$E:$E,$D209,'TK DETHI'!$F:$F))</f>
        <v>0</v>
      </c>
      <c r="H209" s="7">
        <f>IF($D209="","",SUMIF('TK DETHI'!$G:$G,$D209,'TK DETHI'!$H:$H))</f>
        <v>0</v>
      </c>
      <c r="I209" s="7">
        <f>IF($D209="","",SUMIF('TK DETHI'!$I:$I,$D209,'TK DETHI'!$J:$J))</f>
        <v>0</v>
      </c>
      <c r="J209" s="7">
        <f>IF($D209="","",SUMIF('TK DETHI'!$K:$K,$D209,'TK DETHI'!$L:$L))</f>
        <v>0</v>
      </c>
      <c r="K209" s="7">
        <f>IF($D209="","",SUMIF('TK DETHI'!$M:$M,$D209,'TK DETHI'!$N:$N))</f>
        <v>0</v>
      </c>
      <c r="L209" s="7">
        <f>IF($D209="","",SUMIF('TK DETHI'!$O:$O,$D209,'TK DETHI'!$P:$P))</f>
        <v>0</v>
      </c>
      <c r="M209" s="27">
        <f t="shared" si="39"/>
        <v>10</v>
      </c>
      <c r="N209" s="8">
        <f>IF($D209="","",SUMIF('TK COITHI KTHP va Thi TN'!$A:$A,$D209,'TK COITHI KTHP va Thi TN'!$D:$D))</f>
        <v>6.9</v>
      </c>
      <c r="O209" s="8">
        <f>IF($D209="","",SUMIF('TK COITHI KTHP va Thi TN'!$B:$B,$D209,'TK COITHI KTHP va Thi TN'!$D:$D))</f>
        <v>7.9499999999999993</v>
      </c>
      <c r="P209" s="8">
        <f>IF($D209="","",SUMIF('TK COITHI KTHP va Thi TN'!$E:$E,$D209,'TK COITHI KTHP va Thi TN'!$H:$H))</f>
        <v>0</v>
      </c>
      <c r="Q209" s="8">
        <f>IF($D209="","",SUMIF('TK COITHI KTHP va Thi TN'!$F:$F,$D209,'TK COITHI KTHP va Thi TN'!$H:$H))</f>
        <v>0</v>
      </c>
      <c r="R209" s="28">
        <f t="shared" si="40"/>
        <v>14.85</v>
      </c>
      <c r="S209" s="8">
        <f>IF($D209="","",SUMIF('TK CHAMTHI'!$A:$A,$D209,'TK CHAMTHI'!$C:$C))</f>
        <v>37</v>
      </c>
      <c r="T209" s="8">
        <f>IF($D209="","",SUMIF('TK CHAMTHI'!$B:$B,$D209,'TK CHAMTHI'!$C:$C))</f>
        <v>13</v>
      </c>
      <c r="U209" s="8">
        <f>IF(D209="","",SUMIF('CHAM NV'!B:B,D209,'CHAM NV'!C:C))</f>
        <v>37</v>
      </c>
      <c r="V209" s="9">
        <f t="shared" si="41"/>
        <v>1.3</v>
      </c>
      <c r="W209" s="8">
        <f>IF($D209="","",SUMIF('TK CHAMTHI'!$D:$D,$D209,'TK CHAMTHI'!$F:$F))</f>
        <v>0</v>
      </c>
      <c r="X209" s="8">
        <f>IF($D209="","",SUMIF('TK CHAMTHI'!$E:$E,$D209,'TK CHAMTHI'!$F:$F))</f>
        <v>0</v>
      </c>
      <c r="Y209" s="8">
        <f>IF(D209="","",SUMIF('CHAM NV'!G:G,D209,'CHAM NV'!H:H))</f>
        <v>0</v>
      </c>
      <c r="Z209" s="9">
        <f t="shared" si="42"/>
        <v>0</v>
      </c>
      <c r="AA209" s="8">
        <f>IF($D209="","",SUMIF('TK CHAMTHI'!$G:$G,$D209,'TK CHAMTHI'!$I:$I))</f>
        <v>0</v>
      </c>
      <c r="AB209" s="8">
        <f>IF($D209="","",SUMIF('TK CHAMTHI'!$H:$H,$D209,'TK CHAMTHI'!$I:$I))</f>
        <v>0</v>
      </c>
      <c r="AC209" s="8">
        <f>IF(D209="","",SUMIF('CHAM NV'!E:E,D209,'CHAM NV'!F:F))</f>
        <v>0</v>
      </c>
      <c r="AD209" s="9">
        <f t="shared" si="43"/>
        <v>0</v>
      </c>
      <c r="AE209" s="8">
        <f>IF($D209="","",SUMIF('TK CHAMTHI'!$J:$J,$D209,'TK CHAMTHI'!$L:$L))</f>
        <v>0</v>
      </c>
      <c r="AF209" s="8">
        <f>IF($D209="","",SUMIF('TK CHAMTHI'!$K:$K,$D209,'TK CHAMTHI'!$L:$L))</f>
        <v>0</v>
      </c>
      <c r="AG209" s="8">
        <f>IF(D209="","",SUMIF('CHAM NV'!I:I,D209,'CHAM NV'!J:J))</f>
        <v>0</v>
      </c>
      <c r="AH209" s="9">
        <f t="shared" si="44"/>
        <v>0</v>
      </c>
      <c r="AI209" s="8">
        <f>IF($D209="","",SUMIF('TK CHAMTHI'!$M:$M,$D209,'TK CHAMTHI'!$O:$O))</f>
        <v>0</v>
      </c>
      <c r="AJ209" s="8">
        <f>IF($D209="","",SUMIF('TK CHAMTHI'!$N:$N,$D209,'TK CHAMTHI'!$O:$O))</f>
        <v>0</v>
      </c>
      <c r="AK209" s="9">
        <f t="shared" si="35"/>
        <v>0</v>
      </c>
      <c r="AL209" s="8">
        <f>IF($D209="","",SUMIF('TK CHAMTHI'!$P:$P,$D209,'TK CHAMTHI'!$R:$R))</f>
        <v>0</v>
      </c>
      <c r="AM209" s="8">
        <f>IF($D209="","",SUMIF('TK CHAMTHI'!$Q:$Q,$D209,'TK CHAMTHI'!$R:$R))</f>
        <v>0</v>
      </c>
      <c r="AN209" s="9">
        <f t="shared" si="36"/>
        <v>0</v>
      </c>
      <c r="AO209" s="8">
        <f>IF(D209="","",SUMIF('TK CHAMTHI'!S:S,D209,'TK CHAMTHI'!U:U))</f>
        <v>0</v>
      </c>
      <c r="AP209" s="8">
        <f>IF(D209="","",SUMIF('TK CHAMTHI'!T:T,D209,'TK CHAMTHI'!U:U))</f>
        <v>0</v>
      </c>
      <c r="AQ209" s="9">
        <f t="shared" si="37"/>
        <v>0</v>
      </c>
      <c r="AR209" s="9">
        <f>IF(D209="","",ROUND(SUMIF('QL THI'!G:G,D209,'QL THI'!H:H),1))</f>
        <v>0</v>
      </c>
      <c r="AS209" s="9">
        <f>IF(D209="","",ROUND(SUMIF('QL THI'!E:E,D209,'QL THI'!F:F),1))</f>
        <v>2.1</v>
      </c>
      <c r="AT209" s="28">
        <f t="shared" si="38"/>
        <v>28.3</v>
      </c>
    </row>
    <row r="210" spans="1:46">
      <c r="A210" s="6">
        <f>IF(D210="","",SUBTOTAL(3,$D$5:D210))</f>
        <v>206</v>
      </c>
      <c r="B210" s="111" t="s">
        <v>845</v>
      </c>
      <c r="C210" s="112" t="s">
        <v>145</v>
      </c>
      <c r="D210" s="113" t="s">
        <v>139</v>
      </c>
      <c r="E210" s="7">
        <f>IF($D210="","",SUMIF('TK DETHI'!$A:$A,$D210,'TK DETHI'!$B:$B))</f>
        <v>0</v>
      </c>
      <c r="F210" s="7">
        <f>IF($D210="","",SUMIF('TK DETHI'!$C:$C,$D210,'TK DETHI'!$D:$D))</f>
        <v>0</v>
      </c>
      <c r="G210" s="7">
        <f>IF($D210="","",SUMIF('TK DETHI'!$E:$E,$D210,'TK DETHI'!$F:$F))</f>
        <v>0</v>
      </c>
      <c r="H210" s="7">
        <f>IF($D210="","",SUMIF('TK DETHI'!$G:$G,$D210,'TK DETHI'!$H:$H))</f>
        <v>0</v>
      </c>
      <c r="I210" s="7">
        <f>IF($D210="","",SUMIF('TK DETHI'!$I:$I,$D210,'TK DETHI'!$J:$J))</f>
        <v>0</v>
      </c>
      <c r="J210" s="7">
        <f>IF($D210="","",SUMIF('TK DETHI'!$K:$K,$D210,'TK DETHI'!$L:$L))</f>
        <v>0</v>
      </c>
      <c r="K210" s="7">
        <f>IF($D210="","",SUMIF('TK DETHI'!$M:$M,$D210,'TK DETHI'!$N:$N))</f>
        <v>0</v>
      </c>
      <c r="L210" s="7">
        <f>IF($D210="","",SUMIF('TK DETHI'!$O:$O,$D210,'TK DETHI'!$P:$P))</f>
        <v>0</v>
      </c>
      <c r="M210" s="27">
        <f t="shared" si="39"/>
        <v>0</v>
      </c>
      <c r="N210" s="8">
        <f>IF($D210="","",SUMIF('TK COITHI KTHP va Thi TN'!$A:$A,$D210,'TK COITHI KTHP va Thi TN'!$D:$D))</f>
        <v>0</v>
      </c>
      <c r="O210" s="8">
        <f>IF($D210="","",SUMIF('TK COITHI KTHP va Thi TN'!$B:$B,$D210,'TK COITHI KTHP va Thi TN'!$D:$D))</f>
        <v>0</v>
      </c>
      <c r="P210" s="8">
        <f>IF($D210="","",SUMIF('TK COITHI KTHP va Thi TN'!$E:$E,$D210,'TK COITHI KTHP va Thi TN'!$H:$H))</f>
        <v>0</v>
      </c>
      <c r="Q210" s="8">
        <f>IF($D210="","",SUMIF('TK COITHI KTHP va Thi TN'!$F:$F,$D210,'TK COITHI KTHP va Thi TN'!$H:$H))</f>
        <v>0</v>
      </c>
      <c r="R210" s="28">
        <f t="shared" si="40"/>
        <v>0</v>
      </c>
      <c r="S210" s="8">
        <f>IF($D210="","",SUMIF('TK CHAMTHI'!$A:$A,$D210,'TK CHAMTHI'!$C:$C))</f>
        <v>0</v>
      </c>
      <c r="T210" s="8">
        <f>IF($D210="","",SUMIF('TK CHAMTHI'!$B:$B,$D210,'TK CHAMTHI'!$C:$C))</f>
        <v>0</v>
      </c>
      <c r="U210" s="8">
        <f>IF(D210="","",SUMIF('CHAM NV'!B:B,D210,'CHAM NV'!C:C))</f>
        <v>0</v>
      </c>
      <c r="V210" s="9">
        <f t="shared" si="41"/>
        <v>0</v>
      </c>
      <c r="W210" s="8">
        <f>IF($D210="","",SUMIF('TK CHAMTHI'!$D:$D,$D210,'TK CHAMTHI'!$F:$F))</f>
        <v>0</v>
      </c>
      <c r="X210" s="8">
        <f>IF($D210="","",SUMIF('TK CHAMTHI'!$E:$E,$D210,'TK CHAMTHI'!$F:$F))</f>
        <v>0</v>
      </c>
      <c r="Y210" s="8">
        <f>IF(D210="","",SUMIF('CHAM NV'!G:G,D210,'CHAM NV'!H:H))</f>
        <v>0</v>
      </c>
      <c r="Z210" s="9">
        <f t="shared" si="42"/>
        <v>0</v>
      </c>
      <c r="AA210" s="8">
        <f>IF($D210="","",SUMIF('TK CHAMTHI'!$G:$G,$D210,'TK CHAMTHI'!$I:$I))</f>
        <v>0</v>
      </c>
      <c r="AB210" s="8">
        <f>IF($D210="","",SUMIF('TK CHAMTHI'!$H:$H,$D210,'TK CHAMTHI'!$I:$I))</f>
        <v>0</v>
      </c>
      <c r="AC210" s="8">
        <f>IF(D210="","",SUMIF('CHAM NV'!E:E,D210,'CHAM NV'!F:F))</f>
        <v>0</v>
      </c>
      <c r="AD210" s="9">
        <f t="shared" si="43"/>
        <v>0</v>
      </c>
      <c r="AE210" s="8">
        <f>IF($D210="","",SUMIF('TK CHAMTHI'!$J:$J,$D210,'TK CHAMTHI'!$L:$L))</f>
        <v>0</v>
      </c>
      <c r="AF210" s="8">
        <f>IF($D210="","",SUMIF('TK CHAMTHI'!$K:$K,$D210,'TK CHAMTHI'!$L:$L))</f>
        <v>0</v>
      </c>
      <c r="AG210" s="8">
        <f>IF(D210="","",SUMIF('CHAM NV'!I:I,D210,'CHAM NV'!J:J))</f>
        <v>0</v>
      </c>
      <c r="AH210" s="9">
        <f t="shared" si="44"/>
        <v>0</v>
      </c>
      <c r="AI210" s="8">
        <f>IF($D210="","",SUMIF('TK CHAMTHI'!$M:$M,$D210,'TK CHAMTHI'!$O:$O))</f>
        <v>0</v>
      </c>
      <c r="AJ210" s="8">
        <f>IF($D210="","",SUMIF('TK CHAMTHI'!$N:$N,$D210,'TK CHAMTHI'!$O:$O))</f>
        <v>0</v>
      </c>
      <c r="AK210" s="9">
        <f t="shared" si="35"/>
        <v>0</v>
      </c>
      <c r="AL210" s="8">
        <f>IF($D210="","",SUMIF('TK CHAMTHI'!$P:$P,$D210,'TK CHAMTHI'!$R:$R))</f>
        <v>0</v>
      </c>
      <c r="AM210" s="8">
        <f>IF($D210="","",SUMIF('TK CHAMTHI'!$Q:$Q,$D210,'TK CHAMTHI'!$R:$R))</f>
        <v>0</v>
      </c>
      <c r="AN210" s="9">
        <f t="shared" si="36"/>
        <v>0</v>
      </c>
      <c r="AO210" s="8">
        <f>IF(D210="","",SUMIF('TK CHAMTHI'!S:S,D210,'TK CHAMTHI'!U:U))</f>
        <v>0</v>
      </c>
      <c r="AP210" s="8">
        <f>IF(D210="","",SUMIF('TK CHAMTHI'!T:T,D210,'TK CHAMTHI'!U:U))</f>
        <v>0</v>
      </c>
      <c r="AQ210" s="9">
        <f t="shared" si="37"/>
        <v>0</v>
      </c>
      <c r="AR210" s="9">
        <f>IF(D210="","",ROUND(SUMIF('QL THI'!G:G,D210,'QL THI'!H:H),1))</f>
        <v>0</v>
      </c>
      <c r="AS210" s="9">
        <f>IF(D210="","",ROUND(SUMIF('QL THI'!E:E,D210,'QL THI'!F:F),1))</f>
        <v>0</v>
      </c>
      <c r="AT210" s="28">
        <f t="shared" si="38"/>
        <v>0</v>
      </c>
    </row>
    <row r="211" spans="1:46">
      <c r="A211" s="6">
        <f>IF(D211="","",SUBTOTAL(3,$D$5:D211))</f>
        <v>207</v>
      </c>
      <c r="B211" s="111" t="s">
        <v>842</v>
      </c>
      <c r="C211" s="112" t="s">
        <v>145</v>
      </c>
      <c r="D211" s="113" t="s">
        <v>136</v>
      </c>
      <c r="E211" s="7">
        <f>IF($D211="","",SUMIF('TK DETHI'!$A:$A,$D211,'TK DETHI'!$B:$B))</f>
        <v>0</v>
      </c>
      <c r="F211" s="7">
        <f>IF($D211="","",SUMIF('TK DETHI'!$C:$C,$D211,'TK DETHI'!$D:$D))</f>
        <v>12</v>
      </c>
      <c r="G211" s="7">
        <f>IF($D211="","",SUMIF('TK DETHI'!$E:$E,$D211,'TK DETHI'!$F:$F))</f>
        <v>0</v>
      </c>
      <c r="H211" s="7">
        <f>IF($D211="","",SUMIF('TK DETHI'!$G:$G,$D211,'TK DETHI'!$H:$H))</f>
        <v>0</v>
      </c>
      <c r="I211" s="7">
        <f>IF($D211="","",SUMIF('TK DETHI'!$I:$I,$D211,'TK DETHI'!$J:$J))</f>
        <v>0</v>
      </c>
      <c r="J211" s="7">
        <f>IF($D211="","",SUMIF('TK DETHI'!$K:$K,$D211,'TK DETHI'!$L:$L))</f>
        <v>0</v>
      </c>
      <c r="K211" s="7">
        <f>IF($D211="","",SUMIF('TK DETHI'!$M:$M,$D211,'TK DETHI'!$N:$N))</f>
        <v>0</v>
      </c>
      <c r="L211" s="7">
        <f>IF($D211="","",SUMIF('TK DETHI'!$O:$O,$D211,'TK DETHI'!$P:$P))</f>
        <v>0</v>
      </c>
      <c r="M211" s="27">
        <f t="shared" si="39"/>
        <v>18</v>
      </c>
      <c r="N211" s="8">
        <f>IF($D211="","",SUMIF('TK COITHI KTHP va Thi TN'!$A:$A,$D211,'TK COITHI KTHP va Thi TN'!$D:$D))</f>
        <v>5.3999999999999995</v>
      </c>
      <c r="O211" s="8">
        <f>IF($D211="","",SUMIF('TK COITHI KTHP va Thi TN'!$B:$B,$D211,'TK COITHI KTHP va Thi TN'!$D:$D))</f>
        <v>6.45</v>
      </c>
      <c r="P211" s="8">
        <f>IF($D211="","",SUMIF('TK COITHI KTHP va Thi TN'!$E:$E,$D211,'TK COITHI KTHP va Thi TN'!$H:$H))</f>
        <v>0</v>
      </c>
      <c r="Q211" s="8">
        <f>IF($D211="","",SUMIF('TK COITHI KTHP va Thi TN'!$F:$F,$D211,'TK COITHI KTHP va Thi TN'!$H:$H))</f>
        <v>0</v>
      </c>
      <c r="R211" s="28">
        <f t="shared" si="40"/>
        <v>11.85</v>
      </c>
      <c r="S211" s="8">
        <f>IF($D211="","",SUMIF('TK CHAMTHI'!$A:$A,$D211,'TK CHAMTHI'!$C:$C))</f>
        <v>0</v>
      </c>
      <c r="T211" s="8">
        <f>IF($D211="","",SUMIF('TK CHAMTHI'!$B:$B,$D211,'TK CHAMTHI'!$C:$C))</f>
        <v>13</v>
      </c>
      <c r="U211" s="8">
        <f>IF(D211="","",SUMIF('CHAM NV'!B:B,D211,'CHAM NV'!C:C))</f>
        <v>0</v>
      </c>
      <c r="V211" s="9">
        <f t="shared" si="41"/>
        <v>1.3</v>
      </c>
      <c r="W211" s="8">
        <f>IF($D211="","",SUMIF('TK CHAMTHI'!$D:$D,$D211,'TK CHAMTHI'!$F:$F))</f>
        <v>0</v>
      </c>
      <c r="X211" s="8">
        <f>IF($D211="","",SUMIF('TK CHAMTHI'!$E:$E,$D211,'TK CHAMTHI'!$F:$F))</f>
        <v>0</v>
      </c>
      <c r="Y211" s="8">
        <f>IF(D211="","",SUMIF('CHAM NV'!G:G,D211,'CHAM NV'!H:H))</f>
        <v>0</v>
      </c>
      <c r="Z211" s="9">
        <f t="shared" si="42"/>
        <v>0</v>
      </c>
      <c r="AA211" s="8">
        <f>IF($D211="","",SUMIF('TK CHAMTHI'!$G:$G,$D211,'TK CHAMTHI'!$I:$I))</f>
        <v>0</v>
      </c>
      <c r="AB211" s="8">
        <f>IF($D211="","",SUMIF('TK CHAMTHI'!$H:$H,$D211,'TK CHAMTHI'!$I:$I))</f>
        <v>0</v>
      </c>
      <c r="AC211" s="8">
        <f>IF(D211="","",SUMIF('CHAM NV'!E:E,D211,'CHAM NV'!F:F))</f>
        <v>0</v>
      </c>
      <c r="AD211" s="9">
        <f t="shared" si="43"/>
        <v>0</v>
      </c>
      <c r="AE211" s="8">
        <f>IF($D211="","",SUMIF('TK CHAMTHI'!$J:$J,$D211,'TK CHAMTHI'!$L:$L))</f>
        <v>0</v>
      </c>
      <c r="AF211" s="8">
        <f>IF($D211="","",SUMIF('TK CHAMTHI'!$K:$K,$D211,'TK CHAMTHI'!$L:$L))</f>
        <v>0</v>
      </c>
      <c r="AG211" s="8">
        <f>IF(D211="","",SUMIF('CHAM NV'!I:I,D211,'CHAM NV'!J:J))</f>
        <v>0</v>
      </c>
      <c r="AH211" s="9">
        <f t="shared" si="44"/>
        <v>0</v>
      </c>
      <c r="AI211" s="8">
        <f>IF($D211="","",SUMIF('TK CHAMTHI'!$M:$M,$D211,'TK CHAMTHI'!$O:$O))</f>
        <v>0</v>
      </c>
      <c r="AJ211" s="8">
        <f>IF($D211="","",SUMIF('TK CHAMTHI'!$N:$N,$D211,'TK CHAMTHI'!$O:$O))</f>
        <v>0</v>
      </c>
      <c r="AK211" s="9">
        <f t="shared" si="35"/>
        <v>0</v>
      </c>
      <c r="AL211" s="8">
        <f>IF($D211="","",SUMIF('TK CHAMTHI'!$P:$P,$D211,'TK CHAMTHI'!$R:$R))</f>
        <v>0</v>
      </c>
      <c r="AM211" s="8">
        <f>IF($D211="","",SUMIF('TK CHAMTHI'!$Q:$Q,$D211,'TK CHAMTHI'!$R:$R))</f>
        <v>0</v>
      </c>
      <c r="AN211" s="9">
        <f t="shared" si="36"/>
        <v>0</v>
      </c>
      <c r="AO211" s="8">
        <f>IF(D211="","",SUMIF('TK CHAMTHI'!S:S,D211,'TK CHAMTHI'!U:U))</f>
        <v>0</v>
      </c>
      <c r="AP211" s="8">
        <f>IF(D211="","",SUMIF('TK CHAMTHI'!T:T,D211,'TK CHAMTHI'!U:U))</f>
        <v>0</v>
      </c>
      <c r="AQ211" s="9">
        <f t="shared" si="37"/>
        <v>0</v>
      </c>
      <c r="AR211" s="9">
        <f>IF(D211="","",ROUND(SUMIF('QL THI'!G:G,D211,'QL THI'!H:H),1))</f>
        <v>0</v>
      </c>
      <c r="AS211" s="9">
        <f>IF(D211="","",ROUND(SUMIF('QL THI'!E:E,D211,'QL THI'!F:F),1))</f>
        <v>0.5</v>
      </c>
      <c r="AT211" s="28">
        <f t="shared" si="38"/>
        <v>31.7</v>
      </c>
    </row>
    <row r="212" spans="1:46">
      <c r="A212" s="6">
        <f>IF(D212="","",SUBTOTAL(3,$D$5:D212))</f>
        <v>208</v>
      </c>
      <c r="B212" s="111" t="s">
        <v>847</v>
      </c>
      <c r="C212" s="112" t="s">
        <v>145</v>
      </c>
      <c r="D212" s="113" t="s">
        <v>141</v>
      </c>
      <c r="E212" s="7">
        <f>IF($D212="","",SUMIF('TK DETHI'!$A:$A,$D212,'TK DETHI'!$B:$B))</f>
        <v>4</v>
      </c>
      <c r="F212" s="7">
        <f>IF($D212="","",SUMIF('TK DETHI'!$C:$C,$D212,'TK DETHI'!$D:$D))</f>
        <v>4</v>
      </c>
      <c r="G212" s="7">
        <f>IF($D212="","",SUMIF('TK DETHI'!$E:$E,$D212,'TK DETHI'!$F:$F))</f>
        <v>0</v>
      </c>
      <c r="H212" s="7">
        <f>IF($D212="","",SUMIF('TK DETHI'!$G:$G,$D212,'TK DETHI'!$H:$H))</f>
        <v>0</v>
      </c>
      <c r="I212" s="7">
        <f>IF($D212="","",SUMIF('TK DETHI'!$I:$I,$D212,'TK DETHI'!$J:$J))</f>
        <v>0</v>
      </c>
      <c r="J212" s="7">
        <f>IF($D212="","",SUMIF('TK DETHI'!$K:$K,$D212,'TK DETHI'!$L:$L))</f>
        <v>0</v>
      </c>
      <c r="K212" s="7">
        <f>IF($D212="","",SUMIF('TK DETHI'!$M:$M,$D212,'TK DETHI'!$N:$N))</f>
        <v>0</v>
      </c>
      <c r="L212" s="7">
        <f>IF($D212="","",SUMIF('TK DETHI'!$O:$O,$D212,'TK DETHI'!$P:$P))</f>
        <v>0</v>
      </c>
      <c r="M212" s="27">
        <f t="shared" si="39"/>
        <v>10</v>
      </c>
      <c r="N212" s="8">
        <f>IF($D212="","",SUMIF('TK COITHI KTHP va Thi TN'!$A:$A,$D212,'TK COITHI KTHP va Thi TN'!$D:$D))</f>
        <v>0</v>
      </c>
      <c r="O212" s="8">
        <f>IF($D212="","",SUMIF('TK COITHI KTHP va Thi TN'!$B:$B,$D212,'TK COITHI KTHP va Thi TN'!$D:$D))</f>
        <v>0</v>
      </c>
      <c r="P212" s="8">
        <f>IF($D212="","",SUMIF('TK COITHI KTHP va Thi TN'!$E:$E,$D212,'TK COITHI KTHP va Thi TN'!$H:$H))</f>
        <v>0</v>
      </c>
      <c r="Q212" s="8">
        <f>IF($D212="","",SUMIF('TK COITHI KTHP va Thi TN'!$F:$F,$D212,'TK COITHI KTHP va Thi TN'!$H:$H))</f>
        <v>0</v>
      </c>
      <c r="R212" s="28">
        <f t="shared" si="40"/>
        <v>0</v>
      </c>
      <c r="S212" s="8">
        <f>IF($D212="","",SUMIF('TK CHAMTHI'!$A:$A,$D212,'TK CHAMTHI'!$C:$C))</f>
        <v>0</v>
      </c>
      <c r="T212" s="8">
        <f>IF($D212="","",SUMIF('TK CHAMTHI'!$B:$B,$D212,'TK CHAMTHI'!$C:$C))</f>
        <v>0</v>
      </c>
      <c r="U212" s="8">
        <f>IF(D212="","",SUMIF('CHAM NV'!B:B,D212,'CHAM NV'!C:C))</f>
        <v>53</v>
      </c>
      <c r="V212" s="9">
        <f t="shared" si="41"/>
        <v>-5.3000000000000007</v>
      </c>
      <c r="W212" s="8">
        <f>IF($D212="","",SUMIF('TK CHAMTHI'!$D:$D,$D212,'TK CHAMTHI'!$F:$F))</f>
        <v>0</v>
      </c>
      <c r="X212" s="8">
        <f>IF($D212="","",SUMIF('TK CHAMTHI'!$E:$E,$D212,'TK CHAMTHI'!$F:$F))</f>
        <v>0</v>
      </c>
      <c r="Y212" s="8">
        <f>IF(D212="","",SUMIF('CHAM NV'!G:G,D212,'CHAM NV'!H:H))</f>
        <v>0</v>
      </c>
      <c r="Z212" s="9">
        <f t="shared" si="42"/>
        <v>0</v>
      </c>
      <c r="AA212" s="8">
        <f>IF($D212="","",SUMIF('TK CHAMTHI'!$G:$G,$D212,'TK CHAMTHI'!$I:$I))</f>
        <v>0</v>
      </c>
      <c r="AB212" s="8">
        <f>IF($D212="","",SUMIF('TK CHAMTHI'!$H:$H,$D212,'TK CHAMTHI'!$I:$I))</f>
        <v>0</v>
      </c>
      <c r="AC212" s="8">
        <f>IF(D212="","",SUMIF('CHAM NV'!E:E,D212,'CHAM NV'!F:F))</f>
        <v>0</v>
      </c>
      <c r="AD212" s="9">
        <f t="shared" si="43"/>
        <v>0</v>
      </c>
      <c r="AE212" s="8">
        <f>IF($D212="","",SUMIF('TK CHAMTHI'!$J:$J,$D212,'TK CHAMTHI'!$L:$L))</f>
        <v>0</v>
      </c>
      <c r="AF212" s="8">
        <f>IF($D212="","",SUMIF('TK CHAMTHI'!$K:$K,$D212,'TK CHAMTHI'!$L:$L))</f>
        <v>0</v>
      </c>
      <c r="AG212" s="8">
        <f>IF(D212="","",SUMIF('CHAM NV'!I:I,D212,'CHAM NV'!J:J))</f>
        <v>0</v>
      </c>
      <c r="AH212" s="9">
        <f t="shared" si="44"/>
        <v>0</v>
      </c>
      <c r="AI212" s="8">
        <f>IF($D212="","",SUMIF('TK CHAMTHI'!$M:$M,$D212,'TK CHAMTHI'!$O:$O))</f>
        <v>0</v>
      </c>
      <c r="AJ212" s="8">
        <f>IF($D212="","",SUMIF('TK CHAMTHI'!$N:$N,$D212,'TK CHAMTHI'!$O:$O))</f>
        <v>0</v>
      </c>
      <c r="AK212" s="9">
        <f t="shared" si="35"/>
        <v>0</v>
      </c>
      <c r="AL212" s="8">
        <f>IF($D212="","",SUMIF('TK CHAMTHI'!$P:$P,$D212,'TK CHAMTHI'!$R:$R))</f>
        <v>0</v>
      </c>
      <c r="AM212" s="8">
        <f>IF($D212="","",SUMIF('TK CHAMTHI'!$Q:$Q,$D212,'TK CHAMTHI'!$R:$R))</f>
        <v>0</v>
      </c>
      <c r="AN212" s="9">
        <f t="shared" si="36"/>
        <v>0</v>
      </c>
      <c r="AO212" s="8">
        <f>IF(D212="","",SUMIF('TK CHAMTHI'!S:S,D212,'TK CHAMTHI'!U:U))</f>
        <v>0</v>
      </c>
      <c r="AP212" s="8">
        <f>IF(D212="","",SUMIF('TK CHAMTHI'!T:T,D212,'TK CHAMTHI'!U:U))</f>
        <v>0</v>
      </c>
      <c r="AQ212" s="9">
        <f t="shared" si="37"/>
        <v>0</v>
      </c>
      <c r="AR212" s="9">
        <f>IF(D212="","",ROUND(SUMIF('QL THI'!G:G,D212,'QL THI'!H:H),1))</f>
        <v>0</v>
      </c>
      <c r="AS212" s="9">
        <f>IF(D212="","",ROUND(SUMIF('QL THI'!E:E,D212,'QL THI'!F:F),1))</f>
        <v>0</v>
      </c>
      <c r="AT212" s="28">
        <f t="shared" si="38"/>
        <v>4.7</v>
      </c>
    </row>
    <row r="213" spans="1:46">
      <c r="A213" s="6">
        <f>IF(D213="","",SUBTOTAL(3,$D$5:D213))</f>
        <v>209</v>
      </c>
      <c r="B213" s="114" t="s">
        <v>1043</v>
      </c>
      <c r="C213" s="112" t="s">
        <v>145</v>
      </c>
      <c r="D213" s="114" t="s">
        <v>1044</v>
      </c>
      <c r="E213" s="7">
        <f>IF($D213="","",SUMIF('TK DETHI'!$A:$A,$D213,'TK DETHI'!$B:$B))</f>
        <v>0</v>
      </c>
      <c r="F213" s="7">
        <f>IF($D213="","",SUMIF('TK DETHI'!$C:$C,$D213,'TK DETHI'!$D:$D))</f>
        <v>0</v>
      </c>
      <c r="G213" s="7">
        <f>IF($D213="","",SUMIF('TK DETHI'!$E:$E,$D213,'TK DETHI'!$F:$F))</f>
        <v>0</v>
      </c>
      <c r="H213" s="7">
        <f>IF($D213="","",SUMIF('TK DETHI'!$G:$G,$D213,'TK DETHI'!$H:$H))</f>
        <v>0</v>
      </c>
      <c r="I213" s="7">
        <f>IF($D213="","",SUMIF('TK DETHI'!$I:$I,$D213,'TK DETHI'!$J:$J))</f>
        <v>0</v>
      </c>
      <c r="J213" s="7">
        <f>IF($D213="","",SUMIF('TK DETHI'!$K:$K,$D213,'TK DETHI'!$L:$L))</f>
        <v>0</v>
      </c>
      <c r="K213" s="7">
        <f>IF($D213="","",SUMIF('TK DETHI'!$M:$M,$D213,'TK DETHI'!$N:$N))</f>
        <v>0</v>
      </c>
      <c r="L213" s="7">
        <f>IF($D213="","",SUMIF('TK DETHI'!$O:$O,$D213,'TK DETHI'!$P:$P))</f>
        <v>0</v>
      </c>
      <c r="M213" s="27">
        <f t="shared" si="39"/>
        <v>0</v>
      </c>
      <c r="N213" s="8">
        <f>IF($D213="","",SUMIF('TK COITHI KTHP va Thi TN'!$A:$A,$D213,'TK COITHI KTHP va Thi TN'!$D:$D))</f>
        <v>0</v>
      </c>
      <c r="O213" s="8">
        <f>IF($D213="","",SUMIF('TK COITHI KTHP va Thi TN'!$B:$B,$D213,'TK COITHI KTHP va Thi TN'!$D:$D))</f>
        <v>0</v>
      </c>
      <c r="P213" s="8">
        <f>IF($D213="","",SUMIF('TK COITHI KTHP va Thi TN'!$E:$E,$D213,'TK COITHI KTHP va Thi TN'!$H:$H))</f>
        <v>0</v>
      </c>
      <c r="Q213" s="8">
        <f>IF($D213="","",SUMIF('TK COITHI KTHP va Thi TN'!$F:$F,$D213,'TK COITHI KTHP va Thi TN'!$H:$H))</f>
        <v>0</v>
      </c>
      <c r="R213" s="28">
        <f t="shared" si="40"/>
        <v>0</v>
      </c>
      <c r="S213" s="8">
        <f>IF($D213="","",SUMIF('TK CHAMTHI'!$A:$A,$D213,'TK CHAMTHI'!$C:$C))</f>
        <v>0</v>
      </c>
      <c r="T213" s="8">
        <f>IF($D213="","",SUMIF('TK CHAMTHI'!$B:$B,$D213,'TK CHAMTHI'!$C:$C))</f>
        <v>0</v>
      </c>
      <c r="U213" s="8">
        <f>IF(D213="","",SUMIF('CHAM NV'!B:B,D213,'CHAM NV'!C:C))</f>
        <v>0</v>
      </c>
      <c r="V213" s="9">
        <f t="shared" si="41"/>
        <v>0</v>
      </c>
      <c r="W213" s="8">
        <f>IF($D213="","",SUMIF('TK CHAMTHI'!$D:$D,$D213,'TK CHAMTHI'!$F:$F))</f>
        <v>0</v>
      </c>
      <c r="X213" s="8">
        <f>IF($D213="","",SUMIF('TK CHAMTHI'!$E:$E,$D213,'TK CHAMTHI'!$F:$F))</f>
        <v>0</v>
      </c>
      <c r="Y213" s="8">
        <f>IF(D213="","",SUMIF('CHAM NV'!G:G,D213,'CHAM NV'!H:H))</f>
        <v>0</v>
      </c>
      <c r="Z213" s="9">
        <f t="shared" si="42"/>
        <v>0</v>
      </c>
      <c r="AA213" s="8">
        <f>IF($D213="","",SUMIF('TK CHAMTHI'!$G:$G,$D213,'TK CHAMTHI'!$I:$I))</f>
        <v>0</v>
      </c>
      <c r="AB213" s="8">
        <f>IF($D213="","",SUMIF('TK CHAMTHI'!$H:$H,$D213,'TK CHAMTHI'!$I:$I))</f>
        <v>0</v>
      </c>
      <c r="AC213" s="8">
        <f>IF(D213="","",SUMIF('CHAM NV'!E:E,D213,'CHAM NV'!F:F))</f>
        <v>0</v>
      </c>
      <c r="AD213" s="9">
        <f t="shared" si="43"/>
        <v>0</v>
      </c>
      <c r="AE213" s="8">
        <f>IF($D213="","",SUMIF('TK CHAMTHI'!$J:$J,$D213,'TK CHAMTHI'!$L:$L))</f>
        <v>0</v>
      </c>
      <c r="AF213" s="8">
        <f>IF($D213="","",SUMIF('TK CHAMTHI'!$K:$K,$D213,'TK CHAMTHI'!$L:$L))</f>
        <v>0</v>
      </c>
      <c r="AG213" s="8">
        <f>IF(D213="","",SUMIF('CHAM NV'!I:I,D213,'CHAM NV'!J:J))</f>
        <v>0</v>
      </c>
      <c r="AH213" s="9">
        <f t="shared" si="44"/>
        <v>0</v>
      </c>
      <c r="AI213" s="8">
        <f>IF($D213="","",SUMIF('TK CHAMTHI'!$M:$M,$D213,'TK CHAMTHI'!$O:$O))</f>
        <v>0</v>
      </c>
      <c r="AJ213" s="8">
        <f>IF($D213="","",SUMIF('TK CHAMTHI'!$N:$N,$D213,'TK CHAMTHI'!$O:$O))</f>
        <v>0</v>
      </c>
      <c r="AK213" s="9">
        <f t="shared" si="35"/>
        <v>0</v>
      </c>
      <c r="AL213" s="8">
        <f>IF($D213="","",SUMIF('TK CHAMTHI'!$P:$P,$D213,'TK CHAMTHI'!$R:$R))</f>
        <v>0</v>
      </c>
      <c r="AM213" s="8">
        <f>IF($D213="","",SUMIF('TK CHAMTHI'!$Q:$Q,$D213,'TK CHAMTHI'!$R:$R))</f>
        <v>0</v>
      </c>
      <c r="AN213" s="9">
        <f t="shared" si="36"/>
        <v>0</v>
      </c>
      <c r="AO213" s="8">
        <f>IF(D213="","",SUMIF('TK CHAMTHI'!S:S,D213,'TK CHAMTHI'!U:U))</f>
        <v>0</v>
      </c>
      <c r="AP213" s="8">
        <f>IF(D213="","",SUMIF('TK CHAMTHI'!T:T,D213,'TK CHAMTHI'!U:U))</f>
        <v>0</v>
      </c>
      <c r="AQ213" s="9">
        <f t="shared" si="37"/>
        <v>0</v>
      </c>
      <c r="AR213" s="9">
        <f>IF(D213="","",ROUND(SUMIF('QL THI'!G:G,D213,'QL THI'!H:H),1))</f>
        <v>0</v>
      </c>
      <c r="AS213" s="9">
        <f>IF(D213="","",ROUND(SUMIF('QL THI'!E:E,D213,'QL THI'!F:F),1))</f>
        <v>0</v>
      </c>
      <c r="AT213" s="28">
        <f t="shared" si="38"/>
        <v>0</v>
      </c>
    </row>
    <row r="214" spans="1:46">
      <c r="A214" s="6">
        <f>IF(D214="","",SUBTOTAL(3,$D$5:D214))</f>
        <v>210</v>
      </c>
      <c r="B214" s="111" t="s">
        <v>848</v>
      </c>
      <c r="C214" s="112" t="s">
        <v>145</v>
      </c>
      <c r="D214" s="113" t="s">
        <v>114</v>
      </c>
      <c r="E214" s="7">
        <f>IF($D214="","",SUMIF('TK DETHI'!$A:$A,$D214,'TK DETHI'!$B:$B))</f>
        <v>2</v>
      </c>
      <c r="F214" s="7">
        <f>IF($D214="","",SUMIF('TK DETHI'!$C:$C,$D214,'TK DETHI'!$D:$D))</f>
        <v>4</v>
      </c>
      <c r="G214" s="7">
        <f>IF($D214="","",SUMIF('TK DETHI'!$E:$E,$D214,'TK DETHI'!$F:$F))</f>
        <v>0</v>
      </c>
      <c r="H214" s="7">
        <f>IF($D214="","",SUMIF('TK DETHI'!$G:$G,$D214,'TK DETHI'!$H:$H))</f>
        <v>0</v>
      </c>
      <c r="I214" s="7">
        <f>IF($D214="","",SUMIF('TK DETHI'!$I:$I,$D214,'TK DETHI'!$J:$J))</f>
        <v>0</v>
      </c>
      <c r="J214" s="7">
        <f>IF($D214="","",SUMIF('TK DETHI'!$K:$K,$D214,'TK DETHI'!$L:$L))</f>
        <v>0</v>
      </c>
      <c r="K214" s="7">
        <f>IF($D214="","",SUMIF('TK DETHI'!$M:$M,$D214,'TK DETHI'!$N:$N))</f>
        <v>0</v>
      </c>
      <c r="L214" s="7">
        <f>IF($D214="","",SUMIF('TK DETHI'!$O:$O,$D214,'TK DETHI'!$P:$P))</f>
        <v>0</v>
      </c>
      <c r="M214" s="27">
        <f t="shared" si="39"/>
        <v>8</v>
      </c>
      <c r="N214" s="8">
        <f>IF($D214="","",SUMIF('TK COITHI KTHP va Thi TN'!$A:$A,$D214,'TK COITHI KTHP va Thi TN'!$D:$D))</f>
        <v>0</v>
      </c>
      <c r="O214" s="8">
        <f>IF($D214="","",SUMIF('TK COITHI KTHP va Thi TN'!$B:$B,$D214,'TK COITHI KTHP va Thi TN'!$D:$D))</f>
        <v>0</v>
      </c>
      <c r="P214" s="8">
        <f>IF($D214="","",SUMIF('TK COITHI KTHP va Thi TN'!$E:$E,$D214,'TK COITHI KTHP va Thi TN'!$H:$H))</f>
        <v>0</v>
      </c>
      <c r="Q214" s="8">
        <f>IF($D214="","",SUMIF('TK COITHI KTHP va Thi TN'!$F:$F,$D214,'TK COITHI KTHP va Thi TN'!$H:$H))</f>
        <v>0</v>
      </c>
      <c r="R214" s="28">
        <f t="shared" si="40"/>
        <v>0</v>
      </c>
      <c r="S214" s="8">
        <f>IF($D214="","",SUMIF('TK CHAMTHI'!$A:$A,$D214,'TK CHAMTHI'!$C:$C))</f>
        <v>13</v>
      </c>
      <c r="T214" s="8">
        <f>IF($D214="","",SUMIF('TK CHAMTHI'!$B:$B,$D214,'TK CHAMTHI'!$C:$C))</f>
        <v>0</v>
      </c>
      <c r="U214" s="8">
        <f>IF(D214="","",SUMIF('CHAM NV'!B:B,D214,'CHAM NV'!C:C))</f>
        <v>13</v>
      </c>
      <c r="V214" s="9">
        <f t="shared" si="41"/>
        <v>0</v>
      </c>
      <c r="W214" s="8">
        <f>IF($D214="","",SUMIF('TK CHAMTHI'!$D:$D,$D214,'TK CHAMTHI'!$F:$F))</f>
        <v>0</v>
      </c>
      <c r="X214" s="8">
        <f>IF($D214="","",SUMIF('TK CHAMTHI'!$E:$E,$D214,'TK CHAMTHI'!$F:$F))</f>
        <v>0</v>
      </c>
      <c r="Y214" s="8">
        <f>IF(D214="","",SUMIF('CHAM NV'!G:G,D214,'CHAM NV'!H:H))</f>
        <v>0</v>
      </c>
      <c r="Z214" s="9">
        <f t="shared" si="42"/>
        <v>0</v>
      </c>
      <c r="AA214" s="8">
        <f>IF($D214="","",SUMIF('TK CHAMTHI'!$G:$G,$D214,'TK CHAMTHI'!$I:$I))</f>
        <v>0</v>
      </c>
      <c r="AB214" s="8">
        <f>IF($D214="","",SUMIF('TK CHAMTHI'!$H:$H,$D214,'TK CHAMTHI'!$I:$I))</f>
        <v>0</v>
      </c>
      <c r="AC214" s="8">
        <f>IF(D214="","",SUMIF('CHAM NV'!E:E,D214,'CHAM NV'!F:F))</f>
        <v>0</v>
      </c>
      <c r="AD214" s="9">
        <f t="shared" si="43"/>
        <v>0</v>
      </c>
      <c r="AE214" s="8">
        <f>IF($D214="","",SUMIF('TK CHAMTHI'!$J:$J,$D214,'TK CHAMTHI'!$L:$L))</f>
        <v>0</v>
      </c>
      <c r="AF214" s="8">
        <f>IF($D214="","",SUMIF('TK CHAMTHI'!$K:$K,$D214,'TK CHAMTHI'!$L:$L))</f>
        <v>0</v>
      </c>
      <c r="AG214" s="8">
        <f>IF(D214="","",SUMIF('CHAM NV'!I:I,D214,'CHAM NV'!J:J))</f>
        <v>0</v>
      </c>
      <c r="AH214" s="9">
        <f t="shared" si="44"/>
        <v>0</v>
      </c>
      <c r="AI214" s="8">
        <f>IF($D214="","",SUMIF('TK CHAMTHI'!$M:$M,$D214,'TK CHAMTHI'!$O:$O))</f>
        <v>0</v>
      </c>
      <c r="AJ214" s="8">
        <f>IF($D214="","",SUMIF('TK CHAMTHI'!$N:$N,$D214,'TK CHAMTHI'!$O:$O))</f>
        <v>0</v>
      </c>
      <c r="AK214" s="9">
        <f t="shared" si="35"/>
        <v>0</v>
      </c>
      <c r="AL214" s="8">
        <f>IF($D214="","",SUMIF('TK CHAMTHI'!$P:$P,$D214,'TK CHAMTHI'!$R:$R))</f>
        <v>0</v>
      </c>
      <c r="AM214" s="8">
        <f>IF($D214="","",SUMIF('TK CHAMTHI'!$Q:$Q,$D214,'TK CHAMTHI'!$R:$R))</f>
        <v>0</v>
      </c>
      <c r="AN214" s="9">
        <f t="shared" si="36"/>
        <v>0</v>
      </c>
      <c r="AO214" s="8">
        <f>IF(D214="","",SUMIF('TK CHAMTHI'!S:S,D214,'TK CHAMTHI'!U:U))</f>
        <v>0</v>
      </c>
      <c r="AP214" s="8">
        <f>IF(D214="","",SUMIF('TK CHAMTHI'!T:T,D214,'TK CHAMTHI'!U:U))</f>
        <v>0</v>
      </c>
      <c r="AQ214" s="9">
        <f t="shared" si="37"/>
        <v>0</v>
      </c>
      <c r="AR214" s="9">
        <f>IF(D214="","",ROUND(SUMIF('QL THI'!G:G,D214,'QL THI'!H:H),1))</f>
        <v>0</v>
      </c>
      <c r="AS214" s="9">
        <f>IF(D214="","",ROUND(SUMIF('QL THI'!E:E,D214,'QL THI'!F:F),1))</f>
        <v>0</v>
      </c>
      <c r="AT214" s="28">
        <f t="shared" si="38"/>
        <v>8</v>
      </c>
    </row>
    <row r="215" spans="1:46">
      <c r="A215" s="6">
        <f>IF(D215="","",SUBTOTAL(3,$D$5:D215))</f>
        <v>211</v>
      </c>
      <c r="B215" s="111" t="s">
        <v>601</v>
      </c>
      <c r="C215" s="112" t="s">
        <v>144</v>
      </c>
      <c r="D215" s="113" t="s">
        <v>101</v>
      </c>
      <c r="E215" s="7">
        <f>IF($D215="","",SUMIF('TK DETHI'!$A:$A,$D215,'TK DETHI'!$B:$B))</f>
        <v>5</v>
      </c>
      <c r="F215" s="7">
        <f>IF($D215="","",SUMIF('TK DETHI'!$C:$C,$D215,'TK DETHI'!$D:$D))</f>
        <v>0</v>
      </c>
      <c r="G215" s="7">
        <f>IF($D215="","",SUMIF('TK DETHI'!$E:$E,$D215,'TK DETHI'!$F:$F))</f>
        <v>0</v>
      </c>
      <c r="H215" s="7">
        <f>IF($D215="","",SUMIF('TK DETHI'!$G:$G,$D215,'TK DETHI'!$H:$H))</f>
        <v>0</v>
      </c>
      <c r="I215" s="7">
        <f>IF($D215="","",SUMIF('TK DETHI'!$I:$I,$D215,'TK DETHI'!$J:$J))</f>
        <v>0</v>
      </c>
      <c r="J215" s="7">
        <f>IF($D215="","",SUMIF('TK DETHI'!$K:$K,$D215,'TK DETHI'!$L:$L))</f>
        <v>0</v>
      </c>
      <c r="K215" s="7">
        <f>IF($D215="","",SUMIF('TK DETHI'!$M:$M,$D215,'TK DETHI'!$N:$N))</f>
        <v>0</v>
      </c>
      <c r="L215" s="7">
        <f>IF($D215="","",SUMIF('TK DETHI'!$O:$O,$D215,'TK DETHI'!$P:$P))</f>
        <v>0</v>
      </c>
      <c r="M215" s="27">
        <f t="shared" si="39"/>
        <v>5</v>
      </c>
      <c r="N215" s="8">
        <f>IF($D215="","",SUMIF('TK COITHI KTHP va Thi TN'!$A:$A,$D215,'TK COITHI KTHP va Thi TN'!$D:$D))</f>
        <v>3.45</v>
      </c>
      <c r="O215" s="8">
        <f>IF($D215="","",SUMIF('TK COITHI KTHP va Thi TN'!$B:$B,$D215,'TK COITHI KTHP va Thi TN'!$D:$D))</f>
        <v>4.2</v>
      </c>
      <c r="P215" s="8">
        <f>IF($D215="","",SUMIF('TK COITHI KTHP va Thi TN'!$E:$E,$D215,'TK COITHI KTHP va Thi TN'!$H:$H))</f>
        <v>0</v>
      </c>
      <c r="Q215" s="8">
        <f>IF($D215="","",SUMIF('TK COITHI KTHP va Thi TN'!$F:$F,$D215,'TK COITHI KTHP va Thi TN'!$H:$H))</f>
        <v>0</v>
      </c>
      <c r="R215" s="28">
        <f t="shared" si="40"/>
        <v>7.65</v>
      </c>
      <c r="S215" s="8">
        <f>IF($D215="","",SUMIF('TK CHAMTHI'!$A:$A,$D215,'TK CHAMTHI'!$C:$C))</f>
        <v>194</v>
      </c>
      <c r="T215" s="8">
        <f>IF($D215="","",SUMIF('TK CHAMTHI'!$B:$B,$D215,'TK CHAMTHI'!$C:$C))</f>
        <v>356</v>
      </c>
      <c r="U215" s="8">
        <f>IF(D215="","",SUMIF('CHAM NV'!B:B,D215,'CHAM NV'!C:C))</f>
        <v>167</v>
      </c>
      <c r="V215" s="9">
        <f t="shared" si="41"/>
        <v>38.300000000000004</v>
      </c>
      <c r="W215" s="8">
        <f>IF($D215="","",SUMIF('TK CHAMTHI'!$D:$D,$D215,'TK CHAMTHI'!$F:$F))</f>
        <v>0</v>
      </c>
      <c r="X215" s="8">
        <f>IF($D215="","",SUMIF('TK CHAMTHI'!$E:$E,$D215,'TK CHAMTHI'!$F:$F))</f>
        <v>0</v>
      </c>
      <c r="Y215" s="8">
        <f>IF(D215="","",SUMIF('CHAM NV'!G:G,D215,'CHAM NV'!H:H))</f>
        <v>0</v>
      </c>
      <c r="Z215" s="9">
        <f t="shared" si="42"/>
        <v>0</v>
      </c>
      <c r="AA215" s="8">
        <f>IF($D215="","",SUMIF('TK CHAMTHI'!$G:$G,$D215,'TK CHAMTHI'!$I:$I))</f>
        <v>0</v>
      </c>
      <c r="AB215" s="8">
        <f>IF($D215="","",SUMIF('TK CHAMTHI'!$H:$H,$D215,'TK CHAMTHI'!$I:$I))</f>
        <v>0</v>
      </c>
      <c r="AC215" s="8">
        <f>IF(D215="","",SUMIF('CHAM NV'!E:E,D215,'CHAM NV'!F:F))</f>
        <v>0</v>
      </c>
      <c r="AD215" s="9">
        <f t="shared" si="43"/>
        <v>0</v>
      </c>
      <c r="AE215" s="8">
        <f>IF($D215="","",SUMIF('TK CHAMTHI'!$J:$J,$D215,'TK CHAMTHI'!$L:$L))</f>
        <v>0</v>
      </c>
      <c r="AF215" s="8">
        <f>IF($D215="","",SUMIF('TK CHAMTHI'!$K:$K,$D215,'TK CHAMTHI'!$L:$L))</f>
        <v>0</v>
      </c>
      <c r="AG215" s="8">
        <f>IF(D215="","",SUMIF('CHAM NV'!I:I,D215,'CHAM NV'!J:J))</f>
        <v>0</v>
      </c>
      <c r="AH215" s="9">
        <f t="shared" si="44"/>
        <v>0</v>
      </c>
      <c r="AI215" s="8">
        <f>IF($D215="","",SUMIF('TK CHAMTHI'!$M:$M,$D215,'TK CHAMTHI'!$O:$O))</f>
        <v>0</v>
      </c>
      <c r="AJ215" s="8">
        <f>IF($D215="","",SUMIF('TK CHAMTHI'!$N:$N,$D215,'TK CHAMTHI'!$O:$O))</f>
        <v>0</v>
      </c>
      <c r="AK215" s="9">
        <f t="shared" si="35"/>
        <v>0</v>
      </c>
      <c r="AL215" s="8">
        <f>IF($D215="","",SUMIF('TK CHAMTHI'!$P:$P,$D215,'TK CHAMTHI'!$R:$R))</f>
        <v>0</v>
      </c>
      <c r="AM215" s="8">
        <f>IF($D215="","",SUMIF('TK CHAMTHI'!$Q:$Q,$D215,'TK CHAMTHI'!$R:$R))</f>
        <v>0</v>
      </c>
      <c r="AN215" s="9">
        <f t="shared" si="36"/>
        <v>0</v>
      </c>
      <c r="AO215" s="8">
        <f>IF(D215="","",SUMIF('TK CHAMTHI'!S:S,D215,'TK CHAMTHI'!U:U))</f>
        <v>0</v>
      </c>
      <c r="AP215" s="8">
        <f>IF(D215="","",SUMIF('TK CHAMTHI'!T:T,D215,'TK CHAMTHI'!U:U))</f>
        <v>0</v>
      </c>
      <c r="AQ215" s="9">
        <f t="shared" si="37"/>
        <v>0</v>
      </c>
      <c r="AR215" s="9">
        <f>IF(D215="","",ROUND(SUMIF('QL THI'!G:G,D215,'QL THI'!H:H),1))</f>
        <v>0</v>
      </c>
      <c r="AS215" s="9">
        <f>IF(D215="","",ROUND(SUMIF('QL THI'!E:E,D215,'QL THI'!F:F),1))</f>
        <v>0.5</v>
      </c>
      <c r="AT215" s="28">
        <f t="shared" si="38"/>
        <v>51.5</v>
      </c>
    </row>
    <row r="216" spans="1:46">
      <c r="A216" s="6">
        <f>IF(D216="","",SUBTOTAL(3,$D$5:D216))</f>
        <v>212</v>
      </c>
      <c r="B216" s="111" t="s">
        <v>600</v>
      </c>
      <c r="C216" s="112" t="s">
        <v>144</v>
      </c>
      <c r="D216" s="113" t="s">
        <v>100</v>
      </c>
      <c r="E216" s="7">
        <f>IF($D216="","",SUMIF('TK DETHI'!$A:$A,$D216,'TK DETHI'!$B:$B))</f>
        <v>2</v>
      </c>
      <c r="F216" s="7">
        <f>IF($D216="","",SUMIF('TK DETHI'!$C:$C,$D216,'TK DETHI'!$D:$D))</f>
        <v>0</v>
      </c>
      <c r="G216" s="7">
        <f>IF($D216="","",SUMIF('TK DETHI'!$E:$E,$D216,'TK DETHI'!$F:$F))</f>
        <v>0</v>
      </c>
      <c r="H216" s="7">
        <f>IF($D216="","",SUMIF('TK DETHI'!$G:$G,$D216,'TK DETHI'!$H:$H))</f>
        <v>0</v>
      </c>
      <c r="I216" s="7">
        <f>IF($D216="","",SUMIF('TK DETHI'!$I:$I,$D216,'TK DETHI'!$J:$J))</f>
        <v>0</v>
      </c>
      <c r="J216" s="7">
        <f>IF($D216="","",SUMIF('TK DETHI'!$K:$K,$D216,'TK DETHI'!$L:$L))</f>
        <v>0</v>
      </c>
      <c r="K216" s="7">
        <f>IF($D216="","",SUMIF('TK DETHI'!$M:$M,$D216,'TK DETHI'!$N:$N))</f>
        <v>0</v>
      </c>
      <c r="L216" s="7">
        <f>IF($D216="","",SUMIF('TK DETHI'!$O:$O,$D216,'TK DETHI'!$P:$P))</f>
        <v>0</v>
      </c>
      <c r="M216" s="27">
        <f t="shared" si="39"/>
        <v>2</v>
      </c>
      <c r="N216" s="8">
        <f>IF($D216="","",SUMIF('TK COITHI KTHP va Thi TN'!$A:$A,$D216,'TK COITHI KTHP va Thi TN'!$D:$D))</f>
        <v>6.15</v>
      </c>
      <c r="O216" s="8">
        <f>IF($D216="","",SUMIF('TK COITHI KTHP va Thi TN'!$B:$B,$D216,'TK COITHI KTHP va Thi TN'!$D:$D))</f>
        <v>5.85</v>
      </c>
      <c r="P216" s="8">
        <f>IF($D216="","",SUMIF('TK COITHI KTHP va Thi TN'!$E:$E,$D216,'TK COITHI KTHP va Thi TN'!$H:$H))</f>
        <v>0</v>
      </c>
      <c r="Q216" s="8">
        <f>IF($D216="","",SUMIF('TK COITHI KTHP va Thi TN'!$F:$F,$D216,'TK COITHI KTHP va Thi TN'!$H:$H))</f>
        <v>0</v>
      </c>
      <c r="R216" s="28">
        <f t="shared" si="40"/>
        <v>12</v>
      </c>
      <c r="S216" s="8">
        <f>IF($D216="","",SUMIF('TK CHAMTHI'!$A:$A,$D216,'TK CHAMTHI'!$C:$C))</f>
        <v>278</v>
      </c>
      <c r="T216" s="8">
        <f>IF($D216="","",SUMIF('TK CHAMTHI'!$B:$B,$D216,'TK CHAMTHI'!$C:$C))</f>
        <v>359</v>
      </c>
      <c r="U216" s="8">
        <f>IF(D216="","",SUMIF('CHAM NV'!B:B,D216,'CHAM NV'!C:C))</f>
        <v>210</v>
      </c>
      <c r="V216" s="9">
        <f t="shared" si="41"/>
        <v>42.7</v>
      </c>
      <c r="W216" s="8">
        <f>IF($D216="","",SUMIF('TK CHAMTHI'!$D:$D,$D216,'TK CHAMTHI'!$F:$F))</f>
        <v>0</v>
      </c>
      <c r="X216" s="8">
        <f>IF($D216="","",SUMIF('TK CHAMTHI'!$E:$E,$D216,'TK CHAMTHI'!$F:$F))</f>
        <v>0</v>
      </c>
      <c r="Y216" s="8">
        <f>IF(D216="","",SUMIF('CHAM NV'!G:G,D216,'CHAM NV'!H:H))</f>
        <v>0</v>
      </c>
      <c r="Z216" s="9">
        <f t="shared" si="42"/>
        <v>0</v>
      </c>
      <c r="AA216" s="8">
        <f>IF($D216="","",SUMIF('TK CHAMTHI'!$G:$G,$D216,'TK CHAMTHI'!$I:$I))</f>
        <v>0</v>
      </c>
      <c r="AB216" s="8">
        <f>IF($D216="","",SUMIF('TK CHAMTHI'!$H:$H,$D216,'TK CHAMTHI'!$I:$I))</f>
        <v>0</v>
      </c>
      <c r="AC216" s="8">
        <f>IF(D216="","",SUMIF('CHAM NV'!E:E,D216,'CHAM NV'!F:F))</f>
        <v>0</v>
      </c>
      <c r="AD216" s="9">
        <f t="shared" si="43"/>
        <v>0</v>
      </c>
      <c r="AE216" s="8">
        <f>IF($D216="","",SUMIF('TK CHAMTHI'!$J:$J,$D216,'TK CHAMTHI'!$L:$L))</f>
        <v>0</v>
      </c>
      <c r="AF216" s="8">
        <f>IF($D216="","",SUMIF('TK CHAMTHI'!$K:$K,$D216,'TK CHAMTHI'!$L:$L))</f>
        <v>0</v>
      </c>
      <c r="AG216" s="8">
        <f>IF(D216="","",SUMIF('CHAM NV'!I:I,D216,'CHAM NV'!J:J))</f>
        <v>0</v>
      </c>
      <c r="AH216" s="9">
        <f t="shared" si="44"/>
        <v>0</v>
      </c>
      <c r="AI216" s="8">
        <f>IF($D216="","",SUMIF('TK CHAMTHI'!$M:$M,$D216,'TK CHAMTHI'!$O:$O))</f>
        <v>0</v>
      </c>
      <c r="AJ216" s="8">
        <f>IF($D216="","",SUMIF('TK CHAMTHI'!$N:$N,$D216,'TK CHAMTHI'!$O:$O))</f>
        <v>0</v>
      </c>
      <c r="AK216" s="9">
        <f t="shared" si="35"/>
        <v>0</v>
      </c>
      <c r="AL216" s="8">
        <f>IF($D216="","",SUMIF('TK CHAMTHI'!$P:$P,$D216,'TK CHAMTHI'!$R:$R))</f>
        <v>0</v>
      </c>
      <c r="AM216" s="8">
        <f>IF($D216="","",SUMIF('TK CHAMTHI'!$Q:$Q,$D216,'TK CHAMTHI'!$R:$R))</f>
        <v>0</v>
      </c>
      <c r="AN216" s="9">
        <f t="shared" si="36"/>
        <v>0</v>
      </c>
      <c r="AO216" s="8">
        <f>IF(D216="","",SUMIF('TK CHAMTHI'!S:S,D216,'TK CHAMTHI'!U:U))</f>
        <v>0</v>
      </c>
      <c r="AP216" s="8">
        <f>IF(D216="","",SUMIF('TK CHAMTHI'!T:T,D216,'TK CHAMTHI'!U:U))</f>
        <v>0</v>
      </c>
      <c r="AQ216" s="9">
        <f t="shared" si="37"/>
        <v>0</v>
      </c>
      <c r="AR216" s="9">
        <f>IF(D216="","",ROUND(SUMIF('QL THI'!G:G,D216,'QL THI'!H:H),1))</f>
        <v>0</v>
      </c>
      <c r="AS216" s="9">
        <f>IF(D216="","",ROUND(SUMIF('QL THI'!E:E,D216,'QL THI'!F:F),1))</f>
        <v>0.5</v>
      </c>
      <c r="AT216" s="28">
        <f t="shared" si="38"/>
        <v>57.2</v>
      </c>
    </row>
    <row r="217" spans="1:46">
      <c r="A217" s="6">
        <f>IF(D217="","",SUBTOTAL(3,$D$5:D217))</f>
        <v>213</v>
      </c>
      <c r="B217" s="111" t="s">
        <v>597</v>
      </c>
      <c r="C217" s="112" t="s">
        <v>144</v>
      </c>
      <c r="D217" s="113" t="s">
        <v>123</v>
      </c>
      <c r="E217" s="7">
        <f>IF($D217="","",SUMIF('TK DETHI'!$A:$A,$D217,'TK DETHI'!$B:$B))</f>
        <v>2</v>
      </c>
      <c r="F217" s="7">
        <f>IF($D217="","",SUMIF('TK DETHI'!$C:$C,$D217,'TK DETHI'!$D:$D))</f>
        <v>0</v>
      </c>
      <c r="G217" s="7">
        <f>IF($D217="","",SUMIF('TK DETHI'!$E:$E,$D217,'TK DETHI'!$F:$F))</f>
        <v>0</v>
      </c>
      <c r="H217" s="7">
        <f>IF($D217="","",SUMIF('TK DETHI'!$G:$G,$D217,'TK DETHI'!$H:$H))</f>
        <v>0</v>
      </c>
      <c r="I217" s="7">
        <f>IF($D217="","",SUMIF('TK DETHI'!$I:$I,$D217,'TK DETHI'!$J:$J))</f>
        <v>0</v>
      </c>
      <c r="J217" s="7">
        <f>IF($D217="","",SUMIF('TK DETHI'!$K:$K,$D217,'TK DETHI'!$L:$L))</f>
        <v>0</v>
      </c>
      <c r="K217" s="7">
        <f>IF($D217="","",SUMIF('TK DETHI'!$M:$M,$D217,'TK DETHI'!$N:$N))</f>
        <v>0</v>
      </c>
      <c r="L217" s="7">
        <f>IF($D217="","",SUMIF('TK DETHI'!$O:$O,$D217,'TK DETHI'!$P:$P))</f>
        <v>0</v>
      </c>
      <c r="M217" s="27">
        <f t="shared" si="39"/>
        <v>2</v>
      </c>
      <c r="N217" s="8">
        <f>IF($D217="","",SUMIF('TK COITHI KTHP va Thi TN'!$A:$A,$D217,'TK COITHI KTHP va Thi TN'!$D:$D))</f>
        <v>7.05</v>
      </c>
      <c r="O217" s="8">
        <f>IF($D217="","",SUMIF('TK COITHI KTHP va Thi TN'!$B:$B,$D217,'TK COITHI KTHP va Thi TN'!$D:$D))</f>
        <v>8.3999999999999986</v>
      </c>
      <c r="P217" s="8">
        <f>IF($D217="","",SUMIF('TK COITHI KTHP va Thi TN'!$E:$E,$D217,'TK COITHI KTHP va Thi TN'!$H:$H))</f>
        <v>0</v>
      </c>
      <c r="Q217" s="8">
        <f>IF($D217="","",SUMIF('TK COITHI KTHP va Thi TN'!$F:$F,$D217,'TK COITHI KTHP va Thi TN'!$H:$H))</f>
        <v>0</v>
      </c>
      <c r="R217" s="28">
        <f t="shared" si="40"/>
        <v>15.45</v>
      </c>
      <c r="S217" s="8">
        <f>IF($D217="","",SUMIF('TK CHAMTHI'!$A:$A,$D217,'TK CHAMTHI'!$C:$C))</f>
        <v>374</v>
      </c>
      <c r="T217" s="8">
        <f>IF($D217="","",SUMIF('TK CHAMTHI'!$B:$B,$D217,'TK CHAMTHI'!$C:$C))</f>
        <v>279</v>
      </c>
      <c r="U217" s="8">
        <f>IF(D217="","",SUMIF('CHAM NV'!B:B,D217,'CHAM NV'!C:C))</f>
        <v>378</v>
      </c>
      <c r="V217" s="9">
        <f t="shared" si="41"/>
        <v>27.5</v>
      </c>
      <c r="W217" s="8">
        <f>IF($D217="","",SUMIF('TK CHAMTHI'!$D:$D,$D217,'TK CHAMTHI'!$F:$F))</f>
        <v>0</v>
      </c>
      <c r="X217" s="8">
        <f>IF($D217="","",SUMIF('TK CHAMTHI'!$E:$E,$D217,'TK CHAMTHI'!$F:$F))</f>
        <v>0</v>
      </c>
      <c r="Y217" s="8">
        <f>IF(D217="","",SUMIF('CHAM NV'!G:G,D217,'CHAM NV'!H:H))</f>
        <v>0</v>
      </c>
      <c r="Z217" s="9">
        <f t="shared" si="42"/>
        <v>0</v>
      </c>
      <c r="AA217" s="8">
        <f>IF($D217="","",SUMIF('TK CHAMTHI'!$G:$G,$D217,'TK CHAMTHI'!$I:$I))</f>
        <v>0</v>
      </c>
      <c r="AB217" s="8">
        <f>IF($D217="","",SUMIF('TK CHAMTHI'!$H:$H,$D217,'TK CHAMTHI'!$I:$I))</f>
        <v>0</v>
      </c>
      <c r="AC217" s="8">
        <f>IF(D217="","",SUMIF('CHAM NV'!E:E,D217,'CHAM NV'!F:F))</f>
        <v>0</v>
      </c>
      <c r="AD217" s="9">
        <f t="shared" si="43"/>
        <v>0</v>
      </c>
      <c r="AE217" s="8">
        <f>IF($D217="","",SUMIF('TK CHAMTHI'!$J:$J,$D217,'TK CHAMTHI'!$L:$L))</f>
        <v>0</v>
      </c>
      <c r="AF217" s="8">
        <f>IF($D217="","",SUMIF('TK CHAMTHI'!$K:$K,$D217,'TK CHAMTHI'!$L:$L))</f>
        <v>0</v>
      </c>
      <c r="AG217" s="8">
        <f>IF(D217="","",SUMIF('CHAM NV'!I:I,D217,'CHAM NV'!J:J))</f>
        <v>0</v>
      </c>
      <c r="AH217" s="9">
        <f t="shared" si="44"/>
        <v>0</v>
      </c>
      <c r="AI217" s="8">
        <f>IF($D217="","",SUMIF('TK CHAMTHI'!$M:$M,$D217,'TK CHAMTHI'!$O:$O))</f>
        <v>0</v>
      </c>
      <c r="AJ217" s="8">
        <f>IF($D217="","",SUMIF('TK CHAMTHI'!$N:$N,$D217,'TK CHAMTHI'!$O:$O))</f>
        <v>0</v>
      </c>
      <c r="AK217" s="9">
        <f t="shared" si="35"/>
        <v>0</v>
      </c>
      <c r="AL217" s="8">
        <f>IF($D217="","",SUMIF('TK CHAMTHI'!$P:$P,$D217,'TK CHAMTHI'!$R:$R))</f>
        <v>0</v>
      </c>
      <c r="AM217" s="8">
        <f>IF($D217="","",SUMIF('TK CHAMTHI'!$Q:$Q,$D217,'TK CHAMTHI'!$R:$R))</f>
        <v>0</v>
      </c>
      <c r="AN217" s="9">
        <f t="shared" si="36"/>
        <v>0</v>
      </c>
      <c r="AO217" s="8">
        <f>IF(D217="","",SUMIF('TK CHAMTHI'!S:S,D217,'TK CHAMTHI'!U:U))</f>
        <v>0</v>
      </c>
      <c r="AP217" s="8">
        <f>IF(D217="","",SUMIF('TK CHAMTHI'!T:T,D217,'TK CHAMTHI'!U:U))</f>
        <v>0</v>
      </c>
      <c r="AQ217" s="9">
        <f t="shared" si="37"/>
        <v>0</v>
      </c>
      <c r="AR217" s="9">
        <f>IF(D217="","",ROUND(SUMIF('QL THI'!G:G,D217,'QL THI'!H:H),1))</f>
        <v>0</v>
      </c>
      <c r="AS217" s="9">
        <f>IF(D217="","",ROUND(SUMIF('QL THI'!E:E,D217,'QL THI'!F:F),1))</f>
        <v>2.1</v>
      </c>
      <c r="AT217" s="28">
        <f t="shared" si="38"/>
        <v>47.1</v>
      </c>
    </row>
    <row r="218" spans="1:46">
      <c r="A218" s="6">
        <f>IF(D218="","",SUBTOTAL(3,$D$5:D218))</f>
        <v>214</v>
      </c>
      <c r="B218" s="111" t="s">
        <v>598</v>
      </c>
      <c r="C218" s="112" t="s">
        <v>144</v>
      </c>
      <c r="D218" s="113" t="s">
        <v>94</v>
      </c>
      <c r="E218" s="7">
        <f>IF($D218="","",SUMIF('TK DETHI'!$A:$A,$D218,'TK DETHI'!$B:$B))</f>
        <v>2</v>
      </c>
      <c r="F218" s="7">
        <f>IF($D218="","",SUMIF('TK DETHI'!$C:$C,$D218,'TK DETHI'!$D:$D))</f>
        <v>0</v>
      </c>
      <c r="G218" s="7">
        <f>IF($D218="","",SUMIF('TK DETHI'!$E:$E,$D218,'TK DETHI'!$F:$F))</f>
        <v>0</v>
      </c>
      <c r="H218" s="7">
        <f>IF($D218="","",SUMIF('TK DETHI'!$G:$G,$D218,'TK DETHI'!$H:$H))</f>
        <v>0</v>
      </c>
      <c r="I218" s="7">
        <f>IF($D218="","",SUMIF('TK DETHI'!$I:$I,$D218,'TK DETHI'!$J:$J))</f>
        <v>0</v>
      </c>
      <c r="J218" s="7">
        <f>IF($D218="","",SUMIF('TK DETHI'!$K:$K,$D218,'TK DETHI'!$L:$L))</f>
        <v>0</v>
      </c>
      <c r="K218" s="7">
        <f>IF($D218="","",SUMIF('TK DETHI'!$M:$M,$D218,'TK DETHI'!$N:$N))</f>
        <v>0</v>
      </c>
      <c r="L218" s="7">
        <f>IF($D218="","",SUMIF('TK DETHI'!$O:$O,$D218,'TK DETHI'!$P:$P))</f>
        <v>0</v>
      </c>
      <c r="M218" s="27">
        <f t="shared" si="39"/>
        <v>2</v>
      </c>
      <c r="N218" s="8">
        <f>IF($D218="","",SUMIF('TK COITHI KTHP va Thi TN'!$A:$A,$D218,'TK COITHI KTHP va Thi TN'!$D:$D))</f>
        <v>4.3499999999999996</v>
      </c>
      <c r="O218" s="8">
        <f>IF($D218="","",SUMIF('TK COITHI KTHP va Thi TN'!$B:$B,$D218,'TK COITHI KTHP va Thi TN'!$D:$D))</f>
        <v>6.7500000000000009</v>
      </c>
      <c r="P218" s="8">
        <f>IF($D218="","",SUMIF('TK COITHI KTHP va Thi TN'!$E:$E,$D218,'TK COITHI KTHP va Thi TN'!$H:$H))</f>
        <v>0</v>
      </c>
      <c r="Q218" s="8">
        <f>IF($D218="","",SUMIF('TK COITHI KTHP va Thi TN'!$F:$F,$D218,'TK COITHI KTHP va Thi TN'!$H:$H))</f>
        <v>0</v>
      </c>
      <c r="R218" s="28">
        <f t="shared" si="40"/>
        <v>11.100000000000001</v>
      </c>
      <c r="S218" s="8">
        <f>IF($D218="","",SUMIF('TK CHAMTHI'!$A:$A,$D218,'TK CHAMTHI'!$C:$C))</f>
        <v>359</v>
      </c>
      <c r="T218" s="8">
        <f>IF($D218="","",SUMIF('TK CHAMTHI'!$B:$B,$D218,'TK CHAMTHI'!$C:$C))</f>
        <v>278</v>
      </c>
      <c r="U218" s="8">
        <f>IF(D218="","",SUMIF('CHAM NV'!B:B,D218,'CHAM NV'!C:C))</f>
        <v>455</v>
      </c>
      <c r="V218" s="9">
        <f t="shared" si="41"/>
        <v>18.2</v>
      </c>
      <c r="W218" s="8">
        <f>IF($D218="","",SUMIF('TK CHAMTHI'!$D:$D,$D218,'TK CHAMTHI'!$F:$F))</f>
        <v>0</v>
      </c>
      <c r="X218" s="8">
        <f>IF($D218="","",SUMIF('TK CHAMTHI'!$E:$E,$D218,'TK CHAMTHI'!$F:$F))</f>
        <v>0</v>
      </c>
      <c r="Y218" s="8">
        <f>IF(D218="","",SUMIF('CHAM NV'!G:G,D218,'CHAM NV'!H:H))</f>
        <v>0</v>
      </c>
      <c r="Z218" s="9">
        <f t="shared" si="42"/>
        <v>0</v>
      </c>
      <c r="AA218" s="8">
        <f>IF($D218="","",SUMIF('TK CHAMTHI'!$G:$G,$D218,'TK CHAMTHI'!$I:$I))</f>
        <v>0</v>
      </c>
      <c r="AB218" s="8">
        <f>IF($D218="","",SUMIF('TK CHAMTHI'!$H:$H,$D218,'TK CHAMTHI'!$I:$I))</f>
        <v>0</v>
      </c>
      <c r="AC218" s="8">
        <f>IF(D218="","",SUMIF('CHAM NV'!E:E,D218,'CHAM NV'!F:F))</f>
        <v>0</v>
      </c>
      <c r="AD218" s="9">
        <f t="shared" si="43"/>
        <v>0</v>
      </c>
      <c r="AE218" s="8">
        <f>IF($D218="","",SUMIF('TK CHAMTHI'!$J:$J,$D218,'TK CHAMTHI'!$L:$L))</f>
        <v>0</v>
      </c>
      <c r="AF218" s="8">
        <f>IF($D218="","",SUMIF('TK CHAMTHI'!$K:$K,$D218,'TK CHAMTHI'!$L:$L))</f>
        <v>0</v>
      </c>
      <c r="AG218" s="8">
        <f>IF(D218="","",SUMIF('CHAM NV'!I:I,D218,'CHAM NV'!J:J))</f>
        <v>0</v>
      </c>
      <c r="AH218" s="9">
        <f t="shared" si="44"/>
        <v>0</v>
      </c>
      <c r="AI218" s="8">
        <f>IF($D218="","",SUMIF('TK CHAMTHI'!$M:$M,$D218,'TK CHAMTHI'!$O:$O))</f>
        <v>0</v>
      </c>
      <c r="AJ218" s="8">
        <f>IF($D218="","",SUMIF('TK CHAMTHI'!$N:$N,$D218,'TK CHAMTHI'!$O:$O))</f>
        <v>0</v>
      </c>
      <c r="AK218" s="9">
        <f t="shared" si="35"/>
        <v>0</v>
      </c>
      <c r="AL218" s="8">
        <f>IF($D218="","",SUMIF('TK CHAMTHI'!$P:$P,$D218,'TK CHAMTHI'!$R:$R))</f>
        <v>0</v>
      </c>
      <c r="AM218" s="8">
        <f>IF($D218="","",SUMIF('TK CHAMTHI'!$Q:$Q,$D218,'TK CHAMTHI'!$R:$R))</f>
        <v>0</v>
      </c>
      <c r="AN218" s="9">
        <f t="shared" si="36"/>
        <v>0</v>
      </c>
      <c r="AO218" s="8">
        <f>IF(D218="","",SUMIF('TK CHAMTHI'!S:S,D218,'TK CHAMTHI'!U:U))</f>
        <v>0</v>
      </c>
      <c r="AP218" s="8">
        <f>IF(D218="","",SUMIF('TK CHAMTHI'!T:T,D218,'TK CHAMTHI'!U:U))</f>
        <v>0</v>
      </c>
      <c r="AQ218" s="9">
        <f t="shared" si="37"/>
        <v>0</v>
      </c>
      <c r="AR218" s="9">
        <f>IF(D218="","",ROUND(SUMIF('QL THI'!G:G,D218,'QL THI'!H:H),1))</f>
        <v>0</v>
      </c>
      <c r="AS218" s="9">
        <f>IF(D218="","",ROUND(SUMIF('QL THI'!E:E,D218,'QL THI'!F:F),1))</f>
        <v>0.5</v>
      </c>
      <c r="AT218" s="28">
        <f t="shared" si="38"/>
        <v>31.8</v>
      </c>
    </row>
    <row r="219" spans="1:46">
      <c r="A219" s="6">
        <f>IF(D219="","",SUBTOTAL(3,$D$5:D219))</f>
        <v>215</v>
      </c>
      <c r="B219" s="111" t="s">
        <v>615</v>
      </c>
      <c r="C219" s="112" t="s">
        <v>144</v>
      </c>
      <c r="D219" s="113" t="s">
        <v>530</v>
      </c>
      <c r="E219" s="7">
        <f>IF($D219="","",SUMIF('TK DETHI'!$A:$A,$D219,'TK DETHI'!$B:$B))</f>
        <v>0</v>
      </c>
      <c r="F219" s="7">
        <f>IF($D219="","",SUMIF('TK DETHI'!$C:$C,$D219,'TK DETHI'!$D:$D))</f>
        <v>0</v>
      </c>
      <c r="G219" s="7">
        <f>IF($D219="","",SUMIF('TK DETHI'!$E:$E,$D219,'TK DETHI'!$F:$F))</f>
        <v>0</v>
      </c>
      <c r="H219" s="7">
        <f>IF($D219="","",SUMIF('TK DETHI'!$G:$G,$D219,'TK DETHI'!$H:$H))</f>
        <v>0</v>
      </c>
      <c r="I219" s="7">
        <f>IF($D219="","",SUMIF('TK DETHI'!$I:$I,$D219,'TK DETHI'!$J:$J))</f>
        <v>0</v>
      </c>
      <c r="J219" s="7">
        <f>IF($D219="","",SUMIF('TK DETHI'!$K:$K,$D219,'TK DETHI'!$L:$L))</f>
        <v>0</v>
      </c>
      <c r="K219" s="7">
        <f>IF($D219="","",SUMIF('TK DETHI'!$M:$M,$D219,'TK DETHI'!$N:$N))</f>
        <v>0</v>
      </c>
      <c r="L219" s="7">
        <f>IF($D219="","",SUMIF('TK DETHI'!$O:$O,$D219,'TK DETHI'!$P:$P))</f>
        <v>0</v>
      </c>
      <c r="M219" s="27">
        <f t="shared" si="39"/>
        <v>0</v>
      </c>
      <c r="N219" s="8">
        <f>IF($D219="","",SUMIF('TK COITHI KTHP va Thi TN'!$A:$A,$D219,'TK COITHI KTHP va Thi TN'!$D:$D))</f>
        <v>0</v>
      </c>
      <c r="O219" s="8">
        <f>IF($D219="","",SUMIF('TK COITHI KTHP va Thi TN'!$B:$B,$D219,'TK COITHI KTHP va Thi TN'!$D:$D))</f>
        <v>0.6</v>
      </c>
      <c r="P219" s="8">
        <f>IF($D219="","",SUMIF('TK COITHI KTHP va Thi TN'!$E:$E,$D219,'TK COITHI KTHP va Thi TN'!$H:$H))</f>
        <v>0</v>
      </c>
      <c r="Q219" s="8">
        <f>IF($D219="","",SUMIF('TK COITHI KTHP va Thi TN'!$F:$F,$D219,'TK COITHI KTHP va Thi TN'!$H:$H))</f>
        <v>0</v>
      </c>
      <c r="R219" s="28">
        <f t="shared" si="40"/>
        <v>0.6</v>
      </c>
      <c r="S219" s="8">
        <f>IF($D219="","",SUMIF('TK CHAMTHI'!$A:$A,$D219,'TK CHAMTHI'!$C:$C))</f>
        <v>111</v>
      </c>
      <c r="T219" s="8">
        <f>IF($D219="","",SUMIF('TK CHAMTHI'!$B:$B,$D219,'TK CHAMTHI'!$C:$C))</f>
        <v>108</v>
      </c>
      <c r="U219" s="8">
        <f>IF(D219="","",SUMIF('CHAM NV'!B:B,D219,'CHAM NV'!C:C))</f>
        <v>0</v>
      </c>
      <c r="V219" s="9">
        <f t="shared" si="41"/>
        <v>21.900000000000002</v>
      </c>
      <c r="W219" s="8">
        <f>IF($D219="","",SUMIF('TK CHAMTHI'!$D:$D,$D219,'TK CHAMTHI'!$F:$F))</f>
        <v>0</v>
      </c>
      <c r="X219" s="8">
        <f>IF($D219="","",SUMIF('TK CHAMTHI'!$E:$E,$D219,'TK CHAMTHI'!$F:$F))</f>
        <v>0</v>
      </c>
      <c r="Y219" s="8">
        <f>IF(D219="","",SUMIF('CHAM NV'!G:G,D219,'CHAM NV'!H:H))</f>
        <v>0</v>
      </c>
      <c r="Z219" s="9">
        <f t="shared" si="42"/>
        <v>0</v>
      </c>
      <c r="AA219" s="8">
        <f>IF($D219="","",SUMIF('TK CHAMTHI'!$G:$G,$D219,'TK CHAMTHI'!$I:$I))</f>
        <v>0</v>
      </c>
      <c r="AB219" s="8">
        <f>IF($D219="","",SUMIF('TK CHAMTHI'!$H:$H,$D219,'TK CHAMTHI'!$I:$I))</f>
        <v>0</v>
      </c>
      <c r="AC219" s="8">
        <f>IF(D219="","",SUMIF('CHAM NV'!E:E,D219,'CHAM NV'!F:F))</f>
        <v>0</v>
      </c>
      <c r="AD219" s="9">
        <f t="shared" si="43"/>
        <v>0</v>
      </c>
      <c r="AE219" s="8">
        <f>IF($D219="","",SUMIF('TK CHAMTHI'!$J:$J,$D219,'TK CHAMTHI'!$L:$L))</f>
        <v>0</v>
      </c>
      <c r="AF219" s="8">
        <f>IF($D219="","",SUMIF('TK CHAMTHI'!$K:$K,$D219,'TK CHAMTHI'!$L:$L))</f>
        <v>0</v>
      </c>
      <c r="AG219" s="8">
        <f>IF(D219="","",SUMIF('CHAM NV'!I:I,D219,'CHAM NV'!J:J))</f>
        <v>0</v>
      </c>
      <c r="AH219" s="9">
        <f t="shared" si="44"/>
        <v>0</v>
      </c>
      <c r="AI219" s="8">
        <f>IF($D219="","",SUMIF('TK CHAMTHI'!$M:$M,$D219,'TK CHAMTHI'!$O:$O))</f>
        <v>0</v>
      </c>
      <c r="AJ219" s="8">
        <f>IF($D219="","",SUMIF('TK CHAMTHI'!$N:$N,$D219,'TK CHAMTHI'!$O:$O))</f>
        <v>0</v>
      </c>
      <c r="AK219" s="9">
        <f t="shared" si="35"/>
        <v>0</v>
      </c>
      <c r="AL219" s="8">
        <f>IF($D219="","",SUMIF('TK CHAMTHI'!$P:$P,$D219,'TK CHAMTHI'!$R:$R))</f>
        <v>0</v>
      </c>
      <c r="AM219" s="8">
        <f>IF($D219="","",SUMIF('TK CHAMTHI'!$Q:$Q,$D219,'TK CHAMTHI'!$R:$R))</f>
        <v>0</v>
      </c>
      <c r="AN219" s="9">
        <f t="shared" si="36"/>
        <v>0</v>
      </c>
      <c r="AO219" s="8">
        <f>IF(D219="","",SUMIF('TK CHAMTHI'!S:S,D219,'TK CHAMTHI'!U:U))</f>
        <v>0</v>
      </c>
      <c r="AP219" s="8">
        <f>IF(D219="","",SUMIF('TK CHAMTHI'!T:T,D219,'TK CHAMTHI'!U:U))</f>
        <v>0</v>
      </c>
      <c r="AQ219" s="9">
        <f t="shared" si="37"/>
        <v>0</v>
      </c>
      <c r="AR219" s="9">
        <f>IF(D219="","",ROUND(SUMIF('QL THI'!G:G,D219,'QL THI'!H:H),1))</f>
        <v>0</v>
      </c>
      <c r="AS219" s="9">
        <f>IF(D219="","",ROUND(SUMIF('QL THI'!E:E,D219,'QL THI'!F:F),1))</f>
        <v>0</v>
      </c>
      <c r="AT219" s="28">
        <f t="shared" si="38"/>
        <v>22.5</v>
      </c>
    </row>
    <row r="220" spans="1:46">
      <c r="A220" s="6">
        <f>IF(D220="","",SUBTOTAL(3,$D$5:D220))</f>
        <v>216</v>
      </c>
      <c r="B220" s="111" t="s">
        <v>605</v>
      </c>
      <c r="C220" s="112" t="s">
        <v>144</v>
      </c>
      <c r="D220" s="113" t="s">
        <v>107</v>
      </c>
      <c r="E220" s="7">
        <f>IF($D220="","",SUMIF('TK DETHI'!$A:$A,$D220,'TK DETHI'!$B:$B))</f>
        <v>0</v>
      </c>
      <c r="F220" s="7">
        <f>IF($D220="","",SUMIF('TK DETHI'!$C:$C,$D220,'TK DETHI'!$D:$D))</f>
        <v>0</v>
      </c>
      <c r="G220" s="7">
        <f>IF($D220="","",SUMIF('TK DETHI'!$E:$E,$D220,'TK DETHI'!$F:$F))</f>
        <v>0</v>
      </c>
      <c r="H220" s="7">
        <f>IF($D220="","",SUMIF('TK DETHI'!$G:$G,$D220,'TK DETHI'!$H:$H))</f>
        <v>0</v>
      </c>
      <c r="I220" s="7">
        <f>IF($D220="","",SUMIF('TK DETHI'!$I:$I,$D220,'TK DETHI'!$J:$J))</f>
        <v>0</v>
      </c>
      <c r="J220" s="7">
        <f>IF($D220="","",SUMIF('TK DETHI'!$K:$K,$D220,'TK DETHI'!$L:$L))</f>
        <v>0</v>
      </c>
      <c r="K220" s="7">
        <f>IF($D220="","",SUMIF('TK DETHI'!$M:$M,$D220,'TK DETHI'!$N:$N))</f>
        <v>0</v>
      </c>
      <c r="L220" s="7">
        <f>IF($D220="","",SUMIF('TK DETHI'!$O:$O,$D220,'TK DETHI'!$P:$P))</f>
        <v>0</v>
      </c>
      <c r="M220" s="27">
        <f t="shared" si="39"/>
        <v>0</v>
      </c>
      <c r="N220" s="8">
        <f>IF($D220="","",SUMIF('TK COITHI KTHP va Thi TN'!$A:$A,$D220,'TK COITHI KTHP va Thi TN'!$D:$D))</f>
        <v>5.4</v>
      </c>
      <c r="O220" s="8">
        <f>IF($D220="","",SUMIF('TK COITHI KTHP va Thi TN'!$B:$B,$D220,'TK COITHI KTHP va Thi TN'!$D:$D))</f>
        <v>5.4</v>
      </c>
      <c r="P220" s="8">
        <f>IF($D220="","",SUMIF('TK COITHI KTHP va Thi TN'!$E:$E,$D220,'TK COITHI KTHP va Thi TN'!$H:$H))</f>
        <v>0</v>
      </c>
      <c r="Q220" s="8">
        <f>IF($D220="","",SUMIF('TK COITHI KTHP va Thi TN'!$F:$F,$D220,'TK COITHI KTHP va Thi TN'!$H:$H))</f>
        <v>0</v>
      </c>
      <c r="R220" s="28">
        <f t="shared" si="40"/>
        <v>10.8</v>
      </c>
      <c r="S220" s="8">
        <f>IF($D220="","",SUMIF('TK CHAMTHI'!$A:$A,$D220,'TK CHAMTHI'!$C:$C))</f>
        <v>365</v>
      </c>
      <c r="T220" s="8">
        <f>IF($D220="","",SUMIF('TK CHAMTHI'!$B:$B,$D220,'TK CHAMTHI'!$C:$C))</f>
        <v>411</v>
      </c>
      <c r="U220" s="8">
        <f>IF(D220="","",SUMIF('CHAM NV'!B:B,D220,'CHAM NV'!C:C))</f>
        <v>339</v>
      </c>
      <c r="V220" s="9">
        <f t="shared" si="41"/>
        <v>43.7</v>
      </c>
      <c r="W220" s="8">
        <f>IF($D220="","",SUMIF('TK CHAMTHI'!$D:$D,$D220,'TK CHAMTHI'!$F:$F))</f>
        <v>0</v>
      </c>
      <c r="X220" s="8">
        <f>IF($D220="","",SUMIF('TK CHAMTHI'!$E:$E,$D220,'TK CHAMTHI'!$F:$F))</f>
        <v>0</v>
      </c>
      <c r="Y220" s="8">
        <f>IF(D220="","",SUMIF('CHAM NV'!G:G,D220,'CHAM NV'!H:H))</f>
        <v>0</v>
      </c>
      <c r="Z220" s="9">
        <f t="shared" si="42"/>
        <v>0</v>
      </c>
      <c r="AA220" s="8">
        <f>IF($D220="","",SUMIF('TK CHAMTHI'!$G:$G,$D220,'TK CHAMTHI'!$I:$I))</f>
        <v>0</v>
      </c>
      <c r="AB220" s="8">
        <f>IF($D220="","",SUMIF('TK CHAMTHI'!$H:$H,$D220,'TK CHAMTHI'!$I:$I))</f>
        <v>0</v>
      </c>
      <c r="AC220" s="8">
        <f>IF(D220="","",SUMIF('CHAM NV'!E:E,D220,'CHAM NV'!F:F))</f>
        <v>0</v>
      </c>
      <c r="AD220" s="9">
        <f t="shared" si="43"/>
        <v>0</v>
      </c>
      <c r="AE220" s="8">
        <f>IF($D220="","",SUMIF('TK CHAMTHI'!$J:$J,$D220,'TK CHAMTHI'!$L:$L))</f>
        <v>0</v>
      </c>
      <c r="AF220" s="8">
        <f>IF($D220="","",SUMIF('TK CHAMTHI'!$K:$K,$D220,'TK CHAMTHI'!$L:$L))</f>
        <v>0</v>
      </c>
      <c r="AG220" s="8">
        <f>IF(D220="","",SUMIF('CHAM NV'!I:I,D220,'CHAM NV'!J:J))</f>
        <v>0</v>
      </c>
      <c r="AH220" s="9">
        <f t="shared" si="44"/>
        <v>0</v>
      </c>
      <c r="AI220" s="8">
        <f>IF($D220="","",SUMIF('TK CHAMTHI'!$M:$M,$D220,'TK CHAMTHI'!$O:$O))</f>
        <v>0</v>
      </c>
      <c r="AJ220" s="8">
        <f>IF($D220="","",SUMIF('TK CHAMTHI'!$N:$N,$D220,'TK CHAMTHI'!$O:$O))</f>
        <v>0</v>
      </c>
      <c r="AK220" s="9">
        <f t="shared" si="35"/>
        <v>0</v>
      </c>
      <c r="AL220" s="8">
        <f>IF($D220="","",SUMIF('TK CHAMTHI'!$P:$P,$D220,'TK CHAMTHI'!$R:$R))</f>
        <v>0</v>
      </c>
      <c r="AM220" s="8">
        <f>IF($D220="","",SUMIF('TK CHAMTHI'!$Q:$Q,$D220,'TK CHAMTHI'!$R:$R))</f>
        <v>0</v>
      </c>
      <c r="AN220" s="9">
        <f t="shared" si="36"/>
        <v>0</v>
      </c>
      <c r="AO220" s="8">
        <f>IF(D220="","",SUMIF('TK CHAMTHI'!S:S,D220,'TK CHAMTHI'!U:U))</f>
        <v>0</v>
      </c>
      <c r="AP220" s="8">
        <f>IF(D220="","",SUMIF('TK CHAMTHI'!T:T,D220,'TK CHAMTHI'!U:U))</f>
        <v>0</v>
      </c>
      <c r="AQ220" s="9">
        <f t="shared" si="37"/>
        <v>0</v>
      </c>
      <c r="AR220" s="9">
        <f>IF(D220="","",ROUND(SUMIF('QL THI'!G:G,D220,'QL THI'!H:H),1))</f>
        <v>0</v>
      </c>
      <c r="AS220" s="9">
        <f>IF(D220="","",ROUND(SUMIF('QL THI'!E:E,D220,'QL THI'!F:F),1))</f>
        <v>1.8</v>
      </c>
      <c r="AT220" s="28">
        <f t="shared" si="38"/>
        <v>56.3</v>
      </c>
    </row>
    <row r="221" spans="1:46">
      <c r="A221" s="6">
        <f>IF(D221="","",SUBTOTAL(3,$D$5:D221))</f>
        <v>217</v>
      </c>
      <c r="B221" s="111" t="s">
        <v>604</v>
      </c>
      <c r="C221" s="112" t="s">
        <v>144</v>
      </c>
      <c r="D221" s="113" t="s">
        <v>104</v>
      </c>
      <c r="E221" s="7">
        <f>IF($D221="","",SUMIF('TK DETHI'!$A:$A,$D221,'TK DETHI'!$B:$B))</f>
        <v>0</v>
      </c>
      <c r="F221" s="7">
        <f>IF($D221="","",SUMIF('TK DETHI'!$C:$C,$D221,'TK DETHI'!$D:$D))</f>
        <v>0</v>
      </c>
      <c r="G221" s="7">
        <f>IF($D221="","",SUMIF('TK DETHI'!$E:$E,$D221,'TK DETHI'!$F:$F))</f>
        <v>0</v>
      </c>
      <c r="H221" s="7">
        <f>IF($D221="","",SUMIF('TK DETHI'!$G:$G,$D221,'TK DETHI'!$H:$H))</f>
        <v>0</v>
      </c>
      <c r="I221" s="7">
        <f>IF($D221="","",SUMIF('TK DETHI'!$I:$I,$D221,'TK DETHI'!$J:$J))</f>
        <v>0</v>
      </c>
      <c r="J221" s="7">
        <f>IF($D221="","",SUMIF('TK DETHI'!$K:$K,$D221,'TK DETHI'!$L:$L))</f>
        <v>0</v>
      </c>
      <c r="K221" s="7">
        <f>IF($D221="","",SUMIF('TK DETHI'!$M:$M,$D221,'TK DETHI'!$N:$N))</f>
        <v>0</v>
      </c>
      <c r="L221" s="7">
        <f>IF($D221="","",SUMIF('TK DETHI'!$O:$O,$D221,'TK DETHI'!$P:$P))</f>
        <v>0</v>
      </c>
      <c r="M221" s="27">
        <f t="shared" si="39"/>
        <v>0</v>
      </c>
      <c r="N221" s="8">
        <f>IF($D221="","",SUMIF('TK COITHI KTHP va Thi TN'!$A:$A,$D221,'TK COITHI KTHP va Thi TN'!$D:$D))</f>
        <v>0</v>
      </c>
      <c r="O221" s="8">
        <f>IF($D221="","",SUMIF('TK COITHI KTHP va Thi TN'!$B:$B,$D221,'TK COITHI KTHP va Thi TN'!$D:$D))</f>
        <v>0</v>
      </c>
      <c r="P221" s="8">
        <f>IF($D221="","",SUMIF('TK COITHI KTHP va Thi TN'!$E:$E,$D221,'TK COITHI KTHP va Thi TN'!$H:$H))</f>
        <v>0</v>
      </c>
      <c r="Q221" s="8">
        <f>IF($D221="","",SUMIF('TK COITHI KTHP va Thi TN'!$F:$F,$D221,'TK COITHI KTHP va Thi TN'!$H:$H))</f>
        <v>0</v>
      </c>
      <c r="R221" s="28">
        <f t="shared" si="40"/>
        <v>0</v>
      </c>
      <c r="S221" s="8">
        <f>IF($D221="","",SUMIF('TK CHAMTHI'!$A:$A,$D221,'TK CHAMTHI'!$C:$C))</f>
        <v>0</v>
      </c>
      <c r="T221" s="8">
        <f>IF($D221="","",SUMIF('TK CHAMTHI'!$B:$B,$D221,'TK CHAMTHI'!$C:$C))</f>
        <v>0</v>
      </c>
      <c r="U221" s="8">
        <f>IF(D221="","",SUMIF('CHAM NV'!B:B,D221,'CHAM NV'!C:C))</f>
        <v>307</v>
      </c>
      <c r="V221" s="9">
        <f t="shared" si="41"/>
        <v>-30.700000000000003</v>
      </c>
      <c r="W221" s="8">
        <f>IF($D221="","",SUMIF('TK CHAMTHI'!$D:$D,$D221,'TK CHAMTHI'!$F:$F))</f>
        <v>0</v>
      </c>
      <c r="X221" s="8">
        <f>IF($D221="","",SUMIF('TK CHAMTHI'!$E:$E,$D221,'TK CHAMTHI'!$F:$F))</f>
        <v>0</v>
      </c>
      <c r="Y221" s="8">
        <f>IF(D221="","",SUMIF('CHAM NV'!G:G,D221,'CHAM NV'!H:H))</f>
        <v>0</v>
      </c>
      <c r="Z221" s="9">
        <f t="shared" si="42"/>
        <v>0</v>
      </c>
      <c r="AA221" s="8">
        <f>IF($D221="","",SUMIF('TK CHAMTHI'!$G:$G,$D221,'TK CHAMTHI'!$I:$I))</f>
        <v>0</v>
      </c>
      <c r="AB221" s="8">
        <f>IF($D221="","",SUMIF('TK CHAMTHI'!$H:$H,$D221,'TK CHAMTHI'!$I:$I))</f>
        <v>0</v>
      </c>
      <c r="AC221" s="8">
        <f>IF(D221="","",SUMIF('CHAM NV'!E:E,D221,'CHAM NV'!F:F))</f>
        <v>0</v>
      </c>
      <c r="AD221" s="9">
        <f t="shared" si="43"/>
        <v>0</v>
      </c>
      <c r="AE221" s="8">
        <f>IF($D221="","",SUMIF('TK CHAMTHI'!$J:$J,$D221,'TK CHAMTHI'!$L:$L))</f>
        <v>0</v>
      </c>
      <c r="AF221" s="8">
        <f>IF($D221="","",SUMIF('TK CHAMTHI'!$K:$K,$D221,'TK CHAMTHI'!$L:$L))</f>
        <v>0</v>
      </c>
      <c r="AG221" s="8">
        <f>IF(D221="","",SUMIF('CHAM NV'!I:I,D221,'CHAM NV'!J:J))</f>
        <v>0</v>
      </c>
      <c r="AH221" s="9">
        <f t="shared" si="44"/>
        <v>0</v>
      </c>
      <c r="AI221" s="8">
        <f>IF($D221="","",SUMIF('TK CHAMTHI'!$M:$M,$D221,'TK CHAMTHI'!$O:$O))</f>
        <v>0</v>
      </c>
      <c r="AJ221" s="8">
        <f>IF($D221="","",SUMIF('TK CHAMTHI'!$N:$N,$D221,'TK CHAMTHI'!$O:$O))</f>
        <v>0</v>
      </c>
      <c r="AK221" s="9">
        <f t="shared" si="35"/>
        <v>0</v>
      </c>
      <c r="AL221" s="8">
        <f>IF($D221="","",SUMIF('TK CHAMTHI'!$P:$P,$D221,'TK CHAMTHI'!$R:$R))</f>
        <v>0</v>
      </c>
      <c r="AM221" s="8">
        <f>IF($D221="","",SUMIF('TK CHAMTHI'!$Q:$Q,$D221,'TK CHAMTHI'!$R:$R))</f>
        <v>0</v>
      </c>
      <c r="AN221" s="9">
        <f t="shared" si="36"/>
        <v>0</v>
      </c>
      <c r="AO221" s="8">
        <f>IF(D221="","",SUMIF('TK CHAMTHI'!S:S,D221,'TK CHAMTHI'!U:U))</f>
        <v>0</v>
      </c>
      <c r="AP221" s="8">
        <f>IF(D221="","",SUMIF('TK CHAMTHI'!T:T,D221,'TK CHAMTHI'!U:U))</f>
        <v>0</v>
      </c>
      <c r="AQ221" s="9">
        <f t="shared" si="37"/>
        <v>0</v>
      </c>
      <c r="AR221" s="9">
        <f>IF(D221="","",ROUND(SUMIF('QL THI'!G:G,D221,'QL THI'!H:H),1))</f>
        <v>0</v>
      </c>
      <c r="AS221" s="9">
        <f>IF(D221="","",ROUND(SUMIF('QL THI'!E:E,D221,'QL THI'!F:F),1))</f>
        <v>0</v>
      </c>
      <c r="AT221" s="28">
        <f t="shared" si="38"/>
        <v>-30.7</v>
      </c>
    </row>
    <row r="222" spans="1:46">
      <c r="A222" s="6">
        <f>IF(D222="","",SUBTOTAL(3,$D$5:D222))</f>
        <v>218</v>
      </c>
      <c r="B222" s="111" t="s">
        <v>602</v>
      </c>
      <c r="C222" s="112" t="s">
        <v>144</v>
      </c>
      <c r="D222" s="113" t="s">
        <v>97</v>
      </c>
      <c r="E222" s="7">
        <f>IF($D222="","",SUMIF('TK DETHI'!$A:$A,$D222,'TK DETHI'!$B:$B))</f>
        <v>0</v>
      </c>
      <c r="F222" s="7">
        <f>IF($D222="","",SUMIF('TK DETHI'!$C:$C,$D222,'TK DETHI'!$D:$D))</f>
        <v>0</v>
      </c>
      <c r="G222" s="7">
        <f>IF($D222="","",SUMIF('TK DETHI'!$E:$E,$D222,'TK DETHI'!$F:$F))</f>
        <v>0</v>
      </c>
      <c r="H222" s="7">
        <f>IF($D222="","",SUMIF('TK DETHI'!$G:$G,$D222,'TK DETHI'!$H:$H))</f>
        <v>0</v>
      </c>
      <c r="I222" s="7">
        <f>IF($D222="","",SUMIF('TK DETHI'!$I:$I,$D222,'TK DETHI'!$J:$J))</f>
        <v>0</v>
      </c>
      <c r="J222" s="7">
        <f>IF($D222="","",SUMIF('TK DETHI'!$K:$K,$D222,'TK DETHI'!$L:$L))</f>
        <v>0</v>
      </c>
      <c r="K222" s="7">
        <f>IF($D222="","",SUMIF('TK DETHI'!$M:$M,$D222,'TK DETHI'!$N:$N))</f>
        <v>0</v>
      </c>
      <c r="L222" s="7">
        <f>IF($D222="","",SUMIF('TK DETHI'!$O:$O,$D222,'TK DETHI'!$P:$P))</f>
        <v>0</v>
      </c>
      <c r="M222" s="27">
        <f t="shared" si="39"/>
        <v>0</v>
      </c>
      <c r="N222" s="8">
        <f>IF($D222="","",SUMIF('TK COITHI KTHP va Thi TN'!$A:$A,$D222,'TK COITHI KTHP va Thi TN'!$D:$D))</f>
        <v>5.2499999999999991</v>
      </c>
      <c r="O222" s="8">
        <f>IF($D222="","",SUMIF('TK COITHI KTHP va Thi TN'!$B:$B,$D222,'TK COITHI KTHP va Thi TN'!$D:$D))</f>
        <v>5.85</v>
      </c>
      <c r="P222" s="8">
        <f>IF($D222="","",SUMIF('TK COITHI KTHP va Thi TN'!$E:$E,$D222,'TK COITHI KTHP va Thi TN'!$H:$H))</f>
        <v>0</v>
      </c>
      <c r="Q222" s="8">
        <f>IF($D222="","",SUMIF('TK COITHI KTHP va Thi TN'!$F:$F,$D222,'TK COITHI KTHP va Thi TN'!$H:$H))</f>
        <v>0</v>
      </c>
      <c r="R222" s="28">
        <f t="shared" si="40"/>
        <v>11.099999999999998</v>
      </c>
      <c r="S222" s="8">
        <f>IF($D222="","",SUMIF('TK CHAMTHI'!$A:$A,$D222,'TK CHAMTHI'!$C:$C))</f>
        <v>455</v>
      </c>
      <c r="T222" s="8">
        <f>IF($D222="","",SUMIF('TK CHAMTHI'!$B:$B,$D222,'TK CHAMTHI'!$C:$C))</f>
        <v>207</v>
      </c>
      <c r="U222" s="8">
        <f>IF(D222="","",SUMIF('CHAM NV'!B:B,D222,'CHAM NV'!C:C))</f>
        <v>342</v>
      </c>
      <c r="V222" s="9">
        <f t="shared" si="41"/>
        <v>32</v>
      </c>
      <c r="W222" s="8">
        <f>IF($D222="","",SUMIF('TK CHAMTHI'!$D:$D,$D222,'TK CHAMTHI'!$F:$F))</f>
        <v>0</v>
      </c>
      <c r="X222" s="8">
        <f>IF($D222="","",SUMIF('TK CHAMTHI'!$E:$E,$D222,'TK CHAMTHI'!$F:$F))</f>
        <v>0</v>
      </c>
      <c r="Y222" s="8">
        <f>IF(D222="","",SUMIF('CHAM NV'!G:G,D222,'CHAM NV'!H:H))</f>
        <v>0</v>
      </c>
      <c r="Z222" s="9">
        <f t="shared" si="42"/>
        <v>0</v>
      </c>
      <c r="AA222" s="8">
        <f>IF($D222="","",SUMIF('TK CHAMTHI'!$G:$G,$D222,'TK CHAMTHI'!$I:$I))</f>
        <v>0</v>
      </c>
      <c r="AB222" s="8">
        <f>IF($D222="","",SUMIF('TK CHAMTHI'!$H:$H,$D222,'TK CHAMTHI'!$I:$I))</f>
        <v>0</v>
      </c>
      <c r="AC222" s="8">
        <f>IF(D222="","",SUMIF('CHAM NV'!E:E,D222,'CHAM NV'!F:F))</f>
        <v>0</v>
      </c>
      <c r="AD222" s="9">
        <f t="shared" si="43"/>
        <v>0</v>
      </c>
      <c r="AE222" s="8">
        <f>IF($D222="","",SUMIF('TK CHAMTHI'!$J:$J,$D222,'TK CHAMTHI'!$L:$L))</f>
        <v>0</v>
      </c>
      <c r="AF222" s="8">
        <f>IF($D222="","",SUMIF('TK CHAMTHI'!$K:$K,$D222,'TK CHAMTHI'!$L:$L))</f>
        <v>0</v>
      </c>
      <c r="AG222" s="8">
        <f>IF(D222="","",SUMIF('CHAM NV'!I:I,D222,'CHAM NV'!J:J))</f>
        <v>0</v>
      </c>
      <c r="AH222" s="9">
        <f t="shared" si="44"/>
        <v>0</v>
      </c>
      <c r="AI222" s="8">
        <f>IF($D222="","",SUMIF('TK CHAMTHI'!$M:$M,$D222,'TK CHAMTHI'!$O:$O))</f>
        <v>0</v>
      </c>
      <c r="AJ222" s="8">
        <f>IF($D222="","",SUMIF('TK CHAMTHI'!$N:$N,$D222,'TK CHAMTHI'!$O:$O))</f>
        <v>0</v>
      </c>
      <c r="AK222" s="9">
        <f t="shared" si="35"/>
        <v>0</v>
      </c>
      <c r="AL222" s="8">
        <f>IF($D222="","",SUMIF('TK CHAMTHI'!$P:$P,$D222,'TK CHAMTHI'!$R:$R))</f>
        <v>0</v>
      </c>
      <c r="AM222" s="8">
        <f>IF($D222="","",SUMIF('TK CHAMTHI'!$Q:$Q,$D222,'TK CHAMTHI'!$R:$R))</f>
        <v>0</v>
      </c>
      <c r="AN222" s="9">
        <f t="shared" si="36"/>
        <v>0</v>
      </c>
      <c r="AO222" s="8">
        <f>IF(D222="","",SUMIF('TK CHAMTHI'!S:S,D222,'TK CHAMTHI'!U:U))</f>
        <v>0</v>
      </c>
      <c r="AP222" s="8">
        <f>IF(D222="","",SUMIF('TK CHAMTHI'!T:T,D222,'TK CHAMTHI'!U:U))</f>
        <v>0</v>
      </c>
      <c r="AQ222" s="9">
        <f t="shared" si="37"/>
        <v>0</v>
      </c>
      <c r="AR222" s="9">
        <f>IF(D222="","",ROUND(SUMIF('QL THI'!G:G,D222,'QL THI'!H:H),1))</f>
        <v>0</v>
      </c>
      <c r="AS222" s="9">
        <f>IF(D222="","",ROUND(SUMIF('QL THI'!E:E,D222,'QL THI'!F:F),1))</f>
        <v>2.2999999999999998</v>
      </c>
      <c r="AT222" s="28">
        <f t="shared" si="38"/>
        <v>45.4</v>
      </c>
    </row>
    <row r="223" spans="1:46">
      <c r="A223" s="6">
        <f>IF(D223="","",SUBTOTAL(3,$D$5:D223))</f>
        <v>219</v>
      </c>
      <c r="B223" s="111" t="s">
        <v>599</v>
      </c>
      <c r="C223" s="112" t="s">
        <v>144</v>
      </c>
      <c r="D223" s="113" t="s">
        <v>98</v>
      </c>
      <c r="E223" s="7">
        <f>IF($D223="","",SUMIF('TK DETHI'!$A:$A,$D223,'TK DETHI'!$B:$B))</f>
        <v>0</v>
      </c>
      <c r="F223" s="7">
        <f>IF($D223="","",SUMIF('TK DETHI'!$C:$C,$D223,'TK DETHI'!$D:$D))</f>
        <v>0</v>
      </c>
      <c r="G223" s="7">
        <f>IF($D223="","",SUMIF('TK DETHI'!$E:$E,$D223,'TK DETHI'!$F:$F))</f>
        <v>0</v>
      </c>
      <c r="H223" s="7">
        <f>IF($D223="","",SUMIF('TK DETHI'!$G:$G,$D223,'TK DETHI'!$H:$H))</f>
        <v>0</v>
      </c>
      <c r="I223" s="7">
        <f>IF($D223="","",SUMIF('TK DETHI'!$I:$I,$D223,'TK DETHI'!$J:$J))</f>
        <v>0</v>
      </c>
      <c r="J223" s="7">
        <f>IF($D223="","",SUMIF('TK DETHI'!$K:$K,$D223,'TK DETHI'!$L:$L))</f>
        <v>0</v>
      </c>
      <c r="K223" s="7">
        <f>IF($D223="","",SUMIF('TK DETHI'!$M:$M,$D223,'TK DETHI'!$N:$N))</f>
        <v>0</v>
      </c>
      <c r="L223" s="7">
        <f>IF($D223="","",SUMIF('TK DETHI'!$O:$O,$D223,'TK DETHI'!$P:$P))</f>
        <v>0</v>
      </c>
      <c r="M223" s="27">
        <f t="shared" si="39"/>
        <v>0</v>
      </c>
      <c r="N223" s="8">
        <f>IF($D223="","",SUMIF('TK COITHI KTHP va Thi TN'!$A:$A,$D223,'TK COITHI KTHP va Thi TN'!$D:$D))</f>
        <v>5.9999999999999991</v>
      </c>
      <c r="O223" s="8">
        <f>IF($D223="","",SUMIF('TK COITHI KTHP va Thi TN'!$B:$B,$D223,'TK COITHI KTHP va Thi TN'!$D:$D))</f>
        <v>1.65</v>
      </c>
      <c r="P223" s="8">
        <f>IF($D223="","",SUMIF('TK COITHI KTHP va Thi TN'!$E:$E,$D223,'TK COITHI KTHP va Thi TN'!$H:$H))</f>
        <v>0</v>
      </c>
      <c r="Q223" s="8">
        <f>IF($D223="","",SUMIF('TK COITHI KTHP va Thi TN'!$F:$F,$D223,'TK COITHI KTHP va Thi TN'!$H:$H))</f>
        <v>0</v>
      </c>
      <c r="R223" s="28">
        <f t="shared" si="40"/>
        <v>7.6499999999999986</v>
      </c>
      <c r="S223" s="8">
        <f>IF($D223="","",SUMIF('TK CHAMTHI'!$A:$A,$D223,'TK CHAMTHI'!$C:$C))</f>
        <v>272</v>
      </c>
      <c r="T223" s="8">
        <f>IF($D223="","",SUMIF('TK CHAMTHI'!$B:$B,$D223,'TK CHAMTHI'!$C:$C))</f>
        <v>305</v>
      </c>
      <c r="U223" s="8">
        <f>IF(D223="","",SUMIF('CHAM NV'!B:B,D223,'CHAM NV'!C:C))</f>
        <v>234</v>
      </c>
      <c r="V223" s="9">
        <f t="shared" si="41"/>
        <v>34.300000000000004</v>
      </c>
      <c r="W223" s="8">
        <f>IF($D223="","",SUMIF('TK CHAMTHI'!$D:$D,$D223,'TK CHAMTHI'!$F:$F))</f>
        <v>0</v>
      </c>
      <c r="X223" s="8">
        <f>IF($D223="","",SUMIF('TK CHAMTHI'!$E:$E,$D223,'TK CHAMTHI'!$F:$F))</f>
        <v>0</v>
      </c>
      <c r="Y223" s="8">
        <f>IF(D223="","",SUMIF('CHAM NV'!G:G,D223,'CHAM NV'!H:H))</f>
        <v>0</v>
      </c>
      <c r="Z223" s="9">
        <f t="shared" si="42"/>
        <v>0</v>
      </c>
      <c r="AA223" s="8">
        <f>IF($D223="","",SUMIF('TK CHAMTHI'!$G:$G,$D223,'TK CHAMTHI'!$I:$I))</f>
        <v>0</v>
      </c>
      <c r="AB223" s="8">
        <f>IF($D223="","",SUMIF('TK CHAMTHI'!$H:$H,$D223,'TK CHAMTHI'!$I:$I))</f>
        <v>0</v>
      </c>
      <c r="AC223" s="8">
        <f>IF(D223="","",SUMIF('CHAM NV'!E:E,D223,'CHAM NV'!F:F))</f>
        <v>0</v>
      </c>
      <c r="AD223" s="9">
        <f t="shared" si="43"/>
        <v>0</v>
      </c>
      <c r="AE223" s="8">
        <f>IF($D223="","",SUMIF('TK CHAMTHI'!$J:$J,$D223,'TK CHAMTHI'!$L:$L))</f>
        <v>0</v>
      </c>
      <c r="AF223" s="8">
        <f>IF($D223="","",SUMIF('TK CHAMTHI'!$K:$K,$D223,'TK CHAMTHI'!$L:$L))</f>
        <v>0</v>
      </c>
      <c r="AG223" s="8">
        <f>IF(D223="","",SUMIF('CHAM NV'!I:I,D223,'CHAM NV'!J:J))</f>
        <v>0</v>
      </c>
      <c r="AH223" s="9">
        <f t="shared" si="44"/>
        <v>0</v>
      </c>
      <c r="AI223" s="8">
        <f>IF($D223="","",SUMIF('TK CHAMTHI'!$M:$M,$D223,'TK CHAMTHI'!$O:$O))</f>
        <v>0</v>
      </c>
      <c r="AJ223" s="8">
        <f>IF($D223="","",SUMIF('TK CHAMTHI'!$N:$N,$D223,'TK CHAMTHI'!$O:$O))</f>
        <v>0</v>
      </c>
      <c r="AK223" s="9">
        <f t="shared" si="35"/>
        <v>0</v>
      </c>
      <c r="AL223" s="8">
        <f>IF($D223="","",SUMIF('TK CHAMTHI'!$P:$P,$D223,'TK CHAMTHI'!$R:$R))</f>
        <v>0</v>
      </c>
      <c r="AM223" s="8">
        <f>IF($D223="","",SUMIF('TK CHAMTHI'!$Q:$Q,$D223,'TK CHAMTHI'!$R:$R))</f>
        <v>0</v>
      </c>
      <c r="AN223" s="9">
        <f t="shared" si="36"/>
        <v>0</v>
      </c>
      <c r="AO223" s="8">
        <f>IF(D223="","",SUMIF('TK CHAMTHI'!S:S,D223,'TK CHAMTHI'!U:U))</f>
        <v>0</v>
      </c>
      <c r="AP223" s="8">
        <f>IF(D223="","",SUMIF('TK CHAMTHI'!T:T,D223,'TK CHAMTHI'!U:U))</f>
        <v>0</v>
      </c>
      <c r="AQ223" s="9">
        <f t="shared" si="37"/>
        <v>0</v>
      </c>
      <c r="AR223" s="9">
        <f>IF(D223="","",ROUND(SUMIF('QL THI'!G:G,D223,'QL THI'!H:H),1))</f>
        <v>0</v>
      </c>
      <c r="AS223" s="9">
        <f>IF(D223="","",ROUND(SUMIF('QL THI'!E:E,D223,'QL THI'!F:F),1))</f>
        <v>0.9</v>
      </c>
      <c r="AT223" s="28">
        <f t="shared" si="38"/>
        <v>42.9</v>
      </c>
    </row>
    <row r="224" spans="1:46">
      <c r="A224" s="6">
        <f>IF(D224="","",SUBTOTAL(3,$D$5:D224))</f>
        <v>220</v>
      </c>
      <c r="B224" s="111" t="s">
        <v>614</v>
      </c>
      <c r="C224" s="112" t="s">
        <v>144</v>
      </c>
      <c r="D224" s="113" t="s">
        <v>95</v>
      </c>
      <c r="E224" s="7">
        <f>IF($D224="","",SUMIF('TK DETHI'!$A:$A,$D224,'TK DETHI'!$B:$B))</f>
        <v>0</v>
      </c>
      <c r="F224" s="7">
        <f>IF($D224="","",SUMIF('TK DETHI'!$C:$C,$D224,'TK DETHI'!$D:$D))</f>
        <v>0</v>
      </c>
      <c r="G224" s="7">
        <f>IF($D224="","",SUMIF('TK DETHI'!$E:$E,$D224,'TK DETHI'!$F:$F))</f>
        <v>0</v>
      </c>
      <c r="H224" s="7">
        <f>IF($D224="","",SUMIF('TK DETHI'!$G:$G,$D224,'TK DETHI'!$H:$H))</f>
        <v>0</v>
      </c>
      <c r="I224" s="7">
        <f>IF($D224="","",SUMIF('TK DETHI'!$I:$I,$D224,'TK DETHI'!$J:$J))</f>
        <v>0</v>
      </c>
      <c r="J224" s="7">
        <f>IF($D224="","",SUMIF('TK DETHI'!$K:$K,$D224,'TK DETHI'!$L:$L))</f>
        <v>0</v>
      </c>
      <c r="K224" s="7">
        <f>IF($D224="","",SUMIF('TK DETHI'!$M:$M,$D224,'TK DETHI'!$N:$N))</f>
        <v>0</v>
      </c>
      <c r="L224" s="7">
        <f>IF($D224="","",SUMIF('TK DETHI'!$O:$O,$D224,'TK DETHI'!$P:$P))</f>
        <v>0</v>
      </c>
      <c r="M224" s="27">
        <f t="shared" si="39"/>
        <v>0</v>
      </c>
      <c r="N224" s="8">
        <f>IF($D224="","",SUMIF('TK COITHI KTHP va Thi TN'!$A:$A,$D224,'TK COITHI KTHP va Thi TN'!$D:$D))</f>
        <v>4.3500000000000005</v>
      </c>
      <c r="O224" s="8">
        <f>IF($D224="","",SUMIF('TK COITHI KTHP va Thi TN'!$B:$B,$D224,'TK COITHI KTHP va Thi TN'!$D:$D))</f>
        <v>2.85</v>
      </c>
      <c r="P224" s="8">
        <f>IF($D224="","",SUMIF('TK COITHI KTHP va Thi TN'!$E:$E,$D224,'TK COITHI KTHP va Thi TN'!$H:$H))</f>
        <v>0</v>
      </c>
      <c r="Q224" s="8">
        <f>IF($D224="","",SUMIF('TK COITHI KTHP va Thi TN'!$F:$F,$D224,'TK COITHI KTHP va Thi TN'!$H:$H))</f>
        <v>0</v>
      </c>
      <c r="R224" s="28">
        <f t="shared" si="40"/>
        <v>7.2000000000000011</v>
      </c>
      <c r="S224" s="8">
        <f>IF($D224="","",SUMIF('TK CHAMTHI'!$A:$A,$D224,'TK CHAMTHI'!$C:$C))</f>
        <v>302</v>
      </c>
      <c r="T224" s="8">
        <f>IF($D224="","",SUMIF('TK CHAMTHI'!$B:$B,$D224,'TK CHAMTHI'!$C:$C))</f>
        <v>314</v>
      </c>
      <c r="U224" s="8">
        <f>IF(D224="","",SUMIF('CHAM NV'!B:B,D224,'CHAM NV'!C:C))</f>
        <v>237</v>
      </c>
      <c r="V224" s="9">
        <f t="shared" si="41"/>
        <v>37.9</v>
      </c>
      <c r="W224" s="8">
        <f>IF($D224="","",SUMIF('TK CHAMTHI'!$D:$D,$D224,'TK CHAMTHI'!$F:$F))</f>
        <v>0</v>
      </c>
      <c r="X224" s="8">
        <f>IF($D224="","",SUMIF('TK CHAMTHI'!$E:$E,$D224,'TK CHAMTHI'!$F:$F))</f>
        <v>0</v>
      </c>
      <c r="Y224" s="8">
        <f>IF(D224="","",SUMIF('CHAM NV'!G:G,D224,'CHAM NV'!H:H))</f>
        <v>0</v>
      </c>
      <c r="Z224" s="9">
        <f t="shared" si="42"/>
        <v>0</v>
      </c>
      <c r="AA224" s="8">
        <f>IF($D224="","",SUMIF('TK CHAMTHI'!$G:$G,$D224,'TK CHAMTHI'!$I:$I))</f>
        <v>0</v>
      </c>
      <c r="AB224" s="8">
        <f>IF($D224="","",SUMIF('TK CHAMTHI'!$H:$H,$D224,'TK CHAMTHI'!$I:$I))</f>
        <v>0</v>
      </c>
      <c r="AC224" s="8">
        <f>IF(D224="","",SUMIF('CHAM NV'!E:E,D224,'CHAM NV'!F:F))</f>
        <v>0</v>
      </c>
      <c r="AD224" s="9">
        <f t="shared" si="43"/>
        <v>0</v>
      </c>
      <c r="AE224" s="8">
        <f>IF($D224="","",SUMIF('TK CHAMTHI'!$J:$J,$D224,'TK CHAMTHI'!$L:$L))</f>
        <v>0</v>
      </c>
      <c r="AF224" s="8">
        <f>IF($D224="","",SUMIF('TK CHAMTHI'!$K:$K,$D224,'TK CHAMTHI'!$L:$L))</f>
        <v>0</v>
      </c>
      <c r="AG224" s="8">
        <f>IF(D224="","",SUMIF('CHAM NV'!I:I,D224,'CHAM NV'!J:J))</f>
        <v>0</v>
      </c>
      <c r="AH224" s="9">
        <f t="shared" si="44"/>
        <v>0</v>
      </c>
      <c r="AI224" s="8">
        <f>IF($D224="","",SUMIF('TK CHAMTHI'!$M:$M,$D224,'TK CHAMTHI'!$O:$O))</f>
        <v>0</v>
      </c>
      <c r="AJ224" s="8">
        <f>IF($D224="","",SUMIF('TK CHAMTHI'!$N:$N,$D224,'TK CHAMTHI'!$O:$O))</f>
        <v>0</v>
      </c>
      <c r="AK224" s="9">
        <f t="shared" si="35"/>
        <v>0</v>
      </c>
      <c r="AL224" s="8">
        <f>IF($D224="","",SUMIF('TK CHAMTHI'!$P:$P,$D224,'TK CHAMTHI'!$R:$R))</f>
        <v>0</v>
      </c>
      <c r="AM224" s="8">
        <f>IF($D224="","",SUMIF('TK CHAMTHI'!$Q:$Q,$D224,'TK CHAMTHI'!$R:$R))</f>
        <v>0</v>
      </c>
      <c r="AN224" s="9">
        <f t="shared" si="36"/>
        <v>0</v>
      </c>
      <c r="AO224" s="8">
        <f>IF(D224="","",SUMIF('TK CHAMTHI'!S:S,D224,'TK CHAMTHI'!U:U))</f>
        <v>0</v>
      </c>
      <c r="AP224" s="8">
        <f>IF(D224="","",SUMIF('TK CHAMTHI'!T:T,D224,'TK CHAMTHI'!U:U))</f>
        <v>0</v>
      </c>
      <c r="AQ224" s="9">
        <f t="shared" si="37"/>
        <v>0</v>
      </c>
      <c r="AR224" s="9">
        <f>IF(D224="","",ROUND(SUMIF('QL THI'!G:G,D224,'QL THI'!H:H),1))</f>
        <v>0</v>
      </c>
      <c r="AS224" s="9">
        <f>IF(D224="","",ROUND(SUMIF('QL THI'!E:E,D224,'QL THI'!F:F),1))</f>
        <v>1.7</v>
      </c>
      <c r="AT224" s="28">
        <f t="shared" si="38"/>
        <v>46.8</v>
      </c>
    </row>
    <row r="225" spans="1:46">
      <c r="A225" s="6">
        <f>IF(D225="","",SUBTOTAL(3,$D$5:D225))</f>
        <v>221</v>
      </c>
      <c r="B225" s="111" t="s">
        <v>608</v>
      </c>
      <c r="C225" s="112" t="s">
        <v>144</v>
      </c>
      <c r="D225" s="113" t="s">
        <v>103</v>
      </c>
      <c r="E225" s="7">
        <f>IF($D225="","",SUMIF('TK DETHI'!$A:$A,$D225,'TK DETHI'!$B:$B))</f>
        <v>2</v>
      </c>
      <c r="F225" s="7">
        <f>IF($D225="","",SUMIF('TK DETHI'!$C:$C,$D225,'TK DETHI'!$D:$D))</f>
        <v>0</v>
      </c>
      <c r="G225" s="7">
        <f>IF($D225="","",SUMIF('TK DETHI'!$E:$E,$D225,'TK DETHI'!$F:$F))</f>
        <v>0</v>
      </c>
      <c r="H225" s="7">
        <f>IF($D225="","",SUMIF('TK DETHI'!$G:$G,$D225,'TK DETHI'!$H:$H))</f>
        <v>0</v>
      </c>
      <c r="I225" s="7">
        <f>IF($D225="","",SUMIF('TK DETHI'!$I:$I,$D225,'TK DETHI'!$J:$J))</f>
        <v>0</v>
      </c>
      <c r="J225" s="7">
        <f>IF($D225="","",SUMIF('TK DETHI'!$K:$K,$D225,'TK DETHI'!$L:$L))</f>
        <v>0</v>
      </c>
      <c r="K225" s="7">
        <f>IF($D225="","",SUMIF('TK DETHI'!$M:$M,$D225,'TK DETHI'!$N:$N))</f>
        <v>0</v>
      </c>
      <c r="L225" s="7">
        <f>IF($D225="","",SUMIF('TK DETHI'!$O:$O,$D225,'TK DETHI'!$P:$P))</f>
        <v>0</v>
      </c>
      <c r="M225" s="27">
        <f t="shared" si="39"/>
        <v>2</v>
      </c>
      <c r="N225" s="8">
        <f>IF($D225="","",SUMIF('TK COITHI KTHP va Thi TN'!$A:$A,$D225,'TK COITHI KTHP va Thi TN'!$D:$D))</f>
        <v>5.55</v>
      </c>
      <c r="O225" s="8">
        <f>IF($D225="","",SUMIF('TK COITHI KTHP va Thi TN'!$B:$B,$D225,'TK COITHI KTHP va Thi TN'!$D:$D))</f>
        <v>6.4499999999999993</v>
      </c>
      <c r="P225" s="8">
        <f>IF($D225="","",SUMIF('TK COITHI KTHP va Thi TN'!$E:$E,$D225,'TK COITHI KTHP va Thi TN'!$H:$H))</f>
        <v>0</v>
      </c>
      <c r="Q225" s="8">
        <f>IF($D225="","",SUMIF('TK COITHI KTHP va Thi TN'!$F:$F,$D225,'TK COITHI KTHP va Thi TN'!$H:$H))</f>
        <v>0</v>
      </c>
      <c r="R225" s="28">
        <f t="shared" si="40"/>
        <v>12</v>
      </c>
      <c r="S225" s="8">
        <f>IF($D225="","",SUMIF('TK CHAMTHI'!$A:$A,$D225,'TK CHAMTHI'!$C:$C))</f>
        <v>380</v>
      </c>
      <c r="T225" s="8">
        <f>IF($D225="","",SUMIF('TK CHAMTHI'!$B:$B,$D225,'TK CHAMTHI'!$C:$C))</f>
        <v>357</v>
      </c>
      <c r="U225" s="8">
        <f>IF(D225="","",SUMIF('CHAM NV'!B:B,D225,'CHAM NV'!C:C))</f>
        <v>386</v>
      </c>
      <c r="V225" s="9">
        <f t="shared" si="41"/>
        <v>35.1</v>
      </c>
      <c r="W225" s="8">
        <f>IF($D225="","",SUMIF('TK CHAMTHI'!$D:$D,$D225,'TK CHAMTHI'!$F:$F))</f>
        <v>0</v>
      </c>
      <c r="X225" s="8">
        <f>IF($D225="","",SUMIF('TK CHAMTHI'!$E:$E,$D225,'TK CHAMTHI'!$F:$F))</f>
        <v>0</v>
      </c>
      <c r="Y225" s="8">
        <f>IF(D225="","",SUMIF('CHAM NV'!G:G,D225,'CHAM NV'!H:H))</f>
        <v>0</v>
      </c>
      <c r="Z225" s="9">
        <f t="shared" si="42"/>
        <v>0</v>
      </c>
      <c r="AA225" s="8">
        <f>IF($D225="","",SUMIF('TK CHAMTHI'!$G:$G,$D225,'TK CHAMTHI'!$I:$I))</f>
        <v>0</v>
      </c>
      <c r="AB225" s="8">
        <f>IF($D225="","",SUMIF('TK CHAMTHI'!$H:$H,$D225,'TK CHAMTHI'!$I:$I))</f>
        <v>0</v>
      </c>
      <c r="AC225" s="8">
        <f>IF(D225="","",SUMIF('CHAM NV'!E:E,D225,'CHAM NV'!F:F))</f>
        <v>0</v>
      </c>
      <c r="AD225" s="9">
        <f t="shared" si="43"/>
        <v>0</v>
      </c>
      <c r="AE225" s="8">
        <f>IF($D225="","",SUMIF('TK CHAMTHI'!$J:$J,$D225,'TK CHAMTHI'!$L:$L))</f>
        <v>0</v>
      </c>
      <c r="AF225" s="8">
        <f>IF($D225="","",SUMIF('TK CHAMTHI'!$K:$K,$D225,'TK CHAMTHI'!$L:$L))</f>
        <v>0</v>
      </c>
      <c r="AG225" s="8">
        <f>IF(D225="","",SUMIF('CHAM NV'!I:I,D225,'CHAM NV'!J:J))</f>
        <v>0</v>
      </c>
      <c r="AH225" s="9">
        <f t="shared" si="44"/>
        <v>0</v>
      </c>
      <c r="AI225" s="8">
        <f>IF($D225="","",SUMIF('TK CHAMTHI'!$M:$M,$D225,'TK CHAMTHI'!$O:$O))</f>
        <v>0</v>
      </c>
      <c r="AJ225" s="8">
        <f>IF($D225="","",SUMIF('TK CHAMTHI'!$N:$N,$D225,'TK CHAMTHI'!$O:$O))</f>
        <v>0</v>
      </c>
      <c r="AK225" s="9">
        <f t="shared" si="35"/>
        <v>0</v>
      </c>
      <c r="AL225" s="8">
        <f>IF($D225="","",SUMIF('TK CHAMTHI'!$P:$P,$D225,'TK CHAMTHI'!$R:$R))</f>
        <v>0</v>
      </c>
      <c r="AM225" s="8">
        <f>IF($D225="","",SUMIF('TK CHAMTHI'!$Q:$Q,$D225,'TK CHAMTHI'!$R:$R))</f>
        <v>0</v>
      </c>
      <c r="AN225" s="9">
        <f t="shared" si="36"/>
        <v>0</v>
      </c>
      <c r="AO225" s="8">
        <f>IF(D225="","",SUMIF('TK CHAMTHI'!S:S,D225,'TK CHAMTHI'!U:U))</f>
        <v>0</v>
      </c>
      <c r="AP225" s="8">
        <f>IF(D225="","",SUMIF('TK CHAMTHI'!T:T,D225,'TK CHAMTHI'!U:U))</f>
        <v>0</v>
      </c>
      <c r="AQ225" s="9">
        <f t="shared" si="37"/>
        <v>0</v>
      </c>
      <c r="AR225" s="9">
        <f>IF(D225="","",ROUND(SUMIF('QL THI'!G:G,D225,'QL THI'!H:H),1))</f>
        <v>0</v>
      </c>
      <c r="AS225" s="9">
        <f>IF(D225="","",ROUND(SUMIF('QL THI'!E:E,D225,'QL THI'!F:F),1))</f>
        <v>1.5</v>
      </c>
      <c r="AT225" s="28">
        <f t="shared" si="38"/>
        <v>50.6</v>
      </c>
    </row>
    <row r="226" spans="1:46">
      <c r="A226" s="6">
        <f>IF(D226="","",SUBTOTAL(3,$D$5:D226))</f>
        <v>222</v>
      </c>
      <c r="B226" s="111" t="s">
        <v>607</v>
      </c>
      <c r="C226" s="112" t="s">
        <v>144</v>
      </c>
      <c r="D226" s="117" t="s">
        <v>188</v>
      </c>
      <c r="E226" s="7">
        <f>IF($D226="","",SUMIF('TK DETHI'!$A:$A,$D226,'TK DETHI'!$B:$B))</f>
        <v>0</v>
      </c>
      <c r="F226" s="7">
        <f>IF($D226="","",SUMIF('TK DETHI'!$C:$C,$D226,'TK DETHI'!$D:$D))</f>
        <v>0</v>
      </c>
      <c r="G226" s="7">
        <f>IF($D226="","",SUMIF('TK DETHI'!$E:$E,$D226,'TK DETHI'!$F:$F))</f>
        <v>0</v>
      </c>
      <c r="H226" s="7">
        <f>IF($D226="","",SUMIF('TK DETHI'!$G:$G,$D226,'TK DETHI'!$H:$H))</f>
        <v>0</v>
      </c>
      <c r="I226" s="7">
        <f>IF($D226="","",SUMIF('TK DETHI'!$I:$I,$D226,'TK DETHI'!$J:$J))</f>
        <v>0</v>
      </c>
      <c r="J226" s="7">
        <f>IF($D226="","",SUMIF('TK DETHI'!$K:$K,$D226,'TK DETHI'!$L:$L))</f>
        <v>0</v>
      </c>
      <c r="K226" s="7">
        <f>IF($D226="","",SUMIF('TK DETHI'!$M:$M,$D226,'TK DETHI'!$N:$N))</f>
        <v>0</v>
      </c>
      <c r="L226" s="7">
        <f>IF($D226="","",SUMIF('TK DETHI'!$O:$O,$D226,'TK DETHI'!$P:$P))</f>
        <v>0</v>
      </c>
      <c r="M226" s="27">
        <f t="shared" si="39"/>
        <v>0</v>
      </c>
      <c r="N226" s="8">
        <f>IF($D226="","",SUMIF('TK COITHI KTHP va Thi TN'!$A:$A,$D226,'TK COITHI KTHP va Thi TN'!$D:$D))</f>
        <v>0</v>
      </c>
      <c r="O226" s="8">
        <f>IF($D226="","",SUMIF('TK COITHI KTHP va Thi TN'!$B:$B,$D226,'TK COITHI KTHP va Thi TN'!$D:$D))</f>
        <v>0</v>
      </c>
      <c r="P226" s="8">
        <f>IF($D226="","",SUMIF('TK COITHI KTHP va Thi TN'!$E:$E,$D226,'TK COITHI KTHP va Thi TN'!$H:$H))</f>
        <v>0</v>
      </c>
      <c r="Q226" s="8">
        <f>IF($D226="","",SUMIF('TK COITHI KTHP va Thi TN'!$F:$F,$D226,'TK COITHI KTHP va Thi TN'!$H:$H))</f>
        <v>0</v>
      </c>
      <c r="R226" s="28">
        <f t="shared" si="40"/>
        <v>0</v>
      </c>
      <c r="S226" s="8">
        <f>IF($D226="","",SUMIF('TK CHAMTHI'!$A:$A,$D226,'TK CHAMTHI'!$C:$C))</f>
        <v>0</v>
      </c>
      <c r="T226" s="8">
        <f>IF($D226="","",SUMIF('TK CHAMTHI'!$B:$B,$D226,'TK CHAMTHI'!$C:$C))</f>
        <v>0</v>
      </c>
      <c r="U226" s="8">
        <f>IF(D226="","",SUMIF('CHAM NV'!B:B,D226,'CHAM NV'!C:C))</f>
        <v>0</v>
      </c>
      <c r="V226" s="9">
        <f t="shared" si="41"/>
        <v>0</v>
      </c>
      <c r="W226" s="8">
        <f>IF($D226="","",SUMIF('TK CHAMTHI'!$D:$D,$D226,'TK CHAMTHI'!$F:$F))</f>
        <v>0</v>
      </c>
      <c r="X226" s="8">
        <f>IF($D226="","",SUMIF('TK CHAMTHI'!$E:$E,$D226,'TK CHAMTHI'!$F:$F))</f>
        <v>0</v>
      </c>
      <c r="Y226" s="8">
        <f>IF(D226="","",SUMIF('CHAM NV'!G:G,D226,'CHAM NV'!H:H))</f>
        <v>0</v>
      </c>
      <c r="Z226" s="9">
        <f t="shared" si="42"/>
        <v>0</v>
      </c>
      <c r="AA226" s="8">
        <f>IF($D226="","",SUMIF('TK CHAMTHI'!$G:$G,$D226,'TK CHAMTHI'!$I:$I))</f>
        <v>0</v>
      </c>
      <c r="AB226" s="8">
        <f>IF($D226="","",SUMIF('TK CHAMTHI'!$H:$H,$D226,'TK CHAMTHI'!$I:$I))</f>
        <v>0</v>
      </c>
      <c r="AC226" s="8">
        <f>IF(D226="","",SUMIF('CHAM NV'!E:E,D226,'CHAM NV'!F:F))</f>
        <v>0</v>
      </c>
      <c r="AD226" s="9">
        <f t="shared" si="43"/>
        <v>0</v>
      </c>
      <c r="AE226" s="8">
        <f>IF($D226="","",SUMIF('TK CHAMTHI'!$J:$J,$D226,'TK CHAMTHI'!$L:$L))</f>
        <v>0</v>
      </c>
      <c r="AF226" s="8">
        <f>IF($D226="","",SUMIF('TK CHAMTHI'!$K:$K,$D226,'TK CHAMTHI'!$L:$L))</f>
        <v>0</v>
      </c>
      <c r="AG226" s="8">
        <f>IF(D226="","",SUMIF('CHAM NV'!I:I,D226,'CHAM NV'!J:J))</f>
        <v>0</v>
      </c>
      <c r="AH226" s="9">
        <f t="shared" si="44"/>
        <v>0</v>
      </c>
      <c r="AI226" s="8">
        <f>IF($D226="","",SUMIF('TK CHAMTHI'!$M:$M,$D226,'TK CHAMTHI'!$O:$O))</f>
        <v>0</v>
      </c>
      <c r="AJ226" s="8">
        <f>IF($D226="","",SUMIF('TK CHAMTHI'!$N:$N,$D226,'TK CHAMTHI'!$O:$O))</f>
        <v>0</v>
      </c>
      <c r="AK226" s="9">
        <f t="shared" si="35"/>
        <v>0</v>
      </c>
      <c r="AL226" s="8">
        <f>IF($D226="","",SUMIF('TK CHAMTHI'!$P:$P,$D226,'TK CHAMTHI'!$R:$R))</f>
        <v>0</v>
      </c>
      <c r="AM226" s="8">
        <f>IF($D226="","",SUMIF('TK CHAMTHI'!$Q:$Q,$D226,'TK CHAMTHI'!$R:$R))</f>
        <v>0</v>
      </c>
      <c r="AN226" s="9">
        <f t="shared" si="36"/>
        <v>0</v>
      </c>
      <c r="AO226" s="8">
        <f>IF(D226="","",SUMIF('TK CHAMTHI'!S:S,D226,'TK CHAMTHI'!U:U))</f>
        <v>0</v>
      </c>
      <c r="AP226" s="8">
        <f>IF(D226="","",SUMIF('TK CHAMTHI'!T:T,D226,'TK CHAMTHI'!U:U))</f>
        <v>0</v>
      </c>
      <c r="AQ226" s="9">
        <f t="shared" si="37"/>
        <v>0</v>
      </c>
      <c r="AR226" s="9">
        <f>IF(D226="","",ROUND(SUMIF('QL THI'!G:G,D226,'QL THI'!H:H),1))</f>
        <v>0</v>
      </c>
      <c r="AS226" s="9">
        <f>IF(D226="","",ROUND(SUMIF('QL THI'!E:E,D226,'QL THI'!F:F),1))</f>
        <v>0</v>
      </c>
      <c r="AT226" s="28">
        <f t="shared" si="38"/>
        <v>0</v>
      </c>
    </row>
    <row r="227" spans="1:46">
      <c r="A227" s="6">
        <f>IF(D227="","",SUBTOTAL(3,$D$5:D227))</f>
        <v>223</v>
      </c>
      <c r="B227" s="111" t="s">
        <v>603</v>
      </c>
      <c r="C227" s="112" t="s">
        <v>144</v>
      </c>
      <c r="D227" s="113" t="s">
        <v>102</v>
      </c>
      <c r="E227" s="7">
        <f>IF($D227="","",SUMIF('TK DETHI'!$A:$A,$D227,'TK DETHI'!$B:$B))</f>
        <v>4</v>
      </c>
      <c r="F227" s="7">
        <f>IF($D227="","",SUMIF('TK DETHI'!$C:$C,$D227,'TK DETHI'!$D:$D))</f>
        <v>0</v>
      </c>
      <c r="G227" s="7">
        <f>IF($D227="","",SUMIF('TK DETHI'!$E:$E,$D227,'TK DETHI'!$F:$F))</f>
        <v>0</v>
      </c>
      <c r="H227" s="7">
        <f>IF($D227="","",SUMIF('TK DETHI'!$G:$G,$D227,'TK DETHI'!$H:$H))</f>
        <v>0</v>
      </c>
      <c r="I227" s="7">
        <f>IF($D227="","",SUMIF('TK DETHI'!$I:$I,$D227,'TK DETHI'!$J:$J))</f>
        <v>0</v>
      </c>
      <c r="J227" s="7">
        <f>IF($D227="","",SUMIF('TK DETHI'!$K:$K,$D227,'TK DETHI'!$L:$L))</f>
        <v>0</v>
      </c>
      <c r="K227" s="7">
        <f>IF($D227="","",SUMIF('TK DETHI'!$M:$M,$D227,'TK DETHI'!$N:$N))</f>
        <v>0</v>
      </c>
      <c r="L227" s="7">
        <f>IF($D227="","",SUMIF('TK DETHI'!$O:$O,$D227,'TK DETHI'!$P:$P))</f>
        <v>0</v>
      </c>
      <c r="M227" s="27">
        <f t="shared" si="39"/>
        <v>4</v>
      </c>
      <c r="N227" s="8">
        <f>IF($D227="","",SUMIF('TK COITHI KTHP va Thi TN'!$A:$A,$D227,'TK COITHI KTHP va Thi TN'!$D:$D))</f>
        <v>4.6499999999999995</v>
      </c>
      <c r="O227" s="8">
        <f>IF($D227="","",SUMIF('TK COITHI KTHP va Thi TN'!$B:$B,$D227,'TK COITHI KTHP va Thi TN'!$D:$D))</f>
        <v>4.2</v>
      </c>
      <c r="P227" s="8">
        <f>IF($D227="","",SUMIF('TK COITHI KTHP va Thi TN'!$E:$E,$D227,'TK COITHI KTHP va Thi TN'!$H:$H))</f>
        <v>0</v>
      </c>
      <c r="Q227" s="8">
        <f>IF($D227="","",SUMIF('TK COITHI KTHP va Thi TN'!$F:$F,$D227,'TK COITHI KTHP va Thi TN'!$H:$H))</f>
        <v>0</v>
      </c>
      <c r="R227" s="28">
        <f t="shared" si="40"/>
        <v>8.85</v>
      </c>
      <c r="S227" s="8">
        <f>IF($D227="","",SUMIF('TK CHAMTHI'!$A:$A,$D227,'TK CHAMTHI'!$C:$C))</f>
        <v>231</v>
      </c>
      <c r="T227" s="8">
        <f>IF($D227="","",SUMIF('TK CHAMTHI'!$B:$B,$D227,'TK CHAMTHI'!$C:$C))</f>
        <v>455</v>
      </c>
      <c r="U227" s="8">
        <f>IF(D227="","",SUMIF('CHAM NV'!B:B,D227,'CHAM NV'!C:C))</f>
        <v>221</v>
      </c>
      <c r="V227" s="9">
        <f t="shared" si="41"/>
        <v>46.5</v>
      </c>
      <c r="W227" s="8">
        <f>IF($D227="","",SUMIF('TK CHAMTHI'!$D:$D,$D227,'TK CHAMTHI'!$F:$F))</f>
        <v>0</v>
      </c>
      <c r="X227" s="8">
        <f>IF($D227="","",SUMIF('TK CHAMTHI'!$E:$E,$D227,'TK CHAMTHI'!$F:$F))</f>
        <v>0</v>
      </c>
      <c r="Y227" s="8">
        <f>IF(D227="","",SUMIF('CHAM NV'!G:G,D227,'CHAM NV'!H:H))</f>
        <v>0</v>
      </c>
      <c r="Z227" s="9">
        <f t="shared" si="42"/>
        <v>0</v>
      </c>
      <c r="AA227" s="8">
        <f>IF($D227="","",SUMIF('TK CHAMTHI'!$G:$G,$D227,'TK CHAMTHI'!$I:$I))</f>
        <v>0</v>
      </c>
      <c r="AB227" s="8">
        <f>IF($D227="","",SUMIF('TK CHAMTHI'!$H:$H,$D227,'TK CHAMTHI'!$I:$I))</f>
        <v>0</v>
      </c>
      <c r="AC227" s="8">
        <f>IF(D227="","",SUMIF('CHAM NV'!E:E,D227,'CHAM NV'!F:F))</f>
        <v>0</v>
      </c>
      <c r="AD227" s="9">
        <f t="shared" si="43"/>
        <v>0</v>
      </c>
      <c r="AE227" s="8">
        <f>IF($D227="","",SUMIF('TK CHAMTHI'!$J:$J,$D227,'TK CHAMTHI'!$L:$L))</f>
        <v>0</v>
      </c>
      <c r="AF227" s="8">
        <f>IF($D227="","",SUMIF('TK CHAMTHI'!$K:$K,$D227,'TK CHAMTHI'!$L:$L))</f>
        <v>0</v>
      </c>
      <c r="AG227" s="8">
        <f>IF(D227="","",SUMIF('CHAM NV'!I:I,D227,'CHAM NV'!J:J))</f>
        <v>0</v>
      </c>
      <c r="AH227" s="9">
        <f t="shared" si="44"/>
        <v>0</v>
      </c>
      <c r="AI227" s="8">
        <f>IF($D227="","",SUMIF('TK CHAMTHI'!$M:$M,$D227,'TK CHAMTHI'!$O:$O))</f>
        <v>0</v>
      </c>
      <c r="AJ227" s="8">
        <f>IF($D227="","",SUMIF('TK CHAMTHI'!$N:$N,$D227,'TK CHAMTHI'!$O:$O))</f>
        <v>0</v>
      </c>
      <c r="AK227" s="9">
        <f t="shared" si="35"/>
        <v>0</v>
      </c>
      <c r="AL227" s="8">
        <f>IF($D227="","",SUMIF('TK CHAMTHI'!$P:$P,$D227,'TK CHAMTHI'!$R:$R))</f>
        <v>0</v>
      </c>
      <c r="AM227" s="8">
        <f>IF($D227="","",SUMIF('TK CHAMTHI'!$Q:$Q,$D227,'TK CHAMTHI'!$R:$R))</f>
        <v>0</v>
      </c>
      <c r="AN227" s="9">
        <f t="shared" si="36"/>
        <v>0</v>
      </c>
      <c r="AO227" s="8">
        <f>IF(D227="","",SUMIF('TK CHAMTHI'!S:S,D227,'TK CHAMTHI'!U:U))</f>
        <v>0</v>
      </c>
      <c r="AP227" s="8">
        <f>IF(D227="","",SUMIF('TK CHAMTHI'!T:T,D227,'TK CHAMTHI'!U:U))</f>
        <v>0</v>
      </c>
      <c r="AQ227" s="9">
        <f t="shared" si="37"/>
        <v>0</v>
      </c>
      <c r="AR227" s="9">
        <f>IF(D227="","",ROUND(SUMIF('QL THI'!G:G,D227,'QL THI'!H:H),1))</f>
        <v>0</v>
      </c>
      <c r="AS227" s="9">
        <f>IF(D227="","",ROUND(SUMIF('QL THI'!E:E,D227,'QL THI'!F:F),1))</f>
        <v>0.5</v>
      </c>
      <c r="AT227" s="28">
        <f t="shared" si="38"/>
        <v>59.9</v>
      </c>
    </row>
    <row r="228" spans="1:46">
      <c r="A228" s="6">
        <f>IF(D228="","",SUBTOTAL(3,$D$5:D228))</f>
        <v>224</v>
      </c>
      <c r="B228" s="111" t="s">
        <v>606</v>
      </c>
      <c r="C228" s="112" t="s">
        <v>144</v>
      </c>
      <c r="D228" s="113" t="s">
        <v>210</v>
      </c>
      <c r="E228" s="7">
        <f>IF($D228="","",SUMIF('TK DETHI'!$A:$A,$D228,'TK DETHI'!$B:$B))</f>
        <v>0</v>
      </c>
      <c r="F228" s="7">
        <f>IF($D228="","",SUMIF('TK DETHI'!$C:$C,$D228,'TK DETHI'!$D:$D))</f>
        <v>0</v>
      </c>
      <c r="G228" s="7">
        <f>IF($D228="","",SUMIF('TK DETHI'!$E:$E,$D228,'TK DETHI'!$F:$F))</f>
        <v>0</v>
      </c>
      <c r="H228" s="7">
        <f>IF($D228="","",SUMIF('TK DETHI'!$G:$G,$D228,'TK DETHI'!$H:$H))</f>
        <v>0</v>
      </c>
      <c r="I228" s="7">
        <f>IF($D228="","",SUMIF('TK DETHI'!$I:$I,$D228,'TK DETHI'!$J:$J))</f>
        <v>0</v>
      </c>
      <c r="J228" s="7">
        <f>IF($D228="","",SUMIF('TK DETHI'!$K:$K,$D228,'TK DETHI'!$L:$L))</f>
        <v>0</v>
      </c>
      <c r="K228" s="7">
        <f>IF($D228="","",SUMIF('TK DETHI'!$M:$M,$D228,'TK DETHI'!$N:$N))</f>
        <v>0</v>
      </c>
      <c r="L228" s="7">
        <f>IF($D228="","",SUMIF('TK DETHI'!$O:$O,$D228,'TK DETHI'!$P:$P))</f>
        <v>0</v>
      </c>
      <c r="M228" s="27">
        <f t="shared" si="39"/>
        <v>0</v>
      </c>
      <c r="N228" s="8">
        <f>IF($D228="","",SUMIF('TK COITHI KTHP va Thi TN'!$A:$A,$D228,'TK COITHI KTHP va Thi TN'!$D:$D))</f>
        <v>8.5499999999999989</v>
      </c>
      <c r="O228" s="8">
        <f>IF($D228="","",SUMIF('TK COITHI KTHP va Thi TN'!$B:$B,$D228,'TK COITHI KTHP va Thi TN'!$D:$D))</f>
        <v>2.85</v>
      </c>
      <c r="P228" s="8">
        <f>IF($D228="","",SUMIF('TK COITHI KTHP va Thi TN'!$E:$E,$D228,'TK COITHI KTHP va Thi TN'!$H:$H))</f>
        <v>0</v>
      </c>
      <c r="Q228" s="8">
        <f>IF($D228="","",SUMIF('TK COITHI KTHP va Thi TN'!$F:$F,$D228,'TK COITHI KTHP va Thi TN'!$H:$H))</f>
        <v>0</v>
      </c>
      <c r="R228" s="28">
        <f t="shared" si="40"/>
        <v>11.399999999999999</v>
      </c>
      <c r="S228" s="8">
        <f>IF($D228="","",SUMIF('TK CHAMTHI'!$A:$A,$D228,'TK CHAMTHI'!$C:$C))</f>
        <v>357</v>
      </c>
      <c r="T228" s="8">
        <f>IF($D228="","",SUMIF('TK CHAMTHI'!$B:$B,$D228,'TK CHAMTHI'!$C:$C))</f>
        <v>354</v>
      </c>
      <c r="U228" s="8">
        <f>IF(D228="","",SUMIF('CHAM NV'!B:B,D228,'CHAM NV'!C:C))</f>
        <v>240</v>
      </c>
      <c r="V228" s="9">
        <f t="shared" si="41"/>
        <v>47.1</v>
      </c>
      <c r="W228" s="8">
        <f>IF($D228="","",SUMIF('TK CHAMTHI'!$D:$D,$D228,'TK CHAMTHI'!$F:$F))</f>
        <v>0</v>
      </c>
      <c r="X228" s="8">
        <f>IF($D228="","",SUMIF('TK CHAMTHI'!$E:$E,$D228,'TK CHAMTHI'!$F:$F))</f>
        <v>0</v>
      </c>
      <c r="Y228" s="8">
        <f>IF(D228="","",SUMIF('CHAM NV'!G:G,D228,'CHAM NV'!H:H))</f>
        <v>0</v>
      </c>
      <c r="Z228" s="9">
        <f t="shared" si="42"/>
        <v>0</v>
      </c>
      <c r="AA228" s="8">
        <f>IF($D228="","",SUMIF('TK CHAMTHI'!$G:$G,$D228,'TK CHAMTHI'!$I:$I))</f>
        <v>0</v>
      </c>
      <c r="AB228" s="8">
        <f>IF($D228="","",SUMIF('TK CHAMTHI'!$H:$H,$D228,'TK CHAMTHI'!$I:$I))</f>
        <v>0</v>
      </c>
      <c r="AC228" s="8">
        <f>IF(D228="","",SUMIF('CHAM NV'!E:E,D228,'CHAM NV'!F:F))</f>
        <v>0</v>
      </c>
      <c r="AD228" s="9">
        <f t="shared" si="43"/>
        <v>0</v>
      </c>
      <c r="AE228" s="8">
        <f>IF($D228="","",SUMIF('TK CHAMTHI'!$J:$J,$D228,'TK CHAMTHI'!$L:$L))</f>
        <v>0</v>
      </c>
      <c r="AF228" s="8">
        <f>IF($D228="","",SUMIF('TK CHAMTHI'!$K:$K,$D228,'TK CHAMTHI'!$L:$L))</f>
        <v>0</v>
      </c>
      <c r="AG228" s="8">
        <f>IF(D228="","",SUMIF('CHAM NV'!I:I,D228,'CHAM NV'!J:J))</f>
        <v>0</v>
      </c>
      <c r="AH228" s="9">
        <f t="shared" si="44"/>
        <v>0</v>
      </c>
      <c r="AI228" s="8">
        <f>IF($D228="","",SUMIF('TK CHAMTHI'!$M:$M,$D228,'TK CHAMTHI'!$O:$O))</f>
        <v>0</v>
      </c>
      <c r="AJ228" s="8">
        <f>IF($D228="","",SUMIF('TK CHAMTHI'!$N:$N,$D228,'TK CHAMTHI'!$O:$O))</f>
        <v>0</v>
      </c>
      <c r="AK228" s="9">
        <f t="shared" si="35"/>
        <v>0</v>
      </c>
      <c r="AL228" s="8">
        <f>IF($D228="","",SUMIF('TK CHAMTHI'!$P:$P,$D228,'TK CHAMTHI'!$R:$R))</f>
        <v>0</v>
      </c>
      <c r="AM228" s="8">
        <f>IF($D228="","",SUMIF('TK CHAMTHI'!$Q:$Q,$D228,'TK CHAMTHI'!$R:$R))</f>
        <v>0</v>
      </c>
      <c r="AN228" s="9">
        <f t="shared" si="36"/>
        <v>0</v>
      </c>
      <c r="AO228" s="8">
        <f>IF(D228="","",SUMIF('TK CHAMTHI'!S:S,D228,'TK CHAMTHI'!U:U))</f>
        <v>0</v>
      </c>
      <c r="AP228" s="8">
        <f>IF(D228="","",SUMIF('TK CHAMTHI'!T:T,D228,'TK CHAMTHI'!U:U))</f>
        <v>0</v>
      </c>
      <c r="AQ228" s="9">
        <f t="shared" si="37"/>
        <v>0</v>
      </c>
      <c r="AR228" s="9">
        <f>IF(D228="","",ROUND(SUMIF('QL THI'!G:G,D228,'QL THI'!H:H),1))</f>
        <v>0</v>
      </c>
      <c r="AS228" s="9">
        <f>IF(D228="","",ROUND(SUMIF('QL THI'!E:E,D228,'QL THI'!F:F),1))</f>
        <v>1.8</v>
      </c>
      <c r="AT228" s="28">
        <f t="shared" si="38"/>
        <v>60.3</v>
      </c>
    </row>
    <row r="229" spans="1:46">
      <c r="A229" s="6">
        <f>IF(D229="","",SUBTOTAL(3,$D$5:D229))</f>
        <v>225</v>
      </c>
      <c r="B229" s="111" t="s">
        <v>611</v>
      </c>
      <c r="C229" s="112" t="s">
        <v>144</v>
      </c>
      <c r="D229" s="113" t="s">
        <v>99</v>
      </c>
      <c r="E229" s="7">
        <f>IF($D229="","",SUMIF('TK DETHI'!$A:$A,$D229,'TK DETHI'!$B:$B))</f>
        <v>0</v>
      </c>
      <c r="F229" s="7">
        <f>IF($D229="","",SUMIF('TK DETHI'!$C:$C,$D229,'TK DETHI'!$D:$D))</f>
        <v>0</v>
      </c>
      <c r="G229" s="7">
        <f>IF($D229="","",SUMIF('TK DETHI'!$E:$E,$D229,'TK DETHI'!$F:$F))</f>
        <v>0</v>
      </c>
      <c r="H229" s="7">
        <f>IF($D229="","",SUMIF('TK DETHI'!$G:$G,$D229,'TK DETHI'!$H:$H))</f>
        <v>0</v>
      </c>
      <c r="I229" s="7">
        <f>IF($D229="","",SUMIF('TK DETHI'!$I:$I,$D229,'TK DETHI'!$J:$J))</f>
        <v>0</v>
      </c>
      <c r="J229" s="7">
        <f>IF($D229="","",SUMIF('TK DETHI'!$K:$K,$D229,'TK DETHI'!$L:$L))</f>
        <v>0</v>
      </c>
      <c r="K229" s="7">
        <f>IF($D229="","",SUMIF('TK DETHI'!$M:$M,$D229,'TK DETHI'!$N:$N))</f>
        <v>0</v>
      </c>
      <c r="L229" s="7">
        <f>IF($D229="","",SUMIF('TK DETHI'!$O:$O,$D229,'TK DETHI'!$P:$P))</f>
        <v>0</v>
      </c>
      <c r="M229" s="27">
        <f t="shared" si="39"/>
        <v>0</v>
      </c>
      <c r="N229" s="8">
        <f>IF($D229="","",SUMIF('TK COITHI KTHP va Thi TN'!$A:$A,$D229,'TK COITHI KTHP va Thi TN'!$D:$D))</f>
        <v>6.6</v>
      </c>
      <c r="O229" s="8">
        <f>IF($D229="","",SUMIF('TK COITHI KTHP va Thi TN'!$B:$B,$D229,'TK COITHI KTHP va Thi TN'!$D:$D))</f>
        <v>2.25</v>
      </c>
      <c r="P229" s="8">
        <f>IF($D229="","",SUMIF('TK COITHI KTHP va Thi TN'!$E:$E,$D229,'TK COITHI KTHP va Thi TN'!$H:$H))</f>
        <v>0</v>
      </c>
      <c r="Q229" s="8">
        <f>IF($D229="","",SUMIF('TK COITHI KTHP va Thi TN'!$F:$F,$D229,'TK COITHI KTHP va Thi TN'!$H:$H))</f>
        <v>0</v>
      </c>
      <c r="R229" s="28">
        <f t="shared" si="40"/>
        <v>8.85</v>
      </c>
      <c r="S229" s="8">
        <f>IF($D229="","",SUMIF('TK CHAMTHI'!$A:$A,$D229,'TK CHAMTHI'!$C:$C))</f>
        <v>312</v>
      </c>
      <c r="T229" s="8">
        <f>IF($D229="","",SUMIF('TK CHAMTHI'!$B:$B,$D229,'TK CHAMTHI'!$C:$C))</f>
        <v>317</v>
      </c>
      <c r="U229" s="8">
        <f>IF(D229="","",SUMIF('CHAM NV'!B:B,D229,'CHAM NV'!C:C))</f>
        <v>378</v>
      </c>
      <c r="V229" s="9">
        <f t="shared" si="41"/>
        <v>25.1</v>
      </c>
      <c r="W229" s="8">
        <f>IF($D229="","",SUMIF('TK CHAMTHI'!$D:$D,$D229,'TK CHAMTHI'!$F:$F))</f>
        <v>0</v>
      </c>
      <c r="X229" s="8">
        <f>IF($D229="","",SUMIF('TK CHAMTHI'!$E:$E,$D229,'TK CHAMTHI'!$F:$F))</f>
        <v>0</v>
      </c>
      <c r="Y229" s="8">
        <f>IF(D229="","",SUMIF('CHAM NV'!G:G,D229,'CHAM NV'!H:H))</f>
        <v>0</v>
      </c>
      <c r="Z229" s="9">
        <f t="shared" si="42"/>
        <v>0</v>
      </c>
      <c r="AA229" s="8">
        <f>IF($D229="","",SUMIF('TK CHAMTHI'!$G:$G,$D229,'TK CHAMTHI'!$I:$I))</f>
        <v>0</v>
      </c>
      <c r="AB229" s="8">
        <f>IF($D229="","",SUMIF('TK CHAMTHI'!$H:$H,$D229,'TK CHAMTHI'!$I:$I))</f>
        <v>0</v>
      </c>
      <c r="AC229" s="8">
        <f>IF(D229="","",SUMIF('CHAM NV'!E:E,D229,'CHAM NV'!F:F))</f>
        <v>0</v>
      </c>
      <c r="AD229" s="9">
        <f t="shared" si="43"/>
        <v>0</v>
      </c>
      <c r="AE229" s="8">
        <f>IF($D229="","",SUMIF('TK CHAMTHI'!$J:$J,$D229,'TK CHAMTHI'!$L:$L))</f>
        <v>0</v>
      </c>
      <c r="AF229" s="8">
        <f>IF($D229="","",SUMIF('TK CHAMTHI'!$K:$K,$D229,'TK CHAMTHI'!$L:$L))</f>
        <v>0</v>
      </c>
      <c r="AG229" s="8">
        <f>IF(D229="","",SUMIF('CHAM NV'!I:I,D229,'CHAM NV'!J:J))</f>
        <v>0</v>
      </c>
      <c r="AH229" s="9">
        <f t="shared" si="44"/>
        <v>0</v>
      </c>
      <c r="AI229" s="8">
        <f>IF($D229="","",SUMIF('TK CHAMTHI'!$M:$M,$D229,'TK CHAMTHI'!$O:$O))</f>
        <v>0</v>
      </c>
      <c r="AJ229" s="8">
        <f>IF($D229="","",SUMIF('TK CHAMTHI'!$N:$N,$D229,'TK CHAMTHI'!$O:$O))</f>
        <v>0</v>
      </c>
      <c r="AK229" s="9">
        <f t="shared" si="35"/>
        <v>0</v>
      </c>
      <c r="AL229" s="8">
        <f>IF($D229="","",SUMIF('TK CHAMTHI'!$P:$P,$D229,'TK CHAMTHI'!$R:$R))</f>
        <v>0</v>
      </c>
      <c r="AM229" s="8">
        <f>IF($D229="","",SUMIF('TK CHAMTHI'!$Q:$Q,$D229,'TK CHAMTHI'!$R:$R))</f>
        <v>0</v>
      </c>
      <c r="AN229" s="9">
        <f t="shared" si="36"/>
        <v>0</v>
      </c>
      <c r="AO229" s="8">
        <f>IF(D229="","",SUMIF('TK CHAMTHI'!S:S,D229,'TK CHAMTHI'!U:U))</f>
        <v>0</v>
      </c>
      <c r="AP229" s="8">
        <f>IF(D229="","",SUMIF('TK CHAMTHI'!T:T,D229,'TK CHAMTHI'!U:U))</f>
        <v>0</v>
      </c>
      <c r="AQ229" s="9">
        <f t="shared" si="37"/>
        <v>0</v>
      </c>
      <c r="AR229" s="9">
        <f>IF(D229="","",ROUND(SUMIF('QL THI'!G:G,D229,'QL THI'!H:H),1))</f>
        <v>0</v>
      </c>
      <c r="AS229" s="9">
        <f>IF(D229="","",ROUND(SUMIF('QL THI'!E:E,D229,'QL THI'!F:F),1))</f>
        <v>0.9</v>
      </c>
      <c r="AT229" s="28">
        <f t="shared" si="38"/>
        <v>34.9</v>
      </c>
    </row>
    <row r="230" spans="1:46">
      <c r="A230" s="6">
        <f>IF(D230="","",SUBTOTAL(3,$D$5:D230))</f>
        <v>226</v>
      </c>
      <c r="B230" s="111" t="s">
        <v>610</v>
      </c>
      <c r="C230" s="112" t="s">
        <v>144</v>
      </c>
      <c r="D230" s="117" t="s">
        <v>96</v>
      </c>
      <c r="E230" s="7">
        <f>IF($D230="","",SUMIF('TK DETHI'!$A:$A,$D230,'TK DETHI'!$B:$B))</f>
        <v>0</v>
      </c>
      <c r="F230" s="7">
        <f>IF($D230="","",SUMIF('TK DETHI'!$C:$C,$D230,'TK DETHI'!$D:$D))</f>
        <v>0</v>
      </c>
      <c r="G230" s="7">
        <f>IF($D230="","",SUMIF('TK DETHI'!$E:$E,$D230,'TK DETHI'!$F:$F))</f>
        <v>0</v>
      </c>
      <c r="H230" s="7">
        <f>IF($D230="","",SUMIF('TK DETHI'!$G:$G,$D230,'TK DETHI'!$H:$H))</f>
        <v>0</v>
      </c>
      <c r="I230" s="7">
        <f>IF($D230="","",SUMIF('TK DETHI'!$I:$I,$D230,'TK DETHI'!$J:$J))</f>
        <v>0</v>
      </c>
      <c r="J230" s="7">
        <f>IF($D230="","",SUMIF('TK DETHI'!$K:$K,$D230,'TK DETHI'!$L:$L))</f>
        <v>0</v>
      </c>
      <c r="K230" s="7">
        <f>IF($D230="","",SUMIF('TK DETHI'!$M:$M,$D230,'TK DETHI'!$N:$N))</f>
        <v>0</v>
      </c>
      <c r="L230" s="7">
        <f>IF($D230="","",SUMIF('TK DETHI'!$O:$O,$D230,'TK DETHI'!$P:$P))</f>
        <v>0</v>
      </c>
      <c r="M230" s="27">
        <f t="shared" si="39"/>
        <v>0</v>
      </c>
      <c r="N230" s="8">
        <f>IF($D230="","",SUMIF('TK COITHI KTHP va Thi TN'!$A:$A,$D230,'TK COITHI KTHP va Thi TN'!$D:$D))</f>
        <v>0</v>
      </c>
      <c r="O230" s="8">
        <f>IF($D230="","",SUMIF('TK COITHI KTHP va Thi TN'!$B:$B,$D230,'TK COITHI KTHP va Thi TN'!$D:$D))</f>
        <v>0</v>
      </c>
      <c r="P230" s="8">
        <f>IF($D230="","",SUMIF('TK COITHI KTHP va Thi TN'!$E:$E,$D230,'TK COITHI KTHP va Thi TN'!$H:$H))</f>
        <v>0</v>
      </c>
      <c r="Q230" s="8">
        <f>IF($D230="","",SUMIF('TK COITHI KTHP va Thi TN'!$F:$F,$D230,'TK COITHI KTHP va Thi TN'!$H:$H))</f>
        <v>0</v>
      </c>
      <c r="R230" s="28">
        <f t="shared" si="40"/>
        <v>0</v>
      </c>
      <c r="S230" s="8">
        <f>IF($D230="","",SUMIF('TK CHAMTHI'!$A:$A,$D230,'TK CHAMTHI'!$C:$C))</f>
        <v>0</v>
      </c>
      <c r="T230" s="8">
        <f>IF($D230="","",SUMIF('TK CHAMTHI'!$B:$B,$D230,'TK CHAMTHI'!$C:$C))</f>
        <v>0</v>
      </c>
      <c r="U230" s="8">
        <f>IF(D230="","",SUMIF('CHAM NV'!B:B,D230,'CHAM NV'!C:C))</f>
        <v>0</v>
      </c>
      <c r="V230" s="9">
        <f t="shared" si="41"/>
        <v>0</v>
      </c>
      <c r="W230" s="8">
        <f>IF($D230="","",SUMIF('TK CHAMTHI'!$D:$D,$D230,'TK CHAMTHI'!$F:$F))</f>
        <v>0</v>
      </c>
      <c r="X230" s="8">
        <f>IF($D230="","",SUMIF('TK CHAMTHI'!$E:$E,$D230,'TK CHAMTHI'!$F:$F))</f>
        <v>0</v>
      </c>
      <c r="Y230" s="8">
        <f>IF(D230="","",SUMIF('CHAM NV'!G:G,D230,'CHAM NV'!H:H))</f>
        <v>0</v>
      </c>
      <c r="Z230" s="9">
        <f t="shared" si="42"/>
        <v>0</v>
      </c>
      <c r="AA230" s="8">
        <f>IF($D230="","",SUMIF('TK CHAMTHI'!$G:$G,$D230,'TK CHAMTHI'!$I:$I))</f>
        <v>0</v>
      </c>
      <c r="AB230" s="8">
        <f>IF($D230="","",SUMIF('TK CHAMTHI'!$H:$H,$D230,'TK CHAMTHI'!$I:$I))</f>
        <v>0</v>
      </c>
      <c r="AC230" s="8">
        <f>IF(D230="","",SUMIF('CHAM NV'!E:E,D230,'CHAM NV'!F:F))</f>
        <v>0</v>
      </c>
      <c r="AD230" s="9">
        <f t="shared" si="43"/>
        <v>0</v>
      </c>
      <c r="AE230" s="8">
        <f>IF($D230="","",SUMIF('TK CHAMTHI'!$J:$J,$D230,'TK CHAMTHI'!$L:$L))</f>
        <v>0</v>
      </c>
      <c r="AF230" s="8">
        <f>IF($D230="","",SUMIF('TK CHAMTHI'!$K:$K,$D230,'TK CHAMTHI'!$L:$L))</f>
        <v>0</v>
      </c>
      <c r="AG230" s="8">
        <f>IF(D230="","",SUMIF('CHAM NV'!I:I,D230,'CHAM NV'!J:J))</f>
        <v>0</v>
      </c>
      <c r="AH230" s="9">
        <f t="shared" si="44"/>
        <v>0</v>
      </c>
      <c r="AI230" s="8">
        <f>IF($D230="","",SUMIF('TK CHAMTHI'!$M:$M,$D230,'TK CHAMTHI'!$O:$O))</f>
        <v>0</v>
      </c>
      <c r="AJ230" s="8">
        <f>IF($D230="","",SUMIF('TK CHAMTHI'!$N:$N,$D230,'TK CHAMTHI'!$O:$O))</f>
        <v>0</v>
      </c>
      <c r="AK230" s="9">
        <f t="shared" si="35"/>
        <v>0</v>
      </c>
      <c r="AL230" s="8">
        <f>IF($D230="","",SUMIF('TK CHAMTHI'!$P:$P,$D230,'TK CHAMTHI'!$R:$R))</f>
        <v>0</v>
      </c>
      <c r="AM230" s="8">
        <f>IF($D230="","",SUMIF('TK CHAMTHI'!$Q:$Q,$D230,'TK CHAMTHI'!$R:$R))</f>
        <v>0</v>
      </c>
      <c r="AN230" s="9">
        <f t="shared" si="36"/>
        <v>0</v>
      </c>
      <c r="AO230" s="8">
        <f>IF(D230="","",SUMIF('TK CHAMTHI'!S:S,D230,'TK CHAMTHI'!U:U))</f>
        <v>0</v>
      </c>
      <c r="AP230" s="8">
        <f>IF(D230="","",SUMIF('TK CHAMTHI'!T:T,D230,'TK CHAMTHI'!U:U))</f>
        <v>0</v>
      </c>
      <c r="AQ230" s="9">
        <f t="shared" si="37"/>
        <v>0</v>
      </c>
      <c r="AR230" s="9">
        <f>IF(D230="","",ROUND(SUMIF('QL THI'!G:G,D230,'QL THI'!H:H),1))</f>
        <v>0</v>
      </c>
      <c r="AS230" s="9">
        <f>IF(D230="","",ROUND(SUMIF('QL THI'!E:E,D230,'QL THI'!F:F),1))</f>
        <v>0</v>
      </c>
      <c r="AT230" s="28">
        <f t="shared" si="38"/>
        <v>0</v>
      </c>
    </row>
    <row r="231" spans="1:46">
      <c r="A231" s="6">
        <f>IF(D231="","",SUBTOTAL(3,$D$5:D231))</f>
        <v>227</v>
      </c>
      <c r="B231" s="111" t="s">
        <v>612</v>
      </c>
      <c r="C231" s="112" t="s">
        <v>144</v>
      </c>
      <c r="D231" s="113" t="s">
        <v>106</v>
      </c>
      <c r="E231" s="7">
        <f>IF($D231="","",SUMIF('TK DETHI'!$A:$A,$D231,'TK DETHI'!$B:$B))</f>
        <v>2</v>
      </c>
      <c r="F231" s="7">
        <f>IF($D231="","",SUMIF('TK DETHI'!$C:$C,$D231,'TK DETHI'!$D:$D))</f>
        <v>0</v>
      </c>
      <c r="G231" s="7">
        <f>IF($D231="","",SUMIF('TK DETHI'!$E:$E,$D231,'TK DETHI'!$F:$F))</f>
        <v>0</v>
      </c>
      <c r="H231" s="7">
        <f>IF($D231="","",SUMIF('TK DETHI'!$G:$G,$D231,'TK DETHI'!$H:$H))</f>
        <v>0</v>
      </c>
      <c r="I231" s="7">
        <f>IF($D231="","",SUMIF('TK DETHI'!$I:$I,$D231,'TK DETHI'!$J:$J))</f>
        <v>0</v>
      </c>
      <c r="J231" s="7">
        <f>IF($D231="","",SUMIF('TK DETHI'!$K:$K,$D231,'TK DETHI'!$L:$L))</f>
        <v>0</v>
      </c>
      <c r="K231" s="7">
        <f>IF($D231="","",SUMIF('TK DETHI'!$M:$M,$D231,'TK DETHI'!$N:$N))</f>
        <v>0</v>
      </c>
      <c r="L231" s="7">
        <f>IF($D231="","",SUMIF('TK DETHI'!$O:$O,$D231,'TK DETHI'!$P:$P))</f>
        <v>0</v>
      </c>
      <c r="M231" s="27">
        <f t="shared" si="39"/>
        <v>2</v>
      </c>
      <c r="N231" s="8">
        <f>IF($D231="","",SUMIF('TK COITHI KTHP va Thi TN'!$A:$A,$D231,'TK COITHI KTHP va Thi TN'!$D:$D))</f>
        <v>4.5</v>
      </c>
      <c r="O231" s="8">
        <f>IF($D231="","",SUMIF('TK COITHI KTHP va Thi TN'!$B:$B,$D231,'TK COITHI KTHP va Thi TN'!$D:$D))</f>
        <v>3.3000000000000003</v>
      </c>
      <c r="P231" s="8">
        <f>IF($D231="","",SUMIF('TK COITHI KTHP va Thi TN'!$E:$E,$D231,'TK COITHI KTHP va Thi TN'!$H:$H))</f>
        <v>0</v>
      </c>
      <c r="Q231" s="8">
        <f>IF($D231="","",SUMIF('TK COITHI KTHP va Thi TN'!$F:$F,$D231,'TK COITHI KTHP va Thi TN'!$H:$H))</f>
        <v>0</v>
      </c>
      <c r="R231" s="28">
        <f t="shared" si="40"/>
        <v>7.8000000000000007</v>
      </c>
      <c r="S231" s="8">
        <f>IF($D231="","",SUMIF('TK CHAMTHI'!$A:$A,$D231,'TK CHAMTHI'!$C:$C))</f>
        <v>275</v>
      </c>
      <c r="T231" s="8">
        <f>IF($D231="","",SUMIF('TK CHAMTHI'!$B:$B,$D231,'TK CHAMTHI'!$C:$C))</f>
        <v>331</v>
      </c>
      <c r="U231" s="8">
        <f>IF(D231="","",SUMIF('CHAM NV'!B:B,D231,'CHAM NV'!C:C))</f>
        <v>303</v>
      </c>
      <c r="V231" s="9">
        <f t="shared" si="41"/>
        <v>30.3</v>
      </c>
      <c r="W231" s="8">
        <f>IF($D231="","",SUMIF('TK CHAMTHI'!$D:$D,$D231,'TK CHAMTHI'!$F:$F))</f>
        <v>0</v>
      </c>
      <c r="X231" s="8">
        <f>IF($D231="","",SUMIF('TK CHAMTHI'!$E:$E,$D231,'TK CHAMTHI'!$F:$F))</f>
        <v>0</v>
      </c>
      <c r="Y231" s="8">
        <f>IF(D231="","",SUMIF('CHAM NV'!G:G,D231,'CHAM NV'!H:H))</f>
        <v>0</v>
      </c>
      <c r="Z231" s="9">
        <f t="shared" si="42"/>
        <v>0</v>
      </c>
      <c r="AA231" s="8">
        <f>IF($D231="","",SUMIF('TK CHAMTHI'!$G:$G,$D231,'TK CHAMTHI'!$I:$I))</f>
        <v>0</v>
      </c>
      <c r="AB231" s="8">
        <f>IF($D231="","",SUMIF('TK CHAMTHI'!$H:$H,$D231,'TK CHAMTHI'!$I:$I))</f>
        <v>0</v>
      </c>
      <c r="AC231" s="8">
        <f>IF(D231="","",SUMIF('CHAM NV'!E:E,D231,'CHAM NV'!F:F))</f>
        <v>0</v>
      </c>
      <c r="AD231" s="9">
        <f t="shared" si="43"/>
        <v>0</v>
      </c>
      <c r="AE231" s="8">
        <f>IF($D231="","",SUMIF('TK CHAMTHI'!$J:$J,$D231,'TK CHAMTHI'!$L:$L))</f>
        <v>0</v>
      </c>
      <c r="AF231" s="8">
        <f>IF($D231="","",SUMIF('TK CHAMTHI'!$K:$K,$D231,'TK CHAMTHI'!$L:$L))</f>
        <v>0</v>
      </c>
      <c r="AG231" s="8">
        <f>IF(D231="","",SUMIF('CHAM NV'!I:I,D231,'CHAM NV'!J:J))</f>
        <v>0</v>
      </c>
      <c r="AH231" s="9">
        <f t="shared" si="44"/>
        <v>0</v>
      </c>
      <c r="AI231" s="8">
        <f>IF($D231="","",SUMIF('TK CHAMTHI'!$M:$M,$D231,'TK CHAMTHI'!$O:$O))</f>
        <v>0</v>
      </c>
      <c r="AJ231" s="8">
        <f>IF($D231="","",SUMIF('TK CHAMTHI'!$N:$N,$D231,'TK CHAMTHI'!$O:$O))</f>
        <v>0</v>
      </c>
      <c r="AK231" s="9">
        <f t="shared" si="35"/>
        <v>0</v>
      </c>
      <c r="AL231" s="8">
        <f>IF($D231="","",SUMIF('TK CHAMTHI'!$P:$P,$D231,'TK CHAMTHI'!$R:$R))</f>
        <v>0</v>
      </c>
      <c r="AM231" s="8">
        <f>IF($D231="","",SUMIF('TK CHAMTHI'!$Q:$Q,$D231,'TK CHAMTHI'!$R:$R))</f>
        <v>0</v>
      </c>
      <c r="AN231" s="9">
        <f t="shared" si="36"/>
        <v>0</v>
      </c>
      <c r="AO231" s="8">
        <f>IF(D231="","",SUMIF('TK CHAMTHI'!S:S,D231,'TK CHAMTHI'!U:U))</f>
        <v>0</v>
      </c>
      <c r="AP231" s="8">
        <f>IF(D231="","",SUMIF('TK CHAMTHI'!T:T,D231,'TK CHAMTHI'!U:U))</f>
        <v>0</v>
      </c>
      <c r="AQ231" s="9">
        <f t="shared" si="37"/>
        <v>0</v>
      </c>
      <c r="AR231" s="9">
        <f>IF(D231="","",ROUND(SUMIF('QL THI'!G:G,D231,'QL THI'!H:H),1))</f>
        <v>0</v>
      </c>
      <c r="AS231" s="9">
        <f>IF(D231="","",ROUND(SUMIF('QL THI'!E:E,D231,'QL THI'!F:F),1))</f>
        <v>1.4</v>
      </c>
      <c r="AT231" s="28">
        <f t="shared" si="38"/>
        <v>41.5</v>
      </c>
    </row>
    <row r="232" spans="1:46">
      <c r="A232" s="6">
        <f>IF(D232="","",SUBTOTAL(3,$D$5:D232))</f>
        <v>228</v>
      </c>
      <c r="B232" s="111" t="s">
        <v>609</v>
      </c>
      <c r="C232" s="112" t="s">
        <v>144</v>
      </c>
      <c r="D232" s="113" t="s">
        <v>105</v>
      </c>
      <c r="E232" s="7">
        <f>IF($D232="","",SUMIF('TK DETHI'!$A:$A,$D232,'TK DETHI'!$B:$B))</f>
        <v>2</v>
      </c>
      <c r="F232" s="7">
        <f>IF($D232="","",SUMIF('TK DETHI'!$C:$C,$D232,'TK DETHI'!$D:$D))</f>
        <v>0</v>
      </c>
      <c r="G232" s="7">
        <f>IF($D232="","",SUMIF('TK DETHI'!$E:$E,$D232,'TK DETHI'!$F:$F))</f>
        <v>0</v>
      </c>
      <c r="H232" s="7">
        <f>IF($D232="","",SUMIF('TK DETHI'!$G:$G,$D232,'TK DETHI'!$H:$H))</f>
        <v>0</v>
      </c>
      <c r="I232" s="7">
        <f>IF($D232="","",SUMIF('TK DETHI'!$I:$I,$D232,'TK DETHI'!$J:$J))</f>
        <v>0</v>
      </c>
      <c r="J232" s="7">
        <f>IF($D232="","",SUMIF('TK DETHI'!$K:$K,$D232,'TK DETHI'!$L:$L))</f>
        <v>0</v>
      </c>
      <c r="K232" s="7">
        <f>IF($D232="","",SUMIF('TK DETHI'!$M:$M,$D232,'TK DETHI'!$N:$N))</f>
        <v>0</v>
      </c>
      <c r="L232" s="7">
        <f>IF($D232="","",SUMIF('TK DETHI'!$O:$O,$D232,'TK DETHI'!$P:$P))</f>
        <v>0</v>
      </c>
      <c r="M232" s="27">
        <f t="shared" si="39"/>
        <v>2</v>
      </c>
      <c r="N232" s="8">
        <f>IF($D232="","",SUMIF('TK COITHI KTHP va Thi TN'!$A:$A,$D232,'TK COITHI KTHP va Thi TN'!$D:$D))</f>
        <v>6.8999999999999995</v>
      </c>
      <c r="O232" s="8">
        <f>IF($D232="","",SUMIF('TK COITHI KTHP va Thi TN'!$B:$B,$D232,'TK COITHI KTHP va Thi TN'!$D:$D))</f>
        <v>7.049999999999998</v>
      </c>
      <c r="P232" s="8">
        <f>IF($D232="","",SUMIF('TK COITHI KTHP va Thi TN'!$E:$E,$D232,'TK COITHI KTHP va Thi TN'!$H:$H))</f>
        <v>0</v>
      </c>
      <c r="Q232" s="8">
        <f>IF($D232="","",SUMIF('TK COITHI KTHP va Thi TN'!$F:$F,$D232,'TK COITHI KTHP va Thi TN'!$H:$H))</f>
        <v>0</v>
      </c>
      <c r="R232" s="28">
        <f t="shared" si="40"/>
        <v>13.949999999999998</v>
      </c>
      <c r="S232" s="8">
        <f>IF($D232="","",SUMIF('TK CHAMTHI'!$A:$A,$D232,'TK CHAMTHI'!$C:$C))</f>
        <v>354</v>
      </c>
      <c r="T232" s="8">
        <f>IF($D232="","",SUMIF('TK CHAMTHI'!$B:$B,$D232,'TK CHAMTHI'!$C:$C))</f>
        <v>380</v>
      </c>
      <c r="U232" s="8">
        <f>IF(D232="","",SUMIF('CHAM NV'!B:B,D232,'CHAM NV'!C:C))</f>
        <v>457</v>
      </c>
      <c r="V232" s="9">
        <f t="shared" si="41"/>
        <v>27.700000000000003</v>
      </c>
      <c r="W232" s="8">
        <f>IF($D232="","",SUMIF('TK CHAMTHI'!$D:$D,$D232,'TK CHAMTHI'!$F:$F))</f>
        <v>0</v>
      </c>
      <c r="X232" s="8">
        <f>IF($D232="","",SUMIF('TK CHAMTHI'!$E:$E,$D232,'TK CHAMTHI'!$F:$F))</f>
        <v>0</v>
      </c>
      <c r="Y232" s="8">
        <f>IF(D232="","",SUMIF('CHAM NV'!G:G,D232,'CHAM NV'!H:H))</f>
        <v>0</v>
      </c>
      <c r="Z232" s="9">
        <f t="shared" si="42"/>
        <v>0</v>
      </c>
      <c r="AA232" s="8">
        <f>IF($D232="","",SUMIF('TK CHAMTHI'!$G:$G,$D232,'TK CHAMTHI'!$I:$I))</f>
        <v>0</v>
      </c>
      <c r="AB232" s="8">
        <f>IF($D232="","",SUMIF('TK CHAMTHI'!$H:$H,$D232,'TK CHAMTHI'!$I:$I))</f>
        <v>0</v>
      </c>
      <c r="AC232" s="8">
        <f>IF(D232="","",SUMIF('CHAM NV'!E:E,D232,'CHAM NV'!F:F))</f>
        <v>0</v>
      </c>
      <c r="AD232" s="9">
        <f t="shared" si="43"/>
        <v>0</v>
      </c>
      <c r="AE232" s="8">
        <f>IF($D232="","",SUMIF('TK CHAMTHI'!$J:$J,$D232,'TK CHAMTHI'!$L:$L))</f>
        <v>0</v>
      </c>
      <c r="AF232" s="8">
        <f>IF($D232="","",SUMIF('TK CHAMTHI'!$K:$K,$D232,'TK CHAMTHI'!$L:$L))</f>
        <v>0</v>
      </c>
      <c r="AG232" s="8">
        <f>IF(D232="","",SUMIF('CHAM NV'!I:I,D232,'CHAM NV'!J:J))</f>
        <v>0</v>
      </c>
      <c r="AH232" s="9">
        <f t="shared" si="44"/>
        <v>0</v>
      </c>
      <c r="AI232" s="8">
        <f>IF($D232="","",SUMIF('TK CHAMTHI'!$M:$M,$D232,'TK CHAMTHI'!$O:$O))</f>
        <v>0</v>
      </c>
      <c r="AJ232" s="8">
        <f>IF($D232="","",SUMIF('TK CHAMTHI'!$N:$N,$D232,'TK CHAMTHI'!$O:$O))</f>
        <v>0</v>
      </c>
      <c r="AK232" s="9">
        <f t="shared" si="35"/>
        <v>0</v>
      </c>
      <c r="AL232" s="8">
        <f>IF($D232="","",SUMIF('TK CHAMTHI'!$P:$P,$D232,'TK CHAMTHI'!$R:$R))</f>
        <v>0</v>
      </c>
      <c r="AM232" s="8">
        <f>IF($D232="","",SUMIF('TK CHAMTHI'!$Q:$Q,$D232,'TK CHAMTHI'!$R:$R))</f>
        <v>0</v>
      </c>
      <c r="AN232" s="9">
        <f t="shared" si="36"/>
        <v>0</v>
      </c>
      <c r="AO232" s="8">
        <f>IF(D232="","",SUMIF('TK CHAMTHI'!S:S,D232,'TK CHAMTHI'!U:U))</f>
        <v>0</v>
      </c>
      <c r="AP232" s="8">
        <f>IF(D232="","",SUMIF('TK CHAMTHI'!T:T,D232,'TK CHAMTHI'!U:U))</f>
        <v>0</v>
      </c>
      <c r="AQ232" s="9">
        <f t="shared" si="37"/>
        <v>0</v>
      </c>
      <c r="AR232" s="9">
        <f>IF(D232="","",ROUND(SUMIF('QL THI'!G:G,D232,'QL THI'!H:H),1))</f>
        <v>0</v>
      </c>
      <c r="AS232" s="9">
        <f>IF(D232="","",ROUND(SUMIF('QL THI'!E:E,D232,'QL THI'!F:F),1))</f>
        <v>1.7</v>
      </c>
      <c r="AT232" s="28">
        <f t="shared" si="38"/>
        <v>45.4</v>
      </c>
    </row>
    <row r="233" spans="1:46">
      <c r="A233" s="6">
        <f>IF(D233="","",SUBTOTAL(3,$D$5:D233))</f>
        <v>229</v>
      </c>
      <c r="B233" s="111" t="s">
        <v>613</v>
      </c>
      <c r="C233" s="112" t="s">
        <v>144</v>
      </c>
      <c r="D233" s="113" t="s">
        <v>122</v>
      </c>
      <c r="E233" s="7">
        <f>IF($D233="","",SUMIF('TK DETHI'!$A:$A,$D233,'TK DETHI'!$B:$B))</f>
        <v>0</v>
      </c>
      <c r="F233" s="7">
        <f>IF($D233="","",SUMIF('TK DETHI'!$C:$C,$D233,'TK DETHI'!$D:$D))</f>
        <v>0</v>
      </c>
      <c r="G233" s="7">
        <f>IF($D233="","",SUMIF('TK DETHI'!$E:$E,$D233,'TK DETHI'!$F:$F))</f>
        <v>0</v>
      </c>
      <c r="H233" s="7">
        <f>IF($D233="","",SUMIF('TK DETHI'!$G:$G,$D233,'TK DETHI'!$H:$H))</f>
        <v>0</v>
      </c>
      <c r="I233" s="7">
        <f>IF($D233="","",SUMIF('TK DETHI'!$I:$I,$D233,'TK DETHI'!$J:$J))</f>
        <v>0</v>
      </c>
      <c r="J233" s="7">
        <f>IF($D233="","",SUMIF('TK DETHI'!$K:$K,$D233,'TK DETHI'!$L:$L))</f>
        <v>0</v>
      </c>
      <c r="K233" s="7">
        <f>IF($D233="","",SUMIF('TK DETHI'!$M:$M,$D233,'TK DETHI'!$N:$N))</f>
        <v>0</v>
      </c>
      <c r="L233" s="7">
        <f>IF($D233="","",SUMIF('TK DETHI'!$O:$O,$D233,'TK DETHI'!$P:$P))</f>
        <v>0</v>
      </c>
      <c r="M233" s="27">
        <f t="shared" si="39"/>
        <v>0</v>
      </c>
      <c r="N233" s="8">
        <f>IF($D233="","",SUMIF('TK COITHI KTHP va Thi TN'!$A:$A,$D233,'TK COITHI KTHP va Thi TN'!$D:$D))</f>
        <v>0.6</v>
      </c>
      <c r="O233" s="8">
        <f>IF($D233="","",SUMIF('TK COITHI KTHP va Thi TN'!$B:$B,$D233,'TK COITHI KTHP va Thi TN'!$D:$D))</f>
        <v>1.2</v>
      </c>
      <c r="P233" s="8">
        <f>IF($D233="","",SUMIF('TK COITHI KTHP va Thi TN'!$E:$E,$D233,'TK COITHI KTHP va Thi TN'!$H:$H))</f>
        <v>0</v>
      </c>
      <c r="Q233" s="8">
        <f>IF($D233="","",SUMIF('TK COITHI KTHP va Thi TN'!$F:$F,$D233,'TK COITHI KTHP va Thi TN'!$H:$H))</f>
        <v>0</v>
      </c>
      <c r="R233" s="28">
        <f t="shared" si="40"/>
        <v>1.7999999999999998</v>
      </c>
      <c r="S233" s="8">
        <f>IF($D233="","",SUMIF('TK CHAMTHI'!$A:$A,$D233,'TK CHAMTHI'!$C:$C))</f>
        <v>0</v>
      </c>
      <c r="T233" s="8">
        <f>IF($D233="","",SUMIF('TK CHAMTHI'!$B:$B,$D233,'TK CHAMTHI'!$C:$C))</f>
        <v>0</v>
      </c>
      <c r="U233" s="8">
        <f>IF(D233="","",SUMIF('CHAM NV'!B:B,D233,'CHAM NV'!C:C))</f>
        <v>0</v>
      </c>
      <c r="V233" s="9">
        <f t="shared" si="41"/>
        <v>0</v>
      </c>
      <c r="W233" s="8">
        <f>IF($D233="","",SUMIF('TK CHAMTHI'!$D:$D,$D233,'TK CHAMTHI'!$F:$F))</f>
        <v>0</v>
      </c>
      <c r="X233" s="8">
        <f>IF($D233="","",SUMIF('TK CHAMTHI'!$E:$E,$D233,'TK CHAMTHI'!$F:$F))</f>
        <v>0</v>
      </c>
      <c r="Y233" s="8">
        <f>IF(D233="","",SUMIF('CHAM NV'!G:G,D233,'CHAM NV'!H:H))</f>
        <v>0</v>
      </c>
      <c r="Z233" s="9">
        <f t="shared" si="42"/>
        <v>0</v>
      </c>
      <c r="AA233" s="8">
        <f>IF($D233="","",SUMIF('TK CHAMTHI'!$G:$G,$D233,'TK CHAMTHI'!$I:$I))</f>
        <v>0</v>
      </c>
      <c r="AB233" s="8">
        <f>IF($D233="","",SUMIF('TK CHAMTHI'!$H:$H,$D233,'TK CHAMTHI'!$I:$I))</f>
        <v>0</v>
      </c>
      <c r="AC233" s="8">
        <f>IF(D233="","",SUMIF('CHAM NV'!E:E,D233,'CHAM NV'!F:F))</f>
        <v>0</v>
      </c>
      <c r="AD233" s="9">
        <f t="shared" si="43"/>
        <v>0</v>
      </c>
      <c r="AE233" s="8">
        <f>IF($D233="","",SUMIF('TK CHAMTHI'!$J:$J,$D233,'TK CHAMTHI'!$L:$L))</f>
        <v>0</v>
      </c>
      <c r="AF233" s="8">
        <f>IF($D233="","",SUMIF('TK CHAMTHI'!$K:$K,$D233,'TK CHAMTHI'!$L:$L))</f>
        <v>0</v>
      </c>
      <c r="AG233" s="8">
        <f>IF(D233="","",SUMIF('CHAM NV'!I:I,D233,'CHAM NV'!J:J))</f>
        <v>0</v>
      </c>
      <c r="AH233" s="9">
        <f t="shared" si="44"/>
        <v>0</v>
      </c>
      <c r="AI233" s="8">
        <f>IF($D233="","",SUMIF('TK CHAMTHI'!$M:$M,$D233,'TK CHAMTHI'!$O:$O))</f>
        <v>0</v>
      </c>
      <c r="AJ233" s="8">
        <f>IF($D233="","",SUMIF('TK CHAMTHI'!$N:$N,$D233,'TK CHAMTHI'!$O:$O))</f>
        <v>0</v>
      </c>
      <c r="AK233" s="9">
        <f t="shared" si="35"/>
        <v>0</v>
      </c>
      <c r="AL233" s="8">
        <f>IF($D233="","",SUMIF('TK CHAMTHI'!$P:$P,$D233,'TK CHAMTHI'!$R:$R))</f>
        <v>0</v>
      </c>
      <c r="AM233" s="8">
        <f>IF($D233="","",SUMIF('TK CHAMTHI'!$Q:$Q,$D233,'TK CHAMTHI'!$R:$R))</f>
        <v>0</v>
      </c>
      <c r="AN233" s="9">
        <f t="shared" si="36"/>
        <v>0</v>
      </c>
      <c r="AO233" s="8">
        <f>IF(D233="","",SUMIF('TK CHAMTHI'!S:S,D233,'TK CHAMTHI'!U:U))</f>
        <v>0</v>
      </c>
      <c r="AP233" s="8">
        <f>IF(D233="","",SUMIF('TK CHAMTHI'!T:T,D233,'TK CHAMTHI'!U:U))</f>
        <v>0</v>
      </c>
      <c r="AQ233" s="9">
        <f t="shared" si="37"/>
        <v>0</v>
      </c>
      <c r="AR233" s="9">
        <f>IF(D233="","",ROUND(SUMIF('QL THI'!G:G,D233,'QL THI'!H:H),1))</f>
        <v>0</v>
      </c>
      <c r="AS233" s="9">
        <f>IF(D233="","",ROUND(SUMIF('QL THI'!E:E,D233,'QL THI'!F:F),1))</f>
        <v>0</v>
      </c>
      <c r="AT233" s="28">
        <f t="shared" si="38"/>
        <v>1.8</v>
      </c>
    </row>
    <row r="234" spans="1:46">
      <c r="A234" s="6">
        <f>IF(D234="","",SUBTOTAL(3,$D$5:D234))</f>
        <v>230</v>
      </c>
      <c r="B234" s="111" t="s">
        <v>987</v>
      </c>
      <c r="C234" s="112" t="s">
        <v>970</v>
      </c>
      <c r="D234" s="113" t="s">
        <v>118</v>
      </c>
      <c r="E234" s="7">
        <f>IF($D234="","",SUMIF('TK DETHI'!$A:$A,$D234,'TK DETHI'!$B:$B))</f>
        <v>0</v>
      </c>
      <c r="F234" s="7">
        <f>IF($D234="","",SUMIF('TK DETHI'!$C:$C,$D234,'TK DETHI'!$D:$D))</f>
        <v>0</v>
      </c>
      <c r="G234" s="7">
        <f>IF($D234="","",SUMIF('TK DETHI'!$E:$E,$D234,'TK DETHI'!$F:$F))</f>
        <v>0</v>
      </c>
      <c r="H234" s="7">
        <f>IF($D234="","",SUMIF('TK DETHI'!$G:$G,$D234,'TK DETHI'!$H:$H))</f>
        <v>0</v>
      </c>
      <c r="I234" s="7">
        <f>IF($D234="","",SUMIF('TK DETHI'!$I:$I,$D234,'TK DETHI'!$J:$J))</f>
        <v>0</v>
      </c>
      <c r="J234" s="7">
        <f>IF($D234="","",SUMIF('TK DETHI'!$K:$K,$D234,'TK DETHI'!$L:$L))</f>
        <v>0</v>
      </c>
      <c r="K234" s="7">
        <f>IF($D234="","",SUMIF('TK DETHI'!$M:$M,$D234,'TK DETHI'!$N:$N))</f>
        <v>0</v>
      </c>
      <c r="L234" s="7">
        <f>IF($D234="","",SUMIF('TK DETHI'!$O:$O,$D234,'TK DETHI'!$P:$P))</f>
        <v>0</v>
      </c>
      <c r="M234" s="27">
        <f t="shared" si="39"/>
        <v>0</v>
      </c>
      <c r="N234" s="8">
        <f>IF($D234="","",SUMIF('TK COITHI KTHP va Thi TN'!$A:$A,$D234,'TK COITHI KTHP va Thi TN'!$D:$D))</f>
        <v>1.7999999999999998</v>
      </c>
      <c r="O234" s="8">
        <f>IF($D234="","",SUMIF('TK COITHI KTHP va Thi TN'!$B:$B,$D234,'TK COITHI KTHP va Thi TN'!$D:$D))</f>
        <v>1.2</v>
      </c>
      <c r="P234" s="8">
        <f>IF($D234="","",SUMIF('TK COITHI KTHP va Thi TN'!$E:$E,$D234,'TK COITHI KTHP va Thi TN'!$H:$H))</f>
        <v>0</v>
      </c>
      <c r="Q234" s="8">
        <f>IF($D234="","",SUMIF('TK COITHI KTHP va Thi TN'!$F:$F,$D234,'TK COITHI KTHP va Thi TN'!$H:$H))</f>
        <v>0</v>
      </c>
      <c r="R234" s="28">
        <f t="shared" si="40"/>
        <v>3</v>
      </c>
      <c r="S234" s="8">
        <f>IF($D234="","",SUMIF('TK CHAMTHI'!$A:$A,$D234,'TK CHAMTHI'!$C:$C))</f>
        <v>0</v>
      </c>
      <c r="T234" s="8">
        <f>IF($D234="","",SUMIF('TK CHAMTHI'!$B:$B,$D234,'TK CHAMTHI'!$C:$C))</f>
        <v>0</v>
      </c>
      <c r="U234" s="8">
        <f>IF(D234="","",SUMIF('CHAM NV'!B:B,D234,'CHAM NV'!C:C))</f>
        <v>0</v>
      </c>
      <c r="V234" s="9">
        <f t="shared" si="41"/>
        <v>0</v>
      </c>
      <c r="W234" s="8">
        <f>IF($D234="","",SUMIF('TK CHAMTHI'!$D:$D,$D234,'TK CHAMTHI'!$F:$F))</f>
        <v>0</v>
      </c>
      <c r="X234" s="8">
        <f>IF($D234="","",SUMIF('TK CHAMTHI'!$E:$E,$D234,'TK CHAMTHI'!$F:$F))</f>
        <v>0</v>
      </c>
      <c r="Y234" s="8">
        <f>IF(D234="","",SUMIF('CHAM NV'!G:G,D234,'CHAM NV'!H:H))</f>
        <v>0</v>
      </c>
      <c r="Z234" s="9">
        <f t="shared" si="42"/>
        <v>0</v>
      </c>
      <c r="AA234" s="8">
        <f>IF($D234="","",SUMIF('TK CHAMTHI'!$G:$G,$D234,'TK CHAMTHI'!$I:$I))</f>
        <v>0</v>
      </c>
      <c r="AB234" s="8">
        <f>IF($D234="","",SUMIF('TK CHAMTHI'!$H:$H,$D234,'TK CHAMTHI'!$I:$I))</f>
        <v>0</v>
      </c>
      <c r="AC234" s="8">
        <f>IF(D234="","",SUMIF('CHAM NV'!E:E,D234,'CHAM NV'!F:F))</f>
        <v>0</v>
      </c>
      <c r="AD234" s="9">
        <f t="shared" si="43"/>
        <v>0</v>
      </c>
      <c r="AE234" s="8">
        <f>IF($D234="","",SUMIF('TK CHAMTHI'!$J:$J,$D234,'TK CHAMTHI'!$L:$L))</f>
        <v>0</v>
      </c>
      <c r="AF234" s="8">
        <f>IF($D234="","",SUMIF('TK CHAMTHI'!$K:$K,$D234,'TK CHAMTHI'!$L:$L))</f>
        <v>0</v>
      </c>
      <c r="AG234" s="8">
        <f>IF(D234="","",SUMIF('CHAM NV'!I:I,D234,'CHAM NV'!J:J))</f>
        <v>0</v>
      </c>
      <c r="AH234" s="9">
        <f t="shared" si="44"/>
        <v>0</v>
      </c>
      <c r="AI234" s="8">
        <f>IF($D234="","",SUMIF('TK CHAMTHI'!$M:$M,$D234,'TK CHAMTHI'!$O:$O))</f>
        <v>0</v>
      </c>
      <c r="AJ234" s="8">
        <f>IF($D234="","",SUMIF('TK CHAMTHI'!$N:$N,$D234,'TK CHAMTHI'!$O:$O))</f>
        <v>0</v>
      </c>
      <c r="AK234" s="9">
        <f t="shared" si="35"/>
        <v>0</v>
      </c>
      <c r="AL234" s="8">
        <f>IF($D234="","",SUMIF('TK CHAMTHI'!$P:$P,$D234,'TK CHAMTHI'!$R:$R))</f>
        <v>0</v>
      </c>
      <c r="AM234" s="8">
        <f>IF($D234="","",SUMIF('TK CHAMTHI'!$Q:$Q,$D234,'TK CHAMTHI'!$R:$R))</f>
        <v>0</v>
      </c>
      <c r="AN234" s="9">
        <f t="shared" si="36"/>
        <v>0</v>
      </c>
      <c r="AO234" s="8">
        <f>IF(D234="","",SUMIF('TK CHAMTHI'!S:S,D234,'TK CHAMTHI'!U:U))</f>
        <v>0</v>
      </c>
      <c r="AP234" s="8">
        <f>IF(D234="","",SUMIF('TK CHAMTHI'!T:T,D234,'TK CHAMTHI'!U:U))</f>
        <v>0</v>
      </c>
      <c r="AQ234" s="9">
        <f t="shared" si="37"/>
        <v>0</v>
      </c>
      <c r="AR234" s="9">
        <f>IF(D234="","",ROUND(SUMIF('QL THI'!G:G,D234,'QL THI'!H:H),1))</f>
        <v>0</v>
      </c>
      <c r="AS234" s="9">
        <f>IF(D234="","",ROUND(SUMIF('QL THI'!E:E,D234,'QL THI'!F:F),1))</f>
        <v>1.1000000000000001</v>
      </c>
      <c r="AT234" s="28">
        <f t="shared" si="38"/>
        <v>4.0999999999999996</v>
      </c>
    </row>
    <row r="235" spans="1:46">
      <c r="A235" s="6">
        <f>IF(D235="","",SUBTOTAL(3,$D$5:D235))</f>
        <v>231</v>
      </c>
      <c r="B235" s="111" t="s">
        <v>949</v>
      </c>
      <c r="C235" s="112" t="s">
        <v>970</v>
      </c>
      <c r="D235" s="113" t="s">
        <v>434</v>
      </c>
      <c r="E235" s="7">
        <f>IF($D235="","",SUMIF('TK DETHI'!$A:$A,$D235,'TK DETHI'!$B:$B))</f>
        <v>0</v>
      </c>
      <c r="F235" s="7">
        <f>IF($D235="","",SUMIF('TK DETHI'!$C:$C,$D235,'TK DETHI'!$D:$D))</f>
        <v>0</v>
      </c>
      <c r="G235" s="7">
        <f>IF($D235="","",SUMIF('TK DETHI'!$E:$E,$D235,'TK DETHI'!$F:$F))</f>
        <v>0</v>
      </c>
      <c r="H235" s="7">
        <f>IF($D235="","",SUMIF('TK DETHI'!$G:$G,$D235,'TK DETHI'!$H:$H))</f>
        <v>0</v>
      </c>
      <c r="I235" s="7">
        <f>IF($D235="","",SUMIF('TK DETHI'!$I:$I,$D235,'TK DETHI'!$J:$J))</f>
        <v>0</v>
      </c>
      <c r="J235" s="7">
        <f>IF($D235="","",SUMIF('TK DETHI'!$K:$K,$D235,'TK DETHI'!$L:$L))</f>
        <v>0</v>
      </c>
      <c r="K235" s="7">
        <f>IF($D235="","",SUMIF('TK DETHI'!$M:$M,$D235,'TK DETHI'!$N:$N))</f>
        <v>0</v>
      </c>
      <c r="L235" s="7">
        <f>IF($D235="","",SUMIF('TK DETHI'!$O:$O,$D235,'TK DETHI'!$P:$P))</f>
        <v>0</v>
      </c>
      <c r="M235" s="27">
        <f t="shared" si="39"/>
        <v>0</v>
      </c>
      <c r="N235" s="8">
        <f>IF($D235="","",SUMIF('TK COITHI KTHP va Thi TN'!$A:$A,$D235,'TK COITHI KTHP va Thi TN'!$D:$D))</f>
        <v>2.25</v>
      </c>
      <c r="O235" s="8">
        <f>IF($D235="","",SUMIF('TK COITHI KTHP va Thi TN'!$B:$B,$D235,'TK COITHI KTHP va Thi TN'!$D:$D))</f>
        <v>1.5</v>
      </c>
      <c r="P235" s="8">
        <f>IF($D235="","",SUMIF('TK COITHI KTHP va Thi TN'!$E:$E,$D235,'TK COITHI KTHP va Thi TN'!$H:$H))</f>
        <v>0</v>
      </c>
      <c r="Q235" s="8">
        <f>IF($D235="","",SUMIF('TK COITHI KTHP va Thi TN'!$F:$F,$D235,'TK COITHI KTHP va Thi TN'!$H:$H))</f>
        <v>0</v>
      </c>
      <c r="R235" s="28">
        <f t="shared" si="40"/>
        <v>3.75</v>
      </c>
      <c r="S235" s="8">
        <f>IF($D235="","",SUMIF('TK CHAMTHI'!$A:$A,$D235,'TK CHAMTHI'!$C:$C))</f>
        <v>0</v>
      </c>
      <c r="T235" s="8">
        <f>IF($D235="","",SUMIF('TK CHAMTHI'!$B:$B,$D235,'TK CHAMTHI'!$C:$C))</f>
        <v>0</v>
      </c>
      <c r="U235" s="8">
        <f>IF(D235="","",SUMIF('CHAM NV'!B:B,D235,'CHAM NV'!C:C))</f>
        <v>0</v>
      </c>
      <c r="V235" s="9">
        <f t="shared" si="41"/>
        <v>0</v>
      </c>
      <c r="W235" s="8">
        <f>IF($D235="","",SUMIF('TK CHAMTHI'!$D:$D,$D235,'TK CHAMTHI'!$F:$F))</f>
        <v>0</v>
      </c>
      <c r="X235" s="8">
        <f>IF($D235="","",SUMIF('TK CHAMTHI'!$E:$E,$D235,'TK CHAMTHI'!$F:$F))</f>
        <v>0</v>
      </c>
      <c r="Y235" s="8">
        <f>IF(D235="","",SUMIF('CHAM NV'!G:G,D235,'CHAM NV'!H:H))</f>
        <v>0</v>
      </c>
      <c r="Z235" s="9">
        <f t="shared" si="42"/>
        <v>0</v>
      </c>
      <c r="AA235" s="8">
        <f>IF($D235="","",SUMIF('TK CHAMTHI'!$G:$G,$D235,'TK CHAMTHI'!$I:$I))</f>
        <v>0</v>
      </c>
      <c r="AB235" s="8">
        <f>IF($D235="","",SUMIF('TK CHAMTHI'!$H:$H,$D235,'TK CHAMTHI'!$I:$I))</f>
        <v>0</v>
      </c>
      <c r="AC235" s="8">
        <f>IF(D235="","",SUMIF('CHAM NV'!E:E,D235,'CHAM NV'!F:F))</f>
        <v>0</v>
      </c>
      <c r="AD235" s="9">
        <f t="shared" si="43"/>
        <v>0</v>
      </c>
      <c r="AE235" s="8">
        <f>IF($D235="","",SUMIF('TK CHAMTHI'!$J:$J,$D235,'TK CHAMTHI'!$L:$L))</f>
        <v>0</v>
      </c>
      <c r="AF235" s="8">
        <f>IF($D235="","",SUMIF('TK CHAMTHI'!$K:$K,$D235,'TK CHAMTHI'!$L:$L))</f>
        <v>0</v>
      </c>
      <c r="AG235" s="8">
        <f>IF(D235="","",SUMIF('CHAM NV'!I:I,D235,'CHAM NV'!J:J))</f>
        <v>0</v>
      </c>
      <c r="AH235" s="9">
        <f t="shared" si="44"/>
        <v>0</v>
      </c>
      <c r="AI235" s="8">
        <f>IF($D235="","",SUMIF('TK CHAMTHI'!$M:$M,$D235,'TK CHAMTHI'!$O:$O))</f>
        <v>0</v>
      </c>
      <c r="AJ235" s="8">
        <f>IF($D235="","",SUMIF('TK CHAMTHI'!$N:$N,$D235,'TK CHAMTHI'!$O:$O))</f>
        <v>0</v>
      </c>
      <c r="AK235" s="9">
        <f t="shared" si="35"/>
        <v>0</v>
      </c>
      <c r="AL235" s="8">
        <f>IF($D235="","",SUMIF('TK CHAMTHI'!$P:$P,$D235,'TK CHAMTHI'!$R:$R))</f>
        <v>0</v>
      </c>
      <c r="AM235" s="8">
        <f>IF($D235="","",SUMIF('TK CHAMTHI'!$Q:$Q,$D235,'TK CHAMTHI'!$R:$R))</f>
        <v>0</v>
      </c>
      <c r="AN235" s="9">
        <f t="shared" si="36"/>
        <v>0</v>
      </c>
      <c r="AO235" s="8">
        <f>IF(D235="","",SUMIF('TK CHAMTHI'!S:S,D235,'TK CHAMTHI'!U:U))</f>
        <v>0</v>
      </c>
      <c r="AP235" s="8">
        <f>IF(D235="","",SUMIF('TK CHAMTHI'!T:T,D235,'TK CHAMTHI'!U:U))</f>
        <v>0</v>
      </c>
      <c r="AQ235" s="9">
        <f t="shared" si="37"/>
        <v>0</v>
      </c>
      <c r="AR235" s="9">
        <f>IF(D235="","",ROUND(SUMIF('QL THI'!G:G,D235,'QL THI'!H:H),1))</f>
        <v>0</v>
      </c>
      <c r="AS235" s="9">
        <f>IF(D235="","",ROUND(SUMIF('QL THI'!E:E,D235,'QL THI'!F:F),1))</f>
        <v>0.8</v>
      </c>
      <c r="AT235" s="28">
        <f t="shared" si="38"/>
        <v>4.5999999999999996</v>
      </c>
    </row>
    <row r="236" spans="1:46">
      <c r="A236" s="6">
        <f>IF(D236="","",SUBTOTAL(3,$D$5:D236))</f>
        <v>232</v>
      </c>
      <c r="B236" s="111" t="s">
        <v>950</v>
      </c>
      <c r="C236" s="112" t="s">
        <v>970</v>
      </c>
      <c r="D236" s="113" t="s">
        <v>435</v>
      </c>
      <c r="E236" s="7">
        <f>IF($D236="","",SUMIF('TK DETHI'!$A:$A,$D236,'TK DETHI'!$B:$B))</f>
        <v>0</v>
      </c>
      <c r="F236" s="7">
        <f>IF($D236="","",SUMIF('TK DETHI'!$C:$C,$D236,'TK DETHI'!$D:$D))</f>
        <v>0</v>
      </c>
      <c r="G236" s="7">
        <f>IF($D236="","",SUMIF('TK DETHI'!$E:$E,$D236,'TK DETHI'!$F:$F))</f>
        <v>0</v>
      </c>
      <c r="H236" s="7">
        <f>IF($D236="","",SUMIF('TK DETHI'!$G:$G,$D236,'TK DETHI'!$H:$H))</f>
        <v>0</v>
      </c>
      <c r="I236" s="7">
        <f>IF($D236="","",SUMIF('TK DETHI'!$I:$I,$D236,'TK DETHI'!$J:$J))</f>
        <v>0</v>
      </c>
      <c r="J236" s="7">
        <f>IF($D236="","",SUMIF('TK DETHI'!$K:$K,$D236,'TK DETHI'!$L:$L))</f>
        <v>0</v>
      </c>
      <c r="K236" s="7">
        <f>IF($D236="","",SUMIF('TK DETHI'!$M:$M,$D236,'TK DETHI'!$N:$N))</f>
        <v>0</v>
      </c>
      <c r="L236" s="7">
        <f>IF($D236="","",SUMIF('TK DETHI'!$O:$O,$D236,'TK DETHI'!$P:$P))</f>
        <v>0</v>
      </c>
      <c r="M236" s="27">
        <f t="shared" si="39"/>
        <v>0</v>
      </c>
      <c r="N236" s="8">
        <f>IF($D236="","",SUMIF('TK COITHI KTHP va Thi TN'!$A:$A,$D236,'TK COITHI KTHP va Thi TN'!$D:$D))</f>
        <v>0</v>
      </c>
      <c r="O236" s="8">
        <f>IF($D236="","",SUMIF('TK COITHI KTHP va Thi TN'!$B:$B,$D236,'TK COITHI KTHP va Thi TN'!$D:$D))</f>
        <v>1.2</v>
      </c>
      <c r="P236" s="8">
        <f>IF($D236="","",SUMIF('TK COITHI KTHP va Thi TN'!$E:$E,$D236,'TK COITHI KTHP va Thi TN'!$H:$H))</f>
        <v>0</v>
      </c>
      <c r="Q236" s="8">
        <f>IF($D236="","",SUMIF('TK COITHI KTHP va Thi TN'!$F:$F,$D236,'TK COITHI KTHP va Thi TN'!$H:$H))</f>
        <v>0</v>
      </c>
      <c r="R236" s="28">
        <f t="shared" si="40"/>
        <v>1.2</v>
      </c>
      <c r="S236" s="8">
        <f>IF($D236="","",SUMIF('TK CHAMTHI'!$A:$A,$D236,'TK CHAMTHI'!$C:$C))</f>
        <v>0</v>
      </c>
      <c r="T236" s="8">
        <f>IF($D236="","",SUMIF('TK CHAMTHI'!$B:$B,$D236,'TK CHAMTHI'!$C:$C))</f>
        <v>0</v>
      </c>
      <c r="U236" s="8">
        <f>IF(D236="","",SUMIF('CHAM NV'!B:B,D236,'CHAM NV'!C:C))</f>
        <v>0</v>
      </c>
      <c r="V236" s="9">
        <f t="shared" si="41"/>
        <v>0</v>
      </c>
      <c r="W236" s="8">
        <f>IF($D236="","",SUMIF('TK CHAMTHI'!$D:$D,$D236,'TK CHAMTHI'!$F:$F))</f>
        <v>0</v>
      </c>
      <c r="X236" s="8">
        <f>IF($D236="","",SUMIF('TK CHAMTHI'!$E:$E,$D236,'TK CHAMTHI'!$F:$F))</f>
        <v>0</v>
      </c>
      <c r="Y236" s="8">
        <f>IF(D236="","",SUMIF('CHAM NV'!G:G,D236,'CHAM NV'!H:H))</f>
        <v>0</v>
      </c>
      <c r="Z236" s="9">
        <f t="shared" si="42"/>
        <v>0</v>
      </c>
      <c r="AA236" s="8">
        <f>IF($D236="","",SUMIF('TK CHAMTHI'!$G:$G,$D236,'TK CHAMTHI'!$I:$I))</f>
        <v>0</v>
      </c>
      <c r="AB236" s="8">
        <f>IF($D236="","",SUMIF('TK CHAMTHI'!$H:$H,$D236,'TK CHAMTHI'!$I:$I))</f>
        <v>0</v>
      </c>
      <c r="AC236" s="8">
        <f>IF(D236="","",SUMIF('CHAM NV'!E:E,D236,'CHAM NV'!F:F))</f>
        <v>0</v>
      </c>
      <c r="AD236" s="9">
        <f t="shared" si="43"/>
        <v>0</v>
      </c>
      <c r="AE236" s="8">
        <f>IF($D236="","",SUMIF('TK CHAMTHI'!$J:$J,$D236,'TK CHAMTHI'!$L:$L))</f>
        <v>0</v>
      </c>
      <c r="AF236" s="8">
        <f>IF($D236="","",SUMIF('TK CHAMTHI'!$K:$K,$D236,'TK CHAMTHI'!$L:$L))</f>
        <v>0</v>
      </c>
      <c r="AG236" s="8">
        <f>IF(D236="","",SUMIF('CHAM NV'!I:I,D236,'CHAM NV'!J:J))</f>
        <v>0</v>
      </c>
      <c r="AH236" s="9">
        <f t="shared" si="44"/>
        <v>0</v>
      </c>
      <c r="AI236" s="8">
        <f>IF($D236="","",SUMIF('TK CHAMTHI'!$M:$M,$D236,'TK CHAMTHI'!$O:$O))</f>
        <v>0</v>
      </c>
      <c r="AJ236" s="8">
        <f>IF($D236="","",SUMIF('TK CHAMTHI'!$N:$N,$D236,'TK CHAMTHI'!$O:$O))</f>
        <v>0</v>
      </c>
      <c r="AK236" s="9">
        <f t="shared" si="35"/>
        <v>0</v>
      </c>
      <c r="AL236" s="8">
        <f>IF($D236="","",SUMIF('TK CHAMTHI'!$P:$P,$D236,'TK CHAMTHI'!$R:$R))</f>
        <v>0</v>
      </c>
      <c r="AM236" s="8">
        <f>IF($D236="","",SUMIF('TK CHAMTHI'!$Q:$Q,$D236,'TK CHAMTHI'!$R:$R))</f>
        <v>0</v>
      </c>
      <c r="AN236" s="9">
        <f t="shared" si="36"/>
        <v>0</v>
      </c>
      <c r="AO236" s="8">
        <f>IF(D236="","",SUMIF('TK CHAMTHI'!S:S,D236,'TK CHAMTHI'!U:U))</f>
        <v>0</v>
      </c>
      <c r="AP236" s="8">
        <f>IF(D236="","",SUMIF('TK CHAMTHI'!T:T,D236,'TK CHAMTHI'!U:U))</f>
        <v>0</v>
      </c>
      <c r="AQ236" s="9">
        <f t="shared" si="37"/>
        <v>0</v>
      </c>
      <c r="AR236" s="9">
        <f>IF(D236="","",ROUND(SUMIF('QL THI'!G:G,D236,'QL THI'!H:H),1))</f>
        <v>0</v>
      </c>
      <c r="AS236" s="9">
        <f>IF(D236="","",ROUND(SUMIF('QL THI'!E:E,D236,'QL THI'!F:F),1))</f>
        <v>0</v>
      </c>
      <c r="AT236" s="28">
        <f t="shared" si="38"/>
        <v>1.2</v>
      </c>
    </row>
    <row r="237" spans="1:46">
      <c r="A237" s="6">
        <f>IF(D237="","",SUBTOTAL(3,$D$5:D237))</f>
        <v>233</v>
      </c>
      <c r="B237" s="111" t="s">
        <v>942</v>
      </c>
      <c r="C237" s="112" t="s">
        <v>970</v>
      </c>
      <c r="D237" s="113" t="s">
        <v>430</v>
      </c>
      <c r="E237" s="7">
        <f>IF($D237="","",SUMIF('TK DETHI'!$A:$A,$D237,'TK DETHI'!$B:$B))</f>
        <v>0</v>
      </c>
      <c r="F237" s="7">
        <f>IF($D237="","",SUMIF('TK DETHI'!$C:$C,$D237,'TK DETHI'!$D:$D))</f>
        <v>0</v>
      </c>
      <c r="G237" s="7">
        <f>IF($D237="","",SUMIF('TK DETHI'!$E:$E,$D237,'TK DETHI'!$F:$F))</f>
        <v>0</v>
      </c>
      <c r="H237" s="7">
        <f>IF($D237="","",SUMIF('TK DETHI'!$G:$G,$D237,'TK DETHI'!$H:$H))</f>
        <v>0</v>
      </c>
      <c r="I237" s="7">
        <f>IF($D237="","",SUMIF('TK DETHI'!$I:$I,$D237,'TK DETHI'!$J:$J))</f>
        <v>0</v>
      </c>
      <c r="J237" s="7">
        <f>IF($D237="","",SUMIF('TK DETHI'!$K:$K,$D237,'TK DETHI'!$L:$L))</f>
        <v>0</v>
      </c>
      <c r="K237" s="7">
        <f>IF($D237="","",SUMIF('TK DETHI'!$M:$M,$D237,'TK DETHI'!$N:$N))</f>
        <v>0</v>
      </c>
      <c r="L237" s="7">
        <f>IF($D237="","",SUMIF('TK DETHI'!$O:$O,$D237,'TK DETHI'!$P:$P))</f>
        <v>0</v>
      </c>
      <c r="M237" s="27">
        <f t="shared" si="39"/>
        <v>0</v>
      </c>
      <c r="N237" s="8">
        <f>IF($D237="","",SUMIF('TK COITHI KTHP va Thi TN'!$A:$A,$D237,'TK COITHI KTHP va Thi TN'!$D:$D))</f>
        <v>1.05</v>
      </c>
      <c r="O237" s="8">
        <f>IF($D237="","",SUMIF('TK COITHI KTHP va Thi TN'!$B:$B,$D237,'TK COITHI KTHP va Thi TN'!$D:$D))</f>
        <v>1.7999999999999998</v>
      </c>
      <c r="P237" s="8">
        <f>IF($D237="","",SUMIF('TK COITHI KTHP va Thi TN'!$E:$E,$D237,'TK COITHI KTHP va Thi TN'!$H:$H))</f>
        <v>0</v>
      </c>
      <c r="Q237" s="8">
        <f>IF($D237="","",SUMIF('TK COITHI KTHP va Thi TN'!$F:$F,$D237,'TK COITHI KTHP va Thi TN'!$H:$H))</f>
        <v>0</v>
      </c>
      <c r="R237" s="28">
        <f t="shared" si="40"/>
        <v>2.8499999999999996</v>
      </c>
      <c r="S237" s="8">
        <f>IF($D237="","",SUMIF('TK CHAMTHI'!$A:$A,$D237,'TK CHAMTHI'!$C:$C))</f>
        <v>0</v>
      </c>
      <c r="T237" s="8">
        <f>IF($D237="","",SUMIF('TK CHAMTHI'!$B:$B,$D237,'TK CHAMTHI'!$C:$C))</f>
        <v>0</v>
      </c>
      <c r="U237" s="8">
        <f>IF(D237="","",SUMIF('CHAM NV'!B:B,D237,'CHAM NV'!C:C))</f>
        <v>0</v>
      </c>
      <c r="V237" s="9">
        <f t="shared" si="41"/>
        <v>0</v>
      </c>
      <c r="W237" s="8">
        <f>IF($D237="","",SUMIF('TK CHAMTHI'!$D:$D,$D237,'TK CHAMTHI'!$F:$F))</f>
        <v>0</v>
      </c>
      <c r="X237" s="8">
        <f>IF($D237="","",SUMIF('TK CHAMTHI'!$E:$E,$D237,'TK CHAMTHI'!$F:$F))</f>
        <v>0</v>
      </c>
      <c r="Y237" s="8">
        <f>IF(D237="","",SUMIF('CHAM NV'!G:G,D237,'CHAM NV'!H:H))</f>
        <v>0</v>
      </c>
      <c r="Z237" s="9">
        <f t="shared" si="42"/>
        <v>0</v>
      </c>
      <c r="AA237" s="8">
        <f>IF($D237="","",SUMIF('TK CHAMTHI'!$G:$G,$D237,'TK CHAMTHI'!$I:$I))</f>
        <v>0</v>
      </c>
      <c r="AB237" s="8">
        <f>IF($D237="","",SUMIF('TK CHAMTHI'!$H:$H,$D237,'TK CHAMTHI'!$I:$I))</f>
        <v>0</v>
      </c>
      <c r="AC237" s="8">
        <f>IF(D237="","",SUMIF('CHAM NV'!E:E,D237,'CHAM NV'!F:F))</f>
        <v>0</v>
      </c>
      <c r="AD237" s="9">
        <f t="shared" si="43"/>
        <v>0</v>
      </c>
      <c r="AE237" s="8">
        <f>IF($D237="","",SUMIF('TK CHAMTHI'!$J:$J,$D237,'TK CHAMTHI'!$L:$L))</f>
        <v>0</v>
      </c>
      <c r="AF237" s="8">
        <f>IF($D237="","",SUMIF('TK CHAMTHI'!$K:$K,$D237,'TK CHAMTHI'!$L:$L))</f>
        <v>0</v>
      </c>
      <c r="AG237" s="8">
        <f>IF(D237="","",SUMIF('CHAM NV'!I:I,D237,'CHAM NV'!J:J))</f>
        <v>0</v>
      </c>
      <c r="AH237" s="9">
        <f t="shared" si="44"/>
        <v>0</v>
      </c>
      <c r="AI237" s="8">
        <f>IF($D237="","",SUMIF('TK CHAMTHI'!$M:$M,$D237,'TK CHAMTHI'!$O:$O))</f>
        <v>0</v>
      </c>
      <c r="AJ237" s="8">
        <f>IF($D237="","",SUMIF('TK CHAMTHI'!$N:$N,$D237,'TK CHAMTHI'!$O:$O))</f>
        <v>0</v>
      </c>
      <c r="AK237" s="9">
        <f t="shared" si="35"/>
        <v>0</v>
      </c>
      <c r="AL237" s="8">
        <f>IF($D237="","",SUMIF('TK CHAMTHI'!$P:$P,$D237,'TK CHAMTHI'!$R:$R))</f>
        <v>0</v>
      </c>
      <c r="AM237" s="8">
        <f>IF($D237="","",SUMIF('TK CHAMTHI'!$Q:$Q,$D237,'TK CHAMTHI'!$R:$R))</f>
        <v>0</v>
      </c>
      <c r="AN237" s="9">
        <f t="shared" si="36"/>
        <v>0</v>
      </c>
      <c r="AO237" s="8">
        <f>IF(D237="","",SUMIF('TK CHAMTHI'!S:S,D237,'TK CHAMTHI'!U:U))</f>
        <v>0</v>
      </c>
      <c r="AP237" s="8">
        <f>IF(D237="","",SUMIF('TK CHAMTHI'!T:T,D237,'TK CHAMTHI'!U:U))</f>
        <v>0</v>
      </c>
      <c r="AQ237" s="9">
        <f t="shared" si="37"/>
        <v>0</v>
      </c>
      <c r="AR237" s="9">
        <f>IF(D237="","",ROUND(SUMIF('QL THI'!G:G,D237,'QL THI'!H:H),1))</f>
        <v>0</v>
      </c>
      <c r="AS237" s="9">
        <f>IF(D237="","",ROUND(SUMIF('QL THI'!E:E,D237,'QL THI'!F:F),1))</f>
        <v>0.6</v>
      </c>
      <c r="AT237" s="28">
        <f t="shared" si="38"/>
        <v>3.5</v>
      </c>
    </row>
    <row r="238" spans="1:46">
      <c r="A238" s="6">
        <f>IF(D238="","",SUBTOTAL(3,$D$5:D238))</f>
        <v>234</v>
      </c>
      <c r="B238" s="111" t="s">
        <v>953</v>
      </c>
      <c r="C238" s="112" t="s">
        <v>970</v>
      </c>
      <c r="D238" s="113" t="s">
        <v>437</v>
      </c>
      <c r="E238" s="7">
        <f>IF($D238="","",SUMIF('TK DETHI'!$A:$A,$D238,'TK DETHI'!$B:$B))</f>
        <v>0</v>
      </c>
      <c r="F238" s="7">
        <f>IF($D238="","",SUMIF('TK DETHI'!$C:$C,$D238,'TK DETHI'!$D:$D))</f>
        <v>0</v>
      </c>
      <c r="G238" s="7">
        <f>IF($D238="","",SUMIF('TK DETHI'!$E:$E,$D238,'TK DETHI'!$F:$F))</f>
        <v>0</v>
      </c>
      <c r="H238" s="7">
        <f>IF($D238="","",SUMIF('TK DETHI'!$G:$G,$D238,'TK DETHI'!$H:$H))</f>
        <v>0</v>
      </c>
      <c r="I238" s="7">
        <f>IF($D238="","",SUMIF('TK DETHI'!$I:$I,$D238,'TK DETHI'!$J:$J))</f>
        <v>0</v>
      </c>
      <c r="J238" s="7">
        <f>IF($D238="","",SUMIF('TK DETHI'!$K:$K,$D238,'TK DETHI'!$L:$L))</f>
        <v>0</v>
      </c>
      <c r="K238" s="7">
        <f>IF($D238="","",SUMIF('TK DETHI'!$M:$M,$D238,'TK DETHI'!$N:$N))</f>
        <v>0</v>
      </c>
      <c r="L238" s="7">
        <f>IF($D238="","",SUMIF('TK DETHI'!$O:$O,$D238,'TK DETHI'!$P:$P))</f>
        <v>0</v>
      </c>
      <c r="M238" s="27">
        <f t="shared" si="39"/>
        <v>0</v>
      </c>
      <c r="N238" s="8">
        <f>IF($D238="","",SUMIF('TK COITHI KTHP va Thi TN'!$A:$A,$D238,'TK COITHI KTHP va Thi TN'!$D:$D))</f>
        <v>2.7</v>
      </c>
      <c r="O238" s="8">
        <f>IF($D238="","",SUMIF('TK COITHI KTHP va Thi TN'!$B:$B,$D238,'TK COITHI KTHP va Thi TN'!$D:$D))</f>
        <v>1.05</v>
      </c>
      <c r="P238" s="8">
        <f>IF($D238="","",SUMIF('TK COITHI KTHP va Thi TN'!$E:$E,$D238,'TK COITHI KTHP va Thi TN'!$H:$H))</f>
        <v>0</v>
      </c>
      <c r="Q238" s="8">
        <f>IF($D238="","",SUMIF('TK COITHI KTHP va Thi TN'!$F:$F,$D238,'TK COITHI KTHP va Thi TN'!$H:$H))</f>
        <v>0</v>
      </c>
      <c r="R238" s="28">
        <f t="shared" si="40"/>
        <v>3.75</v>
      </c>
      <c r="S238" s="8">
        <f>IF($D238="","",SUMIF('TK CHAMTHI'!$A:$A,$D238,'TK CHAMTHI'!$C:$C))</f>
        <v>0</v>
      </c>
      <c r="T238" s="8">
        <f>IF($D238="","",SUMIF('TK CHAMTHI'!$B:$B,$D238,'TK CHAMTHI'!$C:$C))</f>
        <v>0</v>
      </c>
      <c r="U238" s="8">
        <f>IF(D238="","",SUMIF('CHAM NV'!B:B,D238,'CHAM NV'!C:C))</f>
        <v>0</v>
      </c>
      <c r="V238" s="9">
        <f t="shared" si="41"/>
        <v>0</v>
      </c>
      <c r="W238" s="8">
        <f>IF($D238="","",SUMIF('TK CHAMTHI'!$D:$D,$D238,'TK CHAMTHI'!$F:$F))</f>
        <v>0</v>
      </c>
      <c r="X238" s="8">
        <f>IF($D238="","",SUMIF('TK CHAMTHI'!$E:$E,$D238,'TK CHAMTHI'!$F:$F))</f>
        <v>0</v>
      </c>
      <c r="Y238" s="8">
        <f>IF(D238="","",SUMIF('CHAM NV'!G:G,D238,'CHAM NV'!H:H))</f>
        <v>0</v>
      </c>
      <c r="Z238" s="9">
        <f t="shared" si="42"/>
        <v>0</v>
      </c>
      <c r="AA238" s="8">
        <f>IF($D238="","",SUMIF('TK CHAMTHI'!$G:$G,$D238,'TK CHAMTHI'!$I:$I))</f>
        <v>0</v>
      </c>
      <c r="AB238" s="8">
        <f>IF($D238="","",SUMIF('TK CHAMTHI'!$H:$H,$D238,'TK CHAMTHI'!$I:$I))</f>
        <v>0</v>
      </c>
      <c r="AC238" s="8">
        <f>IF(D238="","",SUMIF('CHAM NV'!E:E,D238,'CHAM NV'!F:F))</f>
        <v>0</v>
      </c>
      <c r="AD238" s="9">
        <f t="shared" si="43"/>
        <v>0</v>
      </c>
      <c r="AE238" s="8">
        <f>IF($D238="","",SUMIF('TK CHAMTHI'!$J:$J,$D238,'TK CHAMTHI'!$L:$L))</f>
        <v>0</v>
      </c>
      <c r="AF238" s="8">
        <f>IF($D238="","",SUMIF('TK CHAMTHI'!$K:$K,$D238,'TK CHAMTHI'!$L:$L))</f>
        <v>0</v>
      </c>
      <c r="AG238" s="8">
        <f>IF(D238="","",SUMIF('CHAM NV'!I:I,D238,'CHAM NV'!J:J))</f>
        <v>0</v>
      </c>
      <c r="AH238" s="9">
        <f t="shared" si="44"/>
        <v>0</v>
      </c>
      <c r="AI238" s="8">
        <f>IF($D238="","",SUMIF('TK CHAMTHI'!$M:$M,$D238,'TK CHAMTHI'!$O:$O))</f>
        <v>0</v>
      </c>
      <c r="AJ238" s="8">
        <f>IF($D238="","",SUMIF('TK CHAMTHI'!$N:$N,$D238,'TK CHAMTHI'!$O:$O))</f>
        <v>0</v>
      </c>
      <c r="AK238" s="9">
        <f t="shared" si="35"/>
        <v>0</v>
      </c>
      <c r="AL238" s="8">
        <f>IF($D238="","",SUMIF('TK CHAMTHI'!$P:$P,$D238,'TK CHAMTHI'!$R:$R))</f>
        <v>0</v>
      </c>
      <c r="AM238" s="8">
        <f>IF($D238="","",SUMIF('TK CHAMTHI'!$Q:$Q,$D238,'TK CHAMTHI'!$R:$R))</f>
        <v>0</v>
      </c>
      <c r="AN238" s="9">
        <f t="shared" si="36"/>
        <v>0</v>
      </c>
      <c r="AO238" s="8">
        <f>IF(D238="","",SUMIF('TK CHAMTHI'!S:S,D238,'TK CHAMTHI'!U:U))</f>
        <v>0</v>
      </c>
      <c r="AP238" s="8">
        <f>IF(D238="","",SUMIF('TK CHAMTHI'!T:T,D238,'TK CHAMTHI'!U:U))</f>
        <v>0</v>
      </c>
      <c r="AQ238" s="9">
        <f t="shared" si="37"/>
        <v>0</v>
      </c>
      <c r="AR238" s="9">
        <f>IF(D238="","",ROUND(SUMIF('QL THI'!G:G,D238,'QL THI'!H:H),1))</f>
        <v>0</v>
      </c>
      <c r="AS238" s="9">
        <f>IF(D238="","",ROUND(SUMIF('QL THI'!E:E,D238,'QL THI'!F:F),1))</f>
        <v>1.4</v>
      </c>
      <c r="AT238" s="28">
        <f t="shared" si="38"/>
        <v>5.2</v>
      </c>
    </row>
    <row r="239" spans="1:46">
      <c r="A239" s="6">
        <f>IF(D239="","",SUBTOTAL(3,$D$5:D239))</f>
        <v>235</v>
      </c>
      <c r="B239" s="111" t="s">
        <v>948</v>
      </c>
      <c r="C239" s="112" t="s">
        <v>970</v>
      </c>
      <c r="D239" s="113" t="s">
        <v>433</v>
      </c>
      <c r="E239" s="7">
        <f>IF($D239="","",SUMIF('TK DETHI'!$A:$A,$D239,'TK DETHI'!$B:$B))</f>
        <v>0</v>
      </c>
      <c r="F239" s="7">
        <f>IF($D239="","",SUMIF('TK DETHI'!$C:$C,$D239,'TK DETHI'!$D:$D))</f>
        <v>0</v>
      </c>
      <c r="G239" s="7">
        <f>IF($D239="","",SUMIF('TK DETHI'!$E:$E,$D239,'TK DETHI'!$F:$F))</f>
        <v>0</v>
      </c>
      <c r="H239" s="7">
        <f>IF($D239="","",SUMIF('TK DETHI'!$G:$G,$D239,'TK DETHI'!$H:$H))</f>
        <v>0</v>
      </c>
      <c r="I239" s="7">
        <f>IF($D239="","",SUMIF('TK DETHI'!$I:$I,$D239,'TK DETHI'!$J:$J))</f>
        <v>0</v>
      </c>
      <c r="J239" s="7">
        <f>IF($D239="","",SUMIF('TK DETHI'!$K:$K,$D239,'TK DETHI'!$L:$L))</f>
        <v>0</v>
      </c>
      <c r="K239" s="7">
        <f>IF($D239="","",SUMIF('TK DETHI'!$M:$M,$D239,'TK DETHI'!$N:$N))</f>
        <v>0</v>
      </c>
      <c r="L239" s="7">
        <f>IF($D239="","",SUMIF('TK DETHI'!$O:$O,$D239,'TK DETHI'!$P:$P))</f>
        <v>0</v>
      </c>
      <c r="M239" s="27">
        <f t="shared" si="39"/>
        <v>0</v>
      </c>
      <c r="N239" s="8">
        <f>IF($D239="","",SUMIF('TK COITHI KTHP va Thi TN'!$A:$A,$D239,'TK COITHI KTHP va Thi TN'!$D:$D))</f>
        <v>0</v>
      </c>
      <c r="O239" s="8">
        <f>IF($D239="","",SUMIF('TK COITHI KTHP va Thi TN'!$B:$B,$D239,'TK COITHI KTHP va Thi TN'!$D:$D))</f>
        <v>0</v>
      </c>
      <c r="P239" s="8">
        <f>IF($D239="","",SUMIF('TK COITHI KTHP va Thi TN'!$E:$E,$D239,'TK COITHI KTHP va Thi TN'!$H:$H))</f>
        <v>0</v>
      </c>
      <c r="Q239" s="8">
        <f>IF($D239="","",SUMIF('TK COITHI KTHP va Thi TN'!$F:$F,$D239,'TK COITHI KTHP va Thi TN'!$H:$H))</f>
        <v>0</v>
      </c>
      <c r="R239" s="28">
        <f t="shared" si="40"/>
        <v>0</v>
      </c>
      <c r="S239" s="8">
        <f>IF($D239="","",SUMIF('TK CHAMTHI'!$A:$A,$D239,'TK CHAMTHI'!$C:$C))</f>
        <v>0</v>
      </c>
      <c r="T239" s="8">
        <f>IF($D239="","",SUMIF('TK CHAMTHI'!$B:$B,$D239,'TK CHAMTHI'!$C:$C))</f>
        <v>0</v>
      </c>
      <c r="U239" s="8">
        <f>IF(D239="","",SUMIF('CHAM NV'!B:B,D239,'CHAM NV'!C:C))</f>
        <v>0</v>
      </c>
      <c r="V239" s="9">
        <f t="shared" si="41"/>
        <v>0</v>
      </c>
      <c r="W239" s="8">
        <f>IF($D239="","",SUMIF('TK CHAMTHI'!$D:$D,$D239,'TK CHAMTHI'!$F:$F))</f>
        <v>0</v>
      </c>
      <c r="X239" s="8">
        <f>IF($D239="","",SUMIF('TK CHAMTHI'!$E:$E,$D239,'TK CHAMTHI'!$F:$F))</f>
        <v>0</v>
      </c>
      <c r="Y239" s="8">
        <f>IF(D239="","",SUMIF('CHAM NV'!G:G,D239,'CHAM NV'!H:H))</f>
        <v>0</v>
      </c>
      <c r="Z239" s="9">
        <f t="shared" si="42"/>
        <v>0</v>
      </c>
      <c r="AA239" s="8">
        <f>IF($D239="","",SUMIF('TK CHAMTHI'!$G:$G,$D239,'TK CHAMTHI'!$I:$I))</f>
        <v>0</v>
      </c>
      <c r="AB239" s="8">
        <f>IF($D239="","",SUMIF('TK CHAMTHI'!$H:$H,$D239,'TK CHAMTHI'!$I:$I))</f>
        <v>0</v>
      </c>
      <c r="AC239" s="8">
        <f>IF(D239="","",SUMIF('CHAM NV'!E:E,D239,'CHAM NV'!F:F))</f>
        <v>0</v>
      </c>
      <c r="AD239" s="9">
        <f t="shared" si="43"/>
        <v>0</v>
      </c>
      <c r="AE239" s="8">
        <f>IF($D239="","",SUMIF('TK CHAMTHI'!$J:$J,$D239,'TK CHAMTHI'!$L:$L))</f>
        <v>0</v>
      </c>
      <c r="AF239" s="8">
        <f>IF($D239="","",SUMIF('TK CHAMTHI'!$K:$K,$D239,'TK CHAMTHI'!$L:$L))</f>
        <v>0</v>
      </c>
      <c r="AG239" s="8">
        <f>IF(D239="","",SUMIF('CHAM NV'!I:I,D239,'CHAM NV'!J:J))</f>
        <v>0</v>
      </c>
      <c r="AH239" s="9">
        <f t="shared" si="44"/>
        <v>0</v>
      </c>
      <c r="AI239" s="8">
        <f>IF($D239="","",SUMIF('TK CHAMTHI'!$M:$M,$D239,'TK CHAMTHI'!$O:$O))</f>
        <v>0</v>
      </c>
      <c r="AJ239" s="8">
        <f>IF($D239="","",SUMIF('TK CHAMTHI'!$N:$N,$D239,'TK CHAMTHI'!$O:$O))</f>
        <v>0</v>
      </c>
      <c r="AK239" s="9">
        <f t="shared" si="35"/>
        <v>0</v>
      </c>
      <c r="AL239" s="8">
        <f>IF($D239="","",SUMIF('TK CHAMTHI'!$P:$P,$D239,'TK CHAMTHI'!$R:$R))</f>
        <v>0</v>
      </c>
      <c r="AM239" s="8">
        <f>IF($D239="","",SUMIF('TK CHAMTHI'!$Q:$Q,$D239,'TK CHAMTHI'!$R:$R))</f>
        <v>0</v>
      </c>
      <c r="AN239" s="9">
        <f t="shared" si="36"/>
        <v>0</v>
      </c>
      <c r="AO239" s="8">
        <f>IF(D239="","",SUMIF('TK CHAMTHI'!S:S,D239,'TK CHAMTHI'!U:U))</f>
        <v>0</v>
      </c>
      <c r="AP239" s="8">
        <f>IF(D239="","",SUMIF('TK CHAMTHI'!T:T,D239,'TK CHAMTHI'!U:U))</f>
        <v>0</v>
      </c>
      <c r="AQ239" s="9">
        <f t="shared" si="37"/>
        <v>0</v>
      </c>
      <c r="AR239" s="9">
        <f>IF(D239="","",ROUND(SUMIF('QL THI'!G:G,D239,'QL THI'!H:H),1))</f>
        <v>0</v>
      </c>
      <c r="AS239" s="9">
        <f>IF(D239="","",ROUND(SUMIF('QL THI'!E:E,D239,'QL THI'!F:F),1))</f>
        <v>0</v>
      </c>
      <c r="AT239" s="28">
        <f t="shared" si="38"/>
        <v>0</v>
      </c>
    </row>
    <row r="240" spans="1:46">
      <c r="A240" s="6">
        <f>IF(D240="","",SUBTOTAL(3,$D$5:D240))</f>
        <v>236</v>
      </c>
      <c r="B240" s="111" t="s">
        <v>943</v>
      </c>
      <c r="C240" s="112" t="s">
        <v>970</v>
      </c>
      <c r="D240" s="113" t="s">
        <v>41</v>
      </c>
      <c r="E240" s="7">
        <f>IF($D240="","",SUMIF('TK DETHI'!$A:$A,$D240,'TK DETHI'!$B:$B))</f>
        <v>0</v>
      </c>
      <c r="F240" s="7">
        <f>IF($D240="","",SUMIF('TK DETHI'!$C:$C,$D240,'TK DETHI'!$D:$D))</f>
        <v>0</v>
      </c>
      <c r="G240" s="7">
        <f>IF($D240="","",SUMIF('TK DETHI'!$E:$E,$D240,'TK DETHI'!$F:$F))</f>
        <v>0</v>
      </c>
      <c r="H240" s="7">
        <f>IF($D240="","",SUMIF('TK DETHI'!$G:$G,$D240,'TK DETHI'!$H:$H))</f>
        <v>0</v>
      </c>
      <c r="I240" s="7">
        <f>IF($D240="","",SUMIF('TK DETHI'!$I:$I,$D240,'TK DETHI'!$J:$J))</f>
        <v>0</v>
      </c>
      <c r="J240" s="7">
        <f>IF($D240="","",SUMIF('TK DETHI'!$K:$K,$D240,'TK DETHI'!$L:$L))</f>
        <v>0</v>
      </c>
      <c r="K240" s="7">
        <f>IF($D240="","",SUMIF('TK DETHI'!$M:$M,$D240,'TK DETHI'!$N:$N))</f>
        <v>0</v>
      </c>
      <c r="L240" s="7">
        <f>IF($D240="","",SUMIF('TK DETHI'!$O:$O,$D240,'TK DETHI'!$P:$P))</f>
        <v>0</v>
      </c>
      <c r="M240" s="27">
        <f t="shared" si="39"/>
        <v>0</v>
      </c>
      <c r="N240" s="8">
        <f>IF($D240="","",SUMIF('TK COITHI KTHP va Thi TN'!$A:$A,$D240,'TK COITHI KTHP va Thi TN'!$D:$D))</f>
        <v>0</v>
      </c>
      <c r="O240" s="8">
        <f>IF($D240="","",SUMIF('TK COITHI KTHP va Thi TN'!$B:$B,$D240,'TK COITHI KTHP va Thi TN'!$D:$D))</f>
        <v>1.35</v>
      </c>
      <c r="P240" s="8">
        <f>IF($D240="","",SUMIF('TK COITHI KTHP va Thi TN'!$E:$E,$D240,'TK COITHI KTHP va Thi TN'!$H:$H))</f>
        <v>0</v>
      </c>
      <c r="Q240" s="8">
        <f>IF($D240="","",SUMIF('TK COITHI KTHP va Thi TN'!$F:$F,$D240,'TK COITHI KTHP va Thi TN'!$H:$H))</f>
        <v>0</v>
      </c>
      <c r="R240" s="28">
        <f t="shared" si="40"/>
        <v>1.35</v>
      </c>
      <c r="S240" s="8">
        <f>IF($D240="","",SUMIF('TK CHAMTHI'!$A:$A,$D240,'TK CHAMTHI'!$C:$C))</f>
        <v>83</v>
      </c>
      <c r="T240" s="8">
        <f>IF($D240="","",SUMIF('TK CHAMTHI'!$B:$B,$D240,'TK CHAMTHI'!$C:$C))</f>
        <v>0</v>
      </c>
      <c r="U240" s="8">
        <f>IF(D240="","",SUMIF('CHAM NV'!B:B,D240,'CHAM NV'!C:C))</f>
        <v>86</v>
      </c>
      <c r="V240" s="9">
        <f t="shared" si="41"/>
        <v>-0.30000000000000004</v>
      </c>
      <c r="W240" s="8">
        <f>IF($D240="","",SUMIF('TK CHAMTHI'!$D:$D,$D240,'TK CHAMTHI'!$F:$F))</f>
        <v>0</v>
      </c>
      <c r="X240" s="8">
        <f>IF($D240="","",SUMIF('TK CHAMTHI'!$E:$E,$D240,'TK CHAMTHI'!$F:$F))</f>
        <v>0</v>
      </c>
      <c r="Y240" s="8">
        <f>IF(D240="","",SUMIF('CHAM NV'!G:G,D240,'CHAM NV'!H:H))</f>
        <v>0</v>
      </c>
      <c r="Z240" s="9">
        <f t="shared" si="42"/>
        <v>0</v>
      </c>
      <c r="AA240" s="8">
        <f>IF($D240="","",SUMIF('TK CHAMTHI'!$G:$G,$D240,'TK CHAMTHI'!$I:$I))</f>
        <v>0</v>
      </c>
      <c r="AB240" s="8">
        <f>IF($D240="","",SUMIF('TK CHAMTHI'!$H:$H,$D240,'TK CHAMTHI'!$I:$I))</f>
        <v>0</v>
      </c>
      <c r="AC240" s="8">
        <f>IF(D240="","",SUMIF('CHAM NV'!E:E,D240,'CHAM NV'!F:F))</f>
        <v>0</v>
      </c>
      <c r="AD240" s="9">
        <f t="shared" si="43"/>
        <v>0</v>
      </c>
      <c r="AE240" s="8">
        <f>IF($D240="","",SUMIF('TK CHAMTHI'!$J:$J,$D240,'TK CHAMTHI'!$L:$L))</f>
        <v>0</v>
      </c>
      <c r="AF240" s="8">
        <f>IF($D240="","",SUMIF('TK CHAMTHI'!$K:$K,$D240,'TK CHAMTHI'!$L:$L))</f>
        <v>0</v>
      </c>
      <c r="AG240" s="8">
        <f>IF(D240="","",SUMIF('CHAM NV'!I:I,D240,'CHAM NV'!J:J))</f>
        <v>0</v>
      </c>
      <c r="AH240" s="9">
        <f t="shared" si="44"/>
        <v>0</v>
      </c>
      <c r="AI240" s="8">
        <f>IF($D240="","",SUMIF('TK CHAMTHI'!$M:$M,$D240,'TK CHAMTHI'!$O:$O))</f>
        <v>0</v>
      </c>
      <c r="AJ240" s="8">
        <f>IF($D240="","",SUMIF('TK CHAMTHI'!$N:$N,$D240,'TK CHAMTHI'!$O:$O))</f>
        <v>0</v>
      </c>
      <c r="AK240" s="9">
        <f t="shared" si="35"/>
        <v>0</v>
      </c>
      <c r="AL240" s="8">
        <f>IF($D240="","",SUMIF('TK CHAMTHI'!$P:$P,$D240,'TK CHAMTHI'!$R:$R))</f>
        <v>0</v>
      </c>
      <c r="AM240" s="8">
        <f>IF($D240="","",SUMIF('TK CHAMTHI'!$Q:$Q,$D240,'TK CHAMTHI'!$R:$R))</f>
        <v>0</v>
      </c>
      <c r="AN240" s="9">
        <f t="shared" si="36"/>
        <v>0</v>
      </c>
      <c r="AO240" s="8">
        <f>IF(D240="","",SUMIF('TK CHAMTHI'!S:S,D240,'TK CHAMTHI'!U:U))</f>
        <v>0</v>
      </c>
      <c r="AP240" s="8">
        <f>IF(D240="","",SUMIF('TK CHAMTHI'!T:T,D240,'TK CHAMTHI'!U:U))</f>
        <v>0</v>
      </c>
      <c r="AQ240" s="9">
        <f t="shared" si="37"/>
        <v>0</v>
      </c>
      <c r="AR240" s="9">
        <f>IF(D240="","",ROUND(SUMIF('QL THI'!G:G,D240,'QL THI'!H:H),1))</f>
        <v>0</v>
      </c>
      <c r="AS240" s="9">
        <f>IF(D240="","",ROUND(SUMIF('QL THI'!E:E,D240,'QL THI'!F:F),1))</f>
        <v>0</v>
      </c>
      <c r="AT240" s="28">
        <f t="shared" si="38"/>
        <v>1.1000000000000001</v>
      </c>
    </row>
    <row r="241" spans="1:46">
      <c r="A241" s="6">
        <f>IF(D241="","",SUBTOTAL(3,$D$5:D241))</f>
        <v>237</v>
      </c>
      <c r="B241" s="111" t="s">
        <v>945</v>
      </c>
      <c r="C241" s="112" t="s">
        <v>970</v>
      </c>
      <c r="D241" s="113" t="s">
        <v>345</v>
      </c>
      <c r="E241" s="7">
        <f>IF($D241="","",SUMIF('TK DETHI'!$A:$A,$D241,'TK DETHI'!$B:$B))</f>
        <v>0</v>
      </c>
      <c r="F241" s="7">
        <f>IF($D241="","",SUMIF('TK DETHI'!$C:$C,$D241,'TK DETHI'!$D:$D))</f>
        <v>0</v>
      </c>
      <c r="G241" s="7">
        <f>IF($D241="","",SUMIF('TK DETHI'!$E:$E,$D241,'TK DETHI'!$F:$F))</f>
        <v>0</v>
      </c>
      <c r="H241" s="7">
        <f>IF($D241="","",SUMIF('TK DETHI'!$G:$G,$D241,'TK DETHI'!$H:$H))</f>
        <v>0</v>
      </c>
      <c r="I241" s="7">
        <f>IF($D241="","",SUMIF('TK DETHI'!$I:$I,$D241,'TK DETHI'!$J:$J))</f>
        <v>0</v>
      </c>
      <c r="J241" s="7">
        <f>IF($D241="","",SUMIF('TK DETHI'!$K:$K,$D241,'TK DETHI'!$L:$L))</f>
        <v>0</v>
      </c>
      <c r="K241" s="7">
        <f>IF($D241="","",SUMIF('TK DETHI'!$M:$M,$D241,'TK DETHI'!$N:$N))</f>
        <v>0</v>
      </c>
      <c r="L241" s="7">
        <f>IF($D241="","",SUMIF('TK DETHI'!$O:$O,$D241,'TK DETHI'!$P:$P))</f>
        <v>0</v>
      </c>
      <c r="M241" s="27">
        <f t="shared" si="39"/>
        <v>0</v>
      </c>
      <c r="N241" s="8">
        <f>IF($D241="","",SUMIF('TK COITHI KTHP va Thi TN'!$A:$A,$D241,'TK COITHI KTHP va Thi TN'!$D:$D))</f>
        <v>0</v>
      </c>
      <c r="O241" s="8">
        <f>IF($D241="","",SUMIF('TK COITHI KTHP va Thi TN'!$B:$B,$D241,'TK COITHI KTHP va Thi TN'!$D:$D))</f>
        <v>1.7999999999999998</v>
      </c>
      <c r="P241" s="8">
        <f>IF($D241="","",SUMIF('TK COITHI KTHP va Thi TN'!$E:$E,$D241,'TK COITHI KTHP va Thi TN'!$H:$H))</f>
        <v>0</v>
      </c>
      <c r="Q241" s="8">
        <f>IF($D241="","",SUMIF('TK COITHI KTHP va Thi TN'!$F:$F,$D241,'TK COITHI KTHP va Thi TN'!$H:$H))</f>
        <v>0</v>
      </c>
      <c r="R241" s="28">
        <f t="shared" si="40"/>
        <v>1.7999999999999998</v>
      </c>
      <c r="S241" s="8">
        <f>IF($D241="","",SUMIF('TK CHAMTHI'!$A:$A,$D241,'TK CHAMTHI'!$C:$C))</f>
        <v>0</v>
      </c>
      <c r="T241" s="8">
        <f>IF($D241="","",SUMIF('TK CHAMTHI'!$B:$B,$D241,'TK CHAMTHI'!$C:$C))</f>
        <v>0</v>
      </c>
      <c r="U241" s="8">
        <f>IF(D241="","",SUMIF('CHAM NV'!B:B,D241,'CHAM NV'!C:C))</f>
        <v>0</v>
      </c>
      <c r="V241" s="9">
        <f t="shared" si="41"/>
        <v>0</v>
      </c>
      <c r="W241" s="8">
        <f>IF($D241="","",SUMIF('TK CHAMTHI'!$D:$D,$D241,'TK CHAMTHI'!$F:$F))</f>
        <v>0</v>
      </c>
      <c r="X241" s="8">
        <f>IF($D241="","",SUMIF('TK CHAMTHI'!$E:$E,$D241,'TK CHAMTHI'!$F:$F))</f>
        <v>0</v>
      </c>
      <c r="Y241" s="8">
        <f>IF(D241="","",SUMIF('CHAM NV'!G:G,D241,'CHAM NV'!H:H))</f>
        <v>0</v>
      </c>
      <c r="Z241" s="9">
        <f t="shared" si="42"/>
        <v>0</v>
      </c>
      <c r="AA241" s="8">
        <f>IF($D241="","",SUMIF('TK CHAMTHI'!$G:$G,$D241,'TK CHAMTHI'!$I:$I))</f>
        <v>0</v>
      </c>
      <c r="AB241" s="8">
        <f>IF($D241="","",SUMIF('TK CHAMTHI'!$H:$H,$D241,'TK CHAMTHI'!$I:$I))</f>
        <v>0</v>
      </c>
      <c r="AC241" s="8">
        <f>IF(D241="","",SUMIF('CHAM NV'!E:E,D241,'CHAM NV'!F:F))</f>
        <v>0</v>
      </c>
      <c r="AD241" s="9">
        <f t="shared" si="43"/>
        <v>0</v>
      </c>
      <c r="AE241" s="8">
        <f>IF($D241="","",SUMIF('TK CHAMTHI'!$J:$J,$D241,'TK CHAMTHI'!$L:$L))</f>
        <v>0</v>
      </c>
      <c r="AF241" s="8">
        <f>IF($D241="","",SUMIF('TK CHAMTHI'!$K:$K,$D241,'TK CHAMTHI'!$L:$L))</f>
        <v>0</v>
      </c>
      <c r="AG241" s="8">
        <f>IF(D241="","",SUMIF('CHAM NV'!I:I,D241,'CHAM NV'!J:J))</f>
        <v>0</v>
      </c>
      <c r="AH241" s="9">
        <f t="shared" si="44"/>
        <v>0</v>
      </c>
      <c r="AI241" s="8">
        <f>IF($D241="","",SUMIF('TK CHAMTHI'!$M:$M,$D241,'TK CHAMTHI'!$O:$O))</f>
        <v>0</v>
      </c>
      <c r="AJ241" s="8">
        <f>IF($D241="","",SUMIF('TK CHAMTHI'!$N:$N,$D241,'TK CHAMTHI'!$O:$O))</f>
        <v>0</v>
      </c>
      <c r="AK241" s="9">
        <f t="shared" si="35"/>
        <v>0</v>
      </c>
      <c r="AL241" s="8">
        <f>IF($D241="","",SUMIF('TK CHAMTHI'!$P:$P,$D241,'TK CHAMTHI'!$R:$R))</f>
        <v>0</v>
      </c>
      <c r="AM241" s="8">
        <f>IF($D241="","",SUMIF('TK CHAMTHI'!$Q:$Q,$D241,'TK CHAMTHI'!$R:$R))</f>
        <v>0</v>
      </c>
      <c r="AN241" s="9">
        <f t="shared" si="36"/>
        <v>0</v>
      </c>
      <c r="AO241" s="8">
        <f>IF(D241="","",SUMIF('TK CHAMTHI'!S:S,D241,'TK CHAMTHI'!U:U))</f>
        <v>0</v>
      </c>
      <c r="AP241" s="8">
        <f>IF(D241="","",SUMIF('TK CHAMTHI'!T:T,D241,'TK CHAMTHI'!U:U))</f>
        <v>0</v>
      </c>
      <c r="AQ241" s="9">
        <f t="shared" si="37"/>
        <v>0</v>
      </c>
      <c r="AR241" s="9">
        <f>IF(D241="","",ROUND(SUMIF('QL THI'!G:G,D241,'QL THI'!H:H),1))</f>
        <v>0</v>
      </c>
      <c r="AS241" s="9">
        <f>IF(D241="","",ROUND(SUMIF('QL THI'!E:E,D241,'QL THI'!F:F),1))</f>
        <v>2</v>
      </c>
      <c r="AT241" s="28">
        <f t="shared" si="38"/>
        <v>3.8</v>
      </c>
    </row>
    <row r="242" spans="1:46">
      <c r="A242" s="6">
        <f>IF(D242="","",SUBTOTAL(3,$D$5:D242))</f>
        <v>238</v>
      </c>
      <c r="B242" s="111" t="s">
        <v>952</v>
      </c>
      <c r="C242" s="112" t="s">
        <v>970</v>
      </c>
      <c r="D242" s="113" t="s">
        <v>436</v>
      </c>
      <c r="E242" s="7">
        <f>IF($D242="","",SUMIF('TK DETHI'!$A:$A,$D242,'TK DETHI'!$B:$B))</f>
        <v>0</v>
      </c>
      <c r="F242" s="7">
        <f>IF($D242="","",SUMIF('TK DETHI'!$C:$C,$D242,'TK DETHI'!$D:$D))</f>
        <v>0</v>
      </c>
      <c r="G242" s="7">
        <f>IF($D242="","",SUMIF('TK DETHI'!$E:$E,$D242,'TK DETHI'!$F:$F))</f>
        <v>0</v>
      </c>
      <c r="H242" s="7">
        <f>IF($D242="","",SUMIF('TK DETHI'!$G:$G,$D242,'TK DETHI'!$H:$H))</f>
        <v>0</v>
      </c>
      <c r="I242" s="7">
        <f>IF($D242="","",SUMIF('TK DETHI'!$I:$I,$D242,'TK DETHI'!$J:$J))</f>
        <v>0</v>
      </c>
      <c r="J242" s="7">
        <f>IF($D242="","",SUMIF('TK DETHI'!$K:$K,$D242,'TK DETHI'!$L:$L))</f>
        <v>0</v>
      </c>
      <c r="K242" s="7">
        <f>IF($D242="","",SUMIF('TK DETHI'!$M:$M,$D242,'TK DETHI'!$N:$N))</f>
        <v>0</v>
      </c>
      <c r="L242" s="7">
        <f>IF($D242="","",SUMIF('TK DETHI'!$O:$O,$D242,'TK DETHI'!$P:$P))</f>
        <v>0</v>
      </c>
      <c r="M242" s="27">
        <f t="shared" si="39"/>
        <v>0</v>
      </c>
      <c r="N242" s="8">
        <f>IF($D242="","",SUMIF('TK COITHI KTHP va Thi TN'!$A:$A,$D242,'TK COITHI KTHP va Thi TN'!$D:$D))</f>
        <v>3</v>
      </c>
      <c r="O242" s="8">
        <f>IF($D242="","",SUMIF('TK COITHI KTHP va Thi TN'!$B:$B,$D242,'TK COITHI KTHP va Thi TN'!$D:$D))</f>
        <v>2.85</v>
      </c>
      <c r="P242" s="8">
        <f>IF($D242="","",SUMIF('TK COITHI KTHP va Thi TN'!$E:$E,$D242,'TK COITHI KTHP va Thi TN'!$H:$H))</f>
        <v>0</v>
      </c>
      <c r="Q242" s="8">
        <f>IF($D242="","",SUMIF('TK COITHI KTHP va Thi TN'!$F:$F,$D242,'TK COITHI KTHP va Thi TN'!$H:$H))</f>
        <v>0</v>
      </c>
      <c r="R242" s="28">
        <f t="shared" si="40"/>
        <v>5.85</v>
      </c>
      <c r="S242" s="8">
        <f>IF($D242="","",SUMIF('TK CHAMTHI'!$A:$A,$D242,'TK CHAMTHI'!$C:$C))</f>
        <v>0</v>
      </c>
      <c r="T242" s="8">
        <f>IF($D242="","",SUMIF('TK CHAMTHI'!$B:$B,$D242,'TK CHAMTHI'!$C:$C))</f>
        <v>0</v>
      </c>
      <c r="U242" s="8">
        <f>IF(D242="","",SUMIF('CHAM NV'!B:B,D242,'CHAM NV'!C:C))</f>
        <v>0</v>
      </c>
      <c r="V242" s="9">
        <f t="shared" si="41"/>
        <v>0</v>
      </c>
      <c r="W242" s="8">
        <f>IF($D242="","",SUMIF('TK CHAMTHI'!$D:$D,$D242,'TK CHAMTHI'!$F:$F))</f>
        <v>0</v>
      </c>
      <c r="X242" s="8">
        <f>IF($D242="","",SUMIF('TK CHAMTHI'!$E:$E,$D242,'TK CHAMTHI'!$F:$F))</f>
        <v>0</v>
      </c>
      <c r="Y242" s="8">
        <f>IF(D242="","",SUMIF('CHAM NV'!G:G,D242,'CHAM NV'!H:H))</f>
        <v>0</v>
      </c>
      <c r="Z242" s="9">
        <f t="shared" si="42"/>
        <v>0</v>
      </c>
      <c r="AA242" s="8">
        <f>IF($D242="","",SUMIF('TK CHAMTHI'!$G:$G,$D242,'TK CHAMTHI'!$I:$I))</f>
        <v>0</v>
      </c>
      <c r="AB242" s="8">
        <f>IF($D242="","",SUMIF('TK CHAMTHI'!$H:$H,$D242,'TK CHAMTHI'!$I:$I))</f>
        <v>0</v>
      </c>
      <c r="AC242" s="8">
        <f>IF(D242="","",SUMIF('CHAM NV'!E:E,D242,'CHAM NV'!F:F))</f>
        <v>0</v>
      </c>
      <c r="AD242" s="9">
        <f t="shared" si="43"/>
        <v>0</v>
      </c>
      <c r="AE242" s="8">
        <f>IF($D242="","",SUMIF('TK CHAMTHI'!$J:$J,$D242,'TK CHAMTHI'!$L:$L))</f>
        <v>0</v>
      </c>
      <c r="AF242" s="8">
        <f>IF($D242="","",SUMIF('TK CHAMTHI'!$K:$K,$D242,'TK CHAMTHI'!$L:$L))</f>
        <v>0</v>
      </c>
      <c r="AG242" s="8">
        <f>IF(D242="","",SUMIF('CHAM NV'!I:I,D242,'CHAM NV'!J:J))</f>
        <v>0</v>
      </c>
      <c r="AH242" s="9">
        <f t="shared" si="44"/>
        <v>0</v>
      </c>
      <c r="AI242" s="8">
        <f>IF($D242="","",SUMIF('TK CHAMTHI'!$M:$M,$D242,'TK CHAMTHI'!$O:$O))</f>
        <v>0</v>
      </c>
      <c r="AJ242" s="8">
        <f>IF($D242="","",SUMIF('TK CHAMTHI'!$N:$N,$D242,'TK CHAMTHI'!$O:$O))</f>
        <v>0</v>
      </c>
      <c r="AK242" s="9">
        <f t="shared" si="35"/>
        <v>0</v>
      </c>
      <c r="AL242" s="8">
        <f>IF($D242="","",SUMIF('TK CHAMTHI'!$P:$P,$D242,'TK CHAMTHI'!$R:$R))</f>
        <v>0</v>
      </c>
      <c r="AM242" s="8">
        <f>IF($D242="","",SUMIF('TK CHAMTHI'!$Q:$Q,$D242,'TK CHAMTHI'!$R:$R))</f>
        <v>0</v>
      </c>
      <c r="AN242" s="9">
        <f t="shared" si="36"/>
        <v>0</v>
      </c>
      <c r="AO242" s="8">
        <f>IF(D242="","",SUMIF('TK CHAMTHI'!S:S,D242,'TK CHAMTHI'!U:U))</f>
        <v>0</v>
      </c>
      <c r="AP242" s="8">
        <f>IF(D242="","",SUMIF('TK CHAMTHI'!T:T,D242,'TK CHAMTHI'!U:U))</f>
        <v>0</v>
      </c>
      <c r="AQ242" s="9">
        <f t="shared" si="37"/>
        <v>0</v>
      </c>
      <c r="AR242" s="9">
        <f>IF(D242="","",ROUND(SUMIF('QL THI'!G:G,D242,'QL THI'!H:H),1))</f>
        <v>0</v>
      </c>
      <c r="AS242" s="9">
        <f>IF(D242="","",ROUND(SUMIF('QL THI'!E:E,D242,'QL THI'!F:F),1))</f>
        <v>0</v>
      </c>
      <c r="AT242" s="28">
        <f t="shared" si="38"/>
        <v>5.9</v>
      </c>
    </row>
    <row r="243" spans="1:46">
      <c r="A243" s="6">
        <f>IF(D243="","",SUBTOTAL(3,$D$5:D243))</f>
        <v>239</v>
      </c>
      <c r="B243" s="111" t="s">
        <v>741</v>
      </c>
      <c r="C243" s="112" t="s">
        <v>970</v>
      </c>
      <c r="D243" s="113" t="s">
        <v>459</v>
      </c>
      <c r="E243" s="7">
        <f>IF($D243="","",SUMIF('TK DETHI'!$A:$A,$D243,'TK DETHI'!$B:$B))</f>
        <v>0</v>
      </c>
      <c r="F243" s="7">
        <f>IF($D243="","",SUMIF('TK DETHI'!$C:$C,$D243,'TK DETHI'!$D:$D))</f>
        <v>0</v>
      </c>
      <c r="G243" s="7">
        <f>IF($D243="","",SUMIF('TK DETHI'!$E:$E,$D243,'TK DETHI'!$F:$F))</f>
        <v>0</v>
      </c>
      <c r="H243" s="7">
        <f>IF($D243="","",SUMIF('TK DETHI'!$G:$G,$D243,'TK DETHI'!$H:$H))</f>
        <v>0</v>
      </c>
      <c r="I243" s="7">
        <f>IF($D243="","",SUMIF('TK DETHI'!$I:$I,$D243,'TK DETHI'!$J:$J))</f>
        <v>0</v>
      </c>
      <c r="J243" s="7">
        <f>IF($D243="","",SUMIF('TK DETHI'!$K:$K,$D243,'TK DETHI'!$L:$L))</f>
        <v>0</v>
      </c>
      <c r="K243" s="7">
        <f>IF($D243="","",SUMIF('TK DETHI'!$M:$M,$D243,'TK DETHI'!$N:$N))</f>
        <v>0</v>
      </c>
      <c r="L243" s="7">
        <f>IF($D243="","",SUMIF('TK DETHI'!$O:$O,$D243,'TK DETHI'!$P:$P))</f>
        <v>0</v>
      </c>
      <c r="M243" s="27">
        <f t="shared" si="39"/>
        <v>0</v>
      </c>
      <c r="N243" s="8">
        <f>IF($D243="","",SUMIF('TK COITHI KTHP va Thi TN'!$A:$A,$D243,'TK COITHI KTHP va Thi TN'!$D:$D))</f>
        <v>0.6</v>
      </c>
      <c r="O243" s="8">
        <f>IF($D243="","",SUMIF('TK COITHI KTHP va Thi TN'!$B:$B,$D243,'TK COITHI KTHP va Thi TN'!$D:$D))</f>
        <v>0.9</v>
      </c>
      <c r="P243" s="8">
        <f>IF($D243="","",SUMIF('TK COITHI KTHP va Thi TN'!$E:$E,$D243,'TK COITHI KTHP va Thi TN'!$H:$H))</f>
        <v>0</v>
      </c>
      <c r="Q243" s="8">
        <f>IF($D243="","",SUMIF('TK COITHI KTHP va Thi TN'!$F:$F,$D243,'TK COITHI KTHP va Thi TN'!$H:$H))</f>
        <v>0</v>
      </c>
      <c r="R243" s="28">
        <f t="shared" si="40"/>
        <v>1.5</v>
      </c>
      <c r="S243" s="8">
        <f>IF($D243="","",SUMIF('TK CHAMTHI'!$A:$A,$D243,'TK CHAMTHI'!$C:$C))</f>
        <v>0</v>
      </c>
      <c r="T243" s="8">
        <f>IF($D243="","",SUMIF('TK CHAMTHI'!$B:$B,$D243,'TK CHAMTHI'!$C:$C))</f>
        <v>0</v>
      </c>
      <c r="U243" s="8">
        <f>IF(D243="","",SUMIF('CHAM NV'!B:B,D243,'CHAM NV'!C:C))</f>
        <v>0</v>
      </c>
      <c r="V243" s="9">
        <f t="shared" si="41"/>
        <v>0</v>
      </c>
      <c r="W243" s="8">
        <f>IF($D243="","",SUMIF('TK CHAMTHI'!$D:$D,$D243,'TK CHAMTHI'!$F:$F))</f>
        <v>0</v>
      </c>
      <c r="X243" s="8">
        <f>IF($D243="","",SUMIF('TK CHAMTHI'!$E:$E,$D243,'TK CHAMTHI'!$F:$F))</f>
        <v>0</v>
      </c>
      <c r="Y243" s="8">
        <f>IF(D243="","",SUMIF('CHAM NV'!G:G,D243,'CHAM NV'!H:H))</f>
        <v>0</v>
      </c>
      <c r="Z243" s="9">
        <f t="shared" si="42"/>
        <v>0</v>
      </c>
      <c r="AA243" s="8">
        <f>IF($D243="","",SUMIF('TK CHAMTHI'!$G:$G,$D243,'TK CHAMTHI'!$I:$I))</f>
        <v>0</v>
      </c>
      <c r="AB243" s="8">
        <f>IF($D243="","",SUMIF('TK CHAMTHI'!$H:$H,$D243,'TK CHAMTHI'!$I:$I))</f>
        <v>0</v>
      </c>
      <c r="AC243" s="8">
        <f>IF(D243="","",SUMIF('CHAM NV'!E:E,D243,'CHAM NV'!F:F))</f>
        <v>0</v>
      </c>
      <c r="AD243" s="9">
        <f t="shared" si="43"/>
        <v>0</v>
      </c>
      <c r="AE243" s="8">
        <f>IF($D243="","",SUMIF('TK CHAMTHI'!$J:$J,$D243,'TK CHAMTHI'!$L:$L))</f>
        <v>0</v>
      </c>
      <c r="AF243" s="8">
        <f>IF($D243="","",SUMIF('TK CHAMTHI'!$K:$K,$D243,'TK CHAMTHI'!$L:$L))</f>
        <v>0</v>
      </c>
      <c r="AG243" s="8">
        <f>IF(D243="","",SUMIF('CHAM NV'!I:I,D243,'CHAM NV'!J:J))</f>
        <v>0</v>
      </c>
      <c r="AH243" s="9">
        <f t="shared" si="44"/>
        <v>0</v>
      </c>
      <c r="AI243" s="8">
        <f>IF($D243="","",SUMIF('TK CHAMTHI'!$M:$M,$D243,'TK CHAMTHI'!$O:$O))</f>
        <v>0</v>
      </c>
      <c r="AJ243" s="8">
        <f>IF($D243="","",SUMIF('TK CHAMTHI'!$N:$N,$D243,'TK CHAMTHI'!$O:$O))</f>
        <v>0</v>
      </c>
      <c r="AK243" s="9">
        <f t="shared" si="35"/>
        <v>0</v>
      </c>
      <c r="AL243" s="8">
        <f>IF($D243="","",SUMIF('TK CHAMTHI'!$P:$P,$D243,'TK CHAMTHI'!$R:$R))</f>
        <v>0</v>
      </c>
      <c r="AM243" s="8">
        <f>IF($D243="","",SUMIF('TK CHAMTHI'!$Q:$Q,$D243,'TK CHAMTHI'!$R:$R))</f>
        <v>0</v>
      </c>
      <c r="AN243" s="9">
        <f t="shared" si="36"/>
        <v>0</v>
      </c>
      <c r="AO243" s="8">
        <f>IF(D243="","",SUMIF('TK CHAMTHI'!S:S,D243,'TK CHAMTHI'!U:U))</f>
        <v>0</v>
      </c>
      <c r="AP243" s="8">
        <f>IF(D243="","",SUMIF('TK CHAMTHI'!T:T,D243,'TK CHAMTHI'!U:U))</f>
        <v>0</v>
      </c>
      <c r="AQ243" s="9">
        <f t="shared" si="37"/>
        <v>0</v>
      </c>
      <c r="AR243" s="9">
        <f>IF(D243="","",ROUND(SUMIF('QL THI'!G:G,D243,'QL THI'!H:H),1))</f>
        <v>0</v>
      </c>
      <c r="AS243" s="9">
        <f>IF(D243="","",ROUND(SUMIF('QL THI'!E:E,D243,'QL THI'!F:F),1))</f>
        <v>0.5</v>
      </c>
      <c r="AT243" s="28">
        <f t="shared" si="38"/>
        <v>2</v>
      </c>
    </row>
    <row r="244" spans="1:46">
      <c r="A244" s="6">
        <f>IF(D244="","",SUBTOTAL(3,$D$5:D244))</f>
        <v>240</v>
      </c>
      <c r="B244" s="111" t="s">
        <v>940</v>
      </c>
      <c r="C244" s="112" t="s">
        <v>970</v>
      </c>
      <c r="D244" s="113" t="s">
        <v>361</v>
      </c>
      <c r="E244" s="7">
        <f>IF($D244="","",SUMIF('TK DETHI'!$A:$A,$D244,'TK DETHI'!$B:$B))</f>
        <v>0</v>
      </c>
      <c r="F244" s="7">
        <f>IF($D244="","",SUMIF('TK DETHI'!$C:$C,$D244,'TK DETHI'!$D:$D))</f>
        <v>0</v>
      </c>
      <c r="G244" s="7">
        <f>IF($D244="","",SUMIF('TK DETHI'!$E:$E,$D244,'TK DETHI'!$F:$F))</f>
        <v>0</v>
      </c>
      <c r="H244" s="7">
        <f>IF($D244="","",SUMIF('TK DETHI'!$G:$G,$D244,'TK DETHI'!$H:$H))</f>
        <v>0</v>
      </c>
      <c r="I244" s="7">
        <f>IF($D244="","",SUMIF('TK DETHI'!$I:$I,$D244,'TK DETHI'!$J:$J))</f>
        <v>0</v>
      </c>
      <c r="J244" s="7">
        <f>IF($D244="","",SUMIF('TK DETHI'!$K:$K,$D244,'TK DETHI'!$L:$L))</f>
        <v>0</v>
      </c>
      <c r="K244" s="7">
        <f>IF($D244="","",SUMIF('TK DETHI'!$M:$M,$D244,'TK DETHI'!$N:$N))</f>
        <v>0</v>
      </c>
      <c r="L244" s="7">
        <f>IF($D244="","",SUMIF('TK DETHI'!$O:$O,$D244,'TK DETHI'!$P:$P))</f>
        <v>0</v>
      </c>
      <c r="M244" s="27">
        <f t="shared" si="39"/>
        <v>0</v>
      </c>
      <c r="N244" s="8">
        <f>IF($D244="","",SUMIF('TK COITHI KTHP va Thi TN'!$A:$A,$D244,'TK COITHI KTHP va Thi TN'!$D:$D))</f>
        <v>0</v>
      </c>
      <c r="O244" s="8">
        <f>IF($D244="","",SUMIF('TK COITHI KTHP va Thi TN'!$B:$B,$D244,'TK COITHI KTHP va Thi TN'!$D:$D))</f>
        <v>0</v>
      </c>
      <c r="P244" s="8">
        <f>IF($D244="","",SUMIF('TK COITHI KTHP va Thi TN'!$E:$E,$D244,'TK COITHI KTHP va Thi TN'!$H:$H))</f>
        <v>0</v>
      </c>
      <c r="Q244" s="8">
        <f>IF($D244="","",SUMIF('TK COITHI KTHP va Thi TN'!$F:$F,$D244,'TK COITHI KTHP va Thi TN'!$H:$H))</f>
        <v>0</v>
      </c>
      <c r="R244" s="28">
        <f t="shared" si="40"/>
        <v>0</v>
      </c>
      <c r="S244" s="8">
        <f>IF($D244="","",SUMIF('TK CHAMTHI'!$A:$A,$D244,'TK CHAMTHI'!$C:$C))</f>
        <v>0</v>
      </c>
      <c r="T244" s="8">
        <f>IF($D244="","",SUMIF('TK CHAMTHI'!$B:$B,$D244,'TK CHAMTHI'!$C:$C))</f>
        <v>0</v>
      </c>
      <c r="U244" s="8">
        <f>IF(D244="","",SUMIF('CHAM NV'!B:B,D244,'CHAM NV'!C:C))</f>
        <v>0</v>
      </c>
      <c r="V244" s="9">
        <f t="shared" si="41"/>
        <v>0</v>
      </c>
      <c r="W244" s="8">
        <f>IF($D244="","",SUMIF('TK CHAMTHI'!$D:$D,$D244,'TK CHAMTHI'!$F:$F))</f>
        <v>0</v>
      </c>
      <c r="X244" s="8">
        <f>IF($D244="","",SUMIF('TK CHAMTHI'!$E:$E,$D244,'TK CHAMTHI'!$F:$F))</f>
        <v>0</v>
      </c>
      <c r="Y244" s="8">
        <f>IF(D244="","",SUMIF('CHAM NV'!G:G,D244,'CHAM NV'!H:H))</f>
        <v>0</v>
      </c>
      <c r="Z244" s="9">
        <f t="shared" si="42"/>
        <v>0</v>
      </c>
      <c r="AA244" s="8">
        <f>IF($D244="","",SUMIF('TK CHAMTHI'!$G:$G,$D244,'TK CHAMTHI'!$I:$I))</f>
        <v>0</v>
      </c>
      <c r="AB244" s="8">
        <f>IF($D244="","",SUMIF('TK CHAMTHI'!$H:$H,$D244,'TK CHAMTHI'!$I:$I))</f>
        <v>0</v>
      </c>
      <c r="AC244" s="8">
        <f>IF(D244="","",SUMIF('CHAM NV'!E:E,D244,'CHAM NV'!F:F))</f>
        <v>0</v>
      </c>
      <c r="AD244" s="9">
        <f t="shared" si="43"/>
        <v>0</v>
      </c>
      <c r="AE244" s="8">
        <f>IF($D244="","",SUMIF('TK CHAMTHI'!$J:$J,$D244,'TK CHAMTHI'!$L:$L))</f>
        <v>0</v>
      </c>
      <c r="AF244" s="8">
        <f>IF($D244="","",SUMIF('TK CHAMTHI'!$K:$K,$D244,'TK CHAMTHI'!$L:$L))</f>
        <v>0</v>
      </c>
      <c r="AG244" s="8">
        <f>IF(D244="","",SUMIF('CHAM NV'!I:I,D244,'CHAM NV'!J:J))</f>
        <v>0</v>
      </c>
      <c r="AH244" s="9">
        <f t="shared" si="44"/>
        <v>0</v>
      </c>
      <c r="AI244" s="8">
        <f>IF($D244="","",SUMIF('TK CHAMTHI'!$M:$M,$D244,'TK CHAMTHI'!$O:$O))</f>
        <v>0</v>
      </c>
      <c r="AJ244" s="8">
        <f>IF($D244="","",SUMIF('TK CHAMTHI'!$N:$N,$D244,'TK CHAMTHI'!$O:$O))</f>
        <v>0</v>
      </c>
      <c r="AK244" s="9">
        <f t="shared" si="35"/>
        <v>0</v>
      </c>
      <c r="AL244" s="8">
        <f>IF($D244="","",SUMIF('TK CHAMTHI'!$P:$P,$D244,'TK CHAMTHI'!$R:$R))</f>
        <v>0</v>
      </c>
      <c r="AM244" s="8">
        <f>IF($D244="","",SUMIF('TK CHAMTHI'!$Q:$Q,$D244,'TK CHAMTHI'!$R:$R))</f>
        <v>0</v>
      </c>
      <c r="AN244" s="9">
        <f t="shared" si="36"/>
        <v>0</v>
      </c>
      <c r="AO244" s="8">
        <f>IF(D244="","",SUMIF('TK CHAMTHI'!S:S,D244,'TK CHAMTHI'!U:U))</f>
        <v>0</v>
      </c>
      <c r="AP244" s="8">
        <f>IF(D244="","",SUMIF('TK CHAMTHI'!T:T,D244,'TK CHAMTHI'!U:U))</f>
        <v>0</v>
      </c>
      <c r="AQ244" s="9">
        <f t="shared" si="37"/>
        <v>0</v>
      </c>
      <c r="AR244" s="9">
        <f>IF(D244="","",ROUND(SUMIF('QL THI'!G:G,D244,'QL THI'!H:H),1))</f>
        <v>0</v>
      </c>
      <c r="AS244" s="9">
        <f>IF(D244="","",ROUND(SUMIF('QL THI'!E:E,D244,'QL THI'!F:F),1))</f>
        <v>0</v>
      </c>
      <c r="AT244" s="28">
        <f t="shared" si="38"/>
        <v>0</v>
      </c>
    </row>
    <row r="245" spans="1:46">
      <c r="A245" s="6">
        <f>IF(D245="","",SUBTOTAL(3,$D$5:D245))</f>
        <v>241</v>
      </c>
      <c r="B245" s="111" t="s">
        <v>946</v>
      </c>
      <c r="C245" s="112" t="s">
        <v>970</v>
      </c>
      <c r="D245" s="113" t="s">
        <v>431</v>
      </c>
      <c r="E245" s="7">
        <f>IF($D245="","",SUMIF('TK DETHI'!$A:$A,$D245,'TK DETHI'!$B:$B))</f>
        <v>0</v>
      </c>
      <c r="F245" s="7">
        <f>IF($D245="","",SUMIF('TK DETHI'!$C:$C,$D245,'TK DETHI'!$D:$D))</f>
        <v>0</v>
      </c>
      <c r="G245" s="7">
        <f>IF($D245="","",SUMIF('TK DETHI'!$E:$E,$D245,'TK DETHI'!$F:$F))</f>
        <v>0</v>
      </c>
      <c r="H245" s="7">
        <f>IF($D245="","",SUMIF('TK DETHI'!$G:$G,$D245,'TK DETHI'!$H:$H))</f>
        <v>0</v>
      </c>
      <c r="I245" s="7">
        <f>IF($D245="","",SUMIF('TK DETHI'!$I:$I,$D245,'TK DETHI'!$J:$J))</f>
        <v>0</v>
      </c>
      <c r="J245" s="7">
        <f>IF($D245="","",SUMIF('TK DETHI'!$K:$K,$D245,'TK DETHI'!$L:$L))</f>
        <v>0</v>
      </c>
      <c r="K245" s="7">
        <f>IF($D245="","",SUMIF('TK DETHI'!$M:$M,$D245,'TK DETHI'!$N:$N))</f>
        <v>0</v>
      </c>
      <c r="L245" s="7">
        <f>IF($D245="","",SUMIF('TK DETHI'!$O:$O,$D245,'TK DETHI'!$P:$P))</f>
        <v>0</v>
      </c>
      <c r="M245" s="27">
        <f t="shared" si="39"/>
        <v>0</v>
      </c>
      <c r="N245" s="8">
        <f>IF($D245="","",SUMIF('TK COITHI KTHP va Thi TN'!$A:$A,$D245,'TK COITHI KTHP va Thi TN'!$D:$D))</f>
        <v>1.05</v>
      </c>
      <c r="O245" s="8">
        <f>IF($D245="","",SUMIF('TK COITHI KTHP va Thi TN'!$B:$B,$D245,'TK COITHI KTHP va Thi TN'!$D:$D))</f>
        <v>1.65</v>
      </c>
      <c r="P245" s="8">
        <f>IF($D245="","",SUMIF('TK COITHI KTHP va Thi TN'!$E:$E,$D245,'TK COITHI KTHP va Thi TN'!$H:$H))</f>
        <v>0</v>
      </c>
      <c r="Q245" s="8">
        <f>IF($D245="","",SUMIF('TK COITHI KTHP va Thi TN'!$F:$F,$D245,'TK COITHI KTHP va Thi TN'!$H:$H))</f>
        <v>0</v>
      </c>
      <c r="R245" s="28">
        <f t="shared" si="40"/>
        <v>2.7</v>
      </c>
      <c r="S245" s="8">
        <f>IF($D245="","",SUMIF('TK CHAMTHI'!$A:$A,$D245,'TK CHAMTHI'!$C:$C))</f>
        <v>0</v>
      </c>
      <c r="T245" s="8">
        <f>IF($D245="","",SUMIF('TK CHAMTHI'!$B:$B,$D245,'TK CHAMTHI'!$C:$C))</f>
        <v>0</v>
      </c>
      <c r="U245" s="8">
        <f>IF(D245="","",SUMIF('CHAM NV'!B:B,D245,'CHAM NV'!C:C))</f>
        <v>0</v>
      </c>
      <c r="V245" s="9">
        <f t="shared" si="41"/>
        <v>0</v>
      </c>
      <c r="W245" s="8">
        <f>IF($D245="","",SUMIF('TK CHAMTHI'!$D:$D,$D245,'TK CHAMTHI'!$F:$F))</f>
        <v>0</v>
      </c>
      <c r="X245" s="8">
        <f>IF($D245="","",SUMIF('TK CHAMTHI'!$E:$E,$D245,'TK CHAMTHI'!$F:$F))</f>
        <v>0</v>
      </c>
      <c r="Y245" s="8">
        <f>IF(D245="","",SUMIF('CHAM NV'!G:G,D245,'CHAM NV'!H:H))</f>
        <v>0</v>
      </c>
      <c r="Z245" s="9">
        <f t="shared" si="42"/>
        <v>0</v>
      </c>
      <c r="AA245" s="8">
        <f>IF($D245="","",SUMIF('TK CHAMTHI'!$G:$G,$D245,'TK CHAMTHI'!$I:$I))</f>
        <v>0</v>
      </c>
      <c r="AB245" s="8">
        <f>IF($D245="","",SUMIF('TK CHAMTHI'!$H:$H,$D245,'TK CHAMTHI'!$I:$I))</f>
        <v>0</v>
      </c>
      <c r="AC245" s="8">
        <f>IF(D245="","",SUMIF('CHAM NV'!E:E,D245,'CHAM NV'!F:F))</f>
        <v>0</v>
      </c>
      <c r="AD245" s="9">
        <f t="shared" si="43"/>
        <v>0</v>
      </c>
      <c r="AE245" s="8">
        <f>IF($D245="","",SUMIF('TK CHAMTHI'!$J:$J,$D245,'TK CHAMTHI'!$L:$L))</f>
        <v>0</v>
      </c>
      <c r="AF245" s="8">
        <f>IF($D245="","",SUMIF('TK CHAMTHI'!$K:$K,$D245,'TK CHAMTHI'!$L:$L))</f>
        <v>0</v>
      </c>
      <c r="AG245" s="8">
        <f>IF(D245="","",SUMIF('CHAM NV'!I:I,D245,'CHAM NV'!J:J))</f>
        <v>0</v>
      </c>
      <c r="AH245" s="9">
        <f t="shared" si="44"/>
        <v>0</v>
      </c>
      <c r="AI245" s="8">
        <f>IF($D245="","",SUMIF('TK CHAMTHI'!$M:$M,$D245,'TK CHAMTHI'!$O:$O))</f>
        <v>0</v>
      </c>
      <c r="AJ245" s="8">
        <f>IF($D245="","",SUMIF('TK CHAMTHI'!$N:$N,$D245,'TK CHAMTHI'!$O:$O))</f>
        <v>0</v>
      </c>
      <c r="AK245" s="9">
        <f t="shared" si="35"/>
        <v>0</v>
      </c>
      <c r="AL245" s="8">
        <f>IF($D245="","",SUMIF('TK CHAMTHI'!$P:$P,$D245,'TK CHAMTHI'!$R:$R))</f>
        <v>0</v>
      </c>
      <c r="AM245" s="8">
        <f>IF($D245="","",SUMIF('TK CHAMTHI'!$Q:$Q,$D245,'TK CHAMTHI'!$R:$R))</f>
        <v>0</v>
      </c>
      <c r="AN245" s="9">
        <f t="shared" si="36"/>
        <v>0</v>
      </c>
      <c r="AO245" s="8">
        <f>IF(D245="","",SUMIF('TK CHAMTHI'!S:S,D245,'TK CHAMTHI'!U:U))</f>
        <v>0</v>
      </c>
      <c r="AP245" s="8">
        <f>IF(D245="","",SUMIF('TK CHAMTHI'!T:T,D245,'TK CHAMTHI'!U:U))</f>
        <v>0</v>
      </c>
      <c r="AQ245" s="9">
        <f t="shared" si="37"/>
        <v>0</v>
      </c>
      <c r="AR245" s="9">
        <f>IF(D245="","",ROUND(SUMIF('QL THI'!G:G,D245,'QL THI'!H:H),1))</f>
        <v>0</v>
      </c>
      <c r="AS245" s="9">
        <f>IF(D245="","",ROUND(SUMIF('QL THI'!E:E,D245,'QL THI'!F:F),1))</f>
        <v>0</v>
      </c>
      <c r="AT245" s="28">
        <f t="shared" si="38"/>
        <v>2.7</v>
      </c>
    </row>
    <row r="246" spans="1:46">
      <c r="A246" s="6">
        <f>IF(D246="","",SUBTOTAL(3,$D$5:D246))</f>
        <v>242</v>
      </c>
      <c r="B246" s="111" t="s">
        <v>944</v>
      </c>
      <c r="C246" s="112" t="s">
        <v>970</v>
      </c>
      <c r="D246" s="113" t="s">
        <v>157</v>
      </c>
      <c r="E246" s="7">
        <f>IF($D246="","",SUMIF('TK DETHI'!$A:$A,$D246,'TK DETHI'!$B:$B))</f>
        <v>0</v>
      </c>
      <c r="F246" s="7">
        <f>IF($D246="","",SUMIF('TK DETHI'!$C:$C,$D246,'TK DETHI'!$D:$D))</f>
        <v>0</v>
      </c>
      <c r="G246" s="7">
        <f>IF($D246="","",SUMIF('TK DETHI'!$E:$E,$D246,'TK DETHI'!$F:$F))</f>
        <v>0</v>
      </c>
      <c r="H246" s="7">
        <f>IF($D246="","",SUMIF('TK DETHI'!$G:$G,$D246,'TK DETHI'!$H:$H))</f>
        <v>0</v>
      </c>
      <c r="I246" s="7">
        <f>IF($D246="","",SUMIF('TK DETHI'!$I:$I,$D246,'TK DETHI'!$J:$J))</f>
        <v>0</v>
      </c>
      <c r="J246" s="7">
        <f>IF($D246="","",SUMIF('TK DETHI'!$K:$K,$D246,'TK DETHI'!$L:$L))</f>
        <v>0</v>
      </c>
      <c r="K246" s="7">
        <f>IF($D246="","",SUMIF('TK DETHI'!$M:$M,$D246,'TK DETHI'!$N:$N))</f>
        <v>0</v>
      </c>
      <c r="L246" s="7">
        <f>IF($D246="","",SUMIF('TK DETHI'!$O:$O,$D246,'TK DETHI'!$P:$P))</f>
        <v>0</v>
      </c>
      <c r="M246" s="27">
        <f t="shared" si="39"/>
        <v>0</v>
      </c>
      <c r="N246" s="8">
        <f>IF($D246="","",SUMIF('TK COITHI KTHP va Thi TN'!$A:$A,$D246,'TK COITHI KTHP va Thi TN'!$D:$D))</f>
        <v>0</v>
      </c>
      <c r="O246" s="8">
        <f>IF($D246="","",SUMIF('TK COITHI KTHP va Thi TN'!$B:$B,$D246,'TK COITHI KTHP va Thi TN'!$D:$D))</f>
        <v>0</v>
      </c>
      <c r="P246" s="8">
        <f>IF($D246="","",SUMIF('TK COITHI KTHP va Thi TN'!$E:$E,$D246,'TK COITHI KTHP va Thi TN'!$H:$H))</f>
        <v>0</v>
      </c>
      <c r="Q246" s="8">
        <f>IF($D246="","",SUMIF('TK COITHI KTHP va Thi TN'!$F:$F,$D246,'TK COITHI KTHP va Thi TN'!$H:$H))</f>
        <v>0</v>
      </c>
      <c r="R246" s="28">
        <f t="shared" si="40"/>
        <v>0</v>
      </c>
      <c r="S246" s="8">
        <f>IF($D246="","",SUMIF('TK CHAMTHI'!$A:$A,$D246,'TK CHAMTHI'!$C:$C))</f>
        <v>68</v>
      </c>
      <c r="T246" s="8">
        <f>IF($D246="","",SUMIF('TK CHAMTHI'!$B:$B,$D246,'TK CHAMTHI'!$C:$C))</f>
        <v>0</v>
      </c>
      <c r="U246" s="8">
        <f>IF(D246="","",SUMIF('CHAM NV'!B:B,D246,'CHAM NV'!C:C))</f>
        <v>94</v>
      </c>
      <c r="V246" s="9">
        <f t="shared" si="41"/>
        <v>-2.6</v>
      </c>
      <c r="W246" s="8">
        <f>IF($D246="","",SUMIF('TK CHAMTHI'!$D:$D,$D246,'TK CHAMTHI'!$F:$F))</f>
        <v>0</v>
      </c>
      <c r="X246" s="8">
        <f>IF($D246="","",SUMIF('TK CHAMTHI'!$E:$E,$D246,'TK CHAMTHI'!$F:$F))</f>
        <v>0</v>
      </c>
      <c r="Y246" s="8">
        <f>IF(D246="","",SUMIF('CHAM NV'!G:G,D246,'CHAM NV'!H:H))</f>
        <v>0</v>
      </c>
      <c r="Z246" s="9">
        <f t="shared" si="42"/>
        <v>0</v>
      </c>
      <c r="AA246" s="8">
        <f>IF($D246="","",SUMIF('TK CHAMTHI'!$G:$G,$D246,'TK CHAMTHI'!$I:$I))</f>
        <v>0</v>
      </c>
      <c r="AB246" s="8">
        <f>IF($D246="","",SUMIF('TK CHAMTHI'!$H:$H,$D246,'TK CHAMTHI'!$I:$I))</f>
        <v>0</v>
      </c>
      <c r="AC246" s="8">
        <f>IF(D246="","",SUMIF('CHAM NV'!E:E,D246,'CHAM NV'!F:F))</f>
        <v>0</v>
      </c>
      <c r="AD246" s="9">
        <f t="shared" si="43"/>
        <v>0</v>
      </c>
      <c r="AE246" s="8">
        <f>IF($D246="","",SUMIF('TK CHAMTHI'!$J:$J,$D246,'TK CHAMTHI'!$L:$L))</f>
        <v>0</v>
      </c>
      <c r="AF246" s="8">
        <f>IF($D246="","",SUMIF('TK CHAMTHI'!$K:$K,$D246,'TK CHAMTHI'!$L:$L))</f>
        <v>0</v>
      </c>
      <c r="AG246" s="8">
        <f>IF(D246="","",SUMIF('CHAM NV'!I:I,D246,'CHAM NV'!J:J))</f>
        <v>0</v>
      </c>
      <c r="AH246" s="9">
        <f t="shared" si="44"/>
        <v>0</v>
      </c>
      <c r="AI246" s="8">
        <f>IF($D246="","",SUMIF('TK CHAMTHI'!$M:$M,$D246,'TK CHAMTHI'!$O:$O))</f>
        <v>0</v>
      </c>
      <c r="AJ246" s="8">
        <f>IF($D246="","",SUMIF('TK CHAMTHI'!$N:$N,$D246,'TK CHAMTHI'!$O:$O))</f>
        <v>0</v>
      </c>
      <c r="AK246" s="9">
        <f t="shared" si="35"/>
        <v>0</v>
      </c>
      <c r="AL246" s="8">
        <f>IF($D246="","",SUMIF('TK CHAMTHI'!$P:$P,$D246,'TK CHAMTHI'!$R:$R))</f>
        <v>0</v>
      </c>
      <c r="AM246" s="8">
        <f>IF($D246="","",SUMIF('TK CHAMTHI'!$Q:$Q,$D246,'TK CHAMTHI'!$R:$R))</f>
        <v>0</v>
      </c>
      <c r="AN246" s="9">
        <f t="shared" si="36"/>
        <v>0</v>
      </c>
      <c r="AO246" s="8">
        <f>IF(D246="","",SUMIF('TK CHAMTHI'!S:S,D246,'TK CHAMTHI'!U:U))</f>
        <v>0</v>
      </c>
      <c r="AP246" s="8">
        <f>IF(D246="","",SUMIF('TK CHAMTHI'!T:T,D246,'TK CHAMTHI'!U:U))</f>
        <v>0</v>
      </c>
      <c r="AQ246" s="9">
        <f t="shared" si="37"/>
        <v>0</v>
      </c>
      <c r="AR246" s="9">
        <f>IF(D246="","",ROUND(SUMIF('QL THI'!G:G,D246,'QL THI'!H:H),1))</f>
        <v>0</v>
      </c>
      <c r="AS246" s="9">
        <f>IF(D246="","",ROUND(SUMIF('QL THI'!E:E,D246,'QL THI'!F:F),1))</f>
        <v>0.5</v>
      </c>
      <c r="AT246" s="28">
        <f t="shared" si="38"/>
        <v>-2.1</v>
      </c>
    </row>
    <row r="247" spans="1:46">
      <c r="A247" s="6">
        <f>IF(D247="","",SUBTOTAL(3,$D$5:D247))</f>
        <v>243</v>
      </c>
      <c r="B247" s="111" t="s">
        <v>939</v>
      </c>
      <c r="C247" s="112" t="s">
        <v>970</v>
      </c>
      <c r="D247" s="113" t="s">
        <v>356</v>
      </c>
      <c r="E247" s="7">
        <f>IF($D247="","",SUMIF('TK DETHI'!$A:$A,$D247,'TK DETHI'!$B:$B))</f>
        <v>0</v>
      </c>
      <c r="F247" s="7">
        <f>IF($D247="","",SUMIF('TK DETHI'!$C:$C,$D247,'TK DETHI'!$D:$D))</f>
        <v>0</v>
      </c>
      <c r="G247" s="7">
        <f>IF($D247="","",SUMIF('TK DETHI'!$E:$E,$D247,'TK DETHI'!$F:$F))</f>
        <v>0</v>
      </c>
      <c r="H247" s="7">
        <f>IF($D247="","",SUMIF('TK DETHI'!$G:$G,$D247,'TK DETHI'!$H:$H))</f>
        <v>0</v>
      </c>
      <c r="I247" s="7">
        <f>IF($D247="","",SUMIF('TK DETHI'!$I:$I,$D247,'TK DETHI'!$J:$J))</f>
        <v>0</v>
      </c>
      <c r="J247" s="7">
        <f>IF($D247="","",SUMIF('TK DETHI'!$K:$K,$D247,'TK DETHI'!$L:$L))</f>
        <v>0</v>
      </c>
      <c r="K247" s="7">
        <f>IF($D247="","",SUMIF('TK DETHI'!$M:$M,$D247,'TK DETHI'!$N:$N))</f>
        <v>0</v>
      </c>
      <c r="L247" s="7">
        <f>IF($D247="","",SUMIF('TK DETHI'!$O:$O,$D247,'TK DETHI'!$P:$P))</f>
        <v>0</v>
      </c>
      <c r="M247" s="27">
        <f t="shared" si="39"/>
        <v>0</v>
      </c>
      <c r="N247" s="8">
        <f>IF($D247="","",SUMIF('TK COITHI KTHP va Thi TN'!$A:$A,$D247,'TK COITHI KTHP va Thi TN'!$D:$D))</f>
        <v>0</v>
      </c>
      <c r="O247" s="8">
        <f>IF($D247="","",SUMIF('TK COITHI KTHP va Thi TN'!$B:$B,$D247,'TK COITHI KTHP va Thi TN'!$D:$D))</f>
        <v>0</v>
      </c>
      <c r="P247" s="8">
        <f>IF($D247="","",SUMIF('TK COITHI KTHP va Thi TN'!$E:$E,$D247,'TK COITHI KTHP va Thi TN'!$H:$H))</f>
        <v>0</v>
      </c>
      <c r="Q247" s="8">
        <f>IF($D247="","",SUMIF('TK COITHI KTHP va Thi TN'!$F:$F,$D247,'TK COITHI KTHP va Thi TN'!$H:$H))</f>
        <v>0</v>
      </c>
      <c r="R247" s="28">
        <f t="shared" si="40"/>
        <v>0</v>
      </c>
      <c r="S247" s="8">
        <f>IF($D247="","",SUMIF('TK CHAMTHI'!$A:$A,$D247,'TK CHAMTHI'!$C:$C))</f>
        <v>0</v>
      </c>
      <c r="T247" s="8">
        <f>IF($D247="","",SUMIF('TK CHAMTHI'!$B:$B,$D247,'TK CHAMTHI'!$C:$C))</f>
        <v>0</v>
      </c>
      <c r="U247" s="8">
        <f>IF(D247="","",SUMIF('CHAM NV'!B:B,D247,'CHAM NV'!C:C))</f>
        <v>0</v>
      </c>
      <c r="V247" s="9">
        <f t="shared" si="41"/>
        <v>0</v>
      </c>
      <c r="W247" s="8">
        <f>IF($D247="","",SUMIF('TK CHAMTHI'!$D:$D,$D247,'TK CHAMTHI'!$F:$F))</f>
        <v>0</v>
      </c>
      <c r="X247" s="8">
        <f>IF($D247="","",SUMIF('TK CHAMTHI'!$E:$E,$D247,'TK CHAMTHI'!$F:$F))</f>
        <v>0</v>
      </c>
      <c r="Y247" s="8">
        <f>IF(D247="","",SUMIF('CHAM NV'!G:G,D247,'CHAM NV'!H:H))</f>
        <v>0</v>
      </c>
      <c r="Z247" s="9">
        <f t="shared" si="42"/>
        <v>0</v>
      </c>
      <c r="AA247" s="8">
        <f>IF($D247="","",SUMIF('TK CHAMTHI'!$G:$G,$D247,'TK CHAMTHI'!$I:$I))</f>
        <v>0</v>
      </c>
      <c r="AB247" s="8">
        <f>IF($D247="","",SUMIF('TK CHAMTHI'!$H:$H,$D247,'TK CHAMTHI'!$I:$I))</f>
        <v>0</v>
      </c>
      <c r="AC247" s="8">
        <f>IF(D247="","",SUMIF('CHAM NV'!E:E,D247,'CHAM NV'!F:F))</f>
        <v>0</v>
      </c>
      <c r="AD247" s="9">
        <f t="shared" si="43"/>
        <v>0</v>
      </c>
      <c r="AE247" s="8">
        <f>IF($D247="","",SUMIF('TK CHAMTHI'!$J:$J,$D247,'TK CHAMTHI'!$L:$L))</f>
        <v>0</v>
      </c>
      <c r="AF247" s="8">
        <f>IF($D247="","",SUMIF('TK CHAMTHI'!$K:$K,$D247,'TK CHAMTHI'!$L:$L))</f>
        <v>0</v>
      </c>
      <c r="AG247" s="8">
        <f>IF(D247="","",SUMIF('CHAM NV'!I:I,D247,'CHAM NV'!J:J))</f>
        <v>0</v>
      </c>
      <c r="AH247" s="9">
        <f t="shared" si="44"/>
        <v>0</v>
      </c>
      <c r="AI247" s="8">
        <f>IF($D247="","",SUMIF('TK CHAMTHI'!$M:$M,$D247,'TK CHAMTHI'!$O:$O))</f>
        <v>0</v>
      </c>
      <c r="AJ247" s="8">
        <f>IF($D247="","",SUMIF('TK CHAMTHI'!$N:$N,$D247,'TK CHAMTHI'!$O:$O))</f>
        <v>0</v>
      </c>
      <c r="AK247" s="9">
        <f t="shared" si="35"/>
        <v>0</v>
      </c>
      <c r="AL247" s="8">
        <f>IF($D247="","",SUMIF('TK CHAMTHI'!$P:$P,$D247,'TK CHAMTHI'!$R:$R))</f>
        <v>0</v>
      </c>
      <c r="AM247" s="8">
        <f>IF($D247="","",SUMIF('TK CHAMTHI'!$Q:$Q,$D247,'TK CHAMTHI'!$R:$R))</f>
        <v>0</v>
      </c>
      <c r="AN247" s="9">
        <f t="shared" si="36"/>
        <v>0</v>
      </c>
      <c r="AO247" s="8">
        <f>IF(D247="","",SUMIF('TK CHAMTHI'!S:S,D247,'TK CHAMTHI'!U:U))</f>
        <v>0</v>
      </c>
      <c r="AP247" s="8">
        <f>IF(D247="","",SUMIF('TK CHAMTHI'!T:T,D247,'TK CHAMTHI'!U:U))</f>
        <v>0</v>
      </c>
      <c r="AQ247" s="9">
        <f t="shared" si="37"/>
        <v>0</v>
      </c>
      <c r="AR247" s="9">
        <f>IF(D247="","",ROUND(SUMIF('QL THI'!G:G,D247,'QL THI'!H:H),1))</f>
        <v>0</v>
      </c>
      <c r="AS247" s="9">
        <f>IF(D247="","",ROUND(SUMIF('QL THI'!E:E,D247,'QL THI'!F:F),1))</f>
        <v>0</v>
      </c>
      <c r="AT247" s="28">
        <f t="shared" si="38"/>
        <v>0</v>
      </c>
    </row>
    <row r="248" spans="1:46">
      <c r="A248" s="6">
        <f>IF(D248="","",SUBTOTAL(3,$D$5:D248))</f>
        <v>244</v>
      </c>
      <c r="B248" s="111" t="s">
        <v>951</v>
      </c>
      <c r="C248" s="112" t="s">
        <v>970</v>
      </c>
      <c r="D248" s="113" t="s">
        <v>175</v>
      </c>
      <c r="E248" s="7">
        <f>IF($D248="","",SUMIF('TK DETHI'!$A:$A,$D248,'TK DETHI'!$B:$B))</f>
        <v>0</v>
      </c>
      <c r="F248" s="7">
        <f>IF($D248="","",SUMIF('TK DETHI'!$C:$C,$D248,'TK DETHI'!$D:$D))</f>
        <v>0</v>
      </c>
      <c r="G248" s="7">
        <f>IF($D248="","",SUMIF('TK DETHI'!$E:$E,$D248,'TK DETHI'!$F:$F))</f>
        <v>0</v>
      </c>
      <c r="H248" s="7">
        <f>IF($D248="","",SUMIF('TK DETHI'!$G:$G,$D248,'TK DETHI'!$H:$H))</f>
        <v>0</v>
      </c>
      <c r="I248" s="7">
        <f>IF($D248="","",SUMIF('TK DETHI'!$I:$I,$D248,'TK DETHI'!$J:$J))</f>
        <v>0</v>
      </c>
      <c r="J248" s="7">
        <f>IF($D248="","",SUMIF('TK DETHI'!$K:$K,$D248,'TK DETHI'!$L:$L))</f>
        <v>0</v>
      </c>
      <c r="K248" s="7">
        <f>IF($D248="","",SUMIF('TK DETHI'!$M:$M,$D248,'TK DETHI'!$N:$N))</f>
        <v>0</v>
      </c>
      <c r="L248" s="7">
        <f>IF($D248="","",SUMIF('TK DETHI'!$O:$O,$D248,'TK DETHI'!$P:$P))</f>
        <v>0</v>
      </c>
      <c r="M248" s="27">
        <f t="shared" si="39"/>
        <v>0</v>
      </c>
      <c r="N248" s="8">
        <f>IF($D248="","",SUMIF('TK COITHI KTHP va Thi TN'!$A:$A,$D248,'TK COITHI KTHP va Thi TN'!$D:$D))</f>
        <v>0</v>
      </c>
      <c r="O248" s="8">
        <f>IF($D248="","",SUMIF('TK COITHI KTHP va Thi TN'!$B:$B,$D248,'TK COITHI KTHP va Thi TN'!$D:$D))</f>
        <v>0</v>
      </c>
      <c r="P248" s="8">
        <f>IF($D248="","",SUMIF('TK COITHI KTHP va Thi TN'!$E:$E,$D248,'TK COITHI KTHP va Thi TN'!$H:$H))</f>
        <v>0</v>
      </c>
      <c r="Q248" s="8">
        <f>IF($D248="","",SUMIF('TK COITHI KTHP va Thi TN'!$F:$F,$D248,'TK COITHI KTHP va Thi TN'!$H:$H))</f>
        <v>0</v>
      </c>
      <c r="R248" s="28">
        <f t="shared" si="40"/>
        <v>0</v>
      </c>
      <c r="S248" s="8">
        <f>IF($D248="","",SUMIF('TK CHAMTHI'!$A:$A,$D248,'TK CHAMTHI'!$C:$C))</f>
        <v>0</v>
      </c>
      <c r="T248" s="8">
        <f>IF($D248="","",SUMIF('TK CHAMTHI'!$B:$B,$D248,'TK CHAMTHI'!$C:$C))</f>
        <v>0</v>
      </c>
      <c r="U248" s="8">
        <f>IF(D248="","",SUMIF('CHAM NV'!B:B,D248,'CHAM NV'!C:C))</f>
        <v>0</v>
      </c>
      <c r="V248" s="9">
        <f t="shared" si="41"/>
        <v>0</v>
      </c>
      <c r="W248" s="8">
        <f>IF($D248="","",SUMIF('TK CHAMTHI'!$D:$D,$D248,'TK CHAMTHI'!$F:$F))</f>
        <v>0</v>
      </c>
      <c r="X248" s="8">
        <f>IF($D248="","",SUMIF('TK CHAMTHI'!$E:$E,$D248,'TK CHAMTHI'!$F:$F))</f>
        <v>0</v>
      </c>
      <c r="Y248" s="8">
        <f>IF(D248="","",SUMIF('CHAM NV'!G:G,D248,'CHAM NV'!H:H))</f>
        <v>0</v>
      </c>
      <c r="Z248" s="9">
        <f t="shared" si="42"/>
        <v>0</v>
      </c>
      <c r="AA248" s="8">
        <f>IF($D248="","",SUMIF('TK CHAMTHI'!$G:$G,$D248,'TK CHAMTHI'!$I:$I))</f>
        <v>0</v>
      </c>
      <c r="AB248" s="8">
        <f>IF($D248="","",SUMIF('TK CHAMTHI'!$H:$H,$D248,'TK CHAMTHI'!$I:$I))</f>
        <v>0</v>
      </c>
      <c r="AC248" s="8">
        <f>IF(D248="","",SUMIF('CHAM NV'!E:E,D248,'CHAM NV'!F:F))</f>
        <v>0</v>
      </c>
      <c r="AD248" s="9">
        <f t="shared" si="43"/>
        <v>0</v>
      </c>
      <c r="AE248" s="8">
        <f>IF($D248="","",SUMIF('TK CHAMTHI'!$J:$J,$D248,'TK CHAMTHI'!$L:$L))</f>
        <v>0</v>
      </c>
      <c r="AF248" s="8">
        <f>IF($D248="","",SUMIF('TK CHAMTHI'!$K:$K,$D248,'TK CHAMTHI'!$L:$L))</f>
        <v>0</v>
      </c>
      <c r="AG248" s="8">
        <f>IF(D248="","",SUMIF('CHAM NV'!I:I,D248,'CHAM NV'!J:J))</f>
        <v>0</v>
      </c>
      <c r="AH248" s="9">
        <f t="shared" si="44"/>
        <v>0</v>
      </c>
      <c r="AI248" s="8">
        <f>IF($D248="","",SUMIF('TK CHAMTHI'!$M:$M,$D248,'TK CHAMTHI'!$O:$O))</f>
        <v>0</v>
      </c>
      <c r="AJ248" s="8">
        <f>IF($D248="","",SUMIF('TK CHAMTHI'!$N:$N,$D248,'TK CHAMTHI'!$O:$O))</f>
        <v>0</v>
      </c>
      <c r="AK248" s="9">
        <f t="shared" si="35"/>
        <v>0</v>
      </c>
      <c r="AL248" s="8">
        <f>IF($D248="","",SUMIF('TK CHAMTHI'!$P:$P,$D248,'TK CHAMTHI'!$R:$R))</f>
        <v>0</v>
      </c>
      <c r="AM248" s="8">
        <f>IF($D248="","",SUMIF('TK CHAMTHI'!$Q:$Q,$D248,'TK CHAMTHI'!$R:$R))</f>
        <v>0</v>
      </c>
      <c r="AN248" s="9">
        <f t="shared" si="36"/>
        <v>0</v>
      </c>
      <c r="AO248" s="8">
        <f>IF(D248="","",SUMIF('TK CHAMTHI'!S:S,D248,'TK CHAMTHI'!U:U))</f>
        <v>0</v>
      </c>
      <c r="AP248" s="8">
        <f>IF(D248="","",SUMIF('TK CHAMTHI'!T:T,D248,'TK CHAMTHI'!U:U))</f>
        <v>0</v>
      </c>
      <c r="AQ248" s="9">
        <f t="shared" si="37"/>
        <v>0</v>
      </c>
      <c r="AR248" s="9">
        <f>IF(D248="","",ROUND(SUMIF('QL THI'!G:G,D248,'QL THI'!H:H),1))</f>
        <v>0</v>
      </c>
      <c r="AS248" s="9">
        <f>IF(D248="","",ROUND(SUMIF('QL THI'!E:E,D248,'QL THI'!F:F),1))</f>
        <v>0</v>
      </c>
      <c r="AT248" s="28">
        <f t="shared" si="38"/>
        <v>0</v>
      </c>
    </row>
    <row r="249" spans="1:46">
      <c r="A249" s="6">
        <f>IF(D249="","",SUBTOTAL(3,$D$5:D249))</f>
        <v>245</v>
      </c>
      <c r="B249" s="111" t="s">
        <v>772</v>
      </c>
      <c r="C249" s="112" t="s">
        <v>970</v>
      </c>
      <c r="D249" s="113" t="s">
        <v>393</v>
      </c>
      <c r="E249" s="7">
        <f>IF($D249="","",SUMIF('TK DETHI'!$A:$A,$D249,'TK DETHI'!$B:$B))</f>
        <v>0</v>
      </c>
      <c r="F249" s="7">
        <f>IF($D249="","",SUMIF('TK DETHI'!$C:$C,$D249,'TK DETHI'!$D:$D))</f>
        <v>0</v>
      </c>
      <c r="G249" s="7">
        <f>IF($D249="","",SUMIF('TK DETHI'!$E:$E,$D249,'TK DETHI'!$F:$F))</f>
        <v>0</v>
      </c>
      <c r="H249" s="7">
        <f>IF($D249="","",SUMIF('TK DETHI'!$G:$G,$D249,'TK DETHI'!$H:$H))</f>
        <v>0</v>
      </c>
      <c r="I249" s="7">
        <f>IF($D249="","",SUMIF('TK DETHI'!$I:$I,$D249,'TK DETHI'!$J:$J))</f>
        <v>0</v>
      </c>
      <c r="J249" s="7">
        <f>IF($D249="","",SUMIF('TK DETHI'!$K:$K,$D249,'TK DETHI'!$L:$L))</f>
        <v>0</v>
      </c>
      <c r="K249" s="7">
        <f>IF($D249="","",SUMIF('TK DETHI'!$M:$M,$D249,'TK DETHI'!$N:$N))</f>
        <v>0</v>
      </c>
      <c r="L249" s="7">
        <f>IF($D249="","",SUMIF('TK DETHI'!$O:$O,$D249,'TK DETHI'!$P:$P))</f>
        <v>0</v>
      </c>
      <c r="M249" s="27">
        <f t="shared" si="39"/>
        <v>0</v>
      </c>
      <c r="N249" s="8">
        <f>IF($D249="","",SUMIF('TK COITHI KTHP va Thi TN'!$A:$A,$D249,'TK COITHI KTHP va Thi TN'!$D:$D))</f>
        <v>0</v>
      </c>
      <c r="O249" s="8">
        <f>IF($D249="","",SUMIF('TK COITHI KTHP va Thi TN'!$B:$B,$D249,'TK COITHI KTHP va Thi TN'!$D:$D))</f>
        <v>0</v>
      </c>
      <c r="P249" s="8">
        <f>IF($D249="","",SUMIF('TK COITHI KTHP va Thi TN'!$E:$E,$D249,'TK COITHI KTHP va Thi TN'!$H:$H))</f>
        <v>0</v>
      </c>
      <c r="Q249" s="8">
        <f>IF($D249="","",SUMIF('TK COITHI KTHP va Thi TN'!$F:$F,$D249,'TK COITHI KTHP va Thi TN'!$H:$H))</f>
        <v>0</v>
      </c>
      <c r="R249" s="28">
        <f t="shared" si="40"/>
        <v>0</v>
      </c>
      <c r="S249" s="8">
        <f>IF($D249="","",SUMIF('TK CHAMTHI'!$A:$A,$D249,'TK CHAMTHI'!$C:$C))</f>
        <v>0</v>
      </c>
      <c r="T249" s="8">
        <f>IF($D249="","",SUMIF('TK CHAMTHI'!$B:$B,$D249,'TK CHAMTHI'!$C:$C))</f>
        <v>0</v>
      </c>
      <c r="U249" s="8">
        <f>IF(D249="","",SUMIF('CHAM NV'!B:B,D249,'CHAM NV'!C:C))</f>
        <v>0</v>
      </c>
      <c r="V249" s="9">
        <f t="shared" si="41"/>
        <v>0</v>
      </c>
      <c r="W249" s="8">
        <f>IF($D249="","",SUMIF('TK CHAMTHI'!$D:$D,$D249,'TK CHAMTHI'!$F:$F))</f>
        <v>0</v>
      </c>
      <c r="X249" s="8">
        <f>IF($D249="","",SUMIF('TK CHAMTHI'!$E:$E,$D249,'TK CHAMTHI'!$F:$F))</f>
        <v>0</v>
      </c>
      <c r="Y249" s="8">
        <f>IF(D249="","",SUMIF('CHAM NV'!G:G,D249,'CHAM NV'!H:H))</f>
        <v>0</v>
      </c>
      <c r="Z249" s="9">
        <f t="shared" si="42"/>
        <v>0</v>
      </c>
      <c r="AA249" s="8">
        <f>IF($D249="","",SUMIF('TK CHAMTHI'!$G:$G,$D249,'TK CHAMTHI'!$I:$I))</f>
        <v>0</v>
      </c>
      <c r="AB249" s="8">
        <f>IF($D249="","",SUMIF('TK CHAMTHI'!$H:$H,$D249,'TK CHAMTHI'!$I:$I))</f>
        <v>0</v>
      </c>
      <c r="AC249" s="8">
        <f>IF(D249="","",SUMIF('CHAM NV'!E:E,D249,'CHAM NV'!F:F))</f>
        <v>0</v>
      </c>
      <c r="AD249" s="9">
        <f t="shared" si="43"/>
        <v>0</v>
      </c>
      <c r="AE249" s="8">
        <f>IF($D249="","",SUMIF('TK CHAMTHI'!$J:$J,$D249,'TK CHAMTHI'!$L:$L))</f>
        <v>0</v>
      </c>
      <c r="AF249" s="8">
        <f>IF($D249="","",SUMIF('TK CHAMTHI'!$K:$K,$D249,'TK CHAMTHI'!$L:$L))</f>
        <v>0</v>
      </c>
      <c r="AG249" s="8">
        <f>IF(D249="","",SUMIF('CHAM NV'!I:I,D249,'CHAM NV'!J:J))</f>
        <v>0</v>
      </c>
      <c r="AH249" s="9">
        <f t="shared" si="44"/>
        <v>0</v>
      </c>
      <c r="AI249" s="8">
        <f>IF($D249="","",SUMIF('TK CHAMTHI'!$M:$M,$D249,'TK CHAMTHI'!$O:$O))</f>
        <v>0</v>
      </c>
      <c r="AJ249" s="8">
        <f>IF($D249="","",SUMIF('TK CHAMTHI'!$N:$N,$D249,'TK CHAMTHI'!$O:$O))</f>
        <v>0</v>
      </c>
      <c r="AK249" s="9">
        <f t="shared" si="35"/>
        <v>0</v>
      </c>
      <c r="AL249" s="8">
        <f>IF($D249="","",SUMIF('TK CHAMTHI'!$P:$P,$D249,'TK CHAMTHI'!$R:$R))</f>
        <v>0</v>
      </c>
      <c r="AM249" s="8">
        <f>IF($D249="","",SUMIF('TK CHAMTHI'!$Q:$Q,$D249,'TK CHAMTHI'!$R:$R))</f>
        <v>0</v>
      </c>
      <c r="AN249" s="9">
        <f t="shared" si="36"/>
        <v>0</v>
      </c>
      <c r="AO249" s="8">
        <f>IF(D249="","",SUMIF('TK CHAMTHI'!S:S,D249,'TK CHAMTHI'!U:U))</f>
        <v>0</v>
      </c>
      <c r="AP249" s="8">
        <f>IF(D249="","",SUMIF('TK CHAMTHI'!T:T,D249,'TK CHAMTHI'!U:U))</f>
        <v>0</v>
      </c>
      <c r="AQ249" s="9">
        <f t="shared" si="37"/>
        <v>0</v>
      </c>
      <c r="AR249" s="9">
        <f>IF(D249="","",ROUND(SUMIF('QL THI'!G:G,D249,'QL THI'!H:H),1))</f>
        <v>0</v>
      </c>
      <c r="AS249" s="9">
        <f>IF(D249="","",ROUND(SUMIF('QL THI'!E:E,D249,'QL THI'!F:F),1))</f>
        <v>0</v>
      </c>
      <c r="AT249" s="28">
        <f t="shared" si="38"/>
        <v>0</v>
      </c>
    </row>
    <row r="250" spans="1:46">
      <c r="A250" s="6">
        <f>IF(D250="","",SUBTOTAL(3,$D$5:D250))</f>
        <v>246</v>
      </c>
      <c r="B250" s="111" t="s">
        <v>954</v>
      </c>
      <c r="C250" s="112" t="s">
        <v>970</v>
      </c>
      <c r="D250" s="113" t="s">
        <v>173</v>
      </c>
      <c r="E250" s="7">
        <f>IF($D250="","",SUMIF('TK DETHI'!$A:$A,$D250,'TK DETHI'!$B:$B))</f>
        <v>0</v>
      </c>
      <c r="F250" s="7">
        <f>IF($D250="","",SUMIF('TK DETHI'!$C:$C,$D250,'TK DETHI'!$D:$D))</f>
        <v>0</v>
      </c>
      <c r="G250" s="7">
        <f>IF($D250="","",SUMIF('TK DETHI'!$E:$E,$D250,'TK DETHI'!$F:$F))</f>
        <v>0</v>
      </c>
      <c r="H250" s="7">
        <f>IF($D250="","",SUMIF('TK DETHI'!$G:$G,$D250,'TK DETHI'!$H:$H))</f>
        <v>0</v>
      </c>
      <c r="I250" s="7">
        <f>IF($D250="","",SUMIF('TK DETHI'!$I:$I,$D250,'TK DETHI'!$J:$J))</f>
        <v>0</v>
      </c>
      <c r="J250" s="7">
        <f>IF($D250="","",SUMIF('TK DETHI'!$K:$K,$D250,'TK DETHI'!$L:$L))</f>
        <v>0</v>
      </c>
      <c r="K250" s="7">
        <f>IF($D250="","",SUMIF('TK DETHI'!$M:$M,$D250,'TK DETHI'!$N:$N))</f>
        <v>0</v>
      </c>
      <c r="L250" s="7">
        <f>IF($D250="","",SUMIF('TK DETHI'!$O:$O,$D250,'TK DETHI'!$P:$P))</f>
        <v>0</v>
      </c>
      <c r="M250" s="27">
        <f t="shared" si="39"/>
        <v>0</v>
      </c>
      <c r="N250" s="8">
        <f>IF($D250="","",SUMIF('TK COITHI KTHP va Thi TN'!$A:$A,$D250,'TK COITHI KTHP va Thi TN'!$D:$D))</f>
        <v>0</v>
      </c>
      <c r="O250" s="8">
        <f>IF($D250="","",SUMIF('TK COITHI KTHP va Thi TN'!$B:$B,$D250,'TK COITHI KTHP va Thi TN'!$D:$D))</f>
        <v>0</v>
      </c>
      <c r="P250" s="8">
        <f>IF($D250="","",SUMIF('TK COITHI KTHP va Thi TN'!$E:$E,$D250,'TK COITHI KTHP va Thi TN'!$H:$H))</f>
        <v>0</v>
      </c>
      <c r="Q250" s="8">
        <f>IF($D250="","",SUMIF('TK COITHI KTHP va Thi TN'!$F:$F,$D250,'TK COITHI KTHP va Thi TN'!$H:$H))</f>
        <v>0</v>
      </c>
      <c r="R250" s="28">
        <f t="shared" si="40"/>
        <v>0</v>
      </c>
      <c r="S250" s="8">
        <f>IF($D250="","",SUMIF('TK CHAMTHI'!$A:$A,$D250,'TK CHAMTHI'!$C:$C))</f>
        <v>0</v>
      </c>
      <c r="T250" s="8">
        <f>IF($D250="","",SUMIF('TK CHAMTHI'!$B:$B,$D250,'TK CHAMTHI'!$C:$C))</f>
        <v>0</v>
      </c>
      <c r="U250" s="8">
        <f>IF(D250="","",SUMIF('CHAM NV'!B:B,D250,'CHAM NV'!C:C))</f>
        <v>0</v>
      </c>
      <c r="V250" s="9">
        <f t="shared" si="41"/>
        <v>0</v>
      </c>
      <c r="W250" s="8">
        <f>IF($D250="","",SUMIF('TK CHAMTHI'!$D:$D,$D250,'TK CHAMTHI'!$F:$F))</f>
        <v>0</v>
      </c>
      <c r="X250" s="8">
        <f>IF($D250="","",SUMIF('TK CHAMTHI'!$E:$E,$D250,'TK CHAMTHI'!$F:$F))</f>
        <v>0</v>
      </c>
      <c r="Y250" s="8">
        <f>IF(D250="","",SUMIF('CHAM NV'!G:G,D250,'CHAM NV'!H:H))</f>
        <v>0</v>
      </c>
      <c r="Z250" s="9">
        <f t="shared" si="42"/>
        <v>0</v>
      </c>
      <c r="AA250" s="8">
        <f>IF($D250="","",SUMIF('TK CHAMTHI'!$G:$G,$D250,'TK CHAMTHI'!$I:$I))</f>
        <v>0</v>
      </c>
      <c r="AB250" s="8">
        <f>IF($D250="","",SUMIF('TK CHAMTHI'!$H:$H,$D250,'TK CHAMTHI'!$I:$I))</f>
        <v>0</v>
      </c>
      <c r="AC250" s="8">
        <f>IF(D250="","",SUMIF('CHAM NV'!E:E,D250,'CHAM NV'!F:F))</f>
        <v>0</v>
      </c>
      <c r="AD250" s="9">
        <f t="shared" si="43"/>
        <v>0</v>
      </c>
      <c r="AE250" s="8">
        <f>IF($D250="","",SUMIF('TK CHAMTHI'!$J:$J,$D250,'TK CHAMTHI'!$L:$L))</f>
        <v>0</v>
      </c>
      <c r="AF250" s="8">
        <f>IF($D250="","",SUMIF('TK CHAMTHI'!$K:$K,$D250,'TK CHAMTHI'!$L:$L))</f>
        <v>0</v>
      </c>
      <c r="AG250" s="8">
        <f>IF(D250="","",SUMIF('CHAM NV'!I:I,D250,'CHAM NV'!J:J))</f>
        <v>0</v>
      </c>
      <c r="AH250" s="9">
        <f t="shared" si="44"/>
        <v>0</v>
      </c>
      <c r="AI250" s="8">
        <f>IF($D250="","",SUMIF('TK CHAMTHI'!$M:$M,$D250,'TK CHAMTHI'!$O:$O))</f>
        <v>0</v>
      </c>
      <c r="AJ250" s="8">
        <f>IF($D250="","",SUMIF('TK CHAMTHI'!$N:$N,$D250,'TK CHAMTHI'!$O:$O))</f>
        <v>0</v>
      </c>
      <c r="AK250" s="9">
        <f t="shared" si="35"/>
        <v>0</v>
      </c>
      <c r="AL250" s="8">
        <f>IF($D250="","",SUMIF('TK CHAMTHI'!$P:$P,$D250,'TK CHAMTHI'!$R:$R))</f>
        <v>0</v>
      </c>
      <c r="AM250" s="8">
        <f>IF($D250="","",SUMIF('TK CHAMTHI'!$Q:$Q,$D250,'TK CHAMTHI'!$R:$R))</f>
        <v>0</v>
      </c>
      <c r="AN250" s="9">
        <f t="shared" si="36"/>
        <v>0</v>
      </c>
      <c r="AO250" s="8">
        <f>IF(D250="","",SUMIF('TK CHAMTHI'!S:S,D250,'TK CHAMTHI'!U:U))</f>
        <v>0</v>
      </c>
      <c r="AP250" s="8">
        <f>IF(D250="","",SUMIF('TK CHAMTHI'!T:T,D250,'TK CHAMTHI'!U:U))</f>
        <v>0</v>
      </c>
      <c r="AQ250" s="9">
        <f t="shared" si="37"/>
        <v>0</v>
      </c>
      <c r="AR250" s="9">
        <f>IF(D250="","",ROUND(SUMIF('QL THI'!G:G,D250,'QL THI'!H:H),1))</f>
        <v>0</v>
      </c>
      <c r="AS250" s="9">
        <f>IF(D250="","",ROUND(SUMIF('QL THI'!E:E,D250,'QL THI'!F:F),1))</f>
        <v>0.5</v>
      </c>
      <c r="AT250" s="28">
        <f t="shared" si="38"/>
        <v>0.5</v>
      </c>
    </row>
    <row r="251" spans="1:46">
      <c r="A251" s="6">
        <f>IF(D251="","",SUBTOTAL(3,$D$5:D251))</f>
        <v>247</v>
      </c>
      <c r="B251" s="111" t="s">
        <v>859</v>
      </c>
      <c r="C251" s="112" t="s">
        <v>535</v>
      </c>
      <c r="D251" s="113" t="s">
        <v>379</v>
      </c>
      <c r="E251" s="7">
        <f>IF($D251="","",SUMIF('TK DETHI'!$A:$A,$D251,'TK DETHI'!$B:$B))</f>
        <v>0</v>
      </c>
      <c r="F251" s="7">
        <f>IF($D251="","",SUMIF('TK DETHI'!$C:$C,$D251,'TK DETHI'!$D:$D))</f>
        <v>0</v>
      </c>
      <c r="G251" s="7">
        <f>IF($D251="","",SUMIF('TK DETHI'!$E:$E,$D251,'TK DETHI'!$F:$F))</f>
        <v>0</v>
      </c>
      <c r="H251" s="7">
        <f>IF($D251="","",SUMIF('TK DETHI'!$G:$G,$D251,'TK DETHI'!$H:$H))</f>
        <v>0</v>
      </c>
      <c r="I251" s="7">
        <f>IF($D251="","",SUMIF('TK DETHI'!$I:$I,$D251,'TK DETHI'!$J:$J))</f>
        <v>0</v>
      </c>
      <c r="J251" s="7">
        <f>IF($D251="","",SUMIF('TK DETHI'!$K:$K,$D251,'TK DETHI'!$L:$L))</f>
        <v>0</v>
      </c>
      <c r="K251" s="7">
        <f>IF($D251="","",SUMIF('TK DETHI'!$M:$M,$D251,'TK DETHI'!$N:$N))</f>
        <v>0</v>
      </c>
      <c r="L251" s="7">
        <f>IF($D251="","",SUMIF('TK DETHI'!$O:$O,$D251,'TK DETHI'!$P:$P))</f>
        <v>0</v>
      </c>
      <c r="M251" s="27">
        <f t="shared" si="39"/>
        <v>0</v>
      </c>
      <c r="N251" s="8">
        <f>IF($D251="","",SUMIF('TK COITHI KTHP va Thi TN'!$A:$A,$D251,'TK COITHI KTHP va Thi TN'!$D:$D))</f>
        <v>0</v>
      </c>
      <c r="O251" s="8">
        <f>IF($D251="","",SUMIF('TK COITHI KTHP va Thi TN'!$B:$B,$D251,'TK COITHI KTHP va Thi TN'!$D:$D))</f>
        <v>0</v>
      </c>
      <c r="P251" s="8">
        <f>IF($D251="","",SUMIF('TK COITHI KTHP va Thi TN'!$E:$E,$D251,'TK COITHI KTHP va Thi TN'!$H:$H))</f>
        <v>0</v>
      </c>
      <c r="Q251" s="8">
        <f>IF($D251="","",SUMIF('TK COITHI KTHP va Thi TN'!$F:$F,$D251,'TK COITHI KTHP va Thi TN'!$H:$H))</f>
        <v>0</v>
      </c>
      <c r="R251" s="28">
        <f t="shared" si="40"/>
        <v>0</v>
      </c>
      <c r="S251" s="8">
        <f>IF($D251="","",SUMIF('TK CHAMTHI'!$A:$A,$D251,'TK CHAMTHI'!$C:$C))</f>
        <v>0</v>
      </c>
      <c r="T251" s="8">
        <f>IF($D251="","",SUMIF('TK CHAMTHI'!$B:$B,$D251,'TK CHAMTHI'!$C:$C))</f>
        <v>0</v>
      </c>
      <c r="U251" s="8">
        <f>IF(D251="","",SUMIF('CHAM NV'!B:B,D251,'CHAM NV'!C:C))</f>
        <v>0</v>
      </c>
      <c r="V251" s="9">
        <f t="shared" si="41"/>
        <v>0</v>
      </c>
      <c r="W251" s="8">
        <f>IF($D251="","",SUMIF('TK CHAMTHI'!$D:$D,$D251,'TK CHAMTHI'!$F:$F))</f>
        <v>0</v>
      </c>
      <c r="X251" s="8">
        <f>IF($D251="","",SUMIF('TK CHAMTHI'!$E:$E,$D251,'TK CHAMTHI'!$F:$F))</f>
        <v>0</v>
      </c>
      <c r="Y251" s="8">
        <f>IF(D251="","",SUMIF('CHAM NV'!G:G,D251,'CHAM NV'!H:H))</f>
        <v>0</v>
      </c>
      <c r="Z251" s="9">
        <f t="shared" si="42"/>
        <v>0</v>
      </c>
      <c r="AA251" s="8">
        <f>IF($D251="","",SUMIF('TK CHAMTHI'!$G:$G,$D251,'TK CHAMTHI'!$I:$I))</f>
        <v>0</v>
      </c>
      <c r="AB251" s="8">
        <f>IF($D251="","",SUMIF('TK CHAMTHI'!$H:$H,$D251,'TK CHAMTHI'!$I:$I))</f>
        <v>0</v>
      </c>
      <c r="AC251" s="8">
        <f>IF(D251="","",SUMIF('CHAM NV'!E:E,D251,'CHAM NV'!F:F))</f>
        <v>0</v>
      </c>
      <c r="AD251" s="9">
        <f t="shared" si="43"/>
        <v>0</v>
      </c>
      <c r="AE251" s="8">
        <f>IF($D251="","",SUMIF('TK CHAMTHI'!$J:$J,$D251,'TK CHAMTHI'!$L:$L))</f>
        <v>0</v>
      </c>
      <c r="AF251" s="8">
        <f>IF($D251="","",SUMIF('TK CHAMTHI'!$K:$K,$D251,'TK CHAMTHI'!$L:$L))</f>
        <v>0</v>
      </c>
      <c r="AG251" s="8">
        <f>IF(D251="","",SUMIF('CHAM NV'!I:I,D251,'CHAM NV'!J:J))</f>
        <v>0</v>
      </c>
      <c r="AH251" s="9">
        <f t="shared" si="44"/>
        <v>0</v>
      </c>
      <c r="AI251" s="8">
        <f>IF($D251="","",SUMIF('TK CHAMTHI'!$M:$M,$D251,'TK CHAMTHI'!$O:$O))</f>
        <v>0</v>
      </c>
      <c r="AJ251" s="8">
        <f>IF($D251="","",SUMIF('TK CHAMTHI'!$N:$N,$D251,'TK CHAMTHI'!$O:$O))</f>
        <v>0</v>
      </c>
      <c r="AK251" s="9">
        <f t="shared" si="35"/>
        <v>0</v>
      </c>
      <c r="AL251" s="8">
        <f>IF($D251="","",SUMIF('TK CHAMTHI'!$P:$P,$D251,'TK CHAMTHI'!$R:$R))</f>
        <v>0</v>
      </c>
      <c r="AM251" s="8">
        <f>IF($D251="","",SUMIF('TK CHAMTHI'!$Q:$Q,$D251,'TK CHAMTHI'!$R:$R))</f>
        <v>0</v>
      </c>
      <c r="AN251" s="9">
        <f t="shared" si="36"/>
        <v>0</v>
      </c>
      <c r="AO251" s="8">
        <f>IF(D251="","",SUMIF('TK CHAMTHI'!S:S,D251,'TK CHAMTHI'!U:U))</f>
        <v>0</v>
      </c>
      <c r="AP251" s="8">
        <f>IF(D251="","",SUMIF('TK CHAMTHI'!T:T,D251,'TK CHAMTHI'!U:U))</f>
        <v>0</v>
      </c>
      <c r="AQ251" s="9">
        <f t="shared" si="37"/>
        <v>0</v>
      </c>
      <c r="AR251" s="9">
        <f>IF(D251="","",ROUND(SUMIF('QL THI'!G:G,D251,'QL THI'!H:H),1))</f>
        <v>0</v>
      </c>
      <c r="AS251" s="9">
        <f>IF(D251="","",ROUND(SUMIF('QL THI'!E:E,D251,'QL THI'!F:F),1))</f>
        <v>0</v>
      </c>
      <c r="AT251" s="28">
        <f t="shared" si="38"/>
        <v>0</v>
      </c>
    </row>
    <row r="252" spans="1:46">
      <c r="A252" s="6">
        <f>IF(D252="","",SUBTOTAL(3,$D$5:D252))</f>
        <v>248</v>
      </c>
      <c r="B252" s="111" t="s">
        <v>864</v>
      </c>
      <c r="C252" s="112" t="s">
        <v>535</v>
      </c>
      <c r="D252" s="113" t="s">
        <v>384</v>
      </c>
      <c r="E252" s="7">
        <f>IF($D252="","",SUMIF('TK DETHI'!$A:$A,$D252,'TK DETHI'!$B:$B))</f>
        <v>0</v>
      </c>
      <c r="F252" s="7">
        <f>IF($D252="","",SUMIF('TK DETHI'!$C:$C,$D252,'TK DETHI'!$D:$D))</f>
        <v>0</v>
      </c>
      <c r="G252" s="7">
        <f>IF($D252="","",SUMIF('TK DETHI'!$E:$E,$D252,'TK DETHI'!$F:$F))</f>
        <v>0</v>
      </c>
      <c r="H252" s="7">
        <f>IF($D252="","",SUMIF('TK DETHI'!$G:$G,$D252,'TK DETHI'!$H:$H))</f>
        <v>0</v>
      </c>
      <c r="I252" s="7">
        <f>IF($D252="","",SUMIF('TK DETHI'!$I:$I,$D252,'TK DETHI'!$J:$J))</f>
        <v>0</v>
      </c>
      <c r="J252" s="7">
        <f>IF($D252="","",SUMIF('TK DETHI'!$K:$K,$D252,'TK DETHI'!$L:$L))</f>
        <v>0</v>
      </c>
      <c r="K252" s="7">
        <f>IF($D252="","",SUMIF('TK DETHI'!$M:$M,$D252,'TK DETHI'!$N:$N))</f>
        <v>0</v>
      </c>
      <c r="L252" s="7">
        <f>IF($D252="","",SUMIF('TK DETHI'!$O:$O,$D252,'TK DETHI'!$P:$P))</f>
        <v>0</v>
      </c>
      <c r="M252" s="27">
        <f t="shared" si="39"/>
        <v>0</v>
      </c>
      <c r="N252" s="8">
        <f>IF($D252="","",SUMIF('TK COITHI KTHP va Thi TN'!$A:$A,$D252,'TK COITHI KTHP va Thi TN'!$D:$D))</f>
        <v>0</v>
      </c>
      <c r="O252" s="8">
        <f>IF($D252="","",SUMIF('TK COITHI KTHP va Thi TN'!$B:$B,$D252,'TK COITHI KTHP va Thi TN'!$D:$D))</f>
        <v>0</v>
      </c>
      <c r="P252" s="8">
        <f>IF($D252="","",SUMIF('TK COITHI KTHP va Thi TN'!$E:$E,$D252,'TK COITHI KTHP va Thi TN'!$H:$H))</f>
        <v>0</v>
      </c>
      <c r="Q252" s="8">
        <f>IF($D252="","",SUMIF('TK COITHI KTHP va Thi TN'!$F:$F,$D252,'TK COITHI KTHP va Thi TN'!$H:$H))</f>
        <v>0</v>
      </c>
      <c r="R252" s="28">
        <f t="shared" si="40"/>
        <v>0</v>
      </c>
      <c r="S252" s="8">
        <f>IF($D252="","",SUMIF('TK CHAMTHI'!$A:$A,$D252,'TK CHAMTHI'!$C:$C))</f>
        <v>0</v>
      </c>
      <c r="T252" s="8">
        <f>IF($D252="","",SUMIF('TK CHAMTHI'!$B:$B,$D252,'TK CHAMTHI'!$C:$C))</f>
        <v>0</v>
      </c>
      <c r="U252" s="8">
        <f>IF(D252="","",SUMIF('CHAM NV'!B:B,D252,'CHAM NV'!C:C))</f>
        <v>0</v>
      </c>
      <c r="V252" s="9">
        <f t="shared" si="41"/>
        <v>0</v>
      </c>
      <c r="W252" s="8">
        <f>IF($D252="","",SUMIF('TK CHAMTHI'!$D:$D,$D252,'TK CHAMTHI'!$F:$F))</f>
        <v>0</v>
      </c>
      <c r="X252" s="8">
        <f>IF($D252="","",SUMIF('TK CHAMTHI'!$E:$E,$D252,'TK CHAMTHI'!$F:$F))</f>
        <v>0</v>
      </c>
      <c r="Y252" s="8">
        <f>IF(D252="","",SUMIF('CHAM NV'!G:G,D252,'CHAM NV'!H:H))</f>
        <v>0</v>
      </c>
      <c r="Z252" s="9">
        <f t="shared" si="42"/>
        <v>0</v>
      </c>
      <c r="AA252" s="8">
        <f>IF($D252="","",SUMIF('TK CHAMTHI'!$G:$G,$D252,'TK CHAMTHI'!$I:$I))</f>
        <v>0</v>
      </c>
      <c r="AB252" s="8">
        <f>IF($D252="","",SUMIF('TK CHAMTHI'!$H:$H,$D252,'TK CHAMTHI'!$I:$I))</f>
        <v>0</v>
      </c>
      <c r="AC252" s="8">
        <f>IF(D252="","",SUMIF('CHAM NV'!E:E,D252,'CHAM NV'!F:F))</f>
        <v>0</v>
      </c>
      <c r="AD252" s="9">
        <f t="shared" si="43"/>
        <v>0</v>
      </c>
      <c r="AE252" s="8">
        <f>IF($D252="","",SUMIF('TK CHAMTHI'!$J:$J,$D252,'TK CHAMTHI'!$L:$L))</f>
        <v>0</v>
      </c>
      <c r="AF252" s="8">
        <f>IF($D252="","",SUMIF('TK CHAMTHI'!$K:$K,$D252,'TK CHAMTHI'!$L:$L))</f>
        <v>0</v>
      </c>
      <c r="AG252" s="8">
        <f>IF(D252="","",SUMIF('CHAM NV'!I:I,D252,'CHAM NV'!J:J))</f>
        <v>0</v>
      </c>
      <c r="AH252" s="9">
        <f t="shared" si="44"/>
        <v>0</v>
      </c>
      <c r="AI252" s="8">
        <f>IF($D252="","",SUMIF('TK CHAMTHI'!$M:$M,$D252,'TK CHAMTHI'!$O:$O))</f>
        <v>0</v>
      </c>
      <c r="AJ252" s="8">
        <f>IF($D252="","",SUMIF('TK CHAMTHI'!$N:$N,$D252,'TK CHAMTHI'!$O:$O))</f>
        <v>0</v>
      </c>
      <c r="AK252" s="9">
        <f t="shared" si="35"/>
        <v>0</v>
      </c>
      <c r="AL252" s="8">
        <f>IF($D252="","",SUMIF('TK CHAMTHI'!$P:$P,$D252,'TK CHAMTHI'!$R:$R))</f>
        <v>0</v>
      </c>
      <c r="AM252" s="8">
        <f>IF($D252="","",SUMIF('TK CHAMTHI'!$Q:$Q,$D252,'TK CHAMTHI'!$R:$R))</f>
        <v>0</v>
      </c>
      <c r="AN252" s="9">
        <f t="shared" si="36"/>
        <v>0</v>
      </c>
      <c r="AO252" s="8">
        <f>IF(D252="","",SUMIF('TK CHAMTHI'!S:S,D252,'TK CHAMTHI'!U:U))</f>
        <v>0</v>
      </c>
      <c r="AP252" s="8">
        <f>IF(D252="","",SUMIF('TK CHAMTHI'!T:T,D252,'TK CHAMTHI'!U:U))</f>
        <v>0</v>
      </c>
      <c r="AQ252" s="9">
        <f t="shared" si="37"/>
        <v>0</v>
      </c>
      <c r="AR252" s="9">
        <f>IF(D252="","",ROUND(SUMIF('QL THI'!G:G,D252,'QL THI'!H:H),1))</f>
        <v>0</v>
      </c>
      <c r="AS252" s="9">
        <f>IF(D252="","",ROUND(SUMIF('QL THI'!E:E,D252,'QL THI'!F:F),1))</f>
        <v>0</v>
      </c>
      <c r="AT252" s="28">
        <f t="shared" si="38"/>
        <v>0</v>
      </c>
    </row>
    <row r="253" spans="1:46">
      <c r="A253" s="6">
        <f>IF(D253="","",SUBTOTAL(3,$D$5:D253))</f>
        <v>249</v>
      </c>
      <c r="B253" s="111" t="s">
        <v>867</v>
      </c>
      <c r="C253" s="112" t="s">
        <v>535</v>
      </c>
      <c r="D253" s="113" t="s">
        <v>868</v>
      </c>
      <c r="E253" s="7">
        <f>IF($D253="","",SUMIF('TK DETHI'!$A:$A,$D253,'TK DETHI'!$B:$B))</f>
        <v>0</v>
      </c>
      <c r="F253" s="7">
        <f>IF($D253="","",SUMIF('TK DETHI'!$C:$C,$D253,'TK DETHI'!$D:$D))</f>
        <v>0</v>
      </c>
      <c r="G253" s="7">
        <f>IF($D253="","",SUMIF('TK DETHI'!$E:$E,$D253,'TK DETHI'!$F:$F))</f>
        <v>0</v>
      </c>
      <c r="H253" s="7">
        <f>IF($D253="","",SUMIF('TK DETHI'!$G:$G,$D253,'TK DETHI'!$H:$H))</f>
        <v>0</v>
      </c>
      <c r="I253" s="7">
        <f>IF($D253="","",SUMIF('TK DETHI'!$I:$I,$D253,'TK DETHI'!$J:$J))</f>
        <v>0</v>
      </c>
      <c r="J253" s="7">
        <f>IF($D253="","",SUMIF('TK DETHI'!$K:$K,$D253,'TK DETHI'!$L:$L))</f>
        <v>0</v>
      </c>
      <c r="K253" s="7">
        <f>IF($D253="","",SUMIF('TK DETHI'!$M:$M,$D253,'TK DETHI'!$N:$N))</f>
        <v>0</v>
      </c>
      <c r="L253" s="7">
        <f>IF($D253="","",SUMIF('TK DETHI'!$O:$O,$D253,'TK DETHI'!$P:$P))</f>
        <v>0</v>
      </c>
      <c r="M253" s="27">
        <f t="shared" si="39"/>
        <v>0</v>
      </c>
      <c r="N253" s="8">
        <f>IF($D253="","",SUMIF('TK COITHI KTHP va Thi TN'!$A:$A,$D253,'TK COITHI KTHP va Thi TN'!$D:$D))</f>
        <v>0</v>
      </c>
      <c r="O253" s="8">
        <f>IF($D253="","",SUMIF('TK COITHI KTHP va Thi TN'!$B:$B,$D253,'TK COITHI KTHP va Thi TN'!$D:$D))</f>
        <v>0</v>
      </c>
      <c r="P253" s="8">
        <f>IF($D253="","",SUMIF('TK COITHI KTHP va Thi TN'!$E:$E,$D253,'TK COITHI KTHP va Thi TN'!$H:$H))</f>
        <v>0</v>
      </c>
      <c r="Q253" s="8">
        <f>IF($D253="","",SUMIF('TK COITHI KTHP va Thi TN'!$F:$F,$D253,'TK COITHI KTHP va Thi TN'!$H:$H))</f>
        <v>0</v>
      </c>
      <c r="R253" s="28">
        <f t="shared" si="40"/>
        <v>0</v>
      </c>
      <c r="S253" s="8">
        <f>IF($D253="","",SUMIF('TK CHAMTHI'!$A:$A,$D253,'TK CHAMTHI'!$C:$C))</f>
        <v>0</v>
      </c>
      <c r="T253" s="8">
        <f>IF($D253="","",SUMIF('TK CHAMTHI'!$B:$B,$D253,'TK CHAMTHI'!$C:$C))</f>
        <v>0</v>
      </c>
      <c r="U253" s="8">
        <f>IF(D253="","",SUMIF('CHAM NV'!B:B,D253,'CHAM NV'!C:C))</f>
        <v>0</v>
      </c>
      <c r="V253" s="9">
        <f t="shared" si="41"/>
        <v>0</v>
      </c>
      <c r="W253" s="8">
        <f>IF($D253="","",SUMIF('TK CHAMTHI'!$D:$D,$D253,'TK CHAMTHI'!$F:$F))</f>
        <v>0</v>
      </c>
      <c r="X253" s="8">
        <f>IF($D253="","",SUMIF('TK CHAMTHI'!$E:$E,$D253,'TK CHAMTHI'!$F:$F))</f>
        <v>0</v>
      </c>
      <c r="Y253" s="8">
        <f>IF(D253="","",SUMIF('CHAM NV'!G:G,D253,'CHAM NV'!H:H))</f>
        <v>0</v>
      </c>
      <c r="Z253" s="9">
        <f t="shared" si="42"/>
        <v>0</v>
      </c>
      <c r="AA253" s="8">
        <f>IF($D253="","",SUMIF('TK CHAMTHI'!$G:$G,$D253,'TK CHAMTHI'!$I:$I))</f>
        <v>0</v>
      </c>
      <c r="AB253" s="8">
        <f>IF($D253="","",SUMIF('TK CHAMTHI'!$H:$H,$D253,'TK CHAMTHI'!$I:$I))</f>
        <v>0</v>
      </c>
      <c r="AC253" s="8">
        <f>IF(D253="","",SUMIF('CHAM NV'!E:E,D253,'CHAM NV'!F:F))</f>
        <v>0</v>
      </c>
      <c r="AD253" s="9">
        <f t="shared" si="43"/>
        <v>0</v>
      </c>
      <c r="AE253" s="8">
        <f>IF($D253="","",SUMIF('TK CHAMTHI'!$J:$J,$D253,'TK CHAMTHI'!$L:$L))</f>
        <v>0</v>
      </c>
      <c r="AF253" s="8">
        <f>IF($D253="","",SUMIF('TK CHAMTHI'!$K:$K,$D253,'TK CHAMTHI'!$L:$L))</f>
        <v>0</v>
      </c>
      <c r="AG253" s="8">
        <f>IF(D253="","",SUMIF('CHAM NV'!I:I,D253,'CHAM NV'!J:J))</f>
        <v>0</v>
      </c>
      <c r="AH253" s="9">
        <f t="shared" si="44"/>
        <v>0</v>
      </c>
      <c r="AI253" s="8">
        <f>IF($D253="","",SUMIF('TK CHAMTHI'!$M:$M,$D253,'TK CHAMTHI'!$O:$O))</f>
        <v>0</v>
      </c>
      <c r="AJ253" s="8">
        <f>IF($D253="","",SUMIF('TK CHAMTHI'!$N:$N,$D253,'TK CHAMTHI'!$O:$O))</f>
        <v>0</v>
      </c>
      <c r="AK253" s="9">
        <f t="shared" si="35"/>
        <v>0</v>
      </c>
      <c r="AL253" s="8">
        <f>IF($D253="","",SUMIF('TK CHAMTHI'!$P:$P,$D253,'TK CHAMTHI'!$R:$R))</f>
        <v>0</v>
      </c>
      <c r="AM253" s="8">
        <f>IF($D253="","",SUMIF('TK CHAMTHI'!$Q:$Q,$D253,'TK CHAMTHI'!$R:$R))</f>
        <v>0</v>
      </c>
      <c r="AN253" s="9">
        <f t="shared" si="36"/>
        <v>0</v>
      </c>
      <c r="AO253" s="8">
        <f>IF(D253="","",SUMIF('TK CHAMTHI'!S:S,D253,'TK CHAMTHI'!U:U))</f>
        <v>0</v>
      </c>
      <c r="AP253" s="8">
        <f>IF(D253="","",SUMIF('TK CHAMTHI'!T:T,D253,'TK CHAMTHI'!U:U))</f>
        <v>0</v>
      </c>
      <c r="AQ253" s="9">
        <f t="shared" si="37"/>
        <v>0</v>
      </c>
      <c r="AR253" s="9">
        <f>IF(D253="","",ROUND(SUMIF('QL THI'!G:G,D253,'QL THI'!H:H),1))</f>
        <v>0</v>
      </c>
      <c r="AS253" s="9">
        <f>IF(D253="","",ROUND(SUMIF('QL THI'!E:E,D253,'QL THI'!F:F),1))</f>
        <v>0</v>
      </c>
      <c r="AT253" s="28">
        <f t="shared" si="38"/>
        <v>0</v>
      </c>
    </row>
    <row r="254" spans="1:46">
      <c r="A254" s="6">
        <f>IF(D254="","",SUBTOTAL(3,$D$5:D254))</f>
        <v>250</v>
      </c>
      <c r="B254" s="111" t="s">
        <v>862</v>
      </c>
      <c r="C254" s="112" t="s">
        <v>535</v>
      </c>
      <c r="D254" s="113" t="s">
        <v>382</v>
      </c>
      <c r="E254" s="7">
        <f>IF($D254="","",SUMIF('TK DETHI'!$A:$A,$D254,'TK DETHI'!$B:$B))</f>
        <v>0</v>
      </c>
      <c r="F254" s="7">
        <f>IF($D254="","",SUMIF('TK DETHI'!$C:$C,$D254,'TK DETHI'!$D:$D))</f>
        <v>0</v>
      </c>
      <c r="G254" s="7">
        <f>IF($D254="","",SUMIF('TK DETHI'!$E:$E,$D254,'TK DETHI'!$F:$F))</f>
        <v>0</v>
      </c>
      <c r="H254" s="7">
        <f>IF($D254="","",SUMIF('TK DETHI'!$G:$G,$D254,'TK DETHI'!$H:$H))</f>
        <v>0</v>
      </c>
      <c r="I254" s="7">
        <f>IF($D254="","",SUMIF('TK DETHI'!$I:$I,$D254,'TK DETHI'!$J:$J))</f>
        <v>0</v>
      </c>
      <c r="J254" s="7">
        <f>IF($D254="","",SUMIF('TK DETHI'!$K:$K,$D254,'TK DETHI'!$L:$L))</f>
        <v>0</v>
      </c>
      <c r="K254" s="7">
        <f>IF($D254="","",SUMIF('TK DETHI'!$M:$M,$D254,'TK DETHI'!$N:$N))</f>
        <v>0</v>
      </c>
      <c r="L254" s="7">
        <f>IF($D254="","",SUMIF('TK DETHI'!$O:$O,$D254,'TK DETHI'!$P:$P))</f>
        <v>0</v>
      </c>
      <c r="M254" s="27">
        <f t="shared" si="39"/>
        <v>0</v>
      </c>
      <c r="N254" s="8">
        <f>IF($D254="","",SUMIF('TK COITHI KTHP va Thi TN'!$A:$A,$D254,'TK COITHI KTHP va Thi TN'!$D:$D))</f>
        <v>0</v>
      </c>
      <c r="O254" s="8">
        <f>IF($D254="","",SUMIF('TK COITHI KTHP va Thi TN'!$B:$B,$D254,'TK COITHI KTHP va Thi TN'!$D:$D))</f>
        <v>0</v>
      </c>
      <c r="P254" s="8">
        <f>IF($D254="","",SUMIF('TK COITHI KTHP va Thi TN'!$E:$E,$D254,'TK COITHI KTHP va Thi TN'!$H:$H))</f>
        <v>0</v>
      </c>
      <c r="Q254" s="8">
        <f>IF($D254="","",SUMIF('TK COITHI KTHP va Thi TN'!$F:$F,$D254,'TK COITHI KTHP va Thi TN'!$H:$H))</f>
        <v>0</v>
      </c>
      <c r="R254" s="28">
        <f t="shared" si="40"/>
        <v>0</v>
      </c>
      <c r="S254" s="8">
        <f>IF($D254="","",SUMIF('TK CHAMTHI'!$A:$A,$D254,'TK CHAMTHI'!$C:$C))</f>
        <v>0</v>
      </c>
      <c r="T254" s="8">
        <f>IF($D254="","",SUMIF('TK CHAMTHI'!$B:$B,$D254,'TK CHAMTHI'!$C:$C))</f>
        <v>0</v>
      </c>
      <c r="U254" s="8">
        <f>IF(D254="","",SUMIF('CHAM NV'!B:B,D254,'CHAM NV'!C:C))</f>
        <v>0</v>
      </c>
      <c r="V254" s="9">
        <f t="shared" si="41"/>
        <v>0</v>
      </c>
      <c r="W254" s="8">
        <f>IF($D254="","",SUMIF('TK CHAMTHI'!$D:$D,$D254,'TK CHAMTHI'!$F:$F))</f>
        <v>0</v>
      </c>
      <c r="X254" s="8">
        <f>IF($D254="","",SUMIF('TK CHAMTHI'!$E:$E,$D254,'TK CHAMTHI'!$F:$F))</f>
        <v>0</v>
      </c>
      <c r="Y254" s="8">
        <f>IF(D254="","",SUMIF('CHAM NV'!G:G,D254,'CHAM NV'!H:H))</f>
        <v>0</v>
      </c>
      <c r="Z254" s="9">
        <f t="shared" si="42"/>
        <v>0</v>
      </c>
      <c r="AA254" s="8">
        <f>IF($D254="","",SUMIF('TK CHAMTHI'!$G:$G,$D254,'TK CHAMTHI'!$I:$I))</f>
        <v>0</v>
      </c>
      <c r="AB254" s="8">
        <f>IF($D254="","",SUMIF('TK CHAMTHI'!$H:$H,$D254,'TK CHAMTHI'!$I:$I))</f>
        <v>0</v>
      </c>
      <c r="AC254" s="8">
        <f>IF(D254="","",SUMIF('CHAM NV'!E:E,D254,'CHAM NV'!F:F))</f>
        <v>0</v>
      </c>
      <c r="AD254" s="9">
        <f t="shared" si="43"/>
        <v>0</v>
      </c>
      <c r="AE254" s="8">
        <f>IF($D254="","",SUMIF('TK CHAMTHI'!$J:$J,$D254,'TK CHAMTHI'!$L:$L))</f>
        <v>0</v>
      </c>
      <c r="AF254" s="8">
        <f>IF($D254="","",SUMIF('TK CHAMTHI'!$K:$K,$D254,'TK CHAMTHI'!$L:$L))</f>
        <v>0</v>
      </c>
      <c r="AG254" s="8">
        <f>IF(D254="","",SUMIF('CHAM NV'!I:I,D254,'CHAM NV'!J:J))</f>
        <v>0</v>
      </c>
      <c r="AH254" s="9">
        <f t="shared" si="44"/>
        <v>0</v>
      </c>
      <c r="AI254" s="8">
        <f>IF($D254="","",SUMIF('TK CHAMTHI'!$M:$M,$D254,'TK CHAMTHI'!$O:$O))</f>
        <v>0</v>
      </c>
      <c r="AJ254" s="8">
        <f>IF($D254="","",SUMIF('TK CHAMTHI'!$N:$N,$D254,'TK CHAMTHI'!$O:$O))</f>
        <v>0</v>
      </c>
      <c r="AK254" s="9">
        <f t="shared" si="35"/>
        <v>0</v>
      </c>
      <c r="AL254" s="8">
        <f>IF($D254="","",SUMIF('TK CHAMTHI'!$P:$P,$D254,'TK CHAMTHI'!$R:$R))</f>
        <v>0</v>
      </c>
      <c r="AM254" s="8">
        <f>IF($D254="","",SUMIF('TK CHAMTHI'!$Q:$Q,$D254,'TK CHAMTHI'!$R:$R))</f>
        <v>0</v>
      </c>
      <c r="AN254" s="9">
        <f t="shared" si="36"/>
        <v>0</v>
      </c>
      <c r="AO254" s="8">
        <f>IF(D254="","",SUMIF('TK CHAMTHI'!S:S,D254,'TK CHAMTHI'!U:U))</f>
        <v>0</v>
      </c>
      <c r="AP254" s="8">
        <f>IF(D254="","",SUMIF('TK CHAMTHI'!T:T,D254,'TK CHAMTHI'!U:U))</f>
        <v>0</v>
      </c>
      <c r="AQ254" s="9">
        <f t="shared" si="37"/>
        <v>0</v>
      </c>
      <c r="AR254" s="9">
        <f>IF(D254="","",ROUND(SUMIF('QL THI'!G:G,D254,'QL THI'!H:H),1))</f>
        <v>0</v>
      </c>
      <c r="AS254" s="9">
        <f>IF(D254="","",ROUND(SUMIF('QL THI'!E:E,D254,'QL THI'!F:F),1))</f>
        <v>0</v>
      </c>
      <c r="AT254" s="28">
        <f t="shared" si="38"/>
        <v>0</v>
      </c>
    </row>
    <row r="255" spans="1:46">
      <c r="A255" s="6">
        <f>IF(D255="","",SUBTOTAL(3,$D$5:D255))</f>
        <v>251</v>
      </c>
      <c r="B255" s="111" t="s">
        <v>865</v>
      </c>
      <c r="C255" s="112" t="s">
        <v>535</v>
      </c>
      <c r="D255" s="113" t="s">
        <v>982</v>
      </c>
      <c r="E255" s="7">
        <f>IF($D255="","",SUMIF('TK DETHI'!$A:$A,$D255,'TK DETHI'!$B:$B))</f>
        <v>0</v>
      </c>
      <c r="F255" s="7">
        <f>IF($D255="","",SUMIF('TK DETHI'!$C:$C,$D255,'TK DETHI'!$D:$D))</f>
        <v>0</v>
      </c>
      <c r="G255" s="7">
        <f>IF($D255="","",SUMIF('TK DETHI'!$E:$E,$D255,'TK DETHI'!$F:$F))</f>
        <v>0</v>
      </c>
      <c r="H255" s="7">
        <f>IF($D255="","",SUMIF('TK DETHI'!$G:$G,$D255,'TK DETHI'!$H:$H))</f>
        <v>0</v>
      </c>
      <c r="I255" s="7">
        <f>IF($D255="","",SUMIF('TK DETHI'!$I:$I,$D255,'TK DETHI'!$J:$J))</f>
        <v>0</v>
      </c>
      <c r="J255" s="7">
        <f>IF($D255="","",SUMIF('TK DETHI'!$K:$K,$D255,'TK DETHI'!$L:$L))</f>
        <v>0</v>
      </c>
      <c r="K255" s="7">
        <f>IF($D255="","",SUMIF('TK DETHI'!$M:$M,$D255,'TK DETHI'!$N:$N))</f>
        <v>0</v>
      </c>
      <c r="L255" s="7">
        <f>IF($D255="","",SUMIF('TK DETHI'!$O:$O,$D255,'TK DETHI'!$P:$P))</f>
        <v>0</v>
      </c>
      <c r="M255" s="27">
        <f t="shared" si="39"/>
        <v>0</v>
      </c>
      <c r="N255" s="8">
        <f>IF($D255="","",SUMIF('TK COITHI KTHP va Thi TN'!$A:$A,$D255,'TK COITHI KTHP va Thi TN'!$D:$D))</f>
        <v>0</v>
      </c>
      <c r="O255" s="8">
        <f>IF($D255="","",SUMIF('TK COITHI KTHP va Thi TN'!$B:$B,$D255,'TK COITHI KTHP va Thi TN'!$D:$D))</f>
        <v>0</v>
      </c>
      <c r="P255" s="8">
        <f>IF($D255="","",SUMIF('TK COITHI KTHP va Thi TN'!$E:$E,$D255,'TK COITHI KTHP va Thi TN'!$H:$H))</f>
        <v>0</v>
      </c>
      <c r="Q255" s="8">
        <f>IF($D255="","",SUMIF('TK COITHI KTHP va Thi TN'!$F:$F,$D255,'TK COITHI KTHP va Thi TN'!$H:$H))</f>
        <v>0</v>
      </c>
      <c r="R255" s="28">
        <f t="shared" si="40"/>
        <v>0</v>
      </c>
      <c r="S255" s="8">
        <f>IF($D255="","",SUMIF('TK CHAMTHI'!$A:$A,$D255,'TK CHAMTHI'!$C:$C))</f>
        <v>0</v>
      </c>
      <c r="T255" s="8">
        <f>IF($D255="","",SUMIF('TK CHAMTHI'!$B:$B,$D255,'TK CHAMTHI'!$C:$C))</f>
        <v>0</v>
      </c>
      <c r="U255" s="8">
        <f>IF(D255="","",SUMIF('CHAM NV'!B:B,D255,'CHAM NV'!C:C))</f>
        <v>0</v>
      </c>
      <c r="V255" s="9">
        <f t="shared" si="41"/>
        <v>0</v>
      </c>
      <c r="W255" s="8">
        <f>IF($D255="","",SUMIF('TK CHAMTHI'!$D:$D,$D255,'TK CHAMTHI'!$F:$F))</f>
        <v>0</v>
      </c>
      <c r="X255" s="8">
        <f>IF($D255="","",SUMIF('TK CHAMTHI'!$E:$E,$D255,'TK CHAMTHI'!$F:$F))</f>
        <v>0</v>
      </c>
      <c r="Y255" s="8">
        <f>IF(D255="","",SUMIF('CHAM NV'!G:G,D255,'CHAM NV'!H:H))</f>
        <v>0</v>
      </c>
      <c r="Z255" s="9">
        <f t="shared" si="42"/>
        <v>0</v>
      </c>
      <c r="AA255" s="8">
        <f>IF($D255="","",SUMIF('TK CHAMTHI'!$G:$G,$D255,'TK CHAMTHI'!$I:$I))</f>
        <v>0</v>
      </c>
      <c r="AB255" s="8">
        <f>IF($D255="","",SUMIF('TK CHAMTHI'!$H:$H,$D255,'TK CHAMTHI'!$I:$I))</f>
        <v>0</v>
      </c>
      <c r="AC255" s="8">
        <f>IF(D255="","",SUMIF('CHAM NV'!E:E,D255,'CHAM NV'!F:F))</f>
        <v>0</v>
      </c>
      <c r="AD255" s="9">
        <f t="shared" si="43"/>
        <v>0</v>
      </c>
      <c r="AE255" s="8">
        <f>IF($D255="","",SUMIF('TK CHAMTHI'!$J:$J,$D255,'TK CHAMTHI'!$L:$L))</f>
        <v>0</v>
      </c>
      <c r="AF255" s="8">
        <f>IF($D255="","",SUMIF('TK CHAMTHI'!$K:$K,$D255,'TK CHAMTHI'!$L:$L))</f>
        <v>0</v>
      </c>
      <c r="AG255" s="8">
        <f>IF(D255="","",SUMIF('CHAM NV'!I:I,D255,'CHAM NV'!J:J))</f>
        <v>0</v>
      </c>
      <c r="AH255" s="9">
        <f t="shared" si="44"/>
        <v>0</v>
      </c>
      <c r="AI255" s="8">
        <f>IF($D255="","",SUMIF('TK CHAMTHI'!$M:$M,$D255,'TK CHAMTHI'!$O:$O))</f>
        <v>0</v>
      </c>
      <c r="AJ255" s="8">
        <f>IF($D255="","",SUMIF('TK CHAMTHI'!$N:$N,$D255,'TK CHAMTHI'!$O:$O))</f>
        <v>0</v>
      </c>
      <c r="AK255" s="9">
        <f t="shared" si="35"/>
        <v>0</v>
      </c>
      <c r="AL255" s="8">
        <f>IF($D255="","",SUMIF('TK CHAMTHI'!$P:$P,$D255,'TK CHAMTHI'!$R:$R))</f>
        <v>0</v>
      </c>
      <c r="AM255" s="8">
        <f>IF($D255="","",SUMIF('TK CHAMTHI'!$Q:$Q,$D255,'TK CHAMTHI'!$R:$R))</f>
        <v>0</v>
      </c>
      <c r="AN255" s="9">
        <f t="shared" si="36"/>
        <v>0</v>
      </c>
      <c r="AO255" s="8">
        <f>IF(D255="","",SUMIF('TK CHAMTHI'!S:S,D255,'TK CHAMTHI'!U:U))</f>
        <v>0</v>
      </c>
      <c r="AP255" s="8">
        <f>IF(D255="","",SUMIF('TK CHAMTHI'!T:T,D255,'TK CHAMTHI'!U:U))</f>
        <v>0</v>
      </c>
      <c r="AQ255" s="9">
        <f t="shared" si="37"/>
        <v>0</v>
      </c>
      <c r="AR255" s="9">
        <f>IF(D255="","",ROUND(SUMIF('QL THI'!G:G,D255,'QL THI'!H:H),1))</f>
        <v>0</v>
      </c>
      <c r="AS255" s="9">
        <f>IF(D255="","",ROUND(SUMIF('QL THI'!E:E,D255,'QL THI'!F:F),1))</f>
        <v>0</v>
      </c>
      <c r="AT255" s="28">
        <f t="shared" si="38"/>
        <v>0</v>
      </c>
    </row>
    <row r="256" spans="1:46">
      <c r="A256" s="6">
        <f>IF(D256="","",SUBTOTAL(3,$D$5:D256))</f>
        <v>252</v>
      </c>
      <c r="B256" s="111" t="s">
        <v>861</v>
      </c>
      <c r="C256" s="112" t="s">
        <v>535</v>
      </c>
      <c r="D256" s="113" t="s">
        <v>381</v>
      </c>
      <c r="E256" s="7">
        <f>IF($D256="","",SUMIF('TK DETHI'!$A:$A,$D256,'TK DETHI'!$B:$B))</f>
        <v>0</v>
      </c>
      <c r="F256" s="7">
        <f>IF($D256="","",SUMIF('TK DETHI'!$C:$C,$D256,'TK DETHI'!$D:$D))</f>
        <v>0</v>
      </c>
      <c r="G256" s="7">
        <f>IF($D256="","",SUMIF('TK DETHI'!$E:$E,$D256,'TK DETHI'!$F:$F))</f>
        <v>0</v>
      </c>
      <c r="H256" s="7">
        <f>IF($D256="","",SUMIF('TK DETHI'!$G:$G,$D256,'TK DETHI'!$H:$H))</f>
        <v>0</v>
      </c>
      <c r="I256" s="7">
        <f>IF($D256="","",SUMIF('TK DETHI'!$I:$I,$D256,'TK DETHI'!$J:$J))</f>
        <v>0</v>
      </c>
      <c r="J256" s="7">
        <f>IF($D256="","",SUMIF('TK DETHI'!$K:$K,$D256,'TK DETHI'!$L:$L))</f>
        <v>0</v>
      </c>
      <c r="K256" s="7">
        <f>IF($D256="","",SUMIF('TK DETHI'!$M:$M,$D256,'TK DETHI'!$N:$N))</f>
        <v>0</v>
      </c>
      <c r="L256" s="7">
        <f>IF($D256="","",SUMIF('TK DETHI'!$O:$O,$D256,'TK DETHI'!$P:$P))</f>
        <v>0</v>
      </c>
      <c r="M256" s="27">
        <f t="shared" si="39"/>
        <v>0</v>
      </c>
      <c r="N256" s="8">
        <f>IF($D256="","",SUMIF('TK COITHI KTHP va Thi TN'!$A:$A,$D256,'TK COITHI KTHP va Thi TN'!$D:$D))</f>
        <v>0</v>
      </c>
      <c r="O256" s="8">
        <f>IF($D256="","",SUMIF('TK COITHI KTHP va Thi TN'!$B:$B,$D256,'TK COITHI KTHP va Thi TN'!$D:$D))</f>
        <v>0</v>
      </c>
      <c r="P256" s="8">
        <f>IF($D256="","",SUMIF('TK COITHI KTHP va Thi TN'!$E:$E,$D256,'TK COITHI KTHP va Thi TN'!$H:$H))</f>
        <v>0</v>
      </c>
      <c r="Q256" s="8">
        <f>IF($D256="","",SUMIF('TK COITHI KTHP va Thi TN'!$F:$F,$D256,'TK COITHI KTHP va Thi TN'!$H:$H))</f>
        <v>0</v>
      </c>
      <c r="R256" s="28">
        <f t="shared" si="40"/>
        <v>0</v>
      </c>
      <c r="S256" s="8">
        <f>IF($D256="","",SUMIF('TK CHAMTHI'!$A:$A,$D256,'TK CHAMTHI'!$C:$C))</f>
        <v>0</v>
      </c>
      <c r="T256" s="8">
        <f>IF($D256="","",SUMIF('TK CHAMTHI'!$B:$B,$D256,'TK CHAMTHI'!$C:$C))</f>
        <v>0</v>
      </c>
      <c r="U256" s="8">
        <f>IF(D256="","",SUMIF('CHAM NV'!B:B,D256,'CHAM NV'!C:C))</f>
        <v>0</v>
      </c>
      <c r="V256" s="9">
        <f t="shared" si="41"/>
        <v>0</v>
      </c>
      <c r="W256" s="8">
        <f>IF($D256="","",SUMIF('TK CHAMTHI'!$D:$D,$D256,'TK CHAMTHI'!$F:$F))</f>
        <v>0</v>
      </c>
      <c r="X256" s="8">
        <f>IF($D256="","",SUMIF('TK CHAMTHI'!$E:$E,$D256,'TK CHAMTHI'!$F:$F))</f>
        <v>0</v>
      </c>
      <c r="Y256" s="8">
        <f>IF(D256="","",SUMIF('CHAM NV'!G:G,D256,'CHAM NV'!H:H))</f>
        <v>0</v>
      </c>
      <c r="Z256" s="9">
        <f t="shared" si="42"/>
        <v>0</v>
      </c>
      <c r="AA256" s="8">
        <f>IF($D256="","",SUMIF('TK CHAMTHI'!$G:$G,$D256,'TK CHAMTHI'!$I:$I))</f>
        <v>0</v>
      </c>
      <c r="AB256" s="8">
        <f>IF($D256="","",SUMIF('TK CHAMTHI'!$H:$H,$D256,'TK CHAMTHI'!$I:$I))</f>
        <v>0</v>
      </c>
      <c r="AC256" s="8">
        <f>IF(D256="","",SUMIF('CHAM NV'!E:E,D256,'CHAM NV'!F:F))</f>
        <v>0</v>
      </c>
      <c r="AD256" s="9">
        <f t="shared" si="43"/>
        <v>0</v>
      </c>
      <c r="AE256" s="8">
        <f>IF($D256="","",SUMIF('TK CHAMTHI'!$J:$J,$D256,'TK CHAMTHI'!$L:$L))</f>
        <v>0</v>
      </c>
      <c r="AF256" s="8">
        <f>IF($D256="","",SUMIF('TK CHAMTHI'!$K:$K,$D256,'TK CHAMTHI'!$L:$L))</f>
        <v>0</v>
      </c>
      <c r="AG256" s="8">
        <f>IF(D256="","",SUMIF('CHAM NV'!I:I,D256,'CHAM NV'!J:J))</f>
        <v>0</v>
      </c>
      <c r="AH256" s="9">
        <f t="shared" si="44"/>
        <v>0</v>
      </c>
      <c r="AI256" s="8">
        <f>IF($D256="","",SUMIF('TK CHAMTHI'!$M:$M,$D256,'TK CHAMTHI'!$O:$O))</f>
        <v>0</v>
      </c>
      <c r="AJ256" s="8">
        <f>IF($D256="","",SUMIF('TK CHAMTHI'!$N:$N,$D256,'TK CHAMTHI'!$O:$O))</f>
        <v>0</v>
      </c>
      <c r="AK256" s="9">
        <f t="shared" si="35"/>
        <v>0</v>
      </c>
      <c r="AL256" s="8">
        <f>IF($D256="","",SUMIF('TK CHAMTHI'!$P:$P,$D256,'TK CHAMTHI'!$R:$R))</f>
        <v>0</v>
      </c>
      <c r="AM256" s="8">
        <f>IF($D256="","",SUMIF('TK CHAMTHI'!$Q:$Q,$D256,'TK CHAMTHI'!$R:$R))</f>
        <v>0</v>
      </c>
      <c r="AN256" s="9">
        <f t="shared" si="36"/>
        <v>0</v>
      </c>
      <c r="AO256" s="8">
        <f>IF(D256="","",SUMIF('TK CHAMTHI'!S:S,D256,'TK CHAMTHI'!U:U))</f>
        <v>0</v>
      </c>
      <c r="AP256" s="8">
        <f>IF(D256="","",SUMIF('TK CHAMTHI'!T:T,D256,'TK CHAMTHI'!U:U))</f>
        <v>0</v>
      </c>
      <c r="AQ256" s="9">
        <f t="shared" si="37"/>
        <v>0</v>
      </c>
      <c r="AR256" s="9">
        <f>IF(D256="","",ROUND(SUMIF('QL THI'!G:G,D256,'QL THI'!H:H),1))</f>
        <v>0</v>
      </c>
      <c r="AS256" s="9">
        <f>IF(D256="","",ROUND(SUMIF('QL THI'!E:E,D256,'QL THI'!F:F),1))</f>
        <v>0</v>
      </c>
      <c r="AT256" s="28">
        <f t="shared" si="38"/>
        <v>0</v>
      </c>
    </row>
    <row r="257" spans="1:46">
      <c r="A257" s="6">
        <f>IF(D257="","",SUBTOTAL(3,$D$5:D257))</f>
        <v>253</v>
      </c>
      <c r="B257" s="111" t="s">
        <v>860</v>
      </c>
      <c r="C257" s="112" t="s">
        <v>535</v>
      </c>
      <c r="D257" s="113" t="s">
        <v>380</v>
      </c>
      <c r="E257" s="7">
        <f>IF($D257="","",SUMIF('TK DETHI'!$A:$A,$D257,'TK DETHI'!$B:$B))</f>
        <v>0</v>
      </c>
      <c r="F257" s="7">
        <f>IF($D257="","",SUMIF('TK DETHI'!$C:$C,$D257,'TK DETHI'!$D:$D))</f>
        <v>0</v>
      </c>
      <c r="G257" s="7">
        <f>IF($D257="","",SUMIF('TK DETHI'!$E:$E,$D257,'TK DETHI'!$F:$F))</f>
        <v>0</v>
      </c>
      <c r="H257" s="7">
        <f>IF($D257="","",SUMIF('TK DETHI'!$G:$G,$D257,'TK DETHI'!$H:$H))</f>
        <v>0</v>
      </c>
      <c r="I257" s="7">
        <f>IF($D257="","",SUMIF('TK DETHI'!$I:$I,$D257,'TK DETHI'!$J:$J))</f>
        <v>0</v>
      </c>
      <c r="J257" s="7">
        <f>IF($D257="","",SUMIF('TK DETHI'!$K:$K,$D257,'TK DETHI'!$L:$L))</f>
        <v>0</v>
      </c>
      <c r="K257" s="7">
        <f>IF($D257="","",SUMIF('TK DETHI'!$M:$M,$D257,'TK DETHI'!$N:$N))</f>
        <v>0</v>
      </c>
      <c r="L257" s="7">
        <f>IF($D257="","",SUMIF('TK DETHI'!$O:$O,$D257,'TK DETHI'!$P:$P))</f>
        <v>0</v>
      </c>
      <c r="M257" s="27">
        <f t="shared" si="39"/>
        <v>0</v>
      </c>
      <c r="N257" s="8">
        <f>IF($D257="","",SUMIF('TK COITHI KTHP va Thi TN'!$A:$A,$D257,'TK COITHI KTHP va Thi TN'!$D:$D))</f>
        <v>0</v>
      </c>
      <c r="O257" s="8">
        <f>IF($D257="","",SUMIF('TK COITHI KTHP va Thi TN'!$B:$B,$D257,'TK COITHI KTHP va Thi TN'!$D:$D))</f>
        <v>0</v>
      </c>
      <c r="P257" s="8">
        <f>IF($D257="","",SUMIF('TK COITHI KTHP va Thi TN'!$E:$E,$D257,'TK COITHI KTHP va Thi TN'!$H:$H))</f>
        <v>0</v>
      </c>
      <c r="Q257" s="8">
        <f>IF($D257="","",SUMIF('TK COITHI KTHP va Thi TN'!$F:$F,$D257,'TK COITHI KTHP va Thi TN'!$H:$H))</f>
        <v>0</v>
      </c>
      <c r="R257" s="28">
        <f t="shared" si="40"/>
        <v>0</v>
      </c>
      <c r="S257" s="8">
        <f>IF($D257="","",SUMIF('TK CHAMTHI'!$A:$A,$D257,'TK CHAMTHI'!$C:$C))</f>
        <v>0</v>
      </c>
      <c r="T257" s="8">
        <f>IF($D257="","",SUMIF('TK CHAMTHI'!$B:$B,$D257,'TK CHAMTHI'!$C:$C))</f>
        <v>0</v>
      </c>
      <c r="U257" s="8">
        <f>IF(D257="","",SUMIF('CHAM NV'!B:B,D257,'CHAM NV'!C:C))</f>
        <v>0</v>
      </c>
      <c r="V257" s="9">
        <f t="shared" si="41"/>
        <v>0</v>
      </c>
      <c r="W257" s="8">
        <f>IF($D257="","",SUMIF('TK CHAMTHI'!$D:$D,$D257,'TK CHAMTHI'!$F:$F))</f>
        <v>0</v>
      </c>
      <c r="X257" s="8">
        <f>IF($D257="","",SUMIF('TK CHAMTHI'!$E:$E,$D257,'TK CHAMTHI'!$F:$F))</f>
        <v>0</v>
      </c>
      <c r="Y257" s="8">
        <f>IF(D257="","",SUMIF('CHAM NV'!G:G,D257,'CHAM NV'!H:H))</f>
        <v>0</v>
      </c>
      <c r="Z257" s="9">
        <f t="shared" si="42"/>
        <v>0</v>
      </c>
      <c r="AA257" s="8">
        <f>IF($D257="","",SUMIF('TK CHAMTHI'!$G:$G,$D257,'TK CHAMTHI'!$I:$I))</f>
        <v>0</v>
      </c>
      <c r="AB257" s="8">
        <f>IF($D257="","",SUMIF('TK CHAMTHI'!$H:$H,$D257,'TK CHAMTHI'!$I:$I))</f>
        <v>0</v>
      </c>
      <c r="AC257" s="8">
        <f>IF(D257="","",SUMIF('CHAM NV'!E:E,D257,'CHAM NV'!F:F))</f>
        <v>0</v>
      </c>
      <c r="AD257" s="9">
        <f t="shared" si="43"/>
        <v>0</v>
      </c>
      <c r="AE257" s="8">
        <f>IF($D257="","",SUMIF('TK CHAMTHI'!$J:$J,$D257,'TK CHAMTHI'!$L:$L))</f>
        <v>0</v>
      </c>
      <c r="AF257" s="8">
        <f>IF($D257="","",SUMIF('TK CHAMTHI'!$K:$K,$D257,'TK CHAMTHI'!$L:$L))</f>
        <v>0</v>
      </c>
      <c r="AG257" s="8">
        <f>IF(D257="","",SUMIF('CHAM NV'!I:I,D257,'CHAM NV'!J:J))</f>
        <v>0</v>
      </c>
      <c r="AH257" s="9">
        <f t="shared" si="44"/>
        <v>0</v>
      </c>
      <c r="AI257" s="8">
        <f>IF($D257="","",SUMIF('TK CHAMTHI'!$M:$M,$D257,'TK CHAMTHI'!$O:$O))</f>
        <v>0</v>
      </c>
      <c r="AJ257" s="8">
        <f>IF($D257="","",SUMIF('TK CHAMTHI'!$N:$N,$D257,'TK CHAMTHI'!$O:$O))</f>
        <v>0</v>
      </c>
      <c r="AK257" s="9">
        <f t="shared" si="35"/>
        <v>0</v>
      </c>
      <c r="AL257" s="8">
        <f>IF($D257="","",SUMIF('TK CHAMTHI'!$P:$P,$D257,'TK CHAMTHI'!$R:$R))</f>
        <v>0</v>
      </c>
      <c r="AM257" s="8">
        <f>IF($D257="","",SUMIF('TK CHAMTHI'!$Q:$Q,$D257,'TK CHAMTHI'!$R:$R))</f>
        <v>0</v>
      </c>
      <c r="AN257" s="9">
        <f t="shared" si="36"/>
        <v>0</v>
      </c>
      <c r="AO257" s="8">
        <f>IF(D257="","",SUMIF('TK CHAMTHI'!S:S,D257,'TK CHAMTHI'!U:U))</f>
        <v>0</v>
      </c>
      <c r="AP257" s="8">
        <f>IF(D257="","",SUMIF('TK CHAMTHI'!T:T,D257,'TK CHAMTHI'!U:U))</f>
        <v>0</v>
      </c>
      <c r="AQ257" s="9">
        <f t="shared" si="37"/>
        <v>0</v>
      </c>
      <c r="AR257" s="9">
        <f>IF(D257="","",ROUND(SUMIF('QL THI'!G:G,D257,'QL THI'!H:H),1))</f>
        <v>0</v>
      </c>
      <c r="AS257" s="9">
        <f>IF(D257="","",ROUND(SUMIF('QL THI'!E:E,D257,'QL THI'!F:F),1))</f>
        <v>0</v>
      </c>
      <c r="AT257" s="28">
        <f t="shared" si="38"/>
        <v>0</v>
      </c>
    </row>
    <row r="258" spans="1:46">
      <c r="A258" s="6">
        <f>IF(D258="","",SUBTOTAL(3,$D$5:D258))</f>
        <v>254</v>
      </c>
      <c r="B258" s="111" t="s">
        <v>863</v>
      </c>
      <c r="C258" s="112" t="s">
        <v>535</v>
      </c>
      <c r="D258" s="113" t="s">
        <v>383</v>
      </c>
      <c r="E258" s="7">
        <f>IF($D258="","",SUMIF('TK DETHI'!$A:$A,$D258,'TK DETHI'!$B:$B))</f>
        <v>0</v>
      </c>
      <c r="F258" s="7">
        <f>IF($D258="","",SUMIF('TK DETHI'!$C:$C,$D258,'TK DETHI'!$D:$D))</f>
        <v>0</v>
      </c>
      <c r="G258" s="7">
        <f>IF($D258="","",SUMIF('TK DETHI'!$E:$E,$D258,'TK DETHI'!$F:$F))</f>
        <v>0</v>
      </c>
      <c r="H258" s="7">
        <f>IF($D258="","",SUMIF('TK DETHI'!$G:$G,$D258,'TK DETHI'!$H:$H))</f>
        <v>0</v>
      </c>
      <c r="I258" s="7">
        <f>IF($D258="","",SUMIF('TK DETHI'!$I:$I,$D258,'TK DETHI'!$J:$J))</f>
        <v>0</v>
      </c>
      <c r="J258" s="7">
        <f>IF($D258="","",SUMIF('TK DETHI'!$K:$K,$D258,'TK DETHI'!$L:$L))</f>
        <v>0</v>
      </c>
      <c r="K258" s="7">
        <f>IF($D258="","",SUMIF('TK DETHI'!$M:$M,$D258,'TK DETHI'!$N:$N))</f>
        <v>0</v>
      </c>
      <c r="L258" s="7">
        <f>IF($D258="","",SUMIF('TK DETHI'!$O:$O,$D258,'TK DETHI'!$P:$P))</f>
        <v>0</v>
      </c>
      <c r="M258" s="27">
        <f t="shared" si="39"/>
        <v>0</v>
      </c>
      <c r="N258" s="8">
        <f>IF($D258="","",SUMIF('TK COITHI KTHP va Thi TN'!$A:$A,$D258,'TK COITHI KTHP va Thi TN'!$D:$D))</f>
        <v>0</v>
      </c>
      <c r="O258" s="8">
        <f>IF($D258="","",SUMIF('TK COITHI KTHP va Thi TN'!$B:$B,$D258,'TK COITHI KTHP va Thi TN'!$D:$D))</f>
        <v>0</v>
      </c>
      <c r="P258" s="8">
        <f>IF($D258="","",SUMIF('TK COITHI KTHP va Thi TN'!$E:$E,$D258,'TK COITHI KTHP va Thi TN'!$H:$H))</f>
        <v>0</v>
      </c>
      <c r="Q258" s="8">
        <f>IF($D258="","",SUMIF('TK COITHI KTHP va Thi TN'!$F:$F,$D258,'TK COITHI KTHP va Thi TN'!$H:$H))</f>
        <v>0</v>
      </c>
      <c r="R258" s="28">
        <f t="shared" si="40"/>
        <v>0</v>
      </c>
      <c r="S258" s="8">
        <f>IF($D258="","",SUMIF('TK CHAMTHI'!$A:$A,$D258,'TK CHAMTHI'!$C:$C))</f>
        <v>0</v>
      </c>
      <c r="T258" s="8">
        <f>IF($D258="","",SUMIF('TK CHAMTHI'!$B:$B,$D258,'TK CHAMTHI'!$C:$C))</f>
        <v>0</v>
      </c>
      <c r="U258" s="8">
        <f>IF(D258="","",SUMIF('CHAM NV'!B:B,D258,'CHAM NV'!C:C))</f>
        <v>0</v>
      </c>
      <c r="V258" s="9">
        <f t="shared" si="41"/>
        <v>0</v>
      </c>
      <c r="W258" s="8">
        <f>IF($D258="","",SUMIF('TK CHAMTHI'!$D:$D,$D258,'TK CHAMTHI'!$F:$F))</f>
        <v>0</v>
      </c>
      <c r="X258" s="8">
        <f>IF($D258="","",SUMIF('TK CHAMTHI'!$E:$E,$D258,'TK CHAMTHI'!$F:$F))</f>
        <v>0</v>
      </c>
      <c r="Y258" s="8">
        <f>IF(D258="","",SUMIF('CHAM NV'!G:G,D258,'CHAM NV'!H:H))</f>
        <v>0</v>
      </c>
      <c r="Z258" s="9">
        <f t="shared" si="42"/>
        <v>0</v>
      </c>
      <c r="AA258" s="8">
        <f>IF($D258="","",SUMIF('TK CHAMTHI'!$G:$G,$D258,'TK CHAMTHI'!$I:$I))</f>
        <v>0</v>
      </c>
      <c r="AB258" s="8">
        <f>IF($D258="","",SUMIF('TK CHAMTHI'!$H:$H,$D258,'TK CHAMTHI'!$I:$I))</f>
        <v>0</v>
      </c>
      <c r="AC258" s="8">
        <f>IF(D258="","",SUMIF('CHAM NV'!E:E,D258,'CHAM NV'!F:F))</f>
        <v>0</v>
      </c>
      <c r="AD258" s="9">
        <f t="shared" si="43"/>
        <v>0</v>
      </c>
      <c r="AE258" s="8">
        <f>IF($D258="","",SUMIF('TK CHAMTHI'!$J:$J,$D258,'TK CHAMTHI'!$L:$L))</f>
        <v>0</v>
      </c>
      <c r="AF258" s="8">
        <f>IF($D258="","",SUMIF('TK CHAMTHI'!$K:$K,$D258,'TK CHAMTHI'!$L:$L))</f>
        <v>0</v>
      </c>
      <c r="AG258" s="8">
        <f>IF(D258="","",SUMIF('CHAM NV'!I:I,D258,'CHAM NV'!J:J))</f>
        <v>0</v>
      </c>
      <c r="AH258" s="9">
        <f t="shared" si="44"/>
        <v>0</v>
      </c>
      <c r="AI258" s="8">
        <f>IF($D258="","",SUMIF('TK CHAMTHI'!$M:$M,$D258,'TK CHAMTHI'!$O:$O))</f>
        <v>0</v>
      </c>
      <c r="AJ258" s="8">
        <f>IF($D258="","",SUMIF('TK CHAMTHI'!$N:$N,$D258,'TK CHAMTHI'!$O:$O))</f>
        <v>0</v>
      </c>
      <c r="AK258" s="9">
        <f t="shared" si="35"/>
        <v>0</v>
      </c>
      <c r="AL258" s="8">
        <f>IF($D258="","",SUMIF('TK CHAMTHI'!$P:$P,$D258,'TK CHAMTHI'!$R:$R))</f>
        <v>0</v>
      </c>
      <c r="AM258" s="8">
        <f>IF($D258="","",SUMIF('TK CHAMTHI'!$Q:$Q,$D258,'TK CHAMTHI'!$R:$R))</f>
        <v>0</v>
      </c>
      <c r="AN258" s="9">
        <f t="shared" si="36"/>
        <v>0</v>
      </c>
      <c r="AO258" s="8">
        <f>IF(D258="","",SUMIF('TK CHAMTHI'!S:S,D258,'TK CHAMTHI'!U:U))</f>
        <v>0</v>
      </c>
      <c r="AP258" s="8">
        <f>IF(D258="","",SUMIF('TK CHAMTHI'!T:T,D258,'TK CHAMTHI'!U:U))</f>
        <v>0</v>
      </c>
      <c r="AQ258" s="9">
        <f t="shared" si="37"/>
        <v>0</v>
      </c>
      <c r="AR258" s="9">
        <f>IF(D258="","",ROUND(SUMIF('QL THI'!G:G,D258,'QL THI'!H:H),1))</f>
        <v>0</v>
      </c>
      <c r="AS258" s="9">
        <f>IF(D258="","",ROUND(SUMIF('QL THI'!E:E,D258,'QL THI'!F:F),1))</f>
        <v>0</v>
      </c>
      <c r="AT258" s="28">
        <f t="shared" si="38"/>
        <v>0</v>
      </c>
    </row>
    <row r="259" spans="1:46">
      <c r="A259" s="6">
        <f>IF(D259="","",SUBTOTAL(3,$D$5:D259))</f>
        <v>255</v>
      </c>
      <c r="B259" s="111" t="s">
        <v>869</v>
      </c>
      <c r="C259" s="112" t="s">
        <v>535</v>
      </c>
      <c r="D259" s="113" t="s">
        <v>378</v>
      </c>
      <c r="E259" s="7">
        <f>IF($D259="","",SUMIF('TK DETHI'!$A:$A,$D259,'TK DETHI'!$B:$B))</f>
        <v>0</v>
      </c>
      <c r="F259" s="7">
        <f>IF($D259="","",SUMIF('TK DETHI'!$C:$C,$D259,'TK DETHI'!$D:$D))</f>
        <v>0</v>
      </c>
      <c r="G259" s="7">
        <f>IF($D259="","",SUMIF('TK DETHI'!$E:$E,$D259,'TK DETHI'!$F:$F))</f>
        <v>0</v>
      </c>
      <c r="H259" s="7">
        <f>IF($D259="","",SUMIF('TK DETHI'!$G:$G,$D259,'TK DETHI'!$H:$H))</f>
        <v>0</v>
      </c>
      <c r="I259" s="7">
        <f>IF($D259="","",SUMIF('TK DETHI'!$I:$I,$D259,'TK DETHI'!$J:$J))</f>
        <v>0</v>
      </c>
      <c r="J259" s="7">
        <f>IF($D259="","",SUMIF('TK DETHI'!$K:$K,$D259,'TK DETHI'!$L:$L))</f>
        <v>0</v>
      </c>
      <c r="K259" s="7">
        <f>IF($D259="","",SUMIF('TK DETHI'!$M:$M,$D259,'TK DETHI'!$N:$N))</f>
        <v>0</v>
      </c>
      <c r="L259" s="7">
        <f>IF($D259="","",SUMIF('TK DETHI'!$O:$O,$D259,'TK DETHI'!$P:$P))</f>
        <v>0</v>
      </c>
      <c r="M259" s="27">
        <f t="shared" si="39"/>
        <v>0</v>
      </c>
      <c r="N259" s="8">
        <f>IF($D259="","",SUMIF('TK COITHI KTHP va Thi TN'!$A:$A,$D259,'TK COITHI KTHP va Thi TN'!$D:$D))</f>
        <v>0</v>
      </c>
      <c r="O259" s="8">
        <f>IF($D259="","",SUMIF('TK COITHI KTHP va Thi TN'!$B:$B,$D259,'TK COITHI KTHP va Thi TN'!$D:$D))</f>
        <v>0</v>
      </c>
      <c r="P259" s="8">
        <f>IF($D259="","",SUMIF('TK COITHI KTHP va Thi TN'!$E:$E,$D259,'TK COITHI KTHP va Thi TN'!$H:$H))</f>
        <v>0</v>
      </c>
      <c r="Q259" s="8">
        <f>IF($D259="","",SUMIF('TK COITHI KTHP va Thi TN'!$F:$F,$D259,'TK COITHI KTHP va Thi TN'!$H:$H))</f>
        <v>0</v>
      </c>
      <c r="R259" s="28">
        <f t="shared" si="40"/>
        <v>0</v>
      </c>
      <c r="S259" s="8">
        <f>IF($D259="","",SUMIF('TK CHAMTHI'!$A:$A,$D259,'TK CHAMTHI'!$C:$C))</f>
        <v>0</v>
      </c>
      <c r="T259" s="8">
        <f>IF($D259="","",SUMIF('TK CHAMTHI'!$B:$B,$D259,'TK CHAMTHI'!$C:$C))</f>
        <v>0</v>
      </c>
      <c r="U259" s="8">
        <f>IF(D259="","",SUMIF('CHAM NV'!B:B,D259,'CHAM NV'!C:C))</f>
        <v>0</v>
      </c>
      <c r="V259" s="9">
        <f t="shared" si="41"/>
        <v>0</v>
      </c>
      <c r="W259" s="8">
        <f>IF($D259="","",SUMIF('TK CHAMTHI'!$D:$D,$D259,'TK CHAMTHI'!$F:$F))</f>
        <v>0</v>
      </c>
      <c r="X259" s="8">
        <f>IF($D259="","",SUMIF('TK CHAMTHI'!$E:$E,$D259,'TK CHAMTHI'!$F:$F))</f>
        <v>0</v>
      </c>
      <c r="Y259" s="8">
        <f>IF(D259="","",SUMIF('CHAM NV'!G:G,D259,'CHAM NV'!H:H))</f>
        <v>0</v>
      </c>
      <c r="Z259" s="9">
        <f t="shared" si="42"/>
        <v>0</v>
      </c>
      <c r="AA259" s="8">
        <f>IF($D259="","",SUMIF('TK CHAMTHI'!$G:$G,$D259,'TK CHAMTHI'!$I:$I))</f>
        <v>0</v>
      </c>
      <c r="AB259" s="8">
        <f>IF($D259="","",SUMIF('TK CHAMTHI'!$H:$H,$D259,'TK CHAMTHI'!$I:$I))</f>
        <v>0</v>
      </c>
      <c r="AC259" s="8">
        <f>IF(D259="","",SUMIF('CHAM NV'!E:E,D259,'CHAM NV'!F:F))</f>
        <v>0</v>
      </c>
      <c r="AD259" s="9">
        <f t="shared" si="43"/>
        <v>0</v>
      </c>
      <c r="AE259" s="8">
        <f>IF($D259="","",SUMIF('TK CHAMTHI'!$J:$J,$D259,'TK CHAMTHI'!$L:$L))</f>
        <v>0</v>
      </c>
      <c r="AF259" s="8">
        <f>IF($D259="","",SUMIF('TK CHAMTHI'!$K:$K,$D259,'TK CHAMTHI'!$L:$L))</f>
        <v>0</v>
      </c>
      <c r="AG259" s="8">
        <f>IF(D259="","",SUMIF('CHAM NV'!I:I,D259,'CHAM NV'!J:J))</f>
        <v>0</v>
      </c>
      <c r="AH259" s="9">
        <f t="shared" si="44"/>
        <v>0</v>
      </c>
      <c r="AI259" s="8">
        <f>IF($D259="","",SUMIF('TK CHAMTHI'!$M:$M,$D259,'TK CHAMTHI'!$O:$O))</f>
        <v>0</v>
      </c>
      <c r="AJ259" s="8">
        <f>IF($D259="","",SUMIF('TK CHAMTHI'!$N:$N,$D259,'TK CHAMTHI'!$O:$O))</f>
        <v>0</v>
      </c>
      <c r="AK259" s="9">
        <f t="shared" si="35"/>
        <v>0</v>
      </c>
      <c r="AL259" s="8">
        <f>IF($D259="","",SUMIF('TK CHAMTHI'!$P:$P,$D259,'TK CHAMTHI'!$R:$R))</f>
        <v>0</v>
      </c>
      <c r="AM259" s="8">
        <f>IF($D259="","",SUMIF('TK CHAMTHI'!$Q:$Q,$D259,'TK CHAMTHI'!$R:$R))</f>
        <v>0</v>
      </c>
      <c r="AN259" s="9">
        <f t="shared" si="36"/>
        <v>0</v>
      </c>
      <c r="AO259" s="8">
        <f>IF(D259="","",SUMIF('TK CHAMTHI'!S:S,D259,'TK CHAMTHI'!U:U))</f>
        <v>0</v>
      </c>
      <c r="AP259" s="8">
        <f>IF(D259="","",SUMIF('TK CHAMTHI'!T:T,D259,'TK CHAMTHI'!U:U))</f>
        <v>0</v>
      </c>
      <c r="AQ259" s="9">
        <f t="shared" si="37"/>
        <v>0</v>
      </c>
      <c r="AR259" s="9">
        <f>IF(D259="","",ROUND(SUMIF('QL THI'!G:G,D259,'QL THI'!H:H),1))</f>
        <v>0</v>
      </c>
      <c r="AS259" s="9">
        <f>IF(D259="","",ROUND(SUMIF('QL THI'!E:E,D259,'QL THI'!F:F),1))</f>
        <v>0</v>
      </c>
      <c r="AT259" s="28">
        <f t="shared" si="38"/>
        <v>0</v>
      </c>
    </row>
    <row r="260" spans="1:46">
      <c r="A260" s="6">
        <f>IF(D260="","",SUBTOTAL(3,$D$5:D260))</f>
        <v>256</v>
      </c>
      <c r="B260" s="111" t="s">
        <v>870</v>
      </c>
      <c r="C260" s="112" t="s">
        <v>535</v>
      </c>
      <c r="D260" s="113" t="s">
        <v>353</v>
      </c>
      <c r="E260" s="7">
        <f>IF($D260="","",SUMIF('TK DETHI'!$A:$A,$D260,'TK DETHI'!$B:$B))</f>
        <v>0</v>
      </c>
      <c r="F260" s="7">
        <f>IF($D260="","",SUMIF('TK DETHI'!$C:$C,$D260,'TK DETHI'!$D:$D))</f>
        <v>4</v>
      </c>
      <c r="G260" s="7">
        <f>IF($D260="","",SUMIF('TK DETHI'!$E:$E,$D260,'TK DETHI'!$F:$F))</f>
        <v>0</v>
      </c>
      <c r="H260" s="7">
        <f>IF($D260="","",SUMIF('TK DETHI'!$G:$G,$D260,'TK DETHI'!$H:$H))</f>
        <v>0</v>
      </c>
      <c r="I260" s="7">
        <f>IF($D260="","",SUMIF('TK DETHI'!$I:$I,$D260,'TK DETHI'!$J:$J))</f>
        <v>0</v>
      </c>
      <c r="J260" s="7">
        <f>IF($D260="","",SUMIF('TK DETHI'!$K:$K,$D260,'TK DETHI'!$L:$L))</f>
        <v>0</v>
      </c>
      <c r="K260" s="7">
        <f>IF($D260="","",SUMIF('TK DETHI'!$M:$M,$D260,'TK DETHI'!$N:$N))</f>
        <v>0</v>
      </c>
      <c r="L260" s="7">
        <f>IF($D260="","",SUMIF('TK DETHI'!$O:$O,$D260,'TK DETHI'!$P:$P))</f>
        <v>0</v>
      </c>
      <c r="M260" s="27">
        <f t="shared" si="39"/>
        <v>6</v>
      </c>
      <c r="N260" s="8">
        <f>IF($D260="","",SUMIF('TK COITHI KTHP va Thi TN'!$A:$A,$D260,'TK COITHI KTHP va Thi TN'!$D:$D))</f>
        <v>0</v>
      </c>
      <c r="O260" s="8">
        <f>IF($D260="","",SUMIF('TK COITHI KTHP va Thi TN'!$B:$B,$D260,'TK COITHI KTHP va Thi TN'!$D:$D))</f>
        <v>0</v>
      </c>
      <c r="P260" s="8">
        <f>IF($D260="","",SUMIF('TK COITHI KTHP va Thi TN'!$E:$E,$D260,'TK COITHI KTHP va Thi TN'!$H:$H))</f>
        <v>0</v>
      </c>
      <c r="Q260" s="8">
        <f>IF($D260="","",SUMIF('TK COITHI KTHP va Thi TN'!$F:$F,$D260,'TK COITHI KTHP va Thi TN'!$H:$H))</f>
        <v>0</v>
      </c>
      <c r="R260" s="28">
        <f t="shared" si="40"/>
        <v>0</v>
      </c>
      <c r="S260" s="8">
        <f>IF($D260="","",SUMIF('TK CHAMTHI'!$A:$A,$D260,'TK CHAMTHI'!$C:$C))</f>
        <v>0</v>
      </c>
      <c r="T260" s="8">
        <f>IF($D260="","",SUMIF('TK CHAMTHI'!$B:$B,$D260,'TK CHAMTHI'!$C:$C))</f>
        <v>0</v>
      </c>
      <c r="U260" s="8">
        <f>IF(D260="","",SUMIF('CHAM NV'!B:B,D260,'CHAM NV'!C:C))</f>
        <v>0</v>
      </c>
      <c r="V260" s="9">
        <f t="shared" si="41"/>
        <v>0</v>
      </c>
      <c r="W260" s="8">
        <f>IF($D260="","",SUMIF('TK CHAMTHI'!$D:$D,$D260,'TK CHAMTHI'!$F:$F))</f>
        <v>0</v>
      </c>
      <c r="X260" s="8">
        <f>IF($D260="","",SUMIF('TK CHAMTHI'!$E:$E,$D260,'TK CHAMTHI'!$F:$F))</f>
        <v>0</v>
      </c>
      <c r="Y260" s="8">
        <f>IF(D260="","",SUMIF('CHAM NV'!G:G,D260,'CHAM NV'!H:H))</f>
        <v>0</v>
      </c>
      <c r="Z260" s="9">
        <f t="shared" si="42"/>
        <v>0</v>
      </c>
      <c r="AA260" s="8">
        <f>IF($D260="","",SUMIF('TK CHAMTHI'!$G:$G,$D260,'TK CHAMTHI'!$I:$I))</f>
        <v>0</v>
      </c>
      <c r="AB260" s="8">
        <f>IF($D260="","",SUMIF('TK CHAMTHI'!$H:$H,$D260,'TK CHAMTHI'!$I:$I))</f>
        <v>0</v>
      </c>
      <c r="AC260" s="8">
        <f>IF(D260="","",SUMIF('CHAM NV'!E:E,D260,'CHAM NV'!F:F))</f>
        <v>0</v>
      </c>
      <c r="AD260" s="9">
        <f t="shared" si="43"/>
        <v>0</v>
      </c>
      <c r="AE260" s="8">
        <f>IF($D260="","",SUMIF('TK CHAMTHI'!$J:$J,$D260,'TK CHAMTHI'!$L:$L))</f>
        <v>0</v>
      </c>
      <c r="AF260" s="8">
        <f>IF($D260="","",SUMIF('TK CHAMTHI'!$K:$K,$D260,'TK CHAMTHI'!$L:$L))</f>
        <v>0</v>
      </c>
      <c r="AG260" s="8">
        <f>IF(D260="","",SUMIF('CHAM NV'!I:I,D260,'CHAM NV'!J:J))</f>
        <v>0</v>
      </c>
      <c r="AH260" s="9">
        <f t="shared" si="44"/>
        <v>0</v>
      </c>
      <c r="AI260" s="8">
        <f>IF($D260="","",SUMIF('TK CHAMTHI'!$M:$M,$D260,'TK CHAMTHI'!$O:$O))</f>
        <v>0</v>
      </c>
      <c r="AJ260" s="8">
        <f>IF($D260="","",SUMIF('TK CHAMTHI'!$N:$N,$D260,'TK CHAMTHI'!$O:$O))</f>
        <v>0</v>
      </c>
      <c r="AK260" s="9">
        <f t="shared" si="35"/>
        <v>0</v>
      </c>
      <c r="AL260" s="8">
        <f>IF($D260="","",SUMIF('TK CHAMTHI'!$P:$P,$D260,'TK CHAMTHI'!$R:$R))</f>
        <v>0</v>
      </c>
      <c r="AM260" s="8">
        <f>IF($D260="","",SUMIF('TK CHAMTHI'!$Q:$Q,$D260,'TK CHAMTHI'!$R:$R))</f>
        <v>0</v>
      </c>
      <c r="AN260" s="9">
        <f t="shared" si="36"/>
        <v>0</v>
      </c>
      <c r="AO260" s="8">
        <f>IF(D260="","",SUMIF('TK CHAMTHI'!S:S,D260,'TK CHAMTHI'!U:U))</f>
        <v>0</v>
      </c>
      <c r="AP260" s="8">
        <f>IF(D260="","",SUMIF('TK CHAMTHI'!T:T,D260,'TK CHAMTHI'!U:U))</f>
        <v>0</v>
      </c>
      <c r="AQ260" s="9">
        <f t="shared" si="37"/>
        <v>0</v>
      </c>
      <c r="AR260" s="9">
        <f>IF(D260="","",ROUND(SUMIF('QL THI'!G:G,D260,'QL THI'!H:H),1))</f>
        <v>0</v>
      </c>
      <c r="AS260" s="9">
        <f>IF(D260="","",ROUND(SUMIF('QL THI'!E:E,D260,'QL THI'!F:F),1))</f>
        <v>0</v>
      </c>
      <c r="AT260" s="28">
        <f t="shared" si="38"/>
        <v>6</v>
      </c>
    </row>
    <row r="261" spans="1:46">
      <c r="A261" s="6">
        <f>IF(D261="","",SUBTOTAL(3,$D$5:D261))</f>
        <v>257</v>
      </c>
      <c r="B261" s="111" t="s">
        <v>890</v>
      </c>
      <c r="C261" s="112" t="s">
        <v>286</v>
      </c>
      <c r="D261" s="113" t="s">
        <v>1045</v>
      </c>
      <c r="E261" s="7">
        <f>IF($D261="","",SUMIF('TK DETHI'!$A:$A,$D261,'TK DETHI'!$B:$B))</f>
        <v>0</v>
      </c>
      <c r="F261" s="7">
        <f>IF($D261="","",SUMIF('TK DETHI'!$C:$C,$D261,'TK DETHI'!$D:$D))</f>
        <v>0</v>
      </c>
      <c r="G261" s="7">
        <f>IF($D261="","",SUMIF('TK DETHI'!$E:$E,$D261,'TK DETHI'!$F:$F))</f>
        <v>0</v>
      </c>
      <c r="H261" s="7">
        <f>IF($D261="","",SUMIF('TK DETHI'!$G:$G,$D261,'TK DETHI'!$H:$H))</f>
        <v>0</v>
      </c>
      <c r="I261" s="7">
        <f>IF($D261="","",SUMIF('TK DETHI'!$I:$I,$D261,'TK DETHI'!$J:$J))</f>
        <v>0</v>
      </c>
      <c r="J261" s="7">
        <f>IF($D261="","",SUMIF('TK DETHI'!$K:$K,$D261,'TK DETHI'!$L:$L))</f>
        <v>0</v>
      </c>
      <c r="K261" s="7">
        <f>IF($D261="","",SUMIF('TK DETHI'!$M:$M,$D261,'TK DETHI'!$N:$N))</f>
        <v>0</v>
      </c>
      <c r="L261" s="7">
        <f>IF($D261="","",SUMIF('TK DETHI'!$O:$O,$D261,'TK DETHI'!$P:$P))</f>
        <v>0</v>
      </c>
      <c r="M261" s="27">
        <f t="shared" si="39"/>
        <v>0</v>
      </c>
      <c r="N261" s="8">
        <f>IF($D261="","",SUMIF('TK COITHI KTHP va Thi TN'!$A:$A,$D261,'TK COITHI KTHP va Thi TN'!$D:$D))</f>
        <v>1.05</v>
      </c>
      <c r="O261" s="8">
        <f>IF($D261="","",SUMIF('TK COITHI KTHP va Thi TN'!$B:$B,$D261,'TK COITHI KTHP va Thi TN'!$D:$D))</f>
        <v>0</v>
      </c>
      <c r="P261" s="8">
        <f>IF($D261="","",SUMIF('TK COITHI KTHP va Thi TN'!$E:$E,$D261,'TK COITHI KTHP va Thi TN'!$H:$H))</f>
        <v>0</v>
      </c>
      <c r="Q261" s="8">
        <f>IF($D261="","",SUMIF('TK COITHI KTHP va Thi TN'!$F:$F,$D261,'TK COITHI KTHP va Thi TN'!$H:$H))</f>
        <v>0</v>
      </c>
      <c r="R261" s="28">
        <f t="shared" si="40"/>
        <v>1.05</v>
      </c>
      <c r="S261" s="8">
        <f>IF($D261="","",SUMIF('TK CHAMTHI'!$A:$A,$D261,'TK CHAMTHI'!$C:$C))</f>
        <v>0</v>
      </c>
      <c r="T261" s="8">
        <f>IF($D261="","",SUMIF('TK CHAMTHI'!$B:$B,$D261,'TK CHAMTHI'!$C:$C))</f>
        <v>0</v>
      </c>
      <c r="U261" s="8">
        <f>IF(D261="","",SUMIF('CHAM NV'!B:B,D261,'CHAM NV'!C:C))</f>
        <v>0</v>
      </c>
      <c r="V261" s="9">
        <f t="shared" si="41"/>
        <v>0</v>
      </c>
      <c r="W261" s="8">
        <f>IF($D261="","",SUMIF('TK CHAMTHI'!$D:$D,$D261,'TK CHAMTHI'!$F:$F))</f>
        <v>0</v>
      </c>
      <c r="X261" s="8">
        <f>IF($D261="","",SUMIF('TK CHAMTHI'!$E:$E,$D261,'TK CHAMTHI'!$F:$F))</f>
        <v>0</v>
      </c>
      <c r="Y261" s="8">
        <f>IF(D261="","",SUMIF('CHAM NV'!G:G,D261,'CHAM NV'!H:H))</f>
        <v>0</v>
      </c>
      <c r="Z261" s="9">
        <f t="shared" si="42"/>
        <v>0</v>
      </c>
      <c r="AA261" s="8">
        <f>IF($D261="","",SUMIF('TK CHAMTHI'!$G:$G,$D261,'TK CHAMTHI'!$I:$I))</f>
        <v>0</v>
      </c>
      <c r="AB261" s="8">
        <f>IF($D261="","",SUMIF('TK CHAMTHI'!$H:$H,$D261,'TK CHAMTHI'!$I:$I))</f>
        <v>0</v>
      </c>
      <c r="AC261" s="8">
        <f>IF(D261="","",SUMIF('CHAM NV'!E:E,D261,'CHAM NV'!F:F))</f>
        <v>0</v>
      </c>
      <c r="AD261" s="9">
        <f t="shared" si="43"/>
        <v>0</v>
      </c>
      <c r="AE261" s="8">
        <f>IF($D261="","",SUMIF('TK CHAMTHI'!$J:$J,$D261,'TK CHAMTHI'!$L:$L))</f>
        <v>0</v>
      </c>
      <c r="AF261" s="8">
        <f>IF($D261="","",SUMIF('TK CHAMTHI'!$K:$K,$D261,'TK CHAMTHI'!$L:$L))</f>
        <v>0</v>
      </c>
      <c r="AG261" s="8">
        <f>IF(D261="","",SUMIF('CHAM NV'!I:I,D261,'CHAM NV'!J:J))</f>
        <v>0</v>
      </c>
      <c r="AH261" s="9">
        <f t="shared" si="44"/>
        <v>0</v>
      </c>
      <c r="AI261" s="8">
        <f>IF($D261="","",SUMIF('TK CHAMTHI'!$M:$M,$D261,'TK CHAMTHI'!$O:$O))</f>
        <v>0</v>
      </c>
      <c r="AJ261" s="8">
        <f>IF($D261="","",SUMIF('TK CHAMTHI'!$N:$N,$D261,'TK CHAMTHI'!$O:$O))</f>
        <v>0</v>
      </c>
      <c r="AK261" s="9">
        <f t="shared" ref="AK261:AK324" si="45">IF($D261="","",(SUM($AI261:$AJ261))*0.2)</f>
        <v>0</v>
      </c>
      <c r="AL261" s="8">
        <f>IF($D261="","",SUMIF('TK CHAMTHI'!$P:$P,$D261,'TK CHAMTHI'!$R:$R))</f>
        <v>0</v>
      </c>
      <c r="AM261" s="8">
        <f>IF($D261="","",SUMIF('TK CHAMTHI'!$Q:$Q,$D261,'TK CHAMTHI'!$R:$R))</f>
        <v>0</v>
      </c>
      <c r="AN261" s="9">
        <f t="shared" ref="AN261:AN324" si="46">IF($D261="","",(SUM($AL261:$AM261))*0.4)</f>
        <v>0</v>
      </c>
      <c r="AO261" s="8">
        <f>IF(D261="","",SUMIF('TK CHAMTHI'!S:S,D261,'TK CHAMTHI'!U:U))</f>
        <v>0</v>
      </c>
      <c r="AP261" s="8">
        <f>IF(D261="","",SUMIF('TK CHAMTHI'!T:T,D261,'TK CHAMTHI'!U:U))</f>
        <v>0</v>
      </c>
      <c r="AQ261" s="9">
        <f t="shared" ref="AQ261:AQ324" si="47">IF(D261="","",SUM(AO261:AP261)/10)</f>
        <v>0</v>
      </c>
      <c r="AR261" s="9">
        <f>IF(D261="","",ROUND(SUMIF('QL THI'!G:G,D261,'QL THI'!H:H),1))</f>
        <v>0</v>
      </c>
      <c r="AS261" s="9">
        <f>IF(D261="","",ROUND(SUMIF('QL THI'!E:E,D261,'QL THI'!F:F),1))</f>
        <v>0</v>
      </c>
      <c r="AT261" s="28">
        <f t="shared" ref="AT261:AT324" si="48">IF(D261="","",ROUND(M261+R261+V261+Z261+AD261+AH261+AK261+AN261+AQ261+SUM(AR261:AS261),1))</f>
        <v>1.1000000000000001</v>
      </c>
    </row>
    <row r="262" spans="1:46">
      <c r="A262" s="6">
        <f>IF(D262="","",SUBTOTAL(3,$D$5:D262))</f>
        <v>258</v>
      </c>
      <c r="B262" s="111" t="s">
        <v>891</v>
      </c>
      <c r="C262" s="112" t="s">
        <v>286</v>
      </c>
      <c r="D262" s="113" t="s">
        <v>342</v>
      </c>
      <c r="E262" s="7">
        <f>IF($D262="","",SUMIF('TK DETHI'!$A:$A,$D262,'TK DETHI'!$B:$B))</f>
        <v>0</v>
      </c>
      <c r="F262" s="7">
        <f>IF($D262="","",SUMIF('TK DETHI'!$C:$C,$D262,'TK DETHI'!$D:$D))</f>
        <v>0</v>
      </c>
      <c r="G262" s="7">
        <f>IF($D262="","",SUMIF('TK DETHI'!$E:$E,$D262,'TK DETHI'!$F:$F))</f>
        <v>0</v>
      </c>
      <c r="H262" s="7">
        <f>IF($D262="","",SUMIF('TK DETHI'!$G:$G,$D262,'TK DETHI'!$H:$H))</f>
        <v>0</v>
      </c>
      <c r="I262" s="7">
        <f>IF($D262="","",SUMIF('TK DETHI'!$I:$I,$D262,'TK DETHI'!$J:$J))</f>
        <v>0</v>
      </c>
      <c r="J262" s="7">
        <f>IF($D262="","",SUMIF('TK DETHI'!$K:$K,$D262,'TK DETHI'!$L:$L))</f>
        <v>0</v>
      </c>
      <c r="K262" s="7">
        <f>IF($D262="","",SUMIF('TK DETHI'!$M:$M,$D262,'TK DETHI'!$N:$N))</f>
        <v>0</v>
      </c>
      <c r="L262" s="7">
        <f>IF($D262="","",SUMIF('TK DETHI'!$O:$O,$D262,'TK DETHI'!$P:$P))</f>
        <v>0</v>
      </c>
      <c r="M262" s="27">
        <f t="shared" ref="M262:M325" si="49">IF($D262="","",($E262+$F262*1.5+$G262*0.25+$H262*0.5+$I262*2+$J262*2.5+$K262*0.5+$L262*1.5))</f>
        <v>0</v>
      </c>
      <c r="N262" s="8">
        <f>IF($D262="","",SUMIF('TK COITHI KTHP va Thi TN'!$A:$A,$D262,'TK COITHI KTHP va Thi TN'!$D:$D))</f>
        <v>2.85</v>
      </c>
      <c r="O262" s="8">
        <f>IF($D262="","",SUMIF('TK COITHI KTHP va Thi TN'!$B:$B,$D262,'TK COITHI KTHP va Thi TN'!$D:$D))</f>
        <v>1.05</v>
      </c>
      <c r="P262" s="8">
        <f>IF($D262="","",SUMIF('TK COITHI KTHP va Thi TN'!$E:$E,$D262,'TK COITHI KTHP va Thi TN'!$H:$H))</f>
        <v>0</v>
      </c>
      <c r="Q262" s="8">
        <f>IF($D262="","",SUMIF('TK COITHI KTHP va Thi TN'!$F:$F,$D262,'TK COITHI KTHP va Thi TN'!$H:$H))</f>
        <v>0</v>
      </c>
      <c r="R262" s="28">
        <f t="shared" ref="R262:R325" si="50">IF($D262="","",SUM($N262:$Q262))</f>
        <v>3.9000000000000004</v>
      </c>
      <c r="S262" s="8">
        <f>IF($D262="","",SUMIF('TK CHAMTHI'!$A:$A,$D262,'TK CHAMTHI'!$C:$C))</f>
        <v>0</v>
      </c>
      <c r="T262" s="8">
        <f>IF($D262="","",SUMIF('TK CHAMTHI'!$B:$B,$D262,'TK CHAMTHI'!$C:$C))</f>
        <v>0</v>
      </c>
      <c r="U262" s="8">
        <f>IF(D262="","",SUMIF('CHAM NV'!B:B,D262,'CHAM NV'!C:C))</f>
        <v>0</v>
      </c>
      <c r="V262" s="9">
        <f t="shared" ref="V262:V325" si="51">IF($D262="","",((SUM($S262:$T262))-U262)*0.1)</f>
        <v>0</v>
      </c>
      <c r="W262" s="8">
        <f>IF($D262="","",SUMIF('TK CHAMTHI'!$D:$D,$D262,'TK CHAMTHI'!$F:$F))</f>
        <v>0</v>
      </c>
      <c r="X262" s="8">
        <f>IF($D262="","",SUMIF('TK CHAMTHI'!$E:$E,$D262,'TK CHAMTHI'!$F:$F))</f>
        <v>0</v>
      </c>
      <c r="Y262" s="8">
        <f>IF(D262="","",SUMIF('CHAM NV'!G:G,D262,'CHAM NV'!H:H))</f>
        <v>0</v>
      </c>
      <c r="Z262" s="9">
        <f t="shared" ref="Z262:Z325" si="52">IF($D262="","",((SUM($W262:$X262))-Y262)*0.2)</f>
        <v>0</v>
      </c>
      <c r="AA262" s="8">
        <f>IF($D262="","",SUMIF('TK CHAMTHI'!$G:$G,$D262,'TK CHAMTHI'!$I:$I))</f>
        <v>0</v>
      </c>
      <c r="AB262" s="8">
        <f>IF($D262="","",SUMIF('TK CHAMTHI'!$H:$H,$D262,'TK CHAMTHI'!$I:$I))</f>
        <v>0</v>
      </c>
      <c r="AC262" s="8">
        <f>IF(D262="","",SUMIF('CHAM NV'!E:E,D262,'CHAM NV'!F:F))</f>
        <v>0</v>
      </c>
      <c r="AD262" s="9">
        <f t="shared" ref="AD262:AD325" si="53">IF($D262="","",((SUM($AA262:$AB262))-AC262)*0.2)</f>
        <v>0</v>
      </c>
      <c r="AE262" s="8">
        <f>IF($D262="","",SUMIF('TK CHAMTHI'!$J:$J,$D262,'TK CHAMTHI'!$L:$L))</f>
        <v>0</v>
      </c>
      <c r="AF262" s="8">
        <f>IF($D262="","",SUMIF('TK CHAMTHI'!$K:$K,$D262,'TK CHAMTHI'!$L:$L))</f>
        <v>0</v>
      </c>
      <c r="AG262" s="8">
        <f>IF(D262="","",SUMIF('CHAM NV'!I:I,D262,'CHAM NV'!J:J))</f>
        <v>0</v>
      </c>
      <c r="AH262" s="9">
        <f t="shared" ref="AH262:AH325" si="54">IF($D262="","",((SUM($AE262:$AF262))-AG262)*0.2)</f>
        <v>0</v>
      </c>
      <c r="AI262" s="8">
        <f>IF($D262="","",SUMIF('TK CHAMTHI'!$M:$M,$D262,'TK CHAMTHI'!$O:$O))</f>
        <v>0</v>
      </c>
      <c r="AJ262" s="8">
        <f>IF($D262="","",SUMIF('TK CHAMTHI'!$N:$N,$D262,'TK CHAMTHI'!$O:$O))</f>
        <v>0</v>
      </c>
      <c r="AK262" s="9">
        <f t="shared" si="45"/>
        <v>0</v>
      </c>
      <c r="AL262" s="8">
        <f>IF($D262="","",SUMIF('TK CHAMTHI'!$P:$P,$D262,'TK CHAMTHI'!$R:$R))</f>
        <v>0</v>
      </c>
      <c r="AM262" s="8">
        <f>IF($D262="","",SUMIF('TK CHAMTHI'!$Q:$Q,$D262,'TK CHAMTHI'!$R:$R))</f>
        <v>0</v>
      </c>
      <c r="AN262" s="9">
        <f t="shared" si="46"/>
        <v>0</v>
      </c>
      <c r="AO262" s="8">
        <f>IF(D262="","",SUMIF('TK CHAMTHI'!S:S,D262,'TK CHAMTHI'!U:U))</f>
        <v>0</v>
      </c>
      <c r="AP262" s="8">
        <f>IF(D262="","",SUMIF('TK CHAMTHI'!T:T,D262,'TK CHAMTHI'!U:U))</f>
        <v>0</v>
      </c>
      <c r="AQ262" s="9">
        <f t="shared" si="47"/>
        <v>0</v>
      </c>
      <c r="AR262" s="9">
        <f>IF(D262="","",ROUND(SUMIF('QL THI'!G:G,D262,'QL THI'!H:H),1))</f>
        <v>0</v>
      </c>
      <c r="AS262" s="9">
        <f>IF(D262="","",ROUND(SUMIF('QL THI'!E:E,D262,'QL THI'!F:F),1))</f>
        <v>0</v>
      </c>
      <c r="AT262" s="28">
        <f t="shared" si="48"/>
        <v>3.9</v>
      </c>
    </row>
    <row r="263" spans="1:46">
      <c r="A263" s="6">
        <f>IF(D263="","",SUBTOTAL(3,$D$5:D263))</f>
        <v>259</v>
      </c>
      <c r="B263" s="111" t="s">
        <v>892</v>
      </c>
      <c r="C263" s="112" t="s">
        <v>286</v>
      </c>
      <c r="D263" s="113" t="s">
        <v>343</v>
      </c>
      <c r="E263" s="7">
        <f>IF($D263="","",SUMIF('TK DETHI'!$A:$A,$D263,'TK DETHI'!$B:$B))</f>
        <v>0</v>
      </c>
      <c r="F263" s="7">
        <f>IF($D263="","",SUMIF('TK DETHI'!$C:$C,$D263,'TK DETHI'!$D:$D))</f>
        <v>0</v>
      </c>
      <c r="G263" s="7">
        <f>IF($D263="","",SUMIF('TK DETHI'!$E:$E,$D263,'TK DETHI'!$F:$F))</f>
        <v>0</v>
      </c>
      <c r="H263" s="7">
        <f>IF($D263="","",SUMIF('TK DETHI'!$G:$G,$D263,'TK DETHI'!$H:$H))</f>
        <v>0</v>
      </c>
      <c r="I263" s="7">
        <f>IF($D263="","",SUMIF('TK DETHI'!$I:$I,$D263,'TK DETHI'!$J:$J))</f>
        <v>0</v>
      </c>
      <c r="J263" s="7">
        <f>IF($D263="","",SUMIF('TK DETHI'!$K:$K,$D263,'TK DETHI'!$L:$L))</f>
        <v>0</v>
      </c>
      <c r="K263" s="7">
        <f>IF($D263="","",SUMIF('TK DETHI'!$M:$M,$D263,'TK DETHI'!$N:$N))</f>
        <v>0</v>
      </c>
      <c r="L263" s="7">
        <f>IF($D263="","",SUMIF('TK DETHI'!$O:$O,$D263,'TK DETHI'!$P:$P))</f>
        <v>0</v>
      </c>
      <c r="M263" s="27">
        <f t="shared" si="49"/>
        <v>0</v>
      </c>
      <c r="N263" s="8">
        <f>IF($D263="","",SUMIF('TK COITHI KTHP va Thi TN'!$A:$A,$D263,'TK COITHI KTHP va Thi TN'!$D:$D))</f>
        <v>0</v>
      </c>
      <c r="O263" s="8">
        <f>IF($D263="","",SUMIF('TK COITHI KTHP va Thi TN'!$B:$B,$D263,'TK COITHI KTHP va Thi TN'!$D:$D))</f>
        <v>0</v>
      </c>
      <c r="P263" s="8">
        <f>IF($D263="","",SUMIF('TK COITHI KTHP va Thi TN'!$E:$E,$D263,'TK COITHI KTHP va Thi TN'!$H:$H))</f>
        <v>0</v>
      </c>
      <c r="Q263" s="8">
        <f>IF($D263="","",SUMIF('TK COITHI KTHP va Thi TN'!$F:$F,$D263,'TK COITHI KTHP va Thi TN'!$H:$H))</f>
        <v>0</v>
      </c>
      <c r="R263" s="28">
        <f t="shared" si="50"/>
        <v>0</v>
      </c>
      <c r="S263" s="8">
        <f>IF($D263="","",SUMIF('TK CHAMTHI'!$A:$A,$D263,'TK CHAMTHI'!$C:$C))</f>
        <v>0</v>
      </c>
      <c r="T263" s="8">
        <f>IF($D263="","",SUMIF('TK CHAMTHI'!$B:$B,$D263,'TK CHAMTHI'!$C:$C))</f>
        <v>0</v>
      </c>
      <c r="U263" s="8">
        <f>IF(D263="","",SUMIF('CHAM NV'!B:B,D263,'CHAM NV'!C:C))</f>
        <v>0</v>
      </c>
      <c r="V263" s="9">
        <f t="shared" si="51"/>
        <v>0</v>
      </c>
      <c r="W263" s="8">
        <f>IF($D263="","",SUMIF('TK CHAMTHI'!$D:$D,$D263,'TK CHAMTHI'!$F:$F))</f>
        <v>0</v>
      </c>
      <c r="X263" s="8">
        <f>IF($D263="","",SUMIF('TK CHAMTHI'!$E:$E,$D263,'TK CHAMTHI'!$F:$F))</f>
        <v>0</v>
      </c>
      <c r="Y263" s="8">
        <f>IF(D263="","",SUMIF('CHAM NV'!G:G,D263,'CHAM NV'!H:H))</f>
        <v>0</v>
      </c>
      <c r="Z263" s="9">
        <f t="shared" si="52"/>
        <v>0</v>
      </c>
      <c r="AA263" s="8">
        <f>IF($D263="","",SUMIF('TK CHAMTHI'!$G:$G,$D263,'TK CHAMTHI'!$I:$I))</f>
        <v>0</v>
      </c>
      <c r="AB263" s="8">
        <f>IF($D263="","",SUMIF('TK CHAMTHI'!$H:$H,$D263,'TK CHAMTHI'!$I:$I))</f>
        <v>0</v>
      </c>
      <c r="AC263" s="8">
        <f>IF(D263="","",SUMIF('CHAM NV'!E:E,D263,'CHAM NV'!F:F))</f>
        <v>0</v>
      </c>
      <c r="AD263" s="9">
        <f t="shared" si="53"/>
        <v>0</v>
      </c>
      <c r="AE263" s="8">
        <f>IF($D263="","",SUMIF('TK CHAMTHI'!$J:$J,$D263,'TK CHAMTHI'!$L:$L))</f>
        <v>0</v>
      </c>
      <c r="AF263" s="8">
        <f>IF($D263="","",SUMIF('TK CHAMTHI'!$K:$K,$D263,'TK CHAMTHI'!$L:$L))</f>
        <v>0</v>
      </c>
      <c r="AG263" s="8">
        <f>IF(D263="","",SUMIF('CHAM NV'!I:I,D263,'CHAM NV'!J:J))</f>
        <v>0</v>
      </c>
      <c r="AH263" s="9">
        <f t="shared" si="54"/>
        <v>0</v>
      </c>
      <c r="AI263" s="8">
        <f>IF($D263="","",SUMIF('TK CHAMTHI'!$M:$M,$D263,'TK CHAMTHI'!$O:$O))</f>
        <v>0</v>
      </c>
      <c r="AJ263" s="8">
        <f>IF($D263="","",SUMIF('TK CHAMTHI'!$N:$N,$D263,'TK CHAMTHI'!$O:$O))</f>
        <v>0</v>
      </c>
      <c r="AK263" s="9">
        <f t="shared" si="45"/>
        <v>0</v>
      </c>
      <c r="AL263" s="8">
        <f>IF($D263="","",SUMIF('TK CHAMTHI'!$P:$P,$D263,'TK CHAMTHI'!$R:$R))</f>
        <v>0</v>
      </c>
      <c r="AM263" s="8">
        <f>IF($D263="","",SUMIF('TK CHAMTHI'!$Q:$Q,$D263,'TK CHAMTHI'!$R:$R))</f>
        <v>0</v>
      </c>
      <c r="AN263" s="9">
        <f t="shared" si="46"/>
        <v>0</v>
      </c>
      <c r="AO263" s="8">
        <f>IF(D263="","",SUMIF('TK CHAMTHI'!S:S,D263,'TK CHAMTHI'!U:U))</f>
        <v>0</v>
      </c>
      <c r="AP263" s="8">
        <f>IF(D263="","",SUMIF('TK CHAMTHI'!T:T,D263,'TK CHAMTHI'!U:U))</f>
        <v>0</v>
      </c>
      <c r="AQ263" s="9">
        <f t="shared" si="47"/>
        <v>0</v>
      </c>
      <c r="AR263" s="9">
        <f>IF(D263="","",ROUND(SUMIF('QL THI'!G:G,D263,'QL THI'!H:H),1))</f>
        <v>0</v>
      </c>
      <c r="AS263" s="9">
        <f>IF(D263="","",ROUND(SUMIF('QL THI'!E:E,D263,'QL THI'!F:F),1))</f>
        <v>0</v>
      </c>
      <c r="AT263" s="28">
        <f t="shared" si="48"/>
        <v>0</v>
      </c>
    </row>
    <row r="264" spans="1:46">
      <c r="A264" s="6">
        <f>IF(D264="","",SUBTOTAL(3,$D$5:D264))</f>
        <v>260</v>
      </c>
      <c r="B264" s="111" t="s">
        <v>893</v>
      </c>
      <c r="C264" s="112" t="s">
        <v>286</v>
      </c>
      <c r="D264" s="113" t="s">
        <v>344</v>
      </c>
      <c r="E264" s="7">
        <f>IF($D264="","",SUMIF('TK DETHI'!$A:$A,$D264,'TK DETHI'!$B:$B))</f>
        <v>0</v>
      </c>
      <c r="F264" s="7">
        <f>IF($D264="","",SUMIF('TK DETHI'!$C:$C,$D264,'TK DETHI'!$D:$D))</f>
        <v>0</v>
      </c>
      <c r="G264" s="7">
        <f>IF($D264="","",SUMIF('TK DETHI'!$E:$E,$D264,'TK DETHI'!$F:$F))</f>
        <v>0</v>
      </c>
      <c r="H264" s="7">
        <f>IF($D264="","",SUMIF('TK DETHI'!$G:$G,$D264,'TK DETHI'!$H:$H))</f>
        <v>0</v>
      </c>
      <c r="I264" s="7">
        <f>IF($D264="","",SUMIF('TK DETHI'!$I:$I,$D264,'TK DETHI'!$J:$J))</f>
        <v>0</v>
      </c>
      <c r="J264" s="7">
        <f>IF($D264="","",SUMIF('TK DETHI'!$K:$K,$D264,'TK DETHI'!$L:$L))</f>
        <v>0</v>
      </c>
      <c r="K264" s="7">
        <f>IF($D264="","",SUMIF('TK DETHI'!$M:$M,$D264,'TK DETHI'!$N:$N))</f>
        <v>0</v>
      </c>
      <c r="L264" s="7">
        <f>IF($D264="","",SUMIF('TK DETHI'!$O:$O,$D264,'TK DETHI'!$P:$P))</f>
        <v>0</v>
      </c>
      <c r="M264" s="27">
        <f t="shared" si="49"/>
        <v>0</v>
      </c>
      <c r="N264" s="8">
        <f>IF($D264="","",SUMIF('TK COITHI KTHP va Thi TN'!$A:$A,$D264,'TK COITHI KTHP va Thi TN'!$D:$D))</f>
        <v>0</v>
      </c>
      <c r="O264" s="8">
        <f>IF($D264="","",SUMIF('TK COITHI KTHP va Thi TN'!$B:$B,$D264,'TK COITHI KTHP va Thi TN'!$D:$D))</f>
        <v>0</v>
      </c>
      <c r="P264" s="8">
        <f>IF($D264="","",SUMIF('TK COITHI KTHP va Thi TN'!$E:$E,$D264,'TK COITHI KTHP va Thi TN'!$H:$H))</f>
        <v>0</v>
      </c>
      <c r="Q264" s="8">
        <f>IF($D264="","",SUMIF('TK COITHI KTHP va Thi TN'!$F:$F,$D264,'TK COITHI KTHP va Thi TN'!$H:$H))</f>
        <v>0</v>
      </c>
      <c r="R264" s="28">
        <f t="shared" si="50"/>
        <v>0</v>
      </c>
      <c r="S264" s="8">
        <f>IF($D264="","",SUMIF('TK CHAMTHI'!$A:$A,$D264,'TK CHAMTHI'!$C:$C))</f>
        <v>0</v>
      </c>
      <c r="T264" s="8">
        <f>IF($D264="","",SUMIF('TK CHAMTHI'!$B:$B,$D264,'TK CHAMTHI'!$C:$C))</f>
        <v>0</v>
      </c>
      <c r="U264" s="8">
        <f>IF(D264="","",SUMIF('CHAM NV'!B:B,D264,'CHAM NV'!C:C))</f>
        <v>0</v>
      </c>
      <c r="V264" s="9">
        <f t="shared" si="51"/>
        <v>0</v>
      </c>
      <c r="W264" s="8">
        <f>IF($D264="","",SUMIF('TK CHAMTHI'!$D:$D,$D264,'TK CHAMTHI'!$F:$F))</f>
        <v>0</v>
      </c>
      <c r="X264" s="8">
        <f>IF($D264="","",SUMIF('TK CHAMTHI'!$E:$E,$D264,'TK CHAMTHI'!$F:$F))</f>
        <v>0</v>
      </c>
      <c r="Y264" s="8">
        <f>IF(D264="","",SUMIF('CHAM NV'!G:G,D264,'CHAM NV'!H:H))</f>
        <v>0</v>
      </c>
      <c r="Z264" s="9">
        <f t="shared" si="52"/>
        <v>0</v>
      </c>
      <c r="AA264" s="8">
        <f>IF($D264="","",SUMIF('TK CHAMTHI'!$G:$G,$D264,'TK CHAMTHI'!$I:$I))</f>
        <v>0</v>
      </c>
      <c r="AB264" s="8">
        <f>IF($D264="","",SUMIF('TK CHAMTHI'!$H:$H,$D264,'TK CHAMTHI'!$I:$I))</f>
        <v>0</v>
      </c>
      <c r="AC264" s="8">
        <f>IF(D264="","",SUMIF('CHAM NV'!E:E,D264,'CHAM NV'!F:F))</f>
        <v>0</v>
      </c>
      <c r="AD264" s="9">
        <f t="shared" si="53"/>
        <v>0</v>
      </c>
      <c r="AE264" s="8">
        <f>IF($D264="","",SUMIF('TK CHAMTHI'!$J:$J,$D264,'TK CHAMTHI'!$L:$L))</f>
        <v>0</v>
      </c>
      <c r="AF264" s="8">
        <f>IF($D264="","",SUMIF('TK CHAMTHI'!$K:$K,$D264,'TK CHAMTHI'!$L:$L))</f>
        <v>0</v>
      </c>
      <c r="AG264" s="8">
        <f>IF(D264="","",SUMIF('CHAM NV'!I:I,D264,'CHAM NV'!J:J))</f>
        <v>0</v>
      </c>
      <c r="AH264" s="9">
        <f t="shared" si="54"/>
        <v>0</v>
      </c>
      <c r="AI264" s="8">
        <f>IF($D264="","",SUMIF('TK CHAMTHI'!$M:$M,$D264,'TK CHAMTHI'!$O:$O))</f>
        <v>0</v>
      </c>
      <c r="AJ264" s="8">
        <f>IF($D264="","",SUMIF('TK CHAMTHI'!$N:$N,$D264,'TK CHAMTHI'!$O:$O))</f>
        <v>0</v>
      </c>
      <c r="AK264" s="9">
        <f t="shared" si="45"/>
        <v>0</v>
      </c>
      <c r="AL264" s="8">
        <f>IF($D264="","",SUMIF('TK CHAMTHI'!$P:$P,$D264,'TK CHAMTHI'!$R:$R))</f>
        <v>0</v>
      </c>
      <c r="AM264" s="8">
        <f>IF($D264="","",SUMIF('TK CHAMTHI'!$Q:$Q,$D264,'TK CHAMTHI'!$R:$R))</f>
        <v>0</v>
      </c>
      <c r="AN264" s="9">
        <f t="shared" si="46"/>
        <v>0</v>
      </c>
      <c r="AO264" s="8">
        <f>IF(D264="","",SUMIF('TK CHAMTHI'!S:S,D264,'TK CHAMTHI'!U:U))</f>
        <v>0</v>
      </c>
      <c r="AP264" s="8">
        <f>IF(D264="","",SUMIF('TK CHAMTHI'!T:T,D264,'TK CHAMTHI'!U:U))</f>
        <v>0</v>
      </c>
      <c r="AQ264" s="9">
        <f t="shared" si="47"/>
        <v>0</v>
      </c>
      <c r="AR264" s="9">
        <f>IF(D264="","",ROUND(SUMIF('QL THI'!G:G,D264,'QL THI'!H:H),1))</f>
        <v>0</v>
      </c>
      <c r="AS264" s="9">
        <f>IF(D264="","",ROUND(SUMIF('QL THI'!E:E,D264,'QL THI'!F:F),1))</f>
        <v>0</v>
      </c>
      <c r="AT264" s="28">
        <f t="shared" si="48"/>
        <v>0</v>
      </c>
    </row>
    <row r="265" spans="1:46">
      <c r="A265" s="6">
        <f>IF(D265="","",SUBTOTAL(3,$D$5:D265))</f>
        <v>261</v>
      </c>
      <c r="B265" s="111" t="s">
        <v>895</v>
      </c>
      <c r="C265" s="112" t="s">
        <v>286</v>
      </c>
      <c r="D265" s="113" t="s">
        <v>174</v>
      </c>
      <c r="E265" s="7">
        <f>IF($D265="","",SUMIF('TK DETHI'!$A:$A,$D265,'TK DETHI'!$B:$B))</f>
        <v>0</v>
      </c>
      <c r="F265" s="7">
        <f>IF($D265="","",SUMIF('TK DETHI'!$C:$C,$D265,'TK DETHI'!$D:$D))</f>
        <v>0</v>
      </c>
      <c r="G265" s="7">
        <f>IF($D265="","",SUMIF('TK DETHI'!$E:$E,$D265,'TK DETHI'!$F:$F))</f>
        <v>0</v>
      </c>
      <c r="H265" s="7">
        <f>IF($D265="","",SUMIF('TK DETHI'!$G:$G,$D265,'TK DETHI'!$H:$H))</f>
        <v>0</v>
      </c>
      <c r="I265" s="7">
        <f>IF($D265="","",SUMIF('TK DETHI'!$I:$I,$D265,'TK DETHI'!$J:$J))</f>
        <v>0</v>
      </c>
      <c r="J265" s="7">
        <f>IF($D265="","",SUMIF('TK DETHI'!$K:$K,$D265,'TK DETHI'!$L:$L))</f>
        <v>0</v>
      </c>
      <c r="K265" s="7">
        <f>IF($D265="","",SUMIF('TK DETHI'!$M:$M,$D265,'TK DETHI'!$N:$N))</f>
        <v>0</v>
      </c>
      <c r="L265" s="7">
        <f>IF($D265="","",SUMIF('TK DETHI'!$O:$O,$D265,'TK DETHI'!$P:$P))</f>
        <v>0</v>
      </c>
      <c r="M265" s="27">
        <f t="shared" si="49"/>
        <v>0</v>
      </c>
      <c r="N265" s="8">
        <f>IF($D265="","",SUMIF('TK COITHI KTHP va Thi TN'!$A:$A,$D265,'TK COITHI KTHP va Thi TN'!$D:$D))</f>
        <v>0</v>
      </c>
      <c r="O265" s="8">
        <f>IF($D265="","",SUMIF('TK COITHI KTHP va Thi TN'!$B:$B,$D265,'TK COITHI KTHP va Thi TN'!$D:$D))</f>
        <v>0</v>
      </c>
      <c r="P265" s="8">
        <f>IF($D265="","",SUMIF('TK COITHI KTHP va Thi TN'!$E:$E,$D265,'TK COITHI KTHP va Thi TN'!$H:$H))</f>
        <v>0</v>
      </c>
      <c r="Q265" s="8">
        <f>IF($D265="","",SUMIF('TK COITHI KTHP va Thi TN'!$F:$F,$D265,'TK COITHI KTHP va Thi TN'!$H:$H))</f>
        <v>0</v>
      </c>
      <c r="R265" s="28">
        <f t="shared" si="50"/>
        <v>0</v>
      </c>
      <c r="S265" s="8">
        <f>IF($D265="","",SUMIF('TK CHAMTHI'!$A:$A,$D265,'TK CHAMTHI'!$C:$C))</f>
        <v>0</v>
      </c>
      <c r="T265" s="8">
        <f>IF($D265="","",SUMIF('TK CHAMTHI'!$B:$B,$D265,'TK CHAMTHI'!$C:$C))</f>
        <v>0</v>
      </c>
      <c r="U265" s="8">
        <f>IF(D265="","",SUMIF('CHAM NV'!B:B,D265,'CHAM NV'!C:C))</f>
        <v>0</v>
      </c>
      <c r="V265" s="9">
        <f t="shared" si="51"/>
        <v>0</v>
      </c>
      <c r="W265" s="8">
        <f>IF($D265="","",SUMIF('TK CHAMTHI'!$D:$D,$D265,'TK CHAMTHI'!$F:$F))</f>
        <v>0</v>
      </c>
      <c r="X265" s="8">
        <f>IF($D265="","",SUMIF('TK CHAMTHI'!$E:$E,$D265,'TK CHAMTHI'!$F:$F))</f>
        <v>0</v>
      </c>
      <c r="Y265" s="8">
        <f>IF(D265="","",SUMIF('CHAM NV'!G:G,D265,'CHAM NV'!H:H))</f>
        <v>0</v>
      </c>
      <c r="Z265" s="9">
        <f t="shared" si="52"/>
        <v>0</v>
      </c>
      <c r="AA265" s="8">
        <f>IF($D265="","",SUMIF('TK CHAMTHI'!$G:$G,$D265,'TK CHAMTHI'!$I:$I))</f>
        <v>0</v>
      </c>
      <c r="AB265" s="8">
        <f>IF($D265="","",SUMIF('TK CHAMTHI'!$H:$H,$D265,'TK CHAMTHI'!$I:$I))</f>
        <v>0</v>
      </c>
      <c r="AC265" s="8">
        <f>IF(D265="","",SUMIF('CHAM NV'!E:E,D265,'CHAM NV'!F:F))</f>
        <v>0</v>
      </c>
      <c r="AD265" s="9">
        <f t="shared" si="53"/>
        <v>0</v>
      </c>
      <c r="AE265" s="8">
        <f>IF($D265="","",SUMIF('TK CHAMTHI'!$J:$J,$D265,'TK CHAMTHI'!$L:$L))</f>
        <v>0</v>
      </c>
      <c r="AF265" s="8">
        <f>IF($D265="","",SUMIF('TK CHAMTHI'!$K:$K,$D265,'TK CHAMTHI'!$L:$L))</f>
        <v>0</v>
      </c>
      <c r="AG265" s="8">
        <f>IF(D265="","",SUMIF('CHAM NV'!I:I,D265,'CHAM NV'!J:J))</f>
        <v>0</v>
      </c>
      <c r="AH265" s="9">
        <f t="shared" si="54"/>
        <v>0</v>
      </c>
      <c r="AI265" s="8">
        <f>IF($D265="","",SUMIF('TK CHAMTHI'!$M:$M,$D265,'TK CHAMTHI'!$O:$O))</f>
        <v>0</v>
      </c>
      <c r="AJ265" s="8">
        <f>IF($D265="","",SUMIF('TK CHAMTHI'!$N:$N,$D265,'TK CHAMTHI'!$O:$O))</f>
        <v>0</v>
      </c>
      <c r="AK265" s="9">
        <f t="shared" si="45"/>
        <v>0</v>
      </c>
      <c r="AL265" s="8">
        <f>IF($D265="","",SUMIF('TK CHAMTHI'!$P:$P,$D265,'TK CHAMTHI'!$R:$R))</f>
        <v>0</v>
      </c>
      <c r="AM265" s="8">
        <f>IF($D265="","",SUMIF('TK CHAMTHI'!$Q:$Q,$D265,'TK CHAMTHI'!$R:$R))</f>
        <v>0</v>
      </c>
      <c r="AN265" s="9">
        <f t="shared" si="46"/>
        <v>0</v>
      </c>
      <c r="AO265" s="8">
        <f>IF(D265="","",SUMIF('TK CHAMTHI'!S:S,D265,'TK CHAMTHI'!U:U))</f>
        <v>0</v>
      </c>
      <c r="AP265" s="8">
        <f>IF(D265="","",SUMIF('TK CHAMTHI'!T:T,D265,'TK CHAMTHI'!U:U))</f>
        <v>0</v>
      </c>
      <c r="AQ265" s="9">
        <f t="shared" si="47"/>
        <v>0</v>
      </c>
      <c r="AR265" s="9">
        <f>IF(D265="","",ROUND(SUMIF('QL THI'!G:G,D265,'QL THI'!H:H),1))</f>
        <v>0</v>
      </c>
      <c r="AS265" s="9">
        <f>IF(D265="","",ROUND(SUMIF('QL THI'!E:E,D265,'QL THI'!F:F),1))</f>
        <v>0</v>
      </c>
      <c r="AT265" s="28">
        <f t="shared" si="48"/>
        <v>0</v>
      </c>
    </row>
    <row r="266" spans="1:46">
      <c r="A266" s="6">
        <f>IF(D266="","",SUBTOTAL(3,$D$5:D266))</f>
        <v>262</v>
      </c>
      <c r="B266" s="111" t="s">
        <v>894</v>
      </c>
      <c r="C266" s="112" t="s">
        <v>286</v>
      </c>
      <c r="D266" s="113" t="s">
        <v>23</v>
      </c>
      <c r="E266" s="7">
        <f>IF($D266="","",SUMIF('TK DETHI'!$A:$A,$D266,'TK DETHI'!$B:$B))</f>
        <v>0</v>
      </c>
      <c r="F266" s="7">
        <f>IF($D266="","",SUMIF('TK DETHI'!$C:$C,$D266,'TK DETHI'!$D:$D))</f>
        <v>0</v>
      </c>
      <c r="G266" s="7">
        <f>IF($D266="","",SUMIF('TK DETHI'!$E:$E,$D266,'TK DETHI'!$F:$F))</f>
        <v>0</v>
      </c>
      <c r="H266" s="7">
        <f>IF($D266="","",SUMIF('TK DETHI'!$G:$G,$D266,'TK DETHI'!$H:$H))</f>
        <v>0</v>
      </c>
      <c r="I266" s="7">
        <f>IF($D266="","",SUMIF('TK DETHI'!$I:$I,$D266,'TK DETHI'!$J:$J))</f>
        <v>0</v>
      </c>
      <c r="J266" s="7">
        <f>IF($D266="","",SUMIF('TK DETHI'!$K:$K,$D266,'TK DETHI'!$L:$L))</f>
        <v>0</v>
      </c>
      <c r="K266" s="7">
        <f>IF($D266="","",SUMIF('TK DETHI'!$M:$M,$D266,'TK DETHI'!$N:$N))</f>
        <v>0</v>
      </c>
      <c r="L266" s="7">
        <f>IF($D266="","",SUMIF('TK DETHI'!$O:$O,$D266,'TK DETHI'!$P:$P))</f>
        <v>0</v>
      </c>
      <c r="M266" s="27">
        <f t="shared" si="49"/>
        <v>0</v>
      </c>
      <c r="N266" s="8">
        <f>IF($D266="","",SUMIF('TK COITHI KTHP va Thi TN'!$A:$A,$D266,'TK COITHI KTHP va Thi TN'!$D:$D))</f>
        <v>0</v>
      </c>
      <c r="O266" s="8">
        <f>IF($D266="","",SUMIF('TK COITHI KTHP va Thi TN'!$B:$B,$D266,'TK COITHI KTHP va Thi TN'!$D:$D))</f>
        <v>0</v>
      </c>
      <c r="P266" s="8">
        <f>IF($D266="","",SUMIF('TK COITHI KTHP va Thi TN'!$E:$E,$D266,'TK COITHI KTHP va Thi TN'!$H:$H))</f>
        <v>0</v>
      </c>
      <c r="Q266" s="8">
        <f>IF($D266="","",SUMIF('TK COITHI KTHP va Thi TN'!$F:$F,$D266,'TK COITHI KTHP va Thi TN'!$H:$H))</f>
        <v>0</v>
      </c>
      <c r="R266" s="28">
        <f t="shared" si="50"/>
        <v>0</v>
      </c>
      <c r="S266" s="8">
        <f>IF($D266="","",SUMIF('TK CHAMTHI'!$A:$A,$D266,'TK CHAMTHI'!$C:$C))</f>
        <v>0</v>
      </c>
      <c r="T266" s="8">
        <f>IF($D266="","",SUMIF('TK CHAMTHI'!$B:$B,$D266,'TK CHAMTHI'!$C:$C))</f>
        <v>0</v>
      </c>
      <c r="U266" s="8">
        <f>IF(D266="","",SUMIF('CHAM NV'!B:B,D266,'CHAM NV'!C:C))</f>
        <v>0</v>
      </c>
      <c r="V266" s="9">
        <f t="shared" si="51"/>
        <v>0</v>
      </c>
      <c r="W266" s="8">
        <f>IF($D266="","",SUMIF('TK CHAMTHI'!$D:$D,$D266,'TK CHAMTHI'!$F:$F))</f>
        <v>0</v>
      </c>
      <c r="X266" s="8">
        <f>IF($D266="","",SUMIF('TK CHAMTHI'!$E:$E,$D266,'TK CHAMTHI'!$F:$F))</f>
        <v>0</v>
      </c>
      <c r="Y266" s="8">
        <f>IF(D266="","",SUMIF('CHAM NV'!G:G,D266,'CHAM NV'!H:H))</f>
        <v>0</v>
      </c>
      <c r="Z266" s="9">
        <f t="shared" si="52"/>
        <v>0</v>
      </c>
      <c r="AA266" s="8">
        <f>IF($D266="","",SUMIF('TK CHAMTHI'!$G:$G,$D266,'TK CHAMTHI'!$I:$I))</f>
        <v>0</v>
      </c>
      <c r="AB266" s="8">
        <f>IF($D266="","",SUMIF('TK CHAMTHI'!$H:$H,$D266,'TK CHAMTHI'!$I:$I))</f>
        <v>0</v>
      </c>
      <c r="AC266" s="8">
        <f>IF(D266="","",SUMIF('CHAM NV'!E:E,D266,'CHAM NV'!F:F))</f>
        <v>0</v>
      </c>
      <c r="AD266" s="9">
        <f t="shared" si="53"/>
        <v>0</v>
      </c>
      <c r="AE266" s="8">
        <f>IF($D266="","",SUMIF('TK CHAMTHI'!$J:$J,$D266,'TK CHAMTHI'!$L:$L))</f>
        <v>0</v>
      </c>
      <c r="AF266" s="8">
        <f>IF($D266="","",SUMIF('TK CHAMTHI'!$K:$K,$D266,'TK CHAMTHI'!$L:$L))</f>
        <v>0</v>
      </c>
      <c r="AG266" s="8">
        <f>IF(D266="","",SUMIF('CHAM NV'!I:I,D266,'CHAM NV'!J:J))</f>
        <v>0</v>
      </c>
      <c r="AH266" s="9">
        <f t="shared" si="54"/>
        <v>0</v>
      </c>
      <c r="AI266" s="8">
        <f>IF($D266="","",SUMIF('TK CHAMTHI'!$M:$M,$D266,'TK CHAMTHI'!$O:$O))</f>
        <v>0</v>
      </c>
      <c r="AJ266" s="8">
        <f>IF($D266="","",SUMIF('TK CHAMTHI'!$N:$N,$D266,'TK CHAMTHI'!$O:$O))</f>
        <v>0</v>
      </c>
      <c r="AK266" s="9">
        <f t="shared" si="45"/>
        <v>0</v>
      </c>
      <c r="AL266" s="8">
        <f>IF($D266="","",SUMIF('TK CHAMTHI'!$P:$P,$D266,'TK CHAMTHI'!$R:$R))</f>
        <v>0</v>
      </c>
      <c r="AM266" s="8">
        <f>IF($D266="","",SUMIF('TK CHAMTHI'!$Q:$Q,$D266,'TK CHAMTHI'!$R:$R))</f>
        <v>0</v>
      </c>
      <c r="AN266" s="9">
        <f t="shared" si="46"/>
        <v>0</v>
      </c>
      <c r="AO266" s="8">
        <f>IF(D266="","",SUMIF('TK CHAMTHI'!S:S,D266,'TK CHAMTHI'!U:U))</f>
        <v>0</v>
      </c>
      <c r="AP266" s="8">
        <f>IF(D266="","",SUMIF('TK CHAMTHI'!T:T,D266,'TK CHAMTHI'!U:U))</f>
        <v>0</v>
      </c>
      <c r="AQ266" s="9">
        <f t="shared" si="47"/>
        <v>0</v>
      </c>
      <c r="AR266" s="9">
        <f>IF(D266="","",ROUND(SUMIF('QL THI'!G:G,D266,'QL THI'!H:H),1))</f>
        <v>0</v>
      </c>
      <c r="AS266" s="9">
        <f>IF(D266="","",ROUND(SUMIF('QL THI'!E:E,D266,'QL THI'!F:F),1))</f>
        <v>0</v>
      </c>
      <c r="AT266" s="28">
        <f t="shared" si="48"/>
        <v>0</v>
      </c>
    </row>
    <row r="267" spans="1:46">
      <c r="A267" s="6">
        <f>IF(D267="","",SUBTOTAL(3,$D$5:D267))</f>
        <v>263</v>
      </c>
      <c r="B267" s="111" t="s">
        <v>896</v>
      </c>
      <c r="C267" s="112" t="s">
        <v>286</v>
      </c>
      <c r="D267" s="113" t="s">
        <v>22</v>
      </c>
      <c r="E267" s="7">
        <f>IF($D267="","",SUMIF('TK DETHI'!$A:$A,$D267,'TK DETHI'!$B:$B))</f>
        <v>2</v>
      </c>
      <c r="F267" s="7">
        <f>IF($D267="","",SUMIF('TK DETHI'!$C:$C,$D267,'TK DETHI'!$D:$D))</f>
        <v>0</v>
      </c>
      <c r="G267" s="7">
        <f>IF($D267="","",SUMIF('TK DETHI'!$E:$E,$D267,'TK DETHI'!$F:$F))</f>
        <v>0</v>
      </c>
      <c r="H267" s="7">
        <f>IF($D267="","",SUMIF('TK DETHI'!$G:$G,$D267,'TK DETHI'!$H:$H))</f>
        <v>0</v>
      </c>
      <c r="I267" s="7">
        <f>IF($D267="","",SUMIF('TK DETHI'!$I:$I,$D267,'TK DETHI'!$J:$J))</f>
        <v>0</v>
      </c>
      <c r="J267" s="7">
        <f>IF($D267="","",SUMIF('TK DETHI'!$K:$K,$D267,'TK DETHI'!$L:$L))</f>
        <v>0</v>
      </c>
      <c r="K267" s="7">
        <f>IF($D267="","",SUMIF('TK DETHI'!$M:$M,$D267,'TK DETHI'!$N:$N))</f>
        <v>0</v>
      </c>
      <c r="L267" s="7">
        <f>IF($D267="","",SUMIF('TK DETHI'!$O:$O,$D267,'TK DETHI'!$P:$P))</f>
        <v>0</v>
      </c>
      <c r="M267" s="27">
        <f t="shared" si="49"/>
        <v>2</v>
      </c>
      <c r="N267" s="8">
        <f>IF($D267="","",SUMIF('TK COITHI KTHP va Thi TN'!$A:$A,$D267,'TK COITHI KTHP va Thi TN'!$D:$D))</f>
        <v>4.5</v>
      </c>
      <c r="O267" s="8">
        <f>IF($D267="","",SUMIF('TK COITHI KTHP va Thi TN'!$B:$B,$D267,'TK COITHI KTHP va Thi TN'!$D:$D))</f>
        <v>3.3000000000000003</v>
      </c>
      <c r="P267" s="8">
        <f>IF($D267="","",SUMIF('TK COITHI KTHP va Thi TN'!$E:$E,$D267,'TK COITHI KTHP va Thi TN'!$H:$H))</f>
        <v>0</v>
      </c>
      <c r="Q267" s="8">
        <f>IF($D267="","",SUMIF('TK COITHI KTHP va Thi TN'!$F:$F,$D267,'TK COITHI KTHP va Thi TN'!$H:$H))</f>
        <v>0</v>
      </c>
      <c r="R267" s="28">
        <f t="shared" si="50"/>
        <v>7.8000000000000007</v>
      </c>
      <c r="S267" s="8">
        <f>IF($D267="","",SUMIF('TK CHAMTHI'!$A:$A,$D267,'TK CHAMTHI'!$C:$C))</f>
        <v>149</v>
      </c>
      <c r="T267" s="8">
        <f>IF($D267="","",SUMIF('TK CHAMTHI'!$B:$B,$D267,'TK CHAMTHI'!$C:$C))</f>
        <v>0</v>
      </c>
      <c r="U267" s="8">
        <f>IF(D267="","",SUMIF('CHAM NV'!B:B,D267,'CHAM NV'!C:C))</f>
        <v>142</v>
      </c>
      <c r="V267" s="9">
        <f t="shared" si="51"/>
        <v>0.70000000000000007</v>
      </c>
      <c r="W267" s="8">
        <f>IF($D267="","",SUMIF('TK CHAMTHI'!$D:$D,$D267,'TK CHAMTHI'!$F:$F))</f>
        <v>0</v>
      </c>
      <c r="X267" s="8">
        <f>IF($D267="","",SUMIF('TK CHAMTHI'!$E:$E,$D267,'TK CHAMTHI'!$F:$F))</f>
        <v>0</v>
      </c>
      <c r="Y267" s="8">
        <f>IF(D267="","",SUMIF('CHAM NV'!G:G,D267,'CHAM NV'!H:H))</f>
        <v>0</v>
      </c>
      <c r="Z267" s="9">
        <f t="shared" si="52"/>
        <v>0</v>
      </c>
      <c r="AA267" s="8">
        <f>IF($D267="","",SUMIF('TK CHAMTHI'!$G:$G,$D267,'TK CHAMTHI'!$I:$I))</f>
        <v>0</v>
      </c>
      <c r="AB267" s="8">
        <f>IF($D267="","",SUMIF('TK CHAMTHI'!$H:$H,$D267,'TK CHAMTHI'!$I:$I))</f>
        <v>0</v>
      </c>
      <c r="AC267" s="8">
        <f>IF(D267="","",SUMIF('CHAM NV'!E:E,D267,'CHAM NV'!F:F))</f>
        <v>0</v>
      </c>
      <c r="AD267" s="9">
        <f t="shared" si="53"/>
        <v>0</v>
      </c>
      <c r="AE267" s="8">
        <f>IF($D267="","",SUMIF('TK CHAMTHI'!$J:$J,$D267,'TK CHAMTHI'!$L:$L))</f>
        <v>0</v>
      </c>
      <c r="AF267" s="8">
        <f>IF($D267="","",SUMIF('TK CHAMTHI'!$K:$K,$D267,'TK CHAMTHI'!$L:$L))</f>
        <v>0</v>
      </c>
      <c r="AG267" s="8">
        <f>IF(D267="","",SUMIF('CHAM NV'!I:I,D267,'CHAM NV'!J:J))</f>
        <v>0</v>
      </c>
      <c r="AH267" s="9">
        <f t="shared" si="54"/>
        <v>0</v>
      </c>
      <c r="AI267" s="8">
        <f>IF($D267="","",SUMIF('TK CHAMTHI'!$M:$M,$D267,'TK CHAMTHI'!$O:$O))</f>
        <v>0</v>
      </c>
      <c r="AJ267" s="8">
        <f>IF($D267="","",SUMIF('TK CHAMTHI'!$N:$N,$D267,'TK CHAMTHI'!$O:$O))</f>
        <v>0</v>
      </c>
      <c r="AK267" s="9">
        <f t="shared" si="45"/>
        <v>0</v>
      </c>
      <c r="AL267" s="8">
        <f>IF($D267="","",SUMIF('TK CHAMTHI'!$P:$P,$D267,'TK CHAMTHI'!$R:$R))</f>
        <v>0</v>
      </c>
      <c r="AM267" s="8">
        <f>IF($D267="","",SUMIF('TK CHAMTHI'!$Q:$Q,$D267,'TK CHAMTHI'!$R:$R))</f>
        <v>0</v>
      </c>
      <c r="AN267" s="9">
        <f t="shared" si="46"/>
        <v>0</v>
      </c>
      <c r="AO267" s="8">
        <f>IF(D267="","",SUMIF('TK CHAMTHI'!S:S,D267,'TK CHAMTHI'!U:U))</f>
        <v>0</v>
      </c>
      <c r="AP267" s="8">
        <f>IF(D267="","",SUMIF('TK CHAMTHI'!T:T,D267,'TK CHAMTHI'!U:U))</f>
        <v>0</v>
      </c>
      <c r="AQ267" s="9">
        <f t="shared" si="47"/>
        <v>0</v>
      </c>
      <c r="AR267" s="9">
        <f>IF(D267="","",ROUND(SUMIF('QL THI'!G:G,D267,'QL THI'!H:H),1))</f>
        <v>0</v>
      </c>
      <c r="AS267" s="9">
        <f>IF(D267="","",ROUND(SUMIF('QL THI'!E:E,D267,'QL THI'!F:F),1))</f>
        <v>1.4</v>
      </c>
      <c r="AT267" s="28">
        <f t="shared" si="48"/>
        <v>11.9</v>
      </c>
    </row>
    <row r="268" spans="1:46">
      <c r="A268" s="6">
        <f>IF(D268="","",SUBTOTAL(3,$D$5:D268))</f>
        <v>264</v>
      </c>
      <c r="B268" s="111" t="s">
        <v>884</v>
      </c>
      <c r="C268" s="112" t="s">
        <v>285</v>
      </c>
      <c r="D268" s="113" t="s">
        <v>389</v>
      </c>
      <c r="E268" s="7">
        <f>IF($D268="","",SUMIF('TK DETHI'!$A:$A,$D268,'TK DETHI'!$B:$B))</f>
        <v>0</v>
      </c>
      <c r="F268" s="7">
        <f>IF($D268="","",SUMIF('TK DETHI'!$C:$C,$D268,'TK DETHI'!$D:$D))</f>
        <v>0</v>
      </c>
      <c r="G268" s="7">
        <f>IF($D268="","",SUMIF('TK DETHI'!$E:$E,$D268,'TK DETHI'!$F:$F))</f>
        <v>0</v>
      </c>
      <c r="H268" s="7">
        <f>IF($D268="","",SUMIF('TK DETHI'!$G:$G,$D268,'TK DETHI'!$H:$H))</f>
        <v>0</v>
      </c>
      <c r="I268" s="7">
        <f>IF($D268="","",SUMIF('TK DETHI'!$I:$I,$D268,'TK DETHI'!$J:$J))</f>
        <v>0</v>
      </c>
      <c r="J268" s="7">
        <f>IF($D268="","",SUMIF('TK DETHI'!$K:$K,$D268,'TK DETHI'!$L:$L))</f>
        <v>0</v>
      </c>
      <c r="K268" s="7">
        <f>IF($D268="","",SUMIF('TK DETHI'!$M:$M,$D268,'TK DETHI'!$N:$N))</f>
        <v>0</v>
      </c>
      <c r="L268" s="7">
        <f>IF($D268="","",SUMIF('TK DETHI'!$O:$O,$D268,'TK DETHI'!$P:$P))</f>
        <v>0</v>
      </c>
      <c r="M268" s="27">
        <f t="shared" si="49"/>
        <v>0</v>
      </c>
      <c r="N268" s="8">
        <f>IF($D268="","",SUMIF('TK COITHI KTHP va Thi TN'!$A:$A,$D268,'TK COITHI KTHP va Thi TN'!$D:$D))</f>
        <v>1.05</v>
      </c>
      <c r="O268" s="8">
        <f>IF($D268="","",SUMIF('TK COITHI KTHP va Thi TN'!$B:$B,$D268,'TK COITHI KTHP va Thi TN'!$D:$D))</f>
        <v>0.6</v>
      </c>
      <c r="P268" s="8">
        <f>IF($D268="","",SUMIF('TK COITHI KTHP va Thi TN'!$E:$E,$D268,'TK COITHI KTHP va Thi TN'!$H:$H))</f>
        <v>0</v>
      </c>
      <c r="Q268" s="8">
        <f>IF($D268="","",SUMIF('TK COITHI KTHP va Thi TN'!$F:$F,$D268,'TK COITHI KTHP va Thi TN'!$H:$H))</f>
        <v>0</v>
      </c>
      <c r="R268" s="28">
        <f t="shared" si="50"/>
        <v>1.65</v>
      </c>
      <c r="S268" s="8">
        <f>IF($D268="","",SUMIF('TK CHAMTHI'!$A:$A,$D268,'TK CHAMTHI'!$C:$C))</f>
        <v>0</v>
      </c>
      <c r="T268" s="8">
        <f>IF($D268="","",SUMIF('TK CHAMTHI'!$B:$B,$D268,'TK CHAMTHI'!$C:$C))</f>
        <v>0</v>
      </c>
      <c r="U268" s="8">
        <f>IF(D268="","",SUMIF('CHAM NV'!B:B,D268,'CHAM NV'!C:C))</f>
        <v>0</v>
      </c>
      <c r="V268" s="9">
        <f t="shared" si="51"/>
        <v>0</v>
      </c>
      <c r="W268" s="8">
        <f>IF($D268="","",SUMIF('TK CHAMTHI'!$D:$D,$D268,'TK CHAMTHI'!$F:$F))</f>
        <v>0</v>
      </c>
      <c r="X268" s="8">
        <f>IF($D268="","",SUMIF('TK CHAMTHI'!$E:$E,$D268,'TK CHAMTHI'!$F:$F))</f>
        <v>0</v>
      </c>
      <c r="Y268" s="8">
        <f>IF(D268="","",SUMIF('CHAM NV'!G:G,D268,'CHAM NV'!H:H))</f>
        <v>0</v>
      </c>
      <c r="Z268" s="9">
        <f t="shared" si="52"/>
        <v>0</v>
      </c>
      <c r="AA268" s="8">
        <f>IF($D268="","",SUMIF('TK CHAMTHI'!$G:$G,$D268,'TK CHAMTHI'!$I:$I))</f>
        <v>0</v>
      </c>
      <c r="AB268" s="8">
        <f>IF($D268="","",SUMIF('TK CHAMTHI'!$H:$H,$D268,'TK CHAMTHI'!$I:$I))</f>
        <v>0</v>
      </c>
      <c r="AC268" s="8">
        <f>IF(D268="","",SUMIF('CHAM NV'!E:E,D268,'CHAM NV'!F:F))</f>
        <v>0</v>
      </c>
      <c r="AD268" s="9">
        <f t="shared" si="53"/>
        <v>0</v>
      </c>
      <c r="AE268" s="8">
        <f>IF($D268="","",SUMIF('TK CHAMTHI'!$J:$J,$D268,'TK CHAMTHI'!$L:$L))</f>
        <v>0</v>
      </c>
      <c r="AF268" s="8">
        <f>IF($D268="","",SUMIF('TK CHAMTHI'!$K:$K,$D268,'TK CHAMTHI'!$L:$L))</f>
        <v>0</v>
      </c>
      <c r="AG268" s="8">
        <f>IF(D268="","",SUMIF('CHAM NV'!I:I,D268,'CHAM NV'!J:J))</f>
        <v>0</v>
      </c>
      <c r="AH268" s="9">
        <f t="shared" si="54"/>
        <v>0</v>
      </c>
      <c r="AI268" s="8">
        <f>IF($D268="","",SUMIF('TK CHAMTHI'!$M:$M,$D268,'TK CHAMTHI'!$O:$O))</f>
        <v>0</v>
      </c>
      <c r="AJ268" s="8">
        <f>IF($D268="","",SUMIF('TK CHAMTHI'!$N:$N,$D268,'TK CHAMTHI'!$O:$O))</f>
        <v>0</v>
      </c>
      <c r="AK268" s="9">
        <f t="shared" si="45"/>
        <v>0</v>
      </c>
      <c r="AL268" s="8">
        <f>IF($D268="","",SUMIF('TK CHAMTHI'!$P:$P,$D268,'TK CHAMTHI'!$R:$R))</f>
        <v>0</v>
      </c>
      <c r="AM268" s="8">
        <f>IF($D268="","",SUMIF('TK CHAMTHI'!$Q:$Q,$D268,'TK CHAMTHI'!$R:$R))</f>
        <v>0</v>
      </c>
      <c r="AN268" s="9">
        <f t="shared" si="46"/>
        <v>0</v>
      </c>
      <c r="AO268" s="8">
        <f>IF(D268="","",SUMIF('TK CHAMTHI'!S:S,D268,'TK CHAMTHI'!U:U))</f>
        <v>0</v>
      </c>
      <c r="AP268" s="8">
        <f>IF(D268="","",SUMIF('TK CHAMTHI'!T:T,D268,'TK CHAMTHI'!U:U))</f>
        <v>0</v>
      </c>
      <c r="AQ268" s="9">
        <f t="shared" si="47"/>
        <v>0</v>
      </c>
      <c r="AR268" s="9">
        <f>IF(D268="","",ROUND(SUMIF('QL THI'!G:G,D268,'QL THI'!H:H),1))</f>
        <v>0</v>
      </c>
      <c r="AS268" s="9">
        <f>IF(D268="","",ROUND(SUMIF('QL THI'!E:E,D268,'QL THI'!F:F),1))</f>
        <v>0</v>
      </c>
      <c r="AT268" s="28">
        <f t="shared" si="48"/>
        <v>1.7</v>
      </c>
    </row>
    <row r="269" spans="1:46">
      <c r="A269" s="6">
        <f>IF(D269="","",SUBTOTAL(3,$D$5:D269))</f>
        <v>265</v>
      </c>
      <c r="B269" s="111" t="s">
        <v>887</v>
      </c>
      <c r="C269" s="112" t="s">
        <v>285</v>
      </c>
      <c r="D269" s="113" t="s">
        <v>888</v>
      </c>
      <c r="E269" s="7">
        <f>IF($D269="","",SUMIF('TK DETHI'!$A:$A,$D269,'TK DETHI'!$B:$B))</f>
        <v>0</v>
      </c>
      <c r="F269" s="7">
        <f>IF($D269="","",SUMIF('TK DETHI'!$C:$C,$D269,'TK DETHI'!$D:$D))</f>
        <v>0</v>
      </c>
      <c r="G269" s="7">
        <f>IF($D269="","",SUMIF('TK DETHI'!$E:$E,$D269,'TK DETHI'!$F:$F))</f>
        <v>0</v>
      </c>
      <c r="H269" s="7">
        <f>IF($D269="","",SUMIF('TK DETHI'!$G:$G,$D269,'TK DETHI'!$H:$H))</f>
        <v>0</v>
      </c>
      <c r="I269" s="7">
        <f>IF($D269="","",SUMIF('TK DETHI'!$I:$I,$D269,'TK DETHI'!$J:$J))</f>
        <v>0</v>
      </c>
      <c r="J269" s="7">
        <f>IF($D269="","",SUMIF('TK DETHI'!$K:$K,$D269,'TK DETHI'!$L:$L))</f>
        <v>0</v>
      </c>
      <c r="K269" s="7">
        <f>IF($D269="","",SUMIF('TK DETHI'!$M:$M,$D269,'TK DETHI'!$N:$N))</f>
        <v>0</v>
      </c>
      <c r="L269" s="7">
        <f>IF($D269="","",SUMIF('TK DETHI'!$O:$O,$D269,'TK DETHI'!$P:$P))</f>
        <v>0</v>
      </c>
      <c r="M269" s="27">
        <f t="shared" si="49"/>
        <v>0</v>
      </c>
      <c r="N269" s="8">
        <f>IF($D269="","",SUMIF('TK COITHI KTHP va Thi TN'!$A:$A,$D269,'TK COITHI KTHP va Thi TN'!$D:$D))</f>
        <v>0.45</v>
      </c>
      <c r="O269" s="8">
        <f>IF($D269="","",SUMIF('TK COITHI KTHP va Thi TN'!$B:$B,$D269,'TK COITHI KTHP va Thi TN'!$D:$D))</f>
        <v>0</v>
      </c>
      <c r="P269" s="8">
        <f>IF($D269="","",SUMIF('TK COITHI KTHP va Thi TN'!$E:$E,$D269,'TK COITHI KTHP va Thi TN'!$H:$H))</f>
        <v>0</v>
      </c>
      <c r="Q269" s="8">
        <f>IF($D269="","",SUMIF('TK COITHI KTHP va Thi TN'!$F:$F,$D269,'TK COITHI KTHP va Thi TN'!$H:$H))</f>
        <v>0</v>
      </c>
      <c r="R269" s="28">
        <f t="shared" si="50"/>
        <v>0.45</v>
      </c>
      <c r="S269" s="8">
        <f>IF($D269="","",SUMIF('TK CHAMTHI'!$A:$A,$D269,'TK CHAMTHI'!$C:$C))</f>
        <v>0</v>
      </c>
      <c r="T269" s="8">
        <f>IF($D269="","",SUMIF('TK CHAMTHI'!$B:$B,$D269,'TK CHAMTHI'!$C:$C))</f>
        <v>0</v>
      </c>
      <c r="U269" s="8">
        <f>IF(D269="","",SUMIF('CHAM NV'!B:B,D269,'CHAM NV'!C:C))</f>
        <v>0</v>
      </c>
      <c r="V269" s="9">
        <f t="shared" si="51"/>
        <v>0</v>
      </c>
      <c r="W269" s="8">
        <f>IF($D269="","",SUMIF('TK CHAMTHI'!$D:$D,$D269,'TK CHAMTHI'!$F:$F))</f>
        <v>0</v>
      </c>
      <c r="X269" s="8">
        <f>IF($D269="","",SUMIF('TK CHAMTHI'!$E:$E,$D269,'TK CHAMTHI'!$F:$F))</f>
        <v>0</v>
      </c>
      <c r="Y269" s="8">
        <f>IF(D269="","",SUMIF('CHAM NV'!G:G,D269,'CHAM NV'!H:H))</f>
        <v>0</v>
      </c>
      <c r="Z269" s="9">
        <f t="shared" si="52"/>
        <v>0</v>
      </c>
      <c r="AA269" s="8">
        <f>IF($D269="","",SUMIF('TK CHAMTHI'!$G:$G,$D269,'TK CHAMTHI'!$I:$I))</f>
        <v>0</v>
      </c>
      <c r="AB269" s="8">
        <f>IF($D269="","",SUMIF('TK CHAMTHI'!$H:$H,$D269,'TK CHAMTHI'!$I:$I))</f>
        <v>0</v>
      </c>
      <c r="AC269" s="8">
        <f>IF(D269="","",SUMIF('CHAM NV'!E:E,D269,'CHAM NV'!F:F))</f>
        <v>0</v>
      </c>
      <c r="AD269" s="9">
        <f t="shared" si="53"/>
        <v>0</v>
      </c>
      <c r="AE269" s="8">
        <f>IF($D269="","",SUMIF('TK CHAMTHI'!$J:$J,$D269,'TK CHAMTHI'!$L:$L))</f>
        <v>0</v>
      </c>
      <c r="AF269" s="8">
        <f>IF($D269="","",SUMIF('TK CHAMTHI'!$K:$K,$D269,'TK CHAMTHI'!$L:$L))</f>
        <v>0</v>
      </c>
      <c r="AG269" s="8">
        <f>IF(D269="","",SUMIF('CHAM NV'!I:I,D269,'CHAM NV'!J:J))</f>
        <v>0</v>
      </c>
      <c r="AH269" s="9">
        <f t="shared" si="54"/>
        <v>0</v>
      </c>
      <c r="AI269" s="8">
        <f>IF($D269="","",SUMIF('TK CHAMTHI'!$M:$M,$D269,'TK CHAMTHI'!$O:$O))</f>
        <v>0</v>
      </c>
      <c r="AJ269" s="8">
        <f>IF($D269="","",SUMIF('TK CHAMTHI'!$N:$N,$D269,'TK CHAMTHI'!$O:$O))</f>
        <v>0</v>
      </c>
      <c r="AK269" s="9">
        <f t="shared" si="45"/>
        <v>0</v>
      </c>
      <c r="AL269" s="8">
        <f>IF($D269="","",SUMIF('TK CHAMTHI'!$P:$P,$D269,'TK CHAMTHI'!$R:$R))</f>
        <v>0</v>
      </c>
      <c r="AM269" s="8">
        <f>IF($D269="","",SUMIF('TK CHAMTHI'!$Q:$Q,$D269,'TK CHAMTHI'!$R:$R))</f>
        <v>0</v>
      </c>
      <c r="AN269" s="9">
        <f t="shared" si="46"/>
        <v>0</v>
      </c>
      <c r="AO269" s="8">
        <f>IF(D269="","",SUMIF('TK CHAMTHI'!S:S,D269,'TK CHAMTHI'!U:U))</f>
        <v>0</v>
      </c>
      <c r="AP269" s="8">
        <f>IF(D269="","",SUMIF('TK CHAMTHI'!T:T,D269,'TK CHAMTHI'!U:U))</f>
        <v>0</v>
      </c>
      <c r="AQ269" s="9">
        <f t="shared" si="47"/>
        <v>0</v>
      </c>
      <c r="AR269" s="9">
        <f>IF(D269="","",ROUND(SUMIF('QL THI'!G:G,D269,'QL THI'!H:H),1))</f>
        <v>0</v>
      </c>
      <c r="AS269" s="9">
        <f>IF(D269="","",ROUND(SUMIF('QL THI'!E:E,D269,'QL THI'!F:F),1))</f>
        <v>0</v>
      </c>
      <c r="AT269" s="28">
        <f t="shared" si="48"/>
        <v>0.5</v>
      </c>
    </row>
    <row r="270" spans="1:46">
      <c r="A270" s="6">
        <f>IF(D270="","",SUBTOTAL(3,$D$5:D270))</f>
        <v>266</v>
      </c>
      <c r="B270" s="111" t="s">
        <v>889</v>
      </c>
      <c r="C270" s="112" t="s">
        <v>285</v>
      </c>
      <c r="D270" s="113" t="s">
        <v>186</v>
      </c>
      <c r="E270" s="7">
        <f>IF($D270="","",SUMIF('TK DETHI'!$A:$A,$D270,'TK DETHI'!$B:$B))</f>
        <v>0</v>
      </c>
      <c r="F270" s="7">
        <f>IF($D270="","",SUMIF('TK DETHI'!$C:$C,$D270,'TK DETHI'!$D:$D))</f>
        <v>0</v>
      </c>
      <c r="G270" s="7">
        <f>IF($D270="","",SUMIF('TK DETHI'!$E:$E,$D270,'TK DETHI'!$F:$F))</f>
        <v>0</v>
      </c>
      <c r="H270" s="7">
        <f>IF($D270="","",SUMIF('TK DETHI'!$G:$G,$D270,'TK DETHI'!$H:$H))</f>
        <v>0</v>
      </c>
      <c r="I270" s="7">
        <f>IF($D270="","",SUMIF('TK DETHI'!$I:$I,$D270,'TK DETHI'!$J:$J))</f>
        <v>0</v>
      </c>
      <c r="J270" s="7">
        <f>IF($D270="","",SUMIF('TK DETHI'!$K:$K,$D270,'TK DETHI'!$L:$L))</f>
        <v>0</v>
      </c>
      <c r="K270" s="7">
        <f>IF($D270="","",SUMIF('TK DETHI'!$M:$M,$D270,'TK DETHI'!$N:$N))</f>
        <v>0</v>
      </c>
      <c r="L270" s="7">
        <f>IF($D270="","",SUMIF('TK DETHI'!$O:$O,$D270,'TK DETHI'!$P:$P))</f>
        <v>0</v>
      </c>
      <c r="M270" s="27">
        <f t="shared" si="49"/>
        <v>0</v>
      </c>
      <c r="N270" s="8">
        <f>IF($D270="","",SUMIF('TK COITHI KTHP va Thi TN'!$A:$A,$D270,'TK COITHI KTHP va Thi TN'!$D:$D))</f>
        <v>0</v>
      </c>
      <c r="O270" s="8">
        <f>IF($D270="","",SUMIF('TK COITHI KTHP va Thi TN'!$B:$B,$D270,'TK COITHI KTHP va Thi TN'!$D:$D))</f>
        <v>0</v>
      </c>
      <c r="P270" s="8">
        <f>IF($D270="","",SUMIF('TK COITHI KTHP va Thi TN'!$E:$E,$D270,'TK COITHI KTHP va Thi TN'!$H:$H))</f>
        <v>0</v>
      </c>
      <c r="Q270" s="8">
        <f>IF($D270="","",SUMIF('TK COITHI KTHP va Thi TN'!$F:$F,$D270,'TK COITHI KTHP va Thi TN'!$H:$H))</f>
        <v>0</v>
      </c>
      <c r="R270" s="28">
        <f t="shared" si="50"/>
        <v>0</v>
      </c>
      <c r="S270" s="8">
        <f>IF($D270="","",SUMIF('TK CHAMTHI'!$A:$A,$D270,'TK CHAMTHI'!$C:$C))</f>
        <v>0</v>
      </c>
      <c r="T270" s="8">
        <f>IF($D270="","",SUMIF('TK CHAMTHI'!$B:$B,$D270,'TK CHAMTHI'!$C:$C))</f>
        <v>0</v>
      </c>
      <c r="U270" s="8">
        <f>IF(D270="","",SUMIF('CHAM NV'!B:B,D270,'CHAM NV'!C:C))</f>
        <v>0</v>
      </c>
      <c r="V270" s="9">
        <f t="shared" si="51"/>
        <v>0</v>
      </c>
      <c r="W270" s="8">
        <f>IF($D270="","",SUMIF('TK CHAMTHI'!$D:$D,$D270,'TK CHAMTHI'!$F:$F))</f>
        <v>0</v>
      </c>
      <c r="X270" s="8">
        <f>IF($D270="","",SUMIF('TK CHAMTHI'!$E:$E,$D270,'TK CHAMTHI'!$F:$F))</f>
        <v>0</v>
      </c>
      <c r="Y270" s="8">
        <f>IF(D270="","",SUMIF('CHAM NV'!G:G,D270,'CHAM NV'!H:H))</f>
        <v>0</v>
      </c>
      <c r="Z270" s="9">
        <f t="shared" si="52"/>
        <v>0</v>
      </c>
      <c r="AA270" s="8">
        <f>IF($D270="","",SUMIF('TK CHAMTHI'!$G:$G,$D270,'TK CHAMTHI'!$I:$I))</f>
        <v>101</v>
      </c>
      <c r="AB270" s="8">
        <f>IF($D270="","",SUMIF('TK CHAMTHI'!$H:$H,$D270,'TK CHAMTHI'!$I:$I))</f>
        <v>0</v>
      </c>
      <c r="AC270" s="8">
        <f>IF(D270="","",SUMIF('CHAM NV'!E:E,D270,'CHAM NV'!F:F))</f>
        <v>101</v>
      </c>
      <c r="AD270" s="9">
        <f t="shared" si="53"/>
        <v>0</v>
      </c>
      <c r="AE270" s="8">
        <f>IF($D270="","",SUMIF('TK CHAMTHI'!$J:$J,$D270,'TK CHAMTHI'!$L:$L))</f>
        <v>0</v>
      </c>
      <c r="AF270" s="8">
        <f>IF($D270="","",SUMIF('TK CHAMTHI'!$K:$K,$D270,'TK CHAMTHI'!$L:$L))</f>
        <v>0</v>
      </c>
      <c r="AG270" s="8">
        <f>IF(D270="","",SUMIF('CHAM NV'!I:I,D270,'CHAM NV'!J:J))</f>
        <v>0</v>
      </c>
      <c r="AH270" s="9">
        <f t="shared" si="54"/>
        <v>0</v>
      </c>
      <c r="AI270" s="8">
        <f>IF($D270="","",SUMIF('TK CHAMTHI'!$M:$M,$D270,'TK CHAMTHI'!$O:$O))</f>
        <v>0</v>
      </c>
      <c r="AJ270" s="8">
        <f>IF($D270="","",SUMIF('TK CHAMTHI'!$N:$N,$D270,'TK CHAMTHI'!$O:$O))</f>
        <v>0</v>
      </c>
      <c r="AK270" s="9">
        <f t="shared" si="45"/>
        <v>0</v>
      </c>
      <c r="AL270" s="8">
        <f>IF($D270="","",SUMIF('TK CHAMTHI'!$P:$P,$D270,'TK CHAMTHI'!$R:$R))</f>
        <v>0</v>
      </c>
      <c r="AM270" s="8">
        <f>IF($D270="","",SUMIF('TK CHAMTHI'!$Q:$Q,$D270,'TK CHAMTHI'!$R:$R))</f>
        <v>0</v>
      </c>
      <c r="AN270" s="9">
        <f t="shared" si="46"/>
        <v>0</v>
      </c>
      <c r="AO270" s="8">
        <f>IF(D270="","",SUMIF('TK CHAMTHI'!S:S,D270,'TK CHAMTHI'!U:U))</f>
        <v>0</v>
      </c>
      <c r="AP270" s="8">
        <f>IF(D270="","",SUMIF('TK CHAMTHI'!T:T,D270,'TK CHAMTHI'!U:U))</f>
        <v>0</v>
      </c>
      <c r="AQ270" s="9">
        <f t="shared" si="47"/>
        <v>0</v>
      </c>
      <c r="AR270" s="9">
        <f>IF(D270="","",ROUND(SUMIF('QL THI'!G:G,D270,'QL THI'!H:H),1))</f>
        <v>0</v>
      </c>
      <c r="AS270" s="9">
        <f>IF(D270="","",ROUND(SUMIF('QL THI'!E:E,D270,'QL THI'!F:F),1))</f>
        <v>0</v>
      </c>
      <c r="AT270" s="28">
        <f t="shared" si="48"/>
        <v>0</v>
      </c>
    </row>
    <row r="271" spans="1:46">
      <c r="A271" s="6">
        <f>IF(D271="","",SUBTOTAL(3,$D$5:D271))</f>
        <v>267</v>
      </c>
      <c r="B271" s="111" t="s">
        <v>913</v>
      </c>
      <c r="C271" s="112" t="s">
        <v>284</v>
      </c>
      <c r="D271" s="113" t="s">
        <v>408</v>
      </c>
      <c r="E271" s="7">
        <f>IF($D271="","",SUMIF('TK DETHI'!$A:$A,$D271,'TK DETHI'!$B:$B))</f>
        <v>0</v>
      </c>
      <c r="F271" s="7">
        <f>IF($D271="","",SUMIF('TK DETHI'!$C:$C,$D271,'TK DETHI'!$D:$D))</f>
        <v>0</v>
      </c>
      <c r="G271" s="7">
        <f>IF($D271="","",SUMIF('TK DETHI'!$E:$E,$D271,'TK DETHI'!$F:$F))</f>
        <v>0</v>
      </c>
      <c r="H271" s="7">
        <f>IF($D271="","",SUMIF('TK DETHI'!$G:$G,$D271,'TK DETHI'!$H:$H))</f>
        <v>0</v>
      </c>
      <c r="I271" s="7">
        <f>IF($D271="","",SUMIF('TK DETHI'!$I:$I,$D271,'TK DETHI'!$J:$J))</f>
        <v>0</v>
      </c>
      <c r="J271" s="7">
        <f>IF($D271="","",SUMIF('TK DETHI'!$K:$K,$D271,'TK DETHI'!$L:$L))</f>
        <v>0</v>
      </c>
      <c r="K271" s="7">
        <f>IF($D271="","",SUMIF('TK DETHI'!$M:$M,$D271,'TK DETHI'!$N:$N))</f>
        <v>0</v>
      </c>
      <c r="L271" s="7">
        <f>IF($D271="","",SUMIF('TK DETHI'!$O:$O,$D271,'TK DETHI'!$P:$P))</f>
        <v>0</v>
      </c>
      <c r="M271" s="27">
        <f t="shared" si="49"/>
        <v>0</v>
      </c>
      <c r="N271" s="8">
        <f>IF($D271="","",SUMIF('TK COITHI KTHP va Thi TN'!$A:$A,$D271,'TK COITHI KTHP va Thi TN'!$D:$D))</f>
        <v>0</v>
      </c>
      <c r="O271" s="8">
        <f>IF($D271="","",SUMIF('TK COITHI KTHP va Thi TN'!$B:$B,$D271,'TK COITHI KTHP va Thi TN'!$D:$D))</f>
        <v>0</v>
      </c>
      <c r="P271" s="8">
        <f>IF($D271="","",SUMIF('TK COITHI KTHP va Thi TN'!$E:$E,$D271,'TK COITHI KTHP va Thi TN'!$H:$H))</f>
        <v>0</v>
      </c>
      <c r="Q271" s="8">
        <f>IF($D271="","",SUMIF('TK COITHI KTHP va Thi TN'!$F:$F,$D271,'TK COITHI KTHP va Thi TN'!$H:$H))</f>
        <v>0</v>
      </c>
      <c r="R271" s="28">
        <f t="shared" si="50"/>
        <v>0</v>
      </c>
      <c r="S271" s="8">
        <f>IF($D271="","",SUMIF('TK CHAMTHI'!$A:$A,$D271,'TK CHAMTHI'!$C:$C))</f>
        <v>0</v>
      </c>
      <c r="T271" s="8">
        <f>IF($D271="","",SUMIF('TK CHAMTHI'!$B:$B,$D271,'TK CHAMTHI'!$C:$C))</f>
        <v>0</v>
      </c>
      <c r="U271" s="8">
        <f>IF(D271="","",SUMIF('CHAM NV'!B:B,D271,'CHAM NV'!C:C))</f>
        <v>0</v>
      </c>
      <c r="V271" s="9">
        <f t="shared" si="51"/>
        <v>0</v>
      </c>
      <c r="W271" s="8">
        <f>IF($D271="","",SUMIF('TK CHAMTHI'!$D:$D,$D271,'TK CHAMTHI'!$F:$F))</f>
        <v>0</v>
      </c>
      <c r="X271" s="8">
        <f>IF($D271="","",SUMIF('TK CHAMTHI'!$E:$E,$D271,'TK CHAMTHI'!$F:$F))</f>
        <v>0</v>
      </c>
      <c r="Y271" s="8">
        <f>IF(D271="","",SUMIF('CHAM NV'!G:G,D271,'CHAM NV'!H:H))</f>
        <v>0</v>
      </c>
      <c r="Z271" s="9">
        <f t="shared" si="52"/>
        <v>0</v>
      </c>
      <c r="AA271" s="8">
        <f>IF($D271="","",SUMIF('TK CHAMTHI'!$G:$G,$D271,'TK CHAMTHI'!$I:$I))</f>
        <v>0</v>
      </c>
      <c r="AB271" s="8">
        <f>IF($D271="","",SUMIF('TK CHAMTHI'!$H:$H,$D271,'TK CHAMTHI'!$I:$I))</f>
        <v>0</v>
      </c>
      <c r="AC271" s="8">
        <f>IF(D271="","",SUMIF('CHAM NV'!E:E,D271,'CHAM NV'!F:F))</f>
        <v>0</v>
      </c>
      <c r="AD271" s="9">
        <f t="shared" si="53"/>
        <v>0</v>
      </c>
      <c r="AE271" s="8">
        <f>IF($D271="","",SUMIF('TK CHAMTHI'!$J:$J,$D271,'TK CHAMTHI'!$L:$L))</f>
        <v>0</v>
      </c>
      <c r="AF271" s="8">
        <f>IF($D271="","",SUMIF('TK CHAMTHI'!$K:$K,$D271,'TK CHAMTHI'!$L:$L))</f>
        <v>0</v>
      </c>
      <c r="AG271" s="8">
        <f>IF(D271="","",SUMIF('CHAM NV'!I:I,D271,'CHAM NV'!J:J))</f>
        <v>0</v>
      </c>
      <c r="AH271" s="9">
        <f t="shared" si="54"/>
        <v>0</v>
      </c>
      <c r="AI271" s="8">
        <f>IF($D271="","",SUMIF('TK CHAMTHI'!$M:$M,$D271,'TK CHAMTHI'!$O:$O))</f>
        <v>0</v>
      </c>
      <c r="AJ271" s="8">
        <f>IF($D271="","",SUMIF('TK CHAMTHI'!$N:$N,$D271,'TK CHAMTHI'!$O:$O))</f>
        <v>0</v>
      </c>
      <c r="AK271" s="9">
        <f t="shared" si="45"/>
        <v>0</v>
      </c>
      <c r="AL271" s="8">
        <f>IF($D271="","",SUMIF('TK CHAMTHI'!$P:$P,$D271,'TK CHAMTHI'!$R:$R))</f>
        <v>0</v>
      </c>
      <c r="AM271" s="8">
        <f>IF($D271="","",SUMIF('TK CHAMTHI'!$Q:$Q,$D271,'TK CHAMTHI'!$R:$R))</f>
        <v>0</v>
      </c>
      <c r="AN271" s="9">
        <f t="shared" si="46"/>
        <v>0</v>
      </c>
      <c r="AO271" s="8">
        <f>IF(D271="","",SUMIF('TK CHAMTHI'!S:S,D271,'TK CHAMTHI'!U:U))</f>
        <v>0</v>
      </c>
      <c r="AP271" s="8">
        <f>IF(D271="","",SUMIF('TK CHAMTHI'!T:T,D271,'TK CHAMTHI'!U:U))</f>
        <v>0</v>
      </c>
      <c r="AQ271" s="9">
        <f t="shared" si="47"/>
        <v>0</v>
      </c>
      <c r="AR271" s="9">
        <f>IF(D271="","",ROUND(SUMIF('QL THI'!G:G,D271,'QL THI'!H:H),1))</f>
        <v>0</v>
      </c>
      <c r="AS271" s="9">
        <f>IF(D271="","",ROUND(SUMIF('QL THI'!E:E,D271,'QL THI'!F:F),1))</f>
        <v>0</v>
      </c>
      <c r="AT271" s="28">
        <f t="shared" si="48"/>
        <v>0</v>
      </c>
    </row>
    <row r="272" spans="1:46">
      <c r="A272" s="6">
        <f>IF(D272="","",SUBTOTAL(3,$D$5:D272))</f>
        <v>268</v>
      </c>
      <c r="B272" s="111" t="s">
        <v>928</v>
      </c>
      <c r="C272" s="112" t="s">
        <v>284</v>
      </c>
      <c r="D272" s="113" t="s">
        <v>424</v>
      </c>
      <c r="E272" s="7">
        <f>IF($D272="","",SUMIF('TK DETHI'!$A:$A,$D272,'TK DETHI'!$B:$B))</f>
        <v>0</v>
      </c>
      <c r="F272" s="7">
        <f>IF($D272="","",SUMIF('TK DETHI'!$C:$C,$D272,'TK DETHI'!$D:$D))</f>
        <v>0</v>
      </c>
      <c r="G272" s="7">
        <f>IF($D272="","",SUMIF('TK DETHI'!$E:$E,$D272,'TK DETHI'!$F:$F))</f>
        <v>0</v>
      </c>
      <c r="H272" s="7">
        <f>IF($D272="","",SUMIF('TK DETHI'!$G:$G,$D272,'TK DETHI'!$H:$H))</f>
        <v>0</v>
      </c>
      <c r="I272" s="7">
        <f>IF($D272="","",SUMIF('TK DETHI'!$I:$I,$D272,'TK DETHI'!$J:$J))</f>
        <v>0</v>
      </c>
      <c r="J272" s="7">
        <f>IF($D272="","",SUMIF('TK DETHI'!$K:$K,$D272,'TK DETHI'!$L:$L))</f>
        <v>0</v>
      </c>
      <c r="K272" s="7">
        <f>IF($D272="","",SUMIF('TK DETHI'!$M:$M,$D272,'TK DETHI'!$N:$N))</f>
        <v>0</v>
      </c>
      <c r="L272" s="7">
        <f>IF($D272="","",SUMIF('TK DETHI'!$O:$O,$D272,'TK DETHI'!$P:$P))</f>
        <v>0</v>
      </c>
      <c r="M272" s="27">
        <f t="shared" si="49"/>
        <v>0</v>
      </c>
      <c r="N272" s="8">
        <f>IF($D272="","",SUMIF('TK COITHI KTHP va Thi TN'!$A:$A,$D272,'TK COITHI KTHP va Thi TN'!$D:$D))</f>
        <v>0</v>
      </c>
      <c r="O272" s="8">
        <f>IF($D272="","",SUMIF('TK COITHI KTHP va Thi TN'!$B:$B,$D272,'TK COITHI KTHP va Thi TN'!$D:$D))</f>
        <v>0</v>
      </c>
      <c r="P272" s="8">
        <f>IF($D272="","",SUMIF('TK COITHI KTHP va Thi TN'!$E:$E,$D272,'TK COITHI KTHP va Thi TN'!$H:$H))</f>
        <v>0</v>
      </c>
      <c r="Q272" s="8">
        <f>IF($D272="","",SUMIF('TK COITHI KTHP va Thi TN'!$F:$F,$D272,'TK COITHI KTHP va Thi TN'!$H:$H))</f>
        <v>0</v>
      </c>
      <c r="R272" s="28">
        <f t="shared" si="50"/>
        <v>0</v>
      </c>
      <c r="S272" s="8">
        <f>IF($D272="","",SUMIF('TK CHAMTHI'!$A:$A,$D272,'TK CHAMTHI'!$C:$C))</f>
        <v>0</v>
      </c>
      <c r="T272" s="8">
        <f>IF($D272="","",SUMIF('TK CHAMTHI'!$B:$B,$D272,'TK CHAMTHI'!$C:$C))</f>
        <v>0</v>
      </c>
      <c r="U272" s="8">
        <f>IF(D272="","",SUMIF('CHAM NV'!B:B,D272,'CHAM NV'!C:C))</f>
        <v>0</v>
      </c>
      <c r="V272" s="9">
        <f t="shared" si="51"/>
        <v>0</v>
      </c>
      <c r="W272" s="8">
        <f>IF($D272="","",SUMIF('TK CHAMTHI'!$D:$D,$D272,'TK CHAMTHI'!$F:$F))</f>
        <v>0</v>
      </c>
      <c r="X272" s="8">
        <f>IF($D272="","",SUMIF('TK CHAMTHI'!$E:$E,$D272,'TK CHAMTHI'!$F:$F))</f>
        <v>0</v>
      </c>
      <c r="Y272" s="8">
        <f>IF(D272="","",SUMIF('CHAM NV'!G:G,D272,'CHAM NV'!H:H))</f>
        <v>0</v>
      </c>
      <c r="Z272" s="9">
        <f t="shared" si="52"/>
        <v>0</v>
      </c>
      <c r="AA272" s="8">
        <f>IF($D272="","",SUMIF('TK CHAMTHI'!$G:$G,$D272,'TK CHAMTHI'!$I:$I))</f>
        <v>0</v>
      </c>
      <c r="AB272" s="8">
        <f>IF($D272="","",SUMIF('TK CHAMTHI'!$H:$H,$D272,'TK CHAMTHI'!$I:$I))</f>
        <v>0</v>
      </c>
      <c r="AC272" s="8">
        <f>IF(D272="","",SUMIF('CHAM NV'!E:E,D272,'CHAM NV'!F:F))</f>
        <v>0</v>
      </c>
      <c r="AD272" s="9">
        <f t="shared" si="53"/>
        <v>0</v>
      </c>
      <c r="AE272" s="8">
        <f>IF($D272="","",SUMIF('TK CHAMTHI'!$J:$J,$D272,'TK CHAMTHI'!$L:$L))</f>
        <v>0</v>
      </c>
      <c r="AF272" s="8">
        <f>IF($D272="","",SUMIF('TK CHAMTHI'!$K:$K,$D272,'TK CHAMTHI'!$L:$L))</f>
        <v>0</v>
      </c>
      <c r="AG272" s="8">
        <f>IF(D272="","",SUMIF('CHAM NV'!I:I,D272,'CHAM NV'!J:J))</f>
        <v>0</v>
      </c>
      <c r="AH272" s="9">
        <f t="shared" si="54"/>
        <v>0</v>
      </c>
      <c r="AI272" s="8">
        <f>IF($D272="","",SUMIF('TK CHAMTHI'!$M:$M,$D272,'TK CHAMTHI'!$O:$O))</f>
        <v>0</v>
      </c>
      <c r="AJ272" s="8">
        <f>IF($D272="","",SUMIF('TK CHAMTHI'!$N:$N,$D272,'TK CHAMTHI'!$O:$O))</f>
        <v>0</v>
      </c>
      <c r="AK272" s="9">
        <f t="shared" si="45"/>
        <v>0</v>
      </c>
      <c r="AL272" s="8">
        <f>IF($D272="","",SUMIF('TK CHAMTHI'!$P:$P,$D272,'TK CHAMTHI'!$R:$R))</f>
        <v>0</v>
      </c>
      <c r="AM272" s="8">
        <f>IF($D272="","",SUMIF('TK CHAMTHI'!$Q:$Q,$D272,'TK CHAMTHI'!$R:$R))</f>
        <v>0</v>
      </c>
      <c r="AN272" s="9">
        <f t="shared" si="46"/>
        <v>0</v>
      </c>
      <c r="AO272" s="8">
        <f>IF(D272="","",SUMIF('TK CHAMTHI'!S:S,D272,'TK CHAMTHI'!U:U))</f>
        <v>0</v>
      </c>
      <c r="AP272" s="8">
        <f>IF(D272="","",SUMIF('TK CHAMTHI'!T:T,D272,'TK CHAMTHI'!U:U))</f>
        <v>0</v>
      </c>
      <c r="AQ272" s="9">
        <f t="shared" si="47"/>
        <v>0</v>
      </c>
      <c r="AR272" s="9">
        <f>IF(D272="","",ROUND(SUMIF('QL THI'!G:G,D272,'QL THI'!H:H),1))</f>
        <v>0</v>
      </c>
      <c r="AS272" s="9">
        <f>IF(D272="","",ROUND(SUMIF('QL THI'!E:E,D272,'QL THI'!F:F),1))</f>
        <v>0</v>
      </c>
      <c r="AT272" s="28">
        <f t="shared" si="48"/>
        <v>0</v>
      </c>
    </row>
    <row r="273" spans="1:46">
      <c r="A273" s="6">
        <f>IF(D273="","",SUBTOTAL(3,$D$5:D273))</f>
        <v>269</v>
      </c>
      <c r="B273" s="111" t="s">
        <v>988</v>
      </c>
      <c r="C273" s="112" t="s">
        <v>284</v>
      </c>
      <c r="D273" s="113" t="s">
        <v>962</v>
      </c>
      <c r="E273" s="7">
        <f>IF($D273="","",SUMIF('TK DETHI'!$A:$A,$D273,'TK DETHI'!$B:$B))</f>
        <v>0</v>
      </c>
      <c r="F273" s="7">
        <f>IF($D273="","",SUMIF('TK DETHI'!$C:$C,$D273,'TK DETHI'!$D:$D))</f>
        <v>0</v>
      </c>
      <c r="G273" s="7">
        <f>IF($D273="","",SUMIF('TK DETHI'!$E:$E,$D273,'TK DETHI'!$F:$F))</f>
        <v>0</v>
      </c>
      <c r="H273" s="7">
        <f>IF($D273="","",SUMIF('TK DETHI'!$G:$G,$D273,'TK DETHI'!$H:$H))</f>
        <v>0</v>
      </c>
      <c r="I273" s="7">
        <f>IF($D273="","",SUMIF('TK DETHI'!$I:$I,$D273,'TK DETHI'!$J:$J))</f>
        <v>0</v>
      </c>
      <c r="J273" s="7">
        <f>IF($D273="","",SUMIF('TK DETHI'!$K:$K,$D273,'TK DETHI'!$L:$L))</f>
        <v>0</v>
      </c>
      <c r="K273" s="7">
        <f>IF($D273="","",SUMIF('TK DETHI'!$M:$M,$D273,'TK DETHI'!$N:$N))</f>
        <v>0</v>
      </c>
      <c r="L273" s="7">
        <f>IF($D273="","",SUMIF('TK DETHI'!$O:$O,$D273,'TK DETHI'!$P:$P))</f>
        <v>0</v>
      </c>
      <c r="M273" s="27">
        <f t="shared" si="49"/>
        <v>0</v>
      </c>
      <c r="N273" s="8">
        <f>IF($D273="","",SUMIF('TK COITHI KTHP va Thi TN'!$A:$A,$D273,'TK COITHI KTHP va Thi TN'!$D:$D))</f>
        <v>0</v>
      </c>
      <c r="O273" s="8">
        <f>IF($D273="","",SUMIF('TK COITHI KTHP va Thi TN'!$B:$B,$D273,'TK COITHI KTHP va Thi TN'!$D:$D))</f>
        <v>0</v>
      </c>
      <c r="P273" s="8">
        <f>IF($D273="","",SUMIF('TK COITHI KTHP va Thi TN'!$E:$E,$D273,'TK COITHI KTHP va Thi TN'!$H:$H))</f>
        <v>0</v>
      </c>
      <c r="Q273" s="8">
        <f>IF($D273="","",SUMIF('TK COITHI KTHP va Thi TN'!$F:$F,$D273,'TK COITHI KTHP va Thi TN'!$H:$H))</f>
        <v>0</v>
      </c>
      <c r="R273" s="28">
        <f t="shared" si="50"/>
        <v>0</v>
      </c>
      <c r="S273" s="8">
        <f>IF($D273="","",SUMIF('TK CHAMTHI'!$A:$A,$D273,'TK CHAMTHI'!$C:$C))</f>
        <v>0</v>
      </c>
      <c r="T273" s="8">
        <f>IF($D273="","",SUMIF('TK CHAMTHI'!$B:$B,$D273,'TK CHAMTHI'!$C:$C))</f>
        <v>0</v>
      </c>
      <c r="U273" s="8">
        <f>IF(D273="","",SUMIF('CHAM NV'!B:B,D273,'CHAM NV'!C:C))</f>
        <v>0</v>
      </c>
      <c r="V273" s="9">
        <f t="shared" si="51"/>
        <v>0</v>
      </c>
      <c r="W273" s="8">
        <f>IF($D273="","",SUMIF('TK CHAMTHI'!$D:$D,$D273,'TK CHAMTHI'!$F:$F))</f>
        <v>0</v>
      </c>
      <c r="X273" s="8">
        <f>IF($D273="","",SUMIF('TK CHAMTHI'!$E:$E,$D273,'TK CHAMTHI'!$F:$F))</f>
        <v>0</v>
      </c>
      <c r="Y273" s="8">
        <f>IF(D273="","",SUMIF('CHAM NV'!G:G,D273,'CHAM NV'!H:H))</f>
        <v>0</v>
      </c>
      <c r="Z273" s="9">
        <f t="shared" si="52"/>
        <v>0</v>
      </c>
      <c r="AA273" s="8">
        <f>IF($D273="","",SUMIF('TK CHAMTHI'!$G:$G,$D273,'TK CHAMTHI'!$I:$I))</f>
        <v>0</v>
      </c>
      <c r="AB273" s="8">
        <f>IF($D273="","",SUMIF('TK CHAMTHI'!$H:$H,$D273,'TK CHAMTHI'!$I:$I))</f>
        <v>0</v>
      </c>
      <c r="AC273" s="8">
        <f>IF(D273="","",SUMIF('CHAM NV'!E:E,D273,'CHAM NV'!F:F))</f>
        <v>0</v>
      </c>
      <c r="AD273" s="9">
        <f t="shared" si="53"/>
        <v>0</v>
      </c>
      <c r="AE273" s="8">
        <f>IF($D273="","",SUMIF('TK CHAMTHI'!$J:$J,$D273,'TK CHAMTHI'!$L:$L))</f>
        <v>0</v>
      </c>
      <c r="AF273" s="8">
        <f>IF($D273="","",SUMIF('TK CHAMTHI'!$K:$K,$D273,'TK CHAMTHI'!$L:$L))</f>
        <v>0</v>
      </c>
      <c r="AG273" s="8">
        <f>IF(D273="","",SUMIF('CHAM NV'!I:I,D273,'CHAM NV'!J:J))</f>
        <v>0</v>
      </c>
      <c r="AH273" s="9">
        <f t="shared" si="54"/>
        <v>0</v>
      </c>
      <c r="AI273" s="8">
        <f>IF($D273="","",SUMIF('TK CHAMTHI'!$M:$M,$D273,'TK CHAMTHI'!$O:$O))</f>
        <v>0</v>
      </c>
      <c r="AJ273" s="8">
        <f>IF($D273="","",SUMIF('TK CHAMTHI'!$N:$N,$D273,'TK CHAMTHI'!$O:$O))</f>
        <v>0</v>
      </c>
      <c r="AK273" s="9">
        <f t="shared" si="45"/>
        <v>0</v>
      </c>
      <c r="AL273" s="8">
        <f>IF($D273="","",SUMIF('TK CHAMTHI'!$P:$P,$D273,'TK CHAMTHI'!$R:$R))</f>
        <v>0</v>
      </c>
      <c r="AM273" s="8">
        <f>IF($D273="","",SUMIF('TK CHAMTHI'!$Q:$Q,$D273,'TK CHAMTHI'!$R:$R))</f>
        <v>0</v>
      </c>
      <c r="AN273" s="9">
        <f t="shared" si="46"/>
        <v>0</v>
      </c>
      <c r="AO273" s="8">
        <f>IF(D273="","",SUMIF('TK CHAMTHI'!S:S,D273,'TK CHAMTHI'!U:U))</f>
        <v>0</v>
      </c>
      <c r="AP273" s="8">
        <f>IF(D273="","",SUMIF('TK CHAMTHI'!T:T,D273,'TK CHAMTHI'!U:U))</f>
        <v>0</v>
      </c>
      <c r="AQ273" s="9">
        <f t="shared" si="47"/>
        <v>0</v>
      </c>
      <c r="AR273" s="9">
        <f>IF(D273="","",ROUND(SUMIF('QL THI'!G:G,D273,'QL THI'!H:H),1))</f>
        <v>0</v>
      </c>
      <c r="AS273" s="9">
        <f>IF(D273="","",ROUND(SUMIF('QL THI'!E:E,D273,'QL THI'!F:F),1))</f>
        <v>0</v>
      </c>
      <c r="AT273" s="28">
        <f t="shared" si="48"/>
        <v>0</v>
      </c>
    </row>
    <row r="274" spans="1:46">
      <c r="A274" s="6">
        <f>IF(D274="","",SUBTOTAL(3,$D$5:D274))</f>
        <v>270</v>
      </c>
      <c r="B274" s="111" t="s">
        <v>920</v>
      </c>
      <c r="C274" s="112" t="s">
        <v>284</v>
      </c>
      <c r="D274" s="113" t="s">
        <v>415</v>
      </c>
      <c r="E274" s="7">
        <f>IF($D274="","",SUMIF('TK DETHI'!$A:$A,$D274,'TK DETHI'!$B:$B))</f>
        <v>0</v>
      </c>
      <c r="F274" s="7">
        <f>IF($D274="","",SUMIF('TK DETHI'!$C:$C,$D274,'TK DETHI'!$D:$D))</f>
        <v>0</v>
      </c>
      <c r="G274" s="7">
        <f>IF($D274="","",SUMIF('TK DETHI'!$E:$E,$D274,'TK DETHI'!$F:$F))</f>
        <v>0</v>
      </c>
      <c r="H274" s="7">
        <f>IF($D274="","",SUMIF('TK DETHI'!$G:$G,$D274,'TK DETHI'!$H:$H))</f>
        <v>0</v>
      </c>
      <c r="I274" s="7">
        <f>IF($D274="","",SUMIF('TK DETHI'!$I:$I,$D274,'TK DETHI'!$J:$J))</f>
        <v>0</v>
      </c>
      <c r="J274" s="7">
        <f>IF($D274="","",SUMIF('TK DETHI'!$K:$K,$D274,'TK DETHI'!$L:$L))</f>
        <v>0</v>
      </c>
      <c r="K274" s="7">
        <f>IF($D274="","",SUMIF('TK DETHI'!$M:$M,$D274,'TK DETHI'!$N:$N))</f>
        <v>0</v>
      </c>
      <c r="L274" s="7">
        <f>IF($D274="","",SUMIF('TK DETHI'!$O:$O,$D274,'TK DETHI'!$P:$P))</f>
        <v>0</v>
      </c>
      <c r="M274" s="27">
        <f t="shared" si="49"/>
        <v>0</v>
      </c>
      <c r="N274" s="8">
        <f>IF($D274="","",SUMIF('TK COITHI KTHP va Thi TN'!$A:$A,$D274,'TK COITHI KTHP va Thi TN'!$D:$D))</f>
        <v>0</v>
      </c>
      <c r="O274" s="8">
        <f>IF($D274="","",SUMIF('TK COITHI KTHP va Thi TN'!$B:$B,$D274,'TK COITHI KTHP va Thi TN'!$D:$D))</f>
        <v>0</v>
      </c>
      <c r="P274" s="8">
        <f>IF($D274="","",SUMIF('TK COITHI KTHP va Thi TN'!$E:$E,$D274,'TK COITHI KTHP va Thi TN'!$H:$H))</f>
        <v>0</v>
      </c>
      <c r="Q274" s="8">
        <f>IF($D274="","",SUMIF('TK COITHI KTHP va Thi TN'!$F:$F,$D274,'TK COITHI KTHP va Thi TN'!$H:$H))</f>
        <v>0</v>
      </c>
      <c r="R274" s="28">
        <f t="shared" si="50"/>
        <v>0</v>
      </c>
      <c r="S274" s="8">
        <f>IF($D274="","",SUMIF('TK CHAMTHI'!$A:$A,$D274,'TK CHAMTHI'!$C:$C))</f>
        <v>0</v>
      </c>
      <c r="T274" s="8">
        <f>IF($D274="","",SUMIF('TK CHAMTHI'!$B:$B,$D274,'TK CHAMTHI'!$C:$C))</f>
        <v>0</v>
      </c>
      <c r="U274" s="8">
        <f>IF(D274="","",SUMIF('CHAM NV'!B:B,D274,'CHAM NV'!C:C))</f>
        <v>0</v>
      </c>
      <c r="V274" s="9">
        <f t="shared" si="51"/>
        <v>0</v>
      </c>
      <c r="W274" s="8">
        <f>IF($D274="","",SUMIF('TK CHAMTHI'!$D:$D,$D274,'TK CHAMTHI'!$F:$F))</f>
        <v>0</v>
      </c>
      <c r="X274" s="8">
        <f>IF($D274="","",SUMIF('TK CHAMTHI'!$E:$E,$D274,'TK CHAMTHI'!$F:$F))</f>
        <v>0</v>
      </c>
      <c r="Y274" s="8">
        <f>IF(D274="","",SUMIF('CHAM NV'!G:G,D274,'CHAM NV'!H:H))</f>
        <v>0</v>
      </c>
      <c r="Z274" s="9">
        <f t="shared" si="52"/>
        <v>0</v>
      </c>
      <c r="AA274" s="8">
        <f>IF($D274="","",SUMIF('TK CHAMTHI'!$G:$G,$D274,'TK CHAMTHI'!$I:$I))</f>
        <v>0</v>
      </c>
      <c r="AB274" s="8">
        <f>IF($D274="","",SUMIF('TK CHAMTHI'!$H:$H,$D274,'TK CHAMTHI'!$I:$I))</f>
        <v>0</v>
      </c>
      <c r="AC274" s="8">
        <f>IF(D274="","",SUMIF('CHAM NV'!E:E,D274,'CHAM NV'!F:F))</f>
        <v>0</v>
      </c>
      <c r="AD274" s="9">
        <f t="shared" si="53"/>
        <v>0</v>
      </c>
      <c r="AE274" s="8">
        <f>IF($D274="","",SUMIF('TK CHAMTHI'!$J:$J,$D274,'TK CHAMTHI'!$L:$L))</f>
        <v>0</v>
      </c>
      <c r="AF274" s="8">
        <f>IF($D274="","",SUMIF('TK CHAMTHI'!$K:$K,$D274,'TK CHAMTHI'!$L:$L))</f>
        <v>0</v>
      </c>
      <c r="AG274" s="8">
        <f>IF(D274="","",SUMIF('CHAM NV'!I:I,D274,'CHAM NV'!J:J))</f>
        <v>0</v>
      </c>
      <c r="AH274" s="9">
        <f t="shared" si="54"/>
        <v>0</v>
      </c>
      <c r="AI274" s="8">
        <f>IF($D274="","",SUMIF('TK CHAMTHI'!$M:$M,$D274,'TK CHAMTHI'!$O:$O))</f>
        <v>0</v>
      </c>
      <c r="AJ274" s="8">
        <f>IF($D274="","",SUMIF('TK CHAMTHI'!$N:$N,$D274,'TK CHAMTHI'!$O:$O))</f>
        <v>0</v>
      </c>
      <c r="AK274" s="9">
        <f t="shared" si="45"/>
        <v>0</v>
      </c>
      <c r="AL274" s="8">
        <f>IF($D274="","",SUMIF('TK CHAMTHI'!$P:$P,$D274,'TK CHAMTHI'!$R:$R))</f>
        <v>0</v>
      </c>
      <c r="AM274" s="8">
        <f>IF($D274="","",SUMIF('TK CHAMTHI'!$Q:$Q,$D274,'TK CHAMTHI'!$R:$R))</f>
        <v>0</v>
      </c>
      <c r="AN274" s="9">
        <f t="shared" si="46"/>
        <v>0</v>
      </c>
      <c r="AO274" s="8">
        <f>IF(D274="","",SUMIF('TK CHAMTHI'!S:S,D274,'TK CHAMTHI'!U:U))</f>
        <v>0</v>
      </c>
      <c r="AP274" s="8">
        <f>IF(D274="","",SUMIF('TK CHAMTHI'!T:T,D274,'TK CHAMTHI'!U:U))</f>
        <v>0</v>
      </c>
      <c r="AQ274" s="9">
        <f t="shared" si="47"/>
        <v>0</v>
      </c>
      <c r="AR274" s="9">
        <f>IF(D274="","",ROUND(SUMIF('QL THI'!G:G,D274,'QL THI'!H:H),1))</f>
        <v>0</v>
      </c>
      <c r="AS274" s="9">
        <f>IF(D274="","",ROUND(SUMIF('QL THI'!E:E,D274,'QL THI'!F:F),1))</f>
        <v>0</v>
      </c>
      <c r="AT274" s="28">
        <f t="shared" si="48"/>
        <v>0</v>
      </c>
    </row>
    <row r="275" spans="1:46">
      <c r="A275" s="6">
        <f>IF(D275="","",SUBTOTAL(3,$D$5:D275))</f>
        <v>271</v>
      </c>
      <c r="B275" s="111" t="s">
        <v>909</v>
      </c>
      <c r="C275" s="112" t="s">
        <v>284</v>
      </c>
      <c r="D275" s="113" t="s">
        <v>405</v>
      </c>
      <c r="E275" s="7">
        <f>IF($D275="","",SUMIF('TK DETHI'!$A:$A,$D275,'TK DETHI'!$B:$B))</f>
        <v>0</v>
      </c>
      <c r="F275" s="7">
        <f>IF($D275="","",SUMIF('TK DETHI'!$C:$C,$D275,'TK DETHI'!$D:$D))</f>
        <v>0</v>
      </c>
      <c r="G275" s="7">
        <f>IF($D275="","",SUMIF('TK DETHI'!$E:$E,$D275,'TK DETHI'!$F:$F))</f>
        <v>0</v>
      </c>
      <c r="H275" s="7">
        <f>IF($D275="","",SUMIF('TK DETHI'!$G:$G,$D275,'TK DETHI'!$H:$H))</f>
        <v>0</v>
      </c>
      <c r="I275" s="7">
        <f>IF($D275="","",SUMIF('TK DETHI'!$I:$I,$D275,'TK DETHI'!$J:$J))</f>
        <v>0</v>
      </c>
      <c r="J275" s="7">
        <f>IF($D275="","",SUMIF('TK DETHI'!$K:$K,$D275,'TK DETHI'!$L:$L))</f>
        <v>0</v>
      </c>
      <c r="K275" s="7">
        <f>IF($D275="","",SUMIF('TK DETHI'!$M:$M,$D275,'TK DETHI'!$N:$N))</f>
        <v>0</v>
      </c>
      <c r="L275" s="7">
        <f>IF($D275="","",SUMIF('TK DETHI'!$O:$O,$D275,'TK DETHI'!$P:$P))</f>
        <v>0</v>
      </c>
      <c r="M275" s="27">
        <f t="shared" si="49"/>
        <v>0</v>
      </c>
      <c r="N275" s="8">
        <f>IF($D275="","",SUMIF('TK COITHI KTHP va Thi TN'!$A:$A,$D275,'TK COITHI KTHP va Thi TN'!$D:$D))</f>
        <v>0</v>
      </c>
      <c r="O275" s="8">
        <f>IF($D275="","",SUMIF('TK COITHI KTHP va Thi TN'!$B:$B,$D275,'TK COITHI KTHP va Thi TN'!$D:$D))</f>
        <v>0</v>
      </c>
      <c r="P275" s="8">
        <f>IF($D275="","",SUMIF('TK COITHI KTHP va Thi TN'!$E:$E,$D275,'TK COITHI KTHP va Thi TN'!$H:$H))</f>
        <v>0</v>
      </c>
      <c r="Q275" s="8">
        <f>IF($D275="","",SUMIF('TK COITHI KTHP va Thi TN'!$F:$F,$D275,'TK COITHI KTHP va Thi TN'!$H:$H))</f>
        <v>0</v>
      </c>
      <c r="R275" s="28">
        <f t="shared" si="50"/>
        <v>0</v>
      </c>
      <c r="S275" s="8">
        <f>IF($D275="","",SUMIF('TK CHAMTHI'!$A:$A,$D275,'TK CHAMTHI'!$C:$C))</f>
        <v>0</v>
      </c>
      <c r="T275" s="8">
        <f>IF($D275="","",SUMIF('TK CHAMTHI'!$B:$B,$D275,'TK CHAMTHI'!$C:$C))</f>
        <v>0</v>
      </c>
      <c r="U275" s="8">
        <f>IF(D275="","",SUMIF('CHAM NV'!B:B,D275,'CHAM NV'!C:C))</f>
        <v>0</v>
      </c>
      <c r="V275" s="9">
        <f t="shared" si="51"/>
        <v>0</v>
      </c>
      <c r="W275" s="8">
        <f>IF($D275="","",SUMIF('TK CHAMTHI'!$D:$D,$D275,'TK CHAMTHI'!$F:$F))</f>
        <v>0</v>
      </c>
      <c r="X275" s="8">
        <f>IF($D275="","",SUMIF('TK CHAMTHI'!$E:$E,$D275,'TK CHAMTHI'!$F:$F))</f>
        <v>0</v>
      </c>
      <c r="Y275" s="8">
        <f>IF(D275="","",SUMIF('CHAM NV'!G:G,D275,'CHAM NV'!H:H))</f>
        <v>0</v>
      </c>
      <c r="Z275" s="9">
        <f t="shared" si="52"/>
        <v>0</v>
      </c>
      <c r="AA275" s="8">
        <f>IF($D275="","",SUMIF('TK CHAMTHI'!$G:$G,$D275,'TK CHAMTHI'!$I:$I))</f>
        <v>0</v>
      </c>
      <c r="AB275" s="8">
        <f>IF($D275="","",SUMIF('TK CHAMTHI'!$H:$H,$D275,'TK CHAMTHI'!$I:$I))</f>
        <v>0</v>
      </c>
      <c r="AC275" s="8">
        <f>IF(D275="","",SUMIF('CHAM NV'!E:E,D275,'CHAM NV'!F:F))</f>
        <v>0</v>
      </c>
      <c r="AD275" s="9">
        <f t="shared" si="53"/>
        <v>0</v>
      </c>
      <c r="AE275" s="8">
        <f>IF($D275="","",SUMIF('TK CHAMTHI'!$J:$J,$D275,'TK CHAMTHI'!$L:$L))</f>
        <v>0</v>
      </c>
      <c r="AF275" s="8">
        <f>IF($D275="","",SUMIF('TK CHAMTHI'!$K:$K,$D275,'TK CHAMTHI'!$L:$L))</f>
        <v>0</v>
      </c>
      <c r="AG275" s="8">
        <f>IF(D275="","",SUMIF('CHAM NV'!I:I,D275,'CHAM NV'!J:J))</f>
        <v>0</v>
      </c>
      <c r="AH275" s="9">
        <f t="shared" si="54"/>
        <v>0</v>
      </c>
      <c r="AI275" s="8">
        <f>IF($D275="","",SUMIF('TK CHAMTHI'!$M:$M,$D275,'TK CHAMTHI'!$O:$O))</f>
        <v>0</v>
      </c>
      <c r="AJ275" s="8">
        <f>IF($D275="","",SUMIF('TK CHAMTHI'!$N:$N,$D275,'TK CHAMTHI'!$O:$O))</f>
        <v>0</v>
      </c>
      <c r="AK275" s="9">
        <f t="shared" si="45"/>
        <v>0</v>
      </c>
      <c r="AL275" s="8">
        <f>IF($D275="","",SUMIF('TK CHAMTHI'!$P:$P,$D275,'TK CHAMTHI'!$R:$R))</f>
        <v>0</v>
      </c>
      <c r="AM275" s="8">
        <f>IF($D275="","",SUMIF('TK CHAMTHI'!$Q:$Q,$D275,'TK CHAMTHI'!$R:$R))</f>
        <v>0</v>
      </c>
      <c r="AN275" s="9">
        <f t="shared" si="46"/>
        <v>0</v>
      </c>
      <c r="AO275" s="8">
        <f>IF(D275="","",SUMIF('TK CHAMTHI'!S:S,D275,'TK CHAMTHI'!U:U))</f>
        <v>0</v>
      </c>
      <c r="AP275" s="8">
        <f>IF(D275="","",SUMIF('TK CHAMTHI'!T:T,D275,'TK CHAMTHI'!U:U))</f>
        <v>0</v>
      </c>
      <c r="AQ275" s="9">
        <f t="shared" si="47"/>
        <v>0</v>
      </c>
      <c r="AR275" s="9">
        <f>IF(D275="","",ROUND(SUMIF('QL THI'!G:G,D275,'QL THI'!H:H),1))</f>
        <v>0</v>
      </c>
      <c r="AS275" s="9">
        <f>IF(D275="","",ROUND(SUMIF('QL THI'!E:E,D275,'QL THI'!F:F),1))</f>
        <v>0</v>
      </c>
      <c r="AT275" s="28">
        <f t="shared" si="48"/>
        <v>0</v>
      </c>
    </row>
    <row r="276" spans="1:46">
      <c r="A276" s="6">
        <f>IF(D276="","",SUBTOTAL(3,$D$5:D276))</f>
        <v>272</v>
      </c>
      <c r="B276" s="111" t="s">
        <v>933</v>
      </c>
      <c r="C276" s="112" t="s">
        <v>284</v>
      </c>
      <c r="D276" s="113" t="s">
        <v>453</v>
      </c>
      <c r="E276" s="7">
        <f>IF($D276="","",SUMIF('TK DETHI'!$A:$A,$D276,'TK DETHI'!$B:$B))</f>
        <v>0</v>
      </c>
      <c r="F276" s="7">
        <f>IF($D276="","",SUMIF('TK DETHI'!$C:$C,$D276,'TK DETHI'!$D:$D))</f>
        <v>0</v>
      </c>
      <c r="G276" s="7">
        <f>IF($D276="","",SUMIF('TK DETHI'!$E:$E,$D276,'TK DETHI'!$F:$F))</f>
        <v>0</v>
      </c>
      <c r="H276" s="7">
        <f>IF($D276="","",SUMIF('TK DETHI'!$G:$G,$D276,'TK DETHI'!$H:$H))</f>
        <v>0</v>
      </c>
      <c r="I276" s="7">
        <f>IF($D276="","",SUMIF('TK DETHI'!$I:$I,$D276,'TK DETHI'!$J:$J))</f>
        <v>0</v>
      </c>
      <c r="J276" s="7">
        <f>IF($D276="","",SUMIF('TK DETHI'!$K:$K,$D276,'TK DETHI'!$L:$L))</f>
        <v>0</v>
      </c>
      <c r="K276" s="7">
        <f>IF($D276="","",SUMIF('TK DETHI'!$M:$M,$D276,'TK DETHI'!$N:$N))</f>
        <v>0</v>
      </c>
      <c r="L276" s="7">
        <f>IF($D276="","",SUMIF('TK DETHI'!$O:$O,$D276,'TK DETHI'!$P:$P))</f>
        <v>0</v>
      </c>
      <c r="M276" s="27">
        <f t="shared" si="49"/>
        <v>0</v>
      </c>
      <c r="N276" s="8">
        <f>IF($D276="","",SUMIF('TK COITHI KTHP va Thi TN'!$A:$A,$D276,'TK COITHI KTHP va Thi TN'!$D:$D))</f>
        <v>0</v>
      </c>
      <c r="O276" s="8">
        <f>IF($D276="","",SUMIF('TK COITHI KTHP va Thi TN'!$B:$B,$D276,'TK COITHI KTHP va Thi TN'!$D:$D))</f>
        <v>0</v>
      </c>
      <c r="P276" s="8">
        <f>IF($D276="","",SUMIF('TK COITHI KTHP va Thi TN'!$E:$E,$D276,'TK COITHI KTHP va Thi TN'!$H:$H))</f>
        <v>0</v>
      </c>
      <c r="Q276" s="8">
        <f>IF($D276="","",SUMIF('TK COITHI KTHP va Thi TN'!$F:$F,$D276,'TK COITHI KTHP va Thi TN'!$H:$H))</f>
        <v>0</v>
      </c>
      <c r="R276" s="28">
        <f t="shared" si="50"/>
        <v>0</v>
      </c>
      <c r="S276" s="8">
        <f>IF($D276="","",SUMIF('TK CHAMTHI'!$A:$A,$D276,'TK CHAMTHI'!$C:$C))</f>
        <v>0</v>
      </c>
      <c r="T276" s="8">
        <f>IF($D276="","",SUMIF('TK CHAMTHI'!$B:$B,$D276,'TK CHAMTHI'!$C:$C))</f>
        <v>0</v>
      </c>
      <c r="U276" s="8">
        <f>IF(D276="","",SUMIF('CHAM NV'!B:B,D276,'CHAM NV'!C:C))</f>
        <v>0</v>
      </c>
      <c r="V276" s="9">
        <f t="shared" si="51"/>
        <v>0</v>
      </c>
      <c r="W276" s="8">
        <f>IF($D276="","",SUMIF('TK CHAMTHI'!$D:$D,$D276,'TK CHAMTHI'!$F:$F))</f>
        <v>0</v>
      </c>
      <c r="X276" s="8">
        <f>IF($D276="","",SUMIF('TK CHAMTHI'!$E:$E,$D276,'TK CHAMTHI'!$F:$F))</f>
        <v>0</v>
      </c>
      <c r="Y276" s="8">
        <f>IF(D276="","",SUMIF('CHAM NV'!G:G,D276,'CHAM NV'!H:H))</f>
        <v>0</v>
      </c>
      <c r="Z276" s="9">
        <f t="shared" si="52"/>
        <v>0</v>
      </c>
      <c r="AA276" s="8">
        <f>IF($D276="","",SUMIF('TK CHAMTHI'!$G:$G,$D276,'TK CHAMTHI'!$I:$I))</f>
        <v>0</v>
      </c>
      <c r="AB276" s="8">
        <f>IF($D276="","",SUMIF('TK CHAMTHI'!$H:$H,$D276,'TK CHAMTHI'!$I:$I))</f>
        <v>0</v>
      </c>
      <c r="AC276" s="8">
        <f>IF(D276="","",SUMIF('CHAM NV'!E:E,D276,'CHAM NV'!F:F))</f>
        <v>0</v>
      </c>
      <c r="AD276" s="9">
        <f t="shared" si="53"/>
        <v>0</v>
      </c>
      <c r="AE276" s="8">
        <f>IF($D276="","",SUMIF('TK CHAMTHI'!$J:$J,$D276,'TK CHAMTHI'!$L:$L))</f>
        <v>0</v>
      </c>
      <c r="AF276" s="8">
        <f>IF($D276="","",SUMIF('TK CHAMTHI'!$K:$K,$D276,'TK CHAMTHI'!$L:$L))</f>
        <v>0</v>
      </c>
      <c r="AG276" s="8">
        <f>IF(D276="","",SUMIF('CHAM NV'!I:I,D276,'CHAM NV'!J:J))</f>
        <v>0</v>
      </c>
      <c r="AH276" s="9">
        <f t="shared" si="54"/>
        <v>0</v>
      </c>
      <c r="AI276" s="8">
        <f>IF($D276="","",SUMIF('TK CHAMTHI'!$M:$M,$D276,'TK CHAMTHI'!$O:$O))</f>
        <v>0</v>
      </c>
      <c r="AJ276" s="8">
        <f>IF($D276="","",SUMIF('TK CHAMTHI'!$N:$N,$D276,'TK CHAMTHI'!$O:$O))</f>
        <v>0</v>
      </c>
      <c r="AK276" s="9">
        <f t="shared" si="45"/>
        <v>0</v>
      </c>
      <c r="AL276" s="8">
        <f>IF($D276="","",SUMIF('TK CHAMTHI'!$P:$P,$D276,'TK CHAMTHI'!$R:$R))</f>
        <v>0</v>
      </c>
      <c r="AM276" s="8">
        <f>IF($D276="","",SUMIF('TK CHAMTHI'!$Q:$Q,$D276,'TK CHAMTHI'!$R:$R))</f>
        <v>0</v>
      </c>
      <c r="AN276" s="9">
        <f t="shared" si="46"/>
        <v>0</v>
      </c>
      <c r="AO276" s="8">
        <f>IF(D276="","",SUMIF('TK CHAMTHI'!S:S,D276,'TK CHAMTHI'!U:U))</f>
        <v>0</v>
      </c>
      <c r="AP276" s="8">
        <f>IF(D276="","",SUMIF('TK CHAMTHI'!T:T,D276,'TK CHAMTHI'!U:U))</f>
        <v>0</v>
      </c>
      <c r="AQ276" s="9">
        <f t="shared" si="47"/>
        <v>0</v>
      </c>
      <c r="AR276" s="9">
        <f>IF(D276="","",ROUND(SUMIF('QL THI'!G:G,D276,'QL THI'!H:H),1))</f>
        <v>0</v>
      </c>
      <c r="AS276" s="9">
        <f>IF(D276="","",ROUND(SUMIF('QL THI'!E:E,D276,'QL THI'!F:F),1))</f>
        <v>0</v>
      </c>
      <c r="AT276" s="28">
        <f t="shared" si="48"/>
        <v>0</v>
      </c>
    </row>
    <row r="277" spans="1:46">
      <c r="A277" s="6">
        <f>IF(D277="","",SUBTOTAL(3,$D$5:D277))</f>
        <v>273</v>
      </c>
      <c r="B277" s="111" t="s">
        <v>911</v>
      </c>
      <c r="C277" s="112" t="s">
        <v>284</v>
      </c>
      <c r="D277" s="113" t="s">
        <v>958</v>
      </c>
      <c r="E277" s="7">
        <f>IF($D277="","",SUMIF('TK DETHI'!$A:$A,$D277,'TK DETHI'!$B:$B))</f>
        <v>0</v>
      </c>
      <c r="F277" s="7">
        <f>IF($D277="","",SUMIF('TK DETHI'!$C:$C,$D277,'TK DETHI'!$D:$D))</f>
        <v>0</v>
      </c>
      <c r="G277" s="7">
        <f>IF($D277="","",SUMIF('TK DETHI'!$E:$E,$D277,'TK DETHI'!$F:$F))</f>
        <v>0</v>
      </c>
      <c r="H277" s="7">
        <f>IF($D277="","",SUMIF('TK DETHI'!$G:$G,$D277,'TK DETHI'!$H:$H))</f>
        <v>0</v>
      </c>
      <c r="I277" s="7">
        <f>IF($D277="","",SUMIF('TK DETHI'!$I:$I,$D277,'TK DETHI'!$J:$J))</f>
        <v>0</v>
      </c>
      <c r="J277" s="7">
        <f>IF($D277="","",SUMIF('TK DETHI'!$K:$K,$D277,'TK DETHI'!$L:$L))</f>
        <v>0</v>
      </c>
      <c r="K277" s="7">
        <f>IF($D277="","",SUMIF('TK DETHI'!$M:$M,$D277,'TK DETHI'!$N:$N))</f>
        <v>0</v>
      </c>
      <c r="L277" s="7">
        <f>IF($D277="","",SUMIF('TK DETHI'!$O:$O,$D277,'TK DETHI'!$P:$P))</f>
        <v>0</v>
      </c>
      <c r="M277" s="27">
        <f t="shared" si="49"/>
        <v>0</v>
      </c>
      <c r="N277" s="8">
        <f>IF($D277="","",SUMIF('TK COITHI KTHP va Thi TN'!$A:$A,$D277,'TK COITHI KTHP va Thi TN'!$D:$D))</f>
        <v>0</v>
      </c>
      <c r="O277" s="8">
        <f>IF($D277="","",SUMIF('TK COITHI KTHP va Thi TN'!$B:$B,$D277,'TK COITHI KTHP va Thi TN'!$D:$D))</f>
        <v>0</v>
      </c>
      <c r="P277" s="8">
        <f>IF($D277="","",SUMIF('TK COITHI KTHP va Thi TN'!$E:$E,$D277,'TK COITHI KTHP va Thi TN'!$H:$H))</f>
        <v>0</v>
      </c>
      <c r="Q277" s="8">
        <f>IF($D277="","",SUMIF('TK COITHI KTHP va Thi TN'!$F:$F,$D277,'TK COITHI KTHP va Thi TN'!$H:$H))</f>
        <v>0</v>
      </c>
      <c r="R277" s="28">
        <f t="shared" si="50"/>
        <v>0</v>
      </c>
      <c r="S277" s="8">
        <f>IF($D277="","",SUMIF('TK CHAMTHI'!$A:$A,$D277,'TK CHAMTHI'!$C:$C))</f>
        <v>0</v>
      </c>
      <c r="T277" s="8">
        <f>IF($D277="","",SUMIF('TK CHAMTHI'!$B:$B,$D277,'TK CHAMTHI'!$C:$C))</f>
        <v>0</v>
      </c>
      <c r="U277" s="8">
        <f>IF(D277="","",SUMIF('CHAM NV'!B:B,D277,'CHAM NV'!C:C))</f>
        <v>0</v>
      </c>
      <c r="V277" s="9">
        <f t="shared" si="51"/>
        <v>0</v>
      </c>
      <c r="W277" s="8">
        <f>IF($D277="","",SUMIF('TK CHAMTHI'!$D:$D,$D277,'TK CHAMTHI'!$F:$F))</f>
        <v>0</v>
      </c>
      <c r="X277" s="8">
        <f>IF($D277="","",SUMIF('TK CHAMTHI'!$E:$E,$D277,'TK CHAMTHI'!$F:$F))</f>
        <v>0</v>
      </c>
      <c r="Y277" s="8">
        <f>IF(D277="","",SUMIF('CHAM NV'!G:G,D277,'CHAM NV'!H:H))</f>
        <v>0</v>
      </c>
      <c r="Z277" s="9">
        <f t="shared" si="52"/>
        <v>0</v>
      </c>
      <c r="AA277" s="8">
        <f>IF($D277="","",SUMIF('TK CHAMTHI'!$G:$G,$D277,'TK CHAMTHI'!$I:$I))</f>
        <v>0</v>
      </c>
      <c r="AB277" s="8">
        <f>IF($D277="","",SUMIF('TK CHAMTHI'!$H:$H,$D277,'TK CHAMTHI'!$I:$I))</f>
        <v>0</v>
      </c>
      <c r="AC277" s="8">
        <f>IF(D277="","",SUMIF('CHAM NV'!E:E,D277,'CHAM NV'!F:F))</f>
        <v>0</v>
      </c>
      <c r="AD277" s="9">
        <f t="shared" si="53"/>
        <v>0</v>
      </c>
      <c r="AE277" s="8">
        <f>IF($D277="","",SUMIF('TK CHAMTHI'!$J:$J,$D277,'TK CHAMTHI'!$L:$L))</f>
        <v>0</v>
      </c>
      <c r="AF277" s="8">
        <f>IF($D277="","",SUMIF('TK CHAMTHI'!$K:$K,$D277,'TK CHAMTHI'!$L:$L))</f>
        <v>0</v>
      </c>
      <c r="AG277" s="8">
        <f>IF(D277="","",SUMIF('CHAM NV'!I:I,D277,'CHAM NV'!J:J))</f>
        <v>0</v>
      </c>
      <c r="AH277" s="9">
        <f t="shared" si="54"/>
        <v>0</v>
      </c>
      <c r="AI277" s="8">
        <f>IF($D277="","",SUMIF('TK CHAMTHI'!$M:$M,$D277,'TK CHAMTHI'!$O:$O))</f>
        <v>0</v>
      </c>
      <c r="AJ277" s="8">
        <f>IF($D277="","",SUMIF('TK CHAMTHI'!$N:$N,$D277,'TK CHAMTHI'!$O:$O))</f>
        <v>0</v>
      </c>
      <c r="AK277" s="9">
        <f t="shared" si="45"/>
        <v>0</v>
      </c>
      <c r="AL277" s="8">
        <f>IF($D277="","",SUMIF('TK CHAMTHI'!$P:$P,$D277,'TK CHAMTHI'!$R:$R))</f>
        <v>0</v>
      </c>
      <c r="AM277" s="8">
        <f>IF($D277="","",SUMIF('TK CHAMTHI'!$Q:$Q,$D277,'TK CHAMTHI'!$R:$R))</f>
        <v>0</v>
      </c>
      <c r="AN277" s="9">
        <f t="shared" si="46"/>
        <v>0</v>
      </c>
      <c r="AO277" s="8">
        <f>IF(D277="","",SUMIF('TK CHAMTHI'!S:S,D277,'TK CHAMTHI'!U:U))</f>
        <v>0</v>
      </c>
      <c r="AP277" s="8">
        <f>IF(D277="","",SUMIF('TK CHAMTHI'!T:T,D277,'TK CHAMTHI'!U:U))</f>
        <v>0</v>
      </c>
      <c r="AQ277" s="9">
        <f t="shared" si="47"/>
        <v>0</v>
      </c>
      <c r="AR277" s="9">
        <f>IF(D277="","",ROUND(SUMIF('QL THI'!G:G,D277,'QL THI'!H:H),1))</f>
        <v>0</v>
      </c>
      <c r="AS277" s="9">
        <f>IF(D277="","",ROUND(SUMIF('QL THI'!E:E,D277,'QL THI'!F:F),1))</f>
        <v>0</v>
      </c>
      <c r="AT277" s="28">
        <f t="shared" si="48"/>
        <v>0</v>
      </c>
    </row>
    <row r="278" spans="1:46">
      <c r="A278" s="6">
        <f>IF(D278="","",SUBTOTAL(3,$D$5:D278))</f>
        <v>274</v>
      </c>
      <c r="B278" s="111" t="s">
        <v>910</v>
      </c>
      <c r="C278" s="112" t="s">
        <v>284</v>
      </c>
      <c r="D278" s="113" t="s">
        <v>406</v>
      </c>
      <c r="E278" s="7">
        <f>IF($D278="","",SUMIF('TK DETHI'!$A:$A,$D278,'TK DETHI'!$B:$B))</f>
        <v>0</v>
      </c>
      <c r="F278" s="7">
        <f>IF($D278="","",SUMIF('TK DETHI'!$C:$C,$D278,'TK DETHI'!$D:$D))</f>
        <v>0</v>
      </c>
      <c r="G278" s="7">
        <f>IF($D278="","",SUMIF('TK DETHI'!$E:$E,$D278,'TK DETHI'!$F:$F))</f>
        <v>0</v>
      </c>
      <c r="H278" s="7">
        <f>IF($D278="","",SUMIF('TK DETHI'!$G:$G,$D278,'TK DETHI'!$H:$H))</f>
        <v>0</v>
      </c>
      <c r="I278" s="7">
        <f>IF($D278="","",SUMIF('TK DETHI'!$I:$I,$D278,'TK DETHI'!$J:$J))</f>
        <v>0</v>
      </c>
      <c r="J278" s="7">
        <f>IF($D278="","",SUMIF('TK DETHI'!$K:$K,$D278,'TK DETHI'!$L:$L))</f>
        <v>0</v>
      </c>
      <c r="K278" s="7">
        <f>IF($D278="","",SUMIF('TK DETHI'!$M:$M,$D278,'TK DETHI'!$N:$N))</f>
        <v>0</v>
      </c>
      <c r="L278" s="7">
        <f>IF($D278="","",SUMIF('TK DETHI'!$O:$O,$D278,'TK DETHI'!$P:$P))</f>
        <v>0</v>
      </c>
      <c r="M278" s="27">
        <f t="shared" si="49"/>
        <v>0</v>
      </c>
      <c r="N278" s="8">
        <f>IF($D278="","",SUMIF('TK COITHI KTHP va Thi TN'!$A:$A,$D278,'TK COITHI KTHP va Thi TN'!$D:$D))</f>
        <v>0</v>
      </c>
      <c r="O278" s="8">
        <f>IF($D278="","",SUMIF('TK COITHI KTHP va Thi TN'!$B:$B,$D278,'TK COITHI KTHP va Thi TN'!$D:$D))</f>
        <v>0</v>
      </c>
      <c r="P278" s="8">
        <f>IF($D278="","",SUMIF('TK COITHI KTHP va Thi TN'!$E:$E,$D278,'TK COITHI KTHP va Thi TN'!$H:$H))</f>
        <v>0</v>
      </c>
      <c r="Q278" s="8">
        <f>IF($D278="","",SUMIF('TK COITHI KTHP va Thi TN'!$F:$F,$D278,'TK COITHI KTHP va Thi TN'!$H:$H))</f>
        <v>0</v>
      </c>
      <c r="R278" s="28">
        <f t="shared" si="50"/>
        <v>0</v>
      </c>
      <c r="S278" s="8">
        <f>IF($D278="","",SUMIF('TK CHAMTHI'!$A:$A,$D278,'TK CHAMTHI'!$C:$C))</f>
        <v>0</v>
      </c>
      <c r="T278" s="8">
        <f>IF($D278="","",SUMIF('TK CHAMTHI'!$B:$B,$D278,'TK CHAMTHI'!$C:$C))</f>
        <v>0</v>
      </c>
      <c r="U278" s="8">
        <f>IF(D278="","",SUMIF('CHAM NV'!B:B,D278,'CHAM NV'!C:C))</f>
        <v>0</v>
      </c>
      <c r="V278" s="9">
        <f t="shared" si="51"/>
        <v>0</v>
      </c>
      <c r="W278" s="8">
        <f>IF($D278="","",SUMIF('TK CHAMTHI'!$D:$D,$D278,'TK CHAMTHI'!$F:$F))</f>
        <v>0</v>
      </c>
      <c r="X278" s="8">
        <f>IF($D278="","",SUMIF('TK CHAMTHI'!$E:$E,$D278,'TK CHAMTHI'!$F:$F))</f>
        <v>0</v>
      </c>
      <c r="Y278" s="8">
        <f>IF(D278="","",SUMIF('CHAM NV'!G:G,D278,'CHAM NV'!H:H))</f>
        <v>0</v>
      </c>
      <c r="Z278" s="9">
        <f t="shared" si="52"/>
        <v>0</v>
      </c>
      <c r="AA278" s="8">
        <f>IF($D278="","",SUMIF('TK CHAMTHI'!$G:$G,$D278,'TK CHAMTHI'!$I:$I))</f>
        <v>0</v>
      </c>
      <c r="AB278" s="8">
        <f>IF($D278="","",SUMIF('TK CHAMTHI'!$H:$H,$D278,'TK CHAMTHI'!$I:$I))</f>
        <v>0</v>
      </c>
      <c r="AC278" s="8">
        <f>IF(D278="","",SUMIF('CHAM NV'!E:E,D278,'CHAM NV'!F:F))</f>
        <v>0</v>
      </c>
      <c r="AD278" s="9">
        <f t="shared" si="53"/>
        <v>0</v>
      </c>
      <c r="AE278" s="8">
        <f>IF($D278="","",SUMIF('TK CHAMTHI'!$J:$J,$D278,'TK CHAMTHI'!$L:$L))</f>
        <v>0</v>
      </c>
      <c r="AF278" s="8">
        <f>IF($D278="","",SUMIF('TK CHAMTHI'!$K:$K,$D278,'TK CHAMTHI'!$L:$L))</f>
        <v>0</v>
      </c>
      <c r="AG278" s="8">
        <f>IF(D278="","",SUMIF('CHAM NV'!I:I,D278,'CHAM NV'!J:J))</f>
        <v>0</v>
      </c>
      <c r="AH278" s="9">
        <f t="shared" si="54"/>
        <v>0</v>
      </c>
      <c r="AI278" s="8">
        <f>IF($D278="","",SUMIF('TK CHAMTHI'!$M:$M,$D278,'TK CHAMTHI'!$O:$O))</f>
        <v>0</v>
      </c>
      <c r="AJ278" s="8">
        <f>IF($D278="","",SUMIF('TK CHAMTHI'!$N:$N,$D278,'TK CHAMTHI'!$O:$O))</f>
        <v>0</v>
      </c>
      <c r="AK278" s="9">
        <f t="shared" si="45"/>
        <v>0</v>
      </c>
      <c r="AL278" s="8">
        <f>IF($D278="","",SUMIF('TK CHAMTHI'!$P:$P,$D278,'TK CHAMTHI'!$R:$R))</f>
        <v>0</v>
      </c>
      <c r="AM278" s="8">
        <f>IF($D278="","",SUMIF('TK CHAMTHI'!$Q:$Q,$D278,'TK CHAMTHI'!$R:$R))</f>
        <v>0</v>
      </c>
      <c r="AN278" s="9">
        <f t="shared" si="46"/>
        <v>0</v>
      </c>
      <c r="AO278" s="8">
        <f>IF(D278="","",SUMIF('TK CHAMTHI'!S:S,D278,'TK CHAMTHI'!U:U))</f>
        <v>0</v>
      </c>
      <c r="AP278" s="8">
        <f>IF(D278="","",SUMIF('TK CHAMTHI'!T:T,D278,'TK CHAMTHI'!U:U))</f>
        <v>0</v>
      </c>
      <c r="AQ278" s="9">
        <f t="shared" si="47"/>
        <v>0</v>
      </c>
      <c r="AR278" s="9">
        <f>IF(D278="","",ROUND(SUMIF('QL THI'!G:G,D278,'QL THI'!H:H),1))</f>
        <v>0</v>
      </c>
      <c r="AS278" s="9">
        <f>IF(D278="","",ROUND(SUMIF('QL THI'!E:E,D278,'QL THI'!F:F),1))</f>
        <v>0</v>
      </c>
      <c r="AT278" s="28">
        <f t="shared" si="48"/>
        <v>0</v>
      </c>
    </row>
    <row r="279" spans="1:46">
      <c r="A279" s="6">
        <f>IF(D279="","",SUBTOTAL(3,$D$5:D279))</f>
        <v>275</v>
      </c>
      <c r="B279" s="111" t="s">
        <v>930</v>
      </c>
      <c r="C279" s="112" t="s">
        <v>284</v>
      </c>
      <c r="D279" s="113" t="s">
        <v>426</v>
      </c>
      <c r="E279" s="7">
        <f>IF($D279="","",SUMIF('TK DETHI'!$A:$A,$D279,'TK DETHI'!$B:$B))</f>
        <v>0</v>
      </c>
      <c r="F279" s="7">
        <f>IF($D279="","",SUMIF('TK DETHI'!$C:$C,$D279,'TK DETHI'!$D:$D))</f>
        <v>0</v>
      </c>
      <c r="G279" s="7">
        <f>IF($D279="","",SUMIF('TK DETHI'!$E:$E,$D279,'TK DETHI'!$F:$F))</f>
        <v>0</v>
      </c>
      <c r="H279" s="7">
        <f>IF($D279="","",SUMIF('TK DETHI'!$G:$G,$D279,'TK DETHI'!$H:$H))</f>
        <v>0</v>
      </c>
      <c r="I279" s="7">
        <f>IF($D279="","",SUMIF('TK DETHI'!$I:$I,$D279,'TK DETHI'!$J:$J))</f>
        <v>0</v>
      </c>
      <c r="J279" s="7">
        <f>IF($D279="","",SUMIF('TK DETHI'!$K:$K,$D279,'TK DETHI'!$L:$L))</f>
        <v>0</v>
      </c>
      <c r="K279" s="7">
        <f>IF($D279="","",SUMIF('TK DETHI'!$M:$M,$D279,'TK DETHI'!$N:$N))</f>
        <v>0</v>
      </c>
      <c r="L279" s="7">
        <f>IF($D279="","",SUMIF('TK DETHI'!$O:$O,$D279,'TK DETHI'!$P:$P))</f>
        <v>0</v>
      </c>
      <c r="M279" s="27">
        <f t="shared" si="49"/>
        <v>0</v>
      </c>
      <c r="N279" s="8">
        <f>IF($D279="","",SUMIF('TK COITHI KTHP va Thi TN'!$A:$A,$D279,'TK COITHI KTHP va Thi TN'!$D:$D))</f>
        <v>0</v>
      </c>
      <c r="O279" s="8">
        <f>IF($D279="","",SUMIF('TK COITHI KTHP va Thi TN'!$B:$B,$D279,'TK COITHI KTHP va Thi TN'!$D:$D))</f>
        <v>0</v>
      </c>
      <c r="P279" s="8">
        <f>IF($D279="","",SUMIF('TK COITHI KTHP va Thi TN'!$E:$E,$D279,'TK COITHI KTHP va Thi TN'!$H:$H))</f>
        <v>0</v>
      </c>
      <c r="Q279" s="8">
        <f>IF($D279="","",SUMIF('TK COITHI KTHP va Thi TN'!$F:$F,$D279,'TK COITHI KTHP va Thi TN'!$H:$H))</f>
        <v>0</v>
      </c>
      <c r="R279" s="28">
        <f t="shared" si="50"/>
        <v>0</v>
      </c>
      <c r="S279" s="8">
        <f>IF($D279="","",SUMIF('TK CHAMTHI'!$A:$A,$D279,'TK CHAMTHI'!$C:$C))</f>
        <v>0</v>
      </c>
      <c r="T279" s="8">
        <f>IF($D279="","",SUMIF('TK CHAMTHI'!$B:$B,$D279,'TK CHAMTHI'!$C:$C))</f>
        <v>0</v>
      </c>
      <c r="U279" s="8">
        <f>IF(D279="","",SUMIF('CHAM NV'!B:B,D279,'CHAM NV'!C:C))</f>
        <v>0</v>
      </c>
      <c r="V279" s="9">
        <f t="shared" si="51"/>
        <v>0</v>
      </c>
      <c r="W279" s="8">
        <f>IF($D279="","",SUMIF('TK CHAMTHI'!$D:$D,$D279,'TK CHAMTHI'!$F:$F))</f>
        <v>0</v>
      </c>
      <c r="X279" s="8">
        <f>IF($D279="","",SUMIF('TK CHAMTHI'!$E:$E,$D279,'TK CHAMTHI'!$F:$F))</f>
        <v>0</v>
      </c>
      <c r="Y279" s="8">
        <f>IF(D279="","",SUMIF('CHAM NV'!G:G,D279,'CHAM NV'!H:H))</f>
        <v>0</v>
      </c>
      <c r="Z279" s="9">
        <f t="shared" si="52"/>
        <v>0</v>
      </c>
      <c r="AA279" s="8">
        <f>IF($D279="","",SUMIF('TK CHAMTHI'!$G:$G,$D279,'TK CHAMTHI'!$I:$I))</f>
        <v>0</v>
      </c>
      <c r="AB279" s="8">
        <f>IF($D279="","",SUMIF('TK CHAMTHI'!$H:$H,$D279,'TK CHAMTHI'!$I:$I))</f>
        <v>0</v>
      </c>
      <c r="AC279" s="8">
        <f>IF(D279="","",SUMIF('CHAM NV'!E:E,D279,'CHAM NV'!F:F))</f>
        <v>0</v>
      </c>
      <c r="AD279" s="9">
        <f t="shared" si="53"/>
        <v>0</v>
      </c>
      <c r="AE279" s="8">
        <f>IF($D279="","",SUMIF('TK CHAMTHI'!$J:$J,$D279,'TK CHAMTHI'!$L:$L))</f>
        <v>0</v>
      </c>
      <c r="AF279" s="8">
        <f>IF($D279="","",SUMIF('TK CHAMTHI'!$K:$K,$D279,'TK CHAMTHI'!$L:$L))</f>
        <v>0</v>
      </c>
      <c r="AG279" s="8">
        <f>IF(D279="","",SUMIF('CHAM NV'!I:I,D279,'CHAM NV'!J:J))</f>
        <v>0</v>
      </c>
      <c r="AH279" s="9">
        <f t="shared" si="54"/>
        <v>0</v>
      </c>
      <c r="AI279" s="8">
        <f>IF($D279="","",SUMIF('TK CHAMTHI'!$M:$M,$D279,'TK CHAMTHI'!$O:$O))</f>
        <v>0</v>
      </c>
      <c r="AJ279" s="8">
        <f>IF($D279="","",SUMIF('TK CHAMTHI'!$N:$N,$D279,'TK CHAMTHI'!$O:$O))</f>
        <v>0</v>
      </c>
      <c r="AK279" s="9">
        <f t="shared" si="45"/>
        <v>0</v>
      </c>
      <c r="AL279" s="8">
        <f>IF($D279="","",SUMIF('TK CHAMTHI'!$P:$P,$D279,'TK CHAMTHI'!$R:$R))</f>
        <v>0</v>
      </c>
      <c r="AM279" s="8">
        <f>IF($D279="","",SUMIF('TK CHAMTHI'!$Q:$Q,$D279,'TK CHAMTHI'!$R:$R))</f>
        <v>0</v>
      </c>
      <c r="AN279" s="9">
        <f t="shared" si="46"/>
        <v>0</v>
      </c>
      <c r="AO279" s="8">
        <f>IF(D279="","",SUMIF('TK CHAMTHI'!S:S,D279,'TK CHAMTHI'!U:U))</f>
        <v>0</v>
      </c>
      <c r="AP279" s="8">
        <f>IF(D279="","",SUMIF('TK CHAMTHI'!T:T,D279,'TK CHAMTHI'!U:U))</f>
        <v>0</v>
      </c>
      <c r="AQ279" s="9">
        <f t="shared" si="47"/>
        <v>0</v>
      </c>
      <c r="AR279" s="9">
        <f>IF(D279="","",ROUND(SUMIF('QL THI'!G:G,D279,'QL THI'!H:H),1))</f>
        <v>0</v>
      </c>
      <c r="AS279" s="9">
        <f>IF(D279="","",ROUND(SUMIF('QL THI'!E:E,D279,'QL THI'!F:F),1))</f>
        <v>0</v>
      </c>
      <c r="AT279" s="28">
        <f t="shared" si="48"/>
        <v>0</v>
      </c>
    </row>
    <row r="280" spans="1:46">
      <c r="A280" s="6">
        <f>IF(D280="","",SUBTOTAL(3,$D$5:D280))</f>
        <v>276</v>
      </c>
      <c r="B280" s="111" t="s">
        <v>914</v>
      </c>
      <c r="C280" s="112" t="s">
        <v>284</v>
      </c>
      <c r="D280" s="113" t="s">
        <v>409</v>
      </c>
      <c r="E280" s="7">
        <f>IF($D280="","",SUMIF('TK DETHI'!$A:$A,$D280,'TK DETHI'!$B:$B))</f>
        <v>0</v>
      </c>
      <c r="F280" s="7">
        <f>IF($D280="","",SUMIF('TK DETHI'!$C:$C,$D280,'TK DETHI'!$D:$D))</f>
        <v>0</v>
      </c>
      <c r="G280" s="7">
        <f>IF($D280="","",SUMIF('TK DETHI'!$E:$E,$D280,'TK DETHI'!$F:$F))</f>
        <v>0</v>
      </c>
      <c r="H280" s="7">
        <f>IF($D280="","",SUMIF('TK DETHI'!$G:$G,$D280,'TK DETHI'!$H:$H))</f>
        <v>0</v>
      </c>
      <c r="I280" s="7">
        <f>IF($D280="","",SUMIF('TK DETHI'!$I:$I,$D280,'TK DETHI'!$J:$J))</f>
        <v>0</v>
      </c>
      <c r="J280" s="7">
        <f>IF($D280="","",SUMIF('TK DETHI'!$K:$K,$D280,'TK DETHI'!$L:$L))</f>
        <v>0</v>
      </c>
      <c r="K280" s="7">
        <f>IF($D280="","",SUMIF('TK DETHI'!$M:$M,$D280,'TK DETHI'!$N:$N))</f>
        <v>0</v>
      </c>
      <c r="L280" s="7">
        <f>IF($D280="","",SUMIF('TK DETHI'!$O:$O,$D280,'TK DETHI'!$P:$P))</f>
        <v>0</v>
      </c>
      <c r="M280" s="27">
        <f t="shared" si="49"/>
        <v>0</v>
      </c>
      <c r="N280" s="8">
        <f>IF($D280="","",SUMIF('TK COITHI KTHP va Thi TN'!$A:$A,$D280,'TK COITHI KTHP va Thi TN'!$D:$D))</f>
        <v>0</v>
      </c>
      <c r="O280" s="8">
        <f>IF($D280="","",SUMIF('TK COITHI KTHP va Thi TN'!$B:$B,$D280,'TK COITHI KTHP va Thi TN'!$D:$D))</f>
        <v>0</v>
      </c>
      <c r="P280" s="8">
        <f>IF($D280="","",SUMIF('TK COITHI KTHP va Thi TN'!$E:$E,$D280,'TK COITHI KTHP va Thi TN'!$H:$H))</f>
        <v>0</v>
      </c>
      <c r="Q280" s="8">
        <f>IF($D280="","",SUMIF('TK COITHI KTHP va Thi TN'!$F:$F,$D280,'TK COITHI KTHP va Thi TN'!$H:$H))</f>
        <v>0</v>
      </c>
      <c r="R280" s="28">
        <f t="shared" si="50"/>
        <v>0</v>
      </c>
      <c r="S280" s="8">
        <f>IF($D280="","",SUMIF('TK CHAMTHI'!$A:$A,$D280,'TK CHAMTHI'!$C:$C))</f>
        <v>0</v>
      </c>
      <c r="T280" s="8">
        <f>IF($D280="","",SUMIF('TK CHAMTHI'!$B:$B,$D280,'TK CHAMTHI'!$C:$C))</f>
        <v>0</v>
      </c>
      <c r="U280" s="8">
        <f>IF(D280="","",SUMIF('CHAM NV'!B:B,D280,'CHAM NV'!C:C))</f>
        <v>0</v>
      </c>
      <c r="V280" s="9">
        <f t="shared" si="51"/>
        <v>0</v>
      </c>
      <c r="W280" s="8">
        <f>IF($D280="","",SUMIF('TK CHAMTHI'!$D:$D,$D280,'TK CHAMTHI'!$F:$F))</f>
        <v>0</v>
      </c>
      <c r="X280" s="8">
        <f>IF($D280="","",SUMIF('TK CHAMTHI'!$E:$E,$D280,'TK CHAMTHI'!$F:$F))</f>
        <v>0</v>
      </c>
      <c r="Y280" s="8">
        <f>IF(D280="","",SUMIF('CHAM NV'!G:G,D280,'CHAM NV'!H:H))</f>
        <v>0</v>
      </c>
      <c r="Z280" s="9">
        <f t="shared" si="52"/>
        <v>0</v>
      </c>
      <c r="AA280" s="8">
        <f>IF($D280="","",SUMIF('TK CHAMTHI'!$G:$G,$D280,'TK CHAMTHI'!$I:$I))</f>
        <v>0</v>
      </c>
      <c r="AB280" s="8">
        <f>IF($D280="","",SUMIF('TK CHAMTHI'!$H:$H,$D280,'TK CHAMTHI'!$I:$I))</f>
        <v>0</v>
      </c>
      <c r="AC280" s="8">
        <f>IF(D280="","",SUMIF('CHAM NV'!E:E,D280,'CHAM NV'!F:F))</f>
        <v>0</v>
      </c>
      <c r="AD280" s="9">
        <f t="shared" si="53"/>
        <v>0</v>
      </c>
      <c r="AE280" s="8">
        <f>IF($D280="","",SUMIF('TK CHAMTHI'!$J:$J,$D280,'TK CHAMTHI'!$L:$L))</f>
        <v>0</v>
      </c>
      <c r="AF280" s="8">
        <f>IF($D280="","",SUMIF('TK CHAMTHI'!$K:$K,$D280,'TK CHAMTHI'!$L:$L))</f>
        <v>0</v>
      </c>
      <c r="AG280" s="8">
        <f>IF(D280="","",SUMIF('CHAM NV'!I:I,D280,'CHAM NV'!J:J))</f>
        <v>0</v>
      </c>
      <c r="AH280" s="9">
        <f t="shared" si="54"/>
        <v>0</v>
      </c>
      <c r="AI280" s="8">
        <f>IF($D280="","",SUMIF('TK CHAMTHI'!$M:$M,$D280,'TK CHAMTHI'!$O:$O))</f>
        <v>0</v>
      </c>
      <c r="AJ280" s="8">
        <f>IF($D280="","",SUMIF('TK CHAMTHI'!$N:$N,$D280,'TK CHAMTHI'!$O:$O))</f>
        <v>0</v>
      </c>
      <c r="AK280" s="9">
        <f t="shared" si="45"/>
        <v>0</v>
      </c>
      <c r="AL280" s="8">
        <f>IF($D280="","",SUMIF('TK CHAMTHI'!$P:$P,$D280,'TK CHAMTHI'!$R:$R))</f>
        <v>0</v>
      </c>
      <c r="AM280" s="8">
        <f>IF($D280="","",SUMIF('TK CHAMTHI'!$Q:$Q,$D280,'TK CHAMTHI'!$R:$R))</f>
        <v>0</v>
      </c>
      <c r="AN280" s="9">
        <f t="shared" si="46"/>
        <v>0</v>
      </c>
      <c r="AO280" s="8">
        <f>IF(D280="","",SUMIF('TK CHAMTHI'!S:S,D280,'TK CHAMTHI'!U:U))</f>
        <v>0</v>
      </c>
      <c r="AP280" s="8">
        <f>IF(D280="","",SUMIF('TK CHAMTHI'!T:T,D280,'TK CHAMTHI'!U:U))</f>
        <v>0</v>
      </c>
      <c r="AQ280" s="9">
        <f t="shared" si="47"/>
        <v>0</v>
      </c>
      <c r="AR280" s="9">
        <f>IF(D280="","",ROUND(SUMIF('QL THI'!G:G,D280,'QL THI'!H:H),1))</f>
        <v>0</v>
      </c>
      <c r="AS280" s="9">
        <f>IF(D280="","",ROUND(SUMIF('QL THI'!E:E,D280,'QL THI'!F:F),1))</f>
        <v>0</v>
      </c>
      <c r="AT280" s="28">
        <f t="shared" si="48"/>
        <v>0</v>
      </c>
    </row>
    <row r="281" spans="1:46">
      <c r="A281" s="6">
        <f>IF(D281="","",SUBTOTAL(3,$D$5:D281))</f>
        <v>277</v>
      </c>
      <c r="B281" s="111" t="s">
        <v>925</v>
      </c>
      <c r="C281" s="112" t="s">
        <v>284</v>
      </c>
      <c r="D281" s="113" t="s">
        <v>420</v>
      </c>
      <c r="E281" s="7">
        <f>IF($D281="","",SUMIF('TK DETHI'!$A:$A,$D281,'TK DETHI'!$B:$B))</f>
        <v>0</v>
      </c>
      <c r="F281" s="7">
        <f>IF($D281="","",SUMIF('TK DETHI'!$C:$C,$D281,'TK DETHI'!$D:$D))</f>
        <v>0</v>
      </c>
      <c r="G281" s="7">
        <f>IF($D281="","",SUMIF('TK DETHI'!$E:$E,$D281,'TK DETHI'!$F:$F))</f>
        <v>0</v>
      </c>
      <c r="H281" s="7">
        <f>IF($D281="","",SUMIF('TK DETHI'!$G:$G,$D281,'TK DETHI'!$H:$H))</f>
        <v>0</v>
      </c>
      <c r="I281" s="7">
        <f>IF($D281="","",SUMIF('TK DETHI'!$I:$I,$D281,'TK DETHI'!$J:$J))</f>
        <v>0</v>
      </c>
      <c r="J281" s="7">
        <f>IF($D281="","",SUMIF('TK DETHI'!$K:$K,$D281,'TK DETHI'!$L:$L))</f>
        <v>0</v>
      </c>
      <c r="K281" s="7">
        <f>IF($D281="","",SUMIF('TK DETHI'!$M:$M,$D281,'TK DETHI'!$N:$N))</f>
        <v>0</v>
      </c>
      <c r="L281" s="7">
        <f>IF($D281="","",SUMIF('TK DETHI'!$O:$O,$D281,'TK DETHI'!$P:$P))</f>
        <v>0</v>
      </c>
      <c r="M281" s="27">
        <f t="shared" si="49"/>
        <v>0</v>
      </c>
      <c r="N281" s="8">
        <f>IF($D281="","",SUMIF('TK COITHI KTHP va Thi TN'!$A:$A,$D281,'TK COITHI KTHP va Thi TN'!$D:$D))</f>
        <v>0</v>
      </c>
      <c r="O281" s="8">
        <f>IF($D281="","",SUMIF('TK COITHI KTHP va Thi TN'!$B:$B,$D281,'TK COITHI KTHP va Thi TN'!$D:$D))</f>
        <v>0</v>
      </c>
      <c r="P281" s="8">
        <f>IF($D281="","",SUMIF('TK COITHI KTHP va Thi TN'!$E:$E,$D281,'TK COITHI KTHP va Thi TN'!$H:$H))</f>
        <v>0</v>
      </c>
      <c r="Q281" s="8">
        <f>IF($D281="","",SUMIF('TK COITHI KTHP va Thi TN'!$F:$F,$D281,'TK COITHI KTHP va Thi TN'!$H:$H))</f>
        <v>0</v>
      </c>
      <c r="R281" s="28">
        <f t="shared" si="50"/>
        <v>0</v>
      </c>
      <c r="S281" s="8">
        <f>IF($D281="","",SUMIF('TK CHAMTHI'!$A:$A,$D281,'TK CHAMTHI'!$C:$C))</f>
        <v>0</v>
      </c>
      <c r="T281" s="8">
        <f>IF($D281="","",SUMIF('TK CHAMTHI'!$B:$B,$D281,'TK CHAMTHI'!$C:$C))</f>
        <v>0</v>
      </c>
      <c r="U281" s="8">
        <f>IF(D281="","",SUMIF('CHAM NV'!B:B,D281,'CHAM NV'!C:C))</f>
        <v>0</v>
      </c>
      <c r="V281" s="9">
        <f t="shared" si="51"/>
        <v>0</v>
      </c>
      <c r="W281" s="8">
        <f>IF($D281="","",SUMIF('TK CHAMTHI'!$D:$D,$D281,'TK CHAMTHI'!$F:$F))</f>
        <v>0</v>
      </c>
      <c r="X281" s="8">
        <f>IF($D281="","",SUMIF('TK CHAMTHI'!$E:$E,$D281,'TK CHAMTHI'!$F:$F))</f>
        <v>0</v>
      </c>
      <c r="Y281" s="8">
        <f>IF(D281="","",SUMIF('CHAM NV'!G:G,D281,'CHAM NV'!H:H))</f>
        <v>0</v>
      </c>
      <c r="Z281" s="9">
        <f t="shared" si="52"/>
        <v>0</v>
      </c>
      <c r="AA281" s="8">
        <f>IF($D281="","",SUMIF('TK CHAMTHI'!$G:$G,$D281,'TK CHAMTHI'!$I:$I))</f>
        <v>0</v>
      </c>
      <c r="AB281" s="8">
        <f>IF($D281="","",SUMIF('TK CHAMTHI'!$H:$H,$D281,'TK CHAMTHI'!$I:$I))</f>
        <v>0</v>
      </c>
      <c r="AC281" s="8">
        <f>IF(D281="","",SUMIF('CHAM NV'!E:E,D281,'CHAM NV'!F:F))</f>
        <v>0</v>
      </c>
      <c r="AD281" s="9">
        <f t="shared" si="53"/>
        <v>0</v>
      </c>
      <c r="AE281" s="8">
        <f>IF($D281="","",SUMIF('TK CHAMTHI'!$J:$J,$D281,'TK CHAMTHI'!$L:$L))</f>
        <v>0</v>
      </c>
      <c r="AF281" s="8">
        <f>IF($D281="","",SUMIF('TK CHAMTHI'!$K:$K,$D281,'TK CHAMTHI'!$L:$L))</f>
        <v>0</v>
      </c>
      <c r="AG281" s="8">
        <f>IF(D281="","",SUMIF('CHAM NV'!I:I,D281,'CHAM NV'!J:J))</f>
        <v>0</v>
      </c>
      <c r="AH281" s="9">
        <f t="shared" si="54"/>
        <v>0</v>
      </c>
      <c r="AI281" s="8">
        <f>IF($D281="","",SUMIF('TK CHAMTHI'!$M:$M,$D281,'TK CHAMTHI'!$O:$O))</f>
        <v>0</v>
      </c>
      <c r="AJ281" s="8">
        <f>IF($D281="","",SUMIF('TK CHAMTHI'!$N:$N,$D281,'TK CHAMTHI'!$O:$O))</f>
        <v>0</v>
      </c>
      <c r="AK281" s="9">
        <f t="shared" si="45"/>
        <v>0</v>
      </c>
      <c r="AL281" s="8">
        <f>IF($D281="","",SUMIF('TK CHAMTHI'!$P:$P,$D281,'TK CHAMTHI'!$R:$R))</f>
        <v>0</v>
      </c>
      <c r="AM281" s="8">
        <f>IF($D281="","",SUMIF('TK CHAMTHI'!$Q:$Q,$D281,'TK CHAMTHI'!$R:$R))</f>
        <v>0</v>
      </c>
      <c r="AN281" s="9">
        <f t="shared" si="46"/>
        <v>0</v>
      </c>
      <c r="AO281" s="8">
        <f>IF(D281="","",SUMIF('TK CHAMTHI'!S:S,D281,'TK CHAMTHI'!U:U))</f>
        <v>0</v>
      </c>
      <c r="AP281" s="8">
        <f>IF(D281="","",SUMIF('TK CHAMTHI'!T:T,D281,'TK CHAMTHI'!U:U))</f>
        <v>0</v>
      </c>
      <c r="AQ281" s="9">
        <f t="shared" si="47"/>
        <v>0</v>
      </c>
      <c r="AR281" s="9">
        <f>IF(D281="","",ROUND(SUMIF('QL THI'!G:G,D281,'QL THI'!H:H),1))</f>
        <v>0</v>
      </c>
      <c r="AS281" s="9">
        <f>IF(D281="","",ROUND(SUMIF('QL THI'!E:E,D281,'QL THI'!F:F),1))</f>
        <v>0</v>
      </c>
      <c r="AT281" s="28">
        <f t="shared" si="48"/>
        <v>0</v>
      </c>
    </row>
    <row r="282" spans="1:46">
      <c r="A282" s="6">
        <f>IF(D282="","",SUBTOTAL(3,$D$5:D282))</f>
        <v>278</v>
      </c>
      <c r="B282" s="111" t="s">
        <v>922</v>
      </c>
      <c r="C282" s="112" t="s">
        <v>284</v>
      </c>
      <c r="D282" s="113" t="s">
        <v>417</v>
      </c>
      <c r="E282" s="7">
        <f>IF($D282="","",SUMIF('TK DETHI'!$A:$A,$D282,'TK DETHI'!$B:$B))</f>
        <v>0</v>
      </c>
      <c r="F282" s="7">
        <f>IF($D282="","",SUMIF('TK DETHI'!$C:$C,$D282,'TK DETHI'!$D:$D))</f>
        <v>0</v>
      </c>
      <c r="G282" s="7">
        <f>IF($D282="","",SUMIF('TK DETHI'!$E:$E,$D282,'TK DETHI'!$F:$F))</f>
        <v>0</v>
      </c>
      <c r="H282" s="7">
        <f>IF($D282="","",SUMIF('TK DETHI'!$G:$G,$D282,'TK DETHI'!$H:$H))</f>
        <v>0</v>
      </c>
      <c r="I282" s="7">
        <f>IF($D282="","",SUMIF('TK DETHI'!$I:$I,$D282,'TK DETHI'!$J:$J))</f>
        <v>0</v>
      </c>
      <c r="J282" s="7">
        <f>IF($D282="","",SUMIF('TK DETHI'!$K:$K,$D282,'TK DETHI'!$L:$L))</f>
        <v>0</v>
      </c>
      <c r="K282" s="7">
        <f>IF($D282="","",SUMIF('TK DETHI'!$M:$M,$D282,'TK DETHI'!$N:$N))</f>
        <v>0</v>
      </c>
      <c r="L282" s="7">
        <f>IF($D282="","",SUMIF('TK DETHI'!$O:$O,$D282,'TK DETHI'!$P:$P))</f>
        <v>0</v>
      </c>
      <c r="M282" s="27">
        <f t="shared" si="49"/>
        <v>0</v>
      </c>
      <c r="N282" s="8">
        <f>IF($D282="","",SUMIF('TK COITHI KTHP va Thi TN'!$A:$A,$D282,'TK COITHI KTHP va Thi TN'!$D:$D))</f>
        <v>0</v>
      </c>
      <c r="O282" s="8">
        <f>IF($D282="","",SUMIF('TK COITHI KTHP va Thi TN'!$B:$B,$D282,'TK COITHI KTHP va Thi TN'!$D:$D))</f>
        <v>0</v>
      </c>
      <c r="P282" s="8">
        <f>IF($D282="","",SUMIF('TK COITHI KTHP va Thi TN'!$E:$E,$D282,'TK COITHI KTHP va Thi TN'!$H:$H))</f>
        <v>0</v>
      </c>
      <c r="Q282" s="8">
        <f>IF($D282="","",SUMIF('TK COITHI KTHP va Thi TN'!$F:$F,$D282,'TK COITHI KTHP va Thi TN'!$H:$H))</f>
        <v>0</v>
      </c>
      <c r="R282" s="28">
        <f t="shared" si="50"/>
        <v>0</v>
      </c>
      <c r="S282" s="8">
        <f>IF($D282="","",SUMIF('TK CHAMTHI'!$A:$A,$D282,'TK CHAMTHI'!$C:$C))</f>
        <v>0</v>
      </c>
      <c r="T282" s="8">
        <f>IF($D282="","",SUMIF('TK CHAMTHI'!$B:$B,$D282,'TK CHAMTHI'!$C:$C))</f>
        <v>0</v>
      </c>
      <c r="U282" s="8">
        <f>IF(D282="","",SUMIF('CHAM NV'!B:B,D282,'CHAM NV'!C:C))</f>
        <v>0</v>
      </c>
      <c r="V282" s="9">
        <f t="shared" si="51"/>
        <v>0</v>
      </c>
      <c r="W282" s="8">
        <f>IF($D282="","",SUMIF('TK CHAMTHI'!$D:$D,$D282,'TK CHAMTHI'!$F:$F))</f>
        <v>0</v>
      </c>
      <c r="X282" s="8">
        <f>IF($D282="","",SUMIF('TK CHAMTHI'!$E:$E,$D282,'TK CHAMTHI'!$F:$F))</f>
        <v>0</v>
      </c>
      <c r="Y282" s="8">
        <f>IF(D282="","",SUMIF('CHAM NV'!G:G,D282,'CHAM NV'!H:H))</f>
        <v>0</v>
      </c>
      <c r="Z282" s="9">
        <f t="shared" si="52"/>
        <v>0</v>
      </c>
      <c r="AA282" s="8">
        <f>IF($D282="","",SUMIF('TK CHAMTHI'!$G:$G,$D282,'TK CHAMTHI'!$I:$I))</f>
        <v>0</v>
      </c>
      <c r="AB282" s="8">
        <f>IF($D282="","",SUMIF('TK CHAMTHI'!$H:$H,$D282,'TK CHAMTHI'!$I:$I))</f>
        <v>0</v>
      </c>
      <c r="AC282" s="8">
        <f>IF(D282="","",SUMIF('CHAM NV'!E:E,D282,'CHAM NV'!F:F))</f>
        <v>0</v>
      </c>
      <c r="AD282" s="9">
        <f t="shared" si="53"/>
        <v>0</v>
      </c>
      <c r="AE282" s="8">
        <f>IF($D282="","",SUMIF('TK CHAMTHI'!$J:$J,$D282,'TK CHAMTHI'!$L:$L))</f>
        <v>0</v>
      </c>
      <c r="AF282" s="8">
        <f>IF($D282="","",SUMIF('TK CHAMTHI'!$K:$K,$D282,'TK CHAMTHI'!$L:$L))</f>
        <v>0</v>
      </c>
      <c r="AG282" s="8">
        <f>IF(D282="","",SUMIF('CHAM NV'!I:I,D282,'CHAM NV'!J:J))</f>
        <v>0</v>
      </c>
      <c r="AH282" s="9">
        <f t="shared" si="54"/>
        <v>0</v>
      </c>
      <c r="AI282" s="8">
        <f>IF($D282="","",SUMIF('TK CHAMTHI'!$M:$M,$D282,'TK CHAMTHI'!$O:$O))</f>
        <v>0</v>
      </c>
      <c r="AJ282" s="8">
        <f>IF($D282="","",SUMIF('TK CHAMTHI'!$N:$N,$D282,'TK CHAMTHI'!$O:$O))</f>
        <v>0</v>
      </c>
      <c r="AK282" s="9">
        <f t="shared" si="45"/>
        <v>0</v>
      </c>
      <c r="AL282" s="8">
        <f>IF($D282="","",SUMIF('TK CHAMTHI'!$P:$P,$D282,'TK CHAMTHI'!$R:$R))</f>
        <v>0</v>
      </c>
      <c r="AM282" s="8">
        <f>IF($D282="","",SUMIF('TK CHAMTHI'!$Q:$Q,$D282,'TK CHAMTHI'!$R:$R))</f>
        <v>0</v>
      </c>
      <c r="AN282" s="9">
        <f t="shared" si="46"/>
        <v>0</v>
      </c>
      <c r="AO282" s="8">
        <f>IF(D282="","",SUMIF('TK CHAMTHI'!S:S,D282,'TK CHAMTHI'!U:U))</f>
        <v>0</v>
      </c>
      <c r="AP282" s="8">
        <f>IF(D282="","",SUMIF('TK CHAMTHI'!T:T,D282,'TK CHAMTHI'!U:U))</f>
        <v>0</v>
      </c>
      <c r="AQ282" s="9">
        <f t="shared" si="47"/>
        <v>0</v>
      </c>
      <c r="AR282" s="9">
        <f>IF(D282="","",ROUND(SUMIF('QL THI'!G:G,D282,'QL THI'!H:H),1))</f>
        <v>0</v>
      </c>
      <c r="AS282" s="9">
        <f>IF(D282="","",ROUND(SUMIF('QL THI'!E:E,D282,'QL THI'!F:F),1))</f>
        <v>0</v>
      </c>
      <c r="AT282" s="28">
        <f t="shared" si="48"/>
        <v>0</v>
      </c>
    </row>
    <row r="283" spans="1:46">
      <c r="A283" s="6">
        <f>IF(D283="","",SUBTOTAL(3,$D$5:D283))</f>
        <v>279</v>
      </c>
      <c r="B283" s="111" t="s">
        <v>907</v>
      </c>
      <c r="C283" s="112" t="s">
        <v>284</v>
      </c>
      <c r="D283" s="113" t="s">
        <v>403</v>
      </c>
      <c r="E283" s="7">
        <f>IF($D283="","",SUMIF('TK DETHI'!$A:$A,$D283,'TK DETHI'!$B:$B))</f>
        <v>0</v>
      </c>
      <c r="F283" s="7">
        <f>IF($D283="","",SUMIF('TK DETHI'!$C:$C,$D283,'TK DETHI'!$D:$D))</f>
        <v>0</v>
      </c>
      <c r="G283" s="7">
        <f>IF($D283="","",SUMIF('TK DETHI'!$E:$E,$D283,'TK DETHI'!$F:$F))</f>
        <v>0</v>
      </c>
      <c r="H283" s="7">
        <f>IF($D283="","",SUMIF('TK DETHI'!$G:$G,$D283,'TK DETHI'!$H:$H))</f>
        <v>0</v>
      </c>
      <c r="I283" s="7">
        <f>IF($D283="","",SUMIF('TK DETHI'!$I:$I,$D283,'TK DETHI'!$J:$J))</f>
        <v>0</v>
      </c>
      <c r="J283" s="7">
        <f>IF($D283="","",SUMIF('TK DETHI'!$K:$K,$D283,'TK DETHI'!$L:$L))</f>
        <v>0</v>
      </c>
      <c r="K283" s="7">
        <f>IF($D283="","",SUMIF('TK DETHI'!$M:$M,$D283,'TK DETHI'!$N:$N))</f>
        <v>0</v>
      </c>
      <c r="L283" s="7">
        <f>IF($D283="","",SUMIF('TK DETHI'!$O:$O,$D283,'TK DETHI'!$P:$P))</f>
        <v>0</v>
      </c>
      <c r="M283" s="27">
        <f t="shared" si="49"/>
        <v>0</v>
      </c>
      <c r="N283" s="8">
        <f>IF($D283="","",SUMIF('TK COITHI KTHP va Thi TN'!$A:$A,$D283,'TK COITHI KTHP va Thi TN'!$D:$D))</f>
        <v>0</v>
      </c>
      <c r="O283" s="8">
        <f>IF($D283="","",SUMIF('TK COITHI KTHP va Thi TN'!$B:$B,$D283,'TK COITHI KTHP va Thi TN'!$D:$D))</f>
        <v>0</v>
      </c>
      <c r="P283" s="8">
        <f>IF($D283="","",SUMIF('TK COITHI KTHP va Thi TN'!$E:$E,$D283,'TK COITHI KTHP va Thi TN'!$H:$H))</f>
        <v>0</v>
      </c>
      <c r="Q283" s="8">
        <f>IF($D283="","",SUMIF('TK COITHI KTHP va Thi TN'!$F:$F,$D283,'TK COITHI KTHP va Thi TN'!$H:$H))</f>
        <v>0</v>
      </c>
      <c r="R283" s="28">
        <f t="shared" si="50"/>
        <v>0</v>
      </c>
      <c r="S283" s="8">
        <f>IF($D283="","",SUMIF('TK CHAMTHI'!$A:$A,$D283,'TK CHAMTHI'!$C:$C))</f>
        <v>0</v>
      </c>
      <c r="T283" s="8">
        <f>IF($D283="","",SUMIF('TK CHAMTHI'!$B:$B,$D283,'TK CHAMTHI'!$C:$C))</f>
        <v>0</v>
      </c>
      <c r="U283" s="8">
        <f>IF(D283="","",SUMIF('CHAM NV'!B:B,D283,'CHAM NV'!C:C))</f>
        <v>0</v>
      </c>
      <c r="V283" s="9">
        <f t="shared" si="51"/>
        <v>0</v>
      </c>
      <c r="W283" s="8">
        <f>IF($D283="","",SUMIF('TK CHAMTHI'!$D:$D,$D283,'TK CHAMTHI'!$F:$F))</f>
        <v>0</v>
      </c>
      <c r="X283" s="8">
        <f>IF($D283="","",SUMIF('TK CHAMTHI'!$E:$E,$D283,'TK CHAMTHI'!$F:$F))</f>
        <v>0</v>
      </c>
      <c r="Y283" s="8">
        <f>IF(D283="","",SUMIF('CHAM NV'!G:G,D283,'CHAM NV'!H:H))</f>
        <v>0</v>
      </c>
      <c r="Z283" s="9">
        <f t="shared" si="52"/>
        <v>0</v>
      </c>
      <c r="AA283" s="8">
        <f>IF($D283="","",SUMIF('TK CHAMTHI'!$G:$G,$D283,'TK CHAMTHI'!$I:$I))</f>
        <v>0</v>
      </c>
      <c r="AB283" s="8">
        <f>IF($D283="","",SUMIF('TK CHAMTHI'!$H:$H,$D283,'TK CHAMTHI'!$I:$I))</f>
        <v>0</v>
      </c>
      <c r="AC283" s="8">
        <f>IF(D283="","",SUMIF('CHAM NV'!E:E,D283,'CHAM NV'!F:F))</f>
        <v>0</v>
      </c>
      <c r="AD283" s="9">
        <f t="shared" si="53"/>
        <v>0</v>
      </c>
      <c r="AE283" s="8">
        <f>IF($D283="","",SUMIF('TK CHAMTHI'!$J:$J,$D283,'TK CHAMTHI'!$L:$L))</f>
        <v>0</v>
      </c>
      <c r="AF283" s="8">
        <f>IF($D283="","",SUMIF('TK CHAMTHI'!$K:$K,$D283,'TK CHAMTHI'!$L:$L))</f>
        <v>0</v>
      </c>
      <c r="AG283" s="8">
        <f>IF(D283="","",SUMIF('CHAM NV'!I:I,D283,'CHAM NV'!J:J))</f>
        <v>0</v>
      </c>
      <c r="AH283" s="9">
        <f t="shared" si="54"/>
        <v>0</v>
      </c>
      <c r="AI283" s="8">
        <f>IF($D283="","",SUMIF('TK CHAMTHI'!$M:$M,$D283,'TK CHAMTHI'!$O:$O))</f>
        <v>0</v>
      </c>
      <c r="AJ283" s="8">
        <f>IF($D283="","",SUMIF('TK CHAMTHI'!$N:$N,$D283,'TK CHAMTHI'!$O:$O))</f>
        <v>0</v>
      </c>
      <c r="AK283" s="9">
        <f t="shared" si="45"/>
        <v>0</v>
      </c>
      <c r="AL283" s="8">
        <f>IF($D283="","",SUMIF('TK CHAMTHI'!$P:$P,$D283,'TK CHAMTHI'!$R:$R))</f>
        <v>0</v>
      </c>
      <c r="AM283" s="8">
        <f>IF($D283="","",SUMIF('TK CHAMTHI'!$Q:$Q,$D283,'TK CHAMTHI'!$R:$R))</f>
        <v>0</v>
      </c>
      <c r="AN283" s="9">
        <f t="shared" si="46"/>
        <v>0</v>
      </c>
      <c r="AO283" s="8">
        <f>IF(D283="","",SUMIF('TK CHAMTHI'!S:S,D283,'TK CHAMTHI'!U:U))</f>
        <v>0</v>
      </c>
      <c r="AP283" s="8">
        <f>IF(D283="","",SUMIF('TK CHAMTHI'!T:T,D283,'TK CHAMTHI'!U:U))</f>
        <v>0</v>
      </c>
      <c r="AQ283" s="9">
        <f t="shared" si="47"/>
        <v>0</v>
      </c>
      <c r="AR283" s="9">
        <f>IF(D283="","",ROUND(SUMIF('QL THI'!G:G,D283,'QL THI'!H:H),1))</f>
        <v>0</v>
      </c>
      <c r="AS283" s="9">
        <f>IF(D283="","",ROUND(SUMIF('QL THI'!E:E,D283,'QL THI'!F:F),1))</f>
        <v>0</v>
      </c>
      <c r="AT283" s="28">
        <f t="shared" si="48"/>
        <v>0</v>
      </c>
    </row>
    <row r="284" spans="1:46">
      <c r="A284" s="6">
        <f>IF(D284="","",SUBTOTAL(3,$D$5:D284))</f>
        <v>280</v>
      </c>
      <c r="B284" s="111" t="s">
        <v>989</v>
      </c>
      <c r="C284" s="112" t="s">
        <v>284</v>
      </c>
      <c r="D284" s="113" t="s">
        <v>961</v>
      </c>
      <c r="E284" s="7">
        <f>IF($D284="","",SUMIF('TK DETHI'!$A:$A,$D284,'TK DETHI'!$B:$B))</f>
        <v>0</v>
      </c>
      <c r="F284" s="7">
        <f>IF($D284="","",SUMIF('TK DETHI'!$C:$C,$D284,'TK DETHI'!$D:$D))</f>
        <v>0</v>
      </c>
      <c r="G284" s="7">
        <f>IF($D284="","",SUMIF('TK DETHI'!$E:$E,$D284,'TK DETHI'!$F:$F))</f>
        <v>0</v>
      </c>
      <c r="H284" s="7">
        <f>IF($D284="","",SUMIF('TK DETHI'!$G:$G,$D284,'TK DETHI'!$H:$H))</f>
        <v>0</v>
      </c>
      <c r="I284" s="7">
        <f>IF($D284="","",SUMIF('TK DETHI'!$I:$I,$D284,'TK DETHI'!$J:$J))</f>
        <v>0</v>
      </c>
      <c r="J284" s="7">
        <f>IF($D284="","",SUMIF('TK DETHI'!$K:$K,$D284,'TK DETHI'!$L:$L))</f>
        <v>0</v>
      </c>
      <c r="K284" s="7">
        <f>IF($D284="","",SUMIF('TK DETHI'!$M:$M,$D284,'TK DETHI'!$N:$N))</f>
        <v>0</v>
      </c>
      <c r="L284" s="7">
        <f>IF($D284="","",SUMIF('TK DETHI'!$O:$O,$D284,'TK DETHI'!$P:$P))</f>
        <v>0</v>
      </c>
      <c r="M284" s="27">
        <f t="shared" si="49"/>
        <v>0</v>
      </c>
      <c r="N284" s="8">
        <f>IF($D284="","",SUMIF('TK COITHI KTHP va Thi TN'!$A:$A,$D284,'TK COITHI KTHP va Thi TN'!$D:$D))</f>
        <v>0</v>
      </c>
      <c r="O284" s="8">
        <f>IF($D284="","",SUMIF('TK COITHI KTHP va Thi TN'!$B:$B,$D284,'TK COITHI KTHP va Thi TN'!$D:$D))</f>
        <v>0</v>
      </c>
      <c r="P284" s="8">
        <f>IF($D284="","",SUMIF('TK COITHI KTHP va Thi TN'!$E:$E,$D284,'TK COITHI KTHP va Thi TN'!$H:$H))</f>
        <v>0</v>
      </c>
      <c r="Q284" s="8">
        <f>IF($D284="","",SUMIF('TK COITHI KTHP va Thi TN'!$F:$F,$D284,'TK COITHI KTHP va Thi TN'!$H:$H))</f>
        <v>0</v>
      </c>
      <c r="R284" s="28">
        <f t="shared" si="50"/>
        <v>0</v>
      </c>
      <c r="S284" s="8">
        <f>IF($D284="","",SUMIF('TK CHAMTHI'!$A:$A,$D284,'TK CHAMTHI'!$C:$C))</f>
        <v>0</v>
      </c>
      <c r="T284" s="8">
        <f>IF($D284="","",SUMIF('TK CHAMTHI'!$B:$B,$D284,'TK CHAMTHI'!$C:$C))</f>
        <v>0</v>
      </c>
      <c r="U284" s="8">
        <f>IF(D284="","",SUMIF('CHAM NV'!B:B,D284,'CHAM NV'!C:C))</f>
        <v>0</v>
      </c>
      <c r="V284" s="9">
        <f t="shared" si="51"/>
        <v>0</v>
      </c>
      <c r="W284" s="8">
        <f>IF($D284="","",SUMIF('TK CHAMTHI'!$D:$D,$D284,'TK CHAMTHI'!$F:$F))</f>
        <v>0</v>
      </c>
      <c r="X284" s="8">
        <f>IF($D284="","",SUMIF('TK CHAMTHI'!$E:$E,$D284,'TK CHAMTHI'!$F:$F))</f>
        <v>0</v>
      </c>
      <c r="Y284" s="8">
        <f>IF(D284="","",SUMIF('CHAM NV'!G:G,D284,'CHAM NV'!H:H))</f>
        <v>0</v>
      </c>
      <c r="Z284" s="9">
        <f t="shared" si="52"/>
        <v>0</v>
      </c>
      <c r="AA284" s="8">
        <f>IF($D284="","",SUMIF('TK CHAMTHI'!$G:$G,$D284,'TK CHAMTHI'!$I:$I))</f>
        <v>0</v>
      </c>
      <c r="AB284" s="8">
        <f>IF($D284="","",SUMIF('TK CHAMTHI'!$H:$H,$D284,'TK CHAMTHI'!$I:$I))</f>
        <v>0</v>
      </c>
      <c r="AC284" s="8">
        <f>IF(D284="","",SUMIF('CHAM NV'!E:E,D284,'CHAM NV'!F:F))</f>
        <v>0</v>
      </c>
      <c r="AD284" s="9">
        <f t="shared" si="53"/>
        <v>0</v>
      </c>
      <c r="AE284" s="8">
        <f>IF($D284="","",SUMIF('TK CHAMTHI'!$J:$J,$D284,'TK CHAMTHI'!$L:$L))</f>
        <v>0</v>
      </c>
      <c r="AF284" s="8">
        <f>IF($D284="","",SUMIF('TK CHAMTHI'!$K:$K,$D284,'TK CHAMTHI'!$L:$L))</f>
        <v>0</v>
      </c>
      <c r="AG284" s="8">
        <f>IF(D284="","",SUMIF('CHAM NV'!I:I,D284,'CHAM NV'!J:J))</f>
        <v>0</v>
      </c>
      <c r="AH284" s="9">
        <f t="shared" si="54"/>
        <v>0</v>
      </c>
      <c r="AI284" s="8">
        <f>IF($D284="","",SUMIF('TK CHAMTHI'!$M:$M,$D284,'TK CHAMTHI'!$O:$O))</f>
        <v>0</v>
      </c>
      <c r="AJ284" s="8">
        <f>IF($D284="","",SUMIF('TK CHAMTHI'!$N:$N,$D284,'TK CHAMTHI'!$O:$O))</f>
        <v>0</v>
      </c>
      <c r="AK284" s="9">
        <f t="shared" si="45"/>
        <v>0</v>
      </c>
      <c r="AL284" s="8">
        <f>IF($D284="","",SUMIF('TK CHAMTHI'!$P:$P,$D284,'TK CHAMTHI'!$R:$R))</f>
        <v>0</v>
      </c>
      <c r="AM284" s="8">
        <f>IF($D284="","",SUMIF('TK CHAMTHI'!$Q:$Q,$D284,'TK CHAMTHI'!$R:$R))</f>
        <v>0</v>
      </c>
      <c r="AN284" s="9">
        <f t="shared" si="46"/>
        <v>0</v>
      </c>
      <c r="AO284" s="8">
        <f>IF(D284="","",SUMIF('TK CHAMTHI'!S:S,D284,'TK CHAMTHI'!U:U))</f>
        <v>0</v>
      </c>
      <c r="AP284" s="8">
        <f>IF(D284="","",SUMIF('TK CHAMTHI'!T:T,D284,'TK CHAMTHI'!U:U))</f>
        <v>0</v>
      </c>
      <c r="AQ284" s="9">
        <f t="shared" si="47"/>
        <v>0</v>
      </c>
      <c r="AR284" s="9">
        <f>IF(D284="","",ROUND(SUMIF('QL THI'!G:G,D284,'QL THI'!H:H),1))</f>
        <v>0</v>
      </c>
      <c r="AS284" s="9">
        <f>IF(D284="","",ROUND(SUMIF('QL THI'!E:E,D284,'QL THI'!F:F),1))</f>
        <v>0</v>
      </c>
      <c r="AT284" s="28">
        <f t="shared" si="48"/>
        <v>0</v>
      </c>
    </row>
    <row r="285" spans="1:46">
      <c r="A285" s="6">
        <f>IF(D285="","",SUBTOTAL(3,$D$5:D285))</f>
        <v>281</v>
      </c>
      <c r="B285" s="111" t="s">
        <v>927</v>
      </c>
      <c r="C285" s="112" t="s">
        <v>284</v>
      </c>
      <c r="D285" s="113" t="s">
        <v>423</v>
      </c>
      <c r="E285" s="7">
        <f>IF($D285="","",SUMIF('TK DETHI'!$A:$A,$D285,'TK DETHI'!$B:$B))</f>
        <v>0</v>
      </c>
      <c r="F285" s="7">
        <f>IF($D285="","",SUMIF('TK DETHI'!$C:$C,$D285,'TK DETHI'!$D:$D))</f>
        <v>0</v>
      </c>
      <c r="G285" s="7">
        <f>IF($D285="","",SUMIF('TK DETHI'!$E:$E,$D285,'TK DETHI'!$F:$F))</f>
        <v>0</v>
      </c>
      <c r="H285" s="7">
        <f>IF($D285="","",SUMIF('TK DETHI'!$G:$G,$D285,'TK DETHI'!$H:$H))</f>
        <v>0</v>
      </c>
      <c r="I285" s="7">
        <f>IF($D285="","",SUMIF('TK DETHI'!$I:$I,$D285,'TK DETHI'!$J:$J))</f>
        <v>0</v>
      </c>
      <c r="J285" s="7">
        <f>IF($D285="","",SUMIF('TK DETHI'!$K:$K,$D285,'TK DETHI'!$L:$L))</f>
        <v>0</v>
      </c>
      <c r="K285" s="7">
        <f>IF($D285="","",SUMIF('TK DETHI'!$M:$M,$D285,'TK DETHI'!$N:$N))</f>
        <v>0</v>
      </c>
      <c r="L285" s="7">
        <f>IF($D285="","",SUMIF('TK DETHI'!$O:$O,$D285,'TK DETHI'!$P:$P))</f>
        <v>0</v>
      </c>
      <c r="M285" s="27">
        <f t="shared" si="49"/>
        <v>0</v>
      </c>
      <c r="N285" s="8">
        <f>IF($D285="","",SUMIF('TK COITHI KTHP va Thi TN'!$A:$A,$D285,'TK COITHI KTHP va Thi TN'!$D:$D))</f>
        <v>0</v>
      </c>
      <c r="O285" s="8">
        <f>IF($D285="","",SUMIF('TK COITHI KTHP va Thi TN'!$B:$B,$D285,'TK COITHI KTHP va Thi TN'!$D:$D))</f>
        <v>0</v>
      </c>
      <c r="P285" s="8">
        <f>IF($D285="","",SUMIF('TK COITHI KTHP va Thi TN'!$E:$E,$D285,'TK COITHI KTHP va Thi TN'!$H:$H))</f>
        <v>0</v>
      </c>
      <c r="Q285" s="8">
        <f>IF($D285="","",SUMIF('TK COITHI KTHP va Thi TN'!$F:$F,$D285,'TK COITHI KTHP va Thi TN'!$H:$H))</f>
        <v>0</v>
      </c>
      <c r="R285" s="28">
        <f t="shared" si="50"/>
        <v>0</v>
      </c>
      <c r="S285" s="8">
        <f>IF($D285="","",SUMIF('TK CHAMTHI'!$A:$A,$D285,'TK CHAMTHI'!$C:$C))</f>
        <v>0</v>
      </c>
      <c r="T285" s="8">
        <f>IF($D285="","",SUMIF('TK CHAMTHI'!$B:$B,$D285,'TK CHAMTHI'!$C:$C))</f>
        <v>0</v>
      </c>
      <c r="U285" s="8">
        <f>IF(D285="","",SUMIF('CHAM NV'!B:B,D285,'CHAM NV'!C:C))</f>
        <v>0</v>
      </c>
      <c r="V285" s="9">
        <f t="shared" si="51"/>
        <v>0</v>
      </c>
      <c r="W285" s="8">
        <f>IF($D285="","",SUMIF('TK CHAMTHI'!$D:$D,$D285,'TK CHAMTHI'!$F:$F))</f>
        <v>0</v>
      </c>
      <c r="X285" s="8">
        <f>IF($D285="","",SUMIF('TK CHAMTHI'!$E:$E,$D285,'TK CHAMTHI'!$F:$F))</f>
        <v>0</v>
      </c>
      <c r="Y285" s="8">
        <f>IF(D285="","",SUMIF('CHAM NV'!G:G,D285,'CHAM NV'!H:H))</f>
        <v>0</v>
      </c>
      <c r="Z285" s="9">
        <f t="shared" si="52"/>
        <v>0</v>
      </c>
      <c r="AA285" s="8">
        <f>IF($D285="","",SUMIF('TK CHAMTHI'!$G:$G,$D285,'TK CHAMTHI'!$I:$I))</f>
        <v>0</v>
      </c>
      <c r="AB285" s="8">
        <f>IF($D285="","",SUMIF('TK CHAMTHI'!$H:$H,$D285,'TK CHAMTHI'!$I:$I))</f>
        <v>0</v>
      </c>
      <c r="AC285" s="8">
        <f>IF(D285="","",SUMIF('CHAM NV'!E:E,D285,'CHAM NV'!F:F))</f>
        <v>0</v>
      </c>
      <c r="AD285" s="9">
        <f t="shared" si="53"/>
        <v>0</v>
      </c>
      <c r="AE285" s="8">
        <f>IF($D285="","",SUMIF('TK CHAMTHI'!$J:$J,$D285,'TK CHAMTHI'!$L:$L))</f>
        <v>0</v>
      </c>
      <c r="AF285" s="8">
        <f>IF($D285="","",SUMIF('TK CHAMTHI'!$K:$K,$D285,'TK CHAMTHI'!$L:$L))</f>
        <v>0</v>
      </c>
      <c r="AG285" s="8">
        <f>IF(D285="","",SUMIF('CHAM NV'!I:I,D285,'CHAM NV'!J:J))</f>
        <v>0</v>
      </c>
      <c r="AH285" s="9">
        <f t="shared" si="54"/>
        <v>0</v>
      </c>
      <c r="AI285" s="8">
        <f>IF($D285="","",SUMIF('TK CHAMTHI'!$M:$M,$D285,'TK CHAMTHI'!$O:$O))</f>
        <v>0</v>
      </c>
      <c r="AJ285" s="8">
        <f>IF($D285="","",SUMIF('TK CHAMTHI'!$N:$N,$D285,'TK CHAMTHI'!$O:$O))</f>
        <v>0</v>
      </c>
      <c r="AK285" s="9">
        <f t="shared" si="45"/>
        <v>0</v>
      </c>
      <c r="AL285" s="8">
        <f>IF($D285="","",SUMIF('TK CHAMTHI'!$P:$P,$D285,'TK CHAMTHI'!$R:$R))</f>
        <v>0</v>
      </c>
      <c r="AM285" s="8">
        <f>IF($D285="","",SUMIF('TK CHAMTHI'!$Q:$Q,$D285,'TK CHAMTHI'!$R:$R))</f>
        <v>0</v>
      </c>
      <c r="AN285" s="9">
        <f t="shared" si="46"/>
        <v>0</v>
      </c>
      <c r="AO285" s="8">
        <f>IF(D285="","",SUMIF('TK CHAMTHI'!S:S,D285,'TK CHAMTHI'!U:U))</f>
        <v>0</v>
      </c>
      <c r="AP285" s="8">
        <f>IF(D285="","",SUMIF('TK CHAMTHI'!T:T,D285,'TK CHAMTHI'!U:U))</f>
        <v>0</v>
      </c>
      <c r="AQ285" s="9">
        <f t="shared" si="47"/>
        <v>0</v>
      </c>
      <c r="AR285" s="9">
        <f>IF(D285="","",ROUND(SUMIF('QL THI'!G:G,D285,'QL THI'!H:H),1))</f>
        <v>0</v>
      </c>
      <c r="AS285" s="9">
        <f>IF(D285="","",ROUND(SUMIF('QL THI'!E:E,D285,'QL THI'!F:F),1))</f>
        <v>0</v>
      </c>
      <c r="AT285" s="28">
        <f t="shared" si="48"/>
        <v>0</v>
      </c>
    </row>
    <row r="286" spans="1:46">
      <c r="A286" s="6">
        <f>IF(D286="","",SUBTOTAL(3,$D$5:D286))</f>
        <v>282</v>
      </c>
      <c r="B286" s="111" t="s">
        <v>932</v>
      </c>
      <c r="C286" s="112" t="s">
        <v>284</v>
      </c>
      <c r="D286" s="113" t="s">
        <v>428</v>
      </c>
      <c r="E286" s="7">
        <f>IF($D286="","",SUMIF('TK DETHI'!$A:$A,$D286,'TK DETHI'!$B:$B))</f>
        <v>0</v>
      </c>
      <c r="F286" s="7">
        <f>IF($D286="","",SUMIF('TK DETHI'!$C:$C,$D286,'TK DETHI'!$D:$D))</f>
        <v>0</v>
      </c>
      <c r="G286" s="7">
        <f>IF($D286="","",SUMIF('TK DETHI'!$E:$E,$D286,'TK DETHI'!$F:$F))</f>
        <v>0</v>
      </c>
      <c r="H286" s="7">
        <f>IF($D286="","",SUMIF('TK DETHI'!$G:$G,$D286,'TK DETHI'!$H:$H))</f>
        <v>0</v>
      </c>
      <c r="I286" s="7">
        <f>IF($D286="","",SUMIF('TK DETHI'!$I:$I,$D286,'TK DETHI'!$J:$J))</f>
        <v>0</v>
      </c>
      <c r="J286" s="7">
        <f>IF($D286="","",SUMIF('TK DETHI'!$K:$K,$D286,'TK DETHI'!$L:$L))</f>
        <v>0</v>
      </c>
      <c r="K286" s="7">
        <f>IF($D286="","",SUMIF('TK DETHI'!$M:$M,$D286,'TK DETHI'!$N:$N))</f>
        <v>0</v>
      </c>
      <c r="L286" s="7">
        <f>IF($D286="","",SUMIF('TK DETHI'!$O:$O,$D286,'TK DETHI'!$P:$P))</f>
        <v>0</v>
      </c>
      <c r="M286" s="27">
        <f t="shared" si="49"/>
        <v>0</v>
      </c>
      <c r="N286" s="8">
        <f>IF($D286="","",SUMIF('TK COITHI KTHP va Thi TN'!$A:$A,$D286,'TK COITHI KTHP va Thi TN'!$D:$D))</f>
        <v>0</v>
      </c>
      <c r="O286" s="8">
        <f>IF($D286="","",SUMIF('TK COITHI KTHP va Thi TN'!$B:$B,$D286,'TK COITHI KTHP va Thi TN'!$D:$D))</f>
        <v>0</v>
      </c>
      <c r="P286" s="8">
        <f>IF($D286="","",SUMIF('TK COITHI KTHP va Thi TN'!$E:$E,$D286,'TK COITHI KTHP va Thi TN'!$H:$H))</f>
        <v>0</v>
      </c>
      <c r="Q286" s="8">
        <f>IF($D286="","",SUMIF('TK COITHI KTHP va Thi TN'!$F:$F,$D286,'TK COITHI KTHP va Thi TN'!$H:$H))</f>
        <v>0</v>
      </c>
      <c r="R286" s="28">
        <f t="shared" si="50"/>
        <v>0</v>
      </c>
      <c r="S286" s="8">
        <f>IF($D286="","",SUMIF('TK CHAMTHI'!$A:$A,$D286,'TK CHAMTHI'!$C:$C))</f>
        <v>0</v>
      </c>
      <c r="T286" s="8">
        <f>IF($D286="","",SUMIF('TK CHAMTHI'!$B:$B,$D286,'TK CHAMTHI'!$C:$C))</f>
        <v>0</v>
      </c>
      <c r="U286" s="8">
        <f>IF(D286="","",SUMIF('CHAM NV'!B:B,D286,'CHAM NV'!C:C))</f>
        <v>0</v>
      </c>
      <c r="V286" s="9">
        <f t="shared" si="51"/>
        <v>0</v>
      </c>
      <c r="W286" s="8">
        <f>IF($D286="","",SUMIF('TK CHAMTHI'!$D:$D,$D286,'TK CHAMTHI'!$F:$F))</f>
        <v>0</v>
      </c>
      <c r="X286" s="8">
        <f>IF($D286="","",SUMIF('TK CHAMTHI'!$E:$E,$D286,'TK CHAMTHI'!$F:$F))</f>
        <v>0</v>
      </c>
      <c r="Y286" s="8">
        <f>IF(D286="","",SUMIF('CHAM NV'!G:G,D286,'CHAM NV'!H:H))</f>
        <v>0</v>
      </c>
      <c r="Z286" s="9">
        <f t="shared" si="52"/>
        <v>0</v>
      </c>
      <c r="AA286" s="8">
        <f>IF($D286="","",SUMIF('TK CHAMTHI'!$G:$G,$D286,'TK CHAMTHI'!$I:$I))</f>
        <v>0</v>
      </c>
      <c r="AB286" s="8">
        <f>IF($D286="","",SUMIF('TK CHAMTHI'!$H:$H,$D286,'TK CHAMTHI'!$I:$I))</f>
        <v>0</v>
      </c>
      <c r="AC286" s="8">
        <f>IF(D286="","",SUMIF('CHAM NV'!E:E,D286,'CHAM NV'!F:F))</f>
        <v>0</v>
      </c>
      <c r="AD286" s="9">
        <f t="shared" si="53"/>
        <v>0</v>
      </c>
      <c r="AE286" s="8">
        <f>IF($D286="","",SUMIF('TK CHAMTHI'!$J:$J,$D286,'TK CHAMTHI'!$L:$L))</f>
        <v>0</v>
      </c>
      <c r="AF286" s="8">
        <f>IF($D286="","",SUMIF('TK CHAMTHI'!$K:$K,$D286,'TK CHAMTHI'!$L:$L))</f>
        <v>0</v>
      </c>
      <c r="AG286" s="8">
        <f>IF(D286="","",SUMIF('CHAM NV'!I:I,D286,'CHAM NV'!J:J))</f>
        <v>0</v>
      </c>
      <c r="AH286" s="9">
        <f t="shared" si="54"/>
        <v>0</v>
      </c>
      <c r="AI286" s="8">
        <f>IF($D286="","",SUMIF('TK CHAMTHI'!$M:$M,$D286,'TK CHAMTHI'!$O:$O))</f>
        <v>0</v>
      </c>
      <c r="AJ286" s="8">
        <f>IF($D286="","",SUMIF('TK CHAMTHI'!$N:$N,$D286,'TK CHAMTHI'!$O:$O))</f>
        <v>0</v>
      </c>
      <c r="AK286" s="9">
        <f t="shared" si="45"/>
        <v>0</v>
      </c>
      <c r="AL286" s="8">
        <f>IF($D286="","",SUMIF('TK CHAMTHI'!$P:$P,$D286,'TK CHAMTHI'!$R:$R))</f>
        <v>0</v>
      </c>
      <c r="AM286" s="8">
        <f>IF($D286="","",SUMIF('TK CHAMTHI'!$Q:$Q,$D286,'TK CHAMTHI'!$R:$R))</f>
        <v>0</v>
      </c>
      <c r="AN286" s="9">
        <f t="shared" si="46"/>
        <v>0</v>
      </c>
      <c r="AO286" s="8">
        <f>IF(D286="","",SUMIF('TK CHAMTHI'!S:S,D286,'TK CHAMTHI'!U:U))</f>
        <v>0</v>
      </c>
      <c r="AP286" s="8">
        <f>IF(D286="","",SUMIF('TK CHAMTHI'!T:T,D286,'TK CHAMTHI'!U:U))</f>
        <v>0</v>
      </c>
      <c r="AQ286" s="9">
        <f t="shared" si="47"/>
        <v>0</v>
      </c>
      <c r="AR286" s="9">
        <f>IF(D286="","",ROUND(SUMIF('QL THI'!G:G,D286,'QL THI'!H:H),1))</f>
        <v>0</v>
      </c>
      <c r="AS286" s="9">
        <f>IF(D286="","",ROUND(SUMIF('QL THI'!E:E,D286,'QL THI'!F:F),1))</f>
        <v>0</v>
      </c>
      <c r="AT286" s="28">
        <f t="shared" si="48"/>
        <v>0</v>
      </c>
    </row>
    <row r="287" spans="1:46">
      <c r="A287" s="6">
        <f>IF(D287="","",SUBTOTAL(3,$D$5:D287))</f>
        <v>283</v>
      </c>
      <c r="B287" s="111" t="s">
        <v>904</v>
      </c>
      <c r="C287" s="112" t="s">
        <v>284</v>
      </c>
      <c r="D287" s="113" t="s">
        <v>395</v>
      </c>
      <c r="E287" s="7">
        <f>IF($D287="","",SUMIF('TK DETHI'!$A:$A,$D287,'TK DETHI'!$B:$B))</f>
        <v>0</v>
      </c>
      <c r="F287" s="7">
        <f>IF($D287="","",SUMIF('TK DETHI'!$C:$C,$D287,'TK DETHI'!$D:$D))</f>
        <v>0</v>
      </c>
      <c r="G287" s="7">
        <f>IF($D287="","",SUMIF('TK DETHI'!$E:$E,$D287,'TK DETHI'!$F:$F))</f>
        <v>0</v>
      </c>
      <c r="H287" s="7">
        <f>IF($D287="","",SUMIF('TK DETHI'!$G:$G,$D287,'TK DETHI'!$H:$H))</f>
        <v>0</v>
      </c>
      <c r="I287" s="7">
        <f>IF($D287="","",SUMIF('TK DETHI'!$I:$I,$D287,'TK DETHI'!$J:$J))</f>
        <v>0</v>
      </c>
      <c r="J287" s="7">
        <f>IF($D287="","",SUMIF('TK DETHI'!$K:$K,$D287,'TK DETHI'!$L:$L))</f>
        <v>0</v>
      </c>
      <c r="K287" s="7">
        <f>IF($D287="","",SUMIF('TK DETHI'!$M:$M,$D287,'TK DETHI'!$N:$N))</f>
        <v>0</v>
      </c>
      <c r="L287" s="7">
        <f>IF($D287="","",SUMIF('TK DETHI'!$O:$O,$D287,'TK DETHI'!$P:$P))</f>
        <v>0</v>
      </c>
      <c r="M287" s="27">
        <f t="shared" si="49"/>
        <v>0</v>
      </c>
      <c r="N287" s="8">
        <f>IF($D287="","",SUMIF('TK COITHI KTHP va Thi TN'!$A:$A,$D287,'TK COITHI KTHP va Thi TN'!$D:$D))</f>
        <v>0</v>
      </c>
      <c r="O287" s="8">
        <f>IF($D287="","",SUMIF('TK COITHI KTHP va Thi TN'!$B:$B,$D287,'TK COITHI KTHP va Thi TN'!$D:$D))</f>
        <v>0</v>
      </c>
      <c r="P287" s="8">
        <f>IF($D287="","",SUMIF('TK COITHI KTHP va Thi TN'!$E:$E,$D287,'TK COITHI KTHP va Thi TN'!$H:$H))</f>
        <v>0</v>
      </c>
      <c r="Q287" s="8">
        <f>IF($D287="","",SUMIF('TK COITHI KTHP va Thi TN'!$F:$F,$D287,'TK COITHI KTHP va Thi TN'!$H:$H))</f>
        <v>0</v>
      </c>
      <c r="R287" s="28">
        <f t="shared" si="50"/>
        <v>0</v>
      </c>
      <c r="S287" s="8">
        <f>IF($D287="","",SUMIF('TK CHAMTHI'!$A:$A,$D287,'TK CHAMTHI'!$C:$C))</f>
        <v>0</v>
      </c>
      <c r="T287" s="8">
        <f>IF($D287="","",SUMIF('TK CHAMTHI'!$B:$B,$D287,'TK CHAMTHI'!$C:$C))</f>
        <v>0</v>
      </c>
      <c r="U287" s="8">
        <f>IF(D287="","",SUMIF('CHAM NV'!B:B,D287,'CHAM NV'!C:C))</f>
        <v>0</v>
      </c>
      <c r="V287" s="9">
        <f t="shared" si="51"/>
        <v>0</v>
      </c>
      <c r="W287" s="8">
        <f>IF($D287="","",SUMIF('TK CHAMTHI'!$D:$D,$D287,'TK CHAMTHI'!$F:$F))</f>
        <v>0</v>
      </c>
      <c r="X287" s="8">
        <f>IF($D287="","",SUMIF('TK CHAMTHI'!$E:$E,$D287,'TK CHAMTHI'!$F:$F))</f>
        <v>0</v>
      </c>
      <c r="Y287" s="8">
        <f>IF(D287="","",SUMIF('CHAM NV'!G:G,D287,'CHAM NV'!H:H))</f>
        <v>0</v>
      </c>
      <c r="Z287" s="9">
        <f t="shared" si="52"/>
        <v>0</v>
      </c>
      <c r="AA287" s="8">
        <f>IF($D287="","",SUMIF('TK CHAMTHI'!$G:$G,$D287,'TK CHAMTHI'!$I:$I))</f>
        <v>0</v>
      </c>
      <c r="AB287" s="8">
        <f>IF($D287="","",SUMIF('TK CHAMTHI'!$H:$H,$D287,'TK CHAMTHI'!$I:$I))</f>
        <v>0</v>
      </c>
      <c r="AC287" s="8">
        <f>IF(D287="","",SUMIF('CHAM NV'!E:E,D287,'CHAM NV'!F:F))</f>
        <v>0</v>
      </c>
      <c r="AD287" s="9">
        <f t="shared" si="53"/>
        <v>0</v>
      </c>
      <c r="AE287" s="8">
        <f>IF($D287="","",SUMIF('TK CHAMTHI'!$J:$J,$D287,'TK CHAMTHI'!$L:$L))</f>
        <v>0</v>
      </c>
      <c r="AF287" s="8">
        <f>IF($D287="","",SUMIF('TK CHAMTHI'!$K:$K,$D287,'TK CHAMTHI'!$L:$L))</f>
        <v>0</v>
      </c>
      <c r="AG287" s="8">
        <f>IF(D287="","",SUMIF('CHAM NV'!I:I,D287,'CHAM NV'!J:J))</f>
        <v>0</v>
      </c>
      <c r="AH287" s="9">
        <f t="shared" si="54"/>
        <v>0</v>
      </c>
      <c r="AI287" s="8">
        <f>IF($D287="","",SUMIF('TK CHAMTHI'!$M:$M,$D287,'TK CHAMTHI'!$O:$O))</f>
        <v>0</v>
      </c>
      <c r="AJ287" s="8">
        <f>IF($D287="","",SUMIF('TK CHAMTHI'!$N:$N,$D287,'TK CHAMTHI'!$O:$O))</f>
        <v>0</v>
      </c>
      <c r="AK287" s="9">
        <f t="shared" si="45"/>
        <v>0</v>
      </c>
      <c r="AL287" s="8">
        <f>IF($D287="","",SUMIF('TK CHAMTHI'!$P:$P,$D287,'TK CHAMTHI'!$R:$R))</f>
        <v>0</v>
      </c>
      <c r="AM287" s="8">
        <f>IF($D287="","",SUMIF('TK CHAMTHI'!$Q:$Q,$D287,'TK CHAMTHI'!$R:$R))</f>
        <v>0</v>
      </c>
      <c r="AN287" s="9">
        <f t="shared" si="46"/>
        <v>0</v>
      </c>
      <c r="AO287" s="8">
        <f>IF(D287="","",SUMIF('TK CHAMTHI'!S:S,D287,'TK CHAMTHI'!U:U))</f>
        <v>0</v>
      </c>
      <c r="AP287" s="8">
        <f>IF(D287="","",SUMIF('TK CHAMTHI'!T:T,D287,'TK CHAMTHI'!U:U))</f>
        <v>0</v>
      </c>
      <c r="AQ287" s="9">
        <f t="shared" si="47"/>
        <v>0</v>
      </c>
      <c r="AR287" s="9">
        <f>IF(D287="","",ROUND(SUMIF('QL THI'!G:G,D287,'QL THI'!H:H),1))</f>
        <v>0</v>
      </c>
      <c r="AS287" s="9">
        <f>IF(D287="","",ROUND(SUMIF('QL THI'!E:E,D287,'QL THI'!F:F),1))</f>
        <v>0</v>
      </c>
      <c r="AT287" s="28">
        <f t="shared" si="48"/>
        <v>0</v>
      </c>
    </row>
    <row r="288" spans="1:46">
      <c r="A288" s="6">
        <f>IF(D288="","",SUBTOTAL(3,$D$5:D288))</f>
        <v>284</v>
      </c>
      <c r="B288" s="111" t="s">
        <v>926</v>
      </c>
      <c r="C288" s="112" t="s">
        <v>284</v>
      </c>
      <c r="D288" s="113" t="s">
        <v>421</v>
      </c>
      <c r="E288" s="7">
        <f>IF($D288="","",SUMIF('TK DETHI'!$A:$A,$D288,'TK DETHI'!$B:$B))</f>
        <v>0</v>
      </c>
      <c r="F288" s="7">
        <f>IF($D288="","",SUMIF('TK DETHI'!$C:$C,$D288,'TK DETHI'!$D:$D))</f>
        <v>0</v>
      </c>
      <c r="G288" s="7">
        <f>IF($D288="","",SUMIF('TK DETHI'!$E:$E,$D288,'TK DETHI'!$F:$F))</f>
        <v>0</v>
      </c>
      <c r="H288" s="7">
        <f>IF($D288="","",SUMIF('TK DETHI'!$G:$G,$D288,'TK DETHI'!$H:$H))</f>
        <v>0</v>
      </c>
      <c r="I288" s="7">
        <f>IF($D288="","",SUMIF('TK DETHI'!$I:$I,$D288,'TK DETHI'!$J:$J))</f>
        <v>0</v>
      </c>
      <c r="J288" s="7">
        <f>IF($D288="","",SUMIF('TK DETHI'!$K:$K,$D288,'TK DETHI'!$L:$L))</f>
        <v>0</v>
      </c>
      <c r="K288" s="7">
        <f>IF($D288="","",SUMIF('TK DETHI'!$M:$M,$D288,'TK DETHI'!$N:$N))</f>
        <v>0</v>
      </c>
      <c r="L288" s="7">
        <f>IF($D288="","",SUMIF('TK DETHI'!$O:$O,$D288,'TK DETHI'!$P:$P))</f>
        <v>0</v>
      </c>
      <c r="M288" s="27">
        <f t="shared" si="49"/>
        <v>0</v>
      </c>
      <c r="N288" s="8">
        <f>IF($D288="","",SUMIF('TK COITHI KTHP va Thi TN'!$A:$A,$D288,'TK COITHI KTHP va Thi TN'!$D:$D))</f>
        <v>0</v>
      </c>
      <c r="O288" s="8">
        <f>IF($D288="","",SUMIF('TK COITHI KTHP va Thi TN'!$B:$B,$D288,'TK COITHI KTHP va Thi TN'!$D:$D))</f>
        <v>0</v>
      </c>
      <c r="P288" s="8">
        <f>IF($D288="","",SUMIF('TK COITHI KTHP va Thi TN'!$E:$E,$D288,'TK COITHI KTHP va Thi TN'!$H:$H))</f>
        <v>0</v>
      </c>
      <c r="Q288" s="8">
        <f>IF($D288="","",SUMIF('TK COITHI KTHP va Thi TN'!$F:$F,$D288,'TK COITHI KTHP va Thi TN'!$H:$H))</f>
        <v>0</v>
      </c>
      <c r="R288" s="28">
        <f t="shared" si="50"/>
        <v>0</v>
      </c>
      <c r="S288" s="8">
        <f>IF($D288="","",SUMIF('TK CHAMTHI'!$A:$A,$D288,'TK CHAMTHI'!$C:$C))</f>
        <v>0</v>
      </c>
      <c r="T288" s="8">
        <f>IF($D288="","",SUMIF('TK CHAMTHI'!$B:$B,$D288,'TK CHAMTHI'!$C:$C))</f>
        <v>0</v>
      </c>
      <c r="U288" s="8">
        <f>IF(D288="","",SUMIF('CHAM NV'!B:B,D288,'CHAM NV'!C:C))</f>
        <v>0</v>
      </c>
      <c r="V288" s="9">
        <f t="shared" si="51"/>
        <v>0</v>
      </c>
      <c r="W288" s="8">
        <f>IF($D288="","",SUMIF('TK CHAMTHI'!$D:$D,$D288,'TK CHAMTHI'!$F:$F))</f>
        <v>0</v>
      </c>
      <c r="X288" s="8">
        <f>IF($D288="","",SUMIF('TK CHAMTHI'!$E:$E,$D288,'TK CHAMTHI'!$F:$F))</f>
        <v>0</v>
      </c>
      <c r="Y288" s="8">
        <f>IF(D288="","",SUMIF('CHAM NV'!G:G,D288,'CHAM NV'!H:H))</f>
        <v>0</v>
      </c>
      <c r="Z288" s="9">
        <f t="shared" si="52"/>
        <v>0</v>
      </c>
      <c r="AA288" s="8">
        <f>IF($D288="","",SUMIF('TK CHAMTHI'!$G:$G,$D288,'TK CHAMTHI'!$I:$I))</f>
        <v>0</v>
      </c>
      <c r="AB288" s="8">
        <f>IF($D288="","",SUMIF('TK CHAMTHI'!$H:$H,$D288,'TK CHAMTHI'!$I:$I))</f>
        <v>0</v>
      </c>
      <c r="AC288" s="8">
        <f>IF(D288="","",SUMIF('CHAM NV'!E:E,D288,'CHAM NV'!F:F))</f>
        <v>0</v>
      </c>
      <c r="AD288" s="9">
        <f t="shared" si="53"/>
        <v>0</v>
      </c>
      <c r="AE288" s="8">
        <f>IF($D288="","",SUMIF('TK CHAMTHI'!$J:$J,$D288,'TK CHAMTHI'!$L:$L))</f>
        <v>0</v>
      </c>
      <c r="AF288" s="8">
        <f>IF($D288="","",SUMIF('TK CHAMTHI'!$K:$K,$D288,'TK CHAMTHI'!$L:$L))</f>
        <v>0</v>
      </c>
      <c r="AG288" s="8">
        <f>IF(D288="","",SUMIF('CHAM NV'!I:I,D288,'CHAM NV'!J:J))</f>
        <v>0</v>
      </c>
      <c r="AH288" s="9">
        <f t="shared" si="54"/>
        <v>0</v>
      </c>
      <c r="AI288" s="8">
        <f>IF($D288="","",SUMIF('TK CHAMTHI'!$M:$M,$D288,'TK CHAMTHI'!$O:$O))</f>
        <v>0</v>
      </c>
      <c r="AJ288" s="8">
        <f>IF($D288="","",SUMIF('TK CHAMTHI'!$N:$N,$D288,'TK CHAMTHI'!$O:$O))</f>
        <v>0</v>
      </c>
      <c r="AK288" s="9">
        <f t="shared" si="45"/>
        <v>0</v>
      </c>
      <c r="AL288" s="8">
        <f>IF($D288="","",SUMIF('TK CHAMTHI'!$P:$P,$D288,'TK CHAMTHI'!$R:$R))</f>
        <v>0</v>
      </c>
      <c r="AM288" s="8">
        <f>IF($D288="","",SUMIF('TK CHAMTHI'!$Q:$Q,$D288,'TK CHAMTHI'!$R:$R))</f>
        <v>0</v>
      </c>
      <c r="AN288" s="9">
        <f t="shared" si="46"/>
        <v>0</v>
      </c>
      <c r="AO288" s="8">
        <f>IF(D288="","",SUMIF('TK CHAMTHI'!S:S,D288,'TK CHAMTHI'!U:U))</f>
        <v>0</v>
      </c>
      <c r="AP288" s="8">
        <f>IF(D288="","",SUMIF('TK CHAMTHI'!T:T,D288,'TK CHAMTHI'!U:U))</f>
        <v>0</v>
      </c>
      <c r="AQ288" s="9">
        <f t="shared" si="47"/>
        <v>0</v>
      </c>
      <c r="AR288" s="9">
        <f>IF(D288="","",ROUND(SUMIF('QL THI'!G:G,D288,'QL THI'!H:H),1))</f>
        <v>0</v>
      </c>
      <c r="AS288" s="9">
        <f>IF(D288="","",ROUND(SUMIF('QL THI'!E:E,D288,'QL THI'!F:F),1))</f>
        <v>0</v>
      </c>
      <c r="AT288" s="28">
        <f t="shared" si="48"/>
        <v>0</v>
      </c>
    </row>
    <row r="289" spans="1:46">
      <c r="A289" s="6">
        <f>IF(D289="","",SUBTOTAL(3,$D$5:D289))</f>
        <v>285</v>
      </c>
      <c r="B289" s="111" t="s">
        <v>924</v>
      </c>
      <c r="C289" s="112" t="s">
        <v>284</v>
      </c>
      <c r="D289" s="113" t="s">
        <v>419</v>
      </c>
      <c r="E289" s="7">
        <f>IF($D289="","",SUMIF('TK DETHI'!$A:$A,$D289,'TK DETHI'!$B:$B))</f>
        <v>0</v>
      </c>
      <c r="F289" s="7">
        <f>IF($D289="","",SUMIF('TK DETHI'!$C:$C,$D289,'TK DETHI'!$D:$D))</f>
        <v>0</v>
      </c>
      <c r="G289" s="7">
        <f>IF($D289="","",SUMIF('TK DETHI'!$E:$E,$D289,'TK DETHI'!$F:$F))</f>
        <v>0</v>
      </c>
      <c r="H289" s="7">
        <f>IF($D289="","",SUMIF('TK DETHI'!$G:$G,$D289,'TK DETHI'!$H:$H))</f>
        <v>0</v>
      </c>
      <c r="I289" s="7">
        <f>IF($D289="","",SUMIF('TK DETHI'!$I:$I,$D289,'TK DETHI'!$J:$J))</f>
        <v>0</v>
      </c>
      <c r="J289" s="7">
        <f>IF($D289="","",SUMIF('TK DETHI'!$K:$K,$D289,'TK DETHI'!$L:$L))</f>
        <v>0</v>
      </c>
      <c r="K289" s="7">
        <f>IF($D289="","",SUMIF('TK DETHI'!$M:$M,$D289,'TK DETHI'!$N:$N))</f>
        <v>0</v>
      </c>
      <c r="L289" s="7">
        <f>IF($D289="","",SUMIF('TK DETHI'!$O:$O,$D289,'TK DETHI'!$P:$P))</f>
        <v>0</v>
      </c>
      <c r="M289" s="27">
        <f t="shared" si="49"/>
        <v>0</v>
      </c>
      <c r="N289" s="8">
        <f>IF($D289="","",SUMIF('TK COITHI KTHP va Thi TN'!$A:$A,$D289,'TK COITHI KTHP va Thi TN'!$D:$D))</f>
        <v>0</v>
      </c>
      <c r="O289" s="8">
        <f>IF($D289="","",SUMIF('TK COITHI KTHP va Thi TN'!$B:$B,$D289,'TK COITHI KTHP va Thi TN'!$D:$D))</f>
        <v>0</v>
      </c>
      <c r="P289" s="8">
        <f>IF($D289="","",SUMIF('TK COITHI KTHP va Thi TN'!$E:$E,$D289,'TK COITHI KTHP va Thi TN'!$H:$H))</f>
        <v>0</v>
      </c>
      <c r="Q289" s="8">
        <f>IF($D289="","",SUMIF('TK COITHI KTHP va Thi TN'!$F:$F,$D289,'TK COITHI KTHP va Thi TN'!$H:$H))</f>
        <v>0</v>
      </c>
      <c r="R289" s="28">
        <f t="shared" si="50"/>
        <v>0</v>
      </c>
      <c r="S289" s="8">
        <f>IF($D289="","",SUMIF('TK CHAMTHI'!$A:$A,$D289,'TK CHAMTHI'!$C:$C))</f>
        <v>0</v>
      </c>
      <c r="T289" s="8">
        <f>IF($D289="","",SUMIF('TK CHAMTHI'!$B:$B,$D289,'TK CHAMTHI'!$C:$C))</f>
        <v>0</v>
      </c>
      <c r="U289" s="8">
        <f>IF(D289="","",SUMIF('CHAM NV'!B:B,D289,'CHAM NV'!C:C))</f>
        <v>0</v>
      </c>
      <c r="V289" s="9">
        <f t="shared" si="51"/>
        <v>0</v>
      </c>
      <c r="W289" s="8">
        <f>IF($D289="","",SUMIF('TK CHAMTHI'!$D:$D,$D289,'TK CHAMTHI'!$F:$F))</f>
        <v>0</v>
      </c>
      <c r="X289" s="8">
        <f>IF($D289="","",SUMIF('TK CHAMTHI'!$E:$E,$D289,'TK CHAMTHI'!$F:$F))</f>
        <v>0</v>
      </c>
      <c r="Y289" s="8">
        <f>IF(D289="","",SUMIF('CHAM NV'!G:G,D289,'CHAM NV'!H:H))</f>
        <v>0</v>
      </c>
      <c r="Z289" s="9">
        <f t="shared" si="52"/>
        <v>0</v>
      </c>
      <c r="AA289" s="8">
        <f>IF($D289="","",SUMIF('TK CHAMTHI'!$G:$G,$D289,'TK CHAMTHI'!$I:$I))</f>
        <v>0</v>
      </c>
      <c r="AB289" s="8">
        <f>IF($D289="","",SUMIF('TK CHAMTHI'!$H:$H,$D289,'TK CHAMTHI'!$I:$I))</f>
        <v>0</v>
      </c>
      <c r="AC289" s="8">
        <f>IF(D289="","",SUMIF('CHAM NV'!E:E,D289,'CHAM NV'!F:F))</f>
        <v>0</v>
      </c>
      <c r="AD289" s="9">
        <f t="shared" si="53"/>
        <v>0</v>
      </c>
      <c r="AE289" s="8">
        <f>IF($D289="","",SUMIF('TK CHAMTHI'!$J:$J,$D289,'TK CHAMTHI'!$L:$L))</f>
        <v>0</v>
      </c>
      <c r="AF289" s="8">
        <f>IF($D289="","",SUMIF('TK CHAMTHI'!$K:$K,$D289,'TK CHAMTHI'!$L:$L))</f>
        <v>0</v>
      </c>
      <c r="AG289" s="8">
        <f>IF(D289="","",SUMIF('CHAM NV'!I:I,D289,'CHAM NV'!J:J))</f>
        <v>0</v>
      </c>
      <c r="AH289" s="9">
        <f t="shared" si="54"/>
        <v>0</v>
      </c>
      <c r="AI289" s="8">
        <f>IF($D289="","",SUMIF('TK CHAMTHI'!$M:$M,$D289,'TK CHAMTHI'!$O:$O))</f>
        <v>0</v>
      </c>
      <c r="AJ289" s="8">
        <f>IF($D289="","",SUMIF('TK CHAMTHI'!$N:$N,$D289,'TK CHAMTHI'!$O:$O))</f>
        <v>0</v>
      </c>
      <c r="AK289" s="9">
        <f t="shared" si="45"/>
        <v>0</v>
      </c>
      <c r="AL289" s="8">
        <f>IF($D289="","",SUMIF('TK CHAMTHI'!$P:$P,$D289,'TK CHAMTHI'!$R:$R))</f>
        <v>0</v>
      </c>
      <c r="AM289" s="8">
        <f>IF($D289="","",SUMIF('TK CHAMTHI'!$Q:$Q,$D289,'TK CHAMTHI'!$R:$R))</f>
        <v>0</v>
      </c>
      <c r="AN289" s="9">
        <f t="shared" si="46"/>
        <v>0</v>
      </c>
      <c r="AO289" s="8">
        <f>IF(D289="","",SUMIF('TK CHAMTHI'!S:S,D289,'TK CHAMTHI'!U:U))</f>
        <v>0</v>
      </c>
      <c r="AP289" s="8">
        <f>IF(D289="","",SUMIF('TK CHAMTHI'!T:T,D289,'TK CHAMTHI'!U:U))</f>
        <v>0</v>
      </c>
      <c r="AQ289" s="9">
        <f t="shared" si="47"/>
        <v>0</v>
      </c>
      <c r="AR289" s="9">
        <f>IF(D289="","",ROUND(SUMIF('QL THI'!G:G,D289,'QL THI'!H:H),1))</f>
        <v>0</v>
      </c>
      <c r="AS289" s="9">
        <f>IF(D289="","",ROUND(SUMIF('QL THI'!E:E,D289,'QL THI'!F:F),1))</f>
        <v>0</v>
      </c>
      <c r="AT289" s="28">
        <f t="shared" si="48"/>
        <v>0</v>
      </c>
    </row>
    <row r="290" spans="1:46">
      <c r="A290" s="6">
        <f>IF(D290="","",SUBTOTAL(3,$D$5:D290))</f>
        <v>286</v>
      </c>
      <c r="B290" s="111" t="s">
        <v>918</v>
      </c>
      <c r="C290" s="112" t="s">
        <v>284</v>
      </c>
      <c r="D290" s="113" t="s">
        <v>413</v>
      </c>
      <c r="E290" s="7">
        <f>IF($D290="","",SUMIF('TK DETHI'!$A:$A,$D290,'TK DETHI'!$B:$B))</f>
        <v>0</v>
      </c>
      <c r="F290" s="7">
        <f>IF($D290="","",SUMIF('TK DETHI'!$C:$C,$D290,'TK DETHI'!$D:$D))</f>
        <v>0</v>
      </c>
      <c r="G290" s="7">
        <f>IF($D290="","",SUMIF('TK DETHI'!$E:$E,$D290,'TK DETHI'!$F:$F))</f>
        <v>0</v>
      </c>
      <c r="H290" s="7">
        <f>IF($D290="","",SUMIF('TK DETHI'!$G:$G,$D290,'TK DETHI'!$H:$H))</f>
        <v>0</v>
      </c>
      <c r="I290" s="7">
        <f>IF($D290="","",SUMIF('TK DETHI'!$I:$I,$D290,'TK DETHI'!$J:$J))</f>
        <v>0</v>
      </c>
      <c r="J290" s="7">
        <f>IF($D290="","",SUMIF('TK DETHI'!$K:$K,$D290,'TK DETHI'!$L:$L))</f>
        <v>0</v>
      </c>
      <c r="K290" s="7">
        <f>IF($D290="","",SUMIF('TK DETHI'!$M:$M,$D290,'TK DETHI'!$N:$N))</f>
        <v>0</v>
      </c>
      <c r="L290" s="7">
        <f>IF($D290="","",SUMIF('TK DETHI'!$O:$O,$D290,'TK DETHI'!$P:$P))</f>
        <v>0</v>
      </c>
      <c r="M290" s="27">
        <f t="shared" si="49"/>
        <v>0</v>
      </c>
      <c r="N290" s="8">
        <f>IF($D290="","",SUMIF('TK COITHI KTHP va Thi TN'!$A:$A,$D290,'TK COITHI KTHP va Thi TN'!$D:$D))</f>
        <v>0</v>
      </c>
      <c r="O290" s="8">
        <f>IF($D290="","",SUMIF('TK COITHI KTHP va Thi TN'!$B:$B,$D290,'TK COITHI KTHP va Thi TN'!$D:$D))</f>
        <v>0</v>
      </c>
      <c r="P290" s="8">
        <f>IF($D290="","",SUMIF('TK COITHI KTHP va Thi TN'!$E:$E,$D290,'TK COITHI KTHP va Thi TN'!$H:$H))</f>
        <v>0</v>
      </c>
      <c r="Q290" s="8">
        <f>IF($D290="","",SUMIF('TK COITHI KTHP va Thi TN'!$F:$F,$D290,'TK COITHI KTHP va Thi TN'!$H:$H))</f>
        <v>0</v>
      </c>
      <c r="R290" s="28">
        <f t="shared" si="50"/>
        <v>0</v>
      </c>
      <c r="S290" s="8">
        <f>IF($D290="","",SUMIF('TK CHAMTHI'!$A:$A,$D290,'TK CHAMTHI'!$C:$C))</f>
        <v>0</v>
      </c>
      <c r="T290" s="8">
        <f>IF($D290="","",SUMIF('TK CHAMTHI'!$B:$B,$D290,'TK CHAMTHI'!$C:$C))</f>
        <v>0</v>
      </c>
      <c r="U290" s="8">
        <f>IF(D290="","",SUMIF('CHAM NV'!B:B,D290,'CHAM NV'!C:C))</f>
        <v>0</v>
      </c>
      <c r="V290" s="9">
        <f t="shared" si="51"/>
        <v>0</v>
      </c>
      <c r="W290" s="8">
        <f>IF($D290="","",SUMIF('TK CHAMTHI'!$D:$D,$D290,'TK CHAMTHI'!$F:$F))</f>
        <v>0</v>
      </c>
      <c r="X290" s="8">
        <f>IF($D290="","",SUMIF('TK CHAMTHI'!$E:$E,$D290,'TK CHAMTHI'!$F:$F))</f>
        <v>0</v>
      </c>
      <c r="Y290" s="8">
        <f>IF(D290="","",SUMIF('CHAM NV'!G:G,D290,'CHAM NV'!H:H))</f>
        <v>0</v>
      </c>
      <c r="Z290" s="9">
        <f t="shared" si="52"/>
        <v>0</v>
      </c>
      <c r="AA290" s="8">
        <f>IF($D290="","",SUMIF('TK CHAMTHI'!$G:$G,$D290,'TK CHAMTHI'!$I:$I))</f>
        <v>0</v>
      </c>
      <c r="AB290" s="8">
        <f>IF($D290="","",SUMIF('TK CHAMTHI'!$H:$H,$D290,'TK CHAMTHI'!$I:$I))</f>
        <v>0</v>
      </c>
      <c r="AC290" s="8">
        <f>IF(D290="","",SUMIF('CHAM NV'!E:E,D290,'CHAM NV'!F:F))</f>
        <v>0</v>
      </c>
      <c r="AD290" s="9">
        <f t="shared" si="53"/>
        <v>0</v>
      </c>
      <c r="AE290" s="8">
        <f>IF($D290="","",SUMIF('TK CHAMTHI'!$J:$J,$D290,'TK CHAMTHI'!$L:$L))</f>
        <v>0</v>
      </c>
      <c r="AF290" s="8">
        <f>IF($D290="","",SUMIF('TK CHAMTHI'!$K:$K,$D290,'TK CHAMTHI'!$L:$L))</f>
        <v>0</v>
      </c>
      <c r="AG290" s="8">
        <f>IF(D290="","",SUMIF('CHAM NV'!I:I,D290,'CHAM NV'!J:J))</f>
        <v>0</v>
      </c>
      <c r="AH290" s="9">
        <f t="shared" si="54"/>
        <v>0</v>
      </c>
      <c r="AI290" s="8">
        <f>IF($D290="","",SUMIF('TK CHAMTHI'!$M:$M,$D290,'TK CHAMTHI'!$O:$O))</f>
        <v>0</v>
      </c>
      <c r="AJ290" s="8">
        <f>IF($D290="","",SUMIF('TK CHAMTHI'!$N:$N,$D290,'TK CHAMTHI'!$O:$O))</f>
        <v>0</v>
      </c>
      <c r="AK290" s="9">
        <f t="shared" si="45"/>
        <v>0</v>
      </c>
      <c r="AL290" s="8">
        <f>IF($D290="","",SUMIF('TK CHAMTHI'!$P:$P,$D290,'TK CHAMTHI'!$R:$R))</f>
        <v>0</v>
      </c>
      <c r="AM290" s="8">
        <f>IF($D290="","",SUMIF('TK CHAMTHI'!$Q:$Q,$D290,'TK CHAMTHI'!$R:$R))</f>
        <v>0</v>
      </c>
      <c r="AN290" s="9">
        <f t="shared" si="46"/>
        <v>0</v>
      </c>
      <c r="AO290" s="8">
        <f>IF(D290="","",SUMIF('TK CHAMTHI'!S:S,D290,'TK CHAMTHI'!U:U))</f>
        <v>0</v>
      </c>
      <c r="AP290" s="8">
        <f>IF(D290="","",SUMIF('TK CHAMTHI'!T:T,D290,'TK CHAMTHI'!U:U))</f>
        <v>0</v>
      </c>
      <c r="AQ290" s="9">
        <f t="shared" si="47"/>
        <v>0</v>
      </c>
      <c r="AR290" s="9">
        <f>IF(D290="","",ROUND(SUMIF('QL THI'!G:G,D290,'QL THI'!H:H),1))</f>
        <v>0</v>
      </c>
      <c r="AS290" s="9">
        <f>IF(D290="","",ROUND(SUMIF('QL THI'!E:E,D290,'QL THI'!F:F),1))</f>
        <v>0</v>
      </c>
      <c r="AT290" s="28">
        <f t="shared" si="48"/>
        <v>0</v>
      </c>
    </row>
    <row r="291" spans="1:46">
      <c r="A291" s="6">
        <f>IF(D291="","",SUBTOTAL(3,$D$5:D291))</f>
        <v>287</v>
      </c>
      <c r="B291" s="111" t="s">
        <v>903</v>
      </c>
      <c r="C291" s="112" t="s">
        <v>284</v>
      </c>
      <c r="D291" s="113" t="s">
        <v>979</v>
      </c>
      <c r="E291" s="7">
        <f>IF($D291="","",SUMIF('TK DETHI'!$A:$A,$D291,'TK DETHI'!$B:$B))</f>
        <v>0</v>
      </c>
      <c r="F291" s="7">
        <f>IF($D291="","",SUMIF('TK DETHI'!$C:$C,$D291,'TK DETHI'!$D:$D))</f>
        <v>0</v>
      </c>
      <c r="G291" s="7">
        <f>IF($D291="","",SUMIF('TK DETHI'!$E:$E,$D291,'TK DETHI'!$F:$F))</f>
        <v>0</v>
      </c>
      <c r="H291" s="7">
        <f>IF($D291="","",SUMIF('TK DETHI'!$G:$G,$D291,'TK DETHI'!$H:$H))</f>
        <v>0</v>
      </c>
      <c r="I291" s="7">
        <f>IF($D291="","",SUMIF('TK DETHI'!$I:$I,$D291,'TK DETHI'!$J:$J))</f>
        <v>0</v>
      </c>
      <c r="J291" s="7">
        <f>IF($D291="","",SUMIF('TK DETHI'!$K:$K,$D291,'TK DETHI'!$L:$L))</f>
        <v>0</v>
      </c>
      <c r="K291" s="7">
        <f>IF($D291="","",SUMIF('TK DETHI'!$M:$M,$D291,'TK DETHI'!$N:$N))</f>
        <v>0</v>
      </c>
      <c r="L291" s="7">
        <f>IF($D291="","",SUMIF('TK DETHI'!$O:$O,$D291,'TK DETHI'!$P:$P))</f>
        <v>0</v>
      </c>
      <c r="M291" s="27">
        <f t="shared" si="49"/>
        <v>0</v>
      </c>
      <c r="N291" s="8">
        <f>IF($D291="","",SUMIF('TK COITHI KTHP va Thi TN'!$A:$A,$D291,'TK COITHI KTHP va Thi TN'!$D:$D))</f>
        <v>0</v>
      </c>
      <c r="O291" s="8">
        <f>IF($D291="","",SUMIF('TK COITHI KTHP va Thi TN'!$B:$B,$D291,'TK COITHI KTHP va Thi TN'!$D:$D))</f>
        <v>0</v>
      </c>
      <c r="P291" s="8">
        <f>IF($D291="","",SUMIF('TK COITHI KTHP va Thi TN'!$E:$E,$D291,'TK COITHI KTHP va Thi TN'!$H:$H))</f>
        <v>0</v>
      </c>
      <c r="Q291" s="8">
        <f>IF($D291="","",SUMIF('TK COITHI KTHP va Thi TN'!$F:$F,$D291,'TK COITHI KTHP va Thi TN'!$H:$H))</f>
        <v>0</v>
      </c>
      <c r="R291" s="28">
        <f t="shared" si="50"/>
        <v>0</v>
      </c>
      <c r="S291" s="8">
        <f>IF($D291="","",SUMIF('TK CHAMTHI'!$A:$A,$D291,'TK CHAMTHI'!$C:$C))</f>
        <v>0</v>
      </c>
      <c r="T291" s="8">
        <f>IF($D291="","",SUMIF('TK CHAMTHI'!$B:$B,$D291,'TK CHAMTHI'!$C:$C))</f>
        <v>0</v>
      </c>
      <c r="U291" s="8">
        <f>IF(D291="","",SUMIF('CHAM NV'!B:B,D291,'CHAM NV'!C:C))</f>
        <v>0</v>
      </c>
      <c r="V291" s="9">
        <f t="shared" si="51"/>
        <v>0</v>
      </c>
      <c r="W291" s="8">
        <f>IF($D291="","",SUMIF('TK CHAMTHI'!$D:$D,$D291,'TK CHAMTHI'!$F:$F))</f>
        <v>0</v>
      </c>
      <c r="X291" s="8">
        <f>IF($D291="","",SUMIF('TK CHAMTHI'!$E:$E,$D291,'TK CHAMTHI'!$F:$F))</f>
        <v>0</v>
      </c>
      <c r="Y291" s="8">
        <f>IF(D291="","",SUMIF('CHAM NV'!G:G,D291,'CHAM NV'!H:H))</f>
        <v>0</v>
      </c>
      <c r="Z291" s="9">
        <f t="shared" si="52"/>
        <v>0</v>
      </c>
      <c r="AA291" s="8">
        <f>IF($D291="","",SUMIF('TK CHAMTHI'!$G:$G,$D291,'TK CHAMTHI'!$I:$I))</f>
        <v>0</v>
      </c>
      <c r="AB291" s="8">
        <f>IF($D291="","",SUMIF('TK CHAMTHI'!$H:$H,$D291,'TK CHAMTHI'!$I:$I))</f>
        <v>0</v>
      </c>
      <c r="AC291" s="8">
        <f>IF(D291="","",SUMIF('CHAM NV'!E:E,D291,'CHAM NV'!F:F))</f>
        <v>0</v>
      </c>
      <c r="AD291" s="9">
        <f t="shared" si="53"/>
        <v>0</v>
      </c>
      <c r="AE291" s="8">
        <f>IF($D291="","",SUMIF('TK CHAMTHI'!$J:$J,$D291,'TK CHAMTHI'!$L:$L))</f>
        <v>0</v>
      </c>
      <c r="AF291" s="8">
        <f>IF($D291="","",SUMIF('TK CHAMTHI'!$K:$K,$D291,'TK CHAMTHI'!$L:$L))</f>
        <v>0</v>
      </c>
      <c r="AG291" s="8">
        <f>IF(D291="","",SUMIF('CHAM NV'!I:I,D291,'CHAM NV'!J:J))</f>
        <v>0</v>
      </c>
      <c r="AH291" s="9">
        <f t="shared" si="54"/>
        <v>0</v>
      </c>
      <c r="AI291" s="8">
        <f>IF($D291="","",SUMIF('TK CHAMTHI'!$M:$M,$D291,'TK CHAMTHI'!$O:$O))</f>
        <v>0</v>
      </c>
      <c r="AJ291" s="8">
        <f>IF($D291="","",SUMIF('TK CHAMTHI'!$N:$N,$D291,'TK CHAMTHI'!$O:$O))</f>
        <v>0</v>
      </c>
      <c r="AK291" s="9">
        <f t="shared" si="45"/>
        <v>0</v>
      </c>
      <c r="AL291" s="8">
        <f>IF($D291="","",SUMIF('TK CHAMTHI'!$P:$P,$D291,'TK CHAMTHI'!$R:$R))</f>
        <v>0</v>
      </c>
      <c r="AM291" s="8">
        <f>IF($D291="","",SUMIF('TK CHAMTHI'!$Q:$Q,$D291,'TK CHAMTHI'!$R:$R))</f>
        <v>0</v>
      </c>
      <c r="AN291" s="9">
        <f t="shared" si="46"/>
        <v>0</v>
      </c>
      <c r="AO291" s="8">
        <f>IF(D291="","",SUMIF('TK CHAMTHI'!S:S,D291,'TK CHAMTHI'!U:U))</f>
        <v>0</v>
      </c>
      <c r="AP291" s="8">
        <f>IF(D291="","",SUMIF('TK CHAMTHI'!T:T,D291,'TK CHAMTHI'!U:U))</f>
        <v>0</v>
      </c>
      <c r="AQ291" s="9">
        <f t="shared" si="47"/>
        <v>0</v>
      </c>
      <c r="AR291" s="9">
        <f>IF(D291="","",ROUND(SUMIF('QL THI'!G:G,D291,'QL THI'!H:H),1))</f>
        <v>0</v>
      </c>
      <c r="AS291" s="9">
        <f>IF(D291="","",ROUND(SUMIF('QL THI'!E:E,D291,'QL THI'!F:F),1))</f>
        <v>0</v>
      </c>
      <c r="AT291" s="28">
        <f t="shared" si="48"/>
        <v>0</v>
      </c>
    </row>
    <row r="292" spans="1:46">
      <c r="A292" s="6">
        <f>IF(D292="","",SUBTOTAL(3,$D$5:D292))</f>
        <v>288</v>
      </c>
      <c r="B292" s="111" t="s">
        <v>906</v>
      </c>
      <c r="C292" s="112" t="s">
        <v>284</v>
      </c>
      <c r="D292" s="113" t="s">
        <v>402</v>
      </c>
      <c r="E292" s="7">
        <f>IF($D292="","",SUMIF('TK DETHI'!$A:$A,$D292,'TK DETHI'!$B:$B))</f>
        <v>0</v>
      </c>
      <c r="F292" s="7">
        <f>IF($D292="","",SUMIF('TK DETHI'!$C:$C,$D292,'TK DETHI'!$D:$D))</f>
        <v>0</v>
      </c>
      <c r="G292" s="7">
        <f>IF($D292="","",SUMIF('TK DETHI'!$E:$E,$D292,'TK DETHI'!$F:$F))</f>
        <v>0</v>
      </c>
      <c r="H292" s="7">
        <f>IF($D292="","",SUMIF('TK DETHI'!$G:$G,$D292,'TK DETHI'!$H:$H))</f>
        <v>0</v>
      </c>
      <c r="I292" s="7">
        <f>IF($D292="","",SUMIF('TK DETHI'!$I:$I,$D292,'TK DETHI'!$J:$J))</f>
        <v>0</v>
      </c>
      <c r="J292" s="7">
        <f>IF($D292="","",SUMIF('TK DETHI'!$K:$K,$D292,'TK DETHI'!$L:$L))</f>
        <v>0</v>
      </c>
      <c r="K292" s="7">
        <f>IF($D292="","",SUMIF('TK DETHI'!$M:$M,$D292,'TK DETHI'!$N:$N))</f>
        <v>0</v>
      </c>
      <c r="L292" s="7">
        <f>IF($D292="","",SUMIF('TK DETHI'!$O:$O,$D292,'TK DETHI'!$P:$P))</f>
        <v>0</v>
      </c>
      <c r="M292" s="27">
        <f t="shared" si="49"/>
        <v>0</v>
      </c>
      <c r="N292" s="8">
        <f>IF($D292="","",SUMIF('TK COITHI KTHP va Thi TN'!$A:$A,$D292,'TK COITHI KTHP va Thi TN'!$D:$D))</f>
        <v>0</v>
      </c>
      <c r="O292" s="8">
        <f>IF($D292="","",SUMIF('TK COITHI KTHP va Thi TN'!$B:$B,$D292,'TK COITHI KTHP va Thi TN'!$D:$D))</f>
        <v>0</v>
      </c>
      <c r="P292" s="8">
        <f>IF($D292="","",SUMIF('TK COITHI KTHP va Thi TN'!$E:$E,$D292,'TK COITHI KTHP va Thi TN'!$H:$H))</f>
        <v>0</v>
      </c>
      <c r="Q292" s="8">
        <f>IF($D292="","",SUMIF('TK COITHI KTHP va Thi TN'!$F:$F,$D292,'TK COITHI KTHP va Thi TN'!$H:$H))</f>
        <v>0</v>
      </c>
      <c r="R292" s="28">
        <f t="shared" si="50"/>
        <v>0</v>
      </c>
      <c r="S292" s="8">
        <f>IF($D292="","",SUMIF('TK CHAMTHI'!$A:$A,$D292,'TK CHAMTHI'!$C:$C))</f>
        <v>0</v>
      </c>
      <c r="T292" s="8">
        <f>IF($D292="","",SUMIF('TK CHAMTHI'!$B:$B,$D292,'TK CHAMTHI'!$C:$C))</f>
        <v>0</v>
      </c>
      <c r="U292" s="8">
        <f>IF(D292="","",SUMIF('CHAM NV'!B:B,D292,'CHAM NV'!C:C))</f>
        <v>0</v>
      </c>
      <c r="V292" s="9">
        <f t="shared" si="51"/>
        <v>0</v>
      </c>
      <c r="W292" s="8">
        <f>IF($D292="","",SUMIF('TK CHAMTHI'!$D:$D,$D292,'TK CHAMTHI'!$F:$F))</f>
        <v>0</v>
      </c>
      <c r="X292" s="8">
        <f>IF($D292="","",SUMIF('TK CHAMTHI'!$E:$E,$D292,'TK CHAMTHI'!$F:$F))</f>
        <v>0</v>
      </c>
      <c r="Y292" s="8">
        <f>IF(D292="","",SUMIF('CHAM NV'!G:G,D292,'CHAM NV'!H:H))</f>
        <v>0</v>
      </c>
      <c r="Z292" s="9">
        <f t="shared" si="52"/>
        <v>0</v>
      </c>
      <c r="AA292" s="8">
        <f>IF($D292="","",SUMIF('TK CHAMTHI'!$G:$G,$D292,'TK CHAMTHI'!$I:$I))</f>
        <v>0</v>
      </c>
      <c r="AB292" s="8">
        <f>IF($D292="","",SUMIF('TK CHAMTHI'!$H:$H,$D292,'TK CHAMTHI'!$I:$I))</f>
        <v>0</v>
      </c>
      <c r="AC292" s="8">
        <f>IF(D292="","",SUMIF('CHAM NV'!E:E,D292,'CHAM NV'!F:F))</f>
        <v>0</v>
      </c>
      <c r="AD292" s="9">
        <f t="shared" si="53"/>
        <v>0</v>
      </c>
      <c r="AE292" s="8">
        <f>IF($D292="","",SUMIF('TK CHAMTHI'!$J:$J,$D292,'TK CHAMTHI'!$L:$L))</f>
        <v>0</v>
      </c>
      <c r="AF292" s="8">
        <f>IF($D292="","",SUMIF('TK CHAMTHI'!$K:$K,$D292,'TK CHAMTHI'!$L:$L))</f>
        <v>0</v>
      </c>
      <c r="AG292" s="8">
        <f>IF(D292="","",SUMIF('CHAM NV'!I:I,D292,'CHAM NV'!J:J))</f>
        <v>0</v>
      </c>
      <c r="AH292" s="9">
        <f t="shared" si="54"/>
        <v>0</v>
      </c>
      <c r="AI292" s="8">
        <f>IF($D292="","",SUMIF('TK CHAMTHI'!$M:$M,$D292,'TK CHAMTHI'!$O:$O))</f>
        <v>0</v>
      </c>
      <c r="AJ292" s="8">
        <f>IF($D292="","",SUMIF('TK CHAMTHI'!$N:$N,$D292,'TK CHAMTHI'!$O:$O))</f>
        <v>0</v>
      </c>
      <c r="AK292" s="9">
        <f t="shared" si="45"/>
        <v>0</v>
      </c>
      <c r="AL292" s="8">
        <f>IF($D292="","",SUMIF('TK CHAMTHI'!$P:$P,$D292,'TK CHAMTHI'!$R:$R))</f>
        <v>0</v>
      </c>
      <c r="AM292" s="8">
        <f>IF($D292="","",SUMIF('TK CHAMTHI'!$Q:$Q,$D292,'TK CHAMTHI'!$R:$R))</f>
        <v>0</v>
      </c>
      <c r="AN292" s="9">
        <f t="shared" si="46"/>
        <v>0</v>
      </c>
      <c r="AO292" s="8">
        <f>IF(D292="","",SUMIF('TK CHAMTHI'!S:S,D292,'TK CHAMTHI'!U:U))</f>
        <v>0</v>
      </c>
      <c r="AP292" s="8">
        <f>IF(D292="","",SUMIF('TK CHAMTHI'!T:T,D292,'TK CHAMTHI'!U:U))</f>
        <v>0</v>
      </c>
      <c r="AQ292" s="9">
        <f t="shared" si="47"/>
        <v>0</v>
      </c>
      <c r="AR292" s="9">
        <f>IF(D292="","",ROUND(SUMIF('QL THI'!G:G,D292,'QL THI'!H:H),1))</f>
        <v>0</v>
      </c>
      <c r="AS292" s="9">
        <f>IF(D292="","",ROUND(SUMIF('QL THI'!E:E,D292,'QL THI'!F:F),1))</f>
        <v>0</v>
      </c>
      <c r="AT292" s="28">
        <f t="shared" si="48"/>
        <v>0</v>
      </c>
    </row>
    <row r="293" spans="1:46">
      <c r="A293" s="6">
        <f>IF(D293="","",SUBTOTAL(3,$D$5:D293))</f>
        <v>289</v>
      </c>
      <c r="B293" s="111" t="s">
        <v>934</v>
      </c>
      <c r="C293" s="112" t="s">
        <v>284</v>
      </c>
      <c r="D293" s="113" t="s">
        <v>454</v>
      </c>
      <c r="E293" s="7">
        <f>IF($D293="","",SUMIF('TK DETHI'!$A:$A,$D293,'TK DETHI'!$B:$B))</f>
        <v>0</v>
      </c>
      <c r="F293" s="7">
        <f>IF($D293="","",SUMIF('TK DETHI'!$C:$C,$D293,'TK DETHI'!$D:$D))</f>
        <v>0</v>
      </c>
      <c r="G293" s="7">
        <f>IF($D293="","",SUMIF('TK DETHI'!$E:$E,$D293,'TK DETHI'!$F:$F))</f>
        <v>0</v>
      </c>
      <c r="H293" s="7">
        <f>IF($D293="","",SUMIF('TK DETHI'!$G:$G,$D293,'TK DETHI'!$H:$H))</f>
        <v>0</v>
      </c>
      <c r="I293" s="7">
        <f>IF($D293="","",SUMIF('TK DETHI'!$I:$I,$D293,'TK DETHI'!$J:$J))</f>
        <v>0</v>
      </c>
      <c r="J293" s="7">
        <f>IF($D293="","",SUMIF('TK DETHI'!$K:$K,$D293,'TK DETHI'!$L:$L))</f>
        <v>0</v>
      </c>
      <c r="K293" s="7">
        <f>IF($D293="","",SUMIF('TK DETHI'!$M:$M,$D293,'TK DETHI'!$N:$N))</f>
        <v>0</v>
      </c>
      <c r="L293" s="7">
        <f>IF($D293="","",SUMIF('TK DETHI'!$O:$O,$D293,'TK DETHI'!$P:$P))</f>
        <v>0</v>
      </c>
      <c r="M293" s="27">
        <f t="shared" si="49"/>
        <v>0</v>
      </c>
      <c r="N293" s="8">
        <f>IF($D293="","",SUMIF('TK COITHI KTHP va Thi TN'!$A:$A,$D293,'TK COITHI KTHP va Thi TN'!$D:$D))</f>
        <v>0</v>
      </c>
      <c r="O293" s="8">
        <f>IF($D293="","",SUMIF('TK COITHI KTHP va Thi TN'!$B:$B,$D293,'TK COITHI KTHP va Thi TN'!$D:$D))</f>
        <v>0</v>
      </c>
      <c r="P293" s="8">
        <f>IF($D293="","",SUMIF('TK COITHI KTHP va Thi TN'!$E:$E,$D293,'TK COITHI KTHP va Thi TN'!$H:$H))</f>
        <v>0</v>
      </c>
      <c r="Q293" s="8">
        <f>IF($D293="","",SUMIF('TK COITHI KTHP va Thi TN'!$F:$F,$D293,'TK COITHI KTHP va Thi TN'!$H:$H))</f>
        <v>0</v>
      </c>
      <c r="R293" s="28">
        <f t="shared" si="50"/>
        <v>0</v>
      </c>
      <c r="S293" s="8">
        <f>IF($D293="","",SUMIF('TK CHAMTHI'!$A:$A,$D293,'TK CHAMTHI'!$C:$C))</f>
        <v>0</v>
      </c>
      <c r="T293" s="8">
        <f>IF($D293="","",SUMIF('TK CHAMTHI'!$B:$B,$D293,'TK CHAMTHI'!$C:$C))</f>
        <v>0</v>
      </c>
      <c r="U293" s="8">
        <f>IF(D293="","",SUMIF('CHAM NV'!B:B,D293,'CHAM NV'!C:C))</f>
        <v>0</v>
      </c>
      <c r="V293" s="9">
        <f t="shared" si="51"/>
        <v>0</v>
      </c>
      <c r="W293" s="8">
        <f>IF($D293="","",SUMIF('TK CHAMTHI'!$D:$D,$D293,'TK CHAMTHI'!$F:$F))</f>
        <v>0</v>
      </c>
      <c r="X293" s="8">
        <f>IF($D293="","",SUMIF('TK CHAMTHI'!$E:$E,$D293,'TK CHAMTHI'!$F:$F))</f>
        <v>0</v>
      </c>
      <c r="Y293" s="8">
        <f>IF(D293="","",SUMIF('CHAM NV'!G:G,D293,'CHAM NV'!H:H))</f>
        <v>0</v>
      </c>
      <c r="Z293" s="9">
        <f t="shared" si="52"/>
        <v>0</v>
      </c>
      <c r="AA293" s="8">
        <f>IF($D293="","",SUMIF('TK CHAMTHI'!$G:$G,$D293,'TK CHAMTHI'!$I:$I))</f>
        <v>0</v>
      </c>
      <c r="AB293" s="8">
        <f>IF($D293="","",SUMIF('TK CHAMTHI'!$H:$H,$D293,'TK CHAMTHI'!$I:$I))</f>
        <v>0</v>
      </c>
      <c r="AC293" s="8">
        <f>IF(D293="","",SUMIF('CHAM NV'!E:E,D293,'CHAM NV'!F:F))</f>
        <v>0</v>
      </c>
      <c r="AD293" s="9">
        <f t="shared" si="53"/>
        <v>0</v>
      </c>
      <c r="AE293" s="8">
        <f>IF($D293="","",SUMIF('TK CHAMTHI'!$J:$J,$D293,'TK CHAMTHI'!$L:$L))</f>
        <v>0</v>
      </c>
      <c r="AF293" s="8">
        <f>IF($D293="","",SUMIF('TK CHAMTHI'!$K:$K,$D293,'TK CHAMTHI'!$L:$L))</f>
        <v>0</v>
      </c>
      <c r="AG293" s="8">
        <f>IF(D293="","",SUMIF('CHAM NV'!I:I,D293,'CHAM NV'!J:J))</f>
        <v>0</v>
      </c>
      <c r="AH293" s="9">
        <f t="shared" si="54"/>
        <v>0</v>
      </c>
      <c r="AI293" s="8">
        <f>IF($D293="","",SUMIF('TK CHAMTHI'!$M:$M,$D293,'TK CHAMTHI'!$O:$O))</f>
        <v>0</v>
      </c>
      <c r="AJ293" s="8">
        <f>IF($D293="","",SUMIF('TK CHAMTHI'!$N:$N,$D293,'TK CHAMTHI'!$O:$O))</f>
        <v>0</v>
      </c>
      <c r="AK293" s="9">
        <f t="shared" si="45"/>
        <v>0</v>
      </c>
      <c r="AL293" s="8">
        <f>IF($D293="","",SUMIF('TK CHAMTHI'!$P:$P,$D293,'TK CHAMTHI'!$R:$R))</f>
        <v>0</v>
      </c>
      <c r="AM293" s="8">
        <f>IF($D293="","",SUMIF('TK CHAMTHI'!$Q:$Q,$D293,'TK CHAMTHI'!$R:$R))</f>
        <v>0</v>
      </c>
      <c r="AN293" s="9">
        <f t="shared" si="46"/>
        <v>0</v>
      </c>
      <c r="AO293" s="8">
        <f>IF(D293="","",SUMIF('TK CHAMTHI'!S:S,D293,'TK CHAMTHI'!U:U))</f>
        <v>0</v>
      </c>
      <c r="AP293" s="8">
        <f>IF(D293="","",SUMIF('TK CHAMTHI'!T:T,D293,'TK CHAMTHI'!U:U))</f>
        <v>0</v>
      </c>
      <c r="AQ293" s="9">
        <f t="shared" si="47"/>
        <v>0</v>
      </c>
      <c r="AR293" s="9">
        <f>IF(D293="","",ROUND(SUMIF('QL THI'!G:G,D293,'QL THI'!H:H),1))</f>
        <v>0</v>
      </c>
      <c r="AS293" s="9">
        <f>IF(D293="","",ROUND(SUMIF('QL THI'!E:E,D293,'QL THI'!F:F),1))</f>
        <v>0</v>
      </c>
      <c r="AT293" s="28">
        <f t="shared" si="48"/>
        <v>0</v>
      </c>
    </row>
    <row r="294" spans="1:46">
      <c r="A294" s="6">
        <f>IF(D294="","",SUBTOTAL(3,$D$5:D294))</f>
        <v>290</v>
      </c>
      <c r="B294" s="111" t="s">
        <v>935</v>
      </c>
      <c r="C294" s="112" t="s">
        <v>284</v>
      </c>
      <c r="D294" s="113" t="s">
        <v>455</v>
      </c>
      <c r="E294" s="7">
        <f>IF($D294="","",SUMIF('TK DETHI'!$A:$A,$D294,'TK DETHI'!$B:$B))</f>
        <v>0</v>
      </c>
      <c r="F294" s="7">
        <f>IF($D294="","",SUMIF('TK DETHI'!$C:$C,$D294,'TK DETHI'!$D:$D))</f>
        <v>0</v>
      </c>
      <c r="G294" s="7">
        <f>IF($D294="","",SUMIF('TK DETHI'!$E:$E,$D294,'TK DETHI'!$F:$F))</f>
        <v>0</v>
      </c>
      <c r="H294" s="7">
        <f>IF($D294="","",SUMIF('TK DETHI'!$G:$G,$D294,'TK DETHI'!$H:$H))</f>
        <v>0</v>
      </c>
      <c r="I294" s="7">
        <f>IF($D294="","",SUMIF('TK DETHI'!$I:$I,$D294,'TK DETHI'!$J:$J))</f>
        <v>0</v>
      </c>
      <c r="J294" s="7">
        <f>IF($D294="","",SUMIF('TK DETHI'!$K:$K,$D294,'TK DETHI'!$L:$L))</f>
        <v>0</v>
      </c>
      <c r="K294" s="7">
        <f>IF($D294="","",SUMIF('TK DETHI'!$M:$M,$D294,'TK DETHI'!$N:$N))</f>
        <v>0</v>
      </c>
      <c r="L294" s="7">
        <f>IF($D294="","",SUMIF('TK DETHI'!$O:$O,$D294,'TK DETHI'!$P:$P))</f>
        <v>0</v>
      </c>
      <c r="M294" s="27">
        <f t="shared" si="49"/>
        <v>0</v>
      </c>
      <c r="N294" s="8">
        <f>IF($D294="","",SUMIF('TK COITHI KTHP va Thi TN'!$A:$A,$D294,'TK COITHI KTHP va Thi TN'!$D:$D))</f>
        <v>0</v>
      </c>
      <c r="O294" s="8">
        <f>IF($D294="","",SUMIF('TK COITHI KTHP va Thi TN'!$B:$B,$D294,'TK COITHI KTHP va Thi TN'!$D:$D))</f>
        <v>0</v>
      </c>
      <c r="P294" s="8">
        <f>IF($D294="","",SUMIF('TK COITHI KTHP va Thi TN'!$E:$E,$D294,'TK COITHI KTHP va Thi TN'!$H:$H))</f>
        <v>0</v>
      </c>
      <c r="Q294" s="8">
        <f>IF($D294="","",SUMIF('TK COITHI KTHP va Thi TN'!$F:$F,$D294,'TK COITHI KTHP va Thi TN'!$H:$H))</f>
        <v>0</v>
      </c>
      <c r="R294" s="28">
        <f t="shared" si="50"/>
        <v>0</v>
      </c>
      <c r="S294" s="8">
        <f>IF($D294="","",SUMIF('TK CHAMTHI'!$A:$A,$D294,'TK CHAMTHI'!$C:$C))</f>
        <v>0</v>
      </c>
      <c r="T294" s="8">
        <f>IF($D294="","",SUMIF('TK CHAMTHI'!$B:$B,$D294,'TK CHAMTHI'!$C:$C))</f>
        <v>0</v>
      </c>
      <c r="U294" s="8">
        <f>IF(D294="","",SUMIF('CHAM NV'!B:B,D294,'CHAM NV'!C:C))</f>
        <v>0</v>
      </c>
      <c r="V294" s="9">
        <f t="shared" si="51"/>
        <v>0</v>
      </c>
      <c r="W294" s="8">
        <f>IF($D294="","",SUMIF('TK CHAMTHI'!$D:$D,$D294,'TK CHAMTHI'!$F:$F))</f>
        <v>0</v>
      </c>
      <c r="X294" s="8">
        <f>IF($D294="","",SUMIF('TK CHAMTHI'!$E:$E,$D294,'TK CHAMTHI'!$F:$F))</f>
        <v>0</v>
      </c>
      <c r="Y294" s="8">
        <f>IF(D294="","",SUMIF('CHAM NV'!G:G,D294,'CHAM NV'!H:H))</f>
        <v>0</v>
      </c>
      <c r="Z294" s="9">
        <f t="shared" si="52"/>
        <v>0</v>
      </c>
      <c r="AA294" s="8">
        <f>IF($D294="","",SUMIF('TK CHAMTHI'!$G:$G,$D294,'TK CHAMTHI'!$I:$I))</f>
        <v>0</v>
      </c>
      <c r="AB294" s="8">
        <f>IF($D294="","",SUMIF('TK CHAMTHI'!$H:$H,$D294,'TK CHAMTHI'!$I:$I))</f>
        <v>0</v>
      </c>
      <c r="AC294" s="8">
        <f>IF(D294="","",SUMIF('CHAM NV'!E:E,D294,'CHAM NV'!F:F))</f>
        <v>0</v>
      </c>
      <c r="AD294" s="9">
        <f t="shared" si="53"/>
        <v>0</v>
      </c>
      <c r="AE294" s="8">
        <f>IF($D294="","",SUMIF('TK CHAMTHI'!$J:$J,$D294,'TK CHAMTHI'!$L:$L))</f>
        <v>0</v>
      </c>
      <c r="AF294" s="8">
        <f>IF($D294="","",SUMIF('TK CHAMTHI'!$K:$K,$D294,'TK CHAMTHI'!$L:$L))</f>
        <v>0</v>
      </c>
      <c r="AG294" s="8">
        <f>IF(D294="","",SUMIF('CHAM NV'!I:I,D294,'CHAM NV'!J:J))</f>
        <v>0</v>
      </c>
      <c r="AH294" s="9">
        <f t="shared" si="54"/>
        <v>0</v>
      </c>
      <c r="AI294" s="8">
        <f>IF($D294="","",SUMIF('TK CHAMTHI'!$M:$M,$D294,'TK CHAMTHI'!$O:$O))</f>
        <v>0</v>
      </c>
      <c r="AJ294" s="8">
        <f>IF($D294="","",SUMIF('TK CHAMTHI'!$N:$N,$D294,'TK CHAMTHI'!$O:$O))</f>
        <v>0</v>
      </c>
      <c r="AK294" s="9">
        <f t="shared" si="45"/>
        <v>0</v>
      </c>
      <c r="AL294" s="8">
        <f>IF($D294="","",SUMIF('TK CHAMTHI'!$P:$P,$D294,'TK CHAMTHI'!$R:$R))</f>
        <v>0</v>
      </c>
      <c r="AM294" s="8">
        <f>IF($D294="","",SUMIF('TK CHAMTHI'!$Q:$Q,$D294,'TK CHAMTHI'!$R:$R))</f>
        <v>0</v>
      </c>
      <c r="AN294" s="9">
        <f t="shared" si="46"/>
        <v>0</v>
      </c>
      <c r="AO294" s="8">
        <f>IF(D294="","",SUMIF('TK CHAMTHI'!S:S,D294,'TK CHAMTHI'!U:U))</f>
        <v>0</v>
      </c>
      <c r="AP294" s="8">
        <f>IF(D294="","",SUMIF('TK CHAMTHI'!T:T,D294,'TK CHAMTHI'!U:U))</f>
        <v>0</v>
      </c>
      <c r="AQ294" s="9">
        <f t="shared" si="47"/>
        <v>0</v>
      </c>
      <c r="AR294" s="9">
        <f>IF(D294="","",ROUND(SUMIF('QL THI'!G:G,D294,'QL THI'!H:H),1))</f>
        <v>0</v>
      </c>
      <c r="AS294" s="9">
        <f>IF(D294="","",ROUND(SUMIF('QL THI'!E:E,D294,'QL THI'!F:F),1))</f>
        <v>0</v>
      </c>
      <c r="AT294" s="28">
        <f t="shared" si="48"/>
        <v>0</v>
      </c>
    </row>
    <row r="295" spans="1:46">
      <c r="A295" s="6">
        <f>IF(D295="","",SUBTOTAL(3,$D$5:D295))</f>
        <v>291</v>
      </c>
      <c r="B295" s="111" t="s">
        <v>919</v>
      </c>
      <c r="C295" s="112" t="s">
        <v>284</v>
      </c>
      <c r="D295" s="113" t="s">
        <v>414</v>
      </c>
      <c r="E295" s="7">
        <f>IF($D295="","",SUMIF('TK DETHI'!$A:$A,$D295,'TK DETHI'!$B:$B))</f>
        <v>0</v>
      </c>
      <c r="F295" s="7">
        <f>IF($D295="","",SUMIF('TK DETHI'!$C:$C,$D295,'TK DETHI'!$D:$D))</f>
        <v>0</v>
      </c>
      <c r="G295" s="7">
        <f>IF($D295="","",SUMIF('TK DETHI'!$E:$E,$D295,'TK DETHI'!$F:$F))</f>
        <v>0</v>
      </c>
      <c r="H295" s="7">
        <f>IF($D295="","",SUMIF('TK DETHI'!$G:$G,$D295,'TK DETHI'!$H:$H))</f>
        <v>0</v>
      </c>
      <c r="I295" s="7">
        <f>IF($D295="","",SUMIF('TK DETHI'!$I:$I,$D295,'TK DETHI'!$J:$J))</f>
        <v>0</v>
      </c>
      <c r="J295" s="7">
        <f>IF($D295="","",SUMIF('TK DETHI'!$K:$K,$D295,'TK DETHI'!$L:$L))</f>
        <v>0</v>
      </c>
      <c r="K295" s="7">
        <f>IF($D295="","",SUMIF('TK DETHI'!$M:$M,$D295,'TK DETHI'!$N:$N))</f>
        <v>0</v>
      </c>
      <c r="L295" s="7">
        <f>IF($D295="","",SUMIF('TK DETHI'!$O:$O,$D295,'TK DETHI'!$P:$P))</f>
        <v>0</v>
      </c>
      <c r="M295" s="27">
        <f t="shared" si="49"/>
        <v>0</v>
      </c>
      <c r="N295" s="8">
        <f>IF($D295="","",SUMIF('TK COITHI KTHP va Thi TN'!$A:$A,$D295,'TK COITHI KTHP va Thi TN'!$D:$D))</f>
        <v>0</v>
      </c>
      <c r="O295" s="8">
        <f>IF($D295="","",SUMIF('TK COITHI KTHP va Thi TN'!$B:$B,$D295,'TK COITHI KTHP va Thi TN'!$D:$D))</f>
        <v>0</v>
      </c>
      <c r="P295" s="8">
        <f>IF($D295="","",SUMIF('TK COITHI KTHP va Thi TN'!$E:$E,$D295,'TK COITHI KTHP va Thi TN'!$H:$H))</f>
        <v>0</v>
      </c>
      <c r="Q295" s="8">
        <f>IF($D295="","",SUMIF('TK COITHI KTHP va Thi TN'!$F:$F,$D295,'TK COITHI KTHP va Thi TN'!$H:$H))</f>
        <v>0</v>
      </c>
      <c r="R295" s="28">
        <f t="shared" si="50"/>
        <v>0</v>
      </c>
      <c r="S295" s="8">
        <f>IF($D295="","",SUMIF('TK CHAMTHI'!$A:$A,$D295,'TK CHAMTHI'!$C:$C))</f>
        <v>0</v>
      </c>
      <c r="T295" s="8">
        <f>IF($D295="","",SUMIF('TK CHAMTHI'!$B:$B,$D295,'TK CHAMTHI'!$C:$C))</f>
        <v>0</v>
      </c>
      <c r="U295" s="8">
        <f>IF(D295="","",SUMIF('CHAM NV'!B:B,D295,'CHAM NV'!C:C))</f>
        <v>0</v>
      </c>
      <c r="V295" s="9">
        <f t="shared" si="51"/>
        <v>0</v>
      </c>
      <c r="W295" s="8">
        <f>IF($D295="","",SUMIF('TK CHAMTHI'!$D:$D,$D295,'TK CHAMTHI'!$F:$F))</f>
        <v>0</v>
      </c>
      <c r="X295" s="8">
        <f>IF($D295="","",SUMIF('TK CHAMTHI'!$E:$E,$D295,'TK CHAMTHI'!$F:$F))</f>
        <v>0</v>
      </c>
      <c r="Y295" s="8">
        <f>IF(D295="","",SUMIF('CHAM NV'!G:G,D295,'CHAM NV'!H:H))</f>
        <v>0</v>
      </c>
      <c r="Z295" s="9">
        <f t="shared" si="52"/>
        <v>0</v>
      </c>
      <c r="AA295" s="8">
        <f>IF($D295="","",SUMIF('TK CHAMTHI'!$G:$G,$D295,'TK CHAMTHI'!$I:$I))</f>
        <v>0</v>
      </c>
      <c r="AB295" s="8">
        <f>IF($D295="","",SUMIF('TK CHAMTHI'!$H:$H,$D295,'TK CHAMTHI'!$I:$I))</f>
        <v>0</v>
      </c>
      <c r="AC295" s="8">
        <f>IF(D295="","",SUMIF('CHAM NV'!E:E,D295,'CHAM NV'!F:F))</f>
        <v>0</v>
      </c>
      <c r="AD295" s="9">
        <f t="shared" si="53"/>
        <v>0</v>
      </c>
      <c r="AE295" s="8">
        <f>IF($D295="","",SUMIF('TK CHAMTHI'!$J:$J,$D295,'TK CHAMTHI'!$L:$L))</f>
        <v>0</v>
      </c>
      <c r="AF295" s="8">
        <f>IF($D295="","",SUMIF('TK CHAMTHI'!$K:$K,$D295,'TK CHAMTHI'!$L:$L))</f>
        <v>0</v>
      </c>
      <c r="AG295" s="8">
        <f>IF(D295="","",SUMIF('CHAM NV'!I:I,D295,'CHAM NV'!J:J))</f>
        <v>0</v>
      </c>
      <c r="AH295" s="9">
        <f t="shared" si="54"/>
        <v>0</v>
      </c>
      <c r="AI295" s="8">
        <f>IF($D295="","",SUMIF('TK CHAMTHI'!$M:$M,$D295,'TK CHAMTHI'!$O:$O))</f>
        <v>0</v>
      </c>
      <c r="AJ295" s="8">
        <f>IF($D295="","",SUMIF('TK CHAMTHI'!$N:$N,$D295,'TK CHAMTHI'!$O:$O))</f>
        <v>0</v>
      </c>
      <c r="AK295" s="9">
        <f t="shared" si="45"/>
        <v>0</v>
      </c>
      <c r="AL295" s="8">
        <f>IF($D295="","",SUMIF('TK CHAMTHI'!$P:$P,$D295,'TK CHAMTHI'!$R:$R))</f>
        <v>0</v>
      </c>
      <c r="AM295" s="8">
        <f>IF($D295="","",SUMIF('TK CHAMTHI'!$Q:$Q,$D295,'TK CHAMTHI'!$R:$R))</f>
        <v>0</v>
      </c>
      <c r="AN295" s="9">
        <f t="shared" si="46"/>
        <v>0</v>
      </c>
      <c r="AO295" s="8">
        <f>IF(D295="","",SUMIF('TK CHAMTHI'!S:S,D295,'TK CHAMTHI'!U:U))</f>
        <v>0</v>
      </c>
      <c r="AP295" s="8">
        <f>IF(D295="","",SUMIF('TK CHAMTHI'!T:T,D295,'TK CHAMTHI'!U:U))</f>
        <v>0</v>
      </c>
      <c r="AQ295" s="9">
        <f t="shared" si="47"/>
        <v>0</v>
      </c>
      <c r="AR295" s="9">
        <f>IF(D295="","",ROUND(SUMIF('QL THI'!G:G,D295,'QL THI'!H:H),1))</f>
        <v>0</v>
      </c>
      <c r="AS295" s="9">
        <f>IF(D295="","",ROUND(SUMIF('QL THI'!E:E,D295,'QL THI'!F:F),1))</f>
        <v>0</v>
      </c>
      <c r="AT295" s="28">
        <f t="shared" si="48"/>
        <v>0</v>
      </c>
    </row>
    <row r="296" spans="1:46">
      <c r="A296" s="6">
        <f>IF(D296="","",SUBTOTAL(3,$D$5:D296))</f>
        <v>292</v>
      </c>
      <c r="B296" s="111" t="s">
        <v>912</v>
      </c>
      <c r="C296" s="112" t="s">
        <v>284</v>
      </c>
      <c r="D296" s="113" t="s">
        <v>407</v>
      </c>
      <c r="E296" s="7">
        <f>IF($D296="","",SUMIF('TK DETHI'!$A:$A,$D296,'TK DETHI'!$B:$B))</f>
        <v>0</v>
      </c>
      <c r="F296" s="7">
        <f>IF($D296="","",SUMIF('TK DETHI'!$C:$C,$D296,'TK DETHI'!$D:$D))</f>
        <v>0</v>
      </c>
      <c r="G296" s="7">
        <f>IF($D296="","",SUMIF('TK DETHI'!$E:$E,$D296,'TK DETHI'!$F:$F))</f>
        <v>0</v>
      </c>
      <c r="H296" s="7">
        <f>IF($D296="","",SUMIF('TK DETHI'!$G:$G,$D296,'TK DETHI'!$H:$H))</f>
        <v>0</v>
      </c>
      <c r="I296" s="7">
        <f>IF($D296="","",SUMIF('TK DETHI'!$I:$I,$D296,'TK DETHI'!$J:$J))</f>
        <v>0</v>
      </c>
      <c r="J296" s="7">
        <f>IF($D296="","",SUMIF('TK DETHI'!$K:$K,$D296,'TK DETHI'!$L:$L))</f>
        <v>0</v>
      </c>
      <c r="K296" s="7">
        <f>IF($D296="","",SUMIF('TK DETHI'!$M:$M,$D296,'TK DETHI'!$N:$N))</f>
        <v>0</v>
      </c>
      <c r="L296" s="7">
        <f>IF($D296="","",SUMIF('TK DETHI'!$O:$O,$D296,'TK DETHI'!$P:$P))</f>
        <v>0</v>
      </c>
      <c r="M296" s="27">
        <f t="shared" si="49"/>
        <v>0</v>
      </c>
      <c r="N296" s="8">
        <f>IF($D296="","",SUMIF('TK COITHI KTHP va Thi TN'!$A:$A,$D296,'TK COITHI KTHP va Thi TN'!$D:$D))</f>
        <v>0</v>
      </c>
      <c r="O296" s="8">
        <f>IF($D296="","",SUMIF('TK COITHI KTHP va Thi TN'!$B:$B,$D296,'TK COITHI KTHP va Thi TN'!$D:$D))</f>
        <v>0</v>
      </c>
      <c r="P296" s="8">
        <f>IF($D296="","",SUMIF('TK COITHI KTHP va Thi TN'!$E:$E,$D296,'TK COITHI KTHP va Thi TN'!$H:$H))</f>
        <v>0</v>
      </c>
      <c r="Q296" s="8">
        <f>IF($D296="","",SUMIF('TK COITHI KTHP va Thi TN'!$F:$F,$D296,'TK COITHI KTHP va Thi TN'!$H:$H))</f>
        <v>0</v>
      </c>
      <c r="R296" s="28">
        <f t="shared" si="50"/>
        <v>0</v>
      </c>
      <c r="S296" s="8">
        <f>IF($D296="","",SUMIF('TK CHAMTHI'!$A:$A,$D296,'TK CHAMTHI'!$C:$C))</f>
        <v>0</v>
      </c>
      <c r="T296" s="8">
        <f>IF($D296="","",SUMIF('TK CHAMTHI'!$B:$B,$D296,'TK CHAMTHI'!$C:$C))</f>
        <v>0</v>
      </c>
      <c r="U296" s="8">
        <f>IF(D296="","",SUMIF('CHAM NV'!B:B,D296,'CHAM NV'!C:C))</f>
        <v>0</v>
      </c>
      <c r="V296" s="9">
        <f t="shared" si="51"/>
        <v>0</v>
      </c>
      <c r="W296" s="8">
        <f>IF($D296="","",SUMIF('TK CHAMTHI'!$D:$D,$D296,'TK CHAMTHI'!$F:$F))</f>
        <v>0</v>
      </c>
      <c r="X296" s="8">
        <f>IF($D296="","",SUMIF('TK CHAMTHI'!$E:$E,$D296,'TK CHAMTHI'!$F:$F))</f>
        <v>0</v>
      </c>
      <c r="Y296" s="8">
        <f>IF(D296="","",SUMIF('CHAM NV'!G:G,D296,'CHAM NV'!H:H))</f>
        <v>0</v>
      </c>
      <c r="Z296" s="9">
        <f t="shared" si="52"/>
        <v>0</v>
      </c>
      <c r="AA296" s="8">
        <f>IF($D296="","",SUMIF('TK CHAMTHI'!$G:$G,$D296,'TK CHAMTHI'!$I:$I))</f>
        <v>0</v>
      </c>
      <c r="AB296" s="8">
        <f>IF($D296="","",SUMIF('TK CHAMTHI'!$H:$H,$D296,'TK CHAMTHI'!$I:$I))</f>
        <v>0</v>
      </c>
      <c r="AC296" s="8">
        <f>IF(D296="","",SUMIF('CHAM NV'!E:E,D296,'CHAM NV'!F:F))</f>
        <v>0</v>
      </c>
      <c r="AD296" s="9">
        <f t="shared" si="53"/>
        <v>0</v>
      </c>
      <c r="AE296" s="8">
        <f>IF($D296="","",SUMIF('TK CHAMTHI'!$J:$J,$D296,'TK CHAMTHI'!$L:$L))</f>
        <v>0</v>
      </c>
      <c r="AF296" s="8">
        <f>IF($D296="","",SUMIF('TK CHAMTHI'!$K:$K,$D296,'TK CHAMTHI'!$L:$L))</f>
        <v>0</v>
      </c>
      <c r="AG296" s="8">
        <f>IF(D296="","",SUMIF('CHAM NV'!I:I,D296,'CHAM NV'!J:J))</f>
        <v>0</v>
      </c>
      <c r="AH296" s="9">
        <f t="shared" si="54"/>
        <v>0</v>
      </c>
      <c r="AI296" s="8">
        <f>IF($D296="","",SUMIF('TK CHAMTHI'!$M:$M,$D296,'TK CHAMTHI'!$O:$O))</f>
        <v>0</v>
      </c>
      <c r="AJ296" s="8">
        <f>IF($D296="","",SUMIF('TK CHAMTHI'!$N:$N,$D296,'TK CHAMTHI'!$O:$O))</f>
        <v>0</v>
      </c>
      <c r="AK296" s="9">
        <f t="shared" si="45"/>
        <v>0</v>
      </c>
      <c r="AL296" s="8">
        <f>IF($D296="","",SUMIF('TK CHAMTHI'!$P:$P,$D296,'TK CHAMTHI'!$R:$R))</f>
        <v>0</v>
      </c>
      <c r="AM296" s="8">
        <f>IF($D296="","",SUMIF('TK CHAMTHI'!$Q:$Q,$D296,'TK CHAMTHI'!$R:$R))</f>
        <v>0</v>
      </c>
      <c r="AN296" s="9">
        <f t="shared" si="46"/>
        <v>0</v>
      </c>
      <c r="AO296" s="8">
        <f>IF(D296="","",SUMIF('TK CHAMTHI'!S:S,D296,'TK CHAMTHI'!U:U))</f>
        <v>0</v>
      </c>
      <c r="AP296" s="8">
        <f>IF(D296="","",SUMIF('TK CHAMTHI'!T:T,D296,'TK CHAMTHI'!U:U))</f>
        <v>0</v>
      </c>
      <c r="AQ296" s="9">
        <f t="shared" si="47"/>
        <v>0</v>
      </c>
      <c r="AR296" s="9">
        <f>IF(D296="","",ROUND(SUMIF('QL THI'!G:G,D296,'QL THI'!H:H),1))</f>
        <v>0</v>
      </c>
      <c r="AS296" s="9">
        <f>IF(D296="","",ROUND(SUMIF('QL THI'!E:E,D296,'QL THI'!F:F),1))</f>
        <v>0</v>
      </c>
      <c r="AT296" s="28">
        <f t="shared" si="48"/>
        <v>0</v>
      </c>
    </row>
    <row r="297" spans="1:46">
      <c r="A297" s="6">
        <f>IF(D297="","",SUBTOTAL(3,$D$5:D297))</f>
        <v>293</v>
      </c>
      <c r="B297" s="111" t="s">
        <v>923</v>
      </c>
      <c r="C297" s="112" t="s">
        <v>284</v>
      </c>
      <c r="D297" s="113" t="s">
        <v>418</v>
      </c>
      <c r="E297" s="7">
        <f>IF($D297="","",SUMIF('TK DETHI'!$A:$A,$D297,'TK DETHI'!$B:$B))</f>
        <v>0</v>
      </c>
      <c r="F297" s="7">
        <f>IF($D297="","",SUMIF('TK DETHI'!$C:$C,$D297,'TK DETHI'!$D:$D))</f>
        <v>0</v>
      </c>
      <c r="G297" s="7">
        <f>IF($D297="","",SUMIF('TK DETHI'!$E:$E,$D297,'TK DETHI'!$F:$F))</f>
        <v>0</v>
      </c>
      <c r="H297" s="7">
        <f>IF($D297="","",SUMIF('TK DETHI'!$G:$G,$D297,'TK DETHI'!$H:$H))</f>
        <v>0</v>
      </c>
      <c r="I297" s="7">
        <f>IF($D297="","",SUMIF('TK DETHI'!$I:$I,$D297,'TK DETHI'!$J:$J))</f>
        <v>0</v>
      </c>
      <c r="J297" s="7">
        <f>IF($D297="","",SUMIF('TK DETHI'!$K:$K,$D297,'TK DETHI'!$L:$L))</f>
        <v>0</v>
      </c>
      <c r="K297" s="7">
        <f>IF($D297="","",SUMIF('TK DETHI'!$M:$M,$D297,'TK DETHI'!$N:$N))</f>
        <v>0</v>
      </c>
      <c r="L297" s="7">
        <f>IF($D297="","",SUMIF('TK DETHI'!$O:$O,$D297,'TK DETHI'!$P:$P))</f>
        <v>0</v>
      </c>
      <c r="M297" s="27">
        <f t="shared" si="49"/>
        <v>0</v>
      </c>
      <c r="N297" s="8">
        <f>IF($D297="","",SUMIF('TK COITHI KTHP va Thi TN'!$A:$A,$D297,'TK COITHI KTHP va Thi TN'!$D:$D))</f>
        <v>0</v>
      </c>
      <c r="O297" s="8">
        <f>IF($D297="","",SUMIF('TK COITHI KTHP va Thi TN'!$B:$B,$D297,'TK COITHI KTHP va Thi TN'!$D:$D))</f>
        <v>0</v>
      </c>
      <c r="P297" s="8">
        <f>IF($D297="","",SUMIF('TK COITHI KTHP va Thi TN'!$E:$E,$D297,'TK COITHI KTHP va Thi TN'!$H:$H))</f>
        <v>0</v>
      </c>
      <c r="Q297" s="8">
        <f>IF($D297="","",SUMIF('TK COITHI KTHP va Thi TN'!$F:$F,$D297,'TK COITHI KTHP va Thi TN'!$H:$H))</f>
        <v>0</v>
      </c>
      <c r="R297" s="28">
        <f t="shared" si="50"/>
        <v>0</v>
      </c>
      <c r="S297" s="8">
        <f>IF($D297="","",SUMIF('TK CHAMTHI'!$A:$A,$D297,'TK CHAMTHI'!$C:$C))</f>
        <v>0</v>
      </c>
      <c r="T297" s="8">
        <f>IF($D297="","",SUMIF('TK CHAMTHI'!$B:$B,$D297,'TK CHAMTHI'!$C:$C))</f>
        <v>0</v>
      </c>
      <c r="U297" s="8">
        <f>IF(D297="","",SUMIF('CHAM NV'!B:B,D297,'CHAM NV'!C:C))</f>
        <v>0</v>
      </c>
      <c r="V297" s="9">
        <f t="shared" si="51"/>
        <v>0</v>
      </c>
      <c r="W297" s="8">
        <f>IF($D297="","",SUMIF('TK CHAMTHI'!$D:$D,$D297,'TK CHAMTHI'!$F:$F))</f>
        <v>0</v>
      </c>
      <c r="X297" s="8">
        <f>IF($D297="","",SUMIF('TK CHAMTHI'!$E:$E,$D297,'TK CHAMTHI'!$F:$F))</f>
        <v>0</v>
      </c>
      <c r="Y297" s="8">
        <f>IF(D297="","",SUMIF('CHAM NV'!G:G,D297,'CHAM NV'!H:H))</f>
        <v>0</v>
      </c>
      <c r="Z297" s="9">
        <f t="shared" si="52"/>
        <v>0</v>
      </c>
      <c r="AA297" s="8">
        <f>IF($D297="","",SUMIF('TK CHAMTHI'!$G:$G,$D297,'TK CHAMTHI'!$I:$I))</f>
        <v>0</v>
      </c>
      <c r="AB297" s="8">
        <f>IF($D297="","",SUMIF('TK CHAMTHI'!$H:$H,$D297,'TK CHAMTHI'!$I:$I))</f>
        <v>0</v>
      </c>
      <c r="AC297" s="8">
        <f>IF(D297="","",SUMIF('CHAM NV'!E:E,D297,'CHAM NV'!F:F))</f>
        <v>0</v>
      </c>
      <c r="AD297" s="9">
        <f t="shared" si="53"/>
        <v>0</v>
      </c>
      <c r="AE297" s="8">
        <f>IF($D297="","",SUMIF('TK CHAMTHI'!$J:$J,$D297,'TK CHAMTHI'!$L:$L))</f>
        <v>0</v>
      </c>
      <c r="AF297" s="8">
        <f>IF($D297="","",SUMIF('TK CHAMTHI'!$K:$K,$D297,'TK CHAMTHI'!$L:$L))</f>
        <v>0</v>
      </c>
      <c r="AG297" s="8">
        <f>IF(D297="","",SUMIF('CHAM NV'!I:I,D297,'CHAM NV'!J:J))</f>
        <v>0</v>
      </c>
      <c r="AH297" s="9">
        <f t="shared" si="54"/>
        <v>0</v>
      </c>
      <c r="AI297" s="8">
        <f>IF($D297="","",SUMIF('TK CHAMTHI'!$M:$M,$D297,'TK CHAMTHI'!$O:$O))</f>
        <v>0</v>
      </c>
      <c r="AJ297" s="8">
        <f>IF($D297="","",SUMIF('TK CHAMTHI'!$N:$N,$D297,'TK CHAMTHI'!$O:$O))</f>
        <v>0</v>
      </c>
      <c r="AK297" s="9">
        <f t="shared" si="45"/>
        <v>0</v>
      </c>
      <c r="AL297" s="8">
        <f>IF($D297="","",SUMIF('TK CHAMTHI'!$P:$P,$D297,'TK CHAMTHI'!$R:$R))</f>
        <v>0</v>
      </c>
      <c r="AM297" s="8">
        <f>IF($D297="","",SUMIF('TK CHAMTHI'!$Q:$Q,$D297,'TK CHAMTHI'!$R:$R))</f>
        <v>0</v>
      </c>
      <c r="AN297" s="9">
        <f t="shared" si="46"/>
        <v>0</v>
      </c>
      <c r="AO297" s="8">
        <f>IF(D297="","",SUMIF('TK CHAMTHI'!S:S,D297,'TK CHAMTHI'!U:U))</f>
        <v>0</v>
      </c>
      <c r="AP297" s="8">
        <f>IF(D297="","",SUMIF('TK CHAMTHI'!T:T,D297,'TK CHAMTHI'!U:U))</f>
        <v>0</v>
      </c>
      <c r="AQ297" s="9">
        <f t="shared" si="47"/>
        <v>0</v>
      </c>
      <c r="AR297" s="9">
        <f>IF(D297="","",ROUND(SUMIF('QL THI'!G:G,D297,'QL THI'!H:H),1))</f>
        <v>0</v>
      </c>
      <c r="AS297" s="9">
        <f>IF(D297="","",ROUND(SUMIF('QL THI'!E:E,D297,'QL THI'!F:F),1))</f>
        <v>0</v>
      </c>
      <c r="AT297" s="28">
        <f t="shared" si="48"/>
        <v>0</v>
      </c>
    </row>
    <row r="298" spans="1:46">
      <c r="A298" s="6">
        <f>IF(D298="","",SUBTOTAL(3,$D$5:D298))</f>
        <v>294</v>
      </c>
      <c r="B298" s="111" t="s">
        <v>916</v>
      </c>
      <c r="C298" s="112" t="s">
        <v>284</v>
      </c>
      <c r="D298" s="113" t="s">
        <v>411</v>
      </c>
      <c r="E298" s="7">
        <f>IF($D298="","",SUMIF('TK DETHI'!$A:$A,$D298,'TK DETHI'!$B:$B))</f>
        <v>0</v>
      </c>
      <c r="F298" s="7">
        <f>IF($D298="","",SUMIF('TK DETHI'!$C:$C,$D298,'TK DETHI'!$D:$D))</f>
        <v>0</v>
      </c>
      <c r="G298" s="7">
        <f>IF($D298="","",SUMIF('TK DETHI'!$E:$E,$D298,'TK DETHI'!$F:$F))</f>
        <v>0</v>
      </c>
      <c r="H298" s="7">
        <f>IF($D298="","",SUMIF('TK DETHI'!$G:$G,$D298,'TK DETHI'!$H:$H))</f>
        <v>0</v>
      </c>
      <c r="I298" s="7">
        <f>IF($D298="","",SUMIF('TK DETHI'!$I:$I,$D298,'TK DETHI'!$J:$J))</f>
        <v>0</v>
      </c>
      <c r="J298" s="7">
        <f>IF($D298="","",SUMIF('TK DETHI'!$K:$K,$D298,'TK DETHI'!$L:$L))</f>
        <v>0</v>
      </c>
      <c r="K298" s="7">
        <f>IF($D298="","",SUMIF('TK DETHI'!$M:$M,$D298,'TK DETHI'!$N:$N))</f>
        <v>0</v>
      </c>
      <c r="L298" s="7">
        <f>IF($D298="","",SUMIF('TK DETHI'!$O:$O,$D298,'TK DETHI'!$P:$P))</f>
        <v>0</v>
      </c>
      <c r="M298" s="27">
        <f t="shared" si="49"/>
        <v>0</v>
      </c>
      <c r="N298" s="8">
        <f>IF($D298="","",SUMIF('TK COITHI KTHP va Thi TN'!$A:$A,$D298,'TK COITHI KTHP va Thi TN'!$D:$D))</f>
        <v>0</v>
      </c>
      <c r="O298" s="8">
        <f>IF($D298="","",SUMIF('TK COITHI KTHP va Thi TN'!$B:$B,$D298,'TK COITHI KTHP va Thi TN'!$D:$D))</f>
        <v>0</v>
      </c>
      <c r="P298" s="8">
        <f>IF($D298="","",SUMIF('TK COITHI KTHP va Thi TN'!$E:$E,$D298,'TK COITHI KTHP va Thi TN'!$H:$H))</f>
        <v>0</v>
      </c>
      <c r="Q298" s="8">
        <f>IF($D298="","",SUMIF('TK COITHI KTHP va Thi TN'!$F:$F,$D298,'TK COITHI KTHP va Thi TN'!$H:$H))</f>
        <v>0</v>
      </c>
      <c r="R298" s="28">
        <f t="shared" si="50"/>
        <v>0</v>
      </c>
      <c r="S298" s="8">
        <f>IF($D298="","",SUMIF('TK CHAMTHI'!$A:$A,$D298,'TK CHAMTHI'!$C:$C))</f>
        <v>0</v>
      </c>
      <c r="T298" s="8">
        <f>IF($D298="","",SUMIF('TK CHAMTHI'!$B:$B,$D298,'TK CHAMTHI'!$C:$C))</f>
        <v>0</v>
      </c>
      <c r="U298" s="8">
        <f>IF(D298="","",SUMIF('CHAM NV'!B:B,D298,'CHAM NV'!C:C))</f>
        <v>0</v>
      </c>
      <c r="V298" s="9">
        <f t="shared" si="51"/>
        <v>0</v>
      </c>
      <c r="W298" s="8">
        <f>IF($D298="","",SUMIF('TK CHAMTHI'!$D:$D,$D298,'TK CHAMTHI'!$F:$F))</f>
        <v>0</v>
      </c>
      <c r="X298" s="8">
        <f>IF($D298="","",SUMIF('TK CHAMTHI'!$E:$E,$D298,'TK CHAMTHI'!$F:$F))</f>
        <v>0</v>
      </c>
      <c r="Y298" s="8">
        <f>IF(D298="","",SUMIF('CHAM NV'!G:G,D298,'CHAM NV'!H:H))</f>
        <v>0</v>
      </c>
      <c r="Z298" s="9">
        <f t="shared" si="52"/>
        <v>0</v>
      </c>
      <c r="AA298" s="8">
        <f>IF($D298="","",SUMIF('TK CHAMTHI'!$G:$G,$D298,'TK CHAMTHI'!$I:$I))</f>
        <v>0</v>
      </c>
      <c r="AB298" s="8">
        <f>IF($D298="","",SUMIF('TK CHAMTHI'!$H:$H,$D298,'TK CHAMTHI'!$I:$I))</f>
        <v>0</v>
      </c>
      <c r="AC298" s="8">
        <f>IF(D298="","",SUMIF('CHAM NV'!E:E,D298,'CHAM NV'!F:F))</f>
        <v>0</v>
      </c>
      <c r="AD298" s="9">
        <f t="shared" si="53"/>
        <v>0</v>
      </c>
      <c r="AE298" s="8">
        <f>IF($D298="","",SUMIF('TK CHAMTHI'!$J:$J,$D298,'TK CHAMTHI'!$L:$L))</f>
        <v>0</v>
      </c>
      <c r="AF298" s="8">
        <f>IF($D298="","",SUMIF('TK CHAMTHI'!$K:$K,$D298,'TK CHAMTHI'!$L:$L))</f>
        <v>0</v>
      </c>
      <c r="AG298" s="8">
        <f>IF(D298="","",SUMIF('CHAM NV'!I:I,D298,'CHAM NV'!J:J))</f>
        <v>0</v>
      </c>
      <c r="AH298" s="9">
        <f t="shared" si="54"/>
        <v>0</v>
      </c>
      <c r="AI298" s="8">
        <f>IF($D298="","",SUMIF('TK CHAMTHI'!$M:$M,$D298,'TK CHAMTHI'!$O:$O))</f>
        <v>0</v>
      </c>
      <c r="AJ298" s="8">
        <f>IF($D298="","",SUMIF('TK CHAMTHI'!$N:$N,$D298,'TK CHAMTHI'!$O:$O))</f>
        <v>0</v>
      </c>
      <c r="AK298" s="9">
        <f t="shared" si="45"/>
        <v>0</v>
      </c>
      <c r="AL298" s="8">
        <f>IF($D298="","",SUMIF('TK CHAMTHI'!$P:$P,$D298,'TK CHAMTHI'!$R:$R))</f>
        <v>0</v>
      </c>
      <c r="AM298" s="8">
        <f>IF($D298="","",SUMIF('TK CHAMTHI'!$Q:$Q,$D298,'TK CHAMTHI'!$R:$R))</f>
        <v>0</v>
      </c>
      <c r="AN298" s="9">
        <f t="shared" si="46"/>
        <v>0</v>
      </c>
      <c r="AO298" s="8">
        <f>IF(D298="","",SUMIF('TK CHAMTHI'!S:S,D298,'TK CHAMTHI'!U:U))</f>
        <v>0</v>
      </c>
      <c r="AP298" s="8">
        <f>IF(D298="","",SUMIF('TK CHAMTHI'!T:T,D298,'TK CHAMTHI'!U:U))</f>
        <v>0</v>
      </c>
      <c r="AQ298" s="9">
        <f t="shared" si="47"/>
        <v>0</v>
      </c>
      <c r="AR298" s="9">
        <f>IF(D298="","",ROUND(SUMIF('QL THI'!G:G,D298,'QL THI'!H:H),1))</f>
        <v>0</v>
      </c>
      <c r="AS298" s="9">
        <f>IF(D298="","",ROUND(SUMIF('QL THI'!E:E,D298,'QL THI'!F:F),1))</f>
        <v>0</v>
      </c>
      <c r="AT298" s="28">
        <f t="shared" si="48"/>
        <v>0</v>
      </c>
    </row>
    <row r="299" spans="1:46">
      <c r="A299" s="6">
        <f>IF(D299="","",SUBTOTAL(3,$D$5:D299))</f>
        <v>295</v>
      </c>
      <c r="B299" s="111" t="s">
        <v>929</v>
      </c>
      <c r="C299" s="112" t="s">
        <v>284</v>
      </c>
      <c r="D299" s="113" t="s">
        <v>425</v>
      </c>
      <c r="E299" s="7">
        <f>IF($D299="","",SUMIF('TK DETHI'!$A:$A,$D299,'TK DETHI'!$B:$B))</f>
        <v>0</v>
      </c>
      <c r="F299" s="7">
        <f>IF($D299="","",SUMIF('TK DETHI'!$C:$C,$D299,'TK DETHI'!$D:$D))</f>
        <v>0</v>
      </c>
      <c r="G299" s="7">
        <f>IF($D299="","",SUMIF('TK DETHI'!$E:$E,$D299,'TK DETHI'!$F:$F))</f>
        <v>0</v>
      </c>
      <c r="H299" s="7">
        <f>IF($D299="","",SUMIF('TK DETHI'!$G:$G,$D299,'TK DETHI'!$H:$H))</f>
        <v>0</v>
      </c>
      <c r="I299" s="7">
        <f>IF($D299="","",SUMIF('TK DETHI'!$I:$I,$D299,'TK DETHI'!$J:$J))</f>
        <v>0</v>
      </c>
      <c r="J299" s="7">
        <f>IF($D299="","",SUMIF('TK DETHI'!$K:$K,$D299,'TK DETHI'!$L:$L))</f>
        <v>0</v>
      </c>
      <c r="K299" s="7">
        <f>IF($D299="","",SUMIF('TK DETHI'!$M:$M,$D299,'TK DETHI'!$N:$N))</f>
        <v>0</v>
      </c>
      <c r="L299" s="7">
        <f>IF($D299="","",SUMIF('TK DETHI'!$O:$O,$D299,'TK DETHI'!$P:$P))</f>
        <v>0</v>
      </c>
      <c r="M299" s="27">
        <f t="shared" si="49"/>
        <v>0</v>
      </c>
      <c r="N299" s="8">
        <f>IF($D299="","",SUMIF('TK COITHI KTHP va Thi TN'!$A:$A,$D299,'TK COITHI KTHP va Thi TN'!$D:$D))</f>
        <v>0</v>
      </c>
      <c r="O299" s="8">
        <f>IF($D299="","",SUMIF('TK COITHI KTHP va Thi TN'!$B:$B,$D299,'TK COITHI KTHP va Thi TN'!$D:$D))</f>
        <v>0</v>
      </c>
      <c r="P299" s="8">
        <f>IF($D299="","",SUMIF('TK COITHI KTHP va Thi TN'!$E:$E,$D299,'TK COITHI KTHP va Thi TN'!$H:$H))</f>
        <v>0</v>
      </c>
      <c r="Q299" s="8">
        <f>IF($D299="","",SUMIF('TK COITHI KTHP va Thi TN'!$F:$F,$D299,'TK COITHI KTHP va Thi TN'!$H:$H))</f>
        <v>0</v>
      </c>
      <c r="R299" s="28">
        <f t="shared" si="50"/>
        <v>0</v>
      </c>
      <c r="S299" s="8">
        <f>IF($D299="","",SUMIF('TK CHAMTHI'!$A:$A,$D299,'TK CHAMTHI'!$C:$C))</f>
        <v>0</v>
      </c>
      <c r="T299" s="8">
        <f>IF($D299="","",SUMIF('TK CHAMTHI'!$B:$B,$D299,'TK CHAMTHI'!$C:$C))</f>
        <v>0</v>
      </c>
      <c r="U299" s="8">
        <f>IF(D299="","",SUMIF('CHAM NV'!B:B,D299,'CHAM NV'!C:C))</f>
        <v>0</v>
      </c>
      <c r="V299" s="9">
        <f t="shared" si="51"/>
        <v>0</v>
      </c>
      <c r="W299" s="8">
        <f>IF($D299="","",SUMIF('TK CHAMTHI'!$D:$D,$D299,'TK CHAMTHI'!$F:$F))</f>
        <v>0</v>
      </c>
      <c r="X299" s="8">
        <f>IF($D299="","",SUMIF('TK CHAMTHI'!$E:$E,$D299,'TK CHAMTHI'!$F:$F))</f>
        <v>0</v>
      </c>
      <c r="Y299" s="8">
        <f>IF(D299="","",SUMIF('CHAM NV'!G:G,D299,'CHAM NV'!H:H))</f>
        <v>0</v>
      </c>
      <c r="Z299" s="9">
        <f t="shared" si="52"/>
        <v>0</v>
      </c>
      <c r="AA299" s="8">
        <f>IF($D299="","",SUMIF('TK CHAMTHI'!$G:$G,$D299,'TK CHAMTHI'!$I:$I))</f>
        <v>0</v>
      </c>
      <c r="AB299" s="8">
        <f>IF($D299="","",SUMIF('TK CHAMTHI'!$H:$H,$D299,'TK CHAMTHI'!$I:$I))</f>
        <v>0</v>
      </c>
      <c r="AC299" s="8">
        <f>IF(D299="","",SUMIF('CHAM NV'!E:E,D299,'CHAM NV'!F:F))</f>
        <v>0</v>
      </c>
      <c r="AD299" s="9">
        <f t="shared" si="53"/>
        <v>0</v>
      </c>
      <c r="AE299" s="8">
        <f>IF($D299="","",SUMIF('TK CHAMTHI'!$J:$J,$D299,'TK CHAMTHI'!$L:$L))</f>
        <v>0</v>
      </c>
      <c r="AF299" s="8">
        <f>IF($D299="","",SUMIF('TK CHAMTHI'!$K:$K,$D299,'TK CHAMTHI'!$L:$L))</f>
        <v>0</v>
      </c>
      <c r="AG299" s="8">
        <f>IF(D299="","",SUMIF('CHAM NV'!I:I,D299,'CHAM NV'!J:J))</f>
        <v>0</v>
      </c>
      <c r="AH299" s="9">
        <f t="shared" si="54"/>
        <v>0</v>
      </c>
      <c r="AI299" s="8">
        <f>IF($D299="","",SUMIF('TK CHAMTHI'!$M:$M,$D299,'TK CHAMTHI'!$O:$O))</f>
        <v>0</v>
      </c>
      <c r="AJ299" s="8">
        <f>IF($D299="","",SUMIF('TK CHAMTHI'!$N:$N,$D299,'TK CHAMTHI'!$O:$O))</f>
        <v>0</v>
      </c>
      <c r="AK299" s="9">
        <f t="shared" si="45"/>
        <v>0</v>
      </c>
      <c r="AL299" s="8">
        <f>IF($D299="","",SUMIF('TK CHAMTHI'!$P:$P,$D299,'TK CHAMTHI'!$R:$R))</f>
        <v>0</v>
      </c>
      <c r="AM299" s="8">
        <f>IF($D299="","",SUMIF('TK CHAMTHI'!$Q:$Q,$D299,'TK CHAMTHI'!$R:$R))</f>
        <v>0</v>
      </c>
      <c r="AN299" s="9">
        <f t="shared" si="46"/>
        <v>0</v>
      </c>
      <c r="AO299" s="8">
        <f>IF(D299="","",SUMIF('TK CHAMTHI'!S:S,D299,'TK CHAMTHI'!U:U))</f>
        <v>0</v>
      </c>
      <c r="AP299" s="8">
        <f>IF(D299="","",SUMIF('TK CHAMTHI'!T:T,D299,'TK CHAMTHI'!U:U))</f>
        <v>0</v>
      </c>
      <c r="AQ299" s="9">
        <f t="shared" si="47"/>
        <v>0</v>
      </c>
      <c r="AR299" s="9">
        <f>IF(D299="","",ROUND(SUMIF('QL THI'!G:G,D299,'QL THI'!H:H),1))</f>
        <v>0</v>
      </c>
      <c r="AS299" s="9">
        <f>IF(D299="","",ROUND(SUMIF('QL THI'!E:E,D299,'QL THI'!F:F),1))</f>
        <v>0</v>
      </c>
      <c r="AT299" s="28">
        <f t="shared" si="48"/>
        <v>0</v>
      </c>
    </row>
    <row r="300" spans="1:46">
      <c r="A300" s="6">
        <f>IF(D300="","",SUBTOTAL(3,$D$5:D300))</f>
        <v>296</v>
      </c>
      <c r="B300" s="111" t="s">
        <v>915</v>
      </c>
      <c r="C300" s="112" t="s">
        <v>284</v>
      </c>
      <c r="D300" s="113" t="s">
        <v>410</v>
      </c>
      <c r="E300" s="7">
        <f>IF($D300="","",SUMIF('TK DETHI'!$A:$A,$D300,'TK DETHI'!$B:$B))</f>
        <v>0</v>
      </c>
      <c r="F300" s="7">
        <f>IF($D300="","",SUMIF('TK DETHI'!$C:$C,$D300,'TK DETHI'!$D:$D))</f>
        <v>0</v>
      </c>
      <c r="G300" s="7">
        <f>IF($D300="","",SUMIF('TK DETHI'!$E:$E,$D300,'TK DETHI'!$F:$F))</f>
        <v>0</v>
      </c>
      <c r="H300" s="7">
        <f>IF($D300="","",SUMIF('TK DETHI'!$G:$G,$D300,'TK DETHI'!$H:$H))</f>
        <v>0</v>
      </c>
      <c r="I300" s="7">
        <f>IF($D300="","",SUMIF('TK DETHI'!$I:$I,$D300,'TK DETHI'!$J:$J))</f>
        <v>0</v>
      </c>
      <c r="J300" s="7">
        <f>IF($D300="","",SUMIF('TK DETHI'!$K:$K,$D300,'TK DETHI'!$L:$L))</f>
        <v>0</v>
      </c>
      <c r="K300" s="7">
        <f>IF($D300="","",SUMIF('TK DETHI'!$M:$M,$D300,'TK DETHI'!$N:$N))</f>
        <v>0</v>
      </c>
      <c r="L300" s="7">
        <f>IF($D300="","",SUMIF('TK DETHI'!$O:$O,$D300,'TK DETHI'!$P:$P))</f>
        <v>0</v>
      </c>
      <c r="M300" s="27">
        <f t="shared" si="49"/>
        <v>0</v>
      </c>
      <c r="N300" s="8">
        <f>IF($D300="","",SUMIF('TK COITHI KTHP va Thi TN'!$A:$A,$D300,'TK COITHI KTHP va Thi TN'!$D:$D))</f>
        <v>0</v>
      </c>
      <c r="O300" s="8">
        <f>IF($D300="","",SUMIF('TK COITHI KTHP va Thi TN'!$B:$B,$D300,'TK COITHI KTHP va Thi TN'!$D:$D))</f>
        <v>0</v>
      </c>
      <c r="P300" s="8">
        <f>IF($D300="","",SUMIF('TK COITHI KTHP va Thi TN'!$E:$E,$D300,'TK COITHI KTHP va Thi TN'!$H:$H))</f>
        <v>0</v>
      </c>
      <c r="Q300" s="8">
        <f>IF($D300="","",SUMIF('TK COITHI KTHP va Thi TN'!$F:$F,$D300,'TK COITHI KTHP va Thi TN'!$H:$H))</f>
        <v>0</v>
      </c>
      <c r="R300" s="28">
        <f t="shared" si="50"/>
        <v>0</v>
      </c>
      <c r="S300" s="8">
        <f>IF($D300="","",SUMIF('TK CHAMTHI'!$A:$A,$D300,'TK CHAMTHI'!$C:$C))</f>
        <v>0</v>
      </c>
      <c r="T300" s="8">
        <f>IF($D300="","",SUMIF('TK CHAMTHI'!$B:$B,$D300,'TK CHAMTHI'!$C:$C))</f>
        <v>0</v>
      </c>
      <c r="U300" s="8">
        <f>IF(D300="","",SUMIF('CHAM NV'!B:B,D300,'CHAM NV'!C:C))</f>
        <v>0</v>
      </c>
      <c r="V300" s="9">
        <f t="shared" si="51"/>
        <v>0</v>
      </c>
      <c r="W300" s="8">
        <f>IF($D300="","",SUMIF('TK CHAMTHI'!$D:$D,$D300,'TK CHAMTHI'!$F:$F))</f>
        <v>0</v>
      </c>
      <c r="X300" s="8">
        <f>IF($D300="","",SUMIF('TK CHAMTHI'!$E:$E,$D300,'TK CHAMTHI'!$F:$F))</f>
        <v>0</v>
      </c>
      <c r="Y300" s="8">
        <f>IF(D300="","",SUMIF('CHAM NV'!G:G,D300,'CHAM NV'!H:H))</f>
        <v>0</v>
      </c>
      <c r="Z300" s="9">
        <f t="shared" si="52"/>
        <v>0</v>
      </c>
      <c r="AA300" s="8">
        <f>IF($D300="","",SUMIF('TK CHAMTHI'!$G:$G,$D300,'TK CHAMTHI'!$I:$I))</f>
        <v>0</v>
      </c>
      <c r="AB300" s="8">
        <f>IF($D300="","",SUMIF('TK CHAMTHI'!$H:$H,$D300,'TK CHAMTHI'!$I:$I))</f>
        <v>0</v>
      </c>
      <c r="AC300" s="8">
        <f>IF(D300="","",SUMIF('CHAM NV'!E:E,D300,'CHAM NV'!F:F))</f>
        <v>0</v>
      </c>
      <c r="AD300" s="9">
        <f t="shared" si="53"/>
        <v>0</v>
      </c>
      <c r="AE300" s="8">
        <f>IF($D300="","",SUMIF('TK CHAMTHI'!$J:$J,$D300,'TK CHAMTHI'!$L:$L))</f>
        <v>0</v>
      </c>
      <c r="AF300" s="8">
        <f>IF($D300="","",SUMIF('TK CHAMTHI'!$K:$K,$D300,'TK CHAMTHI'!$L:$L))</f>
        <v>0</v>
      </c>
      <c r="AG300" s="8">
        <f>IF(D300="","",SUMIF('CHAM NV'!I:I,D300,'CHAM NV'!J:J))</f>
        <v>0</v>
      </c>
      <c r="AH300" s="9">
        <f t="shared" si="54"/>
        <v>0</v>
      </c>
      <c r="AI300" s="8">
        <f>IF($D300="","",SUMIF('TK CHAMTHI'!$M:$M,$D300,'TK CHAMTHI'!$O:$O))</f>
        <v>0</v>
      </c>
      <c r="AJ300" s="8">
        <f>IF($D300="","",SUMIF('TK CHAMTHI'!$N:$N,$D300,'TK CHAMTHI'!$O:$O))</f>
        <v>0</v>
      </c>
      <c r="AK300" s="9">
        <f t="shared" si="45"/>
        <v>0</v>
      </c>
      <c r="AL300" s="8">
        <f>IF($D300="","",SUMIF('TK CHAMTHI'!$P:$P,$D300,'TK CHAMTHI'!$R:$R))</f>
        <v>0</v>
      </c>
      <c r="AM300" s="8">
        <f>IF($D300="","",SUMIF('TK CHAMTHI'!$Q:$Q,$D300,'TK CHAMTHI'!$R:$R))</f>
        <v>0</v>
      </c>
      <c r="AN300" s="9">
        <f t="shared" si="46"/>
        <v>0</v>
      </c>
      <c r="AO300" s="8">
        <f>IF(D300="","",SUMIF('TK CHAMTHI'!S:S,D300,'TK CHAMTHI'!U:U))</f>
        <v>0</v>
      </c>
      <c r="AP300" s="8">
        <f>IF(D300="","",SUMIF('TK CHAMTHI'!T:T,D300,'TK CHAMTHI'!U:U))</f>
        <v>0</v>
      </c>
      <c r="AQ300" s="9">
        <f t="shared" si="47"/>
        <v>0</v>
      </c>
      <c r="AR300" s="9">
        <f>IF(D300="","",ROUND(SUMIF('QL THI'!G:G,D300,'QL THI'!H:H),1))</f>
        <v>0</v>
      </c>
      <c r="AS300" s="9">
        <f>IF(D300="","",ROUND(SUMIF('QL THI'!E:E,D300,'QL THI'!F:F),1))</f>
        <v>0</v>
      </c>
      <c r="AT300" s="28">
        <f t="shared" si="48"/>
        <v>0</v>
      </c>
    </row>
    <row r="301" spans="1:46">
      <c r="A301" s="6">
        <f>IF(D301="","",SUBTOTAL(3,$D$5:D301))</f>
        <v>297</v>
      </c>
      <c r="B301" s="111" t="s">
        <v>921</v>
      </c>
      <c r="C301" s="112" t="s">
        <v>284</v>
      </c>
      <c r="D301" s="113" t="s">
        <v>416</v>
      </c>
      <c r="E301" s="7">
        <f>IF($D301="","",SUMIF('TK DETHI'!$A:$A,$D301,'TK DETHI'!$B:$B))</f>
        <v>0</v>
      </c>
      <c r="F301" s="7">
        <f>IF($D301="","",SUMIF('TK DETHI'!$C:$C,$D301,'TK DETHI'!$D:$D))</f>
        <v>0</v>
      </c>
      <c r="G301" s="7">
        <f>IF($D301="","",SUMIF('TK DETHI'!$E:$E,$D301,'TK DETHI'!$F:$F))</f>
        <v>0</v>
      </c>
      <c r="H301" s="7">
        <f>IF($D301="","",SUMIF('TK DETHI'!$G:$G,$D301,'TK DETHI'!$H:$H))</f>
        <v>0</v>
      </c>
      <c r="I301" s="7">
        <f>IF($D301="","",SUMIF('TK DETHI'!$I:$I,$D301,'TK DETHI'!$J:$J))</f>
        <v>0</v>
      </c>
      <c r="J301" s="7">
        <f>IF($D301="","",SUMIF('TK DETHI'!$K:$K,$D301,'TK DETHI'!$L:$L))</f>
        <v>0</v>
      </c>
      <c r="K301" s="7">
        <f>IF($D301="","",SUMIF('TK DETHI'!$M:$M,$D301,'TK DETHI'!$N:$N))</f>
        <v>0</v>
      </c>
      <c r="L301" s="7">
        <f>IF($D301="","",SUMIF('TK DETHI'!$O:$O,$D301,'TK DETHI'!$P:$P))</f>
        <v>0</v>
      </c>
      <c r="M301" s="27">
        <f t="shared" si="49"/>
        <v>0</v>
      </c>
      <c r="N301" s="8">
        <f>IF($D301="","",SUMIF('TK COITHI KTHP va Thi TN'!$A:$A,$D301,'TK COITHI KTHP va Thi TN'!$D:$D))</f>
        <v>0</v>
      </c>
      <c r="O301" s="8">
        <f>IF($D301="","",SUMIF('TK COITHI KTHP va Thi TN'!$B:$B,$D301,'TK COITHI KTHP va Thi TN'!$D:$D))</f>
        <v>0</v>
      </c>
      <c r="P301" s="8">
        <f>IF($D301="","",SUMIF('TK COITHI KTHP va Thi TN'!$E:$E,$D301,'TK COITHI KTHP va Thi TN'!$H:$H))</f>
        <v>0</v>
      </c>
      <c r="Q301" s="8">
        <f>IF($D301="","",SUMIF('TK COITHI KTHP va Thi TN'!$F:$F,$D301,'TK COITHI KTHP va Thi TN'!$H:$H))</f>
        <v>0</v>
      </c>
      <c r="R301" s="28">
        <f t="shared" si="50"/>
        <v>0</v>
      </c>
      <c r="S301" s="8">
        <f>IF($D301="","",SUMIF('TK CHAMTHI'!$A:$A,$D301,'TK CHAMTHI'!$C:$C))</f>
        <v>0</v>
      </c>
      <c r="T301" s="8">
        <f>IF($D301="","",SUMIF('TK CHAMTHI'!$B:$B,$D301,'TK CHAMTHI'!$C:$C))</f>
        <v>0</v>
      </c>
      <c r="U301" s="8">
        <f>IF(D301="","",SUMIF('CHAM NV'!B:B,D301,'CHAM NV'!C:C))</f>
        <v>0</v>
      </c>
      <c r="V301" s="9">
        <f t="shared" si="51"/>
        <v>0</v>
      </c>
      <c r="W301" s="8">
        <f>IF($D301="","",SUMIF('TK CHAMTHI'!$D:$D,$D301,'TK CHAMTHI'!$F:$F))</f>
        <v>0</v>
      </c>
      <c r="X301" s="8">
        <f>IF($D301="","",SUMIF('TK CHAMTHI'!$E:$E,$D301,'TK CHAMTHI'!$F:$F))</f>
        <v>0</v>
      </c>
      <c r="Y301" s="8">
        <f>IF(D301="","",SUMIF('CHAM NV'!G:G,D301,'CHAM NV'!H:H))</f>
        <v>0</v>
      </c>
      <c r="Z301" s="9">
        <f t="shared" si="52"/>
        <v>0</v>
      </c>
      <c r="AA301" s="8">
        <f>IF($D301="","",SUMIF('TK CHAMTHI'!$G:$G,$D301,'TK CHAMTHI'!$I:$I))</f>
        <v>0</v>
      </c>
      <c r="AB301" s="8">
        <f>IF($D301="","",SUMIF('TK CHAMTHI'!$H:$H,$D301,'TK CHAMTHI'!$I:$I))</f>
        <v>0</v>
      </c>
      <c r="AC301" s="8">
        <f>IF(D301="","",SUMIF('CHAM NV'!E:E,D301,'CHAM NV'!F:F))</f>
        <v>0</v>
      </c>
      <c r="AD301" s="9">
        <f t="shared" si="53"/>
        <v>0</v>
      </c>
      <c r="AE301" s="8">
        <f>IF($D301="","",SUMIF('TK CHAMTHI'!$J:$J,$D301,'TK CHAMTHI'!$L:$L))</f>
        <v>0</v>
      </c>
      <c r="AF301" s="8">
        <f>IF($D301="","",SUMIF('TK CHAMTHI'!$K:$K,$D301,'TK CHAMTHI'!$L:$L))</f>
        <v>0</v>
      </c>
      <c r="AG301" s="8">
        <f>IF(D301="","",SUMIF('CHAM NV'!I:I,D301,'CHAM NV'!J:J))</f>
        <v>0</v>
      </c>
      <c r="AH301" s="9">
        <f t="shared" si="54"/>
        <v>0</v>
      </c>
      <c r="AI301" s="8">
        <f>IF($D301="","",SUMIF('TK CHAMTHI'!$M:$M,$D301,'TK CHAMTHI'!$O:$O))</f>
        <v>0</v>
      </c>
      <c r="AJ301" s="8">
        <f>IF($D301="","",SUMIF('TK CHAMTHI'!$N:$N,$D301,'TK CHAMTHI'!$O:$O))</f>
        <v>0</v>
      </c>
      <c r="AK301" s="9">
        <f t="shared" si="45"/>
        <v>0</v>
      </c>
      <c r="AL301" s="8">
        <f>IF($D301="","",SUMIF('TK CHAMTHI'!$P:$P,$D301,'TK CHAMTHI'!$R:$R))</f>
        <v>0</v>
      </c>
      <c r="AM301" s="8">
        <f>IF($D301="","",SUMIF('TK CHAMTHI'!$Q:$Q,$D301,'TK CHAMTHI'!$R:$R))</f>
        <v>0</v>
      </c>
      <c r="AN301" s="9">
        <f t="shared" si="46"/>
        <v>0</v>
      </c>
      <c r="AO301" s="8">
        <f>IF(D301="","",SUMIF('TK CHAMTHI'!S:S,D301,'TK CHAMTHI'!U:U))</f>
        <v>0</v>
      </c>
      <c r="AP301" s="8">
        <f>IF(D301="","",SUMIF('TK CHAMTHI'!T:T,D301,'TK CHAMTHI'!U:U))</f>
        <v>0</v>
      </c>
      <c r="AQ301" s="9">
        <f t="shared" si="47"/>
        <v>0</v>
      </c>
      <c r="AR301" s="9">
        <f>IF(D301="","",ROUND(SUMIF('QL THI'!G:G,D301,'QL THI'!H:H),1))</f>
        <v>0</v>
      </c>
      <c r="AS301" s="9">
        <f>IF(D301="","",ROUND(SUMIF('QL THI'!E:E,D301,'QL THI'!F:F),1))</f>
        <v>0</v>
      </c>
      <c r="AT301" s="28">
        <f t="shared" si="48"/>
        <v>0</v>
      </c>
    </row>
    <row r="302" spans="1:46">
      <c r="A302" s="6">
        <f>IF(D302="","",SUBTOTAL(3,$D$5:D302))</f>
        <v>298</v>
      </c>
      <c r="B302" s="111" t="s">
        <v>917</v>
      </c>
      <c r="C302" s="112" t="s">
        <v>284</v>
      </c>
      <c r="D302" s="113" t="s">
        <v>412</v>
      </c>
      <c r="E302" s="7">
        <f>IF($D302="","",SUMIF('TK DETHI'!$A:$A,$D302,'TK DETHI'!$B:$B))</f>
        <v>0</v>
      </c>
      <c r="F302" s="7">
        <f>IF($D302="","",SUMIF('TK DETHI'!$C:$C,$D302,'TK DETHI'!$D:$D))</f>
        <v>0</v>
      </c>
      <c r="G302" s="7">
        <f>IF($D302="","",SUMIF('TK DETHI'!$E:$E,$D302,'TK DETHI'!$F:$F))</f>
        <v>0</v>
      </c>
      <c r="H302" s="7">
        <f>IF($D302="","",SUMIF('TK DETHI'!$G:$G,$D302,'TK DETHI'!$H:$H))</f>
        <v>0</v>
      </c>
      <c r="I302" s="7">
        <f>IF($D302="","",SUMIF('TK DETHI'!$I:$I,$D302,'TK DETHI'!$J:$J))</f>
        <v>0</v>
      </c>
      <c r="J302" s="7">
        <f>IF($D302="","",SUMIF('TK DETHI'!$K:$K,$D302,'TK DETHI'!$L:$L))</f>
        <v>0</v>
      </c>
      <c r="K302" s="7">
        <f>IF($D302="","",SUMIF('TK DETHI'!$M:$M,$D302,'TK DETHI'!$N:$N))</f>
        <v>0</v>
      </c>
      <c r="L302" s="7">
        <f>IF($D302="","",SUMIF('TK DETHI'!$O:$O,$D302,'TK DETHI'!$P:$P))</f>
        <v>0</v>
      </c>
      <c r="M302" s="27">
        <f t="shared" si="49"/>
        <v>0</v>
      </c>
      <c r="N302" s="8">
        <f>IF($D302="","",SUMIF('TK COITHI KTHP va Thi TN'!$A:$A,$D302,'TK COITHI KTHP va Thi TN'!$D:$D))</f>
        <v>0</v>
      </c>
      <c r="O302" s="8">
        <f>IF($D302="","",SUMIF('TK COITHI KTHP va Thi TN'!$B:$B,$D302,'TK COITHI KTHP va Thi TN'!$D:$D))</f>
        <v>0</v>
      </c>
      <c r="P302" s="8">
        <f>IF($D302="","",SUMIF('TK COITHI KTHP va Thi TN'!$E:$E,$D302,'TK COITHI KTHP va Thi TN'!$H:$H))</f>
        <v>0</v>
      </c>
      <c r="Q302" s="8">
        <f>IF($D302="","",SUMIF('TK COITHI KTHP va Thi TN'!$F:$F,$D302,'TK COITHI KTHP va Thi TN'!$H:$H))</f>
        <v>0</v>
      </c>
      <c r="R302" s="28">
        <f t="shared" si="50"/>
        <v>0</v>
      </c>
      <c r="S302" s="8">
        <f>IF($D302="","",SUMIF('TK CHAMTHI'!$A:$A,$D302,'TK CHAMTHI'!$C:$C))</f>
        <v>0</v>
      </c>
      <c r="T302" s="8">
        <f>IF($D302="","",SUMIF('TK CHAMTHI'!$B:$B,$D302,'TK CHAMTHI'!$C:$C))</f>
        <v>0</v>
      </c>
      <c r="U302" s="8">
        <f>IF(D302="","",SUMIF('CHAM NV'!B:B,D302,'CHAM NV'!C:C))</f>
        <v>0</v>
      </c>
      <c r="V302" s="9">
        <f t="shared" si="51"/>
        <v>0</v>
      </c>
      <c r="W302" s="8">
        <f>IF($D302="","",SUMIF('TK CHAMTHI'!$D:$D,$D302,'TK CHAMTHI'!$F:$F))</f>
        <v>0</v>
      </c>
      <c r="X302" s="8">
        <f>IF($D302="","",SUMIF('TK CHAMTHI'!$E:$E,$D302,'TK CHAMTHI'!$F:$F))</f>
        <v>0</v>
      </c>
      <c r="Y302" s="8">
        <f>IF(D302="","",SUMIF('CHAM NV'!G:G,D302,'CHAM NV'!H:H))</f>
        <v>0</v>
      </c>
      <c r="Z302" s="9">
        <f t="shared" si="52"/>
        <v>0</v>
      </c>
      <c r="AA302" s="8">
        <f>IF($D302="","",SUMIF('TK CHAMTHI'!$G:$G,$D302,'TK CHAMTHI'!$I:$I))</f>
        <v>0</v>
      </c>
      <c r="AB302" s="8">
        <f>IF($D302="","",SUMIF('TK CHAMTHI'!$H:$H,$D302,'TK CHAMTHI'!$I:$I))</f>
        <v>0</v>
      </c>
      <c r="AC302" s="8">
        <f>IF(D302="","",SUMIF('CHAM NV'!E:E,D302,'CHAM NV'!F:F))</f>
        <v>0</v>
      </c>
      <c r="AD302" s="9">
        <f t="shared" si="53"/>
        <v>0</v>
      </c>
      <c r="AE302" s="8">
        <f>IF($D302="","",SUMIF('TK CHAMTHI'!$J:$J,$D302,'TK CHAMTHI'!$L:$L))</f>
        <v>0</v>
      </c>
      <c r="AF302" s="8">
        <f>IF($D302="","",SUMIF('TK CHAMTHI'!$K:$K,$D302,'TK CHAMTHI'!$L:$L))</f>
        <v>0</v>
      </c>
      <c r="AG302" s="8">
        <f>IF(D302="","",SUMIF('CHAM NV'!I:I,D302,'CHAM NV'!J:J))</f>
        <v>0</v>
      </c>
      <c r="AH302" s="9">
        <f t="shared" si="54"/>
        <v>0</v>
      </c>
      <c r="AI302" s="8">
        <f>IF($D302="","",SUMIF('TK CHAMTHI'!$M:$M,$D302,'TK CHAMTHI'!$O:$O))</f>
        <v>0</v>
      </c>
      <c r="AJ302" s="8">
        <f>IF($D302="","",SUMIF('TK CHAMTHI'!$N:$N,$D302,'TK CHAMTHI'!$O:$O))</f>
        <v>0</v>
      </c>
      <c r="AK302" s="9">
        <f t="shared" si="45"/>
        <v>0</v>
      </c>
      <c r="AL302" s="8">
        <f>IF($D302="","",SUMIF('TK CHAMTHI'!$P:$P,$D302,'TK CHAMTHI'!$R:$R))</f>
        <v>0</v>
      </c>
      <c r="AM302" s="8">
        <f>IF($D302="","",SUMIF('TK CHAMTHI'!$Q:$Q,$D302,'TK CHAMTHI'!$R:$R))</f>
        <v>0</v>
      </c>
      <c r="AN302" s="9">
        <f t="shared" si="46"/>
        <v>0</v>
      </c>
      <c r="AO302" s="8">
        <f>IF(D302="","",SUMIF('TK CHAMTHI'!S:S,D302,'TK CHAMTHI'!U:U))</f>
        <v>0</v>
      </c>
      <c r="AP302" s="8">
        <f>IF(D302="","",SUMIF('TK CHAMTHI'!T:T,D302,'TK CHAMTHI'!U:U))</f>
        <v>0</v>
      </c>
      <c r="AQ302" s="9">
        <f t="shared" si="47"/>
        <v>0</v>
      </c>
      <c r="AR302" s="9">
        <f>IF(D302="","",ROUND(SUMIF('QL THI'!G:G,D302,'QL THI'!H:H),1))</f>
        <v>0</v>
      </c>
      <c r="AS302" s="9">
        <f>IF(D302="","",ROUND(SUMIF('QL THI'!E:E,D302,'QL THI'!F:F),1))</f>
        <v>0</v>
      </c>
      <c r="AT302" s="28">
        <f t="shared" si="48"/>
        <v>0</v>
      </c>
    </row>
    <row r="303" spans="1:46">
      <c r="A303" s="6">
        <f>IF(D303="","",SUBTOTAL(3,$D$5:D303))</f>
        <v>299</v>
      </c>
      <c r="B303" s="111" t="s">
        <v>905</v>
      </c>
      <c r="C303" s="112" t="s">
        <v>284</v>
      </c>
      <c r="D303" s="113" t="s">
        <v>401</v>
      </c>
      <c r="E303" s="7">
        <f>IF($D303="","",SUMIF('TK DETHI'!$A:$A,$D303,'TK DETHI'!$B:$B))</f>
        <v>0</v>
      </c>
      <c r="F303" s="7">
        <f>IF($D303="","",SUMIF('TK DETHI'!$C:$C,$D303,'TK DETHI'!$D:$D))</f>
        <v>0</v>
      </c>
      <c r="G303" s="7">
        <f>IF($D303="","",SUMIF('TK DETHI'!$E:$E,$D303,'TK DETHI'!$F:$F))</f>
        <v>0</v>
      </c>
      <c r="H303" s="7">
        <f>IF($D303="","",SUMIF('TK DETHI'!$G:$G,$D303,'TK DETHI'!$H:$H))</f>
        <v>0</v>
      </c>
      <c r="I303" s="7">
        <f>IF($D303="","",SUMIF('TK DETHI'!$I:$I,$D303,'TK DETHI'!$J:$J))</f>
        <v>0</v>
      </c>
      <c r="J303" s="7">
        <f>IF($D303="","",SUMIF('TK DETHI'!$K:$K,$D303,'TK DETHI'!$L:$L))</f>
        <v>0</v>
      </c>
      <c r="K303" s="7">
        <f>IF($D303="","",SUMIF('TK DETHI'!$M:$M,$D303,'TK DETHI'!$N:$N))</f>
        <v>0</v>
      </c>
      <c r="L303" s="7">
        <f>IF($D303="","",SUMIF('TK DETHI'!$O:$O,$D303,'TK DETHI'!$P:$P))</f>
        <v>0</v>
      </c>
      <c r="M303" s="27">
        <f t="shared" si="49"/>
        <v>0</v>
      </c>
      <c r="N303" s="8">
        <f>IF($D303="","",SUMIF('TK COITHI KTHP va Thi TN'!$A:$A,$D303,'TK COITHI KTHP va Thi TN'!$D:$D))</f>
        <v>0</v>
      </c>
      <c r="O303" s="8">
        <f>IF($D303="","",SUMIF('TK COITHI KTHP va Thi TN'!$B:$B,$D303,'TK COITHI KTHP va Thi TN'!$D:$D))</f>
        <v>0</v>
      </c>
      <c r="P303" s="8">
        <f>IF($D303="","",SUMIF('TK COITHI KTHP va Thi TN'!$E:$E,$D303,'TK COITHI KTHP va Thi TN'!$H:$H))</f>
        <v>0</v>
      </c>
      <c r="Q303" s="8">
        <f>IF($D303="","",SUMIF('TK COITHI KTHP va Thi TN'!$F:$F,$D303,'TK COITHI KTHP va Thi TN'!$H:$H))</f>
        <v>0</v>
      </c>
      <c r="R303" s="28">
        <f t="shared" si="50"/>
        <v>0</v>
      </c>
      <c r="S303" s="8">
        <f>IF($D303="","",SUMIF('TK CHAMTHI'!$A:$A,$D303,'TK CHAMTHI'!$C:$C))</f>
        <v>0</v>
      </c>
      <c r="T303" s="8">
        <f>IF($D303="","",SUMIF('TK CHAMTHI'!$B:$B,$D303,'TK CHAMTHI'!$C:$C))</f>
        <v>0</v>
      </c>
      <c r="U303" s="8">
        <f>IF(D303="","",SUMIF('CHAM NV'!B:B,D303,'CHAM NV'!C:C))</f>
        <v>0</v>
      </c>
      <c r="V303" s="9">
        <f t="shared" si="51"/>
        <v>0</v>
      </c>
      <c r="W303" s="8">
        <f>IF($D303="","",SUMIF('TK CHAMTHI'!$D:$D,$D303,'TK CHAMTHI'!$F:$F))</f>
        <v>0</v>
      </c>
      <c r="X303" s="8">
        <f>IF($D303="","",SUMIF('TK CHAMTHI'!$E:$E,$D303,'TK CHAMTHI'!$F:$F))</f>
        <v>0</v>
      </c>
      <c r="Y303" s="8">
        <f>IF(D303="","",SUMIF('CHAM NV'!G:G,D303,'CHAM NV'!H:H))</f>
        <v>0</v>
      </c>
      <c r="Z303" s="9">
        <f t="shared" si="52"/>
        <v>0</v>
      </c>
      <c r="AA303" s="8">
        <f>IF($D303="","",SUMIF('TK CHAMTHI'!$G:$G,$D303,'TK CHAMTHI'!$I:$I))</f>
        <v>0</v>
      </c>
      <c r="AB303" s="8">
        <f>IF($D303="","",SUMIF('TK CHAMTHI'!$H:$H,$D303,'TK CHAMTHI'!$I:$I))</f>
        <v>0</v>
      </c>
      <c r="AC303" s="8">
        <f>IF(D303="","",SUMIF('CHAM NV'!E:E,D303,'CHAM NV'!F:F))</f>
        <v>0</v>
      </c>
      <c r="AD303" s="9">
        <f t="shared" si="53"/>
        <v>0</v>
      </c>
      <c r="AE303" s="8">
        <f>IF($D303="","",SUMIF('TK CHAMTHI'!$J:$J,$D303,'TK CHAMTHI'!$L:$L))</f>
        <v>0</v>
      </c>
      <c r="AF303" s="8">
        <f>IF($D303="","",SUMIF('TK CHAMTHI'!$K:$K,$D303,'TK CHAMTHI'!$L:$L))</f>
        <v>0</v>
      </c>
      <c r="AG303" s="8">
        <f>IF(D303="","",SUMIF('CHAM NV'!I:I,D303,'CHAM NV'!J:J))</f>
        <v>0</v>
      </c>
      <c r="AH303" s="9">
        <f t="shared" si="54"/>
        <v>0</v>
      </c>
      <c r="AI303" s="8">
        <f>IF($D303="","",SUMIF('TK CHAMTHI'!$M:$M,$D303,'TK CHAMTHI'!$O:$O))</f>
        <v>0</v>
      </c>
      <c r="AJ303" s="8">
        <f>IF($D303="","",SUMIF('TK CHAMTHI'!$N:$N,$D303,'TK CHAMTHI'!$O:$O))</f>
        <v>0</v>
      </c>
      <c r="AK303" s="9">
        <f t="shared" si="45"/>
        <v>0</v>
      </c>
      <c r="AL303" s="8">
        <f>IF($D303="","",SUMIF('TK CHAMTHI'!$P:$P,$D303,'TK CHAMTHI'!$R:$R))</f>
        <v>0</v>
      </c>
      <c r="AM303" s="8">
        <f>IF($D303="","",SUMIF('TK CHAMTHI'!$Q:$Q,$D303,'TK CHAMTHI'!$R:$R))</f>
        <v>0</v>
      </c>
      <c r="AN303" s="9">
        <f t="shared" si="46"/>
        <v>0</v>
      </c>
      <c r="AO303" s="8">
        <f>IF(D303="","",SUMIF('TK CHAMTHI'!S:S,D303,'TK CHAMTHI'!U:U))</f>
        <v>0</v>
      </c>
      <c r="AP303" s="8">
        <f>IF(D303="","",SUMIF('TK CHAMTHI'!T:T,D303,'TK CHAMTHI'!U:U))</f>
        <v>0</v>
      </c>
      <c r="AQ303" s="9">
        <f t="shared" si="47"/>
        <v>0</v>
      </c>
      <c r="AR303" s="9">
        <f>IF(D303="","",ROUND(SUMIF('QL THI'!G:G,D303,'QL THI'!H:H),1))</f>
        <v>0</v>
      </c>
      <c r="AS303" s="9">
        <f>IF(D303="","",ROUND(SUMIF('QL THI'!E:E,D303,'QL THI'!F:F),1))</f>
        <v>0</v>
      </c>
      <c r="AT303" s="28">
        <f t="shared" si="48"/>
        <v>0</v>
      </c>
    </row>
    <row r="304" spans="1:46">
      <c r="A304" s="6">
        <f>IF(D304="","",SUBTOTAL(3,$D$5:D304))</f>
        <v>300</v>
      </c>
      <c r="B304" s="111" t="s">
        <v>931</v>
      </c>
      <c r="C304" s="112" t="s">
        <v>284</v>
      </c>
      <c r="D304" s="113" t="s">
        <v>427</v>
      </c>
      <c r="E304" s="7">
        <f>IF($D304="","",SUMIF('TK DETHI'!$A:$A,$D304,'TK DETHI'!$B:$B))</f>
        <v>0</v>
      </c>
      <c r="F304" s="7">
        <f>IF($D304="","",SUMIF('TK DETHI'!$C:$C,$D304,'TK DETHI'!$D:$D))</f>
        <v>0</v>
      </c>
      <c r="G304" s="7">
        <f>IF($D304="","",SUMIF('TK DETHI'!$E:$E,$D304,'TK DETHI'!$F:$F))</f>
        <v>0</v>
      </c>
      <c r="H304" s="7">
        <f>IF($D304="","",SUMIF('TK DETHI'!$G:$G,$D304,'TK DETHI'!$H:$H))</f>
        <v>0</v>
      </c>
      <c r="I304" s="7">
        <f>IF($D304="","",SUMIF('TK DETHI'!$I:$I,$D304,'TK DETHI'!$J:$J))</f>
        <v>0</v>
      </c>
      <c r="J304" s="7">
        <f>IF($D304="","",SUMIF('TK DETHI'!$K:$K,$D304,'TK DETHI'!$L:$L))</f>
        <v>0</v>
      </c>
      <c r="K304" s="7">
        <f>IF($D304="","",SUMIF('TK DETHI'!$M:$M,$D304,'TK DETHI'!$N:$N))</f>
        <v>0</v>
      </c>
      <c r="L304" s="7">
        <f>IF($D304="","",SUMIF('TK DETHI'!$O:$O,$D304,'TK DETHI'!$P:$P))</f>
        <v>0</v>
      </c>
      <c r="M304" s="27">
        <f t="shared" si="49"/>
        <v>0</v>
      </c>
      <c r="N304" s="8">
        <f>IF($D304="","",SUMIF('TK COITHI KTHP va Thi TN'!$A:$A,$D304,'TK COITHI KTHP va Thi TN'!$D:$D))</f>
        <v>0</v>
      </c>
      <c r="O304" s="8">
        <f>IF($D304="","",SUMIF('TK COITHI KTHP va Thi TN'!$B:$B,$D304,'TK COITHI KTHP va Thi TN'!$D:$D))</f>
        <v>0</v>
      </c>
      <c r="P304" s="8">
        <f>IF($D304="","",SUMIF('TK COITHI KTHP va Thi TN'!$E:$E,$D304,'TK COITHI KTHP va Thi TN'!$H:$H))</f>
        <v>0</v>
      </c>
      <c r="Q304" s="8">
        <f>IF($D304="","",SUMIF('TK COITHI KTHP va Thi TN'!$F:$F,$D304,'TK COITHI KTHP va Thi TN'!$H:$H))</f>
        <v>0</v>
      </c>
      <c r="R304" s="28">
        <f t="shared" si="50"/>
        <v>0</v>
      </c>
      <c r="S304" s="8">
        <f>IF($D304="","",SUMIF('TK CHAMTHI'!$A:$A,$D304,'TK CHAMTHI'!$C:$C))</f>
        <v>0</v>
      </c>
      <c r="T304" s="8">
        <f>IF($D304="","",SUMIF('TK CHAMTHI'!$B:$B,$D304,'TK CHAMTHI'!$C:$C))</f>
        <v>0</v>
      </c>
      <c r="U304" s="8">
        <f>IF(D304="","",SUMIF('CHAM NV'!B:B,D304,'CHAM NV'!C:C))</f>
        <v>0</v>
      </c>
      <c r="V304" s="9">
        <f t="shared" si="51"/>
        <v>0</v>
      </c>
      <c r="W304" s="8">
        <f>IF($D304="","",SUMIF('TK CHAMTHI'!$D:$D,$D304,'TK CHAMTHI'!$F:$F))</f>
        <v>0</v>
      </c>
      <c r="X304" s="8">
        <f>IF($D304="","",SUMIF('TK CHAMTHI'!$E:$E,$D304,'TK CHAMTHI'!$F:$F))</f>
        <v>0</v>
      </c>
      <c r="Y304" s="8">
        <f>IF(D304="","",SUMIF('CHAM NV'!G:G,D304,'CHAM NV'!H:H))</f>
        <v>0</v>
      </c>
      <c r="Z304" s="9">
        <f t="shared" si="52"/>
        <v>0</v>
      </c>
      <c r="AA304" s="8">
        <f>IF($D304="","",SUMIF('TK CHAMTHI'!$G:$G,$D304,'TK CHAMTHI'!$I:$I))</f>
        <v>0</v>
      </c>
      <c r="AB304" s="8">
        <f>IF($D304="","",SUMIF('TK CHAMTHI'!$H:$H,$D304,'TK CHAMTHI'!$I:$I))</f>
        <v>0</v>
      </c>
      <c r="AC304" s="8">
        <f>IF(D304="","",SUMIF('CHAM NV'!E:E,D304,'CHAM NV'!F:F))</f>
        <v>0</v>
      </c>
      <c r="AD304" s="9">
        <f t="shared" si="53"/>
        <v>0</v>
      </c>
      <c r="AE304" s="8">
        <f>IF($D304="","",SUMIF('TK CHAMTHI'!$J:$J,$D304,'TK CHAMTHI'!$L:$L))</f>
        <v>0</v>
      </c>
      <c r="AF304" s="8">
        <f>IF($D304="","",SUMIF('TK CHAMTHI'!$K:$K,$D304,'TK CHAMTHI'!$L:$L))</f>
        <v>0</v>
      </c>
      <c r="AG304" s="8">
        <f>IF(D304="","",SUMIF('CHAM NV'!I:I,D304,'CHAM NV'!J:J))</f>
        <v>0</v>
      </c>
      <c r="AH304" s="9">
        <f t="shared" si="54"/>
        <v>0</v>
      </c>
      <c r="AI304" s="8">
        <f>IF($D304="","",SUMIF('TK CHAMTHI'!$M:$M,$D304,'TK CHAMTHI'!$O:$O))</f>
        <v>0</v>
      </c>
      <c r="AJ304" s="8">
        <f>IF($D304="","",SUMIF('TK CHAMTHI'!$N:$N,$D304,'TK CHAMTHI'!$O:$O))</f>
        <v>0</v>
      </c>
      <c r="AK304" s="9">
        <f t="shared" si="45"/>
        <v>0</v>
      </c>
      <c r="AL304" s="8">
        <f>IF($D304="","",SUMIF('TK CHAMTHI'!$P:$P,$D304,'TK CHAMTHI'!$R:$R))</f>
        <v>0</v>
      </c>
      <c r="AM304" s="8">
        <f>IF($D304="","",SUMIF('TK CHAMTHI'!$Q:$Q,$D304,'TK CHAMTHI'!$R:$R))</f>
        <v>0</v>
      </c>
      <c r="AN304" s="9">
        <f t="shared" si="46"/>
        <v>0</v>
      </c>
      <c r="AO304" s="8">
        <f>IF(D304="","",SUMIF('TK CHAMTHI'!S:S,D304,'TK CHAMTHI'!U:U))</f>
        <v>0</v>
      </c>
      <c r="AP304" s="8">
        <f>IF(D304="","",SUMIF('TK CHAMTHI'!T:T,D304,'TK CHAMTHI'!U:U))</f>
        <v>0</v>
      </c>
      <c r="AQ304" s="9">
        <f t="shared" si="47"/>
        <v>0</v>
      </c>
      <c r="AR304" s="9">
        <f>IF(D304="","",ROUND(SUMIF('QL THI'!G:G,D304,'QL THI'!H:H),1))</f>
        <v>0</v>
      </c>
      <c r="AS304" s="9">
        <f>IF(D304="","",ROUND(SUMIF('QL THI'!E:E,D304,'QL THI'!F:F),1))</f>
        <v>0</v>
      </c>
      <c r="AT304" s="28">
        <f t="shared" si="48"/>
        <v>0</v>
      </c>
    </row>
    <row r="305" spans="1:46">
      <c r="A305" s="6">
        <f>IF(D305="","",SUBTOTAL(3,$D$5:D305))</f>
        <v>301</v>
      </c>
      <c r="B305" s="111" t="s">
        <v>908</v>
      </c>
      <c r="C305" s="112" t="s">
        <v>284</v>
      </c>
      <c r="D305" s="113" t="s">
        <v>404</v>
      </c>
      <c r="E305" s="7">
        <f>IF($D305="","",SUMIF('TK DETHI'!$A:$A,$D305,'TK DETHI'!$B:$B))</f>
        <v>0</v>
      </c>
      <c r="F305" s="7">
        <f>IF($D305="","",SUMIF('TK DETHI'!$C:$C,$D305,'TK DETHI'!$D:$D))</f>
        <v>0</v>
      </c>
      <c r="G305" s="7">
        <f>IF($D305="","",SUMIF('TK DETHI'!$E:$E,$D305,'TK DETHI'!$F:$F))</f>
        <v>0</v>
      </c>
      <c r="H305" s="7">
        <f>IF($D305="","",SUMIF('TK DETHI'!$G:$G,$D305,'TK DETHI'!$H:$H))</f>
        <v>0</v>
      </c>
      <c r="I305" s="7">
        <f>IF($D305="","",SUMIF('TK DETHI'!$I:$I,$D305,'TK DETHI'!$J:$J))</f>
        <v>0</v>
      </c>
      <c r="J305" s="7">
        <f>IF($D305="","",SUMIF('TK DETHI'!$K:$K,$D305,'TK DETHI'!$L:$L))</f>
        <v>0</v>
      </c>
      <c r="K305" s="7">
        <f>IF($D305="","",SUMIF('TK DETHI'!$M:$M,$D305,'TK DETHI'!$N:$N))</f>
        <v>0</v>
      </c>
      <c r="L305" s="7">
        <f>IF($D305="","",SUMIF('TK DETHI'!$O:$O,$D305,'TK DETHI'!$P:$P))</f>
        <v>0</v>
      </c>
      <c r="M305" s="27">
        <f t="shared" si="49"/>
        <v>0</v>
      </c>
      <c r="N305" s="8">
        <f>IF($D305="","",SUMIF('TK COITHI KTHP va Thi TN'!$A:$A,$D305,'TK COITHI KTHP va Thi TN'!$D:$D))</f>
        <v>0</v>
      </c>
      <c r="O305" s="8">
        <f>IF($D305="","",SUMIF('TK COITHI KTHP va Thi TN'!$B:$B,$D305,'TK COITHI KTHP va Thi TN'!$D:$D))</f>
        <v>0</v>
      </c>
      <c r="P305" s="8">
        <f>IF($D305="","",SUMIF('TK COITHI KTHP va Thi TN'!$E:$E,$D305,'TK COITHI KTHP va Thi TN'!$H:$H))</f>
        <v>0</v>
      </c>
      <c r="Q305" s="8">
        <f>IF($D305="","",SUMIF('TK COITHI KTHP va Thi TN'!$F:$F,$D305,'TK COITHI KTHP va Thi TN'!$H:$H))</f>
        <v>0</v>
      </c>
      <c r="R305" s="28">
        <f t="shared" si="50"/>
        <v>0</v>
      </c>
      <c r="S305" s="8">
        <f>IF($D305="","",SUMIF('TK CHAMTHI'!$A:$A,$D305,'TK CHAMTHI'!$C:$C))</f>
        <v>0</v>
      </c>
      <c r="T305" s="8">
        <f>IF($D305="","",SUMIF('TK CHAMTHI'!$B:$B,$D305,'TK CHAMTHI'!$C:$C))</f>
        <v>0</v>
      </c>
      <c r="U305" s="8">
        <f>IF(D305="","",SUMIF('CHAM NV'!B:B,D305,'CHAM NV'!C:C))</f>
        <v>0</v>
      </c>
      <c r="V305" s="9">
        <f t="shared" si="51"/>
        <v>0</v>
      </c>
      <c r="W305" s="8">
        <f>IF($D305="","",SUMIF('TK CHAMTHI'!$D:$D,$D305,'TK CHAMTHI'!$F:$F))</f>
        <v>0</v>
      </c>
      <c r="X305" s="8">
        <f>IF($D305="","",SUMIF('TK CHAMTHI'!$E:$E,$D305,'TK CHAMTHI'!$F:$F))</f>
        <v>0</v>
      </c>
      <c r="Y305" s="8">
        <f>IF(D305="","",SUMIF('CHAM NV'!G:G,D305,'CHAM NV'!H:H))</f>
        <v>0</v>
      </c>
      <c r="Z305" s="9">
        <f t="shared" si="52"/>
        <v>0</v>
      </c>
      <c r="AA305" s="8">
        <f>IF($D305="","",SUMIF('TK CHAMTHI'!$G:$G,$D305,'TK CHAMTHI'!$I:$I))</f>
        <v>0</v>
      </c>
      <c r="AB305" s="8">
        <f>IF($D305="","",SUMIF('TK CHAMTHI'!$H:$H,$D305,'TK CHAMTHI'!$I:$I))</f>
        <v>0</v>
      </c>
      <c r="AC305" s="8">
        <f>IF(D305="","",SUMIF('CHAM NV'!E:E,D305,'CHAM NV'!F:F))</f>
        <v>0</v>
      </c>
      <c r="AD305" s="9">
        <f t="shared" si="53"/>
        <v>0</v>
      </c>
      <c r="AE305" s="8">
        <f>IF($D305="","",SUMIF('TK CHAMTHI'!$J:$J,$D305,'TK CHAMTHI'!$L:$L))</f>
        <v>0</v>
      </c>
      <c r="AF305" s="8">
        <f>IF($D305="","",SUMIF('TK CHAMTHI'!$K:$K,$D305,'TK CHAMTHI'!$L:$L))</f>
        <v>0</v>
      </c>
      <c r="AG305" s="8">
        <f>IF(D305="","",SUMIF('CHAM NV'!I:I,D305,'CHAM NV'!J:J))</f>
        <v>0</v>
      </c>
      <c r="AH305" s="9">
        <f t="shared" si="54"/>
        <v>0</v>
      </c>
      <c r="AI305" s="8">
        <f>IF($D305="","",SUMIF('TK CHAMTHI'!$M:$M,$D305,'TK CHAMTHI'!$O:$O))</f>
        <v>0</v>
      </c>
      <c r="AJ305" s="8">
        <f>IF($D305="","",SUMIF('TK CHAMTHI'!$N:$N,$D305,'TK CHAMTHI'!$O:$O))</f>
        <v>0</v>
      </c>
      <c r="AK305" s="9">
        <f t="shared" si="45"/>
        <v>0</v>
      </c>
      <c r="AL305" s="8">
        <f>IF($D305="","",SUMIF('TK CHAMTHI'!$P:$P,$D305,'TK CHAMTHI'!$R:$R))</f>
        <v>0</v>
      </c>
      <c r="AM305" s="8">
        <f>IF($D305="","",SUMIF('TK CHAMTHI'!$Q:$Q,$D305,'TK CHAMTHI'!$R:$R))</f>
        <v>0</v>
      </c>
      <c r="AN305" s="9">
        <f t="shared" si="46"/>
        <v>0</v>
      </c>
      <c r="AO305" s="8">
        <f>IF(D305="","",SUMIF('TK CHAMTHI'!S:S,D305,'TK CHAMTHI'!U:U))</f>
        <v>0</v>
      </c>
      <c r="AP305" s="8">
        <f>IF(D305="","",SUMIF('TK CHAMTHI'!T:T,D305,'TK CHAMTHI'!U:U))</f>
        <v>0</v>
      </c>
      <c r="AQ305" s="9">
        <f t="shared" si="47"/>
        <v>0</v>
      </c>
      <c r="AR305" s="9">
        <f>IF(D305="","",ROUND(SUMIF('QL THI'!G:G,D305,'QL THI'!H:H),1))</f>
        <v>0</v>
      </c>
      <c r="AS305" s="9">
        <f>IF(D305="","",ROUND(SUMIF('QL THI'!E:E,D305,'QL THI'!F:F),1))</f>
        <v>0</v>
      </c>
      <c r="AT305" s="28">
        <f t="shared" si="48"/>
        <v>0</v>
      </c>
    </row>
    <row r="306" spans="1:46">
      <c r="A306" s="6">
        <f>IF(D306="","",SUBTOTAL(3,$D$5:D306))</f>
        <v>302</v>
      </c>
      <c r="B306" s="111" t="s">
        <v>936</v>
      </c>
      <c r="C306" s="112" t="s">
        <v>284</v>
      </c>
      <c r="D306" s="113" t="s">
        <v>170</v>
      </c>
      <c r="E306" s="7">
        <f>IF($D306="","",SUMIF('TK DETHI'!$A:$A,$D306,'TK DETHI'!$B:$B))</f>
        <v>0</v>
      </c>
      <c r="F306" s="7">
        <f>IF($D306="","",SUMIF('TK DETHI'!$C:$C,$D306,'TK DETHI'!$D:$D))</f>
        <v>0</v>
      </c>
      <c r="G306" s="7">
        <f>IF($D306="","",SUMIF('TK DETHI'!$E:$E,$D306,'TK DETHI'!$F:$F))</f>
        <v>0</v>
      </c>
      <c r="H306" s="7">
        <f>IF($D306="","",SUMIF('TK DETHI'!$G:$G,$D306,'TK DETHI'!$H:$H))</f>
        <v>0</v>
      </c>
      <c r="I306" s="7">
        <f>IF($D306="","",SUMIF('TK DETHI'!$I:$I,$D306,'TK DETHI'!$J:$J))</f>
        <v>0</v>
      </c>
      <c r="J306" s="7">
        <f>IF($D306="","",SUMIF('TK DETHI'!$K:$K,$D306,'TK DETHI'!$L:$L))</f>
        <v>0</v>
      </c>
      <c r="K306" s="7">
        <f>IF($D306="","",SUMIF('TK DETHI'!$M:$M,$D306,'TK DETHI'!$N:$N))</f>
        <v>0</v>
      </c>
      <c r="L306" s="7">
        <f>IF($D306="","",SUMIF('TK DETHI'!$O:$O,$D306,'TK DETHI'!$P:$P))</f>
        <v>0</v>
      </c>
      <c r="M306" s="27">
        <f t="shared" si="49"/>
        <v>0</v>
      </c>
      <c r="N306" s="8">
        <f>IF($D306="","",SUMIF('TK COITHI KTHP va Thi TN'!$A:$A,$D306,'TK COITHI KTHP va Thi TN'!$D:$D))</f>
        <v>0</v>
      </c>
      <c r="O306" s="8">
        <f>IF($D306="","",SUMIF('TK COITHI KTHP va Thi TN'!$B:$B,$D306,'TK COITHI KTHP va Thi TN'!$D:$D))</f>
        <v>0</v>
      </c>
      <c r="P306" s="8">
        <f>IF($D306="","",SUMIF('TK COITHI KTHP va Thi TN'!$E:$E,$D306,'TK COITHI KTHP va Thi TN'!$H:$H))</f>
        <v>0</v>
      </c>
      <c r="Q306" s="8">
        <f>IF($D306="","",SUMIF('TK COITHI KTHP va Thi TN'!$F:$F,$D306,'TK COITHI KTHP va Thi TN'!$H:$H))</f>
        <v>0</v>
      </c>
      <c r="R306" s="28">
        <f t="shared" si="50"/>
        <v>0</v>
      </c>
      <c r="S306" s="8">
        <f>IF($D306="","",SUMIF('TK CHAMTHI'!$A:$A,$D306,'TK CHAMTHI'!$C:$C))</f>
        <v>0</v>
      </c>
      <c r="T306" s="8">
        <f>IF($D306="","",SUMIF('TK CHAMTHI'!$B:$B,$D306,'TK CHAMTHI'!$C:$C))</f>
        <v>0</v>
      </c>
      <c r="U306" s="8">
        <f>IF(D306="","",SUMIF('CHAM NV'!B:B,D306,'CHAM NV'!C:C))</f>
        <v>0</v>
      </c>
      <c r="V306" s="9">
        <f t="shared" si="51"/>
        <v>0</v>
      </c>
      <c r="W306" s="8">
        <f>IF($D306="","",SUMIF('TK CHAMTHI'!$D:$D,$D306,'TK CHAMTHI'!$F:$F))</f>
        <v>0</v>
      </c>
      <c r="X306" s="8">
        <f>IF($D306="","",SUMIF('TK CHAMTHI'!$E:$E,$D306,'TK CHAMTHI'!$F:$F))</f>
        <v>0</v>
      </c>
      <c r="Y306" s="8">
        <f>IF(D306="","",SUMIF('CHAM NV'!G:G,D306,'CHAM NV'!H:H))</f>
        <v>0</v>
      </c>
      <c r="Z306" s="9">
        <f t="shared" si="52"/>
        <v>0</v>
      </c>
      <c r="AA306" s="8">
        <f>IF($D306="","",SUMIF('TK CHAMTHI'!$G:$G,$D306,'TK CHAMTHI'!$I:$I))</f>
        <v>0</v>
      </c>
      <c r="AB306" s="8">
        <f>IF($D306="","",SUMIF('TK CHAMTHI'!$H:$H,$D306,'TK CHAMTHI'!$I:$I))</f>
        <v>0</v>
      </c>
      <c r="AC306" s="8">
        <f>IF(D306="","",SUMIF('CHAM NV'!E:E,D306,'CHAM NV'!F:F))</f>
        <v>0</v>
      </c>
      <c r="AD306" s="9">
        <f t="shared" si="53"/>
        <v>0</v>
      </c>
      <c r="AE306" s="8">
        <f>IF($D306="","",SUMIF('TK CHAMTHI'!$J:$J,$D306,'TK CHAMTHI'!$L:$L))</f>
        <v>0</v>
      </c>
      <c r="AF306" s="8">
        <f>IF($D306="","",SUMIF('TK CHAMTHI'!$K:$K,$D306,'TK CHAMTHI'!$L:$L))</f>
        <v>0</v>
      </c>
      <c r="AG306" s="8">
        <f>IF(D306="","",SUMIF('CHAM NV'!I:I,D306,'CHAM NV'!J:J))</f>
        <v>0</v>
      </c>
      <c r="AH306" s="9">
        <f t="shared" si="54"/>
        <v>0</v>
      </c>
      <c r="AI306" s="8">
        <f>IF($D306="","",SUMIF('TK CHAMTHI'!$M:$M,$D306,'TK CHAMTHI'!$O:$O))</f>
        <v>0</v>
      </c>
      <c r="AJ306" s="8">
        <f>IF($D306="","",SUMIF('TK CHAMTHI'!$N:$N,$D306,'TK CHAMTHI'!$O:$O))</f>
        <v>0</v>
      </c>
      <c r="AK306" s="9">
        <f t="shared" si="45"/>
        <v>0</v>
      </c>
      <c r="AL306" s="8">
        <f>IF($D306="","",SUMIF('TK CHAMTHI'!$P:$P,$D306,'TK CHAMTHI'!$R:$R))</f>
        <v>0</v>
      </c>
      <c r="AM306" s="8">
        <f>IF($D306="","",SUMIF('TK CHAMTHI'!$Q:$Q,$D306,'TK CHAMTHI'!$R:$R))</f>
        <v>0</v>
      </c>
      <c r="AN306" s="9">
        <f t="shared" si="46"/>
        <v>0</v>
      </c>
      <c r="AO306" s="8">
        <f>IF(D306="","",SUMIF('TK CHAMTHI'!S:S,D306,'TK CHAMTHI'!U:U))</f>
        <v>0</v>
      </c>
      <c r="AP306" s="8">
        <f>IF(D306="","",SUMIF('TK CHAMTHI'!T:T,D306,'TK CHAMTHI'!U:U))</f>
        <v>0</v>
      </c>
      <c r="AQ306" s="9">
        <f t="shared" si="47"/>
        <v>0</v>
      </c>
      <c r="AR306" s="9">
        <f>IF(D306="","",ROUND(SUMIF('QL THI'!G:G,D306,'QL THI'!H:H),1))</f>
        <v>0</v>
      </c>
      <c r="AS306" s="9">
        <f>IF(D306="","",ROUND(SUMIF('QL THI'!E:E,D306,'QL THI'!F:F),1))</f>
        <v>0</v>
      </c>
      <c r="AT306" s="28">
        <f t="shared" si="48"/>
        <v>0</v>
      </c>
    </row>
    <row r="307" spans="1:46">
      <c r="A307" s="6">
        <f>IF(D307="","",SUBTOTAL(3,$D$5:D307))</f>
        <v>303</v>
      </c>
      <c r="B307" s="111" t="s">
        <v>937</v>
      </c>
      <c r="C307" s="112" t="s">
        <v>284</v>
      </c>
      <c r="D307" s="113" t="s">
        <v>24</v>
      </c>
      <c r="E307" s="7">
        <f>IF($D307="","",SUMIF('TK DETHI'!$A:$A,$D307,'TK DETHI'!$B:$B))</f>
        <v>0</v>
      </c>
      <c r="F307" s="7">
        <f>IF($D307="","",SUMIF('TK DETHI'!$C:$C,$D307,'TK DETHI'!$D:$D))</f>
        <v>0</v>
      </c>
      <c r="G307" s="7">
        <f>IF($D307="","",SUMIF('TK DETHI'!$E:$E,$D307,'TK DETHI'!$F:$F))</f>
        <v>0</v>
      </c>
      <c r="H307" s="7">
        <f>IF($D307="","",SUMIF('TK DETHI'!$G:$G,$D307,'TK DETHI'!$H:$H))</f>
        <v>0</v>
      </c>
      <c r="I307" s="7">
        <f>IF($D307="","",SUMIF('TK DETHI'!$I:$I,$D307,'TK DETHI'!$J:$J))</f>
        <v>0</v>
      </c>
      <c r="J307" s="7">
        <f>IF($D307="","",SUMIF('TK DETHI'!$K:$K,$D307,'TK DETHI'!$L:$L))</f>
        <v>0</v>
      </c>
      <c r="K307" s="7">
        <f>IF($D307="","",SUMIF('TK DETHI'!$M:$M,$D307,'TK DETHI'!$N:$N))</f>
        <v>0</v>
      </c>
      <c r="L307" s="7">
        <f>IF($D307="","",SUMIF('TK DETHI'!$O:$O,$D307,'TK DETHI'!$P:$P))</f>
        <v>0</v>
      </c>
      <c r="M307" s="27">
        <f t="shared" si="49"/>
        <v>0</v>
      </c>
      <c r="N307" s="8">
        <f>IF($D307="","",SUMIF('TK COITHI KTHP va Thi TN'!$A:$A,$D307,'TK COITHI KTHP va Thi TN'!$D:$D))</f>
        <v>0</v>
      </c>
      <c r="O307" s="8">
        <f>IF($D307="","",SUMIF('TK COITHI KTHP va Thi TN'!$B:$B,$D307,'TK COITHI KTHP va Thi TN'!$D:$D))</f>
        <v>0</v>
      </c>
      <c r="P307" s="8">
        <f>IF($D307="","",SUMIF('TK COITHI KTHP va Thi TN'!$E:$E,$D307,'TK COITHI KTHP va Thi TN'!$H:$H))</f>
        <v>0</v>
      </c>
      <c r="Q307" s="8">
        <f>IF($D307="","",SUMIF('TK COITHI KTHP va Thi TN'!$F:$F,$D307,'TK COITHI KTHP va Thi TN'!$H:$H))</f>
        <v>0</v>
      </c>
      <c r="R307" s="28">
        <f t="shared" si="50"/>
        <v>0</v>
      </c>
      <c r="S307" s="8">
        <f>IF($D307="","",SUMIF('TK CHAMTHI'!$A:$A,$D307,'TK CHAMTHI'!$C:$C))</f>
        <v>0</v>
      </c>
      <c r="T307" s="8">
        <f>IF($D307="","",SUMIF('TK CHAMTHI'!$B:$B,$D307,'TK CHAMTHI'!$C:$C))</f>
        <v>0</v>
      </c>
      <c r="U307" s="8">
        <f>IF(D307="","",SUMIF('CHAM NV'!B:B,D307,'CHAM NV'!C:C))</f>
        <v>0</v>
      </c>
      <c r="V307" s="9">
        <f t="shared" si="51"/>
        <v>0</v>
      </c>
      <c r="W307" s="8">
        <f>IF($D307="","",SUMIF('TK CHAMTHI'!$D:$D,$D307,'TK CHAMTHI'!$F:$F))</f>
        <v>0</v>
      </c>
      <c r="X307" s="8">
        <f>IF($D307="","",SUMIF('TK CHAMTHI'!$E:$E,$D307,'TK CHAMTHI'!$F:$F))</f>
        <v>0</v>
      </c>
      <c r="Y307" s="8">
        <f>IF(D307="","",SUMIF('CHAM NV'!G:G,D307,'CHAM NV'!H:H))</f>
        <v>0</v>
      </c>
      <c r="Z307" s="9">
        <f t="shared" si="52"/>
        <v>0</v>
      </c>
      <c r="AA307" s="8">
        <f>IF($D307="","",SUMIF('TK CHAMTHI'!$G:$G,$D307,'TK CHAMTHI'!$I:$I))</f>
        <v>80</v>
      </c>
      <c r="AB307" s="8">
        <f>IF($D307="","",SUMIF('TK CHAMTHI'!$H:$H,$D307,'TK CHAMTHI'!$I:$I))</f>
        <v>123</v>
      </c>
      <c r="AC307" s="8">
        <f>IF(D307="","",SUMIF('CHAM NV'!E:E,D307,'CHAM NV'!F:F))</f>
        <v>80</v>
      </c>
      <c r="AD307" s="9">
        <f t="shared" si="53"/>
        <v>24.6</v>
      </c>
      <c r="AE307" s="8">
        <f>IF($D307="","",SUMIF('TK CHAMTHI'!$J:$J,$D307,'TK CHAMTHI'!$L:$L))</f>
        <v>0</v>
      </c>
      <c r="AF307" s="8">
        <f>IF($D307="","",SUMIF('TK CHAMTHI'!$K:$K,$D307,'TK CHAMTHI'!$L:$L))</f>
        <v>0</v>
      </c>
      <c r="AG307" s="8">
        <f>IF(D307="","",SUMIF('CHAM NV'!I:I,D307,'CHAM NV'!J:J))</f>
        <v>0</v>
      </c>
      <c r="AH307" s="9">
        <f t="shared" si="54"/>
        <v>0</v>
      </c>
      <c r="AI307" s="8">
        <f>IF($D307="","",SUMIF('TK CHAMTHI'!$M:$M,$D307,'TK CHAMTHI'!$O:$O))</f>
        <v>0</v>
      </c>
      <c r="AJ307" s="8">
        <f>IF($D307="","",SUMIF('TK CHAMTHI'!$N:$N,$D307,'TK CHAMTHI'!$O:$O))</f>
        <v>0</v>
      </c>
      <c r="AK307" s="9">
        <f t="shared" si="45"/>
        <v>0</v>
      </c>
      <c r="AL307" s="8">
        <f>IF($D307="","",SUMIF('TK CHAMTHI'!$P:$P,$D307,'TK CHAMTHI'!$R:$R))</f>
        <v>0</v>
      </c>
      <c r="AM307" s="8">
        <f>IF($D307="","",SUMIF('TK CHAMTHI'!$Q:$Q,$D307,'TK CHAMTHI'!$R:$R))</f>
        <v>0</v>
      </c>
      <c r="AN307" s="9">
        <f t="shared" si="46"/>
        <v>0</v>
      </c>
      <c r="AO307" s="8">
        <f>IF(D307="","",SUMIF('TK CHAMTHI'!S:S,D307,'TK CHAMTHI'!U:U))</f>
        <v>0</v>
      </c>
      <c r="AP307" s="8">
        <f>IF(D307="","",SUMIF('TK CHAMTHI'!T:T,D307,'TK CHAMTHI'!U:U))</f>
        <v>0</v>
      </c>
      <c r="AQ307" s="9">
        <f t="shared" si="47"/>
        <v>0</v>
      </c>
      <c r="AR307" s="9">
        <f>IF(D307="","",ROUND(SUMIF('QL THI'!G:G,D307,'QL THI'!H:H),1))</f>
        <v>0</v>
      </c>
      <c r="AS307" s="9">
        <f>IF(D307="","",ROUND(SUMIF('QL THI'!E:E,D307,'QL THI'!F:F),1))</f>
        <v>0</v>
      </c>
      <c r="AT307" s="28">
        <f t="shared" si="48"/>
        <v>24.6</v>
      </c>
    </row>
    <row r="308" spans="1:46">
      <c r="A308" s="6">
        <f>IF(D308="","",SUBTOTAL(3,$D$5:D308))</f>
        <v>304</v>
      </c>
      <c r="B308" s="111" t="s">
        <v>938</v>
      </c>
      <c r="C308" s="112" t="s">
        <v>284</v>
      </c>
      <c r="D308" s="113" t="s">
        <v>116</v>
      </c>
      <c r="E308" s="7">
        <f>IF($D308="","",SUMIF('TK DETHI'!$A:$A,$D308,'TK DETHI'!$B:$B))</f>
        <v>0</v>
      </c>
      <c r="F308" s="7">
        <f>IF($D308="","",SUMIF('TK DETHI'!$C:$C,$D308,'TK DETHI'!$D:$D))</f>
        <v>0</v>
      </c>
      <c r="G308" s="7">
        <f>IF($D308="","",SUMIF('TK DETHI'!$E:$E,$D308,'TK DETHI'!$F:$F))</f>
        <v>0</v>
      </c>
      <c r="H308" s="7">
        <f>IF($D308="","",SUMIF('TK DETHI'!$G:$G,$D308,'TK DETHI'!$H:$H))</f>
        <v>0</v>
      </c>
      <c r="I308" s="7">
        <f>IF($D308="","",SUMIF('TK DETHI'!$I:$I,$D308,'TK DETHI'!$J:$J))</f>
        <v>0</v>
      </c>
      <c r="J308" s="7">
        <f>IF($D308="","",SUMIF('TK DETHI'!$K:$K,$D308,'TK DETHI'!$L:$L))</f>
        <v>0</v>
      </c>
      <c r="K308" s="7">
        <f>IF($D308="","",SUMIF('TK DETHI'!$M:$M,$D308,'TK DETHI'!$N:$N))</f>
        <v>0</v>
      </c>
      <c r="L308" s="7">
        <f>IF($D308="","",SUMIF('TK DETHI'!$O:$O,$D308,'TK DETHI'!$P:$P))</f>
        <v>0</v>
      </c>
      <c r="M308" s="27">
        <f t="shared" si="49"/>
        <v>0</v>
      </c>
      <c r="N308" s="8">
        <f>IF($D308="","",SUMIF('TK COITHI KTHP va Thi TN'!$A:$A,$D308,'TK COITHI KTHP va Thi TN'!$D:$D))</f>
        <v>0</v>
      </c>
      <c r="O308" s="8">
        <f>IF($D308="","",SUMIF('TK COITHI KTHP va Thi TN'!$B:$B,$D308,'TK COITHI KTHP va Thi TN'!$D:$D))</f>
        <v>0</v>
      </c>
      <c r="P308" s="8">
        <f>IF($D308="","",SUMIF('TK COITHI KTHP va Thi TN'!$E:$E,$D308,'TK COITHI KTHP va Thi TN'!$H:$H))</f>
        <v>0</v>
      </c>
      <c r="Q308" s="8">
        <f>IF($D308="","",SUMIF('TK COITHI KTHP va Thi TN'!$F:$F,$D308,'TK COITHI KTHP va Thi TN'!$H:$H))</f>
        <v>0</v>
      </c>
      <c r="R308" s="28">
        <f t="shared" si="50"/>
        <v>0</v>
      </c>
      <c r="S308" s="8">
        <f>IF($D308="","",SUMIF('TK CHAMTHI'!$A:$A,$D308,'TK CHAMTHI'!$C:$C))</f>
        <v>68</v>
      </c>
      <c r="T308" s="8">
        <f>IF($D308="","",SUMIF('TK CHAMTHI'!$B:$B,$D308,'TK CHAMTHI'!$C:$C))</f>
        <v>71</v>
      </c>
      <c r="U308" s="8">
        <f>IF(D308="","",SUMIF('CHAM NV'!B:B,D308,'CHAM NV'!C:C))</f>
        <v>47</v>
      </c>
      <c r="V308" s="9">
        <f t="shared" si="51"/>
        <v>9.2000000000000011</v>
      </c>
      <c r="W308" s="8">
        <f>IF($D308="","",SUMIF('TK CHAMTHI'!$D:$D,$D308,'TK CHAMTHI'!$F:$F))</f>
        <v>0</v>
      </c>
      <c r="X308" s="8">
        <f>IF($D308="","",SUMIF('TK CHAMTHI'!$E:$E,$D308,'TK CHAMTHI'!$F:$F))</f>
        <v>0</v>
      </c>
      <c r="Y308" s="8">
        <f>IF(D308="","",SUMIF('CHAM NV'!G:G,D308,'CHAM NV'!H:H))</f>
        <v>0</v>
      </c>
      <c r="Z308" s="9">
        <f t="shared" si="52"/>
        <v>0</v>
      </c>
      <c r="AA308" s="8">
        <f>IF($D308="","",SUMIF('TK CHAMTHI'!$G:$G,$D308,'TK CHAMTHI'!$I:$I))</f>
        <v>0</v>
      </c>
      <c r="AB308" s="8">
        <f>IF($D308="","",SUMIF('TK CHAMTHI'!$H:$H,$D308,'TK CHAMTHI'!$I:$I))</f>
        <v>0</v>
      </c>
      <c r="AC308" s="8">
        <f>IF(D308="","",SUMIF('CHAM NV'!E:E,D308,'CHAM NV'!F:F))</f>
        <v>0</v>
      </c>
      <c r="AD308" s="9">
        <f t="shared" si="53"/>
        <v>0</v>
      </c>
      <c r="AE308" s="8">
        <f>IF($D308="","",SUMIF('TK CHAMTHI'!$J:$J,$D308,'TK CHAMTHI'!$L:$L))</f>
        <v>0</v>
      </c>
      <c r="AF308" s="8">
        <f>IF($D308="","",SUMIF('TK CHAMTHI'!$K:$K,$D308,'TK CHAMTHI'!$L:$L))</f>
        <v>0</v>
      </c>
      <c r="AG308" s="8">
        <f>IF(D308="","",SUMIF('CHAM NV'!I:I,D308,'CHAM NV'!J:J))</f>
        <v>0</v>
      </c>
      <c r="AH308" s="9">
        <f t="shared" si="54"/>
        <v>0</v>
      </c>
      <c r="AI308" s="8">
        <f>IF($D308="","",SUMIF('TK CHAMTHI'!$M:$M,$D308,'TK CHAMTHI'!$O:$O))</f>
        <v>0</v>
      </c>
      <c r="AJ308" s="8">
        <f>IF($D308="","",SUMIF('TK CHAMTHI'!$N:$N,$D308,'TK CHAMTHI'!$O:$O))</f>
        <v>0</v>
      </c>
      <c r="AK308" s="9">
        <f t="shared" si="45"/>
        <v>0</v>
      </c>
      <c r="AL308" s="8">
        <f>IF($D308="","",SUMIF('TK CHAMTHI'!$P:$P,$D308,'TK CHAMTHI'!$R:$R))</f>
        <v>0</v>
      </c>
      <c r="AM308" s="8">
        <f>IF($D308="","",SUMIF('TK CHAMTHI'!$Q:$Q,$D308,'TK CHAMTHI'!$R:$R))</f>
        <v>0</v>
      </c>
      <c r="AN308" s="9">
        <f t="shared" si="46"/>
        <v>0</v>
      </c>
      <c r="AO308" s="8">
        <f>IF(D308="","",SUMIF('TK CHAMTHI'!S:S,D308,'TK CHAMTHI'!U:U))</f>
        <v>0</v>
      </c>
      <c r="AP308" s="8">
        <f>IF(D308="","",SUMIF('TK CHAMTHI'!T:T,D308,'TK CHAMTHI'!U:U))</f>
        <v>0</v>
      </c>
      <c r="AQ308" s="9">
        <f t="shared" si="47"/>
        <v>0</v>
      </c>
      <c r="AR308" s="9">
        <f>IF(D308="","",ROUND(SUMIF('QL THI'!G:G,D308,'QL THI'!H:H),1))</f>
        <v>0</v>
      </c>
      <c r="AS308" s="9">
        <f>IF(D308="","",ROUND(SUMIF('QL THI'!E:E,D308,'QL THI'!F:F),1))</f>
        <v>0</v>
      </c>
      <c r="AT308" s="28">
        <f t="shared" si="48"/>
        <v>9.1999999999999993</v>
      </c>
    </row>
    <row r="309" spans="1:46">
      <c r="A309" s="6">
        <f>IF(D309="","",SUBTOTAL(3,$D$5:D309))</f>
        <v>305</v>
      </c>
      <c r="B309" s="111" t="s">
        <v>898</v>
      </c>
      <c r="C309" s="112" t="s">
        <v>971</v>
      </c>
      <c r="D309" s="113" t="s">
        <v>397</v>
      </c>
      <c r="E309" s="7">
        <f>IF($D309="","",SUMIF('TK DETHI'!$A:$A,$D309,'TK DETHI'!$B:$B))</f>
        <v>0</v>
      </c>
      <c r="F309" s="7">
        <f>IF($D309="","",SUMIF('TK DETHI'!$C:$C,$D309,'TK DETHI'!$D:$D))</f>
        <v>0</v>
      </c>
      <c r="G309" s="7">
        <f>IF($D309="","",SUMIF('TK DETHI'!$E:$E,$D309,'TK DETHI'!$F:$F))</f>
        <v>0</v>
      </c>
      <c r="H309" s="7">
        <f>IF($D309="","",SUMIF('TK DETHI'!$G:$G,$D309,'TK DETHI'!$H:$H))</f>
        <v>0</v>
      </c>
      <c r="I309" s="7">
        <f>IF($D309="","",SUMIF('TK DETHI'!$I:$I,$D309,'TK DETHI'!$J:$J))</f>
        <v>0</v>
      </c>
      <c r="J309" s="7">
        <f>IF($D309="","",SUMIF('TK DETHI'!$K:$K,$D309,'TK DETHI'!$L:$L))</f>
        <v>0</v>
      </c>
      <c r="K309" s="7">
        <f>IF($D309="","",SUMIF('TK DETHI'!$M:$M,$D309,'TK DETHI'!$N:$N))</f>
        <v>0</v>
      </c>
      <c r="L309" s="7">
        <f>IF($D309="","",SUMIF('TK DETHI'!$O:$O,$D309,'TK DETHI'!$P:$P))</f>
        <v>0</v>
      </c>
      <c r="M309" s="27">
        <f t="shared" si="49"/>
        <v>0</v>
      </c>
      <c r="N309" s="8">
        <f>IF($D309="","",SUMIF('TK COITHI KTHP va Thi TN'!$A:$A,$D309,'TK COITHI KTHP va Thi TN'!$D:$D))</f>
        <v>0</v>
      </c>
      <c r="O309" s="8">
        <f>IF($D309="","",SUMIF('TK COITHI KTHP va Thi TN'!$B:$B,$D309,'TK COITHI KTHP va Thi TN'!$D:$D))</f>
        <v>1.05</v>
      </c>
      <c r="P309" s="8">
        <f>IF($D309="","",SUMIF('TK COITHI KTHP va Thi TN'!$E:$E,$D309,'TK COITHI KTHP va Thi TN'!$H:$H))</f>
        <v>0</v>
      </c>
      <c r="Q309" s="8">
        <f>IF($D309="","",SUMIF('TK COITHI KTHP va Thi TN'!$F:$F,$D309,'TK COITHI KTHP va Thi TN'!$H:$H))</f>
        <v>0</v>
      </c>
      <c r="R309" s="28">
        <f t="shared" si="50"/>
        <v>1.05</v>
      </c>
      <c r="S309" s="8">
        <f>IF($D309="","",SUMIF('TK CHAMTHI'!$A:$A,$D309,'TK CHAMTHI'!$C:$C))</f>
        <v>0</v>
      </c>
      <c r="T309" s="8">
        <f>IF($D309="","",SUMIF('TK CHAMTHI'!$B:$B,$D309,'TK CHAMTHI'!$C:$C))</f>
        <v>0</v>
      </c>
      <c r="U309" s="8">
        <f>IF(D309="","",SUMIF('CHAM NV'!B:B,D309,'CHAM NV'!C:C))</f>
        <v>0</v>
      </c>
      <c r="V309" s="9">
        <f t="shared" si="51"/>
        <v>0</v>
      </c>
      <c r="W309" s="8">
        <f>IF($D309="","",SUMIF('TK CHAMTHI'!$D:$D,$D309,'TK CHAMTHI'!$F:$F))</f>
        <v>0</v>
      </c>
      <c r="X309" s="8">
        <f>IF($D309="","",SUMIF('TK CHAMTHI'!$E:$E,$D309,'TK CHAMTHI'!$F:$F))</f>
        <v>0</v>
      </c>
      <c r="Y309" s="8">
        <f>IF(D309="","",SUMIF('CHAM NV'!G:G,D309,'CHAM NV'!H:H))</f>
        <v>0</v>
      </c>
      <c r="Z309" s="9">
        <f t="shared" si="52"/>
        <v>0</v>
      </c>
      <c r="AA309" s="8">
        <f>IF($D309="","",SUMIF('TK CHAMTHI'!$G:$G,$D309,'TK CHAMTHI'!$I:$I))</f>
        <v>0</v>
      </c>
      <c r="AB309" s="8">
        <f>IF($D309="","",SUMIF('TK CHAMTHI'!$H:$H,$D309,'TK CHAMTHI'!$I:$I))</f>
        <v>0</v>
      </c>
      <c r="AC309" s="8">
        <f>IF(D309="","",SUMIF('CHAM NV'!E:E,D309,'CHAM NV'!F:F))</f>
        <v>0</v>
      </c>
      <c r="AD309" s="9">
        <f t="shared" si="53"/>
        <v>0</v>
      </c>
      <c r="AE309" s="8">
        <f>IF($D309="","",SUMIF('TK CHAMTHI'!$J:$J,$D309,'TK CHAMTHI'!$L:$L))</f>
        <v>0</v>
      </c>
      <c r="AF309" s="8">
        <f>IF($D309="","",SUMIF('TK CHAMTHI'!$K:$K,$D309,'TK CHAMTHI'!$L:$L))</f>
        <v>0</v>
      </c>
      <c r="AG309" s="8">
        <f>IF(D309="","",SUMIF('CHAM NV'!I:I,D309,'CHAM NV'!J:J))</f>
        <v>0</v>
      </c>
      <c r="AH309" s="9">
        <f t="shared" si="54"/>
        <v>0</v>
      </c>
      <c r="AI309" s="8">
        <f>IF($D309="","",SUMIF('TK CHAMTHI'!$M:$M,$D309,'TK CHAMTHI'!$O:$O))</f>
        <v>0</v>
      </c>
      <c r="AJ309" s="8">
        <f>IF($D309="","",SUMIF('TK CHAMTHI'!$N:$N,$D309,'TK CHAMTHI'!$O:$O))</f>
        <v>0</v>
      </c>
      <c r="AK309" s="9">
        <f t="shared" si="45"/>
        <v>0</v>
      </c>
      <c r="AL309" s="8">
        <f>IF($D309="","",SUMIF('TK CHAMTHI'!$P:$P,$D309,'TK CHAMTHI'!$R:$R))</f>
        <v>0</v>
      </c>
      <c r="AM309" s="8">
        <f>IF($D309="","",SUMIF('TK CHAMTHI'!$Q:$Q,$D309,'TK CHAMTHI'!$R:$R))</f>
        <v>0</v>
      </c>
      <c r="AN309" s="9">
        <f t="shared" si="46"/>
        <v>0</v>
      </c>
      <c r="AO309" s="8">
        <f>IF(D309="","",SUMIF('TK CHAMTHI'!S:S,D309,'TK CHAMTHI'!U:U))</f>
        <v>0</v>
      </c>
      <c r="AP309" s="8">
        <f>IF(D309="","",SUMIF('TK CHAMTHI'!T:T,D309,'TK CHAMTHI'!U:U))</f>
        <v>0</v>
      </c>
      <c r="AQ309" s="9">
        <f t="shared" si="47"/>
        <v>0</v>
      </c>
      <c r="AR309" s="9">
        <f>IF(D309="","",ROUND(SUMIF('QL THI'!G:G,D309,'QL THI'!H:H),1))</f>
        <v>0</v>
      </c>
      <c r="AS309" s="9">
        <f>IF(D309="","",ROUND(SUMIF('QL THI'!E:E,D309,'QL THI'!F:F),1))</f>
        <v>0</v>
      </c>
      <c r="AT309" s="28">
        <f t="shared" si="48"/>
        <v>1.1000000000000001</v>
      </c>
    </row>
    <row r="310" spans="1:46">
      <c r="A310" s="6">
        <f>IF(D310="","",SUBTOTAL(3,$D$5:D310))</f>
        <v>306</v>
      </c>
      <c r="B310" s="111" t="s">
        <v>897</v>
      </c>
      <c r="C310" s="112" t="s">
        <v>971</v>
      </c>
      <c r="D310" s="113" t="s">
        <v>396</v>
      </c>
      <c r="E310" s="7">
        <f>IF($D310="","",SUMIF('TK DETHI'!$A:$A,$D310,'TK DETHI'!$B:$B))</f>
        <v>0</v>
      </c>
      <c r="F310" s="7">
        <f>IF($D310="","",SUMIF('TK DETHI'!$C:$C,$D310,'TK DETHI'!$D:$D))</f>
        <v>0</v>
      </c>
      <c r="G310" s="7">
        <f>IF($D310="","",SUMIF('TK DETHI'!$E:$E,$D310,'TK DETHI'!$F:$F))</f>
        <v>0</v>
      </c>
      <c r="H310" s="7">
        <f>IF($D310="","",SUMIF('TK DETHI'!$G:$G,$D310,'TK DETHI'!$H:$H))</f>
        <v>0</v>
      </c>
      <c r="I310" s="7">
        <f>IF($D310="","",SUMIF('TK DETHI'!$I:$I,$D310,'TK DETHI'!$J:$J))</f>
        <v>0</v>
      </c>
      <c r="J310" s="7">
        <f>IF($D310="","",SUMIF('TK DETHI'!$K:$K,$D310,'TK DETHI'!$L:$L))</f>
        <v>0</v>
      </c>
      <c r="K310" s="7">
        <f>IF($D310="","",SUMIF('TK DETHI'!$M:$M,$D310,'TK DETHI'!$N:$N))</f>
        <v>0</v>
      </c>
      <c r="L310" s="7">
        <f>IF($D310="","",SUMIF('TK DETHI'!$O:$O,$D310,'TK DETHI'!$P:$P))</f>
        <v>0</v>
      </c>
      <c r="M310" s="27">
        <f t="shared" si="49"/>
        <v>0</v>
      </c>
      <c r="N310" s="8">
        <f>IF($D310="","",SUMIF('TK COITHI KTHP va Thi TN'!$A:$A,$D310,'TK COITHI KTHP va Thi TN'!$D:$D))</f>
        <v>0</v>
      </c>
      <c r="O310" s="8">
        <f>IF($D310="","",SUMIF('TK COITHI KTHP va Thi TN'!$B:$B,$D310,'TK COITHI KTHP va Thi TN'!$D:$D))</f>
        <v>0</v>
      </c>
      <c r="P310" s="8">
        <f>IF($D310="","",SUMIF('TK COITHI KTHP va Thi TN'!$E:$E,$D310,'TK COITHI KTHP va Thi TN'!$H:$H))</f>
        <v>0</v>
      </c>
      <c r="Q310" s="8">
        <f>IF($D310="","",SUMIF('TK COITHI KTHP va Thi TN'!$F:$F,$D310,'TK COITHI KTHP va Thi TN'!$H:$H))</f>
        <v>0</v>
      </c>
      <c r="R310" s="28">
        <f t="shared" si="50"/>
        <v>0</v>
      </c>
      <c r="S310" s="8">
        <f>IF($D310="","",SUMIF('TK CHAMTHI'!$A:$A,$D310,'TK CHAMTHI'!$C:$C))</f>
        <v>0</v>
      </c>
      <c r="T310" s="8">
        <f>IF($D310="","",SUMIF('TK CHAMTHI'!$B:$B,$D310,'TK CHAMTHI'!$C:$C))</f>
        <v>0</v>
      </c>
      <c r="U310" s="8">
        <f>IF(D310="","",SUMIF('CHAM NV'!B:B,D310,'CHAM NV'!C:C))</f>
        <v>0</v>
      </c>
      <c r="V310" s="9">
        <f t="shared" si="51"/>
        <v>0</v>
      </c>
      <c r="W310" s="8">
        <f>IF($D310="","",SUMIF('TK CHAMTHI'!$D:$D,$D310,'TK CHAMTHI'!$F:$F))</f>
        <v>0</v>
      </c>
      <c r="X310" s="8">
        <f>IF($D310="","",SUMIF('TK CHAMTHI'!$E:$E,$D310,'TK CHAMTHI'!$F:$F))</f>
        <v>0</v>
      </c>
      <c r="Y310" s="8">
        <f>IF(D310="","",SUMIF('CHAM NV'!G:G,D310,'CHAM NV'!H:H))</f>
        <v>0</v>
      </c>
      <c r="Z310" s="9">
        <f t="shared" si="52"/>
        <v>0</v>
      </c>
      <c r="AA310" s="8">
        <f>IF($D310="","",SUMIF('TK CHAMTHI'!$G:$G,$D310,'TK CHAMTHI'!$I:$I))</f>
        <v>0</v>
      </c>
      <c r="AB310" s="8">
        <f>IF($D310="","",SUMIF('TK CHAMTHI'!$H:$H,$D310,'TK CHAMTHI'!$I:$I))</f>
        <v>0</v>
      </c>
      <c r="AC310" s="8">
        <f>IF(D310="","",SUMIF('CHAM NV'!E:E,D310,'CHAM NV'!F:F))</f>
        <v>0</v>
      </c>
      <c r="AD310" s="9">
        <f t="shared" si="53"/>
        <v>0</v>
      </c>
      <c r="AE310" s="8">
        <f>IF($D310="","",SUMIF('TK CHAMTHI'!$J:$J,$D310,'TK CHAMTHI'!$L:$L))</f>
        <v>0</v>
      </c>
      <c r="AF310" s="8">
        <f>IF($D310="","",SUMIF('TK CHAMTHI'!$K:$K,$D310,'TK CHAMTHI'!$L:$L))</f>
        <v>0</v>
      </c>
      <c r="AG310" s="8">
        <f>IF(D310="","",SUMIF('CHAM NV'!I:I,D310,'CHAM NV'!J:J))</f>
        <v>0</v>
      </c>
      <c r="AH310" s="9">
        <f t="shared" si="54"/>
        <v>0</v>
      </c>
      <c r="AI310" s="8">
        <f>IF($D310="","",SUMIF('TK CHAMTHI'!$M:$M,$D310,'TK CHAMTHI'!$O:$O))</f>
        <v>0</v>
      </c>
      <c r="AJ310" s="8">
        <f>IF($D310="","",SUMIF('TK CHAMTHI'!$N:$N,$D310,'TK CHAMTHI'!$O:$O))</f>
        <v>0</v>
      </c>
      <c r="AK310" s="9">
        <f t="shared" si="45"/>
        <v>0</v>
      </c>
      <c r="AL310" s="8">
        <f>IF($D310="","",SUMIF('TK CHAMTHI'!$P:$P,$D310,'TK CHAMTHI'!$R:$R))</f>
        <v>0</v>
      </c>
      <c r="AM310" s="8">
        <f>IF($D310="","",SUMIF('TK CHAMTHI'!$Q:$Q,$D310,'TK CHAMTHI'!$R:$R))</f>
        <v>0</v>
      </c>
      <c r="AN310" s="9">
        <f t="shared" si="46"/>
        <v>0</v>
      </c>
      <c r="AO310" s="8">
        <f>IF(D310="","",SUMIF('TK CHAMTHI'!S:S,D310,'TK CHAMTHI'!U:U))</f>
        <v>0</v>
      </c>
      <c r="AP310" s="8">
        <f>IF(D310="","",SUMIF('TK CHAMTHI'!T:T,D310,'TK CHAMTHI'!U:U))</f>
        <v>0</v>
      </c>
      <c r="AQ310" s="9">
        <f t="shared" si="47"/>
        <v>0</v>
      </c>
      <c r="AR310" s="9">
        <f>IF(D310="","",ROUND(SUMIF('QL THI'!G:G,D310,'QL THI'!H:H),1))</f>
        <v>0</v>
      </c>
      <c r="AS310" s="9">
        <f>IF(D310="","",ROUND(SUMIF('QL THI'!E:E,D310,'QL THI'!F:F),1))</f>
        <v>0</v>
      </c>
      <c r="AT310" s="28">
        <f t="shared" si="48"/>
        <v>0</v>
      </c>
    </row>
    <row r="311" spans="1:46">
      <c r="A311" s="6">
        <f>IF(D311="","",SUBTOTAL(3,$D$5:D311))</f>
        <v>307</v>
      </c>
      <c r="B311" s="111" t="s">
        <v>899</v>
      </c>
      <c r="C311" s="112" t="s">
        <v>971</v>
      </c>
      <c r="D311" s="113" t="s">
        <v>398</v>
      </c>
      <c r="E311" s="7">
        <f>IF($D311="","",SUMIF('TK DETHI'!$A:$A,$D311,'TK DETHI'!$B:$B))</f>
        <v>0</v>
      </c>
      <c r="F311" s="7">
        <f>IF($D311="","",SUMIF('TK DETHI'!$C:$C,$D311,'TK DETHI'!$D:$D))</f>
        <v>0</v>
      </c>
      <c r="G311" s="7">
        <f>IF($D311="","",SUMIF('TK DETHI'!$E:$E,$D311,'TK DETHI'!$F:$F))</f>
        <v>0</v>
      </c>
      <c r="H311" s="7">
        <f>IF($D311="","",SUMIF('TK DETHI'!$G:$G,$D311,'TK DETHI'!$H:$H))</f>
        <v>0</v>
      </c>
      <c r="I311" s="7">
        <f>IF($D311="","",SUMIF('TK DETHI'!$I:$I,$D311,'TK DETHI'!$J:$J))</f>
        <v>0</v>
      </c>
      <c r="J311" s="7">
        <f>IF($D311="","",SUMIF('TK DETHI'!$K:$K,$D311,'TK DETHI'!$L:$L))</f>
        <v>0</v>
      </c>
      <c r="K311" s="7">
        <f>IF($D311="","",SUMIF('TK DETHI'!$M:$M,$D311,'TK DETHI'!$N:$N))</f>
        <v>0</v>
      </c>
      <c r="L311" s="7">
        <f>IF($D311="","",SUMIF('TK DETHI'!$O:$O,$D311,'TK DETHI'!$P:$P))</f>
        <v>0</v>
      </c>
      <c r="M311" s="27">
        <f t="shared" si="49"/>
        <v>0</v>
      </c>
      <c r="N311" s="8">
        <f>IF($D311="","",SUMIF('TK COITHI KTHP va Thi TN'!$A:$A,$D311,'TK COITHI KTHP va Thi TN'!$D:$D))</f>
        <v>0</v>
      </c>
      <c r="O311" s="8">
        <f>IF($D311="","",SUMIF('TK COITHI KTHP va Thi TN'!$B:$B,$D311,'TK COITHI KTHP va Thi TN'!$D:$D))</f>
        <v>0</v>
      </c>
      <c r="P311" s="8">
        <f>IF($D311="","",SUMIF('TK COITHI KTHP va Thi TN'!$E:$E,$D311,'TK COITHI KTHP va Thi TN'!$H:$H))</f>
        <v>0</v>
      </c>
      <c r="Q311" s="8">
        <f>IF($D311="","",SUMIF('TK COITHI KTHP va Thi TN'!$F:$F,$D311,'TK COITHI KTHP va Thi TN'!$H:$H))</f>
        <v>0</v>
      </c>
      <c r="R311" s="28">
        <f t="shared" si="50"/>
        <v>0</v>
      </c>
      <c r="S311" s="8">
        <f>IF($D311="","",SUMIF('TK CHAMTHI'!$A:$A,$D311,'TK CHAMTHI'!$C:$C))</f>
        <v>0</v>
      </c>
      <c r="T311" s="8">
        <f>IF($D311="","",SUMIF('TK CHAMTHI'!$B:$B,$D311,'TK CHAMTHI'!$C:$C))</f>
        <v>0</v>
      </c>
      <c r="U311" s="8">
        <f>IF(D311="","",SUMIF('CHAM NV'!B:B,D311,'CHAM NV'!C:C))</f>
        <v>0</v>
      </c>
      <c r="V311" s="9">
        <f t="shared" si="51"/>
        <v>0</v>
      </c>
      <c r="W311" s="8">
        <f>IF($D311="","",SUMIF('TK CHAMTHI'!$D:$D,$D311,'TK CHAMTHI'!$F:$F))</f>
        <v>0</v>
      </c>
      <c r="X311" s="8">
        <f>IF($D311="","",SUMIF('TK CHAMTHI'!$E:$E,$D311,'TK CHAMTHI'!$F:$F))</f>
        <v>0</v>
      </c>
      <c r="Y311" s="8">
        <f>IF(D311="","",SUMIF('CHAM NV'!G:G,D311,'CHAM NV'!H:H))</f>
        <v>0</v>
      </c>
      <c r="Z311" s="9">
        <f t="shared" si="52"/>
        <v>0</v>
      </c>
      <c r="AA311" s="8">
        <f>IF($D311="","",SUMIF('TK CHAMTHI'!$G:$G,$D311,'TK CHAMTHI'!$I:$I))</f>
        <v>0</v>
      </c>
      <c r="AB311" s="8">
        <f>IF($D311="","",SUMIF('TK CHAMTHI'!$H:$H,$D311,'TK CHAMTHI'!$I:$I))</f>
        <v>0</v>
      </c>
      <c r="AC311" s="8">
        <f>IF(D311="","",SUMIF('CHAM NV'!E:E,D311,'CHAM NV'!F:F))</f>
        <v>0</v>
      </c>
      <c r="AD311" s="9">
        <f t="shared" si="53"/>
        <v>0</v>
      </c>
      <c r="AE311" s="8">
        <f>IF($D311="","",SUMIF('TK CHAMTHI'!$J:$J,$D311,'TK CHAMTHI'!$L:$L))</f>
        <v>0</v>
      </c>
      <c r="AF311" s="8">
        <f>IF($D311="","",SUMIF('TK CHAMTHI'!$K:$K,$D311,'TK CHAMTHI'!$L:$L))</f>
        <v>0</v>
      </c>
      <c r="AG311" s="8">
        <f>IF(D311="","",SUMIF('CHAM NV'!I:I,D311,'CHAM NV'!J:J))</f>
        <v>0</v>
      </c>
      <c r="AH311" s="9">
        <f t="shared" si="54"/>
        <v>0</v>
      </c>
      <c r="AI311" s="8">
        <f>IF($D311="","",SUMIF('TK CHAMTHI'!$M:$M,$D311,'TK CHAMTHI'!$O:$O))</f>
        <v>0</v>
      </c>
      <c r="AJ311" s="8">
        <f>IF($D311="","",SUMIF('TK CHAMTHI'!$N:$N,$D311,'TK CHAMTHI'!$O:$O))</f>
        <v>0</v>
      </c>
      <c r="AK311" s="9">
        <f t="shared" si="45"/>
        <v>0</v>
      </c>
      <c r="AL311" s="8">
        <f>IF($D311="","",SUMIF('TK CHAMTHI'!$P:$P,$D311,'TK CHAMTHI'!$R:$R))</f>
        <v>0</v>
      </c>
      <c r="AM311" s="8">
        <f>IF($D311="","",SUMIF('TK CHAMTHI'!$Q:$Q,$D311,'TK CHAMTHI'!$R:$R))</f>
        <v>0</v>
      </c>
      <c r="AN311" s="9">
        <f t="shared" si="46"/>
        <v>0</v>
      </c>
      <c r="AO311" s="8">
        <f>IF(D311="","",SUMIF('TK CHAMTHI'!S:S,D311,'TK CHAMTHI'!U:U))</f>
        <v>0</v>
      </c>
      <c r="AP311" s="8">
        <f>IF(D311="","",SUMIF('TK CHAMTHI'!T:T,D311,'TK CHAMTHI'!U:U))</f>
        <v>0</v>
      </c>
      <c r="AQ311" s="9">
        <f t="shared" si="47"/>
        <v>0</v>
      </c>
      <c r="AR311" s="9">
        <f>IF(D311="","",ROUND(SUMIF('QL THI'!G:G,D311,'QL THI'!H:H),1))</f>
        <v>0</v>
      </c>
      <c r="AS311" s="9">
        <f>IF(D311="","",ROUND(SUMIF('QL THI'!E:E,D311,'QL THI'!F:F),1))</f>
        <v>0</v>
      </c>
      <c r="AT311" s="28">
        <f t="shared" si="48"/>
        <v>0</v>
      </c>
    </row>
    <row r="312" spans="1:46">
      <c r="A312" s="6">
        <f>IF(D312="","",SUBTOTAL(3,$D$5:D312))</f>
        <v>308</v>
      </c>
      <c r="B312" s="111" t="s">
        <v>901</v>
      </c>
      <c r="C312" s="112" t="s">
        <v>971</v>
      </c>
      <c r="D312" s="113" t="s">
        <v>399</v>
      </c>
      <c r="E312" s="7">
        <f>IF($D312="","",SUMIF('TK DETHI'!$A:$A,$D312,'TK DETHI'!$B:$B))</f>
        <v>0</v>
      </c>
      <c r="F312" s="7">
        <f>IF($D312="","",SUMIF('TK DETHI'!$C:$C,$D312,'TK DETHI'!$D:$D))</f>
        <v>0</v>
      </c>
      <c r="G312" s="7">
        <f>IF($D312="","",SUMIF('TK DETHI'!$E:$E,$D312,'TK DETHI'!$F:$F))</f>
        <v>0</v>
      </c>
      <c r="H312" s="7">
        <f>IF($D312="","",SUMIF('TK DETHI'!$G:$G,$D312,'TK DETHI'!$H:$H))</f>
        <v>0</v>
      </c>
      <c r="I312" s="7">
        <f>IF($D312="","",SUMIF('TK DETHI'!$I:$I,$D312,'TK DETHI'!$J:$J))</f>
        <v>0</v>
      </c>
      <c r="J312" s="7">
        <f>IF($D312="","",SUMIF('TK DETHI'!$K:$K,$D312,'TK DETHI'!$L:$L))</f>
        <v>0</v>
      </c>
      <c r="K312" s="7">
        <f>IF($D312="","",SUMIF('TK DETHI'!$M:$M,$D312,'TK DETHI'!$N:$N))</f>
        <v>0</v>
      </c>
      <c r="L312" s="7">
        <f>IF($D312="","",SUMIF('TK DETHI'!$O:$O,$D312,'TK DETHI'!$P:$P))</f>
        <v>0</v>
      </c>
      <c r="M312" s="27">
        <f t="shared" si="49"/>
        <v>0</v>
      </c>
      <c r="N312" s="8">
        <f>IF($D312="","",SUMIF('TK COITHI KTHP va Thi TN'!$A:$A,$D312,'TK COITHI KTHP va Thi TN'!$D:$D))</f>
        <v>0</v>
      </c>
      <c r="O312" s="8">
        <f>IF($D312="","",SUMIF('TK COITHI KTHP va Thi TN'!$B:$B,$D312,'TK COITHI KTHP va Thi TN'!$D:$D))</f>
        <v>0</v>
      </c>
      <c r="P312" s="8">
        <f>IF($D312="","",SUMIF('TK COITHI KTHP va Thi TN'!$E:$E,$D312,'TK COITHI KTHP va Thi TN'!$H:$H))</f>
        <v>0</v>
      </c>
      <c r="Q312" s="8">
        <f>IF($D312="","",SUMIF('TK COITHI KTHP va Thi TN'!$F:$F,$D312,'TK COITHI KTHP va Thi TN'!$H:$H))</f>
        <v>0</v>
      </c>
      <c r="R312" s="28">
        <f t="shared" si="50"/>
        <v>0</v>
      </c>
      <c r="S312" s="8">
        <f>IF($D312="","",SUMIF('TK CHAMTHI'!$A:$A,$D312,'TK CHAMTHI'!$C:$C))</f>
        <v>0</v>
      </c>
      <c r="T312" s="8">
        <f>IF($D312="","",SUMIF('TK CHAMTHI'!$B:$B,$D312,'TK CHAMTHI'!$C:$C))</f>
        <v>0</v>
      </c>
      <c r="U312" s="8">
        <f>IF(D312="","",SUMIF('CHAM NV'!B:B,D312,'CHAM NV'!C:C))</f>
        <v>0</v>
      </c>
      <c r="V312" s="9">
        <f t="shared" si="51"/>
        <v>0</v>
      </c>
      <c r="W312" s="8">
        <f>IF($D312="","",SUMIF('TK CHAMTHI'!$D:$D,$D312,'TK CHAMTHI'!$F:$F))</f>
        <v>0</v>
      </c>
      <c r="X312" s="8">
        <f>IF($D312="","",SUMIF('TK CHAMTHI'!$E:$E,$D312,'TK CHAMTHI'!$F:$F))</f>
        <v>0</v>
      </c>
      <c r="Y312" s="8">
        <f>IF(D312="","",SUMIF('CHAM NV'!G:G,D312,'CHAM NV'!H:H))</f>
        <v>0</v>
      </c>
      <c r="Z312" s="9">
        <f t="shared" si="52"/>
        <v>0</v>
      </c>
      <c r="AA312" s="8">
        <f>IF($D312="","",SUMIF('TK CHAMTHI'!$G:$G,$D312,'TK CHAMTHI'!$I:$I))</f>
        <v>0</v>
      </c>
      <c r="AB312" s="8">
        <f>IF($D312="","",SUMIF('TK CHAMTHI'!$H:$H,$D312,'TK CHAMTHI'!$I:$I))</f>
        <v>0</v>
      </c>
      <c r="AC312" s="8">
        <f>IF(D312="","",SUMIF('CHAM NV'!E:E,D312,'CHAM NV'!F:F))</f>
        <v>0</v>
      </c>
      <c r="AD312" s="9">
        <f t="shared" si="53"/>
        <v>0</v>
      </c>
      <c r="AE312" s="8">
        <f>IF($D312="","",SUMIF('TK CHAMTHI'!$J:$J,$D312,'TK CHAMTHI'!$L:$L))</f>
        <v>0</v>
      </c>
      <c r="AF312" s="8">
        <f>IF($D312="","",SUMIF('TK CHAMTHI'!$K:$K,$D312,'TK CHAMTHI'!$L:$L))</f>
        <v>0</v>
      </c>
      <c r="AG312" s="8">
        <f>IF(D312="","",SUMIF('CHAM NV'!I:I,D312,'CHAM NV'!J:J))</f>
        <v>0</v>
      </c>
      <c r="AH312" s="9">
        <f t="shared" si="54"/>
        <v>0</v>
      </c>
      <c r="AI312" s="8">
        <f>IF($D312="","",SUMIF('TK CHAMTHI'!$M:$M,$D312,'TK CHAMTHI'!$O:$O))</f>
        <v>0</v>
      </c>
      <c r="AJ312" s="8">
        <f>IF($D312="","",SUMIF('TK CHAMTHI'!$N:$N,$D312,'TK CHAMTHI'!$O:$O))</f>
        <v>0</v>
      </c>
      <c r="AK312" s="9">
        <f t="shared" si="45"/>
        <v>0</v>
      </c>
      <c r="AL312" s="8">
        <f>IF($D312="","",SUMIF('TK CHAMTHI'!$P:$P,$D312,'TK CHAMTHI'!$R:$R))</f>
        <v>0</v>
      </c>
      <c r="AM312" s="8">
        <f>IF($D312="","",SUMIF('TK CHAMTHI'!$Q:$Q,$D312,'TK CHAMTHI'!$R:$R))</f>
        <v>0</v>
      </c>
      <c r="AN312" s="9">
        <f t="shared" si="46"/>
        <v>0</v>
      </c>
      <c r="AO312" s="8">
        <f>IF(D312="","",SUMIF('TK CHAMTHI'!S:S,D312,'TK CHAMTHI'!U:U))</f>
        <v>0</v>
      </c>
      <c r="AP312" s="8">
        <f>IF(D312="","",SUMIF('TK CHAMTHI'!T:T,D312,'TK CHAMTHI'!U:U))</f>
        <v>0</v>
      </c>
      <c r="AQ312" s="9">
        <f t="shared" si="47"/>
        <v>0</v>
      </c>
      <c r="AR312" s="9">
        <f>IF(D312="","",ROUND(SUMIF('QL THI'!G:G,D312,'QL THI'!H:H),1))</f>
        <v>0</v>
      </c>
      <c r="AS312" s="9">
        <f>IF(D312="","",ROUND(SUMIF('QL THI'!E:E,D312,'QL THI'!F:F),1))</f>
        <v>0</v>
      </c>
      <c r="AT312" s="28">
        <f t="shared" si="48"/>
        <v>0</v>
      </c>
    </row>
    <row r="313" spans="1:46">
      <c r="A313" s="6">
        <f>IF(D313="","",SUBTOTAL(3,$D$5:D313))</f>
        <v>309</v>
      </c>
      <c r="B313" s="111" t="s">
        <v>902</v>
      </c>
      <c r="C313" s="112" t="s">
        <v>971</v>
      </c>
      <c r="D313" s="113" t="s">
        <v>400</v>
      </c>
      <c r="E313" s="7">
        <f>IF($D313="","",SUMIF('TK DETHI'!$A:$A,$D313,'TK DETHI'!$B:$B))</f>
        <v>0</v>
      </c>
      <c r="F313" s="7">
        <f>IF($D313="","",SUMIF('TK DETHI'!$C:$C,$D313,'TK DETHI'!$D:$D))</f>
        <v>0</v>
      </c>
      <c r="G313" s="7">
        <f>IF($D313="","",SUMIF('TK DETHI'!$E:$E,$D313,'TK DETHI'!$F:$F))</f>
        <v>0</v>
      </c>
      <c r="H313" s="7">
        <f>IF($D313="","",SUMIF('TK DETHI'!$G:$G,$D313,'TK DETHI'!$H:$H))</f>
        <v>0</v>
      </c>
      <c r="I313" s="7">
        <f>IF($D313="","",SUMIF('TK DETHI'!$I:$I,$D313,'TK DETHI'!$J:$J))</f>
        <v>0</v>
      </c>
      <c r="J313" s="7">
        <f>IF($D313="","",SUMIF('TK DETHI'!$K:$K,$D313,'TK DETHI'!$L:$L))</f>
        <v>0</v>
      </c>
      <c r="K313" s="7">
        <f>IF($D313="","",SUMIF('TK DETHI'!$M:$M,$D313,'TK DETHI'!$N:$N))</f>
        <v>0</v>
      </c>
      <c r="L313" s="7">
        <f>IF($D313="","",SUMIF('TK DETHI'!$O:$O,$D313,'TK DETHI'!$P:$P))</f>
        <v>0</v>
      </c>
      <c r="M313" s="27">
        <f t="shared" si="49"/>
        <v>0</v>
      </c>
      <c r="N313" s="8">
        <f>IF($D313="","",SUMIF('TK COITHI KTHP va Thi TN'!$A:$A,$D313,'TK COITHI KTHP va Thi TN'!$D:$D))</f>
        <v>0</v>
      </c>
      <c r="O313" s="8">
        <f>IF($D313="","",SUMIF('TK COITHI KTHP va Thi TN'!$B:$B,$D313,'TK COITHI KTHP va Thi TN'!$D:$D))</f>
        <v>0</v>
      </c>
      <c r="P313" s="8">
        <f>IF($D313="","",SUMIF('TK COITHI KTHP va Thi TN'!$E:$E,$D313,'TK COITHI KTHP va Thi TN'!$H:$H))</f>
        <v>0</v>
      </c>
      <c r="Q313" s="8">
        <f>IF($D313="","",SUMIF('TK COITHI KTHP va Thi TN'!$F:$F,$D313,'TK COITHI KTHP va Thi TN'!$H:$H))</f>
        <v>0</v>
      </c>
      <c r="R313" s="28">
        <f t="shared" si="50"/>
        <v>0</v>
      </c>
      <c r="S313" s="8">
        <f>IF($D313="","",SUMIF('TK CHAMTHI'!$A:$A,$D313,'TK CHAMTHI'!$C:$C))</f>
        <v>0</v>
      </c>
      <c r="T313" s="8">
        <f>IF($D313="","",SUMIF('TK CHAMTHI'!$B:$B,$D313,'TK CHAMTHI'!$C:$C))</f>
        <v>0</v>
      </c>
      <c r="U313" s="8">
        <f>IF(D313="","",SUMIF('CHAM NV'!B:B,D313,'CHAM NV'!C:C))</f>
        <v>0</v>
      </c>
      <c r="V313" s="9">
        <f t="shared" si="51"/>
        <v>0</v>
      </c>
      <c r="W313" s="8">
        <f>IF($D313="","",SUMIF('TK CHAMTHI'!$D:$D,$D313,'TK CHAMTHI'!$F:$F))</f>
        <v>0</v>
      </c>
      <c r="X313" s="8">
        <f>IF($D313="","",SUMIF('TK CHAMTHI'!$E:$E,$D313,'TK CHAMTHI'!$F:$F))</f>
        <v>0</v>
      </c>
      <c r="Y313" s="8">
        <f>IF(D313="","",SUMIF('CHAM NV'!G:G,D313,'CHAM NV'!H:H))</f>
        <v>0</v>
      </c>
      <c r="Z313" s="9">
        <f t="shared" si="52"/>
        <v>0</v>
      </c>
      <c r="AA313" s="8">
        <f>IF($D313="","",SUMIF('TK CHAMTHI'!$G:$G,$D313,'TK CHAMTHI'!$I:$I))</f>
        <v>0</v>
      </c>
      <c r="AB313" s="8">
        <f>IF($D313="","",SUMIF('TK CHAMTHI'!$H:$H,$D313,'TK CHAMTHI'!$I:$I))</f>
        <v>0</v>
      </c>
      <c r="AC313" s="8">
        <f>IF(D313="","",SUMIF('CHAM NV'!E:E,D313,'CHAM NV'!F:F))</f>
        <v>0</v>
      </c>
      <c r="AD313" s="9">
        <f t="shared" si="53"/>
        <v>0</v>
      </c>
      <c r="AE313" s="8">
        <f>IF($D313="","",SUMIF('TK CHAMTHI'!$J:$J,$D313,'TK CHAMTHI'!$L:$L))</f>
        <v>0</v>
      </c>
      <c r="AF313" s="8">
        <f>IF($D313="","",SUMIF('TK CHAMTHI'!$K:$K,$D313,'TK CHAMTHI'!$L:$L))</f>
        <v>0</v>
      </c>
      <c r="AG313" s="8">
        <f>IF(D313="","",SUMIF('CHAM NV'!I:I,D313,'CHAM NV'!J:J))</f>
        <v>0</v>
      </c>
      <c r="AH313" s="9">
        <f t="shared" si="54"/>
        <v>0</v>
      </c>
      <c r="AI313" s="8">
        <f>IF($D313="","",SUMIF('TK CHAMTHI'!$M:$M,$D313,'TK CHAMTHI'!$O:$O))</f>
        <v>0</v>
      </c>
      <c r="AJ313" s="8">
        <f>IF($D313="","",SUMIF('TK CHAMTHI'!$N:$N,$D313,'TK CHAMTHI'!$O:$O))</f>
        <v>0</v>
      </c>
      <c r="AK313" s="9">
        <f t="shared" si="45"/>
        <v>0</v>
      </c>
      <c r="AL313" s="8">
        <f>IF($D313="","",SUMIF('TK CHAMTHI'!$P:$P,$D313,'TK CHAMTHI'!$R:$R))</f>
        <v>0</v>
      </c>
      <c r="AM313" s="8">
        <f>IF($D313="","",SUMIF('TK CHAMTHI'!$Q:$Q,$D313,'TK CHAMTHI'!$R:$R))</f>
        <v>0</v>
      </c>
      <c r="AN313" s="9">
        <f t="shared" si="46"/>
        <v>0</v>
      </c>
      <c r="AO313" s="8">
        <f>IF(D313="","",SUMIF('TK CHAMTHI'!S:S,D313,'TK CHAMTHI'!U:U))</f>
        <v>0</v>
      </c>
      <c r="AP313" s="8">
        <f>IF(D313="","",SUMIF('TK CHAMTHI'!T:T,D313,'TK CHAMTHI'!U:U))</f>
        <v>0</v>
      </c>
      <c r="AQ313" s="9">
        <f t="shared" si="47"/>
        <v>0</v>
      </c>
      <c r="AR313" s="9">
        <f>IF(D313="","",ROUND(SUMIF('QL THI'!G:G,D313,'QL THI'!H:H),1))</f>
        <v>0</v>
      </c>
      <c r="AS313" s="9">
        <f>IF(D313="","",ROUND(SUMIF('QL THI'!E:E,D313,'QL THI'!F:F),1))</f>
        <v>0</v>
      </c>
      <c r="AT313" s="28">
        <f t="shared" si="48"/>
        <v>0</v>
      </c>
    </row>
    <row r="314" spans="1:46">
      <c r="A314" s="6">
        <f>IF(D314="","",SUBTOTAL(3,$D$5:D314))</f>
        <v>310</v>
      </c>
      <c r="B314" s="111" t="s">
        <v>757</v>
      </c>
      <c r="C314" s="112" t="s">
        <v>534</v>
      </c>
      <c r="D314" s="113" t="s">
        <v>366</v>
      </c>
      <c r="E314" s="7">
        <f>IF($D314="","",SUMIF('TK DETHI'!$A:$A,$D314,'TK DETHI'!$B:$B))</f>
        <v>0</v>
      </c>
      <c r="F314" s="7">
        <f>IF($D314="","",SUMIF('TK DETHI'!$C:$C,$D314,'TK DETHI'!$D:$D))</f>
        <v>0</v>
      </c>
      <c r="G314" s="7">
        <f>IF($D314="","",SUMIF('TK DETHI'!$E:$E,$D314,'TK DETHI'!$F:$F))</f>
        <v>0</v>
      </c>
      <c r="H314" s="7">
        <f>IF($D314="","",SUMIF('TK DETHI'!$G:$G,$D314,'TK DETHI'!$H:$H))</f>
        <v>0</v>
      </c>
      <c r="I314" s="7">
        <f>IF($D314="","",SUMIF('TK DETHI'!$I:$I,$D314,'TK DETHI'!$J:$J))</f>
        <v>0</v>
      </c>
      <c r="J314" s="7">
        <f>IF($D314="","",SUMIF('TK DETHI'!$K:$K,$D314,'TK DETHI'!$L:$L))</f>
        <v>0</v>
      </c>
      <c r="K314" s="7">
        <f>IF($D314="","",SUMIF('TK DETHI'!$M:$M,$D314,'TK DETHI'!$N:$N))</f>
        <v>0</v>
      </c>
      <c r="L314" s="7">
        <f>IF($D314="","",SUMIF('TK DETHI'!$O:$O,$D314,'TK DETHI'!$P:$P))</f>
        <v>0</v>
      </c>
      <c r="M314" s="27">
        <f t="shared" si="49"/>
        <v>0</v>
      </c>
      <c r="N314" s="8">
        <f>IF($D314="","",SUMIF('TK COITHI KTHP va Thi TN'!$A:$A,$D314,'TK COITHI KTHP va Thi TN'!$D:$D))</f>
        <v>0</v>
      </c>
      <c r="O314" s="8">
        <f>IF($D314="","",SUMIF('TK COITHI KTHP va Thi TN'!$B:$B,$D314,'TK COITHI KTHP va Thi TN'!$D:$D))</f>
        <v>0</v>
      </c>
      <c r="P314" s="8">
        <f>IF($D314="","",SUMIF('TK COITHI KTHP va Thi TN'!$E:$E,$D314,'TK COITHI KTHP va Thi TN'!$H:$H))</f>
        <v>0</v>
      </c>
      <c r="Q314" s="8">
        <f>IF($D314="","",SUMIF('TK COITHI KTHP va Thi TN'!$F:$F,$D314,'TK COITHI KTHP va Thi TN'!$H:$H))</f>
        <v>0</v>
      </c>
      <c r="R314" s="28">
        <f t="shared" si="50"/>
        <v>0</v>
      </c>
      <c r="S314" s="8">
        <f>IF($D314="","",SUMIF('TK CHAMTHI'!$A:$A,$D314,'TK CHAMTHI'!$C:$C))</f>
        <v>0</v>
      </c>
      <c r="T314" s="8">
        <f>IF($D314="","",SUMIF('TK CHAMTHI'!$B:$B,$D314,'TK CHAMTHI'!$C:$C))</f>
        <v>0</v>
      </c>
      <c r="U314" s="8">
        <f>IF(D314="","",SUMIF('CHAM NV'!B:B,D314,'CHAM NV'!C:C))</f>
        <v>0</v>
      </c>
      <c r="V314" s="9">
        <f t="shared" si="51"/>
        <v>0</v>
      </c>
      <c r="W314" s="8">
        <f>IF($D314="","",SUMIF('TK CHAMTHI'!$D:$D,$D314,'TK CHAMTHI'!$F:$F))</f>
        <v>0</v>
      </c>
      <c r="X314" s="8">
        <f>IF($D314="","",SUMIF('TK CHAMTHI'!$E:$E,$D314,'TK CHAMTHI'!$F:$F))</f>
        <v>0</v>
      </c>
      <c r="Y314" s="8">
        <f>IF(D314="","",SUMIF('CHAM NV'!G:G,D314,'CHAM NV'!H:H))</f>
        <v>0</v>
      </c>
      <c r="Z314" s="9">
        <f t="shared" si="52"/>
        <v>0</v>
      </c>
      <c r="AA314" s="8">
        <f>IF($D314="","",SUMIF('TK CHAMTHI'!$G:$G,$D314,'TK CHAMTHI'!$I:$I))</f>
        <v>0</v>
      </c>
      <c r="AB314" s="8">
        <f>IF($D314="","",SUMIF('TK CHAMTHI'!$H:$H,$D314,'TK CHAMTHI'!$I:$I))</f>
        <v>0</v>
      </c>
      <c r="AC314" s="8">
        <f>IF(D314="","",SUMIF('CHAM NV'!E:E,D314,'CHAM NV'!F:F))</f>
        <v>0</v>
      </c>
      <c r="AD314" s="9">
        <f t="shared" si="53"/>
        <v>0</v>
      </c>
      <c r="AE314" s="8">
        <f>IF($D314="","",SUMIF('TK CHAMTHI'!$J:$J,$D314,'TK CHAMTHI'!$L:$L))</f>
        <v>0</v>
      </c>
      <c r="AF314" s="8">
        <f>IF($D314="","",SUMIF('TK CHAMTHI'!$K:$K,$D314,'TK CHAMTHI'!$L:$L))</f>
        <v>0</v>
      </c>
      <c r="AG314" s="8">
        <f>IF(D314="","",SUMIF('CHAM NV'!I:I,D314,'CHAM NV'!J:J))</f>
        <v>0</v>
      </c>
      <c r="AH314" s="9">
        <f t="shared" si="54"/>
        <v>0</v>
      </c>
      <c r="AI314" s="8">
        <f>IF($D314="","",SUMIF('TK CHAMTHI'!$M:$M,$D314,'TK CHAMTHI'!$O:$O))</f>
        <v>0</v>
      </c>
      <c r="AJ314" s="8">
        <f>IF($D314="","",SUMIF('TK CHAMTHI'!$N:$N,$D314,'TK CHAMTHI'!$O:$O))</f>
        <v>0</v>
      </c>
      <c r="AK314" s="9">
        <f t="shared" si="45"/>
        <v>0</v>
      </c>
      <c r="AL314" s="8">
        <f>IF($D314="","",SUMIF('TK CHAMTHI'!$P:$P,$D314,'TK CHAMTHI'!$R:$R))</f>
        <v>0</v>
      </c>
      <c r="AM314" s="8">
        <f>IF($D314="","",SUMIF('TK CHAMTHI'!$Q:$Q,$D314,'TK CHAMTHI'!$R:$R))</f>
        <v>0</v>
      </c>
      <c r="AN314" s="9">
        <f t="shared" si="46"/>
        <v>0</v>
      </c>
      <c r="AO314" s="8">
        <f>IF(D314="","",SUMIF('TK CHAMTHI'!S:S,D314,'TK CHAMTHI'!U:U))</f>
        <v>0</v>
      </c>
      <c r="AP314" s="8">
        <f>IF(D314="","",SUMIF('TK CHAMTHI'!T:T,D314,'TK CHAMTHI'!U:U))</f>
        <v>0</v>
      </c>
      <c r="AQ314" s="9">
        <f t="shared" si="47"/>
        <v>0</v>
      </c>
      <c r="AR314" s="9">
        <f>IF(D314="","",ROUND(SUMIF('QL THI'!G:G,D314,'QL THI'!H:H),1))</f>
        <v>0</v>
      </c>
      <c r="AS314" s="9">
        <f>IF(D314="","",ROUND(SUMIF('QL THI'!E:E,D314,'QL THI'!F:F),1))</f>
        <v>0</v>
      </c>
      <c r="AT314" s="28">
        <f t="shared" si="48"/>
        <v>0</v>
      </c>
    </row>
    <row r="315" spans="1:46">
      <c r="A315" s="6">
        <f>IF(D315="","",SUBTOTAL(3,$D$5:D315))</f>
        <v>311</v>
      </c>
      <c r="B315" s="111" t="s">
        <v>758</v>
      </c>
      <c r="C315" s="112" t="s">
        <v>534</v>
      </c>
      <c r="D315" s="113" t="s">
        <v>367</v>
      </c>
      <c r="E315" s="7">
        <f>IF($D315="","",SUMIF('TK DETHI'!$A:$A,$D315,'TK DETHI'!$B:$B))</f>
        <v>0</v>
      </c>
      <c r="F315" s="7">
        <f>IF($D315="","",SUMIF('TK DETHI'!$C:$C,$D315,'TK DETHI'!$D:$D))</f>
        <v>0</v>
      </c>
      <c r="G315" s="7">
        <f>IF($D315="","",SUMIF('TK DETHI'!$E:$E,$D315,'TK DETHI'!$F:$F))</f>
        <v>0</v>
      </c>
      <c r="H315" s="7">
        <f>IF($D315="","",SUMIF('TK DETHI'!$G:$G,$D315,'TK DETHI'!$H:$H))</f>
        <v>0</v>
      </c>
      <c r="I315" s="7">
        <f>IF($D315="","",SUMIF('TK DETHI'!$I:$I,$D315,'TK DETHI'!$J:$J))</f>
        <v>0</v>
      </c>
      <c r="J315" s="7">
        <f>IF($D315="","",SUMIF('TK DETHI'!$K:$K,$D315,'TK DETHI'!$L:$L))</f>
        <v>0</v>
      </c>
      <c r="K315" s="7">
        <f>IF($D315="","",SUMIF('TK DETHI'!$M:$M,$D315,'TK DETHI'!$N:$N))</f>
        <v>0</v>
      </c>
      <c r="L315" s="7">
        <f>IF($D315="","",SUMIF('TK DETHI'!$O:$O,$D315,'TK DETHI'!$P:$P))</f>
        <v>0</v>
      </c>
      <c r="M315" s="27">
        <f t="shared" si="49"/>
        <v>0</v>
      </c>
      <c r="N315" s="8">
        <f>IF($D315="","",SUMIF('TK COITHI KTHP va Thi TN'!$A:$A,$D315,'TK COITHI KTHP va Thi TN'!$D:$D))</f>
        <v>0</v>
      </c>
      <c r="O315" s="8">
        <f>IF($D315="","",SUMIF('TK COITHI KTHP va Thi TN'!$B:$B,$D315,'TK COITHI KTHP va Thi TN'!$D:$D))</f>
        <v>0</v>
      </c>
      <c r="P315" s="8">
        <f>IF($D315="","",SUMIF('TK COITHI KTHP va Thi TN'!$E:$E,$D315,'TK COITHI KTHP va Thi TN'!$H:$H))</f>
        <v>0</v>
      </c>
      <c r="Q315" s="8">
        <f>IF($D315="","",SUMIF('TK COITHI KTHP va Thi TN'!$F:$F,$D315,'TK COITHI KTHP va Thi TN'!$H:$H))</f>
        <v>0</v>
      </c>
      <c r="R315" s="28">
        <f t="shared" si="50"/>
        <v>0</v>
      </c>
      <c r="S315" s="8">
        <f>IF($D315="","",SUMIF('TK CHAMTHI'!$A:$A,$D315,'TK CHAMTHI'!$C:$C))</f>
        <v>0</v>
      </c>
      <c r="T315" s="8">
        <f>IF($D315="","",SUMIF('TK CHAMTHI'!$B:$B,$D315,'TK CHAMTHI'!$C:$C))</f>
        <v>0</v>
      </c>
      <c r="U315" s="8">
        <f>IF(D315="","",SUMIF('CHAM NV'!B:B,D315,'CHAM NV'!C:C))</f>
        <v>0</v>
      </c>
      <c r="V315" s="9">
        <f t="shared" si="51"/>
        <v>0</v>
      </c>
      <c r="W315" s="8">
        <f>IF($D315="","",SUMIF('TK CHAMTHI'!$D:$D,$D315,'TK CHAMTHI'!$F:$F))</f>
        <v>0</v>
      </c>
      <c r="X315" s="8">
        <f>IF($D315="","",SUMIF('TK CHAMTHI'!$E:$E,$D315,'TK CHAMTHI'!$F:$F))</f>
        <v>0</v>
      </c>
      <c r="Y315" s="8">
        <f>IF(D315="","",SUMIF('CHAM NV'!G:G,D315,'CHAM NV'!H:H))</f>
        <v>0</v>
      </c>
      <c r="Z315" s="9">
        <f t="shared" si="52"/>
        <v>0</v>
      </c>
      <c r="AA315" s="8">
        <f>IF($D315="","",SUMIF('TK CHAMTHI'!$G:$G,$D315,'TK CHAMTHI'!$I:$I))</f>
        <v>0</v>
      </c>
      <c r="AB315" s="8">
        <f>IF($D315="","",SUMIF('TK CHAMTHI'!$H:$H,$D315,'TK CHAMTHI'!$I:$I))</f>
        <v>0</v>
      </c>
      <c r="AC315" s="8">
        <f>IF(D315="","",SUMIF('CHAM NV'!E:E,D315,'CHAM NV'!F:F))</f>
        <v>0</v>
      </c>
      <c r="AD315" s="9">
        <f t="shared" si="53"/>
        <v>0</v>
      </c>
      <c r="AE315" s="8">
        <f>IF($D315="","",SUMIF('TK CHAMTHI'!$J:$J,$D315,'TK CHAMTHI'!$L:$L))</f>
        <v>0</v>
      </c>
      <c r="AF315" s="8">
        <f>IF($D315="","",SUMIF('TK CHAMTHI'!$K:$K,$D315,'TK CHAMTHI'!$L:$L))</f>
        <v>0</v>
      </c>
      <c r="AG315" s="8">
        <f>IF(D315="","",SUMIF('CHAM NV'!I:I,D315,'CHAM NV'!J:J))</f>
        <v>0</v>
      </c>
      <c r="AH315" s="9">
        <f t="shared" si="54"/>
        <v>0</v>
      </c>
      <c r="AI315" s="8">
        <f>IF($D315="","",SUMIF('TK CHAMTHI'!$M:$M,$D315,'TK CHAMTHI'!$O:$O))</f>
        <v>0</v>
      </c>
      <c r="AJ315" s="8">
        <f>IF($D315="","",SUMIF('TK CHAMTHI'!$N:$N,$D315,'TK CHAMTHI'!$O:$O))</f>
        <v>0</v>
      </c>
      <c r="AK315" s="9">
        <f t="shared" si="45"/>
        <v>0</v>
      </c>
      <c r="AL315" s="8">
        <f>IF($D315="","",SUMIF('TK CHAMTHI'!$P:$P,$D315,'TK CHAMTHI'!$R:$R))</f>
        <v>0</v>
      </c>
      <c r="AM315" s="8">
        <f>IF($D315="","",SUMIF('TK CHAMTHI'!$Q:$Q,$D315,'TK CHAMTHI'!$R:$R))</f>
        <v>0</v>
      </c>
      <c r="AN315" s="9">
        <f t="shared" si="46"/>
        <v>0</v>
      </c>
      <c r="AO315" s="8">
        <f>IF(D315="","",SUMIF('TK CHAMTHI'!S:S,D315,'TK CHAMTHI'!U:U))</f>
        <v>0</v>
      </c>
      <c r="AP315" s="8">
        <f>IF(D315="","",SUMIF('TK CHAMTHI'!T:T,D315,'TK CHAMTHI'!U:U))</f>
        <v>0</v>
      </c>
      <c r="AQ315" s="9">
        <f t="shared" si="47"/>
        <v>0</v>
      </c>
      <c r="AR315" s="9">
        <f>IF(D315="","",ROUND(SUMIF('QL THI'!G:G,D315,'QL THI'!H:H),1))</f>
        <v>0</v>
      </c>
      <c r="AS315" s="9">
        <f>IF(D315="","",ROUND(SUMIF('QL THI'!E:E,D315,'QL THI'!F:F),1))</f>
        <v>0</v>
      </c>
      <c r="AT315" s="28">
        <f t="shared" si="48"/>
        <v>0</v>
      </c>
    </row>
    <row r="316" spans="1:46">
      <c r="A316" s="6">
        <f>IF(D316="","",SUBTOTAL(3,$D$5:D316))</f>
        <v>312</v>
      </c>
      <c r="B316" s="111" t="s">
        <v>755</v>
      </c>
      <c r="C316" s="112" t="s">
        <v>534</v>
      </c>
      <c r="D316" s="113" t="s">
        <v>364</v>
      </c>
      <c r="E316" s="7">
        <f>IF($D316="","",SUMIF('TK DETHI'!$A:$A,$D316,'TK DETHI'!$B:$B))</f>
        <v>0</v>
      </c>
      <c r="F316" s="7">
        <f>IF($D316="","",SUMIF('TK DETHI'!$C:$C,$D316,'TK DETHI'!$D:$D))</f>
        <v>0</v>
      </c>
      <c r="G316" s="7">
        <f>IF($D316="","",SUMIF('TK DETHI'!$E:$E,$D316,'TK DETHI'!$F:$F))</f>
        <v>0</v>
      </c>
      <c r="H316" s="7">
        <f>IF($D316="","",SUMIF('TK DETHI'!$G:$G,$D316,'TK DETHI'!$H:$H))</f>
        <v>0</v>
      </c>
      <c r="I316" s="7">
        <f>IF($D316="","",SUMIF('TK DETHI'!$I:$I,$D316,'TK DETHI'!$J:$J))</f>
        <v>0</v>
      </c>
      <c r="J316" s="7">
        <f>IF($D316="","",SUMIF('TK DETHI'!$K:$K,$D316,'TK DETHI'!$L:$L))</f>
        <v>0</v>
      </c>
      <c r="K316" s="7">
        <f>IF($D316="","",SUMIF('TK DETHI'!$M:$M,$D316,'TK DETHI'!$N:$N))</f>
        <v>0</v>
      </c>
      <c r="L316" s="7">
        <f>IF($D316="","",SUMIF('TK DETHI'!$O:$O,$D316,'TK DETHI'!$P:$P))</f>
        <v>0</v>
      </c>
      <c r="M316" s="27">
        <f t="shared" si="49"/>
        <v>0</v>
      </c>
      <c r="N316" s="8">
        <f>IF($D316="","",SUMIF('TK COITHI KTHP va Thi TN'!$A:$A,$D316,'TK COITHI KTHP va Thi TN'!$D:$D))</f>
        <v>0</v>
      </c>
      <c r="O316" s="8">
        <f>IF($D316="","",SUMIF('TK COITHI KTHP va Thi TN'!$B:$B,$D316,'TK COITHI KTHP va Thi TN'!$D:$D))</f>
        <v>0</v>
      </c>
      <c r="P316" s="8">
        <f>IF($D316="","",SUMIF('TK COITHI KTHP va Thi TN'!$E:$E,$D316,'TK COITHI KTHP va Thi TN'!$H:$H))</f>
        <v>0</v>
      </c>
      <c r="Q316" s="8">
        <f>IF($D316="","",SUMIF('TK COITHI KTHP va Thi TN'!$F:$F,$D316,'TK COITHI KTHP va Thi TN'!$H:$H))</f>
        <v>0</v>
      </c>
      <c r="R316" s="28">
        <f t="shared" si="50"/>
        <v>0</v>
      </c>
      <c r="S316" s="8">
        <f>IF($D316="","",SUMIF('TK CHAMTHI'!$A:$A,$D316,'TK CHAMTHI'!$C:$C))</f>
        <v>0</v>
      </c>
      <c r="T316" s="8">
        <f>IF($D316="","",SUMIF('TK CHAMTHI'!$B:$B,$D316,'TK CHAMTHI'!$C:$C))</f>
        <v>0</v>
      </c>
      <c r="U316" s="8">
        <f>IF(D316="","",SUMIF('CHAM NV'!B:B,D316,'CHAM NV'!C:C))</f>
        <v>0</v>
      </c>
      <c r="V316" s="9">
        <f t="shared" si="51"/>
        <v>0</v>
      </c>
      <c r="W316" s="8">
        <f>IF($D316="","",SUMIF('TK CHAMTHI'!$D:$D,$D316,'TK CHAMTHI'!$F:$F))</f>
        <v>0</v>
      </c>
      <c r="X316" s="8">
        <f>IF($D316="","",SUMIF('TK CHAMTHI'!$E:$E,$D316,'TK CHAMTHI'!$F:$F))</f>
        <v>0</v>
      </c>
      <c r="Y316" s="8">
        <f>IF(D316="","",SUMIF('CHAM NV'!G:G,D316,'CHAM NV'!H:H))</f>
        <v>0</v>
      </c>
      <c r="Z316" s="9">
        <f t="shared" si="52"/>
        <v>0</v>
      </c>
      <c r="AA316" s="8">
        <f>IF($D316="","",SUMIF('TK CHAMTHI'!$G:$G,$D316,'TK CHAMTHI'!$I:$I))</f>
        <v>0</v>
      </c>
      <c r="AB316" s="8">
        <f>IF($D316="","",SUMIF('TK CHAMTHI'!$H:$H,$D316,'TK CHAMTHI'!$I:$I))</f>
        <v>0</v>
      </c>
      <c r="AC316" s="8">
        <f>IF(D316="","",SUMIF('CHAM NV'!E:E,D316,'CHAM NV'!F:F))</f>
        <v>0</v>
      </c>
      <c r="AD316" s="9">
        <f t="shared" si="53"/>
        <v>0</v>
      </c>
      <c r="AE316" s="8">
        <f>IF($D316="","",SUMIF('TK CHAMTHI'!$J:$J,$D316,'TK CHAMTHI'!$L:$L))</f>
        <v>0</v>
      </c>
      <c r="AF316" s="8">
        <f>IF($D316="","",SUMIF('TK CHAMTHI'!$K:$K,$D316,'TK CHAMTHI'!$L:$L))</f>
        <v>0</v>
      </c>
      <c r="AG316" s="8">
        <f>IF(D316="","",SUMIF('CHAM NV'!I:I,D316,'CHAM NV'!J:J))</f>
        <v>0</v>
      </c>
      <c r="AH316" s="9">
        <f t="shared" si="54"/>
        <v>0</v>
      </c>
      <c r="AI316" s="8">
        <f>IF($D316="","",SUMIF('TK CHAMTHI'!$M:$M,$D316,'TK CHAMTHI'!$O:$O))</f>
        <v>0</v>
      </c>
      <c r="AJ316" s="8">
        <f>IF($D316="","",SUMIF('TK CHAMTHI'!$N:$N,$D316,'TK CHAMTHI'!$O:$O))</f>
        <v>0</v>
      </c>
      <c r="AK316" s="9">
        <f t="shared" si="45"/>
        <v>0</v>
      </c>
      <c r="AL316" s="8">
        <f>IF($D316="","",SUMIF('TK CHAMTHI'!$P:$P,$D316,'TK CHAMTHI'!$R:$R))</f>
        <v>0</v>
      </c>
      <c r="AM316" s="8">
        <f>IF($D316="","",SUMIF('TK CHAMTHI'!$Q:$Q,$D316,'TK CHAMTHI'!$R:$R))</f>
        <v>0</v>
      </c>
      <c r="AN316" s="9">
        <f t="shared" si="46"/>
        <v>0</v>
      </c>
      <c r="AO316" s="8">
        <f>IF(D316="","",SUMIF('TK CHAMTHI'!S:S,D316,'TK CHAMTHI'!U:U))</f>
        <v>0</v>
      </c>
      <c r="AP316" s="8">
        <f>IF(D316="","",SUMIF('TK CHAMTHI'!T:T,D316,'TK CHAMTHI'!U:U))</f>
        <v>0</v>
      </c>
      <c r="AQ316" s="9">
        <f t="shared" si="47"/>
        <v>0</v>
      </c>
      <c r="AR316" s="9">
        <f>IF(D316="","",ROUND(SUMIF('QL THI'!G:G,D316,'QL THI'!H:H),1))</f>
        <v>0</v>
      </c>
      <c r="AS316" s="9">
        <f>IF(D316="","",ROUND(SUMIF('QL THI'!E:E,D316,'QL THI'!F:F),1))</f>
        <v>0</v>
      </c>
      <c r="AT316" s="28">
        <f t="shared" si="48"/>
        <v>0</v>
      </c>
    </row>
    <row r="317" spans="1:46">
      <c r="A317" s="6">
        <f>IF(D317="","",SUBTOTAL(3,$D$5:D317))</f>
        <v>313</v>
      </c>
      <c r="B317" s="111" t="s">
        <v>767</v>
      </c>
      <c r="C317" s="112" t="s">
        <v>534</v>
      </c>
      <c r="D317" s="113" t="s">
        <v>376</v>
      </c>
      <c r="E317" s="7">
        <f>IF($D317="","",SUMIF('TK DETHI'!$A:$A,$D317,'TK DETHI'!$B:$B))</f>
        <v>0</v>
      </c>
      <c r="F317" s="7">
        <f>IF($D317="","",SUMIF('TK DETHI'!$C:$C,$D317,'TK DETHI'!$D:$D))</f>
        <v>0</v>
      </c>
      <c r="G317" s="7">
        <f>IF($D317="","",SUMIF('TK DETHI'!$E:$E,$D317,'TK DETHI'!$F:$F))</f>
        <v>0</v>
      </c>
      <c r="H317" s="7">
        <f>IF($D317="","",SUMIF('TK DETHI'!$G:$G,$D317,'TK DETHI'!$H:$H))</f>
        <v>0</v>
      </c>
      <c r="I317" s="7">
        <f>IF($D317="","",SUMIF('TK DETHI'!$I:$I,$D317,'TK DETHI'!$J:$J))</f>
        <v>0</v>
      </c>
      <c r="J317" s="7">
        <f>IF($D317="","",SUMIF('TK DETHI'!$K:$K,$D317,'TK DETHI'!$L:$L))</f>
        <v>0</v>
      </c>
      <c r="K317" s="7">
        <f>IF($D317="","",SUMIF('TK DETHI'!$M:$M,$D317,'TK DETHI'!$N:$N))</f>
        <v>0</v>
      </c>
      <c r="L317" s="7">
        <f>IF($D317="","",SUMIF('TK DETHI'!$O:$O,$D317,'TK DETHI'!$P:$P))</f>
        <v>0</v>
      </c>
      <c r="M317" s="27">
        <f t="shared" si="49"/>
        <v>0</v>
      </c>
      <c r="N317" s="8">
        <f>IF($D317="","",SUMIF('TK COITHI KTHP va Thi TN'!$A:$A,$D317,'TK COITHI KTHP va Thi TN'!$D:$D))</f>
        <v>0</v>
      </c>
      <c r="O317" s="8">
        <f>IF($D317="","",SUMIF('TK COITHI KTHP va Thi TN'!$B:$B,$D317,'TK COITHI KTHP va Thi TN'!$D:$D))</f>
        <v>0</v>
      </c>
      <c r="P317" s="8">
        <f>IF($D317="","",SUMIF('TK COITHI KTHP va Thi TN'!$E:$E,$D317,'TK COITHI KTHP va Thi TN'!$H:$H))</f>
        <v>0</v>
      </c>
      <c r="Q317" s="8">
        <f>IF($D317="","",SUMIF('TK COITHI KTHP va Thi TN'!$F:$F,$D317,'TK COITHI KTHP va Thi TN'!$H:$H))</f>
        <v>0</v>
      </c>
      <c r="R317" s="28">
        <f t="shared" si="50"/>
        <v>0</v>
      </c>
      <c r="S317" s="8">
        <f>IF($D317="","",SUMIF('TK CHAMTHI'!$A:$A,$D317,'TK CHAMTHI'!$C:$C))</f>
        <v>0</v>
      </c>
      <c r="T317" s="8">
        <f>IF($D317="","",SUMIF('TK CHAMTHI'!$B:$B,$D317,'TK CHAMTHI'!$C:$C))</f>
        <v>0</v>
      </c>
      <c r="U317" s="8">
        <f>IF(D317="","",SUMIF('CHAM NV'!B:B,D317,'CHAM NV'!C:C))</f>
        <v>0</v>
      </c>
      <c r="V317" s="9">
        <f t="shared" si="51"/>
        <v>0</v>
      </c>
      <c r="W317" s="8">
        <f>IF($D317="","",SUMIF('TK CHAMTHI'!$D:$D,$D317,'TK CHAMTHI'!$F:$F))</f>
        <v>0</v>
      </c>
      <c r="X317" s="8">
        <f>IF($D317="","",SUMIF('TK CHAMTHI'!$E:$E,$D317,'TK CHAMTHI'!$F:$F))</f>
        <v>0</v>
      </c>
      <c r="Y317" s="8">
        <f>IF(D317="","",SUMIF('CHAM NV'!G:G,D317,'CHAM NV'!H:H))</f>
        <v>0</v>
      </c>
      <c r="Z317" s="9">
        <f t="shared" si="52"/>
        <v>0</v>
      </c>
      <c r="AA317" s="8">
        <f>IF($D317="","",SUMIF('TK CHAMTHI'!$G:$G,$D317,'TK CHAMTHI'!$I:$I))</f>
        <v>0</v>
      </c>
      <c r="AB317" s="8">
        <f>IF($D317="","",SUMIF('TK CHAMTHI'!$H:$H,$D317,'TK CHAMTHI'!$I:$I))</f>
        <v>0</v>
      </c>
      <c r="AC317" s="8">
        <f>IF(D317="","",SUMIF('CHAM NV'!E:E,D317,'CHAM NV'!F:F))</f>
        <v>0</v>
      </c>
      <c r="AD317" s="9">
        <f t="shared" si="53"/>
        <v>0</v>
      </c>
      <c r="AE317" s="8">
        <f>IF($D317="","",SUMIF('TK CHAMTHI'!$J:$J,$D317,'TK CHAMTHI'!$L:$L))</f>
        <v>0</v>
      </c>
      <c r="AF317" s="8">
        <f>IF($D317="","",SUMIF('TK CHAMTHI'!$K:$K,$D317,'TK CHAMTHI'!$L:$L))</f>
        <v>0</v>
      </c>
      <c r="AG317" s="8">
        <f>IF(D317="","",SUMIF('CHAM NV'!I:I,D317,'CHAM NV'!J:J))</f>
        <v>0</v>
      </c>
      <c r="AH317" s="9">
        <f t="shared" si="54"/>
        <v>0</v>
      </c>
      <c r="AI317" s="8">
        <f>IF($D317="","",SUMIF('TK CHAMTHI'!$M:$M,$D317,'TK CHAMTHI'!$O:$O))</f>
        <v>0</v>
      </c>
      <c r="AJ317" s="8">
        <f>IF($D317="","",SUMIF('TK CHAMTHI'!$N:$N,$D317,'TK CHAMTHI'!$O:$O))</f>
        <v>0</v>
      </c>
      <c r="AK317" s="9">
        <f t="shared" si="45"/>
        <v>0</v>
      </c>
      <c r="AL317" s="8">
        <f>IF($D317="","",SUMIF('TK CHAMTHI'!$P:$P,$D317,'TK CHAMTHI'!$R:$R))</f>
        <v>0</v>
      </c>
      <c r="AM317" s="8">
        <f>IF($D317="","",SUMIF('TK CHAMTHI'!$Q:$Q,$D317,'TK CHAMTHI'!$R:$R))</f>
        <v>0</v>
      </c>
      <c r="AN317" s="9">
        <f t="shared" si="46"/>
        <v>0</v>
      </c>
      <c r="AO317" s="8">
        <f>IF(D317="","",SUMIF('TK CHAMTHI'!S:S,D317,'TK CHAMTHI'!U:U))</f>
        <v>0</v>
      </c>
      <c r="AP317" s="8">
        <f>IF(D317="","",SUMIF('TK CHAMTHI'!T:T,D317,'TK CHAMTHI'!U:U))</f>
        <v>0</v>
      </c>
      <c r="AQ317" s="9">
        <f t="shared" si="47"/>
        <v>0</v>
      </c>
      <c r="AR317" s="9">
        <f>IF(D317="","",ROUND(SUMIF('QL THI'!G:G,D317,'QL THI'!H:H),1))</f>
        <v>0</v>
      </c>
      <c r="AS317" s="9">
        <f>IF(D317="","",ROUND(SUMIF('QL THI'!E:E,D317,'QL THI'!F:F),1))</f>
        <v>0</v>
      </c>
      <c r="AT317" s="28">
        <f t="shared" si="48"/>
        <v>0</v>
      </c>
    </row>
    <row r="318" spans="1:46">
      <c r="A318" s="6">
        <f>IF(D318="","",SUBTOTAL(3,$D$5:D318))</f>
        <v>314</v>
      </c>
      <c r="B318" s="111" t="s">
        <v>756</v>
      </c>
      <c r="C318" s="112" t="s">
        <v>534</v>
      </c>
      <c r="D318" s="113" t="s">
        <v>365</v>
      </c>
      <c r="E318" s="7">
        <f>IF($D318="","",SUMIF('TK DETHI'!$A:$A,$D318,'TK DETHI'!$B:$B))</f>
        <v>0</v>
      </c>
      <c r="F318" s="7">
        <f>IF($D318="","",SUMIF('TK DETHI'!$C:$C,$D318,'TK DETHI'!$D:$D))</f>
        <v>0</v>
      </c>
      <c r="G318" s="7">
        <f>IF($D318="","",SUMIF('TK DETHI'!$E:$E,$D318,'TK DETHI'!$F:$F))</f>
        <v>0</v>
      </c>
      <c r="H318" s="7">
        <f>IF($D318="","",SUMIF('TK DETHI'!$G:$G,$D318,'TK DETHI'!$H:$H))</f>
        <v>0</v>
      </c>
      <c r="I318" s="7">
        <f>IF($D318="","",SUMIF('TK DETHI'!$I:$I,$D318,'TK DETHI'!$J:$J))</f>
        <v>0</v>
      </c>
      <c r="J318" s="7">
        <f>IF($D318="","",SUMIF('TK DETHI'!$K:$K,$D318,'TK DETHI'!$L:$L))</f>
        <v>0</v>
      </c>
      <c r="K318" s="7">
        <f>IF($D318="","",SUMIF('TK DETHI'!$M:$M,$D318,'TK DETHI'!$N:$N))</f>
        <v>0</v>
      </c>
      <c r="L318" s="7">
        <f>IF($D318="","",SUMIF('TK DETHI'!$O:$O,$D318,'TK DETHI'!$P:$P))</f>
        <v>0</v>
      </c>
      <c r="M318" s="27">
        <f t="shared" si="49"/>
        <v>0</v>
      </c>
      <c r="N318" s="8">
        <f>IF($D318="","",SUMIF('TK COITHI KTHP va Thi TN'!$A:$A,$D318,'TK COITHI KTHP va Thi TN'!$D:$D))</f>
        <v>0</v>
      </c>
      <c r="O318" s="8">
        <f>IF($D318="","",SUMIF('TK COITHI KTHP va Thi TN'!$B:$B,$D318,'TK COITHI KTHP va Thi TN'!$D:$D))</f>
        <v>0</v>
      </c>
      <c r="P318" s="8">
        <f>IF($D318="","",SUMIF('TK COITHI KTHP va Thi TN'!$E:$E,$D318,'TK COITHI KTHP va Thi TN'!$H:$H))</f>
        <v>0</v>
      </c>
      <c r="Q318" s="8">
        <f>IF($D318="","",SUMIF('TK COITHI KTHP va Thi TN'!$F:$F,$D318,'TK COITHI KTHP va Thi TN'!$H:$H))</f>
        <v>0</v>
      </c>
      <c r="R318" s="28">
        <f t="shared" si="50"/>
        <v>0</v>
      </c>
      <c r="S318" s="8">
        <f>IF($D318="","",SUMIF('TK CHAMTHI'!$A:$A,$D318,'TK CHAMTHI'!$C:$C))</f>
        <v>0</v>
      </c>
      <c r="T318" s="8">
        <f>IF($D318="","",SUMIF('TK CHAMTHI'!$B:$B,$D318,'TK CHAMTHI'!$C:$C))</f>
        <v>0</v>
      </c>
      <c r="U318" s="8">
        <f>IF(D318="","",SUMIF('CHAM NV'!B:B,D318,'CHAM NV'!C:C))</f>
        <v>0</v>
      </c>
      <c r="V318" s="9">
        <f t="shared" si="51"/>
        <v>0</v>
      </c>
      <c r="W318" s="8">
        <f>IF($D318="","",SUMIF('TK CHAMTHI'!$D:$D,$D318,'TK CHAMTHI'!$F:$F))</f>
        <v>0</v>
      </c>
      <c r="X318" s="8">
        <f>IF($D318="","",SUMIF('TK CHAMTHI'!$E:$E,$D318,'TK CHAMTHI'!$F:$F))</f>
        <v>0</v>
      </c>
      <c r="Y318" s="8">
        <f>IF(D318="","",SUMIF('CHAM NV'!G:G,D318,'CHAM NV'!H:H))</f>
        <v>0</v>
      </c>
      <c r="Z318" s="9">
        <f t="shared" si="52"/>
        <v>0</v>
      </c>
      <c r="AA318" s="8">
        <f>IF($D318="","",SUMIF('TK CHAMTHI'!$G:$G,$D318,'TK CHAMTHI'!$I:$I))</f>
        <v>0</v>
      </c>
      <c r="AB318" s="8">
        <f>IF($D318="","",SUMIF('TK CHAMTHI'!$H:$H,$D318,'TK CHAMTHI'!$I:$I))</f>
        <v>0</v>
      </c>
      <c r="AC318" s="8">
        <f>IF(D318="","",SUMIF('CHAM NV'!E:E,D318,'CHAM NV'!F:F))</f>
        <v>0</v>
      </c>
      <c r="AD318" s="9">
        <f t="shared" si="53"/>
        <v>0</v>
      </c>
      <c r="AE318" s="8">
        <f>IF($D318="","",SUMIF('TK CHAMTHI'!$J:$J,$D318,'TK CHAMTHI'!$L:$L))</f>
        <v>0</v>
      </c>
      <c r="AF318" s="8">
        <f>IF($D318="","",SUMIF('TK CHAMTHI'!$K:$K,$D318,'TK CHAMTHI'!$L:$L))</f>
        <v>0</v>
      </c>
      <c r="AG318" s="8">
        <f>IF(D318="","",SUMIF('CHAM NV'!I:I,D318,'CHAM NV'!J:J))</f>
        <v>0</v>
      </c>
      <c r="AH318" s="9">
        <f t="shared" si="54"/>
        <v>0</v>
      </c>
      <c r="AI318" s="8">
        <f>IF($D318="","",SUMIF('TK CHAMTHI'!$M:$M,$D318,'TK CHAMTHI'!$O:$O))</f>
        <v>0</v>
      </c>
      <c r="AJ318" s="8">
        <f>IF($D318="","",SUMIF('TK CHAMTHI'!$N:$N,$D318,'TK CHAMTHI'!$O:$O))</f>
        <v>0</v>
      </c>
      <c r="AK318" s="9">
        <f t="shared" si="45"/>
        <v>0</v>
      </c>
      <c r="AL318" s="8">
        <f>IF($D318="","",SUMIF('TK CHAMTHI'!$P:$P,$D318,'TK CHAMTHI'!$R:$R))</f>
        <v>0</v>
      </c>
      <c r="AM318" s="8">
        <f>IF($D318="","",SUMIF('TK CHAMTHI'!$Q:$Q,$D318,'TK CHAMTHI'!$R:$R))</f>
        <v>0</v>
      </c>
      <c r="AN318" s="9">
        <f t="shared" si="46"/>
        <v>0</v>
      </c>
      <c r="AO318" s="8">
        <f>IF(D318="","",SUMIF('TK CHAMTHI'!S:S,D318,'TK CHAMTHI'!U:U))</f>
        <v>0</v>
      </c>
      <c r="AP318" s="8">
        <f>IF(D318="","",SUMIF('TK CHAMTHI'!T:T,D318,'TK CHAMTHI'!U:U))</f>
        <v>0</v>
      </c>
      <c r="AQ318" s="9">
        <f t="shared" si="47"/>
        <v>0</v>
      </c>
      <c r="AR318" s="9">
        <f>IF(D318="","",ROUND(SUMIF('QL THI'!G:G,D318,'QL THI'!H:H),1))</f>
        <v>0</v>
      </c>
      <c r="AS318" s="9">
        <f>IF(D318="","",ROUND(SUMIF('QL THI'!E:E,D318,'QL THI'!F:F),1))</f>
        <v>0</v>
      </c>
      <c r="AT318" s="28">
        <f t="shared" si="48"/>
        <v>0</v>
      </c>
    </row>
    <row r="319" spans="1:46">
      <c r="A319" s="6">
        <f>IF(D319="","",SUBTOTAL(3,$D$5:D319))</f>
        <v>315</v>
      </c>
      <c r="B319" s="111" t="s">
        <v>760</v>
      </c>
      <c r="C319" s="112" t="s">
        <v>534</v>
      </c>
      <c r="D319" s="113" t="s">
        <v>369</v>
      </c>
      <c r="E319" s="7">
        <f>IF($D319="","",SUMIF('TK DETHI'!$A:$A,$D319,'TK DETHI'!$B:$B))</f>
        <v>0</v>
      </c>
      <c r="F319" s="7">
        <f>IF($D319="","",SUMIF('TK DETHI'!$C:$C,$D319,'TK DETHI'!$D:$D))</f>
        <v>0</v>
      </c>
      <c r="G319" s="7">
        <f>IF($D319="","",SUMIF('TK DETHI'!$E:$E,$D319,'TK DETHI'!$F:$F))</f>
        <v>0</v>
      </c>
      <c r="H319" s="7">
        <f>IF($D319="","",SUMIF('TK DETHI'!$G:$G,$D319,'TK DETHI'!$H:$H))</f>
        <v>0</v>
      </c>
      <c r="I319" s="7">
        <f>IF($D319="","",SUMIF('TK DETHI'!$I:$I,$D319,'TK DETHI'!$J:$J))</f>
        <v>0</v>
      </c>
      <c r="J319" s="7">
        <f>IF($D319="","",SUMIF('TK DETHI'!$K:$K,$D319,'TK DETHI'!$L:$L))</f>
        <v>0</v>
      </c>
      <c r="K319" s="7">
        <f>IF($D319="","",SUMIF('TK DETHI'!$M:$M,$D319,'TK DETHI'!$N:$N))</f>
        <v>0</v>
      </c>
      <c r="L319" s="7">
        <f>IF($D319="","",SUMIF('TK DETHI'!$O:$O,$D319,'TK DETHI'!$P:$P))</f>
        <v>0</v>
      </c>
      <c r="M319" s="27">
        <f t="shared" si="49"/>
        <v>0</v>
      </c>
      <c r="N319" s="8">
        <f>IF($D319="","",SUMIF('TK COITHI KTHP va Thi TN'!$A:$A,$D319,'TK COITHI KTHP va Thi TN'!$D:$D))</f>
        <v>0</v>
      </c>
      <c r="O319" s="8">
        <f>IF($D319="","",SUMIF('TK COITHI KTHP va Thi TN'!$B:$B,$D319,'TK COITHI KTHP va Thi TN'!$D:$D))</f>
        <v>0</v>
      </c>
      <c r="P319" s="8">
        <f>IF($D319="","",SUMIF('TK COITHI KTHP va Thi TN'!$E:$E,$D319,'TK COITHI KTHP va Thi TN'!$H:$H))</f>
        <v>0</v>
      </c>
      <c r="Q319" s="8">
        <f>IF($D319="","",SUMIF('TK COITHI KTHP va Thi TN'!$F:$F,$D319,'TK COITHI KTHP va Thi TN'!$H:$H))</f>
        <v>0</v>
      </c>
      <c r="R319" s="28">
        <f t="shared" si="50"/>
        <v>0</v>
      </c>
      <c r="S319" s="8">
        <f>IF($D319="","",SUMIF('TK CHAMTHI'!$A:$A,$D319,'TK CHAMTHI'!$C:$C))</f>
        <v>0</v>
      </c>
      <c r="T319" s="8">
        <f>IF($D319="","",SUMIF('TK CHAMTHI'!$B:$B,$D319,'TK CHAMTHI'!$C:$C))</f>
        <v>0</v>
      </c>
      <c r="U319" s="8">
        <f>IF(D319="","",SUMIF('CHAM NV'!B:B,D319,'CHAM NV'!C:C))</f>
        <v>0</v>
      </c>
      <c r="V319" s="9">
        <f t="shared" si="51"/>
        <v>0</v>
      </c>
      <c r="W319" s="8">
        <f>IF($D319="","",SUMIF('TK CHAMTHI'!$D:$D,$D319,'TK CHAMTHI'!$F:$F))</f>
        <v>0</v>
      </c>
      <c r="X319" s="8">
        <f>IF($D319="","",SUMIF('TK CHAMTHI'!$E:$E,$D319,'TK CHAMTHI'!$F:$F))</f>
        <v>0</v>
      </c>
      <c r="Y319" s="8">
        <f>IF(D319="","",SUMIF('CHAM NV'!G:G,D319,'CHAM NV'!H:H))</f>
        <v>0</v>
      </c>
      <c r="Z319" s="9">
        <f t="shared" si="52"/>
        <v>0</v>
      </c>
      <c r="AA319" s="8">
        <f>IF($D319="","",SUMIF('TK CHAMTHI'!$G:$G,$D319,'TK CHAMTHI'!$I:$I))</f>
        <v>0</v>
      </c>
      <c r="AB319" s="8">
        <f>IF($D319="","",SUMIF('TK CHAMTHI'!$H:$H,$D319,'TK CHAMTHI'!$I:$I))</f>
        <v>0</v>
      </c>
      <c r="AC319" s="8">
        <f>IF(D319="","",SUMIF('CHAM NV'!E:E,D319,'CHAM NV'!F:F))</f>
        <v>0</v>
      </c>
      <c r="AD319" s="9">
        <f t="shared" si="53"/>
        <v>0</v>
      </c>
      <c r="AE319" s="8">
        <f>IF($D319="","",SUMIF('TK CHAMTHI'!$J:$J,$D319,'TK CHAMTHI'!$L:$L))</f>
        <v>0</v>
      </c>
      <c r="AF319" s="8">
        <f>IF($D319="","",SUMIF('TK CHAMTHI'!$K:$K,$D319,'TK CHAMTHI'!$L:$L))</f>
        <v>0</v>
      </c>
      <c r="AG319" s="8">
        <f>IF(D319="","",SUMIF('CHAM NV'!I:I,D319,'CHAM NV'!J:J))</f>
        <v>0</v>
      </c>
      <c r="AH319" s="9">
        <f t="shared" si="54"/>
        <v>0</v>
      </c>
      <c r="AI319" s="8">
        <f>IF($D319="","",SUMIF('TK CHAMTHI'!$M:$M,$D319,'TK CHAMTHI'!$O:$O))</f>
        <v>0</v>
      </c>
      <c r="AJ319" s="8">
        <f>IF($D319="","",SUMIF('TK CHAMTHI'!$N:$N,$D319,'TK CHAMTHI'!$O:$O))</f>
        <v>0</v>
      </c>
      <c r="AK319" s="9">
        <f t="shared" si="45"/>
        <v>0</v>
      </c>
      <c r="AL319" s="8">
        <f>IF($D319="","",SUMIF('TK CHAMTHI'!$P:$P,$D319,'TK CHAMTHI'!$R:$R))</f>
        <v>0</v>
      </c>
      <c r="AM319" s="8">
        <f>IF($D319="","",SUMIF('TK CHAMTHI'!$Q:$Q,$D319,'TK CHAMTHI'!$R:$R))</f>
        <v>0</v>
      </c>
      <c r="AN319" s="9">
        <f t="shared" si="46"/>
        <v>0</v>
      </c>
      <c r="AO319" s="8">
        <f>IF(D319="","",SUMIF('TK CHAMTHI'!S:S,D319,'TK CHAMTHI'!U:U))</f>
        <v>0</v>
      </c>
      <c r="AP319" s="8">
        <f>IF(D319="","",SUMIF('TK CHAMTHI'!T:T,D319,'TK CHAMTHI'!U:U))</f>
        <v>0</v>
      </c>
      <c r="AQ319" s="9">
        <f t="shared" si="47"/>
        <v>0</v>
      </c>
      <c r="AR319" s="9">
        <f>IF(D319="","",ROUND(SUMIF('QL THI'!G:G,D319,'QL THI'!H:H),1))</f>
        <v>0</v>
      </c>
      <c r="AS319" s="9">
        <f>IF(D319="","",ROUND(SUMIF('QL THI'!E:E,D319,'QL THI'!F:F),1))</f>
        <v>0</v>
      </c>
      <c r="AT319" s="28">
        <f t="shared" si="48"/>
        <v>0</v>
      </c>
    </row>
    <row r="320" spans="1:46">
      <c r="A320" s="6">
        <f>IF(D320="","",SUBTOTAL(3,$D$5:D320))</f>
        <v>316</v>
      </c>
      <c r="B320" s="111" t="s">
        <v>751</v>
      </c>
      <c r="C320" s="112" t="s">
        <v>534</v>
      </c>
      <c r="D320" s="113" t="s">
        <v>359</v>
      </c>
      <c r="E320" s="7">
        <f>IF($D320="","",SUMIF('TK DETHI'!$A:$A,$D320,'TK DETHI'!$B:$B))</f>
        <v>0</v>
      </c>
      <c r="F320" s="7">
        <f>IF($D320="","",SUMIF('TK DETHI'!$C:$C,$D320,'TK DETHI'!$D:$D))</f>
        <v>0</v>
      </c>
      <c r="G320" s="7">
        <f>IF($D320="","",SUMIF('TK DETHI'!$E:$E,$D320,'TK DETHI'!$F:$F))</f>
        <v>0</v>
      </c>
      <c r="H320" s="7">
        <f>IF($D320="","",SUMIF('TK DETHI'!$G:$G,$D320,'TK DETHI'!$H:$H))</f>
        <v>0</v>
      </c>
      <c r="I320" s="7">
        <f>IF($D320="","",SUMIF('TK DETHI'!$I:$I,$D320,'TK DETHI'!$J:$J))</f>
        <v>0</v>
      </c>
      <c r="J320" s="7">
        <f>IF($D320="","",SUMIF('TK DETHI'!$K:$K,$D320,'TK DETHI'!$L:$L))</f>
        <v>0</v>
      </c>
      <c r="K320" s="7">
        <f>IF($D320="","",SUMIF('TK DETHI'!$M:$M,$D320,'TK DETHI'!$N:$N))</f>
        <v>0</v>
      </c>
      <c r="L320" s="7">
        <f>IF($D320="","",SUMIF('TK DETHI'!$O:$O,$D320,'TK DETHI'!$P:$P))</f>
        <v>0</v>
      </c>
      <c r="M320" s="27">
        <f t="shared" si="49"/>
        <v>0</v>
      </c>
      <c r="N320" s="8">
        <f>IF($D320="","",SUMIF('TK COITHI KTHP va Thi TN'!$A:$A,$D320,'TK COITHI KTHP va Thi TN'!$D:$D))</f>
        <v>0</v>
      </c>
      <c r="O320" s="8">
        <f>IF($D320="","",SUMIF('TK COITHI KTHP va Thi TN'!$B:$B,$D320,'TK COITHI KTHP va Thi TN'!$D:$D))</f>
        <v>0</v>
      </c>
      <c r="P320" s="8">
        <f>IF($D320="","",SUMIF('TK COITHI KTHP va Thi TN'!$E:$E,$D320,'TK COITHI KTHP va Thi TN'!$H:$H))</f>
        <v>0</v>
      </c>
      <c r="Q320" s="8">
        <f>IF($D320="","",SUMIF('TK COITHI KTHP va Thi TN'!$F:$F,$D320,'TK COITHI KTHP va Thi TN'!$H:$H))</f>
        <v>0</v>
      </c>
      <c r="R320" s="28">
        <f t="shared" si="50"/>
        <v>0</v>
      </c>
      <c r="S320" s="8">
        <f>IF($D320="","",SUMIF('TK CHAMTHI'!$A:$A,$D320,'TK CHAMTHI'!$C:$C))</f>
        <v>0</v>
      </c>
      <c r="T320" s="8">
        <f>IF($D320="","",SUMIF('TK CHAMTHI'!$B:$B,$D320,'TK CHAMTHI'!$C:$C))</f>
        <v>0</v>
      </c>
      <c r="U320" s="8">
        <f>IF(D320="","",SUMIF('CHAM NV'!B:B,D320,'CHAM NV'!C:C))</f>
        <v>0</v>
      </c>
      <c r="V320" s="9">
        <f t="shared" si="51"/>
        <v>0</v>
      </c>
      <c r="W320" s="8">
        <f>IF($D320="","",SUMIF('TK CHAMTHI'!$D:$D,$D320,'TK CHAMTHI'!$F:$F))</f>
        <v>0</v>
      </c>
      <c r="X320" s="8">
        <f>IF($D320="","",SUMIF('TK CHAMTHI'!$E:$E,$D320,'TK CHAMTHI'!$F:$F))</f>
        <v>0</v>
      </c>
      <c r="Y320" s="8">
        <f>IF(D320="","",SUMIF('CHAM NV'!G:G,D320,'CHAM NV'!H:H))</f>
        <v>0</v>
      </c>
      <c r="Z320" s="9">
        <f t="shared" si="52"/>
        <v>0</v>
      </c>
      <c r="AA320" s="8">
        <f>IF($D320="","",SUMIF('TK CHAMTHI'!$G:$G,$D320,'TK CHAMTHI'!$I:$I))</f>
        <v>0</v>
      </c>
      <c r="AB320" s="8">
        <f>IF($D320="","",SUMIF('TK CHAMTHI'!$H:$H,$D320,'TK CHAMTHI'!$I:$I))</f>
        <v>0</v>
      </c>
      <c r="AC320" s="8">
        <f>IF(D320="","",SUMIF('CHAM NV'!E:E,D320,'CHAM NV'!F:F))</f>
        <v>0</v>
      </c>
      <c r="AD320" s="9">
        <f t="shared" si="53"/>
        <v>0</v>
      </c>
      <c r="AE320" s="8">
        <f>IF($D320="","",SUMIF('TK CHAMTHI'!$J:$J,$D320,'TK CHAMTHI'!$L:$L))</f>
        <v>0</v>
      </c>
      <c r="AF320" s="8">
        <f>IF($D320="","",SUMIF('TK CHAMTHI'!$K:$K,$D320,'TK CHAMTHI'!$L:$L))</f>
        <v>0</v>
      </c>
      <c r="AG320" s="8">
        <f>IF(D320="","",SUMIF('CHAM NV'!I:I,D320,'CHAM NV'!J:J))</f>
        <v>0</v>
      </c>
      <c r="AH320" s="9">
        <f t="shared" si="54"/>
        <v>0</v>
      </c>
      <c r="AI320" s="8">
        <f>IF($D320="","",SUMIF('TK CHAMTHI'!$M:$M,$D320,'TK CHAMTHI'!$O:$O))</f>
        <v>0</v>
      </c>
      <c r="AJ320" s="8">
        <f>IF($D320="","",SUMIF('TK CHAMTHI'!$N:$N,$D320,'TK CHAMTHI'!$O:$O))</f>
        <v>0</v>
      </c>
      <c r="AK320" s="9">
        <f t="shared" si="45"/>
        <v>0</v>
      </c>
      <c r="AL320" s="8">
        <f>IF($D320="","",SUMIF('TK CHAMTHI'!$P:$P,$D320,'TK CHAMTHI'!$R:$R))</f>
        <v>0</v>
      </c>
      <c r="AM320" s="8">
        <f>IF($D320="","",SUMIF('TK CHAMTHI'!$Q:$Q,$D320,'TK CHAMTHI'!$R:$R))</f>
        <v>0</v>
      </c>
      <c r="AN320" s="9">
        <f t="shared" si="46"/>
        <v>0</v>
      </c>
      <c r="AO320" s="8">
        <f>IF(D320="","",SUMIF('TK CHAMTHI'!S:S,D320,'TK CHAMTHI'!U:U))</f>
        <v>0</v>
      </c>
      <c r="AP320" s="8">
        <f>IF(D320="","",SUMIF('TK CHAMTHI'!T:T,D320,'TK CHAMTHI'!U:U))</f>
        <v>0</v>
      </c>
      <c r="AQ320" s="9">
        <f t="shared" si="47"/>
        <v>0</v>
      </c>
      <c r="AR320" s="9">
        <f>IF(D320="","",ROUND(SUMIF('QL THI'!G:G,D320,'QL THI'!H:H),1))</f>
        <v>0</v>
      </c>
      <c r="AS320" s="9">
        <f>IF(D320="","",ROUND(SUMIF('QL THI'!E:E,D320,'QL THI'!F:F),1))</f>
        <v>0</v>
      </c>
      <c r="AT320" s="28">
        <f t="shared" si="48"/>
        <v>0</v>
      </c>
    </row>
    <row r="321" spans="1:46">
      <c r="A321" s="6">
        <f>IF(D321="","",SUBTOTAL(3,$D$5:D321))</f>
        <v>317</v>
      </c>
      <c r="B321" s="111" t="s">
        <v>763</v>
      </c>
      <c r="C321" s="112" t="s">
        <v>534</v>
      </c>
      <c r="D321" s="113" t="s">
        <v>372</v>
      </c>
      <c r="E321" s="7">
        <f>IF($D321="","",SUMIF('TK DETHI'!$A:$A,$D321,'TK DETHI'!$B:$B))</f>
        <v>0</v>
      </c>
      <c r="F321" s="7">
        <f>IF($D321="","",SUMIF('TK DETHI'!$C:$C,$D321,'TK DETHI'!$D:$D))</f>
        <v>0</v>
      </c>
      <c r="G321" s="7">
        <f>IF($D321="","",SUMIF('TK DETHI'!$E:$E,$D321,'TK DETHI'!$F:$F))</f>
        <v>0</v>
      </c>
      <c r="H321" s="7">
        <f>IF($D321="","",SUMIF('TK DETHI'!$G:$G,$D321,'TK DETHI'!$H:$H))</f>
        <v>0</v>
      </c>
      <c r="I321" s="7">
        <f>IF($D321="","",SUMIF('TK DETHI'!$I:$I,$D321,'TK DETHI'!$J:$J))</f>
        <v>0</v>
      </c>
      <c r="J321" s="7">
        <f>IF($D321="","",SUMIF('TK DETHI'!$K:$K,$D321,'TK DETHI'!$L:$L))</f>
        <v>0</v>
      </c>
      <c r="K321" s="7">
        <f>IF($D321="","",SUMIF('TK DETHI'!$M:$M,$D321,'TK DETHI'!$N:$N))</f>
        <v>0</v>
      </c>
      <c r="L321" s="7">
        <f>IF($D321="","",SUMIF('TK DETHI'!$O:$O,$D321,'TK DETHI'!$P:$P))</f>
        <v>0</v>
      </c>
      <c r="M321" s="27">
        <f t="shared" si="49"/>
        <v>0</v>
      </c>
      <c r="N321" s="8">
        <f>IF($D321="","",SUMIF('TK COITHI KTHP va Thi TN'!$A:$A,$D321,'TK COITHI KTHP va Thi TN'!$D:$D))</f>
        <v>0</v>
      </c>
      <c r="O321" s="8">
        <f>IF($D321="","",SUMIF('TK COITHI KTHP va Thi TN'!$B:$B,$D321,'TK COITHI KTHP va Thi TN'!$D:$D))</f>
        <v>0</v>
      </c>
      <c r="P321" s="8">
        <f>IF($D321="","",SUMIF('TK COITHI KTHP va Thi TN'!$E:$E,$D321,'TK COITHI KTHP va Thi TN'!$H:$H))</f>
        <v>0</v>
      </c>
      <c r="Q321" s="8">
        <f>IF($D321="","",SUMIF('TK COITHI KTHP va Thi TN'!$F:$F,$D321,'TK COITHI KTHP va Thi TN'!$H:$H))</f>
        <v>0</v>
      </c>
      <c r="R321" s="28">
        <f t="shared" si="50"/>
        <v>0</v>
      </c>
      <c r="S321" s="8">
        <f>IF($D321="","",SUMIF('TK CHAMTHI'!$A:$A,$D321,'TK CHAMTHI'!$C:$C))</f>
        <v>0</v>
      </c>
      <c r="T321" s="8">
        <f>IF($D321="","",SUMIF('TK CHAMTHI'!$B:$B,$D321,'TK CHAMTHI'!$C:$C))</f>
        <v>0</v>
      </c>
      <c r="U321" s="8">
        <f>IF(D321="","",SUMIF('CHAM NV'!B:B,D321,'CHAM NV'!C:C))</f>
        <v>0</v>
      </c>
      <c r="V321" s="9">
        <f t="shared" si="51"/>
        <v>0</v>
      </c>
      <c r="W321" s="8">
        <f>IF($D321="","",SUMIF('TK CHAMTHI'!$D:$D,$D321,'TK CHAMTHI'!$F:$F))</f>
        <v>0</v>
      </c>
      <c r="X321" s="8">
        <f>IF($D321="","",SUMIF('TK CHAMTHI'!$E:$E,$D321,'TK CHAMTHI'!$F:$F))</f>
        <v>0</v>
      </c>
      <c r="Y321" s="8">
        <f>IF(D321="","",SUMIF('CHAM NV'!G:G,D321,'CHAM NV'!H:H))</f>
        <v>0</v>
      </c>
      <c r="Z321" s="9">
        <f t="shared" si="52"/>
        <v>0</v>
      </c>
      <c r="AA321" s="8">
        <f>IF($D321="","",SUMIF('TK CHAMTHI'!$G:$G,$D321,'TK CHAMTHI'!$I:$I))</f>
        <v>0</v>
      </c>
      <c r="AB321" s="8">
        <f>IF($D321="","",SUMIF('TK CHAMTHI'!$H:$H,$D321,'TK CHAMTHI'!$I:$I))</f>
        <v>0</v>
      </c>
      <c r="AC321" s="8">
        <f>IF(D321="","",SUMIF('CHAM NV'!E:E,D321,'CHAM NV'!F:F))</f>
        <v>0</v>
      </c>
      <c r="AD321" s="9">
        <f t="shared" si="53"/>
        <v>0</v>
      </c>
      <c r="AE321" s="8">
        <f>IF($D321="","",SUMIF('TK CHAMTHI'!$J:$J,$D321,'TK CHAMTHI'!$L:$L))</f>
        <v>0</v>
      </c>
      <c r="AF321" s="8">
        <f>IF($D321="","",SUMIF('TK CHAMTHI'!$K:$K,$D321,'TK CHAMTHI'!$L:$L))</f>
        <v>0</v>
      </c>
      <c r="AG321" s="8">
        <f>IF(D321="","",SUMIF('CHAM NV'!I:I,D321,'CHAM NV'!J:J))</f>
        <v>0</v>
      </c>
      <c r="AH321" s="9">
        <f t="shared" si="54"/>
        <v>0</v>
      </c>
      <c r="AI321" s="8">
        <f>IF($D321="","",SUMIF('TK CHAMTHI'!$M:$M,$D321,'TK CHAMTHI'!$O:$O))</f>
        <v>0</v>
      </c>
      <c r="AJ321" s="8">
        <f>IF($D321="","",SUMIF('TK CHAMTHI'!$N:$N,$D321,'TK CHAMTHI'!$O:$O))</f>
        <v>0</v>
      </c>
      <c r="AK321" s="9">
        <f t="shared" si="45"/>
        <v>0</v>
      </c>
      <c r="AL321" s="8">
        <f>IF($D321="","",SUMIF('TK CHAMTHI'!$P:$P,$D321,'TK CHAMTHI'!$R:$R))</f>
        <v>0</v>
      </c>
      <c r="AM321" s="8">
        <f>IF($D321="","",SUMIF('TK CHAMTHI'!$Q:$Q,$D321,'TK CHAMTHI'!$R:$R))</f>
        <v>0</v>
      </c>
      <c r="AN321" s="9">
        <f t="shared" si="46"/>
        <v>0</v>
      </c>
      <c r="AO321" s="8">
        <f>IF(D321="","",SUMIF('TK CHAMTHI'!S:S,D321,'TK CHAMTHI'!U:U))</f>
        <v>0</v>
      </c>
      <c r="AP321" s="8">
        <f>IF(D321="","",SUMIF('TK CHAMTHI'!T:T,D321,'TK CHAMTHI'!U:U))</f>
        <v>0</v>
      </c>
      <c r="AQ321" s="9">
        <f t="shared" si="47"/>
        <v>0</v>
      </c>
      <c r="AR321" s="9">
        <f>IF(D321="","",ROUND(SUMIF('QL THI'!G:G,D321,'QL THI'!H:H),1))</f>
        <v>0</v>
      </c>
      <c r="AS321" s="9">
        <f>IF(D321="","",ROUND(SUMIF('QL THI'!E:E,D321,'QL THI'!F:F),1))</f>
        <v>0</v>
      </c>
      <c r="AT321" s="28">
        <f t="shared" si="48"/>
        <v>0</v>
      </c>
    </row>
    <row r="322" spans="1:46">
      <c r="A322" s="6">
        <f>IF(D322="","",SUBTOTAL(3,$D$5:D322))</f>
        <v>318</v>
      </c>
      <c r="B322" s="111" t="s">
        <v>765</v>
      </c>
      <c r="C322" s="112" t="s">
        <v>534</v>
      </c>
      <c r="D322" s="113" t="s">
        <v>374</v>
      </c>
      <c r="E322" s="7">
        <f>IF($D322="","",SUMIF('TK DETHI'!$A:$A,$D322,'TK DETHI'!$B:$B))</f>
        <v>0</v>
      </c>
      <c r="F322" s="7">
        <f>IF($D322="","",SUMIF('TK DETHI'!$C:$C,$D322,'TK DETHI'!$D:$D))</f>
        <v>0</v>
      </c>
      <c r="G322" s="7">
        <f>IF($D322="","",SUMIF('TK DETHI'!$E:$E,$D322,'TK DETHI'!$F:$F))</f>
        <v>0</v>
      </c>
      <c r="H322" s="7">
        <f>IF($D322="","",SUMIF('TK DETHI'!$G:$G,$D322,'TK DETHI'!$H:$H))</f>
        <v>0</v>
      </c>
      <c r="I322" s="7">
        <f>IF($D322="","",SUMIF('TK DETHI'!$I:$I,$D322,'TK DETHI'!$J:$J))</f>
        <v>0</v>
      </c>
      <c r="J322" s="7">
        <f>IF($D322="","",SUMIF('TK DETHI'!$K:$K,$D322,'TK DETHI'!$L:$L))</f>
        <v>0</v>
      </c>
      <c r="K322" s="7">
        <f>IF($D322="","",SUMIF('TK DETHI'!$M:$M,$D322,'TK DETHI'!$N:$N))</f>
        <v>0</v>
      </c>
      <c r="L322" s="7">
        <f>IF($D322="","",SUMIF('TK DETHI'!$O:$O,$D322,'TK DETHI'!$P:$P))</f>
        <v>0</v>
      </c>
      <c r="M322" s="27">
        <f t="shared" si="49"/>
        <v>0</v>
      </c>
      <c r="N322" s="8">
        <f>IF($D322="","",SUMIF('TK COITHI KTHP va Thi TN'!$A:$A,$D322,'TK COITHI KTHP va Thi TN'!$D:$D))</f>
        <v>0</v>
      </c>
      <c r="O322" s="8">
        <f>IF($D322="","",SUMIF('TK COITHI KTHP va Thi TN'!$B:$B,$D322,'TK COITHI KTHP va Thi TN'!$D:$D))</f>
        <v>0</v>
      </c>
      <c r="P322" s="8">
        <f>IF($D322="","",SUMIF('TK COITHI KTHP va Thi TN'!$E:$E,$D322,'TK COITHI KTHP va Thi TN'!$H:$H))</f>
        <v>0</v>
      </c>
      <c r="Q322" s="8">
        <f>IF($D322="","",SUMIF('TK COITHI KTHP va Thi TN'!$F:$F,$D322,'TK COITHI KTHP va Thi TN'!$H:$H))</f>
        <v>0</v>
      </c>
      <c r="R322" s="28">
        <f t="shared" si="50"/>
        <v>0</v>
      </c>
      <c r="S322" s="8">
        <f>IF($D322="","",SUMIF('TK CHAMTHI'!$A:$A,$D322,'TK CHAMTHI'!$C:$C))</f>
        <v>0</v>
      </c>
      <c r="T322" s="8">
        <f>IF($D322="","",SUMIF('TK CHAMTHI'!$B:$B,$D322,'TK CHAMTHI'!$C:$C))</f>
        <v>0</v>
      </c>
      <c r="U322" s="8">
        <f>IF(D322="","",SUMIF('CHAM NV'!B:B,D322,'CHAM NV'!C:C))</f>
        <v>0</v>
      </c>
      <c r="V322" s="9">
        <f t="shared" si="51"/>
        <v>0</v>
      </c>
      <c r="W322" s="8">
        <f>IF($D322="","",SUMIF('TK CHAMTHI'!$D:$D,$D322,'TK CHAMTHI'!$F:$F))</f>
        <v>0</v>
      </c>
      <c r="X322" s="8">
        <f>IF($D322="","",SUMIF('TK CHAMTHI'!$E:$E,$D322,'TK CHAMTHI'!$F:$F))</f>
        <v>0</v>
      </c>
      <c r="Y322" s="8">
        <f>IF(D322="","",SUMIF('CHAM NV'!G:G,D322,'CHAM NV'!H:H))</f>
        <v>0</v>
      </c>
      <c r="Z322" s="9">
        <f t="shared" si="52"/>
        <v>0</v>
      </c>
      <c r="AA322" s="8">
        <f>IF($D322="","",SUMIF('TK CHAMTHI'!$G:$G,$D322,'TK CHAMTHI'!$I:$I))</f>
        <v>0</v>
      </c>
      <c r="AB322" s="8">
        <f>IF($D322="","",SUMIF('TK CHAMTHI'!$H:$H,$D322,'TK CHAMTHI'!$I:$I))</f>
        <v>0</v>
      </c>
      <c r="AC322" s="8">
        <f>IF(D322="","",SUMIF('CHAM NV'!E:E,D322,'CHAM NV'!F:F))</f>
        <v>0</v>
      </c>
      <c r="AD322" s="9">
        <f t="shared" si="53"/>
        <v>0</v>
      </c>
      <c r="AE322" s="8">
        <f>IF($D322="","",SUMIF('TK CHAMTHI'!$J:$J,$D322,'TK CHAMTHI'!$L:$L))</f>
        <v>0</v>
      </c>
      <c r="AF322" s="8">
        <f>IF($D322="","",SUMIF('TK CHAMTHI'!$K:$K,$D322,'TK CHAMTHI'!$L:$L))</f>
        <v>0</v>
      </c>
      <c r="AG322" s="8">
        <f>IF(D322="","",SUMIF('CHAM NV'!I:I,D322,'CHAM NV'!J:J))</f>
        <v>0</v>
      </c>
      <c r="AH322" s="9">
        <f t="shared" si="54"/>
        <v>0</v>
      </c>
      <c r="AI322" s="8">
        <f>IF($D322="","",SUMIF('TK CHAMTHI'!$M:$M,$D322,'TK CHAMTHI'!$O:$O))</f>
        <v>0</v>
      </c>
      <c r="AJ322" s="8">
        <f>IF($D322="","",SUMIF('TK CHAMTHI'!$N:$N,$D322,'TK CHAMTHI'!$O:$O))</f>
        <v>0</v>
      </c>
      <c r="AK322" s="9">
        <f t="shared" si="45"/>
        <v>0</v>
      </c>
      <c r="AL322" s="8">
        <f>IF($D322="","",SUMIF('TK CHAMTHI'!$P:$P,$D322,'TK CHAMTHI'!$R:$R))</f>
        <v>0</v>
      </c>
      <c r="AM322" s="8">
        <f>IF($D322="","",SUMIF('TK CHAMTHI'!$Q:$Q,$D322,'TK CHAMTHI'!$R:$R))</f>
        <v>0</v>
      </c>
      <c r="AN322" s="9">
        <f t="shared" si="46"/>
        <v>0</v>
      </c>
      <c r="AO322" s="8">
        <f>IF(D322="","",SUMIF('TK CHAMTHI'!S:S,D322,'TK CHAMTHI'!U:U))</f>
        <v>0</v>
      </c>
      <c r="AP322" s="8">
        <f>IF(D322="","",SUMIF('TK CHAMTHI'!T:T,D322,'TK CHAMTHI'!U:U))</f>
        <v>0</v>
      </c>
      <c r="AQ322" s="9">
        <f t="shared" si="47"/>
        <v>0</v>
      </c>
      <c r="AR322" s="9">
        <f>IF(D322="","",ROUND(SUMIF('QL THI'!G:G,D322,'QL THI'!H:H),1))</f>
        <v>0</v>
      </c>
      <c r="AS322" s="9">
        <f>IF(D322="","",ROUND(SUMIF('QL THI'!E:E,D322,'QL THI'!F:F),1))</f>
        <v>0</v>
      </c>
      <c r="AT322" s="28">
        <f t="shared" si="48"/>
        <v>0</v>
      </c>
    </row>
    <row r="323" spans="1:46">
      <c r="A323" s="6">
        <f>IF(D323="","",SUBTOTAL(3,$D$5:D323))</f>
        <v>319</v>
      </c>
      <c r="B323" s="111" t="s">
        <v>754</v>
      </c>
      <c r="C323" s="112" t="s">
        <v>534</v>
      </c>
      <c r="D323" s="113" t="s">
        <v>363</v>
      </c>
      <c r="E323" s="7">
        <f>IF($D323="","",SUMIF('TK DETHI'!$A:$A,$D323,'TK DETHI'!$B:$B))</f>
        <v>0</v>
      </c>
      <c r="F323" s="7">
        <f>IF($D323="","",SUMIF('TK DETHI'!$C:$C,$D323,'TK DETHI'!$D:$D))</f>
        <v>0</v>
      </c>
      <c r="G323" s="7">
        <f>IF($D323="","",SUMIF('TK DETHI'!$E:$E,$D323,'TK DETHI'!$F:$F))</f>
        <v>0</v>
      </c>
      <c r="H323" s="7">
        <f>IF($D323="","",SUMIF('TK DETHI'!$G:$G,$D323,'TK DETHI'!$H:$H))</f>
        <v>0</v>
      </c>
      <c r="I323" s="7">
        <f>IF($D323="","",SUMIF('TK DETHI'!$I:$I,$D323,'TK DETHI'!$J:$J))</f>
        <v>0</v>
      </c>
      <c r="J323" s="7">
        <f>IF($D323="","",SUMIF('TK DETHI'!$K:$K,$D323,'TK DETHI'!$L:$L))</f>
        <v>0</v>
      </c>
      <c r="K323" s="7">
        <f>IF($D323="","",SUMIF('TK DETHI'!$M:$M,$D323,'TK DETHI'!$N:$N))</f>
        <v>0</v>
      </c>
      <c r="L323" s="7">
        <f>IF($D323="","",SUMIF('TK DETHI'!$O:$O,$D323,'TK DETHI'!$P:$P))</f>
        <v>0</v>
      </c>
      <c r="M323" s="27">
        <f t="shared" si="49"/>
        <v>0</v>
      </c>
      <c r="N323" s="8">
        <f>IF($D323="","",SUMIF('TK COITHI KTHP va Thi TN'!$A:$A,$D323,'TK COITHI KTHP va Thi TN'!$D:$D))</f>
        <v>0</v>
      </c>
      <c r="O323" s="8">
        <f>IF($D323="","",SUMIF('TK COITHI KTHP va Thi TN'!$B:$B,$D323,'TK COITHI KTHP va Thi TN'!$D:$D))</f>
        <v>0</v>
      </c>
      <c r="P323" s="8">
        <f>IF($D323="","",SUMIF('TK COITHI KTHP va Thi TN'!$E:$E,$D323,'TK COITHI KTHP va Thi TN'!$H:$H))</f>
        <v>0</v>
      </c>
      <c r="Q323" s="8">
        <f>IF($D323="","",SUMIF('TK COITHI KTHP va Thi TN'!$F:$F,$D323,'TK COITHI KTHP va Thi TN'!$H:$H))</f>
        <v>0</v>
      </c>
      <c r="R323" s="28">
        <f t="shared" si="50"/>
        <v>0</v>
      </c>
      <c r="S323" s="8">
        <f>IF($D323="","",SUMIF('TK CHAMTHI'!$A:$A,$D323,'TK CHAMTHI'!$C:$C))</f>
        <v>0</v>
      </c>
      <c r="T323" s="8">
        <f>IF($D323="","",SUMIF('TK CHAMTHI'!$B:$B,$D323,'TK CHAMTHI'!$C:$C))</f>
        <v>0</v>
      </c>
      <c r="U323" s="8">
        <f>IF(D323="","",SUMIF('CHAM NV'!B:B,D323,'CHAM NV'!C:C))</f>
        <v>0</v>
      </c>
      <c r="V323" s="9">
        <f t="shared" si="51"/>
        <v>0</v>
      </c>
      <c r="W323" s="8">
        <f>IF($D323="","",SUMIF('TK CHAMTHI'!$D:$D,$D323,'TK CHAMTHI'!$F:$F))</f>
        <v>0</v>
      </c>
      <c r="X323" s="8">
        <f>IF($D323="","",SUMIF('TK CHAMTHI'!$E:$E,$D323,'TK CHAMTHI'!$F:$F))</f>
        <v>0</v>
      </c>
      <c r="Y323" s="8">
        <f>IF(D323="","",SUMIF('CHAM NV'!G:G,D323,'CHAM NV'!H:H))</f>
        <v>0</v>
      </c>
      <c r="Z323" s="9">
        <f t="shared" si="52"/>
        <v>0</v>
      </c>
      <c r="AA323" s="8">
        <f>IF($D323="","",SUMIF('TK CHAMTHI'!$G:$G,$D323,'TK CHAMTHI'!$I:$I))</f>
        <v>0</v>
      </c>
      <c r="AB323" s="8">
        <f>IF($D323="","",SUMIF('TK CHAMTHI'!$H:$H,$D323,'TK CHAMTHI'!$I:$I))</f>
        <v>0</v>
      </c>
      <c r="AC323" s="8">
        <f>IF(D323="","",SUMIF('CHAM NV'!E:E,D323,'CHAM NV'!F:F))</f>
        <v>0</v>
      </c>
      <c r="AD323" s="9">
        <f t="shared" si="53"/>
        <v>0</v>
      </c>
      <c r="AE323" s="8">
        <f>IF($D323="","",SUMIF('TK CHAMTHI'!$J:$J,$D323,'TK CHAMTHI'!$L:$L))</f>
        <v>0</v>
      </c>
      <c r="AF323" s="8">
        <f>IF($D323="","",SUMIF('TK CHAMTHI'!$K:$K,$D323,'TK CHAMTHI'!$L:$L))</f>
        <v>0</v>
      </c>
      <c r="AG323" s="8">
        <f>IF(D323="","",SUMIF('CHAM NV'!I:I,D323,'CHAM NV'!J:J))</f>
        <v>0</v>
      </c>
      <c r="AH323" s="9">
        <f t="shared" si="54"/>
        <v>0</v>
      </c>
      <c r="AI323" s="8">
        <f>IF($D323="","",SUMIF('TK CHAMTHI'!$M:$M,$D323,'TK CHAMTHI'!$O:$O))</f>
        <v>0</v>
      </c>
      <c r="AJ323" s="8">
        <f>IF($D323="","",SUMIF('TK CHAMTHI'!$N:$N,$D323,'TK CHAMTHI'!$O:$O))</f>
        <v>0</v>
      </c>
      <c r="AK323" s="9">
        <f t="shared" si="45"/>
        <v>0</v>
      </c>
      <c r="AL323" s="8">
        <f>IF($D323="","",SUMIF('TK CHAMTHI'!$P:$P,$D323,'TK CHAMTHI'!$R:$R))</f>
        <v>0</v>
      </c>
      <c r="AM323" s="8">
        <f>IF($D323="","",SUMIF('TK CHAMTHI'!$Q:$Q,$D323,'TK CHAMTHI'!$R:$R))</f>
        <v>0</v>
      </c>
      <c r="AN323" s="9">
        <f t="shared" si="46"/>
        <v>0</v>
      </c>
      <c r="AO323" s="8">
        <f>IF(D323="","",SUMIF('TK CHAMTHI'!S:S,D323,'TK CHAMTHI'!U:U))</f>
        <v>0</v>
      </c>
      <c r="AP323" s="8">
        <f>IF(D323="","",SUMIF('TK CHAMTHI'!T:T,D323,'TK CHAMTHI'!U:U))</f>
        <v>0</v>
      </c>
      <c r="AQ323" s="9">
        <f t="shared" si="47"/>
        <v>0</v>
      </c>
      <c r="AR323" s="9">
        <f>IF(D323="","",ROUND(SUMIF('QL THI'!G:G,D323,'QL THI'!H:H),1))</f>
        <v>0</v>
      </c>
      <c r="AS323" s="9">
        <f>IF(D323="","",ROUND(SUMIF('QL THI'!E:E,D323,'QL THI'!F:F),1))</f>
        <v>0</v>
      </c>
      <c r="AT323" s="28">
        <f t="shared" si="48"/>
        <v>0</v>
      </c>
    </row>
    <row r="324" spans="1:46">
      <c r="A324" s="6">
        <f>IF(D324="","",SUBTOTAL(3,$D$5:D324))</f>
        <v>320</v>
      </c>
      <c r="B324" s="111" t="s">
        <v>750</v>
      </c>
      <c r="C324" s="112" t="s">
        <v>534</v>
      </c>
      <c r="D324" s="113" t="s">
        <v>358</v>
      </c>
      <c r="E324" s="7">
        <f>IF($D324="","",SUMIF('TK DETHI'!$A:$A,$D324,'TK DETHI'!$B:$B))</f>
        <v>0</v>
      </c>
      <c r="F324" s="7">
        <f>IF($D324="","",SUMIF('TK DETHI'!$C:$C,$D324,'TK DETHI'!$D:$D))</f>
        <v>0</v>
      </c>
      <c r="G324" s="7">
        <f>IF($D324="","",SUMIF('TK DETHI'!$E:$E,$D324,'TK DETHI'!$F:$F))</f>
        <v>0</v>
      </c>
      <c r="H324" s="7">
        <f>IF($D324="","",SUMIF('TK DETHI'!$G:$G,$D324,'TK DETHI'!$H:$H))</f>
        <v>0</v>
      </c>
      <c r="I324" s="7">
        <f>IF($D324="","",SUMIF('TK DETHI'!$I:$I,$D324,'TK DETHI'!$J:$J))</f>
        <v>0</v>
      </c>
      <c r="J324" s="7">
        <f>IF($D324="","",SUMIF('TK DETHI'!$K:$K,$D324,'TK DETHI'!$L:$L))</f>
        <v>0</v>
      </c>
      <c r="K324" s="7">
        <f>IF($D324="","",SUMIF('TK DETHI'!$M:$M,$D324,'TK DETHI'!$N:$N))</f>
        <v>0</v>
      </c>
      <c r="L324" s="7">
        <f>IF($D324="","",SUMIF('TK DETHI'!$O:$O,$D324,'TK DETHI'!$P:$P))</f>
        <v>0</v>
      </c>
      <c r="M324" s="27">
        <f t="shared" si="49"/>
        <v>0</v>
      </c>
      <c r="N324" s="8">
        <f>IF($D324="","",SUMIF('TK COITHI KTHP va Thi TN'!$A:$A,$D324,'TK COITHI KTHP va Thi TN'!$D:$D))</f>
        <v>0</v>
      </c>
      <c r="O324" s="8">
        <f>IF($D324="","",SUMIF('TK COITHI KTHP va Thi TN'!$B:$B,$D324,'TK COITHI KTHP va Thi TN'!$D:$D))</f>
        <v>0</v>
      </c>
      <c r="P324" s="8">
        <f>IF($D324="","",SUMIF('TK COITHI KTHP va Thi TN'!$E:$E,$D324,'TK COITHI KTHP va Thi TN'!$H:$H))</f>
        <v>0</v>
      </c>
      <c r="Q324" s="8">
        <f>IF($D324="","",SUMIF('TK COITHI KTHP va Thi TN'!$F:$F,$D324,'TK COITHI KTHP va Thi TN'!$H:$H))</f>
        <v>0</v>
      </c>
      <c r="R324" s="28">
        <f t="shared" si="50"/>
        <v>0</v>
      </c>
      <c r="S324" s="8">
        <f>IF($D324="","",SUMIF('TK CHAMTHI'!$A:$A,$D324,'TK CHAMTHI'!$C:$C))</f>
        <v>0</v>
      </c>
      <c r="T324" s="8">
        <f>IF($D324="","",SUMIF('TK CHAMTHI'!$B:$B,$D324,'TK CHAMTHI'!$C:$C))</f>
        <v>0</v>
      </c>
      <c r="U324" s="8">
        <f>IF(D324="","",SUMIF('CHAM NV'!B:B,D324,'CHAM NV'!C:C))</f>
        <v>0</v>
      </c>
      <c r="V324" s="9">
        <f t="shared" si="51"/>
        <v>0</v>
      </c>
      <c r="W324" s="8">
        <f>IF($D324="","",SUMIF('TK CHAMTHI'!$D:$D,$D324,'TK CHAMTHI'!$F:$F))</f>
        <v>0</v>
      </c>
      <c r="X324" s="8">
        <f>IF($D324="","",SUMIF('TK CHAMTHI'!$E:$E,$D324,'TK CHAMTHI'!$F:$F))</f>
        <v>0</v>
      </c>
      <c r="Y324" s="8">
        <f>IF(D324="","",SUMIF('CHAM NV'!G:G,D324,'CHAM NV'!H:H))</f>
        <v>0</v>
      </c>
      <c r="Z324" s="9">
        <f t="shared" si="52"/>
        <v>0</v>
      </c>
      <c r="AA324" s="8">
        <f>IF($D324="","",SUMIF('TK CHAMTHI'!$G:$G,$D324,'TK CHAMTHI'!$I:$I))</f>
        <v>0</v>
      </c>
      <c r="AB324" s="8">
        <f>IF($D324="","",SUMIF('TK CHAMTHI'!$H:$H,$D324,'TK CHAMTHI'!$I:$I))</f>
        <v>0</v>
      </c>
      <c r="AC324" s="8">
        <f>IF(D324="","",SUMIF('CHAM NV'!E:E,D324,'CHAM NV'!F:F))</f>
        <v>0</v>
      </c>
      <c r="AD324" s="9">
        <f t="shared" si="53"/>
        <v>0</v>
      </c>
      <c r="AE324" s="8">
        <f>IF($D324="","",SUMIF('TK CHAMTHI'!$J:$J,$D324,'TK CHAMTHI'!$L:$L))</f>
        <v>0</v>
      </c>
      <c r="AF324" s="8">
        <f>IF($D324="","",SUMIF('TK CHAMTHI'!$K:$K,$D324,'TK CHAMTHI'!$L:$L))</f>
        <v>0</v>
      </c>
      <c r="AG324" s="8">
        <f>IF(D324="","",SUMIF('CHAM NV'!I:I,D324,'CHAM NV'!J:J))</f>
        <v>0</v>
      </c>
      <c r="AH324" s="9">
        <f t="shared" si="54"/>
        <v>0</v>
      </c>
      <c r="AI324" s="8">
        <f>IF($D324="","",SUMIF('TK CHAMTHI'!$M:$M,$D324,'TK CHAMTHI'!$O:$O))</f>
        <v>0</v>
      </c>
      <c r="AJ324" s="8">
        <f>IF($D324="","",SUMIF('TK CHAMTHI'!$N:$N,$D324,'TK CHAMTHI'!$O:$O))</f>
        <v>0</v>
      </c>
      <c r="AK324" s="9">
        <f t="shared" si="45"/>
        <v>0</v>
      </c>
      <c r="AL324" s="8">
        <f>IF($D324="","",SUMIF('TK CHAMTHI'!$P:$P,$D324,'TK CHAMTHI'!$R:$R))</f>
        <v>0</v>
      </c>
      <c r="AM324" s="8">
        <f>IF($D324="","",SUMIF('TK CHAMTHI'!$Q:$Q,$D324,'TK CHAMTHI'!$R:$R))</f>
        <v>0</v>
      </c>
      <c r="AN324" s="9">
        <f t="shared" si="46"/>
        <v>0</v>
      </c>
      <c r="AO324" s="8">
        <f>IF(D324="","",SUMIF('TK CHAMTHI'!S:S,D324,'TK CHAMTHI'!U:U))</f>
        <v>0</v>
      </c>
      <c r="AP324" s="8">
        <f>IF(D324="","",SUMIF('TK CHAMTHI'!T:T,D324,'TK CHAMTHI'!U:U))</f>
        <v>0</v>
      </c>
      <c r="AQ324" s="9">
        <f t="shared" si="47"/>
        <v>0</v>
      </c>
      <c r="AR324" s="9">
        <f>IF(D324="","",ROUND(SUMIF('QL THI'!G:G,D324,'QL THI'!H:H),1))</f>
        <v>0</v>
      </c>
      <c r="AS324" s="9">
        <f>IF(D324="","",ROUND(SUMIF('QL THI'!E:E,D324,'QL THI'!F:F),1))</f>
        <v>0</v>
      </c>
      <c r="AT324" s="28">
        <f t="shared" si="48"/>
        <v>0</v>
      </c>
    </row>
    <row r="325" spans="1:46">
      <c r="A325" s="6">
        <f>IF(D325="","",SUBTOTAL(3,$D$5:D325))</f>
        <v>321</v>
      </c>
      <c r="B325" s="111" t="s">
        <v>753</v>
      </c>
      <c r="C325" s="112" t="s">
        <v>534</v>
      </c>
      <c r="D325" s="113" t="s">
        <v>362</v>
      </c>
      <c r="E325" s="7">
        <f>IF($D325="","",SUMIF('TK DETHI'!$A:$A,$D325,'TK DETHI'!$B:$B))</f>
        <v>0</v>
      </c>
      <c r="F325" s="7">
        <f>IF($D325="","",SUMIF('TK DETHI'!$C:$C,$D325,'TK DETHI'!$D:$D))</f>
        <v>0</v>
      </c>
      <c r="G325" s="7">
        <f>IF($D325="","",SUMIF('TK DETHI'!$E:$E,$D325,'TK DETHI'!$F:$F))</f>
        <v>0</v>
      </c>
      <c r="H325" s="7">
        <f>IF($D325="","",SUMIF('TK DETHI'!$G:$G,$D325,'TK DETHI'!$H:$H))</f>
        <v>0</v>
      </c>
      <c r="I325" s="7">
        <f>IF($D325="","",SUMIF('TK DETHI'!$I:$I,$D325,'TK DETHI'!$J:$J))</f>
        <v>0</v>
      </c>
      <c r="J325" s="7">
        <f>IF($D325="","",SUMIF('TK DETHI'!$K:$K,$D325,'TK DETHI'!$L:$L))</f>
        <v>0</v>
      </c>
      <c r="K325" s="7">
        <f>IF($D325="","",SUMIF('TK DETHI'!$M:$M,$D325,'TK DETHI'!$N:$N))</f>
        <v>0</v>
      </c>
      <c r="L325" s="7">
        <f>IF($D325="","",SUMIF('TK DETHI'!$O:$O,$D325,'TK DETHI'!$P:$P))</f>
        <v>0</v>
      </c>
      <c r="M325" s="27">
        <f t="shared" si="49"/>
        <v>0</v>
      </c>
      <c r="N325" s="8">
        <f>IF($D325="","",SUMIF('TK COITHI KTHP va Thi TN'!$A:$A,$D325,'TK COITHI KTHP va Thi TN'!$D:$D))</f>
        <v>0</v>
      </c>
      <c r="O325" s="8">
        <f>IF($D325="","",SUMIF('TK COITHI KTHP va Thi TN'!$B:$B,$D325,'TK COITHI KTHP va Thi TN'!$D:$D))</f>
        <v>0</v>
      </c>
      <c r="P325" s="8">
        <f>IF($D325="","",SUMIF('TK COITHI KTHP va Thi TN'!$E:$E,$D325,'TK COITHI KTHP va Thi TN'!$H:$H))</f>
        <v>0</v>
      </c>
      <c r="Q325" s="8">
        <f>IF($D325="","",SUMIF('TK COITHI KTHP va Thi TN'!$F:$F,$D325,'TK COITHI KTHP va Thi TN'!$H:$H))</f>
        <v>0</v>
      </c>
      <c r="R325" s="28">
        <f t="shared" si="50"/>
        <v>0</v>
      </c>
      <c r="S325" s="8">
        <f>IF($D325="","",SUMIF('TK CHAMTHI'!$A:$A,$D325,'TK CHAMTHI'!$C:$C))</f>
        <v>0</v>
      </c>
      <c r="T325" s="8">
        <f>IF($D325="","",SUMIF('TK CHAMTHI'!$B:$B,$D325,'TK CHAMTHI'!$C:$C))</f>
        <v>0</v>
      </c>
      <c r="U325" s="8">
        <f>IF(D325="","",SUMIF('CHAM NV'!B:B,D325,'CHAM NV'!C:C))</f>
        <v>0</v>
      </c>
      <c r="V325" s="9">
        <f t="shared" si="51"/>
        <v>0</v>
      </c>
      <c r="W325" s="8">
        <f>IF($D325="","",SUMIF('TK CHAMTHI'!$D:$D,$D325,'TK CHAMTHI'!$F:$F))</f>
        <v>0</v>
      </c>
      <c r="X325" s="8">
        <f>IF($D325="","",SUMIF('TK CHAMTHI'!$E:$E,$D325,'TK CHAMTHI'!$F:$F))</f>
        <v>0</v>
      </c>
      <c r="Y325" s="8">
        <f>IF(D325="","",SUMIF('CHAM NV'!G:G,D325,'CHAM NV'!H:H))</f>
        <v>0</v>
      </c>
      <c r="Z325" s="9">
        <f t="shared" si="52"/>
        <v>0</v>
      </c>
      <c r="AA325" s="8">
        <f>IF($D325="","",SUMIF('TK CHAMTHI'!$G:$G,$D325,'TK CHAMTHI'!$I:$I))</f>
        <v>0</v>
      </c>
      <c r="AB325" s="8">
        <f>IF($D325="","",SUMIF('TK CHAMTHI'!$H:$H,$D325,'TK CHAMTHI'!$I:$I))</f>
        <v>0</v>
      </c>
      <c r="AC325" s="8">
        <f>IF(D325="","",SUMIF('CHAM NV'!E:E,D325,'CHAM NV'!F:F))</f>
        <v>0</v>
      </c>
      <c r="AD325" s="9">
        <f t="shared" si="53"/>
        <v>0</v>
      </c>
      <c r="AE325" s="8">
        <f>IF($D325="","",SUMIF('TK CHAMTHI'!$J:$J,$D325,'TK CHAMTHI'!$L:$L))</f>
        <v>0</v>
      </c>
      <c r="AF325" s="8">
        <f>IF($D325="","",SUMIF('TK CHAMTHI'!$K:$K,$D325,'TK CHAMTHI'!$L:$L))</f>
        <v>0</v>
      </c>
      <c r="AG325" s="8">
        <f>IF(D325="","",SUMIF('CHAM NV'!I:I,D325,'CHAM NV'!J:J))</f>
        <v>0</v>
      </c>
      <c r="AH325" s="9">
        <f t="shared" si="54"/>
        <v>0</v>
      </c>
      <c r="AI325" s="8">
        <f>IF($D325="","",SUMIF('TK CHAMTHI'!$M:$M,$D325,'TK CHAMTHI'!$O:$O))</f>
        <v>0</v>
      </c>
      <c r="AJ325" s="8">
        <f>IF($D325="","",SUMIF('TK CHAMTHI'!$N:$N,$D325,'TK CHAMTHI'!$O:$O))</f>
        <v>0</v>
      </c>
      <c r="AK325" s="9">
        <f t="shared" ref="AK325:AK388" si="55">IF($D325="","",(SUM($AI325:$AJ325))*0.2)</f>
        <v>0</v>
      </c>
      <c r="AL325" s="8">
        <f>IF($D325="","",SUMIF('TK CHAMTHI'!$P:$P,$D325,'TK CHAMTHI'!$R:$R))</f>
        <v>0</v>
      </c>
      <c r="AM325" s="8">
        <f>IF($D325="","",SUMIF('TK CHAMTHI'!$Q:$Q,$D325,'TK CHAMTHI'!$R:$R))</f>
        <v>0</v>
      </c>
      <c r="AN325" s="9">
        <f t="shared" ref="AN325:AN388" si="56">IF($D325="","",(SUM($AL325:$AM325))*0.4)</f>
        <v>0</v>
      </c>
      <c r="AO325" s="8">
        <f>IF(D325="","",SUMIF('TK CHAMTHI'!S:S,D325,'TK CHAMTHI'!U:U))</f>
        <v>0</v>
      </c>
      <c r="AP325" s="8">
        <f>IF(D325="","",SUMIF('TK CHAMTHI'!T:T,D325,'TK CHAMTHI'!U:U))</f>
        <v>0</v>
      </c>
      <c r="AQ325" s="9">
        <f t="shared" ref="AQ325:AQ388" si="57">IF(D325="","",SUM(AO325:AP325)/10)</f>
        <v>0</v>
      </c>
      <c r="AR325" s="9">
        <f>IF(D325="","",ROUND(SUMIF('QL THI'!G:G,D325,'QL THI'!H:H),1))</f>
        <v>0</v>
      </c>
      <c r="AS325" s="9">
        <f>IF(D325="","",ROUND(SUMIF('QL THI'!E:E,D325,'QL THI'!F:F),1))</f>
        <v>0</v>
      </c>
      <c r="AT325" s="28">
        <f t="shared" ref="AT325:AT388" si="58">IF(D325="","",ROUND(M325+R325+V325+Z325+AD325+AH325+AK325+AN325+AQ325+SUM(AR325:AS325),1))</f>
        <v>0</v>
      </c>
    </row>
    <row r="326" spans="1:46">
      <c r="A326" s="6">
        <f>IF(D326="","",SUBTOTAL(3,$D$5:D326))</f>
        <v>322</v>
      </c>
      <c r="B326" s="111" t="s">
        <v>770</v>
      </c>
      <c r="C326" s="112" t="s">
        <v>534</v>
      </c>
      <c r="D326" s="113" t="s">
        <v>528</v>
      </c>
      <c r="E326" s="7">
        <f>IF($D326="","",SUMIF('TK DETHI'!$A:$A,$D326,'TK DETHI'!$B:$B))</f>
        <v>0</v>
      </c>
      <c r="F326" s="7">
        <f>IF($D326="","",SUMIF('TK DETHI'!$C:$C,$D326,'TK DETHI'!$D:$D))</f>
        <v>0</v>
      </c>
      <c r="G326" s="7">
        <f>IF($D326="","",SUMIF('TK DETHI'!$E:$E,$D326,'TK DETHI'!$F:$F))</f>
        <v>0</v>
      </c>
      <c r="H326" s="7">
        <f>IF($D326="","",SUMIF('TK DETHI'!$G:$G,$D326,'TK DETHI'!$H:$H))</f>
        <v>0</v>
      </c>
      <c r="I326" s="7">
        <f>IF($D326="","",SUMIF('TK DETHI'!$I:$I,$D326,'TK DETHI'!$J:$J))</f>
        <v>0</v>
      </c>
      <c r="J326" s="7">
        <f>IF($D326="","",SUMIF('TK DETHI'!$K:$K,$D326,'TK DETHI'!$L:$L))</f>
        <v>0</v>
      </c>
      <c r="K326" s="7">
        <f>IF($D326="","",SUMIF('TK DETHI'!$M:$M,$D326,'TK DETHI'!$N:$N))</f>
        <v>0</v>
      </c>
      <c r="L326" s="7">
        <f>IF($D326="","",SUMIF('TK DETHI'!$O:$O,$D326,'TK DETHI'!$P:$P))</f>
        <v>0</v>
      </c>
      <c r="M326" s="27">
        <f t="shared" ref="M326:M389" si="59">IF($D326="","",($E326+$F326*1.5+$G326*0.25+$H326*0.5+$I326*2+$J326*2.5+$K326*0.5+$L326*1.5))</f>
        <v>0</v>
      </c>
      <c r="N326" s="8">
        <f>IF($D326="","",SUMIF('TK COITHI KTHP va Thi TN'!$A:$A,$D326,'TK COITHI KTHP va Thi TN'!$D:$D))</f>
        <v>0</v>
      </c>
      <c r="O326" s="8">
        <f>IF($D326="","",SUMIF('TK COITHI KTHP va Thi TN'!$B:$B,$D326,'TK COITHI KTHP va Thi TN'!$D:$D))</f>
        <v>0</v>
      </c>
      <c r="P326" s="8">
        <f>IF($D326="","",SUMIF('TK COITHI KTHP va Thi TN'!$E:$E,$D326,'TK COITHI KTHP va Thi TN'!$H:$H))</f>
        <v>0</v>
      </c>
      <c r="Q326" s="8">
        <f>IF($D326="","",SUMIF('TK COITHI KTHP va Thi TN'!$F:$F,$D326,'TK COITHI KTHP va Thi TN'!$H:$H))</f>
        <v>0</v>
      </c>
      <c r="R326" s="28">
        <f t="shared" ref="R326:R389" si="60">IF($D326="","",SUM($N326:$Q326))</f>
        <v>0</v>
      </c>
      <c r="S326" s="8">
        <f>IF($D326="","",SUMIF('TK CHAMTHI'!$A:$A,$D326,'TK CHAMTHI'!$C:$C))</f>
        <v>0</v>
      </c>
      <c r="T326" s="8">
        <f>IF($D326="","",SUMIF('TK CHAMTHI'!$B:$B,$D326,'TK CHAMTHI'!$C:$C))</f>
        <v>0</v>
      </c>
      <c r="U326" s="8">
        <f>IF(D326="","",SUMIF('CHAM NV'!B:B,D326,'CHAM NV'!C:C))</f>
        <v>0</v>
      </c>
      <c r="V326" s="9">
        <f t="shared" ref="V326:V389" si="61">IF($D326="","",((SUM($S326:$T326))-U326)*0.1)</f>
        <v>0</v>
      </c>
      <c r="W326" s="8">
        <f>IF($D326="","",SUMIF('TK CHAMTHI'!$D:$D,$D326,'TK CHAMTHI'!$F:$F))</f>
        <v>0</v>
      </c>
      <c r="X326" s="8">
        <f>IF($D326="","",SUMIF('TK CHAMTHI'!$E:$E,$D326,'TK CHAMTHI'!$F:$F))</f>
        <v>0</v>
      </c>
      <c r="Y326" s="8">
        <f>IF(D326="","",SUMIF('CHAM NV'!G:G,D326,'CHAM NV'!H:H))</f>
        <v>0</v>
      </c>
      <c r="Z326" s="9">
        <f t="shared" ref="Z326:Z389" si="62">IF($D326="","",((SUM($W326:$X326))-Y326)*0.2)</f>
        <v>0</v>
      </c>
      <c r="AA326" s="8">
        <f>IF($D326="","",SUMIF('TK CHAMTHI'!$G:$G,$D326,'TK CHAMTHI'!$I:$I))</f>
        <v>0</v>
      </c>
      <c r="AB326" s="8">
        <f>IF($D326="","",SUMIF('TK CHAMTHI'!$H:$H,$D326,'TK CHAMTHI'!$I:$I))</f>
        <v>0</v>
      </c>
      <c r="AC326" s="8">
        <f>IF(D326="","",SUMIF('CHAM NV'!E:E,D326,'CHAM NV'!F:F))</f>
        <v>0</v>
      </c>
      <c r="AD326" s="9">
        <f t="shared" ref="AD326:AD389" si="63">IF($D326="","",((SUM($AA326:$AB326))-AC326)*0.2)</f>
        <v>0</v>
      </c>
      <c r="AE326" s="8">
        <f>IF($D326="","",SUMIF('TK CHAMTHI'!$J:$J,$D326,'TK CHAMTHI'!$L:$L))</f>
        <v>0</v>
      </c>
      <c r="AF326" s="8">
        <f>IF($D326="","",SUMIF('TK CHAMTHI'!$K:$K,$D326,'TK CHAMTHI'!$L:$L))</f>
        <v>0</v>
      </c>
      <c r="AG326" s="8">
        <f>IF(D326="","",SUMIF('CHAM NV'!I:I,D326,'CHAM NV'!J:J))</f>
        <v>0</v>
      </c>
      <c r="AH326" s="9">
        <f t="shared" ref="AH326:AH389" si="64">IF($D326="","",((SUM($AE326:$AF326))-AG326)*0.2)</f>
        <v>0</v>
      </c>
      <c r="AI326" s="8">
        <f>IF($D326="","",SUMIF('TK CHAMTHI'!$M:$M,$D326,'TK CHAMTHI'!$O:$O))</f>
        <v>0</v>
      </c>
      <c r="AJ326" s="8">
        <f>IF($D326="","",SUMIF('TK CHAMTHI'!$N:$N,$D326,'TK CHAMTHI'!$O:$O))</f>
        <v>0</v>
      </c>
      <c r="AK326" s="9">
        <f t="shared" si="55"/>
        <v>0</v>
      </c>
      <c r="AL326" s="8">
        <f>IF($D326="","",SUMIF('TK CHAMTHI'!$P:$P,$D326,'TK CHAMTHI'!$R:$R))</f>
        <v>0</v>
      </c>
      <c r="AM326" s="8">
        <f>IF($D326="","",SUMIF('TK CHAMTHI'!$Q:$Q,$D326,'TK CHAMTHI'!$R:$R))</f>
        <v>0</v>
      </c>
      <c r="AN326" s="9">
        <f t="shared" si="56"/>
        <v>0</v>
      </c>
      <c r="AO326" s="8">
        <f>IF(D326="","",SUMIF('TK CHAMTHI'!S:S,D326,'TK CHAMTHI'!U:U))</f>
        <v>0</v>
      </c>
      <c r="AP326" s="8">
        <f>IF(D326="","",SUMIF('TK CHAMTHI'!T:T,D326,'TK CHAMTHI'!U:U))</f>
        <v>0</v>
      </c>
      <c r="AQ326" s="9">
        <f t="shared" si="57"/>
        <v>0</v>
      </c>
      <c r="AR326" s="9">
        <f>IF(D326="","",ROUND(SUMIF('QL THI'!G:G,D326,'QL THI'!H:H),1))</f>
        <v>0</v>
      </c>
      <c r="AS326" s="9">
        <f>IF(D326="","",ROUND(SUMIF('QL THI'!E:E,D326,'QL THI'!F:F),1))</f>
        <v>0</v>
      </c>
      <c r="AT326" s="28">
        <f t="shared" si="58"/>
        <v>0</v>
      </c>
    </row>
    <row r="327" spans="1:46">
      <c r="A327" s="6">
        <f>IF(D327="","",SUBTOTAL(3,$D$5:D327))</f>
        <v>323</v>
      </c>
      <c r="B327" s="111" t="s">
        <v>766</v>
      </c>
      <c r="C327" s="112" t="s">
        <v>534</v>
      </c>
      <c r="D327" s="113" t="s">
        <v>375</v>
      </c>
      <c r="E327" s="7">
        <f>IF($D327="","",SUMIF('TK DETHI'!$A:$A,$D327,'TK DETHI'!$B:$B))</f>
        <v>0</v>
      </c>
      <c r="F327" s="7">
        <f>IF($D327="","",SUMIF('TK DETHI'!$C:$C,$D327,'TK DETHI'!$D:$D))</f>
        <v>0</v>
      </c>
      <c r="G327" s="7">
        <f>IF($D327="","",SUMIF('TK DETHI'!$E:$E,$D327,'TK DETHI'!$F:$F))</f>
        <v>0</v>
      </c>
      <c r="H327" s="7">
        <f>IF($D327="","",SUMIF('TK DETHI'!$G:$G,$D327,'TK DETHI'!$H:$H))</f>
        <v>0</v>
      </c>
      <c r="I327" s="7">
        <f>IF($D327="","",SUMIF('TK DETHI'!$I:$I,$D327,'TK DETHI'!$J:$J))</f>
        <v>0</v>
      </c>
      <c r="J327" s="7">
        <f>IF($D327="","",SUMIF('TK DETHI'!$K:$K,$D327,'TK DETHI'!$L:$L))</f>
        <v>0</v>
      </c>
      <c r="K327" s="7">
        <f>IF($D327="","",SUMIF('TK DETHI'!$M:$M,$D327,'TK DETHI'!$N:$N))</f>
        <v>0</v>
      </c>
      <c r="L327" s="7">
        <f>IF($D327="","",SUMIF('TK DETHI'!$O:$O,$D327,'TK DETHI'!$P:$P))</f>
        <v>0</v>
      </c>
      <c r="M327" s="27">
        <f t="shared" si="59"/>
        <v>0</v>
      </c>
      <c r="N327" s="8">
        <f>IF($D327="","",SUMIF('TK COITHI KTHP va Thi TN'!$A:$A,$D327,'TK COITHI KTHP va Thi TN'!$D:$D))</f>
        <v>0</v>
      </c>
      <c r="O327" s="8">
        <f>IF($D327="","",SUMIF('TK COITHI KTHP va Thi TN'!$B:$B,$D327,'TK COITHI KTHP va Thi TN'!$D:$D))</f>
        <v>0</v>
      </c>
      <c r="P327" s="8">
        <f>IF($D327="","",SUMIF('TK COITHI KTHP va Thi TN'!$E:$E,$D327,'TK COITHI KTHP va Thi TN'!$H:$H))</f>
        <v>0</v>
      </c>
      <c r="Q327" s="8">
        <f>IF($D327="","",SUMIF('TK COITHI KTHP va Thi TN'!$F:$F,$D327,'TK COITHI KTHP va Thi TN'!$H:$H))</f>
        <v>0</v>
      </c>
      <c r="R327" s="28">
        <f t="shared" si="60"/>
        <v>0</v>
      </c>
      <c r="S327" s="8">
        <f>IF($D327="","",SUMIF('TK CHAMTHI'!$A:$A,$D327,'TK CHAMTHI'!$C:$C))</f>
        <v>0</v>
      </c>
      <c r="T327" s="8">
        <f>IF($D327="","",SUMIF('TK CHAMTHI'!$B:$B,$D327,'TK CHAMTHI'!$C:$C))</f>
        <v>0</v>
      </c>
      <c r="U327" s="8">
        <f>IF(D327="","",SUMIF('CHAM NV'!B:B,D327,'CHAM NV'!C:C))</f>
        <v>0</v>
      </c>
      <c r="V327" s="9">
        <f t="shared" si="61"/>
        <v>0</v>
      </c>
      <c r="W327" s="8">
        <f>IF($D327="","",SUMIF('TK CHAMTHI'!$D:$D,$D327,'TK CHAMTHI'!$F:$F))</f>
        <v>0</v>
      </c>
      <c r="X327" s="8">
        <f>IF($D327="","",SUMIF('TK CHAMTHI'!$E:$E,$D327,'TK CHAMTHI'!$F:$F))</f>
        <v>0</v>
      </c>
      <c r="Y327" s="8">
        <f>IF(D327="","",SUMIF('CHAM NV'!G:G,D327,'CHAM NV'!H:H))</f>
        <v>0</v>
      </c>
      <c r="Z327" s="9">
        <f t="shared" si="62"/>
        <v>0</v>
      </c>
      <c r="AA327" s="8">
        <f>IF($D327="","",SUMIF('TK CHAMTHI'!$G:$G,$D327,'TK CHAMTHI'!$I:$I))</f>
        <v>0</v>
      </c>
      <c r="AB327" s="8">
        <f>IF($D327="","",SUMIF('TK CHAMTHI'!$H:$H,$D327,'TK CHAMTHI'!$I:$I))</f>
        <v>0</v>
      </c>
      <c r="AC327" s="8">
        <f>IF(D327="","",SUMIF('CHAM NV'!E:E,D327,'CHAM NV'!F:F))</f>
        <v>0</v>
      </c>
      <c r="AD327" s="9">
        <f t="shared" si="63"/>
        <v>0</v>
      </c>
      <c r="AE327" s="8">
        <f>IF($D327="","",SUMIF('TK CHAMTHI'!$J:$J,$D327,'TK CHAMTHI'!$L:$L))</f>
        <v>0</v>
      </c>
      <c r="AF327" s="8">
        <f>IF($D327="","",SUMIF('TK CHAMTHI'!$K:$K,$D327,'TK CHAMTHI'!$L:$L))</f>
        <v>0</v>
      </c>
      <c r="AG327" s="8">
        <f>IF(D327="","",SUMIF('CHAM NV'!I:I,D327,'CHAM NV'!J:J))</f>
        <v>0</v>
      </c>
      <c r="AH327" s="9">
        <f t="shared" si="64"/>
        <v>0</v>
      </c>
      <c r="AI327" s="8">
        <f>IF($D327="","",SUMIF('TK CHAMTHI'!$M:$M,$D327,'TK CHAMTHI'!$O:$O))</f>
        <v>0</v>
      </c>
      <c r="AJ327" s="8">
        <f>IF($D327="","",SUMIF('TK CHAMTHI'!$N:$N,$D327,'TK CHAMTHI'!$O:$O))</f>
        <v>0</v>
      </c>
      <c r="AK327" s="9">
        <f t="shared" si="55"/>
        <v>0</v>
      </c>
      <c r="AL327" s="8">
        <f>IF($D327="","",SUMIF('TK CHAMTHI'!$P:$P,$D327,'TK CHAMTHI'!$R:$R))</f>
        <v>0</v>
      </c>
      <c r="AM327" s="8">
        <f>IF($D327="","",SUMIF('TK CHAMTHI'!$Q:$Q,$D327,'TK CHAMTHI'!$R:$R))</f>
        <v>0</v>
      </c>
      <c r="AN327" s="9">
        <f t="shared" si="56"/>
        <v>0</v>
      </c>
      <c r="AO327" s="8">
        <f>IF(D327="","",SUMIF('TK CHAMTHI'!S:S,D327,'TK CHAMTHI'!U:U))</f>
        <v>0</v>
      </c>
      <c r="AP327" s="8">
        <f>IF(D327="","",SUMIF('TK CHAMTHI'!T:T,D327,'TK CHAMTHI'!U:U))</f>
        <v>0</v>
      </c>
      <c r="AQ327" s="9">
        <f t="shared" si="57"/>
        <v>0</v>
      </c>
      <c r="AR327" s="9">
        <f>IF(D327="","",ROUND(SUMIF('QL THI'!G:G,D327,'QL THI'!H:H),1))</f>
        <v>0</v>
      </c>
      <c r="AS327" s="9">
        <f>IF(D327="","",ROUND(SUMIF('QL THI'!E:E,D327,'QL THI'!F:F),1))</f>
        <v>0</v>
      </c>
      <c r="AT327" s="28">
        <f t="shared" si="58"/>
        <v>0</v>
      </c>
    </row>
    <row r="328" spans="1:46">
      <c r="A328" s="6">
        <f>IF(D328="","",SUBTOTAL(3,$D$5:D328))</f>
        <v>324</v>
      </c>
      <c r="B328" s="111" t="s">
        <v>768</v>
      </c>
      <c r="C328" s="112" t="s">
        <v>534</v>
      </c>
      <c r="D328" s="113" t="s">
        <v>377</v>
      </c>
      <c r="E328" s="7">
        <f>IF($D328="","",SUMIF('TK DETHI'!$A:$A,$D328,'TK DETHI'!$B:$B))</f>
        <v>0</v>
      </c>
      <c r="F328" s="7">
        <f>IF($D328="","",SUMIF('TK DETHI'!$C:$C,$D328,'TK DETHI'!$D:$D))</f>
        <v>0</v>
      </c>
      <c r="G328" s="7">
        <f>IF($D328="","",SUMIF('TK DETHI'!$E:$E,$D328,'TK DETHI'!$F:$F))</f>
        <v>0</v>
      </c>
      <c r="H328" s="7">
        <f>IF($D328="","",SUMIF('TK DETHI'!$G:$G,$D328,'TK DETHI'!$H:$H))</f>
        <v>0</v>
      </c>
      <c r="I328" s="7">
        <f>IF($D328="","",SUMIF('TK DETHI'!$I:$I,$D328,'TK DETHI'!$J:$J))</f>
        <v>0</v>
      </c>
      <c r="J328" s="7">
        <f>IF($D328="","",SUMIF('TK DETHI'!$K:$K,$D328,'TK DETHI'!$L:$L))</f>
        <v>0</v>
      </c>
      <c r="K328" s="7">
        <f>IF($D328="","",SUMIF('TK DETHI'!$M:$M,$D328,'TK DETHI'!$N:$N))</f>
        <v>0</v>
      </c>
      <c r="L328" s="7">
        <f>IF($D328="","",SUMIF('TK DETHI'!$O:$O,$D328,'TK DETHI'!$P:$P))</f>
        <v>0</v>
      </c>
      <c r="M328" s="27">
        <f t="shared" si="59"/>
        <v>0</v>
      </c>
      <c r="N328" s="8">
        <f>IF($D328="","",SUMIF('TK COITHI KTHP va Thi TN'!$A:$A,$D328,'TK COITHI KTHP va Thi TN'!$D:$D))</f>
        <v>0</v>
      </c>
      <c r="O328" s="8">
        <f>IF($D328="","",SUMIF('TK COITHI KTHP va Thi TN'!$B:$B,$D328,'TK COITHI KTHP va Thi TN'!$D:$D))</f>
        <v>0</v>
      </c>
      <c r="P328" s="8">
        <f>IF($D328="","",SUMIF('TK COITHI KTHP va Thi TN'!$E:$E,$D328,'TK COITHI KTHP va Thi TN'!$H:$H))</f>
        <v>0</v>
      </c>
      <c r="Q328" s="8">
        <f>IF($D328="","",SUMIF('TK COITHI KTHP va Thi TN'!$F:$F,$D328,'TK COITHI KTHP va Thi TN'!$H:$H))</f>
        <v>0</v>
      </c>
      <c r="R328" s="28">
        <f t="shared" si="60"/>
        <v>0</v>
      </c>
      <c r="S328" s="8">
        <f>IF($D328="","",SUMIF('TK CHAMTHI'!$A:$A,$D328,'TK CHAMTHI'!$C:$C))</f>
        <v>0</v>
      </c>
      <c r="T328" s="8">
        <f>IF($D328="","",SUMIF('TK CHAMTHI'!$B:$B,$D328,'TK CHAMTHI'!$C:$C))</f>
        <v>0</v>
      </c>
      <c r="U328" s="8">
        <f>IF(D328="","",SUMIF('CHAM NV'!B:B,D328,'CHAM NV'!C:C))</f>
        <v>0</v>
      </c>
      <c r="V328" s="9">
        <f t="shared" si="61"/>
        <v>0</v>
      </c>
      <c r="W328" s="8">
        <f>IF($D328="","",SUMIF('TK CHAMTHI'!$D:$D,$D328,'TK CHAMTHI'!$F:$F))</f>
        <v>0</v>
      </c>
      <c r="X328" s="8">
        <f>IF($D328="","",SUMIF('TK CHAMTHI'!$E:$E,$D328,'TK CHAMTHI'!$F:$F))</f>
        <v>0</v>
      </c>
      <c r="Y328" s="8">
        <f>IF(D328="","",SUMIF('CHAM NV'!G:G,D328,'CHAM NV'!H:H))</f>
        <v>0</v>
      </c>
      <c r="Z328" s="9">
        <f t="shared" si="62"/>
        <v>0</v>
      </c>
      <c r="AA328" s="8">
        <f>IF($D328="","",SUMIF('TK CHAMTHI'!$G:$G,$D328,'TK CHAMTHI'!$I:$I))</f>
        <v>0</v>
      </c>
      <c r="AB328" s="8">
        <f>IF($D328="","",SUMIF('TK CHAMTHI'!$H:$H,$D328,'TK CHAMTHI'!$I:$I))</f>
        <v>0</v>
      </c>
      <c r="AC328" s="8">
        <f>IF(D328="","",SUMIF('CHAM NV'!E:E,D328,'CHAM NV'!F:F))</f>
        <v>0</v>
      </c>
      <c r="AD328" s="9">
        <f t="shared" si="63"/>
        <v>0</v>
      </c>
      <c r="AE328" s="8">
        <f>IF($D328="","",SUMIF('TK CHAMTHI'!$J:$J,$D328,'TK CHAMTHI'!$L:$L))</f>
        <v>0</v>
      </c>
      <c r="AF328" s="8">
        <f>IF($D328="","",SUMIF('TK CHAMTHI'!$K:$K,$D328,'TK CHAMTHI'!$L:$L))</f>
        <v>0</v>
      </c>
      <c r="AG328" s="8">
        <f>IF(D328="","",SUMIF('CHAM NV'!I:I,D328,'CHAM NV'!J:J))</f>
        <v>0</v>
      </c>
      <c r="AH328" s="9">
        <f t="shared" si="64"/>
        <v>0</v>
      </c>
      <c r="AI328" s="8">
        <f>IF($D328="","",SUMIF('TK CHAMTHI'!$M:$M,$D328,'TK CHAMTHI'!$O:$O))</f>
        <v>0</v>
      </c>
      <c r="AJ328" s="8">
        <f>IF($D328="","",SUMIF('TK CHAMTHI'!$N:$N,$D328,'TK CHAMTHI'!$O:$O))</f>
        <v>0</v>
      </c>
      <c r="AK328" s="9">
        <f t="shared" si="55"/>
        <v>0</v>
      </c>
      <c r="AL328" s="8">
        <f>IF($D328="","",SUMIF('TK CHAMTHI'!$P:$P,$D328,'TK CHAMTHI'!$R:$R))</f>
        <v>0</v>
      </c>
      <c r="AM328" s="8">
        <f>IF($D328="","",SUMIF('TK CHAMTHI'!$Q:$Q,$D328,'TK CHAMTHI'!$R:$R))</f>
        <v>0</v>
      </c>
      <c r="AN328" s="9">
        <f t="shared" si="56"/>
        <v>0</v>
      </c>
      <c r="AO328" s="8">
        <f>IF(D328="","",SUMIF('TK CHAMTHI'!S:S,D328,'TK CHAMTHI'!U:U))</f>
        <v>0</v>
      </c>
      <c r="AP328" s="8">
        <f>IF(D328="","",SUMIF('TK CHAMTHI'!T:T,D328,'TK CHAMTHI'!U:U))</f>
        <v>0</v>
      </c>
      <c r="AQ328" s="9">
        <f t="shared" si="57"/>
        <v>0</v>
      </c>
      <c r="AR328" s="9">
        <f>IF(D328="","",ROUND(SUMIF('QL THI'!G:G,D328,'QL THI'!H:H),1))</f>
        <v>0</v>
      </c>
      <c r="AS328" s="9">
        <f>IF(D328="","",ROUND(SUMIF('QL THI'!E:E,D328,'QL THI'!F:F),1))</f>
        <v>0</v>
      </c>
      <c r="AT328" s="28">
        <f t="shared" si="58"/>
        <v>0</v>
      </c>
    </row>
    <row r="329" spans="1:46">
      <c r="A329" s="6">
        <f>IF(D329="","",SUBTOTAL(3,$D$5:D329))</f>
        <v>325</v>
      </c>
      <c r="B329" s="111" t="s">
        <v>759</v>
      </c>
      <c r="C329" s="112" t="s">
        <v>534</v>
      </c>
      <c r="D329" s="113" t="s">
        <v>368</v>
      </c>
      <c r="E329" s="7">
        <f>IF($D329="","",SUMIF('TK DETHI'!$A:$A,$D329,'TK DETHI'!$B:$B))</f>
        <v>0</v>
      </c>
      <c r="F329" s="7">
        <f>IF($D329="","",SUMIF('TK DETHI'!$C:$C,$D329,'TK DETHI'!$D:$D))</f>
        <v>0</v>
      </c>
      <c r="G329" s="7">
        <f>IF($D329="","",SUMIF('TK DETHI'!$E:$E,$D329,'TK DETHI'!$F:$F))</f>
        <v>0</v>
      </c>
      <c r="H329" s="7">
        <f>IF($D329="","",SUMIF('TK DETHI'!$G:$G,$D329,'TK DETHI'!$H:$H))</f>
        <v>0</v>
      </c>
      <c r="I329" s="7">
        <f>IF($D329="","",SUMIF('TK DETHI'!$I:$I,$D329,'TK DETHI'!$J:$J))</f>
        <v>0</v>
      </c>
      <c r="J329" s="7">
        <f>IF($D329="","",SUMIF('TK DETHI'!$K:$K,$D329,'TK DETHI'!$L:$L))</f>
        <v>0</v>
      </c>
      <c r="K329" s="7">
        <f>IF($D329="","",SUMIF('TK DETHI'!$M:$M,$D329,'TK DETHI'!$N:$N))</f>
        <v>0</v>
      </c>
      <c r="L329" s="7">
        <f>IF($D329="","",SUMIF('TK DETHI'!$O:$O,$D329,'TK DETHI'!$P:$P))</f>
        <v>0</v>
      </c>
      <c r="M329" s="27">
        <f t="shared" si="59"/>
        <v>0</v>
      </c>
      <c r="N329" s="8">
        <f>IF($D329="","",SUMIF('TK COITHI KTHP va Thi TN'!$A:$A,$D329,'TK COITHI KTHP va Thi TN'!$D:$D))</f>
        <v>0</v>
      </c>
      <c r="O329" s="8">
        <f>IF($D329="","",SUMIF('TK COITHI KTHP va Thi TN'!$B:$B,$D329,'TK COITHI KTHP va Thi TN'!$D:$D))</f>
        <v>0</v>
      </c>
      <c r="P329" s="8">
        <f>IF($D329="","",SUMIF('TK COITHI KTHP va Thi TN'!$E:$E,$D329,'TK COITHI KTHP va Thi TN'!$H:$H))</f>
        <v>0</v>
      </c>
      <c r="Q329" s="8">
        <f>IF($D329="","",SUMIF('TK COITHI KTHP va Thi TN'!$F:$F,$D329,'TK COITHI KTHP va Thi TN'!$H:$H))</f>
        <v>0</v>
      </c>
      <c r="R329" s="28">
        <f t="shared" si="60"/>
        <v>0</v>
      </c>
      <c r="S329" s="8">
        <f>IF($D329="","",SUMIF('TK CHAMTHI'!$A:$A,$D329,'TK CHAMTHI'!$C:$C))</f>
        <v>0</v>
      </c>
      <c r="T329" s="8">
        <f>IF($D329="","",SUMIF('TK CHAMTHI'!$B:$B,$D329,'TK CHAMTHI'!$C:$C))</f>
        <v>0</v>
      </c>
      <c r="U329" s="8">
        <f>IF(D329="","",SUMIF('CHAM NV'!B:B,D329,'CHAM NV'!C:C))</f>
        <v>0</v>
      </c>
      <c r="V329" s="9">
        <f t="shared" si="61"/>
        <v>0</v>
      </c>
      <c r="W329" s="8">
        <f>IF($D329="","",SUMIF('TK CHAMTHI'!$D:$D,$D329,'TK CHAMTHI'!$F:$F))</f>
        <v>0</v>
      </c>
      <c r="X329" s="8">
        <f>IF($D329="","",SUMIF('TK CHAMTHI'!$E:$E,$D329,'TK CHAMTHI'!$F:$F))</f>
        <v>0</v>
      </c>
      <c r="Y329" s="8">
        <f>IF(D329="","",SUMIF('CHAM NV'!G:G,D329,'CHAM NV'!H:H))</f>
        <v>0</v>
      </c>
      <c r="Z329" s="9">
        <f t="shared" si="62"/>
        <v>0</v>
      </c>
      <c r="AA329" s="8">
        <f>IF($D329="","",SUMIF('TK CHAMTHI'!$G:$G,$D329,'TK CHAMTHI'!$I:$I))</f>
        <v>0</v>
      </c>
      <c r="AB329" s="8">
        <f>IF($D329="","",SUMIF('TK CHAMTHI'!$H:$H,$D329,'TK CHAMTHI'!$I:$I))</f>
        <v>0</v>
      </c>
      <c r="AC329" s="8">
        <f>IF(D329="","",SUMIF('CHAM NV'!E:E,D329,'CHAM NV'!F:F))</f>
        <v>0</v>
      </c>
      <c r="AD329" s="9">
        <f t="shared" si="63"/>
        <v>0</v>
      </c>
      <c r="AE329" s="8">
        <f>IF($D329="","",SUMIF('TK CHAMTHI'!$J:$J,$D329,'TK CHAMTHI'!$L:$L))</f>
        <v>0</v>
      </c>
      <c r="AF329" s="8">
        <f>IF($D329="","",SUMIF('TK CHAMTHI'!$K:$K,$D329,'TK CHAMTHI'!$L:$L))</f>
        <v>0</v>
      </c>
      <c r="AG329" s="8">
        <f>IF(D329="","",SUMIF('CHAM NV'!I:I,D329,'CHAM NV'!J:J))</f>
        <v>0</v>
      </c>
      <c r="AH329" s="9">
        <f t="shared" si="64"/>
        <v>0</v>
      </c>
      <c r="AI329" s="8">
        <f>IF($D329="","",SUMIF('TK CHAMTHI'!$M:$M,$D329,'TK CHAMTHI'!$O:$O))</f>
        <v>0</v>
      </c>
      <c r="AJ329" s="8">
        <f>IF($D329="","",SUMIF('TK CHAMTHI'!$N:$N,$D329,'TK CHAMTHI'!$O:$O))</f>
        <v>0</v>
      </c>
      <c r="AK329" s="9">
        <f t="shared" si="55"/>
        <v>0</v>
      </c>
      <c r="AL329" s="8">
        <f>IF($D329="","",SUMIF('TK CHAMTHI'!$P:$P,$D329,'TK CHAMTHI'!$R:$R))</f>
        <v>0</v>
      </c>
      <c r="AM329" s="8">
        <f>IF($D329="","",SUMIF('TK CHAMTHI'!$Q:$Q,$D329,'TK CHAMTHI'!$R:$R))</f>
        <v>0</v>
      </c>
      <c r="AN329" s="9">
        <f t="shared" si="56"/>
        <v>0</v>
      </c>
      <c r="AO329" s="8">
        <f>IF(D329="","",SUMIF('TK CHAMTHI'!S:S,D329,'TK CHAMTHI'!U:U))</f>
        <v>0</v>
      </c>
      <c r="AP329" s="8">
        <f>IF(D329="","",SUMIF('TK CHAMTHI'!T:T,D329,'TK CHAMTHI'!U:U))</f>
        <v>0</v>
      </c>
      <c r="AQ329" s="9">
        <f t="shared" si="57"/>
        <v>0</v>
      </c>
      <c r="AR329" s="9">
        <f>IF(D329="","",ROUND(SUMIF('QL THI'!G:G,D329,'QL THI'!H:H),1))</f>
        <v>0</v>
      </c>
      <c r="AS329" s="9">
        <f>IF(D329="","",ROUND(SUMIF('QL THI'!E:E,D329,'QL THI'!F:F),1))</f>
        <v>0</v>
      </c>
      <c r="AT329" s="28">
        <f t="shared" si="58"/>
        <v>0</v>
      </c>
    </row>
    <row r="330" spans="1:46">
      <c r="A330" s="6">
        <f>IF(D330="","",SUBTOTAL(3,$D$5:D330))</f>
        <v>326</v>
      </c>
      <c r="B330" s="111" t="s">
        <v>762</v>
      </c>
      <c r="C330" s="112" t="s">
        <v>534</v>
      </c>
      <c r="D330" s="113" t="s">
        <v>371</v>
      </c>
      <c r="E330" s="7">
        <f>IF($D330="","",SUMIF('TK DETHI'!$A:$A,$D330,'TK DETHI'!$B:$B))</f>
        <v>0</v>
      </c>
      <c r="F330" s="7">
        <f>IF($D330="","",SUMIF('TK DETHI'!$C:$C,$D330,'TK DETHI'!$D:$D))</f>
        <v>0</v>
      </c>
      <c r="G330" s="7">
        <f>IF($D330="","",SUMIF('TK DETHI'!$E:$E,$D330,'TK DETHI'!$F:$F))</f>
        <v>0</v>
      </c>
      <c r="H330" s="7">
        <f>IF($D330="","",SUMIF('TK DETHI'!$G:$G,$D330,'TK DETHI'!$H:$H))</f>
        <v>0</v>
      </c>
      <c r="I330" s="7">
        <f>IF($D330="","",SUMIF('TK DETHI'!$I:$I,$D330,'TK DETHI'!$J:$J))</f>
        <v>0</v>
      </c>
      <c r="J330" s="7">
        <f>IF($D330="","",SUMIF('TK DETHI'!$K:$K,$D330,'TK DETHI'!$L:$L))</f>
        <v>0</v>
      </c>
      <c r="K330" s="7">
        <f>IF($D330="","",SUMIF('TK DETHI'!$M:$M,$D330,'TK DETHI'!$N:$N))</f>
        <v>0</v>
      </c>
      <c r="L330" s="7">
        <f>IF($D330="","",SUMIF('TK DETHI'!$O:$O,$D330,'TK DETHI'!$P:$P))</f>
        <v>0</v>
      </c>
      <c r="M330" s="27">
        <f t="shared" si="59"/>
        <v>0</v>
      </c>
      <c r="N330" s="8">
        <f>IF($D330="","",SUMIF('TK COITHI KTHP va Thi TN'!$A:$A,$D330,'TK COITHI KTHP va Thi TN'!$D:$D))</f>
        <v>0</v>
      </c>
      <c r="O330" s="8">
        <f>IF($D330="","",SUMIF('TK COITHI KTHP va Thi TN'!$B:$B,$D330,'TK COITHI KTHP va Thi TN'!$D:$D))</f>
        <v>0</v>
      </c>
      <c r="P330" s="8">
        <f>IF($D330="","",SUMIF('TK COITHI KTHP va Thi TN'!$E:$E,$D330,'TK COITHI KTHP va Thi TN'!$H:$H))</f>
        <v>0</v>
      </c>
      <c r="Q330" s="8">
        <f>IF($D330="","",SUMIF('TK COITHI KTHP va Thi TN'!$F:$F,$D330,'TK COITHI KTHP va Thi TN'!$H:$H))</f>
        <v>0</v>
      </c>
      <c r="R330" s="28">
        <f t="shared" si="60"/>
        <v>0</v>
      </c>
      <c r="S330" s="8">
        <f>IF($D330="","",SUMIF('TK CHAMTHI'!$A:$A,$D330,'TK CHAMTHI'!$C:$C))</f>
        <v>0</v>
      </c>
      <c r="T330" s="8">
        <f>IF($D330="","",SUMIF('TK CHAMTHI'!$B:$B,$D330,'TK CHAMTHI'!$C:$C))</f>
        <v>0</v>
      </c>
      <c r="U330" s="8">
        <f>IF(D330="","",SUMIF('CHAM NV'!B:B,D330,'CHAM NV'!C:C))</f>
        <v>0</v>
      </c>
      <c r="V330" s="9">
        <f t="shared" si="61"/>
        <v>0</v>
      </c>
      <c r="W330" s="8">
        <f>IF($D330="","",SUMIF('TK CHAMTHI'!$D:$D,$D330,'TK CHAMTHI'!$F:$F))</f>
        <v>0</v>
      </c>
      <c r="X330" s="8">
        <f>IF($D330="","",SUMIF('TK CHAMTHI'!$E:$E,$D330,'TK CHAMTHI'!$F:$F))</f>
        <v>0</v>
      </c>
      <c r="Y330" s="8">
        <f>IF(D330="","",SUMIF('CHAM NV'!G:G,D330,'CHAM NV'!H:H))</f>
        <v>0</v>
      </c>
      <c r="Z330" s="9">
        <f t="shared" si="62"/>
        <v>0</v>
      </c>
      <c r="AA330" s="8">
        <f>IF($D330="","",SUMIF('TK CHAMTHI'!$G:$G,$D330,'TK CHAMTHI'!$I:$I))</f>
        <v>0</v>
      </c>
      <c r="AB330" s="8">
        <f>IF($D330="","",SUMIF('TK CHAMTHI'!$H:$H,$D330,'TK CHAMTHI'!$I:$I))</f>
        <v>0</v>
      </c>
      <c r="AC330" s="8">
        <f>IF(D330="","",SUMIF('CHAM NV'!E:E,D330,'CHAM NV'!F:F))</f>
        <v>0</v>
      </c>
      <c r="AD330" s="9">
        <f t="shared" si="63"/>
        <v>0</v>
      </c>
      <c r="AE330" s="8">
        <f>IF($D330="","",SUMIF('TK CHAMTHI'!$J:$J,$D330,'TK CHAMTHI'!$L:$L))</f>
        <v>0</v>
      </c>
      <c r="AF330" s="8">
        <f>IF($D330="","",SUMIF('TK CHAMTHI'!$K:$K,$D330,'TK CHAMTHI'!$L:$L))</f>
        <v>0</v>
      </c>
      <c r="AG330" s="8">
        <f>IF(D330="","",SUMIF('CHAM NV'!I:I,D330,'CHAM NV'!J:J))</f>
        <v>0</v>
      </c>
      <c r="AH330" s="9">
        <f t="shared" si="64"/>
        <v>0</v>
      </c>
      <c r="AI330" s="8">
        <f>IF($D330="","",SUMIF('TK CHAMTHI'!$M:$M,$D330,'TK CHAMTHI'!$O:$O))</f>
        <v>0</v>
      </c>
      <c r="AJ330" s="8">
        <f>IF($D330="","",SUMIF('TK CHAMTHI'!$N:$N,$D330,'TK CHAMTHI'!$O:$O))</f>
        <v>0</v>
      </c>
      <c r="AK330" s="9">
        <f t="shared" si="55"/>
        <v>0</v>
      </c>
      <c r="AL330" s="8">
        <f>IF($D330="","",SUMIF('TK CHAMTHI'!$P:$P,$D330,'TK CHAMTHI'!$R:$R))</f>
        <v>0</v>
      </c>
      <c r="AM330" s="8">
        <f>IF($D330="","",SUMIF('TK CHAMTHI'!$Q:$Q,$D330,'TK CHAMTHI'!$R:$R))</f>
        <v>0</v>
      </c>
      <c r="AN330" s="9">
        <f t="shared" si="56"/>
        <v>0</v>
      </c>
      <c r="AO330" s="8">
        <f>IF(D330="","",SUMIF('TK CHAMTHI'!S:S,D330,'TK CHAMTHI'!U:U))</f>
        <v>0</v>
      </c>
      <c r="AP330" s="8">
        <f>IF(D330="","",SUMIF('TK CHAMTHI'!T:T,D330,'TK CHAMTHI'!U:U))</f>
        <v>0</v>
      </c>
      <c r="AQ330" s="9">
        <f t="shared" si="57"/>
        <v>0</v>
      </c>
      <c r="AR330" s="9">
        <f>IF(D330="","",ROUND(SUMIF('QL THI'!G:G,D330,'QL THI'!H:H),1))</f>
        <v>0</v>
      </c>
      <c r="AS330" s="9">
        <f>IF(D330="","",ROUND(SUMIF('QL THI'!E:E,D330,'QL THI'!F:F),1))</f>
        <v>0</v>
      </c>
      <c r="AT330" s="28">
        <f t="shared" si="58"/>
        <v>0</v>
      </c>
    </row>
    <row r="331" spans="1:46">
      <c r="A331" s="6">
        <f>IF(D331="","",SUBTOTAL(3,$D$5:D331))</f>
        <v>327</v>
      </c>
      <c r="B331" s="111" t="s">
        <v>764</v>
      </c>
      <c r="C331" s="112" t="s">
        <v>534</v>
      </c>
      <c r="D331" s="113" t="s">
        <v>373</v>
      </c>
      <c r="E331" s="7">
        <f>IF($D331="","",SUMIF('TK DETHI'!$A:$A,$D331,'TK DETHI'!$B:$B))</f>
        <v>0</v>
      </c>
      <c r="F331" s="7">
        <f>IF($D331="","",SUMIF('TK DETHI'!$C:$C,$D331,'TK DETHI'!$D:$D))</f>
        <v>0</v>
      </c>
      <c r="G331" s="7">
        <f>IF($D331="","",SUMIF('TK DETHI'!$E:$E,$D331,'TK DETHI'!$F:$F))</f>
        <v>0</v>
      </c>
      <c r="H331" s="7">
        <f>IF($D331="","",SUMIF('TK DETHI'!$G:$G,$D331,'TK DETHI'!$H:$H))</f>
        <v>0</v>
      </c>
      <c r="I331" s="7">
        <f>IF($D331="","",SUMIF('TK DETHI'!$I:$I,$D331,'TK DETHI'!$J:$J))</f>
        <v>0</v>
      </c>
      <c r="J331" s="7">
        <f>IF($D331="","",SUMIF('TK DETHI'!$K:$K,$D331,'TK DETHI'!$L:$L))</f>
        <v>0</v>
      </c>
      <c r="K331" s="7">
        <f>IF($D331="","",SUMIF('TK DETHI'!$M:$M,$D331,'TK DETHI'!$N:$N))</f>
        <v>0</v>
      </c>
      <c r="L331" s="7">
        <f>IF($D331="","",SUMIF('TK DETHI'!$O:$O,$D331,'TK DETHI'!$P:$P))</f>
        <v>0</v>
      </c>
      <c r="M331" s="27">
        <f t="shared" si="59"/>
        <v>0</v>
      </c>
      <c r="N331" s="8">
        <f>IF($D331="","",SUMIF('TK COITHI KTHP va Thi TN'!$A:$A,$D331,'TK COITHI KTHP va Thi TN'!$D:$D))</f>
        <v>0</v>
      </c>
      <c r="O331" s="8">
        <f>IF($D331="","",SUMIF('TK COITHI KTHP va Thi TN'!$B:$B,$D331,'TK COITHI KTHP va Thi TN'!$D:$D))</f>
        <v>0</v>
      </c>
      <c r="P331" s="8">
        <f>IF($D331="","",SUMIF('TK COITHI KTHP va Thi TN'!$E:$E,$D331,'TK COITHI KTHP va Thi TN'!$H:$H))</f>
        <v>0</v>
      </c>
      <c r="Q331" s="8">
        <f>IF($D331="","",SUMIF('TK COITHI KTHP va Thi TN'!$F:$F,$D331,'TK COITHI KTHP va Thi TN'!$H:$H))</f>
        <v>0</v>
      </c>
      <c r="R331" s="28">
        <f t="shared" si="60"/>
        <v>0</v>
      </c>
      <c r="S331" s="8">
        <f>IF($D331="","",SUMIF('TK CHAMTHI'!$A:$A,$D331,'TK CHAMTHI'!$C:$C))</f>
        <v>0</v>
      </c>
      <c r="T331" s="8">
        <f>IF($D331="","",SUMIF('TK CHAMTHI'!$B:$B,$D331,'TK CHAMTHI'!$C:$C))</f>
        <v>0</v>
      </c>
      <c r="U331" s="8">
        <f>IF(D331="","",SUMIF('CHAM NV'!B:B,D331,'CHAM NV'!C:C))</f>
        <v>0</v>
      </c>
      <c r="V331" s="9">
        <f t="shared" si="61"/>
        <v>0</v>
      </c>
      <c r="W331" s="8">
        <f>IF($D331="","",SUMIF('TK CHAMTHI'!$D:$D,$D331,'TK CHAMTHI'!$F:$F))</f>
        <v>0</v>
      </c>
      <c r="X331" s="8">
        <f>IF($D331="","",SUMIF('TK CHAMTHI'!$E:$E,$D331,'TK CHAMTHI'!$F:$F))</f>
        <v>0</v>
      </c>
      <c r="Y331" s="8">
        <f>IF(D331="","",SUMIF('CHAM NV'!G:G,D331,'CHAM NV'!H:H))</f>
        <v>0</v>
      </c>
      <c r="Z331" s="9">
        <f t="shared" si="62"/>
        <v>0</v>
      </c>
      <c r="AA331" s="8">
        <f>IF($D331="","",SUMIF('TK CHAMTHI'!$G:$G,$D331,'TK CHAMTHI'!$I:$I))</f>
        <v>0</v>
      </c>
      <c r="AB331" s="8">
        <f>IF($D331="","",SUMIF('TK CHAMTHI'!$H:$H,$D331,'TK CHAMTHI'!$I:$I))</f>
        <v>0</v>
      </c>
      <c r="AC331" s="8">
        <f>IF(D331="","",SUMIF('CHAM NV'!E:E,D331,'CHAM NV'!F:F))</f>
        <v>0</v>
      </c>
      <c r="AD331" s="9">
        <f t="shared" si="63"/>
        <v>0</v>
      </c>
      <c r="AE331" s="8">
        <f>IF($D331="","",SUMIF('TK CHAMTHI'!$J:$J,$D331,'TK CHAMTHI'!$L:$L))</f>
        <v>0</v>
      </c>
      <c r="AF331" s="8">
        <f>IF($D331="","",SUMIF('TK CHAMTHI'!$K:$K,$D331,'TK CHAMTHI'!$L:$L))</f>
        <v>0</v>
      </c>
      <c r="AG331" s="8">
        <f>IF(D331="","",SUMIF('CHAM NV'!I:I,D331,'CHAM NV'!J:J))</f>
        <v>0</v>
      </c>
      <c r="AH331" s="9">
        <f t="shared" si="64"/>
        <v>0</v>
      </c>
      <c r="AI331" s="8">
        <f>IF($D331="","",SUMIF('TK CHAMTHI'!$M:$M,$D331,'TK CHAMTHI'!$O:$O))</f>
        <v>0</v>
      </c>
      <c r="AJ331" s="8">
        <f>IF($D331="","",SUMIF('TK CHAMTHI'!$N:$N,$D331,'TK CHAMTHI'!$O:$O))</f>
        <v>0</v>
      </c>
      <c r="AK331" s="9">
        <f t="shared" si="55"/>
        <v>0</v>
      </c>
      <c r="AL331" s="8">
        <f>IF($D331="","",SUMIF('TK CHAMTHI'!$P:$P,$D331,'TK CHAMTHI'!$R:$R))</f>
        <v>0</v>
      </c>
      <c r="AM331" s="8">
        <f>IF($D331="","",SUMIF('TK CHAMTHI'!$Q:$Q,$D331,'TK CHAMTHI'!$R:$R))</f>
        <v>0</v>
      </c>
      <c r="AN331" s="9">
        <f t="shared" si="56"/>
        <v>0</v>
      </c>
      <c r="AO331" s="8">
        <f>IF(D331="","",SUMIF('TK CHAMTHI'!S:S,D331,'TK CHAMTHI'!U:U))</f>
        <v>0</v>
      </c>
      <c r="AP331" s="8">
        <f>IF(D331="","",SUMIF('TK CHAMTHI'!T:T,D331,'TK CHAMTHI'!U:U))</f>
        <v>0</v>
      </c>
      <c r="AQ331" s="9">
        <f t="shared" si="57"/>
        <v>0</v>
      </c>
      <c r="AR331" s="9">
        <f>IF(D331="","",ROUND(SUMIF('QL THI'!G:G,D331,'QL THI'!H:H),1))</f>
        <v>0</v>
      </c>
      <c r="AS331" s="9">
        <f>IF(D331="","",ROUND(SUMIF('QL THI'!E:E,D331,'QL THI'!F:F),1))</f>
        <v>0</v>
      </c>
      <c r="AT331" s="28">
        <f t="shared" si="58"/>
        <v>0</v>
      </c>
    </row>
    <row r="332" spans="1:46">
      <c r="A332" s="6">
        <f>IF(D332="","",SUBTOTAL(3,$D$5:D332))</f>
        <v>328</v>
      </c>
      <c r="B332" s="111" t="s">
        <v>769</v>
      </c>
      <c r="C332" s="112" t="s">
        <v>534</v>
      </c>
      <c r="D332" s="113" t="s">
        <v>452</v>
      </c>
      <c r="E332" s="7">
        <f>IF($D332="","",SUMIF('TK DETHI'!$A:$A,$D332,'TK DETHI'!$B:$B))</f>
        <v>0</v>
      </c>
      <c r="F332" s="7">
        <f>IF($D332="","",SUMIF('TK DETHI'!$C:$C,$D332,'TK DETHI'!$D:$D))</f>
        <v>0</v>
      </c>
      <c r="G332" s="7">
        <f>IF($D332="","",SUMIF('TK DETHI'!$E:$E,$D332,'TK DETHI'!$F:$F))</f>
        <v>0</v>
      </c>
      <c r="H332" s="7">
        <f>IF($D332="","",SUMIF('TK DETHI'!$G:$G,$D332,'TK DETHI'!$H:$H))</f>
        <v>0</v>
      </c>
      <c r="I332" s="7">
        <f>IF($D332="","",SUMIF('TK DETHI'!$I:$I,$D332,'TK DETHI'!$J:$J))</f>
        <v>0</v>
      </c>
      <c r="J332" s="7">
        <f>IF($D332="","",SUMIF('TK DETHI'!$K:$K,$D332,'TK DETHI'!$L:$L))</f>
        <v>0</v>
      </c>
      <c r="K332" s="7">
        <f>IF($D332="","",SUMIF('TK DETHI'!$M:$M,$D332,'TK DETHI'!$N:$N))</f>
        <v>0</v>
      </c>
      <c r="L332" s="7">
        <f>IF($D332="","",SUMIF('TK DETHI'!$O:$O,$D332,'TK DETHI'!$P:$P))</f>
        <v>0</v>
      </c>
      <c r="M332" s="27">
        <f t="shared" si="59"/>
        <v>0</v>
      </c>
      <c r="N332" s="8">
        <f>IF($D332="","",SUMIF('TK COITHI KTHP va Thi TN'!$A:$A,$D332,'TK COITHI KTHP va Thi TN'!$D:$D))</f>
        <v>0</v>
      </c>
      <c r="O332" s="8">
        <f>IF($D332="","",SUMIF('TK COITHI KTHP va Thi TN'!$B:$B,$D332,'TK COITHI KTHP va Thi TN'!$D:$D))</f>
        <v>0</v>
      </c>
      <c r="P332" s="8">
        <f>IF($D332="","",SUMIF('TK COITHI KTHP va Thi TN'!$E:$E,$D332,'TK COITHI KTHP va Thi TN'!$H:$H))</f>
        <v>0</v>
      </c>
      <c r="Q332" s="8">
        <f>IF($D332="","",SUMIF('TK COITHI KTHP va Thi TN'!$F:$F,$D332,'TK COITHI KTHP va Thi TN'!$H:$H))</f>
        <v>0</v>
      </c>
      <c r="R332" s="28">
        <f t="shared" si="60"/>
        <v>0</v>
      </c>
      <c r="S332" s="8">
        <f>IF($D332="","",SUMIF('TK CHAMTHI'!$A:$A,$D332,'TK CHAMTHI'!$C:$C))</f>
        <v>0</v>
      </c>
      <c r="T332" s="8">
        <f>IF($D332="","",SUMIF('TK CHAMTHI'!$B:$B,$D332,'TK CHAMTHI'!$C:$C))</f>
        <v>0</v>
      </c>
      <c r="U332" s="8">
        <f>IF(D332="","",SUMIF('CHAM NV'!B:B,D332,'CHAM NV'!C:C))</f>
        <v>0</v>
      </c>
      <c r="V332" s="9">
        <f t="shared" si="61"/>
        <v>0</v>
      </c>
      <c r="W332" s="8">
        <f>IF($D332="","",SUMIF('TK CHAMTHI'!$D:$D,$D332,'TK CHAMTHI'!$F:$F))</f>
        <v>0</v>
      </c>
      <c r="X332" s="8">
        <f>IF($D332="","",SUMIF('TK CHAMTHI'!$E:$E,$D332,'TK CHAMTHI'!$F:$F))</f>
        <v>0</v>
      </c>
      <c r="Y332" s="8">
        <f>IF(D332="","",SUMIF('CHAM NV'!G:G,D332,'CHAM NV'!H:H))</f>
        <v>0</v>
      </c>
      <c r="Z332" s="9">
        <f t="shared" si="62"/>
        <v>0</v>
      </c>
      <c r="AA332" s="8">
        <f>IF($D332="","",SUMIF('TK CHAMTHI'!$G:$G,$D332,'TK CHAMTHI'!$I:$I))</f>
        <v>0</v>
      </c>
      <c r="AB332" s="8">
        <f>IF($D332="","",SUMIF('TK CHAMTHI'!$H:$H,$D332,'TK CHAMTHI'!$I:$I))</f>
        <v>0</v>
      </c>
      <c r="AC332" s="8">
        <f>IF(D332="","",SUMIF('CHAM NV'!E:E,D332,'CHAM NV'!F:F))</f>
        <v>0</v>
      </c>
      <c r="AD332" s="9">
        <f t="shared" si="63"/>
        <v>0</v>
      </c>
      <c r="AE332" s="8">
        <f>IF($D332="","",SUMIF('TK CHAMTHI'!$J:$J,$D332,'TK CHAMTHI'!$L:$L))</f>
        <v>0</v>
      </c>
      <c r="AF332" s="8">
        <f>IF($D332="","",SUMIF('TK CHAMTHI'!$K:$K,$D332,'TK CHAMTHI'!$L:$L))</f>
        <v>0</v>
      </c>
      <c r="AG332" s="8">
        <f>IF(D332="","",SUMIF('CHAM NV'!I:I,D332,'CHAM NV'!J:J))</f>
        <v>0</v>
      </c>
      <c r="AH332" s="9">
        <f t="shared" si="64"/>
        <v>0</v>
      </c>
      <c r="AI332" s="8">
        <f>IF($D332="","",SUMIF('TK CHAMTHI'!$M:$M,$D332,'TK CHAMTHI'!$O:$O))</f>
        <v>0</v>
      </c>
      <c r="AJ332" s="8">
        <f>IF($D332="","",SUMIF('TK CHAMTHI'!$N:$N,$D332,'TK CHAMTHI'!$O:$O))</f>
        <v>0</v>
      </c>
      <c r="AK332" s="9">
        <f t="shared" si="55"/>
        <v>0</v>
      </c>
      <c r="AL332" s="8">
        <f>IF($D332="","",SUMIF('TK CHAMTHI'!$P:$P,$D332,'TK CHAMTHI'!$R:$R))</f>
        <v>0</v>
      </c>
      <c r="AM332" s="8">
        <f>IF($D332="","",SUMIF('TK CHAMTHI'!$Q:$Q,$D332,'TK CHAMTHI'!$R:$R))</f>
        <v>0</v>
      </c>
      <c r="AN332" s="9">
        <f t="shared" si="56"/>
        <v>0</v>
      </c>
      <c r="AO332" s="8">
        <f>IF(D332="","",SUMIF('TK CHAMTHI'!S:S,D332,'TK CHAMTHI'!U:U))</f>
        <v>0</v>
      </c>
      <c r="AP332" s="8">
        <f>IF(D332="","",SUMIF('TK CHAMTHI'!T:T,D332,'TK CHAMTHI'!U:U))</f>
        <v>0</v>
      </c>
      <c r="AQ332" s="9">
        <f t="shared" si="57"/>
        <v>0</v>
      </c>
      <c r="AR332" s="9">
        <f>IF(D332="","",ROUND(SUMIF('QL THI'!G:G,D332,'QL THI'!H:H),1))</f>
        <v>0</v>
      </c>
      <c r="AS332" s="9">
        <f>IF(D332="","",ROUND(SUMIF('QL THI'!E:E,D332,'QL THI'!F:F),1))</f>
        <v>0</v>
      </c>
      <c r="AT332" s="28">
        <f t="shared" si="58"/>
        <v>0</v>
      </c>
    </row>
    <row r="333" spans="1:46">
      <c r="A333" s="6">
        <f>IF(D333="","",SUBTOTAL(3,$D$5:D333))</f>
        <v>329</v>
      </c>
      <c r="B333" s="111" t="s">
        <v>749</v>
      </c>
      <c r="C333" s="112" t="s">
        <v>534</v>
      </c>
      <c r="D333" s="113" t="s">
        <v>357</v>
      </c>
      <c r="E333" s="7">
        <f>IF($D333="","",SUMIF('TK DETHI'!$A:$A,$D333,'TK DETHI'!$B:$B))</f>
        <v>0</v>
      </c>
      <c r="F333" s="7">
        <f>IF($D333="","",SUMIF('TK DETHI'!$C:$C,$D333,'TK DETHI'!$D:$D))</f>
        <v>0</v>
      </c>
      <c r="G333" s="7">
        <f>IF($D333="","",SUMIF('TK DETHI'!$E:$E,$D333,'TK DETHI'!$F:$F))</f>
        <v>0</v>
      </c>
      <c r="H333" s="7">
        <f>IF($D333="","",SUMIF('TK DETHI'!$G:$G,$D333,'TK DETHI'!$H:$H))</f>
        <v>0</v>
      </c>
      <c r="I333" s="7">
        <f>IF($D333="","",SUMIF('TK DETHI'!$I:$I,$D333,'TK DETHI'!$J:$J))</f>
        <v>0</v>
      </c>
      <c r="J333" s="7">
        <f>IF($D333="","",SUMIF('TK DETHI'!$K:$K,$D333,'TK DETHI'!$L:$L))</f>
        <v>0</v>
      </c>
      <c r="K333" s="7">
        <f>IF($D333="","",SUMIF('TK DETHI'!$M:$M,$D333,'TK DETHI'!$N:$N))</f>
        <v>0</v>
      </c>
      <c r="L333" s="7">
        <f>IF($D333="","",SUMIF('TK DETHI'!$O:$O,$D333,'TK DETHI'!$P:$P))</f>
        <v>0</v>
      </c>
      <c r="M333" s="27">
        <f t="shared" si="59"/>
        <v>0</v>
      </c>
      <c r="N333" s="8">
        <f>IF($D333="","",SUMIF('TK COITHI KTHP va Thi TN'!$A:$A,$D333,'TK COITHI KTHP va Thi TN'!$D:$D))</f>
        <v>0.9</v>
      </c>
      <c r="O333" s="8">
        <f>IF($D333="","",SUMIF('TK COITHI KTHP va Thi TN'!$B:$B,$D333,'TK COITHI KTHP va Thi TN'!$D:$D))</f>
        <v>1.2</v>
      </c>
      <c r="P333" s="8">
        <f>IF($D333="","",SUMIF('TK COITHI KTHP va Thi TN'!$E:$E,$D333,'TK COITHI KTHP va Thi TN'!$H:$H))</f>
        <v>0</v>
      </c>
      <c r="Q333" s="8">
        <f>IF($D333="","",SUMIF('TK COITHI KTHP va Thi TN'!$F:$F,$D333,'TK COITHI KTHP va Thi TN'!$H:$H))</f>
        <v>0</v>
      </c>
      <c r="R333" s="28">
        <f t="shared" si="60"/>
        <v>2.1</v>
      </c>
      <c r="S333" s="8">
        <f>IF($D333="","",SUMIF('TK CHAMTHI'!$A:$A,$D333,'TK CHAMTHI'!$C:$C))</f>
        <v>0</v>
      </c>
      <c r="T333" s="8">
        <f>IF($D333="","",SUMIF('TK CHAMTHI'!$B:$B,$D333,'TK CHAMTHI'!$C:$C))</f>
        <v>0</v>
      </c>
      <c r="U333" s="8">
        <f>IF(D333="","",SUMIF('CHAM NV'!B:B,D333,'CHAM NV'!C:C))</f>
        <v>0</v>
      </c>
      <c r="V333" s="9">
        <f t="shared" si="61"/>
        <v>0</v>
      </c>
      <c r="W333" s="8">
        <f>IF($D333="","",SUMIF('TK CHAMTHI'!$D:$D,$D333,'TK CHAMTHI'!$F:$F))</f>
        <v>0</v>
      </c>
      <c r="X333" s="8">
        <f>IF($D333="","",SUMIF('TK CHAMTHI'!$E:$E,$D333,'TK CHAMTHI'!$F:$F))</f>
        <v>0</v>
      </c>
      <c r="Y333" s="8">
        <f>IF(D333="","",SUMIF('CHAM NV'!G:G,D333,'CHAM NV'!H:H))</f>
        <v>0</v>
      </c>
      <c r="Z333" s="9">
        <f t="shared" si="62"/>
        <v>0</v>
      </c>
      <c r="AA333" s="8">
        <f>IF($D333="","",SUMIF('TK CHAMTHI'!$G:$G,$D333,'TK CHAMTHI'!$I:$I))</f>
        <v>0</v>
      </c>
      <c r="AB333" s="8">
        <f>IF($D333="","",SUMIF('TK CHAMTHI'!$H:$H,$D333,'TK CHAMTHI'!$I:$I))</f>
        <v>0</v>
      </c>
      <c r="AC333" s="8">
        <f>IF(D333="","",SUMIF('CHAM NV'!E:E,D333,'CHAM NV'!F:F))</f>
        <v>0</v>
      </c>
      <c r="AD333" s="9">
        <f t="shared" si="63"/>
        <v>0</v>
      </c>
      <c r="AE333" s="8">
        <f>IF($D333="","",SUMIF('TK CHAMTHI'!$J:$J,$D333,'TK CHAMTHI'!$L:$L))</f>
        <v>0</v>
      </c>
      <c r="AF333" s="8">
        <f>IF($D333="","",SUMIF('TK CHAMTHI'!$K:$K,$D333,'TK CHAMTHI'!$L:$L))</f>
        <v>0</v>
      </c>
      <c r="AG333" s="8">
        <f>IF(D333="","",SUMIF('CHAM NV'!I:I,D333,'CHAM NV'!J:J))</f>
        <v>0</v>
      </c>
      <c r="AH333" s="9">
        <f t="shared" si="64"/>
        <v>0</v>
      </c>
      <c r="AI333" s="8">
        <f>IF($D333="","",SUMIF('TK CHAMTHI'!$M:$M,$D333,'TK CHAMTHI'!$O:$O))</f>
        <v>0</v>
      </c>
      <c r="AJ333" s="8">
        <f>IF($D333="","",SUMIF('TK CHAMTHI'!$N:$N,$D333,'TK CHAMTHI'!$O:$O))</f>
        <v>0</v>
      </c>
      <c r="AK333" s="9">
        <f t="shared" si="55"/>
        <v>0</v>
      </c>
      <c r="AL333" s="8">
        <f>IF($D333="","",SUMIF('TK CHAMTHI'!$P:$P,$D333,'TK CHAMTHI'!$R:$R))</f>
        <v>0</v>
      </c>
      <c r="AM333" s="8">
        <f>IF($D333="","",SUMIF('TK CHAMTHI'!$Q:$Q,$D333,'TK CHAMTHI'!$R:$R))</f>
        <v>0</v>
      </c>
      <c r="AN333" s="9">
        <f t="shared" si="56"/>
        <v>0</v>
      </c>
      <c r="AO333" s="8">
        <f>IF(D333="","",SUMIF('TK CHAMTHI'!S:S,D333,'TK CHAMTHI'!U:U))</f>
        <v>0</v>
      </c>
      <c r="AP333" s="8">
        <f>IF(D333="","",SUMIF('TK CHAMTHI'!T:T,D333,'TK CHAMTHI'!U:U))</f>
        <v>0</v>
      </c>
      <c r="AQ333" s="9">
        <f t="shared" si="57"/>
        <v>0</v>
      </c>
      <c r="AR333" s="9">
        <f>IF(D333="","",ROUND(SUMIF('QL THI'!G:G,D333,'QL THI'!H:H),1))</f>
        <v>0</v>
      </c>
      <c r="AS333" s="9">
        <f>IF(D333="","",ROUND(SUMIF('QL THI'!E:E,D333,'QL THI'!F:F),1))</f>
        <v>0</v>
      </c>
      <c r="AT333" s="28">
        <f t="shared" si="58"/>
        <v>2.1</v>
      </c>
    </row>
    <row r="334" spans="1:46">
      <c r="A334" s="6">
        <f>IF(D334="","",SUBTOTAL(3,$D$5:D334))</f>
        <v>330</v>
      </c>
      <c r="B334" s="111" t="s">
        <v>752</v>
      </c>
      <c r="C334" s="112" t="s">
        <v>534</v>
      </c>
      <c r="D334" s="113" t="s">
        <v>360</v>
      </c>
      <c r="E334" s="7">
        <f>IF($D334="","",SUMIF('TK DETHI'!$A:$A,$D334,'TK DETHI'!$B:$B))</f>
        <v>0</v>
      </c>
      <c r="F334" s="7">
        <f>IF($D334="","",SUMIF('TK DETHI'!$C:$C,$D334,'TK DETHI'!$D:$D))</f>
        <v>0</v>
      </c>
      <c r="G334" s="7">
        <f>IF($D334="","",SUMIF('TK DETHI'!$E:$E,$D334,'TK DETHI'!$F:$F))</f>
        <v>0</v>
      </c>
      <c r="H334" s="7">
        <f>IF($D334="","",SUMIF('TK DETHI'!$G:$G,$D334,'TK DETHI'!$H:$H))</f>
        <v>0</v>
      </c>
      <c r="I334" s="7">
        <f>IF($D334="","",SUMIF('TK DETHI'!$I:$I,$D334,'TK DETHI'!$J:$J))</f>
        <v>0</v>
      </c>
      <c r="J334" s="7">
        <f>IF($D334="","",SUMIF('TK DETHI'!$K:$K,$D334,'TK DETHI'!$L:$L))</f>
        <v>0</v>
      </c>
      <c r="K334" s="7">
        <f>IF($D334="","",SUMIF('TK DETHI'!$M:$M,$D334,'TK DETHI'!$N:$N))</f>
        <v>0</v>
      </c>
      <c r="L334" s="7">
        <f>IF($D334="","",SUMIF('TK DETHI'!$O:$O,$D334,'TK DETHI'!$P:$P))</f>
        <v>0</v>
      </c>
      <c r="M334" s="27">
        <f t="shared" si="59"/>
        <v>0</v>
      </c>
      <c r="N334" s="8">
        <f>IF($D334="","",SUMIF('TK COITHI KTHP va Thi TN'!$A:$A,$D334,'TK COITHI KTHP va Thi TN'!$D:$D))</f>
        <v>0</v>
      </c>
      <c r="O334" s="8">
        <f>IF($D334="","",SUMIF('TK COITHI KTHP va Thi TN'!$B:$B,$D334,'TK COITHI KTHP va Thi TN'!$D:$D))</f>
        <v>0</v>
      </c>
      <c r="P334" s="8">
        <f>IF($D334="","",SUMIF('TK COITHI KTHP va Thi TN'!$E:$E,$D334,'TK COITHI KTHP va Thi TN'!$H:$H))</f>
        <v>0</v>
      </c>
      <c r="Q334" s="8">
        <f>IF($D334="","",SUMIF('TK COITHI KTHP va Thi TN'!$F:$F,$D334,'TK COITHI KTHP va Thi TN'!$H:$H))</f>
        <v>0</v>
      </c>
      <c r="R334" s="28">
        <f t="shared" si="60"/>
        <v>0</v>
      </c>
      <c r="S334" s="8">
        <f>IF($D334="","",SUMIF('TK CHAMTHI'!$A:$A,$D334,'TK CHAMTHI'!$C:$C))</f>
        <v>0</v>
      </c>
      <c r="T334" s="8">
        <f>IF($D334="","",SUMIF('TK CHAMTHI'!$B:$B,$D334,'TK CHAMTHI'!$C:$C))</f>
        <v>0</v>
      </c>
      <c r="U334" s="8">
        <f>IF(D334="","",SUMIF('CHAM NV'!B:B,D334,'CHAM NV'!C:C))</f>
        <v>0</v>
      </c>
      <c r="V334" s="9">
        <f t="shared" si="61"/>
        <v>0</v>
      </c>
      <c r="W334" s="8">
        <f>IF($D334="","",SUMIF('TK CHAMTHI'!$D:$D,$D334,'TK CHAMTHI'!$F:$F))</f>
        <v>0</v>
      </c>
      <c r="X334" s="8">
        <f>IF($D334="","",SUMIF('TK CHAMTHI'!$E:$E,$D334,'TK CHAMTHI'!$F:$F))</f>
        <v>0</v>
      </c>
      <c r="Y334" s="8">
        <f>IF(D334="","",SUMIF('CHAM NV'!G:G,D334,'CHAM NV'!H:H))</f>
        <v>0</v>
      </c>
      <c r="Z334" s="9">
        <f t="shared" si="62"/>
        <v>0</v>
      </c>
      <c r="AA334" s="8">
        <f>IF($D334="","",SUMIF('TK CHAMTHI'!$G:$G,$D334,'TK CHAMTHI'!$I:$I))</f>
        <v>0</v>
      </c>
      <c r="AB334" s="8">
        <f>IF($D334="","",SUMIF('TK CHAMTHI'!$H:$H,$D334,'TK CHAMTHI'!$I:$I))</f>
        <v>0</v>
      </c>
      <c r="AC334" s="8">
        <f>IF(D334="","",SUMIF('CHAM NV'!E:E,D334,'CHAM NV'!F:F))</f>
        <v>0</v>
      </c>
      <c r="AD334" s="9">
        <f t="shared" si="63"/>
        <v>0</v>
      </c>
      <c r="AE334" s="8">
        <f>IF($D334="","",SUMIF('TK CHAMTHI'!$J:$J,$D334,'TK CHAMTHI'!$L:$L))</f>
        <v>0</v>
      </c>
      <c r="AF334" s="8">
        <f>IF($D334="","",SUMIF('TK CHAMTHI'!$K:$K,$D334,'TK CHAMTHI'!$L:$L))</f>
        <v>0</v>
      </c>
      <c r="AG334" s="8">
        <f>IF(D334="","",SUMIF('CHAM NV'!I:I,D334,'CHAM NV'!J:J))</f>
        <v>0</v>
      </c>
      <c r="AH334" s="9">
        <f t="shared" si="64"/>
        <v>0</v>
      </c>
      <c r="AI334" s="8">
        <f>IF($D334="","",SUMIF('TK CHAMTHI'!$M:$M,$D334,'TK CHAMTHI'!$O:$O))</f>
        <v>0</v>
      </c>
      <c r="AJ334" s="8">
        <f>IF($D334="","",SUMIF('TK CHAMTHI'!$N:$N,$D334,'TK CHAMTHI'!$O:$O))</f>
        <v>0</v>
      </c>
      <c r="AK334" s="9">
        <f t="shared" si="55"/>
        <v>0</v>
      </c>
      <c r="AL334" s="8">
        <f>IF($D334="","",SUMIF('TK CHAMTHI'!$P:$P,$D334,'TK CHAMTHI'!$R:$R))</f>
        <v>0</v>
      </c>
      <c r="AM334" s="8">
        <f>IF($D334="","",SUMIF('TK CHAMTHI'!$Q:$Q,$D334,'TK CHAMTHI'!$R:$R))</f>
        <v>0</v>
      </c>
      <c r="AN334" s="9">
        <f t="shared" si="56"/>
        <v>0</v>
      </c>
      <c r="AO334" s="8">
        <f>IF(D334="","",SUMIF('TK CHAMTHI'!S:S,D334,'TK CHAMTHI'!U:U))</f>
        <v>0</v>
      </c>
      <c r="AP334" s="8">
        <f>IF(D334="","",SUMIF('TK CHAMTHI'!T:T,D334,'TK CHAMTHI'!U:U))</f>
        <v>0</v>
      </c>
      <c r="AQ334" s="9">
        <f t="shared" si="57"/>
        <v>0</v>
      </c>
      <c r="AR334" s="9">
        <f>IF(D334="","",ROUND(SUMIF('QL THI'!G:G,D334,'QL THI'!H:H),1))</f>
        <v>0</v>
      </c>
      <c r="AS334" s="9">
        <f>IF(D334="","",ROUND(SUMIF('QL THI'!E:E,D334,'QL THI'!F:F),1))</f>
        <v>0</v>
      </c>
      <c r="AT334" s="28">
        <f t="shared" si="58"/>
        <v>0</v>
      </c>
    </row>
    <row r="335" spans="1:46">
      <c r="A335" s="6">
        <f>IF(D335="","",SUBTOTAL(3,$D$5:D335))</f>
        <v>331</v>
      </c>
      <c r="B335" s="111" t="s">
        <v>761</v>
      </c>
      <c r="C335" s="112" t="s">
        <v>534</v>
      </c>
      <c r="D335" s="113" t="s">
        <v>370</v>
      </c>
      <c r="E335" s="7">
        <f>IF($D335="","",SUMIF('TK DETHI'!$A:$A,$D335,'TK DETHI'!$B:$B))</f>
        <v>0</v>
      </c>
      <c r="F335" s="7">
        <f>IF($D335="","",SUMIF('TK DETHI'!$C:$C,$D335,'TK DETHI'!$D:$D))</f>
        <v>0</v>
      </c>
      <c r="G335" s="7">
        <f>IF($D335="","",SUMIF('TK DETHI'!$E:$E,$D335,'TK DETHI'!$F:$F))</f>
        <v>0</v>
      </c>
      <c r="H335" s="7">
        <f>IF($D335="","",SUMIF('TK DETHI'!$G:$G,$D335,'TK DETHI'!$H:$H))</f>
        <v>0</v>
      </c>
      <c r="I335" s="7">
        <f>IF($D335="","",SUMIF('TK DETHI'!$I:$I,$D335,'TK DETHI'!$J:$J))</f>
        <v>0</v>
      </c>
      <c r="J335" s="7">
        <f>IF($D335="","",SUMIF('TK DETHI'!$K:$K,$D335,'TK DETHI'!$L:$L))</f>
        <v>0</v>
      </c>
      <c r="K335" s="7">
        <f>IF($D335="","",SUMIF('TK DETHI'!$M:$M,$D335,'TK DETHI'!$N:$N))</f>
        <v>0</v>
      </c>
      <c r="L335" s="7">
        <f>IF($D335="","",SUMIF('TK DETHI'!$O:$O,$D335,'TK DETHI'!$P:$P))</f>
        <v>0</v>
      </c>
      <c r="M335" s="27">
        <f t="shared" si="59"/>
        <v>0</v>
      </c>
      <c r="N335" s="8">
        <f>IF($D335="","",SUMIF('TK COITHI KTHP va Thi TN'!$A:$A,$D335,'TK COITHI KTHP va Thi TN'!$D:$D))</f>
        <v>0</v>
      </c>
      <c r="O335" s="8">
        <f>IF($D335="","",SUMIF('TK COITHI KTHP va Thi TN'!$B:$B,$D335,'TK COITHI KTHP va Thi TN'!$D:$D))</f>
        <v>0</v>
      </c>
      <c r="P335" s="8">
        <f>IF($D335="","",SUMIF('TK COITHI KTHP va Thi TN'!$E:$E,$D335,'TK COITHI KTHP va Thi TN'!$H:$H))</f>
        <v>0</v>
      </c>
      <c r="Q335" s="8">
        <f>IF($D335="","",SUMIF('TK COITHI KTHP va Thi TN'!$F:$F,$D335,'TK COITHI KTHP va Thi TN'!$H:$H))</f>
        <v>0</v>
      </c>
      <c r="R335" s="28">
        <f t="shared" si="60"/>
        <v>0</v>
      </c>
      <c r="S335" s="8">
        <f>IF($D335="","",SUMIF('TK CHAMTHI'!$A:$A,$D335,'TK CHAMTHI'!$C:$C))</f>
        <v>0</v>
      </c>
      <c r="T335" s="8">
        <f>IF($D335="","",SUMIF('TK CHAMTHI'!$B:$B,$D335,'TK CHAMTHI'!$C:$C))</f>
        <v>0</v>
      </c>
      <c r="U335" s="8">
        <f>IF(D335="","",SUMIF('CHAM NV'!B:B,D335,'CHAM NV'!C:C))</f>
        <v>0</v>
      </c>
      <c r="V335" s="9">
        <f t="shared" si="61"/>
        <v>0</v>
      </c>
      <c r="W335" s="8">
        <f>IF($D335="","",SUMIF('TK CHAMTHI'!$D:$D,$D335,'TK CHAMTHI'!$F:$F))</f>
        <v>0</v>
      </c>
      <c r="X335" s="8">
        <f>IF($D335="","",SUMIF('TK CHAMTHI'!$E:$E,$D335,'TK CHAMTHI'!$F:$F))</f>
        <v>0</v>
      </c>
      <c r="Y335" s="8">
        <f>IF(D335="","",SUMIF('CHAM NV'!G:G,D335,'CHAM NV'!H:H))</f>
        <v>0</v>
      </c>
      <c r="Z335" s="9">
        <f t="shared" si="62"/>
        <v>0</v>
      </c>
      <c r="AA335" s="8">
        <f>IF($D335="","",SUMIF('TK CHAMTHI'!$G:$G,$D335,'TK CHAMTHI'!$I:$I))</f>
        <v>0</v>
      </c>
      <c r="AB335" s="8">
        <f>IF($D335="","",SUMIF('TK CHAMTHI'!$H:$H,$D335,'TK CHAMTHI'!$I:$I))</f>
        <v>0</v>
      </c>
      <c r="AC335" s="8">
        <f>IF(D335="","",SUMIF('CHAM NV'!E:E,D335,'CHAM NV'!F:F))</f>
        <v>0</v>
      </c>
      <c r="AD335" s="9">
        <f t="shared" si="63"/>
        <v>0</v>
      </c>
      <c r="AE335" s="8">
        <f>IF($D335="","",SUMIF('TK CHAMTHI'!$J:$J,$D335,'TK CHAMTHI'!$L:$L))</f>
        <v>0</v>
      </c>
      <c r="AF335" s="8">
        <f>IF($D335="","",SUMIF('TK CHAMTHI'!$K:$K,$D335,'TK CHAMTHI'!$L:$L))</f>
        <v>0</v>
      </c>
      <c r="AG335" s="8">
        <f>IF(D335="","",SUMIF('CHAM NV'!I:I,D335,'CHAM NV'!J:J))</f>
        <v>0</v>
      </c>
      <c r="AH335" s="9">
        <f t="shared" si="64"/>
        <v>0</v>
      </c>
      <c r="AI335" s="8">
        <f>IF($D335="","",SUMIF('TK CHAMTHI'!$M:$M,$D335,'TK CHAMTHI'!$O:$O))</f>
        <v>0</v>
      </c>
      <c r="AJ335" s="8">
        <f>IF($D335="","",SUMIF('TK CHAMTHI'!$N:$N,$D335,'TK CHAMTHI'!$O:$O))</f>
        <v>0</v>
      </c>
      <c r="AK335" s="9">
        <f t="shared" si="55"/>
        <v>0</v>
      </c>
      <c r="AL335" s="8">
        <f>IF($D335="","",SUMIF('TK CHAMTHI'!$P:$P,$D335,'TK CHAMTHI'!$R:$R))</f>
        <v>0</v>
      </c>
      <c r="AM335" s="8">
        <f>IF($D335="","",SUMIF('TK CHAMTHI'!$Q:$Q,$D335,'TK CHAMTHI'!$R:$R))</f>
        <v>0</v>
      </c>
      <c r="AN335" s="9">
        <f t="shared" si="56"/>
        <v>0</v>
      </c>
      <c r="AO335" s="8">
        <f>IF(D335="","",SUMIF('TK CHAMTHI'!S:S,D335,'TK CHAMTHI'!U:U))</f>
        <v>0</v>
      </c>
      <c r="AP335" s="8">
        <f>IF(D335="","",SUMIF('TK CHAMTHI'!T:T,D335,'TK CHAMTHI'!U:U))</f>
        <v>0</v>
      </c>
      <c r="AQ335" s="9">
        <f t="shared" si="57"/>
        <v>0</v>
      </c>
      <c r="AR335" s="9">
        <f>IF(D335="","",ROUND(SUMIF('QL THI'!G:G,D335,'QL THI'!H:H),1))</f>
        <v>0</v>
      </c>
      <c r="AS335" s="9">
        <f>IF(D335="","",ROUND(SUMIF('QL THI'!E:E,D335,'QL THI'!F:F),1))</f>
        <v>0</v>
      </c>
      <c r="AT335" s="28">
        <f t="shared" si="58"/>
        <v>0</v>
      </c>
    </row>
    <row r="336" spans="1:46">
      <c r="A336" s="6">
        <f>IF(D336="","",SUBTOTAL(3,$D$5:D336))</f>
        <v>332</v>
      </c>
      <c r="B336" s="111" t="s">
        <v>771</v>
      </c>
      <c r="C336" s="112" t="s">
        <v>534</v>
      </c>
      <c r="D336" s="113" t="s">
        <v>355</v>
      </c>
      <c r="E336" s="7">
        <f>IF($D336="","",SUMIF('TK DETHI'!$A:$A,$D336,'TK DETHI'!$B:$B))</f>
        <v>0</v>
      </c>
      <c r="F336" s="7">
        <f>IF($D336="","",SUMIF('TK DETHI'!$C:$C,$D336,'TK DETHI'!$D:$D))</f>
        <v>0</v>
      </c>
      <c r="G336" s="7">
        <f>IF($D336="","",SUMIF('TK DETHI'!$E:$E,$D336,'TK DETHI'!$F:$F))</f>
        <v>0</v>
      </c>
      <c r="H336" s="7">
        <f>IF($D336="","",SUMIF('TK DETHI'!$G:$G,$D336,'TK DETHI'!$H:$H))</f>
        <v>0</v>
      </c>
      <c r="I336" s="7">
        <f>IF($D336="","",SUMIF('TK DETHI'!$I:$I,$D336,'TK DETHI'!$J:$J))</f>
        <v>0</v>
      </c>
      <c r="J336" s="7">
        <f>IF($D336="","",SUMIF('TK DETHI'!$K:$K,$D336,'TK DETHI'!$L:$L))</f>
        <v>0</v>
      </c>
      <c r="K336" s="7">
        <f>IF($D336="","",SUMIF('TK DETHI'!$M:$M,$D336,'TK DETHI'!$N:$N))</f>
        <v>0</v>
      </c>
      <c r="L336" s="7">
        <f>IF($D336="","",SUMIF('TK DETHI'!$O:$O,$D336,'TK DETHI'!$P:$P))</f>
        <v>0</v>
      </c>
      <c r="M336" s="27">
        <f t="shared" si="59"/>
        <v>0</v>
      </c>
      <c r="N336" s="8">
        <f>IF($D336="","",SUMIF('TK COITHI KTHP va Thi TN'!$A:$A,$D336,'TK COITHI KTHP va Thi TN'!$D:$D))</f>
        <v>0</v>
      </c>
      <c r="O336" s="8">
        <f>IF($D336="","",SUMIF('TK COITHI KTHP va Thi TN'!$B:$B,$D336,'TK COITHI KTHP va Thi TN'!$D:$D))</f>
        <v>0</v>
      </c>
      <c r="P336" s="8">
        <f>IF($D336="","",SUMIF('TK COITHI KTHP va Thi TN'!$E:$E,$D336,'TK COITHI KTHP va Thi TN'!$H:$H))</f>
        <v>0</v>
      </c>
      <c r="Q336" s="8">
        <f>IF($D336="","",SUMIF('TK COITHI KTHP va Thi TN'!$F:$F,$D336,'TK COITHI KTHP va Thi TN'!$H:$H))</f>
        <v>0</v>
      </c>
      <c r="R336" s="28">
        <f t="shared" si="60"/>
        <v>0</v>
      </c>
      <c r="S336" s="8">
        <f>IF($D336="","",SUMIF('TK CHAMTHI'!$A:$A,$D336,'TK CHAMTHI'!$C:$C))</f>
        <v>0</v>
      </c>
      <c r="T336" s="8">
        <f>IF($D336="","",SUMIF('TK CHAMTHI'!$B:$B,$D336,'TK CHAMTHI'!$C:$C))</f>
        <v>0</v>
      </c>
      <c r="U336" s="8">
        <f>IF(D336="","",SUMIF('CHAM NV'!B:B,D336,'CHAM NV'!C:C))</f>
        <v>0</v>
      </c>
      <c r="V336" s="9">
        <f t="shared" si="61"/>
        <v>0</v>
      </c>
      <c r="W336" s="8">
        <f>IF($D336="","",SUMIF('TK CHAMTHI'!$D:$D,$D336,'TK CHAMTHI'!$F:$F))</f>
        <v>0</v>
      </c>
      <c r="X336" s="8">
        <f>IF($D336="","",SUMIF('TK CHAMTHI'!$E:$E,$D336,'TK CHAMTHI'!$F:$F))</f>
        <v>0</v>
      </c>
      <c r="Y336" s="8">
        <f>IF(D336="","",SUMIF('CHAM NV'!G:G,D336,'CHAM NV'!H:H))</f>
        <v>0</v>
      </c>
      <c r="Z336" s="9">
        <f t="shared" si="62"/>
        <v>0</v>
      </c>
      <c r="AA336" s="8">
        <f>IF($D336="","",SUMIF('TK CHAMTHI'!$G:$G,$D336,'TK CHAMTHI'!$I:$I))</f>
        <v>0</v>
      </c>
      <c r="AB336" s="8">
        <f>IF($D336="","",SUMIF('TK CHAMTHI'!$H:$H,$D336,'TK CHAMTHI'!$I:$I))</f>
        <v>0</v>
      </c>
      <c r="AC336" s="8">
        <f>IF(D336="","",SUMIF('CHAM NV'!E:E,D336,'CHAM NV'!F:F))</f>
        <v>0</v>
      </c>
      <c r="AD336" s="9">
        <f t="shared" si="63"/>
        <v>0</v>
      </c>
      <c r="AE336" s="8">
        <f>IF($D336="","",SUMIF('TK CHAMTHI'!$J:$J,$D336,'TK CHAMTHI'!$L:$L))</f>
        <v>0</v>
      </c>
      <c r="AF336" s="8">
        <f>IF($D336="","",SUMIF('TK CHAMTHI'!$K:$K,$D336,'TK CHAMTHI'!$L:$L))</f>
        <v>0</v>
      </c>
      <c r="AG336" s="8">
        <f>IF(D336="","",SUMIF('CHAM NV'!I:I,D336,'CHAM NV'!J:J))</f>
        <v>0</v>
      </c>
      <c r="AH336" s="9">
        <f t="shared" si="64"/>
        <v>0</v>
      </c>
      <c r="AI336" s="8">
        <f>IF($D336="","",SUMIF('TK CHAMTHI'!$M:$M,$D336,'TK CHAMTHI'!$O:$O))</f>
        <v>0</v>
      </c>
      <c r="AJ336" s="8">
        <f>IF($D336="","",SUMIF('TK CHAMTHI'!$N:$N,$D336,'TK CHAMTHI'!$O:$O))</f>
        <v>0</v>
      </c>
      <c r="AK336" s="9">
        <f t="shared" si="55"/>
        <v>0</v>
      </c>
      <c r="AL336" s="8">
        <f>IF($D336="","",SUMIF('TK CHAMTHI'!$P:$P,$D336,'TK CHAMTHI'!$R:$R))</f>
        <v>0</v>
      </c>
      <c r="AM336" s="8">
        <f>IF($D336="","",SUMIF('TK CHAMTHI'!$Q:$Q,$D336,'TK CHAMTHI'!$R:$R))</f>
        <v>0</v>
      </c>
      <c r="AN336" s="9">
        <f t="shared" si="56"/>
        <v>0</v>
      </c>
      <c r="AO336" s="8">
        <f>IF(D336="","",SUMIF('TK CHAMTHI'!S:S,D336,'TK CHAMTHI'!U:U))</f>
        <v>0</v>
      </c>
      <c r="AP336" s="8">
        <f>IF(D336="","",SUMIF('TK CHAMTHI'!T:T,D336,'TK CHAMTHI'!U:U))</f>
        <v>0</v>
      </c>
      <c r="AQ336" s="9">
        <f t="shared" si="57"/>
        <v>0</v>
      </c>
      <c r="AR336" s="9">
        <f>IF(D336="","",ROUND(SUMIF('QL THI'!G:G,D336,'QL THI'!H:H),1))</f>
        <v>0</v>
      </c>
      <c r="AS336" s="9">
        <f>IF(D336="","",ROUND(SUMIF('QL THI'!E:E,D336,'QL THI'!F:F),1))</f>
        <v>0</v>
      </c>
      <c r="AT336" s="28">
        <f t="shared" si="58"/>
        <v>0</v>
      </c>
    </row>
    <row r="337" spans="1:46">
      <c r="A337" s="6">
        <f>IF(D337="","",SUBTOTAL(3,$D$5:D337))</f>
        <v>333</v>
      </c>
      <c r="B337" s="111" t="s">
        <v>886</v>
      </c>
      <c r="C337" s="112" t="s">
        <v>534</v>
      </c>
      <c r="D337" s="113" t="s">
        <v>392</v>
      </c>
      <c r="E337" s="7">
        <f>IF($D337="","",SUMIF('TK DETHI'!$A:$A,$D337,'TK DETHI'!$B:$B))</f>
        <v>0</v>
      </c>
      <c r="F337" s="7">
        <f>IF($D337="","",SUMIF('TK DETHI'!$C:$C,$D337,'TK DETHI'!$D:$D))</f>
        <v>0</v>
      </c>
      <c r="G337" s="7">
        <f>IF($D337="","",SUMIF('TK DETHI'!$E:$E,$D337,'TK DETHI'!$F:$F))</f>
        <v>0</v>
      </c>
      <c r="H337" s="7">
        <f>IF($D337="","",SUMIF('TK DETHI'!$G:$G,$D337,'TK DETHI'!$H:$H))</f>
        <v>0</v>
      </c>
      <c r="I337" s="7">
        <f>IF($D337="","",SUMIF('TK DETHI'!$I:$I,$D337,'TK DETHI'!$J:$J))</f>
        <v>0</v>
      </c>
      <c r="J337" s="7">
        <f>IF($D337="","",SUMIF('TK DETHI'!$K:$K,$D337,'TK DETHI'!$L:$L))</f>
        <v>0</v>
      </c>
      <c r="K337" s="7">
        <f>IF($D337="","",SUMIF('TK DETHI'!$M:$M,$D337,'TK DETHI'!$N:$N))</f>
        <v>0</v>
      </c>
      <c r="L337" s="7">
        <f>IF($D337="","",SUMIF('TK DETHI'!$O:$O,$D337,'TK DETHI'!$P:$P))</f>
        <v>0</v>
      </c>
      <c r="M337" s="27">
        <f t="shared" si="59"/>
        <v>0</v>
      </c>
      <c r="N337" s="8">
        <f>IF($D337="","",SUMIF('TK COITHI KTHP va Thi TN'!$A:$A,$D337,'TK COITHI KTHP va Thi TN'!$D:$D))</f>
        <v>0</v>
      </c>
      <c r="O337" s="8">
        <f>IF($D337="","",SUMIF('TK COITHI KTHP va Thi TN'!$B:$B,$D337,'TK COITHI KTHP va Thi TN'!$D:$D))</f>
        <v>0</v>
      </c>
      <c r="P337" s="8">
        <f>IF($D337="","",SUMIF('TK COITHI KTHP va Thi TN'!$E:$E,$D337,'TK COITHI KTHP va Thi TN'!$H:$H))</f>
        <v>0</v>
      </c>
      <c r="Q337" s="8">
        <f>IF($D337="","",SUMIF('TK COITHI KTHP va Thi TN'!$F:$F,$D337,'TK COITHI KTHP va Thi TN'!$H:$H))</f>
        <v>0</v>
      </c>
      <c r="R337" s="28">
        <f t="shared" si="60"/>
        <v>0</v>
      </c>
      <c r="S337" s="8">
        <f>IF($D337="","",SUMIF('TK CHAMTHI'!$A:$A,$D337,'TK CHAMTHI'!$C:$C))</f>
        <v>0</v>
      </c>
      <c r="T337" s="8">
        <f>IF($D337="","",SUMIF('TK CHAMTHI'!$B:$B,$D337,'TK CHAMTHI'!$C:$C))</f>
        <v>0</v>
      </c>
      <c r="U337" s="8">
        <f>IF(D337="","",SUMIF('CHAM NV'!B:B,D337,'CHAM NV'!C:C))</f>
        <v>0</v>
      </c>
      <c r="V337" s="9">
        <f t="shared" si="61"/>
        <v>0</v>
      </c>
      <c r="W337" s="8">
        <f>IF($D337="","",SUMIF('TK CHAMTHI'!$D:$D,$D337,'TK CHAMTHI'!$F:$F))</f>
        <v>0</v>
      </c>
      <c r="X337" s="8">
        <f>IF($D337="","",SUMIF('TK CHAMTHI'!$E:$E,$D337,'TK CHAMTHI'!$F:$F))</f>
        <v>0</v>
      </c>
      <c r="Y337" s="8">
        <f>IF(D337="","",SUMIF('CHAM NV'!G:G,D337,'CHAM NV'!H:H))</f>
        <v>0</v>
      </c>
      <c r="Z337" s="9">
        <f t="shared" si="62"/>
        <v>0</v>
      </c>
      <c r="AA337" s="8">
        <f>IF($D337="","",SUMIF('TK CHAMTHI'!$G:$G,$D337,'TK CHAMTHI'!$I:$I))</f>
        <v>0</v>
      </c>
      <c r="AB337" s="8">
        <f>IF($D337="","",SUMIF('TK CHAMTHI'!$H:$H,$D337,'TK CHAMTHI'!$I:$I))</f>
        <v>0</v>
      </c>
      <c r="AC337" s="8">
        <f>IF(D337="","",SUMIF('CHAM NV'!E:E,D337,'CHAM NV'!F:F))</f>
        <v>0</v>
      </c>
      <c r="AD337" s="9">
        <f t="shared" si="63"/>
        <v>0</v>
      </c>
      <c r="AE337" s="8">
        <f>IF($D337="","",SUMIF('TK CHAMTHI'!$J:$J,$D337,'TK CHAMTHI'!$L:$L))</f>
        <v>0</v>
      </c>
      <c r="AF337" s="8">
        <f>IF($D337="","",SUMIF('TK CHAMTHI'!$K:$K,$D337,'TK CHAMTHI'!$L:$L))</f>
        <v>0</v>
      </c>
      <c r="AG337" s="8">
        <f>IF(D337="","",SUMIF('CHAM NV'!I:I,D337,'CHAM NV'!J:J))</f>
        <v>0</v>
      </c>
      <c r="AH337" s="9">
        <f t="shared" si="64"/>
        <v>0</v>
      </c>
      <c r="AI337" s="8">
        <f>IF($D337="","",SUMIF('TK CHAMTHI'!$M:$M,$D337,'TK CHAMTHI'!$O:$O))</f>
        <v>0</v>
      </c>
      <c r="AJ337" s="8">
        <f>IF($D337="","",SUMIF('TK CHAMTHI'!$N:$N,$D337,'TK CHAMTHI'!$O:$O))</f>
        <v>0</v>
      </c>
      <c r="AK337" s="9">
        <f t="shared" si="55"/>
        <v>0</v>
      </c>
      <c r="AL337" s="8">
        <f>IF($D337="","",SUMIF('TK CHAMTHI'!$P:$P,$D337,'TK CHAMTHI'!$R:$R))</f>
        <v>0</v>
      </c>
      <c r="AM337" s="8">
        <f>IF($D337="","",SUMIF('TK CHAMTHI'!$Q:$Q,$D337,'TK CHAMTHI'!$R:$R))</f>
        <v>0</v>
      </c>
      <c r="AN337" s="9">
        <f t="shared" si="56"/>
        <v>0</v>
      </c>
      <c r="AO337" s="8">
        <f>IF(D337="","",SUMIF('TK CHAMTHI'!S:S,D337,'TK CHAMTHI'!U:U))</f>
        <v>0</v>
      </c>
      <c r="AP337" s="8">
        <f>IF(D337="","",SUMIF('TK CHAMTHI'!T:T,D337,'TK CHAMTHI'!U:U))</f>
        <v>0</v>
      </c>
      <c r="AQ337" s="9">
        <f t="shared" si="57"/>
        <v>0</v>
      </c>
      <c r="AR337" s="9">
        <f>IF(D337="","",ROUND(SUMIF('QL THI'!G:G,D337,'QL THI'!H:H),1))</f>
        <v>0</v>
      </c>
      <c r="AS337" s="9">
        <f>IF(D337="","",ROUND(SUMIF('QL THI'!E:E,D337,'QL THI'!F:F),1))</f>
        <v>0</v>
      </c>
      <c r="AT337" s="28">
        <f t="shared" si="58"/>
        <v>0</v>
      </c>
    </row>
    <row r="338" spans="1:46">
      <c r="A338" s="6">
        <f>IF(D338="","",SUBTOTAL(3,$D$5:D338))</f>
        <v>334</v>
      </c>
      <c r="B338" s="111" t="s">
        <v>900</v>
      </c>
      <c r="C338" s="112" t="s">
        <v>534</v>
      </c>
      <c r="D338" s="113" t="s">
        <v>394</v>
      </c>
      <c r="E338" s="7">
        <f>IF($D338="","",SUMIF('TK DETHI'!$A:$A,$D338,'TK DETHI'!$B:$B))</f>
        <v>0</v>
      </c>
      <c r="F338" s="7">
        <f>IF($D338="","",SUMIF('TK DETHI'!$C:$C,$D338,'TK DETHI'!$D:$D))</f>
        <v>0</v>
      </c>
      <c r="G338" s="7">
        <f>IF($D338="","",SUMIF('TK DETHI'!$E:$E,$D338,'TK DETHI'!$F:$F))</f>
        <v>0</v>
      </c>
      <c r="H338" s="7">
        <f>IF($D338="","",SUMIF('TK DETHI'!$G:$G,$D338,'TK DETHI'!$H:$H))</f>
        <v>0</v>
      </c>
      <c r="I338" s="7">
        <f>IF($D338="","",SUMIF('TK DETHI'!$I:$I,$D338,'TK DETHI'!$J:$J))</f>
        <v>0</v>
      </c>
      <c r="J338" s="7">
        <f>IF($D338="","",SUMIF('TK DETHI'!$K:$K,$D338,'TK DETHI'!$L:$L))</f>
        <v>0</v>
      </c>
      <c r="K338" s="7">
        <f>IF($D338="","",SUMIF('TK DETHI'!$M:$M,$D338,'TK DETHI'!$N:$N))</f>
        <v>0</v>
      </c>
      <c r="L338" s="7">
        <f>IF($D338="","",SUMIF('TK DETHI'!$O:$O,$D338,'TK DETHI'!$P:$P))</f>
        <v>0</v>
      </c>
      <c r="M338" s="27">
        <f t="shared" si="59"/>
        <v>0</v>
      </c>
      <c r="N338" s="8">
        <f>IF($D338="","",SUMIF('TK COITHI KTHP va Thi TN'!$A:$A,$D338,'TK COITHI KTHP va Thi TN'!$D:$D))</f>
        <v>0</v>
      </c>
      <c r="O338" s="8">
        <f>IF($D338="","",SUMIF('TK COITHI KTHP va Thi TN'!$B:$B,$D338,'TK COITHI KTHP va Thi TN'!$D:$D))</f>
        <v>0</v>
      </c>
      <c r="P338" s="8">
        <f>IF($D338="","",SUMIF('TK COITHI KTHP va Thi TN'!$E:$E,$D338,'TK COITHI KTHP va Thi TN'!$H:$H))</f>
        <v>0</v>
      </c>
      <c r="Q338" s="8">
        <f>IF($D338="","",SUMIF('TK COITHI KTHP va Thi TN'!$F:$F,$D338,'TK COITHI KTHP va Thi TN'!$H:$H))</f>
        <v>0</v>
      </c>
      <c r="R338" s="28">
        <f t="shared" si="60"/>
        <v>0</v>
      </c>
      <c r="S338" s="8">
        <f>IF($D338="","",SUMIF('TK CHAMTHI'!$A:$A,$D338,'TK CHAMTHI'!$C:$C))</f>
        <v>0</v>
      </c>
      <c r="T338" s="8">
        <f>IF($D338="","",SUMIF('TK CHAMTHI'!$B:$B,$D338,'TK CHAMTHI'!$C:$C))</f>
        <v>0</v>
      </c>
      <c r="U338" s="8">
        <f>IF(D338="","",SUMIF('CHAM NV'!B:B,D338,'CHAM NV'!C:C))</f>
        <v>0</v>
      </c>
      <c r="V338" s="9">
        <f t="shared" si="61"/>
        <v>0</v>
      </c>
      <c r="W338" s="8">
        <f>IF($D338="","",SUMIF('TK CHAMTHI'!$D:$D,$D338,'TK CHAMTHI'!$F:$F))</f>
        <v>0</v>
      </c>
      <c r="X338" s="8">
        <f>IF($D338="","",SUMIF('TK CHAMTHI'!$E:$E,$D338,'TK CHAMTHI'!$F:$F))</f>
        <v>0</v>
      </c>
      <c r="Y338" s="8">
        <f>IF(D338="","",SUMIF('CHAM NV'!G:G,D338,'CHAM NV'!H:H))</f>
        <v>0</v>
      </c>
      <c r="Z338" s="9">
        <f t="shared" si="62"/>
        <v>0</v>
      </c>
      <c r="AA338" s="8">
        <f>IF($D338="","",SUMIF('TK CHAMTHI'!$G:$G,$D338,'TK CHAMTHI'!$I:$I))</f>
        <v>0</v>
      </c>
      <c r="AB338" s="8">
        <f>IF($D338="","",SUMIF('TK CHAMTHI'!$H:$H,$D338,'TK CHAMTHI'!$I:$I))</f>
        <v>0</v>
      </c>
      <c r="AC338" s="8">
        <f>IF(D338="","",SUMIF('CHAM NV'!E:E,D338,'CHAM NV'!F:F))</f>
        <v>0</v>
      </c>
      <c r="AD338" s="9">
        <f t="shared" si="63"/>
        <v>0</v>
      </c>
      <c r="AE338" s="8">
        <f>IF($D338="","",SUMIF('TK CHAMTHI'!$J:$J,$D338,'TK CHAMTHI'!$L:$L))</f>
        <v>0</v>
      </c>
      <c r="AF338" s="8">
        <f>IF($D338="","",SUMIF('TK CHAMTHI'!$K:$K,$D338,'TK CHAMTHI'!$L:$L))</f>
        <v>0</v>
      </c>
      <c r="AG338" s="8">
        <f>IF(D338="","",SUMIF('CHAM NV'!I:I,D338,'CHAM NV'!J:J))</f>
        <v>0</v>
      </c>
      <c r="AH338" s="9">
        <f t="shared" si="64"/>
        <v>0</v>
      </c>
      <c r="AI338" s="8">
        <f>IF($D338="","",SUMIF('TK CHAMTHI'!$M:$M,$D338,'TK CHAMTHI'!$O:$O))</f>
        <v>0</v>
      </c>
      <c r="AJ338" s="8">
        <f>IF($D338="","",SUMIF('TK CHAMTHI'!$N:$N,$D338,'TK CHAMTHI'!$O:$O))</f>
        <v>0</v>
      </c>
      <c r="AK338" s="9">
        <f t="shared" si="55"/>
        <v>0</v>
      </c>
      <c r="AL338" s="8">
        <f>IF($D338="","",SUMIF('TK CHAMTHI'!$P:$P,$D338,'TK CHAMTHI'!$R:$R))</f>
        <v>0</v>
      </c>
      <c r="AM338" s="8">
        <f>IF($D338="","",SUMIF('TK CHAMTHI'!$Q:$Q,$D338,'TK CHAMTHI'!$R:$R))</f>
        <v>0</v>
      </c>
      <c r="AN338" s="9">
        <f t="shared" si="56"/>
        <v>0</v>
      </c>
      <c r="AO338" s="8">
        <f>IF(D338="","",SUMIF('TK CHAMTHI'!S:S,D338,'TK CHAMTHI'!U:U))</f>
        <v>0</v>
      </c>
      <c r="AP338" s="8">
        <f>IF(D338="","",SUMIF('TK CHAMTHI'!T:T,D338,'TK CHAMTHI'!U:U))</f>
        <v>0</v>
      </c>
      <c r="AQ338" s="9">
        <f t="shared" si="57"/>
        <v>0</v>
      </c>
      <c r="AR338" s="9">
        <f>IF(D338="","",ROUND(SUMIF('QL THI'!G:G,D338,'QL THI'!H:H),1))</f>
        <v>0</v>
      </c>
      <c r="AS338" s="9">
        <f>IF(D338="","",ROUND(SUMIF('QL THI'!E:E,D338,'QL THI'!F:F),1))</f>
        <v>0</v>
      </c>
      <c r="AT338" s="28">
        <f t="shared" si="58"/>
        <v>0</v>
      </c>
    </row>
    <row r="339" spans="1:46">
      <c r="A339" s="6">
        <f>IF(D339="","",SUBTOTAL(3,$D$5:D339))</f>
        <v>335</v>
      </c>
      <c r="B339" s="111" t="s">
        <v>876</v>
      </c>
      <c r="C339" s="112" t="s">
        <v>972</v>
      </c>
      <c r="D339" s="113" t="s">
        <v>387</v>
      </c>
      <c r="E339" s="7">
        <f>IF($D339="","",SUMIF('TK DETHI'!$A:$A,$D339,'TK DETHI'!$B:$B))</f>
        <v>0</v>
      </c>
      <c r="F339" s="7">
        <f>IF($D339="","",SUMIF('TK DETHI'!$C:$C,$D339,'TK DETHI'!$D:$D))</f>
        <v>0</v>
      </c>
      <c r="G339" s="7">
        <f>IF($D339="","",SUMIF('TK DETHI'!$E:$E,$D339,'TK DETHI'!$F:$F))</f>
        <v>0</v>
      </c>
      <c r="H339" s="7">
        <f>IF($D339="","",SUMIF('TK DETHI'!$G:$G,$D339,'TK DETHI'!$H:$H))</f>
        <v>0</v>
      </c>
      <c r="I339" s="7">
        <f>IF($D339="","",SUMIF('TK DETHI'!$I:$I,$D339,'TK DETHI'!$J:$J))</f>
        <v>0</v>
      </c>
      <c r="J339" s="7">
        <f>IF($D339="","",SUMIF('TK DETHI'!$K:$K,$D339,'TK DETHI'!$L:$L))</f>
        <v>0</v>
      </c>
      <c r="K339" s="7">
        <f>IF($D339="","",SUMIF('TK DETHI'!$M:$M,$D339,'TK DETHI'!$N:$N))</f>
        <v>0</v>
      </c>
      <c r="L339" s="7">
        <f>IF($D339="","",SUMIF('TK DETHI'!$O:$O,$D339,'TK DETHI'!$P:$P))</f>
        <v>0</v>
      </c>
      <c r="M339" s="27">
        <f t="shared" si="59"/>
        <v>0</v>
      </c>
      <c r="N339" s="8">
        <f>IF($D339="","",SUMIF('TK COITHI KTHP va Thi TN'!$A:$A,$D339,'TK COITHI KTHP va Thi TN'!$D:$D))</f>
        <v>0</v>
      </c>
      <c r="O339" s="8">
        <f>IF($D339="","",SUMIF('TK COITHI KTHP va Thi TN'!$B:$B,$D339,'TK COITHI KTHP va Thi TN'!$D:$D))</f>
        <v>0</v>
      </c>
      <c r="P339" s="8">
        <f>IF($D339="","",SUMIF('TK COITHI KTHP va Thi TN'!$E:$E,$D339,'TK COITHI KTHP va Thi TN'!$H:$H))</f>
        <v>0</v>
      </c>
      <c r="Q339" s="8">
        <f>IF($D339="","",SUMIF('TK COITHI KTHP va Thi TN'!$F:$F,$D339,'TK COITHI KTHP va Thi TN'!$H:$H))</f>
        <v>0</v>
      </c>
      <c r="R339" s="28">
        <f t="shared" si="60"/>
        <v>0</v>
      </c>
      <c r="S339" s="8">
        <f>IF($D339="","",SUMIF('TK CHAMTHI'!$A:$A,$D339,'TK CHAMTHI'!$C:$C))</f>
        <v>0</v>
      </c>
      <c r="T339" s="8">
        <f>IF($D339="","",SUMIF('TK CHAMTHI'!$B:$B,$D339,'TK CHAMTHI'!$C:$C))</f>
        <v>0</v>
      </c>
      <c r="U339" s="8">
        <f>IF(D339="","",SUMIF('CHAM NV'!B:B,D339,'CHAM NV'!C:C))</f>
        <v>0</v>
      </c>
      <c r="V339" s="9">
        <f t="shared" si="61"/>
        <v>0</v>
      </c>
      <c r="W339" s="8">
        <f>IF($D339="","",SUMIF('TK CHAMTHI'!$D:$D,$D339,'TK CHAMTHI'!$F:$F))</f>
        <v>0</v>
      </c>
      <c r="X339" s="8">
        <f>IF($D339="","",SUMIF('TK CHAMTHI'!$E:$E,$D339,'TK CHAMTHI'!$F:$F))</f>
        <v>0</v>
      </c>
      <c r="Y339" s="8">
        <f>IF(D339="","",SUMIF('CHAM NV'!G:G,D339,'CHAM NV'!H:H))</f>
        <v>0</v>
      </c>
      <c r="Z339" s="9">
        <f t="shared" si="62"/>
        <v>0</v>
      </c>
      <c r="AA339" s="8">
        <f>IF($D339="","",SUMIF('TK CHAMTHI'!$G:$G,$D339,'TK CHAMTHI'!$I:$I))</f>
        <v>0</v>
      </c>
      <c r="AB339" s="8">
        <f>IF($D339="","",SUMIF('TK CHAMTHI'!$H:$H,$D339,'TK CHAMTHI'!$I:$I))</f>
        <v>0</v>
      </c>
      <c r="AC339" s="8">
        <f>IF(D339="","",SUMIF('CHAM NV'!E:E,D339,'CHAM NV'!F:F))</f>
        <v>0</v>
      </c>
      <c r="AD339" s="9">
        <f t="shared" si="63"/>
        <v>0</v>
      </c>
      <c r="AE339" s="8">
        <f>IF($D339="","",SUMIF('TK CHAMTHI'!$J:$J,$D339,'TK CHAMTHI'!$L:$L))</f>
        <v>0</v>
      </c>
      <c r="AF339" s="8">
        <f>IF($D339="","",SUMIF('TK CHAMTHI'!$K:$K,$D339,'TK CHAMTHI'!$L:$L))</f>
        <v>0</v>
      </c>
      <c r="AG339" s="8">
        <f>IF(D339="","",SUMIF('CHAM NV'!I:I,D339,'CHAM NV'!J:J))</f>
        <v>0</v>
      </c>
      <c r="AH339" s="9">
        <f t="shared" si="64"/>
        <v>0</v>
      </c>
      <c r="AI339" s="8">
        <f>IF($D339="","",SUMIF('TK CHAMTHI'!$M:$M,$D339,'TK CHAMTHI'!$O:$O))</f>
        <v>0</v>
      </c>
      <c r="AJ339" s="8">
        <f>IF($D339="","",SUMIF('TK CHAMTHI'!$N:$N,$D339,'TK CHAMTHI'!$O:$O))</f>
        <v>0</v>
      </c>
      <c r="AK339" s="9">
        <f t="shared" si="55"/>
        <v>0</v>
      </c>
      <c r="AL339" s="8">
        <f>IF($D339="","",SUMIF('TK CHAMTHI'!$P:$P,$D339,'TK CHAMTHI'!$R:$R))</f>
        <v>0</v>
      </c>
      <c r="AM339" s="8">
        <f>IF($D339="","",SUMIF('TK CHAMTHI'!$Q:$Q,$D339,'TK CHAMTHI'!$R:$R))</f>
        <v>0</v>
      </c>
      <c r="AN339" s="9">
        <f t="shared" si="56"/>
        <v>0</v>
      </c>
      <c r="AO339" s="8">
        <f>IF(D339="","",SUMIF('TK CHAMTHI'!S:S,D339,'TK CHAMTHI'!U:U))</f>
        <v>0</v>
      </c>
      <c r="AP339" s="8">
        <f>IF(D339="","",SUMIF('TK CHAMTHI'!T:T,D339,'TK CHAMTHI'!U:U))</f>
        <v>0</v>
      </c>
      <c r="AQ339" s="9">
        <f t="shared" si="57"/>
        <v>0</v>
      </c>
      <c r="AR339" s="9">
        <f>IF(D339="","",ROUND(SUMIF('QL THI'!G:G,D339,'QL THI'!H:H),1))</f>
        <v>0</v>
      </c>
      <c r="AS339" s="9">
        <f>IF(D339="","",ROUND(SUMIF('QL THI'!E:E,D339,'QL THI'!F:F),1))</f>
        <v>0</v>
      </c>
      <c r="AT339" s="28">
        <f t="shared" si="58"/>
        <v>0</v>
      </c>
    </row>
    <row r="340" spans="1:46">
      <c r="A340" s="6">
        <f>IF(D340="","",SUBTOTAL(3,$D$5:D340))</f>
        <v>336</v>
      </c>
      <c r="B340" s="111" t="s">
        <v>872</v>
      </c>
      <c r="C340" s="112" t="s">
        <v>972</v>
      </c>
      <c r="D340" s="113" t="s">
        <v>341</v>
      </c>
      <c r="E340" s="7">
        <f>IF($D340="","",SUMIF('TK DETHI'!$A:$A,$D340,'TK DETHI'!$B:$B))</f>
        <v>0</v>
      </c>
      <c r="F340" s="7">
        <f>IF($D340="","",SUMIF('TK DETHI'!$C:$C,$D340,'TK DETHI'!$D:$D))</f>
        <v>0</v>
      </c>
      <c r="G340" s="7">
        <f>IF($D340="","",SUMIF('TK DETHI'!$E:$E,$D340,'TK DETHI'!$F:$F))</f>
        <v>0</v>
      </c>
      <c r="H340" s="7">
        <f>IF($D340="","",SUMIF('TK DETHI'!$G:$G,$D340,'TK DETHI'!$H:$H))</f>
        <v>0</v>
      </c>
      <c r="I340" s="7">
        <f>IF($D340="","",SUMIF('TK DETHI'!$I:$I,$D340,'TK DETHI'!$J:$J))</f>
        <v>0</v>
      </c>
      <c r="J340" s="7">
        <f>IF($D340="","",SUMIF('TK DETHI'!$K:$K,$D340,'TK DETHI'!$L:$L))</f>
        <v>0</v>
      </c>
      <c r="K340" s="7">
        <f>IF($D340="","",SUMIF('TK DETHI'!$M:$M,$D340,'TK DETHI'!$N:$N))</f>
        <v>0</v>
      </c>
      <c r="L340" s="7">
        <f>IF($D340="","",SUMIF('TK DETHI'!$O:$O,$D340,'TK DETHI'!$P:$P))</f>
        <v>0</v>
      </c>
      <c r="M340" s="27">
        <f t="shared" si="59"/>
        <v>0</v>
      </c>
      <c r="N340" s="8">
        <f>IF($D340="","",SUMIF('TK COITHI KTHP va Thi TN'!$A:$A,$D340,'TK COITHI KTHP va Thi TN'!$D:$D))</f>
        <v>0</v>
      </c>
      <c r="O340" s="8">
        <f>IF($D340="","",SUMIF('TK COITHI KTHP va Thi TN'!$B:$B,$D340,'TK COITHI KTHP va Thi TN'!$D:$D))</f>
        <v>0</v>
      </c>
      <c r="P340" s="8">
        <f>IF($D340="","",SUMIF('TK COITHI KTHP va Thi TN'!$E:$E,$D340,'TK COITHI KTHP va Thi TN'!$H:$H))</f>
        <v>0</v>
      </c>
      <c r="Q340" s="8">
        <f>IF($D340="","",SUMIF('TK COITHI KTHP va Thi TN'!$F:$F,$D340,'TK COITHI KTHP va Thi TN'!$H:$H))</f>
        <v>0</v>
      </c>
      <c r="R340" s="28">
        <f t="shared" si="60"/>
        <v>0</v>
      </c>
      <c r="S340" s="8">
        <f>IF($D340="","",SUMIF('TK CHAMTHI'!$A:$A,$D340,'TK CHAMTHI'!$C:$C))</f>
        <v>15</v>
      </c>
      <c r="T340" s="8">
        <f>IF($D340="","",SUMIF('TK CHAMTHI'!$B:$B,$D340,'TK CHAMTHI'!$C:$C))</f>
        <v>35</v>
      </c>
      <c r="U340" s="8">
        <f>IF(D340="","",SUMIF('CHAM NV'!B:B,D340,'CHAM NV'!C:C))</f>
        <v>45</v>
      </c>
      <c r="V340" s="9">
        <f t="shared" si="61"/>
        <v>0.5</v>
      </c>
      <c r="W340" s="8">
        <f>IF($D340="","",SUMIF('TK CHAMTHI'!$D:$D,$D340,'TK CHAMTHI'!$F:$F))</f>
        <v>0</v>
      </c>
      <c r="X340" s="8">
        <f>IF($D340="","",SUMIF('TK CHAMTHI'!$E:$E,$D340,'TK CHAMTHI'!$F:$F))</f>
        <v>0</v>
      </c>
      <c r="Y340" s="8">
        <f>IF(D340="","",SUMIF('CHAM NV'!G:G,D340,'CHAM NV'!H:H))</f>
        <v>0</v>
      </c>
      <c r="Z340" s="9">
        <f t="shared" si="62"/>
        <v>0</v>
      </c>
      <c r="AA340" s="8">
        <f>IF($D340="","",SUMIF('TK CHAMTHI'!$G:$G,$D340,'TK CHAMTHI'!$I:$I))</f>
        <v>0</v>
      </c>
      <c r="AB340" s="8">
        <f>IF($D340="","",SUMIF('TK CHAMTHI'!$H:$H,$D340,'TK CHAMTHI'!$I:$I))</f>
        <v>0</v>
      </c>
      <c r="AC340" s="8">
        <f>IF(D340="","",SUMIF('CHAM NV'!E:E,D340,'CHAM NV'!F:F))</f>
        <v>0</v>
      </c>
      <c r="AD340" s="9">
        <f t="shared" si="63"/>
        <v>0</v>
      </c>
      <c r="AE340" s="8">
        <f>IF($D340="","",SUMIF('TK CHAMTHI'!$J:$J,$D340,'TK CHAMTHI'!$L:$L))</f>
        <v>0</v>
      </c>
      <c r="AF340" s="8">
        <f>IF($D340="","",SUMIF('TK CHAMTHI'!$K:$K,$D340,'TK CHAMTHI'!$L:$L))</f>
        <v>0</v>
      </c>
      <c r="AG340" s="8">
        <f>IF(D340="","",SUMIF('CHAM NV'!I:I,D340,'CHAM NV'!J:J))</f>
        <v>0</v>
      </c>
      <c r="AH340" s="9">
        <f t="shared" si="64"/>
        <v>0</v>
      </c>
      <c r="AI340" s="8">
        <f>IF($D340="","",SUMIF('TK CHAMTHI'!$M:$M,$D340,'TK CHAMTHI'!$O:$O))</f>
        <v>0</v>
      </c>
      <c r="AJ340" s="8">
        <f>IF($D340="","",SUMIF('TK CHAMTHI'!$N:$N,$D340,'TK CHAMTHI'!$O:$O))</f>
        <v>0</v>
      </c>
      <c r="AK340" s="9">
        <f t="shared" si="55"/>
        <v>0</v>
      </c>
      <c r="AL340" s="8">
        <f>IF($D340="","",SUMIF('TK CHAMTHI'!$P:$P,$D340,'TK CHAMTHI'!$R:$R))</f>
        <v>0</v>
      </c>
      <c r="AM340" s="8">
        <f>IF($D340="","",SUMIF('TK CHAMTHI'!$Q:$Q,$D340,'TK CHAMTHI'!$R:$R))</f>
        <v>0</v>
      </c>
      <c r="AN340" s="9">
        <f t="shared" si="56"/>
        <v>0</v>
      </c>
      <c r="AO340" s="8">
        <f>IF(D340="","",SUMIF('TK CHAMTHI'!S:S,D340,'TK CHAMTHI'!U:U))</f>
        <v>0</v>
      </c>
      <c r="AP340" s="8">
        <f>IF(D340="","",SUMIF('TK CHAMTHI'!T:T,D340,'TK CHAMTHI'!U:U))</f>
        <v>0</v>
      </c>
      <c r="AQ340" s="9">
        <f t="shared" si="57"/>
        <v>0</v>
      </c>
      <c r="AR340" s="9">
        <f>IF(D340="","",ROUND(SUMIF('QL THI'!G:G,D340,'QL THI'!H:H),1))</f>
        <v>0</v>
      </c>
      <c r="AS340" s="9">
        <f>IF(D340="","",ROUND(SUMIF('QL THI'!E:E,D340,'QL THI'!F:F),1))</f>
        <v>0</v>
      </c>
      <c r="AT340" s="28">
        <f t="shared" si="58"/>
        <v>0.5</v>
      </c>
    </row>
    <row r="341" spans="1:46">
      <c r="A341" s="6">
        <f>IF(D341="","",SUBTOTAL(3,$D$5:D341))</f>
        <v>337</v>
      </c>
      <c r="B341" s="111" t="s">
        <v>874</v>
      </c>
      <c r="C341" s="112" t="s">
        <v>972</v>
      </c>
      <c r="D341" s="113" t="s">
        <v>351</v>
      </c>
      <c r="E341" s="7">
        <f>IF($D341="","",SUMIF('TK DETHI'!$A:$A,$D341,'TK DETHI'!$B:$B))</f>
        <v>0</v>
      </c>
      <c r="F341" s="7">
        <f>IF($D341="","",SUMIF('TK DETHI'!$C:$C,$D341,'TK DETHI'!$D:$D))</f>
        <v>0</v>
      </c>
      <c r="G341" s="7">
        <f>IF($D341="","",SUMIF('TK DETHI'!$E:$E,$D341,'TK DETHI'!$F:$F))</f>
        <v>0</v>
      </c>
      <c r="H341" s="7">
        <f>IF($D341="","",SUMIF('TK DETHI'!$G:$G,$D341,'TK DETHI'!$H:$H))</f>
        <v>0</v>
      </c>
      <c r="I341" s="7">
        <f>IF($D341="","",SUMIF('TK DETHI'!$I:$I,$D341,'TK DETHI'!$J:$J))</f>
        <v>0</v>
      </c>
      <c r="J341" s="7">
        <f>IF($D341="","",SUMIF('TK DETHI'!$K:$K,$D341,'TK DETHI'!$L:$L))</f>
        <v>0</v>
      </c>
      <c r="K341" s="7">
        <f>IF($D341="","",SUMIF('TK DETHI'!$M:$M,$D341,'TK DETHI'!$N:$N))</f>
        <v>0</v>
      </c>
      <c r="L341" s="7">
        <f>IF($D341="","",SUMIF('TK DETHI'!$O:$O,$D341,'TK DETHI'!$P:$P))</f>
        <v>0</v>
      </c>
      <c r="M341" s="27">
        <f t="shared" si="59"/>
        <v>0</v>
      </c>
      <c r="N341" s="8">
        <f>IF($D341="","",SUMIF('TK COITHI KTHP va Thi TN'!$A:$A,$D341,'TK COITHI KTHP va Thi TN'!$D:$D))</f>
        <v>1.5</v>
      </c>
      <c r="O341" s="8">
        <f>IF($D341="","",SUMIF('TK COITHI KTHP va Thi TN'!$B:$B,$D341,'TK COITHI KTHP va Thi TN'!$D:$D))</f>
        <v>1.2</v>
      </c>
      <c r="P341" s="8">
        <f>IF($D341="","",SUMIF('TK COITHI KTHP va Thi TN'!$E:$E,$D341,'TK COITHI KTHP va Thi TN'!$H:$H))</f>
        <v>0</v>
      </c>
      <c r="Q341" s="8">
        <f>IF($D341="","",SUMIF('TK COITHI KTHP va Thi TN'!$F:$F,$D341,'TK COITHI KTHP va Thi TN'!$H:$H))</f>
        <v>0</v>
      </c>
      <c r="R341" s="28">
        <f t="shared" si="60"/>
        <v>2.7</v>
      </c>
      <c r="S341" s="8">
        <f>IF($D341="","",SUMIF('TK CHAMTHI'!$A:$A,$D341,'TK CHAMTHI'!$C:$C))</f>
        <v>0</v>
      </c>
      <c r="T341" s="8">
        <f>IF($D341="","",SUMIF('TK CHAMTHI'!$B:$B,$D341,'TK CHAMTHI'!$C:$C))</f>
        <v>0</v>
      </c>
      <c r="U341" s="8">
        <f>IF(D341="","",SUMIF('CHAM NV'!B:B,D341,'CHAM NV'!C:C))</f>
        <v>0</v>
      </c>
      <c r="V341" s="9">
        <f t="shared" si="61"/>
        <v>0</v>
      </c>
      <c r="W341" s="8">
        <f>IF($D341="","",SUMIF('TK CHAMTHI'!$D:$D,$D341,'TK CHAMTHI'!$F:$F))</f>
        <v>0</v>
      </c>
      <c r="X341" s="8">
        <f>IF($D341="","",SUMIF('TK CHAMTHI'!$E:$E,$D341,'TK CHAMTHI'!$F:$F))</f>
        <v>0</v>
      </c>
      <c r="Y341" s="8">
        <f>IF(D341="","",SUMIF('CHAM NV'!G:G,D341,'CHAM NV'!H:H))</f>
        <v>0</v>
      </c>
      <c r="Z341" s="9">
        <f t="shared" si="62"/>
        <v>0</v>
      </c>
      <c r="AA341" s="8">
        <f>IF($D341="","",SUMIF('TK CHAMTHI'!$G:$G,$D341,'TK CHAMTHI'!$I:$I))</f>
        <v>0</v>
      </c>
      <c r="AB341" s="8">
        <f>IF($D341="","",SUMIF('TK CHAMTHI'!$H:$H,$D341,'TK CHAMTHI'!$I:$I))</f>
        <v>0</v>
      </c>
      <c r="AC341" s="8">
        <f>IF(D341="","",SUMIF('CHAM NV'!E:E,D341,'CHAM NV'!F:F))</f>
        <v>0</v>
      </c>
      <c r="AD341" s="9">
        <f t="shared" si="63"/>
        <v>0</v>
      </c>
      <c r="AE341" s="8">
        <f>IF($D341="","",SUMIF('TK CHAMTHI'!$J:$J,$D341,'TK CHAMTHI'!$L:$L))</f>
        <v>0</v>
      </c>
      <c r="AF341" s="8">
        <f>IF($D341="","",SUMIF('TK CHAMTHI'!$K:$K,$D341,'TK CHAMTHI'!$L:$L))</f>
        <v>0</v>
      </c>
      <c r="AG341" s="8">
        <f>IF(D341="","",SUMIF('CHAM NV'!I:I,D341,'CHAM NV'!J:J))</f>
        <v>0</v>
      </c>
      <c r="AH341" s="9">
        <f t="shared" si="64"/>
        <v>0</v>
      </c>
      <c r="AI341" s="8">
        <f>IF($D341="","",SUMIF('TK CHAMTHI'!$M:$M,$D341,'TK CHAMTHI'!$O:$O))</f>
        <v>0</v>
      </c>
      <c r="AJ341" s="8">
        <f>IF($D341="","",SUMIF('TK CHAMTHI'!$N:$N,$D341,'TK CHAMTHI'!$O:$O))</f>
        <v>0</v>
      </c>
      <c r="AK341" s="9">
        <f t="shared" si="55"/>
        <v>0</v>
      </c>
      <c r="AL341" s="8">
        <f>IF($D341="","",SUMIF('TK CHAMTHI'!$P:$P,$D341,'TK CHAMTHI'!$R:$R))</f>
        <v>0</v>
      </c>
      <c r="AM341" s="8">
        <f>IF($D341="","",SUMIF('TK CHAMTHI'!$Q:$Q,$D341,'TK CHAMTHI'!$R:$R))</f>
        <v>0</v>
      </c>
      <c r="AN341" s="9">
        <f t="shared" si="56"/>
        <v>0</v>
      </c>
      <c r="AO341" s="8">
        <f>IF(D341="","",SUMIF('TK CHAMTHI'!S:S,D341,'TK CHAMTHI'!U:U))</f>
        <v>0</v>
      </c>
      <c r="AP341" s="8">
        <f>IF(D341="","",SUMIF('TK CHAMTHI'!T:T,D341,'TK CHAMTHI'!U:U))</f>
        <v>0</v>
      </c>
      <c r="AQ341" s="9">
        <f t="shared" si="57"/>
        <v>0</v>
      </c>
      <c r="AR341" s="9">
        <f>IF(D341="","",ROUND(SUMIF('QL THI'!G:G,D341,'QL THI'!H:H),1))</f>
        <v>0</v>
      </c>
      <c r="AS341" s="9">
        <f>IF(D341="","",ROUND(SUMIF('QL THI'!E:E,D341,'QL THI'!F:F),1))</f>
        <v>0</v>
      </c>
      <c r="AT341" s="28">
        <f t="shared" si="58"/>
        <v>2.7</v>
      </c>
    </row>
    <row r="342" spans="1:46">
      <c r="A342" s="6">
        <f>IF(D342="","",SUBTOTAL(3,$D$5:D342))</f>
        <v>338</v>
      </c>
      <c r="B342" s="111" t="s">
        <v>873</v>
      </c>
      <c r="C342" s="112" t="s">
        <v>972</v>
      </c>
      <c r="D342" s="113" t="s">
        <v>385</v>
      </c>
      <c r="E342" s="7">
        <f>IF($D342="","",SUMIF('TK DETHI'!$A:$A,$D342,'TK DETHI'!$B:$B))</f>
        <v>0</v>
      </c>
      <c r="F342" s="7">
        <f>IF($D342="","",SUMIF('TK DETHI'!$C:$C,$D342,'TK DETHI'!$D:$D))</f>
        <v>0</v>
      </c>
      <c r="G342" s="7">
        <f>IF($D342="","",SUMIF('TK DETHI'!$E:$E,$D342,'TK DETHI'!$F:$F))</f>
        <v>0</v>
      </c>
      <c r="H342" s="7">
        <f>IF($D342="","",SUMIF('TK DETHI'!$G:$G,$D342,'TK DETHI'!$H:$H))</f>
        <v>0</v>
      </c>
      <c r="I342" s="7">
        <f>IF($D342="","",SUMIF('TK DETHI'!$I:$I,$D342,'TK DETHI'!$J:$J))</f>
        <v>0</v>
      </c>
      <c r="J342" s="7">
        <f>IF($D342="","",SUMIF('TK DETHI'!$K:$K,$D342,'TK DETHI'!$L:$L))</f>
        <v>0</v>
      </c>
      <c r="K342" s="7">
        <f>IF($D342="","",SUMIF('TK DETHI'!$M:$M,$D342,'TK DETHI'!$N:$N))</f>
        <v>0</v>
      </c>
      <c r="L342" s="7">
        <f>IF($D342="","",SUMIF('TK DETHI'!$O:$O,$D342,'TK DETHI'!$P:$P))</f>
        <v>0</v>
      </c>
      <c r="M342" s="27">
        <f t="shared" si="59"/>
        <v>0</v>
      </c>
      <c r="N342" s="8">
        <f>IF($D342="","",SUMIF('TK COITHI KTHP va Thi TN'!$A:$A,$D342,'TK COITHI KTHP va Thi TN'!$D:$D))</f>
        <v>0</v>
      </c>
      <c r="O342" s="8">
        <f>IF($D342="","",SUMIF('TK COITHI KTHP va Thi TN'!$B:$B,$D342,'TK COITHI KTHP va Thi TN'!$D:$D))</f>
        <v>0</v>
      </c>
      <c r="P342" s="8">
        <f>IF($D342="","",SUMIF('TK COITHI KTHP va Thi TN'!$E:$E,$D342,'TK COITHI KTHP va Thi TN'!$H:$H))</f>
        <v>0</v>
      </c>
      <c r="Q342" s="8">
        <f>IF($D342="","",SUMIF('TK COITHI KTHP va Thi TN'!$F:$F,$D342,'TK COITHI KTHP va Thi TN'!$H:$H))</f>
        <v>0</v>
      </c>
      <c r="R342" s="28">
        <f t="shared" si="60"/>
        <v>0</v>
      </c>
      <c r="S342" s="8">
        <f>IF($D342="","",SUMIF('TK CHAMTHI'!$A:$A,$D342,'TK CHAMTHI'!$C:$C))</f>
        <v>0</v>
      </c>
      <c r="T342" s="8">
        <f>IF($D342="","",SUMIF('TK CHAMTHI'!$B:$B,$D342,'TK CHAMTHI'!$C:$C))</f>
        <v>0</v>
      </c>
      <c r="U342" s="8">
        <f>IF(D342="","",SUMIF('CHAM NV'!B:B,D342,'CHAM NV'!C:C))</f>
        <v>0</v>
      </c>
      <c r="V342" s="9">
        <f t="shared" si="61"/>
        <v>0</v>
      </c>
      <c r="W342" s="8">
        <f>IF($D342="","",SUMIF('TK CHAMTHI'!$D:$D,$D342,'TK CHAMTHI'!$F:$F))</f>
        <v>0</v>
      </c>
      <c r="X342" s="8">
        <f>IF($D342="","",SUMIF('TK CHAMTHI'!$E:$E,$D342,'TK CHAMTHI'!$F:$F))</f>
        <v>0</v>
      </c>
      <c r="Y342" s="8">
        <f>IF(D342="","",SUMIF('CHAM NV'!G:G,D342,'CHAM NV'!H:H))</f>
        <v>0</v>
      </c>
      <c r="Z342" s="9">
        <f t="shared" si="62"/>
        <v>0</v>
      </c>
      <c r="AA342" s="8">
        <f>IF($D342="","",SUMIF('TK CHAMTHI'!$G:$G,$D342,'TK CHAMTHI'!$I:$I))</f>
        <v>0</v>
      </c>
      <c r="AB342" s="8">
        <f>IF($D342="","",SUMIF('TK CHAMTHI'!$H:$H,$D342,'TK CHAMTHI'!$I:$I))</f>
        <v>0</v>
      </c>
      <c r="AC342" s="8">
        <f>IF(D342="","",SUMIF('CHAM NV'!E:E,D342,'CHAM NV'!F:F))</f>
        <v>0</v>
      </c>
      <c r="AD342" s="9">
        <f t="shared" si="63"/>
        <v>0</v>
      </c>
      <c r="AE342" s="8">
        <f>IF($D342="","",SUMIF('TK CHAMTHI'!$J:$J,$D342,'TK CHAMTHI'!$L:$L))</f>
        <v>0</v>
      </c>
      <c r="AF342" s="8">
        <f>IF($D342="","",SUMIF('TK CHAMTHI'!$K:$K,$D342,'TK CHAMTHI'!$L:$L))</f>
        <v>0</v>
      </c>
      <c r="AG342" s="8">
        <f>IF(D342="","",SUMIF('CHAM NV'!I:I,D342,'CHAM NV'!J:J))</f>
        <v>0</v>
      </c>
      <c r="AH342" s="9">
        <f t="shared" si="64"/>
        <v>0</v>
      </c>
      <c r="AI342" s="8">
        <f>IF($D342="","",SUMIF('TK CHAMTHI'!$M:$M,$D342,'TK CHAMTHI'!$O:$O))</f>
        <v>0</v>
      </c>
      <c r="AJ342" s="8">
        <f>IF($D342="","",SUMIF('TK CHAMTHI'!$N:$N,$D342,'TK CHAMTHI'!$O:$O))</f>
        <v>0</v>
      </c>
      <c r="AK342" s="9">
        <f t="shared" si="55"/>
        <v>0</v>
      </c>
      <c r="AL342" s="8">
        <f>IF($D342="","",SUMIF('TK CHAMTHI'!$P:$P,$D342,'TK CHAMTHI'!$R:$R))</f>
        <v>0</v>
      </c>
      <c r="AM342" s="8">
        <f>IF($D342="","",SUMIF('TK CHAMTHI'!$Q:$Q,$D342,'TK CHAMTHI'!$R:$R))</f>
        <v>0</v>
      </c>
      <c r="AN342" s="9">
        <f t="shared" si="56"/>
        <v>0</v>
      </c>
      <c r="AO342" s="8">
        <f>IF(D342="","",SUMIF('TK CHAMTHI'!S:S,D342,'TK CHAMTHI'!U:U))</f>
        <v>0</v>
      </c>
      <c r="AP342" s="8">
        <f>IF(D342="","",SUMIF('TK CHAMTHI'!T:T,D342,'TK CHAMTHI'!U:U))</f>
        <v>0</v>
      </c>
      <c r="AQ342" s="9">
        <f t="shared" si="57"/>
        <v>0</v>
      </c>
      <c r="AR342" s="9">
        <f>IF(D342="","",ROUND(SUMIF('QL THI'!G:G,D342,'QL THI'!H:H),1))</f>
        <v>0</v>
      </c>
      <c r="AS342" s="9">
        <f>IF(D342="","",ROUND(SUMIF('QL THI'!E:E,D342,'QL THI'!F:F),1))</f>
        <v>0</v>
      </c>
      <c r="AT342" s="28">
        <f t="shared" si="58"/>
        <v>0</v>
      </c>
    </row>
    <row r="343" spans="1:46">
      <c r="A343" s="6">
        <f>IF(D343="","",SUBTOTAL(3,$D$5:D343))</f>
        <v>339</v>
      </c>
      <c r="B343" s="111" t="s">
        <v>880</v>
      </c>
      <c r="C343" s="112" t="s">
        <v>972</v>
      </c>
      <c r="D343" s="113" t="s">
        <v>523</v>
      </c>
      <c r="E343" s="7">
        <f>IF($D343="","",SUMIF('TK DETHI'!$A:$A,$D343,'TK DETHI'!$B:$B))</f>
        <v>0</v>
      </c>
      <c r="F343" s="7">
        <f>IF($D343="","",SUMIF('TK DETHI'!$C:$C,$D343,'TK DETHI'!$D:$D))</f>
        <v>0</v>
      </c>
      <c r="G343" s="7">
        <f>IF($D343="","",SUMIF('TK DETHI'!$E:$E,$D343,'TK DETHI'!$F:$F))</f>
        <v>0</v>
      </c>
      <c r="H343" s="7">
        <f>IF($D343="","",SUMIF('TK DETHI'!$G:$G,$D343,'TK DETHI'!$H:$H))</f>
        <v>0</v>
      </c>
      <c r="I343" s="7">
        <f>IF($D343="","",SUMIF('TK DETHI'!$I:$I,$D343,'TK DETHI'!$J:$J))</f>
        <v>0</v>
      </c>
      <c r="J343" s="7">
        <f>IF($D343="","",SUMIF('TK DETHI'!$K:$K,$D343,'TK DETHI'!$L:$L))</f>
        <v>0</v>
      </c>
      <c r="K343" s="7">
        <f>IF($D343="","",SUMIF('TK DETHI'!$M:$M,$D343,'TK DETHI'!$N:$N))</f>
        <v>0</v>
      </c>
      <c r="L343" s="7">
        <f>IF($D343="","",SUMIF('TK DETHI'!$O:$O,$D343,'TK DETHI'!$P:$P))</f>
        <v>0</v>
      </c>
      <c r="M343" s="27">
        <f t="shared" si="59"/>
        <v>0</v>
      </c>
      <c r="N343" s="8">
        <f>IF($D343="","",SUMIF('TK COITHI KTHP va Thi TN'!$A:$A,$D343,'TK COITHI KTHP va Thi TN'!$D:$D))</f>
        <v>0.45</v>
      </c>
      <c r="O343" s="8">
        <f>IF($D343="","",SUMIF('TK COITHI KTHP va Thi TN'!$B:$B,$D343,'TK COITHI KTHP va Thi TN'!$D:$D))</f>
        <v>0</v>
      </c>
      <c r="P343" s="8">
        <f>IF($D343="","",SUMIF('TK COITHI KTHP va Thi TN'!$E:$E,$D343,'TK COITHI KTHP va Thi TN'!$H:$H))</f>
        <v>0</v>
      </c>
      <c r="Q343" s="8">
        <f>IF($D343="","",SUMIF('TK COITHI KTHP va Thi TN'!$F:$F,$D343,'TK COITHI KTHP va Thi TN'!$H:$H))</f>
        <v>0</v>
      </c>
      <c r="R343" s="28">
        <f t="shared" si="60"/>
        <v>0.45</v>
      </c>
      <c r="S343" s="8">
        <f>IF($D343="","",SUMIF('TK CHAMTHI'!$A:$A,$D343,'TK CHAMTHI'!$C:$C))</f>
        <v>0</v>
      </c>
      <c r="T343" s="8">
        <f>IF($D343="","",SUMIF('TK CHAMTHI'!$B:$B,$D343,'TK CHAMTHI'!$C:$C))</f>
        <v>0</v>
      </c>
      <c r="U343" s="8">
        <f>IF(D343="","",SUMIF('CHAM NV'!B:B,D343,'CHAM NV'!C:C))</f>
        <v>0</v>
      </c>
      <c r="V343" s="9">
        <f t="shared" si="61"/>
        <v>0</v>
      </c>
      <c r="W343" s="8">
        <f>IF($D343="","",SUMIF('TK CHAMTHI'!$D:$D,$D343,'TK CHAMTHI'!$F:$F))</f>
        <v>0</v>
      </c>
      <c r="X343" s="8">
        <f>IF($D343="","",SUMIF('TK CHAMTHI'!$E:$E,$D343,'TK CHAMTHI'!$F:$F))</f>
        <v>0</v>
      </c>
      <c r="Y343" s="8">
        <f>IF(D343="","",SUMIF('CHAM NV'!G:G,D343,'CHAM NV'!H:H))</f>
        <v>0</v>
      </c>
      <c r="Z343" s="9">
        <f t="shared" si="62"/>
        <v>0</v>
      </c>
      <c r="AA343" s="8">
        <f>IF($D343="","",SUMIF('TK CHAMTHI'!$G:$G,$D343,'TK CHAMTHI'!$I:$I))</f>
        <v>0</v>
      </c>
      <c r="AB343" s="8">
        <f>IF($D343="","",SUMIF('TK CHAMTHI'!$H:$H,$D343,'TK CHAMTHI'!$I:$I))</f>
        <v>0</v>
      </c>
      <c r="AC343" s="8">
        <f>IF(D343="","",SUMIF('CHAM NV'!E:E,D343,'CHAM NV'!F:F))</f>
        <v>0</v>
      </c>
      <c r="AD343" s="9">
        <f t="shared" si="63"/>
        <v>0</v>
      </c>
      <c r="AE343" s="8">
        <f>IF($D343="","",SUMIF('TK CHAMTHI'!$J:$J,$D343,'TK CHAMTHI'!$L:$L))</f>
        <v>0</v>
      </c>
      <c r="AF343" s="8">
        <f>IF($D343="","",SUMIF('TK CHAMTHI'!$K:$K,$D343,'TK CHAMTHI'!$L:$L))</f>
        <v>0</v>
      </c>
      <c r="AG343" s="8">
        <f>IF(D343="","",SUMIF('CHAM NV'!I:I,D343,'CHAM NV'!J:J))</f>
        <v>0</v>
      </c>
      <c r="AH343" s="9">
        <f t="shared" si="64"/>
        <v>0</v>
      </c>
      <c r="AI343" s="8">
        <f>IF($D343="","",SUMIF('TK CHAMTHI'!$M:$M,$D343,'TK CHAMTHI'!$O:$O))</f>
        <v>0</v>
      </c>
      <c r="AJ343" s="8">
        <f>IF($D343="","",SUMIF('TK CHAMTHI'!$N:$N,$D343,'TK CHAMTHI'!$O:$O))</f>
        <v>0</v>
      </c>
      <c r="AK343" s="9">
        <f t="shared" si="55"/>
        <v>0</v>
      </c>
      <c r="AL343" s="8">
        <f>IF($D343="","",SUMIF('TK CHAMTHI'!$P:$P,$D343,'TK CHAMTHI'!$R:$R))</f>
        <v>0</v>
      </c>
      <c r="AM343" s="8">
        <f>IF($D343="","",SUMIF('TK CHAMTHI'!$Q:$Q,$D343,'TK CHAMTHI'!$R:$R))</f>
        <v>0</v>
      </c>
      <c r="AN343" s="9">
        <f t="shared" si="56"/>
        <v>0</v>
      </c>
      <c r="AO343" s="8">
        <f>IF(D343="","",SUMIF('TK CHAMTHI'!S:S,D343,'TK CHAMTHI'!U:U))</f>
        <v>0</v>
      </c>
      <c r="AP343" s="8">
        <f>IF(D343="","",SUMIF('TK CHAMTHI'!T:T,D343,'TK CHAMTHI'!U:U))</f>
        <v>0</v>
      </c>
      <c r="AQ343" s="9">
        <f t="shared" si="57"/>
        <v>0</v>
      </c>
      <c r="AR343" s="9">
        <f>IF(D343="","",ROUND(SUMIF('QL THI'!G:G,D343,'QL THI'!H:H),1))</f>
        <v>0</v>
      </c>
      <c r="AS343" s="9">
        <f>IF(D343="","",ROUND(SUMIF('QL THI'!E:E,D343,'QL THI'!F:F),1))</f>
        <v>0</v>
      </c>
      <c r="AT343" s="28">
        <f t="shared" si="58"/>
        <v>0.5</v>
      </c>
    </row>
    <row r="344" spans="1:46">
      <c r="A344" s="6">
        <f>IF(D344="","",SUBTOTAL(3,$D$5:D344))</f>
        <v>340</v>
      </c>
      <c r="B344" s="111" t="s">
        <v>875</v>
      </c>
      <c r="C344" s="112" t="s">
        <v>972</v>
      </c>
      <c r="D344" s="113" t="s">
        <v>1046</v>
      </c>
      <c r="E344" s="7">
        <f>IF($D344="","",SUMIF('TK DETHI'!$A:$A,$D344,'TK DETHI'!$B:$B))</f>
        <v>0</v>
      </c>
      <c r="F344" s="7">
        <f>IF($D344="","",SUMIF('TK DETHI'!$C:$C,$D344,'TK DETHI'!$D:$D))</f>
        <v>0</v>
      </c>
      <c r="G344" s="7">
        <f>IF($D344="","",SUMIF('TK DETHI'!$E:$E,$D344,'TK DETHI'!$F:$F))</f>
        <v>0</v>
      </c>
      <c r="H344" s="7">
        <f>IF($D344="","",SUMIF('TK DETHI'!$G:$G,$D344,'TK DETHI'!$H:$H))</f>
        <v>0</v>
      </c>
      <c r="I344" s="7">
        <f>IF($D344="","",SUMIF('TK DETHI'!$I:$I,$D344,'TK DETHI'!$J:$J))</f>
        <v>0</v>
      </c>
      <c r="J344" s="7">
        <f>IF($D344="","",SUMIF('TK DETHI'!$K:$K,$D344,'TK DETHI'!$L:$L))</f>
        <v>0</v>
      </c>
      <c r="K344" s="7">
        <f>IF($D344="","",SUMIF('TK DETHI'!$M:$M,$D344,'TK DETHI'!$N:$N))</f>
        <v>0</v>
      </c>
      <c r="L344" s="7">
        <f>IF($D344="","",SUMIF('TK DETHI'!$O:$O,$D344,'TK DETHI'!$P:$P))</f>
        <v>0</v>
      </c>
      <c r="M344" s="27">
        <f t="shared" si="59"/>
        <v>0</v>
      </c>
      <c r="N344" s="8">
        <f>IF($D344="","",SUMIF('TK COITHI KTHP va Thi TN'!$A:$A,$D344,'TK COITHI KTHP va Thi TN'!$D:$D))</f>
        <v>0</v>
      </c>
      <c r="O344" s="8">
        <f>IF($D344="","",SUMIF('TK COITHI KTHP va Thi TN'!$B:$B,$D344,'TK COITHI KTHP va Thi TN'!$D:$D))</f>
        <v>0</v>
      </c>
      <c r="P344" s="8">
        <f>IF($D344="","",SUMIF('TK COITHI KTHP va Thi TN'!$E:$E,$D344,'TK COITHI KTHP va Thi TN'!$H:$H))</f>
        <v>0</v>
      </c>
      <c r="Q344" s="8">
        <f>IF($D344="","",SUMIF('TK COITHI KTHP va Thi TN'!$F:$F,$D344,'TK COITHI KTHP va Thi TN'!$H:$H))</f>
        <v>0</v>
      </c>
      <c r="R344" s="28">
        <f t="shared" si="60"/>
        <v>0</v>
      </c>
      <c r="S344" s="8">
        <f>IF($D344="","",SUMIF('TK CHAMTHI'!$A:$A,$D344,'TK CHAMTHI'!$C:$C))</f>
        <v>0</v>
      </c>
      <c r="T344" s="8">
        <f>IF($D344="","",SUMIF('TK CHAMTHI'!$B:$B,$D344,'TK CHAMTHI'!$C:$C))</f>
        <v>0</v>
      </c>
      <c r="U344" s="8">
        <f>IF(D344="","",SUMIF('CHAM NV'!B:B,D344,'CHAM NV'!C:C))</f>
        <v>0</v>
      </c>
      <c r="V344" s="9">
        <f t="shared" si="61"/>
        <v>0</v>
      </c>
      <c r="W344" s="8">
        <f>IF($D344="","",SUMIF('TK CHAMTHI'!$D:$D,$D344,'TK CHAMTHI'!$F:$F))</f>
        <v>0</v>
      </c>
      <c r="X344" s="8">
        <f>IF($D344="","",SUMIF('TK CHAMTHI'!$E:$E,$D344,'TK CHAMTHI'!$F:$F))</f>
        <v>0</v>
      </c>
      <c r="Y344" s="8">
        <f>IF(D344="","",SUMIF('CHAM NV'!G:G,D344,'CHAM NV'!H:H))</f>
        <v>0</v>
      </c>
      <c r="Z344" s="9">
        <f t="shared" si="62"/>
        <v>0</v>
      </c>
      <c r="AA344" s="8">
        <f>IF($D344="","",SUMIF('TK CHAMTHI'!$G:$G,$D344,'TK CHAMTHI'!$I:$I))</f>
        <v>0</v>
      </c>
      <c r="AB344" s="8">
        <f>IF($D344="","",SUMIF('TK CHAMTHI'!$H:$H,$D344,'TK CHAMTHI'!$I:$I))</f>
        <v>0</v>
      </c>
      <c r="AC344" s="8">
        <f>IF(D344="","",SUMIF('CHAM NV'!E:E,D344,'CHAM NV'!F:F))</f>
        <v>0</v>
      </c>
      <c r="AD344" s="9">
        <f t="shared" si="63"/>
        <v>0</v>
      </c>
      <c r="AE344" s="8">
        <f>IF($D344="","",SUMIF('TK CHAMTHI'!$J:$J,$D344,'TK CHAMTHI'!$L:$L))</f>
        <v>0</v>
      </c>
      <c r="AF344" s="8">
        <f>IF($D344="","",SUMIF('TK CHAMTHI'!$K:$K,$D344,'TK CHAMTHI'!$L:$L))</f>
        <v>0</v>
      </c>
      <c r="AG344" s="8">
        <f>IF(D344="","",SUMIF('CHAM NV'!I:I,D344,'CHAM NV'!J:J))</f>
        <v>0</v>
      </c>
      <c r="AH344" s="9">
        <f t="shared" si="64"/>
        <v>0</v>
      </c>
      <c r="AI344" s="8">
        <f>IF($D344="","",SUMIF('TK CHAMTHI'!$M:$M,$D344,'TK CHAMTHI'!$O:$O))</f>
        <v>0</v>
      </c>
      <c r="AJ344" s="8">
        <f>IF($D344="","",SUMIF('TK CHAMTHI'!$N:$N,$D344,'TK CHAMTHI'!$O:$O))</f>
        <v>0</v>
      </c>
      <c r="AK344" s="9">
        <f t="shared" si="55"/>
        <v>0</v>
      </c>
      <c r="AL344" s="8">
        <f>IF($D344="","",SUMIF('TK CHAMTHI'!$P:$P,$D344,'TK CHAMTHI'!$R:$R))</f>
        <v>0</v>
      </c>
      <c r="AM344" s="8">
        <f>IF($D344="","",SUMIF('TK CHAMTHI'!$Q:$Q,$D344,'TK CHAMTHI'!$R:$R))</f>
        <v>0</v>
      </c>
      <c r="AN344" s="9">
        <f t="shared" si="56"/>
        <v>0</v>
      </c>
      <c r="AO344" s="8">
        <f>IF(D344="","",SUMIF('TK CHAMTHI'!S:S,D344,'TK CHAMTHI'!U:U))</f>
        <v>0</v>
      </c>
      <c r="AP344" s="8">
        <f>IF(D344="","",SUMIF('TK CHAMTHI'!T:T,D344,'TK CHAMTHI'!U:U))</f>
        <v>0</v>
      </c>
      <c r="AQ344" s="9">
        <f t="shared" si="57"/>
        <v>0</v>
      </c>
      <c r="AR344" s="9">
        <f>IF(D344="","",ROUND(SUMIF('QL THI'!G:G,D344,'QL THI'!H:H),1))</f>
        <v>0</v>
      </c>
      <c r="AS344" s="9">
        <f>IF(D344="","",ROUND(SUMIF('QL THI'!E:E,D344,'QL THI'!F:F),1))</f>
        <v>0</v>
      </c>
      <c r="AT344" s="28">
        <f t="shared" si="58"/>
        <v>0</v>
      </c>
    </row>
    <row r="345" spans="1:46">
      <c r="A345" s="6">
        <f>IF(D345="","",SUBTOTAL(3,$D$5:D345))</f>
        <v>341</v>
      </c>
      <c r="B345" s="111" t="s">
        <v>877</v>
      </c>
      <c r="C345" s="112" t="s">
        <v>972</v>
      </c>
      <c r="D345" s="113" t="s">
        <v>388</v>
      </c>
      <c r="E345" s="7">
        <f>IF($D345="","",SUMIF('TK DETHI'!$A:$A,$D345,'TK DETHI'!$B:$B))</f>
        <v>0</v>
      </c>
      <c r="F345" s="7">
        <f>IF($D345="","",SUMIF('TK DETHI'!$C:$C,$D345,'TK DETHI'!$D:$D))</f>
        <v>0</v>
      </c>
      <c r="G345" s="7">
        <f>IF($D345="","",SUMIF('TK DETHI'!$E:$E,$D345,'TK DETHI'!$F:$F))</f>
        <v>0</v>
      </c>
      <c r="H345" s="7">
        <f>IF($D345="","",SUMIF('TK DETHI'!$G:$G,$D345,'TK DETHI'!$H:$H))</f>
        <v>0</v>
      </c>
      <c r="I345" s="7">
        <f>IF($D345="","",SUMIF('TK DETHI'!$I:$I,$D345,'TK DETHI'!$J:$J))</f>
        <v>0</v>
      </c>
      <c r="J345" s="7">
        <f>IF($D345="","",SUMIF('TK DETHI'!$K:$K,$D345,'TK DETHI'!$L:$L))</f>
        <v>0</v>
      </c>
      <c r="K345" s="7">
        <f>IF($D345="","",SUMIF('TK DETHI'!$M:$M,$D345,'TK DETHI'!$N:$N))</f>
        <v>0</v>
      </c>
      <c r="L345" s="7">
        <f>IF($D345="","",SUMIF('TK DETHI'!$O:$O,$D345,'TK DETHI'!$P:$P))</f>
        <v>0</v>
      </c>
      <c r="M345" s="27">
        <f t="shared" si="59"/>
        <v>0</v>
      </c>
      <c r="N345" s="8">
        <f>IF($D345="","",SUMIF('TK COITHI KTHP va Thi TN'!$A:$A,$D345,'TK COITHI KTHP va Thi TN'!$D:$D))</f>
        <v>0</v>
      </c>
      <c r="O345" s="8">
        <f>IF($D345="","",SUMIF('TK COITHI KTHP va Thi TN'!$B:$B,$D345,'TK COITHI KTHP va Thi TN'!$D:$D))</f>
        <v>2.4</v>
      </c>
      <c r="P345" s="8">
        <f>IF($D345="","",SUMIF('TK COITHI KTHP va Thi TN'!$E:$E,$D345,'TK COITHI KTHP va Thi TN'!$H:$H))</f>
        <v>0</v>
      </c>
      <c r="Q345" s="8">
        <f>IF($D345="","",SUMIF('TK COITHI KTHP va Thi TN'!$F:$F,$D345,'TK COITHI KTHP va Thi TN'!$H:$H))</f>
        <v>0</v>
      </c>
      <c r="R345" s="28">
        <f t="shared" si="60"/>
        <v>2.4</v>
      </c>
      <c r="S345" s="8">
        <f>IF($D345="","",SUMIF('TK CHAMTHI'!$A:$A,$D345,'TK CHAMTHI'!$C:$C))</f>
        <v>0</v>
      </c>
      <c r="T345" s="8">
        <f>IF($D345="","",SUMIF('TK CHAMTHI'!$B:$B,$D345,'TK CHAMTHI'!$C:$C))</f>
        <v>0</v>
      </c>
      <c r="U345" s="8">
        <f>IF(D345="","",SUMIF('CHAM NV'!B:B,D345,'CHAM NV'!C:C))</f>
        <v>0</v>
      </c>
      <c r="V345" s="9">
        <f t="shared" si="61"/>
        <v>0</v>
      </c>
      <c r="W345" s="8">
        <f>IF($D345="","",SUMIF('TK CHAMTHI'!$D:$D,$D345,'TK CHAMTHI'!$F:$F))</f>
        <v>0</v>
      </c>
      <c r="X345" s="8">
        <f>IF($D345="","",SUMIF('TK CHAMTHI'!$E:$E,$D345,'TK CHAMTHI'!$F:$F))</f>
        <v>0</v>
      </c>
      <c r="Y345" s="8">
        <f>IF(D345="","",SUMIF('CHAM NV'!G:G,D345,'CHAM NV'!H:H))</f>
        <v>0</v>
      </c>
      <c r="Z345" s="9">
        <f t="shared" si="62"/>
        <v>0</v>
      </c>
      <c r="AA345" s="8">
        <f>IF($D345="","",SUMIF('TK CHAMTHI'!$G:$G,$D345,'TK CHAMTHI'!$I:$I))</f>
        <v>0</v>
      </c>
      <c r="AB345" s="8">
        <f>IF($D345="","",SUMIF('TK CHAMTHI'!$H:$H,$D345,'TK CHAMTHI'!$I:$I))</f>
        <v>0</v>
      </c>
      <c r="AC345" s="8">
        <f>IF(D345="","",SUMIF('CHAM NV'!E:E,D345,'CHAM NV'!F:F))</f>
        <v>0</v>
      </c>
      <c r="AD345" s="9">
        <f t="shared" si="63"/>
        <v>0</v>
      </c>
      <c r="AE345" s="8">
        <f>IF($D345="","",SUMIF('TK CHAMTHI'!$J:$J,$D345,'TK CHAMTHI'!$L:$L))</f>
        <v>0</v>
      </c>
      <c r="AF345" s="8">
        <f>IF($D345="","",SUMIF('TK CHAMTHI'!$K:$K,$D345,'TK CHAMTHI'!$L:$L))</f>
        <v>0</v>
      </c>
      <c r="AG345" s="8">
        <f>IF(D345="","",SUMIF('CHAM NV'!I:I,D345,'CHAM NV'!J:J))</f>
        <v>0</v>
      </c>
      <c r="AH345" s="9">
        <f t="shared" si="64"/>
        <v>0</v>
      </c>
      <c r="AI345" s="8">
        <f>IF($D345="","",SUMIF('TK CHAMTHI'!$M:$M,$D345,'TK CHAMTHI'!$O:$O))</f>
        <v>0</v>
      </c>
      <c r="AJ345" s="8">
        <f>IF($D345="","",SUMIF('TK CHAMTHI'!$N:$N,$D345,'TK CHAMTHI'!$O:$O))</f>
        <v>0</v>
      </c>
      <c r="AK345" s="9">
        <f t="shared" si="55"/>
        <v>0</v>
      </c>
      <c r="AL345" s="8">
        <f>IF($D345="","",SUMIF('TK CHAMTHI'!$P:$P,$D345,'TK CHAMTHI'!$R:$R))</f>
        <v>0</v>
      </c>
      <c r="AM345" s="8">
        <f>IF($D345="","",SUMIF('TK CHAMTHI'!$Q:$Q,$D345,'TK CHAMTHI'!$R:$R))</f>
        <v>0</v>
      </c>
      <c r="AN345" s="9">
        <f t="shared" si="56"/>
        <v>0</v>
      </c>
      <c r="AO345" s="8">
        <f>IF(D345="","",SUMIF('TK CHAMTHI'!S:S,D345,'TK CHAMTHI'!U:U))</f>
        <v>0</v>
      </c>
      <c r="AP345" s="8">
        <f>IF(D345="","",SUMIF('TK CHAMTHI'!T:T,D345,'TK CHAMTHI'!U:U))</f>
        <v>0</v>
      </c>
      <c r="AQ345" s="9">
        <f t="shared" si="57"/>
        <v>0</v>
      </c>
      <c r="AR345" s="9">
        <f>IF(D345="","",ROUND(SUMIF('QL THI'!G:G,D345,'QL THI'!H:H),1))</f>
        <v>0</v>
      </c>
      <c r="AS345" s="9">
        <f>IF(D345="","",ROUND(SUMIF('QL THI'!E:E,D345,'QL THI'!F:F),1))</f>
        <v>0</v>
      </c>
      <c r="AT345" s="28">
        <f t="shared" si="58"/>
        <v>2.4</v>
      </c>
    </row>
    <row r="346" spans="1:46">
      <c r="A346" s="6">
        <f>IF(D346="","",SUBTOTAL(3,$D$5:D346))</f>
        <v>342</v>
      </c>
      <c r="B346" s="111" t="s">
        <v>878</v>
      </c>
      <c r="C346" s="112" t="s">
        <v>972</v>
      </c>
      <c r="D346" s="113" t="s">
        <v>438</v>
      </c>
      <c r="E346" s="7">
        <f>IF($D346="","",SUMIF('TK DETHI'!$A:$A,$D346,'TK DETHI'!$B:$B))</f>
        <v>0</v>
      </c>
      <c r="F346" s="7">
        <f>IF($D346="","",SUMIF('TK DETHI'!$C:$C,$D346,'TK DETHI'!$D:$D))</f>
        <v>0</v>
      </c>
      <c r="G346" s="7">
        <f>IF($D346="","",SUMIF('TK DETHI'!$E:$E,$D346,'TK DETHI'!$F:$F))</f>
        <v>0</v>
      </c>
      <c r="H346" s="7">
        <f>IF($D346="","",SUMIF('TK DETHI'!$G:$G,$D346,'TK DETHI'!$H:$H))</f>
        <v>0</v>
      </c>
      <c r="I346" s="7">
        <f>IF($D346="","",SUMIF('TK DETHI'!$I:$I,$D346,'TK DETHI'!$J:$J))</f>
        <v>0</v>
      </c>
      <c r="J346" s="7">
        <f>IF($D346="","",SUMIF('TK DETHI'!$K:$K,$D346,'TK DETHI'!$L:$L))</f>
        <v>0</v>
      </c>
      <c r="K346" s="7">
        <f>IF($D346="","",SUMIF('TK DETHI'!$M:$M,$D346,'TK DETHI'!$N:$N))</f>
        <v>0</v>
      </c>
      <c r="L346" s="7">
        <f>IF($D346="","",SUMIF('TK DETHI'!$O:$O,$D346,'TK DETHI'!$P:$P))</f>
        <v>0</v>
      </c>
      <c r="M346" s="27">
        <f t="shared" si="59"/>
        <v>0</v>
      </c>
      <c r="N346" s="8">
        <f>IF($D346="","",SUMIF('TK COITHI KTHP va Thi TN'!$A:$A,$D346,'TK COITHI KTHP va Thi TN'!$D:$D))</f>
        <v>0</v>
      </c>
      <c r="O346" s="8">
        <f>IF($D346="","",SUMIF('TK COITHI KTHP va Thi TN'!$B:$B,$D346,'TK COITHI KTHP va Thi TN'!$D:$D))</f>
        <v>0</v>
      </c>
      <c r="P346" s="8">
        <f>IF($D346="","",SUMIF('TK COITHI KTHP va Thi TN'!$E:$E,$D346,'TK COITHI KTHP va Thi TN'!$H:$H))</f>
        <v>0</v>
      </c>
      <c r="Q346" s="8">
        <f>IF($D346="","",SUMIF('TK COITHI KTHP va Thi TN'!$F:$F,$D346,'TK COITHI KTHP va Thi TN'!$H:$H))</f>
        <v>0</v>
      </c>
      <c r="R346" s="28">
        <f t="shared" si="60"/>
        <v>0</v>
      </c>
      <c r="S346" s="8">
        <f>IF($D346="","",SUMIF('TK CHAMTHI'!$A:$A,$D346,'TK CHAMTHI'!$C:$C))</f>
        <v>0</v>
      </c>
      <c r="T346" s="8">
        <f>IF($D346="","",SUMIF('TK CHAMTHI'!$B:$B,$D346,'TK CHAMTHI'!$C:$C))</f>
        <v>0</v>
      </c>
      <c r="U346" s="8">
        <f>IF(D346="","",SUMIF('CHAM NV'!B:B,D346,'CHAM NV'!C:C))</f>
        <v>0</v>
      </c>
      <c r="V346" s="9">
        <f t="shared" si="61"/>
        <v>0</v>
      </c>
      <c r="W346" s="8">
        <f>IF($D346="","",SUMIF('TK CHAMTHI'!$D:$D,$D346,'TK CHAMTHI'!$F:$F))</f>
        <v>0</v>
      </c>
      <c r="X346" s="8">
        <f>IF($D346="","",SUMIF('TK CHAMTHI'!$E:$E,$D346,'TK CHAMTHI'!$F:$F))</f>
        <v>0</v>
      </c>
      <c r="Y346" s="8">
        <f>IF(D346="","",SUMIF('CHAM NV'!G:G,D346,'CHAM NV'!H:H))</f>
        <v>0</v>
      </c>
      <c r="Z346" s="9">
        <f t="shared" si="62"/>
        <v>0</v>
      </c>
      <c r="AA346" s="8">
        <f>IF($D346="","",SUMIF('TK CHAMTHI'!$G:$G,$D346,'TK CHAMTHI'!$I:$I))</f>
        <v>0</v>
      </c>
      <c r="AB346" s="8">
        <f>IF($D346="","",SUMIF('TK CHAMTHI'!$H:$H,$D346,'TK CHAMTHI'!$I:$I))</f>
        <v>0</v>
      </c>
      <c r="AC346" s="8">
        <f>IF(D346="","",SUMIF('CHAM NV'!E:E,D346,'CHAM NV'!F:F))</f>
        <v>0</v>
      </c>
      <c r="AD346" s="9">
        <f t="shared" si="63"/>
        <v>0</v>
      </c>
      <c r="AE346" s="8">
        <f>IF($D346="","",SUMIF('TK CHAMTHI'!$J:$J,$D346,'TK CHAMTHI'!$L:$L))</f>
        <v>0</v>
      </c>
      <c r="AF346" s="8">
        <f>IF($D346="","",SUMIF('TK CHAMTHI'!$K:$K,$D346,'TK CHAMTHI'!$L:$L))</f>
        <v>0</v>
      </c>
      <c r="AG346" s="8">
        <f>IF(D346="","",SUMIF('CHAM NV'!I:I,D346,'CHAM NV'!J:J))</f>
        <v>0</v>
      </c>
      <c r="AH346" s="9">
        <f t="shared" si="64"/>
        <v>0</v>
      </c>
      <c r="AI346" s="8">
        <f>IF($D346="","",SUMIF('TK CHAMTHI'!$M:$M,$D346,'TK CHAMTHI'!$O:$O))</f>
        <v>0</v>
      </c>
      <c r="AJ346" s="8">
        <f>IF($D346="","",SUMIF('TK CHAMTHI'!$N:$N,$D346,'TK CHAMTHI'!$O:$O))</f>
        <v>0</v>
      </c>
      <c r="AK346" s="9">
        <f t="shared" si="55"/>
        <v>0</v>
      </c>
      <c r="AL346" s="8">
        <f>IF($D346="","",SUMIF('TK CHAMTHI'!$P:$P,$D346,'TK CHAMTHI'!$R:$R))</f>
        <v>0</v>
      </c>
      <c r="AM346" s="8">
        <f>IF($D346="","",SUMIF('TK CHAMTHI'!$Q:$Q,$D346,'TK CHAMTHI'!$R:$R))</f>
        <v>0</v>
      </c>
      <c r="AN346" s="9">
        <f t="shared" si="56"/>
        <v>0</v>
      </c>
      <c r="AO346" s="8">
        <f>IF(D346="","",SUMIF('TK CHAMTHI'!S:S,D346,'TK CHAMTHI'!U:U))</f>
        <v>0</v>
      </c>
      <c r="AP346" s="8">
        <f>IF(D346="","",SUMIF('TK CHAMTHI'!T:T,D346,'TK CHAMTHI'!U:U))</f>
        <v>0</v>
      </c>
      <c r="AQ346" s="9">
        <f t="shared" si="57"/>
        <v>0</v>
      </c>
      <c r="AR346" s="9">
        <f>IF(D346="","",ROUND(SUMIF('QL THI'!G:G,D346,'QL THI'!H:H),1))</f>
        <v>0</v>
      </c>
      <c r="AS346" s="9">
        <f>IF(D346="","",ROUND(SUMIF('QL THI'!E:E,D346,'QL THI'!F:F),1))</f>
        <v>0</v>
      </c>
      <c r="AT346" s="28">
        <f t="shared" si="58"/>
        <v>0</v>
      </c>
    </row>
    <row r="347" spans="1:46">
      <c r="A347" s="6">
        <f>IF(D347="","",SUBTOTAL(3,$D$5:D347))</f>
        <v>343</v>
      </c>
      <c r="B347" s="111" t="s">
        <v>871</v>
      </c>
      <c r="C347" s="112" t="s">
        <v>972</v>
      </c>
      <c r="D347" s="113" t="s">
        <v>169</v>
      </c>
      <c r="E347" s="7">
        <f>IF($D347="","",SUMIF('TK DETHI'!$A:$A,$D347,'TK DETHI'!$B:$B))</f>
        <v>0</v>
      </c>
      <c r="F347" s="7">
        <f>IF($D347="","",SUMIF('TK DETHI'!$C:$C,$D347,'TK DETHI'!$D:$D))</f>
        <v>0</v>
      </c>
      <c r="G347" s="7">
        <f>IF($D347="","",SUMIF('TK DETHI'!$E:$E,$D347,'TK DETHI'!$F:$F))</f>
        <v>0</v>
      </c>
      <c r="H347" s="7">
        <f>IF($D347="","",SUMIF('TK DETHI'!$G:$G,$D347,'TK DETHI'!$H:$H))</f>
        <v>0</v>
      </c>
      <c r="I347" s="7">
        <f>IF($D347="","",SUMIF('TK DETHI'!$I:$I,$D347,'TK DETHI'!$J:$J))</f>
        <v>0</v>
      </c>
      <c r="J347" s="7">
        <f>IF($D347="","",SUMIF('TK DETHI'!$K:$K,$D347,'TK DETHI'!$L:$L))</f>
        <v>0</v>
      </c>
      <c r="K347" s="7">
        <f>IF($D347="","",SUMIF('TK DETHI'!$M:$M,$D347,'TK DETHI'!$N:$N))</f>
        <v>0</v>
      </c>
      <c r="L347" s="7">
        <f>IF($D347="","",SUMIF('TK DETHI'!$O:$O,$D347,'TK DETHI'!$P:$P))</f>
        <v>0</v>
      </c>
      <c r="M347" s="27">
        <f t="shared" si="59"/>
        <v>0</v>
      </c>
      <c r="N347" s="8">
        <f>IF($D347="","",SUMIF('TK COITHI KTHP va Thi TN'!$A:$A,$D347,'TK COITHI KTHP va Thi TN'!$D:$D))</f>
        <v>0</v>
      </c>
      <c r="O347" s="8">
        <f>IF($D347="","",SUMIF('TK COITHI KTHP va Thi TN'!$B:$B,$D347,'TK COITHI KTHP va Thi TN'!$D:$D))</f>
        <v>0</v>
      </c>
      <c r="P347" s="8">
        <f>IF($D347="","",SUMIF('TK COITHI KTHP va Thi TN'!$E:$E,$D347,'TK COITHI KTHP va Thi TN'!$H:$H))</f>
        <v>0</v>
      </c>
      <c r="Q347" s="8">
        <f>IF($D347="","",SUMIF('TK COITHI KTHP va Thi TN'!$F:$F,$D347,'TK COITHI KTHP va Thi TN'!$H:$H))</f>
        <v>0</v>
      </c>
      <c r="R347" s="28">
        <f t="shared" si="60"/>
        <v>0</v>
      </c>
      <c r="S347" s="8">
        <f>IF($D347="","",SUMIF('TK CHAMTHI'!$A:$A,$D347,'TK CHAMTHI'!$C:$C))</f>
        <v>0</v>
      </c>
      <c r="T347" s="8">
        <f>IF($D347="","",SUMIF('TK CHAMTHI'!$B:$B,$D347,'TK CHAMTHI'!$C:$C))</f>
        <v>0</v>
      </c>
      <c r="U347" s="8">
        <f>IF(D347="","",SUMIF('CHAM NV'!B:B,D347,'CHAM NV'!C:C))</f>
        <v>0</v>
      </c>
      <c r="V347" s="9">
        <f t="shared" si="61"/>
        <v>0</v>
      </c>
      <c r="W347" s="8">
        <f>IF($D347="","",SUMIF('TK CHAMTHI'!$D:$D,$D347,'TK CHAMTHI'!$F:$F))</f>
        <v>0</v>
      </c>
      <c r="X347" s="8">
        <f>IF($D347="","",SUMIF('TK CHAMTHI'!$E:$E,$D347,'TK CHAMTHI'!$F:$F))</f>
        <v>0</v>
      </c>
      <c r="Y347" s="8">
        <f>IF(D347="","",SUMIF('CHAM NV'!G:G,D347,'CHAM NV'!H:H))</f>
        <v>0</v>
      </c>
      <c r="Z347" s="9">
        <f t="shared" si="62"/>
        <v>0</v>
      </c>
      <c r="AA347" s="8">
        <f>IF($D347="","",SUMIF('TK CHAMTHI'!$G:$G,$D347,'TK CHAMTHI'!$I:$I))</f>
        <v>0</v>
      </c>
      <c r="AB347" s="8">
        <f>IF($D347="","",SUMIF('TK CHAMTHI'!$H:$H,$D347,'TK CHAMTHI'!$I:$I))</f>
        <v>0</v>
      </c>
      <c r="AC347" s="8">
        <f>IF(D347="","",SUMIF('CHAM NV'!E:E,D347,'CHAM NV'!F:F))</f>
        <v>0</v>
      </c>
      <c r="AD347" s="9">
        <f t="shared" si="63"/>
        <v>0</v>
      </c>
      <c r="AE347" s="8">
        <f>IF($D347="","",SUMIF('TK CHAMTHI'!$J:$J,$D347,'TK CHAMTHI'!$L:$L))</f>
        <v>0</v>
      </c>
      <c r="AF347" s="8">
        <f>IF($D347="","",SUMIF('TK CHAMTHI'!$K:$K,$D347,'TK CHAMTHI'!$L:$L))</f>
        <v>0</v>
      </c>
      <c r="AG347" s="8">
        <f>IF(D347="","",SUMIF('CHAM NV'!I:I,D347,'CHAM NV'!J:J))</f>
        <v>0</v>
      </c>
      <c r="AH347" s="9">
        <f t="shared" si="64"/>
        <v>0</v>
      </c>
      <c r="AI347" s="8">
        <f>IF($D347="","",SUMIF('TK CHAMTHI'!$M:$M,$D347,'TK CHAMTHI'!$O:$O))</f>
        <v>0</v>
      </c>
      <c r="AJ347" s="8">
        <f>IF($D347="","",SUMIF('TK CHAMTHI'!$N:$N,$D347,'TK CHAMTHI'!$O:$O))</f>
        <v>0</v>
      </c>
      <c r="AK347" s="9">
        <f t="shared" si="55"/>
        <v>0</v>
      </c>
      <c r="AL347" s="8">
        <f>IF($D347="","",SUMIF('TK CHAMTHI'!$P:$P,$D347,'TK CHAMTHI'!$R:$R))</f>
        <v>0</v>
      </c>
      <c r="AM347" s="8">
        <f>IF($D347="","",SUMIF('TK CHAMTHI'!$Q:$Q,$D347,'TK CHAMTHI'!$R:$R))</f>
        <v>0</v>
      </c>
      <c r="AN347" s="9">
        <f t="shared" si="56"/>
        <v>0</v>
      </c>
      <c r="AO347" s="8">
        <f>IF(D347="","",SUMIF('TK CHAMTHI'!S:S,D347,'TK CHAMTHI'!U:U))</f>
        <v>0</v>
      </c>
      <c r="AP347" s="8">
        <f>IF(D347="","",SUMIF('TK CHAMTHI'!T:T,D347,'TK CHAMTHI'!U:U))</f>
        <v>0</v>
      </c>
      <c r="AQ347" s="9">
        <f t="shared" si="57"/>
        <v>0</v>
      </c>
      <c r="AR347" s="9">
        <f>IF(D347="","",ROUND(SUMIF('QL THI'!G:G,D347,'QL THI'!H:H),1))</f>
        <v>0</v>
      </c>
      <c r="AS347" s="9">
        <f>IF(D347="","",ROUND(SUMIF('QL THI'!E:E,D347,'QL THI'!F:F),1))</f>
        <v>0</v>
      </c>
      <c r="AT347" s="28">
        <f t="shared" si="58"/>
        <v>0</v>
      </c>
    </row>
    <row r="348" spans="1:46">
      <c r="A348" s="6">
        <f>IF(D348="","",SUBTOTAL(3,$D$5:D348))</f>
        <v>344</v>
      </c>
      <c r="B348" s="111" t="s">
        <v>879</v>
      </c>
      <c r="C348" s="112" t="s">
        <v>972</v>
      </c>
      <c r="D348" s="113" t="s">
        <v>177</v>
      </c>
      <c r="E348" s="7">
        <f>IF($D348="","",SUMIF('TK DETHI'!$A:$A,$D348,'TK DETHI'!$B:$B))</f>
        <v>0</v>
      </c>
      <c r="F348" s="7">
        <f>IF($D348="","",SUMIF('TK DETHI'!$C:$C,$D348,'TK DETHI'!$D:$D))</f>
        <v>0</v>
      </c>
      <c r="G348" s="7">
        <f>IF($D348="","",SUMIF('TK DETHI'!$E:$E,$D348,'TK DETHI'!$F:$F))</f>
        <v>0</v>
      </c>
      <c r="H348" s="7">
        <f>IF($D348="","",SUMIF('TK DETHI'!$G:$G,$D348,'TK DETHI'!$H:$H))</f>
        <v>0</v>
      </c>
      <c r="I348" s="7">
        <f>IF($D348="","",SUMIF('TK DETHI'!$I:$I,$D348,'TK DETHI'!$J:$J))</f>
        <v>0</v>
      </c>
      <c r="J348" s="7">
        <f>IF($D348="","",SUMIF('TK DETHI'!$K:$K,$D348,'TK DETHI'!$L:$L))</f>
        <v>0</v>
      </c>
      <c r="K348" s="7">
        <f>IF($D348="","",SUMIF('TK DETHI'!$M:$M,$D348,'TK DETHI'!$N:$N))</f>
        <v>0</v>
      </c>
      <c r="L348" s="7">
        <f>IF($D348="","",SUMIF('TK DETHI'!$O:$O,$D348,'TK DETHI'!$P:$P))</f>
        <v>0</v>
      </c>
      <c r="M348" s="27">
        <f t="shared" si="59"/>
        <v>0</v>
      </c>
      <c r="N348" s="8">
        <f>IF($D348="","",SUMIF('TK COITHI KTHP va Thi TN'!$A:$A,$D348,'TK COITHI KTHP va Thi TN'!$D:$D))</f>
        <v>1.65</v>
      </c>
      <c r="O348" s="8">
        <f>IF($D348="","",SUMIF('TK COITHI KTHP va Thi TN'!$B:$B,$D348,'TK COITHI KTHP va Thi TN'!$D:$D))</f>
        <v>2.25</v>
      </c>
      <c r="P348" s="8">
        <f>IF($D348="","",SUMIF('TK COITHI KTHP va Thi TN'!$E:$E,$D348,'TK COITHI KTHP va Thi TN'!$H:$H))</f>
        <v>0</v>
      </c>
      <c r="Q348" s="8">
        <f>IF($D348="","",SUMIF('TK COITHI KTHP va Thi TN'!$F:$F,$D348,'TK COITHI KTHP va Thi TN'!$H:$H))</f>
        <v>0</v>
      </c>
      <c r="R348" s="28">
        <f t="shared" si="60"/>
        <v>3.9</v>
      </c>
      <c r="S348" s="8">
        <f>IF($D348="","",SUMIF('TK CHAMTHI'!$A:$A,$D348,'TK CHAMTHI'!$C:$C))</f>
        <v>0</v>
      </c>
      <c r="T348" s="8">
        <f>IF($D348="","",SUMIF('TK CHAMTHI'!$B:$B,$D348,'TK CHAMTHI'!$C:$C))</f>
        <v>0</v>
      </c>
      <c r="U348" s="8">
        <f>IF(D348="","",SUMIF('CHAM NV'!B:B,D348,'CHAM NV'!C:C))</f>
        <v>0</v>
      </c>
      <c r="V348" s="9">
        <f t="shared" si="61"/>
        <v>0</v>
      </c>
      <c r="W348" s="8">
        <f>IF($D348="","",SUMIF('TK CHAMTHI'!$D:$D,$D348,'TK CHAMTHI'!$F:$F))</f>
        <v>0</v>
      </c>
      <c r="X348" s="8">
        <f>IF($D348="","",SUMIF('TK CHAMTHI'!$E:$E,$D348,'TK CHAMTHI'!$F:$F))</f>
        <v>0</v>
      </c>
      <c r="Y348" s="8">
        <f>IF(D348="","",SUMIF('CHAM NV'!G:G,D348,'CHAM NV'!H:H))</f>
        <v>0</v>
      </c>
      <c r="Z348" s="9">
        <f t="shared" si="62"/>
        <v>0</v>
      </c>
      <c r="AA348" s="8">
        <f>IF($D348="","",SUMIF('TK CHAMTHI'!$G:$G,$D348,'TK CHAMTHI'!$I:$I))</f>
        <v>0</v>
      </c>
      <c r="AB348" s="8">
        <f>IF($D348="","",SUMIF('TK CHAMTHI'!$H:$H,$D348,'TK CHAMTHI'!$I:$I))</f>
        <v>0</v>
      </c>
      <c r="AC348" s="8">
        <f>IF(D348="","",SUMIF('CHAM NV'!E:E,D348,'CHAM NV'!F:F))</f>
        <v>0</v>
      </c>
      <c r="AD348" s="9">
        <f t="shared" si="63"/>
        <v>0</v>
      </c>
      <c r="AE348" s="8">
        <f>IF($D348="","",SUMIF('TK CHAMTHI'!$J:$J,$D348,'TK CHAMTHI'!$L:$L))</f>
        <v>0</v>
      </c>
      <c r="AF348" s="8">
        <f>IF($D348="","",SUMIF('TK CHAMTHI'!$K:$K,$D348,'TK CHAMTHI'!$L:$L))</f>
        <v>0</v>
      </c>
      <c r="AG348" s="8">
        <f>IF(D348="","",SUMIF('CHAM NV'!I:I,D348,'CHAM NV'!J:J))</f>
        <v>0</v>
      </c>
      <c r="AH348" s="9">
        <f t="shared" si="64"/>
        <v>0</v>
      </c>
      <c r="AI348" s="8">
        <f>IF($D348="","",SUMIF('TK CHAMTHI'!$M:$M,$D348,'TK CHAMTHI'!$O:$O))</f>
        <v>0</v>
      </c>
      <c r="AJ348" s="8">
        <f>IF($D348="","",SUMIF('TK CHAMTHI'!$N:$N,$D348,'TK CHAMTHI'!$O:$O))</f>
        <v>0</v>
      </c>
      <c r="AK348" s="9">
        <f t="shared" si="55"/>
        <v>0</v>
      </c>
      <c r="AL348" s="8">
        <f>IF($D348="","",SUMIF('TK CHAMTHI'!$P:$P,$D348,'TK CHAMTHI'!$R:$R))</f>
        <v>0</v>
      </c>
      <c r="AM348" s="8">
        <f>IF($D348="","",SUMIF('TK CHAMTHI'!$Q:$Q,$D348,'TK CHAMTHI'!$R:$R))</f>
        <v>0</v>
      </c>
      <c r="AN348" s="9">
        <f t="shared" si="56"/>
        <v>0</v>
      </c>
      <c r="AO348" s="8">
        <f>IF(D348="","",SUMIF('TK CHAMTHI'!S:S,D348,'TK CHAMTHI'!U:U))</f>
        <v>0</v>
      </c>
      <c r="AP348" s="8">
        <f>IF(D348="","",SUMIF('TK CHAMTHI'!T:T,D348,'TK CHAMTHI'!U:U))</f>
        <v>0</v>
      </c>
      <c r="AQ348" s="9">
        <f t="shared" si="57"/>
        <v>0</v>
      </c>
      <c r="AR348" s="9">
        <f>IF(D348="","",ROUND(SUMIF('QL THI'!G:G,D348,'QL THI'!H:H),1))</f>
        <v>0</v>
      </c>
      <c r="AS348" s="9">
        <f>IF(D348="","",ROUND(SUMIF('QL THI'!E:E,D348,'QL THI'!F:F),1))</f>
        <v>0.5</v>
      </c>
      <c r="AT348" s="28">
        <f t="shared" si="58"/>
        <v>4.4000000000000004</v>
      </c>
    </row>
    <row r="349" spans="1:46">
      <c r="A349" s="6">
        <f>IF(D349="","",SUBTOTAL(3,$D$5:D349))</f>
        <v>345</v>
      </c>
      <c r="B349" s="111" t="s">
        <v>881</v>
      </c>
      <c r="C349" s="112" t="s">
        <v>972</v>
      </c>
      <c r="D349" s="113" t="s">
        <v>185</v>
      </c>
      <c r="E349" s="7">
        <f>IF($D349="","",SUMIF('TK DETHI'!$A:$A,$D349,'TK DETHI'!$B:$B))</f>
        <v>0</v>
      </c>
      <c r="F349" s="7">
        <f>IF($D349="","",SUMIF('TK DETHI'!$C:$C,$D349,'TK DETHI'!$D:$D))</f>
        <v>0</v>
      </c>
      <c r="G349" s="7">
        <f>IF($D349="","",SUMIF('TK DETHI'!$E:$E,$D349,'TK DETHI'!$F:$F))</f>
        <v>0</v>
      </c>
      <c r="H349" s="7">
        <f>IF($D349="","",SUMIF('TK DETHI'!$G:$G,$D349,'TK DETHI'!$H:$H))</f>
        <v>0</v>
      </c>
      <c r="I349" s="7">
        <f>IF($D349="","",SUMIF('TK DETHI'!$I:$I,$D349,'TK DETHI'!$J:$J))</f>
        <v>0</v>
      </c>
      <c r="J349" s="7">
        <f>IF($D349="","",SUMIF('TK DETHI'!$K:$K,$D349,'TK DETHI'!$L:$L))</f>
        <v>0</v>
      </c>
      <c r="K349" s="7">
        <f>IF($D349="","",SUMIF('TK DETHI'!$M:$M,$D349,'TK DETHI'!$N:$N))</f>
        <v>0</v>
      </c>
      <c r="L349" s="7">
        <f>IF($D349="","",SUMIF('TK DETHI'!$O:$O,$D349,'TK DETHI'!$P:$P))</f>
        <v>0</v>
      </c>
      <c r="M349" s="27">
        <f t="shared" si="59"/>
        <v>0</v>
      </c>
      <c r="N349" s="8">
        <f>IF($D349="","",SUMIF('TK COITHI KTHP va Thi TN'!$A:$A,$D349,'TK COITHI KTHP va Thi TN'!$D:$D))</f>
        <v>0</v>
      </c>
      <c r="O349" s="8">
        <f>IF($D349="","",SUMIF('TK COITHI KTHP va Thi TN'!$B:$B,$D349,'TK COITHI KTHP va Thi TN'!$D:$D))</f>
        <v>0</v>
      </c>
      <c r="P349" s="8">
        <f>IF($D349="","",SUMIF('TK COITHI KTHP va Thi TN'!$E:$E,$D349,'TK COITHI KTHP va Thi TN'!$H:$H))</f>
        <v>0</v>
      </c>
      <c r="Q349" s="8">
        <f>IF($D349="","",SUMIF('TK COITHI KTHP va Thi TN'!$F:$F,$D349,'TK COITHI KTHP va Thi TN'!$H:$H))</f>
        <v>0</v>
      </c>
      <c r="R349" s="28">
        <f t="shared" si="60"/>
        <v>0</v>
      </c>
      <c r="S349" s="8">
        <f>IF($D349="","",SUMIF('TK CHAMTHI'!$A:$A,$D349,'TK CHAMTHI'!$C:$C))</f>
        <v>0</v>
      </c>
      <c r="T349" s="8">
        <f>IF($D349="","",SUMIF('TK CHAMTHI'!$B:$B,$D349,'TK CHAMTHI'!$C:$C))</f>
        <v>0</v>
      </c>
      <c r="U349" s="8">
        <f>IF(D349="","",SUMIF('CHAM NV'!B:B,D349,'CHAM NV'!C:C))</f>
        <v>0</v>
      </c>
      <c r="V349" s="9">
        <f t="shared" si="61"/>
        <v>0</v>
      </c>
      <c r="W349" s="8">
        <f>IF($D349="","",SUMIF('TK CHAMTHI'!$D:$D,$D349,'TK CHAMTHI'!$F:$F))</f>
        <v>0</v>
      </c>
      <c r="X349" s="8">
        <f>IF($D349="","",SUMIF('TK CHAMTHI'!$E:$E,$D349,'TK CHAMTHI'!$F:$F))</f>
        <v>0</v>
      </c>
      <c r="Y349" s="8">
        <f>IF(D349="","",SUMIF('CHAM NV'!G:G,D349,'CHAM NV'!H:H))</f>
        <v>0</v>
      </c>
      <c r="Z349" s="9">
        <f t="shared" si="62"/>
        <v>0</v>
      </c>
      <c r="AA349" s="8">
        <f>IF($D349="","",SUMIF('TK CHAMTHI'!$G:$G,$D349,'TK CHAMTHI'!$I:$I))</f>
        <v>0</v>
      </c>
      <c r="AB349" s="8">
        <f>IF($D349="","",SUMIF('TK CHAMTHI'!$H:$H,$D349,'TK CHAMTHI'!$I:$I))</f>
        <v>80</v>
      </c>
      <c r="AC349" s="8">
        <f>IF(D349="","",SUMIF('CHAM NV'!E:E,D349,'CHAM NV'!F:F))</f>
        <v>80</v>
      </c>
      <c r="AD349" s="9">
        <f t="shared" si="63"/>
        <v>0</v>
      </c>
      <c r="AE349" s="8">
        <f>IF($D349="","",SUMIF('TK CHAMTHI'!$J:$J,$D349,'TK CHAMTHI'!$L:$L))</f>
        <v>0</v>
      </c>
      <c r="AF349" s="8">
        <f>IF($D349="","",SUMIF('TK CHAMTHI'!$K:$K,$D349,'TK CHAMTHI'!$L:$L))</f>
        <v>0</v>
      </c>
      <c r="AG349" s="8">
        <f>IF(D349="","",SUMIF('CHAM NV'!I:I,D349,'CHAM NV'!J:J))</f>
        <v>0</v>
      </c>
      <c r="AH349" s="9">
        <f t="shared" si="64"/>
        <v>0</v>
      </c>
      <c r="AI349" s="8">
        <f>IF($D349="","",SUMIF('TK CHAMTHI'!$M:$M,$D349,'TK CHAMTHI'!$O:$O))</f>
        <v>0</v>
      </c>
      <c r="AJ349" s="8">
        <f>IF($D349="","",SUMIF('TK CHAMTHI'!$N:$N,$D349,'TK CHAMTHI'!$O:$O))</f>
        <v>0</v>
      </c>
      <c r="AK349" s="9">
        <f t="shared" si="55"/>
        <v>0</v>
      </c>
      <c r="AL349" s="8">
        <f>IF($D349="","",SUMIF('TK CHAMTHI'!$P:$P,$D349,'TK CHAMTHI'!$R:$R))</f>
        <v>0</v>
      </c>
      <c r="AM349" s="8">
        <f>IF($D349="","",SUMIF('TK CHAMTHI'!$Q:$Q,$D349,'TK CHAMTHI'!$R:$R))</f>
        <v>0</v>
      </c>
      <c r="AN349" s="9">
        <f t="shared" si="56"/>
        <v>0</v>
      </c>
      <c r="AO349" s="8">
        <f>IF(D349="","",SUMIF('TK CHAMTHI'!S:S,D349,'TK CHAMTHI'!U:U))</f>
        <v>0</v>
      </c>
      <c r="AP349" s="8">
        <f>IF(D349="","",SUMIF('TK CHAMTHI'!T:T,D349,'TK CHAMTHI'!U:U))</f>
        <v>0</v>
      </c>
      <c r="AQ349" s="9">
        <f t="shared" si="57"/>
        <v>0</v>
      </c>
      <c r="AR349" s="9">
        <f>IF(D349="","",ROUND(SUMIF('QL THI'!G:G,D349,'QL THI'!H:H),1))</f>
        <v>0</v>
      </c>
      <c r="AS349" s="9">
        <f>IF(D349="","",ROUND(SUMIF('QL THI'!E:E,D349,'QL THI'!F:F),1))</f>
        <v>0</v>
      </c>
      <c r="AT349" s="28">
        <f t="shared" si="58"/>
        <v>0</v>
      </c>
    </row>
    <row r="350" spans="1:46">
      <c r="A350" s="6">
        <f>IF(D350="","",SUBTOTAL(3,$D$5:D350))</f>
        <v>346</v>
      </c>
      <c r="B350" s="111" t="s">
        <v>883</v>
      </c>
      <c r="C350" s="112" t="s">
        <v>972</v>
      </c>
      <c r="D350" s="113" t="s">
        <v>168</v>
      </c>
      <c r="E350" s="7">
        <f>IF($D350="","",SUMIF('TK DETHI'!$A:$A,$D350,'TK DETHI'!$B:$B))</f>
        <v>0</v>
      </c>
      <c r="F350" s="7">
        <f>IF($D350="","",SUMIF('TK DETHI'!$C:$C,$D350,'TK DETHI'!$D:$D))</f>
        <v>0</v>
      </c>
      <c r="G350" s="7">
        <f>IF($D350="","",SUMIF('TK DETHI'!$E:$E,$D350,'TK DETHI'!$F:$F))</f>
        <v>0</v>
      </c>
      <c r="H350" s="7">
        <f>IF($D350="","",SUMIF('TK DETHI'!$G:$G,$D350,'TK DETHI'!$H:$H))</f>
        <v>0</v>
      </c>
      <c r="I350" s="7">
        <f>IF($D350="","",SUMIF('TK DETHI'!$I:$I,$D350,'TK DETHI'!$J:$J))</f>
        <v>0</v>
      </c>
      <c r="J350" s="7">
        <f>IF($D350="","",SUMIF('TK DETHI'!$K:$K,$D350,'TK DETHI'!$L:$L))</f>
        <v>0</v>
      </c>
      <c r="K350" s="7">
        <f>IF($D350="","",SUMIF('TK DETHI'!$M:$M,$D350,'TK DETHI'!$N:$N))</f>
        <v>0</v>
      </c>
      <c r="L350" s="7">
        <f>IF($D350="","",SUMIF('TK DETHI'!$O:$O,$D350,'TK DETHI'!$P:$P))</f>
        <v>0</v>
      </c>
      <c r="M350" s="27">
        <f t="shared" si="59"/>
        <v>0</v>
      </c>
      <c r="N350" s="8">
        <f>IF($D350="","",SUMIF('TK COITHI KTHP va Thi TN'!$A:$A,$D350,'TK COITHI KTHP va Thi TN'!$D:$D))</f>
        <v>0</v>
      </c>
      <c r="O350" s="8">
        <f>IF($D350="","",SUMIF('TK COITHI KTHP va Thi TN'!$B:$B,$D350,'TK COITHI KTHP va Thi TN'!$D:$D))</f>
        <v>0</v>
      </c>
      <c r="P350" s="8">
        <f>IF($D350="","",SUMIF('TK COITHI KTHP va Thi TN'!$E:$E,$D350,'TK COITHI KTHP va Thi TN'!$H:$H))</f>
        <v>0</v>
      </c>
      <c r="Q350" s="8">
        <f>IF($D350="","",SUMIF('TK COITHI KTHP va Thi TN'!$F:$F,$D350,'TK COITHI KTHP va Thi TN'!$H:$H))</f>
        <v>0</v>
      </c>
      <c r="R350" s="28">
        <f t="shared" si="60"/>
        <v>0</v>
      </c>
      <c r="S350" s="8">
        <f>IF($D350="","",SUMIF('TK CHAMTHI'!$A:$A,$D350,'TK CHAMTHI'!$C:$C))</f>
        <v>0</v>
      </c>
      <c r="T350" s="8">
        <f>IF($D350="","",SUMIF('TK CHAMTHI'!$B:$B,$D350,'TK CHAMTHI'!$C:$C))</f>
        <v>0</v>
      </c>
      <c r="U350" s="8">
        <f>IF(D350="","",SUMIF('CHAM NV'!B:B,D350,'CHAM NV'!C:C))</f>
        <v>0</v>
      </c>
      <c r="V350" s="9">
        <f t="shared" si="61"/>
        <v>0</v>
      </c>
      <c r="W350" s="8">
        <f>IF($D350="","",SUMIF('TK CHAMTHI'!$D:$D,$D350,'TK CHAMTHI'!$F:$F))</f>
        <v>0</v>
      </c>
      <c r="X350" s="8">
        <f>IF($D350="","",SUMIF('TK CHAMTHI'!$E:$E,$D350,'TK CHAMTHI'!$F:$F))</f>
        <v>0</v>
      </c>
      <c r="Y350" s="8">
        <f>IF(D350="","",SUMIF('CHAM NV'!G:G,D350,'CHAM NV'!H:H))</f>
        <v>0</v>
      </c>
      <c r="Z350" s="9">
        <f t="shared" si="62"/>
        <v>0</v>
      </c>
      <c r="AA350" s="8">
        <f>IF($D350="","",SUMIF('TK CHAMTHI'!$G:$G,$D350,'TK CHAMTHI'!$I:$I))</f>
        <v>0</v>
      </c>
      <c r="AB350" s="8">
        <f>IF($D350="","",SUMIF('TK CHAMTHI'!$H:$H,$D350,'TK CHAMTHI'!$I:$I))</f>
        <v>0</v>
      </c>
      <c r="AC350" s="8">
        <f>IF(D350="","",SUMIF('CHAM NV'!E:E,D350,'CHAM NV'!F:F))</f>
        <v>0</v>
      </c>
      <c r="AD350" s="9">
        <f t="shared" si="63"/>
        <v>0</v>
      </c>
      <c r="AE350" s="8">
        <f>IF($D350="","",SUMIF('TK CHAMTHI'!$J:$J,$D350,'TK CHAMTHI'!$L:$L))</f>
        <v>0</v>
      </c>
      <c r="AF350" s="8">
        <f>IF($D350="","",SUMIF('TK CHAMTHI'!$K:$K,$D350,'TK CHAMTHI'!$L:$L))</f>
        <v>0</v>
      </c>
      <c r="AG350" s="8">
        <f>IF(D350="","",SUMIF('CHAM NV'!I:I,D350,'CHAM NV'!J:J))</f>
        <v>0</v>
      </c>
      <c r="AH350" s="9">
        <f t="shared" si="64"/>
        <v>0</v>
      </c>
      <c r="AI350" s="8">
        <f>IF($D350="","",SUMIF('TK CHAMTHI'!$M:$M,$D350,'TK CHAMTHI'!$O:$O))</f>
        <v>0</v>
      </c>
      <c r="AJ350" s="8">
        <f>IF($D350="","",SUMIF('TK CHAMTHI'!$N:$N,$D350,'TK CHAMTHI'!$O:$O))</f>
        <v>0</v>
      </c>
      <c r="AK350" s="9">
        <f t="shared" si="55"/>
        <v>0</v>
      </c>
      <c r="AL350" s="8">
        <f>IF($D350="","",SUMIF('TK CHAMTHI'!$P:$P,$D350,'TK CHAMTHI'!$R:$R))</f>
        <v>0</v>
      </c>
      <c r="AM350" s="8">
        <f>IF($D350="","",SUMIF('TK CHAMTHI'!$Q:$Q,$D350,'TK CHAMTHI'!$R:$R))</f>
        <v>0</v>
      </c>
      <c r="AN350" s="9">
        <f t="shared" si="56"/>
        <v>0</v>
      </c>
      <c r="AO350" s="8">
        <f>IF(D350="","",SUMIF('TK CHAMTHI'!S:S,D350,'TK CHAMTHI'!U:U))</f>
        <v>0</v>
      </c>
      <c r="AP350" s="8">
        <f>IF(D350="","",SUMIF('TK CHAMTHI'!T:T,D350,'TK CHAMTHI'!U:U))</f>
        <v>0</v>
      </c>
      <c r="AQ350" s="9">
        <f t="shared" si="57"/>
        <v>0</v>
      </c>
      <c r="AR350" s="9">
        <f>IF(D350="","",ROUND(SUMIF('QL THI'!G:G,D350,'QL THI'!H:H),1))</f>
        <v>0</v>
      </c>
      <c r="AS350" s="9">
        <f>IF(D350="","",ROUND(SUMIF('QL THI'!E:E,D350,'QL THI'!F:F),1))</f>
        <v>0</v>
      </c>
      <c r="AT350" s="28">
        <f t="shared" si="58"/>
        <v>0</v>
      </c>
    </row>
    <row r="351" spans="1:46">
      <c r="A351" s="6">
        <f>IF(D351="","",SUBTOTAL(3,$D$5:D351))</f>
        <v>347</v>
      </c>
      <c r="B351" s="111" t="s">
        <v>822</v>
      </c>
      <c r="C351" s="112" t="s">
        <v>973</v>
      </c>
      <c r="D351" s="113" t="s">
        <v>513</v>
      </c>
      <c r="E351" s="7">
        <f>IF($D351="","",SUMIF('TK DETHI'!$A:$A,$D351,'TK DETHI'!$B:$B))</f>
        <v>0</v>
      </c>
      <c r="F351" s="7">
        <f>IF($D351="","",SUMIF('TK DETHI'!$C:$C,$D351,'TK DETHI'!$D:$D))</f>
        <v>0</v>
      </c>
      <c r="G351" s="7">
        <f>IF($D351="","",SUMIF('TK DETHI'!$E:$E,$D351,'TK DETHI'!$F:$F))</f>
        <v>0</v>
      </c>
      <c r="H351" s="7">
        <f>IF($D351="","",SUMIF('TK DETHI'!$G:$G,$D351,'TK DETHI'!$H:$H))</f>
        <v>0</v>
      </c>
      <c r="I351" s="7">
        <f>IF($D351="","",SUMIF('TK DETHI'!$I:$I,$D351,'TK DETHI'!$J:$J))</f>
        <v>0</v>
      </c>
      <c r="J351" s="7">
        <f>IF($D351="","",SUMIF('TK DETHI'!$K:$K,$D351,'TK DETHI'!$L:$L))</f>
        <v>0</v>
      </c>
      <c r="K351" s="7">
        <f>IF($D351="","",SUMIF('TK DETHI'!$M:$M,$D351,'TK DETHI'!$N:$N))</f>
        <v>0</v>
      </c>
      <c r="L351" s="7">
        <f>IF($D351="","",SUMIF('TK DETHI'!$O:$O,$D351,'TK DETHI'!$P:$P))</f>
        <v>0</v>
      </c>
      <c r="M351" s="27">
        <f t="shared" si="59"/>
        <v>0</v>
      </c>
      <c r="N351" s="8">
        <f>IF($D351="","",SUMIF('TK COITHI KTHP va Thi TN'!$A:$A,$D351,'TK COITHI KTHP va Thi TN'!$D:$D))</f>
        <v>0</v>
      </c>
      <c r="O351" s="8">
        <f>IF($D351="","",SUMIF('TK COITHI KTHP va Thi TN'!$B:$B,$D351,'TK COITHI KTHP va Thi TN'!$D:$D))</f>
        <v>0</v>
      </c>
      <c r="P351" s="8">
        <f>IF($D351="","",SUMIF('TK COITHI KTHP va Thi TN'!$E:$E,$D351,'TK COITHI KTHP va Thi TN'!$H:$H))</f>
        <v>0</v>
      </c>
      <c r="Q351" s="8">
        <f>IF($D351="","",SUMIF('TK COITHI KTHP va Thi TN'!$F:$F,$D351,'TK COITHI KTHP va Thi TN'!$H:$H))</f>
        <v>0</v>
      </c>
      <c r="R351" s="28">
        <f t="shared" si="60"/>
        <v>0</v>
      </c>
      <c r="S351" s="8">
        <f>IF($D351="","",SUMIF('TK CHAMTHI'!$A:$A,$D351,'TK CHAMTHI'!$C:$C))</f>
        <v>0</v>
      </c>
      <c r="T351" s="8">
        <f>IF($D351="","",SUMIF('TK CHAMTHI'!$B:$B,$D351,'TK CHAMTHI'!$C:$C))</f>
        <v>0</v>
      </c>
      <c r="U351" s="8">
        <f>IF(D351="","",SUMIF('CHAM NV'!B:B,D351,'CHAM NV'!C:C))</f>
        <v>0</v>
      </c>
      <c r="V351" s="9">
        <f t="shared" si="61"/>
        <v>0</v>
      </c>
      <c r="W351" s="8">
        <f>IF($D351="","",SUMIF('TK CHAMTHI'!$D:$D,$D351,'TK CHAMTHI'!$F:$F))</f>
        <v>0</v>
      </c>
      <c r="X351" s="8">
        <f>IF($D351="","",SUMIF('TK CHAMTHI'!$E:$E,$D351,'TK CHAMTHI'!$F:$F))</f>
        <v>0</v>
      </c>
      <c r="Y351" s="8">
        <f>IF(D351="","",SUMIF('CHAM NV'!G:G,D351,'CHAM NV'!H:H))</f>
        <v>0</v>
      </c>
      <c r="Z351" s="9">
        <f t="shared" si="62"/>
        <v>0</v>
      </c>
      <c r="AA351" s="8">
        <f>IF($D351="","",SUMIF('TK CHAMTHI'!$G:$G,$D351,'TK CHAMTHI'!$I:$I))</f>
        <v>0</v>
      </c>
      <c r="AB351" s="8">
        <f>IF($D351="","",SUMIF('TK CHAMTHI'!$H:$H,$D351,'TK CHAMTHI'!$I:$I))</f>
        <v>0</v>
      </c>
      <c r="AC351" s="8">
        <f>IF(D351="","",SUMIF('CHAM NV'!E:E,D351,'CHAM NV'!F:F))</f>
        <v>0</v>
      </c>
      <c r="AD351" s="9">
        <f t="shared" si="63"/>
        <v>0</v>
      </c>
      <c r="AE351" s="8">
        <f>IF($D351="","",SUMIF('TK CHAMTHI'!$J:$J,$D351,'TK CHAMTHI'!$L:$L))</f>
        <v>0</v>
      </c>
      <c r="AF351" s="8">
        <f>IF($D351="","",SUMIF('TK CHAMTHI'!$K:$K,$D351,'TK CHAMTHI'!$L:$L))</f>
        <v>0</v>
      </c>
      <c r="AG351" s="8">
        <f>IF(D351="","",SUMIF('CHAM NV'!I:I,D351,'CHAM NV'!J:J))</f>
        <v>0</v>
      </c>
      <c r="AH351" s="9">
        <f t="shared" si="64"/>
        <v>0</v>
      </c>
      <c r="AI351" s="8">
        <f>IF($D351="","",SUMIF('TK CHAMTHI'!$M:$M,$D351,'TK CHAMTHI'!$O:$O))</f>
        <v>0</v>
      </c>
      <c r="AJ351" s="8">
        <f>IF($D351="","",SUMIF('TK CHAMTHI'!$N:$N,$D351,'TK CHAMTHI'!$O:$O))</f>
        <v>0</v>
      </c>
      <c r="AK351" s="9">
        <f t="shared" si="55"/>
        <v>0</v>
      </c>
      <c r="AL351" s="8">
        <f>IF($D351="","",SUMIF('TK CHAMTHI'!$P:$P,$D351,'TK CHAMTHI'!$R:$R))</f>
        <v>0</v>
      </c>
      <c r="AM351" s="8">
        <f>IF($D351="","",SUMIF('TK CHAMTHI'!$Q:$Q,$D351,'TK CHAMTHI'!$R:$R))</f>
        <v>0</v>
      </c>
      <c r="AN351" s="9">
        <f t="shared" si="56"/>
        <v>0</v>
      </c>
      <c r="AO351" s="8">
        <f>IF(D351="","",SUMIF('TK CHAMTHI'!S:S,D351,'TK CHAMTHI'!U:U))</f>
        <v>0</v>
      </c>
      <c r="AP351" s="8">
        <f>IF(D351="","",SUMIF('TK CHAMTHI'!T:T,D351,'TK CHAMTHI'!U:U))</f>
        <v>0</v>
      </c>
      <c r="AQ351" s="9">
        <f t="shared" si="57"/>
        <v>0</v>
      </c>
      <c r="AR351" s="9">
        <f>IF(D351="","",ROUND(SUMIF('QL THI'!G:G,D351,'QL THI'!H:H),1))</f>
        <v>0</v>
      </c>
      <c r="AS351" s="9">
        <f>IF(D351="","",ROUND(SUMIF('QL THI'!E:E,D351,'QL THI'!F:F),1))</f>
        <v>0</v>
      </c>
      <c r="AT351" s="28">
        <f t="shared" si="58"/>
        <v>0</v>
      </c>
    </row>
    <row r="352" spans="1:46">
      <c r="A352" s="6">
        <f>IF(D352="","",SUBTOTAL(3,$D$5:D352))</f>
        <v>348</v>
      </c>
      <c r="B352" s="111" t="s">
        <v>941</v>
      </c>
      <c r="C352" s="112" t="s">
        <v>973</v>
      </c>
      <c r="D352" s="113" t="s">
        <v>429</v>
      </c>
      <c r="E352" s="7">
        <f>IF($D352="","",SUMIF('TK DETHI'!$A:$A,$D352,'TK DETHI'!$B:$B))</f>
        <v>0</v>
      </c>
      <c r="F352" s="7">
        <f>IF($D352="","",SUMIF('TK DETHI'!$C:$C,$D352,'TK DETHI'!$D:$D))</f>
        <v>0</v>
      </c>
      <c r="G352" s="7">
        <f>IF($D352="","",SUMIF('TK DETHI'!$E:$E,$D352,'TK DETHI'!$F:$F))</f>
        <v>0</v>
      </c>
      <c r="H352" s="7">
        <f>IF($D352="","",SUMIF('TK DETHI'!$G:$G,$D352,'TK DETHI'!$H:$H))</f>
        <v>0</v>
      </c>
      <c r="I352" s="7">
        <f>IF($D352="","",SUMIF('TK DETHI'!$I:$I,$D352,'TK DETHI'!$J:$J))</f>
        <v>0</v>
      </c>
      <c r="J352" s="7">
        <f>IF($D352="","",SUMIF('TK DETHI'!$K:$K,$D352,'TK DETHI'!$L:$L))</f>
        <v>0</v>
      </c>
      <c r="K352" s="7">
        <f>IF($D352="","",SUMIF('TK DETHI'!$M:$M,$D352,'TK DETHI'!$N:$N))</f>
        <v>0</v>
      </c>
      <c r="L352" s="7">
        <f>IF($D352="","",SUMIF('TK DETHI'!$O:$O,$D352,'TK DETHI'!$P:$P))</f>
        <v>0</v>
      </c>
      <c r="M352" s="27">
        <f t="shared" si="59"/>
        <v>0</v>
      </c>
      <c r="N352" s="8">
        <f>IF($D352="","",SUMIF('TK COITHI KTHP va Thi TN'!$A:$A,$D352,'TK COITHI KTHP va Thi TN'!$D:$D))</f>
        <v>0</v>
      </c>
      <c r="O352" s="8">
        <f>IF($D352="","",SUMIF('TK COITHI KTHP va Thi TN'!$B:$B,$D352,'TK COITHI KTHP va Thi TN'!$D:$D))</f>
        <v>0</v>
      </c>
      <c r="P352" s="8">
        <f>IF($D352="","",SUMIF('TK COITHI KTHP va Thi TN'!$E:$E,$D352,'TK COITHI KTHP va Thi TN'!$H:$H))</f>
        <v>0</v>
      </c>
      <c r="Q352" s="8">
        <f>IF($D352="","",SUMIF('TK COITHI KTHP va Thi TN'!$F:$F,$D352,'TK COITHI KTHP va Thi TN'!$H:$H))</f>
        <v>0</v>
      </c>
      <c r="R352" s="28">
        <f t="shared" si="60"/>
        <v>0</v>
      </c>
      <c r="S352" s="8">
        <f>IF($D352="","",SUMIF('TK CHAMTHI'!$A:$A,$D352,'TK CHAMTHI'!$C:$C))</f>
        <v>0</v>
      </c>
      <c r="T352" s="8">
        <f>IF($D352="","",SUMIF('TK CHAMTHI'!$B:$B,$D352,'TK CHAMTHI'!$C:$C))</f>
        <v>0</v>
      </c>
      <c r="U352" s="8">
        <f>IF(D352="","",SUMIF('CHAM NV'!B:B,D352,'CHAM NV'!C:C))</f>
        <v>0</v>
      </c>
      <c r="V352" s="9">
        <f t="shared" si="61"/>
        <v>0</v>
      </c>
      <c r="W352" s="8">
        <f>IF($D352="","",SUMIF('TK CHAMTHI'!$D:$D,$D352,'TK CHAMTHI'!$F:$F))</f>
        <v>0</v>
      </c>
      <c r="X352" s="8">
        <f>IF($D352="","",SUMIF('TK CHAMTHI'!$E:$E,$D352,'TK CHAMTHI'!$F:$F))</f>
        <v>0</v>
      </c>
      <c r="Y352" s="8">
        <f>IF(D352="","",SUMIF('CHAM NV'!G:G,D352,'CHAM NV'!H:H))</f>
        <v>0</v>
      </c>
      <c r="Z352" s="9">
        <f t="shared" si="62"/>
        <v>0</v>
      </c>
      <c r="AA352" s="8">
        <f>IF($D352="","",SUMIF('TK CHAMTHI'!$G:$G,$D352,'TK CHAMTHI'!$I:$I))</f>
        <v>0</v>
      </c>
      <c r="AB352" s="8">
        <f>IF($D352="","",SUMIF('TK CHAMTHI'!$H:$H,$D352,'TK CHAMTHI'!$I:$I))</f>
        <v>0</v>
      </c>
      <c r="AC352" s="8">
        <f>IF(D352="","",SUMIF('CHAM NV'!E:E,D352,'CHAM NV'!F:F))</f>
        <v>0</v>
      </c>
      <c r="AD352" s="9">
        <f t="shared" si="63"/>
        <v>0</v>
      </c>
      <c r="AE352" s="8">
        <f>IF($D352="","",SUMIF('TK CHAMTHI'!$J:$J,$D352,'TK CHAMTHI'!$L:$L))</f>
        <v>0</v>
      </c>
      <c r="AF352" s="8">
        <f>IF($D352="","",SUMIF('TK CHAMTHI'!$K:$K,$D352,'TK CHAMTHI'!$L:$L))</f>
        <v>0</v>
      </c>
      <c r="AG352" s="8">
        <f>IF(D352="","",SUMIF('CHAM NV'!I:I,D352,'CHAM NV'!J:J))</f>
        <v>0</v>
      </c>
      <c r="AH352" s="9">
        <f t="shared" si="64"/>
        <v>0</v>
      </c>
      <c r="AI352" s="8">
        <f>IF($D352="","",SUMIF('TK CHAMTHI'!$M:$M,$D352,'TK CHAMTHI'!$O:$O))</f>
        <v>0</v>
      </c>
      <c r="AJ352" s="8">
        <f>IF($D352="","",SUMIF('TK CHAMTHI'!$N:$N,$D352,'TK CHAMTHI'!$O:$O))</f>
        <v>0</v>
      </c>
      <c r="AK352" s="9">
        <f t="shared" si="55"/>
        <v>0</v>
      </c>
      <c r="AL352" s="8">
        <f>IF($D352="","",SUMIF('TK CHAMTHI'!$P:$P,$D352,'TK CHAMTHI'!$R:$R))</f>
        <v>0</v>
      </c>
      <c r="AM352" s="8">
        <f>IF($D352="","",SUMIF('TK CHAMTHI'!$Q:$Q,$D352,'TK CHAMTHI'!$R:$R))</f>
        <v>0</v>
      </c>
      <c r="AN352" s="9">
        <f t="shared" si="56"/>
        <v>0</v>
      </c>
      <c r="AO352" s="8">
        <f>IF(D352="","",SUMIF('TK CHAMTHI'!S:S,D352,'TK CHAMTHI'!U:U))</f>
        <v>0</v>
      </c>
      <c r="AP352" s="8">
        <f>IF(D352="","",SUMIF('TK CHAMTHI'!T:T,D352,'TK CHAMTHI'!U:U))</f>
        <v>0</v>
      </c>
      <c r="AQ352" s="9">
        <f t="shared" si="57"/>
        <v>0</v>
      </c>
      <c r="AR352" s="9">
        <f>IF(D352="","",ROUND(SUMIF('QL THI'!G:G,D352,'QL THI'!H:H),1))</f>
        <v>0</v>
      </c>
      <c r="AS352" s="9">
        <f>IF(D352="","",ROUND(SUMIF('QL THI'!E:E,D352,'QL THI'!F:F),1))</f>
        <v>0</v>
      </c>
      <c r="AT352" s="28">
        <f t="shared" si="58"/>
        <v>0</v>
      </c>
    </row>
    <row r="353" spans="1:46">
      <c r="A353" s="6">
        <f>IF(D353="","",SUBTOTAL(3,$D$5:D353))</f>
        <v>349</v>
      </c>
      <c r="B353" s="111" t="s">
        <v>990</v>
      </c>
      <c r="C353" s="112" t="s">
        <v>973</v>
      </c>
      <c r="D353" s="113" t="s">
        <v>963</v>
      </c>
      <c r="E353" s="7">
        <f>IF($D353="","",SUMIF('TK DETHI'!$A:$A,$D353,'TK DETHI'!$B:$B))</f>
        <v>0</v>
      </c>
      <c r="F353" s="7">
        <f>IF($D353="","",SUMIF('TK DETHI'!$C:$C,$D353,'TK DETHI'!$D:$D))</f>
        <v>0</v>
      </c>
      <c r="G353" s="7">
        <f>IF($D353="","",SUMIF('TK DETHI'!$E:$E,$D353,'TK DETHI'!$F:$F))</f>
        <v>0</v>
      </c>
      <c r="H353" s="7">
        <f>IF($D353="","",SUMIF('TK DETHI'!$G:$G,$D353,'TK DETHI'!$H:$H))</f>
        <v>0</v>
      </c>
      <c r="I353" s="7">
        <f>IF($D353="","",SUMIF('TK DETHI'!$I:$I,$D353,'TK DETHI'!$J:$J))</f>
        <v>0</v>
      </c>
      <c r="J353" s="7">
        <f>IF($D353="","",SUMIF('TK DETHI'!$K:$K,$D353,'TK DETHI'!$L:$L))</f>
        <v>0</v>
      </c>
      <c r="K353" s="7">
        <f>IF($D353="","",SUMIF('TK DETHI'!$M:$M,$D353,'TK DETHI'!$N:$N))</f>
        <v>0</v>
      </c>
      <c r="L353" s="7">
        <f>IF($D353="","",SUMIF('TK DETHI'!$O:$O,$D353,'TK DETHI'!$P:$P))</f>
        <v>0</v>
      </c>
      <c r="M353" s="27">
        <f t="shared" si="59"/>
        <v>0</v>
      </c>
      <c r="N353" s="8">
        <f>IF($D353="","",SUMIF('TK COITHI KTHP va Thi TN'!$A:$A,$D353,'TK COITHI KTHP va Thi TN'!$D:$D))</f>
        <v>0</v>
      </c>
      <c r="O353" s="8">
        <f>IF($D353="","",SUMIF('TK COITHI KTHP va Thi TN'!$B:$B,$D353,'TK COITHI KTHP va Thi TN'!$D:$D))</f>
        <v>0</v>
      </c>
      <c r="P353" s="8">
        <f>IF($D353="","",SUMIF('TK COITHI KTHP va Thi TN'!$E:$E,$D353,'TK COITHI KTHP va Thi TN'!$H:$H))</f>
        <v>0</v>
      </c>
      <c r="Q353" s="8">
        <f>IF($D353="","",SUMIF('TK COITHI KTHP va Thi TN'!$F:$F,$D353,'TK COITHI KTHP va Thi TN'!$H:$H))</f>
        <v>0</v>
      </c>
      <c r="R353" s="28">
        <f t="shared" si="60"/>
        <v>0</v>
      </c>
      <c r="S353" s="8">
        <f>IF($D353="","",SUMIF('TK CHAMTHI'!$A:$A,$D353,'TK CHAMTHI'!$C:$C))</f>
        <v>0</v>
      </c>
      <c r="T353" s="8">
        <f>IF($D353="","",SUMIF('TK CHAMTHI'!$B:$B,$D353,'TK CHAMTHI'!$C:$C))</f>
        <v>0</v>
      </c>
      <c r="U353" s="8">
        <f>IF(D353="","",SUMIF('CHAM NV'!B:B,D353,'CHAM NV'!C:C))</f>
        <v>0</v>
      </c>
      <c r="V353" s="9">
        <f t="shared" si="61"/>
        <v>0</v>
      </c>
      <c r="W353" s="8">
        <f>IF($D353="","",SUMIF('TK CHAMTHI'!$D:$D,$D353,'TK CHAMTHI'!$F:$F))</f>
        <v>0</v>
      </c>
      <c r="X353" s="8">
        <f>IF($D353="","",SUMIF('TK CHAMTHI'!$E:$E,$D353,'TK CHAMTHI'!$F:$F))</f>
        <v>0</v>
      </c>
      <c r="Y353" s="8">
        <f>IF(D353="","",SUMIF('CHAM NV'!G:G,D353,'CHAM NV'!H:H))</f>
        <v>0</v>
      </c>
      <c r="Z353" s="9">
        <f t="shared" si="62"/>
        <v>0</v>
      </c>
      <c r="AA353" s="8">
        <f>IF($D353="","",SUMIF('TK CHAMTHI'!$G:$G,$D353,'TK CHAMTHI'!$I:$I))</f>
        <v>0</v>
      </c>
      <c r="AB353" s="8">
        <f>IF($D353="","",SUMIF('TK CHAMTHI'!$H:$H,$D353,'TK CHAMTHI'!$I:$I))</f>
        <v>0</v>
      </c>
      <c r="AC353" s="8">
        <f>IF(D353="","",SUMIF('CHAM NV'!E:E,D353,'CHAM NV'!F:F))</f>
        <v>0</v>
      </c>
      <c r="AD353" s="9">
        <f t="shared" si="63"/>
        <v>0</v>
      </c>
      <c r="AE353" s="8">
        <f>IF($D353="","",SUMIF('TK CHAMTHI'!$J:$J,$D353,'TK CHAMTHI'!$L:$L))</f>
        <v>0</v>
      </c>
      <c r="AF353" s="8">
        <f>IF($D353="","",SUMIF('TK CHAMTHI'!$K:$K,$D353,'TK CHAMTHI'!$L:$L))</f>
        <v>0</v>
      </c>
      <c r="AG353" s="8">
        <f>IF(D353="","",SUMIF('CHAM NV'!I:I,D353,'CHAM NV'!J:J))</f>
        <v>0</v>
      </c>
      <c r="AH353" s="9">
        <f t="shared" si="64"/>
        <v>0</v>
      </c>
      <c r="AI353" s="8">
        <f>IF($D353="","",SUMIF('TK CHAMTHI'!$M:$M,$D353,'TK CHAMTHI'!$O:$O))</f>
        <v>0</v>
      </c>
      <c r="AJ353" s="8">
        <f>IF($D353="","",SUMIF('TK CHAMTHI'!$N:$N,$D353,'TK CHAMTHI'!$O:$O))</f>
        <v>0</v>
      </c>
      <c r="AK353" s="9">
        <f t="shared" si="55"/>
        <v>0</v>
      </c>
      <c r="AL353" s="8">
        <f>IF($D353="","",SUMIF('TK CHAMTHI'!$P:$P,$D353,'TK CHAMTHI'!$R:$R))</f>
        <v>0</v>
      </c>
      <c r="AM353" s="8">
        <f>IF($D353="","",SUMIF('TK CHAMTHI'!$Q:$Q,$D353,'TK CHAMTHI'!$R:$R))</f>
        <v>0</v>
      </c>
      <c r="AN353" s="9">
        <f t="shared" si="56"/>
        <v>0</v>
      </c>
      <c r="AO353" s="8">
        <f>IF(D353="","",SUMIF('TK CHAMTHI'!S:S,D353,'TK CHAMTHI'!U:U))</f>
        <v>0</v>
      </c>
      <c r="AP353" s="8">
        <f>IF(D353="","",SUMIF('TK CHAMTHI'!T:T,D353,'TK CHAMTHI'!U:U))</f>
        <v>0</v>
      </c>
      <c r="AQ353" s="9">
        <f t="shared" si="57"/>
        <v>0</v>
      </c>
      <c r="AR353" s="9">
        <f>IF(D353="","",ROUND(SUMIF('QL THI'!G:G,D353,'QL THI'!H:H),1))</f>
        <v>0</v>
      </c>
      <c r="AS353" s="9">
        <f>IF(D353="","",ROUND(SUMIF('QL THI'!E:E,D353,'QL THI'!F:F),1))</f>
        <v>0</v>
      </c>
      <c r="AT353" s="28">
        <f t="shared" si="58"/>
        <v>0</v>
      </c>
    </row>
    <row r="354" spans="1:46">
      <c r="A354" s="6">
        <f>IF(D354="","",SUBTOTAL(3,$D$5:D354))</f>
        <v>350</v>
      </c>
      <c r="B354" s="111" t="s">
        <v>947</v>
      </c>
      <c r="C354" s="112" t="s">
        <v>973</v>
      </c>
      <c r="D354" s="113" t="s">
        <v>432</v>
      </c>
      <c r="E354" s="7">
        <f>IF($D354="","",SUMIF('TK DETHI'!$A:$A,$D354,'TK DETHI'!$B:$B))</f>
        <v>0</v>
      </c>
      <c r="F354" s="7">
        <f>IF($D354="","",SUMIF('TK DETHI'!$C:$C,$D354,'TK DETHI'!$D:$D))</f>
        <v>0</v>
      </c>
      <c r="G354" s="7">
        <f>IF($D354="","",SUMIF('TK DETHI'!$E:$E,$D354,'TK DETHI'!$F:$F))</f>
        <v>0</v>
      </c>
      <c r="H354" s="7">
        <f>IF($D354="","",SUMIF('TK DETHI'!$G:$G,$D354,'TK DETHI'!$H:$H))</f>
        <v>0</v>
      </c>
      <c r="I354" s="7">
        <f>IF($D354="","",SUMIF('TK DETHI'!$I:$I,$D354,'TK DETHI'!$J:$J))</f>
        <v>0</v>
      </c>
      <c r="J354" s="7">
        <f>IF($D354="","",SUMIF('TK DETHI'!$K:$K,$D354,'TK DETHI'!$L:$L))</f>
        <v>0</v>
      </c>
      <c r="K354" s="7">
        <f>IF($D354="","",SUMIF('TK DETHI'!$M:$M,$D354,'TK DETHI'!$N:$N))</f>
        <v>0</v>
      </c>
      <c r="L354" s="7">
        <f>IF($D354="","",SUMIF('TK DETHI'!$O:$O,$D354,'TK DETHI'!$P:$P))</f>
        <v>0</v>
      </c>
      <c r="M354" s="27">
        <f t="shared" si="59"/>
        <v>0</v>
      </c>
      <c r="N354" s="8">
        <f>IF($D354="","",SUMIF('TK COITHI KTHP va Thi TN'!$A:$A,$D354,'TK COITHI KTHP va Thi TN'!$D:$D))</f>
        <v>0</v>
      </c>
      <c r="O354" s="8">
        <f>IF($D354="","",SUMIF('TK COITHI KTHP va Thi TN'!$B:$B,$D354,'TK COITHI KTHP va Thi TN'!$D:$D))</f>
        <v>0</v>
      </c>
      <c r="P354" s="8">
        <f>IF($D354="","",SUMIF('TK COITHI KTHP va Thi TN'!$E:$E,$D354,'TK COITHI KTHP va Thi TN'!$H:$H))</f>
        <v>0</v>
      </c>
      <c r="Q354" s="8">
        <f>IF($D354="","",SUMIF('TK COITHI KTHP va Thi TN'!$F:$F,$D354,'TK COITHI KTHP va Thi TN'!$H:$H))</f>
        <v>0</v>
      </c>
      <c r="R354" s="28">
        <f t="shared" si="60"/>
        <v>0</v>
      </c>
      <c r="S354" s="8">
        <f>IF($D354="","",SUMIF('TK CHAMTHI'!$A:$A,$D354,'TK CHAMTHI'!$C:$C))</f>
        <v>0</v>
      </c>
      <c r="T354" s="8">
        <f>IF($D354="","",SUMIF('TK CHAMTHI'!$B:$B,$D354,'TK CHAMTHI'!$C:$C))</f>
        <v>0</v>
      </c>
      <c r="U354" s="8">
        <f>IF(D354="","",SUMIF('CHAM NV'!B:B,D354,'CHAM NV'!C:C))</f>
        <v>0</v>
      </c>
      <c r="V354" s="9">
        <f t="shared" si="61"/>
        <v>0</v>
      </c>
      <c r="W354" s="8">
        <f>IF($D354="","",SUMIF('TK CHAMTHI'!$D:$D,$D354,'TK CHAMTHI'!$F:$F))</f>
        <v>0</v>
      </c>
      <c r="X354" s="8">
        <f>IF($D354="","",SUMIF('TK CHAMTHI'!$E:$E,$D354,'TK CHAMTHI'!$F:$F))</f>
        <v>0</v>
      </c>
      <c r="Y354" s="8">
        <f>IF(D354="","",SUMIF('CHAM NV'!G:G,D354,'CHAM NV'!H:H))</f>
        <v>0</v>
      </c>
      <c r="Z354" s="9">
        <f t="shared" si="62"/>
        <v>0</v>
      </c>
      <c r="AA354" s="8">
        <f>IF($D354="","",SUMIF('TK CHAMTHI'!$G:$G,$D354,'TK CHAMTHI'!$I:$I))</f>
        <v>0</v>
      </c>
      <c r="AB354" s="8">
        <f>IF($D354="","",SUMIF('TK CHAMTHI'!$H:$H,$D354,'TK CHAMTHI'!$I:$I))</f>
        <v>0</v>
      </c>
      <c r="AC354" s="8">
        <f>IF(D354="","",SUMIF('CHAM NV'!E:E,D354,'CHAM NV'!F:F))</f>
        <v>0</v>
      </c>
      <c r="AD354" s="9">
        <f t="shared" si="63"/>
        <v>0</v>
      </c>
      <c r="AE354" s="8">
        <f>IF($D354="","",SUMIF('TK CHAMTHI'!$J:$J,$D354,'TK CHAMTHI'!$L:$L))</f>
        <v>0</v>
      </c>
      <c r="AF354" s="8">
        <f>IF($D354="","",SUMIF('TK CHAMTHI'!$K:$K,$D354,'TK CHAMTHI'!$L:$L))</f>
        <v>0</v>
      </c>
      <c r="AG354" s="8">
        <f>IF(D354="","",SUMIF('CHAM NV'!I:I,D354,'CHAM NV'!J:J))</f>
        <v>0</v>
      </c>
      <c r="AH354" s="9">
        <f t="shared" si="64"/>
        <v>0</v>
      </c>
      <c r="AI354" s="8">
        <f>IF($D354="","",SUMIF('TK CHAMTHI'!$M:$M,$D354,'TK CHAMTHI'!$O:$O))</f>
        <v>0</v>
      </c>
      <c r="AJ354" s="8">
        <f>IF($D354="","",SUMIF('TK CHAMTHI'!$N:$N,$D354,'TK CHAMTHI'!$O:$O))</f>
        <v>0</v>
      </c>
      <c r="AK354" s="9">
        <f t="shared" si="55"/>
        <v>0</v>
      </c>
      <c r="AL354" s="8">
        <f>IF($D354="","",SUMIF('TK CHAMTHI'!$P:$P,$D354,'TK CHAMTHI'!$R:$R))</f>
        <v>0</v>
      </c>
      <c r="AM354" s="8">
        <f>IF($D354="","",SUMIF('TK CHAMTHI'!$Q:$Q,$D354,'TK CHAMTHI'!$R:$R))</f>
        <v>0</v>
      </c>
      <c r="AN354" s="9">
        <f t="shared" si="56"/>
        <v>0</v>
      </c>
      <c r="AO354" s="8">
        <f>IF(D354="","",SUMIF('TK CHAMTHI'!S:S,D354,'TK CHAMTHI'!U:U))</f>
        <v>0</v>
      </c>
      <c r="AP354" s="8">
        <f>IF(D354="","",SUMIF('TK CHAMTHI'!T:T,D354,'TK CHAMTHI'!U:U))</f>
        <v>0</v>
      </c>
      <c r="AQ354" s="9">
        <f t="shared" si="57"/>
        <v>0</v>
      </c>
      <c r="AR354" s="9">
        <f>IF(D354="","",ROUND(SUMIF('QL THI'!G:G,D354,'QL THI'!H:H),1))</f>
        <v>0</v>
      </c>
      <c r="AS354" s="9">
        <f>IF(D354="","",ROUND(SUMIF('QL THI'!E:E,D354,'QL THI'!F:F),1))</f>
        <v>0</v>
      </c>
      <c r="AT354" s="28">
        <f t="shared" si="58"/>
        <v>0</v>
      </c>
    </row>
    <row r="355" spans="1:46">
      <c r="A355" s="6">
        <f>IF(D355="","",SUBTOTAL(3,$D$5:D355))</f>
        <v>351</v>
      </c>
      <c r="B355" s="111" t="s">
        <v>885</v>
      </c>
      <c r="C355" s="112" t="s">
        <v>973</v>
      </c>
      <c r="D355" s="113" t="s">
        <v>390</v>
      </c>
      <c r="E355" s="7">
        <f>IF($D355="","",SUMIF('TK DETHI'!$A:$A,$D355,'TK DETHI'!$B:$B))</f>
        <v>0</v>
      </c>
      <c r="F355" s="7">
        <f>IF($D355="","",SUMIF('TK DETHI'!$C:$C,$D355,'TK DETHI'!$D:$D))</f>
        <v>0</v>
      </c>
      <c r="G355" s="7">
        <f>IF($D355="","",SUMIF('TK DETHI'!$E:$E,$D355,'TK DETHI'!$F:$F))</f>
        <v>0</v>
      </c>
      <c r="H355" s="7">
        <f>IF($D355="","",SUMIF('TK DETHI'!$G:$G,$D355,'TK DETHI'!$H:$H))</f>
        <v>0</v>
      </c>
      <c r="I355" s="7">
        <f>IF($D355="","",SUMIF('TK DETHI'!$I:$I,$D355,'TK DETHI'!$J:$J))</f>
        <v>0</v>
      </c>
      <c r="J355" s="7">
        <f>IF($D355="","",SUMIF('TK DETHI'!$K:$K,$D355,'TK DETHI'!$L:$L))</f>
        <v>0</v>
      </c>
      <c r="K355" s="7">
        <f>IF($D355="","",SUMIF('TK DETHI'!$M:$M,$D355,'TK DETHI'!$N:$N))</f>
        <v>0</v>
      </c>
      <c r="L355" s="7">
        <f>IF($D355="","",SUMIF('TK DETHI'!$O:$O,$D355,'TK DETHI'!$P:$P))</f>
        <v>0</v>
      </c>
      <c r="M355" s="27">
        <f t="shared" si="59"/>
        <v>0</v>
      </c>
      <c r="N355" s="8">
        <f>IF($D355="","",SUMIF('TK COITHI KTHP va Thi TN'!$A:$A,$D355,'TK COITHI KTHP va Thi TN'!$D:$D))</f>
        <v>0</v>
      </c>
      <c r="O355" s="8">
        <f>IF($D355="","",SUMIF('TK COITHI KTHP va Thi TN'!$B:$B,$D355,'TK COITHI KTHP va Thi TN'!$D:$D))</f>
        <v>0</v>
      </c>
      <c r="P355" s="8">
        <f>IF($D355="","",SUMIF('TK COITHI KTHP va Thi TN'!$E:$E,$D355,'TK COITHI KTHP va Thi TN'!$H:$H))</f>
        <v>0</v>
      </c>
      <c r="Q355" s="8">
        <f>IF($D355="","",SUMIF('TK COITHI KTHP va Thi TN'!$F:$F,$D355,'TK COITHI KTHP va Thi TN'!$H:$H))</f>
        <v>0</v>
      </c>
      <c r="R355" s="28">
        <f t="shared" si="60"/>
        <v>0</v>
      </c>
      <c r="S355" s="8">
        <f>IF($D355="","",SUMIF('TK CHAMTHI'!$A:$A,$D355,'TK CHAMTHI'!$C:$C))</f>
        <v>0</v>
      </c>
      <c r="T355" s="8">
        <f>IF($D355="","",SUMIF('TK CHAMTHI'!$B:$B,$D355,'TK CHAMTHI'!$C:$C))</f>
        <v>0</v>
      </c>
      <c r="U355" s="8">
        <f>IF(D355="","",SUMIF('CHAM NV'!B:B,D355,'CHAM NV'!C:C))</f>
        <v>0</v>
      </c>
      <c r="V355" s="9">
        <f t="shared" si="61"/>
        <v>0</v>
      </c>
      <c r="W355" s="8">
        <f>IF($D355="","",SUMIF('TK CHAMTHI'!$D:$D,$D355,'TK CHAMTHI'!$F:$F))</f>
        <v>0</v>
      </c>
      <c r="X355" s="8">
        <f>IF($D355="","",SUMIF('TK CHAMTHI'!$E:$E,$D355,'TK CHAMTHI'!$F:$F))</f>
        <v>0</v>
      </c>
      <c r="Y355" s="8">
        <f>IF(D355="","",SUMIF('CHAM NV'!G:G,D355,'CHAM NV'!H:H))</f>
        <v>0</v>
      </c>
      <c r="Z355" s="9">
        <f t="shared" si="62"/>
        <v>0</v>
      </c>
      <c r="AA355" s="8">
        <f>IF($D355="","",SUMIF('TK CHAMTHI'!$G:$G,$D355,'TK CHAMTHI'!$I:$I))</f>
        <v>0</v>
      </c>
      <c r="AB355" s="8">
        <f>IF($D355="","",SUMIF('TK CHAMTHI'!$H:$H,$D355,'TK CHAMTHI'!$I:$I))</f>
        <v>0</v>
      </c>
      <c r="AC355" s="8">
        <f>IF(D355="","",SUMIF('CHAM NV'!E:E,D355,'CHAM NV'!F:F))</f>
        <v>0</v>
      </c>
      <c r="AD355" s="9">
        <f t="shared" si="63"/>
        <v>0</v>
      </c>
      <c r="AE355" s="8">
        <f>IF($D355="","",SUMIF('TK CHAMTHI'!$J:$J,$D355,'TK CHAMTHI'!$L:$L))</f>
        <v>0</v>
      </c>
      <c r="AF355" s="8">
        <f>IF($D355="","",SUMIF('TK CHAMTHI'!$K:$K,$D355,'TK CHAMTHI'!$L:$L))</f>
        <v>0</v>
      </c>
      <c r="AG355" s="8">
        <f>IF(D355="","",SUMIF('CHAM NV'!I:I,D355,'CHAM NV'!J:J))</f>
        <v>0</v>
      </c>
      <c r="AH355" s="9">
        <f t="shared" si="64"/>
        <v>0</v>
      </c>
      <c r="AI355" s="8">
        <f>IF($D355="","",SUMIF('TK CHAMTHI'!$M:$M,$D355,'TK CHAMTHI'!$O:$O))</f>
        <v>0</v>
      </c>
      <c r="AJ355" s="8">
        <f>IF($D355="","",SUMIF('TK CHAMTHI'!$N:$N,$D355,'TK CHAMTHI'!$O:$O))</f>
        <v>0</v>
      </c>
      <c r="AK355" s="9">
        <f t="shared" si="55"/>
        <v>0</v>
      </c>
      <c r="AL355" s="8">
        <f>IF($D355="","",SUMIF('TK CHAMTHI'!$P:$P,$D355,'TK CHAMTHI'!$R:$R))</f>
        <v>0</v>
      </c>
      <c r="AM355" s="8">
        <f>IF($D355="","",SUMIF('TK CHAMTHI'!$Q:$Q,$D355,'TK CHAMTHI'!$R:$R))</f>
        <v>0</v>
      </c>
      <c r="AN355" s="9">
        <f t="shared" si="56"/>
        <v>0</v>
      </c>
      <c r="AO355" s="8">
        <f>IF(D355="","",SUMIF('TK CHAMTHI'!S:S,D355,'TK CHAMTHI'!U:U))</f>
        <v>0</v>
      </c>
      <c r="AP355" s="8">
        <f>IF(D355="","",SUMIF('TK CHAMTHI'!T:T,D355,'TK CHAMTHI'!U:U))</f>
        <v>0</v>
      </c>
      <c r="AQ355" s="9">
        <f t="shared" si="57"/>
        <v>0</v>
      </c>
      <c r="AR355" s="9">
        <f>IF(D355="","",ROUND(SUMIF('QL THI'!G:G,D355,'QL THI'!H:H),1))</f>
        <v>0</v>
      </c>
      <c r="AS355" s="9">
        <f>IF(D355="","",ROUND(SUMIF('QL THI'!E:E,D355,'QL THI'!F:F),1))</f>
        <v>0</v>
      </c>
      <c r="AT355" s="28">
        <f t="shared" si="58"/>
        <v>0</v>
      </c>
    </row>
    <row r="356" spans="1:46">
      <c r="A356" s="6">
        <f>IF(D356="","",SUBTOTAL(3,$D$5:D356))</f>
        <v>352</v>
      </c>
      <c r="B356" s="111" t="s">
        <v>955</v>
      </c>
      <c r="C356" s="112" t="s">
        <v>973</v>
      </c>
      <c r="D356" s="113" t="s">
        <v>40</v>
      </c>
      <c r="E356" s="7">
        <f>IF($D356="","",SUMIF('TK DETHI'!$A:$A,$D356,'TK DETHI'!$B:$B))</f>
        <v>0</v>
      </c>
      <c r="F356" s="7">
        <f>IF($D356="","",SUMIF('TK DETHI'!$C:$C,$D356,'TK DETHI'!$D:$D))</f>
        <v>0</v>
      </c>
      <c r="G356" s="7">
        <f>IF($D356="","",SUMIF('TK DETHI'!$E:$E,$D356,'TK DETHI'!$F:$F))</f>
        <v>0</v>
      </c>
      <c r="H356" s="7">
        <f>IF($D356="","",SUMIF('TK DETHI'!$G:$G,$D356,'TK DETHI'!$H:$H))</f>
        <v>0</v>
      </c>
      <c r="I356" s="7">
        <f>IF($D356="","",SUMIF('TK DETHI'!$I:$I,$D356,'TK DETHI'!$J:$J))</f>
        <v>0</v>
      </c>
      <c r="J356" s="7">
        <f>IF($D356="","",SUMIF('TK DETHI'!$K:$K,$D356,'TK DETHI'!$L:$L))</f>
        <v>0</v>
      </c>
      <c r="K356" s="7">
        <f>IF($D356="","",SUMIF('TK DETHI'!$M:$M,$D356,'TK DETHI'!$N:$N))</f>
        <v>0</v>
      </c>
      <c r="L356" s="7">
        <f>IF($D356="","",SUMIF('TK DETHI'!$O:$O,$D356,'TK DETHI'!$P:$P))</f>
        <v>0</v>
      </c>
      <c r="M356" s="27">
        <f t="shared" si="59"/>
        <v>0</v>
      </c>
      <c r="N356" s="8">
        <f>IF($D356="","",SUMIF('TK COITHI KTHP va Thi TN'!$A:$A,$D356,'TK COITHI KTHP va Thi TN'!$D:$D))</f>
        <v>0</v>
      </c>
      <c r="O356" s="8">
        <f>IF($D356="","",SUMIF('TK COITHI KTHP va Thi TN'!$B:$B,$D356,'TK COITHI KTHP va Thi TN'!$D:$D))</f>
        <v>0</v>
      </c>
      <c r="P356" s="8">
        <f>IF($D356="","",SUMIF('TK COITHI KTHP va Thi TN'!$E:$E,$D356,'TK COITHI KTHP va Thi TN'!$H:$H))</f>
        <v>0</v>
      </c>
      <c r="Q356" s="8">
        <f>IF($D356="","",SUMIF('TK COITHI KTHP va Thi TN'!$F:$F,$D356,'TK COITHI KTHP va Thi TN'!$H:$H))</f>
        <v>0</v>
      </c>
      <c r="R356" s="28">
        <f t="shared" si="60"/>
        <v>0</v>
      </c>
      <c r="S356" s="8">
        <f>IF($D356="","",SUMIF('TK CHAMTHI'!$A:$A,$D356,'TK CHAMTHI'!$C:$C))</f>
        <v>0</v>
      </c>
      <c r="T356" s="8">
        <f>IF($D356="","",SUMIF('TK CHAMTHI'!$B:$B,$D356,'TK CHAMTHI'!$C:$C))</f>
        <v>0</v>
      </c>
      <c r="U356" s="8">
        <f>IF(D356="","",SUMIF('CHAM NV'!B:B,D356,'CHAM NV'!C:C))</f>
        <v>0</v>
      </c>
      <c r="V356" s="9">
        <f t="shared" si="61"/>
        <v>0</v>
      </c>
      <c r="W356" s="8">
        <f>IF($D356="","",SUMIF('TK CHAMTHI'!$D:$D,$D356,'TK CHAMTHI'!$F:$F))</f>
        <v>0</v>
      </c>
      <c r="X356" s="8">
        <f>IF($D356="","",SUMIF('TK CHAMTHI'!$E:$E,$D356,'TK CHAMTHI'!$F:$F))</f>
        <v>0</v>
      </c>
      <c r="Y356" s="8">
        <f>IF(D356="","",SUMIF('CHAM NV'!G:G,D356,'CHAM NV'!H:H))</f>
        <v>0</v>
      </c>
      <c r="Z356" s="9">
        <f t="shared" si="62"/>
        <v>0</v>
      </c>
      <c r="AA356" s="8">
        <f>IF($D356="","",SUMIF('TK CHAMTHI'!$G:$G,$D356,'TK CHAMTHI'!$I:$I))</f>
        <v>0</v>
      </c>
      <c r="AB356" s="8">
        <f>IF($D356="","",SUMIF('TK CHAMTHI'!$H:$H,$D356,'TK CHAMTHI'!$I:$I))</f>
        <v>0</v>
      </c>
      <c r="AC356" s="8">
        <f>IF(D356="","",SUMIF('CHAM NV'!E:E,D356,'CHAM NV'!F:F))</f>
        <v>0</v>
      </c>
      <c r="AD356" s="9">
        <f t="shared" si="63"/>
        <v>0</v>
      </c>
      <c r="AE356" s="8">
        <f>IF($D356="","",SUMIF('TK CHAMTHI'!$J:$J,$D356,'TK CHAMTHI'!$L:$L))</f>
        <v>0</v>
      </c>
      <c r="AF356" s="8">
        <f>IF($D356="","",SUMIF('TK CHAMTHI'!$K:$K,$D356,'TK CHAMTHI'!$L:$L))</f>
        <v>0</v>
      </c>
      <c r="AG356" s="8">
        <f>IF(D356="","",SUMIF('CHAM NV'!I:I,D356,'CHAM NV'!J:J))</f>
        <v>0</v>
      </c>
      <c r="AH356" s="9">
        <f t="shared" si="64"/>
        <v>0</v>
      </c>
      <c r="AI356" s="8">
        <f>IF($D356="","",SUMIF('TK CHAMTHI'!$M:$M,$D356,'TK CHAMTHI'!$O:$O))</f>
        <v>0</v>
      </c>
      <c r="AJ356" s="8">
        <f>IF($D356="","",SUMIF('TK CHAMTHI'!$N:$N,$D356,'TK CHAMTHI'!$O:$O))</f>
        <v>0</v>
      </c>
      <c r="AK356" s="9">
        <f t="shared" si="55"/>
        <v>0</v>
      </c>
      <c r="AL356" s="8">
        <f>IF($D356="","",SUMIF('TK CHAMTHI'!$P:$P,$D356,'TK CHAMTHI'!$R:$R))</f>
        <v>0</v>
      </c>
      <c r="AM356" s="8">
        <f>IF($D356="","",SUMIF('TK CHAMTHI'!$Q:$Q,$D356,'TK CHAMTHI'!$R:$R))</f>
        <v>0</v>
      </c>
      <c r="AN356" s="9">
        <f t="shared" si="56"/>
        <v>0</v>
      </c>
      <c r="AO356" s="8">
        <f>IF(D356="","",SUMIF('TK CHAMTHI'!S:S,D356,'TK CHAMTHI'!U:U))</f>
        <v>0</v>
      </c>
      <c r="AP356" s="8">
        <f>IF(D356="","",SUMIF('TK CHAMTHI'!T:T,D356,'TK CHAMTHI'!U:U))</f>
        <v>0</v>
      </c>
      <c r="AQ356" s="9">
        <f t="shared" si="57"/>
        <v>0</v>
      </c>
      <c r="AR356" s="9">
        <f>IF(D356="","",ROUND(SUMIF('QL THI'!G:G,D356,'QL THI'!H:H),1))</f>
        <v>0</v>
      </c>
      <c r="AS356" s="9">
        <f>IF(D356="","",ROUND(SUMIF('QL THI'!E:E,D356,'QL THI'!F:F),1))</f>
        <v>0</v>
      </c>
      <c r="AT356" s="28">
        <f t="shared" si="58"/>
        <v>0</v>
      </c>
    </row>
    <row r="357" spans="1:46">
      <c r="A357" s="6">
        <f>IF(D357="","",SUBTOTAL(3,$D$5:D357))</f>
        <v>353</v>
      </c>
      <c r="B357" s="111" t="s">
        <v>956</v>
      </c>
      <c r="C357" s="112" t="s">
        <v>973</v>
      </c>
      <c r="D357" s="113" t="s">
        <v>172</v>
      </c>
      <c r="E357" s="7">
        <f>IF($D357="","",SUMIF('TK DETHI'!$A:$A,$D357,'TK DETHI'!$B:$B))</f>
        <v>0</v>
      </c>
      <c r="F357" s="7">
        <f>IF($D357="","",SUMIF('TK DETHI'!$C:$C,$D357,'TK DETHI'!$D:$D))</f>
        <v>0</v>
      </c>
      <c r="G357" s="7">
        <f>IF($D357="","",SUMIF('TK DETHI'!$E:$E,$D357,'TK DETHI'!$F:$F))</f>
        <v>0</v>
      </c>
      <c r="H357" s="7">
        <f>IF($D357="","",SUMIF('TK DETHI'!$G:$G,$D357,'TK DETHI'!$H:$H))</f>
        <v>0</v>
      </c>
      <c r="I357" s="7">
        <f>IF($D357="","",SUMIF('TK DETHI'!$I:$I,$D357,'TK DETHI'!$J:$J))</f>
        <v>0</v>
      </c>
      <c r="J357" s="7">
        <f>IF($D357="","",SUMIF('TK DETHI'!$K:$K,$D357,'TK DETHI'!$L:$L))</f>
        <v>0</v>
      </c>
      <c r="K357" s="7">
        <f>IF($D357="","",SUMIF('TK DETHI'!$M:$M,$D357,'TK DETHI'!$N:$N))</f>
        <v>0</v>
      </c>
      <c r="L357" s="7">
        <f>IF($D357="","",SUMIF('TK DETHI'!$O:$O,$D357,'TK DETHI'!$P:$P))</f>
        <v>0</v>
      </c>
      <c r="M357" s="27">
        <f t="shared" si="59"/>
        <v>0</v>
      </c>
      <c r="N357" s="8">
        <f>IF($D357="","",SUMIF('TK COITHI KTHP va Thi TN'!$A:$A,$D357,'TK COITHI KTHP va Thi TN'!$D:$D))</f>
        <v>0</v>
      </c>
      <c r="O357" s="8">
        <f>IF($D357="","",SUMIF('TK COITHI KTHP va Thi TN'!$B:$B,$D357,'TK COITHI KTHP va Thi TN'!$D:$D))</f>
        <v>0</v>
      </c>
      <c r="P357" s="8">
        <f>IF($D357="","",SUMIF('TK COITHI KTHP va Thi TN'!$E:$E,$D357,'TK COITHI KTHP va Thi TN'!$H:$H))</f>
        <v>0</v>
      </c>
      <c r="Q357" s="8">
        <f>IF($D357="","",SUMIF('TK COITHI KTHP va Thi TN'!$F:$F,$D357,'TK COITHI KTHP va Thi TN'!$H:$H))</f>
        <v>0</v>
      </c>
      <c r="R357" s="28">
        <f t="shared" si="60"/>
        <v>0</v>
      </c>
      <c r="S357" s="8">
        <f>IF($D357="","",SUMIF('TK CHAMTHI'!$A:$A,$D357,'TK CHAMTHI'!$C:$C))</f>
        <v>0</v>
      </c>
      <c r="T357" s="8">
        <f>IF($D357="","",SUMIF('TK CHAMTHI'!$B:$B,$D357,'TK CHAMTHI'!$C:$C))</f>
        <v>0</v>
      </c>
      <c r="U357" s="8">
        <f>IF(D357="","",SUMIF('CHAM NV'!B:B,D357,'CHAM NV'!C:C))</f>
        <v>0</v>
      </c>
      <c r="V357" s="9">
        <f t="shared" si="61"/>
        <v>0</v>
      </c>
      <c r="W357" s="8">
        <f>IF($D357="","",SUMIF('TK CHAMTHI'!$D:$D,$D357,'TK CHAMTHI'!$F:$F))</f>
        <v>0</v>
      </c>
      <c r="X357" s="8">
        <f>IF($D357="","",SUMIF('TK CHAMTHI'!$E:$E,$D357,'TK CHAMTHI'!$F:$F))</f>
        <v>0</v>
      </c>
      <c r="Y357" s="8">
        <f>IF(D357="","",SUMIF('CHAM NV'!G:G,D357,'CHAM NV'!H:H))</f>
        <v>0</v>
      </c>
      <c r="Z357" s="9">
        <f t="shared" si="62"/>
        <v>0</v>
      </c>
      <c r="AA357" s="8">
        <f>IF($D357="","",SUMIF('TK CHAMTHI'!$G:$G,$D357,'TK CHAMTHI'!$I:$I))</f>
        <v>0</v>
      </c>
      <c r="AB357" s="8">
        <f>IF($D357="","",SUMIF('TK CHAMTHI'!$H:$H,$D357,'TK CHAMTHI'!$I:$I))</f>
        <v>0</v>
      </c>
      <c r="AC357" s="8">
        <f>IF(D357="","",SUMIF('CHAM NV'!E:E,D357,'CHAM NV'!F:F))</f>
        <v>0</v>
      </c>
      <c r="AD357" s="9">
        <f t="shared" si="63"/>
        <v>0</v>
      </c>
      <c r="AE357" s="8">
        <f>IF($D357="","",SUMIF('TK CHAMTHI'!$J:$J,$D357,'TK CHAMTHI'!$L:$L))</f>
        <v>0</v>
      </c>
      <c r="AF357" s="8">
        <f>IF($D357="","",SUMIF('TK CHAMTHI'!$K:$K,$D357,'TK CHAMTHI'!$L:$L))</f>
        <v>0</v>
      </c>
      <c r="AG357" s="8">
        <f>IF(D357="","",SUMIF('CHAM NV'!I:I,D357,'CHAM NV'!J:J))</f>
        <v>0</v>
      </c>
      <c r="AH357" s="9">
        <f t="shared" si="64"/>
        <v>0</v>
      </c>
      <c r="AI357" s="8">
        <f>IF($D357="","",SUMIF('TK CHAMTHI'!$M:$M,$D357,'TK CHAMTHI'!$O:$O))</f>
        <v>0</v>
      </c>
      <c r="AJ357" s="8">
        <f>IF($D357="","",SUMIF('TK CHAMTHI'!$N:$N,$D357,'TK CHAMTHI'!$O:$O))</f>
        <v>0</v>
      </c>
      <c r="AK357" s="9">
        <f t="shared" si="55"/>
        <v>0</v>
      </c>
      <c r="AL357" s="8">
        <f>IF($D357="","",SUMIF('TK CHAMTHI'!$P:$P,$D357,'TK CHAMTHI'!$R:$R))</f>
        <v>0</v>
      </c>
      <c r="AM357" s="8">
        <f>IF($D357="","",SUMIF('TK CHAMTHI'!$Q:$Q,$D357,'TK CHAMTHI'!$R:$R))</f>
        <v>0</v>
      </c>
      <c r="AN357" s="9">
        <f t="shared" si="56"/>
        <v>0</v>
      </c>
      <c r="AO357" s="8">
        <f>IF(D357="","",SUMIF('TK CHAMTHI'!S:S,D357,'TK CHAMTHI'!U:U))</f>
        <v>0</v>
      </c>
      <c r="AP357" s="8">
        <f>IF(D357="","",SUMIF('TK CHAMTHI'!T:T,D357,'TK CHAMTHI'!U:U))</f>
        <v>0</v>
      </c>
      <c r="AQ357" s="9">
        <f t="shared" si="57"/>
        <v>0</v>
      </c>
      <c r="AR357" s="9">
        <f>IF(D357="","",ROUND(SUMIF('QL THI'!G:G,D357,'QL THI'!H:H),1))</f>
        <v>0</v>
      </c>
      <c r="AS357" s="9">
        <f>IF(D357="","",ROUND(SUMIF('QL THI'!E:E,D357,'QL THI'!F:F),1))</f>
        <v>0</v>
      </c>
      <c r="AT357" s="28">
        <f t="shared" si="58"/>
        <v>0</v>
      </c>
    </row>
    <row r="358" spans="1:46">
      <c r="A358" s="6">
        <f>IF(D358="","",SUBTOTAL(3,$D$5:D358))</f>
        <v>354</v>
      </c>
      <c r="B358" s="111" t="s">
        <v>813</v>
      </c>
      <c r="C358" s="112" t="s">
        <v>974</v>
      </c>
      <c r="D358" s="113" t="s">
        <v>504</v>
      </c>
      <c r="E358" s="7">
        <f>IF($D358="","",SUMIF('TK DETHI'!$A:$A,$D358,'TK DETHI'!$B:$B))</f>
        <v>0</v>
      </c>
      <c r="F358" s="7">
        <f>IF($D358="","",SUMIF('TK DETHI'!$C:$C,$D358,'TK DETHI'!$D:$D))</f>
        <v>0</v>
      </c>
      <c r="G358" s="7">
        <f>IF($D358="","",SUMIF('TK DETHI'!$E:$E,$D358,'TK DETHI'!$F:$F))</f>
        <v>0</v>
      </c>
      <c r="H358" s="7">
        <f>IF($D358="","",SUMIF('TK DETHI'!$G:$G,$D358,'TK DETHI'!$H:$H))</f>
        <v>0</v>
      </c>
      <c r="I358" s="7">
        <f>IF($D358="","",SUMIF('TK DETHI'!$I:$I,$D358,'TK DETHI'!$J:$J))</f>
        <v>0</v>
      </c>
      <c r="J358" s="7">
        <f>IF($D358="","",SUMIF('TK DETHI'!$K:$K,$D358,'TK DETHI'!$L:$L))</f>
        <v>0</v>
      </c>
      <c r="K358" s="7">
        <f>IF($D358="","",SUMIF('TK DETHI'!$M:$M,$D358,'TK DETHI'!$N:$N))</f>
        <v>0</v>
      </c>
      <c r="L358" s="7">
        <f>IF($D358="","",SUMIF('TK DETHI'!$O:$O,$D358,'TK DETHI'!$P:$P))</f>
        <v>0</v>
      </c>
      <c r="M358" s="27">
        <f t="shared" si="59"/>
        <v>0</v>
      </c>
      <c r="N358" s="8">
        <f>IF($D358="","",SUMIF('TK COITHI KTHP va Thi TN'!$A:$A,$D358,'TK COITHI KTHP va Thi TN'!$D:$D))</f>
        <v>0</v>
      </c>
      <c r="O358" s="8">
        <f>IF($D358="","",SUMIF('TK COITHI KTHP va Thi TN'!$B:$B,$D358,'TK COITHI KTHP va Thi TN'!$D:$D))</f>
        <v>0</v>
      </c>
      <c r="P358" s="8">
        <f>IF($D358="","",SUMIF('TK COITHI KTHP va Thi TN'!$E:$E,$D358,'TK COITHI KTHP va Thi TN'!$H:$H))</f>
        <v>0</v>
      </c>
      <c r="Q358" s="8">
        <f>IF($D358="","",SUMIF('TK COITHI KTHP va Thi TN'!$F:$F,$D358,'TK COITHI KTHP va Thi TN'!$H:$H))</f>
        <v>0</v>
      </c>
      <c r="R358" s="28">
        <f t="shared" si="60"/>
        <v>0</v>
      </c>
      <c r="S358" s="8">
        <f>IF($D358="","",SUMIF('TK CHAMTHI'!$A:$A,$D358,'TK CHAMTHI'!$C:$C))</f>
        <v>0</v>
      </c>
      <c r="T358" s="8">
        <f>IF($D358="","",SUMIF('TK CHAMTHI'!$B:$B,$D358,'TK CHAMTHI'!$C:$C))</f>
        <v>0</v>
      </c>
      <c r="U358" s="8">
        <f>IF(D358="","",SUMIF('CHAM NV'!B:B,D358,'CHAM NV'!C:C))</f>
        <v>0</v>
      </c>
      <c r="V358" s="9">
        <f t="shared" si="61"/>
        <v>0</v>
      </c>
      <c r="W358" s="8">
        <f>IF($D358="","",SUMIF('TK CHAMTHI'!$D:$D,$D358,'TK CHAMTHI'!$F:$F))</f>
        <v>0</v>
      </c>
      <c r="X358" s="8">
        <f>IF($D358="","",SUMIF('TK CHAMTHI'!$E:$E,$D358,'TK CHAMTHI'!$F:$F))</f>
        <v>0</v>
      </c>
      <c r="Y358" s="8">
        <f>IF(D358="","",SUMIF('CHAM NV'!G:G,D358,'CHAM NV'!H:H))</f>
        <v>0</v>
      </c>
      <c r="Z358" s="9">
        <f t="shared" si="62"/>
        <v>0</v>
      </c>
      <c r="AA358" s="8">
        <f>IF($D358="","",SUMIF('TK CHAMTHI'!$G:$G,$D358,'TK CHAMTHI'!$I:$I))</f>
        <v>0</v>
      </c>
      <c r="AB358" s="8">
        <f>IF($D358="","",SUMIF('TK CHAMTHI'!$H:$H,$D358,'TK CHAMTHI'!$I:$I))</f>
        <v>0</v>
      </c>
      <c r="AC358" s="8">
        <f>IF(D358="","",SUMIF('CHAM NV'!E:E,D358,'CHAM NV'!F:F))</f>
        <v>0</v>
      </c>
      <c r="AD358" s="9">
        <f t="shared" si="63"/>
        <v>0</v>
      </c>
      <c r="AE358" s="8">
        <f>IF($D358="","",SUMIF('TK CHAMTHI'!$J:$J,$D358,'TK CHAMTHI'!$L:$L))</f>
        <v>0</v>
      </c>
      <c r="AF358" s="8">
        <f>IF($D358="","",SUMIF('TK CHAMTHI'!$K:$K,$D358,'TK CHAMTHI'!$L:$L))</f>
        <v>0</v>
      </c>
      <c r="AG358" s="8">
        <f>IF(D358="","",SUMIF('CHAM NV'!I:I,D358,'CHAM NV'!J:J))</f>
        <v>0</v>
      </c>
      <c r="AH358" s="9">
        <f t="shared" si="64"/>
        <v>0</v>
      </c>
      <c r="AI358" s="8">
        <f>IF($D358="","",SUMIF('TK CHAMTHI'!$M:$M,$D358,'TK CHAMTHI'!$O:$O))</f>
        <v>0</v>
      </c>
      <c r="AJ358" s="8">
        <f>IF($D358="","",SUMIF('TK CHAMTHI'!$N:$N,$D358,'TK CHAMTHI'!$O:$O))</f>
        <v>0</v>
      </c>
      <c r="AK358" s="9">
        <f t="shared" si="55"/>
        <v>0</v>
      </c>
      <c r="AL358" s="8">
        <f>IF($D358="","",SUMIF('TK CHAMTHI'!$P:$P,$D358,'TK CHAMTHI'!$R:$R))</f>
        <v>0</v>
      </c>
      <c r="AM358" s="8">
        <f>IF($D358="","",SUMIF('TK CHAMTHI'!$Q:$Q,$D358,'TK CHAMTHI'!$R:$R))</f>
        <v>0</v>
      </c>
      <c r="AN358" s="9">
        <f t="shared" si="56"/>
        <v>0</v>
      </c>
      <c r="AO358" s="8">
        <f>IF(D358="","",SUMIF('TK CHAMTHI'!S:S,D358,'TK CHAMTHI'!U:U))</f>
        <v>0</v>
      </c>
      <c r="AP358" s="8">
        <f>IF(D358="","",SUMIF('TK CHAMTHI'!T:T,D358,'TK CHAMTHI'!U:U))</f>
        <v>0</v>
      </c>
      <c r="AQ358" s="9">
        <f t="shared" si="57"/>
        <v>0</v>
      </c>
      <c r="AR358" s="9">
        <f>IF(D358="","",ROUND(SUMIF('QL THI'!G:G,D358,'QL THI'!H:H),1))</f>
        <v>0</v>
      </c>
      <c r="AS358" s="9">
        <f>IF(D358="","",ROUND(SUMIF('QL THI'!E:E,D358,'QL THI'!F:F),1))</f>
        <v>0</v>
      </c>
      <c r="AT358" s="28">
        <f t="shared" si="58"/>
        <v>0</v>
      </c>
    </row>
    <row r="359" spans="1:46">
      <c r="A359" s="6">
        <f>IF(D359="","",SUBTOTAL(3,$D$5:D359))</f>
        <v>355</v>
      </c>
      <c r="B359" s="111" t="s">
        <v>811</v>
      </c>
      <c r="C359" s="112" t="s">
        <v>974</v>
      </c>
      <c r="D359" s="113" t="s">
        <v>502</v>
      </c>
      <c r="E359" s="7">
        <f>IF($D359="","",SUMIF('TK DETHI'!$A:$A,$D359,'TK DETHI'!$B:$B))</f>
        <v>0</v>
      </c>
      <c r="F359" s="7">
        <f>IF($D359="","",SUMIF('TK DETHI'!$C:$C,$D359,'TK DETHI'!$D:$D))</f>
        <v>0</v>
      </c>
      <c r="G359" s="7">
        <f>IF($D359="","",SUMIF('TK DETHI'!$E:$E,$D359,'TK DETHI'!$F:$F))</f>
        <v>0</v>
      </c>
      <c r="H359" s="7">
        <f>IF($D359="","",SUMIF('TK DETHI'!$G:$G,$D359,'TK DETHI'!$H:$H))</f>
        <v>0</v>
      </c>
      <c r="I359" s="7">
        <f>IF($D359="","",SUMIF('TK DETHI'!$I:$I,$D359,'TK DETHI'!$J:$J))</f>
        <v>0</v>
      </c>
      <c r="J359" s="7">
        <f>IF($D359="","",SUMIF('TK DETHI'!$K:$K,$D359,'TK DETHI'!$L:$L))</f>
        <v>0</v>
      </c>
      <c r="K359" s="7">
        <f>IF($D359="","",SUMIF('TK DETHI'!$M:$M,$D359,'TK DETHI'!$N:$N))</f>
        <v>0</v>
      </c>
      <c r="L359" s="7">
        <f>IF($D359="","",SUMIF('TK DETHI'!$O:$O,$D359,'TK DETHI'!$P:$P))</f>
        <v>0</v>
      </c>
      <c r="M359" s="27">
        <f t="shared" si="59"/>
        <v>0</v>
      </c>
      <c r="N359" s="8">
        <f>IF($D359="","",SUMIF('TK COITHI KTHP va Thi TN'!$A:$A,$D359,'TK COITHI KTHP va Thi TN'!$D:$D))</f>
        <v>0</v>
      </c>
      <c r="O359" s="8">
        <f>IF($D359="","",SUMIF('TK COITHI KTHP va Thi TN'!$B:$B,$D359,'TK COITHI KTHP va Thi TN'!$D:$D))</f>
        <v>0</v>
      </c>
      <c r="P359" s="8">
        <f>IF($D359="","",SUMIF('TK COITHI KTHP va Thi TN'!$E:$E,$D359,'TK COITHI KTHP va Thi TN'!$H:$H))</f>
        <v>0</v>
      </c>
      <c r="Q359" s="8">
        <f>IF($D359="","",SUMIF('TK COITHI KTHP va Thi TN'!$F:$F,$D359,'TK COITHI KTHP va Thi TN'!$H:$H))</f>
        <v>0</v>
      </c>
      <c r="R359" s="28">
        <f t="shared" si="60"/>
        <v>0</v>
      </c>
      <c r="S359" s="8">
        <f>IF($D359="","",SUMIF('TK CHAMTHI'!$A:$A,$D359,'TK CHAMTHI'!$C:$C))</f>
        <v>0</v>
      </c>
      <c r="T359" s="8">
        <f>IF($D359="","",SUMIF('TK CHAMTHI'!$B:$B,$D359,'TK CHAMTHI'!$C:$C))</f>
        <v>0</v>
      </c>
      <c r="U359" s="8">
        <f>IF(D359="","",SUMIF('CHAM NV'!B:B,D359,'CHAM NV'!C:C))</f>
        <v>0</v>
      </c>
      <c r="V359" s="9">
        <f t="shared" si="61"/>
        <v>0</v>
      </c>
      <c r="W359" s="8">
        <f>IF($D359="","",SUMIF('TK CHAMTHI'!$D:$D,$D359,'TK CHAMTHI'!$F:$F))</f>
        <v>0</v>
      </c>
      <c r="X359" s="8">
        <f>IF($D359="","",SUMIF('TK CHAMTHI'!$E:$E,$D359,'TK CHAMTHI'!$F:$F))</f>
        <v>0</v>
      </c>
      <c r="Y359" s="8">
        <f>IF(D359="","",SUMIF('CHAM NV'!G:G,D359,'CHAM NV'!H:H))</f>
        <v>0</v>
      </c>
      <c r="Z359" s="9">
        <f t="shared" si="62"/>
        <v>0</v>
      </c>
      <c r="AA359" s="8">
        <f>IF($D359="","",SUMIF('TK CHAMTHI'!$G:$G,$D359,'TK CHAMTHI'!$I:$I))</f>
        <v>0</v>
      </c>
      <c r="AB359" s="8">
        <f>IF($D359="","",SUMIF('TK CHAMTHI'!$H:$H,$D359,'TK CHAMTHI'!$I:$I))</f>
        <v>0</v>
      </c>
      <c r="AC359" s="8">
        <f>IF(D359="","",SUMIF('CHAM NV'!E:E,D359,'CHAM NV'!F:F))</f>
        <v>0</v>
      </c>
      <c r="AD359" s="9">
        <f t="shared" si="63"/>
        <v>0</v>
      </c>
      <c r="AE359" s="8">
        <f>IF($D359="","",SUMIF('TK CHAMTHI'!$J:$J,$D359,'TK CHAMTHI'!$L:$L))</f>
        <v>0</v>
      </c>
      <c r="AF359" s="8">
        <f>IF($D359="","",SUMIF('TK CHAMTHI'!$K:$K,$D359,'TK CHAMTHI'!$L:$L))</f>
        <v>0</v>
      </c>
      <c r="AG359" s="8">
        <f>IF(D359="","",SUMIF('CHAM NV'!I:I,D359,'CHAM NV'!J:J))</f>
        <v>0</v>
      </c>
      <c r="AH359" s="9">
        <f t="shared" si="64"/>
        <v>0</v>
      </c>
      <c r="AI359" s="8">
        <f>IF($D359="","",SUMIF('TK CHAMTHI'!$M:$M,$D359,'TK CHAMTHI'!$O:$O))</f>
        <v>0</v>
      </c>
      <c r="AJ359" s="8">
        <f>IF($D359="","",SUMIF('TK CHAMTHI'!$N:$N,$D359,'TK CHAMTHI'!$O:$O))</f>
        <v>0</v>
      </c>
      <c r="AK359" s="9">
        <f t="shared" si="55"/>
        <v>0</v>
      </c>
      <c r="AL359" s="8">
        <f>IF($D359="","",SUMIF('TK CHAMTHI'!$P:$P,$D359,'TK CHAMTHI'!$R:$R))</f>
        <v>0</v>
      </c>
      <c r="AM359" s="8">
        <f>IF($D359="","",SUMIF('TK CHAMTHI'!$Q:$Q,$D359,'TK CHAMTHI'!$R:$R))</f>
        <v>0</v>
      </c>
      <c r="AN359" s="9">
        <f t="shared" si="56"/>
        <v>0</v>
      </c>
      <c r="AO359" s="8">
        <f>IF(D359="","",SUMIF('TK CHAMTHI'!S:S,D359,'TK CHAMTHI'!U:U))</f>
        <v>0</v>
      </c>
      <c r="AP359" s="8">
        <f>IF(D359="","",SUMIF('TK CHAMTHI'!T:T,D359,'TK CHAMTHI'!U:U))</f>
        <v>0</v>
      </c>
      <c r="AQ359" s="9">
        <f t="shared" si="57"/>
        <v>0</v>
      </c>
      <c r="AR359" s="9">
        <f>IF(D359="","",ROUND(SUMIF('QL THI'!G:G,D359,'QL THI'!H:H),1))</f>
        <v>0</v>
      </c>
      <c r="AS359" s="9">
        <f>IF(D359="","",ROUND(SUMIF('QL THI'!E:E,D359,'QL THI'!F:F),1))</f>
        <v>0</v>
      </c>
      <c r="AT359" s="28">
        <f t="shared" si="58"/>
        <v>0</v>
      </c>
    </row>
    <row r="360" spans="1:46">
      <c r="A360" s="6">
        <f>IF(D360="","",SUBTOTAL(3,$D$5:D360))</f>
        <v>356</v>
      </c>
      <c r="B360" s="111" t="s">
        <v>792</v>
      </c>
      <c r="C360" s="112" t="s">
        <v>974</v>
      </c>
      <c r="D360" s="113" t="s">
        <v>483</v>
      </c>
      <c r="E360" s="7">
        <f>IF($D360="","",SUMIF('TK DETHI'!$A:$A,$D360,'TK DETHI'!$B:$B))</f>
        <v>0</v>
      </c>
      <c r="F360" s="7">
        <f>IF($D360="","",SUMIF('TK DETHI'!$C:$C,$D360,'TK DETHI'!$D:$D))</f>
        <v>0</v>
      </c>
      <c r="G360" s="7">
        <f>IF($D360="","",SUMIF('TK DETHI'!$E:$E,$D360,'TK DETHI'!$F:$F))</f>
        <v>0</v>
      </c>
      <c r="H360" s="7">
        <f>IF($D360="","",SUMIF('TK DETHI'!$G:$G,$D360,'TK DETHI'!$H:$H))</f>
        <v>0</v>
      </c>
      <c r="I360" s="7">
        <f>IF($D360="","",SUMIF('TK DETHI'!$I:$I,$D360,'TK DETHI'!$J:$J))</f>
        <v>0</v>
      </c>
      <c r="J360" s="7">
        <f>IF($D360="","",SUMIF('TK DETHI'!$K:$K,$D360,'TK DETHI'!$L:$L))</f>
        <v>0</v>
      </c>
      <c r="K360" s="7">
        <f>IF($D360="","",SUMIF('TK DETHI'!$M:$M,$D360,'TK DETHI'!$N:$N))</f>
        <v>0</v>
      </c>
      <c r="L360" s="7">
        <f>IF($D360="","",SUMIF('TK DETHI'!$O:$O,$D360,'TK DETHI'!$P:$P))</f>
        <v>0</v>
      </c>
      <c r="M360" s="27">
        <f t="shared" si="59"/>
        <v>0</v>
      </c>
      <c r="N360" s="8">
        <f>IF($D360="","",SUMIF('TK COITHI KTHP va Thi TN'!$A:$A,$D360,'TK COITHI KTHP va Thi TN'!$D:$D))</f>
        <v>0</v>
      </c>
      <c r="O360" s="8">
        <f>IF($D360="","",SUMIF('TK COITHI KTHP va Thi TN'!$B:$B,$D360,'TK COITHI KTHP va Thi TN'!$D:$D))</f>
        <v>0</v>
      </c>
      <c r="P360" s="8">
        <f>IF($D360="","",SUMIF('TK COITHI KTHP va Thi TN'!$E:$E,$D360,'TK COITHI KTHP va Thi TN'!$H:$H))</f>
        <v>0</v>
      </c>
      <c r="Q360" s="8">
        <f>IF($D360="","",SUMIF('TK COITHI KTHP va Thi TN'!$F:$F,$D360,'TK COITHI KTHP va Thi TN'!$H:$H))</f>
        <v>0</v>
      </c>
      <c r="R360" s="28">
        <f t="shared" si="60"/>
        <v>0</v>
      </c>
      <c r="S360" s="8">
        <f>IF($D360="","",SUMIF('TK CHAMTHI'!$A:$A,$D360,'TK CHAMTHI'!$C:$C))</f>
        <v>0</v>
      </c>
      <c r="T360" s="8">
        <f>IF($D360="","",SUMIF('TK CHAMTHI'!$B:$B,$D360,'TK CHAMTHI'!$C:$C))</f>
        <v>0</v>
      </c>
      <c r="U360" s="8">
        <f>IF(D360="","",SUMIF('CHAM NV'!B:B,D360,'CHAM NV'!C:C))</f>
        <v>0</v>
      </c>
      <c r="V360" s="9">
        <f t="shared" si="61"/>
        <v>0</v>
      </c>
      <c r="W360" s="8">
        <f>IF($D360="","",SUMIF('TK CHAMTHI'!$D:$D,$D360,'TK CHAMTHI'!$F:$F))</f>
        <v>0</v>
      </c>
      <c r="X360" s="8">
        <f>IF($D360="","",SUMIF('TK CHAMTHI'!$E:$E,$D360,'TK CHAMTHI'!$F:$F))</f>
        <v>0</v>
      </c>
      <c r="Y360" s="8">
        <f>IF(D360="","",SUMIF('CHAM NV'!G:G,D360,'CHAM NV'!H:H))</f>
        <v>0</v>
      </c>
      <c r="Z360" s="9">
        <f t="shared" si="62"/>
        <v>0</v>
      </c>
      <c r="AA360" s="8">
        <f>IF($D360="","",SUMIF('TK CHAMTHI'!$G:$G,$D360,'TK CHAMTHI'!$I:$I))</f>
        <v>0</v>
      </c>
      <c r="AB360" s="8">
        <f>IF($D360="","",SUMIF('TK CHAMTHI'!$H:$H,$D360,'TK CHAMTHI'!$I:$I))</f>
        <v>0</v>
      </c>
      <c r="AC360" s="8">
        <f>IF(D360="","",SUMIF('CHAM NV'!E:E,D360,'CHAM NV'!F:F))</f>
        <v>0</v>
      </c>
      <c r="AD360" s="9">
        <f t="shared" si="63"/>
        <v>0</v>
      </c>
      <c r="AE360" s="8">
        <f>IF($D360="","",SUMIF('TK CHAMTHI'!$J:$J,$D360,'TK CHAMTHI'!$L:$L))</f>
        <v>0</v>
      </c>
      <c r="AF360" s="8">
        <f>IF($D360="","",SUMIF('TK CHAMTHI'!$K:$K,$D360,'TK CHAMTHI'!$L:$L))</f>
        <v>0</v>
      </c>
      <c r="AG360" s="8">
        <f>IF(D360="","",SUMIF('CHAM NV'!I:I,D360,'CHAM NV'!J:J))</f>
        <v>0</v>
      </c>
      <c r="AH360" s="9">
        <f t="shared" si="64"/>
        <v>0</v>
      </c>
      <c r="AI360" s="8">
        <f>IF($D360="","",SUMIF('TK CHAMTHI'!$M:$M,$D360,'TK CHAMTHI'!$O:$O))</f>
        <v>0</v>
      </c>
      <c r="AJ360" s="8">
        <f>IF($D360="","",SUMIF('TK CHAMTHI'!$N:$N,$D360,'TK CHAMTHI'!$O:$O))</f>
        <v>0</v>
      </c>
      <c r="AK360" s="9">
        <f t="shared" si="55"/>
        <v>0</v>
      </c>
      <c r="AL360" s="8">
        <f>IF($D360="","",SUMIF('TK CHAMTHI'!$P:$P,$D360,'TK CHAMTHI'!$R:$R))</f>
        <v>0</v>
      </c>
      <c r="AM360" s="8">
        <f>IF($D360="","",SUMIF('TK CHAMTHI'!$Q:$Q,$D360,'TK CHAMTHI'!$R:$R))</f>
        <v>0</v>
      </c>
      <c r="AN360" s="9">
        <f t="shared" si="56"/>
        <v>0</v>
      </c>
      <c r="AO360" s="8">
        <f>IF(D360="","",SUMIF('TK CHAMTHI'!S:S,D360,'TK CHAMTHI'!U:U))</f>
        <v>0</v>
      </c>
      <c r="AP360" s="8">
        <f>IF(D360="","",SUMIF('TK CHAMTHI'!T:T,D360,'TK CHAMTHI'!U:U))</f>
        <v>0</v>
      </c>
      <c r="AQ360" s="9">
        <f t="shared" si="57"/>
        <v>0</v>
      </c>
      <c r="AR360" s="9">
        <f>IF(D360="","",ROUND(SUMIF('QL THI'!G:G,D360,'QL THI'!H:H),1))</f>
        <v>0</v>
      </c>
      <c r="AS360" s="9">
        <f>IF(D360="","",ROUND(SUMIF('QL THI'!E:E,D360,'QL THI'!F:F),1))</f>
        <v>0</v>
      </c>
      <c r="AT360" s="28">
        <f t="shared" si="58"/>
        <v>0</v>
      </c>
    </row>
    <row r="361" spans="1:46">
      <c r="A361" s="6">
        <f>IF(D361="","",SUBTOTAL(3,$D$5:D361))</f>
        <v>357</v>
      </c>
      <c r="B361" s="111" t="s">
        <v>824</v>
      </c>
      <c r="C361" s="112" t="s">
        <v>974</v>
      </c>
      <c r="D361" s="113" t="s">
        <v>515</v>
      </c>
      <c r="E361" s="7">
        <f>IF($D361="","",SUMIF('TK DETHI'!$A:$A,$D361,'TK DETHI'!$B:$B))</f>
        <v>0</v>
      </c>
      <c r="F361" s="7">
        <f>IF($D361="","",SUMIF('TK DETHI'!$C:$C,$D361,'TK DETHI'!$D:$D))</f>
        <v>0</v>
      </c>
      <c r="G361" s="7">
        <f>IF($D361="","",SUMIF('TK DETHI'!$E:$E,$D361,'TK DETHI'!$F:$F))</f>
        <v>0</v>
      </c>
      <c r="H361" s="7">
        <f>IF($D361="","",SUMIF('TK DETHI'!$G:$G,$D361,'TK DETHI'!$H:$H))</f>
        <v>0</v>
      </c>
      <c r="I361" s="7">
        <f>IF($D361="","",SUMIF('TK DETHI'!$I:$I,$D361,'TK DETHI'!$J:$J))</f>
        <v>0</v>
      </c>
      <c r="J361" s="7">
        <f>IF($D361="","",SUMIF('TK DETHI'!$K:$K,$D361,'TK DETHI'!$L:$L))</f>
        <v>0</v>
      </c>
      <c r="K361" s="7">
        <f>IF($D361="","",SUMIF('TK DETHI'!$M:$M,$D361,'TK DETHI'!$N:$N))</f>
        <v>0</v>
      </c>
      <c r="L361" s="7">
        <f>IF($D361="","",SUMIF('TK DETHI'!$O:$O,$D361,'TK DETHI'!$P:$P))</f>
        <v>0</v>
      </c>
      <c r="M361" s="27">
        <f t="shared" si="59"/>
        <v>0</v>
      </c>
      <c r="N361" s="8">
        <f>IF($D361="","",SUMIF('TK COITHI KTHP va Thi TN'!$A:$A,$D361,'TK COITHI KTHP va Thi TN'!$D:$D))</f>
        <v>0</v>
      </c>
      <c r="O361" s="8">
        <f>IF($D361="","",SUMIF('TK COITHI KTHP va Thi TN'!$B:$B,$D361,'TK COITHI KTHP va Thi TN'!$D:$D))</f>
        <v>0</v>
      </c>
      <c r="P361" s="8">
        <f>IF($D361="","",SUMIF('TK COITHI KTHP va Thi TN'!$E:$E,$D361,'TK COITHI KTHP va Thi TN'!$H:$H))</f>
        <v>0</v>
      </c>
      <c r="Q361" s="8">
        <f>IF($D361="","",SUMIF('TK COITHI KTHP va Thi TN'!$F:$F,$D361,'TK COITHI KTHP va Thi TN'!$H:$H))</f>
        <v>0</v>
      </c>
      <c r="R361" s="28">
        <f t="shared" si="60"/>
        <v>0</v>
      </c>
      <c r="S361" s="8">
        <f>IF($D361="","",SUMIF('TK CHAMTHI'!$A:$A,$D361,'TK CHAMTHI'!$C:$C))</f>
        <v>0</v>
      </c>
      <c r="T361" s="8">
        <f>IF($D361="","",SUMIF('TK CHAMTHI'!$B:$B,$D361,'TK CHAMTHI'!$C:$C))</f>
        <v>0</v>
      </c>
      <c r="U361" s="8">
        <f>IF(D361="","",SUMIF('CHAM NV'!B:B,D361,'CHAM NV'!C:C))</f>
        <v>0</v>
      </c>
      <c r="V361" s="9">
        <f t="shared" si="61"/>
        <v>0</v>
      </c>
      <c r="W361" s="8">
        <f>IF($D361="","",SUMIF('TK CHAMTHI'!$D:$D,$D361,'TK CHAMTHI'!$F:$F))</f>
        <v>0</v>
      </c>
      <c r="X361" s="8">
        <f>IF($D361="","",SUMIF('TK CHAMTHI'!$E:$E,$D361,'TK CHAMTHI'!$F:$F))</f>
        <v>0</v>
      </c>
      <c r="Y361" s="8">
        <f>IF(D361="","",SUMIF('CHAM NV'!G:G,D361,'CHAM NV'!H:H))</f>
        <v>0</v>
      </c>
      <c r="Z361" s="9">
        <f t="shared" si="62"/>
        <v>0</v>
      </c>
      <c r="AA361" s="8">
        <f>IF($D361="","",SUMIF('TK CHAMTHI'!$G:$G,$D361,'TK CHAMTHI'!$I:$I))</f>
        <v>0</v>
      </c>
      <c r="AB361" s="8">
        <f>IF($D361="","",SUMIF('TK CHAMTHI'!$H:$H,$D361,'TK CHAMTHI'!$I:$I))</f>
        <v>0</v>
      </c>
      <c r="AC361" s="8">
        <f>IF(D361="","",SUMIF('CHAM NV'!E:E,D361,'CHAM NV'!F:F))</f>
        <v>0</v>
      </c>
      <c r="AD361" s="9">
        <f t="shared" si="63"/>
        <v>0</v>
      </c>
      <c r="AE361" s="8">
        <f>IF($D361="","",SUMIF('TK CHAMTHI'!$J:$J,$D361,'TK CHAMTHI'!$L:$L))</f>
        <v>0</v>
      </c>
      <c r="AF361" s="8">
        <f>IF($D361="","",SUMIF('TK CHAMTHI'!$K:$K,$D361,'TK CHAMTHI'!$L:$L))</f>
        <v>0</v>
      </c>
      <c r="AG361" s="8">
        <f>IF(D361="","",SUMIF('CHAM NV'!I:I,D361,'CHAM NV'!J:J))</f>
        <v>0</v>
      </c>
      <c r="AH361" s="9">
        <f t="shared" si="64"/>
        <v>0</v>
      </c>
      <c r="AI361" s="8">
        <f>IF($D361="","",SUMIF('TK CHAMTHI'!$M:$M,$D361,'TK CHAMTHI'!$O:$O))</f>
        <v>0</v>
      </c>
      <c r="AJ361" s="8">
        <f>IF($D361="","",SUMIF('TK CHAMTHI'!$N:$N,$D361,'TK CHAMTHI'!$O:$O))</f>
        <v>0</v>
      </c>
      <c r="AK361" s="9">
        <f t="shared" si="55"/>
        <v>0</v>
      </c>
      <c r="AL361" s="8">
        <f>IF($D361="","",SUMIF('TK CHAMTHI'!$P:$P,$D361,'TK CHAMTHI'!$R:$R))</f>
        <v>0</v>
      </c>
      <c r="AM361" s="8">
        <f>IF($D361="","",SUMIF('TK CHAMTHI'!$Q:$Q,$D361,'TK CHAMTHI'!$R:$R))</f>
        <v>0</v>
      </c>
      <c r="AN361" s="9">
        <f t="shared" si="56"/>
        <v>0</v>
      </c>
      <c r="AO361" s="8">
        <f>IF(D361="","",SUMIF('TK CHAMTHI'!S:S,D361,'TK CHAMTHI'!U:U))</f>
        <v>0</v>
      </c>
      <c r="AP361" s="8">
        <f>IF(D361="","",SUMIF('TK CHAMTHI'!T:T,D361,'TK CHAMTHI'!U:U))</f>
        <v>0</v>
      </c>
      <c r="AQ361" s="9">
        <f t="shared" si="57"/>
        <v>0</v>
      </c>
      <c r="AR361" s="9">
        <f>IF(D361="","",ROUND(SUMIF('QL THI'!G:G,D361,'QL THI'!H:H),1))</f>
        <v>0</v>
      </c>
      <c r="AS361" s="9">
        <f>IF(D361="","",ROUND(SUMIF('QL THI'!E:E,D361,'QL THI'!F:F),1))</f>
        <v>0</v>
      </c>
      <c r="AT361" s="28">
        <f t="shared" si="58"/>
        <v>0</v>
      </c>
    </row>
    <row r="362" spans="1:46">
      <c r="A362" s="6">
        <f>IF(D362="","",SUBTOTAL(3,$D$5:D362))</f>
        <v>358</v>
      </c>
      <c r="B362" s="111" t="s">
        <v>809</v>
      </c>
      <c r="C362" s="112" t="s">
        <v>974</v>
      </c>
      <c r="D362" s="113" t="s">
        <v>500</v>
      </c>
      <c r="E362" s="7">
        <f>IF($D362="","",SUMIF('TK DETHI'!$A:$A,$D362,'TK DETHI'!$B:$B))</f>
        <v>0</v>
      </c>
      <c r="F362" s="7">
        <f>IF($D362="","",SUMIF('TK DETHI'!$C:$C,$D362,'TK DETHI'!$D:$D))</f>
        <v>0</v>
      </c>
      <c r="G362" s="7">
        <f>IF($D362="","",SUMIF('TK DETHI'!$E:$E,$D362,'TK DETHI'!$F:$F))</f>
        <v>0</v>
      </c>
      <c r="H362" s="7">
        <f>IF($D362="","",SUMIF('TK DETHI'!$G:$G,$D362,'TK DETHI'!$H:$H))</f>
        <v>0</v>
      </c>
      <c r="I362" s="7">
        <f>IF($D362="","",SUMIF('TK DETHI'!$I:$I,$D362,'TK DETHI'!$J:$J))</f>
        <v>0</v>
      </c>
      <c r="J362" s="7">
        <f>IF($D362="","",SUMIF('TK DETHI'!$K:$K,$D362,'TK DETHI'!$L:$L))</f>
        <v>0</v>
      </c>
      <c r="K362" s="7">
        <f>IF($D362="","",SUMIF('TK DETHI'!$M:$M,$D362,'TK DETHI'!$N:$N))</f>
        <v>0</v>
      </c>
      <c r="L362" s="7">
        <f>IF($D362="","",SUMIF('TK DETHI'!$O:$O,$D362,'TK DETHI'!$P:$P))</f>
        <v>0</v>
      </c>
      <c r="M362" s="27">
        <f t="shared" si="59"/>
        <v>0</v>
      </c>
      <c r="N362" s="8">
        <f>IF($D362="","",SUMIF('TK COITHI KTHP va Thi TN'!$A:$A,$D362,'TK COITHI KTHP va Thi TN'!$D:$D))</f>
        <v>0</v>
      </c>
      <c r="O362" s="8">
        <f>IF($D362="","",SUMIF('TK COITHI KTHP va Thi TN'!$B:$B,$D362,'TK COITHI KTHP va Thi TN'!$D:$D))</f>
        <v>0</v>
      </c>
      <c r="P362" s="8">
        <f>IF($D362="","",SUMIF('TK COITHI KTHP va Thi TN'!$E:$E,$D362,'TK COITHI KTHP va Thi TN'!$H:$H))</f>
        <v>0</v>
      </c>
      <c r="Q362" s="8">
        <f>IF($D362="","",SUMIF('TK COITHI KTHP va Thi TN'!$F:$F,$D362,'TK COITHI KTHP va Thi TN'!$H:$H))</f>
        <v>0</v>
      </c>
      <c r="R362" s="28">
        <f t="shared" si="60"/>
        <v>0</v>
      </c>
      <c r="S362" s="8">
        <f>IF($D362="","",SUMIF('TK CHAMTHI'!$A:$A,$D362,'TK CHAMTHI'!$C:$C))</f>
        <v>0</v>
      </c>
      <c r="T362" s="8">
        <f>IF($D362="","",SUMIF('TK CHAMTHI'!$B:$B,$D362,'TK CHAMTHI'!$C:$C))</f>
        <v>0</v>
      </c>
      <c r="U362" s="8">
        <f>IF(D362="","",SUMIF('CHAM NV'!B:B,D362,'CHAM NV'!C:C))</f>
        <v>0</v>
      </c>
      <c r="V362" s="9">
        <f t="shared" si="61"/>
        <v>0</v>
      </c>
      <c r="W362" s="8">
        <f>IF($D362="","",SUMIF('TK CHAMTHI'!$D:$D,$D362,'TK CHAMTHI'!$F:$F))</f>
        <v>0</v>
      </c>
      <c r="X362" s="8">
        <f>IF($D362="","",SUMIF('TK CHAMTHI'!$E:$E,$D362,'TK CHAMTHI'!$F:$F))</f>
        <v>0</v>
      </c>
      <c r="Y362" s="8">
        <f>IF(D362="","",SUMIF('CHAM NV'!G:G,D362,'CHAM NV'!H:H))</f>
        <v>0</v>
      </c>
      <c r="Z362" s="9">
        <f t="shared" si="62"/>
        <v>0</v>
      </c>
      <c r="AA362" s="8">
        <f>IF($D362="","",SUMIF('TK CHAMTHI'!$G:$G,$D362,'TK CHAMTHI'!$I:$I))</f>
        <v>0</v>
      </c>
      <c r="AB362" s="8">
        <f>IF($D362="","",SUMIF('TK CHAMTHI'!$H:$H,$D362,'TK CHAMTHI'!$I:$I))</f>
        <v>0</v>
      </c>
      <c r="AC362" s="8">
        <f>IF(D362="","",SUMIF('CHAM NV'!E:E,D362,'CHAM NV'!F:F))</f>
        <v>0</v>
      </c>
      <c r="AD362" s="9">
        <f t="shared" si="63"/>
        <v>0</v>
      </c>
      <c r="AE362" s="8">
        <f>IF($D362="","",SUMIF('TK CHAMTHI'!$J:$J,$D362,'TK CHAMTHI'!$L:$L))</f>
        <v>0</v>
      </c>
      <c r="AF362" s="8">
        <f>IF($D362="","",SUMIF('TK CHAMTHI'!$K:$K,$D362,'TK CHAMTHI'!$L:$L))</f>
        <v>0</v>
      </c>
      <c r="AG362" s="8">
        <f>IF(D362="","",SUMIF('CHAM NV'!I:I,D362,'CHAM NV'!J:J))</f>
        <v>0</v>
      </c>
      <c r="AH362" s="9">
        <f t="shared" si="64"/>
        <v>0</v>
      </c>
      <c r="AI362" s="8">
        <f>IF($D362="","",SUMIF('TK CHAMTHI'!$M:$M,$D362,'TK CHAMTHI'!$O:$O))</f>
        <v>0</v>
      </c>
      <c r="AJ362" s="8">
        <f>IF($D362="","",SUMIF('TK CHAMTHI'!$N:$N,$D362,'TK CHAMTHI'!$O:$O))</f>
        <v>0</v>
      </c>
      <c r="AK362" s="9">
        <f t="shared" si="55"/>
        <v>0</v>
      </c>
      <c r="AL362" s="8">
        <f>IF($D362="","",SUMIF('TK CHAMTHI'!$P:$P,$D362,'TK CHAMTHI'!$R:$R))</f>
        <v>0</v>
      </c>
      <c r="AM362" s="8">
        <f>IF($D362="","",SUMIF('TK CHAMTHI'!$Q:$Q,$D362,'TK CHAMTHI'!$R:$R))</f>
        <v>0</v>
      </c>
      <c r="AN362" s="9">
        <f t="shared" si="56"/>
        <v>0</v>
      </c>
      <c r="AO362" s="8">
        <f>IF(D362="","",SUMIF('TK CHAMTHI'!S:S,D362,'TK CHAMTHI'!U:U))</f>
        <v>0</v>
      </c>
      <c r="AP362" s="8">
        <f>IF(D362="","",SUMIF('TK CHAMTHI'!T:T,D362,'TK CHAMTHI'!U:U))</f>
        <v>0</v>
      </c>
      <c r="AQ362" s="9">
        <f t="shared" si="57"/>
        <v>0</v>
      </c>
      <c r="AR362" s="9">
        <f>IF(D362="","",ROUND(SUMIF('QL THI'!G:G,D362,'QL THI'!H:H),1))</f>
        <v>0</v>
      </c>
      <c r="AS362" s="9">
        <f>IF(D362="","",ROUND(SUMIF('QL THI'!E:E,D362,'QL THI'!F:F),1))</f>
        <v>0</v>
      </c>
      <c r="AT362" s="28">
        <f t="shared" si="58"/>
        <v>0</v>
      </c>
    </row>
    <row r="363" spans="1:46">
      <c r="A363" s="6">
        <f>IF(D363="","",SUBTOTAL(3,$D$5:D363))</f>
        <v>359</v>
      </c>
      <c r="B363" s="111" t="s">
        <v>836</v>
      </c>
      <c r="C363" s="112" t="s">
        <v>974</v>
      </c>
      <c r="D363" s="113" t="s">
        <v>527</v>
      </c>
      <c r="E363" s="7">
        <f>IF($D363="","",SUMIF('TK DETHI'!$A:$A,$D363,'TK DETHI'!$B:$B))</f>
        <v>0</v>
      </c>
      <c r="F363" s="7">
        <f>IF($D363="","",SUMIF('TK DETHI'!$C:$C,$D363,'TK DETHI'!$D:$D))</f>
        <v>0</v>
      </c>
      <c r="G363" s="7">
        <f>IF($D363="","",SUMIF('TK DETHI'!$E:$E,$D363,'TK DETHI'!$F:$F))</f>
        <v>0</v>
      </c>
      <c r="H363" s="7">
        <f>IF($D363="","",SUMIF('TK DETHI'!$G:$G,$D363,'TK DETHI'!$H:$H))</f>
        <v>0</v>
      </c>
      <c r="I363" s="7">
        <f>IF($D363="","",SUMIF('TK DETHI'!$I:$I,$D363,'TK DETHI'!$J:$J))</f>
        <v>0</v>
      </c>
      <c r="J363" s="7">
        <f>IF($D363="","",SUMIF('TK DETHI'!$K:$K,$D363,'TK DETHI'!$L:$L))</f>
        <v>0</v>
      </c>
      <c r="K363" s="7">
        <f>IF($D363="","",SUMIF('TK DETHI'!$M:$M,$D363,'TK DETHI'!$N:$N))</f>
        <v>0</v>
      </c>
      <c r="L363" s="7">
        <f>IF($D363="","",SUMIF('TK DETHI'!$O:$O,$D363,'TK DETHI'!$P:$P))</f>
        <v>0</v>
      </c>
      <c r="M363" s="27">
        <f t="shared" si="59"/>
        <v>0</v>
      </c>
      <c r="N363" s="8">
        <f>IF($D363="","",SUMIF('TK COITHI KTHP va Thi TN'!$A:$A,$D363,'TK COITHI KTHP va Thi TN'!$D:$D))</f>
        <v>0</v>
      </c>
      <c r="O363" s="8">
        <f>IF($D363="","",SUMIF('TK COITHI KTHP va Thi TN'!$B:$B,$D363,'TK COITHI KTHP va Thi TN'!$D:$D))</f>
        <v>0</v>
      </c>
      <c r="P363" s="8">
        <f>IF($D363="","",SUMIF('TK COITHI KTHP va Thi TN'!$E:$E,$D363,'TK COITHI KTHP va Thi TN'!$H:$H))</f>
        <v>0</v>
      </c>
      <c r="Q363" s="8">
        <f>IF($D363="","",SUMIF('TK COITHI KTHP va Thi TN'!$F:$F,$D363,'TK COITHI KTHP va Thi TN'!$H:$H))</f>
        <v>0</v>
      </c>
      <c r="R363" s="28">
        <f t="shared" si="60"/>
        <v>0</v>
      </c>
      <c r="S363" s="8">
        <f>IF($D363="","",SUMIF('TK CHAMTHI'!$A:$A,$D363,'TK CHAMTHI'!$C:$C))</f>
        <v>0</v>
      </c>
      <c r="T363" s="8">
        <f>IF($D363="","",SUMIF('TK CHAMTHI'!$B:$B,$D363,'TK CHAMTHI'!$C:$C))</f>
        <v>0</v>
      </c>
      <c r="U363" s="8">
        <f>IF(D363="","",SUMIF('CHAM NV'!B:B,D363,'CHAM NV'!C:C))</f>
        <v>0</v>
      </c>
      <c r="V363" s="9">
        <f t="shared" si="61"/>
        <v>0</v>
      </c>
      <c r="W363" s="8">
        <f>IF($D363="","",SUMIF('TK CHAMTHI'!$D:$D,$D363,'TK CHAMTHI'!$F:$F))</f>
        <v>0</v>
      </c>
      <c r="X363" s="8">
        <f>IF($D363="","",SUMIF('TK CHAMTHI'!$E:$E,$D363,'TK CHAMTHI'!$F:$F))</f>
        <v>0</v>
      </c>
      <c r="Y363" s="8">
        <f>IF(D363="","",SUMIF('CHAM NV'!G:G,D363,'CHAM NV'!H:H))</f>
        <v>0</v>
      </c>
      <c r="Z363" s="9">
        <f t="shared" si="62"/>
        <v>0</v>
      </c>
      <c r="AA363" s="8">
        <f>IF($D363="","",SUMIF('TK CHAMTHI'!$G:$G,$D363,'TK CHAMTHI'!$I:$I))</f>
        <v>0</v>
      </c>
      <c r="AB363" s="8">
        <f>IF($D363="","",SUMIF('TK CHAMTHI'!$H:$H,$D363,'TK CHAMTHI'!$I:$I))</f>
        <v>0</v>
      </c>
      <c r="AC363" s="8">
        <f>IF(D363="","",SUMIF('CHAM NV'!E:E,D363,'CHAM NV'!F:F))</f>
        <v>0</v>
      </c>
      <c r="AD363" s="9">
        <f t="shared" si="63"/>
        <v>0</v>
      </c>
      <c r="AE363" s="8">
        <f>IF($D363="","",SUMIF('TK CHAMTHI'!$J:$J,$D363,'TK CHAMTHI'!$L:$L))</f>
        <v>0</v>
      </c>
      <c r="AF363" s="8">
        <f>IF($D363="","",SUMIF('TK CHAMTHI'!$K:$K,$D363,'TK CHAMTHI'!$L:$L))</f>
        <v>0</v>
      </c>
      <c r="AG363" s="8">
        <f>IF(D363="","",SUMIF('CHAM NV'!I:I,D363,'CHAM NV'!J:J))</f>
        <v>0</v>
      </c>
      <c r="AH363" s="9">
        <f t="shared" si="64"/>
        <v>0</v>
      </c>
      <c r="AI363" s="8">
        <f>IF($D363="","",SUMIF('TK CHAMTHI'!$M:$M,$D363,'TK CHAMTHI'!$O:$O))</f>
        <v>0</v>
      </c>
      <c r="AJ363" s="8">
        <f>IF($D363="","",SUMIF('TK CHAMTHI'!$N:$N,$D363,'TK CHAMTHI'!$O:$O))</f>
        <v>0</v>
      </c>
      <c r="AK363" s="9">
        <f t="shared" si="55"/>
        <v>0</v>
      </c>
      <c r="AL363" s="8">
        <f>IF($D363="","",SUMIF('TK CHAMTHI'!$P:$P,$D363,'TK CHAMTHI'!$R:$R))</f>
        <v>0</v>
      </c>
      <c r="AM363" s="8">
        <f>IF($D363="","",SUMIF('TK CHAMTHI'!$Q:$Q,$D363,'TK CHAMTHI'!$R:$R))</f>
        <v>0</v>
      </c>
      <c r="AN363" s="9">
        <f t="shared" si="56"/>
        <v>0</v>
      </c>
      <c r="AO363" s="8">
        <f>IF(D363="","",SUMIF('TK CHAMTHI'!S:S,D363,'TK CHAMTHI'!U:U))</f>
        <v>0</v>
      </c>
      <c r="AP363" s="8">
        <f>IF(D363="","",SUMIF('TK CHAMTHI'!T:T,D363,'TK CHAMTHI'!U:U))</f>
        <v>0</v>
      </c>
      <c r="AQ363" s="9">
        <f t="shared" si="57"/>
        <v>0</v>
      </c>
      <c r="AR363" s="9">
        <f>IF(D363="","",ROUND(SUMIF('QL THI'!G:G,D363,'QL THI'!H:H),1))</f>
        <v>0</v>
      </c>
      <c r="AS363" s="9">
        <f>IF(D363="","",ROUND(SUMIF('QL THI'!E:E,D363,'QL THI'!F:F),1))</f>
        <v>0</v>
      </c>
      <c r="AT363" s="28">
        <f t="shared" si="58"/>
        <v>0</v>
      </c>
    </row>
    <row r="364" spans="1:46">
      <c r="A364" s="6">
        <f>IF(D364="","",SUBTOTAL(3,$D$5:D364))</f>
        <v>360</v>
      </c>
      <c r="B364" s="111" t="s">
        <v>804</v>
      </c>
      <c r="C364" s="112" t="s">
        <v>974</v>
      </c>
      <c r="D364" s="113" t="s">
        <v>494</v>
      </c>
      <c r="E364" s="7">
        <f>IF($D364="","",SUMIF('TK DETHI'!$A:$A,$D364,'TK DETHI'!$B:$B))</f>
        <v>0</v>
      </c>
      <c r="F364" s="7">
        <f>IF($D364="","",SUMIF('TK DETHI'!$C:$C,$D364,'TK DETHI'!$D:$D))</f>
        <v>0</v>
      </c>
      <c r="G364" s="7">
        <f>IF($D364="","",SUMIF('TK DETHI'!$E:$E,$D364,'TK DETHI'!$F:$F))</f>
        <v>0</v>
      </c>
      <c r="H364" s="7">
        <f>IF($D364="","",SUMIF('TK DETHI'!$G:$G,$D364,'TK DETHI'!$H:$H))</f>
        <v>0</v>
      </c>
      <c r="I364" s="7">
        <f>IF($D364="","",SUMIF('TK DETHI'!$I:$I,$D364,'TK DETHI'!$J:$J))</f>
        <v>0</v>
      </c>
      <c r="J364" s="7">
        <f>IF($D364="","",SUMIF('TK DETHI'!$K:$K,$D364,'TK DETHI'!$L:$L))</f>
        <v>0</v>
      </c>
      <c r="K364" s="7">
        <f>IF($D364="","",SUMIF('TK DETHI'!$M:$M,$D364,'TK DETHI'!$N:$N))</f>
        <v>0</v>
      </c>
      <c r="L364" s="7">
        <f>IF($D364="","",SUMIF('TK DETHI'!$O:$O,$D364,'TK DETHI'!$P:$P))</f>
        <v>0</v>
      </c>
      <c r="M364" s="27">
        <f t="shared" si="59"/>
        <v>0</v>
      </c>
      <c r="N364" s="8">
        <f>IF($D364="","",SUMIF('TK COITHI KTHP va Thi TN'!$A:$A,$D364,'TK COITHI KTHP va Thi TN'!$D:$D))</f>
        <v>0</v>
      </c>
      <c r="O364" s="8">
        <f>IF($D364="","",SUMIF('TK COITHI KTHP va Thi TN'!$B:$B,$D364,'TK COITHI KTHP va Thi TN'!$D:$D))</f>
        <v>0</v>
      </c>
      <c r="P364" s="8">
        <f>IF($D364="","",SUMIF('TK COITHI KTHP va Thi TN'!$E:$E,$D364,'TK COITHI KTHP va Thi TN'!$H:$H))</f>
        <v>0</v>
      </c>
      <c r="Q364" s="8">
        <f>IF($D364="","",SUMIF('TK COITHI KTHP va Thi TN'!$F:$F,$D364,'TK COITHI KTHP va Thi TN'!$H:$H))</f>
        <v>0</v>
      </c>
      <c r="R364" s="28">
        <f t="shared" si="60"/>
        <v>0</v>
      </c>
      <c r="S364" s="8">
        <f>IF($D364="","",SUMIF('TK CHAMTHI'!$A:$A,$D364,'TK CHAMTHI'!$C:$C))</f>
        <v>0</v>
      </c>
      <c r="T364" s="8">
        <f>IF($D364="","",SUMIF('TK CHAMTHI'!$B:$B,$D364,'TK CHAMTHI'!$C:$C))</f>
        <v>0</v>
      </c>
      <c r="U364" s="8">
        <f>IF(D364="","",SUMIF('CHAM NV'!B:B,D364,'CHAM NV'!C:C))</f>
        <v>0</v>
      </c>
      <c r="V364" s="9">
        <f t="shared" si="61"/>
        <v>0</v>
      </c>
      <c r="W364" s="8">
        <f>IF($D364="","",SUMIF('TK CHAMTHI'!$D:$D,$D364,'TK CHAMTHI'!$F:$F))</f>
        <v>0</v>
      </c>
      <c r="X364" s="8">
        <f>IF($D364="","",SUMIF('TK CHAMTHI'!$E:$E,$D364,'TK CHAMTHI'!$F:$F))</f>
        <v>0</v>
      </c>
      <c r="Y364" s="8">
        <f>IF(D364="","",SUMIF('CHAM NV'!G:G,D364,'CHAM NV'!H:H))</f>
        <v>0</v>
      </c>
      <c r="Z364" s="9">
        <f t="shared" si="62"/>
        <v>0</v>
      </c>
      <c r="AA364" s="8">
        <f>IF($D364="","",SUMIF('TK CHAMTHI'!$G:$G,$D364,'TK CHAMTHI'!$I:$I))</f>
        <v>0</v>
      </c>
      <c r="AB364" s="8">
        <f>IF($D364="","",SUMIF('TK CHAMTHI'!$H:$H,$D364,'TK CHAMTHI'!$I:$I))</f>
        <v>0</v>
      </c>
      <c r="AC364" s="8">
        <f>IF(D364="","",SUMIF('CHAM NV'!E:E,D364,'CHAM NV'!F:F))</f>
        <v>0</v>
      </c>
      <c r="AD364" s="9">
        <f t="shared" si="63"/>
        <v>0</v>
      </c>
      <c r="AE364" s="8">
        <f>IF($D364="","",SUMIF('TK CHAMTHI'!$J:$J,$D364,'TK CHAMTHI'!$L:$L))</f>
        <v>0</v>
      </c>
      <c r="AF364" s="8">
        <f>IF($D364="","",SUMIF('TK CHAMTHI'!$K:$K,$D364,'TK CHAMTHI'!$L:$L))</f>
        <v>0</v>
      </c>
      <c r="AG364" s="8">
        <f>IF(D364="","",SUMIF('CHAM NV'!I:I,D364,'CHAM NV'!J:J))</f>
        <v>0</v>
      </c>
      <c r="AH364" s="9">
        <f t="shared" si="64"/>
        <v>0</v>
      </c>
      <c r="AI364" s="8">
        <f>IF($D364="","",SUMIF('TK CHAMTHI'!$M:$M,$D364,'TK CHAMTHI'!$O:$O))</f>
        <v>0</v>
      </c>
      <c r="AJ364" s="8">
        <f>IF($D364="","",SUMIF('TK CHAMTHI'!$N:$N,$D364,'TK CHAMTHI'!$O:$O))</f>
        <v>0</v>
      </c>
      <c r="AK364" s="9">
        <f t="shared" si="55"/>
        <v>0</v>
      </c>
      <c r="AL364" s="8">
        <f>IF($D364="","",SUMIF('TK CHAMTHI'!$P:$P,$D364,'TK CHAMTHI'!$R:$R))</f>
        <v>0</v>
      </c>
      <c r="AM364" s="8">
        <f>IF($D364="","",SUMIF('TK CHAMTHI'!$Q:$Q,$D364,'TK CHAMTHI'!$R:$R))</f>
        <v>0</v>
      </c>
      <c r="AN364" s="9">
        <f t="shared" si="56"/>
        <v>0</v>
      </c>
      <c r="AO364" s="8">
        <f>IF(D364="","",SUMIF('TK CHAMTHI'!S:S,D364,'TK CHAMTHI'!U:U))</f>
        <v>0</v>
      </c>
      <c r="AP364" s="8">
        <f>IF(D364="","",SUMIF('TK CHAMTHI'!T:T,D364,'TK CHAMTHI'!U:U))</f>
        <v>0</v>
      </c>
      <c r="AQ364" s="9">
        <f t="shared" si="57"/>
        <v>0</v>
      </c>
      <c r="AR364" s="9">
        <f>IF(D364="","",ROUND(SUMIF('QL THI'!G:G,D364,'QL THI'!H:H),1))</f>
        <v>0</v>
      </c>
      <c r="AS364" s="9">
        <f>IF(D364="","",ROUND(SUMIF('QL THI'!E:E,D364,'QL THI'!F:F),1))</f>
        <v>0</v>
      </c>
      <c r="AT364" s="28">
        <f t="shared" si="58"/>
        <v>0</v>
      </c>
    </row>
    <row r="365" spans="1:46">
      <c r="A365" s="6">
        <f>IF(D365="","",SUBTOTAL(3,$D$5:D365))</f>
        <v>361</v>
      </c>
      <c r="B365" s="111" t="s">
        <v>821</v>
      </c>
      <c r="C365" s="112" t="s">
        <v>974</v>
      </c>
      <c r="D365" s="113" t="s">
        <v>512</v>
      </c>
      <c r="E365" s="7">
        <f>IF($D365="","",SUMIF('TK DETHI'!$A:$A,$D365,'TK DETHI'!$B:$B))</f>
        <v>0</v>
      </c>
      <c r="F365" s="7">
        <f>IF($D365="","",SUMIF('TK DETHI'!$C:$C,$D365,'TK DETHI'!$D:$D))</f>
        <v>0</v>
      </c>
      <c r="G365" s="7">
        <f>IF($D365="","",SUMIF('TK DETHI'!$E:$E,$D365,'TK DETHI'!$F:$F))</f>
        <v>0</v>
      </c>
      <c r="H365" s="7">
        <f>IF($D365="","",SUMIF('TK DETHI'!$G:$G,$D365,'TK DETHI'!$H:$H))</f>
        <v>0</v>
      </c>
      <c r="I365" s="7">
        <f>IF($D365="","",SUMIF('TK DETHI'!$I:$I,$D365,'TK DETHI'!$J:$J))</f>
        <v>0</v>
      </c>
      <c r="J365" s="7">
        <f>IF($D365="","",SUMIF('TK DETHI'!$K:$K,$D365,'TK DETHI'!$L:$L))</f>
        <v>0</v>
      </c>
      <c r="K365" s="7">
        <f>IF($D365="","",SUMIF('TK DETHI'!$M:$M,$D365,'TK DETHI'!$N:$N))</f>
        <v>0</v>
      </c>
      <c r="L365" s="7">
        <f>IF($D365="","",SUMIF('TK DETHI'!$O:$O,$D365,'TK DETHI'!$P:$P))</f>
        <v>0</v>
      </c>
      <c r="M365" s="27">
        <f t="shared" si="59"/>
        <v>0</v>
      </c>
      <c r="N365" s="8">
        <f>IF($D365="","",SUMIF('TK COITHI KTHP va Thi TN'!$A:$A,$D365,'TK COITHI KTHP va Thi TN'!$D:$D))</f>
        <v>0</v>
      </c>
      <c r="O365" s="8">
        <f>IF($D365="","",SUMIF('TK COITHI KTHP va Thi TN'!$B:$B,$D365,'TK COITHI KTHP va Thi TN'!$D:$D))</f>
        <v>0</v>
      </c>
      <c r="P365" s="8">
        <f>IF($D365="","",SUMIF('TK COITHI KTHP va Thi TN'!$E:$E,$D365,'TK COITHI KTHP va Thi TN'!$H:$H))</f>
        <v>0</v>
      </c>
      <c r="Q365" s="8">
        <f>IF($D365="","",SUMIF('TK COITHI KTHP va Thi TN'!$F:$F,$D365,'TK COITHI KTHP va Thi TN'!$H:$H))</f>
        <v>0</v>
      </c>
      <c r="R365" s="28">
        <f t="shared" si="60"/>
        <v>0</v>
      </c>
      <c r="S365" s="8">
        <f>IF($D365="","",SUMIF('TK CHAMTHI'!$A:$A,$D365,'TK CHAMTHI'!$C:$C))</f>
        <v>0</v>
      </c>
      <c r="T365" s="8">
        <f>IF($D365="","",SUMIF('TK CHAMTHI'!$B:$B,$D365,'TK CHAMTHI'!$C:$C))</f>
        <v>0</v>
      </c>
      <c r="U365" s="8">
        <f>IF(D365="","",SUMIF('CHAM NV'!B:B,D365,'CHAM NV'!C:C))</f>
        <v>0</v>
      </c>
      <c r="V365" s="9">
        <f t="shared" si="61"/>
        <v>0</v>
      </c>
      <c r="W365" s="8">
        <f>IF($D365="","",SUMIF('TK CHAMTHI'!$D:$D,$D365,'TK CHAMTHI'!$F:$F))</f>
        <v>0</v>
      </c>
      <c r="X365" s="8">
        <f>IF($D365="","",SUMIF('TK CHAMTHI'!$E:$E,$D365,'TK CHAMTHI'!$F:$F))</f>
        <v>0</v>
      </c>
      <c r="Y365" s="8">
        <f>IF(D365="","",SUMIF('CHAM NV'!G:G,D365,'CHAM NV'!H:H))</f>
        <v>0</v>
      </c>
      <c r="Z365" s="9">
        <f t="shared" si="62"/>
        <v>0</v>
      </c>
      <c r="AA365" s="8">
        <f>IF($D365="","",SUMIF('TK CHAMTHI'!$G:$G,$D365,'TK CHAMTHI'!$I:$I))</f>
        <v>0</v>
      </c>
      <c r="AB365" s="8">
        <f>IF($D365="","",SUMIF('TK CHAMTHI'!$H:$H,$D365,'TK CHAMTHI'!$I:$I))</f>
        <v>0</v>
      </c>
      <c r="AC365" s="8">
        <f>IF(D365="","",SUMIF('CHAM NV'!E:E,D365,'CHAM NV'!F:F))</f>
        <v>0</v>
      </c>
      <c r="AD365" s="9">
        <f t="shared" si="63"/>
        <v>0</v>
      </c>
      <c r="AE365" s="8">
        <f>IF($D365="","",SUMIF('TK CHAMTHI'!$J:$J,$D365,'TK CHAMTHI'!$L:$L))</f>
        <v>0</v>
      </c>
      <c r="AF365" s="8">
        <f>IF($D365="","",SUMIF('TK CHAMTHI'!$K:$K,$D365,'TK CHAMTHI'!$L:$L))</f>
        <v>0</v>
      </c>
      <c r="AG365" s="8">
        <f>IF(D365="","",SUMIF('CHAM NV'!I:I,D365,'CHAM NV'!J:J))</f>
        <v>0</v>
      </c>
      <c r="AH365" s="9">
        <f t="shared" si="64"/>
        <v>0</v>
      </c>
      <c r="AI365" s="8">
        <f>IF($D365="","",SUMIF('TK CHAMTHI'!$M:$M,$D365,'TK CHAMTHI'!$O:$O))</f>
        <v>0</v>
      </c>
      <c r="AJ365" s="8">
        <f>IF($D365="","",SUMIF('TK CHAMTHI'!$N:$N,$D365,'TK CHAMTHI'!$O:$O))</f>
        <v>0</v>
      </c>
      <c r="AK365" s="9">
        <f t="shared" si="55"/>
        <v>0</v>
      </c>
      <c r="AL365" s="8">
        <f>IF($D365="","",SUMIF('TK CHAMTHI'!$P:$P,$D365,'TK CHAMTHI'!$R:$R))</f>
        <v>0</v>
      </c>
      <c r="AM365" s="8">
        <f>IF($D365="","",SUMIF('TK CHAMTHI'!$Q:$Q,$D365,'TK CHAMTHI'!$R:$R))</f>
        <v>0</v>
      </c>
      <c r="AN365" s="9">
        <f t="shared" si="56"/>
        <v>0</v>
      </c>
      <c r="AO365" s="8">
        <f>IF(D365="","",SUMIF('TK CHAMTHI'!S:S,D365,'TK CHAMTHI'!U:U))</f>
        <v>0</v>
      </c>
      <c r="AP365" s="8">
        <f>IF(D365="","",SUMIF('TK CHAMTHI'!T:T,D365,'TK CHAMTHI'!U:U))</f>
        <v>0</v>
      </c>
      <c r="AQ365" s="9">
        <f t="shared" si="57"/>
        <v>0</v>
      </c>
      <c r="AR365" s="9">
        <f>IF(D365="","",ROUND(SUMIF('QL THI'!G:G,D365,'QL THI'!H:H),1))</f>
        <v>0</v>
      </c>
      <c r="AS365" s="9">
        <f>IF(D365="","",ROUND(SUMIF('QL THI'!E:E,D365,'QL THI'!F:F),1))</f>
        <v>0</v>
      </c>
      <c r="AT365" s="28">
        <f t="shared" si="58"/>
        <v>0</v>
      </c>
    </row>
    <row r="366" spans="1:46">
      <c r="A366" s="6">
        <f>IF(D366="","",SUBTOTAL(3,$D$5:D366))</f>
        <v>362</v>
      </c>
      <c r="B366" s="111" t="s">
        <v>795</v>
      </c>
      <c r="C366" s="112" t="s">
        <v>974</v>
      </c>
      <c r="D366" s="113" t="s">
        <v>486</v>
      </c>
      <c r="E366" s="7">
        <f>IF($D366="","",SUMIF('TK DETHI'!$A:$A,$D366,'TK DETHI'!$B:$B))</f>
        <v>0</v>
      </c>
      <c r="F366" s="7">
        <f>IF($D366="","",SUMIF('TK DETHI'!$C:$C,$D366,'TK DETHI'!$D:$D))</f>
        <v>0</v>
      </c>
      <c r="G366" s="7">
        <f>IF($D366="","",SUMIF('TK DETHI'!$E:$E,$D366,'TK DETHI'!$F:$F))</f>
        <v>0</v>
      </c>
      <c r="H366" s="7">
        <f>IF($D366="","",SUMIF('TK DETHI'!$G:$G,$D366,'TK DETHI'!$H:$H))</f>
        <v>0</v>
      </c>
      <c r="I366" s="7">
        <f>IF($D366="","",SUMIF('TK DETHI'!$I:$I,$D366,'TK DETHI'!$J:$J))</f>
        <v>0</v>
      </c>
      <c r="J366" s="7">
        <f>IF($D366="","",SUMIF('TK DETHI'!$K:$K,$D366,'TK DETHI'!$L:$L))</f>
        <v>0</v>
      </c>
      <c r="K366" s="7">
        <f>IF($D366="","",SUMIF('TK DETHI'!$M:$M,$D366,'TK DETHI'!$N:$N))</f>
        <v>0</v>
      </c>
      <c r="L366" s="7">
        <f>IF($D366="","",SUMIF('TK DETHI'!$O:$O,$D366,'TK DETHI'!$P:$P))</f>
        <v>0</v>
      </c>
      <c r="M366" s="27">
        <f t="shared" si="59"/>
        <v>0</v>
      </c>
      <c r="N366" s="8">
        <f>IF($D366="","",SUMIF('TK COITHI KTHP va Thi TN'!$A:$A,$D366,'TK COITHI KTHP va Thi TN'!$D:$D))</f>
        <v>0</v>
      </c>
      <c r="O366" s="8">
        <f>IF($D366="","",SUMIF('TK COITHI KTHP va Thi TN'!$B:$B,$D366,'TK COITHI KTHP va Thi TN'!$D:$D))</f>
        <v>0</v>
      </c>
      <c r="P366" s="8">
        <f>IF($D366="","",SUMIF('TK COITHI KTHP va Thi TN'!$E:$E,$D366,'TK COITHI KTHP va Thi TN'!$H:$H))</f>
        <v>0</v>
      </c>
      <c r="Q366" s="8">
        <f>IF($D366="","",SUMIF('TK COITHI KTHP va Thi TN'!$F:$F,$D366,'TK COITHI KTHP va Thi TN'!$H:$H))</f>
        <v>0</v>
      </c>
      <c r="R366" s="28">
        <f t="shared" si="60"/>
        <v>0</v>
      </c>
      <c r="S366" s="8">
        <f>IF($D366="","",SUMIF('TK CHAMTHI'!$A:$A,$D366,'TK CHAMTHI'!$C:$C))</f>
        <v>0</v>
      </c>
      <c r="T366" s="8">
        <f>IF($D366="","",SUMIF('TK CHAMTHI'!$B:$B,$D366,'TK CHAMTHI'!$C:$C))</f>
        <v>0</v>
      </c>
      <c r="U366" s="8">
        <f>IF(D366="","",SUMIF('CHAM NV'!B:B,D366,'CHAM NV'!C:C))</f>
        <v>0</v>
      </c>
      <c r="V366" s="9">
        <f t="shared" si="61"/>
        <v>0</v>
      </c>
      <c r="W366" s="8">
        <f>IF($D366="","",SUMIF('TK CHAMTHI'!$D:$D,$D366,'TK CHAMTHI'!$F:$F))</f>
        <v>0</v>
      </c>
      <c r="X366" s="8">
        <f>IF($D366="","",SUMIF('TK CHAMTHI'!$E:$E,$D366,'TK CHAMTHI'!$F:$F))</f>
        <v>0</v>
      </c>
      <c r="Y366" s="8">
        <f>IF(D366="","",SUMIF('CHAM NV'!G:G,D366,'CHAM NV'!H:H))</f>
        <v>0</v>
      </c>
      <c r="Z366" s="9">
        <f t="shared" si="62"/>
        <v>0</v>
      </c>
      <c r="AA366" s="8">
        <f>IF($D366="","",SUMIF('TK CHAMTHI'!$G:$G,$D366,'TK CHAMTHI'!$I:$I))</f>
        <v>0</v>
      </c>
      <c r="AB366" s="8">
        <f>IF($D366="","",SUMIF('TK CHAMTHI'!$H:$H,$D366,'TK CHAMTHI'!$I:$I))</f>
        <v>0</v>
      </c>
      <c r="AC366" s="8">
        <f>IF(D366="","",SUMIF('CHAM NV'!E:E,D366,'CHAM NV'!F:F))</f>
        <v>0</v>
      </c>
      <c r="AD366" s="9">
        <f t="shared" si="63"/>
        <v>0</v>
      </c>
      <c r="AE366" s="8">
        <f>IF($D366="","",SUMIF('TK CHAMTHI'!$J:$J,$D366,'TK CHAMTHI'!$L:$L))</f>
        <v>0</v>
      </c>
      <c r="AF366" s="8">
        <f>IF($D366="","",SUMIF('TK CHAMTHI'!$K:$K,$D366,'TK CHAMTHI'!$L:$L))</f>
        <v>0</v>
      </c>
      <c r="AG366" s="8">
        <f>IF(D366="","",SUMIF('CHAM NV'!I:I,D366,'CHAM NV'!J:J))</f>
        <v>0</v>
      </c>
      <c r="AH366" s="9">
        <f t="shared" si="64"/>
        <v>0</v>
      </c>
      <c r="AI366" s="8">
        <f>IF($D366="","",SUMIF('TK CHAMTHI'!$M:$M,$D366,'TK CHAMTHI'!$O:$O))</f>
        <v>0</v>
      </c>
      <c r="AJ366" s="8">
        <f>IF($D366="","",SUMIF('TK CHAMTHI'!$N:$N,$D366,'TK CHAMTHI'!$O:$O))</f>
        <v>0</v>
      </c>
      <c r="AK366" s="9">
        <f t="shared" si="55"/>
        <v>0</v>
      </c>
      <c r="AL366" s="8">
        <f>IF($D366="","",SUMIF('TK CHAMTHI'!$P:$P,$D366,'TK CHAMTHI'!$R:$R))</f>
        <v>0</v>
      </c>
      <c r="AM366" s="8">
        <f>IF($D366="","",SUMIF('TK CHAMTHI'!$Q:$Q,$D366,'TK CHAMTHI'!$R:$R))</f>
        <v>0</v>
      </c>
      <c r="AN366" s="9">
        <f t="shared" si="56"/>
        <v>0</v>
      </c>
      <c r="AO366" s="8">
        <f>IF(D366="","",SUMIF('TK CHAMTHI'!S:S,D366,'TK CHAMTHI'!U:U))</f>
        <v>0</v>
      </c>
      <c r="AP366" s="8">
        <f>IF(D366="","",SUMIF('TK CHAMTHI'!T:T,D366,'TK CHAMTHI'!U:U))</f>
        <v>0</v>
      </c>
      <c r="AQ366" s="9">
        <f t="shared" si="57"/>
        <v>0</v>
      </c>
      <c r="AR366" s="9">
        <f>IF(D366="","",ROUND(SUMIF('QL THI'!G:G,D366,'QL THI'!H:H),1))</f>
        <v>0</v>
      </c>
      <c r="AS366" s="9">
        <f>IF(D366="","",ROUND(SUMIF('QL THI'!E:E,D366,'QL THI'!F:F),1))</f>
        <v>0</v>
      </c>
      <c r="AT366" s="28">
        <f t="shared" si="58"/>
        <v>0</v>
      </c>
    </row>
    <row r="367" spans="1:46">
      <c r="A367" s="6">
        <f>IF(D367="","",SUBTOTAL(3,$D$5:D367))</f>
        <v>363</v>
      </c>
      <c r="B367" s="111" t="s">
        <v>834</v>
      </c>
      <c r="C367" s="112" t="s">
        <v>974</v>
      </c>
      <c r="D367" s="113" t="s">
        <v>525</v>
      </c>
      <c r="E367" s="7">
        <f>IF($D367="","",SUMIF('TK DETHI'!$A:$A,$D367,'TK DETHI'!$B:$B))</f>
        <v>0</v>
      </c>
      <c r="F367" s="7">
        <f>IF($D367="","",SUMIF('TK DETHI'!$C:$C,$D367,'TK DETHI'!$D:$D))</f>
        <v>0</v>
      </c>
      <c r="G367" s="7">
        <f>IF($D367="","",SUMIF('TK DETHI'!$E:$E,$D367,'TK DETHI'!$F:$F))</f>
        <v>0</v>
      </c>
      <c r="H367" s="7">
        <f>IF($D367="","",SUMIF('TK DETHI'!$G:$G,$D367,'TK DETHI'!$H:$H))</f>
        <v>0</v>
      </c>
      <c r="I367" s="7">
        <f>IF($D367="","",SUMIF('TK DETHI'!$I:$I,$D367,'TK DETHI'!$J:$J))</f>
        <v>0</v>
      </c>
      <c r="J367" s="7">
        <f>IF($D367="","",SUMIF('TK DETHI'!$K:$K,$D367,'TK DETHI'!$L:$L))</f>
        <v>0</v>
      </c>
      <c r="K367" s="7">
        <f>IF($D367="","",SUMIF('TK DETHI'!$M:$M,$D367,'TK DETHI'!$N:$N))</f>
        <v>0</v>
      </c>
      <c r="L367" s="7">
        <f>IF($D367="","",SUMIF('TK DETHI'!$O:$O,$D367,'TK DETHI'!$P:$P))</f>
        <v>0</v>
      </c>
      <c r="M367" s="27">
        <f t="shared" si="59"/>
        <v>0</v>
      </c>
      <c r="N367" s="8">
        <f>IF($D367="","",SUMIF('TK COITHI KTHP va Thi TN'!$A:$A,$D367,'TK COITHI KTHP va Thi TN'!$D:$D))</f>
        <v>0</v>
      </c>
      <c r="O367" s="8">
        <f>IF($D367="","",SUMIF('TK COITHI KTHP va Thi TN'!$B:$B,$D367,'TK COITHI KTHP va Thi TN'!$D:$D))</f>
        <v>0</v>
      </c>
      <c r="P367" s="8">
        <f>IF($D367="","",SUMIF('TK COITHI KTHP va Thi TN'!$E:$E,$D367,'TK COITHI KTHP va Thi TN'!$H:$H))</f>
        <v>0</v>
      </c>
      <c r="Q367" s="8">
        <f>IF($D367="","",SUMIF('TK COITHI KTHP va Thi TN'!$F:$F,$D367,'TK COITHI KTHP va Thi TN'!$H:$H))</f>
        <v>0</v>
      </c>
      <c r="R367" s="28">
        <f t="shared" si="60"/>
        <v>0</v>
      </c>
      <c r="S367" s="8">
        <f>IF($D367="","",SUMIF('TK CHAMTHI'!$A:$A,$D367,'TK CHAMTHI'!$C:$C))</f>
        <v>0</v>
      </c>
      <c r="T367" s="8">
        <f>IF($D367="","",SUMIF('TK CHAMTHI'!$B:$B,$D367,'TK CHAMTHI'!$C:$C))</f>
        <v>0</v>
      </c>
      <c r="U367" s="8">
        <f>IF(D367="","",SUMIF('CHAM NV'!B:B,D367,'CHAM NV'!C:C))</f>
        <v>0</v>
      </c>
      <c r="V367" s="9">
        <f t="shared" si="61"/>
        <v>0</v>
      </c>
      <c r="W367" s="8">
        <f>IF($D367="","",SUMIF('TK CHAMTHI'!$D:$D,$D367,'TK CHAMTHI'!$F:$F))</f>
        <v>0</v>
      </c>
      <c r="X367" s="8">
        <f>IF($D367="","",SUMIF('TK CHAMTHI'!$E:$E,$D367,'TK CHAMTHI'!$F:$F))</f>
        <v>0</v>
      </c>
      <c r="Y367" s="8">
        <f>IF(D367="","",SUMIF('CHAM NV'!G:G,D367,'CHAM NV'!H:H))</f>
        <v>0</v>
      </c>
      <c r="Z367" s="9">
        <f t="shared" si="62"/>
        <v>0</v>
      </c>
      <c r="AA367" s="8">
        <f>IF($D367="","",SUMIF('TK CHAMTHI'!$G:$G,$D367,'TK CHAMTHI'!$I:$I))</f>
        <v>0</v>
      </c>
      <c r="AB367" s="8">
        <f>IF($D367="","",SUMIF('TK CHAMTHI'!$H:$H,$D367,'TK CHAMTHI'!$I:$I))</f>
        <v>0</v>
      </c>
      <c r="AC367" s="8">
        <f>IF(D367="","",SUMIF('CHAM NV'!E:E,D367,'CHAM NV'!F:F))</f>
        <v>0</v>
      </c>
      <c r="AD367" s="9">
        <f t="shared" si="63"/>
        <v>0</v>
      </c>
      <c r="AE367" s="8">
        <f>IF($D367="","",SUMIF('TK CHAMTHI'!$J:$J,$D367,'TK CHAMTHI'!$L:$L))</f>
        <v>0</v>
      </c>
      <c r="AF367" s="8">
        <f>IF($D367="","",SUMIF('TK CHAMTHI'!$K:$K,$D367,'TK CHAMTHI'!$L:$L))</f>
        <v>0</v>
      </c>
      <c r="AG367" s="8">
        <f>IF(D367="","",SUMIF('CHAM NV'!I:I,D367,'CHAM NV'!J:J))</f>
        <v>0</v>
      </c>
      <c r="AH367" s="9">
        <f t="shared" si="64"/>
        <v>0</v>
      </c>
      <c r="AI367" s="8">
        <f>IF($D367="","",SUMIF('TK CHAMTHI'!$M:$M,$D367,'TK CHAMTHI'!$O:$O))</f>
        <v>0</v>
      </c>
      <c r="AJ367" s="8">
        <f>IF($D367="","",SUMIF('TK CHAMTHI'!$N:$N,$D367,'TK CHAMTHI'!$O:$O))</f>
        <v>0</v>
      </c>
      <c r="AK367" s="9">
        <f t="shared" si="55"/>
        <v>0</v>
      </c>
      <c r="AL367" s="8">
        <f>IF($D367="","",SUMIF('TK CHAMTHI'!$P:$P,$D367,'TK CHAMTHI'!$R:$R))</f>
        <v>0</v>
      </c>
      <c r="AM367" s="8">
        <f>IF($D367="","",SUMIF('TK CHAMTHI'!$Q:$Q,$D367,'TK CHAMTHI'!$R:$R))</f>
        <v>0</v>
      </c>
      <c r="AN367" s="9">
        <f t="shared" si="56"/>
        <v>0</v>
      </c>
      <c r="AO367" s="8">
        <f>IF(D367="","",SUMIF('TK CHAMTHI'!S:S,D367,'TK CHAMTHI'!U:U))</f>
        <v>0</v>
      </c>
      <c r="AP367" s="8">
        <f>IF(D367="","",SUMIF('TK CHAMTHI'!T:T,D367,'TK CHAMTHI'!U:U))</f>
        <v>0</v>
      </c>
      <c r="AQ367" s="9">
        <f t="shared" si="57"/>
        <v>0</v>
      </c>
      <c r="AR367" s="9">
        <f>IF(D367="","",ROUND(SUMIF('QL THI'!G:G,D367,'QL THI'!H:H),1))</f>
        <v>0</v>
      </c>
      <c r="AS367" s="9">
        <f>IF(D367="","",ROUND(SUMIF('QL THI'!E:E,D367,'QL THI'!F:F),1))</f>
        <v>0</v>
      </c>
      <c r="AT367" s="28">
        <f t="shared" si="58"/>
        <v>0</v>
      </c>
    </row>
    <row r="368" spans="1:46">
      <c r="A368" s="6">
        <f>IF(D368="","",SUBTOTAL(3,$D$5:D368))</f>
        <v>364</v>
      </c>
      <c r="B368" s="111" t="s">
        <v>819</v>
      </c>
      <c r="C368" s="112" t="s">
        <v>974</v>
      </c>
      <c r="D368" s="113" t="s">
        <v>510</v>
      </c>
      <c r="E368" s="7">
        <f>IF($D368="","",SUMIF('TK DETHI'!$A:$A,$D368,'TK DETHI'!$B:$B))</f>
        <v>0</v>
      </c>
      <c r="F368" s="7">
        <f>IF($D368="","",SUMIF('TK DETHI'!$C:$C,$D368,'TK DETHI'!$D:$D))</f>
        <v>0</v>
      </c>
      <c r="G368" s="7">
        <f>IF($D368="","",SUMIF('TK DETHI'!$E:$E,$D368,'TK DETHI'!$F:$F))</f>
        <v>0</v>
      </c>
      <c r="H368" s="7">
        <f>IF($D368="","",SUMIF('TK DETHI'!$G:$G,$D368,'TK DETHI'!$H:$H))</f>
        <v>0</v>
      </c>
      <c r="I368" s="7">
        <f>IF($D368="","",SUMIF('TK DETHI'!$I:$I,$D368,'TK DETHI'!$J:$J))</f>
        <v>0</v>
      </c>
      <c r="J368" s="7">
        <f>IF($D368="","",SUMIF('TK DETHI'!$K:$K,$D368,'TK DETHI'!$L:$L))</f>
        <v>0</v>
      </c>
      <c r="K368" s="7">
        <f>IF($D368="","",SUMIF('TK DETHI'!$M:$M,$D368,'TK DETHI'!$N:$N))</f>
        <v>0</v>
      </c>
      <c r="L368" s="7">
        <f>IF($D368="","",SUMIF('TK DETHI'!$O:$O,$D368,'TK DETHI'!$P:$P))</f>
        <v>0</v>
      </c>
      <c r="M368" s="27">
        <f t="shared" si="59"/>
        <v>0</v>
      </c>
      <c r="N368" s="8">
        <f>IF($D368="","",SUMIF('TK COITHI KTHP va Thi TN'!$A:$A,$D368,'TK COITHI KTHP va Thi TN'!$D:$D))</f>
        <v>0</v>
      </c>
      <c r="O368" s="8">
        <f>IF($D368="","",SUMIF('TK COITHI KTHP va Thi TN'!$B:$B,$D368,'TK COITHI KTHP va Thi TN'!$D:$D))</f>
        <v>0</v>
      </c>
      <c r="P368" s="8">
        <f>IF($D368="","",SUMIF('TK COITHI KTHP va Thi TN'!$E:$E,$D368,'TK COITHI KTHP va Thi TN'!$H:$H))</f>
        <v>0</v>
      </c>
      <c r="Q368" s="8">
        <f>IF($D368="","",SUMIF('TK COITHI KTHP va Thi TN'!$F:$F,$D368,'TK COITHI KTHP va Thi TN'!$H:$H))</f>
        <v>0</v>
      </c>
      <c r="R368" s="28">
        <f t="shared" si="60"/>
        <v>0</v>
      </c>
      <c r="S368" s="8">
        <f>IF($D368="","",SUMIF('TK CHAMTHI'!$A:$A,$D368,'TK CHAMTHI'!$C:$C))</f>
        <v>0</v>
      </c>
      <c r="T368" s="8">
        <f>IF($D368="","",SUMIF('TK CHAMTHI'!$B:$B,$D368,'TK CHAMTHI'!$C:$C))</f>
        <v>0</v>
      </c>
      <c r="U368" s="8">
        <f>IF(D368="","",SUMIF('CHAM NV'!B:B,D368,'CHAM NV'!C:C))</f>
        <v>0</v>
      </c>
      <c r="V368" s="9">
        <f t="shared" si="61"/>
        <v>0</v>
      </c>
      <c r="W368" s="8">
        <f>IF($D368="","",SUMIF('TK CHAMTHI'!$D:$D,$D368,'TK CHAMTHI'!$F:$F))</f>
        <v>0</v>
      </c>
      <c r="X368" s="8">
        <f>IF($D368="","",SUMIF('TK CHAMTHI'!$E:$E,$D368,'TK CHAMTHI'!$F:$F))</f>
        <v>0</v>
      </c>
      <c r="Y368" s="8">
        <f>IF(D368="","",SUMIF('CHAM NV'!G:G,D368,'CHAM NV'!H:H))</f>
        <v>0</v>
      </c>
      <c r="Z368" s="9">
        <f t="shared" si="62"/>
        <v>0</v>
      </c>
      <c r="AA368" s="8">
        <f>IF($D368="","",SUMIF('TK CHAMTHI'!$G:$G,$D368,'TK CHAMTHI'!$I:$I))</f>
        <v>0</v>
      </c>
      <c r="AB368" s="8">
        <f>IF($D368="","",SUMIF('TK CHAMTHI'!$H:$H,$D368,'TK CHAMTHI'!$I:$I))</f>
        <v>0</v>
      </c>
      <c r="AC368" s="8">
        <f>IF(D368="","",SUMIF('CHAM NV'!E:E,D368,'CHAM NV'!F:F))</f>
        <v>0</v>
      </c>
      <c r="AD368" s="9">
        <f t="shared" si="63"/>
        <v>0</v>
      </c>
      <c r="AE368" s="8">
        <f>IF($D368="","",SUMIF('TK CHAMTHI'!$J:$J,$D368,'TK CHAMTHI'!$L:$L))</f>
        <v>0</v>
      </c>
      <c r="AF368" s="8">
        <f>IF($D368="","",SUMIF('TK CHAMTHI'!$K:$K,$D368,'TK CHAMTHI'!$L:$L))</f>
        <v>0</v>
      </c>
      <c r="AG368" s="8">
        <f>IF(D368="","",SUMIF('CHAM NV'!I:I,D368,'CHAM NV'!J:J))</f>
        <v>0</v>
      </c>
      <c r="AH368" s="9">
        <f t="shared" si="64"/>
        <v>0</v>
      </c>
      <c r="AI368" s="8">
        <f>IF($D368="","",SUMIF('TK CHAMTHI'!$M:$M,$D368,'TK CHAMTHI'!$O:$O))</f>
        <v>0</v>
      </c>
      <c r="AJ368" s="8">
        <f>IF($D368="","",SUMIF('TK CHAMTHI'!$N:$N,$D368,'TK CHAMTHI'!$O:$O))</f>
        <v>0</v>
      </c>
      <c r="AK368" s="9">
        <f t="shared" si="55"/>
        <v>0</v>
      </c>
      <c r="AL368" s="8">
        <f>IF($D368="","",SUMIF('TK CHAMTHI'!$P:$P,$D368,'TK CHAMTHI'!$R:$R))</f>
        <v>0</v>
      </c>
      <c r="AM368" s="8">
        <f>IF($D368="","",SUMIF('TK CHAMTHI'!$Q:$Q,$D368,'TK CHAMTHI'!$R:$R))</f>
        <v>0</v>
      </c>
      <c r="AN368" s="9">
        <f t="shared" si="56"/>
        <v>0</v>
      </c>
      <c r="AO368" s="8">
        <f>IF(D368="","",SUMIF('TK CHAMTHI'!S:S,D368,'TK CHAMTHI'!U:U))</f>
        <v>0</v>
      </c>
      <c r="AP368" s="8">
        <f>IF(D368="","",SUMIF('TK CHAMTHI'!T:T,D368,'TK CHAMTHI'!U:U))</f>
        <v>0</v>
      </c>
      <c r="AQ368" s="9">
        <f t="shared" si="57"/>
        <v>0</v>
      </c>
      <c r="AR368" s="9">
        <f>IF(D368="","",ROUND(SUMIF('QL THI'!G:G,D368,'QL THI'!H:H),1))</f>
        <v>0</v>
      </c>
      <c r="AS368" s="9">
        <f>IF(D368="","",ROUND(SUMIF('QL THI'!E:E,D368,'QL THI'!F:F),1))</f>
        <v>0</v>
      </c>
      <c r="AT368" s="28">
        <f t="shared" si="58"/>
        <v>0</v>
      </c>
    </row>
    <row r="369" spans="1:46">
      <c r="A369" s="6">
        <f>IF(D369="","",SUBTOTAL(3,$D$5:D369))</f>
        <v>365</v>
      </c>
      <c r="B369" s="111" t="s">
        <v>793</v>
      </c>
      <c r="C369" s="112" t="s">
        <v>974</v>
      </c>
      <c r="D369" s="113" t="s">
        <v>484</v>
      </c>
      <c r="E369" s="7">
        <f>IF($D369="","",SUMIF('TK DETHI'!$A:$A,$D369,'TK DETHI'!$B:$B))</f>
        <v>0</v>
      </c>
      <c r="F369" s="7">
        <f>IF($D369="","",SUMIF('TK DETHI'!$C:$C,$D369,'TK DETHI'!$D:$D))</f>
        <v>0</v>
      </c>
      <c r="G369" s="7">
        <f>IF($D369="","",SUMIF('TK DETHI'!$E:$E,$D369,'TK DETHI'!$F:$F))</f>
        <v>0</v>
      </c>
      <c r="H369" s="7">
        <f>IF($D369="","",SUMIF('TK DETHI'!$G:$G,$D369,'TK DETHI'!$H:$H))</f>
        <v>0</v>
      </c>
      <c r="I369" s="7">
        <f>IF($D369="","",SUMIF('TK DETHI'!$I:$I,$D369,'TK DETHI'!$J:$J))</f>
        <v>0</v>
      </c>
      <c r="J369" s="7">
        <f>IF($D369="","",SUMIF('TK DETHI'!$K:$K,$D369,'TK DETHI'!$L:$L))</f>
        <v>0</v>
      </c>
      <c r="K369" s="7">
        <f>IF($D369="","",SUMIF('TK DETHI'!$M:$M,$D369,'TK DETHI'!$N:$N))</f>
        <v>0</v>
      </c>
      <c r="L369" s="7">
        <f>IF($D369="","",SUMIF('TK DETHI'!$O:$O,$D369,'TK DETHI'!$P:$P))</f>
        <v>0</v>
      </c>
      <c r="M369" s="27">
        <f t="shared" si="59"/>
        <v>0</v>
      </c>
      <c r="N369" s="8">
        <f>IF($D369="","",SUMIF('TK COITHI KTHP va Thi TN'!$A:$A,$D369,'TK COITHI KTHP va Thi TN'!$D:$D))</f>
        <v>0</v>
      </c>
      <c r="O369" s="8">
        <f>IF($D369="","",SUMIF('TK COITHI KTHP va Thi TN'!$B:$B,$D369,'TK COITHI KTHP va Thi TN'!$D:$D))</f>
        <v>0</v>
      </c>
      <c r="P369" s="8">
        <f>IF($D369="","",SUMIF('TK COITHI KTHP va Thi TN'!$E:$E,$D369,'TK COITHI KTHP va Thi TN'!$H:$H))</f>
        <v>0</v>
      </c>
      <c r="Q369" s="8">
        <f>IF($D369="","",SUMIF('TK COITHI KTHP va Thi TN'!$F:$F,$D369,'TK COITHI KTHP va Thi TN'!$H:$H))</f>
        <v>0</v>
      </c>
      <c r="R369" s="28">
        <f t="shared" si="60"/>
        <v>0</v>
      </c>
      <c r="S369" s="8">
        <f>IF($D369="","",SUMIF('TK CHAMTHI'!$A:$A,$D369,'TK CHAMTHI'!$C:$C))</f>
        <v>0</v>
      </c>
      <c r="T369" s="8">
        <f>IF($D369="","",SUMIF('TK CHAMTHI'!$B:$B,$D369,'TK CHAMTHI'!$C:$C))</f>
        <v>0</v>
      </c>
      <c r="U369" s="8">
        <f>IF(D369="","",SUMIF('CHAM NV'!B:B,D369,'CHAM NV'!C:C))</f>
        <v>0</v>
      </c>
      <c r="V369" s="9">
        <f t="shared" si="61"/>
        <v>0</v>
      </c>
      <c r="W369" s="8">
        <f>IF($D369="","",SUMIF('TK CHAMTHI'!$D:$D,$D369,'TK CHAMTHI'!$F:$F))</f>
        <v>0</v>
      </c>
      <c r="X369" s="8">
        <f>IF($D369="","",SUMIF('TK CHAMTHI'!$E:$E,$D369,'TK CHAMTHI'!$F:$F))</f>
        <v>0</v>
      </c>
      <c r="Y369" s="8">
        <f>IF(D369="","",SUMIF('CHAM NV'!G:G,D369,'CHAM NV'!H:H))</f>
        <v>0</v>
      </c>
      <c r="Z369" s="9">
        <f t="shared" si="62"/>
        <v>0</v>
      </c>
      <c r="AA369" s="8">
        <f>IF($D369="","",SUMIF('TK CHAMTHI'!$G:$G,$D369,'TK CHAMTHI'!$I:$I))</f>
        <v>0</v>
      </c>
      <c r="AB369" s="8">
        <f>IF($D369="","",SUMIF('TK CHAMTHI'!$H:$H,$D369,'TK CHAMTHI'!$I:$I))</f>
        <v>0</v>
      </c>
      <c r="AC369" s="8">
        <f>IF(D369="","",SUMIF('CHAM NV'!E:E,D369,'CHAM NV'!F:F))</f>
        <v>0</v>
      </c>
      <c r="AD369" s="9">
        <f t="shared" si="63"/>
        <v>0</v>
      </c>
      <c r="AE369" s="8">
        <f>IF($D369="","",SUMIF('TK CHAMTHI'!$J:$J,$D369,'TK CHAMTHI'!$L:$L))</f>
        <v>0</v>
      </c>
      <c r="AF369" s="8">
        <f>IF($D369="","",SUMIF('TK CHAMTHI'!$K:$K,$D369,'TK CHAMTHI'!$L:$L))</f>
        <v>0</v>
      </c>
      <c r="AG369" s="8">
        <f>IF(D369="","",SUMIF('CHAM NV'!I:I,D369,'CHAM NV'!J:J))</f>
        <v>0</v>
      </c>
      <c r="AH369" s="9">
        <f t="shared" si="64"/>
        <v>0</v>
      </c>
      <c r="AI369" s="8">
        <f>IF($D369="","",SUMIF('TK CHAMTHI'!$M:$M,$D369,'TK CHAMTHI'!$O:$O))</f>
        <v>0</v>
      </c>
      <c r="AJ369" s="8">
        <f>IF($D369="","",SUMIF('TK CHAMTHI'!$N:$N,$D369,'TK CHAMTHI'!$O:$O))</f>
        <v>0</v>
      </c>
      <c r="AK369" s="9">
        <f t="shared" si="55"/>
        <v>0</v>
      </c>
      <c r="AL369" s="8">
        <f>IF($D369="","",SUMIF('TK CHAMTHI'!$P:$P,$D369,'TK CHAMTHI'!$R:$R))</f>
        <v>0</v>
      </c>
      <c r="AM369" s="8">
        <f>IF($D369="","",SUMIF('TK CHAMTHI'!$Q:$Q,$D369,'TK CHAMTHI'!$R:$R))</f>
        <v>0</v>
      </c>
      <c r="AN369" s="9">
        <f t="shared" si="56"/>
        <v>0</v>
      </c>
      <c r="AO369" s="8">
        <f>IF(D369="","",SUMIF('TK CHAMTHI'!S:S,D369,'TK CHAMTHI'!U:U))</f>
        <v>0</v>
      </c>
      <c r="AP369" s="8">
        <f>IF(D369="","",SUMIF('TK CHAMTHI'!T:T,D369,'TK CHAMTHI'!U:U))</f>
        <v>0</v>
      </c>
      <c r="AQ369" s="9">
        <f t="shared" si="57"/>
        <v>0</v>
      </c>
      <c r="AR369" s="9">
        <f>IF(D369="","",ROUND(SUMIF('QL THI'!G:G,D369,'QL THI'!H:H),1))</f>
        <v>0</v>
      </c>
      <c r="AS369" s="9">
        <f>IF(D369="","",ROUND(SUMIF('QL THI'!E:E,D369,'QL THI'!F:F),1))</f>
        <v>0</v>
      </c>
      <c r="AT369" s="28">
        <f t="shared" si="58"/>
        <v>0</v>
      </c>
    </row>
    <row r="370" spans="1:46">
      <c r="A370" s="6">
        <f>IF(D370="","",SUBTOTAL(3,$D$5:D370))</f>
        <v>366</v>
      </c>
      <c r="B370" s="111" t="s">
        <v>791</v>
      </c>
      <c r="C370" s="112" t="s">
        <v>974</v>
      </c>
      <c r="D370" s="113" t="s">
        <v>482</v>
      </c>
      <c r="E370" s="7">
        <f>IF($D370="","",SUMIF('TK DETHI'!$A:$A,$D370,'TK DETHI'!$B:$B))</f>
        <v>0</v>
      </c>
      <c r="F370" s="7">
        <f>IF($D370="","",SUMIF('TK DETHI'!$C:$C,$D370,'TK DETHI'!$D:$D))</f>
        <v>0</v>
      </c>
      <c r="G370" s="7">
        <f>IF($D370="","",SUMIF('TK DETHI'!$E:$E,$D370,'TK DETHI'!$F:$F))</f>
        <v>0</v>
      </c>
      <c r="H370" s="7">
        <f>IF($D370="","",SUMIF('TK DETHI'!$G:$G,$D370,'TK DETHI'!$H:$H))</f>
        <v>0</v>
      </c>
      <c r="I370" s="7">
        <f>IF($D370="","",SUMIF('TK DETHI'!$I:$I,$D370,'TK DETHI'!$J:$J))</f>
        <v>0</v>
      </c>
      <c r="J370" s="7">
        <f>IF($D370="","",SUMIF('TK DETHI'!$K:$K,$D370,'TK DETHI'!$L:$L))</f>
        <v>0</v>
      </c>
      <c r="K370" s="7">
        <f>IF($D370="","",SUMIF('TK DETHI'!$M:$M,$D370,'TK DETHI'!$N:$N))</f>
        <v>0</v>
      </c>
      <c r="L370" s="7">
        <f>IF($D370="","",SUMIF('TK DETHI'!$O:$O,$D370,'TK DETHI'!$P:$P))</f>
        <v>0</v>
      </c>
      <c r="M370" s="27">
        <f t="shared" si="59"/>
        <v>0</v>
      </c>
      <c r="N370" s="8">
        <f>IF($D370="","",SUMIF('TK COITHI KTHP va Thi TN'!$A:$A,$D370,'TK COITHI KTHP va Thi TN'!$D:$D))</f>
        <v>0</v>
      </c>
      <c r="O370" s="8">
        <f>IF($D370="","",SUMIF('TK COITHI KTHP va Thi TN'!$B:$B,$D370,'TK COITHI KTHP va Thi TN'!$D:$D))</f>
        <v>0.6</v>
      </c>
      <c r="P370" s="8">
        <f>IF($D370="","",SUMIF('TK COITHI KTHP va Thi TN'!$E:$E,$D370,'TK COITHI KTHP va Thi TN'!$H:$H))</f>
        <v>0</v>
      </c>
      <c r="Q370" s="8">
        <f>IF($D370="","",SUMIF('TK COITHI KTHP va Thi TN'!$F:$F,$D370,'TK COITHI KTHP va Thi TN'!$H:$H))</f>
        <v>0</v>
      </c>
      <c r="R370" s="28">
        <f t="shared" si="60"/>
        <v>0.6</v>
      </c>
      <c r="S370" s="8">
        <f>IF($D370="","",SUMIF('TK CHAMTHI'!$A:$A,$D370,'TK CHAMTHI'!$C:$C))</f>
        <v>0</v>
      </c>
      <c r="T370" s="8">
        <f>IF($D370="","",SUMIF('TK CHAMTHI'!$B:$B,$D370,'TK CHAMTHI'!$C:$C))</f>
        <v>0</v>
      </c>
      <c r="U370" s="8">
        <f>IF(D370="","",SUMIF('CHAM NV'!B:B,D370,'CHAM NV'!C:C))</f>
        <v>0</v>
      </c>
      <c r="V370" s="9">
        <f t="shared" si="61"/>
        <v>0</v>
      </c>
      <c r="W370" s="8">
        <f>IF($D370="","",SUMIF('TK CHAMTHI'!$D:$D,$D370,'TK CHAMTHI'!$F:$F))</f>
        <v>0</v>
      </c>
      <c r="X370" s="8">
        <f>IF($D370="","",SUMIF('TK CHAMTHI'!$E:$E,$D370,'TK CHAMTHI'!$F:$F))</f>
        <v>0</v>
      </c>
      <c r="Y370" s="8">
        <f>IF(D370="","",SUMIF('CHAM NV'!G:G,D370,'CHAM NV'!H:H))</f>
        <v>0</v>
      </c>
      <c r="Z370" s="9">
        <f t="shared" si="62"/>
        <v>0</v>
      </c>
      <c r="AA370" s="8">
        <f>IF($D370="","",SUMIF('TK CHAMTHI'!$G:$G,$D370,'TK CHAMTHI'!$I:$I))</f>
        <v>0</v>
      </c>
      <c r="AB370" s="8">
        <f>IF($D370="","",SUMIF('TK CHAMTHI'!$H:$H,$D370,'TK CHAMTHI'!$I:$I))</f>
        <v>0</v>
      </c>
      <c r="AC370" s="8">
        <f>IF(D370="","",SUMIF('CHAM NV'!E:E,D370,'CHAM NV'!F:F))</f>
        <v>0</v>
      </c>
      <c r="AD370" s="9">
        <f t="shared" si="63"/>
        <v>0</v>
      </c>
      <c r="AE370" s="8">
        <f>IF($D370="","",SUMIF('TK CHAMTHI'!$J:$J,$D370,'TK CHAMTHI'!$L:$L))</f>
        <v>0</v>
      </c>
      <c r="AF370" s="8">
        <f>IF($D370="","",SUMIF('TK CHAMTHI'!$K:$K,$D370,'TK CHAMTHI'!$L:$L))</f>
        <v>0</v>
      </c>
      <c r="AG370" s="8">
        <f>IF(D370="","",SUMIF('CHAM NV'!I:I,D370,'CHAM NV'!J:J))</f>
        <v>0</v>
      </c>
      <c r="AH370" s="9">
        <f t="shared" si="64"/>
        <v>0</v>
      </c>
      <c r="AI370" s="8">
        <f>IF($D370="","",SUMIF('TK CHAMTHI'!$M:$M,$D370,'TK CHAMTHI'!$O:$O))</f>
        <v>0</v>
      </c>
      <c r="AJ370" s="8">
        <f>IF($D370="","",SUMIF('TK CHAMTHI'!$N:$N,$D370,'TK CHAMTHI'!$O:$O))</f>
        <v>0</v>
      </c>
      <c r="AK370" s="9">
        <f t="shared" si="55"/>
        <v>0</v>
      </c>
      <c r="AL370" s="8">
        <f>IF($D370="","",SUMIF('TK CHAMTHI'!$P:$P,$D370,'TK CHAMTHI'!$R:$R))</f>
        <v>0</v>
      </c>
      <c r="AM370" s="8">
        <f>IF($D370="","",SUMIF('TK CHAMTHI'!$Q:$Q,$D370,'TK CHAMTHI'!$R:$R))</f>
        <v>0</v>
      </c>
      <c r="AN370" s="9">
        <f t="shared" si="56"/>
        <v>0</v>
      </c>
      <c r="AO370" s="8">
        <f>IF(D370="","",SUMIF('TK CHAMTHI'!S:S,D370,'TK CHAMTHI'!U:U))</f>
        <v>0</v>
      </c>
      <c r="AP370" s="8">
        <f>IF(D370="","",SUMIF('TK CHAMTHI'!T:T,D370,'TK CHAMTHI'!U:U))</f>
        <v>0</v>
      </c>
      <c r="AQ370" s="9">
        <f t="shared" si="57"/>
        <v>0</v>
      </c>
      <c r="AR370" s="9">
        <f>IF(D370="","",ROUND(SUMIF('QL THI'!G:G,D370,'QL THI'!H:H),1))</f>
        <v>0</v>
      </c>
      <c r="AS370" s="9">
        <f>IF(D370="","",ROUND(SUMIF('QL THI'!E:E,D370,'QL THI'!F:F),1))</f>
        <v>0</v>
      </c>
      <c r="AT370" s="28">
        <f t="shared" si="58"/>
        <v>0.6</v>
      </c>
    </row>
    <row r="371" spans="1:46">
      <c r="A371" s="6">
        <f>IF(D371="","",SUBTOTAL(3,$D$5:D371))</f>
        <v>367</v>
      </c>
      <c r="B371" s="111" t="s">
        <v>815</v>
      </c>
      <c r="C371" s="112" t="s">
        <v>974</v>
      </c>
      <c r="D371" s="113" t="s">
        <v>506</v>
      </c>
      <c r="E371" s="7">
        <f>IF($D371="","",SUMIF('TK DETHI'!$A:$A,$D371,'TK DETHI'!$B:$B))</f>
        <v>0</v>
      </c>
      <c r="F371" s="7">
        <f>IF($D371="","",SUMIF('TK DETHI'!$C:$C,$D371,'TK DETHI'!$D:$D))</f>
        <v>0</v>
      </c>
      <c r="G371" s="7">
        <f>IF($D371="","",SUMIF('TK DETHI'!$E:$E,$D371,'TK DETHI'!$F:$F))</f>
        <v>0</v>
      </c>
      <c r="H371" s="7">
        <f>IF($D371="","",SUMIF('TK DETHI'!$G:$G,$D371,'TK DETHI'!$H:$H))</f>
        <v>0</v>
      </c>
      <c r="I371" s="7">
        <f>IF($D371="","",SUMIF('TK DETHI'!$I:$I,$D371,'TK DETHI'!$J:$J))</f>
        <v>0</v>
      </c>
      <c r="J371" s="7">
        <f>IF($D371="","",SUMIF('TK DETHI'!$K:$K,$D371,'TK DETHI'!$L:$L))</f>
        <v>0</v>
      </c>
      <c r="K371" s="7">
        <f>IF($D371="","",SUMIF('TK DETHI'!$M:$M,$D371,'TK DETHI'!$N:$N))</f>
        <v>0</v>
      </c>
      <c r="L371" s="7">
        <f>IF($D371="","",SUMIF('TK DETHI'!$O:$O,$D371,'TK DETHI'!$P:$P))</f>
        <v>0</v>
      </c>
      <c r="M371" s="27">
        <f t="shared" si="59"/>
        <v>0</v>
      </c>
      <c r="N371" s="8">
        <f>IF($D371="","",SUMIF('TK COITHI KTHP va Thi TN'!$A:$A,$D371,'TK COITHI KTHP va Thi TN'!$D:$D))</f>
        <v>0</v>
      </c>
      <c r="O371" s="8">
        <f>IF($D371="","",SUMIF('TK COITHI KTHP va Thi TN'!$B:$B,$D371,'TK COITHI KTHP va Thi TN'!$D:$D))</f>
        <v>0</v>
      </c>
      <c r="P371" s="8">
        <f>IF($D371="","",SUMIF('TK COITHI KTHP va Thi TN'!$E:$E,$D371,'TK COITHI KTHP va Thi TN'!$H:$H))</f>
        <v>0</v>
      </c>
      <c r="Q371" s="8">
        <f>IF($D371="","",SUMIF('TK COITHI KTHP va Thi TN'!$F:$F,$D371,'TK COITHI KTHP va Thi TN'!$H:$H))</f>
        <v>0</v>
      </c>
      <c r="R371" s="28">
        <f t="shared" si="60"/>
        <v>0</v>
      </c>
      <c r="S371" s="8">
        <f>IF($D371="","",SUMIF('TK CHAMTHI'!$A:$A,$D371,'TK CHAMTHI'!$C:$C))</f>
        <v>0</v>
      </c>
      <c r="T371" s="8">
        <f>IF($D371="","",SUMIF('TK CHAMTHI'!$B:$B,$D371,'TK CHAMTHI'!$C:$C))</f>
        <v>0</v>
      </c>
      <c r="U371" s="8">
        <f>IF(D371="","",SUMIF('CHAM NV'!B:B,D371,'CHAM NV'!C:C))</f>
        <v>0</v>
      </c>
      <c r="V371" s="9">
        <f t="shared" si="61"/>
        <v>0</v>
      </c>
      <c r="W371" s="8">
        <f>IF($D371="","",SUMIF('TK CHAMTHI'!$D:$D,$D371,'TK CHAMTHI'!$F:$F))</f>
        <v>0</v>
      </c>
      <c r="X371" s="8">
        <f>IF($D371="","",SUMIF('TK CHAMTHI'!$E:$E,$D371,'TK CHAMTHI'!$F:$F))</f>
        <v>0</v>
      </c>
      <c r="Y371" s="8">
        <f>IF(D371="","",SUMIF('CHAM NV'!G:G,D371,'CHAM NV'!H:H))</f>
        <v>0</v>
      </c>
      <c r="Z371" s="9">
        <f t="shared" si="62"/>
        <v>0</v>
      </c>
      <c r="AA371" s="8">
        <f>IF($D371="","",SUMIF('TK CHAMTHI'!$G:$G,$D371,'TK CHAMTHI'!$I:$I))</f>
        <v>0</v>
      </c>
      <c r="AB371" s="8">
        <f>IF($D371="","",SUMIF('TK CHAMTHI'!$H:$H,$D371,'TK CHAMTHI'!$I:$I))</f>
        <v>0</v>
      </c>
      <c r="AC371" s="8">
        <f>IF(D371="","",SUMIF('CHAM NV'!E:E,D371,'CHAM NV'!F:F))</f>
        <v>0</v>
      </c>
      <c r="AD371" s="9">
        <f t="shared" si="63"/>
        <v>0</v>
      </c>
      <c r="AE371" s="8">
        <f>IF($D371="","",SUMIF('TK CHAMTHI'!$J:$J,$D371,'TK CHAMTHI'!$L:$L))</f>
        <v>0</v>
      </c>
      <c r="AF371" s="8">
        <f>IF($D371="","",SUMIF('TK CHAMTHI'!$K:$K,$D371,'TK CHAMTHI'!$L:$L))</f>
        <v>0</v>
      </c>
      <c r="AG371" s="8">
        <f>IF(D371="","",SUMIF('CHAM NV'!I:I,D371,'CHAM NV'!J:J))</f>
        <v>0</v>
      </c>
      <c r="AH371" s="9">
        <f t="shared" si="64"/>
        <v>0</v>
      </c>
      <c r="AI371" s="8">
        <f>IF($D371="","",SUMIF('TK CHAMTHI'!$M:$M,$D371,'TK CHAMTHI'!$O:$O))</f>
        <v>0</v>
      </c>
      <c r="AJ371" s="8">
        <f>IF($D371="","",SUMIF('TK CHAMTHI'!$N:$N,$D371,'TK CHAMTHI'!$O:$O))</f>
        <v>0</v>
      </c>
      <c r="AK371" s="9">
        <f t="shared" si="55"/>
        <v>0</v>
      </c>
      <c r="AL371" s="8">
        <f>IF($D371="","",SUMIF('TK CHAMTHI'!$P:$P,$D371,'TK CHAMTHI'!$R:$R))</f>
        <v>0</v>
      </c>
      <c r="AM371" s="8">
        <f>IF($D371="","",SUMIF('TK CHAMTHI'!$Q:$Q,$D371,'TK CHAMTHI'!$R:$R))</f>
        <v>0</v>
      </c>
      <c r="AN371" s="9">
        <f t="shared" si="56"/>
        <v>0</v>
      </c>
      <c r="AO371" s="8">
        <f>IF(D371="","",SUMIF('TK CHAMTHI'!S:S,D371,'TK CHAMTHI'!U:U))</f>
        <v>0</v>
      </c>
      <c r="AP371" s="8">
        <f>IF(D371="","",SUMIF('TK CHAMTHI'!T:T,D371,'TK CHAMTHI'!U:U))</f>
        <v>0</v>
      </c>
      <c r="AQ371" s="9">
        <f t="shared" si="57"/>
        <v>0</v>
      </c>
      <c r="AR371" s="9">
        <f>IF(D371="","",ROUND(SUMIF('QL THI'!G:G,D371,'QL THI'!H:H),1))</f>
        <v>0</v>
      </c>
      <c r="AS371" s="9">
        <f>IF(D371="","",ROUND(SUMIF('QL THI'!E:E,D371,'QL THI'!F:F),1))</f>
        <v>0</v>
      </c>
      <c r="AT371" s="28">
        <f t="shared" si="58"/>
        <v>0</v>
      </c>
    </row>
    <row r="372" spans="1:46">
      <c r="A372" s="6">
        <f>IF(D372="","",SUBTOTAL(3,$D$5:D372))</f>
        <v>368</v>
      </c>
      <c r="B372" s="111" t="s">
        <v>790</v>
      </c>
      <c r="C372" s="112" t="s">
        <v>974</v>
      </c>
      <c r="D372" s="113" t="s">
        <v>481</v>
      </c>
      <c r="E372" s="7">
        <f>IF($D372="","",SUMIF('TK DETHI'!$A:$A,$D372,'TK DETHI'!$B:$B))</f>
        <v>0</v>
      </c>
      <c r="F372" s="7">
        <f>IF($D372="","",SUMIF('TK DETHI'!$C:$C,$D372,'TK DETHI'!$D:$D))</f>
        <v>0</v>
      </c>
      <c r="G372" s="7">
        <f>IF($D372="","",SUMIF('TK DETHI'!$E:$E,$D372,'TK DETHI'!$F:$F))</f>
        <v>0</v>
      </c>
      <c r="H372" s="7">
        <f>IF($D372="","",SUMIF('TK DETHI'!$G:$G,$D372,'TK DETHI'!$H:$H))</f>
        <v>0</v>
      </c>
      <c r="I372" s="7">
        <f>IF($D372="","",SUMIF('TK DETHI'!$I:$I,$D372,'TK DETHI'!$J:$J))</f>
        <v>0</v>
      </c>
      <c r="J372" s="7">
        <f>IF($D372="","",SUMIF('TK DETHI'!$K:$K,$D372,'TK DETHI'!$L:$L))</f>
        <v>0</v>
      </c>
      <c r="K372" s="7">
        <f>IF($D372="","",SUMIF('TK DETHI'!$M:$M,$D372,'TK DETHI'!$N:$N))</f>
        <v>0</v>
      </c>
      <c r="L372" s="7">
        <f>IF($D372="","",SUMIF('TK DETHI'!$O:$O,$D372,'TK DETHI'!$P:$P))</f>
        <v>0</v>
      </c>
      <c r="M372" s="27">
        <f t="shared" si="59"/>
        <v>0</v>
      </c>
      <c r="N372" s="8">
        <f>IF($D372="","",SUMIF('TK COITHI KTHP va Thi TN'!$A:$A,$D372,'TK COITHI KTHP va Thi TN'!$D:$D))</f>
        <v>0</v>
      </c>
      <c r="O372" s="8">
        <f>IF($D372="","",SUMIF('TK COITHI KTHP va Thi TN'!$B:$B,$D372,'TK COITHI KTHP va Thi TN'!$D:$D))</f>
        <v>0</v>
      </c>
      <c r="P372" s="8">
        <f>IF($D372="","",SUMIF('TK COITHI KTHP va Thi TN'!$E:$E,$D372,'TK COITHI KTHP va Thi TN'!$H:$H))</f>
        <v>0</v>
      </c>
      <c r="Q372" s="8">
        <f>IF($D372="","",SUMIF('TK COITHI KTHP va Thi TN'!$F:$F,$D372,'TK COITHI KTHP va Thi TN'!$H:$H))</f>
        <v>0</v>
      </c>
      <c r="R372" s="28">
        <f t="shared" si="60"/>
        <v>0</v>
      </c>
      <c r="S372" s="8">
        <f>IF($D372="","",SUMIF('TK CHAMTHI'!$A:$A,$D372,'TK CHAMTHI'!$C:$C))</f>
        <v>0</v>
      </c>
      <c r="T372" s="8">
        <f>IF($D372="","",SUMIF('TK CHAMTHI'!$B:$B,$D372,'TK CHAMTHI'!$C:$C))</f>
        <v>0</v>
      </c>
      <c r="U372" s="8">
        <f>IF(D372="","",SUMIF('CHAM NV'!B:B,D372,'CHAM NV'!C:C))</f>
        <v>0</v>
      </c>
      <c r="V372" s="9">
        <f t="shared" si="61"/>
        <v>0</v>
      </c>
      <c r="W372" s="8">
        <f>IF($D372="","",SUMIF('TK CHAMTHI'!$D:$D,$D372,'TK CHAMTHI'!$F:$F))</f>
        <v>0</v>
      </c>
      <c r="X372" s="8">
        <f>IF($D372="","",SUMIF('TK CHAMTHI'!$E:$E,$D372,'TK CHAMTHI'!$F:$F))</f>
        <v>0</v>
      </c>
      <c r="Y372" s="8">
        <f>IF(D372="","",SUMIF('CHAM NV'!G:G,D372,'CHAM NV'!H:H))</f>
        <v>0</v>
      </c>
      <c r="Z372" s="9">
        <f t="shared" si="62"/>
        <v>0</v>
      </c>
      <c r="AA372" s="8">
        <f>IF($D372="","",SUMIF('TK CHAMTHI'!$G:$G,$D372,'TK CHAMTHI'!$I:$I))</f>
        <v>0</v>
      </c>
      <c r="AB372" s="8">
        <f>IF($D372="","",SUMIF('TK CHAMTHI'!$H:$H,$D372,'TK CHAMTHI'!$I:$I))</f>
        <v>0</v>
      </c>
      <c r="AC372" s="8">
        <f>IF(D372="","",SUMIF('CHAM NV'!E:E,D372,'CHAM NV'!F:F))</f>
        <v>0</v>
      </c>
      <c r="AD372" s="9">
        <f t="shared" si="63"/>
        <v>0</v>
      </c>
      <c r="AE372" s="8">
        <f>IF($D372="","",SUMIF('TK CHAMTHI'!$J:$J,$D372,'TK CHAMTHI'!$L:$L))</f>
        <v>0</v>
      </c>
      <c r="AF372" s="8">
        <f>IF($D372="","",SUMIF('TK CHAMTHI'!$K:$K,$D372,'TK CHAMTHI'!$L:$L))</f>
        <v>0</v>
      </c>
      <c r="AG372" s="8">
        <f>IF(D372="","",SUMIF('CHAM NV'!I:I,D372,'CHAM NV'!J:J))</f>
        <v>0</v>
      </c>
      <c r="AH372" s="9">
        <f t="shared" si="64"/>
        <v>0</v>
      </c>
      <c r="AI372" s="8">
        <f>IF($D372="","",SUMIF('TK CHAMTHI'!$M:$M,$D372,'TK CHAMTHI'!$O:$O))</f>
        <v>0</v>
      </c>
      <c r="AJ372" s="8">
        <f>IF($D372="","",SUMIF('TK CHAMTHI'!$N:$N,$D372,'TK CHAMTHI'!$O:$O))</f>
        <v>0</v>
      </c>
      <c r="AK372" s="9">
        <f t="shared" si="55"/>
        <v>0</v>
      </c>
      <c r="AL372" s="8">
        <f>IF($D372="","",SUMIF('TK CHAMTHI'!$P:$P,$D372,'TK CHAMTHI'!$R:$R))</f>
        <v>0</v>
      </c>
      <c r="AM372" s="8">
        <f>IF($D372="","",SUMIF('TK CHAMTHI'!$Q:$Q,$D372,'TK CHAMTHI'!$R:$R))</f>
        <v>0</v>
      </c>
      <c r="AN372" s="9">
        <f t="shared" si="56"/>
        <v>0</v>
      </c>
      <c r="AO372" s="8">
        <f>IF(D372="","",SUMIF('TK CHAMTHI'!S:S,D372,'TK CHAMTHI'!U:U))</f>
        <v>0</v>
      </c>
      <c r="AP372" s="8">
        <f>IF(D372="","",SUMIF('TK CHAMTHI'!T:T,D372,'TK CHAMTHI'!U:U))</f>
        <v>0</v>
      </c>
      <c r="AQ372" s="9">
        <f t="shared" si="57"/>
        <v>0</v>
      </c>
      <c r="AR372" s="9">
        <f>IF(D372="","",ROUND(SUMIF('QL THI'!G:G,D372,'QL THI'!H:H),1))</f>
        <v>0</v>
      </c>
      <c r="AS372" s="9">
        <f>IF(D372="","",ROUND(SUMIF('QL THI'!E:E,D372,'QL THI'!F:F),1))</f>
        <v>0</v>
      </c>
      <c r="AT372" s="28">
        <f t="shared" si="58"/>
        <v>0</v>
      </c>
    </row>
    <row r="373" spans="1:46">
      <c r="A373" s="6">
        <f>IF(D373="","",SUBTOTAL(3,$D$5:D373))</f>
        <v>369</v>
      </c>
      <c r="B373" s="111" t="s">
        <v>827</v>
      </c>
      <c r="C373" s="112" t="s">
        <v>974</v>
      </c>
      <c r="D373" s="113" t="s">
        <v>518</v>
      </c>
      <c r="E373" s="7">
        <f>IF($D373="","",SUMIF('TK DETHI'!$A:$A,$D373,'TK DETHI'!$B:$B))</f>
        <v>0</v>
      </c>
      <c r="F373" s="7">
        <f>IF($D373="","",SUMIF('TK DETHI'!$C:$C,$D373,'TK DETHI'!$D:$D))</f>
        <v>0</v>
      </c>
      <c r="G373" s="7">
        <f>IF($D373="","",SUMIF('TK DETHI'!$E:$E,$D373,'TK DETHI'!$F:$F))</f>
        <v>0</v>
      </c>
      <c r="H373" s="7">
        <f>IF($D373="","",SUMIF('TK DETHI'!$G:$G,$D373,'TK DETHI'!$H:$H))</f>
        <v>0</v>
      </c>
      <c r="I373" s="7">
        <f>IF($D373="","",SUMIF('TK DETHI'!$I:$I,$D373,'TK DETHI'!$J:$J))</f>
        <v>0</v>
      </c>
      <c r="J373" s="7">
        <f>IF($D373="","",SUMIF('TK DETHI'!$K:$K,$D373,'TK DETHI'!$L:$L))</f>
        <v>0</v>
      </c>
      <c r="K373" s="7">
        <f>IF($D373="","",SUMIF('TK DETHI'!$M:$M,$D373,'TK DETHI'!$N:$N))</f>
        <v>0</v>
      </c>
      <c r="L373" s="7">
        <f>IF($D373="","",SUMIF('TK DETHI'!$O:$O,$D373,'TK DETHI'!$P:$P))</f>
        <v>0</v>
      </c>
      <c r="M373" s="27">
        <f t="shared" si="59"/>
        <v>0</v>
      </c>
      <c r="N373" s="8">
        <f>IF($D373="","",SUMIF('TK COITHI KTHP va Thi TN'!$A:$A,$D373,'TK COITHI KTHP va Thi TN'!$D:$D))</f>
        <v>0</v>
      </c>
      <c r="O373" s="8">
        <f>IF($D373="","",SUMIF('TK COITHI KTHP va Thi TN'!$B:$B,$D373,'TK COITHI KTHP va Thi TN'!$D:$D))</f>
        <v>0</v>
      </c>
      <c r="P373" s="8">
        <f>IF($D373="","",SUMIF('TK COITHI KTHP va Thi TN'!$E:$E,$D373,'TK COITHI KTHP va Thi TN'!$H:$H))</f>
        <v>0</v>
      </c>
      <c r="Q373" s="8">
        <f>IF($D373="","",SUMIF('TK COITHI KTHP va Thi TN'!$F:$F,$D373,'TK COITHI KTHP va Thi TN'!$H:$H))</f>
        <v>0</v>
      </c>
      <c r="R373" s="28">
        <f t="shared" si="60"/>
        <v>0</v>
      </c>
      <c r="S373" s="8">
        <f>IF($D373="","",SUMIF('TK CHAMTHI'!$A:$A,$D373,'TK CHAMTHI'!$C:$C))</f>
        <v>0</v>
      </c>
      <c r="T373" s="8">
        <f>IF($D373="","",SUMIF('TK CHAMTHI'!$B:$B,$D373,'TK CHAMTHI'!$C:$C))</f>
        <v>0</v>
      </c>
      <c r="U373" s="8">
        <f>IF(D373="","",SUMIF('CHAM NV'!B:B,D373,'CHAM NV'!C:C))</f>
        <v>0</v>
      </c>
      <c r="V373" s="9">
        <f t="shared" si="61"/>
        <v>0</v>
      </c>
      <c r="W373" s="8">
        <f>IF($D373="","",SUMIF('TK CHAMTHI'!$D:$D,$D373,'TK CHAMTHI'!$F:$F))</f>
        <v>0</v>
      </c>
      <c r="X373" s="8">
        <f>IF($D373="","",SUMIF('TK CHAMTHI'!$E:$E,$D373,'TK CHAMTHI'!$F:$F))</f>
        <v>0</v>
      </c>
      <c r="Y373" s="8">
        <f>IF(D373="","",SUMIF('CHAM NV'!G:G,D373,'CHAM NV'!H:H))</f>
        <v>0</v>
      </c>
      <c r="Z373" s="9">
        <f t="shared" si="62"/>
        <v>0</v>
      </c>
      <c r="AA373" s="8">
        <f>IF($D373="","",SUMIF('TK CHAMTHI'!$G:$G,$D373,'TK CHAMTHI'!$I:$I))</f>
        <v>0</v>
      </c>
      <c r="AB373" s="8">
        <f>IF($D373="","",SUMIF('TK CHAMTHI'!$H:$H,$D373,'TK CHAMTHI'!$I:$I))</f>
        <v>0</v>
      </c>
      <c r="AC373" s="8">
        <f>IF(D373="","",SUMIF('CHAM NV'!E:E,D373,'CHAM NV'!F:F))</f>
        <v>0</v>
      </c>
      <c r="AD373" s="9">
        <f t="shared" si="63"/>
        <v>0</v>
      </c>
      <c r="AE373" s="8">
        <f>IF($D373="","",SUMIF('TK CHAMTHI'!$J:$J,$D373,'TK CHAMTHI'!$L:$L))</f>
        <v>0</v>
      </c>
      <c r="AF373" s="8">
        <f>IF($D373="","",SUMIF('TK CHAMTHI'!$K:$K,$D373,'TK CHAMTHI'!$L:$L))</f>
        <v>0</v>
      </c>
      <c r="AG373" s="8">
        <f>IF(D373="","",SUMIF('CHAM NV'!I:I,D373,'CHAM NV'!J:J))</f>
        <v>0</v>
      </c>
      <c r="AH373" s="9">
        <f t="shared" si="64"/>
        <v>0</v>
      </c>
      <c r="AI373" s="8">
        <f>IF($D373="","",SUMIF('TK CHAMTHI'!$M:$M,$D373,'TK CHAMTHI'!$O:$O))</f>
        <v>0</v>
      </c>
      <c r="AJ373" s="8">
        <f>IF($D373="","",SUMIF('TK CHAMTHI'!$N:$N,$D373,'TK CHAMTHI'!$O:$O))</f>
        <v>0</v>
      </c>
      <c r="AK373" s="9">
        <f t="shared" si="55"/>
        <v>0</v>
      </c>
      <c r="AL373" s="8">
        <f>IF($D373="","",SUMIF('TK CHAMTHI'!$P:$P,$D373,'TK CHAMTHI'!$R:$R))</f>
        <v>0</v>
      </c>
      <c r="AM373" s="8">
        <f>IF($D373="","",SUMIF('TK CHAMTHI'!$Q:$Q,$D373,'TK CHAMTHI'!$R:$R))</f>
        <v>0</v>
      </c>
      <c r="AN373" s="9">
        <f t="shared" si="56"/>
        <v>0</v>
      </c>
      <c r="AO373" s="8">
        <f>IF(D373="","",SUMIF('TK CHAMTHI'!S:S,D373,'TK CHAMTHI'!U:U))</f>
        <v>0</v>
      </c>
      <c r="AP373" s="8">
        <f>IF(D373="","",SUMIF('TK CHAMTHI'!T:T,D373,'TK CHAMTHI'!U:U))</f>
        <v>0</v>
      </c>
      <c r="AQ373" s="9">
        <f t="shared" si="57"/>
        <v>0</v>
      </c>
      <c r="AR373" s="9">
        <f>IF(D373="","",ROUND(SUMIF('QL THI'!G:G,D373,'QL THI'!H:H),1))</f>
        <v>0</v>
      </c>
      <c r="AS373" s="9">
        <f>IF(D373="","",ROUND(SUMIF('QL THI'!E:E,D373,'QL THI'!F:F),1))</f>
        <v>0</v>
      </c>
      <c r="AT373" s="28">
        <f t="shared" si="58"/>
        <v>0</v>
      </c>
    </row>
    <row r="374" spans="1:46">
      <c r="A374" s="6">
        <f>IF(D374="","",SUBTOTAL(3,$D$5:D374))</f>
        <v>370</v>
      </c>
      <c r="B374" s="111" t="s">
        <v>830</v>
      </c>
      <c r="C374" s="112" t="s">
        <v>974</v>
      </c>
      <c r="D374" s="113" t="s">
        <v>521</v>
      </c>
      <c r="E374" s="7">
        <f>IF($D374="","",SUMIF('TK DETHI'!$A:$A,$D374,'TK DETHI'!$B:$B))</f>
        <v>0</v>
      </c>
      <c r="F374" s="7">
        <f>IF($D374="","",SUMIF('TK DETHI'!$C:$C,$D374,'TK DETHI'!$D:$D))</f>
        <v>0</v>
      </c>
      <c r="G374" s="7">
        <f>IF($D374="","",SUMIF('TK DETHI'!$E:$E,$D374,'TK DETHI'!$F:$F))</f>
        <v>0</v>
      </c>
      <c r="H374" s="7">
        <f>IF($D374="","",SUMIF('TK DETHI'!$G:$G,$D374,'TK DETHI'!$H:$H))</f>
        <v>0</v>
      </c>
      <c r="I374" s="7">
        <f>IF($D374="","",SUMIF('TK DETHI'!$I:$I,$D374,'TK DETHI'!$J:$J))</f>
        <v>0</v>
      </c>
      <c r="J374" s="7">
        <f>IF($D374="","",SUMIF('TK DETHI'!$K:$K,$D374,'TK DETHI'!$L:$L))</f>
        <v>0</v>
      </c>
      <c r="K374" s="7">
        <f>IF($D374="","",SUMIF('TK DETHI'!$M:$M,$D374,'TK DETHI'!$N:$N))</f>
        <v>0</v>
      </c>
      <c r="L374" s="7">
        <f>IF($D374="","",SUMIF('TK DETHI'!$O:$O,$D374,'TK DETHI'!$P:$P))</f>
        <v>0</v>
      </c>
      <c r="M374" s="27">
        <f t="shared" si="59"/>
        <v>0</v>
      </c>
      <c r="N374" s="8">
        <f>IF($D374="","",SUMIF('TK COITHI KTHP va Thi TN'!$A:$A,$D374,'TK COITHI KTHP va Thi TN'!$D:$D))</f>
        <v>0</v>
      </c>
      <c r="O374" s="8">
        <f>IF($D374="","",SUMIF('TK COITHI KTHP va Thi TN'!$B:$B,$D374,'TK COITHI KTHP va Thi TN'!$D:$D))</f>
        <v>0</v>
      </c>
      <c r="P374" s="8">
        <f>IF($D374="","",SUMIF('TK COITHI KTHP va Thi TN'!$E:$E,$D374,'TK COITHI KTHP va Thi TN'!$H:$H))</f>
        <v>0</v>
      </c>
      <c r="Q374" s="8">
        <f>IF($D374="","",SUMIF('TK COITHI KTHP va Thi TN'!$F:$F,$D374,'TK COITHI KTHP va Thi TN'!$H:$H))</f>
        <v>0</v>
      </c>
      <c r="R374" s="28">
        <f t="shared" si="60"/>
        <v>0</v>
      </c>
      <c r="S374" s="8">
        <f>IF($D374="","",SUMIF('TK CHAMTHI'!$A:$A,$D374,'TK CHAMTHI'!$C:$C))</f>
        <v>0</v>
      </c>
      <c r="T374" s="8">
        <f>IF($D374="","",SUMIF('TK CHAMTHI'!$B:$B,$D374,'TK CHAMTHI'!$C:$C))</f>
        <v>0</v>
      </c>
      <c r="U374" s="8">
        <f>IF(D374="","",SUMIF('CHAM NV'!B:B,D374,'CHAM NV'!C:C))</f>
        <v>0</v>
      </c>
      <c r="V374" s="9">
        <f t="shared" si="61"/>
        <v>0</v>
      </c>
      <c r="W374" s="8">
        <f>IF($D374="","",SUMIF('TK CHAMTHI'!$D:$D,$D374,'TK CHAMTHI'!$F:$F))</f>
        <v>0</v>
      </c>
      <c r="X374" s="8">
        <f>IF($D374="","",SUMIF('TK CHAMTHI'!$E:$E,$D374,'TK CHAMTHI'!$F:$F))</f>
        <v>0</v>
      </c>
      <c r="Y374" s="8">
        <f>IF(D374="","",SUMIF('CHAM NV'!G:G,D374,'CHAM NV'!H:H))</f>
        <v>0</v>
      </c>
      <c r="Z374" s="9">
        <f t="shared" si="62"/>
        <v>0</v>
      </c>
      <c r="AA374" s="8">
        <f>IF($D374="","",SUMIF('TK CHAMTHI'!$G:$G,$D374,'TK CHAMTHI'!$I:$I))</f>
        <v>0</v>
      </c>
      <c r="AB374" s="8">
        <f>IF($D374="","",SUMIF('TK CHAMTHI'!$H:$H,$D374,'TK CHAMTHI'!$I:$I))</f>
        <v>0</v>
      </c>
      <c r="AC374" s="8">
        <f>IF(D374="","",SUMIF('CHAM NV'!E:E,D374,'CHAM NV'!F:F))</f>
        <v>0</v>
      </c>
      <c r="AD374" s="9">
        <f t="shared" si="63"/>
        <v>0</v>
      </c>
      <c r="AE374" s="8">
        <f>IF($D374="","",SUMIF('TK CHAMTHI'!$J:$J,$D374,'TK CHAMTHI'!$L:$L))</f>
        <v>0</v>
      </c>
      <c r="AF374" s="8">
        <f>IF($D374="","",SUMIF('TK CHAMTHI'!$K:$K,$D374,'TK CHAMTHI'!$L:$L))</f>
        <v>0</v>
      </c>
      <c r="AG374" s="8">
        <f>IF(D374="","",SUMIF('CHAM NV'!I:I,D374,'CHAM NV'!J:J))</f>
        <v>0</v>
      </c>
      <c r="AH374" s="9">
        <f t="shared" si="64"/>
        <v>0</v>
      </c>
      <c r="AI374" s="8">
        <f>IF($D374="","",SUMIF('TK CHAMTHI'!$M:$M,$D374,'TK CHAMTHI'!$O:$O))</f>
        <v>0</v>
      </c>
      <c r="AJ374" s="8">
        <f>IF($D374="","",SUMIF('TK CHAMTHI'!$N:$N,$D374,'TK CHAMTHI'!$O:$O))</f>
        <v>0</v>
      </c>
      <c r="AK374" s="9">
        <f t="shared" si="55"/>
        <v>0</v>
      </c>
      <c r="AL374" s="8">
        <f>IF($D374="","",SUMIF('TK CHAMTHI'!$P:$P,$D374,'TK CHAMTHI'!$R:$R))</f>
        <v>0</v>
      </c>
      <c r="AM374" s="8">
        <f>IF($D374="","",SUMIF('TK CHAMTHI'!$Q:$Q,$D374,'TK CHAMTHI'!$R:$R))</f>
        <v>0</v>
      </c>
      <c r="AN374" s="9">
        <f t="shared" si="56"/>
        <v>0</v>
      </c>
      <c r="AO374" s="8">
        <f>IF(D374="","",SUMIF('TK CHAMTHI'!S:S,D374,'TK CHAMTHI'!U:U))</f>
        <v>0</v>
      </c>
      <c r="AP374" s="8">
        <f>IF(D374="","",SUMIF('TK CHAMTHI'!T:T,D374,'TK CHAMTHI'!U:U))</f>
        <v>0</v>
      </c>
      <c r="AQ374" s="9">
        <f t="shared" si="57"/>
        <v>0</v>
      </c>
      <c r="AR374" s="9">
        <f>IF(D374="","",ROUND(SUMIF('QL THI'!G:G,D374,'QL THI'!H:H),1))</f>
        <v>0</v>
      </c>
      <c r="AS374" s="9">
        <f>IF(D374="","",ROUND(SUMIF('QL THI'!E:E,D374,'QL THI'!F:F),1))</f>
        <v>0</v>
      </c>
      <c r="AT374" s="28">
        <f t="shared" si="58"/>
        <v>0</v>
      </c>
    </row>
    <row r="375" spans="1:46">
      <c r="A375" s="6">
        <f>IF(D375="","",SUBTOTAL(3,$D$5:D375))</f>
        <v>371</v>
      </c>
      <c r="B375" s="111" t="s">
        <v>794</v>
      </c>
      <c r="C375" s="112" t="s">
        <v>974</v>
      </c>
      <c r="D375" s="113" t="s">
        <v>485</v>
      </c>
      <c r="E375" s="7">
        <f>IF($D375="","",SUMIF('TK DETHI'!$A:$A,$D375,'TK DETHI'!$B:$B))</f>
        <v>0</v>
      </c>
      <c r="F375" s="7">
        <f>IF($D375="","",SUMIF('TK DETHI'!$C:$C,$D375,'TK DETHI'!$D:$D))</f>
        <v>0</v>
      </c>
      <c r="G375" s="7">
        <f>IF($D375="","",SUMIF('TK DETHI'!$E:$E,$D375,'TK DETHI'!$F:$F))</f>
        <v>0</v>
      </c>
      <c r="H375" s="7">
        <f>IF($D375="","",SUMIF('TK DETHI'!$G:$G,$D375,'TK DETHI'!$H:$H))</f>
        <v>0</v>
      </c>
      <c r="I375" s="7">
        <f>IF($D375="","",SUMIF('TK DETHI'!$I:$I,$D375,'TK DETHI'!$J:$J))</f>
        <v>0</v>
      </c>
      <c r="J375" s="7">
        <f>IF($D375="","",SUMIF('TK DETHI'!$K:$K,$D375,'TK DETHI'!$L:$L))</f>
        <v>0</v>
      </c>
      <c r="K375" s="7">
        <f>IF($D375="","",SUMIF('TK DETHI'!$M:$M,$D375,'TK DETHI'!$N:$N))</f>
        <v>0</v>
      </c>
      <c r="L375" s="7">
        <f>IF($D375="","",SUMIF('TK DETHI'!$O:$O,$D375,'TK DETHI'!$P:$P))</f>
        <v>0</v>
      </c>
      <c r="M375" s="27">
        <f t="shared" si="59"/>
        <v>0</v>
      </c>
      <c r="N375" s="8">
        <f>IF($D375="","",SUMIF('TK COITHI KTHP va Thi TN'!$A:$A,$D375,'TK COITHI KTHP va Thi TN'!$D:$D))</f>
        <v>0</v>
      </c>
      <c r="O375" s="8">
        <f>IF($D375="","",SUMIF('TK COITHI KTHP va Thi TN'!$B:$B,$D375,'TK COITHI KTHP va Thi TN'!$D:$D))</f>
        <v>0</v>
      </c>
      <c r="P375" s="8">
        <f>IF($D375="","",SUMIF('TK COITHI KTHP va Thi TN'!$E:$E,$D375,'TK COITHI KTHP va Thi TN'!$H:$H))</f>
        <v>0</v>
      </c>
      <c r="Q375" s="8">
        <f>IF($D375="","",SUMIF('TK COITHI KTHP va Thi TN'!$F:$F,$D375,'TK COITHI KTHP va Thi TN'!$H:$H))</f>
        <v>0</v>
      </c>
      <c r="R375" s="28">
        <f t="shared" si="60"/>
        <v>0</v>
      </c>
      <c r="S375" s="8">
        <f>IF($D375="","",SUMIF('TK CHAMTHI'!$A:$A,$D375,'TK CHAMTHI'!$C:$C))</f>
        <v>0</v>
      </c>
      <c r="T375" s="8">
        <f>IF($D375="","",SUMIF('TK CHAMTHI'!$B:$B,$D375,'TK CHAMTHI'!$C:$C))</f>
        <v>0</v>
      </c>
      <c r="U375" s="8">
        <f>IF(D375="","",SUMIF('CHAM NV'!B:B,D375,'CHAM NV'!C:C))</f>
        <v>0</v>
      </c>
      <c r="V375" s="9">
        <f t="shared" si="61"/>
        <v>0</v>
      </c>
      <c r="W375" s="8">
        <f>IF($D375="","",SUMIF('TK CHAMTHI'!$D:$D,$D375,'TK CHAMTHI'!$F:$F))</f>
        <v>0</v>
      </c>
      <c r="X375" s="8">
        <f>IF($D375="","",SUMIF('TK CHAMTHI'!$E:$E,$D375,'TK CHAMTHI'!$F:$F))</f>
        <v>0</v>
      </c>
      <c r="Y375" s="8">
        <f>IF(D375="","",SUMIF('CHAM NV'!G:G,D375,'CHAM NV'!H:H))</f>
        <v>0</v>
      </c>
      <c r="Z375" s="9">
        <f t="shared" si="62"/>
        <v>0</v>
      </c>
      <c r="AA375" s="8">
        <f>IF($D375="","",SUMIF('TK CHAMTHI'!$G:$G,$D375,'TK CHAMTHI'!$I:$I))</f>
        <v>0</v>
      </c>
      <c r="AB375" s="8">
        <f>IF($D375="","",SUMIF('TK CHAMTHI'!$H:$H,$D375,'TK CHAMTHI'!$I:$I))</f>
        <v>0</v>
      </c>
      <c r="AC375" s="8">
        <f>IF(D375="","",SUMIF('CHAM NV'!E:E,D375,'CHAM NV'!F:F))</f>
        <v>0</v>
      </c>
      <c r="AD375" s="9">
        <f t="shared" si="63"/>
        <v>0</v>
      </c>
      <c r="AE375" s="8">
        <f>IF($D375="","",SUMIF('TK CHAMTHI'!$J:$J,$D375,'TK CHAMTHI'!$L:$L))</f>
        <v>0</v>
      </c>
      <c r="AF375" s="8">
        <f>IF($D375="","",SUMIF('TK CHAMTHI'!$K:$K,$D375,'TK CHAMTHI'!$L:$L))</f>
        <v>0</v>
      </c>
      <c r="AG375" s="8">
        <f>IF(D375="","",SUMIF('CHAM NV'!I:I,D375,'CHAM NV'!J:J))</f>
        <v>0</v>
      </c>
      <c r="AH375" s="9">
        <f t="shared" si="64"/>
        <v>0</v>
      </c>
      <c r="AI375" s="8">
        <f>IF($D375="","",SUMIF('TK CHAMTHI'!$M:$M,$D375,'TK CHAMTHI'!$O:$O))</f>
        <v>0</v>
      </c>
      <c r="AJ375" s="8">
        <f>IF($D375="","",SUMIF('TK CHAMTHI'!$N:$N,$D375,'TK CHAMTHI'!$O:$O))</f>
        <v>0</v>
      </c>
      <c r="AK375" s="9">
        <f t="shared" si="55"/>
        <v>0</v>
      </c>
      <c r="AL375" s="8">
        <f>IF($D375="","",SUMIF('TK CHAMTHI'!$P:$P,$D375,'TK CHAMTHI'!$R:$R))</f>
        <v>0</v>
      </c>
      <c r="AM375" s="8">
        <f>IF($D375="","",SUMIF('TK CHAMTHI'!$Q:$Q,$D375,'TK CHAMTHI'!$R:$R))</f>
        <v>0</v>
      </c>
      <c r="AN375" s="9">
        <f t="shared" si="56"/>
        <v>0</v>
      </c>
      <c r="AO375" s="8">
        <f>IF(D375="","",SUMIF('TK CHAMTHI'!S:S,D375,'TK CHAMTHI'!U:U))</f>
        <v>0</v>
      </c>
      <c r="AP375" s="8">
        <f>IF(D375="","",SUMIF('TK CHAMTHI'!T:T,D375,'TK CHAMTHI'!U:U))</f>
        <v>0</v>
      </c>
      <c r="AQ375" s="9">
        <f t="shared" si="57"/>
        <v>0</v>
      </c>
      <c r="AR375" s="9">
        <f>IF(D375="","",ROUND(SUMIF('QL THI'!G:G,D375,'QL THI'!H:H),1))</f>
        <v>0</v>
      </c>
      <c r="AS375" s="9">
        <f>IF(D375="","",ROUND(SUMIF('QL THI'!E:E,D375,'QL THI'!F:F),1))</f>
        <v>0</v>
      </c>
      <c r="AT375" s="28">
        <f t="shared" si="58"/>
        <v>0</v>
      </c>
    </row>
    <row r="376" spans="1:46">
      <c r="A376" s="6">
        <f>IF(D376="","",SUBTOTAL(3,$D$5:D376))</f>
        <v>372</v>
      </c>
      <c r="B376" s="111" t="s">
        <v>835</v>
      </c>
      <c r="C376" s="112" t="s">
        <v>974</v>
      </c>
      <c r="D376" s="113" t="s">
        <v>526</v>
      </c>
      <c r="E376" s="7">
        <f>IF($D376="","",SUMIF('TK DETHI'!$A:$A,$D376,'TK DETHI'!$B:$B))</f>
        <v>0</v>
      </c>
      <c r="F376" s="7">
        <f>IF($D376="","",SUMIF('TK DETHI'!$C:$C,$D376,'TK DETHI'!$D:$D))</f>
        <v>0</v>
      </c>
      <c r="G376" s="7">
        <f>IF($D376="","",SUMIF('TK DETHI'!$E:$E,$D376,'TK DETHI'!$F:$F))</f>
        <v>0</v>
      </c>
      <c r="H376" s="7">
        <f>IF($D376="","",SUMIF('TK DETHI'!$G:$G,$D376,'TK DETHI'!$H:$H))</f>
        <v>0</v>
      </c>
      <c r="I376" s="7">
        <f>IF($D376="","",SUMIF('TK DETHI'!$I:$I,$D376,'TK DETHI'!$J:$J))</f>
        <v>0</v>
      </c>
      <c r="J376" s="7">
        <f>IF($D376="","",SUMIF('TK DETHI'!$K:$K,$D376,'TK DETHI'!$L:$L))</f>
        <v>0</v>
      </c>
      <c r="K376" s="7">
        <f>IF($D376="","",SUMIF('TK DETHI'!$M:$M,$D376,'TK DETHI'!$N:$N))</f>
        <v>0</v>
      </c>
      <c r="L376" s="7">
        <f>IF($D376="","",SUMIF('TK DETHI'!$O:$O,$D376,'TK DETHI'!$P:$P))</f>
        <v>0</v>
      </c>
      <c r="M376" s="27">
        <f t="shared" si="59"/>
        <v>0</v>
      </c>
      <c r="N376" s="8">
        <f>IF($D376="","",SUMIF('TK COITHI KTHP va Thi TN'!$A:$A,$D376,'TK COITHI KTHP va Thi TN'!$D:$D))</f>
        <v>0</v>
      </c>
      <c r="O376" s="8">
        <f>IF($D376="","",SUMIF('TK COITHI KTHP va Thi TN'!$B:$B,$D376,'TK COITHI KTHP va Thi TN'!$D:$D))</f>
        <v>0</v>
      </c>
      <c r="P376" s="8">
        <f>IF($D376="","",SUMIF('TK COITHI KTHP va Thi TN'!$E:$E,$D376,'TK COITHI KTHP va Thi TN'!$H:$H))</f>
        <v>0</v>
      </c>
      <c r="Q376" s="8">
        <f>IF($D376="","",SUMIF('TK COITHI KTHP va Thi TN'!$F:$F,$D376,'TK COITHI KTHP va Thi TN'!$H:$H))</f>
        <v>0</v>
      </c>
      <c r="R376" s="28">
        <f t="shared" si="60"/>
        <v>0</v>
      </c>
      <c r="S376" s="8">
        <f>IF($D376="","",SUMIF('TK CHAMTHI'!$A:$A,$D376,'TK CHAMTHI'!$C:$C))</f>
        <v>0</v>
      </c>
      <c r="T376" s="8">
        <f>IF($D376="","",SUMIF('TK CHAMTHI'!$B:$B,$D376,'TK CHAMTHI'!$C:$C))</f>
        <v>0</v>
      </c>
      <c r="U376" s="8">
        <f>IF(D376="","",SUMIF('CHAM NV'!B:B,D376,'CHAM NV'!C:C))</f>
        <v>0</v>
      </c>
      <c r="V376" s="9">
        <f t="shared" si="61"/>
        <v>0</v>
      </c>
      <c r="W376" s="8">
        <f>IF($D376="","",SUMIF('TK CHAMTHI'!$D:$D,$D376,'TK CHAMTHI'!$F:$F))</f>
        <v>0</v>
      </c>
      <c r="X376" s="8">
        <f>IF($D376="","",SUMIF('TK CHAMTHI'!$E:$E,$D376,'TK CHAMTHI'!$F:$F))</f>
        <v>0</v>
      </c>
      <c r="Y376" s="8">
        <f>IF(D376="","",SUMIF('CHAM NV'!G:G,D376,'CHAM NV'!H:H))</f>
        <v>0</v>
      </c>
      <c r="Z376" s="9">
        <f t="shared" si="62"/>
        <v>0</v>
      </c>
      <c r="AA376" s="8">
        <f>IF($D376="","",SUMIF('TK CHAMTHI'!$G:$G,$D376,'TK CHAMTHI'!$I:$I))</f>
        <v>0</v>
      </c>
      <c r="AB376" s="8">
        <f>IF($D376="","",SUMIF('TK CHAMTHI'!$H:$H,$D376,'TK CHAMTHI'!$I:$I))</f>
        <v>0</v>
      </c>
      <c r="AC376" s="8">
        <f>IF(D376="","",SUMIF('CHAM NV'!E:E,D376,'CHAM NV'!F:F))</f>
        <v>0</v>
      </c>
      <c r="AD376" s="9">
        <f t="shared" si="63"/>
        <v>0</v>
      </c>
      <c r="AE376" s="8">
        <f>IF($D376="","",SUMIF('TK CHAMTHI'!$J:$J,$D376,'TK CHAMTHI'!$L:$L))</f>
        <v>0</v>
      </c>
      <c r="AF376" s="8">
        <f>IF($D376="","",SUMIF('TK CHAMTHI'!$K:$K,$D376,'TK CHAMTHI'!$L:$L))</f>
        <v>0</v>
      </c>
      <c r="AG376" s="8">
        <f>IF(D376="","",SUMIF('CHAM NV'!I:I,D376,'CHAM NV'!J:J))</f>
        <v>0</v>
      </c>
      <c r="AH376" s="9">
        <f t="shared" si="64"/>
        <v>0</v>
      </c>
      <c r="AI376" s="8">
        <f>IF($D376="","",SUMIF('TK CHAMTHI'!$M:$M,$D376,'TK CHAMTHI'!$O:$O))</f>
        <v>0</v>
      </c>
      <c r="AJ376" s="8">
        <f>IF($D376="","",SUMIF('TK CHAMTHI'!$N:$N,$D376,'TK CHAMTHI'!$O:$O))</f>
        <v>0</v>
      </c>
      <c r="AK376" s="9">
        <f t="shared" si="55"/>
        <v>0</v>
      </c>
      <c r="AL376" s="8">
        <f>IF($D376="","",SUMIF('TK CHAMTHI'!$P:$P,$D376,'TK CHAMTHI'!$R:$R))</f>
        <v>0</v>
      </c>
      <c r="AM376" s="8">
        <f>IF($D376="","",SUMIF('TK CHAMTHI'!$Q:$Q,$D376,'TK CHAMTHI'!$R:$R))</f>
        <v>0</v>
      </c>
      <c r="AN376" s="9">
        <f t="shared" si="56"/>
        <v>0</v>
      </c>
      <c r="AO376" s="8">
        <f>IF(D376="","",SUMIF('TK CHAMTHI'!S:S,D376,'TK CHAMTHI'!U:U))</f>
        <v>0</v>
      </c>
      <c r="AP376" s="8">
        <f>IF(D376="","",SUMIF('TK CHAMTHI'!T:T,D376,'TK CHAMTHI'!U:U))</f>
        <v>0</v>
      </c>
      <c r="AQ376" s="9">
        <f t="shared" si="57"/>
        <v>0</v>
      </c>
      <c r="AR376" s="9">
        <f>IF(D376="","",ROUND(SUMIF('QL THI'!G:G,D376,'QL THI'!H:H),1))</f>
        <v>0</v>
      </c>
      <c r="AS376" s="9">
        <f>IF(D376="","",ROUND(SUMIF('QL THI'!E:E,D376,'QL THI'!F:F),1))</f>
        <v>0</v>
      </c>
      <c r="AT376" s="28">
        <f t="shared" si="58"/>
        <v>0</v>
      </c>
    </row>
    <row r="377" spans="1:46">
      <c r="A377" s="6">
        <f>IF(D377="","",SUBTOTAL(3,$D$5:D377))</f>
        <v>373</v>
      </c>
      <c r="B377" s="111" t="s">
        <v>826</v>
      </c>
      <c r="C377" s="112" t="s">
        <v>974</v>
      </c>
      <c r="D377" s="113" t="s">
        <v>517</v>
      </c>
      <c r="E377" s="7">
        <f>IF($D377="","",SUMIF('TK DETHI'!$A:$A,$D377,'TK DETHI'!$B:$B))</f>
        <v>0</v>
      </c>
      <c r="F377" s="7">
        <f>IF($D377="","",SUMIF('TK DETHI'!$C:$C,$D377,'TK DETHI'!$D:$D))</f>
        <v>0</v>
      </c>
      <c r="G377" s="7">
        <f>IF($D377="","",SUMIF('TK DETHI'!$E:$E,$D377,'TK DETHI'!$F:$F))</f>
        <v>0</v>
      </c>
      <c r="H377" s="7">
        <f>IF($D377="","",SUMIF('TK DETHI'!$G:$G,$D377,'TK DETHI'!$H:$H))</f>
        <v>0</v>
      </c>
      <c r="I377" s="7">
        <f>IF($D377="","",SUMIF('TK DETHI'!$I:$I,$D377,'TK DETHI'!$J:$J))</f>
        <v>0</v>
      </c>
      <c r="J377" s="7">
        <f>IF($D377="","",SUMIF('TK DETHI'!$K:$K,$D377,'TK DETHI'!$L:$L))</f>
        <v>0</v>
      </c>
      <c r="K377" s="7">
        <f>IF($D377="","",SUMIF('TK DETHI'!$M:$M,$D377,'TK DETHI'!$N:$N))</f>
        <v>0</v>
      </c>
      <c r="L377" s="7">
        <f>IF($D377="","",SUMIF('TK DETHI'!$O:$O,$D377,'TK DETHI'!$P:$P))</f>
        <v>0</v>
      </c>
      <c r="M377" s="27">
        <f t="shared" si="59"/>
        <v>0</v>
      </c>
      <c r="N377" s="8">
        <f>IF($D377="","",SUMIF('TK COITHI KTHP va Thi TN'!$A:$A,$D377,'TK COITHI KTHP va Thi TN'!$D:$D))</f>
        <v>0</v>
      </c>
      <c r="O377" s="8">
        <f>IF($D377="","",SUMIF('TK COITHI KTHP va Thi TN'!$B:$B,$D377,'TK COITHI KTHP va Thi TN'!$D:$D))</f>
        <v>0</v>
      </c>
      <c r="P377" s="8">
        <f>IF($D377="","",SUMIF('TK COITHI KTHP va Thi TN'!$E:$E,$D377,'TK COITHI KTHP va Thi TN'!$H:$H))</f>
        <v>0</v>
      </c>
      <c r="Q377" s="8">
        <f>IF($D377="","",SUMIF('TK COITHI KTHP va Thi TN'!$F:$F,$D377,'TK COITHI KTHP va Thi TN'!$H:$H))</f>
        <v>0</v>
      </c>
      <c r="R377" s="28">
        <f t="shared" si="60"/>
        <v>0</v>
      </c>
      <c r="S377" s="8">
        <f>IF($D377="","",SUMIF('TK CHAMTHI'!$A:$A,$D377,'TK CHAMTHI'!$C:$C))</f>
        <v>0</v>
      </c>
      <c r="T377" s="8">
        <f>IF($D377="","",SUMIF('TK CHAMTHI'!$B:$B,$D377,'TK CHAMTHI'!$C:$C))</f>
        <v>0</v>
      </c>
      <c r="U377" s="8">
        <f>IF(D377="","",SUMIF('CHAM NV'!B:B,D377,'CHAM NV'!C:C))</f>
        <v>0</v>
      </c>
      <c r="V377" s="9">
        <f t="shared" si="61"/>
        <v>0</v>
      </c>
      <c r="W377" s="8">
        <f>IF($D377="","",SUMIF('TK CHAMTHI'!$D:$D,$D377,'TK CHAMTHI'!$F:$F))</f>
        <v>0</v>
      </c>
      <c r="X377" s="8">
        <f>IF($D377="","",SUMIF('TK CHAMTHI'!$E:$E,$D377,'TK CHAMTHI'!$F:$F))</f>
        <v>0</v>
      </c>
      <c r="Y377" s="8">
        <f>IF(D377="","",SUMIF('CHAM NV'!G:G,D377,'CHAM NV'!H:H))</f>
        <v>0</v>
      </c>
      <c r="Z377" s="9">
        <f t="shared" si="62"/>
        <v>0</v>
      </c>
      <c r="AA377" s="8">
        <f>IF($D377="","",SUMIF('TK CHAMTHI'!$G:$G,$D377,'TK CHAMTHI'!$I:$I))</f>
        <v>0</v>
      </c>
      <c r="AB377" s="8">
        <f>IF($D377="","",SUMIF('TK CHAMTHI'!$H:$H,$D377,'TK CHAMTHI'!$I:$I))</f>
        <v>0</v>
      </c>
      <c r="AC377" s="8">
        <f>IF(D377="","",SUMIF('CHAM NV'!E:E,D377,'CHAM NV'!F:F))</f>
        <v>0</v>
      </c>
      <c r="AD377" s="9">
        <f t="shared" si="63"/>
        <v>0</v>
      </c>
      <c r="AE377" s="8">
        <f>IF($D377="","",SUMIF('TK CHAMTHI'!$J:$J,$D377,'TK CHAMTHI'!$L:$L))</f>
        <v>0</v>
      </c>
      <c r="AF377" s="8">
        <f>IF($D377="","",SUMIF('TK CHAMTHI'!$K:$K,$D377,'TK CHAMTHI'!$L:$L))</f>
        <v>0</v>
      </c>
      <c r="AG377" s="8">
        <f>IF(D377="","",SUMIF('CHAM NV'!I:I,D377,'CHAM NV'!J:J))</f>
        <v>0</v>
      </c>
      <c r="AH377" s="9">
        <f t="shared" si="64"/>
        <v>0</v>
      </c>
      <c r="AI377" s="8">
        <f>IF($D377="","",SUMIF('TK CHAMTHI'!$M:$M,$D377,'TK CHAMTHI'!$O:$O))</f>
        <v>0</v>
      </c>
      <c r="AJ377" s="8">
        <f>IF($D377="","",SUMIF('TK CHAMTHI'!$N:$N,$D377,'TK CHAMTHI'!$O:$O))</f>
        <v>0</v>
      </c>
      <c r="AK377" s="9">
        <f t="shared" si="55"/>
        <v>0</v>
      </c>
      <c r="AL377" s="8">
        <f>IF($D377="","",SUMIF('TK CHAMTHI'!$P:$P,$D377,'TK CHAMTHI'!$R:$R))</f>
        <v>0</v>
      </c>
      <c r="AM377" s="8">
        <f>IF($D377="","",SUMIF('TK CHAMTHI'!$Q:$Q,$D377,'TK CHAMTHI'!$R:$R))</f>
        <v>0</v>
      </c>
      <c r="AN377" s="9">
        <f t="shared" si="56"/>
        <v>0</v>
      </c>
      <c r="AO377" s="8">
        <f>IF(D377="","",SUMIF('TK CHAMTHI'!S:S,D377,'TK CHAMTHI'!U:U))</f>
        <v>0</v>
      </c>
      <c r="AP377" s="8">
        <f>IF(D377="","",SUMIF('TK CHAMTHI'!T:T,D377,'TK CHAMTHI'!U:U))</f>
        <v>0</v>
      </c>
      <c r="AQ377" s="9">
        <f t="shared" si="57"/>
        <v>0</v>
      </c>
      <c r="AR377" s="9">
        <f>IF(D377="","",ROUND(SUMIF('QL THI'!G:G,D377,'QL THI'!H:H),1))</f>
        <v>0</v>
      </c>
      <c r="AS377" s="9">
        <f>IF(D377="","",ROUND(SUMIF('QL THI'!E:E,D377,'QL THI'!F:F),1))</f>
        <v>0</v>
      </c>
      <c r="AT377" s="28">
        <f t="shared" si="58"/>
        <v>0</v>
      </c>
    </row>
    <row r="378" spans="1:46">
      <c r="A378" s="6">
        <f>IF(D378="","",SUBTOTAL(3,$D$5:D378))</f>
        <v>374</v>
      </c>
      <c r="B378" s="111" t="s">
        <v>784</v>
      </c>
      <c r="C378" s="112" t="s">
        <v>974</v>
      </c>
      <c r="D378" s="113" t="s">
        <v>476</v>
      </c>
      <c r="E378" s="7">
        <f>IF($D378="","",SUMIF('TK DETHI'!$A:$A,$D378,'TK DETHI'!$B:$B))</f>
        <v>0</v>
      </c>
      <c r="F378" s="7">
        <f>IF($D378="","",SUMIF('TK DETHI'!$C:$C,$D378,'TK DETHI'!$D:$D))</f>
        <v>0</v>
      </c>
      <c r="G378" s="7">
        <f>IF($D378="","",SUMIF('TK DETHI'!$E:$E,$D378,'TK DETHI'!$F:$F))</f>
        <v>0</v>
      </c>
      <c r="H378" s="7">
        <f>IF($D378="","",SUMIF('TK DETHI'!$G:$G,$D378,'TK DETHI'!$H:$H))</f>
        <v>0</v>
      </c>
      <c r="I378" s="7">
        <f>IF($D378="","",SUMIF('TK DETHI'!$I:$I,$D378,'TK DETHI'!$J:$J))</f>
        <v>0</v>
      </c>
      <c r="J378" s="7">
        <f>IF($D378="","",SUMIF('TK DETHI'!$K:$K,$D378,'TK DETHI'!$L:$L))</f>
        <v>0</v>
      </c>
      <c r="K378" s="7">
        <f>IF($D378="","",SUMIF('TK DETHI'!$M:$M,$D378,'TK DETHI'!$N:$N))</f>
        <v>0</v>
      </c>
      <c r="L378" s="7">
        <f>IF($D378="","",SUMIF('TK DETHI'!$O:$O,$D378,'TK DETHI'!$P:$P))</f>
        <v>0</v>
      </c>
      <c r="M378" s="27">
        <f t="shared" si="59"/>
        <v>0</v>
      </c>
      <c r="N378" s="8">
        <f>IF($D378="","",SUMIF('TK COITHI KTHP va Thi TN'!$A:$A,$D378,'TK COITHI KTHP va Thi TN'!$D:$D))</f>
        <v>0</v>
      </c>
      <c r="O378" s="8">
        <f>IF($D378="","",SUMIF('TK COITHI KTHP va Thi TN'!$B:$B,$D378,'TK COITHI KTHP va Thi TN'!$D:$D))</f>
        <v>0</v>
      </c>
      <c r="P378" s="8">
        <f>IF($D378="","",SUMIF('TK COITHI KTHP va Thi TN'!$E:$E,$D378,'TK COITHI KTHP va Thi TN'!$H:$H))</f>
        <v>0</v>
      </c>
      <c r="Q378" s="8">
        <f>IF($D378="","",SUMIF('TK COITHI KTHP va Thi TN'!$F:$F,$D378,'TK COITHI KTHP va Thi TN'!$H:$H))</f>
        <v>0</v>
      </c>
      <c r="R378" s="28">
        <f t="shared" si="60"/>
        <v>0</v>
      </c>
      <c r="S378" s="8">
        <f>IF($D378="","",SUMIF('TK CHAMTHI'!$A:$A,$D378,'TK CHAMTHI'!$C:$C))</f>
        <v>0</v>
      </c>
      <c r="T378" s="8">
        <f>IF($D378="","",SUMIF('TK CHAMTHI'!$B:$B,$D378,'TK CHAMTHI'!$C:$C))</f>
        <v>0</v>
      </c>
      <c r="U378" s="8">
        <f>IF(D378="","",SUMIF('CHAM NV'!B:B,D378,'CHAM NV'!C:C))</f>
        <v>0</v>
      </c>
      <c r="V378" s="9">
        <f t="shared" si="61"/>
        <v>0</v>
      </c>
      <c r="W378" s="8">
        <f>IF($D378="","",SUMIF('TK CHAMTHI'!$D:$D,$D378,'TK CHAMTHI'!$F:$F))</f>
        <v>0</v>
      </c>
      <c r="X378" s="8">
        <f>IF($D378="","",SUMIF('TK CHAMTHI'!$E:$E,$D378,'TK CHAMTHI'!$F:$F))</f>
        <v>0</v>
      </c>
      <c r="Y378" s="8">
        <f>IF(D378="","",SUMIF('CHAM NV'!G:G,D378,'CHAM NV'!H:H))</f>
        <v>0</v>
      </c>
      <c r="Z378" s="9">
        <f t="shared" si="62"/>
        <v>0</v>
      </c>
      <c r="AA378" s="8">
        <f>IF($D378="","",SUMIF('TK CHAMTHI'!$G:$G,$D378,'TK CHAMTHI'!$I:$I))</f>
        <v>0</v>
      </c>
      <c r="AB378" s="8">
        <f>IF($D378="","",SUMIF('TK CHAMTHI'!$H:$H,$D378,'TK CHAMTHI'!$I:$I))</f>
        <v>0</v>
      </c>
      <c r="AC378" s="8">
        <f>IF(D378="","",SUMIF('CHAM NV'!E:E,D378,'CHAM NV'!F:F))</f>
        <v>0</v>
      </c>
      <c r="AD378" s="9">
        <f t="shared" si="63"/>
        <v>0</v>
      </c>
      <c r="AE378" s="8">
        <f>IF($D378="","",SUMIF('TK CHAMTHI'!$J:$J,$D378,'TK CHAMTHI'!$L:$L))</f>
        <v>0</v>
      </c>
      <c r="AF378" s="8">
        <f>IF($D378="","",SUMIF('TK CHAMTHI'!$K:$K,$D378,'TK CHAMTHI'!$L:$L))</f>
        <v>0</v>
      </c>
      <c r="AG378" s="8">
        <f>IF(D378="","",SUMIF('CHAM NV'!I:I,D378,'CHAM NV'!J:J))</f>
        <v>0</v>
      </c>
      <c r="AH378" s="9">
        <f t="shared" si="64"/>
        <v>0</v>
      </c>
      <c r="AI378" s="8">
        <f>IF($D378="","",SUMIF('TK CHAMTHI'!$M:$M,$D378,'TK CHAMTHI'!$O:$O))</f>
        <v>0</v>
      </c>
      <c r="AJ378" s="8">
        <f>IF($D378="","",SUMIF('TK CHAMTHI'!$N:$N,$D378,'TK CHAMTHI'!$O:$O))</f>
        <v>0</v>
      </c>
      <c r="AK378" s="9">
        <f t="shared" si="55"/>
        <v>0</v>
      </c>
      <c r="AL378" s="8">
        <f>IF($D378="","",SUMIF('TK CHAMTHI'!$P:$P,$D378,'TK CHAMTHI'!$R:$R))</f>
        <v>0</v>
      </c>
      <c r="AM378" s="8">
        <f>IF($D378="","",SUMIF('TK CHAMTHI'!$Q:$Q,$D378,'TK CHAMTHI'!$R:$R))</f>
        <v>0</v>
      </c>
      <c r="AN378" s="9">
        <f t="shared" si="56"/>
        <v>0</v>
      </c>
      <c r="AO378" s="8">
        <f>IF(D378="","",SUMIF('TK CHAMTHI'!S:S,D378,'TK CHAMTHI'!U:U))</f>
        <v>0</v>
      </c>
      <c r="AP378" s="8">
        <f>IF(D378="","",SUMIF('TK CHAMTHI'!T:T,D378,'TK CHAMTHI'!U:U))</f>
        <v>0</v>
      </c>
      <c r="AQ378" s="9">
        <f t="shared" si="57"/>
        <v>0</v>
      </c>
      <c r="AR378" s="9">
        <f>IF(D378="","",ROUND(SUMIF('QL THI'!G:G,D378,'QL THI'!H:H),1))</f>
        <v>0</v>
      </c>
      <c r="AS378" s="9">
        <f>IF(D378="","",ROUND(SUMIF('QL THI'!E:E,D378,'QL THI'!F:F),1))</f>
        <v>0</v>
      </c>
      <c r="AT378" s="28">
        <f t="shared" si="58"/>
        <v>0</v>
      </c>
    </row>
    <row r="379" spans="1:46">
      <c r="A379" s="6">
        <f>IF(D379="","",SUBTOTAL(3,$D$5:D379))</f>
        <v>375</v>
      </c>
      <c r="B379" s="111" t="s">
        <v>798</v>
      </c>
      <c r="C379" s="112" t="s">
        <v>974</v>
      </c>
      <c r="D379" s="113" t="s">
        <v>489</v>
      </c>
      <c r="E379" s="7">
        <f>IF($D379="","",SUMIF('TK DETHI'!$A:$A,$D379,'TK DETHI'!$B:$B))</f>
        <v>0</v>
      </c>
      <c r="F379" s="7">
        <f>IF($D379="","",SUMIF('TK DETHI'!$C:$C,$D379,'TK DETHI'!$D:$D))</f>
        <v>0</v>
      </c>
      <c r="G379" s="7">
        <f>IF($D379="","",SUMIF('TK DETHI'!$E:$E,$D379,'TK DETHI'!$F:$F))</f>
        <v>0</v>
      </c>
      <c r="H379" s="7">
        <f>IF($D379="","",SUMIF('TK DETHI'!$G:$G,$D379,'TK DETHI'!$H:$H))</f>
        <v>0</v>
      </c>
      <c r="I379" s="7">
        <f>IF($D379="","",SUMIF('TK DETHI'!$I:$I,$D379,'TK DETHI'!$J:$J))</f>
        <v>0</v>
      </c>
      <c r="J379" s="7">
        <f>IF($D379="","",SUMIF('TK DETHI'!$K:$K,$D379,'TK DETHI'!$L:$L))</f>
        <v>0</v>
      </c>
      <c r="K379" s="7">
        <f>IF($D379="","",SUMIF('TK DETHI'!$M:$M,$D379,'TK DETHI'!$N:$N))</f>
        <v>0</v>
      </c>
      <c r="L379" s="7">
        <f>IF($D379="","",SUMIF('TK DETHI'!$O:$O,$D379,'TK DETHI'!$P:$P))</f>
        <v>0</v>
      </c>
      <c r="M379" s="27">
        <f t="shared" si="59"/>
        <v>0</v>
      </c>
      <c r="N379" s="8">
        <f>IF($D379="","",SUMIF('TK COITHI KTHP va Thi TN'!$A:$A,$D379,'TK COITHI KTHP va Thi TN'!$D:$D))</f>
        <v>0</v>
      </c>
      <c r="O379" s="8">
        <f>IF($D379="","",SUMIF('TK COITHI KTHP va Thi TN'!$B:$B,$D379,'TK COITHI KTHP va Thi TN'!$D:$D))</f>
        <v>0</v>
      </c>
      <c r="P379" s="8">
        <f>IF($D379="","",SUMIF('TK COITHI KTHP va Thi TN'!$E:$E,$D379,'TK COITHI KTHP va Thi TN'!$H:$H))</f>
        <v>0</v>
      </c>
      <c r="Q379" s="8">
        <f>IF($D379="","",SUMIF('TK COITHI KTHP va Thi TN'!$F:$F,$D379,'TK COITHI KTHP va Thi TN'!$H:$H))</f>
        <v>0</v>
      </c>
      <c r="R379" s="28">
        <f t="shared" si="60"/>
        <v>0</v>
      </c>
      <c r="S379" s="8">
        <f>IF($D379="","",SUMIF('TK CHAMTHI'!$A:$A,$D379,'TK CHAMTHI'!$C:$C))</f>
        <v>0</v>
      </c>
      <c r="T379" s="8">
        <f>IF($D379="","",SUMIF('TK CHAMTHI'!$B:$B,$D379,'TK CHAMTHI'!$C:$C))</f>
        <v>0</v>
      </c>
      <c r="U379" s="8">
        <f>IF(D379="","",SUMIF('CHAM NV'!B:B,D379,'CHAM NV'!C:C))</f>
        <v>0</v>
      </c>
      <c r="V379" s="9">
        <f t="shared" si="61"/>
        <v>0</v>
      </c>
      <c r="W379" s="8">
        <f>IF($D379="","",SUMIF('TK CHAMTHI'!$D:$D,$D379,'TK CHAMTHI'!$F:$F))</f>
        <v>0</v>
      </c>
      <c r="X379" s="8">
        <f>IF($D379="","",SUMIF('TK CHAMTHI'!$E:$E,$D379,'TK CHAMTHI'!$F:$F))</f>
        <v>0</v>
      </c>
      <c r="Y379" s="8">
        <f>IF(D379="","",SUMIF('CHAM NV'!G:G,D379,'CHAM NV'!H:H))</f>
        <v>0</v>
      </c>
      <c r="Z379" s="9">
        <f t="shared" si="62"/>
        <v>0</v>
      </c>
      <c r="AA379" s="8">
        <f>IF($D379="","",SUMIF('TK CHAMTHI'!$G:$G,$D379,'TK CHAMTHI'!$I:$I))</f>
        <v>0</v>
      </c>
      <c r="AB379" s="8">
        <f>IF($D379="","",SUMIF('TK CHAMTHI'!$H:$H,$D379,'TK CHAMTHI'!$I:$I))</f>
        <v>0</v>
      </c>
      <c r="AC379" s="8">
        <f>IF(D379="","",SUMIF('CHAM NV'!E:E,D379,'CHAM NV'!F:F))</f>
        <v>0</v>
      </c>
      <c r="AD379" s="9">
        <f t="shared" si="63"/>
        <v>0</v>
      </c>
      <c r="AE379" s="8">
        <f>IF($D379="","",SUMIF('TK CHAMTHI'!$J:$J,$D379,'TK CHAMTHI'!$L:$L))</f>
        <v>0</v>
      </c>
      <c r="AF379" s="8">
        <f>IF($D379="","",SUMIF('TK CHAMTHI'!$K:$K,$D379,'TK CHAMTHI'!$L:$L))</f>
        <v>0</v>
      </c>
      <c r="AG379" s="8">
        <f>IF(D379="","",SUMIF('CHAM NV'!I:I,D379,'CHAM NV'!J:J))</f>
        <v>0</v>
      </c>
      <c r="AH379" s="9">
        <f t="shared" si="64"/>
        <v>0</v>
      </c>
      <c r="AI379" s="8">
        <f>IF($D379="","",SUMIF('TK CHAMTHI'!$M:$M,$D379,'TK CHAMTHI'!$O:$O))</f>
        <v>0</v>
      </c>
      <c r="AJ379" s="8">
        <f>IF($D379="","",SUMIF('TK CHAMTHI'!$N:$N,$D379,'TK CHAMTHI'!$O:$O))</f>
        <v>0</v>
      </c>
      <c r="AK379" s="9">
        <f t="shared" si="55"/>
        <v>0</v>
      </c>
      <c r="AL379" s="8">
        <f>IF($D379="","",SUMIF('TK CHAMTHI'!$P:$P,$D379,'TK CHAMTHI'!$R:$R))</f>
        <v>0</v>
      </c>
      <c r="AM379" s="8">
        <f>IF($D379="","",SUMIF('TK CHAMTHI'!$Q:$Q,$D379,'TK CHAMTHI'!$R:$R))</f>
        <v>0</v>
      </c>
      <c r="AN379" s="9">
        <f t="shared" si="56"/>
        <v>0</v>
      </c>
      <c r="AO379" s="8">
        <f>IF(D379="","",SUMIF('TK CHAMTHI'!S:S,D379,'TK CHAMTHI'!U:U))</f>
        <v>0</v>
      </c>
      <c r="AP379" s="8">
        <f>IF(D379="","",SUMIF('TK CHAMTHI'!T:T,D379,'TK CHAMTHI'!U:U))</f>
        <v>0</v>
      </c>
      <c r="AQ379" s="9">
        <f t="shared" si="57"/>
        <v>0</v>
      </c>
      <c r="AR379" s="9">
        <f>IF(D379="","",ROUND(SUMIF('QL THI'!G:G,D379,'QL THI'!H:H),1))</f>
        <v>0</v>
      </c>
      <c r="AS379" s="9">
        <f>IF(D379="","",ROUND(SUMIF('QL THI'!E:E,D379,'QL THI'!F:F),1))</f>
        <v>0</v>
      </c>
      <c r="AT379" s="28">
        <f t="shared" si="58"/>
        <v>0</v>
      </c>
    </row>
    <row r="380" spans="1:46">
      <c r="A380" s="6">
        <f>IF(D380="","",SUBTOTAL(3,$D$5:D380))</f>
        <v>376</v>
      </c>
      <c r="B380" s="111" t="s">
        <v>786</v>
      </c>
      <c r="C380" s="112" t="s">
        <v>974</v>
      </c>
      <c r="D380" s="113" t="s">
        <v>478</v>
      </c>
      <c r="E380" s="7">
        <f>IF($D380="","",SUMIF('TK DETHI'!$A:$A,$D380,'TK DETHI'!$B:$B))</f>
        <v>0</v>
      </c>
      <c r="F380" s="7">
        <f>IF($D380="","",SUMIF('TK DETHI'!$C:$C,$D380,'TK DETHI'!$D:$D))</f>
        <v>0</v>
      </c>
      <c r="G380" s="7">
        <f>IF($D380="","",SUMIF('TK DETHI'!$E:$E,$D380,'TK DETHI'!$F:$F))</f>
        <v>0</v>
      </c>
      <c r="H380" s="7">
        <f>IF($D380="","",SUMIF('TK DETHI'!$G:$G,$D380,'TK DETHI'!$H:$H))</f>
        <v>0</v>
      </c>
      <c r="I380" s="7">
        <f>IF($D380="","",SUMIF('TK DETHI'!$I:$I,$D380,'TK DETHI'!$J:$J))</f>
        <v>0</v>
      </c>
      <c r="J380" s="7">
        <f>IF($D380="","",SUMIF('TK DETHI'!$K:$K,$D380,'TK DETHI'!$L:$L))</f>
        <v>0</v>
      </c>
      <c r="K380" s="7">
        <f>IF($D380="","",SUMIF('TK DETHI'!$M:$M,$D380,'TK DETHI'!$N:$N))</f>
        <v>0</v>
      </c>
      <c r="L380" s="7">
        <f>IF($D380="","",SUMIF('TK DETHI'!$O:$O,$D380,'TK DETHI'!$P:$P))</f>
        <v>0</v>
      </c>
      <c r="M380" s="27">
        <f t="shared" si="59"/>
        <v>0</v>
      </c>
      <c r="N380" s="8">
        <f>IF($D380="","",SUMIF('TK COITHI KTHP va Thi TN'!$A:$A,$D380,'TK COITHI KTHP va Thi TN'!$D:$D))</f>
        <v>0</v>
      </c>
      <c r="O380" s="8">
        <f>IF($D380="","",SUMIF('TK COITHI KTHP va Thi TN'!$B:$B,$D380,'TK COITHI KTHP va Thi TN'!$D:$D))</f>
        <v>0</v>
      </c>
      <c r="P380" s="8">
        <f>IF($D380="","",SUMIF('TK COITHI KTHP va Thi TN'!$E:$E,$D380,'TK COITHI KTHP va Thi TN'!$H:$H))</f>
        <v>0</v>
      </c>
      <c r="Q380" s="8">
        <f>IF($D380="","",SUMIF('TK COITHI KTHP va Thi TN'!$F:$F,$D380,'TK COITHI KTHP va Thi TN'!$H:$H))</f>
        <v>0</v>
      </c>
      <c r="R380" s="28">
        <f t="shared" si="60"/>
        <v>0</v>
      </c>
      <c r="S380" s="8">
        <f>IF($D380="","",SUMIF('TK CHAMTHI'!$A:$A,$D380,'TK CHAMTHI'!$C:$C))</f>
        <v>0</v>
      </c>
      <c r="T380" s="8">
        <f>IF($D380="","",SUMIF('TK CHAMTHI'!$B:$B,$D380,'TK CHAMTHI'!$C:$C))</f>
        <v>0</v>
      </c>
      <c r="U380" s="8">
        <f>IF(D380="","",SUMIF('CHAM NV'!B:B,D380,'CHAM NV'!C:C))</f>
        <v>0</v>
      </c>
      <c r="V380" s="9">
        <f t="shared" si="61"/>
        <v>0</v>
      </c>
      <c r="W380" s="8">
        <f>IF($D380="","",SUMIF('TK CHAMTHI'!$D:$D,$D380,'TK CHAMTHI'!$F:$F))</f>
        <v>0</v>
      </c>
      <c r="X380" s="8">
        <f>IF($D380="","",SUMIF('TK CHAMTHI'!$E:$E,$D380,'TK CHAMTHI'!$F:$F))</f>
        <v>0</v>
      </c>
      <c r="Y380" s="8">
        <f>IF(D380="","",SUMIF('CHAM NV'!G:G,D380,'CHAM NV'!H:H))</f>
        <v>0</v>
      </c>
      <c r="Z380" s="9">
        <f t="shared" si="62"/>
        <v>0</v>
      </c>
      <c r="AA380" s="8">
        <f>IF($D380="","",SUMIF('TK CHAMTHI'!$G:$G,$D380,'TK CHAMTHI'!$I:$I))</f>
        <v>0</v>
      </c>
      <c r="AB380" s="8">
        <f>IF($D380="","",SUMIF('TK CHAMTHI'!$H:$H,$D380,'TK CHAMTHI'!$I:$I))</f>
        <v>0</v>
      </c>
      <c r="AC380" s="8">
        <f>IF(D380="","",SUMIF('CHAM NV'!E:E,D380,'CHAM NV'!F:F))</f>
        <v>0</v>
      </c>
      <c r="AD380" s="9">
        <f t="shared" si="63"/>
        <v>0</v>
      </c>
      <c r="AE380" s="8">
        <f>IF($D380="","",SUMIF('TK CHAMTHI'!$J:$J,$D380,'TK CHAMTHI'!$L:$L))</f>
        <v>0</v>
      </c>
      <c r="AF380" s="8">
        <f>IF($D380="","",SUMIF('TK CHAMTHI'!$K:$K,$D380,'TK CHAMTHI'!$L:$L))</f>
        <v>0</v>
      </c>
      <c r="AG380" s="8">
        <f>IF(D380="","",SUMIF('CHAM NV'!I:I,D380,'CHAM NV'!J:J))</f>
        <v>0</v>
      </c>
      <c r="AH380" s="9">
        <f t="shared" si="64"/>
        <v>0</v>
      </c>
      <c r="AI380" s="8">
        <f>IF($D380="","",SUMIF('TK CHAMTHI'!$M:$M,$D380,'TK CHAMTHI'!$O:$O))</f>
        <v>0</v>
      </c>
      <c r="AJ380" s="8">
        <f>IF($D380="","",SUMIF('TK CHAMTHI'!$N:$N,$D380,'TK CHAMTHI'!$O:$O))</f>
        <v>0</v>
      </c>
      <c r="AK380" s="9">
        <f t="shared" si="55"/>
        <v>0</v>
      </c>
      <c r="AL380" s="8">
        <f>IF($D380="","",SUMIF('TK CHAMTHI'!$P:$P,$D380,'TK CHAMTHI'!$R:$R))</f>
        <v>0</v>
      </c>
      <c r="AM380" s="8">
        <f>IF($D380="","",SUMIF('TK CHAMTHI'!$Q:$Q,$D380,'TK CHAMTHI'!$R:$R))</f>
        <v>0</v>
      </c>
      <c r="AN380" s="9">
        <f t="shared" si="56"/>
        <v>0</v>
      </c>
      <c r="AO380" s="8">
        <f>IF(D380="","",SUMIF('TK CHAMTHI'!S:S,D380,'TK CHAMTHI'!U:U))</f>
        <v>0</v>
      </c>
      <c r="AP380" s="8">
        <f>IF(D380="","",SUMIF('TK CHAMTHI'!T:T,D380,'TK CHAMTHI'!U:U))</f>
        <v>0</v>
      </c>
      <c r="AQ380" s="9">
        <f t="shared" si="57"/>
        <v>0</v>
      </c>
      <c r="AR380" s="9">
        <f>IF(D380="","",ROUND(SUMIF('QL THI'!G:G,D380,'QL THI'!H:H),1))</f>
        <v>0</v>
      </c>
      <c r="AS380" s="9">
        <f>IF(D380="","",ROUND(SUMIF('QL THI'!E:E,D380,'QL THI'!F:F),1))</f>
        <v>0</v>
      </c>
      <c r="AT380" s="28">
        <f t="shared" si="58"/>
        <v>0</v>
      </c>
    </row>
    <row r="381" spans="1:46">
      <c r="A381" s="6">
        <f>IF(D381="","",SUBTOTAL(3,$D$5:D381))</f>
        <v>377</v>
      </c>
      <c r="B381" s="111" t="s">
        <v>832</v>
      </c>
      <c r="C381" s="112" t="s">
        <v>974</v>
      </c>
      <c r="D381" s="113" t="s">
        <v>522</v>
      </c>
      <c r="E381" s="7">
        <f>IF($D381="","",SUMIF('TK DETHI'!$A:$A,$D381,'TK DETHI'!$B:$B))</f>
        <v>0</v>
      </c>
      <c r="F381" s="7">
        <f>IF($D381="","",SUMIF('TK DETHI'!$C:$C,$D381,'TK DETHI'!$D:$D))</f>
        <v>0</v>
      </c>
      <c r="G381" s="7">
        <f>IF($D381="","",SUMIF('TK DETHI'!$E:$E,$D381,'TK DETHI'!$F:$F))</f>
        <v>0</v>
      </c>
      <c r="H381" s="7">
        <f>IF($D381="","",SUMIF('TK DETHI'!$G:$G,$D381,'TK DETHI'!$H:$H))</f>
        <v>0</v>
      </c>
      <c r="I381" s="7">
        <f>IF($D381="","",SUMIF('TK DETHI'!$I:$I,$D381,'TK DETHI'!$J:$J))</f>
        <v>0</v>
      </c>
      <c r="J381" s="7">
        <f>IF($D381="","",SUMIF('TK DETHI'!$K:$K,$D381,'TK DETHI'!$L:$L))</f>
        <v>0</v>
      </c>
      <c r="K381" s="7">
        <f>IF($D381="","",SUMIF('TK DETHI'!$M:$M,$D381,'TK DETHI'!$N:$N))</f>
        <v>0</v>
      </c>
      <c r="L381" s="7">
        <f>IF($D381="","",SUMIF('TK DETHI'!$O:$O,$D381,'TK DETHI'!$P:$P))</f>
        <v>0</v>
      </c>
      <c r="M381" s="27">
        <f t="shared" si="59"/>
        <v>0</v>
      </c>
      <c r="N381" s="8">
        <f>IF($D381="","",SUMIF('TK COITHI KTHP va Thi TN'!$A:$A,$D381,'TK COITHI KTHP va Thi TN'!$D:$D))</f>
        <v>0.75</v>
      </c>
      <c r="O381" s="8">
        <f>IF($D381="","",SUMIF('TK COITHI KTHP va Thi TN'!$B:$B,$D381,'TK COITHI KTHP va Thi TN'!$D:$D))</f>
        <v>0.45</v>
      </c>
      <c r="P381" s="8">
        <f>IF($D381="","",SUMIF('TK COITHI KTHP va Thi TN'!$E:$E,$D381,'TK COITHI KTHP va Thi TN'!$H:$H))</f>
        <v>0</v>
      </c>
      <c r="Q381" s="8">
        <f>IF($D381="","",SUMIF('TK COITHI KTHP va Thi TN'!$F:$F,$D381,'TK COITHI KTHP va Thi TN'!$H:$H))</f>
        <v>0</v>
      </c>
      <c r="R381" s="28">
        <f t="shared" si="60"/>
        <v>1.2</v>
      </c>
      <c r="S381" s="8">
        <f>IF($D381="","",SUMIF('TK CHAMTHI'!$A:$A,$D381,'TK CHAMTHI'!$C:$C))</f>
        <v>0</v>
      </c>
      <c r="T381" s="8">
        <f>IF($D381="","",SUMIF('TK CHAMTHI'!$B:$B,$D381,'TK CHAMTHI'!$C:$C))</f>
        <v>0</v>
      </c>
      <c r="U381" s="8">
        <f>IF(D381="","",SUMIF('CHAM NV'!B:B,D381,'CHAM NV'!C:C))</f>
        <v>0</v>
      </c>
      <c r="V381" s="9">
        <f t="shared" si="61"/>
        <v>0</v>
      </c>
      <c r="W381" s="8">
        <f>IF($D381="","",SUMIF('TK CHAMTHI'!$D:$D,$D381,'TK CHAMTHI'!$F:$F))</f>
        <v>0</v>
      </c>
      <c r="X381" s="8">
        <f>IF($D381="","",SUMIF('TK CHAMTHI'!$E:$E,$D381,'TK CHAMTHI'!$F:$F))</f>
        <v>0</v>
      </c>
      <c r="Y381" s="8">
        <f>IF(D381="","",SUMIF('CHAM NV'!G:G,D381,'CHAM NV'!H:H))</f>
        <v>0</v>
      </c>
      <c r="Z381" s="9">
        <f t="shared" si="62"/>
        <v>0</v>
      </c>
      <c r="AA381" s="8">
        <f>IF($D381="","",SUMIF('TK CHAMTHI'!$G:$G,$D381,'TK CHAMTHI'!$I:$I))</f>
        <v>0</v>
      </c>
      <c r="AB381" s="8">
        <f>IF($D381="","",SUMIF('TK CHAMTHI'!$H:$H,$D381,'TK CHAMTHI'!$I:$I))</f>
        <v>0</v>
      </c>
      <c r="AC381" s="8">
        <f>IF(D381="","",SUMIF('CHAM NV'!E:E,D381,'CHAM NV'!F:F))</f>
        <v>0</v>
      </c>
      <c r="AD381" s="9">
        <f t="shared" si="63"/>
        <v>0</v>
      </c>
      <c r="AE381" s="8">
        <f>IF($D381="","",SUMIF('TK CHAMTHI'!$J:$J,$D381,'TK CHAMTHI'!$L:$L))</f>
        <v>0</v>
      </c>
      <c r="AF381" s="8">
        <f>IF($D381="","",SUMIF('TK CHAMTHI'!$K:$K,$D381,'TK CHAMTHI'!$L:$L))</f>
        <v>0</v>
      </c>
      <c r="AG381" s="8">
        <f>IF(D381="","",SUMIF('CHAM NV'!I:I,D381,'CHAM NV'!J:J))</f>
        <v>0</v>
      </c>
      <c r="AH381" s="9">
        <f t="shared" si="64"/>
        <v>0</v>
      </c>
      <c r="AI381" s="8">
        <f>IF($D381="","",SUMIF('TK CHAMTHI'!$M:$M,$D381,'TK CHAMTHI'!$O:$O))</f>
        <v>0</v>
      </c>
      <c r="AJ381" s="8">
        <f>IF($D381="","",SUMIF('TK CHAMTHI'!$N:$N,$D381,'TK CHAMTHI'!$O:$O))</f>
        <v>0</v>
      </c>
      <c r="AK381" s="9">
        <f t="shared" si="55"/>
        <v>0</v>
      </c>
      <c r="AL381" s="8">
        <f>IF($D381="","",SUMIF('TK CHAMTHI'!$P:$P,$D381,'TK CHAMTHI'!$R:$R))</f>
        <v>0</v>
      </c>
      <c r="AM381" s="8">
        <f>IF($D381="","",SUMIF('TK CHAMTHI'!$Q:$Q,$D381,'TK CHAMTHI'!$R:$R))</f>
        <v>0</v>
      </c>
      <c r="AN381" s="9">
        <f t="shared" si="56"/>
        <v>0</v>
      </c>
      <c r="AO381" s="8">
        <f>IF(D381="","",SUMIF('TK CHAMTHI'!S:S,D381,'TK CHAMTHI'!U:U))</f>
        <v>0</v>
      </c>
      <c r="AP381" s="8">
        <f>IF(D381="","",SUMIF('TK CHAMTHI'!T:T,D381,'TK CHAMTHI'!U:U))</f>
        <v>0</v>
      </c>
      <c r="AQ381" s="9">
        <f t="shared" si="57"/>
        <v>0</v>
      </c>
      <c r="AR381" s="9">
        <f>IF(D381="","",ROUND(SUMIF('QL THI'!G:G,D381,'QL THI'!H:H),1))</f>
        <v>0</v>
      </c>
      <c r="AS381" s="9">
        <f>IF(D381="","",ROUND(SUMIF('QL THI'!E:E,D381,'QL THI'!F:F),1))</f>
        <v>0</v>
      </c>
      <c r="AT381" s="28">
        <f t="shared" si="58"/>
        <v>1.2</v>
      </c>
    </row>
    <row r="382" spans="1:46">
      <c r="A382" s="6">
        <f>IF(D382="","",SUBTOTAL(3,$D$5:D382))</f>
        <v>378</v>
      </c>
      <c r="B382" s="111" t="s">
        <v>778</v>
      </c>
      <c r="C382" s="112" t="s">
        <v>974</v>
      </c>
      <c r="D382" s="113" t="s">
        <v>468</v>
      </c>
      <c r="E382" s="7">
        <f>IF($D382="","",SUMIF('TK DETHI'!$A:$A,$D382,'TK DETHI'!$B:$B))</f>
        <v>0</v>
      </c>
      <c r="F382" s="7">
        <f>IF($D382="","",SUMIF('TK DETHI'!$C:$C,$D382,'TK DETHI'!$D:$D))</f>
        <v>0</v>
      </c>
      <c r="G382" s="7">
        <f>IF($D382="","",SUMIF('TK DETHI'!$E:$E,$D382,'TK DETHI'!$F:$F))</f>
        <v>0</v>
      </c>
      <c r="H382" s="7">
        <f>IF($D382="","",SUMIF('TK DETHI'!$G:$G,$D382,'TK DETHI'!$H:$H))</f>
        <v>0</v>
      </c>
      <c r="I382" s="7">
        <f>IF($D382="","",SUMIF('TK DETHI'!$I:$I,$D382,'TK DETHI'!$J:$J))</f>
        <v>0</v>
      </c>
      <c r="J382" s="7">
        <f>IF($D382="","",SUMIF('TK DETHI'!$K:$K,$D382,'TK DETHI'!$L:$L))</f>
        <v>0</v>
      </c>
      <c r="K382" s="7">
        <f>IF($D382="","",SUMIF('TK DETHI'!$M:$M,$D382,'TK DETHI'!$N:$N))</f>
        <v>0</v>
      </c>
      <c r="L382" s="7">
        <f>IF($D382="","",SUMIF('TK DETHI'!$O:$O,$D382,'TK DETHI'!$P:$P))</f>
        <v>0</v>
      </c>
      <c r="M382" s="27">
        <f t="shared" si="59"/>
        <v>0</v>
      </c>
      <c r="N382" s="8">
        <f>IF($D382="","",SUMIF('TK COITHI KTHP va Thi TN'!$A:$A,$D382,'TK COITHI KTHP va Thi TN'!$D:$D))</f>
        <v>0</v>
      </c>
      <c r="O382" s="8">
        <f>IF($D382="","",SUMIF('TK COITHI KTHP va Thi TN'!$B:$B,$D382,'TK COITHI KTHP va Thi TN'!$D:$D))</f>
        <v>0</v>
      </c>
      <c r="P382" s="8">
        <f>IF($D382="","",SUMIF('TK COITHI KTHP va Thi TN'!$E:$E,$D382,'TK COITHI KTHP va Thi TN'!$H:$H))</f>
        <v>0</v>
      </c>
      <c r="Q382" s="8">
        <f>IF($D382="","",SUMIF('TK COITHI KTHP va Thi TN'!$F:$F,$D382,'TK COITHI KTHP va Thi TN'!$H:$H))</f>
        <v>0</v>
      </c>
      <c r="R382" s="28">
        <f t="shared" si="60"/>
        <v>0</v>
      </c>
      <c r="S382" s="8">
        <f>IF($D382="","",SUMIF('TK CHAMTHI'!$A:$A,$D382,'TK CHAMTHI'!$C:$C))</f>
        <v>0</v>
      </c>
      <c r="T382" s="8">
        <f>IF($D382="","",SUMIF('TK CHAMTHI'!$B:$B,$D382,'TK CHAMTHI'!$C:$C))</f>
        <v>0</v>
      </c>
      <c r="U382" s="8">
        <f>IF(D382="","",SUMIF('CHAM NV'!B:B,D382,'CHAM NV'!C:C))</f>
        <v>0</v>
      </c>
      <c r="V382" s="9">
        <f t="shared" si="61"/>
        <v>0</v>
      </c>
      <c r="W382" s="8">
        <f>IF($D382="","",SUMIF('TK CHAMTHI'!$D:$D,$D382,'TK CHAMTHI'!$F:$F))</f>
        <v>0</v>
      </c>
      <c r="X382" s="8">
        <f>IF($D382="","",SUMIF('TK CHAMTHI'!$E:$E,$D382,'TK CHAMTHI'!$F:$F))</f>
        <v>0</v>
      </c>
      <c r="Y382" s="8">
        <f>IF(D382="","",SUMIF('CHAM NV'!G:G,D382,'CHAM NV'!H:H))</f>
        <v>0</v>
      </c>
      <c r="Z382" s="9">
        <f t="shared" si="62"/>
        <v>0</v>
      </c>
      <c r="AA382" s="8">
        <f>IF($D382="","",SUMIF('TK CHAMTHI'!$G:$G,$D382,'TK CHAMTHI'!$I:$I))</f>
        <v>0</v>
      </c>
      <c r="AB382" s="8">
        <f>IF($D382="","",SUMIF('TK CHAMTHI'!$H:$H,$D382,'TK CHAMTHI'!$I:$I))</f>
        <v>0</v>
      </c>
      <c r="AC382" s="8">
        <f>IF(D382="","",SUMIF('CHAM NV'!E:E,D382,'CHAM NV'!F:F))</f>
        <v>0</v>
      </c>
      <c r="AD382" s="9">
        <f t="shared" si="63"/>
        <v>0</v>
      </c>
      <c r="AE382" s="8">
        <f>IF($D382="","",SUMIF('TK CHAMTHI'!$J:$J,$D382,'TK CHAMTHI'!$L:$L))</f>
        <v>0</v>
      </c>
      <c r="AF382" s="8">
        <f>IF($D382="","",SUMIF('TK CHAMTHI'!$K:$K,$D382,'TK CHAMTHI'!$L:$L))</f>
        <v>0</v>
      </c>
      <c r="AG382" s="8">
        <f>IF(D382="","",SUMIF('CHAM NV'!I:I,D382,'CHAM NV'!J:J))</f>
        <v>0</v>
      </c>
      <c r="AH382" s="9">
        <f t="shared" si="64"/>
        <v>0</v>
      </c>
      <c r="AI382" s="8">
        <f>IF($D382="","",SUMIF('TK CHAMTHI'!$M:$M,$D382,'TK CHAMTHI'!$O:$O))</f>
        <v>0</v>
      </c>
      <c r="AJ382" s="8">
        <f>IF($D382="","",SUMIF('TK CHAMTHI'!$N:$N,$D382,'TK CHAMTHI'!$O:$O))</f>
        <v>0</v>
      </c>
      <c r="AK382" s="9">
        <f t="shared" si="55"/>
        <v>0</v>
      </c>
      <c r="AL382" s="8">
        <f>IF($D382="","",SUMIF('TK CHAMTHI'!$P:$P,$D382,'TK CHAMTHI'!$R:$R))</f>
        <v>0</v>
      </c>
      <c r="AM382" s="8">
        <f>IF($D382="","",SUMIF('TK CHAMTHI'!$Q:$Q,$D382,'TK CHAMTHI'!$R:$R))</f>
        <v>0</v>
      </c>
      <c r="AN382" s="9">
        <f t="shared" si="56"/>
        <v>0</v>
      </c>
      <c r="AO382" s="8">
        <f>IF(D382="","",SUMIF('TK CHAMTHI'!S:S,D382,'TK CHAMTHI'!U:U))</f>
        <v>0</v>
      </c>
      <c r="AP382" s="8">
        <f>IF(D382="","",SUMIF('TK CHAMTHI'!T:T,D382,'TK CHAMTHI'!U:U))</f>
        <v>0</v>
      </c>
      <c r="AQ382" s="9">
        <f t="shared" si="57"/>
        <v>0</v>
      </c>
      <c r="AR382" s="9">
        <f>IF(D382="","",ROUND(SUMIF('QL THI'!G:G,D382,'QL THI'!H:H),1))</f>
        <v>0</v>
      </c>
      <c r="AS382" s="9">
        <f>IF(D382="","",ROUND(SUMIF('QL THI'!E:E,D382,'QL THI'!F:F),1))</f>
        <v>0</v>
      </c>
      <c r="AT382" s="28">
        <f t="shared" si="58"/>
        <v>0</v>
      </c>
    </row>
    <row r="383" spans="1:46">
      <c r="A383" s="6">
        <f>IF(D383="","",SUBTOTAL(3,$D$5:D383))</f>
        <v>379</v>
      </c>
      <c r="B383" s="111" t="s">
        <v>797</v>
      </c>
      <c r="C383" s="112" t="s">
        <v>974</v>
      </c>
      <c r="D383" s="113" t="s">
        <v>488</v>
      </c>
      <c r="E383" s="7">
        <f>IF($D383="","",SUMIF('TK DETHI'!$A:$A,$D383,'TK DETHI'!$B:$B))</f>
        <v>0</v>
      </c>
      <c r="F383" s="7">
        <f>IF($D383="","",SUMIF('TK DETHI'!$C:$C,$D383,'TK DETHI'!$D:$D))</f>
        <v>0</v>
      </c>
      <c r="G383" s="7">
        <f>IF($D383="","",SUMIF('TK DETHI'!$E:$E,$D383,'TK DETHI'!$F:$F))</f>
        <v>0</v>
      </c>
      <c r="H383" s="7">
        <f>IF($D383="","",SUMIF('TK DETHI'!$G:$G,$D383,'TK DETHI'!$H:$H))</f>
        <v>0</v>
      </c>
      <c r="I383" s="7">
        <f>IF($D383="","",SUMIF('TK DETHI'!$I:$I,$D383,'TK DETHI'!$J:$J))</f>
        <v>0</v>
      </c>
      <c r="J383" s="7">
        <f>IF($D383="","",SUMIF('TK DETHI'!$K:$K,$D383,'TK DETHI'!$L:$L))</f>
        <v>0</v>
      </c>
      <c r="K383" s="7">
        <f>IF($D383="","",SUMIF('TK DETHI'!$M:$M,$D383,'TK DETHI'!$N:$N))</f>
        <v>0</v>
      </c>
      <c r="L383" s="7">
        <f>IF($D383="","",SUMIF('TK DETHI'!$O:$O,$D383,'TK DETHI'!$P:$P))</f>
        <v>0</v>
      </c>
      <c r="M383" s="27">
        <f t="shared" si="59"/>
        <v>0</v>
      </c>
      <c r="N383" s="8">
        <f>IF($D383="","",SUMIF('TK COITHI KTHP va Thi TN'!$A:$A,$D383,'TK COITHI KTHP va Thi TN'!$D:$D))</f>
        <v>0</v>
      </c>
      <c r="O383" s="8">
        <f>IF($D383="","",SUMIF('TK COITHI KTHP va Thi TN'!$B:$B,$D383,'TK COITHI KTHP va Thi TN'!$D:$D))</f>
        <v>0</v>
      </c>
      <c r="P383" s="8">
        <f>IF($D383="","",SUMIF('TK COITHI KTHP va Thi TN'!$E:$E,$D383,'TK COITHI KTHP va Thi TN'!$H:$H))</f>
        <v>0</v>
      </c>
      <c r="Q383" s="8">
        <f>IF($D383="","",SUMIF('TK COITHI KTHP va Thi TN'!$F:$F,$D383,'TK COITHI KTHP va Thi TN'!$H:$H))</f>
        <v>0</v>
      </c>
      <c r="R383" s="28">
        <f t="shared" si="60"/>
        <v>0</v>
      </c>
      <c r="S383" s="8">
        <f>IF($D383="","",SUMIF('TK CHAMTHI'!$A:$A,$D383,'TK CHAMTHI'!$C:$C))</f>
        <v>0</v>
      </c>
      <c r="T383" s="8">
        <f>IF($D383="","",SUMIF('TK CHAMTHI'!$B:$B,$D383,'TK CHAMTHI'!$C:$C))</f>
        <v>0</v>
      </c>
      <c r="U383" s="8">
        <f>IF(D383="","",SUMIF('CHAM NV'!B:B,D383,'CHAM NV'!C:C))</f>
        <v>0</v>
      </c>
      <c r="V383" s="9">
        <f t="shared" si="61"/>
        <v>0</v>
      </c>
      <c r="W383" s="8">
        <f>IF($D383="","",SUMIF('TK CHAMTHI'!$D:$D,$D383,'TK CHAMTHI'!$F:$F))</f>
        <v>0</v>
      </c>
      <c r="X383" s="8">
        <f>IF($D383="","",SUMIF('TK CHAMTHI'!$E:$E,$D383,'TK CHAMTHI'!$F:$F))</f>
        <v>0</v>
      </c>
      <c r="Y383" s="8">
        <f>IF(D383="","",SUMIF('CHAM NV'!G:G,D383,'CHAM NV'!H:H))</f>
        <v>0</v>
      </c>
      <c r="Z383" s="9">
        <f t="shared" si="62"/>
        <v>0</v>
      </c>
      <c r="AA383" s="8">
        <f>IF($D383="","",SUMIF('TK CHAMTHI'!$G:$G,$D383,'TK CHAMTHI'!$I:$I))</f>
        <v>0</v>
      </c>
      <c r="AB383" s="8">
        <f>IF($D383="","",SUMIF('TK CHAMTHI'!$H:$H,$D383,'TK CHAMTHI'!$I:$I))</f>
        <v>0</v>
      </c>
      <c r="AC383" s="8">
        <f>IF(D383="","",SUMIF('CHAM NV'!E:E,D383,'CHAM NV'!F:F))</f>
        <v>0</v>
      </c>
      <c r="AD383" s="9">
        <f t="shared" si="63"/>
        <v>0</v>
      </c>
      <c r="AE383" s="8">
        <f>IF($D383="","",SUMIF('TK CHAMTHI'!$J:$J,$D383,'TK CHAMTHI'!$L:$L))</f>
        <v>0</v>
      </c>
      <c r="AF383" s="8">
        <f>IF($D383="","",SUMIF('TK CHAMTHI'!$K:$K,$D383,'TK CHAMTHI'!$L:$L))</f>
        <v>0</v>
      </c>
      <c r="AG383" s="8">
        <f>IF(D383="","",SUMIF('CHAM NV'!I:I,D383,'CHAM NV'!J:J))</f>
        <v>0</v>
      </c>
      <c r="AH383" s="9">
        <f t="shared" si="64"/>
        <v>0</v>
      </c>
      <c r="AI383" s="8">
        <f>IF($D383="","",SUMIF('TK CHAMTHI'!$M:$M,$D383,'TK CHAMTHI'!$O:$O))</f>
        <v>0</v>
      </c>
      <c r="AJ383" s="8">
        <f>IF($D383="","",SUMIF('TK CHAMTHI'!$N:$N,$D383,'TK CHAMTHI'!$O:$O))</f>
        <v>0</v>
      </c>
      <c r="AK383" s="9">
        <f t="shared" si="55"/>
        <v>0</v>
      </c>
      <c r="AL383" s="8">
        <f>IF($D383="","",SUMIF('TK CHAMTHI'!$P:$P,$D383,'TK CHAMTHI'!$R:$R))</f>
        <v>0</v>
      </c>
      <c r="AM383" s="8">
        <f>IF($D383="","",SUMIF('TK CHAMTHI'!$Q:$Q,$D383,'TK CHAMTHI'!$R:$R))</f>
        <v>0</v>
      </c>
      <c r="AN383" s="9">
        <f t="shared" si="56"/>
        <v>0</v>
      </c>
      <c r="AO383" s="8">
        <f>IF(D383="","",SUMIF('TK CHAMTHI'!S:S,D383,'TK CHAMTHI'!U:U))</f>
        <v>0</v>
      </c>
      <c r="AP383" s="8">
        <f>IF(D383="","",SUMIF('TK CHAMTHI'!T:T,D383,'TK CHAMTHI'!U:U))</f>
        <v>0</v>
      </c>
      <c r="AQ383" s="9">
        <f t="shared" si="57"/>
        <v>0</v>
      </c>
      <c r="AR383" s="9">
        <f>IF(D383="","",ROUND(SUMIF('QL THI'!G:G,D383,'QL THI'!H:H),1))</f>
        <v>0</v>
      </c>
      <c r="AS383" s="9">
        <f>IF(D383="","",ROUND(SUMIF('QL THI'!E:E,D383,'QL THI'!F:F),1))</f>
        <v>0</v>
      </c>
      <c r="AT383" s="28">
        <f t="shared" si="58"/>
        <v>0</v>
      </c>
    </row>
    <row r="384" spans="1:46">
      <c r="A384" s="6">
        <f>IF(D384="","",SUBTOTAL(3,$D$5:D384))</f>
        <v>380</v>
      </c>
      <c r="B384" s="111" t="s">
        <v>780</v>
      </c>
      <c r="C384" s="112" t="s">
        <v>974</v>
      </c>
      <c r="D384" s="113" t="s">
        <v>470</v>
      </c>
      <c r="E384" s="7">
        <f>IF($D384="","",SUMIF('TK DETHI'!$A:$A,$D384,'TK DETHI'!$B:$B))</f>
        <v>0</v>
      </c>
      <c r="F384" s="7">
        <f>IF($D384="","",SUMIF('TK DETHI'!$C:$C,$D384,'TK DETHI'!$D:$D))</f>
        <v>0</v>
      </c>
      <c r="G384" s="7">
        <f>IF($D384="","",SUMIF('TK DETHI'!$E:$E,$D384,'TK DETHI'!$F:$F))</f>
        <v>0</v>
      </c>
      <c r="H384" s="7">
        <f>IF($D384="","",SUMIF('TK DETHI'!$G:$G,$D384,'TK DETHI'!$H:$H))</f>
        <v>0</v>
      </c>
      <c r="I384" s="7">
        <f>IF($D384="","",SUMIF('TK DETHI'!$I:$I,$D384,'TK DETHI'!$J:$J))</f>
        <v>0</v>
      </c>
      <c r="J384" s="7">
        <f>IF($D384="","",SUMIF('TK DETHI'!$K:$K,$D384,'TK DETHI'!$L:$L))</f>
        <v>0</v>
      </c>
      <c r="K384" s="7">
        <f>IF($D384="","",SUMIF('TK DETHI'!$M:$M,$D384,'TK DETHI'!$N:$N))</f>
        <v>0</v>
      </c>
      <c r="L384" s="7">
        <f>IF($D384="","",SUMIF('TK DETHI'!$O:$O,$D384,'TK DETHI'!$P:$P))</f>
        <v>0</v>
      </c>
      <c r="M384" s="27">
        <f t="shared" si="59"/>
        <v>0</v>
      </c>
      <c r="N384" s="8">
        <f>IF($D384="","",SUMIF('TK COITHI KTHP va Thi TN'!$A:$A,$D384,'TK COITHI KTHP va Thi TN'!$D:$D))</f>
        <v>0</v>
      </c>
      <c r="O384" s="8">
        <f>IF($D384="","",SUMIF('TK COITHI KTHP va Thi TN'!$B:$B,$D384,'TK COITHI KTHP va Thi TN'!$D:$D))</f>
        <v>0</v>
      </c>
      <c r="P384" s="8">
        <f>IF($D384="","",SUMIF('TK COITHI KTHP va Thi TN'!$E:$E,$D384,'TK COITHI KTHP va Thi TN'!$H:$H))</f>
        <v>0</v>
      </c>
      <c r="Q384" s="8">
        <f>IF($D384="","",SUMIF('TK COITHI KTHP va Thi TN'!$F:$F,$D384,'TK COITHI KTHP va Thi TN'!$H:$H))</f>
        <v>0</v>
      </c>
      <c r="R384" s="28">
        <f t="shared" si="60"/>
        <v>0</v>
      </c>
      <c r="S384" s="8">
        <f>IF($D384="","",SUMIF('TK CHAMTHI'!$A:$A,$D384,'TK CHAMTHI'!$C:$C))</f>
        <v>0</v>
      </c>
      <c r="T384" s="8">
        <f>IF($D384="","",SUMIF('TK CHAMTHI'!$B:$B,$D384,'TK CHAMTHI'!$C:$C))</f>
        <v>0</v>
      </c>
      <c r="U384" s="8">
        <f>IF(D384="","",SUMIF('CHAM NV'!B:B,D384,'CHAM NV'!C:C))</f>
        <v>0</v>
      </c>
      <c r="V384" s="9">
        <f t="shared" si="61"/>
        <v>0</v>
      </c>
      <c r="W384" s="8">
        <f>IF($D384="","",SUMIF('TK CHAMTHI'!$D:$D,$D384,'TK CHAMTHI'!$F:$F))</f>
        <v>0</v>
      </c>
      <c r="X384" s="8">
        <f>IF($D384="","",SUMIF('TK CHAMTHI'!$E:$E,$D384,'TK CHAMTHI'!$F:$F))</f>
        <v>0</v>
      </c>
      <c r="Y384" s="8">
        <f>IF(D384="","",SUMIF('CHAM NV'!G:G,D384,'CHAM NV'!H:H))</f>
        <v>0</v>
      </c>
      <c r="Z384" s="9">
        <f t="shared" si="62"/>
        <v>0</v>
      </c>
      <c r="AA384" s="8">
        <f>IF($D384="","",SUMIF('TK CHAMTHI'!$G:$G,$D384,'TK CHAMTHI'!$I:$I))</f>
        <v>0</v>
      </c>
      <c r="AB384" s="8">
        <f>IF($D384="","",SUMIF('TK CHAMTHI'!$H:$H,$D384,'TK CHAMTHI'!$I:$I))</f>
        <v>0</v>
      </c>
      <c r="AC384" s="8">
        <f>IF(D384="","",SUMIF('CHAM NV'!E:E,D384,'CHAM NV'!F:F))</f>
        <v>0</v>
      </c>
      <c r="AD384" s="9">
        <f t="shared" si="63"/>
        <v>0</v>
      </c>
      <c r="AE384" s="8">
        <f>IF($D384="","",SUMIF('TK CHAMTHI'!$J:$J,$D384,'TK CHAMTHI'!$L:$L))</f>
        <v>0</v>
      </c>
      <c r="AF384" s="8">
        <f>IF($D384="","",SUMIF('TK CHAMTHI'!$K:$K,$D384,'TK CHAMTHI'!$L:$L))</f>
        <v>0</v>
      </c>
      <c r="AG384" s="8">
        <f>IF(D384="","",SUMIF('CHAM NV'!I:I,D384,'CHAM NV'!J:J))</f>
        <v>0</v>
      </c>
      <c r="AH384" s="9">
        <f t="shared" si="64"/>
        <v>0</v>
      </c>
      <c r="AI384" s="8">
        <f>IF($D384="","",SUMIF('TK CHAMTHI'!$M:$M,$D384,'TK CHAMTHI'!$O:$O))</f>
        <v>0</v>
      </c>
      <c r="AJ384" s="8">
        <f>IF($D384="","",SUMIF('TK CHAMTHI'!$N:$N,$D384,'TK CHAMTHI'!$O:$O))</f>
        <v>0</v>
      </c>
      <c r="AK384" s="9">
        <f t="shared" si="55"/>
        <v>0</v>
      </c>
      <c r="AL384" s="8">
        <f>IF($D384="","",SUMIF('TK CHAMTHI'!$P:$P,$D384,'TK CHAMTHI'!$R:$R))</f>
        <v>0</v>
      </c>
      <c r="AM384" s="8">
        <f>IF($D384="","",SUMIF('TK CHAMTHI'!$Q:$Q,$D384,'TK CHAMTHI'!$R:$R))</f>
        <v>0</v>
      </c>
      <c r="AN384" s="9">
        <f t="shared" si="56"/>
        <v>0</v>
      </c>
      <c r="AO384" s="8">
        <f>IF(D384="","",SUMIF('TK CHAMTHI'!S:S,D384,'TK CHAMTHI'!U:U))</f>
        <v>0</v>
      </c>
      <c r="AP384" s="8">
        <f>IF(D384="","",SUMIF('TK CHAMTHI'!T:T,D384,'TK CHAMTHI'!U:U))</f>
        <v>0</v>
      </c>
      <c r="AQ384" s="9">
        <f t="shared" si="57"/>
        <v>0</v>
      </c>
      <c r="AR384" s="9">
        <f>IF(D384="","",ROUND(SUMIF('QL THI'!G:G,D384,'QL THI'!H:H),1))</f>
        <v>0</v>
      </c>
      <c r="AS384" s="9">
        <f>IF(D384="","",ROUND(SUMIF('QL THI'!E:E,D384,'QL THI'!F:F),1))</f>
        <v>0</v>
      </c>
      <c r="AT384" s="28">
        <f t="shared" si="58"/>
        <v>0</v>
      </c>
    </row>
    <row r="385" spans="1:46">
      <c r="A385" s="6">
        <f>IF(D385="","",SUBTOTAL(3,$D$5:D385))</f>
        <v>381</v>
      </c>
      <c r="B385" s="111" t="s">
        <v>807</v>
      </c>
      <c r="C385" s="112" t="s">
        <v>974</v>
      </c>
      <c r="D385" s="113" t="s">
        <v>497</v>
      </c>
      <c r="E385" s="7">
        <f>IF($D385="","",SUMIF('TK DETHI'!$A:$A,$D385,'TK DETHI'!$B:$B))</f>
        <v>0</v>
      </c>
      <c r="F385" s="7">
        <f>IF($D385="","",SUMIF('TK DETHI'!$C:$C,$D385,'TK DETHI'!$D:$D))</f>
        <v>0</v>
      </c>
      <c r="G385" s="7">
        <f>IF($D385="","",SUMIF('TK DETHI'!$E:$E,$D385,'TK DETHI'!$F:$F))</f>
        <v>0</v>
      </c>
      <c r="H385" s="7">
        <f>IF($D385="","",SUMIF('TK DETHI'!$G:$G,$D385,'TK DETHI'!$H:$H))</f>
        <v>0</v>
      </c>
      <c r="I385" s="7">
        <f>IF($D385="","",SUMIF('TK DETHI'!$I:$I,$D385,'TK DETHI'!$J:$J))</f>
        <v>0</v>
      </c>
      <c r="J385" s="7">
        <f>IF($D385="","",SUMIF('TK DETHI'!$K:$K,$D385,'TK DETHI'!$L:$L))</f>
        <v>0</v>
      </c>
      <c r="K385" s="7">
        <f>IF($D385="","",SUMIF('TK DETHI'!$M:$M,$D385,'TK DETHI'!$N:$N))</f>
        <v>0</v>
      </c>
      <c r="L385" s="7">
        <f>IF($D385="","",SUMIF('TK DETHI'!$O:$O,$D385,'TK DETHI'!$P:$P))</f>
        <v>0</v>
      </c>
      <c r="M385" s="27">
        <f t="shared" si="59"/>
        <v>0</v>
      </c>
      <c r="N385" s="8">
        <f>IF($D385="","",SUMIF('TK COITHI KTHP va Thi TN'!$A:$A,$D385,'TK COITHI KTHP va Thi TN'!$D:$D))</f>
        <v>0</v>
      </c>
      <c r="O385" s="8">
        <f>IF($D385="","",SUMIF('TK COITHI KTHP va Thi TN'!$B:$B,$D385,'TK COITHI KTHP va Thi TN'!$D:$D))</f>
        <v>0</v>
      </c>
      <c r="P385" s="8">
        <f>IF($D385="","",SUMIF('TK COITHI KTHP va Thi TN'!$E:$E,$D385,'TK COITHI KTHP va Thi TN'!$H:$H))</f>
        <v>0</v>
      </c>
      <c r="Q385" s="8">
        <f>IF($D385="","",SUMIF('TK COITHI KTHP va Thi TN'!$F:$F,$D385,'TK COITHI KTHP va Thi TN'!$H:$H))</f>
        <v>0</v>
      </c>
      <c r="R385" s="28">
        <f t="shared" si="60"/>
        <v>0</v>
      </c>
      <c r="S385" s="8">
        <f>IF($D385="","",SUMIF('TK CHAMTHI'!$A:$A,$D385,'TK CHAMTHI'!$C:$C))</f>
        <v>0</v>
      </c>
      <c r="T385" s="8">
        <f>IF($D385="","",SUMIF('TK CHAMTHI'!$B:$B,$D385,'TK CHAMTHI'!$C:$C))</f>
        <v>0</v>
      </c>
      <c r="U385" s="8">
        <f>IF(D385="","",SUMIF('CHAM NV'!B:B,D385,'CHAM NV'!C:C))</f>
        <v>0</v>
      </c>
      <c r="V385" s="9">
        <f t="shared" si="61"/>
        <v>0</v>
      </c>
      <c r="W385" s="8">
        <f>IF($D385="","",SUMIF('TK CHAMTHI'!$D:$D,$D385,'TK CHAMTHI'!$F:$F))</f>
        <v>0</v>
      </c>
      <c r="X385" s="8">
        <f>IF($D385="","",SUMIF('TK CHAMTHI'!$E:$E,$D385,'TK CHAMTHI'!$F:$F))</f>
        <v>0</v>
      </c>
      <c r="Y385" s="8">
        <f>IF(D385="","",SUMIF('CHAM NV'!G:G,D385,'CHAM NV'!H:H))</f>
        <v>0</v>
      </c>
      <c r="Z385" s="9">
        <f t="shared" si="62"/>
        <v>0</v>
      </c>
      <c r="AA385" s="8">
        <f>IF($D385="","",SUMIF('TK CHAMTHI'!$G:$G,$D385,'TK CHAMTHI'!$I:$I))</f>
        <v>0</v>
      </c>
      <c r="AB385" s="8">
        <f>IF($D385="","",SUMIF('TK CHAMTHI'!$H:$H,$D385,'TK CHAMTHI'!$I:$I))</f>
        <v>0</v>
      </c>
      <c r="AC385" s="8">
        <f>IF(D385="","",SUMIF('CHAM NV'!E:E,D385,'CHAM NV'!F:F))</f>
        <v>0</v>
      </c>
      <c r="AD385" s="9">
        <f t="shared" si="63"/>
        <v>0</v>
      </c>
      <c r="AE385" s="8">
        <f>IF($D385="","",SUMIF('TK CHAMTHI'!$J:$J,$D385,'TK CHAMTHI'!$L:$L))</f>
        <v>0</v>
      </c>
      <c r="AF385" s="8">
        <f>IF($D385="","",SUMIF('TK CHAMTHI'!$K:$K,$D385,'TK CHAMTHI'!$L:$L))</f>
        <v>0</v>
      </c>
      <c r="AG385" s="8">
        <f>IF(D385="","",SUMIF('CHAM NV'!I:I,D385,'CHAM NV'!J:J))</f>
        <v>0</v>
      </c>
      <c r="AH385" s="9">
        <f t="shared" si="64"/>
        <v>0</v>
      </c>
      <c r="AI385" s="8">
        <f>IF($D385="","",SUMIF('TK CHAMTHI'!$M:$M,$D385,'TK CHAMTHI'!$O:$O))</f>
        <v>0</v>
      </c>
      <c r="AJ385" s="8">
        <f>IF($D385="","",SUMIF('TK CHAMTHI'!$N:$N,$D385,'TK CHAMTHI'!$O:$O))</f>
        <v>0</v>
      </c>
      <c r="AK385" s="9">
        <f t="shared" si="55"/>
        <v>0</v>
      </c>
      <c r="AL385" s="8">
        <f>IF($D385="","",SUMIF('TK CHAMTHI'!$P:$P,$D385,'TK CHAMTHI'!$R:$R))</f>
        <v>0</v>
      </c>
      <c r="AM385" s="8">
        <f>IF($D385="","",SUMIF('TK CHAMTHI'!$Q:$Q,$D385,'TK CHAMTHI'!$R:$R))</f>
        <v>0</v>
      </c>
      <c r="AN385" s="9">
        <f t="shared" si="56"/>
        <v>0</v>
      </c>
      <c r="AO385" s="8">
        <f>IF(D385="","",SUMIF('TK CHAMTHI'!S:S,D385,'TK CHAMTHI'!U:U))</f>
        <v>0</v>
      </c>
      <c r="AP385" s="8">
        <f>IF(D385="","",SUMIF('TK CHAMTHI'!T:T,D385,'TK CHAMTHI'!U:U))</f>
        <v>0</v>
      </c>
      <c r="AQ385" s="9">
        <f t="shared" si="57"/>
        <v>0</v>
      </c>
      <c r="AR385" s="9">
        <f>IF(D385="","",ROUND(SUMIF('QL THI'!G:G,D385,'QL THI'!H:H),1))</f>
        <v>0</v>
      </c>
      <c r="AS385" s="9">
        <f>IF(D385="","",ROUND(SUMIF('QL THI'!E:E,D385,'QL THI'!F:F),1))</f>
        <v>0</v>
      </c>
      <c r="AT385" s="28">
        <f t="shared" si="58"/>
        <v>0</v>
      </c>
    </row>
    <row r="386" spans="1:46">
      <c r="A386" s="6">
        <f>IF(D386="","",SUBTOTAL(3,$D$5:D386))</f>
        <v>382</v>
      </c>
      <c r="B386" s="111" t="s">
        <v>788</v>
      </c>
      <c r="C386" s="112" t="s">
        <v>974</v>
      </c>
      <c r="D386" s="113" t="s">
        <v>981</v>
      </c>
      <c r="E386" s="7">
        <f>IF($D386="","",SUMIF('TK DETHI'!$A:$A,$D386,'TK DETHI'!$B:$B))</f>
        <v>0</v>
      </c>
      <c r="F386" s="7">
        <f>IF($D386="","",SUMIF('TK DETHI'!$C:$C,$D386,'TK DETHI'!$D:$D))</f>
        <v>0</v>
      </c>
      <c r="G386" s="7">
        <f>IF($D386="","",SUMIF('TK DETHI'!$E:$E,$D386,'TK DETHI'!$F:$F))</f>
        <v>0</v>
      </c>
      <c r="H386" s="7">
        <f>IF($D386="","",SUMIF('TK DETHI'!$G:$G,$D386,'TK DETHI'!$H:$H))</f>
        <v>0</v>
      </c>
      <c r="I386" s="7">
        <f>IF($D386="","",SUMIF('TK DETHI'!$I:$I,$D386,'TK DETHI'!$J:$J))</f>
        <v>0</v>
      </c>
      <c r="J386" s="7">
        <f>IF($D386="","",SUMIF('TK DETHI'!$K:$K,$D386,'TK DETHI'!$L:$L))</f>
        <v>0</v>
      </c>
      <c r="K386" s="7">
        <f>IF($D386="","",SUMIF('TK DETHI'!$M:$M,$D386,'TK DETHI'!$N:$N))</f>
        <v>0</v>
      </c>
      <c r="L386" s="7">
        <f>IF($D386="","",SUMIF('TK DETHI'!$O:$O,$D386,'TK DETHI'!$P:$P))</f>
        <v>0</v>
      </c>
      <c r="M386" s="27">
        <f t="shared" si="59"/>
        <v>0</v>
      </c>
      <c r="N386" s="8">
        <f>IF($D386="","",SUMIF('TK COITHI KTHP va Thi TN'!$A:$A,$D386,'TK COITHI KTHP va Thi TN'!$D:$D))</f>
        <v>0</v>
      </c>
      <c r="O386" s="8">
        <f>IF($D386="","",SUMIF('TK COITHI KTHP va Thi TN'!$B:$B,$D386,'TK COITHI KTHP va Thi TN'!$D:$D))</f>
        <v>0</v>
      </c>
      <c r="P386" s="8">
        <f>IF($D386="","",SUMIF('TK COITHI KTHP va Thi TN'!$E:$E,$D386,'TK COITHI KTHP va Thi TN'!$H:$H))</f>
        <v>0</v>
      </c>
      <c r="Q386" s="8">
        <f>IF($D386="","",SUMIF('TK COITHI KTHP va Thi TN'!$F:$F,$D386,'TK COITHI KTHP va Thi TN'!$H:$H))</f>
        <v>0</v>
      </c>
      <c r="R386" s="28">
        <f t="shared" si="60"/>
        <v>0</v>
      </c>
      <c r="S386" s="8">
        <f>IF($D386="","",SUMIF('TK CHAMTHI'!$A:$A,$D386,'TK CHAMTHI'!$C:$C))</f>
        <v>0</v>
      </c>
      <c r="T386" s="8">
        <f>IF($D386="","",SUMIF('TK CHAMTHI'!$B:$B,$D386,'TK CHAMTHI'!$C:$C))</f>
        <v>0</v>
      </c>
      <c r="U386" s="8">
        <f>IF(D386="","",SUMIF('CHAM NV'!B:B,D386,'CHAM NV'!C:C))</f>
        <v>0</v>
      </c>
      <c r="V386" s="9">
        <f t="shared" si="61"/>
        <v>0</v>
      </c>
      <c r="W386" s="8">
        <f>IF($D386="","",SUMIF('TK CHAMTHI'!$D:$D,$D386,'TK CHAMTHI'!$F:$F))</f>
        <v>0</v>
      </c>
      <c r="X386" s="8">
        <f>IF($D386="","",SUMIF('TK CHAMTHI'!$E:$E,$D386,'TK CHAMTHI'!$F:$F))</f>
        <v>0</v>
      </c>
      <c r="Y386" s="8">
        <f>IF(D386="","",SUMIF('CHAM NV'!G:G,D386,'CHAM NV'!H:H))</f>
        <v>0</v>
      </c>
      <c r="Z386" s="9">
        <f t="shared" si="62"/>
        <v>0</v>
      </c>
      <c r="AA386" s="8">
        <f>IF($D386="","",SUMIF('TK CHAMTHI'!$G:$G,$D386,'TK CHAMTHI'!$I:$I))</f>
        <v>0</v>
      </c>
      <c r="AB386" s="8">
        <f>IF($D386="","",SUMIF('TK CHAMTHI'!$H:$H,$D386,'TK CHAMTHI'!$I:$I))</f>
        <v>0</v>
      </c>
      <c r="AC386" s="8">
        <f>IF(D386="","",SUMIF('CHAM NV'!E:E,D386,'CHAM NV'!F:F))</f>
        <v>0</v>
      </c>
      <c r="AD386" s="9">
        <f t="shared" si="63"/>
        <v>0</v>
      </c>
      <c r="AE386" s="8">
        <f>IF($D386="","",SUMIF('TK CHAMTHI'!$J:$J,$D386,'TK CHAMTHI'!$L:$L))</f>
        <v>0</v>
      </c>
      <c r="AF386" s="8">
        <f>IF($D386="","",SUMIF('TK CHAMTHI'!$K:$K,$D386,'TK CHAMTHI'!$L:$L))</f>
        <v>0</v>
      </c>
      <c r="AG386" s="8">
        <f>IF(D386="","",SUMIF('CHAM NV'!I:I,D386,'CHAM NV'!J:J))</f>
        <v>0</v>
      </c>
      <c r="AH386" s="9">
        <f t="shared" si="64"/>
        <v>0</v>
      </c>
      <c r="AI386" s="8">
        <f>IF($D386="","",SUMIF('TK CHAMTHI'!$M:$M,$D386,'TK CHAMTHI'!$O:$O))</f>
        <v>0</v>
      </c>
      <c r="AJ386" s="8">
        <f>IF($D386="","",SUMIF('TK CHAMTHI'!$N:$N,$D386,'TK CHAMTHI'!$O:$O))</f>
        <v>0</v>
      </c>
      <c r="AK386" s="9">
        <f t="shared" si="55"/>
        <v>0</v>
      </c>
      <c r="AL386" s="8">
        <f>IF($D386="","",SUMIF('TK CHAMTHI'!$P:$P,$D386,'TK CHAMTHI'!$R:$R))</f>
        <v>0</v>
      </c>
      <c r="AM386" s="8">
        <f>IF($D386="","",SUMIF('TK CHAMTHI'!$Q:$Q,$D386,'TK CHAMTHI'!$R:$R))</f>
        <v>0</v>
      </c>
      <c r="AN386" s="9">
        <f t="shared" si="56"/>
        <v>0</v>
      </c>
      <c r="AO386" s="8">
        <f>IF(D386="","",SUMIF('TK CHAMTHI'!S:S,D386,'TK CHAMTHI'!U:U))</f>
        <v>0</v>
      </c>
      <c r="AP386" s="8">
        <f>IF(D386="","",SUMIF('TK CHAMTHI'!T:T,D386,'TK CHAMTHI'!U:U))</f>
        <v>0</v>
      </c>
      <c r="AQ386" s="9">
        <f t="shared" si="57"/>
        <v>0</v>
      </c>
      <c r="AR386" s="9">
        <f>IF(D386="","",ROUND(SUMIF('QL THI'!G:G,D386,'QL THI'!H:H),1))</f>
        <v>0</v>
      </c>
      <c r="AS386" s="9">
        <f>IF(D386="","",ROUND(SUMIF('QL THI'!E:E,D386,'QL THI'!F:F),1))</f>
        <v>0</v>
      </c>
      <c r="AT386" s="28">
        <f t="shared" si="58"/>
        <v>0</v>
      </c>
    </row>
    <row r="387" spans="1:46">
      <c r="A387" s="6">
        <f>IF(D387="","",SUBTOTAL(3,$D$5:D387))</f>
        <v>383</v>
      </c>
      <c r="B387" s="111" t="s">
        <v>816</v>
      </c>
      <c r="C387" s="112" t="s">
        <v>974</v>
      </c>
      <c r="D387" s="113" t="s">
        <v>507</v>
      </c>
      <c r="E387" s="7">
        <f>IF($D387="","",SUMIF('TK DETHI'!$A:$A,$D387,'TK DETHI'!$B:$B))</f>
        <v>0</v>
      </c>
      <c r="F387" s="7">
        <f>IF($D387="","",SUMIF('TK DETHI'!$C:$C,$D387,'TK DETHI'!$D:$D))</f>
        <v>0</v>
      </c>
      <c r="G387" s="7">
        <f>IF($D387="","",SUMIF('TK DETHI'!$E:$E,$D387,'TK DETHI'!$F:$F))</f>
        <v>0</v>
      </c>
      <c r="H387" s="7">
        <f>IF($D387="","",SUMIF('TK DETHI'!$G:$G,$D387,'TK DETHI'!$H:$H))</f>
        <v>0</v>
      </c>
      <c r="I387" s="7">
        <f>IF($D387="","",SUMIF('TK DETHI'!$I:$I,$D387,'TK DETHI'!$J:$J))</f>
        <v>0</v>
      </c>
      <c r="J387" s="7">
        <f>IF($D387="","",SUMIF('TK DETHI'!$K:$K,$D387,'TK DETHI'!$L:$L))</f>
        <v>0</v>
      </c>
      <c r="K387" s="7">
        <f>IF($D387="","",SUMIF('TK DETHI'!$M:$M,$D387,'TK DETHI'!$N:$N))</f>
        <v>0</v>
      </c>
      <c r="L387" s="7">
        <f>IF($D387="","",SUMIF('TK DETHI'!$O:$O,$D387,'TK DETHI'!$P:$P))</f>
        <v>0</v>
      </c>
      <c r="M387" s="27">
        <f t="shared" si="59"/>
        <v>0</v>
      </c>
      <c r="N387" s="8">
        <f>IF($D387="","",SUMIF('TK COITHI KTHP va Thi TN'!$A:$A,$D387,'TK COITHI KTHP va Thi TN'!$D:$D))</f>
        <v>0</v>
      </c>
      <c r="O387" s="8">
        <f>IF($D387="","",SUMIF('TK COITHI KTHP va Thi TN'!$B:$B,$D387,'TK COITHI KTHP va Thi TN'!$D:$D))</f>
        <v>0</v>
      </c>
      <c r="P387" s="8">
        <f>IF($D387="","",SUMIF('TK COITHI KTHP va Thi TN'!$E:$E,$D387,'TK COITHI KTHP va Thi TN'!$H:$H))</f>
        <v>0</v>
      </c>
      <c r="Q387" s="8">
        <f>IF($D387="","",SUMIF('TK COITHI KTHP va Thi TN'!$F:$F,$D387,'TK COITHI KTHP va Thi TN'!$H:$H))</f>
        <v>0</v>
      </c>
      <c r="R387" s="28">
        <f t="shared" si="60"/>
        <v>0</v>
      </c>
      <c r="S387" s="8">
        <f>IF($D387="","",SUMIF('TK CHAMTHI'!$A:$A,$D387,'TK CHAMTHI'!$C:$C))</f>
        <v>0</v>
      </c>
      <c r="T387" s="8">
        <f>IF($D387="","",SUMIF('TK CHAMTHI'!$B:$B,$D387,'TK CHAMTHI'!$C:$C))</f>
        <v>0</v>
      </c>
      <c r="U387" s="8">
        <f>IF(D387="","",SUMIF('CHAM NV'!B:B,D387,'CHAM NV'!C:C))</f>
        <v>0</v>
      </c>
      <c r="V387" s="9">
        <f t="shared" si="61"/>
        <v>0</v>
      </c>
      <c r="W387" s="8">
        <f>IF($D387="","",SUMIF('TK CHAMTHI'!$D:$D,$D387,'TK CHAMTHI'!$F:$F))</f>
        <v>0</v>
      </c>
      <c r="X387" s="8">
        <f>IF($D387="","",SUMIF('TK CHAMTHI'!$E:$E,$D387,'TK CHAMTHI'!$F:$F))</f>
        <v>0</v>
      </c>
      <c r="Y387" s="8">
        <f>IF(D387="","",SUMIF('CHAM NV'!G:G,D387,'CHAM NV'!H:H))</f>
        <v>0</v>
      </c>
      <c r="Z387" s="9">
        <f t="shared" si="62"/>
        <v>0</v>
      </c>
      <c r="AA387" s="8">
        <f>IF($D387="","",SUMIF('TK CHAMTHI'!$G:$G,$D387,'TK CHAMTHI'!$I:$I))</f>
        <v>0</v>
      </c>
      <c r="AB387" s="8">
        <f>IF($D387="","",SUMIF('TK CHAMTHI'!$H:$H,$D387,'TK CHAMTHI'!$I:$I))</f>
        <v>0</v>
      </c>
      <c r="AC387" s="8">
        <f>IF(D387="","",SUMIF('CHAM NV'!E:E,D387,'CHAM NV'!F:F))</f>
        <v>0</v>
      </c>
      <c r="AD387" s="9">
        <f t="shared" si="63"/>
        <v>0</v>
      </c>
      <c r="AE387" s="8">
        <f>IF($D387="","",SUMIF('TK CHAMTHI'!$J:$J,$D387,'TK CHAMTHI'!$L:$L))</f>
        <v>0</v>
      </c>
      <c r="AF387" s="8">
        <f>IF($D387="","",SUMIF('TK CHAMTHI'!$K:$K,$D387,'TK CHAMTHI'!$L:$L))</f>
        <v>0</v>
      </c>
      <c r="AG387" s="8">
        <f>IF(D387="","",SUMIF('CHAM NV'!I:I,D387,'CHAM NV'!J:J))</f>
        <v>0</v>
      </c>
      <c r="AH387" s="9">
        <f t="shared" si="64"/>
        <v>0</v>
      </c>
      <c r="AI387" s="8">
        <f>IF($D387="","",SUMIF('TK CHAMTHI'!$M:$M,$D387,'TK CHAMTHI'!$O:$O))</f>
        <v>0</v>
      </c>
      <c r="AJ387" s="8">
        <f>IF($D387="","",SUMIF('TK CHAMTHI'!$N:$N,$D387,'TK CHAMTHI'!$O:$O))</f>
        <v>0</v>
      </c>
      <c r="AK387" s="9">
        <f t="shared" si="55"/>
        <v>0</v>
      </c>
      <c r="AL387" s="8">
        <f>IF($D387="","",SUMIF('TK CHAMTHI'!$P:$P,$D387,'TK CHAMTHI'!$R:$R))</f>
        <v>0</v>
      </c>
      <c r="AM387" s="8">
        <f>IF($D387="","",SUMIF('TK CHAMTHI'!$Q:$Q,$D387,'TK CHAMTHI'!$R:$R))</f>
        <v>0</v>
      </c>
      <c r="AN387" s="9">
        <f t="shared" si="56"/>
        <v>0</v>
      </c>
      <c r="AO387" s="8">
        <f>IF(D387="","",SUMIF('TK CHAMTHI'!S:S,D387,'TK CHAMTHI'!U:U))</f>
        <v>0</v>
      </c>
      <c r="AP387" s="8">
        <f>IF(D387="","",SUMIF('TK CHAMTHI'!T:T,D387,'TK CHAMTHI'!U:U))</f>
        <v>0</v>
      </c>
      <c r="AQ387" s="9">
        <f t="shared" si="57"/>
        <v>0</v>
      </c>
      <c r="AR387" s="9">
        <f>IF(D387="","",ROUND(SUMIF('QL THI'!G:G,D387,'QL THI'!H:H),1))</f>
        <v>0</v>
      </c>
      <c r="AS387" s="9">
        <f>IF(D387="","",ROUND(SUMIF('QL THI'!E:E,D387,'QL THI'!F:F),1))</f>
        <v>0</v>
      </c>
      <c r="AT387" s="28">
        <f t="shared" si="58"/>
        <v>0</v>
      </c>
    </row>
    <row r="388" spans="1:46">
      <c r="A388" s="6">
        <f>IF(D388="","",SUBTOTAL(3,$D$5:D388))</f>
        <v>384</v>
      </c>
      <c r="B388" s="111" t="s">
        <v>801</v>
      </c>
      <c r="C388" s="112" t="s">
        <v>974</v>
      </c>
      <c r="D388" s="113" t="s">
        <v>491</v>
      </c>
      <c r="E388" s="7">
        <f>IF($D388="","",SUMIF('TK DETHI'!$A:$A,$D388,'TK DETHI'!$B:$B))</f>
        <v>0</v>
      </c>
      <c r="F388" s="7">
        <f>IF($D388="","",SUMIF('TK DETHI'!$C:$C,$D388,'TK DETHI'!$D:$D))</f>
        <v>0</v>
      </c>
      <c r="G388" s="7">
        <f>IF($D388="","",SUMIF('TK DETHI'!$E:$E,$D388,'TK DETHI'!$F:$F))</f>
        <v>0</v>
      </c>
      <c r="H388" s="7">
        <f>IF($D388="","",SUMIF('TK DETHI'!$G:$G,$D388,'TK DETHI'!$H:$H))</f>
        <v>0</v>
      </c>
      <c r="I388" s="7">
        <f>IF($D388="","",SUMIF('TK DETHI'!$I:$I,$D388,'TK DETHI'!$J:$J))</f>
        <v>0</v>
      </c>
      <c r="J388" s="7">
        <f>IF($D388="","",SUMIF('TK DETHI'!$K:$K,$D388,'TK DETHI'!$L:$L))</f>
        <v>0</v>
      </c>
      <c r="K388" s="7">
        <f>IF($D388="","",SUMIF('TK DETHI'!$M:$M,$D388,'TK DETHI'!$N:$N))</f>
        <v>0</v>
      </c>
      <c r="L388" s="7">
        <f>IF($D388="","",SUMIF('TK DETHI'!$O:$O,$D388,'TK DETHI'!$P:$P))</f>
        <v>0</v>
      </c>
      <c r="M388" s="27">
        <f t="shared" si="59"/>
        <v>0</v>
      </c>
      <c r="N388" s="8">
        <f>IF($D388="","",SUMIF('TK COITHI KTHP va Thi TN'!$A:$A,$D388,'TK COITHI KTHP va Thi TN'!$D:$D))</f>
        <v>0</v>
      </c>
      <c r="O388" s="8">
        <f>IF($D388="","",SUMIF('TK COITHI KTHP va Thi TN'!$B:$B,$D388,'TK COITHI KTHP va Thi TN'!$D:$D))</f>
        <v>0</v>
      </c>
      <c r="P388" s="8">
        <f>IF($D388="","",SUMIF('TK COITHI KTHP va Thi TN'!$E:$E,$D388,'TK COITHI KTHP va Thi TN'!$H:$H))</f>
        <v>0</v>
      </c>
      <c r="Q388" s="8">
        <f>IF($D388="","",SUMIF('TK COITHI KTHP va Thi TN'!$F:$F,$D388,'TK COITHI KTHP va Thi TN'!$H:$H))</f>
        <v>0</v>
      </c>
      <c r="R388" s="28">
        <f t="shared" si="60"/>
        <v>0</v>
      </c>
      <c r="S388" s="8">
        <f>IF($D388="","",SUMIF('TK CHAMTHI'!$A:$A,$D388,'TK CHAMTHI'!$C:$C))</f>
        <v>0</v>
      </c>
      <c r="T388" s="8">
        <f>IF($D388="","",SUMIF('TK CHAMTHI'!$B:$B,$D388,'TK CHAMTHI'!$C:$C))</f>
        <v>0</v>
      </c>
      <c r="U388" s="8">
        <f>IF(D388="","",SUMIF('CHAM NV'!B:B,D388,'CHAM NV'!C:C))</f>
        <v>0</v>
      </c>
      <c r="V388" s="9">
        <f t="shared" si="61"/>
        <v>0</v>
      </c>
      <c r="W388" s="8">
        <f>IF($D388="","",SUMIF('TK CHAMTHI'!$D:$D,$D388,'TK CHAMTHI'!$F:$F))</f>
        <v>0</v>
      </c>
      <c r="X388" s="8">
        <f>IF($D388="","",SUMIF('TK CHAMTHI'!$E:$E,$D388,'TK CHAMTHI'!$F:$F))</f>
        <v>0</v>
      </c>
      <c r="Y388" s="8">
        <f>IF(D388="","",SUMIF('CHAM NV'!G:G,D388,'CHAM NV'!H:H))</f>
        <v>0</v>
      </c>
      <c r="Z388" s="9">
        <f t="shared" si="62"/>
        <v>0</v>
      </c>
      <c r="AA388" s="8">
        <f>IF($D388="","",SUMIF('TK CHAMTHI'!$G:$G,$D388,'TK CHAMTHI'!$I:$I))</f>
        <v>0</v>
      </c>
      <c r="AB388" s="8">
        <f>IF($D388="","",SUMIF('TK CHAMTHI'!$H:$H,$D388,'TK CHAMTHI'!$I:$I))</f>
        <v>0</v>
      </c>
      <c r="AC388" s="8">
        <f>IF(D388="","",SUMIF('CHAM NV'!E:E,D388,'CHAM NV'!F:F))</f>
        <v>0</v>
      </c>
      <c r="AD388" s="9">
        <f t="shared" si="63"/>
        <v>0</v>
      </c>
      <c r="AE388" s="8">
        <f>IF($D388="","",SUMIF('TK CHAMTHI'!$J:$J,$D388,'TK CHAMTHI'!$L:$L))</f>
        <v>0</v>
      </c>
      <c r="AF388" s="8">
        <f>IF($D388="","",SUMIF('TK CHAMTHI'!$K:$K,$D388,'TK CHAMTHI'!$L:$L))</f>
        <v>0</v>
      </c>
      <c r="AG388" s="8">
        <f>IF(D388="","",SUMIF('CHAM NV'!I:I,D388,'CHAM NV'!J:J))</f>
        <v>0</v>
      </c>
      <c r="AH388" s="9">
        <f t="shared" si="64"/>
        <v>0</v>
      </c>
      <c r="AI388" s="8">
        <f>IF($D388="","",SUMIF('TK CHAMTHI'!$M:$M,$D388,'TK CHAMTHI'!$O:$O))</f>
        <v>0</v>
      </c>
      <c r="AJ388" s="8">
        <f>IF($D388="","",SUMIF('TK CHAMTHI'!$N:$N,$D388,'TK CHAMTHI'!$O:$O))</f>
        <v>0</v>
      </c>
      <c r="AK388" s="9">
        <f t="shared" si="55"/>
        <v>0</v>
      </c>
      <c r="AL388" s="8">
        <f>IF($D388="","",SUMIF('TK CHAMTHI'!$P:$P,$D388,'TK CHAMTHI'!$R:$R))</f>
        <v>0</v>
      </c>
      <c r="AM388" s="8">
        <f>IF($D388="","",SUMIF('TK CHAMTHI'!$Q:$Q,$D388,'TK CHAMTHI'!$R:$R))</f>
        <v>0</v>
      </c>
      <c r="AN388" s="9">
        <f t="shared" si="56"/>
        <v>0</v>
      </c>
      <c r="AO388" s="8">
        <f>IF(D388="","",SUMIF('TK CHAMTHI'!S:S,D388,'TK CHAMTHI'!U:U))</f>
        <v>0</v>
      </c>
      <c r="AP388" s="8">
        <f>IF(D388="","",SUMIF('TK CHAMTHI'!T:T,D388,'TK CHAMTHI'!U:U))</f>
        <v>0</v>
      </c>
      <c r="AQ388" s="9">
        <f t="shared" si="57"/>
        <v>0</v>
      </c>
      <c r="AR388" s="9">
        <f>IF(D388="","",ROUND(SUMIF('QL THI'!G:G,D388,'QL THI'!H:H),1))</f>
        <v>0</v>
      </c>
      <c r="AS388" s="9">
        <f>IF(D388="","",ROUND(SUMIF('QL THI'!E:E,D388,'QL THI'!F:F),1))</f>
        <v>0</v>
      </c>
      <c r="AT388" s="28">
        <f t="shared" si="58"/>
        <v>0</v>
      </c>
    </row>
    <row r="389" spans="1:46">
      <c r="A389" s="6">
        <f>IF(D389="","",SUBTOTAL(3,$D$5:D389))</f>
        <v>385</v>
      </c>
      <c r="B389" s="111" t="s">
        <v>817</v>
      </c>
      <c r="C389" s="112" t="s">
        <v>974</v>
      </c>
      <c r="D389" s="113" t="s">
        <v>508</v>
      </c>
      <c r="E389" s="7">
        <f>IF($D389="","",SUMIF('TK DETHI'!$A:$A,$D389,'TK DETHI'!$B:$B))</f>
        <v>0</v>
      </c>
      <c r="F389" s="7">
        <f>IF($D389="","",SUMIF('TK DETHI'!$C:$C,$D389,'TK DETHI'!$D:$D))</f>
        <v>0</v>
      </c>
      <c r="G389" s="7">
        <f>IF($D389="","",SUMIF('TK DETHI'!$E:$E,$D389,'TK DETHI'!$F:$F))</f>
        <v>0</v>
      </c>
      <c r="H389" s="7">
        <f>IF($D389="","",SUMIF('TK DETHI'!$G:$G,$D389,'TK DETHI'!$H:$H))</f>
        <v>0</v>
      </c>
      <c r="I389" s="7">
        <f>IF($D389="","",SUMIF('TK DETHI'!$I:$I,$D389,'TK DETHI'!$J:$J))</f>
        <v>0</v>
      </c>
      <c r="J389" s="7">
        <f>IF($D389="","",SUMIF('TK DETHI'!$K:$K,$D389,'TK DETHI'!$L:$L))</f>
        <v>0</v>
      </c>
      <c r="K389" s="7">
        <f>IF($D389="","",SUMIF('TK DETHI'!$M:$M,$D389,'TK DETHI'!$N:$N))</f>
        <v>0</v>
      </c>
      <c r="L389" s="7">
        <f>IF($D389="","",SUMIF('TK DETHI'!$O:$O,$D389,'TK DETHI'!$P:$P))</f>
        <v>0</v>
      </c>
      <c r="M389" s="27">
        <f t="shared" si="59"/>
        <v>0</v>
      </c>
      <c r="N389" s="8">
        <f>IF($D389="","",SUMIF('TK COITHI KTHP va Thi TN'!$A:$A,$D389,'TK COITHI KTHP va Thi TN'!$D:$D))</f>
        <v>0</v>
      </c>
      <c r="O389" s="8">
        <f>IF($D389="","",SUMIF('TK COITHI KTHP va Thi TN'!$B:$B,$D389,'TK COITHI KTHP va Thi TN'!$D:$D))</f>
        <v>0</v>
      </c>
      <c r="P389" s="8">
        <f>IF($D389="","",SUMIF('TK COITHI KTHP va Thi TN'!$E:$E,$D389,'TK COITHI KTHP va Thi TN'!$H:$H))</f>
        <v>0</v>
      </c>
      <c r="Q389" s="8">
        <f>IF($D389="","",SUMIF('TK COITHI KTHP va Thi TN'!$F:$F,$D389,'TK COITHI KTHP va Thi TN'!$H:$H))</f>
        <v>0</v>
      </c>
      <c r="R389" s="28">
        <f t="shared" si="60"/>
        <v>0</v>
      </c>
      <c r="S389" s="8">
        <f>IF($D389="","",SUMIF('TK CHAMTHI'!$A:$A,$D389,'TK CHAMTHI'!$C:$C))</f>
        <v>0</v>
      </c>
      <c r="T389" s="8">
        <f>IF($D389="","",SUMIF('TK CHAMTHI'!$B:$B,$D389,'TK CHAMTHI'!$C:$C))</f>
        <v>0</v>
      </c>
      <c r="U389" s="8">
        <f>IF(D389="","",SUMIF('CHAM NV'!B:B,D389,'CHAM NV'!C:C))</f>
        <v>0</v>
      </c>
      <c r="V389" s="9">
        <f t="shared" si="61"/>
        <v>0</v>
      </c>
      <c r="W389" s="8">
        <f>IF($D389="","",SUMIF('TK CHAMTHI'!$D:$D,$D389,'TK CHAMTHI'!$F:$F))</f>
        <v>0</v>
      </c>
      <c r="X389" s="8">
        <f>IF($D389="","",SUMIF('TK CHAMTHI'!$E:$E,$D389,'TK CHAMTHI'!$F:$F))</f>
        <v>0</v>
      </c>
      <c r="Y389" s="8">
        <f>IF(D389="","",SUMIF('CHAM NV'!G:G,D389,'CHAM NV'!H:H))</f>
        <v>0</v>
      </c>
      <c r="Z389" s="9">
        <f t="shared" si="62"/>
        <v>0</v>
      </c>
      <c r="AA389" s="8">
        <f>IF($D389="","",SUMIF('TK CHAMTHI'!$G:$G,$D389,'TK CHAMTHI'!$I:$I))</f>
        <v>0</v>
      </c>
      <c r="AB389" s="8">
        <f>IF($D389="","",SUMIF('TK CHAMTHI'!$H:$H,$D389,'TK CHAMTHI'!$I:$I))</f>
        <v>0</v>
      </c>
      <c r="AC389" s="8">
        <f>IF(D389="","",SUMIF('CHAM NV'!E:E,D389,'CHAM NV'!F:F))</f>
        <v>0</v>
      </c>
      <c r="AD389" s="9">
        <f t="shared" si="63"/>
        <v>0</v>
      </c>
      <c r="AE389" s="8">
        <f>IF($D389="","",SUMIF('TK CHAMTHI'!$J:$J,$D389,'TK CHAMTHI'!$L:$L))</f>
        <v>0</v>
      </c>
      <c r="AF389" s="8">
        <f>IF($D389="","",SUMIF('TK CHAMTHI'!$K:$K,$D389,'TK CHAMTHI'!$L:$L))</f>
        <v>0</v>
      </c>
      <c r="AG389" s="8">
        <f>IF(D389="","",SUMIF('CHAM NV'!I:I,D389,'CHAM NV'!J:J))</f>
        <v>0</v>
      </c>
      <c r="AH389" s="9">
        <f t="shared" si="64"/>
        <v>0</v>
      </c>
      <c r="AI389" s="8">
        <f>IF($D389="","",SUMIF('TK CHAMTHI'!$M:$M,$D389,'TK CHAMTHI'!$O:$O))</f>
        <v>0</v>
      </c>
      <c r="AJ389" s="8">
        <f>IF($D389="","",SUMIF('TK CHAMTHI'!$N:$N,$D389,'TK CHAMTHI'!$O:$O))</f>
        <v>0</v>
      </c>
      <c r="AK389" s="9">
        <f t="shared" ref="AK389:AK452" si="65">IF($D389="","",(SUM($AI389:$AJ389))*0.2)</f>
        <v>0</v>
      </c>
      <c r="AL389" s="8">
        <f>IF($D389="","",SUMIF('TK CHAMTHI'!$P:$P,$D389,'TK CHAMTHI'!$R:$R))</f>
        <v>0</v>
      </c>
      <c r="AM389" s="8">
        <f>IF($D389="","",SUMIF('TK CHAMTHI'!$Q:$Q,$D389,'TK CHAMTHI'!$R:$R))</f>
        <v>0</v>
      </c>
      <c r="AN389" s="9">
        <f t="shared" ref="AN389:AN452" si="66">IF($D389="","",(SUM($AL389:$AM389))*0.4)</f>
        <v>0</v>
      </c>
      <c r="AO389" s="8">
        <f>IF(D389="","",SUMIF('TK CHAMTHI'!S:S,D389,'TK CHAMTHI'!U:U))</f>
        <v>0</v>
      </c>
      <c r="AP389" s="8">
        <f>IF(D389="","",SUMIF('TK CHAMTHI'!T:T,D389,'TK CHAMTHI'!U:U))</f>
        <v>0</v>
      </c>
      <c r="AQ389" s="9">
        <f t="shared" ref="AQ389:AQ452" si="67">IF(D389="","",SUM(AO389:AP389)/10)</f>
        <v>0</v>
      </c>
      <c r="AR389" s="9">
        <f>IF(D389="","",ROUND(SUMIF('QL THI'!G:G,D389,'QL THI'!H:H),1))</f>
        <v>0</v>
      </c>
      <c r="AS389" s="9">
        <f>IF(D389="","",ROUND(SUMIF('QL THI'!E:E,D389,'QL THI'!F:F),1))</f>
        <v>0</v>
      </c>
      <c r="AT389" s="28">
        <f t="shared" ref="AT389:AT452" si="68">IF(D389="","",ROUND(M389+R389+V389+Z389+AD389+AH389+AK389+AN389+AQ389+SUM(AR389:AS389),1))</f>
        <v>0</v>
      </c>
    </row>
    <row r="390" spans="1:46">
      <c r="A390" s="6">
        <f>IF(D390="","",SUBTOTAL(3,$D$5:D390))</f>
        <v>386</v>
      </c>
      <c r="B390" s="111" t="s">
        <v>782</v>
      </c>
      <c r="C390" s="112" t="s">
        <v>974</v>
      </c>
      <c r="D390" s="113" t="s">
        <v>473</v>
      </c>
      <c r="E390" s="7">
        <f>IF($D390="","",SUMIF('TK DETHI'!$A:$A,$D390,'TK DETHI'!$B:$B))</f>
        <v>0</v>
      </c>
      <c r="F390" s="7">
        <f>IF($D390="","",SUMIF('TK DETHI'!$C:$C,$D390,'TK DETHI'!$D:$D))</f>
        <v>0</v>
      </c>
      <c r="G390" s="7">
        <f>IF($D390="","",SUMIF('TK DETHI'!$E:$E,$D390,'TK DETHI'!$F:$F))</f>
        <v>0</v>
      </c>
      <c r="H390" s="7">
        <f>IF($D390="","",SUMIF('TK DETHI'!$G:$G,$D390,'TK DETHI'!$H:$H))</f>
        <v>0</v>
      </c>
      <c r="I390" s="7">
        <f>IF($D390="","",SUMIF('TK DETHI'!$I:$I,$D390,'TK DETHI'!$J:$J))</f>
        <v>0</v>
      </c>
      <c r="J390" s="7">
        <f>IF($D390="","",SUMIF('TK DETHI'!$K:$K,$D390,'TK DETHI'!$L:$L))</f>
        <v>0</v>
      </c>
      <c r="K390" s="7">
        <f>IF($D390="","",SUMIF('TK DETHI'!$M:$M,$D390,'TK DETHI'!$N:$N))</f>
        <v>0</v>
      </c>
      <c r="L390" s="7">
        <f>IF($D390="","",SUMIF('TK DETHI'!$O:$O,$D390,'TK DETHI'!$P:$P))</f>
        <v>0</v>
      </c>
      <c r="M390" s="27">
        <f t="shared" ref="M390:M453" si="69">IF($D390="","",($E390+$F390*1.5+$G390*0.25+$H390*0.5+$I390*2+$J390*2.5+$K390*0.5+$L390*1.5))</f>
        <v>0</v>
      </c>
      <c r="N390" s="8">
        <f>IF($D390="","",SUMIF('TK COITHI KTHP va Thi TN'!$A:$A,$D390,'TK COITHI KTHP va Thi TN'!$D:$D))</f>
        <v>0</v>
      </c>
      <c r="O390" s="8">
        <f>IF($D390="","",SUMIF('TK COITHI KTHP va Thi TN'!$B:$B,$D390,'TK COITHI KTHP va Thi TN'!$D:$D))</f>
        <v>0</v>
      </c>
      <c r="P390" s="8">
        <f>IF($D390="","",SUMIF('TK COITHI KTHP va Thi TN'!$E:$E,$D390,'TK COITHI KTHP va Thi TN'!$H:$H))</f>
        <v>0</v>
      </c>
      <c r="Q390" s="8">
        <f>IF($D390="","",SUMIF('TK COITHI KTHP va Thi TN'!$F:$F,$D390,'TK COITHI KTHP va Thi TN'!$H:$H))</f>
        <v>0</v>
      </c>
      <c r="R390" s="28">
        <f t="shared" ref="R390:R453" si="70">IF($D390="","",SUM($N390:$Q390))</f>
        <v>0</v>
      </c>
      <c r="S390" s="8">
        <f>IF($D390="","",SUMIF('TK CHAMTHI'!$A:$A,$D390,'TK CHAMTHI'!$C:$C))</f>
        <v>0</v>
      </c>
      <c r="T390" s="8">
        <f>IF($D390="","",SUMIF('TK CHAMTHI'!$B:$B,$D390,'TK CHAMTHI'!$C:$C))</f>
        <v>0</v>
      </c>
      <c r="U390" s="8">
        <f>IF(D390="","",SUMIF('CHAM NV'!B:B,D390,'CHAM NV'!C:C))</f>
        <v>0</v>
      </c>
      <c r="V390" s="9">
        <f t="shared" ref="V390:V453" si="71">IF($D390="","",((SUM($S390:$T390))-U390)*0.1)</f>
        <v>0</v>
      </c>
      <c r="W390" s="8">
        <f>IF($D390="","",SUMIF('TK CHAMTHI'!$D:$D,$D390,'TK CHAMTHI'!$F:$F))</f>
        <v>0</v>
      </c>
      <c r="X390" s="8">
        <f>IF($D390="","",SUMIF('TK CHAMTHI'!$E:$E,$D390,'TK CHAMTHI'!$F:$F))</f>
        <v>0</v>
      </c>
      <c r="Y390" s="8">
        <f>IF(D390="","",SUMIF('CHAM NV'!G:G,D390,'CHAM NV'!H:H))</f>
        <v>0</v>
      </c>
      <c r="Z390" s="9">
        <f t="shared" ref="Z390:Z453" si="72">IF($D390="","",((SUM($W390:$X390))-Y390)*0.2)</f>
        <v>0</v>
      </c>
      <c r="AA390" s="8">
        <f>IF($D390="","",SUMIF('TK CHAMTHI'!$G:$G,$D390,'TK CHAMTHI'!$I:$I))</f>
        <v>0</v>
      </c>
      <c r="AB390" s="8">
        <f>IF($D390="","",SUMIF('TK CHAMTHI'!$H:$H,$D390,'TK CHAMTHI'!$I:$I))</f>
        <v>0</v>
      </c>
      <c r="AC390" s="8">
        <f>IF(D390="","",SUMIF('CHAM NV'!E:E,D390,'CHAM NV'!F:F))</f>
        <v>0</v>
      </c>
      <c r="AD390" s="9">
        <f t="shared" ref="AD390:AD453" si="73">IF($D390="","",((SUM($AA390:$AB390))-AC390)*0.2)</f>
        <v>0</v>
      </c>
      <c r="AE390" s="8">
        <f>IF($D390="","",SUMIF('TK CHAMTHI'!$J:$J,$D390,'TK CHAMTHI'!$L:$L))</f>
        <v>0</v>
      </c>
      <c r="AF390" s="8">
        <f>IF($D390="","",SUMIF('TK CHAMTHI'!$K:$K,$D390,'TK CHAMTHI'!$L:$L))</f>
        <v>0</v>
      </c>
      <c r="AG390" s="8">
        <f>IF(D390="","",SUMIF('CHAM NV'!I:I,D390,'CHAM NV'!J:J))</f>
        <v>0</v>
      </c>
      <c r="AH390" s="9">
        <f t="shared" ref="AH390:AH453" si="74">IF($D390="","",((SUM($AE390:$AF390))-AG390)*0.2)</f>
        <v>0</v>
      </c>
      <c r="AI390" s="8">
        <f>IF($D390="","",SUMIF('TK CHAMTHI'!$M:$M,$D390,'TK CHAMTHI'!$O:$O))</f>
        <v>0</v>
      </c>
      <c r="AJ390" s="8">
        <f>IF($D390="","",SUMIF('TK CHAMTHI'!$N:$N,$D390,'TK CHAMTHI'!$O:$O))</f>
        <v>0</v>
      </c>
      <c r="AK390" s="9">
        <f t="shared" si="65"/>
        <v>0</v>
      </c>
      <c r="AL390" s="8">
        <f>IF($D390="","",SUMIF('TK CHAMTHI'!$P:$P,$D390,'TK CHAMTHI'!$R:$R))</f>
        <v>0</v>
      </c>
      <c r="AM390" s="8">
        <f>IF($D390="","",SUMIF('TK CHAMTHI'!$Q:$Q,$D390,'TK CHAMTHI'!$R:$R))</f>
        <v>0</v>
      </c>
      <c r="AN390" s="9">
        <f t="shared" si="66"/>
        <v>0</v>
      </c>
      <c r="AO390" s="8">
        <f>IF(D390="","",SUMIF('TK CHAMTHI'!S:S,D390,'TK CHAMTHI'!U:U))</f>
        <v>0</v>
      </c>
      <c r="AP390" s="8">
        <f>IF(D390="","",SUMIF('TK CHAMTHI'!T:T,D390,'TK CHAMTHI'!U:U))</f>
        <v>0</v>
      </c>
      <c r="AQ390" s="9">
        <f t="shared" si="67"/>
        <v>0</v>
      </c>
      <c r="AR390" s="9">
        <f>IF(D390="","",ROUND(SUMIF('QL THI'!G:G,D390,'QL THI'!H:H),1))</f>
        <v>0</v>
      </c>
      <c r="AS390" s="9">
        <f>IF(D390="","",ROUND(SUMIF('QL THI'!E:E,D390,'QL THI'!F:F),1))</f>
        <v>0</v>
      </c>
      <c r="AT390" s="28">
        <f t="shared" si="68"/>
        <v>0</v>
      </c>
    </row>
    <row r="391" spans="1:46">
      <c r="A391" s="6">
        <f>IF(D391="","",SUBTOTAL(3,$D$5:D391))</f>
        <v>387</v>
      </c>
      <c r="B391" s="111" t="s">
        <v>825</v>
      </c>
      <c r="C391" s="112" t="s">
        <v>974</v>
      </c>
      <c r="D391" s="113" t="s">
        <v>516</v>
      </c>
      <c r="E391" s="7">
        <f>IF($D391="","",SUMIF('TK DETHI'!$A:$A,$D391,'TK DETHI'!$B:$B))</f>
        <v>0</v>
      </c>
      <c r="F391" s="7">
        <f>IF($D391="","",SUMIF('TK DETHI'!$C:$C,$D391,'TK DETHI'!$D:$D))</f>
        <v>0</v>
      </c>
      <c r="G391" s="7">
        <f>IF($D391="","",SUMIF('TK DETHI'!$E:$E,$D391,'TK DETHI'!$F:$F))</f>
        <v>0</v>
      </c>
      <c r="H391" s="7">
        <f>IF($D391="","",SUMIF('TK DETHI'!$G:$G,$D391,'TK DETHI'!$H:$H))</f>
        <v>0</v>
      </c>
      <c r="I391" s="7">
        <f>IF($D391="","",SUMIF('TK DETHI'!$I:$I,$D391,'TK DETHI'!$J:$J))</f>
        <v>0</v>
      </c>
      <c r="J391" s="7">
        <f>IF($D391="","",SUMIF('TK DETHI'!$K:$K,$D391,'TK DETHI'!$L:$L))</f>
        <v>0</v>
      </c>
      <c r="K391" s="7">
        <f>IF($D391="","",SUMIF('TK DETHI'!$M:$M,$D391,'TK DETHI'!$N:$N))</f>
        <v>0</v>
      </c>
      <c r="L391" s="7">
        <f>IF($D391="","",SUMIF('TK DETHI'!$O:$O,$D391,'TK DETHI'!$P:$P))</f>
        <v>0</v>
      </c>
      <c r="M391" s="27">
        <f t="shared" si="69"/>
        <v>0</v>
      </c>
      <c r="N391" s="8">
        <f>IF($D391="","",SUMIF('TK COITHI KTHP va Thi TN'!$A:$A,$D391,'TK COITHI KTHP va Thi TN'!$D:$D))</f>
        <v>0</v>
      </c>
      <c r="O391" s="8">
        <f>IF($D391="","",SUMIF('TK COITHI KTHP va Thi TN'!$B:$B,$D391,'TK COITHI KTHP va Thi TN'!$D:$D))</f>
        <v>0</v>
      </c>
      <c r="P391" s="8">
        <f>IF($D391="","",SUMIF('TK COITHI KTHP va Thi TN'!$E:$E,$D391,'TK COITHI KTHP va Thi TN'!$H:$H))</f>
        <v>0</v>
      </c>
      <c r="Q391" s="8">
        <f>IF($D391="","",SUMIF('TK COITHI KTHP va Thi TN'!$F:$F,$D391,'TK COITHI KTHP va Thi TN'!$H:$H))</f>
        <v>0</v>
      </c>
      <c r="R391" s="28">
        <f t="shared" si="70"/>
        <v>0</v>
      </c>
      <c r="S391" s="8">
        <f>IF($D391="","",SUMIF('TK CHAMTHI'!$A:$A,$D391,'TK CHAMTHI'!$C:$C))</f>
        <v>0</v>
      </c>
      <c r="T391" s="8">
        <f>IF($D391="","",SUMIF('TK CHAMTHI'!$B:$B,$D391,'TK CHAMTHI'!$C:$C))</f>
        <v>0</v>
      </c>
      <c r="U391" s="8">
        <f>IF(D391="","",SUMIF('CHAM NV'!B:B,D391,'CHAM NV'!C:C))</f>
        <v>0</v>
      </c>
      <c r="V391" s="9">
        <f t="shared" si="71"/>
        <v>0</v>
      </c>
      <c r="W391" s="8">
        <f>IF($D391="","",SUMIF('TK CHAMTHI'!$D:$D,$D391,'TK CHAMTHI'!$F:$F))</f>
        <v>0</v>
      </c>
      <c r="X391" s="8">
        <f>IF($D391="","",SUMIF('TK CHAMTHI'!$E:$E,$D391,'TK CHAMTHI'!$F:$F))</f>
        <v>0</v>
      </c>
      <c r="Y391" s="8">
        <f>IF(D391="","",SUMIF('CHAM NV'!G:G,D391,'CHAM NV'!H:H))</f>
        <v>0</v>
      </c>
      <c r="Z391" s="9">
        <f t="shared" si="72"/>
        <v>0</v>
      </c>
      <c r="AA391" s="8">
        <f>IF($D391="","",SUMIF('TK CHAMTHI'!$G:$G,$D391,'TK CHAMTHI'!$I:$I))</f>
        <v>0</v>
      </c>
      <c r="AB391" s="8">
        <f>IF($D391="","",SUMIF('TK CHAMTHI'!$H:$H,$D391,'TK CHAMTHI'!$I:$I))</f>
        <v>0</v>
      </c>
      <c r="AC391" s="8">
        <f>IF(D391="","",SUMIF('CHAM NV'!E:E,D391,'CHAM NV'!F:F))</f>
        <v>0</v>
      </c>
      <c r="AD391" s="9">
        <f t="shared" si="73"/>
        <v>0</v>
      </c>
      <c r="AE391" s="8">
        <f>IF($D391="","",SUMIF('TK CHAMTHI'!$J:$J,$D391,'TK CHAMTHI'!$L:$L))</f>
        <v>0</v>
      </c>
      <c r="AF391" s="8">
        <f>IF($D391="","",SUMIF('TK CHAMTHI'!$K:$K,$D391,'TK CHAMTHI'!$L:$L))</f>
        <v>0</v>
      </c>
      <c r="AG391" s="8">
        <f>IF(D391="","",SUMIF('CHAM NV'!I:I,D391,'CHAM NV'!J:J))</f>
        <v>0</v>
      </c>
      <c r="AH391" s="9">
        <f t="shared" si="74"/>
        <v>0</v>
      </c>
      <c r="AI391" s="8">
        <f>IF($D391="","",SUMIF('TK CHAMTHI'!$M:$M,$D391,'TK CHAMTHI'!$O:$O))</f>
        <v>0</v>
      </c>
      <c r="AJ391" s="8">
        <f>IF($D391="","",SUMIF('TK CHAMTHI'!$N:$N,$D391,'TK CHAMTHI'!$O:$O))</f>
        <v>0</v>
      </c>
      <c r="AK391" s="9">
        <f t="shared" si="65"/>
        <v>0</v>
      </c>
      <c r="AL391" s="8">
        <f>IF($D391="","",SUMIF('TK CHAMTHI'!$P:$P,$D391,'TK CHAMTHI'!$R:$R))</f>
        <v>0</v>
      </c>
      <c r="AM391" s="8">
        <f>IF($D391="","",SUMIF('TK CHAMTHI'!$Q:$Q,$D391,'TK CHAMTHI'!$R:$R))</f>
        <v>0</v>
      </c>
      <c r="AN391" s="9">
        <f t="shared" si="66"/>
        <v>0</v>
      </c>
      <c r="AO391" s="8">
        <f>IF(D391="","",SUMIF('TK CHAMTHI'!S:S,D391,'TK CHAMTHI'!U:U))</f>
        <v>0</v>
      </c>
      <c r="AP391" s="8">
        <f>IF(D391="","",SUMIF('TK CHAMTHI'!T:T,D391,'TK CHAMTHI'!U:U))</f>
        <v>0</v>
      </c>
      <c r="AQ391" s="9">
        <f t="shared" si="67"/>
        <v>0</v>
      </c>
      <c r="AR391" s="9">
        <f>IF(D391="","",ROUND(SUMIF('QL THI'!G:G,D391,'QL THI'!H:H),1))</f>
        <v>0</v>
      </c>
      <c r="AS391" s="9">
        <f>IF(D391="","",ROUND(SUMIF('QL THI'!E:E,D391,'QL THI'!F:F),1))</f>
        <v>0</v>
      </c>
      <c r="AT391" s="28">
        <f t="shared" si="68"/>
        <v>0</v>
      </c>
    </row>
    <row r="392" spans="1:46">
      <c r="A392" s="6">
        <f>IF(D392="","",SUBTOTAL(3,$D$5:D392))</f>
        <v>388</v>
      </c>
      <c r="B392" s="111" t="s">
        <v>802</v>
      </c>
      <c r="C392" s="112" t="s">
        <v>974</v>
      </c>
      <c r="D392" s="113" t="s">
        <v>492</v>
      </c>
      <c r="E392" s="7">
        <f>IF($D392="","",SUMIF('TK DETHI'!$A:$A,$D392,'TK DETHI'!$B:$B))</f>
        <v>0</v>
      </c>
      <c r="F392" s="7">
        <f>IF($D392="","",SUMIF('TK DETHI'!$C:$C,$D392,'TK DETHI'!$D:$D))</f>
        <v>0</v>
      </c>
      <c r="G392" s="7">
        <f>IF($D392="","",SUMIF('TK DETHI'!$E:$E,$D392,'TK DETHI'!$F:$F))</f>
        <v>0</v>
      </c>
      <c r="H392" s="7">
        <f>IF($D392="","",SUMIF('TK DETHI'!$G:$G,$D392,'TK DETHI'!$H:$H))</f>
        <v>0</v>
      </c>
      <c r="I392" s="7">
        <f>IF($D392="","",SUMIF('TK DETHI'!$I:$I,$D392,'TK DETHI'!$J:$J))</f>
        <v>0</v>
      </c>
      <c r="J392" s="7">
        <f>IF($D392="","",SUMIF('TK DETHI'!$K:$K,$D392,'TK DETHI'!$L:$L))</f>
        <v>0</v>
      </c>
      <c r="K392" s="7">
        <f>IF($D392="","",SUMIF('TK DETHI'!$M:$M,$D392,'TK DETHI'!$N:$N))</f>
        <v>0</v>
      </c>
      <c r="L392" s="7">
        <f>IF($D392="","",SUMIF('TK DETHI'!$O:$O,$D392,'TK DETHI'!$P:$P))</f>
        <v>0</v>
      </c>
      <c r="M392" s="27">
        <f t="shared" si="69"/>
        <v>0</v>
      </c>
      <c r="N392" s="8">
        <f>IF($D392="","",SUMIF('TK COITHI KTHP va Thi TN'!$A:$A,$D392,'TK COITHI KTHP va Thi TN'!$D:$D))</f>
        <v>0</v>
      </c>
      <c r="O392" s="8">
        <f>IF($D392="","",SUMIF('TK COITHI KTHP va Thi TN'!$B:$B,$D392,'TK COITHI KTHP va Thi TN'!$D:$D))</f>
        <v>0</v>
      </c>
      <c r="P392" s="8">
        <f>IF($D392="","",SUMIF('TK COITHI KTHP va Thi TN'!$E:$E,$D392,'TK COITHI KTHP va Thi TN'!$H:$H))</f>
        <v>0</v>
      </c>
      <c r="Q392" s="8">
        <f>IF($D392="","",SUMIF('TK COITHI KTHP va Thi TN'!$F:$F,$D392,'TK COITHI KTHP va Thi TN'!$H:$H))</f>
        <v>0</v>
      </c>
      <c r="R392" s="28">
        <f t="shared" si="70"/>
        <v>0</v>
      </c>
      <c r="S392" s="8">
        <f>IF($D392="","",SUMIF('TK CHAMTHI'!$A:$A,$D392,'TK CHAMTHI'!$C:$C))</f>
        <v>0</v>
      </c>
      <c r="T392" s="8">
        <f>IF($D392="","",SUMIF('TK CHAMTHI'!$B:$B,$D392,'TK CHAMTHI'!$C:$C))</f>
        <v>0</v>
      </c>
      <c r="U392" s="8">
        <f>IF(D392="","",SUMIF('CHAM NV'!B:B,D392,'CHAM NV'!C:C))</f>
        <v>0</v>
      </c>
      <c r="V392" s="9">
        <f t="shared" si="71"/>
        <v>0</v>
      </c>
      <c r="W392" s="8">
        <f>IF($D392="","",SUMIF('TK CHAMTHI'!$D:$D,$D392,'TK CHAMTHI'!$F:$F))</f>
        <v>0</v>
      </c>
      <c r="X392" s="8">
        <f>IF($D392="","",SUMIF('TK CHAMTHI'!$E:$E,$D392,'TK CHAMTHI'!$F:$F))</f>
        <v>0</v>
      </c>
      <c r="Y392" s="8">
        <f>IF(D392="","",SUMIF('CHAM NV'!G:G,D392,'CHAM NV'!H:H))</f>
        <v>0</v>
      </c>
      <c r="Z392" s="9">
        <f t="shared" si="72"/>
        <v>0</v>
      </c>
      <c r="AA392" s="8">
        <f>IF($D392="","",SUMIF('TK CHAMTHI'!$G:$G,$D392,'TK CHAMTHI'!$I:$I))</f>
        <v>0</v>
      </c>
      <c r="AB392" s="8">
        <f>IF($D392="","",SUMIF('TK CHAMTHI'!$H:$H,$D392,'TK CHAMTHI'!$I:$I))</f>
        <v>0</v>
      </c>
      <c r="AC392" s="8">
        <f>IF(D392="","",SUMIF('CHAM NV'!E:E,D392,'CHAM NV'!F:F))</f>
        <v>0</v>
      </c>
      <c r="AD392" s="9">
        <f t="shared" si="73"/>
        <v>0</v>
      </c>
      <c r="AE392" s="8">
        <f>IF($D392="","",SUMIF('TK CHAMTHI'!$J:$J,$D392,'TK CHAMTHI'!$L:$L))</f>
        <v>0</v>
      </c>
      <c r="AF392" s="8">
        <f>IF($D392="","",SUMIF('TK CHAMTHI'!$K:$K,$D392,'TK CHAMTHI'!$L:$L))</f>
        <v>0</v>
      </c>
      <c r="AG392" s="8">
        <f>IF(D392="","",SUMIF('CHAM NV'!I:I,D392,'CHAM NV'!J:J))</f>
        <v>0</v>
      </c>
      <c r="AH392" s="9">
        <f t="shared" si="74"/>
        <v>0</v>
      </c>
      <c r="AI392" s="8">
        <f>IF($D392="","",SUMIF('TK CHAMTHI'!$M:$M,$D392,'TK CHAMTHI'!$O:$O))</f>
        <v>0</v>
      </c>
      <c r="AJ392" s="8">
        <f>IF($D392="","",SUMIF('TK CHAMTHI'!$N:$N,$D392,'TK CHAMTHI'!$O:$O))</f>
        <v>0</v>
      </c>
      <c r="AK392" s="9">
        <f t="shared" si="65"/>
        <v>0</v>
      </c>
      <c r="AL392" s="8">
        <f>IF($D392="","",SUMIF('TK CHAMTHI'!$P:$P,$D392,'TK CHAMTHI'!$R:$R))</f>
        <v>0</v>
      </c>
      <c r="AM392" s="8">
        <f>IF($D392="","",SUMIF('TK CHAMTHI'!$Q:$Q,$D392,'TK CHAMTHI'!$R:$R))</f>
        <v>0</v>
      </c>
      <c r="AN392" s="9">
        <f t="shared" si="66"/>
        <v>0</v>
      </c>
      <c r="AO392" s="8">
        <f>IF(D392="","",SUMIF('TK CHAMTHI'!S:S,D392,'TK CHAMTHI'!U:U))</f>
        <v>0</v>
      </c>
      <c r="AP392" s="8">
        <f>IF(D392="","",SUMIF('TK CHAMTHI'!T:T,D392,'TK CHAMTHI'!U:U))</f>
        <v>0</v>
      </c>
      <c r="AQ392" s="9">
        <f t="shared" si="67"/>
        <v>0</v>
      </c>
      <c r="AR392" s="9">
        <f>IF(D392="","",ROUND(SUMIF('QL THI'!G:G,D392,'QL THI'!H:H),1))</f>
        <v>0</v>
      </c>
      <c r="AS392" s="9">
        <f>IF(D392="","",ROUND(SUMIF('QL THI'!E:E,D392,'QL THI'!F:F),1))</f>
        <v>0</v>
      </c>
      <c r="AT392" s="28">
        <f t="shared" si="68"/>
        <v>0</v>
      </c>
    </row>
    <row r="393" spans="1:46">
      <c r="A393" s="6">
        <f>IF(D393="","",SUBTOTAL(3,$D$5:D393))</f>
        <v>389</v>
      </c>
      <c r="B393" s="111" t="s">
        <v>779</v>
      </c>
      <c r="C393" s="112" t="s">
        <v>974</v>
      </c>
      <c r="D393" s="113" t="s">
        <v>469</v>
      </c>
      <c r="E393" s="7">
        <f>IF($D393="","",SUMIF('TK DETHI'!$A:$A,$D393,'TK DETHI'!$B:$B))</f>
        <v>0</v>
      </c>
      <c r="F393" s="7">
        <f>IF($D393="","",SUMIF('TK DETHI'!$C:$C,$D393,'TK DETHI'!$D:$D))</f>
        <v>0</v>
      </c>
      <c r="G393" s="7">
        <f>IF($D393="","",SUMIF('TK DETHI'!$E:$E,$D393,'TK DETHI'!$F:$F))</f>
        <v>0</v>
      </c>
      <c r="H393" s="7">
        <f>IF($D393="","",SUMIF('TK DETHI'!$G:$G,$D393,'TK DETHI'!$H:$H))</f>
        <v>0</v>
      </c>
      <c r="I393" s="7">
        <f>IF($D393="","",SUMIF('TK DETHI'!$I:$I,$D393,'TK DETHI'!$J:$J))</f>
        <v>0</v>
      </c>
      <c r="J393" s="7">
        <f>IF($D393="","",SUMIF('TK DETHI'!$K:$K,$D393,'TK DETHI'!$L:$L))</f>
        <v>0</v>
      </c>
      <c r="K393" s="7">
        <f>IF($D393="","",SUMIF('TK DETHI'!$M:$M,$D393,'TK DETHI'!$N:$N))</f>
        <v>0</v>
      </c>
      <c r="L393" s="7">
        <f>IF($D393="","",SUMIF('TK DETHI'!$O:$O,$D393,'TK DETHI'!$P:$P))</f>
        <v>0</v>
      </c>
      <c r="M393" s="27">
        <f t="shared" si="69"/>
        <v>0</v>
      </c>
      <c r="N393" s="8">
        <f>IF($D393="","",SUMIF('TK COITHI KTHP va Thi TN'!$A:$A,$D393,'TK COITHI KTHP va Thi TN'!$D:$D))</f>
        <v>0</v>
      </c>
      <c r="O393" s="8">
        <f>IF($D393="","",SUMIF('TK COITHI KTHP va Thi TN'!$B:$B,$D393,'TK COITHI KTHP va Thi TN'!$D:$D))</f>
        <v>0</v>
      </c>
      <c r="P393" s="8">
        <f>IF($D393="","",SUMIF('TK COITHI KTHP va Thi TN'!$E:$E,$D393,'TK COITHI KTHP va Thi TN'!$H:$H))</f>
        <v>0</v>
      </c>
      <c r="Q393" s="8">
        <f>IF($D393="","",SUMIF('TK COITHI KTHP va Thi TN'!$F:$F,$D393,'TK COITHI KTHP va Thi TN'!$H:$H))</f>
        <v>0</v>
      </c>
      <c r="R393" s="28">
        <f t="shared" si="70"/>
        <v>0</v>
      </c>
      <c r="S393" s="8">
        <f>IF($D393="","",SUMIF('TK CHAMTHI'!$A:$A,$D393,'TK CHAMTHI'!$C:$C))</f>
        <v>0</v>
      </c>
      <c r="T393" s="8">
        <f>IF($D393="","",SUMIF('TK CHAMTHI'!$B:$B,$D393,'TK CHAMTHI'!$C:$C))</f>
        <v>0</v>
      </c>
      <c r="U393" s="8">
        <f>IF(D393="","",SUMIF('CHAM NV'!B:B,D393,'CHAM NV'!C:C))</f>
        <v>0</v>
      </c>
      <c r="V393" s="9">
        <f t="shared" si="71"/>
        <v>0</v>
      </c>
      <c r="W393" s="8">
        <f>IF($D393="","",SUMIF('TK CHAMTHI'!$D:$D,$D393,'TK CHAMTHI'!$F:$F))</f>
        <v>0</v>
      </c>
      <c r="X393" s="8">
        <f>IF($D393="","",SUMIF('TK CHAMTHI'!$E:$E,$D393,'TK CHAMTHI'!$F:$F))</f>
        <v>0</v>
      </c>
      <c r="Y393" s="8">
        <f>IF(D393="","",SUMIF('CHAM NV'!G:G,D393,'CHAM NV'!H:H))</f>
        <v>0</v>
      </c>
      <c r="Z393" s="9">
        <f t="shared" si="72"/>
        <v>0</v>
      </c>
      <c r="AA393" s="8">
        <f>IF($D393="","",SUMIF('TK CHAMTHI'!$G:$G,$D393,'TK CHAMTHI'!$I:$I))</f>
        <v>0</v>
      </c>
      <c r="AB393" s="8">
        <f>IF($D393="","",SUMIF('TK CHAMTHI'!$H:$H,$D393,'TK CHAMTHI'!$I:$I))</f>
        <v>0</v>
      </c>
      <c r="AC393" s="8">
        <f>IF(D393="","",SUMIF('CHAM NV'!E:E,D393,'CHAM NV'!F:F))</f>
        <v>0</v>
      </c>
      <c r="AD393" s="9">
        <f t="shared" si="73"/>
        <v>0</v>
      </c>
      <c r="AE393" s="8">
        <f>IF($D393="","",SUMIF('TK CHAMTHI'!$J:$J,$D393,'TK CHAMTHI'!$L:$L))</f>
        <v>0</v>
      </c>
      <c r="AF393" s="8">
        <f>IF($D393="","",SUMIF('TK CHAMTHI'!$K:$K,$D393,'TK CHAMTHI'!$L:$L))</f>
        <v>0</v>
      </c>
      <c r="AG393" s="8">
        <f>IF(D393="","",SUMIF('CHAM NV'!I:I,D393,'CHAM NV'!J:J))</f>
        <v>0</v>
      </c>
      <c r="AH393" s="9">
        <f t="shared" si="74"/>
        <v>0</v>
      </c>
      <c r="AI393" s="8">
        <f>IF($D393="","",SUMIF('TK CHAMTHI'!$M:$M,$D393,'TK CHAMTHI'!$O:$O))</f>
        <v>0</v>
      </c>
      <c r="AJ393" s="8">
        <f>IF($D393="","",SUMIF('TK CHAMTHI'!$N:$N,$D393,'TK CHAMTHI'!$O:$O))</f>
        <v>0</v>
      </c>
      <c r="AK393" s="9">
        <f t="shared" si="65"/>
        <v>0</v>
      </c>
      <c r="AL393" s="8">
        <f>IF($D393="","",SUMIF('TK CHAMTHI'!$P:$P,$D393,'TK CHAMTHI'!$R:$R))</f>
        <v>0</v>
      </c>
      <c r="AM393" s="8">
        <f>IF($D393="","",SUMIF('TK CHAMTHI'!$Q:$Q,$D393,'TK CHAMTHI'!$R:$R))</f>
        <v>0</v>
      </c>
      <c r="AN393" s="9">
        <f t="shared" si="66"/>
        <v>0</v>
      </c>
      <c r="AO393" s="8">
        <f>IF(D393="","",SUMIF('TK CHAMTHI'!S:S,D393,'TK CHAMTHI'!U:U))</f>
        <v>0</v>
      </c>
      <c r="AP393" s="8">
        <f>IF(D393="","",SUMIF('TK CHAMTHI'!T:T,D393,'TK CHAMTHI'!U:U))</f>
        <v>0</v>
      </c>
      <c r="AQ393" s="9">
        <f t="shared" si="67"/>
        <v>0</v>
      </c>
      <c r="AR393" s="9">
        <f>IF(D393="","",ROUND(SUMIF('QL THI'!G:G,D393,'QL THI'!H:H),1))</f>
        <v>0</v>
      </c>
      <c r="AS393" s="9">
        <f>IF(D393="","",ROUND(SUMIF('QL THI'!E:E,D393,'QL THI'!F:F),1))</f>
        <v>0</v>
      </c>
      <c r="AT393" s="28">
        <f t="shared" si="68"/>
        <v>0</v>
      </c>
    </row>
    <row r="394" spans="1:46">
      <c r="A394" s="6">
        <f>IF(D394="","",SUBTOTAL(3,$D$5:D394))</f>
        <v>390</v>
      </c>
      <c r="B394" s="111" t="s">
        <v>783</v>
      </c>
      <c r="C394" s="112" t="s">
        <v>974</v>
      </c>
      <c r="D394" s="113" t="s">
        <v>475</v>
      </c>
      <c r="E394" s="7">
        <f>IF($D394="","",SUMIF('TK DETHI'!$A:$A,$D394,'TK DETHI'!$B:$B))</f>
        <v>0</v>
      </c>
      <c r="F394" s="7">
        <f>IF($D394="","",SUMIF('TK DETHI'!$C:$C,$D394,'TK DETHI'!$D:$D))</f>
        <v>0</v>
      </c>
      <c r="G394" s="7">
        <f>IF($D394="","",SUMIF('TK DETHI'!$E:$E,$D394,'TK DETHI'!$F:$F))</f>
        <v>0</v>
      </c>
      <c r="H394" s="7">
        <f>IF($D394="","",SUMIF('TK DETHI'!$G:$G,$D394,'TK DETHI'!$H:$H))</f>
        <v>0</v>
      </c>
      <c r="I394" s="7">
        <f>IF($D394="","",SUMIF('TK DETHI'!$I:$I,$D394,'TK DETHI'!$J:$J))</f>
        <v>0</v>
      </c>
      <c r="J394" s="7">
        <f>IF($D394="","",SUMIF('TK DETHI'!$K:$K,$D394,'TK DETHI'!$L:$L))</f>
        <v>0</v>
      </c>
      <c r="K394" s="7">
        <f>IF($D394="","",SUMIF('TK DETHI'!$M:$M,$D394,'TK DETHI'!$N:$N))</f>
        <v>0</v>
      </c>
      <c r="L394" s="7">
        <f>IF($D394="","",SUMIF('TK DETHI'!$O:$O,$D394,'TK DETHI'!$P:$P))</f>
        <v>0</v>
      </c>
      <c r="M394" s="27">
        <f t="shared" si="69"/>
        <v>0</v>
      </c>
      <c r="N394" s="8">
        <f>IF($D394="","",SUMIF('TK COITHI KTHP va Thi TN'!$A:$A,$D394,'TK COITHI KTHP va Thi TN'!$D:$D))</f>
        <v>0</v>
      </c>
      <c r="O394" s="8">
        <f>IF($D394="","",SUMIF('TK COITHI KTHP va Thi TN'!$B:$B,$D394,'TK COITHI KTHP va Thi TN'!$D:$D))</f>
        <v>0</v>
      </c>
      <c r="P394" s="8">
        <f>IF($D394="","",SUMIF('TK COITHI KTHP va Thi TN'!$E:$E,$D394,'TK COITHI KTHP va Thi TN'!$H:$H))</f>
        <v>0</v>
      </c>
      <c r="Q394" s="8">
        <f>IF($D394="","",SUMIF('TK COITHI KTHP va Thi TN'!$F:$F,$D394,'TK COITHI KTHP va Thi TN'!$H:$H))</f>
        <v>0</v>
      </c>
      <c r="R394" s="28">
        <f t="shared" si="70"/>
        <v>0</v>
      </c>
      <c r="S394" s="8">
        <f>IF($D394="","",SUMIF('TK CHAMTHI'!$A:$A,$D394,'TK CHAMTHI'!$C:$C))</f>
        <v>0</v>
      </c>
      <c r="T394" s="8">
        <f>IF($D394="","",SUMIF('TK CHAMTHI'!$B:$B,$D394,'TK CHAMTHI'!$C:$C))</f>
        <v>0</v>
      </c>
      <c r="U394" s="8">
        <f>IF(D394="","",SUMIF('CHAM NV'!B:B,D394,'CHAM NV'!C:C))</f>
        <v>0</v>
      </c>
      <c r="V394" s="9">
        <f t="shared" si="71"/>
        <v>0</v>
      </c>
      <c r="W394" s="8">
        <f>IF($D394="","",SUMIF('TK CHAMTHI'!$D:$D,$D394,'TK CHAMTHI'!$F:$F))</f>
        <v>0</v>
      </c>
      <c r="X394" s="8">
        <f>IF($D394="","",SUMIF('TK CHAMTHI'!$E:$E,$D394,'TK CHAMTHI'!$F:$F))</f>
        <v>0</v>
      </c>
      <c r="Y394" s="8">
        <f>IF(D394="","",SUMIF('CHAM NV'!G:G,D394,'CHAM NV'!H:H))</f>
        <v>0</v>
      </c>
      <c r="Z394" s="9">
        <f t="shared" si="72"/>
        <v>0</v>
      </c>
      <c r="AA394" s="8">
        <f>IF($D394="","",SUMIF('TK CHAMTHI'!$G:$G,$D394,'TK CHAMTHI'!$I:$I))</f>
        <v>0</v>
      </c>
      <c r="AB394" s="8">
        <f>IF($D394="","",SUMIF('TK CHAMTHI'!$H:$H,$D394,'TK CHAMTHI'!$I:$I))</f>
        <v>0</v>
      </c>
      <c r="AC394" s="8">
        <f>IF(D394="","",SUMIF('CHAM NV'!E:E,D394,'CHAM NV'!F:F))</f>
        <v>0</v>
      </c>
      <c r="AD394" s="9">
        <f t="shared" si="73"/>
        <v>0</v>
      </c>
      <c r="AE394" s="8">
        <f>IF($D394="","",SUMIF('TK CHAMTHI'!$J:$J,$D394,'TK CHAMTHI'!$L:$L))</f>
        <v>0</v>
      </c>
      <c r="AF394" s="8">
        <f>IF($D394="","",SUMIF('TK CHAMTHI'!$K:$K,$D394,'TK CHAMTHI'!$L:$L))</f>
        <v>0</v>
      </c>
      <c r="AG394" s="8">
        <f>IF(D394="","",SUMIF('CHAM NV'!I:I,D394,'CHAM NV'!J:J))</f>
        <v>0</v>
      </c>
      <c r="AH394" s="9">
        <f t="shared" si="74"/>
        <v>0</v>
      </c>
      <c r="AI394" s="8">
        <f>IF($D394="","",SUMIF('TK CHAMTHI'!$M:$M,$D394,'TK CHAMTHI'!$O:$O))</f>
        <v>0</v>
      </c>
      <c r="AJ394" s="8">
        <f>IF($D394="","",SUMIF('TK CHAMTHI'!$N:$N,$D394,'TK CHAMTHI'!$O:$O))</f>
        <v>0</v>
      </c>
      <c r="AK394" s="9">
        <f t="shared" si="65"/>
        <v>0</v>
      </c>
      <c r="AL394" s="8">
        <f>IF($D394="","",SUMIF('TK CHAMTHI'!$P:$P,$D394,'TK CHAMTHI'!$R:$R))</f>
        <v>0</v>
      </c>
      <c r="AM394" s="8">
        <f>IF($D394="","",SUMIF('TK CHAMTHI'!$Q:$Q,$D394,'TK CHAMTHI'!$R:$R))</f>
        <v>0</v>
      </c>
      <c r="AN394" s="9">
        <f t="shared" si="66"/>
        <v>0</v>
      </c>
      <c r="AO394" s="8">
        <f>IF(D394="","",SUMIF('TK CHAMTHI'!S:S,D394,'TK CHAMTHI'!U:U))</f>
        <v>0</v>
      </c>
      <c r="AP394" s="8">
        <f>IF(D394="","",SUMIF('TK CHAMTHI'!T:T,D394,'TK CHAMTHI'!U:U))</f>
        <v>0</v>
      </c>
      <c r="AQ394" s="9">
        <f t="shared" si="67"/>
        <v>0</v>
      </c>
      <c r="AR394" s="9">
        <f>IF(D394="","",ROUND(SUMIF('QL THI'!G:G,D394,'QL THI'!H:H),1))</f>
        <v>0</v>
      </c>
      <c r="AS394" s="9">
        <f>IF(D394="","",ROUND(SUMIF('QL THI'!E:E,D394,'QL THI'!F:F),1))</f>
        <v>0</v>
      </c>
      <c r="AT394" s="28">
        <f t="shared" si="68"/>
        <v>0</v>
      </c>
    </row>
    <row r="395" spans="1:46">
      <c r="A395" s="6">
        <f>IF(D395="","",SUBTOTAL(3,$D$5:D395))</f>
        <v>391</v>
      </c>
      <c r="B395" s="111" t="s">
        <v>820</v>
      </c>
      <c r="C395" s="112" t="s">
        <v>974</v>
      </c>
      <c r="D395" s="113" t="s">
        <v>511</v>
      </c>
      <c r="E395" s="7">
        <f>IF($D395="","",SUMIF('TK DETHI'!$A:$A,$D395,'TK DETHI'!$B:$B))</f>
        <v>0</v>
      </c>
      <c r="F395" s="7">
        <f>IF($D395="","",SUMIF('TK DETHI'!$C:$C,$D395,'TK DETHI'!$D:$D))</f>
        <v>0</v>
      </c>
      <c r="G395" s="7">
        <f>IF($D395="","",SUMIF('TK DETHI'!$E:$E,$D395,'TK DETHI'!$F:$F))</f>
        <v>0</v>
      </c>
      <c r="H395" s="7">
        <f>IF($D395="","",SUMIF('TK DETHI'!$G:$G,$D395,'TK DETHI'!$H:$H))</f>
        <v>0</v>
      </c>
      <c r="I395" s="7">
        <f>IF($D395="","",SUMIF('TK DETHI'!$I:$I,$D395,'TK DETHI'!$J:$J))</f>
        <v>0</v>
      </c>
      <c r="J395" s="7">
        <f>IF($D395="","",SUMIF('TK DETHI'!$K:$K,$D395,'TK DETHI'!$L:$L))</f>
        <v>0</v>
      </c>
      <c r="K395" s="7">
        <f>IF($D395="","",SUMIF('TK DETHI'!$M:$M,$D395,'TK DETHI'!$N:$N))</f>
        <v>0</v>
      </c>
      <c r="L395" s="7">
        <f>IF($D395="","",SUMIF('TK DETHI'!$O:$O,$D395,'TK DETHI'!$P:$P))</f>
        <v>0</v>
      </c>
      <c r="M395" s="27">
        <f t="shared" si="69"/>
        <v>0</v>
      </c>
      <c r="N395" s="8">
        <f>IF($D395="","",SUMIF('TK COITHI KTHP va Thi TN'!$A:$A,$D395,'TK COITHI KTHP va Thi TN'!$D:$D))</f>
        <v>0</v>
      </c>
      <c r="O395" s="8">
        <f>IF($D395="","",SUMIF('TK COITHI KTHP va Thi TN'!$B:$B,$D395,'TK COITHI KTHP va Thi TN'!$D:$D))</f>
        <v>0</v>
      </c>
      <c r="P395" s="8">
        <f>IF($D395="","",SUMIF('TK COITHI KTHP va Thi TN'!$E:$E,$D395,'TK COITHI KTHP va Thi TN'!$H:$H))</f>
        <v>0</v>
      </c>
      <c r="Q395" s="8">
        <f>IF($D395="","",SUMIF('TK COITHI KTHP va Thi TN'!$F:$F,$D395,'TK COITHI KTHP va Thi TN'!$H:$H))</f>
        <v>0</v>
      </c>
      <c r="R395" s="28">
        <f t="shared" si="70"/>
        <v>0</v>
      </c>
      <c r="S395" s="8">
        <f>IF($D395="","",SUMIF('TK CHAMTHI'!$A:$A,$D395,'TK CHAMTHI'!$C:$C))</f>
        <v>0</v>
      </c>
      <c r="T395" s="8">
        <f>IF($D395="","",SUMIF('TK CHAMTHI'!$B:$B,$D395,'TK CHAMTHI'!$C:$C))</f>
        <v>0</v>
      </c>
      <c r="U395" s="8">
        <f>IF(D395="","",SUMIF('CHAM NV'!B:B,D395,'CHAM NV'!C:C))</f>
        <v>0</v>
      </c>
      <c r="V395" s="9">
        <f t="shared" si="71"/>
        <v>0</v>
      </c>
      <c r="W395" s="8">
        <f>IF($D395="","",SUMIF('TK CHAMTHI'!$D:$D,$D395,'TK CHAMTHI'!$F:$F))</f>
        <v>0</v>
      </c>
      <c r="X395" s="8">
        <f>IF($D395="","",SUMIF('TK CHAMTHI'!$E:$E,$D395,'TK CHAMTHI'!$F:$F))</f>
        <v>0</v>
      </c>
      <c r="Y395" s="8">
        <f>IF(D395="","",SUMIF('CHAM NV'!G:G,D395,'CHAM NV'!H:H))</f>
        <v>0</v>
      </c>
      <c r="Z395" s="9">
        <f t="shared" si="72"/>
        <v>0</v>
      </c>
      <c r="AA395" s="8">
        <f>IF($D395="","",SUMIF('TK CHAMTHI'!$G:$G,$D395,'TK CHAMTHI'!$I:$I))</f>
        <v>0</v>
      </c>
      <c r="AB395" s="8">
        <f>IF($D395="","",SUMIF('TK CHAMTHI'!$H:$H,$D395,'TK CHAMTHI'!$I:$I))</f>
        <v>0</v>
      </c>
      <c r="AC395" s="8">
        <f>IF(D395="","",SUMIF('CHAM NV'!E:E,D395,'CHAM NV'!F:F))</f>
        <v>0</v>
      </c>
      <c r="AD395" s="9">
        <f t="shared" si="73"/>
        <v>0</v>
      </c>
      <c r="AE395" s="8">
        <f>IF($D395="","",SUMIF('TK CHAMTHI'!$J:$J,$D395,'TK CHAMTHI'!$L:$L))</f>
        <v>0</v>
      </c>
      <c r="AF395" s="8">
        <f>IF($D395="","",SUMIF('TK CHAMTHI'!$K:$K,$D395,'TK CHAMTHI'!$L:$L))</f>
        <v>0</v>
      </c>
      <c r="AG395" s="8">
        <f>IF(D395="","",SUMIF('CHAM NV'!I:I,D395,'CHAM NV'!J:J))</f>
        <v>0</v>
      </c>
      <c r="AH395" s="9">
        <f t="shared" si="74"/>
        <v>0</v>
      </c>
      <c r="AI395" s="8">
        <f>IF($D395="","",SUMIF('TK CHAMTHI'!$M:$M,$D395,'TK CHAMTHI'!$O:$O))</f>
        <v>0</v>
      </c>
      <c r="AJ395" s="8">
        <f>IF($D395="","",SUMIF('TK CHAMTHI'!$N:$N,$D395,'TK CHAMTHI'!$O:$O))</f>
        <v>0</v>
      </c>
      <c r="AK395" s="9">
        <f t="shared" si="65"/>
        <v>0</v>
      </c>
      <c r="AL395" s="8">
        <f>IF($D395="","",SUMIF('TK CHAMTHI'!$P:$P,$D395,'TK CHAMTHI'!$R:$R))</f>
        <v>0</v>
      </c>
      <c r="AM395" s="8">
        <f>IF($D395="","",SUMIF('TK CHAMTHI'!$Q:$Q,$D395,'TK CHAMTHI'!$R:$R))</f>
        <v>0</v>
      </c>
      <c r="AN395" s="9">
        <f t="shared" si="66"/>
        <v>0</v>
      </c>
      <c r="AO395" s="8">
        <f>IF(D395="","",SUMIF('TK CHAMTHI'!S:S,D395,'TK CHAMTHI'!U:U))</f>
        <v>0</v>
      </c>
      <c r="AP395" s="8">
        <f>IF(D395="","",SUMIF('TK CHAMTHI'!T:T,D395,'TK CHAMTHI'!U:U))</f>
        <v>0</v>
      </c>
      <c r="AQ395" s="9">
        <f t="shared" si="67"/>
        <v>0</v>
      </c>
      <c r="AR395" s="9">
        <f>IF(D395="","",ROUND(SUMIF('QL THI'!G:G,D395,'QL THI'!H:H),1))</f>
        <v>0</v>
      </c>
      <c r="AS395" s="9">
        <f>IF(D395="","",ROUND(SUMIF('QL THI'!E:E,D395,'QL THI'!F:F),1))</f>
        <v>0</v>
      </c>
      <c r="AT395" s="28">
        <f t="shared" si="68"/>
        <v>0</v>
      </c>
    </row>
    <row r="396" spans="1:46">
      <c r="A396" s="6">
        <f>IF(D396="","",SUBTOTAL(3,$D$5:D396))</f>
        <v>392</v>
      </c>
      <c r="B396" s="111" t="s">
        <v>823</v>
      </c>
      <c r="C396" s="112" t="s">
        <v>974</v>
      </c>
      <c r="D396" s="113" t="s">
        <v>514</v>
      </c>
      <c r="E396" s="7">
        <f>IF($D396="","",SUMIF('TK DETHI'!$A:$A,$D396,'TK DETHI'!$B:$B))</f>
        <v>0</v>
      </c>
      <c r="F396" s="7">
        <f>IF($D396="","",SUMIF('TK DETHI'!$C:$C,$D396,'TK DETHI'!$D:$D))</f>
        <v>0</v>
      </c>
      <c r="G396" s="7">
        <f>IF($D396="","",SUMIF('TK DETHI'!$E:$E,$D396,'TK DETHI'!$F:$F))</f>
        <v>0</v>
      </c>
      <c r="H396" s="7">
        <f>IF($D396="","",SUMIF('TK DETHI'!$G:$G,$D396,'TK DETHI'!$H:$H))</f>
        <v>0</v>
      </c>
      <c r="I396" s="7">
        <f>IF($D396="","",SUMIF('TK DETHI'!$I:$I,$D396,'TK DETHI'!$J:$J))</f>
        <v>0</v>
      </c>
      <c r="J396" s="7">
        <f>IF($D396="","",SUMIF('TK DETHI'!$K:$K,$D396,'TK DETHI'!$L:$L))</f>
        <v>0</v>
      </c>
      <c r="K396" s="7">
        <f>IF($D396="","",SUMIF('TK DETHI'!$M:$M,$D396,'TK DETHI'!$N:$N))</f>
        <v>0</v>
      </c>
      <c r="L396" s="7">
        <f>IF($D396="","",SUMIF('TK DETHI'!$O:$O,$D396,'TK DETHI'!$P:$P))</f>
        <v>0</v>
      </c>
      <c r="M396" s="27">
        <f t="shared" si="69"/>
        <v>0</v>
      </c>
      <c r="N396" s="8">
        <f>IF($D396="","",SUMIF('TK COITHI KTHP va Thi TN'!$A:$A,$D396,'TK COITHI KTHP va Thi TN'!$D:$D))</f>
        <v>0</v>
      </c>
      <c r="O396" s="8">
        <f>IF($D396="","",SUMIF('TK COITHI KTHP va Thi TN'!$B:$B,$D396,'TK COITHI KTHP va Thi TN'!$D:$D))</f>
        <v>0</v>
      </c>
      <c r="P396" s="8">
        <f>IF($D396="","",SUMIF('TK COITHI KTHP va Thi TN'!$E:$E,$D396,'TK COITHI KTHP va Thi TN'!$H:$H))</f>
        <v>0</v>
      </c>
      <c r="Q396" s="8">
        <f>IF($D396="","",SUMIF('TK COITHI KTHP va Thi TN'!$F:$F,$D396,'TK COITHI KTHP va Thi TN'!$H:$H))</f>
        <v>0</v>
      </c>
      <c r="R396" s="28">
        <f t="shared" si="70"/>
        <v>0</v>
      </c>
      <c r="S396" s="8">
        <f>IF($D396="","",SUMIF('TK CHAMTHI'!$A:$A,$D396,'TK CHAMTHI'!$C:$C))</f>
        <v>0</v>
      </c>
      <c r="T396" s="8">
        <f>IF($D396="","",SUMIF('TK CHAMTHI'!$B:$B,$D396,'TK CHAMTHI'!$C:$C))</f>
        <v>0</v>
      </c>
      <c r="U396" s="8">
        <f>IF(D396="","",SUMIF('CHAM NV'!B:B,D396,'CHAM NV'!C:C))</f>
        <v>0</v>
      </c>
      <c r="V396" s="9">
        <f t="shared" si="71"/>
        <v>0</v>
      </c>
      <c r="W396" s="8">
        <f>IF($D396="","",SUMIF('TK CHAMTHI'!$D:$D,$D396,'TK CHAMTHI'!$F:$F))</f>
        <v>0</v>
      </c>
      <c r="X396" s="8">
        <f>IF($D396="","",SUMIF('TK CHAMTHI'!$E:$E,$D396,'TK CHAMTHI'!$F:$F))</f>
        <v>0</v>
      </c>
      <c r="Y396" s="8">
        <f>IF(D396="","",SUMIF('CHAM NV'!G:G,D396,'CHAM NV'!H:H))</f>
        <v>0</v>
      </c>
      <c r="Z396" s="9">
        <f t="shared" si="72"/>
        <v>0</v>
      </c>
      <c r="AA396" s="8">
        <f>IF($D396="","",SUMIF('TK CHAMTHI'!$G:$G,$D396,'TK CHAMTHI'!$I:$I))</f>
        <v>0</v>
      </c>
      <c r="AB396" s="8">
        <f>IF($D396="","",SUMIF('TK CHAMTHI'!$H:$H,$D396,'TK CHAMTHI'!$I:$I))</f>
        <v>0</v>
      </c>
      <c r="AC396" s="8">
        <f>IF(D396="","",SUMIF('CHAM NV'!E:E,D396,'CHAM NV'!F:F))</f>
        <v>0</v>
      </c>
      <c r="AD396" s="9">
        <f t="shared" si="73"/>
        <v>0</v>
      </c>
      <c r="AE396" s="8">
        <f>IF($D396="","",SUMIF('TK CHAMTHI'!$J:$J,$D396,'TK CHAMTHI'!$L:$L))</f>
        <v>0</v>
      </c>
      <c r="AF396" s="8">
        <f>IF($D396="","",SUMIF('TK CHAMTHI'!$K:$K,$D396,'TK CHAMTHI'!$L:$L))</f>
        <v>0</v>
      </c>
      <c r="AG396" s="8">
        <f>IF(D396="","",SUMIF('CHAM NV'!I:I,D396,'CHAM NV'!J:J))</f>
        <v>0</v>
      </c>
      <c r="AH396" s="9">
        <f t="shared" si="74"/>
        <v>0</v>
      </c>
      <c r="AI396" s="8">
        <f>IF($D396="","",SUMIF('TK CHAMTHI'!$M:$M,$D396,'TK CHAMTHI'!$O:$O))</f>
        <v>0</v>
      </c>
      <c r="AJ396" s="8">
        <f>IF($D396="","",SUMIF('TK CHAMTHI'!$N:$N,$D396,'TK CHAMTHI'!$O:$O))</f>
        <v>0</v>
      </c>
      <c r="AK396" s="9">
        <f t="shared" si="65"/>
        <v>0</v>
      </c>
      <c r="AL396" s="8">
        <f>IF($D396="","",SUMIF('TK CHAMTHI'!$P:$P,$D396,'TK CHAMTHI'!$R:$R))</f>
        <v>0</v>
      </c>
      <c r="AM396" s="8">
        <f>IF($D396="","",SUMIF('TK CHAMTHI'!$Q:$Q,$D396,'TK CHAMTHI'!$R:$R))</f>
        <v>0</v>
      </c>
      <c r="AN396" s="9">
        <f t="shared" si="66"/>
        <v>0</v>
      </c>
      <c r="AO396" s="8">
        <f>IF(D396="","",SUMIF('TK CHAMTHI'!S:S,D396,'TK CHAMTHI'!U:U))</f>
        <v>0</v>
      </c>
      <c r="AP396" s="8">
        <f>IF(D396="","",SUMIF('TK CHAMTHI'!T:T,D396,'TK CHAMTHI'!U:U))</f>
        <v>0</v>
      </c>
      <c r="AQ396" s="9">
        <f t="shared" si="67"/>
        <v>0</v>
      </c>
      <c r="AR396" s="9">
        <f>IF(D396="","",ROUND(SUMIF('QL THI'!G:G,D396,'QL THI'!H:H),1))</f>
        <v>0</v>
      </c>
      <c r="AS396" s="9">
        <f>IF(D396="","",ROUND(SUMIF('QL THI'!E:E,D396,'QL THI'!F:F),1))</f>
        <v>0</v>
      </c>
      <c r="AT396" s="28">
        <f t="shared" si="68"/>
        <v>0</v>
      </c>
    </row>
    <row r="397" spans="1:46">
      <c r="A397" s="6">
        <f>IF(D397="","",SUBTOTAL(3,$D$5:D397))</f>
        <v>393</v>
      </c>
      <c r="B397" s="111" t="s">
        <v>828</v>
      </c>
      <c r="C397" s="112" t="s">
        <v>974</v>
      </c>
      <c r="D397" s="113" t="s">
        <v>519</v>
      </c>
      <c r="E397" s="7">
        <f>IF($D397="","",SUMIF('TK DETHI'!$A:$A,$D397,'TK DETHI'!$B:$B))</f>
        <v>0</v>
      </c>
      <c r="F397" s="7">
        <f>IF($D397="","",SUMIF('TK DETHI'!$C:$C,$D397,'TK DETHI'!$D:$D))</f>
        <v>0</v>
      </c>
      <c r="G397" s="7">
        <f>IF($D397="","",SUMIF('TK DETHI'!$E:$E,$D397,'TK DETHI'!$F:$F))</f>
        <v>0</v>
      </c>
      <c r="H397" s="7">
        <f>IF($D397="","",SUMIF('TK DETHI'!$G:$G,$D397,'TK DETHI'!$H:$H))</f>
        <v>0</v>
      </c>
      <c r="I397" s="7">
        <f>IF($D397="","",SUMIF('TK DETHI'!$I:$I,$D397,'TK DETHI'!$J:$J))</f>
        <v>0</v>
      </c>
      <c r="J397" s="7">
        <f>IF($D397="","",SUMIF('TK DETHI'!$K:$K,$D397,'TK DETHI'!$L:$L))</f>
        <v>0</v>
      </c>
      <c r="K397" s="7">
        <f>IF($D397="","",SUMIF('TK DETHI'!$M:$M,$D397,'TK DETHI'!$N:$N))</f>
        <v>0</v>
      </c>
      <c r="L397" s="7">
        <f>IF($D397="","",SUMIF('TK DETHI'!$O:$O,$D397,'TK DETHI'!$P:$P))</f>
        <v>0</v>
      </c>
      <c r="M397" s="27">
        <f t="shared" si="69"/>
        <v>0</v>
      </c>
      <c r="N397" s="8">
        <f>IF($D397="","",SUMIF('TK COITHI KTHP va Thi TN'!$A:$A,$D397,'TK COITHI KTHP va Thi TN'!$D:$D))</f>
        <v>0</v>
      </c>
      <c r="O397" s="8">
        <f>IF($D397="","",SUMIF('TK COITHI KTHP va Thi TN'!$B:$B,$D397,'TK COITHI KTHP va Thi TN'!$D:$D))</f>
        <v>0</v>
      </c>
      <c r="P397" s="8">
        <f>IF($D397="","",SUMIF('TK COITHI KTHP va Thi TN'!$E:$E,$D397,'TK COITHI KTHP va Thi TN'!$H:$H))</f>
        <v>0</v>
      </c>
      <c r="Q397" s="8">
        <f>IF($D397="","",SUMIF('TK COITHI KTHP va Thi TN'!$F:$F,$D397,'TK COITHI KTHP va Thi TN'!$H:$H))</f>
        <v>0</v>
      </c>
      <c r="R397" s="28">
        <f t="shared" si="70"/>
        <v>0</v>
      </c>
      <c r="S397" s="8">
        <f>IF($D397="","",SUMIF('TK CHAMTHI'!$A:$A,$D397,'TK CHAMTHI'!$C:$C))</f>
        <v>0</v>
      </c>
      <c r="T397" s="8">
        <f>IF($D397="","",SUMIF('TK CHAMTHI'!$B:$B,$D397,'TK CHAMTHI'!$C:$C))</f>
        <v>0</v>
      </c>
      <c r="U397" s="8">
        <f>IF(D397="","",SUMIF('CHAM NV'!B:B,D397,'CHAM NV'!C:C))</f>
        <v>0</v>
      </c>
      <c r="V397" s="9">
        <f t="shared" si="71"/>
        <v>0</v>
      </c>
      <c r="W397" s="8">
        <f>IF($D397="","",SUMIF('TK CHAMTHI'!$D:$D,$D397,'TK CHAMTHI'!$F:$F))</f>
        <v>0</v>
      </c>
      <c r="X397" s="8">
        <f>IF($D397="","",SUMIF('TK CHAMTHI'!$E:$E,$D397,'TK CHAMTHI'!$F:$F))</f>
        <v>0</v>
      </c>
      <c r="Y397" s="8">
        <f>IF(D397="","",SUMIF('CHAM NV'!G:G,D397,'CHAM NV'!H:H))</f>
        <v>0</v>
      </c>
      <c r="Z397" s="9">
        <f t="shared" si="72"/>
        <v>0</v>
      </c>
      <c r="AA397" s="8">
        <f>IF($D397="","",SUMIF('TK CHAMTHI'!$G:$G,$D397,'TK CHAMTHI'!$I:$I))</f>
        <v>0</v>
      </c>
      <c r="AB397" s="8">
        <f>IF($D397="","",SUMIF('TK CHAMTHI'!$H:$H,$D397,'TK CHAMTHI'!$I:$I))</f>
        <v>0</v>
      </c>
      <c r="AC397" s="8">
        <f>IF(D397="","",SUMIF('CHAM NV'!E:E,D397,'CHAM NV'!F:F))</f>
        <v>0</v>
      </c>
      <c r="AD397" s="9">
        <f t="shared" si="73"/>
        <v>0</v>
      </c>
      <c r="AE397" s="8">
        <f>IF($D397="","",SUMIF('TK CHAMTHI'!$J:$J,$D397,'TK CHAMTHI'!$L:$L))</f>
        <v>0</v>
      </c>
      <c r="AF397" s="8">
        <f>IF($D397="","",SUMIF('TK CHAMTHI'!$K:$K,$D397,'TK CHAMTHI'!$L:$L))</f>
        <v>0</v>
      </c>
      <c r="AG397" s="8">
        <f>IF(D397="","",SUMIF('CHAM NV'!I:I,D397,'CHAM NV'!J:J))</f>
        <v>0</v>
      </c>
      <c r="AH397" s="9">
        <f t="shared" si="74"/>
        <v>0</v>
      </c>
      <c r="AI397" s="8">
        <f>IF($D397="","",SUMIF('TK CHAMTHI'!$M:$M,$D397,'TK CHAMTHI'!$O:$O))</f>
        <v>0</v>
      </c>
      <c r="AJ397" s="8">
        <f>IF($D397="","",SUMIF('TK CHAMTHI'!$N:$N,$D397,'TK CHAMTHI'!$O:$O))</f>
        <v>0</v>
      </c>
      <c r="AK397" s="9">
        <f t="shared" si="65"/>
        <v>0</v>
      </c>
      <c r="AL397" s="8">
        <f>IF($D397="","",SUMIF('TK CHAMTHI'!$P:$P,$D397,'TK CHAMTHI'!$R:$R))</f>
        <v>0</v>
      </c>
      <c r="AM397" s="8">
        <f>IF($D397="","",SUMIF('TK CHAMTHI'!$Q:$Q,$D397,'TK CHAMTHI'!$R:$R))</f>
        <v>0</v>
      </c>
      <c r="AN397" s="9">
        <f t="shared" si="66"/>
        <v>0</v>
      </c>
      <c r="AO397" s="8">
        <f>IF(D397="","",SUMIF('TK CHAMTHI'!S:S,D397,'TK CHAMTHI'!U:U))</f>
        <v>0</v>
      </c>
      <c r="AP397" s="8">
        <f>IF(D397="","",SUMIF('TK CHAMTHI'!T:T,D397,'TK CHAMTHI'!U:U))</f>
        <v>0</v>
      </c>
      <c r="AQ397" s="9">
        <f t="shared" si="67"/>
        <v>0</v>
      </c>
      <c r="AR397" s="9">
        <f>IF(D397="","",ROUND(SUMIF('QL THI'!G:G,D397,'QL THI'!H:H),1))</f>
        <v>0</v>
      </c>
      <c r="AS397" s="9">
        <f>IF(D397="","",ROUND(SUMIF('QL THI'!E:E,D397,'QL THI'!F:F),1))</f>
        <v>0</v>
      </c>
      <c r="AT397" s="28">
        <f t="shared" si="68"/>
        <v>0</v>
      </c>
    </row>
    <row r="398" spans="1:46">
      <c r="A398" s="6">
        <f>IF(D398="","",SUBTOTAL(3,$D$5:D398))</f>
        <v>394</v>
      </c>
      <c r="B398" s="111" t="s">
        <v>789</v>
      </c>
      <c r="C398" s="112" t="s">
        <v>974</v>
      </c>
      <c r="D398" s="113" t="s">
        <v>480</v>
      </c>
      <c r="E398" s="7">
        <f>IF($D398="","",SUMIF('TK DETHI'!$A:$A,$D398,'TK DETHI'!$B:$B))</f>
        <v>0</v>
      </c>
      <c r="F398" s="7">
        <f>IF($D398="","",SUMIF('TK DETHI'!$C:$C,$D398,'TK DETHI'!$D:$D))</f>
        <v>0</v>
      </c>
      <c r="G398" s="7">
        <f>IF($D398="","",SUMIF('TK DETHI'!$E:$E,$D398,'TK DETHI'!$F:$F))</f>
        <v>0</v>
      </c>
      <c r="H398" s="7">
        <f>IF($D398="","",SUMIF('TK DETHI'!$G:$G,$D398,'TK DETHI'!$H:$H))</f>
        <v>0</v>
      </c>
      <c r="I398" s="7">
        <f>IF($D398="","",SUMIF('TK DETHI'!$I:$I,$D398,'TK DETHI'!$J:$J))</f>
        <v>0</v>
      </c>
      <c r="J398" s="7">
        <f>IF($D398="","",SUMIF('TK DETHI'!$K:$K,$D398,'TK DETHI'!$L:$L))</f>
        <v>0</v>
      </c>
      <c r="K398" s="7">
        <f>IF($D398="","",SUMIF('TK DETHI'!$M:$M,$D398,'TK DETHI'!$N:$N))</f>
        <v>0</v>
      </c>
      <c r="L398" s="7">
        <f>IF($D398="","",SUMIF('TK DETHI'!$O:$O,$D398,'TK DETHI'!$P:$P))</f>
        <v>0</v>
      </c>
      <c r="M398" s="27">
        <f t="shared" si="69"/>
        <v>0</v>
      </c>
      <c r="N398" s="8">
        <f>IF($D398="","",SUMIF('TK COITHI KTHP va Thi TN'!$A:$A,$D398,'TK COITHI KTHP va Thi TN'!$D:$D))</f>
        <v>0</v>
      </c>
      <c r="O398" s="8">
        <f>IF($D398="","",SUMIF('TK COITHI KTHP va Thi TN'!$B:$B,$D398,'TK COITHI KTHP va Thi TN'!$D:$D))</f>
        <v>0</v>
      </c>
      <c r="P398" s="8">
        <f>IF($D398="","",SUMIF('TK COITHI KTHP va Thi TN'!$E:$E,$D398,'TK COITHI KTHP va Thi TN'!$H:$H))</f>
        <v>0</v>
      </c>
      <c r="Q398" s="8">
        <f>IF($D398="","",SUMIF('TK COITHI KTHP va Thi TN'!$F:$F,$D398,'TK COITHI KTHP va Thi TN'!$H:$H))</f>
        <v>0</v>
      </c>
      <c r="R398" s="28">
        <f t="shared" si="70"/>
        <v>0</v>
      </c>
      <c r="S398" s="8">
        <f>IF($D398="","",SUMIF('TK CHAMTHI'!$A:$A,$D398,'TK CHAMTHI'!$C:$C))</f>
        <v>0</v>
      </c>
      <c r="T398" s="8">
        <f>IF($D398="","",SUMIF('TK CHAMTHI'!$B:$B,$D398,'TK CHAMTHI'!$C:$C))</f>
        <v>0</v>
      </c>
      <c r="U398" s="8">
        <f>IF(D398="","",SUMIF('CHAM NV'!B:B,D398,'CHAM NV'!C:C))</f>
        <v>0</v>
      </c>
      <c r="V398" s="9">
        <f t="shared" si="71"/>
        <v>0</v>
      </c>
      <c r="W398" s="8">
        <f>IF($D398="","",SUMIF('TK CHAMTHI'!$D:$D,$D398,'TK CHAMTHI'!$F:$F))</f>
        <v>0</v>
      </c>
      <c r="X398" s="8">
        <f>IF($D398="","",SUMIF('TK CHAMTHI'!$E:$E,$D398,'TK CHAMTHI'!$F:$F))</f>
        <v>0</v>
      </c>
      <c r="Y398" s="8">
        <f>IF(D398="","",SUMIF('CHAM NV'!G:G,D398,'CHAM NV'!H:H))</f>
        <v>0</v>
      </c>
      <c r="Z398" s="9">
        <f t="shared" si="72"/>
        <v>0</v>
      </c>
      <c r="AA398" s="8">
        <f>IF($D398="","",SUMIF('TK CHAMTHI'!$G:$G,$D398,'TK CHAMTHI'!$I:$I))</f>
        <v>0</v>
      </c>
      <c r="AB398" s="8">
        <f>IF($D398="","",SUMIF('TK CHAMTHI'!$H:$H,$D398,'TK CHAMTHI'!$I:$I))</f>
        <v>0</v>
      </c>
      <c r="AC398" s="8">
        <f>IF(D398="","",SUMIF('CHAM NV'!E:E,D398,'CHAM NV'!F:F))</f>
        <v>0</v>
      </c>
      <c r="AD398" s="9">
        <f t="shared" si="73"/>
        <v>0</v>
      </c>
      <c r="AE398" s="8">
        <f>IF($D398="","",SUMIF('TK CHAMTHI'!$J:$J,$D398,'TK CHAMTHI'!$L:$L))</f>
        <v>0</v>
      </c>
      <c r="AF398" s="8">
        <f>IF($D398="","",SUMIF('TK CHAMTHI'!$K:$K,$D398,'TK CHAMTHI'!$L:$L))</f>
        <v>0</v>
      </c>
      <c r="AG398" s="8">
        <f>IF(D398="","",SUMIF('CHAM NV'!I:I,D398,'CHAM NV'!J:J))</f>
        <v>0</v>
      </c>
      <c r="AH398" s="9">
        <f t="shared" si="74"/>
        <v>0</v>
      </c>
      <c r="AI398" s="8">
        <f>IF($D398="","",SUMIF('TK CHAMTHI'!$M:$M,$D398,'TK CHAMTHI'!$O:$O))</f>
        <v>0</v>
      </c>
      <c r="AJ398" s="8">
        <f>IF($D398="","",SUMIF('TK CHAMTHI'!$N:$N,$D398,'TK CHAMTHI'!$O:$O))</f>
        <v>0</v>
      </c>
      <c r="AK398" s="9">
        <f t="shared" si="65"/>
        <v>0</v>
      </c>
      <c r="AL398" s="8">
        <f>IF($D398="","",SUMIF('TK CHAMTHI'!$P:$P,$D398,'TK CHAMTHI'!$R:$R))</f>
        <v>0</v>
      </c>
      <c r="AM398" s="8">
        <f>IF($D398="","",SUMIF('TK CHAMTHI'!$Q:$Q,$D398,'TK CHAMTHI'!$R:$R))</f>
        <v>0</v>
      </c>
      <c r="AN398" s="9">
        <f t="shared" si="66"/>
        <v>0</v>
      </c>
      <c r="AO398" s="8">
        <f>IF(D398="","",SUMIF('TK CHAMTHI'!S:S,D398,'TK CHAMTHI'!U:U))</f>
        <v>0</v>
      </c>
      <c r="AP398" s="8">
        <f>IF(D398="","",SUMIF('TK CHAMTHI'!T:T,D398,'TK CHAMTHI'!U:U))</f>
        <v>0</v>
      </c>
      <c r="AQ398" s="9">
        <f t="shared" si="67"/>
        <v>0</v>
      </c>
      <c r="AR398" s="9">
        <f>IF(D398="","",ROUND(SUMIF('QL THI'!G:G,D398,'QL THI'!H:H),1))</f>
        <v>0</v>
      </c>
      <c r="AS398" s="9">
        <f>IF(D398="","",ROUND(SUMIF('QL THI'!E:E,D398,'QL THI'!F:F),1))</f>
        <v>0</v>
      </c>
      <c r="AT398" s="28">
        <f t="shared" si="68"/>
        <v>0</v>
      </c>
    </row>
    <row r="399" spans="1:46">
      <c r="A399" s="6">
        <f>IF(D399="","",SUBTOTAL(3,$D$5:D399))</f>
        <v>395</v>
      </c>
      <c r="B399" s="111" t="s">
        <v>785</v>
      </c>
      <c r="C399" s="112" t="s">
        <v>974</v>
      </c>
      <c r="D399" s="113" t="s">
        <v>477</v>
      </c>
      <c r="E399" s="7">
        <f>IF($D399="","",SUMIF('TK DETHI'!$A:$A,$D399,'TK DETHI'!$B:$B))</f>
        <v>0</v>
      </c>
      <c r="F399" s="7">
        <f>IF($D399="","",SUMIF('TK DETHI'!$C:$C,$D399,'TK DETHI'!$D:$D))</f>
        <v>0</v>
      </c>
      <c r="G399" s="7">
        <f>IF($D399="","",SUMIF('TK DETHI'!$E:$E,$D399,'TK DETHI'!$F:$F))</f>
        <v>0</v>
      </c>
      <c r="H399" s="7">
        <f>IF($D399="","",SUMIF('TK DETHI'!$G:$G,$D399,'TK DETHI'!$H:$H))</f>
        <v>0</v>
      </c>
      <c r="I399" s="7">
        <f>IF($D399="","",SUMIF('TK DETHI'!$I:$I,$D399,'TK DETHI'!$J:$J))</f>
        <v>0</v>
      </c>
      <c r="J399" s="7">
        <f>IF($D399="","",SUMIF('TK DETHI'!$K:$K,$D399,'TK DETHI'!$L:$L))</f>
        <v>0</v>
      </c>
      <c r="K399" s="7">
        <f>IF($D399="","",SUMIF('TK DETHI'!$M:$M,$D399,'TK DETHI'!$N:$N))</f>
        <v>0</v>
      </c>
      <c r="L399" s="7">
        <f>IF($D399="","",SUMIF('TK DETHI'!$O:$O,$D399,'TK DETHI'!$P:$P))</f>
        <v>0</v>
      </c>
      <c r="M399" s="27">
        <f t="shared" si="69"/>
        <v>0</v>
      </c>
      <c r="N399" s="8">
        <f>IF($D399="","",SUMIF('TK COITHI KTHP va Thi TN'!$A:$A,$D399,'TK COITHI KTHP va Thi TN'!$D:$D))</f>
        <v>0</v>
      </c>
      <c r="O399" s="8">
        <f>IF($D399="","",SUMIF('TK COITHI KTHP va Thi TN'!$B:$B,$D399,'TK COITHI KTHP va Thi TN'!$D:$D))</f>
        <v>0</v>
      </c>
      <c r="P399" s="8">
        <f>IF($D399="","",SUMIF('TK COITHI KTHP va Thi TN'!$E:$E,$D399,'TK COITHI KTHP va Thi TN'!$H:$H))</f>
        <v>0</v>
      </c>
      <c r="Q399" s="8">
        <f>IF($D399="","",SUMIF('TK COITHI KTHP va Thi TN'!$F:$F,$D399,'TK COITHI KTHP va Thi TN'!$H:$H))</f>
        <v>0</v>
      </c>
      <c r="R399" s="28">
        <f t="shared" si="70"/>
        <v>0</v>
      </c>
      <c r="S399" s="8">
        <f>IF($D399="","",SUMIF('TK CHAMTHI'!$A:$A,$D399,'TK CHAMTHI'!$C:$C))</f>
        <v>0</v>
      </c>
      <c r="T399" s="8">
        <f>IF($D399="","",SUMIF('TK CHAMTHI'!$B:$B,$D399,'TK CHAMTHI'!$C:$C))</f>
        <v>0</v>
      </c>
      <c r="U399" s="8">
        <f>IF(D399="","",SUMIF('CHAM NV'!B:B,D399,'CHAM NV'!C:C))</f>
        <v>0</v>
      </c>
      <c r="V399" s="9">
        <f t="shared" si="71"/>
        <v>0</v>
      </c>
      <c r="W399" s="8">
        <f>IF($D399="","",SUMIF('TK CHAMTHI'!$D:$D,$D399,'TK CHAMTHI'!$F:$F))</f>
        <v>0</v>
      </c>
      <c r="X399" s="8">
        <f>IF($D399="","",SUMIF('TK CHAMTHI'!$E:$E,$D399,'TK CHAMTHI'!$F:$F))</f>
        <v>0</v>
      </c>
      <c r="Y399" s="8">
        <f>IF(D399="","",SUMIF('CHAM NV'!G:G,D399,'CHAM NV'!H:H))</f>
        <v>0</v>
      </c>
      <c r="Z399" s="9">
        <f t="shared" si="72"/>
        <v>0</v>
      </c>
      <c r="AA399" s="8">
        <f>IF($D399="","",SUMIF('TK CHAMTHI'!$G:$G,$D399,'TK CHAMTHI'!$I:$I))</f>
        <v>0</v>
      </c>
      <c r="AB399" s="8">
        <f>IF($D399="","",SUMIF('TK CHAMTHI'!$H:$H,$D399,'TK CHAMTHI'!$I:$I))</f>
        <v>0</v>
      </c>
      <c r="AC399" s="8">
        <f>IF(D399="","",SUMIF('CHAM NV'!E:E,D399,'CHAM NV'!F:F))</f>
        <v>0</v>
      </c>
      <c r="AD399" s="9">
        <f t="shared" si="73"/>
        <v>0</v>
      </c>
      <c r="AE399" s="8">
        <f>IF($D399="","",SUMIF('TK CHAMTHI'!$J:$J,$D399,'TK CHAMTHI'!$L:$L))</f>
        <v>0</v>
      </c>
      <c r="AF399" s="8">
        <f>IF($D399="","",SUMIF('TK CHAMTHI'!$K:$K,$D399,'TK CHAMTHI'!$L:$L))</f>
        <v>0</v>
      </c>
      <c r="AG399" s="8">
        <f>IF(D399="","",SUMIF('CHAM NV'!I:I,D399,'CHAM NV'!J:J))</f>
        <v>0</v>
      </c>
      <c r="AH399" s="9">
        <f t="shared" si="74"/>
        <v>0</v>
      </c>
      <c r="AI399" s="8">
        <f>IF($D399="","",SUMIF('TK CHAMTHI'!$M:$M,$D399,'TK CHAMTHI'!$O:$O))</f>
        <v>0</v>
      </c>
      <c r="AJ399" s="8">
        <f>IF($D399="","",SUMIF('TK CHAMTHI'!$N:$N,$D399,'TK CHAMTHI'!$O:$O))</f>
        <v>0</v>
      </c>
      <c r="AK399" s="9">
        <f t="shared" si="65"/>
        <v>0</v>
      </c>
      <c r="AL399" s="8">
        <f>IF($D399="","",SUMIF('TK CHAMTHI'!$P:$P,$D399,'TK CHAMTHI'!$R:$R))</f>
        <v>0</v>
      </c>
      <c r="AM399" s="8">
        <f>IF($D399="","",SUMIF('TK CHAMTHI'!$Q:$Q,$D399,'TK CHAMTHI'!$R:$R))</f>
        <v>0</v>
      </c>
      <c r="AN399" s="9">
        <f t="shared" si="66"/>
        <v>0</v>
      </c>
      <c r="AO399" s="8">
        <f>IF(D399="","",SUMIF('TK CHAMTHI'!S:S,D399,'TK CHAMTHI'!U:U))</f>
        <v>0</v>
      </c>
      <c r="AP399" s="8">
        <f>IF(D399="","",SUMIF('TK CHAMTHI'!T:T,D399,'TK CHAMTHI'!U:U))</f>
        <v>0</v>
      </c>
      <c r="AQ399" s="9">
        <f t="shared" si="67"/>
        <v>0</v>
      </c>
      <c r="AR399" s="9">
        <f>IF(D399="","",ROUND(SUMIF('QL THI'!G:G,D399,'QL THI'!H:H),1))</f>
        <v>0</v>
      </c>
      <c r="AS399" s="9">
        <f>IF(D399="","",ROUND(SUMIF('QL THI'!E:E,D399,'QL THI'!F:F),1))</f>
        <v>0</v>
      </c>
      <c r="AT399" s="28">
        <f t="shared" si="68"/>
        <v>0</v>
      </c>
    </row>
    <row r="400" spans="1:46">
      <c r="A400" s="6">
        <f>IF(D400="","",SUBTOTAL(3,$D$5:D400))</f>
        <v>396</v>
      </c>
      <c r="B400" s="111" t="s">
        <v>803</v>
      </c>
      <c r="C400" s="112" t="s">
        <v>974</v>
      </c>
      <c r="D400" s="113" t="s">
        <v>493</v>
      </c>
      <c r="E400" s="7">
        <f>IF($D400="","",SUMIF('TK DETHI'!$A:$A,$D400,'TK DETHI'!$B:$B))</f>
        <v>0</v>
      </c>
      <c r="F400" s="7">
        <f>IF($D400="","",SUMIF('TK DETHI'!$C:$C,$D400,'TK DETHI'!$D:$D))</f>
        <v>0</v>
      </c>
      <c r="G400" s="7">
        <f>IF($D400="","",SUMIF('TK DETHI'!$E:$E,$D400,'TK DETHI'!$F:$F))</f>
        <v>0</v>
      </c>
      <c r="H400" s="7">
        <f>IF($D400="","",SUMIF('TK DETHI'!$G:$G,$D400,'TK DETHI'!$H:$H))</f>
        <v>0</v>
      </c>
      <c r="I400" s="7">
        <f>IF($D400="","",SUMIF('TK DETHI'!$I:$I,$D400,'TK DETHI'!$J:$J))</f>
        <v>0</v>
      </c>
      <c r="J400" s="7">
        <f>IF($D400="","",SUMIF('TK DETHI'!$K:$K,$D400,'TK DETHI'!$L:$L))</f>
        <v>0</v>
      </c>
      <c r="K400" s="7">
        <f>IF($D400="","",SUMIF('TK DETHI'!$M:$M,$D400,'TK DETHI'!$N:$N))</f>
        <v>0</v>
      </c>
      <c r="L400" s="7">
        <f>IF($D400="","",SUMIF('TK DETHI'!$O:$O,$D400,'TK DETHI'!$P:$P))</f>
        <v>0</v>
      </c>
      <c r="M400" s="27">
        <f t="shared" si="69"/>
        <v>0</v>
      </c>
      <c r="N400" s="8">
        <f>IF($D400="","",SUMIF('TK COITHI KTHP va Thi TN'!$A:$A,$D400,'TK COITHI KTHP va Thi TN'!$D:$D))</f>
        <v>0</v>
      </c>
      <c r="O400" s="8">
        <f>IF($D400="","",SUMIF('TK COITHI KTHP va Thi TN'!$B:$B,$D400,'TK COITHI KTHP va Thi TN'!$D:$D))</f>
        <v>0</v>
      </c>
      <c r="P400" s="8">
        <f>IF($D400="","",SUMIF('TK COITHI KTHP va Thi TN'!$E:$E,$D400,'TK COITHI KTHP va Thi TN'!$H:$H))</f>
        <v>0</v>
      </c>
      <c r="Q400" s="8">
        <f>IF($D400="","",SUMIF('TK COITHI KTHP va Thi TN'!$F:$F,$D400,'TK COITHI KTHP va Thi TN'!$H:$H))</f>
        <v>0</v>
      </c>
      <c r="R400" s="28">
        <f t="shared" si="70"/>
        <v>0</v>
      </c>
      <c r="S400" s="8">
        <f>IF($D400="","",SUMIF('TK CHAMTHI'!$A:$A,$D400,'TK CHAMTHI'!$C:$C))</f>
        <v>0</v>
      </c>
      <c r="T400" s="8">
        <f>IF($D400="","",SUMIF('TK CHAMTHI'!$B:$B,$D400,'TK CHAMTHI'!$C:$C))</f>
        <v>0</v>
      </c>
      <c r="U400" s="8">
        <f>IF(D400="","",SUMIF('CHAM NV'!B:B,D400,'CHAM NV'!C:C))</f>
        <v>0</v>
      </c>
      <c r="V400" s="9">
        <f t="shared" si="71"/>
        <v>0</v>
      </c>
      <c r="W400" s="8">
        <f>IF($D400="","",SUMIF('TK CHAMTHI'!$D:$D,$D400,'TK CHAMTHI'!$F:$F))</f>
        <v>0</v>
      </c>
      <c r="X400" s="8">
        <f>IF($D400="","",SUMIF('TK CHAMTHI'!$E:$E,$D400,'TK CHAMTHI'!$F:$F))</f>
        <v>0</v>
      </c>
      <c r="Y400" s="8">
        <f>IF(D400="","",SUMIF('CHAM NV'!G:G,D400,'CHAM NV'!H:H))</f>
        <v>0</v>
      </c>
      <c r="Z400" s="9">
        <f t="shared" si="72"/>
        <v>0</v>
      </c>
      <c r="AA400" s="8">
        <f>IF($D400="","",SUMIF('TK CHAMTHI'!$G:$G,$D400,'TK CHAMTHI'!$I:$I))</f>
        <v>0</v>
      </c>
      <c r="AB400" s="8">
        <f>IF($D400="","",SUMIF('TK CHAMTHI'!$H:$H,$D400,'TK CHAMTHI'!$I:$I))</f>
        <v>0</v>
      </c>
      <c r="AC400" s="8">
        <f>IF(D400="","",SUMIF('CHAM NV'!E:E,D400,'CHAM NV'!F:F))</f>
        <v>0</v>
      </c>
      <c r="AD400" s="9">
        <f t="shared" si="73"/>
        <v>0</v>
      </c>
      <c r="AE400" s="8">
        <f>IF($D400="","",SUMIF('TK CHAMTHI'!$J:$J,$D400,'TK CHAMTHI'!$L:$L))</f>
        <v>0</v>
      </c>
      <c r="AF400" s="8">
        <f>IF($D400="","",SUMIF('TK CHAMTHI'!$K:$K,$D400,'TK CHAMTHI'!$L:$L))</f>
        <v>0</v>
      </c>
      <c r="AG400" s="8">
        <f>IF(D400="","",SUMIF('CHAM NV'!I:I,D400,'CHAM NV'!J:J))</f>
        <v>0</v>
      </c>
      <c r="AH400" s="9">
        <f t="shared" si="74"/>
        <v>0</v>
      </c>
      <c r="AI400" s="8">
        <f>IF($D400="","",SUMIF('TK CHAMTHI'!$M:$M,$D400,'TK CHAMTHI'!$O:$O))</f>
        <v>0</v>
      </c>
      <c r="AJ400" s="8">
        <f>IF($D400="","",SUMIF('TK CHAMTHI'!$N:$N,$D400,'TK CHAMTHI'!$O:$O))</f>
        <v>0</v>
      </c>
      <c r="AK400" s="9">
        <f t="shared" si="65"/>
        <v>0</v>
      </c>
      <c r="AL400" s="8">
        <f>IF($D400="","",SUMIF('TK CHAMTHI'!$P:$P,$D400,'TK CHAMTHI'!$R:$R))</f>
        <v>0</v>
      </c>
      <c r="AM400" s="8">
        <f>IF($D400="","",SUMIF('TK CHAMTHI'!$Q:$Q,$D400,'TK CHAMTHI'!$R:$R))</f>
        <v>0</v>
      </c>
      <c r="AN400" s="9">
        <f t="shared" si="66"/>
        <v>0</v>
      </c>
      <c r="AO400" s="8">
        <f>IF(D400="","",SUMIF('TK CHAMTHI'!S:S,D400,'TK CHAMTHI'!U:U))</f>
        <v>0</v>
      </c>
      <c r="AP400" s="8">
        <f>IF(D400="","",SUMIF('TK CHAMTHI'!T:T,D400,'TK CHAMTHI'!U:U))</f>
        <v>0</v>
      </c>
      <c r="AQ400" s="9">
        <f t="shared" si="67"/>
        <v>0</v>
      </c>
      <c r="AR400" s="9">
        <f>IF(D400="","",ROUND(SUMIF('QL THI'!G:G,D400,'QL THI'!H:H),1))</f>
        <v>0</v>
      </c>
      <c r="AS400" s="9">
        <f>IF(D400="","",ROUND(SUMIF('QL THI'!E:E,D400,'QL THI'!F:F),1))</f>
        <v>0</v>
      </c>
      <c r="AT400" s="28">
        <f t="shared" si="68"/>
        <v>0</v>
      </c>
    </row>
    <row r="401" spans="1:46">
      <c r="A401" s="6">
        <f>IF(D401="","",SUBTOTAL(3,$D$5:D401))</f>
        <v>397</v>
      </c>
      <c r="B401" s="111" t="s">
        <v>808</v>
      </c>
      <c r="C401" s="112" t="s">
        <v>974</v>
      </c>
      <c r="D401" s="113" t="s">
        <v>498</v>
      </c>
      <c r="E401" s="7">
        <f>IF($D401="","",SUMIF('TK DETHI'!$A:$A,$D401,'TK DETHI'!$B:$B))</f>
        <v>0</v>
      </c>
      <c r="F401" s="7">
        <f>IF($D401="","",SUMIF('TK DETHI'!$C:$C,$D401,'TK DETHI'!$D:$D))</f>
        <v>0</v>
      </c>
      <c r="G401" s="7">
        <f>IF($D401="","",SUMIF('TK DETHI'!$E:$E,$D401,'TK DETHI'!$F:$F))</f>
        <v>0</v>
      </c>
      <c r="H401" s="7">
        <f>IF($D401="","",SUMIF('TK DETHI'!$G:$G,$D401,'TK DETHI'!$H:$H))</f>
        <v>0</v>
      </c>
      <c r="I401" s="7">
        <f>IF($D401="","",SUMIF('TK DETHI'!$I:$I,$D401,'TK DETHI'!$J:$J))</f>
        <v>0</v>
      </c>
      <c r="J401" s="7">
        <f>IF($D401="","",SUMIF('TK DETHI'!$K:$K,$D401,'TK DETHI'!$L:$L))</f>
        <v>0</v>
      </c>
      <c r="K401" s="7">
        <f>IF($D401="","",SUMIF('TK DETHI'!$M:$M,$D401,'TK DETHI'!$N:$N))</f>
        <v>0</v>
      </c>
      <c r="L401" s="7">
        <f>IF($D401="","",SUMIF('TK DETHI'!$O:$O,$D401,'TK DETHI'!$P:$P))</f>
        <v>0</v>
      </c>
      <c r="M401" s="27">
        <f t="shared" si="69"/>
        <v>0</v>
      </c>
      <c r="N401" s="8">
        <f>IF($D401="","",SUMIF('TK COITHI KTHP va Thi TN'!$A:$A,$D401,'TK COITHI KTHP va Thi TN'!$D:$D))</f>
        <v>0</v>
      </c>
      <c r="O401" s="8">
        <f>IF($D401="","",SUMIF('TK COITHI KTHP va Thi TN'!$B:$B,$D401,'TK COITHI KTHP va Thi TN'!$D:$D))</f>
        <v>0</v>
      </c>
      <c r="P401" s="8">
        <f>IF($D401="","",SUMIF('TK COITHI KTHP va Thi TN'!$E:$E,$D401,'TK COITHI KTHP va Thi TN'!$H:$H))</f>
        <v>0</v>
      </c>
      <c r="Q401" s="8">
        <f>IF($D401="","",SUMIF('TK COITHI KTHP va Thi TN'!$F:$F,$D401,'TK COITHI KTHP va Thi TN'!$H:$H))</f>
        <v>0</v>
      </c>
      <c r="R401" s="28">
        <f t="shared" si="70"/>
        <v>0</v>
      </c>
      <c r="S401" s="8">
        <f>IF($D401="","",SUMIF('TK CHAMTHI'!$A:$A,$D401,'TK CHAMTHI'!$C:$C))</f>
        <v>0</v>
      </c>
      <c r="T401" s="8">
        <f>IF($D401="","",SUMIF('TK CHAMTHI'!$B:$B,$D401,'TK CHAMTHI'!$C:$C))</f>
        <v>0</v>
      </c>
      <c r="U401" s="8">
        <f>IF(D401="","",SUMIF('CHAM NV'!B:B,D401,'CHAM NV'!C:C))</f>
        <v>0</v>
      </c>
      <c r="V401" s="9">
        <f t="shared" si="71"/>
        <v>0</v>
      </c>
      <c r="W401" s="8">
        <f>IF($D401="","",SUMIF('TK CHAMTHI'!$D:$D,$D401,'TK CHAMTHI'!$F:$F))</f>
        <v>0</v>
      </c>
      <c r="X401" s="8">
        <f>IF($D401="","",SUMIF('TK CHAMTHI'!$E:$E,$D401,'TK CHAMTHI'!$F:$F))</f>
        <v>0</v>
      </c>
      <c r="Y401" s="8">
        <f>IF(D401="","",SUMIF('CHAM NV'!G:G,D401,'CHAM NV'!H:H))</f>
        <v>0</v>
      </c>
      <c r="Z401" s="9">
        <f t="shared" si="72"/>
        <v>0</v>
      </c>
      <c r="AA401" s="8">
        <f>IF($D401="","",SUMIF('TK CHAMTHI'!$G:$G,$D401,'TK CHAMTHI'!$I:$I))</f>
        <v>0</v>
      </c>
      <c r="AB401" s="8">
        <f>IF($D401="","",SUMIF('TK CHAMTHI'!$H:$H,$D401,'TK CHAMTHI'!$I:$I))</f>
        <v>0</v>
      </c>
      <c r="AC401" s="8">
        <f>IF(D401="","",SUMIF('CHAM NV'!E:E,D401,'CHAM NV'!F:F))</f>
        <v>0</v>
      </c>
      <c r="AD401" s="9">
        <f t="shared" si="73"/>
        <v>0</v>
      </c>
      <c r="AE401" s="8">
        <f>IF($D401="","",SUMIF('TK CHAMTHI'!$J:$J,$D401,'TK CHAMTHI'!$L:$L))</f>
        <v>0</v>
      </c>
      <c r="AF401" s="8">
        <f>IF($D401="","",SUMIF('TK CHAMTHI'!$K:$K,$D401,'TK CHAMTHI'!$L:$L))</f>
        <v>0</v>
      </c>
      <c r="AG401" s="8">
        <f>IF(D401="","",SUMIF('CHAM NV'!I:I,D401,'CHAM NV'!J:J))</f>
        <v>0</v>
      </c>
      <c r="AH401" s="9">
        <f t="shared" si="74"/>
        <v>0</v>
      </c>
      <c r="AI401" s="8">
        <f>IF($D401="","",SUMIF('TK CHAMTHI'!$M:$M,$D401,'TK CHAMTHI'!$O:$O))</f>
        <v>0</v>
      </c>
      <c r="AJ401" s="8">
        <f>IF($D401="","",SUMIF('TK CHAMTHI'!$N:$N,$D401,'TK CHAMTHI'!$O:$O))</f>
        <v>0</v>
      </c>
      <c r="AK401" s="9">
        <f t="shared" si="65"/>
        <v>0</v>
      </c>
      <c r="AL401" s="8">
        <f>IF($D401="","",SUMIF('TK CHAMTHI'!$P:$P,$D401,'TK CHAMTHI'!$R:$R))</f>
        <v>0</v>
      </c>
      <c r="AM401" s="8">
        <f>IF($D401="","",SUMIF('TK CHAMTHI'!$Q:$Q,$D401,'TK CHAMTHI'!$R:$R))</f>
        <v>0</v>
      </c>
      <c r="AN401" s="9">
        <f t="shared" si="66"/>
        <v>0</v>
      </c>
      <c r="AO401" s="8">
        <f>IF(D401="","",SUMIF('TK CHAMTHI'!S:S,D401,'TK CHAMTHI'!U:U))</f>
        <v>0</v>
      </c>
      <c r="AP401" s="8">
        <f>IF(D401="","",SUMIF('TK CHAMTHI'!T:T,D401,'TK CHAMTHI'!U:U))</f>
        <v>0</v>
      </c>
      <c r="AQ401" s="9">
        <f t="shared" si="67"/>
        <v>0</v>
      </c>
      <c r="AR401" s="9">
        <f>IF(D401="","",ROUND(SUMIF('QL THI'!G:G,D401,'QL THI'!H:H),1))</f>
        <v>0</v>
      </c>
      <c r="AS401" s="9">
        <f>IF(D401="","",ROUND(SUMIF('QL THI'!E:E,D401,'QL THI'!F:F),1))</f>
        <v>0</v>
      </c>
      <c r="AT401" s="28">
        <f t="shared" si="68"/>
        <v>0</v>
      </c>
    </row>
    <row r="402" spans="1:46">
      <c r="A402" s="6">
        <f>IF(D402="","",SUBTOTAL(3,$D$5:D402))</f>
        <v>398</v>
      </c>
      <c r="B402" s="111" t="s">
        <v>781</v>
      </c>
      <c r="C402" s="112" t="s">
        <v>974</v>
      </c>
      <c r="D402" s="113" t="s">
        <v>471</v>
      </c>
      <c r="E402" s="7">
        <f>IF($D402="","",SUMIF('TK DETHI'!$A:$A,$D402,'TK DETHI'!$B:$B))</f>
        <v>0</v>
      </c>
      <c r="F402" s="7">
        <f>IF($D402="","",SUMIF('TK DETHI'!$C:$C,$D402,'TK DETHI'!$D:$D))</f>
        <v>0</v>
      </c>
      <c r="G402" s="7">
        <f>IF($D402="","",SUMIF('TK DETHI'!$E:$E,$D402,'TK DETHI'!$F:$F))</f>
        <v>0</v>
      </c>
      <c r="H402" s="7">
        <f>IF($D402="","",SUMIF('TK DETHI'!$G:$G,$D402,'TK DETHI'!$H:$H))</f>
        <v>0</v>
      </c>
      <c r="I402" s="7">
        <f>IF($D402="","",SUMIF('TK DETHI'!$I:$I,$D402,'TK DETHI'!$J:$J))</f>
        <v>0</v>
      </c>
      <c r="J402" s="7">
        <f>IF($D402="","",SUMIF('TK DETHI'!$K:$K,$D402,'TK DETHI'!$L:$L))</f>
        <v>0</v>
      </c>
      <c r="K402" s="7">
        <f>IF($D402="","",SUMIF('TK DETHI'!$M:$M,$D402,'TK DETHI'!$N:$N))</f>
        <v>0</v>
      </c>
      <c r="L402" s="7">
        <f>IF($D402="","",SUMIF('TK DETHI'!$O:$O,$D402,'TK DETHI'!$P:$P))</f>
        <v>0</v>
      </c>
      <c r="M402" s="27">
        <f t="shared" si="69"/>
        <v>0</v>
      </c>
      <c r="N402" s="8">
        <f>IF($D402="","",SUMIF('TK COITHI KTHP va Thi TN'!$A:$A,$D402,'TK COITHI KTHP va Thi TN'!$D:$D))</f>
        <v>0</v>
      </c>
      <c r="O402" s="8">
        <f>IF($D402="","",SUMIF('TK COITHI KTHP va Thi TN'!$B:$B,$D402,'TK COITHI KTHP va Thi TN'!$D:$D))</f>
        <v>0</v>
      </c>
      <c r="P402" s="8">
        <f>IF($D402="","",SUMIF('TK COITHI KTHP va Thi TN'!$E:$E,$D402,'TK COITHI KTHP va Thi TN'!$H:$H))</f>
        <v>0</v>
      </c>
      <c r="Q402" s="8">
        <f>IF($D402="","",SUMIF('TK COITHI KTHP va Thi TN'!$F:$F,$D402,'TK COITHI KTHP va Thi TN'!$H:$H))</f>
        <v>0</v>
      </c>
      <c r="R402" s="28">
        <f t="shared" si="70"/>
        <v>0</v>
      </c>
      <c r="S402" s="8">
        <f>IF($D402="","",SUMIF('TK CHAMTHI'!$A:$A,$D402,'TK CHAMTHI'!$C:$C))</f>
        <v>0</v>
      </c>
      <c r="T402" s="8">
        <f>IF($D402="","",SUMIF('TK CHAMTHI'!$B:$B,$D402,'TK CHAMTHI'!$C:$C))</f>
        <v>0</v>
      </c>
      <c r="U402" s="8">
        <f>IF(D402="","",SUMIF('CHAM NV'!B:B,D402,'CHAM NV'!C:C))</f>
        <v>0</v>
      </c>
      <c r="V402" s="9">
        <f t="shared" si="71"/>
        <v>0</v>
      </c>
      <c r="W402" s="8">
        <f>IF($D402="","",SUMIF('TK CHAMTHI'!$D:$D,$D402,'TK CHAMTHI'!$F:$F))</f>
        <v>0</v>
      </c>
      <c r="X402" s="8">
        <f>IF($D402="","",SUMIF('TK CHAMTHI'!$E:$E,$D402,'TK CHAMTHI'!$F:$F))</f>
        <v>0</v>
      </c>
      <c r="Y402" s="8">
        <f>IF(D402="","",SUMIF('CHAM NV'!G:G,D402,'CHAM NV'!H:H))</f>
        <v>0</v>
      </c>
      <c r="Z402" s="9">
        <f t="shared" si="72"/>
        <v>0</v>
      </c>
      <c r="AA402" s="8">
        <f>IF($D402="","",SUMIF('TK CHAMTHI'!$G:$G,$D402,'TK CHAMTHI'!$I:$I))</f>
        <v>0</v>
      </c>
      <c r="AB402" s="8">
        <f>IF($D402="","",SUMIF('TK CHAMTHI'!$H:$H,$D402,'TK CHAMTHI'!$I:$I))</f>
        <v>0</v>
      </c>
      <c r="AC402" s="8">
        <f>IF(D402="","",SUMIF('CHAM NV'!E:E,D402,'CHAM NV'!F:F))</f>
        <v>0</v>
      </c>
      <c r="AD402" s="9">
        <f t="shared" si="73"/>
        <v>0</v>
      </c>
      <c r="AE402" s="8">
        <f>IF($D402="","",SUMIF('TK CHAMTHI'!$J:$J,$D402,'TK CHAMTHI'!$L:$L))</f>
        <v>0</v>
      </c>
      <c r="AF402" s="8">
        <f>IF($D402="","",SUMIF('TK CHAMTHI'!$K:$K,$D402,'TK CHAMTHI'!$L:$L))</f>
        <v>0</v>
      </c>
      <c r="AG402" s="8">
        <f>IF(D402="","",SUMIF('CHAM NV'!I:I,D402,'CHAM NV'!J:J))</f>
        <v>0</v>
      </c>
      <c r="AH402" s="9">
        <f t="shared" si="74"/>
        <v>0</v>
      </c>
      <c r="AI402" s="8">
        <f>IF($D402="","",SUMIF('TK CHAMTHI'!$M:$M,$D402,'TK CHAMTHI'!$O:$O))</f>
        <v>0</v>
      </c>
      <c r="AJ402" s="8">
        <f>IF($D402="","",SUMIF('TK CHAMTHI'!$N:$N,$D402,'TK CHAMTHI'!$O:$O))</f>
        <v>0</v>
      </c>
      <c r="AK402" s="9">
        <f t="shared" si="65"/>
        <v>0</v>
      </c>
      <c r="AL402" s="8">
        <f>IF($D402="","",SUMIF('TK CHAMTHI'!$P:$P,$D402,'TK CHAMTHI'!$R:$R))</f>
        <v>0</v>
      </c>
      <c r="AM402" s="8">
        <f>IF($D402="","",SUMIF('TK CHAMTHI'!$Q:$Q,$D402,'TK CHAMTHI'!$R:$R))</f>
        <v>0</v>
      </c>
      <c r="AN402" s="9">
        <f t="shared" si="66"/>
        <v>0</v>
      </c>
      <c r="AO402" s="8">
        <f>IF(D402="","",SUMIF('TK CHAMTHI'!S:S,D402,'TK CHAMTHI'!U:U))</f>
        <v>0</v>
      </c>
      <c r="AP402" s="8">
        <f>IF(D402="","",SUMIF('TK CHAMTHI'!T:T,D402,'TK CHAMTHI'!U:U))</f>
        <v>0</v>
      </c>
      <c r="AQ402" s="9">
        <f t="shared" si="67"/>
        <v>0</v>
      </c>
      <c r="AR402" s="9">
        <f>IF(D402="","",ROUND(SUMIF('QL THI'!G:G,D402,'QL THI'!H:H),1))</f>
        <v>0</v>
      </c>
      <c r="AS402" s="9">
        <f>IF(D402="","",ROUND(SUMIF('QL THI'!E:E,D402,'QL THI'!F:F),1))</f>
        <v>0</v>
      </c>
      <c r="AT402" s="28">
        <f t="shared" si="68"/>
        <v>0</v>
      </c>
    </row>
    <row r="403" spans="1:46">
      <c r="A403" s="6">
        <f>IF(D403="","",SUBTOTAL(3,$D$5:D403))</f>
        <v>399</v>
      </c>
      <c r="B403" s="111" t="s">
        <v>831</v>
      </c>
      <c r="C403" s="112" t="s">
        <v>974</v>
      </c>
      <c r="D403" s="113" t="s">
        <v>538</v>
      </c>
      <c r="E403" s="7">
        <f>IF($D403="","",SUMIF('TK DETHI'!$A:$A,$D403,'TK DETHI'!$B:$B))</f>
        <v>0</v>
      </c>
      <c r="F403" s="7">
        <f>IF($D403="","",SUMIF('TK DETHI'!$C:$C,$D403,'TK DETHI'!$D:$D))</f>
        <v>0</v>
      </c>
      <c r="G403" s="7">
        <f>IF($D403="","",SUMIF('TK DETHI'!$E:$E,$D403,'TK DETHI'!$F:$F))</f>
        <v>0</v>
      </c>
      <c r="H403" s="7">
        <f>IF($D403="","",SUMIF('TK DETHI'!$G:$G,$D403,'TK DETHI'!$H:$H))</f>
        <v>0</v>
      </c>
      <c r="I403" s="7">
        <f>IF($D403="","",SUMIF('TK DETHI'!$I:$I,$D403,'TK DETHI'!$J:$J))</f>
        <v>0</v>
      </c>
      <c r="J403" s="7">
        <f>IF($D403="","",SUMIF('TK DETHI'!$K:$K,$D403,'TK DETHI'!$L:$L))</f>
        <v>0</v>
      </c>
      <c r="K403" s="7">
        <f>IF($D403="","",SUMIF('TK DETHI'!$M:$M,$D403,'TK DETHI'!$N:$N))</f>
        <v>0</v>
      </c>
      <c r="L403" s="7">
        <f>IF($D403="","",SUMIF('TK DETHI'!$O:$O,$D403,'TK DETHI'!$P:$P))</f>
        <v>0</v>
      </c>
      <c r="M403" s="27">
        <f t="shared" si="69"/>
        <v>0</v>
      </c>
      <c r="N403" s="8">
        <f>IF($D403="","",SUMIF('TK COITHI KTHP va Thi TN'!$A:$A,$D403,'TK COITHI KTHP va Thi TN'!$D:$D))</f>
        <v>0</v>
      </c>
      <c r="O403" s="8">
        <f>IF($D403="","",SUMIF('TK COITHI KTHP va Thi TN'!$B:$B,$D403,'TK COITHI KTHP va Thi TN'!$D:$D))</f>
        <v>0</v>
      </c>
      <c r="P403" s="8">
        <f>IF($D403="","",SUMIF('TK COITHI KTHP va Thi TN'!$E:$E,$D403,'TK COITHI KTHP va Thi TN'!$H:$H))</f>
        <v>0</v>
      </c>
      <c r="Q403" s="8">
        <f>IF($D403="","",SUMIF('TK COITHI KTHP va Thi TN'!$F:$F,$D403,'TK COITHI KTHP va Thi TN'!$H:$H))</f>
        <v>0</v>
      </c>
      <c r="R403" s="28">
        <f t="shared" si="70"/>
        <v>0</v>
      </c>
      <c r="S403" s="8">
        <f>IF($D403="","",SUMIF('TK CHAMTHI'!$A:$A,$D403,'TK CHAMTHI'!$C:$C))</f>
        <v>0</v>
      </c>
      <c r="T403" s="8">
        <f>IF($D403="","",SUMIF('TK CHAMTHI'!$B:$B,$D403,'TK CHAMTHI'!$C:$C))</f>
        <v>0</v>
      </c>
      <c r="U403" s="8">
        <f>IF(D403="","",SUMIF('CHAM NV'!B:B,D403,'CHAM NV'!C:C))</f>
        <v>0</v>
      </c>
      <c r="V403" s="9">
        <f t="shared" si="71"/>
        <v>0</v>
      </c>
      <c r="W403" s="8">
        <f>IF($D403="","",SUMIF('TK CHAMTHI'!$D:$D,$D403,'TK CHAMTHI'!$F:$F))</f>
        <v>0</v>
      </c>
      <c r="X403" s="8">
        <f>IF($D403="","",SUMIF('TK CHAMTHI'!$E:$E,$D403,'TK CHAMTHI'!$F:$F))</f>
        <v>0</v>
      </c>
      <c r="Y403" s="8">
        <f>IF(D403="","",SUMIF('CHAM NV'!G:G,D403,'CHAM NV'!H:H))</f>
        <v>0</v>
      </c>
      <c r="Z403" s="9">
        <f t="shared" si="72"/>
        <v>0</v>
      </c>
      <c r="AA403" s="8">
        <f>IF($D403="","",SUMIF('TK CHAMTHI'!$G:$G,$D403,'TK CHAMTHI'!$I:$I))</f>
        <v>0</v>
      </c>
      <c r="AB403" s="8">
        <f>IF($D403="","",SUMIF('TK CHAMTHI'!$H:$H,$D403,'TK CHAMTHI'!$I:$I))</f>
        <v>0</v>
      </c>
      <c r="AC403" s="8">
        <f>IF(D403="","",SUMIF('CHAM NV'!E:E,D403,'CHAM NV'!F:F))</f>
        <v>0</v>
      </c>
      <c r="AD403" s="9">
        <f t="shared" si="73"/>
        <v>0</v>
      </c>
      <c r="AE403" s="8">
        <f>IF($D403="","",SUMIF('TK CHAMTHI'!$J:$J,$D403,'TK CHAMTHI'!$L:$L))</f>
        <v>0</v>
      </c>
      <c r="AF403" s="8">
        <f>IF($D403="","",SUMIF('TK CHAMTHI'!$K:$K,$D403,'TK CHAMTHI'!$L:$L))</f>
        <v>0</v>
      </c>
      <c r="AG403" s="8">
        <f>IF(D403="","",SUMIF('CHAM NV'!I:I,D403,'CHAM NV'!J:J))</f>
        <v>0</v>
      </c>
      <c r="AH403" s="9">
        <f t="shared" si="74"/>
        <v>0</v>
      </c>
      <c r="AI403" s="8">
        <f>IF($D403="","",SUMIF('TK CHAMTHI'!$M:$M,$D403,'TK CHAMTHI'!$O:$O))</f>
        <v>0</v>
      </c>
      <c r="AJ403" s="8">
        <f>IF($D403="","",SUMIF('TK CHAMTHI'!$N:$N,$D403,'TK CHAMTHI'!$O:$O))</f>
        <v>0</v>
      </c>
      <c r="AK403" s="9">
        <f t="shared" si="65"/>
        <v>0</v>
      </c>
      <c r="AL403" s="8">
        <f>IF($D403="","",SUMIF('TK CHAMTHI'!$P:$P,$D403,'TK CHAMTHI'!$R:$R))</f>
        <v>0</v>
      </c>
      <c r="AM403" s="8">
        <f>IF($D403="","",SUMIF('TK CHAMTHI'!$Q:$Q,$D403,'TK CHAMTHI'!$R:$R))</f>
        <v>0</v>
      </c>
      <c r="AN403" s="9">
        <f t="shared" si="66"/>
        <v>0</v>
      </c>
      <c r="AO403" s="8">
        <f>IF(D403="","",SUMIF('TK CHAMTHI'!S:S,D403,'TK CHAMTHI'!U:U))</f>
        <v>0</v>
      </c>
      <c r="AP403" s="8">
        <f>IF(D403="","",SUMIF('TK CHAMTHI'!T:T,D403,'TK CHAMTHI'!U:U))</f>
        <v>0</v>
      </c>
      <c r="AQ403" s="9">
        <f t="shared" si="67"/>
        <v>0</v>
      </c>
      <c r="AR403" s="9">
        <f>IF(D403="","",ROUND(SUMIF('QL THI'!G:G,D403,'QL THI'!H:H),1))</f>
        <v>0</v>
      </c>
      <c r="AS403" s="9">
        <f>IF(D403="","",ROUND(SUMIF('QL THI'!E:E,D403,'QL THI'!F:F),1))</f>
        <v>0</v>
      </c>
      <c r="AT403" s="28">
        <f t="shared" si="68"/>
        <v>0</v>
      </c>
    </row>
    <row r="404" spans="1:46">
      <c r="A404" s="6">
        <f>IF(D404="","",SUBTOTAL(3,$D$5:D404))</f>
        <v>400</v>
      </c>
      <c r="B404" s="111" t="s">
        <v>814</v>
      </c>
      <c r="C404" s="112" t="s">
        <v>974</v>
      </c>
      <c r="D404" s="113" t="s">
        <v>505</v>
      </c>
      <c r="E404" s="7">
        <f>IF($D404="","",SUMIF('TK DETHI'!$A:$A,$D404,'TK DETHI'!$B:$B))</f>
        <v>0</v>
      </c>
      <c r="F404" s="7">
        <f>IF($D404="","",SUMIF('TK DETHI'!$C:$C,$D404,'TK DETHI'!$D:$D))</f>
        <v>0</v>
      </c>
      <c r="G404" s="7">
        <f>IF($D404="","",SUMIF('TK DETHI'!$E:$E,$D404,'TK DETHI'!$F:$F))</f>
        <v>0</v>
      </c>
      <c r="H404" s="7">
        <f>IF($D404="","",SUMIF('TK DETHI'!$G:$G,$D404,'TK DETHI'!$H:$H))</f>
        <v>0</v>
      </c>
      <c r="I404" s="7">
        <f>IF($D404="","",SUMIF('TK DETHI'!$I:$I,$D404,'TK DETHI'!$J:$J))</f>
        <v>0</v>
      </c>
      <c r="J404" s="7">
        <f>IF($D404="","",SUMIF('TK DETHI'!$K:$K,$D404,'TK DETHI'!$L:$L))</f>
        <v>0</v>
      </c>
      <c r="K404" s="7">
        <f>IF($D404="","",SUMIF('TK DETHI'!$M:$M,$D404,'TK DETHI'!$N:$N))</f>
        <v>0</v>
      </c>
      <c r="L404" s="7">
        <f>IF($D404="","",SUMIF('TK DETHI'!$O:$O,$D404,'TK DETHI'!$P:$P))</f>
        <v>0</v>
      </c>
      <c r="M404" s="27">
        <f t="shared" si="69"/>
        <v>0</v>
      </c>
      <c r="N404" s="8">
        <f>IF($D404="","",SUMIF('TK COITHI KTHP va Thi TN'!$A:$A,$D404,'TK COITHI KTHP va Thi TN'!$D:$D))</f>
        <v>0</v>
      </c>
      <c r="O404" s="8">
        <f>IF($D404="","",SUMIF('TK COITHI KTHP va Thi TN'!$B:$B,$D404,'TK COITHI KTHP va Thi TN'!$D:$D))</f>
        <v>0</v>
      </c>
      <c r="P404" s="8">
        <f>IF($D404="","",SUMIF('TK COITHI KTHP va Thi TN'!$E:$E,$D404,'TK COITHI KTHP va Thi TN'!$H:$H))</f>
        <v>0</v>
      </c>
      <c r="Q404" s="8">
        <f>IF($D404="","",SUMIF('TK COITHI KTHP va Thi TN'!$F:$F,$D404,'TK COITHI KTHP va Thi TN'!$H:$H))</f>
        <v>0</v>
      </c>
      <c r="R404" s="28">
        <f t="shared" si="70"/>
        <v>0</v>
      </c>
      <c r="S404" s="8">
        <f>IF($D404="","",SUMIF('TK CHAMTHI'!$A:$A,$D404,'TK CHAMTHI'!$C:$C))</f>
        <v>0</v>
      </c>
      <c r="T404" s="8">
        <f>IF($D404="","",SUMIF('TK CHAMTHI'!$B:$B,$D404,'TK CHAMTHI'!$C:$C))</f>
        <v>0</v>
      </c>
      <c r="U404" s="8">
        <f>IF(D404="","",SUMIF('CHAM NV'!B:B,D404,'CHAM NV'!C:C))</f>
        <v>0</v>
      </c>
      <c r="V404" s="9">
        <f t="shared" si="71"/>
        <v>0</v>
      </c>
      <c r="W404" s="8">
        <f>IF($D404="","",SUMIF('TK CHAMTHI'!$D:$D,$D404,'TK CHAMTHI'!$F:$F))</f>
        <v>0</v>
      </c>
      <c r="X404" s="8">
        <f>IF($D404="","",SUMIF('TK CHAMTHI'!$E:$E,$D404,'TK CHAMTHI'!$F:$F))</f>
        <v>0</v>
      </c>
      <c r="Y404" s="8">
        <f>IF(D404="","",SUMIF('CHAM NV'!G:G,D404,'CHAM NV'!H:H))</f>
        <v>0</v>
      </c>
      <c r="Z404" s="9">
        <f t="shared" si="72"/>
        <v>0</v>
      </c>
      <c r="AA404" s="8">
        <f>IF($D404="","",SUMIF('TK CHAMTHI'!$G:$G,$D404,'TK CHAMTHI'!$I:$I))</f>
        <v>0</v>
      </c>
      <c r="AB404" s="8">
        <f>IF($D404="","",SUMIF('TK CHAMTHI'!$H:$H,$D404,'TK CHAMTHI'!$I:$I))</f>
        <v>0</v>
      </c>
      <c r="AC404" s="8">
        <f>IF(D404="","",SUMIF('CHAM NV'!E:E,D404,'CHAM NV'!F:F))</f>
        <v>0</v>
      </c>
      <c r="AD404" s="9">
        <f t="shared" si="73"/>
        <v>0</v>
      </c>
      <c r="AE404" s="8">
        <f>IF($D404="","",SUMIF('TK CHAMTHI'!$J:$J,$D404,'TK CHAMTHI'!$L:$L))</f>
        <v>0</v>
      </c>
      <c r="AF404" s="8">
        <f>IF($D404="","",SUMIF('TK CHAMTHI'!$K:$K,$D404,'TK CHAMTHI'!$L:$L))</f>
        <v>0</v>
      </c>
      <c r="AG404" s="8">
        <f>IF(D404="","",SUMIF('CHAM NV'!I:I,D404,'CHAM NV'!J:J))</f>
        <v>0</v>
      </c>
      <c r="AH404" s="9">
        <f t="shared" si="74"/>
        <v>0</v>
      </c>
      <c r="AI404" s="8">
        <f>IF($D404="","",SUMIF('TK CHAMTHI'!$M:$M,$D404,'TK CHAMTHI'!$O:$O))</f>
        <v>0</v>
      </c>
      <c r="AJ404" s="8">
        <f>IF($D404="","",SUMIF('TK CHAMTHI'!$N:$N,$D404,'TK CHAMTHI'!$O:$O))</f>
        <v>0</v>
      </c>
      <c r="AK404" s="9">
        <f t="shared" si="65"/>
        <v>0</v>
      </c>
      <c r="AL404" s="8">
        <f>IF($D404="","",SUMIF('TK CHAMTHI'!$P:$P,$D404,'TK CHAMTHI'!$R:$R))</f>
        <v>0</v>
      </c>
      <c r="AM404" s="8">
        <f>IF($D404="","",SUMIF('TK CHAMTHI'!$Q:$Q,$D404,'TK CHAMTHI'!$R:$R))</f>
        <v>0</v>
      </c>
      <c r="AN404" s="9">
        <f t="shared" si="66"/>
        <v>0</v>
      </c>
      <c r="AO404" s="8">
        <f>IF(D404="","",SUMIF('TK CHAMTHI'!S:S,D404,'TK CHAMTHI'!U:U))</f>
        <v>0</v>
      </c>
      <c r="AP404" s="8">
        <f>IF(D404="","",SUMIF('TK CHAMTHI'!T:T,D404,'TK CHAMTHI'!U:U))</f>
        <v>0</v>
      </c>
      <c r="AQ404" s="9">
        <f t="shared" si="67"/>
        <v>0</v>
      </c>
      <c r="AR404" s="9">
        <f>IF(D404="","",ROUND(SUMIF('QL THI'!G:G,D404,'QL THI'!H:H),1))</f>
        <v>0</v>
      </c>
      <c r="AS404" s="9">
        <f>IF(D404="","",ROUND(SUMIF('QL THI'!E:E,D404,'QL THI'!F:F),1))</f>
        <v>0</v>
      </c>
      <c r="AT404" s="28">
        <f t="shared" si="68"/>
        <v>0</v>
      </c>
    </row>
    <row r="405" spans="1:46">
      <c r="A405" s="6">
        <f>IF(D405="","",SUBTOTAL(3,$D$5:D405))</f>
        <v>401</v>
      </c>
      <c r="B405" s="111" t="s">
        <v>812</v>
      </c>
      <c r="C405" s="112" t="s">
        <v>974</v>
      </c>
      <c r="D405" s="113" t="s">
        <v>503</v>
      </c>
      <c r="E405" s="7">
        <f>IF($D405="","",SUMIF('TK DETHI'!$A:$A,$D405,'TK DETHI'!$B:$B))</f>
        <v>0</v>
      </c>
      <c r="F405" s="7">
        <f>IF($D405="","",SUMIF('TK DETHI'!$C:$C,$D405,'TK DETHI'!$D:$D))</f>
        <v>0</v>
      </c>
      <c r="G405" s="7">
        <f>IF($D405="","",SUMIF('TK DETHI'!$E:$E,$D405,'TK DETHI'!$F:$F))</f>
        <v>0</v>
      </c>
      <c r="H405" s="7">
        <f>IF($D405="","",SUMIF('TK DETHI'!$G:$G,$D405,'TK DETHI'!$H:$H))</f>
        <v>0</v>
      </c>
      <c r="I405" s="7">
        <f>IF($D405="","",SUMIF('TK DETHI'!$I:$I,$D405,'TK DETHI'!$J:$J))</f>
        <v>0</v>
      </c>
      <c r="J405" s="7">
        <f>IF($D405="","",SUMIF('TK DETHI'!$K:$K,$D405,'TK DETHI'!$L:$L))</f>
        <v>0</v>
      </c>
      <c r="K405" s="7">
        <f>IF($D405="","",SUMIF('TK DETHI'!$M:$M,$D405,'TK DETHI'!$N:$N))</f>
        <v>0</v>
      </c>
      <c r="L405" s="7">
        <f>IF($D405="","",SUMIF('TK DETHI'!$O:$O,$D405,'TK DETHI'!$P:$P))</f>
        <v>0</v>
      </c>
      <c r="M405" s="27">
        <f t="shared" si="69"/>
        <v>0</v>
      </c>
      <c r="N405" s="8">
        <f>IF($D405="","",SUMIF('TK COITHI KTHP va Thi TN'!$A:$A,$D405,'TK COITHI KTHP va Thi TN'!$D:$D))</f>
        <v>0</v>
      </c>
      <c r="O405" s="8">
        <f>IF($D405="","",SUMIF('TK COITHI KTHP va Thi TN'!$B:$B,$D405,'TK COITHI KTHP va Thi TN'!$D:$D))</f>
        <v>0</v>
      </c>
      <c r="P405" s="8">
        <f>IF($D405="","",SUMIF('TK COITHI KTHP va Thi TN'!$E:$E,$D405,'TK COITHI KTHP va Thi TN'!$H:$H))</f>
        <v>0</v>
      </c>
      <c r="Q405" s="8">
        <f>IF($D405="","",SUMIF('TK COITHI KTHP va Thi TN'!$F:$F,$D405,'TK COITHI KTHP va Thi TN'!$H:$H))</f>
        <v>0</v>
      </c>
      <c r="R405" s="28">
        <f t="shared" si="70"/>
        <v>0</v>
      </c>
      <c r="S405" s="8">
        <f>IF($D405="","",SUMIF('TK CHAMTHI'!$A:$A,$D405,'TK CHAMTHI'!$C:$C))</f>
        <v>0</v>
      </c>
      <c r="T405" s="8">
        <f>IF($D405="","",SUMIF('TK CHAMTHI'!$B:$B,$D405,'TK CHAMTHI'!$C:$C))</f>
        <v>0</v>
      </c>
      <c r="U405" s="8">
        <f>IF(D405="","",SUMIF('CHAM NV'!B:B,D405,'CHAM NV'!C:C))</f>
        <v>0</v>
      </c>
      <c r="V405" s="9">
        <f t="shared" si="71"/>
        <v>0</v>
      </c>
      <c r="W405" s="8">
        <f>IF($D405="","",SUMIF('TK CHAMTHI'!$D:$D,$D405,'TK CHAMTHI'!$F:$F))</f>
        <v>0</v>
      </c>
      <c r="X405" s="8">
        <f>IF($D405="","",SUMIF('TK CHAMTHI'!$E:$E,$D405,'TK CHAMTHI'!$F:$F))</f>
        <v>0</v>
      </c>
      <c r="Y405" s="8">
        <f>IF(D405="","",SUMIF('CHAM NV'!G:G,D405,'CHAM NV'!H:H))</f>
        <v>0</v>
      </c>
      <c r="Z405" s="9">
        <f t="shared" si="72"/>
        <v>0</v>
      </c>
      <c r="AA405" s="8">
        <f>IF($D405="","",SUMIF('TK CHAMTHI'!$G:$G,$D405,'TK CHAMTHI'!$I:$I))</f>
        <v>0</v>
      </c>
      <c r="AB405" s="8">
        <f>IF($D405="","",SUMIF('TK CHAMTHI'!$H:$H,$D405,'TK CHAMTHI'!$I:$I))</f>
        <v>0</v>
      </c>
      <c r="AC405" s="8">
        <f>IF(D405="","",SUMIF('CHAM NV'!E:E,D405,'CHAM NV'!F:F))</f>
        <v>0</v>
      </c>
      <c r="AD405" s="9">
        <f t="shared" si="73"/>
        <v>0</v>
      </c>
      <c r="AE405" s="8">
        <f>IF($D405="","",SUMIF('TK CHAMTHI'!$J:$J,$D405,'TK CHAMTHI'!$L:$L))</f>
        <v>0</v>
      </c>
      <c r="AF405" s="8">
        <f>IF($D405="","",SUMIF('TK CHAMTHI'!$K:$K,$D405,'TK CHAMTHI'!$L:$L))</f>
        <v>0</v>
      </c>
      <c r="AG405" s="8">
        <f>IF(D405="","",SUMIF('CHAM NV'!I:I,D405,'CHAM NV'!J:J))</f>
        <v>0</v>
      </c>
      <c r="AH405" s="9">
        <f t="shared" si="74"/>
        <v>0</v>
      </c>
      <c r="AI405" s="8">
        <f>IF($D405="","",SUMIF('TK CHAMTHI'!$M:$M,$D405,'TK CHAMTHI'!$O:$O))</f>
        <v>0</v>
      </c>
      <c r="AJ405" s="8">
        <f>IF($D405="","",SUMIF('TK CHAMTHI'!$N:$N,$D405,'TK CHAMTHI'!$O:$O))</f>
        <v>0</v>
      </c>
      <c r="AK405" s="9">
        <f t="shared" si="65"/>
        <v>0</v>
      </c>
      <c r="AL405" s="8">
        <f>IF($D405="","",SUMIF('TK CHAMTHI'!$P:$P,$D405,'TK CHAMTHI'!$R:$R))</f>
        <v>0</v>
      </c>
      <c r="AM405" s="8">
        <f>IF($D405="","",SUMIF('TK CHAMTHI'!$Q:$Q,$D405,'TK CHAMTHI'!$R:$R))</f>
        <v>0</v>
      </c>
      <c r="AN405" s="9">
        <f t="shared" si="66"/>
        <v>0</v>
      </c>
      <c r="AO405" s="8">
        <f>IF(D405="","",SUMIF('TK CHAMTHI'!S:S,D405,'TK CHAMTHI'!U:U))</f>
        <v>0</v>
      </c>
      <c r="AP405" s="8">
        <f>IF(D405="","",SUMIF('TK CHAMTHI'!T:T,D405,'TK CHAMTHI'!U:U))</f>
        <v>0</v>
      </c>
      <c r="AQ405" s="9">
        <f t="shared" si="67"/>
        <v>0</v>
      </c>
      <c r="AR405" s="9">
        <f>IF(D405="","",ROUND(SUMIF('QL THI'!G:G,D405,'QL THI'!H:H),1))</f>
        <v>0</v>
      </c>
      <c r="AS405" s="9">
        <f>IF(D405="","",ROUND(SUMIF('QL THI'!E:E,D405,'QL THI'!F:F),1))</f>
        <v>0</v>
      </c>
      <c r="AT405" s="28">
        <f t="shared" si="68"/>
        <v>0</v>
      </c>
    </row>
    <row r="406" spans="1:46">
      <c r="A406" s="6">
        <f>IF(D406="","",SUBTOTAL(3,$D$5:D406))</f>
        <v>402</v>
      </c>
      <c r="B406" s="111" t="s">
        <v>818</v>
      </c>
      <c r="C406" s="112" t="s">
        <v>974</v>
      </c>
      <c r="D406" s="113" t="s">
        <v>509</v>
      </c>
      <c r="E406" s="7">
        <f>IF($D406="","",SUMIF('TK DETHI'!$A:$A,$D406,'TK DETHI'!$B:$B))</f>
        <v>0</v>
      </c>
      <c r="F406" s="7">
        <f>IF($D406="","",SUMIF('TK DETHI'!$C:$C,$D406,'TK DETHI'!$D:$D))</f>
        <v>0</v>
      </c>
      <c r="G406" s="7">
        <f>IF($D406="","",SUMIF('TK DETHI'!$E:$E,$D406,'TK DETHI'!$F:$F))</f>
        <v>0</v>
      </c>
      <c r="H406" s="7">
        <f>IF($D406="","",SUMIF('TK DETHI'!$G:$G,$D406,'TK DETHI'!$H:$H))</f>
        <v>0</v>
      </c>
      <c r="I406" s="7">
        <f>IF($D406="","",SUMIF('TK DETHI'!$I:$I,$D406,'TK DETHI'!$J:$J))</f>
        <v>0</v>
      </c>
      <c r="J406" s="7">
        <f>IF($D406="","",SUMIF('TK DETHI'!$K:$K,$D406,'TK DETHI'!$L:$L))</f>
        <v>0</v>
      </c>
      <c r="K406" s="7">
        <f>IF($D406="","",SUMIF('TK DETHI'!$M:$M,$D406,'TK DETHI'!$N:$N))</f>
        <v>0</v>
      </c>
      <c r="L406" s="7">
        <f>IF($D406="","",SUMIF('TK DETHI'!$O:$O,$D406,'TK DETHI'!$P:$P))</f>
        <v>0</v>
      </c>
      <c r="M406" s="27">
        <f t="shared" si="69"/>
        <v>0</v>
      </c>
      <c r="N406" s="8">
        <f>IF($D406="","",SUMIF('TK COITHI KTHP va Thi TN'!$A:$A,$D406,'TK COITHI KTHP va Thi TN'!$D:$D))</f>
        <v>0</v>
      </c>
      <c r="O406" s="8">
        <f>IF($D406="","",SUMIF('TK COITHI KTHP va Thi TN'!$B:$B,$D406,'TK COITHI KTHP va Thi TN'!$D:$D))</f>
        <v>0</v>
      </c>
      <c r="P406" s="8">
        <f>IF($D406="","",SUMIF('TK COITHI KTHP va Thi TN'!$E:$E,$D406,'TK COITHI KTHP va Thi TN'!$H:$H))</f>
        <v>0</v>
      </c>
      <c r="Q406" s="8">
        <f>IF($D406="","",SUMIF('TK COITHI KTHP va Thi TN'!$F:$F,$D406,'TK COITHI KTHP va Thi TN'!$H:$H))</f>
        <v>0</v>
      </c>
      <c r="R406" s="28">
        <f t="shared" si="70"/>
        <v>0</v>
      </c>
      <c r="S406" s="8">
        <f>IF($D406="","",SUMIF('TK CHAMTHI'!$A:$A,$D406,'TK CHAMTHI'!$C:$C))</f>
        <v>0</v>
      </c>
      <c r="T406" s="8">
        <f>IF($D406="","",SUMIF('TK CHAMTHI'!$B:$B,$D406,'TK CHAMTHI'!$C:$C))</f>
        <v>0</v>
      </c>
      <c r="U406" s="8">
        <f>IF(D406="","",SUMIF('CHAM NV'!B:B,D406,'CHAM NV'!C:C))</f>
        <v>0</v>
      </c>
      <c r="V406" s="9">
        <f t="shared" si="71"/>
        <v>0</v>
      </c>
      <c r="W406" s="8">
        <f>IF($D406="","",SUMIF('TK CHAMTHI'!$D:$D,$D406,'TK CHAMTHI'!$F:$F))</f>
        <v>0</v>
      </c>
      <c r="X406" s="8">
        <f>IF($D406="","",SUMIF('TK CHAMTHI'!$E:$E,$D406,'TK CHAMTHI'!$F:$F))</f>
        <v>0</v>
      </c>
      <c r="Y406" s="8">
        <f>IF(D406="","",SUMIF('CHAM NV'!G:G,D406,'CHAM NV'!H:H))</f>
        <v>0</v>
      </c>
      <c r="Z406" s="9">
        <f t="shared" si="72"/>
        <v>0</v>
      </c>
      <c r="AA406" s="8">
        <f>IF($D406="","",SUMIF('TK CHAMTHI'!$G:$G,$D406,'TK CHAMTHI'!$I:$I))</f>
        <v>0</v>
      </c>
      <c r="AB406" s="8">
        <f>IF($D406="","",SUMIF('TK CHAMTHI'!$H:$H,$D406,'TK CHAMTHI'!$I:$I))</f>
        <v>0</v>
      </c>
      <c r="AC406" s="8">
        <f>IF(D406="","",SUMIF('CHAM NV'!E:E,D406,'CHAM NV'!F:F))</f>
        <v>0</v>
      </c>
      <c r="AD406" s="9">
        <f t="shared" si="73"/>
        <v>0</v>
      </c>
      <c r="AE406" s="8">
        <f>IF($D406="","",SUMIF('TK CHAMTHI'!$J:$J,$D406,'TK CHAMTHI'!$L:$L))</f>
        <v>0</v>
      </c>
      <c r="AF406" s="8">
        <f>IF($D406="","",SUMIF('TK CHAMTHI'!$K:$K,$D406,'TK CHAMTHI'!$L:$L))</f>
        <v>0</v>
      </c>
      <c r="AG406" s="8">
        <f>IF(D406="","",SUMIF('CHAM NV'!I:I,D406,'CHAM NV'!J:J))</f>
        <v>0</v>
      </c>
      <c r="AH406" s="9">
        <f t="shared" si="74"/>
        <v>0</v>
      </c>
      <c r="AI406" s="8">
        <f>IF($D406="","",SUMIF('TK CHAMTHI'!$M:$M,$D406,'TK CHAMTHI'!$O:$O))</f>
        <v>0</v>
      </c>
      <c r="AJ406" s="8">
        <f>IF($D406="","",SUMIF('TK CHAMTHI'!$N:$N,$D406,'TK CHAMTHI'!$O:$O))</f>
        <v>0</v>
      </c>
      <c r="AK406" s="9">
        <f t="shared" si="65"/>
        <v>0</v>
      </c>
      <c r="AL406" s="8">
        <f>IF($D406="","",SUMIF('TK CHAMTHI'!$P:$P,$D406,'TK CHAMTHI'!$R:$R))</f>
        <v>0</v>
      </c>
      <c r="AM406" s="8">
        <f>IF($D406="","",SUMIF('TK CHAMTHI'!$Q:$Q,$D406,'TK CHAMTHI'!$R:$R))</f>
        <v>0</v>
      </c>
      <c r="AN406" s="9">
        <f t="shared" si="66"/>
        <v>0</v>
      </c>
      <c r="AO406" s="8">
        <f>IF(D406="","",SUMIF('TK CHAMTHI'!S:S,D406,'TK CHAMTHI'!U:U))</f>
        <v>0</v>
      </c>
      <c r="AP406" s="8">
        <f>IF(D406="","",SUMIF('TK CHAMTHI'!T:T,D406,'TK CHAMTHI'!U:U))</f>
        <v>0</v>
      </c>
      <c r="AQ406" s="9">
        <f t="shared" si="67"/>
        <v>0</v>
      </c>
      <c r="AR406" s="9">
        <f>IF(D406="","",ROUND(SUMIF('QL THI'!G:G,D406,'QL THI'!H:H),1))</f>
        <v>0</v>
      </c>
      <c r="AS406" s="9">
        <f>IF(D406="","",ROUND(SUMIF('QL THI'!E:E,D406,'QL THI'!F:F),1))</f>
        <v>0</v>
      </c>
      <c r="AT406" s="28">
        <f t="shared" si="68"/>
        <v>0</v>
      </c>
    </row>
    <row r="407" spans="1:46">
      <c r="A407" s="6">
        <f>IF(D407="","",SUBTOTAL(3,$D$5:D407))</f>
        <v>403</v>
      </c>
      <c r="B407" s="111" t="s">
        <v>796</v>
      </c>
      <c r="C407" s="112" t="s">
        <v>974</v>
      </c>
      <c r="D407" s="113" t="s">
        <v>487</v>
      </c>
      <c r="E407" s="7">
        <f>IF($D407="","",SUMIF('TK DETHI'!$A:$A,$D407,'TK DETHI'!$B:$B))</f>
        <v>0</v>
      </c>
      <c r="F407" s="7">
        <f>IF($D407="","",SUMIF('TK DETHI'!$C:$C,$D407,'TK DETHI'!$D:$D))</f>
        <v>0</v>
      </c>
      <c r="G407" s="7">
        <f>IF($D407="","",SUMIF('TK DETHI'!$E:$E,$D407,'TK DETHI'!$F:$F))</f>
        <v>0</v>
      </c>
      <c r="H407" s="7">
        <f>IF($D407="","",SUMIF('TK DETHI'!$G:$G,$D407,'TK DETHI'!$H:$H))</f>
        <v>0</v>
      </c>
      <c r="I407" s="7">
        <f>IF($D407="","",SUMIF('TK DETHI'!$I:$I,$D407,'TK DETHI'!$J:$J))</f>
        <v>0</v>
      </c>
      <c r="J407" s="7">
        <f>IF($D407="","",SUMIF('TK DETHI'!$K:$K,$D407,'TK DETHI'!$L:$L))</f>
        <v>0</v>
      </c>
      <c r="K407" s="7">
        <f>IF($D407="","",SUMIF('TK DETHI'!$M:$M,$D407,'TK DETHI'!$N:$N))</f>
        <v>0</v>
      </c>
      <c r="L407" s="7">
        <f>IF($D407="","",SUMIF('TK DETHI'!$O:$O,$D407,'TK DETHI'!$P:$P))</f>
        <v>0</v>
      </c>
      <c r="M407" s="27">
        <f t="shared" si="69"/>
        <v>0</v>
      </c>
      <c r="N407" s="8">
        <f>IF($D407="","",SUMIF('TK COITHI KTHP va Thi TN'!$A:$A,$D407,'TK COITHI KTHP va Thi TN'!$D:$D))</f>
        <v>0</v>
      </c>
      <c r="O407" s="8">
        <f>IF($D407="","",SUMIF('TK COITHI KTHP va Thi TN'!$B:$B,$D407,'TK COITHI KTHP va Thi TN'!$D:$D))</f>
        <v>0</v>
      </c>
      <c r="P407" s="8">
        <f>IF($D407="","",SUMIF('TK COITHI KTHP va Thi TN'!$E:$E,$D407,'TK COITHI KTHP va Thi TN'!$H:$H))</f>
        <v>0</v>
      </c>
      <c r="Q407" s="8">
        <f>IF($D407="","",SUMIF('TK COITHI KTHP va Thi TN'!$F:$F,$D407,'TK COITHI KTHP va Thi TN'!$H:$H))</f>
        <v>0</v>
      </c>
      <c r="R407" s="28">
        <f t="shared" si="70"/>
        <v>0</v>
      </c>
      <c r="S407" s="8">
        <f>IF($D407="","",SUMIF('TK CHAMTHI'!$A:$A,$D407,'TK CHAMTHI'!$C:$C))</f>
        <v>0</v>
      </c>
      <c r="T407" s="8">
        <f>IF($D407="","",SUMIF('TK CHAMTHI'!$B:$B,$D407,'TK CHAMTHI'!$C:$C))</f>
        <v>0</v>
      </c>
      <c r="U407" s="8">
        <f>IF(D407="","",SUMIF('CHAM NV'!B:B,D407,'CHAM NV'!C:C))</f>
        <v>0</v>
      </c>
      <c r="V407" s="9">
        <f t="shared" si="71"/>
        <v>0</v>
      </c>
      <c r="W407" s="8">
        <f>IF($D407="","",SUMIF('TK CHAMTHI'!$D:$D,$D407,'TK CHAMTHI'!$F:$F))</f>
        <v>0</v>
      </c>
      <c r="X407" s="8">
        <f>IF($D407="","",SUMIF('TK CHAMTHI'!$E:$E,$D407,'TK CHAMTHI'!$F:$F))</f>
        <v>0</v>
      </c>
      <c r="Y407" s="8">
        <f>IF(D407="","",SUMIF('CHAM NV'!G:G,D407,'CHAM NV'!H:H))</f>
        <v>0</v>
      </c>
      <c r="Z407" s="9">
        <f t="shared" si="72"/>
        <v>0</v>
      </c>
      <c r="AA407" s="8">
        <f>IF($D407="","",SUMIF('TK CHAMTHI'!$G:$G,$D407,'TK CHAMTHI'!$I:$I))</f>
        <v>0</v>
      </c>
      <c r="AB407" s="8">
        <f>IF($D407="","",SUMIF('TK CHAMTHI'!$H:$H,$D407,'TK CHAMTHI'!$I:$I))</f>
        <v>0</v>
      </c>
      <c r="AC407" s="8">
        <f>IF(D407="","",SUMIF('CHAM NV'!E:E,D407,'CHAM NV'!F:F))</f>
        <v>0</v>
      </c>
      <c r="AD407" s="9">
        <f t="shared" si="73"/>
        <v>0</v>
      </c>
      <c r="AE407" s="8">
        <f>IF($D407="","",SUMIF('TK CHAMTHI'!$J:$J,$D407,'TK CHAMTHI'!$L:$L))</f>
        <v>0</v>
      </c>
      <c r="AF407" s="8">
        <f>IF($D407="","",SUMIF('TK CHAMTHI'!$K:$K,$D407,'TK CHAMTHI'!$L:$L))</f>
        <v>0</v>
      </c>
      <c r="AG407" s="8">
        <f>IF(D407="","",SUMIF('CHAM NV'!I:I,D407,'CHAM NV'!J:J))</f>
        <v>0</v>
      </c>
      <c r="AH407" s="9">
        <f t="shared" si="74"/>
        <v>0</v>
      </c>
      <c r="AI407" s="8">
        <f>IF($D407="","",SUMIF('TK CHAMTHI'!$M:$M,$D407,'TK CHAMTHI'!$O:$O))</f>
        <v>0</v>
      </c>
      <c r="AJ407" s="8">
        <f>IF($D407="","",SUMIF('TK CHAMTHI'!$N:$N,$D407,'TK CHAMTHI'!$O:$O))</f>
        <v>0</v>
      </c>
      <c r="AK407" s="9">
        <f t="shared" si="65"/>
        <v>0</v>
      </c>
      <c r="AL407" s="8">
        <f>IF($D407="","",SUMIF('TK CHAMTHI'!$P:$P,$D407,'TK CHAMTHI'!$R:$R))</f>
        <v>0</v>
      </c>
      <c r="AM407" s="8">
        <f>IF($D407="","",SUMIF('TK CHAMTHI'!$Q:$Q,$D407,'TK CHAMTHI'!$R:$R))</f>
        <v>0</v>
      </c>
      <c r="AN407" s="9">
        <f t="shared" si="66"/>
        <v>0</v>
      </c>
      <c r="AO407" s="8">
        <f>IF(D407="","",SUMIF('TK CHAMTHI'!S:S,D407,'TK CHAMTHI'!U:U))</f>
        <v>0</v>
      </c>
      <c r="AP407" s="8">
        <f>IF(D407="","",SUMIF('TK CHAMTHI'!T:T,D407,'TK CHAMTHI'!U:U))</f>
        <v>0</v>
      </c>
      <c r="AQ407" s="9">
        <f t="shared" si="67"/>
        <v>0</v>
      </c>
      <c r="AR407" s="9">
        <f>IF(D407="","",ROUND(SUMIF('QL THI'!G:G,D407,'QL THI'!H:H),1))</f>
        <v>0</v>
      </c>
      <c r="AS407" s="9">
        <f>IF(D407="","",ROUND(SUMIF('QL THI'!E:E,D407,'QL THI'!F:F),1))</f>
        <v>0</v>
      </c>
      <c r="AT407" s="28">
        <f t="shared" si="68"/>
        <v>0</v>
      </c>
    </row>
    <row r="408" spans="1:46">
      <c r="A408" s="6">
        <f>IF(D408="","",SUBTOTAL(3,$D$5:D408))</f>
        <v>404</v>
      </c>
      <c r="B408" s="111" t="s">
        <v>799</v>
      </c>
      <c r="C408" s="112" t="s">
        <v>974</v>
      </c>
      <c r="D408" s="113" t="s">
        <v>490</v>
      </c>
      <c r="E408" s="7">
        <f>IF($D408="","",SUMIF('TK DETHI'!$A:$A,$D408,'TK DETHI'!$B:$B))</f>
        <v>0</v>
      </c>
      <c r="F408" s="7">
        <f>IF($D408="","",SUMIF('TK DETHI'!$C:$C,$D408,'TK DETHI'!$D:$D))</f>
        <v>0</v>
      </c>
      <c r="G408" s="7">
        <f>IF($D408="","",SUMIF('TK DETHI'!$E:$E,$D408,'TK DETHI'!$F:$F))</f>
        <v>0</v>
      </c>
      <c r="H408" s="7">
        <f>IF($D408="","",SUMIF('TK DETHI'!$G:$G,$D408,'TK DETHI'!$H:$H))</f>
        <v>0</v>
      </c>
      <c r="I408" s="7">
        <f>IF($D408="","",SUMIF('TK DETHI'!$I:$I,$D408,'TK DETHI'!$J:$J))</f>
        <v>0</v>
      </c>
      <c r="J408" s="7">
        <f>IF($D408="","",SUMIF('TK DETHI'!$K:$K,$D408,'TK DETHI'!$L:$L))</f>
        <v>0</v>
      </c>
      <c r="K408" s="7">
        <f>IF($D408="","",SUMIF('TK DETHI'!$M:$M,$D408,'TK DETHI'!$N:$N))</f>
        <v>0</v>
      </c>
      <c r="L408" s="7">
        <f>IF($D408="","",SUMIF('TK DETHI'!$O:$O,$D408,'TK DETHI'!$P:$P))</f>
        <v>0</v>
      </c>
      <c r="M408" s="27">
        <f t="shared" si="69"/>
        <v>0</v>
      </c>
      <c r="N408" s="8">
        <f>IF($D408="","",SUMIF('TK COITHI KTHP va Thi TN'!$A:$A,$D408,'TK COITHI KTHP va Thi TN'!$D:$D))</f>
        <v>0</v>
      </c>
      <c r="O408" s="8">
        <f>IF($D408="","",SUMIF('TK COITHI KTHP va Thi TN'!$B:$B,$D408,'TK COITHI KTHP va Thi TN'!$D:$D))</f>
        <v>0</v>
      </c>
      <c r="P408" s="8">
        <f>IF($D408="","",SUMIF('TK COITHI KTHP va Thi TN'!$E:$E,$D408,'TK COITHI KTHP va Thi TN'!$H:$H))</f>
        <v>0</v>
      </c>
      <c r="Q408" s="8">
        <f>IF($D408="","",SUMIF('TK COITHI KTHP va Thi TN'!$F:$F,$D408,'TK COITHI KTHP va Thi TN'!$H:$H))</f>
        <v>0</v>
      </c>
      <c r="R408" s="28">
        <f t="shared" si="70"/>
        <v>0</v>
      </c>
      <c r="S408" s="8">
        <f>IF($D408="","",SUMIF('TK CHAMTHI'!$A:$A,$D408,'TK CHAMTHI'!$C:$C))</f>
        <v>0</v>
      </c>
      <c r="T408" s="8">
        <f>IF($D408="","",SUMIF('TK CHAMTHI'!$B:$B,$D408,'TK CHAMTHI'!$C:$C))</f>
        <v>0</v>
      </c>
      <c r="U408" s="8">
        <f>IF(D408="","",SUMIF('CHAM NV'!B:B,D408,'CHAM NV'!C:C))</f>
        <v>0</v>
      </c>
      <c r="V408" s="9">
        <f t="shared" si="71"/>
        <v>0</v>
      </c>
      <c r="W408" s="8">
        <f>IF($D408="","",SUMIF('TK CHAMTHI'!$D:$D,$D408,'TK CHAMTHI'!$F:$F))</f>
        <v>0</v>
      </c>
      <c r="X408" s="8">
        <f>IF($D408="","",SUMIF('TK CHAMTHI'!$E:$E,$D408,'TK CHAMTHI'!$F:$F))</f>
        <v>0</v>
      </c>
      <c r="Y408" s="8">
        <f>IF(D408="","",SUMIF('CHAM NV'!G:G,D408,'CHAM NV'!H:H))</f>
        <v>0</v>
      </c>
      <c r="Z408" s="9">
        <f t="shared" si="72"/>
        <v>0</v>
      </c>
      <c r="AA408" s="8">
        <f>IF($D408="","",SUMIF('TK CHAMTHI'!$G:$G,$D408,'TK CHAMTHI'!$I:$I))</f>
        <v>0</v>
      </c>
      <c r="AB408" s="8">
        <f>IF($D408="","",SUMIF('TK CHAMTHI'!$H:$H,$D408,'TK CHAMTHI'!$I:$I))</f>
        <v>0</v>
      </c>
      <c r="AC408" s="8">
        <f>IF(D408="","",SUMIF('CHAM NV'!E:E,D408,'CHAM NV'!F:F))</f>
        <v>0</v>
      </c>
      <c r="AD408" s="9">
        <f t="shared" si="73"/>
        <v>0</v>
      </c>
      <c r="AE408" s="8">
        <f>IF($D408="","",SUMIF('TK CHAMTHI'!$J:$J,$D408,'TK CHAMTHI'!$L:$L))</f>
        <v>0</v>
      </c>
      <c r="AF408" s="8">
        <f>IF($D408="","",SUMIF('TK CHAMTHI'!$K:$K,$D408,'TK CHAMTHI'!$L:$L))</f>
        <v>0</v>
      </c>
      <c r="AG408" s="8">
        <f>IF(D408="","",SUMIF('CHAM NV'!I:I,D408,'CHAM NV'!J:J))</f>
        <v>0</v>
      </c>
      <c r="AH408" s="9">
        <f t="shared" si="74"/>
        <v>0</v>
      </c>
      <c r="AI408" s="8">
        <f>IF($D408="","",SUMIF('TK CHAMTHI'!$M:$M,$D408,'TK CHAMTHI'!$O:$O))</f>
        <v>0</v>
      </c>
      <c r="AJ408" s="8">
        <f>IF($D408="","",SUMIF('TK CHAMTHI'!$N:$N,$D408,'TK CHAMTHI'!$O:$O))</f>
        <v>0</v>
      </c>
      <c r="AK408" s="9">
        <f t="shared" si="65"/>
        <v>0</v>
      </c>
      <c r="AL408" s="8">
        <f>IF($D408="","",SUMIF('TK CHAMTHI'!$P:$P,$D408,'TK CHAMTHI'!$R:$R))</f>
        <v>0</v>
      </c>
      <c r="AM408" s="8">
        <f>IF($D408="","",SUMIF('TK CHAMTHI'!$Q:$Q,$D408,'TK CHAMTHI'!$R:$R))</f>
        <v>0</v>
      </c>
      <c r="AN408" s="9">
        <f t="shared" si="66"/>
        <v>0</v>
      </c>
      <c r="AO408" s="8">
        <f>IF(D408="","",SUMIF('TK CHAMTHI'!S:S,D408,'TK CHAMTHI'!U:U))</f>
        <v>0</v>
      </c>
      <c r="AP408" s="8">
        <f>IF(D408="","",SUMIF('TK CHAMTHI'!T:T,D408,'TK CHAMTHI'!U:U))</f>
        <v>0</v>
      </c>
      <c r="AQ408" s="9">
        <f t="shared" si="67"/>
        <v>0</v>
      </c>
      <c r="AR408" s="9">
        <f>IF(D408="","",ROUND(SUMIF('QL THI'!G:G,D408,'QL THI'!H:H),1))</f>
        <v>0</v>
      </c>
      <c r="AS408" s="9">
        <f>IF(D408="","",ROUND(SUMIF('QL THI'!E:E,D408,'QL THI'!F:F),1))</f>
        <v>0</v>
      </c>
      <c r="AT408" s="28">
        <f t="shared" si="68"/>
        <v>0</v>
      </c>
    </row>
    <row r="409" spans="1:46">
      <c r="A409" s="6">
        <f>IF(D409="","",SUBTOTAL(3,$D$5:D409))</f>
        <v>405</v>
      </c>
      <c r="B409" s="111" t="s">
        <v>833</v>
      </c>
      <c r="C409" s="112" t="s">
        <v>974</v>
      </c>
      <c r="D409" s="113" t="s">
        <v>524</v>
      </c>
      <c r="E409" s="7">
        <f>IF($D409="","",SUMIF('TK DETHI'!$A:$A,$D409,'TK DETHI'!$B:$B))</f>
        <v>0</v>
      </c>
      <c r="F409" s="7">
        <f>IF($D409="","",SUMIF('TK DETHI'!$C:$C,$D409,'TK DETHI'!$D:$D))</f>
        <v>0</v>
      </c>
      <c r="G409" s="7">
        <f>IF($D409="","",SUMIF('TK DETHI'!$E:$E,$D409,'TK DETHI'!$F:$F))</f>
        <v>0</v>
      </c>
      <c r="H409" s="7">
        <f>IF($D409="","",SUMIF('TK DETHI'!$G:$G,$D409,'TK DETHI'!$H:$H))</f>
        <v>0</v>
      </c>
      <c r="I409" s="7">
        <f>IF($D409="","",SUMIF('TK DETHI'!$I:$I,$D409,'TK DETHI'!$J:$J))</f>
        <v>0</v>
      </c>
      <c r="J409" s="7">
        <f>IF($D409="","",SUMIF('TK DETHI'!$K:$K,$D409,'TK DETHI'!$L:$L))</f>
        <v>0</v>
      </c>
      <c r="K409" s="7">
        <f>IF($D409="","",SUMIF('TK DETHI'!$M:$M,$D409,'TK DETHI'!$N:$N))</f>
        <v>0</v>
      </c>
      <c r="L409" s="7">
        <f>IF($D409="","",SUMIF('TK DETHI'!$O:$O,$D409,'TK DETHI'!$P:$P))</f>
        <v>0</v>
      </c>
      <c r="M409" s="27">
        <f t="shared" si="69"/>
        <v>0</v>
      </c>
      <c r="N409" s="8">
        <f>IF($D409="","",SUMIF('TK COITHI KTHP va Thi TN'!$A:$A,$D409,'TK COITHI KTHP va Thi TN'!$D:$D))</f>
        <v>0</v>
      </c>
      <c r="O409" s="8">
        <f>IF($D409="","",SUMIF('TK COITHI KTHP va Thi TN'!$B:$B,$D409,'TK COITHI KTHP va Thi TN'!$D:$D))</f>
        <v>0</v>
      </c>
      <c r="P409" s="8">
        <f>IF($D409="","",SUMIF('TK COITHI KTHP va Thi TN'!$E:$E,$D409,'TK COITHI KTHP va Thi TN'!$H:$H))</f>
        <v>0</v>
      </c>
      <c r="Q409" s="8">
        <f>IF($D409="","",SUMIF('TK COITHI KTHP va Thi TN'!$F:$F,$D409,'TK COITHI KTHP va Thi TN'!$H:$H))</f>
        <v>0</v>
      </c>
      <c r="R409" s="28">
        <f t="shared" si="70"/>
        <v>0</v>
      </c>
      <c r="S409" s="8">
        <f>IF($D409="","",SUMIF('TK CHAMTHI'!$A:$A,$D409,'TK CHAMTHI'!$C:$C))</f>
        <v>0</v>
      </c>
      <c r="T409" s="8">
        <f>IF($D409="","",SUMIF('TK CHAMTHI'!$B:$B,$D409,'TK CHAMTHI'!$C:$C))</f>
        <v>0</v>
      </c>
      <c r="U409" s="8">
        <f>IF(D409="","",SUMIF('CHAM NV'!B:B,D409,'CHAM NV'!C:C))</f>
        <v>0</v>
      </c>
      <c r="V409" s="9">
        <f t="shared" si="71"/>
        <v>0</v>
      </c>
      <c r="W409" s="8">
        <f>IF($D409="","",SUMIF('TK CHAMTHI'!$D:$D,$D409,'TK CHAMTHI'!$F:$F))</f>
        <v>0</v>
      </c>
      <c r="X409" s="8">
        <f>IF($D409="","",SUMIF('TK CHAMTHI'!$E:$E,$D409,'TK CHAMTHI'!$F:$F))</f>
        <v>0</v>
      </c>
      <c r="Y409" s="8">
        <f>IF(D409="","",SUMIF('CHAM NV'!G:G,D409,'CHAM NV'!H:H))</f>
        <v>0</v>
      </c>
      <c r="Z409" s="9">
        <f t="shared" si="72"/>
        <v>0</v>
      </c>
      <c r="AA409" s="8">
        <f>IF($D409="","",SUMIF('TK CHAMTHI'!$G:$G,$D409,'TK CHAMTHI'!$I:$I))</f>
        <v>0</v>
      </c>
      <c r="AB409" s="8">
        <f>IF($D409="","",SUMIF('TK CHAMTHI'!$H:$H,$D409,'TK CHAMTHI'!$I:$I))</f>
        <v>0</v>
      </c>
      <c r="AC409" s="8">
        <f>IF(D409="","",SUMIF('CHAM NV'!E:E,D409,'CHAM NV'!F:F))</f>
        <v>0</v>
      </c>
      <c r="AD409" s="9">
        <f t="shared" si="73"/>
        <v>0</v>
      </c>
      <c r="AE409" s="8">
        <f>IF($D409="","",SUMIF('TK CHAMTHI'!$J:$J,$D409,'TK CHAMTHI'!$L:$L))</f>
        <v>0</v>
      </c>
      <c r="AF409" s="8">
        <f>IF($D409="","",SUMIF('TK CHAMTHI'!$K:$K,$D409,'TK CHAMTHI'!$L:$L))</f>
        <v>0</v>
      </c>
      <c r="AG409" s="8">
        <f>IF(D409="","",SUMIF('CHAM NV'!I:I,D409,'CHAM NV'!J:J))</f>
        <v>0</v>
      </c>
      <c r="AH409" s="9">
        <f t="shared" si="74"/>
        <v>0</v>
      </c>
      <c r="AI409" s="8">
        <f>IF($D409="","",SUMIF('TK CHAMTHI'!$M:$M,$D409,'TK CHAMTHI'!$O:$O))</f>
        <v>0</v>
      </c>
      <c r="AJ409" s="8">
        <f>IF($D409="","",SUMIF('TK CHAMTHI'!$N:$N,$D409,'TK CHAMTHI'!$O:$O))</f>
        <v>0</v>
      </c>
      <c r="AK409" s="9">
        <f t="shared" si="65"/>
        <v>0</v>
      </c>
      <c r="AL409" s="8">
        <f>IF($D409="","",SUMIF('TK CHAMTHI'!$P:$P,$D409,'TK CHAMTHI'!$R:$R))</f>
        <v>0</v>
      </c>
      <c r="AM409" s="8">
        <f>IF($D409="","",SUMIF('TK CHAMTHI'!$Q:$Q,$D409,'TK CHAMTHI'!$R:$R))</f>
        <v>0</v>
      </c>
      <c r="AN409" s="9">
        <f t="shared" si="66"/>
        <v>0</v>
      </c>
      <c r="AO409" s="8">
        <f>IF(D409="","",SUMIF('TK CHAMTHI'!S:S,D409,'TK CHAMTHI'!U:U))</f>
        <v>0</v>
      </c>
      <c r="AP409" s="8">
        <f>IF(D409="","",SUMIF('TK CHAMTHI'!T:T,D409,'TK CHAMTHI'!U:U))</f>
        <v>0</v>
      </c>
      <c r="AQ409" s="9">
        <f t="shared" si="67"/>
        <v>0</v>
      </c>
      <c r="AR409" s="9">
        <f>IF(D409="","",ROUND(SUMIF('QL THI'!G:G,D409,'QL THI'!H:H),1))</f>
        <v>0</v>
      </c>
      <c r="AS409" s="9">
        <f>IF(D409="","",ROUND(SUMIF('QL THI'!E:E,D409,'QL THI'!F:F),1))</f>
        <v>0</v>
      </c>
      <c r="AT409" s="28">
        <f t="shared" si="68"/>
        <v>0</v>
      </c>
    </row>
    <row r="410" spans="1:46">
      <c r="A410" s="6">
        <f>IF(D410="","",SUBTOTAL(3,$D$5:D410))</f>
        <v>406</v>
      </c>
      <c r="B410" s="111" t="s">
        <v>829</v>
      </c>
      <c r="C410" s="112" t="s">
        <v>974</v>
      </c>
      <c r="D410" s="113" t="s">
        <v>520</v>
      </c>
      <c r="E410" s="7">
        <f>IF($D410="","",SUMIF('TK DETHI'!$A:$A,$D410,'TK DETHI'!$B:$B))</f>
        <v>0</v>
      </c>
      <c r="F410" s="7">
        <f>IF($D410="","",SUMIF('TK DETHI'!$C:$C,$D410,'TK DETHI'!$D:$D))</f>
        <v>0</v>
      </c>
      <c r="G410" s="7">
        <f>IF($D410="","",SUMIF('TK DETHI'!$E:$E,$D410,'TK DETHI'!$F:$F))</f>
        <v>0</v>
      </c>
      <c r="H410" s="7">
        <f>IF($D410="","",SUMIF('TK DETHI'!$G:$G,$D410,'TK DETHI'!$H:$H))</f>
        <v>0</v>
      </c>
      <c r="I410" s="7">
        <f>IF($D410="","",SUMIF('TK DETHI'!$I:$I,$D410,'TK DETHI'!$J:$J))</f>
        <v>0</v>
      </c>
      <c r="J410" s="7">
        <f>IF($D410="","",SUMIF('TK DETHI'!$K:$K,$D410,'TK DETHI'!$L:$L))</f>
        <v>0</v>
      </c>
      <c r="K410" s="7">
        <f>IF($D410="","",SUMIF('TK DETHI'!$M:$M,$D410,'TK DETHI'!$N:$N))</f>
        <v>0</v>
      </c>
      <c r="L410" s="7">
        <f>IF($D410="","",SUMIF('TK DETHI'!$O:$O,$D410,'TK DETHI'!$P:$P))</f>
        <v>0</v>
      </c>
      <c r="M410" s="27">
        <f t="shared" si="69"/>
        <v>0</v>
      </c>
      <c r="N410" s="8">
        <f>IF($D410="","",SUMIF('TK COITHI KTHP va Thi TN'!$A:$A,$D410,'TK COITHI KTHP va Thi TN'!$D:$D))</f>
        <v>0</v>
      </c>
      <c r="O410" s="8">
        <f>IF($D410="","",SUMIF('TK COITHI KTHP va Thi TN'!$B:$B,$D410,'TK COITHI KTHP va Thi TN'!$D:$D))</f>
        <v>0</v>
      </c>
      <c r="P410" s="8">
        <f>IF($D410="","",SUMIF('TK COITHI KTHP va Thi TN'!$E:$E,$D410,'TK COITHI KTHP va Thi TN'!$H:$H))</f>
        <v>0</v>
      </c>
      <c r="Q410" s="8">
        <f>IF($D410="","",SUMIF('TK COITHI KTHP va Thi TN'!$F:$F,$D410,'TK COITHI KTHP va Thi TN'!$H:$H))</f>
        <v>0</v>
      </c>
      <c r="R410" s="28">
        <f t="shared" si="70"/>
        <v>0</v>
      </c>
      <c r="S410" s="8">
        <f>IF($D410="","",SUMIF('TK CHAMTHI'!$A:$A,$D410,'TK CHAMTHI'!$C:$C))</f>
        <v>0</v>
      </c>
      <c r="T410" s="8">
        <f>IF($D410="","",SUMIF('TK CHAMTHI'!$B:$B,$D410,'TK CHAMTHI'!$C:$C))</f>
        <v>0</v>
      </c>
      <c r="U410" s="8">
        <f>IF(D410="","",SUMIF('CHAM NV'!B:B,D410,'CHAM NV'!C:C))</f>
        <v>0</v>
      </c>
      <c r="V410" s="9">
        <f t="shared" si="71"/>
        <v>0</v>
      </c>
      <c r="W410" s="8">
        <f>IF($D410="","",SUMIF('TK CHAMTHI'!$D:$D,$D410,'TK CHAMTHI'!$F:$F))</f>
        <v>0</v>
      </c>
      <c r="X410" s="8">
        <f>IF($D410="","",SUMIF('TK CHAMTHI'!$E:$E,$D410,'TK CHAMTHI'!$F:$F))</f>
        <v>0</v>
      </c>
      <c r="Y410" s="8">
        <f>IF(D410="","",SUMIF('CHAM NV'!G:G,D410,'CHAM NV'!H:H))</f>
        <v>0</v>
      </c>
      <c r="Z410" s="9">
        <f t="shared" si="72"/>
        <v>0</v>
      </c>
      <c r="AA410" s="8">
        <f>IF($D410="","",SUMIF('TK CHAMTHI'!$G:$G,$D410,'TK CHAMTHI'!$I:$I))</f>
        <v>0</v>
      </c>
      <c r="AB410" s="8">
        <f>IF($D410="","",SUMIF('TK CHAMTHI'!$H:$H,$D410,'TK CHAMTHI'!$I:$I))</f>
        <v>0</v>
      </c>
      <c r="AC410" s="8">
        <f>IF(D410="","",SUMIF('CHAM NV'!E:E,D410,'CHAM NV'!F:F))</f>
        <v>0</v>
      </c>
      <c r="AD410" s="9">
        <f t="shared" si="73"/>
        <v>0</v>
      </c>
      <c r="AE410" s="8">
        <f>IF($D410="","",SUMIF('TK CHAMTHI'!$J:$J,$D410,'TK CHAMTHI'!$L:$L))</f>
        <v>0</v>
      </c>
      <c r="AF410" s="8">
        <f>IF($D410="","",SUMIF('TK CHAMTHI'!$K:$K,$D410,'TK CHAMTHI'!$L:$L))</f>
        <v>0</v>
      </c>
      <c r="AG410" s="8">
        <f>IF(D410="","",SUMIF('CHAM NV'!I:I,D410,'CHAM NV'!J:J))</f>
        <v>0</v>
      </c>
      <c r="AH410" s="9">
        <f t="shared" si="74"/>
        <v>0</v>
      </c>
      <c r="AI410" s="8">
        <f>IF($D410="","",SUMIF('TK CHAMTHI'!$M:$M,$D410,'TK CHAMTHI'!$O:$O))</f>
        <v>0</v>
      </c>
      <c r="AJ410" s="8">
        <f>IF($D410="","",SUMIF('TK CHAMTHI'!$N:$N,$D410,'TK CHAMTHI'!$O:$O))</f>
        <v>0</v>
      </c>
      <c r="AK410" s="9">
        <f t="shared" si="65"/>
        <v>0</v>
      </c>
      <c r="AL410" s="8">
        <f>IF($D410="","",SUMIF('TK CHAMTHI'!$P:$P,$D410,'TK CHAMTHI'!$R:$R))</f>
        <v>0</v>
      </c>
      <c r="AM410" s="8">
        <f>IF($D410="","",SUMIF('TK CHAMTHI'!$Q:$Q,$D410,'TK CHAMTHI'!$R:$R))</f>
        <v>0</v>
      </c>
      <c r="AN410" s="9">
        <f t="shared" si="66"/>
        <v>0</v>
      </c>
      <c r="AO410" s="8">
        <f>IF(D410="","",SUMIF('TK CHAMTHI'!S:S,D410,'TK CHAMTHI'!U:U))</f>
        <v>0</v>
      </c>
      <c r="AP410" s="8">
        <f>IF(D410="","",SUMIF('TK CHAMTHI'!T:T,D410,'TK CHAMTHI'!U:U))</f>
        <v>0</v>
      </c>
      <c r="AQ410" s="9">
        <f t="shared" si="67"/>
        <v>0</v>
      </c>
      <c r="AR410" s="9">
        <f>IF(D410="","",ROUND(SUMIF('QL THI'!G:G,D410,'QL THI'!H:H),1))</f>
        <v>0</v>
      </c>
      <c r="AS410" s="9">
        <f>IF(D410="","",ROUND(SUMIF('QL THI'!E:E,D410,'QL THI'!F:F),1))</f>
        <v>0</v>
      </c>
      <c r="AT410" s="28">
        <f t="shared" si="68"/>
        <v>0</v>
      </c>
    </row>
    <row r="411" spans="1:46">
      <c r="A411" s="6">
        <f>IF(D411="","",SUBTOTAL(3,$D$5:D411))</f>
        <v>407</v>
      </c>
      <c r="B411" s="111" t="s">
        <v>806</v>
      </c>
      <c r="C411" s="112" t="s">
        <v>974</v>
      </c>
      <c r="D411" s="113" t="s">
        <v>496</v>
      </c>
      <c r="E411" s="7">
        <f>IF($D411="","",SUMIF('TK DETHI'!$A:$A,$D411,'TK DETHI'!$B:$B))</f>
        <v>0</v>
      </c>
      <c r="F411" s="7">
        <f>IF($D411="","",SUMIF('TK DETHI'!$C:$C,$D411,'TK DETHI'!$D:$D))</f>
        <v>0</v>
      </c>
      <c r="G411" s="7">
        <f>IF($D411="","",SUMIF('TK DETHI'!$E:$E,$D411,'TK DETHI'!$F:$F))</f>
        <v>0</v>
      </c>
      <c r="H411" s="7">
        <f>IF($D411="","",SUMIF('TK DETHI'!$G:$G,$D411,'TK DETHI'!$H:$H))</f>
        <v>0</v>
      </c>
      <c r="I411" s="7">
        <f>IF($D411="","",SUMIF('TK DETHI'!$I:$I,$D411,'TK DETHI'!$J:$J))</f>
        <v>0</v>
      </c>
      <c r="J411" s="7">
        <f>IF($D411="","",SUMIF('TK DETHI'!$K:$K,$D411,'TK DETHI'!$L:$L))</f>
        <v>0</v>
      </c>
      <c r="K411" s="7">
        <f>IF($D411="","",SUMIF('TK DETHI'!$M:$M,$D411,'TK DETHI'!$N:$N))</f>
        <v>0</v>
      </c>
      <c r="L411" s="7">
        <f>IF($D411="","",SUMIF('TK DETHI'!$O:$O,$D411,'TK DETHI'!$P:$P))</f>
        <v>0</v>
      </c>
      <c r="M411" s="27">
        <f t="shared" si="69"/>
        <v>0</v>
      </c>
      <c r="N411" s="8">
        <f>IF($D411="","",SUMIF('TK COITHI KTHP va Thi TN'!$A:$A,$D411,'TK COITHI KTHP va Thi TN'!$D:$D))</f>
        <v>0</v>
      </c>
      <c r="O411" s="8">
        <f>IF($D411="","",SUMIF('TK COITHI KTHP va Thi TN'!$B:$B,$D411,'TK COITHI KTHP va Thi TN'!$D:$D))</f>
        <v>0</v>
      </c>
      <c r="P411" s="8">
        <f>IF($D411="","",SUMIF('TK COITHI KTHP va Thi TN'!$E:$E,$D411,'TK COITHI KTHP va Thi TN'!$H:$H))</f>
        <v>0</v>
      </c>
      <c r="Q411" s="8">
        <f>IF($D411="","",SUMIF('TK COITHI KTHP va Thi TN'!$F:$F,$D411,'TK COITHI KTHP va Thi TN'!$H:$H))</f>
        <v>0</v>
      </c>
      <c r="R411" s="28">
        <f t="shared" si="70"/>
        <v>0</v>
      </c>
      <c r="S411" s="8">
        <f>IF($D411="","",SUMIF('TK CHAMTHI'!$A:$A,$D411,'TK CHAMTHI'!$C:$C))</f>
        <v>0</v>
      </c>
      <c r="T411" s="8">
        <f>IF($D411="","",SUMIF('TK CHAMTHI'!$B:$B,$D411,'TK CHAMTHI'!$C:$C))</f>
        <v>0</v>
      </c>
      <c r="U411" s="8">
        <f>IF(D411="","",SUMIF('CHAM NV'!B:B,D411,'CHAM NV'!C:C))</f>
        <v>0</v>
      </c>
      <c r="V411" s="9">
        <f t="shared" si="71"/>
        <v>0</v>
      </c>
      <c r="W411" s="8">
        <f>IF($D411="","",SUMIF('TK CHAMTHI'!$D:$D,$D411,'TK CHAMTHI'!$F:$F))</f>
        <v>0</v>
      </c>
      <c r="X411" s="8">
        <f>IF($D411="","",SUMIF('TK CHAMTHI'!$E:$E,$D411,'TK CHAMTHI'!$F:$F))</f>
        <v>0</v>
      </c>
      <c r="Y411" s="8">
        <f>IF(D411="","",SUMIF('CHAM NV'!G:G,D411,'CHAM NV'!H:H))</f>
        <v>0</v>
      </c>
      <c r="Z411" s="9">
        <f t="shared" si="72"/>
        <v>0</v>
      </c>
      <c r="AA411" s="8">
        <f>IF($D411="","",SUMIF('TK CHAMTHI'!$G:$G,$D411,'TK CHAMTHI'!$I:$I))</f>
        <v>0</v>
      </c>
      <c r="AB411" s="8">
        <f>IF($D411="","",SUMIF('TK CHAMTHI'!$H:$H,$D411,'TK CHAMTHI'!$I:$I))</f>
        <v>0</v>
      </c>
      <c r="AC411" s="8">
        <f>IF(D411="","",SUMIF('CHAM NV'!E:E,D411,'CHAM NV'!F:F))</f>
        <v>0</v>
      </c>
      <c r="AD411" s="9">
        <f t="shared" si="73"/>
        <v>0</v>
      </c>
      <c r="AE411" s="8">
        <f>IF($D411="","",SUMIF('TK CHAMTHI'!$J:$J,$D411,'TK CHAMTHI'!$L:$L))</f>
        <v>0</v>
      </c>
      <c r="AF411" s="8">
        <f>IF($D411="","",SUMIF('TK CHAMTHI'!$K:$K,$D411,'TK CHAMTHI'!$L:$L))</f>
        <v>0</v>
      </c>
      <c r="AG411" s="8">
        <f>IF(D411="","",SUMIF('CHAM NV'!I:I,D411,'CHAM NV'!J:J))</f>
        <v>0</v>
      </c>
      <c r="AH411" s="9">
        <f t="shared" si="74"/>
        <v>0</v>
      </c>
      <c r="AI411" s="8">
        <f>IF($D411="","",SUMIF('TK CHAMTHI'!$M:$M,$D411,'TK CHAMTHI'!$O:$O))</f>
        <v>0</v>
      </c>
      <c r="AJ411" s="8">
        <f>IF($D411="","",SUMIF('TK CHAMTHI'!$N:$N,$D411,'TK CHAMTHI'!$O:$O))</f>
        <v>0</v>
      </c>
      <c r="AK411" s="9">
        <f t="shared" si="65"/>
        <v>0</v>
      </c>
      <c r="AL411" s="8">
        <f>IF($D411="","",SUMIF('TK CHAMTHI'!$P:$P,$D411,'TK CHAMTHI'!$R:$R))</f>
        <v>0</v>
      </c>
      <c r="AM411" s="8">
        <f>IF($D411="","",SUMIF('TK CHAMTHI'!$Q:$Q,$D411,'TK CHAMTHI'!$R:$R))</f>
        <v>0</v>
      </c>
      <c r="AN411" s="9">
        <f t="shared" si="66"/>
        <v>0</v>
      </c>
      <c r="AO411" s="8">
        <f>IF(D411="","",SUMIF('TK CHAMTHI'!S:S,D411,'TK CHAMTHI'!U:U))</f>
        <v>0</v>
      </c>
      <c r="AP411" s="8">
        <f>IF(D411="","",SUMIF('TK CHAMTHI'!T:T,D411,'TK CHAMTHI'!U:U))</f>
        <v>0</v>
      </c>
      <c r="AQ411" s="9">
        <f t="shared" si="67"/>
        <v>0</v>
      </c>
      <c r="AR411" s="9">
        <f>IF(D411="","",ROUND(SUMIF('QL THI'!G:G,D411,'QL THI'!H:H),1))</f>
        <v>0</v>
      </c>
      <c r="AS411" s="9">
        <f>IF(D411="","",ROUND(SUMIF('QL THI'!E:E,D411,'QL THI'!F:F),1))</f>
        <v>0</v>
      </c>
      <c r="AT411" s="28">
        <f t="shared" si="68"/>
        <v>0</v>
      </c>
    </row>
    <row r="412" spans="1:46">
      <c r="A412" s="6">
        <f>IF(D412="","",SUBTOTAL(3,$D$5:D412))</f>
        <v>408</v>
      </c>
      <c r="B412" s="111" t="s">
        <v>810</v>
      </c>
      <c r="C412" s="112" t="s">
        <v>974</v>
      </c>
      <c r="D412" s="113" t="s">
        <v>501</v>
      </c>
      <c r="E412" s="7">
        <f>IF($D412="","",SUMIF('TK DETHI'!$A:$A,$D412,'TK DETHI'!$B:$B))</f>
        <v>0</v>
      </c>
      <c r="F412" s="7">
        <f>IF($D412="","",SUMIF('TK DETHI'!$C:$C,$D412,'TK DETHI'!$D:$D))</f>
        <v>0</v>
      </c>
      <c r="G412" s="7">
        <f>IF($D412="","",SUMIF('TK DETHI'!$E:$E,$D412,'TK DETHI'!$F:$F))</f>
        <v>0</v>
      </c>
      <c r="H412" s="7">
        <f>IF($D412="","",SUMIF('TK DETHI'!$G:$G,$D412,'TK DETHI'!$H:$H))</f>
        <v>0</v>
      </c>
      <c r="I412" s="7">
        <f>IF($D412="","",SUMIF('TK DETHI'!$I:$I,$D412,'TK DETHI'!$J:$J))</f>
        <v>0</v>
      </c>
      <c r="J412" s="7">
        <f>IF($D412="","",SUMIF('TK DETHI'!$K:$K,$D412,'TK DETHI'!$L:$L))</f>
        <v>0</v>
      </c>
      <c r="K412" s="7">
        <f>IF($D412="","",SUMIF('TK DETHI'!$M:$M,$D412,'TK DETHI'!$N:$N))</f>
        <v>0</v>
      </c>
      <c r="L412" s="7">
        <f>IF($D412="","",SUMIF('TK DETHI'!$O:$O,$D412,'TK DETHI'!$P:$P))</f>
        <v>0</v>
      </c>
      <c r="M412" s="27">
        <f t="shared" si="69"/>
        <v>0</v>
      </c>
      <c r="N412" s="8">
        <f>IF($D412="","",SUMIF('TK COITHI KTHP va Thi TN'!$A:$A,$D412,'TK COITHI KTHP va Thi TN'!$D:$D))</f>
        <v>0</v>
      </c>
      <c r="O412" s="8">
        <f>IF($D412="","",SUMIF('TK COITHI KTHP va Thi TN'!$B:$B,$D412,'TK COITHI KTHP va Thi TN'!$D:$D))</f>
        <v>0</v>
      </c>
      <c r="P412" s="8">
        <f>IF($D412="","",SUMIF('TK COITHI KTHP va Thi TN'!$E:$E,$D412,'TK COITHI KTHP va Thi TN'!$H:$H))</f>
        <v>0</v>
      </c>
      <c r="Q412" s="8">
        <f>IF($D412="","",SUMIF('TK COITHI KTHP va Thi TN'!$F:$F,$D412,'TK COITHI KTHP va Thi TN'!$H:$H))</f>
        <v>0</v>
      </c>
      <c r="R412" s="28">
        <f t="shared" si="70"/>
        <v>0</v>
      </c>
      <c r="S412" s="8">
        <f>IF($D412="","",SUMIF('TK CHAMTHI'!$A:$A,$D412,'TK CHAMTHI'!$C:$C))</f>
        <v>0</v>
      </c>
      <c r="T412" s="8">
        <f>IF($D412="","",SUMIF('TK CHAMTHI'!$B:$B,$D412,'TK CHAMTHI'!$C:$C))</f>
        <v>0</v>
      </c>
      <c r="U412" s="8">
        <f>IF(D412="","",SUMIF('CHAM NV'!B:B,D412,'CHAM NV'!C:C))</f>
        <v>0</v>
      </c>
      <c r="V412" s="9">
        <f t="shared" si="71"/>
        <v>0</v>
      </c>
      <c r="W412" s="8">
        <f>IF($D412="","",SUMIF('TK CHAMTHI'!$D:$D,$D412,'TK CHAMTHI'!$F:$F))</f>
        <v>0</v>
      </c>
      <c r="X412" s="8">
        <f>IF($D412="","",SUMIF('TK CHAMTHI'!$E:$E,$D412,'TK CHAMTHI'!$F:$F))</f>
        <v>0</v>
      </c>
      <c r="Y412" s="8">
        <f>IF(D412="","",SUMIF('CHAM NV'!G:G,D412,'CHAM NV'!H:H))</f>
        <v>0</v>
      </c>
      <c r="Z412" s="9">
        <f t="shared" si="72"/>
        <v>0</v>
      </c>
      <c r="AA412" s="8">
        <f>IF($D412="","",SUMIF('TK CHAMTHI'!$G:$G,$D412,'TK CHAMTHI'!$I:$I))</f>
        <v>0</v>
      </c>
      <c r="AB412" s="8">
        <f>IF($D412="","",SUMIF('TK CHAMTHI'!$H:$H,$D412,'TK CHAMTHI'!$I:$I))</f>
        <v>0</v>
      </c>
      <c r="AC412" s="8">
        <f>IF(D412="","",SUMIF('CHAM NV'!E:E,D412,'CHAM NV'!F:F))</f>
        <v>0</v>
      </c>
      <c r="AD412" s="9">
        <f t="shared" si="73"/>
        <v>0</v>
      </c>
      <c r="AE412" s="8">
        <f>IF($D412="","",SUMIF('TK CHAMTHI'!$J:$J,$D412,'TK CHAMTHI'!$L:$L))</f>
        <v>0</v>
      </c>
      <c r="AF412" s="8">
        <f>IF($D412="","",SUMIF('TK CHAMTHI'!$K:$K,$D412,'TK CHAMTHI'!$L:$L))</f>
        <v>0</v>
      </c>
      <c r="AG412" s="8">
        <f>IF(D412="","",SUMIF('CHAM NV'!I:I,D412,'CHAM NV'!J:J))</f>
        <v>0</v>
      </c>
      <c r="AH412" s="9">
        <f t="shared" si="74"/>
        <v>0</v>
      </c>
      <c r="AI412" s="8">
        <f>IF($D412="","",SUMIF('TK CHAMTHI'!$M:$M,$D412,'TK CHAMTHI'!$O:$O))</f>
        <v>0</v>
      </c>
      <c r="AJ412" s="8">
        <f>IF($D412="","",SUMIF('TK CHAMTHI'!$N:$N,$D412,'TK CHAMTHI'!$O:$O))</f>
        <v>0</v>
      </c>
      <c r="AK412" s="9">
        <f t="shared" si="65"/>
        <v>0</v>
      </c>
      <c r="AL412" s="8">
        <f>IF($D412="","",SUMIF('TK CHAMTHI'!$P:$P,$D412,'TK CHAMTHI'!$R:$R))</f>
        <v>0</v>
      </c>
      <c r="AM412" s="8">
        <f>IF($D412="","",SUMIF('TK CHAMTHI'!$Q:$Q,$D412,'TK CHAMTHI'!$R:$R))</f>
        <v>0</v>
      </c>
      <c r="AN412" s="9">
        <f t="shared" si="66"/>
        <v>0</v>
      </c>
      <c r="AO412" s="8">
        <f>IF(D412="","",SUMIF('TK CHAMTHI'!S:S,D412,'TK CHAMTHI'!U:U))</f>
        <v>0</v>
      </c>
      <c r="AP412" s="8">
        <f>IF(D412="","",SUMIF('TK CHAMTHI'!T:T,D412,'TK CHAMTHI'!U:U))</f>
        <v>0</v>
      </c>
      <c r="AQ412" s="9">
        <f t="shared" si="67"/>
        <v>0</v>
      </c>
      <c r="AR412" s="9">
        <f>IF(D412="","",ROUND(SUMIF('QL THI'!G:G,D412,'QL THI'!H:H),1))</f>
        <v>0</v>
      </c>
      <c r="AS412" s="9">
        <f>IF(D412="","",ROUND(SUMIF('QL THI'!E:E,D412,'QL THI'!F:F),1))</f>
        <v>0</v>
      </c>
      <c r="AT412" s="28">
        <f t="shared" si="68"/>
        <v>0</v>
      </c>
    </row>
    <row r="413" spans="1:46">
      <c r="A413" s="6">
        <f>IF(D413="","",SUBTOTAL(3,$D$5:D413))</f>
        <v>409</v>
      </c>
      <c r="B413" s="111" t="s">
        <v>805</v>
      </c>
      <c r="C413" s="112" t="s">
        <v>974</v>
      </c>
      <c r="D413" s="113" t="s">
        <v>495</v>
      </c>
      <c r="E413" s="7">
        <f>IF($D413="","",SUMIF('TK DETHI'!$A:$A,$D413,'TK DETHI'!$B:$B))</f>
        <v>0</v>
      </c>
      <c r="F413" s="7">
        <f>IF($D413="","",SUMIF('TK DETHI'!$C:$C,$D413,'TK DETHI'!$D:$D))</f>
        <v>0</v>
      </c>
      <c r="G413" s="7">
        <f>IF($D413="","",SUMIF('TK DETHI'!$E:$E,$D413,'TK DETHI'!$F:$F))</f>
        <v>0</v>
      </c>
      <c r="H413" s="7">
        <f>IF($D413="","",SUMIF('TK DETHI'!$G:$G,$D413,'TK DETHI'!$H:$H))</f>
        <v>0</v>
      </c>
      <c r="I413" s="7">
        <f>IF($D413="","",SUMIF('TK DETHI'!$I:$I,$D413,'TK DETHI'!$J:$J))</f>
        <v>0</v>
      </c>
      <c r="J413" s="7">
        <f>IF($D413="","",SUMIF('TK DETHI'!$K:$K,$D413,'TK DETHI'!$L:$L))</f>
        <v>0</v>
      </c>
      <c r="K413" s="7">
        <f>IF($D413="","",SUMIF('TK DETHI'!$M:$M,$D413,'TK DETHI'!$N:$N))</f>
        <v>0</v>
      </c>
      <c r="L413" s="7">
        <f>IF($D413="","",SUMIF('TK DETHI'!$O:$O,$D413,'TK DETHI'!$P:$P))</f>
        <v>0</v>
      </c>
      <c r="M413" s="27">
        <f t="shared" si="69"/>
        <v>0</v>
      </c>
      <c r="N413" s="8">
        <f>IF($D413="","",SUMIF('TK COITHI KTHP va Thi TN'!$A:$A,$D413,'TK COITHI KTHP va Thi TN'!$D:$D))</f>
        <v>0</v>
      </c>
      <c r="O413" s="8">
        <f>IF($D413="","",SUMIF('TK COITHI KTHP va Thi TN'!$B:$B,$D413,'TK COITHI KTHP va Thi TN'!$D:$D))</f>
        <v>0</v>
      </c>
      <c r="P413" s="8">
        <f>IF($D413="","",SUMIF('TK COITHI KTHP va Thi TN'!$E:$E,$D413,'TK COITHI KTHP va Thi TN'!$H:$H))</f>
        <v>0</v>
      </c>
      <c r="Q413" s="8">
        <f>IF($D413="","",SUMIF('TK COITHI KTHP va Thi TN'!$F:$F,$D413,'TK COITHI KTHP va Thi TN'!$H:$H))</f>
        <v>0</v>
      </c>
      <c r="R413" s="28">
        <f t="shared" si="70"/>
        <v>0</v>
      </c>
      <c r="S413" s="8">
        <f>IF($D413="","",SUMIF('TK CHAMTHI'!$A:$A,$D413,'TK CHAMTHI'!$C:$C))</f>
        <v>0</v>
      </c>
      <c r="T413" s="8">
        <f>IF($D413="","",SUMIF('TK CHAMTHI'!$B:$B,$D413,'TK CHAMTHI'!$C:$C))</f>
        <v>0</v>
      </c>
      <c r="U413" s="8">
        <f>IF(D413="","",SUMIF('CHAM NV'!B:B,D413,'CHAM NV'!C:C))</f>
        <v>0</v>
      </c>
      <c r="V413" s="9">
        <f t="shared" si="71"/>
        <v>0</v>
      </c>
      <c r="W413" s="8">
        <f>IF($D413="","",SUMIF('TK CHAMTHI'!$D:$D,$D413,'TK CHAMTHI'!$F:$F))</f>
        <v>0</v>
      </c>
      <c r="X413" s="8">
        <f>IF($D413="","",SUMIF('TK CHAMTHI'!$E:$E,$D413,'TK CHAMTHI'!$F:$F))</f>
        <v>0</v>
      </c>
      <c r="Y413" s="8">
        <f>IF(D413="","",SUMIF('CHAM NV'!G:G,D413,'CHAM NV'!H:H))</f>
        <v>0</v>
      </c>
      <c r="Z413" s="9">
        <f t="shared" si="72"/>
        <v>0</v>
      </c>
      <c r="AA413" s="8">
        <f>IF($D413="","",SUMIF('TK CHAMTHI'!$G:$G,$D413,'TK CHAMTHI'!$I:$I))</f>
        <v>0</v>
      </c>
      <c r="AB413" s="8">
        <f>IF($D413="","",SUMIF('TK CHAMTHI'!$H:$H,$D413,'TK CHAMTHI'!$I:$I))</f>
        <v>0</v>
      </c>
      <c r="AC413" s="8">
        <f>IF(D413="","",SUMIF('CHAM NV'!E:E,D413,'CHAM NV'!F:F))</f>
        <v>0</v>
      </c>
      <c r="AD413" s="9">
        <f t="shared" si="73"/>
        <v>0</v>
      </c>
      <c r="AE413" s="8">
        <f>IF($D413="","",SUMIF('TK CHAMTHI'!$J:$J,$D413,'TK CHAMTHI'!$L:$L))</f>
        <v>0</v>
      </c>
      <c r="AF413" s="8">
        <f>IF($D413="","",SUMIF('TK CHAMTHI'!$K:$K,$D413,'TK CHAMTHI'!$L:$L))</f>
        <v>0</v>
      </c>
      <c r="AG413" s="8">
        <f>IF(D413="","",SUMIF('CHAM NV'!I:I,D413,'CHAM NV'!J:J))</f>
        <v>0</v>
      </c>
      <c r="AH413" s="9">
        <f t="shared" si="74"/>
        <v>0</v>
      </c>
      <c r="AI413" s="8">
        <f>IF($D413="","",SUMIF('TK CHAMTHI'!$M:$M,$D413,'TK CHAMTHI'!$O:$O))</f>
        <v>0</v>
      </c>
      <c r="AJ413" s="8">
        <f>IF($D413="","",SUMIF('TK CHAMTHI'!$N:$N,$D413,'TK CHAMTHI'!$O:$O))</f>
        <v>0</v>
      </c>
      <c r="AK413" s="9">
        <f t="shared" si="65"/>
        <v>0</v>
      </c>
      <c r="AL413" s="8">
        <f>IF($D413="","",SUMIF('TK CHAMTHI'!$P:$P,$D413,'TK CHAMTHI'!$R:$R))</f>
        <v>0</v>
      </c>
      <c r="AM413" s="8">
        <f>IF($D413="","",SUMIF('TK CHAMTHI'!$Q:$Q,$D413,'TK CHAMTHI'!$R:$R))</f>
        <v>0</v>
      </c>
      <c r="AN413" s="9">
        <f t="shared" si="66"/>
        <v>0</v>
      </c>
      <c r="AO413" s="8">
        <f>IF(D413="","",SUMIF('TK CHAMTHI'!S:S,D413,'TK CHAMTHI'!U:U))</f>
        <v>0</v>
      </c>
      <c r="AP413" s="8">
        <f>IF(D413="","",SUMIF('TK CHAMTHI'!T:T,D413,'TK CHAMTHI'!U:U))</f>
        <v>0</v>
      </c>
      <c r="AQ413" s="9">
        <f t="shared" si="67"/>
        <v>0</v>
      </c>
      <c r="AR413" s="9">
        <f>IF(D413="","",ROUND(SUMIF('QL THI'!G:G,D413,'QL THI'!H:H),1))</f>
        <v>0</v>
      </c>
      <c r="AS413" s="9">
        <f>IF(D413="","",ROUND(SUMIF('QL THI'!E:E,D413,'QL THI'!F:F),1))</f>
        <v>0</v>
      </c>
      <c r="AT413" s="28">
        <f t="shared" si="68"/>
        <v>0</v>
      </c>
    </row>
    <row r="414" spans="1:46">
      <c r="A414" s="6">
        <f>IF(D414="","",SUBTOTAL(3,$D$5:D414))</f>
        <v>410</v>
      </c>
      <c r="B414" s="111" t="s">
        <v>787</v>
      </c>
      <c r="C414" s="112" t="s">
        <v>974</v>
      </c>
      <c r="D414" s="113" t="s">
        <v>479</v>
      </c>
      <c r="E414" s="7">
        <f>IF($D414="","",SUMIF('TK DETHI'!$A:$A,$D414,'TK DETHI'!$B:$B))</f>
        <v>0</v>
      </c>
      <c r="F414" s="7">
        <f>IF($D414="","",SUMIF('TK DETHI'!$C:$C,$D414,'TK DETHI'!$D:$D))</f>
        <v>0</v>
      </c>
      <c r="G414" s="7">
        <f>IF($D414="","",SUMIF('TK DETHI'!$E:$E,$D414,'TK DETHI'!$F:$F))</f>
        <v>0</v>
      </c>
      <c r="H414" s="7">
        <f>IF($D414="","",SUMIF('TK DETHI'!$G:$G,$D414,'TK DETHI'!$H:$H))</f>
        <v>0</v>
      </c>
      <c r="I414" s="7">
        <f>IF($D414="","",SUMIF('TK DETHI'!$I:$I,$D414,'TK DETHI'!$J:$J))</f>
        <v>0</v>
      </c>
      <c r="J414" s="7">
        <f>IF($D414="","",SUMIF('TK DETHI'!$K:$K,$D414,'TK DETHI'!$L:$L))</f>
        <v>0</v>
      </c>
      <c r="K414" s="7">
        <f>IF($D414="","",SUMIF('TK DETHI'!$M:$M,$D414,'TK DETHI'!$N:$N))</f>
        <v>0</v>
      </c>
      <c r="L414" s="7">
        <f>IF($D414="","",SUMIF('TK DETHI'!$O:$O,$D414,'TK DETHI'!$P:$P))</f>
        <v>0</v>
      </c>
      <c r="M414" s="27">
        <f t="shared" si="69"/>
        <v>0</v>
      </c>
      <c r="N414" s="8">
        <f>IF($D414="","",SUMIF('TK COITHI KTHP va Thi TN'!$A:$A,$D414,'TK COITHI KTHP va Thi TN'!$D:$D))</f>
        <v>0</v>
      </c>
      <c r="O414" s="8">
        <f>IF($D414="","",SUMIF('TK COITHI KTHP va Thi TN'!$B:$B,$D414,'TK COITHI KTHP va Thi TN'!$D:$D))</f>
        <v>0</v>
      </c>
      <c r="P414" s="8">
        <f>IF($D414="","",SUMIF('TK COITHI KTHP va Thi TN'!$E:$E,$D414,'TK COITHI KTHP va Thi TN'!$H:$H))</f>
        <v>0</v>
      </c>
      <c r="Q414" s="8">
        <f>IF($D414="","",SUMIF('TK COITHI KTHP va Thi TN'!$F:$F,$D414,'TK COITHI KTHP va Thi TN'!$H:$H))</f>
        <v>0</v>
      </c>
      <c r="R414" s="28">
        <f t="shared" si="70"/>
        <v>0</v>
      </c>
      <c r="S414" s="8">
        <f>IF($D414="","",SUMIF('TK CHAMTHI'!$A:$A,$D414,'TK CHAMTHI'!$C:$C))</f>
        <v>0</v>
      </c>
      <c r="T414" s="8">
        <f>IF($D414="","",SUMIF('TK CHAMTHI'!$B:$B,$D414,'TK CHAMTHI'!$C:$C))</f>
        <v>0</v>
      </c>
      <c r="U414" s="8">
        <f>IF(D414="","",SUMIF('CHAM NV'!B:B,D414,'CHAM NV'!C:C))</f>
        <v>0</v>
      </c>
      <c r="V414" s="9">
        <f t="shared" si="71"/>
        <v>0</v>
      </c>
      <c r="W414" s="8">
        <f>IF($D414="","",SUMIF('TK CHAMTHI'!$D:$D,$D414,'TK CHAMTHI'!$F:$F))</f>
        <v>0</v>
      </c>
      <c r="X414" s="8">
        <f>IF($D414="","",SUMIF('TK CHAMTHI'!$E:$E,$D414,'TK CHAMTHI'!$F:$F))</f>
        <v>0</v>
      </c>
      <c r="Y414" s="8">
        <f>IF(D414="","",SUMIF('CHAM NV'!G:G,D414,'CHAM NV'!H:H))</f>
        <v>0</v>
      </c>
      <c r="Z414" s="9">
        <f t="shared" si="72"/>
        <v>0</v>
      </c>
      <c r="AA414" s="8">
        <f>IF($D414="","",SUMIF('TK CHAMTHI'!$G:$G,$D414,'TK CHAMTHI'!$I:$I))</f>
        <v>0</v>
      </c>
      <c r="AB414" s="8">
        <f>IF($D414="","",SUMIF('TK CHAMTHI'!$H:$H,$D414,'TK CHAMTHI'!$I:$I))</f>
        <v>0</v>
      </c>
      <c r="AC414" s="8">
        <f>IF(D414="","",SUMIF('CHAM NV'!E:E,D414,'CHAM NV'!F:F))</f>
        <v>0</v>
      </c>
      <c r="AD414" s="9">
        <f t="shared" si="73"/>
        <v>0</v>
      </c>
      <c r="AE414" s="8">
        <f>IF($D414="","",SUMIF('TK CHAMTHI'!$J:$J,$D414,'TK CHAMTHI'!$L:$L))</f>
        <v>0</v>
      </c>
      <c r="AF414" s="8">
        <f>IF($D414="","",SUMIF('TK CHAMTHI'!$K:$K,$D414,'TK CHAMTHI'!$L:$L))</f>
        <v>0</v>
      </c>
      <c r="AG414" s="8">
        <f>IF(D414="","",SUMIF('CHAM NV'!I:I,D414,'CHAM NV'!J:J))</f>
        <v>0</v>
      </c>
      <c r="AH414" s="9">
        <f t="shared" si="74"/>
        <v>0</v>
      </c>
      <c r="AI414" s="8">
        <f>IF($D414="","",SUMIF('TK CHAMTHI'!$M:$M,$D414,'TK CHAMTHI'!$O:$O))</f>
        <v>0</v>
      </c>
      <c r="AJ414" s="8">
        <f>IF($D414="","",SUMIF('TK CHAMTHI'!$N:$N,$D414,'TK CHAMTHI'!$O:$O))</f>
        <v>0</v>
      </c>
      <c r="AK414" s="9">
        <f t="shared" si="65"/>
        <v>0</v>
      </c>
      <c r="AL414" s="8">
        <f>IF($D414="","",SUMIF('TK CHAMTHI'!$P:$P,$D414,'TK CHAMTHI'!$R:$R))</f>
        <v>0</v>
      </c>
      <c r="AM414" s="8">
        <f>IF($D414="","",SUMIF('TK CHAMTHI'!$Q:$Q,$D414,'TK CHAMTHI'!$R:$R))</f>
        <v>0</v>
      </c>
      <c r="AN414" s="9">
        <f t="shared" si="66"/>
        <v>0</v>
      </c>
      <c r="AO414" s="8">
        <f>IF(D414="","",SUMIF('TK CHAMTHI'!S:S,D414,'TK CHAMTHI'!U:U))</f>
        <v>0</v>
      </c>
      <c r="AP414" s="8">
        <f>IF(D414="","",SUMIF('TK CHAMTHI'!T:T,D414,'TK CHAMTHI'!U:U))</f>
        <v>0</v>
      </c>
      <c r="AQ414" s="9">
        <f t="shared" si="67"/>
        <v>0</v>
      </c>
      <c r="AR414" s="9">
        <f>IF(D414="","",ROUND(SUMIF('QL THI'!G:G,D414,'QL THI'!H:H),1))</f>
        <v>0</v>
      </c>
      <c r="AS414" s="9">
        <f>IF(D414="","",ROUND(SUMIF('QL THI'!E:E,D414,'QL THI'!F:F),1))</f>
        <v>0</v>
      </c>
      <c r="AT414" s="28">
        <f t="shared" si="68"/>
        <v>0</v>
      </c>
    </row>
    <row r="415" spans="1:46">
      <c r="A415" s="6">
        <f>IF(D415="","",SUBTOTAL(3,$D$5:D415))</f>
        <v>411</v>
      </c>
      <c r="B415" s="111" t="s">
        <v>800</v>
      </c>
      <c r="C415" s="112" t="s">
        <v>974</v>
      </c>
      <c r="D415" s="113" t="s">
        <v>959</v>
      </c>
      <c r="E415" s="7">
        <f>IF($D415="","",SUMIF('TK DETHI'!$A:$A,$D415,'TK DETHI'!$B:$B))</f>
        <v>0</v>
      </c>
      <c r="F415" s="7">
        <f>IF($D415="","",SUMIF('TK DETHI'!$C:$C,$D415,'TK DETHI'!$D:$D))</f>
        <v>0</v>
      </c>
      <c r="G415" s="7">
        <f>IF($D415="","",SUMIF('TK DETHI'!$E:$E,$D415,'TK DETHI'!$F:$F))</f>
        <v>0</v>
      </c>
      <c r="H415" s="7">
        <f>IF($D415="","",SUMIF('TK DETHI'!$G:$G,$D415,'TK DETHI'!$H:$H))</f>
        <v>0</v>
      </c>
      <c r="I415" s="7">
        <f>IF($D415="","",SUMIF('TK DETHI'!$I:$I,$D415,'TK DETHI'!$J:$J))</f>
        <v>0</v>
      </c>
      <c r="J415" s="7">
        <f>IF($D415="","",SUMIF('TK DETHI'!$K:$K,$D415,'TK DETHI'!$L:$L))</f>
        <v>0</v>
      </c>
      <c r="K415" s="7">
        <f>IF($D415="","",SUMIF('TK DETHI'!$M:$M,$D415,'TK DETHI'!$N:$N))</f>
        <v>0</v>
      </c>
      <c r="L415" s="7">
        <f>IF($D415="","",SUMIF('TK DETHI'!$O:$O,$D415,'TK DETHI'!$P:$P))</f>
        <v>0</v>
      </c>
      <c r="M415" s="27">
        <f t="shared" si="69"/>
        <v>0</v>
      </c>
      <c r="N415" s="8">
        <f>IF($D415="","",SUMIF('TK COITHI KTHP va Thi TN'!$A:$A,$D415,'TK COITHI KTHP va Thi TN'!$D:$D))</f>
        <v>0</v>
      </c>
      <c r="O415" s="8">
        <f>IF($D415="","",SUMIF('TK COITHI KTHP va Thi TN'!$B:$B,$D415,'TK COITHI KTHP va Thi TN'!$D:$D))</f>
        <v>0</v>
      </c>
      <c r="P415" s="8">
        <f>IF($D415="","",SUMIF('TK COITHI KTHP va Thi TN'!$E:$E,$D415,'TK COITHI KTHP va Thi TN'!$H:$H))</f>
        <v>0</v>
      </c>
      <c r="Q415" s="8">
        <f>IF($D415="","",SUMIF('TK COITHI KTHP va Thi TN'!$F:$F,$D415,'TK COITHI KTHP va Thi TN'!$H:$H))</f>
        <v>0</v>
      </c>
      <c r="R415" s="28">
        <f t="shared" si="70"/>
        <v>0</v>
      </c>
      <c r="S415" s="8">
        <f>IF($D415="","",SUMIF('TK CHAMTHI'!$A:$A,$D415,'TK CHAMTHI'!$C:$C))</f>
        <v>0</v>
      </c>
      <c r="T415" s="8">
        <f>IF($D415="","",SUMIF('TK CHAMTHI'!$B:$B,$D415,'TK CHAMTHI'!$C:$C))</f>
        <v>0</v>
      </c>
      <c r="U415" s="8">
        <f>IF(D415="","",SUMIF('CHAM NV'!B:B,D415,'CHAM NV'!C:C))</f>
        <v>0</v>
      </c>
      <c r="V415" s="9">
        <f t="shared" si="71"/>
        <v>0</v>
      </c>
      <c r="W415" s="8">
        <f>IF($D415="","",SUMIF('TK CHAMTHI'!$D:$D,$D415,'TK CHAMTHI'!$F:$F))</f>
        <v>0</v>
      </c>
      <c r="X415" s="8">
        <f>IF($D415="","",SUMIF('TK CHAMTHI'!$E:$E,$D415,'TK CHAMTHI'!$F:$F))</f>
        <v>0</v>
      </c>
      <c r="Y415" s="8">
        <f>IF(D415="","",SUMIF('CHAM NV'!G:G,D415,'CHAM NV'!H:H))</f>
        <v>0</v>
      </c>
      <c r="Z415" s="9">
        <f t="shared" si="72"/>
        <v>0</v>
      </c>
      <c r="AA415" s="8">
        <f>IF($D415="","",SUMIF('TK CHAMTHI'!$G:$G,$D415,'TK CHAMTHI'!$I:$I))</f>
        <v>0</v>
      </c>
      <c r="AB415" s="8">
        <f>IF($D415="","",SUMIF('TK CHAMTHI'!$H:$H,$D415,'TK CHAMTHI'!$I:$I))</f>
        <v>0</v>
      </c>
      <c r="AC415" s="8">
        <f>IF(D415="","",SUMIF('CHAM NV'!E:E,D415,'CHAM NV'!F:F))</f>
        <v>0</v>
      </c>
      <c r="AD415" s="9">
        <f t="shared" si="73"/>
        <v>0</v>
      </c>
      <c r="AE415" s="8">
        <f>IF($D415="","",SUMIF('TK CHAMTHI'!$J:$J,$D415,'TK CHAMTHI'!$L:$L))</f>
        <v>0</v>
      </c>
      <c r="AF415" s="8">
        <f>IF($D415="","",SUMIF('TK CHAMTHI'!$K:$K,$D415,'TK CHAMTHI'!$L:$L))</f>
        <v>0</v>
      </c>
      <c r="AG415" s="8">
        <f>IF(D415="","",SUMIF('CHAM NV'!I:I,D415,'CHAM NV'!J:J))</f>
        <v>0</v>
      </c>
      <c r="AH415" s="9">
        <f t="shared" si="74"/>
        <v>0</v>
      </c>
      <c r="AI415" s="8">
        <f>IF($D415="","",SUMIF('TK CHAMTHI'!$M:$M,$D415,'TK CHAMTHI'!$O:$O))</f>
        <v>0</v>
      </c>
      <c r="AJ415" s="8">
        <f>IF($D415="","",SUMIF('TK CHAMTHI'!$N:$N,$D415,'TK CHAMTHI'!$O:$O))</f>
        <v>0</v>
      </c>
      <c r="AK415" s="9">
        <f t="shared" si="65"/>
        <v>0</v>
      </c>
      <c r="AL415" s="8">
        <f>IF($D415="","",SUMIF('TK CHAMTHI'!$P:$P,$D415,'TK CHAMTHI'!$R:$R))</f>
        <v>0</v>
      </c>
      <c r="AM415" s="8">
        <f>IF($D415="","",SUMIF('TK CHAMTHI'!$Q:$Q,$D415,'TK CHAMTHI'!$R:$R))</f>
        <v>0</v>
      </c>
      <c r="AN415" s="9">
        <f t="shared" si="66"/>
        <v>0</v>
      </c>
      <c r="AO415" s="8">
        <f>IF(D415="","",SUMIF('TK CHAMTHI'!S:S,D415,'TK CHAMTHI'!U:U))</f>
        <v>0</v>
      </c>
      <c r="AP415" s="8">
        <f>IF(D415="","",SUMIF('TK CHAMTHI'!T:T,D415,'TK CHAMTHI'!U:U))</f>
        <v>0</v>
      </c>
      <c r="AQ415" s="9">
        <f t="shared" si="67"/>
        <v>0</v>
      </c>
      <c r="AR415" s="9">
        <f>IF(D415="","",ROUND(SUMIF('QL THI'!G:G,D415,'QL THI'!H:H),1))</f>
        <v>0</v>
      </c>
      <c r="AS415" s="9">
        <f>IF(D415="","",ROUND(SUMIF('QL THI'!E:E,D415,'QL THI'!F:F),1))</f>
        <v>0</v>
      </c>
      <c r="AT415" s="28">
        <f t="shared" si="68"/>
        <v>0</v>
      </c>
    </row>
    <row r="416" spans="1:46">
      <c r="A416" s="6">
        <f>IF(D416="","",SUBTOTAL(3,$D$5:D416))</f>
        <v>412</v>
      </c>
      <c r="B416" s="111" t="s">
        <v>746</v>
      </c>
      <c r="C416" s="112" t="s">
        <v>975</v>
      </c>
      <c r="D416" s="113" t="s">
        <v>391</v>
      </c>
      <c r="E416" s="7">
        <f>IF($D416="","",SUMIF('TK DETHI'!$A:$A,$D416,'TK DETHI'!$B:$B))</f>
        <v>0</v>
      </c>
      <c r="F416" s="7">
        <f>IF($D416="","",SUMIF('TK DETHI'!$C:$C,$D416,'TK DETHI'!$D:$D))</f>
        <v>0</v>
      </c>
      <c r="G416" s="7">
        <f>IF($D416="","",SUMIF('TK DETHI'!$E:$E,$D416,'TK DETHI'!$F:$F))</f>
        <v>0</v>
      </c>
      <c r="H416" s="7">
        <f>IF($D416="","",SUMIF('TK DETHI'!$G:$G,$D416,'TK DETHI'!$H:$H))</f>
        <v>0</v>
      </c>
      <c r="I416" s="7">
        <f>IF($D416="","",SUMIF('TK DETHI'!$I:$I,$D416,'TK DETHI'!$J:$J))</f>
        <v>0</v>
      </c>
      <c r="J416" s="7">
        <f>IF($D416="","",SUMIF('TK DETHI'!$K:$K,$D416,'TK DETHI'!$L:$L))</f>
        <v>0</v>
      </c>
      <c r="K416" s="7">
        <f>IF($D416="","",SUMIF('TK DETHI'!$M:$M,$D416,'TK DETHI'!$N:$N))</f>
        <v>0</v>
      </c>
      <c r="L416" s="7">
        <f>IF($D416="","",SUMIF('TK DETHI'!$O:$O,$D416,'TK DETHI'!$P:$P))</f>
        <v>0</v>
      </c>
      <c r="M416" s="27">
        <f t="shared" si="69"/>
        <v>0</v>
      </c>
      <c r="N416" s="8">
        <f>IF($D416="","",SUMIF('TK COITHI KTHP va Thi TN'!$A:$A,$D416,'TK COITHI KTHP va Thi TN'!$D:$D))</f>
        <v>0</v>
      </c>
      <c r="O416" s="8">
        <f>IF($D416="","",SUMIF('TK COITHI KTHP va Thi TN'!$B:$B,$D416,'TK COITHI KTHP va Thi TN'!$D:$D))</f>
        <v>0</v>
      </c>
      <c r="P416" s="8">
        <f>IF($D416="","",SUMIF('TK COITHI KTHP va Thi TN'!$E:$E,$D416,'TK COITHI KTHP va Thi TN'!$H:$H))</f>
        <v>0</v>
      </c>
      <c r="Q416" s="8">
        <f>IF($D416="","",SUMIF('TK COITHI KTHP va Thi TN'!$F:$F,$D416,'TK COITHI KTHP va Thi TN'!$H:$H))</f>
        <v>0</v>
      </c>
      <c r="R416" s="28">
        <f t="shared" si="70"/>
        <v>0</v>
      </c>
      <c r="S416" s="8">
        <f>IF($D416="","",SUMIF('TK CHAMTHI'!$A:$A,$D416,'TK CHAMTHI'!$C:$C))</f>
        <v>0</v>
      </c>
      <c r="T416" s="8">
        <f>IF($D416="","",SUMIF('TK CHAMTHI'!$B:$B,$D416,'TK CHAMTHI'!$C:$C))</f>
        <v>0</v>
      </c>
      <c r="U416" s="8">
        <f>IF(D416="","",SUMIF('CHAM NV'!B:B,D416,'CHAM NV'!C:C))</f>
        <v>0</v>
      </c>
      <c r="V416" s="9">
        <f t="shared" si="71"/>
        <v>0</v>
      </c>
      <c r="W416" s="8">
        <f>IF($D416="","",SUMIF('TK CHAMTHI'!$D:$D,$D416,'TK CHAMTHI'!$F:$F))</f>
        <v>0</v>
      </c>
      <c r="X416" s="8">
        <f>IF($D416="","",SUMIF('TK CHAMTHI'!$E:$E,$D416,'TK CHAMTHI'!$F:$F))</f>
        <v>0</v>
      </c>
      <c r="Y416" s="8">
        <f>IF(D416="","",SUMIF('CHAM NV'!G:G,D416,'CHAM NV'!H:H))</f>
        <v>0</v>
      </c>
      <c r="Z416" s="9">
        <f t="shared" si="72"/>
        <v>0</v>
      </c>
      <c r="AA416" s="8">
        <f>IF($D416="","",SUMIF('TK CHAMTHI'!$G:$G,$D416,'TK CHAMTHI'!$I:$I))</f>
        <v>0</v>
      </c>
      <c r="AB416" s="8">
        <f>IF($D416="","",SUMIF('TK CHAMTHI'!$H:$H,$D416,'TK CHAMTHI'!$I:$I))</f>
        <v>0</v>
      </c>
      <c r="AC416" s="8">
        <f>IF(D416="","",SUMIF('CHAM NV'!E:E,D416,'CHAM NV'!F:F))</f>
        <v>0</v>
      </c>
      <c r="AD416" s="9">
        <f t="shared" si="73"/>
        <v>0</v>
      </c>
      <c r="AE416" s="8">
        <f>IF($D416="","",SUMIF('TK CHAMTHI'!$J:$J,$D416,'TK CHAMTHI'!$L:$L))</f>
        <v>0</v>
      </c>
      <c r="AF416" s="8">
        <f>IF($D416="","",SUMIF('TK CHAMTHI'!$K:$K,$D416,'TK CHAMTHI'!$L:$L))</f>
        <v>0</v>
      </c>
      <c r="AG416" s="8">
        <f>IF(D416="","",SUMIF('CHAM NV'!I:I,D416,'CHAM NV'!J:J))</f>
        <v>0</v>
      </c>
      <c r="AH416" s="9">
        <f t="shared" si="74"/>
        <v>0</v>
      </c>
      <c r="AI416" s="8">
        <f>IF($D416="","",SUMIF('TK CHAMTHI'!$M:$M,$D416,'TK CHAMTHI'!$O:$O))</f>
        <v>0</v>
      </c>
      <c r="AJ416" s="8">
        <f>IF($D416="","",SUMIF('TK CHAMTHI'!$N:$N,$D416,'TK CHAMTHI'!$O:$O))</f>
        <v>0</v>
      </c>
      <c r="AK416" s="9">
        <f t="shared" si="65"/>
        <v>0</v>
      </c>
      <c r="AL416" s="8">
        <f>IF($D416="","",SUMIF('TK CHAMTHI'!$P:$P,$D416,'TK CHAMTHI'!$R:$R))</f>
        <v>0</v>
      </c>
      <c r="AM416" s="8">
        <f>IF($D416="","",SUMIF('TK CHAMTHI'!$Q:$Q,$D416,'TK CHAMTHI'!$R:$R))</f>
        <v>0</v>
      </c>
      <c r="AN416" s="9">
        <f t="shared" si="66"/>
        <v>0</v>
      </c>
      <c r="AO416" s="8">
        <f>IF(D416="","",SUMIF('TK CHAMTHI'!S:S,D416,'TK CHAMTHI'!U:U))</f>
        <v>0</v>
      </c>
      <c r="AP416" s="8">
        <f>IF(D416="","",SUMIF('TK CHAMTHI'!T:T,D416,'TK CHAMTHI'!U:U))</f>
        <v>0</v>
      </c>
      <c r="AQ416" s="9">
        <f t="shared" si="67"/>
        <v>0</v>
      </c>
      <c r="AR416" s="9">
        <f>IF(D416="","",ROUND(SUMIF('QL THI'!G:G,D416,'QL THI'!H:H),1))</f>
        <v>0</v>
      </c>
      <c r="AS416" s="9">
        <f>IF(D416="","",ROUND(SUMIF('QL THI'!E:E,D416,'QL THI'!F:F),1))</f>
        <v>0</v>
      </c>
      <c r="AT416" s="28">
        <f t="shared" si="68"/>
        <v>0</v>
      </c>
    </row>
    <row r="417" spans="1:46">
      <c r="A417" s="6">
        <f>IF(D417="","",SUBTOTAL(3,$D$5:D417))</f>
        <v>413</v>
      </c>
      <c r="B417" s="111" t="s">
        <v>748</v>
      </c>
      <c r="C417" s="112" t="s">
        <v>975</v>
      </c>
      <c r="D417" s="113" t="s">
        <v>463</v>
      </c>
      <c r="E417" s="7">
        <f>IF($D417="","",SUMIF('TK DETHI'!$A:$A,$D417,'TK DETHI'!$B:$B))</f>
        <v>0</v>
      </c>
      <c r="F417" s="7">
        <f>IF($D417="","",SUMIF('TK DETHI'!$C:$C,$D417,'TK DETHI'!$D:$D))</f>
        <v>0</v>
      </c>
      <c r="G417" s="7">
        <f>IF($D417="","",SUMIF('TK DETHI'!$E:$E,$D417,'TK DETHI'!$F:$F))</f>
        <v>0</v>
      </c>
      <c r="H417" s="7">
        <f>IF($D417="","",SUMIF('TK DETHI'!$G:$G,$D417,'TK DETHI'!$H:$H))</f>
        <v>0</v>
      </c>
      <c r="I417" s="7">
        <f>IF($D417="","",SUMIF('TK DETHI'!$I:$I,$D417,'TK DETHI'!$J:$J))</f>
        <v>0</v>
      </c>
      <c r="J417" s="7">
        <f>IF($D417="","",SUMIF('TK DETHI'!$K:$K,$D417,'TK DETHI'!$L:$L))</f>
        <v>0</v>
      </c>
      <c r="K417" s="7">
        <f>IF($D417="","",SUMIF('TK DETHI'!$M:$M,$D417,'TK DETHI'!$N:$N))</f>
        <v>0</v>
      </c>
      <c r="L417" s="7">
        <f>IF($D417="","",SUMIF('TK DETHI'!$O:$O,$D417,'TK DETHI'!$P:$P))</f>
        <v>0</v>
      </c>
      <c r="M417" s="27">
        <f t="shared" si="69"/>
        <v>0</v>
      </c>
      <c r="N417" s="8">
        <f>IF($D417="","",SUMIF('TK COITHI KTHP va Thi TN'!$A:$A,$D417,'TK COITHI KTHP va Thi TN'!$D:$D))</f>
        <v>0</v>
      </c>
      <c r="O417" s="8">
        <f>IF($D417="","",SUMIF('TK COITHI KTHP va Thi TN'!$B:$B,$D417,'TK COITHI KTHP va Thi TN'!$D:$D))</f>
        <v>0</v>
      </c>
      <c r="P417" s="8">
        <f>IF($D417="","",SUMIF('TK COITHI KTHP va Thi TN'!$E:$E,$D417,'TK COITHI KTHP va Thi TN'!$H:$H))</f>
        <v>0</v>
      </c>
      <c r="Q417" s="8">
        <f>IF($D417="","",SUMIF('TK COITHI KTHP va Thi TN'!$F:$F,$D417,'TK COITHI KTHP va Thi TN'!$H:$H))</f>
        <v>0</v>
      </c>
      <c r="R417" s="28">
        <f t="shared" si="70"/>
        <v>0</v>
      </c>
      <c r="S417" s="8">
        <f>IF($D417="","",SUMIF('TK CHAMTHI'!$A:$A,$D417,'TK CHAMTHI'!$C:$C))</f>
        <v>0</v>
      </c>
      <c r="T417" s="8">
        <f>IF($D417="","",SUMIF('TK CHAMTHI'!$B:$B,$D417,'TK CHAMTHI'!$C:$C))</f>
        <v>0</v>
      </c>
      <c r="U417" s="8">
        <f>IF(D417="","",SUMIF('CHAM NV'!B:B,D417,'CHAM NV'!C:C))</f>
        <v>0</v>
      </c>
      <c r="V417" s="9">
        <f t="shared" si="71"/>
        <v>0</v>
      </c>
      <c r="W417" s="8">
        <f>IF($D417="","",SUMIF('TK CHAMTHI'!$D:$D,$D417,'TK CHAMTHI'!$F:$F))</f>
        <v>0</v>
      </c>
      <c r="X417" s="8">
        <f>IF($D417="","",SUMIF('TK CHAMTHI'!$E:$E,$D417,'TK CHAMTHI'!$F:$F))</f>
        <v>0</v>
      </c>
      <c r="Y417" s="8">
        <f>IF(D417="","",SUMIF('CHAM NV'!G:G,D417,'CHAM NV'!H:H))</f>
        <v>0</v>
      </c>
      <c r="Z417" s="9">
        <f t="shared" si="72"/>
        <v>0</v>
      </c>
      <c r="AA417" s="8">
        <f>IF($D417="","",SUMIF('TK CHAMTHI'!$G:$G,$D417,'TK CHAMTHI'!$I:$I))</f>
        <v>0</v>
      </c>
      <c r="AB417" s="8">
        <f>IF($D417="","",SUMIF('TK CHAMTHI'!$H:$H,$D417,'TK CHAMTHI'!$I:$I))</f>
        <v>0</v>
      </c>
      <c r="AC417" s="8">
        <f>IF(D417="","",SUMIF('CHAM NV'!E:E,D417,'CHAM NV'!F:F))</f>
        <v>0</v>
      </c>
      <c r="AD417" s="9">
        <f t="shared" si="73"/>
        <v>0</v>
      </c>
      <c r="AE417" s="8">
        <f>IF($D417="","",SUMIF('TK CHAMTHI'!$J:$J,$D417,'TK CHAMTHI'!$L:$L))</f>
        <v>0</v>
      </c>
      <c r="AF417" s="8">
        <f>IF($D417="","",SUMIF('TK CHAMTHI'!$K:$K,$D417,'TK CHAMTHI'!$L:$L))</f>
        <v>0</v>
      </c>
      <c r="AG417" s="8">
        <f>IF(D417="","",SUMIF('CHAM NV'!I:I,D417,'CHAM NV'!J:J))</f>
        <v>0</v>
      </c>
      <c r="AH417" s="9">
        <f t="shared" si="74"/>
        <v>0</v>
      </c>
      <c r="AI417" s="8">
        <f>IF($D417="","",SUMIF('TK CHAMTHI'!$M:$M,$D417,'TK CHAMTHI'!$O:$O))</f>
        <v>0</v>
      </c>
      <c r="AJ417" s="8">
        <f>IF($D417="","",SUMIF('TK CHAMTHI'!$N:$N,$D417,'TK CHAMTHI'!$O:$O))</f>
        <v>0</v>
      </c>
      <c r="AK417" s="9">
        <f t="shared" si="65"/>
        <v>0</v>
      </c>
      <c r="AL417" s="8">
        <f>IF($D417="","",SUMIF('TK CHAMTHI'!$P:$P,$D417,'TK CHAMTHI'!$R:$R))</f>
        <v>0</v>
      </c>
      <c r="AM417" s="8">
        <f>IF($D417="","",SUMIF('TK CHAMTHI'!$Q:$Q,$D417,'TK CHAMTHI'!$R:$R))</f>
        <v>0</v>
      </c>
      <c r="AN417" s="9">
        <f t="shared" si="66"/>
        <v>0</v>
      </c>
      <c r="AO417" s="8">
        <f>IF(D417="","",SUMIF('TK CHAMTHI'!S:S,D417,'TK CHAMTHI'!U:U))</f>
        <v>0</v>
      </c>
      <c r="AP417" s="8">
        <f>IF(D417="","",SUMIF('TK CHAMTHI'!T:T,D417,'TK CHAMTHI'!U:U))</f>
        <v>0</v>
      </c>
      <c r="AQ417" s="9">
        <f t="shared" si="67"/>
        <v>0</v>
      </c>
      <c r="AR417" s="9">
        <f>IF(D417="","",ROUND(SUMIF('QL THI'!G:G,D417,'QL THI'!H:H),1))</f>
        <v>0</v>
      </c>
      <c r="AS417" s="9">
        <f>IF(D417="","",ROUND(SUMIF('QL THI'!E:E,D417,'QL THI'!F:F),1))</f>
        <v>0</v>
      </c>
      <c r="AT417" s="28">
        <f t="shared" si="68"/>
        <v>0</v>
      </c>
    </row>
    <row r="418" spans="1:46">
      <c r="A418" s="6">
        <f>IF(D418="","",SUBTOTAL(3,$D$5:D418))</f>
        <v>414</v>
      </c>
      <c r="B418" s="111" t="s">
        <v>747</v>
      </c>
      <c r="C418" s="112" t="s">
        <v>975</v>
      </c>
      <c r="D418" s="113" t="s">
        <v>462</v>
      </c>
      <c r="E418" s="7">
        <f>IF($D418="","",SUMIF('TK DETHI'!$A:$A,$D418,'TK DETHI'!$B:$B))</f>
        <v>0</v>
      </c>
      <c r="F418" s="7">
        <f>IF($D418="","",SUMIF('TK DETHI'!$C:$C,$D418,'TK DETHI'!$D:$D))</f>
        <v>0</v>
      </c>
      <c r="G418" s="7">
        <f>IF($D418="","",SUMIF('TK DETHI'!$E:$E,$D418,'TK DETHI'!$F:$F))</f>
        <v>0</v>
      </c>
      <c r="H418" s="7">
        <f>IF($D418="","",SUMIF('TK DETHI'!$G:$G,$D418,'TK DETHI'!$H:$H))</f>
        <v>0</v>
      </c>
      <c r="I418" s="7">
        <f>IF($D418="","",SUMIF('TK DETHI'!$I:$I,$D418,'TK DETHI'!$J:$J))</f>
        <v>0</v>
      </c>
      <c r="J418" s="7">
        <f>IF($D418="","",SUMIF('TK DETHI'!$K:$K,$D418,'TK DETHI'!$L:$L))</f>
        <v>0</v>
      </c>
      <c r="K418" s="7">
        <f>IF($D418="","",SUMIF('TK DETHI'!$M:$M,$D418,'TK DETHI'!$N:$N))</f>
        <v>0</v>
      </c>
      <c r="L418" s="7">
        <f>IF($D418="","",SUMIF('TK DETHI'!$O:$O,$D418,'TK DETHI'!$P:$P))</f>
        <v>0</v>
      </c>
      <c r="M418" s="27">
        <f t="shared" si="69"/>
        <v>0</v>
      </c>
      <c r="N418" s="8">
        <f>IF($D418="","",SUMIF('TK COITHI KTHP va Thi TN'!$A:$A,$D418,'TK COITHI KTHP va Thi TN'!$D:$D))</f>
        <v>0</v>
      </c>
      <c r="O418" s="8">
        <f>IF($D418="","",SUMIF('TK COITHI KTHP va Thi TN'!$B:$B,$D418,'TK COITHI KTHP va Thi TN'!$D:$D))</f>
        <v>0</v>
      </c>
      <c r="P418" s="8">
        <f>IF($D418="","",SUMIF('TK COITHI KTHP va Thi TN'!$E:$E,$D418,'TK COITHI KTHP va Thi TN'!$H:$H))</f>
        <v>0</v>
      </c>
      <c r="Q418" s="8">
        <f>IF($D418="","",SUMIF('TK COITHI KTHP va Thi TN'!$F:$F,$D418,'TK COITHI KTHP va Thi TN'!$H:$H))</f>
        <v>0</v>
      </c>
      <c r="R418" s="28">
        <f t="shared" si="70"/>
        <v>0</v>
      </c>
      <c r="S418" s="8">
        <f>IF($D418="","",SUMIF('TK CHAMTHI'!$A:$A,$D418,'TK CHAMTHI'!$C:$C))</f>
        <v>0</v>
      </c>
      <c r="T418" s="8">
        <f>IF($D418="","",SUMIF('TK CHAMTHI'!$B:$B,$D418,'TK CHAMTHI'!$C:$C))</f>
        <v>0</v>
      </c>
      <c r="U418" s="8">
        <f>IF(D418="","",SUMIF('CHAM NV'!B:B,D418,'CHAM NV'!C:C))</f>
        <v>0</v>
      </c>
      <c r="V418" s="9">
        <f t="shared" si="71"/>
        <v>0</v>
      </c>
      <c r="W418" s="8">
        <f>IF($D418="","",SUMIF('TK CHAMTHI'!$D:$D,$D418,'TK CHAMTHI'!$F:$F))</f>
        <v>0</v>
      </c>
      <c r="X418" s="8">
        <f>IF($D418="","",SUMIF('TK CHAMTHI'!$E:$E,$D418,'TK CHAMTHI'!$F:$F))</f>
        <v>0</v>
      </c>
      <c r="Y418" s="8">
        <f>IF(D418="","",SUMIF('CHAM NV'!G:G,D418,'CHAM NV'!H:H))</f>
        <v>0</v>
      </c>
      <c r="Z418" s="9">
        <f t="shared" si="72"/>
        <v>0</v>
      </c>
      <c r="AA418" s="8">
        <f>IF($D418="","",SUMIF('TK CHAMTHI'!$G:$G,$D418,'TK CHAMTHI'!$I:$I))</f>
        <v>0</v>
      </c>
      <c r="AB418" s="8">
        <f>IF($D418="","",SUMIF('TK CHAMTHI'!$H:$H,$D418,'TK CHAMTHI'!$I:$I))</f>
        <v>0</v>
      </c>
      <c r="AC418" s="8">
        <f>IF(D418="","",SUMIF('CHAM NV'!E:E,D418,'CHAM NV'!F:F))</f>
        <v>0</v>
      </c>
      <c r="AD418" s="9">
        <f t="shared" si="73"/>
        <v>0</v>
      </c>
      <c r="AE418" s="8">
        <f>IF($D418="","",SUMIF('TK CHAMTHI'!$J:$J,$D418,'TK CHAMTHI'!$L:$L))</f>
        <v>0</v>
      </c>
      <c r="AF418" s="8">
        <f>IF($D418="","",SUMIF('TK CHAMTHI'!$K:$K,$D418,'TK CHAMTHI'!$L:$L))</f>
        <v>0</v>
      </c>
      <c r="AG418" s="8">
        <f>IF(D418="","",SUMIF('CHAM NV'!I:I,D418,'CHAM NV'!J:J))</f>
        <v>0</v>
      </c>
      <c r="AH418" s="9">
        <f t="shared" si="74"/>
        <v>0</v>
      </c>
      <c r="AI418" s="8">
        <f>IF($D418="","",SUMIF('TK CHAMTHI'!$M:$M,$D418,'TK CHAMTHI'!$O:$O))</f>
        <v>0</v>
      </c>
      <c r="AJ418" s="8">
        <f>IF($D418="","",SUMIF('TK CHAMTHI'!$N:$N,$D418,'TK CHAMTHI'!$O:$O))</f>
        <v>0</v>
      </c>
      <c r="AK418" s="9">
        <f t="shared" si="65"/>
        <v>0</v>
      </c>
      <c r="AL418" s="8">
        <f>IF($D418="","",SUMIF('TK CHAMTHI'!$P:$P,$D418,'TK CHAMTHI'!$R:$R))</f>
        <v>0</v>
      </c>
      <c r="AM418" s="8">
        <f>IF($D418="","",SUMIF('TK CHAMTHI'!$Q:$Q,$D418,'TK CHAMTHI'!$R:$R))</f>
        <v>0</v>
      </c>
      <c r="AN418" s="9">
        <f t="shared" si="66"/>
        <v>0</v>
      </c>
      <c r="AO418" s="8">
        <f>IF(D418="","",SUMIF('TK CHAMTHI'!S:S,D418,'TK CHAMTHI'!U:U))</f>
        <v>0</v>
      </c>
      <c r="AP418" s="8">
        <f>IF(D418="","",SUMIF('TK CHAMTHI'!T:T,D418,'TK CHAMTHI'!U:U))</f>
        <v>0</v>
      </c>
      <c r="AQ418" s="9">
        <f t="shared" si="67"/>
        <v>0</v>
      </c>
      <c r="AR418" s="9">
        <f>IF(D418="","",ROUND(SUMIF('QL THI'!G:G,D418,'QL THI'!H:H),1))</f>
        <v>0</v>
      </c>
      <c r="AS418" s="9">
        <f>IF(D418="","",ROUND(SUMIF('QL THI'!E:E,D418,'QL THI'!F:F),1))</f>
        <v>0</v>
      </c>
      <c r="AT418" s="28">
        <f t="shared" si="68"/>
        <v>0</v>
      </c>
    </row>
    <row r="419" spans="1:46">
      <c r="A419" s="6">
        <f>IF(D419="","",SUBTOTAL(3,$D$5:D419))</f>
        <v>415</v>
      </c>
      <c r="B419" s="111" t="s">
        <v>659</v>
      </c>
      <c r="C419" s="112" t="s">
        <v>976</v>
      </c>
      <c r="D419" s="113" t="s">
        <v>165</v>
      </c>
      <c r="E419" s="7">
        <f>IF($D419="","",SUMIF('TK DETHI'!$A:$A,$D419,'TK DETHI'!$B:$B))</f>
        <v>0</v>
      </c>
      <c r="F419" s="7">
        <f>IF($D419="","",SUMIF('TK DETHI'!$C:$C,$D419,'TK DETHI'!$D:$D))</f>
        <v>0</v>
      </c>
      <c r="G419" s="7">
        <f>IF($D419="","",SUMIF('TK DETHI'!$E:$E,$D419,'TK DETHI'!$F:$F))</f>
        <v>0</v>
      </c>
      <c r="H419" s="7">
        <f>IF($D419="","",SUMIF('TK DETHI'!$G:$G,$D419,'TK DETHI'!$H:$H))</f>
        <v>0</v>
      </c>
      <c r="I419" s="7">
        <f>IF($D419="","",SUMIF('TK DETHI'!$I:$I,$D419,'TK DETHI'!$J:$J))</f>
        <v>0</v>
      </c>
      <c r="J419" s="7">
        <f>IF($D419="","",SUMIF('TK DETHI'!$K:$K,$D419,'TK DETHI'!$L:$L))</f>
        <v>0</v>
      </c>
      <c r="K419" s="7">
        <f>IF($D419="","",SUMIF('TK DETHI'!$M:$M,$D419,'TK DETHI'!$N:$N))</f>
        <v>0</v>
      </c>
      <c r="L419" s="7">
        <f>IF($D419="","",SUMIF('TK DETHI'!$O:$O,$D419,'TK DETHI'!$P:$P))</f>
        <v>0</v>
      </c>
      <c r="M419" s="27">
        <f t="shared" si="69"/>
        <v>0</v>
      </c>
      <c r="N419" s="8">
        <f>IF($D419="","",SUMIF('TK COITHI KTHP va Thi TN'!$A:$A,$D419,'TK COITHI KTHP va Thi TN'!$D:$D))</f>
        <v>0</v>
      </c>
      <c r="O419" s="8">
        <f>IF($D419="","",SUMIF('TK COITHI KTHP va Thi TN'!$B:$B,$D419,'TK COITHI KTHP va Thi TN'!$D:$D))</f>
        <v>0</v>
      </c>
      <c r="P419" s="8">
        <f>IF($D419="","",SUMIF('TK COITHI KTHP va Thi TN'!$E:$E,$D419,'TK COITHI KTHP va Thi TN'!$H:$H))</f>
        <v>0</v>
      </c>
      <c r="Q419" s="8">
        <f>IF($D419="","",SUMIF('TK COITHI KTHP va Thi TN'!$F:$F,$D419,'TK COITHI KTHP va Thi TN'!$H:$H))</f>
        <v>0</v>
      </c>
      <c r="R419" s="28">
        <f t="shared" si="70"/>
        <v>0</v>
      </c>
      <c r="S419" s="8">
        <f>IF($D419="","",SUMIF('TK CHAMTHI'!$A:$A,$D419,'TK CHAMTHI'!$C:$C))</f>
        <v>0</v>
      </c>
      <c r="T419" s="8">
        <f>IF($D419="","",SUMIF('TK CHAMTHI'!$B:$B,$D419,'TK CHAMTHI'!$C:$C))</f>
        <v>0</v>
      </c>
      <c r="U419" s="8">
        <f>IF(D419="","",SUMIF('CHAM NV'!B:B,D419,'CHAM NV'!C:C))</f>
        <v>0</v>
      </c>
      <c r="V419" s="9">
        <f t="shared" si="71"/>
        <v>0</v>
      </c>
      <c r="W419" s="8">
        <f>IF($D419="","",SUMIF('TK CHAMTHI'!$D:$D,$D419,'TK CHAMTHI'!$F:$F))</f>
        <v>0</v>
      </c>
      <c r="X419" s="8">
        <f>IF($D419="","",SUMIF('TK CHAMTHI'!$E:$E,$D419,'TK CHAMTHI'!$F:$F))</f>
        <v>0</v>
      </c>
      <c r="Y419" s="8">
        <f>IF(D419="","",SUMIF('CHAM NV'!G:G,D419,'CHAM NV'!H:H))</f>
        <v>0</v>
      </c>
      <c r="Z419" s="9">
        <f t="shared" si="72"/>
        <v>0</v>
      </c>
      <c r="AA419" s="8">
        <f>IF($D419="","",SUMIF('TK CHAMTHI'!$G:$G,$D419,'TK CHAMTHI'!$I:$I))</f>
        <v>0</v>
      </c>
      <c r="AB419" s="8">
        <f>IF($D419="","",SUMIF('TK CHAMTHI'!$H:$H,$D419,'TK CHAMTHI'!$I:$I))</f>
        <v>0</v>
      </c>
      <c r="AC419" s="8">
        <f>IF(D419="","",SUMIF('CHAM NV'!E:E,D419,'CHAM NV'!F:F))</f>
        <v>0</v>
      </c>
      <c r="AD419" s="9">
        <f t="shared" si="73"/>
        <v>0</v>
      </c>
      <c r="AE419" s="8">
        <f>IF($D419="","",SUMIF('TK CHAMTHI'!$J:$J,$D419,'TK CHAMTHI'!$L:$L))</f>
        <v>0</v>
      </c>
      <c r="AF419" s="8">
        <f>IF($D419="","",SUMIF('TK CHAMTHI'!$K:$K,$D419,'TK CHAMTHI'!$L:$L))</f>
        <v>0</v>
      </c>
      <c r="AG419" s="8">
        <f>IF(D419="","",SUMIF('CHAM NV'!I:I,D419,'CHAM NV'!J:J))</f>
        <v>0</v>
      </c>
      <c r="AH419" s="9">
        <f t="shared" si="74"/>
        <v>0</v>
      </c>
      <c r="AI419" s="8">
        <f>IF($D419="","",SUMIF('TK CHAMTHI'!$M:$M,$D419,'TK CHAMTHI'!$O:$O))</f>
        <v>0</v>
      </c>
      <c r="AJ419" s="8">
        <f>IF($D419="","",SUMIF('TK CHAMTHI'!$N:$N,$D419,'TK CHAMTHI'!$O:$O))</f>
        <v>0</v>
      </c>
      <c r="AK419" s="9">
        <f t="shared" si="65"/>
        <v>0</v>
      </c>
      <c r="AL419" s="8">
        <f>IF($D419="","",SUMIF('TK CHAMTHI'!$P:$P,$D419,'TK CHAMTHI'!$R:$R))</f>
        <v>0</v>
      </c>
      <c r="AM419" s="8">
        <f>IF($D419="","",SUMIF('TK CHAMTHI'!$Q:$Q,$D419,'TK CHAMTHI'!$R:$R))</f>
        <v>0</v>
      </c>
      <c r="AN419" s="9">
        <f t="shared" si="66"/>
        <v>0</v>
      </c>
      <c r="AO419" s="8">
        <f>IF(D419="","",SUMIF('TK CHAMTHI'!S:S,D419,'TK CHAMTHI'!U:U))</f>
        <v>0</v>
      </c>
      <c r="AP419" s="8">
        <f>IF(D419="","",SUMIF('TK CHAMTHI'!T:T,D419,'TK CHAMTHI'!U:U))</f>
        <v>0</v>
      </c>
      <c r="AQ419" s="9">
        <f t="shared" si="67"/>
        <v>0</v>
      </c>
      <c r="AR419" s="9">
        <f>IF(D419="","",ROUND(SUMIF('QL THI'!G:G,D419,'QL THI'!H:H),1))</f>
        <v>0</v>
      </c>
      <c r="AS419" s="9">
        <f>IF(D419="","",ROUND(SUMIF('QL THI'!E:E,D419,'QL THI'!F:F),1))</f>
        <v>0</v>
      </c>
      <c r="AT419" s="28">
        <f t="shared" si="68"/>
        <v>0</v>
      </c>
    </row>
    <row r="420" spans="1:46">
      <c r="A420" s="6">
        <f>IF(D420="","",SUBTOTAL(3,$D$5:D420))</f>
        <v>416</v>
      </c>
      <c r="B420" s="111" t="s">
        <v>882</v>
      </c>
      <c r="C420" s="112" t="s">
        <v>976</v>
      </c>
      <c r="D420" s="113" t="s">
        <v>161</v>
      </c>
      <c r="E420" s="7">
        <f>IF($D420="","",SUMIF('TK DETHI'!$A:$A,$D420,'TK DETHI'!$B:$B))</f>
        <v>0</v>
      </c>
      <c r="F420" s="7">
        <f>IF($D420="","",SUMIF('TK DETHI'!$C:$C,$D420,'TK DETHI'!$D:$D))</f>
        <v>0</v>
      </c>
      <c r="G420" s="7">
        <f>IF($D420="","",SUMIF('TK DETHI'!$E:$E,$D420,'TK DETHI'!$F:$F))</f>
        <v>0</v>
      </c>
      <c r="H420" s="7">
        <f>IF($D420="","",SUMIF('TK DETHI'!$G:$G,$D420,'TK DETHI'!$H:$H))</f>
        <v>0</v>
      </c>
      <c r="I420" s="7">
        <f>IF($D420="","",SUMIF('TK DETHI'!$I:$I,$D420,'TK DETHI'!$J:$J))</f>
        <v>0</v>
      </c>
      <c r="J420" s="7">
        <f>IF($D420="","",SUMIF('TK DETHI'!$K:$K,$D420,'TK DETHI'!$L:$L))</f>
        <v>0</v>
      </c>
      <c r="K420" s="7">
        <f>IF($D420="","",SUMIF('TK DETHI'!$M:$M,$D420,'TK DETHI'!$N:$N))</f>
        <v>0</v>
      </c>
      <c r="L420" s="7">
        <f>IF($D420="","",SUMIF('TK DETHI'!$O:$O,$D420,'TK DETHI'!$P:$P))</f>
        <v>0</v>
      </c>
      <c r="M420" s="27">
        <f t="shared" si="69"/>
        <v>0</v>
      </c>
      <c r="N420" s="8">
        <f>IF($D420="","",SUMIF('TK COITHI KTHP va Thi TN'!$A:$A,$D420,'TK COITHI KTHP va Thi TN'!$D:$D))</f>
        <v>0</v>
      </c>
      <c r="O420" s="8">
        <f>IF($D420="","",SUMIF('TK COITHI KTHP va Thi TN'!$B:$B,$D420,'TK COITHI KTHP va Thi TN'!$D:$D))</f>
        <v>0</v>
      </c>
      <c r="P420" s="8">
        <f>IF($D420="","",SUMIF('TK COITHI KTHP va Thi TN'!$E:$E,$D420,'TK COITHI KTHP va Thi TN'!$H:$H))</f>
        <v>0</v>
      </c>
      <c r="Q420" s="8">
        <f>IF($D420="","",SUMIF('TK COITHI KTHP va Thi TN'!$F:$F,$D420,'TK COITHI KTHP va Thi TN'!$H:$H))</f>
        <v>0</v>
      </c>
      <c r="R420" s="28">
        <f t="shared" si="70"/>
        <v>0</v>
      </c>
      <c r="S420" s="8">
        <f>IF($D420="","",SUMIF('TK CHAMTHI'!$A:$A,$D420,'TK CHAMTHI'!$C:$C))</f>
        <v>32</v>
      </c>
      <c r="T420" s="8">
        <f>IF($D420="","",SUMIF('TK CHAMTHI'!$B:$B,$D420,'TK CHAMTHI'!$C:$C))</f>
        <v>0</v>
      </c>
      <c r="U420" s="8">
        <f>IF(D420="","",SUMIF('CHAM NV'!B:B,D420,'CHAM NV'!C:C))</f>
        <v>32</v>
      </c>
      <c r="V420" s="9">
        <f t="shared" si="71"/>
        <v>0</v>
      </c>
      <c r="W420" s="8">
        <f>IF($D420="","",SUMIF('TK CHAMTHI'!$D:$D,$D420,'TK CHAMTHI'!$F:$F))</f>
        <v>0</v>
      </c>
      <c r="X420" s="8">
        <f>IF($D420="","",SUMIF('TK CHAMTHI'!$E:$E,$D420,'TK CHAMTHI'!$F:$F))</f>
        <v>0</v>
      </c>
      <c r="Y420" s="8">
        <f>IF(D420="","",SUMIF('CHAM NV'!G:G,D420,'CHAM NV'!H:H))</f>
        <v>0</v>
      </c>
      <c r="Z420" s="9">
        <f t="shared" si="72"/>
        <v>0</v>
      </c>
      <c r="AA420" s="8">
        <f>IF($D420="","",SUMIF('TK CHAMTHI'!$G:$G,$D420,'TK CHAMTHI'!$I:$I))</f>
        <v>0</v>
      </c>
      <c r="AB420" s="8">
        <f>IF($D420="","",SUMIF('TK CHAMTHI'!$H:$H,$D420,'TK CHAMTHI'!$I:$I))</f>
        <v>0</v>
      </c>
      <c r="AC420" s="8">
        <f>IF(D420="","",SUMIF('CHAM NV'!E:E,D420,'CHAM NV'!F:F))</f>
        <v>0</v>
      </c>
      <c r="AD420" s="9">
        <f t="shared" si="73"/>
        <v>0</v>
      </c>
      <c r="AE420" s="8">
        <f>IF($D420="","",SUMIF('TK CHAMTHI'!$J:$J,$D420,'TK CHAMTHI'!$L:$L))</f>
        <v>0</v>
      </c>
      <c r="AF420" s="8">
        <f>IF($D420="","",SUMIF('TK CHAMTHI'!$K:$K,$D420,'TK CHAMTHI'!$L:$L))</f>
        <v>0</v>
      </c>
      <c r="AG420" s="8">
        <f>IF(D420="","",SUMIF('CHAM NV'!I:I,D420,'CHAM NV'!J:J))</f>
        <v>0</v>
      </c>
      <c r="AH420" s="9">
        <f t="shared" si="74"/>
        <v>0</v>
      </c>
      <c r="AI420" s="8">
        <f>IF($D420="","",SUMIF('TK CHAMTHI'!$M:$M,$D420,'TK CHAMTHI'!$O:$O))</f>
        <v>0</v>
      </c>
      <c r="AJ420" s="8">
        <f>IF($D420="","",SUMIF('TK CHAMTHI'!$N:$N,$D420,'TK CHAMTHI'!$O:$O))</f>
        <v>0</v>
      </c>
      <c r="AK420" s="9">
        <f t="shared" si="65"/>
        <v>0</v>
      </c>
      <c r="AL420" s="8">
        <f>IF($D420="","",SUMIF('TK CHAMTHI'!$P:$P,$D420,'TK CHAMTHI'!$R:$R))</f>
        <v>0</v>
      </c>
      <c r="AM420" s="8">
        <f>IF($D420="","",SUMIF('TK CHAMTHI'!$Q:$Q,$D420,'TK CHAMTHI'!$R:$R))</f>
        <v>0</v>
      </c>
      <c r="AN420" s="9">
        <f t="shared" si="66"/>
        <v>0</v>
      </c>
      <c r="AO420" s="8">
        <f>IF(D420="","",SUMIF('TK CHAMTHI'!S:S,D420,'TK CHAMTHI'!U:U))</f>
        <v>0</v>
      </c>
      <c r="AP420" s="8">
        <f>IF(D420="","",SUMIF('TK CHAMTHI'!T:T,D420,'TK CHAMTHI'!U:U))</f>
        <v>0</v>
      </c>
      <c r="AQ420" s="9">
        <f t="shared" si="67"/>
        <v>0</v>
      </c>
      <c r="AR420" s="9">
        <f>IF(D420="","",ROUND(SUMIF('QL THI'!G:G,D420,'QL THI'!H:H),1))</f>
        <v>0</v>
      </c>
      <c r="AS420" s="9">
        <f>IF(D420="","",ROUND(SUMIF('QL THI'!E:E,D420,'QL THI'!F:F),1))</f>
        <v>0</v>
      </c>
      <c r="AT420" s="28">
        <f t="shared" si="68"/>
        <v>0</v>
      </c>
    </row>
    <row r="421" spans="1:46">
      <c r="A421" s="6">
        <f>IF(D421="","",SUBTOTAL(3,$D$5:D421))</f>
        <v>417</v>
      </c>
      <c r="B421" s="111" t="s">
        <v>661</v>
      </c>
      <c r="C421" s="112" t="s">
        <v>976</v>
      </c>
      <c r="D421" s="113" t="s">
        <v>14</v>
      </c>
      <c r="E421" s="7">
        <f>IF($D421="","",SUMIF('TK DETHI'!$A:$A,$D421,'TK DETHI'!$B:$B))</f>
        <v>0</v>
      </c>
      <c r="F421" s="7">
        <f>IF($D421="","",SUMIF('TK DETHI'!$C:$C,$D421,'TK DETHI'!$D:$D))</f>
        <v>0</v>
      </c>
      <c r="G421" s="7">
        <f>IF($D421="","",SUMIF('TK DETHI'!$E:$E,$D421,'TK DETHI'!$F:$F))</f>
        <v>0</v>
      </c>
      <c r="H421" s="7">
        <f>IF($D421="","",SUMIF('TK DETHI'!$G:$G,$D421,'TK DETHI'!$H:$H))</f>
        <v>0</v>
      </c>
      <c r="I421" s="7">
        <f>IF($D421="","",SUMIF('TK DETHI'!$I:$I,$D421,'TK DETHI'!$J:$J))</f>
        <v>0</v>
      </c>
      <c r="J421" s="7">
        <f>IF($D421="","",SUMIF('TK DETHI'!$K:$K,$D421,'TK DETHI'!$L:$L))</f>
        <v>0</v>
      </c>
      <c r="K421" s="7">
        <f>IF($D421="","",SUMIF('TK DETHI'!$M:$M,$D421,'TK DETHI'!$N:$N))</f>
        <v>0</v>
      </c>
      <c r="L421" s="7">
        <f>IF($D421="","",SUMIF('TK DETHI'!$O:$O,$D421,'TK DETHI'!$P:$P))</f>
        <v>0</v>
      </c>
      <c r="M421" s="27">
        <f t="shared" si="69"/>
        <v>0</v>
      </c>
      <c r="N421" s="8">
        <f>IF($D421="","",SUMIF('TK COITHI KTHP va Thi TN'!$A:$A,$D421,'TK COITHI KTHP va Thi TN'!$D:$D))</f>
        <v>0</v>
      </c>
      <c r="O421" s="8">
        <f>IF($D421="","",SUMIF('TK COITHI KTHP va Thi TN'!$B:$B,$D421,'TK COITHI KTHP va Thi TN'!$D:$D))</f>
        <v>0</v>
      </c>
      <c r="P421" s="8">
        <f>IF($D421="","",SUMIF('TK COITHI KTHP va Thi TN'!$E:$E,$D421,'TK COITHI KTHP va Thi TN'!$H:$H))</f>
        <v>0</v>
      </c>
      <c r="Q421" s="8">
        <f>IF($D421="","",SUMIF('TK COITHI KTHP va Thi TN'!$F:$F,$D421,'TK COITHI KTHP va Thi TN'!$H:$H))</f>
        <v>0</v>
      </c>
      <c r="R421" s="28">
        <f t="shared" si="70"/>
        <v>0</v>
      </c>
      <c r="S421" s="8">
        <f>IF($D421="","",SUMIF('TK CHAMTHI'!$A:$A,$D421,'TK CHAMTHI'!$C:$C))</f>
        <v>0</v>
      </c>
      <c r="T421" s="8">
        <f>IF($D421="","",SUMIF('TK CHAMTHI'!$B:$B,$D421,'TK CHAMTHI'!$C:$C))</f>
        <v>0</v>
      </c>
      <c r="U421" s="8">
        <f>IF(D421="","",SUMIF('CHAM NV'!B:B,D421,'CHAM NV'!C:C))</f>
        <v>0</v>
      </c>
      <c r="V421" s="9">
        <f t="shared" si="71"/>
        <v>0</v>
      </c>
      <c r="W421" s="8">
        <f>IF($D421="","",SUMIF('TK CHAMTHI'!$D:$D,$D421,'TK CHAMTHI'!$F:$F))</f>
        <v>0</v>
      </c>
      <c r="X421" s="8">
        <f>IF($D421="","",SUMIF('TK CHAMTHI'!$E:$E,$D421,'TK CHAMTHI'!$F:$F))</f>
        <v>0</v>
      </c>
      <c r="Y421" s="8">
        <f>IF(D421="","",SUMIF('CHAM NV'!G:G,D421,'CHAM NV'!H:H))</f>
        <v>0</v>
      </c>
      <c r="Z421" s="9">
        <f t="shared" si="72"/>
        <v>0</v>
      </c>
      <c r="AA421" s="8">
        <f>IF($D421="","",SUMIF('TK CHAMTHI'!$G:$G,$D421,'TK CHAMTHI'!$I:$I))</f>
        <v>50</v>
      </c>
      <c r="AB421" s="8">
        <f>IF($D421="","",SUMIF('TK CHAMTHI'!$H:$H,$D421,'TK CHAMTHI'!$I:$I))</f>
        <v>48</v>
      </c>
      <c r="AC421" s="8">
        <f>IF(D421="","",SUMIF('CHAM NV'!E:E,D421,'CHAM NV'!F:F))</f>
        <v>89</v>
      </c>
      <c r="AD421" s="9">
        <f t="shared" si="73"/>
        <v>1.8</v>
      </c>
      <c r="AE421" s="8">
        <f>IF($D421="","",SUMIF('TK CHAMTHI'!$J:$J,$D421,'TK CHAMTHI'!$L:$L))</f>
        <v>0</v>
      </c>
      <c r="AF421" s="8">
        <f>IF($D421="","",SUMIF('TK CHAMTHI'!$K:$K,$D421,'TK CHAMTHI'!$L:$L))</f>
        <v>0</v>
      </c>
      <c r="AG421" s="8">
        <f>IF(D421="","",SUMIF('CHAM NV'!I:I,D421,'CHAM NV'!J:J))</f>
        <v>0</v>
      </c>
      <c r="AH421" s="9">
        <f t="shared" si="74"/>
        <v>0</v>
      </c>
      <c r="AI421" s="8">
        <f>IF($D421="","",SUMIF('TK CHAMTHI'!$M:$M,$D421,'TK CHAMTHI'!$O:$O))</f>
        <v>0</v>
      </c>
      <c r="AJ421" s="8">
        <f>IF($D421="","",SUMIF('TK CHAMTHI'!$N:$N,$D421,'TK CHAMTHI'!$O:$O))</f>
        <v>0</v>
      </c>
      <c r="AK421" s="9">
        <f t="shared" si="65"/>
        <v>0</v>
      </c>
      <c r="AL421" s="8">
        <f>IF($D421="","",SUMIF('TK CHAMTHI'!$P:$P,$D421,'TK CHAMTHI'!$R:$R))</f>
        <v>0</v>
      </c>
      <c r="AM421" s="8">
        <f>IF($D421="","",SUMIF('TK CHAMTHI'!$Q:$Q,$D421,'TK CHAMTHI'!$R:$R))</f>
        <v>0</v>
      </c>
      <c r="AN421" s="9">
        <f t="shared" si="66"/>
        <v>0</v>
      </c>
      <c r="AO421" s="8">
        <f>IF(D421="","",SUMIF('TK CHAMTHI'!S:S,D421,'TK CHAMTHI'!U:U))</f>
        <v>0</v>
      </c>
      <c r="AP421" s="8">
        <f>IF(D421="","",SUMIF('TK CHAMTHI'!T:T,D421,'TK CHAMTHI'!U:U))</f>
        <v>0</v>
      </c>
      <c r="AQ421" s="9">
        <f t="shared" si="67"/>
        <v>0</v>
      </c>
      <c r="AR421" s="9">
        <f>IF(D421="","",ROUND(SUMIF('QL THI'!G:G,D421,'QL THI'!H:H),1))</f>
        <v>0</v>
      </c>
      <c r="AS421" s="9">
        <f>IF(D421="","",ROUND(SUMIF('QL THI'!E:E,D421,'QL THI'!F:F),1))</f>
        <v>0</v>
      </c>
      <c r="AT421" s="28">
        <f t="shared" si="68"/>
        <v>1.8</v>
      </c>
    </row>
    <row r="422" spans="1:46">
      <c r="A422" s="6">
        <f>IF(D422="","",SUBTOTAL(3,$D$5:D422))</f>
        <v>418</v>
      </c>
      <c r="B422" s="111" t="s">
        <v>737</v>
      </c>
      <c r="C422" s="112" t="s">
        <v>977</v>
      </c>
      <c r="D422" s="113" t="s">
        <v>456</v>
      </c>
      <c r="E422" s="7">
        <f>IF($D422="","",SUMIF('TK DETHI'!$A:$A,$D422,'TK DETHI'!$B:$B))</f>
        <v>0</v>
      </c>
      <c r="F422" s="7">
        <f>IF($D422="","",SUMIF('TK DETHI'!$C:$C,$D422,'TK DETHI'!$D:$D))</f>
        <v>0</v>
      </c>
      <c r="G422" s="7">
        <f>IF($D422="","",SUMIF('TK DETHI'!$E:$E,$D422,'TK DETHI'!$F:$F))</f>
        <v>0</v>
      </c>
      <c r="H422" s="7">
        <f>IF($D422="","",SUMIF('TK DETHI'!$G:$G,$D422,'TK DETHI'!$H:$H))</f>
        <v>0</v>
      </c>
      <c r="I422" s="7">
        <f>IF($D422="","",SUMIF('TK DETHI'!$I:$I,$D422,'TK DETHI'!$J:$J))</f>
        <v>0</v>
      </c>
      <c r="J422" s="7">
        <f>IF($D422="","",SUMIF('TK DETHI'!$K:$K,$D422,'TK DETHI'!$L:$L))</f>
        <v>0</v>
      </c>
      <c r="K422" s="7">
        <f>IF($D422="","",SUMIF('TK DETHI'!$M:$M,$D422,'TK DETHI'!$N:$N))</f>
        <v>0</v>
      </c>
      <c r="L422" s="7">
        <f>IF($D422="","",SUMIF('TK DETHI'!$O:$O,$D422,'TK DETHI'!$P:$P))</f>
        <v>0</v>
      </c>
      <c r="M422" s="27">
        <f t="shared" si="69"/>
        <v>0</v>
      </c>
      <c r="N422" s="8">
        <f>IF($D422="","",SUMIF('TK COITHI KTHP va Thi TN'!$A:$A,$D422,'TK COITHI KTHP va Thi TN'!$D:$D))</f>
        <v>0</v>
      </c>
      <c r="O422" s="8">
        <f>IF($D422="","",SUMIF('TK COITHI KTHP va Thi TN'!$B:$B,$D422,'TK COITHI KTHP va Thi TN'!$D:$D))</f>
        <v>0</v>
      </c>
      <c r="P422" s="8">
        <f>IF($D422="","",SUMIF('TK COITHI KTHP va Thi TN'!$E:$E,$D422,'TK COITHI KTHP va Thi TN'!$H:$H))</f>
        <v>0</v>
      </c>
      <c r="Q422" s="8">
        <f>IF($D422="","",SUMIF('TK COITHI KTHP va Thi TN'!$F:$F,$D422,'TK COITHI KTHP va Thi TN'!$H:$H))</f>
        <v>0</v>
      </c>
      <c r="R422" s="28">
        <f t="shared" si="70"/>
        <v>0</v>
      </c>
      <c r="S422" s="8">
        <f>IF($D422="","",SUMIF('TK CHAMTHI'!$A:$A,$D422,'TK CHAMTHI'!$C:$C))</f>
        <v>0</v>
      </c>
      <c r="T422" s="8">
        <f>IF($D422="","",SUMIF('TK CHAMTHI'!$B:$B,$D422,'TK CHAMTHI'!$C:$C))</f>
        <v>0</v>
      </c>
      <c r="U422" s="8">
        <f>IF(D422="","",SUMIF('CHAM NV'!B:B,D422,'CHAM NV'!C:C))</f>
        <v>0</v>
      </c>
      <c r="V422" s="9">
        <f t="shared" si="71"/>
        <v>0</v>
      </c>
      <c r="W422" s="8">
        <f>IF($D422="","",SUMIF('TK CHAMTHI'!$D:$D,$D422,'TK CHAMTHI'!$F:$F))</f>
        <v>0</v>
      </c>
      <c r="X422" s="8">
        <f>IF($D422="","",SUMIF('TK CHAMTHI'!$E:$E,$D422,'TK CHAMTHI'!$F:$F))</f>
        <v>0</v>
      </c>
      <c r="Y422" s="8">
        <f>IF(D422="","",SUMIF('CHAM NV'!G:G,D422,'CHAM NV'!H:H))</f>
        <v>0</v>
      </c>
      <c r="Z422" s="9">
        <f t="shared" si="72"/>
        <v>0</v>
      </c>
      <c r="AA422" s="8">
        <f>IF($D422="","",SUMIF('TK CHAMTHI'!$G:$G,$D422,'TK CHAMTHI'!$I:$I))</f>
        <v>0</v>
      </c>
      <c r="AB422" s="8">
        <f>IF($D422="","",SUMIF('TK CHAMTHI'!$H:$H,$D422,'TK CHAMTHI'!$I:$I))</f>
        <v>0</v>
      </c>
      <c r="AC422" s="8">
        <f>IF(D422="","",SUMIF('CHAM NV'!E:E,D422,'CHAM NV'!F:F))</f>
        <v>0</v>
      </c>
      <c r="AD422" s="9">
        <f t="shared" si="73"/>
        <v>0</v>
      </c>
      <c r="AE422" s="8">
        <f>IF($D422="","",SUMIF('TK CHAMTHI'!$J:$J,$D422,'TK CHAMTHI'!$L:$L))</f>
        <v>0</v>
      </c>
      <c r="AF422" s="8">
        <f>IF($D422="","",SUMIF('TK CHAMTHI'!$K:$K,$D422,'TK CHAMTHI'!$L:$L))</f>
        <v>0</v>
      </c>
      <c r="AG422" s="8">
        <f>IF(D422="","",SUMIF('CHAM NV'!I:I,D422,'CHAM NV'!J:J))</f>
        <v>0</v>
      </c>
      <c r="AH422" s="9">
        <f t="shared" si="74"/>
        <v>0</v>
      </c>
      <c r="AI422" s="8">
        <f>IF($D422="","",SUMIF('TK CHAMTHI'!$M:$M,$D422,'TK CHAMTHI'!$O:$O))</f>
        <v>0</v>
      </c>
      <c r="AJ422" s="8">
        <f>IF($D422="","",SUMIF('TK CHAMTHI'!$N:$N,$D422,'TK CHAMTHI'!$O:$O))</f>
        <v>0</v>
      </c>
      <c r="AK422" s="9">
        <f t="shared" si="65"/>
        <v>0</v>
      </c>
      <c r="AL422" s="8">
        <f>IF($D422="","",SUMIF('TK CHAMTHI'!$P:$P,$D422,'TK CHAMTHI'!$R:$R))</f>
        <v>0</v>
      </c>
      <c r="AM422" s="8">
        <f>IF($D422="","",SUMIF('TK CHAMTHI'!$Q:$Q,$D422,'TK CHAMTHI'!$R:$R))</f>
        <v>0</v>
      </c>
      <c r="AN422" s="9">
        <f t="shared" si="66"/>
        <v>0</v>
      </c>
      <c r="AO422" s="8">
        <f>IF(D422="","",SUMIF('TK CHAMTHI'!S:S,D422,'TK CHAMTHI'!U:U))</f>
        <v>0</v>
      </c>
      <c r="AP422" s="8">
        <f>IF(D422="","",SUMIF('TK CHAMTHI'!T:T,D422,'TK CHAMTHI'!U:U))</f>
        <v>0</v>
      </c>
      <c r="AQ422" s="9">
        <f t="shared" si="67"/>
        <v>0</v>
      </c>
      <c r="AR422" s="9">
        <f>IF(D422="","",ROUND(SUMIF('QL THI'!G:G,D422,'QL THI'!H:H),1))</f>
        <v>0</v>
      </c>
      <c r="AS422" s="9">
        <f>IF(D422="","",ROUND(SUMIF('QL THI'!E:E,D422,'QL THI'!F:F),1))</f>
        <v>0</v>
      </c>
      <c r="AT422" s="28">
        <f t="shared" si="68"/>
        <v>0</v>
      </c>
    </row>
    <row r="423" spans="1:46">
      <c r="A423" s="6">
        <f>IF(D423="","",SUBTOTAL(3,$D$5:D423))</f>
        <v>419</v>
      </c>
      <c r="B423" s="111" t="s">
        <v>742</v>
      </c>
      <c r="C423" s="112" t="s">
        <v>977</v>
      </c>
      <c r="D423" s="113" t="s">
        <v>460</v>
      </c>
      <c r="E423" s="7">
        <f>IF($D423="","",SUMIF('TK DETHI'!$A:$A,$D423,'TK DETHI'!$B:$B))</f>
        <v>0</v>
      </c>
      <c r="F423" s="7">
        <f>IF($D423="","",SUMIF('TK DETHI'!$C:$C,$D423,'TK DETHI'!$D:$D))</f>
        <v>0</v>
      </c>
      <c r="G423" s="7">
        <f>IF($D423="","",SUMIF('TK DETHI'!$E:$E,$D423,'TK DETHI'!$F:$F))</f>
        <v>0</v>
      </c>
      <c r="H423" s="7">
        <f>IF($D423="","",SUMIF('TK DETHI'!$G:$G,$D423,'TK DETHI'!$H:$H))</f>
        <v>0</v>
      </c>
      <c r="I423" s="7">
        <f>IF($D423="","",SUMIF('TK DETHI'!$I:$I,$D423,'TK DETHI'!$J:$J))</f>
        <v>0</v>
      </c>
      <c r="J423" s="7">
        <f>IF($D423="","",SUMIF('TK DETHI'!$K:$K,$D423,'TK DETHI'!$L:$L))</f>
        <v>0</v>
      </c>
      <c r="K423" s="7">
        <f>IF($D423="","",SUMIF('TK DETHI'!$M:$M,$D423,'TK DETHI'!$N:$N))</f>
        <v>0</v>
      </c>
      <c r="L423" s="7">
        <f>IF($D423="","",SUMIF('TK DETHI'!$O:$O,$D423,'TK DETHI'!$P:$P))</f>
        <v>0</v>
      </c>
      <c r="M423" s="27">
        <f t="shared" si="69"/>
        <v>0</v>
      </c>
      <c r="N423" s="8">
        <f>IF($D423="","",SUMIF('TK COITHI KTHP va Thi TN'!$A:$A,$D423,'TK COITHI KTHP va Thi TN'!$D:$D))</f>
        <v>0</v>
      </c>
      <c r="O423" s="8">
        <f>IF($D423="","",SUMIF('TK COITHI KTHP va Thi TN'!$B:$B,$D423,'TK COITHI KTHP va Thi TN'!$D:$D))</f>
        <v>0</v>
      </c>
      <c r="P423" s="8">
        <f>IF($D423="","",SUMIF('TK COITHI KTHP va Thi TN'!$E:$E,$D423,'TK COITHI KTHP va Thi TN'!$H:$H))</f>
        <v>0</v>
      </c>
      <c r="Q423" s="8">
        <f>IF($D423="","",SUMIF('TK COITHI KTHP va Thi TN'!$F:$F,$D423,'TK COITHI KTHP va Thi TN'!$H:$H))</f>
        <v>0</v>
      </c>
      <c r="R423" s="28">
        <f t="shared" si="70"/>
        <v>0</v>
      </c>
      <c r="S423" s="8">
        <f>IF($D423="","",SUMIF('TK CHAMTHI'!$A:$A,$D423,'TK CHAMTHI'!$C:$C))</f>
        <v>0</v>
      </c>
      <c r="T423" s="8">
        <f>IF($D423="","",SUMIF('TK CHAMTHI'!$B:$B,$D423,'TK CHAMTHI'!$C:$C))</f>
        <v>0</v>
      </c>
      <c r="U423" s="8">
        <f>IF(D423="","",SUMIF('CHAM NV'!B:B,D423,'CHAM NV'!C:C))</f>
        <v>0</v>
      </c>
      <c r="V423" s="9">
        <f t="shared" si="71"/>
        <v>0</v>
      </c>
      <c r="W423" s="8">
        <f>IF($D423="","",SUMIF('TK CHAMTHI'!$D:$D,$D423,'TK CHAMTHI'!$F:$F))</f>
        <v>0</v>
      </c>
      <c r="X423" s="8">
        <f>IF($D423="","",SUMIF('TK CHAMTHI'!$E:$E,$D423,'TK CHAMTHI'!$F:$F))</f>
        <v>0</v>
      </c>
      <c r="Y423" s="8">
        <f>IF(D423="","",SUMIF('CHAM NV'!G:G,D423,'CHAM NV'!H:H))</f>
        <v>0</v>
      </c>
      <c r="Z423" s="9">
        <f t="shared" si="72"/>
        <v>0</v>
      </c>
      <c r="AA423" s="8">
        <f>IF($D423="","",SUMIF('TK CHAMTHI'!$G:$G,$D423,'TK CHAMTHI'!$I:$I))</f>
        <v>0</v>
      </c>
      <c r="AB423" s="8">
        <f>IF($D423="","",SUMIF('TK CHAMTHI'!$H:$H,$D423,'TK CHAMTHI'!$I:$I))</f>
        <v>0</v>
      </c>
      <c r="AC423" s="8">
        <f>IF(D423="","",SUMIF('CHAM NV'!E:E,D423,'CHAM NV'!F:F))</f>
        <v>0</v>
      </c>
      <c r="AD423" s="9">
        <f t="shared" si="73"/>
        <v>0</v>
      </c>
      <c r="AE423" s="8">
        <f>IF($D423="","",SUMIF('TK CHAMTHI'!$J:$J,$D423,'TK CHAMTHI'!$L:$L))</f>
        <v>0</v>
      </c>
      <c r="AF423" s="8">
        <f>IF($D423="","",SUMIF('TK CHAMTHI'!$K:$K,$D423,'TK CHAMTHI'!$L:$L))</f>
        <v>0</v>
      </c>
      <c r="AG423" s="8">
        <f>IF(D423="","",SUMIF('CHAM NV'!I:I,D423,'CHAM NV'!J:J))</f>
        <v>0</v>
      </c>
      <c r="AH423" s="9">
        <f t="shared" si="74"/>
        <v>0</v>
      </c>
      <c r="AI423" s="8">
        <f>IF($D423="","",SUMIF('TK CHAMTHI'!$M:$M,$D423,'TK CHAMTHI'!$O:$O))</f>
        <v>0</v>
      </c>
      <c r="AJ423" s="8">
        <f>IF($D423="","",SUMIF('TK CHAMTHI'!$N:$N,$D423,'TK CHAMTHI'!$O:$O))</f>
        <v>0</v>
      </c>
      <c r="AK423" s="9">
        <f t="shared" si="65"/>
        <v>0</v>
      </c>
      <c r="AL423" s="8">
        <f>IF($D423="","",SUMIF('TK CHAMTHI'!$P:$P,$D423,'TK CHAMTHI'!$R:$R))</f>
        <v>0</v>
      </c>
      <c r="AM423" s="8">
        <f>IF($D423="","",SUMIF('TK CHAMTHI'!$Q:$Q,$D423,'TK CHAMTHI'!$R:$R))</f>
        <v>0</v>
      </c>
      <c r="AN423" s="9">
        <f t="shared" si="66"/>
        <v>0</v>
      </c>
      <c r="AO423" s="8">
        <f>IF(D423="","",SUMIF('TK CHAMTHI'!S:S,D423,'TK CHAMTHI'!U:U))</f>
        <v>0</v>
      </c>
      <c r="AP423" s="8">
        <f>IF(D423="","",SUMIF('TK CHAMTHI'!T:T,D423,'TK CHAMTHI'!U:U))</f>
        <v>0</v>
      </c>
      <c r="AQ423" s="9">
        <f t="shared" si="67"/>
        <v>0</v>
      </c>
      <c r="AR423" s="9">
        <f>IF(D423="","",ROUND(SUMIF('QL THI'!G:G,D423,'QL THI'!H:H),1))</f>
        <v>0</v>
      </c>
      <c r="AS423" s="9">
        <f>IF(D423="","",ROUND(SUMIF('QL THI'!E:E,D423,'QL THI'!F:F),1))</f>
        <v>0</v>
      </c>
      <c r="AT423" s="28">
        <f t="shared" si="68"/>
        <v>0</v>
      </c>
    </row>
    <row r="424" spans="1:46">
      <c r="A424" s="6">
        <f>IF(D424="","",SUBTOTAL(3,$D$5:D424))</f>
        <v>420</v>
      </c>
      <c r="B424" s="111" t="s">
        <v>743</v>
      </c>
      <c r="C424" s="112" t="s">
        <v>977</v>
      </c>
      <c r="D424" s="113" t="s">
        <v>461</v>
      </c>
      <c r="E424" s="7">
        <f>IF($D424="","",SUMIF('TK DETHI'!$A:$A,$D424,'TK DETHI'!$B:$B))</f>
        <v>0</v>
      </c>
      <c r="F424" s="7">
        <f>IF($D424="","",SUMIF('TK DETHI'!$C:$C,$D424,'TK DETHI'!$D:$D))</f>
        <v>0</v>
      </c>
      <c r="G424" s="7">
        <f>IF($D424="","",SUMIF('TK DETHI'!$E:$E,$D424,'TK DETHI'!$F:$F))</f>
        <v>0</v>
      </c>
      <c r="H424" s="7">
        <f>IF($D424="","",SUMIF('TK DETHI'!$G:$G,$D424,'TK DETHI'!$H:$H))</f>
        <v>0</v>
      </c>
      <c r="I424" s="7">
        <f>IF($D424="","",SUMIF('TK DETHI'!$I:$I,$D424,'TK DETHI'!$J:$J))</f>
        <v>0</v>
      </c>
      <c r="J424" s="7">
        <f>IF($D424="","",SUMIF('TK DETHI'!$K:$K,$D424,'TK DETHI'!$L:$L))</f>
        <v>0</v>
      </c>
      <c r="K424" s="7">
        <f>IF($D424="","",SUMIF('TK DETHI'!$M:$M,$D424,'TK DETHI'!$N:$N))</f>
        <v>0</v>
      </c>
      <c r="L424" s="7">
        <f>IF($D424="","",SUMIF('TK DETHI'!$O:$O,$D424,'TK DETHI'!$P:$P))</f>
        <v>0</v>
      </c>
      <c r="M424" s="27">
        <f t="shared" si="69"/>
        <v>0</v>
      </c>
      <c r="N424" s="8">
        <f>IF($D424="","",SUMIF('TK COITHI KTHP va Thi TN'!$A:$A,$D424,'TK COITHI KTHP va Thi TN'!$D:$D))</f>
        <v>0</v>
      </c>
      <c r="O424" s="8">
        <f>IF($D424="","",SUMIF('TK COITHI KTHP va Thi TN'!$B:$B,$D424,'TK COITHI KTHP va Thi TN'!$D:$D))</f>
        <v>0</v>
      </c>
      <c r="P424" s="8">
        <f>IF($D424="","",SUMIF('TK COITHI KTHP va Thi TN'!$E:$E,$D424,'TK COITHI KTHP va Thi TN'!$H:$H))</f>
        <v>0</v>
      </c>
      <c r="Q424" s="8">
        <f>IF($D424="","",SUMIF('TK COITHI KTHP va Thi TN'!$F:$F,$D424,'TK COITHI KTHP va Thi TN'!$H:$H))</f>
        <v>0</v>
      </c>
      <c r="R424" s="28">
        <f t="shared" si="70"/>
        <v>0</v>
      </c>
      <c r="S424" s="8">
        <f>IF($D424="","",SUMIF('TK CHAMTHI'!$A:$A,$D424,'TK CHAMTHI'!$C:$C))</f>
        <v>0</v>
      </c>
      <c r="T424" s="8">
        <f>IF($D424="","",SUMIF('TK CHAMTHI'!$B:$B,$D424,'TK CHAMTHI'!$C:$C))</f>
        <v>0</v>
      </c>
      <c r="U424" s="8">
        <f>IF(D424="","",SUMIF('CHAM NV'!B:B,D424,'CHAM NV'!C:C))</f>
        <v>0</v>
      </c>
      <c r="V424" s="9">
        <f t="shared" si="71"/>
        <v>0</v>
      </c>
      <c r="W424" s="8">
        <f>IF($D424="","",SUMIF('TK CHAMTHI'!$D:$D,$D424,'TK CHAMTHI'!$F:$F))</f>
        <v>0</v>
      </c>
      <c r="X424" s="8">
        <f>IF($D424="","",SUMIF('TK CHAMTHI'!$E:$E,$D424,'TK CHAMTHI'!$F:$F))</f>
        <v>0</v>
      </c>
      <c r="Y424" s="8">
        <f>IF(D424="","",SUMIF('CHAM NV'!G:G,D424,'CHAM NV'!H:H))</f>
        <v>0</v>
      </c>
      <c r="Z424" s="9">
        <f t="shared" si="72"/>
        <v>0</v>
      </c>
      <c r="AA424" s="8">
        <f>IF($D424="","",SUMIF('TK CHAMTHI'!$G:$G,$D424,'TK CHAMTHI'!$I:$I))</f>
        <v>0</v>
      </c>
      <c r="AB424" s="8">
        <f>IF($D424="","",SUMIF('TK CHAMTHI'!$H:$H,$D424,'TK CHAMTHI'!$I:$I))</f>
        <v>0</v>
      </c>
      <c r="AC424" s="8">
        <f>IF(D424="","",SUMIF('CHAM NV'!E:E,D424,'CHAM NV'!F:F))</f>
        <v>0</v>
      </c>
      <c r="AD424" s="9">
        <f t="shared" si="73"/>
        <v>0</v>
      </c>
      <c r="AE424" s="8">
        <f>IF($D424="","",SUMIF('TK CHAMTHI'!$J:$J,$D424,'TK CHAMTHI'!$L:$L))</f>
        <v>0</v>
      </c>
      <c r="AF424" s="8">
        <f>IF($D424="","",SUMIF('TK CHAMTHI'!$K:$K,$D424,'TK CHAMTHI'!$L:$L))</f>
        <v>0</v>
      </c>
      <c r="AG424" s="8">
        <f>IF(D424="","",SUMIF('CHAM NV'!I:I,D424,'CHAM NV'!J:J))</f>
        <v>0</v>
      </c>
      <c r="AH424" s="9">
        <f t="shared" si="74"/>
        <v>0</v>
      </c>
      <c r="AI424" s="8">
        <f>IF($D424="","",SUMIF('TK CHAMTHI'!$M:$M,$D424,'TK CHAMTHI'!$O:$O))</f>
        <v>0</v>
      </c>
      <c r="AJ424" s="8">
        <f>IF($D424="","",SUMIF('TK CHAMTHI'!$N:$N,$D424,'TK CHAMTHI'!$O:$O))</f>
        <v>0</v>
      </c>
      <c r="AK424" s="9">
        <f t="shared" si="65"/>
        <v>0</v>
      </c>
      <c r="AL424" s="8">
        <f>IF($D424="","",SUMIF('TK CHAMTHI'!$P:$P,$D424,'TK CHAMTHI'!$R:$R))</f>
        <v>0</v>
      </c>
      <c r="AM424" s="8">
        <f>IF($D424="","",SUMIF('TK CHAMTHI'!$Q:$Q,$D424,'TK CHAMTHI'!$R:$R))</f>
        <v>0</v>
      </c>
      <c r="AN424" s="9">
        <f t="shared" si="66"/>
        <v>0</v>
      </c>
      <c r="AO424" s="8">
        <f>IF(D424="","",SUMIF('TK CHAMTHI'!S:S,D424,'TK CHAMTHI'!U:U))</f>
        <v>0</v>
      </c>
      <c r="AP424" s="8">
        <f>IF(D424="","",SUMIF('TK CHAMTHI'!T:T,D424,'TK CHAMTHI'!U:U))</f>
        <v>0</v>
      </c>
      <c r="AQ424" s="9">
        <f t="shared" si="67"/>
        <v>0</v>
      </c>
      <c r="AR424" s="9">
        <f>IF(D424="","",ROUND(SUMIF('QL THI'!G:G,D424,'QL THI'!H:H),1))</f>
        <v>0</v>
      </c>
      <c r="AS424" s="9">
        <f>IF(D424="","",ROUND(SUMIF('QL THI'!E:E,D424,'QL THI'!F:F),1))</f>
        <v>0</v>
      </c>
      <c r="AT424" s="28">
        <f t="shared" si="68"/>
        <v>0</v>
      </c>
    </row>
    <row r="425" spans="1:46">
      <c r="A425" s="6">
        <f>IF(D425="","",SUBTOTAL(3,$D$5:D425))</f>
        <v>421</v>
      </c>
      <c r="B425" s="111" t="s">
        <v>738</v>
      </c>
      <c r="C425" s="112" t="s">
        <v>977</v>
      </c>
      <c r="D425" s="113" t="s">
        <v>457</v>
      </c>
      <c r="E425" s="7">
        <f>IF($D425="","",SUMIF('TK DETHI'!$A:$A,$D425,'TK DETHI'!$B:$B))</f>
        <v>0</v>
      </c>
      <c r="F425" s="7">
        <f>IF($D425="","",SUMIF('TK DETHI'!$C:$C,$D425,'TK DETHI'!$D:$D))</f>
        <v>0</v>
      </c>
      <c r="G425" s="7">
        <f>IF($D425="","",SUMIF('TK DETHI'!$E:$E,$D425,'TK DETHI'!$F:$F))</f>
        <v>0</v>
      </c>
      <c r="H425" s="7">
        <f>IF($D425="","",SUMIF('TK DETHI'!$G:$G,$D425,'TK DETHI'!$H:$H))</f>
        <v>0</v>
      </c>
      <c r="I425" s="7">
        <f>IF($D425="","",SUMIF('TK DETHI'!$I:$I,$D425,'TK DETHI'!$J:$J))</f>
        <v>0</v>
      </c>
      <c r="J425" s="7">
        <f>IF($D425="","",SUMIF('TK DETHI'!$K:$K,$D425,'TK DETHI'!$L:$L))</f>
        <v>0</v>
      </c>
      <c r="K425" s="7">
        <f>IF($D425="","",SUMIF('TK DETHI'!$M:$M,$D425,'TK DETHI'!$N:$N))</f>
        <v>0</v>
      </c>
      <c r="L425" s="7">
        <f>IF($D425="","",SUMIF('TK DETHI'!$O:$O,$D425,'TK DETHI'!$P:$P))</f>
        <v>0</v>
      </c>
      <c r="M425" s="27">
        <f t="shared" si="69"/>
        <v>0</v>
      </c>
      <c r="N425" s="8">
        <f>IF($D425="","",SUMIF('TK COITHI KTHP va Thi TN'!$A:$A,$D425,'TK COITHI KTHP va Thi TN'!$D:$D))</f>
        <v>0</v>
      </c>
      <c r="O425" s="8">
        <f>IF($D425="","",SUMIF('TK COITHI KTHP va Thi TN'!$B:$B,$D425,'TK COITHI KTHP va Thi TN'!$D:$D))</f>
        <v>0</v>
      </c>
      <c r="P425" s="8">
        <f>IF($D425="","",SUMIF('TK COITHI KTHP va Thi TN'!$E:$E,$D425,'TK COITHI KTHP va Thi TN'!$H:$H))</f>
        <v>0</v>
      </c>
      <c r="Q425" s="8">
        <f>IF($D425="","",SUMIF('TK COITHI KTHP va Thi TN'!$F:$F,$D425,'TK COITHI KTHP va Thi TN'!$H:$H))</f>
        <v>0</v>
      </c>
      <c r="R425" s="28">
        <f t="shared" si="70"/>
        <v>0</v>
      </c>
      <c r="S425" s="8">
        <f>IF($D425="","",SUMIF('TK CHAMTHI'!$A:$A,$D425,'TK CHAMTHI'!$C:$C))</f>
        <v>0</v>
      </c>
      <c r="T425" s="8">
        <f>IF($D425="","",SUMIF('TK CHAMTHI'!$B:$B,$D425,'TK CHAMTHI'!$C:$C))</f>
        <v>0</v>
      </c>
      <c r="U425" s="8">
        <f>IF(D425="","",SUMIF('CHAM NV'!B:B,D425,'CHAM NV'!C:C))</f>
        <v>0</v>
      </c>
      <c r="V425" s="9">
        <f t="shared" si="71"/>
        <v>0</v>
      </c>
      <c r="W425" s="8">
        <f>IF($D425="","",SUMIF('TK CHAMTHI'!$D:$D,$D425,'TK CHAMTHI'!$F:$F))</f>
        <v>0</v>
      </c>
      <c r="X425" s="8">
        <f>IF($D425="","",SUMIF('TK CHAMTHI'!$E:$E,$D425,'TK CHAMTHI'!$F:$F))</f>
        <v>0</v>
      </c>
      <c r="Y425" s="8">
        <f>IF(D425="","",SUMIF('CHAM NV'!G:G,D425,'CHAM NV'!H:H))</f>
        <v>0</v>
      </c>
      <c r="Z425" s="9">
        <f t="shared" si="72"/>
        <v>0</v>
      </c>
      <c r="AA425" s="8">
        <f>IF($D425="","",SUMIF('TK CHAMTHI'!$G:$G,$D425,'TK CHAMTHI'!$I:$I))</f>
        <v>0</v>
      </c>
      <c r="AB425" s="8">
        <f>IF($D425="","",SUMIF('TK CHAMTHI'!$H:$H,$D425,'TK CHAMTHI'!$I:$I))</f>
        <v>0</v>
      </c>
      <c r="AC425" s="8">
        <f>IF(D425="","",SUMIF('CHAM NV'!E:E,D425,'CHAM NV'!F:F))</f>
        <v>0</v>
      </c>
      <c r="AD425" s="9">
        <f t="shared" si="73"/>
        <v>0</v>
      </c>
      <c r="AE425" s="8">
        <f>IF($D425="","",SUMIF('TK CHAMTHI'!$J:$J,$D425,'TK CHAMTHI'!$L:$L))</f>
        <v>0</v>
      </c>
      <c r="AF425" s="8">
        <f>IF($D425="","",SUMIF('TK CHAMTHI'!$K:$K,$D425,'TK CHAMTHI'!$L:$L))</f>
        <v>0</v>
      </c>
      <c r="AG425" s="8">
        <f>IF(D425="","",SUMIF('CHAM NV'!I:I,D425,'CHAM NV'!J:J))</f>
        <v>0</v>
      </c>
      <c r="AH425" s="9">
        <f t="shared" si="74"/>
        <v>0</v>
      </c>
      <c r="AI425" s="8">
        <f>IF($D425="","",SUMIF('TK CHAMTHI'!$M:$M,$D425,'TK CHAMTHI'!$O:$O))</f>
        <v>0</v>
      </c>
      <c r="AJ425" s="8">
        <f>IF($D425="","",SUMIF('TK CHAMTHI'!$N:$N,$D425,'TK CHAMTHI'!$O:$O))</f>
        <v>0</v>
      </c>
      <c r="AK425" s="9">
        <f t="shared" si="65"/>
        <v>0</v>
      </c>
      <c r="AL425" s="8">
        <f>IF($D425="","",SUMIF('TK CHAMTHI'!$P:$P,$D425,'TK CHAMTHI'!$R:$R))</f>
        <v>0</v>
      </c>
      <c r="AM425" s="8">
        <f>IF($D425="","",SUMIF('TK CHAMTHI'!$Q:$Q,$D425,'TK CHAMTHI'!$R:$R))</f>
        <v>0</v>
      </c>
      <c r="AN425" s="9">
        <f t="shared" si="66"/>
        <v>0</v>
      </c>
      <c r="AO425" s="8">
        <f>IF(D425="","",SUMIF('TK CHAMTHI'!S:S,D425,'TK CHAMTHI'!U:U))</f>
        <v>0</v>
      </c>
      <c r="AP425" s="8">
        <f>IF(D425="","",SUMIF('TK CHAMTHI'!T:T,D425,'TK CHAMTHI'!U:U))</f>
        <v>0</v>
      </c>
      <c r="AQ425" s="9">
        <f t="shared" si="67"/>
        <v>0</v>
      </c>
      <c r="AR425" s="9">
        <f>IF(D425="","",ROUND(SUMIF('QL THI'!G:G,D425,'QL THI'!H:H),1))</f>
        <v>0</v>
      </c>
      <c r="AS425" s="9">
        <f>IF(D425="","",ROUND(SUMIF('QL THI'!E:E,D425,'QL THI'!F:F),1))</f>
        <v>0</v>
      </c>
      <c r="AT425" s="28">
        <f t="shared" si="68"/>
        <v>0</v>
      </c>
    </row>
    <row r="426" spans="1:46">
      <c r="A426" s="6">
        <f>IF(D426="","",SUBTOTAL(3,$D$5:D426))</f>
        <v>422</v>
      </c>
      <c r="B426" s="111" t="s">
        <v>740</v>
      </c>
      <c r="C426" s="112" t="s">
        <v>977</v>
      </c>
      <c r="D426" s="113" t="s">
        <v>458</v>
      </c>
      <c r="E426" s="7">
        <f>IF($D426="","",SUMIF('TK DETHI'!$A:$A,$D426,'TK DETHI'!$B:$B))</f>
        <v>0</v>
      </c>
      <c r="F426" s="7">
        <f>IF($D426="","",SUMIF('TK DETHI'!$C:$C,$D426,'TK DETHI'!$D:$D))</f>
        <v>0</v>
      </c>
      <c r="G426" s="7">
        <f>IF($D426="","",SUMIF('TK DETHI'!$E:$E,$D426,'TK DETHI'!$F:$F))</f>
        <v>0</v>
      </c>
      <c r="H426" s="7">
        <f>IF($D426="","",SUMIF('TK DETHI'!$G:$G,$D426,'TK DETHI'!$H:$H))</f>
        <v>0</v>
      </c>
      <c r="I426" s="7">
        <f>IF($D426="","",SUMIF('TK DETHI'!$I:$I,$D426,'TK DETHI'!$J:$J))</f>
        <v>0</v>
      </c>
      <c r="J426" s="7">
        <f>IF($D426="","",SUMIF('TK DETHI'!$K:$K,$D426,'TK DETHI'!$L:$L))</f>
        <v>0</v>
      </c>
      <c r="K426" s="7">
        <f>IF($D426="","",SUMIF('TK DETHI'!$M:$M,$D426,'TK DETHI'!$N:$N))</f>
        <v>0</v>
      </c>
      <c r="L426" s="7">
        <f>IF($D426="","",SUMIF('TK DETHI'!$O:$O,$D426,'TK DETHI'!$P:$P))</f>
        <v>0</v>
      </c>
      <c r="M426" s="27">
        <f t="shared" si="69"/>
        <v>0</v>
      </c>
      <c r="N426" s="8">
        <f>IF($D426="","",SUMIF('TK COITHI KTHP va Thi TN'!$A:$A,$D426,'TK COITHI KTHP va Thi TN'!$D:$D))</f>
        <v>0</v>
      </c>
      <c r="O426" s="8">
        <f>IF($D426="","",SUMIF('TK COITHI KTHP va Thi TN'!$B:$B,$D426,'TK COITHI KTHP va Thi TN'!$D:$D))</f>
        <v>0</v>
      </c>
      <c r="P426" s="8">
        <f>IF($D426="","",SUMIF('TK COITHI KTHP va Thi TN'!$E:$E,$D426,'TK COITHI KTHP va Thi TN'!$H:$H))</f>
        <v>0</v>
      </c>
      <c r="Q426" s="8">
        <f>IF($D426="","",SUMIF('TK COITHI KTHP va Thi TN'!$F:$F,$D426,'TK COITHI KTHP va Thi TN'!$H:$H))</f>
        <v>0</v>
      </c>
      <c r="R426" s="28">
        <f t="shared" si="70"/>
        <v>0</v>
      </c>
      <c r="S426" s="8">
        <f>IF($D426="","",SUMIF('TK CHAMTHI'!$A:$A,$D426,'TK CHAMTHI'!$C:$C))</f>
        <v>0</v>
      </c>
      <c r="T426" s="8">
        <f>IF($D426="","",SUMIF('TK CHAMTHI'!$B:$B,$D426,'TK CHAMTHI'!$C:$C))</f>
        <v>0</v>
      </c>
      <c r="U426" s="8">
        <f>IF(D426="","",SUMIF('CHAM NV'!B:B,D426,'CHAM NV'!C:C))</f>
        <v>0</v>
      </c>
      <c r="V426" s="9">
        <f t="shared" si="71"/>
        <v>0</v>
      </c>
      <c r="W426" s="8">
        <f>IF($D426="","",SUMIF('TK CHAMTHI'!$D:$D,$D426,'TK CHAMTHI'!$F:$F))</f>
        <v>0</v>
      </c>
      <c r="X426" s="8">
        <f>IF($D426="","",SUMIF('TK CHAMTHI'!$E:$E,$D426,'TK CHAMTHI'!$F:$F))</f>
        <v>0</v>
      </c>
      <c r="Y426" s="8">
        <f>IF(D426="","",SUMIF('CHAM NV'!G:G,D426,'CHAM NV'!H:H))</f>
        <v>0</v>
      </c>
      <c r="Z426" s="9">
        <f t="shared" si="72"/>
        <v>0</v>
      </c>
      <c r="AA426" s="8">
        <f>IF($D426="","",SUMIF('TK CHAMTHI'!$G:$G,$D426,'TK CHAMTHI'!$I:$I))</f>
        <v>0</v>
      </c>
      <c r="AB426" s="8">
        <f>IF($D426="","",SUMIF('TK CHAMTHI'!$H:$H,$D426,'TK CHAMTHI'!$I:$I))</f>
        <v>0</v>
      </c>
      <c r="AC426" s="8">
        <f>IF(D426="","",SUMIF('CHAM NV'!E:E,D426,'CHAM NV'!F:F))</f>
        <v>0</v>
      </c>
      <c r="AD426" s="9">
        <f t="shared" si="73"/>
        <v>0</v>
      </c>
      <c r="AE426" s="8">
        <f>IF($D426="","",SUMIF('TK CHAMTHI'!$J:$J,$D426,'TK CHAMTHI'!$L:$L))</f>
        <v>0</v>
      </c>
      <c r="AF426" s="8">
        <f>IF($D426="","",SUMIF('TK CHAMTHI'!$K:$K,$D426,'TK CHAMTHI'!$L:$L))</f>
        <v>0</v>
      </c>
      <c r="AG426" s="8">
        <f>IF(D426="","",SUMIF('CHAM NV'!I:I,D426,'CHAM NV'!J:J))</f>
        <v>0</v>
      </c>
      <c r="AH426" s="9">
        <f t="shared" si="74"/>
        <v>0</v>
      </c>
      <c r="AI426" s="8">
        <f>IF($D426="","",SUMIF('TK CHAMTHI'!$M:$M,$D426,'TK CHAMTHI'!$O:$O))</f>
        <v>0</v>
      </c>
      <c r="AJ426" s="8">
        <f>IF($D426="","",SUMIF('TK CHAMTHI'!$N:$N,$D426,'TK CHAMTHI'!$O:$O))</f>
        <v>0</v>
      </c>
      <c r="AK426" s="9">
        <f t="shared" si="65"/>
        <v>0</v>
      </c>
      <c r="AL426" s="8">
        <f>IF($D426="","",SUMIF('TK CHAMTHI'!$P:$P,$D426,'TK CHAMTHI'!$R:$R))</f>
        <v>0</v>
      </c>
      <c r="AM426" s="8">
        <f>IF($D426="","",SUMIF('TK CHAMTHI'!$Q:$Q,$D426,'TK CHAMTHI'!$R:$R))</f>
        <v>0</v>
      </c>
      <c r="AN426" s="9">
        <f t="shared" si="66"/>
        <v>0</v>
      </c>
      <c r="AO426" s="8">
        <f>IF(D426="","",SUMIF('TK CHAMTHI'!S:S,D426,'TK CHAMTHI'!U:U))</f>
        <v>0</v>
      </c>
      <c r="AP426" s="8">
        <f>IF(D426="","",SUMIF('TK CHAMTHI'!T:T,D426,'TK CHAMTHI'!U:U))</f>
        <v>0</v>
      </c>
      <c r="AQ426" s="9">
        <f t="shared" si="67"/>
        <v>0</v>
      </c>
      <c r="AR426" s="9">
        <f>IF(D426="","",ROUND(SUMIF('QL THI'!G:G,D426,'QL THI'!H:H),1))</f>
        <v>0</v>
      </c>
      <c r="AS426" s="9">
        <f>IF(D426="","",ROUND(SUMIF('QL THI'!E:E,D426,'QL THI'!F:F),1))</f>
        <v>0</v>
      </c>
      <c r="AT426" s="28">
        <f t="shared" si="68"/>
        <v>0</v>
      </c>
    </row>
    <row r="427" spans="1:46">
      <c r="A427" s="6">
        <f>IF(D427="","",SUBTOTAL(3,$D$5:D427))</f>
        <v>423</v>
      </c>
      <c r="B427" s="111" t="s">
        <v>739</v>
      </c>
      <c r="C427" s="112" t="s">
        <v>977</v>
      </c>
      <c r="D427" s="113" t="s">
        <v>178</v>
      </c>
      <c r="E427" s="7">
        <f>IF($D427="","",SUMIF('TK DETHI'!$A:$A,$D427,'TK DETHI'!$B:$B))</f>
        <v>0</v>
      </c>
      <c r="F427" s="7">
        <f>IF($D427="","",SUMIF('TK DETHI'!$C:$C,$D427,'TK DETHI'!$D:$D))</f>
        <v>0</v>
      </c>
      <c r="G427" s="7">
        <f>IF($D427="","",SUMIF('TK DETHI'!$E:$E,$D427,'TK DETHI'!$F:$F))</f>
        <v>0</v>
      </c>
      <c r="H427" s="7">
        <f>IF($D427="","",SUMIF('TK DETHI'!$G:$G,$D427,'TK DETHI'!$H:$H))</f>
        <v>0</v>
      </c>
      <c r="I427" s="7">
        <f>IF($D427="","",SUMIF('TK DETHI'!$I:$I,$D427,'TK DETHI'!$J:$J))</f>
        <v>0</v>
      </c>
      <c r="J427" s="7">
        <f>IF($D427="","",SUMIF('TK DETHI'!$K:$K,$D427,'TK DETHI'!$L:$L))</f>
        <v>0</v>
      </c>
      <c r="K427" s="7">
        <f>IF($D427="","",SUMIF('TK DETHI'!$M:$M,$D427,'TK DETHI'!$N:$N))</f>
        <v>0</v>
      </c>
      <c r="L427" s="7">
        <f>IF($D427="","",SUMIF('TK DETHI'!$O:$O,$D427,'TK DETHI'!$P:$P))</f>
        <v>0</v>
      </c>
      <c r="M427" s="27">
        <f t="shared" si="69"/>
        <v>0</v>
      </c>
      <c r="N427" s="8">
        <f>IF($D427="","",SUMIF('TK COITHI KTHP va Thi TN'!$A:$A,$D427,'TK COITHI KTHP va Thi TN'!$D:$D))</f>
        <v>3.45</v>
      </c>
      <c r="O427" s="8">
        <f>IF($D427="","",SUMIF('TK COITHI KTHP va Thi TN'!$B:$B,$D427,'TK COITHI KTHP va Thi TN'!$D:$D))</f>
        <v>2.7</v>
      </c>
      <c r="P427" s="8">
        <f>IF($D427="","",SUMIF('TK COITHI KTHP va Thi TN'!$E:$E,$D427,'TK COITHI KTHP va Thi TN'!$H:$H))</f>
        <v>0</v>
      </c>
      <c r="Q427" s="8">
        <f>IF($D427="","",SUMIF('TK COITHI KTHP va Thi TN'!$F:$F,$D427,'TK COITHI KTHP va Thi TN'!$H:$H))</f>
        <v>0</v>
      </c>
      <c r="R427" s="28">
        <f t="shared" si="70"/>
        <v>6.15</v>
      </c>
      <c r="S427" s="8">
        <f>IF($D427="","",SUMIF('TK CHAMTHI'!$A:$A,$D427,'TK CHAMTHI'!$C:$C))</f>
        <v>32</v>
      </c>
      <c r="T427" s="8">
        <f>IF($D427="","",SUMIF('TK CHAMTHI'!$B:$B,$D427,'TK CHAMTHI'!$C:$C))</f>
        <v>120</v>
      </c>
      <c r="U427" s="8">
        <f>IF(D427="","",SUMIF('CHAM NV'!B:B,D427,'CHAM NV'!C:C))</f>
        <v>38</v>
      </c>
      <c r="V427" s="9">
        <f t="shared" si="71"/>
        <v>11.4</v>
      </c>
      <c r="W427" s="8">
        <f>IF($D427="","",SUMIF('TK CHAMTHI'!$D:$D,$D427,'TK CHAMTHI'!$F:$F))</f>
        <v>0</v>
      </c>
      <c r="X427" s="8">
        <f>IF($D427="","",SUMIF('TK CHAMTHI'!$E:$E,$D427,'TK CHAMTHI'!$F:$F))</f>
        <v>0</v>
      </c>
      <c r="Y427" s="8">
        <f>IF(D427="","",SUMIF('CHAM NV'!G:G,D427,'CHAM NV'!H:H))</f>
        <v>0</v>
      </c>
      <c r="Z427" s="9">
        <f t="shared" si="72"/>
        <v>0</v>
      </c>
      <c r="AA427" s="8">
        <f>IF($D427="","",SUMIF('TK CHAMTHI'!$G:$G,$D427,'TK CHAMTHI'!$I:$I))</f>
        <v>0</v>
      </c>
      <c r="AB427" s="8">
        <f>IF($D427="","",SUMIF('TK CHAMTHI'!$H:$H,$D427,'TK CHAMTHI'!$I:$I))</f>
        <v>0</v>
      </c>
      <c r="AC427" s="8">
        <f>IF(D427="","",SUMIF('CHAM NV'!E:E,D427,'CHAM NV'!F:F))</f>
        <v>0</v>
      </c>
      <c r="AD427" s="9">
        <f t="shared" si="73"/>
        <v>0</v>
      </c>
      <c r="AE427" s="8">
        <f>IF($D427="","",SUMIF('TK CHAMTHI'!$J:$J,$D427,'TK CHAMTHI'!$L:$L))</f>
        <v>0</v>
      </c>
      <c r="AF427" s="8">
        <f>IF($D427="","",SUMIF('TK CHAMTHI'!$K:$K,$D427,'TK CHAMTHI'!$L:$L))</f>
        <v>0</v>
      </c>
      <c r="AG427" s="8">
        <f>IF(D427="","",SUMIF('CHAM NV'!I:I,D427,'CHAM NV'!J:J))</f>
        <v>0</v>
      </c>
      <c r="AH427" s="9">
        <f t="shared" si="74"/>
        <v>0</v>
      </c>
      <c r="AI427" s="8">
        <f>IF($D427="","",SUMIF('TK CHAMTHI'!$M:$M,$D427,'TK CHAMTHI'!$O:$O))</f>
        <v>0</v>
      </c>
      <c r="AJ427" s="8">
        <f>IF($D427="","",SUMIF('TK CHAMTHI'!$N:$N,$D427,'TK CHAMTHI'!$O:$O))</f>
        <v>0</v>
      </c>
      <c r="AK427" s="9">
        <f t="shared" si="65"/>
        <v>0</v>
      </c>
      <c r="AL427" s="8">
        <f>IF($D427="","",SUMIF('TK CHAMTHI'!$P:$P,$D427,'TK CHAMTHI'!$R:$R))</f>
        <v>0</v>
      </c>
      <c r="AM427" s="8">
        <f>IF($D427="","",SUMIF('TK CHAMTHI'!$Q:$Q,$D427,'TK CHAMTHI'!$R:$R))</f>
        <v>0</v>
      </c>
      <c r="AN427" s="9">
        <f t="shared" si="66"/>
        <v>0</v>
      </c>
      <c r="AO427" s="8">
        <f>IF(D427="","",SUMIF('TK CHAMTHI'!S:S,D427,'TK CHAMTHI'!U:U))</f>
        <v>0</v>
      </c>
      <c r="AP427" s="8">
        <f>IF(D427="","",SUMIF('TK CHAMTHI'!T:T,D427,'TK CHAMTHI'!U:U))</f>
        <v>0</v>
      </c>
      <c r="AQ427" s="9">
        <f t="shared" si="67"/>
        <v>0</v>
      </c>
      <c r="AR427" s="9">
        <f>IF(D427="","",ROUND(SUMIF('QL THI'!G:G,D427,'QL THI'!H:H),1))</f>
        <v>0</v>
      </c>
      <c r="AS427" s="9">
        <f>IF(D427="","",ROUND(SUMIF('QL THI'!E:E,D427,'QL THI'!F:F),1))</f>
        <v>3.6</v>
      </c>
      <c r="AT427" s="28">
        <f t="shared" si="68"/>
        <v>21.2</v>
      </c>
    </row>
    <row r="428" spans="1:46">
      <c r="A428" s="6">
        <f>IF(D428="","",SUBTOTAL(3,$D$5:D428))</f>
        <v>424</v>
      </c>
      <c r="B428" s="111" t="s">
        <v>744</v>
      </c>
      <c r="C428" s="112" t="s">
        <v>977</v>
      </c>
      <c r="D428" s="113" t="s">
        <v>26</v>
      </c>
      <c r="E428" s="7">
        <f>IF($D428="","",SUMIF('TK DETHI'!$A:$A,$D428,'TK DETHI'!$B:$B))</f>
        <v>0</v>
      </c>
      <c r="F428" s="7">
        <f>IF($D428="","",SUMIF('TK DETHI'!$C:$C,$D428,'TK DETHI'!$D:$D))</f>
        <v>0</v>
      </c>
      <c r="G428" s="7">
        <f>IF($D428="","",SUMIF('TK DETHI'!$E:$E,$D428,'TK DETHI'!$F:$F))</f>
        <v>0</v>
      </c>
      <c r="H428" s="7">
        <f>IF($D428="","",SUMIF('TK DETHI'!$G:$G,$D428,'TK DETHI'!$H:$H))</f>
        <v>0</v>
      </c>
      <c r="I428" s="7">
        <f>IF($D428="","",SUMIF('TK DETHI'!$I:$I,$D428,'TK DETHI'!$J:$J))</f>
        <v>0</v>
      </c>
      <c r="J428" s="7">
        <f>IF($D428="","",SUMIF('TK DETHI'!$K:$K,$D428,'TK DETHI'!$L:$L))</f>
        <v>0</v>
      </c>
      <c r="K428" s="7">
        <f>IF($D428="","",SUMIF('TK DETHI'!$M:$M,$D428,'TK DETHI'!$N:$N))</f>
        <v>0</v>
      </c>
      <c r="L428" s="7">
        <f>IF($D428="","",SUMIF('TK DETHI'!$O:$O,$D428,'TK DETHI'!$P:$P))</f>
        <v>0</v>
      </c>
      <c r="M428" s="27">
        <f t="shared" si="69"/>
        <v>0</v>
      </c>
      <c r="N428" s="8">
        <f>IF($D428="","",SUMIF('TK COITHI KTHP va Thi TN'!$A:$A,$D428,'TK COITHI KTHP va Thi TN'!$D:$D))</f>
        <v>0</v>
      </c>
      <c r="O428" s="8">
        <f>IF($D428="","",SUMIF('TK COITHI KTHP va Thi TN'!$B:$B,$D428,'TK COITHI KTHP va Thi TN'!$D:$D))</f>
        <v>0.75</v>
      </c>
      <c r="P428" s="8">
        <f>IF($D428="","",SUMIF('TK COITHI KTHP va Thi TN'!$E:$E,$D428,'TK COITHI KTHP va Thi TN'!$H:$H))</f>
        <v>0</v>
      </c>
      <c r="Q428" s="8">
        <f>IF($D428="","",SUMIF('TK COITHI KTHP va Thi TN'!$F:$F,$D428,'TK COITHI KTHP va Thi TN'!$H:$H))</f>
        <v>0</v>
      </c>
      <c r="R428" s="28">
        <f t="shared" si="70"/>
        <v>0.75</v>
      </c>
      <c r="S428" s="8">
        <f>IF($D428="","",SUMIF('TK CHAMTHI'!$A:$A,$D428,'TK CHAMTHI'!$C:$C))</f>
        <v>0</v>
      </c>
      <c r="T428" s="8">
        <f>IF($D428="","",SUMIF('TK CHAMTHI'!$B:$B,$D428,'TK CHAMTHI'!$C:$C))</f>
        <v>40</v>
      </c>
      <c r="U428" s="8">
        <f>IF(D428="","",SUMIF('CHAM NV'!B:B,D428,'CHAM NV'!C:C))</f>
        <v>45</v>
      </c>
      <c r="V428" s="9">
        <f t="shared" si="71"/>
        <v>-0.5</v>
      </c>
      <c r="W428" s="8">
        <f>IF($D428="","",SUMIF('TK CHAMTHI'!$D:$D,$D428,'TK CHAMTHI'!$F:$F))</f>
        <v>0</v>
      </c>
      <c r="X428" s="8">
        <f>IF($D428="","",SUMIF('TK CHAMTHI'!$E:$E,$D428,'TK CHAMTHI'!$F:$F))</f>
        <v>0</v>
      </c>
      <c r="Y428" s="8">
        <f>IF(D428="","",SUMIF('CHAM NV'!G:G,D428,'CHAM NV'!H:H))</f>
        <v>0</v>
      </c>
      <c r="Z428" s="9">
        <f t="shared" si="72"/>
        <v>0</v>
      </c>
      <c r="AA428" s="8">
        <f>IF($D428="","",SUMIF('TK CHAMTHI'!$G:$G,$D428,'TK CHAMTHI'!$I:$I))</f>
        <v>68</v>
      </c>
      <c r="AB428" s="8">
        <f>IF($D428="","",SUMIF('TK CHAMTHI'!$H:$H,$D428,'TK CHAMTHI'!$I:$I))</f>
        <v>0</v>
      </c>
      <c r="AC428" s="8">
        <f>IF(D428="","",SUMIF('CHAM NV'!E:E,D428,'CHAM NV'!F:F))</f>
        <v>68</v>
      </c>
      <c r="AD428" s="9">
        <f t="shared" si="73"/>
        <v>0</v>
      </c>
      <c r="AE428" s="8">
        <f>IF($D428="","",SUMIF('TK CHAMTHI'!$J:$J,$D428,'TK CHAMTHI'!$L:$L))</f>
        <v>0</v>
      </c>
      <c r="AF428" s="8">
        <f>IF($D428="","",SUMIF('TK CHAMTHI'!$K:$K,$D428,'TK CHAMTHI'!$L:$L))</f>
        <v>0</v>
      </c>
      <c r="AG428" s="8">
        <f>IF(D428="","",SUMIF('CHAM NV'!I:I,D428,'CHAM NV'!J:J))</f>
        <v>0</v>
      </c>
      <c r="AH428" s="9">
        <f t="shared" si="74"/>
        <v>0</v>
      </c>
      <c r="AI428" s="8">
        <f>IF($D428="","",SUMIF('TK CHAMTHI'!$M:$M,$D428,'TK CHAMTHI'!$O:$O))</f>
        <v>0</v>
      </c>
      <c r="AJ428" s="8">
        <f>IF($D428="","",SUMIF('TK CHAMTHI'!$N:$N,$D428,'TK CHAMTHI'!$O:$O))</f>
        <v>0</v>
      </c>
      <c r="AK428" s="9">
        <f t="shared" si="65"/>
        <v>0</v>
      </c>
      <c r="AL428" s="8">
        <f>IF($D428="","",SUMIF('TK CHAMTHI'!$P:$P,$D428,'TK CHAMTHI'!$R:$R))</f>
        <v>0</v>
      </c>
      <c r="AM428" s="8">
        <f>IF($D428="","",SUMIF('TK CHAMTHI'!$Q:$Q,$D428,'TK CHAMTHI'!$R:$R))</f>
        <v>0</v>
      </c>
      <c r="AN428" s="9">
        <f t="shared" si="66"/>
        <v>0</v>
      </c>
      <c r="AO428" s="8">
        <f>IF(D428="","",SUMIF('TK CHAMTHI'!S:S,D428,'TK CHAMTHI'!U:U))</f>
        <v>0</v>
      </c>
      <c r="AP428" s="8">
        <f>IF(D428="","",SUMIF('TK CHAMTHI'!T:T,D428,'TK CHAMTHI'!U:U))</f>
        <v>0</v>
      </c>
      <c r="AQ428" s="9">
        <f t="shared" si="67"/>
        <v>0</v>
      </c>
      <c r="AR428" s="9">
        <f>IF(D428="","",ROUND(SUMIF('QL THI'!G:G,D428,'QL THI'!H:H),1))</f>
        <v>0</v>
      </c>
      <c r="AS428" s="9">
        <f>IF(D428="","",ROUND(SUMIF('QL THI'!E:E,D428,'QL THI'!F:F),1))</f>
        <v>0</v>
      </c>
      <c r="AT428" s="28">
        <f t="shared" si="68"/>
        <v>0.3</v>
      </c>
    </row>
    <row r="429" spans="1:46">
      <c r="A429" s="6">
        <f>IF(D429="","",SUBTOTAL(3,$D$5:D429))</f>
        <v>425</v>
      </c>
      <c r="B429" s="111" t="s">
        <v>745</v>
      </c>
      <c r="C429" s="112" t="s">
        <v>977</v>
      </c>
      <c r="D429" s="113" t="s">
        <v>25</v>
      </c>
      <c r="E429" s="7">
        <f>IF($D429="","",SUMIF('TK DETHI'!$A:$A,$D429,'TK DETHI'!$B:$B))</f>
        <v>0</v>
      </c>
      <c r="F429" s="7">
        <f>IF($D429="","",SUMIF('TK DETHI'!$C:$C,$D429,'TK DETHI'!$D:$D))</f>
        <v>0</v>
      </c>
      <c r="G429" s="7">
        <f>IF($D429="","",SUMIF('TK DETHI'!$E:$E,$D429,'TK DETHI'!$F:$F))</f>
        <v>0</v>
      </c>
      <c r="H429" s="7">
        <f>IF($D429="","",SUMIF('TK DETHI'!$G:$G,$D429,'TK DETHI'!$H:$H))</f>
        <v>0</v>
      </c>
      <c r="I429" s="7">
        <f>IF($D429="","",SUMIF('TK DETHI'!$I:$I,$D429,'TK DETHI'!$J:$J))</f>
        <v>0</v>
      </c>
      <c r="J429" s="7">
        <f>IF($D429="","",SUMIF('TK DETHI'!$K:$K,$D429,'TK DETHI'!$L:$L))</f>
        <v>0</v>
      </c>
      <c r="K429" s="7">
        <f>IF($D429="","",SUMIF('TK DETHI'!$M:$M,$D429,'TK DETHI'!$N:$N))</f>
        <v>0</v>
      </c>
      <c r="L429" s="7">
        <f>IF($D429="","",SUMIF('TK DETHI'!$O:$O,$D429,'TK DETHI'!$P:$P))</f>
        <v>0</v>
      </c>
      <c r="M429" s="27">
        <f t="shared" si="69"/>
        <v>0</v>
      </c>
      <c r="N429" s="8">
        <f>IF($D429="","",SUMIF('TK COITHI KTHP va Thi TN'!$A:$A,$D429,'TK COITHI KTHP va Thi TN'!$D:$D))</f>
        <v>0.6</v>
      </c>
      <c r="O429" s="8">
        <f>IF($D429="","",SUMIF('TK COITHI KTHP va Thi TN'!$B:$B,$D429,'TK COITHI KTHP va Thi TN'!$D:$D))</f>
        <v>0</v>
      </c>
      <c r="P429" s="8">
        <f>IF($D429="","",SUMIF('TK COITHI KTHP va Thi TN'!$E:$E,$D429,'TK COITHI KTHP va Thi TN'!$H:$H))</f>
        <v>0</v>
      </c>
      <c r="Q429" s="8">
        <f>IF($D429="","",SUMIF('TK COITHI KTHP va Thi TN'!$F:$F,$D429,'TK COITHI KTHP va Thi TN'!$H:$H))</f>
        <v>0</v>
      </c>
      <c r="R429" s="28">
        <f t="shared" si="70"/>
        <v>0.6</v>
      </c>
      <c r="S429" s="8">
        <f>IF($D429="","",SUMIF('TK CHAMTHI'!$A:$A,$D429,'TK CHAMTHI'!$C:$C))</f>
        <v>59</v>
      </c>
      <c r="T429" s="8">
        <f>IF($D429="","",SUMIF('TK CHAMTHI'!$B:$B,$D429,'TK CHAMTHI'!$C:$C))</f>
        <v>18</v>
      </c>
      <c r="U429" s="8">
        <f>IF(D429="","",SUMIF('CHAM NV'!B:B,D429,'CHAM NV'!C:C))</f>
        <v>45</v>
      </c>
      <c r="V429" s="9">
        <f t="shared" si="71"/>
        <v>3.2</v>
      </c>
      <c r="W429" s="8">
        <f>IF($D429="","",SUMIF('TK CHAMTHI'!$D:$D,$D429,'TK CHAMTHI'!$F:$F))</f>
        <v>0</v>
      </c>
      <c r="X429" s="8">
        <f>IF($D429="","",SUMIF('TK CHAMTHI'!$E:$E,$D429,'TK CHAMTHI'!$F:$F))</f>
        <v>0</v>
      </c>
      <c r="Y429" s="8">
        <f>IF(D429="","",SUMIF('CHAM NV'!G:G,D429,'CHAM NV'!H:H))</f>
        <v>0</v>
      </c>
      <c r="Z429" s="9">
        <f t="shared" si="72"/>
        <v>0</v>
      </c>
      <c r="AA429" s="8">
        <f>IF($D429="","",SUMIF('TK CHAMTHI'!$G:$G,$D429,'TK CHAMTHI'!$I:$I))</f>
        <v>0</v>
      </c>
      <c r="AB429" s="8">
        <f>IF($D429="","",SUMIF('TK CHAMTHI'!$H:$H,$D429,'TK CHAMTHI'!$I:$I))</f>
        <v>0</v>
      </c>
      <c r="AC429" s="8">
        <f>IF(D429="","",SUMIF('CHAM NV'!E:E,D429,'CHAM NV'!F:F))</f>
        <v>0</v>
      </c>
      <c r="AD429" s="9">
        <f t="shared" si="73"/>
        <v>0</v>
      </c>
      <c r="AE429" s="8">
        <f>IF($D429="","",SUMIF('TK CHAMTHI'!$J:$J,$D429,'TK CHAMTHI'!$L:$L))</f>
        <v>0</v>
      </c>
      <c r="AF429" s="8">
        <f>IF($D429="","",SUMIF('TK CHAMTHI'!$K:$K,$D429,'TK CHAMTHI'!$L:$L))</f>
        <v>0</v>
      </c>
      <c r="AG429" s="8">
        <f>IF(D429="","",SUMIF('CHAM NV'!I:I,D429,'CHAM NV'!J:J))</f>
        <v>0</v>
      </c>
      <c r="AH429" s="9">
        <f t="shared" si="74"/>
        <v>0</v>
      </c>
      <c r="AI429" s="8">
        <f>IF($D429="","",SUMIF('TK CHAMTHI'!$M:$M,$D429,'TK CHAMTHI'!$O:$O))</f>
        <v>0</v>
      </c>
      <c r="AJ429" s="8">
        <f>IF($D429="","",SUMIF('TK CHAMTHI'!$N:$N,$D429,'TK CHAMTHI'!$O:$O))</f>
        <v>0</v>
      </c>
      <c r="AK429" s="9">
        <f t="shared" si="65"/>
        <v>0</v>
      </c>
      <c r="AL429" s="8">
        <f>IF($D429="","",SUMIF('TK CHAMTHI'!$P:$P,$D429,'TK CHAMTHI'!$R:$R))</f>
        <v>0</v>
      </c>
      <c r="AM429" s="8">
        <f>IF($D429="","",SUMIF('TK CHAMTHI'!$Q:$Q,$D429,'TK CHAMTHI'!$R:$R))</f>
        <v>0</v>
      </c>
      <c r="AN429" s="9">
        <f t="shared" si="66"/>
        <v>0</v>
      </c>
      <c r="AO429" s="8">
        <f>IF(D429="","",SUMIF('TK CHAMTHI'!S:S,D429,'TK CHAMTHI'!U:U))</f>
        <v>0</v>
      </c>
      <c r="AP429" s="8">
        <f>IF(D429="","",SUMIF('TK CHAMTHI'!T:T,D429,'TK CHAMTHI'!U:U))</f>
        <v>0</v>
      </c>
      <c r="AQ429" s="9">
        <f t="shared" si="67"/>
        <v>0</v>
      </c>
      <c r="AR429" s="9">
        <f>IF(D429="","",ROUND(SUMIF('QL THI'!G:G,D429,'QL THI'!H:H),1))</f>
        <v>0</v>
      </c>
      <c r="AS429" s="9">
        <f>IF(D429="","",ROUND(SUMIF('QL THI'!E:E,D429,'QL THI'!F:F),1))</f>
        <v>0.5</v>
      </c>
      <c r="AT429" s="28">
        <f t="shared" si="68"/>
        <v>4.3</v>
      </c>
    </row>
    <row r="430" spans="1:46">
      <c r="A430" s="6">
        <f>IF(D430="","",SUBTOTAL(3,$D$5:D430))</f>
        <v>426</v>
      </c>
      <c r="B430" s="114" t="s">
        <v>775</v>
      </c>
      <c r="C430" s="112" t="s">
        <v>978</v>
      </c>
      <c r="D430" s="114" t="s">
        <v>466</v>
      </c>
      <c r="E430" s="7">
        <f>IF($D430="","",SUMIF('TK DETHI'!$A:$A,$D430,'TK DETHI'!$B:$B))</f>
        <v>0</v>
      </c>
      <c r="F430" s="7">
        <f>IF($D430="","",SUMIF('TK DETHI'!$C:$C,$D430,'TK DETHI'!$D:$D))</f>
        <v>0</v>
      </c>
      <c r="G430" s="7">
        <f>IF($D430="","",SUMIF('TK DETHI'!$E:$E,$D430,'TK DETHI'!$F:$F))</f>
        <v>0</v>
      </c>
      <c r="H430" s="7">
        <f>IF($D430="","",SUMIF('TK DETHI'!$G:$G,$D430,'TK DETHI'!$H:$H))</f>
        <v>0</v>
      </c>
      <c r="I430" s="7">
        <f>IF($D430="","",SUMIF('TK DETHI'!$I:$I,$D430,'TK DETHI'!$J:$J))</f>
        <v>0</v>
      </c>
      <c r="J430" s="7">
        <f>IF($D430="","",SUMIF('TK DETHI'!$K:$K,$D430,'TK DETHI'!$L:$L))</f>
        <v>0</v>
      </c>
      <c r="K430" s="7">
        <f>IF($D430="","",SUMIF('TK DETHI'!$M:$M,$D430,'TK DETHI'!$N:$N))</f>
        <v>0</v>
      </c>
      <c r="L430" s="7">
        <f>IF($D430="","",SUMIF('TK DETHI'!$O:$O,$D430,'TK DETHI'!$P:$P))</f>
        <v>0</v>
      </c>
      <c r="M430" s="27">
        <f t="shared" si="69"/>
        <v>0</v>
      </c>
      <c r="N430" s="8">
        <f>IF($D430="","",SUMIF('TK COITHI KTHP va Thi TN'!$A:$A,$D430,'TK COITHI KTHP va Thi TN'!$D:$D))</f>
        <v>0</v>
      </c>
      <c r="O430" s="8">
        <f>IF($D430="","",SUMIF('TK COITHI KTHP va Thi TN'!$B:$B,$D430,'TK COITHI KTHP va Thi TN'!$D:$D))</f>
        <v>0</v>
      </c>
      <c r="P430" s="8">
        <f>IF($D430="","",SUMIF('TK COITHI KTHP va Thi TN'!$E:$E,$D430,'TK COITHI KTHP va Thi TN'!$H:$H))</f>
        <v>0</v>
      </c>
      <c r="Q430" s="8">
        <f>IF($D430="","",SUMIF('TK COITHI KTHP va Thi TN'!$F:$F,$D430,'TK COITHI KTHP va Thi TN'!$H:$H))</f>
        <v>0</v>
      </c>
      <c r="R430" s="28">
        <f t="shared" si="70"/>
        <v>0</v>
      </c>
      <c r="S430" s="8">
        <f>IF($D430="","",SUMIF('TK CHAMTHI'!$A:$A,$D430,'TK CHAMTHI'!$C:$C))</f>
        <v>0</v>
      </c>
      <c r="T430" s="8">
        <f>IF($D430="","",SUMIF('TK CHAMTHI'!$B:$B,$D430,'TK CHAMTHI'!$C:$C))</f>
        <v>0</v>
      </c>
      <c r="U430" s="8">
        <f>IF(D430="","",SUMIF('CHAM NV'!B:B,D430,'CHAM NV'!C:C))</f>
        <v>0</v>
      </c>
      <c r="V430" s="9">
        <f t="shared" si="71"/>
        <v>0</v>
      </c>
      <c r="W430" s="8">
        <f>IF($D430="","",SUMIF('TK CHAMTHI'!$D:$D,$D430,'TK CHAMTHI'!$F:$F))</f>
        <v>0</v>
      </c>
      <c r="X430" s="8">
        <f>IF($D430="","",SUMIF('TK CHAMTHI'!$E:$E,$D430,'TK CHAMTHI'!$F:$F))</f>
        <v>0</v>
      </c>
      <c r="Y430" s="8">
        <f>IF(D430="","",SUMIF('CHAM NV'!G:G,D430,'CHAM NV'!H:H))</f>
        <v>0</v>
      </c>
      <c r="Z430" s="9">
        <f t="shared" si="72"/>
        <v>0</v>
      </c>
      <c r="AA430" s="8">
        <f>IF($D430="","",SUMIF('TK CHAMTHI'!$G:$G,$D430,'TK CHAMTHI'!$I:$I))</f>
        <v>0</v>
      </c>
      <c r="AB430" s="8">
        <f>IF($D430="","",SUMIF('TK CHAMTHI'!$H:$H,$D430,'TK CHAMTHI'!$I:$I))</f>
        <v>0</v>
      </c>
      <c r="AC430" s="8">
        <f>IF(D430="","",SUMIF('CHAM NV'!E:E,D430,'CHAM NV'!F:F))</f>
        <v>0</v>
      </c>
      <c r="AD430" s="9">
        <f t="shared" si="73"/>
        <v>0</v>
      </c>
      <c r="AE430" s="8">
        <f>IF($D430="","",SUMIF('TK CHAMTHI'!$J:$J,$D430,'TK CHAMTHI'!$L:$L))</f>
        <v>0</v>
      </c>
      <c r="AF430" s="8">
        <f>IF($D430="","",SUMIF('TK CHAMTHI'!$K:$K,$D430,'TK CHAMTHI'!$L:$L))</f>
        <v>0</v>
      </c>
      <c r="AG430" s="8">
        <f>IF(D430="","",SUMIF('CHAM NV'!I:I,D430,'CHAM NV'!J:J))</f>
        <v>0</v>
      </c>
      <c r="AH430" s="9">
        <f t="shared" si="74"/>
        <v>0</v>
      </c>
      <c r="AI430" s="8">
        <f>IF($D430="","",SUMIF('TK CHAMTHI'!$M:$M,$D430,'TK CHAMTHI'!$O:$O))</f>
        <v>0</v>
      </c>
      <c r="AJ430" s="8">
        <f>IF($D430="","",SUMIF('TK CHAMTHI'!$N:$N,$D430,'TK CHAMTHI'!$O:$O))</f>
        <v>0</v>
      </c>
      <c r="AK430" s="9">
        <f t="shared" si="65"/>
        <v>0</v>
      </c>
      <c r="AL430" s="8">
        <f>IF($D430="","",SUMIF('TK CHAMTHI'!$P:$P,$D430,'TK CHAMTHI'!$R:$R))</f>
        <v>0</v>
      </c>
      <c r="AM430" s="8">
        <f>IF($D430="","",SUMIF('TK CHAMTHI'!$Q:$Q,$D430,'TK CHAMTHI'!$R:$R))</f>
        <v>0</v>
      </c>
      <c r="AN430" s="9">
        <f t="shared" si="66"/>
        <v>0</v>
      </c>
      <c r="AO430" s="8">
        <f>IF(D430="","",SUMIF('TK CHAMTHI'!S:S,D430,'TK CHAMTHI'!U:U))</f>
        <v>0</v>
      </c>
      <c r="AP430" s="8">
        <f>IF(D430="","",SUMIF('TK CHAMTHI'!T:T,D430,'TK CHAMTHI'!U:U))</f>
        <v>0</v>
      </c>
      <c r="AQ430" s="9">
        <f t="shared" si="67"/>
        <v>0</v>
      </c>
      <c r="AR430" s="9">
        <f>IF(D430="","",ROUND(SUMIF('QL THI'!G:G,D430,'QL THI'!H:H),1))</f>
        <v>0</v>
      </c>
      <c r="AS430" s="9">
        <f>IF(D430="","",ROUND(SUMIF('QL THI'!E:E,D430,'QL THI'!F:F),1))</f>
        <v>0</v>
      </c>
      <c r="AT430" s="28">
        <f t="shared" si="68"/>
        <v>0</v>
      </c>
    </row>
    <row r="431" spans="1:46">
      <c r="A431" s="6">
        <f>IF(D431="","",SUBTOTAL(3,$D$5:D431))</f>
        <v>427</v>
      </c>
      <c r="B431" s="114" t="s">
        <v>776</v>
      </c>
      <c r="C431" s="112" t="s">
        <v>978</v>
      </c>
      <c r="D431" s="114" t="s">
        <v>467</v>
      </c>
      <c r="E431" s="7">
        <f>IF($D431="","",SUMIF('TK DETHI'!$A:$A,$D431,'TK DETHI'!$B:$B))</f>
        <v>0</v>
      </c>
      <c r="F431" s="7">
        <f>IF($D431="","",SUMIF('TK DETHI'!$C:$C,$D431,'TK DETHI'!$D:$D))</f>
        <v>0</v>
      </c>
      <c r="G431" s="7">
        <f>IF($D431="","",SUMIF('TK DETHI'!$E:$E,$D431,'TK DETHI'!$F:$F))</f>
        <v>0</v>
      </c>
      <c r="H431" s="7">
        <f>IF($D431="","",SUMIF('TK DETHI'!$G:$G,$D431,'TK DETHI'!$H:$H))</f>
        <v>0</v>
      </c>
      <c r="I431" s="7">
        <f>IF($D431="","",SUMIF('TK DETHI'!$I:$I,$D431,'TK DETHI'!$J:$J))</f>
        <v>0</v>
      </c>
      <c r="J431" s="7">
        <f>IF($D431="","",SUMIF('TK DETHI'!$K:$K,$D431,'TK DETHI'!$L:$L))</f>
        <v>0</v>
      </c>
      <c r="K431" s="7">
        <f>IF($D431="","",SUMIF('TK DETHI'!$M:$M,$D431,'TK DETHI'!$N:$N))</f>
        <v>0</v>
      </c>
      <c r="L431" s="7">
        <f>IF($D431="","",SUMIF('TK DETHI'!$O:$O,$D431,'TK DETHI'!$P:$P))</f>
        <v>0</v>
      </c>
      <c r="M431" s="27">
        <f t="shared" si="69"/>
        <v>0</v>
      </c>
      <c r="N431" s="8">
        <f>IF($D431="","",SUMIF('TK COITHI KTHP va Thi TN'!$A:$A,$D431,'TK COITHI KTHP va Thi TN'!$D:$D))</f>
        <v>0</v>
      </c>
      <c r="O431" s="8">
        <f>IF($D431="","",SUMIF('TK COITHI KTHP va Thi TN'!$B:$B,$D431,'TK COITHI KTHP va Thi TN'!$D:$D))</f>
        <v>0</v>
      </c>
      <c r="P431" s="8">
        <f>IF($D431="","",SUMIF('TK COITHI KTHP va Thi TN'!$E:$E,$D431,'TK COITHI KTHP va Thi TN'!$H:$H))</f>
        <v>0</v>
      </c>
      <c r="Q431" s="8">
        <f>IF($D431="","",SUMIF('TK COITHI KTHP va Thi TN'!$F:$F,$D431,'TK COITHI KTHP va Thi TN'!$H:$H))</f>
        <v>0</v>
      </c>
      <c r="R431" s="28">
        <f t="shared" si="70"/>
        <v>0</v>
      </c>
      <c r="S431" s="8">
        <f>IF($D431="","",SUMIF('TK CHAMTHI'!$A:$A,$D431,'TK CHAMTHI'!$C:$C))</f>
        <v>0</v>
      </c>
      <c r="T431" s="8">
        <f>IF($D431="","",SUMIF('TK CHAMTHI'!$B:$B,$D431,'TK CHAMTHI'!$C:$C))</f>
        <v>0</v>
      </c>
      <c r="U431" s="8">
        <f>IF(D431="","",SUMIF('CHAM NV'!B:B,D431,'CHAM NV'!C:C))</f>
        <v>0</v>
      </c>
      <c r="V431" s="9">
        <f t="shared" si="71"/>
        <v>0</v>
      </c>
      <c r="W431" s="8">
        <f>IF($D431="","",SUMIF('TK CHAMTHI'!$D:$D,$D431,'TK CHAMTHI'!$F:$F))</f>
        <v>0</v>
      </c>
      <c r="X431" s="8">
        <f>IF($D431="","",SUMIF('TK CHAMTHI'!$E:$E,$D431,'TK CHAMTHI'!$F:$F))</f>
        <v>0</v>
      </c>
      <c r="Y431" s="8">
        <f>IF(D431="","",SUMIF('CHAM NV'!G:G,D431,'CHAM NV'!H:H))</f>
        <v>0</v>
      </c>
      <c r="Z431" s="9">
        <f t="shared" si="72"/>
        <v>0</v>
      </c>
      <c r="AA431" s="8">
        <f>IF($D431="","",SUMIF('TK CHAMTHI'!$G:$G,$D431,'TK CHAMTHI'!$I:$I))</f>
        <v>0</v>
      </c>
      <c r="AB431" s="8">
        <f>IF($D431="","",SUMIF('TK CHAMTHI'!$H:$H,$D431,'TK CHAMTHI'!$I:$I))</f>
        <v>0</v>
      </c>
      <c r="AC431" s="8">
        <f>IF(D431="","",SUMIF('CHAM NV'!E:E,D431,'CHAM NV'!F:F))</f>
        <v>0</v>
      </c>
      <c r="AD431" s="9">
        <f t="shared" si="73"/>
        <v>0</v>
      </c>
      <c r="AE431" s="8">
        <f>IF($D431="","",SUMIF('TK CHAMTHI'!$J:$J,$D431,'TK CHAMTHI'!$L:$L))</f>
        <v>0</v>
      </c>
      <c r="AF431" s="8">
        <f>IF($D431="","",SUMIF('TK CHAMTHI'!$K:$K,$D431,'TK CHAMTHI'!$L:$L))</f>
        <v>0</v>
      </c>
      <c r="AG431" s="8">
        <f>IF(D431="","",SUMIF('CHAM NV'!I:I,D431,'CHAM NV'!J:J))</f>
        <v>0</v>
      </c>
      <c r="AH431" s="9">
        <f t="shared" si="74"/>
        <v>0</v>
      </c>
      <c r="AI431" s="8">
        <f>IF($D431="","",SUMIF('TK CHAMTHI'!$M:$M,$D431,'TK CHAMTHI'!$O:$O))</f>
        <v>0</v>
      </c>
      <c r="AJ431" s="8">
        <f>IF($D431="","",SUMIF('TK CHAMTHI'!$N:$N,$D431,'TK CHAMTHI'!$O:$O))</f>
        <v>0</v>
      </c>
      <c r="AK431" s="9">
        <f t="shared" si="65"/>
        <v>0</v>
      </c>
      <c r="AL431" s="8">
        <f>IF($D431="","",SUMIF('TK CHAMTHI'!$P:$P,$D431,'TK CHAMTHI'!$R:$R))</f>
        <v>0</v>
      </c>
      <c r="AM431" s="8">
        <f>IF($D431="","",SUMIF('TK CHAMTHI'!$Q:$Q,$D431,'TK CHAMTHI'!$R:$R))</f>
        <v>0</v>
      </c>
      <c r="AN431" s="9">
        <f t="shared" si="66"/>
        <v>0</v>
      </c>
      <c r="AO431" s="8">
        <f>IF(D431="","",SUMIF('TK CHAMTHI'!S:S,D431,'TK CHAMTHI'!U:U))</f>
        <v>0</v>
      </c>
      <c r="AP431" s="8">
        <f>IF(D431="","",SUMIF('TK CHAMTHI'!T:T,D431,'TK CHAMTHI'!U:U))</f>
        <v>0</v>
      </c>
      <c r="AQ431" s="9">
        <f t="shared" si="67"/>
        <v>0</v>
      </c>
      <c r="AR431" s="9">
        <f>IF(D431="","",ROUND(SUMIF('QL THI'!G:G,D431,'QL THI'!H:H),1))</f>
        <v>0</v>
      </c>
      <c r="AS431" s="9">
        <f>IF(D431="","",ROUND(SUMIF('QL THI'!E:E,D431,'QL THI'!F:F),1))</f>
        <v>0</v>
      </c>
      <c r="AT431" s="28">
        <f t="shared" si="68"/>
        <v>0</v>
      </c>
    </row>
    <row r="432" spans="1:46">
      <c r="A432" s="6">
        <f>IF(D432="","",SUBTOTAL(3,$D$5:D432))</f>
        <v>428</v>
      </c>
      <c r="B432" s="114" t="s">
        <v>774</v>
      </c>
      <c r="C432" s="112" t="s">
        <v>978</v>
      </c>
      <c r="D432" s="114" t="s">
        <v>465</v>
      </c>
      <c r="E432" s="7">
        <f>IF($D432="","",SUMIF('TK DETHI'!$A:$A,$D432,'TK DETHI'!$B:$B))</f>
        <v>0</v>
      </c>
      <c r="F432" s="7">
        <f>IF($D432="","",SUMIF('TK DETHI'!$C:$C,$D432,'TK DETHI'!$D:$D))</f>
        <v>0</v>
      </c>
      <c r="G432" s="7">
        <f>IF($D432="","",SUMIF('TK DETHI'!$E:$E,$D432,'TK DETHI'!$F:$F))</f>
        <v>0</v>
      </c>
      <c r="H432" s="7">
        <f>IF($D432="","",SUMIF('TK DETHI'!$G:$G,$D432,'TK DETHI'!$H:$H))</f>
        <v>0</v>
      </c>
      <c r="I432" s="7">
        <f>IF($D432="","",SUMIF('TK DETHI'!$I:$I,$D432,'TK DETHI'!$J:$J))</f>
        <v>0</v>
      </c>
      <c r="J432" s="7">
        <f>IF($D432="","",SUMIF('TK DETHI'!$K:$K,$D432,'TK DETHI'!$L:$L))</f>
        <v>0</v>
      </c>
      <c r="K432" s="7">
        <f>IF($D432="","",SUMIF('TK DETHI'!$M:$M,$D432,'TK DETHI'!$N:$N))</f>
        <v>0</v>
      </c>
      <c r="L432" s="7">
        <f>IF($D432="","",SUMIF('TK DETHI'!$O:$O,$D432,'TK DETHI'!$P:$P))</f>
        <v>0</v>
      </c>
      <c r="M432" s="27">
        <f t="shared" si="69"/>
        <v>0</v>
      </c>
      <c r="N432" s="8">
        <f>IF($D432="","",SUMIF('TK COITHI KTHP va Thi TN'!$A:$A,$D432,'TK COITHI KTHP va Thi TN'!$D:$D))</f>
        <v>0</v>
      </c>
      <c r="O432" s="8">
        <f>IF($D432="","",SUMIF('TK COITHI KTHP va Thi TN'!$B:$B,$D432,'TK COITHI KTHP va Thi TN'!$D:$D))</f>
        <v>0</v>
      </c>
      <c r="P432" s="8">
        <f>IF($D432="","",SUMIF('TK COITHI KTHP va Thi TN'!$E:$E,$D432,'TK COITHI KTHP va Thi TN'!$H:$H))</f>
        <v>0</v>
      </c>
      <c r="Q432" s="8">
        <f>IF($D432="","",SUMIF('TK COITHI KTHP va Thi TN'!$F:$F,$D432,'TK COITHI KTHP va Thi TN'!$H:$H))</f>
        <v>0</v>
      </c>
      <c r="R432" s="28">
        <f t="shared" si="70"/>
        <v>0</v>
      </c>
      <c r="S432" s="8">
        <f>IF($D432="","",SUMIF('TK CHAMTHI'!$A:$A,$D432,'TK CHAMTHI'!$C:$C))</f>
        <v>0</v>
      </c>
      <c r="T432" s="8">
        <f>IF($D432="","",SUMIF('TK CHAMTHI'!$B:$B,$D432,'TK CHAMTHI'!$C:$C))</f>
        <v>0</v>
      </c>
      <c r="U432" s="8">
        <f>IF(D432="","",SUMIF('CHAM NV'!B:B,D432,'CHAM NV'!C:C))</f>
        <v>0</v>
      </c>
      <c r="V432" s="9">
        <f t="shared" si="71"/>
        <v>0</v>
      </c>
      <c r="W432" s="8">
        <f>IF($D432="","",SUMIF('TK CHAMTHI'!$D:$D,$D432,'TK CHAMTHI'!$F:$F))</f>
        <v>0</v>
      </c>
      <c r="X432" s="8">
        <f>IF($D432="","",SUMIF('TK CHAMTHI'!$E:$E,$D432,'TK CHAMTHI'!$F:$F))</f>
        <v>0</v>
      </c>
      <c r="Y432" s="8">
        <f>IF(D432="","",SUMIF('CHAM NV'!G:G,D432,'CHAM NV'!H:H))</f>
        <v>0</v>
      </c>
      <c r="Z432" s="9">
        <f t="shared" si="72"/>
        <v>0</v>
      </c>
      <c r="AA432" s="8">
        <f>IF($D432="","",SUMIF('TK CHAMTHI'!$G:$G,$D432,'TK CHAMTHI'!$I:$I))</f>
        <v>0</v>
      </c>
      <c r="AB432" s="8">
        <f>IF($D432="","",SUMIF('TK CHAMTHI'!$H:$H,$D432,'TK CHAMTHI'!$I:$I))</f>
        <v>0</v>
      </c>
      <c r="AC432" s="8">
        <f>IF(D432="","",SUMIF('CHAM NV'!E:E,D432,'CHAM NV'!F:F))</f>
        <v>0</v>
      </c>
      <c r="AD432" s="9">
        <f t="shared" si="73"/>
        <v>0</v>
      </c>
      <c r="AE432" s="8">
        <f>IF($D432="","",SUMIF('TK CHAMTHI'!$J:$J,$D432,'TK CHAMTHI'!$L:$L))</f>
        <v>0</v>
      </c>
      <c r="AF432" s="8">
        <f>IF($D432="","",SUMIF('TK CHAMTHI'!$K:$K,$D432,'TK CHAMTHI'!$L:$L))</f>
        <v>0</v>
      </c>
      <c r="AG432" s="8">
        <f>IF(D432="","",SUMIF('CHAM NV'!I:I,D432,'CHAM NV'!J:J))</f>
        <v>0</v>
      </c>
      <c r="AH432" s="9">
        <f t="shared" si="74"/>
        <v>0</v>
      </c>
      <c r="AI432" s="8">
        <f>IF($D432="","",SUMIF('TK CHAMTHI'!$M:$M,$D432,'TK CHAMTHI'!$O:$O))</f>
        <v>0</v>
      </c>
      <c r="AJ432" s="8">
        <f>IF($D432="","",SUMIF('TK CHAMTHI'!$N:$N,$D432,'TK CHAMTHI'!$O:$O))</f>
        <v>0</v>
      </c>
      <c r="AK432" s="9">
        <f t="shared" si="65"/>
        <v>0</v>
      </c>
      <c r="AL432" s="8">
        <f>IF($D432="","",SUMIF('TK CHAMTHI'!$P:$P,$D432,'TK CHAMTHI'!$R:$R))</f>
        <v>0</v>
      </c>
      <c r="AM432" s="8">
        <f>IF($D432="","",SUMIF('TK CHAMTHI'!$Q:$Q,$D432,'TK CHAMTHI'!$R:$R))</f>
        <v>0</v>
      </c>
      <c r="AN432" s="9">
        <f t="shared" si="66"/>
        <v>0</v>
      </c>
      <c r="AO432" s="8">
        <f>IF(D432="","",SUMIF('TK CHAMTHI'!S:S,D432,'TK CHAMTHI'!U:U))</f>
        <v>0</v>
      </c>
      <c r="AP432" s="8">
        <f>IF(D432="","",SUMIF('TK CHAMTHI'!T:T,D432,'TK CHAMTHI'!U:U))</f>
        <v>0</v>
      </c>
      <c r="AQ432" s="9">
        <f t="shared" si="67"/>
        <v>0</v>
      </c>
      <c r="AR432" s="9">
        <f>IF(D432="","",ROUND(SUMIF('QL THI'!G:G,D432,'QL THI'!H:H),1))</f>
        <v>0</v>
      </c>
      <c r="AS432" s="9">
        <f>IF(D432="","",ROUND(SUMIF('QL THI'!E:E,D432,'QL THI'!F:F),1))</f>
        <v>0</v>
      </c>
      <c r="AT432" s="28">
        <f t="shared" si="68"/>
        <v>0</v>
      </c>
    </row>
    <row r="433" spans="1:46">
      <c r="A433" s="6">
        <f>IF(D433="","",SUBTOTAL(3,$D$5:D433))</f>
        <v>429</v>
      </c>
      <c r="B433" s="114" t="s">
        <v>777</v>
      </c>
      <c r="C433" s="112" t="s">
        <v>978</v>
      </c>
      <c r="D433" s="114" t="s">
        <v>464</v>
      </c>
      <c r="E433" s="7">
        <f>IF($D433="","",SUMIF('TK DETHI'!$A:$A,$D433,'TK DETHI'!$B:$B))</f>
        <v>0</v>
      </c>
      <c r="F433" s="7">
        <f>IF($D433="","",SUMIF('TK DETHI'!$C:$C,$D433,'TK DETHI'!$D:$D))</f>
        <v>0</v>
      </c>
      <c r="G433" s="7">
        <f>IF($D433="","",SUMIF('TK DETHI'!$E:$E,$D433,'TK DETHI'!$F:$F))</f>
        <v>0</v>
      </c>
      <c r="H433" s="7">
        <f>IF($D433="","",SUMIF('TK DETHI'!$G:$G,$D433,'TK DETHI'!$H:$H))</f>
        <v>0</v>
      </c>
      <c r="I433" s="7">
        <f>IF($D433="","",SUMIF('TK DETHI'!$I:$I,$D433,'TK DETHI'!$J:$J))</f>
        <v>0</v>
      </c>
      <c r="J433" s="7">
        <f>IF($D433="","",SUMIF('TK DETHI'!$K:$K,$D433,'TK DETHI'!$L:$L))</f>
        <v>0</v>
      </c>
      <c r="K433" s="7">
        <f>IF($D433="","",SUMIF('TK DETHI'!$M:$M,$D433,'TK DETHI'!$N:$N))</f>
        <v>0</v>
      </c>
      <c r="L433" s="7">
        <f>IF($D433="","",SUMIF('TK DETHI'!$O:$O,$D433,'TK DETHI'!$P:$P))</f>
        <v>0</v>
      </c>
      <c r="M433" s="27">
        <f t="shared" si="69"/>
        <v>0</v>
      </c>
      <c r="N433" s="8">
        <f>IF($D433="","",SUMIF('TK COITHI KTHP va Thi TN'!$A:$A,$D433,'TK COITHI KTHP va Thi TN'!$D:$D))</f>
        <v>0</v>
      </c>
      <c r="O433" s="8">
        <f>IF($D433="","",SUMIF('TK COITHI KTHP va Thi TN'!$B:$B,$D433,'TK COITHI KTHP va Thi TN'!$D:$D))</f>
        <v>0</v>
      </c>
      <c r="P433" s="8">
        <f>IF($D433="","",SUMIF('TK COITHI KTHP va Thi TN'!$E:$E,$D433,'TK COITHI KTHP va Thi TN'!$H:$H))</f>
        <v>0</v>
      </c>
      <c r="Q433" s="8">
        <f>IF($D433="","",SUMIF('TK COITHI KTHP va Thi TN'!$F:$F,$D433,'TK COITHI KTHP va Thi TN'!$H:$H))</f>
        <v>0</v>
      </c>
      <c r="R433" s="28">
        <f t="shared" si="70"/>
        <v>0</v>
      </c>
      <c r="S433" s="8">
        <f>IF($D433="","",SUMIF('TK CHAMTHI'!$A:$A,$D433,'TK CHAMTHI'!$C:$C))</f>
        <v>0</v>
      </c>
      <c r="T433" s="8">
        <f>IF($D433="","",SUMIF('TK CHAMTHI'!$B:$B,$D433,'TK CHAMTHI'!$C:$C))</f>
        <v>0</v>
      </c>
      <c r="U433" s="8">
        <f>IF(D433="","",SUMIF('CHAM NV'!B:B,D433,'CHAM NV'!C:C))</f>
        <v>0</v>
      </c>
      <c r="V433" s="9">
        <f t="shared" si="71"/>
        <v>0</v>
      </c>
      <c r="W433" s="8">
        <f>IF($D433="","",SUMIF('TK CHAMTHI'!$D:$D,$D433,'TK CHAMTHI'!$F:$F))</f>
        <v>0</v>
      </c>
      <c r="X433" s="8">
        <f>IF($D433="","",SUMIF('TK CHAMTHI'!$E:$E,$D433,'TK CHAMTHI'!$F:$F))</f>
        <v>0</v>
      </c>
      <c r="Y433" s="8">
        <f>IF(D433="","",SUMIF('CHAM NV'!G:G,D433,'CHAM NV'!H:H))</f>
        <v>0</v>
      </c>
      <c r="Z433" s="9">
        <f t="shared" si="72"/>
        <v>0</v>
      </c>
      <c r="AA433" s="8">
        <f>IF($D433="","",SUMIF('TK CHAMTHI'!$G:$G,$D433,'TK CHAMTHI'!$I:$I))</f>
        <v>0</v>
      </c>
      <c r="AB433" s="8">
        <f>IF($D433="","",SUMIF('TK CHAMTHI'!$H:$H,$D433,'TK CHAMTHI'!$I:$I))</f>
        <v>0</v>
      </c>
      <c r="AC433" s="8">
        <f>IF(D433="","",SUMIF('CHAM NV'!E:E,D433,'CHAM NV'!F:F))</f>
        <v>0</v>
      </c>
      <c r="AD433" s="9">
        <f t="shared" si="73"/>
        <v>0</v>
      </c>
      <c r="AE433" s="8">
        <f>IF($D433="","",SUMIF('TK CHAMTHI'!$J:$J,$D433,'TK CHAMTHI'!$L:$L))</f>
        <v>0</v>
      </c>
      <c r="AF433" s="8">
        <f>IF($D433="","",SUMIF('TK CHAMTHI'!$K:$K,$D433,'TK CHAMTHI'!$L:$L))</f>
        <v>0</v>
      </c>
      <c r="AG433" s="8">
        <f>IF(D433="","",SUMIF('CHAM NV'!I:I,D433,'CHAM NV'!J:J))</f>
        <v>0</v>
      </c>
      <c r="AH433" s="9">
        <f t="shared" si="74"/>
        <v>0</v>
      </c>
      <c r="AI433" s="8">
        <f>IF($D433="","",SUMIF('TK CHAMTHI'!$M:$M,$D433,'TK CHAMTHI'!$O:$O))</f>
        <v>0</v>
      </c>
      <c r="AJ433" s="8">
        <f>IF($D433="","",SUMIF('TK CHAMTHI'!$N:$N,$D433,'TK CHAMTHI'!$O:$O))</f>
        <v>0</v>
      </c>
      <c r="AK433" s="9">
        <f t="shared" si="65"/>
        <v>0</v>
      </c>
      <c r="AL433" s="8">
        <f>IF($D433="","",SUMIF('TK CHAMTHI'!$P:$P,$D433,'TK CHAMTHI'!$R:$R))</f>
        <v>0</v>
      </c>
      <c r="AM433" s="8">
        <f>IF($D433="","",SUMIF('TK CHAMTHI'!$Q:$Q,$D433,'TK CHAMTHI'!$R:$R))</f>
        <v>0</v>
      </c>
      <c r="AN433" s="9">
        <f t="shared" si="66"/>
        <v>0</v>
      </c>
      <c r="AO433" s="8">
        <f>IF(D433="","",SUMIF('TK CHAMTHI'!S:S,D433,'TK CHAMTHI'!U:U))</f>
        <v>0</v>
      </c>
      <c r="AP433" s="8">
        <f>IF(D433="","",SUMIF('TK CHAMTHI'!T:T,D433,'TK CHAMTHI'!U:U))</f>
        <v>0</v>
      </c>
      <c r="AQ433" s="9">
        <f t="shared" si="67"/>
        <v>0</v>
      </c>
      <c r="AR433" s="9">
        <f>IF(D433="","",ROUND(SUMIF('QL THI'!G:G,D433,'QL THI'!H:H),1))</f>
        <v>0</v>
      </c>
      <c r="AS433" s="9">
        <f>IF(D433="","",ROUND(SUMIF('QL THI'!E:E,D433,'QL THI'!F:F),1))</f>
        <v>0</v>
      </c>
      <c r="AT433" s="28">
        <f t="shared" si="68"/>
        <v>0</v>
      </c>
    </row>
    <row r="434" spans="1:46">
      <c r="A434" s="6">
        <f>IF(D434="","",SUBTOTAL(3,$D$5:D434))</f>
        <v>430</v>
      </c>
      <c r="B434" s="119" t="s">
        <v>687</v>
      </c>
      <c r="C434" s="120" t="s">
        <v>288</v>
      </c>
      <c r="D434" s="121" t="s">
        <v>273</v>
      </c>
      <c r="E434" s="7">
        <f>IF($D434="","",SUMIF('TK DETHI'!$A:$A,$D434,'TK DETHI'!$B:$B))</f>
        <v>0</v>
      </c>
      <c r="F434" s="7">
        <f>IF($D434="","",SUMIF('TK DETHI'!$C:$C,$D434,'TK DETHI'!$D:$D))</f>
        <v>0</v>
      </c>
      <c r="G434" s="7">
        <f>IF($D434="","",SUMIF('TK DETHI'!$E:$E,$D434,'TK DETHI'!$F:$F))</f>
        <v>0</v>
      </c>
      <c r="H434" s="7">
        <f>IF($D434="","",SUMIF('TK DETHI'!$G:$G,$D434,'TK DETHI'!$H:$H))</f>
        <v>0</v>
      </c>
      <c r="I434" s="7">
        <f>IF($D434="","",SUMIF('TK DETHI'!$I:$I,$D434,'TK DETHI'!$J:$J))</f>
        <v>0</v>
      </c>
      <c r="J434" s="7">
        <f>IF($D434="","",SUMIF('TK DETHI'!$K:$K,$D434,'TK DETHI'!$L:$L))</f>
        <v>0</v>
      </c>
      <c r="K434" s="7">
        <f>IF($D434="","",SUMIF('TK DETHI'!$M:$M,$D434,'TK DETHI'!$N:$N))</f>
        <v>0</v>
      </c>
      <c r="L434" s="7">
        <f>IF($D434="","",SUMIF('TK DETHI'!$O:$O,$D434,'TK DETHI'!$P:$P))</f>
        <v>0</v>
      </c>
      <c r="M434" s="27">
        <f t="shared" si="69"/>
        <v>0</v>
      </c>
      <c r="N434" s="8">
        <f>IF($D434="","",SUMIF('TK COITHI KTHP va Thi TN'!$A:$A,$D434,'TK COITHI KTHP va Thi TN'!$D:$D))</f>
        <v>0</v>
      </c>
      <c r="O434" s="8">
        <f>IF($D434="","",SUMIF('TK COITHI KTHP va Thi TN'!$B:$B,$D434,'TK COITHI KTHP va Thi TN'!$D:$D))</f>
        <v>0</v>
      </c>
      <c r="P434" s="8">
        <f>IF($D434="","",SUMIF('TK COITHI KTHP va Thi TN'!$E:$E,$D434,'TK COITHI KTHP va Thi TN'!$H:$H))</f>
        <v>0</v>
      </c>
      <c r="Q434" s="8">
        <f>IF($D434="","",SUMIF('TK COITHI KTHP va Thi TN'!$F:$F,$D434,'TK COITHI KTHP va Thi TN'!$H:$H))</f>
        <v>0</v>
      </c>
      <c r="R434" s="28">
        <f t="shared" si="70"/>
        <v>0</v>
      </c>
      <c r="S434" s="8">
        <f>IF($D434="","",SUMIF('TK CHAMTHI'!$A:$A,$D434,'TK CHAMTHI'!$C:$C))</f>
        <v>0</v>
      </c>
      <c r="T434" s="8">
        <f>IF($D434="","",SUMIF('TK CHAMTHI'!$B:$B,$D434,'TK CHAMTHI'!$C:$C))</f>
        <v>0</v>
      </c>
      <c r="U434" s="8">
        <f>IF(D434="","",SUMIF('CHAM NV'!B:B,D434,'CHAM NV'!C:C))</f>
        <v>0</v>
      </c>
      <c r="V434" s="9">
        <f t="shared" si="71"/>
        <v>0</v>
      </c>
      <c r="W434" s="8">
        <f>IF($D434="","",SUMIF('TK CHAMTHI'!$D:$D,$D434,'TK CHAMTHI'!$F:$F))</f>
        <v>0</v>
      </c>
      <c r="X434" s="8">
        <f>IF($D434="","",SUMIF('TK CHAMTHI'!$E:$E,$D434,'TK CHAMTHI'!$F:$F))</f>
        <v>0</v>
      </c>
      <c r="Y434" s="8">
        <f>IF(D434="","",SUMIF('CHAM NV'!G:G,D434,'CHAM NV'!H:H))</f>
        <v>0</v>
      </c>
      <c r="Z434" s="9">
        <f t="shared" si="72"/>
        <v>0</v>
      </c>
      <c r="AA434" s="8">
        <f>IF($D434="","",SUMIF('TK CHAMTHI'!$G:$G,$D434,'TK CHAMTHI'!$I:$I))</f>
        <v>0</v>
      </c>
      <c r="AB434" s="8">
        <f>IF($D434="","",SUMIF('TK CHAMTHI'!$H:$H,$D434,'TK CHAMTHI'!$I:$I))</f>
        <v>0</v>
      </c>
      <c r="AC434" s="8">
        <f>IF(D434="","",SUMIF('CHAM NV'!E:E,D434,'CHAM NV'!F:F))</f>
        <v>0</v>
      </c>
      <c r="AD434" s="9">
        <f t="shared" si="73"/>
        <v>0</v>
      </c>
      <c r="AE434" s="8">
        <f>IF($D434="","",SUMIF('TK CHAMTHI'!$J:$J,$D434,'TK CHAMTHI'!$L:$L))</f>
        <v>0</v>
      </c>
      <c r="AF434" s="8">
        <f>IF($D434="","",SUMIF('TK CHAMTHI'!$K:$K,$D434,'TK CHAMTHI'!$L:$L))</f>
        <v>0</v>
      </c>
      <c r="AG434" s="8">
        <f>IF(D434="","",SUMIF('CHAM NV'!I:I,D434,'CHAM NV'!J:J))</f>
        <v>0</v>
      </c>
      <c r="AH434" s="9">
        <f t="shared" si="74"/>
        <v>0</v>
      </c>
      <c r="AI434" s="8">
        <f>IF($D434="","",SUMIF('TK CHAMTHI'!$M:$M,$D434,'TK CHAMTHI'!$O:$O))</f>
        <v>0</v>
      </c>
      <c r="AJ434" s="8">
        <f>IF($D434="","",SUMIF('TK CHAMTHI'!$N:$N,$D434,'TK CHAMTHI'!$O:$O))</f>
        <v>0</v>
      </c>
      <c r="AK434" s="9">
        <f t="shared" si="65"/>
        <v>0</v>
      </c>
      <c r="AL434" s="8">
        <f>IF($D434="","",SUMIF('TK CHAMTHI'!$P:$P,$D434,'TK CHAMTHI'!$R:$R))</f>
        <v>0</v>
      </c>
      <c r="AM434" s="8">
        <f>IF($D434="","",SUMIF('TK CHAMTHI'!$Q:$Q,$D434,'TK CHAMTHI'!$R:$R))</f>
        <v>0</v>
      </c>
      <c r="AN434" s="9">
        <f t="shared" si="66"/>
        <v>0</v>
      </c>
      <c r="AO434" s="8">
        <f>IF(D434="","",SUMIF('TK CHAMTHI'!S:S,D434,'TK CHAMTHI'!U:U))</f>
        <v>0</v>
      </c>
      <c r="AP434" s="8">
        <f>IF(D434="","",SUMIF('TK CHAMTHI'!T:T,D434,'TK CHAMTHI'!U:U))</f>
        <v>0</v>
      </c>
      <c r="AQ434" s="9">
        <f t="shared" si="67"/>
        <v>0</v>
      </c>
      <c r="AR434" s="9">
        <f>IF(D434="","",ROUND(SUMIF('QL THI'!G:G,D434,'QL THI'!H:H),1))</f>
        <v>0</v>
      </c>
      <c r="AS434" s="9">
        <f>IF(D434="","",ROUND(SUMIF('QL THI'!E:E,D434,'QL THI'!F:F),1))</f>
        <v>0</v>
      </c>
      <c r="AT434" s="28">
        <f t="shared" si="68"/>
        <v>0</v>
      </c>
    </row>
    <row r="435" spans="1:46">
      <c r="A435" s="6" t="str">
        <f>IF(D435="","",SUBTOTAL(3,$D$5:D435))</f>
        <v/>
      </c>
      <c r="B435" s="122"/>
      <c r="C435" s="123"/>
      <c r="D435" s="124"/>
      <c r="E435" s="7" t="str">
        <f>IF($D435="","",SUMIF('TK DETHI'!$A:$A,$D435,'TK DETHI'!$B:$B))</f>
        <v/>
      </c>
      <c r="F435" s="7" t="str">
        <f>IF($D435="","",SUMIF('TK DETHI'!$C:$C,$D435,'TK DETHI'!$D:$D))</f>
        <v/>
      </c>
      <c r="G435" s="7" t="str">
        <f>IF($D435="","",SUMIF('TK DETHI'!$E:$E,$D435,'TK DETHI'!$F:$F))</f>
        <v/>
      </c>
      <c r="H435" s="7" t="str">
        <f>IF($D435="","",SUMIF('TK DETHI'!$G:$G,$D435,'TK DETHI'!$H:$H))</f>
        <v/>
      </c>
      <c r="I435" s="7" t="str">
        <f>IF($D435="","",SUMIF('TK DETHI'!$I:$I,$D435,'TK DETHI'!$J:$J))</f>
        <v/>
      </c>
      <c r="J435" s="7" t="str">
        <f>IF($D435="","",SUMIF('TK DETHI'!$K:$K,$D435,'TK DETHI'!$L:$L))</f>
        <v/>
      </c>
      <c r="K435" s="7" t="str">
        <f>IF($D435="","",SUMIF('TK DETHI'!$M:$M,$D435,'TK DETHI'!$N:$N))</f>
        <v/>
      </c>
      <c r="L435" s="7" t="str">
        <f>IF($D435="","",SUMIF('TK DETHI'!$O:$O,$D435,'TK DETHI'!$P:$P))</f>
        <v/>
      </c>
      <c r="M435" s="27" t="str">
        <f t="shared" si="69"/>
        <v/>
      </c>
      <c r="N435" s="8" t="str">
        <f>IF($D435="","",SUMIF('TK COITHI KTHP va Thi TN'!$A:$A,$D435,'TK COITHI KTHP va Thi TN'!$D:$D))</f>
        <v/>
      </c>
      <c r="O435" s="8" t="str">
        <f>IF($D435="","",SUMIF('TK COITHI KTHP va Thi TN'!$B:$B,$D435,'TK COITHI KTHP va Thi TN'!$D:$D))</f>
        <v/>
      </c>
      <c r="P435" s="8" t="str">
        <f>IF($D435="","",SUMIF('TK COITHI KTHP va Thi TN'!$E:$E,$D435,'TK COITHI KTHP va Thi TN'!$H:$H))</f>
        <v/>
      </c>
      <c r="Q435" s="8" t="str">
        <f>IF($D435="","",SUMIF('TK COITHI KTHP va Thi TN'!$F:$F,$D435,'TK COITHI KTHP va Thi TN'!$H:$H))</f>
        <v/>
      </c>
      <c r="R435" s="28" t="str">
        <f t="shared" si="70"/>
        <v/>
      </c>
      <c r="S435" s="8" t="str">
        <f>IF($D435="","",SUMIF('TK CHAMTHI'!$A:$A,$D435,'TK CHAMTHI'!$C:$C))</f>
        <v/>
      </c>
      <c r="T435" s="8" t="str">
        <f>IF($D435="","",SUMIF('TK CHAMTHI'!$B:$B,$D435,'TK CHAMTHI'!$C:$C))</f>
        <v/>
      </c>
      <c r="U435" s="8" t="str">
        <f>IF(D435="","",SUMIF('CHAM NV'!B:B,D435,'CHAM NV'!C:C))</f>
        <v/>
      </c>
      <c r="V435" s="9" t="str">
        <f t="shared" si="71"/>
        <v/>
      </c>
      <c r="W435" s="8" t="str">
        <f>IF($D435="","",SUMIF('TK CHAMTHI'!$D:$D,$D435,'TK CHAMTHI'!$F:$F))</f>
        <v/>
      </c>
      <c r="X435" s="8" t="str">
        <f>IF($D435="","",SUMIF('TK CHAMTHI'!$E:$E,$D435,'TK CHAMTHI'!$F:$F))</f>
        <v/>
      </c>
      <c r="Y435" s="8" t="str">
        <f>IF(D435="","",SUMIF('CHAM NV'!G:G,D435,'CHAM NV'!H:H))</f>
        <v/>
      </c>
      <c r="Z435" s="9" t="str">
        <f t="shared" si="72"/>
        <v/>
      </c>
      <c r="AA435" s="8" t="str">
        <f>IF($D435="","",SUMIF('TK CHAMTHI'!$G:$G,$D435,'TK CHAMTHI'!$I:$I))</f>
        <v/>
      </c>
      <c r="AB435" s="8" t="str">
        <f>IF($D435="","",SUMIF('TK CHAMTHI'!$H:$H,$D435,'TK CHAMTHI'!$I:$I))</f>
        <v/>
      </c>
      <c r="AC435" s="8" t="str">
        <f>IF(D435="","",SUMIF('CHAM NV'!E:E,D435,'CHAM NV'!F:F))</f>
        <v/>
      </c>
      <c r="AD435" s="9" t="str">
        <f t="shared" si="73"/>
        <v/>
      </c>
      <c r="AE435" s="8" t="str">
        <f>IF($D435="","",SUMIF('TK CHAMTHI'!$J:$J,$D435,'TK CHAMTHI'!$L:$L))</f>
        <v/>
      </c>
      <c r="AF435" s="8" t="str">
        <f>IF($D435="","",SUMIF('TK CHAMTHI'!$K:$K,$D435,'TK CHAMTHI'!$L:$L))</f>
        <v/>
      </c>
      <c r="AG435" s="8" t="str">
        <f>IF(D435="","",SUMIF('CHAM NV'!I:I,D435,'CHAM NV'!J:J))</f>
        <v/>
      </c>
      <c r="AH435" s="9" t="str">
        <f t="shared" si="74"/>
        <v/>
      </c>
      <c r="AI435" s="8" t="str">
        <f>IF($D435="","",SUMIF('TK CHAMTHI'!$M:$M,$D435,'TK CHAMTHI'!$O:$O))</f>
        <v/>
      </c>
      <c r="AJ435" s="8" t="str">
        <f>IF($D435="","",SUMIF('TK CHAMTHI'!$N:$N,$D435,'TK CHAMTHI'!$O:$O))</f>
        <v/>
      </c>
      <c r="AK435" s="9" t="str">
        <f t="shared" si="65"/>
        <v/>
      </c>
      <c r="AL435" s="8" t="str">
        <f>IF($D435="","",SUMIF('TK CHAMTHI'!$P:$P,$D435,'TK CHAMTHI'!$R:$R))</f>
        <v/>
      </c>
      <c r="AM435" s="8" t="str">
        <f>IF($D435="","",SUMIF('TK CHAMTHI'!$Q:$Q,$D435,'TK CHAMTHI'!$R:$R))</f>
        <v/>
      </c>
      <c r="AN435" s="9" t="str">
        <f t="shared" si="66"/>
        <v/>
      </c>
      <c r="AO435" s="8" t="str">
        <f>IF(D435="","",SUMIF('TK CHAMTHI'!S:S,D435,'TK CHAMTHI'!U:U))</f>
        <v/>
      </c>
      <c r="AP435" s="8" t="str">
        <f>IF(D435="","",SUMIF('TK CHAMTHI'!T:T,D435,'TK CHAMTHI'!U:U))</f>
        <v/>
      </c>
      <c r="AQ435" s="9" t="str">
        <f t="shared" si="67"/>
        <v/>
      </c>
      <c r="AR435" s="9" t="str">
        <f>IF(D435="","",ROUND(SUMIF('QL THI'!G:G,D435,'QL THI'!H:H),1))</f>
        <v/>
      </c>
      <c r="AS435" s="9" t="str">
        <f>IF(D435="","",ROUND(SUMIF('QL THI'!E:E,D435,'QL THI'!F:F),1))</f>
        <v/>
      </c>
      <c r="AT435" s="28" t="str">
        <f t="shared" si="68"/>
        <v/>
      </c>
    </row>
    <row r="436" spans="1:46">
      <c r="A436" s="6" t="str">
        <f>IF(D436="","",SUBTOTAL(3,$D$5:D436))</f>
        <v/>
      </c>
      <c r="B436" s="26"/>
      <c r="C436" s="29"/>
      <c r="D436" s="29"/>
      <c r="E436" s="7" t="str">
        <f>IF($D436="","",SUMIF('TK DETHI'!$A:$A,$D436,'TK DETHI'!$B:$B))</f>
        <v/>
      </c>
      <c r="F436" s="7" t="str">
        <f>IF($D436="","",SUMIF('TK DETHI'!$C:$C,$D436,'TK DETHI'!$D:$D))</f>
        <v/>
      </c>
      <c r="G436" s="7" t="str">
        <f>IF($D436="","",SUMIF('TK DETHI'!$E:$E,$D436,'TK DETHI'!$F:$F))</f>
        <v/>
      </c>
      <c r="H436" s="7" t="str">
        <f>IF($D436="","",SUMIF('TK DETHI'!$G:$G,$D436,'TK DETHI'!$H:$H))</f>
        <v/>
      </c>
      <c r="I436" s="7" t="str">
        <f>IF($D436="","",SUMIF('TK DETHI'!$I:$I,$D436,'TK DETHI'!$J:$J))</f>
        <v/>
      </c>
      <c r="J436" s="7" t="str">
        <f>IF($D436="","",SUMIF('TK DETHI'!$K:$K,$D436,'TK DETHI'!$L:$L))</f>
        <v/>
      </c>
      <c r="K436" s="7" t="str">
        <f>IF($D436="","",SUMIF('TK DETHI'!$M:$M,$D436,'TK DETHI'!$N:$N))</f>
        <v/>
      </c>
      <c r="L436" s="7" t="str">
        <f>IF($D436="","",SUMIF('TK DETHI'!$O:$O,$D436,'TK DETHI'!$P:$P))</f>
        <v/>
      </c>
      <c r="M436" s="27" t="str">
        <f t="shared" si="69"/>
        <v/>
      </c>
      <c r="N436" s="8" t="str">
        <f>IF($D436="","",SUMIF('TK COITHI KTHP va Thi TN'!$A:$A,$D436,'TK COITHI KTHP va Thi TN'!$D:$D))</f>
        <v/>
      </c>
      <c r="O436" s="8" t="str">
        <f>IF($D436="","",SUMIF('TK COITHI KTHP va Thi TN'!$B:$B,$D436,'TK COITHI KTHP va Thi TN'!$D:$D))</f>
        <v/>
      </c>
      <c r="P436" s="8" t="str">
        <f>IF($D436="","",SUMIF('TK COITHI KTHP va Thi TN'!$E:$E,$D436,'TK COITHI KTHP va Thi TN'!$H:$H))</f>
        <v/>
      </c>
      <c r="Q436" s="8" t="str">
        <f>IF($D436="","",SUMIF('TK COITHI KTHP va Thi TN'!$F:$F,$D436,'TK COITHI KTHP va Thi TN'!$H:$H))</f>
        <v/>
      </c>
      <c r="R436" s="28" t="str">
        <f t="shared" si="70"/>
        <v/>
      </c>
      <c r="S436" s="8" t="str">
        <f>IF($D436="","",SUMIF('TK CHAMTHI'!$A:$A,$D436,'TK CHAMTHI'!$C:$C))</f>
        <v/>
      </c>
      <c r="T436" s="8" t="str">
        <f>IF($D436="","",SUMIF('TK CHAMTHI'!$B:$B,$D436,'TK CHAMTHI'!$C:$C))</f>
        <v/>
      </c>
      <c r="U436" s="8" t="str">
        <f>IF(D436="","",SUMIF('CHAM NV'!B:B,D436,'CHAM NV'!C:C))</f>
        <v/>
      </c>
      <c r="V436" s="9" t="str">
        <f t="shared" si="71"/>
        <v/>
      </c>
      <c r="W436" s="8" t="str">
        <f>IF($D436="","",SUMIF('TK CHAMTHI'!$D:$D,$D436,'TK CHAMTHI'!$F:$F))</f>
        <v/>
      </c>
      <c r="X436" s="8" t="str">
        <f>IF($D436="","",SUMIF('TK CHAMTHI'!$E:$E,$D436,'TK CHAMTHI'!$F:$F))</f>
        <v/>
      </c>
      <c r="Y436" s="8" t="str">
        <f>IF(D436="","",SUMIF('CHAM NV'!G:G,D436,'CHAM NV'!H:H))</f>
        <v/>
      </c>
      <c r="Z436" s="9" t="str">
        <f t="shared" si="72"/>
        <v/>
      </c>
      <c r="AA436" s="8" t="str">
        <f>IF($D436="","",SUMIF('TK CHAMTHI'!$G:$G,$D436,'TK CHAMTHI'!$I:$I))</f>
        <v/>
      </c>
      <c r="AB436" s="8" t="str">
        <f>IF($D436="","",SUMIF('TK CHAMTHI'!$H:$H,$D436,'TK CHAMTHI'!$I:$I))</f>
        <v/>
      </c>
      <c r="AC436" s="8" t="str">
        <f>IF(D436="","",SUMIF('CHAM NV'!E:E,D436,'CHAM NV'!F:F))</f>
        <v/>
      </c>
      <c r="AD436" s="9" t="str">
        <f t="shared" si="73"/>
        <v/>
      </c>
      <c r="AE436" s="8" t="str">
        <f>IF($D436="","",SUMIF('TK CHAMTHI'!$J:$J,$D436,'TK CHAMTHI'!$L:$L))</f>
        <v/>
      </c>
      <c r="AF436" s="8" t="str">
        <f>IF($D436="","",SUMIF('TK CHAMTHI'!$K:$K,$D436,'TK CHAMTHI'!$L:$L))</f>
        <v/>
      </c>
      <c r="AG436" s="8" t="str">
        <f>IF(D436="","",SUMIF('CHAM NV'!I:I,D436,'CHAM NV'!J:J))</f>
        <v/>
      </c>
      <c r="AH436" s="9" t="str">
        <f t="shared" si="74"/>
        <v/>
      </c>
      <c r="AI436" s="8" t="str">
        <f>IF($D436="","",SUMIF('TK CHAMTHI'!$M:$M,$D436,'TK CHAMTHI'!$O:$O))</f>
        <v/>
      </c>
      <c r="AJ436" s="8" t="str">
        <f>IF($D436="","",SUMIF('TK CHAMTHI'!$N:$N,$D436,'TK CHAMTHI'!$O:$O))</f>
        <v/>
      </c>
      <c r="AK436" s="9" t="str">
        <f t="shared" si="65"/>
        <v/>
      </c>
      <c r="AL436" s="8" t="str">
        <f>IF($D436="","",SUMIF('TK CHAMTHI'!$P:$P,$D436,'TK CHAMTHI'!$R:$R))</f>
        <v/>
      </c>
      <c r="AM436" s="8" t="str">
        <f>IF($D436="","",SUMIF('TK CHAMTHI'!$Q:$Q,$D436,'TK CHAMTHI'!$R:$R))</f>
        <v/>
      </c>
      <c r="AN436" s="9" t="str">
        <f t="shared" si="66"/>
        <v/>
      </c>
      <c r="AO436" s="8" t="str">
        <f>IF(D436="","",SUMIF('TK CHAMTHI'!S:S,D436,'TK CHAMTHI'!U:U))</f>
        <v/>
      </c>
      <c r="AP436" s="8" t="str">
        <f>IF(D436="","",SUMIF('TK CHAMTHI'!T:T,D436,'TK CHAMTHI'!U:U))</f>
        <v/>
      </c>
      <c r="AQ436" s="9" t="str">
        <f t="shared" si="67"/>
        <v/>
      </c>
      <c r="AR436" s="9" t="str">
        <f>IF(D436="","",ROUND(SUMIF('QL THI'!G:G,D436,'QL THI'!H:H),1))</f>
        <v/>
      </c>
      <c r="AS436" s="9" t="str">
        <f>IF(D436="","",ROUND(SUMIF('QL THI'!E:E,D436,'QL THI'!F:F),1))</f>
        <v/>
      </c>
      <c r="AT436" s="28" t="str">
        <f t="shared" si="68"/>
        <v/>
      </c>
    </row>
    <row r="437" spans="1:46">
      <c r="A437" s="6" t="str">
        <f>IF(D437="","",SUBTOTAL(3,$D$5:D437))</f>
        <v/>
      </c>
      <c r="B437" s="26"/>
      <c r="C437" s="29"/>
      <c r="D437" s="29"/>
      <c r="E437" s="7" t="str">
        <f>IF($D437="","",SUMIF('TK DETHI'!$A:$A,$D437,'TK DETHI'!$B:$B))</f>
        <v/>
      </c>
      <c r="F437" s="7" t="str">
        <f>IF($D437="","",SUMIF('TK DETHI'!$C:$C,$D437,'TK DETHI'!$D:$D))</f>
        <v/>
      </c>
      <c r="G437" s="7" t="str">
        <f>IF($D437="","",SUMIF('TK DETHI'!$E:$E,$D437,'TK DETHI'!$F:$F))</f>
        <v/>
      </c>
      <c r="H437" s="7" t="str">
        <f>IF($D437="","",SUMIF('TK DETHI'!$G:$G,$D437,'TK DETHI'!$H:$H))</f>
        <v/>
      </c>
      <c r="I437" s="7" t="str">
        <f>IF($D437="","",SUMIF('TK DETHI'!$I:$I,$D437,'TK DETHI'!$J:$J))</f>
        <v/>
      </c>
      <c r="J437" s="7" t="str">
        <f>IF($D437="","",SUMIF('TK DETHI'!$K:$K,$D437,'TK DETHI'!$L:$L))</f>
        <v/>
      </c>
      <c r="K437" s="7" t="str">
        <f>IF($D437="","",SUMIF('TK DETHI'!$M:$M,$D437,'TK DETHI'!$N:$N))</f>
        <v/>
      </c>
      <c r="L437" s="7" t="str">
        <f>IF($D437="","",SUMIF('TK DETHI'!$O:$O,$D437,'TK DETHI'!$P:$P))</f>
        <v/>
      </c>
      <c r="M437" s="27" t="str">
        <f t="shared" si="69"/>
        <v/>
      </c>
      <c r="N437" s="8" t="str">
        <f>IF($D437="","",SUMIF('TK COITHI KTHP va Thi TN'!$A:$A,$D437,'TK COITHI KTHP va Thi TN'!$D:$D))</f>
        <v/>
      </c>
      <c r="O437" s="8" t="str">
        <f>IF($D437="","",SUMIF('TK COITHI KTHP va Thi TN'!$B:$B,$D437,'TK COITHI KTHP va Thi TN'!$D:$D))</f>
        <v/>
      </c>
      <c r="P437" s="8" t="str">
        <f>IF($D437="","",SUMIF('TK COITHI KTHP va Thi TN'!$E:$E,$D437,'TK COITHI KTHP va Thi TN'!$H:$H))</f>
        <v/>
      </c>
      <c r="Q437" s="8" t="str">
        <f>IF($D437="","",SUMIF('TK COITHI KTHP va Thi TN'!$F:$F,$D437,'TK COITHI KTHP va Thi TN'!$H:$H))</f>
        <v/>
      </c>
      <c r="R437" s="28" t="str">
        <f t="shared" si="70"/>
        <v/>
      </c>
      <c r="S437" s="8" t="str">
        <f>IF($D437="","",SUMIF('TK CHAMTHI'!$A:$A,$D437,'TK CHAMTHI'!$C:$C))</f>
        <v/>
      </c>
      <c r="T437" s="8" t="str">
        <f>IF($D437="","",SUMIF('TK CHAMTHI'!$B:$B,$D437,'TK CHAMTHI'!$C:$C))</f>
        <v/>
      </c>
      <c r="U437" s="8" t="str">
        <f>IF(D437="","",SUMIF('CHAM NV'!B:B,D437,'CHAM NV'!C:C))</f>
        <v/>
      </c>
      <c r="V437" s="9" t="str">
        <f t="shared" si="71"/>
        <v/>
      </c>
      <c r="W437" s="8" t="str">
        <f>IF($D437="","",SUMIF('TK CHAMTHI'!$D:$D,$D437,'TK CHAMTHI'!$F:$F))</f>
        <v/>
      </c>
      <c r="X437" s="8" t="str">
        <f>IF($D437="","",SUMIF('TK CHAMTHI'!$E:$E,$D437,'TK CHAMTHI'!$F:$F))</f>
        <v/>
      </c>
      <c r="Y437" s="8" t="str">
        <f>IF(D437="","",SUMIF('CHAM NV'!G:G,D437,'CHAM NV'!H:H))</f>
        <v/>
      </c>
      <c r="Z437" s="9" t="str">
        <f t="shared" si="72"/>
        <v/>
      </c>
      <c r="AA437" s="8" t="str">
        <f>IF($D437="","",SUMIF('TK CHAMTHI'!$G:$G,$D437,'TK CHAMTHI'!$I:$I))</f>
        <v/>
      </c>
      <c r="AB437" s="8" t="str">
        <f>IF($D437="","",SUMIF('TK CHAMTHI'!$H:$H,$D437,'TK CHAMTHI'!$I:$I))</f>
        <v/>
      </c>
      <c r="AC437" s="8" t="str">
        <f>IF(D437="","",SUMIF('CHAM NV'!E:E,D437,'CHAM NV'!F:F))</f>
        <v/>
      </c>
      <c r="AD437" s="9" t="str">
        <f t="shared" si="73"/>
        <v/>
      </c>
      <c r="AE437" s="8" t="str">
        <f>IF($D437="","",SUMIF('TK CHAMTHI'!$J:$J,$D437,'TK CHAMTHI'!$L:$L))</f>
        <v/>
      </c>
      <c r="AF437" s="8" t="str">
        <f>IF($D437="","",SUMIF('TK CHAMTHI'!$K:$K,$D437,'TK CHAMTHI'!$L:$L))</f>
        <v/>
      </c>
      <c r="AG437" s="8" t="str">
        <f>IF(D437="","",SUMIF('CHAM NV'!I:I,D437,'CHAM NV'!J:J))</f>
        <v/>
      </c>
      <c r="AH437" s="9" t="str">
        <f t="shared" si="74"/>
        <v/>
      </c>
      <c r="AI437" s="8" t="str">
        <f>IF($D437="","",SUMIF('TK CHAMTHI'!$M:$M,$D437,'TK CHAMTHI'!$O:$O))</f>
        <v/>
      </c>
      <c r="AJ437" s="8" t="str">
        <f>IF($D437="","",SUMIF('TK CHAMTHI'!$N:$N,$D437,'TK CHAMTHI'!$O:$O))</f>
        <v/>
      </c>
      <c r="AK437" s="9" t="str">
        <f t="shared" si="65"/>
        <v/>
      </c>
      <c r="AL437" s="8" t="str">
        <f>IF($D437="","",SUMIF('TK CHAMTHI'!$P:$P,$D437,'TK CHAMTHI'!$R:$R))</f>
        <v/>
      </c>
      <c r="AM437" s="8" t="str">
        <f>IF($D437="","",SUMIF('TK CHAMTHI'!$Q:$Q,$D437,'TK CHAMTHI'!$R:$R))</f>
        <v/>
      </c>
      <c r="AN437" s="9" t="str">
        <f t="shared" si="66"/>
        <v/>
      </c>
      <c r="AO437" s="8" t="str">
        <f>IF(D437="","",SUMIF('TK CHAMTHI'!S:S,D437,'TK CHAMTHI'!U:U))</f>
        <v/>
      </c>
      <c r="AP437" s="8" t="str">
        <f>IF(D437="","",SUMIF('TK CHAMTHI'!T:T,D437,'TK CHAMTHI'!U:U))</f>
        <v/>
      </c>
      <c r="AQ437" s="9" t="str">
        <f t="shared" si="67"/>
        <v/>
      </c>
      <c r="AR437" s="9" t="str">
        <f>IF(D437="","",ROUND(SUMIF('QL THI'!G:G,D437,'QL THI'!H:H),1))</f>
        <v/>
      </c>
      <c r="AS437" s="9" t="str">
        <f>IF(D437="","",ROUND(SUMIF('QL THI'!E:E,D437,'QL THI'!F:F),1))</f>
        <v/>
      </c>
      <c r="AT437" s="28" t="str">
        <f t="shared" si="68"/>
        <v/>
      </c>
    </row>
    <row r="438" spans="1:46">
      <c r="A438" s="6" t="str">
        <f>IF(D438="","",SUBTOTAL(3,$D$5:D438))</f>
        <v/>
      </c>
      <c r="B438" s="26"/>
      <c r="C438" s="29"/>
      <c r="D438" s="29"/>
      <c r="E438" s="7" t="str">
        <f>IF($D438="","",SUMIF('TK DETHI'!$A:$A,$D438,'TK DETHI'!$B:$B))</f>
        <v/>
      </c>
      <c r="F438" s="7" t="str">
        <f>IF($D438="","",SUMIF('TK DETHI'!$C:$C,$D438,'TK DETHI'!$D:$D))</f>
        <v/>
      </c>
      <c r="G438" s="7" t="str">
        <f>IF($D438="","",SUMIF('TK DETHI'!$E:$E,$D438,'TK DETHI'!$F:$F))</f>
        <v/>
      </c>
      <c r="H438" s="7" t="str">
        <f>IF($D438="","",SUMIF('TK DETHI'!$G:$G,$D438,'TK DETHI'!$H:$H))</f>
        <v/>
      </c>
      <c r="I438" s="7" t="str">
        <f>IF($D438="","",SUMIF('TK DETHI'!$I:$I,$D438,'TK DETHI'!$J:$J))</f>
        <v/>
      </c>
      <c r="J438" s="7" t="str">
        <f>IF($D438="","",SUMIF('TK DETHI'!$K:$K,$D438,'TK DETHI'!$L:$L))</f>
        <v/>
      </c>
      <c r="K438" s="7" t="str">
        <f>IF($D438="","",SUMIF('TK DETHI'!$M:$M,$D438,'TK DETHI'!$N:$N))</f>
        <v/>
      </c>
      <c r="L438" s="7" t="str">
        <f>IF($D438="","",SUMIF('TK DETHI'!$O:$O,$D438,'TK DETHI'!$P:$P))</f>
        <v/>
      </c>
      <c r="M438" s="27" t="str">
        <f t="shared" si="69"/>
        <v/>
      </c>
      <c r="N438" s="8" t="str">
        <f>IF($D438="","",SUMIF('TK COITHI KTHP va Thi TN'!$A:$A,$D438,'TK COITHI KTHP va Thi TN'!$D:$D))</f>
        <v/>
      </c>
      <c r="O438" s="8" t="str">
        <f>IF($D438="","",SUMIF('TK COITHI KTHP va Thi TN'!$B:$B,$D438,'TK COITHI KTHP va Thi TN'!$D:$D))</f>
        <v/>
      </c>
      <c r="P438" s="8" t="str">
        <f>IF($D438="","",SUMIF('TK COITHI KTHP va Thi TN'!$E:$E,$D438,'TK COITHI KTHP va Thi TN'!$H:$H))</f>
        <v/>
      </c>
      <c r="Q438" s="8" t="str">
        <f>IF($D438="","",SUMIF('TK COITHI KTHP va Thi TN'!$F:$F,$D438,'TK COITHI KTHP va Thi TN'!$H:$H))</f>
        <v/>
      </c>
      <c r="R438" s="28" t="str">
        <f t="shared" si="70"/>
        <v/>
      </c>
      <c r="S438" s="8" t="str">
        <f>IF($D438="","",SUMIF('TK CHAMTHI'!$A:$A,$D438,'TK CHAMTHI'!$C:$C))</f>
        <v/>
      </c>
      <c r="T438" s="8" t="str">
        <f>IF($D438="","",SUMIF('TK CHAMTHI'!$B:$B,$D438,'TK CHAMTHI'!$C:$C))</f>
        <v/>
      </c>
      <c r="U438" s="8" t="str">
        <f>IF(D438="","",SUMIF('CHAM NV'!B:B,D438,'CHAM NV'!C:C))</f>
        <v/>
      </c>
      <c r="V438" s="9" t="str">
        <f t="shared" si="71"/>
        <v/>
      </c>
      <c r="W438" s="8" t="str">
        <f>IF($D438="","",SUMIF('TK CHAMTHI'!$D:$D,$D438,'TK CHAMTHI'!$F:$F))</f>
        <v/>
      </c>
      <c r="X438" s="8" t="str">
        <f>IF($D438="","",SUMIF('TK CHAMTHI'!$E:$E,$D438,'TK CHAMTHI'!$F:$F))</f>
        <v/>
      </c>
      <c r="Y438" s="8" t="str">
        <f>IF(D438="","",SUMIF('CHAM NV'!G:G,D438,'CHAM NV'!H:H))</f>
        <v/>
      </c>
      <c r="Z438" s="9" t="str">
        <f t="shared" si="72"/>
        <v/>
      </c>
      <c r="AA438" s="8" t="str">
        <f>IF($D438="","",SUMIF('TK CHAMTHI'!$G:$G,$D438,'TK CHAMTHI'!$I:$I))</f>
        <v/>
      </c>
      <c r="AB438" s="8" t="str">
        <f>IF($D438="","",SUMIF('TK CHAMTHI'!$H:$H,$D438,'TK CHAMTHI'!$I:$I))</f>
        <v/>
      </c>
      <c r="AC438" s="8" t="str">
        <f>IF(D438="","",SUMIF('CHAM NV'!E:E,D438,'CHAM NV'!F:F))</f>
        <v/>
      </c>
      <c r="AD438" s="9" t="str">
        <f t="shared" si="73"/>
        <v/>
      </c>
      <c r="AE438" s="8" t="str">
        <f>IF($D438="","",SUMIF('TK CHAMTHI'!$J:$J,$D438,'TK CHAMTHI'!$L:$L))</f>
        <v/>
      </c>
      <c r="AF438" s="8" t="str">
        <f>IF($D438="","",SUMIF('TK CHAMTHI'!$K:$K,$D438,'TK CHAMTHI'!$L:$L))</f>
        <v/>
      </c>
      <c r="AG438" s="8" t="str">
        <f>IF(D438="","",SUMIF('CHAM NV'!I:I,D438,'CHAM NV'!J:J))</f>
        <v/>
      </c>
      <c r="AH438" s="9" t="str">
        <f t="shared" si="74"/>
        <v/>
      </c>
      <c r="AI438" s="8" t="str">
        <f>IF($D438="","",SUMIF('TK CHAMTHI'!$M:$M,$D438,'TK CHAMTHI'!$O:$O))</f>
        <v/>
      </c>
      <c r="AJ438" s="8" t="str">
        <f>IF($D438="","",SUMIF('TK CHAMTHI'!$N:$N,$D438,'TK CHAMTHI'!$O:$O))</f>
        <v/>
      </c>
      <c r="AK438" s="9" t="str">
        <f t="shared" si="65"/>
        <v/>
      </c>
      <c r="AL438" s="8" t="str">
        <f>IF($D438="","",SUMIF('TK CHAMTHI'!$P:$P,$D438,'TK CHAMTHI'!$R:$R))</f>
        <v/>
      </c>
      <c r="AM438" s="8" t="str">
        <f>IF($D438="","",SUMIF('TK CHAMTHI'!$Q:$Q,$D438,'TK CHAMTHI'!$R:$R))</f>
        <v/>
      </c>
      <c r="AN438" s="9" t="str">
        <f t="shared" si="66"/>
        <v/>
      </c>
      <c r="AO438" s="8" t="str">
        <f>IF(D438="","",SUMIF('TK CHAMTHI'!S:S,D438,'TK CHAMTHI'!U:U))</f>
        <v/>
      </c>
      <c r="AP438" s="8" t="str">
        <f>IF(D438="","",SUMIF('TK CHAMTHI'!T:T,D438,'TK CHAMTHI'!U:U))</f>
        <v/>
      </c>
      <c r="AQ438" s="9" t="str">
        <f t="shared" si="67"/>
        <v/>
      </c>
      <c r="AR438" s="9" t="str">
        <f>IF(D438="","",ROUND(SUMIF('QL THI'!G:G,D438,'QL THI'!H:H),1))</f>
        <v/>
      </c>
      <c r="AS438" s="9" t="str">
        <f>IF(D438="","",ROUND(SUMIF('QL THI'!E:E,D438,'QL THI'!F:F),1))</f>
        <v/>
      </c>
      <c r="AT438" s="28" t="str">
        <f t="shared" si="68"/>
        <v/>
      </c>
    </row>
    <row r="439" spans="1:46">
      <c r="A439" s="6" t="str">
        <f>IF(D439="","",SUBTOTAL(3,$D$5:D439))</f>
        <v/>
      </c>
      <c r="B439" s="26"/>
      <c r="C439" s="29"/>
      <c r="D439" s="29"/>
      <c r="E439" s="7" t="str">
        <f>IF($D439="","",SUMIF('TK DETHI'!$A:$A,$D439,'TK DETHI'!$B:$B))</f>
        <v/>
      </c>
      <c r="F439" s="7" t="str">
        <f>IF($D439="","",SUMIF('TK DETHI'!$C:$C,$D439,'TK DETHI'!$D:$D))</f>
        <v/>
      </c>
      <c r="G439" s="7" t="str">
        <f>IF($D439="","",SUMIF('TK DETHI'!$E:$E,$D439,'TK DETHI'!$F:$F))</f>
        <v/>
      </c>
      <c r="H439" s="7" t="str">
        <f>IF($D439="","",SUMIF('TK DETHI'!$G:$G,$D439,'TK DETHI'!$H:$H))</f>
        <v/>
      </c>
      <c r="I439" s="7" t="str">
        <f>IF($D439="","",SUMIF('TK DETHI'!$I:$I,$D439,'TK DETHI'!$J:$J))</f>
        <v/>
      </c>
      <c r="J439" s="7" t="str">
        <f>IF($D439="","",SUMIF('TK DETHI'!$K:$K,$D439,'TK DETHI'!$L:$L))</f>
        <v/>
      </c>
      <c r="K439" s="7" t="str">
        <f>IF($D439="","",SUMIF('TK DETHI'!$M:$M,$D439,'TK DETHI'!$N:$N))</f>
        <v/>
      </c>
      <c r="L439" s="7" t="str">
        <f>IF($D439="","",SUMIF('TK DETHI'!$O:$O,$D439,'TK DETHI'!$P:$P))</f>
        <v/>
      </c>
      <c r="M439" s="27" t="str">
        <f t="shared" si="69"/>
        <v/>
      </c>
      <c r="N439" s="8" t="str">
        <f>IF($D439="","",SUMIF('TK COITHI KTHP va Thi TN'!$A:$A,$D439,'TK COITHI KTHP va Thi TN'!$D:$D))</f>
        <v/>
      </c>
      <c r="O439" s="8" t="str">
        <f>IF($D439="","",SUMIF('TK COITHI KTHP va Thi TN'!$B:$B,$D439,'TK COITHI KTHP va Thi TN'!$D:$D))</f>
        <v/>
      </c>
      <c r="P439" s="8" t="str">
        <f>IF($D439="","",SUMIF('TK COITHI KTHP va Thi TN'!$E:$E,$D439,'TK COITHI KTHP va Thi TN'!$H:$H))</f>
        <v/>
      </c>
      <c r="Q439" s="8" t="str">
        <f>IF($D439="","",SUMIF('TK COITHI KTHP va Thi TN'!$F:$F,$D439,'TK COITHI KTHP va Thi TN'!$H:$H))</f>
        <v/>
      </c>
      <c r="R439" s="28" t="str">
        <f t="shared" si="70"/>
        <v/>
      </c>
      <c r="S439" s="8" t="str">
        <f>IF($D439="","",SUMIF('TK CHAMTHI'!$A:$A,$D439,'TK CHAMTHI'!$C:$C))</f>
        <v/>
      </c>
      <c r="T439" s="8" t="str">
        <f>IF($D439="","",SUMIF('TK CHAMTHI'!$B:$B,$D439,'TK CHAMTHI'!$C:$C))</f>
        <v/>
      </c>
      <c r="U439" s="8" t="str">
        <f>IF(D439="","",SUMIF('CHAM NV'!B:B,D439,'CHAM NV'!C:C))</f>
        <v/>
      </c>
      <c r="V439" s="9" t="str">
        <f t="shared" si="71"/>
        <v/>
      </c>
      <c r="W439" s="8" t="str">
        <f>IF($D439="","",SUMIF('TK CHAMTHI'!$D:$D,$D439,'TK CHAMTHI'!$F:$F))</f>
        <v/>
      </c>
      <c r="X439" s="8" t="str">
        <f>IF($D439="","",SUMIF('TK CHAMTHI'!$E:$E,$D439,'TK CHAMTHI'!$F:$F))</f>
        <v/>
      </c>
      <c r="Y439" s="8" t="str">
        <f>IF(D439="","",SUMIF('CHAM NV'!G:G,D439,'CHAM NV'!H:H))</f>
        <v/>
      </c>
      <c r="Z439" s="9" t="str">
        <f t="shared" si="72"/>
        <v/>
      </c>
      <c r="AA439" s="8" t="str">
        <f>IF($D439="","",SUMIF('TK CHAMTHI'!$G:$G,$D439,'TK CHAMTHI'!$I:$I))</f>
        <v/>
      </c>
      <c r="AB439" s="8" t="str">
        <f>IF($D439="","",SUMIF('TK CHAMTHI'!$H:$H,$D439,'TK CHAMTHI'!$I:$I))</f>
        <v/>
      </c>
      <c r="AC439" s="8" t="str">
        <f>IF(D439="","",SUMIF('CHAM NV'!E:E,D439,'CHAM NV'!F:F))</f>
        <v/>
      </c>
      <c r="AD439" s="9" t="str">
        <f t="shared" si="73"/>
        <v/>
      </c>
      <c r="AE439" s="8" t="str">
        <f>IF($D439="","",SUMIF('TK CHAMTHI'!$J:$J,$D439,'TK CHAMTHI'!$L:$L))</f>
        <v/>
      </c>
      <c r="AF439" s="8" t="str">
        <f>IF($D439="","",SUMIF('TK CHAMTHI'!$K:$K,$D439,'TK CHAMTHI'!$L:$L))</f>
        <v/>
      </c>
      <c r="AG439" s="8" t="str">
        <f>IF(D439="","",SUMIF('CHAM NV'!I:I,D439,'CHAM NV'!J:J))</f>
        <v/>
      </c>
      <c r="AH439" s="9" t="str">
        <f t="shared" si="74"/>
        <v/>
      </c>
      <c r="AI439" s="8" t="str">
        <f>IF($D439="","",SUMIF('TK CHAMTHI'!$M:$M,$D439,'TK CHAMTHI'!$O:$O))</f>
        <v/>
      </c>
      <c r="AJ439" s="8" t="str">
        <f>IF($D439="","",SUMIF('TK CHAMTHI'!$N:$N,$D439,'TK CHAMTHI'!$O:$O))</f>
        <v/>
      </c>
      <c r="AK439" s="9" t="str">
        <f t="shared" si="65"/>
        <v/>
      </c>
      <c r="AL439" s="8" t="str">
        <f>IF($D439="","",SUMIF('TK CHAMTHI'!$P:$P,$D439,'TK CHAMTHI'!$R:$R))</f>
        <v/>
      </c>
      <c r="AM439" s="8" t="str">
        <f>IF($D439="","",SUMIF('TK CHAMTHI'!$Q:$Q,$D439,'TK CHAMTHI'!$R:$R))</f>
        <v/>
      </c>
      <c r="AN439" s="9" t="str">
        <f t="shared" si="66"/>
        <v/>
      </c>
      <c r="AO439" s="8" t="str">
        <f>IF(D439="","",SUMIF('TK CHAMTHI'!S:S,D439,'TK CHAMTHI'!U:U))</f>
        <v/>
      </c>
      <c r="AP439" s="8" t="str">
        <f>IF(D439="","",SUMIF('TK CHAMTHI'!T:T,D439,'TK CHAMTHI'!U:U))</f>
        <v/>
      </c>
      <c r="AQ439" s="9" t="str">
        <f t="shared" si="67"/>
        <v/>
      </c>
      <c r="AR439" s="9" t="str">
        <f>IF(D439="","",ROUND(SUMIF('QL THI'!G:G,D439,'QL THI'!H:H),1))</f>
        <v/>
      </c>
      <c r="AS439" s="9" t="str">
        <f>IF(D439="","",ROUND(SUMIF('QL THI'!E:E,D439,'QL THI'!F:F),1))</f>
        <v/>
      </c>
      <c r="AT439" s="28" t="str">
        <f t="shared" si="68"/>
        <v/>
      </c>
    </row>
    <row r="440" spans="1:46">
      <c r="A440" s="6" t="str">
        <f>IF(D440="","",SUBTOTAL(3,$D$5:D440))</f>
        <v/>
      </c>
      <c r="B440" s="26"/>
      <c r="C440" s="29"/>
      <c r="D440" s="29"/>
      <c r="E440" s="7" t="str">
        <f>IF($D440="","",SUMIF('TK DETHI'!$A:$A,$D440,'TK DETHI'!$B:$B))</f>
        <v/>
      </c>
      <c r="F440" s="7" t="str">
        <f>IF($D440="","",SUMIF('TK DETHI'!$C:$C,$D440,'TK DETHI'!$D:$D))</f>
        <v/>
      </c>
      <c r="G440" s="7" t="str">
        <f>IF($D440="","",SUMIF('TK DETHI'!$E:$E,$D440,'TK DETHI'!$F:$F))</f>
        <v/>
      </c>
      <c r="H440" s="7" t="str">
        <f>IF($D440="","",SUMIF('TK DETHI'!$G:$G,$D440,'TK DETHI'!$H:$H))</f>
        <v/>
      </c>
      <c r="I440" s="7" t="str">
        <f>IF($D440="","",SUMIF('TK DETHI'!$I:$I,$D440,'TK DETHI'!$J:$J))</f>
        <v/>
      </c>
      <c r="J440" s="7" t="str">
        <f>IF($D440="","",SUMIF('TK DETHI'!$K:$K,$D440,'TK DETHI'!$L:$L))</f>
        <v/>
      </c>
      <c r="K440" s="7" t="str">
        <f>IF($D440="","",SUMIF('TK DETHI'!$M:$M,$D440,'TK DETHI'!$N:$N))</f>
        <v/>
      </c>
      <c r="L440" s="7" t="str">
        <f>IF($D440="","",SUMIF('TK DETHI'!$O:$O,$D440,'TK DETHI'!$P:$P))</f>
        <v/>
      </c>
      <c r="M440" s="27" t="str">
        <f t="shared" si="69"/>
        <v/>
      </c>
      <c r="N440" s="8" t="str">
        <f>IF($D440="","",SUMIF('TK COITHI KTHP va Thi TN'!$A:$A,$D440,'TK COITHI KTHP va Thi TN'!$D:$D))</f>
        <v/>
      </c>
      <c r="O440" s="8" t="str">
        <f>IF($D440="","",SUMIF('TK COITHI KTHP va Thi TN'!$B:$B,$D440,'TK COITHI KTHP va Thi TN'!$D:$D))</f>
        <v/>
      </c>
      <c r="P440" s="8" t="str">
        <f>IF($D440="","",SUMIF('TK COITHI KTHP va Thi TN'!$E:$E,$D440,'TK COITHI KTHP va Thi TN'!$H:$H))</f>
        <v/>
      </c>
      <c r="Q440" s="8" t="str">
        <f>IF($D440="","",SUMIF('TK COITHI KTHP va Thi TN'!$F:$F,$D440,'TK COITHI KTHP va Thi TN'!$H:$H))</f>
        <v/>
      </c>
      <c r="R440" s="28" t="str">
        <f t="shared" si="70"/>
        <v/>
      </c>
      <c r="S440" s="8" t="str">
        <f>IF($D440="","",SUMIF('TK CHAMTHI'!$A:$A,$D440,'TK CHAMTHI'!$C:$C))</f>
        <v/>
      </c>
      <c r="T440" s="8" t="str">
        <f>IF($D440="","",SUMIF('TK CHAMTHI'!$B:$B,$D440,'TK CHAMTHI'!$C:$C))</f>
        <v/>
      </c>
      <c r="U440" s="8" t="str">
        <f>IF(D440="","",SUMIF('CHAM NV'!B:B,D440,'CHAM NV'!C:C))</f>
        <v/>
      </c>
      <c r="V440" s="9" t="str">
        <f t="shared" si="71"/>
        <v/>
      </c>
      <c r="W440" s="8" t="str">
        <f>IF($D440="","",SUMIF('TK CHAMTHI'!$D:$D,$D440,'TK CHAMTHI'!$F:$F))</f>
        <v/>
      </c>
      <c r="X440" s="8" t="str">
        <f>IF($D440="","",SUMIF('TK CHAMTHI'!$E:$E,$D440,'TK CHAMTHI'!$F:$F))</f>
        <v/>
      </c>
      <c r="Y440" s="8" t="str">
        <f>IF(D440="","",SUMIF('CHAM NV'!G:G,D440,'CHAM NV'!H:H))</f>
        <v/>
      </c>
      <c r="Z440" s="9" t="str">
        <f t="shared" si="72"/>
        <v/>
      </c>
      <c r="AA440" s="8" t="str">
        <f>IF($D440="","",SUMIF('TK CHAMTHI'!$G:$G,$D440,'TK CHAMTHI'!$I:$I))</f>
        <v/>
      </c>
      <c r="AB440" s="8" t="str">
        <f>IF($D440="","",SUMIF('TK CHAMTHI'!$H:$H,$D440,'TK CHAMTHI'!$I:$I))</f>
        <v/>
      </c>
      <c r="AC440" s="8" t="str">
        <f>IF(D440="","",SUMIF('CHAM NV'!E:E,D440,'CHAM NV'!F:F))</f>
        <v/>
      </c>
      <c r="AD440" s="9" t="str">
        <f t="shared" si="73"/>
        <v/>
      </c>
      <c r="AE440" s="8" t="str">
        <f>IF($D440="","",SUMIF('TK CHAMTHI'!$J:$J,$D440,'TK CHAMTHI'!$L:$L))</f>
        <v/>
      </c>
      <c r="AF440" s="8" t="str">
        <f>IF($D440="","",SUMIF('TK CHAMTHI'!$K:$K,$D440,'TK CHAMTHI'!$L:$L))</f>
        <v/>
      </c>
      <c r="AG440" s="8" t="str">
        <f>IF(D440="","",SUMIF('CHAM NV'!I:I,D440,'CHAM NV'!J:J))</f>
        <v/>
      </c>
      <c r="AH440" s="9" t="str">
        <f t="shared" si="74"/>
        <v/>
      </c>
      <c r="AI440" s="8" t="str">
        <f>IF($D440="","",SUMIF('TK CHAMTHI'!$M:$M,$D440,'TK CHAMTHI'!$O:$O))</f>
        <v/>
      </c>
      <c r="AJ440" s="8" t="str">
        <f>IF($D440="","",SUMIF('TK CHAMTHI'!$N:$N,$D440,'TK CHAMTHI'!$O:$O))</f>
        <v/>
      </c>
      <c r="AK440" s="9" t="str">
        <f t="shared" si="65"/>
        <v/>
      </c>
      <c r="AL440" s="8" t="str">
        <f>IF($D440="","",SUMIF('TK CHAMTHI'!$P:$P,$D440,'TK CHAMTHI'!$R:$R))</f>
        <v/>
      </c>
      <c r="AM440" s="8" t="str">
        <f>IF($D440="","",SUMIF('TK CHAMTHI'!$Q:$Q,$D440,'TK CHAMTHI'!$R:$R))</f>
        <v/>
      </c>
      <c r="AN440" s="9" t="str">
        <f t="shared" si="66"/>
        <v/>
      </c>
      <c r="AO440" s="8" t="str">
        <f>IF(D440="","",SUMIF('TK CHAMTHI'!S:S,D440,'TK CHAMTHI'!U:U))</f>
        <v/>
      </c>
      <c r="AP440" s="8" t="str">
        <f>IF(D440="","",SUMIF('TK CHAMTHI'!T:T,D440,'TK CHAMTHI'!U:U))</f>
        <v/>
      </c>
      <c r="AQ440" s="9" t="str">
        <f t="shared" si="67"/>
        <v/>
      </c>
      <c r="AR440" s="9" t="str">
        <f>IF(D440="","",ROUND(SUMIF('QL THI'!G:G,D440,'QL THI'!H:H),1))</f>
        <v/>
      </c>
      <c r="AS440" s="9" t="str">
        <f>IF(D440="","",ROUND(SUMIF('QL THI'!E:E,D440,'QL THI'!F:F),1))</f>
        <v/>
      </c>
      <c r="AT440" s="28" t="str">
        <f t="shared" si="68"/>
        <v/>
      </c>
    </row>
    <row r="441" spans="1:46">
      <c r="A441" s="6" t="str">
        <f>IF(D441="","",SUBTOTAL(3,$D$5:D441))</f>
        <v/>
      </c>
      <c r="B441" s="26"/>
      <c r="C441" s="29"/>
      <c r="D441" s="29"/>
      <c r="E441" s="7" t="str">
        <f>IF($D441="","",SUMIF('TK DETHI'!$A:$A,$D441,'TK DETHI'!$B:$B))</f>
        <v/>
      </c>
      <c r="F441" s="7" t="str">
        <f>IF($D441="","",SUMIF('TK DETHI'!$C:$C,$D441,'TK DETHI'!$D:$D))</f>
        <v/>
      </c>
      <c r="G441" s="7" t="str">
        <f>IF($D441="","",SUMIF('TK DETHI'!$E:$E,$D441,'TK DETHI'!$F:$F))</f>
        <v/>
      </c>
      <c r="H441" s="7" t="str">
        <f>IF($D441="","",SUMIF('TK DETHI'!$G:$G,$D441,'TK DETHI'!$H:$H))</f>
        <v/>
      </c>
      <c r="I441" s="7" t="str">
        <f>IF($D441="","",SUMIF('TK DETHI'!$I:$I,$D441,'TK DETHI'!$J:$J))</f>
        <v/>
      </c>
      <c r="J441" s="7" t="str">
        <f>IF($D441="","",SUMIF('TK DETHI'!$K:$K,$D441,'TK DETHI'!$L:$L))</f>
        <v/>
      </c>
      <c r="K441" s="7" t="str">
        <f>IF($D441="","",SUMIF('TK DETHI'!$M:$M,$D441,'TK DETHI'!$N:$N))</f>
        <v/>
      </c>
      <c r="L441" s="7" t="str">
        <f>IF($D441="","",SUMIF('TK DETHI'!$O:$O,$D441,'TK DETHI'!$P:$P))</f>
        <v/>
      </c>
      <c r="M441" s="27" t="str">
        <f t="shared" si="69"/>
        <v/>
      </c>
      <c r="N441" s="8" t="str">
        <f>IF($D441="","",SUMIF('TK COITHI KTHP va Thi TN'!$A:$A,$D441,'TK COITHI KTHP va Thi TN'!$D:$D))</f>
        <v/>
      </c>
      <c r="O441" s="8" t="str">
        <f>IF($D441="","",SUMIF('TK COITHI KTHP va Thi TN'!$B:$B,$D441,'TK COITHI KTHP va Thi TN'!$D:$D))</f>
        <v/>
      </c>
      <c r="P441" s="8" t="str">
        <f>IF($D441="","",SUMIF('TK COITHI KTHP va Thi TN'!$E:$E,$D441,'TK COITHI KTHP va Thi TN'!$H:$H))</f>
        <v/>
      </c>
      <c r="Q441" s="8" t="str">
        <f>IF($D441="","",SUMIF('TK COITHI KTHP va Thi TN'!$F:$F,$D441,'TK COITHI KTHP va Thi TN'!$H:$H))</f>
        <v/>
      </c>
      <c r="R441" s="28" t="str">
        <f t="shared" si="70"/>
        <v/>
      </c>
      <c r="S441" s="8" t="str">
        <f>IF($D441="","",SUMIF('TK CHAMTHI'!$A:$A,$D441,'TK CHAMTHI'!$C:$C))</f>
        <v/>
      </c>
      <c r="T441" s="8" t="str">
        <f>IF($D441="","",SUMIF('TK CHAMTHI'!$B:$B,$D441,'TK CHAMTHI'!$C:$C))</f>
        <v/>
      </c>
      <c r="U441" s="8" t="str">
        <f>IF(D441="","",SUMIF('CHAM NV'!B:B,D441,'CHAM NV'!C:C))</f>
        <v/>
      </c>
      <c r="V441" s="9" t="str">
        <f t="shared" si="71"/>
        <v/>
      </c>
      <c r="W441" s="8" t="str">
        <f>IF($D441="","",SUMIF('TK CHAMTHI'!$D:$D,$D441,'TK CHAMTHI'!$F:$F))</f>
        <v/>
      </c>
      <c r="X441" s="8" t="str">
        <f>IF($D441="","",SUMIF('TK CHAMTHI'!$E:$E,$D441,'TK CHAMTHI'!$F:$F))</f>
        <v/>
      </c>
      <c r="Y441" s="8" t="str">
        <f>IF(D441="","",SUMIF('CHAM NV'!G:G,D441,'CHAM NV'!H:H))</f>
        <v/>
      </c>
      <c r="Z441" s="9" t="str">
        <f t="shared" si="72"/>
        <v/>
      </c>
      <c r="AA441" s="8" t="str">
        <f>IF($D441="","",SUMIF('TK CHAMTHI'!$G:$G,$D441,'TK CHAMTHI'!$I:$I))</f>
        <v/>
      </c>
      <c r="AB441" s="8" t="str">
        <f>IF($D441="","",SUMIF('TK CHAMTHI'!$H:$H,$D441,'TK CHAMTHI'!$I:$I))</f>
        <v/>
      </c>
      <c r="AC441" s="8" t="str">
        <f>IF(D441="","",SUMIF('CHAM NV'!E:E,D441,'CHAM NV'!F:F))</f>
        <v/>
      </c>
      <c r="AD441" s="9" t="str">
        <f t="shared" si="73"/>
        <v/>
      </c>
      <c r="AE441" s="8" t="str">
        <f>IF($D441="","",SUMIF('TK CHAMTHI'!$J:$J,$D441,'TK CHAMTHI'!$L:$L))</f>
        <v/>
      </c>
      <c r="AF441" s="8" t="str">
        <f>IF($D441="","",SUMIF('TK CHAMTHI'!$K:$K,$D441,'TK CHAMTHI'!$L:$L))</f>
        <v/>
      </c>
      <c r="AG441" s="8" t="str">
        <f>IF(D441="","",SUMIF('CHAM NV'!I:I,D441,'CHAM NV'!J:J))</f>
        <v/>
      </c>
      <c r="AH441" s="9" t="str">
        <f t="shared" si="74"/>
        <v/>
      </c>
      <c r="AI441" s="8" t="str">
        <f>IF($D441="","",SUMIF('TK CHAMTHI'!$M:$M,$D441,'TK CHAMTHI'!$O:$O))</f>
        <v/>
      </c>
      <c r="AJ441" s="8" t="str">
        <f>IF($D441="","",SUMIF('TK CHAMTHI'!$N:$N,$D441,'TK CHAMTHI'!$O:$O))</f>
        <v/>
      </c>
      <c r="AK441" s="9" t="str">
        <f t="shared" si="65"/>
        <v/>
      </c>
      <c r="AL441" s="8" t="str">
        <f>IF($D441="","",SUMIF('TK CHAMTHI'!$P:$P,$D441,'TK CHAMTHI'!$R:$R))</f>
        <v/>
      </c>
      <c r="AM441" s="8" t="str">
        <f>IF($D441="","",SUMIF('TK CHAMTHI'!$Q:$Q,$D441,'TK CHAMTHI'!$R:$R))</f>
        <v/>
      </c>
      <c r="AN441" s="9" t="str">
        <f t="shared" si="66"/>
        <v/>
      </c>
      <c r="AO441" s="8" t="str">
        <f>IF(D441="","",SUMIF('TK CHAMTHI'!S:S,D441,'TK CHAMTHI'!U:U))</f>
        <v/>
      </c>
      <c r="AP441" s="8" t="str">
        <f>IF(D441="","",SUMIF('TK CHAMTHI'!T:T,D441,'TK CHAMTHI'!U:U))</f>
        <v/>
      </c>
      <c r="AQ441" s="9" t="str">
        <f t="shared" si="67"/>
        <v/>
      </c>
      <c r="AR441" s="9" t="str">
        <f>IF(D441="","",ROUND(SUMIF('QL THI'!G:G,D441,'QL THI'!H:H),1))</f>
        <v/>
      </c>
      <c r="AS441" s="9" t="str">
        <f>IF(D441="","",ROUND(SUMIF('QL THI'!E:E,D441,'QL THI'!F:F),1))</f>
        <v/>
      </c>
      <c r="AT441" s="28" t="str">
        <f t="shared" si="68"/>
        <v/>
      </c>
    </row>
    <row r="442" spans="1:46">
      <c r="A442" s="6" t="str">
        <f>IF(D442="","",SUBTOTAL(3,$D$5:D442))</f>
        <v/>
      </c>
      <c r="B442" s="26"/>
      <c r="C442" s="29"/>
      <c r="D442" s="29"/>
      <c r="E442" s="7" t="str">
        <f>IF($D442="","",SUMIF('TK DETHI'!$A:$A,$D442,'TK DETHI'!$B:$B))</f>
        <v/>
      </c>
      <c r="F442" s="7" t="str">
        <f>IF($D442="","",SUMIF('TK DETHI'!$C:$C,$D442,'TK DETHI'!$D:$D))</f>
        <v/>
      </c>
      <c r="G442" s="7" t="str">
        <f>IF($D442="","",SUMIF('TK DETHI'!$E:$E,$D442,'TK DETHI'!$F:$F))</f>
        <v/>
      </c>
      <c r="H442" s="7" t="str">
        <f>IF($D442="","",SUMIF('TK DETHI'!$G:$G,$D442,'TK DETHI'!$H:$H))</f>
        <v/>
      </c>
      <c r="I442" s="7" t="str">
        <f>IF($D442="","",SUMIF('TK DETHI'!$I:$I,$D442,'TK DETHI'!$J:$J))</f>
        <v/>
      </c>
      <c r="J442" s="7" t="str">
        <f>IF($D442="","",SUMIF('TK DETHI'!$K:$K,$D442,'TK DETHI'!$L:$L))</f>
        <v/>
      </c>
      <c r="K442" s="7" t="str">
        <f>IF($D442="","",SUMIF('TK DETHI'!$M:$M,$D442,'TK DETHI'!$N:$N))</f>
        <v/>
      </c>
      <c r="L442" s="7" t="str">
        <f>IF($D442="","",SUMIF('TK DETHI'!$O:$O,$D442,'TK DETHI'!$P:$P))</f>
        <v/>
      </c>
      <c r="M442" s="27" t="str">
        <f t="shared" si="69"/>
        <v/>
      </c>
      <c r="N442" s="8" t="str">
        <f>IF($D442="","",SUMIF('TK COITHI KTHP va Thi TN'!$A:$A,$D442,'TK COITHI KTHP va Thi TN'!$D:$D))</f>
        <v/>
      </c>
      <c r="O442" s="8" t="str">
        <f>IF($D442="","",SUMIF('TK COITHI KTHP va Thi TN'!$B:$B,$D442,'TK COITHI KTHP va Thi TN'!$D:$D))</f>
        <v/>
      </c>
      <c r="P442" s="8" t="str">
        <f>IF($D442="","",SUMIF('TK COITHI KTHP va Thi TN'!$E:$E,$D442,'TK COITHI KTHP va Thi TN'!$H:$H))</f>
        <v/>
      </c>
      <c r="Q442" s="8" t="str">
        <f>IF($D442="","",SUMIF('TK COITHI KTHP va Thi TN'!$F:$F,$D442,'TK COITHI KTHP va Thi TN'!$H:$H))</f>
        <v/>
      </c>
      <c r="R442" s="28" t="str">
        <f t="shared" si="70"/>
        <v/>
      </c>
      <c r="S442" s="8" t="str">
        <f>IF($D442="","",SUMIF('TK CHAMTHI'!$A:$A,$D442,'TK CHAMTHI'!$C:$C))</f>
        <v/>
      </c>
      <c r="T442" s="8" t="str">
        <f>IF($D442="","",SUMIF('TK CHAMTHI'!$B:$B,$D442,'TK CHAMTHI'!$C:$C))</f>
        <v/>
      </c>
      <c r="U442" s="8" t="str">
        <f>IF(D442="","",SUMIF('CHAM NV'!B:B,D442,'CHAM NV'!C:C))</f>
        <v/>
      </c>
      <c r="V442" s="9" t="str">
        <f t="shared" si="71"/>
        <v/>
      </c>
      <c r="W442" s="8" t="str">
        <f>IF($D442="","",SUMIF('TK CHAMTHI'!$D:$D,$D442,'TK CHAMTHI'!$F:$F))</f>
        <v/>
      </c>
      <c r="X442" s="8" t="str">
        <f>IF($D442="","",SUMIF('TK CHAMTHI'!$E:$E,$D442,'TK CHAMTHI'!$F:$F))</f>
        <v/>
      </c>
      <c r="Y442" s="8" t="str">
        <f>IF(D442="","",SUMIF('CHAM NV'!G:G,D442,'CHAM NV'!H:H))</f>
        <v/>
      </c>
      <c r="Z442" s="9" t="str">
        <f t="shared" si="72"/>
        <v/>
      </c>
      <c r="AA442" s="8" t="str">
        <f>IF($D442="","",SUMIF('TK CHAMTHI'!$G:$G,$D442,'TK CHAMTHI'!$I:$I))</f>
        <v/>
      </c>
      <c r="AB442" s="8" t="str">
        <f>IF($D442="","",SUMIF('TK CHAMTHI'!$H:$H,$D442,'TK CHAMTHI'!$I:$I))</f>
        <v/>
      </c>
      <c r="AC442" s="8" t="str">
        <f>IF(D442="","",SUMIF('CHAM NV'!E:E,D442,'CHAM NV'!F:F))</f>
        <v/>
      </c>
      <c r="AD442" s="9" t="str">
        <f t="shared" si="73"/>
        <v/>
      </c>
      <c r="AE442" s="8" t="str">
        <f>IF($D442="","",SUMIF('TK CHAMTHI'!$J:$J,$D442,'TK CHAMTHI'!$L:$L))</f>
        <v/>
      </c>
      <c r="AF442" s="8" t="str">
        <f>IF($D442="","",SUMIF('TK CHAMTHI'!$K:$K,$D442,'TK CHAMTHI'!$L:$L))</f>
        <v/>
      </c>
      <c r="AG442" s="8" t="str">
        <f>IF(D442="","",SUMIF('CHAM NV'!I:I,D442,'CHAM NV'!J:J))</f>
        <v/>
      </c>
      <c r="AH442" s="9" t="str">
        <f t="shared" si="74"/>
        <v/>
      </c>
      <c r="AI442" s="8" t="str">
        <f>IF($D442="","",SUMIF('TK CHAMTHI'!$M:$M,$D442,'TK CHAMTHI'!$O:$O))</f>
        <v/>
      </c>
      <c r="AJ442" s="8" t="str">
        <f>IF($D442="","",SUMIF('TK CHAMTHI'!$N:$N,$D442,'TK CHAMTHI'!$O:$O))</f>
        <v/>
      </c>
      <c r="AK442" s="9" t="str">
        <f t="shared" si="65"/>
        <v/>
      </c>
      <c r="AL442" s="8" t="str">
        <f>IF($D442="","",SUMIF('TK CHAMTHI'!$P:$P,$D442,'TK CHAMTHI'!$R:$R))</f>
        <v/>
      </c>
      <c r="AM442" s="8" t="str">
        <f>IF($D442="","",SUMIF('TK CHAMTHI'!$Q:$Q,$D442,'TK CHAMTHI'!$R:$R))</f>
        <v/>
      </c>
      <c r="AN442" s="9" t="str">
        <f t="shared" si="66"/>
        <v/>
      </c>
      <c r="AO442" s="8" t="str">
        <f>IF(D442="","",SUMIF('TK CHAMTHI'!S:S,D442,'TK CHAMTHI'!U:U))</f>
        <v/>
      </c>
      <c r="AP442" s="8" t="str">
        <f>IF(D442="","",SUMIF('TK CHAMTHI'!T:T,D442,'TK CHAMTHI'!U:U))</f>
        <v/>
      </c>
      <c r="AQ442" s="9" t="str">
        <f t="shared" si="67"/>
        <v/>
      </c>
      <c r="AR442" s="9" t="str">
        <f>IF(D442="","",ROUND(SUMIF('QL THI'!G:G,D442,'QL THI'!H:H),1))</f>
        <v/>
      </c>
      <c r="AS442" s="9" t="str">
        <f>IF(D442="","",ROUND(SUMIF('QL THI'!E:E,D442,'QL THI'!F:F),1))</f>
        <v/>
      </c>
      <c r="AT442" s="28" t="str">
        <f t="shared" si="68"/>
        <v/>
      </c>
    </row>
    <row r="443" spans="1:46">
      <c r="A443" s="6" t="str">
        <f>IF(D443="","",SUBTOTAL(3,$D$5:D443))</f>
        <v/>
      </c>
      <c r="B443" s="26"/>
      <c r="C443" s="29"/>
      <c r="D443" s="29"/>
      <c r="E443" s="7" t="str">
        <f>IF($D443="","",SUMIF('TK DETHI'!$A:$A,$D443,'TK DETHI'!$B:$B))</f>
        <v/>
      </c>
      <c r="F443" s="7" t="str">
        <f>IF($D443="","",SUMIF('TK DETHI'!$C:$C,$D443,'TK DETHI'!$D:$D))</f>
        <v/>
      </c>
      <c r="G443" s="7" t="str">
        <f>IF($D443="","",SUMIF('TK DETHI'!$E:$E,$D443,'TK DETHI'!$F:$F))</f>
        <v/>
      </c>
      <c r="H443" s="7" t="str">
        <f>IF($D443="","",SUMIF('TK DETHI'!$G:$G,$D443,'TK DETHI'!$H:$H))</f>
        <v/>
      </c>
      <c r="I443" s="7" t="str">
        <f>IF($D443="","",SUMIF('TK DETHI'!$I:$I,$D443,'TK DETHI'!$J:$J))</f>
        <v/>
      </c>
      <c r="J443" s="7" t="str">
        <f>IF($D443="","",SUMIF('TK DETHI'!$K:$K,$D443,'TK DETHI'!$L:$L))</f>
        <v/>
      </c>
      <c r="K443" s="7" t="str">
        <f>IF($D443="","",SUMIF('TK DETHI'!$M:$M,$D443,'TK DETHI'!$N:$N))</f>
        <v/>
      </c>
      <c r="L443" s="7" t="str">
        <f>IF($D443="","",SUMIF('TK DETHI'!$O:$O,$D443,'TK DETHI'!$P:$P))</f>
        <v/>
      </c>
      <c r="M443" s="27" t="str">
        <f t="shared" si="69"/>
        <v/>
      </c>
      <c r="N443" s="8" t="str">
        <f>IF($D443="","",SUMIF('TK COITHI KTHP va Thi TN'!$A:$A,$D443,'TK COITHI KTHP va Thi TN'!$D:$D))</f>
        <v/>
      </c>
      <c r="O443" s="8" t="str">
        <f>IF($D443="","",SUMIF('TK COITHI KTHP va Thi TN'!$B:$B,$D443,'TK COITHI KTHP va Thi TN'!$D:$D))</f>
        <v/>
      </c>
      <c r="P443" s="8" t="str">
        <f>IF($D443="","",SUMIF('TK COITHI KTHP va Thi TN'!$E:$E,$D443,'TK COITHI KTHP va Thi TN'!$H:$H))</f>
        <v/>
      </c>
      <c r="Q443" s="8" t="str">
        <f>IF($D443="","",SUMIF('TK COITHI KTHP va Thi TN'!$F:$F,$D443,'TK COITHI KTHP va Thi TN'!$H:$H))</f>
        <v/>
      </c>
      <c r="R443" s="28" t="str">
        <f t="shared" si="70"/>
        <v/>
      </c>
      <c r="S443" s="8" t="str">
        <f>IF($D443="","",SUMIF('TK CHAMTHI'!$A:$A,$D443,'TK CHAMTHI'!$C:$C))</f>
        <v/>
      </c>
      <c r="T443" s="8" t="str">
        <f>IF($D443="","",SUMIF('TK CHAMTHI'!$B:$B,$D443,'TK CHAMTHI'!$C:$C))</f>
        <v/>
      </c>
      <c r="U443" s="8" t="str">
        <f>IF(D443="","",SUMIF('CHAM NV'!B:B,D443,'CHAM NV'!C:C))</f>
        <v/>
      </c>
      <c r="V443" s="9" t="str">
        <f t="shared" si="71"/>
        <v/>
      </c>
      <c r="W443" s="8" t="str">
        <f>IF($D443="","",SUMIF('TK CHAMTHI'!$D:$D,$D443,'TK CHAMTHI'!$F:$F))</f>
        <v/>
      </c>
      <c r="X443" s="8" t="str">
        <f>IF($D443="","",SUMIF('TK CHAMTHI'!$E:$E,$D443,'TK CHAMTHI'!$F:$F))</f>
        <v/>
      </c>
      <c r="Y443" s="8" t="str">
        <f>IF(D443="","",SUMIF('CHAM NV'!G:G,D443,'CHAM NV'!H:H))</f>
        <v/>
      </c>
      <c r="Z443" s="9" t="str">
        <f t="shared" si="72"/>
        <v/>
      </c>
      <c r="AA443" s="8" t="str">
        <f>IF($D443="","",SUMIF('TK CHAMTHI'!$G:$G,$D443,'TK CHAMTHI'!$I:$I))</f>
        <v/>
      </c>
      <c r="AB443" s="8" t="str">
        <f>IF($D443="","",SUMIF('TK CHAMTHI'!$H:$H,$D443,'TK CHAMTHI'!$I:$I))</f>
        <v/>
      </c>
      <c r="AC443" s="8" t="str">
        <f>IF(D443="","",SUMIF('CHAM NV'!E:E,D443,'CHAM NV'!F:F))</f>
        <v/>
      </c>
      <c r="AD443" s="9" t="str">
        <f t="shared" si="73"/>
        <v/>
      </c>
      <c r="AE443" s="8" t="str">
        <f>IF($D443="","",SUMIF('TK CHAMTHI'!$J:$J,$D443,'TK CHAMTHI'!$L:$L))</f>
        <v/>
      </c>
      <c r="AF443" s="8" t="str">
        <f>IF($D443="","",SUMIF('TK CHAMTHI'!$K:$K,$D443,'TK CHAMTHI'!$L:$L))</f>
        <v/>
      </c>
      <c r="AG443" s="8" t="str">
        <f>IF(D443="","",SUMIF('CHAM NV'!I:I,D443,'CHAM NV'!J:J))</f>
        <v/>
      </c>
      <c r="AH443" s="9" t="str">
        <f t="shared" si="74"/>
        <v/>
      </c>
      <c r="AI443" s="8" t="str">
        <f>IF($D443="","",SUMIF('TK CHAMTHI'!$M:$M,$D443,'TK CHAMTHI'!$O:$O))</f>
        <v/>
      </c>
      <c r="AJ443" s="8" t="str">
        <f>IF($D443="","",SUMIF('TK CHAMTHI'!$N:$N,$D443,'TK CHAMTHI'!$O:$O))</f>
        <v/>
      </c>
      <c r="AK443" s="9" t="str">
        <f t="shared" si="65"/>
        <v/>
      </c>
      <c r="AL443" s="8" t="str">
        <f>IF($D443="","",SUMIF('TK CHAMTHI'!$P:$P,$D443,'TK CHAMTHI'!$R:$R))</f>
        <v/>
      </c>
      <c r="AM443" s="8" t="str">
        <f>IF($D443="","",SUMIF('TK CHAMTHI'!$Q:$Q,$D443,'TK CHAMTHI'!$R:$R))</f>
        <v/>
      </c>
      <c r="AN443" s="9" t="str">
        <f t="shared" si="66"/>
        <v/>
      </c>
      <c r="AO443" s="8" t="str">
        <f>IF(D443="","",SUMIF('TK CHAMTHI'!S:S,D443,'TK CHAMTHI'!U:U))</f>
        <v/>
      </c>
      <c r="AP443" s="8" t="str">
        <f>IF(D443="","",SUMIF('TK CHAMTHI'!T:T,D443,'TK CHAMTHI'!U:U))</f>
        <v/>
      </c>
      <c r="AQ443" s="9" t="str">
        <f t="shared" si="67"/>
        <v/>
      </c>
      <c r="AR443" s="9" t="str">
        <f>IF(D443="","",ROUND(SUMIF('QL THI'!G:G,D443,'QL THI'!H:H),1))</f>
        <v/>
      </c>
      <c r="AS443" s="9" t="str">
        <f>IF(D443="","",ROUND(SUMIF('QL THI'!E:E,D443,'QL THI'!F:F),1))</f>
        <v/>
      </c>
      <c r="AT443" s="28" t="str">
        <f t="shared" si="68"/>
        <v/>
      </c>
    </row>
    <row r="444" spans="1:46">
      <c r="A444" s="6" t="str">
        <f>IF(D444="","",SUBTOTAL(3,$D$5:D444))</f>
        <v/>
      </c>
      <c r="B444" s="26"/>
      <c r="C444" s="29"/>
      <c r="D444" s="29"/>
      <c r="E444" s="7" t="str">
        <f>IF($D444="","",SUMIF('TK DETHI'!$A:$A,$D444,'TK DETHI'!$B:$B))</f>
        <v/>
      </c>
      <c r="F444" s="7" t="str">
        <f>IF($D444="","",SUMIF('TK DETHI'!$C:$C,$D444,'TK DETHI'!$D:$D))</f>
        <v/>
      </c>
      <c r="G444" s="7" t="str">
        <f>IF($D444="","",SUMIF('TK DETHI'!$E:$E,$D444,'TK DETHI'!$F:$F))</f>
        <v/>
      </c>
      <c r="H444" s="7" t="str">
        <f>IF($D444="","",SUMIF('TK DETHI'!$G:$G,$D444,'TK DETHI'!$H:$H))</f>
        <v/>
      </c>
      <c r="I444" s="7" t="str">
        <f>IF($D444="","",SUMIF('TK DETHI'!$I:$I,$D444,'TK DETHI'!$J:$J))</f>
        <v/>
      </c>
      <c r="J444" s="7" t="str">
        <f>IF($D444="","",SUMIF('TK DETHI'!$K:$K,$D444,'TK DETHI'!$L:$L))</f>
        <v/>
      </c>
      <c r="K444" s="7" t="str">
        <f>IF($D444="","",SUMIF('TK DETHI'!$M:$M,$D444,'TK DETHI'!$N:$N))</f>
        <v/>
      </c>
      <c r="L444" s="7" t="str">
        <f>IF($D444="","",SUMIF('TK DETHI'!$O:$O,$D444,'TK DETHI'!$P:$P))</f>
        <v/>
      </c>
      <c r="M444" s="27" t="str">
        <f t="shared" si="69"/>
        <v/>
      </c>
      <c r="N444" s="8" t="str">
        <f>IF($D444="","",SUMIF('TK COITHI KTHP va Thi TN'!$A:$A,$D444,'TK COITHI KTHP va Thi TN'!$D:$D))</f>
        <v/>
      </c>
      <c r="O444" s="8" t="str">
        <f>IF($D444="","",SUMIF('TK COITHI KTHP va Thi TN'!$B:$B,$D444,'TK COITHI KTHP va Thi TN'!$D:$D))</f>
        <v/>
      </c>
      <c r="P444" s="8" t="str">
        <f>IF($D444="","",SUMIF('TK COITHI KTHP va Thi TN'!$E:$E,$D444,'TK COITHI KTHP va Thi TN'!$H:$H))</f>
        <v/>
      </c>
      <c r="Q444" s="8" t="str">
        <f>IF($D444="","",SUMIF('TK COITHI KTHP va Thi TN'!$F:$F,$D444,'TK COITHI KTHP va Thi TN'!$H:$H))</f>
        <v/>
      </c>
      <c r="R444" s="28" t="str">
        <f t="shared" si="70"/>
        <v/>
      </c>
      <c r="S444" s="8" t="str">
        <f>IF($D444="","",SUMIF('TK CHAMTHI'!$A:$A,$D444,'TK CHAMTHI'!$C:$C))</f>
        <v/>
      </c>
      <c r="T444" s="8" t="str">
        <f>IF($D444="","",SUMIF('TK CHAMTHI'!$B:$B,$D444,'TK CHAMTHI'!$C:$C))</f>
        <v/>
      </c>
      <c r="U444" s="8" t="str">
        <f>IF(D444="","",SUMIF('CHAM NV'!B:B,D444,'CHAM NV'!C:C))</f>
        <v/>
      </c>
      <c r="V444" s="9" t="str">
        <f t="shared" si="71"/>
        <v/>
      </c>
      <c r="W444" s="8" t="str">
        <f>IF($D444="","",SUMIF('TK CHAMTHI'!$D:$D,$D444,'TK CHAMTHI'!$F:$F))</f>
        <v/>
      </c>
      <c r="X444" s="8" t="str">
        <f>IF($D444="","",SUMIF('TK CHAMTHI'!$E:$E,$D444,'TK CHAMTHI'!$F:$F))</f>
        <v/>
      </c>
      <c r="Y444" s="8" t="str">
        <f>IF(D444="","",SUMIF('CHAM NV'!G:G,D444,'CHAM NV'!H:H))</f>
        <v/>
      </c>
      <c r="Z444" s="9" t="str">
        <f t="shared" si="72"/>
        <v/>
      </c>
      <c r="AA444" s="8" t="str">
        <f>IF($D444="","",SUMIF('TK CHAMTHI'!$G:$G,$D444,'TK CHAMTHI'!$I:$I))</f>
        <v/>
      </c>
      <c r="AB444" s="8" t="str">
        <f>IF($D444="","",SUMIF('TK CHAMTHI'!$H:$H,$D444,'TK CHAMTHI'!$I:$I))</f>
        <v/>
      </c>
      <c r="AC444" s="8" t="str">
        <f>IF(D444="","",SUMIF('CHAM NV'!E:E,D444,'CHAM NV'!F:F))</f>
        <v/>
      </c>
      <c r="AD444" s="9" t="str">
        <f t="shared" si="73"/>
        <v/>
      </c>
      <c r="AE444" s="8" t="str">
        <f>IF($D444="","",SUMIF('TK CHAMTHI'!$J:$J,$D444,'TK CHAMTHI'!$L:$L))</f>
        <v/>
      </c>
      <c r="AF444" s="8" t="str">
        <f>IF($D444="","",SUMIF('TK CHAMTHI'!$K:$K,$D444,'TK CHAMTHI'!$L:$L))</f>
        <v/>
      </c>
      <c r="AG444" s="8" t="str">
        <f>IF(D444="","",SUMIF('CHAM NV'!I:I,D444,'CHAM NV'!J:J))</f>
        <v/>
      </c>
      <c r="AH444" s="9" t="str">
        <f t="shared" si="74"/>
        <v/>
      </c>
      <c r="AI444" s="8" t="str">
        <f>IF($D444="","",SUMIF('TK CHAMTHI'!$M:$M,$D444,'TK CHAMTHI'!$O:$O))</f>
        <v/>
      </c>
      <c r="AJ444" s="8" t="str">
        <f>IF($D444="","",SUMIF('TK CHAMTHI'!$N:$N,$D444,'TK CHAMTHI'!$O:$O))</f>
        <v/>
      </c>
      <c r="AK444" s="9" t="str">
        <f t="shared" si="65"/>
        <v/>
      </c>
      <c r="AL444" s="8" t="str">
        <f>IF($D444="","",SUMIF('TK CHAMTHI'!$P:$P,$D444,'TK CHAMTHI'!$R:$R))</f>
        <v/>
      </c>
      <c r="AM444" s="8" t="str">
        <f>IF($D444="","",SUMIF('TK CHAMTHI'!$Q:$Q,$D444,'TK CHAMTHI'!$R:$R))</f>
        <v/>
      </c>
      <c r="AN444" s="9" t="str">
        <f t="shared" si="66"/>
        <v/>
      </c>
      <c r="AO444" s="8" t="str">
        <f>IF(D444="","",SUMIF('TK CHAMTHI'!S:S,D444,'TK CHAMTHI'!U:U))</f>
        <v/>
      </c>
      <c r="AP444" s="8" t="str">
        <f>IF(D444="","",SUMIF('TK CHAMTHI'!T:T,D444,'TK CHAMTHI'!U:U))</f>
        <v/>
      </c>
      <c r="AQ444" s="9" t="str">
        <f t="shared" si="67"/>
        <v/>
      </c>
      <c r="AR444" s="9" t="str">
        <f>IF(D444="","",ROUND(SUMIF('QL THI'!G:G,D444,'QL THI'!H:H),1))</f>
        <v/>
      </c>
      <c r="AS444" s="9" t="str">
        <f>IF(D444="","",ROUND(SUMIF('QL THI'!E:E,D444,'QL THI'!F:F),1))</f>
        <v/>
      </c>
      <c r="AT444" s="28" t="str">
        <f t="shared" si="68"/>
        <v/>
      </c>
    </row>
    <row r="445" spans="1:46">
      <c r="A445" s="6" t="str">
        <f>IF(D445="","",SUBTOTAL(3,$D$5:D445))</f>
        <v/>
      </c>
      <c r="B445" s="26"/>
      <c r="C445" s="29"/>
      <c r="D445" s="29"/>
      <c r="E445" s="7" t="str">
        <f>IF($D445="","",SUMIF('TK DETHI'!$A:$A,$D445,'TK DETHI'!$B:$B))</f>
        <v/>
      </c>
      <c r="F445" s="7" t="str">
        <f>IF($D445="","",SUMIF('TK DETHI'!$C:$C,$D445,'TK DETHI'!$D:$D))</f>
        <v/>
      </c>
      <c r="G445" s="7" t="str">
        <f>IF($D445="","",SUMIF('TK DETHI'!$E:$E,$D445,'TK DETHI'!$F:$F))</f>
        <v/>
      </c>
      <c r="H445" s="7" t="str">
        <f>IF($D445="","",SUMIF('TK DETHI'!$G:$G,$D445,'TK DETHI'!$H:$H))</f>
        <v/>
      </c>
      <c r="I445" s="7" t="str">
        <f>IF($D445="","",SUMIF('TK DETHI'!$I:$I,$D445,'TK DETHI'!$J:$J))</f>
        <v/>
      </c>
      <c r="J445" s="7" t="str">
        <f>IF($D445="","",SUMIF('TK DETHI'!$K:$K,$D445,'TK DETHI'!$L:$L))</f>
        <v/>
      </c>
      <c r="K445" s="7" t="str">
        <f>IF($D445="","",SUMIF('TK DETHI'!$M:$M,$D445,'TK DETHI'!$N:$N))</f>
        <v/>
      </c>
      <c r="L445" s="7" t="str">
        <f>IF($D445="","",SUMIF('TK DETHI'!$O:$O,$D445,'TK DETHI'!$P:$P))</f>
        <v/>
      </c>
      <c r="M445" s="27" t="str">
        <f t="shared" si="69"/>
        <v/>
      </c>
      <c r="N445" s="8" t="str">
        <f>IF($D445="","",SUMIF('TK COITHI KTHP va Thi TN'!$A:$A,$D445,'TK COITHI KTHP va Thi TN'!$D:$D))</f>
        <v/>
      </c>
      <c r="O445" s="8" t="str">
        <f>IF($D445="","",SUMIF('TK COITHI KTHP va Thi TN'!$B:$B,$D445,'TK COITHI KTHP va Thi TN'!$D:$D))</f>
        <v/>
      </c>
      <c r="P445" s="8" t="str">
        <f>IF($D445="","",SUMIF('TK COITHI KTHP va Thi TN'!$E:$E,$D445,'TK COITHI KTHP va Thi TN'!$H:$H))</f>
        <v/>
      </c>
      <c r="Q445" s="8" t="str">
        <f>IF($D445="","",SUMIF('TK COITHI KTHP va Thi TN'!$F:$F,$D445,'TK COITHI KTHP va Thi TN'!$H:$H))</f>
        <v/>
      </c>
      <c r="R445" s="28" t="str">
        <f t="shared" si="70"/>
        <v/>
      </c>
      <c r="S445" s="8" t="str">
        <f>IF($D445="","",SUMIF('TK CHAMTHI'!$A:$A,$D445,'TK CHAMTHI'!$C:$C))</f>
        <v/>
      </c>
      <c r="T445" s="8" t="str">
        <f>IF($D445="","",SUMIF('TK CHAMTHI'!$B:$B,$D445,'TK CHAMTHI'!$C:$C))</f>
        <v/>
      </c>
      <c r="U445" s="8" t="str">
        <f>IF(D445="","",SUMIF('CHAM NV'!B:B,D445,'CHAM NV'!C:C))</f>
        <v/>
      </c>
      <c r="V445" s="9" t="str">
        <f t="shared" si="71"/>
        <v/>
      </c>
      <c r="W445" s="8" t="str">
        <f>IF($D445="","",SUMIF('TK CHAMTHI'!$D:$D,$D445,'TK CHAMTHI'!$F:$F))</f>
        <v/>
      </c>
      <c r="X445" s="8" t="str">
        <f>IF($D445="","",SUMIF('TK CHAMTHI'!$E:$E,$D445,'TK CHAMTHI'!$F:$F))</f>
        <v/>
      </c>
      <c r="Y445" s="8" t="str">
        <f>IF(D445="","",SUMIF('CHAM NV'!G:G,D445,'CHAM NV'!H:H))</f>
        <v/>
      </c>
      <c r="Z445" s="9" t="str">
        <f t="shared" si="72"/>
        <v/>
      </c>
      <c r="AA445" s="8" t="str">
        <f>IF($D445="","",SUMIF('TK CHAMTHI'!$G:$G,$D445,'TK CHAMTHI'!$I:$I))</f>
        <v/>
      </c>
      <c r="AB445" s="8" t="str">
        <f>IF($D445="","",SUMIF('TK CHAMTHI'!$H:$H,$D445,'TK CHAMTHI'!$I:$I))</f>
        <v/>
      </c>
      <c r="AC445" s="8" t="str">
        <f>IF(D445="","",SUMIF('CHAM NV'!E:E,D445,'CHAM NV'!F:F))</f>
        <v/>
      </c>
      <c r="AD445" s="9" t="str">
        <f t="shared" si="73"/>
        <v/>
      </c>
      <c r="AE445" s="8" t="str">
        <f>IF($D445="","",SUMIF('TK CHAMTHI'!$J:$J,$D445,'TK CHAMTHI'!$L:$L))</f>
        <v/>
      </c>
      <c r="AF445" s="8" t="str">
        <f>IF($D445="","",SUMIF('TK CHAMTHI'!$K:$K,$D445,'TK CHAMTHI'!$L:$L))</f>
        <v/>
      </c>
      <c r="AG445" s="8" t="str">
        <f>IF(D445="","",SUMIF('CHAM NV'!I:I,D445,'CHAM NV'!J:J))</f>
        <v/>
      </c>
      <c r="AH445" s="9" t="str">
        <f t="shared" si="74"/>
        <v/>
      </c>
      <c r="AI445" s="8" t="str">
        <f>IF($D445="","",SUMIF('TK CHAMTHI'!$M:$M,$D445,'TK CHAMTHI'!$O:$O))</f>
        <v/>
      </c>
      <c r="AJ445" s="8" t="str">
        <f>IF($D445="","",SUMIF('TK CHAMTHI'!$N:$N,$D445,'TK CHAMTHI'!$O:$O))</f>
        <v/>
      </c>
      <c r="AK445" s="9" t="str">
        <f t="shared" si="65"/>
        <v/>
      </c>
      <c r="AL445" s="8" t="str">
        <f>IF($D445="","",SUMIF('TK CHAMTHI'!$P:$P,$D445,'TK CHAMTHI'!$R:$R))</f>
        <v/>
      </c>
      <c r="AM445" s="8" t="str">
        <f>IF($D445="","",SUMIF('TK CHAMTHI'!$Q:$Q,$D445,'TK CHAMTHI'!$R:$R))</f>
        <v/>
      </c>
      <c r="AN445" s="9" t="str">
        <f t="shared" si="66"/>
        <v/>
      </c>
      <c r="AO445" s="8" t="str">
        <f>IF(D445="","",SUMIF('TK CHAMTHI'!S:S,D445,'TK CHAMTHI'!U:U))</f>
        <v/>
      </c>
      <c r="AP445" s="8" t="str">
        <f>IF(D445="","",SUMIF('TK CHAMTHI'!T:T,D445,'TK CHAMTHI'!U:U))</f>
        <v/>
      </c>
      <c r="AQ445" s="9" t="str">
        <f t="shared" si="67"/>
        <v/>
      </c>
      <c r="AR445" s="9" t="str">
        <f>IF(D445="","",ROUND(SUMIF('QL THI'!G:G,D445,'QL THI'!H:H),1))</f>
        <v/>
      </c>
      <c r="AS445" s="9" t="str">
        <f>IF(D445="","",ROUND(SUMIF('QL THI'!E:E,D445,'QL THI'!F:F),1))</f>
        <v/>
      </c>
      <c r="AT445" s="28" t="str">
        <f t="shared" si="68"/>
        <v/>
      </c>
    </row>
    <row r="446" spans="1:46">
      <c r="A446" s="6" t="str">
        <f>IF(D446="","",SUBTOTAL(3,$D$5:D446))</f>
        <v/>
      </c>
      <c r="B446" s="26"/>
      <c r="C446" s="29"/>
      <c r="D446" s="29"/>
      <c r="E446" s="7" t="str">
        <f>IF($D446="","",SUMIF('TK DETHI'!$A:$A,$D446,'TK DETHI'!$B:$B))</f>
        <v/>
      </c>
      <c r="F446" s="7" t="str">
        <f>IF($D446="","",SUMIF('TK DETHI'!$C:$C,$D446,'TK DETHI'!$D:$D))</f>
        <v/>
      </c>
      <c r="G446" s="7" t="str">
        <f>IF($D446="","",SUMIF('TK DETHI'!$E:$E,$D446,'TK DETHI'!$F:$F))</f>
        <v/>
      </c>
      <c r="H446" s="7" t="str">
        <f>IF($D446="","",SUMIF('TK DETHI'!$G:$G,$D446,'TK DETHI'!$H:$H))</f>
        <v/>
      </c>
      <c r="I446" s="7" t="str">
        <f>IF($D446="","",SUMIF('TK DETHI'!$I:$I,$D446,'TK DETHI'!$J:$J))</f>
        <v/>
      </c>
      <c r="J446" s="7" t="str">
        <f>IF($D446="","",SUMIF('TK DETHI'!$K:$K,$D446,'TK DETHI'!$L:$L))</f>
        <v/>
      </c>
      <c r="K446" s="7" t="str">
        <f>IF($D446="","",SUMIF('TK DETHI'!$M:$M,$D446,'TK DETHI'!$N:$N))</f>
        <v/>
      </c>
      <c r="L446" s="7" t="str">
        <f>IF($D446="","",SUMIF('TK DETHI'!$O:$O,$D446,'TK DETHI'!$P:$P))</f>
        <v/>
      </c>
      <c r="M446" s="27" t="str">
        <f t="shared" si="69"/>
        <v/>
      </c>
      <c r="N446" s="8" t="str">
        <f>IF($D446="","",SUMIF('TK COITHI KTHP va Thi TN'!$A:$A,$D446,'TK COITHI KTHP va Thi TN'!$D:$D))</f>
        <v/>
      </c>
      <c r="O446" s="8" t="str">
        <f>IF($D446="","",SUMIF('TK COITHI KTHP va Thi TN'!$B:$B,$D446,'TK COITHI KTHP va Thi TN'!$D:$D))</f>
        <v/>
      </c>
      <c r="P446" s="8" t="str">
        <f>IF($D446="","",SUMIF('TK COITHI KTHP va Thi TN'!$E:$E,$D446,'TK COITHI KTHP va Thi TN'!$H:$H))</f>
        <v/>
      </c>
      <c r="Q446" s="8" t="str">
        <f>IF($D446="","",SUMIF('TK COITHI KTHP va Thi TN'!$F:$F,$D446,'TK COITHI KTHP va Thi TN'!$H:$H))</f>
        <v/>
      </c>
      <c r="R446" s="28" t="str">
        <f t="shared" si="70"/>
        <v/>
      </c>
      <c r="S446" s="8" t="str">
        <f>IF($D446="","",SUMIF('TK CHAMTHI'!$A:$A,$D446,'TK CHAMTHI'!$C:$C))</f>
        <v/>
      </c>
      <c r="T446" s="8" t="str">
        <f>IF($D446="","",SUMIF('TK CHAMTHI'!$B:$B,$D446,'TK CHAMTHI'!$C:$C))</f>
        <v/>
      </c>
      <c r="U446" s="8" t="str">
        <f>IF(D446="","",SUMIF('CHAM NV'!B:B,D446,'CHAM NV'!C:C))</f>
        <v/>
      </c>
      <c r="V446" s="9" t="str">
        <f t="shared" si="71"/>
        <v/>
      </c>
      <c r="W446" s="8" t="str">
        <f>IF($D446="","",SUMIF('TK CHAMTHI'!$D:$D,$D446,'TK CHAMTHI'!$F:$F))</f>
        <v/>
      </c>
      <c r="X446" s="8" t="str">
        <f>IF($D446="","",SUMIF('TK CHAMTHI'!$E:$E,$D446,'TK CHAMTHI'!$F:$F))</f>
        <v/>
      </c>
      <c r="Y446" s="8" t="str">
        <f>IF(D446="","",SUMIF('CHAM NV'!G:G,D446,'CHAM NV'!H:H))</f>
        <v/>
      </c>
      <c r="Z446" s="9" t="str">
        <f t="shared" si="72"/>
        <v/>
      </c>
      <c r="AA446" s="8" t="str">
        <f>IF($D446="","",SUMIF('TK CHAMTHI'!$G:$G,$D446,'TK CHAMTHI'!$I:$I))</f>
        <v/>
      </c>
      <c r="AB446" s="8" t="str">
        <f>IF($D446="","",SUMIF('TK CHAMTHI'!$H:$H,$D446,'TK CHAMTHI'!$I:$I))</f>
        <v/>
      </c>
      <c r="AC446" s="8" t="str">
        <f>IF(D446="","",SUMIF('CHAM NV'!E:E,D446,'CHAM NV'!F:F))</f>
        <v/>
      </c>
      <c r="AD446" s="9" t="str">
        <f t="shared" si="73"/>
        <v/>
      </c>
      <c r="AE446" s="8" t="str">
        <f>IF($D446="","",SUMIF('TK CHAMTHI'!$J:$J,$D446,'TK CHAMTHI'!$L:$L))</f>
        <v/>
      </c>
      <c r="AF446" s="8" t="str">
        <f>IF($D446="","",SUMIF('TK CHAMTHI'!$K:$K,$D446,'TK CHAMTHI'!$L:$L))</f>
        <v/>
      </c>
      <c r="AG446" s="8" t="str">
        <f>IF(D446="","",SUMIF('CHAM NV'!I:I,D446,'CHAM NV'!J:J))</f>
        <v/>
      </c>
      <c r="AH446" s="9" t="str">
        <f t="shared" si="74"/>
        <v/>
      </c>
      <c r="AI446" s="8" t="str">
        <f>IF($D446="","",SUMIF('TK CHAMTHI'!$M:$M,$D446,'TK CHAMTHI'!$O:$O))</f>
        <v/>
      </c>
      <c r="AJ446" s="8" t="str">
        <f>IF($D446="","",SUMIF('TK CHAMTHI'!$N:$N,$D446,'TK CHAMTHI'!$O:$O))</f>
        <v/>
      </c>
      <c r="AK446" s="9" t="str">
        <f t="shared" si="65"/>
        <v/>
      </c>
      <c r="AL446" s="8" t="str">
        <f>IF($D446="","",SUMIF('TK CHAMTHI'!$P:$P,$D446,'TK CHAMTHI'!$R:$R))</f>
        <v/>
      </c>
      <c r="AM446" s="8" t="str">
        <f>IF($D446="","",SUMIF('TK CHAMTHI'!$Q:$Q,$D446,'TK CHAMTHI'!$R:$R))</f>
        <v/>
      </c>
      <c r="AN446" s="9" t="str">
        <f t="shared" si="66"/>
        <v/>
      </c>
      <c r="AO446" s="8" t="str">
        <f>IF(D446="","",SUMIF('TK CHAMTHI'!S:S,D446,'TK CHAMTHI'!U:U))</f>
        <v/>
      </c>
      <c r="AP446" s="8" t="str">
        <f>IF(D446="","",SUMIF('TK CHAMTHI'!T:T,D446,'TK CHAMTHI'!U:U))</f>
        <v/>
      </c>
      <c r="AQ446" s="9" t="str">
        <f t="shared" si="67"/>
        <v/>
      </c>
      <c r="AR446" s="9" t="str">
        <f>IF(D446="","",ROUND(SUMIF('QL THI'!G:G,D446,'QL THI'!H:H),1))</f>
        <v/>
      </c>
      <c r="AS446" s="9" t="str">
        <f>IF(D446="","",ROUND(SUMIF('QL THI'!E:E,D446,'QL THI'!F:F),1))</f>
        <v/>
      </c>
      <c r="AT446" s="28" t="str">
        <f t="shared" si="68"/>
        <v/>
      </c>
    </row>
    <row r="447" spans="1:46">
      <c r="A447" s="6" t="str">
        <f>IF(D447="","",SUBTOTAL(3,$D$5:D447))</f>
        <v/>
      </c>
      <c r="B447" s="26"/>
      <c r="C447" s="29"/>
      <c r="D447" s="29"/>
      <c r="E447" s="7" t="str">
        <f>IF($D447="","",SUMIF('TK DETHI'!$A:$A,$D447,'TK DETHI'!$B:$B))</f>
        <v/>
      </c>
      <c r="F447" s="7" t="str">
        <f>IF($D447="","",SUMIF('TK DETHI'!$C:$C,$D447,'TK DETHI'!$D:$D))</f>
        <v/>
      </c>
      <c r="G447" s="7" t="str">
        <f>IF($D447="","",SUMIF('TK DETHI'!$E:$E,$D447,'TK DETHI'!$F:$F))</f>
        <v/>
      </c>
      <c r="H447" s="7" t="str">
        <f>IF($D447="","",SUMIF('TK DETHI'!$G:$G,$D447,'TK DETHI'!$H:$H))</f>
        <v/>
      </c>
      <c r="I447" s="7" t="str">
        <f>IF($D447="","",SUMIF('TK DETHI'!$I:$I,$D447,'TK DETHI'!$J:$J))</f>
        <v/>
      </c>
      <c r="J447" s="7" t="str">
        <f>IF($D447="","",SUMIF('TK DETHI'!$K:$K,$D447,'TK DETHI'!$L:$L))</f>
        <v/>
      </c>
      <c r="K447" s="7" t="str">
        <f>IF($D447="","",SUMIF('TK DETHI'!$M:$M,$D447,'TK DETHI'!$N:$N))</f>
        <v/>
      </c>
      <c r="L447" s="7" t="str">
        <f>IF($D447="","",SUMIF('TK DETHI'!$O:$O,$D447,'TK DETHI'!$P:$P))</f>
        <v/>
      </c>
      <c r="M447" s="27" t="str">
        <f t="shared" si="69"/>
        <v/>
      </c>
      <c r="N447" s="8" t="str">
        <f>IF($D447="","",SUMIF('TK COITHI KTHP va Thi TN'!$A:$A,$D447,'TK COITHI KTHP va Thi TN'!$D:$D))</f>
        <v/>
      </c>
      <c r="O447" s="8" t="str">
        <f>IF($D447="","",SUMIF('TK COITHI KTHP va Thi TN'!$B:$B,$D447,'TK COITHI KTHP va Thi TN'!$D:$D))</f>
        <v/>
      </c>
      <c r="P447" s="8" t="str">
        <f>IF($D447="","",SUMIF('TK COITHI KTHP va Thi TN'!$E:$E,$D447,'TK COITHI KTHP va Thi TN'!$H:$H))</f>
        <v/>
      </c>
      <c r="Q447" s="8" t="str">
        <f>IF($D447="","",SUMIF('TK COITHI KTHP va Thi TN'!$F:$F,$D447,'TK COITHI KTHP va Thi TN'!$H:$H))</f>
        <v/>
      </c>
      <c r="R447" s="28" t="str">
        <f t="shared" si="70"/>
        <v/>
      </c>
      <c r="S447" s="8" t="str">
        <f>IF($D447="","",SUMIF('TK CHAMTHI'!$A:$A,$D447,'TK CHAMTHI'!$C:$C))</f>
        <v/>
      </c>
      <c r="T447" s="8" t="str">
        <f>IF($D447="","",SUMIF('TK CHAMTHI'!$B:$B,$D447,'TK CHAMTHI'!$C:$C))</f>
        <v/>
      </c>
      <c r="U447" s="8" t="str">
        <f>IF(D447="","",SUMIF('CHAM NV'!B:B,D447,'CHAM NV'!C:C))</f>
        <v/>
      </c>
      <c r="V447" s="9" t="str">
        <f t="shared" si="71"/>
        <v/>
      </c>
      <c r="W447" s="8" t="str">
        <f>IF($D447="","",SUMIF('TK CHAMTHI'!$D:$D,$D447,'TK CHAMTHI'!$F:$F))</f>
        <v/>
      </c>
      <c r="X447" s="8" t="str">
        <f>IF($D447="","",SUMIF('TK CHAMTHI'!$E:$E,$D447,'TK CHAMTHI'!$F:$F))</f>
        <v/>
      </c>
      <c r="Y447" s="8" t="str">
        <f>IF(D447="","",SUMIF('CHAM NV'!G:G,D447,'CHAM NV'!H:H))</f>
        <v/>
      </c>
      <c r="Z447" s="9" t="str">
        <f t="shared" si="72"/>
        <v/>
      </c>
      <c r="AA447" s="8" t="str">
        <f>IF($D447="","",SUMIF('TK CHAMTHI'!$G:$G,$D447,'TK CHAMTHI'!$I:$I))</f>
        <v/>
      </c>
      <c r="AB447" s="8" t="str">
        <f>IF($D447="","",SUMIF('TK CHAMTHI'!$H:$H,$D447,'TK CHAMTHI'!$I:$I))</f>
        <v/>
      </c>
      <c r="AC447" s="8" t="str">
        <f>IF(D447="","",SUMIF('CHAM NV'!E:E,D447,'CHAM NV'!F:F))</f>
        <v/>
      </c>
      <c r="AD447" s="9" t="str">
        <f t="shared" si="73"/>
        <v/>
      </c>
      <c r="AE447" s="8" t="str">
        <f>IF($D447="","",SUMIF('TK CHAMTHI'!$J:$J,$D447,'TK CHAMTHI'!$L:$L))</f>
        <v/>
      </c>
      <c r="AF447" s="8" t="str">
        <f>IF($D447="","",SUMIF('TK CHAMTHI'!$K:$K,$D447,'TK CHAMTHI'!$L:$L))</f>
        <v/>
      </c>
      <c r="AG447" s="8" t="str">
        <f>IF(D447="","",SUMIF('CHAM NV'!I:I,D447,'CHAM NV'!J:J))</f>
        <v/>
      </c>
      <c r="AH447" s="9" t="str">
        <f t="shared" si="74"/>
        <v/>
      </c>
      <c r="AI447" s="8" t="str">
        <f>IF($D447="","",SUMIF('TK CHAMTHI'!$M:$M,$D447,'TK CHAMTHI'!$O:$O))</f>
        <v/>
      </c>
      <c r="AJ447" s="8" t="str">
        <f>IF($D447="","",SUMIF('TK CHAMTHI'!$N:$N,$D447,'TK CHAMTHI'!$O:$O))</f>
        <v/>
      </c>
      <c r="AK447" s="9" t="str">
        <f t="shared" si="65"/>
        <v/>
      </c>
      <c r="AL447" s="8" t="str">
        <f>IF($D447="","",SUMIF('TK CHAMTHI'!$P:$P,$D447,'TK CHAMTHI'!$R:$R))</f>
        <v/>
      </c>
      <c r="AM447" s="8" t="str">
        <f>IF($D447="","",SUMIF('TK CHAMTHI'!$Q:$Q,$D447,'TK CHAMTHI'!$R:$R))</f>
        <v/>
      </c>
      <c r="AN447" s="9" t="str">
        <f t="shared" si="66"/>
        <v/>
      </c>
      <c r="AO447" s="8" t="str">
        <f>IF(D447="","",SUMIF('TK CHAMTHI'!S:S,D447,'TK CHAMTHI'!U:U))</f>
        <v/>
      </c>
      <c r="AP447" s="8" t="str">
        <f>IF(D447="","",SUMIF('TK CHAMTHI'!T:T,D447,'TK CHAMTHI'!U:U))</f>
        <v/>
      </c>
      <c r="AQ447" s="9" t="str">
        <f t="shared" si="67"/>
        <v/>
      </c>
      <c r="AR447" s="9" t="str">
        <f>IF(D447="","",ROUND(SUMIF('QL THI'!G:G,D447,'QL THI'!H:H),1))</f>
        <v/>
      </c>
      <c r="AS447" s="9" t="str">
        <f>IF(D447="","",ROUND(SUMIF('QL THI'!E:E,D447,'QL THI'!F:F),1))</f>
        <v/>
      </c>
      <c r="AT447" s="28" t="str">
        <f t="shared" si="68"/>
        <v/>
      </c>
    </row>
    <row r="448" spans="1:46">
      <c r="A448" s="6" t="str">
        <f>IF(D448="","",SUBTOTAL(3,$D$5:D448))</f>
        <v/>
      </c>
      <c r="B448" s="26"/>
      <c r="C448" s="29"/>
      <c r="D448" s="29"/>
      <c r="E448" s="7" t="str">
        <f>IF($D448="","",SUMIF('TK DETHI'!$A:$A,$D448,'TK DETHI'!$B:$B))</f>
        <v/>
      </c>
      <c r="F448" s="7" t="str">
        <f>IF($D448="","",SUMIF('TK DETHI'!$C:$C,$D448,'TK DETHI'!$D:$D))</f>
        <v/>
      </c>
      <c r="G448" s="7" t="str">
        <f>IF($D448="","",SUMIF('TK DETHI'!$E:$E,$D448,'TK DETHI'!$F:$F))</f>
        <v/>
      </c>
      <c r="H448" s="7" t="str">
        <f>IF($D448="","",SUMIF('TK DETHI'!$G:$G,$D448,'TK DETHI'!$H:$H))</f>
        <v/>
      </c>
      <c r="I448" s="7" t="str">
        <f>IF($D448="","",SUMIF('TK DETHI'!$I:$I,$D448,'TK DETHI'!$J:$J))</f>
        <v/>
      </c>
      <c r="J448" s="7" t="str">
        <f>IF($D448="","",SUMIF('TK DETHI'!$K:$K,$D448,'TK DETHI'!$L:$L))</f>
        <v/>
      </c>
      <c r="K448" s="7" t="str">
        <f>IF($D448="","",SUMIF('TK DETHI'!$M:$M,$D448,'TK DETHI'!$N:$N))</f>
        <v/>
      </c>
      <c r="L448" s="7" t="str">
        <f>IF($D448="","",SUMIF('TK DETHI'!$O:$O,$D448,'TK DETHI'!$P:$P))</f>
        <v/>
      </c>
      <c r="M448" s="27" t="str">
        <f t="shared" si="69"/>
        <v/>
      </c>
      <c r="N448" s="8" t="str">
        <f>IF($D448="","",SUMIF('TK COITHI KTHP va Thi TN'!$A:$A,$D448,'TK COITHI KTHP va Thi TN'!$D:$D))</f>
        <v/>
      </c>
      <c r="O448" s="8" t="str">
        <f>IF($D448="","",SUMIF('TK COITHI KTHP va Thi TN'!$B:$B,$D448,'TK COITHI KTHP va Thi TN'!$D:$D))</f>
        <v/>
      </c>
      <c r="P448" s="8" t="str">
        <f>IF($D448="","",SUMIF('TK COITHI KTHP va Thi TN'!$E:$E,$D448,'TK COITHI KTHP va Thi TN'!$H:$H))</f>
        <v/>
      </c>
      <c r="Q448" s="8" t="str">
        <f>IF($D448="","",SUMIF('TK COITHI KTHP va Thi TN'!$F:$F,$D448,'TK COITHI KTHP va Thi TN'!$H:$H))</f>
        <v/>
      </c>
      <c r="R448" s="28" t="str">
        <f t="shared" si="70"/>
        <v/>
      </c>
      <c r="S448" s="8" t="str">
        <f>IF($D448="","",SUMIF('TK CHAMTHI'!$A:$A,$D448,'TK CHAMTHI'!$C:$C))</f>
        <v/>
      </c>
      <c r="T448" s="8" t="str">
        <f>IF($D448="","",SUMIF('TK CHAMTHI'!$B:$B,$D448,'TK CHAMTHI'!$C:$C))</f>
        <v/>
      </c>
      <c r="U448" s="8" t="str">
        <f>IF(D448="","",SUMIF('CHAM NV'!B:B,D448,'CHAM NV'!C:C))</f>
        <v/>
      </c>
      <c r="V448" s="9" t="str">
        <f t="shared" si="71"/>
        <v/>
      </c>
      <c r="W448" s="8" t="str">
        <f>IF($D448="","",SUMIF('TK CHAMTHI'!$D:$D,$D448,'TK CHAMTHI'!$F:$F))</f>
        <v/>
      </c>
      <c r="X448" s="8" t="str">
        <f>IF($D448="","",SUMIF('TK CHAMTHI'!$E:$E,$D448,'TK CHAMTHI'!$F:$F))</f>
        <v/>
      </c>
      <c r="Y448" s="8" t="str">
        <f>IF(D448="","",SUMIF('CHAM NV'!G:G,D448,'CHAM NV'!H:H))</f>
        <v/>
      </c>
      <c r="Z448" s="9" t="str">
        <f t="shared" si="72"/>
        <v/>
      </c>
      <c r="AA448" s="8" t="str">
        <f>IF($D448="","",SUMIF('TK CHAMTHI'!$G:$G,$D448,'TK CHAMTHI'!$I:$I))</f>
        <v/>
      </c>
      <c r="AB448" s="8" t="str">
        <f>IF($D448="","",SUMIF('TK CHAMTHI'!$H:$H,$D448,'TK CHAMTHI'!$I:$I))</f>
        <v/>
      </c>
      <c r="AC448" s="8" t="str">
        <f>IF(D448="","",SUMIF('CHAM NV'!E:E,D448,'CHAM NV'!F:F))</f>
        <v/>
      </c>
      <c r="AD448" s="9" t="str">
        <f t="shared" si="73"/>
        <v/>
      </c>
      <c r="AE448" s="8" t="str">
        <f>IF($D448="","",SUMIF('TK CHAMTHI'!$J:$J,$D448,'TK CHAMTHI'!$L:$L))</f>
        <v/>
      </c>
      <c r="AF448" s="8" t="str">
        <f>IF($D448="","",SUMIF('TK CHAMTHI'!$K:$K,$D448,'TK CHAMTHI'!$L:$L))</f>
        <v/>
      </c>
      <c r="AG448" s="8" t="str">
        <f>IF(D448="","",SUMIF('CHAM NV'!I:I,D448,'CHAM NV'!J:J))</f>
        <v/>
      </c>
      <c r="AH448" s="9" t="str">
        <f t="shared" si="74"/>
        <v/>
      </c>
      <c r="AI448" s="8" t="str">
        <f>IF($D448="","",SUMIF('TK CHAMTHI'!$M:$M,$D448,'TK CHAMTHI'!$O:$O))</f>
        <v/>
      </c>
      <c r="AJ448" s="8" t="str">
        <f>IF($D448="","",SUMIF('TK CHAMTHI'!$N:$N,$D448,'TK CHAMTHI'!$O:$O))</f>
        <v/>
      </c>
      <c r="AK448" s="9" t="str">
        <f t="shared" si="65"/>
        <v/>
      </c>
      <c r="AL448" s="8" t="str">
        <f>IF($D448="","",SUMIF('TK CHAMTHI'!$P:$P,$D448,'TK CHAMTHI'!$R:$R))</f>
        <v/>
      </c>
      <c r="AM448" s="8" t="str">
        <f>IF($D448="","",SUMIF('TK CHAMTHI'!$Q:$Q,$D448,'TK CHAMTHI'!$R:$R))</f>
        <v/>
      </c>
      <c r="AN448" s="9" t="str">
        <f t="shared" si="66"/>
        <v/>
      </c>
      <c r="AO448" s="8" t="str">
        <f>IF(D448="","",SUMIF('TK CHAMTHI'!S:S,D448,'TK CHAMTHI'!U:U))</f>
        <v/>
      </c>
      <c r="AP448" s="8" t="str">
        <f>IF(D448="","",SUMIF('TK CHAMTHI'!T:T,D448,'TK CHAMTHI'!U:U))</f>
        <v/>
      </c>
      <c r="AQ448" s="9" t="str">
        <f t="shared" si="67"/>
        <v/>
      </c>
      <c r="AR448" s="9" t="str">
        <f>IF(D448="","",ROUND(SUMIF('QL THI'!G:G,D448,'QL THI'!H:H),1))</f>
        <v/>
      </c>
      <c r="AS448" s="9" t="str">
        <f>IF(D448="","",ROUND(SUMIF('QL THI'!E:E,D448,'QL THI'!F:F),1))</f>
        <v/>
      </c>
      <c r="AT448" s="28" t="str">
        <f t="shared" si="68"/>
        <v/>
      </c>
    </row>
    <row r="449" spans="1:46">
      <c r="A449" s="6" t="str">
        <f>IF(D449="","",SUBTOTAL(3,$D$5:D449))</f>
        <v/>
      </c>
      <c r="B449" s="26"/>
      <c r="C449" s="29"/>
      <c r="D449" s="29"/>
      <c r="E449" s="7" t="str">
        <f>IF($D449="","",SUMIF('TK DETHI'!$A:$A,$D449,'TK DETHI'!$B:$B))</f>
        <v/>
      </c>
      <c r="F449" s="7" t="str">
        <f>IF($D449="","",SUMIF('TK DETHI'!$C:$C,$D449,'TK DETHI'!$D:$D))</f>
        <v/>
      </c>
      <c r="G449" s="7" t="str">
        <f>IF($D449="","",SUMIF('TK DETHI'!$E:$E,$D449,'TK DETHI'!$F:$F))</f>
        <v/>
      </c>
      <c r="H449" s="7" t="str">
        <f>IF($D449="","",SUMIF('TK DETHI'!$G:$G,$D449,'TK DETHI'!$H:$H))</f>
        <v/>
      </c>
      <c r="I449" s="7" t="str">
        <f>IF($D449="","",SUMIF('TK DETHI'!$I:$I,$D449,'TK DETHI'!$J:$J))</f>
        <v/>
      </c>
      <c r="J449" s="7" t="str">
        <f>IF($D449="","",SUMIF('TK DETHI'!$K:$K,$D449,'TK DETHI'!$L:$L))</f>
        <v/>
      </c>
      <c r="K449" s="7" t="str">
        <f>IF($D449="","",SUMIF('TK DETHI'!$M:$M,$D449,'TK DETHI'!$N:$N))</f>
        <v/>
      </c>
      <c r="L449" s="7" t="str">
        <f>IF($D449="","",SUMIF('TK DETHI'!$O:$O,$D449,'TK DETHI'!$P:$P))</f>
        <v/>
      </c>
      <c r="M449" s="27" t="str">
        <f t="shared" si="69"/>
        <v/>
      </c>
      <c r="N449" s="8" t="str">
        <f>IF($D449="","",SUMIF('TK COITHI KTHP va Thi TN'!$A:$A,$D449,'TK COITHI KTHP va Thi TN'!$D:$D))</f>
        <v/>
      </c>
      <c r="O449" s="8" t="str">
        <f>IF($D449="","",SUMIF('TK COITHI KTHP va Thi TN'!$B:$B,$D449,'TK COITHI KTHP va Thi TN'!$D:$D))</f>
        <v/>
      </c>
      <c r="P449" s="8" t="str">
        <f>IF($D449="","",SUMIF('TK COITHI KTHP va Thi TN'!$E:$E,$D449,'TK COITHI KTHP va Thi TN'!$H:$H))</f>
        <v/>
      </c>
      <c r="Q449" s="8" t="str">
        <f>IF($D449="","",SUMIF('TK COITHI KTHP va Thi TN'!$F:$F,$D449,'TK COITHI KTHP va Thi TN'!$H:$H))</f>
        <v/>
      </c>
      <c r="R449" s="28" t="str">
        <f t="shared" si="70"/>
        <v/>
      </c>
      <c r="S449" s="8" t="str">
        <f>IF($D449="","",SUMIF('TK CHAMTHI'!$A:$A,$D449,'TK CHAMTHI'!$C:$C))</f>
        <v/>
      </c>
      <c r="T449" s="8" t="str">
        <f>IF($D449="","",SUMIF('TK CHAMTHI'!$B:$B,$D449,'TK CHAMTHI'!$C:$C))</f>
        <v/>
      </c>
      <c r="U449" s="8" t="str">
        <f>IF(D449="","",SUMIF('CHAM NV'!B:B,D449,'CHAM NV'!C:C))</f>
        <v/>
      </c>
      <c r="V449" s="9" t="str">
        <f t="shared" si="71"/>
        <v/>
      </c>
      <c r="W449" s="8" t="str">
        <f>IF($D449="","",SUMIF('TK CHAMTHI'!$D:$D,$D449,'TK CHAMTHI'!$F:$F))</f>
        <v/>
      </c>
      <c r="X449" s="8" t="str">
        <f>IF($D449="","",SUMIF('TK CHAMTHI'!$E:$E,$D449,'TK CHAMTHI'!$F:$F))</f>
        <v/>
      </c>
      <c r="Y449" s="8" t="str">
        <f>IF(D449="","",SUMIF('CHAM NV'!G:G,D449,'CHAM NV'!H:H))</f>
        <v/>
      </c>
      <c r="Z449" s="9" t="str">
        <f t="shared" si="72"/>
        <v/>
      </c>
      <c r="AA449" s="8" t="str">
        <f>IF($D449="","",SUMIF('TK CHAMTHI'!$G:$G,$D449,'TK CHAMTHI'!$I:$I))</f>
        <v/>
      </c>
      <c r="AB449" s="8" t="str">
        <f>IF($D449="","",SUMIF('TK CHAMTHI'!$H:$H,$D449,'TK CHAMTHI'!$I:$I))</f>
        <v/>
      </c>
      <c r="AC449" s="8" t="str">
        <f>IF(D449="","",SUMIF('CHAM NV'!E:E,D449,'CHAM NV'!F:F))</f>
        <v/>
      </c>
      <c r="AD449" s="9" t="str">
        <f t="shared" si="73"/>
        <v/>
      </c>
      <c r="AE449" s="8" t="str">
        <f>IF($D449="","",SUMIF('TK CHAMTHI'!$J:$J,$D449,'TK CHAMTHI'!$L:$L))</f>
        <v/>
      </c>
      <c r="AF449" s="8" t="str">
        <f>IF($D449="","",SUMIF('TK CHAMTHI'!$K:$K,$D449,'TK CHAMTHI'!$L:$L))</f>
        <v/>
      </c>
      <c r="AG449" s="8" t="str">
        <f>IF(D449="","",SUMIF('CHAM NV'!I:I,D449,'CHAM NV'!J:J))</f>
        <v/>
      </c>
      <c r="AH449" s="9" t="str">
        <f t="shared" si="74"/>
        <v/>
      </c>
      <c r="AI449" s="8" t="str">
        <f>IF($D449="","",SUMIF('TK CHAMTHI'!$M:$M,$D449,'TK CHAMTHI'!$O:$O))</f>
        <v/>
      </c>
      <c r="AJ449" s="8" t="str">
        <f>IF($D449="","",SUMIF('TK CHAMTHI'!$N:$N,$D449,'TK CHAMTHI'!$O:$O))</f>
        <v/>
      </c>
      <c r="AK449" s="9" t="str">
        <f t="shared" si="65"/>
        <v/>
      </c>
      <c r="AL449" s="8" t="str">
        <f>IF($D449="","",SUMIF('TK CHAMTHI'!$P:$P,$D449,'TK CHAMTHI'!$R:$R))</f>
        <v/>
      </c>
      <c r="AM449" s="8" t="str">
        <f>IF($D449="","",SUMIF('TK CHAMTHI'!$Q:$Q,$D449,'TK CHAMTHI'!$R:$R))</f>
        <v/>
      </c>
      <c r="AN449" s="9" t="str">
        <f t="shared" si="66"/>
        <v/>
      </c>
      <c r="AO449" s="8" t="str">
        <f>IF(D449="","",SUMIF('TK CHAMTHI'!S:S,D449,'TK CHAMTHI'!U:U))</f>
        <v/>
      </c>
      <c r="AP449" s="8" t="str">
        <f>IF(D449="","",SUMIF('TK CHAMTHI'!T:T,D449,'TK CHAMTHI'!U:U))</f>
        <v/>
      </c>
      <c r="AQ449" s="9" t="str">
        <f t="shared" si="67"/>
        <v/>
      </c>
      <c r="AR449" s="9" t="str">
        <f>IF(D449="","",ROUND(SUMIF('QL THI'!G:G,D449,'QL THI'!H:H),1))</f>
        <v/>
      </c>
      <c r="AS449" s="9" t="str">
        <f>IF(D449="","",ROUND(SUMIF('QL THI'!E:E,D449,'QL THI'!F:F),1))</f>
        <v/>
      </c>
      <c r="AT449" s="28" t="str">
        <f t="shared" si="68"/>
        <v/>
      </c>
    </row>
    <row r="450" spans="1:46">
      <c r="A450" s="6" t="str">
        <f>IF(D450="","",SUBTOTAL(3,$D$5:D450))</f>
        <v/>
      </c>
      <c r="B450" s="26"/>
      <c r="C450" s="29"/>
      <c r="D450" s="29"/>
      <c r="E450" s="7" t="str">
        <f>IF($D450="","",SUMIF('TK DETHI'!$A:$A,$D450,'TK DETHI'!$B:$B))</f>
        <v/>
      </c>
      <c r="F450" s="7" t="str">
        <f>IF($D450="","",SUMIF('TK DETHI'!$C:$C,$D450,'TK DETHI'!$D:$D))</f>
        <v/>
      </c>
      <c r="G450" s="7" t="str">
        <f>IF($D450="","",SUMIF('TK DETHI'!$E:$E,$D450,'TK DETHI'!$F:$F))</f>
        <v/>
      </c>
      <c r="H450" s="7" t="str">
        <f>IF($D450="","",SUMIF('TK DETHI'!$G:$G,$D450,'TK DETHI'!$H:$H))</f>
        <v/>
      </c>
      <c r="I450" s="7" t="str">
        <f>IF($D450="","",SUMIF('TK DETHI'!$I:$I,$D450,'TK DETHI'!$J:$J))</f>
        <v/>
      </c>
      <c r="J450" s="7" t="str">
        <f>IF($D450="","",SUMIF('TK DETHI'!$K:$K,$D450,'TK DETHI'!$L:$L))</f>
        <v/>
      </c>
      <c r="K450" s="7" t="str">
        <f>IF($D450="","",SUMIF('TK DETHI'!$M:$M,$D450,'TK DETHI'!$N:$N))</f>
        <v/>
      </c>
      <c r="L450" s="7" t="str">
        <f>IF($D450="","",SUMIF('TK DETHI'!$O:$O,$D450,'TK DETHI'!$P:$P))</f>
        <v/>
      </c>
      <c r="M450" s="27" t="str">
        <f t="shared" si="69"/>
        <v/>
      </c>
      <c r="N450" s="8" t="str">
        <f>IF($D450="","",SUMIF('TK COITHI KTHP va Thi TN'!$A:$A,$D450,'TK COITHI KTHP va Thi TN'!$D:$D))</f>
        <v/>
      </c>
      <c r="O450" s="8" t="str">
        <f>IF($D450="","",SUMIF('TK COITHI KTHP va Thi TN'!$B:$B,$D450,'TK COITHI KTHP va Thi TN'!$D:$D))</f>
        <v/>
      </c>
      <c r="P450" s="8" t="str">
        <f>IF($D450="","",SUMIF('TK COITHI KTHP va Thi TN'!$E:$E,$D450,'TK COITHI KTHP va Thi TN'!$H:$H))</f>
        <v/>
      </c>
      <c r="Q450" s="8" t="str">
        <f>IF($D450="","",SUMIF('TK COITHI KTHP va Thi TN'!$F:$F,$D450,'TK COITHI KTHP va Thi TN'!$H:$H))</f>
        <v/>
      </c>
      <c r="R450" s="28" t="str">
        <f t="shared" si="70"/>
        <v/>
      </c>
      <c r="S450" s="8" t="str">
        <f>IF($D450="","",SUMIF('TK CHAMTHI'!$A:$A,$D450,'TK CHAMTHI'!$C:$C))</f>
        <v/>
      </c>
      <c r="T450" s="8" t="str">
        <f>IF($D450="","",SUMIF('TK CHAMTHI'!$B:$B,$D450,'TK CHAMTHI'!$C:$C))</f>
        <v/>
      </c>
      <c r="U450" s="8" t="str">
        <f>IF(D450="","",SUMIF('CHAM NV'!B:B,D450,'CHAM NV'!C:C))</f>
        <v/>
      </c>
      <c r="V450" s="9" t="str">
        <f t="shared" si="71"/>
        <v/>
      </c>
      <c r="W450" s="8" t="str">
        <f>IF($D450="","",SUMIF('TK CHAMTHI'!$D:$D,$D450,'TK CHAMTHI'!$F:$F))</f>
        <v/>
      </c>
      <c r="X450" s="8" t="str">
        <f>IF($D450="","",SUMIF('TK CHAMTHI'!$E:$E,$D450,'TK CHAMTHI'!$F:$F))</f>
        <v/>
      </c>
      <c r="Y450" s="8" t="str">
        <f>IF(D450="","",SUMIF('CHAM NV'!G:G,D450,'CHAM NV'!H:H))</f>
        <v/>
      </c>
      <c r="Z450" s="9" t="str">
        <f t="shared" si="72"/>
        <v/>
      </c>
      <c r="AA450" s="8" t="str">
        <f>IF($D450="","",SUMIF('TK CHAMTHI'!$G:$G,$D450,'TK CHAMTHI'!$I:$I))</f>
        <v/>
      </c>
      <c r="AB450" s="8" t="str">
        <f>IF($D450="","",SUMIF('TK CHAMTHI'!$H:$H,$D450,'TK CHAMTHI'!$I:$I))</f>
        <v/>
      </c>
      <c r="AC450" s="8" t="str">
        <f>IF(D450="","",SUMIF('CHAM NV'!E:E,D450,'CHAM NV'!F:F))</f>
        <v/>
      </c>
      <c r="AD450" s="9" t="str">
        <f t="shared" si="73"/>
        <v/>
      </c>
      <c r="AE450" s="8" t="str">
        <f>IF($D450="","",SUMIF('TK CHAMTHI'!$J:$J,$D450,'TK CHAMTHI'!$L:$L))</f>
        <v/>
      </c>
      <c r="AF450" s="8" t="str">
        <f>IF($D450="","",SUMIF('TK CHAMTHI'!$K:$K,$D450,'TK CHAMTHI'!$L:$L))</f>
        <v/>
      </c>
      <c r="AG450" s="8" t="str">
        <f>IF(D450="","",SUMIF('CHAM NV'!I:I,D450,'CHAM NV'!J:J))</f>
        <v/>
      </c>
      <c r="AH450" s="9" t="str">
        <f t="shared" si="74"/>
        <v/>
      </c>
      <c r="AI450" s="8" t="str">
        <f>IF($D450="","",SUMIF('TK CHAMTHI'!$M:$M,$D450,'TK CHAMTHI'!$O:$O))</f>
        <v/>
      </c>
      <c r="AJ450" s="8" t="str">
        <f>IF($D450="","",SUMIF('TK CHAMTHI'!$N:$N,$D450,'TK CHAMTHI'!$O:$O))</f>
        <v/>
      </c>
      <c r="AK450" s="9" t="str">
        <f t="shared" si="65"/>
        <v/>
      </c>
      <c r="AL450" s="8" t="str">
        <f>IF($D450="","",SUMIF('TK CHAMTHI'!$P:$P,$D450,'TK CHAMTHI'!$R:$R))</f>
        <v/>
      </c>
      <c r="AM450" s="8" t="str">
        <f>IF($D450="","",SUMIF('TK CHAMTHI'!$Q:$Q,$D450,'TK CHAMTHI'!$R:$R))</f>
        <v/>
      </c>
      <c r="AN450" s="9" t="str">
        <f t="shared" si="66"/>
        <v/>
      </c>
      <c r="AO450" s="8" t="str">
        <f>IF(D450="","",SUMIF('TK CHAMTHI'!S:S,D450,'TK CHAMTHI'!U:U))</f>
        <v/>
      </c>
      <c r="AP450" s="8" t="str">
        <f>IF(D450="","",SUMIF('TK CHAMTHI'!T:T,D450,'TK CHAMTHI'!U:U))</f>
        <v/>
      </c>
      <c r="AQ450" s="9" t="str">
        <f t="shared" si="67"/>
        <v/>
      </c>
      <c r="AR450" s="9" t="str">
        <f>IF(D450="","",ROUND(SUMIF('QL THI'!G:G,D450,'QL THI'!H:H),1))</f>
        <v/>
      </c>
      <c r="AS450" s="9" t="str">
        <f>IF(D450="","",ROUND(SUMIF('QL THI'!E:E,D450,'QL THI'!F:F),1))</f>
        <v/>
      </c>
      <c r="AT450" s="28" t="str">
        <f t="shared" si="68"/>
        <v/>
      </c>
    </row>
    <row r="451" spans="1:46">
      <c r="A451" s="6" t="str">
        <f>IF(D451="","",SUBTOTAL(3,$D$5:D451))</f>
        <v/>
      </c>
      <c r="B451" s="26"/>
      <c r="C451" s="29"/>
      <c r="D451" s="29"/>
      <c r="E451" s="7" t="str">
        <f>IF($D451="","",SUMIF('TK DETHI'!$A:$A,$D451,'TK DETHI'!$B:$B))</f>
        <v/>
      </c>
      <c r="F451" s="7" t="str">
        <f>IF($D451="","",SUMIF('TK DETHI'!$C:$C,$D451,'TK DETHI'!$D:$D))</f>
        <v/>
      </c>
      <c r="G451" s="7" t="str">
        <f>IF($D451="","",SUMIF('TK DETHI'!$E:$E,$D451,'TK DETHI'!$F:$F))</f>
        <v/>
      </c>
      <c r="H451" s="7" t="str">
        <f>IF($D451="","",SUMIF('TK DETHI'!$G:$G,$D451,'TK DETHI'!$H:$H))</f>
        <v/>
      </c>
      <c r="I451" s="7" t="str">
        <f>IF($D451="","",SUMIF('TK DETHI'!$I:$I,$D451,'TK DETHI'!$J:$J))</f>
        <v/>
      </c>
      <c r="J451" s="7" t="str">
        <f>IF($D451="","",SUMIF('TK DETHI'!$K:$K,$D451,'TK DETHI'!$L:$L))</f>
        <v/>
      </c>
      <c r="K451" s="7" t="str">
        <f>IF($D451="","",SUMIF('TK DETHI'!$M:$M,$D451,'TK DETHI'!$N:$N))</f>
        <v/>
      </c>
      <c r="L451" s="7" t="str">
        <f>IF($D451="","",SUMIF('TK DETHI'!$O:$O,$D451,'TK DETHI'!$P:$P))</f>
        <v/>
      </c>
      <c r="M451" s="27" t="str">
        <f t="shared" si="69"/>
        <v/>
      </c>
      <c r="N451" s="8" t="str">
        <f>IF($D451="","",SUMIF('TK COITHI KTHP va Thi TN'!$A:$A,$D451,'TK COITHI KTHP va Thi TN'!$D:$D))</f>
        <v/>
      </c>
      <c r="O451" s="8" t="str">
        <f>IF($D451="","",SUMIF('TK COITHI KTHP va Thi TN'!$B:$B,$D451,'TK COITHI KTHP va Thi TN'!$D:$D))</f>
        <v/>
      </c>
      <c r="P451" s="8" t="str">
        <f>IF($D451="","",SUMIF('TK COITHI KTHP va Thi TN'!$E:$E,$D451,'TK COITHI KTHP va Thi TN'!$H:$H))</f>
        <v/>
      </c>
      <c r="Q451" s="8" t="str">
        <f>IF($D451="","",SUMIF('TK COITHI KTHP va Thi TN'!$F:$F,$D451,'TK COITHI KTHP va Thi TN'!$H:$H))</f>
        <v/>
      </c>
      <c r="R451" s="28" t="str">
        <f t="shared" si="70"/>
        <v/>
      </c>
      <c r="S451" s="8" t="str">
        <f>IF($D451="","",SUMIF('TK CHAMTHI'!$A:$A,$D451,'TK CHAMTHI'!$C:$C))</f>
        <v/>
      </c>
      <c r="T451" s="8" t="str">
        <f>IF($D451="","",SUMIF('TK CHAMTHI'!$B:$B,$D451,'TK CHAMTHI'!$C:$C))</f>
        <v/>
      </c>
      <c r="U451" s="8" t="str">
        <f>IF(D451="","",SUMIF('CHAM NV'!B:B,D451,'CHAM NV'!C:C))</f>
        <v/>
      </c>
      <c r="V451" s="9" t="str">
        <f t="shared" si="71"/>
        <v/>
      </c>
      <c r="W451" s="8" t="str">
        <f>IF($D451="","",SUMIF('TK CHAMTHI'!$D:$D,$D451,'TK CHAMTHI'!$F:$F))</f>
        <v/>
      </c>
      <c r="X451" s="8" t="str">
        <f>IF($D451="","",SUMIF('TK CHAMTHI'!$E:$E,$D451,'TK CHAMTHI'!$F:$F))</f>
        <v/>
      </c>
      <c r="Y451" s="8" t="str">
        <f>IF(D451="","",SUMIF('CHAM NV'!G:G,D451,'CHAM NV'!H:H))</f>
        <v/>
      </c>
      <c r="Z451" s="9" t="str">
        <f t="shared" si="72"/>
        <v/>
      </c>
      <c r="AA451" s="8" t="str">
        <f>IF($D451="","",SUMIF('TK CHAMTHI'!$G:$G,$D451,'TK CHAMTHI'!$I:$I))</f>
        <v/>
      </c>
      <c r="AB451" s="8" t="str">
        <f>IF($D451="","",SUMIF('TK CHAMTHI'!$H:$H,$D451,'TK CHAMTHI'!$I:$I))</f>
        <v/>
      </c>
      <c r="AC451" s="8" t="str">
        <f>IF(D451="","",SUMIF('CHAM NV'!E:E,D451,'CHAM NV'!F:F))</f>
        <v/>
      </c>
      <c r="AD451" s="9" t="str">
        <f t="shared" si="73"/>
        <v/>
      </c>
      <c r="AE451" s="8" t="str">
        <f>IF($D451="","",SUMIF('TK CHAMTHI'!$J:$J,$D451,'TK CHAMTHI'!$L:$L))</f>
        <v/>
      </c>
      <c r="AF451" s="8" t="str">
        <f>IF($D451="","",SUMIF('TK CHAMTHI'!$K:$K,$D451,'TK CHAMTHI'!$L:$L))</f>
        <v/>
      </c>
      <c r="AG451" s="8" t="str">
        <f>IF(D451="","",SUMIF('CHAM NV'!I:I,D451,'CHAM NV'!J:J))</f>
        <v/>
      </c>
      <c r="AH451" s="9" t="str">
        <f t="shared" si="74"/>
        <v/>
      </c>
      <c r="AI451" s="8" t="str">
        <f>IF($D451="","",SUMIF('TK CHAMTHI'!$M:$M,$D451,'TK CHAMTHI'!$O:$O))</f>
        <v/>
      </c>
      <c r="AJ451" s="8" t="str">
        <f>IF($D451="","",SUMIF('TK CHAMTHI'!$N:$N,$D451,'TK CHAMTHI'!$O:$O))</f>
        <v/>
      </c>
      <c r="AK451" s="9" t="str">
        <f t="shared" si="65"/>
        <v/>
      </c>
      <c r="AL451" s="8" t="str">
        <f>IF($D451="","",SUMIF('TK CHAMTHI'!$P:$P,$D451,'TK CHAMTHI'!$R:$R))</f>
        <v/>
      </c>
      <c r="AM451" s="8" t="str">
        <f>IF($D451="","",SUMIF('TK CHAMTHI'!$Q:$Q,$D451,'TK CHAMTHI'!$R:$R))</f>
        <v/>
      </c>
      <c r="AN451" s="9" t="str">
        <f t="shared" si="66"/>
        <v/>
      </c>
      <c r="AO451" s="8" t="str">
        <f>IF(D451="","",SUMIF('TK CHAMTHI'!S:S,D451,'TK CHAMTHI'!U:U))</f>
        <v/>
      </c>
      <c r="AP451" s="8" t="str">
        <f>IF(D451="","",SUMIF('TK CHAMTHI'!T:T,D451,'TK CHAMTHI'!U:U))</f>
        <v/>
      </c>
      <c r="AQ451" s="9" t="str">
        <f t="shared" si="67"/>
        <v/>
      </c>
      <c r="AR451" s="9" t="str">
        <f>IF(D451="","",ROUND(SUMIF('QL THI'!G:G,D451,'QL THI'!H:H),1))</f>
        <v/>
      </c>
      <c r="AS451" s="9" t="str">
        <f>IF(D451="","",ROUND(SUMIF('QL THI'!E:E,D451,'QL THI'!F:F),1))</f>
        <v/>
      </c>
      <c r="AT451" s="28" t="str">
        <f t="shared" si="68"/>
        <v/>
      </c>
    </row>
    <row r="452" spans="1:46">
      <c r="A452" s="6" t="str">
        <f>IF(D452="","",SUBTOTAL(3,$D$5:D452))</f>
        <v/>
      </c>
      <c r="B452" s="26"/>
      <c r="C452" s="29"/>
      <c r="D452" s="29"/>
      <c r="E452" s="7" t="str">
        <f>IF($D452="","",SUMIF('TK DETHI'!$A:$A,$D452,'TK DETHI'!$B:$B))</f>
        <v/>
      </c>
      <c r="F452" s="7" t="str">
        <f>IF($D452="","",SUMIF('TK DETHI'!$C:$C,$D452,'TK DETHI'!$D:$D))</f>
        <v/>
      </c>
      <c r="G452" s="7" t="str">
        <f>IF($D452="","",SUMIF('TK DETHI'!$E:$E,$D452,'TK DETHI'!$F:$F))</f>
        <v/>
      </c>
      <c r="H452" s="7" t="str">
        <f>IF($D452="","",SUMIF('TK DETHI'!$G:$G,$D452,'TK DETHI'!$H:$H))</f>
        <v/>
      </c>
      <c r="I452" s="7" t="str">
        <f>IF($D452="","",SUMIF('TK DETHI'!$I:$I,$D452,'TK DETHI'!$J:$J))</f>
        <v/>
      </c>
      <c r="J452" s="7" t="str">
        <f>IF($D452="","",SUMIF('TK DETHI'!$K:$K,$D452,'TK DETHI'!$L:$L))</f>
        <v/>
      </c>
      <c r="K452" s="7" t="str">
        <f>IF($D452="","",SUMIF('TK DETHI'!$M:$M,$D452,'TK DETHI'!$N:$N))</f>
        <v/>
      </c>
      <c r="L452" s="7" t="str">
        <f>IF($D452="","",SUMIF('TK DETHI'!$O:$O,$D452,'TK DETHI'!$P:$P))</f>
        <v/>
      </c>
      <c r="M452" s="27" t="str">
        <f t="shared" si="69"/>
        <v/>
      </c>
      <c r="N452" s="8" t="str">
        <f>IF($D452="","",SUMIF('TK COITHI KTHP va Thi TN'!$A:$A,$D452,'TK COITHI KTHP va Thi TN'!$D:$D))</f>
        <v/>
      </c>
      <c r="O452" s="8" t="str">
        <f>IF($D452="","",SUMIF('TK COITHI KTHP va Thi TN'!$B:$B,$D452,'TK COITHI KTHP va Thi TN'!$D:$D))</f>
        <v/>
      </c>
      <c r="P452" s="8" t="str">
        <f>IF($D452="","",SUMIF('TK COITHI KTHP va Thi TN'!$E:$E,$D452,'TK COITHI KTHP va Thi TN'!$H:$H))</f>
        <v/>
      </c>
      <c r="Q452" s="8" t="str">
        <f>IF($D452="","",SUMIF('TK COITHI KTHP va Thi TN'!$F:$F,$D452,'TK COITHI KTHP va Thi TN'!$H:$H))</f>
        <v/>
      </c>
      <c r="R452" s="28" t="str">
        <f t="shared" si="70"/>
        <v/>
      </c>
      <c r="S452" s="8" t="str">
        <f>IF($D452="","",SUMIF('TK CHAMTHI'!$A:$A,$D452,'TK CHAMTHI'!$C:$C))</f>
        <v/>
      </c>
      <c r="T452" s="8" t="str">
        <f>IF($D452="","",SUMIF('TK CHAMTHI'!$B:$B,$D452,'TK CHAMTHI'!$C:$C))</f>
        <v/>
      </c>
      <c r="U452" s="8" t="str">
        <f>IF(D452="","",SUMIF('CHAM NV'!B:B,D452,'CHAM NV'!C:C))</f>
        <v/>
      </c>
      <c r="V452" s="9" t="str">
        <f t="shared" si="71"/>
        <v/>
      </c>
      <c r="W452" s="8" t="str">
        <f>IF($D452="","",SUMIF('TK CHAMTHI'!$D:$D,$D452,'TK CHAMTHI'!$F:$F))</f>
        <v/>
      </c>
      <c r="X452" s="8" t="str">
        <f>IF($D452="","",SUMIF('TK CHAMTHI'!$E:$E,$D452,'TK CHAMTHI'!$F:$F))</f>
        <v/>
      </c>
      <c r="Y452" s="8" t="str">
        <f>IF(D452="","",SUMIF('CHAM NV'!G:G,D452,'CHAM NV'!H:H))</f>
        <v/>
      </c>
      <c r="Z452" s="9" t="str">
        <f t="shared" si="72"/>
        <v/>
      </c>
      <c r="AA452" s="8" t="str">
        <f>IF($D452="","",SUMIF('TK CHAMTHI'!$G:$G,$D452,'TK CHAMTHI'!$I:$I))</f>
        <v/>
      </c>
      <c r="AB452" s="8" t="str">
        <f>IF($D452="","",SUMIF('TK CHAMTHI'!$H:$H,$D452,'TK CHAMTHI'!$I:$I))</f>
        <v/>
      </c>
      <c r="AC452" s="8" t="str">
        <f>IF(D452="","",SUMIF('CHAM NV'!E:E,D452,'CHAM NV'!F:F))</f>
        <v/>
      </c>
      <c r="AD452" s="9" t="str">
        <f t="shared" si="73"/>
        <v/>
      </c>
      <c r="AE452" s="8" t="str">
        <f>IF($D452="","",SUMIF('TK CHAMTHI'!$J:$J,$D452,'TK CHAMTHI'!$L:$L))</f>
        <v/>
      </c>
      <c r="AF452" s="8" t="str">
        <f>IF($D452="","",SUMIF('TK CHAMTHI'!$K:$K,$D452,'TK CHAMTHI'!$L:$L))</f>
        <v/>
      </c>
      <c r="AG452" s="8" t="str">
        <f>IF(D452="","",SUMIF('CHAM NV'!I:I,D452,'CHAM NV'!J:J))</f>
        <v/>
      </c>
      <c r="AH452" s="9" t="str">
        <f t="shared" si="74"/>
        <v/>
      </c>
      <c r="AI452" s="8" t="str">
        <f>IF($D452="","",SUMIF('TK CHAMTHI'!$M:$M,$D452,'TK CHAMTHI'!$O:$O))</f>
        <v/>
      </c>
      <c r="AJ452" s="8" t="str">
        <f>IF($D452="","",SUMIF('TK CHAMTHI'!$N:$N,$D452,'TK CHAMTHI'!$O:$O))</f>
        <v/>
      </c>
      <c r="AK452" s="9" t="str">
        <f t="shared" si="65"/>
        <v/>
      </c>
      <c r="AL452" s="8" t="str">
        <f>IF($D452="","",SUMIF('TK CHAMTHI'!$P:$P,$D452,'TK CHAMTHI'!$R:$R))</f>
        <v/>
      </c>
      <c r="AM452" s="8" t="str">
        <f>IF($D452="","",SUMIF('TK CHAMTHI'!$Q:$Q,$D452,'TK CHAMTHI'!$R:$R))</f>
        <v/>
      </c>
      <c r="AN452" s="9" t="str">
        <f t="shared" si="66"/>
        <v/>
      </c>
      <c r="AO452" s="8" t="str">
        <f>IF(D452="","",SUMIF('TK CHAMTHI'!S:S,D452,'TK CHAMTHI'!U:U))</f>
        <v/>
      </c>
      <c r="AP452" s="8" t="str">
        <f>IF(D452="","",SUMIF('TK CHAMTHI'!T:T,D452,'TK CHAMTHI'!U:U))</f>
        <v/>
      </c>
      <c r="AQ452" s="9" t="str">
        <f t="shared" si="67"/>
        <v/>
      </c>
      <c r="AR452" s="9" t="str">
        <f>IF(D452="","",ROUND(SUMIF('QL THI'!G:G,D452,'QL THI'!H:H),1))</f>
        <v/>
      </c>
      <c r="AS452" s="9" t="str">
        <f>IF(D452="","",ROUND(SUMIF('QL THI'!E:E,D452,'QL THI'!F:F),1))</f>
        <v/>
      </c>
      <c r="AT452" s="28" t="str">
        <f t="shared" si="68"/>
        <v/>
      </c>
    </row>
    <row r="453" spans="1:46">
      <c r="A453" s="6" t="str">
        <f>IF(D453="","",SUBTOTAL(3,$D$5:D453))</f>
        <v/>
      </c>
      <c r="B453" s="26"/>
      <c r="C453" s="29"/>
      <c r="D453" s="29"/>
      <c r="E453" s="7" t="str">
        <f>IF($D453="","",SUMIF('TK DETHI'!$A:$A,$D453,'TK DETHI'!$B:$B))</f>
        <v/>
      </c>
      <c r="F453" s="7" t="str">
        <f>IF($D453="","",SUMIF('TK DETHI'!$C:$C,$D453,'TK DETHI'!$D:$D))</f>
        <v/>
      </c>
      <c r="G453" s="7" t="str">
        <f>IF($D453="","",SUMIF('TK DETHI'!$E:$E,$D453,'TK DETHI'!$F:$F))</f>
        <v/>
      </c>
      <c r="H453" s="7" t="str">
        <f>IF($D453="","",SUMIF('TK DETHI'!$G:$G,$D453,'TK DETHI'!$H:$H))</f>
        <v/>
      </c>
      <c r="I453" s="7" t="str">
        <f>IF($D453="","",SUMIF('TK DETHI'!$I:$I,$D453,'TK DETHI'!$J:$J))</f>
        <v/>
      </c>
      <c r="J453" s="7" t="str">
        <f>IF($D453="","",SUMIF('TK DETHI'!$K:$K,$D453,'TK DETHI'!$L:$L))</f>
        <v/>
      </c>
      <c r="K453" s="7" t="str">
        <f>IF($D453="","",SUMIF('TK DETHI'!$M:$M,$D453,'TK DETHI'!$N:$N))</f>
        <v/>
      </c>
      <c r="L453" s="7" t="str">
        <f>IF($D453="","",SUMIF('TK DETHI'!$O:$O,$D453,'TK DETHI'!$P:$P))</f>
        <v/>
      </c>
      <c r="M453" s="27" t="str">
        <f t="shared" si="69"/>
        <v/>
      </c>
      <c r="N453" s="8" t="str">
        <f>IF($D453="","",SUMIF('TK COITHI KTHP va Thi TN'!$A:$A,$D453,'TK COITHI KTHP va Thi TN'!$D:$D))</f>
        <v/>
      </c>
      <c r="O453" s="8" t="str">
        <f>IF($D453="","",SUMIF('TK COITHI KTHP va Thi TN'!$B:$B,$D453,'TK COITHI KTHP va Thi TN'!$D:$D))</f>
        <v/>
      </c>
      <c r="P453" s="8" t="str">
        <f>IF($D453="","",SUMIF('TK COITHI KTHP va Thi TN'!$E:$E,$D453,'TK COITHI KTHP va Thi TN'!$H:$H))</f>
        <v/>
      </c>
      <c r="Q453" s="8" t="str">
        <f>IF($D453="","",SUMIF('TK COITHI KTHP va Thi TN'!$F:$F,$D453,'TK COITHI KTHP va Thi TN'!$H:$H))</f>
        <v/>
      </c>
      <c r="R453" s="28" t="str">
        <f t="shared" si="70"/>
        <v/>
      </c>
      <c r="S453" s="8" t="str">
        <f>IF($D453="","",SUMIF('TK CHAMTHI'!$A:$A,$D453,'TK CHAMTHI'!$C:$C))</f>
        <v/>
      </c>
      <c r="T453" s="8" t="str">
        <f>IF($D453="","",SUMIF('TK CHAMTHI'!$B:$B,$D453,'TK CHAMTHI'!$C:$C))</f>
        <v/>
      </c>
      <c r="U453" s="8" t="str">
        <f>IF(D453="","",SUMIF('CHAM NV'!B:B,D453,'CHAM NV'!C:C))</f>
        <v/>
      </c>
      <c r="V453" s="9" t="str">
        <f t="shared" si="71"/>
        <v/>
      </c>
      <c r="W453" s="8" t="str">
        <f>IF($D453="","",SUMIF('TK CHAMTHI'!$D:$D,$D453,'TK CHAMTHI'!$F:$F))</f>
        <v/>
      </c>
      <c r="X453" s="8" t="str">
        <f>IF($D453="","",SUMIF('TK CHAMTHI'!$E:$E,$D453,'TK CHAMTHI'!$F:$F))</f>
        <v/>
      </c>
      <c r="Y453" s="8" t="str">
        <f>IF(D453="","",SUMIF('CHAM NV'!G:G,D453,'CHAM NV'!H:H))</f>
        <v/>
      </c>
      <c r="Z453" s="9" t="str">
        <f t="shared" si="72"/>
        <v/>
      </c>
      <c r="AA453" s="8" t="str">
        <f>IF($D453="","",SUMIF('TK CHAMTHI'!$G:$G,$D453,'TK CHAMTHI'!$I:$I))</f>
        <v/>
      </c>
      <c r="AB453" s="8" t="str">
        <f>IF($D453="","",SUMIF('TK CHAMTHI'!$H:$H,$D453,'TK CHAMTHI'!$I:$I))</f>
        <v/>
      </c>
      <c r="AC453" s="8" t="str">
        <f>IF(D453="","",SUMIF('CHAM NV'!E:E,D453,'CHAM NV'!F:F))</f>
        <v/>
      </c>
      <c r="AD453" s="9" t="str">
        <f t="shared" si="73"/>
        <v/>
      </c>
      <c r="AE453" s="8" t="str">
        <f>IF($D453="","",SUMIF('TK CHAMTHI'!$J:$J,$D453,'TK CHAMTHI'!$L:$L))</f>
        <v/>
      </c>
      <c r="AF453" s="8" t="str">
        <f>IF($D453="","",SUMIF('TK CHAMTHI'!$K:$K,$D453,'TK CHAMTHI'!$L:$L))</f>
        <v/>
      </c>
      <c r="AG453" s="8" t="str">
        <f>IF(D453="","",SUMIF('CHAM NV'!I:I,D453,'CHAM NV'!J:J))</f>
        <v/>
      </c>
      <c r="AH453" s="9" t="str">
        <f t="shared" si="74"/>
        <v/>
      </c>
      <c r="AI453" s="8" t="str">
        <f>IF($D453="","",SUMIF('TK CHAMTHI'!$M:$M,$D453,'TK CHAMTHI'!$O:$O))</f>
        <v/>
      </c>
      <c r="AJ453" s="8" t="str">
        <f>IF($D453="","",SUMIF('TK CHAMTHI'!$N:$N,$D453,'TK CHAMTHI'!$O:$O))</f>
        <v/>
      </c>
      <c r="AK453" s="9" t="str">
        <f t="shared" ref="AK453:AK501" si="75">IF($D453="","",(SUM($AI453:$AJ453))*0.2)</f>
        <v/>
      </c>
      <c r="AL453" s="8" t="str">
        <f>IF($D453="","",SUMIF('TK CHAMTHI'!$P:$P,$D453,'TK CHAMTHI'!$R:$R))</f>
        <v/>
      </c>
      <c r="AM453" s="8" t="str">
        <f>IF($D453="","",SUMIF('TK CHAMTHI'!$Q:$Q,$D453,'TK CHAMTHI'!$R:$R))</f>
        <v/>
      </c>
      <c r="AN453" s="9" t="str">
        <f t="shared" ref="AN453:AN501" si="76">IF($D453="","",(SUM($AL453:$AM453))*0.4)</f>
        <v/>
      </c>
      <c r="AO453" s="8" t="str">
        <f>IF(D453="","",SUMIF('TK CHAMTHI'!S:S,D453,'TK CHAMTHI'!U:U))</f>
        <v/>
      </c>
      <c r="AP453" s="8" t="str">
        <f>IF(D453="","",SUMIF('TK CHAMTHI'!T:T,D453,'TK CHAMTHI'!U:U))</f>
        <v/>
      </c>
      <c r="AQ453" s="9" t="str">
        <f t="shared" ref="AQ453:AQ501" si="77">IF(D453="","",SUM(AO453:AP453)/10)</f>
        <v/>
      </c>
      <c r="AR453" s="9" t="str">
        <f>IF(D453="","",ROUND(SUMIF('QL THI'!G:G,D453,'QL THI'!H:H),1))</f>
        <v/>
      </c>
      <c r="AS453" s="9" t="str">
        <f>IF(D453="","",ROUND(SUMIF('QL THI'!E:E,D453,'QL THI'!F:F),1))</f>
        <v/>
      </c>
      <c r="AT453" s="28" t="str">
        <f t="shared" ref="AT453:AT501" si="78">IF(D453="","",ROUND(M453+R453+V453+Z453+AD453+AH453+AK453+AN453+AQ453+SUM(AR453:AS453),1))</f>
        <v/>
      </c>
    </row>
    <row r="454" spans="1:46">
      <c r="A454" s="6" t="str">
        <f>IF(D454="","",SUBTOTAL(3,$D$5:D454))</f>
        <v/>
      </c>
      <c r="B454" s="26"/>
      <c r="C454" s="29"/>
      <c r="D454" s="29"/>
      <c r="E454" s="7" t="str">
        <f>IF($D454="","",SUMIF('TK DETHI'!$A:$A,$D454,'TK DETHI'!$B:$B))</f>
        <v/>
      </c>
      <c r="F454" s="7" t="str">
        <f>IF($D454="","",SUMIF('TK DETHI'!$C:$C,$D454,'TK DETHI'!$D:$D))</f>
        <v/>
      </c>
      <c r="G454" s="7" t="str">
        <f>IF($D454="","",SUMIF('TK DETHI'!$E:$E,$D454,'TK DETHI'!$F:$F))</f>
        <v/>
      </c>
      <c r="H454" s="7" t="str">
        <f>IF($D454="","",SUMIF('TK DETHI'!$G:$G,$D454,'TK DETHI'!$H:$H))</f>
        <v/>
      </c>
      <c r="I454" s="7" t="str">
        <f>IF($D454="","",SUMIF('TK DETHI'!$I:$I,$D454,'TK DETHI'!$J:$J))</f>
        <v/>
      </c>
      <c r="J454" s="7" t="str">
        <f>IF($D454="","",SUMIF('TK DETHI'!$K:$K,$D454,'TK DETHI'!$L:$L))</f>
        <v/>
      </c>
      <c r="K454" s="7" t="str">
        <f>IF($D454="","",SUMIF('TK DETHI'!$M:$M,$D454,'TK DETHI'!$N:$N))</f>
        <v/>
      </c>
      <c r="L454" s="7" t="str">
        <f>IF($D454="","",SUMIF('TK DETHI'!$O:$O,$D454,'TK DETHI'!$P:$P))</f>
        <v/>
      </c>
      <c r="M454" s="27" t="str">
        <f t="shared" ref="M454:M501" si="79">IF($D454="","",($E454+$F454*1.5+$G454*0.25+$H454*0.5+$I454*2+$J454*2.5+$K454*0.5+$L454*1.5))</f>
        <v/>
      </c>
      <c r="N454" s="8" t="str">
        <f>IF($D454="","",SUMIF('TK COITHI KTHP va Thi TN'!$A:$A,$D454,'TK COITHI KTHP va Thi TN'!$D:$D))</f>
        <v/>
      </c>
      <c r="O454" s="8" t="str">
        <f>IF($D454="","",SUMIF('TK COITHI KTHP va Thi TN'!$B:$B,$D454,'TK COITHI KTHP va Thi TN'!$D:$D))</f>
        <v/>
      </c>
      <c r="P454" s="8" t="str">
        <f>IF($D454="","",SUMIF('TK COITHI KTHP va Thi TN'!$E:$E,$D454,'TK COITHI KTHP va Thi TN'!$H:$H))</f>
        <v/>
      </c>
      <c r="Q454" s="8" t="str">
        <f>IF($D454="","",SUMIF('TK COITHI KTHP va Thi TN'!$F:$F,$D454,'TK COITHI KTHP va Thi TN'!$H:$H))</f>
        <v/>
      </c>
      <c r="R454" s="28" t="str">
        <f t="shared" ref="R454:R501" si="80">IF($D454="","",SUM($N454:$Q454))</f>
        <v/>
      </c>
      <c r="S454" s="8" t="str">
        <f>IF($D454="","",SUMIF('TK CHAMTHI'!$A:$A,$D454,'TK CHAMTHI'!$C:$C))</f>
        <v/>
      </c>
      <c r="T454" s="8" t="str">
        <f>IF($D454="","",SUMIF('TK CHAMTHI'!$B:$B,$D454,'TK CHAMTHI'!$C:$C))</f>
        <v/>
      </c>
      <c r="U454" s="8" t="str">
        <f>IF(D454="","",SUMIF('CHAM NV'!B:B,D454,'CHAM NV'!C:C))</f>
        <v/>
      </c>
      <c r="V454" s="9" t="str">
        <f t="shared" ref="V454:V501" si="81">IF($D454="","",((SUM($S454:$T454))-U454)*0.1)</f>
        <v/>
      </c>
      <c r="W454" s="8" t="str">
        <f>IF($D454="","",SUMIF('TK CHAMTHI'!$D:$D,$D454,'TK CHAMTHI'!$F:$F))</f>
        <v/>
      </c>
      <c r="X454" s="8" t="str">
        <f>IF($D454="","",SUMIF('TK CHAMTHI'!$E:$E,$D454,'TK CHAMTHI'!$F:$F))</f>
        <v/>
      </c>
      <c r="Y454" s="8" t="str">
        <f>IF(D454="","",SUMIF('CHAM NV'!G:G,D454,'CHAM NV'!H:H))</f>
        <v/>
      </c>
      <c r="Z454" s="9" t="str">
        <f t="shared" ref="Z454:Z501" si="82">IF($D454="","",((SUM($W454:$X454))-Y454)*0.2)</f>
        <v/>
      </c>
      <c r="AA454" s="8" t="str">
        <f>IF($D454="","",SUMIF('TK CHAMTHI'!$G:$G,$D454,'TK CHAMTHI'!$I:$I))</f>
        <v/>
      </c>
      <c r="AB454" s="8" t="str">
        <f>IF($D454="","",SUMIF('TK CHAMTHI'!$H:$H,$D454,'TK CHAMTHI'!$I:$I))</f>
        <v/>
      </c>
      <c r="AC454" s="8" t="str">
        <f>IF(D454="","",SUMIF('CHAM NV'!E:E,D454,'CHAM NV'!F:F))</f>
        <v/>
      </c>
      <c r="AD454" s="9" t="str">
        <f t="shared" ref="AD454:AD501" si="83">IF($D454="","",((SUM($AA454:$AB454))-AC454)*0.2)</f>
        <v/>
      </c>
      <c r="AE454" s="8" t="str">
        <f>IF($D454="","",SUMIF('TK CHAMTHI'!$J:$J,$D454,'TK CHAMTHI'!$L:$L))</f>
        <v/>
      </c>
      <c r="AF454" s="8" t="str">
        <f>IF($D454="","",SUMIF('TK CHAMTHI'!$K:$K,$D454,'TK CHAMTHI'!$L:$L))</f>
        <v/>
      </c>
      <c r="AG454" s="8" t="str">
        <f>IF(D454="","",SUMIF('CHAM NV'!I:I,D454,'CHAM NV'!J:J))</f>
        <v/>
      </c>
      <c r="AH454" s="9" t="str">
        <f t="shared" ref="AH454:AH501" si="84">IF($D454="","",((SUM($AE454:$AF454))-AG454)*0.2)</f>
        <v/>
      </c>
      <c r="AI454" s="8" t="str">
        <f>IF($D454="","",SUMIF('TK CHAMTHI'!$M:$M,$D454,'TK CHAMTHI'!$O:$O))</f>
        <v/>
      </c>
      <c r="AJ454" s="8" t="str">
        <f>IF($D454="","",SUMIF('TK CHAMTHI'!$N:$N,$D454,'TK CHAMTHI'!$O:$O))</f>
        <v/>
      </c>
      <c r="AK454" s="9" t="str">
        <f t="shared" si="75"/>
        <v/>
      </c>
      <c r="AL454" s="8" t="str">
        <f>IF($D454="","",SUMIF('TK CHAMTHI'!$P:$P,$D454,'TK CHAMTHI'!$R:$R))</f>
        <v/>
      </c>
      <c r="AM454" s="8" t="str">
        <f>IF($D454="","",SUMIF('TK CHAMTHI'!$Q:$Q,$D454,'TK CHAMTHI'!$R:$R))</f>
        <v/>
      </c>
      <c r="AN454" s="9" t="str">
        <f t="shared" si="76"/>
        <v/>
      </c>
      <c r="AO454" s="8" t="str">
        <f>IF(D454="","",SUMIF('TK CHAMTHI'!S:S,D454,'TK CHAMTHI'!U:U))</f>
        <v/>
      </c>
      <c r="AP454" s="8" t="str">
        <f>IF(D454="","",SUMIF('TK CHAMTHI'!T:T,D454,'TK CHAMTHI'!U:U))</f>
        <v/>
      </c>
      <c r="AQ454" s="9" t="str">
        <f t="shared" si="77"/>
        <v/>
      </c>
      <c r="AR454" s="9" t="str">
        <f>IF(D454="","",ROUND(SUMIF('QL THI'!G:G,D454,'QL THI'!H:H),1))</f>
        <v/>
      </c>
      <c r="AS454" s="9" t="str">
        <f>IF(D454="","",ROUND(SUMIF('QL THI'!E:E,D454,'QL THI'!F:F),1))</f>
        <v/>
      </c>
      <c r="AT454" s="28" t="str">
        <f t="shared" si="78"/>
        <v/>
      </c>
    </row>
    <row r="455" spans="1:46">
      <c r="A455" s="6" t="str">
        <f>IF(D455="","",SUBTOTAL(3,$D$5:D455))</f>
        <v/>
      </c>
      <c r="B455" s="26"/>
      <c r="C455" s="29"/>
      <c r="D455" s="29"/>
      <c r="E455" s="7" t="str">
        <f>IF($D455="","",SUMIF('TK DETHI'!$A:$A,$D455,'TK DETHI'!$B:$B))</f>
        <v/>
      </c>
      <c r="F455" s="7" t="str">
        <f>IF($D455="","",SUMIF('TK DETHI'!$C:$C,$D455,'TK DETHI'!$D:$D))</f>
        <v/>
      </c>
      <c r="G455" s="7" t="str">
        <f>IF($D455="","",SUMIF('TK DETHI'!$E:$E,$D455,'TK DETHI'!$F:$F))</f>
        <v/>
      </c>
      <c r="H455" s="7" t="str">
        <f>IF($D455="","",SUMIF('TK DETHI'!$G:$G,$D455,'TK DETHI'!$H:$H))</f>
        <v/>
      </c>
      <c r="I455" s="7" t="str">
        <f>IF($D455="","",SUMIF('TK DETHI'!$I:$I,$D455,'TK DETHI'!$J:$J))</f>
        <v/>
      </c>
      <c r="J455" s="7" t="str">
        <f>IF($D455="","",SUMIF('TK DETHI'!$K:$K,$D455,'TK DETHI'!$L:$L))</f>
        <v/>
      </c>
      <c r="K455" s="7" t="str">
        <f>IF($D455="","",SUMIF('TK DETHI'!$M:$M,$D455,'TK DETHI'!$N:$N))</f>
        <v/>
      </c>
      <c r="L455" s="7" t="str">
        <f>IF($D455="","",SUMIF('TK DETHI'!$O:$O,$D455,'TK DETHI'!$P:$P))</f>
        <v/>
      </c>
      <c r="M455" s="27" t="str">
        <f t="shared" si="79"/>
        <v/>
      </c>
      <c r="N455" s="8" t="str">
        <f>IF($D455="","",SUMIF('TK COITHI KTHP va Thi TN'!$A:$A,$D455,'TK COITHI KTHP va Thi TN'!$D:$D))</f>
        <v/>
      </c>
      <c r="O455" s="8" t="str">
        <f>IF($D455="","",SUMIF('TK COITHI KTHP va Thi TN'!$B:$B,$D455,'TK COITHI KTHP va Thi TN'!$D:$D))</f>
        <v/>
      </c>
      <c r="P455" s="8" t="str">
        <f>IF($D455="","",SUMIF('TK COITHI KTHP va Thi TN'!$E:$E,$D455,'TK COITHI KTHP va Thi TN'!$H:$H))</f>
        <v/>
      </c>
      <c r="Q455" s="8" t="str">
        <f>IF($D455="","",SUMIF('TK COITHI KTHP va Thi TN'!$F:$F,$D455,'TK COITHI KTHP va Thi TN'!$H:$H))</f>
        <v/>
      </c>
      <c r="R455" s="28" t="str">
        <f t="shared" si="80"/>
        <v/>
      </c>
      <c r="S455" s="8" t="str">
        <f>IF($D455="","",SUMIF('TK CHAMTHI'!$A:$A,$D455,'TK CHAMTHI'!$C:$C))</f>
        <v/>
      </c>
      <c r="T455" s="8" t="str">
        <f>IF($D455="","",SUMIF('TK CHAMTHI'!$B:$B,$D455,'TK CHAMTHI'!$C:$C))</f>
        <v/>
      </c>
      <c r="U455" s="8" t="str">
        <f>IF(D455="","",SUMIF('CHAM NV'!B:B,D455,'CHAM NV'!C:C))</f>
        <v/>
      </c>
      <c r="V455" s="9" t="str">
        <f t="shared" si="81"/>
        <v/>
      </c>
      <c r="W455" s="8" t="str">
        <f>IF($D455="","",SUMIF('TK CHAMTHI'!$D:$D,$D455,'TK CHAMTHI'!$F:$F))</f>
        <v/>
      </c>
      <c r="X455" s="8" t="str">
        <f>IF($D455="","",SUMIF('TK CHAMTHI'!$E:$E,$D455,'TK CHAMTHI'!$F:$F))</f>
        <v/>
      </c>
      <c r="Y455" s="8" t="str">
        <f>IF(D455="","",SUMIF('CHAM NV'!G:G,D455,'CHAM NV'!H:H))</f>
        <v/>
      </c>
      <c r="Z455" s="9" t="str">
        <f t="shared" si="82"/>
        <v/>
      </c>
      <c r="AA455" s="8" t="str">
        <f>IF($D455="","",SUMIF('TK CHAMTHI'!$G:$G,$D455,'TK CHAMTHI'!$I:$I))</f>
        <v/>
      </c>
      <c r="AB455" s="8" t="str">
        <f>IF($D455="","",SUMIF('TK CHAMTHI'!$H:$H,$D455,'TK CHAMTHI'!$I:$I))</f>
        <v/>
      </c>
      <c r="AC455" s="8" t="str">
        <f>IF(D455="","",SUMIF('CHAM NV'!E:E,D455,'CHAM NV'!F:F))</f>
        <v/>
      </c>
      <c r="AD455" s="9" t="str">
        <f t="shared" si="83"/>
        <v/>
      </c>
      <c r="AE455" s="8" t="str">
        <f>IF($D455="","",SUMIF('TK CHAMTHI'!$J:$J,$D455,'TK CHAMTHI'!$L:$L))</f>
        <v/>
      </c>
      <c r="AF455" s="8" t="str">
        <f>IF($D455="","",SUMIF('TK CHAMTHI'!$K:$K,$D455,'TK CHAMTHI'!$L:$L))</f>
        <v/>
      </c>
      <c r="AG455" s="8" t="str">
        <f>IF(D455="","",SUMIF('CHAM NV'!I:I,D455,'CHAM NV'!J:J))</f>
        <v/>
      </c>
      <c r="AH455" s="9" t="str">
        <f t="shared" si="84"/>
        <v/>
      </c>
      <c r="AI455" s="8" t="str">
        <f>IF($D455="","",SUMIF('TK CHAMTHI'!$M:$M,$D455,'TK CHAMTHI'!$O:$O))</f>
        <v/>
      </c>
      <c r="AJ455" s="8" t="str">
        <f>IF($D455="","",SUMIF('TK CHAMTHI'!$N:$N,$D455,'TK CHAMTHI'!$O:$O))</f>
        <v/>
      </c>
      <c r="AK455" s="9" t="str">
        <f t="shared" si="75"/>
        <v/>
      </c>
      <c r="AL455" s="8" t="str">
        <f>IF($D455="","",SUMIF('TK CHAMTHI'!$P:$P,$D455,'TK CHAMTHI'!$R:$R))</f>
        <v/>
      </c>
      <c r="AM455" s="8" t="str">
        <f>IF($D455="","",SUMIF('TK CHAMTHI'!$Q:$Q,$D455,'TK CHAMTHI'!$R:$R))</f>
        <v/>
      </c>
      <c r="AN455" s="9" t="str">
        <f t="shared" si="76"/>
        <v/>
      </c>
      <c r="AO455" s="8" t="str">
        <f>IF(D455="","",SUMIF('TK CHAMTHI'!S:S,D455,'TK CHAMTHI'!U:U))</f>
        <v/>
      </c>
      <c r="AP455" s="8" t="str">
        <f>IF(D455="","",SUMIF('TK CHAMTHI'!T:T,D455,'TK CHAMTHI'!U:U))</f>
        <v/>
      </c>
      <c r="AQ455" s="9" t="str">
        <f t="shared" si="77"/>
        <v/>
      </c>
      <c r="AR455" s="9" t="str">
        <f>IF(D455="","",ROUND(SUMIF('QL THI'!G:G,D455,'QL THI'!H:H),1))</f>
        <v/>
      </c>
      <c r="AS455" s="9" t="str">
        <f>IF(D455="","",ROUND(SUMIF('QL THI'!E:E,D455,'QL THI'!F:F),1))</f>
        <v/>
      </c>
      <c r="AT455" s="28" t="str">
        <f t="shared" si="78"/>
        <v/>
      </c>
    </row>
    <row r="456" spans="1:46">
      <c r="A456" s="6" t="str">
        <f>IF(D456="","",SUBTOTAL(3,$D$5:D456))</f>
        <v/>
      </c>
      <c r="B456" s="26"/>
      <c r="C456" s="29"/>
      <c r="D456" s="29"/>
      <c r="E456" s="7" t="str">
        <f>IF($D456="","",SUMIF('TK DETHI'!$A:$A,$D456,'TK DETHI'!$B:$B))</f>
        <v/>
      </c>
      <c r="F456" s="7" t="str">
        <f>IF($D456="","",SUMIF('TK DETHI'!$C:$C,$D456,'TK DETHI'!$D:$D))</f>
        <v/>
      </c>
      <c r="G456" s="7" t="str">
        <f>IF($D456="","",SUMIF('TK DETHI'!$E:$E,$D456,'TK DETHI'!$F:$F))</f>
        <v/>
      </c>
      <c r="H456" s="7" t="str">
        <f>IF($D456="","",SUMIF('TK DETHI'!$G:$G,$D456,'TK DETHI'!$H:$H))</f>
        <v/>
      </c>
      <c r="I456" s="7" t="str">
        <f>IF($D456="","",SUMIF('TK DETHI'!$I:$I,$D456,'TK DETHI'!$J:$J))</f>
        <v/>
      </c>
      <c r="J456" s="7" t="str">
        <f>IF($D456="","",SUMIF('TK DETHI'!$K:$K,$D456,'TK DETHI'!$L:$L))</f>
        <v/>
      </c>
      <c r="K456" s="7" t="str">
        <f>IF($D456="","",SUMIF('TK DETHI'!$M:$M,$D456,'TK DETHI'!$N:$N))</f>
        <v/>
      </c>
      <c r="L456" s="7" t="str">
        <f>IF($D456="","",SUMIF('TK DETHI'!$O:$O,$D456,'TK DETHI'!$P:$P))</f>
        <v/>
      </c>
      <c r="M456" s="27" t="str">
        <f t="shared" si="79"/>
        <v/>
      </c>
      <c r="N456" s="8" t="str">
        <f>IF($D456="","",SUMIF('TK COITHI KTHP va Thi TN'!$A:$A,$D456,'TK COITHI KTHP va Thi TN'!$D:$D))</f>
        <v/>
      </c>
      <c r="O456" s="8" t="str">
        <f>IF($D456="","",SUMIF('TK COITHI KTHP va Thi TN'!$B:$B,$D456,'TK COITHI KTHP va Thi TN'!$D:$D))</f>
        <v/>
      </c>
      <c r="P456" s="8" t="str">
        <f>IF($D456="","",SUMIF('TK COITHI KTHP va Thi TN'!$E:$E,$D456,'TK COITHI KTHP va Thi TN'!$H:$H))</f>
        <v/>
      </c>
      <c r="Q456" s="8" t="str">
        <f>IF($D456="","",SUMIF('TK COITHI KTHP va Thi TN'!$F:$F,$D456,'TK COITHI KTHP va Thi TN'!$H:$H))</f>
        <v/>
      </c>
      <c r="R456" s="28" t="str">
        <f t="shared" si="80"/>
        <v/>
      </c>
      <c r="S456" s="8" t="str">
        <f>IF($D456="","",SUMIF('TK CHAMTHI'!$A:$A,$D456,'TK CHAMTHI'!$C:$C))</f>
        <v/>
      </c>
      <c r="T456" s="8" t="str">
        <f>IF($D456="","",SUMIF('TK CHAMTHI'!$B:$B,$D456,'TK CHAMTHI'!$C:$C))</f>
        <v/>
      </c>
      <c r="U456" s="8" t="str">
        <f>IF(D456="","",SUMIF('CHAM NV'!B:B,D456,'CHAM NV'!C:C))</f>
        <v/>
      </c>
      <c r="V456" s="9" t="str">
        <f t="shared" si="81"/>
        <v/>
      </c>
      <c r="W456" s="8" t="str">
        <f>IF($D456="","",SUMIF('TK CHAMTHI'!$D:$D,$D456,'TK CHAMTHI'!$F:$F))</f>
        <v/>
      </c>
      <c r="X456" s="8" t="str">
        <f>IF($D456="","",SUMIF('TK CHAMTHI'!$E:$E,$D456,'TK CHAMTHI'!$F:$F))</f>
        <v/>
      </c>
      <c r="Y456" s="8" t="str">
        <f>IF(D456="","",SUMIF('CHAM NV'!G:G,D456,'CHAM NV'!H:H))</f>
        <v/>
      </c>
      <c r="Z456" s="9" t="str">
        <f t="shared" si="82"/>
        <v/>
      </c>
      <c r="AA456" s="8" t="str">
        <f>IF($D456="","",SUMIF('TK CHAMTHI'!$G:$G,$D456,'TK CHAMTHI'!$I:$I))</f>
        <v/>
      </c>
      <c r="AB456" s="8" t="str">
        <f>IF($D456="","",SUMIF('TK CHAMTHI'!$H:$H,$D456,'TK CHAMTHI'!$I:$I))</f>
        <v/>
      </c>
      <c r="AC456" s="8" t="str">
        <f>IF(D456="","",SUMIF('CHAM NV'!E:E,D456,'CHAM NV'!F:F))</f>
        <v/>
      </c>
      <c r="AD456" s="9" t="str">
        <f t="shared" si="83"/>
        <v/>
      </c>
      <c r="AE456" s="8" t="str">
        <f>IF($D456="","",SUMIF('TK CHAMTHI'!$J:$J,$D456,'TK CHAMTHI'!$L:$L))</f>
        <v/>
      </c>
      <c r="AF456" s="8" t="str">
        <f>IF($D456="","",SUMIF('TK CHAMTHI'!$K:$K,$D456,'TK CHAMTHI'!$L:$L))</f>
        <v/>
      </c>
      <c r="AG456" s="8" t="str">
        <f>IF(D456="","",SUMIF('CHAM NV'!I:I,D456,'CHAM NV'!J:J))</f>
        <v/>
      </c>
      <c r="AH456" s="9" t="str">
        <f t="shared" si="84"/>
        <v/>
      </c>
      <c r="AI456" s="8" t="str">
        <f>IF($D456="","",SUMIF('TK CHAMTHI'!$M:$M,$D456,'TK CHAMTHI'!$O:$O))</f>
        <v/>
      </c>
      <c r="AJ456" s="8" t="str">
        <f>IF($D456="","",SUMIF('TK CHAMTHI'!$N:$N,$D456,'TK CHAMTHI'!$O:$O))</f>
        <v/>
      </c>
      <c r="AK456" s="9" t="str">
        <f t="shared" si="75"/>
        <v/>
      </c>
      <c r="AL456" s="8" t="str">
        <f>IF($D456="","",SUMIF('TK CHAMTHI'!$P:$P,$D456,'TK CHAMTHI'!$R:$R))</f>
        <v/>
      </c>
      <c r="AM456" s="8" t="str">
        <f>IF($D456="","",SUMIF('TK CHAMTHI'!$Q:$Q,$D456,'TK CHAMTHI'!$R:$R))</f>
        <v/>
      </c>
      <c r="AN456" s="9" t="str">
        <f t="shared" si="76"/>
        <v/>
      </c>
      <c r="AO456" s="8" t="str">
        <f>IF(D456="","",SUMIF('TK CHAMTHI'!S:S,D456,'TK CHAMTHI'!U:U))</f>
        <v/>
      </c>
      <c r="AP456" s="8" t="str">
        <f>IF(D456="","",SUMIF('TK CHAMTHI'!T:T,D456,'TK CHAMTHI'!U:U))</f>
        <v/>
      </c>
      <c r="AQ456" s="9" t="str">
        <f t="shared" si="77"/>
        <v/>
      </c>
      <c r="AR456" s="9" t="str">
        <f>IF(D456="","",ROUND(SUMIF('QL THI'!G:G,D456,'QL THI'!H:H),1))</f>
        <v/>
      </c>
      <c r="AS456" s="9" t="str">
        <f>IF(D456="","",ROUND(SUMIF('QL THI'!E:E,D456,'QL THI'!F:F),1))</f>
        <v/>
      </c>
      <c r="AT456" s="28" t="str">
        <f t="shared" si="78"/>
        <v/>
      </c>
    </row>
    <row r="457" spans="1:46">
      <c r="A457" s="6" t="str">
        <f>IF(D457="","",SUBTOTAL(3,$D$5:D457))</f>
        <v/>
      </c>
      <c r="B457" s="26"/>
      <c r="C457" s="29"/>
      <c r="D457" s="29"/>
      <c r="E457" s="7" t="str">
        <f>IF($D457="","",SUMIF('TK DETHI'!$A:$A,$D457,'TK DETHI'!$B:$B))</f>
        <v/>
      </c>
      <c r="F457" s="7" t="str">
        <f>IF($D457="","",SUMIF('TK DETHI'!$C:$C,$D457,'TK DETHI'!$D:$D))</f>
        <v/>
      </c>
      <c r="G457" s="7" t="str">
        <f>IF($D457="","",SUMIF('TK DETHI'!$E:$E,$D457,'TK DETHI'!$F:$F))</f>
        <v/>
      </c>
      <c r="H457" s="7" t="str">
        <f>IF($D457="","",SUMIF('TK DETHI'!$G:$G,$D457,'TK DETHI'!$H:$H))</f>
        <v/>
      </c>
      <c r="I457" s="7" t="str">
        <f>IF($D457="","",SUMIF('TK DETHI'!$I:$I,$D457,'TK DETHI'!$J:$J))</f>
        <v/>
      </c>
      <c r="J457" s="7" t="str">
        <f>IF($D457="","",SUMIF('TK DETHI'!$K:$K,$D457,'TK DETHI'!$L:$L))</f>
        <v/>
      </c>
      <c r="K457" s="7" t="str">
        <f>IF($D457="","",SUMIF('TK DETHI'!$M:$M,$D457,'TK DETHI'!$N:$N))</f>
        <v/>
      </c>
      <c r="L457" s="7" t="str">
        <f>IF($D457="","",SUMIF('TK DETHI'!$O:$O,$D457,'TK DETHI'!$P:$P))</f>
        <v/>
      </c>
      <c r="M457" s="27" t="str">
        <f t="shared" si="79"/>
        <v/>
      </c>
      <c r="N457" s="8" t="str">
        <f>IF($D457="","",SUMIF('TK COITHI KTHP va Thi TN'!$A:$A,$D457,'TK COITHI KTHP va Thi TN'!$D:$D))</f>
        <v/>
      </c>
      <c r="O457" s="8" t="str">
        <f>IF($D457="","",SUMIF('TK COITHI KTHP va Thi TN'!$B:$B,$D457,'TK COITHI KTHP va Thi TN'!$D:$D))</f>
        <v/>
      </c>
      <c r="P457" s="8" t="str">
        <f>IF($D457="","",SUMIF('TK COITHI KTHP va Thi TN'!$E:$E,$D457,'TK COITHI KTHP va Thi TN'!$H:$H))</f>
        <v/>
      </c>
      <c r="Q457" s="8" t="str">
        <f>IF($D457="","",SUMIF('TK COITHI KTHP va Thi TN'!$F:$F,$D457,'TK COITHI KTHP va Thi TN'!$H:$H))</f>
        <v/>
      </c>
      <c r="R457" s="28" t="str">
        <f t="shared" si="80"/>
        <v/>
      </c>
      <c r="S457" s="8" t="str">
        <f>IF($D457="","",SUMIF('TK CHAMTHI'!$A:$A,$D457,'TK CHAMTHI'!$C:$C))</f>
        <v/>
      </c>
      <c r="T457" s="8" t="str">
        <f>IF($D457="","",SUMIF('TK CHAMTHI'!$B:$B,$D457,'TK CHAMTHI'!$C:$C))</f>
        <v/>
      </c>
      <c r="U457" s="8" t="str">
        <f>IF(D457="","",SUMIF('CHAM NV'!B:B,D457,'CHAM NV'!C:C))</f>
        <v/>
      </c>
      <c r="V457" s="9" t="str">
        <f t="shared" si="81"/>
        <v/>
      </c>
      <c r="W457" s="8" t="str">
        <f>IF($D457="","",SUMIF('TK CHAMTHI'!$D:$D,$D457,'TK CHAMTHI'!$F:$F))</f>
        <v/>
      </c>
      <c r="X457" s="8" t="str">
        <f>IF($D457="","",SUMIF('TK CHAMTHI'!$E:$E,$D457,'TK CHAMTHI'!$F:$F))</f>
        <v/>
      </c>
      <c r="Y457" s="8" t="str">
        <f>IF(D457="","",SUMIF('CHAM NV'!G:G,D457,'CHAM NV'!H:H))</f>
        <v/>
      </c>
      <c r="Z457" s="9" t="str">
        <f t="shared" si="82"/>
        <v/>
      </c>
      <c r="AA457" s="8" t="str">
        <f>IF($D457="","",SUMIF('TK CHAMTHI'!$G:$G,$D457,'TK CHAMTHI'!$I:$I))</f>
        <v/>
      </c>
      <c r="AB457" s="8" t="str">
        <f>IF($D457="","",SUMIF('TK CHAMTHI'!$H:$H,$D457,'TK CHAMTHI'!$I:$I))</f>
        <v/>
      </c>
      <c r="AC457" s="8" t="str">
        <f>IF(D457="","",SUMIF('CHAM NV'!E:E,D457,'CHAM NV'!F:F))</f>
        <v/>
      </c>
      <c r="AD457" s="9" t="str">
        <f t="shared" si="83"/>
        <v/>
      </c>
      <c r="AE457" s="8" t="str">
        <f>IF($D457="","",SUMIF('TK CHAMTHI'!$J:$J,$D457,'TK CHAMTHI'!$L:$L))</f>
        <v/>
      </c>
      <c r="AF457" s="8" t="str">
        <f>IF($D457="","",SUMIF('TK CHAMTHI'!$K:$K,$D457,'TK CHAMTHI'!$L:$L))</f>
        <v/>
      </c>
      <c r="AG457" s="8" t="str">
        <f>IF(D457="","",SUMIF('CHAM NV'!I:I,D457,'CHAM NV'!J:J))</f>
        <v/>
      </c>
      <c r="AH457" s="9" t="str">
        <f t="shared" si="84"/>
        <v/>
      </c>
      <c r="AI457" s="8" t="str">
        <f>IF($D457="","",SUMIF('TK CHAMTHI'!$M:$M,$D457,'TK CHAMTHI'!$O:$O))</f>
        <v/>
      </c>
      <c r="AJ457" s="8" t="str">
        <f>IF($D457="","",SUMIF('TK CHAMTHI'!$N:$N,$D457,'TK CHAMTHI'!$O:$O))</f>
        <v/>
      </c>
      <c r="AK457" s="9" t="str">
        <f t="shared" si="75"/>
        <v/>
      </c>
      <c r="AL457" s="8" t="str">
        <f>IF($D457="","",SUMIF('TK CHAMTHI'!$P:$P,$D457,'TK CHAMTHI'!$R:$R))</f>
        <v/>
      </c>
      <c r="AM457" s="8" t="str">
        <f>IF($D457="","",SUMIF('TK CHAMTHI'!$Q:$Q,$D457,'TK CHAMTHI'!$R:$R))</f>
        <v/>
      </c>
      <c r="AN457" s="9" t="str">
        <f t="shared" si="76"/>
        <v/>
      </c>
      <c r="AO457" s="8" t="str">
        <f>IF(D457="","",SUMIF('TK CHAMTHI'!S:S,D457,'TK CHAMTHI'!U:U))</f>
        <v/>
      </c>
      <c r="AP457" s="8" t="str">
        <f>IF(D457="","",SUMIF('TK CHAMTHI'!T:T,D457,'TK CHAMTHI'!U:U))</f>
        <v/>
      </c>
      <c r="AQ457" s="9" t="str">
        <f t="shared" si="77"/>
        <v/>
      </c>
      <c r="AR457" s="9" t="str">
        <f>IF(D457="","",ROUND(SUMIF('QL THI'!G:G,D457,'QL THI'!H:H),1))</f>
        <v/>
      </c>
      <c r="AS457" s="9" t="str">
        <f>IF(D457="","",ROUND(SUMIF('QL THI'!E:E,D457,'QL THI'!F:F),1))</f>
        <v/>
      </c>
      <c r="AT457" s="28" t="str">
        <f t="shared" si="78"/>
        <v/>
      </c>
    </row>
    <row r="458" spans="1:46">
      <c r="A458" s="6" t="str">
        <f>IF(D458="","",SUBTOTAL(3,$D$5:D458))</f>
        <v/>
      </c>
      <c r="B458" s="26"/>
      <c r="C458" s="29"/>
      <c r="D458" s="29"/>
      <c r="E458" s="7" t="str">
        <f>IF($D458="","",SUMIF('TK DETHI'!$A:$A,$D458,'TK DETHI'!$B:$B))</f>
        <v/>
      </c>
      <c r="F458" s="7" t="str">
        <f>IF($D458="","",SUMIF('TK DETHI'!$C:$C,$D458,'TK DETHI'!$D:$D))</f>
        <v/>
      </c>
      <c r="G458" s="7" t="str">
        <f>IF($D458="","",SUMIF('TK DETHI'!$E:$E,$D458,'TK DETHI'!$F:$F))</f>
        <v/>
      </c>
      <c r="H458" s="7" t="str">
        <f>IF($D458="","",SUMIF('TK DETHI'!$G:$G,$D458,'TK DETHI'!$H:$H))</f>
        <v/>
      </c>
      <c r="I458" s="7" t="str">
        <f>IF($D458="","",SUMIF('TK DETHI'!$I:$I,$D458,'TK DETHI'!$J:$J))</f>
        <v/>
      </c>
      <c r="J458" s="7" t="str">
        <f>IF($D458="","",SUMIF('TK DETHI'!$K:$K,$D458,'TK DETHI'!$L:$L))</f>
        <v/>
      </c>
      <c r="K458" s="7" t="str">
        <f>IF($D458="","",SUMIF('TK DETHI'!$M:$M,$D458,'TK DETHI'!$N:$N))</f>
        <v/>
      </c>
      <c r="L458" s="7" t="str">
        <f>IF($D458="","",SUMIF('TK DETHI'!$O:$O,$D458,'TK DETHI'!$P:$P))</f>
        <v/>
      </c>
      <c r="M458" s="27" t="str">
        <f t="shared" si="79"/>
        <v/>
      </c>
      <c r="N458" s="8" t="str">
        <f>IF($D458="","",SUMIF('TK COITHI KTHP va Thi TN'!$A:$A,$D458,'TK COITHI KTHP va Thi TN'!$D:$D))</f>
        <v/>
      </c>
      <c r="O458" s="8" t="str">
        <f>IF($D458="","",SUMIF('TK COITHI KTHP va Thi TN'!$B:$B,$D458,'TK COITHI KTHP va Thi TN'!$D:$D))</f>
        <v/>
      </c>
      <c r="P458" s="8" t="str">
        <f>IF($D458="","",SUMIF('TK COITHI KTHP va Thi TN'!$E:$E,$D458,'TK COITHI KTHP va Thi TN'!$H:$H))</f>
        <v/>
      </c>
      <c r="Q458" s="8" t="str">
        <f>IF($D458="","",SUMIF('TK COITHI KTHP va Thi TN'!$F:$F,$D458,'TK COITHI KTHP va Thi TN'!$H:$H))</f>
        <v/>
      </c>
      <c r="R458" s="28" t="str">
        <f t="shared" si="80"/>
        <v/>
      </c>
      <c r="S458" s="8" t="str">
        <f>IF($D458="","",SUMIF('TK CHAMTHI'!$A:$A,$D458,'TK CHAMTHI'!$C:$C))</f>
        <v/>
      </c>
      <c r="T458" s="8" t="str">
        <f>IF($D458="","",SUMIF('TK CHAMTHI'!$B:$B,$D458,'TK CHAMTHI'!$C:$C))</f>
        <v/>
      </c>
      <c r="U458" s="8" t="str">
        <f>IF(D458="","",SUMIF('CHAM NV'!B:B,D458,'CHAM NV'!C:C))</f>
        <v/>
      </c>
      <c r="V458" s="9" t="str">
        <f t="shared" si="81"/>
        <v/>
      </c>
      <c r="W458" s="8" t="str">
        <f>IF($D458="","",SUMIF('TK CHAMTHI'!$D:$D,$D458,'TK CHAMTHI'!$F:$F))</f>
        <v/>
      </c>
      <c r="X458" s="8" t="str">
        <f>IF($D458="","",SUMIF('TK CHAMTHI'!$E:$E,$D458,'TK CHAMTHI'!$F:$F))</f>
        <v/>
      </c>
      <c r="Y458" s="8" t="str">
        <f>IF(D458="","",SUMIF('CHAM NV'!G:G,D458,'CHAM NV'!H:H))</f>
        <v/>
      </c>
      <c r="Z458" s="9" t="str">
        <f t="shared" si="82"/>
        <v/>
      </c>
      <c r="AA458" s="8" t="str">
        <f>IF($D458="","",SUMIF('TK CHAMTHI'!$G:$G,$D458,'TK CHAMTHI'!$I:$I))</f>
        <v/>
      </c>
      <c r="AB458" s="8" t="str">
        <f>IF($D458="","",SUMIF('TK CHAMTHI'!$H:$H,$D458,'TK CHAMTHI'!$I:$I))</f>
        <v/>
      </c>
      <c r="AC458" s="8" t="str">
        <f>IF(D458="","",SUMIF('CHAM NV'!E:E,D458,'CHAM NV'!F:F))</f>
        <v/>
      </c>
      <c r="AD458" s="9" t="str">
        <f t="shared" si="83"/>
        <v/>
      </c>
      <c r="AE458" s="8" t="str">
        <f>IF($D458="","",SUMIF('TK CHAMTHI'!$J:$J,$D458,'TK CHAMTHI'!$L:$L))</f>
        <v/>
      </c>
      <c r="AF458" s="8" t="str">
        <f>IF($D458="","",SUMIF('TK CHAMTHI'!$K:$K,$D458,'TK CHAMTHI'!$L:$L))</f>
        <v/>
      </c>
      <c r="AG458" s="8" t="str">
        <f>IF(D458="","",SUMIF('CHAM NV'!I:I,D458,'CHAM NV'!J:J))</f>
        <v/>
      </c>
      <c r="AH458" s="9" t="str">
        <f t="shared" si="84"/>
        <v/>
      </c>
      <c r="AI458" s="8" t="str">
        <f>IF($D458="","",SUMIF('TK CHAMTHI'!$M:$M,$D458,'TK CHAMTHI'!$O:$O))</f>
        <v/>
      </c>
      <c r="AJ458" s="8" t="str">
        <f>IF($D458="","",SUMIF('TK CHAMTHI'!$N:$N,$D458,'TK CHAMTHI'!$O:$O))</f>
        <v/>
      </c>
      <c r="AK458" s="9" t="str">
        <f t="shared" si="75"/>
        <v/>
      </c>
      <c r="AL458" s="8" t="str">
        <f>IF($D458="","",SUMIF('TK CHAMTHI'!$P:$P,$D458,'TK CHAMTHI'!$R:$R))</f>
        <v/>
      </c>
      <c r="AM458" s="8" t="str">
        <f>IF($D458="","",SUMIF('TK CHAMTHI'!$Q:$Q,$D458,'TK CHAMTHI'!$R:$R))</f>
        <v/>
      </c>
      <c r="AN458" s="9" t="str">
        <f t="shared" si="76"/>
        <v/>
      </c>
      <c r="AO458" s="8" t="str">
        <f>IF(D458="","",SUMIF('TK CHAMTHI'!S:S,D458,'TK CHAMTHI'!U:U))</f>
        <v/>
      </c>
      <c r="AP458" s="8" t="str">
        <f>IF(D458="","",SUMIF('TK CHAMTHI'!T:T,D458,'TK CHAMTHI'!U:U))</f>
        <v/>
      </c>
      <c r="AQ458" s="9" t="str">
        <f t="shared" si="77"/>
        <v/>
      </c>
      <c r="AR458" s="9" t="str">
        <f>IF(D458="","",ROUND(SUMIF('QL THI'!G:G,D458,'QL THI'!H:H),1))</f>
        <v/>
      </c>
      <c r="AS458" s="9" t="str">
        <f>IF(D458="","",ROUND(SUMIF('QL THI'!E:E,D458,'QL THI'!F:F),1))</f>
        <v/>
      </c>
      <c r="AT458" s="28" t="str">
        <f t="shared" si="78"/>
        <v/>
      </c>
    </row>
    <row r="459" spans="1:46">
      <c r="A459" s="6" t="str">
        <f>IF(D459="","",SUBTOTAL(3,$D$5:D459))</f>
        <v/>
      </c>
      <c r="B459" s="26"/>
      <c r="C459" s="29"/>
      <c r="D459" s="29"/>
      <c r="E459" s="7" t="str">
        <f>IF($D459="","",SUMIF('TK DETHI'!$A:$A,$D459,'TK DETHI'!$B:$B))</f>
        <v/>
      </c>
      <c r="F459" s="7" t="str">
        <f>IF($D459="","",SUMIF('TK DETHI'!$C:$C,$D459,'TK DETHI'!$D:$D))</f>
        <v/>
      </c>
      <c r="G459" s="7" t="str">
        <f>IF($D459="","",SUMIF('TK DETHI'!$E:$E,$D459,'TK DETHI'!$F:$F))</f>
        <v/>
      </c>
      <c r="H459" s="7" t="str">
        <f>IF($D459="","",SUMIF('TK DETHI'!$G:$G,$D459,'TK DETHI'!$H:$H))</f>
        <v/>
      </c>
      <c r="I459" s="7" t="str">
        <f>IF($D459="","",SUMIF('TK DETHI'!$I:$I,$D459,'TK DETHI'!$J:$J))</f>
        <v/>
      </c>
      <c r="J459" s="7" t="str">
        <f>IF($D459="","",SUMIF('TK DETHI'!$K:$K,$D459,'TK DETHI'!$L:$L))</f>
        <v/>
      </c>
      <c r="K459" s="7" t="str">
        <f>IF($D459="","",SUMIF('TK DETHI'!$M:$M,$D459,'TK DETHI'!$N:$N))</f>
        <v/>
      </c>
      <c r="L459" s="7" t="str">
        <f>IF($D459="","",SUMIF('TK DETHI'!$O:$O,$D459,'TK DETHI'!$P:$P))</f>
        <v/>
      </c>
      <c r="M459" s="27" t="str">
        <f t="shared" si="79"/>
        <v/>
      </c>
      <c r="N459" s="8" t="str">
        <f>IF($D459="","",SUMIF('TK COITHI KTHP va Thi TN'!$A:$A,$D459,'TK COITHI KTHP va Thi TN'!$D:$D))</f>
        <v/>
      </c>
      <c r="O459" s="8" t="str">
        <f>IF($D459="","",SUMIF('TK COITHI KTHP va Thi TN'!$B:$B,$D459,'TK COITHI KTHP va Thi TN'!$D:$D))</f>
        <v/>
      </c>
      <c r="P459" s="8" t="str">
        <f>IF($D459="","",SUMIF('TK COITHI KTHP va Thi TN'!$E:$E,$D459,'TK COITHI KTHP va Thi TN'!$H:$H))</f>
        <v/>
      </c>
      <c r="Q459" s="8" t="str">
        <f>IF($D459="","",SUMIF('TK COITHI KTHP va Thi TN'!$F:$F,$D459,'TK COITHI KTHP va Thi TN'!$H:$H))</f>
        <v/>
      </c>
      <c r="R459" s="28" t="str">
        <f t="shared" si="80"/>
        <v/>
      </c>
      <c r="S459" s="8" t="str">
        <f>IF($D459="","",SUMIF('TK CHAMTHI'!$A:$A,$D459,'TK CHAMTHI'!$C:$C))</f>
        <v/>
      </c>
      <c r="T459" s="8" t="str">
        <f>IF($D459="","",SUMIF('TK CHAMTHI'!$B:$B,$D459,'TK CHAMTHI'!$C:$C))</f>
        <v/>
      </c>
      <c r="U459" s="8" t="str">
        <f>IF(D459="","",SUMIF('CHAM NV'!B:B,D459,'CHAM NV'!C:C))</f>
        <v/>
      </c>
      <c r="V459" s="9" t="str">
        <f t="shared" si="81"/>
        <v/>
      </c>
      <c r="W459" s="8" t="str">
        <f>IF($D459="","",SUMIF('TK CHAMTHI'!$D:$D,$D459,'TK CHAMTHI'!$F:$F))</f>
        <v/>
      </c>
      <c r="X459" s="8" t="str">
        <f>IF($D459="","",SUMIF('TK CHAMTHI'!$E:$E,$D459,'TK CHAMTHI'!$F:$F))</f>
        <v/>
      </c>
      <c r="Y459" s="8" t="str">
        <f>IF(D459="","",SUMIF('CHAM NV'!G:G,D459,'CHAM NV'!H:H))</f>
        <v/>
      </c>
      <c r="Z459" s="9" t="str">
        <f t="shared" si="82"/>
        <v/>
      </c>
      <c r="AA459" s="8" t="str">
        <f>IF($D459="","",SUMIF('TK CHAMTHI'!$G:$G,$D459,'TK CHAMTHI'!$I:$I))</f>
        <v/>
      </c>
      <c r="AB459" s="8" t="str">
        <f>IF($D459="","",SUMIF('TK CHAMTHI'!$H:$H,$D459,'TK CHAMTHI'!$I:$I))</f>
        <v/>
      </c>
      <c r="AC459" s="8" t="str">
        <f>IF(D459="","",SUMIF('CHAM NV'!E:E,D459,'CHAM NV'!F:F))</f>
        <v/>
      </c>
      <c r="AD459" s="9" t="str">
        <f t="shared" si="83"/>
        <v/>
      </c>
      <c r="AE459" s="8" t="str">
        <f>IF($D459="","",SUMIF('TK CHAMTHI'!$J:$J,$D459,'TK CHAMTHI'!$L:$L))</f>
        <v/>
      </c>
      <c r="AF459" s="8" t="str">
        <f>IF($D459="","",SUMIF('TK CHAMTHI'!$K:$K,$D459,'TK CHAMTHI'!$L:$L))</f>
        <v/>
      </c>
      <c r="AG459" s="8" t="str">
        <f>IF(D459="","",SUMIF('CHAM NV'!I:I,D459,'CHAM NV'!J:J))</f>
        <v/>
      </c>
      <c r="AH459" s="9" t="str">
        <f t="shared" si="84"/>
        <v/>
      </c>
      <c r="AI459" s="8" t="str">
        <f>IF($D459="","",SUMIF('TK CHAMTHI'!$M:$M,$D459,'TK CHAMTHI'!$O:$O))</f>
        <v/>
      </c>
      <c r="AJ459" s="8" t="str">
        <f>IF($D459="","",SUMIF('TK CHAMTHI'!$N:$N,$D459,'TK CHAMTHI'!$O:$O))</f>
        <v/>
      </c>
      <c r="AK459" s="9" t="str">
        <f t="shared" si="75"/>
        <v/>
      </c>
      <c r="AL459" s="8" t="str">
        <f>IF($D459="","",SUMIF('TK CHAMTHI'!$P:$P,$D459,'TK CHAMTHI'!$R:$R))</f>
        <v/>
      </c>
      <c r="AM459" s="8" t="str">
        <f>IF($D459="","",SUMIF('TK CHAMTHI'!$Q:$Q,$D459,'TK CHAMTHI'!$R:$R))</f>
        <v/>
      </c>
      <c r="AN459" s="9" t="str">
        <f t="shared" si="76"/>
        <v/>
      </c>
      <c r="AO459" s="8" t="str">
        <f>IF(D459="","",SUMIF('TK CHAMTHI'!S:S,D459,'TK CHAMTHI'!U:U))</f>
        <v/>
      </c>
      <c r="AP459" s="8" t="str">
        <f>IF(D459="","",SUMIF('TK CHAMTHI'!T:T,D459,'TK CHAMTHI'!U:U))</f>
        <v/>
      </c>
      <c r="AQ459" s="9" t="str">
        <f t="shared" si="77"/>
        <v/>
      </c>
      <c r="AR459" s="9" t="str">
        <f>IF(D459="","",ROUND(SUMIF('QL THI'!G:G,D459,'QL THI'!H:H),1))</f>
        <v/>
      </c>
      <c r="AS459" s="9" t="str">
        <f>IF(D459="","",ROUND(SUMIF('QL THI'!E:E,D459,'QL THI'!F:F),1))</f>
        <v/>
      </c>
      <c r="AT459" s="28" t="str">
        <f t="shared" si="78"/>
        <v/>
      </c>
    </row>
    <row r="460" spans="1:46">
      <c r="A460" s="6" t="str">
        <f>IF(D460="","",SUBTOTAL(3,$D$5:D460))</f>
        <v/>
      </c>
      <c r="B460" s="26"/>
      <c r="C460" s="29"/>
      <c r="D460" s="29"/>
      <c r="E460" s="7" t="str">
        <f>IF($D460="","",SUMIF('TK DETHI'!$A:$A,$D460,'TK DETHI'!$B:$B))</f>
        <v/>
      </c>
      <c r="F460" s="7" t="str">
        <f>IF($D460="","",SUMIF('TK DETHI'!$C:$C,$D460,'TK DETHI'!$D:$D))</f>
        <v/>
      </c>
      <c r="G460" s="7" t="str">
        <f>IF($D460="","",SUMIF('TK DETHI'!$E:$E,$D460,'TK DETHI'!$F:$F))</f>
        <v/>
      </c>
      <c r="H460" s="7" t="str">
        <f>IF($D460="","",SUMIF('TK DETHI'!$G:$G,$D460,'TK DETHI'!$H:$H))</f>
        <v/>
      </c>
      <c r="I460" s="7" t="str">
        <f>IF($D460="","",SUMIF('TK DETHI'!$I:$I,$D460,'TK DETHI'!$J:$J))</f>
        <v/>
      </c>
      <c r="J460" s="7" t="str">
        <f>IF($D460="","",SUMIF('TK DETHI'!$K:$K,$D460,'TK DETHI'!$L:$L))</f>
        <v/>
      </c>
      <c r="K460" s="7" t="str">
        <f>IF($D460="","",SUMIF('TK DETHI'!$M:$M,$D460,'TK DETHI'!$N:$N))</f>
        <v/>
      </c>
      <c r="L460" s="7" t="str">
        <f>IF($D460="","",SUMIF('TK DETHI'!$O:$O,$D460,'TK DETHI'!$P:$P))</f>
        <v/>
      </c>
      <c r="M460" s="27" t="str">
        <f t="shared" si="79"/>
        <v/>
      </c>
      <c r="N460" s="8" t="str">
        <f>IF($D460="","",SUMIF('TK COITHI KTHP va Thi TN'!$A:$A,$D460,'TK COITHI KTHP va Thi TN'!$D:$D))</f>
        <v/>
      </c>
      <c r="O460" s="8" t="str">
        <f>IF($D460="","",SUMIF('TK COITHI KTHP va Thi TN'!$B:$B,$D460,'TK COITHI KTHP va Thi TN'!$D:$D))</f>
        <v/>
      </c>
      <c r="P460" s="8" t="str">
        <f>IF($D460="","",SUMIF('TK COITHI KTHP va Thi TN'!$E:$E,$D460,'TK COITHI KTHP va Thi TN'!$H:$H))</f>
        <v/>
      </c>
      <c r="Q460" s="8" t="str">
        <f>IF($D460="","",SUMIF('TK COITHI KTHP va Thi TN'!$F:$F,$D460,'TK COITHI KTHP va Thi TN'!$H:$H))</f>
        <v/>
      </c>
      <c r="R460" s="28" t="str">
        <f t="shared" si="80"/>
        <v/>
      </c>
      <c r="S460" s="8" t="str">
        <f>IF($D460="","",SUMIF('TK CHAMTHI'!$A:$A,$D460,'TK CHAMTHI'!$C:$C))</f>
        <v/>
      </c>
      <c r="T460" s="8" t="str">
        <f>IF($D460="","",SUMIF('TK CHAMTHI'!$B:$B,$D460,'TK CHAMTHI'!$C:$C))</f>
        <v/>
      </c>
      <c r="U460" s="8" t="str">
        <f>IF(D460="","",SUMIF('CHAM NV'!B:B,D460,'CHAM NV'!C:C))</f>
        <v/>
      </c>
      <c r="V460" s="9" t="str">
        <f t="shared" si="81"/>
        <v/>
      </c>
      <c r="W460" s="8" t="str">
        <f>IF($D460="","",SUMIF('TK CHAMTHI'!$D:$D,$D460,'TK CHAMTHI'!$F:$F))</f>
        <v/>
      </c>
      <c r="X460" s="8" t="str">
        <f>IF($D460="","",SUMIF('TK CHAMTHI'!$E:$E,$D460,'TK CHAMTHI'!$F:$F))</f>
        <v/>
      </c>
      <c r="Y460" s="8" t="str">
        <f>IF(D460="","",SUMIF('CHAM NV'!G:G,D460,'CHAM NV'!H:H))</f>
        <v/>
      </c>
      <c r="Z460" s="9" t="str">
        <f t="shared" si="82"/>
        <v/>
      </c>
      <c r="AA460" s="8" t="str">
        <f>IF($D460="","",SUMIF('TK CHAMTHI'!$G:$G,$D460,'TK CHAMTHI'!$I:$I))</f>
        <v/>
      </c>
      <c r="AB460" s="8" t="str">
        <f>IF($D460="","",SUMIF('TK CHAMTHI'!$H:$H,$D460,'TK CHAMTHI'!$I:$I))</f>
        <v/>
      </c>
      <c r="AC460" s="8" t="str">
        <f>IF(D460="","",SUMIF('CHAM NV'!E:E,D460,'CHAM NV'!F:F))</f>
        <v/>
      </c>
      <c r="AD460" s="9" t="str">
        <f t="shared" si="83"/>
        <v/>
      </c>
      <c r="AE460" s="8" t="str">
        <f>IF($D460="","",SUMIF('TK CHAMTHI'!$J:$J,$D460,'TK CHAMTHI'!$L:$L))</f>
        <v/>
      </c>
      <c r="AF460" s="8" t="str">
        <f>IF($D460="","",SUMIF('TK CHAMTHI'!$K:$K,$D460,'TK CHAMTHI'!$L:$L))</f>
        <v/>
      </c>
      <c r="AG460" s="8" t="str">
        <f>IF(D460="","",SUMIF('CHAM NV'!I:I,D460,'CHAM NV'!J:J))</f>
        <v/>
      </c>
      <c r="AH460" s="9" t="str">
        <f t="shared" si="84"/>
        <v/>
      </c>
      <c r="AI460" s="8" t="str">
        <f>IF($D460="","",SUMIF('TK CHAMTHI'!$M:$M,$D460,'TK CHAMTHI'!$O:$O))</f>
        <v/>
      </c>
      <c r="AJ460" s="8" t="str">
        <f>IF($D460="","",SUMIF('TK CHAMTHI'!$N:$N,$D460,'TK CHAMTHI'!$O:$O))</f>
        <v/>
      </c>
      <c r="AK460" s="9" t="str">
        <f t="shared" si="75"/>
        <v/>
      </c>
      <c r="AL460" s="8" t="str">
        <f>IF($D460="","",SUMIF('TK CHAMTHI'!$P:$P,$D460,'TK CHAMTHI'!$R:$R))</f>
        <v/>
      </c>
      <c r="AM460" s="8" t="str">
        <f>IF($D460="","",SUMIF('TK CHAMTHI'!$Q:$Q,$D460,'TK CHAMTHI'!$R:$R))</f>
        <v/>
      </c>
      <c r="AN460" s="9" t="str">
        <f t="shared" si="76"/>
        <v/>
      </c>
      <c r="AO460" s="8" t="str">
        <f>IF(D460="","",SUMIF('TK CHAMTHI'!S:S,D460,'TK CHAMTHI'!U:U))</f>
        <v/>
      </c>
      <c r="AP460" s="8" t="str">
        <f>IF(D460="","",SUMIF('TK CHAMTHI'!T:T,D460,'TK CHAMTHI'!U:U))</f>
        <v/>
      </c>
      <c r="AQ460" s="9" t="str">
        <f t="shared" si="77"/>
        <v/>
      </c>
      <c r="AR460" s="9" t="str">
        <f>IF(D460="","",ROUND(SUMIF('QL THI'!G:G,D460,'QL THI'!H:H),1))</f>
        <v/>
      </c>
      <c r="AS460" s="9" t="str">
        <f>IF(D460="","",ROUND(SUMIF('QL THI'!E:E,D460,'QL THI'!F:F),1))</f>
        <v/>
      </c>
      <c r="AT460" s="28" t="str">
        <f t="shared" si="78"/>
        <v/>
      </c>
    </row>
    <row r="461" spans="1:46">
      <c r="A461" s="6" t="str">
        <f>IF(D461="","",SUBTOTAL(3,$D$5:D461))</f>
        <v/>
      </c>
      <c r="B461" s="26"/>
      <c r="C461" s="29"/>
      <c r="D461" s="29"/>
      <c r="E461" s="7" t="str">
        <f>IF($D461="","",SUMIF('TK DETHI'!$A:$A,$D461,'TK DETHI'!$B:$B))</f>
        <v/>
      </c>
      <c r="F461" s="7" t="str">
        <f>IF($D461="","",SUMIF('TK DETHI'!$C:$C,$D461,'TK DETHI'!$D:$D))</f>
        <v/>
      </c>
      <c r="G461" s="7" t="str">
        <f>IF($D461="","",SUMIF('TK DETHI'!$E:$E,$D461,'TK DETHI'!$F:$F))</f>
        <v/>
      </c>
      <c r="H461" s="7" t="str">
        <f>IF($D461="","",SUMIF('TK DETHI'!$G:$G,$D461,'TK DETHI'!$H:$H))</f>
        <v/>
      </c>
      <c r="I461" s="7" t="str">
        <f>IF($D461="","",SUMIF('TK DETHI'!$I:$I,$D461,'TK DETHI'!$J:$J))</f>
        <v/>
      </c>
      <c r="J461" s="7" t="str">
        <f>IF($D461="","",SUMIF('TK DETHI'!$K:$K,$D461,'TK DETHI'!$L:$L))</f>
        <v/>
      </c>
      <c r="K461" s="7" t="str">
        <f>IF($D461="","",SUMIF('TK DETHI'!$M:$M,$D461,'TK DETHI'!$N:$N))</f>
        <v/>
      </c>
      <c r="L461" s="7" t="str">
        <f>IF($D461="","",SUMIF('TK DETHI'!$O:$O,$D461,'TK DETHI'!$P:$P))</f>
        <v/>
      </c>
      <c r="M461" s="27" t="str">
        <f t="shared" si="79"/>
        <v/>
      </c>
      <c r="N461" s="8" t="str">
        <f>IF($D461="","",SUMIF('TK COITHI KTHP va Thi TN'!$A:$A,$D461,'TK COITHI KTHP va Thi TN'!$D:$D))</f>
        <v/>
      </c>
      <c r="O461" s="8" t="str">
        <f>IF($D461="","",SUMIF('TK COITHI KTHP va Thi TN'!$B:$B,$D461,'TK COITHI KTHP va Thi TN'!$D:$D))</f>
        <v/>
      </c>
      <c r="P461" s="8" t="str">
        <f>IF($D461="","",SUMIF('TK COITHI KTHP va Thi TN'!$E:$E,$D461,'TK COITHI KTHP va Thi TN'!$H:$H))</f>
        <v/>
      </c>
      <c r="Q461" s="8" t="str">
        <f>IF($D461="","",SUMIF('TK COITHI KTHP va Thi TN'!$F:$F,$D461,'TK COITHI KTHP va Thi TN'!$H:$H))</f>
        <v/>
      </c>
      <c r="R461" s="28" t="str">
        <f t="shared" si="80"/>
        <v/>
      </c>
      <c r="S461" s="8" t="str">
        <f>IF($D461="","",SUMIF('TK CHAMTHI'!$A:$A,$D461,'TK CHAMTHI'!$C:$C))</f>
        <v/>
      </c>
      <c r="T461" s="8" t="str">
        <f>IF($D461="","",SUMIF('TK CHAMTHI'!$B:$B,$D461,'TK CHAMTHI'!$C:$C))</f>
        <v/>
      </c>
      <c r="U461" s="8" t="str">
        <f>IF(D461="","",SUMIF('CHAM NV'!B:B,D461,'CHAM NV'!C:C))</f>
        <v/>
      </c>
      <c r="V461" s="9" t="str">
        <f t="shared" si="81"/>
        <v/>
      </c>
      <c r="W461" s="8" t="str">
        <f>IF($D461="","",SUMIF('TK CHAMTHI'!$D:$D,$D461,'TK CHAMTHI'!$F:$F))</f>
        <v/>
      </c>
      <c r="X461" s="8" t="str">
        <f>IF($D461="","",SUMIF('TK CHAMTHI'!$E:$E,$D461,'TK CHAMTHI'!$F:$F))</f>
        <v/>
      </c>
      <c r="Y461" s="8" t="str">
        <f>IF(D461="","",SUMIF('CHAM NV'!G:G,D461,'CHAM NV'!H:H))</f>
        <v/>
      </c>
      <c r="Z461" s="9" t="str">
        <f t="shared" si="82"/>
        <v/>
      </c>
      <c r="AA461" s="8" t="str">
        <f>IF($D461="","",SUMIF('TK CHAMTHI'!$G:$G,$D461,'TK CHAMTHI'!$I:$I))</f>
        <v/>
      </c>
      <c r="AB461" s="8" t="str">
        <f>IF($D461="","",SUMIF('TK CHAMTHI'!$H:$H,$D461,'TK CHAMTHI'!$I:$I))</f>
        <v/>
      </c>
      <c r="AC461" s="8" t="str">
        <f>IF(D461="","",SUMIF('CHAM NV'!E:E,D461,'CHAM NV'!F:F))</f>
        <v/>
      </c>
      <c r="AD461" s="9" t="str">
        <f t="shared" si="83"/>
        <v/>
      </c>
      <c r="AE461" s="8" t="str">
        <f>IF($D461="","",SUMIF('TK CHAMTHI'!$J:$J,$D461,'TK CHAMTHI'!$L:$L))</f>
        <v/>
      </c>
      <c r="AF461" s="8" t="str">
        <f>IF($D461="","",SUMIF('TK CHAMTHI'!$K:$K,$D461,'TK CHAMTHI'!$L:$L))</f>
        <v/>
      </c>
      <c r="AG461" s="8" t="str">
        <f>IF(D461="","",SUMIF('CHAM NV'!I:I,D461,'CHAM NV'!J:J))</f>
        <v/>
      </c>
      <c r="AH461" s="9" t="str">
        <f t="shared" si="84"/>
        <v/>
      </c>
      <c r="AI461" s="8" t="str">
        <f>IF($D461="","",SUMIF('TK CHAMTHI'!$M:$M,$D461,'TK CHAMTHI'!$O:$O))</f>
        <v/>
      </c>
      <c r="AJ461" s="8" t="str">
        <f>IF($D461="","",SUMIF('TK CHAMTHI'!$N:$N,$D461,'TK CHAMTHI'!$O:$O))</f>
        <v/>
      </c>
      <c r="AK461" s="9" t="str">
        <f t="shared" si="75"/>
        <v/>
      </c>
      <c r="AL461" s="8" t="str">
        <f>IF($D461="","",SUMIF('TK CHAMTHI'!$P:$P,$D461,'TK CHAMTHI'!$R:$R))</f>
        <v/>
      </c>
      <c r="AM461" s="8" t="str">
        <f>IF($D461="","",SUMIF('TK CHAMTHI'!$Q:$Q,$D461,'TK CHAMTHI'!$R:$R))</f>
        <v/>
      </c>
      <c r="AN461" s="9" t="str">
        <f t="shared" si="76"/>
        <v/>
      </c>
      <c r="AO461" s="8" t="str">
        <f>IF(D461="","",SUMIF('TK CHAMTHI'!S:S,D461,'TK CHAMTHI'!U:U))</f>
        <v/>
      </c>
      <c r="AP461" s="8" t="str">
        <f>IF(D461="","",SUMIF('TK CHAMTHI'!T:T,D461,'TK CHAMTHI'!U:U))</f>
        <v/>
      </c>
      <c r="AQ461" s="9" t="str">
        <f t="shared" si="77"/>
        <v/>
      </c>
      <c r="AR461" s="9" t="str">
        <f>IF(D461="","",ROUND(SUMIF('QL THI'!G:G,D461,'QL THI'!H:H),1))</f>
        <v/>
      </c>
      <c r="AS461" s="9" t="str">
        <f>IF(D461="","",ROUND(SUMIF('QL THI'!E:E,D461,'QL THI'!F:F),1))</f>
        <v/>
      </c>
      <c r="AT461" s="28" t="str">
        <f t="shared" si="78"/>
        <v/>
      </c>
    </row>
    <row r="462" spans="1:46">
      <c r="A462" s="6" t="str">
        <f>IF(D462="","",SUBTOTAL(3,$D$5:D462))</f>
        <v/>
      </c>
      <c r="B462" s="26"/>
      <c r="C462" s="29"/>
      <c r="D462" s="29"/>
      <c r="E462" s="7" t="str">
        <f>IF($D462="","",SUMIF('TK DETHI'!$A:$A,$D462,'TK DETHI'!$B:$B))</f>
        <v/>
      </c>
      <c r="F462" s="7" t="str">
        <f>IF($D462="","",SUMIF('TK DETHI'!$C:$C,$D462,'TK DETHI'!$D:$D))</f>
        <v/>
      </c>
      <c r="G462" s="7" t="str">
        <f>IF($D462="","",SUMIF('TK DETHI'!$E:$E,$D462,'TK DETHI'!$F:$F))</f>
        <v/>
      </c>
      <c r="H462" s="7" t="str">
        <f>IF($D462="","",SUMIF('TK DETHI'!$G:$G,$D462,'TK DETHI'!$H:$H))</f>
        <v/>
      </c>
      <c r="I462" s="7" t="str">
        <f>IF($D462="","",SUMIF('TK DETHI'!$I:$I,$D462,'TK DETHI'!$J:$J))</f>
        <v/>
      </c>
      <c r="J462" s="7" t="str">
        <f>IF($D462="","",SUMIF('TK DETHI'!$K:$K,$D462,'TK DETHI'!$L:$L))</f>
        <v/>
      </c>
      <c r="K462" s="7" t="str">
        <f>IF($D462="","",SUMIF('TK DETHI'!$M:$M,$D462,'TK DETHI'!$N:$N))</f>
        <v/>
      </c>
      <c r="L462" s="7" t="str">
        <f>IF($D462="","",SUMIF('TK DETHI'!$O:$O,$D462,'TK DETHI'!$P:$P))</f>
        <v/>
      </c>
      <c r="M462" s="27" t="str">
        <f t="shared" si="79"/>
        <v/>
      </c>
      <c r="N462" s="8" t="str">
        <f>IF($D462="","",SUMIF('TK COITHI KTHP va Thi TN'!$A:$A,$D462,'TK COITHI KTHP va Thi TN'!$D:$D))</f>
        <v/>
      </c>
      <c r="O462" s="8" t="str">
        <f>IF($D462="","",SUMIF('TK COITHI KTHP va Thi TN'!$B:$B,$D462,'TK COITHI KTHP va Thi TN'!$D:$D))</f>
        <v/>
      </c>
      <c r="P462" s="8" t="str">
        <f>IF($D462="","",SUMIF('TK COITHI KTHP va Thi TN'!$E:$E,$D462,'TK COITHI KTHP va Thi TN'!$H:$H))</f>
        <v/>
      </c>
      <c r="Q462" s="8" t="str">
        <f>IF($D462="","",SUMIF('TK COITHI KTHP va Thi TN'!$F:$F,$D462,'TK COITHI KTHP va Thi TN'!$H:$H))</f>
        <v/>
      </c>
      <c r="R462" s="28" t="str">
        <f t="shared" si="80"/>
        <v/>
      </c>
      <c r="S462" s="8" t="str">
        <f>IF($D462="","",SUMIF('TK CHAMTHI'!$A:$A,$D462,'TK CHAMTHI'!$C:$C))</f>
        <v/>
      </c>
      <c r="T462" s="8" t="str">
        <f>IF($D462="","",SUMIF('TK CHAMTHI'!$B:$B,$D462,'TK CHAMTHI'!$C:$C))</f>
        <v/>
      </c>
      <c r="U462" s="8" t="str">
        <f>IF(D462="","",SUMIF('CHAM NV'!B:B,D462,'CHAM NV'!C:C))</f>
        <v/>
      </c>
      <c r="V462" s="9" t="str">
        <f t="shared" si="81"/>
        <v/>
      </c>
      <c r="W462" s="8" t="str">
        <f>IF($D462="","",SUMIF('TK CHAMTHI'!$D:$D,$D462,'TK CHAMTHI'!$F:$F))</f>
        <v/>
      </c>
      <c r="X462" s="8" t="str">
        <f>IF($D462="","",SUMIF('TK CHAMTHI'!$E:$E,$D462,'TK CHAMTHI'!$F:$F))</f>
        <v/>
      </c>
      <c r="Y462" s="8" t="str">
        <f>IF(D462="","",SUMIF('CHAM NV'!G:G,D462,'CHAM NV'!H:H))</f>
        <v/>
      </c>
      <c r="Z462" s="9" t="str">
        <f t="shared" si="82"/>
        <v/>
      </c>
      <c r="AA462" s="8" t="str">
        <f>IF($D462="","",SUMIF('TK CHAMTHI'!$G:$G,$D462,'TK CHAMTHI'!$I:$I))</f>
        <v/>
      </c>
      <c r="AB462" s="8" t="str">
        <f>IF($D462="","",SUMIF('TK CHAMTHI'!$H:$H,$D462,'TK CHAMTHI'!$I:$I))</f>
        <v/>
      </c>
      <c r="AC462" s="8" t="str">
        <f>IF(D462="","",SUMIF('CHAM NV'!E:E,D462,'CHAM NV'!F:F))</f>
        <v/>
      </c>
      <c r="AD462" s="9" t="str">
        <f t="shared" si="83"/>
        <v/>
      </c>
      <c r="AE462" s="8" t="str">
        <f>IF($D462="","",SUMIF('TK CHAMTHI'!$J:$J,$D462,'TK CHAMTHI'!$L:$L))</f>
        <v/>
      </c>
      <c r="AF462" s="8" t="str">
        <f>IF($D462="","",SUMIF('TK CHAMTHI'!$K:$K,$D462,'TK CHAMTHI'!$L:$L))</f>
        <v/>
      </c>
      <c r="AG462" s="8" t="str">
        <f>IF(D462="","",SUMIF('CHAM NV'!I:I,D462,'CHAM NV'!J:J))</f>
        <v/>
      </c>
      <c r="AH462" s="9" t="str">
        <f t="shared" si="84"/>
        <v/>
      </c>
      <c r="AI462" s="8" t="str">
        <f>IF($D462="","",SUMIF('TK CHAMTHI'!$M:$M,$D462,'TK CHAMTHI'!$O:$O))</f>
        <v/>
      </c>
      <c r="AJ462" s="8" t="str">
        <f>IF($D462="","",SUMIF('TK CHAMTHI'!$N:$N,$D462,'TK CHAMTHI'!$O:$O))</f>
        <v/>
      </c>
      <c r="AK462" s="9" t="str">
        <f t="shared" si="75"/>
        <v/>
      </c>
      <c r="AL462" s="8" t="str">
        <f>IF($D462="","",SUMIF('TK CHAMTHI'!$P:$P,$D462,'TK CHAMTHI'!$R:$R))</f>
        <v/>
      </c>
      <c r="AM462" s="8" t="str">
        <f>IF($D462="","",SUMIF('TK CHAMTHI'!$Q:$Q,$D462,'TK CHAMTHI'!$R:$R))</f>
        <v/>
      </c>
      <c r="AN462" s="9" t="str">
        <f t="shared" si="76"/>
        <v/>
      </c>
      <c r="AO462" s="8" t="str">
        <f>IF(D462="","",SUMIF('TK CHAMTHI'!S:S,D462,'TK CHAMTHI'!U:U))</f>
        <v/>
      </c>
      <c r="AP462" s="8" t="str">
        <f>IF(D462="","",SUMIF('TK CHAMTHI'!T:T,D462,'TK CHAMTHI'!U:U))</f>
        <v/>
      </c>
      <c r="AQ462" s="9" t="str">
        <f t="shared" si="77"/>
        <v/>
      </c>
      <c r="AR462" s="9" t="str">
        <f>IF(D462="","",ROUND(SUMIF('QL THI'!G:G,D462,'QL THI'!H:H),1))</f>
        <v/>
      </c>
      <c r="AS462" s="9" t="str">
        <f>IF(D462="","",ROUND(SUMIF('QL THI'!E:E,D462,'QL THI'!F:F),1))</f>
        <v/>
      </c>
      <c r="AT462" s="28" t="str">
        <f t="shared" si="78"/>
        <v/>
      </c>
    </row>
    <row r="463" spans="1:46">
      <c r="A463" s="6" t="str">
        <f>IF(D463="","",SUBTOTAL(3,$D$5:D463))</f>
        <v/>
      </c>
      <c r="B463" s="26"/>
      <c r="C463" s="29"/>
      <c r="D463" s="29"/>
      <c r="E463" s="7" t="str">
        <f>IF($D463="","",SUMIF('TK DETHI'!$A:$A,$D463,'TK DETHI'!$B:$B))</f>
        <v/>
      </c>
      <c r="F463" s="7" t="str">
        <f>IF($D463="","",SUMIF('TK DETHI'!$C:$C,$D463,'TK DETHI'!$D:$D))</f>
        <v/>
      </c>
      <c r="G463" s="7" t="str">
        <f>IF($D463="","",SUMIF('TK DETHI'!$E:$E,$D463,'TK DETHI'!$F:$F))</f>
        <v/>
      </c>
      <c r="H463" s="7" t="str">
        <f>IF($D463="","",SUMIF('TK DETHI'!$G:$G,$D463,'TK DETHI'!$H:$H))</f>
        <v/>
      </c>
      <c r="I463" s="7" t="str">
        <f>IF($D463="","",SUMIF('TK DETHI'!$I:$I,$D463,'TK DETHI'!$J:$J))</f>
        <v/>
      </c>
      <c r="J463" s="7" t="str">
        <f>IF($D463="","",SUMIF('TK DETHI'!$K:$K,$D463,'TK DETHI'!$L:$L))</f>
        <v/>
      </c>
      <c r="K463" s="7" t="str">
        <f>IF($D463="","",SUMIF('TK DETHI'!$M:$M,$D463,'TK DETHI'!$N:$N))</f>
        <v/>
      </c>
      <c r="L463" s="7" t="str">
        <f>IF($D463="","",SUMIF('TK DETHI'!$O:$O,$D463,'TK DETHI'!$P:$P))</f>
        <v/>
      </c>
      <c r="M463" s="27" t="str">
        <f t="shared" si="79"/>
        <v/>
      </c>
      <c r="N463" s="8" t="str">
        <f>IF($D463="","",SUMIF('TK COITHI KTHP va Thi TN'!$A:$A,$D463,'TK COITHI KTHP va Thi TN'!$D:$D))</f>
        <v/>
      </c>
      <c r="O463" s="8" t="str">
        <f>IF($D463="","",SUMIF('TK COITHI KTHP va Thi TN'!$B:$B,$D463,'TK COITHI KTHP va Thi TN'!$D:$D))</f>
        <v/>
      </c>
      <c r="P463" s="8" t="str">
        <f>IF($D463="","",SUMIF('TK COITHI KTHP va Thi TN'!$E:$E,$D463,'TK COITHI KTHP va Thi TN'!$H:$H))</f>
        <v/>
      </c>
      <c r="Q463" s="8" t="str">
        <f>IF($D463="","",SUMIF('TK COITHI KTHP va Thi TN'!$F:$F,$D463,'TK COITHI KTHP va Thi TN'!$H:$H))</f>
        <v/>
      </c>
      <c r="R463" s="28" t="str">
        <f t="shared" si="80"/>
        <v/>
      </c>
      <c r="S463" s="8" t="str">
        <f>IF($D463="","",SUMIF('TK CHAMTHI'!$A:$A,$D463,'TK CHAMTHI'!$C:$C))</f>
        <v/>
      </c>
      <c r="T463" s="8" t="str">
        <f>IF($D463="","",SUMIF('TK CHAMTHI'!$B:$B,$D463,'TK CHAMTHI'!$C:$C))</f>
        <v/>
      </c>
      <c r="U463" s="8" t="str">
        <f>IF(D463="","",SUMIF('CHAM NV'!B:B,D463,'CHAM NV'!C:C))</f>
        <v/>
      </c>
      <c r="V463" s="9" t="str">
        <f t="shared" si="81"/>
        <v/>
      </c>
      <c r="W463" s="8" t="str">
        <f>IF($D463="","",SUMIF('TK CHAMTHI'!$D:$D,$D463,'TK CHAMTHI'!$F:$F))</f>
        <v/>
      </c>
      <c r="X463" s="8" t="str">
        <f>IF($D463="","",SUMIF('TK CHAMTHI'!$E:$E,$D463,'TK CHAMTHI'!$F:$F))</f>
        <v/>
      </c>
      <c r="Y463" s="8" t="str">
        <f>IF(D463="","",SUMIF('CHAM NV'!G:G,D463,'CHAM NV'!H:H))</f>
        <v/>
      </c>
      <c r="Z463" s="9" t="str">
        <f t="shared" si="82"/>
        <v/>
      </c>
      <c r="AA463" s="8" t="str">
        <f>IF($D463="","",SUMIF('TK CHAMTHI'!$G:$G,$D463,'TK CHAMTHI'!$I:$I))</f>
        <v/>
      </c>
      <c r="AB463" s="8" t="str">
        <f>IF($D463="","",SUMIF('TK CHAMTHI'!$H:$H,$D463,'TK CHAMTHI'!$I:$I))</f>
        <v/>
      </c>
      <c r="AC463" s="8" t="str">
        <f>IF(D463="","",SUMIF('CHAM NV'!E:E,D463,'CHAM NV'!F:F))</f>
        <v/>
      </c>
      <c r="AD463" s="9" t="str">
        <f t="shared" si="83"/>
        <v/>
      </c>
      <c r="AE463" s="8" t="str">
        <f>IF($D463="","",SUMIF('TK CHAMTHI'!$J:$J,$D463,'TK CHAMTHI'!$L:$L))</f>
        <v/>
      </c>
      <c r="AF463" s="8" t="str">
        <f>IF($D463="","",SUMIF('TK CHAMTHI'!$K:$K,$D463,'TK CHAMTHI'!$L:$L))</f>
        <v/>
      </c>
      <c r="AG463" s="8" t="str">
        <f>IF(D463="","",SUMIF('CHAM NV'!I:I,D463,'CHAM NV'!J:J))</f>
        <v/>
      </c>
      <c r="AH463" s="9" t="str">
        <f t="shared" si="84"/>
        <v/>
      </c>
      <c r="AI463" s="8" t="str">
        <f>IF($D463="","",SUMIF('TK CHAMTHI'!$M:$M,$D463,'TK CHAMTHI'!$O:$O))</f>
        <v/>
      </c>
      <c r="AJ463" s="8" t="str">
        <f>IF($D463="","",SUMIF('TK CHAMTHI'!$N:$N,$D463,'TK CHAMTHI'!$O:$O))</f>
        <v/>
      </c>
      <c r="AK463" s="9" t="str">
        <f t="shared" si="75"/>
        <v/>
      </c>
      <c r="AL463" s="8" t="str">
        <f>IF($D463="","",SUMIF('TK CHAMTHI'!$P:$P,$D463,'TK CHAMTHI'!$R:$R))</f>
        <v/>
      </c>
      <c r="AM463" s="8" t="str">
        <f>IF($D463="","",SUMIF('TK CHAMTHI'!$Q:$Q,$D463,'TK CHAMTHI'!$R:$R))</f>
        <v/>
      </c>
      <c r="AN463" s="9" t="str">
        <f t="shared" si="76"/>
        <v/>
      </c>
      <c r="AO463" s="8" t="str">
        <f>IF(D463="","",SUMIF('TK CHAMTHI'!S:S,D463,'TK CHAMTHI'!U:U))</f>
        <v/>
      </c>
      <c r="AP463" s="8" t="str">
        <f>IF(D463="","",SUMIF('TK CHAMTHI'!T:T,D463,'TK CHAMTHI'!U:U))</f>
        <v/>
      </c>
      <c r="AQ463" s="9" t="str">
        <f t="shared" si="77"/>
        <v/>
      </c>
      <c r="AR463" s="9" t="str">
        <f>IF(D463="","",ROUND(SUMIF('QL THI'!G:G,D463,'QL THI'!H:H),1))</f>
        <v/>
      </c>
      <c r="AS463" s="9" t="str">
        <f>IF(D463="","",ROUND(SUMIF('QL THI'!E:E,D463,'QL THI'!F:F),1))</f>
        <v/>
      </c>
      <c r="AT463" s="28" t="str">
        <f t="shared" si="78"/>
        <v/>
      </c>
    </row>
    <row r="464" spans="1:46">
      <c r="A464" s="6" t="str">
        <f>IF(D464="","",SUBTOTAL(3,$D$5:D464))</f>
        <v/>
      </c>
      <c r="B464" s="26"/>
      <c r="C464" s="29"/>
      <c r="D464" s="29"/>
      <c r="E464" s="7" t="str">
        <f>IF($D464="","",SUMIF('TK DETHI'!$A:$A,$D464,'TK DETHI'!$B:$B))</f>
        <v/>
      </c>
      <c r="F464" s="7" t="str">
        <f>IF($D464="","",SUMIF('TK DETHI'!$C:$C,$D464,'TK DETHI'!$D:$D))</f>
        <v/>
      </c>
      <c r="G464" s="7" t="str">
        <f>IF($D464="","",SUMIF('TK DETHI'!$E:$E,$D464,'TK DETHI'!$F:$F))</f>
        <v/>
      </c>
      <c r="H464" s="7" t="str">
        <f>IF($D464="","",SUMIF('TK DETHI'!$G:$G,$D464,'TK DETHI'!$H:$H))</f>
        <v/>
      </c>
      <c r="I464" s="7" t="str">
        <f>IF($D464="","",SUMIF('TK DETHI'!$I:$I,$D464,'TK DETHI'!$J:$J))</f>
        <v/>
      </c>
      <c r="J464" s="7" t="str">
        <f>IF($D464="","",SUMIF('TK DETHI'!$K:$K,$D464,'TK DETHI'!$L:$L))</f>
        <v/>
      </c>
      <c r="K464" s="7" t="str">
        <f>IF($D464="","",SUMIF('TK DETHI'!$M:$M,$D464,'TK DETHI'!$N:$N))</f>
        <v/>
      </c>
      <c r="L464" s="7" t="str">
        <f>IF($D464="","",SUMIF('TK DETHI'!$O:$O,$D464,'TK DETHI'!$P:$P))</f>
        <v/>
      </c>
      <c r="M464" s="27" t="str">
        <f t="shared" si="79"/>
        <v/>
      </c>
      <c r="N464" s="8" t="str">
        <f>IF($D464="","",SUMIF('TK COITHI KTHP va Thi TN'!$A:$A,$D464,'TK COITHI KTHP va Thi TN'!$D:$D))</f>
        <v/>
      </c>
      <c r="O464" s="8" t="str">
        <f>IF($D464="","",SUMIF('TK COITHI KTHP va Thi TN'!$B:$B,$D464,'TK COITHI KTHP va Thi TN'!$D:$D))</f>
        <v/>
      </c>
      <c r="P464" s="8" t="str">
        <f>IF($D464="","",SUMIF('TK COITHI KTHP va Thi TN'!$E:$E,$D464,'TK COITHI KTHP va Thi TN'!$H:$H))</f>
        <v/>
      </c>
      <c r="Q464" s="8" t="str">
        <f>IF($D464="","",SUMIF('TK COITHI KTHP va Thi TN'!$F:$F,$D464,'TK COITHI KTHP va Thi TN'!$H:$H))</f>
        <v/>
      </c>
      <c r="R464" s="28" t="str">
        <f t="shared" si="80"/>
        <v/>
      </c>
      <c r="S464" s="8" t="str">
        <f>IF($D464="","",SUMIF('TK CHAMTHI'!$A:$A,$D464,'TK CHAMTHI'!$C:$C))</f>
        <v/>
      </c>
      <c r="T464" s="8" t="str">
        <f>IF($D464="","",SUMIF('TK CHAMTHI'!$B:$B,$D464,'TK CHAMTHI'!$C:$C))</f>
        <v/>
      </c>
      <c r="U464" s="8" t="str">
        <f>IF(D464="","",SUMIF('CHAM NV'!B:B,D464,'CHAM NV'!C:C))</f>
        <v/>
      </c>
      <c r="V464" s="9" t="str">
        <f t="shared" si="81"/>
        <v/>
      </c>
      <c r="W464" s="8" t="str">
        <f>IF($D464="","",SUMIF('TK CHAMTHI'!$D:$D,$D464,'TK CHAMTHI'!$F:$F))</f>
        <v/>
      </c>
      <c r="X464" s="8" t="str">
        <f>IF($D464="","",SUMIF('TK CHAMTHI'!$E:$E,$D464,'TK CHAMTHI'!$F:$F))</f>
        <v/>
      </c>
      <c r="Y464" s="8" t="str">
        <f>IF(D464="","",SUMIF('CHAM NV'!G:G,D464,'CHAM NV'!H:H))</f>
        <v/>
      </c>
      <c r="Z464" s="9" t="str">
        <f t="shared" si="82"/>
        <v/>
      </c>
      <c r="AA464" s="8" t="str">
        <f>IF($D464="","",SUMIF('TK CHAMTHI'!$G:$G,$D464,'TK CHAMTHI'!$I:$I))</f>
        <v/>
      </c>
      <c r="AB464" s="8" t="str">
        <f>IF($D464="","",SUMIF('TK CHAMTHI'!$H:$H,$D464,'TK CHAMTHI'!$I:$I))</f>
        <v/>
      </c>
      <c r="AC464" s="8" t="str">
        <f>IF(D464="","",SUMIF('CHAM NV'!E:E,D464,'CHAM NV'!F:F))</f>
        <v/>
      </c>
      <c r="AD464" s="9" t="str">
        <f t="shared" si="83"/>
        <v/>
      </c>
      <c r="AE464" s="8" t="str">
        <f>IF($D464="","",SUMIF('TK CHAMTHI'!$J:$J,$D464,'TK CHAMTHI'!$L:$L))</f>
        <v/>
      </c>
      <c r="AF464" s="8" t="str">
        <f>IF($D464="","",SUMIF('TK CHAMTHI'!$K:$K,$D464,'TK CHAMTHI'!$L:$L))</f>
        <v/>
      </c>
      <c r="AG464" s="8" t="str">
        <f>IF(D464="","",SUMIF('CHAM NV'!I:I,D464,'CHAM NV'!J:J))</f>
        <v/>
      </c>
      <c r="AH464" s="9" t="str">
        <f t="shared" si="84"/>
        <v/>
      </c>
      <c r="AI464" s="8" t="str">
        <f>IF($D464="","",SUMIF('TK CHAMTHI'!$M:$M,$D464,'TK CHAMTHI'!$O:$O))</f>
        <v/>
      </c>
      <c r="AJ464" s="8" t="str">
        <f>IF($D464="","",SUMIF('TK CHAMTHI'!$N:$N,$D464,'TK CHAMTHI'!$O:$O))</f>
        <v/>
      </c>
      <c r="AK464" s="9" t="str">
        <f t="shared" si="75"/>
        <v/>
      </c>
      <c r="AL464" s="8" t="str">
        <f>IF($D464="","",SUMIF('TK CHAMTHI'!$P:$P,$D464,'TK CHAMTHI'!$R:$R))</f>
        <v/>
      </c>
      <c r="AM464" s="8" t="str">
        <f>IF($D464="","",SUMIF('TK CHAMTHI'!$Q:$Q,$D464,'TK CHAMTHI'!$R:$R))</f>
        <v/>
      </c>
      <c r="AN464" s="9" t="str">
        <f t="shared" si="76"/>
        <v/>
      </c>
      <c r="AO464" s="8" t="str">
        <f>IF(D464="","",SUMIF('TK CHAMTHI'!S:S,D464,'TK CHAMTHI'!U:U))</f>
        <v/>
      </c>
      <c r="AP464" s="8" t="str">
        <f>IF(D464="","",SUMIF('TK CHAMTHI'!T:T,D464,'TK CHAMTHI'!U:U))</f>
        <v/>
      </c>
      <c r="AQ464" s="9" t="str">
        <f t="shared" si="77"/>
        <v/>
      </c>
      <c r="AR464" s="9" t="str">
        <f>IF(D464="","",ROUND(SUMIF('QL THI'!G:G,D464,'QL THI'!H:H),1))</f>
        <v/>
      </c>
      <c r="AS464" s="9" t="str">
        <f>IF(D464="","",ROUND(SUMIF('QL THI'!E:E,D464,'QL THI'!F:F),1))</f>
        <v/>
      </c>
      <c r="AT464" s="28" t="str">
        <f t="shared" si="78"/>
        <v/>
      </c>
    </row>
    <row r="465" spans="1:46">
      <c r="A465" s="6" t="str">
        <f>IF(D465="","",SUBTOTAL(3,$D$5:D465))</f>
        <v/>
      </c>
      <c r="B465" s="26"/>
      <c r="C465" s="29"/>
      <c r="D465" s="29"/>
      <c r="E465" s="7" t="str">
        <f>IF($D465="","",SUMIF('TK DETHI'!$A:$A,$D465,'TK DETHI'!$B:$B))</f>
        <v/>
      </c>
      <c r="F465" s="7" t="str">
        <f>IF($D465="","",SUMIF('TK DETHI'!$C:$C,$D465,'TK DETHI'!$D:$D))</f>
        <v/>
      </c>
      <c r="G465" s="7" t="str">
        <f>IF($D465="","",SUMIF('TK DETHI'!$E:$E,$D465,'TK DETHI'!$F:$F))</f>
        <v/>
      </c>
      <c r="H465" s="7" t="str">
        <f>IF($D465="","",SUMIF('TK DETHI'!$G:$G,$D465,'TK DETHI'!$H:$H))</f>
        <v/>
      </c>
      <c r="I465" s="7" t="str">
        <f>IF($D465="","",SUMIF('TK DETHI'!$I:$I,$D465,'TK DETHI'!$J:$J))</f>
        <v/>
      </c>
      <c r="J465" s="7" t="str">
        <f>IF($D465="","",SUMIF('TK DETHI'!$K:$K,$D465,'TK DETHI'!$L:$L))</f>
        <v/>
      </c>
      <c r="K465" s="7" t="str">
        <f>IF($D465="","",SUMIF('TK DETHI'!$M:$M,$D465,'TK DETHI'!$N:$N))</f>
        <v/>
      </c>
      <c r="L465" s="7" t="str">
        <f>IF($D465="","",SUMIF('TK DETHI'!$O:$O,$D465,'TK DETHI'!$P:$P))</f>
        <v/>
      </c>
      <c r="M465" s="27" t="str">
        <f t="shared" si="79"/>
        <v/>
      </c>
      <c r="N465" s="8" t="str">
        <f>IF($D465="","",SUMIF('TK COITHI KTHP va Thi TN'!$A:$A,$D465,'TK COITHI KTHP va Thi TN'!$D:$D))</f>
        <v/>
      </c>
      <c r="O465" s="8" t="str">
        <f>IF($D465="","",SUMIF('TK COITHI KTHP va Thi TN'!$B:$B,$D465,'TK COITHI KTHP va Thi TN'!$D:$D))</f>
        <v/>
      </c>
      <c r="P465" s="8" t="str">
        <f>IF($D465="","",SUMIF('TK COITHI KTHP va Thi TN'!$E:$E,$D465,'TK COITHI KTHP va Thi TN'!$H:$H))</f>
        <v/>
      </c>
      <c r="Q465" s="8" t="str">
        <f>IF($D465="","",SUMIF('TK COITHI KTHP va Thi TN'!$F:$F,$D465,'TK COITHI KTHP va Thi TN'!$H:$H))</f>
        <v/>
      </c>
      <c r="R465" s="28" t="str">
        <f t="shared" si="80"/>
        <v/>
      </c>
      <c r="S465" s="8" t="str">
        <f>IF($D465="","",SUMIF('TK CHAMTHI'!$A:$A,$D465,'TK CHAMTHI'!$C:$C))</f>
        <v/>
      </c>
      <c r="T465" s="8" t="str">
        <f>IF($D465="","",SUMIF('TK CHAMTHI'!$B:$B,$D465,'TK CHAMTHI'!$C:$C))</f>
        <v/>
      </c>
      <c r="U465" s="8" t="str">
        <f>IF(D465="","",SUMIF('CHAM NV'!B:B,D465,'CHAM NV'!C:C))</f>
        <v/>
      </c>
      <c r="V465" s="9" t="str">
        <f t="shared" si="81"/>
        <v/>
      </c>
      <c r="W465" s="8" t="str">
        <f>IF($D465="","",SUMIF('TK CHAMTHI'!$D:$D,$D465,'TK CHAMTHI'!$F:$F))</f>
        <v/>
      </c>
      <c r="X465" s="8" t="str">
        <f>IF($D465="","",SUMIF('TK CHAMTHI'!$E:$E,$D465,'TK CHAMTHI'!$F:$F))</f>
        <v/>
      </c>
      <c r="Y465" s="8" t="str">
        <f>IF(D465="","",SUMIF('CHAM NV'!G:G,D465,'CHAM NV'!H:H))</f>
        <v/>
      </c>
      <c r="Z465" s="9" t="str">
        <f t="shared" si="82"/>
        <v/>
      </c>
      <c r="AA465" s="8" t="str">
        <f>IF($D465="","",SUMIF('TK CHAMTHI'!$G:$G,$D465,'TK CHAMTHI'!$I:$I))</f>
        <v/>
      </c>
      <c r="AB465" s="8" t="str">
        <f>IF($D465="","",SUMIF('TK CHAMTHI'!$H:$H,$D465,'TK CHAMTHI'!$I:$I))</f>
        <v/>
      </c>
      <c r="AC465" s="8" t="str">
        <f>IF(D465="","",SUMIF('CHAM NV'!E:E,D465,'CHAM NV'!F:F))</f>
        <v/>
      </c>
      <c r="AD465" s="9" t="str">
        <f t="shared" si="83"/>
        <v/>
      </c>
      <c r="AE465" s="8" t="str">
        <f>IF($D465="","",SUMIF('TK CHAMTHI'!$J:$J,$D465,'TK CHAMTHI'!$L:$L))</f>
        <v/>
      </c>
      <c r="AF465" s="8" t="str">
        <f>IF($D465="","",SUMIF('TK CHAMTHI'!$K:$K,$D465,'TK CHAMTHI'!$L:$L))</f>
        <v/>
      </c>
      <c r="AG465" s="8" t="str">
        <f>IF(D465="","",SUMIF('CHAM NV'!I:I,D465,'CHAM NV'!J:J))</f>
        <v/>
      </c>
      <c r="AH465" s="9" t="str">
        <f t="shared" si="84"/>
        <v/>
      </c>
      <c r="AI465" s="8" t="str">
        <f>IF($D465="","",SUMIF('TK CHAMTHI'!$M:$M,$D465,'TK CHAMTHI'!$O:$O))</f>
        <v/>
      </c>
      <c r="AJ465" s="8" t="str">
        <f>IF($D465="","",SUMIF('TK CHAMTHI'!$N:$N,$D465,'TK CHAMTHI'!$O:$O))</f>
        <v/>
      </c>
      <c r="AK465" s="9" t="str">
        <f t="shared" si="75"/>
        <v/>
      </c>
      <c r="AL465" s="8" t="str">
        <f>IF($D465="","",SUMIF('TK CHAMTHI'!$P:$P,$D465,'TK CHAMTHI'!$R:$R))</f>
        <v/>
      </c>
      <c r="AM465" s="8" t="str">
        <f>IF($D465="","",SUMIF('TK CHAMTHI'!$Q:$Q,$D465,'TK CHAMTHI'!$R:$R))</f>
        <v/>
      </c>
      <c r="AN465" s="9" t="str">
        <f t="shared" si="76"/>
        <v/>
      </c>
      <c r="AO465" s="8" t="str">
        <f>IF(D465="","",SUMIF('TK CHAMTHI'!S:S,D465,'TK CHAMTHI'!U:U))</f>
        <v/>
      </c>
      <c r="AP465" s="8" t="str">
        <f>IF(D465="","",SUMIF('TK CHAMTHI'!T:T,D465,'TK CHAMTHI'!U:U))</f>
        <v/>
      </c>
      <c r="AQ465" s="9" t="str">
        <f t="shared" si="77"/>
        <v/>
      </c>
      <c r="AR465" s="9" t="str">
        <f>IF(D465="","",ROUND(SUMIF('QL THI'!G:G,D465,'QL THI'!H:H),1))</f>
        <v/>
      </c>
      <c r="AS465" s="9" t="str">
        <f>IF(D465="","",ROUND(SUMIF('QL THI'!E:E,D465,'QL THI'!F:F),1))</f>
        <v/>
      </c>
      <c r="AT465" s="28" t="str">
        <f t="shared" si="78"/>
        <v/>
      </c>
    </row>
    <row r="466" spans="1:46">
      <c r="A466" s="6" t="str">
        <f>IF(D466="","",SUBTOTAL(3,$D$5:D466))</f>
        <v/>
      </c>
      <c r="B466" s="26"/>
      <c r="C466" s="29"/>
      <c r="D466" s="29"/>
      <c r="E466" s="7" t="str">
        <f>IF($D466="","",SUMIF('TK DETHI'!$A:$A,$D466,'TK DETHI'!$B:$B))</f>
        <v/>
      </c>
      <c r="F466" s="7" t="str">
        <f>IF($D466="","",SUMIF('TK DETHI'!$C:$C,$D466,'TK DETHI'!$D:$D))</f>
        <v/>
      </c>
      <c r="G466" s="7" t="str">
        <f>IF($D466="","",SUMIF('TK DETHI'!$E:$E,$D466,'TK DETHI'!$F:$F))</f>
        <v/>
      </c>
      <c r="H466" s="7" t="str">
        <f>IF($D466="","",SUMIF('TK DETHI'!$G:$G,$D466,'TK DETHI'!$H:$H))</f>
        <v/>
      </c>
      <c r="I466" s="7" t="str">
        <f>IF($D466="","",SUMIF('TK DETHI'!$I:$I,$D466,'TK DETHI'!$J:$J))</f>
        <v/>
      </c>
      <c r="J466" s="7" t="str">
        <f>IF($D466="","",SUMIF('TK DETHI'!$K:$K,$D466,'TK DETHI'!$L:$L))</f>
        <v/>
      </c>
      <c r="K466" s="7" t="str">
        <f>IF($D466="","",SUMIF('TK DETHI'!$M:$M,$D466,'TK DETHI'!$N:$N))</f>
        <v/>
      </c>
      <c r="L466" s="7" t="str">
        <f>IF($D466="","",SUMIF('TK DETHI'!$O:$O,$D466,'TK DETHI'!$P:$P))</f>
        <v/>
      </c>
      <c r="M466" s="27" t="str">
        <f t="shared" si="79"/>
        <v/>
      </c>
      <c r="N466" s="8" t="str">
        <f>IF($D466="","",SUMIF('TK COITHI KTHP va Thi TN'!$A:$A,$D466,'TK COITHI KTHP va Thi TN'!$D:$D))</f>
        <v/>
      </c>
      <c r="O466" s="8" t="str">
        <f>IF($D466="","",SUMIF('TK COITHI KTHP va Thi TN'!$B:$B,$D466,'TK COITHI KTHP va Thi TN'!$D:$D))</f>
        <v/>
      </c>
      <c r="P466" s="8" t="str">
        <f>IF($D466="","",SUMIF('TK COITHI KTHP va Thi TN'!$E:$E,$D466,'TK COITHI KTHP va Thi TN'!$H:$H))</f>
        <v/>
      </c>
      <c r="Q466" s="8" t="str">
        <f>IF($D466="","",SUMIF('TK COITHI KTHP va Thi TN'!$F:$F,$D466,'TK COITHI KTHP va Thi TN'!$H:$H))</f>
        <v/>
      </c>
      <c r="R466" s="28" t="str">
        <f t="shared" si="80"/>
        <v/>
      </c>
      <c r="S466" s="8" t="str">
        <f>IF($D466="","",SUMIF('TK CHAMTHI'!$A:$A,$D466,'TK CHAMTHI'!$C:$C))</f>
        <v/>
      </c>
      <c r="T466" s="8" t="str">
        <f>IF($D466="","",SUMIF('TK CHAMTHI'!$B:$B,$D466,'TK CHAMTHI'!$C:$C))</f>
        <v/>
      </c>
      <c r="U466" s="8" t="str">
        <f>IF(D466="","",SUMIF('CHAM NV'!B:B,D466,'CHAM NV'!C:C))</f>
        <v/>
      </c>
      <c r="V466" s="9" t="str">
        <f t="shared" si="81"/>
        <v/>
      </c>
      <c r="W466" s="8" t="str">
        <f>IF($D466="","",SUMIF('TK CHAMTHI'!$D:$D,$D466,'TK CHAMTHI'!$F:$F))</f>
        <v/>
      </c>
      <c r="X466" s="8" t="str">
        <f>IF($D466="","",SUMIF('TK CHAMTHI'!$E:$E,$D466,'TK CHAMTHI'!$F:$F))</f>
        <v/>
      </c>
      <c r="Y466" s="8" t="str">
        <f>IF(D466="","",SUMIF('CHAM NV'!G:G,D466,'CHAM NV'!H:H))</f>
        <v/>
      </c>
      <c r="Z466" s="9" t="str">
        <f t="shared" si="82"/>
        <v/>
      </c>
      <c r="AA466" s="8" t="str">
        <f>IF($D466="","",SUMIF('TK CHAMTHI'!$G:$G,$D466,'TK CHAMTHI'!$I:$I))</f>
        <v/>
      </c>
      <c r="AB466" s="8" t="str">
        <f>IF($D466="","",SUMIF('TK CHAMTHI'!$H:$H,$D466,'TK CHAMTHI'!$I:$I))</f>
        <v/>
      </c>
      <c r="AC466" s="8" t="str">
        <f>IF(D466="","",SUMIF('CHAM NV'!E:E,D466,'CHAM NV'!F:F))</f>
        <v/>
      </c>
      <c r="AD466" s="9" t="str">
        <f t="shared" si="83"/>
        <v/>
      </c>
      <c r="AE466" s="8" t="str">
        <f>IF($D466="","",SUMIF('TK CHAMTHI'!$J:$J,$D466,'TK CHAMTHI'!$L:$L))</f>
        <v/>
      </c>
      <c r="AF466" s="8" t="str">
        <f>IF($D466="","",SUMIF('TK CHAMTHI'!$K:$K,$D466,'TK CHAMTHI'!$L:$L))</f>
        <v/>
      </c>
      <c r="AG466" s="8" t="str">
        <f>IF(D466="","",SUMIF('CHAM NV'!I:I,D466,'CHAM NV'!J:J))</f>
        <v/>
      </c>
      <c r="AH466" s="9" t="str">
        <f t="shared" si="84"/>
        <v/>
      </c>
      <c r="AI466" s="8" t="str">
        <f>IF($D466="","",SUMIF('TK CHAMTHI'!$M:$M,$D466,'TK CHAMTHI'!$O:$O))</f>
        <v/>
      </c>
      <c r="AJ466" s="8" t="str">
        <f>IF($D466="","",SUMIF('TK CHAMTHI'!$N:$N,$D466,'TK CHAMTHI'!$O:$O))</f>
        <v/>
      </c>
      <c r="AK466" s="9" t="str">
        <f t="shared" si="75"/>
        <v/>
      </c>
      <c r="AL466" s="8" t="str">
        <f>IF($D466="","",SUMIF('TK CHAMTHI'!$P:$P,$D466,'TK CHAMTHI'!$R:$R))</f>
        <v/>
      </c>
      <c r="AM466" s="8" t="str">
        <f>IF($D466="","",SUMIF('TK CHAMTHI'!$Q:$Q,$D466,'TK CHAMTHI'!$R:$R))</f>
        <v/>
      </c>
      <c r="AN466" s="9" t="str">
        <f t="shared" si="76"/>
        <v/>
      </c>
      <c r="AO466" s="8" t="str">
        <f>IF(D466="","",SUMIF('TK CHAMTHI'!S:S,D466,'TK CHAMTHI'!U:U))</f>
        <v/>
      </c>
      <c r="AP466" s="8" t="str">
        <f>IF(D466="","",SUMIF('TK CHAMTHI'!T:T,D466,'TK CHAMTHI'!U:U))</f>
        <v/>
      </c>
      <c r="AQ466" s="9" t="str">
        <f t="shared" si="77"/>
        <v/>
      </c>
      <c r="AR466" s="9" t="str">
        <f>IF(D466="","",ROUND(SUMIF('QL THI'!G:G,D466,'QL THI'!H:H),1))</f>
        <v/>
      </c>
      <c r="AS466" s="9" t="str">
        <f>IF(D466="","",ROUND(SUMIF('QL THI'!E:E,D466,'QL THI'!F:F),1))</f>
        <v/>
      </c>
      <c r="AT466" s="28" t="str">
        <f t="shared" si="78"/>
        <v/>
      </c>
    </row>
    <row r="467" spans="1:46">
      <c r="A467" s="6" t="str">
        <f>IF(D467="","",SUBTOTAL(3,$D$5:D467))</f>
        <v/>
      </c>
      <c r="B467" s="26"/>
      <c r="C467" s="29"/>
      <c r="D467" s="29"/>
      <c r="E467" s="7" t="str">
        <f>IF($D467="","",SUMIF('TK DETHI'!$A:$A,$D467,'TK DETHI'!$B:$B))</f>
        <v/>
      </c>
      <c r="F467" s="7" t="str">
        <f>IF($D467="","",SUMIF('TK DETHI'!$C:$C,$D467,'TK DETHI'!$D:$D))</f>
        <v/>
      </c>
      <c r="G467" s="7" t="str">
        <f>IF($D467="","",SUMIF('TK DETHI'!$E:$E,$D467,'TK DETHI'!$F:$F))</f>
        <v/>
      </c>
      <c r="H467" s="7" t="str">
        <f>IF($D467="","",SUMIF('TK DETHI'!$G:$G,$D467,'TK DETHI'!$H:$H))</f>
        <v/>
      </c>
      <c r="I467" s="7" t="str">
        <f>IF($D467="","",SUMIF('TK DETHI'!$I:$I,$D467,'TK DETHI'!$J:$J))</f>
        <v/>
      </c>
      <c r="J467" s="7" t="str">
        <f>IF($D467="","",SUMIF('TK DETHI'!$K:$K,$D467,'TK DETHI'!$L:$L))</f>
        <v/>
      </c>
      <c r="K467" s="7" t="str">
        <f>IF($D467="","",SUMIF('TK DETHI'!$M:$M,$D467,'TK DETHI'!$N:$N))</f>
        <v/>
      </c>
      <c r="L467" s="7" t="str">
        <f>IF($D467="","",SUMIF('TK DETHI'!$O:$O,$D467,'TK DETHI'!$P:$P))</f>
        <v/>
      </c>
      <c r="M467" s="27" t="str">
        <f t="shared" si="79"/>
        <v/>
      </c>
      <c r="N467" s="8" t="str">
        <f>IF($D467="","",SUMIF('TK COITHI KTHP va Thi TN'!$A:$A,$D467,'TK COITHI KTHP va Thi TN'!$D:$D))</f>
        <v/>
      </c>
      <c r="O467" s="8" t="str">
        <f>IF($D467="","",SUMIF('TK COITHI KTHP va Thi TN'!$B:$B,$D467,'TK COITHI KTHP va Thi TN'!$D:$D))</f>
        <v/>
      </c>
      <c r="P467" s="8" t="str">
        <f>IF($D467="","",SUMIF('TK COITHI KTHP va Thi TN'!$E:$E,$D467,'TK COITHI KTHP va Thi TN'!$H:$H))</f>
        <v/>
      </c>
      <c r="Q467" s="8" t="str">
        <f>IF($D467="","",SUMIF('TK COITHI KTHP va Thi TN'!$F:$F,$D467,'TK COITHI KTHP va Thi TN'!$H:$H))</f>
        <v/>
      </c>
      <c r="R467" s="28" t="str">
        <f t="shared" si="80"/>
        <v/>
      </c>
      <c r="S467" s="8" t="str">
        <f>IF($D467="","",SUMIF('TK CHAMTHI'!$A:$A,$D467,'TK CHAMTHI'!$C:$C))</f>
        <v/>
      </c>
      <c r="T467" s="8" t="str">
        <f>IF($D467="","",SUMIF('TK CHAMTHI'!$B:$B,$D467,'TK CHAMTHI'!$C:$C))</f>
        <v/>
      </c>
      <c r="U467" s="8" t="str">
        <f>IF(D467="","",SUMIF('CHAM NV'!B:B,D467,'CHAM NV'!C:C))</f>
        <v/>
      </c>
      <c r="V467" s="9" t="str">
        <f t="shared" si="81"/>
        <v/>
      </c>
      <c r="W467" s="8" t="str">
        <f>IF($D467="","",SUMIF('TK CHAMTHI'!$D:$D,$D467,'TK CHAMTHI'!$F:$F))</f>
        <v/>
      </c>
      <c r="X467" s="8" t="str">
        <f>IF($D467="","",SUMIF('TK CHAMTHI'!$E:$E,$D467,'TK CHAMTHI'!$F:$F))</f>
        <v/>
      </c>
      <c r="Y467" s="8" t="str">
        <f>IF(D467="","",SUMIF('CHAM NV'!G:G,D467,'CHAM NV'!H:H))</f>
        <v/>
      </c>
      <c r="Z467" s="9" t="str">
        <f t="shared" si="82"/>
        <v/>
      </c>
      <c r="AA467" s="8" t="str">
        <f>IF($D467="","",SUMIF('TK CHAMTHI'!$G:$G,$D467,'TK CHAMTHI'!$I:$I))</f>
        <v/>
      </c>
      <c r="AB467" s="8" t="str">
        <f>IF($D467="","",SUMIF('TK CHAMTHI'!$H:$H,$D467,'TK CHAMTHI'!$I:$I))</f>
        <v/>
      </c>
      <c r="AC467" s="8" t="str">
        <f>IF(D467="","",SUMIF('CHAM NV'!E:E,D467,'CHAM NV'!F:F))</f>
        <v/>
      </c>
      <c r="AD467" s="9" t="str">
        <f t="shared" si="83"/>
        <v/>
      </c>
      <c r="AE467" s="8" t="str">
        <f>IF($D467="","",SUMIF('TK CHAMTHI'!$J:$J,$D467,'TK CHAMTHI'!$L:$L))</f>
        <v/>
      </c>
      <c r="AF467" s="8" t="str">
        <f>IF($D467="","",SUMIF('TK CHAMTHI'!$K:$K,$D467,'TK CHAMTHI'!$L:$L))</f>
        <v/>
      </c>
      <c r="AG467" s="8" t="str">
        <f>IF(D467="","",SUMIF('CHAM NV'!I:I,D467,'CHAM NV'!J:J))</f>
        <v/>
      </c>
      <c r="AH467" s="9" t="str">
        <f t="shared" si="84"/>
        <v/>
      </c>
      <c r="AI467" s="8" t="str">
        <f>IF($D467="","",SUMIF('TK CHAMTHI'!$M:$M,$D467,'TK CHAMTHI'!$O:$O))</f>
        <v/>
      </c>
      <c r="AJ467" s="8" t="str">
        <f>IF($D467="","",SUMIF('TK CHAMTHI'!$N:$N,$D467,'TK CHAMTHI'!$O:$O))</f>
        <v/>
      </c>
      <c r="AK467" s="9" t="str">
        <f t="shared" si="75"/>
        <v/>
      </c>
      <c r="AL467" s="8" t="str">
        <f>IF($D467="","",SUMIF('TK CHAMTHI'!$P:$P,$D467,'TK CHAMTHI'!$R:$R))</f>
        <v/>
      </c>
      <c r="AM467" s="8" t="str">
        <f>IF($D467="","",SUMIF('TK CHAMTHI'!$Q:$Q,$D467,'TK CHAMTHI'!$R:$R))</f>
        <v/>
      </c>
      <c r="AN467" s="9" t="str">
        <f t="shared" si="76"/>
        <v/>
      </c>
      <c r="AO467" s="8" t="str">
        <f>IF(D467="","",SUMIF('TK CHAMTHI'!S:S,D467,'TK CHAMTHI'!U:U))</f>
        <v/>
      </c>
      <c r="AP467" s="8" t="str">
        <f>IF(D467="","",SUMIF('TK CHAMTHI'!T:T,D467,'TK CHAMTHI'!U:U))</f>
        <v/>
      </c>
      <c r="AQ467" s="9" t="str">
        <f t="shared" si="77"/>
        <v/>
      </c>
      <c r="AR467" s="9" t="str">
        <f>IF(D467="","",ROUND(SUMIF('QL THI'!G:G,D467,'QL THI'!H:H),1))</f>
        <v/>
      </c>
      <c r="AS467" s="9" t="str">
        <f>IF(D467="","",ROUND(SUMIF('QL THI'!E:E,D467,'QL THI'!F:F),1))</f>
        <v/>
      </c>
      <c r="AT467" s="28" t="str">
        <f t="shared" si="78"/>
        <v/>
      </c>
    </row>
    <row r="468" spans="1:46">
      <c r="A468" s="6" t="str">
        <f>IF(D468="","",SUBTOTAL(3,$D$5:D468))</f>
        <v/>
      </c>
      <c r="B468" s="26"/>
      <c r="C468" s="29"/>
      <c r="D468" s="29"/>
      <c r="E468" s="7" t="str">
        <f>IF($D468="","",SUMIF('TK DETHI'!$A:$A,$D468,'TK DETHI'!$B:$B))</f>
        <v/>
      </c>
      <c r="F468" s="7" t="str">
        <f>IF($D468="","",SUMIF('TK DETHI'!$C:$C,$D468,'TK DETHI'!$D:$D))</f>
        <v/>
      </c>
      <c r="G468" s="7" t="str">
        <f>IF($D468="","",SUMIF('TK DETHI'!$E:$E,$D468,'TK DETHI'!$F:$F))</f>
        <v/>
      </c>
      <c r="H468" s="7" t="str">
        <f>IF($D468="","",SUMIF('TK DETHI'!$G:$G,$D468,'TK DETHI'!$H:$H))</f>
        <v/>
      </c>
      <c r="I468" s="7" t="str">
        <f>IF($D468="","",SUMIF('TK DETHI'!$I:$I,$D468,'TK DETHI'!$J:$J))</f>
        <v/>
      </c>
      <c r="J468" s="7" t="str">
        <f>IF($D468="","",SUMIF('TK DETHI'!$K:$K,$D468,'TK DETHI'!$L:$L))</f>
        <v/>
      </c>
      <c r="K468" s="7" t="str">
        <f>IF($D468="","",SUMIF('TK DETHI'!$M:$M,$D468,'TK DETHI'!$N:$N))</f>
        <v/>
      </c>
      <c r="L468" s="7" t="str">
        <f>IF($D468="","",SUMIF('TK DETHI'!$O:$O,$D468,'TK DETHI'!$P:$P))</f>
        <v/>
      </c>
      <c r="M468" s="27" t="str">
        <f t="shared" si="79"/>
        <v/>
      </c>
      <c r="N468" s="8" t="str">
        <f>IF($D468="","",SUMIF('TK COITHI KTHP va Thi TN'!$A:$A,$D468,'TK COITHI KTHP va Thi TN'!$D:$D))</f>
        <v/>
      </c>
      <c r="O468" s="8" t="str">
        <f>IF($D468="","",SUMIF('TK COITHI KTHP va Thi TN'!$B:$B,$D468,'TK COITHI KTHP va Thi TN'!$D:$D))</f>
        <v/>
      </c>
      <c r="P468" s="8" t="str">
        <f>IF($D468="","",SUMIF('TK COITHI KTHP va Thi TN'!$E:$E,$D468,'TK COITHI KTHP va Thi TN'!$H:$H))</f>
        <v/>
      </c>
      <c r="Q468" s="8" t="str">
        <f>IF($D468="","",SUMIF('TK COITHI KTHP va Thi TN'!$F:$F,$D468,'TK COITHI KTHP va Thi TN'!$H:$H))</f>
        <v/>
      </c>
      <c r="R468" s="28" t="str">
        <f t="shared" si="80"/>
        <v/>
      </c>
      <c r="S468" s="8" t="str">
        <f>IF($D468="","",SUMIF('TK CHAMTHI'!$A:$A,$D468,'TK CHAMTHI'!$C:$C))</f>
        <v/>
      </c>
      <c r="T468" s="8" t="str">
        <f>IF($D468="","",SUMIF('TK CHAMTHI'!$B:$B,$D468,'TK CHAMTHI'!$C:$C))</f>
        <v/>
      </c>
      <c r="U468" s="8" t="str">
        <f>IF(D468="","",SUMIF('CHAM NV'!B:B,D468,'CHAM NV'!C:C))</f>
        <v/>
      </c>
      <c r="V468" s="9" t="str">
        <f t="shared" si="81"/>
        <v/>
      </c>
      <c r="W468" s="8" t="str">
        <f>IF($D468="","",SUMIF('TK CHAMTHI'!$D:$D,$D468,'TK CHAMTHI'!$F:$F))</f>
        <v/>
      </c>
      <c r="X468" s="8" t="str">
        <f>IF($D468="","",SUMIF('TK CHAMTHI'!$E:$E,$D468,'TK CHAMTHI'!$F:$F))</f>
        <v/>
      </c>
      <c r="Y468" s="8" t="str">
        <f>IF(D468="","",SUMIF('CHAM NV'!G:G,D468,'CHAM NV'!H:H))</f>
        <v/>
      </c>
      <c r="Z468" s="9" t="str">
        <f t="shared" si="82"/>
        <v/>
      </c>
      <c r="AA468" s="8" t="str">
        <f>IF($D468="","",SUMIF('TK CHAMTHI'!$G:$G,$D468,'TK CHAMTHI'!$I:$I))</f>
        <v/>
      </c>
      <c r="AB468" s="8" t="str">
        <f>IF($D468="","",SUMIF('TK CHAMTHI'!$H:$H,$D468,'TK CHAMTHI'!$I:$I))</f>
        <v/>
      </c>
      <c r="AC468" s="8" t="str">
        <f>IF(D468="","",SUMIF('CHAM NV'!E:E,D468,'CHAM NV'!F:F))</f>
        <v/>
      </c>
      <c r="AD468" s="9" t="str">
        <f t="shared" si="83"/>
        <v/>
      </c>
      <c r="AE468" s="8" t="str">
        <f>IF($D468="","",SUMIF('TK CHAMTHI'!$J:$J,$D468,'TK CHAMTHI'!$L:$L))</f>
        <v/>
      </c>
      <c r="AF468" s="8" t="str">
        <f>IF($D468="","",SUMIF('TK CHAMTHI'!$K:$K,$D468,'TK CHAMTHI'!$L:$L))</f>
        <v/>
      </c>
      <c r="AG468" s="8" t="str">
        <f>IF(D468="","",SUMIF('CHAM NV'!I:I,D468,'CHAM NV'!J:J))</f>
        <v/>
      </c>
      <c r="AH468" s="9" t="str">
        <f t="shared" si="84"/>
        <v/>
      </c>
      <c r="AI468" s="8" t="str">
        <f>IF($D468="","",SUMIF('TK CHAMTHI'!$M:$M,$D468,'TK CHAMTHI'!$O:$O))</f>
        <v/>
      </c>
      <c r="AJ468" s="8" t="str">
        <f>IF($D468="","",SUMIF('TK CHAMTHI'!$N:$N,$D468,'TK CHAMTHI'!$O:$O))</f>
        <v/>
      </c>
      <c r="AK468" s="9" t="str">
        <f t="shared" si="75"/>
        <v/>
      </c>
      <c r="AL468" s="8" t="str">
        <f>IF($D468="","",SUMIF('TK CHAMTHI'!$P:$P,$D468,'TK CHAMTHI'!$R:$R))</f>
        <v/>
      </c>
      <c r="AM468" s="8" t="str">
        <f>IF($D468="","",SUMIF('TK CHAMTHI'!$Q:$Q,$D468,'TK CHAMTHI'!$R:$R))</f>
        <v/>
      </c>
      <c r="AN468" s="9" t="str">
        <f t="shared" si="76"/>
        <v/>
      </c>
      <c r="AO468" s="8" t="str">
        <f>IF(D468="","",SUMIF('TK CHAMTHI'!S:S,D468,'TK CHAMTHI'!U:U))</f>
        <v/>
      </c>
      <c r="AP468" s="8" t="str">
        <f>IF(D468="","",SUMIF('TK CHAMTHI'!T:T,D468,'TK CHAMTHI'!U:U))</f>
        <v/>
      </c>
      <c r="AQ468" s="9" t="str">
        <f t="shared" si="77"/>
        <v/>
      </c>
      <c r="AR468" s="9" t="str">
        <f>IF(D468="","",ROUND(SUMIF('QL THI'!G:G,D468,'QL THI'!H:H),1))</f>
        <v/>
      </c>
      <c r="AS468" s="9" t="str">
        <f>IF(D468="","",ROUND(SUMIF('QL THI'!E:E,D468,'QL THI'!F:F),1))</f>
        <v/>
      </c>
      <c r="AT468" s="28" t="str">
        <f t="shared" si="78"/>
        <v/>
      </c>
    </row>
    <row r="469" spans="1:46">
      <c r="A469" s="6" t="str">
        <f>IF(D469="","",SUBTOTAL(3,$D$5:D469))</f>
        <v/>
      </c>
      <c r="B469" s="26"/>
      <c r="C469" s="29"/>
      <c r="D469" s="29"/>
      <c r="E469" s="7" t="str">
        <f>IF($D469="","",SUMIF('TK DETHI'!$A:$A,$D469,'TK DETHI'!$B:$B))</f>
        <v/>
      </c>
      <c r="F469" s="7" t="str">
        <f>IF($D469="","",SUMIF('TK DETHI'!$C:$C,$D469,'TK DETHI'!$D:$D))</f>
        <v/>
      </c>
      <c r="G469" s="7" t="str">
        <f>IF($D469="","",SUMIF('TK DETHI'!$E:$E,$D469,'TK DETHI'!$F:$F))</f>
        <v/>
      </c>
      <c r="H469" s="7" t="str">
        <f>IF($D469="","",SUMIF('TK DETHI'!$G:$G,$D469,'TK DETHI'!$H:$H))</f>
        <v/>
      </c>
      <c r="I469" s="7" t="str">
        <f>IF($D469="","",SUMIF('TK DETHI'!$I:$I,$D469,'TK DETHI'!$J:$J))</f>
        <v/>
      </c>
      <c r="J469" s="7" t="str">
        <f>IF($D469="","",SUMIF('TK DETHI'!$K:$K,$D469,'TK DETHI'!$L:$L))</f>
        <v/>
      </c>
      <c r="K469" s="7" t="str">
        <f>IF($D469="","",SUMIF('TK DETHI'!$M:$M,$D469,'TK DETHI'!$N:$N))</f>
        <v/>
      </c>
      <c r="L469" s="7" t="str">
        <f>IF($D469="","",SUMIF('TK DETHI'!$O:$O,$D469,'TK DETHI'!$P:$P))</f>
        <v/>
      </c>
      <c r="M469" s="27" t="str">
        <f t="shared" si="79"/>
        <v/>
      </c>
      <c r="N469" s="8" t="str">
        <f>IF($D469="","",SUMIF('TK COITHI KTHP va Thi TN'!$A:$A,$D469,'TK COITHI KTHP va Thi TN'!$D:$D))</f>
        <v/>
      </c>
      <c r="O469" s="8" t="str">
        <f>IF($D469="","",SUMIF('TK COITHI KTHP va Thi TN'!$B:$B,$D469,'TK COITHI KTHP va Thi TN'!$D:$D))</f>
        <v/>
      </c>
      <c r="P469" s="8" t="str">
        <f>IF($D469="","",SUMIF('TK COITHI KTHP va Thi TN'!$E:$E,$D469,'TK COITHI KTHP va Thi TN'!$H:$H))</f>
        <v/>
      </c>
      <c r="Q469" s="8" t="str">
        <f>IF($D469="","",SUMIF('TK COITHI KTHP va Thi TN'!$F:$F,$D469,'TK COITHI KTHP va Thi TN'!$H:$H))</f>
        <v/>
      </c>
      <c r="R469" s="28" t="str">
        <f t="shared" si="80"/>
        <v/>
      </c>
      <c r="S469" s="8" t="str">
        <f>IF($D469="","",SUMIF('TK CHAMTHI'!$A:$A,$D469,'TK CHAMTHI'!$C:$C))</f>
        <v/>
      </c>
      <c r="T469" s="8" t="str">
        <f>IF($D469="","",SUMIF('TK CHAMTHI'!$B:$B,$D469,'TK CHAMTHI'!$C:$C))</f>
        <v/>
      </c>
      <c r="U469" s="8" t="str">
        <f>IF(D469="","",SUMIF('CHAM NV'!B:B,D469,'CHAM NV'!C:C))</f>
        <v/>
      </c>
      <c r="V469" s="9" t="str">
        <f t="shared" si="81"/>
        <v/>
      </c>
      <c r="W469" s="8" t="str">
        <f>IF($D469="","",SUMIF('TK CHAMTHI'!$D:$D,$D469,'TK CHAMTHI'!$F:$F))</f>
        <v/>
      </c>
      <c r="X469" s="8" t="str">
        <f>IF($D469="","",SUMIF('TK CHAMTHI'!$E:$E,$D469,'TK CHAMTHI'!$F:$F))</f>
        <v/>
      </c>
      <c r="Y469" s="8" t="str">
        <f>IF(D469="","",SUMIF('CHAM NV'!G:G,D469,'CHAM NV'!H:H))</f>
        <v/>
      </c>
      <c r="Z469" s="9" t="str">
        <f t="shared" si="82"/>
        <v/>
      </c>
      <c r="AA469" s="8" t="str">
        <f>IF($D469="","",SUMIF('TK CHAMTHI'!$G:$G,$D469,'TK CHAMTHI'!$I:$I))</f>
        <v/>
      </c>
      <c r="AB469" s="8" t="str">
        <f>IF($D469="","",SUMIF('TK CHAMTHI'!$H:$H,$D469,'TK CHAMTHI'!$I:$I))</f>
        <v/>
      </c>
      <c r="AC469" s="8" t="str">
        <f>IF(D469="","",SUMIF('CHAM NV'!E:E,D469,'CHAM NV'!F:F))</f>
        <v/>
      </c>
      <c r="AD469" s="9" t="str">
        <f t="shared" si="83"/>
        <v/>
      </c>
      <c r="AE469" s="8" t="str">
        <f>IF($D469="","",SUMIF('TK CHAMTHI'!$J:$J,$D469,'TK CHAMTHI'!$L:$L))</f>
        <v/>
      </c>
      <c r="AF469" s="8" t="str">
        <f>IF($D469="","",SUMIF('TK CHAMTHI'!$K:$K,$D469,'TK CHAMTHI'!$L:$L))</f>
        <v/>
      </c>
      <c r="AG469" s="8" t="str">
        <f>IF(D469="","",SUMIF('CHAM NV'!I:I,D469,'CHAM NV'!J:J))</f>
        <v/>
      </c>
      <c r="AH469" s="9" t="str">
        <f t="shared" si="84"/>
        <v/>
      </c>
      <c r="AI469" s="8" t="str">
        <f>IF($D469="","",SUMIF('TK CHAMTHI'!$M:$M,$D469,'TK CHAMTHI'!$O:$O))</f>
        <v/>
      </c>
      <c r="AJ469" s="8" t="str">
        <f>IF($D469="","",SUMIF('TK CHAMTHI'!$N:$N,$D469,'TK CHAMTHI'!$O:$O))</f>
        <v/>
      </c>
      <c r="AK469" s="9" t="str">
        <f t="shared" si="75"/>
        <v/>
      </c>
      <c r="AL469" s="8" t="str">
        <f>IF($D469="","",SUMIF('TK CHAMTHI'!$P:$P,$D469,'TK CHAMTHI'!$R:$R))</f>
        <v/>
      </c>
      <c r="AM469" s="8" t="str">
        <f>IF($D469="","",SUMIF('TK CHAMTHI'!$Q:$Q,$D469,'TK CHAMTHI'!$R:$R))</f>
        <v/>
      </c>
      <c r="AN469" s="9" t="str">
        <f t="shared" si="76"/>
        <v/>
      </c>
      <c r="AO469" s="8" t="str">
        <f>IF(D469="","",SUMIF('TK CHAMTHI'!S:S,D469,'TK CHAMTHI'!U:U))</f>
        <v/>
      </c>
      <c r="AP469" s="8" t="str">
        <f>IF(D469="","",SUMIF('TK CHAMTHI'!T:T,D469,'TK CHAMTHI'!U:U))</f>
        <v/>
      </c>
      <c r="AQ469" s="9" t="str">
        <f t="shared" si="77"/>
        <v/>
      </c>
      <c r="AR469" s="9" t="str">
        <f>IF(D469="","",ROUND(SUMIF('QL THI'!G:G,D469,'QL THI'!H:H),1))</f>
        <v/>
      </c>
      <c r="AS469" s="9" t="str">
        <f>IF(D469="","",ROUND(SUMIF('QL THI'!E:E,D469,'QL THI'!F:F),1))</f>
        <v/>
      </c>
      <c r="AT469" s="28" t="str">
        <f t="shared" si="78"/>
        <v/>
      </c>
    </row>
    <row r="470" spans="1:46">
      <c r="A470" s="6" t="str">
        <f>IF(D470="","",SUBTOTAL(3,$D$5:D470))</f>
        <v/>
      </c>
      <c r="B470" s="26"/>
      <c r="C470" s="29"/>
      <c r="D470" s="29"/>
      <c r="E470" s="7" t="str">
        <f>IF($D470="","",SUMIF('TK DETHI'!$A:$A,$D470,'TK DETHI'!$B:$B))</f>
        <v/>
      </c>
      <c r="F470" s="7" t="str">
        <f>IF($D470="","",SUMIF('TK DETHI'!$C:$C,$D470,'TK DETHI'!$D:$D))</f>
        <v/>
      </c>
      <c r="G470" s="7" t="str">
        <f>IF($D470="","",SUMIF('TK DETHI'!$E:$E,$D470,'TK DETHI'!$F:$F))</f>
        <v/>
      </c>
      <c r="H470" s="7" t="str">
        <f>IF($D470="","",SUMIF('TK DETHI'!$G:$G,$D470,'TK DETHI'!$H:$H))</f>
        <v/>
      </c>
      <c r="I470" s="7" t="str">
        <f>IF($D470="","",SUMIF('TK DETHI'!$I:$I,$D470,'TK DETHI'!$J:$J))</f>
        <v/>
      </c>
      <c r="J470" s="7" t="str">
        <f>IF($D470="","",SUMIF('TK DETHI'!$K:$K,$D470,'TK DETHI'!$L:$L))</f>
        <v/>
      </c>
      <c r="K470" s="7" t="str">
        <f>IF($D470="","",SUMIF('TK DETHI'!$M:$M,$D470,'TK DETHI'!$N:$N))</f>
        <v/>
      </c>
      <c r="L470" s="7" t="str">
        <f>IF($D470="","",SUMIF('TK DETHI'!$O:$O,$D470,'TK DETHI'!$P:$P))</f>
        <v/>
      </c>
      <c r="M470" s="27" t="str">
        <f t="shared" si="79"/>
        <v/>
      </c>
      <c r="N470" s="8" t="str">
        <f>IF($D470="","",SUMIF('TK COITHI KTHP va Thi TN'!$A:$A,$D470,'TK COITHI KTHP va Thi TN'!$D:$D))</f>
        <v/>
      </c>
      <c r="O470" s="8" t="str">
        <f>IF($D470="","",SUMIF('TK COITHI KTHP va Thi TN'!$B:$B,$D470,'TK COITHI KTHP va Thi TN'!$D:$D))</f>
        <v/>
      </c>
      <c r="P470" s="8" t="str">
        <f>IF($D470="","",SUMIF('TK COITHI KTHP va Thi TN'!$E:$E,$D470,'TK COITHI KTHP va Thi TN'!$H:$H))</f>
        <v/>
      </c>
      <c r="Q470" s="8" t="str">
        <f>IF($D470="","",SUMIF('TK COITHI KTHP va Thi TN'!$F:$F,$D470,'TK COITHI KTHP va Thi TN'!$H:$H))</f>
        <v/>
      </c>
      <c r="R470" s="28" t="str">
        <f t="shared" si="80"/>
        <v/>
      </c>
      <c r="S470" s="8" t="str">
        <f>IF($D470="","",SUMIF('TK CHAMTHI'!$A:$A,$D470,'TK CHAMTHI'!$C:$C))</f>
        <v/>
      </c>
      <c r="T470" s="8" t="str">
        <f>IF($D470="","",SUMIF('TK CHAMTHI'!$B:$B,$D470,'TK CHAMTHI'!$C:$C))</f>
        <v/>
      </c>
      <c r="U470" s="8" t="str">
        <f>IF(D470="","",SUMIF('CHAM NV'!B:B,D470,'CHAM NV'!C:C))</f>
        <v/>
      </c>
      <c r="V470" s="9" t="str">
        <f t="shared" si="81"/>
        <v/>
      </c>
      <c r="W470" s="8" t="str">
        <f>IF($D470="","",SUMIF('TK CHAMTHI'!$D:$D,$D470,'TK CHAMTHI'!$F:$F))</f>
        <v/>
      </c>
      <c r="X470" s="8" t="str">
        <f>IF($D470="","",SUMIF('TK CHAMTHI'!$E:$E,$D470,'TK CHAMTHI'!$F:$F))</f>
        <v/>
      </c>
      <c r="Y470" s="8" t="str">
        <f>IF(D470="","",SUMIF('CHAM NV'!G:G,D470,'CHAM NV'!H:H))</f>
        <v/>
      </c>
      <c r="Z470" s="9" t="str">
        <f t="shared" si="82"/>
        <v/>
      </c>
      <c r="AA470" s="8" t="str">
        <f>IF($D470="","",SUMIF('TK CHAMTHI'!$G:$G,$D470,'TK CHAMTHI'!$I:$I))</f>
        <v/>
      </c>
      <c r="AB470" s="8" t="str">
        <f>IF($D470="","",SUMIF('TK CHAMTHI'!$H:$H,$D470,'TK CHAMTHI'!$I:$I))</f>
        <v/>
      </c>
      <c r="AC470" s="8" t="str">
        <f>IF(D470="","",SUMIF('CHAM NV'!E:E,D470,'CHAM NV'!F:F))</f>
        <v/>
      </c>
      <c r="AD470" s="9" t="str">
        <f t="shared" si="83"/>
        <v/>
      </c>
      <c r="AE470" s="8" t="str">
        <f>IF($D470="","",SUMIF('TK CHAMTHI'!$J:$J,$D470,'TK CHAMTHI'!$L:$L))</f>
        <v/>
      </c>
      <c r="AF470" s="8" t="str">
        <f>IF($D470="","",SUMIF('TK CHAMTHI'!$K:$K,$D470,'TK CHAMTHI'!$L:$L))</f>
        <v/>
      </c>
      <c r="AG470" s="8" t="str">
        <f>IF(D470="","",SUMIF('CHAM NV'!I:I,D470,'CHAM NV'!J:J))</f>
        <v/>
      </c>
      <c r="AH470" s="9" t="str">
        <f t="shared" si="84"/>
        <v/>
      </c>
      <c r="AI470" s="8" t="str">
        <f>IF($D470="","",SUMIF('TK CHAMTHI'!$M:$M,$D470,'TK CHAMTHI'!$O:$O))</f>
        <v/>
      </c>
      <c r="AJ470" s="8" t="str">
        <f>IF($D470="","",SUMIF('TK CHAMTHI'!$N:$N,$D470,'TK CHAMTHI'!$O:$O))</f>
        <v/>
      </c>
      <c r="AK470" s="9" t="str">
        <f t="shared" si="75"/>
        <v/>
      </c>
      <c r="AL470" s="8" t="str">
        <f>IF($D470="","",SUMIF('TK CHAMTHI'!$P:$P,$D470,'TK CHAMTHI'!$R:$R))</f>
        <v/>
      </c>
      <c r="AM470" s="8" t="str">
        <f>IF($D470="","",SUMIF('TK CHAMTHI'!$Q:$Q,$D470,'TK CHAMTHI'!$R:$R))</f>
        <v/>
      </c>
      <c r="AN470" s="9" t="str">
        <f t="shared" si="76"/>
        <v/>
      </c>
      <c r="AO470" s="8" t="str">
        <f>IF(D470="","",SUMIF('TK CHAMTHI'!S:S,D470,'TK CHAMTHI'!U:U))</f>
        <v/>
      </c>
      <c r="AP470" s="8" t="str">
        <f>IF(D470="","",SUMIF('TK CHAMTHI'!T:T,D470,'TK CHAMTHI'!U:U))</f>
        <v/>
      </c>
      <c r="AQ470" s="9" t="str">
        <f t="shared" si="77"/>
        <v/>
      </c>
      <c r="AR470" s="9" t="str">
        <f>IF(D470="","",ROUND(SUMIF('QL THI'!G:G,D470,'QL THI'!H:H),1))</f>
        <v/>
      </c>
      <c r="AS470" s="9" t="str">
        <f>IF(D470="","",ROUND(SUMIF('QL THI'!E:E,D470,'QL THI'!F:F),1))</f>
        <v/>
      </c>
      <c r="AT470" s="28" t="str">
        <f t="shared" si="78"/>
        <v/>
      </c>
    </row>
    <row r="471" spans="1:46">
      <c r="A471" s="6" t="str">
        <f>IF(D471="","",SUBTOTAL(3,$D$5:D471))</f>
        <v/>
      </c>
      <c r="B471" s="26"/>
      <c r="C471" s="29"/>
      <c r="D471" s="29"/>
      <c r="E471" s="7" t="str">
        <f>IF($D471="","",SUMIF('TK DETHI'!$A:$A,$D471,'TK DETHI'!$B:$B))</f>
        <v/>
      </c>
      <c r="F471" s="7" t="str">
        <f>IF($D471="","",SUMIF('TK DETHI'!$C:$C,$D471,'TK DETHI'!$D:$D))</f>
        <v/>
      </c>
      <c r="G471" s="7" t="str">
        <f>IF($D471="","",SUMIF('TK DETHI'!$E:$E,$D471,'TK DETHI'!$F:$F))</f>
        <v/>
      </c>
      <c r="H471" s="7" t="str">
        <f>IF($D471="","",SUMIF('TK DETHI'!$G:$G,$D471,'TK DETHI'!$H:$H))</f>
        <v/>
      </c>
      <c r="I471" s="7" t="str">
        <f>IF($D471="","",SUMIF('TK DETHI'!$I:$I,$D471,'TK DETHI'!$J:$J))</f>
        <v/>
      </c>
      <c r="J471" s="7" t="str">
        <f>IF($D471="","",SUMIF('TK DETHI'!$K:$K,$D471,'TK DETHI'!$L:$L))</f>
        <v/>
      </c>
      <c r="K471" s="7" t="str">
        <f>IF($D471="","",SUMIF('TK DETHI'!$M:$M,$D471,'TK DETHI'!$N:$N))</f>
        <v/>
      </c>
      <c r="L471" s="7" t="str">
        <f>IF($D471="","",SUMIF('TK DETHI'!$O:$O,$D471,'TK DETHI'!$P:$P))</f>
        <v/>
      </c>
      <c r="M471" s="27" t="str">
        <f t="shared" si="79"/>
        <v/>
      </c>
      <c r="N471" s="8" t="str">
        <f>IF($D471="","",SUMIF('TK COITHI KTHP va Thi TN'!$A:$A,$D471,'TK COITHI KTHP va Thi TN'!$D:$D))</f>
        <v/>
      </c>
      <c r="O471" s="8" t="str">
        <f>IF($D471="","",SUMIF('TK COITHI KTHP va Thi TN'!$B:$B,$D471,'TK COITHI KTHP va Thi TN'!$D:$D))</f>
        <v/>
      </c>
      <c r="P471" s="8" t="str">
        <f>IF($D471="","",SUMIF('TK COITHI KTHP va Thi TN'!$E:$E,$D471,'TK COITHI KTHP va Thi TN'!$H:$H))</f>
        <v/>
      </c>
      <c r="Q471" s="8" t="str">
        <f>IF($D471="","",SUMIF('TK COITHI KTHP va Thi TN'!$F:$F,$D471,'TK COITHI KTHP va Thi TN'!$H:$H))</f>
        <v/>
      </c>
      <c r="R471" s="28" t="str">
        <f t="shared" si="80"/>
        <v/>
      </c>
      <c r="S471" s="8" t="str">
        <f>IF($D471="","",SUMIF('TK CHAMTHI'!$A:$A,$D471,'TK CHAMTHI'!$C:$C))</f>
        <v/>
      </c>
      <c r="T471" s="8" t="str">
        <f>IF($D471="","",SUMIF('TK CHAMTHI'!$B:$B,$D471,'TK CHAMTHI'!$C:$C))</f>
        <v/>
      </c>
      <c r="U471" s="8" t="str">
        <f>IF(D471="","",SUMIF('CHAM NV'!B:B,D471,'CHAM NV'!C:C))</f>
        <v/>
      </c>
      <c r="V471" s="9" t="str">
        <f t="shared" si="81"/>
        <v/>
      </c>
      <c r="W471" s="8" t="str">
        <f>IF($D471="","",SUMIF('TK CHAMTHI'!$D:$D,$D471,'TK CHAMTHI'!$F:$F))</f>
        <v/>
      </c>
      <c r="X471" s="8" t="str">
        <f>IF($D471="","",SUMIF('TK CHAMTHI'!$E:$E,$D471,'TK CHAMTHI'!$F:$F))</f>
        <v/>
      </c>
      <c r="Y471" s="8" t="str">
        <f>IF(D471="","",SUMIF('CHAM NV'!G:G,D471,'CHAM NV'!H:H))</f>
        <v/>
      </c>
      <c r="Z471" s="9" t="str">
        <f t="shared" si="82"/>
        <v/>
      </c>
      <c r="AA471" s="8" t="str">
        <f>IF($D471="","",SUMIF('TK CHAMTHI'!$G:$G,$D471,'TK CHAMTHI'!$I:$I))</f>
        <v/>
      </c>
      <c r="AB471" s="8" t="str">
        <f>IF($D471="","",SUMIF('TK CHAMTHI'!$H:$H,$D471,'TK CHAMTHI'!$I:$I))</f>
        <v/>
      </c>
      <c r="AC471" s="8" t="str">
        <f>IF(D471="","",SUMIF('CHAM NV'!E:E,D471,'CHAM NV'!F:F))</f>
        <v/>
      </c>
      <c r="AD471" s="9" t="str">
        <f t="shared" si="83"/>
        <v/>
      </c>
      <c r="AE471" s="8" t="str">
        <f>IF($D471="","",SUMIF('TK CHAMTHI'!$J:$J,$D471,'TK CHAMTHI'!$L:$L))</f>
        <v/>
      </c>
      <c r="AF471" s="8" t="str">
        <f>IF($D471="","",SUMIF('TK CHAMTHI'!$K:$K,$D471,'TK CHAMTHI'!$L:$L))</f>
        <v/>
      </c>
      <c r="AG471" s="8" t="str">
        <f>IF(D471="","",SUMIF('CHAM NV'!I:I,D471,'CHAM NV'!J:J))</f>
        <v/>
      </c>
      <c r="AH471" s="9" t="str">
        <f t="shared" si="84"/>
        <v/>
      </c>
      <c r="AI471" s="8" t="str">
        <f>IF($D471="","",SUMIF('TK CHAMTHI'!$M:$M,$D471,'TK CHAMTHI'!$O:$O))</f>
        <v/>
      </c>
      <c r="AJ471" s="8" t="str">
        <f>IF($D471="","",SUMIF('TK CHAMTHI'!$N:$N,$D471,'TK CHAMTHI'!$O:$O))</f>
        <v/>
      </c>
      <c r="AK471" s="9" t="str">
        <f t="shared" si="75"/>
        <v/>
      </c>
      <c r="AL471" s="8" t="str">
        <f>IF($D471="","",SUMIF('TK CHAMTHI'!$P:$P,$D471,'TK CHAMTHI'!$R:$R))</f>
        <v/>
      </c>
      <c r="AM471" s="8" t="str">
        <f>IF($D471="","",SUMIF('TK CHAMTHI'!$Q:$Q,$D471,'TK CHAMTHI'!$R:$R))</f>
        <v/>
      </c>
      <c r="AN471" s="9" t="str">
        <f t="shared" si="76"/>
        <v/>
      </c>
      <c r="AO471" s="8" t="str">
        <f>IF(D471="","",SUMIF('TK CHAMTHI'!S:S,D471,'TK CHAMTHI'!U:U))</f>
        <v/>
      </c>
      <c r="AP471" s="8" t="str">
        <f>IF(D471="","",SUMIF('TK CHAMTHI'!T:T,D471,'TK CHAMTHI'!U:U))</f>
        <v/>
      </c>
      <c r="AQ471" s="9" t="str">
        <f t="shared" si="77"/>
        <v/>
      </c>
      <c r="AR471" s="9" t="str">
        <f>IF(D471="","",ROUND(SUMIF('QL THI'!G:G,D471,'QL THI'!H:H),1))</f>
        <v/>
      </c>
      <c r="AS471" s="9" t="str">
        <f>IF(D471="","",ROUND(SUMIF('QL THI'!E:E,D471,'QL THI'!F:F),1))</f>
        <v/>
      </c>
      <c r="AT471" s="28" t="str">
        <f t="shared" si="78"/>
        <v/>
      </c>
    </row>
    <row r="472" spans="1:46">
      <c r="A472" s="6" t="str">
        <f>IF(D472="","",SUBTOTAL(3,$D$5:D472))</f>
        <v/>
      </c>
      <c r="B472" s="26"/>
      <c r="C472" s="29"/>
      <c r="D472" s="29"/>
      <c r="E472" s="7" t="str">
        <f>IF($D472="","",SUMIF('TK DETHI'!$A:$A,$D472,'TK DETHI'!$B:$B))</f>
        <v/>
      </c>
      <c r="F472" s="7" t="str">
        <f>IF($D472="","",SUMIF('TK DETHI'!$C:$C,$D472,'TK DETHI'!$D:$D))</f>
        <v/>
      </c>
      <c r="G472" s="7" t="str">
        <f>IF($D472="","",SUMIF('TK DETHI'!$E:$E,$D472,'TK DETHI'!$F:$F))</f>
        <v/>
      </c>
      <c r="H472" s="7" t="str">
        <f>IF($D472="","",SUMIF('TK DETHI'!$G:$G,$D472,'TK DETHI'!$H:$H))</f>
        <v/>
      </c>
      <c r="I472" s="7" t="str">
        <f>IF($D472="","",SUMIF('TK DETHI'!$I:$I,$D472,'TK DETHI'!$J:$J))</f>
        <v/>
      </c>
      <c r="J472" s="7" t="str">
        <f>IF($D472="","",SUMIF('TK DETHI'!$K:$K,$D472,'TK DETHI'!$L:$L))</f>
        <v/>
      </c>
      <c r="K472" s="7" t="str">
        <f>IF($D472="","",SUMIF('TK DETHI'!$M:$M,$D472,'TK DETHI'!$N:$N))</f>
        <v/>
      </c>
      <c r="L472" s="7" t="str">
        <f>IF($D472="","",SUMIF('TK DETHI'!$O:$O,$D472,'TK DETHI'!$P:$P))</f>
        <v/>
      </c>
      <c r="M472" s="27" t="str">
        <f t="shared" si="79"/>
        <v/>
      </c>
      <c r="N472" s="8" t="str">
        <f>IF($D472="","",SUMIF('TK COITHI KTHP va Thi TN'!$A:$A,$D472,'TK COITHI KTHP va Thi TN'!$D:$D))</f>
        <v/>
      </c>
      <c r="O472" s="8" t="str">
        <f>IF($D472="","",SUMIF('TK COITHI KTHP va Thi TN'!$B:$B,$D472,'TK COITHI KTHP va Thi TN'!$D:$D))</f>
        <v/>
      </c>
      <c r="P472" s="8" t="str">
        <f>IF($D472="","",SUMIF('TK COITHI KTHP va Thi TN'!$E:$E,$D472,'TK COITHI KTHP va Thi TN'!$H:$H))</f>
        <v/>
      </c>
      <c r="Q472" s="8" t="str">
        <f>IF($D472="","",SUMIF('TK COITHI KTHP va Thi TN'!$F:$F,$D472,'TK COITHI KTHP va Thi TN'!$H:$H))</f>
        <v/>
      </c>
      <c r="R472" s="28" t="str">
        <f t="shared" si="80"/>
        <v/>
      </c>
      <c r="S472" s="8" t="str">
        <f>IF($D472="","",SUMIF('TK CHAMTHI'!$A:$A,$D472,'TK CHAMTHI'!$C:$C))</f>
        <v/>
      </c>
      <c r="T472" s="8" t="str">
        <f>IF($D472="","",SUMIF('TK CHAMTHI'!$B:$B,$D472,'TK CHAMTHI'!$C:$C))</f>
        <v/>
      </c>
      <c r="U472" s="8" t="str">
        <f>IF(D472="","",SUMIF('CHAM NV'!B:B,D472,'CHAM NV'!C:C))</f>
        <v/>
      </c>
      <c r="V472" s="9" t="str">
        <f t="shared" si="81"/>
        <v/>
      </c>
      <c r="W472" s="8" t="str">
        <f>IF($D472="","",SUMIF('TK CHAMTHI'!$D:$D,$D472,'TK CHAMTHI'!$F:$F))</f>
        <v/>
      </c>
      <c r="X472" s="8" t="str">
        <f>IF($D472="","",SUMIF('TK CHAMTHI'!$E:$E,$D472,'TK CHAMTHI'!$F:$F))</f>
        <v/>
      </c>
      <c r="Y472" s="8" t="str">
        <f>IF(D472="","",SUMIF('CHAM NV'!G:G,D472,'CHAM NV'!H:H))</f>
        <v/>
      </c>
      <c r="Z472" s="9" t="str">
        <f t="shared" si="82"/>
        <v/>
      </c>
      <c r="AA472" s="8" t="str">
        <f>IF($D472="","",SUMIF('TK CHAMTHI'!$G:$G,$D472,'TK CHAMTHI'!$I:$I))</f>
        <v/>
      </c>
      <c r="AB472" s="8" t="str">
        <f>IF($D472="","",SUMIF('TK CHAMTHI'!$H:$H,$D472,'TK CHAMTHI'!$I:$I))</f>
        <v/>
      </c>
      <c r="AC472" s="8" t="str">
        <f>IF(D472="","",SUMIF('CHAM NV'!E:E,D472,'CHAM NV'!F:F))</f>
        <v/>
      </c>
      <c r="AD472" s="9" t="str">
        <f t="shared" si="83"/>
        <v/>
      </c>
      <c r="AE472" s="8" t="str">
        <f>IF($D472="","",SUMIF('TK CHAMTHI'!$J:$J,$D472,'TK CHAMTHI'!$L:$L))</f>
        <v/>
      </c>
      <c r="AF472" s="8" t="str">
        <f>IF($D472="","",SUMIF('TK CHAMTHI'!$K:$K,$D472,'TK CHAMTHI'!$L:$L))</f>
        <v/>
      </c>
      <c r="AG472" s="8" t="str">
        <f>IF(D472="","",SUMIF('CHAM NV'!I:I,D472,'CHAM NV'!J:J))</f>
        <v/>
      </c>
      <c r="AH472" s="9" t="str">
        <f t="shared" si="84"/>
        <v/>
      </c>
      <c r="AI472" s="8" t="str">
        <f>IF($D472="","",SUMIF('TK CHAMTHI'!$M:$M,$D472,'TK CHAMTHI'!$O:$O))</f>
        <v/>
      </c>
      <c r="AJ472" s="8" t="str">
        <f>IF($D472="","",SUMIF('TK CHAMTHI'!$N:$N,$D472,'TK CHAMTHI'!$O:$O))</f>
        <v/>
      </c>
      <c r="AK472" s="9" t="str">
        <f t="shared" si="75"/>
        <v/>
      </c>
      <c r="AL472" s="8" t="str">
        <f>IF($D472="","",SUMIF('TK CHAMTHI'!$P:$P,$D472,'TK CHAMTHI'!$R:$R))</f>
        <v/>
      </c>
      <c r="AM472" s="8" t="str">
        <f>IF($D472="","",SUMIF('TK CHAMTHI'!$Q:$Q,$D472,'TK CHAMTHI'!$R:$R))</f>
        <v/>
      </c>
      <c r="AN472" s="9" t="str">
        <f t="shared" si="76"/>
        <v/>
      </c>
      <c r="AO472" s="8" t="str">
        <f>IF(D472="","",SUMIF('TK CHAMTHI'!S:S,D472,'TK CHAMTHI'!U:U))</f>
        <v/>
      </c>
      <c r="AP472" s="8" t="str">
        <f>IF(D472="","",SUMIF('TK CHAMTHI'!T:T,D472,'TK CHAMTHI'!U:U))</f>
        <v/>
      </c>
      <c r="AQ472" s="9" t="str">
        <f t="shared" si="77"/>
        <v/>
      </c>
      <c r="AR472" s="9" t="str">
        <f>IF(D472="","",ROUND(SUMIF('QL THI'!G:G,D472,'QL THI'!H:H),1))</f>
        <v/>
      </c>
      <c r="AS472" s="9" t="str">
        <f>IF(D472="","",ROUND(SUMIF('QL THI'!E:E,D472,'QL THI'!F:F),1))</f>
        <v/>
      </c>
      <c r="AT472" s="28" t="str">
        <f t="shared" si="78"/>
        <v/>
      </c>
    </row>
    <row r="473" spans="1:46">
      <c r="A473" s="6" t="str">
        <f>IF(D473="","",SUBTOTAL(3,$D$5:D473))</f>
        <v/>
      </c>
      <c r="B473" s="26"/>
      <c r="C473" s="29"/>
      <c r="D473" s="29"/>
      <c r="E473" s="7" t="str">
        <f>IF($D473="","",SUMIF('TK DETHI'!$A:$A,$D473,'TK DETHI'!$B:$B))</f>
        <v/>
      </c>
      <c r="F473" s="7" t="str">
        <f>IF($D473="","",SUMIF('TK DETHI'!$C:$C,$D473,'TK DETHI'!$D:$D))</f>
        <v/>
      </c>
      <c r="G473" s="7" t="str">
        <f>IF($D473="","",SUMIF('TK DETHI'!$E:$E,$D473,'TK DETHI'!$F:$F))</f>
        <v/>
      </c>
      <c r="H473" s="7" t="str">
        <f>IF($D473="","",SUMIF('TK DETHI'!$G:$G,$D473,'TK DETHI'!$H:$H))</f>
        <v/>
      </c>
      <c r="I473" s="7" t="str">
        <f>IF($D473="","",SUMIF('TK DETHI'!$I:$I,$D473,'TK DETHI'!$J:$J))</f>
        <v/>
      </c>
      <c r="J473" s="7" t="str">
        <f>IF($D473="","",SUMIF('TK DETHI'!$K:$K,$D473,'TK DETHI'!$L:$L))</f>
        <v/>
      </c>
      <c r="K473" s="7" t="str">
        <f>IF($D473="","",SUMIF('TK DETHI'!$M:$M,$D473,'TK DETHI'!$N:$N))</f>
        <v/>
      </c>
      <c r="L473" s="7" t="str">
        <f>IF($D473="","",SUMIF('TK DETHI'!$O:$O,$D473,'TK DETHI'!$P:$P))</f>
        <v/>
      </c>
      <c r="M473" s="27" t="str">
        <f t="shared" si="79"/>
        <v/>
      </c>
      <c r="N473" s="8" t="str">
        <f>IF($D473="","",SUMIF('TK COITHI KTHP va Thi TN'!$A:$A,$D473,'TK COITHI KTHP va Thi TN'!$D:$D))</f>
        <v/>
      </c>
      <c r="O473" s="8" t="str">
        <f>IF($D473="","",SUMIF('TK COITHI KTHP va Thi TN'!$B:$B,$D473,'TK COITHI KTHP va Thi TN'!$D:$D))</f>
        <v/>
      </c>
      <c r="P473" s="8" t="str">
        <f>IF($D473="","",SUMIF('TK COITHI KTHP va Thi TN'!$E:$E,$D473,'TK COITHI KTHP va Thi TN'!$H:$H))</f>
        <v/>
      </c>
      <c r="Q473" s="8" t="str">
        <f>IF($D473="","",SUMIF('TK COITHI KTHP va Thi TN'!$F:$F,$D473,'TK COITHI KTHP va Thi TN'!$H:$H))</f>
        <v/>
      </c>
      <c r="R473" s="28" t="str">
        <f t="shared" si="80"/>
        <v/>
      </c>
      <c r="S473" s="8" t="str">
        <f>IF($D473="","",SUMIF('TK CHAMTHI'!$A:$A,$D473,'TK CHAMTHI'!$C:$C))</f>
        <v/>
      </c>
      <c r="T473" s="8" t="str">
        <f>IF($D473="","",SUMIF('TK CHAMTHI'!$B:$B,$D473,'TK CHAMTHI'!$C:$C))</f>
        <v/>
      </c>
      <c r="U473" s="8" t="str">
        <f>IF(D473="","",SUMIF('CHAM NV'!B:B,D473,'CHAM NV'!C:C))</f>
        <v/>
      </c>
      <c r="V473" s="9" t="str">
        <f t="shared" si="81"/>
        <v/>
      </c>
      <c r="W473" s="8" t="str">
        <f>IF($D473="","",SUMIF('TK CHAMTHI'!$D:$D,$D473,'TK CHAMTHI'!$F:$F))</f>
        <v/>
      </c>
      <c r="X473" s="8" t="str">
        <f>IF($D473="","",SUMIF('TK CHAMTHI'!$E:$E,$D473,'TK CHAMTHI'!$F:$F))</f>
        <v/>
      </c>
      <c r="Y473" s="8" t="str">
        <f>IF(D473="","",SUMIF('CHAM NV'!G:G,D473,'CHAM NV'!H:H))</f>
        <v/>
      </c>
      <c r="Z473" s="9" t="str">
        <f t="shared" si="82"/>
        <v/>
      </c>
      <c r="AA473" s="8" t="str">
        <f>IF($D473="","",SUMIF('TK CHAMTHI'!$G:$G,$D473,'TK CHAMTHI'!$I:$I))</f>
        <v/>
      </c>
      <c r="AB473" s="8" t="str">
        <f>IF($D473="","",SUMIF('TK CHAMTHI'!$H:$H,$D473,'TK CHAMTHI'!$I:$I))</f>
        <v/>
      </c>
      <c r="AC473" s="8" t="str">
        <f>IF(D473="","",SUMIF('CHAM NV'!E:E,D473,'CHAM NV'!F:F))</f>
        <v/>
      </c>
      <c r="AD473" s="9" t="str">
        <f t="shared" si="83"/>
        <v/>
      </c>
      <c r="AE473" s="8" t="str">
        <f>IF($D473="","",SUMIF('TK CHAMTHI'!$J:$J,$D473,'TK CHAMTHI'!$L:$L))</f>
        <v/>
      </c>
      <c r="AF473" s="8" t="str">
        <f>IF($D473="","",SUMIF('TK CHAMTHI'!$K:$K,$D473,'TK CHAMTHI'!$L:$L))</f>
        <v/>
      </c>
      <c r="AG473" s="8" t="str">
        <f>IF(D473="","",SUMIF('CHAM NV'!I:I,D473,'CHAM NV'!J:J))</f>
        <v/>
      </c>
      <c r="AH473" s="9" t="str">
        <f t="shared" si="84"/>
        <v/>
      </c>
      <c r="AI473" s="8" t="str">
        <f>IF($D473="","",SUMIF('TK CHAMTHI'!$M:$M,$D473,'TK CHAMTHI'!$O:$O))</f>
        <v/>
      </c>
      <c r="AJ473" s="8" t="str">
        <f>IF($D473="","",SUMIF('TK CHAMTHI'!$N:$N,$D473,'TK CHAMTHI'!$O:$O))</f>
        <v/>
      </c>
      <c r="AK473" s="9" t="str">
        <f t="shared" si="75"/>
        <v/>
      </c>
      <c r="AL473" s="8" t="str">
        <f>IF($D473="","",SUMIF('TK CHAMTHI'!$P:$P,$D473,'TK CHAMTHI'!$R:$R))</f>
        <v/>
      </c>
      <c r="AM473" s="8" t="str">
        <f>IF($D473="","",SUMIF('TK CHAMTHI'!$Q:$Q,$D473,'TK CHAMTHI'!$R:$R))</f>
        <v/>
      </c>
      <c r="AN473" s="9" t="str">
        <f t="shared" si="76"/>
        <v/>
      </c>
      <c r="AO473" s="8" t="str">
        <f>IF(D473="","",SUMIF('TK CHAMTHI'!S:S,D473,'TK CHAMTHI'!U:U))</f>
        <v/>
      </c>
      <c r="AP473" s="8" t="str">
        <f>IF(D473="","",SUMIF('TK CHAMTHI'!T:T,D473,'TK CHAMTHI'!U:U))</f>
        <v/>
      </c>
      <c r="AQ473" s="9" t="str">
        <f t="shared" si="77"/>
        <v/>
      </c>
      <c r="AR473" s="9" t="str">
        <f>IF(D473="","",ROUND(SUMIF('QL THI'!G:G,D473,'QL THI'!H:H),1))</f>
        <v/>
      </c>
      <c r="AS473" s="9" t="str">
        <f>IF(D473="","",ROUND(SUMIF('QL THI'!E:E,D473,'QL THI'!F:F),1))</f>
        <v/>
      </c>
      <c r="AT473" s="28" t="str">
        <f t="shared" si="78"/>
        <v/>
      </c>
    </row>
    <row r="474" spans="1:46">
      <c r="A474" s="6" t="str">
        <f>IF(D474="","",SUBTOTAL(3,$D$5:D474))</f>
        <v/>
      </c>
      <c r="B474" s="26"/>
      <c r="C474" s="29"/>
      <c r="D474" s="29"/>
      <c r="E474" s="7" t="str">
        <f>IF($D474="","",SUMIF('TK DETHI'!$A:$A,$D474,'TK DETHI'!$B:$B))</f>
        <v/>
      </c>
      <c r="F474" s="7" t="str">
        <f>IF($D474="","",SUMIF('TK DETHI'!$C:$C,$D474,'TK DETHI'!$D:$D))</f>
        <v/>
      </c>
      <c r="G474" s="7" t="str">
        <f>IF($D474="","",SUMIF('TK DETHI'!$E:$E,$D474,'TK DETHI'!$F:$F))</f>
        <v/>
      </c>
      <c r="H474" s="7" t="str">
        <f>IF($D474="","",SUMIF('TK DETHI'!$G:$G,$D474,'TK DETHI'!$H:$H))</f>
        <v/>
      </c>
      <c r="I474" s="7" t="str">
        <f>IF($D474="","",SUMIF('TK DETHI'!$I:$I,$D474,'TK DETHI'!$J:$J))</f>
        <v/>
      </c>
      <c r="J474" s="7" t="str">
        <f>IF($D474="","",SUMIF('TK DETHI'!$K:$K,$D474,'TK DETHI'!$L:$L))</f>
        <v/>
      </c>
      <c r="K474" s="7" t="str">
        <f>IF($D474="","",SUMIF('TK DETHI'!$M:$M,$D474,'TK DETHI'!$N:$N))</f>
        <v/>
      </c>
      <c r="L474" s="7" t="str">
        <f>IF($D474="","",SUMIF('TK DETHI'!$O:$O,$D474,'TK DETHI'!$P:$P))</f>
        <v/>
      </c>
      <c r="M474" s="27" t="str">
        <f t="shared" si="79"/>
        <v/>
      </c>
      <c r="N474" s="8" t="str">
        <f>IF($D474="","",SUMIF('TK COITHI KTHP va Thi TN'!$A:$A,$D474,'TK COITHI KTHP va Thi TN'!$D:$D))</f>
        <v/>
      </c>
      <c r="O474" s="8" t="str">
        <f>IF($D474="","",SUMIF('TK COITHI KTHP va Thi TN'!$B:$B,$D474,'TK COITHI KTHP va Thi TN'!$D:$D))</f>
        <v/>
      </c>
      <c r="P474" s="8" t="str">
        <f>IF($D474="","",SUMIF('TK COITHI KTHP va Thi TN'!$E:$E,$D474,'TK COITHI KTHP va Thi TN'!$H:$H))</f>
        <v/>
      </c>
      <c r="Q474" s="8" t="str">
        <f>IF($D474="","",SUMIF('TK COITHI KTHP va Thi TN'!$F:$F,$D474,'TK COITHI KTHP va Thi TN'!$H:$H))</f>
        <v/>
      </c>
      <c r="R474" s="28" t="str">
        <f t="shared" si="80"/>
        <v/>
      </c>
      <c r="S474" s="8" t="str">
        <f>IF($D474="","",SUMIF('TK CHAMTHI'!$A:$A,$D474,'TK CHAMTHI'!$C:$C))</f>
        <v/>
      </c>
      <c r="T474" s="8" t="str">
        <f>IF($D474="","",SUMIF('TK CHAMTHI'!$B:$B,$D474,'TK CHAMTHI'!$C:$C))</f>
        <v/>
      </c>
      <c r="U474" s="8" t="str">
        <f>IF(D474="","",SUMIF('CHAM NV'!B:B,D474,'CHAM NV'!C:C))</f>
        <v/>
      </c>
      <c r="V474" s="9" t="str">
        <f t="shared" si="81"/>
        <v/>
      </c>
      <c r="W474" s="8" t="str">
        <f>IF($D474="","",SUMIF('TK CHAMTHI'!$D:$D,$D474,'TK CHAMTHI'!$F:$F))</f>
        <v/>
      </c>
      <c r="X474" s="8" t="str">
        <f>IF($D474="","",SUMIF('TK CHAMTHI'!$E:$E,$D474,'TK CHAMTHI'!$F:$F))</f>
        <v/>
      </c>
      <c r="Y474" s="8" t="str">
        <f>IF(D474="","",SUMIF('CHAM NV'!G:G,D474,'CHAM NV'!H:H))</f>
        <v/>
      </c>
      <c r="Z474" s="9" t="str">
        <f t="shared" si="82"/>
        <v/>
      </c>
      <c r="AA474" s="8" t="str">
        <f>IF($D474="","",SUMIF('TK CHAMTHI'!$G:$G,$D474,'TK CHAMTHI'!$I:$I))</f>
        <v/>
      </c>
      <c r="AB474" s="8" t="str">
        <f>IF($D474="","",SUMIF('TK CHAMTHI'!$H:$H,$D474,'TK CHAMTHI'!$I:$I))</f>
        <v/>
      </c>
      <c r="AC474" s="8" t="str">
        <f>IF(D474="","",SUMIF('CHAM NV'!E:E,D474,'CHAM NV'!F:F))</f>
        <v/>
      </c>
      <c r="AD474" s="9" t="str">
        <f t="shared" si="83"/>
        <v/>
      </c>
      <c r="AE474" s="8" t="str">
        <f>IF($D474="","",SUMIF('TK CHAMTHI'!$J:$J,$D474,'TK CHAMTHI'!$L:$L))</f>
        <v/>
      </c>
      <c r="AF474" s="8" t="str">
        <f>IF($D474="","",SUMIF('TK CHAMTHI'!$K:$K,$D474,'TK CHAMTHI'!$L:$L))</f>
        <v/>
      </c>
      <c r="AG474" s="8" t="str">
        <f>IF(D474="","",SUMIF('CHAM NV'!I:I,D474,'CHAM NV'!J:J))</f>
        <v/>
      </c>
      <c r="AH474" s="9" t="str">
        <f t="shared" si="84"/>
        <v/>
      </c>
      <c r="AI474" s="8" t="str">
        <f>IF($D474="","",SUMIF('TK CHAMTHI'!$M:$M,$D474,'TK CHAMTHI'!$O:$O))</f>
        <v/>
      </c>
      <c r="AJ474" s="8" t="str">
        <f>IF($D474="","",SUMIF('TK CHAMTHI'!$N:$N,$D474,'TK CHAMTHI'!$O:$O))</f>
        <v/>
      </c>
      <c r="AK474" s="9" t="str">
        <f t="shared" si="75"/>
        <v/>
      </c>
      <c r="AL474" s="8" t="str">
        <f>IF($D474="","",SUMIF('TK CHAMTHI'!$P:$P,$D474,'TK CHAMTHI'!$R:$R))</f>
        <v/>
      </c>
      <c r="AM474" s="8" t="str">
        <f>IF($D474="","",SUMIF('TK CHAMTHI'!$Q:$Q,$D474,'TK CHAMTHI'!$R:$R))</f>
        <v/>
      </c>
      <c r="AN474" s="9" t="str">
        <f t="shared" si="76"/>
        <v/>
      </c>
      <c r="AO474" s="8" t="str">
        <f>IF(D474="","",SUMIF('TK CHAMTHI'!S:S,D474,'TK CHAMTHI'!U:U))</f>
        <v/>
      </c>
      <c r="AP474" s="8" t="str">
        <f>IF(D474="","",SUMIF('TK CHAMTHI'!T:T,D474,'TK CHAMTHI'!U:U))</f>
        <v/>
      </c>
      <c r="AQ474" s="9" t="str">
        <f t="shared" si="77"/>
        <v/>
      </c>
      <c r="AR474" s="9" t="str">
        <f>IF(D474="","",ROUND(SUMIF('QL THI'!G:G,D474,'QL THI'!H:H),1))</f>
        <v/>
      </c>
      <c r="AS474" s="9" t="str">
        <f>IF(D474="","",ROUND(SUMIF('QL THI'!E:E,D474,'QL THI'!F:F),1))</f>
        <v/>
      </c>
      <c r="AT474" s="28" t="str">
        <f t="shared" si="78"/>
        <v/>
      </c>
    </row>
    <row r="475" spans="1:46">
      <c r="A475" s="6" t="str">
        <f>IF(D475="","",SUBTOTAL(3,$D$5:D475))</f>
        <v/>
      </c>
      <c r="B475" s="26"/>
      <c r="C475" s="29"/>
      <c r="D475" s="29"/>
      <c r="E475" s="7" t="str">
        <f>IF($D475="","",SUMIF('TK DETHI'!$A:$A,$D475,'TK DETHI'!$B:$B))</f>
        <v/>
      </c>
      <c r="F475" s="7" t="str">
        <f>IF($D475="","",SUMIF('TK DETHI'!$C:$C,$D475,'TK DETHI'!$D:$D))</f>
        <v/>
      </c>
      <c r="G475" s="7" t="str">
        <f>IF($D475="","",SUMIF('TK DETHI'!$E:$E,$D475,'TK DETHI'!$F:$F))</f>
        <v/>
      </c>
      <c r="H475" s="7" t="str">
        <f>IF($D475="","",SUMIF('TK DETHI'!$G:$G,$D475,'TK DETHI'!$H:$H))</f>
        <v/>
      </c>
      <c r="I475" s="7" t="str">
        <f>IF($D475="","",SUMIF('TK DETHI'!$I:$I,$D475,'TK DETHI'!$J:$J))</f>
        <v/>
      </c>
      <c r="J475" s="7" t="str">
        <f>IF($D475="","",SUMIF('TK DETHI'!$K:$K,$D475,'TK DETHI'!$L:$L))</f>
        <v/>
      </c>
      <c r="K475" s="7" t="str">
        <f>IF($D475="","",SUMIF('TK DETHI'!$M:$M,$D475,'TK DETHI'!$N:$N))</f>
        <v/>
      </c>
      <c r="L475" s="7" t="str">
        <f>IF($D475="","",SUMIF('TK DETHI'!$O:$O,$D475,'TK DETHI'!$P:$P))</f>
        <v/>
      </c>
      <c r="M475" s="27" t="str">
        <f t="shared" si="79"/>
        <v/>
      </c>
      <c r="N475" s="8" t="str">
        <f>IF($D475="","",SUMIF('TK COITHI KTHP va Thi TN'!$A:$A,$D475,'TK COITHI KTHP va Thi TN'!$D:$D))</f>
        <v/>
      </c>
      <c r="O475" s="8" t="str">
        <f>IF($D475="","",SUMIF('TK COITHI KTHP va Thi TN'!$B:$B,$D475,'TK COITHI KTHP va Thi TN'!$D:$D))</f>
        <v/>
      </c>
      <c r="P475" s="8" t="str">
        <f>IF($D475="","",SUMIF('TK COITHI KTHP va Thi TN'!$E:$E,$D475,'TK COITHI KTHP va Thi TN'!$H:$H))</f>
        <v/>
      </c>
      <c r="Q475" s="8" t="str">
        <f>IF($D475="","",SUMIF('TK COITHI KTHP va Thi TN'!$F:$F,$D475,'TK COITHI KTHP va Thi TN'!$H:$H))</f>
        <v/>
      </c>
      <c r="R475" s="28" t="str">
        <f t="shared" si="80"/>
        <v/>
      </c>
      <c r="S475" s="8" t="str">
        <f>IF($D475="","",SUMIF('TK CHAMTHI'!$A:$A,$D475,'TK CHAMTHI'!$C:$C))</f>
        <v/>
      </c>
      <c r="T475" s="8" t="str">
        <f>IF($D475="","",SUMIF('TK CHAMTHI'!$B:$B,$D475,'TK CHAMTHI'!$C:$C))</f>
        <v/>
      </c>
      <c r="U475" s="8" t="str">
        <f>IF(D475="","",SUMIF('CHAM NV'!B:B,D475,'CHAM NV'!C:C))</f>
        <v/>
      </c>
      <c r="V475" s="9" t="str">
        <f t="shared" si="81"/>
        <v/>
      </c>
      <c r="W475" s="8" t="str">
        <f>IF($D475="","",SUMIF('TK CHAMTHI'!$D:$D,$D475,'TK CHAMTHI'!$F:$F))</f>
        <v/>
      </c>
      <c r="X475" s="8" t="str">
        <f>IF($D475="","",SUMIF('TK CHAMTHI'!$E:$E,$D475,'TK CHAMTHI'!$F:$F))</f>
        <v/>
      </c>
      <c r="Y475" s="8" t="str">
        <f>IF(D475="","",SUMIF('CHAM NV'!G:G,D475,'CHAM NV'!H:H))</f>
        <v/>
      </c>
      <c r="Z475" s="9" t="str">
        <f t="shared" si="82"/>
        <v/>
      </c>
      <c r="AA475" s="8" t="str">
        <f>IF($D475="","",SUMIF('TK CHAMTHI'!$G:$G,$D475,'TK CHAMTHI'!$I:$I))</f>
        <v/>
      </c>
      <c r="AB475" s="8" t="str">
        <f>IF($D475="","",SUMIF('TK CHAMTHI'!$H:$H,$D475,'TK CHAMTHI'!$I:$I))</f>
        <v/>
      </c>
      <c r="AC475" s="8" t="str">
        <f>IF(D475="","",SUMIF('CHAM NV'!E:E,D475,'CHAM NV'!F:F))</f>
        <v/>
      </c>
      <c r="AD475" s="9" t="str">
        <f t="shared" si="83"/>
        <v/>
      </c>
      <c r="AE475" s="8" t="str">
        <f>IF($D475="","",SUMIF('TK CHAMTHI'!$J:$J,$D475,'TK CHAMTHI'!$L:$L))</f>
        <v/>
      </c>
      <c r="AF475" s="8" t="str">
        <f>IF($D475="","",SUMIF('TK CHAMTHI'!$K:$K,$D475,'TK CHAMTHI'!$L:$L))</f>
        <v/>
      </c>
      <c r="AG475" s="8" t="str">
        <f>IF(D475="","",SUMIF('CHAM NV'!I:I,D475,'CHAM NV'!J:J))</f>
        <v/>
      </c>
      <c r="AH475" s="9" t="str">
        <f t="shared" si="84"/>
        <v/>
      </c>
      <c r="AI475" s="8" t="str">
        <f>IF($D475="","",SUMIF('TK CHAMTHI'!$M:$M,$D475,'TK CHAMTHI'!$O:$O))</f>
        <v/>
      </c>
      <c r="AJ475" s="8" t="str">
        <f>IF($D475="","",SUMIF('TK CHAMTHI'!$N:$N,$D475,'TK CHAMTHI'!$O:$O))</f>
        <v/>
      </c>
      <c r="AK475" s="9" t="str">
        <f t="shared" si="75"/>
        <v/>
      </c>
      <c r="AL475" s="8" t="str">
        <f>IF($D475="","",SUMIF('TK CHAMTHI'!$P:$P,$D475,'TK CHAMTHI'!$R:$R))</f>
        <v/>
      </c>
      <c r="AM475" s="8" t="str">
        <f>IF($D475="","",SUMIF('TK CHAMTHI'!$Q:$Q,$D475,'TK CHAMTHI'!$R:$R))</f>
        <v/>
      </c>
      <c r="AN475" s="9" t="str">
        <f t="shared" si="76"/>
        <v/>
      </c>
      <c r="AO475" s="8" t="str">
        <f>IF(D475="","",SUMIF('TK CHAMTHI'!S:S,D475,'TK CHAMTHI'!U:U))</f>
        <v/>
      </c>
      <c r="AP475" s="8" t="str">
        <f>IF(D475="","",SUMIF('TK CHAMTHI'!T:T,D475,'TK CHAMTHI'!U:U))</f>
        <v/>
      </c>
      <c r="AQ475" s="9" t="str">
        <f t="shared" si="77"/>
        <v/>
      </c>
      <c r="AR475" s="9" t="str">
        <f>IF(D475="","",ROUND(SUMIF('QL THI'!G:G,D475,'QL THI'!H:H),1))</f>
        <v/>
      </c>
      <c r="AS475" s="9" t="str">
        <f>IF(D475="","",ROUND(SUMIF('QL THI'!E:E,D475,'QL THI'!F:F),1))</f>
        <v/>
      </c>
      <c r="AT475" s="28" t="str">
        <f t="shared" si="78"/>
        <v/>
      </c>
    </row>
    <row r="476" spans="1:46">
      <c r="A476" s="6" t="str">
        <f>IF(D476="","",SUBTOTAL(3,$D$5:D476))</f>
        <v/>
      </c>
      <c r="B476" s="26"/>
      <c r="C476" s="29"/>
      <c r="D476" s="29"/>
      <c r="E476" s="7" t="str">
        <f>IF($D476="","",SUMIF('TK DETHI'!$A:$A,$D476,'TK DETHI'!$B:$B))</f>
        <v/>
      </c>
      <c r="F476" s="7" t="str">
        <f>IF($D476="","",SUMIF('TK DETHI'!$C:$C,$D476,'TK DETHI'!$D:$D))</f>
        <v/>
      </c>
      <c r="G476" s="7" t="str">
        <f>IF($D476="","",SUMIF('TK DETHI'!$E:$E,$D476,'TK DETHI'!$F:$F))</f>
        <v/>
      </c>
      <c r="H476" s="7" t="str">
        <f>IF($D476="","",SUMIF('TK DETHI'!$G:$G,$D476,'TK DETHI'!$H:$H))</f>
        <v/>
      </c>
      <c r="I476" s="7" t="str">
        <f>IF($D476="","",SUMIF('TK DETHI'!$I:$I,$D476,'TK DETHI'!$J:$J))</f>
        <v/>
      </c>
      <c r="J476" s="7" t="str">
        <f>IF($D476="","",SUMIF('TK DETHI'!$K:$K,$D476,'TK DETHI'!$L:$L))</f>
        <v/>
      </c>
      <c r="K476" s="7" t="str">
        <f>IF($D476="","",SUMIF('TK DETHI'!$M:$M,$D476,'TK DETHI'!$N:$N))</f>
        <v/>
      </c>
      <c r="L476" s="7" t="str">
        <f>IF($D476="","",SUMIF('TK DETHI'!$O:$O,$D476,'TK DETHI'!$P:$P))</f>
        <v/>
      </c>
      <c r="M476" s="27" t="str">
        <f t="shared" si="79"/>
        <v/>
      </c>
      <c r="N476" s="8" t="str">
        <f>IF($D476="","",SUMIF('TK COITHI KTHP va Thi TN'!$A:$A,$D476,'TK COITHI KTHP va Thi TN'!$D:$D))</f>
        <v/>
      </c>
      <c r="O476" s="8" t="str">
        <f>IF($D476="","",SUMIF('TK COITHI KTHP va Thi TN'!$B:$B,$D476,'TK COITHI KTHP va Thi TN'!$D:$D))</f>
        <v/>
      </c>
      <c r="P476" s="8" t="str">
        <f>IF($D476="","",SUMIF('TK COITHI KTHP va Thi TN'!$E:$E,$D476,'TK COITHI KTHP va Thi TN'!$H:$H))</f>
        <v/>
      </c>
      <c r="Q476" s="8" t="str">
        <f>IF($D476="","",SUMIF('TK COITHI KTHP va Thi TN'!$F:$F,$D476,'TK COITHI KTHP va Thi TN'!$H:$H))</f>
        <v/>
      </c>
      <c r="R476" s="28" t="str">
        <f t="shared" si="80"/>
        <v/>
      </c>
      <c r="S476" s="8" t="str">
        <f>IF($D476="","",SUMIF('TK CHAMTHI'!$A:$A,$D476,'TK CHAMTHI'!$C:$C))</f>
        <v/>
      </c>
      <c r="T476" s="8" t="str">
        <f>IF($D476="","",SUMIF('TK CHAMTHI'!$B:$B,$D476,'TK CHAMTHI'!$C:$C))</f>
        <v/>
      </c>
      <c r="U476" s="8" t="str">
        <f>IF(D476="","",SUMIF('CHAM NV'!B:B,D476,'CHAM NV'!C:C))</f>
        <v/>
      </c>
      <c r="V476" s="9" t="str">
        <f t="shared" si="81"/>
        <v/>
      </c>
      <c r="W476" s="8" t="str">
        <f>IF($D476="","",SUMIF('TK CHAMTHI'!$D:$D,$D476,'TK CHAMTHI'!$F:$F))</f>
        <v/>
      </c>
      <c r="X476" s="8" t="str">
        <f>IF($D476="","",SUMIF('TK CHAMTHI'!$E:$E,$D476,'TK CHAMTHI'!$F:$F))</f>
        <v/>
      </c>
      <c r="Y476" s="8" t="str">
        <f>IF(D476="","",SUMIF('CHAM NV'!G:G,D476,'CHAM NV'!H:H))</f>
        <v/>
      </c>
      <c r="Z476" s="9" t="str">
        <f t="shared" si="82"/>
        <v/>
      </c>
      <c r="AA476" s="8" t="str">
        <f>IF($D476="","",SUMIF('TK CHAMTHI'!$G:$G,$D476,'TK CHAMTHI'!$I:$I))</f>
        <v/>
      </c>
      <c r="AB476" s="8" t="str">
        <f>IF($D476="","",SUMIF('TK CHAMTHI'!$H:$H,$D476,'TK CHAMTHI'!$I:$I))</f>
        <v/>
      </c>
      <c r="AC476" s="8" t="str">
        <f>IF(D476="","",SUMIF('CHAM NV'!E:E,D476,'CHAM NV'!F:F))</f>
        <v/>
      </c>
      <c r="AD476" s="9" t="str">
        <f t="shared" si="83"/>
        <v/>
      </c>
      <c r="AE476" s="8" t="str">
        <f>IF($D476="","",SUMIF('TK CHAMTHI'!$J:$J,$D476,'TK CHAMTHI'!$L:$L))</f>
        <v/>
      </c>
      <c r="AF476" s="8" t="str">
        <f>IF($D476="","",SUMIF('TK CHAMTHI'!$K:$K,$D476,'TK CHAMTHI'!$L:$L))</f>
        <v/>
      </c>
      <c r="AG476" s="8" t="str">
        <f>IF(D476="","",SUMIF('CHAM NV'!I:I,D476,'CHAM NV'!J:J))</f>
        <v/>
      </c>
      <c r="AH476" s="9" t="str">
        <f t="shared" si="84"/>
        <v/>
      </c>
      <c r="AI476" s="8" t="str">
        <f>IF($D476="","",SUMIF('TK CHAMTHI'!$M:$M,$D476,'TK CHAMTHI'!$O:$O))</f>
        <v/>
      </c>
      <c r="AJ476" s="8" t="str">
        <f>IF($D476="","",SUMIF('TK CHAMTHI'!$N:$N,$D476,'TK CHAMTHI'!$O:$O))</f>
        <v/>
      </c>
      <c r="AK476" s="9" t="str">
        <f t="shared" si="75"/>
        <v/>
      </c>
      <c r="AL476" s="8" t="str">
        <f>IF($D476="","",SUMIF('TK CHAMTHI'!$P:$P,$D476,'TK CHAMTHI'!$R:$R))</f>
        <v/>
      </c>
      <c r="AM476" s="8" t="str">
        <f>IF($D476="","",SUMIF('TK CHAMTHI'!$Q:$Q,$D476,'TK CHAMTHI'!$R:$R))</f>
        <v/>
      </c>
      <c r="AN476" s="9" t="str">
        <f t="shared" si="76"/>
        <v/>
      </c>
      <c r="AO476" s="8" t="str">
        <f>IF(D476="","",SUMIF('TK CHAMTHI'!S:S,D476,'TK CHAMTHI'!U:U))</f>
        <v/>
      </c>
      <c r="AP476" s="8" t="str">
        <f>IF(D476="","",SUMIF('TK CHAMTHI'!T:T,D476,'TK CHAMTHI'!U:U))</f>
        <v/>
      </c>
      <c r="AQ476" s="9" t="str">
        <f t="shared" si="77"/>
        <v/>
      </c>
      <c r="AR476" s="9" t="str">
        <f>IF(D476="","",ROUND(SUMIF('QL THI'!G:G,D476,'QL THI'!H:H),1))</f>
        <v/>
      </c>
      <c r="AS476" s="9" t="str">
        <f>IF(D476="","",ROUND(SUMIF('QL THI'!E:E,D476,'QL THI'!F:F),1))</f>
        <v/>
      </c>
      <c r="AT476" s="28" t="str">
        <f t="shared" si="78"/>
        <v/>
      </c>
    </row>
    <row r="477" spans="1:46">
      <c r="A477" s="6" t="str">
        <f>IF(D477="","",SUBTOTAL(3,$D$5:D477))</f>
        <v/>
      </c>
      <c r="B477" s="26"/>
      <c r="C477" s="29"/>
      <c r="D477" s="29"/>
      <c r="E477" s="7" t="str">
        <f>IF($D477="","",SUMIF('TK DETHI'!$A:$A,$D477,'TK DETHI'!$B:$B))</f>
        <v/>
      </c>
      <c r="F477" s="7" t="str">
        <f>IF($D477="","",SUMIF('TK DETHI'!$C:$C,$D477,'TK DETHI'!$D:$D))</f>
        <v/>
      </c>
      <c r="G477" s="7" t="str">
        <f>IF($D477="","",SUMIF('TK DETHI'!$E:$E,$D477,'TK DETHI'!$F:$F))</f>
        <v/>
      </c>
      <c r="H477" s="7" t="str">
        <f>IF($D477="","",SUMIF('TK DETHI'!$G:$G,$D477,'TK DETHI'!$H:$H))</f>
        <v/>
      </c>
      <c r="I477" s="7" t="str">
        <f>IF($D477="","",SUMIF('TK DETHI'!$I:$I,$D477,'TK DETHI'!$J:$J))</f>
        <v/>
      </c>
      <c r="J477" s="7" t="str">
        <f>IF($D477="","",SUMIF('TK DETHI'!$K:$K,$D477,'TK DETHI'!$L:$L))</f>
        <v/>
      </c>
      <c r="K477" s="7" t="str">
        <f>IF($D477="","",SUMIF('TK DETHI'!$M:$M,$D477,'TK DETHI'!$N:$N))</f>
        <v/>
      </c>
      <c r="L477" s="7" t="str">
        <f>IF($D477="","",SUMIF('TK DETHI'!$O:$O,$D477,'TK DETHI'!$P:$P))</f>
        <v/>
      </c>
      <c r="M477" s="27" t="str">
        <f t="shared" si="79"/>
        <v/>
      </c>
      <c r="N477" s="8" t="str">
        <f>IF($D477="","",SUMIF('TK COITHI KTHP va Thi TN'!$A:$A,$D477,'TK COITHI KTHP va Thi TN'!$D:$D))</f>
        <v/>
      </c>
      <c r="O477" s="8" t="str">
        <f>IF($D477="","",SUMIF('TK COITHI KTHP va Thi TN'!$B:$B,$D477,'TK COITHI KTHP va Thi TN'!$D:$D))</f>
        <v/>
      </c>
      <c r="P477" s="8" t="str">
        <f>IF($D477="","",SUMIF('TK COITHI KTHP va Thi TN'!$E:$E,$D477,'TK COITHI KTHP va Thi TN'!$H:$H))</f>
        <v/>
      </c>
      <c r="Q477" s="8" t="str">
        <f>IF($D477="","",SUMIF('TK COITHI KTHP va Thi TN'!$F:$F,$D477,'TK COITHI KTHP va Thi TN'!$H:$H))</f>
        <v/>
      </c>
      <c r="R477" s="28" t="str">
        <f t="shared" si="80"/>
        <v/>
      </c>
      <c r="S477" s="8" t="str">
        <f>IF($D477="","",SUMIF('TK CHAMTHI'!$A:$A,$D477,'TK CHAMTHI'!$C:$C))</f>
        <v/>
      </c>
      <c r="T477" s="8" t="str">
        <f>IF($D477="","",SUMIF('TK CHAMTHI'!$B:$B,$D477,'TK CHAMTHI'!$C:$C))</f>
        <v/>
      </c>
      <c r="U477" s="8" t="str">
        <f>IF(D477="","",SUMIF('CHAM NV'!B:B,D477,'CHAM NV'!C:C))</f>
        <v/>
      </c>
      <c r="V477" s="9" t="str">
        <f t="shared" si="81"/>
        <v/>
      </c>
      <c r="W477" s="8" t="str">
        <f>IF($D477="","",SUMIF('TK CHAMTHI'!$D:$D,$D477,'TK CHAMTHI'!$F:$F))</f>
        <v/>
      </c>
      <c r="X477" s="8" t="str">
        <f>IF($D477="","",SUMIF('TK CHAMTHI'!$E:$E,$D477,'TK CHAMTHI'!$F:$F))</f>
        <v/>
      </c>
      <c r="Y477" s="8" t="str">
        <f>IF(D477="","",SUMIF('CHAM NV'!G:G,D477,'CHAM NV'!H:H))</f>
        <v/>
      </c>
      <c r="Z477" s="9" t="str">
        <f t="shared" si="82"/>
        <v/>
      </c>
      <c r="AA477" s="8" t="str">
        <f>IF($D477="","",SUMIF('TK CHAMTHI'!$G:$G,$D477,'TK CHAMTHI'!$I:$I))</f>
        <v/>
      </c>
      <c r="AB477" s="8" t="str">
        <f>IF($D477="","",SUMIF('TK CHAMTHI'!$H:$H,$D477,'TK CHAMTHI'!$I:$I))</f>
        <v/>
      </c>
      <c r="AC477" s="8" t="str">
        <f>IF(D477="","",SUMIF('CHAM NV'!E:E,D477,'CHAM NV'!F:F))</f>
        <v/>
      </c>
      <c r="AD477" s="9" t="str">
        <f t="shared" si="83"/>
        <v/>
      </c>
      <c r="AE477" s="8" t="str">
        <f>IF($D477="","",SUMIF('TK CHAMTHI'!$J:$J,$D477,'TK CHAMTHI'!$L:$L))</f>
        <v/>
      </c>
      <c r="AF477" s="8" t="str">
        <f>IF($D477="","",SUMIF('TK CHAMTHI'!$K:$K,$D477,'TK CHAMTHI'!$L:$L))</f>
        <v/>
      </c>
      <c r="AG477" s="8" t="str">
        <f>IF(D477="","",SUMIF('CHAM NV'!I:I,D477,'CHAM NV'!J:J))</f>
        <v/>
      </c>
      <c r="AH477" s="9" t="str">
        <f t="shared" si="84"/>
        <v/>
      </c>
      <c r="AI477" s="8" t="str">
        <f>IF($D477="","",SUMIF('TK CHAMTHI'!$M:$M,$D477,'TK CHAMTHI'!$O:$O))</f>
        <v/>
      </c>
      <c r="AJ477" s="8" t="str">
        <f>IF($D477="","",SUMIF('TK CHAMTHI'!$N:$N,$D477,'TK CHAMTHI'!$O:$O))</f>
        <v/>
      </c>
      <c r="AK477" s="9" t="str">
        <f t="shared" si="75"/>
        <v/>
      </c>
      <c r="AL477" s="8" t="str">
        <f>IF($D477="","",SUMIF('TK CHAMTHI'!$P:$P,$D477,'TK CHAMTHI'!$R:$R))</f>
        <v/>
      </c>
      <c r="AM477" s="8" t="str">
        <f>IF($D477="","",SUMIF('TK CHAMTHI'!$Q:$Q,$D477,'TK CHAMTHI'!$R:$R))</f>
        <v/>
      </c>
      <c r="AN477" s="9" t="str">
        <f t="shared" si="76"/>
        <v/>
      </c>
      <c r="AO477" s="8" t="str">
        <f>IF(D477="","",SUMIF('TK CHAMTHI'!S:S,D477,'TK CHAMTHI'!U:U))</f>
        <v/>
      </c>
      <c r="AP477" s="8" t="str">
        <f>IF(D477="","",SUMIF('TK CHAMTHI'!T:T,D477,'TK CHAMTHI'!U:U))</f>
        <v/>
      </c>
      <c r="AQ477" s="9" t="str">
        <f t="shared" si="77"/>
        <v/>
      </c>
      <c r="AR477" s="9" t="str">
        <f>IF(D477="","",ROUND(SUMIF('QL THI'!G:G,D477,'QL THI'!H:H),1))</f>
        <v/>
      </c>
      <c r="AS477" s="9" t="str">
        <f>IF(D477="","",ROUND(SUMIF('QL THI'!E:E,D477,'QL THI'!F:F),1))</f>
        <v/>
      </c>
      <c r="AT477" s="28" t="str">
        <f t="shared" si="78"/>
        <v/>
      </c>
    </row>
    <row r="478" spans="1:46">
      <c r="A478" s="6" t="str">
        <f>IF(D478="","",SUBTOTAL(3,$D$5:D478))</f>
        <v/>
      </c>
      <c r="B478" s="26"/>
      <c r="C478" s="29"/>
      <c r="D478" s="29"/>
      <c r="E478" s="7" t="str">
        <f>IF($D478="","",SUMIF('TK DETHI'!$A:$A,$D478,'TK DETHI'!$B:$B))</f>
        <v/>
      </c>
      <c r="F478" s="7" t="str">
        <f>IF($D478="","",SUMIF('TK DETHI'!$C:$C,$D478,'TK DETHI'!$D:$D))</f>
        <v/>
      </c>
      <c r="G478" s="7" t="str">
        <f>IF($D478="","",SUMIF('TK DETHI'!$E:$E,$D478,'TK DETHI'!$F:$F))</f>
        <v/>
      </c>
      <c r="H478" s="7" t="str">
        <f>IF($D478="","",SUMIF('TK DETHI'!$G:$G,$D478,'TK DETHI'!$H:$H))</f>
        <v/>
      </c>
      <c r="I478" s="7" t="str">
        <f>IF($D478="","",SUMIF('TK DETHI'!$I:$I,$D478,'TK DETHI'!$J:$J))</f>
        <v/>
      </c>
      <c r="J478" s="7" t="str">
        <f>IF($D478="","",SUMIF('TK DETHI'!$K:$K,$D478,'TK DETHI'!$L:$L))</f>
        <v/>
      </c>
      <c r="K478" s="7" t="str">
        <f>IF($D478="","",SUMIF('TK DETHI'!$M:$M,$D478,'TK DETHI'!$N:$N))</f>
        <v/>
      </c>
      <c r="L478" s="7" t="str">
        <f>IF($D478="","",SUMIF('TK DETHI'!$O:$O,$D478,'TK DETHI'!$P:$P))</f>
        <v/>
      </c>
      <c r="M478" s="27" t="str">
        <f t="shared" si="79"/>
        <v/>
      </c>
      <c r="N478" s="8" t="str">
        <f>IF($D478="","",SUMIF('TK COITHI KTHP va Thi TN'!$A:$A,$D478,'TK COITHI KTHP va Thi TN'!$D:$D))</f>
        <v/>
      </c>
      <c r="O478" s="8" t="str">
        <f>IF($D478="","",SUMIF('TK COITHI KTHP va Thi TN'!$B:$B,$D478,'TK COITHI KTHP va Thi TN'!$D:$D))</f>
        <v/>
      </c>
      <c r="P478" s="8" t="str">
        <f>IF($D478="","",SUMIF('TK COITHI KTHP va Thi TN'!$E:$E,$D478,'TK COITHI KTHP va Thi TN'!$H:$H))</f>
        <v/>
      </c>
      <c r="Q478" s="8" t="str">
        <f>IF($D478="","",SUMIF('TK COITHI KTHP va Thi TN'!$F:$F,$D478,'TK COITHI KTHP va Thi TN'!$H:$H))</f>
        <v/>
      </c>
      <c r="R478" s="28" t="str">
        <f t="shared" si="80"/>
        <v/>
      </c>
      <c r="S478" s="8" t="str">
        <f>IF($D478="","",SUMIF('TK CHAMTHI'!$A:$A,$D478,'TK CHAMTHI'!$C:$C))</f>
        <v/>
      </c>
      <c r="T478" s="8" t="str">
        <f>IF($D478="","",SUMIF('TK CHAMTHI'!$B:$B,$D478,'TK CHAMTHI'!$C:$C))</f>
        <v/>
      </c>
      <c r="U478" s="8" t="str">
        <f>IF(D478="","",SUMIF('CHAM NV'!B:B,D478,'CHAM NV'!C:C))</f>
        <v/>
      </c>
      <c r="V478" s="9" t="str">
        <f t="shared" si="81"/>
        <v/>
      </c>
      <c r="W478" s="8" t="str">
        <f>IF($D478="","",SUMIF('TK CHAMTHI'!$D:$D,$D478,'TK CHAMTHI'!$F:$F))</f>
        <v/>
      </c>
      <c r="X478" s="8" t="str">
        <f>IF($D478="","",SUMIF('TK CHAMTHI'!$E:$E,$D478,'TK CHAMTHI'!$F:$F))</f>
        <v/>
      </c>
      <c r="Y478" s="8" t="str">
        <f>IF(D478="","",SUMIF('CHAM NV'!G:G,D478,'CHAM NV'!H:H))</f>
        <v/>
      </c>
      <c r="Z478" s="9" t="str">
        <f t="shared" si="82"/>
        <v/>
      </c>
      <c r="AA478" s="8" t="str">
        <f>IF($D478="","",SUMIF('TK CHAMTHI'!$G:$G,$D478,'TK CHAMTHI'!$I:$I))</f>
        <v/>
      </c>
      <c r="AB478" s="8" t="str">
        <f>IF($D478="","",SUMIF('TK CHAMTHI'!$H:$H,$D478,'TK CHAMTHI'!$I:$I))</f>
        <v/>
      </c>
      <c r="AC478" s="8" t="str">
        <f>IF(D478="","",SUMIF('CHAM NV'!E:E,D478,'CHAM NV'!F:F))</f>
        <v/>
      </c>
      <c r="AD478" s="9" t="str">
        <f t="shared" si="83"/>
        <v/>
      </c>
      <c r="AE478" s="8" t="str">
        <f>IF($D478="","",SUMIF('TK CHAMTHI'!$J:$J,$D478,'TK CHAMTHI'!$L:$L))</f>
        <v/>
      </c>
      <c r="AF478" s="8" t="str">
        <f>IF($D478="","",SUMIF('TK CHAMTHI'!$K:$K,$D478,'TK CHAMTHI'!$L:$L))</f>
        <v/>
      </c>
      <c r="AG478" s="8" t="str">
        <f>IF(D478="","",SUMIF('CHAM NV'!I:I,D478,'CHAM NV'!J:J))</f>
        <v/>
      </c>
      <c r="AH478" s="9" t="str">
        <f t="shared" si="84"/>
        <v/>
      </c>
      <c r="AI478" s="8" t="str">
        <f>IF($D478="","",SUMIF('TK CHAMTHI'!$M:$M,$D478,'TK CHAMTHI'!$O:$O))</f>
        <v/>
      </c>
      <c r="AJ478" s="8" t="str">
        <f>IF($D478="","",SUMIF('TK CHAMTHI'!$N:$N,$D478,'TK CHAMTHI'!$O:$O))</f>
        <v/>
      </c>
      <c r="AK478" s="9" t="str">
        <f t="shared" si="75"/>
        <v/>
      </c>
      <c r="AL478" s="8" t="str">
        <f>IF($D478="","",SUMIF('TK CHAMTHI'!$P:$P,$D478,'TK CHAMTHI'!$R:$R))</f>
        <v/>
      </c>
      <c r="AM478" s="8" t="str">
        <f>IF($D478="","",SUMIF('TK CHAMTHI'!$Q:$Q,$D478,'TK CHAMTHI'!$R:$R))</f>
        <v/>
      </c>
      <c r="AN478" s="9" t="str">
        <f t="shared" si="76"/>
        <v/>
      </c>
      <c r="AO478" s="8" t="str">
        <f>IF(D478="","",SUMIF('TK CHAMTHI'!S:S,D478,'TK CHAMTHI'!U:U))</f>
        <v/>
      </c>
      <c r="AP478" s="8" t="str">
        <f>IF(D478="","",SUMIF('TK CHAMTHI'!T:T,D478,'TK CHAMTHI'!U:U))</f>
        <v/>
      </c>
      <c r="AQ478" s="9" t="str">
        <f t="shared" si="77"/>
        <v/>
      </c>
      <c r="AR478" s="9" t="str">
        <f>IF(D478="","",ROUND(SUMIF('QL THI'!G:G,D478,'QL THI'!H:H),1))</f>
        <v/>
      </c>
      <c r="AS478" s="9" t="str">
        <f>IF(D478="","",ROUND(SUMIF('QL THI'!E:E,D478,'QL THI'!F:F),1))</f>
        <v/>
      </c>
      <c r="AT478" s="28" t="str">
        <f t="shared" si="78"/>
        <v/>
      </c>
    </row>
    <row r="479" spans="1:46">
      <c r="A479" s="6" t="str">
        <f>IF(D479="","",SUBTOTAL(3,$D$5:D479))</f>
        <v/>
      </c>
      <c r="B479" s="26"/>
      <c r="C479" s="29"/>
      <c r="D479" s="29"/>
      <c r="E479" s="7" t="str">
        <f>IF($D479="","",SUMIF('TK DETHI'!$A:$A,$D479,'TK DETHI'!$B:$B))</f>
        <v/>
      </c>
      <c r="F479" s="7" t="str">
        <f>IF($D479="","",SUMIF('TK DETHI'!$C:$C,$D479,'TK DETHI'!$D:$D))</f>
        <v/>
      </c>
      <c r="G479" s="7" t="str">
        <f>IF($D479="","",SUMIF('TK DETHI'!$E:$E,$D479,'TK DETHI'!$F:$F))</f>
        <v/>
      </c>
      <c r="H479" s="7" t="str">
        <f>IF($D479="","",SUMIF('TK DETHI'!$G:$G,$D479,'TK DETHI'!$H:$H))</f>
        <v/>
      </c>
      <c r="I479" s="7" t="str">
        <f>IF($D479="","",SUMIF('TK DETHI'!$I:$I,$D479,'TK DETHI'!$J:$J))</f>
        <v/>
      </c>
      <c r="J479" s="7" t="str">
        <f>IF($D479="","",SUMIF('TK DETHI'!$K:$K,$D479,'TK DETHI'!$L:$L))</f>
        <v/>
      </c>
      <c r="K479" s="7" t="str">
        <f>IF($D479="","",SUMIF('TK DETHI'!$M:$M,$D479,'TK DETHI'!$N:$N))</f>
        <v/>
      </c>
      <c r="L479" s="7" t="str">
        <f>IF($D479="","",SUMIF('TK DETHI'!$O:$O,$D479,'TK DETHI'!$P:$P))</f>
        <v/>
      </c>
      <c r="M479" s="27" t="str">
        <f t="shared" si="79"/>
        <v/>
      </c>
      <c r="N479" s="8" t="str">
        <f>IF($D479="","",SUMIF('TK COITHI KTHP va Thi TN'!$A:$A,$D479,'TK COITHI KTHP va Thi TN'!$D:$D))</f>
        <v/>
      </c>
      <c r="O479" s="8" t="str">
        <f>IF($D479="","",SUMIF('TK COITHI KTHP va Thi TN'!$B:$B,$D479,'TK COITHI KTHP va Thi TN'!$D:$D))</f>
        <v/>
      </c>
      <c r="P479" s="8" t="str">
        <f>IF($D479="","",SUMIF('TK COITHI KTHP va Thi TN'!$E:$E,$D479,'TK COITHI KTHP va Thi TN'!$H:$H))</f>
        <v/>
      </c>
      <c r="Q479" s="8" t="str">
        <f>IF($D479="","",SUMIF('TK COITHI KTHP va Thi TN'!$F:$F,$D479,'TK COITHI KTHP va Thi TN'!$H:$H))</f>
        <v/>
      </c>
      <c r="R479" s="28" t="str">
        <f t="shared" si="80"/>
        <v/>
      </c>
      <c r="S479" s="8" t="str">
        <f>IF($D479="","",SUMIF('TK CHAMTHI'!$A:$A,$D479,'TK CHAMTHI'!$C:$C))</f>
        <v/>
      </c>
      <c r="T479" s="8" t="str">
        <f>IF($D479="","",SUMIF('TK CHAMTHI'!$B:$B,$D479,'TK CHAMTHI'!$C:$C))</f>
        <v/>
      </c>
      <c r="U479" s="8" t="str">
        <f>IF(D479="","",SUMIF('CHAM NV'!B:B,D479,'CHAM NV'!C:C))</f>
        <v/>
      </c>
      <c r="V479" s="9" t="str">
        <f t="shared" si="81"/>
        <v/>
      </c>
      <c r="W479" s="8" t="str">
        <f>IF($D479="","",SUMIF('TK CHAMTHI'!$D:$D,$D479,'TK CHAMTHI'!$F:$F))</f>
        <v/>
      </c>
      <c r="X479" s="8" t="str">
        <f>IF($D479="","",SUMIF('TK CHAMTHI'!$E:$E,$D479,'TK CHAMTHI'!$F:$F))</f>
        <v/>
      </c>
      <c r="Y479" s="8" t="str">
        <f>IF(D479="","",SUMIF('CHAM NV'!G:G,D479,'CHAM NV'!H:H))</f>
        <v/>
      </c>
      <c r="Z479" s="9" t="str">
        <f t="shared" si="82"/>
        <v/>
      </c>
      <c r="AA479" s="8" t="str">
        <f>IF($D479="","",SUMIF('TK CHAMTHI'!$G:$G,$D479,'TK CHAMTHI'!$I:$I))</f>
        <v/>
      </c>
      <c r="AB479" s="8" t="str">
        <f>IF($D479="","",SUMIF('TK CHAMTHI'!$H:$H,$D479,'TK CHAMTHI'!$I:$I))</f>
        <v/>
      </c>
      <c r="AC479" s="8" t="str">
        <f>IF(D479="","",SUMIF('CHAM NV'!E:E,D479,'CHAM NV'!F:F))</f>
        <v/>
      </c>
      <c r="AD479" s="9" t="str">
        <f t="shared" si="83"/>
        <v/>
      </c>
      <c r="AE479" s="8" t="str">
        <f>IF($D479="","",SUMIF('TK CHAMTHI'!$J:$J,$D479,'TK CHAMTHI'!$L:$L))</f>
        <v/>
      </c>
      <c r="AF479" s="8" t="str">
        <f>IF($D479="","",SUMIF('TK CHAMTHI'!$K:$K,$D479,'TK CHAMTHI'!$L:$L))</f>
        <v/>
      </c>
      <c r="AG479" s="8" t="str">
        <f>IF(D479="","",SUMIF('CHAM NV'!I:I,D479,'CHAM NV'!J:J))</f>
        <v/>
      </c>
      <c r="AH479" s="9" t="str">
        <f t="shared" si="84"/>
        <v/>
      </c>
      <c r="AI479" s="8" t="str">
        <f>IF($D479="","",SUMIF('TK CHAMTHI'!$M:$M,$D479,'TK CHAMTHI'!$O:$O))</f>
        <v/>
      </c>
      <c r="AJ479" s="8" t="str">
        <f>IF($D479="","",SUMIF('TK CHAMTHI'!$N:$N,$D479,'TK CHAMTHI'!$O:$O))</f>
        <v/>
      </c>
      <c r="AK479" s="9" t="str">
        <f t="shared" si="75"/>
        <v/>
      </c>
      <c r="AL479" s="8" t="str">
        <f>IF($D479="","",SUMIF('TK CHAMTHI'!$P:$P,$D479,'TK CHAMTHI'!$R:$R))</f>
        <v/>
      </c>
      <c r="AM479" s="8" t="str">
        <f>IF($D479="","",SUMIF('TK CHAMTHI'!$Q:$Q,$D479,'TK CHAMTHI'!$R:$R))</f>
        <v/>
      </c>
      <c r="AN479" s="9" t="str">
        <f t="shared" si="76"/>
        <v/>
      </c>
      <c r="AO479" s="8" t="str">
        <f>IF(D479="","",SUMIF('TK CHAMTHI'!S:S,D479,'TK CHAMTHI'!U:U))</f>
        <v/>
      </c>
      <c r="AP479" s="8" t="str">
        <f>IF(D479="","",SUMIF('TK CHAMTHI'!T:T,D479,'TK CHAMTHI'!U:U))</f>
        <v/>
      </c>
      <c r="AQ479" s="9" t="str">
        <f t="shared" si="77"/>
        <v/>
      </c>
      <c r="AR479" s="9" t="str">
        <f>IF(D479="","",ROUND(SUMIF('QL THI'!G:G,D479,'QL THI'!H:H),1))</f>
        <v/>
      </c>
      <c r="AS479" s="9" t="str">
        <f>IF(D479="","",ROUND(SUMIF('QL THI'!E:E,D479,'QL THI'!F:F),1))</f>
        <v/>
      </c>
      <c r="AT479" s="28" t="str">
        <f t="shared" si="78"/>
        <v/>
      </c>
    </row>
    <row r="480" spans="1:46">
      <c r="A480" s="6" t="str">
        <f>IF(D480="","",SUBTOTAL(3,$D$5:D480))</f>
        <v/>
      </c>
      <c r="B480" s="26"/>
      <c r="C480" s="29"/>
      <c r="D480" s="29"/>
      <c r="E480" s="7" t="str">
        <f>IF($D480="","",SUMIF('TK DETHI'!$A:$A,$D480,'TK DETHI'!$B:$B))</f>
        <v/>
      </c>
      <c r="F480" s="7" t="str">
        <f>IF($D480="","",SUMIF('TK DETHI'!$C:$C,$D480,'TK DETHI'!$D:$D))</f>
        <v/>
      </c>
      <c r="G480" s="7" t="str">
        <f>IF($D480="","",SUMIF('TK DETHI'!$E:$E,$D480,'TK DETHI'!$F:$F))</f>
        <v/>
      </c>
      <c r="H480" s="7" t="str">
        <f>IF($D480="","",SUMIF('TK DETHI'!$G:$G,$D480,'TK DETHI'!$H:$H))</f>
        <v/>
      </c>
      <c r="I480" s="7" t="str">
        <f>IF($D480="","",SUMIF('TK DETHI'!$I:$I,$D480,'TK DETHI'!$J:$J))</f>
        <v/>
      </c>
      <c r="J480" s="7" t="str">
        <f>IF($D480="","",SUMIF('TK DETHI'!$K:$K,$D480,'TK DETHI'!$L:$L))</f>
        <v/>
      </c>
      <c r="K480" s="7" t="str">
        <f>IF($D480="","",SUMIF('TK DETHI'!$M:$M,$D480,'TK DETHI'!$N:$N))</f>
        <v/>
      </c>
      <c r="L480" s="7" t="str">
        <f>IF($D480="","",SUMIF('TK DETHI'!$O:$O,$D480,'TK DETHI'!$P:$P))</f>
        <v/>
      </c>
      <c r="M480" s="27" t="str">
        <f t="shared" si="79"/>
        <v/>
      </c>
      <c r="N480" s="8" t="str">
        <f>IF($D480="","",SUMIF('TK COITHI KTHP va Thi TN'!$A:$A,$D480,'TK COITHI KTHP va Thi TN'!$D:$D))</f>
        <v/>
      </c>
      <c r="O480" s="8" t="str">
        <f>IF($D480="","",SUMIF('TK COITHI KTHP va Thi TN'!$B:$B,$D480,'TK COITHI KTHP va Thi TN'!$D:$D))</f>
        <v/>
      </c>
      <c r="P480" s="8" t="str">
        <f>IF($D480="","",SUMIF('TK COITHI KTHP va Thi TN'!$E:$E,$D480,'TK COITHI KTHP va Thi TN'!$H:$H))</f>
        <v/>
      </c>
      <c r="Q480" s="8" t="str">
        <f>IF($D480="","",SUMIF('TK COITHI KTHP va Thi TN'!$F:$F,$D480,'TK COITHI KTHP va Thi TN'!$H:$H))</f>
        <v/>
      </c>
      <c r="R480" s="28" t="str">
        <f t="shared" si="80"/>
        <v/>
      </c>
      <c r="S480" s="8" t="str">
        <f>IF($D480="","",SUMIF('TK CHAMTHI'!$A:$A,$D480,'TK CHAMTHI'!$C:$C))</f>
        <v/>
      </c>
      <c r="T480" s="8" t="str">
        <f>IF($D480="","",SUMIF('TK CHAMTHI'!$B:$B,$D480,'TK CHAMTHI'!$C:$C))</f>
        <v/>
      </c>
      <c r="U480" s="8" t="str">
        <f>IF(D480="","",SUMIF('CHAM NV'!B:B,D480,'CHAM NV'!C:C))</f>
        <v/>
      </c>
      <c r="V480" s="9" t="str">
        <f t="shared" si="81"/>
        <v/>
      </c>
      <c r="W480" s="8" t="str">
        <f>IF($D480="","",SUMIF('TK CHAMTHI'!$D:$D,$D480,'TK CHAMTHI'!$F:$F))</f>
        <v/>
      </c>
      <c r="X480" s="8" t="str">
        <f>IF($D480="","",SUMIF('TK CHAMTHI'!$E:$E,$D480,'TK CHAMTHI'!$F:$F))</f>
        <v/>
      </c>
      <c r="Y480" s="8" t="str">
        <f>IF(D480="","",SUMIF('CHAM NV'!G:G,D480,'CHAM NV'!H:H))</f>
        <v/>
      </c>
      <c r="Z480" s="9" t="str">
        <f t="shared" si="82"/>
        <v/>
      </c>
      <c r="AA480" s="8" t="str">
        <f>IF($D480="","",SUMIF('TK CHAMTHI'!$G:$G,$D480,'TK CHAMTHI'!$I:$I))</f>
        <v/>
      </c>
      <c r="AB480" s="8" t="str">
        <f>IF($D480="","",SUMIF('TK CHAMTHI'!$H:$H,$D480,'TK CHAMTHI'!$I:$I))</f>
        <v/>
      </c>
      <c r="AC480" s="8" t="str">
        <f>IF(D480="","",SUMIF('CHAM NV'!E:E,D480,'CHAM NV'!F:F))</f>
        <v/>
      </c>
      <c r="AD480" s="9" t="str">
        <f t="shared" si="83"/>
        <v/>
      </c>
      <c r="AE480" s="8" t="str">
        <f>IF($D480="","",SUMIF('TK CHAMTHI'!$J:$J,$D480,'TK CHAMTHI'!$L:$L))</f>
        <v/>
      </c>
      <c r="AF480" s="8" t="str">
        <f>IF($D480="","",SUMIF('TK CHAMTHI'!$K:$K,$D480,'TK CHAMTHI'!$L:$L))</f>
        <v/>
      </c>
      <c r="AG480" s="8" t="str">
        <f>IF(D480="","",SUMIF('CHAM NV'!I:I,D480,'CHAM NV'!J:J))</f>
        <v/>
      </c>
      <c r="AH480" s="9" t="str">
        <f t="shared" si="84"/>
        <v/>
      </c>
      <c r="AI480" s="8" t="str">
        <f>IF($D480="","",SUMIF('TK CHAMTHI'!$M:$M,$D480,'TK CHAMTHI'!$O:$O))</f>
        <v/>
      </c>
      <c r="AJ480" s="8" t="str">
        <f>IF($D480="","",SUMIF('TK CHAMTHI'!$N:$N,$D480,'TK CHAMTHI'!$O:$O))</f>
        <v/>
      </c>
      <c r="AK480" s="9" t="str">
        <f t="shared" si="75"/>
        <v/>
      </c>
      <c r="AL480" s="8" t="str">
        <f>IF($D480="","",SUMIF('TK CHAMTHI'!$P:$P,$D480,'TK CHAMTHI'!$R:$R))</f>
        <v/>
      </c>
      <c r="AM480" s="8" t="str">
        <f>IF($D480="","",SUMIF('TK CHAMTHI'!$Q:$Q,$D480,'TK CHAMTHI'!$R:$R))</f>
        <v/>
      </c>
      <c r="AN480" s="9" t="str">
        <f t="shared" si="76"/>
        <v/>
      </c>
      <c r="AO480" s="8" t="str">
        <f>IF(D480="","",SUMIF('TK CHAMTHI'!S:S,D480,'TK CHAMTHI'!U:U))</f>
        <v/>
      </c>
      <c r="AP480" s="8" t="str">
        <f>IF(D480="","",SUMIF('TK CHAMTHI'!T:T,D480,'TK CHAMTHI'!U:U))</f>
        <v/>
      </c>
      <c r="AQ480" s="9" t="str">
        <f t="shared" si="77"/>
        <v/>
      </c>
      <c r="AR480" s="9" t="str">
        <f>IF(D480="","",ROUND(SUMIF('QL THI'!G:G,D480,'QL THI'!H:H),1))</f>
        <v/>
      </c>
      <c r="AS480" s="9" t="str">
        <f>IF(D480="","",ROUND(SUMIF('QL THI'!E:E,D480,'QL THI'!F:F),1))</f>
        <v/>
      </c>
      <c r="AT480" s="28" t="str">
        <f t="shared" si="78"/>
        <v/>
      </c>
    </row>
    <row r="481" spans="1:46">
      <c r="A481" s="6" t="str">
        <f>IF(D481="","",SUBTOTAL(3,$D$5:D481))</f>
        <v/>
      </c>
      <c r="B481" s="26"/>
      <c r="C481" s="29"/>
      <c r="D481" s="29"/>
      <c r="E481" s="7" t="str">
        <f>IF($D481="","",SUMIF('TK DETHI'!$A:$A,$D481,'TK DETHI'!$B:$B))</f>
        <v/>
      </c>
      <c r="F481" s="7" t="str">
        <f>IF($D481="","",SUMIF('TK DETHI'!$C:$C,$D481,'TK DETHI'!$D:$D))</f>
        <v/>
      </c>
      <c r="G481" s="7" t="str">
        <f>IF($D481="","",SUMIF('TK DETHI'!$E:$E,$D481,'TK DETHI'!$F:$F))</f>
        <v/>
      </c>
      <c r="H481" s="7" t="str">
        <f>IF($D481="","",SUMIF('TK DETHI'!$G:$G,$D481,'TK DETHI'!$H:$H))</f>
        <v/>
      </c>
      <c r="I481" s="7" t="str">
        <f>IF($D481="","",SUMIF('TK DETHI'!$I:$I,$D481,'TK DETHI'!$J:$J))</f>
        <v/>
      </c>
      <c r="J481" s="7" t="str">
        <f>IF($D481="","",SUMIF('TK DETHI'!$K:$K,$D481,'TK DETHI'!$L:$L))</f>
        <v/>
      </c>
      <c r="K481" s="7" t="str">
        <f>IF($D481="","",SUMIF('TK DETHI'!$M:$M,$D481,'TK DETHI'!$N:$N))</f>
        <v/>
      </c>
      <c r="L481" s="7" t="str">
        <f>IF($D481="","",SUMIF('TK DETHI'!$O:$O,$D481,'TK DETHI'!$P:$P))</f>
        <v/>
      </c>
      <c r="M481" s="27" t="str">
        <f t="shared" si="79"/>
        <v/>
      </c>
      <c r="N481" s="8" t="str">
        <f>IF($D481="","",SUMIF('TK COITHI KTHP va Thi TN'!$A:$A,$D481,'TK COITHI KTHP va Thi TN'!$D:$D))</f>
        <v/>
      </c>
      <c r="O481" s="8" t="str">
        <f>IF($D481="","",SUMIF('TK COITHI KTHP va Thi TN'!$B:$B,$D481,'TK COITHI KTHP va Thi TN'!$D:$D))</f>
        <v/>
      </c>
      <c r="P481" s="8" t="str">
        <f>IF($D481="","",SUMIF('TK COITHI KTHP va Thi TN'!$E:$E,$D481,'TK COITHI KTHP va Thi TN'!$H:$H))</f>
        <v/>
      </c>
      <c r="Q481" s="8" t="str">
        <f>IF($D481="","",SUMIF('TK COITHI KTHP va Thi TN'!$F:$F,$D481,'TK COITHI KTHP va Thi TN'!$H:$H))</f>
        <v/>
      </c>
      <c r="R481" s="28" t="str">
        <f t="shared" si="80"/>
        <v/>
      </c>
      <c r="S481" s="8" t="str">
        <f>IF($D481="","",SUMIF('TK CHAMTHI'!$A:$A,$D481,'TK CHAMTHI'!$C:$C))</f>
        <v/>
      </c>
      <c r="T481" s="8" t="str">
        <f>IF($D481="","",SUMIF('TK CHAMTHI'!$B:$B,$D481,'TK CHAMTHI'!$C:$C))</f>
        <v/>
      </c>
      <c r="U481" s="8" t="str">
        <f>IF(D481="","",SUMIF('CHAM NV'!B:B,D481,'CHAM NV'!C:C))</f>
        <v/>
      </c>
      <c r="V481" s="9" t="str">
        <f t="shared" si="81"/>
        <v/>
      </c>
      <c r="W481" s="8" t="str">
        <f>IF($D481="","",SUMIF('TK CHAMTHI'!$D:$D,$D481,'TK CHAMTHI'!$F:$F))</f>
        <v/>
      </c>
      <c r="X481" s="8" t="str">
        <f>IF($D481="","",SUMIF('TK CHAMTHI'!$E:$E,$D481,'TK CHAMTHI'!$F:$F))</f>
        <v/>
      </c>
      <c r="Y481" s="8" t="str">
        <f>IF(D481="","",SUMIF('CHAM NV'!G:G,D481,'CHAM NV'!H:H))</f>
        <v/>
      </c>
      <c r="Z481" s="9" t="str">
        <f t="shared" si="82"/>
        <v/>
      </c>
      <c r="AA481" s="8" t="str">
        <f>IF($D481="","",SUMIF('TK CHAMTHI'!$G:$G,$D481,'TK CHAMTHI'!$I:$I))</f>
        <v/>
      </c>
      <c r="AB481" s="8" t="str">
        <f>IF($D481="","",SUMIF('TK CHAMTHI'!$H:$H,$D481,'TK CHAMTHI'!$I:$I))</f>
        <v/>
      </c>
      <c r="AC481" s="8" t="str">
        <f>IF(D481="","",SUMIF('CHAM NV'!E:E,D481,'CHAM NV'!F:F))</f>
        <v/>
      </c>
      <c r="AD481" s="9" t="str">
        <f t="shared" si="83"/>
        <v/>
      </c>
      <c r="AE481" s="8" t="str">
        <f>IF($D481="","",SUMIF('TK CHAMTHI'!$J:$J,$D481,'TK CHAMTHI'!$L:$L))</f>
        <v/>
      </c>
      <c r="AF481" s="8" t="str">
        <f>IF($D481="","",SUMIF('TK CHAMTHI'!$K:$K,$D481,'TK CHAMTHI'!$L:$L))</f>
        <v/>
      </c>
      <c r="AG481" s="8" t="str">
        <f>IF(D481="","",SUMIF('CHAM NV'!I:I,D481,'CHAM NV'!J:J))</f>
        <v/>
      </c>
      <c r="AH481" s="9" t="str">
        <f t="shared" si="84"/>
        <v/>
      </c>
      <c r="AI481" s="8" t="str">
        <f>IF($D481="","",SUMIF('TK CHAMTHI'!$M:$M,$D481,'TK CHAMTHI'!$O:$O))</f>
        <v/>
      </c>
      <c r="AJ481" s="8" t="str">
        <f>IF($D481="","",SUMIF('TK CHAMTHI'!$N:$N,$D481,'TK CHAMTHI'!$O:$O))</f>
        <v/>
      </c>
      <c r="AK481" s="9" t="str">
        <f t="shared" si="75"/>
        <v/>
      </c>
      <c r="AL481" s="8" t="str">
        <f>IF($D481="","",SUMIF('TK CHAMTHI'!$P:$P,$D481,'TK CHAMTHI'!$R:$R))</f>
        <v/>
      </c>
      <c r="AM481" s="8" t="str">
        <f>IF($D481="","",SUMIF('TK CHAMTHI'!$Q:$Q,$D481,'TK CHAMTHI'!$R:$R))</f>
        <v/>
      </c>
      <c r="AN481" s="9" t="str">
        <f t="shared" si="76"/>
        <v/>
      </c>
      <c r="AO481" s="8" t="str">
        <f>IF(D481="","",SUMIF('TK CHAMTHI'!S:S,D481,'TK CHAMTHI'!U:U))</f>
        <v/>
      </c>
      <c r="AP481" s="8" t="str">
        <f>IF(D481="","",SUMIF('TK CHAMTHI'!T:T,D481,'TK CHAMTHI'!U:U))</f>
        <v/>
      </c>
      <c r="AQ481" s="9" t="str">
        <f t="shared" si="77"/>
        <v/>
      </c>
      <c r="AR481" s="9" t="str">
        <f>IF(D481="","",ROUND(SUMIF('QL THI'!G:G,D481,'QL THI'!H:H),1))</f>
        <v/>
      </c>
      <c r="AS481" s="9" t="str">
        <f>IF(D481="","",ROUND(SUMIF('QL THI'!E:E,D481,'QL THI'!F:F),1))</f>
        <v/>
      </c>
      <c r="AT481" s="28" t="str">
        <f t="shared" si="78"/>
        <v/>
      </c>
    </row>
    <row r="482" spans="1:46">
      <c r="A482" s="6" t="str">
        <f>IF(D482="","",SUBTOTAL(3,$D$5:D482))</f>
        <v/>
      </c>
      <c r="B482" s="26"/>
      <c r="C482" s="29"/>
      <c r="D482" s="29"/>
      <c r="E482" s="7" t="str">
        <f>IF($D482="","",SUMIF('TK DETHI'!$A:$A,$D482,'TK DETHI'!$B:$B))</f>
        <v/>
      </c>
      <c r="F482" s="7" t="str">
        <f>IF($D482="","",SUMIF('TK DETHI'!$C:$C,$D482,'TK DETHI'!$D:$D))</f>
        <v/>
      </c>
      <c r="G482" s="7" t="str">
        <f>IF($D482="","",SUMIF('TK DETHI'!$E:$E,$D482,'TK DETHI'!$F:$F))</f>
        <v/>
      </c>
      <c r="H482" s="7" t="str">
        <f>IF($D482="","",SUMIF('TK DETHI'!$G:$G,$D482,'TK DETHI'!$H:$H))</f>
        <v/>
      </c>
      <c r="I482" s="7" t="str">
        <f>IF($D482="","",SUMIF('TK DETHI'!$I:$I,$D482,'TK DETHI'!$J:$J))</f>
        <v/>
      </c>
      <c r="J482" s="7" t="str">
        <f>IF($D482="","",SUMIF('TK DETHI'!$K:$K,$D482,'TK DETHI'!$L:$L))</f>
        <v/>
      </c>
      <c r="K482" s="7" t="str">
        <f>IF($D482="","",SUMIF('TK DETHI'!$M:$M,$D482,'TK DETHI'!$N:$N))</f>
        <v/>
      </c>
      <c r="L482" s="7" t="str">
        <f>IF($D482="","",SUMIF('TK DETHI'!$O:$O,$D482,'TK DETHI'!$P:$P))</f>
        <v/>
      </c>
      <c r="M482" s="27" t="str">
        <f t="shared" si="79"/>
        <v/>
      </c>
      <c r="N482" s="8" t="str">
        <f>IF($D482="","",SUMIF('TK COITHI KTHP va Thi TN'!$A:$A,$D482,'TK COITHI KTHP va Thi TN'!$D:$D))</f>
        <v/>
      </c>
      <c r="O482" s="8" t="str">
        <f>IF($D482="","",SUMIF('TK COITHI KTHP va Thi TN'!$B:$B,$D482,'TK COITHI KTHP va Thi TN'!$D:$D))</f>
        <v/>
      </c>
      <c r="P482" s="8" t="str">
        <f>IF($D482="","",SUMIF('TK COITHI KTHP va Thi TN'!$E:$E,$D482,'TK COITHI KTHP va Thi TN'!$H:$H))</f>
        <v/>
      </c>
      <c r="Q482" s="8" t="str">
        <f>IF($D482="","",SUMIF('TK COITHI KTHP va Thi TN'!$F:$F,$D482,'TK COITHI KTHP va Thi TN'!$H:$H))</f>
        <v/>
      </c>
      <c r="R482" s="28" t="str">
        <f t="shared" si="80"/>
        <v/>
      </c>
      <c r="S482" s="8" t="str">
        <f>IF($D482="","",SUMIF('TK CHAMTHI'!$A:$A,$D482,'TK CHAMTHI'!$C:$C))</f>
        <v/>
      </c>
      <c r="T482" s="8" t="str">
        <f>IF($D482="","",SUMIF('TK CHAMTHI'!$B:$B,$D482,'TK CHAMTHI'!$C:$C))</f>
        <v/>
      </c>
      <c r="U482" s="8" t="str">
        <f>IF(D482="","",SUMIF('CHAM NV'!B:B,D482,'CHAM NV'!C:C))</f>
        <v/>
      </c>
      <c r="V482" s="9" t="str">
        <f t="shared" si="81"/>
        <v/>
      </c>
      <c r="W482" s="8" t="str">
        <f>IF($D482="","",SUMIF('TK CHAMTHI'!$D:$D,$D482,'TK CHAMTHI'!$F:$F))</f>
        <v/>
      </c>
      <c r="X482" s="8" t="str">
        <f>IF($D482="","",SUMIF('TK CHAMTHI'!$E:$E,$D482,'TK CHAMTHI'!$F:$F))</f>
        <v/>
      </c>
      <c r="Y482" s="8" t="str">
        <f>IF(D482="","",SUMIF('CHAM NV'!G:G,D482,'CHAM NV'!H:H))</f>
        <v/>
      </c>
      <c r="Z482" s="9" t="str">
        <f t="shared" si="82"/>
        <v/>
      </c>
      <c r="AA482" s="8" t="str">
        <f>IF($D482="","",SUMIF('TK CHAMTHI'!$G:$G,$D482,'TK CHAMTHI'!$I:$I))</f>
        <v/>
      </c>
      <c r="AB482" s="8" t="str">
        <f>IF($D482="","",SUMIF('TK CHAMTHI'!$H:$H,$D482,'TK CHAMTHI'!$I:$I))</f>
        <v/>
      </c>
      <c r="AC482" s="8" t="str">
        <f>IF(D482="","",SUMIF('CHAM NV'!E:E,D482,'CHAM NV'!F:F))</f>
        <v/>
      </c>
      <c r="AD482" s="9" t="str">
        <f t="shared" si="83"/>
        <v/>
      </c>
      <c r="AE482" s="8" t="str">
        <f>IF($D482="","",SUMIF('TK CHAMTHI'!$J:$J,$D482,'TK CHAMTHI'!$L:$L))</f>
        <v/>
      </c>
      <c r="AF482" s="8" t="str">
        <f>IF($D482="","",SUMIF('TK CHAMTHI'!$K:$K,$D482,'TK CHAMTHI'!$L:$L))</f>
        <v/>
      </c>
      <c r="AG482" s="8" t="str">
        <f>IF(D482="","",SUMIF('CHAM NV'!I:I,D482,'CHAM NV'!J:J))</f>
        <v/>
      </c>
      <c r="AH482" s="9" t="str">
        <f t="shared" si="84"/>
        <v/>
      </c>
      <c r="AI482" s="8" t="str">
        <f>IF($D482="","",SUMIF('TK CHAMTHI'!$M:$M,$D482,'TK CHAMTHI'!$O:$O))</f>
        <v/>
      </c>
      <c r="AJ482" s="8" t="str">
        <f>IF($D482="","",SUMIF('TK CHAMTHI'!$N:$N,$D482,'TK CHAMTHI'!$O:$O))</f>
        <v/>
      </c>
      <c r="AK482" s="9" t="str">
        <f t="shared" si="75"/>
        <v/>
      </c>
      <c r="AL482" s="8" t="str">
        <f>IF($D482="","",SUMIF('TK CHAMTHI'!$P:$P,$D482,'TK CHAMTHI'!$R:$R))</f>
        <v/>
      </c>
      <c r="AM482" s="8" t="str">
        <f>IF($D482="","",SUMIF('TK CHAMTHI'!$Q:$Q,$D482,'TK CHAMTHI'!$R:$R))</f>
        <v/>
      </c>
      <c r="AN482" s="9" t="str">
        <f t="shared" si="76"/>
        <v/>
      </c>
      <c r="AO482" s="8" t="str">
        <f>IF(D482="","",SUMIF('TK CHAMTHI'!S:S,D482,'TK CHAMTHI'!U:U))</f>
        <v/>
      </c>
      <c r="AP482" s="8" t="str">
        <f>IF(D482="","",SUMIF('TK CHAMTHI'!T:T,D482,'TK CHAMTHI'!U:U))</f>
        <v/>
      </c>
      <c r="AQ482" s="9" t="str">
        <f t="shared" si="77"/>
        <v/>
      </c>
      <c r="AR482" s="9" t="str">
        <f>IF(D482="","",ROUND(SUMIF('QL THI'!G:G,D482,'QL THI'!H:H),1))</f>
        <v/>
      </c>
      <c r="AS482" s="9" t="str">
        <f>IF(D482="","",ROUND(SUMIF('QL THI'!E:E,D482,'QL THI'!F:F),1))</f>
        <v/>
      </c>
      <c r="AT482" s="28" t="str">
        <f t="shared" si="78"/>
        <v/>
      </c>
    </row>
    <row r="483" spans="1:46">
      <c r="A483" s="6" t="str">
        <f>IF(D483="","",SUBTOTAL(3,$D$5:D483))</f>
        <v/>
      </c>
      <c r="B483" s="26"/>
      <c r="C483" s="29"/>
      <c r="D483" s="29"/>
      <c r="E483" s="7" t="str">
        <f>IF($D483="","",SUMIF('TK DETHI'!$A:$A,$D483,'TK DETHI'!$B:$B))</f>
        <v/>
      </c>
      <c r="F483" s="7" t="str">
        <f>IF($D483="","",SUMIF('TK DETHI'!$C:$C,$D483,'TK DETHI'!$D:$D))</f>
        <v/>
      </c>
      <c r="G483" s="7" t="str">
        <f>IF($D483="","",SUMIF('TK DETHI'!$E:$E,$D483,'TK DETHI'!$F:$F))</f>
        <v/>
      </c>
      <c r="H483" s="7" t="str">
        <f>IF($D483="","",SUMIF('TK DETHI'!$G:$G,$D483,'TK DETHI'!$H:$H))</f>
        <v/>
      </c>
      <c r="I483" s="7" t="str">
        <f>IF($D483="","",SUMIF('TK DETHI'!$I:$I,$D483,'TK DETHI'!$J:$J))</f>
        <v/>
      </c>
      <c r="J483" s="7" t="str">
        <f>IF($D483="","",SUMIF('TK DETHI'!$K:$K,$D483,'TK DETHI'!$L:$L))</f>
        <v/>
      </c>
      <c r="K483" s="7" t="str">
        <f>IF($D483="","",SUMIF('TK DETHI'!$M:$M,$D483,'TK DETHI'!$N:$N))</f>
        <v/>
      </c>
      <c r="L483" s="7" t="str">
        <f>IF($D483="","",SUMIF('TK DETHI'!$O:$O,$D483,'TK DETHI'!$P:$P))</f>
        <v/>
      </c>
      <c r="M483" s="27" t="str">
        <f t="shared" si="79"/>
        <v/>
      </c>
      <c r="N483" s="8" t="str">
        <f>IF($D483="","",SUMIF('TK COITHI KTHP va Thi TN'!$A:$A,$D483,'TK COITHI KTHP va Thi TN'!$D:$D))</f>
        <v/>
      </c>
      <c r="O483" s="8" t="str">
        <f>IF($D483="","",SUMIF('TK COITHI KTHP va Thi TN'!$B:$B,$D483,'TK COITHI KTHP va Thi TN'!$D:$D))</f>
        <v/>
      </c>
      <c r="P483" s="8" t="str">
        <f>IF($D483="","",SUMIF('TK COITHI KTHP va Thi TN'!$E:$E,$D483,'TK COITHI KTHP va Thi TN'!$H:$H))</f>
        <v/>
      </c>
      <c r="Q483" s="8" t="str">
        <f>IF($D483="","",SUMIF('TK COITHI KTHP va Thi TN'!$F:$F,$D483,'TK COITHI KTHP va Thi TN'!$H:$H))</f>
        <v/>
      </c>
      <c r="R483" s="28" t="str">
        <f t="shared" si="80"/>
        <v/>
      </c>
      <c r="S483" s="8" t="str">
        <f>IF($D483="","",SUMIF('TK CHAMTHI'!$A:$A,$D483,'TK CHAMTHI'!$C:$C))</f>
        <v/>
      </c>
      <c r="T483" s="8" t="str">
        <f>IF($D483="","",SUMIF('TK CHAMTHI'!$B:$B,$D483,'TK CHAMTHI'!$C:$C))</f>
        <v/>
      </c>
      <c r="U483" s="8" t="str">
        <f>IF(D483="","",SUMIF('CHAM NV'!B:B,D483,'CHAM NV'!C:C))</f>
        <v/>
      </c>
      <c r="V483" s="9" t="str">
        <f t="shared" si="81"/>
        <v/>
      </c>
      <c r="W483" s="8" t="str">
        <f>IF($D483="","",SUMIF('TK CHAMTHI'!$D:$D,$D483,'TK CHAMTHI'!$F:$F))</f>
        <v/>
      </c>
      <c r="X483" s="8" t="str">
        <f>IF($D483="","",SUMIF('TK CHAMTHI'!$E:$E,$D483,'TK CHAMTHI'!$F:$F))</f>
        <v/>
      </c>
      <c r="Y483" s="8" t="str">
        <f>IF(D483="","",SUMIF('CHAM NV'!G:G,D483,'CHAM NV'!H:H))</f>
        <v/>
      </c>
      <c r="Z483" s="9" t="str">
        <f t="shared" si="82"/>
        <v/>
      </c>
      <c r="AA483" s="8" t="str">
        <f>IF($D483="","",SUMIF('TK CHAMTHI'!$G:$G,$D483,'TK CHAMTHI'!$I:$I))</f>
        <v/>
      </c>
      <c r="AB483" s="8" t="str">
        <f>IF($D483="","",SUMIF('TK CHAMTHI'!$H:$H,$D483,'TK CHAMTHI'!$I:$I))</f>
        <v/>
      </c>
      <c r="AC483" s="8" t="str">
        <f>IF(D483="","",SUMIF('CHAM NV'!E:E,D483,'CHAM NV'!F:F))</f>
        <v/>
      </c>
      <c r="AD483" s="9" t="str">
        <f t="shared" si="83"/>
        <v/>
      </c>
      <c r="AE483" s="8" t="str">
        <f>IF($D483="","",SUMIF('TK CHAMTHI'!$J:$J,$D483,'TK CHAMTHI'!$L:$L))</f>
        <v/>
      </c>
      <c r="AF483" s="8" t="str">
        <f>IF($D483="","",SUMIF('TK CHAMTHI'!$K:$K,$D483,'TK CHAMTHI'!$L:$L))</f>
        <v/>
      </c>
      <c r="AG483" s="8" t="str">
        <f>IF(D483="","",SUMIF('CHAM NV'!I:I,D483,'CHAM NV'!J:J))</f>
        <v/>
      </c>
      <c r="AH483" s="9" t="str">
        <f t="shared" si="84"/>
        <v/>
      </c>
      <c r="AI483" s="8" t="str">
        <f>IF($D483="","",SUMIF('TK CHAMTHI'!$M:$M,$D483,'TK CHAMTHI'!$O:$O))</f>
        <v/>
      </c>
      <c r="AJ483" s="8" t="str">
        <f>IF($D483="","",SUMIF('TK CHAMTHI'!$N:$N,$D483,'TK CHAMTHI'!$O:$O))</f>
        <v/>
      </c>
      <c r="AK483" s="9" t="str">
        <f t="shared" si="75"/>
        <v/>
      </c>
      <c r="AL483" s="8" t="str">
        <f>IF($D483="","",SUMIF('TK CHAMTHI'!$P:$P,$D483,'TK CHAMTHI'!$R:$R))</f>
        <v/>
      </c>
      <c r="AM483" s="8" t="str">
        <f>IF($D483="","",SUMIF('TK CHAMTHI'!$Q:$Q,$D483,'TK CHAMTHI'!$R:$R))</f>
        <v/>
      </c>
      <c r="AN483" s="9" t="str">
        <f t="shared" si="76"/>
        <v/>
      </c>
      <c r="AO483" s="8" t="str">
        <f>IF(D483="","",SUMIF('TK CHAMTHI'!S:S,D483,'TK CHAMTHI'!U:U))</f>
        <v/>
      </c>
      <c r="AP483" s="8" t="str">
        <f>IF(D483="","",SUMIF('TK CHAMTHI'!T:T,D483,'TK CHAMTHI'!U:U))</f>
        <v/>
      </c>
      <c r="AQ483" s="9" t="str">
        <f t="shared" si="77"/>
        <v/>
      </c>
      <c r="AR483" s="9" t="str">
        <f>IF(D483="","",ROUND(SUMIF('QL THI'!G:G,D483,'QL THI'!H:H),1))</f>
        <v/>
      </c>
      <c r="AS483" s="9" t="str">
        <f>IF(D483="","",ROUND(SUMIF('QL THI'!E:E,D483,'QL THI'!F:F),1))</f>
        <v/>
      </c>
      <c r="AT483" s="28" t="str">
        <f t="shared" si="78"/>
        <v/>
      </c>
    </row>
    <row r="484" spans="1:46">
      <c r="A484" s="6" t="str">
        <f>IF(D484="","",SUBTOTAL(3,$D$5:D484))</f>
        <v/>
      </c>
      <c r="B484" s="26"/>
      <c r="C484" s="29"/>
      <c r="D484" s="29"/>
      <c r="E484" s="7" t="str">
        <f>IF($D484="","",SUMIF('TK DETHI'!$A:$A,$D484,'TK DETHI'!$B:$B))</f>
        <v/>
      </c>
      <c r="F484" s="7" t="str">
        <f>IF($D484="","",SUMIF('TK DETHI'!$C:$C,$D484,'TK DETHI'!$D:$D))</f>
        <v/>
      </c>
      <c r="G484" s="7" t="str">
        <f>IF($D484="","",SUMIF('TK DETHI'!$E:$E,$D484,'TK DETHI'!$F:$F))</f>
        <v/>
      </c>
      <c r="H484" s="7" t="str">
        <f>IF($D484="","",SUMIF('TK DETHI'!$G:$G,$D484,'TK DETHI'!$H:$H))</f>
        <v/>
      </c>
      <c r="I484" s="7" t="str">
        <f>IF($D484="","",SUMIF('TK DETHI'!$I:$I,$D484,'TK DETHI'!$J:$J))</f>
        <v/>
      </c>
      <c r="J484" s="7" t="str">
        <f>IF($D484="","",SUMIF('TK DETHI'!$K:$K,$D484,'TK DETHI'!$L:$L))</f>
        <v/>
      </c>
      <c r="K484" s="7" t="str">
        <f>IF($D484="","",SUMIF('TK DETHI'!$M:$M,$D484,'TK DETHI'!$N:$N))</f>
        <v/>
      </c>
      <c r="L484" s="7" t="str">
        <f>IF($D484="","",SUMIF('TK DETHI'!$O:$O,$D484,'TK DETHI'!$P:$P))</f>
        <v/>
      </c>
      <c r="M484" s="27" t="str">
        <f t="shared" si="79"/>
        <v/>
      </c>
      <c r="N484" s="8" t="str">
        <f>IF($D484="","",SUMIF('TK COITHI KTHP va Thi TN'!$A:$A,$D484,'TK COITHI KTHP va Thi TN'!$D:$D))</f>
        <v/>
      </c>
      <c r="O484" s="8" t="str">
        <f>IF($D484="","",SUMIF('TK COITHI KTHP va Thi TN'!$B:$B,$D484,'TK COITHI KTHP va Thi TN'!$D:$D))</f>
        <v/>
      </c>
      <c r="P484" s="8" t="str">
        <f>IF($D484="","",SUMIF('TK COITHI KTHP va Thi TN'!$E:$E,$D484,'TK COITHI KTHP va Thi TN'!$H:$H))</f>
        <v/>
      </c>
      <c r="Q484" s="8" t="str">
        <f>IF($D484="","",SUMIF('TK COITHI KTHP va Thi TN'!$F:$F,$D484,'TK COITHI KTHP va Thi TN'!$H:$H))</f>
        <v/>
      </c>
      <c r="R484" s="28" t="str">
        <f t="shared" si="80"/>
        <v/>
      </c>
      <c r="S484" s="8" t="str">
        <f>IF($D484="","",SUMIF('TK CHAMTHI'!$A:$A,$D484,'TK CHAMTHI'!$C:$C))</f>
        <v/>
      </c>
      <c r="T484" s="8" t="str">
        <f>IF($D484="","",SUMIF('TK CHAMTHI'!$B:$B,$D484,'TK CHAMTHI'!$C:$C))</f>
        <v/>
      </c>
      <c r="U484" s="8" t="str">
        <f>IF(D484="","",SUMIF('CHAM NV'!B:B,D484,'CHAM NV'!C:C))</f>
        <v/>
      </c>
      <c r="V484" s="9" t="str">
        <f t="shared" si="81"/>
        <v/>
      </c>
      <c r="W484" s="8" t="str">
        <f>IF($D484="","",SUMIF('TK CHAMTHI'!$D:$D,$D484,'TK CHAMTHI'!$F:$F))</f>
        <v/>
      </c>
      <c r="X484" s="8" t="str">
        <f>IF($D484="","",SUMIF('TK CHAMTHI'!$E:$E,$D484,'TK CHAMTHI'!$F:$F))</f>
        <v/>
      </c>
      <c r="Y484" s="8" t="str">
        <f>IF(D484="","",SUMIF('CHAM NV'!G:G,D484,'CHAM NV'!H:H))</f>
        <v/>
      </c>
      <c r="Z484" s="9" t="str">
        <f t="shared" si="82"/>
        <v/>
      </c>
      <c r="AA484" s="8" t="str">
        <f>IF($D484="","",SUMIF('TK CHAMTHI'!$G:$G,$D484,'TK CHAMTHI'!$I:$I))</f>
        <v/>
      </c>
      <c r="AB484" s="8" t="str">
        <f>IF($D484="","",SUMIF('TK CHAMTHI'!$H:$H,$D484,'TK CHAMTHI'!$I:$I))</f>
        <v/>
      </c>
      <c r="AC484" s="8" t="str">
        <f>IF(D484="","",SUMIF('CHAM NV'!E:E,D484,'CHAM NV'!F:F))</f>
        <v/>
      </c>
      <c r="AD484" s="9" t="str">
        <f t="shared" si="83"/>
        <v/>
      </c>
      <c r="AE484" s="8" t="str">
        <f>IF($D484="","",SUMIF('TK CHAMTHI'!$J:$J,$D484,'TK CHAMTHI'!$L:$L))</f>
        <v/>
      </c>
      <c r="AF484" s="8" t="str">
        <f>IF($D484="","",SUMIF('TK CHAMTHI'!$K:$K,$D484,'TK CHAMTHI'!$L:$L))</f>
        <v/>
      </c>
      <c r="AG484" s="8" t="str">
        <f>IF(D484="","",SUMIF('CHAM NV'!I:I,D484,'CHAM NV'!J:J))</f>
        <v/>
      </c>
      <c r="AH484" s="9" t="str">
        <f t="shared" si="84"/>
        <v/>
      </c>
      <c r="AI484" s="8" t="str">
        <f>IF($D484="","",SUMIF('TK CHAMTHI'!$M:$M,$D484,'TK CHAMTHI'!$O:$O))</f>
        <v/>
      </c>
      <c r="AJ484" s="8" t="str">
        <f>IF($D484="","",SUMIF('TK CHAMTHI'!$N:$N,$D484,'TK CHAMTHI'!$O:$O))</f>
        <v/>
      </c>
      <c r="AK484" s="9" t="str">
        <f t="shared" si="75"/>
        <v/>
      </c>
      <c r="AL484" s="8" t="str">
        <f>IF($D484="","",SUMIF('TK CHAMTHI'!$P:$P,$D484,'TK CHAMTHI'!$R:$R))</f>
        <v/>
      </c>
      <c r="AM484" s="8" t="str">
        <f>IF($D484="","",SUMIF('TK CHAMTHI'!$Q:$Q,$D484,'TK CHAMTHI'!$R:$R))</f>
        <v/>
      </c>
      <c r="AN484" s="9" t="str">
        <f t="shared" si="76"/>
        <v/>
      </c>
      <c r="AO484" s="8" t="str">
        <f>IF(D484="","",SUMIF('TK CHAMTHI'!S:S,D484,'TK CHAMTHI'!U:U))</f>
        <v/>
      </c>
      <c r="AP484" s="8" t="str">
        <f>IF(D484="","",SUMIF('TK CHAMTHI'!T:T,D484,'TK CHAMTHI'!U:U))</f>
        <v/>
      </c>
      <c r="AQ484" s="9" t="str">
        <f t="shared" si="77"/>
        <v/>
      </c>
      <c r="AR484" s="9" t="str">
        <f>IF(D484="","",ROUND(SUMIF('QL THI'!G:G,D484,'QL THI'!H:H),1))</f>
        <v/>
      </c>
      <c r="AS484" s="9" t="str">
        <f>IF(D484="","",ROUND(SUMIF('QL THI'!E:E,D484,'QL THI'!F:F),1))</f>
        <v/>
      </c>
      <c r="AT484" s="28" t="str">
        <f t="shared" si="78"/>
        <v/>
      </c>
    </row>
    <row r="485" spans="1:46">
      <c r="A485" s="6" t="str">
        <f>IF(D485="","",SUBTOTAL(3,$D$5:D485))</f>
        <v/>
      </c>
      <c r="B485" s="26"/>
      <c r="C485" s="29"/>
      <c r="D485" s="29"/>
      <c r="E485" s="7" t="str">
        <f>IF($D485="","",SUMIF('TK DETHI'!$A:$A,$D485,'TK DETHI'!$B:$B))</f>
        <v/>
      </c>
      <c r="F485" s="7" t="str">
        <f>IF($D485="","",SUMIF('TK DETHI'!$C:$C,$D485,'TK DETHI'!$D:$D))</f>
        <v/>
      </c>
      <c r="G485" s="7" t="str">
        <f>IF($D485="","",SUMIF('TK DETHI'!$E:$E,$D485,'TK DETHI'!$F:$F))</f>
        <v/>
      </c>
      <c r="H485" s="7" t="str">
        <f>IF($D485="","",SUMIF('TK DETHI'!$G:$G,$D485,'TK DETHI'!$H:$H))</f>
        <v/>
      </c>
      <c r="I485" s="7" t="str">
        <f>IF($D485="","",SUMIF('TK DETHI'!$I:$I,$D485,'TK DETHI'!$J:$J))</f>
        <v/>
      </c>
      <c r="J485" s="7" t="str">
        <f>IF($D485="","",SUMIF('TK DETHI'!$K:$K,$D485,'TK DETHI'!$L:$L))</f>
        <v/>
      </c>
      <c r="K485" s="7" t="str">
        <f>IF($D485="","",SUMIF('TK DETHI'!$M:$M,$D485,'TK DETHI'!$N:$N))</f>
        <v/>
      </c>
      <c r="L485" s="7" t="str">
        <f>IF($D485="","",SUMIF('TK DETHI'!$O:$O,$D485,'TK DETHI'!$P:$P))</f>
        <v/>
      </c>
      <c r="M485" s="27" t="str">
        <f t="shared" si="79"/>
        <v/>
      </c>
      <c r="N485" s="8" t="str">
        <f>IF($D485="","",SUMIF('TK COITHI KTHP va Thi TN'!$A:$A,$D485,'TK COITHI KTHP va Thi TN'!$D:$D))</f>
        <v/>
      </c>
      <c r="O485" s="8" t="str">
        <f>IF($D485="","",SUMIF('TK COITHI KTHP va Thi TN'!$B:$B,$D485,'TK COITHI KTHP va Thi TN'!$D:$D))</f>
        <v/>
      </c>
      <c r="P485" s="8" t="str">
        <f>IF($D485="","",SUMIF('TK COITHI KTHP va Thi TN'!$E:$E,$D485,'TK COITHI KTHP va Thi TN'!$H:$H))</f>
        <v/>
      </c>
      <c r="Q485" s="8" t="str">
        <f>IF($D485="","",SUMIF('TK COITHI KTHP va Thi TN'!$F:$F,$D485,'TK COITHI KTHP va Thi TN'!$H:$H))</f>
        <v/>
      </c>
      <c r="R485" s="28" t="str">
        <f t="shared" si="80"/>
        <v/>
      </c>
      <c r="S485" s="8" t="str">
        <f>IF($D485="","",SUMIF('TK CHAMTHI'!$A:$A,$D485,'TK CHAMTHI'!$C:$C))</f>
        <v/>
      </c>
      <c r="T485" s="8" t="str">
        <f>IF($D485="","",SUMIF('TK CHAMTHI'!$B:$B,$D485,'TK CHAMTHI'!$C:$C))</f>
        <v/>
      </c>
      <c r="U485" s="8" t="str">
        <f>IF(D485="","",SUMIF('CHAM NV'!B:B,D485,'CHAM NV'!C:C))</f>
        <v/>
      </c>
      <c r="V485" s="9" t="str">
        <f t="shared" si="81"/>
        <v/>
      </c>
      <c r="W485" s="8" t="str">
        <f>IF($D485="","",SUMIF('TK CHAMTHI'!$D:$D,$D485,'TK CHAMTHI'!$F:$F))</f>
        <v/>
      </c>
      <c r="X485" s="8" t="str">
        <f>IF($D485="","",SUMIF('TK CHAMTHI'!$E:$E,$D485,'TK CHAMTHI'!$F:$F))</f>
        <v/>
      </c>
      <c r="Y485" s="8" t="str">
        <f>IF(D485="","",SUMIF('CHAM NV'!G:G,D485,'CHAM NV'!H:H))</f>
        <v/>
      </c>
      <c r="Z485" s="9" t="str">
        <f t="shared" si="82"/>
        <v/>
      </c>
      <c r="AA485" s="8" t="str">
        <f>IF($D485="","",SUMIF('TK CHAMTHI'!$G:$G,$D485,'TK CHAMTHI'!$I:$I))</f>
        <v/>
      </c>
      <c r="AB485" s="8" t="str">
        <f>IF($D485="","",SUMIF('TK CHAMTHI'!$H:$H,$D485,'TK CHAMTHI'!$I:$I))</f>
        <v/>
      </c>
      <c r="AC485" s="8" t="str">
        <f>IF(D485="","",SUMIF('CHAM NV'!E:E,D485,'CHAM NV'!F:F))</f>
        <v/>
      </c>
      <c r="AD485" s="9" t="str">
        <f t="shared" si="83"/>
        <v/>
      </c>
      <c r="AE485" s="8" t="str">
        <f>IF($D485="","",SUMIF('TK CHAMTHI'!$J:$J,$D485,'TK CHAMTHI'!$L:$L))</f>
        <v/>
      </c>
      <c r="AF485" s="8" t="str">
        <f>IF($D485="","",SUMIF('TK CHAMTHI'!$K:$K,$D485,'TK CHAMTHI'!$L:$L))</f>
        <v/>
      </c>
      <c r="AG485" s="8" t="str">
        <f>IF(D485="","",SUMIF('CHAM NV'!I:I,D485,'CHAM NV'!J:J))</f>
        <v/>
      </c>
      <c r="AH485" s="9" t="str">
        <f t="shared" si="84"/>
        <v/>
      </c>
      <c r="AI485" s="8" t="str">
        <f>IF($D485="","",SUMIF('TK CHAMTHI'!$M:$M,$D485,'TK CHAMTHI'!$O:$O))</f>
        <v/>
      </c>
      <c r="AJ485" s="8" t="str">
        <f>IF($D485="","",SUMIF('TK CHAMTHI'!$N:$N,$D485,'TK CHAMTHI'!$O:$O))</f>
        <v/>
      </c>
      <c r="AK485" s="9" t="str">
        <f t="shared" si="75"/>
        <v/>
      </c>
      <c r="AL485" s="8" t="str">
        <f>IF($D485="","",SUMIF('TK CHAMTHI'!$P:$P,$D485,'TK CHAMTHI'!$R:$R))</f>
        <v/>
      </c>
      <c r="AM485" s="8" t="str">
        <f>IF($D485="","",SUMIF('TK CHAMTHI'!$Q:$Q,$D485,'TK CHAMTHI'!$R:$R))</f>
        <v/>
      </c>
      <c r="AN485" s="9" t="str">
        <f t="shared" si="76"/>
        <v/>
      </c>
      <c r="AO485" s="8" t="str">
        <f>IF(D485="","",SUMIF('TK CHAMTHI'!S:S,D485,'TK CHAMTHI'!U:U))</f>
        <v/>
      </c>
      <c r="AP485" s="8" t="str">
        <f>IF(D485="","",SUMIF('TK CHAMTHI'!T:T,D485,'TK CHAMTHI'!U:U))</f>
        <v/>
      </c>
      <c r="AQ485" s="9" t="str">
        <f t="shared" si="77"/>
        <v/>
      </c>
      <c r="AR485" s="9" t="str">
        <f>IF(D485="","",ROUND(SUMIF('QL THI'!G:G,D485,'QL THI'!H:H),1))</f>
        <v/>
      </c>
      <c r="AS485" s="9" t="str">
        <f>IF(D485="","",ROUND(SUMIF('QL THI'!E:E,D485,'QL THI'!F:F),1))</f>
        <v/>
      </c>
      <c r="AT485" s="28" t="str">
        <f t="shared" si="78"/>
        <v/>
      </c>
    </row>
    <row r="486" spans="1:46">
      <c r="A486" s="6" t="str">
        <f>IF(D486="","",SUBTOTAL(3,$D$5:D486))</f>
        <v/>
      </c>
      <c r="B486" s="26"/>
      <c r="C486" s="29"/>
      <c r="D486" s="29"/>
      <c r="E486" s="7" t="str">
        <f>IF($D486="","",SUMIF('TK DETHI'!$A:$A,$D486,'TK DETHI'!$B:$B))</f>
        <v/>
      </c>
      <c r="F486" s="7" t="str">
        <f>IF($D486="","",SUMIF('TK DETHI'!$C:$C,$D486,'TK DETHI'!$D:$D))</f>
        <v/>
      </c>
      <c r="G486" s="7" t="str">
        <f>IF($D486="","",SUMIF('TK DETHI'!$E:$E,$D486,'TK DETHI'!$F:$F))</f>
        <v/>
      </c>
      <c r="H486" s="7" t="str">
        <f>IF($D486="","",SUMIF('TK DETHI'!$G:$G,$D486,'TK DETHI'!$H:$H))</f>
        <v/>
      </c>
      <c r="I486" s="7" t="str">
        <f>IF($D486="","",SUMIF('TK DETHI'!$I:$I,$D486,'TK DETHI'!$J:$J))</f>
        <v/>
      </c>
      <c r="J486" s="7" t="str">
        <f>IF($D486="","",SUMIF('TK DETHI'!$K:$K,$D486,'TK DETHI'!$L:$L))</f>
        <v/>
      </c>
      <c r="K486" s="7" t="str">
        <f>IF($D486="","",SUMIF('TK DETHI'!$M:$M,$D486,'TK DETHI'!$N:$N))</f>
        <v/>
      </c>
      <c r="L486" s="7" t="str">
        <f>IF($D486="","",SUMIF('TK DETHI'!$O:$O,$D486,'TK DETHI'!$P:$P))</f>
        <v/>
      </c>
      <c r="M486" s="27" t="str">
        <f t="shared" si="79"/>
        <v/>
      </c>
      <c r="N486" s="8" t="str">
        <f>IF($D486="","",SUMIF('TK COITHI KTHP va Thi TN'!$A:$A,$D486,'TK COITHI KTHP va Thi TN'!$D:$D))</f>
        <v/>
      </c>
      <c r="O486" s="8" t="str">
        <f>IF($D486="","",SUMIF('TK COITHI KTHP va Thi TN'!$B:$B,$D486,'TK COITHI KTHP va Thi TN'!$D:$D))</f>
        <v/>
      </c>
      <c r="P486" s="8" t="str">
        <f>IF($D486="","",SUMIF('TK COITHI KTHP va Thi TN'!$E:$E,$D486,'TK COITHI KTHP va Thi TN'!$H:$H))</f>
        <v/>
      </c>
      <c r="Q486" s="8" t="str">
        <f>IF($D486="","",SUMIF('TK COITHI KTHP va Thi TN'!$F:$F,$D486,'TK COITHI KTHP va Thi TN'!$H:$H))</f>
        <v/>
      </c>
      <c r="R486" s="28" t="str">
        <f t="shared" si="80"/>
        <v/>
      </c>
      <c r="S486" s="8" t="str">
        <f>IF($D486="","",SUMIF('TK CHAMTHI'!$A:$A,$D486,'TK CHAMTHI'!$C:$C))</f>
        <v/>
      </c>
      <c r="T486" s="8" t="str">
        <f>IF($D486="","",SUMIF('TK CHAMTHI'!$B:$B,$D486,'TK CHAMTHI'!$C:$C))</f>
        <v/>
      </c>
      <c r="U486" s="8" t="str">
        <f>IF(D486="","",SUMIF('CHAM NV'!B:B,D486,'CHAM NV'!C:C))</f>
        <v/>
      </c>
      <c r="V486" s="9" t="str">
        <f t="shared" si="81"/>
        <v/>
      </c>
      <c r="W486" s="8" t="str">
        <f>IF($D486="","",SUMIF('TK CHAMTHI'!$D:$D,$D486,'TK CHAMTHI'!$F:$F))</f>
        <v/>
      </c>
      <c r="X486" s="8" t="str">
        <f>IF($D486="","",SUMIF('TK CHAMTHI'!$E:$E,$D486,'TK CHAMTHI'!$F:$F))</f>
        <v/>
      </c>
      <c r="Y486" s="8" t="str">
        <f>IF(D486="","",SUMIF('CHAM NV'!G:G,D486,'CHAM NV'!H:H))</f>
        <v/>
      </c>
      <c r="Z486" s="9" t="str">
        <f t="shared" si="82"/>
        <v/>
      </c>
      <c r="AA486" s="8" t="str">
        <f>IF($D486="","",SUMIF('TK CHAMTHI'!$G:$G,$D486,'TK CHAMTHI'!$I:$I))</f>
        <v/>
      </c>
      <c r="AB486" s="8" t="str">
        <f>IF($D486="","",SUMIF('TK CHAMTHI'!$H:$H,$D486,'TK CHAMTHI'!$I:$I))</f>
        <v/>
      </c>
      <c r="AC486" s="8" t="str">
        <f>IF(D486="","",SUMIF('CHAM NV'!E:E,D486,'CHAM NV'!F:F))</f>
        <v/>
      </c>
      <c r="AD486" s="9" t="str">
        <f t="shared" si="83"/>
        <v/>
      </c>
      <c r="AE486" s="8" t="str">
        <f>IF($D486="","",SUMIF('TK CHAMTHI'!$J:$J,$D486,'TK CHAMTHI'!$L:$L))</f>
        <v/>
      </c>
      <c r="AF486" s="8" t="str">
        <f>IF($D486="","",SUMIF('TK CHAMTHI'!$K:$K,$D486,'TK CHAMTHI'!$L:$L))</f>
        <v/>
      </c>
      <c r="AG486" s="8" t="str">
        <f>IF(D486="","",SUMIF('CHAM NV'!I:I,D486,'CHAM NV'!J:J))</f>
        <v/>
      </c>
      <c r="AH486" s="9" t="str">
        <f t="shared" si="84"/>
        <v/>
      </c>
      <c r="AI486" s="8" t="str">
        <f>IF($D486="","",SUMIF('TK CHAMTHI'!$M:$M,$D486,'TK CHAMTHI'!$O:$O))</f>
        <v/>
      </c>
      <c r="AJ486" s="8" t="str">
        <f>IF($D486="","",SUMIF('TK CHAMTHI'!$N:$N,$D486,'TK CHAMTHI'!$O:$O))</f>
        <v/>
      </c>
      <c r="AK486" s="9" t="str">
        <f t="shared" si="75"/>
        <v/>
      </c>
      <c r="AL486" s="8" t="str">
        <f>IF($D486="","",SUMIF('TK CHAMTHI'!$P:$P,$D486,'TK CHAMTHI'!$R:$R))</f>
        <v/>
      </c>
      <c r="AM486" s="8" t="str">
        <f>IF($D486="","",SUMIF('TK CHAMTHI'!$Q:$Q,$D486,'TK CHAMTHI'!$R:$R))</f>
        <v/>
      </c>
      <c r="AN486" s="9" t="str">
        <f t="shared" si="76"/>
        <v/>
      </c>
      <c r="AO486" s="8" t="str">
        <f>IF(D486="","",SUMIF('TK CHAMTHI'!S:S,D486,'TK CHAMTHI'!U:U))</f>
        <v/>
      </c>
      <c r="AP486" s="8" t="str">
        <f>IF(D486="","",SUMIF('TK CHAMTHI'!T:T,D486,'TK CHAMTHI'!U:U))</f>
        <v/>
      </c>
      <c r="AQ486" s="9" t="str">
        <f t="shared" si="77"/>
        <v/>
      </c>
      <c r="AR486" s="9" t="str">
        <f>IF(D486="","",ROUND(SUMIF('QL THI'!G:G,D486,'QL THI'!H:H),1))</f>
        <v/>
      </c>
      <c r="AS486" s="9" t="str">
        <f>IF(D486="","",ROUND(SUMIF('QL THI'!E:E,D486,'QL THI'!F:F),1))</f>
        <v/>
      </c>
      <c r="AT486" s="28" t="str">
        <f t="shared" si="78"/>
        <v/>
      </c>
    </row>
    <row r="487" spans="1:46">
      <c r="A487" s="6" t="str">
        <f>IF(D487="","",SUBTOTAL(3,$D$5:D487))</f>
        <v/>
      </c>
      <c r="B487" s="26"/>
      <c r="C487" s="29"/>
      <c r="D487" s="29"/>
      <c r="E487" s="7" t="str">
        <f>IF($D487="","",SUMIF('TK DETHI'!$A:$A,$D487,'TK DETHI'!$B:$B))</f>
        <v/>
      </c>
      <c r="F487" s="7" t="str">
        <f>IF($D487="","",SUMIF('TK DETHI'!$C:$C,$D487,'TK DETHI'!$D:$D))</f>
        <v/>
      </c>
      <c r="G487" s="7" t="str">
        <f>IF($D487="","",SUMIF('TK DETHI'!$E:$E,$D487,'TK DETHI'!$F:$F))</f>
        <v/>
      </c>
      <c r="H487" s="7" t="str">
        <f>IF($D487="","",SUMIF('TK DETHI'!$G:$G,$D487,'TK DETHI'!$H:$H))</f>
        <v/>
      </c>
      <c r="I487" s="7" t="str">
        <f>IF($D487="","",SUMIF('TK DETHI'!$I:$I,$D487,'TK DETHI'!$J:$J))</f>
        <v/>
      </c>
      <c r="J487" s="7" t="str">
        <f>IF($D487="","",SUMIF('TK DETHI'!$K:$K,$D487,'TK DETHI'!$L:$L))</f>
        <v/>
      </c>
      <c r="K487" s="7" t="str">
        <f>IF($D487="","",SUMIF('TK DETHI'!$M:$M,$D487,'TK DETHI'!$N:$N))</f>
        <v/>
      </c>
      <c r="L487" s="7" t="str">
        <f>IF($D487="","",SUMIF('TK DETHI'!$O:$O,$D487,'TK DETHI'!$P:$P))</f>
        <v/>
      </c>
      <c r="M487" s="27" t="str">
        <f t="shared" si="79"/>
        <v/>
      </c>
      <c r="N487" s="8" t="str">
        <f>IF($D487="","",SUMIF('TK COITHI KTHP va Thi TN'!$A:$A,$D487,'TK COITHI KTHP va Thi TN'!$D:$D))</f>
        <v/>
      </c>
      <c r="O487" s="8" t="str">
        <f>IF($D487="","",SUMIF('TK COITHI KTHP va Thi TN'!$B:$B,$D487,'TK COITHI KTHP va Thi TN'!$D:$D))</f>
        <v/>
      </c>
      <c r="P487" s="8" t="str">
        <f>IF($D487="","",SUMIF('TK COITHI KTHP va Thi TN'!$E:$E,$D487,'TK COITHI KTHP va Thi TN'!$H:$H))</f>
        <v/>
      </c>
      <c r="Q487" s="8" t="str">
        <f>IF($D487="","",SUMIF('TK COITHI KTHP va Thi TN'!$F:$F,$D487,'TK COITHI KTHP va Thi TN'!$H:$H))</f>
        <v/>
      </c>
      <c r="R487" s="28" t="str">
        <f t="shared" si="80"/>
        <v/>
      </c>
      <c r="S487" s="8" t="str">
        <f>IF($D487="","",SUMIF('TK CHAMTHI'!$A:$A,$D487,'TK CHAMTHI'!$C:$C))</f>
        <v/>
      </c>
      <c r="T487" s="8" t="str">
        <f>IF($D487="","",SUMIF('TK CHAMTHI'!$B:$B,$D487,'TK CHAMTHI'!$C:$C))</f>
        <v/>
      </c>
      <c r="U487" s="8" t="str">
        <f>IF(D487="","",SUMIF('CHAM NV'!B:B,D487,'CHAM NV'!C:C))</f>
        <v/>
      </c>
      <c r="V487" s="9" t="str">
        <f t="shared" si="81"/>
        <v/>
      </c>
      <c r="W487" s="8" t="str">
        <f>IF($D487="","",SUMIF('TK CHAMTHI'!$D:$D,$D487,'TK CHAMTHI'!$F:$F))</f>
        <v/>
      </c>
      <c r="X487" s="8" t="str">
        <f>IF($D487="","",SUMIF('TK CHAMTHI'!$E:$E,$D487,'TK CHAMTHI'!$F:$F))</f>
        <v/>
      </c>
      <c r="Y487" s="8" t="str">
        <f>IF(D487="","",SUMIF('CHAM NV'!G:G,D487,'CHAM NV'!H:H))</f>
        <v/>
      </c>
      <c r="Z487" s="9" t="str">
        <f t="shared" si="82"/>
        <v/>
      </c>
      <c r="AA487" s="8" t="str">
        <f>IF($D487="","",SUMIF('TK CHAMTHI'!$G:$G,$D487,'TK CHAMTHI'!$I:$I))</f>
        <v/>
      </c>
      <c r="AB487" s="8" t="str">
        <f>IF($D487="","",SUMIF('TK CHAMTHI'!$H:$H,$D487,'TK CHAMTHI'!$I:$I))</f>
        <v/>
      </c>
      <c r="AC487" s="8" t="str">
        <f>IF(D487="","",SUMIF('CHAM NV'!E:E,D487,'CHAM NV'!F:F))</f>
        <v/>
      </c>
      <c r="AD487" s="9" t="str">
        <f t="shared" si="83"/>
        <v/>
      </c>
      <c r="AE487" s="8" t="str">
        <f>IF($D487="","",SUMIF('TK CHAMTHI'!$J:$J,$D487,'TK CHAMTHI'!$L:$L))</f>
        <v/>
      </c>
      <c r="AF487" s="8" t="str">
        <f>IF($D487="","",SUMIF('TK CHAMTHI'!$K:$K,$D487,'TK CHAMTHI'!$L:$L))</f>
        <v/>
      </c>
      <c r="AG487" s="8" t="str">
        <f>IF(D487="","",SUMIF('CHAM NV'!I:I,D487,'CHAM NV'!J:J))</f>
        <v/>
      </c>
      <c r="AH487" s="9" t="str">
        <f t="shared" si="84"/>
        <v/>
      </c>
      <c r="AI487" s="8" t="str">
        <f>IF($D487="","",SUMIF('TK CHAMTHI'!$M:$M,$D487,'TK CHAMTHI'!$O:$O))</f>
        <v/>
      </c>
      <c r="AJ487" s="8" t="str">
        <f>IF($D487="","",SUMIF('TK CHAMTHI'!$N:$N,$D487,'TK CHAMTHI'!$O:$O))</f>
        <v/>
      </c>
      <c r="AK487" s="9" t="str">
        <f t="shared" si="75"/>
        <v/>
      </c>
      <c r="AL487" s="8" t="str">
        <f>IF($D487="","",SUMIF('TK CHAMTHI'!$P:$P,$D487,'TK CHAMTHI'!$R:$R))</f>
        <v/>
      </c>
      <c r="AM487" s="8" t="str">
        <f>IF($D487="","",SUMIF('TK CHAMTHI'!$Q:$Q,$D487,'TK CHAMTHI'!$R:$R))</f>
        <v/>
      </c>
      <c r="AN487" s="9" t="str">
        <f t="shared" si="76"/>
        <v/>
      </c>
      <c r="AO487" s="8" t="str">
        <f>IF(D487="","",SUMIF('TK CHAMTHI'!S:S,D487,'TK CHAMTHI'!U:U))</f>
        <v/>
      </c>
      <c r="AP487" s="8" t="str">
        <f>IF(D487="","",SUMIF('TK CHAMTHI'!T:T,D487,'TK CHAMTHI'!U:U))</f>
        <v/>
      </c>
      <c r="AQ487" s="9" t="str">
        <f t="shared" si="77"/>
        <v/>
      </c>
      <c r="AR487" s="9" t="str">
        <f>IF(D487="","",ROUND(SUMIF('QL THI'!G:G,D487,'QL THI'!H:H),1))</f>
        <v/>
      </c>
      <c r="AS487" s="9" t="str">
        <f>IF(D487="","",ROUND(SUMIF('QL THI'!E:E,D487,'QL THI'!F:F),1))</f>
        <v/>
      </c>
      <c r="AT487" s="28" t="str">
        <f t="shared" si="78"/>
        <v/>
      </c>
    </row>
    <row r="488" spans="1:46">
      <c r="A488" s="6" t="str">
        <f>IF(D488="","",SUBTOTAL(3,$D$5:D488))</f>
        <v/>
      </c>
      <c r="B488" s="26"/>
      <c r="C488" s="29"/>
      <c r="D488" s="29"/>
      <c r="E488" s="7" t="str">
        <f>IF($D488="","",SUMIF('TK DETHI'!$A:$A,$D488,'TK DETHI'!$B:$B))</f>
        <v/>
      </c>
      <c r="F488" s="7" t="str">
        <f>IF($D488="","",SUMIF('TK DETHI'!$C:$C,$D488,'TK DETHI'!$D:$D))</f>
        <v/>
      </c>
      <c r="G488" s="7" t="str">
        <f>IF($D488="","",SUMIF('TK DETHI'!$E:$E,$D488,'TK DETHI'!$F:$F))</f>
        <v/>
      </c>
      <c r="H488" s="7" t="str">
        <f>IF($D488="","",SUMIF('TK DETHI'!$G:$G,$D488,'TK DETHI'!$H:$H))</f>
        <v/>
      </c>
      <c r="I488" s="7" t="str">
        <f>IF($D488="","",SUMIF('TK DETHI'!$I:$I,$D488,'TK DETHI'!$J:$J))</f>
        <v/>
      </c>
      <c r="J488" s="7" t="str">
        <f>IF($D488="","",SUMIF('TK DETHI'!$K:$K,$D488,'TK DETHI'!$L:$L))</f>
        <v/>
      </c>
      <c r="K488" s="7" t="str">
        <f>IF($D488="","",SUMIF('TK DETHI'!$M:$M,$D488,'TK DETHI'!$N:$N))</f>
        <v/>
      </c>
      <c r="L488" s="7" t="str">
        <f>IF($D488="","",SUMIF('TK DETHI'!$O:$O,$D488,'TK DETHI'!$P:$P))</f>
        <v/>
      </c>
      <c r="M488" s="27" t="str">
        <f t="shared" si="79"/>
        <v/>
      </c>
      <c r="N488" s="8" t="str">
        <f>IF($D488="","",SUMIF('TK COITHI KTHP va Thi TN'!$A:$A,$D488,'TK COITHI KTHP va Thi TN'!$D:$D))</f>
        <v/>
      </c>
      <c r="O488" s="8" t="str">
        <f>IF($D488="","",SUMIF('TK COITHI KTHP va Thi TN'!$B:$B,$D488,'TK COITHI KTHP va Thi TN'!$D:$D))</f>
        <v/>
      </c>
      <c r="P488" s="8" t="str">
        <f>IF($D488="","",SUMIF('TK COITHI KTHP va Thi TN'!$E:$E,$D488,'TK COITHI KTHP va Thi TN'!$H:$H))</f>
        <v/>
      </c>
      <c r="Q488" s="8" t="str">
        <f>IF($D488="","",SUMIF('TK COITHI KTHP va Thi TN'!$F:$F,$D488,'TK COITHI KTHP va Thi TN'!$H:$H))</f>
        <v/>
      </c>
      <c r="R488" s="28" t="str">
        <f t="shared" si="80"/>
        <v/>
      </c>
      <c r="S488" s="8" t="str">
        <f>IF($D488="","",SUMIF('TK CHAMTHI'!$A:$A,$D488,'TK CHAMTHI'!$C:$C))</f>
        <v/>
      </c>
      <c r="T488" s="8" t="str">
        <f>IF($D488="","",SUMIF('TK CHAMTHI'!$B:$B,$D488,'TK CHAMTHI'!$C:$C))</f>
        <v/>
      </c>
      <c r="U488" s="8" t="str">
        <f>IF(D488="","",SUMIF('CHAM NV'!B:B,D488,'CHAM NV'!C:C))</f>
        <v/>
      </c>
      <c r="V488" s="9" t="str">
        <f t="shared" si="81"/>
        <v/>
      </c>
      <c r="W488" s="8" t="str">
        <f>IF($D488="","",SUMIF('TK CHAMTHI'!$D:$D,$D488,'TK CHAMTHI'!$F:$F))</f>
        <v/>
      </c>
      <c r="X488" s="8" t="str">
        <f>IF($D488="","",SUMIF('TK CHAMTHI'!$E:$E,$D488,'TK CHAMTHI'!$F:$F))</f>
        <v/>
      </c>
      <c r="Y488" s="8" t="str">
        <f>IF(D488="","",SUMIF('CHAM NV'!G:G,D488,'CHAM NV'!H:H))</f>
        <v/>
      </c>
      <c r="Z488" s="9" t="str">
        <f t="shared" si="82"/>
        <v/>
      </c>
      <c r="AA488" s="8" t="str">
        <f>IF($D488="","",SUMIF('TK CHAMTHI'!$G:$G,$D488,'TK CHAMTHI'!$I:$I))</f>
        <v/>
      </c>
      <c r="AB488" s="8" t="str">
        <f>IF($D488="","",SUMIF('TK CHAMTHI'!$H:$H,$D488,'TK CHAMTHI'!$I:$I))</f>
        <v/>
      </c>
      <c r="AC488" s="8" t="str">
        <f>IF(D488="","",SUMIF('CHAM NV'!E:E,D488,'CHAM NV'!F:F))</f>
        <v/>
      </c>
      <c r="AD488" s="9" t="str">
        <f t="shared" si="83"/>
        <v/>
      </c>
      <c r="AE488" s="8" t="str">
        <f>IF($D488="","",SUMIF('TK CHAMTHI'!$J:$J,$D488,'TK CHAMTHI'!$L:$L))</f>
        <v/>
      </c>
      <c r="AF488" s="8" t="str">
        <f>IF($D488="","",SUMIF('TK CHAMTHI'!$K:$K,$D488,'TK CHAMTHI'!$L:$L))</f>
        <v/>
      </c>
      <c r="AG488" s="8" t="str">
        <f>IF(D488="","",SUMIF('CHAM NV'!I:I,D488,'CHAM NV'!J:J))</f>
        <v/>
      </c>
      <c r="AH488" s="9" t="str">
        <f t="shared" si="84"/>
        <v/>
      </c>
      <c r="AI488" s="8" t="str">
        <f>IF($D488="","",SUMIF('TK CHAMTHI'!$M:$M,$D488,'TK CHAMTHI'!$O:$O))</f>
        <v/>
      </c>
      <c r="AJ488" s="8" t="str">
        <f>IF($D488="","",SUMIF('TK CHAMTHI'!$N:$N,$D488,'TK CHAMTHI'!$O:$O))</f>
        <v/>
      </c>
      <c r="AK488" s="9" t="str">
        <f t="shared" si="75"/>
        <v/>
      </c>
      <c r="AL488" s="8" t="str">
        <f>IF($D488="","",SUMIF('TK CHAMTHI'!$P:$P,$D488,'TK CHAMTHI'!$R:$R))</f>
        <v/>
      </c>
      <c r="AM488" s="8" t="str">
        <f>IF($D488="","",SUMIF('TK CHAMTHI'!$Q:$Q,$D488,'TK CHAMTHI'!$R:$R))</f>
        <v/>
      </c>
      <c r="AN488" s="9" t="str">
        <f t="shared" si="76"/>
        <v/>
      </c>
      <c r="AO488" s="8" t="str">
        <f>IF(D488="","",SUMIF('TK CHAMTHI'!S:S,D488,'TK CHAMTHI'!U:U))</f>
        <v/>
      </c>
      <c r="AP488" s="8" t="str">
        <f>IF(D488="","",SUMIF('TK CHAMTHI'!T:T,D488,'TK CHAMTHI'!U:U))</f>
        <v/>
      </c>
      <c r="AQ488" s="9" t="str">
        <f t="shared" si="77"/>
        <v/>
      </c>
      <c r="AR488" s="9" t="str">
        <f>IF(D488="","",ROUND(SUMIF('QL THI'!G:G,D488,'QL THI'!H:H),1))</f>
        <v/>
      </c>
      <c r="AS488" s="9" t="str">
        <f>IF(D488="","",ROUND(SUMIF('QL THI'!E:E,D488,'QL THI'!F:F),1))</f>
        <v/>
      </c>
      <c r="AT488" s="28" t="str">
        <f t="shared" si="78"/>
        <v/>
      </c>
    </row>
    <row r="489" spans="1:46">
      <c r="A489" s="6" t="str">
        <f>IF(D489="","",SUBTOTAL(3,$D$5:D489))</f>
        <v/>
      </c>
      <c r="B489" s="26"/>
      <c r="C489" s="29"/>
      <c r="D489" s="29"/>
      <c r="E489" s="7" t="str">
        <f>IF($D489="","",SUMIF('TK DETHI'!$A:$A,$D489,'TK DETHI'!$B:$B))</f>
        <v/>
      </c>
      <c r="F489" s="7" t="str">
        <f>IF($D489="","",SUMIF('TK DETHI'!$C:$C,$D489,'TK DETHI'!$D:$D))</f>
        <v/>
      </c>
      <c r="G489" s="7" t="str">
        <f>IF($D489="","",SUMIF('TK DETHI'!$E:$E,$D489,'TK DETHI'!$F:$F))</f>
        <v/>
      </c>
      <c r="H489" s="7" t="str">
        <f>IF($D489="","",SUMIF('TK DETHI'!$G:$G,$D489,'TK DETHI'!$H:$H))</f>
        <v/>
      </c>
      <c r="I489" s="7" t="str">
        <f>IF($D489="","",SUMIF('TK DETHI'!$I:$I,$D489,'TK DETHI'!$J:$J))</f>
        <v/>
      </c>
      <c r="J489" s="7" t="str">
        <f>IF($D489="","",SUMIF('TK DETHI'!$K:$K,$D489,'TK DETHI'!$L:$L))</f>
        <v/>
      </c>
      <c r="K489" s="7" t="str">
        <f>IF($D489="","",SUMIF('TK DETHI'!$M:$M,$D489,'TK DETHI'!$N:$N))</f>
        <v/>
      </c>
      <c r="L489" s="7" t="str">
        <f>IF($D489="","",SUMIF('TK DETHI'!$O:$O,$D489,'TK DETHI'!$P:$P))</f>
        <v/>
      </c>
      <c r="M489" s="27" t="str">
        <f t="shared" si="79"/>
        <v/>
      </c>
      <c r="N489" s="8" t="str">
        <f>IF($D489="","",SUMIF('TK COITHI KTHP va Thi TN'!$A:$A,$D489,'TK COITHI KTHP va Thi TN'!$D:$D))</f>
        <v/>
      </c>
      <c r="O489" s="8" t="str">
        <f>IF($D489="","",SUMIF('TK COITHI KTHP va Thi TN'!$B:$B,$D489,'TK COITHI KTHP va Thi TN'!$D:$D))</f>
        <v/>
      </c>
      <c r="P489" s="8" t="str">
        <f>IF($D489="","",SUMIF('TK COITHI KTHP va Thi TN'!$E:$E,$D489,'TK COITHI KTHP va Thi TN'!$H:$H))</f>
        <v/>
      </c>
      <c r="Q489" s="8" t="str">
        <f>IF($D489="","",SUMIF('TK COITHI KTHP va Thi TN'!$F:$F,$D489,'TK COITHI KTHP va Thi TN'!$H:$H))</f>
        <v/>
      </c>
      <c r="R489" s="28" t="str">
        <f t="shared" si="80"/>
        <v/>
      </c>
      <c r="S489" s="8" t="str">
        <f>IF($D489="","",SUMIF('TK CHAMTHI'!$A:$A,$D489,'TK CHAMTHI'!$C:$C))</f>
        <v/>
      </c>
      <c r="T489" s="8" t="str">
        <f>IF($D489="","",SUMIF('TK CHAMTHI'!$B:$B,$D489,'TK CHAMTHI'!$C:$C))</f>
        <v/>
      </c>
      <c r="U489" s="8" t="str">
        <f>IF(D489="","",SUMIF('CHAM NV'!B:B,D489,'CHAM NV'!C:C))</f>
        <v/>
      </c>
      <c r="V489" s="9" t="str">
        <f t="shared" si="81"/>
        <v/>
      </c>
      <c r="W489" s="8" t="str">
        <f>IF($D489="","",SUMIF('TK CHAMTHI'!$D:$D,$D489,'TK CHAMTHI'!$F:$F))</f>
        <v/>
      </c>
      <c r="X489" s="8" t="str">
        <f>IF($D489="","",SUMIF('TK CHAMTHI'!$E:$E,$D489,'TK CHAMTHI'!$F:$F))</f>
        <v/>
      </c>
      <c r="Y489" s="8" t="str">
        <f>IF(D489="","",SUMIF('CHAM NV'!G:G,D489,'CHAM NV'!H:H))</f>
        <v/>
      </c>
      <c r="Z489" s="9" t="str">
        <f t="shared" si="82"/>
        <v/>
      </c>
      <c r="AA489" s="8" t="str">
        <f>IF($D489="","",SUMIF('TK CHAMTHI'!$G:$G,$D489,'TK CHAMTHI'!$I:$I))</f>
        <v/>
      </c>
      <c r="AB489" s="8" t="str">
        <f>IF($D489="","",SUMIF('TK CHAMTHI'!$H:$H,$D489,'TK CHAMTHI'!$I:$I))</f>
        <v/>
      </c>
      <c r="AC489" s="8" t="str">
        <f>IF(D489="","",SUMIF('CHAM NV'!E:E,D489,'CHAM NV'!F:F))</f>
        <v/>
      </c>
      <c r="AD489" s="9" t="str">
        <f t="shared" si="83"/>
        <v/>
      </c>
      <c r="AE489" s="8" t="str">
        <f>IF($D489="","",SUMIF('TK CHAMTHI'!$J:$J,$D489,'TK CHAMTHI'!$L:$L))</f>
        <v/>
      </c>
      <c r="AF489" s="8" t="str">
        <f>IF($D489="","",SUMIF('TK CHAMTHI'!$K:$K,$D489,'TK CHAMTHI'!$L:$L))</f>
        <v/>
      </c>
      <c r="AG489" s="8" t="str">
        <f>IF(D489="","",SUMIF('CHAM NV'!I:I,D489,'CHAM NV'!J:J))</f>
        <v/>
      </c>
      <c r="AH489" s="9" t="str">
        <f t="shared" si="84"/>
        <v/>
      </c>
      <c r="AI489" s="8" t="str">
        <f>IF($D489="","",SUMIF('TK CHAMTHI'!$M:$M,$D489,'TK CHAMTHI'!$O:$O))</f>
        <v/>
      </c>
      <c r="AJ489" s="8" t="str">
        <f>IF($D489="","",SUMIF('TK CHAMTHI'!$N:$N,$D489,'TK CHAMTHI'!$O:$O))</f>
        <v/>
      </c>
      <c r="AK489" s="9" t="str">
        <f t="shared" si="75"/>
        <v/>
      </c>
      <c r="AL489" s="8" t="str">
        <f>IF($D489="","",SUMIF('TK CHAMTHI'!$P:$P,$D489,'TK CHAMTHI'!$R:$R))</f>
        <v/>
      </c>
      <c r="AM489" s="8" t="str">
        <f>IF($D489="","",SUMIF('TK CHAMTHI'!$Q:$Q,$D489,'TK CHAMTHI'!$R:$R))</f>
        <v/>
      </c>
      <c r="AN489" s="9" t="str">
        <f t="shared" si="76"/>
        <v/>
      </c>
      <c r="AO489" s="8" t="str">
        <f>IF(D489="","",SUMIF('TK CHAMTHI'!S:S,D489,'TK CHAMTHI'!U:U))</f>
        <v/>
      </c>
      <c r="AP489" s="8" t="str">
        <f>IF(D489="","",SUMIF('TK CHAMTHI'!T:T,D489,'TK CHAMTHI'!U:U))</f>
        <v/>
      </c>
      <c r="AQ489" s="9" t="str">
        <f t="shared" si="77"/>
        <v/>
      </c>
      <c r="AR489" s="9" t="str">
        <f>IF(D489="","",ROUND(SUMIF('QL THI'!G:G,D489,'QL THI'!H:H),1))</f>
        <v/>
      </c>
      <c r="AS489" s="9" t="str">
        <f>IF(D489="","",ROUND(SUMIF('QL THI'!E:E,D489,'QL THI'!F:F),1))</f>
        <v/>
      </c>
      <c r="AT489" s="28" t="str">
        <f t="shared" si="78"/>
        <v/>
      </c>
    </row>
    <row r="490" spans="1:46">
      <c r="A490" s="6" t="str">
        <f>IF(D490="","",SUBTOTAL(3,$D$5:D490))</f>
        <v/>
      </c>
      <c r="B490" s="26"/>
      <c r="C490" s="29"/>
      <c r="D490" s="29"/>
      <c r="E490" s="7" t="str">
        <f>IF($D490="","",SUMIF('TK DETHI'!$A:$A,$D490,'TK DETHI'!$B:$B))</f>
        <v/>
      </c>
      <c r="F490" s="7" t="str">
        <f>IF($D490="","",SUMIF('TK DETHI'!$C:$C,$D490,'TK DETHI'!$D:$D))</f>
        <v/>
      </c>
      <c r="G490" s="7" t="str">
        <f>IF($D490="","",SUMIF('TK DETHI'!$E:$E,$D490,'TK DETHI'!$F:$F))</f>
        <v/>
      </c>
      <c r="H490" s="7" t="str">
        <f>IF($D490="","",SUMIF('TK DETHI'!$G:$G,$D490,'TK DETHI'!$H:$H))</f>
        <v/>
      </c>
      <c r="I490" s="7" t="str">
        <f>IF($D490="","",SUMIF('TK DETHI'!$I:$I,$D490,'TK DETHI'!$J:$J))</f>
        <v/>
      </c>
      <c r="J490" s="7" t="str">
        <f>IF($D490="","",SUMIF('TK DETHI'!$K:$K,$D490,'TK DETHI'!$L:$L))</f>
        <v/>
      </c>
      <c r="K490" s="7" t="str">
        <f>IF($D490="","",SUMIF('TK DETHI'!$M:$M,$D490,'TK DETHI'!$N:$N))</f>
        <v/>
      </c>
      <c r="L490" s="7" t="str">
        <f>IF($D490="","",SUMIF('TK DETHI'!$O:$O,$D490,'TK DETHI'!$P:$P))</f>
        <v/>
      </c>
      <c r="M490" s="27" t="str">
        <f t="shared" si="79"/>
        <v/>
      </c>
      <c r="N490" s="8" t="str">
        <f>IF($D490="","",SUMIF('TK COITHI KTHP va Thi TN'!$A:$A,$D490,'TK COITHI KTHP va Thi TN'!$D:$D))</f>
        <v/>
      </c>
      <c r="O490" s="8" t="str">
        <f>IF($D490="","",SUMIF('TK COITHI KTHP va Thi TN'!$B:$B,$D490,'TK COITHI KTHP va Thi TN'!$D:$D))</f>
        <v/>
      </c>
      <c r="P490" s="8" t="str">
        <f>IF($D490="","",SUMIF('TK COITHI KTHP va Thi TN'!$E:$E,$D490,'TK COITHI KTHP va Thi TN'!$H:$H))</f>
        <v/>
      </c>
      <c r="Q490" s="8" t="str">
        <f>IF($D490="","",SUMIF('TK COITHI KTHP va Thi TN'!$F:$F,$D490,'TK COITHI KTHP va Thi TN'!$H:$H))</f>
        <v/>
      </c>
      <c r="R490" s="28" t="str">
        <f t="shared" si="80"/>
        <v/>
      </c>
      <c r="S490" s="8" t="str">
        <f>IF($D490="","",SUMIF('TK CHAMTHI'!$A:$A,$D490,'TK CHAMTHI'!$C:$C))</f>
        <v/>
      </c>
      <c r="T490" s="8" t="str">
        <f>IF($D490="","",SUMIF('TK CHAMTHI'!$B:$B,$D490,'TK CHAMTHI'!$C:$C))</f>
        <v/>
      </c>
      <c r="U490" s="8" t="str">
        <f>IF(D490="","",SUMIF('CHAM NV'!B:B,D490,'CHAM NV'!C:C))</f>
        <v/>
      </c>
      <c r="V490" s="9" t="str">
        <f t="shared" si="81"/>
        <v/>
      </c>
      <c r="W490" s="8" t="str">
        <f>IF($D490="","",SUMIF('TK CHAMTHI'!$D:$D,$D490,'TK CHAMTHI'!$F:$F))</f>
        <v/>
      </c>
      <c r="X490" s="8" t="str">
        <f>IF($D490="","",SUMIF('TK CHAMTHI'!$E:$E,$D490,'TK CHAMTHI'!$F:$F))</f>
        <v/>
      </c>
      <c r="Y490" s="8" t="str">
        <f>IF(D490="","",SUMIF('CHAM NV'!G:G,D490,'CHAM NV'!H:H))</f>
        <v/>
      </c>
      <c r="Z490" s="9" t="str">
        <f t="shared" si="82"/>
        <v/>
      </c>
      <c r="AA490" s="8" t="str">
        <f>IF($D490="","",SUMIF('TK CHAMTHI'!$G:$G,$D490,'TK CHAMTHI'!$I:$I))</f>
        <v/>
      </c>
      <c r="AB490" s="8" t="str">
        <f>IF($D490="","",SUMIF('TK CHAMTHI'!$H:$H,$D490,'TK CHAMTHI'!$I:$I))</f>
        <v/>
      </c>
      <c r="AC490" s="8" t="str">
        <f>IF(D490="","",SUMIF('CHAM NV'!E:E,D490,'CHAM NV'!F:F))</f>
        <v/>
      </c>
      <c r="AD490" s="9" t="str">
        <f t="shared" si="83"/>
        <v/>
      </c>
      <c r="AE490" s="8" t="str">
        <f>IF($D490="","",SUMIF('TK CHAMTHI'!$J:$J,$D490,'TK CHAMTHI'!$L:$L))</f>
        <v/>
      </c>
      <c r="AF490" s="8" t="str">
        <f>IF($D490="","",SUMIF('TK CHAMTHI'!$K:$K,$D490,'TK CHAMTHI'!$L:$L))</f>
        <v/>
      </c>
      <c r="AG490" s="8" t="str">
        <f>IF(D490="","",SUMIF('CHAM NV'!I:I,D490,'CHAM NV'!J:J))</f>
        <v/>
      </c>
      <c r="AH490" s="9" t="str">
        <f t="shared" si="84"/>
        <v/>
      </c>
      <c r="AI490" s="8" t="str">
        <f>IF($D490="","",SUMIF('TK CHAMTHI'!$M:$M,$D490,'TK CHAMTHI'!$O:$O))</f>
        <v/>
      </c>
      <c r="AJ490" s="8" t="str">
        <f>IF($D490="","",SUMIF('TK CHAMTHI'!$N:$N,$D490,'TK CHAMTHI'!$O:$O))</f>
        <v/>
      </c>
      <c r="AK490" s="9" t="str">
        <f t="shared" si="75"/>
        <v/>
      </c>
      <c r="AL490" s="8" t="str">
        <f>IF($D490="","",SUMIF('TK CHAMTHI'!$P:$P,$D490,'TK CHAMTHI'!$R:$R))</f>
        <v/>
      </c>
      <c r="AM490" s="8" t="str">
        <f>IF($D490="","",SUMIF('TK CHAMTHI'!$Q:$Q,$D490,'TK CHAMTHI'!$R:$R))</f>
        <v/>
      </c>
      <c r="AN490" s="9" t="str">
        <f t="shared" si="76"/>
        <v/>
      </c>
      <c r="AO490" s="8" t="str">
        <f>IF(D490="","",SUMIF('TK CHAMTHI'!S:S,D490,'TK CHAMTHI'!U:U))</f>
        <v/>
      </c>
      <c r="AP490" s="8" t="str">
        <f>IF(D490="","",SUMIF('TK CHAMTHI'!T:T,D490,'TK CHAMTHI'!U:U))</f>
        <v/>
      </c>
      <c r="AQ490" s="9" t="str">
        <f t="shared" si="77"/>
        <v/>
      </c>
      <c r="AR490" s="9" t="str">
        <f>IF(D490="","",ROUND(SUMIF('QL THI'!G:G,D490,'QL THI'!H:H),1))</f>
        <v/>
      </c>
      <c r="AS490" s="9" t="str">
        <f>IF(D490="","",ROUND(SUMIF('QL THI'!E:E,D490,'QL THI'!F:F),1))</f>
        <v/>
      </c>
      <c r="AT490" s="28" t="str">
        <f t="shared" si="78"/>
        <v/>
      </c>
    </row>
    <row r="491" spans="1:46">
      <c r="A491" s="6" t="str">
        <f>IF(D491="","",SUBTOTAL(3,$D$5:D491))</f>
        <v/>
      </c>
      <c r="B491" s="26"/>
      <c r="C491" s="29"/>
      <c r="D491" s="29"/>
      <c r="E491" s="7" t="str">
        <f>IF($D491="","",SUMIF('TK DETHI'!$A:$A,$D491,'TK DETHI'!$B:$B))</f>
        <v/>
      </c>
      <c r="F491" s="7" t="str">
        <f>IF($D491="","",SUMIF('TK DETHI'!$C:$C,$D491,'TK DETHI'!$D:$D))</f>
        <v/>
      </c>
      <c r="G491" s="7" t="str">
        <f>IF($D491="","",SUMIF('TK DETHI'!$E:$E,$D491,'TK DETHI'!$F:$F))</f>
        <v/>
      </c>
      <c r="H491" s="7" t="str">
        <f>IF($D491="","",SUMIF('TK DETHI'!$G:$G,$D491,'TK DETHI'!$H:$H))</f>
        <v/>
      </c>
      <c r="I491" s="7" t="str">
        <f>IF($D491="","",SUMIF('TK DETHI'!$I:$I,$D491,'TK DETHI'!$J:$J))</f>
        <v/>
      </c>
      <c r="J491" s="7" t="str">
        <f>IF($D491="","",SUMIF('TK DETHI'!$K:$K,$D491,'TK DETHI'!$L:$L))</f>
        <v/>
      </c>
      <c r="K491" s="7" t="str">
        <f>IF($D491="","",SUMIF('TK DETHI'!$M:$M,$D491,'TK DETHI'!$N:$N))</f>
        <v/>
      </c>
      <c r="L491" s="7" t="str">
        <f>IF($D491="","",SUMIF('TK DETHI'!$O:$O,$D491,'TK DETHI'!$P:$P))</f>
        <v/>
      </c>
      <c r="M491" s="27" t="str">
        <f t="shared" si="79"/>
        <v/>
      </c>
      <c r="N491" s="8" t="str">
        <f>IF($D491="","",SUMIF('TK COITHI KTHP va Thi TN'!$A:$A,$D491,'TK COITHI KTHP va Thi TN'!$D:$D))</f>
        <v/>
      </c>
      <c r="O491" s="8" t="str">
        <f>IF($D491="","",SUMIF('TK COITHI KTHP va Thi TN'!$B:$B,$D491,'TK COITHI KTHP va Thi TN'!$D:$D))</f>
        <v/>
      </c>
      <c r="P491" s="8" t="str">
        <f>IF($D491="","",SUMIF('TK COITHI KTHP va Thi TN'!$E:$E,$D491,'TK COITHI KTHP va Thi TN'!$H:$H))</f>
        <v/>
      </c>
      <c r="Q491" s="8" t="str">
        <f>IF($D491="","",SUMIF('TK COITHI KTHP va Thi TN'!$F:$F,$D491,'TK COITHI KTHP va Thi TN'!$H:$H))</f>
        <v/>
      </c>
      <c r="R491" s="28" t="str">
        <f t="shared" si="80"/>
        <v/>
      </c>
      <c r="S491" s="8" t="str">
        <f>IF($D491="","",SUMIF('TK CHAMTHI'!$A:$A,$D491,'TK CHAMTHI'!$C:$C))</f>
        <v/>
      </c>
      <c r="T491" s="8" t="str">
        <f>IF($D491="","",SUMIF('TK CHAMTHI'!$B:$B,$D491,'TK CHAMTHI'!$C:$C))</f>
        <v/>
      </c>
      <c r="U491" s="8" t="str">
        <f>IF(D491="","",SUMIF('CHAM NV'!B:B,D491,'CHAM NV'!C:C))</f>
        <v/>
      </c>
      <c r="V491" s="9" t="str">
        <f t="shared" si="81"/>
        <v/>
      </c>
      <c r="W491" s="8" t="str">
        <f>IF($D491="","",SUMIF('TK CHAMTHI'!$D:$D,$D491,'TK CHAMTHI'!$F:$F))</f>
        <v/>
      </c>
      <c r="X491" s="8" t="str">
        <f>IF($D491="","",SUMIF('TK CHAMTHI'!$E:$E,$D491,'TK CHAMTHI'!$F:$F))</f>
        <v/>
      </c>
      <c r="Y491" s="8" t="str">
        <f>IF(D491="","",SUMIF('CHAM NV'!G:G,D491,'CHAM NV'!H:H))</f>
        <v/>
      </c>
      <c r="Z491" s="9" t="str">
        <f t="shared" si="82"/>
        <v/>
      </c>
      <c r="AA491" s="8" t="str">
        <f>IF($D491="","",SUMIF('TK CHAMTHI'!$G:$G,$D491,'TK CHAMTHI'!$I:$I))</f>
        <v/>
      </c>
      <c r="AB491" s="8" t="str">
        <f>IF($D491="","",SUMIF('TK CHAMTHI'!$H:$H,$D491,'TK CHAMTHI'!$I:$I))</f>
        <v/>
      </c>
      <c r="AC491" s="8" t="str">
        <f>IF(D491="","",SUMIF('CHAM NV'!E:E,D491,'CHAM NV'!F:F))</f>
        <v/>
      </c>
      <c r="AD491" s="9" t="str">
        <f t="shared" si="83"/>
        <v/>
      </c>
      <c r="AE491" s="8" t="str">
        <f>IF($D491="","",SUMIF('TK CHAMTHI'!$J:$J,$D491,'TK CHAMTHI'!$L:$L))</f>
        <v/>
      </c>
      <c r="AF491" s="8" t="str">
        <f>IF($D491="","",SUMIF('TK CHAMTHI'!$K:$K,$D491,'TK CHAMTHI'!$L:$L))</f>
        <v/>
      </c>
      <c r="AG491" s="8" t="str">
        <f>IF(D491="","",SUMIF('CHAM NV'!I:I,D491,'CHAM NV'!J:J))</f>
        <v/>
      </c>
      <c r="AH491" s="9" t="str">
        <f t="shared" si="84"/>
        <v/>
      </c>
      <c r="AI491" s="8" t="str">
        <f>IF($D491="","",SUMIF('TK CHAMTHI'!$M:$M,$D491,'TK CHAMTHI'!$O:$O))</f>
        <v/>
      </c>
      <c r="AJ491" s="8" t="str">
        <f>IF($D491="","",SUMIF('TK CHAMTHI'!$N:$N,$D491,'TK CHAMTHI'!$O:$O))</f>
        <v/>
      </c>
      <c r="AK491" s="9" t="str">
        <f t="shared" si="75"/>
        <v/>
      </c>
      <c r="AL491" s="8" t="str">
        <f>IF($D491="","",SUMIF('TK CHAMTHI'!$P:$P,$D491,'TK CHAMTHI'!$R:$R))</f>
        <v/>
      </c>
      <c r="AM491" s="8" t="str">
        <f>IF($D491="","",SUMIF('TK CHAMTHI'!$Q:$Q,$D491,'TK CHAMTHI'!$R:$R))</f>
        <v/>
      </c>
      <c r="AN491" s="9" t="str">
        <f t="shared" si="76"/>
        <v/>
      </c>
      <c r="AO491" s="8" t="str">
        <f>IF(D491="","",SUMIF('TK CHAMTHI'!S:S,D491,'TK CHAMTHI'!U:U))</f>
        <v/>
      </c>
      <c r="AP491" s="8" t="str">
        <f>IF(D491="","",SUMIF('TK CHAMTHI'!T:T,D491,'TK CHAMTHI'!U:U))</f>
        <v/>
      </c>
      <c r="AQ491" s="9" t="str">
        <f t="shared" si="77"/>
        <v/>
      </c>
      <c r="AR491" s="9" t="str">
        <f>IF(D491="","",ROUND(SUMIF('QL THI'!G:G,D491,'QL THI'!H:H),1))</f>
        <v/>
      </c>
      <c r="AS491" s="9" t="str">
        <f>IF(D491="","",ROUND(SUMIF('QL THI'!E:E,D491,'QL THI'!F:F),1))</f>
        <v/>
      </c>
      <c r="AT491" s="28" t="str">
        <f t="shared" si="78"/>
        <v/>
      </c>
    </row>
    <row r="492" spans="1:46">
      <c r="A492" s="6" t="str">
        <f>IF(D492="","",SUBTOTAL(3,$D$5:D492))</f>
        <v/>
      </c>
      <c r="B492" s="26"/>
      <c r="C492" s="29"/>
      <c r="D492" s="29"/>
      <c r="E492" s="7" t="str">
        <f>IF($D492="","",SUMIF('TK DETHI'!$A:$A,$D492,'TK DETHI'!$B:$B))</f>
        <v/>
      </c>
      <c r="F492" s="7" t="str">
        <f>IF($D492="","",SUMIF('TK DETHI'!$C:$C,$D492,'TK DETHI'!$D:$D))</f>
        <v/>
      </c>
      <c r="G492" s="7" t="str">
        <f>IF($D492="","",SUMIF('TK DETHI'!$E:$E,$D492,'TK DETHI'!$F:$F))</f>
        <v/>
      </c>
      <c r="H492" s="7" t="str">
        <f>IF($D492="","",SUMIF('TK DETHI'!$G:$G,$D492,'TK DETHI'!$H:$H))</f>
        <v/>
      </c>
      <c r="I492" s="7" t="str">
        <f>IF($D492="","",SUMIF('TK DETHI'!$I:$I,$D492,'TK DETHI'!$J:$J))</f>
        <v/>
      </c>
      <c r="J492" s="7" t="str">
        <f>IF($D492="","",SUMIF('TK DETHI'!$K:$K,$D492,'TK DETHI'!$L:$L))</f>
        <v/>
      </c>
      <c r="K492" s="7" t="str">
        <f>IF($D492="","",SUMIF('TK DETHI'!$M:$M,$D492,'TK DETHI'!$N:$N))</f>
        <v/>
      </c>
      <c r="L492" s="7" t="str">
        <f>IF($D492="","",SUMIF('TK DETHI'!$O:$O,$D492,'TK DETHI'!$P:$P))</f>
        <v/>
      </c>
      <c r="M492" s="27" t="str">
        <f t="shared" si="79"/>
        <v/>
      </c>
      <c r="N492" s="8" t="str">
        <f>IF($D492="","",SUMIF('TK COITHI KTHP va Thi TN'!$A:$A,$D492,'TK COITHI KTHP va Thi TN'!$D:$D))</f>
        <v/>
      </c>
      <c r="O492" s="8" t="str">
        <f>IF($D492="","",SUMIF('TK COITHI KTHP va Thi TN'!$B:$B,$D492,'TK COITHI KTHP va Thi TN'!$D:$D))</f>
        <v/>
      </c>
      <c r="P492" s="8" t="str">
        <f>IF($D492="","",SUMIF('TK COITHI KTHP va Thi TN'!$E:$E,$D492,'TK COITHI KTHP va Thi TN'!$H:$H))</f>
        <v/>
      </c>
      <c r="Q492" s="8" t="str">
        <f>IF($D492="","",SUMIF('TK COITHI KTHP va Thi TN'!$F:$F,$D492,'TK COITHI KTHP va Thi TN'!$H:$H))</f>
        <v/>
      </c>
      <c r="R492" s="28" t="str">
        <f t="shared" si="80"/>
        <v/>
      </c>
      <c r="S492" s="8" t="str">
        <f>IF($D492="","",SUMIF('TK CHAMTHI'!$A:$A,$D492,'TK CHAMTHI'!$C:$C))</f>
        <v/>
      </c>
      <c r="T492" s="8" t="str">
        <f>IF($D492="","",SUMIF('TK CHAMTHI'!$B:$B,$D492,'TK CHAMTHI'!$C:$C))</f>
        <v/>
      </c>
      <c r="U492" s="8" t="str">
        <f>IF(D492="","",SUMIF('CHAM NV'!B:B,D492,'CHAM NV'!C:C))</f>
        <v/>
      </c>
      <c r="V492" s="9" t="str">
        <f t="shared" si="81"/>
        <v/>
      </c>
      <c r="W492" s="8" t="str">
        <f>IF($D492="","",SUMIF('TK CHAMTHI'!$D:$D,$D492,'TK CHAMTHI'!$F:$F))</f>
        <v/>
      </c>
      <c r="X492" s="8" t="str">
        <f>IF($D492="","",SUMIF('TK CHAMTHI'!$E:$E,$D492,'TK CHAMTHI'!$F:$F))</f>
        <v/>
      </c>
      <c r="Y492" s="8" t="str">
        <f>IF(D492="","",SUMIF('CHAM NV'!G:G,D492,'CHAM NV'!H:H))</f>
        <v/>
      </c>
      <c r="Z492" s="9" t="str">
        <f t="shared" si="82"/>
        <v/>
      </c>
      <c r="AA492" s="8" t="str">
        <f>IF($D492="","",SUMIF('TK CHAMTHI'!$G:$G,$D492,'TK CHAMTHI'!$I:$I))</f>
        <v/>
      </c>
      <c r="AB492" s="8" t="str">
        <f>IF($D492="","",SUMIF('TK CHAMTHI'!$H:$H,$D492,'TK CHAMTHI'!$I:$I))</f>
        <v/>
      </c>
      <c r="AC492" s="8" t="str">
        <f>IF(D492="","",SUMIF('CHAM NV'!E:E,D492,'CHAM NV'!F:F))</f>
        <v/>
      </c>
      <c r="AD492" s="9" t="str">
        <f t="shared" si="83"/>
        <v/>
      </c>
      <c r="AE492" s="8" t="str">
        <f>IF($D492="","",SUMIF('TK CHAMTHI'!$J:$J,$D492,'TK CHAMTHI'!$L:$L))</f>
        <v/>
      </c>
      <c r="AF492" s="8" t="str">
        <f>IF($D492="","",SUMIF('TK CHAMTHI'!$K:$K,$D492,'TK CHAMTHI'!$L:$L))</f>
        <v/>
      </c>
      <c r="AG492" s="8" t="str">
        <f>IF(D492="","",SUMIF('CHAM NV'!I:I,D492,'CHAM NV'!J:J))</f>
        <v/>
      </c>
      <c r="AH492" s="9" t="str">
        <f t="shared" si="84"/>
        <v/>
      </c>
      <c r="AI492" s="8" t="str">
        <f>IF($D492="","",SUMIF('TK CHAMTHI'!$M:$M,$D492,'TK CHAMTHI'!$O:$O))</f>
        <v/>
      </c>
      <c r="AJ492" s="8" t="str">
        <f>IF($D492="","",SUMIF('TK CHAMTHI'!$N:$N,$D492,'TK CHAMTHI'!$O:$O))</f>
        <v/>
      </c>
      <c r="AK492" s="9" t="str">
        <f t="shared" si="75"/>
        <v/>
      </c>
      <c r="AL492" s="8" t="str">
        <f>IF($D492="","",SUMIF('TK CHAMTHI'!$P:$P,$D492,'TK CHAMTHI'!$R:$R))</f>
        <v/>
      </c>
      <c r="AM492" s="8" t="str">
        <f>IF($D492="","",SUMIF('TK CHAMTHI'!$Q:$Q,$D492,'TK CHAMTHI'!$R:$R))</f>
        <v/>
      </c>
      <c r="AN492" s="9" t="str">
        <f t="shared" si="76"/>
        <v/>
      </c>
      <c r="AO492" s="8" t="str">
        <f>IF(D492="","",SUMIF('TK CHAMTHI'!S:S,D492,'TK CHAMTHI'!U:U))</f>
        <v/>
      </c>
      <c r="AP492" s="8" t="str">
        <f>IF(D492="","",SUMIF('TK CHAMTHI'!T:T,D492,'TK CHAMTHI'!U:U))</f>
        <v/>
      </c>
      <c r="AQ492" s="9" t="str">
        <f t="shared" si="77"/>
        <v/>
      </c>
      <c r="AR492" s="9" t="str">
        <f>IF(D492="","",ROUND(SUMIF('QL THI'!G:G,D492,'QL THI'!H:H),1))</f>
        <v/>
      </c>
      <c r="AS492" s="9" t="str">
        <f>IF(D492="","",ROUND(SUMIF('QL THI'!E:E,D492,'QL THI'!F:F),1))</f>
        <v/>
      </c>
      <c r="AT492" s="28" t="str">
        <f t="shared" si="78"/>
        <v/>
      </c>
    </row>
    <row r="493" spans="1:46">
      <c r="A493" s="6" t="str">
        <f>IF(D493="","",SUBTOTAL(3,$D$5:D493))</f>
        <v/>
      </c>
      <c r="B493" s="26"/>
      <c r="C493" s="29"/>
      <c r="D493" s="29"/>
      <c r="E493" s="7" t="str">
        <f>IF($D493="","",SUMIF('TK DETHI'!$A:$A,$D493,'TK DETHI'!$B:$B))</f>
        <v/>
      </c>
      <c r="F493" s="7" t="str">
        <f>IF($D493="","",SUMIF('TK DETHI'!$C:$C,$D493,'TK DETHI'!$D:$D))</f>
        <v/>
      </c>
      <c r="G493" s="7" t="str">
        <f>IF($D493="","",SUMIF('TK DETHI'!$E:$E,$D493,'TK DETHI'!$F:$F))</f>
        <v/>
      </c>
      <c r="H493" s="7" t="str">
        <f>IF($D493="","",SUMIF('TK DETHI'!$G:$G,$D493,'TK DETHI'!$H:$H))</f>
        <v/>
      </c>
      <c r="I493" s="7" t="str">
        <f>IF($D493="","",SUMIF('TK DETHI'!$I:$I,$D493,'TK DETHI'!$J:$J))</f>
        <v/>
      </c>
      <c r="J493" s="7" t="str">
        <f>IF($D493="","",SUMIF('TK DETHI'!$K:$K,$D493,'TK DETHI'!$L:$L))</f>
        <v/>
      </c>
      <c r="K493" s="7" t="str">
        <f>IF($D493="","",SUMIF('TK DETHI'!$M:$M,$D493,'TK DETHI'!$N:$N))</f>
        <v/>
      </c>
      <c r="L493" s="7" t="str">
        <f>IF($D493="","",SUMIF('TK DETHI'!$O:$O,$D493,'TK DETHI'!$P:$P))</f>
        <v/>
      </c>
      <c r="M493" s="27" t="str">
        <f t="shared" si="79"/>
        <v/>
      </c>
      <c r="N493" s="8" t="str">
        <f>IF($D493="","",SUMIF('TK COITHI KTHP va Thi TN'!$A:$A,$D493,'TK COITHI KTHP va Thi TN'!$D:$D))</f>
        <v/>
      </c>
      <c r="O493" s="8" t="str">
        <f>IF($D493="","",SUMIF('TK COITHI KTHP va Thi TN'!$B:$B,$D493,'TK COITHI KTHP va Thi TN'!$D:$D))</f>
        <v/>
      </c>
      <c r="P493" s="8" t="str">
        <f>IF($D493="","",SUMIF('TK COITHI KTHP va Thi TN'!$E:$E,$D493,'TK COITHI KTHP va Thi TN'!$H:$H))</f>
        <v/>
      </c>
      <c r="Q493" s="8" t="str">
        <f>IF($D493="","",SUMIF('TK COITHI KTHP va Thi TN'!$F:$F,$D493,'TK COITHI KTHP va Thi TN'!$H:$H))</f>
        <v/>
      </c>
      <c r="R493" s="28" t="str">
        <f t="shared" si="80"/>
        <v/>
      </c>
      <c r="S493" s="8" t="str">
        <f>IF($D493="","",SUMIF('TK CHAMTHI'!$A:$A,$D493,'TK CHAMTHI'!$C:$C))</f>
        <v/>
      </c>
      <c r="T493" s="8" t="str">
        <f>IF($D493="","",SUMIF('TK CHAMTHI'!$B:$B,$D493,'TK CHAMTHI'!$C:$C))</f>
        <v/>
      </c>
      <c r="U493" s="8" t="str">
        <f>IF(D493="","",SUMIF('CHAM NV'!B:B,D493,'CHAM NV'!C:C))</f>
        <v/>
      </c>
      <c r="V493" s="9" t="str">
        <f t="shared" si="81"/>
        <v/>
      </c>
      <c r="W493" s="8" t="str">
        <f>IF($D493="","",SUMIF('TK CHAMTHI'!$D:$D,$D493,'TK CHAMTHI'!$F:$F))</f>
        <v/>
      </c>
      <c r="X493" s="8" t="str">
        <f>IF($D493="","",SUMIF('TK CHAMTHI'!$E:$E,$D493,'TK CHAMTHI'!$F:$F))</f>
        <v/>
      </c>
      <c r="Y493" s="8" t="str">
        <f>IF(D493="","",SUMIF('CHAM NV'!G:G,D493,'CHAM NV'!H:H))</f>
        <v/>
      </c>
      <c r="Z493" s="9" t="str">
        <f t="shared" si="82"/>
        <v/>
      </c>
      <c r="AA493" s="8" t="str">
        <f>IF($D493="","",SUMIF('TK CHAMTHI'!$G:$G,$D493,'TK CHAMTHI'!$I:$I))</f>
        <v/>
      </c>
      <c r="AB493" s="8" t="str">
        <f>IF($D493="","",SUMIF('TK CHAMTHI'!$H:$H,$D493,'TK CHAMTHI'!$I:$I))</f>
        <v/>
      </c>
      <c r="AC493" s="8" t="str">
        <f>IF(D493="","",SUMIF('CHAM NV'!E:E,D493,'CHAM NV'!F:F))</f>
        <v/>
      </c>
      <c r="AD493" s="9" t="str">
        <f t="shared" si="83"/>
        <v/>
      </c>
      <c r="AE493" s="8" t="str">
        <f>IF($D493="","",SUMIF('TK CHAMTHI'!$J:$J,$D493,'TK CHAMTHI'!$L:$L))</f>
        <v/>
      </c>
      <c r="AF493" s="8" t="str">
        <f>IF($D493="","",SUMIF('TK CHAMTHI'!$K:$K,$D493,'TK CHAMTHI'!$L:$L))</f>
        <v/>
      </c>
      <c r="AG493" s="8" t="str">
        <f>IF(D493="","",SUMIF('CHAM NV'!I:I,D493,'CHAM NV'!J:J))</f>
        <v/>
      </c>
      <c r="AH493" s="9" t="str">
        <f t="shared" si="84"/>
        <v/>
      </c>
      <c r="AI493" s="8" t="str">
        <f>IF($D493="","",SUMIF('TK CHAMTHI'!$M:$M,$D493,'TK CHAMTHI'!$O:$O))</f>
        <v/>
      </c>
      <c r="AJ493" s="8" t="str">
        <f>IF($D493="","",SUMIF('TK CHAMTHI'!$N:$N,$D493,'TK CHAMTHI'!$O:$O))</f>
        <v/>
      </c>
      <c r="AK493" s="9" t="str">
        <f t="shared" si="75"/>
        <v/>
      </c>
      <c r="AL493" s="8" t="str">
        <f>IF($D493="","",SUMIF('TK CHAMTHI'!$P:$P,$D493,'TK CHAMTHI'!$R:$R))</f>
        <v/>
      </c>
      <c r="AM493" s="8" t="str">
        <f>IF($D493="","",SUMIF('TK CHAMTHI'!$Q:$Q,$D493,'TK CHAMTHI'!$R:$R))</f>
        <v/>
      </c>
      <c r="AN493" s="9" t="str">
        <f t="shared" si="76"/>
        <v/>
      </c>
      <c r="AO493" s="8" t="str">
        <f>IF(D493="","",SUMIF('TK CHAMTHI'!S:S,D493,'TK CHAMTHI'!U:U))</f>
        <v/>
      </c>
      <c r="AP493" s="8" t="str">
        <f>IF(D493="","",SUMIF('TK CHAMTHI'!T:T,D493,'TK CHAMTHI'!U:U))</f>
        <v/>
      </c>
      <c r="AQ493" s="9" t="str">
        <f t="shared" si="77"/>
        <v/>
      </c>
      <c r="AR493" s="9" t="str">
        <f>IF(D493="","",ROUND(SUMIF('QL THI'!G:G,D493,'QL THI'!H:H),1))</f>
        <v/>
      </c>
      <c r="AS493" s="9" t="str">
        <f>IF(D493="","",ROUND(SUMIF('QL THI'!E:E,D493,'QL THI'!F:F),1))</f>
        <v/>
      </c>
      <c r="AT493" s="28" t="str">
        <f t="shared" si="78"/>
        <v/>
      </c>
    </row>
    <row r="494" spans="1:46">
      <c r="A494" s="6" t="str">
        <f>IF(D494="","",SUBTOTAL(3,$D$5:D494))</f>
        <v/>
      </c>
      <c r="B494" s="26"/>
      <c r="C494" s="29"/>
      <c r="D494" s="29"/>
      <c r="E494" s="7" t="str">
        <f>IF($D494="","",SUMIF('TK DETHI'!$A:$A,$D494,'TK DETHI'!$B:$B))</f>
        <v/>
      </c>
      <c r="F494" s="7" t="str">
        <f>IF($D494="","",SUMIF('TK DETHI'!$C:$C,$D494,'TK DETHI'!$D:$D))</f>
        <v/>
      </c>
      <c r="G494" s="7" t="str">
        <f>IF($D494="","",SUMIF('TK DETHI'!$E:$E,$D494,'TK DETHI'!$F:$F))</f>
        <v/>
      </c>
      <c r="H494" s="7" t="str">
        <f>IF($D494="","",SUMIF('TK DETHI'!$G:$G,$D494,'TK DETHI'!$H:$H))</f>
        <v/>
      </c>
      <c r="I494" s="7" t="str">
        <f>IF($D494="","",SUMIF('TK DETHI'!$I:$I,$D494,'TK DETHI'!$J:$J))</f>
        <v/>
      </c>
      <c r="J494" s="7" t="str">
        <f>IF($D494="","",SUMIF('TK DETHI'!$K:$K,$D494,'TK DETHI'!$L:$L))</f>
        <v/>
      </c>
      <c r="K494" s="7" t="str">
        <f>IF($D494="","",SUMIF('TK DETHI'!$M:$M,$D494,'TK DETHI'!$N:$N))</f>
        <v/>
      </c>
      <c r="L494" s="7" t="str">
        <f>IF($D494="","",SUMIF('TK DETHI'!$O:$O,$D494,'TK DETHI'!$P:$P))</f>
        <v/>
      </c>
      <c r="M494" s="27" t="str">
        <f t="shared" si="79"/>
        <v/>
      </c>
      <c r="N494" s="8" t="str">
        <f>IF($D494="","",SUMIF('TK COITHI KTHP va Thi TN'!$A:$A,$D494,'TK COITHI KTHP va Thi TN'!$D:$D))</f>
        <v/>
      </c>
      <c r="O494" s="8" t="str">
        <f>IF($D494="","",SUMIF('TK COITHI KTHP va Thi TN'!$B:$B,$D494,'TK COITHI KTHP va Thi TN'!$D:$D))</f>
        <v/>
      </c>
      <c r="P494" s="8" t="str">
        <f>IF($D494="","",SUMIF('TK COITHI KTHP va Thi TN'!$E:$E,$D494,'TK COITHI KTHP va Thi TN'!$H:$H))</f>
        <v/>
      </c>
      <c r="Q494" s="8" t="str">
        <f>IF($D494="","",SUMIF('TK COITHI KTHP va Thi TN'!$F:$F,$D494,'TK COITHI KTHP va Thi TN'!$H:$H))</f>
        <v/>
      </c>
      <c r="R494" s="28" t="str">
        <f t="shared" si="80"/>
        <v/>
      </c>
      <c r="S494" s="8" t="str">
        <f>IF($D494="","",SUMIF('TK CHAMTHI'!$A:$A,$D494,'TK CHAMTHI'!$C:$C))</f>
        <v/>
      </c>
      <c r="T494" s="8" t="str">
        <f>IF($D494="","",SUMIF('TK CHAMTHI'!$B:$B,$D494,'TK CHAMTHI'!$C:$C))</f>
        <v/>
      </c>
      <c r="U494" s="8" t="str">
        <f>IF(D494="","",SUMIF('CHAM NV'!B:B,D494,'CHAM NV'!C:C))</f>
        <v/>
      </c>
      <c r="V494" s="9" t="str">
        <f t="shared" si="81"/>
        <v/>
      </c>
      <c r="W494" s="8" t="str">
        <f>IF($D494="","",SUMIF('TK CHAMTHI'!$D:$D,$D494,'TK CHAMTHI'!$F:$F))</f>
        <v/>
      </c>
      <c r="X494" s="8" t="str">
        <f>IF($D494="","",SUMIF('TK CHAMTHI'!$E:$E,$D494,'TK CHAMTHI'!$F:$F))</f>
        <v/>
      </c>
      <c r="Y494" s="8" t="str">
        <f>IF(D494="","",SUMIF('CHAM NV'!G:G,D494,'CHAM NV'!H:H))</f>
        <v/>
      </c>
      <c r="Z494" s="9" t="str">
        <f t="shared" si="82"/>
        <v/>
      </c>
      <c r="AA494" s="8" t="str">
        <f>IF($D494="","",SUMIF('TK CHAMTHI'!$G:$G,$D494,'TK CHAMTHI'!$I:$I))</f>
        <v/>
      </c>
      <c r="AB494" s="8" t="str">
        <f>IF($D494="","",SUMIF('TK CHAMTHI'!$H:$H,$D494,'TK CHAMTHI'!$I:$I))</f>
        <v/>
      </c>
      <c r="AC494" s="8" t="str">
        <f>IF(D494="","",SUMIF('CHAM NV'!E:E,D494,'CHAM NV'!F:F))</f>
        <v/>
      </c>
      <c r="AD494" s="9" t="str">
        <f t="shared" si="83"/>
        <v/>
      </c>
      <c r="AE494" s="8" t="str">
        <f>IF($D494="","",SUMIF('TK CHAMTHI'!$J:$J,$D494,'TK CHAMTHI'!$L:$L))</f>
        <v/>
      </c>
      <c r="AF494" s="8" t="str">
        <f>IF($D494="","",SUMIF('TK CHAMTHI'!$K:$K,$D494,'TK CHAMTHI'!$L:$L))</f>
        <v/>
      </c>
      <c r="AG494" s="8" t="str">
        <f>IF(D494="","",SUMIF('CHAM NV'!I:I,D494,'CHAM NV'!J:J))</f>
        <v/>
      </c>
      <c r="AH494" s="9" t="str">
        <f t="shared" si="84"/>
        <v/>
      </c>
      <c r="AI494" s="8" t="str">
        <f>IF($D494="","",SUMIF('TK CHAMTHI'!$M:$M,$D494,'TK CHAMTHI'!$O:$O))</f>
        <v/>
      </c>
      <c r="AJ494" s="8" t="str">
        <f>IF($D494="","",SUMIF('TK CHAMTHI'!$N:$N,$D494,'TK CHAMTHI'!$O:$O))</f>
        <v/>
      </c>
      <c r="AK494" s="9" t="str">
        <f t="shared" si="75"/>
        <v/>
      </c>
      <c r="AL494" s="8" t="str">
        <f>IF($D494="","",SUMIF('TK CHAMTHI'!$P:$P,$D494,'TK CHAMTHI'!$R:$R))</f>
        <v/>
      </c>
      <c r="AM494" s="8" t="str">
        <f>IF($D494="","",SUMIF('TK CHAMTHI'!$Q:$Q,$D494,'TK CHAMTHI'!$R:$R))</f>
        <v/>
      </c>
      <c r="AN494" s="9" t="str">
        <f t="shared" si="76"/>
        <v/>
      </c>
      <c r="AO494" s="8" t="str">
        <f>IF(D494="","",SUMIF('TK CHAMTHI'!S:S,D494,'TK CHAMTHI'!U:U))</f>
        <v/>
      </c>
      <c r="AP494" s="8" t="str">
        <f>IF(D494="","",SUMIF('TK CHAMTHI'!T:T,D494,'TK CHAMTHI'!U:U))</f>
        <v/>
      </c>
      <c r="AQ494" s="9" t="str">
        <f t="shared" si="77"/>
        <v/>
      </c>
      <c r="AR494" s="9" t="str">
        <f>IF(D494="","",ROUND(SUMIF('QL THI'!G:G,D494,'QL THI'!H:H),1))</f>
        <v/>
      </c>
      <c r="AS494" s="9" t="str">
        <f>IF(D494="","",ROUND(SUMIF('QL THI'!E:E,D494,'QL THI'!F:F),1))</f>
        <v/>
      </c>
      <c r="AT494" s="28" t="str">
        <f t="shared" si="78"/>
        <v/>
      </c>
    </row>
    <row r="495" spans="1:46">
      <c r="A495" s="6" t="str">
        <f>IF(D495="","",SUBTOTAL(3,$D$5:D495))</f>
        <v/>
      </c>
      <c r="B495" s="26"/>
      <c r="C495" s="29"/>
      <c r="D495" s="29"/>
      <c r="E495" s="7" t="str">
        <f>IF($D495="","",SUMIF('TK DETHI'!$A:$A,$D495,'TK DETHI'!$B:$B))</f>
        <v/>
      </c>
      <c r="F495" s="7" t="str">
        <f>IF($D495="","",SUMIF('TK DETHI'!$C:$C,$D495,'TK DETHI'!$D:$D))</f>
        <v/>
      </c>
      <c r="G495" s="7" t="str">
        <f>IF($D495="","",SUMIF('TK DETHI'!$E:$E,$D495,'TK DETHI'!$F:$F))</f>
        <v/>
      </c>
      <c r="H495" s="7" t="str">
        <f>IF($D495="","",SUMIF('TK DETHI'!$G:$G,$D495,'TK DETHI'!$H:$H))</f>
        <v/>
      </c>
      <c r="I495" s="7" t="str">
        <f>IF($D495="","",SUMIF('TK DETHI'!$I:$I,$D495,'TK DETHI'!$J:$J))</f>
        <v/>
      </c>
      <c r="J495" s="7" t="str">
        <f>IF($D495="","",SUMIF('TK DETHI'!$K:$K,$D495,'TK DETHI'!$L:$L))</f>
        <v/>
      </c>
      <c r="K495" s="7" t="str">
        <f>IF($D495="","",SUMIF('TK DETHI'!$M:$M,$D495,'TK DETHI'!$N:$N))</f>
        <v/>
      </c>
      <c r="L495" s="7" t="str">
        <f>IF($D495="","",SUMIF('TK DETHI'!$O:$O,$D495,'TK DETHI'!$P:$P))</f>
        <v/>
      </c>
      <c r="M495" s="27" t="str">
        <f t="shared" si="79"/>
        <v/>
      </c>
      <c r="N495" s="8" t="str">
        <f>IF($D495="","",SUMIF('TK COITHI KTHP va Thi TN'!$A:$A,$D495,'TK COITHI KTHP va Thi TN'!$D:$D))</f>
        <v/>
      </c>
      <c r="O495" s="8" t="str">
        <f>IF($D495="","",SUMIF('TK COITHI KTHP va Thi TN'!$B:$B,$D495,'TK COITHI KTHP va Thi TN'!$D:$D))</f>
        <v/>
      </c>
      <c r="P495" s="8" t="str">
        <f>IF($D495="","",SUMIF('TK COITHI KTHP va Thi TN'!$E:$E,$D495,'TK COITHI KTHP va Thi TN'!$H:$H))</f>
        <v/>
      </c>
      <c r="Q495" s="8" t="str">
        <f>IF($D495="","",SUMIF('TK COITHI KTHP va Thi TN'!$F:$F,$D495,'TK COITHI KTHP va Thi TN'!$H:$H))</f>
        <v/>
      </c>
      <c r="R495" s="28" t="str">
        <f t="shared" si="80"/>
        <v/>
      </c>
      <c r="S495" s="8" t="str">
        <f>IF($D495="","",SUMIF('TK CHAMTHI'!$A:$A,$D495,'TK CHAMTHI'!$C:$C))</f>
        <v/>
      </c>
      <c r="T495" s="8" t="str">
        <f>IF($D495="","",SUMIF('TK CHAMTHI'!$B:$B,$D495,'TK CHAMTHI'!$C:$C))</f>
        <v/>
      </c>
      <c r="U495" s="8" t="str">
        <f>IF(D495="","",SUMIF('CHAM NV'!B:B,D495,'CHAM NV'!C:C))</f>
        <v/>
      </c>
      <c r="V495" s="9" t="str">
        <f t="shared" si="81"/>
        <v/>
      </c>
      <c r="W495" s="8" t="str">
        <f>IF($D495="","",SUMIF('TK CHAMTHI'!$D:$D,$D495,'TK CHAMTHI'!$F:$F))</f>
        <v/>
      </c>
      <c r="X495" s="8" t="str">
        <f>IF($D495="","",SUMIF('TK CHAMTHI'!$E:$E,$D495,'TK CHAMTHI'!$F:$F))</f>
        <v/>
      </c>
      <c r="Y495" s="8" t="str">
        <f>IF(D495="","",SUMIF('CHAM NV'!G:G,D495,'CHAM NV'!H:H))</f>
        <v/>
      </c>
      <c r="Z495" s="9" t="str">
        <f t="shared" si="82"/>
        <v/>
      </c>
      <c r="AA495" s="8" t="str">
        <f>IF($D495="","",SUMIF('TK CHAMTHI'!$G:$G,$D495,'TK CHAMTHI'!$I:$I))</f>
        <v/>
      </c>
      <c r="AB495" s="8" t="str">
        <f>IF($D495="","",SUMIF('TK CHAMTHI'!$H:$H,$D495,'TK CHAMTHI'!$I:$I))</f>
        <v/>
      </c>
      <c r="AC495" s="8" t="str">
        <f>IF(D495="","",SUMIF('CHAM NV'!E:E,D495,'CHAM NV'!F:F))</f>
        <v/>
      </c>
      <c r="AD495" s="9" t="str">
        <f t="shared" si="83"/>
        <v/>
      </c>
      <c r="AE495" s="8" t="str">
        <f>IF($D495="","",SUMIF('TK CHAMTHI'!$J:$J,$D495,'TK CHAMTHI'!$L:$L))</f>
        <v/>
      </c>
      <c r="AF495" s="8" t="str">
        <f>IF($D495="","",SUMIF('TK CHAMTHI'!$K:$K,$D495,'TK CHAMTHI'!$L:$L))</f>
        <v/>
      </c>
      <c r="AG495" s="8" t="str">
        <f>IF(D495="","",SUMIF('CHAM NV'!I:I,D495,'CHAM NV'!J:J))</f>
        <v/>
      </c>
      <c r="AH495" s="9" t="str">
        <f t="shared" si="84"/>
        <v/>
      </c>
      <c r="AI495" s="8" t="str">
        <f>IF($D495="","",SUMIF('TK CHAMTHI'!$M:$M,$D495,'TK CHAMTHI'!$O:$O))</f>
        <v/>
      </c>
      <c r="AJ495" s="8" t="str">
        <f>IF($D495="","",SUMIF('TK CHAMTHI'!$N:$N,$D495,'TK CHAMTHI'!$O:$O))</f>
        <v/>
      </c>
      <c r="AK495" s="9" t="str">
        <f t="shared" si="75"/>
        <v/>
      </c>
      <c r="AL495" s="8" t="str">
        <f>IF($D495="","",SUMIF('TK CHAMTHI'!$P:$P,$D495,'TK CHAMTHI'!$R:$R))</f>
        <v/>
      </c>
      <c r="AM495" s="8" t="str">
        <f>IF($D495="","",SUMIF('TK CHAMTHI'!$Q:$Q,$D495,'TK CHAMTHI'!$R:$R))</f>
        <v/>
      </c>
      <c r="AN495" s="9" t="str">
        <f t="shared" si="76"/>
        <v/>
      </c>
      <c r="AO495" s="8" t="str">
        <f>IF(D495="","",SUMIF('TK CHAMTHI'!S:S,D495,'TK CHAMTHI'!U:U))</f>
        <v/>
      </c>
      <c r="AP495" s="8" t="str">
        <f>IF(D495="","",SUMIF('TK CHAMTHI'!T:T,D495,'TK CHAMTHI'!U:U))</f>
        <v/>
      </c>
      <c r="AQ495" s="9" t="str">
        <f t="shared" si="77"/>
        <v/>
      </c>
      <c r="AR495" s="9" t="str">
        <f>IF(D495="","",ROUND(SUMIF('QL THI'!G:G,D495,'QL THI'!H:H),1))</f>
        <v/>
      </c>
      <c r="AS495" s="9" t="str">
        <f>IF(D495="","",ROUND(SUMIF('QL THI'!E:E,D495,'QL THI'!F:F),1))</f>
        <v/>
      </c>
      <c r="AT495" s="28" t="str">
        <f t="shared" si="78"/>
        <v/>
      </c>
    </row>
    <row r="496" spans="1:46">
      <c r="A496" s="6" t="str">
        <f>IF(D496="","",SUBTOTAL(3,$D$5:D496))</f>
        <v/>
      </c>
      <c r="B496" s="26"/>
      <c r="C496" s="29"/>
      <c r="D496" s="29"/>
      <c r="E496" s="7" t="str">
        <f>IF($D496="","",SUMIF('TK DETHI'!$A:$A,$D496,'TK DETHI'!$B:$B))</f>
        <v/>
      </c>
      <c r="F496" s="7" t="str">
        <f>IF($D496="","",SUMIF('TK DETHI'!$C:$C,$D496,'TK DETHI'!$D:$D))</f>
        <v/>
      </c>
      <c r="G496" s="7" t="str">
        <f>IF($D496="","",SUMIF('TK DETHI'!$E:$E,$D496,'TK DETHI'!$F:$F))</f>
        <v/>
      </c>
      <c r="H496" s="7" t="str">
        <f>IF($D496="","",SUMIF('TK DETHI'!$G:$G,$D496,'TK DETHI'!$H:$H))</f>
        <v/>
      </c>
      <c r="I496" s="7" t="str">
        <f>IF($D496="","",SUMIF('TK DETHI'!$I:$I,$D496,'TK DETHI'!$J:$J))</f>
        <v/>
      </c>
      <c r="J496" s="7" t="str">
        <f>IF($D496="","",SUMIF('TK DETHI'!$K:$K,$D496,'TK DETHI'!$L:$L))</f>
        <v/>
      </c>
      <c r="K496" s="7" t="str">
        <f>IF($D496="","",SUMIF('TK DETHI'!$M:$M,$D496,'TK DETHI'!$N:$N))</f>
        <v/>
      </c>
      <c r="L496" s="7" t="str">
        <f>IF($D496="","",SUMIF('TK DETHI'!$O:$O,$D496,'TK DETHI'!$P:$P))</f>
        <v/>
      </c>
      <c r="M496" s="27" t="str">
        <f t="shared" si="79"/>
        <v/>
      </c>
      <c r="N496" s="8" t="str">
        <f>IF($D496="","",SUMIF('TK COITHI KTHP va Thi TN'!$A:$A,$D496,'TK COITHI KTHP va Thi TN'!$D:$D))</f>
        <v/>
      </c>
      <c r="O496" s="8" t="str">
        <f>IF($D496="","",SUMIF('TK COITHI KTHP va Thi TN'!$B:$B,$D496,'TK COITHI KTHP va Thi TN'!$D:$D))</f>
        <v/>
      </c>
      <c r="P496" s="8" t="str">
        <f>IF($D496="","",SUMIF('TK COITHI KTHP va Thi TN'!$E:$E,$D496,'TK COITHI KTHP va Thi TN'!$H:$H))</f>
        <v/>
      </c>
      <c r="Q496" s="8" t="str">
        <f>IF($D496="","",SUMIF('TK COITHI KTHP va Thi TN'!$F:$F,$D496,'TK COITHI KTHP va Thi TN'!$H:$H))</f>
        <v/>
      </c>
      <c r="R496" s="28" t="str">
        <f t="shared" si="80"/>
        <v/>
      </c>
      <c r="S496" s="8" t="str">
        <f>IF($D496="","",SUMIF('TK CHAMTHI'!$A:$A,$D496,'TK CHAMTHI'!$C:$C))</f>
        <v/>
      </c>
      <c r="T496" s="8" t="str">
        <f>IF($D496="","",SUMIF('TK CHAMTHI'!$B:$B,$D496,'TK CHAMTHI'!$C:$C))</f>
        <v/>
      </c>
      <c r="U496" s="8" t="str">
        <f>IF(D496="","",SUMIF('CHAM NV'!B:B,D496,'CHAM NV'!C:C))</f>
        <v/>
      </c>
      <c r="V496" s="9" t="str">
        <f t="shared" si="81"/>
        <v/>
      </c>
      <c r="W496" s="8" t="str">
        <f>IF($D496="","",SUMIF('TK CHAMTHI'!$D:$D,$D496,'TK CHAMTHI'!$F:$F))</f>
        <v/>
      </c>
      <c r="X496" s="8" t="str">
        <f>IF($D496="","",SUMIF('TK CHAMTHI'!$E:$E,$D496,'TK CHAMTHI'!$F:$F))</f>
        <v/>
      </c>
      <c r="Y496" s="8" t="str">
        <f>IF(D496="","",SUMIF('CHAM NV'!G:G,D496,'CHAM NV'!H:H))</f>
        <v/>
      </c>
      <c r="Z496" s="9" t="str">
        <f t="shared" si="82"/>
        <v/>
      </c>
      <c r="AA496" s="8" t="str">
        <f>IF($D496="","",SUMIF('TK CHAMTHI'!$G:$G,$D496,'TK CHAMTHI'!$I:$I))</f>
        <v/>
      </c>
      <c r="AB496" s="8" t="str">
        <f>IF($D496="","",SUMIF('TK CHAMTHI'!$H:$H,$D496,'TK CHAMTHI'!$I:$I))</f>
        <v/>
      </c>
      <c r="AC496" s="8" t="str">
        <f>IF(D496="","",SUMIF('CHAM NV'!E:E,D496,'CHAM NV'!F:F))</f>
        <v/>
      </c>
      <c r="AD496" s="9" t="str">
        <f t="shared" si="83"/>
        <v/>
      </c>
      <c r="AE496" s="8" t="str">
        <f>IF($D496="","",SUMIF('TK CHAMTHI'!$J:$J,$D496,'TK CHAMTHI'!$L:$L))</f>
        <v/>
      </c>
      <c r="AF496" s="8" t="str">
        <f>IF($D496="","",SUMIF('TK CHAMTHI'!$K:$K,$D496,'TK CHAMTHI'!$L:$L))</f>
        <v/>
      </c>
      <c r="AG496" s="8" t="str">
        <f>IF(D496="","",SUMIF('CHAM NV'!I:I,D496,'CHAM NV'!J:J))</f>
        <v/>
      </c>
      <c r="AH496" s="9" t="str">
        <f t="shared" si="84"/>
        <v/>
      </c>
      <c r="AI496" s="8" t="str">
        <f>IF($D496="","",SUMIF('TK CHAMTHI'!$M:$M,$D496,'TK CHAMTHI'!$O:$O))</f>
        <v/>
      </c>
      <c r="AJ496" s="8" t="str">
        <f>IF($D496="","",SUMIF('TK CHAMTHI'!$N:$N,$D496,'TK CHAMTHI'!$O:$O))</f>
        <v/>
      </c>
      <c r="AK496" s="9" t="str">
        <f t="shared" si="75"/>
        <v/>
      </c>
      <c r="AL496" s="8" t="str">
        <f>IF($D496="","",SUMIF('TK CHAMTHI'!$P:$P,$D496,'TK CHAMTHI'!$R:$R))</f>
        <v/>
      </c>
      <c r="AM496" s="8" t="str">
        <f>IF($D496="","",SUMIF('TK CHAMTHI'!$Q:$Q,$D496,'TK CHAMTHI'!$R:$R))</f>
        <v/>
      </c>
      <c r="AN496" s="9" t="str">
        <f t="shared" si="76"/>
        <v/>
      </c>
      <c r="AO496" s="8" t="str">
        <f>IF(D496="","",SUMIF('TK CHAMTHI'!S:S,D496,'TK CHAMTHI'!U:U))</f>
        <v/>
      </c>
      <c r="AP496" s="8" t="str">
        <f>IF(D496="","",SUMIF('TK CHAMTHI'!T:T,D496,'TK CHAMTHI'!U:U))</f>
        <v/>
      </c>
      <c r="AQ496" s="9" t="str">
        <f t="shared" si="77"/>
        <v/>
      </c>
      <c r="AR496" s="9" t="str">
        <f>IF(D496="","",ROUND(SUMIF('QL THI'!G:G,D496,'QL THI'!H:H),1))</f>
        <v/>
      </c>
      <c r="AS496" s="9" t="str">
        <f>IF(D496="","",ROUND(SUMIF('QL THI'!E:E,D496,'QL THI'!F:F),1))</f>
        <v/>
      </c>
      <c r="AT496" s="28" t="str">
        <f t="shared" si="78"/>
        <v/>
      </c>
    </row>
    <row r="497" spans="1:46">
      <c r="A497" s="6" t="str">
        <f>IF(D497="","",SUBTOTAL(3,$D$5:D497))</f>
        <v/>
      </c>
      <c r="B497" s="26"/>
      <c r="C497" s="29"/>
      <c r="D497" s="29"/>
      <c r="E497" s="7" t="str">
        <f>IF($D497="","",SUMIF('TK DETHI'!$A:$A,$D497,'TK DETHI'!$B:$B))</f>
        <v/>
      </c>
      <c r="F497" s="7" t="str">
        <f>IF($D497="","",SUMIF('TK DETHI'!$C:$C,$D497,'TK DETHI'!$D:$D))</f>
        <v/>
      </c>
      <c r="G497" s="7" t="str">
        <f>IF($D497="","",SUMIF('TK DETHI'!$E:$E,$D497,'TK DETHI'!$F:$F))</f>
        <v/>
      </c>
      <c r="H497" s="7" t="str">
        <f>IF($D497="","",SUMIF('TK DETHI'!$G:$G,$D497,'TK DETHI'!$H:$H))</f>
        <v/>
      </c>
      <c r="I497" s="7" t="str">
        <f>IF($D497="","",SUMIF('TK DETHI'!$I:$I,$D497,'TK DETHI'!$J:$J))</f>
        <v/>
      </c>
      <c r="J497" s="7" t="str">
        <f>IF($D497="","",SUMIF('TK DETHI'!$K:$K,$D497,'TK DETHI'!$L:$L))</f>
        <v/>
      </c>
      <c r="K497" s="7" t="str">
        <f>IF($D497="","",SUMIF('TK DETHI'!$M:$M,$D497,'TK DETHI'!$N:$N))</f>
        <v/>
      </c>
      <c r="L497" s="7" t="str">
        <f>IF($D497="","",SUMIF('TK DETHI'!$O:$O,$D497,'TK DETHI'!$P:$P))</f>
        <v/>
      </c>
      <c r="M497" s="27" t="str">
        <f t="shared" si="79"/>
        <v/>
      </c>
      <c r="N497" s="8" t="str">
        <f>IF($D497="","",SUMIF('TK COITHI KTHP va Thi TN'!$A:$A,$D497,'TK COITHI KTHP va Thi TN'!$D:$D))</f>
        <v/>
      </c>
      <c r="O497" s="8" t="str">
        <f>IF($D497="","",SUMIF('TK COITHI KTHP va Thi TN'!$B:$B,$D497,'TK COITHI KTHP va Thi TN'!$D:$D))</f>
        <v/>
      </c>
      <c r="P497" s="8" t="str">
        <f>IF($D497="","",SUMIF('TK COITHI KTHP va Thi TN'!$E:$E,$D497,'TK COITHI KTHP va Thi TN'!$H:$H))</f>
        <v/>
      </c>
      <c r="Q497" s="8" t="str">
        <f>IF($D497="","",SUMIF('TK COITHI KTHP va Thi TN'!$F:$F,$D497,'TK COITHI KTHP va Thi TN'!$H:$H))</f>
        <v/>
      </c>
      <c r="R497" s="28" t="str">
        <f t="shared" si="80"/>
        <v/>
      </c>
      <c r="S497" s="8" t="str">
        <f>IF($D497="","",SUMIF('TK CHAMTHI'!$A:$A,$D497,'TK CHAMTHI'!$C:$C))</f>
        <v/>
      </c>
      <c r="T497" s="8" t="str">
        <f>IF($D497="","",SUMIF('TK CHAMTHI'!$B:$B,$D497,'TK CHAMTHI'!$C:$C))</f>
        <v/>
      </c>
      <c r="U497" s="8" t="str">
        <f>IF(D497="","",SUMIF('CHAM NV'!B:B,D497,'CHAM NV'!C:C))</f>
        <v/>
      </c>
      <c r="V497" s="9" t="str">
        <f t="shared" si="81"/>
        <v/>
      </c>
      <c r="W497" s="8" t="str">
        <f>IF($D497="","",SUMIF('TK CHAMTHI'!$D:$D,$D497,'TK CHAMTHI'!$F:$F))</f>
        <v/>
      </c>
      <c r="X497" s="8" t="str">
        <f>IF($D497="","",SUMIF('TK CHAMTHI'!$E:$E,$D497,'TK CHAMTHI'!$F:$F))</f>
        <v/>
      </c>
      <c r="Y497" s="8" t="str">
        <f>IF(D497="","",SUMIF('CHAM NV'!G:G,D497,'CHAM NV'!H:H))</f>
        <v/>
      </c>
      <c r="Z497" s="9" t="str">
        <f t="shared" si="82"/>
        <v/>
      </c>
      <c r="AA497" s="8" t="str">
        <f>IF($D497="","",SUMIF('TK CHAMTHI'!$G:$G,$D497,'TK CHAMTHI'!$I:$I))</f>
        <v/>
      </c>
      <c r="AB497" s="8" t="str">
        <f>IF($D497="","",SUMIF('TK CHAMTHI'!$H:$H,$D497,'TK CHAMTHI'!$I:$I))</f>
        <v/>
      </c>
      <c r="AC497" s="8" t="str">
        <f>IF(D497="","",SUMIF('CHAM NV'!E:E,D497,'CHAM NV'!F:F))</f>
        <v/>
      </c>
      <c r="AD497" s="9" t="str">
        <f t="shared" si="83"/>
        <v/>
      </c>
      <c r="AE497" s="8" t="str">
        <f>IF($D497="","",SUMIF('TK CHAMTHI'!$J:$J,$D497,'TK CHAMTHI'!$L:$L))</f>
        <v/>
      </c>
      <c r="AF497" s="8" t="str">
        <f>IF($D497="","",SUMIF('TK CHAMTHI'!$K:$K,$D497,'TK CHAMTHI'!$L:$L))</f>
        <v/>
      </c>
      <c r="AG497" s="8" t="str">
        <f>IF(D497="","",SUMIF('CHAM NV'!I:I,D497,'CHAM NV'!J:J))</f>
        <v/>
      </c>
      <c r="AH497" s="9" t="str">
        <f t="shared" si="84"/>
        <v/>
      </c>
      <c r="AI497" s="8" t="str">
        <f>IF($D497="","",SUMIF('TK CHAMTHI'!$M:$M,$D497,'TK CHAMTHI'!$O:$O))</f>
        <v/>
      </c>
      <c r="AJ497" s="8" t="str">
        <f>IF($D497="","",SUMIF('TK CHAMTHI'!$N:$N,$D497,'TK CHAMTHI'!$O:$O))</f>
        <v/>
      </c>
      <c r="AK497" s="9" t="str">
        <f t="shared" si="75"/>
        <v/>
      </c>
      <c r="AL497" s="8" t="str">
        <f>IF($D497="","",SUMIF('TK CHAMTHI'!$P:$P,$D497,'TK CHAMTHI'!$R:$R))</f>
        <v/>
      </c>
      <c r="AM497" s="8" t="str">
        <f>IF($D497="","",SUMIF('TK CHAMTHI'!$Q:$Q,$D497,'TK CHAMTHI'!$R:$R))</f>
        <v/>
      </c>
      <c r="AN497" s="9" t="str">
        <f t="shared" si="76"/>
        <v/>
      </c>
      <c r="AO497" s="8" t="str">
        <f>IF(D497="","",SUMIF('TK CHAMTHI'!S:S,D497,'TK CHAMTHI'!U:U))</f>
        <v/>
      </c>
      <c r="AP497" s="8" t="str">
        <f>IF(D497="","",SUMIF('TK CHAMTHI'!T:T,D497,'TK CHAMTHI'!U:U))</f>
        <v/>
      </c>
      <c r="AQ497" s="9" t="str">
        <f t="shared" si="77"/>
        <v/>
      </c>
      <c r="AR497" s="9" t="str">
        <f>IF(D497="","",ROUND(SUMIF('QL THI'!G:G,D497,'QL THI'!H:H),1))</f>
        <v/>
      </c>
      <c r="AS497" s="9" t="str">
        <f>IF(D497="","",ROUND(SUMIF('QL THI'!E:E,D497,'QL THI'!F:F),1))</f>
        <v/>
      </c>
      <c r="AT497" s="28" t="str">
        <f t="shared" si="78"/>
        <v/>
      </c>
    </row>
    <row r="498" spans="1:46">
      <c r="A498" s="6" t="str">
        <f>IF(D498="","",SUBTOTAL(3,$D$5:D498))</f>
        <v/>
      </c>
      <c r="B498" s="26"/>
      <c r="C498" s="29"/>
      <c r="D498" s="29"/>
      <c r="E498" s="7" t="str">
        <f>IF($D498="","",SUMIF('TK DETHI'!$A:$A,$D498,'TK DETHI'!$B:$B))</f>
        <v/>
      </c>
      <c r="F498" s="7" t="str">
        <f>IF($D498="","",SUMIF('TK DETHI'!$C:$C,$D498,'TK DETHI'!$D:$D))</f>
        <v/>
      </c>
      <c r="G498" s="7" t="str">
        <f>IF($D498="","",SUMIF('TK DETHI'!$E:$E,$D498,'TK DETHI'!$F:$F))</f>
        <v/>
      </c>
      <c r="H498" s="7" t="str">
        <f>IF($D498="","",SUMIF('TK DETHI'!$G:$G,$D498,'TK DETHI'!$H:$H))</f>
        <v/>
      </c>
      <c r="I498" s="7" t="str">
        <f>IF($D498="","",SUMIF('TK DETHI'!$I:$I,$D498,'TK DETHI'!$J:$J))</f>
        <v/>
      </c>
      <c r="J498" s="7" t="str">
        <f>IF($D498="","",SUMIF('TK DETHI'!$K:$K,$D498,'TK DETHI'!$L:$L))</f>
        <v/>
      </c>
      <c r="K498" s="7" t="str">
        <f>IF($D498="","",SUMIF('TK DETHI'!$M:$M,$D498,'TK DETHI'!$N:$N))</f>
        <v/>
      </c>
      <c r="L498" s="7" t="str">
        <f>IF($D498="","",SUMIF('TK DETHI'!$O:$O,$D498,'TK DETHI'!$P:$P))</f>
        <v/>
      </c>
      <c r="M498" s="27" t="str">
        <f t="shared" si="79"/>
        <v/>
      </c>
      <c r="N498" s="8" t="str">
        <f>IF($D498="","",SUMIF('TK COITHI KTHP va Thi TN'!$A:$A,$D498,'TK COITHI KTHP va Thi TN'!$D:$D))</f>
        <v/>
      </c>
      <c r="O498" s="8" t="str">
        <f>IF($D498="","",SUMIF('TK COITHI KTHP va Thi TN'!$B:$B,$D498,'TK COITHI KTHP va Thi TN'!$D:$D))</f>
        <v/>
      </c>
      <c r="P498" s="8" t="str">
        <f>IF($D498="","",SUMIF('TK COITHI KTHP va Thi TN'!$E:$E,$D498,'TK COITHI KTHP va Thi TN'!$H:$H))</f>
        <v/>
      </c>
      <c r="Q498" s="8" t="str">
        <f>IF($D498="","",SUMIF('TK COITHI KTHP va Thi TN'!$F:$F,$D498,'TK COITHI KTHP va Thi TN'!$H:$H))</f>
        <v/>
      </c>
      <c r="R498" s="28" t="str">
        <f t="shared" si="80"/>
        <v/>
      </c>
      <c r="S498" s="8" t="str">
        <f>IF($D498="","",SUMIF('TK CHAMTHI'!$A:$A,$D498,'TK CHAMTHI'!$C:$C))</f>
        <v/>
      </c>
      <c r="T498" s="8" t="str">
        <f>IF($D498="","",SUMIF('TK CHAMTHI'!$B:$B,$D498,'TK CHAMTHI'!$C:$C))</f>
        <v/>
      </c>
      <c r="U498" s="8" t="str">
        <f>IF(D498="","",SUMIF('CHAM NV'!B:B,D498,'CHAM NV'!C:C))</f>
        <v/>
      </c>
      <c r="V498" s="9" t="str">
        <f t="shared" si="81"/>
        <v/>
      </c>
      <c r="W498" s="8" t="str">
        <f>IF($D498="","",SUMIF('TK CHAMTHI'!$D:$D,$D498,'TK CHAMTHI'!$F:$F))</f>
        <v/>
      </c>
      <c r="X498" s="8" t="str">
        <f>IF($D498="","",SUMIF('TK CHAMTHI'!$E:$E,$D498,'TK CHAMTHI'!$F:$F))</f>
        <v/>
      </c>
      <c r="Y498" s="8" t="str">
        <f>IF(D498="","",SUMIF('CHAM NV'!G:G,D498,'CHAM NV'!H:H))</f>
        <v/>
      </c>
      <c r="Z498" s="9" t="str">
        <f t="shared" si="82"/>
        <v/>
      </c>
      <c r="AA498" s="8" t="str">
        <f>IF($D498="","",SUMIF('TK CHAMTHI'!$G:$G,$D498,'TK CHAMTHI'!$I:$I))</f>
        <v/>
      </c>
      <c r="AB498" s="8" t="str">
        <f>IF($D498="","",SUMIF('TK CHAMTHI'!$H:$H,$D498,'TK CHAMTHI'!$I:$I))</f>
        <v/>
      </c>
      <c r="AC498" s="8" t="str">
        <f>IF(D498="","",SUMIF('CHAM NV'!E:E,D498,'CHAM NV'!F:F))</f>
        <v/>
      </c>
      <c r="AD498" s="9" t="str">
        <f t="shared" si="83"/>
        <v/>
      </c>
      <c r="AE498" s="8" t="str">
        <f>IF($D498="","",SUMIF('TK CHAMTHI'!$J:$J,$D498,'TK CHAMTHI'!$L:$L))</f>
        <v/>
      </c>
      <c r="AF498" s="8" t="str">
        <f>IF($D498="","",SUMIF('TK CHAMTHI'!$K:$K,$D498,'TK CHAMTHI'!$L:$L))</f>
        <v/>
      </c>
      <c r="AG498" s="8" t="str">
        <f>IF(D498="","",SUMIF('CHAM NV'!I:I,D498,'CHAM NV'!J:J))</f>
        <v/>
      </c>
      <c r="AH498" s="9" t="str">
        <f t="shared" si="84"/>
        <v/>
      </c>
      <c r="AI498" s="8" t="str">
        <f>IF($D498="","",SUMIF('TK CHAMTHI'!$M:$M,$D498,'TK CHAMTHI'!$O:$O))</f>
        <v/>
      </c>
      <c r="AJ498" s="8" t="str">
        <f>IF($D498="","",SUMIF('TK CHAMTHI'!$N:$N,$D498,'TK CHAMTHI'!$O:$O))</f>
        <v/>
      </c>
      <c r="AK498" s="9" t="str">
        <f t="shared" si="75"/>
        <v/>
      </c>
      <c r="AL498" s="8" t="str">
        <f>IF($D498="","",SUMIF('TK CHAMTHI'!$P:$P,$D498,'TK CHAMTHI'!$R:$R))</f>
        <v/>
      </c>
      <c r="AM498" s="8" t="str">
        <f>IF($D498="","",SUMIF('TK CHAMTHI'!$Q:$Q,$D498,'TK CHAMTHI'!$R:$R))</f>
        <v/>
      </c>
      <c r="AN498" s="9" t="str">
        <f t="shared" si="76"/>
        <v/>
      </c>
      <c r="AO498" s="8" t="str">
        <f>IF(D498="","",SUMIF('TK CHAMTHI'!S:S,D498,'TK CHAMTHI'!U:U))</f>
        <v/>
      </c>
      <c r="AP498" s="8" t="str">
        <f>IF(D498="","",SUMIF('TK CHAMTHI'!T:T,D498,'TK CHAMTHI'!U:U))</f>
        <v/>
      </c>
      <c r="AQ498" s="9" t="str">
        <f t="shared" si="77"/>
        <v/>
      </c>
      <c r="AR498" s="9" t="str">
        <f>IF(D498="","",ROUND(SUMIF('QL THI'!G:G,D498,'QL THI'!H:H),1))</f>
        <v/>
      </c>
      <c r="AS498" s="9" t="str">
        <f>IF(D498="","",ROUND(SUMIF('QL THI'!E:E,D498,'QL THI'!F:F),1))</f>
        <v/>
      </c>
      <c r="AT498" s="28" t="str">
        <f t="shared" si="78"/>
        <v/>
      </c>
    </row>
    <row r="499" spans="1:46">
      <c r="A499" s="6" t="str">
        <f>IF(D499="","",SUBTOTAL(3,$D$5:D499))</f>
        <v/>
      </c>
      <c r="B499" s="26"/>
      <c r="C499" s="29"/>
      <c r="D499" s="29"/>
      <c r="E499" s="7" t="str">
        <f>IF($D499="","",SUMIF('TK DETHI'!$A:$A,$D499,'TK DETHI'!$B:$B))</f>
        <v/>
      </c>
      <c r="F499" s="7" t="str">
        <f>IF($D499="","",SUMIF('TK DETHI'!$C:$C,$D499,'TK DETHI'!$D:$D))</f>
        <v/>
      </c>
      <c r="G499" s="7" t="str">
        <f>IF($D499="","",SUMIF('TK DETHI'!$E:$E,$D499,'TK DETHI'!$F:$F))</f>
        <v/>
      </c>
      <c r="H499" s="7" t="str">
        <f>IF($D499="","",SUMIF('TK DETHI'!$G:$G,$D499,'TK DETHI'!$H:$H))</f>
        <v/>
      </c>
      <c r="I499" s="7" t="str">
        <f>IF($D499="","",SUMIF('TK DETHI'!$I:$I,$D499,'TK DETHI'!$J:$J))</f>
        <v/>
      </c>
      <c r="J499" s="7" t="str">
        <f>IF($D499="","",SUMIF('TK DETHI'!$K:$K,$D499,'TK DETHI'!$L:$L))</f>
        <v/>
      </c>
      <c r="K499" s="7" t="str">
        <f>IF($D499="","",SUMIF('TK DETHI'!$M:$M,$D499,'TK DETHI'!$N:$N))</f>
        <v/>
      </c>
      <c r="L499" s="7" t="str">
        <f>IF($D499="","",SUMIF('TK DETHI'!$O:$O,$D499,'TK DETHI'!$P:$P))</f>
        <v/>
      </c>
      <c r="M499" s="27" t="str">
        <f t="shared" si="79"/>
        <v/>
      </c>
      <c r="N499" s="8" t="str">
        <f>IF($D499="","",SUMIF('TK COITHI KTHP va Thi TN'!$A:$A,$D499,'TK COITHI KTHP va Thi TN'!$D:$D))</f>
        <v/>
      </c>
      <c r="O499" s="8" t="str">
        <f>IF($D499="","",SUMIF('TK COITHI KTHP va Thi TN'!$B:$B,$D499,'TK COITHI KTHP va Thi TN'!$D:$D))</f>
        <v/>
      </c>
      <c r="P499" s="8" t="str">
        <f>IF($D499="","",SUMIF('TK COITHI KTHP va Thi TN'!$E:$E,$D499,'TK COITHI KTHP va Thi TN'!$H:$H))</f>
        <v/>
      </c>
      <c r="Q499" s="8" t="str">
        <f>IF($D499="","",SUMIF('TK COITHI KTHP va Thi TN'!$F:$F,$D499,'TK COITHI KTHP va Thi TN'!$H:$H))</f>
        <v/>
      </c>
      <c r="R499" s="28" t="str">
        <f t="shared" si="80"/>
        <v/>
      </c>
      <c r="S499" s="8" t="str">
        <f>IF($D499="","",SUMIF('TK CHAMTHI'!$A:$A,$D499,'TK CHAMTHI'!$C:$C))</f>
        <v/>
      </c>
      <c r="T499" s="8" t="str">
        <f>IF($D499="","",SUMIF('TK CHAMTHI'!$B:$B,$D499,'TK CHAMTHI'!$C:$C))</f>
        <v/>
      </c>
      <c r="U499" s="8" t="str">
        <f>IF(D499="","",SUMIF('CHAM NV'!B:B,D499,'CHAM NV'!C:C))</f>
        <v/>
      </c>
      <c r="V499" s="9" t="str">
        <f t="shared" si="81"/>
        <v/>
      </c>
      <c r="W499" s="8" t="str">
        <f>IF($D499="","",SUMIF('TK CHAMTHI'!$D:$D,$D499,'TK CHAMTHI'!$F:$F))</f>
        <v/>
      </c>
      <c r="X499" s="8" t="str">
        <f>IF($D499="","",SUMIF('TK CHAMTHI'!$E:$E,$D499,'TK CHAMTHI'!$F:$F))</f>
        <v/>
      </c>
      <c r="Y499" s="8" t="str">
        <f>IF(D499="","",SUMIF('CHAM NV'!G:G,D499,'CHAM NV'!H:H))</f>
        <v/>
      </c>
      <c r="Z499" s="9" t="str">
        <f t="shared" si="82"/>
        <v/>
      </c>
      <c r="AA499" s="8" t="str">
        <f>IF($D499="","",SUMIF('TK CHAMTHI'!$G:$G,$D499,'TK CHAMTHI'!$I:$I))</f>
        <v/>
      </c>
      <c r="AB499" s="8" t="str">
        <f>IF($D499="","",SUMIF('TK CHAMTHI'!$H:$H,$D499,'TK CHAMTHI'!$I:$I))</f>
        <v/>
      </c>
      <c r="AC499" s="8" t="str">
        <f>IF(D499="","",SUMIF('CHAM NV'!E:E,D499,'CHAM NV'!F:F))</f>
        <v/>
      </c>
      <c r="AD499" s="9" t="str">
        <f t="shared" si="83"/>
        <v/>
      </c>
      <c r="AE499" s="8" t="str">
        <f>IF($D499="","",SUMIF('TK CHAMTHI'!$J:$J,$D499,'TK CHAMTHI'!$L:$L))</f>
        <v/>
      </c>
      <c r="AF499" s="8" t="str">
        <f>IF($D499="","",SUMIF('TK CHAMTHI'!$K:$K,$D499,'TK CHAMTHI'!$L:$L))</f>
        <v/>
      </c>
      <c r="AG499" s="8" t="str">
        <f>IF(D499="","",SUMIF('CHAM NV'!I:I,D499,'CHAM NV'!J:J))</f>
        <v/>
      </c>
      <c r="AH499" s="9" t="str">
        <f t="shared" si="84"/>
        <v/>
      </c>
      <c r="AI499" s="8" t="str">
        <f>IF($D499="","",SUMIF('TK CHAMTHI'!$M:$M,$D499,'TK CHAMTHI'!$O:$O))</f>
        <v/>
      </c>
      <c r="AJ499" s="8" t="str">
        <f>IF($D499="","",SUMIF('TK CHAMTHI'!$N:$N,$D499,'TK CHAMTHI'!$O:$O))</f>
        <v/>
      </c>
      <c r="AK499" s="9" t="str">
        <f t="shared" si="75"/>
        <v/>
      </c>
      <c r="AL499" s="8" t="str">
        <f>IF($D499="","",SUMIF('TK CHAMTHI'!$P:$P,$D499,'TK CHAMTHI'!$R:$R))</f>
        <v/>
      </c>
      <c r="AM499" s="8" t="str">
        <f>IF($D499="","",SUMIF('TK CHAMTHI'!$Q:$Q,$D499,'TK CHAMTHI'!$R:$R))</f>
        <v/>
      </c>
      <c r="AN499" s="9" t="str">
        <f t="shared" si="76"/>
        <v/>
      </c>
      <c r="AO499" s="8" t="str">
        <f>IF(D499="","",SUMIF('TK CHAMTHI'!S:S,D499,'TK CHAMTHI'!U:U))</f>
        <v/>
      </c>
      <c r="AP499" s="8" t="str">
        <f>IF(D499="","",SUMIF('TK CHAMTHI'!T:T,D499,'TK CHAMTHI'!U:U))</f>
        <v/>
      </c>
      <c r="AQ499" s="9" t="str">
        <f t="shared" si="77"/>
        <v/>
      </c>
      <c r="AR499" s="9" t="str">
        <f>IF(D499="","",ROUND(SUMIF('QL THI'!G:G,D499,'QL THI'!H:H),1))</f>
        <v/>
      </c>
      <c r="AS499" s="9" t="str">
        <f>IF(D499="","",ROUND(SUMIF('QL THI'!E:E,D499,'QL THI'!F:F),1))</f>
        <v/>
      </c>
      <c r="AT499" s="28" t="str">
        <f t="shared" si="78"/>
        <v/>
      </c>
    </row>
    <row r="500" spans="1:46">
      <c r="A500" s="6" t="str">
        <f>IF(D500="","",SUBTOTAL(3,$D$5:D500))</f>
        <v/>
      </c>
      <c r="B500" s="26"/>
      <c r="C500" s="29"/>
      <c r="D500" s="29"/>
      <c r="E500" s="7" t="str">
        <f>IF($D500="","",SUMIF('TK DETHI'!$A:$A,$D500,'TK DETHI'!$B:$B))</f>
        <v/>
      </c>
      <c r="F500" s="7" t="str">
        <f>IF($D500="","",SUMIF('TK DETHI'!$C:$C,$D500,'TK DETHI'!$D:$D))</f>
        <v/>
      </c>
      <c r="G500" s="7" t="str">
        <f>IF($D500="","",SUMIF('TK DETHI'!$E:$E,$D500,'TK DETHI'!$F:$F))</f>
        <v/>
      </c>
      <c r="H500" s="7" t="str">
        <f>IF($D500="","",SUMIF('TK DETHI'!$G:$G,$D500,'TK DETHI'!$H:$H))</f>
        <v/>
      </c>
      <c r="I500" s="7" t="str">
        <f>IF($D500="","",SUMIF('TK DETHI'!$I:$I,$D500,'TK DETHI'!$J:$J))</f>
        <v/>
      </c>
      <c r="J500" s="7" t="str">
        <f>IF($D500="","",SUMIF('TK DETHI'!$K:$K,$D500,'TK DETHI'!$L:$L))</f>
        <v/>
      </c>
      <c r="K500" s="7" t="str">
        <f>IF($D500="","",SUMIF('TK DETHI'!$M:$M,$D500,'TK DETHI'!$N:$N))</f>
        <v/>
      </c>
      <c r="L500" s="7" t="str">
        <f>IF($D500="","",SUMIF('TK DETHI'!$O:$O,$D500,'TK DETHI'!$P:$P))</f>
        <v/>
      </c>
      <c r="M500" s="27" t="str">
        <f t="shared" si="79"/>
        <v/>
      </c>
      <c r="N500" s="8" t="str">
        <f>IF($D500="","",SUMIF('TK COITHI KTHP va Thi TN'!$A:$A,$D500,'TK COITHI KTHP va Thi TN'!$D:$D))</f>
        <v/>
      </c>
      <c r="O500" s="8" t="str">
        <f>IF($D500="","",SUMIF('TK COITHI KTHP va Thi TN'!$B:$B,$D500,'TK COITHI KTHP va Thi TN'!$D:$D))</f>
        <v/>
      </c>
      <c r="P500" s="8" t="str">
        <f>IF($D500="","",SUMIF('TK COITHI KTHP va Thi TN'!$E:$E,$D500,'TK COITHI KTHP va Thi TN'!$H:$H))</f>
        <v/>
      </c>
      <c r="Q500" s="8" t="str">
        <f>IF($D500="","",SUMIF('TK COITHI KTHP va Thi TN'!$F:$F,$D500,'TK COITHI KTHP va Thi TN'!$H:$H))</f>
        <v/>
      </c>
      <c r="R500" s="28" t="str">
        <f t="shared" si="80"/>
        <v/>
      </c>
      <c r="S500" s="8" t="str">
        <f>IF($D500="","",SUMIF('TK CHAMTHI'!$A:$A,$D500,'TK CHAMTHI'!$C:$C))</f>
        <v/>
      </c>
      <c r="T500" s="8" t="str">
        <f>IF($D500="","",SUMIF('TK CHAMTHI'!$B:$B,$D500,'TK CHAMTHI'!$C:$C))</f>
        <v/>
      </c>
      <c r="U500" s="8" t="str">
        <f>IF(D500="","",SUMIF('CHAM NV'!B:B,D500,'CHAM NV'!C:C))</f>
        <v/>
      </c>
      <c r="V500" s="9" t="str">
        <f t="shared" si="81"/>
        <v/>
      </c>
      <c r="W500" s="8" t="str">
        <f>IF($D500="","",SUMIF('TK CHAMTHI'!$D:$D,$D500,'TK CHAMTHI'!$F:$F))</f>
        <v/>
      </c>
      <c r="X500" s="8" t="str">
        <f>IF($D500="","",SUMIF('TK CHAMTHI'!$E:$E,$D500,'TK CHAMTHI'!$F:$F))</f>
        <v/>
      </c>
      <c r="Y500" s="8" t="str">
        <f>IF(D500="","",SUMIF('CHAM NV'!G:G,D500,'CHAM NV'!H:H))</f>
        <v/>
      </c>
      <c r="Z500" s="9" t="str">
        <f t="shared" si="82"/>
        <v/>
      </c>
      <c r="AA500" s="8" t="str">
        <f>IF($D500="","",SUMIF('TK CHAMTHI'!$G:$G,$D500,'TK CHAMTHI'!$I:$I))</f>
        <v/>
      </c>
      <c r="AB500" s="8" t="str">
        <f>IF($D500="","",SUMIF('TK CHAMTHI'!$H:$H,$D500,'TK CHAMTHI'!$I:$I))</f>
        <v/>
      </c>
      <c r="AC500" s="8" t="str">
        <f>IF(D500="","",SUMIF('CHAM NV'!E:E,D500,'CHAM NV'!F:F))</f>
        <v/>
      </c>
      <c r="AD500" s="9" t="str">
        <f t="shared" si="83"/>
        <v/>
      </c>
      <c r="AE500" s="8" t="str">
        <f>IF($D500="","",SUMIF('TK CHAMTHI'!$J:$J,$D500,'TK CHAMTHI'!$L:$L))</f>
        <v/>
      </c>
      <c r="AF500" s="8" t="str">
        <f>IF($D500="","",SUMIF('TK CHAMTHI'!$K:$K,$D500,'TK CHAMTHI'!$L:$L))</f>
        <v/>
      </c>
      <c r="AG500" s="8" t="str">
        <f>IF(D500="","",SUMIF('CHAM NV'!I:I,D500,'CHAM NV'!J:J))</f>
        <v/>
      </c>
      <c r="AH500" s="9" t="str">
        <f t="shared" si="84"/>
        <v/>
      </c>
      <c r="AI500" s="8" t="str">
        <f>IF($D500="","",SUMIF('TK CHAMTHI'!$M:$M,$D500,'TK CHAMTHI'!$O:$O))</f>
        <v/>
      </c>
      <c r="AJ500" s="8" t="str">
        <f>IF($D500="","",SUMIF('TK CHAMTHI'!$N:$N,$D500,'TK CHAMTHI'!$O:$O))</f>
        <v/>
      </c>
      <c r="AK500" s="9" t="str">
        <f t="shared" si="75"/>
        <v/>
      </c>
      <c r="AL500" s="8" t="str">
        <f>IF($D500="","",SUMIF('TK CHAMTHI'!$P:$P,$D500,'TK CHAMTHI'!$R:$R))</f>
        <v/>
      </c>
      <c r="AM500" s="8" t="str">
        <f>IF($D500="","",SUMIF('TK CHAMTHI'!$Q:$Q,$D500,'TK CHAMTHI'!$R:$R))</f>
        <v/>
      </c>
      <c r="AN500" s="9" t="str">
        <f t="shared" si="76"/>
        <v/>
      </c>
      <c r="AO500" s="8" t="str">
        <f>IF(D500="","",SUMIF('TK CHAMTHI'!S:S,D500,'TK CHAMTHI'!U:U))</f>
        <v/>
      </c>
      <c r="AP500" s="8" t="str">
        <f>IF(D500="","",SUMIF('TK CHAMTHI'!T:T,D500,'TK CHAMTHI'!U:U))</f>
        <v/>
      </c>
      <c r="AQ500" s="9" t="str">
        <f t="shared" si="77"/>
        <v/>
      </c>
      <c r="AR500" s="9" t="str">
        <f>IF(D500="","",ROUND(SUMIF('QL THI'!G:G,D500,'QL THI'!H:H),1))</f>
        <v/>
      </c>
      <c r="AS500" s="9" t="str">
        <f>IF(D500="","",ROUND(SUMIF('QL THI'!E:E,D500,'QL THI'!F:F),1))</f>
        <v/>
      </c>
      <c r="AT500" s="28" t="str">
        <f t="shared" si="78"/>
        <v/>
      </c>
    </row>
    <row r="501" spans="1:46">
      <c r="A501" s="6" t="str">
        <f>IF(D501="","",SUBTOTAL(3,$D$5:D501))</f>
        <v/>
      </c>
      <c r="B501" s="26"/>
      <c r="C501" s="29"/>
      <c r="D501" s="29"/>
      <c r="E501" s="7" t="str">
        <f>IF($D501="","",SUMIF('TK DETHI'!$A:$A,$D501,'TK DETHI'!$B:$B))</f>
        <v/>
      </c>
      <c r="F501" s="7" t="str">
        <f>IF($D501="","",SUMIF('TK DETHI'!$C:$C,$D501,'TK DETHI'!$D:$D))</f>
        <v/>
      </c>
      <c r="G501" s="7" t="str">
        <f>IF($D501="","",SUMIF('TK DETHI'!$E:$E,$D501,'TK DETHI'!$F:$F))</f>
        <v/>
      </c>
      <c r="H501" s="7" t="str">
        <f>IF($D501="","",SUMIF('TK DETHI'!$G:$G,$D501,'TK DETHI'!$H:$H))</f>
        <v/>
      </c>
      <c r="I501" s="7" t="str">
        <f>IF($D501="","",SUMIF('TK DETHI'!$I:$I,$D501,'TK DETHI'!$J:$J))</f>
        <v/>
      </c>
      <c r="J501" s="7" t="str">
        <f>IF($D501="","",SUMIF('TK DETHI'!$K:$K,$D501,'TK DETHI'!$L:$L))</f>
        <v/>
      </c>
      <c r="K501" s="7" t="str">
        <f>IF($D501="","",SUMIF('TK DETHI'!$M:$M,$D501,'TK DETHI'!$N:$N))</f>
        <v/>
      </c>
      <c r="L501" s="7" t="str">
        <f>IF($D501="","",SUMIF('TK DETHI'!$O:$O,$D501,'TK DETHI'!$P:$P))</f>
        <v/>
      </c>
      <c r="M501" s="27" t="str">
        <f t="shared" si="79"/>
        <v/>
      </c>
      <c r="N501" s="8" t="str">
        <f>IF($D501="","",SUMIF('TK COITHI KTHP va Thi TN'!$A:$A,$D501,'TK COITHI KTHP va Thi TN'!$D:$D))</f>
        <v/>
      </c>
      <c r="O501" s="8" t="str">
        <f>IF($D501="","",SUMIF('TK COITHI KTHP va Thi TN'!$B:$B,$D501,'TK COITHI KTHP va Thi TN'!$D:$D))</f>
        <v/>
      </c>
      <c r="P501" s="8" t="str">
        <f>IF($D501="","",SUMIF('TK COITHI KTHP va Thi TN'!$E:$E,$D501,'TK COITHI KTHP va Thi TN'!$H:$H))</f>
        <v/>
      </c>
      <c r="Q501" s="8" t="str">
        <f>IF($D501="","",SUMIF('TK COITHI KTHP va Thi TN'!$F:$F,$D501,'TK COITHI KTHP va Thi TN'!$H:$H))</f>
        <v/>
      </c>
      <c r="R501" s="28" t="str">
        <f t="shared" si="80"/>
        <v/>
      </c>
      <c r="S501" s="8" t="str">
        <f>IF($D501="","",SUMIF('TK CHAMTHI'!$A:$A,$D501,'TK CHAMTHI'!$C:$C))</f>
        <v/>
      </c>
      <c r="T501" s="8" t="str">
        <f>IF($D501="","",SUMIF('TK CHAMTHI'!$B:$B,$D501,'TK CHAMTHI'!$C:$C))</f>
        <v/>
      </c>
      <c r="U501" s="8" t="str">
        <f>IF(D501="","",SUMIF('CHAM NV'!B:B,D501,'CHAM NV'!C:C))</f>
        <v/>
      </c>
      <c r="V501" s="9" t="str">
        <f t="shared" si="81"/>
        <v/>
      </c>
      <c r="W501" s="8" t="str">
        <f>IF($D501="","",SUMIF('TK CHAMTHI'!$D:$D,$D501,'TK CHAMTHI'!$F:$F))</f>
        <v/>
      </c>
      <c r="X501" s="8" t="str">
        <f>IF($D501="","",SUMIF('TK CHAMTHI'!$E:$E,$D501,'TK CHAMTHI'!$F:$F))</f>
        <v/>
      </c>
      <c r="Y501" s="8" t="str">
        <f>IF(D501="","",SUMIF('CHAM NV'!G:G,D501,'CHAM NV'!H:H))</f>
        <v/>
      </c>
      <c r="Z501" s="9" t="str">
        <f t="shared" si="82"/>
        <v/>
      </c>
      <c r="AA501" s="8" t="str">
        <f>IF($D501="","",SUMIF('TK CHAMTHI'!$G:$G,$D501,'TK CHAMTHI'!$I:$I))</f>
        <v/>
      </c>
      <c r="AB501" s="8" t="str">
        <f>IF($D501="","",SUMIF('TK CHAMTHI'!$H:$H,$D501,'TK CHAMTHI'!$I:$I))</f>
        <v/>
      </c>
      <c r="AC501" s="8" t="str">
        <f>IF(D501="","",SUMIF('CHAM NV'!E:E,D501,'CHAM NV'!F:F))</f>
        <v/>
      </c>
      <c r="AD501" s="9" t="str">
        <f t="shared" si="83"/>
        <v/>
      </c>
      <c r="AE501" s="8" t="str">
        <f>IF($D501="","",SUMIF('TK CHAMTHI'!$J:$J,$D501,'TK CHAMTHI'!$L:$L))</f>
        <v/>
      </c>
      <c r="AF501" s="8" t="str">
        <f>IF($D501="","",SUMIF('TK CHAMTHI'!$K:$K,$D501,'TK CHAMTHI'!$L:$L))</f>
        <v/>
      </c>
      <c r="AG501" s="8" t="str">
        <f>IF(D501="","",SUMIF('CHAM NV'!I:I,D501,'CHAM NV'!J:J))</f>
        <v/>
      </c>
      <c r="AH501" s="9" t="str">
        <f t="shared" si="84"/>
        <v/>
      </c>
      <c r="AI501" s="8" t="str">
        <f>IF($D501="","",SUMIF('TK CHAMTHI'!$M:$M,$D501,'TK CHAMTHI'!$O:$O))</f>
        <v/>
      </c>
      <c r="AJ501" s="8" t="str">
        <f>IF($D501="","",SUMIF('TK CHAMTHI'!$N:$N,$D501,'TK CHAMTHI'!$O:$O))</f>
        <v/>
      </c>
      <c r="AK501" s="9" t="str">
        <f t="shared" si="75"/>
        <v/>
      </c>
      <c r="AL501" s="8" t="str">
        <f>IF($D501="","",SUMIF('TK CHAMTHI'!$P:$P,$D501,'TK CHAMTHI'!$R:$R))</f>
        <v/>
      </c>
      <c r="AM501" s="8" t="str">
        <f>IF($D501="","",SUMIF('TK CHAMTHI'!$Q:$Q,$D501,'TK CHAMTHI'!$R:$R))</f>
        <v/>
      </c>
      <c r="AN501" s="9" t="str">
        <f t="shared" si="76"/>
        <v/>
      </c>
      <c r="AO501" s="8" t="str">
        <f>IF(D501="","",SUMIF('TK CHAMTHI'!S:S,D501,'TK CHAMTHI'!U:U))</f>
        <v/>
      </c>
      <c r="AP501" s="8" t="str">
        <f>IF(D501="","",SUMIF('TK CHAMTHI'!T:T,D501,'TK CHAMTHI'!U:U))</f>
        <v/>
      </c>
      <c r="AQ501" s="9" t="str">
        <f t="shared" si="77"/>
        <v/>
      </c>
      <c r="AR501" s="9" t="str">
        <f>IF(D501="","",ROUND(SUMIF('QL THI'!G:G,D501,'QL THI'!H:H),1))</f>
        <v/>
      </c>
      <c r="AS501" s="9" t="str">
        <f>IF(D501="","",ROUND(SUMIF('QL THI'!E:E,D501,'QL THI'!F:F),1))</f>
        <v/>
      </c>
      <c r="AT501" s="28" t="str">
        <f t="shared" si="78"/>
        <v/>
      </c>
    </row>
    <row r="502" spans="1:46">
      <c r="E502" s="24">
        <f t="shared" ref="E502" si="85">SUBTOTAL(9,E3:E501)</f>
        <v>537</v>
      </c>
      <c r="F502" s="24">
        <f t="shared" ref="F502:H502" si="86">SUBTOTAL(9,F3:F501)</f>
        <v>182</v>
      </c>
      <c r="G502" s="24">
        <f t="shared" ref="G502" si="87">SUBTOTAL(9,G3:G501)</f>
        <v>0</v>
      </c>
      <c r="H502" s="24">
        <f t="shared" si="86"/>
        <v>0</v>
      </c>
      <c r="I502" s="24">
        <f t="shared" ref="I502:J502" si="88">SUBTOTAL(9,I3:I501)</f>
        <v>0</v>
      </c>
      <c r="J502" s="24">
        <f t="shared" si="88"/>
        <v>0</v>
      </c>
      <c r="K502" s="24">
        <f t="shared" ref="K502" si="89">SUBTOTAL(9,K3:K501)</f>
        <v>0</v>
      </c>
      <c r="L502" s="24">
        <f t="shared" ref="L502" si="90">SUBTOTAL(9,L3:L501)</f>
        <v>0</v>
      </c>
      <c r="M502" s="24">
        <f t="shared" ref="M502" si="91">SUBTOTAL(9,M3:M501)</f>
        <v>810</v>
      </c>
      <c r="N502" s="24">
        <f t="shared" ref="N502" si="92">SUBTOTAL(9,N3:N501)</f>
        <v>643.95000000000005</v>
      </c>
      <c r="O502" s="24">
        <f t="shared" ref="O502" si="93">SUBTOTAL(9,O3:O501)</f>
        <v>640.50000000000057</v>
      </c>
      <c r="P502" s="24">
        <f t="shared" ref="P502:AQ502" si="94">SUBTOTAL(9,P3:P501)</f>
        <v>0</v>
      </c>
      <c r="Q502" s="24">
        <f t="shared" si="94"/>
        <v>0</v>
      </c>
      <c r="R502" s="24">
        <f t="shared" si="94"/>
        <v>1284.4499999999996</v>
      </c>
      <c r="S502" s="24">
        <f t="shared" si="94"/>
        <v>25709</v>
      </c>
      <c r="T502" s="24">
        <f t="shared" si="94"/>
        <v>27587</v>
      </c>
      <c r="U502" s="24"/>
      <c r="V502" s="24" t="e">
        <f t="shared" si="94"/>
        <v>#VALUE!</v>
      </c>
      <c r="W502" s="24">
        <f t="shared" si="94"/>
        <v>0</v>
      </c>
      <c r="X502" s="24">
        <f t="shared" si="94"/>
        <v>0</v>
      </c>
      <c r="Y502" s="24"/>
      <c r="Z502" s="24">
        <f t="shared" si="94"/>
        <v>0</v>
      </c>
      <c r="AA502" s="24">
        <f t="shared" ref="AA502:AD502" si="95">SUBTOTAL(9,AA3:AA501)</f>
        <v>2089</v>
      </c>
      <c r="AB502" s="24">
        <f t="shared" si="95"/>
        <v>1964</v>
      </c>
      <c r="AC502" s="24"/>
      <c r="AD502" s="24">
        <f t="shared" si="95"/>
        <v>374.60000000000008</v>
      </c>
      <c r="AE502" s="24">
        <f t="shared" si="94"/>
        <v>0</v>
      </c>
      <c r="AF502" s="24">
        <f t="shared" si="94"/>
        <v>0</v>
      </c>
      <c r="AG502" s="24"/>
      <c r="AH502" s="24">
        <f t="shared" si="94"/>
        <v>-16.2</v>
      </c>
      <c r="AI502" s="24">
        <f t="shared" si="94"/>
        <v>0</v>
      </c>
      <c r="AJ502" s="24">
        <f t="shared" si="94"/>
        <v>0</v>
      </c>
      <c r="AK502" s="24">
        <f t="shared" si="94"/>
        <v>0</v>
      </c>
      <c r="AL502" s="24">
        <f t="shared" ref="AL502:AN502" si="96">SUBTOTAL(9,AL3:AL501)</f>
        <v>0</v>
      </c>
      <c r="AM502" s="24">
        <f t="shared" si="96"/>
        <v>0</v>
      </c>
      <c r="AN502" s="24">
        <f t="shared" si="96"/>
        <v>0</v>
      </c>
      <c r="AO502" s="24">
        <f t="shared" si="94"/>
        <v>0</v>
      </c>
      <c r="AP502" s="24">
        <f t="shared" si="94"/>
        <v>0</v>
      </c>
      <c r="AQ502" s="24">
        <f t="shared" si="94"/>
        <v>0</v>
      </c>
      <c r="AR502" s="24">
        <f>SUBTOTAL(9,AR3:AR501)</f>
        <v>0</v>
      </c>
      <c r="AS502" s="24">
        <f>SUBTOTAL(9,AS3:AS501)</f>
        <v>124.39999999999999</v>
      </c>
      <c r="AT502" s="24" t="e">
        <f>SUBTOTAL(9,AT3:AT501)</f>
        <v>#VALUE!</v>
      </c>
    </row>
  </sheetData>
  <sheetProtection formatCells="0" formatColumns="0" formatRows="0" autoFilter="0"/>
  <autoFilter ref="A4:AU501"/>
  <sortState ref="A1:AI502">
    <sortCondition ref="C5:C501"/>
    <sortCondition ref="D5:D501"/>
  </sortState>
  <mergeCells count="18">
    <mergeCell ref="B2:B4"/>
    <mergeCell ref="C2:C4"/>
    <mergeCell ref="A2:A4"/>
    <mergeCell ref="S2:AH2"/>
    <mergeCell ref="E2:M3"/>
    <mergeCell ref="D2:D4"/>
    <mergeCell ref="AT2:AT4"/>
    <mergeCell ref="N2:R3"/>
    <mergeCell ref="AE3:AH3"/>
    <mergeCell ref="S3:V3"/>
    <mergeCell ref="AS2:AS4"/>
    <mergeCell ref="AR2:AR4"/>
    <mergeCell ref="AI2:AQ2"/>
    <mergeCell ref="AI3:AK3"/>
    <mergeCell ref="AO3:AQ3"/>
    <mergeCell ref="AA3:AD3"/>
    <mergeCell ref="W3:Z3"/>
    <mergeCell ref="AL3:AN3"/>
  </mergeCells>
  <phoneticPr fontId="9" type="noConversion"/>
  <conditionalFormatting sqref="F5:F501 H2:I1048576 AE502:AK1048576 AE1:AK3 AO1:AT1048576 E2:E1048576 L502:V1048576 AE4:AF4 AH4:AK4 L1:V4 M5:V501">
    <cfRule type="cellIs" dxfId="33" priority="24" stopIfTrue="1" operator="lessThan">
      <formula>0</formula>
    </cfRule>
  </conditionalFormatting>
  <conditionalFormatting sqref="E1 H1:I1">
    <cfRule type="cellIs" dxfId="32" priority="21" stopIfTrue="1" operator="lessThan">
      <formula>0</formula>
    </cfRule>
  </conditionalFormatting>
  <conditionalFormatting sqref="F2:F4 F502:F1048576">
    <cfRule type="cellIs" dxfId="31" priority="20" stopIfTrue="1" operator="lessThan">
      <formula>0</formula>
    </cfRule>
  </conditionalFormatting>
  <conditionalFormatting sqref="F1">
    <cfRule type="cellIs" dxfId="30" priority="19" stopIfTrue="1" operator="lessThan">
      <formula>0</formula>
    </cfRule>
  </conditionalFormatting>
  <conditionalFormatting sqref="G2:G1048576">
    <cfRule type="cellIs" dxfId="29" priority="18" stopIfTrue="1" operator="lessThan">
      <formula>0</formula>
    </cfRule>
  </conditionalFormatting>
  <conditionalFormatting sqref="G1">
    <cfRule type="cellIs" dxfId="28" priority="17" stopIfTrue="1" operator="lessThan">
      <formula>0</formula>
    </cfRule>
  </conditionalFormatting>
  <conditionalFormatting sqref="J2:J1048576">
    <cfRule type="cellIs" dxfId="27" priority="16" stopIfTrue="1" operator="lessThan">
      <formula>0</formula>
    </cfRule>
  </conditionalFormatting>
  <conditionalFormatting sqref="J1">
    <cfRule type="cellIs" dxfId="26" priority="15" stopIfTrue="1" operator="lessThan">
      <formula>0</formula>
    </cfRule>
  </conditionalFormatting>
  <conditionalFormatting sqref="K2:K1048576 L5:L501">
    <cfRule type="cellIs" dxfId="25" priority="14" stopIfTrue="1" operator="lessThan">
      <formula>0</formula>
    </cfRule>
  </conditionalFormatting>
  <conditionalFormatting sqref="K1">
    <cfRule type="cellIs" dxfId="24" priority="13" stopIfTrue="1" operator="lessThan">
      <formula>0</formula>
    </cfRule>
  </conditionalFormatting>
  <conditionalFormatting sqref="AA1:AD3 AA502:AD1048576 AA4:AB4 AD4">
    <cfRule type="cellIs" dxfId="23" priority="12" stopIfTrue="1" operator="lessThan">
      <formula>0</formula>
    </cfRule>
  </conditionalFormatting>
  <conditionalFormatting sqref="W1:Z3 W502:Z1048576 W4:X4 Z4">
    <cfRule type="cellIs" dxfId="22" priority="11" stopIfTrue="1" operator="lessThan">
      <formula>0</formula>
    </cfRule>
  </conditionalFormatting>
  <conditionalFormatting sqref="W5:Z501">
    <cfRule type="cellIs" dxfId="21" priority="10" stopIfTrue="1" operator="lessThan">
      <formula>0</formula>
    </cfRule>
  </conditionalFormatting>
  <conditionalFormatting sqref="AA5:AD501">
    <cfRule type="cellIs" dxfId="20" priority="9" stopIfTrue="1" operator="lessThan">
      <formula>0</formula>
    </cfRule>
  </conditionalFormatting>
  <conditionalFormatting sqref="AE5:AH501">
    <cfRule type="cellIs" dxfId="19" priority="8" stopIfTrue="1" operator="lessThan">
      <formula>0</formula>
    </cfRule>
  </conditionalFormatting>
  <conditionalFormatting sqref="AI5:AK501">
    <cfRule type="cellIs" dxfId="18" priority="7" stopIfTrue="1" operator="lessThan">
      <formula>0</formula>
    </cfRule>
  </conditionalFormatting>
  <conditionalFormatting sqref="AL502:AN1048576 AL1:AN2 AL4:AN4">
    <cfRule type="cellIs" dxfId="17" priority="6" stopIfTrue="1" operator="lessThan">
      <formula>0</formula>
    </cfRule>
  </conditionalFormatting>
  <conditionalFormatting sqref="AL5:AN501">
    <cfRule type="cellIs" dxfId="16" priority="5" stopIfTrue="1" operator="lessThan">
      <formula>0</formula>
    </cfRule>
  </conditionalFormatting>
  <conditionalFormatting sqref="AL3:AN3">
    <cfRule type="cellIs" dxfId="15" priority="4" stopIfTrue="1" operator="lessThan">
      <formula>0</formula>
    </cfRule>
  </conditionalFormatting>
  <conditionalFormatting sqref="Y4">
    <cfRule type="cellIs" dxfId="14" priority="3" stopIfTrue="1" operator="lessThan">
      <formula>0</formula>
    </cfRule>
  </conditionalFormatting>
  <conditionalFormatting sqref="AC4">
    <cfRule type="cellIs" dxfId="13" priority="2" stopIfTrue="1" operator="lessThan">
      <formula>0</formula>
    </cfRule>
  </conditionalFormatting>
  <conditionalFormatting sqref="AG4">
    <cfRule type="cellIs" dxfId="1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3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1501"/>
  <sheetViews>
    <sheetView workbookViewId="0">
      <pane ySplit="1" topLeftCell="A2" activePane="bottomLeft" state="frozen"/>
      <selection pane="bottomLeft" activeCell="A2" sqref="A2"/>
    </sheetView>
  </sheetViews>
  <sheetFormatPr defaultRowHeight="15.75"/>
  <cols>
    <col min="1" max="1" width="21.875" style="3" bestFit="1" customWidth="1"/>
    <col min="2" max="2" width="11.625" style="3" bestFit="1" customWidth="1"/>
    <col min="3" max="3" width="20.375" style="3" bestFit="1" customWidth="1"/>
    <col min="4" max="4" width="11.625" style="3" bestFit="1" customWidth="1"/>
    <col min="5" max="5" width="20.375" style="3" bestFit="1" customWidth="1"/>
    <col min="6" max="6" width="11.625" style="3" bestFit="1" customWidth="1"/>
    <col min="7" max="7" width="20.375" style="3" bestFit="1" customWidth="1"/>
    <col min="8" max="8" width="11.625" style="3" bestFit="1" customWidth="1"/>
    <col min="9" max="9" width="17.875" style="3" bestFit="1" customWidth="1"/>
    <col min="10" max="10" width="14.75" style="3" bestFit="1" customWidth="1"/>
    <col min="11" max="11" width="20.375" style="3" bestFit="1" customWidth="1"/>
    <col min="12" max="12" width="11.625" style="3" bestFit="1" customWidth="1"/>
    <col min="13" max="13" width="20.375" style="3" bestFit="1" customWidth="1"/>
    <col min="14" max="14" width="11.625" style="3" bestFit="1" customWidth="1"/>
    <col min="15" max="15" width="15.625" style="3" bestFit="1" customWidth="1"/>
    <col min="16" max="16" width="15.125" style="3" bestFit="1" customWidth="1"/>
    <col min="17" max="16384" width="9" style="3"/>
  </cols>
  <sheetData>
    <row r="1" spans="1:16">
      <c r="A1" s="2" t="s">
        <v>293</v>
      </c>
      <c r="B1" s="2" t="s">
        <v>182</v>
      </c>
      <c r="C1" s="2" t="s">
        <v>294</v>
      </c>
      <c r="D1" s="2" t="s">
        <v>183</v>
      </c>
      <c r="E1" s="2" t="s">
        <v>1063</v>
      </c>
      <c r="F1" s="2" t="s">
        <v>1064</v>
      </c>
      <c r="G1" s="2" t="s">
        <v>1061</v>
      </c>
      <c r="H1" s="2" t="s">
        <v>1062</v>
      </c>
      <c r="I1" s="2" t="s">
        <v>1065</v>
      </c>
      <c r="J1" s="2" t="s">
        <v>1066</v>
      </c>
      <c r="K1" s="2" t="s">
        <v>1067</v>
      </c>
      <c r="L1" s="2" t="s">
        <v>1068</v>
      </c>
      <c r="M1" s="2" t="s">
        <v>1069</v>
      </c>
      <c r="N1" s="2" t="s">
        <v>1070</v>
      </c>
      <c r="O1" s="2" t="s">
        <v>1071</v>
      </c>
      <c r="P1" s="2" t="s">
        <v>1072</v>
      </c>
    </row>
    <row r="2" spans="1:16">
      <c r="A2" s="3" t="str">
        <f>IF(AND(TONGHOP!$O2="KTHP",TONGHOP!$P2="LT",TONGHOP!$J2="R",TONGHOP!$K2&lt;&gt;""),TONGHOP!$K2,"")</f>
        <v/>
      </c>
      <c r="B2" s="3" t="str">
        <f>IF(AND(TONGHOP!$O2="KTHP",TONGHOP!$P2="LT",TONGHOP!$J2="R",TONGHOP!$K2&lt;&gt;""),TONGHOP!$M2,"")</f>
        <v/>
      </c>
      <c r="C2" s="3" t="str">
        <f>IF(AND(TONGHOP!$O2="KTHP",TONGHOP!$P2="TN",TONGHOP!$J2="R",TONGHOP!$K2&lt;&gt;""),TONGHOP!$K2,"")</f>
        <v/>
      </c>
      <c r="D2" s="3" t="str">
        <f>IF(AND(TONGHOP!$O2="KTHP",TONGHOP!$P2="TN",TONGHOP!$J2="R",TONGHOP!$K2&lt;&gt;""),TONGHOP!$M2,"")</f>
        <v/>
      </c>
      <c r="E2" s="3" t="str">
        <f>IF(AND(TONGHOP!$O2="KTHP",TONGHOP!$P2="VD",TONGHOP!$J2="R",TONGHOP!$K2&lt;&gt;""),TONGHOP!$K2,"")</f>
        <v/>
      </c>
      <c r="F2" s="3" t="str">
        <f>IF(AND(TONGHOP!$O2="KTHP",TONGHOP!$P2="VD",TONGHOP!$J2="R",TONGHOP!$K2&lt;&gt;""),TONGHOP!$M2,"")</f>
        <v/>
      </c>
      <c r="G2" s="3" t="str">
        <f>IF(AND(TONGHOP!$O2="KTHP",TONGHOP!$P2="TH",TONGHOP!$J2="R",TONGHOP!$K2&lt;&gt;""),TONGHOP!$K2,"")</f>
        <v/>
      </c>
      <c r="H2" s="3" t="str">
        <f>IF(AND(TONGHOP!$O2="KTHP",TONGHOP!$P2="TH",TONGHOP!$J2="R",TONGHOP!$K2&lt;&gt;""),TONGHOP!$M2,"")</f>
        <v/>
      </c>
      <c r="I2" s="3" t="str">
        <f>IF(AND(TONGHOP!$O2="ThiTN",TONGHOP!$P2="LT",TONGHOP!$J2="R",TONGHOP!$K2&lt;&gt;""),TONGHOP!$K2,"")</f>
        <v/>
      </c>
      <c r="J2" s="3" t="str">
        <f>IF(AND(TONGHOP!$O2="ThiTN",TONGHOP!$P2="LT",TONGHOP!$J2="R",TONGHOP!$K2&lt;&gt;""),TONGHOP!$M2,"")</f>
        <v/>
      </c>
      <c r="K2" s="3" t="str">
        <f>IF(AND(TONGHOP!$O2="ThiTN",TONGHOP!$P2="TN",TONGHOP!$J2="R",TONGHOP!$K2&lt;&gt;""),TONGHOP!$K2,"")</f>
        <v/>
      </c>
      <c r="L2" s="3" t="str">
        <f>IF(AND(TONGHOP!$O2="ThiTN",TONGHOP!$P2="TN",TONGHOP!$J2="R",TONGHOP!$K2&lt;&gt;""),TONGHOP!$M2,"")</f>
        <v/>
      </c>
      <c r="M2" s="3" t="str">
        <f>IF(AND(TONGHOP!$O2="ThiTN",TONGHOP!$P2="VĐ",TONGHOP!$J2="R",TONGHOP!$K2&lt;&gt;""),TONGHOP!$K2,"")</f>
        <v/>
      </c>
      <c r="N2" s="3" t="str">
        <f>IF(AND(TONGHOP!$O2="ThiTN",TONGHOP!$P2="VĐ",TONGHOP!$J2="R",TONGHOP!$K2&lt;&gt;""),TONGHOP!$M2,"")</f>
        <v/>
      </c>
      <c r="O2" s="3" t="str">
        <f>IF(AND(TONGHOP!$O2="ThiTN",TONGHOP!$P2="TH",TONGHOP!$J2="R",TONGHOP!$K2&lt;&gt;""),TONGHOP!$K2,"")</f>
        <v/>
      </c>
      <c r="P2" s="3" t="str">
        <f>IF(AND(TONGHOP!$O2="ThiTN",TONGHOP!$P2="TH",TONGHOP!$J2="R",TONGHOP!$K2&lt;&gt;""),TONGHOP!$M2,"")</f>
        <v/>
      </c>
    </row>
    <row r="3" spans="1:16">
      <c r="A3" s="3" t="str">
        <f>IF(AND(TONGHOP!$O3="KTHP",TONGHOP!$P3="LT",TONGHOP!$J3="R",TONGHOP!$K3&lt;&gt;""),TONGHOP!$K3,"")</f>
        <v>Nguyễn Thị Huyền Nga</v>
      </c>
      <c r="B3" s="3">
        <f>IF(AND(TONGHOP!$O3="KTHP",TONGHOP!$P3="LT",TONGHOP!$J3="R",TONGHOP!$K3&lt;&gt;""),TONGHOP!$M3,"")</f>
        <v>2</v>
      </c>
      <c r="C3" s="3" t="str">
        <f>IF(AND(TONGHOP!$O3="KTHP",TONGHOP!$P3="TN",TONGHOP!$J3="R",TONGHOP!$K3&lt;&gt;""),TONGHOP!$K3,"")</f>
        <v/>
      </c>
      <c r="D3" s="3" t="str">
        <f>IF(AND(TONGHOP!$O3="KTHP",TONGHOP!$P3="TN",TONGHOP!$J3="R",TONGHOP!$K3&lt;&gt;""),TONGHOP!$M3,"")</f>
        <v/>
      </c>
      <c r="E3" s="3" t="str">
        <f>IF(AND(TONGHOP!$O3="KTHP",TONGHOP!$P3="VD",TONGHOP!$J3="R",TONGHOP!$K3&lt;&gt;""),TONGHOP!$K3,"")</f>
        <v/>
      </c>
      <c r="F3" s="3" t="str">
        <f>IF(AND(TONGHOP!$O3="KTHP",TONGHOP!$P3="VD",TONGHOP!$J3="R",TONGHOP!$K3&lt;&gt;""),TONGHOP!$M3,"")</f>
        <v/>
      </c>
      <c r="G3" s="3" t="str">
        <f>IF(AND(TONGHOP!$O3="KTHP",TONGHOP!$P3="TH",TONGHOP!$J3="R",TONGHOP!$K3&lt;&gt;""),TONGHOP!$K3,"")</f>
        <v/>
      </c>
      <c r="H3" s="3" t="str">
        <f>IF(AND(TONGHOP!$O3="KTHP",TONGHOP!$P3="TH",TONGHOP!$J3="R",TONGHOP!$K3&lt;&gt;""),TONGHOP!$M3,"")</f>
        <v/>
      </c>
      <c r="I3" s="3" t="str">
        <f>IF(AND(TONGHOP!$O3="ThiTN",TONGHOP!$P3="LT",TONGHOP!$J3="R",TONGHOP!$K3&lt;&gt;""),TONGHOP!$K3,"")</f>
        <v/>
      </c>
      <c r="J3" s="3" t="str">
        <f>IF(AND(TONGHOP!$O3="ThiTN",TONGHOP!$P3="LT",TONGHOP!$J3="R",TONGHOP!$K3&lt;&gt;""),TONGHOP!$M3,"")</f>
        <v/>
      </c>
      <c r="K3" s="3" t="str">
        <f>IF(AND(TONGHOP!$O3="ThiTN",TONGHOP!$P3="TN",TONGHOP!$J3="R",TONGHOP!$K3&lt;&gt;""),TONGHOP!$K3,"")</f>
        <v/>
      </c>
      <c r="L3" s="3" t="str">
        <f>IF(AND(TONGHOP!$O3="ThiTN",TONGHOP!$P3="TN",TONGHOP!$J3="R",TONGHOP!$K3&lt;&gt;""),TONGHOP!$M3,"")</f>
        <v/>
      </c>
      <c r="M3" s="3" t="str">
        <f>IF(AND(TONGHOP!$O3="ThiTN",TONGHOP!$P3="VĐ",TONGHOP!$J3="R",TONGHOP!$K3&lt;&gt;""),TONGHOP!$K3,"")</f>
        <v/>
      </c>
      <c r="N3" s="3" t="str">
        <f>IF(AND(TONGHOP!$O3="ThiTN",TONGHOP!$P3="VĐ",TONGHOP!$J3="R",TONGHOP!$K3&lt;&gt;""),TONGHOP!$M3,"")</f>
        <v/>
      </c>
      <c r="O3" s="3" t="str">
        <f>IF(AND(TONGHOP!$O3="ThiTN",TONGHOP!$P3="TH",TONGHOP!$J3="R",TONGHOP!$K3&lt;&gt;""),TONGHOP!$K3,"")</f>
        <v/>
      </c>
      <c r="P3" s="3" t="str">
        <f>IF(AND(TONGHOP!$O3="ThiTN",TONGHOP!$P3="TH",TONGHOP!$J3="R",TONGHOP!$K3&lt;&gt;""),TONGHOP!$M3,"")</f>
        <v/>
      </c>
    </row>
    <row r="4" spans="1:16">
      <c r="A4" s="3" t="str">
        <f>IF(AND(TONGHOP!$O4="KTHP",TONGHOP!$P4="LT",TONGHOP!$J4="R",TONGHOP!$K4&lt;&gt;""),TONGHOP!$K4,"")</f>
        <v/>
      </c>
      <c r="B4" s="3" t="str">
        <f>IF(AND(TONGHOP!$O4="KTHP",TONGHOP!$P4="LT",TONGHOP!$J4="R",TONGHOP!$K4&lt;&gt;""),TONGHOP!$M4,"")</f>
        <v/>
      </c>
      <c r="C4" s="3" t="str">
        <f>IF(AND(TONGHOP!$O4="KTHP",TONGHOP!$P4="TN",TONGHOP!$J4="R",TONGHOP!$K4&lt;&gt;""),TONGHOP!$K4,"")</f>
        <v/>
      </c>
      <c r="D4" s="3" t="str">
        <f>IF(AND(TONGHOP!$O4="KTHP",TONGHOP!$P4="TN",TONGHOP!$J4="R",TONGHOP!$K4&lt;&gt;""),TONGHOP!$M4,"")</f>
        <v/>
      </c>
      <c r="E4" s="3" t="str">
        <f>IF(AND(TONGHOP!$O4="KTHP",TONGHOP!$P4="VD",TONGHOP!$J4="R",TONGHOP!$K4&lt;&gt;""),TONGHOP!$K4,"")</f>
        <v/>
      </c>
      <c r="F4" s="3" t="str">
        <f>IF(AND(TONGHOP!$O4="KTHP",TONGHOP!$P4="VD",TONGHOP!$J4="R",TONGHOP!$K4&lt;&gt;""),TONGHOP!$M4,"")</f>
        <v/>
      </c>
      <c r="G4" s="3" t="str">
        <f>IF(AND(TONGHOP!$O4="KTHP",TONGHOP!$P4="TH",TONGHOP!$J4="R",TONGHOP!$K4&lt;&gt;""),TONGHOP!$K4,"")</f>
        <v/>
      </c>
      <c r="H4" s="3" t="str">
        <f>IF(AND(TONGHOP!$O4="KTHP",TONGHOP!$P4="TH",TONGHOP!$J4="R",TONGHOP!$K4&lt;&gt;""),TONGHOP!$M4,"")</f>
        <v/>
      </c>
      <c r="I4" s="3" t="str">
        <f>IF(AND(TONGHOP!$O4="ThiTN",TONGHOP!$P4="LT",TONGHOP!$J4="R",TONGHOP!$K4&lt;&gt;""),TONGHOP!$K4,"")</f>
        <v/>
      </c>
      <c r="J4" s="3" t="str">
        <f>IF(AND(TONGHOP!$O4="ThiTN",TONGHOP!$P4="LT",TONGHOP!$J4="R",TONGHOP!$K4&lt;&gt;""),TONGHOP!$M4,"")</f>
        <v/>
      </c>
      <c r="K4" s="3" t="str">
        <f>IF(AND(TONGHOP!$O4="ThiTN",TONGHOP!$P4="TN",TONGHOP!$J4="R",TONGHOP!$K4&lt;&gt;""),TONGHOP!$K4,"")</f>
        <v/>
      </c>
      <c r="L4" s="3" t="str">
        <f>IF(AND(TONGHOP!$O4="ThiTN",TONGHOP!$P4="TN",TONGHOP!$J4="R",TONGHOP!$K4&lt;&gt;""),TONGHOP!$M4,"")</f>
        <v/>
      </c>
      <c r="M4" s="3" t="str">
        <f>IF(AND(TONGHOP!$O4="ThiTN",TONGHOP!$P4="VĐ",TONGHOP!$J4="R",TONGHOP!$K4&lt;&gt;""),TONGHOP!$K4,"")</f>
        <v/>
      </c>
      <c r="N4" s="3" t="str">
        <f>IF(AND(TONGHOP!$O4="ThiTN",TONGHOP!$P4="VĐ",TONGHOP!$J4="R",TONGHOP!$K4&lt;&gt;""),TONGHOP!$M4,"")</f>
        <v/>
      </c>
      <c r="O4" s="3" t="str">
        <f>IF(AND(TONGHOP!$O4="ThiTN",TONGHOP!$P4="TH",TONGHOP!$J4="R",TONGHOP!$K4&lt;&gt;""),TONGHOP!$K4,"")</f>
        <v/>
      </c>
      <c r="P4" s="3" t="str">
        <f>IF(AND(TONGHOP!$O4="ThiTN",TONGHOP!$P4="TH",TONGHOP!$J4="R",TONGHOP!$K4&lt;&gt;""),TONGHOP!$M4,"")</f>
        <v/>
      </c>
    </row>
    <row r="5" spans="1:16">
      <c r="A5" s="3" t="str">
        <f>IF(AND(TONGHOP!$O5="KTHP",TONGHOP!$P5="LT",TONGHOP!$J5="R",TONGHOP!$K5&lt;&gt;""),TONGHOP!$K5,"")</f>
        <v>Phạm Thị Thu Nga</v>
      </c>
      <c r="B5" s="3">
        <f>IF(AND(TONGHOP!$O5="KTHP",TONGHOP!$P5="LT",TONGHOP!$J5="R",TONGHOP!$K5&lt;&gt;""),TONGHOP!$M5,"")</f>
        <v>2</v>
      </c>
      <c r="C5" s="3" t="str">
        <f>IF(AND(TONGHOP!$O5="KTHP",TONGHOP!$P5="TN",TONGHOP!$J5="R",TONGHOP!$K5&lt;&gt;""),TONGHOP!$K5,"")</f>
        <v/>
      </c>
      <c r="D5" s="3" t="str">
        <f>IF(AND(TONGHOP!$O5="KTHP",TONGHOP!$P5="TN",TONGHOP!$J5="R",TONGHOP!$K5&lt;&gt;""),TONGHOP!$M5,"")</f>
        <v/>
      </c>
      <c r="E5" s="3" t="str">
        <f>IF(AND(TONGHOP!$O5="KTHP",TONGHOP!$P5="VD",TONGHOP!$J5="R",TONGHOP!$K5&lt;&gt;""),TONGHOP!$K5,"")</f>
        <v/>
      </c>
      <c r="F5" s="3" t="str">
        <f>IF(AND(TONGHOP!$O5="KTHP",TONGHOP!$P5="VD",TONGHOP!$J5="R",TONGHOP!$K5&lt;&gt;""),TONGHOP!$M5,"")</f>
        <v/>
      </c>
      <c r="G5" s="3" t="str">
        <f>IF(AND(TONGHOP!$O5="KTHP",TONGHOP!$P5="TH",TONGHOP!$J5="R",TONGHOP!$K5&lt;&gt;""),TONGHOP!$K5,"")</f>
        <v/>
      </c>
      <c r="H5" s="3" t="str">
        <f>IF(AND(TONGHOP!$O5="KTHP",TONGHOP!$P5="TH",TONGHOP!$J5="R",TONGHOP!$K5&lt;&gt;""),TONGHOP!$M5,"")</f>
        <v/>
      </c>
      <c r="I5" s="3" t="str">
        <f>IF(AND(TONGHOP!$O5="ThiTN",TONGHOP!$P5="LT",TONGHOP!$J5="R",TONGHOP!$K5&lt;&gt;""),TONGHOP!$K5,"")</f>
        <v/>
      </c>
      <c r="J5" s="3" t="str">
        <f>IF(AND(TONGHOP!$O5="ThiTN",TONGHOP!$P5="LT",TONGHOP!$J5="R",TONGHOP!$K5&lt;&gt;""),TONGHOP!$M5,"")</f>
        <v/>
      </c>
      <c r="K5" s="3" t="str">
        <f>IF(AND(TONGHOP!$O5="ThiTN",TONGHOP!$P5="TN",TONGHOP!$J5="R",TONGHOP!$K5&lt;&gt;""),TONGHOP!$K5,"")</f>
        <v/>
      </c>
      <c r="L5" s="3" t="str">
        <f>IF(AND(TONGHOP!$O5="ThiTN",TONGHOP!$P5="TN",TONGHOP!$J5="R",TONGHOP!$K5&lt;&gt;""),TONGHOP!$M5,"")</f>
        <v/>
      </c>
      <c r="M5" s="3" t="str">
        <f>IF(AND(TONGHOP!$O5="ThiTN",TONGHOP!$P5="VĐ",TONGHOP!$J5="R",TONGHOP!$K5&lt;&gt;""),TONGHOP!$K5,"")</f>
        <v/>
      </c>
      <c r="N5" s="3" t="str">
        <f>IF(AND(TONGHOP!$O5="ThiTN",TONGHOP!$P5="VĐ",TONGHOP!$J5="R",TONGHOP!$K5&lt;&gt;""),TONGHOP!$M5,"")</f>
        <v/>
      </c>
      <c r="O5" s="3" t="str">
        <f>IF(AND(TONGHOP!$O5="ThiTN",TONGHOP!$P5="TH",TONGHOP!$J5="R",TONGHOP!$K5&lt;&gt;""),TONGHOP!$K5,"")</f>
        <v/>
      </c>
      <c r="P5" s="3" t="str">
        <f>IF(AND(TONGHOP!$O5="ThiTN",TONGHOP!$P5="TH",TONGHOP!$J5="R",TONGHOP!$K5&lt;&gt;""),TONGHOP!$M5,"")</f>
        <v/>
      </c>
    </row>
    <row r="6" spans="1:16">
      <c r="A6" s="3" t="str">
        <f>IF(AND(TONGHOP!$O6="KTHP",TONGHOP!$P6="LT",TONGHOP!$J6="R",TONGHOP!$K6&lt;&gt;""),TONGHOP!$K6,"")</f>
        <v/>
      </c>
      <c r="B6" s="3" t="str">
        <f>IF(AND(TONGHOP!$O6="KTHP",TONGHOP!$P6="LT",TONGHOP!$J6="R",TONGHOP!$K6&lt;&gt;""),TONGHOP!$M6,"")</f>
        <v/>
      </c>
      <c r="C6" s="3" t="str">
        <f>IF(AND(TONGHOP!$O6="KTHP",TONGHOP!$P6="TN",TONGHOP!$J6="R",TONGHOP!$K6&lt;&gt;""),TONGHOP!$K6,"")</f>
        <v/>
      </c>
      <c r="D6" s="3" t="str">
        <f>IF(AND(TONGHOP!$O6="KTHP",TONGHOP!$P6="TN",TONGHOP!$J6="R",TONGHOP!$K6&lt;&gt;""),TONGHOP!$M6,"")</f>
        <v/>
      </c>
      <c r="E6" s="3" t="str">
        <f>IF(AND(TONGHOP!$O6="KTHP",TONGHOP!$P6="VD",TONGHOP!$J6="R",TONGHOP!$K6&lt;&gt;""),TONGHOP!$K6,"")</f>
        <v/>
      </c>
      <c r="F6" s="3" t="str">
        <f>IF(AND(TONGHOP!$O6="KTHP",TONGHOP!$P6="VD",TONGHOP!$J6="R",TONGHOP!$K6&lt;&gt;""),TONGHOP!$M6,"")</f>
        <v/>
      </c>
      <c r="G6" s="3" t="str">
        <f>IF(AND(TONGHOP!$O6="KTHP",TONGHOP!$P6="TH",TONGHOP!$J6="R",TONGHOP!$K6&lt;&gt;""),TONGHOP!$K6,"")</f>
        <v/>
      </c>
      <c r="H6" s="3" t="str">
        <f>IF(AND(TONGHOP!$O6="KTHP",TONGHOP!$P6="TH",TONGHOP!$J6="R",TONGHOP!$K6&lt;&gt;""),TONGHOP!$M6,"")</f>
        <v/>
      </c>
      <c r="I6" s="3" t="str">
        <f>IF(AND(TONGHOP!$O6="ThiTN",TONGHOP!$P6="LT",TONGHOP!$J6="R",TONGHOP!$K6&lt;&gt;""),TONGHOP!$K6,"")</f>
        <v/>
      </c>
      <c r="J6" s="3" t="str">
        <f>IF(AND(TONGHOP!$O6="ThiTN",TONGHOP!$P6="LT",TONGHOP!$J6="R",TONGHOP!$K6&lt;&gt;""),TONGHOP!$M6,"")</f>
        <v/>
      </c>
      <c r="K6" s="3" t="str">
        <f>IF(AND(TONGHOP!$O6="ThiTN",TONGHOP!$P6="TN",TONGHOP!$J6="R",TONGHOP!$K6&lt;&gt;""),TONGHOP!$K6,"")</f>
        <v/>
      </c>
      <c r="L6" s="3" t="str">
        <f>IF(AND(TONGHOP!$O6="ThiTN",TONGHOP!$P6="TN",TONGHOP!$J6="R",TONGHOP!$K6&lt;&gt;""),TONGHOP!$M6,"")</f>
        <v/>
      </c>
      <c r="M6" s="3" t="str">
        <f>IF(AND(TONGHOP!$O6="ThiTN",TONGHOP!$P6="VĐ",TONGHOP!$J6="R",TONGHOP!$K6&lt;&gt;""),TONGHOP!$K6,"")</f>
        <v/>
      </c>
      <c r="N6" s="3" t="str">
        <f>IF(AND(TONGHOP!$O6="ThiTN",TONGHOP!$P6="VĐ",TONGHOP!$J6="R",TONGHOP!$K6&lt;&gt;""),TONGHOP!$M6,"")</f>
        <v/>
      </c>
      <c r="O6" s="3" t="str">
        <f>IF(AND(TONGHOP!$O6="ThiTN",TONGHOP!$P6="TH",TONGHOP!$J6="R",TONGHOP!$K6&lt;&gt;""),TONGHOP!$K6,"")</f>
        <v/>
      </c>
      <c r="P6" s="3" t="str">
        <f>IF(AND(TONGHOP!$O6="ThiTN",TONGHOP!$P6="TH",TONGHOP!$J6="R",TONGHOP!$K6&lt;&gt;""),TONGHOP!$M6,"")</f>
        <v/>
      </c>
    </row>
    <row r="7" spans="1:16">
      <c r="A7" s="3" t="str">
        <f>IF(AND(TONGHOP!$O7="KTHP",TONGHOP!$P7="LT",TONGHOP!$J7="R",TONGHOP!$K7&lt;&gt;""),TONGHOP!$K7,"")</f>
        <v>Hoàng Thị Trang</v>
      </c>
      <c r="B7" s="3">
        <f>IF(AND(TONGHOP!$O7="KTHP",TONGHOP!$P7="LT",TONGHOP!$J7="R",TONGHOP!$K7&lt;&gt;""),TONGHOP!$M7,"")</f>
        <v>2</v>
      </c>
      <c r="C7" s="3" t="str">
        <f>IF(AND(TONGHOP!$O7="KTHP",TONGHOP!$P7="TN",TONGHOP!$J7="R",TONGHOP!$K7&lt;&gt;""),TONGHOP!$K7,"")</f>
        <v/>
      </c>
      <c r="D7" s="3" t="str">
        <f>IF(AND(TONGHOP!$O7="KTHP",TONGHOP!$P7="TN",TONGHOP!$J7="R",TONGHOP!$K7&lt;&gt;""),TONGHOP!$M7,"")</f>
        <v/>
      </c>
      <c r="E7" s="3" t="str">
        <f>IF(AND(TONGHOP!$O7="KTHP",TONGHOP!$P7="VD",TONGHOP!$J7="R",TONGHOP!$K7&lt;&gt;""),TONGHOP!$K7,"")</f>
        <v/>
      </c>
      <c r="F7" s="3" t="str">
        <f>IF(AND(TONGHOP!$O7="KTHP",TONGHOP!$P7="VD",TONGHOP!$J7="R",TONGHOP!$K7&lt;&gt;""),TONGHOP!$M7,"")</f>
        <v/>
      </c>
      <c r="G7" s="3" t="str">
        <f>IF(AND(TONGHOP!$O7="KTHP",TONGHOP!$P7="TH",TONGHOP!$J7="R",TONGHOP!$K7&lt;&gt;""),TONGHOP!$K7,"")</f>
        <v/>
      </c>
      <c r="H7" s="3" t="str">
        <f>IF(AND(TONGHOP!$O7="KTHP",TONGHOP!$P7="TH",TONGHOP!$J7="R",TONGHOP!$K7&lt;&gt;""),TONGHOP!$M7,"")</f>
        <v/>
      </c>
      <c r="I7" s="3" t="str">
        <f>IF(AND(TONGHOP!$O7="ThiTN",TONGHOP!$P7="LT",TONGHOP!$J7="R",TONGHOP!$K7&lt;&gt;""),TONGHOP!$K7,"")</f>
        <v/>
      </c>
      <c r="J7" s="3" t="str">
        <f>IF(AND(TONGHOP!$O7="ThiTN",TONGHOP!$P7="LT",TONGHOP!$J7="R",TONGHOP!$K7&lt;&gt;""),TONGHOP!$M7,"")</f>
        <v/>
      </c>
      <c r="K7" s="3" t="str">
        <f>IF(AND(TONGHOP!$O7="ThiTN",TONGHOP!$P7="TN",TONGHOP!$J7="R",TONGHOP!$K7&lt;&gt;""),TONGHOP!$K7,"")</f>
        <v/>
      </c>
      <c r="L7" s="3" t="str">
        <f>IF(AND(TONGHOP!$O7="ThiTN",TONGHOP!$P7="TN",TONGHOP!$J7="R",TONGHOP!$K7&lt;&gt;""),TONGHOP!$M7,"")</f>
        <v/>
      </c>
      <c r="M7" s="3" t="str">
        <f>IF(AND(TONGHOP!$O7="ThiTN",TONGHOP!$P7="VĐ",TONGHOP!$J7="R",TONGHOP!$K7&lt;&gt;""),TONGHOP!$K7,"")</f>
        <v/>
      </c>
      <c r="N7" s="3" t="str">
        <f>IF(AND(TONGHOP!$O7="ThiTN",TONGHOP!$P7="VĐ",TONGHOP!$J7="R",TONGHOP!$K7&lt;&gt;""),TONGHOP!$M7,"")</f>
        <v/>
      </c>
      <c r="O7" s="3" t="str">
        <f>IF(AND(TONGHOP!$O7="ThiTN",TONGHOP!$P7="TH",TONGHOP!$J7="R",TONGHOP!$K7&lt;&gt;""),TONGHOP!$K7,"")</f>
        <v/>
      </c>
      <c r="P7" s="3" t="str">
        <f>IF(AND(TONGHOP!$O7="ThiTN",TONGHOP!$P7="TH",TONGHOP!$J7="R",TONGHOP!$K7&lt;&gt;""),TONGHOP!$M7,"")</f>
        <v/>
      </c>
    </row>
    <row r="8" spans="1:16">
      <c r="A8" s="3" t="str">
        <f>IF(AND(TONGHOP!$O8="KTHP",TONGHOP!$P8="LT",TONGHOP!$J8="R",TONGHOP!$K8&lt;&gt;""),TONGHOP!$K8,"")</f>
        <v>Tăng Cẩm Huê</v>
      </c>
      <c r="B8" s="3">
        <f>IF(AND(TONGHOP!$O8="KTHP",TONGHOP!$P8="LT",TONGHOP!$J8="R",TONGHOP!$K8&lt;&gt;""),TONGHOP!$M8,"")</f>
        <v>2</v>
      </c>
      <c r="C8" s="3" t="str">
        <f>IF(AND(TONGHOP!$O8="KTHP",TONGHOP!$P8="TN",TONGHOP!$J8="R",TONGHOP!$K8&lt;&gt;""),TONGHOP!$K8,"")</f>
        <v/>
      </c>
      <c r="D8" s="3" t="str">
        <f>IF(AND(TONGHOP!$O8="KTHP",TONGHOP!$P8="TN",TONGHOP!$J8="R",TONGHOP!$K8&lt;&gt;""),TONGHOP!$M8,"")</f>
        <v/>
      </c>
      <c r="E8" s="3" t="str">
        <f>IF(AND(TONGHOP!$O8="KTHP",TONGHOP!$P8="VD",TONGHOP!$J8="R",TONGHOP!$K8&lt;&gt;""),TONGHOP!$K8,"")</f>
        <v/>
      </c>
      <c r="F8" s="3" t="str">
        <f>IF(AND(TONGHOP!$O8="KTHP",TONGHOP!$P8="VD",TONGHOP!$J8="R",TONGHOP!$K8&lt;&gt;""),TONGHOP!$M8,"")</f>
        <v/>
      </c>
      <c r="G8" s="3" t="str">
        <f>IF(AND(TONGHOP!$O8="KTHP",TONGHOP!$P8="TH",TONGHOP!$J8="R",TONGHOP!$K8&lt;&gt;""),TONGHOP!$K8,"")</f>
        <v/>
      </c>
      <c r="H8" s="3" t="str">
        <f>IF(AND(TONGHOP!$O8="KTHP",TONGHOP!$P8="TH",TONGHOP!$J8="R",TONGHOP!$K8&lt;&gt;""),TONGHOP!$M8,"")</f>
        <v/>
      </c>
      <c r="I8" s="3" t="str">
        <f>IF(AND(TONGHOP!$O8="ThiTN",TONGHOP!$P8="LT",TONGHOP!$J8="R",TONGHOP!$K8&lt;&gt;""),TONGHOP!$K8,"")</f>
        <v/>
      </c>
      <c r="J8" s="3" t="str">
        <f>IF(AND(TONGHOP!$O8="ThiTN",TONGHOP!$P8="LT",TONGHOP!$J8="R",TONGHOP!$K8&lt;&gt;""),TONGHOP!$M8,"")</f>
        <v/>
      </c>
      <c r="K8" s="3" t="str">
        <f>IF(AND(TONGHOP!$O8="ThiTN",TONGHOP!$P8="TN",TONGHOP!$J8="R",TONGHOP!$K8&lt;&gt;""),TONGHOP!$K8,"")</f>
        <v/>
      </c>
      <c r="L8" s="3" t="str">
        <f>IF(AND(TONGHOP!$O8="ThiTN",TONGHOP!$P8="TN",TONGHOP!$J8="R",TONGHOP!$K8&lt;&gt;""),TONGHOP!$M8,"")</f>
        <v/>
      </c>
      <c r="M8" s="3" t="str">
        <f>IF(AND(TONGHOP!$O8="ThiTN",TONGHOP!$P8="VĐ",TONGHOP!$J8="R",TONGHOP!$K8&lt;&gt;""),TONGHOP!$K8,"")</f>
        <v/>
      </c>
      <c r="N8" s="3" t="str">
        <f>IF(AND(TONGHOP!$O8="ThiTN",TONGHOP!$P8="VĐ",TONGHOP!$J8="R",TONGHOP!$K8&lt;&gt;""),TONGHOP!$M8,"")</f>
        <v/>
      </c>
      <c r="O8" s="3" t="str">
        <f>IF(AND(TONGHOP!$O8="ThiTN",TONGHOP!$P8="TH",TONGHOP!$J8="R",TONGHOP!$K8&lt;&gt;""),TONGHOP!$K8,"")</f>
        <v/>
      </c>
      <c r="P8" s="3" t="str">
        <f>IF(AND(TONGHOP!$O8="ThiTN",TONGHOP!$P8="TH",TONGHOP!$J8="R",TONGHOP!$K8&lt;&gt;""),TONGHOP!$M8,"")</f>
        <v/>
      </c>
    </row>
    <row r="9" spans="1:16">
      <c r="A9" s="3" t="str">
        <f>IF(AND(TONGHOP!$O9="KTHP",TONGHOP!$P9="LT",TONGHOP!$J9="R",TONGHOP!$K9&lt;&gt;""),TONGHOP!$K9,"")</f>
        <v/>
      </c>
      <c r="B9" s="3" t="str">
        <f>IF(AND(TONGHOP!$O9="KTHP",TONGHOP!$P9="LT",TONGHOP!$J9="R",TONGHOP!$K9&lt;&gt;""),TONGHOP!$M9,"")</f>
        <v/>
      </c>
      <c r="C9" s="3" t="str">
        <f>IF(AND(TONGHOP!$O9="KTHP",TONGHOP!$P9="TN",TONGHOP!$J9="R",TONGHOP!$K9&lt;&gt;""),TONGHOP!$K9,"")</f>
        <v/>
      </c>
      <c r="D9" s="3" t="str">
        <f>IF(AND(TONGHOP!$O9="KTHP",TONGHOP!$P9="TN",TONGHOP!$J9="R",TONGHOP!$K9&lt;&gt;""),TONGHOP!$M9,"")</f>
        <v/>
      </c>
      <c r="E9" s="3" t="str">
        <f>IF(AND(TONGHOP!$O9="KTHP",TONGHOP!$P9="VD",TONGHOP!$J9="R",TONGHOP!$K9&lt;&gt;""),TONGHOP!$K9,"")</f>
        <v/>
      </c>
      <c r="F9" s="3" t="str">
        <f>IF(AND(TONGHOP!$O9="KTHP",TONGHOP!$P9="VD",TONGHOP!$J9="R",TONGHOP!$K9&lt;&gt;""),TONGHOP!$M9,"")</f>
        <v/>
      </c>
      <c r="G9" s="3" t="str">
        <f>IF(AND(TONGHOP!$O9="KTHP",TONGHOP!$P9="TH",TONGHOP!$J9="R",TONGHOP!$K9&lt;&gt;""),TONGHOP!$K9,"")</f>
        <v/>
      </c>
      <c r="H9" s="3" t="str">
        <f>IF(AND(TONGHOP!$O9="KTHP",TONGHOP!$P9="TH",TONGHOP!$J9="R",TONGHOP!$K9&lt;&gt;""),TONGHOP!$M9,"")</f>
        <v/>
      </c>
      <c r="I9" s="3" t="str">
        <f>IF(AND(TONGHOP!$O9="ThiTN",TONGHOP!$P9="LT",TONGHOP!$J9="R",TONGHOP!$K9&lt;&gt;""),TONGHOP!$K9,"")</f>
        <v/>
      </c>
      <c r="J9" s="3" t="str">
        <f>IF(AND(TONGHOP!$O9="ThiTN",TONGHOP!$P9="LT",TONGHOP!$J9="R",TONGHOP!$K9&lt;&gt;""),TONGHOP!$M9,"")</f>
        <v/>
      </c>
      <c r="K9" s="3" t="str">
        <f>IF(AND(TONGHOP!$O9="ThiTN",TONGHOP!$P9="TN",TONGHOP!$J9="R",TONGHOP!$K9&lt;&gt;""),TONGHOP!$K9,"")</f>
        <v/>
      </c>
      <c r="L9" s="3" t="str">
        <f>IF(AND(TONGHOP!$O9="ThiTN",TONGHOP!$P9="TN",TONGHOP!$J9="R",TONGHOP!$K9&lt;&gt;""),TONGHOP!$M9,"")</f>
        <v/>
      </c>
      <c r="M9" s="3" t="str">
        <f>IF(AND(TONGHOP!$O9="ThiTN",TONGHOP!$P9="VĐ",TONGHOP!$J9="R",TONGHOP!$K9&lt;&gt;""),TONGHOP!$K9,"")</f>
        <v/>
      </c>
      <c r="N9" s="3" t="str">
        <f>IF(AND(TONGHOP!$O9="ThiTN",TONGHOP!$P9="VĐ",TONGHOP!$J9="R",TONGHOP!$K9&lt;&gt;""),TONGHOP!$M9,"")</f>
        <v/>
      </c>
      <c r="O9" s="3" t="str">
        <f>IF(AND(TONGHOP!$O9="ThiTN",TONGHOP!$P9="TH",TONGHOP!$J9="R",TONGHOP!$K9&lt;&gt;""),TONGHOP!$K9,"")</f>
        <v/>
      </c>
      <c r="P9" s="3" t="str">
        <f>IF(AND(TONGHOP!$O9="ThiTN",TONGHOP!$P9="TH",TONGHOP!$J9="R",TONGHOP!$K9&lt;&gt;""),TONGHOP!$M9,"")</f>
        <v/>
      </c>
    </row>
    <row r="10" spans="1:16">
      <c r="A10" s="3" t="str">
        <f>IF(AND(TONGHOP!$O10="KTHP",TONGHOP!$P10="LT",TONGHOP!$J10="R",TONGHOP!$K10&lt;&gt;""),TONGHOP!$K10,"")</f>
        <v>Nguyễn Tiến Nhân</v>
      </c>
      <c r="B10" s="3">
        <f>IF(AND(TONGHOP!$O10="KTHP",TONGHOP!$P10="LT",TONGHOP!$J10="R",TONGHOP!$K10&lt;&gt;""),TONGHOP!$M10,"")</f>
        <v>2</v>
      </c>
      <c r="C10" s="3" t="str">
        <f>IF(AND(TONGHOP!$O10="KTHP",TONGHOP!$P10="TN",TONGHOP!$J10="R",TONGHOP!$K10&lt;&gt;""),TONGHOP!$K10,"")</f>
        <v/>
      </c>
      <c r="D10" s="3" t="str">
        <f>IF(AND(TONGHOP!$O10="KTHP",TONGHOP!$P10="TN",TONGHOP!$J10="R",TONGHOP!$K10&lt;&gt;""),TONGHOP!$M10,"")</f>
        <v/>
      </c>
      <c r="E10" s="3" t="str">
        <f>IF(AND(TONGHOP!$O10="KTHP",TONGHOP!$P10="VD",TONGHOP!$J10="R",TONGHOP!$K10&lt;&gt;""),TONGHOP!$K10,"")</f>
        <v/>
      </c>
      <c r="F10" s="3" t="str">
        <f>IF(AND(TONGHOP!$O10="KTHP",TONGHOP!$P10="VD",TONGHOP!$J10="R",TONGHOP!$K10&lt;&gt;""),TONGHOP!$M10,"")</f>
        <v/>
      </c>
      <c r="G10" s="3" t="str">
        <f>IF(AND(TONGHOP!$O10="KTHP",TONGHOP!$P10="TH",TONGHOP!$J10="R",TONGHOP!$K10&lt;&gt;""),TONGHOP!$K10,"")</f>
        <v/>
      </c>
      <c r="H10" s="3" t="str">
        <f>IF(AND(TONGHOP!$O10="KTHP",TONGHOP!$P10="TH",TONGHOP!$J10="R",TONGHOP!$K10&lt;&gt;""),TONGHOP!$M10,"")</f>
        <v/>
      </c>
      <c r="I10" s="3" t="str">
        <f>IF(AND(TONGHOP!$O10="ThiTN",TONGHOP!$P10="LT",TONGHOP!$J10="R",TONGHOP!$K10&lt;&gt;""),TONGHOP!$K10,"")</f>
        <v/>
      </c>
      <c r="J10" s="3" t="str">
        <f>IF(AND(TONGHOP!$O10="ThiTN",TONGHOP!$P10="LT",TONGHOP!$J10="R",TONGHOP!$K10&lt;&gt;""),TONGHOP!$M10,"")</f>
        <v/>
      </c>
      <c r="K10" s="3" t="str">
        <f>IF(AND(TONGHOP!$O10="ThiTN",TONGHOP!$P10="TN",TONGHOP!$J10="R",TONGHOP!$K10&lt;&gt;""),TONGHOP!$K10,"")</f>
        <v/>
      </c>
      <c r="L10" s="3" t="str">
        <f>IF(AND(TONGHOP!$O10="ThiTN",TONGHOP!$P10="TN",TONGHOP!$J10="R",TONGHOP!$K10&lt;&gt;""),TONGHOP!$M10,"")</f>
        <v/>
      </c>
      <c r="M10" s="3" t="str">
        <f>IF(AND(TONGHOP!$O10="ThiTN",TONGHOP!$P10="VĐ",TONGHOP!$J10="R",TONGHOP!$K10&lt;&gt;""),TONGHOP!$K10,"")</f>
        <v/>
      </c>
      <c r="N10" s="3" t="str">
        <f>IF(AND(TONGHOP!$O10="ThiTN",TONGHOP!$P10="VĐ",TONGHOP!$J10="R",TONGHOP!$K10&lt;&gt;""),TONGHOP!$M10,"")</f>
        <v/>
      </c>
      <c r="O10" s="3" t="str">
        <f>IF(AND(TONGHOP!$O10="ThiTN",TONGHOP!$P10="TH",TONGHOP!$J10="R",TONGHOP!$K10&lt;&gt;""),TONGHOP!$K10,"")</f>
        <v/>
      </c>
      <c r="P10" s="3" t="str">
        <f>IF(AND(TONGHOP!$O10="ThiTN",TONGHOP!$P10="TH",TONGHOP!$J10="R",TONGHOP!$K10&lt;&gt;""),TONGHOP!$M10,"")</f>
        <v/>
      </c>
    </row>
    <row r="11" spans="1:16">
      <c r="A11" s="3" t="str">
        <f>IF(AND(TONGHOP!$O11="KTHP",TONGHOP!$P11="LT",TONGHOP!$J11="R",TONGHOP!$K11&lt;&gt;""),TONGHOP!$K11,"")</f>
        <v>Vũ Hạnh Chiêu</v>
      </c>
      <c r="B11" s="3">
        <f>IF(AND(TONGHOP!$O11="KTHP",TONGHOP!$P11="LT",TONGHOP!$J11="R",TONGHOP!$K11&lt;&gt;""),TONGHOP!$M11,"")</f>
        <v>2</v>
      </c>
      <c r="C11" s="3" t="str">
        <f>IF(AND(TONGHOP!$O11="KTHP",TONGHOP!$P11="TN",TONGHOP!$J11="R",TONGHOP!$K11&lt;&gt;""),TONGHOP!$K11,"")</f>
        <v/>
      </c>
      <c r="D11" s="3" t="str">
        <f>IF(AND(TONGHOP!$O11="KTHP",TONGHOP!$P11="TN",TONGHOP!$J11="R",TONGHOP!$K11&lt;&gt;""),TONGHOP!$M11,"")</f>
        <v/>
      </c>
      <c r="E11" s="3" t="str">
        <f>IF(AND(TONGHOP!$O11="KTHP",TONGHOP!$P11="VD",TONGHOP!$J11="R",TONGHOP!$K11&lt;&gt;""),TONGHOP!$K11,"")</f>
        <v/>
      </c>
      <c r="F11" s="3" t="str">
        <f>IF(AND(TONGHOP!$O11="KTHP",TONGHOP!$P11="VD",TONGHOP!$J11="R",TONGHOP!$K11&lt;&gt;""),TONGHOP!$M11,"")</f>
        <v/>
      </c>
      <c r="G11" s="3" t="str">
        <f>IF(AND(TONGHOP!$O11="KTHP",TONGHOP!$P11="TH",TONGHOP!$J11="R",TONGHOP!$K11&lt;&gt;""),TONGHOP!$K11,"")</f>
        <v/>
      </c>
      <c r="H11" s="3" t="str">
        <f>IF(AND(TONGHOP!$O11="KTHP",TONGHOP!$P11="TH",TONGHOP!$J11="R",TONGHOP!$K11&lt;&gt;""),TONGHOP!$M11,"")</f>
        <v/>
      </c>
      <c r="I11" s="3" t="str">
        <f>IF(AND(TONGHOP!$O11="ThiTN",TONGHOP!$P11="LT",TONGHOP!$J11="R",TONGHOP!$K11&lt;&gt;""),TONGHOP!$K11,"")</f>
        <v/>
      </c>
      <c r="J11" s="3" t="str">
        <f>IF(AND(TONGHOP!$O11="ThiTN",TONGHOP!$P11="LT",TONGHOP!$J11="R",TONGHOP!$K11&lt;&gt;""),TONGHOP!$M11,"")</f>
        <v/>
      </c>
      <c r="K11" s="3" t="str">
        <f>IF(AND(TONGHOP!$O11="ThiTN",TONGHOP!$P11="TN",TONGHOP!$J11="R",TONGHOP!$K11&lt;&gt;""),TONGHOP!$K11,"")</f>
        <v/>
      </c>
      <c r="L11" s="3" t="str">
        <f>IF(AND(TONGHOP!$O11="ThiTN",TONGHOP!$P11="TN",TONGHOP!$J11="R",TONGHOP!$K11&lt;&gt;""),TONGHOP!$M11,"")</f>
        <v/>
      </c>
      <c r="M11" s="3" t="str">
        <f>IF(AND(TONGHOP!$O11="ThiTN",TONGHOP!$P11="VĐ",TONGHOP!$J11="R",TONGHOP!$K11&lt;&gt;""),TONGHOP!$K11,"")</f>
        <v/>
      </c>
      <c r="N11" s="3" t="str">
        <f>IF(AND(TONGHOP!$O11="ThiTN",TONGHOP!$P11="VĐ",TONGHOP!$J11="R",TONGHOP!$K11&lt;&gt;""),TONGHOP!$M11,"")</f>
        <v/>
      </c>
      <c r="O11" s="3" t="str">
        <f>IF(AND(TONGHOP!$O11="ThiTN",TONGHOP!$P11="TH",TONGHOP!$J11="R",TONGHOP!$K11&lt;&gt;""),TONGHOP!$K11,"")</f>
        <v/>
      </c>
      <c r="P11" s="3" t="str">
        <f>IF(AND(TONGHOP!$O11="ThiTN",TONGHOP!$P11="TH",TONGHOP!$J11="R",TONGHOP!$K11&lt;&gt;""),TONGHOP!$M11,"")</f>
        <v/>
      </c>
    </row>
    <row r="12" spans="1:16">
      <c r="A12" s="3" t="str">
        <f>IF(AND(TONGHOP!$O12="KTHP",TONGHOP!$P12="LT",TONGHOP!$J12="R",TONGHOP!$K12&lt;&gt;""),TONGHOP!$K12,"")</f>
        <v/>
      </c>
      <c r="B12" s="3" t="str">
        <f>IF(AND(TONGHOP!$O12="KTHP",TONGHOP!$P12="LT",TONGHOP!$J12="R",TONGHOP!$K12&lt;&gt;""),TONGHOP!$M12,"")</f>
        <v/>
      </c>
      <c r="C12" s="3" t="str">
        <f>IF(AND(TONGHOP!$O12="KTHP",TONGHOP!$P12="TN",TONGHOP!$J12="R",TONGHOP!$K12&lt;&gt;""),TONGHOP!$K12,"")</f>
        <v/>
      </c>
      <c r="D12" s="3" t="str">
        <f>IF(AND(TONGHOP!$O12="KTHP",TONGHOP!$P12="TN",TONGHOP!$J12="R",TONGHOP!$K12&lt;&gt;""),TONGHOP!$M12,"")</f>
        <v/>
      </c>
      <c r="E12" s="3" t="str">
        <f>IF(AND(TONGHOP!$O12="KTHP",TONGHOP!$P12="VD",TONGHOP!$J12="R",TONGHOP!$K12&lt;&gt;""),TONGHOP!$K12,"")</f>
        <v/>
      </c>
      <c r="F12" s="3" t="str">
        <f>IF(AND(TONGHOP!$O12="KTHP",TONGHOP!$P12="VD",TONGHOP!$J12="R",TONGHOP!$K12&lt;&gt;""),TONGHOP!$M12,"")</f>
        <v/>
      </c>
      <c r="G12" s="3" t="str">
        <f>IF(AND(TONGHOP!$O12="KTHP",TONGHOP!$P12="TH",TONGHOP!$J12="R",TONGHOP!$K12&lt;&gt;""),TONGHOP!$K12,"")</f>
        <v/>
      </c>
      <c r="H12" s="3" t="str">
        <f>IF(AND(TONGHOP!$O12="KTHP",TONGHOP!$P12="TH",TONGHOP!$J12="R",TONGHOP!$K12&lt;&gt;""),TONGHOP!$M12,"")</f>
        <v/>
      </c>
      <c r="I12" s="3" t="str">
        <f>IF(AND(TONGHOP!$O12="ThiTN",TONGHOP!$P12="LT",TONGHOP!$J12="R",TONGHOP!$K12&lt;&gt;""),TONGHOP!$K12,"")</f>
        <v/>
      </c>
      <c r="J12" s="3" t="str">
        <f>IF(AND(TONGHOP!$O12="ThiTN",TONGHOP!$P12="LT",TONGHOP!$J12="R",TONGHOP!$K12&lt;&gt;""),TONGHOP!$M12,"")</f>
        <v/>
      </c>
      <c r="K12" s="3" t="str">
        <f>IF(AND(TONGHOP!$O12="ThiTN",TONGHOP!$P12="TN",TONGHOP!$J12="R",TONGHOP!$K12&lt;&gt;""),TONGHOP!$K12,"")</f>
        <v/>
      </c>
      <c r="L12" s="3" t="str">
        <f>IF(AND(TONGHOP!$O12="ThiTN",TONGHOP!$P12="TN",TONGHOP!$J12="R",TONGHOP!$K12&lt;&gt;""),TONGHOP!$M12,"")</f>
        <v/>
      </c>
      <c r="M12" s="3" t="str">
        <f>IF(AND(TONGHOP!$O12="ThiTN",TONGHOP!$P12="VĐ",TONGHOP!$J12="R",TONGHOP!$K12&lt;&gt;""),TONGHOP!$K12,"")</f>
        <v/>
      </c>
      <c r="N12" s="3" t="str">
        <f>IF(AND(TONGHOP!$O12="ThiTN",TONGHOP!$P12="VĐ",TONGHOP!$J12="R",TONGHOP!$K12&lt;&gt;""),TONGHOP!$M12,"")</f>
        <v/>
      </c>
      <c r="O12" s="3" t="str">
        <f>IF(AND(TONGHOP!$O12="ThiTN",TONGHOP!$P12="TH",TONGHOP!$J12="R",TONGHOP!$K12&lt;&gt;""),TONGHOP!$K12,"")</f>
        <v/>
      </c>
      <c r="P12" s="3" t="str">
        <f>IF(AND(TONGHOP!$O12="ThiTN",TONGHOP!$P12="TH",TONGHOP!$J12="R",TONGHOP!$K12&lt;&gt;""),TONGHOP!$M12,"")</f>
        <v/>
      </c>
    </row>
    <row r="13" spans="1:16">
      <c r="A13" s="3" t="str">
        <f>IF(AND(TONGHOP!$O13="KTHP",TONGHOP!$P13="LT",TONGHOP!$J13="R",TONGHOP!$K13&lt;&gt;""),TONGHOP!$K13,"")</f>
        <v>Trần Nguyên Bảo Trân</v>
      </c>
      <c r="B13" s="3">
        <f>IF(AND(TONGHOP!$O13="KTHP",TONGHOP!$P13="LT",TONGHOP!$J13="R",TONGHOP!$K13&lt;&gt;""),TONGHOP!$M13,"")</f>
        <v>2</v>
      </c>
      <c r="C13" s="3" t="str">
        <f>IF(AND(TONGHOP!$O13="KTHP",TONGHOP!$P13="TN",TONGHOP!$J13="R",TONGHOP!$K13&lt;&gt;""),TONGHOP!$K13,"")</f>
        <v/>
      </c>
      <c r="D13" s="3" t="str">
        <f>IF(AND(TONGHOP!$O13="KTHP",TONGHOP!$P13="TN",TONGHOP!$J13="R",TONGHOP!$K13&lt;&gt;""),TONGHOP!$M13,"")</f>
        <v/>
      </c>
      <c r="E13" s="3" t="str">
        <f>IF(AND(TONGHOP!$O13="KTHP",TONGHOP!$P13="VD",TONGHOP!$J13="R",TONGHOP!$K13&lt;&gt;""),TONGHOP!$K13,"")</f>
        <v/>
      </c>
      <c r="F13" s="3" t="str">
        <f>IF(AND(TONGHOP!$O13="KTHP",TONGHOP!$P13="VD",TONGHOP!$J13="R",TONGHOP!$K13&lt;&gt;""),TONGHOP!$M13,"")</f>
        <v/>
      </c>
      <c r="G13" s="3" t="str">
        <f>IF(AND(TONGHOP!$O13="KTHP",TONGHOP!$P13="TH",TONGHOP!$J13="R",TONGHOP!$K13&lt;&gt;""),TONGHOP!$K13,"")</f>
        <v/>
      </c>
      <c r="H13" s="3" t="str">
        <f>IF(AND(TONGHOP!$O13="KTHP",TONGHOP!$P13="TH",TONGHOP!$J13="R",TONGHOP!$K13&lt;&gt;""),TONGHOP!$M13,"")</f>
        <v/>
      </c>
      <c r="I13" s="3" t="str">
        <f>IF(AND(TONGHOP!$O13="ThiTN",TONGHOP!$P13="LT",TONGHOP!$J13="R",TONGHOP!$K13&lt;&gt;""),TONGHOP!$K13,"")</f>
        <v/>
      </c>
      <c r="J13" s="3" t="str">
        <f>IF(AND(TONGHOP!$O13="ThiTN",TONGHOP!$P13="LT",TONGHOP!$J13="R",TONGHOP!$K13&lt;&gt;""),TONGHOP!$M13,"")</f>
        <v/>
      </c>
      <c r="K13" s="3" t="str">
        <f>IF(AND(TONGHOP!$O13="ThiTN",TONGHOP!$P13="TN",TONGHOP!$J13="R",TONGHOP!$K13&lt;&gt;""),TONGHOP!$K13,"")</f>
        <v/>
      </c>
      <c r="L13" s="3" t="str">
        <f>IF(AND(TONGHOP!$O13="ThiTN",TONGHOP!$P13="TN",TONGHOP!$J13="R",TONGHOP!$K13&lt;&gt;""),TONGHOP!$M13,"")</f>
        <v/>
      </c>
      <c r="M13" s="3" t="str">
        <f>IF(AND(TONGHOP!$O13="ThiTN",TONGHOP!$P13="VĐ",TONGHOP!$J13="R",TONGHOP!$K13&lt;&gt;""),TONGHOP!$K13,"")</f>
        <v/>
      </c>
      <c r="N13" s="3" t="str">
        <f>IF(AND(TONGHOP!$O13="ThiTN",TONGHOP!$P13="VĐ",TONGHOP!$J13="R",TONGHOP!$K13&lt;&gt;""),TONGHOP!$M13,"")</f>
        <v/>
      </c>
      <c r="O13" s="3" t="str">
        <f>IF(AND(TONGHOP!$O13="ThiTN",TONGHOP!$P13="TH",TONGHOP!$J13="R",TONGHOP!$K13&lt;&gt;""),TONGHOP!$K13,"")</f>
        <v/>
      </c>
      <c r="P13" s="3" t="str">
        <f>IF(AND(TONGHOP!$O13="ThiTN",TONGHOP!$P13="TH",TONGHOP!$J13="R",TONGHOP!$K13&lt;&gt;""),TONGHOP!$M13,"")</f>
        <v/>
      </c>
    </row>
    <row r="14" spans="1:16">
      <c r="A14" s="3" t="str">
        <f>IF(AND(TONGHOP!$O14="KTHP",TONGHOP!$P14="LT",TONGHOP!$J14="R",TONGHOP!$K14&lt;&gt;""),TONGHOP!$K14,"")</f>
        <v/>
      </c>
      <c r="B14" s="3" t="str">
        <f>IF(AND(TONGHOP!$O14="KTHP",TONGHOP!$P14="LT",TONGHOP!$J14="R",TONGHOP!$K14&lt;&gt;""),TONGHOP!$M14,"")</f>
        <v/>
      </c>
      <c r="C14" s="3" t="str">
        <f>IF(AND(TONGHOP!$O14="KTHP",TONGHOP!$P14="TN",TONGHOP!$J14="R",TONGHOP!$K14&lt;&gt;""),TONGHOP!$K14,"")</f>
        <v/>
      </c>
      <c r="D14" s="3" t="str">
        <f>IF(AND(TONGHOP!$O14="KTHP",TONGHOP!$P14="TN",TONGHOP!$J14="R",TONGHOP!$K14&lt;&gt;""),TONGHOP!$M14,"")</f>
        <v/>
      </c>
      <c r="E14" s="3" t="str">
        <f>IF(AND(TONGHOP!$O14="KTHP",TONGHOP!$P14="VD",TONGHOP!$J14="R",TONGHOP!$K14&lt;&gt;""),TONGHOP!$K14,"")</f>
        <v/>
      </c>
      <c r="F14" s="3" t="str">
        <f>IF(AND(TONGHOP!$O14="KTHP",TONGHOP!$P14="VD",TONGHOP!$J14="R",TONGHOP!$K14&lt;&gt;""),TONGHOP!$M14,"")</f>
        <v/>
      </c>
      <c r="G14" s="3" t="str">
        <f>IF(AND(TONGHOP!$O14="KTHP",TONGHOP!$P14="TH",TONGHOP!$J14="R",TONGHOP!$K14&lt;&gt;""),TONGHOP!$K14,"")</f>
        <v/>
      </c>
      <c r="H14" s="3" t="str">
        <f>IF(AND(TONGHOP!$O14="KTHP",TONGHOP!$P14="TH",TONGHOP!$J14="R",TONGHOP!$K14&lt;&gt;""),TONGHOP!$M14,"")</f>
        <v/>
      </c>
      <c r="I14" s="3" t="str">
        <f>IF(AND(TONGHOP!$O14="ThiTN",TONGHOP!$P14="LT",TONGHOP!$J14="R",TONGHOP!$K14&lt;&gt;""),TONGHOP!$K14,"")</f>
        <v/>
      </c>
      <c r="J14" s="3" t="str">
        <f>IF(AND(TONGHOP!$O14="ThiTN",TONGHOP!$P14="LT",TONGHOP!$J14="R",TONGHOP!$K14&lt;&gt;""),TONGHOP!$M14,"")</f>
        <v/>
      </c>
      <c r="K14" s="3" t="str">
        <f>IF(AND(TONGHOP!$O14="ThiTN",TONGHOP!$P14="TN",TONGHOP!$J14="R",TONGHOP!$K14&lt;&gt;""),TONGHOP!$K14,"")</f>
        <v/>
      </c>
      <c r="L14" s="3" t="str">
        <f>IF(AND(TONGHOP!$O14="ThiTN",TONGHOP!$P14="TN",TONGHOP!$J14="R",TONGHOP!$K14&lt;&gt;""),TONGHOP!$M14,"")</f>
        <v/>
      </c>
      <c r="M14" s="3" t="str">
        <f>IF(AND(TONGHOP!$O14="ThiTN",TONGHOP!$P14="VĐ",TONGHOP!$J14="R",TONGHOP!$K14&lt;&gt;""),TONGHOP!$K14,"")</f>
        <v/>
      </c>
      <c r="N14" s="3" t="str">
        <f>IF(AND(TONGHOP!$O14="ThiTN",TONGHOP!$P14="VĐ",TONGHOP!$J14="R",TONGHOP!$K14&lt;&gt;""),TONGHOP!$M14,"")</f>
        <v/>
      </c>
      <c r="O14" s="3" t="str">
        <f>IF(AND(TONGHOP!$O14="ThiTN",TONGHOP!$P14="TH",TONGHOP!$J14="R",TONGHOP!$K14&lt;&gt;""),TONGHOP!$K14,"")</f>
        <v/>
      </c>
      <c r="P14" s="3" t="str">
        <f>IF(AND(TONGHOP!$O14="ThiTN",TONGHOP!$P14="TH",TONGHOP!$J14="R",TONGHOP!$K14&lt;&gt;""),TONGHOP!$M14,"")</f>
        <v/>
      </c>
    </row>
    <row r="15" spans="1:16">
      <c r="A15" s="3" t="str">
        <f>IF(AND(TONGHOP!$O15="KTHP",TONGHOP!$P15="LT",TONGHOP!$J15="R",TONGHOP!$K15&lt;&gt;""),TONGHOP!$K15,"")</f>
        <v>Giang Phi Hùng</v>
      </c>
      <c r="B15" s="3">
        <f>IF(AND(TONGHOP!$O15="KTHP",TONGHOP!$P15="LT",TONGHOP!$J15="R",TONGHOP!$K15&lt;&gt;""),TONGHOP!$M15,"")</f>
        <v>2</v>
      </c>
      <c r="C15" s="3" t="str">
        <f>IF(AND(TONGHOP!$O15="KTHP",TONGHOP!$P15="TN",TONGHOP!$J15="R",TONGHOP!$K15&lt;&gt;""),TONGHOP!$K15,"")</f>
        <v/>
      </c>
      <c r="D15" s="3" t="str">
        <f>IF(AND(TONGHOP!$O15="KTHP",TONGHOP!$P15="TN",TONGHOP!$J15="R",TONGHOP!$K15&lt;&gt;""),TONGHOP!$M15,"")</f>
        <v/>
      </c>
      <c r="E15" s="3" t="str">
        <f>IF(AND(TONGHOP!$O15="KTHP",TONGHOP!$P15="VD",TONGHOP!$J15="R",TONGHOP!$K15&lt;&gt;""),TONGHOP!$K15,"")</f>
        <v/>
      </c>
      <c r="F15" s="3" t="str">
        <f>IF(AND(TONGHOP!$O15="KTHP",TONGHOP!$P15="VD",TONGHOP!$J15="R",TONGHOP!$K15&lt;&gt;""),TONGHOP!$M15,"")</f>
        <v/>
      </c>
      <c r="G15" s="3" t="str">
        <f>IF(AND(TONGHOP!$O15="KTHP",TONGHOP!$P15="TH",TONGHOP!$J15="R",TONGHOP!$K15&lt;&gt;""),TONGHOP!$K15,"")</f>
        <v/>
      </c>
      <c r="H15" s="3" t="str">
        <f>IF(AND(TONGHOP!$O15="KTHP",TONGHOP!$P15="TH",TONGHOP!$J15="R",TONGHOP!$K15&lt;&gt;""),TONGHOP!$M15,"")</f>
        <v/>
      </c>
      <c r="I15" s="3" t="str">
        <f>IF(AND(TONGHOP!$O15="ThiTN",TONGHOP!$P15="LT",TONGHOP!$J15="R",TONGHOP!$K15&lt;&gt;""),TONGHOP!$K15,"")</f>
        <v/>
      </c>
      <c r="J15" s="3" t="str">
        <f>IF(AND(TONGHOP!$O15="ThiTN",TONGHOP!$P15="LT",TONGHOP!$J15="R",TONGHOP!$K15&lt;&gt;""),TONGHOP!$M15,"")</f>
        <v/>
      </c>
      <c r="K15" s="3" t="str">
        <f>IF(AND(TONGHOP!$O15="ThiTN",TONGHOP!$P15="TN",TONGHOP!$J15="R",TONGHOP!$K15&lt;&gt;""),TONGHOP!$K15,"")</f>
        <v/>
      </c>
      <c r="L15" s="3" t="str">
        <f>IF(AND(TONGHOP!$O15="ThiTN",TONGHOP!$P15="TN",TONGHOP!$J15="R",TONGHOP!$K15&lt;&gt;""),TONGHOP!$M15,"")</f>
        <v/>
      </c>
      <c r="M15" s="3" t="str">
        <f>IF(AND(TONGHOP!$O15="ThiTN",TONGHOP!$P15="VĐ",TONGHOP!$J15="R",TONGHOP!$K15&lt;&gt;""),TONGHOP!$K15,"")</f>
        <v/>
      </c>
      <c r="N15" s="3" t="str">
        <f>IF(AND(TONGHOP!$O15="ThiTN",TONGHOP!$P15="VĐ",TONGHOP!$J15="R",TONGHOP!$K15&lt;&gt;""),TONGHOP!$M15,"")</f>
        <v/>
      </c>
      <c r="O15" s="3" t="str">
        <f>IF(AND(TONGHOP!$O15="ThiTN",TONGHOP!$P15="TH",TONGHOP!$J15="R",TONGHOP!$K15&lt;&gt;""),TONGHOP!$K15,"")</f>
        <v/>
      </c>
      <c r="P15" s="3" t="str">
        <f>IF(AND(TONGHOP!$O15="ThiTN",TONGHOP!$P15="TH",TONGHOP!$J15="R",TONGHOP!$K15&lt;&gt;""),TONGHOP!$M15,"")</f>
        <v/>
      </c>
    </row>
    <row r="16" spans="1:16">
      <c r="A16" s="3" t="str">
        <f>IF(AND(TONGHOP!$O16="KTHP",TONGHOP!$P16="LT",TONGHOP!$J16="R",TONGHOP!$K16&lt;&gt;""),TONGHOP!$K16,"")</f>
        <v>Đặng Thế Huân</v>
      </c>
      <c r="B16" s="3">
        <f>IF(AND(TONGHOP!$O16="KTHP",TONGHOP!$P16="LT",TONGHOP!$J16="R",TONGHOP!$K16&lt;&gt;""),TONGHOP!$M16,"")</f>
        <v>2</v>
      </c>
      <c r="C16" s="3" t="str">
        <f>IF(AND(TONGHOP!$O16="KTHP",TONGHOP!$P16="TN",TONGHOP!$J16="R",TONGHOP!$K16&lt;&gt;""),TONGHOP!$K16,"")</f>
        <v/>
      </c>
      <c r="D16" s="3" t="str">
        <f>IF(AND(TONGHOP!$O16="KTHP",TONGHOP!$P16="TN",TONGHOP!$J16="R",TONGHOP!$K16&lt;&gt;""),TONGHOP!$M16,"")</f>
        <v/>
      </c>
      <c r="E16" s="3" t="str">
        <f>IF(AND(TONGHOP!$O16="KTHP",TONGHOP!$P16="VD",TONGHOP!$J16="R",TONGHOP!$K16&lt;&gt;""),TONGHOP!$K16,"")</f>
        <v/>
      </c>
      <c r="F16" s="3" t="str">
        <f>IF(AND(TONGHOP!$O16="KTHP",TONGHOP!$P16="VD",TONGHOP!$J16="R",TONGHOP!$K16&lt;&gt;""),TONGHOP!$M16,"")</f>
        <v/>
      </c>
      <c r="G16" s="3" t="str">
        <f>IF(AND(TONGHOP!$O16="KTHP",TONGHOP!$P16="TH",TONGHOP!$J16="R",TONGHOP!$K16&lt;&gt;""),TONGHOP!$K16,"")</f>
        <v/>
      </c>
      <c r="H16" s="3" t="str">
        <f>IF(AND(TONGHOP!$O16="KTHP",TONGHOP!$P16="TH",TONGHOP!$J16="R",TONGHOP!$K16&lt;&gt;""),TONGHOP!$M16,"")</f>
        <v/>
      </c>
      <c r="I16" s="3" t="str">
        <f>IF(AND(TONGHOP!$O16="ThiTN",TONGHOP!$P16="LT",TONGHOP!$J16="R",TONGHOP!$K16&lt;&gt;""),TONGHOP!$K16,"")</f>
        <v/>
      </c>
      <c r="J16" s="3" t="str">
        <f>IF(AND(TONGHOP!$O16="ThiTN",TONGHOP!$P16="LT",TONGHOP!$J16="R",TONGHOP!$K16&lt;&gt;""),TONGHOP!$M16,"")</f>
        <v/>
      </c>
      <c r="K16" s="3" t="str">
        <f>IF(AND(TONGHOP!$O16="ThiTN",TONGHOP!$P16="TN",TONGHOP!$J16="R",TONGHOP!$K16&lt;&gt;""),TONGHOP!$K16,"")</f>
        <v/>
      </c>
      <c r="L16" s="3" t="str">
        <f>IF(AND(TONGHOP!$O16="ThiTN",TONGHOP!$P16="TN",TONGHOP!$J16="R",TONGHOP!$K16&lt;&gt;""),TONGHOP!$M16,"")</f>
        <v/>
      </c>
      <c r="M16" s="3" t="str">
        <f>IF(AND(TONGHOP!$O16="ThiTN",TONGHOP!$P16="VĐ",TONGHOP!$J16="R",TONGHOP!$K16&lt;&gt;""),TONGHOP!$K16,"")</f>
        <v/>
      </c>
      <c r="N16" s="3" t="str">
        <f>IF(AND(TONGHOP!$O16="ThiTN",TONGHOP!$P16="VĐ",TONGHOP!$J16="R",TONGHOP!$K16&lt;&gt;""),TONGHOP!$M16,"")</f>
        <v/>
      </c>
      <c r="O16" s="3" t="str">
        <f>IF(AND(TONGHOP!$O16="ThiTN",TONGHOP!$P16="TH",TONGHOP!$J16="R",TONGHOP!$K16&lt;&gt;""),TONGHOP!$K16,"")</f>
        <v/>
      </c>
      <c r="P16" s="3" t="str">
        <f>IF(AND(TONGHOP!$O16="ThiTN",TONGHOP!$P16="TH",TONGHOP!$J16="R",TONGHOP!$K16&lt;&gt;""),TONGHOP!$M16,"")</f>
        <v/>
      </c>
    </row>
    <row r="17" spans="1:16">
      <c r="A17" s="3" t="str">
        <f>IF(AND(TONGHOP!$O17="KTHP",TONGHOP!$P17="LT",TONGHOP!$J17="R",TONGHOP!$K17&lt;&gt;""),TONGHOP!$K17,"")</f>
        <v>Đặng Thế Huân</v>
      </c>
      <c r="B17" s="3">
        <f>IF(AND(TONGHOP!$O17="KTHP",TONGHOP!$P17="LT",TONGHOP!$J17="R",TONGHOP!$K17&lt;&gt;""),TONGHOP!$M17,"")</f>
        <v>2</v>
      </c>
      <c r="C17" s="3" t="str">
        <f>IF(AND(TONGHOP!$O17="KTHP",TONGHOP!$P17="TN",TONGHOP!$J17="R",TONGHOP!$K17&lt;&gt;""),TONGHOP!$K17,"")</f>
        <v/>
      </c>
      <c r="D17" s="3" t="str">
        <f>IF(AND(TONGHOP!$O17="KTHP",TONGHOP!$P17="TN",TONGHOP!$J17="R",TONGHOP!$K17&lt;&gt;""),TONGHOP!$M17,"")</f>
        <v/>
      </c>
      <c r="E17" s="3" t="str">
        <f>IF(AND(TONGHOP!$O17="KTHP",TONGHOP!$P17="VD",TONGHOP!$J17="R",TONGHOP!$K17&lt;&gt;""),TONGHOP!$K17,"")</f>
        <v/>
      </c>
      <c r="F17" s="3" t="str">
        <f>IF(AND(TONGHOP!$O17="KTHP",TONGHOP!$P17="VD",TONGHOP!$J17="R",TONGHOP!$K17&lt;&gt;""),TONGHOP!$M17,"")</f>
        <v/>
      </c>
      <c r="G17" s="3" t="str">
        <f>IF(AND(TONGHOP!$O17="KTHP",TONGHOP!$P17="TH",TONGHOP!$J17="R",TONGHOP!$K17&lt;&gt;""),TONGHOP!$K17,"")</f>
        <v/>
      </c>
      <c r="H17" s="3" t="str">
        <f>IF(AND(TONGHOP!$O17="KTHP",TONGHOP!$P17="TH",TONGHOP!$J17="R",TONGHOP!$K17&lt;&gt;""),TONGHOP!$M17,"")</f>
        <v/>
      </c>
      <c r="I17" s="3" t="str">
        <f>IF(AND(TONGHOP!$O17="ThiTN",TONGHOP!$P17="LT",TONGHOP!$J17="R",TONGHOP!$K17&lt;&gt;""),TONGHOP!$K17,"")</f>
        <v/>
      </c>
      <c r="J17" s="3" t="str">
        <f>IF(AND(TONGHOP!$O17="ThiTN",TONGHOP!$P17="LT",TONGHOP!$J17="R",TONGHOP!$K17&lt;&gt;""),TONGHOP!$M17,"")</f>
        <v/>
      </c>
      <c r="K17" s="3" t="str">
        <f>IF(AND(TONGHOP!$O17="ThiTN",TONGHOP!$P17="TN",TONGHOP!$J17="R",TONGHOP!$K17&lt;&gt;""),TONGHOP!$K17,"")</f>
        <v/>
      </c>
      <c r="L17" s="3" t="str">
        <f>IF(AND(TONGHOP!$O17="ThiTN",TONGHOP!$P17="TN",TONGHOP!$J17="R",TONGHOP!$K17&lt;&gt;""),TONGHOP!$M17,"")</f>
        <v/>
      </c>
      <c r="M17" s="3" t="str">
        <f>IF(AND(TONGHOP!$O17="ThiTN",TONGHOP!$P17="VĐ",TONGHOP!$J17="R",TONGHOP!$K17&lt;&gt;""),TONGHOP!$K17,"")</f>
        <v/>
      </c>
      <c r="N17" s="3" t="str">
        <f>IF(AND(TONGHOP!$O17="ThiTN",TONGHOP!$P17="VĐ",TONGHOP!$J17="R",TONGHOP!$K17&lt;&gt;""),TONGHOP!$M17,"")</f>
        <v/>
      </c>
      <c r="O17" s="3" t="str">
        <f>IF(AND(TONGHOP!$O17="ThiTN",TONGHOP!$P17="TH",TONGHOP!$J17="R",TONGHOP!$K17&lt;&gt;""),TONGHOP!$K17,"")</f>
        <v/>
      </c>
      <c r="P17" s="3" t="str">
        <f>IF(AND(TONGHOP!$O17="ThiTN",TONGHOP!$P17="TH",TONGHOP!$J17="R",TONGHOP!$K17&lt;&gt;""),TONGHOP!$M17,"")</f>
        <v/>
      </c>
    </row>
    <row r="18" spans="1:16">
      <c r="A18" s="3" t="str">
        <f>IF(AND(TONGHOP!$O18="KTHP",TONGHOP!$P18="LT",TONGHOP!$J18="R",TONGHOP!$K18&lt;&gt;""),TONGHOP!$K18,"")</f>
        <v>Hà Quốc Bảo</v>
      </c>
      <c r="B18" s="3">
        <f>IF(AND(TONGHOP!$O18="KTHP",TONGHOP!$P18="LT",TONGHOP!$J18="R",TONGHOP!$K18&lt;&gt;""),TONGHOP!$M18,"")</f>
        <v>2</v>
      </c>
      <c r="C18" s="3" t="str">
        <f>IF(AND(TONGHOP!$O18="KTHP",TONGHOP!$P18="TN",TONGHOP!$J18="R",TONGHOP!$K18&lt;&gt;""),TONGHOP!$K18,"")</f>
        <v/>
      </c>
      <c r="D18" s="3" t="str">
        <f>IF(AND(TONGHOP!$O18="KTHP",TONGHOP!$P18="TN",TONGHOP!$J18="R",TONGHOP!$K18&lt;&gt;""),TONGHOP!$M18,"")</f>
        <v/>
      </c>
      <c r="E18" s="3" t="str">
        <f>IF(AND(TONGHOP!$O18="KTHP",TONGHOP!$P18="VD",TONGHOP!$J18="R",TONGHOP!$K18&lt;&gt;""),TONGHOP!$K18,"")</f>
        <v/>
      </c>
      <c r="F18" s="3" t="str">
        <f>IF(AND(TONGHOP!$O18="KTHP",TONGHOP!$P18="VD",TONGHOP!$J18="R",TONGHOP!$K18&lt;&gt;""),TONGHOP!$M18,"")</f>
        <v/>
      </c>
      <c r="G18" s="3" t="str">
        <f>IF(AND(TONGHOP!$O18="KTHP",TONGHOP!$P18="TH",TONGHOP!$J18="R",TONGHOP!$K18&lt;&gt;""),TONGHOP!$K18,"")</f>
        <v/>
      </c>
      <c r="H18" s="3" t="str">
        <f>IF(AND(TONGHOP!$O18="KTHP",TONGHOP!$P18="TH",TONGHOP!$J18="R",TONGHOP!$K18&lt;&gt;""),TONGHOP!$M18,"")</f>
        <v/>
      </c>
      <c r="I18" s="3" t="str">
        <f>IF(AND(TONGHOP!$O18="ThiTN",TONGHOP!$P18="LT",TONGHOP!$J18="R",TONGHOP!$K18&lt;&gt;""),TONGHOP!$K18,"")</f>
        <v/>
      </c>
      <c r="J18" s="3" t="str">
        <f>IF(AND(TONGHOP!$O18="ThiTN",TONGHOP!$P18="LT",TONGHOP!$J18="R",TONGHOP!$K18&lt;&gt;""),TONGHOP!$M18,"")</f>
        <v/>
      </c>
      <c r="K18" s="3" t="str">
        <f>IF(AND(TONGHOP!$O18="ThiTN",TONGHOP!$P18="TN",TONGHOP!$J18="R",TONGHOP!$K18&lt;&gt;""),TONGHOP!$K18,"")</f>
        <v/>
      </c>
      <c r="L18" s="3" t="str">
        <f>IF(AND(TONGHOP!$O18="ThiTN",TONGHOP!$P18="TN",TONGHOP!$J18="R",TONGHOP!$K18&lt;&gt;""),TONGHOP!$M18,"")</f>
        <v/>
      </c>
      <c r="M18" s="3" t="str">
        <f>IF(AND(TONGHOP!$O18="ThiTN",TONGHOP!$P18="VĐ",TONGHOP!$J18="R",TONGHOP!$K18&lt;&gt;""),TONGHOP!$K18,"")</f>
        <v/>
      </c>
      <c r="N18" s="3" t="str">
        <f>IF(AND(TONGHOP!$O18="ThiTN",TONGHOP!$P18="VĐ",TONGHOP!$J18="R",TONGHOP!$K18&lt;&gt;""),TONGHOP!$M18,"")</f>
        <v/>
      </c>
      <c r="O18" s="3" t="str">
        <f>IF(AND(TONGHOP!$O18="ThiTN",TONGHOP!$P18="TH",TONGHOP!$J18="R",TONGHOP!$K18&lt;&gt;""),TONGHOP!$K18,"")</f>
        <v/>
      </c>
      <c r="P18" s="3" t="str">
        <f>IF(AND(TONGHOP!$O18="ThiTN",TONGHOP!$P18="TH",TONGHOP!$J18="R",TONGHOP!$K18&lt;&gt;""),TONGHOP!$M18,"")</f>
        <v/>
      </c>
    </row>
    <row r="19" spans="1:16">
      <c r="A19" s="3" t="str">
        <f>IF(AND(TONGHOP!$O19="KTHP",TONGHOP!$P19="LT",TONGHOP!$J19="R",TONGHOP!$K19&lt;&gt;""),TONGHOP!$K19,"")</f>
        <v>Hà Quốc Bảo</v>
      </c>
      <c r="B19" s="3">
        <f>IF(AND(TONGHOP!$O19="KTHP",TONGHOP!$P19="LT",TONGHOP!$J19="R",TONGHOP!$K19&lt;&gt;""),TONGHOP!$M19,"")</f>
        <v>2</v>
      </c>
      <c r="C19" s="3" t="str">
        <f>IF(AND(TONGHOP!$O19="KTHP",TONGHOP!$P19="TN",TONGHOP!$J19="R",TONGHOP!$K19&lt;&gt;""),TONGHOP!$K19,"")</f>
        <v/>
      </c>
      <c r="D19" s="3" t="str">
        <f>IF(AND(TONGHOP!$O19="KTHP",TONGHOP!$P19="TN",TONGHOP!$J19="R",TONGHOP!$K19&lt;&gt;""),TONGHOP!$M19,"")</f>
        <v/>
      </c>
      <c r="E19" s="3" t="str">
        <f>IF(AND(TONGHOP!$O19="KTHP",TONGHOP!$P19="VD",TONGHOP!$J19="R",TONGHOP!$K19&lt;&gt;""),TONGHOP!$K19,"")</f>
        <v/>
      </c>
      <c r="F19" s="3" t="str">
        <f>IF(AND(TONGHOP!$O19="KTHP",TONGHOP!$P19="VD",TONGHOP!$J19="R",TONGHOP!$K19&lt;&gt;""),TONGHOP!$M19,"")</f>
        <v/>
      </c>
      <c r="G19" s="3" t="str">
        <f>IF(AND(TONGHOP!$O19="KTHP",TONGHOP!$P19="TH",TONGHOP!$J19="R",TONGHOP!$K19&lt;&gt;""),TONGHOP!$K19,"")</f>
        <v/>
      </c>
      <c r="H19" s="3" t="str">
        <f>IF(AND(TONGHOP!$O19="KTHP",TONGHOP!$P19="TH",TONGHOP!$J19="R",TONGHOP!$K19&lt;&gt;""),TONGHOP!$M19,"")</f>
        <v/>
      </c>
      <c r="I19" s="3" t="str">
        <f>IF(AND(TONGHOP!$O19="ThiTN",TONGHOP!$P19="LT",TONGHOP!$J19="R",TONGHOP!$K19&lt;&gt;""),TONGHOP!$K19,"")</f>
        <v/>
      </c>
      <c r="J19" s="3" t="str">
        <f>IF(AND(TONGHOP!$O19="ThiTN",TONGHOP!$P19="LT",TONGHOP!$J19="R",TONGHOP!$K19&lt;&gt;""),TONGHOP!$M19,"")</f>
        <v/>
      </c>
      <c r="K19" s="3" t="str">
        <f>IF(AND(TONGHOP!$O19="ThiTN",TONGHOP!$P19="TN",TONGHOP!$J19="R",TONGHOP!$K19&lt;&gt;""),TONGHOP!$K19,"")</f>
        <v/>
      </c>
      <c r="L19" s="3" t="str">
        <f>IF(AND(TONGHOP!$O19="ThiTN",TONGHOP!$P19="TN",TONGHOP!$J19="R",TONGHOP!$K19&lt;&gt;""),TONGHOP!$M19,"")</f>
        <v/>
      </c>
      <c r="M19" s="3" t="str">
        <f>IF(AND(TONGHOP!$O19="ThiTN",TONGHOP!$P19="VĐ",TONGHOP!$J19="R",TONGHOP!$K19&lt;&gt;""),TONGHOP!$K19,"")</f>
        <v/>
      </c>
      <c r="N19" s="3" t="str">
        <f>IF(AND(TONGHOP!$O19="ThiTN",TONGHOP!$P19="VĐ",TONGHOP!$J19="R",TONGHOP!$K19&lt;&gt;""),TONGHOP!$M19,"")</f>
        <v/>
      </c>
      <c r="O19" s="3" t="str">
        <f>IF(AND(TONGHOP!$O19="ThiTN",TONGHOP!$P19="TH",TONGHOP!$J19="R",TONGHOP!$K19&lt;&gt;""),TONGHOP!$K19,"")</f>
        <v/>
      </c>
      <c r="P19" s="3" t="str">
        <f>IF(AND(TONGHOP!$O19="ThiTN",TONGHOP!$P19="TH",TONGHOP!$J19="R",TONGHOP!$K19&lt;&gt;""),TONGHOP!$M19,"")</f>
        <v/>
      </c>
    </row>
    <row r="20" spans="1:16">
      <c r="A20" s="3" t="str">
        <f>IF(AND(TONGHOP!$O20="KTHP",TONGHOP!$P20="LT",TONGHOP!$J20="R",TONGHOP!$K20&lt;&gt;""),TONGHOP!$K20,"")</f>
        <v>Hà Quốc Bảo</v>
      </c>
      <c r="B20" s="3">
        <f>IF(AND(TONGHOP!$O20="KTHP",TONGHOP!$P20="LT",TONGHOP!$J20="R",TONGHOP!$K20&lt;&gt;""),TONGHOP!$M20,"")</f>
        <v>2</v>
      </c>
      <c r="C20" s="3" t="str">
        <f>IF(AND(TONGHOP!$O20="KTHP",TONGHOP!$P20="TN",TONGHOP!$J20="R",TONGHOP!$K20&lt;&gt;""),TONGHOP!$K20,"")</f>
        <v/>
      </c>
      <c r="D20" s="3" t="str">
        <f>IF(AND(TONGHOP!$O20="KTHP",TONGHOP!$P20="TN",TONGHOP!$J20="R",TONGHOP!$K20&lt;&gt;""),TONGHOP!$M20,"")</f>
        <v/>
      </c>
      <c r="E20" s="3" t="str">
        <f>IF(AND(TONGHOP!$O20="KTHP",TONGHOP!$P20="VD",TONGHOP!$J20="R",TONGHOP!$K20&lt;&gt;""),TONGHOP!$K20,"")</f>
        <v/>
      </c>
      <c r="F20" s="3" t="str">
        <f>IF(AND(TONGHOP!$O20="KTHP",TONGHOP!$P20="VD",TONGHOP!$J20="R",TONGHOP!$K20&lt;&gt;""),TONGHOP!$M20,"")</f>
        <v/>
      </c>
      <c r="G20" s="3" t="str">
        <f>IF(AND(TONGHOP!$O20="KTHP",TONGHOP!$P20="TH",TONGHOP!$J20="R",TONGHOP!$K20&lt;&gt;""),TONGHOP!$K20,"")</f>
        <v/>
      </c>
      <c r="H20" s="3" t="str">
        <f>IF(AND(TONGHOP!$O20="KTHP",TONGHOP!$P20="TH",TONGHOP!$J20="R",TONGHOP!$K20&lt;&gt;""),TONGHOP!$M20,"")</f>
        <v/>
      </c>
      <c r="I20" s="3" t="str">
        <f>IF(AND(TONGHOP!$O20="ThiTN",TONGHOP!$P20="LT",TONGHOP!$J20="R",TONGHOP!$K20&lt;&gt;""),TONGHOP!$K20,"")</f>
        <v/>
      </c>
      <c r="J20" s="3" t="str">
        <f>IF(AND(TONGHOP!$O20="ThiTN",TONGHOP!$P20="LT",TONGHOP!$J20="R",TONGHOP!$K20&lt;&gt;""),TONGHOP!$M20,"")</f>
        <v/>
      </c>
      <c r="K20" s="3" t="str">
        <f>IF(AND(TONGHOP!$O20="ThiTN",TONGHOP!$P20="TN",TONGHOP!$J20="R",TONGHOP!$K20&lt;&gt;""),TONGHOP!$K20,"")</f>
        <v/>
      </c>
      <c r="L20" s="3" t="str">
        <f>IF(AND(TONGHOP!$O20="ThiTN",TONGHOP!$P20="TN",TONGHOP!$J20="R",TONGHOP!$K20&lt;&gt;""),TONGHOP!$M20,"")</f>
        <v/>
      </c>
      <c r="M20" s="3" t="str">
        <f>IF(AND(TONGHOP!$O20="ThiTN",TONGHOP!$P20="VĐ",TONGHOP!$J20="R",TONGHOP!$K20&lt;&gt;""),TONGHOP!$K20,"")</f>
        <v/>
      </c>
      <c r="N20" s="3" t="str">
        <f>IF(AND(TONGHOP!$O20="ThiTN",TONGHOP!$P20="VĐ",TONGHOP!$J20="R",TONGHOP!$K20&lt;&gt;""),TONGHOP!$M20,"")</f>
        <v/>
      </c>
      <c r="O20" s="3" t="str">
        <f>IF(AND(TONGHOP!$O20="ThiTN",TONGHOP!$P20="TH",TONGHOP!$J20="R",TONGHOP!$K20&lt;&gt;""),TONGHOP!$K20,"")</f>
        <v/>
      </c>
      <c r="P20" s="3" t="str">
        <f>IF(AND(TONGHOP!$O20="ThiTN",TONGHOP!$P20="TH",TONGHOP!$J20="R",TONGHOP!$K20&lt;&gt;""),TONGHOP!$M20,"")</f>
        <v/>
      </c>
    </row>
    <row r="21" spans="1:16">
      <c r="A21" s="3" t="str">
        <f>IF(AND(TONGHOP!$O21="KTHP",TONGHOP!$P21="LT",TONGHOP!$J21="R",TONGHOP!$K21&lt;&gt;""),TONGHOP!$K21,"")</f>
        <v/>
      </c>
      <c r="B21" s="3" t="str">
        <f>IF(AND(TONGHOP!$O21="KTHP",TONGHOP!$P21="LT",TONGHOP!$J21="R",TONGHOP!$K21&lt;&gt;""),TONGHOP!$M21,"")</f>
        <v/>
      </c>
      <c r="C21" s="3" t="str">
        <f>IF(AND(TONGHOP!$O21="KTHP",TONGHOP!$P21="TN",TONGHOP!$J21="R",TONGHOP!$K21&lt;&gt;""),TONGHOP!$K21,"")</f>
        <v/>
      </c>
      <c r="D21" s="3" t="str">
        <f>IF(AND(TONGHOP!$O21="KTHP",TONGHOP!$P21="TN",TONGHOP!$J21="R",TONGHOP!$K21&lt;&gt;""),TONGHOP!$M21,"")</f>
        <v/>
      </c>
      <c r="E21" s="3" t="str">
        <f>IF(AND(TONGHOP!$O21="KTHP",TONGHOP!$P21="VD",TONGHOP!$J21="R",TONGHOP!$K21&lt;&gt;""),TONGHOP!$K21,"")</f>
        <v/>
      </c>
      <c r="F21" s="3" t="str">
        <f>IF(AND(TONGHOP!$O21="KTHP",TONGHOP!$P21="VD",TONGHOP!$J21="R",TONGHOP!$K21&lt;&gt;""),TONGHOP!$M21,"")</f>
        <v/>
      </c>
      <c r="G21" s="3" t="str">
        <f>IF(AND(TONGHOP!$O21="KTHP",TONGHOP!$P21="TH",TONGHOP!$J21="R",TONGHOP!$K21&lt;&gt;""),TONGHOP!$K21,"")</f>
        <v/>
      </c>
      <c r="H21" s="3" t="str">
        <f>IF(AND(TONGHOP!$O21="KTHP",TONGHOP!$P21="TH",TONGHOP!$J21="R",TONGHOP!$K21&lt;&gt;""),TONGHOP!$M21,"")</f>
        <v/>
      </c>
      <c r="I21" s="3" t="str">
        <f>IF(AND(TONGHOP!$O21="ThiTN",TONGHOP!$P21="LT",TONGHOP!$J21="R",TONGHOP!$K21&lt;&gt;""),TONGHOP!$K21,"")</f>
        <v/>
      </c>
      <c r="J21" s="3" t="str">
        <f>IF(AND(TONGHOP!$O21="ThiTN",TONGHOP!$P21="LT",TONGHOP!$J21="R",TONGHOP!$K21&lt;&gt;""),TONGHOP!$M21,"")</f>
        <v/>
      </c>
      <c r="K21" s="3" t="str">
        <f>IF(AND(TONGHOP!$O21="ThiTN",TONGHOP!$P21="TN",TONGHOP!$J21="R",TONGHOP!$K21&lt;&gt;""),TONGHOP!$K21,"")</f>
        <v/>
      </c>
      <c r="L21" s="3" t="str">
        <f>IF(AND(TONGHOP!$O21="ThiTN",TONGHOP!$P21="TN",TONGHOP!$J21="R",TONGHOP!$K21&lt;&gt;""),TONGHOP!$M21,"")</f>
        <v/>
      </c>
      <c r="M21" s="3" t="str">
        <f>IF(AND(TONGHOP!$O21="ThiTN",TONGHOP!$P21="VĐ",TONGHOP!$J21="R",TONGHOP!$K21&lt;&gt;""),TONGHOP!$K21,"")</f>
        <v/>
      </c>
      <c r="N21" s="3" t="str">
        <f>IF(AND(TONGHOP!$O21="ThiTN",TONGHOP!$P21="VĐ",TONGHOP!$J21="R",TONGHOP!$K21&lt;&gt;""),TONGHOP!$M21,"")</f>
        <v/>
      </c>
      <c r="O21" s="3" t="str">
        <f>IF(AND(TONGHOP!$O21="ThiTN",TONGHOP!$P21="TH",TONGHOP!$J21="R",TONGHOP!$K21&lt;&gt;""),TONGHOP!$K21,"")</f>
        <v/>
      </c>
      <c r="P21" s="3" t="str">
        <f>IF(AND(TONGHOP!$O21="ThiTN",TONGHOP!$P21="TH",TONGHOP!$J21="R",TONGHOP!$K21&lt;&gt;""),TONGHOP!$M21,"")</f>
        <v/>
      </c>
    </row>
    <row r="22" spans="1:16">
      <c r="A22" s="3" t="str">
        <f>IF(AND(TONGHOP!$O22="KTHP",TONGHOP!$P22="LT",TONGHOP!$J22="R",TONGHOP!$K22&lt;&gt;""),TONGHOP!$K22,"")</f>
        <v/>
      </c>
      <c r="B22" s="3" t="str">
        <f>IF(AND(TONGHOP!$O22="KTHP",TONGHOP!$P22="LT",TONGHOP!$J22="R",TONGHOP!$K22&lt;&gt;""),TONGHOP!$M22,"")</f>
        <v/>
      </c>
      <c r="C22" s="3" t="str">
        <f>IF(AND(TONGHOP!$O22="KTHP",TONGHOP!$P22="TN",TONGHOP!$J22="R",TONGHOP!$K22&lt;&gt;""),TONGHOP!$K22,"")</f>
        <v>Phan Văn Hòa</v>
      </c>
      <c r="D22" s="3">
        <f>IF(AND(TONGHOP!$O22="KTHP",TONGHOP!$P22="TN",TONGHOP!$J22="R",TONGHOP!$K22&lt;&gt;""),TONGHOP!$M22,"")</f>
        <v>4</v>
      </c>
      <c r="E22" s="3" t="str">
        <f>IF(AND(TONGHOP!$O22="KTHP",TONGHOP!$P22="VD",TONGHOP!$J22="R",TONGHOP!$K22&lt;&gt;""),TONGHOP!$K22,"")</f>
        <v/>
      </c>
      <c r="F22" s="3" t="str">
        <f>IF(AND(TONGHOP!$O22="KTHP",TONGHOP!$P22="VD",TONGHOP!$J22="R",TONGHOP!$K22&lt;&gt;""),TONGHOP!$M22,"")</f>
        <v/>
      </c>
      <c r="G22" s="3" t="str">
        <f>IF(AND(TONGHOP!$O22="KTHP",TONGHOP!$P22="TH",TONGHOP!$J22="R",TONGHOP!$K22&lt;&gt;""),TONGHOP!$K22,"")</f>
        <v/>
      </c>
      <c r="H22" s="3" t="str">
        <f>IF(AND(TONGHOP!$O22="KTHP",TONGHOP!$P22="TH",TONGHOP!$J22="R",TONGHOP!$K22&lt;&gt;""),TONGHOP!$M22,"")</f>
        <v/>
      </c>
      <c r="I22" s="3" t="str">
        <f>IF(AND(TONGHOP!$O22="ThiTN",TONGHOP!$P22="LT",TONGHOP!$J22="R",TONGHOP!$K22&lt;&gt;""),TONGHOP!$K22,"")</f>
        <v/>
      </c>
      <c r="J22" s="3" t="str">
        <f>IF(AND(TONGHOP!$O22="ThiTN",TONGHOP!$P22="LT",TONGHOP!$J22="R",TONGHOP!$K22&lt;&gt;""),TONGHOP!$M22,"")</f>
        <v/>
      </c>
      <c r="K22" s="3" t="str">
        <f>IF(AND(TONGHOP!$O22="ThiTN",TONGHOP!$P22="TN",TONGHOP!$J22="R",TONGHOP!$K22&lt;&gt;""),TONGHOP!$K22,"")</f>
        <v/>
      </c>
      <c r="L22" s="3" t="str">
        <f>IF(AND(TONGHOP!$O22="ThiTN",TONGHOP!$P22="TN",TONGHOP!$J22="R",TONGHOP!$K22&lt;&gt;""),TONGHOP!$M22,"")</f>
        <v/>
      </c>
      <c r="M22" s="3" t="str">
        <f>IF(AND(TONGHOP!$O22="ThiTN",TONGHOP!$P22="VĐ",TONGHOP!$J22="R",TONGHOP!$K22&lt;&gt;""),TONGHOP!$K22,"")</f>
        <v/>
      </c>
      <c r="N22" s="3" t="str">
        <f>IF(AND(TONGHOP!$O22="ThiTN",TONGHOP!$P22="VĐ",TONGHOP!$J22="R",TONGHOP!$K22&lt;&gt;""),TONGHOP!$M22,"")</f>
        <v/>
      </c>
      <c r="O22" s="3" t="str">
        <f>IF(AND(TONGHOP!$O22="ThiTN",TONGHOP!$P22="TH",TONGHOP!$J22="R",TONGHOP!$K22&lt;&gt;""),TONGHOP!$K22,"")</f>
        <v/>
      </c>
      <c r="P22" s="3" t="str">
        <f>IF(AND(TONGHOP!$O22="ThiTN",TONGHOP!$P22="TH",TONGHOP!$J22="R",TONGHOP!$K22&lt;&gt;""),TONGHOP!$M22,"")</f>
        <v/>
      </c>
    </row>
    <row r="23" spans="1:16">
      <c r="A23" s="3" t="str">
        <f>IF(AND(TONGHOP!$O23="KTHP",TONGHOP!$P23="LT",TONGHOP!$J23="R",TONGHOP!$K23&lt;&gt;""),TONGHOP!$K23,"")</f>
        <v/>
      </c>
      <c r="B23" s="3" t="str">
        <f>IF(AND(TONGHOP!$O23="KTHP",TONGHOP!$P23="LT",TONGHOP!$J23="R",TONGHOP!$K23&lt;&gt;""),TONGHOP!$M23,"")</f>
        <v/>
      </c>
      <c r="C23" s="3" t="str">
        <f>IF(AND(TONGHOP!$O23="KTHP",TONGHOP!$P23="TN",TONGHOP!$J23="R",TONGHOP!$K23&lt;&gt;""),TONGHOP!$K23,"")</f>
        <v>Đinh Đồng Hiệp</v>
      </c>
      <c r="D23" s="3">
        <f>IF(AND(TONGHOP!$O23="KTHP",TONGHOP!$P23="TN",TONGHOP!$J23="R",TONGHOP!$K23&lt;&gt;""),TONGHOP!$M23,"")</f>
        <v>4</v>
      </c>
      <c r="E23" s="3" t="str">
        <f>IF(AND(TONGHOP!$O23="KTHP",TONGHOP!$P23="VD",TONGHOP!$J23="R",TONGHOP!$K23&lt;&gt;""),TONGHOP!$K23,"")</f>
        <v/>
      </c>
      <c r="F23" s="3" t="str">
        <f>IF(AND(TONGHOP!$O23="KTHP",TONGHOP!$P23="VD",TONGHOP!$J23="R",TONGHOP!$K23&lt;&gt;""),TONGHOP!$M23,"")</f>
        <v/>
      </c>
      <c r="G23" s="3" t="str">
        <f>IF(AND(TONGHOP!$O23="KTHP",TONGHOP!$P23="TH",TONGHOP!$J23="R",TONGHOP!$K23&lt;&gt;""),TONGHOP!$K23,"")</f>
        <v/>
      </c>
      <c r="H23" s="3" t="str">
        <f>IF(AND(TONGHOP!$O23="KTHP",TONGHOP!$P23="TH",TONGHOP!$J23="R",TONGHOP!$K23&lt;&gt;""),TONGHOP!$M23,"")</f>
        <v/>
      </c>
      <c r="I23" s="3" t="str">
        <f>IF(AND(TONGHOP!$O23="ThiTN",TONGHOP!$P23="LT",TONGHOP!$J23="R",TONGHOP!$K23&lt;&gt;""),TONGHOP!$K23,"")</f>
        <v/>
      </c>
      <c r="J23" s="3" t="str">
        <f>IF(AND(TONGHOP!$O23="ThiTN",TONGHOP!$P23="LT",TONGHOP!$J23="R",TONGHOP!$K23&lt;&gt;""),TONGHOP!$M23,"")</f>
        <v/>
      </c>
      <c r="K23" s="3" t="str">
        <f>IF(AND(TONGHOP!$O23="ThiTN",TONGHOP!$P23="TN",TONGHOP!$J23="R",TONGHOP!$K23&lt;&gt;""),TONGHOP!$K23,"")</f>
        <v/>
      </c>
      <c r="L23" s="3" t="str">
        <f>IF(AND(TONGHOP!$O23="ThiTN",TONGHOP!$P23="TN",TONGHOP!$J23="R",TONGHOP!$K23&lt;&gt;""),TONGHOP!$M23,"")</f>
        <v/>
      </c>
      <c r="M23" s="3" t="str">
        <f>IF(AND(TONGHOP!$O23="ThiTN",TONGHOP!$P23="VĐ",TONGHOP!$J23="R",TONGHOP!$K23&lt;&gt;""),TONGHOP!$K23,"")</f>
        <v/>
      </c>
      <c r="N23" s="3" t="str">
        <f>IF(AND(TONGHOP!$O23="ThiTN",TONGHOP!$P23="VĐ",TONGHOP!$J23="R",TONGHOP!$K23&lt;&gt;""),TONGHOP!$M23,"")</f>
        <v/>
      </c>
      <c r="O23" s="3" t="str">
        <f>IF(AND(TONGHOP!$O23="ThiTN",TONGHOP!$P23="TH",TONGHOP!$J23="R",TONGHOP!$K23&lt;&gt;""),TONGHOP!$K23,"")</f>
        <v/>
      </c>
      <c r="P23" s="3" t="str">
        <f>IF(AND(TONGHOP!$O23="ThiTN",TONGHOP!$P23="TH",TONGHOP!$J23="R",TONGHOP!$K23&lt;&gt;""),TONGHOP!$M23,"")</f>
        <v/>
      </c>
    </row>
    <row r="24" spans="1:16">
      <c r="A24" s="3" t="str">
        <f>IF(AND(TONGHOP!$O24="KTHP",TONGHOP!$P24="LT",TONGHOP!$J24="R",TONGHOP!$K24&lt;&gt;""),TONGHOP!$K24,"")</f>
        <v/>
      </c>
      <c r="B24" s="3" t="str">
        <f>IF(AND(TONGHOP!$O24="KTHP",TONGHOP!$P24="LT",TONGHOP!$J24="R",TONGHOP!$K24&lt;&gt;""),TONGHOP!$M24,"")</f>
        <v/>
      </c>
      <c r="C24" s="3" t="str">
        <f>IF(AND(TONGHOP!$O24="KTHP",TONGHOP!$P24="TN",TONGHOP!$J24="R",TONGHOP!$K24&lt;&gt;""),TONGHOP!$K24,"")</f>
        <v/>
      </c>
      <c r="D24" s="3" t="str">
        <f>IF(AND(TONGHOP!$O24="KTHP",TONGHOP!$P24="TN",TONGHOP!$J24="R",TONGHOP!$K24&lt;&gt;""),TONGHOP!$M24,"")</f>
        <v/>
      </c>
      <c r="E24" s="3" t="str">
        <f>IF(AND(TONGHOP!$O24="KTHP",TONGHOP!$P24="VD",TONGHOP!$J24="R",TONGHOP!$K24&lt;&gt;""),TONGHOP!$K24,"")</f>
        <v/>
      </c>
      <c r="F24" s="3" t="str">
        <f>IF(AND(TONGHOP!$O24="KTHP",TONGHOP!$P24="VD",TONGHOP!$J24="R",TONGHOP!$K24&lt;&gt;""),TONGHOP!$M24,"")</f>
        <v/>
      </c>
      <c r="G24" s="3" t="str">
        <f>IF(AND(TONGHOP!$O24="KTHP",TONGHOP!$P24="TH",TONGHOP!$J24="R",TONGHOP!$K24&lt;&gt;""),TONGHOP!$K24,"")</f>
        <v/>
      </c>
      <c r="H24" s="3" t="str">
        <f>IF(AND(TONGHOP!$O24="KTHP",TONGHOP!$P24="TH",TONGHOP!$J24="R",TONGHOP!$K24&lt;&gt;""),TONGHOP!$M24,"")</f>
        <v/>
      </c>
      <c r="I24" s="3" t="str">
        <f>IF(AND(TONGHOP!$O24="ThiTN",TONGHOP!$P24="LT",TONGHOP!$J24="R",TONGHOP!$K24&lt;&gt;""),TONGHOP!$K24,"")</f>
        <v/>
      </c>
      <c r="J24" s="3" t="str">
        <f>IF(AND(TONGHOP!$O24="ThiTN",TONGHOP!$P24="LT",TONGHOP!$J24="R",TONGHOP!$K24&lt;&gt;""),TONGHOP!$M24,"")</f>
        <v/>
      </c>
      <c r="K24" s="3" t="str">
        <f>IF(AND(TONGHOP!$O24="ThiTN",TONGHOP!$P24="TN",TONGHOP!$J24="R",TONGHOP!$K24&lt;&gt;""),TONGHOP!$K24,"")</f>
        <v/>
      </c>
      <c r="L24" s="3" t="str">
        <f>IF(AND(TONGHOP!$O24="ThiTN",TONGHOP!$P24="TN",TONGHOP!$J24="R",TONGHOP!$K24&lt;&gt;""),TONGHOP!$M24,"")</f>
        <v/>
      </c>
      <c r="M24" s="3" t="str">
        <f>IF(AND(TONGHOP!$O24="ThiTN",TONGHOP!$P24="VĐ",TONGHOP!$J24="R",TONGHOP!$K24&lt;&gt;""),TONGHOP!$K24,"")</f>
        <v/>
      </c>
      <c r="N24" s="3" t="str">
        <f>IF(AND(TONGHOP!$O24="ThiTN",TONGHOP!$P24="VĐ",TONGHOP!$J24="R",TONGHOP!$K24&lt;&gt;""),TONGHOP!$M24,"")</f>
        <v/>
      </c>
      <c r="O24" s="3" t="str">
        <f>IF(AND(TONGHOP!$O24="ThiTN",TONGHOP!$P24="TH",TONGHOP!$J24="R",TONGHOP!$K24&lt;&gt;""),TONGHOP!$K24,"")</f>
        <v/>
      </c>
      <c r="P24" s="3" t="str">
        <f>IF(AND(TONGHOP!$O24="ThiTN",TONGHOP!$P24="TH",TONGHOP!$J24="R",TONGHOP!$K24&lt;&gt;""),TONGHOP!$M24,"")</f>
        <v/>
      </c>
    </row>
    <row r="25" spans="1:16">
      <c r="A25" s="3" t="str">
        <f>IF(AND(TONGHOP!$O25="KTHP",TONGHOP!$P25="LT",TONGHOP!$J25="R",TONGHOP!$K25&lt;&gt;""),TONGHOP!$K25,"")</f>
        <v>Nguyễn Huỳnh Mai Hạnh</v>
      </c>
      <c r="B25" s="3">
        <f>IF(AND(TONGHOP!$O25="KTHP",TONGHOP!$P25="LT",TONGHOP!$J25="R",TONGHOP!$K25&lt;&gt;""),TONGHOP!$M25,"")</f>
        <v>2</v>
      </c>
      <c r="C25" s="3" t="str">
        <f>IF(AND(TONGHOP!$O25="KTHP",TONGHOP!$P25="TN",TONGHOP!$J25="R",TONGHOP!$K25&lt;&gt;""),TONGHOP!$K25,"")</f>
        <v/>
      </c>
      <c r="D25" s="3" t="str">
        <f>IF(AND(TONGHOP!$O25="KTHP",TONGHOP!$P25="TN",TONGHOP!$J25="R",TONGHOP!$K25&lt;&gt;""),TONGHOP!$M25,"")</f>
        <v/>
      </c>
      <c r="E25" s="3" t="str">
        <f>IF(AND(TONGHOP!$O25="KTHP",TONGHOP!$P25="VD",TONGHOP!$J25="R",TONGHOP!$K25&lt;&gt;""),TONGHOP!$K25,"")</f>
        <v/>
      </c>
      <c r="F25" s="3" t="str">
        <f>IF(AND(TONGHOP!$O25="KTHP",TONGHOP!$P25="VD",TONGHOP!$J25="R",TONGHOP!$K25&lt;&gt;""),TONGHOP!$M25,"")</f>
        <v/>
      </c>
      <c r="G25" s="3" t="str">
        <f>IF(AND(TONGHOP!$O25="KTHP",TONGHOP!$P25="TH",TONGHOP!$J25="R",TONGHOP!$K25&lt;&gt;""),TONGHOP!$K25,"")</f>
        <v/>
      </c>
      <c r="H25" s="3" t="str">
        <f>IF(AND(TONGHOP!$O25="KTHP",TONGHOP!$P25="TH",TONGHOP!$J25="R",TONGHOP!$K25&lt;&gt;""),TONGHOP!$M25,"")</f>
        <v/>
      </c>
      <c r="I25" s="3" t="str">
        <f>IF(AND(TONGHOP!$O25="ThiTN",TONGHOP!$P25="LT",TONGHOP!$J25="R",TONGHOP!$K25&lt;&gt;""),TONGHOP!$K25,"")</f>
        <v/>
      </c>
      <c r="J25" s="3" t="str">
        <f>IF(AND(TONGHOP!$O25="ThiTN",TONGHOP!$P25="LT",TONGHOP!$J25="R",TONGHOP!$K25&lt;&gt;""),TONGHOP!$M25,"")</f>
        <v/>
      </c>
      <c r="K25" s="3" t="str">
        <f>IF(AND(TONGHOP!$O25="ThiTN",TONGHOP!$P25="TN",TONGHOP!$J25="R",TONGHOP!$K25&lt;&gt;""),TONGHOP!$K25,"")</f>
        <v/>
      </c>
      <c r="L25" s="3" t="str">
        <f>IF(AND(TONGHOP!$O25="ThiTN",TONGHOP!$P25="TN",TONGHOP!$J25="R",TONGHOP!$K25&lt;&gt;""),TONGHOP!$M25,"")</f>
        <v/>
      </c>
      <c r="M25" s="3" t="str">
        <f>IF(AND(TONGHOP!$O25="ThiTN",TONGHOP!$P25="VĐ",TONGHOP!$J25="R",TONGHOP!$K25&lt;&gt;""),TONGHOP!$K25,"")</f>
        <v/>
      </c>
      <c r="N25" s="3" t="str">
        <f>IF(AND(TONGHOP!$O25="ThiTN",TONGHOP!$P25="VĐ",TONGHOP!$J25="R",TONGHOP!$K25&lt;&gt;""),TONGHOP!$M25,"")</f>
        <v/>
      </c>
      <c r="O25" s="3" t="str">
        <f>IF(AND(TONGHOP!$O25="ThiTN",TONGHOP!$P25="TH",TONGHOP!$J25="R",TONGHOP!$K25&lt;&gt;""),TONGHOP!$K25,"")</f>
        <v/>
      </c>
      <c r="P25" s="3" t="str">
        <f>IF(AND(TONGHOP!$O25="ThiTN",TONGHOP!$P25="TH",TONGHOP!$J25="R",TONGHOP!$K25&lt;&gt;""),TONGHOP!$M25,"")</f>
        <v/>
      </c>
    </row>
    <row r="26" spans="1:16">
      <c r="A26" s="3" t="str">
        <f>IF(AND(TONGHOP!$O26="KTHP",TONGHOP!$P26="LT",TONGHOP!$J26="R",TONGHOP!$K26&lt;&gt;""),TONGHOP!$K26,"")</f>
        <v>Mạnh Lê Hoàn</v>
      </c>
      <c r="B26" s="3">
        <f>IF(AND(TONGHOP!$O26="KTHP",TONGHOP!$P26="LT",TONGHOP!$J26="R",TONGHOP!$K26&lt;&gt;""),TONGHOP!$M26,"")</f>
        <v>2</v>
      </c>
      <c r="C26" s="3" t="str">
        <f>IF(AND(TONGHOP!$O26="KTHP",TONGHOP!$P26="TN",TONGHOP!$J26="R",TONGHOP!$K26&lt;&gt;""),TONGHOP!$K26,"")</f>
        <v/>
      </c>
      <c r="D26" s="3" t="str">
        <f>IF(AND(TONGHOP!$O26="KTHP",TONGHOP!$P26="TN",TONGHOP!$J26="R",TONGHOP!$K26&lt;&gt;""),TONGHOP!$M26,"")</f>
        <v/>
      </c>
      <c r="E26" s="3" t="str">
        <f>IF(AND(TONGHOP!$O26="KTHP",TONGHOP!$P26="VD",TONGHOP!$J26="R",TONGHOP!$K26&lt;&gt;""),TONGHOP!$K26,"")</f>
        <v/>
      </c>
      <c r="F26" s="3" t="str">
        <f>IF(AND(TONGHOP!$O26="KTHP",TONGHOP!$P26="VD",TONGHOP!$J26="R",TONGHOP!$K26&lt;&gt;""),TONGHOP!$M26,"")</f>
        <v/>
      </c>
      <c r="G26" s="3" t="str">
        <f>IF(AND(TONGHOP!$O26="KTHP",TONGHOP!$P26="TH",TONGHOP!$J26="R",TONGHOP!$K26&lt;&gt;""),TONGHOP!$K26,"")</f>
        <v/>
      </c>
      <c r="H26" s="3" t="str">
        <f>IF(AND(TONGHOP!$O26="KTHP",TONGHOP!$P26="TH",TONGHOP!$J26="R",TONGHOP!$K26&lt;&gt;""),TONGHOP!$M26,"")</f>
        <v/>
      </c>
      <c r="I26" s="3" t="str">
        <f>IF(AND(TONGHOP!$O26="ThiTN",TONGHOP!$P26="LT",TONGHOP!$J26="R",TONGHOP!$K26&lt;&gt;""),TONGHOP!$K26,"")</f>
        <v/>
      </c>
      <c r="J26" s="3" t="str">
        <f>IF(AND(TONGHOP!$O26="ThiTN",TONGHOP!$P26="LT",TONGHOP!$J26="R",TONGHOP!$K26&lt;&gt;""),TONGHOP!$M26,"")</f>
        <v/>
      </c>
      <c r="K26" s="3" t="str">
        <f>IF(AND(TONGHOP!$O26="ThiTN",TONGHOP!$P26="TN",TONGHOP!$J26="R",TONGHOP!$K26&lt;&gt;""),TONGHOP!$K26,"")</f>
        <v/>
      </c>
      <c r="L26" s="3" t="str">
        <f>IF(AND(TONGHOP!$O26="ThiTN",TONGHOP!$P26="TN",TONGHOP!$J26="R",TONGHOP!$K26&lt;&gt;""),TONGHOP!$M26,"")</f>
        <v/>
      </c>
      <c r="M26" s="3" t="str">
        <f>IF(AND(TONGHOP!$O26="ThiTN",TONGHOP!$P26="VĐ",TONGHOP!$J26="R",TONGHOP!$K26&lt;&gt;""),TONGHOP!$K26,"")</f>
        <v/>
      </c>
      <c r="N26" s="3" t="str">
        <f>IF(AND(TONGHOP!$O26="ThiTN",TONGHOP!$P26="VĐ",TONGHOP!$J26="R",TONGHOP!$K26&lt;&gt;""),TONGHOP!$M26,"")</f>
        <v/>
      </c>
      <c r="O26" s="3" t="str">
        <f>IF(AND(TONGHOP!$O26="ThiTN",TONGHOP!$P26="TH",TONGHOP!$J26="R",TONGHOP!$K26&lt;&gt;""),TONGHOP!$K26,"")</f>
        <v/>
      </c>
      <c r="P26" s="3" t="str">
        <f>IF(AND(TONGHOP!$O26="ThiTN",TONGHOP!$P26="TH",TONGHOP!$J26="R",TONGHOP!$K26&lt;&gt;""),TONGHOP!$M26,"")</f>
        <v/>
      </c>
    </row>
    <row r="27" spans="1:16">
      <c r="A27" s="3" t="str">
        <f>IF(AND(TONGHOP!$O27="KTHP",TONGHOP!$P27="LT",TONGHOP!$J27="R",TONGHOP!$K27&lt;&gt;""),TONGHOP!$K27,"")</f>
        <v>Trần Hiếu Trinh</v>
      </c>
      <c r="B27" s="3">
        <f>IF(AND(TONGHOP!$O27="KTHP",TONGHOP!$P27="LT",TONGHOP!$J27="R",TONGHOP!$K27&lt;&gt;""),TONGHOP!$M27,"")</f>
        <v>2</v>
      </c>
      <c r="C27" s="3" t="str">
        <f>IF(AND(TONGHOP!$O27="KTHP",TONGHOP!$P27="TN",TONGHOP!$J27="R",TONGHOP!$K27&lt;&gt;""),TONGHOP!$K27,"")</f>
        <v/>
      </c>
      <c r="D27" s="3" t="str">
        <f>IF(AND(TONGHOP!$O27="KTHP",TONGHOP!$P27="TN",TONGHOP!$J27="R",TONGHOP!$K27&lt;&gt;""),TONGHOP!$M27,"")</f>
        <v/>
      </c>
      <c r="E27" s="3" t="str">
        <f>IF(AND(TONGHOP!$O27="KTHP",TONGHOP!$P27="VD",TONGHOP!$J27="R",TONGHOP!$K27&lt;&gt;""),TONGHOP!$K27,"")</f>
        <v/>
      </c>
      <c r="F27" s="3" t="str">
        <f>IF(AND(TONGHOP!$O27="KTHP",TONGHOP!$P27="VD",TONGHOP!$J27="R",TONGHOP!$K27&lt;&gt;""),TONGHOP!$M27,"")</f>
        <v/>
      </c>
      <c r="G27" s="3" t="str">
        <f>IF(AND(TONGHOP!$O27="KTHP",TONGHOP!$P27="TH",TONGHOP!$J27="R",TONGHOP!$K27&lt;&gt;""),TONGHOP!$K27,"")</f>
        <v/>
      </c>
      <c r="H27" s="3" t="str">
        <f>IF(AND(TONGHOP!$O27="KTHP",TONGHOP!$P27="TH",TONGHOP!$J27="R",TONGHOP!$K27&lt;&gt;""),TONGHOP!$M27,"")</f>
        <v/>
      </c>
      <c r="I27" s="3" t="str">
        <f>IF(AND(TONGHOP!$O27="ThiTN",TONGHOP!$P27="LT",TONGHOP!$J27="R",TONGHOP!$K27&lt;&gt;""),TONGHOP!$K27,"")</f>
        <v/>
      </c>
      <c r="J27" s="3" t="str">
        <f>IF(AND(TONGHOP!$O27="ThiTN",TONGHOP!$P27="LT",TONGHOP!$J27="R",TONGHOP!$K27&lt;&gt;""),TONGHOP!$M27,"")</f>
        <v/>
      </c>
      <c r="K27" s="3" t="str">
        <f>IF(AND(TONGHOP!$O27="ThiTN",TONGHOP!$P27="TN",TONGHOP!$J27="R",TONGHOP!$K27&lt;&gt;""),TONGHOP!$K27,"")</f>
        <v/>
      </c>
      <c r="L27" s="3" t="str">
        <f>IF(AND(TONGHOP!$O27="ThiTN",TONGHOP!$P27="TN",TONGHOP!$J27="R",TONGHOP!$K27&lt;&gt;""),TONGHOP!$M27,"")</f>
        <v/>
      </c>
      <c r="M27" s="3" t="str">
        <f>IF(AND(TONGHOP!$O27="ThiTN",TONGHOP!$P27="VĐ",TONGHOP!$J27="R",TONGHOP!$K27&lt;&gt;""),TONGHOP!$K27,"")</f>
        <v/>
      </c>
      <c r="N27" s="3" t="str">
        <f>IF(AND(TONGHOP!$O27="ThiTN",TONGHOP!$P27="VĐ",TONGHOP!$J27="R",TONGHOP!$K27&lt;&gt;""),TONGHOP!$M27,"")</f>
        <v/>
      </c>
      <c r="O27" s="3" t="str">
        <f>IF(AND(TONGHOP!$O27="ThiTN",TONGHOP!$P27="TH",TONGHOP!$J27="R",TONGHOP!$K27&lt;&gt;""),TONGHOP!$K27,"")</f>
        <v/>
      </c>
      <c r="P27" s="3" t="str">
        <f>IF(AND(TONGHOP!$O27="ThiTN",TONGHOP!$P27="TH",TONGHOP!$J27="R",TONGHOP!$K27&lt;&gt;""),TONGHOP!$M27,"")</f>
        <v/>
      </c>
    </row>
    <row r="28" spans="1:16">
      <c r="A28" s="3" t="str">
        <f>IF(AND(TONGHOP!$O28="KTHP",TONGHOP!$P28="LT",TONGHOP!$J28="R",TONGHOP!$K28&lt;&gt;""),TONGHOP!$K28,"")</f>
        <v>Phạm Thị Thu Nga</v>
      </c>
      <c r="B28" s="3">
        <f>IF(AND(TONGHOP!$O28="KTHP",TONGHOP!$P28="LT",TONGHOP!$J28="R",TONGHOP!$K28&lt;&gt;""),TONGHOP!$M28,"")</f>
        <v>2</v>
      </c>
      <c r="C28" s="3" t="str">
        <f>IF(AND(TONGHOP!$O28="KTHP",TONGHOP!$P28="TN",TONGHOP!$J28="R",TONGHOP!$K28&lt;&gt;""),TONGHOP!$K28,"")</f>
        <v/>
      </c>
      <c r="D28" s="3" t="str">
        <f>IF(AND(TONGHOP!$O28="KTHP",TONGHOP!$P28="TN",TONGHOP!$J28="R",TONGHOP!$K28&lt;&gt;""),TONGHOP!$M28,"")</f>
        <v/>
      </c>
      <c r="E28" s="3" t="str">
        <f>IF(AND(TONGHOP!$O28="KTHP",TONGHOP!$P28="VD",TONGHOP!$J28="R",TONGHOP!$K28&lt;&gt;""),TONGHOP!$K28,"")</f>
        <v/>
      </c>
      <c r="F28" s="3" t="str">
        <f>IF(AND(TONGHOP!$O28="KTHP",TONGHOP!$P28="VD",TONGHOP!$J28="R",TONGHOP!$K28&lt;&gt;""),TONGHOP!$M28,"")</f>
        <v/>
      </c>
      <c r="G28" s="3" t="str">
        <f>IF(AND(TONGHOP!$O28="KTHP",TONGHOP!$P28="TH",TONGHOP!$J28="R",TONGHOP!$K28&lt;&gt;""),TONGHOP!$K28,"")</f>
        <v/>
      </c>
      <c r="H28" s="3" t="str">
        <f>IF(AND(TONGHOP!$O28="KTHP",TONGHOP!$P28="TH",TONGHOP!$J28="R",TONGHOP!$K28&lt;&gt;""),TONGHOP!$M28,"")</f>
        <v/>
      </c>
      <c r="I28" s="3" t="str">
        <f>IF(AND(TONGHOP!$O28="ThiTN",TONGHOP!$P28="LT",TONGHOP!$J28="R",TONGHOP!$K28&lt;&gt;""),TONGHOP!$K28,"")</f>
        <v/>
      </c>
      <c r="J28" s="3" t="str">
        <f>IF(AND(TONGHOP!$O28="ThiTN",TONGHOP!$P28="LT",TONGHOP!$J28="R",TONGHOP!$K28&lt;&gt;""),TONGHOP!$M28,"")</f>
        <v/>
      </c>
      <c r="K28" s="3" t="str">
        <f>IF(AND(TONGHOP!$O28="ThiTN",TONGHOP!$P28="TN",TONGHOP!$J28="R",TONGHOP!$K28&lt;&gt;""),TONGHOP!$K28,"")</f>
        <v/>
      </c>
      <c r="L28" s="3" t="str">
        <f>IF(AND(TONGHOP!$O28="ThiTN",TONGHOP!$P28="TN",TONGHOP!$J28="R",TONGHOP!$K28&lt;&gt;""),TONGHOP!$M28,"")</f>
        <v/>
      </c>
      <c r="M28" s="3" t="str">
        <f>IF(AND(TONGHOP!$O28="ThiTN",TONGHOP!$P28="VĐ",TONGHOP!$J28="R",TONGHOP!$K28&lt;&gt;""),TONGHOP!$K28,"")</f>
        <v/>
      </c>
      <c r="N28" s="3" t="str">
        <f>IF(AND(TONGHOP!$O28="ThiTN",TONGHOP!$P28="VĐ",TONGHOP!$J28="R",TONGHOP!$K28&lt;&gt;""),TONGHOP!$M28,"")</f>
        <v/>
      </c>
      <c r="O28" s="3" t="str">
        <f>IF(AND(TONGHOP!$O28="ThiTN",TONGHOP!$P28="TH",TONGHOP!$J28="R",TONGHOP!$K28&lt;&gt;""),TONGHOP!$K28,"")</f>
        <v/>
      </c>
      <c r="P28" s="3" t="str">
        <f>IF(AND(TONGHOP!$O28="ThiTN",TONGHOP!$P28="TH",TONGHOP!$J28="R",TONGHOP!$K28&lt;&gt;""),TONGHOP!$M28,"")</f>
        <v/>
      </c>
    </row>
    <row r="29" spans="1:16">
      <c r="A29" s="3" t="str">
        <f>IF(AND(TONGHOP!$O29="KTHP",TONGHOP!$P29="LT",TONGHOP!$J29="R",TONGHOP!$K29&lt;&gt;""),TONGHOP!$K29,"")</f>
        <v>Dương Đức Kiên</v>
      </c>
      <c r="B29" s="3">
        <f>IF(AND(TONGHOP!$O29="KTHP",TONGHOP!$P29="LT",TONGHOP!$J29="R",TONGHOP!$K29&lt;&gt;""),TONGHOP!$M29,"")</f>
        <v>2</v>
      </c>
      <c r="C29" s="3" t="str">
        <f>IF(AND(TONGHOP!$O29="KTHP",TONGHOP!$P29="TN",TONGHOP!$J29="R",TONGHOP!$K29&lt;&gt;""),TONGHOP!$K29,"")</f>
        <v/>
      </c>
      <c r="D29" s="3" t="str">
        <f>IF(AND(TONGHOP!$O29="KTHP",TONGHOP!$P29="TN",TONGHOP!$J29="R",TONGHOP!$K29&lt;&gt;""),TONGHOP!$M29,"")</f>
        <v/>
      </c>
      <c r="E29" s="3" t="str">
        <f>IF(AND(TONGHOP!$O29="KTHP",TONGHOP!$P29="VD",TONGHOP!$J29="R",TONGHOP!$K29&lt;&gt;""),TONGHOP!$K29,"")</f>
        <v/>
      </c>
      <c r="F29" s="3" t="str">
        <f>IF(AND(TONGHOP!$O29="KTHP",TONGHOP!$P29="VD",TONGHOP!$J29="R",TONGHOP!$K29&lt;&gt;""),TONGHOP!$M29,"")</f>
        <v/>
      </c>
      <c r="G29" s="3" t="str">
        <f>IF(AND(TONGHOP!$O29="KTHP",TONGHOP!$P29="TH",TONGHOP!$J29="R",TONGHOP!$K29&lt;&gt;""),TONGHOP!$K29,"")</f>
        <v/>
      </c>
      <c r="H29" s="3" t="str">
        <f>IF(AND(TONGHOP!$O29="KTHP",TONGHOP!$P29="TH",TONGHOP!$J29="R",TONGHOP!$K29&lt;&gt;""),TONGHOP!$M29,"")</f>
        <v/>
      </c>
      <c r="I29" s="3" t="str">
        <f>IF(AND(TONGHOP!$O29="ThiTN",TONGHOP!$P29="LT",TONGHOP!$J29="R",TONGHOP!$K29&lt;&gt;""),TONGHOP!$K29,"")</f>
        <v/>
      </c>
      <c r="J29" s="3" t="str">
        <f>IF(AND(TONGHOP!$O29="ThiTN",TONGHOP!$P29="LT",TONGHOP!$J29="R",TONGHOP!$K29&lt;&gt;""),TONGHOP!$M29,"")</f>
        <v/>
      </c>
      <c r="K29" s="3" t="str">
        <f>IF(AND(TONGHOP!$O29="ThiTN",TONGHOP!$P29="TN",TONGHOP!$J29="R",TONGHOP!$K29&lt;&gt;""),TONGHOP!$K29,"")</f>
        <v/>
      </c>
      <c r="L29" s="3" t="str">
        <f>IF(AND(TONGHOP!$O29="ThiTN",TONGHOP!$P29="TN",TONGHOP!$J29="R",TONGHOP!$K29&lt;&gt;""),TONGHOP!$M29,"")</f>
        <v/>
      </c>
      <c r="M29" s="3" t="str">
        <f>IF(AND(TONGHOP!$O29="ThiTN",TONGHOP!$P29="VĐ",TONGHOP!$J29="R",TONGHOP!$K29&lt;&gt;""),TONGHOP!$K29,"")</f>
        <v/>
      </c>
      <c r="N29" s="3" t="str">
        <f>IF(AND(TONGHOP!$O29="ThiTN",TONGHOP!$P29="VĐ",TONGHOP!$J29="R",TONGHOP!$K29&lt;&gt;""),TONGHOP!$M29,"")</f>
        <v/>
      </c>
      <c r="O29" s="3" t="str">
        <f>IF(AND(TONGHOP!$O29="ThiTN",TONGHOP!$P29="TH",TONGHOP!$J29="R",TONGHOP!$K29&lt;&gt;""),TONGHOP!$K29,"")</f>
        <v/>
      </c>
      <c r="P29" s="3" t="str">
        <f>IF(AND(TONGHOP!$O29="ThiTN",TONGHOP!$P29="TH",TONGHOP!$J29="R",TONGHOP!$K29&lt;&gt;""),TONGHOP!$M29,"")</f>
        <v/>
      </c>
    </row>
    <row r="30" spans="1:16">
      <c r="A30" s="3" t="str">
        <f>IF(AND(TONGHOP!$O30="KTHP",TONGHOP!$P30="LT",TONGHOP!$J30="R",TONGHOP!$K30&lt;&gt;""),TONGHOP!$K30,"")</f>
        <v>Ngô Hoàng Anh</v>
      </c>
      <c r="B30" s="3">
        <f>IF(AND(TONGHOP!$O30="KTHP",TONGHOP!$P30="LT",TONGHOP!$J30="R",TONGHOP!$K30&lt;&gt;""),TONGHOP!$M30,"")</f>
        <v>2</v>
      </c>
      <c r="C30" s="3" t="str">
        <f>IF(AND(TONGHOP!$O30="KTHP",TONGHOP!$P30="TN",TONGHOP!$J30="R",TONGHOP!$K30&lt;&gt;""),TONGHOP!$K30,"")</f>
        <v/>
      </c>
      <c r="D30" s="3" t="str">
        <f>IF(AND(TONGHOP!$O30="KTHP",TONGHOP!$P30="TN",TONGHOP!$J30="R",TONGHOP!$K30&lt;&gt;""),TONGHOP!$M30,"")</f>
        <v/>
      </c>
      <c r="E30" s="3" t="str">
        <f>IF(AND(TONGHOP!$O30="KTHP",TONGHOP!$P30="VD",TONGHOP!$J30="R",TONGHOP!$K30&lt;&gt;""),TONGHOP!$K30,"")</f>
        <v/>
      </c>
      <c r="F30" s="3" t="str">
        <f>IF(AND(TONGHOP!$O30="KTHP",TONGHOP!$P30="VD",TONGHOP!$J30="R",TONGHOP!$K30&lt;&gt;""),TONGHOP!$M30,"")</f>
        <v/>
      </c>
      <c r="G30" s="3" t="str">
        <f>IF(AND(TONGHOP!$O30="KTHP",TONGHOP!$P30="TH",TONGHOP!$J30="R",TONGHOP!$K30&lt;&gt;""),TONGHOP!$K30,"")</f>
        <v/>
      </c>
      <c r="H30" s="3" t="str">
        <f>IF(AND(TONGHOP!$O30="KTHP",TONGHOP!$P30="TH",TONGHOP!$J30="R",TONGHOP!$K30&lt;&gt;""),TONGHOP!$M30,"")</f>
        <v/>
      </c>
      <c r="I30" s="3" t="str">
        <f>IF(AND(TONGHOP!$O30="ThiTN",TONGHOP!$P30="LT",TONGHOP!$J30="R",TONGHOP!$K30&lt;&gt;""),TONGHOP!$K30,"")</f>
        <v/>
      </c>
      <c r="J30" s="3" t="str">
        <f>IF(AND(TONGHOP!$O30="ThiTN",TONGHOP!$P30="LT",TONGHOP!$J30="R",TONGHOP!$K30&lt;&gt;""),TONGHOP!$M30,"")</f>
        <v/>
      </c>
      <c r="K30" s="3" t="str">
        <f>IF(AND(TONGHOP!$O30="ThiTN",TONGHOP!$P30="TN",TONGHOP!$J30="R",TONGHOP!$K30&lt;&gt;""),TONGHOP!$K30,"")</f>
        <v/>
      </c>
      <c r="L30" s="3" t="str">
        <f>IF(AND(TONGHOP!$O30="ThiTN",TONGHOP!$P30="TN",TONGHOP!$J30="R",TONGHOP!$K30&lt;&gt;""),TONGHOP!$M30,"")</f>
        <v/>
      </c>
      <c r="M30" s="3" t="str">
        <f>IF(AND(TONGHOP!$O30="ThiTN",TONGHOP!$P30="VĐ",TONGHOP!$J30="R",TONGHOP!$K30&lt;&gt;""),TONGHOP!$K30,"")</f>
        <v/>
      </c>
      <c r="N30" s="3" t="str">
        <f>IF(AND(TONGHOP!$O30="ThiTN",TONGHOP!$P30="VĐ",TONGHOP!$J30="R",TONGHOP!$K30&lt;&gt;""),TONGHOP!$M30,"")</f>
        <v/>
      </c>
      <c r="O30" s="3" t="str">
        <f>IF(AND(TONGHOP!$O30="ThiTN",TONGHOP!$P30="TH",TONGHOP!$J30="R",TONGHOP!$K30&lt;&gt;""),TONGHOP!$K30,"")</f>
        <v/>
      </c>
      <c r="P30" s="3" t="str">
        <f>IF(AND(TONGHOP!$O30="ThiTN",TONGHOP!$P30="TH",TONGHOP!$J30="R",TONGHOP!$K30&lt;&gt;""),TONGHOP!$M30,"")</f>
        <v/>
      </c>
    </row>
    <row r="31" spans="1:16">
      <c r="A31" s="3" t="str">
        <f>IF(AND(TONGHOP!$O31="KTHP",TONGHOP!$P31="LT",TONGHOP!$J31="R",TONGHOP!$K31&lt;&gt;""),TONGHOP!$K31,"")</f>
        <v>Đinh Đồng Hiệp</v>
      </c>
      <c r="B31" s="3">
        <f>IF(AND(TONGHOP!$O31="KTHP",TONGHOP!$P31="LT",TONGHOP!$J31="R",TONGHOP!$K31&lt;&gt;""),TONGHOP!$M31,"")</f>
        <v>2</v>
      </c>
      <c r="C31" s="3" t="str">
        <f>IF(AND(TONGHOP!$O31="KTHP",TONGHOP!$P31="TN",TONGHOP!$J31="R",TONGHOP!$K31&lt;&gt;""),TONGHOP!$K31,"")</f>
        <v/>
      </c>
      <c r="D31" s="3" t="str">
        <f>IF(AND(TONGHOP!$O31="KTHP",TONGHOP!$P31="TN",TONGHOP!$J31="R",TONGHOP!$K31&lt;&gt;""),TONGHOP!$M31,"")</f>
        <v/>
      </c>
      <c r="E31" s="3" t="str">
        <f>IF(AND(TONGHOP!$O31="KTHP",TONGHOP!$P31="VD",TONGHOP!$J31="R",TONGHOP!$K31&lt;&gt;""),TONGHOP!$K31,"")</f>
        <v/>
      </c>
      <c r="F31" s="3" t="str">
        <f>IF(AND(TONGHOP!$O31="KTHP",TONGHOP!$P31="VD",TONGHOP!$J31="R",TONGHOP!$K31&lt;&gt;""),TONGHOP!$M31,"")</f>
        <v/>
      </c>
      <c r="G31" s="3" t="str">
        <f>IF(AND(TONGHOP!$O31="KTHP",TONGHOP!$P31="TH",TONGHOP!$J31="R",TONGHOP!$K31&lt;&gt;""),TONGHOP!$K31,"")</f>
        <v/>
      </c>
      <c r="H31" s="3" t="str">
        <f>IF(AND(TONGHOP!$O31="KTHP",TONGHOP!$P31="TH",TONGHOP!$J31="R",TONGHOP!$K31&lt;&gt;""),TONGHOP!$M31,"")</f>
        <v/>
      </c>
      <c r="I31" s="3" t="str">
        <f>IF(AND(TONGHOP!$O31="ThiTN",TONGHOP!$P31="LT",TONGHOP!$J31="R",TONGHOP!$K31&lt;&gt;""),TONGHOP!$K31,"")</f>
        <v/>
      </c>
      <c r="J31" s="3" t="str">
        <f>IF(AND(TONGHOP!$O31="ThiTN",TONGHOP!$P31="LT",TONGHOP!$J31="R",TONGHOP!$K31&lt;&gt;""),TONGHOP!$M31,"")</f>
        <v/>
      </c>
      <c r="K31" s="3" t="str">
        <f>IF(AND(TONGHOP!$O31="ThiTN",TONGHOP!$P31="TN",TONGHOP!$J31="R",TONGHOP!$K31&lt;&gt;""),TONGHOP!$K31,"")</f>
        <v/>
      </c>
      <c r="L31" s="3" t="str">
        <f>IF(AND(TONGHOP!$O31="ThiTN",TONGHOP!$P31="TN",TONGHOP!$J31="R",TONGHOP!$K31&lt;&gt;""),TONGHOP!$M31,"")</f>
        <v/>
      </c>
      <c r="M31" s="3" t="str">
        <f>IF(AND(TONGHOP!$O31="ThiTN",TONGHOP!$P31="VĐ",TONGHOP!$J31="R",TONGHOP!$K31&lt;&gt;""),TONGHOP!$K31,"")</f>
        <v/>
      </c>
      <c r="N31" s="3" t="str">
        <f>IF(AND(TONGHOP!$O31="ThiTN",TONGHOP!$P31="VĐ",TONGHOP!$J31="R",TONGHOP!$K31&lt;&gt;""),TONGHOP!$M31,"")</f>
        <v/>
      </c>
      <c r="O31" s="3" t="str">
        <f>IF(AND(TONGHOP!$O31="ThiTN",TONGHOP!$P31="TH",TONGHOP!$J31="R",TONGHOP!$K31&lt;&gt;""),TONGHOP!$K31,"")</f>
        <v/>
      </c>
      <c r="P31" s="3" t="str">
        <f>IF(AND(TONGHOP!$O31="ThiTN",TONGHOP!$P31="TH",TONGHOP!$J31="R",TONGHOP!$K31&lt;&gt;""),TONGHOP!$M31,"")</f>
        <v/>
      </c>
    </row>
    <row r="32" spans="1:16">
      <c r="A32" s="3" t="str">
        <f>IF(AND(TONGHOP!$O32="KTHP",TONGHOP!$P32="LT",TONGHOP!$J32="R",TONGHOP!$K32&lt;&gt;""),TONGHOP!$K32,"")</f>
        <v/>
      </c>
      <c r="B32" s="3" t="str">
        <f>IF(AND(TONGHOP!$O32="KTHP",TONGHOP!$P32="LT",TONGHOP!$J32="R",TONGHOP!$K32&lt;&gt;""),TONGHOP!$M32,"")</f>
        <v/>
      </c>
      <c r="C32" s="3" t="str">
        <f>IF(AND(TONGHOP!$O32="KTHP",TONGHOP!$P32="TN",TONGHOP!$J32="R",TONGHOP!$K32&lt;&gt;""),TONGHOP!$K32,"")</f>
        <v>Đặng Thế Huân</v>
      </c>
      <c r="D32" s="3">
        <f>IF(AND(TONGHOP!$O32="KTHP",TONGHOP!$P32="TN",TONGHOP!$J32="R",TONGHOP!$K32&lt;&gt;""),TONGHOP!$M32,"")</f>
        <v>2</v>
      </c>
      <c r="E32" s="3" t="str">
        <f>IF(AND(TONGHOP!$O32="KTHP",TONGHOP!$P32="VD",TONGHOP!$J32="R",TONGHOP!$K32&lt;&gt;""),TONGHOP!$K32,"")</f>
        <v/>
      </c>
      <c r="F32" s="3" t="str">
        <f>IF(AND(TONGHOP!$O32="KTHP",TONGHOP!$P32="VD",TONGHOP!$J32="R",TONGHOP!$K32&lt;&gt;""),TONGHOP!$M32,"")</f>
        <v/>
      </c>
      <c r="G32" s="3" t="str">
        <f>IF(AND(TONGHOP!$O32="KTHP",TONGHOP!$P32="TH",TONGHOP!$J32="R",TONGHOP!$K32&lt;&gt;""),TONGHOP!$K32,"")</f>
        <v/>
      </c>
      <c r="H32" s="3" t="str">
        <f>IF(AND(TONGHOP!$O32="KTHP",TONGHOP!$P32="TH",TONGHOP!$J32="R",TONGHOP!$K32&lt;&gt;""),TONGHOP!$M32,"")</f>
        <v/>
      </c>
      <c r="I32" s="3" t="str">
        <f>IF(AND(TONGHOP!$O32="ThiTN",TONGHOP!$P32="LT",TONGHOP!$J32="R",TONGHOP!$K32&lt;&gt;""),TONGHOP!$K32,"")</f>
        <v/>
      </c>
      <c r="J32" s="3" t="str">
        <f>IF(AND(TONGHOP!$O32="ThiTN",TONGHOP!$P32="LT",TONGHOP!$J32="R",TONGHOP!$K32&lt;&gt;""),TONGHOP!$M32,"")</f>
        <v/>
      </c>
      <c r="K32" s="3" t="str">
        <f>IF(AND(TONGHOP!$O32="ThiTN",TONGHOP!$P32="TN",TONGHOP!$J32="R",TONGHOP!$K32&lt;&gt;""),TONGHOP!$K32,"")</f>
        <v/>
      </c>
      <c r="L32" s="3" t="str">
        <f>IF(AND(TONGHOP!$O32="ThiTN",TONGHOP!$P32="TN",TONGHOP!$J32="R",TONGHOP!$K32&lt;&gt;""),TONGHOP!$M32,"")</f>
        <v/>
      </c>
      <c r="M32" s="3" t="str">
        <f>IF(AND(TONGHOP!$O32="ThiTN",TONGHOP!$P32="VĐ",TONGHOP!$J32="R",TONGHOP!$K32&lt;&gt;""),TONGHOP!$K32,"")</f>
        <v/>
      </c>
      <c r="N32" s="3" t="str">
        <f>IF(AND(TONGHOP!$O32="ThiTN",TONGHOP!$P32="VĐ",TONGHOP!$J32="R",TONGHOP!$K32&lt;&gt;""),TONGHOP!$M32,"")</f>
        <v/>
      </c>
      <c r="O32" s="3" t="str">
        <f>IF(AND(TONGHOP!$O32="ThiTN",TONGHOP!$P32="TH",TONGHOP!$J32="R",TONGHOP!$K32&lt;&gt;""),TONGHOP!$K32,"")</f>
        <v/>
      </c>
      <c r="P32" s="3" t="str">
        <f>IF(AND(TONGHOP!$O32="ThiTN",TONGHOP!$P32="TH",TONGHOP!$J32="R",TONGHOP!$K32&lt;&gt;""),TONGHOP!$M32,"")</f>
        <v/>
      </c>
    </row>
    <row r="33" spans="1:16">
      <c r="A33" s="3" t="str">
        <f>IF(AND(TONGHOP!$O33="KTHP",TONGHOP!$P33="LT",TONGHOP!$J33="R",TONGHOP!$K33&lt;&gt;""),TONGHOP!$K33,"")</f>
        <v>Đặng Thế Huân</v>
      </c>
      <c r="B33" s="3">
        <f>IF(AND(TONGHOP!$O33="KTHP",TONGHOP!$P33="LT",TONGHOP!$J33="R",TONGHOP!$K33&lt;&gt;""),TONGHOP!$M33,"")</f>
        <v>2</v>
      </c>
      <c r="C33" s="3" t="str">
        <f>IF(AND(TONGHOP!$O33="KTHP",TONGHOP!$P33="TN",TONGHOP!$J33="R",TONGHOP!$K33&lt;&gt;""),TONGHOP!$K33,"")</f>
        <v/>
      </c>
      <c r="D33" s="3" t="str">
        <f>IF(AND(TONGHOP!$O33="KTHP",TONGHOP!$P33="TN",TONGHOP!$J33="R",TONGHOP!$K33&lt;&gt;""),TONGHOP!$M33,"")</f>
        <v/>
      </c>
      <c r="E33" s="3" t="str">
        <f>IF(AND(TONGHOP!$O33="KTHP",TONGHOP!$P33="VD",TONGHOP!$J33="R",TONGHOP!$K33&lt;&gt;""),TONGHOP!$K33,"")</f>
        <v/>
      </c>
      <c r="F33" s="3" t="str">
        <f>IF(AND(TONGHOP!$O33="KTHP",TONGHOP!$P33="VD",TONGHOP!$J33="R",TONGHOP!$K33&lt;&gt;""),TONGHOP!$M33,"")</f>
        <v/>
      </c>
      <c r="G33" s="3" t="str">
        <f>IF(AND(TONGHOP!$O33="KTHP",TONGHOP!$P33="TH",TONGHOP!$J33="R",TONGHOP!$K33&lt;&gt;""),TONGHOP!$K33,"")</f>
        <v/>
      </c>
      <c r="H33" s="3" t="str">
        <f>IF(AND(TONGHOP!$O33="KTHP",TONGHOP!$P33="TH",TONGHOP!$J33="R",TONGHOP!$K33&lt;&gt;""),TONGHOP!$M33,"")</f>
        <v/>
      </c>
      <c r="I33" s="3" t="str">
        <f>IF(AND(TONGHOP!$O33="ThiTN",TONGHOP!$P33="LT",TONGHOP!$J33="R",TONGHOP!$K33&lt;&gt;""),TONGHOP!$K33,"")</f>
        <v/>
      </c>
      <c r="J33" s="3" t="str">
        <f>IF(AND(TONGHOP!$O33="ThiTN",TONGHOP!$P33="LT",TONGHOP!$J33="R",TONGHOP!$K33&lt;&gt;""),TONGHOP!$M33,"")</f>
        <v/>
      </c>
      <c r="K33" s="3" t="str">
        <f>IF(AND(TONGHOP!$O33="ThiTN",TONGHOP!$P33="TN",TONGHOP!$J33="R",TONGHOP!$K33&lt;&gt;""),TONGHOP!$K33,"")</f>
        <v/>
      </c>
      <c r="L33" s="3" t="str">
        <f>IF(AND(TONGHOP!$O33="ThiTN",TONGHOP!$P33="TN",TONGHOP!$J33="R",TONGHOP!$K33&lt;&gt;""),TONGHOP!$M33,"")</f>
        <v/>
      </c>
      <c r="M33" s="3" t="str">
        <f>IF(AND(TONGHOP!$O33="ThiTN",TONGHOP!$P33="VĐ",TONGHOP!$J33="R",TONGHOP!$K33&lt;&gt;""),TONGHOP!$K33,"")</f>
        <v/>
      </c>
      <c r="N33" s="3" t="str">
        <f>IF(AND(TONGHOP!$O33="ThiTN",TONGHOP!$P33="VĐ",TONGHOP!$J33="R",TONGHOP!$K33&lt;&gt;""),TONGHOP!$M33,"")</f>
        <v/>
      </c>
      <c r="O33" s="3" t="str">
        <f>IF(AND(TONGHOP!$O33="ThiTN",TONGHOP!$P33="TH",TONGHOP!$J33="R",TONGHOP!$K33&lt;&gt;""),TONGHOP!$K33,"")</f>
        <v/>
      </c>
      <c r="P33" s="3" t="str">
        <f>IF(AND(TONGHOP!$O33="ThiTN",TONGHOP!$P33="TH",TONGHOP!$J33="R",TONGHOP!$K33&lt;&gt;""),TONGHOP!$M33,"")</f>
        <v/>
      </c>
    </row>
    <row r="34" spans="1:16">
      <c r="A34" s="3" t="str">
        <f>IF(AND(TONGHOP!$O34="KTHP",TONGHOP!$P34="LT",TONGHOP!$J34="R",TONGHOP!$K34&lt;&gt;""),TONGHOP!$K34,"")</f>
        <v>Đinh Đồng Hiệp</v>
      </c>
      <c r="B34" s="3">
        <f>IF(AND(TONGHOP!$O34="KTHP",TONGHOP!$P34="LT",TONGHOP!$J34="R",TONGHOP!$K34&lt;&gt;""),TONGHOP!$M34,"")</f>
        <v>2</v>
      </c>
      <c r="C34" s="3" t="str">
        <f>IF(AND(TONGHOP!$O34="KTHP",TONGHOP!$P34="TN",TONGHOP!$J34="R",TONGHOP!$K34&lt;&gt;""),TONGHOP!$K34,"")</f>
        <v/>
      </c>
      <c r="D34" s="3" t="str">
        <f>IF(AND(TONGHOP!$O34="KTHP",TONGHOP!$P34="TN",TONGHOP!$J34="R",TONGHOP!$K34&lt;&gt;""),TONGHOP!$M34,"")</f>
        <v/>
      </c>
      <c r="E34" s="3" t="str">
        <f>IF(AND(TONGHOP!$O34="KTHP",TONGHOP!$P34="VD",TONGHOP!$J34="R",TONGHOP!$K34&lt;&gt;""),TONGHOP!$K34,"")</f>
        <v/>
      </c>
      <c r="F34" s="3" t="str">
        <f>IF(AND(TONGHOP!$O34="KTHP",TONGHOP!$P34="VD",TONGHOP!$J34="R",TONGHOP!$K34&lt;&gt;""),TONGHOP!$M34,"")</f>
        <v/>
      </c>
      <c r="G34" s="3" t="str">
        <f>IF(AND(TONGHOP!$O34="KTHP",TONGHOP!$P34="TH",TONGHOP!$J34="R",TONGHOP!$K34&lt;&gt;""),TONGHOP!$K34,"")</f>
        <v/>
      </c>
      <c r="H34" s="3" t="str">
        <f>IF(AND(TONGHOP!$O34="KTHP",TONGHOP!$P34="TH",TONGHOP!$J34="R",TONGHOP!$K34&lt;&gt;""),TONGHOP!$M34,"")</f>
        <v/>
      </c>
      <c r="I34" s="3" t="str">
        <f>IF(AND(TONGHOP!$O34="ThiTN",TONGHOP!$P34="LT",TONGHOP!$J34="R",TONGHOP!$K34&lt;&gt;""),TONGHOP!$K34,"")</f>
        <v/>
      </c>
      <c r="J34" s="3" t="str">
        <f>IF(AND(TONGHOP!$O34="ThiTN",TONGHOP!$P34="LT",TONGHOP!$J34="R",TONGHOP!$K34&lt;&gt;""),TONGHOP!$M34,"")</f>
        <v/>
      </c>
      <c r="K34" s="3" t="str">
        <f>IF(AND(TONGHOP!$O34="ThiTN",TONGHOP!$P34="TN",TONGHOP!$J34="R",TONGHOP!$K34&lt;&gt;""),TONGHOP!$K34,"")</f>
        <v/>
      </c>
      <c r="L34" s="3" t="str">
        <f>IF(AND(TONGHOP!$O34="ThiTN",TONGHOP!$P34="TN",TONGHOP!$J34="R",TONGHOP!$K34&lt;&gt;""),TONGHOP!$M34,"")</f>
        <v/>
      </c>
      <c r="M34" s="3" t="str">
        <f>IF(AND(TONGHOP!$O34="ThiTN",TONGHOP!$P34="VĐ",TONGHOP!$J34="R",TONGHOP!$K34&lt;&gt;""),TONGHOP!$K34,"")</f>
        <v/>
      </c>
      <c r="N34" s="3" t="str">
        <f>IF(AND(TONGHOP!$O34="ThiTN",TONGHOP!$P34="VĐ",TONGHOP!$J34="R",TONGHOP!$K34&lt;&gt;""),TONGHOP!$M34,"")</f>
        <v/>
      </c>
      <c r="O34" s="3" t="str">
        <f>IF(AND(TONGHOP!$O34="ThiTN",TONGHOP!$P34="TH",TONGHOP!$J34="R",TONGHOP!$K34&lt;&gt;""),TONGHOP!$K34,"")</f>
        <v/>
      </c>
      <c r="P34" s="3" t="str">
        <f>IF(AND(TONGHOP!$O34="ThiTN",TONGHOP!$P34="TH",TONGHOP!$J34="R",TONGHOP!$K34&lt;&gt;""),TONGHOP!$M34,"")</f>
        <v/>
      </c>
    </row>
    <row r="35" spans="1:16">
      <c r="A35" s="3" t="str">
        <f>IF(AND(TONGHOP!$O35="KTHP",TONGHOP!$P35="LT",TONGHOP!$J35="R",TONGHOP!$K35&lt;&gt;""),TONGHOP!$K35,"")</f>
        <v>Võ Anh Hào</v>
      </c>
      <c r="B35" s="3">
        <f>IF(AND(TONGHOP!$O35="KTHP",TONGHOP!$P35="LT",TONGHOP!$J35="R",TONGHOP!$K35&lt;&gt;""),TONGHOP!$M35,"")</f>
        <v>2</v>
      </c>
      <c r="C35" s="3" t="str">
        <f>IF(AND(TONGHOP!$O35="KTHP",TONGHOP!$P35="TN",TONGHOP!$J35="R",TONGHOP!$K35&lt;&gt;""),TONGHOP!$K35,"")</f>
        <v/>
      </c>
      <c r="D35" s="3" t="str">
        <f>IF(AND(TONGHOP!$O35="KTHP",TONGHOP!$P35="TN",TONGHOP!$J35="R",TONGHOP!$K35&lt;&gt;""),TONGHOP!$M35,"")</f>
        <v/>
      </c>
      <c r="E35" s="3" t="str">
        <f>IF(AND(TONGHOP!$O35="KTHP",TONGHOP!$P35="VD",TONGHOP!$J35="R",TONGHOP!$K35&lt;&gt;""),TONGHOP!$K35,"")</f>
        <v/>
      </c>
      <c r="F35" s="3" t="str">
        <f>IF(AND(TONGHOP!$O35="KTHP",TONGHOP!$P35="VD",TONGHOP!$J35="R",TONGHOP!$K35&lt;&gt;""),TONGHOP!$M35,"")</f>
        <v/>
      </c>
      <c r="G35" s="3" t="str">
        <f>IF(AND(TONGHOP!$O35="KTHP",TONGHOP!$P35="TH",TONGHOP!$J35="R",TONGHOP!$K35&lt;&gt;""),TONGHOP!$K35,"")</f>
        <v/>
      </c>
      <c r="H35" s="3" t="str">
        <f>IF(AND(TONGHOP!$O35="KTHP",TONGHOP!$P35="TH",TONGHOP!$J35="R",TONGHOP!$K35&lt;&gt;""),TONGHOP!$M35,"")</f>
        <v/>
      </c>
      <c r="I35" s="3" t="str">
        <f>IF(AND(TONGHOP!$O35="ThiTN",TONGHOP!$P35="LT",TONGHOP!$J35="R",TONGHOP!$K35&lt;&gt;""),TONGHOP!$K35,"")</f>
        <v/>
      </c>
      <c r="J35" s="3" t="str">
        <f>IF(AND(TONGHOP!$O35="ThiTN",TONGHOP!$P35="LT",TONGHOP!$J35="R",TONGHOP!$K35&lt;&gt;""),TONGHOP!$M35,"")</f>
        <v/>
      </c>
      <c r="K35" s="3" t="str">
        <f>IF(AND(TONGHOP!$O35="ThiTN",TONGHOP!$P35="TN",TONGHOP!$J35="R",TONGHOP!$K35&lt;&gt;""),TONGHOP!$K35,"")</f>
        <v/>
      </c>
      <c r="L35" s="3" t="str">
        <f>IF(AND(TONGHOP!$O35="ThiTN",TONGHOP!$P35="TN",TONGHOP!$J35="R",TONGHOP!$K35&lt;&gt;""),TONGHOP!$M35,"")</f>
        <v/>
      </c>
      <c r="M35" s="3" t="str">
        <f>IF(AND(TONGHOP!$O35="ThiTN",TONGHOP!$P35="VĐ",TONGHOP!$J35="R",TONGHOP!$K35&lt;&gt;""),TONGHOP!$K35,"")</f>
        <v/>
      </c>
      <c r="N35" s="3" t="str">
        <f>IF(AND(TONGHOP!$O35="ThiTN",TONGHOP!$P35="VĐ",TONGHOP!$J35="R",TONGHOP!$K35&lt;&gt;""),TONGHOP!$M35,"")</f>
        <v/>
      </c>
      <c r="O35" s="3" t="str">
        <f>IF(AND(TONGHOP!$O35="ThiTN",TONGHOP!$P35="TH",TONGHOP!$J35="R",TONGHOP!$K35&lt;&gt;""),TONGHOP!$K35,"")</f>
        <v/>
      </c>
      <c r="P35" s="3" t="str">
        <f>IF(AND(TONGHOP!$O35="ThiTN",TONGHOP!$P35="TH",TONGHOP!$J35="R",TONGHOP!$K35&lt;&gt;""),TONGHOP!$M35,"")</f>
        <v/>
      </c>
    </row>
    <row r="36" spans="1:16">
      <c r="A36" s="3" t="str">
        <f>IF(AND(TONGHOP!$O36="KTHP",TONGHOP!$P36="LT",TONGHOP!$J36="R",TONGHOP!$K36&lt;&gt;""),TONGHOP!$K36,"")</f>
        <v/>
      </c>
      <c r="B36" s="3" t="str">
        <f>IF(AND(TONGHOP!$O36="KTHP",TONGHOP!$P36="LT",TONGHOP!$J36="R",TONGHOP!$K36&lt;&gt;""),TONGHOP!$M36,"")</f>
        <v/>
      </c>
      <c r="C36" s="3" t="str">
        <f>IF(AND(TONGHOP!$O36="KTHP",TONGHOP!$P36="TN",TONGHOP!$J36="R",TONGHOP!$K36&lt;&gt;""),TONGHOP!$K36,"")</f>
        <v/>
      </c>
      <c r="D36" s="3" t="str">
        <f>IF(AND(TONGHOP!$O36="KTHP",TONGHOP!$P36="TN",TONGHOP!$J36="R",TONGHOP!$K36&lt;&gt;""),TONGHOP!$M36,"")</f>
        <v/>
      </c>
      <c r="E36" s="3" t="str">
        <f>IF(AND(TONGHOP!$O36="KTHP",TONGHOP!$P36="VD",TONGHOP!$J36="R",TONGHOP!$K36&lt;&gt;""),TONGHOP!$K36,"")</f>
        <v/>
      </c>
      <c r="F36" s="3" t="str">
        <f>IF(AND(TONGHOP!$O36="KTHP",TONGHOP!$P36="VD",TONGHOP!$J36="R",TONGHOP!$K36&lt;&gt;""),TONGHOP!$M36,"")</f>
        <v/>
      </c>
      <c r="G36" s="3" t="str">
        <f>IF(AND(TONGHOP!$O36="KTHP",TONGHOP!$P36="TH",TONGHOP!$J36="R",TONGHOP!$K36&lt;&gt;""),TONGHOP!$K36,"")</f>
        <v/>
      </c>
      <c r="H36" s="3" t="str">
        <f>IF(AND(TONGHOP!$O36="KTHP",TONGHOP!$P36="TH",TONGHOP!$J36="R",TONGHOP!$K36&lt;&gt;""),TONGHOP!$M36,"")</f>
        <v/>
      </c>
      <c r="I36" s="3" t="str">
        <f>IF(AND(TONGHOP!$O36="ThiTN",TONGHOP!$P36="LT",TONGHOP!$J36="R",TONGHOP!$K36&lt;&gt;""),TONGHOP!$K36,"")</f>
        <v/>
      </c>
      <c r="J36" s="3" t="str">
        <f>IF(AND(TONGHOP!$O36="ThiTN",TONGHOP!$P36="LT",TONGHOP!$J36="R",TONGHOP!$K36&lt;&gt;""),TONGHOP!$M36,"")</f>
        <v/>
      </c>
      <c r="K36" s="3" t="str">
        <f>IF(AND(TONGHOP!$O36="ThiTN",TONGHOP!$P36="TN",TONGHOP!$J36="R",TONGHOP!$K36&lt;&gt;""),TONGHOP!$K36,"")</f>
        <v/>
      </c>
      <c r="L36" s="3" t="str">
        <f>IF(AND(TONGHOP!$O36="ThiTN",TONGHOP!$P36="TN",TONGHOP!$J36="R",TONGHOP!$K36&lt;&gt;""),TONGHOP!$M36,"")</f>
        <v/>
      </c>
      <c r="M36" s="3" t="str">
        <f>IF(AND(TONGHOP!$O36="ThiTN",TONGHOP!$P36="VĐ",TONGHOP!$J36="R",TONGHOP!$K36&lt;&gt;""),TONGHOP!$K36,"")</f>
        <v/>
      </c>
      <c r="N36" s="3" t="str">
        <f>IF(AND(TONGHOP!$O36="ThiTN",TONGHOP!$P36="VĐ",TONGHOP!$J36="R",TONGHOP!$K36&lt;&gt;""),TONGHOP!$M36,"")</f>
        <v/>
      </c>
      <c r="O36" s="3" t="str">
        <f>IF(AND(TONGHOP!$O36="ThiTN",TONGHOP!$P36="TH",TONGHOP!$J36="R",TONGHOP!$K36&lt;&gt;""),TONGHOP!$K36,"")</f>
        <v/>
      </c>
      <c r="P36" s="3" t="str">
        <f>IF(AND(TONGHOP!$O36="ThiTN",TONGHOP!$P36="TH",TONGHOP!$J36="R",TONGHOP!$K36&lt;&gt;""),TONGHOP!$M36,"")</f>
        <v/>
      </c>
    </row>
    <row r="37" spans="1:16">
      <c r="A37" s="3" t="str">
        <f>IF(AND(TONGHOP!$O37="KTHP",TONGHOP!$P37="LT",TONGHOP!$J37="R",TONGHOP!$K37&lt;&gt;""),TONGHOP!$K37,"")</f>
        <v/>
      </c>
      <c r="B37" s="3" t="str">
        <f>IF(AND(TONGHOP!$O37="KTHP",TONGHOP!$P37="LT",TONGHOP!$J37="R",TONGHOP!$K37&lt;&gt;""),TONGHOP!$M37,"")</f>
        <v/>
      </c>
      <c r="C37" s="3" t="str">
        <f>IF(AND(TONGHOP!$O37="KTHP",TONGHOP!$P37="TN",TONGHOP!$J37="R",TONGHOP!$K37&lt;&gt;""),TONGHOP!$K37,"")</f>
        <v/>
      </c>
      <c r="D37" s="3" t="str">
        <f>IF(AND(TONGHOP!$O37="KTHP",TONGHOP!$P37="TN",TONGHOP!$J37="R",TONGHOP!$K37&lt;&gt;""),TONGHOP!$M37,"")</f>
        <v/>
      </c>
      <c r="E37" s="3" t="str">
        <f>IF(AND(TONGHOP!$O37="KTHP",TONGHOP!$P37="VD",TONGHOP!$J37="R",TONGHOP!$K37&lt;&gt;""),TONGHOP!$K37,"")</f>
        <v/>
      </c>
      <c r="F37" s="3" t="str">
        <f>IF(AND(TONGHOP!$O37="KTHP",TONGHOP!$P37="VD",TONGHOP!$J37="R",TONGHOP!$K37&lt;&gt;""),TONGHOP!$M37,"")</f>
        <v/>
      </c>
      <c r="G37" s="3" t="str">
        <f>IF(AND(TONGHOP!$O37="KTHP",TONGHOP!$P37="TH",TONGHOP!$J37="R",TONGHOP!$K37&lt;&gt;""),TONGHOP!$K37,"")</f>
        <v/>
      </c>
      <c r="H37" s="3" t="str">
        <f>IF(AND(TONGHOP!$O37="KTHP",TONGHOP!$P37="TH",TONGHOP!$J37="R",TONGHOP!$K37&lt;&gt;""),TONGHOP!$M37,"")</f>
        <v/>
      </c>
      <c r="I37" s="3" t="str">
        <f>IF(AND(TONGHOP!$O37="ThiTN",TONGHOP!$P37="LT",TONGHOP!$J37="R",TONGHOP!$K37&lt;&gt;""),TONGHOP!$K37,"")</f>
        <v/>
      </c>
      <c r="J37" s="3" t="str">
        <f>IF(AND(TONGHOP!$O37="ThiTN",TONGHOP!$P37="LT",TONGHOP!$J37="R",TONGHOP!$K37&lt;&gt;""),TONGHOP!$M37,"")</f>
        <v/>
      </c>
      <c r="K37" s="3" t="str">
        <f>IF(AND(TONGHOP!$O37="ThiTN",TONGHOP!$P37="TN",TONGHOP!$J37="R",TONGHOP!$K37&lt;&gt;""),TONGHOP!$K37,"")</f>
        <v/>
      </c>
      <c r="L37" s="3" t="str">
        <f>IF(AND(TONGHOP!$O37="ThiTN",TONGHOP!$P37="TN",TONGHOP!$J37="R",TONGHOP!$K37&lt;&gt;""),TONGHOP!$M37,"")</f>
        <v/>
      </c>
      <c r="M37" s="3" t="str">
        <f>IF(AND(TONGHOP!$O37="ThiTN",TONGHOP!$P37="VĐ",TONGHOP!$J37="R",TONGHOP!$K37&lt;&gt;""),TONGHOP!$K37,"")</f>
        <v/>
      </c>
      <c r="N37" s="3" t="str">
        <f>IF(AND(TONGHOP!$O37="ThiTN",TONGHOP!$P37="VĐ",TONGHOP!$J37="R",TONGHOP!$K37&lt;&gt;""),TONGHOP!$M37,"")</f>
        <v/>
      </c>
      <c r="O37" s="3" t="str">
        <f>IF(AND(TONGHOP!$O37="ThiTN",TONGHOP!$P37="TH",TONGHOP!$J37="R",TONGHOP!$K37&lt;&gt;""),TONGHOP!$K37,"")</f>
        <v/>
      </c>
      <c r="P37" s="3" t="str">
        <f>IF(AND(TONGHOP!$O37="ThiTN",TONGHOP!$P37="TH",TONGHOP!$J37="R",TONGHOP!$K37&lt;&gt;""),TONGHOP!$M37,"")</f>
        <v/>
      </c>
    </row>
    <row r="38" spans="1:16">
      <c r="A38" s="3" t="str">
        <f>IF(AND(TONGHOP!$O38="KTHP",TONGHOP!$P38="LT",TONGHOP!$J38="R",TONGHOP!$K38&lt;&gt;""),TONGHOP!$K38,"")</f>
        <v>Đinh Thị Huyên</v>
      </c>
      <c r="B38" s="3">
        <f>IF(AND(TONGHOP!$O38="KTHP",TONGHOP!$P38="LT",TONGHOP!$J38="R",TONGHOP!$K38&lt;&gt;""),TONGHOP!$M38,"")</f>
        <v>2</v>
      </c>
      <c r="C38" s="3" t="str">
        <f>IF(AND(TONGHOP!$O38="KTHP",TONGHOP!$P38="TN",TONGHOP!$J38="R",TONGHOP!$K38&lt;&gt;""),TONGHOP!$K38,"")</f>
        <v/>
      </c>
      <c r="D38" s="3" t="str">
        <f>IF(AND(TONGHOP!$O38="KTHP",TONGHOP!$P38="TN",TONGHOP!$J38="R",TONGHOP!$K38&lt;&gt;""),TONGHOP!$M38,"")</f>
        <v/>
      </c>
      <c r="E38" s="3" t="str">
        <f>IF(AND(TONGHOP!$O38="KTHP",TONGHOP!$P38="VD",TONGHOP!$J38="R",TONGHOP!$K38&lt;&gt;""),TONGHOP!$K38,"")</f>
        <v/>
      </c>
      <c r="F38" s="3" t="str">
        <f>IF(AND(TONGHOP!$O38="KTHP",TONGHOP!$P38="VD",TONGHOP!$J38="R",TONGHOP!$K38&lt;&gt;""),TONGHOP!$M38,"")</f>
        <v/>
      </c>
      <c r="G38" s="3" t="str">
        <f>IF(AND(TONGHOP!$O38="KTHP",TONGHOP!$P38="TH",TONGHOP!$J38="R",TONGHOP!$K38&lt;&gt;""),TONGHOP!$K38,"")</f>
        <v/>
      </c>
      <c r="H38" s="3" t="str">
        <f>IF(AND(TONGHOP!$O38="KTHP",TONGHOP!$P38="TH",TONGHOP!$J38="R",TONGHOP!$K38&lt;&gt;""),TONGHOP!$M38,"")</f>
        <v/>
      </c>
      <c r="I38" s="3" t="str">
        <f>IF(AND(TONGHOP!$O38="ThiTN",TONGHOP!$P38="LT",TONGHOP!$J38="R",TONGHOP!$K38&lt;&gt;""),TONGHOP!$K38,"")</f>
        <v/>
      </c>
      <c r="J38" s="3" t="str">
        <f>IF(AND(TONGHOP!$O38="ThiTN",TONGHOP!$P38="LT",TONGHOP!$J38="R",TONGHOP!$K38&lt;&gt;""),TONGHOP!$M38,"")</f>
        <v/>
      </c>
      <c r="K38" s="3" t="str">
        <f>IF(AND(TONGHOP!$O38="ThiTN",TONGHOP!$P38="TN",TONGHOP!$J38="R",TONGHOP!$K38&lt;&gt;""),TONGHOP!$K38,"")</f>
        <v/>
      </c>
      <c r="L38" s="3" t="str">
        <f>IF(AND(TONGHOP!$O38="ThiTN",TONGHOP!$P38="TN",TONGHOP!$J38="R",TONGHOP!$K38&lt;&gt;""),TONGHOP!$M38,"")</f>
        <v/>
      </c>
      <c r="M38" s="3" t="str">
        <f>IF(AND(TONGHOP!$O38="ThiTN",TONGHOP!$P38="VĐ",TONGHOP!$J38="R",TONGHOP!$K38&lt;&gt;""),TONGHOP!$K38,"")</f>
        <v/>
      </c>
      <c r="N38" s="3" t="str">
        <f>IF(AND(TONGHOP!$O38="ThiTN",TONGHOP!$P38="VĐ",TONGHOP!$J38="R",TONGHOP!$K38&lt;&gt;""),TONGHOP!$M38,"")</f>
        <v/>
      </c>
      <c r="O38" s="3" t="str">
        <f>IF(AND(TONGHOP!$O38="ThiTN",TONGHOP!$P38="TH",TONGHOP!$J38="R",TONGHOP!$K38&lt;&gt;""),TONGHOP!$K38,"")</f>
        <v/>
      </c>
      <c r="P38" s="3" t="str">
        <f>IF(AND(TONGHOP!$O38="ThiTN",TONGHOP!$P38="TH",TONGHOP!$J38="R",TONGHOP!$K38&lt;&gt;""),TONGHOP!$M38,"")</f>
        <v/>
      </c>
    </row>
    <row r="39" spans="1:16">
      <c r="A39" s="3" t="str">
        <f>IF(AND(TONGHOP!$O39="KTHP",TONGHOP!$P39="LT",TONGHOP!$J39="R",TONGHOP!$K39&lt;&gt;""),TONGHOP!$K39,"")</f>
        <v/>
      </c>
      <c r="B39" s="3" t="str">
        <f>IF(AND(TONGHOP!$O39="KTHP",TONGHOP!$P39="LT",TONGHOP!$J39="R",TONGHOP!$K39&lt;&gt;""),TONGHOP!$M39,"")</f>
        <v/>
      </c>
      <c r="C39" s="3" t="str">
        <f>IF(AND(TONGHOP!$O39="KTHP",TONGHOP!$P39="TN",TONGHOP!$J39="R",TONGHOP!$K39&lt;&gt;""),TONGHOP!$K39,"")</f>
        <v/>
      </c>
      <c r="D39" s="3" t="str">
        <f>IF(AND(TONGHOP!$O39="KTHP",TONGHOP!$P39="TN",TONGHOP!$J39="R",TONGHOP!$K39&lt;&gt;""),TONGHOP!$M39,"")</f>
        <v/>
      </c>
      <c r="E39" s="3" t="str">
        <f>IF(AND(TONGHOP!$O39="KTHP",TONGHOP!$P39="VD",TONGHOP!$J39="R",TONGHOP!$K39&lt;&gt;""),TONGHOP!$K39,"")</f>
        <v/>
      </c>
      <c r="F39" s="3" t="str">
        <f>IF(AND(TONGHOP!$O39="KTHP",TONGHOP!$P39="VD",TONGHOP!$J39="R",TONGHOP!$K39&lt;&gt;""),TONGHOP!$M39,"")</f>
        <v/>
      </c>
      <c r="G39" s="3" t="str">
        <f>IF(AND(TONGHOP!$O39="KTHP",TONGHOP!$P39="TH",TONGHOP!$J39="R",TONGHOP!$K39&lt;&gt;""),TONGHOP!$K39,"")</f>
        <v/>
      </c>
      <c r="H39" s="3" t="str">
        <f>IF(AND(TONGHOP!$O39="KTHP",TONGHOP!$P39="TH",TONGHOP!$J39="R",TONGHOP!$K39&lt;&gt;""),TONGHOP!$M39,"")</f>
        <v/>
      </c>
      <c r="I39" s="3" t="str">
        <f>IF(AND(TONGHOP!$O39="ThiTN",TONGHOP!$P39="LT",TONGHOP!$J39="R",TONGHOP!$K39&lt;&gt;""),TONGHOP!$K39,"")</f>
        <v/>
      </c>
      <c r="J39" s="3" t="str">
        <f>IF(AND(TONGHOP!$O39="ThiTN",TONGHOP!$P39="LT",TONGHOP!$J39="R",TONGHOP!$K39&lt;&gt;""),TONGHOP!$M39,"")</f>
        <v/>
      </c>
      <c r="K39" s="3" t="str">
        <f>IF(AND(TONGHOP!$O39="ThiTN",TONGHOP!$P39="TN",TONGHOP!$J39="R",TONGHOP!$K39&lt;&gt;""),TONGHOP!$K39,"")</f>
        <v/>
      </c>
      <c r="L39" s="3" t="str">
        <f>IF(AND(TONGHOP!$O39="ThiTN",TONGHOP!$P39="TN",TONGHOP!$J39="R",TONGHOP!$K39&lt;&gt;""),TONGHOP!$M39,"")</f>
        <v/>
      </c>
      <c r="M39" s="3" t="str">
        <f>IF(AND(TONGHOP!$O39="ThiTN",TONGHOP!$P39="VĐ",TONGHOP!$J39="R",TONGHOP!$K39&lt;&gt;""),TONGHOP!$K39,"")</f>
        <v/>
      </c>
      <c r="N39" s="3" t="str">
        <f>IF(AND(TONGHOP!$O39="ThiTN",TONGHOP!$P39="VĐ",TONGHOP!$J39="R",TONGHOP!$K39&lt;&gt;""),TONGHOP!$M39,"")</f>
        <v/>
      </c>
      <c r="O39" s="3" t="str">
        <f>IF(AND(TONGHOP!$O39="ThiTN",TONGHOP!$P39="TH",TONGHOP!$J39="R",TONGHOP!$K39&lt;&gt;""),TONGHOP!$K39,"")</f>
        <v/>
      </c>
      <c r="P39" s="3" t="str">
        <f>IF(AND(TONGHOP!$O39="ThiTN",TONGHOP!$P39="TH",TONGHOP!$J39="R",TONGHOP!$K39&lt;&gt;""),TONGHOP!$M39,"")</f>
        <v/>
      </c>
    </row>
    <row r="40" spans="1:16">
      <c r="A40" s="3" t="str">
        <f>IF(AND(TONGHOP!$O40="KTHP",TONGHOP!$P40="LT",TONGHOP!$J40="R",TONGHOP!$K40&lt;&gt;""),TONGHOP!$K40,"")</f>
        <v/>
      </c>
      <c r="B40" s="3" t="str">
        <f>IF(AND(TONGHOP!$O40="KTHP",TONGHOP!$P40="LT",TONGHOP!$J40="R",TONGHOP!$K40&lt;&gt;""),TONGHOP!$M40,"")</f>
        <v/>
      </c>
      <c r="C40" s="3" t="str">
        <f>IF(AND(TONGHOP!$O40="KTHP",TONGHOP!$P40="TN",TONGHOP!$J40="R",TONGHOP!$K40&lt;&gt;""),TONGHOP!$K40,"")</f>
        <v/>
      </c>
      <c r="D40" s="3" t="str">
        <f>IF(AND(TONGHOP!$O40="KTHP",TONGHOP!$P40="TN",TONGHOP!$J40="R",TONGHOP!$K40&lt;&gt;""),TONGHOP!$M40,"")</f>
        <v/>
      </c>
      <c r="E40" s="3" t="str">
        <f>IF(AND(TONGHOP!$O40="KTHP",TONGHOP!$P40="VD",TONGHOP!$J40="R",TONGHOP!$K40&lt;&gt;""),TONGHOP!$K40,"")</f>
        <v/>
      </c>
      <c r="F40" s="3" t="str">
        <f>IF(AND(TONGHOP!$O40="KTHP",TONGHOP!$P40="VD",TONGHOP!$J40="R",TONGHOP!$K40&lt;&gt;""),TONGHOP!$M40,"")</f>
        <v/>
      </c>
      <c r="G40" s="3" t="str">
        <f>IF(AND(TONGHOP!$O40="KTHP",TONGHOP!$P40="TH",TONGHOP!$J40="R",TONGHOP!$K40&lt;&gt;""),TONGHOP!$K40,"")</f>
        <v/>
      </c>
      <c r="H40" s="3" t="str">
        <f>IF(AND(TONGHOP!$O40="KTHP",TONGHOP!$P40="TH",TONGHOP!$J40="R",TONGHOP!$K40&lt;&gt;""),TONGHOP!$M40,"")</f>
        <v/>
      </c>
      <c r="I40" s="3" t="str">
        <f>IF(AND(TONGHOP!$O40="ThiTN",TONGHOP!$P40="LT",TONGHOP!$J40="R",TONGHOP!$K40&lt;&gt;""),TONGHOP!$K40,"")</f>
        <v/>
      </c>
      <c r="J40" s="3" t="str">
        <f>IF(AND(TONGHOP!$O40="ThiTN",TONGHOP!$P40="LT",TONGHOP!$J40="R",TONGHOP!$K40&lt;&gt;""),TONGHOP!$M40,"")</f>
        <v/>
      </c>
      <c r="K40" s="3" t="str">
        <f>IF(AND(TONGHOP!$O40="ThiTN",TONGHOP!$P40="TN",TONGHOP!$J40="R",TONGHOP!$K40&lt;&gt;""),TONGHOP!$K40,"")</f>
        <v/>
      </c>
      <c r="L40" s="3" t="str">
        <f>IF(AND(TONGHOP!$O40="ThiTN",TONGHOP!$P40="TN",TONGHOP!$J40="R",TONGHOP!$K40&lt;&gt;""),TONGHOP!$M40,"")</f>
        <v/>
      </c>
      <c r="M40" s="3" t="str">
        <f>IF(AND(TONGHOP!$O40="ThiTN",TONGHOP!$P40="VĐ",TONGHOP!$J40="R",TONGHOP!$K40&lt;&gt;""),TONGHOP!$K40,"")</f>
        <v/>
      </c>
      <c r="N40" s="3" t="str">
        <f>IF(AND(TONGHOP!$O40="ThiTN",TONGHOP!$P40="VĐ",TONGHOP!$J40="R",TONGHOP!$K40&lt;&gt;""),TONGHOP!$M40,"")</f>
        <v/>
      </c>
      <c r="O40" s="3" t="str">
        <f>IF(AND(TONGHOP!$O40="ThiTN",TONGHOP!$P40="TH",TONGHOP!$J40="R",TONGHOP!$K40&lt;&gt;""),TONGHOP!$K40,"")</f>
        <v/>
      </c>
      <c r="P40" s="3" t="str">
        <f>IF(AND(TONGHOP!$O40="ThiTN",TONGHOP!$P40="TH",TONGHOP!$J40="R",TONGHOP!$K40&lt;&gt;""),TONGHOP!$M40,"")</f>
        <v/>
      </c>
    </row>
    <row r="41" spans="1:16">
      <c r="A41" s="3" t="str">
        <f>IF(AND(TONGHOP!$O41="KTHP",TONGHOP!$P41="LT",TONGHOP!$J41="R",TONGHOP!$K41&lt;&gt;""),TONGHOP!$K41,"")</f>
        <v/>
      </c>
      <c r="B41" s="3" t="str">
        <f>IF(AND(TONGHOP!$O41="KTHP",TONGHOP!$P41="LT",TONGHOP!$J41="R",TONGHOP!$K41&lt;&gt;""),TONGHOP!$M41,"")</f>
        <v/>
      </c>
      <c r="C41" s="3" t="str">
        <f>IF(AND(TONGHOP!$O41="KTHP",TONGHOP!$P41="TN",TONGHOP!$J41="R",TONGHOP!$K41&lt;&gt;""),TONGHOP!$K41,"")</f>
        <v/>
      </c>
      <c r="D41" s="3" t="str">
        <f>IF(AND(TONGHOP!$O41="KTHP",TONGHOP!$P41="TN",TONGHOP!$J41="R",TONGHOP!$K41&lt;&gt;""),TONGHOP!$M41,"")</f>
        <v/>
      </c>
      <c r="E41" s="3" t="str">
        <f>IF(AND(TONGHOP!$O41="KTHP",TONGHOP!$P41="VD",TONGHOP!$J41="R",TONGHOP!$K41&lt;&gt;""),TONGHOP!$K41,"")</f>
        <v/>
      </c>
      <c r="F41" s="3" t="str">
        <f>IF(AND(TONGHOP!$O41="KTHP",TONGHOP!$P41="VD",TONGHOP!$J41="R",TONGHOP!$K41&lt;&gt;""),TONGHOP!$M41,"")</f>
        <v/>
      </c>
      <c r="G41" s="3" t="str">
        <f>IF(AND(TONGHOP!$O41="KTHP",TONGHOP!$P41="TH",TONGHOP!$J41="R",TONGHOP!$K41&lt;&gt;""),TONGHOP!$K41,"")</f>
        <v/>
      </c>
      <c r="H41" s="3" t="str">
        <f>IF(AND(TONGHOP!$O41="KTHP",TONGHOP!$P41="TH",TONGHOP!$J41="R",TONGHOP!$K41&lt;&gt;""),TONGHOP!$M41,"")</f>
        <v/>
      </c>
      <c r="I41" s="3" t="str">
        <f>IF(AND(TONGHOP!$O41="ThiTN",TONGHOP!$P41="LT",TONGHOP!$J41="R",TONGHOP!$K41&lt;&gt;""),TONGHOP!$K41,"")</f>
        <v/>
      </c>
      <c r="J41" s="3" t="str">
        <f>IF(AND(TONGHOP!$O41="ThiTN",TONGHOP!$P41="LT",TONGHOP!$J41="R",TONGHOP!$K41&lt;&gt;""),TONGHOP!$M41,"")</f>
        <v/>
      </c>
      <c r="K41" s="3" t="str">
        <f>IF(AND(TONGHOP!$O41="ThiTN",TONGHOP!$P41="TN",TONGHOP!$J41="R",TONGHOP!$K41&lt;&gt;""),TONGHOP!$K41,"")</f>
        <v/>
      </c>
      <c r="L41" s="3" t="str">
        <f>IF(AND(TONGHOP!$O41="ThiTN",TONGHOP!$P41="TN",TONGHOP!$J41="R",TONGHOP!$K41&lt;&gt;""),TONGHOP!$M41,"")</f>
        <v/>
      </c>
      <c r="M41" s="3" t="str">
        <f>IF(AND(TONGHOP!$O41="ThiTN",TONGHOP!$P41="VĐ",TONGHOP!$J41="R",TONGHOP!$K41&lt;&gt;""),TONGHOP!$K41,"")</f>
        <v/>
      </c>
      <c r="N41" s="3" t="str">
        <f>IF(AND(TONGHOP!$O41="ThiTN",TONGHOP!$P41="VĐ",TONGHOP!$J41="R",TONGHOP!$K41&lt;&gt;""),TONGHOP!$M41,"")</f>
        <v/>
      </c>
      <c r="O41" s="3" t="str">
        <f>IF(AND(TONGHOP!$O41="ThiTN",TONGHOP!$P41="TH",TONGHOP!$J41="R",TONGHOP!$K41&lt;&gt;""),TONGHOP!$K41,"")</f>
        <v/>
      </c>
      <c r="P41" s="3" t="str">
        <f>IF(AND(TONGHOP!$O41="ThiTN",TONGHOP!$P41="TH",TONGHOP!$J41="R",TONGHOP!$K41&lt;&gt;""),TONGHOP!$M41,"")</f>
        <v/>
      </c>
    </row>
    <row r="42" spans="1:16">
      <c r="A42" s="3" t="str">
        <f>IF(AND(TONGHOP!$O42="KTHP",TONGHOP!$P42="LT",TONGHOP!$J42="R",TONGHOP!$K42&lt;&gt;""),TONGHOP!$K42,"")</f>
        <v>Lê Phi Trường</v>
      </c>
      <c r="B42" s="3">
        <f>IF(AND(TONGHOP!$O42="KTHP",TONGHOP!$P42="LT",TONGHOP!$J42="R",TONGHOP!$K42&lt;&gt;""),TONGHOP!$M42,"")</f>
        <v>2</v>
      </c>
      <c r="C42" s="3" t="str">
        <f>IF(AND(TONGHOP!$O42="KTHP",TONGHOP!$P42="TN",TONGHOP!$J42="R",TONGHOP!$K42&lt;&gt;""),TONGHOP!$K42,"")</f>
        <v/>
      </c>
      <c r="D42" s="3" t="str">
        <f>IF(AND(TONGHOP!$O42="KTHP",TONGHOP!$P42="TN",TONGHOP!$J42="R",TONGHOP!$K42&lt;&gt;""),TONGHOP!$M42,"")</f>
        <v/>
      </c>
      <c r="E42" s="3" t="str">
        <f>IF(AND(TONGHOP!$O42="KTHP",TONGHOP!$P42="VD",TONGHOP!$J42="R",TONGHOP!$K42&lt;&gt;""),TONGHOP!$K42,"")</f>
        <v/>
      </c>
      <c r="F42" s="3" t="str">
        <f>IF(AND(TONGHOP!$O42="KTHP",TONGHOP!$P42="VD",TONGHOP!$J42="R",TONGHOP!$K42&lt;&gt;""),TONGHOP!$M42,"")</f>
        <v/>
      </c>
      <c r="G42" s="3" t="str">
        <f>IF(AND(TONGHOP!$O42="KTHP",TONGHOP!$P42="TH",TONGHOP!$J42="R",TONGHOP!$K42&lt;&gt;""),TONGHOP!$K42,"")</f>
        <v/>
      </c>
      <c r="H42" s="3" t="str">
        <f>IF(AND(TONGHOP!$O42="KTHP",TONGHOP!$P42="TH",TONGHOP!$J42="R",TONGHOP!$K42&lt;&gt;""),TONGHOP!$M42,"")</f>
        <v/>
      </c>
      <c r="I42" s="3" t="str">
        <f>IF(AND(TONGHOP!$O42="ThiTN",TONGHOP!$P42="LT",TONGHOP!$J42="R",TONGHOP!$K42&lt;&gt;""),TONGHOP!$K42,"")</f>
        <v/>
      </c>
      <c r="J42" s="3" t="str">
        <f>IF(AND(TONGHOP!$O42="ThiTN",TONGHOP!$P42="LT",TONGHOP!$J42="R",TONGHOP!$K42&lt;&gt;""),TONGHOP!$M42,"")</f>
        <v/>
      </c>
      <c r="K42" s="3" t="str">
        <f>IF(AND(TONGHOP!$O42="ThiTN",TONGHOP!$P42="TN",TONGHOP!$J42="R",TONGHOP!$K42&lt;&gt;""),TONGHOP!$K42,"")</f>
        <v/>
      </c>
      <c r="L42" s="3" t="str">
        <f>IF(AND(TONGHOP!$O42="ThiTN",TONGHOP!$P42="TN",TONGHOP!$J42="R",TONGHOP!$K42&lt;&gt;""),TONGHOP!$M42,"")</f>
        <v/>
      </c>
      <c r="M42" s="3" t="str">
        <f>IF(AND(TONGHOP!$O42="ThiTN",TONGHOP!$P42="VĐ",TONGHOP!$J42="R",TONGHOP!$K42&lt;&gt;""),TONGHOP!$K42,"")</f>
        <v/>
      </c>
      <c r="N42" s="3" t="str">
        <f>IF(AND(TONGHOP!$O42="ThiTN",TONGHOP!$P42="VĐ",TONGHOP!$J42="R",TONGHOP!$K42&lt;&gt;""),TONGHOP!$M42,"")</f>
        <v/>
      </c>
      <c r="O42" s="3" t="str">
        <f>IF(AND(TONGHOP!$O42="ThiTN",TONGHOP!$P42="TH",TONGHOP!$J42="R",TONGHOP!$K42&lt;&gt;""),TONGHOP!$K42,"")</f>
        <v/>
      </c>
      <c r="P42" s="3" t="str">
        <f>IF(AND(TONGHOP!$O42="ThiTN",TONGHOP!$P42="TH",TONGHOP!$J42="R",TONGHOP!$K42&lt;&gt;""),TONGHOP!$M42,"")</f>
        <v/>
      </c>
    </row>
    <row r="43" spans="1:16">
      <c r="A43" s="3" t="str">
        <f>IF(AND(TONGHOP!$O43="KTHP",TONGHOP!$P43="LT",TONGHOP!$J43="R",TONGHOP!$K43&lt;&gt;""),TONGHOP!$K43,"")</f>
        <v/>
      </c>
      <c r="B43" s="3" t="str">
        <f>IF(AND(TONGHOP!$O43="KTHP",TONGHOP!$P43="LT",TONGHOP!$J43="R",TONGHOP!$K43&lt;&gt;""),TONGHOP!$M43,"")</f>
        <v/>
      </c>
      <c r="C43" s="3" t="str">
        <f>IF(AND(TONGHOP!$O43="KTHP",TONGHOP!$P43="TN",TONGHOP!$J43="R",TONGHOP!$K43&lt;&gt;""),TONGHOP!$K43,"")</f>
        <v/>
      </c>
      <c r="D43" s="3" t="str">
        <f>IF(AND(TONGHOP!$O43="KTHP",TONGHOP!$P43="TN",TONGHOP!$J43="R",TONGHOP!$K43&lt;&gt;""),TONGHOP!$M43,"")</f>
        <v/>
      </c>
      <c r="E43" s="3" t="str">
        <f>IF(AND(TONGHOP!$O43="KTHP",TONGHOP!$P43="VD",TONGHOP!$J43="R",TONGHOP!$K43&lt;&gt;""),TONGHOP!$K43,"")</f>
        <v/>
      </c>
      <c r="F43" s="3" t="str">
        <f>IF(AND(TONGHOP!$O43="KTHP",TONGHOP!$P43="VD",TONGHOP!$J43="R",TONGHOP!$K43&lt;&gt;""),TONGHOP!$M43,"")</f>
        <v/>
      </c>
      <c r="G43" s="3" t="str">
        <f>IF(AND(TONGHOP!$O43="KTHP",TONGHOP!$P43="TH",TONGHOP!$J43="R",TONGHOP!$K43&lt;&gt;""),TONGHOP!$K43,"")</f>
        <v/>
      </c>
      <c r="H43" s="3" t="str">
        <f>IF(AND(TONGHOP!$O43="KTHP",TONGHOP!$P43="TH",TONGHOP!$J43="R",TONGHOP!$K43&lt;&gt;""),TONGHOP!$M43,"")</f>
        <v/>
      </c>
      <c r="I43" s="3" t="str">
        <f>IF(AND(TONGHOP!$O43="ThiTN",TONGHOP!$P43="LT",TONGHOP!$J43="R",TONGHOP!$K43&lt;&gt;""),TONGHOP!$K43,"")</f>
        <v/>
      </c>
      <c r="J43" s="3" t="str">
        <f>IF(AND(TONGHOP!$O43="ThiTN",TONGHOP!$P43="LT",TONGHOP!$J43="R",TONGHOP!$K43&lt;&gt;""),TONGHOP!$M43,"")</f>
        <v/>
      </c>
      <c r="K43" s="3" t="str">
        <f>IF(AND(TONGHOP!$O43="ThiTN",TONGHOP!$P43="TN",TONGHOP!$J43="R",TONGHOP!$K43&lt;&gt;""),TONGHOP!$K43,"")</f>
        <v/>
      </c>
      <c r="L43" s="3" t="str">
        <f>IF(AND(TONGHOP!$O43="ThiTN",TONGHOP!$P43="TN",TONGHOP!$J43="R",TONGHOP!$K43&lt;&gt;""),TONGHOP!$M43,"")</f>
        <v/>
      </c>
      <c r="M43" s="3" t="str">
        <f>IF(AND(TONGHOP!$O43="ThiTN",TONGHOP!$P43="VĐ",TONGHOP!$J43="R",TONGHOP!$K43&lt;&gt;""),TONGHOP!$K43,"")</f>
        <v/>
      </c>
      <c r="N43" s="3" t="str">
        <f>IF(AND(TONGHOP!$O43="ThiTN",TONGHOP!$P43="VĐ",TONGHOP!$J43="R",TONGHOP!$K43&lt;&gt;""),TONGHOP!$M43,"")</f>
        <v/>
      </c>
      <c r="O43" s="3" t="str">
        <f>IF(AND(TONGHOP!$O43="ThiTN",TONGHOP!$P43="TH",TONGHOP!$J43="R",TONGHOP!$K43&lt;&gt;""),TONGHOP!$K43,"")</f>
        <v/>
      </c>
      <c r="P43" s="3" t="str">
        <f>IF(AND(TONGHOP!$O43="ThiTN",TONGHOP!$P43="TH",TONGHOP!$J43="R",TONGHOP!$K43&lt;&gt;""),TONGHOP!$M43,"")</f>
        <v/>
      </c>
    </row>
    <row r="44" spans="1:16">
      <c r="A44" s="3" t="str">
        <f>IF(AND(TONGHOP!$O44="KTHP",TONGHOP!$P44="LT",TONGHOP!$J44="R",TONGHOP!$K44&lt;&gt;""),TONGHOP!$K44,"")</f>
        <v>Kiều Trung Tín</v>
      </c>
      <c r="B44" s="3">
        <f>IF(AND(TONGHOP!$O44="KTHP",TONGHOP!$P44="LT",TONGHOP!$J44="R",TONGHOP!$K44&lt;&gt;""),TONGHOP!$M44,"")</f>
        <v>2</v>
      </c>
      <c r="C44" s="3" t="str">
        <f>IF(AND(TONGHOP!$O44="KTHP",TONGHOP!$P44="TN",TONGHOP!$J44="R",TONGHOP!$K44&lt;&gt;""),TONGHOP!$K44,"")</f>
        <v/>
      </c>
      <c r="D44" s="3" t="str">
        <f>IF(AND(TONGHOP!$O44="KTHP",TONGHOP!$P44="TN",TONGHOP!$J44="R",TONGHOP!$K44&lt;&gt;""),TONGHOP!$M44,"")</f>
        <v/>
      </c>
      <c r="E44" s="3" t="str">
        <f>IF(AND(TONGHOP!$O44="KTHP",TONGHOP!$P44="VD",TONGHOP!$J44="R",TONGHOP!$K44&lt;&gt;""),TONGHOP!$K44,"")</f>
        <v/>
      </c>
      <c r="F44" s="3" t="str">
        <f>IF(AND(TONGHOP!$O44="KTHP",TONGHOP!$P44="VD",TONGHOP!$J44="R",TONGHOP!$K44&lt;&gt;""),TONGHOP!$M44,"")</f>
        <v/>
      </c>
      <c r="G44" s="3" t="str">
        <f>IF(AND(TONGHOP!$O44="KTHP",TONGHOP!$P44="TH",TONGHOP!$J44="R",TONGHOP!$K44&lt;&gt;""),TONGHOP!$K44,"")</f>
        <v/>
      </c>
      <c r="H44" s="3" t="str">
        <f>IF(AND(TONGHOP!$O44="KTHP",TONGHOP!$P44="TH",TONGHOP!$J44="R",TONGHOP!$K44&lt;&gt;""),TONGHOP!$M44,"")</f>
        <v/>
      </c>
      <c r="I44" s="3" t="str">
        <f>IF(AND(TONGHOP!$O44="ThiTN",TONGHOP!$P44="LT",TONGHOP!$J44="R",TONGHOP!$K44&lt;&gt;""),TONGHOP!$K44,"")</f>
        <v/>
      </c>
      <c r="J44" s="3" t="str">
        <f>IF(AND(TONGHOP!$O44="ThiTN",TONGHOP!$P44="LT",TONGHOP!$J44="R",TONGHOP!$K44&lt;&gt;""),TONGHOP!$M44,"")</f>
        <v/>
      </c>
      <c r="K44" s="3" t="str">
        <f>IF(AND(TONGHOP!$O44="ThiTN",TONGHOP!$P44="TN",TONGHOP!$J44="R",TONGHOP!$K44&lt;&gt;""),TONGHOP!$K44,"")</f>
        <v/>
      </c>
      <c r="L44" s="3" t="str">
        <f>IF(AND(TONGHOP!$O44="ThiTN",TONGHOP!$P44="TN",TONGHOP!$J44="R",TONGHOP!$K44&lt;&gt;""),TONGHOP!$M44,"")</f>
        <v/>
      </c>
      <c r="M44" s="3" t="str">
        <f>IF(AND(TONGHOP!$O44="ThiTN",TONGHOP!$P44="VĐ",TONGHOP!$J44="R",TONGHOP!$K44&lt;&gt;""),TONGHOP!$K44,"")</f>
        <v/>
      </c>
      <c r="N44" s="3" t="str">
        <f>IF(AND(TONGHOP!$O44="ThiTN",TONGHOP!$P44="VĐ",TONGHOP!$J44="R",TONGHOP!$K44&lt;&gt;""),TONGHOP!$M44,"")</f>
        <v/>
      </c>
      <c r="O44" s="3" t="str">
        <f>IF(AND(TONGHOP!$O44="ThiTN",TONGHOP!$P44="TH",TONGHOP!$J44="R",TONGHOP!$K44&lt;&gt;""),TONGHOP!$K44,"")</f>
        <v/>
      </c>
      <c r="P44" s="3" t="str">
        <f>IF(AND(TONGHOP!$O44="ThiTN",TONGHOP!$P44="TH",TONGHOP!$J44="R",TONGHOP!$K44&lt;&gt;""),TONGHOP!$M44,"")</f>
        <v/>
      </c>
    </row>
    <row r="45" spans="1:16">
      <c r="A45" s="3" t="str">
        <f>IF(AND(TONGHOP!$O45="KTHP",TONGHOP!$P45="LT",TONGHOP!$J45="R",TONGHOP!$K45&lt;&gt;""),TONGHOP!$K45,"")</f>
        <v>Lê Thị Thu Thảo</v>
      </c>
      <c r="B45" s="3">
        <f>IF(AND(TONGHOP!$O45="KTHP",TONGHOP!$P45="LT",TONGHOP!$J45="R",TONGHOP!$K45&lt;&gt;""),TONGHOP!$M45,"")</f>
        <v>2</v>
      </c>
      <c r="C45" s="3" t="str">
        <f>IF(AND(TONGHOP!$O45="KTHP",TONGHOP!$P45="TN",TONGHOP!$J45="R",TONGHOP!$K45&lt;&gt;""),TONGHOP!$K45,"")</f>
        <v/>
      </c>
      <c r="D45" s="3" t="str">
        <f>IF(AND(TONGHOP!$O45="KTHP",TONGHOP!$P45="TN",TONGHOP!$J45="R",TONGHOP!$K45&lt;&gt;""),TONGHOP!$M45,"")</f>
        <v/>
      </c>
      <c r="E45" s="3" t="str">
        <f>IF(AND(TONGHOP!$O45="KTHP",TONGHOP!$P45="VD",TONGHOP!$J45="R",TONGHOP!$K45&lt;&gt;""),TONGHOP!$K45,"")</f>
        <v/>
      </c>
      <c r="F45" s="3" t="str">
        <f>IF(AND(TONGHOP!$O45="KTHP",TONGHOP!$P45="VD",TONGHOP!$J45="R",TONGHOP!$K45&lt;&gt;""),TONGHOP!$M45,"")</f>
        <v/>
      </c>
      <c r="G45" s="3" t="str">
        <f>IF(AND(TONGHOP!$O45="KTHP",TONGHOP!$P45="TH",TONGHOP!$J45="R",TONGHOP!$K45&lt;&gt;""),TONGHOP!$K45,"")</f>
        <v/>
      </c>
      <c r="H45" s="3" t="str">
        <f>IF(AND(TONGHOP!$O45="KTHP",TONGHOP!$P45="TH",TONGHOP!$J45="R",TONGHOP!$K45&lt;&gt;""),TONGHOP!$M45,"")</f>
        <v/>
      </c>
      <c r="I45" s="3" t="str">
        <f>IF(AND(TONGHOP!$O45="ThiTN",TONGHOP!$P45="LT",TONGHOP!$J45="R",TONGHOP!$K45&lt;&gt;""),TONGHOP!$K45,"")</f>
        <v/>
      </c>
      <c r="J45" s="3" t="str">
        <f>IF(AND(TONGHOP!$O45="ThiTN",TONGHOP!$P45="LT",TONGHOP!$J45="R",TONGHOP!$K45&lt;&gt;""),TONGHOP!$M45,"")</f>
        <v/>
      </c>
      <c r="K45" s="3" t="str">
        <f>IF(AND(TONGHOP!$O45="ThiTN",TONGHOP!$P45="TN",TONGHOP!$J45="R",TONGHOP!$K45&lt;&gt;""),TONGHOP!$K45,"")</f>
        <v/>
      </c>
      <c r="L45" s="3" t="str">
        <f>IF(AND(TONGHOP!$O45="ThiTN",TONGHOP!$P45="TN",TONGHOP!$J45="R",TONGHOP!$K45&lt;&gt;""),TONGHOP!$M45,"")</f>
        <v/>
      </c>
      <c r="M45" s="3" t="str">
        <f>IF(AND(TONGHOP!$O45="ThiTN",TONGHOP!$P45="VĐ",TONGHOP!$J45="R",TONGHOP!$K45&lt;&gt;""),TONGHOP!$K45,"")</f>
        <v/>
      </c>
      <c r="N45" s="3" t="str">
        <f>IF(AND(TONGHOP!$O45="ThiTN",TONGHOP!$P45="VĐ",TONGHOP!$J45="R",TONGHOP!$K45&lt;&gt;""),TONGHOP!$M45,"")</f>
        <v/>
      </c>
      <c r="O45" s="3" t="str">
        <f>IF(AND(TONGHOP!$O45="ThiTN",TONGHOP!$P45="TH",TONGHOP!$J45="R",TONGHOP!$K45&lt;&gt;""),TONGHOP!$K45,"")</f>
        <v/>
      </c>
      <c r="P45" s="3" t="str">
        <f>IF(AND(TONGHOP!$O45="ThiTN",TONGHOP!$P45="TH",TONGHOP!$J45="R",TONGHOP!$K45&lt;&gt;""),TONGHOP!$M45,"")</f>
        <v/>
      </c>
    </row>
    <row r="46" spans="1:16">
      <c r="A46" s="3" t="str">
        <f>IF(AND(TONGHOP!$O46="KTHP",TONGHOP!$P46="LT",TONGHOP!$J46="R",TONGHOP!$K46&lt;&gt;""),TONGHOP!$K46,"")</f>
        <v>Mạnh Lê Hoàn</v>
      </c>
      <c r="B46" s="3">
        <f>IF(AND(TONGHOP!$O46="KTHP",TONGHOP!$P46="LT",TONGHOP!$J46="R",TONGHOP!$K46&lt;&gt;""),TONGHOP!$M46,"")</f>
        <v>2</v>
      </c>
      <c r="C46" s="3" t="str">
        <f>IF(AND(TONGHOP!$O46="KTHP",TONGHOP!$P46="TN",TONGHOP!$J46="R",TONGHOP!$K46&lt;&gt;""),TONGHOP!$K46,"")</f>
        <v/>
      </c>
      <c r="D46" s="3" t="str">
        <f>IF(AND(TONGHOP!$O46="KTHP",TONGHOP!$P46="TN",TONGHOP!$J46="R",TONGHOP!$K46&lt;&gt;""),TONGHOP!$M46,"")</f>
        <v/>
      </c>
      <c r="E46" s="3" t="str">
        <f>IF(AND(TONGHOP!$O46="KTHP",TONGHOP!$P46="VD",TONGHOP!$J46="R",TONGHOP!$K46&lt;&gt;""),TONGHOP!$K46,"")</f>
        <v/>
      </c>
      <c r="F46" s="3" t="str">
        <f>IF(AND(TONGHOP!$O46="KTHP",TONGHOP!$P46="VD",TONGHOP!$J46="R",TONGHOP!$K46&lt;&gt;""),TONGHOP!$M46,"")</f>
        <v/>
      </c>
      <c r="G46" s="3" t="str">
        <f>IF(AND(TONGHOP!$O46="KTHP",TONGHOP!$P46="TH",TONGHOP!$J46="R",TONGHOP!$K46&lt;&gt;""),TONGHOP!$K46,"")</f>
        <v/>
      </c>
      <c r="H46" s="3" t="str">
        <f>IF(AND(TONGHOP!$O46="KTHP",TONGHOP!$P46="TH",TONGHOP!$J46="R",TONGHOP!$K46&lt;&gt;""),TONGHOP!$M46,"")</f>
        <v/>
      </c>
      <c r="I46" s="3" t="str">
        <f>IF(AND(TONGHOP!$O46="ThiTN",TONGHOP!$P46="LT",TONGHOP!$J46="R",TONGHOP!$K46&lt;&gt;""),TONGHOP!$K46,"")</f>
        <v/>
      </c>
      <c r="J46" s="3" t="str">
        <f>IF(AND(TONGHOP!$O46="ThiTN",TONGHOP!$P46="LT",TONGHOP!$J46="R",TONGHOP!$K46&lt;&gt;""),TONGHOP!$M46,"")</f>
        <v/>
      </c>
      <c r="K46" s="3" t="str">
        <f>IF(AND(TONGHOP!$O46="ThiTN",TONGHOP!$P46="TN",TONGHOP!$J46="R",TONGHOP!$K46&lt;&gt;""),TONGHOP!$K46,"")</f>
        <v/>
      </c>
      <c r="L46" s="3" t="str">
        <f>IF(AND(TONGHOP!$O46="ThiTN",TONGHOP!$P46="TN",TONGHOP!$J46="R",TONGHOP!$K46&lt;&gt;""),TONGHOP!$M46,"")</f>
        <v/>
      </c>
      <c r="M46" s="3" t="str">
        <f>IF(AND(TONGHOP!$O46="ThiTN",TONGHOP!$P46="VĐ",TONGHOP!$J46="R",TONGHOP!$K46&lt;&gt;""),TONGHOP!$K46,"")</f>
        <v/>
      </c>
      <c r="N46" s="3" t="str">
        <f>IF(AND(TONGHOP!$O46="ThiTN",TONGHOP!$P46="VĐ",TONGHOP!$J46="R",TONGHOP!$K46&lt;&gt;""),TONGHOP!$M46,"")</f>
        <v/>
      </c>
      <c r="O46" s="3" t="str">
        <f>IF(AND(TONGHOP!$O46="ThiTN",TONGHOP!$P46="TH",TONGHOP!$J46="R",TONGHOP!$K46&lt;&gt;""),TONGHOP!$K46,"")</f>
        <v/>
      </c>
      <c r="P46" s="3" t="str">
        <f>IF(AND(TONGHOP!$O46="ThiTN",TONGHOP!$P46="TH",TONGHOP!$J46="R",TONGHOP!$K46&lt;&gt;""),TONGHOP!$M46,"")</f>
        <v/>
      </c>
    </row>
    <row r="47" spans="1:16">
      <c r="A47" s="3" t="str">
        <f>IF(AND(TONGHOP!$O47="KTHP",TONGHOP!$P47="LT",TONGHOP!$J47="R",TONGHOP!$K47&lt;&gt;""),TONGHOP!$K47,"")</f>
        <v>Phạm Thị Thanh Thúy</v>
      </c>
      <c r="B47" s="3">
        <f>IF(AND(TONGHOP!$O47="KTHP",TONGHOP!$P47="LT",TONGHOP!$J47="R",TONGHOP!$K47&lt;&gt;""),TONGHOP!$M47,"")</f>
        <v>2</v>
      </c>
      <c r="C47" s="3" t="str">
        <f>IF(AND(TONGHOP!$O47="KTHP",TONGHOP!$P47="TN",TONGHOP!$J47="R",TONGHOP!$K47&lt;&gt;""),TONGHOP!$K47,"")</f>
        <v/>
      </c>
      <c r="D47" s="3" t="str">
        <f>IF(AND(TONGHOP!$O47="KTHP",TONGHOP!$P47="TN",TONGHOP!$J47="R",TONGHOP!$K47&lt;&gt;""),TONGHOP!$M47,"")</f>
        <v/>
      </c>
      <c r="E47" s="3" t="str">
        <f>IF(AND(TONGHOP!$O47="KTHP",TONGHOP!$P47="VD",TONGHOP!$J47="R",TONGHOP!$K47&lt;&gt;""),TONGHOP!$K47,"")</f>
        <v/>
      </c>
      <c r="F47" s="3" t="str">
        <f>IF(AND(TONGHOP!$O47="KTHP",TONGHOP!$P47="VD",TONGHOP!$J47="R",TONGHOP!$K47&lt;&gt;""),TONGHOP!$M47,"")</f>
        <v/>
      </c>
      <c r="G47" s="3" t="str">
        <f>IF(AND(TONGHOP!$O47="KTHP",TONGHOP!$P47="TH",TONGHOP!$J47="R",TONGHOP!$K47&lt;&gt;""),TONGHOP!$K47,"")</f>
        <v/>
      </c>
      <c r="H47" s="3" t="str">
        <f>IF(AND(TONGHOP!$O47="KTHP",TONGHOP!$P47="TH",TONGHOP!$J47="R",TONGHOP!$K47&lt;&gt;""),TONGHOP!$M47,"")</f>
        <v/>
      </c>
      <c r="I47" s="3" t="str">
        <f>IF(AND(TONGHOP!$O47="ThiTN",TONGHOP!$P47="LT",TONGHOP!$J47="R",TONGHOP!$K47&lt;&gt;""),TONGHOP!$K47,"")</f>
        <v/>
      </c>
      <c r="J47" s="3" t="str">
        <f>IF(AND(TONGHOP!$O47="ThiTN",TONGHOP!$P47="LT",TONGHOP!$J47="R",TONGHOP!$K47&lt;&gt;""),TONGHOP!$M47,"")</f>
        <v/>
      </c>
      <c r="K47" s="3" t="str">
        <f>IF(AND(TONGHOP!$O47="ThiTN",TONGHOP!$P47="TN",TONGHOP!$J47="R",TONGHOP!$K47&lt;&gt;""),TONGHOP!$K47,"")</f>
        <v/>
      </c>
      <c r="L47" s="3" t="str">
        <f>IF(AND(TONGHOP!$O47="ThiTN",TONGHOP!$P47="TN",TONGHOP!$J47="R",TONGHOP!$K47&lt;&gt;""),TONGHOP!$M47,"")</f>
        <v/>
      </c>
      <c r="M47" s="3" t="str">
        <f>IF(AND(TONGHOP!$O47="ThiTN",TONGHOP!$P47="VĐ",TONGHOP!$J47="R",TONGHOP!$K47&lt;&gt;""),TONGHOP!$K47,"")</f>
        <v/>
      </c>
      <c r="N47" s="3" t="str">
        <f>IF(AND(TONGHOP!$O47="ThiTN",TONGHOP!$P47="VĐ",TONGHOP!$J47="R",TONGHOP!$K47&lt;&gt;""),TONGHOP!$M47,"")</f>
        <v/>
      </c>
      <c r="O47" s="3" t="str">
        <f>IF(AND(TONGHOP!$O47="ThiTN",TONGHOP!$P47="TH",TONGHOP!$J47="R",TONGHOP!$K47&lt;&gt;""),TONGHOP!$K47,"")</f>
        <v/>
      </c>
      <c r="P47" s="3" t="str">
        <f>IF(AND(TONGHOP!$O47="ThiTN",TONGHOP!$P47="TH",TONGHOP!$J47="R",TONGHOP!$K47&lt;&gt;""),TONGHOP!$M47,"")</f>
        <v/>
      </c>
    </row>
    <row r="48" spans="1:16">
      <c r="A48" s="3" t="str">
        <f>IF(AND(TONGHOP!$O48="KTHP",TONGHOP!$P48="LT",TONGHOP!$J48="R",TONGHOP!$K48&lt;&gt;""),TONGHOP!$K48,"")</f>
        <v>Bốc Minh Trí</v>
      </c>
      <c r="B48" s="3">
        <f>IF(AND(TONGHOP!$O48="KTHP",TONGHOP!$P48="LT",TONGHOP!$J48="R",TONGHOP!$K48&lt;&gt;""),TONGHOP!$M48,"")</f>
        <v>2</v>
      </c>
      <c r="C48" s="3" t="str">
        <f>IF(AND(TONGHOP!$O48="KTHP",TONGHOP!$P48="TN",TONGHOP!$J48="R",TONGHOP!$K48&lt;&gt;""),TONGHOP!$K48,"")</f>
        <v/>
      </c>
      <c r="D48" s="3" t="str">
        <f>IF(AND(TONGHOP!$O48="KTHP",TONGHOP!$P48="TN",TONGHOP!$J48="R",TONGHOP!$K48&lt;&gt;""),TONGHOP!$M48,"")</f>
        <v/>
      </c>
      <c r="E48" s="3" t="str">
        <f>IF(AND(TONGHOP!$O48="KTHP",TONGHOP!$P48="VD",TONGHOP!$J48="R",TONGHOP!$K48&lt;&gt;""),TONGHOP!$K48,"")</f>
        <v/>
      </c>
      <c r="F48" s="3" t="str">
        <f>IF(AND(TONGHOP!$O48="KTHP",TONGHOP!$P48="VD",TONGHOP!$J48="R",TONGHOP!$K48&lt;&gt;""),TONGHOP!$M48,"")</f>
        <v/>
      </c>
      <c r="G48" s="3" t="str">
        <f>IF(AND(TONGHOP!$O48="KTHP",TONGHOP!$P48="TH",TONGHOP!$J48="R",TONGHOP!$K48&lt;&gt;""),TONGHOP!$K48,"")</f>
        <v/>
      </c>
      <c r="H48" s="3" t="str">
        <f>IF(AND(TONGHOP!$O48="KTHP",TONGHOP!$P48="TH",TONGHOP!$J48="R",TONGHOP!$K48&lt;&gt;""),TONGHOP!$M48,"")</f>
        <v/>
      </c>
      <c r="I48" s="3" t="str">
        <f>IF(AND(TONGHOP!$O48="ThiTN",TONGHOP!$P48="LT",TONGHOP!$J48="R",TONGHOP!$K48&lt;&gt;""),TONGHOP!$K48,"")</f>
        <v/>
      </c>
      <c r="J48" s="3" t="str">
        <f>IF(AND(TONGHOP!$O48="ThiTN",TONGHOP!$P48="LT",TONGHOP!$J48="R",TONGHOP!$K48&lt;&gt;""),TONGHOP!$M48,"")</f>
        <v/>
      </c>
      <c r="K48" s="3" t="str">
        <f>IF(AND(TONGHOP!$O48="ThiTN",TONGHOP!$P48="TN",TONGHOP!$J48="R",TONGHOP!$K48&lt;&gt;""),TONGHOP!$K48,"")</f>
        <v/>
      </c>
      <c r="L48" s="3" t="str">
        <f>IF(AND(TONGHOP!$O48="ThiTN",TONGHOP!$P48="TN",TONGHOP!$J48="R",TONGHOP!$K48&lt;&gt;""),TONGHOP!$M48,"")</f>
        <v/>
      </c>
      <c r="M48" s="3" t="str">
        <f>IF(AND(TONGHOP!$O48="ThiTN",TONGHOP!$P48="VĐ",TONGHOP!$J48="R",TONGHOP!$K48&lt;&gt;""),TONGHOP!$K48,"")</f>
        <v/>
      </c>
      <c r="N48" s="3" t="str">
        <f>IF(AND(TONGHOP!$O48="ThiTN",TONGHOP!$P48="VĐ",TONGHOP!$J48="R",TONGHOP!$K48&lt;&gt;""),TONGHOP!$M48,"")</f>
        <v/>
      </c>
      <c r="O48" s="3" t="str">
        <f>IF(AND(TONGHOP!$O48="ThiTN",TONGHOP!$P48="TH",TONGHOP!$J48="R",TONGHOP!$K48&lt;&gt;""),TONGHOP!$K48,"")</f>
        <v/>
      </c>
      <c r="P48" s="3" t="str">
        <f>IF(AND(TONGHOP!$O48="ThiTN",TONGHOP!$P48="TH",TONGHOP!$J48="R",TONGHOP!$K48&lt;&gt;""),TONGHOP!$M48,"")</f>
        <v/>
      </c>
    </row>
    <row r="49" spans="1:16">
      <c r="A49" s="3" t="str">
        <f>IF(AND(TONGHOP!$O49="KTHP",TONGHOP!$P49="LT",TONGHOP!$J49="R",TONGHOP!$K49&lt;&gt;""),TONGHOP!$K49,"")</f>
        <v>Phạm Nguyễn Đức Trung</v>
      </c>
      <c r="B49" s="3">
        <f>IF(AND(TONGHOP!$O49="KTHP",TONGHOP!$P49="LT",TONGHOP!$J49="R",TONGHOP!$K49&lt;&gt;""),TONGHOP!$M49,"")</f>
        <v>2</v>
      </c>
      <c r="C49" s="3" t="str">
        <f>IF(AND(TONGHOP!$O49="KTHP",TONGHOP!$P49="TN",TONGHOP!$J49="R",TONGHOP!$K49&lt;&gt;""),TONGHOP!$K49,"")</f>
        <v/>
      </c>
      <c r="D49" s="3" t="str">
        <f>IF(AND(TONGHOP!$O49="KTHP",TONGHOP!$P49="TN",TONGHOP!$J49="R",TONGHOP!$K49&lt;&gt;""),TONGHOP!$M49,"")</f>
        <v/>
      </c>
      <c r="E49" s="3" t="str">
        <f>IF(AND(TONGHOP!$O49="KTHP",TONGHOP!$P49="VD",TONGHOP!$J49="R",TONGHOP!$K49&lt;&gt;""),TONGHOP!$K49,"")</f>
        <v/>
      </c>
      <c r="F49" s="3" t="str">
        <f>IF(AND(TONGHOP!$O49="KTHP",TONGHOP!$P49="VD",TONGHOP!$J49="R",TONGHOP!$K49&lt;&gt;""),TONGHOP!$M49,"")</f>
        <v/>
      </c>
      <c r="G49" s="3" t="str">
        <f>IF(AND(TONGHOP!$O49="KTHP",TONGHOP!$P49="TH",TONGHOP!$J49="R",TONGHOP!$K49&lt;&gt;""),TONGHOP!$K49,"")</f>
        <v/>
      </c>
      <c r="H49" s="3" t="str">
        <f>IF(AND(TONGHOP!$O49="KTHP",TONGHOP!$P49="TH",TONGHOP!$J49="R",TONGHOP!$K49&lt;&gt;""),TONGHOP!$M49,"")</f>
        <v/>
      </c>
      <c r="I49" s="3" t="str">
        <f>IF(AND(TONGHOP!$O49="ThiTN",TONGHOP!$P49="LT",TONGHOP!$J49="R",TONGHOP!$K49&lt;&gt;""),TONGHOP!$K49,"")</f>
        <v/>
      </c>
      <c r="J49" s="3" t="str">
        <f>IF(AND(TONGHOP!$O49="ThiTN",TONGHOP!$P49="LT",TONGHOP!$J49="R",TONGHOP!$K49&lt;&gt;""),TONGHOP!$M49,"")</f>
        <v/>
      </c>
      <c r="K49" s="3" t="str">
        <f>IF(AND(TONGHOP!$O49="ThiTN",TONGHOP!$P49="TN",TONGHOP!$J49="R",TONGHOP!$K49&lt;&gt;""),TONGHOP!$K49,"")</f>
        <v/>
      </c>
      <c r="L49" s="3" t="str">
        <f>IF(AND(TONGHOP!$O49="ThiTN",TONGHOP!$P49="TN",TONGHOP!$J49="R",TONGHOP!$K49&lt;&gt;""),TONGHOP!$M49,"")</f>
        <v/>
      </c>
      <c r="M49" s="3" t="str">
        <f>IF(AND(TONGHOP!$O49="ThiTN",TONGHOP!$P49="VĐ",TONGHOP!$J49="R",TONGHOP!$K49&lt;&gt;""),TONGHOP!$K49,"")</f>
        <v/>
      </c>
      <c r="N49" s="3" t="str">
        <f>IF(AND(TONGHOP!$O49="ThiTN",TONGHOP!$P49="VĐ",TONGHOP!$J49="R",TONGHOP!$K49&lt;&gt;""),TONGHOP!$M49,"")</f>
        <v/>
      </c>
      <c r="O49" s="3" t="str">
        <f>IF(AND(TONGHOP!$O49="ThiTN",TONGHOP!$P49="TH",TONGHOP!$J49="R",TONGHOP!$K49&lt;&gt;""),TONGHOP!$K49,"")</f>
        <v/>
      </c>
      <c r="P49" s="3" t="str">
        <f>IF(AND(TONGHOP!$O49="ThiTN",TONGHOP!$P49="TH",TONGHOP!$J49="R",TONGHOP!$K49&lt;&gt;""),TONGHOP!$M49,"")</f>
        <v/>
      </c>
    </row>
    <row r="50" spans="1:16">
      <c r="A50" s="3" t="str">
        <f>IF(AND(TONGHOP!$O50="KTHP",TONGHOP!$P50="LT",TONGHOP!$J50="R",TONGHOP!$K50&lt;&gt;""),TONGHOP!$K50,"")</f>
        <v>Lâm Thị Phương Thùy</v>
      </c>
      <c r="B50" s="3">
        <f>IF(AND(TONGHOP!$O50="KTHP",TONGHOP!$P50="LT",TONGHOP!$J50="R",TONGHOP!$K50&lt;&gt;""),TONGHOP!$M50,"")</f>
        <v>2</v>
      </c>
      <c r="C50" s="3" t="str">
        <f>IF(AND(TONGHOP!$O50="KTHP",TONGHOP!$P50="TN",TONGHOP!$J50="R",TONGHOP!$K50&lt;&gt;""),TONGHOP!$K50,"")</f>
        <v/>
      </c>
      <c r="D50" s="3" t="str">
        <f>IF(AND(TONGHOP!$O50="KTHP",TONGHOP!$P50="TN",TONGHOP!$J50="R",TONGHOP!$K50&lt;&gt;""),TONGHOP!$M50,"")</f>
        <v/>
      </c>
      <c r="E50" s="3" t="str">
        <f>IF(AND(TONGHOP!$O50="KTHP",TONGHOP!$P50="VD",TONGHOP!$J50="R",TONGHOP!$K50&lt;&gt;""),TONGHOP!$K50,"")</f>
        <v/>
      </c>
      <c r="F50" s="3" t="str">
        <f>IF(AND(TONGHOP!$O50="KTHP",TONGHOP!$P50="VD",TONGHOP!$J50="R",TONGHOP!$K50&lt;&gt;""),TONGHOP!$M50,"")</f>
        <v/>
      </c>
      <c r="G50" s="3" t="str">
        <f>IF(AND(TONGHOP!$O50="KTHP",TONGHOP!$P50="TH",TONGHOP!$J50="R",TONGHOP!$K50&lt;&gt;""),TONGHOP!$K50,"")</f>
        <v/>
      </c>
      <c r="H50" s="3" t="str">
        <f>IF(AND(TONGHOP!$O50="KTHP",TONGHOP!$P50="TH",TONGHOP!$J50="R",TONGHOP!$K50&lt;&gt;""),TONGHOP!$M50,"")</f>
        <v/>
      </c>
      <c r="I50" s="3" t="str">
        <f>IF(AND(TONGHOP!$O50="ThiTN",TONGHOP!$P50="LT",TONGHOP!$J50="R",TONGHOP!$K50&lt;&gt;""),TONGHOP!$K50,"")</f>
        <v/>
      </c>
      <c r="J50" s="3" t="str">
        <f>IF(AND(TONGHOP!$O50="ThiTN",TONGHOP!$P50="LT",TONGHOP!$J50="R",TONGHOP!$K50&lt;&gt;""),TONGHOP!$M50,"")</f>
        <v/>
      </c>
      <c r="K50" s="3" t="str">
        <f>IF(AND(TONGHOP!$O50="ThiTN",TONGHOP!$P50="TN",TONGHOP!$J50="R",TONGHOP!$K50&lt;&gt;""),TONGHOP!$K50,"")</f>
        <v/>
      </c>
      <c r="L50" s="3" t="str">
        <f>IF(AND(TONGHOP!$O50="ThiTN",TONGHOP!$P50="TN",TONGHOP!$J50="R",TONGHOP!$K50&lt;&gt;""),TONGHOP!$M50,"")</f>
        <v/>
      </c>
      <c r="M50" s="3" t="str">
        <f>IF(AND(TONGHOP!$O50="ThiTN",TONGHOP!$P50="VĐ",TONGHOP!$J50="R",TONGHOP!$K50&lt;&gt;""),TONGHOP!$K50,"")</f>
        <v/>
      </c>
      <c r="N50" s="3" t="str">
        <f>IF(AND(TONGHOP!$O50="ThiTN",TONGHOP!$P50="VĐ",TONGHOP!$J50="R",TONGHOP!$K50&lt;&gt;""),TONGHOP!$M50,"")</f>
        <v/>
      </c>
      <c r="O50" s="3" t="str">
        <f>IF(AND(TONGHOP!$O50="ThiTN",TONGHOP!$P50="TH",TONGHOP!$J50="R",TONGHOP!$K50&lt;&gt;""),TONGHOP!$K50,"")</f>
        <v/>
      </c>
      <c r="P50" s="3" t="str">
        <f>IF(AND(TONGHOP!$O50="ThiTN",TONGHOP!$P50="TH",TONGHOP!$J50="R",TONGHOP!$K50&lt;&gt;""),TONGHOP!$M50,"")</f>
        <v/>
      </c>
    </row>
    <row r="51" spans="1:16">
      <c r="A51" s="3" t="str">
        <f>IF(AND(TONGHOP!$O51="KTHP",TONGHOP!$P51="LT",TONGHOP!$J51="R",TONGHOP!$K51&lt;&gt;""),TONGHOP!$K51,"")</f>
        <v>Nguyễn Vũ Xuân Thì</v>
      </c>
      <c r="B51" s="3">
        <f>IF(AND(TONGHOP!$O51="KTHP",TONGHOP!$P51="LT",TONGHOP!$J51="R",TONGHOP!$K51&lt;&gt;""),TONGHOP!$M51,"")</f>
        <v>2</v>
      </c>
      <c r="C51" s="3" t="str">
        <f>IF(AND(TONGHOP!$O51="KTHP",TONGHOP!$P51="TN",TONGHOP!$J51="R",TONGHOP!$K51&lt;&gt;""),TONGHOP!$K51,"")</f>
        <v/>
      </c>
      <c r="D51" s="3" t="str">
        <f>IF(AND(TONGHOP!$O51="KTHP",TONGHOP!$P51="TN",TONGHOP!$J51="R",TONGHOP!$K51&lt;&gt;""),TONGHOP!$M51,"")</f>
        <v/>
      </c>
      <c r="E51" s="3" t="str">
        <f>IF(AND(TONGHOP!$O51="KTHP",TONGHOP!$P51="VD",TONGHOP!$J51="R",TONGHOP!$K51&lt;&gt;""),TONGHOP!$K51,"")</f>
        <v/>
      </c>
      <c r="F51" s="3" t="str">
        <f>IF(AND(TONGHOP!$O51="KTHP",TONGHOP!$P51="VD",TONGHOP!$J51="R",TONGHOP!$K51&lt;&gt;""),TONGHOP!$M51,"")</f>
        <v/>
      </c>
      <c r="G51" s="3" t="str">
        <f>IF(AND(TONGHOP!$O51="KTHP",TONGHOP!$P51="TH",TONGHOP!$J51="R",TONGHOP!$K51&lt;&gt;""),TONGHOP!$K51,"")</f>
        <v/>
      </c>
      <c r="H51" s="3" t="str">
        <f>IF(AND(TONGHOP!$O51="KTHP",TONGHOP!$P51="TH",TONGHOP!$J51="R",TONGHOP!$K51&lt;&gt;""),TONGHOP!$M51,"")</f>
        <v/>
      </c>
      <c r="I51" s="3" t="str">
        <f>IF(AND(TONGHOP!$O51="ThiTN",TONGHOP!$P51="LT",TONGHOP!$J51="R",TONGHOP!$K51&lt;&gt;""),TONGHOP!$K51,"")</f>
        <v/>
      </c>
      <c r="J51" s="3" t="str">
        <f>IF(AND(TONGHOP!$O51="ThiTN",TONGHOP!$P51="LT",TONGHOP!$J51="R",TONGHOP!$K51&lt;&gt;""),TONGHOP!$M51,"")</f>
        <v/>
      </c>
      <c r="K51" s="3" t="str">
        <f>IF(AND(TONGHOP!$O51="ThiTN",TONGHOP!$P51="TN",TONGHOP!$J51="R",TONGHOP!$K51&lt;&gt;""),TONGHOP!$K51,"")</f>
        <v/>
      </c>
      <c r="L51" s="3" t="str">
        <f>IF(AND(TONGHOP!$O51="ThiTN",TONGHOP!$P51="TN",TONGHOP!$J51="R",TONGHOP!$K51&lt;&gt;""),TONGHOP!$M51,"")</f>
        <v/>
      </c>
      <c r="M51" s="3" t="str">
        <f>IF(AND(TONGHOP!$O51="ThiTN",TONGHOP!$P51="VĐ",TONGHOP!$J51="R",TONGHOP!$K51&lt;&gt;""),TONGHOP!$K51,"")</f>
        <v/>
      </c>
      <c r="N51" s="3" t="str">
        <f>IF(AND(TONGHOP!$O51="ThiTN",TONGHOP!$P51="VĐ",TONGHOP!$J51="R",TONGHOP!$K51&lt;&gt;""),TONGHOP!$M51,"")</f>
        <v/>
      </c>
      <c r="O51" s="3" t="str">
        <f>IF(AND(TONGHOP!$O51="ThiTN",TONGHOP!$P51="TH",TONGHOP!$J51="R",TONGHOP!$K51&lt;&gt;""),TONGHOP!$K51,"")</f>
        <v/>
      </c>
      <c r="P51" s="3" t="str">
        <f>IF(AND(TONGHOP!$O51="ThiTN",TONGHOP!$P51="TH",TONGHOP!$J51="R",TONGHOP!$K51&lt;&gt;""),TONGHOP!$M51,"")</f>
        <v/>
      </c>
    </row>
    <row r="52" spans="1:16">
      <c r="A52" s="3" t="str">
        <f>IF(AND(TONGHOP!$O52="KTHP",TONGHOP!$P52="LT",TONGHOP!$J52="R",TONGHOP!$K52&lt;&gt;""),TONGHOP!$K52,"")</f>
        <v>Nguyễn Thị Tố Nga</v>
      </c>
      <c r="B52" s="3">
        <f>IF(AND(TONGHOP!$O52="KTHP",TONGHOP!$P52="LT",TONGHOP!$J52="R",TONGHOP!$K52&lt;&gt;""),TONGHOP!$M52,"")</f>
        <v>2</v>
      </c>
      <c r="C52" s="3" t="str">
        <f>IF(AND(TONGHOP!$O52="KTHP",TONGHOP!$P52="TN",TONGHOP!$J52="R",TONGHOP!$K52&lt;&gt;""),TONGHOP!$K52,"")</f>
        <v/>
      </c>
      <c r="D52" s="3" t="str">
        <f>IF(AND(TONGHOP!$O52="KTHP",TONGHOP!$P52="TN",TONGHOP!$J52="R",TONGHOP!$K52&lt;&gt;""),TONGHOP!$M52,"")</f>
        <v/>
      </c>
      <c r="E52" s="3" t="str">
        <f>IF(AND(TONGHOP!$O52="KTHP",TONGHOP!$P52="VD",TONGHOP!$J52="R",TONGHOP!$K52&lt;&gt;""),TONGHOP!$K52,"")</f>
        <v/>
      </c>
      <c r="F52" s="3" t="str">
        <f>IF(AND(TONGHOP!$O52="KTHP",TONGHOP!$P52="VD",TONGHOP!$J52="R",TONGHOP!$K52&lt;&gt;""),TONGHOP!$M52,"")</f>
        <v/>
      </c>
      <c r="G52" s="3" t="str">
        <f>IF(AND(TONGHOP!$O52="KTHP",TONGHOP!$P52="TH",TONGHOP!$J52="R",TONGHOP!$K52&lt;&gt;""),TONGHOP!$K52,"")</f>
        <v/>
      </c>
      <c r="H52" s="3" t="str">
        <f>IF(AND(TONGHOP!$O52="KTHP",TONGHOP!$P52="TH",TONGHOP!$J52="R",TONGHOP!$K52&lt;&gt;""),TONGHOP!$M52,"")</f>
        <v/>
      </c>
      <c r="I52" s="3" t="str">
        <f>IF(AND(TONGHOP!$O52="ThiTN",TONGHOP!$P52="LT",TONGHOP!$J52="R",TONGHOP!$K52&lt;&gt;""),TONGHOP!$K52,"")</f>
        <v/>
      </c>
      <c r="J52" s="3" t="str">
        <f>IF(AND(TONGHOP!$O52="ThiTN",TONGHOP!$P52="LT",TONGHOP!$J52="R",TONGHOP!$K52&lt;&gt;""),TONGHOP!$M52,"")</f>
        <v/>
      </c>
      <c r="K52" s="3" t="str">
        <f>IF(AND(TONGHOP!$O52="ThiTN",TONGHOP!$P52="TN",TONGHOP!$J52="R",TONGHOP!$K52&lt;&gt;""),TONGHOP!$K52,"")</f>
        <v/>
      </c>
      <c r="L52" s="3" t="str">
        <f>IF(AND(TONGHOP!$O52="ThiTN",TONGHOP!$P52="TN",TONGHOP!$J52="R",TONGHOP!$K52&lt;&gt;""),TONGHOP!$M52,"")</f>
        <v/>
      </c>
      <c r="M52" s="3" t="str">
        <f>IF(AND(TONGHOP!$O52="ThiTN",TONGHOP!$P52="VĐ",TONGHOP!$J52="R",TONGHOP!$K52&lt;&gt;""),TONGHOP!$K52,"")</f>
        <v/>
      </c>
      <c r="N52" s="3" t="str">
        <f>IF(AND(TONGHOP!$O52="ThiTN",TONGHOP!$P52="VĐ",TONGHOP!$J52="R",TONGHOP!$K52&lt;&gt;""),TONGHOP!$M52,"")</f>
        <v/>
      </c>
      <c r="O52" s="3" t="str">
        <f>IF(AND(TONGHOP!$O52="ThiTN",TONGHOP!$P52="TH",TONGHOP!$J52="R",TONGHOP!$K52&lt;&gt;""),TONGHOP!$K52,"")</f>
        <v/>
      </c>
      <c r="P52" s="3" t="str">
        <f>IF(AND(TONGHOP!$O52="ThiTN",TONGHOP!$P52="TH",TONGHOP!$J52="R",TONGHOP!$K52&lt;&gt;""),TONGHOP!$M52,"")</f>
        <v/>
      </c>
    </row>
    <row r="53" spans="1:16">
      <c r="A53" s="3" t="str">
        <f>IF(AND(TONGHOP!$O53="KTHP",TONGHOP!$P53="LT",TONGHOP!$J53="R",TONGHOP!$K53&lt;&gt;""),TONGHOP!$K53,"")</f>
        <v>Hoàng Văn Viết</v>
      </c>
      <c r="B53" s="3">
        <f>IF(AND(TONGHOP!$O53="KTHP",TONGHOP!$P53="LT",TONGHOP!$J53="R",TONGHOP!$K53&lt;&gt;""),TONGHOP!$M53,"")</f>
        <v>2</v>
      </c>
      <c r="C53" s="3" t="str">
        <f>IF(AND(TONGHOP!$O53="KTHP",TONGHOP!$P53="TN",TONGHOP!$J53="R",TONGHOP!$K53&lt;&gt;""),TONGHOP!$K53,"")</f>
        <v/>
      </c>
      <c r="D53" s="3" t="str">
        <f>IF(AND(TONGHOP!$O53="KTHP",TONGHOP!$P53="TN",TONGHOP!$J53="R",TONGHOP!$K53&lt;&gt;""),TONGHOP!$M53,"")</f>
        <v/>
      </c>
      <c r="E53" s="3" t="str">
        <f>IF(AND(TONGHOP!$O53="KTHP",TONGHOP!$P53="VD",TONGHOP!$J53="R",TONGHOP!$K53&lt;&gt;""),TONGHOP!$K53,"")</f>
        <v/>
      </c>
      <c r="F53" s="3" t="str">
        <f>IF(AND(TONGHOP!$O53="KTHP",TONGHOP!$P53="VD",TONGHOP!$J53="R",TONGHOP!$K53&lt;&gt;""),TONGHOP!$M53,"")</f>
        <v/>
      </c>
      <c r="G53" s="3" t="str">
        <f>IF(AND(TONGHOP!$O53="KTHP",TONGHOP!$P53="TH",TONGHOP!$J53="R",TONGHOP!$K53&lt;&gt;""),TONGHOP!$K53,"")</f>
        <v/>
      </c>
      <c r="H53" s="3" t="str">
        <f>IF(AND(TONGHOP!$O53="KTHP",TONGHOP!$P53="TH",TONGHOP!$J53="R",TONGHOP!$K53&lt;&gt;""),TONGHOP!$M53,"")</f>
        <v/>
      </c>
      <c r="I53" s="3" t="str">
        <f>IF(AND(TONGHOP!$O53="ThiTN",TONGHOP!$P53="LT",TONGHOP!$J53="R",TONGHOP!$K53&lt;&gt;""),TONGHOP!$K53,"")</f>
        <v/>
      </c>
      <c r="J53" s="3" t="str">
        <f>IF(AND(TONGHOP!$O53="ThiTN",TONGHOP!$P53="LT",TONGHOP!$J53="R",TONGHOP!$K53&lt;&gt;""),TONGHOP!$M53,"")</f>
        <v/>
      </c>
      <c r="K53" s="3" t="str">
        <f>IF(AND(TONGHOP!$O53="ThiTN",TONGHOP!$P53="TN",TONGHOP!$J53="R",TONGHOP!$K53&lt;&gt;""),TONGHOP!$K53,"")</f>
        <v/>
      </c>
      <c r="L53" s="3" t="str">
        <f>IF(AND(TONGHOP!$O53="ThiTN",TONGHOP!$P53="TN",TONGHOP!$J53="R",TONGHOP!$K53&lt;&gt;""),TONGHOP!$M53,"")</f>
        <v/>
      </c>
      <c r="M53" s="3" t="str">
        <f>IF(AND(TONGHOP!$O53="ThiTN",TONGHOP!$P53="VĐ",TONGHOP!$J53="R",TONGHOP!$K53&lt;&gt;""),TONGHOP!$K53,"")</f>
        <v/>
      </c>
      <c r="N53" s="3" t="str">
        <f>IF(AND(TONGHOP!$O53="ThiTN",TONGHOP!$P53="VĐ",TONGHOP!$J53="R",TONGHOP!$K53&lt;&gt;""),TONGHOP!$M53,"")</f>
        <v/>
      </c>
      <c r="O53" s="3" t="str">
        <f>IF(AND(TONGHOP!$O53="ThiTN",TONGHOP!$P53="TH",TONGHOP!$J53="R",TONGHOP!$K53&lt;&gt;""),TONGHOP!$K53,"")</f>
        <v/>
      </c>
      <c r="P53" s="3" t="str">
        <f>IF(AND(TONGHOP!$O53="ThiTN",TONGHOP!$P53="TH",TONGHOP!$J53="R",TONGHOP!$K53&lt;&gt;""),TONGHOP!$M53,"")</f>
        <v/>
      </c>
    </row>
    <row r="54" spans="1:16">
      <c r="A54" s="3" t="str">
        <f>IF(AND(TONGHOP!$O54="KTHP",TONGHOP!$P54="LT",TONGHOP!$J54="R",TONGHOP!$K54&lt;&gt;""),TONGHOP!$K54,"")</f>
        <v>Huỳnh Ngọc Mai</v>
      </c>
      <c r="B54" s="3">
        <f>IF(AND(TONGHOP!$O54="KTHP",TONGHOP!$P54="LT",TONGHOP!$J54="R",TONGHOP!$K54&lt;&gt;""),TONGHOP!$M54,"")</f>
        <v>2</v>
      </c>
      <c r="C54" s="3" t="str">
        <f>IF(AND(TONGHOP!$O54="KTHP",TONGHOP!$P54="TN",TONGHOP!$J54="R",TONGHOP!$K54&lt;&gt;""),TONGHOP!$K54,"")</f>
        <v/>
      </c>
      <c r="D54" s="3" t="str">
        <f>IF(AND(TONGHOP!$O54="KTHP",TONGHOP!$P54="TN",TONGHOP!$J54="R",TONGHOP!$K54&lt;&gt;""),TONGHOP!$M54,"")</f>
        <v/>
      </c>
      <c r="E54" s="3" t="str">
        <f>IF(AND(TONGHOP!$O54="KTHP",TONGHOP!$P54="VD",TONGHOP!$J54="R",TONGHOP!$K54&lt;&gt;""),TONGHOP!$K54,"")</f>
        <v/>
      </c>
      <c r="F54" s="3" t="str">
        <f>IF(AND(TONGHOP!$O54="KTHP",TONGHOP!$P54="VD",TONGHOP!$J54="R",TONGHOP!$K54&lt;&gt;""),TONGHOP!$M54,"")</f>
        <v/>
      </c>
      <c r="G54" s="3" t="str">
        <f>IF(AND(TONGHOP!$O54="KTHP",TONGHOP!$P54="TH",TONGHOP!$J54="R",TONGHOP!$K54&lt;&gt;""),TONGHOP!$K54,"")</f>
        <v/>
      </c>
      <c r="H54" s="3" t="str">
        <f>IF(AND(TONGHOP!$O54="KTHP",TONGHOP!$P54="TH",TONGHOP!$J54="R",TONGHOP!$K54&lt;&gt;""),TONGHOP!$M54,"")</f>
        <v/>
      </c>
      <c r="I54" s="3" t="str">
        <f>IF(AND(TONGHOP!$O54="ThiTN",TONGHOP!$P54="LT",TONGHOP!$J54="R",TONGHOP!$K54&lt;&gt;""),TONGHOP!$K54,"")</f>
        <v/>
      </c>
      <c r="J54" s="3" t="str">
        <f>IF(AND(TONGHOP!$O54="ThiTN",TONGHOP!$P54="LT",TONGHOP!$J54="R",TONGHOP!$K54&lt;&gt;""),TONGHOP!$M54,"")</f>
        <v/>
      </c>
      <c r="K54" s="3" t="str">
        <f>IF(AND(TONGHOP!$O54="ThiTN",TONGHOP!$P54="TN",TONGHOP!$J54="R",TONGHOP!$K54&lt;&gt;""),TONGHOP!$K54,"")</f>
        <v/>
      </c>
      <c r="L54" s="3" t="str">
        <f>IF(AND(TONGHOP!$O54="ThiTN",TONGHOP!$P54="TN",TONGHOP!$J54="R",TONGHOP!$K54&lt;&gt;""),TONGHOP!$M54,"")</f>
        <v/>
      </c>
      <c r="M54" s="3" t="str">
        <f>IF(AND(TONGHOP!$O54="ThiTN",TONGHOP!$P54="VĐ",TONGHOP!$J54="R",TONGHOP!$K54&lt;&gt;""),TONGHOP!$K54,"")</f>
        <v/>
      </c>
      <c r="N54" s="3" t="str">
        <f>IF(AND(TONGHOP!$O54="ThiTN",TONGHOP!$P54="VĐ",TONGHOP!$J54="R",TONGHOP!$K54&lt;&gt;""),TONGHOP!$M54,"")</f>
        <v/>
      </c>
      <c r="O54" s="3" t="str">
        <f>IF(AND(TONGHOP!$O54="ThiTN",TONGHOP!$P54="TH",TONGHOP!$J54="R",TONGHOP!$K54&lt;&gt;""),TONGHOP!$K54,"")</f>
        <v/>
      </c>
      <c r="P54" s="3" t="str">
        <f>IF(AND(TONGHOP!$O54="ThiTN",TONGHOP!$P54="TH",TONGHOP!$J54="R",TONGHOP!$K54&lt;&gt;""),TONGHOP!$M54,"")</f>
        <v/>
      </c>
    </row>
    <row r="55" spans="1:16">
      <c r="A55" s="3" t="str">
        <f>IF(AND(TONGHOP!$O55="KTHP",TONGHOP!$P55="LT",TONGHOP!$J55="R",TONGHOP!$K55&lt;&gt;""),TONGHOP!$K55,"")</f>
        <v>Phạm Quỳnh Như</v>
      </c>
      <c r="B55" s="3">
        <f>IF(AND(TONGHOP!$O55="KTHP",TONGHOP!$P55="LT",TONGHOP!$J55="R",TONGHOP!$K55&lt;&gt;""),TONGHOP!$M55,"")</f>
        <v>2</v>
      </c>
      <c r="C55" s="3" t="str">
        <f>IF(AND(TONGHOP!$O55="KTHP",TONGHOP!$P55="TN",TONGHOP!$J55="R",TONGHOP!$K55&lt;&gt;""),TONGHOP!$K55,"")</f>
        <v/>
      </c>
      <c r="D55" s="3" t="str">
        <f>IF(AND(TONGHOP!$O55="KTHP",TONGHOP!$P55="TN",TONGHOP!$J55="R",TONGHOP!$K55&lt;&gt;""),TONGHOP!$M55,"")</f>
        <v/>
      </c>
      <c r="E55" s="3" t="str">
        <f>IF(AND(TONGHOP!$O55="KTHP",TONGHOP!$P55="VD",TONGHOP!$J55="R",TONGHOP!$K55&lt;&gt;""),TONGHOP!$K55,"")</f>
        <v/>
      </c>
      <c r="F55" s="3" t="str">
        <f>IF(AND(TONGHOP!$O55="KTHP",TONGHOP!$P55="VD",TONGHOP!$J55="R",TONGHOP!$K55&lt;&gt;""),TONGHOP!$M55,"")</f>
        <v/>
      </c>
      <c r="G55" s="3" t="str">
        <f>IF(AND(TONGHOP!$O55="KTHP",TONGHOP!$P55="TH",TONGHOP!$J55="R",TONGHOP!$K55&lt;&gt;""),TONGHOP!$K55,"")</f>
        <v/>
      </c>
      <c r="H55" s="3" t="str">
        <f>IF(AND(TONGHOP!$O55="KTHP",TONGHOP!$P55="TH",TONGHOP!$J55="R",TONGHOP!$K55&lt;&gt;""),TONGHOP!$M55,"")</f>
        <v/>
      </c>
      <c r="I55" s="3" t="str">
        <f>IF(AND(TONGHOP!$O55="ThiTN",TONGHOP!$P55="LT",TONGHOP!$J55="R",TONGHOP!$K55&lt;&gt;""),TONGHOP!$K55,"")</f>
        <v/>
      </c>
      <c r="J55" s="3" t="str">
        <f>IF(AND(TONGHOP!$O55="ThiTN",TONGHOP!$P55="LT",TONGHOP!$J55="R",TONGHOP!$K55&lt;&gt;""),TONGHOP!$M55,"")</f>
        <v/>
      </c>
      <c r="K55" s="3" t="str">
        <f>IF(AND(TONGHOP!$O55="ThiTN",TONGHOP!$P55="TN",TONGHOP!$J55="R",TONGHOP!$K55&lt;&gt;""),TONGHOP!$K55,"")</f>
        <v/>
      </c>
      <c r="L55" s="3" t="str">
        <f>IF(AND(TONGHOP!$O55="ThiTN",TONGHOP!$P55="TN",TONGHOP!$J55="R",TONGHOP!$K55&lt;&gt;""),TONGHOP!$M55,"")</f>
        <v/>
      </c>
      <c r="M55" s="3" t="str">
        <f>IF(AND(TONGHOP!$O55="ThiTN",TONGHOP!$P55="VĐ",TONGHOP!$J55="R",TONGHOP!$K55&lt;&gt;""),TONGHOP!$K55,"")</f>
        <v/>
      </c>
      <c r="N55" s="3" t="str">
        <f>IF(AND(TONGHOP!$O55="ThiTN",TONGHOP!$P55="VĐ",TONGHOP!$J55="R",TONGHOP!$K55&lt;&gt;""),TONGHOP!$M55,"")</f>
        <v/>
      </c>
      <c r="O55" s="3" t="str">
        <f>IF(AND(TONGHOP!$O55="ThiTN",TONGHOP!$P55="TH",TONGHOP!$J55="R",TONGHOP!$K55&lt;&gt;""),TONGHOP!$K55,"")</f>
        <v/>
      </c>
      <c r="P55" s="3" t="str">
        <f>IF(AND(TONGHOP!$O55="ThiTN",TONGHOP!$P55="TH",TONGHOP!$J55="R",TONGHOP!$K55&lt;&gt;""),TONGHOP!$M55,"")</f>
        <v/>
      </c>
    </row>
    <row r="56" spans="1:16">
      <c r="A56" s="3" t="str">
        <f>IF(AND(TONGHOP!$O56="KTHP",TONGHOP!$P56="LT",TONGHOP!$J56="R",TONGHOP!$K56&lt;&gt;""),TONGHOP!$K56,"")</f>
        <v>Lê Hồng Thái</v>
      </c>
      <c r="B56" s="3">
        <f>IF(AND(TONGHOP!$O56="KTHP",TONGHOP!$P56="LT",TONGHOP!$J56="R",TONGHOP!$K56&lt;&gt;""),TONGHOP!$M56,"")</f>
        <v>2</v>
      </c>
      <c r="C56" s="3" t="str">
        <f>IF(AND(TONGHOP!$O56="KTHP",TONGHOP!$P56="TN",TONGHOP!$J56="R",TONGHOP!$K56&lt;&gt;""),TONGHOP!$K56,"")</f>
        <v/>
      </c>
      <c r="D56" s="3" t="str">
        <f>IF(AND(TONGHOP!$O56="KTHP",TONGHOP!$P56="TN",TONGHOP!$J56="R",TONGHOP!$K56&lt;&gt;""),TONGHOP!$M56,"")</f>
        <v/>
      </c>
      <c r="E56" s="3" t="str">
        <f>IF(AND(TONGHOP!$O56="KTHP",TONGHOP!$P56="VD",TONGHOP!$J56="R",TONGHOP!$K56&lt;&gt;""),TONGHOP!$K56,"")</f>
        <v/>
      </c>
      <c r="F56" s="3" t="str">
        <f>IF(AND(TONGHOP!$O56="KTHP",TONGHOP!$P56="VD",TONGHOP!$J56="R",TONGHOP!$K56&lt;&gt;""),TONGHOP!$M56,"")</f>
        <v/>
      </c>
      <c r="G56" s="3" t="str">
        <f>IF(AND(TONGHOP!$O56="KTHP",TONGHOP!$P56="TH",TONGHOP!$J56="R",TONGHOP!$K56&lt;&gt;""),TONGHOP!$K56,"")</f>
        <v/>
      </c>
      <c r="H56" s="3" t="str">
        <f>IF(AND(TONGHOP!$O56="KTHP",TONGHOP!$P56="TH",TONGHOP!$J56="R",TONGHOP!$K56&lt;&gt;""),TONGHOP!$M56,"")</f>
        <v/>
      </c>
      <c r="I56" s="3" t="str">
        <f>IF(AND(TONGHOP!$O56="ThiTN",TONGHOP!$P56="LT",TONGHOP!$J56="R",TONGHOP!$K56&lt;&gt;""),TONGHOP!$K56,"")</f>
        <v/>
      </c>
      <c r="J56" s="3" t="str">
        <f>IF(AND(TONGHOP!$O56="ThiTN",TONGHOP!$P56="LT",TONGHOP!$J56="R",TONGHOP!$K56&lt;&gt;""),TONGHOP!$M56,"")</f>
        <v/>
      </c>
      <c r="K56" s="3" t="str">
        <f>IF(AND(TONGHOP!$O56="ThiTN",TONGHOP!$P56="TN",TONGHOP!$J56="R",TONGHOP!$K56&lt;&gt;""),TONGHOP!$K56,"")</f>
        <v/>
      </c>
      <c r="L56" s="3" t="str">
        <f>IF(AND(TONGHOP!$O56="ThiTN",TONGHOP!$P56="TN",TONGHOP!$J56="R",TONGHOP!$K56&lt;&gt;""),TONGHOP!$M56,"")</f>
        <v/>
      </c>
      <c r="M56" s="3" t="str">
        <f>IF(AND(TONGHOP!$O56="ThiTN",TONGHOP!$P56="VĐ",TONGHOP!$J56="R",TONGHOP!$K56&lt;&gt;""),TONGHOP!$K56,"")</f>
        <v/>
      </c>
      <c r="N56" s="3" t="str">
        <f>IF(AND(TONGHOP!$O56="ThiTN",TONGHOP!$P56="VĐ",TONGHOP!$J56="R",TONGHOP!$K56&lt;&gt;""),TONGHOP!$M56,"")</f>
        <v/>
      </c>
      <c r="O56" s="3" t="str">
        <f>IF(AND(TONGHOP!$O56="ThiTN",TONGHOP!$P56="TH",TONGHOP!$J56="R",TONGHOP!$K56&lt;&gt;""),TONGHOP!$K56,"")</f>
        <v/>
      </c>
      <c r="P56" s="3" t="str">
        <f>IF(AND(TONGHOP!$O56="ThiTN",TONGHOP!$P56="TH",TONGHOP!$J56="R",TONGHOP!$K56&lt;&gt;""),TONGHOP!$M56,"")</f>
        <v/>
      </c>
    </row>
    <row r="57" spans="1:16">
      <c r="A57" s="3" t="str">
        <f>IF(AND(TONGHOP!$O57="KTHP",TONGHOP!$P57="LT",TONGHOP!$J57="R",TONGHOP!$K57&lt;&gt;""),TONGHOP!$K57,"")</f>
        <v/>
      </c>
      <c r="B57" s="3" t="str">
        <f>IF(AND(TONGHOP!$O57="KTHP",TONGHOP!$P57="LT",TONGHOP!$J57="R",TONGHOP!$K57&lt;&gt;""),TONGHOP!$M57,"")</f>
        <v/>
      </c>
      <c r="C57" s="3" t="str">
        <f>IF(AND(TONGHOP!$O57="KTHP",TONGHOP!$P57="TN",TONGHOP!$J57="R",TONGHOP!$K57&lt;&gt;""),TONGHOP!$K57,"")</f>
        <v/>
      </c>
      <c r="D57" s="3" t="str">
        <f>IF(AND(TONGHOP!$O57="KTHP",TONGHOP!$P57="TN",TONGHOP!$J57="R",TONGHOP!$K57&lt;&gt;""),TONGHOP!$M57,"")</f>
        <v/>
      </c>
      <c r="E57" s="3" t="str">
        <f>IF(AND(TONGHOP!$O57="KTHP",TONGHOP!$P57="VD",TONGHOP!$J57="R",TONGHOP!$K57&lt;&gt;""),TONGHOP!$K57,"")</f>
        <v/>
      </c>
      <c r="F57" s="3" t="str">
        <f>IF(AND(TONGHOP!$O57="KTHP",TONGHOP!$P57="VD",TONGHOP!$J57="R",TONGHOP!$K57&lt;&gt;""),TONGHOP!$M57,"")</f>
        <v/>
      </c>
      <c r="G57" s="3" t="str">
        <f>IF(AND(TONGHOP!$O57="KTHP",TONGHOP!$P57="TH",TONGHOP!$J57="R",TONGHOP!$K57&lt;&gt;""),TONGHOP!$K57,"")</f>
        <v/>
      </c>
      <c r="H57" s="3" t="str">
        <f>IF(AND(TONGHOP!$O57="KTHP",TONGHOP!$P57="TH",TONGHOP!$J57="R",TONGHOP!$K57&lt;&gt;""),TONGHOP!$M57,"")</f>
        <v/>
      </c>
      <c r="I57" s="3" t="str">
        <f>IF(AND(TONGHOP!$O57="ThiTN",TONGHOP!$P57="LT",TONGHOP!$J57="R",TONGHOP!$K57&lt;&gt;""),TONGHOP!$K57,"")</f>
        <v/>
      </c>
      <c r="J57" s="3" t="str">
        <f>IF(AND(TONGHOP!$O57="ThiTN",TONGHOP!$P57="LT",TONGHOP!$J57="R",TONGHOP!$K57&lt;&gt;""),TONGHOP!$M57,"")</f>
        <v/>
      </c>
      <c r="K57" s="3" t="str">
        <f>IF(AND(TONGHOP!$O57="ThiTN",TONGHOP!$P57="TN",TONGHOP!$J57="R",TONGHOP!$K57&lt;&gt;""),TONGHOP!$K57,"")</f>
        <v/>
      </c>
      <c r="L57" s="3" t="str">
        <f>IF(AND(TONGHOP!$O57="ThiTN",TONGHOP!$P57="TN",TONGHOP!$J57="R",TONGHOP!$K57&lt;&gt;""),TONGHOP!$M57,"")</f>
        <v/>
      </c>
      <c r="M57" s="3" t="str">
        <f>IF(AND(TONGHOP!$O57="ThiTN",TONGHOP!$P57="VĐ",TONGHOP!$J57="R",TONGHOP!$K57&lt;&gt;""),TONGHOP!$K57,"")</f>
        <v/>
      </c>
      <c r="N57" s="3" t="str">
        <f>IF(AND(TONGHOP!$O57="ThiTN",TONGHOP!$P57="VĐ",TONGHOP!$J57="R",TONGHOP!$K57&lt;&gt;""),TONGHOP!$M57,"")</f>
        <v/>
      </c>
      <c r="O57" s="3" t="str">
        <f>IF(AND(TONGHOP!$O57="ThiTN",TONGHOP!$P57="TH",TONGHOP!$J57="R",TONGHOP!$K57&lt;&gt;""),TONGHOP!$K57,"")</f>
        <v/>
      </c>
      <c r="P57" s="3" t="str">
        <f>IF(AND(TONGHOP!$O57="ThiTN",TONGHOP!$P57="TH",TONGHOP!$J57="R",TONGHOP!$K57&lt;&gt;""),TONGHOP!$M57,"")</f>
        <v/>
      </c>
    </row>
    <row r="58" spans="1:16">
      <c r="A58" s="3" t="str">
        <f>IF(AND(TONGHOP!$O58="KTHP",TONGHOP!$P58="LT",TONGHOP!$J58="R",TONGHOP!$K58&lt;&gt;""),TONGHOP!$K58,"")</f>
        <v>Phan Thị Thùy Trang</v>
      </c>
      <c r="B58" s="3">
        <f>IF(AND(TONGHOP!$O58="KTHP",TONGHOP!$P58="LT",TONGHOP!$J58="R",TONGHOP!$K58&lt;&gt;""),TONGHOP!$M58,"")</f>
        <v>2</v>
      </c>
      <c r="C58" s="3" t="str">
        <f>IF(AND(TONGHOP!$O58="KTHP",TONGHOP!$P58="TN",TONGHOP!$J58="R",TONGHOP!$K58&lt;&gt;""),TONGHOP!$K58,"")</f>
        <v/>
      </c>
      <c r="D58" s="3" t="str">
        <f>IF(AND(TONGHOP!$O58="KTHP",TONGHOP!$P58="TN",TONGHOP!$J58="R",TONGHOP!$K58&lt;&gt;""),TONGHOP!$M58,"")</f>
        <v/>
      </c>
      <c r="E58" s="3" t="str">
        <f>IF(AND(TONGHOP!$O58="KTHP",TONGHOP!$P58="VD",TONGHOP!$J58="R",TONGHOP!$K58&lt;&gt;""),TONGHOP!$K58,"")</f>
        <v/>
      </c>
      <c r="F58" s="3" t="str">
        <f>IF(AND(TONGHOP!$O58="KTHP",TONGHOP!$P58="VD",TONGHOP!$J58="R",TONGHOP!$K58&lt;&gt;""),TONGHOP!$M58,"")</f>
        <v/>
      </c>
      <c r="G58" s="3" t="str">
        <f>IF(AND(TONGHOP!$O58="KTHP",TONGHOP!$P58="TH",TONGHOP!$J58="R",TONGHOP!$K58&lt;&gt;""),TONGHOP!$K58,"")</f>
        <v/>
      </c>
      <c r="H58" s="3" t="str">
        <f>IF(AND(TONGHOP!$O58="KTHP",TONGHOP!$P58="TH",TONGHOP!$J58="R",TONGHOP!$K58&lt;&gt;""),TONGHOP!$M58,"")</f>
        <v/>
      </c>
      <c r="I58" s="3" t="str">
        <f>IF(AND(TONGHOP!$O58="ThiTN",TONGHOP!$P58="LT",TONGHOP!$J58="R",TONGHOP!$K58&lt;&gt;""),TONGHOP!$K58,"")</f>
        <v/>
      </c>
      <c r="J58" s="3" t="str">
        <f>IF(AND(TONGHOP!$O58="ThiTN",TONGHOP!$P58="LT",TONGHOP!$J58="R",TONGHOP!$K58&lt;&gt;""),TONGHOP!$M58,"")</f>
        <v/>
      </c>
      <c r="K58" s="3" t="str">
        <f>IF(AND(TONGHOP!$O58="ThiTN",TONGHOP!$P58="TN",TONGHOP!$J58="R",TONGHOP!$K58&lt;&gt;""),TONGHOP!$K58,"")</f>
        <v/>
      </c>
      <c r="L58" s="3" t="str">
        <f>IF(AND(TONGHOP!$O58="ThiTN",TONGHOP!$P58="TN",TONGHOP!$J58="R",TONGHOP!$K58&lt;&gt;""),TONGHOP!$M58,"")</f>
        <v/>
      </c>
      <c r="M58" s="3" t="str">
        <f>IF(AND(TONGHOP!$O58="ThiTN",TONGHOP!$P58="VĐ",TONGHOP!$J58="R",TONGHOP!$K58&lt;&gt;""),TONGHOP!$K58,"")</f>
        <v/>
      </c>
      <c r="N58" s="3" t="str">
        <f>IF(AND(TONGHOP!$O58="ThiTN",TONGHOP!$P58="VĐ",TONGHOP!$J58="R",TONGHOP!$K58&lt;&gt;""),TONGHOP!$M58,"")</f>
        <v/>
      </c>
      <c r="O58" s="3" t="str">
        <f>IF(AND(TONGHOP!$O58="ThiTN",TONGHOP!$P58="TH",TONGHOP!$J58="R",TONGHOP!$K58&lt;&gt;""),TONGHOP!$K58,"")</f>
        <v/>
      </c>
      <c r="P58" s="3" t="str">
        <f>IF(AND(TONGHOP!$O58="ThiTN",TONGHOP!$P58="TH",TONGHOP!$J58="R",TONGHOP!$K58&lt;&gt;""),TONGHOP!$M58,"")</f>
        <v/>
      </c>
    </row>
    <row r="59" spans="1:16">
      <c r="A59" s="3" t="str">
        <f>IF(AND(TONGHOP!$O59="KTHP",TONGHOP!$P59="LT",TONGHOP!$J59="R",TONGHOP!$K59&lt;&gt;""),TONGHOP!$K59,"")</f>
        <v>Phạm Quỳnh Như</v>
      </c>
      <c r="B59" s="3">
        <f>IF(AND(TONGHOP!$O59="KTHP",TONGHOP!$P59="LT",TONGHOP!$J59="R",TONGHOP!$K59&lt;&gt;""),TONGHOP!$M59,"")</f>
        <v>2</v>
      </c>
      <c r="C59" s="3" t="str">
        <f>IF(AND(TONGHOP!$O59="KTHP",TONGHOP!$P59="TN",TONGHOP!$J59="R",TONGHOP!$K59&lt;&gt;""),TONGHOP!$K59,"")</f>
        <v/>
      </c>
      <c r="D59" s="3" t="str">
        <f>IF(AND(TONGHOP!$O59="KTHP",TONGHOP!$P59="TN",TONGHOP!$J59="R",TONGHOP!$K59&lt;&gt;""),TONGHOP!$M59,"")</f>
        <v/>
      </c>
      <c r="E59" s="3" t="str">
        <f>IF(AND(TONGHOP!$O59="KTHP",TONGHOP!$P59="VD",TONGHOP!$J59="R",TONGHOP!$K59&lt;&gt;""),TONGHOP!$K59,"")</f>
        <v/>
      </c>
      <c r="F59" s="3" t="str">
        <f>IF(AND(TONGHOP!$O59="KTHP",TONGHOP!$P59="VD",TONGHOP!$J59="R",TONGHOP!$K59&lt;&gt;""),TONGHOP!$M59,"")</f>
        <v/>
      </c>
      <c r="G59" s="3" t="str">
        <f>IF(AND(TONGHOP!$O59="KTHP",TONGHOP!$P59="TH",TONGHOP!$J59="R",TONGHOP!$K59&lt;&gt;""),TONGHOP!$K59,"")</f>
        <v/>
      </c>
      <c r="H59" s="3" t="str">
        <f>IF(AND(TONGHOP!$O59="KTHP",TONGHOP!$P59="TH",TONGHOP!$J59="R",TONGHOP!$K59&lt;&gt;""),TONGHOP!$M59,"")</f>
        <v/>
      </c>
      <c r="I59" s="3" t="str">
        <f>IF(AND(TONGHOP!$O59="ThiTN",TONGHOP!$P59="LT",TONGHOP!$J59="R",TONGHOP!$K59&lt;&gt;""),TONGHOP!$K59,"")</f>
        <v/>
      </c>
      <c r="J59" s="3" t="str">
        <f>IF(AND(TONGHOP!$O59="ThiTN",TONGHOP!$P59="LT",TONGHOP!$J59="R",TONGHOP!$K59&lt;&gt;""),TONGHOP!$M59,"")</f>
        <v/>
      </c>
      <c r="K59" s="3" t="str">
        <f>IF(AND(TONGHOP!$O59="ThiTN",TONGHOP!$P59="TN",TONGHOP!$J59="R",TONGHOP!$K59&lt;&gt;""),TONGHOP!$K59,"")</f>
        <v/>
      </c>
      <c r="L59" s="3" t="str">
        <f>IF(AND(TONGHOP!$O59="ThiTN",TONGHOP!$P59="TN",TONGHOP!$J59="R",TONGHOP!$K59&lt;&gt;""),TONGHOP!$M59,"")</f>
        <v/>
      </c>
      <c r="M59" s="3" t="str">
        <f>IF(AND(TONGHOP!$O59="ThiTN",TONGHOP!$P59="VĐ",TONGHOP!$J59="R",TONGHOP!$K59&lt;&gt;""),TONGHOP!$K59,"")</f>
        <v/>
      </c>
      <c r="N59" s="3" t="str">
        <f>IF(AND(TONGHOP!$O59="ThiTN",TONGHOP!$P59="VĐ",TONGHOP!$J59="R",TONGHOP!$K59&lt;&gt;""),TONGHOP!$M59,"")</f>
        <v/>
      </c>
      <c r="O59" s="3" t="str">
        <f>IF(AND(TONGHOP!$O59="ThiTN",TONGHOP!$P59="TH",TONGHOP!$J59="R",TONGHOP!$K59&lt;&gt;""),TONGHOP!$K59,"")</f>
        <v/>
      </c>
      <c r="P59" s="3" t="str">
        <f>IF(AND(TONGHOP!$O59="ThiTN",TONGHOP!$P59="TH",TONGHOP!$J59="R",TONGHOP!$K59&lt;&gt;""),TONGHOP!$M59,"")</f>
        <v/>
      </c>
    </row>
    <row r="60" spans="1:16">
      <c r="A60" s="3" t="str">
        <f>IF(AND(TONGHOP!$O60="KTHP",TONGHOP!$P60="LT",TONGHOP!$J60="R",TONGHOP!$K60&lt;&gt;""),TONGHOP!$K60,"")</f>
        <v>Đào Anh Tuấn</v>
      </c>
      <c r="B60" s="3">
        <f>IF(AND(TONGHOP!$O60="KTHP",TONGHOP!$P60="LT",TONGHOP!$J60="R",TONGHOP!$K60&lt;&gt;""),TONGHOP!$M60,"")</f>
        <v>2</v>
      </c>
      <c r="C60" s="3" t="str">
        <f>IF(AND(TONGHOP!$O60="KTHP",TONGHOP!$P60="TN",TONGHOP!$J60="R",TONGHOP!$K60&lt;&gt;""),TONGHOP!$K60,"")</f>
        <v/>
      </c>
      <c r="D60" s="3" t="str">
        <f>IF(AND(TONGHOP!$O60="KTHP",TONGHOP!$P60="TN",TONGHOP!$J60="R",TONGHOP!$K60&lt;&gt;""),TONGHOP!$M60,"")</f>
        <v/>
      </c>
      <c r="E60" s="3" t="str">
        <f>IF(AND(TONGHOP!$O60="KTHP",TONGHOP!$P60="VD",TONGHOP!$J60="R",TONGHOP!$K60&lt;&gt;""),TONGHOP!$K60,"")</f>
        <v/>
      </c>
      <c r="F60" s="3" t="str">
        <f>IF(AND(TONGHOP!$O60="KTHP",TONGHOP!$P60="VD",TONGHOP!$J60="R",TONGHOP!$K60&lt;&gt;""),TONGHOP!$M60,"")</f>
        <v/>
      </c>
      <c r="G60" s="3" t="str">
        <f>IF(AND(TONGHOP!$O60="KTHP",TONGHOP!$P60="TH",TONGHOP!$J60="R",TONGHOP!$K60&lt;&gt;""),TONGHOP!$K60,"")</f>
        <v/>
      </c>
      <c r="H60" s="3" t="str">
        <f>IF(AND(TONGHOP!$O60="KTHP",TONGHOP!$P60="TH",TONGHOP!$J60="R",TONGHOP!$K60&lt;&gt;""),TONGHOP!$M60,"")</f>
        <v/>
      </c>
      <c r="I60" s="3" t="str">
        <f>IF(AND(TONGHOP!$O60="ThiTN",TONGHOP!$P60="LT",TONGHOP!$J60="R",TONGHOP!$K60&lt;&gt;""),TONGHOP!$K60,"")</f>
        <v/>
      </c>
      <c r="J60" s="3" t="str">
        <f>IF(AND(TONGHOP!$O60="ThiTN",TONGHOP!$P60="LT",TONGHOP!$J60="R",TONGHOP!$K60&lt;&gt;""),TONGHOP!$M60,"")</f>
        <v/>
      </c>
      <c r="K60" s="3" t="str">
        <f>IF(AND(TONGHOP!$O60="ThiTN",TONGHOP!$P60="TN",TONGHOP!$J60="R",TONGHOP!$K60&lt;&gt;""),TONGHOP!$K60,"")</f>
        <v/>
      </c>
      <c r="L60" s="3" t="str">
        <f>IF(AND(TONGHOP!$O60="ThiTN",TONGHOP!$P60="TN",TONGHOP!$J60="R",TONGHOP!$K60&lt;&gt;""),TONGHOP!$M60,"")</f>
        <v/>
      </c>
      <c r="M60" s="3" t="str">
        <f>IF(AND(TONGHOP!$O60="ThiTN",TONGHOP!$P60="VĐ",TONGHOP!$J60="R",TONGHOP!$K60&lt;&gt;""),TONGHOP!$K60,"")</f>
        <v/>
      </c>
      <c r="N60" s="3" t="str">
        <f>IF(AND(TONGHOP!$O60="ThiTN",TONGHOP!$P60="VĐ",TONGHOP!$J60="R",TONGHOP!$K60&lt;&gt;""),TONGHOP!$M60,"")</f>
        <v/>
      </c>
      <c r="O60" s="3" t="str">
        <f>IF(AND(TONGHOP!$O60="ThiTN",TONGHOP!$P60="TH",TONGHOP!$J60="R",TONGHOP!$K60&lt;&gt;""),TONGHOP!$K60,"")</f>
        <v/>
      </c>
      <c r="P60" s="3" t="str">
        <f>IF(AND(TONGHOP!$O60="ThiTN",TONGHOP!$P60="TH",TONGHOP!$J60="R",TONGHOP!$K60&lt;&gt;""),TONGHOP!$M60,"")</f>
        <v/>
      </c>
    </row>
    <row r="61" spans="1:16">
      <c r="A61" s="3" t="str">
        <f>IF(AND(TONGHOP!$O61="KTHP",TONGHOP!$P61="LT",TONGHOP!$J61="R",TONGHOP!$K61&lt;&gt;""),TONGHOP!$K61,"")</f>
        <v>Phạm Thị Gia Tâm</v>
      </c>
      <c r="B61" s="3">
        <f>IF(AND(TONGHOP!$O61="KTHP",TONGHOP!$P61="LT",TONGHOP!$J61="R",TONGHOP!$K61&lt;&gt;""),TONGHOP!$M61,"")</f>
        <v>2</v>
      </c>
      <c r="C61" s="3" t="str">
        <f>IF(AND(TONGHOP!$O61="KTHP",TONGHOP!$P61="TN",TONGHOP!$J61="R",TONGHOP!$K61&lt;&gt;""),TONGHOP!$K61,"")</f>
        <v/>
      </c>
      <c r="D61" s="3" t="str">
        <f>IF(AND(TONGHOP!$O61="KTHP",TONGHOP!$P61="TN",TONGHOP!$J61="R",TONGHOP!$K61&lt;&gt;""),TONGHOP!$M61,"")</f>
        <v/>
      </c>
      <c r="E61" s="3" t="str">
        <f>IF(AND(TONGHOP!$O61="KTHP",TONGHOP!$P61="VD",TONGHOP!$J61="R",TONGHOP!$K61&lt;&gt;""),TONGHOP!$K61,"")</f>
        <v/>
      </c>
      <c r="F61" s="3" t="str">
        <f>IF(AND(TONGHOP!$O61="KTHP",TONGHOP!$P61="VD",TONGHOP!$J61="R",TONGHOP!$K61&lt;&gt;""),TONGHOP!$M61,"")</f>
        <v/>
      </c>
      <c r="G61" s="3" t="str">
        <f>IF(AND(TONGHOP!$O61="KTHP",TONGHOP!$P61="TH",TONGHOP!$J61="R",TONGHOP!$K61&lt;&gt;""),TONGHOP!$K61,"")</f>
        <v/>
      </c>
      <c r="H61" s="3" t="str">
        <f>IF(AND(TONGHOP!$O61="KTHP",TONGHOP!$P61="TH",TONGHOP!$J61="R",TONGHOP!$K61&lt;&gt;""),TONGHOP!$M61,"")</f>
        <v/>
      </c>
      <c r="I61" s="3" t="str">
        <f>IF(AND(TONGHOP!$O61="ThiTN",TONGHOP!$P61="LT",TONGHOP!$J61="R",TONGHOP!$K61&lt;&gt;""),TONGHOP!$K61,"")</f>
        <v/>
      </c>
      <c r="J61" s="3" t="str">
        <f>IF(AND(TONGHOP!$O61="ThiTN",TONGHOP!$P61="LT",TONGHOP!$J61="R",TONGHOP!$K61&lt;&gt;""),TONGHOP!$M61,"")</f>
        <v/>
      </c>
      <c r="K61" s="3" t="str">
        <f>IF(AND(TONGHOP!$O61="ThiTN",TONGHOP!$P61="TN",TONGHOP!$J61="R",TONGHOP!$K61&lt;&gt;""),TONGHOP!$K61,"")</f>
        <v/>
      </c>
      <c r="L61" s="3" t="str">
        <f>IF(AND(TONGHOP!$O61="ThiTN",TONGHOP!$P61="TN",TONGHOP!$J61="R",TONGHOP!$K61&lt;&gt;""),TONGHOP!$M61,"")</f>
        <v/>
      </c>
      <c r="M61" s="3" t="str">
        <f>IF(AND(TONGHOP!$O61="ThiTN",TONGHOP!$P61="VĐ",TONGHOP!$J61="R",TONGHOP!$K61&lt;&gt;""),TONGHOP!$K61,"")</f>
        <v/>
      </c>
      <c r="N61" s="3" t="str">
        <f>IF(AND(TONGHOP!$O61="ThiTN",TONGHOP!$P61="VĐ",TONGHOP!$J61="R",TONGHOP!$K61&lt;&gt;""),TONGHOP!$M61,"")</f>
        <v/>
      </c>
      <c r="O61" s="3" t="str">
        <f>IF(AND(TONGHOP!$O61="ThiTN",TONGHOP!$P61="TH",TONGHOP!$J61="R",TONGHOP!$K61&lt;&gt;""),TONGHOP!$K61,"")</f>
        <v/>
      </c>
      <c r="P61" s="3" t="str">
        <f>IF(AND(TONGHOP!$O61="ThiTN",TONGHOP!$P61="TH",TONGHOP!$J61="R",TONGHOP!$K61&lt;&gt;""),TONGHOP!$M61,"")</f>
        <v/>
      </c>
    </row>
    <row r="62" spans="1:16">
      <c r="A62" s="3" t="str">
        <f>IF(AND(TONGHOP!$O62="KTHP",TONGHOP!$P62="LT",TONGHOP!$J62="R",TONGHOP!$K62&lt;&gt;""),TONGHOP!$K62,"")</f>
        <v>Nguyễn Thị Thu Hồng</v>
      </c>
      <c r="B62" s="3">
        <f>IF(AND(TONGHOP!$O62="KTHP",TONGHOP!$P62="LT",TONGHOP!$J62="R",TONGHOP!$K62&lt;&gt;""),TONGHOP!$M62,"")</f>
        <v>2</v>
      </c>
      <c r="C62" s="3" t="str">
        <f>IF(AND(TONGHOP!$O62="KTHP",TONGHOP!$P62="TN",TONGHOP!$J62="R",TONGHOP!$K62&lt;&gt;""),TONGHOP!$K62,"")</f>
        <v/>
      </c>
      <c r="D62" s="3" t="str">
        <f>IF(AND(TONGHOP!$O62="KTHP",TONGHOP!$P62="TN",TONGHOP!$J62="R",TONGHOP!$K62&lt;&gt;""),TONGHOP!$M62,"")</f>
        <v/>
      </c>
      <c r="E62" s="3" t="str">
        <f>IF(AND(TONGHOP!$O62="KTHP",TONGHOP!$P62="VD",TONGHOP!$J62="R",TONGHOP!$K62&lt;&gt;""),TONGHOP!$K62,"")</f>
        <v/>
      </c>
      <c r="F62" s="3" t="str">
        <f>IF(AND(TONGHOP!$O62="KTHP",TONGHOP!$P62="VD",TONGHOP!$J62="R",TONGHOP!$K62&lt;&gt;""),TONGHOP!$M62,"")</f>
        <v/>
      </c>
      <c r="G62" s="3" t="str">
        <f>IF(AND(TONGHOP!$O62="KTHP",TONGHOP!$P62="TH",TONGHOP!$J62="R",TONGHOP!$K62&lt;&gt;""),TONGHOP!$K62,"")</f>
        <v/>
      </c>
      <c r="H62" s="3" t="str">
        <f>IF(AND(TONGHOP!$O62="KTHP",TONGHOP!$P62="TH",TONGHOP!$J62="R",TONGHOP!$K62&lt;&gt;""),TONGHOP!$M62,"")</f>
        <v/>
      </c>
      <c r="I62" s="3" t="str">
        <f>IF(AND(TONGHOP!$O62="ThiTN",TONGHOP!$P62="LT",TONGHOP!$J62="R",TONGHOP!$K62&lt;&gt;""),TONGHOP!$K62,"")</f>
        <v/>
      </c>
      <c r="J62" s="3" t="str">
        <f>IF(AND(TONGHOP!$O62="ThiTN",TONGHOP!$P62="LT",TONGHOP!$J62="R",TONGHOP!$K62&lt;&gt;""),TONGHOP!$M62,"")</f>
        <v/>
      </c>
      <c r="K62" s="3" t="str">
        <f>IF(AND(TONGHOP!$O62="ThiTN",TONGHOP!$P62="TN",TONGHOP!$J62="R",TONGHOP!$K62&lt;&gt;""),TONGHOP!$K62,"")</f>
        <v/>
      </c>
      <c r="L62" s="3" t="str">
        <f>IF(AND(TONGHOP!$O62="ThiTN",TONGHOP!$P62="TN",TONGHOP!$J62="R",TONGHOP!$K62&lt;&gt;""),TONGHOP!$M62,"")</f>
        <v/>
      </c>
      <c r="M62" s="3" t="str">
        <f>IF(AND(TONGHOP!$O62="ThiTN",TONGHOP!$P62="VĐ",TONGHOP!$J62="R",TONGHOP!$K62&lt;&gt;""),TONGHOP!$K62,"")</f>
        <v/>
      </c>
      <c r="N62" s="3" t="str">
        <f>IF(AND(TONGHOP!$O62="ThiTN",TONGHOP!$P62="VĐ",TONGHOP!$J62="R",TONGHOP!$K62&lt;&gt;""),TONGHOP!$M62,"")</f>
        <v/>
      </c>
      <c r="O62" s="3" t="str">
        <f>IF(AND(TONGHOP!$O62="ThiTN",TONGHOP!$P62="TH",TONGHOP!$J62="R",TONGHOP!$K62&lt;&gt;""),TONGHOP!$K62,"")</f>
        <v/>
      </c>
      <c r="P62" s="3" t="str">
        <f>IF(AND(TONGHOP!$O62="ThiTN",TONGHOP!$P62="TH",TONGHOP!$J62="R",TONGHOP!$K62&lt;&gt;""),TONGHOP!$M62,"")</f>
        <v/>
      </c>
    </row>
    <row r="63" spans="1:16">
      <c r="A63" s="3" t="str">
        <f>IF(AND(TONGHOP!$O63="KTHP",TONGHOP!$P63="LT",TONGHOP!$J63="R",TONGHOP!$K63&lt;&gt;""),TONGHOP!$K63,"")</f>
        <v/>
      </c>
      <c r="B63" s="3" t="str">
        <f>IF(AND(TONGHOP!$O63="KTHP",TONGHOP!$P63="LT",TONGHOP!$J63="R",TONGHOP!$K63&lt;&gt;""),TONGHOP!$M63,"")</f>
        <v/>
      </c>
      <c r="C63" s="3" t="str">
        <f>IF(AND(TONGHOP!$O63="KTHP",TONGHOP!$P63="TN",TONGHOP!$J63="R",TONGHOP!$K63&lt;&gt;""),TONGHOP!$K63,"")</f>
        <v/>
      </c>
      <c r="D63" s="3" t="str">
        <f>IF(AND(TONGHOP!$O63="KTHP",TONGHOP!$P63="TN",TONGHOP!$J63="R",TONGHOP!$K63&lt;&gt;""),TONGHOP!$M63,"")</f>
        <v/>
      </c>
      <c r="E63" s="3" t="str">
        <f>IF(AND(TONGHOP!$O63="KTHP",TONGHOP!$P63="VD",TONGHOP!$J63="R",TONGHOP!$K63&lt;&gt;""),TONGHOP!$K63,"")</f>
        <v/>
      </c>
      <c r="F63" s="3" t="str">
        <f>IF(AND(TONGHOP!$O63="KTHP",TONGHOP!$P63="VD",TONGHOP!$J63="R",TONGHOP!$K63&lt;&gt;""),TONGHOP!$M63,"")</f>
        <v/>
      </c>
      <c r="G63" s="3" t="str">
        <f>IF(AND(TONGHOP!$O63="KTHP",TONGHOP!$P63="TH",TONGHOP!$J63="R",TONGHOP!$K63&lt;&gt;""),TONGHOP!$K63,"")</f>
        <v/>
      </c>
      <c r="H63" s="3" t="str">
        <f>IF(AND(TONGHOP!$O63="KTHP",TONGHOP!$P63="TH",TONGHOP!$J63="R",TONGHOP!$K63&lt;&gt;""),TONGHOP!$M63,"")</f>
        <v/>
      </c>
      <c r="I63" s="3" t="str">
        <f>IF(AND(TONGHOP!$O63="ThiTN",TONGHOP!$P63="LT",TONGHOP!$J63="R",TONGHOP!$K63&lt;&gt;""),TONGHOP!$K63,"")</f>
        <v/>
      </c>
      <c r="J63" s="3" t="str">
        <f>IF(AND(TONGHOP!$O63="ThiTN",TONGHOP!$P63="LT",TONGHOP!$J63="R",TONGHOP!$K63&lt;&gt;""),TONGHOP!$M63,"")</f>
        <v/>
      </c>
      <c r="K63" s="3" t="str">
        <f>IF(AND(TONGHOP!$O63="ThiTN",TONGHOP!$P63="TN",TONGHOP!$J63="R",TONGHOP!$K63&lt;&gt;""),TONGHOP!$K63,"")</f>
        <v/>
      </c>
      <c r="L63" s="3" t="str">
        <f>IF(AND(TONGHOP!$O63="ThiTN",TONGHOP!$P63="TN",TONGHOP!$J63="R",TONGHOP!$K63&lt;&gt;""),TONGHOP!$M63,"")</f>
        <v/>
      </c>
      <c r="M63" s="3" t="str">
        <f>IF(AND(TONGHOP!$O63="ThiTN",TONGHOP!$P63="VĐ",TONGHOP!$J63="R",TONGHOP!$K63&lt;&gt;""),TONGHOP!$K63,"")</f>
        <v/>
      </c>
      <c r="N63" s="3" t="str">
        <f>IF(AND(TONGHOP!$O63="ThiTN",TONGHOP!$P63="VĐ",TONGHOP!$J63="R",TONGHOP!$K63&lt;&gt;""),TONGHOP!$M63,"")</f>
        <v/>
      </c>
      <c r="O63" s="3" t="str">
        <f>IF(AND(TONGHOP!$O63="ThiTN",TONGHOP!$P63="TH",TONGHOP!$J63="R",TONGHOP!$K63&lt;&gt;""),TONGHOP!$K63,"")</f>
        <v/>
      </c>
      <c r="P63" s="3" t="str">
        <f>IF(AND(TONGHOP!$O63="ThiTN",TONGHOP!$P63="TH",TONGHOP!$J63="R",TONGHOP!$K63&lt;&gt;""),TONGHOP!$M63,"")</f>
        <v/>
      </c>
    </row>
    <row r="64" spans="1:16">
      <c r="A64" s="3" t="str">
        <f>IF(AND(TONGHOP!$O64="KTHP",TONGHOP!$P64="LT",TONGHOP!$J64="R",TONGHOP!$K64&lt;&gt;""),TONGHOP!$K64,"")</f>
        <v>Bùi Ánh Tuyết</v>
      </c>
      <c r="B64" s="3">
        <f>IF(AND(TONGHOP!$O64="KTHP",TONGHOP!$P64="LT",TONGHOP!$J64="R",TONGHOP!$K64&lt;&gt;""),TONGHOP!$M64,"")</f>
        <v>2</v>
      </c>
      <c r="C64" s="3" t="str">
        <f>IF(AND(TONGHOP!$O64="KTHP",TONGHOP!$P64="TN",TONGHOP!$J64="R",TONGHOP!$K64&lt;&gt;""),TONGHOP!$K64,"")</f>
        <v/>
      </c>
      <c r="D64" s="3" t="str">
        <f>IF(AND(TONGHOP!$O64="KTHP",TONGHOP!$P64="TN",TONGHOP!$J64="R",TONGHOP!$K64&lt;&gt;""),TONGHOP!$M64,"")</f>
        <v/>
      </c>
      <c r="E64" s="3" t="str">
        <f>IF(AND(TONGHOP!$O64="KTHP",TONGHOP!$P64="VD",TONGHOP!$J64="R",TONGHOP!$K64&lt;&gt;""),TONGHOP!$K64,"")</f>
        <v/>
      </c>
      <c r="F64" s="3" t="str">
        <f>IF(AND(TONGHOP!$O64="KTHP",TONGHOP!$P64="VD",TONGHOP!$J64="R",TONGHOP!$K64&lt;&gt;""),TONGHOP!$M64,"")</f>
        <v/>
      </c>
      <c r="G64" s="3" t="str">
        <f>IF(AND(TONGHOP!$O64="KTHP",TONGHOP!$P64="TH",TONGHOP!$J64="R",TONGHOP!$K64&lt;&gt;""),TONGHOP!$K64,"")</f>
        <v/>
      </c>
      <c r="H64" s="3" t="str">
        <f>IF(AND(TONGHOP!$O64="KTHP",TONGHOP!$P64="TH",TONGHOP!$J64="R",TONGHOP!$K64&lt;&gt;""),TONGHOP!$M64,"")</f>
        <v/>
      </c>
      <c r="I64" s="3" t="str">
        <f>IF(AND(TONGHOP!$O64="ThiTN",TONGHOP!$P64="LT",TONGHOP!$J64="R",TONGHOP!$K64&lt;&gt;""),TONGHOP!$K64,"")</f>
        <v/>
      </c>
      <c r="J64" s="3" t="str">
        <f>IF(AND(TONGHOP!$O64="ThiTN",TONGHOP!$P64="LT",TONGHOP!$J64="R",TONGHOP!$K64&lt;&gt;""),TONGHOP!$M64,"")</f>
        <v/>
      </c>
      <c r="K64" s="3" t="str">
        <f>IF(AND(TONGHOP!$O64="ThiTN",TONGHOP!$P64="TN",TONGHOP!$J64="R",TONGHOP!$K64&lt;&gt;""),TONGHOP!$K64,"")</f>
        <v/>
      </c>
      <c r="L64" s="3" t="str">
        <f>IF(AND(TONGHOP!$O64="ThiTN",TONGHOP!$P64="TN",TONGHOP!$J64="R",TONGHOP!$K64&lt;&gt;""),TONGHOP!$M64,"")</f>
        <v/>
      </c>
      <c r="M64" s="3" t="str">
        <f>IF(AND(TONGHOP!$O64="ThiTN",TONGHOP!$P64="VĐ",TONGHOP!$J64="R",TONGHOP!$K64&lt;&gt;""),TONGHOP!$K64,"")</f>
        <v/>
      </c>
      <c r="N64" s="3" t="str">
        <f>IF(AND(TONGHOP!$O64="ThiTN",TONGHOP!$P64="VĐ",TONGHOP!$J64="R",TONGHOP!$K64&lt;&gt;""),TONGHOP!$M64,"")</f>
        <v/>
      </c>
      <c r="O64" s="3" t="str">
        <f>IF(AND(TONGHOP!$O64="ThiTN",TONGHOP!$P64="TH",TONGHOP!$J64="R",TONGHOP!$K64&lt;&gt;""),TONGHOP!$K64,"")</f>
        <v/>
      </c>
      <c r="P64" s="3" t="str">
        <f>IF(AND(TONGHOP!$O64="ThiTN",TONGHOP!$P64="TH",TONGHOP!$J64="R",TONGHOP!$K64&lt;&gt;""),TONGHOP!$M64,"")</f>
        <v/>
      </c>
    </row>
    <row r="65" spans="1:16">
      <c r="A65" s="3" t="str">
        <f>IF(AND(TONGHOP!$O65="KTHP",TONGHOP!$P65="LT",TONGHOP!$J65="R",TONGHOP!$K65&lt;&gt;""),TONGHOP!$K65,"")</f>
        <v>Lưu Thị Thúy</v>
      </c>
      <c r="B65" s="3">
        <f>IF(AND(TONGHOP!$O65="KTHP",TONGHOP!$P65="LT",TONGHOP!$J65="R",TONGHOP!$K65&lt;&gt;""),TONGHOP!$M65,"")</f>
        <v>2</v>
      </c>
      <c r="C65" s="3" t="str">
        <f>IF(AND(TONGHOP!$O65="KTHP",TONGHOP!$P65="TN",TONGHOP!$J65="R",TONGHOP!$K65&lt;&gt;""),TONGHOP!$K65,"")</f>
        <v/>
      </c>
      <c r="D65" s="3" t="str">
        <f>IF(AND(TONGHOP!$O65="KTHP",TONGHOP!$P65="TN",TONGHOP!$J65="R",TONGHOP!$K65&lt;&gt;""),TONGHOP!$M65,"")</f>
        <v/>
      </c>
      <c r="E65" s="3" t="str">
        <f>IF(AND(TONGHOP!$O65="KTHP",TONGHOP!$P65="VD",TONGHOP!$J65="R",TONGHOP!$K65&lt;&gt;""),TONGHOP!$K65,"")</f>
        <v/>
      </c>
      <c r="F65" s="3" t="str">
        <f>IF(AND(TONGHOP!$O65="KTHP",TONGHOP!$P65="VD",TONGHOP!$J65="R",TONGHOP!$K65&lt;&gt;""),TONGHOP!$M65,"")</f>
        <v/>
      </c>
      <c r="G65" s="3" t="str">
        <f>IF(AND(TONGHOP!$O65="KTHP",TONGHOP!$P65="TH",TONGHOP!$J65="R",TONGHOP!$K65&lt;&gt;""),TONGHOP!$K65,"")</f>
        <v/>
      </c>
      <c r="H65" s="3" t="str">
        <f>IF(AND(TONGHOP!$O65="KTHP",TONGHOP!$P65="TH",TONGHOP!$J65="R",TONGHOP!$K65&lt;&gt;""),TONGHOP!$M65,"")</f>
        <v/>
      </c>
      <c r="I65" s="3" t="str">
        <f>IF(AND(TONGHOP!$O65="ThiTN",TONGHOP!$P65="LT",TONGHOP!$J65="R",TONGHOP!$K65&lt;&gt;""),TONGHOP!$K65,"")</f>
        <v/>
      </c>
      <c r="J65" s="3" t="str">
        <f>IF(AND(TONGHOP!$O65="ThiTN",TONGHOP!$P65="LT",TONGHOP!$J65="R",TONGHOP!$K65&lt;&gt;""),TONGHOP!$M65,"")</f>
        <v/>
      </c>
      <c r="K65" s="3" t="str">
        <f>IF(AND(TONGHOP!$O65="ThiTN",TONGHOP!$P65="TN",TONGHOP!$J65="R",TONGHOP!$K65&lt;&gt;""),TONGHOP!$K65,"")</f>
        <v/>
      </c>
      <c r="L65" s="3" t="str">
        <f>IF(AND(TONGHOP!$O65="ThiTN",TONGHOP!$P65="TN",TONGHOP!$J65="R",TONGHOP!$K65&lt;&gt;""),TONGHOP!$M65,"")</f>
        <v/>
      </c>
      <c r="M65" s="3" t="str">
        <f>IF(AND(TONGHOP!$O65="ThiTN",TONGHOP!$P65="VĐ",TONGHOP!$J65="R",TONGHOP!$K65&lt;&gt;""),TONGHOP!$K65,"")</f>
        <v/>
      </c>
      <c r="N65" s="3" t="str">
        <f>IF(AND(TONGHOP!$O65="ThiTN",TONGHOP!$P65="VĐ",TONGHOP!$J65="R",TONGHOP!$K65&lt;&gt;""),TONGHOP!$M65,"")</f>
        <v/>
      </c>
      <c r="O65" s="3" t="str">
        <f>IF(AND(TONGHOP!$O65="ThiTN",TONGHOP!$P65="TH",TONGHOP!$J65="R",TONGHOP!$K65&lt;&gt;""),TONGHOP!$K65,"")</f>
        <v/>
      </c>
      <c r="P65" s="3" t="str">
        <f>IF(AND(TONGHOP!$O65="ThiTN",TONGHOP!$P65="TH",TONGHOP!$J65="R",TONGHOP!$K65&lt;&gt;""),TONGHOP!$M65,"")</f>
        <v/>
      </c>
    </row>
    <row r="66" spans="1:16">
      <c r="A66" s="3" t="str">
        <f>IF(AND(TONGHOP!$O66="KTHP",TONGHOP!$P66="LT",TONGHOP!$J66="R",TONGHOP!$K66&lt;&gt;""),TONGHOP!$K66,"")</f>
        <v>Trần Kim Thu Liễu</v>
      </c>
      <c r="B66" s="3">
        <f>IF(AND(TONGHOP!$O66="KTHP",TONGHOP!$P66="LT",TONGHOP!$J66="R",TONGHOP!$K66&lt;&gt;""),TONGHOP!$M66,"")</f>
        <v>2</v>
      </c>
      <c r="C66" s="3" t="str">
        <f>IF(AND(TONGHOP!$O66="KTHP",TONGHOP!$P66="TN",TONGHOP!$J66="R",TONGHOP!$K66&lt;&gt;""),TONGHOP!$K66,"")</f>
        <v/>
      </c>
      <c r="D66" s="3" t="str">
        <f>IF(AND(TONGHOP!$O66="KTHP",TONGHOP!$P66="TN",TONGHOP!$J66="R",TONGHOP!$K66&lt;&gt;""),TONGHOP!$M66,"")</f>
        <v/>
      </c>
      <c r="E66" s="3" t="str">
        <f>IF(AND(TONGHOP!$O66="KTHP",TONGHOP!$P66="VD",TONGHOP!$J66="R",TONGHOP!$K66&lt;&gt;""),TONGHOP!$K66,"")</f>
        <v/>
      </c>
      <c r="F66" s="3" t="str">
        <f>IF(AND(TONGHOP!$O66="KTHP",TONGHOP!$P66="VD",TONGHOP!$J66="R",TONGHOP!$K66&lt;&gt;""),TONGHOP!$M66,"")</f>
        <v/>
      </c>
      <c r="G66" s="3" t="str">
        <f>IF(AND(TONGHOP!$O66="KTHP",TONGHOP!$P66="TH",TONGHOP!$J66="R",TONGHOP!$K66&lt;&gt;""),TONGHOP!$K66,"")</f>
        <v/>
      </c>
      <c r="H66" s="3" t="str">
        <f>IF(AND(TONGHOP!$O66="KTHP",TONGHOP!$P66="TH",TONGHOP!$J66="R",TONGHOP!$K66&lt;&gt;""),TONGHOP!$M66,"")</f>
        <v/>
      </c>
      <c r="I66" s="3" t="str">
        <f>IF(AND(TONGHOP!$O66="ThiTN",TONGHOP!$P66="LT",TONGHOP!$J66="R",TONGHOP!$K66&lt;&gt;""),TONGHOP!$K66,"")</f>
        <v/>
      </c>
      <c r="J66" s="3" t="str">
        <f>IF(AND(TONGHOP!$O66="ThiTN",TONGHOP!$P66="LT",TONGHOP!$J66="R",TONGHOP!$K66&lt;&gt;""),TONGHOP!$M66,"")</f>
        <v/>
      </c>
      <c r="K66" s="3" t="str">
        <f>IF(AND(TONGHOP!$O66="ThiTN",TONGHOP!$P66="TN",TONGHOP!$J66="R",TONGHOP!$K66&lt;&gt;""),TONGHOP!$K66,"")</f>
        <v/>
      </c>
      <c r="L66" s="3" t="str">
        <f>IF(AND(TONGHOP!$O66="ThiTN",TONGHOP!$P66="TN",TONGHOP!$J66="R",TONGHOP!$K66&lt;&gt;""),TONGHOP!$M66,"")</f>
        <v/>
      </c>
      <c r="M66" s="3" t="str">
        <f>IF(AND(TONGHOP!$O66="ThiTN",TONGHOP!$P66="VĐ",TONGHOP!$J66="R",TONGHOP!$K66&lt;&gt;""),TONGHOP!$K66,"")</f>
        <v/>
      </c>
      <c r="N66" s="3" t="str">
        <f>IF(AND(TONGHOP!$O66="ThiTN",TONGHOP!$P66="VĐ",TONGHOP!$J66="R",TONGHOP!$K66&lt;&gt;""),TONGHOP!$M66,"")</f>
        <v/>
      </c>
      <c r="O66" s="3" t="str">
        <f>IF(AND(TONGHOP!$O66="ThiTN",TONGHOP!$P66="TH",TONGHOP!$J66="R",TONGHOP!$K66&lt;&gt;""),TONGHOP!$K66,"")</f>
        <v/>
      </c>
      <c r="P66" s="3" t="str">
        <f>IF(AND(TONGHOP!$O66="ThiTN",TONGHOP!$P66="TH",TONGHOP!$J66="R",TONGHOP!$K66&lt;&gt;""),TONGHOP!$M66,"")</f>
        <v/>
      </c>
    </row>
    <row r="67" spans="1:16">
      <c r="A67" s="3" t="str">
        <f>IF(AND(TONGHOP!$O67="KTHP",TONGHOP!$P67="LT",TONGHOP!$J67="R",TONGHOP!$K67&lt;&gt;""),TONGHOP!$K67,"")</f>
        <v>Trần Kim Thu Liễu</v>
      </c>
      <c r="B67" s="3">
        <f>IF(AND(TONGHOP!$O67="KTHP",TONGHOP!$P67="LT",TONGHOP!$J67="R",TONGHOP!$K67&lt;&gt;""),TONGHOP!$M67,"")</f>
        <v>2</v>
      </c>
      <c r="C67" s="3" t="str">
        <f>IF(AND(TONGHOP!$O67="KTHP",TONGHOP!$P67="TN",TONGHOP!$J67="R",TONGHOP!$K67&lt;&gt;""),TONGHOP!$K67,"")</f>
        <v/>
      </c>
      <c r="D67" s="3" t="str">
        <f>IF(AND(TONGHOP!$O67="KTHP",TONGHOP!$P67="TN",TONGHOP!$J67="R",TONGHOP!$K67&lt;&gt;""),TONGHOP!$M67,"")</f>
        <v/>
      </c>
      <c r="E67" s="3" t="str">
        <f>IF(AND(TONGHOP!$O67="KTHP",TONGHOP!$P67="VD",TONGHOP!$J67="R",TONGHOP!$K67&lt;&gt;""),TONGHOP!$K67,"")</f>
        <v/>
      </c>
      <c r="F67" s="3" t="str">
        <f>IF(AND(TONGHOP!$O67="KTHP",TONGHOP!$P67="VD",TONGHOP!$J67="R",TONGHOP!$K67&lt;&gt;""),TONGHOP!$M67,"")</f>
        <v/>
      </c>
      <c r="G67" s="3" t="str">
        <f>IF(AND(TONGHOP!$O67="KTHP",TONGHOP!$P67="TH",TONGHOP!$J67="R",TONGHOP!$K67&lt;&gt;""),TONGHOP!$K67,"")</f>
        <v/>
      </c>
      <c r="H67" s="3" t="str">
        <f>IF(AND(TONGHOP!$O67="KTHP",TONGHOP!$P67="TH",TONGHOP!$J67="R",TONGHOP!$K67&lt;&gt;""),TONGHOP!$M67,"")</f>
        <v/>
      </c>
      <c r="I67" s="3" t="str">
        <f>IF(AND(TONGHOP!$O67="ThiTN",TONGHOP!$P67="LT",TONGHOP!$J67="R",TONGHOP!$K67&lt;&gt;""),TONGHOP!$K67,"")</f>
        <v/>
      </c>
      <c r="J67" s="3" t="str">
        <f>IF(AND(TONGHOP!$O67="ThiTN",TONGHOP!$P67="LT",TONGHOP!$J67="R",TONGHOP!$K67&lt;&gt;""),TONGHOP!$M67,"")</f>
        <v/>
      </c>
      <c r="K67" s="3" t="str">
        <f>IF(AND(TONGHOP!$O67="ThiTN",TONGHOP!$P67="TN",TONGHOP!$J67="R",TONGHOP!$K67&lt;&gt;""),TONGHOP!$K67,"")</f>
        <v/>
      </c>
      <c r="L67" s="3" t="str">
        <f>IF(AND(TONGHOP!$O67="ThiTN",TONGHOP!$P67="TN",TONGHOP!$J67="R",TONGHOP!$K67&lt;&gt;""),TONGHOP!$M67,"")</f>
        <v/>
      </c>
      <c r="M67" s="3" t="str">
        <f>IF(AND(TONGHOP!$O67="ThiTN",TONGHOP!$P67="VĐ",TONGHOP!$J67="R",TONGHOP!$K67&lt;&gt;""),TONGHOP!$K67,"")</f>
        <v/>
      </c>
      <c r="N67" s="3" t="str">
        <f>IF(AND(TONGHOP!$O67="ThiTN",TONGHOP!$P67="VĐ",TONGHOP!$J67="R",TONGHOP!$K67&lt;&gt;""),TONGHOP!$M67,"")</f>
        <v/>
      </c>
      <c r="O67" s="3" t="str">
        <f>IF(AND(TONGHOP!$O67="ThiTN",TONGHOP!$P67="TH",TONGHOP!$J67="R",TONGHOP!$K67&lt;&gt;""),TONGHOP!$K67,"")</f>
        <v/>
      </c>
      <c r="P67" s="3" t="str">
        <f>IF(AND(TONGHOP!$O67="ThiTN",TONGHOP!$P67="TH",TONGHOP!$J67="R",TONGHOP!$K67&lt;&gt;""),TONGHOP!$M67,"")</f>
        <v/>
      </c>
    </row>
    <row r="68" spans="1:16">
      <c r="A68" s="3" t="str">
        <f>IF(AND(TONGHOP!$O68="KTHP",TONGHOP!$P68="LT",TONGHOP!$J68="R",TONGHOP!$K68&lt;&gt;""),TONGHOP!$K68,"")</f>
        <v>Nguyễn Văn Hậu</v>
      </c>
      <c r="B68" s="3">
        <f>IF(AND(TONGHOP!$O68="KTHP",TONGHOP!$P68="LT",TONGHOP!$J68="R",TONGHOP!$K68&lt;&gt;""),TONGHOP!$M68,"")</f>
        <v>2</v>
      </c>
      <c r="C68" s="3" t="str">
        <f>IF(AND(TONGHOP!$O68="KTHP",TONGHOP!$P68="TN",TONGHOP!$J68="R",TONGHOP!$K68&lt;&gt;""),TONGHOP!$K68,"")</f>
        <v/>
      </c>
      <c r="D68" s="3" t="str">
        <f>IF(AND(TONGHOP!$O68="KTHP",TONGHOP!$P68="TN",TONGHOP!$J68="R",TONGHOP!$K68&lt;&gt;""),TONGHOP!$M68,"")</f>
        <v/>
      </c>
      <c r="E68" s="3" t="str">
        <f>IF(AND(TONGHOP!$O68="KTHP",TONGHOP!$P68="VD",TONGHOP!$J68="R",TONGHOP!$K68&lt;&gt;""),TONGHOP!$K68,"")</f>
        <v/>
      </c>
      <c r="F68" s="3" t="str">
        <f>IF(AND(TONGHOP!$O68="KTHP",TONGHOP!$P68="VD",TONGHOP!$J68="R",TONGHOP!$K68&lt;&gt;""),TONGHOP!$M68,"")</f>
        <v/>
      </c>
      <c r="G68" s="3" t="str">
        <f>IF(AND(TONGHOP!$O68="KTHP",TONGHOP!$P68="TH",TONGHOP!$J68="R",TONGHOP!$K68&lt;&gt;""),TONGHOP!$K68,"")</f>
        <v/>
      </c>
      <c r="H68" s="3" t="str">
        <f>IF(AND(TONGHOP!$O68="KTHP",TONGHOP!$P68="TH",TONGHOP!$J68="R",TONGHOP!$K68&lt;&gt;""),TONGHOP!$M68,"")</f>
        <v/>
      </c>
      <c r="I68" s="3" t="str">
        <f>IF(AND(TONGHOP!$O68="ThiTN",TONGHOP!$P68="LT",TONGHOP!$J68="R",TONGHOP!$K68&lt;&gt;""),TONGHOP!$K68,"")</f>
        <v/>
      </c>
      <c r="J68" s="3" t="str">
        <f>IF(AND(TONGHOP!$O68="ThiTN",TONGHOP!$P68="LT",TONGHOP!$J68="R",TONGHOP!$K68&lt;&gt;""),TONGHOP!$M68,"")</f>
        <v/>
      </c>
      <c r="K68" s="3" t="str">
        <f>IF(AND(TONGHOP!$O68="ThiTN",TONGHOP!$P68="TN",TONGHOP!$J68="R",TONGHOP!$K68&lt;&gt;""),TONGHOP!$K68,"")</f>
        <v/>
      </c>
      <c r="L68" s="3" t="str">
        <f>IF(AND(TONGHOP!$O68="ThiTN",TONGHOP!$P68="TN",TONGHOP!$J68="R",TONGHOP!$K68&lt;&gt;""),TONGHOP!$M68,"")</f>
        <v/>
      </c>
      <c r="M68" s="3" t="str">
        <f>IF(AND(TONGHOP!$O68="ThiTN",TONGHOP!$P68="VĐ",TONGHOP!$J68="R",TONGHOP!$K68&lt;&gt;""),TONGHOP!$K68,"")</f>
        <v/>
      </c>
      <c r="N68" s="3" t="str">
        <f>IF(AND(TONGHOP!$O68="ThiTN",TONGHOP!$P68="VĐ",TONGHOP!$J68="R",TONGHOP!$K68&lt;&gt;""),TONGHOP!$M68,"")</f>
        <v/>
      </c>
      <c r="O68" s="3" t="str">
        <f>IF(AND(TONGHOP!$O68="ThiTN",TONGHOP!$P68="TH",TONGHOP!$J68="R",TONGHOP!$K68&lt;&gt;""),TONGHOP!$K68,"")</f>
        <v/>
      </c>
      <c r="P68" s="3" t="str">
        <f>IF(AND(TONGHOP!$O68="ThiTN",TONGHOP!$P68="TH",TONGHOP!$J68="R",TONGHOP!$K68&lt;&gt;""),TONGHOP!$M68,"")</f>
        <v/>
      </c>
    </row>
    <row r="69" spans="1:16">
      <c r="A69" s="3" t="str">
        <f>IF(AND(TONGHOP!$O69="KTHP",TONGHOP!$P69="LT",TONGHOP!$J69="R",TONGHOP!$K69&lt;&gt;""),TONGHOP!$K69,"")</f>
        <v/>
      </c>
      <c r="B69" s="3" t="str">
        <f>IF(AND(TONGHOP!$O69="KTHP",TONGHOP!$P69="LT",TONGHOP!$J69="R",TONGHOP!$K69&lt;&gt;""),TONGHOP!$M69,"")</f>
        <v/>
      </c>
      <c r="C69" s="3" t="str">
        <f>IF(AND(TONGHOP!$O69="KTHP",TONGHOP!$P69="TN",TONGHOP!$J69="R",TONGHOP!$K69&lt;&gt;""),TONGHOP!$K69,"")</f>
        <v/>
      </c>
      <c r="D69" s="3" t="str">
        <f>IF(AND(TONGHOP!$O69="KTHP",TONGHOP!$P69="TN",TONGHOP!$J69="R",TONGHOP!$K69&lt;&gt;""),TONGHOP!$M69,"")</f>
        <v/>
      </c>
      <c r="E69" s="3" t="str">
        <f>IF(AND(TONGHOP!$O69="KTHP",TONGHOP!$P69="VD",TONGHOP!$J69="R",TONGHOP!$K69&lt;&gt;""),TONGHOP!$K69,"")</f>
        <v/>
      </c>
      <c r="F69" s="3" t="str">
        <f>IF(AND(TONGHOP!$O69="KTHP",TONGHOP!$P69="VD",TONGHOP!$J69="R",TONGHOP!$K69&lt;&gt;""),TONGHOP!$M69,"")</f>
        <v/>
      </c>
      <c r="G69" s="3" t="str">
        <f>IF(AND(TONGHOP!$O69="KTHP",TONGHOP!$P69="TH",TONGHOP!$J69="R",TONGHOP!$K69&lt;&gt;""),TONGHOP!$K69,"")</f>
        <v/>
      </c>
      <c r="H69" s="3" t="str">
        <f>IF(AND(TONGHOP!$O69="KTHP",TONGHOP!$P69="TH",TONGHOP!$J69="R",TONGHOP!$K69&lt;&gt;""),TONGHOP!$M69,"")</f>
        <v/>
      </c>
      <c r="I69" s="3" t="str">
        <f>IF(AND(TONGHOP!$O69="ThiTN",TONGHOP!$P69="LT",TONGHOP!$J69="R",TONGHOP!$K69&lt;&gt;""),TONGHOP!$K69,"")</f>
        <v/>
      </c>
      <c r="J69" s="3" t="str">
        <f>IF(AND(TONGHOP!$O69="ThiTN",TONGHOP!$P69="LT",TONGHOP!$J69="R",TONGHOP!$K69&lt;&gt;""),TONGHOP!$M69,"")</f>
        <v/>
      </c>
      <c r="K69" s="3" t="str">
        <f>IF(AND(TONGHOP!$O69="ThiTN",TONGHOP!$P69="TN",TONGHOP!$J69="R",TONGHOP!$K69&lt;&gt;""),TONGHOP!$K69,"")</f>
        <v/>
      </c>
      <c r="L69" s="3" t="str">
        <f>IF(AND(TONGHOP!$O69="ThiTN",TONGHOP!$P69="TN",TONGHOP!$J69="R",TONGHOP!$K69&lt;&gt;""),TONGHOP!$M69,"")</f>
        <v/>
      </c>
      <c r="M69" s="3" t="str">
        <f>IF(AND(TONGHOP!$O69="ThiTN",TONGHOP!$P69="VĐ",TONGHOP!$J69="R",TONGHOP!$K69&lt;&gt;""),TONGHOP!$K69,"")</f>
        <v/>
      </c>
      <c r="N69" s="3" t="str">
        <f>IF(AND(TONGHOP!$O69="ThiTN",TONGHOP!$P69="VĐ",TONGHOP!$J69="R",TONGHOP!$K69&lt;&gt;""),TONGHOP!$M69,"")</f>
        <v/>
      </c>
      <c r="O69" s="3" t="str">
        <f>IF(AND(TONGHOP!$O69="ThiTN",TONGHOP!$P69="TH",TONGHOP!$J69="R",TONGHOP!$K69&lt;&gt;""),TONGHOP!$K69,"")</f>
        <v/>
      </c>
      <c r="P69" s="3" t="str">
        <f>IF(AND(TONGHOP!$O69="ThiTN",TONGHOP!$P69="TH",TONGHOP!$J69="R",TONGHOP!$K69&lt;&gt;""),TONGHOP!$M69,"")</f>
        <v/>
      </c>
    </row>
    <row r="70" spans="1:16">
      <c r="A70" s="3" t="str">
        <f>IF(AND(TONGHOP!$O70="KTHP",TONGHOP!$P70="LT",TONGHOP!$J70="R",TONGHOP!$K70&lt;&gt;""),TONGHOP!$K70,"")</f>
        <v>Lê Phi Trường</v>
      </c>
      <c r="B70" s="3">
        <f>IF(AND(TONGHOP!$O70="KTHP",TONGHOP!$P70="LT",TONGHOP!$J70="R",TONGHOP!$K70&lt;&gt;""),TONGHOP!$M70,"")</f>
        <v>2</v>
      </c>
      <c r="C70" s="3" t="str">
        <f>IF(AND(TONGHOP!$O70="KTHP",TONGHOP!$P70="TN",TONGHOP!$J70="R",TONGHOP!$K70&lt;&gt;""),TONGHOP!$K70,"")</f>
        <v/>
      </c>
      <c r="D70" s="3" t="str">
        <f>IF(AND(TONGHOP!$O70="KTHP",TONGHOP!$P70="TN",TONGHOP!$J70="R",TONGHOP!$K70&lt;&gt;""),TONGHOP!$M70,"")</f>
        <v/>
      </c>
      <c r="E70" s="3" t="str">
        <f>IF(AND(TONGHOP!$O70="KTHP",TONGHOP!$P70="VD",TONGHOP!$J70="R",TONGHOP!$K70&lt;&gt;""),TONGHOP!$K70,"")</f>
        <v/>
      </c>
      <c r="F70" s="3" t="str">
        <f>IF(AND(TONGHOP!$O70="KTHP",TONGHOP!$P70="VD",TONGHOP!$J70="R",TONGHOP!$K70&lt;&gt;""),TONGHOP!$M70,"")</f>
        <v/>
      </c>
      <c r="G70" s="3" t="str">
        <f>IF(AND(TONGHOP!$O70="KTHP",TONGHOP!$P70="TH",TONGHOP!$J70="R",TONGHOP!$K70&lt;&gt;""),TONGHOP!$K70,"")</f>
        <v/>
      </c>
      <c r="H70" s="3" t="str">
        <f>IF(AND(TONGHOP!$O70="KTHP",TONGHOP!$P70="TH",TONGHOP!$J70="R",TONGHOP!$K70&lt;&gt;""),TONGHOP!$M70,"")</f>
        <v/>
      </c>
      <c r="I70" s="3" t="str">
        <f>IF(AND(TONGHOP!$O70="ThiTN",TONGHOP!$P70="LT",TONGHOP!$J70="R",TONGHOP!$K70&lt;&gt;""),TONGHOP!$K70,"")</f>
        <v/>
      </c>
      <c r="J70" s="3" t="str">
        <f>IF(AND(TONGHOP!$O70="ThiTN",TONGHOP!$P70="LT",TONGHOP!$J70="R",TONGHOP!$K70&lt;&gt;""),TONGHOP!$M70,"")</f>
        <v/>
      </c>
      <c r="K70" s="3" t="str">
        <f>IF(AND(TONGHOP!$O70="ThiTN",TONGHOP!$P70="TN",TONGHOP!$J70="R",TONGHOP!$K70&lt;&gt;""),TONGHOP!$K70,"")</f>
        <v/>
      </c>
      <c r="L70" s="3" t="str">
        <f>IF(AND(TONGHOP!$O70="ThiTN",TONGHOP!$P70="TN",TONGHOP!$J70="R",TONGHOP!$K70&lt;&gt;""),TONGHOP!$M70,"")</f>
        <v/>
      </c>
      <c r="M70" s="3" t="str">
        <f>IF(AND(TONGHOP!$O70="ThiTN",TONGHOP!$P70="VĐ",TONGHOP!$J70="R",TONGHOP!$K70&lt;&gt;""),TONGHOP!$K70,"")</f>
        <v/>
      </c>
      <c r="N70" s="3" t="str">
        <f>IF(AND(TONGHOP!$O70="ThiTN",TONGHOP!$P70="VĐ",TONGHOP!$J70="R",TONGHOP!$K70&lt;&gt;""),TONGHOP!$M70,"")</f>
        <v/>
      </c>
      <c r="O70" s="3" t="str">
        <f>IF(AND(TONGHOP!$O70="ThiTN",TONGHOP!$P70="TH",TONGHOP!$J70="R",TONGHOP!$K70&lt;&gt;""),TONGHOP!$K70,"")</f>
        <v/>
      </c>
      <c r="P70" s="3" t="str">
        <f>IF(AND(TONGHOP!$O70="ThiTN",TONGHOP!$P70="TH",TONGHOP!$J70="R",TONGHOP!$K70&lt;&gt;""),TONGHOP!$M70,"")</f>
        <v/>
      </c>
    </row>
    <row r="71" spans="1:16">
      <c r="A71" s="3" t="str">
        <f>IF(AND(TONGHOP!$O71="KTHP",TONGHOP!$P71="LT",TONGHOP!$J71="R",TONGHOP!$K71&lt;&gt;""),TONGHOP!$K71,"")</f>
        <v/>
      </c>
      <c r="B71" s="3" t="str">
        <f>IF(AND(TONGHOP!$O71="KTHP",TONGHOP!$P71="LT",TONGHOP!$J71="R",TONGHOP!$K71&lt;&gt;""),TONGHOP!$M71,"")</f>
        <v/>
      </c>
      <c r="C71" s="3" t="str">
        <f>IF(AND(TONGHOP!$O71="KTHP",TONGHOP!$P71="TN",TONGHOP!$J71="R",TONGHOP!$K71&lt;&gt;""),TONGHOP!$K71,"")</f>
        <v/>
      </c>
      <c r="D71" s="3" t="str">
        <f>IF(AND(TONGHOP!$O71="KTHP",TONGHOP!$P71="TN",TONGHOP!$J71="R",TONGHOP!$K71&lt;&gt;""),TONGHOP!$M71,"")</f>
        <v/>
      </c>
      <c r="E71" s="3" t="str">
        <f>IF(AND(TONGHOP!$O71="KTHP",TONGHOP!$P71="VD",TONGHOP!$J71="R",TONGHOP!$K71&lt;&gt;""),TONGHOP!$K71,"")</f>
        <v/>
      </c>
      <c r="F71" s="3" t="str">
        <f>IF(AND(TONGHOP!$O71="KTHP",TONGHOP!$P71="VD",TONGHOP!$J71="R",TONGHOP!$K71&lt;&gt;""),TONGHOP!$M71,"")</f>
        <v/>
      </c>
      <c r="G71" s="3" t="str">
        <f>IF(AND(TONGHOP!$O71="KTHP",TONGHOP!$P71="TH",TONGHOP!$J71="R",TONGHOP!$K71&lt;&gt;""),TONGHOP!$K71,"")</f>
        <v/>
      </c>
      <c r="H71" s="3" t="str">
        <f>IF(AND(TONGHOP!$O71="KTHP",TONGHOP!$P71="TH",TONGHOP!$J71="R",TONGHOP!$K71&lt;&gt;""),TONGHOP!$M71,"")</f>
        <v/>
      </c>
      <c r="I71" s="3" t="str">
        <f>IF(AND(TONGHOP!$O71="ThiTN",TONGHOP!$P71="LT",TONGHOP!$J71="R",TONGHOP!$K71&lt;&gt;""),TONGHOP!$K71,"")</f>
        <v/>
      </c>
      <c r="J71" s="3" t="str">
        <f>IF(AND(TONGHOP!$O71="ThiTN",TONGHOP!$P71="LT",TONGHOP!$J71="R",TONGHOP!$K71&lt;&gt;""),TONGHOP!$M71,"")</f>
        <v/>
      </c>
      <c r="K71" s="3" t="str">
        <f>IF(AND(TONGHOP!$O71="ThiTN",TONGHOP!$P71="TN",TONGHOP!$J71="R",TONGHOP!$K71&lt;&gt;""),TONGHOP!$K71,"")</f>
        <v/>
      </c>
      <c r="L71" s="3" t="str">
        <f>IF(AND(TONGHOP!$O71="ThiTN",TONGHOP!$P71="TN",TONGHOP!$J71="R",TONGHOP!$K71&lt;&gt;""),TONGHOP!$M71,"")</f>
        <v/>
      </c>
      <c r="M71" s="3" t="str">
        <f>IF(AND(TONGHOP!$O71="ThiTN",TONGHOP!$P71="VĐ",TONGHOP!$J71="R",TONGHOP!$K71&lt;&gt;""),TONGHOP!$K71,"")</f>
        <v/>
      </c>
      <c r="N71" s="3" t="str">
        <f>IF(AND(TONGHOP!$O71="ThiTN",TONGHOP!$P71="VĐ",TONGHOP!$J71="R",TONGHOP!$K71&lt;&gt;""),TONGHOP!$M71,"")</f>
        <v/>
      </c>
      <c r="O71" s="3" t="str">
        <f>IF(AND(TONGHOP!$O71="ThiTN",TONGHOP!$P71="TH",TONGHOP!$J71="R",TONGHOP!$K71&lt;&gt;""),TONGHOP!$K71,"")</f>
        <v/>
      </c>
      <c r="P71" s="3" t="str">
        <f>IF(AND(TONGHOP!$O71="ThiTN",TONGHOP!$P71="TH",TONGHOP!$J71="R",TONGHOP!$K71&lt;&gt;""),TONGHOP!$M71,"")</f>
        <v/>
      </c>
    </row>
    <row r="72" spans="1:16">
      <c r="A72" s="3" t="str">
        <f>IF(AND(TONGHOP!$O72="KTHP",TONGHOP!$P72="LT",TONGHOP!$J72="R",TONGHOP!$K72&lt;&gt;""),TONGHOP!$K72,"")</f>
        <v>Lê Quý Hưng Quốc</v>
      </c>
      <c r="B72" s="3">
        <f>IF(AND(TONGHOP!$O72="KTHP",TONGHOP!$P72="LT",TONGHOP!$J72="R",TONGHOP!$K72&lt;&gt;""),TONGHOP!$M72,"")</f>
        <v>3</v>
      </c>
      <c r="C72" s="3" t="str">
        <f>IF(AND(TONGHOP!$O72="KTHP",TONGHOP!$P72="TN",TONGHOP!$J72="R",TONGHOP!$K72&lt;&gt;""),TONGHOP!$K72,"")</f>
        <v/>
      </c>
      <c r="D72" s="3" t="str">
        <f>IF(AND(TONGHOP!$O72="KTHP",TONGHOP!$P72="TN",TONGHOP!$J72="R",TONGHOP!$K72&lt;&gt;""),TONGHOP!$M72,"")</f>
        <v/>
      </c>
      <c r="E72" s="3" t="str">
        <f>IF(AND(TONGHOP!$O72="KTHP",TONGHOP!$P72="VD",TONGHOP!$J72="R",TONGHOP!$K72&lt;&gt;""),TONGHOP!$K72,"")</f>
        <v/>
      </c>
      <c r="F72" s="3" t="str">
        <f>IF(AND(TONGHOP!$O72="KTHP",TONGHOP!$P72="VD",TONGHOP!$J72="R",TONGHOP!$K72&lt;&gt;""),TONGHOP!$M72,"")</f>
        <v/>
      </c>
      <c r="G72" s="3" t="str">
        <f>IF(AND(TONGHOP!$O72="KTHP",TONGHOP!$P72="TH",TONGHOP!$J72="R",TONGHOP!$K72&lt;&gt;""),TONGHOP!$K72,"")</f>
        <v/>
      </c>
      <c r="H72" s="3" t="str">
        <f>IF(AND(TONGHOP!$O72="KTHP",TONGHOP!$P72="TH",TONGHOP!$J72="R",TONGHOP!$K72&lt;&gt;""),TONGHOP!$M72,"")</f>
        <v/>
      </c>
      <c r="I72" s="3" t="str">
        <f>IF(AND(TONGHOP!$O72="ThiTN",TONGHOP!$P72="LT",TONGHOP!$J72="R",TONGHOP!$K72&lt;&gt;""),TONGHOP!$K72,"")</f>
        <v/>
      </c>
      <c r="J72" s="3" t="str">
        <f>IF(AND(TONGHOP!$O72="ThiTN",TONGHOP!$P72="LT",TONGHOP!$J72="R",TONGHOP!$K72&lt;&gt;""),TONGHOP!$M72,"")</f>
        <v/>
      </c>
      <c r="K72" s="3" t="str">
        <f>IF(AND(TONGHOP!$O72="ThiTN",TONGHOP!$P72="TN",TONGHOP!$J72="R",TONGHOP!$K72&lt;&gt;""),TONGHOP!$K72,"")</f>
        <v/>
      </c>
      <c r="L72" s="3" t="str">
        <f>IF(AND(TONGHOP!$O72="ThiTN",TONGHOP!$P72="TN",TONGHOP!$J72="R",TONGHOP!$K72&lt;&gt;""),TONGHOP!$M72,"")</f>
        <v/>
      </c>
      <c r="M72" s="3" t="str">
        <f>IF(AND(TONGHOP!$O72="ThiTN",TONGHOP!$P72="VĐ",TONGHOP!$J72="R",TONGHOP!$K72&lt;&gt;""),TONGHOP!$K72,"")</f>
        <v/>
      </c>
      <c r="N72" s="3" t="str">
        <f>IF(AND(TONGHOP!$O72="ThiTN",TONGHOP!$P72="VĐ",TONGHOP!$J72="R",TONGHOP!$K72&lt;&gt;""),TONGHOP!$M72,"")</f>
        <v/>
      </c>
      <c r="O72" s="3" t="str">
        <f>IF(AND(TONGHOP!$O72="ThiTN",TONGHOP!$P72="TH",TONGHOP!$J72="R",TONGHOP!$K72&lt;&gt;""),TONGHOP!$K72,"")</f>
        <v/>
      </c>
      <c r="P72" s="3" t="str">
        <f>IF(AND(TONGHOP!$O72="ThiTN",TONGHOP!$P72="TH",TONGHOP!$J72="R",TONGHOP!$K72&lt;&gt;""),TONGHOP!$M72,"")</f>
        <v/>
      </c>
    </row>
    <row r="73" spans="1:16">
      <c r="A73" s="3" t="str">
        <f>IF(AND(TONGHOP!$O73="KTHP",TONGHOP!$P73="LT",TONGHOP!$J73="R",TONGHOP!$K73&lt;&gt;""),TONGHOP!$K73,"")</f>
        <v>Nguyễn Tiến Nhân</v>
      </c>
      <c r="B73" s="3">
        <f>IF(AND(TONGHOP!$O73="KTHP",TONGHOP!$P73="LT",TONGHOP!$J73="R",TONGHOP!$K73&lt;&gt;""),TONGHOP!$M73,"")</f>
        <v>2</v>
      </c>
      <c r="C73" s="3" t="str">
        <f>IF(AND(TONGHOP!$O73="KTHP",TONGHOP!$P73="TN",TONGHOP!$J73="R",TONGHOP!$K73&lt;&gt;""),TONGHOP!$K73,"")</f>
        <v/>
      </c>
      <c r="D73" s="3" t="str">
        <f>IF(AND(TONGHOP!$O73="KTHP",TONGHOP!$P73="TN",TONGHOP!$J73="R",TONGHOP!$K73&lt;&gt;""),TONGHOP!$M73,"")</f>
        <v/>
      </c>
      <c r="E73" s="3" t="str">
        <f>IF(AND(TONGHOP!$O73="KTHP",TONGHOP!$P73="VD",TONGHOP!$J73="R",TONGHOP!$K73&lt;&gt;""),TONGHOP!$K73,"")</f>
        <v/>
      </c>
      <c r="F73" s="3" t="str">
        <f>IF(AND(TONGHOP!$O73="KTHP",TONGHOP!$P73="VD",TONGHOP!$J73="R",TONGHOP!$K73&lt;&gt;""),TONGHOP!$M73,"")</f>
        <v/>
      </c>
      <c r="G73" s="3" t="str">
        <f>IF(AND(TONGHOP!$O73="KTHP",TONGHOP!$P73="TH",TONGHOP!$J73="R",TONGHOP!$K73&lt;&gt;""),TONGHOP!$K73,"")</f>
        <v/>
      </c>
      <c r="H73" s="3" t="str">
        <f>IF(AND(TONGHOP!$O73="KTHP",TONGHOP!$P73="TH",TONGHOP!$J73="R",TONGHOP!$K73&lt;&gt;""),TONGHOP!$M73,"")</f>
        <v/>
      </c>
      <c r="I73" s="3" t="str">
        <f>IF(AND(TONGHOP!$O73="ThiTN",TONGHOP!$P73="LT",TONGHOP!$J73="R",TONGHOP!$K73&lt;&gt;""),TONGHOP!$K73,"")</f>
        <v/>
      </c>
      <c r="J73" s="3" t="str">
        <f>IF(AND(TONGHOP!$O73="ThiTN",TONGHOP!$P73="LT",TONGHOP!$J73="R",TONGHOP!$K73&lt;&gt;""),TONGHOP!$M73,"")</f>
        <v/>
      </c>
      <c r="K73" s="3" t="str">
        <f>IF(AND(TONGHOP!$O73="ThiTN",TONGHOP!$P73="TN",TONGHOP!$J73="R",TONGHOP!$K73&lt;&gt;""),TONGHOP!$K73,"")</f>
        <v/>
      </c>
      <c r="L73" s="3" t="str">
        <f>IF(AND(TONGHOP!$O73="ThiTN",TONGHOP!$P73="TN",TONGHOP!$J73="R",TONGHOP!$K73&lt;&gt;""),TONGHOP!$M73,"")</f>
        <v/>
      </c>
      <c r="M73" s="3" t="str">
        <f>IF(AND(TONGHOP!$O73="ThiTN",TONGHOP!$P73="VĐ",TONGHOP!$J73="R",TONGHOP!$K73&lt;&gt;""),TONGHOP!$K73,"")</f>
        <v/>
      </c>
      <c r="N73" s="3" t="str">
        <f>IF(AND(TONGHOP!$O73="ThiTN",TONGHOP!$P73="VĐ",TONGHOP!$J73="R",TONGHOP!$K73&lt;&gt;""),TONGHOP!$M73,"")</f>
        <v/>
      </c>
      <c r="O73" s="3" t="str">
        <f>IF(AND(TONGHOP!$O73="ThiTN",TONGHOP!$P73="TH",TONGHOP!$J73="R",TONGHOP!$K73&lt;&gt;""),TONGHOP!$K73,"")</f>
        <v/>
      </c>
      <c r="P73" s="3" t="str">
        <f>IF(AND(TONGHOP!$O73="ThiTN",TONGHOP!$P73="TH",TONGHOP!$J73="R",TONGHOP!$K73&lt;&gt;""),TONGHOP!$M73,"")</f>
        <v/>
      </c>
    </row>
    <row r="74" spans="1:16">
      <c r="A74" s="3" t="str">
        <f>IF(AND(TONGHOP!$O74="KTHP",TONGHOP!$P74="LT",TONGHOP!$J74="R",TONGHOP!$K74&lt;&gt;""),TONGHOP!$K74,"")</f>
        <v>Lữ Xuân Trang</v>
      </c>
      <c r="B74" s="3">
        <f>IF(AND(TONGHOP!$O74="KTHP",TONGHOP!$P74="LT",TONGHOP!$J74="R",TONGHOP!$K74&lt;&gt;""),TONGHOP!$M74,"")</f>
        <v>2</v>
      </c>
      <c r="C74" s="3" t="str">
        <f>IF(AND(TONGHOP!$O74="KTHP",TONGHOP!$P74="TN",TONGHOP!$J74="R",TONGHOP!$K74&lt;&gt;""),TONGHOP!$K74,"")</f>
        <v/>
      </c>
      <c r="D74" s="3" t="str">
        <f>IF(AND(TONGHOP!$O74="KTHP",TONGHOP!$P74="TN",TONGHOP!$J74="R",TONGHOP!$K74&lt;&gt;""),TONGHOP!$M74,"")</f>
        <v/>
      </c>
      <c r="E74" s="3" t="str">
        <f>IF(AND(TONGHOP!$O74="KTHP",TONGHOP!$P74="VD",TONGHOP!$J74="R",TONGHOP!$K74&lt;&gt;""),TONGHOP!$K74,"")</f>
        <v/>
      </c>
      <c r="F74" s="3" t="str">
        <f>IF(AND(TONGHOP!$O74="KTHP",TONGHOP!$P74="VD",TONGHOP!$J74="R",TONGHOP!$K74&lt;&gt;""),TONGHOP!$M74,"")</f>
        <v/>
      </c>
      <c r="G74" s="3" t="str">
        <f>IF(AND(TONGHOP!$O74="KTHP",TONGHOP!$P74="TH",TONGHOP!$J74="R",TONGHOP!$K74&lt;&gt;""),TONGHOP!$K74,"")</f>
        <v/>
      </c>
      <c r="H74" s="3" t="str">
        <f>IF(AND(TONGHOP!$O74="KTHP",TONGHOP!$P74="TH",TONGHOP!$J74="R",TONGHOP!$K74&lt;&gt;""),TONGHOP!$M74,"")</f>
        <v/>
      </c>
      <c r="I74" s="3" t="str">
        <f>IF(AND(TONGHOP!$O74="ThiTN",TONGHOP!$P74="LT",TONGHOP!$J74="R",TONGHOP!$K74&lt;&gt;""),TONGHOP!$K74,"")</f>
        <v/>
      </c>
      <c r="J74" s="3" t="str">
        <f>IF(AND(TONGHOP!$O74="ThiTN",TONGHOP!$P74="LT",TONGHOP!$J74="R",TONGHOP!$K74&lt;&gt;""),TONGHOP!$M74,"")</f>
        <v/>
      </c>
      <c r="K74" s="3" t="str">
        <f>IF(AND(TONGHOP!$O74="ThiTN",TONGHOP!$P74="TN",TONGHOP!$J74="R",TONGHOP!$K74&lt;&gt;""),TONGHOP!$K74,"")</f>
        <v/>
      </c>
      <c r="L74" s="3" t="str">
        <f>IF(AND(TONGHOP!$O74="ThiTN",TONGHOP!$P74="TN",TONGHOP!$J74="R",TONGHOP!$K74&lt;&gt;""),TONGHOP!$M74,"")</f>
        <v/>
      </c>
      <c r="M74" s="3" t="str">
        <f>IF(AND(TONGHOP!$O74="ThiTN",TONGHOP!$P74="VĐ",TONGHOP!$J74="R",TONGHOP!$K74&lt;&gt;""),TONGHOP!$K74,"")</f>
        <v/>
      </c>
      <c r="N74" s="3" t="str">
        <f>IF(AND(TONGHOP!$O74="ThiTN",TONGHOP!$P74="VĐ",TONGHOP!$J74="R",TONGHOP!$K74&lt;&gt;""),TONGHOP!$M74,"")</f>
        <v/>
      </c>
      <c r="O74" s="3" t="str">
        <f>IF(AND(TONGHOP!$O74="ThiTN",TONGHOP!$P74="TH",TONGHOP!$J74="R",TONGHOP!$K74&lt;&gt;""),TONGHOP!$K74,"")</f>
        <v/>
      </c>
      <c r="P74" s="3" t="str">
        <f>IF(AND(TONGHOP!$O74="ThiTN",TONGHOP!$P74="TH",TONGHOP!$J74="R",TONGHOP!$K74&lt;&gt;""),TONGHOP!$M74,"")</f>
        <v/>
      </c>
    </row>
    <row r="75" spans="1:16">
      <c r="A75" s="3" t="str">
        <f>IF(AND(TONGHOP!$O75="KTHP",TONGHOP!$P75="LT",TONGHOP!$J75="R",TONGHOP!$K75&lt;&gt;""),TONGHOP!$K75,"")</f>
        <v/>
      </c>
      <c r="B75" s="3" t="str">
        <f>IF(AND(TONGHOP!$O75="KTHP",TONGHOP!$P75="LT",TONGHOP!$J75="R",TONGHOP!$K75&lt;&gt;""),TONGHOP!$M75,"")</f>
        <v/>
      </c>
      <c r="C75" s="3" t="str">
        <f>IF(AND(TONGHOP!$O75="KTHP",TONGHOP!$P75="TN",TONGHOP!$J75="R",TONGHOP!$K75&lt;&gt;""),TONGHOP!$K75,"")</f>
        <v/>
      </c>
      <c r="D75" s="3" t="str">
        <f>IF(AND(TONGHOP!$O75="KTHP",TONGHOP!$P75="TN",TONGHOP!$J75="R",TONGHOP!$K75&lt;&gt;""),TONGHOP!$M75,"")</f>
        <v/>
      </c>
      <c r="E75" s="3" t="str">
        <f>IF(AND(TONGHOP!$O75="KTHP",TONGHOP!$P75="VD",TONGHOP!$J75="R",TONGHOP!$K75&lt;&gt;""),TONGHOP!$K75,"")</f>
        <v/>
      </c>
      <c r="F75" s="3" t="str">
        <f>IF(AND(TONGHOP!$O75="KTHP",TONGHOP!$P75="VD",TONGHOP!$J75="R",TONGHOP!$K75&lt;&gt;""),TONGHOP!$M75,"")</f>
        <v/>
      </c>
      <c r="G75" s="3" t="str">
        <f>IF(AND(TONGHOP!$O75="KTHP",TONGHOP!$P75="TH",TONGHOP!$J75="R",TONGHOP!$K75&lt;&gt;""),TONGHOP!$K75,"")</f>
        <v/>
      </c>
      <c r="H75" s="3" t="str">
        <f>IF(AND(TONGHOP!$O75="KTHP",TONGHOP!$P75="TH",TONGHOP!$J75="R",TONGHOP!$K75&lt;&gt;""),TONGHOP!$M75,"")</f>
        <v/>
      </c>
      <c r="I75" s="3" t="str">
        <f>IF(AND(TONGHOP!$O75="ThiTN",TONGHOP!$P75="LT",TONGHOP!$J75="R",TONGHOP!$K75&lt;&gt;""),TONGHOP!$K75,"")</f>
        <v/>
      </c>
      <c r="J75" s="3" t="str">
        <f>IF(AND(TONGHOP!$O75="ThiTN",TONGHOP!$P75="LT",TONGHOP!$J75="R",TONGHOP!$K75&lt;&gt;""),TONGHOP!$M75,"")</f>
        <v/>
      </c>
      <c r="K75" s="3" t="str">
        <f>IF(AND(TONGHOP!$O75="ThiTN",TONGHOP!$P75="TN",TONGHOP!$J75="R",TONGHOP!$K75&lt;&gt;""),TONGHOP!$K75,"")</f>
        <v/>
      </c>
      <c r="L75" s="3" t="str">
        <f>IF(AND(TONGHOP!$O75="ThiTN",TONGHOP!$P75="TN",TONGHOP!$J75="R",TONGHOP!$K75&lt;&gt;""),TONGHOP!$M75,"")</f>
        <v/>
      </c>
      <c r="M75" s="3" t="str">
        <f>IF(AND(TONGHOP!$O75="ThiTN",TONGHOP!$P75="VĐ",TONGHOP!$J75="R",TONGHOP!$K75&lt;&gt;""),TONGHOP!$K75,"")</f>
        <v/>
      </c>
      <c r="N75" s="3" t="str">
        <f>IF(AND(TONGHOP!$O75="ThiTN",TONGHOP!$P75="VĐ",TONGHOP!$J75="R",TONGHOP!$K75&lt;&gt;""),TONGHOP!$M75,"")</f>
        <v/>
      </c>
      <c r="O75" s="3" t="str">
        <f>IF(AND(TONGHOP!$O75="ThiTN",TONGHOP!$P75="TH",TONGHOP!$J75="R",TONGHOP!$K75&lt;&gt;""),TONGHOP!$K75,"")</f>
        <v/>
      </c>
      <c r="P75" s="3" t="str">
        <f>IF(AND(TONGHOP!$O75="ThiTN",TONGHOP!$P75="TH",TONGHOP!$J75="R",TONGHOP!$K75&lt;&gt;""),TONGHOP!$M75,"")</f>
        <v/>
      </c>
    </row>
    <row r="76" spans="1:16">
      <c r="A76" s="3" t="str">
        <f>IF(AND(TONGHOP!$O76="KTHP",TONGHOP!$P76="LT",TONGHOP!$J76="R",TONGHOP!$K76&lt;&gt;""),TONGHOP!$K76,"")</f>
        <v/>
      </c>
      <c r="B76" s="3" t="str">
        <f>IF(AND(TONGHOP!$O76="KTHP",TONGHOP!$P76="LT",TONGHOP!$J76="R",TONGHOP!$K76&lt;&gt;""),TONGHOP!$M76,"")</f>
        <v/>
      </c>
      <c r="C76" s="3" t="str">
        <f>IF(AND(TONGHOP!$O76="KTHP",TONGHOP!$P76="TN",TONGHOP!$J76="R",TONGHOP!$K76&lt;&gt;""),TONGHOP!$K76,"")</f>
        <v/>
      </c>
      <c r="D76" s="3" t="str">
        <f>IF(AND(TONGHOP!$O76="KTHP",TONGHOP!$P76="TN",TONGHOP!$J76="R",TONGHOP!$K76&lt;&gt;""),TONGHOP!$M76,"")</f>
        <v/>
      </c>
      <c r="E76" s="3" t="str">
        <f>IF(AND(TONGHOP!$O76="KTHP",TONGHOP!$P76="VD",TONGHOP!$J76="R",TONGHOP!$K76&lt;&gt;""),TONGHOP!$K76,"")</f>
        <v/>
      </c>
      <c r="F76" s="3" t="str">
        <f>IF(AND(TONGHOP!$O76="KTHP",TONGHOP!$P76="VD",TONGHOP!$J76="R",TONGHOP!$K76&lt;&gt;""),TONGHOP!$M76,"")</f>
        <v/>
      </c>
      <c r="G76" s="3" t="str">
        <f>IF(AND(TONGHOP!$O76="KTHP",TONGHOP!$P76="TH",TONGHOP!$J76="R",TONGHOP!$K76&lt;&gt;""),TONGHOP!$K76,"")</f>
        <v/>
      </c>
      <c r="H76" s="3" t="str">
        <f>IF(AND(TONGHOP!$O76="KTHP",TONGHOP!$P76="TH",TONGHOP!$J76="R",TONGHOP!$K76&lt;&gt;""),TONGHOP!$M76,"")</f>
        <v/>
      </c>
      <c r="I76" s="3" t="str">
        <f>IF(AND(TONGHOP!$O76="ThiTN",TONGHOP!$P76="LT",TONGHOP!$J76="R",TONGHOP!$K76&lt;&gt;""),TONGHOP!$K76,"")</f>
        <v/>
      </c>
      <c r="J76" s="3" t="str">
        <f>IF(AND(TONGHOP!$O76="ThiTN",TONGHOP!$P76="LT",TONGHOP!$J76="R",TONGHOP!$K76&lt;&gt;""),TONGHOP!$M76,"")</f>
        <v/>
      </c>
      <c r="K76" s="3" t="str">
        <f>IF(AND(TONGHOP!$O76="ThiTN",TONGHOP!$P76="TN",TONGHOP!$J76="R",TONGHOP!$K76&lt;&gt;""),TONGHOP!$K76,"")</f>
        <v/>
      </c>
      <c r="L76" s="3" t="str">
        <f>IF(AND(TONGHOP!$O76="ThiTN",TONGHOP!$P76="TN",TONGHOP!$J76="R",TONGHOP!$K76&lt;&gt;""),TONGHOP!$M76,"")</f>
        <v/>
      </c>
      <c r="M76" s="3" t="str">
        <f>IF(AND(TONGHOP!$O76="ThiTN",TONGHOP!$P76="VĐ",TONGHOP!$J76="R",TONGHOP!$K76&lt;&gt;""),TONGHOP!$K76,"")</f>
        <v/>
      </c>
      <c r="N76" s="3" t="str">
        <f>IF(AND(TONGHOP!$O76="ThiTN",TONGHOP!$P76="VĐ",TONGHOP!$J76="R",TONGHOP!$K76&lt;&gt;""),TONGHOP!$M76,"")</f>
        <v/>
      </c>
      <c r="O76" s="3" t="str">
        <f>IF(AND(TONGHOP!$O76="ThiTN",TONGHOP!$P76="TH",TONGHOP!$J76="R",TONGHOP!$K76&lt;&gt;""),TONGHOP!$K76,"")</f>
        <v/>
      </c>
      <c r="P76" s="3" t="str">
        <f>IF(AND(TONGHOP!$O76="ThiTN",TONGHOP!$P76="TH",TONGHOP!$J76="R",TONGHOP!$K76&lt;&gt;""),TONGHOP!$M76,"")</f>
        <v/>
      </c>
    </row>
    <row r="77" spans="1:16">
      <c r="A77" s="3" t="str">
        <f>IF(AND(TONGHOP!$O77="KTHP",TONGHOP!$P77="LT",TONGHOP!$J77="R",TONGHOP!$K77&lt;&gt;""),TONGHOP!$K77,"")</f>
        <v/>
      </c>
      <c r="B77" s="3" t="str">
        <f>IF(AND(TONGHOP!$O77="KTHP",TONGHOP!$P77="LT",TONGHOP!$J77="R",TONGHOP!$K77&lt;&gt;""),TONGHOP!$M77,"")</f>
        <v/>
      </c>
      <c r="C77" s="3" t="str">
        <f>IF(AND(TONGHOP!$O77="KTHP",TONGHOP!$P77="TN",TONGHOP!$J77="R",TONGHOP!$K77&lt;&gt;""),TONGHOP!$K77,"")</f>
        <v/>
      </c>
      <c r="D77" s="3" t="str">
        <f>IF(AND(TONGHOP!$O77="KTHP",TONGHOP!$P77="TN",TONGHOP!$J77="R",TONGHOP!$K77&lt;&gt;""),TONGHOP!$M77,"")</f>
        <v/>
      </c>
      <c r="E77" s="3" t="str">
        <f>IF(AND(TONGHOP!$O77="KTHP",TONGHOP!$P77="VD",TONGHOP!$J77="R",TONGHOP!$K77&lt;&gt;""),TONGHOP!$K77,"")</f>
        <v/>
      </c>
      <c r="F77" s="3" t="str">
        <f>IF(AND(TONGHOP!$O77="KTHP",TONGHOP!$P77="VD",TONGHOP!$J77="R",TONGHOP!$K77&lt;&gt;""),TONGHOP!$M77,"")</f>
        <v/>
      </c>
      <c r="G77" s="3" t="str">
        <f>IF(AND(TONGHOP!$O77="KTHP",TONGHOP!$P77="TH",TONGHOP!$J77="R",TONGHOP!$K77&lt;&gt;""),TONGHOP!$K77,"")</f>
        <v/>
      </c>
      <c r="H77" s="3" t="str">
        <f>IF(AND(TONGHOP!$O77="KTHP",TONGHOP!$P77="TH",TONGHOP!$J77="R",TONGHOP!$K77&lt;&gt;""),TONGHOP!$M77,"")</f>
        <v/>
      </c>
      <c r="I77" s="3" t="str">
        <f>IF(AND(TONGHOP!$O77="ThiTN",TONGHOP!$P77="LT",TONGHOP!$J77="R",TONGHOP!$K77&lt;&gt;""),TONGHOP!$K77,"")</f>
        <v/>
      </c>
      <c r="J77" s="3" t="str">
        <f>IF(AND(TONGHOP!$O77="ThiTN",TONGHOP!$P77="LT",TONGHOP!$J77="R",TONGHOP!$K77&lt;&gt;""),TONGHOP!$M77,"")</f>
        <v/>
      </c>
      <c r="K77" s="3" t="str">
        <f>IF(AND(TONGHOP!$O77="ThiTN",TONGHOP!$P77="TN",TONGHOP!$J77="R",TONGHOP!$K77&lt;&gt;""),TONGHOP!$K77,"")</f>
        <v/>
      </c>
      <c r="L77" s="3" t="str">
        <f>IF(AND(TONGHOP!$O77="ThiTN",TONGHOP!$P77="TN",TONGHOP!$J77="R",TONGHOP!$K77&lt;&gt;""),TONGHOP!$M77,"")</f>
        <v/>
      </c>
      <c r="M77" s="3" t="str">
        <f>IF(AND(TONGHOP!$O77="ThiTN",TONGHOP!$P77="VĐ",TONGHOP!$J77="R",TONGHOP!$K77&lt;&gt;""),TONGHOP!$K77,"")</f>
        <v/>
      </c>
      <c r="N77" s="3" t="str">
        <f>IF(AND(TONGHOP!$O77="ThiTN",TONGHOP!$P77="VĐ",TONGHOP!$J77="R",TONGHOP!$K77&lt;&gt;""),TONGHOP!$M77,"")</f>
        <v/>
      </c>
      <c r="O77" s="3" t="str">
        <f>IF(AND(TONGHOP!$O77="ThiTN",TONGHOP!$P77="TH",TONGHOP!$J77="R",TONGHOP!$K77&lt;&gt;""),TONGHOP!$K77,"")</f>
        <v/>
      </c>
      <c r="P77" s="3" t="str">
        <f>IF(AND(TONGHOP!$O77="ThiTN",TONGHOP!$P77="TH",TONGHOP!$J77="R",TONGHOP!$K77&lt;&gt;""),TONGHOP!$M77,"")</f>
        <v/>
      </c>
    </row>
    <row r="78" spans="1:16">
      <c r="A78" s="3" t="str">
        <f>IF(AND(TONGHOP!$O78="KTHP",TONGHOP!$P78="LT",TONGHOP!$J78="R",TONGHOP!$K78&lt;&gt;""),TONGHOP!$K78,"")</f>
        <v/>
      </c>
      <c r="B78" s="3" t="str">
        <f>IF(AND(TONGHOP!$O78="KTHP",TONGHOP!$P78="LT",TONGHOP!$J78="R",TONGHOP!$K78&lt;&gt;""),TONGHOP!$M78,"")</f>
        <v/>
      </c>
      <c r="C78" s="3" t="str">
        <f>IF(AND(TONGHOP!$O78="KTHP",TONGHOP!$P78="TN",TONGHOP!$J78="R",TONGHOP!$K78&lt;&gt;""),TONGHOP!$K78,"")</f>
        <v/>
      </c>
      <c r="D78" s="3" t="str">
        <f>IF(AND(TONGHOP!$O78="KTHP",TONGHOP!$P78="TN",TONGHOP!$J78="R",TONGHOP!$K78&lt;&gt;""),TONGHOP!$M78,"")</f>
        <v/>
      </c>
      <c r="E78" s="3" t="str">
        <f>IF(AND(TONGHOP!$O78="KTHP",TONGHOP!$P78="VD",TONGHOP!$J78="R",TONGHOP!$K78&lt;&gt;""),TONGHOP!$K78,"")</f>
        <v/>
      </c>
      <c r="F78" s="3" t="str">
        <f>IF(AND(TONGHOP!$O78="KTHP",TONGHOP!$P78="VD",TONGHOP!$J78="R",TONGHOP!$K78&lt;&gt;""),TONGHOP!$M78,"")</f>
        <v/>
      </c>
      <c r="G78" s="3" t="str">
        <f>IF(AND(TONGHOP!$O78="KTHP",TONGHOP!$P78="TH",TONGHOP!$J78="R",TONGHOP!$K78&lt;&gt;""),TONGHOP!$K78,"")</f>
        <v/>
      </c>
      <c r="H78" s="3" t="str">
        <f>IF(AND(TONGHOP!$O78="KTHP",TONGHOP!$P78="TH",TONGHOP!$J78="R",TONGHOP!$K78&lt;&gt;""),TONGHOP!$M78,"")</f>
        <v/>
      </c>
      <c r="I78" s="3" t="str">
        <f>IF(AND(TONGHOP!$O78="ThiTN",TONGHOP!$P78="LT",TONGHOP!$J78="R",TONGHOP!$K78&lt;&gt;""),TONGHOP!$K78,"")</f>
        <v/>
      </c>
      <c r="J78" s="3" t="str">
        <f>IF(AND(TONGHOP!$O78="ThiTN",TONGHOP!$P78="LT",TONGHOP!$J78="R",TONGHOP!$K78&lt;&gt;""),TONGHOP!$M78,"")</f>
        <v/>
      </c>
      <c r="K78" s="3" t="str">
        <f>IF(AND(TONGHOP!$O78="ThiTN",TONGHOP!$P78="TN",TONGHOP!$J78="R",TONGHOP!$K78&lt;&gt;""),TONGHOP!$K78,"")</f>
        <v/>
      </c>
      <c r="L78" s="3" t="str">
        <f>IF(AND(TONGHOP!$O78="ThiTN",TONGHOP!$P78="TN",TONGHOP!$J78="R",TONGHOP!$K78&lt;&gt;""),TONGHOP!$M78,"")</f>
        <v/>
      </c>
      <c r="M78" s="3" t="str">
        <f>IF(AND(TONGHOP!$O78="ThiTN",TONGHOP!$P78="VĐ",TONGHOP!$J78="R",TONGHOP!$K78&lt;&gt;""),TONGHOP!$K78,"")</f>
        <v/>
      </c>
      <c r="N78" s="3" t="str">
        <f>IF(AND(TONGHOP!$O78="ThiTN",TONGHOP!$P78="VĐ",TONGHOP!$J78="R",TONGHOP!$K78&lt;&gt;""),TONGHOP!$M78,"")</f>
        <v/>
      </c>
      <c r="O78" s="3" t="str">
        <f>IF(AND(TONGHOP!$O78="ThiTN",TONGHOP!$P78="TH",TONGHOP!$J78="R",TONGHOP!$K78&lt;&gt;""),TONGHOP!$K78,"")</f>
        <v/>
      </c>
      <c r="P78" s="3" t="str">
        <f>IF(AND(TONGHOP!$O78="ThiTN",TONGHOP!$P78="TH",TONGHOP!$J78="R",TONGHOP!$K78&lt;&gt;""),TONGHOP!$M78,"")</f>
        <v/>
      </c>
    </row>
    <row r="79" spans="1:16">
      <c r="A79" s="3" t="str">
        <f>IF(AND(TONGHOP!$O79="KTHP",TONGHOP!$P79="LT",TONGHOP!$J79="R",TONGHOP!$K79&lt;&gt;""),TONGHOP!$K79,"")</f>
        <v/>
      </c>
      <c r="B79" s="3" t="str">
        <f>IF(AND(TONGHOP!$O79="KTHP",TONGHOP!$P79="LT",TONGHOP!$J79="R",TONGHOP!$K79&lt;&gt;""),TONGHOP!$M79,"")</f>
        <v/>
      </c>
      <c r="C79" s="3" t="str">
        <f>IF(AND(TONGHOP!$O79="KTHP",TONGHOP!$P79="TN",TONGHOP!$J79="R",TONGHOP!$K79&lt;&gt;""),TONGHOP!$K79,"")</f>
        <v/>
      </c>
      <c r="D79" s="3" t="str">
        <f>IF(AND(TONGHOP!$O79="KTHP",TONGHOP!$P79="TN",TONGHOP!$J79="R",TONGHOP!$K79&lt;&gt;""),TONGHOP!$M79,"")</f>
        <v/>
      </c>
      <c r="E79" s="3" t="str">
        <f>IF(AND(TONGHOP!$O79="KTHP",TONGHOP!$P79="VD",TONGHOP!$J79="R",TONGHOP!$K79&lt;&gt;""),TONGHOP!$K79,"")</f>
        <v/>
      </c>
      <c r="F79" s="3" t="str">
        <f>IF(AND(TONGHOP!$O79="KTHP",TONGHOP!$P79="VD",TONGHOP!$J79="R",TONGHOP!$K79&lt;&gt;""),TONGHOP!$M79,"")</f>
        <v/>
      </c>
      <c r="G79" s="3" t="str">
        <f>IF(AND(TONGHOP!$O79="KTHP",TONGHOP!$P79="TH",TONGHOP!$J79="R",TONGHOP!$K79&lt;&gt;""),TONGHOP!$K79,"")</f>
        <v/>
      </c>
      <c r="H79" s="3" t="str">
        <f>IF(AND(TONGHOP!$O79="KTHP",TONGHOP!$P79="TH",TONGHOP!$J79="R",TONGHOP!$K79&lt;&gt;""),TONGHOP!$M79,"")</f>
        <v/>
      </c>
      <c r="I79" s="3" t="str">
        <f>IF(AND(TONGHOP!$O79="ThiTN",TONGHOP!$P79="LT",TONGHOP!$J79="R",TONGHOP!$K79&lt;&gt;""),TONGHOP!$K79,"")</f>
        <v/>
      </c>
      <c r="J79" s="3" t="str">
        <f>IF(AND(TONGHOP!$O79="ThiTN",TONGHOP!$P79="LT",TONGHOP!$J79="R",TONGHOP!$K79&lt;&gt;""),TONGHOP!$M79,"")</f>
        <v/>
      </c>
      <c r="K79" s="3" t="str">
        <f>IF(AND(TONGHOP!$O79="ThiTN",TONGHOP!$P79="TN",TONGHOP!$J79="R",TONGHOP!$K79&lt;&gt;""),TONGHOP!$K79,"")</f>
        <v/>
      </c>
      <c r="L79" s="3" t="str">
        <f>IF(AND(TONGHOP!$O79="ThiTN",TONGHOP!$P79="TN",TONGHOP!$J79="R",TONGHOP!$K79&lt;&gt;""),TONGHOP!$M79,"")</f>
        <v/>
      </c>
      <c r="M79" s="3" t="str">
        <f>IF(AND(TONGHOP!$O79="ThiTN",TONGHOP!$P79="VĐ",TONGHOP!$J79="R",TONGHOP!$K79&lt;&gt;""),TONGHOP!$K79,"")</f>
        <v/>
      </c>
      <c r="N79" s="3" t="str">
        <f>IF(AND(TONGHOP!$O79="ThiTN",TONGHOP!$P79="VĐ",TONGHOP!$J79="R",TONGHOP!$K79&lt;&gt;""),TONGHOP!$M79,"")</f>
        <v/>
      </c>
      <c r="O79" s="3" t="str">
        <f>IF(AND(TONGHOP!$O79="ThiTN",TONGHOP!$P79="TH",TONGHOP!$J79="R",TONGHOP!$K79&lt;&gt;""),TONGHOP!$K79,"")</f>
        <v/>
      </c>
      <c r="P79" s="3" t="str">
        <f>IF(AND(TONGHOP!$O79="ThiTN",TONGHOP!$P79="TH",TONGHOP!$J79="R",TONGHOP!$K79&lt;&gt;""),TONGHOP!$M79,"")</f>
        <v/>
      </c>
    </row>
    <row r="80" spans="1:16">
      <c r="A80" s="3" t="str">
        <f>IF(AND(TONGHOP!$O80="KTHP",TONGHOP!$P80="LT",TONGHOP!$J80="R",TONGHOP!$K80&lt;&gt;""),TONGHOP!$K80,"")</f>
        <v/>
      </c>
      <c r="B80" s="3" t="str">
        <f>IF(AND(TONGHOP!$O80="KTHP",TONGHOP!$P80="LT",TONGHOP!$J80="R",TONGHOP!$K80&lt;&gt;""),TONGHOP!$M80,"")</f>
        <v/>
      </c>
      <c r="C80" s="3" t="str">
        <f>IF(AND(TONGHOP!$O80="KTHP",TONGHOP!$P80="TN",TONGHOP!$J80="R",TONGHOP!$K80&lt;&gt;""),TONGHOP!$K80,"")</f>
        <v/>
      </c>
      <c r="D80" s="3" t="str">
        <f>IF(AND(TONGHOP!$O80="KTHP",TONGHOP!$P80="TN",TONGHOP!$J80="R",TONGHOP!$K80&lt;&gt;""),TONGHOP!$M80,"")</f>
        <v/>
      </c>
      <c r="E80" s="3" t="str">
        <f>IF(AND(TONGHOP!$O80="KTHP",TONGHOP!$P80="VD",TONGHOP!$J80="R",TONGHOP!$K80&lt;&gt;""),TONGHOP!$K80,"")</f>
        <v/>
      </c>
      <c r="F80" s="3" t="str">
        <f>IF(AND(TONGHOP!$O80="KTHP",TONGHOP!$P80="VD",TONGHOP!$J80="R",TONGHOP!$K80&lt;&gt;""),TONGHOP!$M80,"")</f>
        <v/>
      </c>
      <c r="G80" s="3" t="str">
        <f>IF(AND(TONGHOP!$O80="KTHP",TONGHOP!$P80="TH",TONGHOP!$J80="R",TONGHOP!$K80&lt;&gt;""),TONGHOP!$K80,"")</f>
        <v/>
      </c>
      <c r="H80" s="3" t="str">
        <f>IF(AND(TONGHOP!$O80="KTHP",TONGHOP!$P80="TH",TONGHOP!$J80="R",TONGHOP!$K80&lt;&gt;""),TONGHOP!$M80,"")</f>
        <v/>
      </c>
      <c r="I80" s="3" t="str">
        <f>IF(AND(TONGHOP!$O80="ThiTN",TONGHOP!$P80="LT",TONGHOP!$J80="R",TONGHOP!$K80&lt;&gt;""),TONGHOP!$K80,"")</f>
        <v/>
      </c>
      <c r="J80" s="3" t="str">
        <f>IF(AND(TONGHOP!$O80="ThiTN",TONGHOP!$P80="LT",TONGHOP!$J80="R",TONGHOP!$K80&lt;&gt;""),TONGHOP!$M80,"")</f>
        <v/>
      </c>
      <c r="K80" s="3" t="str">
        <f>IF(AND(TONGHOP!$O80="ThiTN",TONGHOP!$P80="TN",TONGHOP!$J80="R",TONGHOP!$K80&lt;&gt;""),TONGHOP!$K80,"")</f>
        <v/>
      </c>
      <c r="L80" s="3" t="str">
        <f>IF(AND(TONGHOP!$O80="ThiTN",TONGHOP!$P80="TN",TONGHOP!$J80="R",TONGHOP!$K80&lt;&gt;""),TONGHOP!$M80,"")</f>
        <v/>
      </c>
      <c r="M80" s="3" t="str">
        <f>IF(AND(TONGHOP!$O80="ThiTN",TONGHOP!$P80="VĐ",TONGHOP!$J80="R",TONGHOP!$K80&lt;&gt;""),TONGHOP!$K80,"")</f>
        <v/>
      </c>
      <c r="N80" s="3" t="str">
        <f>IF(AND(TONGHOP!$O80="ThiTN",TONGHOP!$P80="VĐ",TONGHOP!$J80="R",TONGHOP!$K80&lt;&gt;""),TONGHOP!$M80,"")</f>
        <v/>
      </c>
      <c r="O80" s="3" t="str">
        <f>IF(AND(TONGHOP!$O80="ThiTN",TONGHOP!$P80="TH",TONGHOP!$J80="R",TONGHOP!$K80&lt;&gt;""),TONGHOP!$K80,"")</f>
        <v/>
      </c>
      <c r="P80" s="3" t="str">
        <f>IF(AND(TONGHOP!$O80="ThiTN",TONGHOP!$P80="TH",TONGHOP!$J80="R",TONGHOP!$K80&lt;&gt;""),TONGHOP!$M80,"")</f>
        <v/>
      </c>
    </row>
    <row r="81" spans="1:16">
      <c r="A81" s="3" t="str">
        <f>IF(AND(TONGHOP!$O81="KTHP",TONGHOP!$P81="LT",TONGHOP!$J81="R",TONGHOP!$K81&lt;&gt;""),TONGHOP!$K81,"")</f>
        <v/>
      </c>
      <c r="B81" s="3" t="str">
        <f>IF(AND(TONGHOP!$O81="KTHP",TONGHOP!$P81="LT",TONGHOP!$J81="R",TONGHOP!$K81&lt;&gt;""),TONGHOP!$M81,"")</f>
        <v/>
      </c>
      <c r="C81" s="3" t="str">
        <f>IF(AND(TONGHOP!$O81="KTHP",TONGHOP!$P81="TN",TONGHOP!$J81="R",TONGHOP!$K81&lt;&gt;""),TONGHOP!$K81,"")</f>
        <v/>
      </c>
      <c r="D81" s="3" t="str">
        <f>IF(AND(TONGHOP!$O81="KTHP",TONGHOP!$P81="TN",TONGHOP!$J81="R",TONGHOP!$K81&lt;&gt;""),TONGHOP!$M81,"")</f>
        <v/>
      </c>
      <c r="E81" s="3" t="str">
        <f>IF(AND(TONGHOP!$O81="KTHP",TONGHOP!$P81="VD",TONGHOP!$J81="R",TONGHOP!$K81&lt;&gt;""),TONGHOP!$K81,"")</f>
        <v/>
      </c>
      <c r="F81" s="3" t="str">
        <f>IF(AND(TONGHOP!$O81="KTHP",TONGHOP!$P81="VD",TONGHOP!$J81="R",TONGHOP!$K81&lt;&gt;""),TONGHOP!$M81,"")</f>
        <v/>
      </c>
      <c r="G81" s="3" t="str">
        <f>IF(AND(TONGHOP!$O81="KTHP",TONGHOP!$P81="TH",TONGHOP!$J81="R",TONGHOP!$K81&lt;&gt;""),TONGHOP!$K81,"")</f>
        <v/>
      </c>
      <c r="H81" s="3" t="str">
        <f>IF(AND(TONGHOP!$O81="KTHP",TONGHOP!$P81="TH",TONGHOP!$J81="R",TONGHOP!$K81&lt;&gt;""),TONGHOP!$M81,"")</f>
        <v/>
      </c>
      <c r="I81" s="3" t="str">
        <f>IF(AND(TONGHOP!$O81="ThiTN",TONGHOP!$P81="LT",TONGHOP!$J81="R",TONGHOP!$K81&lt;&gt;""),TONGHOP!$K81,"")</f>
        <v/>
      </c>
      <c r="J81" s="3" t="str">
        <f>IF(AND(TONGHOP!$O81="ThiTN",TONGHOP!$P81="LT",TONGHOP!$J81="R",TONGHOP!$K81&lt;&gt;""),TONGHOP!$M81,"")</f>
        <v/>
      </c>
      <c r="K81" s="3" t="str">
        <f>IF(AND(TONGHOP!$O81="ThiTN",TONGHOP!$P81="TN",TONGHOP!$J81="R",TONGHOP!$K81&lt;&gt;""),TONGHOP!$K81,"")</f>
        <v/>
      </c>
      <c r="L81" s="3" t="str">
        <f>IF(AND(TONGHOP!$O81="ThiTN",TONGHOP!$P81="TN",TONGHOP!$J81="R",TONGHOP!$K81&lt;&gt;""),TONGHOP!$M81,"")</f>
        <v/>
      </c>
      <c r="M81" s="3" t="str">
        <f>IF(AND(TONGHOP!$O81="ThiTN",TONGHOP!$P81="VĐ",TONGHOP!$J81="R",TONGHOP!$K81&lt;&gt;""),TONGHOP!$K81,"")</f>
        <v/>
      </c>
      <c r="N81" s="3" t="str">
        <f>IF(AND(TONGHOP!$O81="ThiTN",TONGHOP!$P81="VĐ",TONGHOP!$J81="R",TONGHOP!$K81&lt;&gt;""),TONGHOP!$M81,"")</f>
        <v/>
      </c>
      <c r="O81" s="3" t="str">
        <f>IF(AND(TONGHOP!$O81="ThiTN",TONGHOP!$P81="TH",TONGHOP!$J81="R",TONGHOP!$K81&lt;&gt;""),TONGHOP!$K81,"")</f>
        <v/>
      </c>
      <c r="P81" s="3" t="str">
        <f>IF(AND(TONGHOP!$O81="ThiTN",TONGHOP!$P81="TH",TONGHOP!$J81="R",TONGHOP!$K81&lt;&gt;""),TONGHOP!$M81,"")</f>
        <v/>
      </c>
    </row>
    <row r="82" spans="1:16">
      <c r="A82" s="3" t="str">
        <f>IF(AND(TONGHOP!$O82="KTHP",TONGHOP!$P82="LT",TONGHOP!$J82="R",TONGHOP!$K82&lt;&gt;""),TONGHOP!$K82,"")</f>
        <v/>
      </c>
      <c r="B82" s="3" t="str">
        <f>IF(AND(TONGHOP!$O82="KTHP",TONGHOP!$P82="LT",TONGHOP!$J82="R",TONGHOP!$K82&lt;&gt;""),TONGHOP!$M82,"")</f>
        <v/>
      </c>
      <c r="C82" s="3" t="str">
        <f>IF(AND(TONGHOP!$O82="KTHP",TONGHOP!$P82="TN",TONGHOP!$J82="R",TONGHOP!$K82&lt;&gt;""),TONGHOP!$K82,"")</f>
        <v/>
      </c>
      <c r="D82" s="3" t="str">
        <f>IF(AND(TONGHOP!$O82="KTHP",TONGHOP!$P82="TN",TONGHOP!$J82="R",TONGHOP!$K82&lt;&gt;""),TONGHOP!$M82,"")</f>
        <v/>
      </c>
      <c r="E82" s="3" t="str">
        <f>IF(AND(TONGHOP!$O82="KTHP",TONGHOP!$P82="VD",TONGHOP!$J82="R",TONGHOP!$K82&lt;&gt;""),TONGHOP!$K82,"")</f>
        <v/>
      </c>
      <c r="F82" s="3" t="str">
        <f>IF(AND(TONGHOP!$O82="KTHP",TONGHOP!$P82="VD",TONGHOP!$J82="R",TONGHOP!$K82&lt;&gt;""),TONGHOP!$M82,"")</f>
        <v/>
      </c>
      <c r="G82" s="3" t="str">
        <f>IF(AND(TONGHOP!$O82="KTHP",TONGHOP!$P82="TH",TONGHOP!$J82="R",TONGHOP!$K82&lt;&gt;""),TONGHOP!$K82,"")</f>
        <v/>
      </c>
      <c r="H82" s="3" t="str">
        <f>IF(AND(TONGHOP!$O82="KTHP",TONGHOP!$P82="TH",TONGHOP!$J82="R",TONGHOP!$K82&lt;&gt;""),TONGHOP!$M82,"")</f>
        <v/>
      </c>
      <c r="I82" s="3" t="str">
        <f>IF(AND(TONGHOP!$O82="ThiTN",TONGHOP!$P82="LT",TONGHOP!$J82="R",TONGHOP!$K82&lt;&gt;""),TONGHOP!$K82,"")</f>
        <v/>
      </c>
      <c r="J82" s="3" t="str">
        <f>IF(AND(TONGHOP!$O82="ThiTN",TONGHOP!$P82="LT",TONGHOP!$J82="R",TONGHOP!$K82&lt;&gt;""),TONGHOP!$M82,"")</f>
        <v/>
      </c>
      <c r="K82" s="3" t="str">
        <f>IF(AND(TONGHOP!$O82="ThiTN",TONGHOP!$P82="TN",TONGHOP!$J82="R",TONGHOP!$K82&lt;&gt;""),TONGHOP!$K82,"")</f>
        <v/>
      </c>
      <c r="L82" s="3" t="str">
        <f>IF(AND(TONGHOP!$O82="ThiTN",TONGHOP!$P82="TN",TONGHOP!$J82="R",TONGHOP!$K82&lt;&gt;""),TONGHOP!$M82,"")</f>
        <v/>
      </c>
      <c r="M82" s="3" t="str">
        <f>IF(AND(TONGHOP!$O82="ThiTN",TONGHOP!$P82="VĐ",TONGHOP!$J82="R",TONGHOP!$K82&lt;&gt;""),TONGHOP!$K82,"")</f>
        <v/>
      </c>
      <c r="N82" s="3" t="str">
        <f>IF(AND(TONGHOP!$O82="ThiTN",TONGHOP!$P82="VĐ",TONGHOP!$J82="R",TONGHOP!$K82&lt;&gt;""),TONGHOP!$M82,"")</f>
        <v/>
      </c>
      <c r="O82" s="3" t="str">
        <f>IF(AND(TONGHOP!$O82="ThiTN",TONGHOP!$P82="TH",TONGHOP!$J82="R",TONGHOP!$K82&lt;&gt;""),TONGHOP!$K82,"")</f>
        <v/>
      </c>
      <c r="P82" s="3" t="str">
        <f>IF(AND(TONGHOP!$O82="ThiTN",TONGHOP!$P82="TH",TONGHOP!$J82="R",TONGHOP!$K82&lt;&gt;""),TONGHOP!$M82,"")</f>
        <v/>
      </c>
    </row>
    <row r="83" spans="1:16">
      <c r="A83" s="3" t="str">
        <f>IF(AND(TONGHOP!$O83="KTHP",TONGHOP!$P83="LT",TONGHOP!$J83="R",TONGHOP!$K83&lt;&gt;""),TONGHOP!$K83,"")</f>
        <v/>
      </c>
      <c r="B83" s="3" t="str">
        <f>IF(AND(TONGHOP!$O83="KTHP",TONGHOP!$P83="LT",TONGHOP!$J83="R",TONGHOP!$K83&lt;&gt;""),TONGHOP!$M83,"")</f>
        <v/>
      </c>
      <c r="C83" s="3" t="str">
        <f>IF(AND(TONGHOP!$O83="KTHP",TONGHOP!$P83="TN",TONGHOP!$J83="R",TONGHOP!$K83&lt;&gt;""),TONGHOP!$K83,"")</f>
        <v/>
      </c>
      <c r="D83" s="3" t="str">
        <f>IF(AND(TONGHOP!$O83="KTHP",TONGHOP!$P83="TN",TONGHOP!$J83="R",TONGHOP!$K83&lt;&gt;""),TONGHOP!$M83,"")</f>
        <v/>
      </c>
      <c r="E83" s="3" t="str">
        <f>IF(AND(TONGHOP!$O83="KTHP",TONGHOP!$P83="VD",TONGHOP!$J83="R",TONGHOP!$K83&lt;&gt;""),TONGHOP!$K83,"")</f>
        <v/>
      </c>
      <c r="F83" s="3" t="str">
        <f>IF(AND(TONGHOP!$O83="KTHP",TONGHOP!$P83="VD",TONGHOP!$J83="R",TONGHOP!$K83&lt;&gt;""),TONGHOP!$M83,"")</f>
        <v/>
      </c>
      <c r="G83" s="3" t="str">
        <f>IF(AND(TONGHOP!$O83="KTHP",TONGHOP!$P83="TH",TONGHOP!$J83="R",TONGHOP!$K83&lt;&gt;""),TONGHOP!$K83,"")</f>
        <v/>
      </c>
      <c r="H83" s="3" t="str">
        <f>IF(AND(TONGHOP!$O83="KTHP",TONGHOP!$P83="TH",TONGHOP!$J83="R",TONGHOP!$K83&lt;&gt;""),TONGHOP!$M83,"")</f>
        <v/>
      </c>
      <c r="I83" s="3" t="str">
        <f>IF(AND(TONGHOP!$O83="ThiTN",TONGHOP!$P83="LT",TONGHOP!$J83="R",TONGHOP!$K83&lt;&gt;""),TONGHOP!$K83,"")</f>
        <v/>
      </c>
      <c r="J83" s="3" t="str">
        <f>IF(AND(TONGHOP!$O83="ThiTN",TONGHOP!$P83="LT",TONGHOP!$J83="R",TONGHOP!$K83&lt;&gt;""),TONGHOP!$M83,"")</f>
        <v/>
      </c>
      <c r="K83" s="3" t="str">
        <f>IF(AND(TONGHOP!$O83="ThiTN",TONGHOP!$P83="TN",TONGHOP!$J83="R",TONGHOP!$K83&lt;&gt;""),TONGHOP!$K83,"")</f>
        <v/>
      </c>
      <c r="L83" s="3" t="str">
        <f>IF(AND(TONGHOP!$O83="ThiTN",TONGHOP!$P83="TN",TONGHOP!$J83="R",TONGHOP!$K83&lt;&gt;""),TONGHOP!$M83,"")</f>
        <v/>
      </c>
      <c r="M83" s="3" t="str">
        <f>IF(AND(TONGHOP!$O83="ThiTN",TONGHOP!$P83="VĐ",TONGHOP!$J83="R",TONGHOP!$K83&lt;&gt;""),TONGHOP!$K83,"")</f>
        <v/>
      </c>
      <c r="N83" s="3" t="str">
        <f>IF(AND(TONGHOP!$O83="ThiTN",TONGHOP!$P83="VĐ",TONGHOP!$J83="R",TONGHOP!$K83&lt;&gt;""),TONGHOP!$M83,"")</f>
        <v/>
      </c>
      <c r="O83" s="3" t="str">
        <f>IF(AND(TONGHOP!$O83="ThiTN",TONGHOP!$P83="TH",TONGHOP!$J83="R",TONGHOP!$K83&lt;&gt;""),TONGHOP!$K83,"")</f>
        <v/>
      </c>
      <c r="P83" s="3" t="str">
        <f>IF(AND(TONGHOP!$O83="ThiTN",TONGHOP!$P83="TH",TONGHOP!$J83="R",TONGHOP!$K83&lt;&gt;""),TONGHOP!$M83,"")</f>
        <v/>
      </c>
    </row>
    <row r="84" spans="1:16">
      <c r="A84" s="3" t="str">
        <f>IF(AND(TONGHOP!$O84="KTHP",TONGHOP!$P84="LT",TONGHOP!$J84="R",TONGHOP!$K84&lt;&gt;""),TONGHOP!$K84,"")</f>
        <v/>
      </c>
      <c r="B84" s="3" t="str">
        <f>IF(AND(TONGHOP!$O84="KTHP",TONGHOP!$P84="LT",TONGHOP!$J84="R",TONGHOP!$K84&lt;&gt;""),TONGHOP!$M84,"")</f>
        <v/>
      </c>
      <c r="C84" s="3" t="str">
        <f>IF(AND(TONGHOP!$O84="KTHP",TONGHOP!$P84="TN",TONGHOP!$J84="R",TONGHOP!$K84&lt;&gt;""),TONGHOP!$K84,"")</f>
        <v/>
      </c>
      <c r="D84" s="3" t="str">
        <f>IF(AND(TONGHOP!$O84="KTHP",TONGHOP!$P84="TN",TONGHOP!$J84="R",TONGHOP!$K84&lt;&gt;""),TONGHOP!$M84,"")</f>
        <v/>
      </c>
      <c r="E84" s="3" t="str">
        <f>IF(AND(TONGHOP!$O84="KTHP",TONGHOP!$P84="VD",TONGHOP!$J84="R",TONGHOP!$K84&lt;&gt;""),TONGHOP!$K84,"")</f>
        <v/>
      </c>
      <c r="F84" s="3" t="str">
        <f>IF(AND(TONGHOP!$O84="KTHP",TONGHOP!$P84="VD",TONGHOP!$J84="R",TONGHOP!$K84&lt;&gt;""),TONGHOP!$M84,"")</f>
        <v/>
      </c>
      <c r="G84" s="3" t="str">
        <f>IF(AND(TONGHOP!$O84="KTHP",TONGHOP!$P84="TH",TONGHOP!$J84="R",TONGHOP!$K84&lt;&gt;""),TONGHOP!$K84,"")</f>
        <v/>
      </c>
      <c r="H84" s="3" t="str">
        <f>IF(AND(TONGHOP!$O84="KTHP",TONGHOP!$P84="TH",TONGHOP!$J84="R",TONGHOP!$K84&lt;&gt;""),TONGHOP!$M84,"")</f>
        <v/>
      </c>
      <c r="I84" s="3" t="str">
        <f>IF(AND(TONGHOP!$O84="ThiTN",TONGHOP!$P84="LT",TONGHOP!$J84="R",TONGHOP!$K84&lt;&gt;""),TONGHOP!$K84,"")</f>
        <v/>
      </c>
      <c r="J84" s="3" t="str">
        <f>IF(AND(TONGHOP!$O84="ThiTN",TONGHOP!$P84="LT",TONGHOP!$J84="R",TONGHOP!$K84&lt;&gt;""),TONGHOP!$M84,"")</f>
        <v/>
      </c>
      <c r="K84" s="3" t="str">
        <f>IF(AND(TONGHOP!$O84="ThiTN",TONGHOP!$P84="TN",TONGHOP!$J84="R",TONGHOP!$K84&lt;&gt;""),TONGHOP!$K84,"")</f>
        <v/>
      </c>
      <c r="L84" s="3" t="str">
        <f>IF(AND(TONGHOP!$O84="ThiTN",TONGHOP!$P84="TN",TONGHOP!$J84="R",TONGHOP!$K84&lt;&gt;""),TONGHOP!$M84,"")</f>
        <v/>
      </c>
      <c r="M84" s="3" t="str">
        <f>IF(AND(TONGHOP!$O84="ThiTN",TONGHOP!$P84="VĐ",TONGHOP!$J84="R",TONGHOP!$K84&lt;&gt;""),TONGHOP!$K84,"")</f>
        <v/>
      </c>
      <c r="N84" s="3" t="str">
        <f>IF(AND(TONGHOP!$O84="ThiTN",TONGHOP!$P84="VĐ",TONGHOP!$J84="R",TONGHOP!$K84&lt;&gt;""),TONGHOP!$M84,"")</f>
        <v/>
      </c>
      <c r="O84" s="3" t="str">
        <f>IF(AND(TONGHOP!$O84="ThiTN",TONGHOP!$P84="TH",TONGHOP!$J84="R",TONGHOP!$K84&lt;&gt;""),TONGHOP!$K84,"")</f>
        <v/>
      </c>
      <c r="P84" s="3" t="str">
        <f>IF(AND(TONGHOP!$O84="ThiTN",TONGHOP!$P84="TH",TONGHOP!$J84="R",TONGHOP!$K84&lt;&gt;""),TONGHOP!$M84,"")</f>
        <v/>
      </c>
    </row>
    <row r="85" spans="1:16">
      <c r="A85" s="3" t="str">
        <f>IF(AND(TONGHOP!$O85="KTHP",TONGHOP!$P85="LT",TONGHOP!$J85="R",TONGHOP!$K85&lt;&gt;""),TONGHOP!$K85,"")</f>
        <v/>
      </c>
      <c r="B85" s="3" t="str">
        <f>IF(AND(TONGHOP!$O85="KTHP",TONGHOP!$P85="LT",TONGHOP!$J85="R",TONGHOP!$K85&lt;&gt;""),TONGHOP!$M85,"")</f>
        <v/>
      </c>
      <c r="C85" s="3" t="str">
        <f>IF(AND(TONGHOP!$O85="KTHP",TONGHOP!$P85="TN",TONGHOP!$J85="R",TONGHOP!$K85&lt;&gt;""),TONGHOP!$K85,"")</f>
        <v/>
      </c>
      <c r="D85" s="3" t="str">
        <f>IF(AND(TONGHOP!$O85="KTHP",TONGHOP!$P85="TN",TONGHOP!$J85="R",TONGHOP!$K85&lt;&gt;""),TONGHOP!$M85,"")</f>
        <v/>
      </c>
      <c r="E85" s="3" t="str">
        <f>IF(AND(TONGHOP!$O85="KTHP",TONGHOP!$P85="VD",TONGHOP!$J85="R",TONGHOP!$K85&lt;&gt;""),TONGHOP!$K85,"")</f>
        <v/>
      </c>
      <c r="F85" s="3" t="str">
        <f>IF(AND(TONGHOP!$O85="KTHP",TONGHOP!$P85="VD",TONGHOP!$J85="R",TONGHOP!$K85&lt;&gt;""),TONGHOP!$M85,"")</f>
        <v/>
      </c>
      <c r="G85" s="3" t="str">
        <f>IF(AND(TONGHOP!$O85="KTHP",TONGHOP!$P85="TH",TONGHOP!$J85="R",TONGHOP!$K85&lt;&gt;""),TONGHOP!$K85,"")</f>
        <v/>
      </c>
      <c r="H85" s="3" t="str">
        <f>IF(AND(TONGHOP!$O85="KTHP",TONGHOP!$P85="TH",TONGHOP!$J85="R",TONGHOP!$K85&lt;&gt;""),TONGHOP!$M85,"")</f>
        <v/>
      </c>
      <c r="I85" s="3" t="str">
        <f>IF(AND(TONGHOP!$O85="ThiTN",TONGHOP!$P85="LT",TONGHOP!$J85="R",TONGHOP!$K85&lt;&gt;""),TONGHOP!$K85,"")</f>
        <v/>
      </c>
      <c r="J85" s="3" t="str">
        <f>IF(AND(TONGHOP!$O85="ThiTN",TONGHOP!$P85="LT",TONGHOP!$J85="R",TONGHOP!$K85&lt;&gt;""),TONGHOP!$M85,"")</f>
        <v/>
      </c>
      <c r="K85" s="3" t="str">
        <f>IF(AND(TONGHOP!$O85="ThiTN",TONGHOP!$P85="TN",TONGHOP!$J85="R",TONGHOP!$K85&lt;&gt;""),TONGHOP!$K85,"")</f>
        <v/>
      </c>
      <c r="L85" s="3" t="str">
        <f>IF(AND(TONGHOP!$O85="ThiTN",TONGHOP!$P85="TN",TONGHOP!$J85="R",TONGHOP!$K85&lt;&gt;""),TONGHOP!$M85,"")</f>
        <v/>
      </c>
      <c r="M85" s="3" t="str">
        <f>IF(AND(TONGHOP!$O85="ThiTN",TONGHOP!$P85="VĐ",TONGHOP!$J85="R",TONGHOP!$K85&lt;&gt;""),TONGHOP!$K85,"")</f>
        <v/>
      </c>
      <c r="N85" s="3" t="str">
        <f>IF(AND(TONGHOP!$O85="ThiTN",TONGHOP!$P85="VĐ",TONGHOP!$J85="R",TONGHOP!$K85&lt;&gt;""),TONGHOP!$M85,"")</f>
        <v/>
      </c>
      <c r="O85" s="3" t="str">
        <f>IF(AND(TONGHOP!$O85="ThiTN",TONGHOP!$P85="TH",TONGHOP!$J85="R",TONGHOP!$K85&lt;&gt;""),TONGHOP!$K85,"")</f>
        <v/>
      </c>
      <c r="P85" s="3" t="str">
        <f>IF(AND(TONGHOP!$O85="ThiTN",TONGHOP!$P85="TH",TONGHOP!$J85="R",TONGHOP!$K85&lt;&gt;""),TONGHOP!$M85,"")</f>
        <v/>
      </c>
    </row>
    <row r="86" spans="1:16">
      <c r="A86" s="3" t="str">
        <f>IF(AND(TONGHOP!$O86="KTHP",TONGHOP!$P86="LT",TONGHOP!$J86="R",TONGHOP!$K86&lt;&gt;""),TONGHOP!$K86,"")</f>
        <v/>
      </c>
      <c r="B86" s="3" t="str">
        <f>IF(AND(TONGHOP!$O86="KTHP",TONGHOP!$P86="LT",TONGHOP!$J86="R",TONGHOP!$K86&lt;&gt;""),TONGHOP!$M86,"")</f>
        <v/>
      </c>
      <c r="C86" s="3" t="str">
        <f>IF(AND(TONGHOP!$O86="KTHP",TONGHOP!$P86="TN",TONGHOP!$J86="R",TONGHOP!$K86&lt;&gt;""),TONGHOP!$K86,"")</f>
        <v/>
      </c>
      <c r="D86" s="3" t="str">
        <f>IF(AND(TONGHOP!$O86="KTHP",TONGHOP!$P86="TN",TONGHOP!$J86="R",TONGHOP!$K86&lt;&gt;""),TONGHOP!$M86,"")</f>
        <v/>
      </c>
      <c r="E86" s="3" t="str">
        <f>IF(AND(TONGHOP!$O86="KTHP",TONGHOP!$P86="VD",TONGHOP!$J86="R",TONGHOP!$K86&lt;&gt;""),TONGHOP!$K86,"")</f>
        <v/>
      </c>
      <c r="F86" s="3" t="str">
        <f>IF(AND(TONGHOP!$O86="KTHP",TONGHOP!$P86="VD",TONGHOP!$J86="R",TONGHOP!$K86&lt;&gt;""),TONGHOP!$M86,"")</f>
        <v/>
      </c>
      <c r="G86" s="3" t="str">
        <f>IF(AND(TONGHOP!$O86="KTHP",TONGHOP!$P86="TH",TONGHOP!$J86="R",TONGHOP!$K86&lt;&gt;""),TONGHOP!$K86,"")</f>
        <v/>
      </c>
      <c r="H86" s="3" t="str">
        <f>IF(AND(TONGHOP!$O86="KTHP",TONGHOP!$P86="TH",TONGHOP!$J86="R",TONGHOP!$K86&lt;&gt;""),TONGHOP!$M86,"")</f>
        <v/>
      </c>
      <c r="I86" s="3" t="str">
        <f>IF(AND(TONGHOP!$O86="ThiTN",TONGHOP!$P86="LT",TONGHOP!$J86="R",TONGHOP!$K86&lt;&gt;""),TONGHOP!$K86,"")</f>
        <v/>
      </c>
      <c r="J86" s="3" t="str">
        <f>IF(AND(TONGHOP!$O86="ThiTN",TONGHOP!$P86="LT",TONGHOP!$J86="R",TONGHOP!$K86&lt;&gt;""),TONGHOP!$M86,"")</f>
        <v/>
      </c>
      <c r="K86" s="3" t="str">
        <f>IF(AND(TONGHOP!$O86="ThiTN",TONGHOP!$P86="TN",TONGHOP!$J86="R",TONGHOP!$K86&lt;&gt;""),TONGHOP!$K86,"")</f>
        <v/>
      </c>
      <c r="L86" s="3" t="str">
        <f>IF(AND(TONGHOP!$O86="ThiTN",TONGHOP!$P86="TN",TONGHOP!$J86="R",TONGHOP!$K86&lt;&gt;""),TONGHOP!$M86,"")</f>
        <v/>
      </c>
      <c r="M86" s="3" t="str">
        <f>IF(AND(TONGHOP!$O86="ThiTN",TONGHOP!$P86="VĐ",TONGHOP!$J86="R",TONGHOP!$K86&lt;&gt;""),TONGHOP!$K86,"")</f>
        <v/>
      </c>
      <c r="N86" s="3" t="str">
        <f>IF(AND(TONGHOP!$O86="ThiTN",TONGHOP!$P86="VĐ",TONGHOP!$J86="R",TONGHOP!$K86&lt;&gt;""),TONGHOP!$M86,"")</f>
        <v/>
      </c>
      <c r="O86" s="3" t="str">
        <f>IF(AND(TONGHOP!$O86="ThiTN",TONGHOP!$P86="TH",TONGHOP!$J86="R",TONGHOP!$K86&lt;&gt;""),TONGHOP!$K86,"")</f>
        <v/>
      </c>
      <c r="P86" s="3" t="str">
        <f>IF(AND(TONGHOP!$O86="ThiTN",TONGHOP!$P86="TH",TONGHOP!$J86="R",TONGHOP!$K86&lt;&gt;""),TONGHOP!$M86,"")</f>
        <v/>
      </c>
    </row>
    <row r="87" spans="1:16">
      <c r="A87" s="3" t="str">
        <f>IF(AND(TONGHOP!$O87="KTHP",TONGHOP!$P87="LT",TONGHOP!$J87="R",TONGHOP!$K87&lt;&gt;""),TONGHOP!$K87,"")</f>
        <v/>
      </c>
      <c r="B87" s="3" t="str">
        <f>IF(AND(TONGHOP!$O87="KTHP",TONGHOP!$P87="LT",TONGHOP!$J87="R",TONGHOP!$K87&lt;&gt;""),TONGHOP!$M87,"")</f>
        <v/>
      </c>
      <c r="C87" s="3" t="str">
        <f>IF(AND(TONGHOP!$O87="KTHP",TONGHOP!$P87="TN",TONGHOP!$J87="R",TONGHOP!$K87&lt;&gt;""),TONGHOP!$K87,"")</f>
        <v/>
      </c>
      <c r="D87" s="3" t="str">
        <f>IF(AND(TONGHOP!$O87="KTHP",TONGHOP!$P87="TN",TONGHOP!$J87="R",TONGHOP!$K87&lt;&gt;""),TONGHOP!$M87,"")</f>
        <v/>
      </c>
      <c r="E87" s="3" t="str">
        <f>IF(AND(TONGHOP!$O87="KTHP",TONGHOP!$P87="VD",TONGHOP!$J87="R",TONGHOP!$K87&lt;&gt;""),TONGHOP!$K87,"")</f>
        <v/>
      </c>
      <c r="F87" s="3" t="str">
        <f>IF(AND(TONGHOP!$O87="KTHP",TONGHOP!$P87="VD",TONGHOP!$J87="R",TONGHOP!$K87&lt;&gt;""),TONGHOP!$M87,"")</f>
        <v/>
      </c>
      <c r="G87" s="3" t="str">
        <f>IF(AND(TONGHOP!$O87="KTHP",TONGHOP!$P87="TH",TONGHOP!$J87="R",TONGHOP!$K87&lt;&gt;""),TONGHOP!$K87,"")</f>
        <v/>
      </c>
      <c r="H87" s="3" t="str">
        <f>IF(AND(TONGHOP!$O87="KTHP",TONGHOP!$P87="TH",TONGHOP!$J87="R",TONGHOP!$K87&lt;&gt;""),TONGHOP!$M87,"")</f>
        <v/>
      </c>
      <c r="I87" s="3" t="str">
        <f>IF(AND(TONGHOP!$O87="ThiTN",TONGHOP!$P87="LT",TONGHOP!$J87="R",TONGHOP!$K87&lt;&gt;""),TONGHOP!$K87,"")</f>
        <v/>
      </c>
      <c r="J87" s="3" t="str">
        <f>IF(AND(TONGHOP!$O87="ThiTN",TONGHOP!$P87="LT",TONGHOP!$J87="R",TONGHOP!$K87&lt;&gt;""),TONGHOP!$M87,"")</f>
        <v/>
      </c>
      <c r="K87" s="3" t="str">
        <f>IF(AND(TONGHOP!$O87="ThiTN",TONGHOP!$P87="TN",TONGHOP!$J87="R",TONGHOP!$K87&lt;&gt;""),TONGHOP!$K87,"")</f>
        <v/>
      </c>
      <c r="L87" s="3" t="str">
        <f>IF(AND(TONGHOP!$O87="ThiTN",TONGHOP!$P87="TN",TONGHOP!$J87="R",TONGHOP!$K87&lt;&gt;""),TONGHOP!$M87,"")</f>
        <v/>
      </c>
      <c r="M87" s="3" t="str">
        <f>IF(AND(TONGHOP!$O87="ThiTN",TONGHOP!$P87="VĐ",TONGHOP!$J87="R",TONGHOP!$K87&lt;&gt;""),TONGHOP!$K87,"")</f>
        <v/>
      </c>
      <c r="N87" s="3" t="str">
        <f>IF(AND(TONGHOP!$O87="ThiTN",TONGHOP!$P87="VĐ",TONGHOP!$J87="R",TONGHOP!$K87&lt;&gt;""),TONGHOP!$M87,"")</f>
        <v/>
      </c>
      <c r="O87" s="3" t="str">
        <f>IF(AND(TONGHOP!$O87="ThiTN",TONGHOP!$P87="TH",TONGHOP!$J87="R",TONGHOP!$K87&lt;&gt;""),TONGHOP!$K87,"")</f>
        <v/>
      </c>
      <c r="P87" s="3" t="str">
        <f>IF(AND(TONGHOP!$O87="ThiTN",TONGHOP!$P87="TH",TONGHOP!$J87="R",TONGHOP!$K87&lt;&gt;""),TONGHOP!$M87,"")</f>
        <v/>
      </c>
    </row>
    <row r="88" spans="1:16">
      <c r="A88" s="3" t="str">
        <f>IF(AND(TONGHOP!$O88="KTHP",TONGHOP!$P88="LT",TONGHOP!$J88="R",TONGHOP!$K88&lt;&gt;""),TONGHOP!$K88,"")</f>
        <v/>
      </c>
      <c r="B88" s="3" t="str">
        <f>IF(AND(TONGHOP!$O88="KTHP",TONGHOP!$P88="LT",TONGHOP!$J88="R",TONGHOP!$K88&lt;&gt;""),TONGHOP!$M88,"")</f>
        <v/>
      </c>
      <c r="C88" s="3" t="str">
        <f>IF(AND(TONGHOP!$O88="KTHP",TONGHOP!$P88="TN",TONGHOP!$J88="R",TONGHOP!$K88&lt;&gt;""),TONGHOP!$K88,"")</f>
        <v/>
      </c>
      <c r="D88" s="3" t="str">
        <f>IF(AND(TONGHOP!$O88="KTHP",TONGHOP!$P88="TN",TONGHOP!$J88="R",TONGHOP!$K88&lt;&gt;""),TONGHOP!$M88,"")</f>
        <v/>
      </c>
      <c r="E88" s="3" t="str">
        <f>IF(AND(TONGHOP!$O88="KTHP",TONGHOP!$P88="VD",TONGHOP!$J88="R",TONGHOP!$K88&lt;&gt;""),TONGHOP!$K88,"")</f>
        <v/>
      </c>
      <c r="F88" s="3" t="str">
        <f>IF(AND(TONGHOP!$O88="KTHP",TONGHOP!$P88="VD",TONGHOP!$J88="R",TONGHOP!$K88&lt;&gt;""),TONGHOP!$M88,"")</f>
        <v/>
      </c>
      <c r="G88" s="3" t="str">
        <f>IF(AND(TONGHOP!$O88="KTHP",TONGHOP!$P88="TH",TONGHOP!$J88="R",TONGHOP!$K88&lt;&gt;""),TONGHOP!$K88,"")</f>
        <v/>
      </c>
      <c r="H88" s="3" t="str">
        <f>IF(AND(TONGHOP!$O88="KTHP",TONGHOP!$P88="TH",TONGHOP!$J88="R",TONGHOP!$K88&lt;&gt;""),TONGHOP!$M88,"")</f>
        <v/>
      </c>
      <c r="I88" s="3" t="str">
        <f>IF(AND(TONGHOP!$O88="ThiTN",TONGHOP!$P88="LT",TONGHOP!$J88="R",TONGHOP!$K88&lt;&gt;""),TONGHOP!$K88,"")</f>
        <v/>
      </c>
      <c r="J88" s="3" t="str">
        <f>IF(AND(TONGHOP!$O88="ThiTN",TONGHOP!$P88="LT",TONGHOP!$J88="R",TONGHOP!$K88&lt;&gt;""),TONGHOP!$M88,"")</f>
        <v/>
      </c>
      <c r="K88" s="3" t="str">
        <f>IF(AND(TONGHOP!$O88="ThiTN",TONGHOP!$P88="TN",TONGHOP!$J88="R",TONGHOP!$K88&lt;&gt;""),TONGHOP!$K88,"")</f>
        <v/>
      </c>
      <c r="L88" s="3" t="str">
        <f>IF(AND(TONGHOP!$O88="ThiTN",TONGHOP!$P88="TN",TONGHOP!$J88="R",TONGHOP!$K88&lt;&gt;""),TONGHOP!$M88,"")</f>
        <v/>
      </c>
      <c r="M88" s="3" t="str">
        <f>IF(AND(TONGHOP!$O88="ThiTN",TONGHOP!$P88="VĐ",TONGHOP!$J88="R",TONGHOP!$K88&lt;&gt;""),TONGHOP!$K88,"")</f>
        <v/>
      </c>
      <c r="N88" s="3" t="str">
        <f>IF(AND(TONGHOP!$O88="ThiTN",TONGHOP!$P88="VĐ",TONGHOP!$J88="R",TONGHOP!$K88&lt;&gt;""),TONGHOP!$M88,"")</f>
        <v/>
      </c>
      <c r="O88" s="3" t="str">
        <f>IF(AND(TONGHOP!$O88="ThiTN",TONGHOP!$P88="TH",TONGHOP!$J88="R",TONGHOP!$K88&lt;&gt;""),TONGHOP!$K88,"")</f>
        <v/>
      </c>
      <c r="P88" s="3" t="str">
        <f>IF(AND(TONGHOP!$O88="ThiTN",TONGHOP!$P88="TH",TONGHOP!$J88="R",TONGHOP!$K88&lt;&gt;""),TONGHOP!$M88,"")</f>
        <v/>
      </c>
    </row>
    <row r="89" spans="1:16">
      <c r="A89" s="3" t="str">
        <f>IF(AND(TONGHOP!$O89="KTHP",TONGHOP!$P89="LT",TONGHOP!$J89="R",TONGHOP!$K89&lt;&gt;""),TONGHOP!$K89,"")</f>
        <v/>
      </c>
      <c r="B89" s="3" t="str">
        <f>IF(AND(TONGHOP!$O89="KTHP",TONGHOP!$P89="LT",TONGHOP!$J89="R",TONGHOP!$K89&lt;&gt;""),TONGHOP!$M89,"")</f>
        <v/>
      </c>
      <c r="C89" s="3" t="str">
        <f>IF(AND(TONGHOP!$O89="KTHP",TONGHOP!$P89="TN",TONGHOP!$J89="R",TONGHOP!$K89&lt;&gt;""),TONGHOP!$K89,"")</f>
        <v/>
      </c>
      <c r="D89" s="3" t="str">
        <f>IF(AND(TONGHOP!$O89="KTHP",TONGHOP!$P89="TN",TONGHOP!$J89="R",TONGHOP!$K89&lt;&gt;""),TONGHOP!$M89,"")</f>
        <v/>
      </c>
      <c r="E89" s="3" t="str">
        <f>IF(AND(TONGHOP!$O89="KTHP",TONGHOP!$P89="VD",TONGHOP!$J89="R",TONGHOP!$K89&lt;&gt;""),TONGHOP!$K89,"")</f>
        <v/>
      </c>
      <c r="F89" s="3" t="str">
        <f>IF(AND(TONGHOP!$O89="KTHP",TONGHOP!$P89="VD",TONGHOP!$J89="R",TONGHOP!$K89&lt;&gt;""),TONGHOP!$M89,"")</f>
        <v/>
      </c>
      <c r="G89" s="3" t="str">
        <f>IF(AND(TONGHOP!$O89="KTHP",TONGHOP!$P89="TH",TONGHOP!$J89="R",TONGHOP!$K89&lt;&gt;""),TONGHOP!$K89,"")</f>
        <v/>
      </c>
      <c r="H89" s="3" t="str">
        <f>IF(AND(TONGHOP!$O89="KTHP",TONGHOP!$P89="TH",TONGHOP!$J89="R",TONGHOP!$K89&lt;&gt;""),TONGHOP!$M89,"")</f>
        <v/>
      </c>
      <c r="I89" s="3" t="str">
        <f>IF(AND(TONGHOP!$O89="ThiTN",TONGHOP!$P89="LT",TONGHOP!$J89="R",TONGHOP!$K89&lt;&gt;""),TONGHOP!$K89,"")</f>
        <v/>
      </c>
      <c r="J89" s="3" t="str">
        <f>IF(AND(TONGHOP!$O89="ThiTN",TONGHOP!$P89="LT",TONGHOP!$J89="R",TONGHOP!$K89&lt;&gt;""),TONGHOP!$M89,"")</f>
        <v/>
      </c>
      <c r="K89" s="3" t="str">
        <f>IF(AND(TONGHOP!$O89="ThiTN",TONGHOP!$P89="TN",TONGHOP!$J89="R",TONGHOP!$K89&lt;&gt;""),TONGHOP!$K89,"")</f>
        <v/>
      </c>
      <c r="L89" s="3" t="str">
        <f>IF(AND(TONGHOP!$O89="ThiTN",TONGHOP!$P89="TN",TONGHOP!$J89="R",TONGHOP!$K89&lt;&gt;""),TONGHOP!$M89,"")</f>
        <v/>
      </c>
      <c r="M89" s="3" t="str">
        <f>IF(AND(TONGHOP!$O89="ThiTN",TONGHOP!$P89="VĐ",TONGHOP!$J89="R",TONGHOP!$K89&lt;&gt;""),TONGHOP!$K89,"")</f>
        <v/>
      </c>
      <c r="N89" s="3" t="str">
        <f>IF(AND(TONGHOP!$O89="ThiTN",TONGHOP!$P89="VĐ",TONGHOP!$J89="R",TONGHOP!$K89&lt;&gt;""),TONGHOP!$M89,"")</f>
        <v/>
      </c>
      <c r="O89" s="3" t="str">
        <f>IF(AND(TONGHOP!$O89="ThiTN",TONGHOP!$P89="TH",TONGHOP!$J89="R",TONGHOP!$K89&lt;&gt;""),TONGHOP!$K89,"")</f>
        <v/>
      </c>
      <c r="P89" s="3" t="str">
        <f>IF(AND(TONGHOP!$O89="ThiTN",TONGHOP!$P89="TH",TONGHOP!$J89="R",TONGHOP!$K89&lt;&gt;""),TONGHOP!$M89,"")</f>
        <v/>
      </c>
    </row>
    <row r="90" spans="1:16">
      <c r="A90" s="3" t="str">
        <f>IF(AND(TONGHOP!$O90="KTHP",TONGHOP!$P90="LT",TONGHOP!$J90="R",TONGHOP!$K90&lt;&gt;""),TONGHOP!$K90,"")</f>
        <v/>
      </c>
      <c r="B90" s="3" t="str">
        <f>IF(AND(TONGHOP!$O90="KTHP",TONGHOP!$P90="LT",TONGHOP!$J90="R",TONGHOP!$K90&lt;&gt;""),TONGHOP!$M90,"")</f>
        <v/>
      </c>
      <c r="C90" s="3" t="str">
        <f>IF(AND(TONGHOP!$O90="KTHP",TONGHOP!$P90="TN",TONGHOP!$J90="R",TONGHOP!$K90&lt;&gt;""),TONGHOP!$K90,"")</f>
        <v/>
      </c>
      <c r="D90" s="3" t="str">
        <f>IF(AND(TONGHOP!$O90="KTHP",TONGHOP!$P90="TN",TONGHOP!$J90="R",TONGHOP!$K90&lt;&gt;""),TONGHOP!$M90,"")</f>
        <v/>
      </c>
      <c r="E90" s="3" t="str">
        <f>IF(AND(TONGHOP!$O90="KTHP",TONGHOP!$P90="VD",TONGHOP!$J90="R",TONGHOP!$K90&lt;&gt;""),TONGHOP!$K90,"")</f>
        <v/>
      </c>
      <c r="F90" s="3" t="str">
        <f>IF(AND(TONGHOP!$O90="KTHP",TONGHOP!$P90="VD",TONGHOP!$J90="R",TONGHOP!$K90&lt;&gt;""),TONGHOP!$M90,"")</f>
        <v/>
      </c>
      <c r="G90" s="3" t="str">
        <f>IF(AND(TONGHOP!$O90="KTHP",TONGHOP!$P90="TH",TONGHOP!$J90="R",TONGHOP!$K90&lt;&gt;""),TONGHOP!$K90,"")</f>
        <v/>
      </c>
      <c r="H90" s="3" t="str">
        <f>IF(AND(TONGHOP!$O90="KTHP",TONGHOP!$P90="TH",TONGHOP!$J90="R",TONGHOP!$K90&lt;&gt;""),TONGHOP!$M90,"")</f>
        <v/>
      </c>
      <c r="I90" s="3" t="str">
        <f>IF(AND(TONGHOP!$O90="ThiTN",TONGHOP!$P90="LT",TONGHOP!$J90="R",TONGHOP!$K90&lt;&gt;""),TONGHOP!$K90,"")</f>
        <v/>
      </c>
      <c r="J90" s="3" t="str">
        <f>IF(AND(TONGHOP!$O90="ThiTN",TONGHOP!$P90="LT",TONGHOP!$J90="R",TONGHOP!$K90&lt;&gt;""),TONGHOP!$M90,"")</f>
        <v/>
      </c>
      <c r="K90" s="3" t="str">
        <f>IF(AND(TONGHOP!$O90="ThiTN",TONGHOP!$P90="TN",TONGHOP!$J90="R",TONGHOP!$K90&lt;&gt;""),TONGHOP!$K90,"")</f>
        <v/>
      </c>
      <c r="L90" s="3" t="str">
        <f>IF(AND(TONGHOP!$O90="ThiTN",TONGHOP!$P90="TN",TONGHOP!$J90="R",TONGHOP!$K90&lt;&gt;""),TONGHOP!$M90,"")</f>
        <v/>
      </c>
      <c r="M90" s="3" t="str">
        <f>IF(AND(TONGHOP!$O90="ThiTN",TONGHOP!$P90="VĐ",TONGHOP!$J90="R",TONGHOP!$K90&lt;&gt;""),TONGHOP!$K90,"")</f>
        <v/>
      </c>
      <c r="N90" s="3" t="str">
        <f>IF(AND(TONGHOP!$O90="ThiTN",TONGHOP!$P90="VĐ",TONGHOP!$J90="R",TONGHOP!$K90&lt;&gt;""),TONGHOP!$M90,"")</f>
        <v/>
      </c>
      <c r="O90" s="3" t="str">
        <f>IF(AND(TONGHOP!$O90="ThiTN",TONGHOP!$P90="TH",TONGHOP!$J90="R",TONGHOP!$K90&lt;&gt;""),TONGHOP!$K90,"")</f>
        <v/>
      </c>
      <c r="P90" s="3" t="str">
        <f>IF(AND(TONGHOP!$O90="ThiTN",TONGHOP!$P90="TH",TONGHOP!$J90="R",TONGHOP!$K90&lt;&gt;""),TONGHOP!$M90,"")</f>
        <v/>
      </c>
    </row>
    <row r="91" spans="1:16">
      <c r="A91" s="3" t="str">
        <f>IF(AND(TONGHOP!$O91="KTHP",TONGHOP!$P91="LT",TONGHOP!$J91="R",TONGHOP!$K91&lt;&gt;""),TONGHOP!$K91,"")</f>
        <v>Nguyễn Ngọc Quỳnh</v>
      </c>
      <c r="B91" s="3">
        <f>IF(AND(TONGHOP!$O91="KTHP",TONGHOP!$P91="LT",TONGHOP!$J91="R",TONGHOP!$K91&lt;&gt;""),TONGHOP!$M91,"")</f>
        <v>2</v>
      </c>
      <c r="C91" s="3" t="str">
        <f>IF(AND(TONGHOP!$O91="KTHP",TONGHOP!$P91="TN",TONGHOP!$J91="R",TONGHOP!$K91&lt;&gt;""),TONGHOP!$K91,"")</f>
        <v/>
      </c>
      <c r="D91" s="3" t="str">
        <f>IF(AND(TONGHOP!$O91="KTHP",TONGHOP!$P91="TN",TONGHOP!$J91="R",TONGHOP!$K91&lt;&gt;""),TONGHOP!$M91,"")</f>
        <v/>
      </c>
      <c r="E91" s="3" t="str">
        <f>IF(AND(TONGHOP!$O91="KTHP",TONGHOP!$P91="VD",TONGHOP!$J91="R",TONGHOP!$K91&lt;&gt;""),TONGHOP!$K91,"")</f>
        <v/>
      </c>
      <c r="F91" s="3" t="str">
        <f>IF(AND(TONGHOP!$O91="KTHP",TONGHOP!$P91="VD",TONGHOP!$J91="R",TONGHOP!$K91&lt;&gt;""),TONGHOP!$M91,"")</f>
        <v/>
      </c>
      <c r="G91" s="3" t="str">
        <f>IF(AND(TONGHOP!$O91="KTHP",TONGHOP!$P91="TH",TONGHOP!$J91="R",TONGHOP!$K91&lt;&gt;""),TONGHOP!$K91,"")</f>
        <v/>
      </c>
      <c r="H91" s="3" t="str">
        <f>IF(AND(TONGHOP!$O91="KTHP",TONGHOP!$P91="TH",TONGHOP!$J91="R",TONGHOP!$K91&lt;&gt;""),TONGHOP!$M91,"")</f>
        <v/>
      </c>
      <c r="I91" s="3" t="str">
        <f>IF(AND(TONGHOP!$O91="ThiTN",TONGHOP!$P91="LT",TONGHOP!$J91="R",TONGHOP!$K91&lt;&gt;""),TONGHOP!$K91,"")</f>
        <v/>
      </c>
      <c r="J91" s="3" t="str">
        <f>IF(AND(TONGHOP!$O91="ThiTN",TONGHOP!$P91="LT",TONGHOP!$J91="R",TONGHOP!$K91&lt;&gt;""),TONGHOP!$M91,"")</f>
        <v/>
      </c>
      <c r="K91" s="3" t="str">
        <f>IF(AND(TONGHOP!$O91="ThiTN",TONGHOP!$P91="TN",TONGHOP!$J91="R",TONGHOP!$K91&lt;&gt;""),TONGHOP!$K91,"")</f>
        <v/>
      </c>
      <c r="L91" s="3" t="str">
        <f>IF(AND(TONGHOP!$O91="ThiTN",TONGHOP!$P91="TN",TONGHOP!$J91="R",TONGHOP!$K91&lt;&gt;""),TONGHOP!$M91,"")</f>
        <v/>
      </c>
      <c r="M91" s="3" t="str">
        <f>IF(AND(TONGHOP!$O91="ThiTN",TONGHOP!$P91="VĐ",TONGHOP!$J91="R",TONGHOP!$K91&lt;&gt;""),TONGHOP!$K91,"")</f>
        <v/>
      </c>
      <c r="N91" s="3" t="str">
        <f>IF(AND(TONGHOP!$O91="ThiTN",TONGHOP!$P91="VĐ",TONGHOP!$J91="R",TONGHOP!$K91&lt;&gt;""),TONGHOP!$M91,"")</f>
        <v/>
      </c>
      <c r="O91" s="3" t="str">
        <f>IF(AND(TONGHOP!$O91="ThiTN",TONGHOP!$P91="TH",TONGHOP!$J91="R",TONGHOP!$K91&lt;&gt;""),TONGHOP!$K91,"")</f>
        <v/>
      </c>
      <c r="P91" s="3" t="str">
        <f>IF(AND(TONGHOP!$O91="ThiTN",TONGHOP!$P91="TH",TONGHOP!$J91="R",TONGHOP!$K91&lt;&gt;""),TONGHOP!$M91,"")</f>
        <v/>
      </c>
    </row>
    <row r="92" spans="1:16">
      <c r="A92" s="3" t="str">
        <f>IF(AND(TONGHOP!$O92="KTHP",TONGHOP!$P92="LT",TONGHOP!$J92="R",TONGHOP!$K92&lt;&gt;""),TONGHOP!$K92,"")</f>
        <v/>
      </c>
      <c r="B92" s="3" t="str">
        <f>IF(AND(TONGHOP!$O92="KTHP",TONGHOP!$P92="LT",TONGHOP!$J92="R",TONGHOP!$K92&lt;&gt;""),TONGHOP!$M92,"")</f>
        <v/>
      </c>
      <c r="C92" s="3" t="str">
        <f>IF(AND(TONGHOP!$O92="KTHP",TONGHOP!$P92="TN",TONGHOP!$J92="R",TONGHOP!$K92&lt;&gt;""),TONGHOP!$K92,"")</f>
        <v/>
      </c>
      <c r="D92" s="3" t="str">
        <f>IF(AND(TONGHOP!$O92="KTHP",TONGHOP!$P92="TN",TONGHOP!$J92="R",TONGHOP!$K92&lt;&gt;""),TONGHOP!$M92,"")</f>
        <v/>
      </c>
      <c r="E92" s="3" t="str">
        <f>IF(AND(TONGHOP!$O92="KTHP",TONGHOP!$P92="VD",TONGHOP!$J92="R",TONGHOP!$K92&lt;&gt;""),TONGHOP!$K92,"")</f>
        <v/>
      </c>
      <c r="F92" s="3" t="str">
        <f>IF(AND(TONGHOP!$O92="KTHP",TONGHOP!$P92="VD",TONGHOP!$J92="R",TONGHOP!$K92&lt;&gt;""),TONGHOP!$M92,"")</f>
        <v/>
      </c>
      <c r="G92" s="3" t="str">
        <f>IF(AND(TONGHOP!$O92="KTHP",TONGHOP!$P92="TH",TONGHOP!$J92="R",TONGHOP!$K92&lt;&gt;""),TONGHOP!$K92,"")</f>
        <v/>
      </c>
      <c r="H92" s="3" t="str">
        <f>IF(AND(TONGHOP!$O92="KTHP",TONGHOP!$P92="TH",TONGHOP!$J92="R",TONGHOP!$K92&lt;&gt;""),TONGHOP!$M92,"")</f>
        <v/>
      </c>
      <c r="I92" s="3" t="str">
        <f>IF(AND(TONGHOP!$O92="ThiTN",TONGHOP!$P92="LT",TONGHOP!$J92="R",TONGHOP!$K92&lt;&gt;""),TONGHOP!$K92,"")</f>
        <v/>
      </c>
      <c r="J92" s="3" t="str">
        <f>IF(AND(TONGHOP!$O92="ThiTN",TONGHOP!$P92="LT",TONGHOP!$J92="R",TONGHOP!$K92&lt;&gt;""),TONGHOP!$M92,"")</f>
        <v/>
      </c>
      <c r="K92" s="3" t="str">
        <f>IF(AND(TONGHOP!$O92="ThiTN",TONGHOP!$P92="TN",TONGHOP!$J92="R",TONGHOP!$K92&lt;&gt;""),TONGHOP!$K92,"")</f>
        <v/>
      </c>
      <c r="L92" s="3" t="str">
        <f>IF(AND(TONGHOP!$O92="ThiTN",TONGHOP!$P92="TN",TONGHOP!$J92="R",TONGHOP!$K92&lt;&gt;""),TONGHOP!$M92,"")</f>
        <v/>
      </c>
      <c r="M92" s="3" t="str">
        <f>IF(AND(TONGHOP!$O92="ThiTN",TONGHOP!$P92="VĐ",TONGHOP!$J92="R",TONGHOP!$K92&lt;&gt;""),TONGHOP!$K92,"")</f>
        <v/>
      </c>
      <c r="N92" s="3" t="str">
        <f>IF(AND(TONGHOP!$O92="ThiTN",TONGHOP!$P92="VĐ",TONGHOP!$J92="R",TONGHOP!$K92&lt;&gt;""),TONGHOP!$M92,"")</f>
        <v/>
      </c>
      <c r="O92" s="3" t="str">
        <f>IF(AND(TONGHOP!$O92="ThiTN",TONGHOP!$P92="TH",TONGHOP!$J92="R",TONGHOP!$K92&lt;&gt;""),TONGHOP!$K92,"")</f>
        <v/>
      </c>
      <c r="P92" s="3" t="str">
        <f>IF(AND(TONGHOP!$O92="ThiTN",TONGHOP!$P92="TH",TONGHOP!$J92="R",TONGHOP!$K92&lt;&gt;""),TONGHOP!$M92,"")</f>
        <v/>
      </c>
    </row>
    <row r="93" spans="1:16">
      <c r="A93" s="3" t="str">
        <f>IF(AND(TONGHOP!$O93="KTHP",TONGHOP!$P93="LT",TONGHOP!$J93="R",TONGHOP!$K93&lt;&gt;""),TONGHOP!$K93,"")</f>
        <v/>
      </c>
      <c r="B93" s="3" t="str">
        <f>IF(AND(TONGHOP!$O93="KTHP",TONGHOP!$P93="LT",TONGHOP!$J93="R",TONGHOP!$K93&lt;&gt;""),TONGHOP!$M93,"")</f>
        <v/>
      </c>
      <c r="C93" s="3" t="str">
        <f>IF(AND(TONGHOP!$O93="KTHP",TONGHOP!$P93="TN",TONGHOP!$J93="R",TONGHOP!$K93&lt;&gt;""),TONGHOP!$K93,"")</f>
        <v/>
      </c>
      <c r="D93" s="3" t="str">
        <f>IF(AND(TONGHOP!$O93="KTHP",TONGHOP!$P93="TN",TONGHOP!$J93="R",TONGHOP!$K93&lt;&gt;""),TONGHOP!$M93,"")</f>
        <v/>
      </c>
      <c r="E93" s="3" t="str">
        <f>IF(AND(TONGHOP!$O93="KTHP",TONGHOP!$P93="VD",TONGHOP!$J93="R",TONGHOP!$K93&lt;&gt;""),TONGHOP!$K93,"")</f>
        <v/>
      </c>
      <c r="F93" s="3" t="str">
        <f>IF(AND(TONGHOP!$O93="KTHP",TONGHOP!$P93="VD",TONGHOP!$J93="R",TONGHOP!$K93&lt;&gt;""),TONGHOP!$M93,"")</f>
        <v/>
      </c>
      <c r="G93" s="3" t="str">
        <f>IF(AND(TONGHOP!$O93="KTHP",TONGHOP!$P93="TH",TONGHOP!$J93="R",TONGHOP!$K93&lt;&gt;""),TONGHOP!$K93,"")</f>
        <v/>
      </c>
      <c r="H93" s="3" t="str">
        <f>IF(AND(TONGHOP!$O93="KTHP",TONGHOP!$P93="TH",TONGHOP!$J93="R",TONGHOP!$K93&lt;&gt;""),TONGHOP!$M93,"")</f>
        <v/>
      </c>
      <c r="I93" s="3" t="str">
        <f>IF(AND(TONGHOP!$O93="ThiTN",TONGHOP!$P93="LT",TONGHOP!$J93="R",TONGHOP!$K93&lt;&gt;""),TONGHOP!$K93,"")</f>
        <v/>
      </c>
      <c r="J93" s="3" t="str">
        <f>IF(AND(TONGHOP!$O93="ThiTN",TONGHOP!$P93="LT",TONGHOP!$J93="R",TONGHOP!$K93&lt;&gt;""),TONGHOP!$M93,"")</f>
        <v/>
      </c>
      <c r="K93" s="3" t="str">
        <f>IF(AND(TONGHOP!$O93="ThiTN",TONGHOP!$P93="TN",TONGHOP!$J93="R",TONGHOP!$K93&lt;&gt;""),TONGHOP!$K93,"")</f>
        <v/>
      </c>
      <c r="L93" s="3" t="str">
        <f>IF(AND(TONGHOP!$O93="ThiTN",TONGHOP!$P93="TN",TONGHOP!$J93="R",TONGHOP!$K93&lt;&gt;""),TONGHOP!$M93,"")</f>
        <v/>
      </c>
      <c r="M93" s="3" t="str">
        <f>IF(AND(TONGHOP!$O93="ThiTN",TONGHOP!$P93="VĐ",TONGHOP!$J93="R",TONGHOP!$K93&lt;&gt;""),TONGHOP!$K93,"")</f>
        <v/>
      </c>
      <c r="N93" s="3" t="str">
        <f>IF(AND(TONGHOP!$O93="ThiTN",TONGHOP!$P93="VĐ",TONGHOP!$J93="R",TONGHOP!$K93&lt;&gt;""),TONGHOP!$M93,"")</f>
        <v/>
      </c>
      <c r="O93" s="3" t="str">
        <f>IF(AND(TONGHOP!$O93="ThiTN",TONGHOP!$P93="TH",TONGHOP!$J93="R",TONGHOP!$K93&lt;&gt;""),TONGHOP!$K93,"")</f>
        <v/>
      </c>
      <c r="P93" s="3" t="str">
        <f>IF(AND(TONGHOP!$O93="ThiTN",TONGHOP!$P93="TH",TONGHOP!$J93="R",TONGHOP!$K93&lt;&gt;""),TONGHOP!$M93,"")</f>
        <v/>
      </c>
    </row>
    <row r="94" spans="1:16">
      <c r="A94" s="3" t="str">
        <f>IF(AND(TONGHOP!$O94="KTHP",TONGHOP!$P94="LT",TONGHOP!$J94="R",TONGHOP!$K94&lt;&gt;""),TONGHOP!$K94,"")</f>
        <v/>
      </c>
      <c r="B94" s="3" t="str">
        <f>IF(AND(TONGHOP!$O94="KTHP",TONGHOP!$P94="LT",TONGHOP!$J94="R",TONGHOP!$K94&lt;&gt;""),TONGHOP!$M94,"")</f>
        <v/>
      </c>
      <c r="C94" s="3" t="str">
        <f>IF(AND(TONGHOP!$O94="KTHP",TONGHOP!$P94="TN",TONGHOP!$J94="R",TONGHOP!$K94&lt;&gt;""),TONGHOP!$K94,"")</f>
        <v/>
      </c>
      <c r="D94" s="3" t="str">
        <f>IF(AND(TONGHOP!$O94="KTHP",TONGHOP!$P94="TN",TONGHOP!$J94="R",TONGHOP!$K94&lt;&gt;""),TONGHOP!$M94,"")</f>
        <v/>
      </c>
      <c r="E94" s="3" t="str">
        <f>IF(AND(TONGHOP!$O94="KTHP",TONGHOP!$P94="VD",TONGHOP!$J94="R",TONGHOP!$K94&lt;&gt;""),TONGHOP!$K94,"")</f>
        <v/>
      </c>
      <c r="F94" s="3" t="str">
        <f>IF(AND(TONGHOP!$O94="KTHP",TONGHOP!$P94="VD",TONGHOP!$J94="R",TONGHOP!$K94&lt;&gt;""),TONGHOP!$M94,"")</f>
        <v/>
      </c>
      <c r="G94" s="3" t="str">
        <f>IF(AND(TONGHOP!$O94="KTHP",TONGHOP!$P94="TH",TONGHOP!$J94="R",TONGHOP!$K94&lt;&gt;""),TONGHOP!$K94,"")</f>
        <v/>
      </c>
      <c r="H94" s="3" t="str">
        <f>IF(AND(TONGHOP!$O94="KTHP",TONGHOP!$P94="TH",TONGHOP!$J94="R",TONGHOP!$K94&lt;&gt;""),TONGHOP!$M94,"")</f>
        <v/>
      </c>
      <c r="I94" s="3" t="str">
        <f>IF(AND(TONGHOP!$O94="ThiTN",TONGHOP!$P94="LT",TONGHOP!$J94="R",TONGHOP!$K94&lt;&gt;""),TONGHOP!$K94,"")</f>
        <v/>
      </c>
      <c r="J94" s="3" t="str">
        <f>IF(AND(TONGHOP!$O94="ThiTN",TONGHOP!$P94="LT",TONGHOP!$J94="R",TONGHOP!$K94&lt;&gt;""),TONGHOP!$M94,"")</f>
        <v/>
      </c>
      <c r="K94" s="3" t="str">
        <f>IF(AND(TONGHOP!$O94="ThiTN",TONGHOP!$P94="TN",TONGHOP!$J94="R",TONGHOP!$K94&lt;&gt;""),TONGHOP!$K94,"")</f>
        <v/>
      </c>
      <c r="L94" s="3" t="str">
        <f>IF(AND(TONGHOP!$O94="ThiTN",TONGHOP!$P94="TN",TONGHOP!$J94="R",TONGHOP!$K94&lt;&gt;""),TONGHOP!$M94,"")</f>
        <v/>
      </c>
      <c r="M94" s="3" t="str">
        <f>IF(AND(TONGHOP!$O94="ThiTN",TONGHOP!$P94="VĐ",TONGHOP!$J94="R",TONGHOP!$K94&lt;&gt;""),TONGHOP!$K94,"")</f>
        <v/>
      </c>
      <c r="N94" s="3" t="str">
        <f>IF(AND(TONGHOP!$O94="ThiTN",TONGHOP!$P94="VĐ",TONGHOP!$J94="R",TONGHOP!$K94&lt;&gt;""),TONGHOP!$M94,"")</f>
        <v/>
      </c>
      <c r="O94" s="3" t="str">
        <f>IF(AND(TONGHOP!$O94="ThiTN",TONGHOP!$P94="TH",TONGHOP!$J94="R",TONGHOP!$K94&lt;&gt;""),TONGHOP!$K94,"")</f>
        <v/>
      </c>
      <c r="P94" s="3" t="str">
        <f>IF(AND(TONGHOP!$O94="ThiTN",TONGHOP!$P94="TH",TONGHOP!$J94="R",TONGHOP!$K94&lt;&gt;""),TONGHOP!$M94,"")</f>
        <v/>
      </c>
    </row>
    <row r="95" spans="1:16">
      <c r="A95" s="3" t="str">
        <f>IF(AND(TONGHOP!$O95="KTHP",TONGHOP!$P95="LT",TONGHOP!$J95="R",TONGHOP!$K95&lt;&gt;""),TONGHOP!$K95,"")</f>
        <v/>
      </c>
      <c r="B95" s="3" t="str">
        <f>IF(AND(TONGHOP!$O95="KTHP",TONGHOP!$P95="LT",TONGHOP!$J95="R",TONGHOP!$K95&lt;&gt;""),TONGHOP!$M95,"")</f>
        <v/>
      </c>
      <c r="C95" s="3" t="str">
        <f>IF(AND(TONGHOP!$O95="KTHP",TONGHOP!$P95="TN",TONGHOP!$J95="R",TONGHOP!$K95&lt;&gt;""),TONGHOP!$K95,"")</f>
        <v/>
      </c>
      <c r="D95" s="3" t="str">
        <f>IF(AND(TONGHOP!$O95="KTHP",TONGHOP!$P95="TN",TONGHOP!$J95="R",TONGHOP!$K95&lt;&gt;""),TONGHOP!$M95,"")</f>
        <v/>
      </c>
      <c r="E95" s="3" t="str">
        <f>IF(AND(TONGHOP!$O95="KTHP",TONGHOP!$P95="VD",TONGHOP!$J95="R",TONGHOP!$K95&lt;&gt;""),TONGHOP!$K95,"")</f>
        <v/>
      </c>
      <c r="F95" s="3" t="str">
        <f>IF(AND(TONGHOP!$O95="KTHP",TONGHOP!$P95="VD",TONGHOP!$J95="R",TONGHOP!$K95&lt;&gt;""),TONGHOP!$M95,"")</f>
        <v/>
      </c>
      <c r="G95" s="3" t="str">
        <f>IF(AND(TONGHOP!$O95="KTHP",TONGHOP!$P95="TH",TONGHOP!$J95="R",TONGHOP!$K95&lt;&gt;""),TONGHOP!$K95,"")</f>
        <v/>
      </c>
      <c r="H95" s="3" t="str">
        <f>IF(AND(TONGHOP!$O95="KTHP",TONGHOP!$P95="TH",TONGHOP!$J95="R",TONGHOP!$K95&lt;&gt;""),TONGHOP!$M95,"")</f>
        <v/>
      </c>
      <c r="I95" s="3" t="str">
        <f>IF(AND(TONGHOP!$O95="ThiTN",TONGHOP!$P95="LT",TONGHOP!$J95="R",TONGHOP!$K95&lt;&gt;""),TONGHOP!$K95,"")</f>
        <v/>
      </c>
      <c r="J95" s="3" t="str">
        <f>IF(AND(TONGHOP!$O95="ThiTN",TONGHOP!$P95="LT",TONGHOP!$J95="R",TONGHOP!$K95&lt;&gt;""),TONGHOP!$M95,"")</f>
        <v/>
      </c>
      <c r="K95" s="3" t="str">
        <f>IF(AND(TONGHOP!$O95="ThiTN",TONGHOP!$P95="TN",TONGHOP!$J95="R",TONGHOP!$K95&lt;&gt;""),TONGHOP!$K95,"")</f>
        <v/>
      </c>
      <c r="L95" s="3" t="str">
        <f>IF(AND(TONGHOP!$O95="ThiTN",TONGHOP!$P95="TN",TONGHOP!$J95="R",TONGHOP!$K95&lt;&gt;""),TONGHOP!$M95,"")</f>
        <v/>
      </c>
      <c r="M95" s="3" t="str">
        <f>IF(AND(TONGHOP!$O95="ThiTN",TONGHOP!$P95="VĐ",TONGHOP!$J95="R",TONGHOP!$K95&lt;&gt;""),TONGHOP!$K95,"")</f>
        <v/>
      </c>
      <c r="N95" s="3" t="str">
        <f>IF(AND(TONGHOP!$O95="ThiTN",TONGHOP!$P95="VĐ",TONGHOP!$J95="R",TONGHOP!$K95&lt;&gt;""),TONGHOP!$M95,"")</f>
        <v/>
      </c>
      <c r="O95" s="3" t="str">
        <f>IF(AND(TONGHOP!$O95="ThiTN",TONGHOP!$P95="TH",TONGHOP!$J95="R",TONGHOP!$K95&lt;&gt;""),TONGHOP!$K95,"")</f>
        <v/>
      </c>
      <c r="P95" s="3" t="str">
        <f>IF(AND(TONGHOP!$O95="ThiTN",TONGHOP!$P95="TH",TONGHOP!$J95="R",TONGHOP!$K95&lt;&gt;""),TONGHOP!$M95,"")</f>
        <v/>
      </c>
    </row>
    <row r="96" spans="1:16">
      <c r="A96" s="3" t="str">
        <f>IF(AND(TONGHOP!$O96="KTHP",TONGHOP!$P96="LT",TONGHOP!$J96="R",TONGHOP!$K96&lt;&gt;""),TONGHOP!$K96,"")</f>
        <v/>
      </c>
      <c r="B96" s="3" t="str">
        <f>IF(AND(TONGHOP!$N96="KTHP",TONGHOP!$O96="LT",TONGHOP!$J96="R",TONGHOP!$K96&lt;&gt;""),TONGHOP!$M96,"")</f>
        <v/>
      </c>
      <c r="C96" s="3" t="str">
        <f>IF(AND(TONGHOP!$O96="KTHP",TONGHOP!$P96="TN",TONGHOP!$J96="R",TONGHOP!$K96&lt;&gt;""),TONGHOP!$K96,"")</f>
        <v/>
      </c>
      <c r="D96" s="3" t="str">
        <f>IF(AND(TONGHOP!$N96="KTHP",TONGHOP!$O96="TN",TONGHOP!$J96="R",TONGHOP!$K96&lt;&gt;""),TONGHOP!$M96,"")</f>
        <v/>
      </c>
      <c r="E96" s="3" t="str">
        <f>IF(AND(TONGHOP!$N96="KTHP",TONGHOP!$O96="VD",TONGHOP!$J96="R",TONGHOP!$K96&lt;&gt;""),TONGHOP!$K96,"")</f>
        <v/>
      </c>
      <c r="F96" s="3" t="str">
        <f>IF(AND(TONGHOP!$N96="KTHP",TONGHOP!$O96="VD",TONGHOP!$J96="R",TONGHOP!$K96&lt;&gt;""),TONGHOP!$M96,"")</f>
        <v/>
      </c>
      <c r="G96" s="3" t="str">
        <f>IF(AND(TONGHOP!$N96="KTHP",TONGHOP!$O96="TH",TONGHOP!$J96="R",TONGHOP!$K96&lt;&gt;""),TONGHOP!$K96,"")</f>
        <v/>
      </c>
      <c r="H96" s="3" t="str">
        <f>IF(AND(TONGHOP!$N96="KTHP",TONGHOP!$O96="TH",TONGHOP!$J96="R",TONGHOP!$K96&lt;&gt;""),TONGHOP!$M96,"")</f>
        <v/>
      </c>
      <c r="I96" s="3" t="str">
        <f>IF(AND(TONGHOP!$N96="ThiTN",TONGHOP!$O96="LT",TONGHOP!$J96="R",TONGHOP!$K96&lt;&gt;""),TONGHOP!$K96,"")</f>
        <v/>
      </c>
      <c r="J96" s="3" t="str">
        <f>IF(AND(TONGHOP!$N96="ThiTN",TONGHOP!$O96="LT",TONGHOP!$J96="R",TONGHOP!$K96&lt;&gt;""),TONGHOP!$M96,"")</f>
        <v/>
      </c>
      <c r="K96" s="3" t="str">
        <f>IF(AND(TONGHOP!$N96="ThiTN",TONGHOP!$O96="TN",TONGHOP!$J96="R",TONGHOP!$K96&lt;&gt;""),TONGHOP!$K96,"")</f>
        <v/>
      </c>
      <c r="L96" s="3" t="str">
        <f>IF(AND(TONGHOP!$N96="ThiTN",TONGHOP!$O96="TN",TONGHOP!$J96="R",TONGHOP!$K96&lt;&gt;""),TONGHOP!$M96,"")</f>
        <v/>
      </c>
      <c r="M96" s="3" t="str">
        <f>IF(AND(TONGHOP!$N96="ThiTN",TONGHOP!$O96="VĐ",TONGHOP!$J96="R",TONGHOP!$K96&lt;&gt;""),TONGHOP!$K96,"")</f>
        <v/>
      </c>
      <c r="N96" s="3" t="str">
        <f>IF(AND(TONGHOP!$N96="ThiTN",TONGHOP!$O96="VĐ",TONGHOP!$J96="R",TONGHOP!$K96&lt;&gt;""),TONGHOP!$M96,"")</f>
        <v/>
      </c>
      <c r="O96" s="3" t="str">
        <f>IF(AND(TONGHOP!$N96="ThiTN",TONGHOP!$O96="TH",TONGHOP!$J96="R",TONGHOP!$K96&lt;&gt;""),TONGHOP!$K96,"")</f>
        <v/>
      </c>
      <c r="P96" s="3" t="str">
        <f>IF(AND(TONGHOP!$N96="ThiTN",TONGHOP!$O96="TH",TONGHOP!$J96="R",TONGHOP!$K96&lt;&gt;""),TONGHOP!$M96,"")</f>
        <v/>
      </c>
    </row>
    <row r="97" spans="1:16">
      <c r="A97" s="3" t="str">
        <f>IF(AND(TONGHOP!$O97="KTHP",TONGHOP!$P97="LT",TONGHOP!$J97="R",TONGHOP!$K97&lt;&gt;""),TONGHOP!$K97,"")</f>
        <v>Bùi Anh Tuấn</v>
      </c>
      <c r="B97" s="3">
        <f>IF(AND(TONGHOP!$O97="KTHP",TONGHOP!$P97="LT",TONGHOP!$J97="R",TONGHOP!$K97&lt;&gt;""),TONGHOP!$M97,"")</f>
        <v>4</v>
      </c>
      <c r="C97" s="3" t="str">
        <f>IF(AND(TONGHOP!$O97="KTHP",TONGHOP!$P97="TN",TONGHOP!$J97="R",TONGHOP!$K97&lt;&gt;""),TONGHOP!$K97,"")</f>
        <v/>
      </c>
      <c r="D97" s="3" t="str">
        <f>IF(AND(TONGHOP!$O97="KTHP",TONGHOP!$P97="TN",TONGHOP!$J97="R",TONGHOP!$K97&lt;&gt;""),TONGHOP!$M97,"")</f>
        <v/>
      </c>
      <c r="E97" s="3" t="str">
        <f>IF(AND(TONGHOP!$O97="KTHP",TONGHOP!$P97="VD",TONGHOP!$J97="R",TONGHOP!$K97&lt;&gt;""),TONGHOP!$K97,"")</f>
        <v/>
      </c>
      <c r="F97" s="3" t="str">
        <f>IF(AND(TONGHOP!$O97="KTHP",TONGHOP!$P97="VD",TONGHOP!$J97="R",TONGHOP!$K97&lt;&gt;""),TONGHOP!$M97,"")</f>
        <v/>
      </c>
      <c r="G97" s="3" t="str">
        <f>IF(AND(TONGHOP!$O97="KTHP",TONGHOP!$P97="TH",TONGHOP!$J97="R",TONGHOP!$K97&lt;&gt;""),TONGHOP!$K97,"")</f>
        <v/>
      </c>
      <c r="H97" s="3" t="str">
        <f>IF(AND(TONGHOP!$O97="KTHP",TONGHOP!$P97="TH",TONGHOP!$J97="R",TONGHOP!$K97&lt;&gt;""),TONGHOP!$M97,"")</f>
        <v/>
      </c>
      <c r="I97" s="3" t="str">
        <f>IF(AND(TONGHOP!$O97="ThiTN",TONGHOP!$P97="LT",TONGHOP!$J97="R",TONGHOP!$K97&lt;&gt;""),TONGHOP!$K97,"")</f>
        <v/>
      </c>
      <c r="J97" s="3" t="str">
        <f>IF(AND(TONGHOP!$O97="ThiTN",TONGHOP!$P97="LT",TONGHOP!$J97="R",TONGHOP!$K97&lt;&gt;""),TONGHOP!$M97,"")</f>
        <v/>
      </c>
      <c r="K97" s="3" t="str">
        <f>IF(AND(TONGHOP!$O97="ThiTN",TONGHOP!$P97="TN",TONGHOP!$J97="R",TONGHOP!$K97&lt;&gt;""),TONGHOP!$K97,"")</f>
        <v/>
      </c>
      <c r="L97" s="3" t="str">
        <f>IF(AND(TONGHOP!$O97="ThiTN",TONGHOP!$P97="TN",TONGHOP!$J97="R",TONGHOP!$K97&lt;&gt;""),TONGHOP!$M97,"")</f>
        <v/>
      </c>
      <c r="M97" s="3" t="str">
        <f>IF(AND(TONGHOP!$O97="ThiTN",TONGHOP!$P97="VĐ",TONGHOP!$J97="R",TONGHOP!$K97&lt;&gt;""),TONGHOP!$K97,"")</f>
        <v/>
      </c>
      <c r="N97" s="3" t="str">
        <f>IF(AND(TONGHOP!$O97="ThiTN",TONGHOP!$P97="VĐ",TONGHOP!$J97="R",TONGHOP!$K97&lt;&gt;""),TONGHOP!$M97,"")</f>
        <v/>
      </c>
      <c r="O97" s="3" t="str">
        <f>IF(AND(TONGHOP!$O97="ThiTN",TONGHOP!$P97="TH",TONGHOP!$J97="R",TONGHOP!$K97&lt;&gt;""),TONGHOP!$K97,"")</f>
        <v/>
      </c>
      <c r="P97" s="3" t="str">
        <f>IF(AND(TONGHOP!$O97="ThiTN",TONGHOP!$P97="TH",TONGHOP!$J97="R",TONGHOP!$K97&lt;&gt;""),TONGHOP!$M97,"")</f>
        <v/>
      </c>
    </row>
    <row r="98" spans="1:16">
      <c r="A98" s="3" t="str">
        <f>IF(AND(TONGHOP!$O98="KTHP",TONGHOP!$P98="LT",TONGHOP!$J98="R",TONGHOP!$K98&lt;&gt;""),TONGHOP!$K98,"")</f>
        <v/>
      </c>
      <c r="B98" s="3" t="str">
        <f>IF(AND(TONGHOP!$O98="KTHP",TONGHOP!$P98="LT",TONGHOP!$J98="R",TONGHOP!$K98&lt;&gt;""),TONGHOP!$M98,"")</f>
        <v/>
      </c>
      <c r="C98" s="3" t="str">
        <f>IF(AND(TONGHOP!$O98="KTHP",TONGHOP!$P98="TN",TONGHOP!$J98="R",TONGHOP!$K98&lt;&gt;""),TONGHOP!$K98,"")</f>
        <v/>
      </c>
      <c r="D98" s="3" t="str">
        <f>IF(AND(TONGHOP!$O98="KTHP",TONGHOP!$P98="TN",TONGHOP!$J98="R",TONGHOP!$K98&lt;&gt;""),TONGHOP!$M98,"")</f>
        <v/>
      </c>
      <c r="E98" s="3" t="str">
        <f>IF(AND(TONGHOP!$O98="KTHP",TONGHOP!$P98="VD",TONGHOP!$J98="R",TONGHOP!$K98&lt;&gt;""),TONGHOP!$K98,"")</f>
        <v/>
      </c>
      <c r="F98" s="3" t="str">
        <f>IF(AND(TONGHOP!$O98="KTHP",TONGHOP!$P98="VD",TONGHOP!$J98="R",TONGHOP!$K98&lt;&gt;""),TONGHOP!$M98,"")</f>
        <v/>
      </c>
      <c r="G98" s="3" t="str">
        <f>IF(AND(TONGHOP!$O98="KTHP",TONGHOP!$P98="TH",TONGHOP!$J98="R",TONGHOP!$K98&lt;&gt;""),TONGHOP!$K98,"")</f>
        <v/>
      </c>
      <c r="H98" s="3" t="str">
        <f>IF(AND(TONGHOP!$O98="KTHP",TONGHOP!$P98="TH",TONGHOP!$J98="R",TONGHOP!$K98&lt;&gt;""),TONGHOP!$M98,"")</f>
        <v/>
      </c>
      <c r="I98" s="3" t="str">
        <f>IF(AND(TONGHOP!$O98="ThiTN",TONGHOP!$P98="LT",TONGHOP!$J98="R",TONGHOP!$K98&lt;&gt;""),TONGHOP!$K98,"")</f>
        <v/>
      </c>
      <c r="J98" s="3" t="str">
        <f>IF(AND(TONGHOP!$O98="ThiTN",TONGHOP!$P98="LT",TONGHOP!$J98="R",TONGHOP!$K98&lt;&gt;""),TONGHOP!$M98,"")</f>
        <v/>
      </c>
      <c r="K98" s="3" t="str">
        <f>IF(AND(TONGHOP!$O98="ThiTN",TONGHOP!$P98="TN",TONGHOP!$J98="R",TONGHOP!$K98&lt;&gt;""),TONGHOP!$K98,"")</f>
        <v/>
      </c>
      <c r="L98" s="3" t="str">
        <f>IF(AND(TONGHOP!$O98="ThiTN",TONGHOP!$P98="TN",TONGHOP!$J98="R",TONGHOP!$K98&lt;&gt;""),TONGHOP!$M98,"")</f>
        <v/>
      </c>
      <c r="M98" s="3" t="str">
        <f>IF(AND(TONGHOP!$O98="ThiTN",TONGHOP!$P98="VĐ",TONGHOP!$J98="R",TONGHOP!$K98&lt;&gt;""),TONGHOP!$K98,"")</f>
        <v/>
      </c>
      <c r="N98" s="3" t="str">
        <f>IF(AND(TONGHOP!$O98="ThiTN",TONGHOP!$P98="VĐ",TONGHOP!$J98="R",TONGHOP!$K98&lt;&gt;""),TONGHOP!$M98,"")</f>
        <v/>
      </c>
      <c r="O98" s="3" t="str">
        <f>IF(AND(TONGHOP!$O98="ThiTN",TONGHOP!$P98="TH",TONGHOP!$J98="R",TONGHOP!$K98&lt;&gt;""),TONGHOP!$K98,"")</f>
        <v/>
      </c>
      <c r="P98" s="3" t="str">
        <f>IF(AND(TONGHOP!$O98="ThiTN",TONGHOP!$P98="TH",TONGHOP!$J98="R",TONGHOP!$K98&lt;&gt;""),TONGHOP!$M98,"")</f>
        <v/>
      </c>
    </row>
    <row r="99" spans="1:16">
      <c r="A99" s="3" t="str">
        <f>IF(AND(TONGHOP!$O99="KTHP",TONGHOP!$P99="LT",TONGHOP!$J99="R",TONGHOP!$K99&lt;&gt;""),TONGHOP!$K99,"")</f>
        <v/>
      </c>
      <c r="B99" s="3" t="str">
        <f>IF(AND(TONGHOP!$O99="KTHP",TONGHOP!$P99="LT",TONGHOP!$J99="R",TONGHOP!$K99&lt;&gt;""),TONGHOP!$M99,"")</f>
        <v/>
      </c>
      <c r="C99" s="3" t="str">
        <f>IF(AND(TONGHOP!$O99="KTHP",TONGHOP!$P99="TN",TONGHOP!$J99="R",TONGHOP!$K99&lt;&gt;""),TONGHOP!$K99,"")</f>
        <v>Nguyễn Ngọc Quỳnh(CK)</v>
      </c>
      <c r="D99" s="3">
        <f>IF(AND(TONGHOP!$O99="KTHP",TONGHOP!$P99="TN",TONGHOP!$J99="R",TONGHOP!$K99&lt;&gt;""),TONGHOP!$M99,"")</f>
        <v>4</v>
      </c>
      <c r="E99" s="3" t="str">
        <f>IF(AND(TONGHOP!$O99="KTHP",TONGHOP!$P99="VD",TONGHOP!$J99="R",TONGHOP!$K99&lt;&gt;""),TONGHOP!$K99,"")</f>
        <v/>
      </c>
      <c r="F99" s="3" t="str">
        <f>IF(AND(TONGHOP!$O99="KTHP",TONGHOP!$P99="VD",TONGHOP!$J99="R",TONGHOP!$K99&lt;&gt;""),TONGHOP!$M99,"")</f>
        <v/>
      </c>
      <c r="G99" s="3" t="str">
        <f>IF(AND(TONGHOP!$O99="KTHP",TONGHOP!$P99="TH",TONGHOP!$J99="R",TONGHOP!$K99&lt;&gt;""),TONGHOP!$K99,"")</f>
        <v/>
      </c>
      <c r="H99" s="3" t="str">
        <f>IF(AND(TONGHOP!$O99="KTHP",TONGHOP!$P99="TH",TONGHOP!$J99="R",TONGHOP!$K99&lt;&gt;""),TONGHOP!$M99,"")</f>
        <v/>
      </c>
      <c r="I99" s="3" t="str">
        <f>IF(AND(TONGHOP!$O99="ThiTN",TONGHOP!$P99="LT",TONGHOP!$J99="R",TONGHOP!$K99&lt;&gt;""),TONGHOP!$K99,"")</f>
        <v/>
      </c>
      <c r="J99" s="3" t="str">
        <f>IF(AND(TONGHOP!$O99="ThiTN",TONGHOP!$P99="LT",TONGHOP!$J99="R",TONGHOP!$K99&lt;&gt;""),TONGHOP!$M99,"")</f>
        <v/>
      </c>
      <c r="K99" s="3" t="str">
        <f>IF(AND(TONGHOP!$O99="ThiTN",TONGHOP!$P99="TN",TONGHOP!$J99="R",TONGHOP!$K99&lt;&gt;""),TONGHOP!$K99,"")</f>
        <v/>
      </c>
      <c r="L99" s="3" t="str">
        <f>IF(AND(TONGHOP!$O99="ThiTN",TONGHOP!$P99="TN",TONGHOP!$J99="R",TONGHOP!$K99&lt;&gt;""),TONGHOP!$M99,"")</f>
        <v/>
      </c>
      <c r="M99" s="3" t="str">
        <f>IF(AND(TONGHOP!$O99="ThiTN",TONGHOP!$P99="VĐ",TONGHOP!$J99="R",TONGHOP!$K99&lt;&gt;""),TONGHOP!$K99,"")</f>
        <v/>
      </c>
      <c r="N99" s="3" t="str">
        <f>IF(AND(TONGHOP!$O99="ThiTN",TONGHOP!$P99="VĐ",TONGHOP!$J99="R",TONGHOP!$K99&lt;&gt;""),TONGHOP!$M99,"")</f>
        <v/>
      </c>
      <c r="O99" s="3" t="str">
        <f>IF(AND(TONGHOP!$O99="ThiTN",TONGHOP!$P99="TH",TONGHOP!$J99="R",TONGHOP!$K99&lt;&gt;""),TONGHOP!$K99,"")</f>
        <v/>
      </c>
      <c r="P99" s="3" t="str">
        <f>IF(AND(TONGHOP!$O99="ThiTN",TONGHOP!$P99="TH",TONGHOP!$J99="R",TONGHOP!$K99&lt;&gt;""),TONGHOP!$M99,"")</f>
        <v/>
      </c>
    </row>
    <row r="100" spans="1:16">
      <c r="A100" s="3" t="str">
        <f>IF(AND(TONGHOP!$O100="KTHP",TONGHOP!$P100="LT",TONGHOP!$J100="R",TONGHOP!$K100&lt;&gt;""),TONGHOP!$K100,"")</f>
        <v/>
      </c>
      <c r="B100" s="3" t="str">
        <f>IF(AND(TONGHOP!$O100="KTHP",TONGHOP!$P100="LT",TONGHOP!$J100="R",TONGHOP!$K100&lt;&gt;""),TONGHOP!$M100,"")</f>
        <v/>
      </c>
      <c r="C100" s="3" t="str">
        <f>IF(AND(TONGHOP!$O100="KTHP",TONGHOP!$P100="TN",TONGHOP!$J100="R",TONGHOP!$K100&lt;&gt;""),TONGHOP!$K100,"")</f>
        <v/>
      </c>
      <c r="D100" s="3" t="str">
        <f>IF(AND(TONGHOP!$O100="KTHP",TONGHOP!$P100="TN",TONGHOP!$J100="R",TONGHOP!$K100&lt;&gt;""),TONGHOP!$M100,"")</f>
        <v/>
      </c>
      <c r="E100" s="3" t="str">
        <f>IF(AND(TONGHOP!$O100="KTHP",TONGHOP!$P100="VD",TONGHOP!$J100="R",TONGHOP!$K100&lt;&gt;""),TONGHOP!$K100,"")</f>
        <v/>
      </c>
      <c r="F100" s="3" t="str">
        <f>IF(AND(TONGHOP!$O100="KTHP",TONGHOP!$P100="VD",TONGHOP!$J100="R",TONGHOP!$K100&lt;&gt;""),TONGHOP!$M100,"")</f>
        <v/>
      </c>
      <c r="G100" s="3" t="str">
        <f>IF(AND(TONGHOP!$O100="KTHP",TONGHOP!$P100="TH",TONGHOP!$J100="R",TONGHOP!$K100&lt;&gt;""),TONGHOP!$K100,"")</f>
        <v/>
      </c>
      <c r="H100" s="3" t="str">
        <f>IF(AND(TONGHOP!$O100="KTHP",TONGHOP!$P100="TH",TONGHOP!$J100="R",TONGHOP!$K100&lt;&gt;""),TONGHOP!$M100,"")</f>
        <v/>
      </c>
      <c r="I100" s="3" t="str">
        <f>IF(AND(TONGHOP!$O100="ThiTN",TONGHOP!$P100="LT",TONGHOP!$J100="R",TONGHOP!$K100&lt;&gt;""),TONGHOP!$K100,"")</f>
        <v/>
      </c>
      <c r="J100" s="3" t="str">
        <f>IF(AND(TONGHOP!$O100="ThiTN",TONGHOP!$P100="LT",TONGHOP!$J100="R",TONGHOP!$K100&lt;&gt;""),TONGHOP!$M100,"")</f>
        <v/>
      </c>
      <c r="K100" s="3" t="str">
        <f>IF(AND(TONGHOP!$O100="ThiTN",TONGHOP!$P100="TN",TONGHOP!$J100="R",TONGHOP!$K100&lt;&gt;""),TONGHOP!$K100,"")</f>
        <v/>
      </c>
      <c r="L100" s="3" t="str">
        <f>IF(AND(TONGHOP!$O100="ThiTN",TONGHOP!$P100="TN",TONGHOP!$J100="R",TONGHOP!$K100&lt;&gt;""),TONGHOP!$M100,"")</f>
        <v/>
      </c>
      <c r="M100" s="3" t="str">
        <f>IF(AND(TONGHOP!$O100="ThiTN",TONGHOP!$P100="VĐ",TONGHOP!$J100="R",TONGHOP!$K100&lt;&gt;""),TONGHOP!$K100,"")</f>
        <v/>
      </c>
      <c r="N100" s="3" t="str">
        <f>IF(AND(TONGHOP!$O100="ThiTN",TONGHOP!$P100="VĐ",TONGHOP!$J100="R",TONGHOP!$K100&lt;&gt;""),TONGHOP!$M100,"")</f>
        <v/>
      </c>
      <c r="O100" s="3" t="str">
        <f>IF(AND(TONGHOP!$O100="ThiTN",TONGHOP!$P100="TH",TONGHOP!$J100="R",TONGHOP!$K100&lt;&gt;""),TONGHOP!$K100,"")</f>
        <v/>
      </c>
      <c r="P100" s="3" t="str">
        <f>IF(AND(TONGHOP!$O100="ThiTN",TONGHOP!$P100="TH",TONGHOP!$J100="R",TONGHOP!$K100&lt;&gt;""),TONGHOP!$M100,"")</f>
        <v/>
      </c>
    </row>
    <row r="101" spans="1:16">
      <c r="A101" s="3" t="str">
        <f>IF(AND(TONGHOP!$O101="KTHP",TONGHOP!$P101="LT",TONGHOP!$J101="R",TONGHOP!$K101&lt;&gt;""),TONGHOP!$K101,"")</f>
        <v/>
      </c>
      <c r="B101" s="3" t="str">
        <f>IF(AND(TONGHOP!$O101="KTHP",TONGHOP!$P101="LT",TONGHOP!$J101="R",TONGHOP!$K101&lt;&gt;""),TONGHOP!$M101,"")</f>
        <v/>
      </c>
      <c r="C101" s="3" t="str">
        <f>IF(AND(TONGHOP!$O101="KTHP",TONGHOP!$P101="TN",TONGHOP!$J101="R",TONGHOP!$K101&lt;&gt;""),TONGHOP!$K101,"")</f>
        <v/>
      </c>
      <c r="D101" s="3" t="str">
        <f>IF(AND(TONGHOP!$O101="KTHP",TONGHOP!$P101="TN",TONGHOP!$J101="R",TONGHOP!$K101&lt;&gt;""),TONGHOP!$M101,"")</f>
        <v/>
      </c>
      <c r="E101" s="3" t="str">
        <f>IF(AND(TONGHOP!$O101="KTHP",TONGHOP!$P101="VD",TONGHOP!$J101="R",TONGHOP!$K101&lt;&gt;""),TONGHOP!$K101,"")</f>
        <v/>
      </c>
      <c r="F101" s="3" t="str">
        <f>IF(AND(TONGHOP!$O101="KTHP",TONGHOP!$P101="VD",TONGHOP!$J101="R",TONGHOP!$K101&lt;&gt;""),TONGHOP!$M101,"")</f>
        <v/>
      </c>
      <c r="G101" s="3" t="str">
        <f>IF(AND(TONGHOP!$O101="KTHP",TONGHOP!$P101="TH",TONGHOP!$J101="R",TONGHOP!$K101&lt;&gt;""),TONGHOP!$K101,"")</f>
        <v/>
      </c>
      <c r="H101" s="3" t="str">
        <f>IF(AND(TONGHOP!$O101="KTHP",TONGHOP!$P101="TH",TONGHOP!$J101="R",TONGHOP!$K101&lt;&gt;""),TONGHOP!$M101,"")</f>
        <v/>
      </c>
      <c r="I101" s="3" t="str">
        <f>IF(AND(TONGHOP!$O101="ThiTN",TONGHOP!$P101="LT",TONGHOP!$J101="R",TONGHOP!$K101&lt;&gt;""),TONGHOP!$K101,"")</f>
        <v/>
      </c>
      <c r="J101" s="3" t="str">
        <f>IF(AND(TONGHOP!$O101="ThiTN",TONGHOP!$P101="LT",TONGHOP!$J101="R",TONGHOP!$K101&lt;&gt;""),TONGHOP!$M101,"")</f>
        <v/>
      </c>
      <c r="K101" s="3" t="str">
        <f>IF(AND(TONGHOP!$O101="ThiTN",TONGHOP!$P101="TN",TONGHOP!$J101="R",TONGHOP!$K101&lt;&gt;""),TONGHOP!$K101,"")</f>
        <v/>
      </c>
      <c r="L101" s="3" t="str">
        <f>IF(AND(TONGHOP!$O101="ThiTN",TONGHOP!$P101="TN",TONGHOP!$J101="R",TONGHOP!$K101&lt;&gt;""),TONGHOP!$M101,"")</f>
        <v/>
      </c>
      <c r="M101" s="3" t="str">
        <f>IF(AND(TONGHOP!$O101="ThiTN",TONGHOP!$P101="VĐ",TONGHOP!$J101="R",TONGHOP!$K101&lt;&gt;""),TONGHOP!$K101,"")</f>
        <v/>
      </c>
      <c r="N101" s="3" t="str">
        <f>IF(AND(TONGHOP!$O101="ThiTN",TONGHOP!$P101="VĐ",TONGHOP!$J101="R",TONGHOP!$K101&lt;&gt;""),TONGHOP!$M101,"")</f>
        <v/>
      </c>
      <c r="O101" s="3" t="str">
        <f>IF(AND(TONGHOP!$O101="ThiTN",TONGHOP!$P101="TH",TONGHOP!$J101="R",TONGHOP!$K101&lt;&gt;""),TONGHOP!$K101,"")</f>
        <v/>
      </c>
      <c r="P101" s="3" t="str">
        <f>IF(AND(TONGHOP!$O101="ThiTN",TONGHOP!$P101="TH",TONGHOP!$J101="R",TONGHOP!$K101&lt;&gt;""),TONGHOP!$M101,"")</f>
        <v/>
      </c>
    </row>
    <row r="102" spans="1:16">
      <c r="A102" s="3" t="str">
        <f>IF(AND(TONGHOP!$O102="KTHP",TONGHOP!$P102="LT",TONGHOP!$J102="R",TONGHOP!$K102&lt;&gt;""),TONGHOP!$K102,"")</f>
        <v/>
      </c>
      <c r="B102" s="3" t="str">
        <f>IF(AND(TONGHOP!$O102="KTHP",TONGHOP!$P102="LT",TONGHOP!$J102="R",TONGHOP!$K102&lt;&gt;""),TONGHOP!$M102,"")</f>
        <v/>
      </c>
      <c r="C102" s="3" t="str">
        <f>IF(AND(TONGHOP!$O102="KTHP",TONGHOP!$P102="TN",TONGHOP!$J102="R",TONGHOP!$K102&lt;&gt;""),TONGHOP!$K102,"")</f>
        <v/>
      </c>
      <c r="D102" s="3" t="str">
        <f>IF(AND(TONGHOP!$O102="KTHP",TONGHOP!$P102="TN",TONGHOP!$J102="R",TONGHOP!$K102&lt;&gt;""),TONGHOP!$M102,"")</f>
        <v/>
      </c>
      <c r="E102" s="3" t="str">
        <f>IF(AND(TONGHOP!$O102="KTHP",TONGHOP!$P102="VD",TONGHOP!$J102="R",TONGHOP!$K102&lt;&gt;""),TONGHOP!$K102,"")</f>
        <v/>
      </c>
      <c r="F102" s="3" t="str">
        <f>IF(AND(TONGHOP!$O102="KTHP",TONGHOP!$P102="VD",TONGHOP!$J102="R",TONGHOP!$K102&lt;&gt;""),TONGHOP!$M102,"")</f>
        <v/>
      </c>
      <c r="G102" s="3" t="str">
        <f>IF(AND(TONGHOP!$O102="KTHP",TONGHOP!$P102="TH",TONGHOP!$J102="R",TONGHOP!$K102&lt;&gt;""),TONGHOP!$K102,"")</f>
        <v/>
      </c>
      <c r="H102" s="3" t="str">
        <f>IF(AND(TONGHOP!$O102="KTHP",TONGHOP!$P102="TH",TONGHOP!$J102="R",TONGHOP!$K102&lt;&gt;""),TONGHOP!$M102,"")</f>
        <v/>
      </c>
      <c r="I102" s="3" t="str">
        <f>IF(AND(TONGHOP!$O102="ThiTN",TONGHOP!$P102="LT",TONGHOP!$J102="R",TONGHOP!$K102&lt;&gt;""),TONGHOP!$K102,"")</f>
        <v/>
      </c>
      <c r="J102" s="3" t="str">
        <f>IF(AND(TONGHOP!$O102="ThiTN",TONGHOP!$P102="LT",TONGHOP!$J102="R",TONGHOP!$K102&lt;&gt;""),TONGHOP!$M102,"")</f>
        <v/>
      </c>
      <c r="K102" s="3" t="str">
        <f>IF(AND(TONGHOP!$O102="ThiTN",TONGHOP!$P102="TN",TONGHOP!$J102="R",TONGHOP!$K102&lt;&gt;""),TONGHOP!$K102,"")</f>
        <v/>
      </c>
      <c r="L102" s="3" t="str">
        <f>IF(AND(TONGHOP!$O102="ThiTN",TONGHOP!$P102="TN",TONGHOP!$J102="R",TONGHOP!$K102&lt;&gt;""),TONGHOP!$M102,"")</f>
        <v/>
      </c>
      <c r="M102" s="3" t="str">
        <f>IF(AND(TONGHOP!$O102="ThiTN",TONGHOP!$P102="VĐ",TONGHOP!$J102="R",TONGHOP!$K102&lt;&gt;""),TONGHOP!$K102,"")</f>
        <v/>
      </c>
      <c r="N102" s="3" t="str">
        <f>IF(AND(TONGHOP!$O102="ThiTN",TONGHOP!$P102="VĐ",TONGHOP!$J102="R",TONGHOP!$K102&lt;&gt;""),TONGHOP!$M102,"")</f>
        <v/>
      </c>
      <c r="O102" s="3" t="str">
        <f>IF(AND(TONGHOP!$O102="ThiTN",TONGHOP!$P102="TH",TONGHOP!$J102="R",TONGHOP!$K102&lt;&gt;""),TONGHOP!$K102,"")</f>
        <v/>
      </c>
      <c r="P102" s="3" t="str">
        <f>IF(AND(TONGHOP!$O102="ThiTN",TONGHOP!$P102="TH",TONGHOP!$J102="R",TONGHOP!$K102&lt;&gt;""),TONGHOP!$M102,"")</f>
        <v/>
      </c>
    </row>
    <row r="103" spans="1:16">
      <c r="A103" s="3" t="str">
        <f>IF(AND(TONGHOP!$O103="KTHP",TONGHOP!$P103="LT",TONGHOP!$J103="R",TONGHOP!$K103&lt;&gt;""),TONGHOP!$K103,"")</f>
        <v/>
      </c>
      <c r="B103" s="3" t="str">
        <f>IF(AND(TONGHOP!$O103="KTHP",TONGHOP!$P103="LT",TONGHOP!$J103="R",TONGHOP!$K103&lt;&gt;""),TONGHOP!$M103,"")</f>
        <v/>
      </c>
      <c r="C103" s="3" t="str">
        <f>IF(AND(TONGHOP!$O103="KTHP",TONGHOP!$P103="TN",TONGHOP!$J103="R",TONGHOP!$K103&lt;&gt;""),TONGHOP!$K103,"")</f>
        <v>Đặng Thế Huân</v>
      </c>
      <c r="D103" s="3">
        <f>IF(AND(TONGHOP!$O103="KTHP",TONGHOP!$P103="TN",TONGHOP!$J103="R",TONGHOP!$K103&lt;&gt;""),TONGHOP!$M103,"")</f>
        <v>6</v>
      </c>
      <c r="E103" s="3" t="str">
        <f>IF(AND(TONGHOP!$O103="KTHP",TONGHOP!$P103="VD",TONGHOP!$J103="R",TONGHOP!$K103&lt;&gt;""),TONGHOP!$K103,"")</f>
        <v/>
      </c>
      <c r="F103" s="3" t="str">
        <f>IF(AND(TONGHOP!$O103="KTHP",TONGHOP!$P103="VD",TONGHOP!$J103="R",TONGHOP!$K103&lt;&gt;""),TONGHOP!$M103,"")</f>
        <v/>
      </c>
      <c r="G103" s="3" t="str">
        <f>IF(AND(TONGHOP!$O103="KTHP",TONGHOP!$P103="TH",TONGHOP!$J103="R",TONGHOP!$K103&lt;&gt;""),TONGHOP!$K103,"")</f>
        <v/>
      </c>
      <c r="H103" s="3" t="str">
        <f>IF(AND(TONGHOP!$O103="KTHP",TONGHOP!$P103="TH",TONGHOP!$J103="R",TONGHOP!$K103&lt;&gt;""),TONGHOP!$M103,"")</f>
        <v/>
      </c>
      <c r="I103" s="3" t="str">
        <f>IF(AND(TONGHOP!$O103="ThiTN",TONGHOP!$P103="LT",TONGHOP!$J103="R",TONGHOP!$K103&lt;&gt;""),TONGHOP!$K103,"")</f>
        <v/>
      </c>
      <c r="J103" s="3" t="str">
        <f>IF(AND(TONGHOP!$O103="ThiTN",TONGHOP!$P103="LT",TONGHOP!$J103="R",TONGHOP!$K103&lt;&gt;""),TONGHOP!$M103,"")</f>
        <v/>
      </c>
      <c r="K103" s="3" t="str">
        <f>IF(AND(TONGHOP!$O103="ThiTN",TONGHOP!$P103="TN",TONGHOP!$J103="R",TONGHOP!$K103&lt;&gt;""),TONGHOP!$K103,"")</f>
        <v/>
      </c>
      <c r="L103" s="3" t="str">
        <f>IF(AND(TONGHOP!$O103="ThiTN",TONGHOP!$P103="TN",TONGHOP!$J103="R",TONGHOP!$K103&lt;&gt;""),TONGHOP!$M103,"")</f>
        <v/>
      </c>
      <c r="M103" s="3" t="str">
        <f>IF(AND(TONGHOP!$O103="ThiTN",TONGHOP!$P103="VĐ",TONGHOP!$J103="R",TONGHOP!$K103&lt;&gt;""),TONGHOP!$K103,"")</f>
        <v/>
      </c>
      <c r="N103" s="3" t="str">
        <f>IF(AND(TONGHOP!$O103="ThiTN",TONGHOP!$P103="VĐ",TONGHOP!$J103="R",TONGHOP!$K103&lt;&gt;""),TONGHOP!$M103,"")</f>
        <v/>
      </c>
      <c r="O103" s="3" t="str">
        <f>IF(AND(TONGHOP!$O103="ThiTN",TONGHOP!$P103="TH",TONGHOP!$J103="R",TONGHOP!$K103&lt;&gt;""),TONGHOP!$K103,"")</f>
        <v/>
      </c>
      <c r="P103" s="3" t="str">
        <f>IF(AND(TONGHOP!$O103="ThiTN",TONGHOP!$P103="TH",TONGHOP!$J103="R",TONGHOP!$K103&lt;&gt;""),TONGHOP!$M103,"")</f>
        <v/>
      </c>
    </row>
    <row r="104" spans="1:16">
      <c r="A104" s="3" t="str">
        <f>IF(AND(TONGHOP!$O104="KTHP",TONGHOP!$P104="LT",TONGHOP!$J104="R",TONGHOP!$K104&lt;&gt;""),TONGHOP!$K104,"")</f>
        <v/>
      </c>
      <c r="B104" s="3" t="str">
        <f>IF(AND(TONGHOP!$O104="KTHP",TONGHOP!$P104="LT",TONGHOP!$J104="R",TONGHOP!$K104&lt;&gt;""),TONGHOP!$M104,"")</f>
        <v/>
      </c>
      <c r="C104" s="3" t="str">
        <f>IF(AND(TONGHOP!$O104="KTHP",TONGHOP!$P104="TN",TONGHOP!$J104="R",TONGHOP!$K104&lt;&gt;""),TONGHOP!$K104,"")</f>
        <v/>
      </c>
      <c r="D104" s="3" t="str">
        <f>IF(AND(TONGHOP!$O104="KTHP",TONGHOP!$P104="TN",TONGHOP!$J104="R",TONGHOP!$K104&lt;&gt;""),TONGHOP!$M104,"")</f>
        <v/>
      </c>
      <c r="E104" s="3" t="str">
        <f>IF(AND(TONGHOP!$O104="KTHP",TONGHOP!$P104="VD",TONGHOP!$J104="R",TONGHOP!$K104&lt;&gt;""),TONGHOP!$K104,"")</f>
        <v/>
      </c>
      <c r="F104" s="3" t="str">
        <f>IF(AND(TONGHOP!$O104="KTHP",TONGHOP!$P104="VD",TONGHOP!$J104="R",TONGHOP!$K104&lt;&gt;""),TONGHOP!$M104,"")</f>
        <v/>
      </c>
      <c r="G104" s="3" t="str">
        <f>IF(AND(TONGHOP!$O104="KTHP",TONGHOP!$P104="TH",TONGHOP!$J104="R",TONGHOP!$K104&lt;&gt;""),TONGHOP!$K104,"")</f>
        <v/>
      </c>
      <c r="H104" s="3" t="str">
        <f>IF(AND(TONGHOP!$O104="KTHP",TONGHOP!$P104="TH",TONGHOP!$J104="R",TONGHOP!$K104&lt;&gt;""),TONGHOP!$M104,"")</f>
        <v/>
      </c>
      <c r="I104" s="3" t="str">
        <f>IF(AND(TONGHOP!$O104="ThiTN",TONGHOP!$P104="LT",TONGHOP!$J104="R",TONGHOP!$K104&lt;&gt;""),TONGHOP!$K104,"")</f>
        <v/>
      </c>
      <c r="J104" s="3" t="str">
        <f>IF(AND(TONGHOP!$O104="ThiTN",TONGHOP!$P104="LT",TONGHOP!$J104="R",TONGHOP!$K104&lt;&gt;""),TONGHOP!$M104,"")</f>
        <v/>
      </c>
      <c r="K104" s="3" t="str">
        <f>IF(AND(TONGHOP!$O104="ThiTN",TONGHOP!$P104="TN",TONGHOP!$J104="R",TONGHOP!$K104&lt;&gt;""),TONGHOP!$K104,"")</f>
        <v/>
      </c>
      <c r="L104" s="3" t="str">
        <f>IF(AND(TONGHOP!$O104="ThiTN",TONGHOP!$P104="TN",TONGHOP!$J104="R",TONGHOP!$K104&lt;&gt;""),TONGHOP!$M104,"")</f>
        <v/>
      </c>
      <c r="M104" s="3" t="str">
        <f>IF(AND(TONGHOP!$O104="ThiTN",TONGHOP!$P104="VĐ",TONGHOP!$J104="R",TONGHOP!$K104&lt;&gt;""),TONGHOP!$K104,"")</f>
        <v/>
      </c>
      <c r="N104" s="3" t="str">
        <f>IF(AND(TONGHOP!$O104="ThiTN",TONGHOP!$P104="VĐ",TONGHOP!$J104="R",TONGHOP!$K104&lt;&gt;""),TONGHOP!$M104,"")</f>
        <v/>
      </c>
      <c r="O104" s="3" t="str">
        <f>IF(AND(TONGHOP!$O104="ThiTN",TONGHOP!$P104="TH",TONGHOP!$J104="R",TONGHOP!$K104&lt;&gt;""),TONGHOP!$K104,"")</f>
        <v/>
      </c>
      <c r="P104" s="3" t="str">
        <f>IF(AND(TONGHOP!$O104="ThiTN",TONGHOP!$P104="TH",TONGHOP!$J104="R",TONGHOP!$K104&lt;&gt;""),TONGHOP!$M104,"")</f>
        <v/>
      </c>
    </row>
    <row r="105" spans="1:16">
      <c r="A105" s="3" t="str">
        <f>IF(AND(TONGHOP!$O105="KTHP",TONGHOP!$P105="LT",TONGHOP!$J105="R",TONGHOP!$K105&lt;&gt;""),TONGHOP!$K105,"")</f>
        <v/>
      </c>
      <c r="B105" s="3" t="str">
        <f>IF(AND(TONGHOP!$O105="KTHP",TONGHOP!$P105="LT",TONGHOP!$J105="R",TONGHOP!$K105&lt;&gt;""),TONGHOP!$M105,"")</f>
        <v/>
      </c>
      <c r="C105" s="3" t="str">
        <f>IF(AND(TONGHOP!$O105="KTHP",TONGHOP!$P105="TN",TONGHOP!$J105="R",TONGHOP!$K105&lt;&gt;""),TONGHOP!$K105,"")</f>
        <v/>
      </c>
      <c r="D105" s="3" t="str">
        <f>IF(AND(TONGHOP!$O105="KTHP",TONGHOP!$P105="TN",TONGHOP!$J105="R",TONGHOP!$K105&lt;&gt;""),TONGHOP!$M105,"")</f>
        <v/>
      </c>
      <c r="E105" s="3" t="str">
        <f>IF(AND(TONGHOP!$O105="KTHP",TONGHOP!$P105="VD",TONGHOP!$J105="R",TONGHOP!$K105&lt;&gt;""),TONGHOP!$K105,"")</f>
        <v/>
      </c>
      <c r="F105" s="3" t="str">
        <f>IF(AND(TONGHOP!$O105="KTHP",TONGHOP!$P105="VD",TONGHOP!$J105="R",TONGHOP!$K105&lt;&gt;""),TONGHOP!$M105,"")</f>
        <v/>
      </c>
      <c r="G105" s="3" t="str">
        <f>IF(AND(TONGHOP!$O105="KTHP",TONGHOP!$P105="TH",TONGHOP!$J105="R",TONGHOP!$K105&lt;&gt;""),TONGHOP!$K105,"")</f>
        <v/>
      </c>
      <c r="H105" s="3" t="str">
        <f>IF(AND(TONGHOP!$O105="KTHP",TONGHOP!$P105="TH",TONGHOP!$J105="R",TONGHOP!$K105&lt;&gt;""),TONGHOP!$M105,"")</f>
        <v/>
      </c>
      <c r="I105" s="3" t="str">
        <f>IF(AND(TONGHOP!$O105="ThiTN",TONGHOP!$P105="LT",TONGHOP!$J105="R",TONGHOP!$K105&lt;&gt;""),TONGHOP!$K105,"")</f>
        <v/>
      </c>
      <c r="J105" s="3" t="str">
        <f>IF(AND(TONGHOP!$O105="ThiTN",TONGHOP!$P105="LT",TONGHOP!$J105="R",TONGHOP!$K105&lt;&gt;""),TONGHOP!$M105,"")</f>
        <v/>
      </c>
      <c r="K105" s="3" t="str">
        <f>IF(AND(TONGHOP!$O105="ThiTN",TONGHOP!$P105="TN",TONGHOP!$J105="R",TONGHOP!$K105&lt;&gt;""),TONGHOP!$K105,"")</f>
        <v/>
      </c>
      <c r="L105" s="3" t="str">
        <f>IF(AND(TONGHOP!$O105="ThiTN",TONGHOP!$P105="TN",TONGHOP!$J105="R",TONGHOP!$K105&lt;&gt;""),TONGHOP!$M105,"")</f>
        <v/>
      </c>
      <c r="M105" s="3" t="str">
        <f>IF(AND(TONGHOP!$O105="ThiTN",TONGHOP!$P105="VĐ",TONGHOP!$J105="R",TONGHOP!$K105&lt;&gt;""),TONGHOP!$K105,"")</f>
        <v/>
      </c>
      <c r="N105" s="3" t="str">
        <f>IF(AND(TONGHOP!$O105="ThiTN",TONGHOP!$P105="VĐ",TONGHOP!$J105="R",TONGHOP!$K105&lt;&gt;""),TONGHOP!$M105,"")</f>
        <v/>
      </c>
      <c r="O105" s="3" t="str">
        <f>IF(AND(TONGHOP!$O105="ThiTN",TONGHOP!$P105="TH",TONGHOP!$J105="R",TONGHOP!$K105&lt;&gt;""),TONGHOP!$K105,"")</f>
        <v/>
      </c>
      <c r="P105" s="3" t="str">
        <f>IF(AND(TONGHOP!$O105="ThiTN",TONGHOP!$P105="TH",TONGHOP!$J105="R",TONGHOP!$K105&lt;&gt;""),TONGHOP!$M105,"")</f>
        <v/>
      </c>
    </row>
    <row r="106" spans="1:16">
      <c r="A106" s="3" t="str">
        <f>IF(AND(TONGHOP!$O106="KTHP",TONGHOP!$P106="LT",TONGHOP!$J106="R",TONGHOP!$K106&lt;&gt;""),TONGHOP!$K106,"")</f>
        <v/>
      </c>
      <c r="B106" s="3" t="str">
        <f>IF(AND(TONGHOP!$O106="KTHP",TONGHOP!$P106="LT",TONGHOP!$J106="R",TONGHOP!$K106&lt;&gt;""),TONGHOP!$M106,"")</f>
        <v/>
      </c>
      <c r="C106" s="3" t="str">
        <f>IF(AND(TONGHOP!$O106="KTHP",TONGHOP!$P106="TN",TONGHOP!$J106="R",TONGHOP!$K106&lt;&gt;""),TONGHOP!$K106,"")</f>
        <v/>
      </c>
      <c r="D106" s="3" t="str">
        <f>IF(AND(TONGHOP!$O106="KTHP",TONGHOP!$P106="TN",TONGHOP!$J106="R",TONGHOP!$K106&lt;&gt;""),TONGHOP!$M106,"")</f>
        <v/>
      </c>
      <c r="E106" s="3" t="str">
        <f>IF(AND(TONGHOP!$O106="KTHP",TONGHOP!$P106="VD",TONGHOP!$J106="R",TONGHOP!$K106&lt;&gt;""),TONGHOP!$K106,"")</f>
        <v/>
      </c>
      <c r="F106" s="3" t="str">
        <f>IF(AND(TONGHOP!$O106="KTHP",TONGHOP!$P106="VD",TONGHOP!$J106="R",TONGHOP!$K106&lt;&gt;""),TONGHOP!$M106,"")</f>
        <v/>
      </c>
      <c r="G106" s="3" t="str">
        <f>IF(AND(TONGHOP!$O106="KTHP",TONGHOP!$P106="TH",TONGHOP!$J106="R",TONGHOP!$K106&lt;&gt;""),TONGHOP!$K106,"")</f>
        <v/>
      </c>
      <c r="H106" s="3" t="str">
        <f>IF(AND(TONGHOP!$O106="KTHP",TONGHOP!$P106="TH",TONGHOP!$J106="R",TONGHOP!$K106&lt;&gt;""),TONGHOP!$M106,"")</f>
        <v/>
      </c>
      <c r="I106" s="3" t="str">
        <f>IF(AND(TONGHOP!$O106="ThiTN",TONGHOP!$P106="LT",TONGHOP!$J106="R",TONGHOP!$K106&lt;&gt;""),TONGHOP!$K106,"")</f>
        <v/>
      </c>
      <c r="J106" s="3" t="str">
        <f>IF(AND(TONGHOP!$O106="ThiTN",TONGHOP!$P106="LT",TONGHOP!$J106="R",TONGHOP!$K106&lt;&gt;""),TONGHOP!$M106,"")</f>
        <v/>
      </c>
      <c r="K106" s="3" t="str">
        <f>IF(AND(TONGHOP!$O106="ThiTN",TONGHOP!$P106="TN",TONGHOP!$J106="R",TONGHOP!$K106&lt;&gt;""),TONGHOP!$K106,"")</f>
        <v/>
      </c>
      <c r="L106" s="3" t="str">
        <f>IF(AND(TONGHOP!$O106="ThiTN",TONGHOP!$P106="TN",TONGHOP!$J106="R",TONGHOP!$K106&lt;&gt;""),TONGHOP!$M106,"")</f>
        <v/>
      </c>
      <c r="M106" s="3" t="str">
        <f>IF(AND(TONGHOP!$O106="ThiTN",TONGHOP!$P106="VĐ",TONGHOP!$J106="R",TONGHOP!$K106&lt;&gt;""),TONGHOP!$K106,"")</f>
        <v/>
      </c>
      <c r="N106" s="3" t="str">
        <f>IF(AND(TONGHOP!$O106="ThiTN",TONGHOP!$P106="VĐ",TONGHOP!$J106="R",TONGHOP!$K106&lt;&gt;""),TONGHOP!$M106,"")</f>
        <v/>
      </c>
      <c r="O106" s="3" t="str">
        <f>IF(AND(TONGHOP!$O106="ThiTN",TONGHOP!$P106="TH",TONGHOP!$J106="R",TONGHOP!$K106&lt;&gt;""),TONGHOP!$K106,"")</f>
        <v/>
      </c>
      <c r="P106" s="3" t="str">
        <f>IF(AND(TONGHOP!$O106="ThiTN",TONGHOP!$P106="TH",TONGHOP!$J106="R",TONGHOP!$K106&lt;&gt;""),TONGHOP!$M106,"")</f>
        <v/>
      </c>
    </row>
    <row r="107" spans="1:16">
      <c r="A107" s="3" t="str">
        <f>IF(AND(TONGHOP!$O107="KTHP",TONGHOP!$P107="LT",TONGHOP!$J107="R",TONGHOP!$K107&lt;&gt;""),TONGHOP!$K107,"")</f>
        <v/>
      </c>
      <c r="B107" s="3" t="str">
        <f>IF(AND(TONGHOP!$O107="KTHP",TONGHOP!$P107="LT",TONGHOP!$J107="R",TONGHOP!$K107&lt;&gt;""),TONGHOP!$M107,"")</f>
        <v/>
      </c>
      <c r="C107" s="3" t="str">
        <f>IF(AND(TONGHOP!$O107="KTHP",TONGHOP!$P107="TN",TONGHOP!$J107="R",TONGHOP!$K107&lt;&gt;""),TONGHOP!$K107,"")</f>
        <v>Nguyễn Trọng Nghĩa</v>
      </c>
      <c r="D107" s="3">
        <f>IF(AND(TONGHOP!$O107="KTHP",TONGHOP!$P107="TN",TONGHOP!$J107="R",TONGHOP!$K107&lt;&gt;""),TONGHOP!$M107,"")</f>
        <v>2</v>
      </c>
      <c r="E107" s="3" t="str">
        <f>IF(AND(TONGHOP!$O107="KTHP",TONGHOP!$P107="VD",TONGHOP!$J107="R",TONGHOP!$K107&lt;&gt;""),TONGHOP!$K107,"")</f>
        <v/>
      </c>
      <c r="F107" s="3" t="str">
        <f>IF(AND(TONGHOP!$O107="KTHP",TONGHOP!$P107="VD",TONGHOP!$J107="R",TONGHOP!$K107&lt;&gt;""),TONGHOP!$M107,"")</f>
        <v/>
      </c>
      <c r="G107" s="3" t="str">
        <f>IF(AND(TONGHOP!$O107="KTHP",TONGHOP!$P107="TH",TONGHOP!$J107="R",TONGHOP!$K107&lt;&gt;""),TONGHOP!$K107,"")</f>
        <v/>
      </c>
      <c r="H107" s="3" t="str">
        <f>IF(AND(TONGHOP!$O107="KTHP",TONGHOP!$P107="TH",TONGHOP!$J107="R",TONGHOP!$K107&lt;&gt;""),TONGHOP!$M107,"")</f>
        <v/>
      </c>
      <c r="I107" s="3" t="str">
        <f>IF(AND(TONGHOP!$O107="ThiTN",TONGHOP!$P107="LT",TONGHOP!$J107="R",TONGHOP!$K107&lt;&gt;""),TONGHOP!$K107,"")</f>
        <v/>
      </c>
      <c r="J107" s="3" t="str">
        <f>IF(AND(TONGHOP!$O107="ThiTN",TONGHOP!$P107="LT",TONGHOP!$J107="R",TONGHOP!$K107&lt;&gt;""),TONGHOP!$M107,"")</f>
        <v/>
      </c>
      <c r="K107" s="3" t="str">
        <f>IF(AND(TONGHOP!$O107="ThiTN",TONGHOP!$P107="TN",TONGHOP!$J107="R",TONGHOP!$K107&lt;&gt;""),TONGHOP!$K107,"")</f>
        <v/>
      </c>
      <c r="L107" s="3" t="str">
        <f>IF(AND(TONGHOP!$O107="ThiTN",TONGHOP!$P107="TN",TONGHOP!$J107="R",TONGHOP!$K107&lt;&gt;""),TONGHOP!$M107,"")</f>
        <v/>
      </c>
      <c r="M107" s="3" t="str">
        <f>IF(AND(TONGHOP!$O107="ThiTN",TONGHOP!$P107="VĐ",TONGHOP!$J107="R",TONGHOP!$K107&lt;&gt;""),TONGHOP!$K107,"")</f>
        <v/>
      </c>
      <c r="N107" s="3" t="str">
        <f>IF(AND(TONGHOP!$O107="ThiTN",TONGHOP!$P107="VĐ",TONGHOP!$J107="R",TONGHOP!$K107&lt;&gt;""),TONGHOP!$M107,"")</f>
        <v/>
      </c>
      <c r="O107" s="3" t="str">
        <f>IF(AND(TONGHOP!$O107="ThiTN",TONGHOP!$P107="TH",TONGHOP!$J107="R",TONGHOP!$K107&lt;&gt;""),TONGHOP!$K107,"")</f>
        <v/>
      </c>
      <c r="P107" s="3" t="str">
        <f>IF(AND(TONGHOP!$O107="ThiTN",TONGHOP!$P107="TH",TONGHOP!$J107="R",TONGHOP!$K107&lt;&gt;""),TONGHOP!$M107,"")</f>
        <v/>
      </c>
    </row>
    <row r="108" spans="1:16">
      <c r="A108" s="3" t="str">
        <f>IF(AND(TONGHOP!$O108="KTHP",TONGHOP!$P108="LT",TONGHOP!$J108="R",TONGHOP!$K108&lt;&gt;""),TONGHOP!$K108,"")</f>
        <v/>
      </c>
      <c r="B108" s="3" t="str">
        <f>IF(AND(TONGHOP!$O108="KTHP",TONGHOP!$P108="LT",TONGHOP!$J108="R",TONGHOP!$K108&lt;&gt;""),TONGHOP!$M108,"")</f>
        <v/>
      </c>
      <c r="C108" s="3" t="str">
        <f>IF(AND(TONGHOP!$O108="KTHP",TONGHOP!$P108="TN",TONGHOP!$J108="R",TONGHOP!$K108&lt;&gt;""),TONGHOP!$K108,"")</f>
        <v>Nguyễn Kính</v>
      </c>
      <c r="D108" s="3">
        <f>IF(AND(TONGHOP!$O108="KTHP",TONGHOP!$P108="TN",TONGHOP!$J108="R",TONGHOP!$K108&lt;&gt;""),TONGHOP!$M108,"")</f>
        <v>4</v>
      </c>
      <c r="E108" s="3" t="str">
        <f>IF(AND(TONGHOP!$O108="KTHP",TONGHOP!$P108="VD",TONGHOP!$J108="R",TONGHOP!$K108&lt;&gt;""),TONGHOP!$K108,"")</f>
        <v/>
      </c>
      <c r="F108" s="3" t="str">
        <f>IF(AND(TONGHOP!$O108="KTHP",TONGHOP!$P108="VD",TONGHOP!$J108="R",TONGHOP!$K108&lt;&gt;""),TONGHOP!$M108,"")</f>
        <v/>
      </c>
      <c r="G108" s="3" t="str">
        <f>IF(AND(TONGHOP!$O108="KTHP",TONGHOP!$P108="TH",TONGHOP!$J108="R",TONGHOP!$K108&lt;&gt;""),TONGHOP!$K108,"")</f>
        <v/>
      </c>
      <c r="H108" s="3" t="str">
        <f>IF(AND(TONGHOP!$O108="KTHP",TONGHOP!$P108="TH",TONGHOP!$J108="R",TONGHOP!$K108&lt;&gt;""),TONGHOP!$M108,"")</f>
        <v/>
      </c>
      <c r="I108" s="3" t="str">
        <f>IF(AND(TONGHOP!$O108="ThiTN",TONGHOP!$P108="LT",TONGHOP!$J108="R",TONGHOP!$K108&lt;&gt;""),TONGHOP!$K108,"")</f>
        <v/>
      </c>
      <c r="J108" s="3" t="str">
        <f>IF(AND(TONGHOP!$O108="ThiTN",TONGHOP!$P108="LT",TONGHOP!$J108="R",TONGHOP!$K108&lt;&gt;""),TONGHOP!$M108,"")</f>
        <v/>
      </c>
      <c r="K108" s="3" t="str">
        <f>IF(AND(TONGHOP!$O108="ThiTN",TONGHOP!$P108="TN",TONGHOP!$J108="R",TONGHOP!$K108&lt;&gt;""),TONGHOP!$K108,"")</f>
        <v/>
      </c>
      <c r="L108" s="3" t="str">
        <f>IF(AND(TONGHOP!$O108="ThiTN",TONGHOP!$P108="TN",TONGHOP!$J108="R",TONGHOP!$K108&lt;&gt;""),TONGHOP!$M108,"")</f>
        <v/>
      </c>
      <c r="M108" s="3" t="str">
        <f>IF(AND(TONGHOP!$O108="ThiTN",TONGHOP!$P108="VĐ",TONGHOP!$J108="R",TONGHOP!$K108&lt;&gt;""),TONGHOP!$K108,"")</f>
        <v/>
      </c>
      <c r="N108" s="3" t="str">
        <f>IF(AND(TONGHOP!$O108="ThiTN",TONGHOP!$P108="VĐ",TONGHOP!$J108="R",TONGHOP!$K108&lt;&gt;""),TONGHOP!$M108,"")</f>
        <v/>
      </c>
      <c r="O108" s="3" t="str">
        <f>IF(AND(TONGHOP!$O108="ThiTN",TONGHOP!$P108="TH",TONGHOP!$J108="R",TONGHOP!$K108&lt;&gt;""),TONGHOP!$K108,"")</f>
        <v/>
      </c>
      <c r="P108" s="3" t="str">
        <f>IF(AND(TONGHOP!$O108="ThiTN",TONGHOP!$P108="TH",TONGHOP!$J108="R",TONGHOP!$K108&lt;&gt;""),TONGHOP!$M108,"")</f>
        <v/>
      </c>
    </row>
    <row r="109" spans="1:16">
      <c r="A109" s="3" t="str">
        <f>IF(AND(TONGHOP!$O109="KTHP",TONGHOP!$P109="LT",TONGHOP!$J109="R",TONGHOP!$K109&lt;&gt;""),TONGHOP!$K109,"")</f>
        <v/>
      </c>
      <c r="B109" s="3" t="str">
        <f>IF(AND(TONGHOP!$O109="KTHP",TONGHOP!$P109="LT",TONGHOP!$J109="R",TONGHOP!$K109&lt;&gt;""),TONGHOP!$M109,"")</f>
        <v/>
      </c>
      <c r="C109" s="3" t="str">
        <f>IF(AND(TONGHOP!$O109="KTHP",TONGHOP!$P109="TN",TONGHOP!$J109="R",TONGHOP!$K109&lt;&gt;""),TONGHOP!$K109,"")</f>
        <v/>
      </c>
      <c r="D109" s="3" t="str">
        <f>IF(AND(TONGHOP!$O109="KTHP",TONGHOP!$P109="TN",TONGHOP!$J109="R",TONGHOP!$K109&lt;&gt;""),TONGHOP!$M109,"")</f>
        <v/>
      </c>
      <c r="E109" s="3" t="str">
        <f>IF(AND(TONGHOP!$O109="KTHP",TONGHOP!$P109="VD",TONGHOP!$J109="R",TONGHOP!$K109&lt;&gt;""),TONGHOP!$K109,"")</f>
        <v/>
      </c>
      <c r="F109" s="3" t="str">
        <f>IF(AND(TONGHOP!$O109="KTHP",TONGHOP!$P109="VD",TONGHOP!$J109="R",TONGHOP!$K109&lt;&gt;""),TONGHOP!$M109,"")</f>
        <v/>
      </c>
      <c r="G109" s="3" t="str">
        <f>IF(AND(TONGHOP!$O109="KTHP",TONGHOP!$P109="TH",TONGHOP!$J109="R",TONGHOP!$K109&lt;&gt;""),TONGHOP!$K109,"")</f>
        <v/>
      </c>
      <c r="H109" s="3" t="str">
        <f>IF(AND(TONGHOP!$O109="KTHP",TONGHOP!$P109="TH",TONGHOP!$J109="R",TONGHOP!$K109&lt;&gt;""),TONGHOP!$M109,"")</f>
        <v/>
      </c>
      <c r="I109" s="3" t="str">
        <f>IF(AND(TONGHOP!$O109="ThiTN",TONGHOP!$P109="LT",TONGHOP!$J109="R",TONGHOP!$K109&lt;&gt;""),TONGHOP!$K109,"")</f>
        <v/>
      </c>
      <c r="J109" s="3" t="str">
        <f>IF(AND(TONGHOP!$O109="ThiTN",TONGHOP!$P109="LT",TONGHOP!$J109="R",TONGHOP!$K109&lt;&gt;""),TONGHOP!$M109,"")</f>
        <v/>
      </c>
      <c r="K109" s="3" t="str">
        <f>IF(AND(TONGHOP!$O109="ThiTN",TONGHOP!$P109="TN",TONGHOP!$J109="R",TONGHOP!$K109&lt;&gt;""),TONGHOP!$K109,"")</f>
        <v/>
      </c>
      <c r="L109" s="3" t="str">
        <f>IF(AND(TONGHOP!$O109="ThiTN",TONGHOP!$P109="TN",TONGHOP!$J109="R",TONGHOP!$K109&lt;&gt;""),TONGHOP!$M109,"")</f>
        <v/>
      </c>
      <c r="M109" s="3" t="str">
        <f>IF(AND(TONGHOP!$O109="ThiTN",TONGHOP!$P109="VĐ",TONGHOP!$J109="R",TONGHOP!$K109&lt;&gt;""),TONGHOP!$K109,"")</f>
        <v/>
      </c>
      <c r="N109" s="3" t="str">
        <f>IF(AND(TONGHOP!$O109="ThiTN",TONGHOP!$P109="VĐ",TONGHOP!$J109="R",TONGHOP!$K109&lt;&gt;""),TONGHOP!$M109,"")</f>
        <v/>
      </c>
      <c r="O109" s="3" t="str">
        <f>IF(AND(TONGHOP!$O109="ThiTN",TONGHOP!$P109="TH",TONGHOP!$J109="R",TONGHOP!$K109&lt;&gt;""),TONGHOP!$K109,"")</f>
        <v/>
      </c>
      <c r="P109" s="3" t="str">
        <f>IF(AND(TONGHOP!$O109="ThiTN",TONGHOP!$P109="TH",TONGHOP!$J109="R",TONGHOP!$K109&lt;&gt;""),TONGHOP!$M109,"")</f>
        <v/>
      </c>
    </row>
    <row r="110" spans="1:16">
      <c r="A110" s="3" t="str">
        <f>IF(AND(TONGHOP!$O110="KTHP",TONGHOP!$P110="LT",TONGHOP!$J110="R",TONGHOP!$K110&lt;&gt;""),TONGHOP!$K110,"")</f>
        <v/>
      </c>
      <c r="B110" s="3" t="str">
        <f>IF(AND(TONGHOP!$O110="KTHP",TONGHOP!$P110="LT",TONGHOP!$J110="R",TONGHOP!$K110&lt;&gt;""),TONGHOP!$M110,"")</f>
        <v/>
      </c>
      <c r="C110" s="3" t="str">
        <f>IF(AND(TONGHOP!$O110="KTHP",TONGHOP!$P110="TN",TONGHOP!$J110="R",TONGHOP!$K110&lt;&gt;""),TONGHOP!$K110,"")</f>
        <v>Lê Nguyễn Mỹ Trâm</v>
      </c>
      <c r="D110" s="3">
        <f>IF(AND(TONGHOP!$O110="KTHP",TONGHOP!$P110="TN",TONGHOP!$J110="R",TONGHOP!$K110&lt;&gt;""),TONGHOP!$M110,"")</f>
        <v>4</v>
      </c>
      <c r="E110" s="3" t="str">
        <f>IF(AND(TONGHOP!$O110="KTHP",TONGHOP!$P110="VD",TONGHOP!$J110="R",TONGHOP!$K110&lt;&gt;""),TONGHOP!$K110,"")</f>
        <v/>
      </c>
      <c r="F110" s="3" t="str">
        <f>IF(AND(TONGHOP!$O110="KTHP",TONGHOP!$P110="VD",TONGHOP!$J110="R",TONGHOP!$K110&lt;&gt;""),TONGHOP!$M110,"")</f>
        <v/>
      </c>
      <c r="G110" s="3" t="str">
        <f>IF(AND(TONGHOP!$O110="KTHP",TONGHOP!$P110="TH",TONGHOP!$J110="R",TONGHOP!$K110&lt;&gt;""),TONGHOP!$K110,"")</f>
        <v/>
      </c>
      <c r="H110" s="3" t="str">
        <f>IF(AND(TONGHOP!$O110="KTHP",TONGHOP!$P110="TH",TONGHOP!$J110="R",TONGHOP!$K110&lt;&gt;""),TONGHOP!$M110,"")</f>
        <v/>
      </c>
      <c r="I110" s="3" t="str">
        <f>IF(AND(TONGHOP!$O110="ThiTN",TONGHOP!$P110="LT",TONGHOP!$J110="R",TONGHOP!$K110&lt;&gt;""),TONGHOP!$K110,"")</f>
        <v/>
      </c>
      <c r="J110" s="3" t="str">
        <f>IF(AND(TONGHOP!$O110="ThiTN",TONGHOP!$P110="LT",TONGHOP!$J110="R",TONGHOP!$K110&lt;&gt;""),TONGHOP!$M110,"")</f>
        <v/>
      </c>
      <c r="K110" s="3" t="str">
        <f>IF(AND(TONGHOP!$O110="ThiTN",TONGHOP!$P110="TN",TONGHOP!$J110="R",TONGHOP!$K110&lt;&gt;""),TONGHOP!$K110,"")</f>
        <v/>
      </c>
      <c r="L110" s="3" t="str">
        <f>IF(AND(TONGHOP!$O110="ThiTN",TONGHOP!$P110="TN",TONGHOP!$J110="R",TONGHOP!$K110&lt;&gt;""),TONGHOP!$M110,"")</f>
        <v/>
      </c>
      <c r="M110" s="3" t="str">
        <f>IF(AND(TONGHOP!$O110="ThiTN",TONGHOP!$P110="VĐ",TONGHOP!$J110="R",TONGHOP!$K110&lt;&gt;""),TONGHOP!$K110,"")</f>
        <v/>
      </c>
      <c r="N110" s="3" t="str">
        <f>IF(AND(TONGHOP!$O110="ThiTN",TONGHOP!$P110="VĐ",TONGHOP!$J110="R",TONGHOP!$K110&lt;&gt;""),TONGHOP!$M110,"")</f>
        <v/>
      </c>
      <c r="O110" s="3" t="str">
        <f>IF(AND(TONGHOP!$O110="ThiTN",TONGHOP!$P110="TH",TONGHOP!$J110="R",TONGHOP!$K110&lt;&gt;""),TONGHOP!$K110,"")</f>
        <v/>
      </c>
      <c r="P110" s="3" t="str">
        <f>IF(AND(TONGHOP!$O110="ThiTN",TONGHOP!$P110="TH",TONGHOP!$J110="R",TONGHOP!$K110&lt;&gt;""),TONGHOP!$M110,"")</f>
        <v/>
      </c>
    </row>
    <row r="111" spans="1:16">
      <c r="A111" s="3" t="str">
        <f>IF(AND(TONGHOP!$O111="KTHP",TONGHOP!$P111="LT",TONGHOP!$J111="R",TONGHOP!$K111&lt;&gt;""),TONGHOP!$K111,"")</f>
        <v/>
      </c>
      <c r="B111" s="3" t="str">
        <f>IF(AND(TONGHOP!$O111="KTHP",TONGHOP!$P111="LT",TONGHOP!$J111="R",TONGHOP!$K111&lt;&gt;""),TONGHOP!$M111,"")</f>
        <v/>
      </c>
      <c r="C111" s="3" t="str">
        <f>IF(AND(TONGHOP!$O111="KTHP",TONGHOP!$P111="TN",TONGHOP!$J111="R",TONGHOP!$K111&lt;&gt;""),TONGHOP!$K111,"")</f>
        <v/>
      </c>
      <c r="D111" s="3" t="str">
        <f>IF(AND(TONGHOP!$O111="KTHP",TONGHOP!$P111="TN",TONGHOP!$J111="R",TONGHOP!$K111&lt;&gt;""),TONGHOP!$M111,"")</f>
        <v/>
      </c>
      <c r="E111" s="3" t="str">
        <f>IF(AND(TONGHOP!$O111="KTHP",TONGHOP!$P111="VD",TONGHOP!$J111="R",TONGHOP!$K111&lt;&gt;""),TONGHOP!$K111,"")</f>
        <v/>
      </c>
      <c r="F111" s="3" t="str">
        <f>IF(AND(TONGHOP!$O111="KTHP",TONGHOP!$P111="VD",TONGHOP!$J111="R",TONGHOP!$K111&lt;&gt;""),TONGHOP!$M111,"")</f>
        <v/>
      </c>
      <c r="G111" s="3" t="str">
        <f>IF(AND(TONGHOP!$O111="KTHP",TONGHOP!$P111="TH",TONGHOP!$J111="R",TONGHOP!$K111&lt;&gt;""),TONGHOP!$K111,"")</f>
        <v/>
      </c>
      <c r="H111" s="3" t="str">
        <f>IF(AND(TONGHOP!$O111="KTHP",TONGHOP!$P111="TH",TONGHOP!$J111="R",TONGHOP!$K111&lt;&gt;""),TONGHOP!$M111,"")</f>
        <v/>
      </c>
      <c r="I111" s="3" t="str">
        <f>IF(AND(TONGHOP!$O111="ThiTN",TONGHOP!$P111="LT",TONGHOP!$J111="R",TONGHOP!$K111&lt;&gt;""),TONGHOP!$K111,"")</f>
        <v/>
      </c>
      <c r="J111" s="3" t="str">
        <f>IF(AND(TONGHOP!$O111="ThiTN",TONGHOP!$P111="LT",TONGHOP!$J111="R",TONGHOP!$K111&lt;&gt;""),TONGHOP!$M111,"")</f>
        <v/>
      </c>
      <c r="K111" s="3" t="str">
        <f>IF(AND(TONGHOP!$O111="ThiTN",TONGHOP!$P111="TN",TONGHOP!$J111="R",TONGHOP!$K111&lt;&gt;""),TONGHOP!$K111,"")</f>
        <v/>
      </c>
      <c r="L111" s="3" t="str">
        <f>IF(AND(TONGHOP!$O111="ThiTN",TONGHOP!$P111="TN",TONGHOP!$J111="R",TONGHOP!$K111&lt;&gt;""),TONGHOP!$M111,"")</f>
        <v/>
      </c>
      <c r="M111" s="3" t="str">
        <f>IF(AND(TONGHOP!$O111="ThiTN",TONGHOP!$P111="VĐ",TONGHOP!$J111="R",TONGHOP!$K111&lt;&gt;""),TONGHOP!$K111,"")</f>
        <v/>
      </c>
      <c r="N111" s="3" t="str">
        <f>IF(AND(TONGHOP!$O111="ThiTN",TONGHOP!$P111="VĐ",TONGHOP!$J111="R",TONGHOP!$K111&lt;&gt;""),TONGHOP!$M111,"")</f>
        <v/>
      </c>
      <c r="O111" s="3" t="str">
        <f>IF(AND(TONGHOP!$O111="ThiTN",TONGHOP!$P111="TH",TONGHOP!$J111="R",TONGHOP!$K111&lt;&gt;""),TONGHOP!$K111,"")</f>
        <v/>
      </c>
      <c r="P111" s="3" t="str">
        <f>IF(AND(TONGHOP!$O111="ThiTN",TONGHOP!$P111="TH",TONGHOP!$J111="R",TONGHOP!$K111&lt;&gt;""),TONGHOP!$M111,"")</f>
        <v/>
      </c>
    </row>
    <row r="112" spans="1:16">
      <c r="A112" s="3" t="str">
        <f>IF(AND(TONGHOP!$O112="KTHP",TONGHOP!$P112="LT",TONGHOP!$J112="R",TONGHOP!$K112&lt;&gt;""),TONGHOP!$K112,"")</f>
        <v/>
      </c>
      <c r="B112" s="3" t="str">
        <f>IF(AND(TONGHOP!$O112="KTHP",TONGHOP!$P112="LT",TONGHOP!$J112="R",TONGHOP!$K112&lt;&gt;""),TONGHOP!$M112,"")</f>
        <v/>
      </c>
      <c r="C112" s="3" t="str">
        <f>IF(AND(TONGHOP!$O112="KTHP",TONGHOP!$P112="TN",TONGHOP!$J112="R",TONGHOP!$K112&lt;&gt;""),TONGHOP!$K112,"")</f>
        <v/>
      </c>
      <c r="D112" s="3" t="str">
        <f>IF(AND(TONGHOP!$O112="KTHP",TONGHOP!$P112="TN",TONGHOP!$J112="R",TONGHOP!$K112&lt;&gt;""),TONGHOP!$M112,"")</f>
        <v/>
      </c>
      <c r="E112" s="3" t="str">
        <f>IF(AND(TONGHOP!$O112="KTHP",TONGHOP!$P112="VD",TONGHOP!$J112="R",TONGHOP!$K112&lt;&gt;""),TONGHOP!$K112,"")</f>
        <v/>
      </c>
      <c r="F112" s="3" t="str">
        <f>IF(AND(TONGHOP!$O112="KTHP",TONGHOP!$P112="VD",TONGHOP!$J112="R",TONGHOP!$K112&lt;&gt;""),TONGHOP!$M112,"")</f>
        <v/>
      </c>
      <c r="G112" s="3" t="str">
        <f>IF(AND(TONGHOP!$O112="KTHP",TONGHOP!$P112="TH",TONGHOP!$J112="R",TONGHOP!$K112&lt;&gt;""),TONGHOP!$K112,"")</f>
        <v/>
      </c>
      <c r="H112" s="3" t="str">
        <f>IF(AND(TONGHOP!$O112="KTHP",TONGHOP!$P112="TH",TONGHOP!$J112="R",TONGHOP!$K112&lt;&gt;""),TONGHOP!$M112,"")</f>
        <v/>
      </c>
      <c r="I112" s="3" t="str">
        <f>IF(AND(TONGHOP!$O112="ThiTN",TONGHOP!$P112="LT",TONGHOP!$J112="R",TONGHOP!$K112&lt;&gt;""),TONGHOP!$K112,"")</f>
        <v/>
      </c>
      <c r="J112" s="3" t="str">
        <f>IF(AND(TONGHOP!$O112="ThiTN",TONGHOP!$P112="LT",TONGHOP!$J112="R",TONGHOP!$K112&lt;&gt;""),TONGHOP!$M112,"")</f>
        <v/>
      </c>
      <c r="K112" s="3" t="str">
        <f>IF(AND(TONGHOP!$O112="ThiTN",TONGHOP!$P112="TN",TONGHOP!$J112="R",TONGHOP!$K112&lt;&gt;""),TONGHOP!$K112,"")</f>
        <v/>
      </c>
      <c r="L112" s="3" t="str">
        <f>IF(AND(TONGHOP!$O112="ThiTN",TONGHOP!$P112="TN",TONGHOP!$J112="R",TONGHOP!$K112&lt;&gt;""),TONGHOP!$M112,"")</f>
        <v/>
      </c>
      <c r="M112" s="3" t="str">
        <f>IF(AND(TONGHOP!$O112="ThiTN",TONGHOP!$P112="VĐ",TONGHOP!$J112="R",TONGHOP!$K112&lt;&gt;""),TONGHOP!$K112,"")</f>
        <v/>
      </c>
      <c r="N112" s="3" t="str">
        <f>IF(AND(TONGHOP!$O112="ThiTN",TONGHOP!$P112="VĐ",TONGHOP!$J112="R",TONGHOP!$K112&lt;&gt;""),TONGHOP!$M112,"")</f>
        <v/>
      </c>
      <c r="O112" s="3" t="str">
        <f>IF(AND(TONGHOP!$O112="ThiTN",TONGHOP!$P112="TH",TONGHOP!$J112="R",TONGHOP!$K112&lt;&gt;""),TONGHOP!$K112,"")</f>
        <v/>
      </c>
      <c r="P112" s="3" t="str">
        <f>IF(AND(TONGHOP!$O112="ThiTN",TONGHOP!$P112="TH",TONGHOP!$J112="R",TONGHOP!$K112&lt;&gt;""),TONGHOP!$M112,"")</f>
        <v/>
      </c>
    </row>
    <row r="113" spans="1:16">
      <c r="A113" s="3" t="str">
        <f>IF(AND(TONGHOP!$O113="KTHP",TONGHOP!$P113="LT",TONGHOP!$J113="R",TONGHOP!$K113&lt;&gt;""),TONGHOP!$K113,"")</f>
        <v>Phạm Thị Gia Tâm</v>
      </c>
      <c r="B113" s="3">
        <f>IF(AND(TONGHOP!$O113="KTHP",TONGHOP!$P113="LT",TONGHOP!$J113="R",TONGHOP!$K113&lt;&gt;""),TONGHOP!$M113,"")</f>
        <v>2</v>
      </c>
      <c r="C113" s="3" t="str">
        <f>IF(AND(TONGHOP!$O113="KTHP",TONGHOP!$P113="TN",TONGHOP!$J113="R",TONGHOP!$K113&lt;&gt;""),TONGHOP!$K113,"")</f>
        <v/>
      </c>
      <c r="D113" s="3" t="str">
        <f>IF(AND(TONGHOP!$O113="KTHP",TONGHOP!$P113="TN",TONGHOP!$J113="R",TONGHOP!$K113&lt;&gt;""),TONGHOP!$M113,"")</f>
        <v/>
      </c>
      <c r="E113" s="3" t="str">
        <f>IF(AND(TONGHOP!$O113="KTHP",TONGHOP!$P113="VD",TONGHOP!$J113="R",TONGHOP!$K113&lt;&gt;""),TONGHOP!$K113,"")</f>
        <v/>
      </c>
      <c r="F113" s="3" t="str">
        <f>IF(AND(TONGHOP!$O113="KTHP",TONGHOP!$P113="VD",TONGHOP!$J113="R",TONGHOP!$K113&lt;&gt;""),TONGHOP!$M113,"")</f>
        <v/>
      </c>
      <c r="G113" s="3" t="str">
        <f>IF(AND(TONGHOP!$O113="KTHP",TONGHOP!$P113="TH",TONGHOP!$J113="R",TONGHOP!$K113&lt;&gt;""),TONGHOP!$K113,"")</f>
        <v/>
      </c>
      <c r="H113" s="3" t="str">
        <f>IF(AND(TONGHOP!$O113="KTHP",TONGHOP!$P113="TH",TONGHOP!$J113="R",TONGHOP!$K113&lt;&gt;""),TONGHOP!$M113,"")</f>
        <v/>
      </c>
      <c r="I113" s="3" t="str">
        <f>IF(AND(TONGHOP!$O113="ThiTN",TONGHOP!$P113="LT",TONGHOP!$J113="R",TONGHOP!$K113&lt;&gt;""),TONGHOP!$K113,"")</f>
        <v/>
      </c>
      <c r="J113" s="3" t="str">
        <f>IF(AND(TONGHOP!$O113="ThiTN",TONGHOP!$P113="LT",TONGHOP!$J113="R",TONGHOP!$K113&lt;&gt;""),TONGHOP!$M113,"")</f>
        <v/>
      </c>
      <c r="K113" s="3" t="str">
        <f>IF(AND(TONGHOP!$O113="ThiTN",TONGHOP!$P113="TN",TONGHOP!$J113="R",TONGHOP!$K113&lt;&gt;""),TONGHOP!$K113,"")</f>
        <v/>
      </c>
      <c r="L113" s="3" t="str">
        <f>IF(AND(TONGHOP!$O113="ThiTN",TONGHOP!$P113="TN",TONGHOP!$J113="R",TONGHOP!$K113&lt;&gt;""),TONGHOP!$M113,"")</f>
        <v/>
      </c>
      <c r="M113" s="3" t="str">
        <f>IF(AND(TONGHOP!$O113="ThiTN",TONGHOP!$P113="VĐ",TONGHOP!$J113="R",TONGHOP!$K113&lt;&gt;""),TONGHOP!$K113,"")</f>
        <v/>
      </c>
      <c r="N113" s="3" t="str">
        <f>IF(AND(TONGHOP!$O113="ThiTN",TONGHOP!$P113="VĐ",TONGHOP!$J113="R",TONGHOP!$K113&lt;&gt;""),TONGHOP!$M113,"")</f>
        <v/>
      </c>
      <c r="O113" s="3" t="str">
        <f>IF(AND(TONGHOP!$O113="ThiTN",TONGHOP!$P113="TH",TONGHOP!$J113="R",TONGHOP!$K113&lt;&gt;""),TONGHOP!$K113,"")</f>
        <v/>
      </c>
      <c r="P113" s="3" t="str">
        <f>IF(AND(TONGHOP!$O113="ThiTN",TONGHOP!$P113="TH",TONGHOP!$J113="R",TONGHOP!$K113&lt;&gt;""),TONGHOP!$M113,"")</f>
        <v/>
      </c>
    </row>
    <row r="114" spans="1:16">
      <c r="A114" s="3" t="str">
        <f>IF(AND(TONGHOP!$O114="KTHP",TONGHOP!$P114="LT",TONGHOP!$J114="R",TONGHOP!$K114&lt;&gt;""),TONGHOP!$K114,"")</f>
        <v/>
      </c>
      <c r="B114" s="3" t="str">
        <f>IF(AND(TONGHOP!$O114="KTHP",TONGHOP!$P114="LT",TONGHOP!$J114="R",TONGHOP!$K114&lt;&gt;""),TONGHOP!$M114,"")</f>
        <v/>
      </c>
      <c r="C114" s="3" t="str">
        <f>IF(AND(TONGHOP!$O114="KTHP",TONGHOP!$P114="TN",TONGHOP!$J114="R",TONGHOP!$K114&lt;&gt;""),TONGHOP!$K114,"")</f>
        <v>Đào Anh Tuấn</v>
      </c>
      <c r="D114" s="3">
        <f>IF(AND(TONGHOP!$O114="KTHP",TONGHOP!$P114="TN",TONGHOP!$J114="R",TONGHOP!$K114&lt;&gt;""),TONGHOP!$M114,"")</f>
        <v>4</v>
      </c>
      <c r="E114" s="3" t="str">
        <f>IF(AND(TONGHOP!$O114="KTHP",TONGHOP!$P114="VD",TONGHOP!$J114="R",TONGHOP!$K114&lt;&gt;""),TONGHOP!$K114,"")</f>
        <v/>
      </c>
      <c r="F114" s="3" t="str">
        <f>IF(AND(TONGHOP!$O114="KTHP",TONGHOP!$P114="VD",TONGHOP!$J114="R",TONGHOP!$K114&lt;&gt;""),TONGHOP!$M114,"")</f>
        <v/>
      </c>
      <c r="G114" s="3" t="str">
        <f>IF(AND(TONGHOP!$O114="KTHP",TONGHOP!$P114="TH",TONGHOP!$J114="R",TONGHOP!$K114&lt;&gt;""),TONGHOP!$K114,"")</f>
        <v/>
      </c>
      <c r="H114" s="3" t="str">
        <f>IF(AND(TONGHOP!$O114="KTHP",TONGHOP!$P114="TH",TONGHOP!$J114="R",TONGHOP!$K114&lt;&gt;""),TONGHOP!$M114,"")</f>
        <v/>
      </c>
      <c r="I114" s="3" t="str">
        <f>IF(AND(TONGHOP!$O114="ThiTN",TONGHOP!$P114="LT",TONGHOP!$J114="R",TONGHOP!$K114&lt;&gt;""),TONGHOP!$K114,"")</f>
        <v/>
      </c>
      <c r="J114" s="3" t="str">
        <f>IF(AND(TONGHOP!$O114="ThiTN",TONGHOP!$P114="LT",TONGHOP!$J114="R",TONGHOP!$K114&lt;&gt;""),TONGHOP!$M114,"")</f>
        <v/>
      </c>
      <c r="K114" s="3" t="str">
        <f>IF(AND(TONGHOP!$O114="ThiTN",TONGHOP!$P114="TN",TONGHOP!$J114="R",TONGHOP!$K114&lt;&gt;""),TONGHOP!$K114,"")</f>
        <v/>
      </c>
      <c r="L114" s="3" t="str">
        <f>IF(AND(TONGHOP!$O114="ThiTN",TONGHOP!$P114="TN",TONGHOP!$J114="R",TONGHOP!$K114&lt;&gt;""),TONGHOP!$M114,"")</f>
        <v/>
      </c>
      <c r="M114" s="3" t="str">
        <f>IF(AND(TONGHOP!$O114="ThiTN",TONGHOP!$P114="VĐ",TONGHOP!$J114="R",TONGHOP!$K114&lt;&gt;""),TONGHOP!$K114,"")</f>
        <v/>
      </c>
      <c r="N114" s="3" t="str">
        <f>IF(AND(TONGHOP!$O114="ThiTN",TONGHOP!$P114="VĐ",TONGHOP!$J114="R",TONGHOP!$K114&lt;&gt;""),TONGHOP!$M114,"")</f>
        <v/>
      </c>
      <c r="O114" s="3" t="str">
        <f>IF(AND(TONGHOP!$O114="ThiTN",TONGHOP!$P114="TH",TONGHOP!$J114="R",TONGHOP!$K114&lt;&gt;""),TONGHOP!$K114,"")</f>
        <v/>
      </c>
      <c r="P114" s="3" t="str">
        <f>IF(AND(TONGHOP!$O114="ThiTN",TONGHOP!$P114="TH",TONGHOP!$J114="R",TONGHOP!$K114&lt;&gt;""),TONGHOP!$M114,"")</f>
        <v/>
      </c>
    </row>
    <row r="115" spans="1:16">
      <c r="A115" s="3" t="str">
        <f>IF(AND(TONGHOP!$O115="KTHP",TONGHOP!$P115="LT",TONGHOP!$J115="R",TONGHOP!$K115&lt;&gt;""),TONGHOP!$K115,"")</f>
        <v/>
      </c>
      <c r="B115" s="3" t="str">
        <f>IF(AND(TONGHOP!$O115="KTHP",TONGHOP!$P115="LT",TONGHOP!$J115="R",TONGHOP!$K115&lt;&gt;""),TONGHOP!$M115,"")</f>
        <v/>
      </c>
      <c r="C115" s="3" t="str">
        <f>IF(AND(TONGHOP!$O115="KTHP",TONGHOP!$P115="TN",TONGHOP!$J115="R",TONGHOP!$K115&lt;&gt;""),TONGHOP!$K115,"")</f>
        <v/>
      </c>
      <c r="D115" s="3" t="str">
        <f>IF(AND(TONGHOP!$O115="KTHP",TONGHOP!$P115="TN",TONGHOP!$J115="R",TONGHOP!$K115&lt;&gt;""),TONGHOP!$M115,"")</f>
        <v/>
      </c>
      <c r="E115" s="3" t="str">
        <f>IF(AND(TONGHOP!$O115="KTHP",TONGHOP!$P115="VD",TONGHOP!$J115="R",TONGHOP!$K115&lt;&gt;""),TONGHOP!$K115,"")</f>
        <v/>
      </c>
      <c r="F115" s="3" t="str">
        <f>IF(AND(TONGHOP!$O115="KTHP",TONGHOP!$P115="VD",TONGHOP!$J115="R",TONGHOP!$K115&lt;&gt;""),TONGHOP!$M115,"")</f>
        <v/>
      </c>
      <c r="G115" s="3" t="str">
        <f>IF(AND(TONGHOP!$O115="KTHP",TONGHOP!$P115="TH",TONGHOP!$J115="R",TONGHOP!$K115&lt;&gt;""),TONGHOP!$K115,"")</f>
        <v/>
      </c>
      <c r="H115" s="3" t="str">
        <f>IF(AND(TONGHOP!$O115="KTHP",TONGHOP!$P115="TH",TONGHOP!$J115="R",TONGHOP!$K115&lt;&gt;""),TONGHOP!$M115,"")</f>
        <v/>
      </c>
      <c r="I115" s="3" t="str">
        <f>IF(AND(TONGHOP!$O115="ThiTN",TONGHOP!$P115="LT",TONGHOP!$J115="R",TONGHOP!$K115&lt;&gt;""),TONGHOP!$K115,"")</f>
        <v/>
      </c>
      <c r="J115" s="3" t="str">
        <f>IF(AND(TONGHOP!$O115="ThiTN",TONGHOP!$P115="LT",TONGHOP!$J115="R",TONGHOP!$K115&lt;&gt;""),TONGHOP!$M115,"")</f>
        <v/>
      </c>
      <c r="K115" s="3" t="str">
        <f>IF(AND(TONGHOP!$O115="ThiTN",TONGHOP!$P115="TN",TONGHOP!$J115="R",TONGHOP!$K115&lt;&gt;""),TONGHOP!$K115,"")</f>
        <v/>
      </c>
      <c r="L115" s="3" t="str">
        <f>IF(AND(TONGHOP!$O115="ThiTN",TONGHOP!$P115="TN",TONGHOP!$J115="R",TONGHOP!$K115&lt;&gt;""),TONGHOP!$M115,"")</f>
        <v/>
      </c>
      <c r="M115" s="3" t="str">
        <f>IF(AND(TONGHOP!$O115="ThiTN",TONGHOP!$P115="VĐ",TONGHOP!$J115="R",TONGHOP!$K115&lt;&gt;""),TONGHOP!$K115,"")</f>
        <v/>
      </c>
      <c r="N115" s="3" t="str">
        <f>IF(AND(TONGHOP!$O115="ThiTN",TONGHOP!$P115="VĐ",TONGHOP!$J115="R",TONGHOP!$K115&lt;&gt;""),TONGHOP!$M115,"")</f>
        <v/>
      </c>
      <c r="O115" s="3" t="str">
        <f>IF(AND(TONGHOP!$O115="ThiTN",TONGHOP!$P115="TH",TONGHOP!$J115="R",TONGHOP!$K115&lt;&gt;""),TONGHOP!$K115,"")</f>
        <v/>
      </c>
      <c r="P115" s="3" t="str">
        <f>IF(AND(TONGHOP!$O115="ThiTN",TONGHOP!$P115="TH",TONGHOP!$J115="R",TONGHOP!$K115&lt;&gt;""),TONGHOP!$M115,"")</f>
        <v/>
      </c>
    </row>
    <row r="116" spans="1:16">
      <c r="A116" s="3" t="str">
        <f>IF(AND(TONGHOP!$O116="KTHP",TONGHOP!$P116="LT",TONGHOP!$J116="R",TONGHOP!$K116&lt;&gt;""),TONGHOP!$K116,"")</f>
        <v/>
      </c>
      <c r="B116" s="3" t="str">
        <f>IF(AND(TONGHOP!$O116="KTHP",TONGHOP!$P116="LT",TONGHOP!$J116="R",TONGHOP!$K116&lt;&gt;""),TONGHOP!$M116,"")</f>
        <v/>
      </c>
      <c r="C116" s="3" t="str">
        <f>IF(AND(TONGHOP!$O116="KTHP",TONGHOP!$P116="TN",TONGHOP!$J116="R",TONGHOP!$K116&lt;&gt;""),TONGHOP!$K116,"")</f>
        <v/>
      </c>
      <c r="D116" s="3" t="str">
        <f>IF(AND(TONGHOP!$O116="KTHP",TONGHOP!$P116="TN",TONGHOP!$J116="R",TONGHOP!$K116&lt;&gt;""),TONGHOP!$M116,"")</f>
        <v/>
      </c>
      <c r="E116" s="3" t="str">
        <f>IF(AND(TONGHOP!$O116="KTHP",TONGHOP!$P116="VD",TONGHOP!$J116="R",TONGHOP!$K116&lt;&gt;""),TONGHOP!$K116,"")</f>
        <v/>
      </c>
      <c r="F116" s="3" t="str">
        <f>IF(AND(TONGHOP!$O116="KTHP",TONGHOP!$P116="VD",TONGHOP!$J116="R",TONGHOP!$K116&lt;&gt;""),TONGHOP!$M116,"")</f>
        <v/>
      </c>
      <c r="G116" s="3" t="str">
        <f>IF(AND(TONGHOP!$O116="KTHP",TONGHOP!$P116="TH",TONGHOP!$J116="R",TONGHOP!$K116&lt;&gt;""),TONGHOP!$K116,"")</f>
        <v/>
      </c>
      <c r="H116" s="3" t="str">
        <f>IF(AND(TONGHOP!$O116="KTHP",TONGHOP!$P116="TH",TONGHOP!$J116="R",TONGHOP!$K116&lt;&gt;""),TONGHOP!$M116,"")</f>
        <v/>
      </c>
      <c r="I116" s="3" t="str">
        <f>IF(AND(TONGHOP!$O116="ThiTN",TONGHOP!$P116="LT",TONGHOP!$J116="R",TONGHOP!$K116&lt;&gt;""),TONGHOP!$K116,"")</f>
        <v/>
      </c>
      <c r="J116" s="3" t="str">
        <f>IF(AND(TONGHOP!$O116="ThiTN",TONGHOP!$P116="LT",TONGHOP!$J116="R",TONGHOP!$K116&lt;&gt;""),TONGHOP!$M116,"")</f>
        <v/>
      </c>
      <c r="K116" s="3" t="str">
        <f>IF(AND(TONGHOP!$O116="ThiTN",TONGHOP!$P116="TN",TONGHOP!$J116="R",TONGHOP!$K116&lt;&gt;""),TONGHOP!$K116,"")</f>
        <v/>
      </c>
      <c r="L116" s="3" t="str">
        <f>IF(AND(TONGHOP!$O116="ThiTN",TONGHOP!$P116="TN",TONGHOP!$J116="R",TONGHOP!$K116&lt;&gt;""),TONGHOP!$M116,"")</f>
        <v/>
      </c>
      <c r="M116" s="3" t="str">
        <f>IF(AND(TONGHOP!$O116="ThiTN",TONGHOP!$P116="VĐ",TONGHOP!$J116="R",TONGHOP!$K116&lt;&gt;""),TONGHOP!$K116,"")</f>
        <v/>
      </c>
      <c r="N116" s="3" t="str">
        <f>IF(AND(TONGHOP!$O116="ThiTN",TONGHOP!$P116="VĐ",TONGHOP!$J116="R",TONGHOP!$K116&lt;&gt;""),TONGHOP!$M116,"")</f>
        <v/>
      </c>
      <c r="O116" s="3" t="str">
        <f>IF(AND(TONGHOP!$O116="ThiTN",TONGHOP!$P116="TH",TONGHOP!$J116="R",TONGHOP!$K116&lt;&gt;""),TONGHOP!$K116,"")</f>
        <v/>
      </c>
      <c r="P116" s="3" t="str">
        <f>IF(AND(TONGHOP!$O116="ThiTN",TONGHOP!$P116="TH",TONGHOP!$J116="R",TONGHOP!$K116&lt;&gt;""),TONGHOP!$M116,"")</f>
        <v/>
      </c>
    </row>
    <row r="117" spans="1:16">
      <c r="A117" s="3" t="str">
        <f>IF(AND(TONGHOP!$O117="KTHP",TONGHOP!$P117="LT",TONGHOP!$J117="R",TONGHOP!$K117&lt;&gt;""),TONGHOP!$K117,"")</f>
        <v>Huỳnh Ngọc Mai</v>
      </c>
      <c r="B117" s="3">
        <f>IF(AND(TONGHOP!$O117="KTHP",TONGHOP!$P117="LT",TONGHOP!$J117="R",TONGHOP!$K117&lt;&gt;""),TONGHOP!$M117,"")</f>
        <v>2</v>
      </c>
      <c r="C117" s="3" t="str">
        <f>IF(AND(TONGHOP!$O117="KTHP",TONGHOP!$P117="TN",TONGHOP!$J117="R",TONGHOP!$K117&lt;&gt;""),TONGHOP!$K117,"")</f>
        <v/>
      </c>
      <c r="D117" s="3" t="str">
        <f>IF(AND(TONGHOP!$O117="KTHP",TONGHOP!$P117="TN",TONGHOP!$J117="R",TONGHOP!$K117&lt;&gt;""),TONGHOP!$M117,"")</f>
        <v/>
      </c>
      <c r="E117" s="3" t="str">
        <f>IF(AND(TONGHOP!$O117="KTHP",TONGHOP!$P117="VD",TONGHOP!$J117="R",TONGHOP!$K117&lt;&gt;""),TONGHOP!$K117,"")</f>
        <v/>
      </c>
      <c r="F117" s="3" t="str">
        <f>IF(AND(TONGHOP!$O117="KTHP",TONGHOP!$P117="VD",TONGHOP!$J117="R",TONGHOP!$K117&lt;&gt;""),TONGHOP!$M117,"")</f>
        <v/>
      </c>
      <c r="G117" s="3" t="str">
        <f>IF(AND(TONGHOP!$O117="KTHP",TONGHOP!$P117="TH",TONGHOP!$J117="R",TONGHOP!$K117&lt;&gt;""),TONGHOP!$K117,"")</f>
        <v/>
      </c>
      <c r="H117" s="3" t="str">
        <f>IF(AND(TONGHOP!$O117="KTHP",TONGHOP!$P117="TH",TONGHOP!$J117="R",TONGHOP!$K117&lt;&gt;""),TONGHOP!$M117,"")</f>
        <v/>
      </c>
      <c r="I117" s="3" t="str">
        <f>IF(AND(TONGHOP!$O117="ThiTN",TONGHOP!$P117="LT",TONGHOP!$J117="R",TONGHOP!$K117&lt;&gt;""),TONGHOP!$K117,"")</f>
        <v/>
      </c>
      <c r="J117" s="3" t="str">
        <f>IF(AND(TONGHOP!$O117="ThiTN",TONGHOP!$P117="LT",TONGHOP!$J117="R",TONGHOP!$K117&lt;&gt;""),TONGHOP!$M117,"")</f>
        <v/>
      </c>
      <c r="K117" s="3" t="str">
        <f>IF(AND(TONGHOP!$O117="ThiTN",TONGHOP!$P117="TN",TONGHOP!$J117="R",TONGHOP!$K117&lt;&gt;""),TONGHOP!$K117,"")</f>
        <v/>
      </c>
      <c r="L117" s="3" t="str">
        <f>IF(AND(TONGHOP!$O117="ThiTN",TONGHOP!$P117="TN",TONGHOP!$J117="R",TONGHOP!$K117&lt;&gt;""),TONGHOP!$M117,"")</f>
        <v/>
      </c>
      <c r="M117" s="3" t="str">
        <f>IF(AND(TONGHOP!$O117="ThiTN",TONGHOP!$P117="VĐ",TONGHOP!$J117="R",TONGHOP!$K117&lt;&gt;""),TONGHOP!$K117,"")</f>
        <v/>
      </c>
      <c r="N117" s="3" t="str">
        <f>IF(AND(TONGHOP!$O117="ThiTN",TONGHOP!$P117="VĐ",TONGHOP!$J117="R",TONGHOP!$K117&lt;&gt;""),TONGHOP!$M117,"")</f>
        <v/>
      </c>
      <c r="O117" s="3" t="str">
        <f>IF(AND(TONGHOP!$O117="ThiTN",TONGHOP!$P117="TH",TONGHOP!$J117="R",TONGHOP!$K117&lt;&gt;""),TONGHOP!$K117,"")</f>
        <v/>
      </c>
      <c r="P117" s="3" t="str">
        <f>IF(AND(TONGHOP!$O117="ThiTN",TONGHOP!$P117="TH",TONGHOP!$J117="R",TONGHOP!$K117&lt;&gt;""),TONGHOP!$M117,"")</f>
        <v/>
      </c>
    </row>
    <row r="118" spans="1:16">
      <c r="A118" s="3" t="str">
        <f>IF(AND(TONGHOP!$O118="KTHP",TONGHOP!$P118="LT",TONGHOP!$J118="R",TONGHOP!$K118&lt;&gt;""),TONGHOP!$K118,"")</f>
        <v/>
      </c>
      <c r="B118" s="3" t="str">
        <f>IF(AND(TONGHOP!$O118="KTHP",TONGHOP!$P118="LT",TONGHOP!$J118="R",TONGHOP!$K118&lt;&gt;""),TONGHOP!$M118,"")</f>
        <v/>
      </c>
      <c r="C118" s="3" t="str">
        <f>IF(AND(TONGHOP!$O118="KTHP",TONGHOP!$P118="TN",TONGHOP!$J118="R",TONGHOP!$K118&lt;&gt;""),TONGHOP!$K118,"")</f>
        <v/>
      </c>
      <c r="D118" s="3" t="str">
        <f>IF(AND(TONGHOP!$O118="KTHP",TONGHOP!$P118="TN",TONGHOP!$J118="R",TONGHOP!$K118&lt;&gt;""),TONGHOP!$M118,"")</f>
        <v/>
      </c>
      <c r="E118" s="3" t="str">
        <f>IF(AND(TONGHOP!$O118="KTHP",TONGHOP!$P118="VD",TONGHOP!$J118="R",TONGHOP!$K118&lt;&gt;""),TONGHOP!$K118,"")</f>
        <v/>
      </c>
      <c r="F118" s="3" t="str">
        <f>IF(AND(TONGHOP!$O118="KTHP",TONGHOP!$P118="VD",TONGHOP!$J118="R",TONGHOP!$K118&lt;&gt;""),TONGHOP!$M118,"")</f>
        <v/>
      </c>
      <c r="G118" s="3" t="str">
        <f>IF(AND(TONGHOP!$O118="KTHP",TONGHOP!$P118="TH",TONGHOP!$J118="R",TONGHOP!$K118&lt;&gt;""),TONGHOP!$K118,"")</f>
        <v/>
      </c>
      <c r="H118" s="3" t="str">
        <f>IF(AND(TONGHOP!$O118="KTHP",TONGHOP!$P118="TH",TONGHOP!$J118="R",TONGHOP!$K118&lt;&gt;""),TONGHOP!$M118,"")</f>
        <v/>
      </c>
      <c r="I118" s="3" t="str">
        <f>IF(AND(TONGHOP!$O118="ThiTN",TONGHOP!$P118="LT",TONGHOP!$J118="R",TONGHOP!$K118&lt;&gt;""),TONGHOP!$K118,"")</f>
        <v/>
      </c>
      <c r="J118" s="3" t="str">
        <f>IF(AND(TONGHOP!$O118="ThiTN",TONGHOP!$P118="LT",TONGHOP!$J118="R",TONGHOP!$K118&lt;&gt;""),TONGHOP!$M118,"")</f>
        <v/>
      </c>
      <c r="K118" s="3" t="str">
        <f>IF(AND(TONGHOP!$O118="ThiTN",TONGHOP!$P118="TN",TONGHOP!$J118="R",TONGHOP!$K118&lt;&gt;""),TONGHOP!$K118,"")</f>
        <v/>
      </c>
      <c r="L118" s="3" t="str">
        <f>IF(AND(TONGHOP!$O118="ThiTN",TONGHOP!$P118="TN",TONGHOP!$J118="R",TONGHOP!$K118&lt;&gt;""),TONGHOP!$M118,"")</f>
        <v/>
      </c>
      <c r="M118" s="3" t="str">
        <f>IF(AND(TONGHOP!$O118="ThiTN",TONGHOP!$P118="VĐ",TONGHOP!$J118="R",TONGHOP!$K118&lt;&gt;""),TONGHOP!$K118,"")</f>
        <v/>
      </c>
      <c r="N118" s="3" t="str">
        <f>IF(AND(TONGHOP!$O118="ThiTN",TONGHOP!$P118="VĐ",TONGHOP!$J118="R",TONGHOP!$K118&lt;&gt;""),TONGHOP!$M118,"")</f>
        <v/>
      </c>
      <c r="O118" s="3" t="str">
        <f>IF(AND(TONGHOP!$O118="ThiTN",TONGHOP!$P118="TH",TONGHOP!$J118="R",TONGHOP!$K118&lt;&gt;""),TONGHOP!$K118,"")</f>
        <v/>
      </c>
      <c r="P118" s="3" t="str">
        <f>IF(AND(TONGHOP!$O118="ThiTN",TONGHOP!$P118="TH",TONGHOP!$J118="R",TONGHOP!$K118&lt;&gt;""),TONGHOP!$M118,"")</f>
        <v/>
      </c>
    </row>
    <row r="119" spans="1:16">
      <c r="A119" s="3" t="str">
        <f>IF(AND(TONGHOP!$O119="KTHP",TONGHOP!$P119="LT",TONGHOP!$J119="R",TONGHOP!$K119&lt;&gt;""),TONGHOP!$K119,"")</f>
        <v/>
      </c>
      <c r="B119" s="3" t="str">
        <f>IF(AND(TONGHOP!$O119="KTHP",TONGHOP!$P119="LT",TONGHOP!$J119="R",TONGHOP!$K119&lt;&gt;""),TONGHOP!$M119,"")</f>
        <v/>
      </c>
      <c r="C119" s="3" t="str">
        <f>IF(AND(TONGHOP!$O119="KTHP",TONGHOP!$P119="TN",TONGHOP!$J119="R",TONGHOP!$K119&lt;&gt;""),TONGHOP!$K119,"")</f>
        <v/>
      </c>
      <c r="D119" s="3" t="str">
        <f>IF(AND(TONGHOP!$O119="KTHP",TONGHOP!$P119="TN",TONGHOP!$J119="R",TONGHOP!$K119&lt;&gt;""),TONGHOP!$M119,"")</f>
        <v/>
      </c>
      <c r="E119" s="3" t="str">
        <f>IF(AND(TONGHOP!$O119="KTHP",TONGHOP!$P119="VD",TONGHOP!$J119="R",TONGHOP!$K119&lt;&gt;""),TONGHOP!$K119,"")</f>
        <v/>
      </c>
      <c r="F119" s="3" t="str">
        <f>IF(AND(TONGHOP!$O119="KTHP",TONGHOP!$P119="VD",TONGHOP!$J119="R",TONGHOP!$K119&lt;&gt;""),TONGHOP!$M119,"")</f>
        <v/>
      </c>
      <c r="G119" s="3" t="str">
        <f>IF(AND(TONGHOP!$O119="KTHP",TONGHOP!$P119="TH",TONGHOP!$J119="R",TONGHOP!$K119&lt;&gt;""),TONGHOP!$K119,"")</f>
        <v/>
      </c>
      <c r="H119" s="3" t="str">
        <f>IF(AND(TONGHOP!$O119="KTHP",TONGHOP!$P119="TH",TONGHOP!$J119="R",TONGHOP!$K119&lt;&gt;""),TONGHOP!$M119,"")</f>
        <v/>
      </c>
      <c r="I119" s="3" t="str">
        <f>IF(AND(TONGHOP!$O119="ThiTN",TONGHOP!$P119="LT",TONGHOP!$J119="R",TONGHOP!$K119&lt;&gt;""),TONGHOP!$K119,"")</f>
        <v/>
      </c>
      <c r="J119" s="3" t="str">
        <f>IF(AND(TONGHOP!$O119="ThiTN",TONGHOP!$P119="LT",TONGHOP!$J119="R",TONGHOP!$K119&lt;&gt;""),TONGHOP!$M119,"")</f>
        <v/>
      </c>
      <c r="K119" s="3" t="str">
        <f>IF(AND(TONGHOP!$O119="ThiTN",TONGHOP!$P119="TN",TONGHOP!$J119="R",TONGHOP!$K119&lt;&gt;""),TONGHOP!$K119,"")</f>
        <v/>
      </c>
      <c r="L119" s="3" t="str">
        <f>IF(AND(TONGHOP!$O119="ThiTN",TONGHOP!$P119="TN",TONGHOP!$J119="R",TONGHOP!$K119&lt;&gt;""),TONGHOP!$M119,"")</f>
        <v/>
      </c>
      <c r="M119" s="3" t="str">
        <f>IF(AND(TONGHOP!$O119="ThiTN",TONGHOP!$P119="VĐ",TONGHOP!$J119="R",TONGHOP!$K119&lt;&gt;""),TONGHOP!$K119,"")</f>
        <v/>
      </c>
      <c r="N119" s="3" t="str">
        <f>IF(AND(TONGHOP!$O119="ThiTN",TONGHOP!$P119="VĐ",TONGHOP!$J119="R",TONGHOP!$K119&lt;&gt;""),TONGHOP!$M119,"")</f>
        <v/>
      </c>
      <c r="O119" s="3" t="str">
        <f>IF(AND(TONGHOP!$O119="ThiTN",TONGHOP!$P119="TH",TONGHOP!$J119="R",TONGHOP!$K119&lt;&gt;""),TONGHOP!$K119,"")</f>
        <v/>
      </c>
      <c r="P119" s="3" t="str">
        <f>IF(AND(TONGHOP!$O119="ThiTN",TONGHOP!$P119="TH",TONGHOP!$J119="R",TONGHOP!$K119&lt;&gt;""),TONGHOP!$M119,"")</f>
        <v/>
      </c>
    </row>
    <row r="120" spans="1:16">
      <c r="A120" s="3" t="str">
        <f>IF(AND(TONGHOP!$O120="KTHP",TONGHOP!$P120="LT",TONGHOP!$J120="R",TONGHOP!$K120&lt;&gt;""),TONGHOP!$K120,"")</f>
        <v/>
      </c>
      <c r="B120" s="3" t="str">
        <f>IF(AND(TONGHOP!$O120="KTHP",TONGHOP!$P120="LT",TONGHOP!$J120="R",TONGHOP!$K120&lt;&gt;""),TONGHOP!$M120,"")</f>
        <v/>
      </c>
      <c r="C120" s="3" t="str">
        <f>IF(AND(TONGHOP!$O120="KTHP",TONGHOP!$P120="TN",TONGHOP!$J120="R",TONGHOP!$K120&lt;&gt;""),TONGHOP!$K120,"")</f>
        <v/>
      </c>
      <c r="D120" s="3" t="str">
        <f>IF(AND(TONGHOP!$O120="KTHP",TONGHOP!$P120="TN",TONGHOP!$J120="R",TONGHOP!$K120&lt;&gt;""),TONGHOP!$M120,"")</f>
        <v/>
      </c>
      <c r="E120" s="3" t="str">
        <f>IF(AND(TONGHOP!$O120="KTHP",TONGHOP!$P120="VD",TONGHOP!$J120="R",TONGHOP!$K120&lt;&gt;""),TONGHOP!$K120,"")</f>
        <v/>
      </c>
      <c r="F120" s="3" t="str">
        <f>IF(AND(TONGHOP!$O120="KTHP",TONGHOP!$P120="VD",TONGHOP!$J120="R",TONGHOP!$K120&lt;&gt;""),TONGHOP!$M120,"")</f>
        <v/>
      </c>
      <c r="G120" s="3" t="str">
        <f>IF(AND(TONGHOP!$O120="KTHP",TONGHOP!$P120="TH",TONGHOP!$J120="R",TONGHOP!$K120&lt;&gt;""),TONGHOP!$K120,"")</f>
        <v/>
      </c>
      <c r="H120" s="3" t="str">
        <f>IF(AND(TONGHOP!$O120="KTHP",TONGHOP!$P120="TH",TONGHOP!$J120="R",TONGHOP!$K120&lt;&gt;""),TONGHOP!$M120,"")</f>
        <v/>
      </c>
      <c r="I120" s="3" t="str">
        <f>IF(AND(TONGHOP!$O120="ThiTN",TONGHOP!$P120="LT",TONGHOP!$J120="R",TONGHOP!$K120&lt;&gt;""),TONGHOP!$K120,"")</f>
        <v/>
      </c>
      <c r="J120" s="3" t="str">
        <f>IF(AND(TONGHOP!$O120="ThiTN",TONGHOP!$P120="LT",TONGHOP!$J120="R",TONGHOP!$K120&lt;&gt;""),TONGHOP!$M120,"")</f>
        <v/>
      </c>
      <c r="K120" s="3" t="str">
        <f>IF(AND(TONGHOP!$O120="ThiTN",TONGHOP!$P120="TN",TONGHOP!$J120="R",TONGHOP!$K120&lt;&gt;""),TONGHOP!$K120,"")</f>
        <v/>
      </c>
      <c r="L120" s="3" t="str">
        <f>IF(AND(TONGHOP!$O120="ThiTN",TONGHOP!$P120="TN",TONGHOP!$J120="R",TONGHOP!$K120&lt;&gt;""),TONGHOP!$M120,"")</f>
        <v/>
      </c>
      <c r="M120" s="3" t="str">
        <f>IF(AND(TONGHOP!$O120="ThiTN",TONGHOP!$P120="VĐ",TONGHOP!$J120="R",TONGHOP!$K120&lt;&gt;""),TONGHOP!$K120,"")</f>
        <v/>
      </c>
      <c r="N120" s="3" t="str">
        <f>IF(AND(TONGHOP!$O120="ThiTN",TONGHOP!$P120="VĐ",TONGHOP!$J120="R",TONGHOP!$K120&lt;&gt;""),TONGHOP!$M120,"")</f>
        <v/>
      </c>
      <c r="O120" s="3" t="str">
        <f>IF(AND(TONGHOP!$O120="ThiTN",TONGHOP!$P120="TH",TONGHOP!$J120="R",TONGHOP!$K120&lt;&gt;""),TONGHOP!$K120,"")</f>
        <v/>
      </c>
      <c r="P120" s="3" t="str">
        <f>IF(AND(TONGHOP!$O120="ThiTN",TONGHOP!$P120="TH",TONGHOP!$J120="R",TONGHOP!$K120&lt;&gt;""),TONGHOP!$M120,"")</f>
        <v/>
      </c>
    </row>
    <row r="121" spans="1:16">
      <c r="A121" s="3" t="str">
        <f>IF(AND(TONGHOP!$O121="KTHP",TONGHOP!$P121="LT",TONGHOP!$J121="R",TONGHOP!$K121&lt;&gt;""),TONGHOP!$K121,"")</f>
        <v/>
      </c>
      <c r="B121" s="3" t="str">
        <f>IF(AND(TONGHOP!$O121="KTHP",TONGHOP!$P121="LT",TONGHOP!$J121="R",TONGHOP!$K121&lt;&gt;""),TONGHOP!$M121,"")</f>
        <v/>
      </c>
      <c r="C121" s="3" t="str">
        <f>IF(AND(TONGHOP!$O121="KTHP",TONGHOP!$P121="TN",TONGHOP!$J121="R",TONGHOP!$K121&lt;&gt;""),TONGHOP!$K121,"")</f>
        <v/>
      </c>
      <c r="D121" s="3" t="str">
        <f>IF(AND(TONGHOP!$O121="KTHP",TONGHOP!$P121="TN",TONGHOP!$J121="R",TONGHOP!$K121&lt;&gt;""),TONGHOP!$M121,"")</f>
        <v/>
      </c>
      <c r="E121" s="3" t="str">
        <f>IF(AND(TONGHOP!$O121="KTHP",TONGHOP!$P121="VD",TONGHOP!$J121="R",TONGHOP!$K121&lt;&gt;""),TONGHOP!$K121,"")</f>
        <v/>
      </c>
      <c r="F121" s="3" t="str">
        <f>IF(AND(TONGHOP!$O121="KTHP",TONGHOP!$P121="VD",TONGHOP!$J121="R",TONGHOP!$K121&lt;&gt;""),TONGHOP!$M121,"")</f>
        <v/>
      </c>
      <c r="G121" s="3" t="str">
        <f>IF(AND(TONGHOP!$O121="KTHP",TONGHOP!$P121="TH",TONGHOP!$J121="R",TONGHOP!$K121&lt;&gt;""),TONGHOP!$K121,"")</f>
        <v/>
      </c>
      <c r="H121" s="3" t="str">
        <f>IF(AND(TONGHOP!$O121="KTHP",TONGHOP!$P121="TH",TONGHOP!$J121="R",TONGHOP!$K121&lt;&gt;""),TONGHOP!$M121,"")</f>
        <v/>
      </c>
      <c r="I121" s="3" t="str">
        <f>IF(AND(TONGHOP!$O121="ThiTN",TONGHOP!$P121="LT",TONGHOP!$J121="R",TONGHOP!$K121&lt;&gt;""),TONGHOP!$K121,"")</f>
        <v/>
      </c>
      <c r="J121" s="3" t="str">
        <f>IF(AND(TONGHOP!$O121="ThiTN",TONGHOP!$P121="LT",TONGHOP!$J121="R",TONGHOP!$K121&lt;&gt;""),TONGHOP!$M121,"")</f>
        <v/>
      </c>
      <c r="K121" s="3" t="str">
        <f>IF(AND(TONGHOP!$O121="ThiTN",TONGHOP!$P121="TN",TONGHOP!$J121="R",TONGHOP!$K121&lt;&gt;""),TONGHOP!$K121,"")</f>
        <v/>
      </c>
      <c r="L121" s="3" t="str">
        <f>IF(AND(TONGHOP!$O121="ThiTN",TONGHOP!$P121="TN",TONGHOP!$J121="R",TONGHOP!$K121&lt;&gt;""),TONGHOP!$M121,"")</f>
        <v/>
      </c>
      <c r="M121" s="3" t="str">
        <f>IF(AND(TONGHOP!$O121="ThiTN",TONGHOP!$P121="VĐ",TONGHOP!$J121="R",TONGHOP!$K121&lt;&gt;""),TONGHOP!$K121,"")</f>
        <v/>
      </c>
      <c r="N121" s="3" t="str">
        <f>IF(AND(TONGHOP!$O121="ThiTN",TONGHOP!$P121="VĐ",TONGHOP!$J121="R",TONGHOP!$K121&lt;&gt;""),TONGHOP!$M121,"")</f>
        <v/>
      </c>
      <c r="O121" s="3" t="str">
        <f>IF(AND(TONGHOP!$O121="ThiTN",TONGHOP!$P121="TH",TONGHOP!$J121="R",TONGHOP!$K121&lt;&gt;""),TONGHOP!$K121,"")</f>
        <v/>
      </c>
      <c r="P121" s="3" t="str">
        <f>IF(AND(TONGHOP!$O121="ThiTN",TONGHOP!$P121="TH",TONGHOP!$J121="R",TONGHOP!$K121&lt;&gt;""),TONGHOP!$M121,"")</f>
        <v/>
      </c>
    </row>
    <row r="122" spans="1:16">
      <c r="A122" s="3" t="str">
        <f>IF(AND(TONGHOP!$O122="KTHP",TONGHOP!$P122="LT",TONGHOP!$J122="R",TONGHOP!$K122&lt;&gt;""),TONGHOP!$K122,"")</f>
        <v/>
      </c>
      <c r="B122" s="3" t="str">
        <f>IF(AND(TONGHOP!$O122="KTHP",TONGHOP!$P122="LT",TONGHOP!$J122="R",TONGHOP!$K122&lt;&gt;""),TONGHOP!$M122,"")</f>
        <v/>
      </c>
      <c r="C122" s="3" t="str">
        <f>IF(AND(TONGHOP!$O122="KTHP",TONGHOP!$P122="TN",TONGHOP!$J122="R",TONGHOP!$K122&lt;&gt;""),TONGHOP!$K122,"")</f>
        <v/>
      </c>
      <c r="D122" s="3" t="str">
        <f>IF(AND(TONGHOP!$O122="KTHP",TONGHOP!$P122="TN",TONGHOP!$J122="R",TONGHOP!$K122&lt;&gt;""),TONGHOP!$M122,"")</f>
        <v/>
      </c>
      <c r="E122" s="3" t="str">
        <f>IF(AND(TONGHOP!$O122="KTHP",TONGHOP!$P122="VD",TONGHOP!$J122="R",TONGHOP!$K122&lt;&gt;""),TONGHOP!$K122,"")</f>
        <v/>
      </c>
      <c r="F122" s="3" t="str">
        <f>IF(AND(TONGHOP!$O122="KTHP",TONGHOP!$P122="VD",TONGHOP!$J122="R",TONGHOP!$K122&lt;&gt;""),TONGHOP!$M122,"")</f>
        <v/>
      </c>
      <c r="G122" s="3" t="str">
        <f>IF(AND(TONGHOP!$O122="KTHP",TONGHOP!$P122="TH",TONGHOP!$J122="R",TONGHOP!$K122&lt;&gt;""),TONGHOP!$K122,"")</f>
        <v/>
      </c>
      <c r="H122" s="3" t="str">
        <f>IF(AND(TONGHOP!$O122="KTHP",TONGHOP!$P122="TH",TONGHOP!$J122="R",TONGHOP!$K122&lt;&gt;""),TONGHOP!$M122,"")</f>
        <v/>
      </c>
      <c r="I122" s="3" t="str">
        <f>IF(AND(TONGHOP!$O122="ThiTN",TONGHOP!$P122="LT",TONGHOP!$J122="R",TONGHOP!$K122&lt;&gt;""),TONGHOP!$K122,"")</f>
        <v/>
      </c>
      <c r="J122" s="3" t="str">
        <f>IF(AND(TONGHOP!$O122="ThiTN",TONGHOP!$P122="LT",TONGHOP!$J122="R",TONGHOP!$K122&lt;&gt;""),TONGHOP!$M122,"")</f>
        <v/>
      </c>
      <c r="K122" s="3" t="str">
        <f>IF(AND(TONGHOP!$O122="ThiTN",TONGHOP!$P122="TN",TONGHOP!$J122="R",TONGHOP!$K122&lt;&gt;""),TONGHOP!$K122,"")</f>
        <v/>
      </c>
      <c r="L122" s="3" t="str">
        <f>IF(AND(TONGHOP!$O122="ThiTN",TONGHOP!$P122="TN",TONGHOP!$J122="R",TONGHOP!$K122&lt;&gt;""),TONGHOP!$M122,"")</f>
        <v/>
      </c>
      <c r="M122" s="3" t="str">
        <f>IF(AND(TONGHOP!$O122="ThiTN",TONGHOP!$P122="VĐ",TONGHOP!$J122="R",TONGHOP!$K122&lt;&gt;""),TONGHOP!$K122,"")</f>
        <v/>
      </c>
      <c r="N122" s="3" t="str">
        <f>IF(AND(TONGHOP!$O122="ThiTN",TONGHOP!$P122="VĐ",TONGHOP!$J122="R",TONGHOP!$K122&lt;&gt;""),TONGHOP!$M122,"")</f>
        <v/>
      </c>
      <c r="O122" s="3" t="str">
        <f>IF(AND(TONGHOP!$O122="ThiTN",TONGHOP!$P122="TH",TONGHOP!$J122="R",TONGHOP!$K122&lt;&gt;""),TONGHOP!$K122,"")</f>
        <v/>
      </c>
      <c r="P122" s="3" t="str">
        <f>IF(AND(TONGHOP!$O122="ThiTN",TONGHOP!$P122="TH",TONGHOP!$J122="R",TONGHOP!$K122&lt;&gt;""),TONGHOP!$M122,"")</f>
        <v/>
      </c>
    </row>
    <row r="123" spans="1:16">
      <c r="A123" s="3" t="str">
        <f>IF(AND(TONGHOP!$O123="KTHP",TONGHOP!$P123="LT",TONGHOP!$J123="R",TONGHOP!$K123&lt;&gt;""),TONGHOP!$K123,"")</f>
        <v/>
      </c>
      <c r="B123" s="3" t="str">
        <f>IF(AND(TONGHOP!$O123="KTHP",TONGHOP!$P123="LT",TONGHOP!$J123="R",TONGHOP!$K123&lt;&gt;""),TONGHOP!$M123,"")</f>
        <v/>
      </c>
      <c r="C123" s="3" t="str">
        <f>IF(AND(TONGHOP!$O123="KTHP",TONGHOP!$P123="TN",TONGHOP!$J123="R",TONGHOP!$K123&lt;&gt;""),TONGHOP!$K123,"")</f>
        <v/>
      </c>
      <c r="D123" s="3" t="str">
        <f>IF(AND(TONGHOP!$O123="KTHP",TONGHOP!$P123="TN",TONGHOP!$J123="R",TONGHOP!$K123&lt;&gt;""),TONGHOP!$M123,"")</f>
        <v/>
      </c>
      <c r="E123" s="3" t="str">
        <f>IF(AND(TONGHOP!$O123="KTHP",TONGHOP!$P123="VD",TONGHOP!$J123="R",TONGHOP!$K123&lt;&gt;""),TONGHOP!$K123,"")</f>
        <v/>
      </c>
      <c r="F123" s="3" t="str">
        <f>IF(AND(TONGHOP!$O123="KTHP",TONGHOP!$P123="VD",TONGHOP!$J123="R",TONGHOP!$K123&lt;&gt;""),TONGHOP!$M123,"")</f>
        <v/>
      </c>
      <c r="G123" s="3" t="str">
        <f>IF(AND(TONGHOP!$O123="KTHP",TONGHOP!$P123="TH",TONGHOP!$J123="R",TONGHOP!$K123&lt;&gt;""),TONGHOP!$K123,"")</f>
        <v/>
      </c>
      <c r="H123" s="3" t="str">
        <f>IF(AND(TONGHOP!$O123="KTHP",TONGHOP!$P123="TH",TONGHOP!$J123="R",TONGHOP!$K123&lt;&gt;""),TONGHOP!$M123,"")</f>
        <v/>
      </c>
      <c r="I123" s="3" t="str">
        <f>IF(AND(TONGHOP!$O123="ThiTN",TONGHOP!$P123="LT",TONGHOP!$J123="R",TONGHOP!$K123&lt;&gt;""),TONGHOP!$K123,"")</f>
        <v/>
      </c>
      <c r="J123" s="3" t="str">
        <f>IF(AND(TONGHOP!$O123="ThiTN",TONGHOP!$P123="LT",TONGHOP!$J123="R",TONGHOP!$K123&lt;&gt;""),TONGHOP!$M123,"")</f>
        <v/>
      </c>
      <c r="K123" s="3" t="str">
        <f>IF(AND(TONGHOP!$O123="ThiTN",TONGHOP!$P123="TN",TONGHOP!$J123="R",TONGHOP!$K123&lt;&gt;""),TONGHOP!$K123,"")</f>
        <v/>
      </c>
      <c r="L123" s="3" t="str">
        <f>IF(AND(TONGHOP!$O123="ThiTN",TONGHOP!$P123="TN",TONGHOP!$J123="R",TONGHOP!$K123&lt;&gt;""),TONGHOP!$M123,"")</f>
        <v/>
      </c>
      <c r="M123" s="3" t="str">
        <f>IF(AND(TONGHOP!$O123="ThiTN",TONGHOP!$P123="VĐ",TONGHOP!$J123="R",TONGHOP!$K123&lt;&gt;""),TONGHOP!$K123,"")</f>
        <v/>
      </c>
      <c r="N123" s="3" t="str">
        <f>IF(AND(TONGHOP!$O123="ThiTN",TONGHOP!$P123="VĐ",TONGHOP!$J123="R",TONGHOP!$K123&lt;&gt;""),TONGHOP!$M123,"")</f>
        <v/>
      </c>
      <c r="O123" s="3" t="str">
        <f>IF(AND(TONGHOP!$O123="ThiTN",TONGHOP!$P123="TH",TONGHOP!$J123="R",TONGHOP!$K123&lt;&gt;""),TONGHOP!$K123,"")</f>
        <v/>
      </c>
      <c r="P123" s="3" t="str">
        <f>IF(AND(TONGHOP!$O123="ThiTN",TONGHOP!$P123="TH",TONGHOP!$J123="R",TONGHOP!$K123&lt;&gt;""),TONGHOP!$M123,"")</f>
        <v/>
      </c>
    </row>
    <row r="124" spans="1:16">
      <c r="A124" s="3" t="str">
        <f>IF(AND(TONGHOP!$O124="KTHP",TONGHOP!$P124="LT",TONGHOP!$J124="R",TONGHOP!$K124&lt;&gt;""),TONGHOP!$K124,"")</f>
        <v/>
      </c>
      <c r="B124" s="3" t="str">
        <f>IF(AND(TONGHOP!$O124="KTHP",TONGHOP!$P124="LT",TONGHOP!$J124="R",TONGHOP!$K124&lt;&gt;""),TONGHOP!$M124,"")</f>
        <v/>
      </c>
      <c r="C124" s="3" t="str">
        <f>IF(AND(TONGHOP!$O124="KTHP",TONGHOP!$P124="TN",TONGHOP!$J124="R",TONGHOP!$K124&lt;&gt;""),TONGHOP!$K124,"")</f>
        <v/>
      </c>
      <c r="D124" s="3" t="str">
        <f>IF(AND(TONGHOP!$O124="KTHP",TONGHOP!$P124="TN",TONGHOP!$J124="R",TONGHOP!$K124&lt;&gt;""),TONGHOP!$M124,"")</f>
        <v/>
      </c>
      <c r="E124" s="3" t="str">
        <f>IF(AND(TONGHOP!$O124="KTHP",TONGHOP!$P124="VD",TONGHOP!$J124="R",TONGHOP!$K124&lt;&gt;""),TONGHOP!$K124,"")</f>
        <v/>
      </c>
      <c r="F124" s="3" t="str">
        <f>IF(AND(TONGHOP!$O124="KTHP",TONGHOP!$P124="VD",TONGHOP!$J124="R",TONGHOP!$K124&lt;&gt;""),TONGHOP!$M124,"")</f>
        <v/>
      </c>
      <c r="G124" s="3" t="str">
        <f>IF(AND(TONGHOP!$O124="KTHP",TONGHOP!$P124="TH",TONGHOP!$J124="R",TONGHOP!$K124&lt;&gt;""),TONGHOP!$K124,"")</f>
        <v/>
      </c>
      <c r="H124" s="3" t="str">
        <f>IF(AND(TONGHOP!$O124="KTHP",TONGHOP!$P124="TH",TONGHOP!$J124="R",TONGHOP!$K124&lt;&gt;""),TONGHOP!$M124,"")</f>
        <v/>
      </c>
      <c r="I124" s="3" t="str">
        <f>IF(AND(TONGHOP!$O124="ThiTN",TONGHOP!$P124="LT",TONGHOP!$J124="R",TONGHOP!$K124&lt;&gt;""),TONGHOP!$K124,"")</f>
        <v/>
      </c>
      <c r="J124" s="3" t="str">
        <f>IF(AND(TONGHOP!$O124="ThiTN",TONGHOP!$P124="LT",TONGHOP!$J124="R",TONGHOP!$K124&lt;&gt;""),TONGHOP!$M124,"")</f>
        <v/>
      </c>
      <c r="K124" s="3" t="str">
        <f>IF(AND(TONGHOP!$O124="ThiTN",TONGHOP!$P124="TN",TONGHOP!$J124="R",TONGHOP!$K124&lt;&gt;""),TONGHOP!$K124,"")</f>
        <v/>
      </c>
      <c r="L124" s="3" t="str">
        <f>IF(AND(TONGHOP!$O124="ThiTN",TONGHOP!$P124="TN",TONGHOP!$J124="R",TONGHOP!$K124&lt;&gt;""),TONGHOP!$M124,"")</f>
        <v/>
      </c>
      <c r="M124" s="3" t="str">
        <f>IF(AND(TONGHOP!$O124="ThiTN",TONGHOP!$P124="VĐ",TONGHOP!$J124="R",TONGHOP!$K124&lt;&gt;""),TONGHOP!$K124,"")</f>
        <v/>
      </c>
      <c r="N124" s="3" t="str">
        <f>IF(AND(TONGHOP!$O124="ThiTN",TONGHOP!$P124="VĐ",TONGHOP!$J124="R",TONGHOP!$K124&lt;&gt;""),TONGHOP!$M124,"")</f>
        <v/>
      </c>
      <c r="O124" s="3" t="str">
        <f>IF(AND(TONGHOP!$O124="ThiTN",TONGHOP!$P124="TH",TONGHOP!$J124="R",TONGHOP!$K124&lt;&gt;""),TONGHOP!$K124,"")</f>
        <v/>
      </c>
      <c r="P124" s="3" t="str">
        <f>IF(AND(TONGHOP!$O124="ThiTN",TONGHOP!$P124="TH",TONGHOP!$J124="R",TONGHOP!$K124&lt;&gt;""),TONGHOP!$M124,"")</f>
        <v/>
      </c>
    </row>
    <row r="125" spans="1:16">
      <c r="A125" s="3" t="str">
        <f>IF(AND(TONGHOP!$O125="KTHP",TONGHOP!$P125="LT",TONGHOP!$J125="R",TONGHOP!$K125&lt;&gt;""),TONGHOP!$K125,"")</f>
        <v/>
      </c>
      <c r="B125" s="3" t="str">
        <f>IF(AND(TONGHOP!$O125="KTHP",TONGHOP!$P125="LT",TONGHOP!$J125="R",TONGHOP!$K125&lt;&gt;""),TONGHOP!$M125,"")</f>
        <v/>
      </c>
      <c r="C125" s="3" t="str">
        <f>IF(AND(TONGHOP!$O125="KTHP",TONGHOP!$P125="TN",TONGHOP!$J125="R",TONGHOP!$K125&lt;&gt;""),TONGHOP!$K125,"")</f>
        <v/>
      </c>
      <c r="D125" s="3" t="str">
        <f>IF(AND(TONGHOP!$O125="KTHP",TONGHOP!$P125="TN",TONGHOP!$J125="R",TONGHOP!$K125&lt;&gt;""),TONGHOP!$M125,"")</f>
        <v/>
      </c>
      <c r="E125" s="3" t="str">
        <f>IF(AND(TONGHOP!$O125="KTHP",TONGHOP!$P125="VD",TONGHOP!$J125="R",TONGHOP!$K125&lt;&gt;""),TONGHOP!$K125,"")</f>
        <v/>
      </c>
      <c r="F125" s="3" t="str">
        <f>IF(AND(TONGHOP!$O125="KTHP",TONGHOP!$P125="VD",TONGHOP!$J125="R",TONGHOP!$K125&lt;&gt;""),TONGHOP!$M125,"")</f>
        <v/>
      </c>
      <c r="G125" s="3" t="str">
        <f>IF(AND(TONGHOP!$O125="KTHP",TONGHOP!$P125="TH",TONGHOP!$J125="R",TONGHOP!$K125&lt;&gt;""),TONGHOP!$K125,"")</f>
        <v/>
      </c>
      <c r="H125" s="3" t="str">
        <f>IF(AND(TONGHOP!$O125="KTHP",TONGHOP!$P125="TH",TONGHOP!$J125="R",TONGHOP!$K125&lt;&gt;""),TONGHOP!$M125,"")</f>
        <v/>
      </c>
      <c r="I125" s="3" t="str">
        <f>IF(AND(TONGHOP!$O125="ThiTN",TONGHOP!$P125="LT",TONGHOP!$J125="R",TONGHOP!$K125&lt;&gt;""),TONGHOP!$K125,"")</f>
        <v/>
      </c>
      <c r="J125" s="3" t="str">
        <f>IF(AND(TONGHOP!$O125="ThiTN",TONGHOP!$P125="LT",TONGHOP!$J125="R",TONGHOP!$K125&lt;&gt;""),TONGHOP!$M125,"")</f>
        <v/>
      </c>
      <c r="K125" s="3" t="str">
        <f>IF(AND(TONGHOP!$O125="ThiTN",TONGHOP!$P125="TN",TONGHOP!$J125="R",TONGHOP!$K125&lt;&gt;""),TONGHOP!$K125,"")</f>
        <v/>
      </c>
      <c r="L125" s="3" t="str">
        <f>IF(AND(TONGHOP!$O125="ThiTN",TONGHOP!$P125="TN",TONGHOP!$J125="R",TONGHOP!$K125&lt;&gt;""),TONGHOP!$M125,"")</f>
        <v/>
      </c>
      <c r="M125" s="3" t="str">
        <f>IF(AND(TONGHOP!$O125="ThiTN",TONGHOP!$P125="VĐ",TONGHOP!$J125="R",TONGHOP!$K125&lt;&gt;""),TONGHOP!$K125,"")</f>
        <v/>
      </c>
      <c r="N125" s="3" t="str">
        <f>IF(AND(TONGHOP!$O125="ThiTN",TONGHOP!$P125="VĐ",TONGHOP!$J125="R",TONGHOP!$K125&lt;&gt;""),TONGHOP!$M125,"")</f>
        <v/>
      </c>
      <c r="O125" s="3" t="str">
        <f>IF(AND(TONGHOP!$O125="ThiTN",TONGHOP!$P125="TH",TONGHOP!$J125="R",TONGHOP!$K125&lt;&gt;""),TONGHOP!$K125,"")</f>
        <v/>
      </c>
      <c r="P125" s="3" t="str">
        <f>IF(AND(TONGHOP!$O125="ThiTN",TONGHOP!$P125="TH",TONGHOP!$J125="R",TONGHOP!$K125&lt;&gt;""),TONGHOP!$M125,"")</f>
        <v/>
      </c>
    </row>
    <row r="126" spans="1:16">
      <c r="A126" s="3" t="str">
        <f>IF(AND(TONGHOP!$O126="KTHP",TONGHOP!$P126="LT",TONGHOP!$J126="R",TONGHOP!$K126&lt;&gt;""),TONGHOP!$K126,"")</f>
        <v>Nguyễn Duy Đạt</v>
      </c>
      <c r="B126" s="3">
        <f>IF(AND(TONGHOP!$O126="KTHP",TONGHOP!$P126="LT",TONGHOP!$J126="R",TONGHOP!$K126&lt;&gt;""),TONGHOP!$M126,"")</f>
        <v>2</v>
      </c>
      <c r="C126" s="3" t="str">
        <f>IF(AND(TONGHOP!$O126="KTHP",TONGHOP!$P126="TN",TONGHOP!$J126="R",TONGHOP!$K126&lt;&gt;""),TONGHOP!$K126,"")</f>
        <v/>
      </c>
      <c r="D126" s="3" t="str">
        <f>IF(AND(TONGHOP!$O126="KTHP",TONGHOP!$P126="TN",TONGHOP!$J126="R",TONGHOP!$K126&lt;&gt;""),TONGHOP!$M126,"")</f>
        <v/>
      </c>
      <c r="E126" s="3" t="str">
        <f>IF(AND(TONGHOP!$O126="KTHP",TONGHOP!$P126="VD",TONGHOP!$J126="R",TONGHOP!$K126&lt;&gt;""),TONGHOP!$K126,"")</f>
        <v/>
      </c>
      <c r="F126" s="3" t="str">
        <f>IF(AND(TONGHOP!$O126="KTHP",TONGHOP!$P126="VD",TONGHOP!$J126="R",TONGHOP!$K126&lt;&gt;""),TONGHOP!$M126,"")</f>
        <v/>
      </c>
      <c r="G126" s="3" t="str">
        <f>IF(AND(TONGHOP!$O126="KTHP",TONGHOP!$P126="TH",TONGHOP!$J126="R",TONGHOP!$K126&lt;&gt;""),TONGHOP!$K126,"")</f>
        <v/>
      </c>
      <c r="H126" s="3" t="str">
        <f>IF(AND(TONGHOP!$O126="KTHP",TONGHOP!$P126="TH",TONGHOP!$J126="R",TONGHOP!$K126&lt;&gt;""),TONGHOP!$M126,"")</f>
        <v/>
      </c>
      <c r="I126" s="3" t="str">
        <f>IF(AND(TONGHOP!$O126="ThiTN",TONGHOP!$P126="LT",TONGHOP!$J126="R",TONGHOP!$K126&lt;&gt;""),TONGHOP!$K126,"")</f>
        <v/>
      </c>
      <c r="J126" s="3" t="str">
        <f>IF(AND(TONGHOP!$O126="ThiTN",TONGHOP!$P126="LT",TONGHOP!$J126="R",TONGHOP!$K126&lt;&gt;""),TONGHOP!$M126,"")</f>
        <v/>
      </c>
      <c r="K126" s="3" t="str">
        <f>IF(AND(TONGHOP!$O126="ThiTN",TONGHOP!$P126="TN",TONGHOP!$J126="R",TONGHOP!$K126&lt;&gt;""),TONGHOP!$K126,"")</f>
        <v/>
      </c>
      <c r="L126" s="3" t="str">
        <f>IF(AND(TONGHOP!$O126="ThiTN",TONGHOP!$P126="TN",TONGHOP!$J126="R",TONGHOP!$K126&lt;&gt;""),TONGHOP!$M126,"")</f>
        <v/>
      </c>
      <c r="M126" s="3" t="str">
        <f>IF(AND(TONGHOP!$O126="ThiTN",TONGHOP!$P126="VĐ",TONGHOP!$J126="R",TONGHOP!$K126&lt;&gt;""),TONGHOP!$K126,"")</f>
        <v/>
      </c>
      <c r="N126" s="3" t="str">
        <f>IF(AND(TONGHOP!$O126="ThiTN",TONGHOP!$P126="VĐ",TONGHOP!$J126="R",TONGHOP!$K126&lt;&gt;""),TONGHOP!$M126,"")</f>
        <v/>
      </c>
      <c r="O126" s="3" t="str">
        <f>IF(AND(TONGHOP!$O126="ThiTN",TONGHOP!$P126="TH",TONGHOP!$J126="R",TONGHOP!$K126&lt;&gt;""),TONGHOP!$K126,"")</f>
        <v/>
      </c>
      <c r="P126" s="3" t="str">
        <f>IF(AND(TONGHOP!$O126="ThiTN",TONGHOP!$P126="TH",TONGHOP!$J126="R",TONGHOP!$K126&lt;&gt;""),TONGHOP!$M126,"")</f>
        <v/>
      </c>
    </row>
    <row r="127" spans="1:16">
      <c r="A127" s="3" t="str">
        <f>IF(AND(TONGHOP!$O127="KTHP",TONGHOP!$P127="LT",TONGHOP!$J127="R",TONGHOP!$K127&lt;&gt;""),TONGHOP!$K127,"")</f>
        <v/>
      </c>
      <c r="B127" s="3" t="str">
        <f>IF(AND(TONGHOP!$O127="KTHP",TONGHOP!$P127="LT",TONGHOP!$J127="R",TONGHOP!$K127&lt;&gt;""),TONGHOP!$M127,"")</f>
        <v/>
      </c>
      <c r="C127" s="3" t="str">
        <f>IF(AND(TONGHOP!$O127="KTHP",TONGHOP!$P127="TN",TONGHOP!$J127="R",TONGHOP!$K127&lt;&gt;""),TONGHOP!$K127,"")</f>
        <v/>
      </c>
      <c r="D127" s="3" t="str">
        <f>IF(AND(TONGHOP!$O127="KTHP",TONGHOP!$P127="TN",TONGHOP!$J127="R",TONGHOP!$K127&lt;&gt;""),TONGHOP!$M127,"")</f>
        <v/>
      </c>
      <c r="E127" s="3" t="str">
        <f>IF(AND(TONGHOP!$O127="KTHP",TONGHOP!$P127="VD",TONGHOP!$J127="R",TONGHOP!$K127&lt;&gt;""),TONGHOP!$K127,"")</f>
        <v/>
      </c>
      <c r="F127" s="3" t="str">
        <f>IF(AND(TONGHOP!$O127="KTHP",TONGHOP!$P127="VD",TONGHOP!$J127="R",TONGHOP!$K127&lt;&gt;""),TONGHOP!$M127,"")</f>
        <v/>
      </c>
      <c r="G127" s="3" t="str">
        <f>IF(AND(TONGHOP!$O127="KTHP",TONGHOP!$P127="TH",TONGHOP!$J127="R",TONGHOP!$K127&lt;&gt;""),TONGHOP!$K127,"")</f>
        <v/>
      </c>
      <c r="H127" s="3" t="str">
        <f>IF(AND(TONGHOP!$O127="KTHP",TONGHOP!$P127="TH",TONGHOP!$J127="R",TONGHOP!$K127&lt;&gt;""),TONGHOP!$M127,"")</f>
        <v/>
      </c>
      <c r="I127" s="3" t="str">
        <f>IF(AND(TONGHOP!$O127="ThiTN",TONGHOP!$P127="LT",TONGHOP!$J127="R",TONGHOP!$K127&lt;&gt;""),TONGHOP!$K127,"")</f>
        <v/>
      </c>
      <c r="J127" s="3" t="str">
        <f>IF(AND(TONGHOP!$O127="ThiTN",TONGHOP!$P127="LT",TONGHOP!$J127="R",TONGHOP!$K127&lt;&gt;""),TONGHOP!$M127,"")</f>
        <v/>
      </c>
      <c r="K127" s="3" t="str">
        <f>IF(AND(TONGHOP!$O127="ThiTN",TONGHOP!$P127="TN",TONGHOP!$J127="R",TONGHOP!$K127&lt;&gt;""),TONGHOP!$K127,"")</f>
        <v/>
      </c>
      <c r="L127" s="3" t="str">
        <f>IF(AND(TONGHOP!$O127="ThiTN",TONGHOP!$P127="TN",TONGHOP!$J127="R",TONGHOP!$K127&lt;&gt;""),TONGHOP!$M127,"")</f>
        <v/>
      </c>
      <c r="M127" s="3" t="str">
        <f>IF(AND(TONGHOP!$O127="ThiTN",TONGHOP!$P127="VĐ",TONGHOP!$J127="R",TONGHOP!$K127&lt;&gt;""),TONGHOP!$K127,"")</f>
        <v/>
      </c>
      <c r="N127" s="3" t="str">
        <f>IF(AND(TONGHOP!$O127="ThiTN",TONGHOP!$P127="VĐ",TONGHOP!$J127="R",TONGHOP!$K127&lt;&gt;""),TONGHOP!$M127,"")</f>
        <v/>
      </c>
      <c r="O127" s="3" t="str">
        <f>IF(AND(TONGHOP!$O127="ThiTN",TONGHOP!$P127="TH",TONGHOP!$J127="R",TONGHOP!$K127&lt;&gt;""),TONGHOP!$K127,"")</f>
        <v/>
      </c>
      <c r="P127" s="3" t="str">
        <f>IF(AND(TONGHOP!$O127="ThiTN",TONGHOP!$P127="TH",TONGHOP!$J127="R",TONGHOP!$K127&lt;&gt;""),TONGHOP!$M127,"")</f>
        <v/>
      </c>
    </row>
    <row r="128" spans="1:16">
      <c r="A128" s="3" t="str">
        <f>IF(AND(TONGHOP!$O128="KTHP",TONGHOP!$P128="LT",TONGHOP!$J128="R",TONGHOP!$K128&lt;&gt;""),TONGHOP!$K128,"")</f>
        <v/>
      </c>
      <c r="B128" s="3" t="str">
        <f>IF(AND(TONGHOP!$O128="KTHP",TONGHOP!$P128="LT",TONGHOP!$J128="R",TONGHOP!$K128&lt;&gt;""),TONGHOP!$M128,"")</f>
        <v/>
      </c>
      <c r="C128" s="3" t="str">
        <f>IF(AND(TONGHOP!$O128="KTHP",TONGHOP!$P128="TN",TONGHOP!$J128="R",TONGHOP!$K128&lt;&gt;""),TONGHOP!$K128,"")</f>
        <v/>
      </c>
      <c r="D128" s="3" t="str">
        <f>IF(AND(TONGHOP!$O128="KTHP",TONGHOP!$P128="TN",TONGHOP!$J128="R",TONGHOP!$K128&lt;&gt;""),TONGHOP!$M128,"")</f>
        <v/>
      </c>
      <c r="E128" s="3" t="str">
        <f>IF(AND(TONGHOP!$O128="KTHP",TONGHOP!$P128="VD",TONGHOP!$J128="R",TONGHOP!$K128&lt;&gt;""),TONGHOP!$K128,"")</f>
        <v/>
      </c>
      <c r="F128" s="3" t="str">
        <f>IF(AND(TONGHOP!$O128="KTHP",TONGHOP!$P128="VD",TONGHOP!$J128="R",TONGHOP!$K128&lt;&gt;""),TONGHOP!$M128,"")</f>
        <v/>
      </c>
      <c r="G128" s="3" t="str">
        <f>IF(AND(TONGHOP!$O128="KTHP",TONGHOP!$P128="TH",TONGHOP!$J128="R",TONGHOP!$K128&lt;&gt;""),TONGHOP!$K128,"")</f>
        <v/>
      </c>
      <c r="H128" s="3" t="str">
        <f>IF(AND(TONGHOP!$O128="KTHP",TONGHOP!$P128="TH",TONGHOP!$J128="R",TONGHOP!$K128&lt;&gt;""),TONGHOP!$M128,"")</f>
        <v/>
      </c>
      <c r="I128" s="3" t="str">
        <f>IF(AND(TONGHOP!$O128="ThiTN",TONGHOP!$P128="LT",TONGHOP!$J128="R",TONGHOP!$K128&lt;&gt;""),TONGHOP!$K128,"")</f>
        <v/>
      </c>
      <c r="J128" s="3" t="str">
        <f>IF(AND(TONGHOP!$O128="ThiTN",TONGHOP!$P128="LT",TONGHOP!$J128="R",TONGHOP!$K128&lt;&gt;""),TONGHOP!$M128,"")</f>
        <v/>
      </c>
      <c r="K128" s="3" t="str">
        <f>IF(AND(TONGHOP!$O128="ThiTN",TONGHOP!$P128="TN",TONGHOP!$J128="R",TONGHOP!$K128&lt;&gt;""),TONGHOP!$K128,"")</f>
        <v/>
      </c>
      <c r="L128" s="3" t="str">
        <f>IF(AND(TONGHOP!$O128="ThiTN",TONGHOP!$P128="TN",TONGHOP!$J128="R",TONGHOP!$K128&lt;&gt;""),TONGHOP!$M128,"")</f>
        <v/>
      </c>
      <c r="M128" s="3" t="str">
        <f>IF(AND(TONGHOP!$O128="ThiTN",TONGHOP!$P128="VĐ",TONGHOP!$J128="R",TONGHOP!$K128&lt;&gt;""),TONGHOP!$K128,"")</f>
        <v/>
      </c>
      <c r="N128" s="3" t="str">
        <f>IF(AND(TONGHOP!$O128="ThiTN",TONGHOP!$P128="VĐ",TONGHOP!$J128="R",TONGHOP!$K128&lt;&gt;""),TONGHOP!$M128,"")</f>
        <v/>
      </c>
      <c r="O128" s="3" t="str">
        <f>IF(AND(TONGHOP!$O128="ThiTN",TONGHOP!$P128="TH",TONGHOP!$J128="R",TONGHOP!$K128&lt;&gt;""),TONGHOP!$K128,"")</f>
        <v/>
      </c>
      <c r="P128" s="3" t="str">
        <f>IF(AND(TONGHOP!$O128="ThiTN",TONGHOP!$P128="TH",TONGHOP!$J128="R",TONGHOP!$K128&lt;&gt;""),TONGHOP!$M128,"")</f>
        <v/>
      </c>
    </row>
    <row r="129" spans="1:16">
      <c r="A129" s="3" t="str">
        <f>IF(AND(TONGHOP!$O129="KTHP",TONGHOP!$P129="LT",TONGHOP!$J129="R",TONGHOP!$K129&lt;&gt;""),TONGHOP!$K129,"")</f>
        <v/>
      </c>
      <c r="B129" s="3" t="str">
        <f>IF(AND(TONGHOP!$O129="KTHP",TONGHOP!$P129="LT",TONGHOP!$J129="R",TONGHOP!$K129&lt;&gt;""),TONGHOP!$M129,"")</f>
        <v/>
      </c>
      <c r="C129" s="3" t="str">
        <f>IF(AND(TONGHOP!$O129="KTHP",TONGHOP!$P129="TN",TONGHOP!$J129="R",TONGHOP!$K129&lt;&gt;""),TONGHOP!$K129,"")</f>
        <v/>
      </c>
      <c r="D129" s="3" t="str">
        <f>IF(AND(TONGHOP!$O129="KTHP",TONGHOP!$P129="TN",TONGHOP!$J129="R",TONGHOP!$K129&lt;&gt;""),TONGHOP!$M129,"")</f>
        <v/>
      </c>
      <c r="E129" s="3" t="str">
        <f>IF(AND(TONGHOP!$O129="KTHP",TONGHOP!$P129="VD",TONGHOP!$J129="R",TONGHOP!$K129&lt;&gt;""),TONGHOP!$K129,"")</f>
        <v/>
      </c>
      <c r="F129" s="3" t="str">
        <f>IF(AND(TONGHOP!$O129="KTHP",TONGHOP!$P129="VD",TONGHOP!$J129="R",TONGHOP!$K129&lt;&gt;""),TONGHOP!$M129,"")</f>
        <v/>
      </c>
      <c r="G129" s="3" t="str">
        <f>IF(AND(TONGHOP!$O129="KTHP",TONGHOP!$P129="TH",TONGHOP!$J129="R",TONGHOP!$K129&lt;&gt;""),TONGHOP!$K129,"")</f>
        <v/>
      </c>
      <c r="H129" s="3" t="str">
        <f>IF(AND(TONGHOP!$O129="KTHP",TONGHOP!$P129="TH",TONGHOP!$J129="R",TONGHOP!$K129&lt;&gt;""),TONGHOP!$M129,"")</f>
        <v/>
      </c>
      <c r="I129" s="3" t="str">
        <f>IF(AND(TONGHOP!$O129="ThiTN",TONGHOP!$P129="LT",TONGHOP!$J129="R",TONGHOP!$K129&lt;&gt;""),TONGHOP!$K129,"")</f>
        <v/>
      </c>
      <c r="J129" s="3" t="str">
        <f>IF(AND(TONGHOP!$O129="ThiTN",TONGHOP!$P129="LT",TONGHOP!$J129="R",TONGHOP!$K129&lt;&gt;""),TONGHOP!$M129,"")</f>
        <v/>
      </c>
      <c r="K129" s="3" t="str">
        <f>IF(AND(TONGHOP!$O129="ThiTN",TONGHOP!$P129="TN",TONGHOP!$J129="R",TONGHOP!$K129&lt;&gt;""),TONGHOP!$K129,"")</f>
        <v/>
      </c>
      <c r="L129" s="3" t="str">
        <f>IF(AND(TONGHOP!$O129="ThiTN",TONGHOP!$P129="TN",TONGHOP!$J129="R",TONGHOP!$K129&lt;&gt;""),TONGHOP!$M129,"")</f>
        <v/>
      </c>
      <c r="M129" s="3" t="str">
        <f>IF(AND(TONGHOP!$O129="ThiTN",TONGHOP!$P129="VĐ",TONGHOP!$J129="R",TONGHOP!$K129&lt;&gt;""),TONGHOP!$K129,"")</f>
        <v/>
      </c>
      <c r="N129" s="3" t="str">
        <f>IF(AND(TONGHOP!$O129="ThiTN",TONGHOP!$P129="VĐ",TONGHOP!$J129="R",TONGHOP!$K129&lt;&gt;""),TONGHOP!$M129,"")</f>
        <v/>
      </c>
      <c r="O129" s="3" t="str">
        <f>IF(AND(TONGHOP!$O129="ThiTN",TONGHOP!$P129="TH",TONGHOP!$J129="R",TONGHOP!$K129&lt;&gt;""),TONGHOP!$K129,"")</f>
        <v/>
      </c>
      <c r="P129" s="3" t="str">
        <f>IF(AND(TONGHOP!$O129="ThiTN",TONGHOP!$P129="TH",TONGHOP!$J129="R",TONGHOP!$K129&lt;&gt;""),TONGHOP!$M129,"")</f>
        <v/>
      </c>
    </row>
    <row r="130" spans="1:16">
      <c r="A130" s="3" t="str">
        <f>IF(AND(TONGHOP!$O130="KTHP",TONGHOP!$P130="LT",TONGHOP!$J130="R",TONGHOP!$K130&lt;&gt;""),TONGHOP!$K130,"")</f>
        <v/>
      </c>
      <c r="B130" s="3" t="str">
        <f>IF(AND(TONGHOP!$O130="KTHP",TONGHOP!$P130="LT",TONGHOP!$J130="R",TONGHOP!$K130&lt;&gt;""),TONGHOP!$M130,"")</f>
        <v/>
      </c>
      <c r="C130" s="3" t="str">
        <f>IF(AND(TONGHOP!$O130="KTHP",TONGHOP!$P130="TN",TONGHOP!$J130="R",TONGHOP!$K130&lt;&gt;""),TONGHOP!$K130,"")</f>
        <v/>
      </c>
      <c r="D130" s="3" t="str">
        <f>IF(AND(TONGHOP!$O130="KTHP",TONGHOP!$P130="TN",TONGHOP!$J130="R",TONGHOP!$K130&lt;&gt;""),TONGHOP!$M130,"")</f>
        <v/>
      </c>
      <c r="E130" s="3" t="str">
        <f>IF(AND(TONGHOP!$O130="KTHP",TONGHOP!$P130="VD",TONGHOP!$J130="R",TONGHOP!$K130&lt;&gt;""),TONGHOP!$K130,"")</f>
        <v/>
      </c>
      <c r="F130" s="3" t="str">
        <f>IF(AND(TONGHOP!$O130="KTHP",TONGHOP!$P130="VD",TONGHOP!$J130="R",TONGHOP!$K130&lt;&gt;""),TONGHOP!$M130,"")</f>
        <v/>
      </c>
      <c r="G130" s="3" t="str">
        <f>IF(AND(TONGHOP!$O130="KTHP",TONGHOP!$P130="TH",TONGHOP!$J130="R",TONGHOP!$K130&lt;&gt;""),TONGHOP!$K130,"")</f>
        <v/>
      </c>
      <c r="H130" s="3" t="str">
        <f>IF(AND(TONGHOP!$O130="KTHP",TONGHOP!$P130="TH",TONGHOP!$J130="R",TONGHOP!$K130&lt;&gt;""),TONGHOP!$M130,"")</f>
        <v/>
      </c>
      <c r="I130" s="3" t="str">
        <f>IF(AND(TONGHOP!$O130="ThiTN",TONGHOP!$P130="LT",TONGHOP!$J130="R",TONGHOP!$K130&lt;&gt;""),TONGHOP!$K130,"")</f>
        <v/>
      </c>
      <c r="J130" s="3" t="str">
        <f>IF(AND(TONGHOP!$O130="ThiTN",TONGHOP!$P130="LT",TONGHOP!$J130="R",TONGHOP!$K130&lt;&gt;""),TONGHOP!$M130,"")</f>
        <v/>
      </c>
      <c r="K130" s="3" t="str">
        <f>IF(AND(TONGHOP!$O130="ThiTN",TONGHOP!$P130="TN",TONGHOP!$J130="R",TONGHOP!$K130&lt;&gt;""),TONGHOP!$K130,"")</f>
        <v/>
      </c>
      <c r="L130" s="3" t="str">
        <f>IF(AND(TONGHOP!$O130="ThiTN",TONGHOP!$P130="TN",TONGHOP!$J130="R",TONGHOP!$K130&lt;&gt;""),TONGHOP!$M130,"")</f>
        <v/>
      </c>
      <c r="M130" s="3" t="str">
        <f>IF(AND(TONGHOP!$O130="ThiTN",TONGHOP!$P130="VĐ",TONGHOP!$J130="R",TONGHOP!$K130&lt;&gt;""),TONGHOP!$K130,"")</f>
        <v/>
      </c>
      <c r="N130" s="3" t="str">
        <f>IF(AND(TONGHOP!$O130="ThiTN",TONGHOP!$P130="VĐ",TONGHOP!$J130="R",TONGHOP!$K130&lt;&gt;""),TONGHOP!$M130,"")</f>
        <v/>
      </c>
      <c r="O130" s="3" t="str">
        <f>IF(AND(TONGHOP!$O130="ThiTN",TONGHOP!$P130="TH",TONGHOP!$J130="R",TONGHOP!$K130&lt;&gt;""),TONGHOP!$K130,"")</f>
        <v/>
      </c>
      <c r="P130" s="3" t="str">
        <f>IF(AND(TONGHOP!$O130="ThiTN",TONGHOP!$P130="TH",TONGHOP!$J130="R",TONGHOP!$K130&lt;&gt;""),TONGHOP!$M130,"")</f>
        <v/>
      </c>
    </row>
    <row r="131" spans="1:16">
      <c r="A131" s="3" t="str">
        <f>IF(AND(TONGHOP!$O131="KTHP",TONGHOP!$P131="LT",TONGHOP!$J131="R",TONGHOP!$K131&lt;&gt;""),TONGHOP!$K131,"")</f>
        <v/>
      </c>
      <c r="B131" s="3" t="str">
        <f>IF(AND(TONGHOP!$O131="KTHP",TONGHOP!$P131="LT",TONGHOP!$J131="R",TONGHOP!$K131&lt;&gt;""),TONGHOP!$M131,"")</f>
        <v/>
      </c>
      <c r="C131" s="3" t="str">
        <f>IF(AND(TONGHOP!$O131="KTHP",TONGHOP!$P131="TN",TONGHOP!$J131="R",TONGHOP!$K131&lt;&gt;""),TONGHOP!$K131,"")</f>
        <v/>
      </c>
      <c r="D131" s="3" t="str">
        <f>IF(AND(TONGHOP!$O131="KTHP",TONGHOP!$P131="TN",TONGHOP!$J131="R",TONGHOP!$K131&lt;&gt;""),TONGHOP!$M131,"")</f>
        <v/>
      </c>
      <c r="E131" s="3" t="str">
        <f>IF(AND(TONGHOP!$O131="KTHP",TONGHOP!$P131="VD",TONGHOP!$J131="R",TONGHOP!$K131&lt;&gt;""),TONGHOP!$K131,"")</f>
        <v/>
      </c>
      <c r="F131" s="3" t="str">
        <f>IF(AND(TONGHOP!$O131="KTHP",TONGHOP!$P131="VD",TONGHOP!$J131="R",TONGHOP!$K131&lt;&gt;""),TONGHOP!$M131,"")</f>
        <v/>
      </c>
      <c r="G131" s="3" t="str">
        <f>IF(AND(TONGHOP!$O131="KTHP",TONGHOP!$P131="TH",TONGHOP!$J131="R",TONGHOP!$K131&lt;&gt;""),TONGHOP!$K131,"")</f>
        <v/>
      </c>
      <c r="H131" s="3" t="str">
        <f>IF(AND(TONGHOP!$O131="KTHP",TONGHOP!$P131="TH",TONGHOP!$J131="R",TONGHOP!$K131&lt;&gt;""),TONGHOP!$M131,"")</f>
        <v/>
      </c>
      <c r="I131" s="3" t="str">
        <f>IF(AND(TONGHOP!$O131="ThiTN",TONGHOP!$P131="LT",TONGHOP!$J131="R",TONGHOP!$K131&lt;&gt;""),TONGHOP!$K131,"")</f>
        <v/>
      </c>
      <c r="J131" s="3" t="str">
        <f>IF(AND(TONGHOP!$O131="ThiTN",TONGHOP!$P131="LT",TONGHOP!$J131="R",TONGHOP!$K131&lt;&gt;""),TONGHOP!$M131,"")</f>
        <v/>
      </c>
      <c r="K131" s="3" t="str">
        <f>IF(AND(TONGHOP!$O131="ThiTN",TONGHOP!$P131="TN",TONGHOP!$J131="R",TONGHOP!$K131&lt;&gt;""),TONGHOP!$K131,"")</f>
        <v/>
      </c>
      <c r="L131" s="3" t="str">
        <f>IF(AND(TONGHOP!$O131="ThiTN",TONGHOP!$P131="TN",TONGHOP!$J131="R",TONGHOP!$K131&lt;&gt;""),TONGHOP!$M131,"")</f>
        <v/>
      </c>
      <c r="M131" s="3" t="str">
        <f>IF(AND(TONGHOP!$O131="ThiTN",TONGHOP!$P131="VĐ",TONGHOP!$J131="R",TONGHOP!$K131&lt;&gt;""),TONGHOP!$K131,"")</f>
        <v/>
      </c>
      <c r="N131" s="3" t="str">
        <f>IF(AND(TONGHOP!$O131="ThiTN",TONGHOP!$P131="VĐ",TONGHOP!$J131="R",TONGHOP!$K131&lt;&gt;""),TONGHOP!$M131,"")</f>
        <v/>
      </c>
      <c r="O131" s="3" t="str">
        <f>IF(AND(TONGHOP!$O131="ThiTN",TONGHOP!$P131="TH",TONGHOP!$J131="R",TONGHOP!$K131&lt;&gt;""),TONGHOP!$K131,"")</f>
        <v/>
      </c>
      <c r="P131" s="3" t="str">
        <f>IF(AND(TONGHOP!$O131="ThiTN",TONGHOP!$P131="TH",TONGHOP!$J131="R",TONGHOP!$K131&lt;&gt;""),TONGHOP!$M131,"")</f>
        <v/>
      </c>
    </row>
    <row r="132" spans="1:16">
      <c r="A132" s="3" t="str">
        <f>IF(AND(TONGHOP!$O132="KTHP",TONGHOP!$P132="LT",TONGHOP!$J132="R",TONGHOP!$K132&lt;&gt;""),TONGHOP!$K132,"")</f>
        <v/>
      </c>
      <c r="B132" s="3" t="str">
        <f>IF(AND(TONGHOP!$O132="KTHP",TONGHOP!$P132="LT",TONGHOP!$J132="R",TONGHOP!$K132&lt;&gt;""),TONGHOP!$M132,"")</f>
        <v/>
      </c>
      <c r="C132" s="3" t="str">
        <f>IF(AND(TONGHOP!$O132="KTHP",TONGHOP!$P132="TN",TONGHOP!$J132="R",TONGHOP!$K132&lt;&gt;""),TONGHOP!$K132,"")</f>
        <v/>
      </c>
      <c r="D132" s="3" t="str">
        <f>IF(AND(TONGHOP!$O132="KTHP",TONGHOP!$P132="TN",TONGHOP!$J132="R",TONGHOP!$K132&lt;&gt;""),TONGHOP!$M132,"")</f>
        <v/>
      </c>
      <c r="E132" s="3" t="str">
        <f>IF(AND(TONGHOP!$O132="KTHP",TONGHOP!$P132="VD",TONGHOP!$J132="R",TONGHOP!$K132&lt;&gt;""),TONGHOP!$K132,"")</f>
        <v/>
      </c>
      <c r="F132" s="3" t="str">
        <f>IF(AND(TONGHOP!$O132="KTHP",TONGHOP!$P132="VD",TONGHOP!$J132="R",TONGHOP!$K132&lt;&gt;""),TONGHOP!$M132,"")</f>
        <v/>
      </c>
      <c r="G132" s="3" t="str">
        <f>IF(AND(TONGHOP!$O132="KTHP",TONGHOP!$P132="TH",TONGHOP!$J132="R",TONGHOP!$K132&lt;&gt;""),TONGHOP!$K132,"")</f>
        <v/>
      </c>
      <c r="H132" s="3" t="str">
        <f>IF(AND(TONGHOP!$O132="KTHP",TONGHOP!$P132="TH",TONGHOP!$J132="R",TONGHOP!$K132&lt;&gt;""),TONGHOP!$M132,"")</f>
        <v/>
      </c>
      <c r="I132" s="3" t="str">
        <f>IF(AND(TONGHOP!$O132="ThiTN",TONGHOP!$P132="LT",TONGHOP!$J132="R",TONGHOP!$K132&lt;&gt;""),TONGHOP!$K132,"")</f>
        <v/>
      </c>
      <c r="J132" s="3" t="str">
        <f>IF(AND(TONGHOP!$O132="ThiTN",TONGHOP!$P132="LT",TONGHOP!$J132="R",TONGHOP!$K132&lt;&gt;""),TONGHOP!$M132,"")</f>
        <v/>
      </c>
      <c r="K132" s="3" t="str">
        <f>IF(AND(TONGHOP!$O132="ThiTN",TONGHOP!$P132="TN",TONGHOP!$J132="R",TONGHOP!$K132&lt;&gt;""),TONGHOP!$K132,"")</f>
        <v/>
      </c>
      <c r="L132" s="3" t="str">
        <f>IF(AND(TONGHOP!$O132="ThiTN",TONGHOP!$P132="TN",TONGHOP!$J132="R",TONGHOP!$K132&lt;&gt;""),TONGHOP!$M132,"")</f>
        <v/>
      </c>
      <c r="M132" s="3" t="str">
        <f>IF(AND(TONGHOP!$O132="ThiTN",TONGHOP!$P132="VĐ",TONGHOP!$J132="R",TONGHOP!$K132&lt;&gt;""),TONGHOP!$K132,"")</f>
        <v/>
      </c>
      <c r="N132" s="3" t="str">
        <f>IF(AND(TONGHOP!$O132="ThiTN",TONGHOP!$P132="VĐ",TONGHOP!$J132="R",TONGHOP!$K132&lt;&gt;""),TONGHOP!$M132,"")</f>
        <v/>
      </c>
      <c r="O132" s="3" t="str">
        <f>IF(AND(TONGHOP!$O132="ThiTN",TONGHOP!$P132="TH",TONGHOP!$J132="R",TONGHOP!$K132&lt;&gt;""),TONGHOP!$K132,"")</f>
        <v/>
      </c>
      <c r="P132" s="3" t="str">
        <f>IF(AND(TONGHOP!$O132="ThiTN",TONGHOP!$P132="TH",TONGHOP!$J132="R",TONGHOP!$K132&lt;&gt;""),TONGHOP!$M132,"")</f>
        <v/>
      </c>
    </row>
    <row r="133" spans="1:16">
      <c r="A133" s="3" t="str">
        <f>IF(AND(TONGHOP!$O133="KTHP",TONGHOP!$P133="LT",TONGHOP!$J133="R",TONGHOP!$K133&lt;&gt;""),TONGHOP!$K133,"")</f>
        <v/>
      </c>
      <c r="B133" s="3" t="str">
        <f>IF(AND(TONGHOP!$O133="KTHP",TONGHOP!$P133="LT",TONGHOP!$J133="R",TONGHOP!$K133&lt;&gt;""),TONGHOP!$M133,"")</f>
        <v/>
      </c>
      <c r="C133" s="3" t="str">
        <f>IF(AND(TONGHOP!$O133="KTHP",TONGHOP!$P133="TN",TONGHOP!$J133="R",TONGHOP!$K133&lt;&gt;""),TONGHOP!$K133,"")</f>
        <v/>
      </c>
      <c r="D133" s="3" t="str">
        <f>IF(AND(TONGHOP!$O133="KTHP",TONGHOP!$P133="TN",TONGHOP!$J133="R",TONGHOP!$K133&lt;&gt;""),TONGHOP!$M133,"")</f>
        <v/>
      </c>
      <c r="E133" s="3" t="str">
        <f>IF(AND(TONGHOP!$O133="KTHP",TONGHOP!$P133="VD",TONGHOP!$J133="R",TONGHOP!$K133&lt;&gt;""),TONGHOP!$K133,"")</f>
        <v/>
      </c>
      <c r="F133" s="3" t="str">
        <f>IF(AND(TONGHOP!$O133="KTHP",TONGHOP!$P133="VD",TONGHOP!$J133="R",TONGHOP!$K133&lt;&gt;""),TONGHOP!$M133,"")</f>
        <v/>
      </c>
      <c r="G133" s="3" t="str">
        <f>IF(AND(TONGHOP!$O133="KTHP",TONGHOP!$P133="TH",TONGHOP!$J133="R",TONGHOP!$K133&lt;&gt;""),TONGHOP!$K133,"")</f>
        <v/>
      </c>
      <c r="H133" s="3" t="str">
        <f>IF(AND(TONGHOP!$O133="KTHP",TONGHOP!$P133="TH",TONGHOP!$J133="R",TONGHOP!$K133&lt;&gt;""),TONGHOP!$M133,"")</f>
        <v/>
      </c>
      <c r="I133" s="3" t="str">
        <f>IF(AND(TONGHOP!$O133="ThiTN",TONGHOP!$P133="LT",TONGHOP!$J133="R",TONGHOP!$K133&lt;&gt;""),TONGHOP!$K133,"")</f>
        <v/>
      </c>
      <c r="J133" s="3" t="str">
        <f>IF(AND(TONGHOP!$O133="ThiTN",TONGHOP!$P133="LT",TONGHOP!$J133="R",TONGHOP!$K133&lt;&gt;""),TONGHOP!$M133,"")</f>
        <v/>
      </c>
      <c r="K133" s="3" t="str">
        <f>IF(AND(TONGHOP!$O133="ThiTN",TONGHOP!$P133="TN",TONGHOP!$J133="R",TONGHOP!$K133&lt;&gt;""),TONGHOP!$K133,"")</f>
        <v/>
      </c>
      <c r="L133" s="3" t="str">
        <f>IF(AND(TONGHOP!$O133="ThiTN",TONGHOP!$P133="TN",TONGHOP!$J133="R",TONGHOP!$K133&lt;&gt;""),TONGHOP!$M133,"")</f>
        <v/>
      </c>
      <c r="M133" s="3" t="str">
        <f>IF(AND(TONGHOP!$O133="ThiTN",TONGHOP!$P133="VĐ",TONGHOP!$J133="R",TONGHOP!$K133&lt;&gt;""),TONGHOP!$K133,"")</f>
        <v/>
      </c>
      <c r="N133" s="3" t="str">
        <f>IF(AND(TONGHOP!$O133="ThiTN",TONGHOP!$P133="VĐ",TONGHOP!$J133="R",TONGHOP!$K133&lt;&gt;""),TONGHOP!$M133,"")</f>
        <v/>
      </c>
      <c r="O133" s="3" t="str">
        <f>IF(AND(TONGHOP!$O133="ThiTN",TONGHOP!$P133="TH",TONGHOP!$J133="R",TONGHOP!$K133&lt;&gt;""),TONGHOP!$K133,"")</f>
        <v/>
      </c>
      <c r="P133" s="3" t="str">
        <f>IF(AND(TONGHOP!$O133="ThiTN",TONGHOP!$P133="TH",TONGHOP!$J133="R",TONGHOP!$K133&lt;&gt;""),TONGHOP!$M133,"")</f>
        <v/>
      </c>
    </row>
    <row r="134" spans="1:16">
      <c r="A134" s="3" t="str">
        <f>IF(AND(TONGHOP!$O134="KTHP",TONGHOP!$P134="LT",TONGHOP!$J134="R",TONGHOP!$K134&lt;&gt;""),TONGHOP!$K134,"")</f>
        <v/>
      </c>
      <c r="B134" s="3" t="str">
        <f>IF(AND(TONGHOP!$O134="KTHP",TONGHOP!$P134="LT",TONGHOP!$J134="R",TONGHOP!$K134&lt;&gt;""),TONGHOP!$M134,"")</f>
        <v/>
      </c>
      <c r="C134" s="3" t="str">
        <f>IF(AND(TONGHOP!$O134="KTHP",TONGHOP!$P134="TN",TONGHOP!$J134="R",TONGHOP!$K134&lt;&gt;""),TONGHOP!$K134,"")</f>
        <v/>
      </c>
      <c r="D134" s="3" t="str">
        <f>IF(AND(TONGHOP!$O134="KTHP",TONGHOP!$P134="TN",TONGHOP!$J134="R",TONGHOP!$K134&lt;&gt;""),TONGHOP!$M134,"")</f>
        <v/>
      </c>
      <c r="E134" s="3" t="str">
        <f>IF(AND(TONGHOP!$O134="KTHP",TONGHOP!$P134="VD",TONGHOP!$J134="R",TONGHOP!$K134&lt;&gt;""),TONGHOP!$K134,"")</f>
        <v/>
      </c>
      <c r="F134" s="3" t="str">
        <f>IF(AND(TONGHOP!$O134="KTHP",TONGHOP!$P134="VD",TONGHOP!$J134="R",TONGHOP!$K134&lt;&gt;""),TONGHOP!$M134,"")</f>
        <v/>
      </c>
      <c r="G134" s="3" t="str">
        <f>IF(AND(TONGHOP!$O134="KTHP",TONGHOP!$P134="TH",TONGHOP!$J134="R",TONGHOP!$K134&lt;&gt;""),TONGHOP!$K134,"")</f>
        <v/>
      </c>
      <c r="H134" s="3" t="str">
        <f>IF(AND(TONGHOP!$O134="KTHP",TONGHOP!$P134="TH",TONGHOP!$J134="R",TONGHOP!$K134&lt;&gt;""),TONGHOP!$M134,"")</f>
        <v/>
      </c>
      <c r="I134" s="3" t="str">
        <f>IF(AND(TONGHOP!$O134="ThiTN",TONGHOP!$P134="LT",TONGHOP!$J134="R",TONGHOP!$K134&lt;&gt;""),TONGHOP!$K134,"")</f>
        <v/>
      </c>
      <c r="J134" s="3" t="str">
        <f>IF(AND(TONGHOP!$O134="ThiTN",TONGHOP!$P134="LT",TONGHOP!$J134="R",TONGHOP!$K134&lt;&gt;""),TONGHOP!$M134,"")</f>
        <v/>
      </c>
      <c r="K134" s="3" t="str">
        <f>IF(AND(TONGHOP!$O134="ThiTN",TONGHOP!$P134="TN",TONGHOP!$J134="R",TONGHOP!$K134&lt;&gt;""),TONGHOP!$K134,"")</f>
        <v/>
      </c>
      <c r="L134" s="3" t="str">
        <f>IF(AND(TONGHOP!$O134="ThiTN",TONGHOP!$P134="TN",TONGHOP!$J134="R",TONGHOP!$K134&lt;&gt;""),TONGHOP!$M134,"")</f>
        <v/>
      </c>
      <c r="M134" s="3" t="str">
        <f>IF(AND(TONGHOP!$O134="ThiTN",TONGHOP!$P134="VĐ",TONGHOP!$J134="R",TONGHOP!$K134&lt;&gt;""),TONGHOP!$K134,"")</f>
        <v/>
      </c>
      <c r="N134" s="3" t="str">
        <f>IF(AND(TONGHOP!$O134="ThiTN",TONGHOP!$P134="VĐ",TONGHOP!$J134="R",TONGHOP!$K134&lt;&gt;""),TONGHOP!$M134,"")</f>
        <v/>
      </c>
      <c r="O134" s="3" t="str">
        <f>IF(AND(TONGHOP!$O134="ThiTN",TONGHOP!$P134="TH",TONGHOP!$J134="R",TONGHOP!$K134&lt;&gt;""),TONGHOP!$K134,"")</f>
        <v/>
      </c>
      <c r="P134" s="3" t="str">
        <f>IF(AND(TONGHOP!$O134="ThiTN",TONGHOP!$P134="TH",TONGHOP!$J134="R",TONGHOP!$K134&lt;&gt;""),TONGHOP!$M134,"")</f>
        <v/>
      </c>
    </row>
    <row r="135" spans="1:16">
      <c r="A135" s="3" t="str">
        <f>IF(AND(TONGHOP!$O135="KTHP",TONGHOP!$P135="LT",TONGHOP!$J135="R",TONGHOP!$K135&lt;&gt;""),TONGHOP!$K135,"")</f>
        <v/>
      </c>
      <c r="B135" s="3" t="str">
        <f>IF(AND(TONGHOP!$O135="KTHP",TONGHOP!$P135="LT",TONGHOP!$J135="R",TONGHOP!$K135&lt;&gt;""),TONGHOP!$M135,"")</f>
        <v/>
      </c>
      <c r="C135" s="3" t="str">
        <f>IF(AND(TONGHOP!$O135="KTHP",TONGHOP!$P135="TN",TONGHOP!$J135="R",TONGHOP!$K135&lt;&gt;""),TONGHOP!$K135,"")</f>
        <v/>
      </c>
      <c r="D135" s="3" t="str">
        <f>IF(AND(TONGHOP!$O135="KTHP",TONGHOP!$P135="TN",TONGHOP!$J135="R",TONGHOP!$K135&lt;&gt;""),TONGHOP!$M135,"")</f>
        <v/>
      </c>
      <c r="E135" s="3" t="str">
        <f>IF(AND(TONGHOP!$O135="KTHP",TONGHOP!$P135="VD",TONGHOP!$J135="R",TONGHOP!$K135&lt;&gt;""),TONGHOP!$K135,"")</f>
        <v/>
      </c>
      <c r="F135" s="3" t="str">
        <f>IF(AND(TONGHOP!$O135="KTHP",TONGHOP!$P135="VD",TONGHOP!$J135="R",TONGHOP!$K135&lt;&gt;""),TONGHOP!$M135,"")</f>
        <v/>
      </c>
      <c r="G135" s="3" t="str">
        <f>IF(AND(TONGHOP!$O135="KTHP",TONGHOP!$P135="TH",TONGHOP!$J135="R",TONGHOP!$K135&lt;&gt;""),TONGHOP!$K135,"")</f>
        <v/>
      </c>
      <c r="H135" s="3" t="str">
        <f>IF(AND(TONGHOP!$O135="KTHP",TONGHOP!$P135="TH",TONGHOP!$J135="R",TONGHOP!$K135&lt;&gt;""),TONGHOP!$M135,"")</f>
        <v/>
      </c>
      <c r="I135" s="3" t="str">
        <f>IF(AND(TONGHOP!$O135="ThiTN",TONGHOP!$P135="LT",TONGHOP!$J135="R",TONGHOP!$K135&lt;&gt;""),TONGHOP!$K135,"")</f>
        <v/>
      </c>
      <c r="J135" s="3" t="str">
        <f>IF(AND(TONGHOP!$O135="ThiTN",TONGHOP!$P135="LT",TONGHOP!$J135="R",TONGHOP!$K135&lt;&gt;""),TONGHOP!$M135,"")</f>
        <v/>
      </c>
      <c r="K135" s="3" t="str">
        <f>IF(AND(TONGHOP!$O135="ThiTN",TONGHOP!$P135="TN",TONGHOP!$J135="R",TONGHOP!$K135&lt;&gt;""),TONGHOP!$K135,"")</f>
        <v/>
      </c>
      <c r="L135" s="3" t="str">
        <f>IF(AND(TONGHOP!$O135="ThiTN",TONGHOP!$P135="TN",TONGHOP!$J135="R",TONGHOP!$K135&lt;&gt;""),TONGHOP!$M135,"")</f>
        <v/>
      </c>
      <c r="M135" s="3" t="str">
        <f>IF(AND(TONGHOP!$O135="ThiTN",TONGHOP!$P135="VĐ",TONGHOP!$J135="R",TONGHOP!$K135&lt;&gt;""),TONGHOP!$K135,"")</f>
        <v/>
      </c>
      <c r="N135" s="3" t="str">
        <f>IF(AND(TONGHOP!$O135="ThiTN",TONGHOP!$P135="VĐ",TONGHOP!$J135="R",TONGHOP!$K135&lt;&gt;""),TONGHOP!$M135,"")</f>
        <v/>
      </c>
      <c r="O135" s="3" t="str">
        <f>IF(AND(TONGHOP!$O135="ThiTN",TONGHOP!$P135="TH",TONGHOP!$J135="R",TONGHOP!$K135&lt;&gt;""),TONGHOP!$K135,"")</f>
        <v/>
      </c>
      <c r="P135" s="3" t="str">
        <f>IF(AND(TONGHOP!$O135="ThiTN",TONGHOP!$P135="TH",TONGHOP!$J135="R",TONGHOP!$K135&lt;&gt;""),TONGHOP!$M135,"")</f>
        <v/>
      </c>
    </row>
    <row r="136" spans="1:16">
      <c r="A136" s="3" t="str">
        <f>IF(AND(TONGHOP!$O136="KTHP",TONGHOP!$P136="LT",TONGHOP!$J136="R",TONGHOP!$K136&lt;&gt;""),TONGHOP!$K136,"")</f>
        <v>Nguyễn Hữu Mạnh</v>
      </c>
      <c r="B136" s="3">
        <f>IF(AND(TONGHOP!$O136="KTHP",TONGHOP!$P136="LT",TONGHOP!$J136="R",TONGHOP!$K136&lt;&gt;""),TONGHOP!$M136,"")</f>
        <v>2</v>
      </c>
      <c r="C136" s="3" t="str">
        <f>IF(AND(TONGHOP!$O136="KTHP",TONGHOP!$P136="TN",TONGHOP!$J136="R",TONGHOP!$K136&lt;&gt;""),TONGHOP!$K136,"")</f>
        <v/>
      </c>
      <c r="D136" s="3" t="str">
        <f>IF(AND(TONGHOP!$O136="KTHP",TONGHOP!$P136="TN",TONGHOP!$J136="R",TONGHOP!$K136&lt;&gt;""),TONGHOP!$M136,"")</f>
        <v/>
      </c>
      <c r="E136" s="3" t="str">
        <f>IF(AND(TONGHOP!$O136="KTHP",TONGHOP!$P136="VD",TONGHOP!$J136="R",TONGHOP!$K136&lt;&gt;""),TONGHOP!$K136,"")</f>
        <v/>
      </c>
      <c r="F136" s="3" t="str">
        <f>IF(AND(TONGHOP!$O136="KTHP",TONGHOP!$P136="VD",TONGHOP!$J136="R",TONGHOP!$K136&lt;&gt;""),TONGHOP!$M136,"")</f>
        <v/>
      </c>
      <c r="G136" s="3" t="str">
        <f>IF(AND(TONGHOP!$O136="KTHP",TONGHOP!$P136="TH",TONGHOP!$J136="R",TONGHOP!$K136&lt;&gt;""),TONGHOP!$K136,"")</f>
        <v/>
      </c>
      <c r="H136" s="3" t="str">
        <f>IF(AND(TONGHOP!$O136="KTHP",TONGHOP!$P136="TH",TONGHOP!$J136="R",TONGHOP!$K136&lt;&gt;""),TONGHOP!$M136,"")</f>
        <v/>
      </c>
      <c r="I136" s="3" t="str">
        <f>IF(AND(TONGHOP!$O136="ThiTN",TONGHOP!$P136="LT",TONGHOP!$J136="R",TONGHOP!$K136&lt;&gt;""),TONGHOP!$K136,"")</f>
        <v/>
      </c>
      <c r="J136" s="3" t="str">
        <f>IF(AND(TONGHOP!$O136="ThiTN",TONGHOP!$P136="LT",TONGHOP!$J136="R",TONGHOP!$K136&lt;&gt;""),TONGHOP!$M136,"")</f>
        <v/>
      </c>
      <c r="K136" s="3" t="str">
        <f>IF(AND(TONGHOP!$O136="ThiTN",TONGHOP!$P136="TN",TONGHOP!$J136="R",TONGHOP!$K136&lt;&gt;""),TONGHOP!$K136,"")</f>
        <v/>
      </c>
      <c r="L136" s="3" t="str">
        <f>IF(AND(TONGHOP!$O136="ThiTN",TONGHOP!$P136="TN",TONGHOP!$J136="R",TONGHOP!$K136&lt;&gt;""),TONGHOP!$M136,"")</f>
        <v/>
      </c>
      <c r="M136" s="3" t="str">
        <f>IF(AND(TONGHOP!$O136="ThiTN",TONGHOP!$P136="VĐ",TONGHOP!$J136="R",TONGHOP!$K136&lt;&gt;""),TONGHOP!$K136,"")</f>
        <v/>
      </c>
      <c r="N136" s="3" t="str">
        <f>IF(AND(TONGHOP!$O136="ThiTN",TONGHOP!$P136="VĐ",TONGHOP!$J136="R",TONGHOP!$K136&lt;&gt;""),TONGHOP!$M136,"")</f>
        <v/>
      </c>
      <c r="O136" s="3" t="str">
        <f>IF(AND(TONGHOP!$O136="ThiTN",TONGHOP!$P136="TH",TONGHOP!$J136="R",TONGHOP!$K136&lt;&gt;""),TONGHOP!$K136,"")</f>
        <v/>
      </c>
      <c r="P136" s="3" t="str">
        <f>IF(AND(TONGHOP!$O136="ThiTN",TONGHOP!$P136="TH",TONGHOP!$J136="R",TONGHOP!$K136&lt;&gt;""),TONGHOP!$M136,"")</f>
        <v/>
      </c>
    </row>
    <row r="137" spans="1:16">
      <c r="A137" s="3" t="str">
        <f>IF(AND(TONGHOP!$O137="KTHP",TONGHOP!$P137="LT",TONGHOP!$J137="R",TONGHOP!$K137&lt;&gt;""),TONGHOP!$K137,"")</f>
        <v/>
      </c>
      <c r="B137" s="3" t="str">
        <f>IF(AND(TONGHOP!$O137="KTHP",TONGHOP!$P137="LT",TONGHOP!$J137="R",TONGHOP!$K137&lt;&gt;""),TONGHOP!$M137,"")</f>
        <v/>
      </c>
      <c r="C137" s="3" t="str">
        <f>IF(AND(TONGHOP!$O137="KTHP",TONGHOP!$P137="TN",TONGHOP!$J137="R",TONGHOP!$K137&lt;&gt;""),TONGHOP!$K137,"")</f>
        <v/>
      </c>
      <c r="D137" s="3" t="str">
        <f>IF(AND(TONGHOP!$O137="KTHP",TONGHOP!$P137="TN",TONGHOP!$J137="R",TONGHOP!$K137&lt;&gt;""),TONGHOP!$M137,"")</f>
        <v/>
      </c>
      <c r="E137" s="3" t="str">
        <f>IF(AND(TONGHOP!$O137="KTHP",TONGHOP!$P137="VD",TONGHOP!$J137="R",TONGHOP!$K137&lt;&gt;""),TONGHOP!$K137,"")</f>
        <v/>
      </c>
      <c r="F137" s="3" t="str">
        <f>IF(AND(TONGHOP!$O137="KTHP",TONGHOP!$P137="VD",TONGHOP!$J137="R",TONGHOP!$K137&lt;&gt;""),TONGHOP!$M137,"")</f>
        <v/>
      </c>
      <c r="G137" s="3" t="str">
        <f>IF(AND(TONGHOP!$O137="KTHP",TONGHOP!$P137="TH",TONGHOP!$J137="R",TONGHOP!$K137&lt;&gt;""),TONGHOP!$K137,"")</f>
        <v/>
      </c>
      <c r="H137" s="3" t="str">
        <f>IF(AND(TONGHOP!$O137="KTHP",TONGHOP!$P137="TH",TONGHOP!$J137="R",TONGHOP!$K137&lt;&gt;""),TONGHOP!$M137,"")</f>
        <v/>
      </c>
      <c r="I137" s="3" t="str">
        <f>IF(AND(TONGHOP!$O137="ThiTN",TONGHOP!$P137="LT",TONGHOP!$J137="R",TONGHOP!$K137&lt;&gt;""),TONGHOP!$K137,"")</f>
        <v/>
      </c>
      <c r="J137" s="3" t="str">
        <f>IF(AND(TONGHOP!$O137="ThiTN",TONGHOP!$P137="LT",TONGHOP!$J137="R",TONGHOP!$K137&lt;&gt;""),TONGHOP!$M137,"")</f>
        <v/>
      </c>
      <c r="K137" s="3" t="str">
        <f>IF(AND(TONGHOP!$O137="ThiTN",TONGHOP!$P137="TN",TONGHOP!$J137="R",TONGHOP!$K137&lt;&gt;""),TONGHOP!$K137,"")</f>
        <v/>
      </c>
      <c r="L137" s="3" t="str">
        <f>IF(AND(TONGHOP!$O137="ThiTN",TONGHOP!$P137="TN",TONGHOP!$J137="R",TONGHOP!$K137&lt;&gt;""),TONGHOP!$M137,"")</f>
        <v/>
      </c>
      <c r="M137" s="3" t="str">
        <f>IF(AND(TONGHOP!$O137="ThiTN",TONGHOP!$P137="VĐ",TONGHOP!$J137="R",TONGHOP!$K137&lt;&gt;""),TONGHOP!$K137,"")</f>
        <v/>
      </c>
      <c r="N137" s="3" t="str">
        <f>IF(AND(TONGHOP!$O137="ThiTN",TONGHOP!$P137="VĐ",TONGHOP!$J137="R",TONGHOP!$K137&lt;&gt;""),TONGHOP!$M137,"")</f>
        <v/>
      </c>
      <c r="O137" s="3" t="str">
        <f>IF(AND(TONGHOP!$O137="ThiTN",TONGHOP!$P137="TH",TONGHOP!$J137="R",TONGHOP!$K137&lt;&gt;""),TONGHOP!$K137,"")</f>
        <v/>
      </c>
      <c r="P137" s="3" t="str">
        <f>IF(AND(TONGHOP!$O137="ThiTN",TONGHOP!$P137="TH",TONGHOP!$J137="R",TONGHOP!$K137&lt;&gt;""),TONGHOP!$M137,"")</f>
        <v/>
      </c>
    </row>
    <row r="138" spans="1:16">
      <c r="A138" s="3" t="str">
        <f>IF(AND(TONGHOP!$O138="KTHP",TONGHOP!$P138="LT",TONGHOP!$J138="R",TONGHOP!$K138&lt;&gt;""),TONGHOP!$K138,"")</f>
        <v/>
      </c>
      <c r="B138" s="3" t="str">
        <f>IF(AND(TONGHOP!$O138="KTHP",TONGHOP!$P138="LT",TONGHOP!$J138="R",TONGHOP!$K138&lt;&gt;""),TONGHOP!$M138,"")</f>
        <v/>
      </c>
      <c r="C138" s="3" t="str">
        <f>IF(AND(TONGHOP!$O138="KTHP",TONGHOP!$P138="TN",TONGHOP!$J138="R",TONGHOP!$K138&lt;&gt;""),TONGHOP!$K138,"")</f>
        <v/>
      </c>
      <c r="D138" s="3" t="str">
        <f>IF(AND(TONGHOP!$O138="KTHP",TONGHOP!$P138="TN",TONGHOP!$J138="R",TONGHOP!$K138&lt;&gt;""),TONGHOP!$M138,"")</f>
        <v/>
      </c>
      <c r="E138" s="3" t="str">
        <f>IF(AND(TONGHOP!$O138="KTHP",TONGHOP!$P138="VD",TONGHOP!$J138="R",TONGHOP!$K138&lt;&gt;""),TONGHOP!$K138,"")</f>
        <v/>
      </c>
      <c r="F138" s="3" t="str">
        <f>IF(AND(TONGHOP!$O138="KTHP",TONGHOP!$P138="VD",TONGHOP!$J138="R",TONGHOP!$K138&lt;&gt;""),TONGHOP!$M138,"")</f>
        <v/>
      </c>
      <c r="G138" s="3" t="str">
        <f>IF(AND(TONGHOP!$O138="KTHP",TONGHOP!$P138="TH",TONGHOP!$J138="R",TONGHOP!$K138&lt;&gt;""),TONGHOP!$K138,"")</f>
        <v/>
      </c>
      <c r="H138" s="3" t="str">
        <f>IF(AND(TONGHOP!$O138="KTHP",TONGHOP!$P138="TH",TONGHOP!$J138="R",TONGHOP!$K138&lt;&gt;""),TONGHOP!$M138,"")</f>
        <v/>
      </c>
      <c r="I138" s="3" t="str">
        <f>IF(AND(TONGHOP!$O138="ThiTN",TONGHOP!$P138="LT",TONGHOP!$J138="R",TONGHOP!$K138&lt;&gt;""),TONGHOP!$K138,"")</f>
        <v/>
      </c>
      <c r="J138" s="3" t="str">
        <f>IF(AND(TONGHOP!$O138="ThiTN",TONGHOP!$P138="LT",TONGHOP!$J138="R",TONGHOP!$K138&lt;&gt;""),TONGHOP!$M138,"")</f>
        <v/>
      </c>
      <c r="K138" s="3" t="str">
        <f>IF(AND(TONGHOP!$O138="ThiTN",TONGHOP!$P138="TN",TONGHOP!$J138="R",TONGHOP!$K138&lt;&gt;""),TONGHOP!$K138,"")</f>
        <v/>
      </c>
      <c r="L138" s="3" t="str">
        <f>IF(AND(TONGHOP!$O138="ThiTN",TONGHOP!$P138="TN",TONGHOP!$J138="R",TONGHOP!$K138&lt;&gt;""),TONGHOP!$M138,"")</f>
        <v/>
      </c>
      <c r="M138" s="3" t="str">
        <f>IF(AND(TONGHOP!$O138="ThiTN",TONGHOP!$P138="VĐ",TONGHOP!$J138="R",TONGHOP!$K138&lt;&gt;""),TONGHOP!$K138,"")</f>
        <v/>
      </c>
      <c r="N138" s="3" t="str">
        <f>IF(AND(TONGHOP!$O138="ThiTN",TONGHOP!$P138="VĐ",TONGHOP!$J138="R",TONGHOP!$K138&lt;&gt;""),TONGHOP!$M138,"")</f>
        <v/>
      </c>
      <c r="O138" s="3" t="str">
        <f>IF(AND(TONGHOP!$O138="ThiTN",TONGHOP!$P138="TH",TONGHOP!$J138="R",TONGHOP!$K138&lt;&gt;""),TONGHOP!$K138,"")</f>
        <v/>
      </c>
      <c r="P138" s="3" t="str">
        <f>IF(AND(TONGHOP!$O138="ThiTN",TONGHOP!$P138="TH",TONGHOP!$J138="R",TONGHOP!$K138&lt;&gt;""),TONGHOP!$M138,"")</f>
        <v/>
      </c>
    </row>
    <row r="139" spans="1:16">
      <c r="A139" s="3" t="str">
        <f>IF(AND(TONGHOP!$O139="KTHP",TONGHOP!$P139="LT",TONGHOP!$J139="R",TONGHOP!$K139&lt;&gt;""),TONGHOP!$K139,"")</f>
        <v/>
      </c>
      <c r="B139" s="3" t="str">
        <f>IF(AND(TONGHOP!$O139="KTHP",TONGHOP!$P139="LT",TONGHOP!$J139="R",TONGHOP!$K139&lt;&gt;""),TONGHOP!$M139,"")</f>
        <v/>
      </c>
      <c r="C139" s="3" t="str">
        <f>IF(AND(TONGHOP!$O139="KTHP",TONGHOP!$P139="TN",TONGHOP!$J139="R",TONGHOP!$K139&lt;&gt;""),TONGHOP!$K139,"")</f>
        <v/>
      </c>
      <c r="D139" s="3" t="str">
        <f>IF(AND(TONGHOP!$O139="KTHP",TONGHOP!$P139="TN",TONGHOP!$J139="R",TONGHOP!$K139&lt;&gt;""),TONGHOP!$M139,"")</f>
        <v/>
      </c>
      <c r="E139" s="3" t="str">
        <f>IF(AND(TONGHOP!$O139="KTHP",TONGHOP!$P139="VD",TONGHOP!$J139="R",TONGHOP!$K139&lt;&gt;""),TONGHOP!$K139,"")</f>
        <v/>
      </c>
      <c r="F139" s="3" t="str">
        <f>IF(AND(TONGHOP!$O139="KTHP",TONGHOP!$P139="VD",TONGHOP!$J139="R",TONGHOP!$K139&lt;&gt;""),TONGHOP!$M139,"")</f>
        <v/>
      </c>
      <c r="G139" s="3" t="str">
        <f>IF(AND(TONGHOP!$O139="KTHP",TONGHOP!$P139="TH",TONGHOP!$J139="R",TONGHOP!$K139&lt;&gt;""),TONGHOP!$K139,"")</f>
        <v/>
      </c>
      <c r="H139" s="3" t="str">
        <f>IF(AND(TONGHOP!$O139="KTHP",TONGHOP!$P139="TH",TONGHOP!$J139="R",TONGHOP!$K139&lt;&gt;""),TONGHOP!$M139,"")</f>
        <v/>
      </c>
      <c r="I139" s="3" t="str">
        <f>IF(AND(TONGHOP!$O139="ThiTN",TONGHOP!$P139="LT",TONGHOP!$J139="R",TONGHOP!$K139&lt;&gt;""),TONGHOP!$K139,"")</f>
        <v/>
      </c>
      <c r="J139" s="3" t="str">
        <f>IF(AND(TONGHOP!$O139="ThiTN",TONGHOP!$P139="LT",TONGHOP!$J139="R",TONGHOP!$K139&lt;&gt;""),TONGHOP!$M139,"")</f>
        <v/>
      </c>
      <c r="K139" s="3" t="str">
        <f>IF(AND(TONGHOP!$O139="ThiTN",TONGHOP!$P139="TN",TONGHOP!$J139="R",TONGHOP!$K139&lt;&gt;""),TONGHOP!$K139,"")</f>
        <v/>
      </c>
      <c r="L139" s="3" t="str">
        <f>IF(AND(TONGHOP!$O139="ThiTN",TONGHOP!$P139="TN",TONGHOP!$J139="R",TONGHOP!$K139&lt;&gt;""),TONGHOP!$M139,"")</f>
        <v/>
      </c>
      <c r="M139" s="3" t="str">
        <f>IF(AND(TONGHOP!$O139="ThiTN",TONGHOP!$P139="VĐ",TONGHOP!$J139="R",TONGHOP!$K139&lt;&gt;""),TONGHOP!$K139,"")</f>
        <v/>
      </c>
      <c r="N139" s="3" t="str">
        <f>IF(AND(TONGHOP!$O139="ThiTN",TONGHOP!$P139="VĐ",TONGHOP!$J139="R",TONGHOP!$K139&lt;&gt;""),TONGHOP!$M139,"")</f>
        <v/>
      </c>
      <c r="O139" s="3" t="str">
        <f>IF(AND(TONGHOP!$O139="ThiTN",TONGHOP!$P139="TH",TONGHOP!$J139="R",TONGHOP!$K139&lt;&gt;""),TONGHOP!$K139,"")</f>
        <v/>
      </c>
      <c r="P139" s="3" t="str">
        <f>IF(AND(TONGHOP!$O139="ThiTN",TONGHOP!$P139="TH",TONGHOP!$J139="R",TONGHOP!$K139&lt;&gt;""),TONGHOP!$M139,"")</f>
        <v/>
      </c>
    </row>
    <row r="140" spans="1:16">
      <c r="A140" s="3" t="str">
        <f>IF(AND(TONGHOP!$O140="KTHP",TONGHOP!$P140="LT",TONGHOP!$J140="R",TONGHOP!$K140&lt;&gt;""),TONGHOP!$K140,"")</f>
        <v/>
      </c>
      <c r="B140" s="3" t="str">
        <f>IF(AND(TONGHOP!$O140="KTHP",TONGHOP!$P140="LT",TONGHOP!$J140="R",TONGHOP!$K140&lt;&gt;""),TONGHOP!$M140,"")</f>
        <v/>
      </c>
      <c r="C140" s="3" t="str">
        <f>IF(AND(TONGHOP!$O140="KTHP",TONGHOP!$P140="TN",TONGHOP!$J140="R",TONGHOP!$K140&lt;&gt;""),TONGHOP!$K140,"")</f>
        <v/>
      </c>
      <c r="D140" s="3" t="str">
        <f>IF(AND(TONGHOP!$O140="KTHP",TONGHOP!$P140="TN",TONGHOP!$J140="R",TONGHOP!$K140&lt;&gt;""),TONGHOP!$M140,"")</f>
        <v/>
      </c>
      <c r="E140" s="3" t="str">
        <f>IF(AND(TONGHOP!$O140="KTHP",TONGHOP!$P140="VD",TONGHOP!$J140="R",TONGHOP!$K140&lt;&gt;""),TONGHOP!$K140,"")</f>
        <v/>
      </c>
      <c r="F140" s="3" t="str">
        <f>IF(AND(TONGHOP!$O140="KTHP",TONGHOP!$P140="VD",TONGHOP!$J140="R",TONGHOP!$K140&lt;&gt;""),TONGHOP!$M140,"")</f>
        <v/>
      </c>
      <c r="G140" s="3" t="str">
        <f>IF(AND(TONGHOP!$O140="KTHP",TONGHOP!$P140="TH",TONGHOP!$J140="R",TONGHOP!$K140&lt;&gt;""),TONGHOP!$K140,"")</f>
        <v/>
      </c>
      <c r="H140" s="3" t="str">
        <f>IF(AND(TONGHOP!$O140="KTHP",TONGHOP!$P140="TH",TONGHOP!$J140="R",TONGHOP!$K140&lt;&gt;""),TONGHOP!$M140,"")</f>
        <v/>
      </c>
      <c r="I140" s="3" t="str">
        <f>IF(AND(TONGHOP!$O140="ThiTN",TONGHOP!$P140="LT",TONGHOP!$J140="R",TONGHOP!$K140&lt;&gt;""),TONGHOP!$K140,"")</f>
        <v/>
      </c>
      <c r="J140" s="3" t="str">
        <f>IF(AND(TONGHOP!$O140="ThiTN",TONGHOP!$P140="LT",TONGHOP!$J140="R",TONGHOP!$K140&lt;&gt;""),TONGHOP!$M140,"")</f>
        <v/>
      </c>
      <c r="K140" s="3" t="str">
        <f>IF(AND(TONGHOP!$O140="ThiTN",TONGHOP!$P140="TN",TONGHOP!$J140="R",TONGHOP!$K140&lt;&gt;""),TONGHOP!$K140,"")</f>
        <v/>
      </c>
      <c r="L140" s="3" t="str">
        <f>IF(AND(TONGHOP!$O140="ThiTN",TONGHOP!$P140="TN",TONGHOP!$J140="R",TONGHOP!$K140&lt;&gt;""),TONGHOP!$M140,"")</f>
        <v/>
      </c>
      <c r="M140" s="3" t="str">
        <f>IF(AND(TONGHOP!$O140="ThiTN",TONGHOP!$P140="VĐ",TONGHOP!$J140="R",TONGHOP!$K140&lt;&gt;""),TONGHOP!$K140,"")</f>
        <v/>
      </c>
      <c r="N140" s="3" t="str">
        <f>IF(AND(TONGHOP!$O140="ThiTN",TONGHOP!$P140="VĐ",TONGHOP!$J140="R",TONGHOP!$K140&lt;&gt;""),TONGHOP!$M140,"")</f>
        <v/>
      </c>
      <c r="O140" s="3" t="str">
        <f>IF(AND(TONGHOP!$O140="ThiTN",TONGHOP!$P140="TH",TONGHOP!$J140="R",TONGHOP!$K140&lt;&gt;""),TONGHOP!$K140,"")</f>
        <v/>
      </c>
      <c r="P140" s="3" t="str">
        <f>IF(AND(TONGHOP!$O140="ThiTN",TONGHOP!$P140="TH",TONGHOP!$J140="R",TONGHOP!$K140&lt;&gt;""),TONGHOP!$M140,"")</f>
        <v/>
      </c>
    </row>
    <row r="141" spans="1:16">
      <c r="A141" s="3" t="str">
        <f>IF(AND(TONGHOP!$O141="KTHP",TONGHOP!$P141="LT",TONGHOP!$J141="R",TONGHOP!$K141&lt;&gt;""),TONGHOP!$K141,"")</f>
        <v>Nguyễn Anh Kiệt</v>
      </c>
      <c r="B141" s="3">
        <f>IF(AND(TONGHOP!$O141="KTHP",TONGHOP!$P141="LT",TONGHOP!$J141="R",TONGHOP!$K141&lt;&gt;""),TONGHOP!$M141,"")</f>
        <v>2</v>
      </c>
      <c r="C141" s="3" t="str">
        <f>IF(AND(TONGHOP!$O141="KTHP",TONGHOP!$P141="TN",TONGHOP!$J141="R",TONGHOP!$K141&lt;&gt;""),TONGHOP!$K141,"")</f>
        <v/>
      </c>
      <c r="D141" s="3" t="str">
        <f>IF(AND(TONGHOP!$O141="KTHP",TONGHOP!$P141="TN",TONGHOP!$J141="R",TONGHOP!$K141&lt;&gt;""),TONGHOP!$M141,"")</f>
        <v/>
      </c>
      <c r="E141" s="3" t="str">
        <f>IF(AND(TONGHOP!$O141="KTHP",TONGHOP!$P141="VD",TONGHOP!$J141="R",TONGHOP!$K141&lt;&gt;""),TONGHOP!$K141,"")</f>
        <v/>
      </c>
      <c r="F141" s="3" t="str">
        <f>IF(AND(TONGHOP!$O141="KTHP",TONGHOP!$P141="VD",TONGHOP!$J141="R",TONGHOP!$K141&lt;&gt;""),TONGHOP!$M141,"")</f>
        <v/>
      </c>
      <c r="G141" s="3" t="str">
        <f>IF(AND(TONGHOP!$O141="KTHP",TONGHOP!$P141="TH",TONGHOP!$J141="R",TONGHOP!$K141&lt;&gt;""),TONGHOP!$K141,"")</f>
        <v/>
      </c>
      <c r="H141" s="3" t="str">
        <f>IF(AND(TONGHOP!$O141="KTHP",TONGHOP!$P141="TH",TONGHOP!$J141="R",TONGHOP!$K141&lt;&gt;""),TONGHOP!$M141,"")</f>
        <v/>
      </c>
      <c r="I141" s="3" t="str">
        <f>IF(AND(TONGHOP!$O141="ThiTN",TONGHOP!$P141="LT",TONGHOP!$J141="R",TONGHOP!$K141&lt;&gt;""),TONGHOP!$K141,"")</f>
        <v/>
      </c>
      <c r="J141" s="3" t="str">
        <f>IF(AND(TONGHOP!$O141="ThiTN",TONGHOP!$P141="LT",TONGHOP!$J141="R",TONGHOP!$K141&lt;&gt;""),TONGHOP!$M141,"")</f>
        <v/>
      </c>
      <c r="K141" s="3" t="str">
        <f>IF(AND(TONGHOP!$O141="ThiTN",TONGHOP!$P141="TN",TONGHOP!$J141="R",TONGHOP!$K141&lt;&gt;""),TONGHOP!$K141,"")</f>
        <v/>
      </c>
      <c r="L141" s="3" t="str">
        <f>IF(AND(TONGHOP!$O141="ThiTN",TONGHOP!$P141="TN",TONGHOP!$J141="R",TONGHOP!$K141&lt;&gt;""),TONGHOP!$M141,"")</f>
        <v/>
      </c>
      <c r="M141" s="3" t="str">
        <f>IF(AND(TONGHOP!$O141="ThiTN",TONGHOP!$P141="VĐ",TONGHOP!$J141="R",TONGHOP!$K141&lt;&gt;""),TONGHOP!$K141,"")</f>
        <v/>
      </c>
      <c r="N141" s="3" t="str">
        <f>IF(AND(TONGHOP!$O141="ThiTN",TONGHOP!$P141="VĐ",TONGHOP!$J141="R",TONGHOP!$K141&lt;&gt;""),TONGHOP!$M141,"")</f>
        <v/>
      </c>
      <c r="O141" s="3" t="str">
        <f>IF(AND(TONGHOP!$O141="ThiTN",TONGHOP!$P141="TH",TONGHOP!$J141="R",TONGHOP!$K141&lt;&gt;""),TONGHOP!$K141,"")</f>
        <v/>
      </c>
      <c r="P141" s="3" t="str">
        <f>IF(AND(TONGHOP!$O141="ThiTN",TONGHOP!$P141="TH",TONGHOP!$J141="R",TONGHOP!$K141&lt;&gt;""),TONGHOP!$M141,"")</f>
        <v/>
      </c>
    </row>
    <row r="142" spans="1:16">
      <c r="A142" s="3" t="str">
        <f>IF(AND(TONGHOP!$O142="KTHP",TONGHOP!$P142="LT",TONGHOP!$J142="R",TONGHOP!$K142&lt;&gt;""),TONGHOP!$K142,"")</f>
        <v/>
      </c>
      <c r="B142" s="3" t="str">
        <f>IF(AND(TONGHOP!$O142="KTHP",TONGHOP!$P142="LT",TONGHOP!$J142="R",TONGHOP!$K142&lt;&gt;""),TONGHOP!$M142,"")</f>
        <v/>
      </c>
      <c r="C142" s="3" t="str">
        <f>IF(AND(TONGHOP!$O142="KTHP",TONGHOP!$P142="TN",TONGHOP!$J142="R",TONGHOP!$K142&lt;&gt;""),TONGHOP!$K142,"")</f>
        <v/>
      </c>
      <c r="D142" s="3" t="str">
        <f>IF(AND(TONGHOP!$O142="KTHP",TONGHOP!$P142="TN",TONGHOP!$J142="R",TONGHOP!$K142&lt;&gt;""),TONGHOP!$M142,"")</f>
        <v/>
      </c>
      <c r="E142" s="3" t="str">
        <f>IF(AND(TONGHOP!$O142="KTHP",TONGHOP!$P142="VD",TONGHOP!$J142="R",TONGHOP!$K142&lt;&gt;""),TONGHOP!$K142,"")</f>
        <v/>
      </c>
      <c r="F142" s="3" t="str">
        <f>IF(AND(TONGHOP!$O142="KTHP",TONGHOP!$P142="VD",TONGHOP!$J142="R",TONGHOP!$K142&lt;&gt;""),TONGHOP!$M142,"")</f>
        <v/>
      </c>
      <c r="G142" s="3" t="str">
        <f>IF(AND(TONGHOP!$O142="KTHP",TONGHOP!$P142="TH",TONGHOP!$J142="R",TONGHOP!$K142&lt;&gt;""),TONGHOP!$K142,"")</f>
        <v/>
      </c>
      <c r="H142" s="3" t="str">
        <f>IF(AND(TONGHOP!$O142="KTHP",TONGHOP!$P142="TH",TONGHOP!$J142="R",TONGHOP!$K142&lt;&gt;""),TONGHOP!$M142,"")</f>
        <v/>
      </c>
      <c r="I142" s="3" t="str">
        <f>IF(AND(TONGHOP!$O142="ThiTN",TONGHOP!$P142="LT",TONGHOP!$J142="R",TONGHOP!$K142&lt;&gt;""),TONGHOP!$K142,"")</f>
        <v/>
      </c>
      <c r="J142" s="3" t="str">
        <f>IF(AND(TONGHOP!$O142="ThiTN",TONGHOP!$P142="LT",TONGHOP!$J142="R",TONGHOP!$K142&lt;&gt;""),TONGHOP!$M142,"")</f>
        <v/>
      </c>
      <c r="K142" s="3" t="str">
        <f>IF(AND(TONGHOP!$O142="ThiTN",TONGHOP!$P142="TN",TONGHOP!$J142="R",TONGHOP!$K142&lt;&gt;""),TONGHOP!$K142,"")</f>
        <v/>
      </c>
      <c r="L142" s="3" t="str">
        <f>IF(AND(TONGHOP!$O142="ThiTN",TONGHOP!$P142="TN",TONGHOP!$J142="R",TONGHOP!$K142&lt;&gt;""),TONGHOP!$M142,"")</f>
        <v/>
      </c>
      <c r="M142" s="3" t="str">
        <f>IF(AND(TONGHOP!$O142="ThiTN",TONGHOP!$P142="VĐ",TONGHOP!$J142="R",TONGHOP!$K142&lt;&gt;""),TONGHOP!$K142,"")</f>
        <v/>
      </c>
      <c r="N142" s="3" t="str">
        <f>IF(AND(TONGHOP!$O142="ThiTN",TONGHOP!$P142="VĐ",TONGHOP!$J142="R",TONGHOP!$K142&lt;&gt;""),TONGHOP!$M142,"")</f>
        <v/>
      </c>
      <c r="O142" s="3" t="str">
        <f>IF(AND(TONGHOP!$O142="ThiTN",TONGHOP!$P142="TH",TONGHOP!$J142="R",TONGHOP!$K142&lt;&gt;""),TONGHOP!$K142,"")</f>
        <v/>
      </c>
      <c r="P142" s="3" t="str">
        <f>IF(AND(TONGHOP!$O142="ThiTN",TONGHOP!$P142="TH",TONGHOP!$J142="R",TONGHOP!$K142&lt;&gt;""),TONGHOP!$M142,"")</f>
        <v/>
      </c>
    </row>
    <row r="143" spans="1:16">
      <c r="A143" s="3" t="str">
        <f>IF(AND(TONGHOP!$O143="KTHP",TONGHOP!$P143="LT",TONGHOP!$J143="R",TONGHOP!$K143&lt;&gt;""),TONGHOP!$K143,"")</f>
        <v/>
      </c>
      <c r="B143" s="3" t="str">
        <f>IF(AND(TONGHOP!$O143="KTHP",TONGHOP!$P143="LT",TONGHOP!$J143="R",TONGHOP!$K143&lt;&gt;""),TONGHOP!$M143,"")</f>
        <v/>
      </c>
      <c r="C143" s="3" t="str">
        <f>IF(AND(TONGHOP!$O143="KTHP",TONGHOP!$P143="TN",TONGHOP!$J143="R",TONGHOP!$K143&lt;&gt;""),TONGHOP!$K143,"")</f>
        <v/>
      </c>
      <c r="D143" s="3" t="str">
        <f>IF(AND(TONGHOP!$O143="KTHP",TONGHOP!$P143="TN",TONGHOP!$J143="R",TONGHOP!$K143&lt;&gt;""),TONGHOP!$M143,"")</f>
        <v/>
      </c>
      <c r="E143" s="3" t="str">
        <f>IF(AND(TONGHOP!$O143="KTHP",TONGHOP!$P143="VD",TONGHOP!$J143="R",TONGHOP!$K143&lt;&gt;""),TONGHOP!$K143,"")</f>
        <v/>
      </c>
      <c r="F143" s="3" t="str">
        <f>IF(AND(TONGHOP!$O143="KTHP",TONGHOP!$P143="VD",TONGHOP!$J143="R",TONGHOP!$K143&lt;&gt;""),TONGHOP!$M143,"")</f>
        <v/>
      </c>
      <c r="G143" s="3" t="str">
        <f>IF(AND(TONGHOP!$O143="KTHP",TONGHOP!$P143="TH",TONGHOP!$J143="R",TONGHOP!$K143&lt;&gt;""),TONGHOP!$K143,"")</f>
        <v/>
      </c>
      <c r="H143" s="3" t="str">
        <f>IF(AND(TONGHOP!$O143="KTHP",TONGHOP!$P143="TH",TONGHOP!$J143="R",TONGHOP!$K143&lt;&gt;""),TONGHOP!$M143,"")</f>
        <v/>
      </c>
      <c r="I143" s="3" t="str">
        <f>IF(AND(TONGHOP!$O143="ThiTN",TONGHOP!$P143="LT",TONGHOP!$J143="R",TONGHOP!$K143&lt;&gt;""),TONGHOP!$K143,"")</f>
        <v/>
      </c>
      <c r="J143" s="3" t="str">
        <f>IF(AND(TONGHOP!$O143="ThiTN",TONGHOP!$P143="LT",TONGHOP!$J143="R",TONGHOP!$K143&lt;&gt;""),TONGHOP!$M143,"")</f>
        <v/>
      </c>
      <c r="K143" s="3" t="str">
        <f>IF(AND(TONGHOP!$O143="ThiTN",TONGHOP!$P143="TN",TONGHOP!$J143="R",TONGHOP!$K143&lt;&gt;""),TONGHOP!$K143,"")</f>
        <v/>
      </c>
      <c r="L143" s="3" t="str">
        <f>IF(AND(TONGHOP!$O143="ThiTN",TONGHOP!$P143="TN",TONGHOP!$J143="R",TONGHOP!$K143&lt;&gt;""),TONGHOP!$M143,"")</f>
        <v/>
      </c>
      <c r="M143" s="3" t="str">
        <f>IF(AND(TONGHOP!$O143="ThiTN",TONGHOP!$P143="VĐ",TONGHOP!$J143="R",TONGHOP!$K143&lt;&gt;""),TONGHOP!$K143,"")</f>
        <v/>
      </c>
      <c r="N143" s="3" t="str">
        <f>IF(AND(TONGHOP!$O143="ThiTN",TONGHOP!$P143="VĐ",TONGHOP!$J143="R",TONGHOP!$K143&lt;&gt;""),TONGHOP!$M143,"")</f>
        <v/>
      </c>
      <c r="O143" s="3" t="str">
        <f>IF(AND(TONGHOP!$O143="ThiTN",TONGHOP!$P143="TH",TONGHOP!$J143="R",TONGHOP!$K143&lt;&gt;""),TONGHOP!$K143,"")</f>
        <v/>
      </c>
      <c r="P143" s="3" t="str">
        <f>IF(AND(TONGHOP!$O143="ThiTN",TONGHOP!$P143="TH",TONGHOP!$J143="R",TONGHOP!$K143&lt;&gt;""),TONGHOP!$M143,"")</f>
        <v/>
      </c>
    </row>
    <row r="144" spans="1:16">
      <c r="A144" s="3" t="str">
        <f>IF(AND(TONGHOP!$O144="KTHP",TONGHOP!$P144="LT",TONGHOP!$J144="R",TONGHOP!$K144&lt;&gt;""),TONGHOP!$K144,"")</f>
        <v/>
      </c>
      <c r="B144" s="3" t="str">
        <f>IF(AND(TONGHOP!$O144="KTHP",TONGHOP!$P144="LT",TONGHOP!$J144="R",TONGHOP!$K144&lt;&gt;""),TONGHOP!$M144,"")</f>
        <v/>
      </c>
      <c r="C144" s="3" t="str">
        <f>IF(AND(TONGHOP!$O144="KTHP",TONGHOP!$P144="TN",TONGHOP!$J144="R",TONGHOP!$K144&lt;&gt;""),TONGHOP!$K144,"")</f>
        <v/>
      </c>
      <c r="D144" s="3" t="str">
        <f>IF(AND(TONGHOP!$O144="KTHP",TONGHOP!$P144="TN",TONGHOP!$J144="R",TONGHOP!$K144&lt;&gt;""),TONGHOP!$M144,"")</f>
        <v/>
      </c>
      <c r="E144" s="3" t="str">
        <f>IF(AND(TONGHOP!$O144="KTHP",TONGHOP!$P144="VD",TONGHOP!$J144="R",TONGHOP!$K144&lt;&gt;""),TONGHOP!$K144,"")</f>
        <v/>
      </c>
      <c r="F144" s="3" t="str">
        <f>IF(AND(TONGHOP!$O144="KTHP",TONGHOP!$P144="VD",TONGHOP!$J144="R",TONGHOP!$K144&lt;&gt;""),TONGHOP!$M144,"")</f>
        <v/>
      </c>
      <c r="G144" s="3" t="str">
        <f>IF(AND(TONGHOP!$O144="KTHP",TONGHOP!$P144="TH",TONGHOP!$J144="R",TONGHOP!$K144&lt;&gt;""),TONGHOP!$K144,"")</f>
        <v/>
      </c>
      <c r="H144" s="3" t="str">
        <f>IF(AND(TONGHOP!$O144="KTHP",TONGHOP!$P144="TH",TONGHOP!$J144="R",TONGHOP!$K144&lt;&gt;""),TONGHOP!$M144,"")</f>
        <v/>
      </c>
      <c r="I144" s="3" t="str">
        <f>IF(AND(TONGHOP!$O144="ThiTN",TONGHOP!$P144="LT",TONGHOP!$J144="R",TONGHOP!$K144&lt;&gt;""),TONGHOP!$K144,"")</f>
        <v/>
      </c>
      <c r="J144" s="3" t="str">
        <f>IF(AND(TONGHOP!$O144="ThiTN",TONGHOP!$P144="LT",TONGHOP!$J144="R",TONGHOP!$K144&lt;&gt;""),TONGHOP!$M144,"")</f>
        <v/>
      </c>
      <c r="K144" s="3" t="str">
        <f>IF(AND(TONGHOP!$O144="ThiTN",TONGHOP!$P144="TN",TONGHOP!$J144="R",TONGHOP!$K144&lt;&gt;""),TONGHOP!$K144,"")</f>
        <v/>
      </c>
      <c r="L144" s="3" t="str">
        <f>IF(AND(TONGHOP!$O144="ThiTN",TONGHOP!$P144="TN",TONGHOP!$J144="R",TONGHOP!$K144&lt;&gt;""),TONGHOP!$M144,"")</f>
        <v/>
      </c>
      <c r="M144" s="3" t="str">
        <f>IF(AND(TONGHOP!$O144="ThiTN",TONGHOP!$P144="VĐ",TONGHOP!$J144="R",TONGHOP!$K144&lt;&gt;""),TONGHOP!$K144,"")</f>
        <v/>
      </c>
      <c r="N144" s="3" t="str">
        <f>IF(AND(TONGHOP!$O144="ThiTN",TONGHOP!$P144="VĐ",TONGHOP!$J144="R",TONGHOP!$K144&lt;&gt;""),TONGHOP!$M144,"")</f>
        <v/>
      </c>
      <c r="O144" s="3" t="str">
        <f>IF(AND(TONGHOP!$O144="ThiTN",TONGHOP!$P144="TH",TONGHOP!$J144="R",TONGHOP!$K144&lt;&gt;""),TONGHOP!$K144,"")</f>
        <v/>
      </c>
      <c r="P144" s="3" t="str">
        <f>IF(AND(TONGHOP!$O144="ThiTN",TONGHOP!$P144="TH",TONGHOP!$J144="R",TONGHOP!$K144&lt;&gt;""),TONGHOP!$M144,"")</f>
        <v/>
      </c>
    </row>
    <row r="145" spans="1:16">
      <c r="A145" s="3" t="str">
        <f>IF(AND(TONGHOP!$O145="KTHP",TONGHOP!$P145="LT",TONGHOP!$J145="R",TONGHOP!$K145&lt;&gt;""),TONGHOP!$K145,"")</f>
        <v/>
      </c>
      <c r="B145" s="3" t="str">
        <f>IF(AND(TONGHOP!$O145="KTHP",TONGHOP!$P145="LT",TONGHOP!$J145="R",TONGHOP!$K145&lt;&gt;""),TONGHOP!$M145,"")</f>
        <v/>
      </c>
      <c r="C145" s="3" t="str">
        <f>IF(AND(TONGHOP!$O145="KTHP",TONGHOP!$P145="TN",TONGHOP!$J145="R",TONGHOP!$K145&lt;&gt;""),TONGHOP!$K145,"")</f>
        <v/>
      </c>
      <c r="D145" s="3" t="str">
        <f>IF(AND(TONGHOP!$O145="KTHP",TONGHOP!$P145="TN",TONGHOP!$J145="R",TONGHOP!$K145&lt;&gt;""),TONGHOP!$M145,"")</f>
        <v/>
      </c>
      <c r="E145" s="3" t="str">
        <f>IF(AND(TONGHOP!$O145="KTHP",TONGHOP!$P145="VD",TONGHOP!$J145="R",TONGHOP!$K145&lt;&gt;""),TONGHOP!$K145,"")</f>
        <v/>
      </c>
      <c r="F145" s="3" t="str">
        <f>IF(AND(TONGHOP!$O145="KTHP",TONGHOP!$P145="VD",TONGHOP!$J145="R",TONGHOP!$K145&lt;&gt;""),TONGHOP!$M145,"")</f>
        <v/>
      </c>
      <c r="G145" s="3" t="str">
        <f>IF(AND(TONGHOP!$O145="KTHP",TONGHOP!$P145="TH",TONGHOP!$J145="R",TONGHOP!$K145&lt;&gt;""),TONGHOP!$K145,"")</f>
        <v/>
      </c>
      <c r="H145" s="3" t="str">
        <f>IF(AND(TONGHOP!$O145="KTHP",TONGHOP!$P145="TH",TONGHOP!$J145="R",TONGHOP!$K145&lt;&gt;""),TONGHOP!$M145,"")</f>
        <v/>
      </c>
      <c r="I145" s="3" t="str">
        <f>IF(AND(TONGHOP!$O145="ThiTN",TONGHOP!$P145="LT",TONGHOP!$J145="R",TONGHOP!$K145&lt;&gt;""),TONGHOP!$K145,"")</f>
        <v/>
      </c>
      <c r="J145" s="3" t="str">
        <f>IF(AND(TONGHOP!$O145="ThiTN",TONGHOP!$P145="LT",TONGHOP!$J145="R",TONGHOP!$K145&lt;&gt;""),TONGHOP!$M145,"")</f>
        <v/>
      </c>
      <c r="K145" s="3" t="str">
        <f>IF(AND(TONGHOP!$O145="ThiTN",TONGHOP!$P145="TN",TONGHOP!$J145="R",TONGHOP!$K145&lt;&gt;""),TONGHOP!$K145,"")</f>
        <v/>
      </c>
      <c r="L145" s="3" t="str">
        <f>IF(AND(TONGHOP!$O145="ThiTN",TONGHOP!$P145="TN",TONGHOP!$J145="R",TONGHOP!$K145&lt;&gt;""),TONGHOP!$M145,"")</f>
        <v/>
      </c>
      <c r="M145" s="3" t="str">
        <f>IF(AND(TONGHOP!$O145="ThiTN",TONGHOP!$P145="VĐ",TONGHOP!$J145="R",TONGHOP!$K145&lt;&gt;""),TONGHOP!$K145,"")</f>
        <v/>
      </c>
      <c r="N145" s="3" t="str">
        <f>IF(AND(TONGHOP!$O145="ThiTN",TONGHOP!$P145="VĐ",TONGHOP!$J145="R",TONGHOP!$K145&lt;&gt;""),TONGHOP!$M145,"")</f>
        <v/>
      </c>
      <c r="O145" s="3" t="str">
        <f>IF(AND(TONGHOP!$O145="ThiTN",TONGHOP!$P145="TH",TONGHOP!$J145="R",TONGHOP!$K145&lt;&gt;""),TONGHOP!$K145,"")</f>
        <v/>
      </c>
      <c r="P145" s="3" t="str">
        <f>IF(AND(TONGHOP!$O145="ThiTN",TONGHOP!$P145="TH",TONGHOP!$J145="R",TONGHOP!$K145&lt;&gt;""),TONGHOP!$M145,"")</f>
        <v/>
      </c>
    </row>
    <row r="146" spans="1:16">
      <c r="A146" s="3" t="str">
        <f>IF(AND(TONGHOP!$O146="KTHP",TONGHOP!$P146="LT",TONGHOP!$J146="R",TONGHOP!$K146&lt;&gt;""),TONGHOP!$K146,"")</f>
        <v/>
      </c>
      <c r="B146" s="3" t="str">
        <f>IF(AND(TONGHOP!$O146="KTHP",TONGHOP!$P146="LT",TONGHOP!$J146="R",TONGHOP!$K146&lt;&gt;""),TONGHOP!$M146,"")</f>
        <v/>
      </c>
      <c r="C146" s="3" t="str">
        <f>IF(AND(TONGHOP!$O146="KTHP",TONGHOP!$P146="TN",TONGHOP!$J146="R",TONGHOP!$K146&lt;&gt;""),TONGHOP!$K146,"")</f>
        <v/>
      </c>
      <c r="D146" s="3" t="str">
        <f>IF(AND(TONGHOP!$O146="KTHP",TONGHOP!$P146="TN",TONGHOP!$J146="R",TONGHOP!$K146&lt;&gt;""),TONGHOP!$M146,"")</f>
        <v/>
      </c>
      <c r="E146" s="3" t="str">
        <f>IF(AND(TONGHOP!$O146="KTHP",TONGHOP!$P146="VD",TONGHOP!$J146="R",TONGHOP!$K146&lt;&gt;""),TONGHOP!$K146,"")</f>
        <v/>
      </c>
      <c r="F146" s="3" t="str">
        <f>IF(AND(TONGHOP!$O146="KTHP",TONGHOP!$P146="VD",TONGHOP!$J146="R",TONGHOP!$K146&lt;&gt;""),TONGHOP!$M146,"")</f>
        <v/>
      </c>
      <c r="G146" s="3" t="str">
        <f>IF(AND(TONGHOP!$O146="KTHP",TONGHOP!$P146="TH",TONGHOP!$J146="R",TONGHOP!$K146&lt;&gt;""),TONGHOP!$K146,"")</f>
        <v/>
      </c>
      <c r="H146" s="3" t="str">
        <f>IF(AND(TONGHOP!$O146="KTHP",TONGHOP!$P146="TH",TONGHOP!$J146="R",TONGHOP!$K146&lt;&gt;""),TONGHOP!$M146,"")</f>
        <v/>
      </c>
      <c r="I146" s="3" t="str">
        <f>IF(AND(TONGHOP!$O146="ThiTN",TONGHOP!$P146="LT",TONGHOP!$J146="R",TONGHOP!$K146&lt;&gt;""),TONGHOP!$K146,"")</f>
        <v/>
      </c>
      <c r="J146" s="3" t="str">
        <f>IF(AND(TONGHOP!$O146="ThiTN",TONGHOP!$P146="LT",TONGHOP!$J146="R",TONGHOP!$K146&lt;&gt;""),TONGHOP!$M146,"")</f>
        <v/>
      </c>
      <c r="K146" s="3" t="str">
        <f>IF(AND(TONGHOP!$O146="ThiTN",TONGHOP!$P146="TN",TONGHOP!$J146="R",TONGHOP!$K146&lt;&gt;""),TONGHOP!$K146,"")</f>
        <v/>
      </c>
      <c r="L146" s="3" t="str">
        <f>IF(AND(TONGHOP!$O146="ThiTN",TONGHOP!$P146="TN",TONGHOP!$J146="R",TONGHOP!$K146&lt;&gt;""),TONGHOP!$M146,"")</f>
        <v/>
      </c>
      <c r="M146" s="3" t="str">
        <f>IF(AND(TONGHOP!$O146="ThiTN",TONGHOP!$P146="VĐ",TONGHOP!$J146="R",TONGHOP!$K146&lt;&gt;""),TONGHOP!$K146,"")</f>
        <v/>
      </c>
      <c r="N146" s="3" t="str">
        <f>IF(AND(TONGHOP!$O146="ThiTN",TONGHOP!$P146="VĐ",TONGHOP!$J146="R",TONGHOP!$K146&lt;&gt;""),TONGHOP!$M146,"")</f>
        <v/>
      </c>
      <c r="O146" s="3" t="str">
        <f>IF(AND(TONGHOP!$O146="ThiTN",TONGHOP!$P146="TH",TONGHOP!$J146="R",TONGHOP!$K146&lt;&gt;""),TONGHOP!$K146,"")</f>
        <v/>
      </c>
      <c r="P146" s="3" t="str">
        <f>IF(AND(TONGHOP!$O146="ThiTN",TONGHOP!$P146="TH",TONGHOP!$J146="R",TONGHOP!$K146&lt;&gt;""),TONGHOP!$M146,"")</f>
        <v/>
      </c>
    </row>
    <row r="147" spans="1:16">
      <c r="A147" s="3" t="str">
        <f>IF(AND(TONGHOP!$O147="KTHP",TONGHOP!$P147="LT",TONGHOP!$J147="R",TONGHOP!$K147&lt;&gt;""),TONGHOP!$K147,"")</f>
        <v/>
      </c>
      <c r="B147" s="3" t="str">
        <f>IF(AND(TONGHOP!$O147="KTHP",TONGHOP!$P147="LT",TONGHOP!$J147="R",TONGHOP!$K147&lt;&gt;""),TONGHOP!$M147,"")</f>
        <v/>
      </c>
      <c r="C147" s="3" t="str">
        <f>IF(AND(TONGHOP!$O147="KTHP",TONGHOP!$P147="TN",TONGHOP!$J147="R",TONGHOP!$K147&lt;&gt;""),TONGHOP!$K147,"")</f>
        <v/>
      </c>
      <c r="D147" s="3" t="str">
        <f>IF(AND(TONGHOP!$O147="KTHP",TONGHOP!$P147="TN",TONGHOP!$J147="R",TONGHOP!$K147&lt;&gt;""),TONGHOP!$M147,"")</f>
        <v/>
      </c>
      <c r="E147" s="3" t="str">
        <f>IF(AND(TONGHOP!$O147="KTHP",TONGHOP!$P147="VD",TONGHOP!$J147="R",TONGHOP!$K147&lt;&gt;""),TONGHOP!$K147,"")</f>
        <v/>
      </c>
      <c r="F147" s="3" t="str">
        <f>IF(AND(TONGHOP!$O147="KTHP",TONGHOP!$P147="VD",TONGHOP!$J147="R",TONGHOP!$K147&lt;&gt;""),TONGHOP!$M147,"")</f>
        <v/>
      </c>
      <c r="G147" s="3" t="str">
        <f>IF(AND(TONGHOP!$O147="KTHP",TONGHOP!$P147="TH",TONGHOP!$J147="R",TONGHOP!$K147&lt;&gt;""),TONGHOP!$K147,"")</f>
        <v/>
      </c>
      <c r="H147" s="3" t="str">
        <f>IF(AND(TONGHOP!$O147="KTHP",TONGHOP!$P147="TH",TONGHOP!$J147="R",TONGHOP!$K147&lt;&gt;""),TONGHOP!$M147,"")</f>
        <v/>
      </c>
      <c r="I147" s="3" t="str">
        <f>IF(AND(TONGHOP!$O147="ThiTN",TONGHOP!$P147="LT",TONGHOP!$J147="R",TONGHOP!$K147&lt;&gt;""),TONGHOP!$K147,"")</f>
        <v/>
      </c>
      <c r="J147" s="3" t="str">
        <f>IF(AND(TONGHOP!$O147="ThiTN",TONGHOP!$P147="LT",TONGHOP!$J147="R",TONGHOP!$K147&lt;&gt;""),TONGHOP!$M147,"")</f>
        <v/>
      </c>
      <c r="K147" s="3" t="str">
        <f>IF(AND(TONGHOP!$O147="ThiTN",TONGHOP!$P147="TN",TONGHOP!$J147="R",TONGHOP!$K147&lt;&gt;""),TONGHOP!$K147,"")</f>
        <v/>
      </c>
      <c r="L147" s="3" t="str">
        <f>IF(AND(TONGHOP!$O147="ThiTN",TONGHOP!$P147="TN",TONGHOP!$J147="R",TONGHOP!$K147&lt;&gt;""),TONGHOP!$M147,"")</f>
        <v/>
      </c>
      <c r="M147" s="3" t="str">
        <f>IF(AND(TONGHOP!$O147="ThiTN",TONGHOP!$P147="VĐ",TONGHOP!$J147="R",TONGHOP!$K147&lt;&gt;""),TONGHOP!$K147,"")</f>
        <v/>
      </c>
      <c r="N147" s="3" t="str">
        <f>IF(AND(TONGHOP!$O147="ThiTN",TONGHOP!$P147="VĐ",TONGHOP!$J147="R",TONGHOP!$K147&lt;&gt;""),TONGHOP!$M147,"")</f>
        <v/>
      </c>
      <c r="O147" s="3" t="str">
        <f>IF(AND(TONGHOP!$O147="ThiTN",TONGHOP!$P147="TH",TONGHOP!$J147="R",TONGHOP!$K147&lt;&gt;""),TONGHOP!$K147,"")</f>
        <v/>
      </c>
      <c r="P147" s="3" t="str">
        <f>IF(AND(TONGHOP!$O147="ThiTN",TONGHOP!$P147="TH",TONGHOP!$J147="R",TONGHOP!$K147&lt;&gt;""),TONGHOP!$M147,"")</f>
        <v/>
      </c>
    </row>
    <row r="148" spans="1:16">
      <c r="A148" s="3" t="str">
        <f>IF(AND(TONGHOP!$O148="KTHP",TONGHOP!$P148="LT",TONGHOP!$J148="R",TONGHOP!$K148&lt;&gt;""),TONGHOP!$K148,"")</f>
        <v/>
      </c>
      <c r="B148" s="3" t="str">
        <f>IF(AND(TONGHOP!$O148="KTHP",TONGHOP!$P148="LT",TONGHOP!$J148="R",TONGHOP!$K148&lt;&gt;""),TONGHOP!$M148,"")</f>
        <v/>
      </c>
      <c r="C148" s="3" t="str">
        <f>IF(AND(TONGHOP!$O148="KTHP",TONGHOP!$P148="TN",TONGHOP!$J148="R",TONGHOP!$K148&lt;&gt;""),TONGHOP!$K148,"")</f>
        <v/>
      </c>
      <c r="D148" s="3" t="str">
        <f>IF(AND(TONGHOP!$O148="KTHP",TONGHOP!$P148="TN",TONGHOP!$J148="R",TONGHOP!$K148&lt;&gt;""),TONGHOP!$M148,"")</f>
        <v/>
      </c>
      <c r="E148" s="3" t="str">
        <f>IF(AND(TONGHOP!$O148="KTHP",TONGHOP!$P148="VD",TONGHOP!$J148="R",TONGHOP!$K148&lt;&gt;""),TONGHOP!$K148,"")</f>
        <v/>
      </c>
      <c r="F148" s="3" t="str">
        <f>IF(AND(TONGHOP!$O148="KTHP",TONGHOP!$P148="VD",TONGHOP!$J148="R",TONGHOP!$K148&lt;&gt;""),TONGHOP!$M148,"")</f>
        <v/>
      </c>
      <c r="G148" s="3" t="str">
        <f>IF(AND(TONGHOP!$O148="KTHP",TONGHOP!$P148="TH",TONGHOP!$J148="R",TONGHOP!$K148&lt;&gt;""),TONGHOP!$K148,"")</f>
        <v/>
      </c>
      <c r="H148" s="3" t="str">
        <f>IF(AND(TONGHOP!$O148="KTHP",TONGHOP!$P148="TH",TONGHOP!$J148="R",TONGHOP!$K148&lt;&gt;""),TONGHOP!$M148,"")</f>
        <v/>
      </c>
      <c r="I148" s="3" t="str">
        <f>IF(AND(TONGHOP!$O148="ThiTN",TONGHOP!$P148="LT",TONGHOP!$J148="R",TONGHOP!$K148&lt;&gt;""),TONGHOP!$K148,"")</f>
        <v/>
      </c>
      <c r="J148" s="3" t="str">
        <f>IF(AND(TONGHOP!$O148="ThiTN",TONGHOP!$P148="LT",TONGHOP!$J148="R",TONGHOP!$K148&lt;&gt;""),TONGHOP!$M148,"")</f>
        <v/>
      </c>
      <c r="K148" s="3" t="str">
        <f>IF(AND(TONGHOP!$O148="ThiTN",TONGHOP!$P148="TN",TONGHOP!$J148="R",TONGHOP!$K148&lt;&gt;""),TONGHOP!$K148,"")</f>
        <v/>
      </c>
      <c r="L148" s="3" t="str">
        <f>IF(AND(TONGHOP!$O148="ThiTN",TONGHOP!$P148="TN",TONGHOP!$J148="R",TONGHOP!$K148&lt;&gt;""),TONGHOP!$M148,"")</f>
        <v/>
      </c>
      <c r="M148" s="3" t="str">
        <f>IF(AND(TONGHOP!$O148="ThiTN",TONGHOP!$P148="VĐ",TONGHOP!$J148="R",TONGHOP!$K148&lt;&gt;""),TONGHOP!$K148,"")</f>
        <v/>
      </c>
      <c r="N148" s="3" t="str">
        <f>IF(AND(TONGHOP!$O148="ThiTN",TONGHOP!$P148="VĐ",TONGHOP!$J148="R",TONGHOP!$K148&lt;&gt;""),TONGHOP!$M148,"")</f>
        <v/>
      </c>
      <c r="O148" s="3" t="str">
        <f>IF(AND(TONGHOP!$O148="ThiTN",TONGHOP!$P148="TH",TONGHOP!$J148="R",TONGHOP!$K148&lt;&gt;""),TONGHOP!$K148,"")</f>
        <v/>
      </c>
      <c r="P148" s="3" t="str">
        <f>IF(AND(TONGHOP!$O148="ThiTN",TONGHOP!$P148="TH",TONGHOP!$J148="R",TONGHOP!$K148&lt;&gt;""),TONGHOP!$M148,"")</f>
        <v/>
      </c>
    </row>
    <row r="149" spans="1:16">
      <c r="A149" s="3" t="str">
        <f>IF(AND(TONGHOP!$O149="KTHP",TONGHOP!$P149="LT",TONGHOP!$J149="R",TONGHOP!$K149&lt;&gt;""),TONGHOP!$K149,"")</f>
        <v>Dương Minh Chung</v>
      </c>
      <c r="B149" s="3">
        <f>IF(AND(TONGHOP!$O149="KTHP",TONGHOP!$P149="LT",TONGHOP!$J149="R",TONGHOP!$K149&lt;&gt;""),TONGHOP!$M149,"")</f>
        <v>2</v>
      </c>
      <c r="C149" s="3" t="str">
        <f>IF(AND(TONGHOP!$O149="KTHP",TONGHOP!$P149="TN",TONGHOP!$J149="R",TONGHOP!$K149&lt;&gt;""),TONGHOP!$K149,"")</f>
        <v/>
      </c>
      <c r="D149" s="3" t="str">
        <f>IF(AND(TONGHOP!$O149="KTHP",TONGHOP!$P149="TN",TONGHOP!$J149="R",TONGHOP!$K149&lt;&gt;""),TONGHOP!$M149,"")</f>
        <v/>
      </c>
      <c r="E149" s="3" t="str">
        <f>IF(AND(TONGHOP!$O149="KTHP",TONGHOP!$P149="VD",TONGHOP!$J149="R",TONGHOP!$K149&lt;&gt;""),TONGHOP!$K149,"")</f>
        <v/>
      </c>
      <c r="F149" s="3" t="str">
        <f>IF(AND(TONGHOP!$O149="KTHP",TONGHOP!$P149="VD",TONGHOP!$J149="R",TONGHOP!$K149&lt;&gt;""),TONGHOP!$M149,"")</f>
        <v/>
      </c>
      <c r="G149" s="3" t="str">
        <f>IF(AND(TONGHOP!$O149="KTHP",TONGHOP!$P149="TH",TONGHOP!$J149="R",TONGHOP!$K149&lt;&gt;""),TONGHOP!$K149,"")</f>
        <v/>
      </c>
      <c r="H149" s="3" t="str">
        <f>IF(AND(TONGHOP!$O149="KTHP",TONGHOP!$P149="TH",TONGHOP!$J149="R",TONGHOP!$K149&lt;&gt;""),TONGHOP!$M149,"")</f>
        <v/>
      </c>
      <c r="I149" s="3" t="str">
        <f>IF(AND(TONGHOP!$O149="ThiTN",TONGHOP!$P149="LT",TONGHOP!$J149="R",TONGHOP!$K149&lt;&gt;""),TONGHOP!$K149,"")</f>
        <v/>
      </c>
      <c r="J149" s="3" t="str">
        <f>IF(AND(TONGHOP!$O149="ThiTN",TONGHOP!$P149="LT",TONGHOP!$J149="R",TONGHOP!$K149&lt;&gt;""),TONGHOP!$M149,"")</f>
        <v/>
      </c>
      <c r="K149" s="3" t="str">
        <f>IF(AND(TONGHOP!$O149="ThiTN",TONGHOP!$P149="TN",TONGHOP!$J149="R",TONGHOP!$K149&lt;&gt;""),TONGHOP!$K149,"")</f>
        <v/>
      </c>
      <c r="L149" s="3" t="str">
        <f>IF(AND(TONGHOP!$O149="ThiTN",TONGHOP!$P149="TN",TONGHOP!$J149="R",TONGHOP!$K149&lt;&gt;""),TONGHOP!$M149,"")</f>
        <v/>
      </c>
      <c r="M149" s="3" t="str">
        <f>IF(AND(TONGHOP!$O149="ThiTN",TONGHOP!$P149="VĐ",TONGHOP!$J149="R",TONGHOP!$K149&lt;&gt;""),TONGHOP!$K149,"")</f>
        <v/>
      </c>
      <c r="N149" s="3" t="str">
        <f>IF(AND(TONGHOP!$O149="ThiTN",TONGHOP!$P149="VĐ",TONGHOP!$J149="R",TONGHOP!$K149&lt;&gt;""),TONGHOP!$M149,"")</f>
        <v/>
      </c>
      <c r="O149" s="3" t="str">
        <f>IF(AND(TONGHOP!$O149="ThiTN",TONGHOP!$P149="TH",TONGHOP!$J149="R",TONGHOP!$K149&lt;&gt;""),TONGHOP!$K149,"")</f>
        <v/>
      </c>
      <c r="P149" s="3" t="str">
        <f>IF(AND(TONGHOP!$O149="ThiTN",TONGHOP!$P149="TH",TONGHOP!$J149="R",TONGHOP!$K149&lt;&gt;""),TONGHOP!$M149,"")</f>
        <v/>
      </c>
    </row>
    <row r="150" spans="1:16">
      <c r="A150" s="3" t="str">
        <f>IF(AND(TONGHOP!$O150="KTHP",TONGHOP!$P150="LT",TONGHOP!$J150="R",TONGHOP!$K150&lt;&gt;""),TONGHOP!$K150,"")</f>
        <v/>
      </c>
      <c r="B150" s="3" t="str">
        <f>IF(AND(TONGHOP!$O150="KTHP",TONGHOP!$P150="LT",TONGHOP!$J150="R",TONGHOP!$K150&lt;&gt;""),TONGHOP!$M150,"")</f>
        <v/>
      </c>
      <c r="C150" s="3" t="str">
        <f>IF(AND(TONGHOP!$O150="KTHP",TONGHOP!$P150="TN",TONGHOP!$J150="R",TONGHOP!$K150&lt;&gt;""),TONGHOP!$K150,"")</f>
        <v/>
      </c>
      <c r="D150" s="3" t="str">
        <f>IF(AND(TONGHOP!$O150="KTHP",TONGHOP!$P150="TN",TONGHOP!$J150="R",TONGHOP!$K150&lt;&gt;""),TONGHOP!$M150,"")</f>
        <v/>
      </c>
      <c r="E150" s="3" t="str">
        <f>IF(AND(TONGHOP!$O150="KTHP",TONGHOP!$P150="VD",TONGHOP!$J150="R",TONGHOP!$K150&lt;&gt;""),TONGHOP!$K150,"")</f>
        <v/>
      </c>
      <c r="F150" s="3" t="str">
        <f>IF(AND(TONGHOP!$O150="KTHP",TONGHOP!$P150="VD",TONGHOP!$J150="R",TONGHOP!$K150&lt;&gt;""),TONGHOP!$M150,"")</f>
        <v/>
      </c>
      <c r="G150" s="3" t="str">
        <f>IF(AND(TONGHOP!$O150="KTHP",TONGHOP!$P150="TH",TONGHOP!$J150="R",TONGHOP!$K150&lt;&gt;""),TONGHOP!$K150,"")</f>
        <v/>
      </c>
      <c r="H150" s="3" t="str">
        <f>IF(AND(TONGHOP!$O150="KTHP",TONGHOP!$P150="TH",TONGHOP!$J150="R",TONGHOP!$K150&lt;&gt;""),TONGHOP!$M150,"")</f>
        <v/>
      </c>
      <c r="I150" s="3" t="str">
        <f>IF(AND(TONGHOP!$O150="ThiTN",TONGHOP!$P150="LT",TONGHOP!$J150="R",TONGHOP!$K150&lt;&gt;""),TONGHOP!$K150,"")</f>
        <v/>
      </c>
      <c r="J150" s="3" t="str">
        <f>IF(AND(TONGHOP!$O150="ThiTN",TONGHOP!$P150="LT",TONGHOP!$J150="R",TONGHOP!$K150&lt;&gt;""),TONGHOP!$M150,"")</f>
        <v/>
      </c>
      <c r="K150" s="3" t="str">
        <f>IF(AND(TONGHOP!$O150="ThiTN",TONGHOP!$P150="TN",TONGHOP!$J150="R",TONGHOP!$K150&lt;&gt;""),TONGHOP!$K150,"")</f>
        <v/>
      </c>
      <c r="L150" s="3" t="str">
        <f>IF(AND(TONGHOP!$O150="ThiTN",TONGHOP!$P150="TN",TONGHOP!$J150="R",TONGHOP!$K150&lt;&gt;""),TONGHOP!$M150,"")</f>
        <v/>
      </c>
      <c r="M150" s="3" t="str">
        <f>IF(AND(TONGHOP!$O150="ThiTN",TONGHOP!$P150="VĐ",TONGHOP!$J150="R",TONGHOP!$K150&lt;&gt;""),TONGHOP!$K150,"")</f>
        <v/>
      </c>
      <c r="N150" s="3" t="str">
        <f>IF(AND(TONGHOP!$O150="ThiTN",TONGHOP!$P150="VĐ",TONGHOP!$J150="R",TONGHOP!$K150&lt;&gt;""),TONGHOP!$M150,"")</f>
        <v/>
      </c>
      <c r="O150" s="3" t="str">
        <f>IF(AND(TONGHOP!$O150="ThiTN",TONGHOP!$P150="TH",TONGHOP!$J150="R",TONGHOP!$K150&lt;&gt;""),TONGHOP!$K150,"")</f>
        <v/>
      </c>
      <c r="P150" s="3" t="str">
        <f>IF(AND(TONGHOP!$O150="ThiTN",TONGHOP!$P150="TH",TONGHOP!$J150="R",TONGHOP!$K150&lt;&gt;""),TONGHOP!$M150,"")</f>
        <v/>
      </c>
    </row>
    <row r="151" spans="1:16">
      <c r="A151" s="3" t="str">
        <f>IF(AND(TONGHOP!$O151="KTHP",TONGHOP!$P151="LT",TONGHOP!$J151="R",TONGHOP!$K151&lt;&gt;""),TONGHOP!$K151,"")</f>
        <v>Lê Quý Hưng Quốc</v>
      </c>
      <c r="B151" s="3">
        <f>IF(AND(TONGHOP!$O151="KTHP",TONGHOP!$P151="LT",TONGHOP!$J151="R",TONGHOP!$K151&lt;&gt;""),TONGHOP!$M151,"")</f>
        <v>2</v>
      </c>
      <c r="C151" s="3" t="str">
        <f>IF(AND(TONGHOP!$O151="KTHP",TONGHOP!$P151="TN",TONGHOP!$J151="R",TONGHOP!$K151&lt;&gt;""),TONGHOP!$K151,"")</f>
        <v/>
      </c>
      <c r="D151" s="3" t="str">
        <f>IF(AND(TONGHOP!$O151="KTHP",TONGHOP!$P151="TN",TONGHOP!$J151="R",TONGHOP!$K151&lt;&gt;""),TONGHOP!$M151,"")</f>
        <v/>
      </c>
      <c r="E151" s="3" t="str">
        <f>IF(AND(TONGHOP!$O151="KTHP",TONGHOP!$P151="VD",TONGHOP!$J151="R",TONGHOP!$K151&lt;&gt;""),TONGHOP!$K151,"")</f>
        <v/>
      </c>
      <c r="F151" s="3" t="str">
        <f>IF(AND(TONGHOP!$O151="KTHP",TONGHOP!$P151="VD",TONGHOP!$J151="R",TONGHOP!$K151&lt;&gt;""),TONGHOP!$M151,"")</f>
        <v/>
      </c>
      <c r="G151" s="3" t="str">
        <f>IF(AND(TONGHOP!$O151="KTHP",TONGHOP!$P151="TH",TONGHOP!$J151="R",TONGHOP!$K151&lt;&gt;""),TONGHOP!$K151,"")</f>
        <v/>
      </c>
      <c r="H151" s="3" t="str">
        <f>IF(AND(TONGHOP!$O151="KTHP",TONGHOP!$P151="TH",TONGHOP!$J151="R",TONGHOP!$K151&lt;&gt;""),TONGHOP!$M151,"")</f>
        <v/>
      </c>
      <c r="I151" s="3" t="str">
        <f>IF(AND(TONGHOP!$O151="ThiTN",TONGHOP!$P151="LT",TONGHOP!$J151="R",TONGHOP!$K151&lt;&gt;""),TONGHOP!$K151,"")</f>
        <v/>
      </c>
      <c r="J151" s="3" t="str">
        <f>IF(AND(TONGHOP!$O151="ThiTN",TONGHOP!$P151="LT",TONGHOP!$J151="R",TONGHOP!$K151&lt;&gt;""),TONGHOP!$M151,"")</f>
        <v/>
      </c>
      <c r="K151" s="3" t="str">
        <f>IF(AND(TONGHOP!$O151="ThiTN",TONGHOP!$P151="TN",TONGHOP!$J151="R",TONGHOP!$K151&lt;&gt;""),TONGHOP!$K151,"")</f>
        <v/>
      </c>
      <c r="L151" s="3" t="str">
        <f>IF(AND(TONGHOP!$O151="ThiTN",TONGHOP!$P151="TN",TONGHOP!$J151="R",TONGHOP!$K151&lt;&gt;""),TONGHOP!$M151,"")</f>
        <v/>
      </c>
      <c r="M151" s="3" t="str">
        <f>IF(AND(TONGHOP!$O151="ThiTN",TONGHOP!$P151="VĐ",TONGHOP!$J151="R",TONGHOP!$K151&lt;&gt;""),TONGHOP!$K151,"")</f>
        <v/>
      </c>
      <c r="N151" s="3" t="str">
        <f>IF(AND(TONGHOP!$O151="ThiTN",TONGHOP!$P151="VĐ",TONGHOP!$J151="R",TONGHOP!$K151&lt;&gt;""),TONGHOP!$M151,"")</f>
        <v/>
      </c>
      <c r="O151" s="3" t="str">
        <f>IF(AND(TONGHOP!$O151="ThiTN",TONGHOP!$P151="TH",TONGHOP!$J151="R",TONGHOP!$K151&lt;&gt;""),TONGHOP!$K151,"")</f>
        <v/>
      </c>
      <c r="P151" s="3" t="str">
        <f>IF(AND(TONGHOP!$O151="ThiTN",TONGHOP!$P151="TH",TONGHOP!$J151="R",TONGHOP!$K151&lt;&gt;""),TONGHOP!$M151,"")</f>
        <v/>
      </c>
    </row>
    <row r="152" spans="1:16">
      <c r="A152" s="3" t="str">
        <f>IF(AND(TONGHOP!$O152="KTHP",TONGHOP!$P152="LT",TONGHOP!$J152="R",TONGHOP!$K152&lt;&gt;""),TONGHOP!$K152,"")</f>
        <v/>
      </c>
      <c r="B152" s="3" t="str">
        <f>IF(AND(TONGHOP!$O152="KTHP",TONGHOP!$P152="LT",TONGHOP!$J152="R",TONGHOP!$K152&lt;&gt;""),TONGHOP!$M152,"")</f>
        <v/>
      </c>
      <c r="C152" s="3" t="str">
        <f>IF(AND(TONGHOP!$O152="KTHP",TONGHOP!$P152="TN",TONGHOP!$J152="R",TONGHOP!$K152&lt;&gt;""),TONGHOP!$K152,"")</f>
        <v/>
      </c>
      <c r="D152" s="3" t="str">
        <f>IF(AND(TONGHOP!$O152="KTHP",TONGHOP!$P152="TN",TONGHOP!$J152="R",TONGHOP!$K152&lt;&gt;""),TONGHOP!$M152,"")</f>
        <v/>
      </c>
      <c r="E152" s="3" t="str">
        <f>IF(AND(TONGHOP!$O152="KTHP",TONGHOP!$P152="VD",TONGHOP!$J152="R",TONGHOP!$K152&lt;&gt;""),TONGHOP!$K152,"")</f>
        <v/>
      </c>
      <c r="F152" s="3" t="str">
        <f>IF(AND(TONGHOP!$O152="KTHP",TONGHOP!$P152="VD",TONGHOP!$J152="R",TONGHOP!$K152&lt;&gt;""),TONGHOP!$M152,"")</f>
        <v/>
      </c>
      <c r="G152" s="3" t="str">
        <f>IF(AND(TONGHOP!$O152="KTHP",TONGHOP!$P152="TH",TONGHOP!$J152="R",TONGHOP!$K152&lt;&gt;""),TONGHOP!$K152,"")</f>
        <v/>
      </c>
      <c r="H152" s="3" t="str">
        <f>IF(AND(TONGHOP!$O152="KTHP",TONGHOP!$P152="TH",TONGHOP!$J152="R",TONGHOP!$K152&lt;&gt;""),TONGHOP!$M152,"")</f>
        <v/>
      </c>
      <c r="I152" s="3" t="str">
        <f>IF(AND(TONGHOP!$O152="ThiTN",TONGHOP!$P152="LT",TONGHOP!$J152="R",TONGHOP!$K152&lt;&gt;""),TONGHOP!$K152,"")</f>
        <v/>
      </c>
      <c r="J152" s="3" t="str">
        <f>IF(AND(TONGHOP!$O152="ThiTN",TONGHOP!$P152="LT",TONGHOP!$J152="R",TONGHOP!$K152&lt;&gt;""),TONGHOP!$M152,"")</f>
        <v/>
      </c>
      <c r="K152" s="3" t="str">
        <f>IF(AND(TONGHOP!$O152="ThiTN",TONGHOP!$P152="TN",TONGHOP!$J152="R",TONGHOP!$K152&lt;&gt;""),TONGHOP!$K152,"")</f>
        <v/>
      </c>
      <c r="L152" s="3" t="str">
        <f>IF(AND(TONGHOP!$O152="ThiTN",TONGHOP!$P152="TN",TONGHOP!$J152="R",TONGHOP!$K152&lt;&gt;""),TONGHOP!$M152,"")</f>
        <v/>
      </c>
      <c r="M152" s="3" t="str">
        <f>IF(AND(TONGHOP!$O152="ThiTN",TONGHOP!$P152="VĐ",TONGHOP!$J152="R",TONGHOP!$K152&lt;&gt;""),TONGHOP!$K152,"")</f>
        <v/>
      </c>
      <c r="N152" s="3" t="str">
        <f>IF(AND(TONGHOP!$O152="ThiTN",TONGHOP!$P152="VĐ",TONGHOP!$J152="R",TONGHOP!$K152&lt;&gt;""),TONGHOP!$M152,"")</f>
        <v/>
      </c>
      <c r="O152" s="3" t="str">
        <f>IF(AND(TONGHOP!$O152="ThiTN",TONGHOP!$P152="TH",TONGHOP!$J152="R",TONGHOP!$K152&lt;&gt;""),TONGHOP!$K152,"")</f>
        <v/>
      </c>
      <c r="P152" s="3" t="str">
        <f>IF(AND(TONGHOP!$O152="ThiTN",TONGHOP!$P152="TH",TONGHOP!$J152="R",TONGHOP!$K152&lt;&gt;""),TONGHOP!$M152,"")</f>
        <v/>
      </c>
    </row>
    <row r="153" spans="1:16">
      <c r="A153" s="3" t="str">
        <f>IF(AND(TONGHOP!$O153="KTHP",TONGHOP!$P153="LT",TONGHOP!$J153="R",TONGHOP!$K153&lt;&gt;""),TONGHOP!$K153,"")</f>
        <v>Bùi Thị Ngọc Sương</v>
      </c>
      <c r="B153" s="3">
        <f>IF(AND(TONGHOP!$O153="KTHP",TONGHOP!$P153="LT",TONGHOP!$J153="R",TONGHOP!$K153&lt;&gt;""),TONGHOP!$M153,"")</f>
        <v>2</v>
      </c>
      <c r="C153" s="3" t="str">
        <f>IF(AND(TONGHOP!$O153="KTHP",TONGHOP!$P153="TN",TONGHOP!$J153="R",TONGHOP!$K153&lt;&gt;""),TONGHOP!$K153,"")</f>
        <v/>
      </c>
      <c r="D153" s="3" t="str">
        <f>IF(AND(TONGHOP!$O153="KTHP",TONGHOP!$P153="TN",TONGHOP!$J153="R",TONGHOP!$K153&lt;&gt;""),TONGHOP!$M153,"")</f>
        <v/>
      </c>
      <c r="E153" s="3" t="str">
        <f>IF(AND(TONGHOP!$O153="KTHP",TONGHOP!$P153="VD",TONGHOP!$J153="R",TONGHOP!$K153&lt;&gt;""),TONGHOP!$K153,"")</f>
        <v/>
      </c>
      <c r="F153" s="3" t="str">
        <f>IF(AND(TONGHOP!$O153="KTHP",TONGHOP!$P153="VD",TONGHOP!$J153="R",TONGHOP!$K153&lt;&gt;""),TONGHOP!$M153,"")</f>
        <v/>
      </c>
      <c r="G153" s="3" t="str">
        <f>IF(AND(TONGHOP!$O153="KTHP",TONGHOP!$P153="TH",TONGHOP!$J153="R",TONGHOP!$K153&lt;&gt;""),TONGHOP!$K153,"")</f>
        <v/>
      </c>
      <c r="H153" s="3" t="str">
        <f>IF(AND(TONGHOP!$O153="KTHP",TONGHOP!$P153="TH",TONGHOP!$J153="R",TONGHOP!$K153&lt;&gt;""),TONGHOP!$M153,"")</f>
        <v/>
      </c>
      <c r="I153" s="3" t="str">
        <f>IF(AND(TONGHOP!$O153="ThiTN",TONGHOP!$P153="LT",TONGHOP!$J153="R",TONGHOP!$K153&lt;&gt;""),TONGHOP!$K153,"")</f>
        <v/>
      </c>
      <c r="J153" s="3" t="str">
        <f>IF(AND(TONGHOP!$O153="ThiTN",TONGHOP!$P153="LT",TONGHOP!$J153="R",TONGHOP!$K153&lt;&gt;""),TONGHOP!$M153,"")</f>
        <v/>
      </c>
      <c r="K153" s="3" t="str">
        <f>IF(AND(TONGHOP!$O153="ThiTN",TONGHOP!$P153="TN",TONGHOP!$J153="R",TONGHOP!$K153&lt;&gt;""),TONGHOP!$K153,"")</f>
        <v/>
      </c>
      <c r="L153" s="3" t="str">
        <f>IF(AND(TONGHOP!$O153="ThiTN",TONGHOP!$P153="TN",TONGHOP!$J153="R",TONGHOP!$K153&lt;&gt;""),TONGHOP!$M153,"")</f>
        <v/>
      </c>
      <c r="M153" s="3" t="str">
        <f>IF(AND(TONGHOP!$O153="ThiTN",TONGHOP!$P153="VĐ",TONGHOP!$J153="R",TONGHOP!$K153&lt;&gt;""),TONGHOP!$K153,"")</f>
        <v/>
      </c>
      <c r="N153" s="3" t="str">
        <f>IF(AND(TONGHOP!$O153="ThiTN",TONGHOP!$P153="VĐ",TONGHOP!$J153="R",TONGHOP!$K153&lt;&gt;""),TONGHOP!$M153,"")</f>
        <v/>
      </c>
      <c r="O153" s="3" t="str">
        <f>IF(AND(TONGHOP!$O153="ThiTN",TONGHOP!$P153="TH",TONGHOP!$J153="R",TONGHOP!$K153&lt;&gt;""),TONGHOP!$K153,"")</f>
        <v/>
      </c>
      <c r="P153" s="3" t="str">
        <f>IF(AND(TONGHOP!$O153="ThiTN",TONGHOP!$P153="TH",TONGHOP!$J153="R",TONGHOP!$K153&lt;&gt;""),TONGHOP!$M153,"")</f>
        <v/>
      </c>
    </row>
    <row r="154" spans="1:16">
      <c r="A154" s="3" t="str">
        <f>IF(AND(TONGHOP!$O154="KTHP",TONGHOP!$P154="LT",TONGHOP!$J154="R",TONGHOP!$K154&lt;&gt;""),TONGHOP!$K154,"")</f>
        <v/>
      </c>
      <c r="B154" s="3" t="str">
        <f>IF(AND(TONGHOP!$O154="KTHP",TONGHOP!$P154="LT",TONGHOP!$J154="R",TONGHOP!$K154&lt;&gt;""),TONGHOP!$M154,"")</f>
        <v/>
      </c>
      <c r="C154" s="3" t="str">
        <f>IF(AND(TONGHOP!$O154="KTHP",TONGHOP!$P154="TN",TONGHOP!$J154="R",TONGHOP!$K154&lt;&gt;""),TONGHOP!$K154,"")</f>
        <v/>
      </c>
      <c r="D154" s="3" t="str">
        <f>IF(AND(TONGHOP!$O154="KTHP",TONGHOP!$P154="TN",TONGHOP!$J154="R",TONGHOP!$K154&lt;&gt;""),TONGHOP!$M154,"")</f>
        <v/>
      </c>
      <c r="E154" s="3" t="str">
        <f>IF(AND(TONGHOP!$O154="KTHP",TONGHOP!$P154="VD",TONGHOP!$J154="R",TONGHOP!$K154&lt;&gt;""),TONGHOP!$K154,"")</f>
        <v/>
      </c>
      <c r="F154" s="3" t="str">
        <f>IF(AND(TONGHOP!$O154="KTHP",TONGHOP!$P154="VD",TONGHOP!$J154="R",TONGHOP!$K154&lt;&gt;""),TONGHOP!$M154,"")</f>
        <v/>
      </c>
      <c r="G154" s="3" t="str">
        <f>IF(AND(TONGHOP!$O154="KTHP",TONGHOP!$P154="TH",TONGHOP!$J154="R",TONGHOP!$K154&lt;&gt;""),TONGHOP!$K154,"")</f>
        <v/>
      </c>
      <c r="H154" s="3" t="str">
        <f>IF(AND(TONGHOP!$O154="KTHP",TONGHOP!$P154="TH",TONGHOP!$J154="R",TONGHOP!$K154&lt;&gt;""),TONGHOP!$M154,"")</f>
        <v/>
      </c>
      <c r="I154" s="3" t="str">
        <f>IF(AND(TONGHOP!$O154="ThiTN",TONGHOP!$P154="LT",TONGHOP!$J154="R",TONGHOP!$K154&lt;&gt;""),TONGHOP!$K154,"")</f>
        <v/>
      </c>
      <c r="J154" s="3" t="str">
        <f>IF(AND(TONGHOP!$O154="ThiTN",TONGHOP!$P154="LT",TONGHOP!$J154="R",TONGHOP!$K154&lt;&gt;""),TONGHOP!$M154,"")</f>
        <v/>
      </c>
      <c r="K154" s="3" t="str">
        <f>IF(AND(TONGHOP!$O154="ThiTN",TONGHOP!$P154="TN",TONGHOP!$J154="R",TONGHOP!$K154&lt;&gt;""),TONGHOP!$K154,"")</f>
        <v/>
      </c>
      <c r="L154" s="3" t="str">
        <f>IF(AND(TONGHOP!$O154="ThiTN",TONGHOP!$P154="TN",TONGHOP!$J154="R",TONGHOP!$K154&lt;&gt;""),TONGHOP!$M154,"")</f>
        <v/>
      </c>
      <c r="M154" s="3" t="str">
        <f>IF(AND(TONGHOP!$O154="ThiTN",TONGHOP!$P154="VĐ",TONGHOP!$J154="R",TONGHOP!$K154&lt;&gt;""),TONGHOP!$K154,"")</f>
        <v/>
      </c>
      <c r="N154" s="3" t="str">
        <f>IF(AND(TONGHOP!$O154="ThiTN",TONGHOP!$P154="VĐ",TONGHOP!$J154="R",TONGHOP!$K154&lt;&gt;""),TONGHOP!$M154,"")</f>
        <v/>
      </c>
      <c r="O154" s="3" t="str">
        <f>IF(AND(TONGHOP!$O154="ThiTN",TONGHOP!$P154="TH",TONGHOP!$J154="R",TONGHOP!$K154&lt;&gt;""),TONGHOP!$K154,"")</f>
        <v/>
      </c>
      <c r="P154" s="3" t="str">
        <f>IF(AND(TONGHOP!$O154="ThiTN",TONGHOP!$P154="TH",TONGHOP!$J154="R",TONGHOP!$K154&lt;&gt;""),TONGHOP!$M154,"")</f>
        <v/>
      </c>
    </row>
    <row r="155" spans="1:16">
      <c r="A155" s="3" t="str">
        <f>IF(AND(TONGHOP!$O155="KTHP",TONGHOP!$P155="LT",TONGHOP!$J155="R",TONGHOP!$K155&lt;&gt;""),TONGHOP!$K155,"")</f>
        <v/>
      </c>
      <c r="B155" s="3" t="str">
        <f>IF(AND(TONGHOP!$O155="KTHP",TONGHOP!$P155="LT",TONGHOP!$J155="R",TONGHOP!$K155&lt;&gt;""),TONGHOP!$M155,"")</f>
        <v/>
      </c>
      <c r="C155" s="3" t="str">
        <f>IF(AND(TONGHOP!$O155="KTHP",TONGHOP!$P155="TN",TONGHOP!$J155="R",TONGHOP!$K155&lt;&gt;""),TONGHOP!$K155,"")</f>
        <v/>
      </c>
      <c r="D155" s="3" t="str">
        <f>IF(AND(TONGHOP!$O155="KTHP",TONGHOP!$P155="TN",TONGHOP!$J155="R",TONGHOP!$K155&lt;&gt;""),TONGHOP!$M155,"")</f>
        <v/>
      </c>
      <c r="E155" s="3" t="str">
        <f>IF(AND(TONGHOP!$O155="KTHP",TONGHOP!$P155="VD",TONGHOP!$J155="R",TONGHOP!$K155&lt;&gt;""),TONGHOP!$K155,"")</f>
        <v/>
      </c>
      <c r="F155" s="3" t="str">
        <f>IF(AND(TONGHOP!$O155="KTHP",TONGHOP!$P155="VD",TONGHOP!$J155="R",TONGHOP!$K155&lt;&gt;""),TONGHOP!$M155,"")</f>
        <v/>
      </c>
      <c r="G155" s="3" t="str">
        <f>IF(AND(TONGHOP!$O155="KTHP",TONGHOP!$P155="TH",TONGHOP!$J155="R",TONGHOP!$K155&lt;&gt;""),TONGHOP!$K155,"")</f>
        <v/>
      </c>
      <c r="H155" s="3" t="str">
        <f>IF(AND(TONGHOP!$O155="KTHP",TONGHOP!$P155="TH",TONGHOP!$J155="R",TONGHOP!$K155&lt;&gt;""),TONGHOP!$M155,"")</f>
        <v/>
      </c>
      <c r="I155" s="3" t="str">
        <f>IF(AND(TONGHOP!$O155="ThiTN",TONGHOP!$P155="LT",TONGHOP!$J155="R",TONGHOP!$K155&lt;&gt;""),TONGHOP!$K155,"")</f>
        <v/>
      </c>
      <c r="J155" s="3" t="str">
        <f>IF(AND(TONGHOP!$O155="ThiTN",TONGHOP!$P155="LT",TONGHOP!$J155="R",TONGHOP!$K155&lt;&gt;""),TONGHOP!$M155,"")</f>
        <v/>
      </c>
      <c r="K155" s="3" t="str">
        <f>IF(AND(TONGHOP!$O155="ThiTN",TONGHOP!$P155="TN",TONGHOP!$J155="R",TONGHOP!$K155&lt;&gt;""),TONGHOP!$K155,"")</f>
        <v/>
      </c>
      <c r="L155" s="3" t="str">
        <f>IF(AND(TONGHOP!$O155="ThiTN",TONGHOP!$P155="TN",TONGHOP!$J155="R",TONGHOP!$K155&lt;&gt;""),TONGHOP!$M155,"")</f>
        <v/>
      </c>
      <c r="M155" s="3" t="str">
        <f>IF(AND(TONGHOP!$O155="ThiTN",TONGHOP!$P155="VĐ",TONGHOP!$J155="R",TONGHOP!$K155&lt;&gt;""),TONGHOP!$K155,"")</f>
        <v/>
      </c>
      <c r="N155" s="3" t="str">
        <f>IF(AND(TONGHOP!$O155="ThiTN",TONGHOP!$P155="VĐ",TONGHOP!$J155="R",TONGHOP!$K155&lt;&gt;""),TONGHOP!$M155,"")</f>
        <v/>
      </c>
      <c r="O155" s="3" t="str">
        <f>IF(AND(TONGHOP!$O155="ThiTN",TONGHOP!$P155="TH",TONGHOP!$J155="R",TONGHOP!$K155&lt;&gt;""),TONGHOP!$K155,"")</f>
        <v/>
      </c>
      <c r="P155" s="3" t="str">
        <f>IF(AND(TONGHOP!$O155="ThiTN",TONGHOP!$P155="TH",TONGHOP!$J155="R",TONGHOP!$K155&lt;&gt;""),TONGHOP!$M155,"")</f>
        <v/>
      </c>
    </row>
    <row r="156" spans="1:16">
      <c r="A156" s="3" t="str">
        <f>IF(AND(TONGHOP!$O156="KTHP",TONGHOP!$P156="LT",TONGHOP!$J156="R",TONGHOP!$K156&lt;&gt;""),TONGHOP!$K156,"")</f>
        <v>Trần Đình Khoa</v>
      </c>
      <c r="B156" s="3">
        <f>IF(AND(TONGHOP!$O156="KTHP",TONGHOP!$P156="LT",TONGHOP!$J156="R",TONGHOP!$K156&lt;&gt;""),TONGHOP!$M156,"")</f>
        <v>2</v>
      </c>
      <c r="C156" s="3" t="str">
        <f>IF(AND(TONGHOP!$O156="KTHP",TONGHOP!$P156="TN",TONGHOP!$J156="R",TONGHOP!$K156&lt;&gt;""),TONGHOP!$K156,"")</f>
        <v/>
      </c>
      <c r="D156" s="3" t="str">
        <f>IF(AND(TONGHOP!$O156="KTHP",TONGHOP!$P156="TN",TONGHOP!$J156="R",TONGHOP!$K156&lt;&gt;""),TONGHOP!$M156,"")</f>
        <v/>
      </c>
      <c r="E156" s="3" t="str">
        <f>IF(AND(TONGHOP!$O156="KTHP",TONGHOP!$P156="VD",TONGHOP!$J156="R",TONGHOP!$K156&lt;&gt;""),TONGHOP!$K156,"")</f>
        <v/>
      </c>
      <c r="F156" s="3" t="str">
        <f>IF(AND(TONGHOP!$O156="KTHP",TONGHOP!$P156="VD",TONGHOP!$J156="R",TONGHOP!$K156&lt;&gt;""),TONGHOP!$M156,"")</f>
        <v/>
      </c>
      <c r="G156" s="3" t="str">
        <f>IF(AND(TONGHOP!$O156="KTHP",TONGHOP!$P156="TH",TONGHOP!$J156="R",TONGHOP!$K156&lt;&gt;""),TONGHOP!$K156,"")</f>
        <v/>
      </c>
      <c r="H156" s="3" t="str">
        <f>IF(AND(TONGHOP!$O156="KTHP",TONGHOP!$P156="TH",TONGHOP!$J156="R",TONGHOP!$K156&lt;&gt;""),TONGHOP!$M156,"")</f>
        <v/>
      </c>
      <c r="I156" s="3" t="str">
        <f>IF(AND(TONGHOP!$O156="ThiTN",TONGHOP!$P156="LT",TONGHOP!$J156="R",TONGHOP!$K156&lt;&gt;""),TONGHOP!$K156,"")</f>
        <v/>
      </c>
      <c r="J156" s="3" t="str">
        <f>IF(AND(TONGHOP!$O156="ThiTN",TONGHOP!$P156="LT",TONGHOP!$J156="R",TONGHOP!$K156&lt;&gt;""),TONGHOP!$M156,"")</f>
        <v/>
      </c>
      <c r="K156" s="3" t="str">
        <f>IF(AND(TONGHOP!$O156="ThiTN",TONGHOP!$P156="TN",TONGHOP!$J156="R",TONGHOP!$K156&lt;&gt;""),TONGHOP!$K156,"")</f>
        <v/>
      </c>
      <c r="L156" s="3" t="str">
        <f>IF(AND(TONGHOP!$O156="ThiTN",TONGHOP!$P156="TN",TONGHOP!$J156="R",TONGHOP!$K156&lt;&gt;""),TONGHOP!$M156,"")</f>
        <v/>
      </c>
      <c r="M156" s="3" t="str">
        <f>IF(AND(TONGHOP!$O156="ThiTN",TONGHOP!$P156="VĐ",TONGHOP!$J156="R",TONGHOP!$K156&lt;&gt;""),TONGHOP!$K156,"")</f>
        <v/>
      </c>
      <c r="N156" s="3" t="str">
        <f>IF(AND(TONGHOP!$O156="ThiTN",TONGHOP!$P156="VĐ",TONGHOP!$J156="R",TONGHOP!$K156&lt;&gt;""),TONGHOP!$M156,"")</f>
        <v/>
      </c>
      <c r="O156" s="3" t="str">
        <f>IF(AND(TONGHOP!$O156="ThiTN",TONGHOP!$P156="TH",TONGHOP!$J156="R",TONGHOP!$K156&lt;&gt;""),TONGHOP!$K156,"")</f>
        <v/>
      </c>
      <c r="P156" s="3" t="str">
        <f>IF(AND(TONGHOP!$O156="ThiTN",TONGHOP!$P156="TH",TONGHOP!$J156="R",TONGHOP!$K156&lt;&gt;""),TONGHOP!$M156,"")</f>
        <v/>
      </c>
    </row>
    <row r="157" spans="1:16">
      <c r="A157" s="3" t="str">
        <f>IF(AND(TONGHOP!$O157="KTHP",TONGHOP!$P157="LT",TONGHOP!$J157="R",TONGHOP!$K157&lt;&gt;""),TONGHOP!$K157,"")</f>
        <v/>
      </c>
      <c r="B157" s="3" t="str">
        <f>IF(AND(TONGHOP!$O157="KTHP",TONGHOP!$P157="LT",TONGHOP!$J157="R",TONGHOP!$K157&lt;&gt;""),TONGHOP!$M157,"")</f>
        <v/>
      </c>
      <c r="C157" s="3" t="str">
        <f>IF(AND(TONGHOP!$O157="KTHP",TONGHOP!$P157="TN",TONGHOP!$J157="R",TONGHOP!$K157&lt;&gt;""),TONGHOP!$K157,"")</f>
        <v/>
      </c>
      <c r="D157" s="3" t="str">
        <f>IF(AND(TONGHOP!$O157="KTHP",TONGHOP!$P157="TN",TONGHOP!$J157="R",TONGHOP!$K157&lt;&gt;""),TONGHOP!$M157,"")</f>
        <v/>
      </c>
      <c r="E157" s="3" t="str">
        <f>IF(AND(TONGHOP!$O157="KTHP",TONGHOP!$P157="VD",TONGHOP!$J157="R",TONGHOP!$K157&lt;&gt;""),TONGHOP!$K157,"")</f>
        <v/>
      </c>
      <c r="F157" s="3" t="str">
        <f>IF(AND(TONGHOP!$O157="KTHP",TONGHOP!$P157="VD",TONGHOP!$J157="R",TONGHOP!$K157&lt;&gt;""),TONGHOP!$M157,"")</f>
        <v/>
      </c>
      <c r="G157" s="3" t="str">
        <f>IF(AND(TONGHOP!$O157="KTHP",TONGHOP!$P157="TH",TONGHOP!$J157="R",TONGHOP!$K157&lt;&gt;""),TONGHOP!$K157,"")</f>
        <v/>
      </c>
      <c r="H157" s="3" t="str">
        <f>IF(AND(TONGHOP!$O157="KTHP",TONGHOP!$P157="TH",TONGHOP!$J157="R",TONGHOP!$K157&lt;&gt;""),TONGHOP!$M157,"")</f>
        <v/>
      </c>
      <c r="I157" s="3" t="str">
        <f>IF(AND(TONGHOP!$O157="ThiTN",TONGHOP!$P157="LT",TONGHOP!$J157="R",TONGHOP!$K157&lt;&gt;""),TONGHOP!$K157,"")</f>
        <v/>
      </c>
      <c r="J157" s="3" t="str">
        <f>IF(AND(TONGHOP!$O157="ThiTN",TONGHOP!$P157="LT",TONGHOP!$J157="R",TONGHOP!$K157&lt;&gt;""),TONGHOP!$M157,"")</f>
        <v/>
      </c>
      <c r="K157" s="3" t="str">
        <f>IF(AND(TONGHOP!$O157="ThiTN",TONGHOP!$P157="TN",TONGHOP!$J157="R",TONGHOP!$K157&lt;&gt;""),TONGHOP!$K157,"")</f>
        <v/>
      </c>
      <c r="L157" s="3" t="str">
        <f>IF(AND(TONGHOP!$O157="ThiTN",TONGHOP!$P157="TN",TONGHOP!$J157="R",TONGHOP!$K157&lt;&gt;""),TONGHOP!$M157,"")</f>
        <v/>
      </c>
      <c r="M157" s="3" t="str">
        <f>IF(AND(TONGHOP!$O157="ThiTN",TONGHOP!$P157="VĐ",TONGHOP!$J157="R",TONGHOP!$K157&lt;&gt;""),TONGHOP!$K157,"")</f>
        <v/>
      </c>
      <c r="N157" s="3" t="str">
        <f>IF(AND(TONGHOP!$O157="ThiTN",TONGHOP!$P157="VĐ",TONGHOP!$J157="R",TONGHOP!$K157&lt;&gt;""),TONGHOP!$M157,"")</f>
        <v/>
      </c>
      <c r="O157" s="3" t="str">
        <f>IF(AND(TONGHOP!$O157="ThiTN",TONGHOP!$P157="TH",TONGHOP!$J157="R",TONGHOP!$K157&lt;&gt;""),TONGHOP!$K157,"")</f>
        <v/>
      </c>
      <c r="P157" s="3" t="str">
        <f>IF(AND(TONGHOP!$O157="ThiTN",TONGHOP!$P157="TH",TONGHOP!$J157="R",TONGHOP!$K157&lt;&gt;""),TONGHOP!$M157,"")</f>
        <v/>
      </c>
    </row>
    <row r="158" spans="1:16">
      <c r="A158" s="3" t="str">
        <f>IF(AND(TONGHOP!$O158="KTHP",TONGHOP!$P158="LT",TONGHOP!$J158="R",TONGHOP!$K158&lt;&gt;""),TONGHOP!$K158,"")</f>
        <v/>
      </c>
      <c r="B158" s="3" t="str">
        <f>IF(AND(TONGHOP!$O158="KTHP",TONGHOP!$P158="LT",TONGHOP!$J158="R",TONGHOP!$K158&lt;&gt;""),TONGHOP!$M158,"")</f>
        <v/>
      </c>
      <c r="C158" s="3" t="str">
        <f>IF(AND(TONGHOP!$O158="KTHP",TONGHOP!$P158="TN",TONGHOP!$J158="R",TONGHOP!$K158&lt;&gt;""),TONGHOP!$K158,"")</f>
        <v/>
      </c>
      <c r="D158" s="3" t="str">
        <f>IF(AND(TONGHOP!$O158="KTHP",TONGHOP!$P158="TN",TONGHOP!$J158="R",TONGHOP!$K158&lt;&gt;""),TONGHOP!$M158,"")</f>
        <v/>
      </c>
      <c r="E158" s="3" t="str">
        <f>IF(AND(TONGHOP!$O158="KTHP",TONGHOP!$P158="VD",TONGHOP!$J158="R",TONGHOP!$K158&lt;&gt;""),TONGHOP!$K158,"")</f>
        <v/>
      </c>
      <c r="F158" s="3" t="str">
        <f>IF(AND(TONGHOP!$O158="KTHP",TONGHOP!$P158="VD",TONGHOP!$J158="R",TONGHOP!$K158&lt;&gt;""),TONGHOP!$M158,"")</f>
        <v/>
      </c>
      <c r="G158" s="3" t="str">
        <f>IF(AND(TONGHOP!$O158="KTHP",TONGHOP!$P158="TH",TONGHOP!$J158="R",TONGHOP!$K158&lt;&gt;""),TONGHOP!$K158,"")</f>
        <v/>
      </c>
      <c r="H158" s="3" t="str">
        <f>IF(AND(TONGHOP!$O158="KTHP",TONGHOP!$P158="TH",TONGHOP!$J158="R",TONGHOP!$K158&lt;&gt;""),TONGHOP!$M158,"")</f>
        <v/>
      </c>
      <c r="I158" s="3" t="str">
        <f>IF(AND(TONGHOP!$O158="ThiTN",TONGHOP!$P158="LT",TONGHOP!$J158="R",TONGHOP!$K158&lt;&gt;""),TONGHOP!$K158,"")</f>
        <v/>
      </c>
      <c r="J158" s="3" t="str">
        <f>IF(AND(TONGHOP!$O158="ThiTN",TONGHOP!$P158="LT",TONGHOP!$J158="R",TONGHOP!$K158&lt;&gt;""),TONGHOP!$M158,"")</f>
        <v/>
      </c>
      <c r="K158" s="3" t="str">
        <f>IF(AND(TONGHOP!$O158="ThiTN",TONGHOP!$P158="TN",TONGHOP!$J158="R",TONGHOP!$K158&lt;&gt;""),TONGHOP!$K158,"")</f>
        <v/>
      </c>
      <c r="L158" s="3" t="str">
        <f>IF(AND(TONGHOP!$O158="ThiTN",TONGHOP!$P158="TN",TONGHOP!$J158="R",TONGHOP!$K158&lt;&gt;""),TONGHOP!$M158,"")</f>
        <v/>
      </c>
      <c r="M158" s="3" t="str">
        <f>IF(AND(TONGHOP!$O158="ThiTN",TONGHOP!$P158="VĐ",TONGHOP!$J158="R",TONGHOP!$K158&lt;&gt;""),TONGHOP!$K158,"")</f>
        <v/>
      </c>
      <c r="N158" s="3" t="str">
        <f>IF(AND(TONGHOP!$O158="ThiTN",TONGHOP!$P158="VĐ",TONGHOP!$J158="R",TONGHOP!$K158&lt;&gt;""),TONGHOP!$M158,"")</f>
        <v/>
      </c>
      <c r="O158" s="3" t="str">
        <f>IF(AND(TONGHOP!$O158="ThiTN",TONGHOP!$P158="TH",TONGHOP!$J158="R",TONGHOP!$K158&lt;&gt;""),TONGHOP!$K158,"")</f>
        <v/>
      </c>
      <c r="P158" s="3" t="str">
        <f>IF(AND(TONGHOP!$O158="ThiTN",TONGHOP!$P158="TH",TONGHOP!$J158="R",TONGHOP!$K158&lt;&gt;""),TONGHOP!$M158,"")</f>
        <v/>
      </c>
    </row>
    <row r="159" spans="1:16">
      <c r="A159" s="3" t="str">
        <f>IF(AND(TONGHOP!$O159="KTHP",TONGHOP!$P159="LT",TONGHOP!$J159="R",TONGHOP!$K159&lt;&gt;""),TONGHOP!$K159,"")</f>
        <v>Nguyễn Văn Đôn</v>
      </c>
      <c r="B159" s="3">
        <f>IF(AND(TONGHOP!$O159="KTHP",TONGHOP!$P159="LT",TONGHOP!$J159="R",TONGHOP!$K159&lt;&gt;""),TONGHOP!$M159,"")</f>
        <v>5</v>
      </c>
      <c r="C159" s="3" t="str">
        <f>IF(AND(TONGHOP!$O159="KTHP",TONGHOP!$P159="TN",TONGHOP!$J159="R",TONGHOP!$K159&lt;&gt;""),TONGHOP!$K159,"")</f>
        <v/>
      </c>
      <c r="D159" s="3" t="str">
        <f>IF(AND(TONGHOP!$O159="KTHP",TONGHOP!$P159="TN",TONGHOP!$J159="R",TONGHOP!$K159&lt;&gt;""),TONGHOP!$M159,"")</f>
        <v/>
      </c>
      <c r="E159" s="3" t="str">
        <f>IF(AND(TONGHOP!$O159="KTHP",TONGHOP!$P159="VD",TONGHOP!$J159="R",TONGHOP!$K159&lt;&gt;""),TONGHOP!$K159,"")</f>
        <v/>
      </c>
      <c r="F159" s="3" t="str">
        <f>IF(AND(TONGHOP!$O159="KTHP",TONGHOP!$P159="VD",TONGHOP!$J159="R",TONGHOP!$K159&lt;&gt;""),TONGHOP!$M159,"")</f>
        <v/>
      </c>
      <c r="G159" s="3" t="str">
        <f>IF(AND(TONGHOP!$O159="KTHP",TONGHOP!$P159="TH",TONGHOP!$J159="R",TONGHOP!$K159&lt;&gt;""),TONGHOP!$K159,"")</f>
        <v/>
      </c>
      <c r="H159" s="3" t="str">
        <f>IF(AND(TONGHOP!$O159="KTHP",TONGHOP!$P159="TH",TONGHOP!$J159="R",TONGHOP!$K159&lt;&gt;""),TONGHOP!$M159,"")</f>
        <v/>
      </c>
      <c r="I159" s="3" t="str">
        <f>IF(AND(TONGHOP!$O159="ThiTN",TONGHOP!$P159="LT",TONGHOP!$J159="R",TONGHOP!$K159&lt;&gt;""),TONGHOP!$K159,"")</f>
        <v/>
      </c>
      <c r="J159" s="3" t="str">
        <f>IF(AND(TONGHOP!$O159="ThiTN",TONGHOP!$P159="LT",TONGHOP!$J159="R",TONGHOP!$K159&lt;&gt;""),TONGHOP!$M159,"")</f>
        <v/>
      </c>
      <c r="K159" s="3" t="str">
        <f>IF(AND(TONGHOP!$O159="ThiTN",TONGHOP!$P159="TN",TONGHOP!$J159="R",TONGHOP!$K159&lt;&gt;""),TONGHOP!$K159,"")</f>
        <v/>
      </c>
      <c r="L159" s="3" t="str">
        <f>IF(AND(TONGHOP!$O159="ThiTN",TONGHOP!$P159="TN",TONGHOP!$J159="R",TONGHOP!$K159&lt;&gt;""),TONGHOP!$M159,"")</f>
        <v/>
      </c>
      <c r="M159" s="3" t="str">
        <f>IF(AND(TONGHOP!$O159="ThiTN",TONGHOP!$P159="VĐ",TONGHOP!$J159="R",TONGHOP!$K159&lt;&gt;""),TONGHOP!$K159,"")</f>
        <v/>
      </c>
      <c r="N159" s="3" t="str">
        <f>IF(AND(TONGHOP!$O159="ThiTN",TONGHOP!$P159="VĐ",TONGHOP!$J159="R",TONGHOP!$K159&lt;&gt;""),TONGHOP!$M159,"")</f>
        <v/>
      </c>
      <c r="O159" s="3" t="str">
        <f>IF(AND(TONGHOP!$O159="ThiTN",TONGHOP!$P159="TH",TONGHOP!$J159="R",TONGHOP!$K159&lt;&gt;""),TONGHOP!$K159,"")</f>
        <v/>
      </c>
      <c r="P159" s="3" t="str">
        <f>IF(AND(TONGHOP!$O159="ThiTN",TONGHOP!$P159="TH",TONGHOP!$J159="R",TONGHOP!$K159&lt;&gt;""),TONGHOP!$M159,"")</f>
        <v/>
      </c>
    </row>
    <row r="160" spans="1:16">
      <c r="A160" s="3" t="str">
        <f>IF(AND(TONGHOP!$O160="KTHP",TONGHOP!$P160="LT",TONGHOP!$J160="R",TONGHOP!$K160&lt;&gt;""),TONGHOP!$K160,"")</f>
        <v>Nguyễn Văn Đôn</v>
      </c>
      <c r="B160" s="3">
        <f>IF(AND(TONGHOP!$O160="KTHP",TONGHOP!$P160="LT",TONGHOP!$J160="R",TONGHOP!$K160&lt;&gt;""),TONGHOP!$M160,"")</f>
        <v>2</v>
      </c>
      <c r="C160" s="3" t="str">
        <f>IF(AND(TONGHOP!$O160="KTHP",TONGHOP!$P160="TN",TONGHOP!$J160="R",TONGHOP!$K160&lt;&gt;""),TONGHOP!$K160,"")</f>
        <v/>
      </c>
      <c r="D160" s="3" t="str">
        <f>IF(AND(TONGHOP!$O160="KTHP",TONGHOP!$P160="TN",TONGHOP!$J160="R",TONGHOP!$K160&lt;&gt;""),TONGHOP!$M160,"")</f>
        <v/>
      </c>
      <c r="E160" s="3" t="str">
        <f>IF(AND(TONGHOP!$O160="KTHP",TONGHOP!$P160="VD",TONGHOP!$J160="R",TONGHOP!$K160&lt;&gt;""),TONGHOP!$K160,"")</f>
        <v/>
      </c>
      <c r="F160" s="3" t="str">
        <f>IF(AND(TONGHOP!$O160="KTHP",TONGHOP!$P160="VD",TONGHOP!$J160="R",TONGHOP!$K160&lt;&gt;""),TONGHOP!$M160,"")</f>
        <v/>
      </c>
      <c r="G160" s="3" t="str">
        <f>IF(AND(TONGHOP!$O160="KTHP",TONGHOP!$P160="TH",TONGHOP!$J160="R",TONGHOP!$K160&lt;&gt;""),TONGHOP!$K160,"")</f>
        <v/>
      </c>
      <c r="H160" s="3" t="str">
        <f>IF(AND(TONGHOP!$O160="KTHP",TONGHOP!$P160="TH",TONGHOP!$J160="R",TONGHOP!$K160&lt;&gt;""),TONGHOP!$M160,"")</f>
        <v/>
      </c>
      <c r="I160" s="3" t="str">
        <f>IF(AND(TONGHOP!$O160="ThiTN",TONGHOP!$P160="LT",TONGHOP!$J160="R",TONGHOP!$K160&lt;&gt;""),TONGHOP!$K160,"")</f>
        <v/>
      </c>
      <c r="J160" s="3" t="str">
        <f>IF(AND(TONGHOP!$O160="ThiTN",TONGHOP!$P160="LT",TONGHOP!$J160="R",TONGHOP!$K160&lt;&gt;""),TONGHOP!$M160,"")</f>
        <v/>
      </c>
      <c r="K160" s="3" t="str">
        <f>IF(AND(TONGHOP!$O160="ThiTN",TONGHOP!$P160="TN",TONGHOP!$J160="R",TONGHOP!$K160&lt;&gt;""),TONGHOP!$K160,"")</f>
        <v/>
      </c>
      <c r="L160" s="3" t="str">
        <f>IF(AND(TONGHOP!$O160="ThiTN",TONGHOP!$P160="TN",TONGHOP!$J160="R",TONGHOP!$K160&lt;&gt;""),TONGHOP!$M160,"")</f>
        <v/>
      </c>
      <c r="M160" s="3" t="str">
        <f>IF(AND(TONGHOP!$O160="ThiTN",TONGHOP!$P160="VĐ",TONGHOP!$J160="R",TONGHOP!$K160&lt;&gt;""),TONGHOP!$K160,"")</f>
        <v/>
      </c>
      <c r="N160" s="3" t="str">
        <f>IF(AND(TONGHOP!$O160="ThiTN",TONGHOP!$P160="VĐ",TONGHOP!$J160="R",TONGHOP!$K160&lt;&gt;""),TONGHOP!$M160,"")</f>
        <v/>
      </c>
      <c r="O160" s="3" t="str">
        <f>IF(AND(TONGHOP!$O160="ThiTN",TONGHOP!$P160="TH",TONGHOP!$J160="R",TONGHOP!$K160&lt;&gt;""),TONGHOP!$K160,"")</f>
        <v/>
      </c>
      <c r="P160" s="3" t="str">
        <f>IF(AND(TONGHOP!$O160="ThiTN",TONGHOP!$P160="TH",TONGHOP!$J160="R",TONGHOP!$K160&lt;&gt;""),TONGHOP!$M160,"")</f>
        <v/>
      </c>
    </row>
    <row r="161" spans="1:16">
      <c r="A161" s="3" t="str">
        <f>IF(AND(TONGHOP!$O161="KTHP",TONGHOP!$P161="LT",TONGHOP!$J161="R",TONGHOP!$K161&lt;&gt;""),TONGHOP!$K161,"")</f>
        <v>Lâm Thanh Hùng</v>
      </c>
      <c r="B161" s="3">
        <f>IF(AND(TONGHOP!$O161="KTHP",TONGHOP!$P161="LT",TONGHOP!$J161="R",TONGHOP!$K161&lt;&gt;""),TONGHOP!$M161,"")</f>
        <v>2</v>
      </c>
      <c r="C161" s="3" t="str">
        <f>IF(AND(TONGHOP!$O161="KTHP",TONGHOP!$P161="TN",TONGHOP!$J161="R",TONGHOP!$K161&lt;&gt;""),TONGHOP!$K161,"")</f>
        <v/>
      </c>
      <c r="D161" s="3" t="str">
        <f>IF(AND(TONGHOP!$O161="KTHP",TONGHOP!$P161="TN",TONGHOP!$J161="R",TONGHOP!$K161&lt;&gt;""),TONGHOP!$M161,"")</f>
        <v/>
      </c>
      <c r="E161" s="3" t="str">
        <f>IF(AND(TONGHOP!$O161="KTHP",TONGHOP!$P161="VD",TONGHOP!$J161="R",TONGHOP!$K161&lt;&gt;""),TONGHOP!$K161,"")</f>
        <v/>
      </c>
      <c r="F161" s="3" t="str">
        <f>IF(AND(TONGHOP!$O161="KTHP",TONGHOP!$P161="VD",TONGHOP!$J161="R",TONGHOP!$K161&lt;&gt;""),TONGHOP!$M161,"")</f>
        <v/>
      </c>
      <c r="G161" s="3" t="str">
        <f>IF(AND(TONGHOP!$O161="KTHP",TONGHOP!$P161="TH",TONGHOP!$J161="R",TONGHOP!$K161&lt;&gt;""),TONGHOP!$K161,"")</f>
        <v/>
      </c>
      <c r="H161" s="3" t="str">
        <f>IF(AND(TONGHOP!$O161="KTHP",TONGHOP!$P161="TH",TONGHOP!$J161="R",TONGHOP!$K161&lt;&gt;""),TONGHOP!$M161,"")</f>
        <v/>
      </c>
      <c r="I161" s="3" t="str">
        <f>IF(AND(TONGHOP!$O161="ThiTN",TONGHOP!$P161="LT",TONGHOP!$J161="R",TONGHOP!$K161&lt;&gt;""),TONGHOP!$K161,"")</f>
        <v/>
      </c>
      <c r="J161" s="3" t="str">
        <f>IF(AND(TONGHOP!$O161="ThiTN",TONGHOP!$P161="LT",TONGHOP!$J161="R",TONGHOP!$K161&lt;&gt;""),TONGHOP!$M161,"")</f>
        <v/>
      </c>
      <c r="K161" s="3" t="str">
        <f>IF(AND(TONGHOP!$O161="ThiTN",TONGHOP!$P161="TN",TONGHOP!$J161="R",TONGHOP!$K161&lt;&gt;""),TONGHOP!$K161,"")</f>
        <v/>
      </c>
      <c r="L161" s="3" t="str">
        <f>IF(AND(TONGHOP!$O161="ThiTN",TONGHOP!$P161="TN",TONGHOP!$J161="R",TONGHOP!$K161&lt;&gt;""),TONGHOP!$M161,"")</f>
        <v/>
      </c>
      <c r="M161" s="3" t="str">
        <f>IF(AND(TONGHOP!$O161="ThiTN",TONGHOP!$P161="VĐ",TONGHOP!$J161="R",TONGHOP!$K161&lt;&gt;""),TONGHOP!$K161,"")</f>
        <v/>
      </c>
      <c r="N161" s="3" t="str">
        <f>IF(AND(TONGHOP!$O161="ThiTN",TONGHOP!$P161="VĐ",TONGHOP!$J161="R",TONGHOP!$K161&lt;&gt;""),TONGHOP!$M161,"")</f>
        <v/>
      </c>
      <c r="O161" s="3" t="str">
        <f>IF(AND(TONGHOP!$O161="ThiTN",TONGHOP!$P161="TH",TONGHOP!$J161="R",TONGHOP!$K161&lt;&gt;""),TONGHOP!$K161,"")</f>
        <v/>
      </c>
      <c r="P161" s="3" t="str">
        <f>IF(AND(TONGHOP!$O161="ThiTN",TONGHOP!$P161="TH",TONGHOP!$J161="R",TONGHOP!$K161&lt;&gt;""),TONGHOP!$M161,"")</f>
        <v/>
      </c>
    </row>
    <row r="162" spans="1:16">
      <c r="A162" s="3" t="str">
        <f>IF(AND(TONGHOP!$O162="KTHP",TONGHOP!$P162="LT",TONGHOP!$J162="R",TONGHOP!$K162&lt;&gt;""),TONGHOP!$K162,"")</f>
        <v/>
      </c>
      <c r="B162" s="3" t="str">
        <f>IF(AND(TONGHOP!$O162="KTHP",TONGHOP!$P162="LT",TONGHOP!$J162="R",TONGHOP!$K162&lt;&gt;""),TONGHOP!$M162,"")</f>
        <v/>
      </c>
      <c r="C162" s="3" t="str">
        <f>IF(AND(TONGHOP!$O162="KTHP",TONGHOP!$P162="TN",TONGHOP!$J162="R",TONGHOP!$K162&lt;&gt;""),TONGHOP!$K162,"")</f>
        <v/>
      </c>
      <c r="D162" s="3" t="str">
        <f>IF(AND(TONGHOP!$O162="KTHP",TONGHOP!$P162="TN",TONGHOP!$J162="R",TONGHOP!$K162&lt;&gt;""),TONGHOP!$M162,"")</f>
        <v/>
      </c>
      <c r="E162" s="3" t="str">
        <f>IF(AND(TONGHOP!$O162="KTHP",TONGHOP!$P162="VD",TONGHOP!$J162="R",TONGHOP!$K162&lt;&gt;""),TONGHOP!$K162,"")</f>
        <v/>
      </c>
      <c r="F162" s="3" t="str">
        <f>IF(AND(TONGHOP!$O162="KTHP",TONGHOP!$P162="VD",TONGHOP!$J162="R",TONGHOP!$K162&lt;&gt;""),TONGHOP!$M162,"")</f>
        <v/>
      </c>
      <c r="G162" s="3" t="str">
        <f>IF(AND(TONGHOP!$O162="KTHP",TONGHOP!$P162="TH",TONGHOP!$J162="R",TONGHOP!$K162&lt;&gt;""),TONGHOP!$K162,"")</f>
        <v/>
      </c>
      <c r="H162" s="3" t="str">
        <f>IF(AND(TONGHOP!$O162="KTHP",TONGHOP!$P162="TH",TONGHOP!$J162="R",TONGHOP!$K162&lt;&gt;""),TONGHOP!$M162,"")</f>
        <v/>
      </c>
      <c r="I162" s="3" t="str">
        <f>IF(AND(TONGHOP!$O162="ThiTN",TONGHOP!$P162="LT",TONGHOP!$J162="R",TONGHOP!$K162&lt;&gt;""),TONGHOP!$K162,"")</f>
        <v/>
      </c>
      <c r="J162" s="3" t="str">
        <f>IF(AND(TONGHOP!$O162="ThiTN",TONGHOP!$P162="LT",TONGHOP!$J162="R",TONGHOP!$K162&lt;&gt;""),TONGHOP!$M162,"")</f>
        <v/>
      </c>
      <c r="K162" s="3" t="str">
        <f>IF(AND(TONGHOP!$O162="ThiTN",TONGHOP!$P162="TN",TONGHOP!$J162="R",TONGHOP!$K162&lt;&gt;""),TONGHOP!$K162,"")</f>
        <v/>
      </c>
      <c r="L162" s="3" t="str">
        <f>IF(AND(TONGHOP!$O162="ThiTN",TONGHOP!$P162="TN",TONGHOP!$J162="R",TONGHOP!$K162&lt;&gt;""),TONGHOP!$M162,"")</f>
        <v/>
      </c>
      <c r="M162" s="3" t="str">
        <f>IF(AND(TONGHOP!$O162="ThiTN",TONGHOP!$P162="VĐ",TONGHOP!$J162="R",TONGHOP!$K162&lt;&gt;""),TONGHOP!$K162,"")</f>
        <v/>
      </c>
      <c r="N162" s="3" t="str">
        <f>IF(AND(TONGHOP!$O162="ThiTN",TONGHOP!$P162="VĐ",TONGHOP!$J162="R",TONGHOP!$K162&lt;&gt;""),TONGHOP!$M162,"")</f>
        <v/>
      </c>
      <c r="O162" s="3" t="str">
        <f>IF(AND(TONGHOP!$O162="ThiTN",TONGHOP!$P162="TH",TONGHOP!$J162="R",TONGHOP!$K162&lt;&gt;""),TONGHOP!$K162,"")</f>
        <v/>
      </c>
      <c r="P162" s="3" t="str">
        <f>IF(AND(TONGHOP!$O162="ThiTN",TONGHOP!$P162="TH",TONGHOP!$J162="R",TONGHOP!$K162&lt;&gt;""),TONGHOP!$M162,"")</f>
        <v/>
      </c>
    </row>
    <row r="163" spans="1:16">
      <c r="A163" s="3" t="str">
        <f>IF(AND(TONGHOP!$O163="KTHP",TONGHOP!$P163="LT",TONGHOP!$J163="R",TONGHOP!$K163&lt;&gt;""),TONGHOP!$K163,"")</f>
        <v/>
      </c>
      <c r="B163" s="3" t="str">
        <f>IF(AND(TONGHOP!$O163="KTHP",TONGHOP!$P163="LT",TONGHOP!$J163="R",TONGHOP!$K163&lt;&gt;""),TONGHOP!$M163,"")</f>
        <v/>
      </c>
      <c r="C163" s="3" t="str">
        <f>IF(AND(TONGHOP!$O163="KTHP",TONGHOP!$P163="TN",TONGHOP!$J163="R",TONGHOP!$K163&lt;&gt;""),TONGHOP!$K163,"")</f>
        <v/>
      </c>
      <c r="D163" s="3" t="str">
        <f>IF(AND(TONGHOP!$O163="KTHP",TONGHOP!$P163="TN",TONGHOP!$J163="R",TONGHOP!$K163&lt;&gt;""),TONGHOP!$M163,"")</f>
        <v/>
      </c>
      <c r="E163" s="3" t="str">
        <f>IF(AND(TONGHOP!$O163="KTHP",TONGHOP!$P163="VD",TONGHOP!$J163="R",TONGHOP!$K163&lt;&gt;""),TONGHOP!$K163,"")</f>
        <v/>
      </c>
      <c r="F163" s="3" t="str">
        <f>IF(AND(TONGHOP!$O163="KTHP",TONGHOP!$P163="VD",TONGHOP!$J163="R",TONGHOP!$K163&lt;&gt;""),TONGHOP!$M163,"")</f>
        <v/>
      </c>
      <c r="G163" s="3" t="str">
        <f>IF(AND(TONGHOP!$O163="KTHP",TONGHOP!$P163="TH",TONGHOP!$J163="R",TONGHOP!$K163&lt;&gt;""),TONGHOP!$K163,"")</f>
        <v/>
      </c>
      <c r="H163" s="3" t="str">
        <f>IF(AND(TONGHOP!$O163="KTHP",TONGHOP!$P163="TH",TONGHOP!$J163="R",TONGHOP!$K163&lt;&gt;""),TONGHOP!$M163,"")</f>
        <v/>
      </c>
      <c r="I163" s="3" t="str">
        <f>IF(AND(TONGHOP!$O163="ThiTN",TONGHOP!$P163="LT",TONGHOP!$J163="R",TONGHOP!$K163&lt;&gt;""),TONGHOP!$K163,"")</f>
        <v/>
      </c>
      <c r="J163" s="3" t="str">
        <f>IF(AND(TONGHOP!$O163="ThiTN",TONGHOP!$P163="LT",TONGHOP!$J163="R",TONGHOP!$K163&lt;&gt;""),TONGHOP!$M163,"")</f>
        <v/>
      </c>
      <c r="K163" s="3" t="str">
        <f>IF(AND(TONGHOP!$O163="ThiTN",TONGHOP!$P163="TN",TONGHOP!$J163="R",TONGHOP!$K163&lt;&gt;""),TONGHOP!$K163,"")</f>
        <v/>
      </c>
      <c r="L163" s="3" t="str">
        <f>IF(AND(TONGHOP!$O163="ThiTN",TONGHOP!$P163="TN",TONGHOP!$J163="R",TONGHOP!$K163&lt;&gt;""),TONGHOP!$M163,"")</f>
        <v/>
      </c>
      <c r="M163" s="3" t="str">
        <f>IF(AND(TONGHOP!$O163="ThiTN",TONGHOP!$P163="VĐ",TONGHOP!$J163="R",TONGHOP!$K163&lt;&gt;""),TONGHOP!$K163,"")</f>
        <v/>
      </c>
      <c r="N163" s="3" t="str">
        <f>IF(AND(TONGHOP!$O163="ThiTN",TONGHOP!$P163="VĐ",TONGHOP!$J163="R",TONGHOP!$K163&lt;&gt;""),TONGHOP!$M163,"")</f>
        <v/>
      </c>
      <c r="O163" s="3" t="str">
        <f>IF(AND(TONGHOP!$O163="ThiTN",TONGHOP!$P163="TH",TONGHOP!$J163="R",TONGHOP!$K163&lt;&gt;""),TONGHOP!$K163,"")</f>
        <v/>
      </c>
      <c r="P163" s="3" t="str">
        <f>IF(AND(TONGHOP!$O163="ThiTN",TONGHOP!$P163="TH",TONGHOP!$J163="R",TONGHOP!$K163&lt;&gt;""),TONGHOP!$M163,"")</f>
        <v/>
      </c>
    </row>
    <row r="164" spans="1:16">
      <c r="A164" s="3" t="str">
        <f>IF(AND(TONGHOP!$O164="KTHP",TONGHOP!$P164="LT",TONGHOP!$J164="R",TONGHOP!$K164&lt;&gt;""),TONGHOP!$K164,"")</f>
        <v/>
      </c>
      <c r="B164" s="3" t="str">
        <f>IF(AND(TONGHOP!$O164="KTHP",TONGHOP!$P164="LT",TONGHOP!$J164="R",TONGHOP!$K164&lt;&gt;""),TONGHOP!$M164,"")</f>
        <v/>
      </c>
      <c r="C164" s="3" t="str">
        <f>IF(AND(TONGHOP!$O164="KTHP",TONGHOP!$P164="TN",TONGHOP!$J164="R",TONGHOP!$K164&lt;&gt;""),TONGHOP!$K164,"")</f>
        <v/>
      </c>
      <c r="D164" s="3" t="str">
        <f>IF(AND(TONGHOP!$O164="KTHP",TONGHOP!$P164="TN",TONGHOP!$J164="R",TONGHOP!$K164&lt;&gt;""),TONGHOP!$M164,"")</f>
        <v/>
      </c>
      <c r="E164" s="3" t="str">
        <f>IF(AND(TONGHOP!$O164="KTHP",TONGHOP!$P164="VD",TONGHOP!$J164="R",TONGHOP!$K164&lt;&gt;""),TONGHOP!$K164,"")</f>
        <v/>
      </c>
      <c r="F164" s="3" t="str">
        <f>IF(AND(TONGHOP!$O164="KTHP",TONGHOP!$P164="VD",TONGHOP!$J164="R",TONGHOP!$K164&lt;&gt;""),TONGHOP!$M164,"")</f>
        <v/>
      </c>
      <c r="G164" s="3" t="str">
        <f>IF(AND(TONGHOP!$O164="KTHP",TONGHOP!$P164="TH",TONGHOP!$J164="R",TONGHOP!$K164&lt;&gt;""),TONGHOP!$K164,"")</f>
        <v/>
      </c>
      <c r="H164" s="3" t="str">
        <f>IF(AND(TONGHOP!$O164="KTHP",TONGHOP!$P164="TH",TONGHOP!$J164="R",TONGHOP!$K164&lt;&gt;""),TONGHOP!$M164,"")</f>
        <v/>
      </c>
      <c r="I164" s="3" t="str">
        <f>IF(AND(TONGHOP!$O164="ThiTN",TONGHOP!$P164="LT",TONGHOP!$J164="R",TONGHOP!$K164&lt;&gt;""),TONGHOP!$K164,"")</f>
        <v/>
      </c>
      <c r="J164" s="3" t="str">
        <f>IF(AND(TONGHOP!$O164="ThiTN",TONGHOP!$P164="LT",TONGHOP!$J164="R",TONGHOP!$K164&lt;&gt;""),TONGHOP!$M164,"")</f>
        <v/>
      </c>
      <c r="K164" s="3" t="str">
        <f>IF(AND(TONGHOP!$O164="ThiTN",TONGHOP!$P164="TN",TONGHOP!$J164="R",TONGHOP!$K164&lt;&gt;""),TONGHOP!$K164,"")</f>
        <v/>
      </c>
      <c r="L164" s="3" t="str">
        <f>IF(AND(TONGHOP!$O164="ThiTN",TONGHOP!$P164="TN",TONGHOP!$J164="R",TONGHOP!$K164&lt;&gt;""),TONGHOP!$M164,"")</f>
        <v/>
      </c>
      <c r="M164" s="3" t="str">
        <f>IF(AND(TONGHOP!$O164="ThiTN",TONGHOP!$P164="VĐ",TONGHOP!$J164="R",TONGHOP!$K164&lt;&gt;""),TONGHOP!$K164,"")</f>
        <v/>
      </c>
      <c r="N164" s="3" t="str">
        <f>IF(AND(TONGHOP!$O164="ThiTN",TONGHOP!$P164="VĐ",TONGHOP!$J164="R",TONGHOP!$K164&lt;&gt;""),TONGHOP!$M164,"")</f>
        <v/>
      </c>
      <c r="O164" s="3" t="str">
        <f>IF(AND(TONGHOP!$O164="ThiTN",TONGHOP!$P164="TH",TONGHOP!$J164="R",TONGHOP!$K164&lt;&gt;""),TONGHOP!$K164,"")</f>
        <v/>
      </c>
      <c r="P164" s="3" t="str">
        <f>IF(AND(TONGHOP!$O164="ThiTN",TONGHOP!$P164="TH",TONGHOP!$J164="R",TONGHOP!$K164&lt;&gt;""),TONGHOP!$M164,"")</f>
        <v/>
      </c>
    </row>
    <row r="165" spans="1:16">
      <c r="A165" s="3" t="str">
        <f>IF(AND(TONGHOP!$O165="KTHP",TONGHOP!$P165="LT",TONGHOP!$J165="R",TONGHOP!$K165&lt;&gt;""),TONGHOP!$K165,"")</f>
        <v/>
      </c>
      <c r="B165" s="3" t="str">
        <f>IF(AND(TONGHOP!$O165="KTHP",TONGHOP!$P165="LT",TONGHOP!$J165="R",TONGHOP!$K165&lt;&gt;""),TONGHOP!$M165,"")</f>
        <v/>
      </c>
      <c r="C165" s="3" t="str">
        <f>IF(AND(TONGHOP!$O165="KTHP",TONGHOP!$P165="TN",TONGHOP!$J165="R",TONGHOP!$K165&lt;&gt;""),TONGHOP!$K165,"")</f>
        <v/>
      </c>
      <c r="D165" s="3" t="str">
        <f>IF(AND(TONGHOP!$O165="KTHP",TONGHOP!$P165="TN",TONGHOP!$J165="R",TONGHOP!$K165&lt;&gt;""),TONGHOP!$M165,"")</f>
        <v/>
      </c>
      <c r="E165" s="3" t="str">
        <f>IF(AND(TONGHOP!$O165="KTHP",TONGHOP!$P165="VD",TONGHOP!$J165="R",TONGHOP!$K165&lt;&gt;""),TONGHOP!$K165,"")</f>
        <v/>
      </c>
      <c r="F165" s="3" t="str">
        <f>IF(AND(TONGHOP!$O165="KTHP",TONGHOP!$P165="VD",TONGHOP!$J165="R",TONGHOP!$K165&lt;&gt;""),TONGHOP!$M165,"")</f>
        <v/>
      </c>
      <c r="G165" s="3" t="str">
        <f>IF(AND(TONGHOP!$O165="KTHP",TONGHOP!$P165="TH",TONGHOP!$J165="R",TONGHOP!$K165&lt;&gt;""),TONGHOP!$K165,"")</f>
        <v/>
      </c>
      <c r="H165" s="3" t="str">
        <f>IF(AND(TONGHOP!$O165="KTHP",TONGHOP!$P165="TH",TONGHOP!$J165="R",TONGHOP!$K165&lt;&gt;""),TONGHOP!$M165,"")</f>
        <v/>
      </c>
      <c r="I165" s="3" t="str">
        <f>IF(AND(TONGHOP!$O165="ThiTN",TONGHOP!$P165="LT",TONGHOP!$J165="R",TONGHOP!$K165&lt;&gt;""),TONGHOP!$K165,"")</f>
        <v/>
      </c>
      <c r="J165" s="3" t="str">
        <f>IF(AND(TONGHOP!$O165="ThiTN",TONGHOP!$P165="LT",TONGHOP!$J165="R",TONGHOP!$K165&lt;&gt;""),TONGHOP!$M165,"")</f>
        <v/>
      </c>
      <c r="K165" s="3" t="str">
        <f>IF(AND(TONGHOP!$O165="ThiTN",TONGHOP!$P165="TN",TONGHOP!$J165="R",TONGHOP!$K165&lt;&gt;""),TONGHOP!$K165,"")</f>
        <v/>
      </c>
      <c r="L165" s="3" t="str">
        <f>IF(AND(TONGHOP!$O165="ThiTN",TONGHOP!$P165="TN",TONGHOP!$J165="R",TONGHOP!$K165&lt;&gt;""),TONGHOP!$M165,"")</f>
        <v/>
      </c>
      <c r="M165" s="3" t="str">
        <f>IF(AND(TONGHOP!$O165="ThiTN",TONGHOP!$P165="VĐ",TONGHOP!$J165="R",TONGHOP!$K165&lt;&gt;""),TONGHOP!$K165,"")</f>
        <v/>
      </c>
      <c r="N165" s="3" t="str">
        <f>IF(AND(TONGHOP!$O165="ThiTN",TONGHOP!$P165="VĐ",TONGHOP!$J165="R",TONGHOP!$K165&lt;&gt;""),TONGHOP!$M165,"")</f>
        <v/>
      </c>
      <c r="O165" s="3" t="str">
        <f>IF(AND(TONGHOP!$O165="ThiTN",TONGHOP!$P165="TH",TONGHOP!$J165="R",TONGHOP!$K165&lt;&gt;""),TONGHOP!$K165,"")</f>
        <v/>
      </c>
      <c r="P165" s="3" t="str">
        <f>IF(AND(TONGHOP!$O165="ThiTN",TONGHOP!$P165="TH",TONGHOP!$J165="R",TONGHOP!$K165&lt;&gt;""),TONGHOP!$M165,"")</f>
        <v/>
      </c>
    </row>
    <row r="166" spans="1:16">
      <c r="A166" s="3" t="str">
        <f>IF(AND(TONGHOP!$O166="KTHP",TONGHOP!$P166="LT",TONGHOP!$J166="R",TONGHOP!$K166&lt;&gt;""),TONGHOP!$K166,"")</f>
        <v>Vũ Hạnh Chiêu</v>
      </c>
      <c r="B166" s="3">
        <f>IF(AND(TONGHOP!$O166="KTHP",TONGHOP!$P166="LT",TONGHOP!$J166="R",TONGHOP!$K166&lt;&gt;""),TONGHOP!$M166,"")</f>
        <v>2</v>
      </c>
      <c r="C166" s="3" t="str">
        <f>IF(AND(TONGHOP!$O166="KTHP",TONGHOP!$P166="TN",TONGHOP!$J166="R",TONGHOP!$K166&lt;&gt;""),TONGHOP!$K166,"")</f>
        <v/>
      </c>
      <c r="D166" s="3" t="str">
        <f>IF(AND(TONGHOP!$O166="KTHP",TONGHOP!$P166="TN",TONGHOP!$J166="R",TONGHOP!$K166&lt;&gt;""),TONGHOP!$M166,"")</f>
        <v/>
      </c>
      <c r="E166" s="3" t="str">
        <f>IF(AND(TONGHOP!$O166="KTHP",TONGHOP!$P166="VD",TONGHOP!$J166="R",TONGHOP!$K166&lt;&gt;""),TONGHOP!$K166,"")</f>
        <v/>
      </c>
      <c r="F166" s="3" t="str">
        <f>IF(AND(TONGHOP!$O166="KTHP",TONGHOP!$P166="VD",TONGHOP!$J166="R",TONGHOP!$K166&lt;&gt;""),TONGHOP!$M166,"")</f>
        <v/>
      </c>
      <c r="G166" s="3" t="str">
        <f>IF(AND(TONGHOP!$O166="KTHP",TONGHOP!$P166="TH",TONGHOP!$J166="R",TONGHOP!$K166&lt;&gt;""),TONGHOP!$K166,"")</f>
        <v/>
      </c>
      <c r="H166" s="3" t="str">
        <f>IF(AND(TONGHOP!$O166="KTHP",TONGHOP!$P166="TH",TONGHOP!$J166="R",TONGHOP!$K166&lt;&gt;""),TONGHOP!$M166,"")</f>
        <v/>
      </c>
      <c r="I166" s="3" t="str">
        <f>IF(AND(TONGHOP!$O166="ThiTN",TONGHOP!$P166="LT",TONGHOP!$J166="R",TONGHOP!$K166&lt;&gt;""),TONGHOP!$K166,"")</f>
        <v/>
      </c>
      <c r="J166" s="3" t="str">
        <f>IF(AND(TONGHOP!$O166="ThiTN",TONGHOP!$P166="LT",TONGHOP!$J166="R",TONGHOP!$K166&lt;&gt;""),TONGHOP!$M166,"")</f>
        <v/>
      </c>
      <c r="K166" s="3" t="str">
        <f>IF(AND(TONGHOP!$O166="ThiTN",TONGHOP!$P166="TN",TONGHOP!$J166="R",TONGHOP!$K166&lt;&gt;""),TONGHOP!$K166,"")</f>
        <v/>
      </c>
      <c r="L166" s="3" t="str">
        <f>IF(AND(TONGHOP!$O166="ThiTN",TONGHOP!$P166="TN",TONGHOP!$J166="R",TONGHOP!$K166&lt;&gt;""),TONGHOP!$M166,"")</f>
        <v/>
      </c>
      <c r="M166" s="3" t="str">
        <f>IF(AND(TONGHOP!$O166="ThiTN",TONGHOP!$P166="VĐ",TONGHOP!$J166="R",TONGHOP!$K166&lt;&gt;""),TONGHOP!$K166,"")</f>
        <v/>
      </c>
      <c r="N166" s="3" t="str">
        <f>IF(AND(TONGHOP!$O166="ThiTN",TONGHOP!$P166="VĐ",TONGHOP!$J166="R",TONGHOP!$K166&lt;&gt;""),TONGHOP!$M166,"")</f>
        <v/>
      </c>
      <c r="O166" s="3" t="str">
        <f>IF(AND(TONGHOP!$O166="ThiTN",TONGHOP!$P166="TH",TONGHOP!$J166="R",TONGHOP!$K166&lt;&gt;""),TONGHOP!$K166,"")</f>
        <v/>
      </c>
      <c r="P166" s="3" t="str">
        <f>IF(AND(TONGHOP!$O166="ThiTN",TONGHOP!$P166="TH",TONGHOP!$J166="R",TONGHOP!$K166&lt;&gt;""),TONGHOP!$M166,"")</f>
        <v/>
      </c>
    </row>
    <row r="167" spans="1:16">
      <c r="A167" s="3" t="str">
        <f>IF(AND(TONGHOP!$O167="KTHP",TONGHOP!$P167="LT",TONGHOP!$J167="R",TONGHOP!$K167&lt;&gt;""),TONGHOP!$K167,"")</f>
        <v/>
      </c>
      <c r="B167" s="3" t="str">
        <f>IF(AND(TONGHOP!$O167="KTHP",TONGHOP!$P167="LT",TONGHOP!$J167="R",TONGHOP!$K167&lt;&gt;""),TONGHOP!$M167,"")</f>
        <v/>
      </c>
      <c r="C167" s="3" t="str">
        <f>IF(AND(TONGHOP!$O167="KTHP",TONGHOP!$P167="TN",TONGHOP!$J167="R",TONGHOP!$K167&lt;&gt;""),TONGHOP!$K167,"")</f>
        <v/>
      </c>
      <c r="D167" s="3" t="str">
        <f>IF(AND(TONGHOP!$O167="KTHP",TONGHOP!$P167="TN",TONGHOP!$J167="R",TONGHOP!$K167&lt;&gt;""),TONGHOP!$M167,"")</f>
        <v/>
      </c>
      <c r="E167" s="3" t="str">
        <f>IF(AND(TONGHOP!$O167="KTHP",TONGHOP!$P167="VD",TONGHOP!$J167="R",TONGHOP!$K167&lt;&gt;""),TONGHOP!$K167,"")</f>
        <v/>
      </c>
      <c r="F167" s="3" t="str">
        <f>IF(AND(TONGHOP!$O167="KTHP",TONGHOP!$P167="VD",TONGHOP!$J167="R",TONGHOP!$K167&lt;&gt;""),TONGHOP!$M167,"")</f>
        <v/>
      </c>
      <c r="G167" s="3" t="str">
        <f>IF(AND(TONGHOP!$O167="KTHP",TONGHOP!$P167="TH",TONGHOP!$J167="R",TONGHOP!$K167&lt;&gt;""),TONGHOP!$K167,"")</f>
        <v/>
      </c>
      <c r="H167" s="3" t="str">
        <f>IF(AND(TONGHOP!$O167="KTHP",TONGHOP!$P167="TH",TONGHOP!$J167="R",TONGHOP!$K167&lt;&gt;""),TONGHOP!$M167,"")</f>
        <v/>
      </c>
      <c r="I167" s="3" t="str">
        <f>IF(AND(TONGHOP!$O167="ThiTN",TONGHOP!$P167="LT",TONGHOP!$J167="R",TONGHOP!$K167&lt;&gt;""),TONGHOP!$K167,"")</f>
        <v/>
      </c>
      <c r="J167" s="3" t="str">
        <f>IF(AND(TONGHOP!$O167="ThiTN",TONGHOP!$P167="LT",TONGHOP!$J167="R",TONGHOP!$K167&lt;&gt;""),TONGHOP!$M167,"")</f>
        <v/>
      </c>
      <c r="K167" s="3" t="str">
        <f>IF(AND(TONGHOP!$O167="ThiTN",TONGHOP!$P167="TN",TONGHOP!$J167="R",TONGHOP!$K167&lt;&gt;""),TONGHOP!$K167,"")</f>
        <v/>
      </c>
      <c r="L167" s="3" t="str">
        <f>IF(AND(TONGHOP!$O167="ThiTN",TONGHOP!$P167="TN",TONGHOP!$J167="R",TONGHOP!$K167&lt;&gt;""),TONGHOP!$M167,"")</f>
        <v/>
      </c>
      <c r="M167" s="3" t="str">
        <f>IF(AND(TONGHOP!$O167="ThiTN",TONGHOP!$P167="VĐ",TONGHOP!$J167="R",TONGHOP!$K167&lt;&gt;""),TONGHOP!$K167,"")</f>
        <v/>
      </c>
      <c r="N167" s="3" t="str">
        <f>IF(AND(TONGHOP!$O167="ThiTN",TONGHOP!$P167="VĐ",TONGHOP!$J167="R",TONGHOP!$K167&lt;&gt;""),TONGHOP!$M167,"")</f>
        <v/>
      </c>
      <c r="O167" s="3" t="str">
        <f>IF(AND(TONGHOP!$O167="ThiTN",TONGHOP!$P167="TH",TONGHOP!$J167="R",TONGHOP!$K167&lt;&gt;""),TONGHOP!$K167,"")</f>
        <v/>
      </c>
      <c r="P167" s="3" t="str">
        <f>IF(AND(TONGHOP!$O167="ThiTN",TONGHOP!$P167="TH",TONGHOP!$J167="R",TONGHOP!$K167&lt;&gt;""),TONGHOP!$M167,"")</f>
        <v/>
      </c>
    </row>
    <row r="168" spans="1:16">
      <c r="A168" s="3" t="str">
        <f>IF(AND(TONGHOP!$O168="KTHP",TONGHOP!$P168="LT",TONGHOP!$J168="R",TONGHOP!$K168&lt;&gt;""),TONGHOP!$K168,"")</f>
        <v/>
      </c>
      <c r="B168" s="3" t="str">
        <f>IF(AND(TONGHOP!$O168="KTHP",TONGHOP!$P168="LT",TONGHOP!$J168="R",TONGHOP!$K168&lt;&gt;""),TONGHOP!$M168,"")</f>
        <v/>
      </c>
      <c r="C168" s="3" t="str">
        <f>IF(AND(TONGHOP!$O168="KTHP",TONGHOP!$P168="TN",TONGHOP!$J168="R",TONGHOP!$K168&lt;&gt;""),TONGHOP!$K168,"")</f>
        <v/>
      </c>
      <c r="D168" s="3" t="str">
        <f>IF(AND(TONGHOP!$O168="KTHP",TONGHOP!$P168="TN",TONGHOP!$J168="R",TONGHOP!$K168&lt;&gt;""),TONGHOP!$M168,"")</f>
        <v/>
      </c>
      <c r="E168" s="3" t="str">
        <f>IF(AND(TONGHOP!$O168="KTHP",TONGHOP!$P168="VD",TONGHOP!$J168="R",TONGHOP!$K168&lt;&gt;""),TONGHOP!$K168,"")</f>
        <v/>
      </c>
      <c r="F168" s="3" t="str">
        <f>IF(AND(TONGHOP!$O168="KTHP",TONGHOP!$P168="VD",TONGHOP!$J168="R",TONGHOP!$K168&lt;&gt;""),TONGHOP!$M168,"")</f>
        <v/>
      </c>
      <c r="G168" s="3" t="str">
        <f>IF(AND(TONGHOP!$O168="KTHP",TONGHOP!$P168="TH",TONGHOP!$J168="R",TONGHOP!$K168&lt;&gt;""),TONGHOP!$K168,"")</f>
        <v/>
      </c>
      <c r="H168" s="3" t="str">
        <f>IF(AND(TONGHOP!$O168="KTHP",TONGHOP!$P168="TH",TONGHOP!$J168="R",TONGHOP!$K168&lt;&gt;""),TONGHOP!$M168,"")</f>
        <v/>
      </c>
      <c r="I168" s="3" t="str">
        <f>IF(AND(TONGHOP!$O168="ThiTN",TONGHOP!$P168="LT",TONGHOP!$J168="R",TONGHOP!$K168&lt;&gt;""),TONGHOP!$K168,"")</f>
        <v/>
      </c>
      <c r="J168" s="3" t="str">
        <f>IF(AND(TONGHOP!$O168="ThiTN",TONGHOP!$P168="LT",TONGHOP!$J168="R",TONGHOP!$K168&lt;&gt;""),TONGHOP!$M168,"")</f>
        <v/>
      </c>
      <c r="K168" s="3" t="str">
        <f>IF(AND(TONGHOP!$O168="ThiTN",TONGHOP!$P168="TN",TONGHOP!$J168="R",TONGHOP!$K168&lt;&gt;""),TONGHOP!$K168,"")</f>
        <v/>
      </c>
      <c r="L168" s="3" t="str">
        <f>IF(AND(TONGHOP!$O168="ThiTN",TONGHOP!$P168="TN",TONGHOP!$J168="R",TONGHOP!$K168&lt;&gt;""),TONGHOP!$M168,"")</f>
        <v/>
      </c>
      <c r="M168" s="3" t="str">
        <f>IF(AND(TONGHOP!$O168="ThiTN",TONGHOP!$P168="VĐ",TONGHOP!$J168="R",TONGHOP!$K168&lt;&gt;""),TONGHOP!$K168,"")</f>
        <v/>
      </c>
      <c r="N168" s="3" t="str">
        <f>IF(AND(TONGHOP!$O168="ThiTN",TONGHOP!$P168="VĐ",TONGHOP!$J168="R",TONGHOP!$K168&lt;&gt;""),TONGHOP!$M168,"")</f>
        <v/>
      </c>
      <c r="O168" s="3" t="str">
        <f>IF(AND(TONGHOP!$O168="ThiTN",TONGHOP!$P168="TH",TONGHOP!$J168="R",TONGHOP!$K168&lt;&gt;""),TONGHOP!$K168,"")</f>
        <v/>
      </c>
      <c r="P168" s="3" t="str">
        <f>IF(AND(TONGHOP!$O168="ThiTN",TONGHOP!$P168="TH",TONGHOP!$J168="R",TONGHOP!$K168&lt;&gt;""),TONGHOP!$M168,"")</f>
        <v/>
      </c>
    </row>
    <row r="169" spans="1:16">
      <c r="A169" s="3" t="str">
        <f>IF(AND(TONGHOP!$O169="KTHP",TONGHOP!$P169="LT",TONGHOP!$J169="R",TONGHOP!$K169&lt;&gt;""),TONGHOP!$K169,"")</f>
        <v/>
      </c>
      <c r="B169" s="3" t="str">
        <f>IF(AND(TONGHOP!$O169="KTHP",TONGHOP!$P169="LT",TONGHOP!$J169="R",TONGHOP!$K169&lt;&gt;""),TONGHOP!$M169,"")</f>
        <v/>
      </c>
      <c r="C169" s="3" t="str">
        <f>IF(AND(TONGHOP!$O169="KTHP",TONGHOP!$P169="TN",TONGHOP!$J169="R",TONGHOP!$K169&lt;&gt;""),TONGHOP!$K169,"")</f>
        <v/>
      </c>
      <c r="D169" s="3" t="str">
        <f>IF(AND(TONGHOP!$O169="KTHP",TONGHOP!$P169="TN",TONGHOP!$J169="R",TONGHOP!$K169&lt;&gt;""),TONGHOP!$M169,"")</f>
        <v/>
      </c>
      <c r="E169" s="3" t="str">
        <f>IF(AND(TONGHOP!$O169="KTHP",TONGHOP!$P169="VD",TONGHOP!$J169="R",TONGHOP!$K169&lt;&gt;""),TONGHOP!$K169,"")</f>
        <v/>
      </c>
      <c r="F169" s="3" t="str">
        <f>IF(AND(TONGHOP!$O169="KTHP",TONGHOP!$P169="VD",TONGHOP!$J169="R",TONGHOP!$K169&lt;&gt;""),TONGHOP!$M169,"")</f>
        <v/>
      </c>
      <c r="G169" s="3" t="str">
        <f>IF(AND(TONGHOP!$O169="KTHP",TONGHOP!$P169="TH",TONGHOP!$J169="R",TONGHOP!$K169&lt;&gt;""),TONGHOP!$K169,"")</f>
        <v/>
      </c>
      <c r="H169" s="3" t="str">
        <f>IF(AND(TONGHOP!$O169="KTHP",TONGHOP!$P169="TH",TONGHOP!$J169="R",TONGHOP!$K169&lt;&gt;""),TONGHOP!$M169,"")</f>
        <v/>
      </c>
      <c r="I169" s="3" t="str">
        <f>IF(AND(TONGHOP!$O169="ThiTN",TONGHOP!$P169="LT",TONGHOP!$J169="R",TONGHOP!$K169&lt;&gt;""),TONGHOP!$K169,"")</f>
        <v/>
      </c>
      <c r="J169" s="3" t="str">
        <f>IF(AND(TONGHOP!$O169="ThiTN",TONGHOP!$P169="LT",TONGHOP!$J169="R",TONGHOP!$K169&lt;&gt;""),TONGHOP!$M169,"")</f>
        <v/>
      </c>
      <c r="K169" s="3" t="str">
        <f>IF(AND(TONGHOP!$O169="ThiTN",TONGHOP!$P169="TN",TONGHOP!$J169="R",TONGHOP!$K169&lt;&gt;""),TONGHOP!$K169,"")</f>
        <v/>
      </c>
      <c r="L169" s="3" t="str">
        <f>IF(AND(TONGHOP!$O169="ThiTN",TONGHOP!$P169="TN",TONGHOP!$J169="R",TONGHOP!$K169&lt;&gt;""),TONGHOP!$M169,"")</f>
        <v/>
      </c>
      <c r="M169" s="3" t="str">
        <f>IF(AND(TONGHOP!$O169="ThiTN",TONGHOP!$P169="VĐ",TONGHOP!$J169="R",TONGHOP!$K169&lt;&gt;""),TONGHOP!$K169,"")</f>
        <v/>
      </c>
      <c r="N169" s="3" t="str">
        <f>IF(AND(TONGHOP!$O169="ThiTN",TONGHOP!$P169="VĐ",TONGHOP!$J169="R",TONGHOP!$K169&lt;&gt;""),TONGHOP!$M169,"")</f>
        <v/>
      </c>
      <c r="O169" s="3" t="str">
        <f>IF(AND(TONGHOP!$O169="ThiTN",TONGHOP!$P169="TH",TONGHOP!$J169="R",TONGHOP!$K169&lt;&gt;""),TONGHOP!$K169,"")</f>
        <v/>
      </c>
      <c r="P169" s="3" t="str">
        <f>IF(AND(TONGHOP!$O169="ThiTN",TONGHOP!$P169="TH",TONGHOP!$J169="R",TONGHOP!$K169&lt;&gt;""),TONGHOP!$M169,"")</f>
        <v/>
      </c>
    </row>
    <row r="170" spans="1:16">
      <c r="A170" s="3" t="str">
        <f>IF(AND(TONGHOP!$O170="KTHP",TONGHOP!$P170="LT",TONGHOP!$J170="R",TONGHOP!$K170&lt;&gt;""),TONGHOP!$K170,"")</f>
        <v/>
      </c>
      <c r="B170" s="3" t="str">
        <f>IF(AND(TONGHOP!$O170="KTHP",TONGHOP!$P170="LT",TONGHOP!$J170="R",TONGHOP!$K170&lt;&gt;""),TONGHOP!$M170,"")</f>
        <v/>
      </c>
      <c r="C170" s="3" t="str">
        <f>IF(AND(TONGHOP!$O170="KTHP",TONGHOP!$P170="TN",TONGHOP!$J170="R",TONGHOP!$K170&lt;&gt;""),TONGHOP!$K170,"")</f>
        <v/>
      </c>
      <c r="D170" s="3" t="str">
        <f>IF(AND(TONGHOP!$O170="KTHP",TONGHOP!$P170="TN",TONGHOP!$J170="R",TONGHOP!$K170&lt;&gt;""),TONGHOP!$M170,"")</f>
        <v/>
      </c>
      <c r="E170" s="3" t="str">
        <f>IF(AND(TONGHOP!$O170="KTHP",TONGHOP!$P170="VD",TONGHOP!$J170="R",TONGHOP!$K170&lt;&gt;""),TONGHOP!$K170,"")</f>
        <v/>
      </c>
      <c r="F170" s="3" t="str">
        <f>IF(AND(TONGHOP!$O170="KTHP",TONGHOP!$P170="VD",TONGHOP!$J170="R",TONGHOP!$K170&lt;&gt;""),TONGHOP!$M170,"")</f>
        <v/>
      </c>
      <c r="G170" s="3" t="str">
        <f>IF(AND(TONGHOP!$O170="KTHP",TONGHOP!$P170="TH",TONGHOP!$J170="R",TONGHOP!$K170&lt;&gt;""),TONGHOP!$K170,"")</f>
        <v/>
      </c>
      <c r="H170" s="3" t="str">
        <f>IF(AND(TONGHOP!$O170="KTHP",TONGHOP!$P170="TH",TONGHOP!$J170="R",TONGHOP!$K170&lt;&gt;""),TONGHOP!$M170,"")</f>
        <v/>
      </c>
      <c r="I170" s="3" t="str">
        <f>IF(AND(TONGHOP!$O170="ThiTN",TONGHOP!$P170="LT",TONGHOP!$J170="R",TONGHOP!$K170&lt;&gt;""),TONGHOP!$K170,"")</f>
        <v/>
      </c>
      <c r="J170" s="3" t="str">
        <f>IF(AND(TONGHOP!$O170="ThiTN",TONGHOP!$P170="LT",TONGHOP!$J170="R",TONGHOP!$K170&lt;&gt;""),TONGHOP!$M170,"")</f>
        <v/>
      </c>
      <c r="K170" s="3" t="str">
        <f>IF(AND(TONGHOP!$O170="ThiTN",TONGHOP!$P170="TN",TONGHOP!$J170="R",TONGHOP!$K170&lt;&gt;""),TONGHOP!$K170,"")</f>
        <v/>
      </c>
      <c r="L170" s="3" t="str">
        <f>IF(AND(TONGHOP!$O170="ThiTN",TONGHOP!$P170="TN",TONGHOP!$J170="R",TONGHOP!$K170&lt;&gt;""),TONGHOP!$M170,"")</f>
        <v/>
      </c>
      <c r="M170" s="3" t="str">
        <f>IF(AND(TONGHOP!$O170="ThiTN",TONGHOP!$P170="VĐ",TONGHOP!$J170="R",TONGHOP!$K170&lt;&gt;""),TONGHOP!$K170,"")</f>
        <v/>
      </c>
      <c r="N170" s="3" t="str">
        <f>IF(AND(TONGHOP!$O170="ThiTN",TONGHOP!$P170="VĐ",TONGHOP!$J170="R",TONGHOP!$K170&lt;&gt;""),TONGHOP!$M170,"")</f>
        <v/>
      </c>
      <c r="O170" s="3" t="str">
        <f>IF(AND(TONGHOP!$O170="ThiTN",TONGHOP!$P170="TH",TONGHOP!$J170="R",TONGHOP!$K170&lt;&gt;""),TONGHOP!$K170,"")</f>
        <v/>
      </c>
      <c r="P170" s="3" t="str">
        <f>IF(AND(TONGHOP!$O170="ThiTN",TONGHOP!$P170="TH",TONGHOP!$J170="R",TONGHOP!$K170&lt;&gt;""),TONGHOP!$M170,"")</f>
        <v/>
      </c>
    </row>
    <row r="171" spans="1:16">
      <c r="A171" s="3" t="str">
        <f>IF(AND(TONGHOP!$O171="KTHP",TONGHOP!$P171="LT",TONGHOP!$J171="R",TONGHOP!$K171&lt;&gt;""),TONGHOP!$K171,"")</f>
        <v/>
      </c>
      <c r="B171" s="3" t="str">
        <f>IF(AND(TONGHOP!$O171="KTHP",TONGHOP!$P171="LT",TONGHOP!$J171="R",TONGHOP!$K171&lt;&gt;""),TONGHOP!$M171,"")</f>
        <v/>
      </c>
      <c r="C171" s="3" t="str">
        <f>IF(AND(TONGHOP!$O171="KTHP",TONGHOP!$P171="TN",TONGHOP!$J171="R",TONGHOP!$K171&lt;&gt;""),TONGHOP!$K171,"")</f>
        <v>Phạm Thị Gia Tâm</v>
      </c>
      <c r="D171" s="3">
        <f>IF(AND(TONGHOP!$O171="KTHP",TONGHOP!$P171="TN",TONGHOP!$J171="R",TONGHOP!$K171&lt;&gt;""),TONGHOP!$M171,"")</f>
        <v>4</v>
      </c>
      <c r="E171" s="3" t="str">
        <f>IF(AND(TONGHOP!$O171="KTHP",TONGHOP!$P171="VD",TONGHOP!$J171="R",TONGHOP!$K171&lt;&gt;""),TONGHOP!$K171,"")</f>
        <v/>
      </c>
      <c r="F171" s="3" t="str">
        <f>IF(AND(TONGHOP!$O171="KTHP",TONGHOP!$P171="VD",TONGHOP!$J171="R",TONGHOP!$K171&lt;&gt;""),TONGHOP!$M171,"")</f>
        <v/>
      </c>
      <c r="G171" s="3" t="str">
        <f>IF(AND(TONGHOP!$O171="KTHP",TONGHOP!$P171="TH",TONGHOP!$J171="R",TONGHOP!$K171&lt;&gt;""),TONGHOP!$K171,"")</f>
        <v/>
      </c>
      <c r="H171" s="3" t="str">
        <f>IF(AND(TONGHOP!$O171="KTHP",TONGHOP!$P171="TH",TONGHOP!$J171="R",TONGHOP!$K171&lt;&gt;""),TONGHOP!$M171,"")</f>
        <v/>
      </c>
      <c r="I171" s="3" t="str">
        <f>IF(AND(TONGHOP!$O171="ThiTN",TONGHOP!$P171="LT",TONGHOP!$J171="R",TONGHOP!$K171&lt;&gt;""),TONGHOP!$K171,"")</f>
        <v/>
      </c>
      <c r="J171" s="3" t="str">
        <f>IF(AND(TONGHOP!$O171="ThiTN",TONGHOP!$P171="LT",TONGHOP!$J171="R",TONGHOP!$K171&lt;&gt;""),TONGHOP!$M171,"")</f>
        <v/>
      </c>
      <c r="K171" s="3" t="str">
        <f>IF(AND(TONGHOP!$O171="ThiTN",TONGHOP!$P171="TN",TONGHOP!$J171="R",TONGHOP!$K171&lt;&gt;""),TONGHOP!$K171,"")</f>
        <v/>
      </c>
      <c r="L171" s="3" t="str">
        <f>IF(AND(TONGHOP!$O171="ThiTN",TONGHOP!$P171="TN",TONGHOP!$J171="R",TONGHOP!$K171&lt;&gt;""),TONGHOP!$M171,"")</f>
        <v/>
      </c>
      <c r="M171" s="3" t="str">
        <f>IF(AND(TONGHOP!$O171="ThiTN",TONGHOP!$P171="VĐ",TONGHOP!$J171="R",TONGHOP!$K171&lt;&gt;""),TONGHOP!$K171,"")</f>
        <v/>
      </c>
      <c r="N171" s="3" t="str">
        <f>IF(AND(TONGHOP!$O171="ThiTN",TONGHOP!$P171="VĐ",TONGHOP!$J171="R",TONGHOP!$K171&lt;&gt;""),TONGHOP!$M171,"")</f>
        <v/>
      </c>
      <c r="O171" s="3" t="str">
        <f>IF(AND(TONGHOP!$O171="ThiTN",TONGHOP!$P171="TH",TONGHOP!$J171="R",TONGHOP!$K171&lt;&gt;""),TONGHOP!$K171,"")</f>
        <v/>
      </c>
      <c r="P171" s="3" t="str">
        <f>IF(AND(TONGHOP!$O171="ThiTN",TONGHOP!$P171="TH",TONGHOP!$J171="R",TONGHOP!$K171&lt;&gt;""),TONGHOP!$M171,"")</f>
        <v/>
      </c>
    </row>
    <row r="172" spans="1:16">
      <c r="A172" s="3" t="str">
        <f>IF(AND(TONGHOP!$O172="KTHP",TONGHOP!$P172="LT",TONGHOP!$J172="R",TONGHOP!$K172&lt;&gt;""),TONGHOP!$K172,"")</f>
        <v>Lê Xuân Thủy</v>
      </c>
      <c r="B172" s="3">
        <f>IF(AND(TONGHOP!$O172="KTHP",TONGHOP!$P172="LT",TONGHOP!$J172="R",TONGHOP!$K172&lt;&gt;""),TONGHOP!$M172,"")</f>
        <v>2</v>
      </c>
      <c r="C172" s="3" t="str">
        <f>IF(AND(TONGHOP!$O172="KTHP",TONGHOP!$P172="TN",TONGHOP!$J172="R",TONGHOP!$K172&lt;&gt;""),TONGHOP!$K172,"")</f>
        <v/>
      </c>
      <c r="D172" s="3" t="str">
        <f>IF(AND(TONGHOP!$O172="KTHP",TONGHOP!$P172="TN",TONGHOP!$J172="R",TONGHOP!$K172&lt;&gt;""),TONGHOP!$M172,"")</f>
        <v/>
      </c>
      <c r="E172" s="3" t="str">
        <f>IF(AND(TONGHOP!$O172="KTHP",TONGHOP!$P172="VD",TONGHOP!$J172="R",TONGHOP!$K172&lt;&gt;""),TONGHOP!$K172,"")</f>
        <v/>
      </c>
      <c r="F172" s="3" t="str">
        <f>IF(AND(TONGHOP!$O172="KTHP",TONGHOP!$P172="VD",TONGHOP!$J172="R",TONGHOP!$K172&lt;&gt;""),TONGHOP!$M172,"")</f>
        <v/>
      </c>
      <c r="G172" s="3" t="str">
        <f>IF(AND(TONGHOP!$O172="KTHP",TONGHOP!$P172="TH",TONGHOP!$J172="R",TONGHOP!$K172&lt;&gt;""),TONGHOP!$K172,"")</f>
        <v/>
      </c>
      <c r="H172" s="3" t="str">
        <f>IF(AND(TONGHOP!$O172="KTHP",TONGHOP!$P172="TH",TONGHOP!$J172="R",TONGHOP!$K172&lt;&gt;""),TONGHOP!$M172,"")</f>
        <v/>
      </c>
      <c r="I172" s="3" t="str">
        <f>IF(AND(TONGHOP!$O172="ThiTN",TONGHOP!$P172="LT",TONGHOP!$J172="R",TONGHOP!$K172&lt;&gt;""),TONGHOP!$K172,"")</f>
        <v/>
      </c>
      <c r="J172" s="3" t="str">
        <f>IF(AND(TONGHOP!$O172="ThiTN",TONGHOP!$P172="LT",TONGHOP!$J172="R",TONGHOP!$K172&lt;&gt;""),TONGHOP!$M172,"")</f>
        <v/>
      </c>
      <c r="K172" s="3" t="str">
        <f>IF(AND(TONGHOP!$O172="ThiTN",TONGHOP!$P172="TN",TONGHOP!$J172="R",TONGHOP!$K172&lt;&gt;""),TONGHOP!$K172,"")</f>
        <v/>
      </c>
      <c r="L172" s="3" t="str">
        <f>IF(AND(TONGHOP!$O172="ThiTN",TONGHOP!$P172="TN",TONGHOP!$J172="R",TONGHOP!$K172&lt;&gt;""),TONGHOP!$M172,"")</f>
        <v/>
      </c>
      <c r="M172" s="3" t="str">
        <f>IF(AND(TONGHOP!$O172="ThiTN",TONGHOP!$P172="VĐ",TONGHOP!$J172="R",TONGHOP!$K172&lt;&gt;""),TONGHOP!$K172,"")</f>
        <v/>
      </c>
      <c r="N172" s="3" t="str">
        <f>IF(AND(TONGHOP!$O172="ThiTN",TONGHOP!$P172="VĐ",TONGHOP!$J172="R",TONGHOP!$K172&lt;&gt;""),TONGHOP!$M172,"")</f>
        <v/>
      </c>
      <c r="O172" s="3" t="str">
        <f>IF(AND(TONGHOP!$O172="ThiTN",TONGHOP!$P172="TH",TONGHOP!$J172="R",TONGHOP!$K172&lt;&gt;""),TONGHOP!$K172,"")</f>
        <v/>
      </c>
      <c r="P172" s="3" t="str">
        <f>IF(AND(TONGHOP!$O172="ThiTN",TONGHOP!$P172="TH",TONGHOP!$J172="R",TONGHOP!$K172&lt;&gt;""),TONGHOP!$M172,"")</f>
        <v/>
      </c>
    </row>
    <row r="173" spans="1:16">
      <c r="A173" s="3" t="str">
        <f>IF(AND(TONGHOP!$O173="KTHP",TONGHOP!$P173="LT",TONGHOP!$J173="R",TONGHOP!$K173&lt;&gt;""),TONGHOP!$K173,"")</f>
        <v>Đào Anh Tuấn</v>
      </c>
      <c r="B173" s="3">
        <f>IF(AND(TONGHOP!$O173="KTHP",TONGHOP!$P173="LT",TONGHOP!$J173="R",TONGHOP!$K173&lt;&gt;""),TONGHOP!$M173,"")</f>
        <v>2</v>
      </c>
      <c r="C173" s="3" t="str">
        <f>IF(AND(TONGHOP!$O173="KTHP",TONGHOP!$P173="TN",TONGHOP!$J173="R",TONGHOP!$K173&lt;&gt;""),TONGHOP!$K173,"")</f>
        <v/>
      </c>
      <c r="D173" s="3" t="str">
        <f>IF(AND(TONGHOP!$O173="KTHP",TONGHOP!$P173="TN",TONGHOP!$J173="R",TONGHOP!$K173&lt;&gt;""),TONGHOP!$M173,"")</f>
        <v/>
      </c>
      <c r="E173" s="3" t="str">
        <f>IF(AND(TONGHOP!$O173="KTHP",TONGHOP!$P173="VD",TONGHOP!$J173="R",TONGHOP!$K173&lt;&gt;""),TONGHOP!$K173,"")</f>
        <v/>
      </c>
      <c r="F173" s="3" t="str">
        <f>IF(AND(TONGHOP!$O173="KTHP",TONGHOP!$P173="VD",TONGHOP!$J173="R",TONGHOP!$K173&lt;&gt;""),TONGHOP!$M173,"")</f>
        <v/>
      </c>
      <c r="G173" s="3" t="str">
        <f>IF(AND(TONGHOP!$O173="KTHP",TONGHOP!$P173="TH",TONGHOP!$J173="R",TONGHOP!$K173&lt;&gt;""),TONGHOP!$K173,"")</f>
        <v/>
      </c>
      <c r="H173" s="3" t="str">
        <f>IF(AND(TONGHOP!$O173="KTHP",TONGHOP!$P173="TH",TONGHOP!$J173="R",TONGHOP!$K173&lt;&gt;""),TONGHOP!$M173,"")</f>
        <v/>
      </c>
      <c r="I173" s="3" t="str">
        <f>IF(AND(TONGHOP!$O173="ThiTN",TONGHOP!$P173="LT",TONGHOP!$J173="R",TONGHOP!$K173&lt;&gt;""),TONGHOP!$K173,"")</f>
        <v/>
      </c>
      <c r="J173" s="3" t="str">
        <f>IF(AND(TONGHOP!$O173="ThiTN",TONGHOP!$P173="LT",TONGHOP!$J173="R",TONGHOP!$K173&lt;&gt;""),TONGHOP!$M173,"")</f>
        <v/>
      </c>
      <c r="K173" s="3" t="str">
        <f>IF(AND(TONGHOP!$O173="ThiTN",TONGHOP!$P173="TN",TONGHOP!$J173="R",TONGHOP!$K173&lt;&gt;""),TONGHOP!$K173,"")</f>
        <v/>
      </c>
      <c r="L173" s="3" t="str">
        <f>IF(AND(TONGHOP!$O173="ThiTN",TONGHOP!$P173="TN",TONGHOP!$J173="R",TONGHOP!$K173&lt;&gt;""),TONGHOP!$M173,"")</f>
        <v/>
      </c>
      <c r="M173" s="3" t="str">
        <f>IF(AND(TONGHOP!$O173="ThiTN",TONGHOP!$P173="VĐ",TONGHOP!$J173="R",TONGHOP!$K173&lt;&gt;""),TONGHOP!$K173,"")</f>
        <v/>
      </c>
      <c r="N173" s="3" t="str">
        <f>IF(AND(TONGHOP!$O173="ThiTN",TONGHOP!$P173="VĐ",TONGHOP!$J173="R",TONGHOP!$K173&lt;&gt;""),TONGHOP!$M173,"")</f>
        <v/>
      </c>
      <c r="O173" s="3" t="str">
        <f>IF(AND(TONGHOP!$O173="ThiTN",TONGHOP!$P173="TH",TONGHOP!$J173="R",TONGHOP!$K173&lt;&gt;""),TONGHOP!$K173,"")</f>
        <v/>
      </c>
      <c r="P173" s="3" t="str">
        <f>IF(AND(TONGHOP!$O173="ThiTN",TONGHOP!$P173="TH",TONGHOP!$J173="R",TONGHOP!$K173&lt;&gt;""),TONGHOP!$M173,"")</f>
        <v/>
      </c>
    </row>
    <row r="174" spans="1:16">
      <c r="A174" s="3" t="str">
        <f>IF(AND(TONGHOP!$O174="KTHP",TONGHOP!$P174="LT",TONGHOP!$J174="R",TONGHOP!$K174&lt;&gt;""),TONGHOP!$K174,"")</f>
        <v/>
      </c>
      <c r="B174" s="3" t="str">
        <f>IF(AND(TONGHOP!$O174="KTHP",TONGHOP!$P174="LT",TONGHOP!$J174="R",TONGHOP!$K174&lt;&gt;""),TONGHOP!$M174,"")</f>
        <v/>
      </c>
      <c r="C174" s="3" t="str">
        <f>IF(AND(TONGHOP!$O174="KTHP",TONGHOP!$P174="TN",TONGHOP!$J174="R",TONGHOP!$K174&lt;&gt;""),TONGHOP!$K174,"")</f>
        <v/>
      </c>
      <c r="D174" s="3" t="str">
        <f>IF(AND(TONGHOP!$O174="KTHP",TONGHOP!$P174="TN",TONGHOP!$J174="R",TONGHOP!$K174&lt;&gt;""),TONGHOP!$M174,"")</f>
        <v/>
      </c>
      <c r="E174" s="3" t="str">
        <f>IF(AND(TONGHOP!$O174="KTHP",TONGHOP!$P174="VD",TONGHOP!$J174="R",TONGHOP!$K174&lt;&gt;""),TONGHOP!$K174,"")</f>
        <v/>
      </c>
      <c r="F174" s="3" t="str">
        <f>IF(AND(TONGHOP!$O174="KTHP",TONGHOP!$P174="VD",TONGHOP!$J174="R",TONGHOP!$K174&lt;&gt;""),TONGHOP!$M174,"")</f>
        <v/>
      </c>
      <c r="G174" s="3" t="str">
        <f>IF(AND(TONGHOP!$O174="KTHP",TONGHOP!$P174="TH",TONGHOP!$J174="R",TONGHOP!$K174&lt;&gt;""),TONGHOP!$K174,"")</f>
        <v/>
      </c>
      <c r="H174" s="3" t="str">
        <f>IF(AND(TONGHOP!$O174="KTHP",TONGHOP!$P174="TH",TONGHOP!$J174="R",TONGHOP!$K174&lt;&gt;""),TONGHOP!$M174,"")</f>
        <v/>
      </c>
      <c r="I174" s="3" t="str">
        <f>IF(AND(TONGHOP!$O174="ThiTN",TONGHOP!$P174="LT",TONGHOP!$J174="R",TONGHOP!$K174&lt;&gt;""),TONGHOP!$K174,"")</f>
        <v/>
      </c>
      <c r="J174" s="3" t="str">
        <f>IF(AND(TONGHOP!$O174="ThiTN",TONGHOP!$P174="LT",TONGHOP!$J174="R",TONGHOP!$K174&lt;&gt;""),TONGHOP!$M174,"")</f>
        <v/>
      </c>
      <c r="K174" s="3" t="str">
        <f>IF(AND(TONGHOP!$O174="ThiTN",TONGHOP!$P174="TN",TONGHOP!$J174="R",TONGHOP!$K174&lt;&gt;""),TONGHOP!$K174,"")</f>
        <v/>
      </c>
      <c r="L174" s="3" t="str">
        <f>IF(AND(TONGHOP!$O174="ThiTN",TONGHOP!$P174="TN",TONGHOP!$J174="R",TONGHOP!$K174&lt;&gt;""),TONGHOP!$M174,"")</f>
        <v/>
      </c>
      <c r="M174" s="3" t="str">
        <f>IF(AND(TONGHOP!$O174="ThiTN",TONGHOP!$P174="VĐ",TONGHOP!$J174="R",TONGHOP!$K174&lt;&gt;""),TONGHOP!$K174,"")</f>
        <v/>
      </c>
      <c r="N174" s="3" t="str">
        <f>IF(AND(TONGHOP!$O174="ThiTN",TONGHOP!$P174="VĐ",TONGHOP!$J174="R",TONGHOP!$K174&lt;&gt;""),TONGHOP!$M174,"")</f>
        <v/>
      </c>
      <c r="O174" s="3" t="str">
        <f>IF(AND(TONGHOP!$O174="ThiTN",TONGHOP!$P174="TH",TONGHOP!$J174="R",TONGHOP!$K174&lt;&gt;""),TONGHOP!$K174,"")</f>
        <v/>
      </c>
      <c r="P174" s="3" t="str">
        <f>IF(AND(TONGHOP!$O174="ThiTN",TONGHOP!$P174="TH",TONGHOP!$J174="R",TONGHOP!$K174&lt;&gt;""),TONGHOP!$M174,"")</f>
        <v/>
      </c>
    </row>
    <row r="175" spans="1:16">
      <c r="A175" s="3" t="str">
        <f>IF(AND(TONGHOP!$O175="KTHP",TONGHOP!$P175="LT",TONGHOP!$J175="R",TONGHOP!$K175&lt;&gt;""),TONGHOP!$K175,"")</f>
        <v/>
      </c>
      <c r="B175" s="3" t="str">
        <f>IF(AND(TONGHOP!$O175="KTHP",TONGHOP!$P175="LT",TONGHOP!$J175="R",TONGHOP!$K175&lt;&gt;""),TONGHOP!$M175,"")</f>
        <v/>
      </c>
      <c r="C175" s="3" t="str">
        <f>IF(AND(TONGHOP!$O175="KTHP",TONGHOP!$P175="TN",TONGHOP!$J175="R",TONGHOP!$K175&lt;&gt;""),TONGHOP!$K175,"")</f>
        <v/>
      </c>
      <c r="D175" s="3" t="str">
        <f>IF(AND(TONGHOP!$O175="KTHP",TONGHOP!$P175="TN",TONGHOP!$J175="R",TONGHOP!$K175&lt;&gt;""),TONGHOP!$M175,"")</f>
        <v/>
      </c>
      <c r="E175" s="3" t="str">
        <f>IF(AND(TONGHOP!$O175="KTHP",TONGHOP!$P175="VD",TONGHOP!$J175="R",TONGHOP!$K175&lt;&gt;""),TONGHOP!$K175,"")</f>
        <v/>
      </c>
      <c r="F175" s="3" t="str">
        <f>IF(AND(TONGHOP!$O175="KTHP",TONGHOP!$P175="VD",TONGHOP!$J175="R",TONGHOP!$K175&lt;&gt;""),TONGHOP!$M175,"")</f>
        <v/>
      </c>
      <c r="G175" s="3" t="str">
        <f>IF(AND(TONGHOP!$O175="KTHP",TONGHOP!$P175="TH",TONGHOP!$J175="R",TONGHOP!$K175&lt;&gt;""),TONGHOP!$K175,"")</f>
        <v/>
      </c>
      <c r="H175" s="3" t="str">
        <f>IF(AND(TONGHOP!$O175="KTHP",TONGHOP!$P175="TH",TONGHOP!$J175="R",TONGHOP!$K175&lt;&gt;""),TONGHOP!$M175,"")</f>
        <v/>
      </c>
      <c r="I175" s="3" t="str">
        <f>IF(AND(TONGHOP!$O175="ThiTN",TONGHOP!$P175="LT",TONGHOP!$J175="R",TONGHOP!$K175&lt;&gt;""),TONGHOP!$K175,"")</f>
        <v/>
      </c>
      <c r="J175" s="3" t="str">
        <f>IF(AND(TONGHOP!$O175="ThiTN",TONGHOP!$P175="LT",TONGHOP!$J175="R",TONGHOP!$K175&lt;&gt;""),TONGHOP!$M175,"")</f>
        <v/>
      </c>
      <c r="K175" s="3" t="str">
        <f>IF(AND(TONGHOP!$O175="ThiTN",TONGHOP!$P175="TN",TONGHOP!$J175="R",TONGHOP!$K175&lt;&gt;""),TONGHOP!$K175,"")</f>
        <v/>
      </c>
      <c r="L175" s="3" t="str">
        <f>IF(AND(TONGHOP!$O175="ThiTN",TONGHOP!$P175="TN",TONGHOP!$J175="R",TONGHOP!$K175&lt;&gt;""),TONGHOP!$M175,"")</f>
        <v/>
      </c>
      <c r="M175" s="3" t="str">
        <f>IF(AND(TONGHOP!$O175="ThiTN",TONGHOP!$P175="VĐ",TONGHOP!$J175="R",TONGHOP!$K175&lt;&gt;""),TONGHOP!$K175,"")</f>
        <v/>
      </c>
      <c r="N175" s="3" t="str">
        <f>IF(AND(TONGHOP!$O175="ThiTN",TONGHOP!$P175="VĐ",TONGHOP!$J175="R",TONGHOP!$K175&lt;&gt;""),TONGHOP!$M175,"")</f>
        <v/>
      </c>
      <c r="O175" s="3" t="str">
        <f>IF(AND(TONGHOP!$O175="ThiTN",TONGHOP!$P175="TH",TONGHOP!$J175="R",TONGHOP!$K175&lt;&gt;""),TONGHOP!$K175,"")</f>
        <v/>
      </c>
      <c r="P175" s="3" t="str">
        <f>IF(AND(TONGHOP!$O175="ThiTN",TONGHOP!$P175="TH",TONGHOP!$J175="R",TONGHOP!$K175&lt;&gt;""),TONGHOP!$M175,"")</f>
        <v/>
      </c>
    </row>
    <row r="176" spans="1:16">
      <c r="A176" s="3" t="str">
        <f>IF(AND(TONGHOP!$O176="KTHP",TONGHOP!$P176="LT",TONGHOP!$J176="R",TONGHOP!$K176&lt;&gt;""),TONGHOP!$K176,"")</f>
        <v>Nguyễn Thị Thanh Thảo (TG)</v>
      </c>
      <c r="B176" s="3">
        <f>IF(AND(TONGHOP!$O176="KTHP",TONGHOP!$P176="LT",TONGHOP!$J176="R",TONGHOP!$K176&lt;&gt;""),TONGHOP!$M176,"")</f>
        <v>2</v>
      </c>
      <c r="C176" s="3" t="str">
        <f>IF(AND(TONGHOP!$O176="KTHP",TONGHOP!$P176="TN",TONGHOP!$J176="R",TONGHOP!$K176&lt;&gt;""),TONGHOP!$K176,"")</f>
        <v/>
      </c>
      <c r="D176" s="3" t="str">
        <f>IF(AND(TONGHOP!$O176="KTHP",TONGHOP!$P176="TN",TONGHOP!$J176="R",TONGHOP!$K176&lt;&gt;""),TONGHOP!$M176,"")</f>
        <v/>
      </c>
      <c r="E176" s="3" t="str">
        <f>IF(AND(TONGHOP!$O176="KTHP",TONGHOP!$P176="VD",TONGHOP!$J176="R",TONGHOP!$K176&lt;&gt;""),TONGHOP!$K176,"")</f>
        <v/>
      </c>
      <c r="F176" s="3" t="str">
        <f>IF(AND(TONGHOP!$O176="KTHP",TONGHOP!$P176="VD",TONGHOP!$J176="R",TONGHOP!$K176&lt;&gt;""),TONGHOP!$M176,"")</f>
        <v/>
      </c>
      <c r="G176" s="3" t="str">
        <f>IF(AND(TONGHOP!$O176="KTHP",TONGHOP!$P176="TH",TONGHOP!$J176="R",TONGHOP!$K176&lt;&gt;""),TONGHOP!$K176,"")</f>
        <v/>
      </c>
      <c r="H176" s="3" t="str">
        <f>IF(AND(TONGHOP!$O176="KTHP",TONGHOP!$P176="TH",TONGHOP!$J176="R",TONGHOP!$K176&lt;&gt;""),TONGHOP!$M176,"")</f>
        <v/>
      </c>
      <c r="I176" s="3" t="str">
        <f>IF(AND(TONGHOP!$O176="ThiTN",TONGHOP!$P176="LT",TONGHOP!$J176="R",TONGHOP!$K176&lt;&gt;""),TONGHOP!$K176,"")</f>
        <v/>
      </c>
      <c r="J176" s="3" t="str">
        <f>IF(AND(TONGHOP!$O176="ThiTN",TONGHOP!$P176="LT",TONGHOP!$J176="R",TONGHOP!$K176&lt;&gt;""),TONGHOP!$M176,"")</f>
        <v/>
      </c>
      <c r="K176" s="3" t="str">
        <f>IF(AND(TONGHOP!$O176="ThiTN",TONGHOP!$P176="TN",TONGHOP!$J176="R",TONGHOP!$K176&lt;&gt;""),TONGHOP!$K176,"")</f>
        <v/>
      </c>
      <c r="L176" s="3" t="str">
        <f>IF(AND(TONGHOP!$O176="ThiTN",TONGHOP!$P176="TN",TONGHOP!$J176="R",TONGHOP!$K176&lt;&gt;""),TONGHOP!$M176,"")</f>
        <v/>
      </c>
      <c r="M176" s="3" t="str">
        <f>IF(AND(TONGHOP!$O176="ThiTN",TONGHOP!$P176="VĐ",TONGHOP!$J176="R",TONGHOP!$K176&lt;&gt;""),TONGHOP!$K176,"")</f>
        <v/>
      </c>
      <c r="N176" s="3" t="str">
        <f>IF(AND(TONGHOP!$O176="ThiTN",TONGHOP!$P176="VĐ",TONGHOP!$J176="R",TONGHOP!$K176&lt;&gt;""),TONGHOP!$M176,"")</f>
        <v/>
      </c>
      <c r="O176" s="3" t="str">
        <f>IF(AND(TONGHOP!$O176="ThiTN",TONGHOP!$P176="TH",TONGHOP!$J176="R",TONGHOP!$K176&lt;&gt;""),TONGHOP!$K176,"")</f>
        <v/>
      </c>
      <c r="P176" s="3" t="str">
        <f>IF(AND(TONGHOP!$O176="ThiTN",TONGHOP!$P176="TH",TONGHOP!$J176="R",TONGHOP!$K176&lt;&gt;""),TONGHOP!$M176,"")</f>
        <v/>
      </c>
    </row>
    <row r="177" spans="1:16">
      <c r="A177" s="3" t="str">
        <f>IF(AND(TONGHOP!$O177="KTHP",TONGHOP!$P177="LT",TONGHOP!$J177="R",TONGHOP!$K177&lt;&gt;""),TONGHOP!$K177,"")</f>
        <v/>
      </c>
      <c r="B177" s="3" t="str">
        <f>IF(AND(TONGHOP!$O177="KTHP",TONGHOP!$P177="LT",TONGHOP!$J177="R",TONGHOP!$K177&lt;&gt;""),TONGHOP!$M177,"")</f>
        <v/>
      </c>
      <c r="C177" s="3" t="str">
        <f>IF(AND(TONGHOP!$O177="KTHP",TONGHOP!$P177="TN",TONGHOP!$J177="R",TONGHOP!$K177&lt;&gt;""),TONGHOP!$K177,"")</f>
        <v/>
      </c>
      <c r="D177" s="3" t="str">
        <f>IF(AND(TONGHOP!$O177="KTHP",TONGHOP!$P177="TN",TONGHOP!$J177="R",TONGHOP!$K177&lt;&gt;""),TONGHOP!$M177,"")</f>
        <v/>
      </c>
      <c r="E177" s="3" t="str">
        <f>IF(AND(TONGHOP!$O177="KTHP",TONGHOP!$P177="VD",TONGHOP!$J177="R",TONGHOP!$K177&lt;&gt;""),TONGHOP!$K177,"")</f>
        <v/>
      </c>
      <c r="F177" s="3" t="str">
        <f>IF(AND(TONGHOP!$O177="KTHP",TONGHOP!$P177="VD",TONGHOP!$J177="R",TONGHOP!$K177&lt;&gt;""),TONGHOP!$M177,"")</f>
        <v/>
      </c>
      <c r="G177" s="3" t="str">
        <f>IF(AND(TONGHOP!$O177="KTHP",TONGHOP!$P177="TH",TONGHOP!$J177="R",TONGHOP!$K177&lt;&gt;""),TONGHOP!$K177,"")</f>
        <v/>
      </c>
      <c r="H177" s="3" t="str">
        <f>IF(AND(TONGHOP!$O177="KTHP",TONGHOP!$P177="TH",TONGHOP!$J177="R",TONGHOP!$K177&lt;&gt;""),TONGHOP!$M177,"")</f>
        <v/>
      </c>
      <c r="I177" s="3" t="str">
        <f>IF(AND(TONGHOP!$O177="ThiTN",TONGHOP!$P177="LT",TONGHOP!$J177="R",TONGHOP!$K177&lt;&gt;""),TONGHOP!$K177,"")</f>
        <v/>
      </c>
      <c r="J177" s="3" t="str">
        <f>IF(AND(TONGHOP!$O177="ThiTN",TONGHOP!$P177="LT",TONGHOP!$J177="R",TONGHOP!$K177&lt;&gt;""),TONGHOP!$M177,"")</f>
        <v/>
      </c>
      <c r="K177" s="3" t="str">
        <f>IF(AND(TONGHOP!$O177="ThiTN",TONGHOP!$P177="TN",TONGHOP!$J177="R",TONGHOP!$K177&lt;&gt;""),TONGHOP!$K177,"")</f>
        <v/>
      </c>
      <c r="L177" s="3" t="str">
        <f>IF(AND(TONGHOP!$O177="ThiTN",TONGHOP!$P177="TN",TONGHOP!$J177="R",TONGHOP!$K177&lt;&gt;""),TONGHOP!$M177,"")</f>
        <v/>
      </c>
      <c r="M177" s="3" t="str">
        <f>IF(AND(TONGHOP!$O177="ThiTN",TONGHOP!$P177="VĐ",TONGHOP!$J177="R",TONGHOP!$K177&lt;&gt;""),TONGHOP!$K177,"")</f>
        <v/>
      </c>
      <c r="N177" s="3" t="str">
        <f>IF(AND(TONGHOP!$O177="ThiTN",TONGHOP!$P177="VĐ",TONGHOP!$J177="R",TONGHOP!$K177&lt;&gt;""),TONGHOP!$M177,"")</f>
        <v/>
      </c>
      <c r="O177" s="3" t="str">
        <f>IF(AND(TONGHOP!$O177="ThiTN",TONGHOP!$P177="TH",TONGHOP!$J177="R",TONGHOP!$K177&lt;&gt;""),TONGHOP!$K177,"")</f>
        <v/>
      </c>
      <c r="P177" s="3" t="str">
        <f>IF(AND(TONGHOP!$O177="ThiTN",TONGHOP!$P177="TH",TONGHOP!$J177="R",TONGHOP!$K177&lt;&gt;""),TONGHOP!$M177,"")</f>
        <v/>
      </c>
    </row>
    <row r="178" spans="1:16">
      <c r="A178" s="3" t="str">
        <f>IF(AND(TONGHOP!$O178="KTHP",TONGHOP!$P178="LT",TONGHOP!$J178="R",TONGHOP!$K178&lt;&gt;""),TONGHOP!$K178,"")</f>
        <v/>
      </c>
      <c r="B178" s="3" t="str">
        <f>IF(AND(TONGHOP!$O178="KTHP",TONGHOP!$P178="LT",TONGHOP!$J178="R",TONGHOP!$K178&lt;&gt;""),TONGHOP!$M178,"")</f>
        <v/>
      </c>
      <c r="C178" s="3" t="str">
        <f>IF(AND(TONGHOP!$O178="KTHP",TONGHOP!$P178="TN",TONGHOP!$J178="R",TONGHOP!$K178&lt;&gt;""),TONGHOP!$K178,"")</f>
        <v/>
      </c>
      <c r="D178" s="3" t="str">
        <f>IF(AND(TONGHOP!$O178="KTHP",TONGHOP!$P178="TN",TONGHOP!$J178="R",TONGHOP!$K178&lt;&gt;""),TONGHOP!$M178,"")</f>
        <v/>
      </c>
      <c r="E178" s="3" t="str">
        <f>IF(AND(TONGHOP!$O178="KTHP",TONGHOP!$P178="VD",TONGHOP!$J178="R",TONGHOP!$K178&lt;&gt;""),TONGHOP!$K178,"")</f>
        <v/>
      </c>
      <c r="F178" s="3" t="str">
        <f>IF(AND(TONGHOP!$O178="KTHP",TONGHOP!$P178="VD",TONGHOP!$J178="R",TONGHOP!$K178&lt;&gt;""),TONGHOP!$M178,"")</f>
        <v/>
      </c>
      <c r="G178" s="3" t="str">
        <f>IF(AND(TONGHOP!$O178="KTHP",TONGHOP!$P178="TH",TONGHOP!$J178="R",TONGHOP!$K178&lt;&gt;""),TONGHOP!$K178,"")</f>
        <v/>
      </c>
      <c r="H178" s="3" t="str">
        <f>IF(AND(TONGHOP!$O178="KTHP",TONGHOP!$P178="TH",TONGHOP!$J178="R",TONGHOP!$K178&lt;&gt;""),TONGHOP!$M178,"")</f>
        <v/>
      </c>
      <c r="I178" s="3" t="str">
        <f>IF(AND(TONGHOP!$O178="ThiTN",TONGHOP!$P178="LT",TONGHOP!$J178="R",TONGHOP!$K178&lt;&gt;""),TONGHOP!$K178,"")</f>
        <v/>
      </c>
      <c r="J178" s="3" t="str">
        <f>IF(AND(TONGHOP!$O178="ThiTN",TONGHOP!$P178="LT",TONGHOP!$J178="R",TONGHOP!$K178&lt;&gt;""),TONGHOP!$M178,"")</f>
        <v/>
      </c>
      <c r="K178" s="3" t="str">
        <f>IF(AND(TONGHOP!$O178="ThiTN",TONGHOP!$P178="TN",TONGHOP!$J178="R",TONGHOP!$K178&lt;&gt;""),TONGHOP!$K178,"")</f>
        <v/>
      </c>
      <c r="L178" s="3" t="str">
        <f>IF(AND(TONGHOP!$O178="ThiTN",TONGHOP!$P178="TN",TONGHOP!$J178="R",TONGHOP!$K178&lt;&gt;""),TONGHOP!$M178,"")</f>
        <v/>
      </c>
      <c r="M178" s="3" t="str">
        <f>IF(AND(TONGHOP!$O178="ThiTN",TONGHOP!$P178="VĐ",TONGHOP!$J178="R",TONGHOP!$K178&lt;&gt;""),TONGHOP!$K178,"")</f>
        <v/>
      </c>
      <c r="N178" s="3" t="str">
        <f>IF(AND(TONGHOP!$O178="ThiTN",TONGHOP!$P178="VĐ",TONGHOP!$J178="R",TONGHOP!$K178&lt;&gt;""),TONGHOP!$M178,"")</f>
        <v/>
      </c>
      <c r="O178" s="3" t="str">
        <f>IF(AND(TONGHOP!$O178="ThiTN",TONGHOP!$P178="TH",TONGHOP!$J178="R",TONGHOP!$K178&lt;&gt;""),TONGHOP!$K178,"")</f>
        <v/>
      </c>
      <c r="P178" s="3" t="str">
        <f>IF(AND(TONGHOP!$O178="ThiTN",TONGHOP!$P178="TH",TONGHOP!$J178="R",TONGHOP!$K178&lt;&gt;""),TONGHOP!$M178,"")</f>
        <v/>
      </c>
    </row>
    <row r="179" spans="1:16">
      <c r="A179" s="3" t="str">
        <f>IF(AND(TONGHOP!$O179="KTHP",TONGHOP!$P179="LT",TONGHOP!$J179="R",TONGHOP!$K179&lt;&gt;""),TONGHOP!$K179,"")</f>
        <v>Nguyễn Vũ Xuân Thì</v>
      </c>
      <c r="B179" s="3">
        <f>IF(AND(TONGHOP!$O179="KTHP",TONGHOP!$P179="LT",TONGHOP!$J179="R",TONGHOP!$K179&lt;&gt;""),TONGHOP!$M179,"")</f>
        <v>2</v>
      </c>
      <c r="C179" s="3" t="str">
        <f>IF(AND(TONGHOP!$O179="KTHP",TONGHOP!$P179="TN",TONGHOP!$J179="R",TONGHOP!$K179&lt;&gt;""),TONGHOP!$K179,"")</f>
        <v/>
      </c>
      <c r="D179" s="3" t="str">
        <f>IF(AND(TONGHOP!$O179="KTHP",TONGHOP!$P179="TN",TONGHOP!$J179="R",TONGHOP!$K179&lt;&gt;""),TONGHOP!$M179,"")</f>
        <v/>
      </c>
      <c r="E179" s="3" t="str">
        <f>IF(AND(TONGHOP!$O179="KTHP",TONGHOP!$P179="VD",TONGHOP!$J179="R",TONGHOP!$K179&lt;&gt;""),TONGHOP!$K179,"")</f>
        <v/>
      </c>
      <c r="F179" s="3" t="str">
        <f>IF(AND(TONGHOP!$O179="KTHP",TONGHOP!$P179="VD",TONGHOP!$J179="R",TONGHOP!$K179&lt;&gt;""),TONGHOP!$M179,"")</f>
        <v/>
      </c>
      <c r="G179" s="3" t="str">
        <f>IF(AND(TONGHOP!$O179="KTHP",TONGHOP!$P179="TH",TONGHOP!$J179="R",TONGHOP!$K179&lt;&gt;""),TONGHOP!$K179,"")</f>
        <v/>
      </c>
      <c r="H179" s="3" t="str">
        <f>IF(AND(TONGHOP!$O179="KTHP",TONGHOP!$P179="TH",TONGHOP!$J179="R",TONGHOP!$K179&lt;&gt;""),TONGHOP!$M179,"")</f>
        <v/>
      </c>
      <c r="I179" s="3" t="str">
        <f>IF(AND(TONGHOP!$O179="ThiTN",TONGHOP!$P179="LT",TONGHOP!$J179="R",TONGHOP!$K179&lt;&gt;""),TONGHOP!$K179,"")</f>
        <v/>
      </c>
      <c r="J179" s="3" t="str">
        <f>IF(AND(TONGHOP!$O179="ThiTN",TONGHOP!$P179="LT",TONGHOP!$J179="R",TONGHOP!$K179&lt;&gt;""),TONGHOP!$M179,"")</f>
        <v/>
      </c>
      <c r="K179" s="3" t="str">
        <f>IF(AND(TONGHOP!$O179="ThiTN",TONGHOP!$P179="TN",TONGHOP!$J179="R",TONGHOP!$K179&lt;&gt;""),TONGHOP!$K179,"")</f>
        <v/>
      </c>
      <c r="L179" s="3" t="str">
        <f>IF(AND(TONGHOP!$O179="ThiTN",TONGHOP!$P179="TN",TONGHOP!$J179="R",TONGHOP!$K179&lt;&gt;""),TONGHOP!$M179,"")</f>
        <v/>
      </c>
      <c r="M179" s="3" t="str">
        <f>IF(AND(TONGHOP!$O179="ThiTN",TONGHOP!$P179="VĐ",TONGHOP!$J179="R",TONGHOP!$K179&lt;&gt;""),TONGHOP!$K179,"")</f>
        <v/>
      </c>
      <c r="N179" s="3" t="str">
        <f>IF(AND(TONGHOP!$O179="ThiTN",TONGHOP!$P179="VĐ",TONGHOP!$J179="R",TONGHOP!$K179&lt;&gt;""),TONGHOP!$M179,"")</f>
        <v/>
      </c>
      <c r="O179" s="3" t="str">
        <f>IF(AND(TONGHOP!$O179="ThiTN",TONGHOP!$P179="TH",TONGHOP!$J179="R",TONGHOP!$K179&lt;&gt;""),TONGHOP!$K179,"")</f>
        <v/>
      </c>
      <c r="P179" s="3" t="str">
        <f>IF(AND(TONGHOP!$O179="ThiTN",TONGHOP!$P179="TH",TONGHOP!$J179="R",TONGHOP!$K179&lt;&gt;""),TONGHOP!$M179,"")</f>
        <v/>
      </c>
    </row>
    <row r="180" spans="1:16">
      <c r="A180" s="3" t="str">
        <f>IF(AND(TONGHOP!$O180="KTHP",TONGHOP!$P180="LT",TONGHOP!$J180="R",TONGHOP!$K180&lt;&gt;""),TONGHOP!$K180,"")</f>
        <v/>
      </c>
      <c r="B180" s="3" t="str">
        <f>IF(AND(TONGHOP!$O180="KTHP",TONGHOP!$P180="LT",TONGHOP!$J180="R",TONGHOP!$K180&lt;&gt;""),TONGHOP!$M180,"")</f>
        <v/>
      </c>
      <c r="C180" s="3" t="str">
        <f>IF(AND(TONGHOP!$O180="KTHP",TONGHOP!$P180="TN",TONGHOP!$J180="R",TONGHOP!$K180&lt;&gt;""),TONGHOP!$K180,"")</f>
        <v/>
      </c>
      <c r="D180" s="3" t="str">
        <f>IF(AND(TONGHOP!$O180="KTHP",TONGHOP!$P180="TN",TONGHOP!$J180="R",TONGHOP!$K180&lt;&gt;""),TONGHOP!$M180,"")</f>
        <v/>
      </c>
      <c r="E180" s="3" t="str">
        <f>IF(AND(TONGHOP!$O180="KTHP",TONGHOP!$P180="VD",TONGHOP!$J180="R",TONGHOP!$K180&lt;&gt;""),TONGHOP!$K180,"")</f>
        <v/>
      </c>
      <c r="F180" s="3" t="str">
        <f>IF(AND(TONGHOP!$O180="KTHP",TONGHOP!$P180="VD",TONGHOP!$J180="R",TONGHOP!$K180&lt;&gt;""),TONGHOP!$M180,"")</f>
        <v/>
      </c>
      <c r="G180" s="3" t="str">
        <f>IF(AND(TONGHOP!$O180="KTHP",TONGHOP!$P180="TH",TONGHOP!$J180="R",TONGHOP!$K180&lt;&gt;""),TONGHOP!$K180,"")</f>
        <v/>
      </c>
      <c r="H180" s="3" t="str">
        <f>IF(AND(TONGHOP!$O180="KTHP",TONGHOP!$P180="TH",TONGHOP!$J180="R",TONGHOP!$K180&lt;&gt;""),TONGHOP!$M180,"")</f>
        <v/>
      </c>
      <c r="I180" s="3" t="str">
        <f>IF(AND(TONGHOP!$O180="ThiTN",TONGHOP!$P180="LT",TONGHOP!$J180="R",TONGHOP!$K180&lt;&gt;""),TONGHOP!$K180,"")</f>
        <v/>
      </c>
      <c r="J180" s="3" t="str">
        <f>IF(AND(TONGHOP!$O180="ThiTN",TONGHOP!$P180="LT",TONGHOP!$J180="R",TONGHOP!$K180&lt;&gt;""),TONGHOP!$M180,"")</f>
        <v/>
      </c>
      <c r="K180" s="3" t="str">
        <f>IF(AND(TONGHOP!$O180="ThiTN",TONGHOP!$P180="TN",TONGHOP!$J180="R",TONGHOP!$K180&lt;&gt;""),TONGHOP!$K180,"")</f>
        <v/>
      </c>
      <c r="L180" s="3" t="str">
        <f>IF(AND(TONGHOP!$O180="ThiTN",TONGHOP!$P180="TN",TONGHOP!$J180="R",TONGHOP!$K180&lt;&gt;""),TONGHOP!$M180,"")</f>
        <v/>
      </c>
      <c r="M180" s="3" t="str">
        <f>IF(AND(TONGHOP!$O180="ThiTN",TONGHOP!$P180="VĐ",TONGHOP!$J180="R",TONGHOP!$K180&lt;&gt;""),TONGHOP!$K180,"")</f>
        <v/>
      </c>
      <c r="N180" s="3" t="str">
        <f>IF(AND(TONGHOP!$O180="ThiTN",TONGHOP!$P180="VĐ",TONGHOP!$J180="R",TONGHOP!$K180&lt;&gt;""),TONGHOP!$M180,"")</f>
        <v/>
      </c>
      <c r="O180" s="3" t="str">
        <f>IF(AND(TONGHOP!$O180="ThiTN",TONGHOP!$P180="TH",TONGHOP!$J180="R",TONGHOP!$K180&lt;&gt;""),TONGHOP!$K180,"")</f>
        <v/>
      </c>
      <c r="P180" s="3" t="str">
        <f>IF(AND(TONGHOP!$O180="ThiTN",TONGHOP!$P180="TH",TONGHOP!$J180="R",TONGHOP!$K180&lt;&gt;""),TONGHOP!$M180,"")</f>
        <v/>
      </c>
    </row>
    <row r="181" spans="1:16">
      <c r="A181" s="3" t="str">
        <f>IF(AND(TONGHOP!$O181="KTHP",TONGHOP!$P181="LT",TONGHOP!$J181="R",TONGHOP!$K181&lt;&gt;""),TONGHOP!$K181,"")</f>
        <v/>
      </c>
      <c r="B181" s="3" t="str">
        <f>IF(AND(TONGHOP!$O181="KTHP",TONGHOP!$P181="LT",TONGHOP!$J181="R",TONGHOP!$K181&lt;&gt;""),TONGHOP!$M181,"")</f>
        <v/>
      </c>
      <c r="C181" s="3" t="str">
        <f>IF(AND(TONGHOP!$O181="KTHP",TONGHOP!$P181="TN",TONGHOP!$J181="R",TONGHOP!$K181&lt;&gt;""),TONGHOP!$K181,"")</f>
        <v/>
      </c>
      <c r="D181" s="3" t="str">
        <f>IF(AND(TONGHOP!$O181="KTHP",TONGHOP!$P181="TN",TONGHOP!$J181="R",TONGHOP!$K181&lt;&gt;""),TONGHOP!$M181,"")</f>
        <v/>
      </c>
      <c r="E181" s="3" t="str">
        <f>IF(AND(TONGHOP!$O181="KTHP",TONGHOP!$P181="VD",TONGHOP!$J181="R",TONGHOP!$K181&lt;&gt;""),TONGHOP!$K181,"")</f>
        <v/>
      </c>
      <c r="F181" s="3" t="str">
        <f>IF(AND(TONGHOP!$O181="KTHP",TONGHOP!$P181="VD",TONGHOP!$J181="R",TONGHOP!$K181&lt;&gt;""),TONGHOP!$M181,"")</f>
        <v/>
      </c>
      <c r="G181" s="3" t="str">
        <f>IF(AND(TONGHOP!$O181="KTHP",TONGHOP!$P181="TH",TONGHOP!$J181="R",TONGHOP!$K181&lt;&gt;""),TONGHOP!$K181,"")</f>
        <v/>
      </c>
      <c r="H181" s="3" t="str">
        <f>IF(AND(TONGHOP!$O181="KTHP",TONGHOP!$P181="TH",TONGHOP!$J181="R",TONGHOP!$K181&lt;&gt;""),TONGHOP!$M181,"")</f>
        <v/>
      </c>
      <c r="I181" s="3" t="str">
        <f>IF(AND(TONGHOP!$O181="ThiTN",TONGHOP!$P181="LT",TONGHOP!$J181="R",TONGHOP!$K181&lt;&gt;""),TONGHOP!$K181,"")</f>
        <v/>
      </c>
      <c r="J181" s="3" t="str">
        <f>IF(AND(TONGHOP!$O181="ThiTN",TONGHOP!$P181="LT",TONGHOP!$J181="R",TONGHOP!$K181&lt;&gt;""),TONGHOP!$M181,"")</f>
        <v/>
      </c>
      <c r="K181" s="3" t="str">
        <f>IF(AND(TONGHOP!$O181="ThiTN",TONGHOP!$P181="TN",TONGHOP!$J181="R",TONGHOP!$K181&lt;&gt;""),TONGHOP!$K181,"")</f>
        <v/>
      </c>
      <c r="L181" s="3" t="str">
        <f>IF(AND(TONGHOP!$O181="ThiTN",TONGHOP!$P181="TN",TONGHOP!$J181="R",TONGHOP!$K181&lt;&gt;""),TONGHOP!$M181,"")</f>
        <v/>
      </c>
      <c r="M181" s="3" t="str">
        <f>IF(AND(TONGHOP!$O181="ThiTN",TONGHOP!$P181="VĐ",TONGHOP!$J181="R",TONGHOP!$K181&lt;&gt;""),TONGHOP!$K181,"")</f>
        <v/>
      </c>
      <c r="N181" s="3" t="str">
        <f>IF(AND(TONGHOP!$O181="ThiTN",TONGHOP!$P181="VĐ",TONGHOP!$J181="R",TONGHOP!$K181&lt;&gt;""),TONGHOP!$M181,"")</f>
        <v/>
      </c>
      <c r="O181" s="3" t="str">
        <f>IF(AND(TONGHOP!$O181="ThiTN",TONGHOP!$P181="TH",TONGHOP!$J181="R",TONGHOP!$K181&lt;&gt;""),TONGHOP!$K181,"")</f>
        <v/>
      </c>
      <c r="P181" s="3" t="str">
        <f>IF(AND(TONGHOP!$O181="ThiTN",TONGHOP!$P181="TH",TONGHOP!$J181="R",TONGHOP!$K181&lt;&gt;""),TONGHOP!$M181,"")</f>
        <v/>
      </c>
    </row>
    <row r="182" spans="1:16">
      <c r="A182" s="3" t="str">
        <f>IF(AND(TONGHOP!$O182="KTHP",TONGHOP!$P182="LT",TONGHOP!$J182="R",TONGHOP!$K182&lt;&gt;""),TONGHOP!$K182,"")</f>
        <v/>
      </c>
      <c r="B182" s="3" t="str">
        <f>IF(AND(TONGHOP!$O182="KTHP",TONGHOP!$P182="LT",TONGHOP!$J182="R",TONGHOP!$K182&lt;&gt;""),TONGHOP!$M182,"")</f>
        <v/>
      </c>
      <c r="C182" s="3" t="str">
        <f>IF(AND(TONGHOP!$O182="KTHP",TONGHOP!$P182="TN",TONGHOP!$J182="R",TONGHOP!$K182&lt;&gt;""),TONGHOP!$K182,"")</f>
        <v/>
      </c>
      <c r="D182" s="3" t="str">
        <f>IF(AND(TONGHOP!$O182="KTHP",TONGHOP!$P182="TN",TONGHOP!$J182="R",TONGHOP!$K182&lt;&gt;""),TONGHOP!$M182,"")</f>
        <v/>
      </c>
      <c r="E182" s="3" t="str">
        <f>IF(AND(TONGHOP!$O182="KTHP",TONGHOP!$P182="VD",TONGHOP!$J182="R",TONGHOP!$K182&lt;&gt;""),TONGHOP!$K182,"")</f>
        <v/>
      </c>
      <c r="F182" s="3" t="str">
        <f>IF(AND(TONGHOP!$O182="KTHP",TONGHOP!$P182="VD",TONGHOP!$J182="R",TONGHOP!$K182&lt;&gt;""),TONGHOP!$M182,"")</f>
        <v/>
      </c>
      <c r="G182" s="3" t="str">
        <f>IF(AND(TONGHOP!$O182="KTHP",TONGHOP!$P182="TH",TONGHOP!$J182="R",TONGHOP!$K182&lt;&gt;""),TONGHOP!$K182,"")</f>
        <v/>
      </c>
      <c r="H182" s="3" t="str">
        <f>IF(AND(TONGHOP!$O182="KTHP",TONGHOP!$P182="TH",TONGHOP!$J182="R",TONGHOP!$K182&lt;&gt;""),TONGHOP!$M182,"")</f>
        <v/>
      </c>
      <c r="I182" s="3" t="str">
        <f>IF(AND(TONGHOP!$O182="ThiTN",TONGHOP!$P182="LT",TONGHOP!$J182="R",TONGHOP!$K182&lt;&gt;""),TONGHOP!$K182,"")</f>
        <v/>
      </c>
      <c r="J182" s="3" t="str">
        <f>IF(AND(TONGHOP!$O182="ThiTN",TONGHOP!$P182="LT",TONGHOP!$J182="R",TONGHOP!$K182&lt;&gt;""),TONGHOP!$M182,"")</f>
        <v/>
      </c>
      <c r="K182" s="3" t="str">
        <f>IF(AND(TONGHOP!$O182="ThiTN",TONGHOP!$P182="TN",TONGHOP!$J182="R",TONGHOP!$K182&lt;&gt;""),TONGHOP!$K182,"")</f>
        <v/>
      </c>
      <c r="L182" s="3" t="str">
        <f>IF(AND(TONGHOP!$O182="ThiTN",TONGHOP!$P182="TN",TONGHOP!$J182="R",TONGHOP!$K182&lt;&gt;""),TONGHOP!$M182,"")</f>
        <v/>
      </c>
      <c r="M182" s="3" t="str">
        <f>IF(AND(TONGHOP!$O182="ThiTN",TONGHOP!$P182="VĐ",TONGHOP!$J182="R",TONGHOP!$K182&lt;&gt;""),TONGHOP!$K182,"")</f>
        <v/>
      </c>
      <c r="N182" s="3" t="str">
        <f>IF(AND(TONGHOP!$O182="ThiTN",TONGHOP!$P182="VĐ",TONGHOP!$J182="R",TONGHOP!$K182&lt;&gt;""),TONGHOP!$M182,"")</f>
        <v/>
      </c>
      <c r="O182" s="3" t="str">
        <f>IF(AND(TONGHOP!$O182="ThiTN",TONGHOP!$P182="TH",TONGHOP!$J182="R",TONGHOP!$K182&lt;&gt;""),TONGHOP!$K182,"")</f>
        <v/>
      </c>
      <c r="P182" s="3" t="str">
        <f>IF(AND(TONGHOP!$O182="ThiTN",TONGHOP!$P182="TH",TONGHOP!$J182="R",TONGHOP!$K182&lt;&gt;""),TONGHOP!$M182,"")</f>
        <v/>
      </c>
    </row>
    <row r="183" spans="1:16">
      <c r="A183" s="3" t="str">
        <f>IF(AND(TONGHOP!$O183="KTHP",TONGHOP!$P183="LT",TONGHOP!$J183="R",TONGHOP!$K183&lt;&gt;""),TONGHOP!$K183,"")</f>
        <v/>
      </c>
      <c r="B183" s="3" t="str">
        <f>IF(AND(TONGHOP!$O183="KTHP",TONGHOP!$P183="LT",TONGHOP!$J183="R",TONGHOP!$K183&lt;&gt;""),TONGHOP!$M183,"")</f>
        <v/>
      </c>
      <c r="C183" s="3" t="str">
        <f>IF(AND(TONGHOP!$O183="KTHP",TONGHOP!$P183="TN",TONGHOP!$J183="R",TONGHOP!$K183&lt;&gt;""),TONGHOP!$K183,"")</f>
        <v/>
      </c>
      <c r="D183" s="3" t="str">
        <f>IF(AND(TONGHOP!$O183="KTHP",TONGHOP!$P183="TN",TONGHOP!$J183="R",TONGHOP!$K183&lt;&gt;""),TONGHOP!$M183,"")</f>
        <v/>
      </c>
      <c r="E183" s="3" t="str">
        <f>IF(AND(TONGHOP!$O183="KTHP",TONGHOP!$P183="VD",TONGHOP!$J183="R",TONGHOP!$K183&lt;&gt;""),TONGHOP!$K183,"")</f>
        <v/>
      </c>
      <c r="F183" s="3" t="str">
        <f>IF(AND(TONGHOP!$O183="KTHP",TONGHOP!$P183="VD",TONGHOP!$J183="R",TONGHOP!$K183&lt;&gt;""),TONGHOP!$M183,"")</f>
        <v/>
      </c>
      <c r="G183" s="3" t="str">
        <f>IF(AND(TONGHOP!$O183="KTHP",TONGHOP!$P183="TH",TONGHOP!$J183="R",TONGHOP!$K183&lt;&gt;""),TONGHOP!$K183,"")</f>
        <v/>
      </c>
      <c r="H183" s="3" t="str">
        <f>IF(AND(TONGHOP!$O183="KTHP",TONGHOP!$P183="TH",TONGHOP!$J183="R",TONGHOP!$K183&lt;&gt;""),TONGHOP!$M183,"")</f>
        <v/>
      </c>
      <c r="I183" s="3" t="str">
        <f>IF(AND(TONGHOP!$O183="ThiTN",TONGHOP!$P183="LT",TONGHOP!$J183="R",TONGHOP!$K183&lt;&gt;""),TONGHOP!$K183,"")</f>
        <v/>
      </c>
      <c r="J183" s="3" t="str">
        <f>IF(AND(TONGHOP!$O183="ThiTN",TONGHOP!$P183="LT",TONGHOP!$J183="R",TONGHOP!$K183&lt;&gt;""),TONGHOP!$M183,"")</f>
        <v/>
      </c>
      <c r="K183" s="3" t="str">
        <f>IF(AND(TONGHOP!$O183="ThiTN",TONGHOP!$P183="TN",TONGHOP!$J183="R",TONGHOP!$K183&lt;&gt;""),TONGHOP!$K183,"")</f>
        <v/>
      </c>
      <c r="L183" s="3" t="str">
        <f>IF(AND(TONGHOP!$O183="ThiTN",TONGHOP!$P183="TN",TONGHOP!$J183="R",TONGHOP!$K183&lt;&gt;""),TONGHOP!$M183,"")</f>
        <v/>
      </c>
      <c r="M183" s="3" t="str">
        <f>IF(AND(TONGHOP!$O183="ThiTN",TONGHOP!$P183="VĐ",TONGHOP!$J183="R",TONGHOP!$K183&lt;&gt;""),TONGHOP!$K183,"")</f>
        <v/>
      </c>
      <c r="N183" s="3" t="str">
        <f>IF(AND(TONGHOP!$O183="ThiTN",TONGHOP!$P183="VĐ",TONGHOP!$J183="R",TONGHOP!$K183&lt;&gt;""),TONGHOP!$M183,"")</f>
        <v/>
      </c>
      <c r="O183" s="3" t="str">
        <f>IF(AND(TONGHOP!$O183="ThiTN",TONGHOP!$P183="TH",TONGHOP!$J183="R",TONGHOP!$K183&lt;&gt;""),TONGHOP!$K183,"")</f>
        <v/>
      </c>
      <c r="P183" s="3" t="str">
        <f>IF(AND(TONGHOP!$O183="ThiTN",TONGHOP!$P183="TH",TONGHOP!$J183="R",TONGHOP!$K183&lt;&gt;""),TONGHOP!$M183,"")</f>
        <v/>
      </c>
    </row>
    <row r="184" spans="1:16">
      <c r="A184" s="3" t="str">
        <f>IF(AND(TONGHOP!$O184="KTHP",TONGHOP!$P184="LT",TONGHOP!$J184="R",TONGHOP!$K184&lt;&gt;""),TONGHOP!$K184,"")</f>
        <v>Đỗ Huỳnh Thanh Phong</v>
      </c>
      <c r="B184" s="3">
        <f>IF(AND(TONGHOP!$O184="KTHP",TONGHOP!$P184="LT",TONGHOP!$J184="R",TONGHOP!$K184&lt;&gt;""),TONGHOP!$M184,"")</f>
        <v>2</v>
      </c>
      <c r="C184" s="3" t="str">
        <f>IF(AND(TONGHOP!$O184="KTHP",TONGHOP!$P184="TN",TONGHOP!$J184="R",TONGHOP!$K184&lt;&gt;""),TONGHOP!$K184,"")</f>
        <v/>
      </c>
      <c r="D184" s="3" t="str">
        <f>IF(AND(TONGHOP!$O184="KTHP",TONGHOP!$P184="TN",TONGHOP!$J184="R",TONGHOP!$K184&lt;&gt;""),TONGHOP!$M184,"")</f>
        <v/>
      </c>
      <c r="E184" s="3" t="str">
        <f>IF(AND(TONGHOP!$O184="KTHP",TONGHOP!$P184="VD",TONGHOP!$J184="R",TONGHOP!$K184&lt;&gt;""),TONGHOP!$K184,"")</f>
        <v/>
      </c>
      <c r="F184" s="3" t="str">
        <f>IF(AND(TONGHOP!$O184="KTHP",TONGHOP!$P184="VD",TONGHOP!$J184="R",TONGHOP!$K184&lt;&gt;""),TONGHOP!$M184,"")</f>
        <v/>
      </c>
      <c r="G184" s="3" t="str">
        <f>IF(AND(TONGHOP!$O184="KTHP",TONGHOP!$P184="TH",TONGHOP!$J184="R",TONGHOP!$K184&lt;&gt;""),TONGHOP!$K184,"")</f>
        <v/>
      </c>
      <c r="H184" s="3" t="str">
        <f>IF(AND(TONGHOP!$O184="KTHP",TONGHOP!$P184="TH",TONGHOP!$J184="R",TONGHOP!$K184&lt;&gt;""),TONGHOP!$M184,"")</f>
        <v/>
      </c>
      <c r="I184" s="3" t="str">
        <f>IF(AND(TONGHOP!$O184="ThiTN",TONGHOP!$P184="LT",TONGHOP!$J184="R",TONGHOP!$K184&lt;&gt;""),TONGHOP!$K184,"")</f>
        <v/>
      </c>
      <c r="J184" s="3" t="str">
        <f>IF(AND(TONGHOP!$O184="ThiTN",TONGHOP!$P184="LT",TONGHOP!$J184="R",TONGHOP!$K184&lt;&gt;""),TONGHOP!$M184,"")</f>
        <v/>
      </c>
      <c r="K184" s="3" t="str">
        <f>IF(AND(TONGHOP!$O184="ThiTN",TONGHOP!$P184="TN",TONGHOP!$J184="R",TONGHOP!$K184&lt;&gt;""),TONGHOP!$K184,"")</f>
        <v/>
      </c>
      <c r="L184" s="3" t="str">
        <f>IF(AND(TONGHOP!$O184="ThiTN",TONGHOP!$P184="TN",TONGHOP!$J184="R",TONGHOP!$K184&lt;&gt;""),TONGHOP!$M184,"")</f>
        <v/>
      </c>
      <c r="M184" s="3" t="str">
        <f>IF(AND(TONGHOP!$O184="ThiTN",TONGHOP!$P184="VĐ",TONGHOP!$J184="R",TONGHOP!$K184&lt;&gt;""),TONGHOP!$K184,"")</f>
        <v/>
      </c>
      <c r="N184" s="3" t="str">
        <f>IF(AND(TONGHOP!$O184="ThiTN",TONGHOP!$P184="VĐ",TONGHOP!$J184="R",TONGHOP!$K184&lt;&gt;""),TONGHOP!$M184,"")</f>
        <v/>
      </c>
      <c r="O184" s="3" t="str">
        <f>IF(AND(TONGHOP!$O184="ThiTN",TONGHOP!$P184="TH",TONGHOP!$J184="R",TONGHOP!$K184&lt;&gt;""),TONGHOP!$K184,"")</f>
        <v/>
      </c>
      <c r="P184" s="3" t="str">
        <f>IF(AND(TONGHOP!$O184="ThiTN",TONGHOP!$P184="TH",TONGHOP!$J184="R",TONGHOP!$K184&lt;&gt;""),TONGHOP!$M184,"")</f>
        <v/>
      </c>
    </row>
    <row r="185" spans="1:16">
      <c r="A185" s="3" t="str">
        <f>IF(AND(TONGHOP!$O185="KTHP",TONGHOP!$P185="LT",TONGHOP!$J185="R",TONGHOP!$K185&lt;&gt;""),TONGHOP!$K185,"")</f>
        <v/>
      </c>
      <c r="B185" s="3" t="str">
        <f>IF(AND(TONGHOP!$O185="KTHP",TONGHOP!$P185="LT",TONGHOP!$J185="R",TONGHOP!$K185&lt;&gt;""),TONGHOP!$M185,"")</f>
        <v/>
      </c>
      <c r="C185" s="3" t="str">
        <f>IF(AND(TONGHOP!$O185="KTHP",TONGHOP!$P185="TN",TONGHOP!$J185="R",TONGHOP!$K185&lt;&gt;""),TONGHOP!$K185,"")</f>
        <v/>
      </c>
      <c r="D185" s="3" t="str">
        <f>IF(AND(TONGHOP!$O185="KTHP",TONGHOP!$P185="TN",TONGHOP!$J185="R",TONGHOP!$K185&lt;&gt;""),TONGHOP!$M185,"")</f>
        <v/>
      </c>
      <c r="E185" s="3" t="str">
        <f>IF(AND(TONGHOP!$O185="KTHP",TONGHOP!$P185="VD",TONGHOP!$J185="R",TONGHOP!$K185&lt;&gt;""),TONGHOP!$K185,"")</f>
        <v/>
      </c>
      <c r="F185" s="3" t="str">
        <f>IF(AND(TONGHOP!$O185="KTHP",TONGHOP!$P185="VD",TONGHOP!$J185="R",TONGHOP!$K185&lt;&gt;""),TONGHOP!$M185,"")</f>
        <v/>
      </c>
      <c r="G185" s="3" t="str">
        <f>IF(AND(TONGHOP!$O185="KTHP",TONGHOP!$P185="TH",TONGHOP!$J185="R",TONGHOP!$K185&lt;&gt;""),TONGHOP!$K185,"")</f>
        <v/>
      </c>
      <c r="H185" s="3" t="str">
        <f>IF(AND(TONGHOP!$O185="KTHP",TONGHOP!$P185="TH",TONGHOP!$J185="R",TONGHOP!$K185&lt;&gt;""),TONGHOP!$M185,"")</f>
        <v/>
      </c>
      <c r="I185" s="3" t="str">
        <f>IF(AND(TONGHOP!$O185="ThiTN",TONGHOP!$P185="LT",TONGHOP!$J185="R",TONGHOP!$K185&lt;&gt;""),TONGHOP!$K185,"")</f>
        <v/>
      </c>
      <c r="J185" s="3" t="str">
        <f>IF(AND(TONGHOP!$O185="ThiTN",TONGHOP!$P185="LT",TONGHOP!$J185="R",TONGHOP!$K185&lt;&gt;""),TONGHOP!$M185,"")</f>
        <v/>
      </c>
      <c r="K185" s="3" t="str">
        <f>IF(AND(TONGHOP!$O185="ThiTN",TONGHOP!$P185="TN",TONGHOP!$J185="R",TONGHOP!$K185&lt;&gt;""),TONGHOP!$K185,"")</f>
        <v/>
      </c>
      <c r="L185" s="3" t="str">
        <f>IF(AND(TONGHOP!$O185="ThiTN",TONGHOP!$P185="TN",TONGHOP!$J185="R",TONGHOP!$K185&lt;&gt;""),TONGHOP!$M185,"")</f>
        <v/>
      </c>
      <c r="M185" s="3" t="str">
        <f>IF(AND(TONGHOP!$O185="ThiTN",TONGHOP!$P185="VĐ",TONGHOP!$J185="R",TONGHOP!$K185&lt;&gt;""),TONGHOP!$K185,"")</f>
        <v/>
      </c>
      <c r="N185" s="3" t="str">
        <f>IF(AND(TONGHOP!$O185="ThiTN",TONGHOP!$P185="VĐ",TONGHOP!$J185="R",TONGHOP!$K185&lt;&gt;""),TONGHOP!$M185,"")</f>
        <v/>
      </c>
      <c r="O185" s="3" t="str">
        <f>IF(AND(TONGHOP!$O185="ThiTN",TONGHOP!$P185="TH",TONGHOP!$J185="R",TONGHOP!$K185&lt;&gt;""),TONGHOP!$K185,"")</f>
        <v/>
      </c>
      <c r="P185" s="3" t="str">
        <f>IF(AND(TONGHOP!$O185="ThiTN",TONGHOP!$P185="TH",TONGHOP!$J185="R",TONGHOP!$K185&lt;&gt;""),TONGHOP!$M185,"")</f>
        <v/>
      </c>
    </row>
    <row r="186" spans="1:16">
      <c r="A186" s="3" t="str">
        <f>IF(AND(TONGHOP!$O186="KTHP",TONGHOP!$P186="LT",TONGHOP!$J186="R",TONGHOP!$K186&lt;&gt;""),TONGHOP!$K186,"")</f>
        <v>Huỳnh Ngọc Mai</v>
      </c>
      <c r="B186" s="3">
        <f>IF(AND(TONGHOP!$O186="KTHP",TONGHOP!$P186="LT",TONGHOP!$J186="R",TONGHOP!$K186&lt;&gt;""),TONGHOP!$M186,"")</f>
        <v>2</v>
      </c>
      <c r="C186" s="3" t="str">
        <f>IF(AND(TONGHOP!$O186="KTHP",TONGHOP!$P186="TN",TONGHOP!$J186="R",TONGHOP!$K186&lt;&gt;""),TONGHOP!$K186,"")</f>
        <v/>
      </c>
      <c r="D186" s="3" t="str">
        <f>IF(AND(TONGHOP!$O186="KTHP",TONGHOP!$P186="TN",TONGHOP!$J186="R",TONGHOP!$K186&lt;&gt;""),TONGHOP!$M186,"")</f>
        <v/>
      </c>
      <c r="E186" s="3" t="str">
        <f>IF(AND(TONGHOP!$O186="KTHP",TONGHOP!$P186="VD",TONGHOP!$J186="R",TONGHOP!$K186&lt;&gt;""),TONGHOP!$K186,"")</f>
        <v/>
      </c>
      <c r="F186" s="3" t="str">
        <f>IF(AND(TONGHOP!$O186="KTHP",TONGHOP!$P186="VD",TONGHOP!$J186="R",TONGHOP!$K186&lt;&gt;""),TONGHOP!$M186,"")</f>
        <v/>
      </c>
      <c r="G186" s="3" t="str">
        <f>IF(AND(TONGHOP!$O186="KTHP",TONGHOP!$P186="TH",TONGHOP!$J186="R",TONGHOP!$K186&lt;&gt;""),TONGHOP!$K186,"")</f>
        <v/>
      </c>
      <c r="H186" s="3" t="str">
        <f>IF(AND(TONGHOP!$O186="KTHP",TONGHOP!$P186="TH",TONGHOP!$J186="R",TONGHOP!$K186&lt;&gt;""),TONGHOP!$M186,"")</f>
        <v/>
      </c>
      <c r="I186" s="3" t="str">
        <f>IF(AND(TONGHOP!$O186="ThiTN",TONGHOP!$P186="LT",TONGHOP!$J186="R",TONGHOP!$K186&lt;&gt;""),TONGHOP!$K186,"")</f>
        <v/>
      </c>
      <c r="J186" s="3" t="str">
        <f>IF(AND(TONGHOP!$O186="ThiTN",TONGHOP!$P186="LT",TONGHOP!$J186="R",TONGHOP!$K186&lt;&gt;""),TONGHOP!$M186,"")</f>
        <v/>
      </c>
      <c r="K186" s="3" t="str">
        <f>IF(AND(TONGHOP!$O186="ThiTN",TONGHOP!$P186="TN",TONGHOP!$J186="R",TONGHOP!$K186&lt;&gt;""),TONGHOP!$K186,"")</f>
        <v/>
      </c>
      <c r="L186" s="3" t="str">
        <f>IF(AND(TONGHOP!$O186="ThiTN",TONGHOP!$P186="TN",TONGHOP!$J186="R",TONGHOP!$K186&lt;&gt;""),TONGHOP!$M186,"")</f>
        <v/>
      </c>
      <c r="M186" s="3" t="str">
        <f>IF(AND(TONGHOP!$O186="ThiTN",TONGHOP!$P186="VĐ",TONGHOP!$J186="R",TONGHOP!$K186&lt;&gt;""),TONGHOP!$K186,"")</f>
        <v/>
      </c>
      <c r="N186" s="3" t="str">
        <f>IF(AND(TONGHOP!$O186="ThiTN",TONGHOP!$P186="VĐ",TONGHOP!$J186="R",TONGHOP!$K186&lt;&gt;""),TONGHOP!$M186,"")</f>
        <v/>
      </c>
      <c r="O186" s="3" t="str">
        <f>IF(AND(TONGHOP!$O186="ThiTN",TONGHOP!$P186="TH",TONGHOP!$J186="R",TONGHOP!$K186&lt;&gt;""),TONGHOP!$K186,"")</f>
        <v/>
      </c>
      <c r="P186" s="3" t="str">
        <f>IF(AND(TONGHOP!$O186="ThiTN",TONGHOP!$P186="TH",TONGHOP!$J186="R",TONGHOP!$K186&lt;&gt;""),TONGHOP!$M186,"")</f>
        <v/>
      </c>
    </row>
    <row r="187" spans="1:16">
      <c r="A187" s="3" t="str">
        <f>IF(AND(TONGHOP!$O187="KTHP",TONGHOP!$P187="LT",TONGHOP!$J187="R",TONGHOP!$K187&lt;&gt;""),TONGHOP!$K187,"")</f>
        <v/>
      </c>
      <c r="B187" s="3" t="str">
        <f>IF(AND(TONGHOP!$O187="KTHP",TONGHOP!$P187="LT",TONGHOP!$J187="R",TONGHOP!$K187&lt;&gt;""),TONGHOP!$M187,"")</f>
        <v/>
      </c>
      <c r="C187" s="3" t="str">
        <f>IF(AND(TONGHOP!$O187="KTHP",TONGHOP!$P187="TN",TONGHOP!$J187="R",TONGHOP!$K187&lt;&gt;""),TONGHOP!$K187,"")</f>
        <v/>
      </c>
      <c r="D187" s="3" t="str">
        <f>IF(AND(TONGHOP!$O187="KTHP",TONGHOP!$P187="TN",TONGHOP!$J187="R",TONGHOP!$K187&lt;&gt;""),TONGHOP!$M187,"")</f>
        <v/>
      </c>
      <c r="E187" s="3" t="str">
        <f>IF(AND(TONGHOP!$O187="KTHP",TONGHOP!$P187="VD",TONGHOP!$J187="R",TONGHOP!$K187&lt;&gt;""),TONGHOP!$K187,"")</f>
        <v/>
      </c>
      <c r="F187" s="3" t="str">
        <f>IF(AND(TONGHOP!$O187="KTHP",TONGHOP!$P187="VD",TONGHOP!$J187="R",TONGHOP!$K187&lt;&gt;""),TONGHOP!$M187,"")</f>
        <v/>
      </c>
      <c r="G187" s="3" t="str">
        <f>IF(AND(TONGHOP!$O187="KTHP",TONGHOP!$P187="TH",TONGHOP!$J187="R",TONGHOP!$K187&lt;&gt;""),TONGHOP!$K187,"")</f>
        <v/>
      </c>
      <c r="H187" s="3" t="str">
        <f>IF(AND(TONGHOP!$O187="KTHP",TONGHOP!$P187="TH",TONGHOP!$J187="R",TONGHOP!$K187&lt;&gt;""),TONGHOP!$M187,"")</f>
        <v/>
      </c>
      <c r="I187" s="3" t="str">
        <f>IF(AND(TONGHOP!$O187="ThiTN",TONGHOP!$P187="LT",TONGHOP!$J187="R",TONGHOP!$K187&lt;&gt;""),TONGHOP!$K187,"")</f>
        <v/>
      </c>
      <c r="J187" s="3" t="str">
        <f>IF(AND(TONGHOP!$O187="ThiTN",TONGHOP!$P187="LT",TONGHOP!$J187="R",TONGHOP!$K187&lt;&gt;""),TONGHOP!$M187,"")</f>
        <v/>
      </c>
      <c r="K187" s="3" t="str">
        <f>IF(AND(TONGHOP!$O187="ThiTN",TONGHOP!$P187="TN",TONGHOP!$J187="R",TONGHOP!$K187&lt;&gt;""),TONGHOP!$K187,"")</f>
        <v/>
      </c>
      <c r="L187" s="3" t="str">
        <f>IF(AND(TONGHOP!$O187="ThiTN",TONGHOP!$P187="TN",TONGHOP!$J187="R",TONGHOP!$K187&lt;&gt;""),TONGHOP!$M187,"")</f>
        <v/>
      </c>
      <c r="M187" s="3" t="str">
        <f>IF(AND(TONGHOP!$O187="ThiTN",TONGHOP!$P187="VĐ",TONGHOP!$J187="R",TONGHOP!$K187&lt;&gt;""),TONGHOP!$K187,"")</f>
        <v/>
      </c>
      <c r="N187" s="3" t="str">
        <f>IF(AND(TONGHOP!$O187="ThiTN",TONGHOP!$P187="VĐ",TONGHOP!$J187="R",TONGHOP!$K187&lt;&gt;""),TONGHOP!$M187,"")</f>
        <v/>
      </c>
      <c r="O187" s="3" t="str">
        <f>IF(AND(TONGHOP!$O187="ThiTN",TONGHOP!$P187="TH",TONGHOP!$J187="R",TONGHOP!$K187&lt;&gt;""),TONGHOP!$K187,"")</f>
        <v/>
      </c>
      <c r="P187" s="3" t="str">
        <f>IF(AND(TONGHOP!$O187="ThiTN",TONGHOP!$P187="TH",TONGHOP!$J187="R",TONGHOP!$K187&lt;&gt;""),TONGHOP!$M187,"")</f>
        <v/>
      </c>
    </row>
    <row r="188" spans="1:16">
      <c r="A188" s="3" t="str">
        <f>IF(AND(TONGHOP!$O188="KTHP",TONGHOP!$P188="LT",TONGHOP!$J188="R",TONGHOP!$K188&lt;&gt;""),TONGHOP!$K188,"")</f>
        <v/>
      </c>
      <c r="B188" s="3" t="str">
        <f>IF(AND(TONGHOP!$O188="KTHP",TONGHOP!$P188="LT",TONGHOP!$J188="R",TONGHOP!$K188&lt;&gt;""),TONGHOP!$M188,"")</f>
        <v/>
      </c>
      <c r="C188" s="3" t="str">
        <f>IF(AND(TONGHOP!$O188="KTHP",TONGHOP!$P188="TN",TONGHOP!$J188="R",TONGHOP!$K188&lt;&gt;""),TONGHOP!$K188,"")</f>
        <v/>
      </c>
      <c r="D188" s="3" t="str">
        <f>IF(AND(TONGHOP!$O188="KTHP",TONGHOP!$P188="TN",TONGHOP!$J188="R",TONGHOP!$K188&lt;&gt;""),TONGHOP!$M188,"")</f>
        <v/>
      </c>
      <c r="E188" s="3" t="str">
        <f>IF(AND(TONGHOP!$O188="KTHP",TONGHOP!$P188="VD",TONGHOP!$J188="R",TONGHOP!$K188&lt;&gt;""),TONGHOP!$K188,"")</f>
        <v/>
      </c>
      <c r="F188" s="3" t="str">
        <f>IF(AND(TONGHOP!$O188="KTHP",TONGHOP!$P188="VD",TONGHOP!$J188="R",TONGHOP!$K188&lt;&gt;""),TONGHOP!$M188,"")</f>
        <v/>
      </c>
      <c r="G188" s="3" t="str">
        <f>IF(AND(TONGHOP!$O188="KTHP",TONGHOP!$P188="TH",TONGHOP!$J188="R",TONGHOP!$K188&lt;&gt;""),TONGHOP!$K188,"")</f>
        <v/>
      </c>
      <c r="H188" s="3" t="str">
        <f>IF(AND(TONGHOP!$O188="KTHP",TONGHOP!$P188="TH",TONGHOP!$J188="R",TONGHOP!$K188&lt;&gt;""),TONGHOP!$M188,"")</f>
        <v/>
      </c>
      <c r="I188" s="3" t="str">
        <f>IF(AND(TONGHOP!$O188="ThiTN",TONGHOP!$P188="LT",TONGHOP!$J188="R",TONGHOP!$K188&lt;&gt;""),TONGHOP!$K188,"")</f>
        <v/>
      </c>
      <c r="J188" s="3" t="str">
        <f>IF(AND(TONGHOP!$O188="ThiTN",TONGHOP!$P188="LT",TONGHOP!$J188="R",TONGHOP!$K188&lt;&gt;""),TONGHOP!$M188,"")</f>
        <v/>
      </c>
      <c r="K188" s="3" t="str">
        <f>IF(AND(TONGHOP!$O188="ThiTN",TONGHOP!$P188="TN",TONGHOP!$J188="R",TONGHOP!$K188&lt;&gt;""),TONGHOP!$K188,"")</f>
        <v/>
      </c>
      <c r="L188" s="3" t="str">
        <f>IF(AND(TONGHOP!$O188="ThiTN",TONGHOP!$P188="TN",TONGHOP!$J188="R",TONGHOP!$K188&lt;&gt;""),TONGHOP!$M188,"")</f>
        <v/>
      </c>
      <c r="M188" s="3" t="str">
        <f>IF(AND(TONGHOP!$O188="ThiTN",TONGHOP!$P188="VĐ",TONGHOP!$J188="R",TONGHOP!$K188&lt;&gt;""),TONGHOP!$K188,"")</f>
        <v/>
      </c>
      <c r="N188" s="3" t="str">
        <f>IF(AND(TONGHOP!$O188="ThiTN",TONGHOP!$P188="VĐ",TONGHOP!$J188="R",TONGHOP!$K188&lt;&gt;""),TONGHOP!$M188,"")</f>
        <v/>
      </c>
      <c r="O188" s="3" t="str">
        <f>IF(AND(TONGHOP!$O188="ThiTN",TONGHOP!$P188="TH",TONGHOP!$J188="R",TONGHOP!$K188&lt;&gt;""),TONGHOP!$K188,"")</f>
        <v/>
      </c>
      <c r="P188" s="3" t="str">
        <f>IF(AND(TONGHOP!$O188="ThiTN",TONGHOP!$P188="TH",TONGHOP!$J188="R",TONGHOP!$K188&lt;&gt;""),TONGHOP!$M188,"")</f>
        <v/>
      </c>
    </row>
    <row r="189" spans="1:16">
      <c r="A189" s="3" t="str">
        <f>IF(AND(TONGHOP!$O189="KTHP",TONGHOP!$P189="LT",TONGHOP!$J189="R",TONGHOP!$K189&lt;&gt;""),TONGHOP!$K189,"")</f>
        <v/>
      </c>
      <c r="B189" s="3" t="str">
        <f>IF(AND(TONGHOP!$O189="KTHP",TONGHOP!$P189="LT",TONGHOP!$J189="R",TONGHOP!$K189&lt;&gt;""),TONGHOP!$M189,"")</f>
        <v/>
      </c>
      <c r="C189" s="3" t="str">
        <f>IF(AND(TONGHOP!$O189="KTHP",TONGHOP!$P189="TN",TONGHOP!$J189="R",TONGHOP!$K189&lt;&gt;""),TONGHOP!$K189,"")</f>
        <v/>
      </c>
      <c r="D189" s="3" t="str">
        <f>IF(AND(TONGHOP!$O189="KTHP",TONGHOP!$P189="TN",TONGHOP!$J189="R",TONGHOP!$K189&lt;&gt;""),TONGHOP!$M189,"")</f>
        <v/>
      </c>
      <c r="E189" s="3" t="str">
        <f>IF(AND(TONGHOP!$O189="KTHP",TONGHOP!$P189="VD",TONGHOP!$J189="R",TONGHOP!$K189&lt;&gt;""),TONGHOP!$K189,"")</f>
        <v/>
      </c>
      <c r="F189" s="3" t="str">
        <f>IF(AND(TONGHOP!$O189="KTHP",TONGHOP!$P189="VD",TONGHOP!$J189="R",TONGHOP!$K189&lt;&gt;""),TONGHOP!$M189,"")</f>
        <v/>
      </c>
      <c r="G189" s="3" t="str">
        <f>IF(AND(TONGHOP!$O189="KTHP",TONGHOP!$P189="TH",TONGHOP!$J189="R",TONGHOP!$K189&lt;&gt;""),TONGHOP!$K189,"")</f>
        <v/>
      </c>
      <c r="H189" s="3" t="str">
        <f>IF(AND(TONGHOP!$O189="KTHP",TONGHOP!$P189="TH",TONGHOP!$J189="R",TONGHOP!$K189&lt;&gt;""),TONGHOP!$M189,"")</f>
        <v/>
      </c>
      <c r="I189" s="3" t="str">
        <f>IF(AND(TONGHOP!$O189="ThiTN",TONGHOP!$P189="LT",TONGHOP!$J189="R",TONGHOP!$K189&lt;&gt;""),TONGHOP!$K189,"")</f>
        <v/>
      </c>
      <c r="J189" s="3" t="str">
        <f>IF(AND(TONGHOP!$O189="ThiTN",TONGHOP!$P189="LT",TONGHOP!$J189="R",TONGHOP!$K189&lt;&gt;""),TONGHOP!$M189,"")</f>
        <v/>
      </c>
      <c r="K189" s="3" t="str">
        <f>IF(AND(TONGHOP!$O189="ThiTN",TONGHOP!$P189="TN",TONGHOP!$J189="R",TONGHOP!$K189&lt;&gt;""),TONGHOP!$K189,"")</f>
        <v/>
      </c>
      <c r="L189" s="3" t="str">
        <f>IF(AND(TONGHOP!$O189="ThiTN",TONGHOP!$P189="TN",TONGHOP!$J189="R",TONGHOP!$K189&lt;&gt;""),TONGHOP!$M189,"")</f>
        <v/>
      </c>
      <c r="M189" s="3" t="str">
        <f>IF(AND(TONGHOP!$O189="ThiTN",TONGHOP!$P189="VĐ",TONGHOP!$J189="R",TONGHOP!$K189&lt;&gt;""),TONGHOP!$K189,"")</f>
        <v/>
      </c>
      <c r="N189" s="3" t="str">
        <f>IF(AND(TONGHOP!$O189="ThiTN",TONGHOP!$P189="VĐ",TONGHOP!$J189="R",TONGHOP!$K189&lt;&gt;""),TONGHOP!$M189,"")</f>
        <v/>
      </c>
      <c r="O189" s="3" t="str">
        <f>IF(AND(TONGHOP!$O189="ThiTN",TONGHOP!$P189="TH",TONGHOP!$J189="R",TONGHOP!$K189&lt;&gt;""),TONGHOP!$K189,"")</f>
        <v/>
      </c>
      <c r="P189" s="3" t="str">
        <f>IF(AND(TONGHOP!$O189="ThiTN",TONGHOP!$P189="TH",TONGHOP!$J189="R",TONGHOP!$K189&lt;&gt;""),TONGHOP!$M189,"")</f>
        <v/>
      </c>
    </row>
    <row r="190" spans="1:16">
      <c r="A190" s="3" t="str">
        <f>IF(AND(TONGHOP!$O190="KTHP",TONGHOP!$P190="LT",TONGHOP!$J190="R",TONGHOP!$K190&lt;&gt;""),TONGHOP!$K190,"")</f>
        <v/>
      </c>
      <c r="B190" s="3" t="str">
        <f>IF(AND(TONGHOP!$O190="KTHP",TONGHOP!$P190="LT",TONGHOP!$J190="R",TONGHOP!$K190&lt;&gt;""),TONGHOP!$M190,"")</f>
        <v/>
      </c>
      <c r="C190" s="3" t="str">
        <f>IF(AND(TONGHOP!$O190="KTHP",TONGHOP!$P190="TN",TONGHOP!$J190="R",TONGHOP!$K190&lt;&gt;""),TONGHOP!$K190,"")</f>
        <v>Nguyễn Văn Đôn</v>
      </c>
      <c r="D190" s="3">
        <f>IF(AND(TONGHOP!$O190="KTHP",TONGHOP!$P190="TN",TONGHOP!$J190="R",TONGHOP!$K190&lt;&gt;""),TONGHOP!$M190,"")</f>
        <v>11</v>
      </c>
      <c r="E190" s="3" t="str">
        <f>IF(AND(TONGHOP!$O190="KTHP",TONGHOP!$P190="VD",TONGHOP!$J190="R",TONGHOP!$K190&lt;&gt;""),TONGHOP!$K190,"")</f>
        <v/>
      </c>
      <c r="F190" s="3" t="str">
        <f>IF(AND(TONGHOP!$O190="KTHP",TONGHOP!$P190="VD",TONGHOP!$J190="R",TONGHOP!$K190&lt;&gt;""),TONGHOP!$M190,"")</f>
        <v/>
      </c>
      <c r="G190" s="3" t="str">
        <f>IF(AND(TONGHOP!$O190="KTHP",TONGHOP!$P190="TH",TONGHOP!$J190="R",TONGHOP!$K190&lt;&gt;""),TONGHOP!$K190,"")</f>
        <v/>
      </c>
      <c r="H190" s="3" t="str">
        <f>IF(AND(TONGHOP!$O190="KTHP",TONGHOP!$P190="TH",TONGHOP!$J190="R",TONGHOP!$K190&lt;&gt;""),TONGHOP!$M190,"")</f>
        <v/>
      </c>
      <c r="I190" s="3" t="str">
        <f>IF(AND(TONGHOP!$O190="ThiTN",TONGHOP!$P190="LT",TONGHOP!$J190="R",TONGHOP!$K190&lt;&gt;""),TONGHOP!$K190,"")</f>
        <v/>
      </c>
      <c r="J190" s="3" t="str">
        <f>IF(AND(TONGHOP!$O190="ThiTN",TONGHOP!$P190="LT",TONGHOP!$J190="R",TONGHOP!$K190&lt;&gt;""),TONGHOP!$M190,"")</f>
        <v/>
      </c>
      <c r="K190" s="3" t="str">
        <f>IF(AND(TONGHOP!$O190="ThiTN",TONGHOP!$P190="TN",TONGHOP!$J190="R",TONGHOP!$K190&lt;&gt;""),TONGHOP!$K190,"")</f>
        <v/>
      </c>
      <c r="L190" s="3" t="str">
        <f>IF(AND(TONGHOP!$O190="ThiTN",TONGHOP!$P190="TN",TONGHOP!$J190="R",TONGHOP!$K190&lt;&gt;""),TONGHOP!$M190,"")</f>
        <v/>
      </c>
      <c r="M190" s="3" t="str">
        <f>IF(AND(TONGHOP!$O190="ThiTN",TONGHOP!$P190="VĐ",TONGHOP!$J190="R",TONGHOP!$K190&lt;&gt;""),TONGHOP!$K190,"")</f>
        <v/>
      </c>
      <c r="N190" s="3" t="str">
        <f>IF(AND(TONGHOP!$O190="ThiTN",TONGHOP!$P190="VĐ",TONGHOP!$J190="R",TONGHOP!$K190&lt;&gt;""),TONGHOP!$M190,"")</f>
        <v/>
      </c>
      <c r="O190" s="3" t="str">
        <f>IF(AND(TONGHOP!$O190="ThiTN",TONGHOP!$P190="TH",TONGHOP!$J190="R",TONGHOP!$K190&lt;&gt;""),TONGHOP!$K190,"")</f>
        <v/>
      </c>
      <c r="P190" s="3" t="str">
        <f>IF(AND(TONGHOP!$O190="ThiTN",TONGHOP!$P190="TH",TONGHOP!$J190="R",TONGHOP!$K190&lt;&gt;""),TONGHOP!$M190,"")</f>
        <v/>
      </c>
    </row>
    <row r="191" spans="1:16">
      <c r="A191" s="3" t="str">
        <f>IF(AND(TONGHOP!$O191="KTHP",TONGHOP!$P191="LT",TONGHOP!$J191="R",TONGHOP!$K191&lt;&gt;""),TONGHOP!$K191,"")</f>
        <v/>
      </c>
      <c r="B191" s="3" t="str">
        <f>IF(AND(TONGHOP!$O191="KTHP",TONGHOP!$P191="LT",TONGHOP!$J191="R",TONGHOP!$K191&lt;&gt;""),TONGHOP!$M191,"")</f>
        <v/>
      </c>
      <c r="C191" s="3" t="str">
        <f>IF(AND(TONGHOP!$O191="KTHP",TONGHOP!$P191="TN",TONGHOP!$J191="R",TONGHOP!$K191&lt;&gt;""),TONGHOP!$K191,"")</f>
        <v/>
      </c>
      <c r="D191" s="3" t="str">
        <f>IF(AND(TONGHOP!$O191="KTHP",TONGHOP!$P191="TN",TONGHOP!$J191="R",TONGHOP!$K191&lt;&gt;""),TONGHOP!$M191,"")</f>
        <v/>
      </c>
      <c r="E191" s="3" t="str">
        <f>IF(AND(TONGHOP!$O191="KTHP",TONGHOP!$P191="VD",TONGHOP!$J191="R",TONGHOP!$K191&lt;&gt;""),TONGHOP!$K191,"")</f>
        <v/>
      </c>
      <c r="F191" s="3" t="str">
        <f>IF(AND(TONGHOP!$O191="KTHP",TONGHOP!$P191="VD",TONGHOP!$J191="R",TONGHOP!$K191&lt;&gt;""),TONGHOP!$M191,"")</f>
        <v/>
      </c>
      <c r="G191" s="3" t="str">
        <f>IF(AND(TONGHOP!$O191="KTHP",TONGHOP!$P191="TH",TONGHOP!$J191="R",TONGHOP!$K191&lt;&gt;""),TONGHOP!$K191,"")</f>
        <v/>
      </c>
      <c r="H191" s="3" t="str">
        <f>IF(AND(TONGHOP!$O191="KTHP",TONGHOP!$P191="TH",TONGHOP!$J191="R",TONGHOP!$K191&lt;&gt;""),TONGHOP!$M191,"")</f>
        <v/>
      </c>
      <c r="I191" s="3" t="str">
        <f>IF(AND(TONGHOP!$O191="ThiTN",TONGHOP!$P191="LT",TONGHOP!$J191="R",TONGHOP!$K191&lt;&gt;""),TONGHOP!$K191,"")</f>
        <v/>
      </c>
      <c r="J191" s="3" t="str">
        <f>IF(AND(TONGHOP!$O191="ThiTN",TONGHOP!$P191="LT",TONGHOP!$J191="R",TONGHOP!$K191&lt;&gt;""),TONGHOP!$M191,"")</f>
        <v/>
      </c>
      <c r="K191" s="3" t="str">
        <f>IF(AND(TONGHOP!$O191="ThiTN",TONGHOP!$P191="TN",TONGHOP!$J191="R",TONGHOP!$K191&lt;&gt;""),TONGHOP!$K191,"")</f>
        <v/>
      </c>
      <c r="L191" s="3" t="str">
        <f>IF(AND(TONGHOP!$O191="ThiTN",TONGHOP!$P191="TN",TONGHOP!$J191="R",TONGHOP!$K191&lt;&gt;""),TONGHOP!$M191,"")</f>
        <v/>
      </c>
      <c r="M191" s="3" t="str">
        <f>IF(AND(TONGHOP!$O191="ThiTN",TONGHOP!$P191="VĐ",TONGHOP!$J191="R",TONGHOP!$K191&lt;&gt;""),TONGHOP!$K191,"")</f>
        <v/>
      </c>
      <c r="N191" s="3" t="str">
        <f>IF(AND(TONGHOP!$O191="ThiTN",TONGHOP!$P191="VĐ",TONGHOP!$J191="R",TONGHOP!$K191&lt;&gt;""),TONGHOP!$M191,"")</f>
        <v/>
      </c>
      <c r="O191" s="3" t="str">
        <f>IF(AND(TONGHOP!$O191="ThiTN",TONGHOP!$P191="TH",TONGHOP!$J191="R",TONGHOP!$K191&lt;&gt;""),TONGHOP!$K191,"")</f>
        <v/>
      </c>
      <c r="P191" s="3" t="str">
        <f>IF(AND(TONGHOP!$O191="ThiTN",TONGHOP!$P191="TH",TONGHOP!$J191="R",TONGHOP!$K191&lt;&gt;""),TONGHOP!$M191,"")</f>
        <v/>
      </c>
    </row>
    <row r="192" spans="1:16">
      <c r="A192" s="3" t="str">
        <f>IF(AND(TONGHOP!$O192="KTHP",TONGHOP!$P192="LT",TONGHOP!$J192="R",TONGHOP!$K192&lt;&gt;""),TONGHOP!$K192,"")</f>
        <v/>
      </c>
      <c r="B192" s="3" t="str">
        <f>IF(AND(TONGHOP!$O192="KTHP",TONGHOP!$P192="LT",TONGHOP!$J192="R",TONGHOP!$K192&lt;&gt;""),TONGHOP!$M192,"")</f>
        <v/>
      </c>
      <c r="C192" s="3" t="str">
        <f>IF(AND(TONGHOP!$O192="KTHP",TONGHOP!$P192="TN",TONGHOP!$J192="R",TONGHOP!$K192&lt;&gt;""),TONGHOP!$K192,"")</f>
        <v/>
      </c>
      <c r="D192" s="3" t="str">
        <f>IF(AND(TONGHOP!$O192="KTHP",TONGHOP!$P192="TN",TONGHOP!$J192="R",TONGHOP!$K192&lt;&gt;""),TONGHOP!$M192,"")</f>
        <v/>
      </c>
      <c r="E192" s="3" t="str">
        <f>IF(AND(TONGHOP!$O192="KTHP",TONGHOP!$P192="VD",TONGHOP!$J192="R",TONGHOP!$K192&lt;&gt;""),TONGHOP!$K192,"")</f>
        <v/>
      </c>
      <c r="F192" s="3" t="str">
        <f>IF(AND(TONGHOP!$O192="KTHP",TONGHOP!$P192="VD",TONGHOP!$J192="R",TONGHOP!$K192&lt;&gt;""),TONGHOP!$M192,"")</f>
        <v/>
      </c>
      <c r="G192" s="3" t="str">
        <f>IF(AND(TONGHOP!$O192="KTHP",TONGHOP!$P192="TH",TONGHOP!$J192="R",TONGHOP!$K192&lt;&gt;""),TONGHOP!$K192,"")</f>
        <v/>
      </c>
      <c r="H192" s="3" t="str">
        <f>IF(AND(TONGHOP!$O192="KTHP",TONGHOP!$P192="TH",TONGHOP!$J192="R",TONGHOP!$K192&lt;&gt;""),TONGHOP!$M192,"")</f>
        <v/>
      </c>
      <c r="I192" s="3" t="str">
        <f>IF(AND(TONGHOP!$O192="ThiTN",TONGHOP!$P192="LT",TONGHOP!$J192="R",TONGHOP!$K192&lt;&gt;""),TONGHOP!$K192,"")</f>
        <v/>
      </c>
      <c r="J192" s="3" t="str">
        <f>IF(AND(TONGHOP!$O192="ThiTN",TONGHOP!$P192="LT",TONGHOP!$J192="R",TONGHOP!$K192&lt;&gt;""),TONGHOP!$M192,"")</f>
        <v/>
      </c>
      <c r="K192" s="3" t="str">
        <f>IF(AND(TONGHOP!$O192="ThiTN",TONGHOP!$P192="TN",TONGHOP!$J192="R",TONGHOP!$K192&lt;&gt;""),TONGHOP!$K192,"")</f>
        <v/>
      </c>
      <c r="L192" s="3" t="str">
        <f>IF(AND(TONGHOP!$O192="ThiTN",TONGHOP!$P192="TN",TONGHOP!$J192="R",TONGHOP!$K192&lt;&gt;""),TONGHOP!$M192,"")</f>
        <v/>
      </c>
      <c r="M192" s="3" t="str">
        <f>IF(AND(TONGHOP!$O192="ThiTN",TONGHOP!$P192="VĐ",TONGHOP!$J192="R",TONGHOP!$K192&lt;&gt;""),TONGHOP!$K192,"")</f>
        <v/>
      </c>
      <c r="N192" s="3" t="str">
        <f>IF(AND(TONGHOP!$O192="ThiTN",TONGHOP!$P192="VĐ",TONGHOP!$J192="R",TONGHOP!$K192&lt;&gt;""),TONGHOP!$M192,"")</f>
        <v/>
      </c>
      <c r="O192" s="3" t="str">
        <f>IF(AND(TONGHOP!$O192="ThiTN",TONGHOP!$P192="TH",TONGHOP!$J192="R",TONGHOP!$K192&lt;&gt;""),TONGHOP!$K192,"")</f>
        <v/>
      </c>
      <c r="P192" s="3" t="str">
        <f>IF(AND(TONGHOP!$O192="ThiTN",TONGHOP!$P192="TH",TONGHOP!$J192="R",TONGHOP!$K192&lt;&gt;""),TONGHOP!$M192,"")</f>
        <v/>
      </c>
    </row>
    <row r="193" spans="1:16">
      <c r="A193" s="3" t="str">
        <f>IF(AND(TONGHOP!$O193="KTHP",TONGHOP!$P193="LT",TONGHOP!$J193="R",TONGHOP!$K193&lt;&gt;""),TONGHOP!$K193,"")</f>
        <v/>
      </c>
      <c r="B193" s="3" t="str">
        <f>IF(AND(TONGHOP!$O193="KTHP",TONGHOP!$P193="LT",TONGHOP!$J193="R",TONGHOP!$K193&lt;&gt;""),TONGHOP!$M193,"")</f>
        <v/>
      </c>
      <c r="C193" s="3" t="str">
        <f>IF(AND(TONGHOP!$O193="KTHP",TONGHOP!$P193="TN",TONGHOP!$J193="R",TONGHOP!$K193&lt;&gt;""),TONGHOP!$K193,"")</f>
        <v/>
      </c>
      <c r="D193" s="3" t="str">
        <f>IF(AND(TONGHOP!$O193="KTHP",TONGHOP!$P193="TN",TONGHOP!$J193="R",TONGHOP!$K193&lt;&gt;""),TONGHOP!$M193,"")</f>
        <v/>
      </c>
      <c r="E193" s="3" t="str">
        <f>IF(AND(TONGHOP!$O193="KTHP",TONGHOP!$P193="VD",TONGHOP!$J193="R",TONGHOP!$K193&lt;&gt;""),TONGHOP!$K193,"")</f>
        <v/>
      </c>
      <c r="F193" s="3" t="str">
        <f>IF(AND(TONGHOP!$O193="KTHP",TONGHOP!$P193="VD",TONGHOP!$J193="R",TONGHOP!$K193&lt;&gt;""),TONGHOP!$M193,"")</f>
        <v/>
      </c>
      <c r="G193" s="3" t="str">
        <f>IF(AND(TONGHOP!$O193="KTHP",TONGHOP!$P193="TH",TONGHOP!$J193="R",TONGHOP!$K193&lt;&gt;""),TONGHOP!$K193,"")</f>
        <v/>
      </c>
      <c r="H193" s="3" t="str">
        <f>IF(AND(TONGHOP!$O193="KTHP",TONGHOP!$P193="TH",TONGHOP!$J193="R",TONGHOP!$K193&lt;&gt;""),TONGHOP!$M193,"")</f>
        <v/>
      </c>
      <c r="I193" s="3" t="str">
        <f>IF(AND(TONGHOP!$O193="ThiTN",TONGHOP!$P193="LT",TONGHOP!$J193="R",TONGHOP!$K193&lt;&gt;""),TONGHOP!$K193,"")</f>
        <v/>
      </c>
      <c r="J193" s="3" t="str">
        <f>IF(AND(TONGHOP!$O193="ThiTN",TONGHOP!$P193="LT",TONGHOP!$J193="R",TONGHOP!$K193&lt;&gt;""),TONGHOP!$M193,"")</f>
        <v/>
      </c>
      <c r="K193" s="3" t="str">
        <f>IF(AND(TONGHOP!$O193="ThiTN",TONGHOP!$P193="TN",TONGHOP!$J193="R",TONGHOP!$K193&lt;&gt;""),TONGHOP!$K193,"")</f>
        <v/>
      </c>
      <c r="L193" s="3" t="str">
        <f>IF(AND(TONGHOP!$O193="ThiTN",TONGHOP!$P193="TN",TONGHOP!$J193="R",TONGHOP!$K193&lt;&gt;""),TONGHOP!$M193,"")</f>
        <v/>
      </c>
      <c r="M193" s="3" t="str">
        <f>IF(AND(TONGHOP!$O193="ThiTN",TONGHOP!$P193="VĐ",TONGHOP!$J193="R",TONGHOP!$K193&lt;&gt;""),TONGHOP!$K193,"")</f>
        <v/>
      </c>
      <c r="N193" s="3" t="str">
        <f>IF(AND(TONGHOP!$O193="ThiTN",TONGHOP!$P193="VĐ",TONGHOP!$J193="R",TONGHOP!$K193&lt;&gt;""),TONGHOP!$M193,"")</f>
        <v/>
      </c>
      <c r="O193" s="3" t="str">
        <f>IF(AND(TONGHOP!$O193="ThiTN",TONGHOP!$P193="TH",TONGHOP!$J193="R",TONGHOP!$K193&lt;&gt;""),TONGHOP!$K193,"")</f>
        <v/>
      </c>
      <c r="P193" s="3" t="str">
        <f>IF(AND(TONGHOP!$O193="ThiTN",TONGHOP!$P193="TH",TONGHOP!$J193="R",TONGHOP!$K193&lt;&gt;""),TONGHOP!$M193,"")</f>
        <v/>
      </c>
    </row>
    <row r="194" spans="1:16">
      <c r="A194" s="3" t="str">
        <f>IF(AND(TONGHOP!$O194="KTHP",TONGHOP!$P194="LT",TONGHOP!$J194="R",TONGHOP!$K194&lt;&gt;""),TONGHOP!$K194,"")</f>
        <v/>
      </c>
      <c r="B194" s="3" t="str">
        <f>IF(AND(TONGHOP!$O194="KTHP",TONGHOP!$P194="LT",TONGHOP!$J194="R",TONGHOP!$K194&lt;&gt;""),TONGHOP!$M194,"")</f>
        <v/>
      </c>
      <c r="C194" s="3" t="str">
        <f>IF(AND(TONGHOP!$O194="KTHP",TONGHOP!$P194="TN",TONGHOP!$J194="R",TONGHOP!$K194&lt;&gt;""),TONGHOP!$K194,"")</f>
        <v>Trần Thanh Trúc</v>
      </c>
      <c r="D194" s="3">
        <f>IF(AND(TONGHOP!$O194="KTHP",TONGHOP!$P194="TN",TONGHOP!$J194="R",TONGHOP!$K194&lt;&gt;""),TONGHOP!$M194,"")</f>
        <v>4</v>
      </c>
      <c r="E194" s="3" t="str">
        <f>IF(AND(TONGHOP!$O194="KTHP",TONGHOP!$P194="VD",TONGHOP!$J194="R",TONGHOP!$K194&lt;&gt;""),TONGHOP!$K194,"")</f>
        <v/>
      </c>
      <c r="F194" s="3" t="str">
        <f>IF(AND(TONGHOP!$O194="KTHP",TONGHOP!$P194="VD",TONGHOP!$J194="R",TONGHOP!$K194&lt;&gt;""),TONGHOP!$M194,"")</f>
        <v/>
      </c>
      <c r="G194" s="3" t="str">
        <f>IF(AND(TONGHOP!$O194="KTHP",TONGHOP!$P194="TH",TONGHOP!$J194="R",TONGHOP!$K194&lt;&gt;""),TONGHOP!$K194,"")</f>
        <v/>
      </c>
      <c r="H194" s="3" t="str">
        <f>IF(AND(TONGHOP!$O194="KTHP",TONGHOP!$P194="TH",TONGHOP!$J194="R",TONGHOP!$K194&lt;&gt;""),TONGHOP!$M194,"")</f>
        <v/>
      </c>
      <c r="I194" s="3" t="str">
        <f>IF(AND(TONGHOP!$O194="ThiTN",TONGHOP!$P194="LT",TONGHOP!$J194="R",TONGHOP!$K194&lt;&gt;""),TONGHOP!$K194,"")</f>
        <v/>
      </c>
      <c r="J194" s="3" t="str">
        <f>IF(AND(TONGHOP!$O194="ThiTN",TONGHOP!$P194="LT",TONGHOP!$J194="R",TONGHOP!$K194&lt;&gt;""),TONGHOP!$M194,"")</f>
        <v/>
      </c>
      <c r="K194" s="3" t="str">
        <f>IF(AND(TONGHOP!$O194="ThiTN",TONGHOP!$P194="TN",TONGHOP!$J194="R",TONGHOP!$K194&lt;&gt;""),TONGHOP!$K194,"")</f>
        <v/>
      </c>
      <c r="L194" s="3" t="str">
        <f>IF(AND(TONGHOP!$O194="ThiTN",TONGHOP!$P194="TN",TONGHOP!$J194="R",TONGHOP!$K194&lt;&gt;""),TONGHOP!$M194,"")</f>
        <v/>
      </c>
      <c r="M194" s="3" t="str">
        <f>IF(AND(TONGHOP!$O194="ThiTN",TONGHOP!$P194="VĐ",TONGHOP!$J194="R",TONGHOP!$K194&lt;&gt;""),TONGHOP!$K194,"")</f>
        <v/>
      </c>
      <c r="N194" s="3" t="str">
        <f>IF(AND(TONGHOP!$O194="ThiTN",TONGHOP!$P194="VĐ",TONGHOP!$J194="R",TONGHOP!$K194&lt;&gt;""),TONGHOP!$M194,"")</f>
        <v/>
      </c>
      <c r="O194" s="3" t="str">
        <f>IF(AND(TONGHOP!$O194="ThiTN",TONGHOP!$P194="TH",TONGHOP!$J194="R",TONGHOP!$K194&lt;&gt;""),TONGHOP!$K194,"")</f>
        <v/>
      </c>
      <c r="P194" s="3" t="str">
        <f>IF(AND(TONGHOP!$O194="ThiTN",TONGHOP!$P194="TH",TONGHOP!$J194="R",TONGHOP!$K194&lt;&gt;""),TONGHOP!$M194,"")</f>
        <v/>
      </c>
    </row>
    <row r="195" spans="1:16">
      <c r="A195" s="3" t="str">
        <f>IF(AND(TONGHOP!$O195="KTHP",TONGHOP!$P195="LT",TONGHOP!$J195="R",TONGHOP!$K195&lt;&gt;""),TONGHOP!$K195,"")</f>
        <v/>
      </c>
      <c r="B195" s="3" t="str">
        <f>IF(AND(TONGHOP!$O195="KTHP",TONGHOP!$P195="LT",TONGHOP!$J195="R",TONGHOP!$K195&lt;&gt;""),TONGHOP!$M195,"")</f>
        <v/>
      </c>
      <c r="C195" s="3" t="str">
        <f>IF(AND(TONGHOP!$O195="KTHP",TONGHOP!$P195="TN",TONGHOP!$J195="R",TONGHOP!$K195&lt;&gt;""),TONGHOP!$K195,"")</f>
        <v>Lâm Thị Phương Thùy</v>
      </c>
      <c r="D195" s="3">
        <f>IF(AND(TONGHOP!$O195="KTHP",TONGHOP!$P195="TN",TONGHOP!$J195="R",TONGHOP!$K195&lt;&gt;""),TONGHOP!$M195,"")</f>
        <v>2</v>
      </c>
      <c r="E195" s="3" t="str">
        <f>IF(AND(TONGHOP!$O195="KTHP",TONGHOP!$P195="VD",TONGHOP!$J195="R",TONGHOP!$K195&lt;&gt;""),TONGHOP!$K195,"")</f>
        <v/>
      </c>
      <c r="F195" s="3" t="str">
        <f>IF(AND(TONGHOP!$O195="KTHP",TONGHOP!$P195="VD",TONGHOP!$J195="R",TONGHOP!$K195&lt;&gt;""),TONGHOP!$M195,"")</f>
        <v/>
      </c>
      <c r="G195" s="3" t="str">
        <f>IF(AND(TONGHOP!$O195="KTHP",TONGHOP!$P195="TH",TONGHOP!$J195="R",TONGHOP!$K195&lt;&gt;""),TONGHOP!$K195,"")</f>
        <v/>
      </c>
      <c r="H195" s="3" t="str">
        <f>IF(AND(TONGHOP!$O195="KTHP",TONGHOP!$P195="TH",TONGHOP!$J195="R",TONGHOP!$K195&lt;&gt;""),TONGHOP!$M195,"")</f>
        <v/>
      </c>
      <c r="I195" s="3" t="str">
        <f>IF(AND(TONGHOP!$O195="ThiTN",TONGHOP!$P195="LT",TONGHOP!$J195="R",TONGHOP!$K195&lt;&gt;""),TONGHOP!$K195,"")</f>
        <v/>
      </c>
      <c r="J195" s="3" t="str">
        <f>IF(AND(TONGHOP!$O195="ThiTN",TONGHOP!$P195="LT",TONGHOP!$J195="R",TONGHOP!$K195&lt;&gt;""),TONGHOP!$M195,"")</f>
        <v/>
      </c>
      <c r="K195" s="3" t="str">
        <f>IF(AND(TONGHOP!$O195="ThiTN",TONGHOP!$P195="TN",TONGHOP!$J195="R",TONGHOP!$K195&lt;&gt;""),TONGHOP!$K195,"")</f>
        <v/>
      </c>
      <c r="L195" s="3" t="str">
        <f>IF(AND(TONGHOP!$O195="ThiTN",TONGHOP!$P195="TN",TONGHOP!$J195="R",TONGHOP!$K195&lt;&gt;""),TONGHOP!$M195,"")</f>
        <v/>
      </c>
      <c r="M195" s="3" t="str">
        <f>IF(AND(TONGHOP!$O195="ThiTN",TONGHOP!$P195="VĐ",TONGHOP!$J195="R",TONGHOP!$K195&lt;&gt;""),TONGHOP!$K195,"")</f>
        <v/>
      </c>
      <c r="N195" s="3" t="str">
        <f>IF(AND(TONGHOP!$O195="ThiTN",TONGHOP!$P195="VĐ",TONGHOP!$J195="R",TONGHOP!$K195&lt;&gt;""),TONGHOP!$M195,"")</f>
        <v/>
      </c>
      <c r="O195" s="3" t="str">
        <f>IF(AND(TONGHOP!$O195="ThiTN",TONGHOP!$P195="TH",TONGHOP!$J195="R",TONGHOP!$K195&lt;&gt;""),TONGHOP!$K195,"")</f>
        <v/>
      </c>
      <c r="P195" s="3" t="str">
        <f>IF(AND(TONGHOP!$O195="ThiTN",TONGHOP!$P195="TH",TONGHOP!$J195="R",TONGHOP!$K195&lt;&gt;""),TONGHOP!$M195,"")</f>
        <v/>
      </c>
    </row>
    <row r="196" spans="1:16">
      <c r="A196" s="3" t="str">
        <f>IF(AND(TONGHOP!$O196="KTHP",TONGHOP!$P196="LT",TONGHOP!$J196="R",TONGHOP!$K196&lt;&gt;""),TONGHOP!$K196,"")</f>
        <v/>
      </c>
      <c r="B196" s="3" t="str">
        <f>IF(AND(TONGHOP!$O196="KTHP",TONGHOP!$P196="LT",TONGHOP!$J196="R",TONGHOP!$K196&lt;&gt;""),TONGHOP!$M196,"")</f>
        <v/>
      </c>
      <c r="C196" s="3" t="str">
        <f>IF(AND(TONGHOP!$O196="KTHP",TONGHOP!$P196="TN",TONGHOP!$J196="R",TONGHOP!$K196&lt;&gt;""),TONGHOP!$K196,"")</f>
        <v/>
      </c>
      <c r="D196" s="3" t="str">
        <f>IF(AND(TONGHOP!$O196="KTHP",TONGHOP!$P196="TN",TONGHOP!$J196="R",TONGHOP!$K196&lt;&gt;""),TONGHOP!$M196,"")</f>
        <v/>
      </c>
      <c r="E196" s="3" t="str">
        <f>IF(AND(TONGHOP!$O196="KTHP",TONGHOP!$P196="VD",TONGHOP!$J196="R",TONGHOP!$K196&lt;&gt;""),TONGHOP!$K196,"")</f>
        <v/>
      </c>
      <c r="F196" s="3" t="str">
        <f>IF(AND(TONGHOP!$O196="KTHP",TONGHOP!$P196="VD",TONGHOP!$J196="R",TONGHOP!$K196&lt;&gt;""),TONGHOP!$M196,"")</f>
        <v/>
      </c>
      <c r="G196" s="3" t="str">
        <f>IF(AND(TONGHOP!$O196="KTHP",TONGHOP!$P196="TH",TONGHOP!$J196="R",TONGHOP!$K196&lt;&gt;""),TONGHOP!$K196,"")</f>
        <v/>
      </c>
      <c r="H196" s="3" t="str">
        <f>IF(AND(TONGHOP!$O196="KTHP",TONGHOP!$P196="TH",TONGHOP!$J196="R",TONGHOP!$K196&lt;&gt;""),TONGHOP!$M196,"")</f>
        <v/>
      </c>
      <c r="I196" s="3" t="str">
        <f>IF(AND(TONGHOP!$O196="ThiTN",TONGHOP!$P196="LT",TONGHOP!$J196="R",TONGHOP!$K196&lt;&gt;""),TONGHOP!$K196,"")</f>
        <v/>
      </c>
      <c r="J196" s="3" t="str">
        <f>IF(AND(TONGHOP!$O196="ThiTN",TONGHOP!$P196="LT",TONGHOP!$J196="R",TONGHOP!$K196&lt;&gt;""),TONGHOP!$M196,"")</f>
        <v/>
      </c>
      <c r="K196" s="3" t="str">
        <f>IF(AND(TONGHOP!$O196="ThiTN",TONGHOP!$P196="TN",TONGHOP!$J196="R",TONGHOP!$K196&lt;&gt;""),TONGHOP!$K196,"")</f>
        <v/>
      </c>
      <c r="L196" s="3" t="str">
        <f>IF(AND(TONGHOP!$O196="ThiTN",TONGHOP!$P196="TN",TONGHOP!$J196="R",TONGHOP!$K196&lt;&gt;""),TONGHOP!$M196,"")</f>
        <v/>
      </c>
      <c r="M196" s="3" t="str">
        <f>IF(AND(TONGHOP!$O196="ThiTN",TONGHOP!$P196="VĐ",TONGHOP!$J196="R",TONGHOP!$K196&lt;&gt;""),TONGHOP!$K196,"")</f>
        <v/>
      </c>
      <c r="N196" s="3" t="str">
        <f>IF(AND(TONGHOP!$O196="ThiTN",TONGHOP!$P196="VĐ",TONGHOP!$J196="R",TONGHOP!$K196&lt;&gt;""),TONGHOP!$M196,"")</f>
        <v/>
      </c>
      <c r="O196" s="3" t="str">
        <f>IF(AND(TONGHOP!$O196="ThiTN",TONGHOP!$P196="TH",TONGHOP!$J196="R",TONGHOP!$K196&lt;&gt;""),TONGHOP!$K196,"")</f>
        <v/>
      </c>
      <c r="P196" s="3" t="str">
        <f>IF(AND(TONGHOP!$O196="ThiTN",TONGHOP!$P196="TH",TONGHOP!$J196="R",TONGHOP!$K196&lt;&gt;""),TONGHOP!$M196,"")</f>
        <v/>
      </c>
    </row>
    <row r="197" spans="1:16">
      <c r="A197" s="3" t="str">
        <f>IF(AND(TONGHOP!$O197="KTHP",TONGHOP!$P197="LT",TONGHOP!$J197="R",TONGHOP!$K197&lt;&gt;""),TONGHOP!$K197,"")</f>
        <v/>
      </c>
      <c r="B197" s="3" t="str">
        <f>IF(AND(TONGHOP!$O197="KTHP",TONGHOP!$P197="LT",TONGHOP!$J197="R",TONGHOP!$K197&lt;&gt;""),TONGHOP!$M197,"")</f>
        <v/>
      </c>
      <c r="C197" s="3" t="str">
        <f>IF(AND(TONGHOP!$O197="KTHP",TONGHOP!$P197="TN",TONGHOP!$J197="R",TONGHOP!$K197&lt;&gt;""),TONGHOP!$K197,"")</f>
        <v/>
      </c>
      <c r="D197" s="3" t="str">
        <f>IF(AND(TONGHOP!$O197="KTHP",TONGHOP!$P197="TN",TONGHOP!$J197="R",TONGHOP!$K197&lt;&gt;""),TONGHOP!$M197,"")</f>
        <v/>
      </c>
      <c r="E197" s="3" t="str">
        <f>IF(AND(TONGHOP!$O197="KTHP",TONGHOP!$P197="VD",TONGHOP!$J197="R",TONGHOP!$K197&lt;&gt;""),TONGHOP!$K197,"")</f>
        <v/>
      </c>
      <c r="F197" s="3" t="str">
        <f>IF(AND(TONGHOP!$O197="KTHP",TONGHOP!$P197="VD",TONGHOP!$J197="R",TONGHOP!$K197&lt;&gt;""),TONGHOP!$M197,"")</f>
        <v/>
      </c>
      <c r="G197" s="3" t="str">
        <f>IF(AND(TONGHOP!$O197="KTHP",TONGHOP!$P197="TH",TONGHOP!$J197="R",TONGHOP!$K197&lt;&gt;""),TONGHOP!$K197,"")</f>
        <v/>
      </c>
      <c r="H197" s="3" t="str">
        <f>IF(AND(TONGHOP!$O197="KTHP",TONGHOP!$P197="TH",TONGHOP!$J197="R",TONGHOP!$K197&lt;&gt;""),TONGHOP!$M197,"")</f>
        <v/>
      </c>
      <c r="I197" s="3" t="str">
        <f>IF(AND(TONGHOP!$O197="ThiTN",TONGHOP!$P197="LT",TONGHOP!$J197="R",TONGHOP!$K197&lt;&gt;""),TONGHOP!$K197,"")</f>
        <v/>
      </c>
      <c r="J197" s="3" t="str">
        <f>IF(AND(TONGHOP!$O197="ThiTN",TONGHOP!$P197="LT",TONGHOP!$J197="R",TONGHOP!$K197&lt;&gt;""),TONGHOP!$M197,"")</f>
        <v/>
      </c>
      <c r="K197" s="3" t="str">
        <f>IF(AND(TONGHOP!$O197="ThiTN",TONGHOP!$P197="TN",TONGHOP!$J197="R",TONGHOP!$K197&lt;&gt;""),TONGHOP!$K197,"")</f>
        <v/>
      </c>
      <c r="L197" s="3" t="str">
        <f>IF(AND(TONGHOP!$O197="ThiTN",TONGHOP!$P197="TN",TONGHOP!$J197="R",TONGHOP!$K197&lt;&gt;""),TONGHOP!$M197,"")</f>
        <v/>
      </c>
      <c r="M197" s="3" t="str">
        <f>IF(AND(TONGHOP!$O197="ThiTN",TONGHOP!$P197="VĐ",TONGHOP!$J197="R",TONGHOP!$K197&lt;&gt;""),TONGHOP!$K197,"")</f>
        <v/>
      </c>
      <c r="N197" s="3" t="str">
        <f>IF(AND(TONGHOP!$O197="ThiTN",TONGHOP!$P197="VĐ",TONGHOP!$J197="R",TONGHOP!$K197&lt;&gt;""),TONGHOP!$M197,"")</f>
        <v/>
      </c>
      <c r="O197" s="3" t="str">
        <f>IF(AND(TONGHOP!$O197="ThiTN",TONGHOP!$P197="TH",TONGHOP!$J197="R",TONGHOP!$K197&lt;&gt;""),TONGHOP!$K197,"")</f>
        <v/>
      </c>
      <c r="P197" s="3" t="str">
        <f>IF(AND(TONGHOP!$O197="ThiTN",TONGHOP!$P197="TH",TONGHOP!$J197="R",TONGHOP!$K197&lt;&gt;""),TONGHOP!$M197,"")</f>
        <v/>
      </c>
    </row>
    <row r="198" spans="1:16">
      <c r="A198" s="3" t="str">
        <f>IF(AND(TONGHOP!$O198="KTHP",TONGHOP!$P198="LT",TONGHOP!$J198="R",TONGHOP!$K198&lt;&gt;""),TONGHOP!$K198,"")</f>
        <v/>
      </c>
      <c r="B198" s="3" t="str">
        <f>IF(AND(TONGHOP!$O198="KTHP",TONGHOP!$P198="LT",TONGHOP!$J198="R",TONGHOP!$K198&lt;&gt;""),TONGHOP!$M198,"")</f>
        <v/>
      </c>
      <c r="C198" s="3" t="str">
        <f>IF(AND(TONGHOP!$O198="KTHP",TONGHOP!$P198="TN",TONGHOP!$J198="R",TONGHOP!$K198&lt;&gt;""),TONGHOP!$K198,"")</f>
        <v/>
      </c>
      <c r="D198" s="3" t="str">
        <f>IF(AND(TONGHOP!$O198="KTHP",TONGHOP!$P198="TN",TONGHOP!$J198="R",TONGHOP!$K198&lt;&gt;""),TONGHOP!$M198,"")</f>
        <v/>
      </c>
      <c r="E198" s="3" t="str">
        <f>IF(AND(TONGHOP!$O198="KTHP",TONGHOP!$P198="VD",TONGHOP!$J198="R",TONGHOP!$K198&lt;&gt;""),TONGHOP!$K198,"")</f>
        <v/>
      </c>
      <c r="F198" s="3" t="str">
        <f>IF(AND(TONGHOP!$O198="KTHP",TONGHOP!$P198="VD",TONGHOP!$J198="R",TONGHOP!$K198&lt;&gt;""),TONGHOP!$M198,"")</f>
        <v/>
      </c>
      <c r="G198" s="3" t="str">
        <f>IF(AND(TONGHOP!$O198="KTHP",TONGHOP!$P198="TH",TONGHOP!$J198="R",TONGHOP!$K198&lt;&gt;""),TONGHOP!$K198,"")</f>
        <v/>
      </c>
      <c r="H198" s="3" t="str">
        <f>IF(AND(TONGHOP!$O198="KTHP",TONGHOP!$P198="TH",TONGHOP!$J198="R",TONGHOP!$K198&lt;&gt;""),TONGHOP!$M198,"")</f>
        <v/>
      </c>
      <c r="I198" s="3" t="str">
        <f>IF(AND(TONGHOP!$O198="ThiTN",TONGHOP!$P198="LT",TONGHOP!$J198="R",TONGHOP!$K198&lt;&gt;""),TONGHOP!$K198,"")</f>
        <v/>
      </c>
      <c r="J198" s="3" t="str">
        <f>IF(AND(TONGHOP!$O198="ThiTN",TONGHOP!$P198="LT",TONGHOP!$J198="R",TONGHOP!$K198&lt;&gt;""),TONGHOP!$M198,"")</f>
        <v/>
      </c>
      <c r="K198" s="3" t="str">
        <f>IF(AND(TONGHOP!$O198="ThiTN",TONGHOP!$P198="TN",TONGHOP!$J198="R",TONGHOP!$K198&lt;&gt;""),TONGHOP!$K198,"")</f>
        <v/>
      </c>
      <c r="L198" s="3" t="str">
        <f>IF(AND(TONGHOP!$O198="ThiTN",TONGHOP!$P198="TN",TONGHOP!$J198="R",TONGHOP!$K198&lt;&gt;""),TONGHOP!$M198,"")</f>
        <v/>
      </c>
      <c r="M198" s="3" t="str">
        <f>IF(AND(TONGHOP!$O198="ThiTN",TONGHOP!$P198="VĐ",TONGHOP!$J198="R",TONGHOP!$K198&lt;&gt;""),TONGHOP!$K198,"")</f>
        <v/>
      </c>
      <c r="N198" s="3" t="str">
        <f>IF(AND(TONGHOP!$O198="ThiTN",TONGHOP!$P198="VĐ",TONGHOP!$J198="R",TONGHOP!$K198&lt;&gt;""),TONGHOP!$M198,"")</f>
        <v/>
      </c>
      <c r="O198" s="3" t="str">
        <f>IF(AND(TONGHOP!$O198="ThiTN",TONGHOP!$P198="TH",TONGHOP!$J198="R",TONGHOP!$K198&lt;&gt;""),TONGHOP!$K198,"")</f>
        <v/>
      </c>
      <c r="P198" s="3" t="str">
        <f>IF(AND(TONGHOP!$O198="ThiTN",TONGHOP!$P198="TH",TONGHOP!$J198="R",TONGHOP!$K198&lt;&gt;""),TONGHOP!$M198,"")</f>
        <v/>
      </c>
    </row>
    <row r="199" spans="1:16">
      <c r="A199" s="3" t="str">
        <f>IF(AND(TONGHOP!$O199="KTHP",TONGHOP!$P199="LT",TONGHOP!$J199="R",TONGHOP!$K199&lt;&gt;""),TONGHOP!$K199,"")</f>
        <v>Nguyễn Trọng Nghĩa</v>
      </c>
      <c r="B199" s="3">
        <f>IF(AND(TONGHOP!$O199="KTHP",TONGHOP!$P199="LT",TONGHOP!$J199="R",TONGHOP!$K199&lt;&gt;""),TONGHOP!$M199,"")</f>
        <v>2</v>
      </c>
      <c r="C199" s="3" t="str">
        <f>IF(AND(TONGHOP!$O199="KTHP",TONGHOP!$P199="TN",TONGHOP!$J199="R",TONGHOP!$K199&lt;&gt;""),TONGHOP!$K199,"")</f>
        <v/>
      </c>
      <c r="D199" s="3" t="str">
        <f>IF(AND(TONGHOP!$O199="KTHP",TONGHOP!$P199="TN",TONGHOP!$J199="R",TONGHOP!$K199&lt;&gt;""),TONGHOP!$M199,"")</f>
        <v/>
      </c>
      <c r="E199" s="3" t="str">
        <f>IF(AND(TONGHOP!$O199="KTHP",TONGHOP!$P199="VD",TONGHOP!$J199="R",TONGHOP!$K199&lt;&gt;""),TONGHOP!$K199,"")</f>
        <v/>
      </c>
      <c r="F199" s="3" t="str">
        <f>IF(AND(TONGHOP!$O199="KTHP",TONGHOP!$P199="VD",TONGHOP!$J199="R",TONGHOP!$K199&lt;&gt;""),TONGHOP!$M199,"")</f>
        <v/>
      </c>
      <c r="G199" s="3" t="str">
        <f>IF(AND(TONGHOP!$O199="KTHP",TONGHOP!$P199="TH",TONGHOP!$J199="R",TONGHOP!$K199&lt;&gt;""),TONGHOP!$K199,"")</f>
        <v/>
      </c>
      <c r="H199" s="3" t="str">
        <f>IF(AND(TONGHOP!$O199="KTHP",TONGHOP!$P199="TH",TONGHOP!$J199="R",TONGHOP!$K199&lt;&gt;""),TONGHOP!$M199,"")</f>
        <v/>
      </c>
      <c r="I199" s="3" t="str">
        <f>IF(AND(TONGHOP!$O199="ThiTN",TONGHOP!$P199="LT",TONGHOP!$J199="R",TONGHOP!$K199&lt;&gt;""),TONGHOP!$K199,"")</f>
        <v/>
      </c>
      <c r="J199" s="3" t="str">
        <f>IF(AND(TONGHOP!$O199="ThiTN",TONGHOP!$P199="LT",TONGHOP!$J199="R",TONGHOP!$K199&lt;&gt;""),TONGHOP!$M199,"")</f>
        <v/>
      </c>
      <c r="K199" s="3" t="str">
        <f>IF(AND(TONGHOP!$O199="ThiTN",TONGHOP!$P199="TN",TONGHOP!$J199="R",TONGHOP!$K199&lt;&gt;""),TONGHOP!$K199,"")</f>
        <v/>
      </c>
      <c r="L199" s="3" t="str">
        <f>IF(AND(TONGHOP!$O199="ThiTN",TONGHOP!$P199="TN",TONGHOP!$J199="R",TONGHOP!$K199&lt;&gt;""),TONGHOP!$M199,"")</f>
        <v/>
      </c>
      <c r="M199" s="3" t="str">
        <f>IF(AND(TONGHOP!$O199="ThiTN",TONGHOP!$P199="VĐ",TONGHOP!$J199="R",TONGHOP!$K199&lt;&gt;""),TONGHOP!$K199,"")</f>
        <v/>
      </c>
      <c r="N199" s="3" t="str">
        <f>IF(AND(TONGHOP!$O199="ThiTN",TONGHOP!$P199="VĐ",TONGHOP!$J199="R",TONGHOP!$K199&lt;&gt;""),TONGHOP!$M199,"")</f>
        <v/>
      </c>
      <c r="O199" s="3" t="str">
        <f>IF(AND(TONGHOP!$O199="ThiTN",TONGHOP!$P199="TH",TONGHOP!$J199="R",TONGHOP!$K199&lt;&gt;""),TONGHOP!$K199,"")</f>
        <v/>
      </c>
      <c r="P199" s="3" t="str">
        <f>IF(AND(TONGHOP!$O199="ThiTN",TONGHOP!$P199="TH",TONGHOP!$J199="R",TONGHOP!$K199&lt;&gt;""),TONGHOP!$M199,"")</f>
        <v/>
      </c>
    </row>
    <row r="200" spans="1:16">
      <c r="A200" s="3" t="str">
        <f>IF(AND(TONGHOP!$O200="KTHP",TONGHOP!$P200="LT",TONGHOP!$J200="R",TONGHOP!$K200&lt;&gt;""),TONGHOP!$K200,"")</f>
        <v>Võ Anh Hào</v>
      </c>
      <c r="B200" s="3">
        <f>IF(AND(TONGHOP!$O200="KTHP",TONGHOP!$P200="LT",TONGHOP!$J200="R",TONGHOP!$K200&lt;&gt;""),TONGHOP!$M200,"")</f>
        <v>2</v>
      </c>
      <c r="C200" s="3" t="str">
        <f>IF(AND(TONGHOP!$O200="KTHP",TONGHOP!$P200="TN",TONGHOP!$J200="R",TONGHOP!$K200&lt;&gt;""),TONGHOP!$K200,"")</f>
        <v/>
      </c>
      <c r="D200" s="3" t="str">
        <f>IF(AND(TONGHOP!$O200="KTHP",TONGHOP!$P200="TN",TONGHOP!$J200="R",TONGHOP!$K200&lt;&gt;""),TONGHOP!$M200,"")</f>
        <v/>
      </c>
      <c r="E200" s="3" t="str">
        <f>IF(AND(TONGHOP!$O200="KTHP",TONGHOP!$P200="VD",TONGHOP!$J200="R",TONGHOP!$K200&lt;&gt;""),TONGHOP!$K200,"")</f>
        <v/>
      </c>
      <c r="F200" s="3" t="str">
        <f>IF(AND(TONGHOP!$O200="KTHP",TONGHOP!$P200="VD",TONGHOP!$J200="R",TONGHOP!$K200&lt;&gt;""),TONGHOP!$M200,"")</f>
        <v/>
      </c>
      <c r="G200" s="3" t="str">
        <f>IF(AND(TONGHOP!$O200="KTHP",TONGHOP!$P200="TH",TONGHOP!$J200="R",TONGHOP!$K200&lt;&gt;""),TONGHOP!$K200,"")</f>
        <v/>
      </c>
      <c r="H200" s="3" t="str">
        <f>IF(AND(TONGHOP!$O200="KTHP",TONGHOP!$P200="TH",TONGHOP!$J200="R",TONGHOP!$K200&lt;&gt;""),TONGHOP!$M200,"")</f>
        <v/>
      </c>
      <c r="I200" s="3" t="str">
        <f>IF(AND(TONGHOP!$O200="ThiTN",TONGHOP!$P200="LT",TONGHOP!$J200="R",TONGHOP!$K200&lt;&gt;""),TONGHOP!$K200,"")</f>
        <v/>
      </c>
      <c r="J200" s="3" t="str">
        <f>IF(AND(TONGHOP!$O200="ThiTN",TONGHOP!$P200="LT",TONGHOP!$J200="R",TONGHOP!$K200&lt;&gt;""),TONGHOP!$M200,"")</f>
        <v/>
      </c>
      <c r="K200" s="3" t="str">
        <f>IF(AND(TONGHOP!$O200="ThiTN",TONGHOP!$P200="TN",TONGHOP!$J200="R",TONGHOP!$K200&lt;&gt;""),TONGHOP!$K200,"")</f>
        <v/>
      </c>
      <c r="L200" s="3" t="str">
        <f>IF(AND(TONGHOP!$O200="ThiTN",TONGHOP!$P200="TN",TONGHOP!$J200="R",TONGHOP!$K200&lt;&gt;""),TONGHOP!$M200,"")</f>
        <v/>
      </c>
      <c r="M200" s="3" t="str">
        <f>IF(AND(TONGHOP!$O200="ThiTN",TONGHOP!$P200="VĐ",TONGHOP!$J200="R",TONGHOP!$K200&lt;&gt;""),TONGHOP!$K200,"")</f>
        <v/>
      </c>
      <c r="N200" s="3" t="str">
        <f>IF(AND(TONGHOP!$O200="ThiTN",TONGHOP!$P200="VĐ",TONGHOP!$J200="R",TONGHOP!$K200&lt;&gt;""),TONGHOP!$M200,"")</f>
        <v/>
      </c>
      <c r="O200" s="3" t="str">
        <f>IF(AND(TONGHOP!$O200="ThiTN",TONGHOP!$P200="TH",TONGHOP!$J200="R",TONGHOP!$K200&lt;&gt;""),TONGHOP!$K200,"")</f>
        <v/>
      </c>
      <c r="P200" s="3" t="str">
        <f>IF(AND(TONGHOP!$O200="ThiTN",TONGHOP!$P200="TH",TONGHOP!$J200="R",TONGHOP!$K200&lt;&gt;""),TONGHOP!$M200,"")</f>
        <v/>
      </c>
    </row>
    <row r="201" spans="1:16">
      <c r="A201" s="3" t="str">
        <f>IF(AND(TONGHOP!$O201="KTHP",TONGHOP!$P201="LT",TONGHOP!$J201="R",TONGHOP!$K201&lt;&gt;""),TONGHOP!$K201,"")</f>
        <v/>
      </c>
      <c r="B201" s="3" t="str">
        <f>IF(AND(TONGHOP!$O201="KTHP",TONGHOP!$P201="LT",TONGHOP!$J201="R",TONGHOP!$K201&lt;&gt;""),TONGHOP!$M201,"")</f>
        <v/>
      </c>
      <c r="C201" s="3" t="str">
        <f>IF(AND(TONGHOP!$O201="KTHP",TONGHOP!$P201="TN",TONGHOP!$J201="R",TONGHOP!$K201&lt;&gt;""),TONGHOP!$K201,"")</f>
        <v/>
      </c>
      <c r="D201" s="3" t="str">
        <f>IF(AND(TONGHOP!$O201="KTHP",TONGHOP!$P201="TN",TONGHOP!$J201="R",TONGHOP!$K201&lt;&gt;""),TONGHOP!$M201,"")</f>
        <v/>
      </c>
      <c r="E201" s="3" t="str">
        <f>IF(AND(TONGHOP!$O201="KTHP",TONGHOP!$P201="VD",TONGHOP!$J201="R",TONGHOP!$K201&lt;&gt;""),TONGHOP!$K201,"")</f>
        <v/>
      </c>
      <c r="F201" s="3" t="str">
        <f>IF(AND(TONGHOP!$O201="KTHP",TONGHOP!$P201="VD",TONGHOP!$J201="R",TONGHOP!$K201&lt;&gt;""),TONGHOP!$M201,"")</f>
        <v/>
      </c>
      <c r="G201" s="3" t="str">
        <f>IF(AND(TONGHOP!$O201="KTHP",TONGHOP!$P201="TH",TONGHOP!$J201="R",TONGHOP!$K201&lt;&gt;""),TONGHOP!$K201,"")</f>
        <v/>
      </c>
      <c r="H201" s="3" t="str">
        <f>IF(AND(TONGHOP!$O201="KTHP",TONGHOP!$P201="TH",TONGHOP!$J201="R",TONGHOP!$K201&lt;&gt;""),TONGHOP!$M201,"")</f>
        <v/>
      </c>
      <c r="I201" s="3" t="str">
        <f>IF(AND(TONGHOP!$O201="ThiTN",TONGHOP!$P201="LT",TONGHOP!$J201="R",TONGHOP!$K201&lt;&gt;""),TONGHOP!$K201,"")</f>
        <v/>
      </c>
      <c r="J201" s="3" t="str">
        <f>IF(AND(TONGHOP!$O201="ThiTN",TONGHOP!$P201="LT",TONGHOP!$J201="R",TONGHOP!$K201&lt;&gt;""),TONGHOP!$M201,"")</f>
        <v/>
      </c>
      <c r="K201" s="3" t="str">
        <f>IF(AND(TONGHOP!$O201="ThiTN",TONGHOP!$P201="TN",TONGHOP!$J201="R",TONGHOP!$K201&lt;&gt;""),TONGHOP!$K201,"")</f>
        <v/>
      </c>
      <c r="L201" s="3" t="str">
        <f>IF(AND(TONGHOP!$O201="ThiTN",TONGHOP!$P201="TN",TONGHOP!$J201="R",TONGHOP!$K201&lt;&gt;""),TONGHOP!$M201,"")</f>
        <v/>
      </c>
      <c r="M201" s="3" t="str">
        <f>IF(AND(TONGHOP!$O201="ThiTN",TONGHOP!$P201="VĐ",TONGHOP!$J201="R",TONGHOP!$K201&lt;&gt;""),TONGHOP!$K201,"")</f>
        <v/>
      </c>
      <c r="N201" s="3" t="str">
        <f>IF(AND(TONGHOP!$O201="ThiTN",TONGHOP!$P201="VĐ",TONGHOP!$J201="R",TONGHOP!$K201&lt;&gt;""),TONGHOP!$M201,"")</f>
        <v/>
      </c>
      <c r="O201" s="3" t="str">
        <f>IF(AND(TONGHOP!$O201="ThiTN",TONGHOP!$P201="TH",TONGHOP!$J201="R",TONGHOP!$K201&lt;&gt;""),TONGHOP!$K201,"")</f>
        <v/>
      </c>
      <c r="P201" s="3" t="str">
        <f>IF(AND(TONGHOP!$O201="ThiTN",TONGHOP!$P201="TH",TONGHOP!$J201="R",TONGHOP!$K201&lt;&gt;""),TONGHOP!$M201,"")</f>
        <v/>
      </c>
    </row>
    <row r="202" spans="1:16">
      <c r="A202" s="3" t="str">
        <f>IF(AND(TONGHOP!$O202="KTHP",TONGHOP!$P202="LT",TONGHOP!$J202="R",TONGHOP!$K202&lt;&gt;""),TONGHOP!$K202,"")</f>
        <v/>
      </c>
      <c r="B202" s="3" t="str">
        <f>IF(AND(TONGHOP!$O202="KTHP",TONGHOP!$P202="LT",TONGHOP!$J202="R",TONGHOP!$K202&lt;&gt;""),TONGHOP!$M202,"")</f>
        <v/>
      </c>
      <c r="C202" s="3" t="str">
        <f>IF(AND(TONGHOP!$O202="KTHP",TONGHOP!$P202="TN",TONGHOP!$J202="R",TONGHOP!$K202&lt;&gt;""),TONGHOP!$K202,"")</f>
        <v/>
      </c>
      <c r="D202" s="3" t="str">
        <f>IF(AND(TONGHOP!$O202="KTHP",TONGHOP!$P202="TN",TONGHOP!$J202="R",TONGHOP!$K202&lt;&gt;""),TONGHOP!$M202,"")</f>
        <v/>
      </c>
      <c r="E202" s="3" t="str">
        <f>IF(AND(TONGHOP!$O202="KTHP",TONGHOP!$P202="VD",TONGHOP!$J202="R",TONGHOP!$K202&lt;&gt;""),TONGHOP!$K202,"")</f>
        <v/>
      </c>
      <c r="F202" s="3" t="str">
        <f>IF(AND(TONGHOP!$O202="KTHP",TONGHOP!$P202="VD",TONGHOP!$J202="R",TONGHOP!$K202&lt;&gt;""),TONGHOP!$M202,"")</f>
        <v/>
      </c>
      <c r="G202" s="3" t="str">
        <f>IF(AND(TONGHOP!$O202="KTHP",TONGHOP!$P202="TH",TONGHOP!$J202="R",TONGHOP!$K202&lt;&gt;""),TONGHOP!$K202,"")</f>
        <v/>
      </c>
      <c r="H202" s="3" t="str">
        <f>IF(AND(TONGHOP!$O202="KTHP",TONGHOP!$P202="TH",TONGHOP!$J202="R",TONGHOP!$K202&lt;&gt;""),TONGHOP!$M202,"")</f>
        <v/>
      </c>
      <c r="I202" s="3" t="str">
        <f>IF(AND(TONGHOP!$O202="ThiTN",TONGHOP!$P202="LT",TONGHOP!$J202="R",TONGHOP!$K202&lt;&gt;""),TONGHOP!$K202,"")</f>
        <v/>
      </c>
      <c r="J202" s="3" t="str">
        <f>IF(AND(TONGHOP!$O202="ThiTN",TONGHOP!$P202="LT",TONGHOP!$J202="R",TONGHOP!$K202&lt;&gt;""),TONGHOP!$M202,"")</f>
        <v/>
      </c>
      <c r="K202" s="3" t="str">
        <f>IF(AND(TONGHOP!$O202="ThiTN",TONGHOP!$P202="TN",TONGHOP!$J202="R",TONGHOP!$K202&lt;&gt;""),TONGHOP!$K202,"")</f>
        <v/>
      </c>
      <c r="L202" s="3" t="str">
        <f>IF(AND(TONGHOP!$O202="ThiTN",TONGHOP!$P202="TN",TONGHOP!$J202="R",TONGHOP!$K202&lt;&gt;""),TONGHOP!$M202,"")</f>
        <v/>
      </c>
      <c r="M202" s="3" t="str">
        <f>IF(AND(TONGHOP!$O202="ThiTN",TONGHOP!$P202="VĐ",TONGHOP!$J202="R",TONGHOP!$K202&lt;&gt;""),TONGHOP!$K202,"")</f>
        <v/>
      </c>
      <c r="N202" s="3" t="str">
        <f>IF(AND(TONGHOP!$O202="ThiTN",TONGHOP!$P202="VĐ",TONGHOP!$J202="R",TONGHOP!$K202&lt;&gt;""),TONGHOP!$M202,"")</f>
        <v/>
      </c>
      <c r="O202" s="3" t="str">
        <f>IF(AND(TONGHOP!$O202="ThiTN",TONGHOP!$P202="TH",TONGHOP!$J202="R",TONGHOP!$K202&lt;&gt;""),TONGHOP!$K202,"")</f>
        <v/>
      </c>
      <c r="P202" s="3" t="str">
        <f>IF(AND(TONGHOP!$O202="ThiTN",TONGHOP!$P202="TH",TONGHOP!$J202="R",TONGHOP!$K202&lt;&gt;""),TONGHOP!$M202,"")</f>
        <v/>
      </c>
    </row>
    <row r="203" spans="1:16">
      <c r="A203" s="3" t="str">
        <f>IF(AND(TONGHOP!$O203="KTHP",TONGHOP!$P203="LT",TONGHOP!$J203="R",TONGHOP!$K203&lt;&gt;""),TONGHOP!$K203,"")</f>
        <v/>
      </c>
      <c r="B203" s="3" t="str">
        <f>IF(AND(TONGHOP!$O203="KTHP",TONGHOP!$P203="LT",TONGHOP!$J203="R",TONGHOP!$K203&lt;&gt;""),TONGHOP!$M203,"")</f>
        <v/>
      </c>
      <c r="C203" s="3" t="str">
        <f>IF(AND(TONGHOP!$O203="KTHP",TONGHOP!$P203="TN",TONGHOP!$J203="R",TONGHOP!$K203&lt;&gt;""),TONGHOP!$K203,"")</f>
        <v/>
      </c>
      <c r="D203" s="3" t="str">
        <f>IF(AND(TONGHOP!$O203="KTHP",TONGHOP!$P203="TN",TONGHOP!$J203="R",TONGHOP!$K203&lt;&gt;""),TONGHOP!$M203,"")</f>
        <v/>
      </c>
      <c r="E203" s="3" t="str">
        <f>IF(AND(TONGHOP!$O203="KTHP",TONGHOP!$P203="VD",TONGHOP!$J203="R",TONGHOP!$K203&lt;&gt;""),TONGHOP!$K203,"")</f>
        <v/>
      </c>
      <c r="F203" s="3" t="str">
        <f>IF(AND(TONGHOP!$O203="KTHP",TONGHOP!$P203="VD",TONGHOP!$J203="R",TONGHOP!$K203&lt;&gt;""),TONGHOP!$M203,"")</f>
        <v/>
      </c>
      <c r="G203" s="3" t="str">
        <f>IF(AND(TONGHOP!$O203="KTHP",TONGHOP!$P203="TH",TONGHOP!$J203="R",TONGHOP!$K203&lt;&gt;""),TONGHOP!$K203,"")</f>
        <v/>
      </c>
      <c r="H203" s="3" t="str">
        <f>IF(AND(TONGHOP!$O203="KTHP",TONGHOP!$P203="TH",TONGHOP!$J203="R",TONGHOP!$K203&lt;&gt;""),TONGHOP!$M203,"")</f>
        <v/>
      </c>
      <c r="I203" s="3" t="str">
        <f>IF(AND(TONGHOP!$O203="ThiTN",TONGHOP!$P203="LT",TONGHOP!$J203="R",TONGHOP!$K203&lt;&gt;""),TONGHOP!$K203,"")</f>
        <v/>
      </c>
      <c r="J203" s="3" t="str">
        <f>IF(AND(TONGHOP!$O203="ThiTN",TONGHOP!$P203="LT",TONGHOP!$J203="R",TONGHOP!$K203&lt;&gt;""),TONGHOP!$M203,"")</f>
        <v/>
      </c>
      <c r="K203" s="3" t="str">
        <f>IF(AND(TONGHOP!$O203="ThiTN",TONGHOP!$P203="TN",TONGHOP!$J203="R",TONGHOP!$K203&lt;&gt;""),TONGHOP!$K203,"")</f>
        <v/>
      </c>
      <c r="L203" s="3" t="str">
        <f>IF(AND(TONGHOP!$O203="ThiTN",TONGHOP!$P203="TN",TONGHOP!$J203="R",TONGHOP!$K203&lt;&gt;""),TONGHOP!$M203,"")</f>
        <v/>
      </c>
      <c r="M203" s="3" t="str">
        <f>IF(AND(TONGHOP!$O203="ThiTN",TONGHOP!$P203="VĐ",TONGHOP!$J203="R",TONGHOP!$K203&lt;&gt;""),TONGHOP!$K203,"")</f>
        <v/>
      </c>
      <c r="N203" s="3" t="str">
        <f>IF(AND(TONGHOP!$O203="ThiTN",TONGHOP!$P203="VĐ",TONGHOP!$J203="R",TONGHOP!$K203&lt;&gt;""),TONGHOP!$M203,"")</f>
        <v/>
      </c>
      <c r="O203" s="3" t="str">
        <f>IF(AND(TONGHOP!$O203="ThiTN",TONGHOP!$P203="TH",TONGHOP!$J203="R",TONGHOP!$K203&lt;&gt;""),TONGHOP!$K203,"")</f>
        <v/>
      </c>
      <c r="P203" s="3" t="str">
        <f>IF(AND(TONGHOP!$O203="ThiTN",TONGHOP!$P203="TH",TONGHOP!$J203="R",TONGHOP!$K203&lt;&gt;""),TONGHOP!$M203,"")</f>
        <v/>
      </c>
    </row>
    <row r="204" spans="1:16">
      <c r="A204" s="3" t="str">
        <f>IF(AND(TONGHOP!$O204="KTHP",TONGHOP!$P204="LT",TONGHOP!$J204="R",TONGHOP!$K204&lt;&gt;""),TONGHOP!$K204,"")</f>
        <v/>
      </c>
      <c r="B204" s="3" t="str">
        <f>IF(AND(TONGHOP!$O204="KTHP",TONGHOP!$P204="LT",TONGHOP!$J204="R",TONGHOP!$K204&lt;&gt;""),TONGHOP!$M204,"")</f>
        <v/>
      </c>
      <c r="C204" s="3" t="str">
        <f>IF(AND(TONGHOP!$O204="KTHP",TONGHOP!$P204="TN",TONGHOP!$J204="R",TONGHOP!$K204&lt;&gt;""),TONGHOP!$K204,"")</f>
        <v/>
      </c>
      <c r="D204" s="3" t="str">
        <f>IF(AND(TONGHOP!$O204="KTHP",TONGHOP!$P204="TN",TONGHOP!$J204="R",TONGHOP!$K204&lt;&gt;""),TONGHOP!$M204,"")</f>
        <v/>
      </c>
      <c r="E204" s="3" t="str">
        <f>IF(AND(TONGHOP!$O204="KTHP",TONGHOP!$P204="VD",TONGHOP!$J204="R",TONGHOP!$K204&lt;&gt;""),TONGHOP!$K204,"")</f>
        <v/>
      </c>
      <c r="F204" s="3" t="str">
        <f>IF(AND(TONGHOP!$O204="KTHP",TONGHOP!$P204="VD",TONGHOP!$J204="R",TONGHOP!$K204&lt;&gt;""),TONGHOP!$M204,"")</f>
        <v/>
      </c>
      <c r="G204" s="3" t="str">
        <f>IF(AND(TONGHOP!$O204="KTHP",TONGHOP!$P204="TH",TONGHOP!$J204="R",TONGHOP!$K204&lt;&gt;""),TONGHOP!$K204,"")</f>
        <v/>
      </c>
      <c r="H204" s="3" t="str">
        <f>IF(AND(TONGHOP!$O204="KTHP",TONGHOP!$P204="TH",TONGHOP!$J204="R",TONGHOP!$K204&lt;&gt;""),TONGHOP!$M204,"")</f>
        <v/>
      </c>
      <c r="I204" s="3" t="str">
        <f>IF(AND(TONGHOP!$O204="ThiTN",TONGHOP!$P204="LT",TONGHOP!$J204="R",TONGHOP!$K204&lt;&gt;""),TONGHOP!$K204,"")</f>
        <v/>
      </c>
      <c r="J204" s="3" t="str">
        <f>IF(AND(TONGHOP!$O204="ThiTN",TONGHOP!$P204="LT",TONGHOP!$J204="R",TONGHOP!$K204&lt;&gt;""),TONGHOP!$M204,"")</f>
        <v/>
      </c>
      <c r="K204" s="3" t="str">
        <f>IF(AND(TONGHOP!$O204="ThiTN",TONGHOP!$P204="TN",TONGHOP!$J204="R",TONGHOP!$K204&lt;&gt;""),TONGHOP!$K204,"")</f>
        <v/>
      </c>
      <c r="L204" s="3" t="str">
        <f>IF(AND(TONGHOP!$O204="ThiTN",TONGHOP!$P204="TN",TONGHOP!$J204="R",TONGHOP!$K204&lt;&gt;""),TONGHOP!$M204,"")</f>
        <v/>
      </c>
      <c r="M204" s="3" t="str">
        <f>IF(AND(TONGHOP!$O204="ThiTN",TONGHOP!$P204="VĐ",TONGHOP!$J204="R",TONGHOP!$K204&lt;&gt;""),TONGHOP!$K204,"")</f>
        <v/>
      </c>
      <c r="N204" s="3" t="str">
        <f>IF(AND(TONGHOP!$O204="ThiTN",TONGHOP!$P204="VĐ",TONGHOP!$J204="R",TONGHOP!$K204&lt;&gt;""),TONGHOP!$M204,"")</f>
        <v/>
      </c>
      <c r="O204" s="3" t="str">
        <f>IF(AND(TONGHOP!$O204="ThiTN",TONGHOP!$P204="TH",TONGHOP!$J204="R",TONGHOP!$K204&lt;&gt;""),TONGHOP!$K204,"")</f>
        <v/>
      </c>
      <c r="P204" s="3" t="str">
        <f>IF(AND(TONGHOP!$O204="ThiTN",TONGHOP!$P204="TH",TONGHOP!$J204="R",TONGHOP!$K204&lt;&gt;""),TONGHOP!$M204,"")</f>
        <v/>
      </c>
    </row>
    <row r="205" spans="1:16">
      <c r="A205" s="3" t="str">
        <f>IF(AND(TONGHOP!$O205="KTHP",TONGHOP!$P205="LT",TONGHOP!$J205="R",TONGHOP!$K205&lt;&gt;""),TONGHOP!$K205,"")</f>
        <v/>
      </c>
      <c r="B205" s="3" t="str">
        <f>IF(AND(TONGHOP!$O205="KTHP",TONGHOP!$P205="LT",TONGHOP!$J205="R",TONGHOP!$K205&lt;&gt;""),TONGHOP!$M205,"")</f>
        <v/>
      </c>
      <c r="C205" s="3" t="str">
        <f>IF(AND(TONGHOP!$O205="KTHP",TONGHOP!$P205="TN",TONGHOP!$J205="R",TONGHOP!$K205&lt;&gt;""),TONGHOP!$K205,"")</f>
        <v/>
      </c>
      <c r="D205" s="3" t="str">
        <f>IF(AND(TONGHOP!$O205="KTHP",TONGHOP!$P205="TN",TONGHOP!$J205="R",TONGHOP!$K205&lt;&gt;""),TONGHOP!$M205,"")</f>
        <v/>
      </c>
      <c r="E205" s="3" t="str">
        <f>IF(AND(TONGHOP!$O205="KTHP",TONGHOP!$P205="VD",TONGHOP!$J205="R",TONGHOP!$K205&lt;&gt;""),TONGHOP!$K205,"")</f>
        <v/>
      </c>
      <c r="F205" s="3" t="str">
        <f>IF(AND(TONGHOP!$O205="KTHP",TONGHOP!$P205="VD",TONGHOP!$J205="R",TONGHOP!$K205&lt;&gt;""),TONGHOP!$M205,"")</f>
        <v/>
      </c>
      <c r="G205" s="3" t="str">
        <f>IF(AND(TONGHOP!$O205="KTHP",TONGHOP!$P205="TH",TONGHOP!$J205="R",TONGHOP!$K205&lt;&gt;""),TONGHOP!$K205,"")</f>
        <v/>
      </c>
      <c r="H205" s="3" t="str">
        <f>IF(AND(TONGHOP!$O205="KTHP",TONGHOP!$P205="TH",TONGHOP!$J205="R",TONGHOP!$K205&lt;&gt;""),TONGHOP!$M205,"")</f>
        <v/>
      </c>
      <c r="I205" s="3" t="str">
        <f>IF(AND(TONGHOP!$O205="ThiTN",TONGHOP!$P205="LT",TONGHOP!$J205="R",TONGHOP!$K205&lt;&gt;""),TONGHOP!$K205,"")</f>
        <v/>
      </c>
      <c r="J205" s="3" t="str">
        <f>IF(AND(TONGHOP!$O205="ThiTN",TONGHOP!$P205="LT",TONGHOP!$J205="R",TONGHOP!$K205&lt;&gt;""),TONGHOP!$M205,"")</f>
        <v/>
      </c>
      <c r="K205" s="3" t="str">
        <f>IF(AND(TONGHOP!$O205="ThiTN",TONGHOP!$P205="TN",TONGHOP!$J205="R",TONGHOP!$K205&lt;&gt;""),TONGHOP!$K205,"")</f>
        <v/>
      </c>
      <c r="L205" s="3" t="str">
        <f>IF(AND(TONGHOP!$O205="ThiTN",TONGHOP!$P205="TN",TONGHOP!$J205="R",TONGHOP!$K205&lt;&gt;""),TONGHOP!$M205,"")</f>
        <v/>
      </c>
      <c r="M205" s="3" t="str">
        <f>IF(AND(TONGHOP!$O205="ThiTN",TONGHOP!$P205="VĐ",TONGHOP!$J205="R",TONGHOP!$K205&lt;&gt;""),TONGHOP!$K205,"")</f>
        <v/>
      </c>
      <c r="N205" s="3" t="str">
        <f>IF(AND(TONGHOP!$O205="ThiTN",TONGHOP!$P205="VĐ",TONGHOP!$J205="R",TONGHOP!$K205&lt;&gt;""),TONGHOP!$M205,"")</f>
        <v/>
      </c>
      <c r="O205" s="3" t="str">
        <f>IF(AND(TONGHOP!$O205="ThiTN",TONGHOP!$P205="TH",TONGHOP!$J205="R",TONGHOP!$K205&lt;&gt;""),TONGHOP!$K205,"")</f>
        <v/>
      </c>
      <c r="P205" s="3" t="str">
        <f>IF(AND(TONGHOP!$O205="ThiTN",TONGHOP!$P205="TH",TONGHOP!$J205="R",TONGHOP!$K205&lt;&gt;""),TONGHOP!$M205,"")</f>
        <v/>
      </c>
    </row>
    <row r="206" spans="1:16">
      <c r="A206" s="3" t="str">
        <f>IF(AND(TONGHOP!$O206="KTHP",TONGHOP!$P206="LT",TONGHOP!$J206="R",TONGHOP!$K206&lt;&gt;""),TONGHOP!$K206,"")</f>
        <v/>
      </c>
      <c r="B206" s="3" t="str">
        <f>IF(AND(TONGHOP!$O206="KTHP",TONGHOP!$P206="LT",TONGHOP!$J206="R",TONGHOP!$K206&lt;&gt;""),TONGHOP!$M206,"")</f>
        <v/>
      </c>
      <c r="C206" s="3" t="str">
        <f>IF(AND(TONGHOP!$O206="KTHP",TONGHOP!$P206="TN",TONGHOP!$J206="R",TONGHOP!$K206&lt;&gt;""),TONGHOP!$K206,"")</f>
        <v/>
      </c>
      <c r="D206" s="3" t="str">
        <f>IF(AND(TONGHOP!$O206="KTHP",TONGHOP!$P206="TN",TONGHOP!$J206="R",TONGHOP!$K206&lt;&gt;""),TONGHOP!$M206,"")</f>
        <v/>
      </c>
      <c r="E206" s="3" t="str">
        <f>IF(AND(TONGHOP!$O206="KTHP",TONGHOP!$P206="VD",TONGHOP!$J206="R",TONGHOP!$K206&lt;&gt;""),TONGHOP!$K206,"")</f>
        <v/>
      </c>
      <c r="F206" s="3" t="str">
        <f>IF(AND(TONGHOP!$O206="KTHP",TONGHOP!$P206="VD",TONGHOP!$J206="R",TONGHOP!$K206&lt;&gt;""),TONGHOP!$M206,"")</f>
        <v/>
      </c>
      <c r="G206" s="3" t="str">
        <f>IF(AND(TONGHOP!$O206="KTHP",TONGHOP!$P206="TH",TONGHOP!$J206="R",TONGHOP!$K206&lt;&gt;""),TONGHOP!$K206,"")</f>
        <v/>
      </c>
      <c r="H206" s="3" t="str">
        <f>IF(AND(TONGHOP!$O206="KTHP",TONGHOP!$P206="TH",TONGHOP!$J206="R",TONGHOP!$K206&lt;&gt;""),TONGHOP!$M206,"")</f>
        <v/>
      </c>
      <c r="I206" s="3" t="str">
        <f>IF(AND(TONGHOP!$O206="ThiTN",TONGHOP!$P206="LT",TONGHOP!$J206="R",TONGHOP!$K206&lt;&gt;""),TONGHOP!$K206,"")</f>
        <v/>
      </c>
      <c r="J206" s="3" t="str">
        <f>IF(AND(TONGHOP!$O206="ThiTN",TONGHOP!$P206="LT",TONGHOP!$J206="R",TONGHOP!$K206&lt;&gt;""),TONGHOP!$M206,"")</f>
        <v/>
      </c>
      <c r="K206" s="3" t="str">
        <f>IF(AND(TONGHOP!$O206="ThiTN",TONGHOP!$P206="TN",TONGHOP!$J206="R",TONGHOP!$K206&lt;&gt;""),TONGHOP!$K206,"")</f>
        <v/>
      </c>
      <c r="L206" s="3" t="str">
        <f>IF(AND(TONGHOP!$O206="ThiTN",TONGHOP!$P206="TN",TONGHOP!$J206="R",TONGHOP!$K206&lt;&gt;""),TONGHOP!$M206,"")</f>
        <v/>
      </c>
      <c r="M206" s="3" t="str">
        <f>IF(AND(TONGHOP!$O206="ThiTN",TONGHOP!$P206="VĐ",TONGHOP!$J206="R",TONGHOP!$K206&lt;&gt;""),TONGHOP!$K206,"")</f>
        <v/>
      </c>
      <c r="N206" s="3" t="str">
        <f>IF(AND(TONGHOP!$O206="ThiTN",TONGHOP!$P206="VĐ",TONGHOP!$J206="R",TONGHOP!$K206&lt;&gt;""),TONGHOP!$M206,"")</f>
        <v/>
      </c>
      <c r="O206" s="3" t="str">
        <f>IF(AND(TONGHOP!$O206="ThiTN",TONGHOP!$P206="TH",TONGHOP!$J206="R",TONGHOP!$K206&lt;&gt;""),TONGHOP!$K206,"")</f>
        <v/>
      </c>
      <c r="P206" s="3" t="str">
        <f>IF(AND(TONGHOP!$O206="ThiTN",TONGHOP!$P206="TH",TONGHOP!$J206="R",TONGHOP!$K206&lt;&gt;""),TONGHOP!$M206,"")</f>
        <v/>
      </c>
    </row>
    <row r="207" spans="1:16">
      <c r="A207" s="3" t="str">
        <f>IF(AND(TONGHOP!$O207="KTHP",TONGHOP!$P207="LT",TONGHOP!$J207="R",TONGHOP!$K207&lt;&gt;""),TONGHOP!$K207,"")</f>
        <v/>
      </c>
      <c r="B207" s="3" t="str">
        <f>IF(AND(TONGHOP!$O207="KTHP",TONGHOP!$P207="LT",TONGHOP!$J207="R",TONGHOP!$K207&lt;&gt;""),TONGHOP!$M207,"")</f>
        <v/>
      </c>
      <c r="C207" s="3" t="str">
        <f>IF(AND(TONGHOP!$O207="KTHP",TONGHOP!$P207="TN",TONGHOP!$J207="R",TONGHOP!$K207&lt;&gt;""),TONGHOP!$K207,"")</f>
        <v/>
      </c>
      <c r="D207" s="3" t="str">
        <f>IF(AND(TONGHOP!$O207="KTHP",TONGHOP!$P207="TN",TONGHOP!$J207="R",TONGHOP!$K207&lt;&gt;""),TONGHOP!$M207,"")</f>
        <v/>
      </c>
      <c r="E207" s="3" t="str">
        <f>IF(AND(TONGHOP!$O207="KTHP",TONGHOP!$P207="VD",TONGHOP!$J207="R",TONGHOP!$K207&lt;&gt;""),TONGHOP!$K207,"")</f>
        <v/>
      </c>
      <c r="F207" s="3" t="str">
        <f>IF(AND(TONGHOP!$O207="KTHP",TONGHOP!$P207="VD",TONGHOP!$J207="R",TONGHOP!$K207&lt;&gt;""),TONGHOP!$M207,"")</f>
        <v/>
      </c>
      <c r="G207" s="3" t="str">
        <f>IF(AND(TONGHOP!$O207="KTHP",TONGHOP!$P207="TH",TONGHOP!$J207="R",TONGHOP!$K207&lt;&gt;""),TONGHOP!$K207,"")</f>
        <v/>
      </c>
      <c r="H207" s="3" t="str">
        <f>IF(AND(TONGHOP!$O207="KTHP",TONGHOP!$P207="TH",TONGHOP!$J207="R",TONGHOP!$K207&lt;&gt;""),TONGHOP!$M207,"")</f>
        <v/>
      </c>
      <c r="I207" s="3" t="str">
        <f>IF(AND(TONGHOP!$O207="ThiTN",TONGHOP!$P207="LT",TONGHOP!$J207="R",TONGHOP!$K207&lt;&gt;""),TONGHOP!$K207,"")</f>
        <v/>
      </c>
      <c r="J207" s="3" t="str">
        <f>IF(AND(TONGHOP!$O207="ThiTN",TONGHOP!$P207="LT",TONGHOP!$J207="R",TONGHOP!$K207&lt;&gt;""),TONGHOP!$M207,"")</f>
        <v/>
      </c>
      <c r="K207" s="3" t="str">
        <f>IF(AND(TONGHOP!$O207="ThiTN",TONGHOP!$P207="TN",TONGHOP!$J207="R",TONGHOP!$K207&lt;&gt;""),TONGHOP!$K207,"")</f>
        <v/>
      </c>
      <c r="L207" s="3" t="str">
        <f>IF(AND(TONGHOP!$O207="ThiTN",TONGHOP!$P207="TN",TONGHOP!$J207="R",TONGHOP!$K207&lt;&gt;""),TONGHOP!$M207,"")</f>
        <v/>
      </c>
      <c r="M207" s="3" t="str">
        <f>IF(AND(TONGHOP!$O207="ThiTN",TONGHOP!$P207="VĐ",TONGHOP!$J207="R",TONGHOP!$K207&lt;&gt;""),TONGHOP!$K207,"")</f>
        <v/>
      </c>
      <c r="N207" s="3" t="str">
        <f>IF(AND(TONGHOP!$O207="ThiTN",TONGHOP!$P207="VĐ",TONGHOP!$J207="R",TONGHOP!$K207&lt;&gt;""),TONGHOP!$M207,"")</f>
        <v/>
      </c>
      <c r="O207" s="3" t="str">
        <f>IF(AND(TONGHOP!$O207="ThiTN",TONGHOP!$P207="TH",TONGHOP!$J207="R",TONGHOP!$K207&lt;&gt;""),TONGHOP!$K207,"")</f>
        <v/>
      </c>
      <c r="P207" s="3" t="str">
        <f>IF(AND(TONGHOP!$O207="ThiTN",TONGHOP!$P207="TH",TONGHOP!$J207="R",TONGHOP!$K207&lt;&gt;""),TONGHOP!$M207,"")</f>
        <v/>
      </c>
    </row>
    <row r="208" spans="1:16">
      <c r="A208" s="3" t="str">
        <f>IF(AND(TONGHOP!$O208="KTHP",TONGHOP!$P208="LT",TONGHOP!$J208="R",TONGHOP!$K208&lt;&gt;""),TONGHOP!$K208,"")</f>
        <v/>
      </c>
      <c r="B208" s="3" t="str">
        <f>IF(AND(TONGHOP!$O208="KTHP",TONGHOP!$P208="LT",TONGHOP!$J208="R",TONGHOP!$K208&lt;&gt;""),TONGHOP!$M208,"")</f>
        <v/>
      </c>
      <c r="C208" s="3" t="str">
        <f>IF(AND(TONGHOP!$O208="KTHP",TONGHOP!$P208="TN",TONGHOP!$J208="R",TONGHOP!$K208&lt;&gt;""),TONGHOP!$K208,"")</f>
        <v/>
      </c>
      <c r="D208" s="3" t="str">
        <f>IF(AND(TONGHOP!$O208="KTHP",TONGHOP!$P208="TN",TONGHOP!$J208="R",TONGHOP!$K208&lt;&gt;""),TONGHOP!$M208,"")</f>
        <v/>
      </c>
      <c r="E208" s="3" t="str">
        <f>IF(AND(TONGHOP!$O208="KTHP",TONGHOP!$P208="VD",TONGHOP!$J208="R",TONGHOP!$K208&lt;&gt;""),TONGHOP!$K208,"")</f>
        <v/>
      </c>
      <c r="F208" s="3" t="str">
        <f>IF(AND(TONGHOP!$O208="KTHP",TONGHOP!$P208="VD",TONGHOP!$J208="R",TONGHOP!$K208&lt;&gt;""),TONGHOP!$M208,"")</f>
        <v/>
      </c>
      <c r="G208" s="3" t="str">
        <f>IF(AND(TONGHOP!$O208="KTHP",TONGHOP!$P208="TH",TONGHOP!$J208="R",TONGHOP!$K208&lt;&gt;""),TONGHOP!$K208,"")</f>
        <v/>
      </c>
      <c r="H208" s="3" t="str">
        <f>IF(AND(TONGHOP!$O208="KTHP",TONGHOP!$P208="TH",TONGHOP!$J208="R",TONGHOP!$K208&lt;&gt;""),TONGHOP!$M208,"")</f>
        <v/>
      </c>
      <c r="I208" s="3" t="str">
        <f>IF(AND(TONGHOP!$O208="ThiTN",TONGHOP!$P208="LT",TONGHOP!$J208="R",TONGHOP!$K208&lt;&gt;""),TONGHOP!$K208,"")</f>
        <v/>
      </c>
      <c r="J208" s="3" t="str">
        <f>IF(AND(TONGHOP!$O208="ThiTN",TONGHOP!$P208="LT",TONGHOP!$J208="R",TONGHOP!$K208&lt;&gt;""),TONGHOP!$M208,"")</f>
        <v/>
      </c>
      <c r="K208" s="3" t="str">
        <f>IF(AND(TONGHOP!$O208="ThiTN",TONGHOP!$P208="TN",TONGHOP!$J208="R",TONGHOP!$K208&lt;&gt;""),TONGHOP!$K208,"")</f>
        <v/>
      </c>
      <c r="L208" s="3" t="str">
        <f>IF(AND(TONGHOP!$O208="ThiTN",TONGHOP!$P208="TN",TONGHOP!$J208="R",TONGHOP!$K208&lt;&gt;""),TONGHOP!$M208,"")</f>
        <v/>
      </c>
      <c r="M208" s="3" t="str">
        <f>IF(AND(TONGHOP!$O208="ThiTN",TONGHOP!$P208="VĐ",TONGHOP!$J208="R",TONGHOP!$K208&lt;&gt;""),TONGHOP!$K208,"")</f>
        <v/>
      </c>
      <c r="N208" s="3" t="str">
        <f>IF(AND(TONGHOP!$O208="ThiTN",TONGHOP!$P208="VĐ",TONGHOP!$J208="R",TONGHOP!$K208&lt;&gt;""),TONGHOP!$M208,"")</f>
        <v/>
      </c>
      <c r="O208" s="3" t="str">
        <f>IF(AND(TONGHOP!$O208="ThiTN",TONGHOP!$P208="TH",TONGHOP!$J208="R",TONGHOP!$K208&lt;&gt;""),TONGHOP!$K208,"")</f>
        <v/>
      </c>
      <c r="P208" s="3" t="str">
        <f>IF(AND(TONGHOP!$O208="ThiTN",TONGHOP!$P208="TH",TONGHOP!$J208="R",TONGHOP!$K208&lt;&gt;""),TONGHOP!$M208,"")</f>
        <v/>
      </c>
    </row>
    <row r="209" spans="1:16">
      <c r="A209" s="3" t="str">
        <f>IF(AND(TONGHOP!$O209="KTHP",TONGHOP!$P209="LT",TONGHOP!$J209="R",TONGHOP!$K209&lt;&gt;""),TONGHOP!$K209,"")</f>
        <v/>
      </c>
      <c r="B209" s="3" t="str">
        <f>IF(AND(TONGHOP!$O209="KTHP",TONGHOP!$P209="LT",TONGHOP!$J209="R",TONGHOP!$K209&lt;&gt;""),TONGHOP!$M209,"")</f>
        <v/>
      </c>
      <c r="C209" s="3" t="str">
        <f>IF(AND(TONGHOP!$O209="KTHP",TONGHOP!$P209="TN",TONGHOP!$J209="R",TONGHOP!$K209&lt;&gt;""),TONGHOP!$K209,"")</f>
        <v/>
      </c>
      <c r="D209" s="3" t="str">
        <f>IF(AND(TONGHOP!$O209="KTHP",TONGHOP!$P209="TN",TONGHOP!$J209="R",TONGHOP!$K209&lt;&gt;""),TONGHOP!$M209,"")</f>
        <v/>
      </c>
      <c r="E209" s="3" t="str">
        <f>IF(AND(TONGHOP!$O209="KTHP",TONGHOP!$P209="VD",TONGHOP!$J209="R",TONGHOP!$K209&lt;&gt;""),TONGHOP!$K209,"")</f>
        <v/>
      </c>
      <c r="F209" s="3" t="str">
        <f>IF(AND(TONGHOP!$O209="KTHP",TONGHOP!$P209="VD",TONGHOP!$J209="R",TONGHOP!$K209&lt;&gt;""),TONGHOP!$M209,"")</f>
        <v/>
      </c>
      <c r="G209" s="3" t="str">
        <f>IF(AND(TONGHOP!$O209="KTHP",TONGHOP!$P209="TH",TONGHOP!$J209="R",TONGHOP!$K209&lt;&gt;""),TONGHOP!$K209,"")</f>
        <v/>
      </c>
      <c r="H209" s="3" t="str">
        <f>IF(AND(TONGHOP!$O209="KTHP",TONGHOP!$P209="TH",TONGHOP!$J209="R",TONGHOP!$K209&lt;&gt;""),TONGHOP!$M209,"")</f>
        <v/>
      </c>
      <c r="I209" s="3" t="str">
        <f>IF(AND(TONGHOP!$O209="ThiTN",TONGHOP!$P209="LT",TONGHOP!$J209="R",TONGHOP!$K209&lt;&gt;""),TONGHOP!$K209,"")</f>
        <v/>
      </c>
      <c r="J209" s="3" t="str">
        <f>IF(AND(TONGHOP!$O209="ThiTN",TONGHOP!$P209="LT",TONGHOP!$J209="R",TONGHOP!$K209&lt;&gt;""),TONGHOP!$M209,"")</f>
        <v/>
      </c>
      <c r="K209" s="3" t="str">
        <f>IF(AND(TONGHOP!$O209="ThiTN",TONGHOP!$P209="TN",TONGHOP!$J209="R",TONGHOP!$K209&lt;&gt;""),TONGHOP!$K209,"")</f>
        <v/>
      </c>
      <c r="L209" s="3" t="str">
        <f>IF(AND(TONGHOP!$O209="ThiTN",TONGHOP!$P209="TN",TONGHOP!$J209="R",TONGHOP!$K209&lt;&gt;""),TONGHOP!$M209,"")</f>
        <v/>
      </c>
      <c r="M209" s="3" t="str">
        <f>IF(AND(TONGHOP!$O209="ThiTN",TONGHOP!$P209="VĐ",TONGHOP!$J209="R",TONGHOP!$K209&lt;&gt;""),TONGHOP!$K209,"")</f>
        <v/>
      </c>
      <c r="N209" s="3" t="str">
        <f>IF(AND(TONGHOP!$O209="ThiTN",TONGHOP!$P209="VĐ",TONGHOP!$J209="R",TONGHOP!$K209&lt;&gt;""),TONGHOP!$M209,"")</f>
        <v/>
      </c>
      <c r="O209" s="3" t="str">
        <f>IF(AND(TONGHOP!$O209="ThiTN",TONGHOP!$P209="TH",TONGHOP!$J209="R",TONGHOP!$K209&lt;&gt;""),TONGHOP!$K209,"")</f>
        <v/>
      </c>
      <c r="P209" s="3" t="str">
        <f>IF(AND(TONGHOP!$O209="ThiTN",TONGHOP!$P209="TH",TONGHOP!$J209="R",TONGHOP!$K209&lt;&gt;""),TONGHOP!$M209,"")</f>
        <v/>
      </c>
    </row>
    <row r="210" spans="1:16">
      <c r="A210" s="3" t="str">
        <f>IF(AND(TONGHOP!$O210="KTHP",TONGHOP!$P210="LT",TONGHOP!$J210="R",TONGHOP!$K210&lt;&gt;""),TONGHOP!$K210,"")</f>
        <v/>
      </c>
      <c r="B210" s="3" t="str">
        <f>IF(AND(TONGHOP!$O210="KTHP",TONGHOP!$P210="LT",TONGHOP!$J210="R",TONGHOP!$K210&lt;&gt;""),TONGHOP!$M210,"")</f>
        <v/>
      </c>
      <c r="C210" s="3" t="str">
        <f>IF(AND(TONGHOP!$O210="KTHP",TONGHOP!$P210="TN",TONGHOP!$J210="R",TONGHOP!$K210&lt;&gt;""),TONGHOP!$K210,"")</f>
        <v/>
      </c>
      <c r="D210" s="3" t="str">
        <f>IF(AND(TONGHOP!$O210="KTHP",TONGHOP!$P210="TN",TONGHOP!$J210="R",TONGHOP!$K210&lt;&gt;""),TONGHOP!$M210,"")</f>
        <v/>
      </c>
      <c r="E210" s="3" t="str">
        <f>IF(AND(TONGHOP!$O210="KTHP",TONGHOP!$P210="VD",TONGHOP!$J210="R",TONGHOP!$K210&lt;&gt;""),TONGHOP!$K210,"")</f>
        <v/>
      </c>
      <c r="F210" s="3" t="str">
        <f>IF(AND(TONGHOP!$O210="KTHP",TONGHOP!$P210="VD",TONGHOP!$J210="R",TONGHOP!$K210&lt;&gt;""),TONGHOP!$M210,"")</f>
        <v/>
      </c>
      <c r="G210" s="3" t="str">
        <f>IF(AND(TONGHOP!$O210="KTHP",TONGHOP!$P210="TH",TONGHOP!$J210="R",TONGHOP!$K210&lt;&gt;""),TONGHOP!$K210,"")</f>
        <v/>
      </c>
      <c r="H210" s="3" t="str">
        <f>IF(AND(TONGHOP!$O210="KTHP",TONGHOP!$P210="TH",TONGHOP!$J210="R",TONGHOP!$K210&lt;&gt;""),TONGHOP!$M210,"")</f>
        <v/>
      </c>
      <c r="I210" s="3" t="str">
        <f>IF(AND(TONGHOP!$O210="ThiTN",TONGHOP!$P210="LT",TONGHOP!$J210="R",TONGHOP!$K210&lt;&gt;""),TONGHOP!$K210,"")</f>
        <v/>
      </c>
      <c r="J210" s="3" t="str">
        <f>IF(AND(TONGHOP!$O210="ThiTN",TONGHOP!$P210="LT",TONGHOP!$J210="R",TONGHOP!$K210&lt;&gt;""),TONGHOP!$M210,"")</f>
        <v/>
      </c>
      <c r="K210" s="3" t="str">
        <f>IF(AND(TONGHOP!$O210="ThiTN",TONGHOP!$P210="TN",TONGHOP!$J210="R",TONGHOP!$K210&lt;&gt;""),TONGHOP!$K210,"")</f>
        <v/>
      </c>
      <c r="L210" s="3" t="str">
        <f>IF(AND(TONGHOP!$O210="ThiTN",TONGHOP!$P210="TN",TONGHOP!$J210="R",TONGHOP!$K210&lt;&gt;""),TONGHOP!$M210,"")</f>
        <v/>
      </c>
      <c r="M210" s="3" t="str">
        <f>IF(AND(TONGHOP!$O210="ThiTN",TONGHOP!$P210="VĐ",TONGHOP!$J210="R",TONGHOP!$K210&lt;&gt;""),TONGHOP!$K210,"")</f>
        <v/>
      </c>
      <c r="N210" s="3" t="str">
        <f>IF(AND(TONGHOP!$O210="ThiTN",TONGHOP!$P210="VĐ",TONGHOP!$J210="R",TONGHOP!$K210&lt;&gt;""),TONGHOP!$M210,"")</f>
        <v/>
      </c>
      <c r="O210" s="3" t="str">
        <f>IF(AND(TONGHOP!$O210="ThiTN",TONGHOP!$P210="TH",TONGHOP!$J210="R",TONGHOP!$K210&lt;&gt;""),TONGHOP!$K210,"")</f>
        <v/>
      </c>
      <c r="P210" s="3" t="str">
        <f>IF(AND(TONGHOP!$O210="ThiTN",TONGHOP!$P210="TH",TONGHOP!$J210="R",TONGHOP!$K210&lt;&gt;""),TONGHOP!$M210,"")</f>
        <v/>
      </c>
    </row>
    <row r="211" spans="1:16">
      <c r="A211" s="3" t="str">
        <f>IF(AND(TONGHOP!$O211="KTHP",TONGHOP!$P211="LT",TONGHOP!$J211="R",TONGHOP!$K211&lt;&gt;""),TONGHOP!$K211,"")</f>
        <v/>
      </c>
      <c r="B211" s="3" t="str">
        <f>IF(AND(TONGHOP!$O211="KTHP",TONGHOP!$P211="LT",TONGHOP!$J211="R",TONGHOP!$K211&lt;&gt;""),TONGHOP!$M211,"")</f>
        <v/>
      </c>
      <c r="C211" s="3" t="str">
        <f>IF(AND(TONGHOP!$O211="KTHP",TONGHOP!$P211="TN",TONGHOP!$J211="R",TONGHOP!$K211&lt;&gt;""),TONGHOP!$K211,"")</f>
        <v/>
      </c>
      <c r="D211" s="3" t="str">
        <f>IF(AND(TONGHOP!$O211="KTHP",TONGHOP!$P211="TN",TONGHOP!$J211="R",TONGHOP!$K211&lt;&gt;""),TONGHOP!$M211,"")</f>
        <v/>
      </c>
      <c r="E211" s="3" t="str">
        <f>IF(AND(TONGHOP!$O211="KTHP",TONGHOP!$P211="VD",TONGHOP!$J211="R",TONGHOP!$K211&lt;&gt;""),TONGHOP!$K211,"")</f>
        <v/>
      </c>
      <c r="F211" s="3" t="str">
        <f>IF(AND(TONGHOP!$O211="KTHP",TONGHOP!$P211="VD",TONGHOP!$J211="R",TONGHOP!$K211&lt;&gt;""),TONGHOP!$M211,"")</f>
        <v/>
      </c>
      <c r="G211" s="3" t="str">
        <f>IF(AND(TONGHOP!$O211="KTHP",TONGHOP!$P211="TH",TONGHOP!$J211="R",TONGHOP!$K211&lt;&gt;""),TONGHOP!$K211,"")</f>
        <v/>
      </c>
      <c r="H211" s="3" t="str">
        <f>IF(AND(TONGHOP!$O211="KTHP",TONGHOP!$P211="TH",TONGHOP!$J211="R",TONGHOP!$K211&lt;&gt;""),TONGHOP!$M211,"")</f>
        <v/>
      </c>
      <c r="I211" s="3" t="str">
        <f>IF(AND(TONGHOP!$O211="ThiTN",TONGHOP!$P211="LT",TONGHOP!$J211="R",TONGHOP!$K211&lt;&gt;""),TONGHOP!$K211,"")</f>
        <v/>
      </c>
      <c r="J211" s="3" t="str">
        <f>IF(AND(TONGHOP!$O211="ThiTN",TONGHOP!$P211="LT",TONGHOP!$J211="R",TONGHOP!$K211&lt;&gt;""),TONGHOP!$M211,"")</f>
        <v/>
      </c>
      <c r="K211" s="3" t="str">
        <f>IF(AND(TONGHOP!$O211="ThiTN",TONGHOP!$P211="TN",TONGHOP!$J211="R",TONGHOP!$K211&lt;&gt;""),TONGHOP!$K211,"")</f>
        <v/>
      </c>
      <c r="L211" s="3" t="str">
        <f>IF(AND(TONGHOP!$O211="ThiTN",TONGHOP!$P211="TN",TONGHOP!$J211="R",TONGHOP!$K211&lt;&gt;""),TONGHOP!$M211,"")</f>
        <v/>
      </c>
      <c r="M211" s="3" t="str">
        <f>IF(AND(TONGHOP!$O211="ThiTN",TONGHOP!$P211="VĐ",TONGHOP!$J211="R",TONGHOP!$K211&lt;&gt;""),TONGHOP!$K211,"")</f>
        <v/>
      </c>
      <c r="N211" s="3" t="str">
        <f>IF(AND(TONGHOP!$O211="ThiTN",TONGHOP!$P211="VĐ",TONGHOP!$J211="R",TONGHOP!$K211&lt;&gt;""),TONGHOP!$M211,"")</f>
        <v/>
      </c>
      <c r="O211" s="3" t="str">
        <f>IF(AND(TONGHOP!$O211="ThiTN",TONGHOP!$P211="TH",TONGHOP!$J211="R",TONGHOP!$K211&lt;&gt;""),TONGHOP!$K211,"")</f>
        <v/>
      </c>
      <c r="P211" s="3" t="str">
        <f>IF(AND(TONGHOP!$O211="ThiTN",TONGHOP!$P211="TH",TONGHOP!$J211="R",TONGHOP!$K211&lt;&gt;""),TONGHOP!$M211,"")</f>
        <v/>
      </c>
    </row>
    <row r="212" spans="1:16">
      <c r="A212" s="3" t="str">
        <f>IF(AND(TONGHOP!$O212="KTHP",TONGHOP!$P212="LT",TONGHOP!$J212="R",TONGHOP!$K212&lt;&gt;""),TONGHOP!$K212,"")</f>
        <v/>
      </c>
      <c r="B212" s="3" t="str">
        <f>IF(AND(TONGHOP!$O212="KTHP",TONGHOP!$P212="LT",TONGHOP!$J212="R",TONGHOP!$K212&lt;&gt;""),TONGHOP!$M212,"")</f>
        <v/>
      </c>
      <c r="C212" s="3" t="str">
        <f>IF(AND(TONGHOP!$O212="KTHP",TONGHOP!$P212="TN",TONGHOP!$J212="R",TONGHOP!$K212&lt;&gt;""),TONGHOP!$K212,"")</f>
        <v/>
      </c>
      <c r="D212" s="3" t="str">
        <f>IF(AND(TONGHOP!$O212="KTHP",TONGHOP!$P212="TN",TONGHOP!$J212="R",TONGHOP!$K212&lt;&gt;""),TONGHOP!$M212,"")</f>
        <v/>
      </c>
      <c r="E212" s="3" t="str">
        <f>IF(AND(TONGHOP!$O212="KTHP",TONGHOP!$P212="VD",TONGHOP!$J212="R",TONGHOP!$K212&lt;&gt;""),TONGHOP!$K212,"")</f>
        <v/>
      </c>
      <c r="F212" s="3" t="str">
        <f>IF(AND(TONGHOP!$O212="KTHP",TONGHOP!$P212="VD",TONGHOP!$J212="R",TONGHOP!$K212&lt;&gt;""),TONGHOP!$M212,"")</f>
        <v/>
      </c>
      <c r="G212" s="3" t="str">
        <f>IF(AND(TONGHOP!$O212="KTHP",TONGHOP!$P212="TH",TONGHOP!$J212="R",TONGHOP!$K212&lt;&gt;""),TONGHOP!$K212,"")</f>
        <v/>
      </c>
      <c r="H212" s="3" t="str">
        <f>IF(AND(TONGHOP!$O212="KTHP",TONGHOP!$P212="TH",TONGHOP!$J212="R",TONGHOP!$K212&lt;&gt;""),TONGHOP!$M212,"")</f>
        <v/>
      </c>
      <c r="I212" s="3" t="str">
        <f>IF(AND(TONGHOP!$O212="ThiTN",TONGHOP!$P212="LT",TONGHOP!$J212="R",TONGHOP!$K212&lt;&gt;""),TONGHOP!$K212,"")</f>
        <v/>
      </c>
      <c r="J212" s="3" t="str">
        <f>IF(AND(TONGHOP!$O212="ThiTN",TONGHOP!$P212="LT",TONGHOP!$J212="R",TONGHOP!$K212&lt;&gt;""),TONGHOP!$M212,"")</f>
        <v/>
      </c>
      <c r="K212" s="3" t="str">
        <f>IF(AND(TONGHOP!$O212="ThiTN",TONGHOP!$P212="TN",TONGHOP!$J212="R",TONGHOP!$K212&lt;&gt;""),TONGHOP!$K212,"")</f>
        <v/>
      </c>
      <c r="L212" s="3" t="str">
        <f>IF(AND(TONGHOP!$O212="ThiTN",TONGHOP!$P212="TN",TONGHOP!$J212="R",TONGHOP!$K212&lt;&gt;""),TONGHOP!$M212,"")</f>
        <v/>
      </c>
      <c r="M212" s="3" t="str">
        <f>IF(AND(TONGHOP!$O212="ThiTN",TONGHOP!$P212="VĐ",TONGHOP!$J212="R",TONGHOP!$K212&lt;&gt;""),TONGHOP!$K212,"")</f>
        <v/>
      </c>
      <c r="N212" s="3" t="str">
        <f>IF(AND(TONGHOP!$O212="ThiTN",TONGHOP!$P212="VĐ",TONGHOP!$J212="R",TONGHOP!$K212&lt;&gt;""),TONGHOP!$M212,"")</f>
        <v/>
      </c>
      <c r="O212" s="3" t="str">
        <f>IF(AND(TONGHOP!$O212="ThiTN",TONGHOP!$P212="TH",TONGHOP!$J212="R",TONGHOP!$K212&lt;&gt;""),TONGHOP!$K212,"")</f>
        <v/>
      </c>
      <c r="P212" s="3" t="str">
        <f>IF(AND(TONGHOP!$O212="ThiTN",TONGHOP!$P212="TH",TONGHOP!$J212="R",TONGHOP!$K212&lt;&gt;""),TONGHOP!$M212,"")</f>
        <v/>
      </c>
    </row>
    <row r="213" spans="1:16">
      <c r="A213" s="3" t="str">
        <f>IF(AND(TONGHOP!$O213="KTHP",TONGHOP!$P213="LT",TONGHOP!$J213="R",TONGHOP!$K213&lt;&gt;""),TONGHOP!$K213,"")</f>
        <v/>
      </c>
      <c r="B213" s="3" t="str">
        <f>IF(AND(TONGHOP!$O213="KTHP",TONGHOP!$P213="LT",TONGHOP!$J213="R",TONGHOP!$K213&lt;&gt;""),TONGHOP!$M213,"")</f>
        <v/>
      </c>
      <c r="C213" s="3" t="str">
        <f>IF(AND(TONGHOP!$O213="KTHP",TONGHOP!$P213="TN",TONGHOP!$J213="R",TONGHOP!$K213&lt;&gt;""),TONGHOP!$K213,"")</f>
        <v/>
      </c>
      <c r="D213" s="3" t="str">
        <f>IF(AND(TONGHOP!$O213="KTHP",TONGHOP!$P213="TN",TONGHOP!$J213="R",TONGHOP!$K213&lt;&gt;""),TONGHOP!$M213,"")</f>
        <v/>
      </c>
      <c r="E213" s="3" t="str">
        <f>IF(AND(TONGHOP!$O213="KTHP",TONGHOP!$P213="VD",TONGHOP!$J213="R",TONGHOP!$K213&lt;&gt;""),TONGHOP!$K213,"")</f>
        <v/>
      </c>
      <c r="F213" s="3" t="str">
        <f>IF(AND(TONGHOP!$O213="KTHP",TONGHOP!$P213="VD",TONGHOP!$J213="R",TONGHOP!$K213&lt;&gt;""),TONGHOP!$M213,"")</f>
        <v/>
      </c>
      <c r="G213" s="3" t="str">
        <f>IF(AND(TONGHOP!$O213="KTHP",TONGHOP!$P213="TH",TONGHOP!$J213="R",TONGHOP!$K213&lt;&gt;""),TONGHOP!$K213,"")</f>
        <v/>
      </c>
      <c r="H213" s="3" t="str">
        <f>IF(AND(TONGHOP!$O213="KTHP",TONGHOP!$P213="TH",TONGHOP!$J213="R",TONGHOP!$K213&lt;&gt;""),TONGHOP!$M213,"")</f>
        <v/>
      </c>
      <c r="I213" s="3" t="str">
        <f>IF(AND(TONGHOP!$O213="ThiTN",TONGHOP!$P213="LT",TONGHOP!$J213="R",TONGHOP!$K213&lt;&gt;""),TONGHOP!$K213,"")</f>
        <v/>
      </c>
      <c r="J213" s="3" t="str">
        <f>IF(AND(TONGHOP!$O213="ThiTN",TONGHOP!$P213="LT",TONGHOP!$J213="R",TONGHOP!$K213&lt;&gt;""),TONGHOP!$M213,"")</f>
        <v/>
      </c>
      <c r="K213" s="3" t="str">
        <f>IF(AND(TONGHOP!$O213="ThiTN",TONGHOP!$P213="TN",TONGHOP!$J213="R",TONGHOP!$K213&lt;&gt;""),TONGHOP!$K213,"")</f>
        <v/>
      </c>
      <c r="L213" s="3" t="str">
        <f>IF(AND(TONGHOP!$O213="ThiTN",TONGHOP!$P213="TN",TONGHOP!$J213="R",TONGHOP!$K213&lt;&gt;""),TONGHOP!$M213,"")</f>
        <v/>
      </c>
      <c r="M213" s="3" t="str">
        <f>IF(AND(TONGHOP!$O213="ThiTN",TONGHOP!$P213="VĐ",TONGHOP!$J213="R",TONGHOP!$K213&lt;&gt;""),TONGHOP!$K213,"")</f>
        <v/>
      </c>
      <c r="N213" s="3" t="str">
        <f>IF(AND(TONGHOP!$O213="ThiTN",TONGHOP!$P213="VĐ",TONGHOP!$J213="R",TONGHOP!$K213&lt;&gt;""),TONGHOP!$M213,"")</f>
        <v/>
      </c>
      <c r="O213" s="3" t="str">
        <f>IF(AND(TONGHOP!$O213="ThiTN",TONGHOP!$P213="TH",TONGHOP!$J213="R",TONGHOP!$K213&lt;&gt;""),TONGHOP!$K213,"")</f>
        <v/>
      </c>
      <c r="P213" s="3" t="str">
        <f>IF(AND(TONGHOP!$O213="ThiTN",TONGHOP!$P213="TH",TONGHOP!$J213="R",TONGHOP!$K213&lt;&gt;""),TONGHOP!$M213,"")</f>
        <v/>
      </c>
    </row>
    <row r="214" spans="1:16">
      <c r="A214" s="3" t="str">
        <f>IF(AND(TONGHOP!$O214="KTHP",TONGHOP!$P214="LT",TONGHOP!$J214="R",TONGHOP!$K214&lt;&gt;""),TONGHOP!$K214,"")</f>
        <v/>
      </c>
      <c r="B214" s="3" t="str">
        <f>IF(AND(TONGHOP!$O214="KTHP",TONGHOP!$P214="LT",TONGHOP!$J214="R",TONGHOP!$K214&lt;&gt;""),TONGHOP!$M214,"")</f>
        <v/>
      </c>
      <c r="C214" s="3" t="str">
        <f>IF(AND(TONGHOP!$O214="KTHP",TONGHOP!$P214="TN",TONGHOP!$J214="R",TONGHOP!$K214&lt;&gt;""),TONGHOP!$K214,"")</f>
        <v/>
      </c>
      <c r="D214" s="3" t="str">
        <f>IF(AND(TONGHOP!$O214="KTHP",TONGHOP!$P214="TN",TONGHOP!$J214="R",TONGHOP!$K214&lt;&gt;""),TONGHOP!$M214,"")</f>
        <v/>
      </c>
      <c r="E214" s="3" t="str">
        <f>IF(AND(TONGHOP!$O214="KTHP",TONGHOP!$P214="VD",TONGHOP!$J214="R",TONGHOP!$K214&lt;&gt;""),TONGHOP!$K214,"")</f>
        <v/>
      </c>
      <c r="F214" s="3" t="str">
        <f>IF(AND(TONGHOP!$O214="KTHP",TONGHOP!$P214="VD",TONGHOP!$J214="R",TONGHOP!$K214&lt;&gt;""),TONGHOP!$M214,"")</f>
        <v/>
      </c>
      <c r="G214" s="3" t="str">
        <f>IF(AND(TONGHOP!$O214="KTHP",TONGHOP!$P214="TH",TONGHOP!$J214="R",TONGHOP!$K214&lt;&gt;""),TONGHOP!$K214,"")</f>
        <v/>
      </c>
      <c r="H214" s="3" t="str">
        <f>IF(AND(TONGHOP!$O214="KTHP",TONGHOP!$P214="TH",TONGHOP!$J214="R",TONGHOP!$K214&lt;&gt;""),TONGHOP!$M214,"")</f>
        <v/>
      </c>
      <c r="I214" s="3" t="str">
        <f>IF(AND(TONGHOP!$O214="ThiTN",TONGHOP!$P214="LT",TONGHOP!$J214="R",TONGHOP!$K214&lt;&gt;""),TONGHOP!$K214,"")</f>
        <v/>
      </c>
      <c r="J214" s="3" t="str">
        <f>IF(AND(TONGHOP!$O214="ThiTN",TONGHOP!$P214="LT",TONGHOP!$J214="R",TONGHOP!$K214&lt;&gt;""),TONGHOP!$M214,"")</f>
        <v/>
      </c>
      <c r="K214" s="3" t="str">
        <f>IF(AND(TONGHOP!$O214="ThiTN",TONGHOP!$P214="TN",TONGHOP!$J214="R",TONGHOP!$K214&lt;&gt;""),TONGHOP!$K214,"")</f>
        <v/>
      </c>
      <c r="L214" s="3" t="str">
        <f>IF(AND(TONGHOP!$O214="ThiTN",TONGHOP!$P214="TN",TONGHOP!$J214="R",TONGHOP!$K214&lt;&gt;""),TONGHOP!$M214,"")</f>
        <v/>
      </c>
      <c r="M214" s="3" t="str">
        <f>IF(AND(TONGHOP!$O214="ThiTN",TONGHOP!$P214="VĐ",TONGHOP!$J214="R",TONGHOP!$K214&lt;&gt;""),TONGHOP!$K214,"")</f>
        <v/>
      </c>
      <c r="N214" s="3" t="str">
        <f>IF(AND(TONGHOP!$O214="ThiTN",TONGHOP!$P214="VĐ",TONGHOP!$J214="R",TONGHOP!$K214&lt;&gt;""),TONGHOP!$M214,"")</f>
        <v/>
      </c>
      <c r="O214" s="3" t="str">
        <f>IF(AND(TONGHOP!$O214="ThiTN",TONGHOP!$P214="TH",TONGHOP!$J214="R",TONGHOP!$K214&lt;&gt;""),TONGHOP!$K214,"")</f>
        <v/>
      </c>
      <c r="P214" s="3" t="str">
        <f>IF(AND(TONGHOP!$O214="ThiTN",TONGHOP!$P214="TH",TONGHOP!$J214="R",TONGHOP!$K214&lt;&gt;""),TONGHOP!$M214,"")</f>
        <v/>
      </c>
    </row>
    <row r="215" spans="1:16">
      <c r="A215" s="3" t="str">
        <f>IF(AND(TONGHOP!$O215="KTHP",TONGHOP!$P215="LT",TONGHOP!$J215="R",TONGHOP!$K215&lt;&gt;""),TONGHOP!$K215,"")</f>
        <v/>
      </c>
      <c r="B215" s="3" t="str">
        <f>IF(AND(TONGHOP!$O215="KTHP",TONGHOP!$P215="LT",TONGHOP!$J215="R",TONGHOP!$K215&lt;&gt;""),TONGHOP!$M215,"")</f>
        <v/>
      </c>
      <c r="C215" s="3" t="str">
        <f>IF(AND(TONGHOP!$O215="KTHP",TONGHOP!$P215="TN",TONGHOP!$J215="R",TONGHOP!$K215&lt;&gt;""),TONGHOP!$K215,"")</f>
        <v/>
      </c>
      <c r="D215" s="3" t="str">
        <f>IF(AND(TONGHOP!$O215="KTHP",TONGHOP!$P215="TN",TONGHOP!$J215="R",TONGHOP!$K215&lt;&gt;""),TONGHOP!$M215,"")</f>
        <v/>
      </c>
      <c r="E215" s="3" t="str">
        <f>IF(AND(TONGHOP!$O215="KTHP",TONGHOP!$P215="VD",TONGHOP!$J215="R",TONGHOP!$K215&lt;&gt;""),TONGHOP!$K215,"")</f>
        <v/>
      </c>
      <c r="F215" s="3" t="str">
        <f>IF(AND(TONGHOP!$O215="KTHP",TONGHOP!$P215="VD",TONGHOP!$J215="R",TONGHOP!$K215&lt;&gt;""),TONGHOP!$M215,"")</f>
        <v/>
      </c>
      <c r="G215" s="3" t="str">
        <f>IF(AND(TONGHOP!$O215="KTHP",TONGHOP!$P215="TH",TONGHOP!$J215="R",TONGHOP!$K215&lt;&gt;""),TONGHOP!$K215,"")</f>
        <v/>
      </c>
      <c r="H215" s="3" t="str">
        <f>IF(AND(TONGHOP!$O215="KTHP",TONGHOP!$P215="TH",TONGHOP!$J215="R",TONGHOP!$K215&lt;&gt;""),TONGHOP!$M215,"")</f>
        <v/>
      </c>
      <c r="I215" s="3" t="str">
        <f>IF(AND(TONGHOP!$O215="ThiTN",TONGHOP!$P215="LT",TONGHOP!$J215="R",TONGHOP!$K215&lt;&gt;""),TONGHOP!$K215,"")</f>
        <v/>
      </c>
      <c r="J215" s="3" t="str">
        <f>IF(AND(TONGHOP!$O215="ThiTN",TONGHOP!$P215="LT",TONGHOP!$J215="R",TONGHOP!$K215&lt;&gt;""),TONGHOP!$M215,"")</f>
        <v/>
      </c>
      <c r="K215" s="3" t="str">
        <f>IF(AND(TONGHOP!$O215="ThiTN",TONGHOP!$P215="TN",TONGHOP!$J215="R",TONGHOP!$K215&lt;&gt;""),TONGHOP!$K215,"")</f>
        <v/>
      </c>
      <c r="L215" s="3" t="str">
        <f>IF(AND(TONGHOP!$O215="ThiTN",TONGHOP!$P215="TN",TONGHOP!$J215="R",TONGHOP!$K215&lt;&gt;""),TONGHOP!$M215,"")</f>
        <v/>
      </c>
      <c r="M215" s="3" t="str">
        <f>IF(AND(TONGHOP!$O215="ThiTN",TONGHOP!$P215="VĐ",TONGHOP!$J215="R",TONGHOP!$K215&lt;&gt;""),TONGHOP!$K215,"")</f>
        <v/>
      </c>
      <c r="N215" s="3" t="str">
        <f>IF(AND(TONGHOP!$O215="ThiTN",TONGHOP!$P215="VĐ",TONGHOP!$J215="R",TONGHOP!$K215&lt;&gt;""),TONGHOP!$M215,"")</f>
        <v/>
      </c>
      <c r="O215" s="3" t="str">
        <f>IF(AND(TONGHOP!$O215="ThiTN",TONGHOP!$P215="TH",TONGHOP!$J215="R",TONGHOP!$K215&lt;&gt;""),TONGHOP!$K215,"")</f>
        <v/>
      </c>
      <c r="P215" s="3" t="str">
        <f>IF(AND(TONGHOP!$O215="ThiTN",TONGHOP!$P215="TH",TONGHOP!$J215="R",TONGHOP!$K215&lt;&gt;""),TONGHOP!$M215,"")</f>
        <v/>
      </c>
    </row>
    <row r="216" spans="1:16">
      <c r="A216" s="3" t="str">
        <f>IF(AND(TONGHOP!$O216="KTHP",TONGHOP!$P216="LT",TONGHOP!$J216="R",TONGHOP!$K216&lt;&gt;""),TONGHOP!$K216,"")</f>
        <v>Nguyễn Ngọc Thọ</v>
      </c>
      <c r="B216" s="3">
        <f>IF(AND(TONGHOP!$O216="KTHP",TONGHOP!$P216="LT",TONGHOP!$J216="R",TONGHOP!$K216&lt;&gt;""),TONGHOP!$M216,"")</f>
        <v>5</v>
      </c>
      <c r="C216" s="3" t="str">
        <f>IF(AND(TONGHOP!$O216="KTHP",TONGHOP!$P216="TN",TONGHOP!$J216="R",TONGHOP!$K216&lt;&gt;""),TONGHOP!$K216,"")</f>
        <v/>
      </c>
      <c r="D216" s="3" t="str">
        <f>IF(AND(TONGHOP!$O216="KTHP",TONGHOP!$P216="TN",TONGHOP!$J216="R",TONGHOP!$K216&lt;&gt;""),TONGHOP!$M216,"")</f>
        <v/>
      </c>
      <c r="E216" s="3" t="str">
        <f>IF(AND(TONGHOP!$O216="KTHP",TONGHOP!$P216="VD",TONGHOP!$J216="R",TONGHOP!$K216&lt;&gt;""),TONGHOP!$K216,"")</f>
        <v/>
      </c>
      <c r="F216" s="3" t="str">
        <f>IF(AND(TONGHOP!$O216="KTHP",TONGHOP!$P216="VD",TONGHOP!$J216="R",TONGHOP!$K216&lt;&gt;""),TONGHOP!$M216,"")</f>
        <v/>
      </c>
      <c r="G216" s="3" t="str">
        <f>IF(AND(TONGHOP!$O216="KTHP",TONGHOP!$P216="TH",TONGHOP!$J216="R",TONGHOP!$K216&lt;&gt;""),TONGHOP!$K216,"")</f>
        <v/>
      </c>
      <c r="H216" s="3" t="str">
        <f>IF(AND(TONGHOP!$O216="KTHP",TONGHOP!$P216="TH",TONGHOP!$J216="R",TONGHOP!$K216&lt;&gt;""),TONGHOP!$M216,"")</f>
        <v/>
      </c>
      <c r="I216" s="3" t="str">
        <f>IF(AND(TONGHOP!$O216="ThiTN",TONGHOP!$P216="LT",TONGHOP!$J216="R",TONGHOP!$K216&lt;&gt;""),TONGHOP!$K216,"")</f>
        <v/>
      </c>
      <c r="J216" s="3" t="str">
        <f>IF(AND(TONGHOP!$O216="ThiTN",TONGHOP!$P216="LT",TONGHOP!$J216="R",TONGHOP!$K216&lt;&gt;""),TONGHOP!$M216,"")</f>
        <v/>
      </c>
      <c r="K216" s="3" t="str">
        <f>IF(AND(TONGHOP!$O216="ThiTN",TONGHOP!$P216="TN",TONGHOP!$J216="R",TONGHOP!$K216&lt;&gt;""),TONGHOP!$K216,"")</f>
        <v/>
      </c>
      <c r="L216" s="3" t="str">
        <f>IF(AND(TONGHOP!$O216="ThiTN",TONGHOP!$P216="TN",TONGHOP!$J216="R",TONGHOP!$K216&lt;&gt;""),TONGHOP!$M216,"")</f>
        <v/>
      </c>
      <c r="M216" s="3" t="str">
        <f>IF(AND(TONGHOP!$O216="ThiTN",TONGHOP!$P216="VĐ",TONGHOP!$J216="R",TONGHOP!$K216&lt;&gt;""),TONGHOP!$K216,"")</f>
        <v/>
      </c>
      <c r="N216" s="3" t="str">
        <f>IF(AND(TONGHOP!$O216="ThiTN",TONGHOP!$P216="VĐ",TONGHOP!$J216="R",TONGHOP!$K216&lt;&gt;""),TONGHOP!$M216,"")</f>
        <v/>
      </c>
      <c r="O216" s="3" t="str">
        <f>IF(AND(TONGHOP!$O216="ThiTN",TONGHOP!$P216="TH",TONGHOP!$J216="R",TONGHOP!$K216&lt;&gt;""),TONGHOP!$K216,"")</f>
        <v/>
      </c>
      <c r="P216" s="3" t="str">
        <f>IF(AND(TONGHOP!$O216="ThiTN",TONGHOP!$P216="TH",TONGHOP!$J216="R",TONGHOP!$K216&lt;&gt;""),TONGHOP!$M216,"")</f>
        <v/>
      </c>
    </row>
    <row r="217" spans="1:16">
      <c r="A217" s="3" t="str">
        <f>IF(AND(TONGHOP!$O217="KTHP",TONGHOP!$P217="LT",TONGHOP!$J217="R",TONGHOP!$K217&lt;&gt;""),TONGHOP!$K217,"")</f>
        <v/>
      </c>
      <c r="B217" s="3" t="str">
        <f>IF(AND(TONGHOP!$O217="KTHP",TONGHOP!$P217="LT",TONGHOP!$J217="R",TONGHOP!$K217&lt;&gt;""),TONGHOP!$M217,"")</f>
        <v/>
      </c>
      <c r="C217" s="3" t="str">
        <f>IF(AND(TONGHOP!$O217="KTHP",TONGHOP!$P217="TN",TONGHOP!$J217="R",TONGHOP!$K217&lt;&gt;""),TONGHOP!$K217,"")</f>
        <v/>
      </c>
      <c r="D217" s="3" t="str">
        <f>IF(AND(TONGHOP!$O217="KTHP",TONGHOP!$P217="TN",TONGHOP!$J217="R",TONGHOP!$K217&lt;&gt;""),TONGHOP!$M217,"")</f>
        <v/>
      </c>
      <c r="E217" s="3" t="str">
        <f>IF(AND(TONGHOP!$O217="KTHP",TONGHOP!$P217="VD",TONGHOP!$J217="R",TONGHOP!$K217&lt;&gt;""),TONGHOP!$K217,"")</f>
        <v/>
      </c>
      <c r="F217" s="3" t="str">
        <f>IF(AND(TONGHOP!$O217="KTHP",TONGHOP!$P217="VD",TONGHOP!$J217="R",TONGHOP!$K217&lt;&gt;""),TONGHOP!$M217,"")</f>
        <v/>
      </c>
      <c r="G217" s="3" t="str">
        <f>IF(AND(TONGHOP!$O217="KTHP",TONGHOP!$P217="TH",TONGHOP!$J217="R",TONGHOP!$K217&lt;&gt;""),TONGHOP!$K217,"")</f>
        <v/>
      </c>
      <c r="H217" s="3" t="str">
        <f>IF(AND(TONGHOP!$O217="KTHP",TONGHOP!$P217="TH",TONGHOP!$J217="R",TONGHOP!$K217&lt;&gt;""),TONGHOP!$M217,"")</f>
        <v/>
      </c>
      <c r="I217" s="3" t="str">
        <f>IF(AND(TONGHOP!$O217="ThiTN",TONGHOP!$P217="LT",TONGHOP!$J217="R",TONGHOP!$K217&lt;&gt;""),TONGHOP!$K217,"")</f>
        <v/>
      </c>
      <c r="J217" s="3" t="str">
        <f>IF(AND(TONGHOP!$O217="ThiTN",TONGHOP!$P217="LT",TONGHOP!$J217="R",TONGHOP!$K217&lt;&gt;""),TONGHOP!$M217,"")</f>
        <v/>
      </c>
      <c r="K217" s="3" t="str">
        <f>IF(AND(TONGHOP!$O217="ThiTN",TONGHOP!$P217="TN",TONGHOP!$J217="R",TONGHOP!$K217&lt;&gt;""),TONGHOP!$K217,"")</f>
        <v/>
      </c>
      <c r="L217" s="3" t="str">
        <f>IF(AND(TONGHOP!$O217="ThiTN",TONGHOP!$P217="TN",TONGHOP!$J217="R",TONGHOP!$K217&lt;&gt;""),TONGHOP!$M217,"")</f>
        <v/>
      </c>
      <c r="M217" s="3" t="str">
        <f>IF(AND(TONGHOP!$O217="ThiTN",TONGHOP!$P217="VĐ",TONGHOP!$J217="R",TONGHOP!$K217&lt;&gt;""),TONGHOP!$K217,"")</f>
        <v/>
      </c>
      <c r="N217" s="3" t="str">
        <f>IF(AND(TONGHOP!$O217="ThiTN",TONGHOP!$P217="VĐ",TONGHOP!$J217="R",TONGHOP!$K217&lt;&gt;""),TONGHOP!$M217,"")</f>
        <v/>
      </c>
      <c r="O217" s="3" t="str">
        <f>IF(AND(TONGHOP!$O217="ThiTN",TONGHOP!$P217="TH",TONGHOP!$J217="R",TONGHOP!$K217&lt;&gt;""),TONGHOP!$K217,"")</f>
        <v/>
      </c>
      <c r="P217" s="3" t="str">
        <f>IF(AND(TONGHOP!$O217="ThiTN",TONGHOP!$P217="TH",TONGHOP!$J217="R",TONGHOP!$K217&lt;&gt;""),TONGHOP!$M217,"")</f>
        <v/>
      </c>
    </row>
    <row r="218" spans="1:16">
      <c r="A218" s="3" t="str">
        <f>IF(AND(TONGHOP!$O218="KTHP",TONGHOP!$P218="LT",TONGHOP!$J218="R",TONGHOP!$K218&lt;&gt;""),TONGHOP!$K218,"")</f>
        <v/>
      </c>
      <c r="B218" s="3" t="str">
        <f>IF(AND(TONGHOP!$O218="KTHP",TONGHOP!$P218="LT",TONGHOP!$J218="R",TONGHOP!$K218&lt;&gt;""),TONGHOP!$M218,"")</f>
        <v/>
      </c>
      <c r="C218" s="3" t="str">
        <f>IF(AND(TONGHOP!$O218="KTHP",TONGHOP!$P218="TN",TONGHOP!$J218="R",TONGHOP!$K218&lt;&gt;""),TONGHOP!$K218,"")</f>
        <v/>
      </c>
      <c r="D218" s="3" t="str">
        <f>IF(AND(TONGHOP!$O218="KTHP",TONGHOP!$P218="TN",TONGHOP!$J218="R",TONGHOP!$K218&lt;&gt;""),TONGHOP!$M218,"")</f>
        <v/>
      </c>
      <c r="E218" s="3" t="str">
        <f>IF(AND(TONGHOP!$O218="KTHP",TONGHOP!$P218="VD",TONGHOP!$J218="R",TONGHOP!$K218&lt;&gt;""),TONGHOP!$K218,"")</f>
        <v/>
      </c>
      <c r="F218" s="3" t="str">
        <f>IF(AND(TONGHOP!$O218="KTHP",TONGHOP!$P218="VD",TONGHOP!$J218="R",TONGHOP!$K218&lt;&gt;""),TONGHOP!$M218,"")</f>
        <v/>
      </c>
      <c r="G218" s="3" t="str">
        <f>IF(AND(TONGHOP!$O218="KTHP",TONGHOP!$P218="TH",TONGHOP!$J218="R",TONGHOP!$K218&lt;&gt;""),TONGHOP!$K218,"")</f>
        <v/>
      </c>
      <c r="H218" s="3" t="str">
        <f>IF(AND(TONGHOP!$O218="KTHP",TONGHOP!$P218="TH",TONGHOP!$J218="R",TONGHOP!$K218&lt;&gt;""),TONGHOP!$M218,"")</f>
        <v/>
      </c>
      <c r="I218" s="3" t="str">
        <f>IF(AND(TONGHOP!$O218="ThiTN",TONGHOP!$P218="LT",TONGHOP!$J218="R",TONGHOP!$K218&lt;&gt;""),TONGHOP!$K218,"")</f>
        <v/>
      </c>
      <c r="J218" s="3" t="str">
        <f>IF(AND(TONGHOP!$O218="ThiTN",TONGHOP!$P218="LT",TONGHOP!$J218="R",TONGHOP!$K218&lt;&gt;""),TONGHOP!$M218,"")</f>
        <v/>
      </c>
      <c r="K218" s="3" t="str">
        <f>IF(AND(TONGHOP!$O218="ThiTN",TONGHOP!$P218="TN",TONGHOP!$J218="R",TONGHOP!$K218&lt;&gt;""),TONGHOP!$K218,"")</f>
        <v/>
      </c>
      <c r="L218" s="3" t="str">
        <f>IF(AND(TONGHOP!$O218="ThiTN",TONGHOP!$P218="TN",TONGHOP!$J218="R",TONGHOP!$K218&lt;&gt;""),TONGHOP!$M218,"")</f>
        <v/>
      </c>
      <c r="M218" s="3" t="str">
        <f>IF(AND(TONGHOP!$O218="ThiTN",TONGHOP!$P218="VĐ",TONGHOP!$J218="R",TONGHOP!$K218&lt;&gt;""),TONGHOP!$K218,"")</f>
        <v/>
      </c>
      <c r="N218" s="3" t="str">
        <f>IF(AND(TONGHOP!$O218="ThiTN",TONGHOP!$P218="VĐ",TONGHOP!$J218="R",TONGHOP!$K218&lt;&gt;""),TONGHOP!$M218,"")</f>
        <v/>
      </c>
      <c r="O218" s="3" t="str">
        <f>IF(AND(TONGHOP!$O218="ThiTN",TONGHOP!$P218="TH",TONGHOP!$J218="R",TONGHOP!$K218&lt;&gt;""),TONGHOP!$K218,"")</f>
        <v/>
      </c>
      <c r="P218" s="3" t="str">
        <f>IF(AND(TONGHOP!$O218="ThiTN",TONGHOP!$P218="TH",TONGHOP!$J218="R",TONGHOP!$K218&lt;&gt;""),TONGHOP!$M218,"")</f>
        <v/>
      </c>
    </row>
    <row r="219" spans="1:16">
      <c r="A219" s="3" t="str">
        <f>IF(AND(TONGHOP!$O219="KTHP",TONGHOP!$P219="LT",TONGHOP!$J219="R",TONGHOP!$K219&lt;&gt;""),TONGHOP!$K219,"")</f>
        <v/>
      </c>
      <c r="B219" s="3" t="str">
        <f>IF(AND(TONGHOP!$O219="KTHP",TONGHOP!$P219="LT",TONGHOP!$J219="R",TONGHOP!$K219&lt;&gt;""),TONGHOP!$M219,"")</f>
        <v/>
      </c>
      <c r="C219" s="3" t="str">
        <f>IF(AND(TONGHOP!$O219="KTHP",TONGHOP!$P219="TN",TONGHOP!$J219="R",TONGHOP!$K219&lt;&gt;""),TONGHOP!$K219,"")</f>
        <v/>
      </c>
      <c r="D219" s="3" t="str">
        <f>IF(AND(TONGHOP!$O219="KTHP",TONGHOP!$P219="TN",TONGHOP!$J219="R",TONGHOP!$K219&lt;&gt;""),TONGHOP!$M219,"")</f>
        <v/>
      </c>
      <c r="E219" s="3" t="str">
        <f>IF(AND(TONGHOP!$O219="KTHP",TONGHOP!$P219="VD",TONGHOP!$J219="R",TONGHOP!$K219&lt;&gt;""),TONGHOP!$K219,"")</f>
        <v/>
      </c>
      <c r="F219" s="3" t="str">
        <f>IF(AND(TONGHOP!$O219="KTHP",TONGHOP!$P219="VD",TONGHOP!$J219="R",TONGHOP!$K219&lt;&gt;""),TONGHOP!$M219,"")</f>
        <v/>
      </c>
      <c r="G219" s="3" t="str">
        <f>IF(AND(TONGHOP!$O219="KTHP",TONGHOP!$P219="TH",TONGHOP!$J219="R",TONGHOP!$K219&lt;&gt;""),TONGHOP!$K219,"")</f>
        <v/>
      </c>
      <c r="H219" s="3" t="str">
        <f>IF(AND(TONGHOP!$O219="KTHP",TONGHOP!$P219="TH",TONGHOP!$J219="R",TONGHOP!$K219&lt;&gt;""),TONGHOP!$M219,"")</f>
        <v/>
      </c>
      <c r="I219" s="3" t="str">
        <f>IF(AND(TONGHOP!$O219="ThiTN",TONGHOP!$P219="LT",TONGHOP!$J219="R",TONGHOP!$K219&lt;&gt;""),TONGHOP!$K219,"")</f>
        <v/>
      </c>
      <c r="J219" s="3" t="str">
        <f>IF(AND(TONGHOP!$O219="ThiTN",TONGHOP!$P219="LT",TONGHOP!$J219="R",TONGHOP!$K219&lt;&gt;""),TONGHOP!$M219,"")</f>
        <v/>
      </c>
      <c r="K219" s="3" t="str">
        <f>IF(AND(TONGHOP!$O219="ThiTN",TONGHOP!$P219="TN",TONGHOP!$J219="R",TONGHOP!$K219&lt;&gt;""),TONGHOP!$K219,"")</f>
        <v/>
      </c>
      <c r="L219" s="3" t="str">
        <f>IF(AND(TONGHOP!$O219="ThiTN",TONGHOP!$P219="TN",TONGHOP!$J219="R",TONGHOP!$K219&lt;&gt;""),TONGHOP!$M219,"")</f>
        <v/>
      </c>
      <c r="M219" s="3" t="str">
        <f>IF(AND(TONGHOP!$O219="ThiTN",TONGHOP!$P219="VĐ",TONGHOP!$J219="R",TONGHOP!$K219&lt;&gt;""),TONGHOP!$K219,"")</f>
        <v/>
      </c>
      <c r="N219" s="3" t="str">
        <f>IF(AND(TONGHOP!$O219="ThiTN",TONGHOP!$P219="VĐ",TONGHOP!$J219="R",TONGHOP!$K219&lt;&gt;""),TONGHOP!$M219,"")</f>
        <v/>
      </c>
      <c r="O219" s="3" t="str">
        <f>IF(AND(TONGHOP!$O219="ThiTN",TONGHOP!$P219="TH",TONGHOP!$J219="R",TONGHOP!$K219&lt;&gt;""),TONGHOP!$K219,"")</f>
        <v/>
      </c>
      <c r="P219" s="3" t="str">
        <f>IF(AND(TONGHOP!$O219="ThiTN",TONGHOP!$P219="TH",TONGHOP!$J219="R",TONGHOP!$K219&lt;&gt;""),TONGHOP!$M219,"")</f>
        <v/>
      </c>
    </row>
    <row r="220" spans="1:16">
      <c r="A220" s="3" t="str">
        <f>IF(AND(TONGHOP!$O220="KTHP",TONGHOP!$P220="LT",TONGHOP!$J220="R",TONGHOP!$K220&lt;&gt;""),TONGHOP!$K220,"")</f>
        <v/>
      </c>
      <c r="B220" s="3" t="str">
        <f>IF(AND(TONGHOP!$O220="KTHP",TONGHOP!$P220="LT",TONGHOP!$J220="R",TONGHOP!$K220&lt;&gt;""),TONGHOP!$M220,"")</f>
        <v/>
      </c>
      <c r="C220" s="3" t="str">
        <f>IF(AND(TONGHOP!$O220="KTHP",TONGHOP!$P220="TN",TONGHOP!$J220="R",TONGHOP!$K220&lt;&gt;""),TONGHOP!$K220,"")</f>
        <v/>
      </c>
      <c r="D220" s="3" t="str">
        <f>IF(AND(TONGHOP!$O220="KTHP",TONGHOP!$P220="TN",TONGHOP!$J220="R",TONGHOP!$K220&lt;&gt;""),TONGHOP!$M220,"")</f>
        <v/>
      </c>
      <c r="E220" s="3" t="str">
        <f>IF(AND(TONGHOP!$O220="KTHP",TONGHOP!$P220="VD",TONGHOP!$J220="R",TONGHOP!$K220&lt;&gt;""),TONGHOP!$K220,"")</f>
        <v/>
      </c>
      <c r="F220" s="3" t="str">
        <f>IF(AND(TONGHOP!$O220="KTHP",TONGHOP!$P220="VD",TONGHOP!$J220="R",TONGHOP!$K220&lt;&gt;""),TONGHOP!$M220,"")</f>
        <v/>
      </c>
      <c r="G220" s="3" t="str">
        <f>IF(AND(TONGHOP!$O220="KTHP",TONGHOP!$P220="TH",TONGHOP!$J220="R",TONGHOP!$K220&lt;&gt;""),TONGHOP!$K220,"")</f>
        <v/>
      </c>
      <c r="H220" s="3" t="str">
        <f>IF(AND(TONGHOP!$O220="KTHP",TONGHOP!$P220="TH",TONGHOP!$J220="R",TONGHOP!$K220&lt;&gt;""),TONGHOP!$M220,"")</f>
        <v/>
      </c>
      <c r="I220" s="3" t="str">
        <f>IF(AND(TONGHOP!$O220="ThiTN",TONGHOP!$P220="LT",TONGHOP!$J220="R",TONGHOP!$K220&lt;&gt;""),TONGHOP!$K220,"")</f>
        <v/>
      </c>
      <c r="J220" s="3" t="str">
        <f>IF(AND(TONGHOP!$O220="ThiTN",TONGHOP!$P220="LT",TONGHOP!$J220="R",TONGHOP!$K220&lt;&gt;""),TONGHOP!$M220,"")</f>
        <v/>
      </c>
      <c r="K220" s="3" t="str">
        <f>IF(AND(TONGHOP!$O220="ThiTN",TONGHOP!$P220="TN",TONGHOP!$J220="R",TONGHOP!$K220&lt;&gt;""),TONGHOP!$K220,"")</f>
        <v/>
      </c>
      <c r="L220" s="3" t="str">
        <f>IF(AND(TONGHOP!$O220="ThiTN",TONGHOP!$P220="TN",TONGHOP!$J220="R",TONGHOP!$K220&lt;&gt;""),TONGHOP!$M220,"")</f>
        <v/>
      </c>
      <c r="M220" s="3" t="str">
        <f>IF(AND(TONGHOP!$O220="ThiTN",TONGHOP!$P220="VĐ",TONGHOP!$J220="R",TONGHOP!$K220&lt;&gt;""),TONGHOP!$K220,"")</f>
        <v/>
      </c>
      <c r="N220" s="3" t="str">
        <f>IF(AND(TONGHOP!$O220="ThiTN",TONGHOP!$P220="VĐ",TONGHOP!$J220="R",TONGHOP!$K220&lt;&gt;""),TONGHOP!$M220,"")</f>
        <v/>
      </c>
      <c r="O220" s="3" t="str">
        <f>IF(AND(TONGHOP!$O220="ThiTN",TONGHOP!$P220="TH",TONGHOP!$J220="R",TONGHOP!$K220&lt;&gt;""),TONGHOP!$K220,"")</f>
        <v/>
      </c>
      <c r="P220" s="3" t="str">
        <f>IF(AND(TONGHOP!$O220="ThiTN",TONGHOP!$P220="TH",TONGHOP!$J220="R",TONGHOP!$K220&lt;&gt;""),TONGHOP!$M220,"")</f>
        <v/>
      </c>
    </row>
    <row r="221" spans="1:16">
      <c r="A221" s="3" t="str">
        <f>IF(AND(TONGHOP!$O221="KTHP",TONGHOP!$P221="LT",TONGHOP!$J221="R",TONGHOP!$K221&lt;&gt;""),TONGHOP!$K221,"")</f>
        <v>Dương Đức Kiên</v>
      </c>
      <c r="B221" s="3">
        <f>IF(AND(TONGHOP!$O221="KTHP",TONGHOP!$P221="LT",TONGHOP!$J221="R",TONGHOP!$K221&lt;&gt;""),TONGHOP!$M221,"")</f>
        <v>2</v>
      </c>
      <c r="C221" s="3" t="str">
        <f>IF(AND(TONGHOP!$O221="KTHP",TONGHOP!$P221="TN",TONGHOP!$J221="R",TONGHOP!$K221&lt;&gt;""),TONGHOP!$K221,"")</f>
        <v/>
      </c>
      <c r="D221" s="3" t="str">
        <f>IF(AND(TONGHOP!$O221="KTHP",TONGHOP!$P221="TN",TONGHOP!$J221="R",TONGHOP!$K221&lt;&gt;""),TONGHOP!$M221,"")</f>
        <v/>
      </c>
      <c r="E221" s="3" t="str">
        <f>IF(AND(TONGHOP!$O221="KTHP",TONGHOP!$P221="VD",TONGHOP!$J221="R",TONGHOP!$K221&lt;&gt;""),TONGHOP!$K221,"")</f>
        <v/>
      </c>
      <c r="F221" s="3" t="str">
        <f>IF(AND(TONGHOP!$O221="KTHP",TONGHOP!$P221="VD",TONGHOP!$J221="R",TONGHOP!$K221&lt;&gt;""),TONGHOP!$M221,"")</f>
        <v/>
      </c>
      <c r="G221" s="3" t="str">
        <f>IF(AND(TONGHOP!$O221="KTHP",TONGHOP!$P221="TH",TONGHOP!$J221="R",TONGHOP!$K221&lt;&gt;""),TONGHOP!$K221,"")</f>
        <v/>
      </c>
      <c r="H221" s="3" t="str">
        <f>IF(AND(TONGHOP!$O221="KTHP",TONGHOP!$P221="TH",TONGHOP!$J221="R",TONGHOP!$K221&lt;&gt;""),TONGHOP!$M221,"")</f>
        <v/>
      </c>
      <c r="I221" s="3" t="str">
        <f>IF(AND(TONGHOP!$O221="ThiTN",TONGHOP!$P221="LT",TONGHOP!$J221="R",TONGHOP!$K221&lt;&gt;""),TONGHOP!$K221,"")</f>
        <v/>
      </c>
      <c r="J221" s="3" t="str">
        <f>IF(AND(TONGHOP!$O221="ThiTN",TONGHOP!$P221="LT",TONGHOP!$J221="R",TONGHOP!$K221&lt;&gt;""),TONGHOP!$M221,"")</f>
        <v/>
      </c>
      <c r="K221" s="3" t="str">
        <f>IF(AND(TONGHOP!$O221="ThiTN",TONGHOP!$P221="TN",TONGHOP!$J221="R",TONGHOP!$K221&lt;&gt;""),TONGHOP!$K221,"")</f>
        <v/>
      </c>
      <c r="L221" s="3" t="str">
        <f>IF(AND(TONGHOP!$O221="ThiTN",TONGHOP!$P221="TN",TONGHOP!$J221="R",TONGHOP!$K221&lt;&gt;""),TONGHOP!$M221,"")</f>
        <v/>
      </c>
      <c r="M221" s="3" t="str">
        <f>IF(AND(TONGHOP!$O221="ThiTN",TONGHOP!$P221="VĐ",TONGHOP!$J221="R",TONGHOP!$K221&lt;&gt;""),TONGHOP!$K221,"")</f>
        <v/>
      </c>
      <c r="N221" s="3" t="str">
        <f>IF(AND(TONGHOP!$O221="ThiTN",TONGHOP!$P221="VĐ",TONGHOP!$J221="R",TONGHOP!$K221&lt;&gt;""),TONGHOP!$M221,"")</f>
        <v/>
      </c>
      <c r="O221" s="3" t="str">
        <f>IF(AND(TONGHOP!$O221="ThiTN",TONGHOP!$P221="TH",TONGHOP!$J221="R",TONGHOP!$K221&lt;&gt;""),TONGHOP!$K221,"")</f>
        <v/>
      </c>
      <c r="P221" s="3" t="str">
        <f>IF(AND(TONGHOP!$O221="ThiTN",TONGHOP!$P221="TH",TONGHOP!$J221="R",TONGHOP!$K221&lt;&gt;""),TONGHOP!$M221,"")</f>
        <v/>
      </c>
    </row>
    <row r="222" spans="1:16">
      <c r="A222" s="3" t="str">
        <f>IF(AND(TONGHOP!$O222="KTHP",TONGHOP!$P222="LT",TONGHOP!$J222="R",TONGHOP!$K222&lt;&gt;""),TONGHOP!$K222,"")</f>
        <v/>
      </c>
      <c r="B222" s="3" t="str">
        <f>IF(AND(TONGHOP!$O222="KTHP",TONGHOP!$P222="LT",TONGHOP!$J222="R",TONGHOP!$K222&lt;&gt;""),TONGHOP!$M222,"")</f>
        <v/>
      </c>
      <c r="C222" s="3" t="str">
        <f>IF(AND(TONGHOP!$O222="KTHP",TONGHOP!$P222="TN",TONGHOP!$J222="R",TONGHOP!$K222&lt;&gt;""),TONGHOP!$K222,"")</f>
        <v/>
      </c>
      <c r="D222" s="3" t="str">
        <f>IF(AND(TONGHOP!$O222="KTHP",TONGHOP!$P222="TN",TONGHOP!$J222="R",TONGHOP!$K222&lt;&gt;""),TONGHOP!$M222,"")</f>
        <v/>
      </c>
      <c r="E222" s="3" t="str">
        <f>IF(AND(TONGHOP!$O222="KTHP",TONGHOP!$P222="VD",TONGHOP!$J222="R",TONGHOP!$K222&lt;&gt;""),TONGHOP!$K222,"")</f>
        <v/>
      </c>
      <c r="F222" s="3" t="str">
        <f>IF(AND(TONGHOP!$O222="KTHP",TONGHOP!$P222="VD",TONGHOP!$J222="R",TONGHOP!$K222&lt;&gt;""),TONGHOP!$M222,"")</f>
        <v/>
      </c>
      <c r="G222" s="3" t="str">
        <f>IF(AND(TONGHOP!$O222="KTHP",TONGHOP!$P222="TH",TONGHOP!$J222="R",TONGHOP!$K222&lt;&gt;""),TONGHOP!$K222,"")</f>
        <v/>
      </c>
      <c r="H222" s="3" t="str">
        <f>IF(AND(TONGHOP!$O222="KTHP",TONGHOP!$P222="TH",TONGHOP!$J222="R",TONGHOP!$K222&lt;&gt;""),TONGHOP!$M222,"")</f>
        <v/>
      </c>
      <c r="I222" s="3" t="str">
        <f>IF(AND(TONGHOP!$O222="ThiTN",TONGHOP!$P222="LT",TONGHOP!$J222="R",TONGHOP!$K222&lt;&gt;""),TONGHOP!$K222,"")</f>
        <v/>
      </c>
      <c r="J222" s="3" t="str">
        <f>IF(AND(TONGHOP!$O222="ThiTN",TONGHOP!$P222="LT",TONGHOP!$J222="R",TONGHOP!$K222&lt;&gt;""),TONGHOP!$M222,"")</f>
        <v/>
      </c>
      <c r="K222" s="3" t="str">
        <f>IF(AND(TONGHOP!$O222="ThiTN",TONGHOP!$P222="TN",TONGHOP!$J222="R",TONGHOP!$K222&lt;&gt;""),TONGHOP!$K222,"")</f>
        <v/>
      </c>
      <c r="L222" s="3" t="str">
        <f>IF(AND(TONGHOP!$O222="ThiTN",TONGHOP!$P222="TN",TONGHOP!$J222="R",TONGHOP!$K222&lt;&gt;""),TONGHOP!$M222,"")</f>
        <v/>
      </c>
      <c r="M222" s="3" t="str">
        <f>IF(AND(TONGHOP!$O222="ThiTN",TONGHOP!$P222="VĐ",TONGHOP!$J222="R",TONGHOP!$K222&lt;&gt;""),TONGHOP!$K222,"")</f>
        <v/>
      </c>
      <c r="N222" s="3" t="str">
        <f>IF(AND(TONGHOP!$O222="ThiTN",TONGHOP!$P222="VĐ",TONGHOP!$J222="R",TONGHOP!$K222&lt;&gt;""),TONGHOP!$M222,"")</f>
        <v/>
      </c>
      <c r="O222" s="3" t="str">
        <f>IF(AND(TONGHOP!$O222="ThiTN",TONGHOP!$P222="TH",TONGHOP!$J222="R",TONGHOP!$K222&lt;&gt;""),TONGHOP!$K222,"")</f>
        <v/>
      </c>
      <c r="P222" s="3" t="str">
        <f>IF(AND(TONGHOP!$O222="ThiTN",TONGHOP!$P222="TH",TONGHOP!$J222="R",TONGHOP!$K222&lt;&gt;""),TONGHOP!$M222,"")</f>
        <v/>
      </c>
    </row>
    <row r="223" spans="1:16">
      <c r="A223" s="3" t="str">
        <f>IF(AND(TONGHOP!$O223="KTHP",TONGHOP!$P223="LT",TONGHOP!$J223="R",TONGHOP!$K223&lt;&gt;""),TONGHOP!$K223,"")</f>
        <v/>
      </c>
      <c r="B223" s="3" t="str">
        <f>IF(AND(TONGHOP!$O223="KTHP",TONGHOP!$P223="LT",TONGHOP!$J223="R",TONGHOP!$K223&lt;&gt;""),TONGHOP!$M223,"")</f>
        <v/>
      </c>
      <c r="C223" s="3" t="str">
        <f>IF(AND(TONGHOP!$O223="KTHP",TONGHOP!$P223="TN",TONGHOP!$J223="R",TONGHOP!$K223&lt;&gt;""),TONGHOP!$K223,"")</f>
        <v/>
      </c>
      <c r="D223" s="3" t="str">
        <f>IF(AND(TONGHOP!$O223="KTHP",TONGHOP!$P223="TN",TONGHOP!$J223="R",TONGHOP!$K223&lt;&gt;""),TONGHOP!$M223,"")</f>
        <v/>
      </c>
      <c r="E223" s="3" t="str">
        <f>IF(AND(TONGHOP!$O223="KTHP",TONGHOP!$P223="VD",TONGHOP!$J223="R",TONGHOP!$K223&lt;&gt;""),TONGHOP!$K223,"")</f>
        <v/>
      </c>
      <c r="F223" s="3" t="str">
        <f>IF(AND(TONGHOP!$O223="KTHP",TONGHOP!$P223="VD",TONGHOP!$J223="R",TONGHOP!$K223&lt;&gt;""),TONGHOP!$M223,"")</f>
        <v/>
      </c>
      <c r="G223" s="3" t="str">
        <f>IF(AND(TONGHOP!$O223="KTHP",TONGHOP!$P223="TH",TONGHOP!$J223="R",TONGHOP!$K223&lt;&gt;""),TONGHOP!$K223,"")</f>
        <v/>
      </c>
      <c r="H223" s="3" t="str">
        <f>IF(AND(TONGHOP!$O223="KTHP",TONGHOP!$P223="TH",TONGHOP!$J223="R",TONGHOP!$K223&lt;&gt;""),TONGHOP!$M223,"")</f>
        <v/>
      </c>
      <c r="I223" s="3" t="str">
        <f>IF(AND(TONGHOP!$O223="ThiTN",TONGHOP!$P223="LT",TONGHOP!$J223="R",TONGHOP!$K223&lt;&gt;""),TONGHOP!$K223,"")</f>
        <v/>
      </c>
      <c r="J223" s="3" t="str">
        <f>IF(AND(TONGHOP!$O223="ThiTN",TONGHOP!$P223="LT",TONGHOP!$J223="R",TONGHOP!$K223&lt;&gt;""),TONGHOP!$M223,"")</f>
        <v/>
      </c>
      <c r="K223" s="3" t="str">
        <f>IF(AND(TONGHOP!$O223="ThiTN",TONGHOP!$P223="TN",TONGHOP!$J223="R",TONGHOP!$K223&lt;&gt;""),TONGHOP!$K223,"")</f>
        <v/>
      </c>
      <c r="L223" s="3" t="str">
        <f>IF(AND(TONGHOP!$O223="ThiTN",TONGHOP!$P223="TN",TONGHOP!$J223="R",TONGHOP!$K223&lt;&gt;""),TONGHOP!$M223,"")</f>
        <v/>
      </c>
      <c r="M223" s="3" t="str">
        <f>IF(AND(TONGHOP!$O223="ThiTN",TONGHOP!$P223="VĐ",TONGHOP!$J223="R",TONGHOP!$K223&lt;&gt;""),TONGHOP!$K223,"")</f>
        <v/>
      </c>
      <c r="N223" s="3" t="str">
        <f>IF(AND(TONGHOP!$O223="ThiTN",TONGHOP!$P223="VĐ",TONGHOP!$J223="R",TONGHOP!$K223&lt;&gt;""),TONGHOP!$M223,"")</f>
        <v/>
      </c>
      <c r="O223" s="3" t="str">
        <f>IF(AND(TONGHOP!$O223="ThiTN",TONGHOP!$P223="TH",TONGHOP!$J223="R",TONGHOP!$K223&lt;&gt;""),TONGHOP!$K223,"")</f>
        <v/>
      </c>
      <c r="P223" s="3" t="str">
        <f>IF(AND(TONGHOP!$O223="ThiTN",TONGHOP!$P223="TH",TONGHOP!$J223="R",TONGHOP!$K223&lt;&gt;""),TONGHOP!$M223,"")</f>
        <v/>
      </c>
    </row>
    <row r="224" spans="1:16">
      <c r="A224" s="3" t="str">
        <f>IF(AND(TONGHOP!$O224="KTHP",TONGHOP!$P224="LT",TONGHOP!$J224="R",TONGHOP!$K224&lt;&gt;""),TONGHOP!$K224,"")</f>
        <v/>
      </c>
      <c r="B224" s="3" t="str">
        <f>IF(AND(TONGHOP!$O224="KTHP",TONGHOP!$P224="LT",TONGHOP!$J224="R",TONGHOP!$K224&lt;&gt;""),TONGHOP!$M224,"")</f>
        <v/>
      </c>
      <c r="C224" s="3" t="str">
        <f>IF(AND(TONGHOP!$O224="KTHP",TONGHOP!$P224="TN",TONGHOP!$J224="R",TONGHOP!$K224&lt;&gt;""),TONGHOP!$K224,"")</f>
        <v/>
      </c>
      <c r="D224" s="3" t="str">
        <f>IF(AND(TONGHOP!$O224="KTHP",TONGHOP!$P224="TN",TONGHOP!$J224="R",TONGHOP!$K224&lt;&gt;""),TONGHOP!$M224,"")</f>
        <v/>
      </c>
      <c r="E224" s="3" t="str">
        <f>IF(AND(TONGHOP!$O224="KTHP",TONGHOP!$P224="VD",TONGHOP!$J224="R",TONGHOP!$K224&lt;&gt;""),TONGHOP!$K224,"")</f>
        <v/>
      </c>
      <c r="F224" s="3" t="str">
        <f>IF(AND(TONGHOP!$O224="KTHP",TONGHOP!$P224="VD",TONGHOP!$J224="R",TONGHOP!$K224&lt;&gt;""),TONGHOP!$M224,"")</f>
        <v/>
      </c>
      <c r="G224" s="3" t="str">
        <f>IF(AND(TONGHOP!$O224="KTHP",TONGHOP!$P224="TH",TONGHOP!$J224="R",TONGHOP!$K224&lt;&gt;""),TONGHOP!$K224,"")</f>
        <v/>
      </c>
      <c r="H224" s="3" t="str">
        <f>IF(AND(TONGHOP!$O224="KTHP",TONGHOP!$P224="TH",TONGHOP!$J224="R",TONGHOP!$K224&lt;&gt;""),TONGHOP!$M224,"")</f>
        <v/>
      </c>
      <c r="I224" s="3" t="str">
        <f>IF(AND(TONGHOP!$O224="ThiTN",TONGHOP!$P224="LT",TONGHOP!$J224="R",TONGHOP!$K224&lt;&gt;""),TONGHOP!$K224,"")</f>
        <v/>
      </c>
      <c r="J224" s="3" t="str">
        <f>IF(AND(TONGHOP!$O224="ThiTN",TONGHOP!$P224="LT",TONGHOP!$J224="R",TONGHOP!$K224&lt;&gt;""),TONGHOP!$M224,"")</f>
        <v/>
      </c>
      <c r="K224" s="3" t="str">
        <f>IF(AND(TONGHOP!$O224="ThiTN",TONGHOP!$P224="TN",TONGHOP!$J224="R",TONGHOP!$K224&lt;&gt;""),TONGHOP!$K224,"")</f>
        <v/>
      </c>
      <c r="L224" s="3" t="str">
        <f>IF(AND(TONGHOP!$O224="ThiTN",TONGHOP!$P224="TN",TONGHOP!$J224="R",TONGHOP!$K224&lt;&gt;""),TONGHOP!$M224,"")</f>
        <v/>
      </c>
      <c r="M224" s="3" t="str">
        <f>IF(AND(TONGHOP!$O224="ThiTN",TONGHOP!$P224="VĐ",TONGHOP!$J224="R",TONGHOP!$K224&lt;&gt;""),TONGHOP!$K224,"")</f>
        <v/>
      </c>
      <c r="N224" s="3" t="str">
        <f>IF(AND(TONGHOP!$O224="ThiTN",TONGHOP!$P224="VĐ",TONGHOP!$J224="R",TONGHOP!$K224&lt;&gt;""),TONGHOP!$M224,"")</f>
        <v/>
      </c>
      <c r="O224" s="3" t="str">
        <f>IF(AND(TONGHOP!$O224="ThiTN",TONGHOP!$P224="TH",TONGHOP!$J224="R",TONGHOP!$K224&lt;&gt;""),TONGHOP!$K224,"")</f>
        <v/>
      </c>
      <c r="P224" s="3" t="str">
        <f>IF(AND(TONGHOP!$O224="ThiTN",TONGHOP!$P224="TH",TONGHOP!$J224="R",TONGHOP!$K224&lt;&gt;""),TONGHOP!$M224,"")</f>
        <v/>
      </c>
    </row>
    <row r="225" spans="1:16">
      <c r="A225" s="3" t="str">
        <f>IF(AND(TONGHOP!$O225="KTHP",TONGHOP!$P225="LT",TONGHOP!$J225="R",TONGHOP!$K225&lt;&gt;""),TONGHOP!$K225,"")</f>
        <v/>
      </c>
      <c r="B225" s="3" t="str">
        <f>IF(AND(TONGHOP!$O225="KTHP",TONGHOP!$P225="LT",TONGHOP!$J225="R",TONGHOP!$K225&lt;&gt;""),TONGHOP!$M225,"")</f>
        <v/>
      </c>
      <c r="C225" s="3" t="str">
        <f>IF(AND(TONGHOP!$O225="KTHP",TONGHOP!$P225="TN",TONGHOP!$J225="R",TONGHOP!$K225&lt;&gt;""),TONGHOP!$K225,"")</f>
        <v/>
      </c>
      <c r="D225" s="3" t="str">
        <f>IF(AND(TONGHOP!$O225="KTHP",TONGHOP!$P225="TN",TONGHOP!$J225="R",TONGHOP!$K225&lt;&gt;""),TONGHOP!$M225,"")</f>
        <v/>
      </c>
      <c r="E225" s="3" t="str">
        <f>IF(AND(TONGHOP!$O225="KTHP",TONGHOP!$P225="VD",TONGHOP!$J225="R",TONGHOP!$K225&lt;&gt;""),TONGHOP!$K225,"")</f>
        <v/>
      </c>
      <c r="F225" s="3" t="str">
        <f>IF(AND(TONGHOP!$O225="KTHP",TONGHOP!$P225="VD",TONGHOP!$J225="R",TONGHOP!$K225&lt;&gt;""),TONGHOP!$M225,"")</f>
        <v/>
      </c>
      <c r="G225" s="3" t="str">
        <f>IF(AND(TONGHOP!$O225="KTHP",TONGHOP!$P225="TH",TONGHOP!$J225="R",TONGHOP!$K225&lt;&gt;""),TONGHOP!$K225,"")</f>
        <v/>
      </c>
      <c r="H225" s="3" t="str">
        <f>IF(AND(TONGHOP!$O225="KTHP",TONGHOP!$P225="TH",TONGHOP!$J225="R",TONGHOP!$K225&lt;&gt;""),TONGHOP!$M225,"")</f>
        <v/>
      </c>
      <c r="I225" s="3" t="str">
        <f>IF(AND(TONGHOP!$O225="ThiTN",TONGHOP!$P225="LT",TONGHOP!$J225="R",TONGHOP!$K225&lt;&gt;""),TONGHOP!$K225,"")</f>
        <v/>
      </c>
      <c r="J225" s="3" t="str">
        <f>IF(AND(TONGHOP!$O225="ThiTN",TONGHOP!$P225="LT",TONGHOP!$J225="R",TONGHOP!$K225&lt;&gt;""),TONGHOP!$M225,"")</f>
        <v/>
      </c>
      <c r="K225" s="3" t="str">
        <f>IF(AND(TONGHOP!$O225="ThiTN",TONGHOP!$P225="TN",TONGHOP!$J225="R",TONGHOP!$K225&lt;&gt;""),TONGHOP!$K225,"")</f>
        <v/>
      </c>
      <c r="L225" s="3" t="str">
        <f>IF(AND(TONGHOP!$O225="ThiTN",TONGHOP!$P225="TN",TONGHOP!$J225="R",TONGHOP!$K225&lt;&gt;""),TONGHOP!$M225,"")</f>
        <v/>
      </c>
      <c r="M225" s="3" t="str">
        <f>IF(AND(TONGHOP!$O225="ThiTN",TONGHOP!$P225="VĐ",TONGHOP!$J225="R",TONGHOP!$K225&lt;&gt;""),TONGHOP!$K225,"")</f>
        <v/>
      </c>
      <c r="N225" s="3" t="str">
        <f>IF(AND(TONGHOP!$O225="ThiTN",TONGHOP!$P225="VĐ",TONGHOP!$J225="R",TONGHOP!$K225&lt;&gt;""),TONGHOP!$M225,"")</f>
        <v/>
      </c>
      <c r="O225" s="3" t="str">
        <f>IF(AND(TONGHOP!$O225="ThiTN",TONGHOP!$P225="TH",TONGHOP!$J225="R",TONGHOP!$K225&lt;&gt;""),TONGHOP!$K225,"")</f>
        <v/>
      </c>
      <c r="P225" s="3" t="str">
        <f>IF(AND(TONGHOP!$O225="ThiTN",TONGHOP!$P225="TH",TONGHOP!$J225="R",TONGHOP!$K225&lt;&gt;""),TONGHOP!$M225,"")</f>
        <v/>
      </c>
    </row>
    <row r="226" spans="1:16">
      <c r="A226" s="3" t="str">
        <f>IF(AND(TONGHOP!$O226="KTHP",TONGHOP!$P226="LT",TONGHOP!$J226="R",TONGHOP!$K226&lt;&gt;""),TONGHOP!$K226,"")</f>
        <v/>
      </c>
      <c r="B226" s="3" t="str">
        <f>IF(AND(TONGHOP!$O226="KTHP",TONGHOP!$P226="LT",TONGHOP!$J226="R",TONGHOP!$K226&lt;&gt;""),TONGHOP!$M226,"")</f>
        <v/>
      </c>
      <c r="C226" s="3" t="str">
        <f>IF(AND(TONGHOP!$O226="KTHP",TONGHOP!$P226="TN",TONGHOP!$J226="R",TONGHOP!$K226&lt;&gt;""),TONGHOP!$K226,"")</f>
        <v/>
      </c>
      <c r="D226" s="3" t="str">
        <f>IF(AND(TONGHOP!$O226="KTHP",TONGHOP!$P226="TN",TONGHOP!$J226="R",TONGHOP!$K226&lt;&gt;""),TONGHOP!$M226,"")</f>
        <v/>
      </c>
      <c r="E226" s="3" t="str">
        <f>IF(AND(TONGHOP!$O226="KTHP",TONGHOP!$P226="VD",TONGHOP!$J226="R",TONGHOP!$K226&lt;&gt;""),TONGHOP!$K226,"")</f>
        <v/>
      </c>
      <c r="F226" s="3" t="str">
        <f>IF(AND(TONGHOP!$O226="KTHP",TONGHOP!$P226="VD",TONGHOP!$J226="R",TONGHOP!$K226&lt;&gt;""),TONGHOP!$M226,"")</f>
        <v/>
      </c>
      <c r="G226" s="3" t="str">
        <f>IF(AND(TONGHOP!$O226="KTHP",TONGHOP!$P226="TH",TONGHOP!$J226="R",TONGHOP!$K226&lt;&gt;""),TONGHOP!$K226,"")</f>
        <v/>
      </c>
      <c r="H226" s="3" t="str">
        <f>IF(AND(TONGHOP!$O226="KTHP",TONGHOP!$P226="TH",TONGHOP!$J226="R",TONGHOP!$K226&lt;&gt;""),TONGHOP!$M226,"")</f>
        <v/>
      </c>
      <c r="I226" s="3" t="str">
        <f>IF(AND(TONGHOP!$O226="ThiTN",TONGHOP!$P226="LT",TONGHOP!$J226="R",TONGHOP!$K226&lt;&gt;""),TONGHOP!$K226,"")</f>
        <v/>
      </c>
      <c r="J226" s="3" t="str">
        <f>IF(AND(TONGHOP!$O226="ThiTN",TONGHOP!$P226="LT",TONGHOP!$J226="R",TONGHOP!$K226&lt;&gt;""),TONGHOP!$M226,"")</f>
        <v/>
      </c>
      <c r="K226" s="3" t="str">
        <f>IF(AND(TONGHOP!$O226="ThiTN",TONGHOP!$P226="TN",TONGHOP!$J226="R",TONGHOP!$K226&lt;&gt;""),TONGHOP!$K226,"")</f>
        <v/>
      </c>
      <c r="L226" s="3" t="str">
        <f>IF(AND(TONGHOP!$O226="ThiTN",TONGHOP!$P226="TN",TONGHOP!$J226="R",TONGHOP!$K226&lt;&gt;""),TONGHOP!$M226,"")</f>
        <v/>
      </c>
      <c r="M226" s="3" t="str">
        <f>IF(AND(TONGHOP!$O226="ThiTN",TONGHOP!$P226="VĐ",TONGHOP!$J226="R",TONGHOP!$K226&lt;&gt;""),TONGHOP!$K226,"")</f>
        <v/>
      </c>
      <c r="N226" s="3" t="str">
        <f>IF(AND(TONGHOP!$O226="ThiTN",TONGHOP!$P226="VĐ",TONGHOP!$J226="R",TONGHOP!$K226&lt;&gt;""),TONGHOP!$M226,"")</f>
        <v/>
      </c>
      <c r="O226" s="3" t="str">
        <f>IF(AND(TONGHOP!$O226="ThiTN",TONGHOP!$P226="TH",TONGHOP!$J226="R",TONGHOP!$K226&lt;&gt;""),TONGHOP!$K226,"")</f>
        <v/>
      </c>
      <c r="P226" s="3" t="str">
        <f>IF(AND(TONGHOP!$O226="ThiTN",TONGHOP!$P226="TH",TONGHOP!$J226="R",TONGHOP!$K226&lt;&gt;""),TONGHOP!$M226,"")</f>
        <v/>
      </c>
    </row>
    <row r="227" spans="1:16">
      <c r="A227" s="3" t="str">
        <f>IF(AND(TONGHOP!$O227="KTHP",TONGHOP!$P227="LT",TONGHOP!$J227="R",TONGHOP!$K227&lt;&gt;""),TONGHOP!$K227,"")</f>
        <v/>
      </c>
      <c r="B227" s="3" t="str">
        <f>IF(AND(TONGHOP!$O227="KTHP",TONGHOP!$P227="LT",TONGHOP!$J227="R",TONGHOP!$K227&lt;&gt;""),TONGHOP!$M227,"")</f>
        <v/>
      </c>
      <c r="C227" s="3" t="str">
        <f>IF(AND(TONGHOP!$O227="KTHP",TONGHOP!$P227="TN",TONGHOP!$J227="R",TONGHOP!$K227&lt;&gt;""),TONGHOP!$K227,"")</f>
        <v/>
      </c>
      <c r="D227" s="3" t="str">
        <f>IF(AND(TONGHOP!$O227="KTHP",TONGHOP!$P227="TN",TONGHOP!$J227="R",TONGHOP!$K227&lt;&gt;""),TONGHOP!$M227,"")</f>
        <v/>
      </c>
      <c r="E227" s="3" t="str">
        <f>IF(AND(TONGHOP!$O227="KTHP",TONGHOP!$P227="VD",TONGHOP!$J227="R",TONGHOP!$K227&lt;&gt;""),TONGHOP!$K227,"")</f>
        <v/>
      </c>
      <c r="F227" s="3" t="str">
        <f>IF(AND(TONGHOP!$O227="KTHP",TONGHOP!$P227="VD",TONGHOP!$J227="R",TONGHOP!$K227&lt;&gt;""),TONGHOP!$M227,"")</f>
        <v/>
      </c>
      <c r="G227" s="3" t="str">
        <f>IF(AND(TONGHOP!$O227="KTHP",TONGHOP!$P227="TH",TONGHOP!$J227="R",TONGHOP!$K227&lt;&gt;""),TONGHOP!$K227,"")</f>
        <v/>
      </c>
      <c r="H227" s="3" t="str">
        <f>IF(AND(TONGHOP!$O227="KTHP",TONGHOP!$P227="TH",TONGHOP!$J227="R",TONGHOP!$K227&lt;&gt;""),TONGHOP!$M227,"")</f>
        <v/>
      </c>
      <c r="I227" s="3" t="str">
        <f>IF(AND(TONGHOP!$O227="ThiTN",TONGHOP!$P227="LT",TONGHOP!$J227="R",TONGHOP!$K227&lt;&gt;""),TONGHOP!$K227,"")</f>
        <v/>
      </c>
      <c r="J227" s="3" t="str">
        <f>IF(AND(TONGHOP!$O227="ThiTN",TONGHOP!$P227="LT",TONGHOP!$J227="R",TONGHOP!$K227&lt;&gt;""),TONGHOP!$M227,"")</f>
        <v/>
      </c>
      <c r="K227" s="3" t="str">
        <f>IF(AND(TONGHOP!$O227="ThiTN",TONGHOP!$P227="TN",TONGHOP!$J227="R",TONGHOP!$K227&lt;&gt;""),TONGHOP!$K227,"")</f>
        <v/>
      </c>
      <c r="L227" s="3" t="str">
        <f>IF(AND(TONGHOP!$O227="ThiTN",TONGHOP!$P227="TN",TONGHOP!$J227="R",TONGHOP!$K227&lt;&gt;""),TONGHOP!$M227,"")</f>
        <v/>
      </c>
      <c r="M227" s="3" t="str">
        <f>IF(AND(TONGHOP!$O227="ThiTN",TONGHOP!$P227="VĐ",TONGHOP!$J227="R",TONGHOP!$K227&lt;&gt;""),TONGHOP!$K227,"")</f>
        <v/>
      </c>
      <c r="N227" s="3" t="str">
        <f>IF(AND(TONGHOP!$O227="ThiTN",TONGHOP!$P227="VĐ",TONGHOP!$J227="R",TONGHOP!$K227&lt;&gt;""),TONGHOP!$M227,"")</f>
        <v/>
      </c>
      <c r="O227" s="3" t="str">
        <f>IF(AND(TONGHOP!$O227="ThiTN",TONGHOP!$P227="TH",TONGHOP!$J227="R",TONGHOP!$K227&lt;&gt;""),TONGHOP!$K227,"")</f>
        <v/>
      </c>
      <c r="P227" s="3" t="str">
        <f>IF(AND(TONGHOP!$O227="ThiTN",TONGHOP!$P227="TH",TONGHOP!$J227="R",TONGHOP!$K227&lt;&gt;""),TONGHOP!$M227,"")</f>
        <v/>
      </c>
    </row>
    <row r="228" spans="1:16">
      <c r="A228" s="3" t="str">
        <f>IF(AND(TONGHOP!$O228="KTHP",TONGHOP!$P228="LT",TONGHOP!$J228="R",TONGHOP!$K228&lt;&gt;""),TONGHOP!$K228,"")</f>
        <v/>
      </c>
      <c r="B228" s="3" t="str">
        <f>IF(AND(TONGHOP!$O228="KTHP",TONGHOP!$P228="LT",TONGHOP!$J228="R",TONGHOP!$K228&lt;&gt;""),TONGHOP!$M228,"")</f>
        <v/>
      </c>
      <c r="C228" s="3" t="str">
        <f>IF(AND(TONGHOP!$O228="KTHP",TONGHOP!$P228="TN",TONGHOP!$J228="R",TONGHOP!$K228&lt;&gt;""),TONGHOP!$K228,"")</f>
        <v/>
      </c>
      <c r="D228" s="3" t="str">
        <f>IF(AND(TONGHOP!$O228="KTHP",TONGHOP!$P228="TN",TONGHOP!$J228="R",TONGHOP!$K228&lt;&gt;""),TONGHOP!$M228,"")</f>
        <v/>
      </c>
      <c r="E228" s="3" t="str">
        <f>IF(AND(TONGHOP!$O228="KTHP",TONGHOP!$P228="VD",TONGHOP!$J228="R",TONGHOP!$K228&lt;&gt;""),TONGHOP!$K228,"")</f>
        <v/>
      </c>
      <c r="F228" s="3" t="str">
        <f>IF(AND(TONGHOP!$O228="KTHP",TONGHOP!$P228="VD",TONGHOP!$J228="R",TONGHOP!$K228&lt;&gt;""),TONGHOP!$M228,"")</f>
        <v/>
      </c>
      <c r="G228" s="3" t="str">
        <f>IF(AND(TONGHOP!$O228="KTHP",TONGHOP!$P228="TH",TONGHOP!$J228="R",TONGHOP!$K228&lt;&gt;""),TONGHOP!$K228,"")</f>
        <v/>
      </c>
      <c r="H228" s="3" t="str">
        <f>IF(AND(TONGHOP!$O228="KTHP",TONGHOP!$P228="TH",TONGHOP!$J228="R",TONGHOP!$K228&lt;&gt;""),TONGHOP!$M228,"")</f>
        <v/>
      </c>
      <c r="I228" s="3" t="str">
        <f>IF(AND(TONGHOP!$O228="ThiTN",TONGHOP!$P228="LT",TONGHOP!$J228="R",TONGHOP!$K228&lt;&gt;""),TONGHOP!$K228,"")</f>
        <v/>
      </c>
      <c r="J228" s="3" t="str">
        <f>IF(AND(TONGHOP!$O228="ThiTN",TONGHOP!$P228="LT",TONGHOP!$J228="R",TONGHOP!$K228&lt;&gt;""),TONGHOP!$M228,"")</f>
        <v/>
      </c>
      <c r="K228" s="3" t="str">
        <f>IF(AND(TONGHOP!$O228="ThiTN",TONGHOP!$P228="TN",TONGHOP!$J228="R",TONGHOP!$K228&lt;&gt;""),TONGHOP!$K228,"")</f>
        <v/>
      </c>
      <c r="L228" s="3" t="str">
        <f>IF(AND(TONGHOP!$O228="ThiTN",TONGHOP!$P228="TN",TONGHOP!$J228="R",TONGHOP!$K228&lt;&gt;""),TONGHOP!$M228,"")</f>
        <v/>
      </c>
      <c r="M228" s="3" t="str">
        <f>IF(AND(TONGHOP!$O228="ThiTN",TONGHOP!$P228="VĐ",TONGHOP!$J228="R",TONGHOP!$K228&lt;&gt;""),TONGHOP!$K228,"")</f>
        <v/>
      </c>
      <c r="N228" s="3" t="str">
        <f>IF(AND(TONGHOP!$O228="ThiTN",TONGHOP!$P228="VĐ",TONGHOP!$J228="R",TONGHOP!$K228&lt;&gt;""),TONGHOP!$M228,"")</f>
        <v/>
      </c>
      <c r="O228" s="3" t="str">
        <f>IF(AND(TONGHOP!$O228="ThiTN",TONGHOP!$P228="TH",TONGHOP!$J228="R",TONGHOP!$K228&lt;&gt;""),TONGHOP!$K228,"")</f>
        <v/>
      </c>
      <c r="P228" s="3" t="str">
        <f>IF(AND(TONGHOP!$O228="ThiTN",TONGHOP!$P228="TH",TONGHOP!$J228="R",TONGHOP!$K228&lt;&gt;""),TONGHOP!$M228,"")</f>
        <v/>
      </c>
    </row>
    <row r="229" spans="1:16">
      <c r="A229" s="3" t="str">
        <f>IF(AND(TONGHOP!$O229="KTHP",TONGHOP!$P229="LT",TONGHOP!$J229="R",TONGHOP!$K229&lt;&gt;""),TONGHOP!$K229,"")</f>
        <v/>
      </c>
      <c r="B229" s="3" t="str">
        <f>IF(AND(TONGHOP!$O229="KTHP",TONGHOP!$P229="LT",TONGHOP!$J229="R",TONGHOP!$K229&lt;&gt;""),TONGHOP!$M229,"")</f>
        <v/>
      </c>
      <c r="C229" s="3" t="str">
        <f>IF(AND(TONGHOP!$O229="KTHP",TONGHOP!$P229="TN",TONGHOP!$J229="R",TONGHOP!$K229&lt;&gt;""),TONGHOP!$K229,"")</f>
        <v/>
      </c>
      <c r="D229" s="3" t="str">
        <f>IF(AND(TONGHOP!$O229="KTHP",TONGHOP!$P229="TN",TONGHOP!$J229="R",TONGHOP!$K229&lt;&gt;""),TONGHOP!$M229,"")</f>
        <v/>
      </c>
      <c r="E229" s="3" t="str">
        <f>IF(AND(TONGHOP!$O229="KTHP",TONGHOP!$P229="VD",TONGHOP!$J229="R",TONGHOP!$K229&lt;&gt;""),TONGHOP!$K229,"")</f>
        <v/>
      </c>
      <c r="F229" s="3" t="str">
        <f>IF(AND(TONGHOP!$O229="KTHP",TONGHOP!$P229="VD",TONGHOP!$J229="R",TONGHOP!$K229&lt;&gt;""),TONGHOP!$M229,"")</f>
        <v/>
      </c>
      <c r="G229" s="3" t="str">
        <f>IF(AND(TONGHOP!$O229="KTHP",TONGHOP!$P229="TH",TONGHOP!$J229="R",TONGHOP!$K229&lt;&gt;""),TONGHOP!$K229,"")</f>
        <v/>
      </c>
      <c r="H229" s="3" t="str">
        <f>IF(AND(TONGHOP!$O229="KTHP",TONGHOP!$P229="TH",TONGHOP!$J229="R",TONGHOP!$K229&lt;&gt;""),TONGHOP!$M229,"")</f>
        <v/>
      </c>
      <c r="I229" s="3" t="str">
        <f>IF(AND(TONGHOP!$O229="ThiTN",TONGHOP!$P229="LT",TONGHOP!$J229="R",TONGHOP!$K229&lt;&gt;""),TONGHOP!$K229,"")</f>
        <v/>
      </c>
      <c r="J229" s="3" t="str">
        <f>IF(AND(TONGHOP!$O229="ThiTN",TONGHOP!$P229="LT",TONGHOP!$J229="R",TONGHOP!$K229&lt;&gt;""),TONGHOP!$M229,"")</f>
        <v/>
      </c>
      <c r="K229" s="3" t="str">
        <f>IF(AND(TONGHOP!$O229="ThiTN",TONGHOP!$P229="TN",TONGHOP!$J229="R",TONGHOP!$K229&lt;&gt;""),TONGHOP!$K229,"")</f>
        <v/>
      </c>
      <c r="L229" s="3" t="str">
        <f>IF(AND(TONGHOP!$O229="ThiTN",TONGHOP!$P229="TN",TONGHOP!$J229="R",TONGHOP!$K229&lt;&gt;""),TONGHOP!$M229,"")</f>
        <v/>
      </c>
      <c r="M229" s="3" t="str">
        <f>IF(AND(TONGHOP!$O229="ThiTN",TONGHOP!$P229="VĐ",TONGHOP!$J229="R",TONGHOP!$K229&lt;&gt;""),TONGHOP!$K229,"")</f>
        <v/>
      </c>
      <c r="N229" s="3" t="str">
        <f>IF(AND(TONGHOP!$O229="ThiTN",TONGHOP!$P229="VĐ",TONGHOP!$J229="R",TONGHOP!$K229&lt;&gt;""),TONGHOP!$M229,"")</f>
        <v/>
      </c>
      <c r="O229" s="3" t="str">
        <f>IF(AND(TONGHOP!$O229="ThiTN",TONGHOP!$P229="TH",TONGHOP!$J229="R",TONGHOP!$K229&lt;&gt;""),TONGHOP!$K229,"")</f>
        <v/>
      </c>
      <c r="P229" s="3" t="str">
        <f>IF(AND(TONGHOP!$O229="ThiTN",TONGHOP!$P229="TH",TONGHOP!$J229="R",TONGHOP!$K229&lt;&gt;""),TONGHOP!$M229,"")</f>
        <v/>
      </c>
    </row>
    <row r="230" spans="1:16">
      <c r="A230" s="3" t="str">
        <f>IF(AND(TONGHOP!$O230="KTHP",TONGHOP!$P230="LT",TONGHOP!$J230="R",TONGHOP!$K230&lt;&gt;""),TONGHOP!$K230,"")</f>
        <v/>
      </c>
      <c r="B230" s="3" t="str">
        <f>IF(AND(TONGHOP!$O230="KTHP",TONGHOP!$P230="LT",TONGHOP!$J230="R",TONGHOP!$K230&lt;&gt;""),TONGHOP!$M230,"")</f>
        <v/>
      </c>
      <c r="C230" s="3" t="str">
        <f>IF(AND(TONGHOP!$O230="KTHP",TONGHOP!$P230="TN",TONGHOP!$J230="R",TONGHOP!$K230&lt;&gt;""),TONGHOP!$K230,"")</f>
        <v/>
      </c>
      <c r="D230" s="3" t="str">
        <f>IF(AND(TONGHOP!$O230="KTHP",TONGHOP!$P230="TN",TONGHOP!$J230="R",TONGHOP!$K230&lt;&gt;""),TONGHOP!$M230,"")</f>
        <v/>
      </c>
      <c r="E230" s="3" t="str">
        <f>IF(AND(TONGHOP!$O230="KTHP",TONGHOP!$P230="VD",TONGHOP!$J230="R",TONGHOP!$K230&lt;&gt;""),TONGHOP!$K230,"")</f>
        <v/>
      </c>
      <c r="F230" s="3" t="str">
        <f>IF(AND(TONGHOP!$O230="KTHP",TONGHOP!$P230="VD",TONGHOP!$J230="R",TONGHOP!$K230&lt;&gt;""),TONGHOP!$M230,"")</f>
        <v/>
      </c>
      <c r="G230" s="3" t="str">
        <f>IF(AND(TONGHOP!$O230="KTHP",TONGHOP!$P230="TH",TONGHOP!$J230="R",TONGHOP!$K230&lt;&gt;""),TONGHOP!$K230,"")</f>
        <v/>
      </c>
      <c r="H230" s="3" t="str">
        <f>IF(AND(TONGHOP!$O230="KTHP",TONGHOP!$P230="TH",TONGHOP!$J230="R",TONGHOP!$K230&lt;&gt;""),TONGHOP!$M230,"")</f>
        <v/>
      </c>
      <c r="I230" s="3" t="str">
        <f>IF(AND(TONGHOP!$O230="ThiTN",TONGHOP!$P230="LT",TONGHOP!$J230="R",TONGHOP!$K230&lt;&gt;""),TONGHOP!$K230,"")</f>
        <v/>
      </c>
      <c r="J230" s="3" t="str">
        <f>IF(AND(TONGHOP!$O230="ThiTN",TONGHOP!$P230="LT",TONGHOP!$J230="R",TONGHOP!$K230&lt;&gt;""),TONGHOP!$M230,"")</f>
        <v/>
      </c>
      <c r="K230" s="3" t="str">
        <f>IF(AND(TONGHOP!$O230="ThiTN",TONGHOP!$P230="TN",TONGHOP!$J230="R",TONGHOP!$K230&lt;&gt;""),TONGHOP!$K230,"")</f>
        <v/>
      </c>
      <c r="L230" s="3" t="str">
        <f>IF(AND(TONGHOP!$O230="ThiTN",TONGHOP!$P230="TN",TONGHOP!$J230="R",TONGHOP!$K230&lt;&gt;""),TONGHOP!$M230,"")</f>
        <v/>
      </c>
      <c r="M230" s="3" t="str">
        <f>IF(AND(TONGHOP!$O230="ThiTN",TONGHOP!$P230="VĐ",TONGHOP!$J230="R",TONGHOP!$K230&lt;&gt;""),TONGHOP!$K230,"")</f>
        <v/>
      </c>
      <c r="N230" s="3" t="str">
        <f>IF(AND(TONGHOP!$O230="ThiTN",TONGHOP!$P230="VĐ",TONGHOP!$J230="R",TONGHOP!$K230&lt;&gt;""),TONGHOP!$M230,"")</f>
        <v/>
      </c>
      <c r="O230" s="3" t="str">
        <f>IF(AND(TONGHOP!$O230="ThiTN",TONGHOP!$P230="TH",TONGHOP!$J230="R",TONGHOP!$K230&lt;&gt;""),TONGHOP!$K230,"")</f>
        <v/>
      </c>
      <c r="P230" s="3" t="str">
        <f>IF(AND(TONGHOP!$O230="ThiTN",TONGHOP!$P230="TH",TONGHOP!$J230="R",TONGHOP!$K230&lt;&gt;""),TONGHOP!$M230,"")</f>
        <v/>
      </c>
    </row>
    <row r="231" spans="1:16">
      <c r="A231" s="3" t="str">
        <f>IF(AND(TONGHOP!$O231="KTHP",TONGHOP!$P231="LT",TONGHOP!$J231="R",TONGHOP!$K231&lt;&gt;""),TONGHOP!$K231,"")</f>
        <v/>
      </c>
      <c r="B231" s="3" t="str">
        <f>IF(AND(TONGHOP!$O231="KTHP",TONGHOP!$P231="LT",TONGHOP!$J231="R",TONGHOP!$K231&lt;&gt;""),TONGHOP!$M231,"")</f>
        <v/>
      </c>
      <c r="C231" s="3" t="str">
        <f>IF(AND(TONGHOP!$O231="KTHP",TONGHOP!$P231="TN",TONGHOP!$J231="R",TONGHOP!$K231&lt;&gt;""),TONGHOP!$K231,"")</f>
        <v/>
      </c>
      <c r="D231" s="3" t="str">
        <f>IF(AND(TONGHOP!$O231="KTHP",TONGHOP!$P231="TN",TONGHOP!$J231="R",TONGHOP!$K231&lt;&gt;""),TONGHOP!$M231,"")</f>
        <v/>
      </c>
      <c r="E231" s="3" t="str">
        <f>IF(AND(TONGHOP!$O231="KTHP",TONGHOP!$P231="VD",TONGHOP!$J231="R",TONGHOP!$K231&lt;&gt;""),TONGHOP!$K231,"")</f>
        <v/>
      </c>
      <c r="F231" s="3" t="str">
        <f>IF(AND(TONGHOP!$O231="KTHP",TONGHOP!$P231="VD",TONGHOP!$J231="R",TONGHOP!$K231&lt;&gt;""),TONGHOP!$M231,"")</f>
        <v/>
      </c>
      <c r="G231" s="3" t="str">
        <f>IF(AND(TONGHOP!$O231="KTHP",TONGHOP!$P231="TH",TONGHOP!$J231="R",TONGHOP!$K231&lt;&gt;""),TONGHOP!$K231,"")</f>
        <v/>
      </c>
      <c r="H231" s="3" t="str">
        <f>IF(AND(TONGHOP!$O231="KTHP",TONGHOP!$P231="TH",TONGHOP!$J231="R",TONGHOP!$K231&lt;&gt;""),TONGHOP!$M231,"")</f>
        <v/>
      </c>
      <c r="I231" s="3" t="str">
        <f>IF(AND(TONGHOP!$O231="ThiTN",TONGHOP!$P231="LT",TONGHOP!$J231="R",TONGHOP!$K231&lt;&gt;""),TONGHOP!$K231,"")</f>
        <v/>
      </c>
      <c r="J231" s="3" t="str">
        <f>IF(AND(TONGHOP!$O231="ThiTN",TONGHOP!$P231="LT",TONGHOP!$J231="R",TONGHOP!$K231&lt;&gt;""),TONGHOP!$M231,"")</f>
        <v/>
      </c>
      <c r="K231" s="3" t="str">
        <f>IF(AND(TONGHOP!$O231="ThiTN",TONGHOP!$P231="TN",TONGHOP!$J231="R",TONGHOP!$K231&lt;&gt;""),TONGHOP!$K231,"")</f>
        <v/>
      </c>
      <c r="L231" s="3" t="str">
        <f>IF(AND(TONGHOP!$O231="ThiTN",TONGHOP!$P231="TN",TONGHOP!$J231="R",TONGHOP!$K231&lt;&gt;""),TONGHOP!$M231,"")</f>
        <v/>
      </c>
      <c r="M231" s="3" t="str">
        <f>IF(AND(TONGHOP!$O231="ThiTN",TONGHOP!$P231="VĐ",TONGHOP!$J231="R",TONGHOP!$K231&lt;&gt;""),TONGHOP!$K231,"")</f>
        <v/>
      </c>
      <c r="N231" s="3" t="str">
        <f>IF(AND(TONGHOP!$O231="ThiTN",TONGHOP!$P231="VĐ",TONGHOP!$J231="R",TONGHOP!$K231&lt;&gt;""),TONGHOP!$M231,"")</f>
        <v/>
      </c>
      <c r="O231" s="3" t="str">
        <f>IF(AND(TONGHOP!$O231="ThiTN",TONGHOP!$P231="TH",TONGHOP!$J231="R",TONGHOP!$K231&lt;&gt;""),TONGHOP!$K231,"")</f>
        <v/>
      </c>
      <c r="P231" s="3" t="str">
        <f>IF(AND(TONGHOP!$O231="ThiTN",TONGHOP!$P231="TH",TONGHOP!$J231="R",TONGHOP!$K231&lt;&gt;""),TONGHOP!$M231,"")</f>
        <v/>
      </c>
    </row>
    <row r="232" spans="1:16">
      <c r="A232" s="3" t="str">
        <f>IF(AND(TONGHOP!$O232="KTHP",TONGHOP!$P232="LT",TONGHOP!$J232="R",TONGHOP!$K232&lt;&gt;""),TONGHOP!$K232,"")</f>
        <v>Nguyễn Văn Đôn</v>
      </c>
      <c r="B232" s="3">
        <f>IF(AND(TONGHOP!$O232="KTHP",TONGHOP!$P232="LT",TONGHOP!$J232="R",TONGHOP!$K232&lt;&gt;""),TONGHOP!$M232,"")</f>
        <v>2</v>
      </c>
      <c r="C232" s="3" t="str">
        <f>IF(AND(TONGHOP!$O232="KTHP",TONGHOP!$P232="TN",TONGHOP!$J232="R",TONGHOP!$K232&lt;&gt;""),TONGHOP!$K232,"")</f>
        <v/>
      </c>
      <c r="D232" s="3" t="str">
        <f>IF(AND(TONGHOP!$O232="KTHP",TONGHOP!$P232="TN",TONGHOP!$J232="R",TONGHOP!$K232&lt;&gt;""),TONGHOP!$M232,"")</f>
        <v/>
      </c>
      <c r="E232" s="3" t="str">
        <f>IF(AND(TONGHOP!$O232="KTHP",TONGHOP!$P232="VD",TONGHOP!$J232="R",TONGHOP!$K232&lt;&gt;""),TONGHOP!$K232,"")</f>
        <v/>
      </c>
      <c r="F232" s="3" t="str">
        <f>IF(AND(TONGHOP!$O232="KTHP",TONGHOP!$P232="VD",TONGHOP!$J232="R",TONGHOP!$K232&lt;&gt;""),TONGHOP!$M232,"")</f>
        <v/>
      </c>
      <c r="G232" s="3" t="str">
        <f>IF(AND(TONGHOP!$O232="KTHP",TONGHOP!$P232="TH",TONGHOP!$J232="R",TONGHOP!$K232&lt;&gt;""),TONGHOP!$K232,"")</f>
        <v/>
      </c>
      <c r="H232" s="3" t="str">
        <f>IF(AND(TONGHOP!$O232="KTHP",TONGHOP!$P232="TH",TONGHOP!$J232="R",TONGHOP!$K232&lt;&gt;""),TONGHOP!$M232,"")</f>
        <v/>
      </c>
      <c r="I232" s="3" t="str">
        <f>IF(AND(TONGHOP!$O232="ThiTN",TONGHOP!$P232="LT",TONGHOP!$J232="R",TONGHOP!$K232&lt;&gt;""),TONGHOP!$K232,"")</f>
        <v/>
      </c>
      <c r="J232" s="3" t="str">
        <f>IF(AND(TONGHOP!$O232="ThiTN",TONGHOP!$P232="LT",TONGHOP!$J232="R",TONGHOP!$K232&lt;&gt;""),TONGHOP!$M232,"")</f>
        <v/>
      </c>
      <c r="K232" s="3" t="str">
        <f>IF(AND(TONGHOP!$O232="ThiTN",TONGHOP!$P232="TN",TONGHOP!$J232="R",TONGHOP!$K232&lt;&gt;""),TONGHOP!$K232,"")</f>
        <v/>
      </c>
      <c r="L232" s="3" t="str">
        <f>IF(AND(TONGHOP!$O232="ThiTN",TONGHOP!$P232="TN",TONGHOP!$J232="R",TONGHOP!$K232&lt;&gt;""),TONGHOP!$M232,"")</f>
        <v/>
      </c>
      <c r="M232" s="3" t="str">
        <f>IF(AND(TONGHOP!$O232="ThiTN",TONGHOP!$P232="VĐ",TONGHOP!$J232="R",TONGHOP!$K232&lt;&gt;""),TONGHOP!$K232,"")</f>
        <v/>
      </c>
      <c r="N232" s="3" t="str">
        <f>IF(AND(TONGHOP!$O232="ThiTN",TONGHOP!$P232="VĐ",TONGHOP!$J232="R",TONGHOP!$K232&lt;&gt;""),TONGHOP!$M232,"")</f>
        <v/>
      </c>
      <c r="O232" s="3" t="str">
        <f>IF(AND(TONGHOP!$O232="ThiTN",TONGHOP!$P232="TH",TONGHOP!$J232="R",TONGHOP!$K232&lt;&gt;""),TONGHOP!$K232,"")</f>
        <v/>
      </c>
      <c r="P232" s="3" t="str">
        <f>IF(AND(TONGHOP!$O232="ThiTN",TONGHOP!$P232="TH",TONGHOP!$J232="R",TONGHOP!$K232&lt;&gt;""),TONGHOP!$M232,"")</f>
        <v/>
      </c>
    </row>
    <row r="233" spans="1:16">
      <c r="A233" s="3" t="str">
        <f>IF(AND(TONGHOP!$O233="KTHP",TONGHOP!$P233="LT",TONGHOP!$J233="R",TONGHOP!$K233&lt;&gt;""),TONGHOP!$K233,"")</f>
        <v/>
      </c>
      <c r="B233" s="3" t="str">
        <f>IF(AND(TONGHOP!$O233="KTHP",TONGHOP!$P233="LT",TONGHOP!$J233="R",TONGHOP!$K233&lt;&gt;""),TONGHOP!$M233,"")</f>
        <v/>
      </c>
      <c r="C233" s="3" t="str">
        <f>IF(AND(TONGHOP!$O233="KTHP",TONGHOP!$P233="TN",TONGHOP!$J233="R",TONGHOP!$K233&lt;&gt;""),TONGHOP!$K233,"")</f>
        <v/>
      </c>
      <c r="D233" s="3" t="str">
        <f>IF(AND(TONGHOP!$O233="KTHP",TONGHOP!$P233="TN",TONGHOP!$J233="R",TONGHOP!$K233&lt;&gt;""),TONGHOP!$M233,"")</f>
        <v/>
      </c>
      <c r="E233" s="3" t="str">
        <f>IF(AND(TONGHOP!$O233="KTHP",TONGHOP!$P233="VD",TONGHOP!$J233="R",TONGHOP!$K233&lt;&gt;""),TONGHOP!$K233,"")</f>
        <v/>
      </c>
      <c r="F233" s="3" t="str">
        <f>IF(AND(TONGHOP!$O233="KTHP",TONGHOP!$P233="VD",TONGHOP!$J233="R",TONGHOP!$K233&lt;&gt;""),TONGHOP!$M233,"")</f>
        <v/>
      </c>
      <c r="G233" s="3" t="str">
        <f>IF(AND(TONGHOP!$O233="KTHP",TONGHOP!$P233="TH",TONGHOP!$J233="R",TONGHOP!$K233&lt;&gt;""),TONGHOP!$K233,"")</f>
        <v/>
      </c>
      <c r="H233" s="3" t="str">
        <f>IF(AND(TONGHOP!$O233="KTHP",TONGHOP!$P233="TH",TONGHOP!$J233="R",TONGHOP!$K233&lt;&gt;""),TONGHOP!$M233,"")</f>
        <v/>
      </c>
      <c r="I233" s="3" t="str">
        <f>IF(AND(TONGHOP!$O233="ThiTN",TONGHOP!$P233="LT",TONGHOP!$J233="R",TONGHOP!$K233&lt;&gt;""),TONGHOP!$K233,"")</f>
        <v/>
      </c>
      <c r="J233" s="3" t="str">
        <f>IF(AND(TONGHOP!$O233="ThiTN",TONGHOP!$P233="LT",TONGHOP!$J233="R",TONGHOP!$K233&lt;&gt;""),TONGHOP!$M233,"")</f>
        <v/>
      </c>
      <c r="K233" s="3" t="str">
        <f>IF(AND(TONGHOP!$O233="ThiTN",TONGHOP!$P233="TN",TONGHOP!$J233="R",TONGHOP!$K233&lt;&gt;""),TONGHOP!$K233,"")</f>
        <v/>
      </c>
      <c r="L233" s="3" t="str">
        <f>IF(AND(TONGHOP!$O233="ThiTN",TONGHOP!$P233="TN",TONGHOP!$J233="R",TONGHOP!$K233&lt;&gt;""),TONGHOP!$M233,"")</f>
        <v/>
      </c>
      <c r="M233" s="3" t="str">
        <f>IF(AND(TONGHOP!$O233="ThiTN",TONGHOP!$P233="VĐ",TONGHOP!$J233="R",TONGHOP!$K233&lt;&gt;""),TONGHOP!$K233,"")</f>
        <v/>
      </c>
      <c r="N233" s="3" t="str">
        <f>IF(AND(TONGHOP!$O233="ThiTN",TONGHOP!$P233="VĐ",TONGHOP!$J233="R",TONGHOP!$K233&lt;&gt;""),TONGHOP!$M233,"")</f>
        <v/>
      </c>
      <c r="O233" s="3" t="str">
        <f>IF(AND(TONGHOP!$O233="ThiTN",TONGHOP!$P233="TH",TONGHOP!$J233="R",TONGHOP!$K233&lt;&gt;""),TONGHOP!$K233,"")</f>
        <v/>
      </c>
      <c r="P233" s="3" t="str">
        <f>IF(AND(TONGHOP!$O233="ThiTN",TONGHOP!$P233="TH",TONGHOP!$J233="R",TONGHOP!$K233&lt;&gt;""),TONGHOP!$M233,"")</f>
        <v/>
      </c>
    </row>
    <row r="234" spans="1:16">
      <c r="A234" s="3" t="str">
        <f>IF(AND(TONGHOP!$O234="KTHP",TONGHOP!$P234="LT",TONGHOP!$J234="R",TONGHOP!$K234&lt;&gt;""),TONGHOP!$K234,"")</f>
        <v>Dương Thị Hồng</v>
      </c>
      <c r="B234" s="3">
        <f>IF(AND(TONGHOP!$O234="KTHP",TONGHOP!$P234="LT",TONGHOP!$J234="R",TONGHOP!$K234&lt;&gt;""),TONGHOP!$M234,"")</f>
        <v>3</v>
      </c>
      <c r="C234" s="3" t="str">
        <f>IF(AND(TONGHOP!$O234="KTHP",TONGHOP!$P234="TN",TONGHOP!$J234="R",TONGHOP!$K234&lt;&gt;""),TONGHOP!$K234,"")</f>
        <v/>
      </c>
      <c r="D234" s="3" t="str">
        <f>IF(AND(TONGHOP!$O234="KTHP",TONGHOP!$P234="TN",TONGHOP!$J234="R",TONGHOP!$K234&lt;&gt;""),TONGHOP!$M234,"")</f>
        <v/>
      </c>
      <c r="E234" s="3" t="str">
        <f>IF(AND(TONGHOP!$O234="KTHP",TONGHOP!$P234="VD",TONGHOP!$J234="R",TONGHOP!$K234&lt;&gt;""),TONGHOP!$K234,"")</f>
        <v/>
      </c>
      <c r="F234" s="3" t="str">
        <f>IF(AND(TONGHOP!$O234="KTHP",TONGHOP!$P234="VD",TONGHOP!$J234="R",TONGHOP!$K234&lt;&gt;""),TONGHOP!$M234,"")</f>
        <v/>
      </c>
      <c r="G234" s="3" t="str">
        <f>IF(AND(TONGHOP!$O234="KTHP",TONGHOP!$P234="TH",TONGHOP!$J234="R",TONGHOP!$K234&lt;&gt;""),TONGHOP!$K234,"")</f>
        <v/>
      </c>
      <c r="H234" s="3" t="str">
        <f>IF(AND(TONGHOP!$O234="KTHP",TONGHOP!$P234="TH",TONGHOP!$J234="R",TONGHOP!$K234&lt;&gt;""),TONGHOP!$M234,"")</f>
        <v/>
      </c>
      <c r="I234" s="3" t="str">
        <f>IF(AND(TONGHOP!$O234="ThiTN",TONGHOP!$P234="LT",TONGHOP!$J234="R",TONGHOP!$K234&lt;&gt;""),TONGHOP!$K234,"")</f>
        <v/>
      </c>
      <c r="J234" s="3" t="str">
        <f>IF(AND(TONGHOP!$O234="ThiTN",TONGHOP!$P234="LT",TONGHOP!$J234="R",TONGHOP!$K234&lt;&gt;""),TONGHOP!$M234,"")</f>
        <v/>
      </c>
      <c r="K234" s="3" t="str">
        <f>IF(AND(TONGHOP!$O234="ThiTN",TONGHOP!$P234="TN",TONGHOP!$J234="R",TONGHOP!$K234&lt;&gt;""),TONGHOP!$K234,"")</f>
        <v/>
      </c>
      <c r="L234" s="3" t="str">
        <f>IF(AND(TONGHOP!$O234="ThiTN",TONGHOP!$P234="TN",TONGHOP!$J234="R",TONGHOP!$K234&lt;&gt;""),TONGHOP!$M234,"")</f>
        <v/>
      </c>
      <c r="M234" s="3" t="str">
        <f>IF(AND(TONGHOP!$O234="ThiTN",TONGHOP!$P234="VĐ",TONGHOP!$J234="R",TONGHOP!$K234&lt;&gt;""),TONGHOP!$K234,"")</f>
        <v/>
      </c>
      <c r="N234" s="3" t="str">
        <f>IF(AND(TONGHOP!$O234="ThiTN",TONGHOP!$P234="VĐ",TONGHOP!$J234="R",TONGHOP!$K234&lt;&gt;""),TONGHOP!$M234,"")</f>
        <v/>
      </c>
      <c r="O234" s="3" t="str">
        <f>IF(AND(TONGHOP!$O234="ThiTN",TONGHOP!$P234="TH",TONGHOP!$J234="R",TONGHOP!$K234&lt;&gt;""),TONGHOP!$K234,"")</f>
        <v/>
      </c>
      <c r="P234" s="3" t="str">
        <f>IF(AND(TONGHOP!$O234="ThiTN",TONGHOP!$P234="TH",TONGHOP!$J234="R",TONGHOP!$K234&lt;&gt;""),TONGHOP!$M234,"")</f>
        <v/>
      </c>
    </row>
    <row r="235" spans="1:16">
      <c r="A235" s="3" t="str">
        <f>IF(AND(TONGHOP!$O235="KTHP",TONGHOP!$P235="LT",TONGHOP!$J235="R",TONGHOP!$K235&lt;&gt;""),TONGHOP!$K235,"")</f>
        <v/>
      </c>
      <c r="B235" s="3" t="str">
        <f>IF(AND(TONGHOP!$O235="KTHP",TONGHOP!$P235="LT",TONGHOP!$J235="R",TONGHOP!$K235&lt;&gt;""),TONGHOP!$M235,"")</f>
        <v/>
      </c>
      <c r="C235" s="3" t="str">
        <f>IF(AND(TONGHOP!$O235="KTHP",TONGHOP!$P235="TN",TONGHOP!$J235="R",TONGHOP!$K235&lt;&gt;""),TONGHOP!$K235,"")</f>
        <v/>
      </c>
      <c r="D235" s="3" t="str">
        <f>IF(AND(TONGHOP!$O235="KTHP",TONGHOP!$P235="TN",TONGHOP!$J235="R",TONGHOP!$K235&lt;&gt;""),TONGHOP!$M235,"")</f>
        <v/>
      </c>
      <c r="E235" s="3" t="str">
        <f>IF(AND(TONGHOP!$O235="KTHP",TONGHOP!$P235="VD",TONGHOP!$J235="R",TONGHOP!$K235&lt;&gt;""),TONGHOP!$K235,"")</f>
        <v/>
      </c>
      <c r="F235" s="3" t="str">
        <f>IF(AND(TONGHOP!$O235="KTHP",TONGHOP!$P235="VD",TONGHOP!$J235="R",TONGHOP!$K235&lt;&gt;""),TONGHOP!$M235,"")</f>
        <v/>
      </c>
      <c r="G235" s="3" t="str">
        <f>IF(AND(TONGHOP!$O235="KTHP",TONGHOP!$P235="TH",TONGHOP!$J235="R",TONGHOP!$K235&lt;&gt;""),TONGHOP!$K235,"")</f>
        <v/>
      </c>
      <c r="H235" s="3" t="str">
        <f>IF(AND(TONGHOP!$O235="KTHP",TONGHOP!$P235="TH",TONGHOP!$J235="R",TONGHOP!$K235&lt;&gt;""),TONGHOP!$M235,"")</f>
        <v/>
      </c>
      <c r="I235" s="3" t="str">
        <f>IF(AND(TONGHOP!$O235="ThiTN",TONGHOP!$P235="LT",TONGHOP!$J235="R",TONGHOP!$K235&lt;&gt;""),TONGHOP!$K235,"")</f>
        <v/>
      </c>
      <c r="J235" s="3" t="str">
        <f>IF(AND(TONGHOP!$O235="ThiTN",TONGHOP!$P235="LT",TONGHOP!$J235="R",TONGHOP!$K235&lt;&gt;""),TONGHOP!$M235,"")</f>
        <v/>
      </c>
      <c r="K235" s="3" t="str">
        <f>IF(AND(TONGHOP!$O235="ThiTN",TONGHOP!$P235="TN",TONGHOP!$J235="R",TONGHOP!$K235&lt;&gt;""),TONGHOP!$K235,"")</f>
        <v/>
      </c>
      <c r="L235" s="3" t="str">
        <f>IF(AND(TONGHOP!$O235="ThiTN",TONGHOP!$P235="TN",TONGHOP!$J235="R",TONGHOP!$K235&lt;&gt;""),TONGHOP!$M235,"")</f>
        <v/>
      </c>
      <c r="M235" s="3" t="str">
        <f>IF(AND(TONGHOP!$O235="ThiTN",TONGHOP!$P235="VĐ",TONGHOP!$J235="R",TONGHOP!$K235&lt;&gt;""),TONGHOP!$K235,"")</f>
        <v/>
      </c>
      <c r="N235" s="3" t="str">
        <f>IF(AND(TONGHOP!$O235="ThiTN",TONGHOP!$P235="VĐ",TONGHOP!$J235="R",TONGHOP!$K235&lt;&gt;""),TONGHOP!$M235,"")</f>
        <v/>
      </c>
      <c r="O235" s="3" t="str">
        <f>IF(AND(TONGHOP!$O235="ThiTN",TONGHOP!$P235="TH",TONGHOP!$J235="R",TONGHOP!$K235&lt;&gt;""),TONGHOP!$K235,"")</f>
        <v/>
      </c>
      <c r="P235" s="3" t="str">
        <f>IF(AND(TONGHOP!$O235="ThiTN",TONGHOP!$P235="TH",TONGHOP!$J235="R",TONGHOP!$K235&lt;&gt;""),TONGHOP!$M235,"")</f>
        <v/>
      </c>
    </row>
    <row r="236" spans="1:16">
      <c r="A236" s="3" t="str">
        <f>IF(AND(TONGHOP!$O236="KTHP",TONGHOP!$P236="LT",TONGHOP!$J236="R",TONGHOP!$K236&lt;&gt;""),TONGHOP!$K236,"")</f>
        <v/>
      </c>
      <c r="B236" s="3" t="str">
        <f>IF(AND(TONGHOP!$O236="KTHP",TONGHOP!$P236="LT",TONGHOP!$J236="R",TONGHOP!$K236&lt;&gt;""),TONGHOP!$M236,"")</f>
        <v/>
      </c>
      <c r="C236" s="3" t="str">
        <f>IF(AND(TONGHOP!$O236="KTHP",TONGHOP!$P236="TN",TONGHOP!$J236="R",TONGHOP!$K236&lt;&gt;""),TONGHOP!$K236,"")</f>
        <v/>
      </c>
      <c r="D236" s="3" t="str">
        <f>IF(AND(TONGHOP!$O236="KTHP",TONGHOP!$P236="TN",TONGHOP!$J236="R",TONGHOP!$K236&lt;&gt;""),TONGHOP!$M236,"")</f>
        <v/>
      </c>
      <c r="E236" s="3" t="str">
        <f>IF(AND(TONGHOP!$O236="KTHP",TONGHOP!$P236="VD",TONGHOP!$J236="R",TONGHOP!$K236&lt;&gt;""),TONGHOP!$K236,"")</f>
        <v/>
      </c>
      <c r="F236" s="3" t="str">
        <f>IF(AND(TONGHOP!$O236="KTHP",TONGHOP!$P236="VD",TONGHOP!$J236="R",TONGHOP!$K236&lt;&gt;""),TONGHOP!$M236,"")</f>
        <v/>
      </c>
      <c r="G236" s="3" t="str">
        <f>IF(AND(TONGHOP!$O236="KTHP",TONGHOP!$P236="TH",TONGHOP!$J236="R",TONGHOP!$K236&lt;&gt;""),TONGHOP!$K236,"")</f>
        <v/>
      </c>
      <c r="H236" s="3" t="str">
        <f>IF(AND(TONGHOP!$O236="KTHP",TONGHOP!$P236="TH",TONGHOP!$J236="R",TONGHOP!$K236&lt;&gt;""),TONGHOP!$M236,"")</f>
        <v/>
      </c>
      <c r="I236" s="3" t="str">
        <f>IF(AND(TONGHOP!$O236="ThiTN",TONGHOP!$P236="LT",TONGHOP!$J236="R",TONGHOP!$K236&lt;&gt;""),TONGHOP!$K236,"")</f>
        <v/>
      </c>
      <c r="J236" s="3" t="str">
        <f>IF(AND(TONGHOP!$O236="ThiTN",TONGHOP!$P236="LT",TONGHOP!$J236="R",TONGHOP!$K236&lt;&gt;""),TONGHOP!$M236,"")</f>
        <v/>
      </c>
      <c r="K236" s="3" t="str">
        <f>IF(AND(TONGHOP!$O236="ThiTN",TONGHOP!$P236="TN",TONGHOP!$J236="R",TONGHOP!$K236&lt;&gt;""),TONGHOP!$K236,"")</f>
        <v/>
      </c>
      <c r="L236" s="3" t="str">
        <f>IF(AND(TONGHOP!$O236="ThiTN",TONGHOP!$P236="TN",TONGHOP!$J236="R",TONGHOP!$K236&lt;&gt;""),TONGHOP!$M236,"")</f>
        <v/>
      </c>
      <c r="M236" s="3" t="str">
        <f>IF(AND(TONGHOP!$O236="ThiTN",TONGHOP!$P236="VĐ",TONGHOP!$J236="R",TONGHOP!$K236&lt;&gt;""),TONGHOP!$K236,"")</f>
        <v/>
      </c>
      <c r="N236" s="3" t="str">
        <f>IF(AND(TONGHOP!$O236="ThiTN",TONGHOP!$P236="VĐ",TONGHOP!$J236="R",TONGHOP!$K236&lt;&gt;""),TONGHOP!$M236,"")</f>
        <v/>
      </c>
      <c r="O236" s="3" t="str">
        <f>IF(AND(TONGHOP!$O236="ThiTN",TONGHOP!$P236="TH",TONGHOP!$J236="R",TONGHOP!$K236&lt;&gt;""),TONGHOP!$K236,"")</f>
        <v/>
      </c>
      <c r="P236" s="3" t="str">
        <f>IF(AND(TONGHOP!$O236="ThiTN",TONGHOP!$P236="TH",TONGHOP!$J236="R",TONGHOP!$K236&lt;&gt;""),TONGHOP!$M236,"")</f>
        <v/>
      </c>
    </row>
    <row r="237" spans="1:16">
      <c r="A237" s="3" t="str">
        <f>IF(AND(TONGHOP!$O237="KTHP",TONGHOP!$P237="LT",TONGHOP!$J237="R",TONGHOP!$K237&lt;&gt;""),TONGHOP!$K237,"")</f>
        <v/>
      </c>
      <c r="B237" s="3" t="str">
        <f>IF(AND(TONGHOP!$O237="KTHP",TONGHOP!$P237="LT",TONGHOP!$J237="R",TONGHOP!$K237&lt;&gt;""),TONGHOP!$M237,"")</f>
        <v/>
      </c>
      <c r="C237" s="3" t="str">
        <f>IF(AND(TONGHOP!$O237="KTHP",TONGHOP!$P237="TN",TONGHOP!$J237="R",TONGHOP!$K237&lt;&gt;""),TONGHOP!$K237,"")</f>
        <v/>
      </c>
      <c r="D237" s="3" t="str">
        <f>IF(AND(TONGHOP!$O237="KTHP",TONGHOP!$P237="TN",TONGHOP!$J237="R",TONGHOP!$K237&lt;&gt;""),TONGHOP!$M237,"")</f>
        <v/>
      </c>
      <c r="E237" s="3" t="str">
        <f>IF(AND(TONGHOP!$O237="KTHP",TONGHOP!$P237="VD",TONGHOP!$J237="R",TONGHOP!$K237&lt;&gt;""),TONGHOP!$K237,"")</f>
        <v/>
      </c>
      <c r="F237" s="3" t="str">
        <f>IF(AND(TONGHOP!$O237="KTHP",TONGHOP!$P237="VD",TONGHOP!$J237="R",TONGHOP!$K237&lt;&gt;""),TONGHOP!$M237,"")</f>
        <v/>
      </c>
      <c r="G237" s="3" t="str">
        <f>IF(AND(TONGHOP!$O237="KTHP",TONGHOP!$P237="TH",TONGHOP!$J237="R",TONGHOP!$K237&lt;&gt;""),TONGHOP!$K237,"")</f>
        <v/>
      </c>
      <c r="H237" s="3" t="str">
        <f>IF(AND(TONGHOP!$O237="KTHP",TONGHOP!$P237="TH",TONGHOP!$J237="R",TONGHOP!$K237&lt;&gt;""),TONGHOP!$M237,"")</f>
        <v/>
      </c>
      <c r="I237" s="3" t="str">
        <f>IF(AND(TONGHOP!$O237="ThiTN",TONGHOP!$P237="LT",TONGHOP!$J237="R",TONGHOP!$K237&lt;&gt;""),TONGHOP!$K237,"")</f>
        <v/>
      </c>
      <c r="J237" s="3" t="str">
        <f>IF(AND(TONGHOP!$O237="ThiTN",TONGHOP!$P237="LT",TONGHOP!$J237="R",TONGHOP!$K237&lt;&gt;""),TONGHOP!$M237,"")</f>
        <v/>
      </c>
      <c r="K237" s="3" t="str">
        <f>IF(AND(TONGHOP!$O237="ThiTN",TONGHOP!$P237="TN",TONGHOP!$J237="R",TONGHOP!$K237&lt;&gt;""),TONGHOP!$K237,"")</f>
        <v/>
      </c>
      <c r="L237" s="3" t="str">
        <f>IF(AND(TONGHOP!$O237="ThiTN",TONGHOP!$P237="TN",TONGHOP!$J237="R",TONGHOP!$K237&lt;&gt;""),TONGHOP!$M237,"")</f>
        <v/>
      </c>
      <c r="M237" s="3" t="str">
        <f>IF(AND(TONGHOP!$O237="ThiTN",TONGHOP!$P237="VĐ",TONGHOP!$J237="R",TONGHOP!$K237&lt;&gt;""),TONGHOP!$K237,"")</f>
        <v/>
      </c>
      <c r="N237" s="3" t="str">
        <f>IF(AND(TONGHOP!$O237="ThiTN",TONGHOP!$P237="VĐ",TONGHOP!$J237="R",TONGHOP!$K237&lt;&gt;""),TONGHOP!$M237,"")</f>
        <v/>
      </c>
      <c r="O237" s="3" t="str">
        <f>IF(AND(TONGHOP!$O237="ThiTN",TONGHOP!$P237="TH",TONGHOP!$J237="R",TONGHOP!$K237&lt;&gt;""),TONGHOP!$K237,"")</f>
        <v/>
      </c>
      <c r="P237" s="3" t="str">
        <f>IF(AND(TONGHOP!$O237="ThiTN",TONGHOP!$P237="TH",TONGHOP!$J237="R",TONGHOP!$K237&lt;&gt;""),TONGHOP!$M237,"")</f>
        <v/>
      </c>
    </row>
    <row r="238" spans="1:16">
      <c r="A238" s="3" t="str">
        <f>IF(AND(TONGHOP!$O238="KTHP",TONGHOP!$P238="LT",TONGHOP!$J238="R",TONGHOP!$K238&lt;&gt;""),TONGHOP!$K238,"")</f>
        <v/>
      </c>
      <c r="B238" s="3" t="str">
        <f>IF(AND(TONGHOP!$O238="KTHP",TONGHOP!$P238="LT",TONGHOP!$J238="R",TONGHOP!$K238&lt;&gt;""),TONGHOP!$M238,"")</f>
        <v/>
      </c>
      <c r="C238" s="3" t="str">
        <f>IF(AND(TONGHOP!$O238="KTHP",TONGHOP!$P238="TN",TONGHOP!$J238="R",TONGHOP!$K238&lt;&gt;""),TONGHOP!$K238,"")</f>
        <v/>
      </c>
      <c r="D238" s="3" t="str">
        <f>IF(AND(TONGHOP!$O238="KTHP",TONGHOP!$P238="TN",TONGHOP!$J238="R",TONGHOP!$K238&lt;&gt;""),TONGHOP!$M238,"")</f>
        <v/>
      </c>
      <c r="E238" s="3" t="str">
        <f>IF(AND(TONGHOP!$O238="KTHP",TONGHOP!$P238="VD",TONGHOP!$J238="R",TONGHOP!$K238&lt;&gt;""),TONGHOP!$K238,"")</f>
        <v/>
      </c>
      <c r="F238" s="3" t="str">
        <f>IF(AND(TONGHOP!$O238="KTHP",TONGHOP!$P238="VD",TONGHOP!$J238="R",TONGHOP!$K238&lt;&gt;""),TONGHOP!$M238,"")</f>
        <v/>
      </c>
      <c r="G238" s="3" t="str">
        <f>IF(AND(TONGHOP!$O238="KTHP",TONGHOP!$P238="TH",TONGHOP!$J238="R",TONGHOP!$K238&lt;&gt;""),TONGHOP!$K238,"")</f>
        <v/>
      </c>
      <c r="H238" s="3" t="str">
        <f>IF(AND(TONGHOP!$O238="KTHP",TONGHOP!$P238="TH",TONGHOP!$J238="R",TONGHOP!$K238&lt;&gt;""),TONGHOP!$M238,"")</f>
        <v/>
      </c>
      <c r="I238" s="3" t="str">
        <f>IF(AND(TONGHOP!$O238="ThiTN",TONGHOP!$P238="LT",TONGHOP!$J238="R",TONGHOP!$K238&lt;&gt;""),TONGHOP!$K238,"")</f>
        <v/>
      </c>
      <c r="J238" s="3" t="str">
        <f>IF(AND(TONGHOP!$O238="ThiTN",TONGHOP!$P238="LT",TONGHOP!$J238="R",TONGHOP!$K238&lt;&gt;""),TONGHOP!$M238,"")</f>
        <v/>
      </c>
      <c r="K238" s="3" t="str">
        <f>IF(AND(TONGHOP!$O238="ThiTN",TONGHOP!$P238="TN",TONGHOP!$J238="R",TONGHOP!$K238&lt;&gt;""),TONGHOP!$K238,"")</f>
        <v/>
      </c>
      <c r="L238" s="3" t="str">
        <f>IF(AND(TONGHOP!$O238="ThiTN",TONGHOP!$P238="TN",TONGHOP!$J238="R",TONGHOP!$K238&lt;&gt;""),TONGHOP!$M238,"")</f>
        <v/>
      </c>
      <c r="M238" s="3" t="str">
        <f>IF(AND(TONGHOP!$O238="ThiTN",TONGHOP!$P238="VĐ",TONGHOP!$J238="R",TONGHOP!$K238&lt;&gt;""),TONGHOP!$K238,"")</f>
        <v/>
      </c>
      <c r="N238" s="3" t="str">
        <f>IF(AND(TONGHOP!$O238="ThiTN",TONGHOP!$P238="VĐ",TONGHOP!$J238="R",TONGHOP!$K238&lt;&gt;""),TONGHOP!$M238,"")</f>
        <v/>
      </c>
      <c r="O238" s="3" t="str">
        <f>IF(AND(TONGHOP!$O238="ThiTN",TONGHOP!$P238="TH",TONGHOP!$J238="R",TONGHOP!$K238&lt;&gt;""),TONGHOP!$K238,"")</f>
        <v/>
      </c>
      <c r="P238" s="3" t="str">
        <f>IF(AND(TONGHOP!$O238="ThiTN",TONGHOP!$P238="TH",TONGHOP!$J238="R",TONGHOP!$K238&lt;&gt;""),TONGHOP!$M238,"")</f>
        <v/>
      </c>
    </row>
    <row r="239" spans="1:16">
      <c r="A239" s="3" t="str">
        <f>IF(AND(TONGHOP!$O239="KTHP",TONGHOP!$P239="LT",TONGHOP!$J239="R",TONGHOP!$K239&lt;&gt;""),TONGHOP!$K239,"")</f>
        <v/>
      </c>
      <c r="B239" s="3" t="str">
        <f>IF(AND(TONGHOP!$O239="KTHP",TONGHOP!$P239="LT",TONGHOP!$J239="R",TONGHOP!$K239&lt;&gt;""),TONGHOP!$M239,"")</f>
        <v/>
      </c>
      <c r="C239" s="3" t="str">
        <f>IF(AND(TONGHOP!$O239="KTHP",TONGHOP!$P239="TN",TONGHOP!$J239="R",TONGHOP!$K239&lt;&gt;""),TONGHOP!$K239,"")</f>
        <v/>
      </c>
      <c r="D239" s="3" t="str">
        <f>IF(AND(TONGHOP!$O239="KTHP",TONGHOP!$P239="TN",TONGHOP!$J239="R",TONGHOP!$K239&lt;&gt;""),TONGHOP!$M239,"")</f>
        <v/>
      </c>
      <c r="E239" s="3" t="str">
        <f>IF(AND(TONGHOP!$O239="KTHP",TONGHOP!$P239="VD",TONGHOP!$J239="R",TONGHOP!$K239&lt;&gt;""),TONGHOP!$K239,"")</f>
        <v/>
      </c>
      <c r="F239" s="3" t="str">
        <f>IF(AND(TONGHOP!$O239="KTHP",TONGHOP!$P239="VD",TONGHOP!$J239="R",TONGHOP!$K239&lt;&gt;""),TONGHOP!$M239,"")</f>
        <v/>
      </c>
      <c r="G239" s="3" t="str">
        <f>IF(AND(TONGHOP!$O239="KTHP",TONGHOP!$P239="TH",TONGHOP!$J239="R",TONGHOP!$K239&lt;&gt;""),TONGHOP!$K239,"")</f>
        <v/>
      </c>
      <c r="H239" s="3" t="str">
        <f>IF(AND(TONGHOP!$O239="KTHP",TONGHOP!$P239="TH",TONGHOP!$J239="R",TONGHOP!$K239&lt;&gt;""),TONGHOP!$M239,"")</f>
        <v/>
      </c>
      <c r="I239" s="3" t="str">
        <f>IF(AND(TONGHOP!$O239="ThiTN",TONGHOP!$P239="LT",TONGHOP!$J239="R",TONGHOP!$K239&lt;&gt;""),TONGHOP!$K239,"")</f>
        <v/>
      </c>
      <c r="J239" s="3" t="str">
        <f>IF(AND(TONGHOP!$O239="ThiTN",TONGHOP!$P239="LT",TONGHOP!$J239="R",TONGHOP!$K239&lt;&gt;""),TONGHOP!$M239,"")</f>
        <v/>
      </c>
      <c r="K239" s="3" t="str">
        <f>IF(AND(TONGHOP!$O239="ThiTN",TONGHOP!$P239="TN",TONGHOP!$J239="R",TONGHOP!$K239&lt;&gt;""),TONGHOP!$K239,"")</f>
        <v/>
      </c>
      <c r="L239" s="3" t="str">
        <f>IF(AND(TONGHOP!$O239="ThiTN",TONGHOP!$P239="TN",TONGHOP!$J239="R",TONGHOP!$K239&lt;&gt;""),TONGHOP!$M239,"")</f>
        <v/>
      </c>
      <c r="M239" s="3" t="str">
        <f>IF(AND(TONGHOP!$O239="ThiTN",TONGHOP!$P239="VĐ",TONGHOP!$J239="R",TONGHOP!$K239&lt;&gt;""),TONGHOP!$K239,"")</f>
        <v/>
      </c>
      <c r="N239" s="3" t="str">
        <f>IF(AND(TONGHOP!$O239="ThiTN",TONGHOP!$P239="VĐ",TONGHOP!$J239="R",TONGHOP!$K239&lt;&gt;""),TONGHOP!$M239,"")</f>
        <v/>
      </c>
      <c r="O239" s="3" t="str">
        <f>IF(AND(TONGHOP!$O239="ThiTN",TONGHOP!$P239="TH",TONGHOP!$J239="R",TONGHOP!$K239&lt;&gt;""),TONGHOP!$K239,"")</f>
        <v/>
      </c>
      <c r="P239" s="3" t="str">
        <f>IF(AND(TONGHOP!$O239="ThiTN",TONGHOP!$P239="TH",TONGHOP!$J239="R",TONGHOP!$K239&lt;&gt;""),TONGHOP!$M239,"")</f>
        <v/>
      </c>
    </row>
    <row r="240" spans="1:16">
      <c r="A240" s="3" t="str">
        <f>IF(AND(TONGHOP!$O240="KTHP",TONGHOP!$P240="LT",TONGHOP!$J240="R",TONGHOP!$K240&lt;&gt;""),TONGHOP!$K240,"")</f>
        <v/>
      </c>
      <c r="B240" s="3" t="str">
        <f>IF(AND(TONGHOP!$O240="KTHP",TONGHOP!$P240="LT",TONGHOP!$J240="R",TONGHOP!$K240&lt;&gt;""),TONGHOP!$M240,"")</f>
        <v/>
      </c>
      <c r="C240" s="3" t="str">
        <f>IF(AND(TONGHOP!$O240="KTHP",TONGHOP!$P240="TN",TONGHOP!$J240="R",TONGHOP!$K240&lt;&gt;""),TONGHOP!$K240,"")</f>
        <v/>
      </c>
      <c r="D240" s="3" t="str">
        <f>IF(AND(TONGHOP!$O240="KTHP",TONGHOP!$P240="TN",TONGHOP!$J240="R",TONGHOP!$K240&lt;&gt;""),TONGHOP!$M240,"")</f>
        <v/>
      </c>
      <c r="E240" s="3" t="str">
        <f>IF(AND(TONGHOP!$O240="KTHP",TONGHOP!$P240="VD",TONGHOP!$J240="R",TONGHOP!$K240&lt;&gt;""),TONGHOP!$K240,"")</f>
        <v/>
      </c>
      <c r="F240" s="3" t="str">
        <f>IF(AND(TONGHOP!$O240="KTHP",TONGHOP!$P240="VD",TONGHOP!$J240="R",TONGHOP!$K240&lt;&gt;""),TONGHOP!$M240,"")</f>
        <v/>
      </c>
      <c r="G240" s="3" t="str">
        <f>IF(AND(TONGHOP!$O240="KTHP",TONGHOP!$P240="TH",TONGHOP!$J240="R",TONGHOP!$K240&lt;&gt;""),TONGHOP!$K240,"")</f>
        <v/>
      </c>
      <c r="H240" s="3" t="str">
        <f>IF(AND(TONGHOP!$O240="KTHP",TONGHOP!$P240="TH",TONGHOP!$J240="R",TONGHOP!$K240&lt;&gt;""),TONGHOP!$M240,"")</f>
        <v/>
      </c>
      <c r="I240" s="3" t="str">
        <f>IF(AND(TONGHOP!$O240="ThiTN",TONGHOP!$P240="LT",TONGHOP!$J240="R",TONGHOP!$K240&lt;&gt;""),TONGHOP!$K240,"")</f>
        <v/>
      </c>
      <c r="J240" s="3" t="str">
        <f>IF(AND(TONGHOP!$O240="ThiTN",TONGHOP!$P240="LT",TONGHOP!$J240="R",TONGHOP!$K240&lt;&gt;""),TONGHOP!$M240,"")</f>
        <v/>
      </c>
      <c r="K240" s="3" t="str">
        <f>IF(AND(TONGHOP!$O240="ThiTN",TONGHOP!$P240="TN",TONGHOP!$J240="R",TONGHOP!$K240&lt;&gt;""),TONGHOP!$K240,"")</f>
        <v/>
      </c>
      <c r="L240" s="3" t="str">
        <f>IF(AND(TONGHOP!$O240="ThiTN",TONGHOP!$P240="TN",TONGHOP!$J240="R",TONGHOP!$K240&lt;&gt;""),TONGHOP!$M240,"")</f>
        <v/>
      </c>
      <c r="M240" s="3" t="str">
        <f>IF(AND(TONGHOP!$O240="ThiTN",TONGHOP!$P240="VĐ",TONGHOP!$J240="R",TONGHOP!$K240&lt;&gt;""),TONGHOP!$K240,"")</f>
        <v/>
      </c>
      <c r="N240" s="3" t="str">
        <f>IF(AND(TONGHOP!$O240="ThiTN",TONGHOP!$P240="VĐ",TONGHOP!$J240="R",TONGHOP!$K240&lt;&gt;""),TONGHOP!$M240,"")</f>
        <v/>
      </c>
      <c r="O240" s="3" t="str">
        <f>IF(AND(TONGHOP!$O240="ThiTN",TONGHOP!$P240="TH",TONGHOP!$J240="R",TONGHOP!$K240&lt;&gt;""),TONGHOP!$K240,"")</f>
        <v/>
      </c>
      <c r="P240" s="3" t="str">
        <f>IF(AND(TONGHOP!$O240="ThiTN",TONGHOP!$P240="TH",TONGHOP!$J240="R",TONGHOP!$K240&lt;&gt;""),TONGHOP!$M240,"")</f>
        <v/>
      </c>
    </row>
    <row r="241" spans="1:16">
      <c r="A241" s="3" t="str">
        <f>IF(AND(TONGHOP!$O241="KTHP",TONGHOP!$P241="LT",TONGHOP!$J241="R",TONGHOP!$K241&lt;&gt;""),TONGHOP!$K241,"")</f>
        <v/>
      </c>
      <c r="B241" s="3" t="str">
        <f>IF(AND(TONGHOP!$O241="KTHP",TONGHOP!$P241="LT",TONGHOP!$J241="R",TONGHOP!$K241&lt;&gt;""),TONGHOP!$M241,"")</f>
        <v/>
      </c>
      <c r="C241" s="3" t="str">
        <f>IF(AND(TONGHOP!$O241="KTHP",TONGHOP!$P241="TN",TONGHOP!$J241="R",TONGHOP!$K241&lt;&gt;""),TONGHOP!$K241,"")</f>
        <v/>
      </c>
      <c r="D241" s="3" t="str">
        <f>IF(AND(TONGHOP!$O241="KTHP",TONGHOP!$P241="TN",TONGHOP!$J241="R",TONGHOP!$K241&lt;&gt;""),TONGHOP!$M241,"")</f>
        <v/>
      </c>
      <c r="E241" s="3" t="str">
        <f>IF(AND(TONGHOP!$O241="KTHP",TONGHOP!$P241="VD",TONGHOP!$J241="R",TONGHOP!$K241&lt;&gt;""),TONGHOP!$K241,"")</f>
        <v/>
      </c>
      <c r="F241" s="3" t="str">
        <f>IF(AND(TONGHOP!$O241="KTHP",TONGHOP!$P241="VD",TONGHOP!$J241="R",TONGHOP!$K241&lt;&gt;""),TONGHOP!$M241,"")</f>
        <v/>
      </c>
      <c r="G241" s="3" t="str">
        <f>IF(AND(TONGHOP!$O241="KTHP",TONGHOP!$P241="TH",TONGHOP!$J241="R",TONGHOP!$K241&lt;&gt;""),TONGHOP!$K241,"")</f>
        <v/>
      </c>
      <c r="H241" s="3" t="str">
        <f>IF(AND(TONGHOP!$O241="KTHP",TONGHOP!$P241="TH",TONGHOP!$J241="R",TONGHOP!$K241&lt;&gt;""),TONGHOP!$M241,"")</f>
        <v/>
      </c>
      <c r="I241" s="3" t="str">
        <f>IF(AND(TONGHOP!$O241="ThiTN",TONGHOP!$P241="LT",TONGHOP!$J241="R",TONGHOP!$K241&lt;&gt;""),TONGHOP!$K241,"")</f>
        <v/>
      </c>
      <c r="J241" s="3" t="str">
        <f>IF(AND(TONGHOP!$O241="ThiTN",TONGHOP!$P241="LT",TONGHOP!$J241="R",TONGHOP!$K241&lt;&gt;""),TONGHOP!$M241,"")</f>
        <v/>
      </c>
      <c r="K241" s="3" t="str">
        <f>IF(AND(TONGHOP!$O241="ThiTN",TONGHOP!$P241="TN",TONGHOP!$J241="R",TONGHOP!$K241&lt;&gt;""),TONGHOP!$K241,"")</f>
        <v/>
      </c>
      <c r="L241" s="3" t="str">
        <f>IF(AND(TONGHOP!$O241="ThiTN",TONGHOP!$P241="TN",TONGHOP!$J241="R",TONGHOP!$K241&lt;&gt;""),TONGHOP!$M241,"")</f>
        <v/>
      </c>
      <c r="M241" s="3" t="str">
        <f>IF(AND(TONGHOP!$O241="ThiTN",TONGHOP!$P241="VĐ",TONGHOP!$J241="R",TONGHOP!$K241&lt;&gt;""),TONGHOP!$K241,"")</f>
        <v/>
      </c>
      <c r="N241" s="3" t="str">
        <f>IF(AND(TONGHOP!$O241="ThiTN",TONGHOP!$P241="VĐ",TONGHOP!$J241="R",TONGHOP!$K241&lt;&gt;""),TONGHOP!$M241,"")</f>
        <v/>
      </c>
      <c r="O241" s="3" t="str">
        <f>IF(AND(TONGHOP!$O241="ThiTN",TONGHOP!$P241="TH",TONGHOP!$J241="R",TONGHOP!$K241&lt;&gt;""),TONGHOP!$K241,"")</f>
        <v/>
      </c>
      <c r="P241" s="3" t="str">
        <f>IF(AND(TONGHOP!$O241="ThiTN",TONGHOP!$P241="TH",TONGHOP!$J241="R",TONGHOP!$K241&lt;&gt;""),TONGHOP!$M241,"")</f>
        <v/>
      </c>
    </row>
    <row r="242" spans="1:16">
      <c r="A242" s="3" t="str">
        <f>IF(AND(TONGHOP!$O242="KTHP",TONGHOP!$P242="LT",TONGHOP!$J242="R",TONGHOP!$K242&lt;&gt;""),TONGHOP!$K242,"")</f>
        <v/>
      </c>
      <c r="B242" s="3" t="str">
        <f>IF(AND(TONGHOP!$O242="KTHP",TONGHOP!$P242="LT",TONGHOP!$J242="R",TONGHOP!$K242&lt;&gt;""),TONGHOP!$M242,"")</f>
        <v/>
      </c>
      <c r="C242" s="3" t="str">
        <f>IF(AND(TONGHOP!$O242="KTHP",TONGHOP!$P242="TN",TONGHOP!$J242="R",TONGHOP!$K242&lt;&gt;""),TONGHOP!$K242,"")</f>
        <v/>
      </c>
      <c r="D242" s="3" t="str">
        <f>IF(AND(TONGHOP!$O242="KTHP",TONGHOP!$P242="TN",TONGHOP!$J242="R",TONGHOP!$K242&lt;&gt;""),TONGHOP!$M242,"")</f>
        <v/>
      </c>
      <c r="E242" s="3" t="str">
        <f>IF(AND(TONGHOP!$O242="KTHP",TONGHOP!$P242="VD",TONGHOP!$J242="R",TONGHOP!$K242&lt;&gt;""),TONGHOP!$K242,"")</f>
        <v/>
      </c>
      <c r="F242" s="3" t="str">
        <f>IF(AND(TONGHOP!$O242="KTHP",TONGHOP!$P242="VD",TONGHOP!$J242="R",TONGHOP!$K242&lt;&gt;""),TONGHOP!$M242,"")</f>
        <v/>
      </c>
      <c r="G242" s="3" t="str">
        <f>IF(AND(TONGHOP!$O242="KTHP",TONGHOP!$P242="TH",TONGHOP!$J242="R",TONGHOP!$K242&lt;&gt;""),TONGHOP!$K242,"")</f>
        <v/>
      </c>
      <c r="H242" s="3" t="str">
        <f>IF(AND(TONGHOP!$O242="KTHP",TONGHOP!$P242="TH",TONGHOP!$J242="R",TONGHOP!$K242&lt;&gt;""),TONGHOP!$M242,"")</f>
        <v/>
      </c>
      <c r="I242" s="3" t="str">
        <f>IF(AND(TONGHOP!$O242="ThiTN",TONGHOP!$P242="LT",TONGHOP!$J242="R",TONGHOP!$K242&lt;&gt;""),TONGHOP!$K242,"")</f>
        <v/>
      </c>
      <c r="J242" s="3" t="str">
        <f>IF(AND(TONGHOP!$O242="ThiTN",TONGHOP!$P242="LT",TONGHOP!$J242="R",TONGHOP!$K242&lt;&gt;""),TONGHOP!$M242,"")</f>
        <v/>
      </c>
      <c r="K242" s="3" t="str">
        <f>IF(AND(TONGHOP!$O242="ThiTN",TONGHOP!$P242="TN",TONGHOP!$J242="R",TONGHOP!$K242&lt;&gt;""),TONGHOP!$K242,"")</f>
        <v/>
      </c>
      <c r="L242" s="3" t="str">
        <f>IF(AND(TONGHOP!$O242="ThiTN",TONGHOP!$P242="TN",TONGHOP!$J242="R",TONGHOP!$K242&lt;&gt;""),TONGHOP!$M242,"")</f>
        <v/>
      </c>
      <c r="M242" s="3" t="str">
        <f>IF(AND(TONGHOP!$O242="ThiTN",TONGHOP!$P242="VĐ",TONGHOP!$J242="R",TONGHOP!$K242&lt;&gt;""),TONGHOP!$K242,"")</f>
        <v/>
      </c>
      <c r="N242" s="3" t="str">
        <f>IF(AND(TONGHOP!$O242="ThiTN",TONGHOP!$P242="VĐ",TONGHOP!$J242="R",TONGHOP!$K242&lt;&gt;""),TONGHOP!$M242,"")</f>
        <v/>
      </c>
      <c r="O242" s="3" t="str">
        <f>IF(AND(TONGHOP!$O242="ThiTN",TONGHOP!$P242="TH",TONGHOP!$J242="R",TONGHOP!$K242&lt;&gt;""),TONGHOP!$K242,"")</f>
        <v/>
      </c>
      <c r="P242" s="3" t="str">
        <f>IF(AND(TONGHOP!$O242="ThiTN",TONGHOP!$P242="TH",TONGHOP!$J242="R",TONGHOP!$K242&lt;&gt;""),TONGHOP!$M242,"")</f>
        <v/>
      </c>
    </row>
    <row r="243" spans="1:16">
      <c r="A243" s="3" t="str">
        <f>IF(AND(TONGHOP!$O243="KTHP",TONGHOP!$P243="LT",TONGHOP!$J243="R",TONGHOP!$K243&lt;&gt;""),TONGHOP!$K243,"")</f>
        <v/>
      </c>
      <c r="B243" s="3" t="str">
        <f>IF(AND(TONGHOP!$O243="KTHP",TONGHOP!$P243="LT",TONGHOP!$J243="R",TONGHOP!$K243&lt;&gt;""),TONGHOP!$M243,"")</f>
        <v/>
      </c>
      <c r="C243" s="3" t="str">
        <f>IF(AND(TONGHOP!$O243="KTHP",TONGHOP!$P243="TN",TONGHOP!$J243="R",TONGHOP!$K243&lt;&gt;""),TONGHOP!$K243,"")</f>
        <v/>
      </c>
      <c r="D243" s="3" t="str">
        <f>IF(AND(TONGHOP!$O243="KTHP",TONGHOP!$P243="TN",TONGHOP!$J243="R",TONGHOP!$K243&lt;&gt;""),TONGHOP!$M243,"")</f>
        <v/>
      </c>
      <c r="E243" s="3" t="str">
        <f>IF(AND(TONGHOP!$O243="KTHP",TONGHOP!$P243="VD",TONGHOP!$J243="R",TONGHOP!$K243&lt;&gt;""),TONGHOP!$K243,"")</f>
        <v/>
      </c>
      <c r="F243" s="3" t="str">
        <f>IF(AND(TONGHOP!$O243="KTHP",TONGHOP!$P243="VD",TONGHOP!$J243="R",TONGHOP!$K243&lt;&gt;""),TONGHOP!$M243,"")</f>
        <v/>
      </c>
      <c r="G243" s="3" t="str">
        <f>IF(AND(TONGHOP!$O243="KTHP",TONGHOP!$P243="TH",TONGHOP!$J243="R",TONGHOP!$K243&lt;&gt;""),TONGHOP!$K243,"")</f>
        <v/>
      </c>
      <c r="H243" s="3" t="str">
        <f>IF(AND(TONGHOP!$O243="KTHP",TONGHOP!$P243="TH",TONGHOP!$J243="R",TONGHOP!$K243&lt;&gt;""),TONGHOP!$M243,"")</f>
        <v/>
      </c>
      <c r="I243" s="3" t="str">
        <f>IF(AND(TONGHOP!$O243="ThiTN",TONGHOP!$P243="LT",TONGHOP!$J243="R",TONGHOP!$K243&lt;&gt;""),TONGHOP!$K243,"")</f>
        <v/>
      </c>
      <c r="J243" s="3" t="str">
        <f>IF(AND(TONGHOP!$O243="ThiTN",TONGHOP!$P243="LT",TONGHOP!$J243="R",TONGHOP!$K243&lt;&gt;""),TONGHOP!$M243,"")</f>
        <v/>
      </c>
      <c r="K243" s="3" t="str">
        <f>IF(AND(TONGHOP!$O243="ThiTN",TONGHOP!$P243="TN",TONGHOP!$J243="R",TONGHOP!$K243&lt;&gt;""),TONGHOP!$K243,"")</f>
        <v/>
      </c>
      <c r="L243" s="3" t="str">
        <f>IF(AND(TONGHOP!$O243="ThiTN",TONGHOP!$P243="TN",TONGHOP!$J243="R",TONGHOP!$K243&lt;&gt;""),TONGHOP!$M243,"")</f>
        <v/>
      </c>
      <c r="M243" s="3" t="str">
        <f>IF(AND(TONGHOP!$O243="ThiTN",TONGHOP!$P243="VĐ",TONGHOP!$J243="R",TONGHOP!$K243&lt;&gt;""),TONGHOP!$K243,"")</f>
        <v/>
      </c>
      <c r="N243" s="3" t="str">
        <f>IF(AND(TONGHOP!$O243="ThiTN",TONGHOP!$P243="VĐ",TONGHOP!$J243="R",TONGHOP!$K243&lt;&gt;""),TONGHOP!$M243,"")</f>
        <v/>
      </c>
      <c r="O243" s="3" t="str">
        <f>IF(AND(TONGHOP!$O243="ThiTN",TONGHOP!$P243="TH",TONGHOP!$J243="R",TONGHOP!$K243&lt;&gt;""),TONGHOP!$K243,"")</f>
        <v/>
      </c>
      <c r="P243" s="3" t="str">
        <f>IF(AND(TONGHOP!$O243="ThiTN",TONGHOP!$P243="TH",TONGHOP!$J243="R",TONGHOP!$K243&lt;&gt;""),TONGHOP!$M243,"")</f>
        <v/>
      </c>
    </row>
    <row r="244" spans="1:16">
      <c r="A244" s="3" t="str">
        <f>IF(AND(TONGHOP!$O244="KTHP",TONGHOP!$P244="LT",TONGHOP!$J244="R",TONGHOP!$K244&lt;&gt;""),TONGHOP!$K244,"")</f>
        <v/>
      </c>
      <c r="B244" s="3" t="str">
        <f>IF(AND(TONGHOP!$O244="KTHP",TONGHOP!$P244="LT",TONGHOP!$J244="R",TONGHOP!$K244&lt;&gt;""),TONGHOP!$M244,"")</f>
        <v/>
      </c>
      <c r="C244" s="3" t="str">
        <f>IF(AND(TONGHOP!$O244="KTHP",TONGHOP!$P244="TN",TONGHOP!$J244="R",TONGHOP!$K244&lt;&gt;""),TONGHOP!$K244,"")</f>
        <v/>
      </c>
      <c r="D244" s="3" t="str">
        <f>IF(AND(TONGHOP!$O244="KTHP",TONGHOP!$P244="TN",TONGHOP!$J244="R",TONGHOP!$K244&lt;&gt;""),TONGHOP!$M244,"")</f>
        <v/>
      </c>
      <c r="E244" s="3" t="str">
        <f>IF(AND(TONGHOP!$O244="KTHP",TONGHOP!$P244="VD",TONGHOP!$J244="R",TONGHOP!$K244&lt;&gt;""),TONGHOP!$K244,"")</f>
        <v/>
      </c>
      <c r="F244" s="3" t="str">
        <f>IF(AND(TONGHOP!$O244="KTHP",TONGHOP!$P244="VD",TONGHOP!$J244="R",TONGHOP!$K244&lt;&gt;""),TONGHOP!$M244,"")</f>
        <v/>
      </c>
      <c r="G244" s="3" t="str">
        <f>IF(AND(TONGHOP!$O244="KTHP",TONGHOP!$P244="TH",TONGHOP!$J244="R",TONGHOP!$K244&lt;&gt;""),TONGHOP!$K244,"")</f>
        <v/>
      </c>
      <c r="H244" s="3" t="str">
        <f>IF(AND(TONGHOP!$O244="KTHP",TONGHOP!$P244="TH",TONGHOP!$J244="R",TONGHOP!$K244&lt;&gt;""),TONGHOP!$M244,"")</f>
        <v/>
      </c>
      <c r="I244" s="3" t="str">
        <f>IF(AND(TONGHOP!$O244="ThiTN",TONGHOP!$P244="LT",TONGHOP!$J244="R",TONGHOP!$K244&lt;&gt;""),TONGHOP!$K244,"")</f>
        <v/>
      </c>
      <c r="J244" s="3" t="str">
        <f>IF(AND(TONGHOP!$O244="ThiTN",TONGHOP!$P244="LT",TONGHOP!$J244="R",TONGHOP!$K244&lt;&gt;""),TONGHOP!$M244,"")</f>
        <v/>
      </c>
      <c r="K244" s="3" t="str">
        <f>IF(AND(TONGHOP!$O244="ThiTN",TONGHOP!$P244="TN",TONGHOP!$J244="R",TONGHOP!$K244&lt;&gt;""),TONGHOP!$K244,"")</f>
        <v/>
      </c>
      <c r="L244" s="3" t="str">
        <f>IF(AND(TONGHOP!$O244="ThiTN",TONGHOP!$P244="TN",TONGHOP!$J244="R",TONGHOP!$K244&lt;&gt;""),TONGHOP!$M244,"")</f>
        <v/>
      </c>
      <c r="M244" s="3" t="str">
        <f>IF(AND(TONGHOP!$O244="ThiTN",TONGHOP!$P244="VĐ",TONGHOP!$J244="R",TONGHOP!$K244&lt;&gt;""),TONGHOP!$K244,"")</f>
        <v/>
      </c>
      <c r="N244" s="3" t="str">
        <f>IF(AND(TONGHOP!$O244="ThiTN",TONGHOP!$P244="VĐ",TONGHOP!$J244="R",TONGHOP!$K244&lt;&gt;""),TONGHOP!$M244,"")</f>
        <v/>
      </c>
      <c r="O244" s="3" t="str">
        <f>IF(AND(TONGHOP!$O244="ThiTN",TONGHOP!$P244="TH",TONGHOP!$J244="R",TONGHOP!$K244&lt;&gt;""),TONGHOP!$K244,"")</f>
        <v/>
      </c>
      <c r="P244" s="3" t="str">
        <f>IF(AND(TONGHOP!$O244="ThiTN",TONGHOP!$P244="TH",TONGHOP!$J244="R",TONGHOP!$K244&lt;&gt;""),TONGHOP!$M244,"")</f>
        <v/>
      </c>
    </row>
    <row r="245" spans="1:16">
      <c r="A245" s="3" t="str">
        <f>IF(AND(TONGHOP!$O245="KTHP",TONGHOP!$P245="LT",TONGHOP!$J245="R",TONGHOP!$K245&lt;&gt;""),TONGHOP!$K245,"")</f>
        <v/>
      </c>
      <c r="B245" s="3" t="str">
        <f>IF(AND(TONGHOP!$O245="KTHP",TONGHOP!$P245="LT",TONGHOP!$J245="R",TONGHOP!$K245&lt;&gt;""),TONGHOP!$M245,"")</f>
        <v/>
      </c>
      <c r="C245" s="3" t="str">
        <f>IF(AND(TONGHOP!$O245="KTHP",TONGHOP!$P245="TN",TONGHOP!$J245="R",TONGHOP!$K245&lt;&gt;""),TONGHOP!$K245,"")</f>
        <v/>
      </c>
      <c r="D245" s="3" t="str">
        <f>IF(AND(TONGHOP!$O245="KTHP",TONGHOP!$P245="TN",TONGHOP!$J245="R",TONGHOP!$K245&lt;&gt;""),TONGHOP!$M245,"")</f>
        <v/>
      </c>
      <c r="E245" s="3" t="str">
        <f>IF(AND(TONGHOP!$O245="KTHP",TONGHOP!$P245="VD",TONGHOP!$J245="R",TONGHOP!$K245&lt;&gt;""),TONGHOP!$K245,"")</f>
        <v/>
      </c>
      <c r="F245" s="3" t="str">
        <f>IF(AND(TONGHOP!$O245="KTHP",TONGHOP!$P245="VD",TONGHOP!$J245="R",TONGHOP!$K245&lt;&gt;""),TONGHOP!$M245,"")</f>
        <v/>
      </c>
      <c r="G245" s="3" t="str">
        <f>IF(AND(TONGHOP!$O245="KTHP",TONGHOP!$P245="TH",TONGHOP!$J245="R",TONGHOP!$K245&lt;&gt;""),TONGHOP!$K245,"")</f>
        <v/>
      </c>
      <c r="H245" s="3" t="str">
        <f>IF(AND(TONGHOP!$O245="KTHP",TONGHOP!$P245="TH",TONGHOP!$J245="R",TONGHOP!$K245&lt;&gt;""),TONGHOP!$M245,"")</f>
        <v/>
      </c>
      <c r="I245" s="3" t="str">
        <f>IF(AND(TONGHOP!$O245="ThiTN",TONGHOP!$P245="LT",TONGHOP!$J245="R",TONGHOP!$K245&lt;&gt;""),TONGHOP!$K245,"")</f>
        <v/>
      </c>
      <c r="J245" s="3" t="str">
        <f>IF(AND(TONGHOP!$O245="ThiTN",TONGHOP!$P245="LT",TONGHOP!$J245="R",TONGHOP!$K245&lt;&gt;""),TONGHOP!$M245,"")</f>
        <v/>
      </c>
      <c r="K245" s="3" t="str">
        <f>IF(AND(TONGHOP!$O245="ThiTN",TONGHOP!$P245="TN",TONGHOP!$J245="R",TONGHOP!$K245&lt;&gt;""),TONGHOP!$K245,"")</f>
        <v/>
      </c>
      <c r="L245" s="3" t="str">
        <f>IF(AND(TONGHOP!$O245="ThiTN",TONGHOP!$P245="TN",TONGHOP!$J245="R",TONGHOP!$K245&lt;&gt;""),TONGHOP!$M245,"")</f>
        <v/>
      </c>
      <c r="M245" s="3" t="str">
        <f>IF(AND(TONGHOP!$O245="ThiTN",TONGHOP!$P245="VĐ",TONGHOP!$J245="R",TONGHOP!$K245&lt;&gt;""),TONGHOP!$K245,"")</f>
        <v/>
      </c>
      <c r="N245" s="3" t="str">
        <f>IF(AND(TONGHOP!$O245="ThiTN",TONGHOP!$P245="VĐ",TONGHOP!$J245="R",TONGHOP!$K245&lt;&gt;""),TONGHOP!$M245,"")</f>
        <v/>
      </c>
      <c r="O245" s="3" t="str">
        <f>IF(AND(TONGHOP!$O245="ThiTN",TONGHOP!$P245="TH",TONGHOP!$J245="R",TONGHOP!$K245&lt;&gt;""),TONGHOP!$K245,"")</f>
        <v/>
      </c>
      <c r="P245" s="3" t="str">
        <f>IF(AND(TONGHOP!$O245="ThiTN",TONGHOP!$P245="TH",TONGHOP!$J245="R",TONGHOP!$K245&lt;&gt;""),TONGHOP!$M245,"")</f>
        <v/>
      </c>
    </row>
    <row r="246" spans="1:16">
      <c r="A246" s="3" t="str">
        <f>IF(AND(TONGHOP!$O246="KTHP",TONGHOP!$P246="LT",TONGHOP!$J246="R",TONGHOP!$K246&lt;&gt;""),TONGHOP!$K246,"")</f>
        <v/>
      </c>
      <c r="B246" s="3" t="str">
        <f>IF(AND(TONGHOP!$O246="KTHP",TONGHOP!$P246="LT",TONGHOP!$J246="R",TONGHOP!$K246&lt;&gt;""),TONGHOP!$M246,"")</f>
        <v/>
      </c>
      <c r="C246" s="3" t="str">
        <f>IF(AND(TONGHOP!$O246="KTHP",TONGHOP!$P246="TN",TONGHOP!$J246="R",TONGHOP!$K246&lt;&gt;""),TONGHOP!$K246,"")</f>
        <v/>
      </c>
      <c r="D246" s="3" t="str">
        <f>IF(AND(TONGHOP!$O246="KTHP",TONGHOP!$P246="TN",TONGHOP!$J246="R",TONGHOP!$K246&lt;&gt;""),TONGHOP!$M246,"")</f>
        <v/>
      </c>
      <c r="E246" s="3" t="str">
        <f>IF(AND(TONGHOP!$O246="KTHP",TONGHOP!$P246="VD",TONGHOP!$J246="R",TONGHOP!$K246&lt;&gt;""),TONGHOP!$K246,"")</f>
        <v/>
      </c>
      <c r="F246" s="3" t="str">
        <f>IF(AND(TONGHOP!$O246="KTHP",TONGHOP!$P246="VD",TONGHOP!$J246="R",TONGHOP!$K246&lt;&gt;""),TONGHOP!$M246,"")</f>
        <v/>
      </c>
      <c r="G246" s="3" t="str">
        <f>IF(AND(TONGHOP!$O246="KTHP",TONGHOP!$P246="TH",TONGHOP!$J246="R",TONGHOP!$K246&lt;&gt;""),TONGHOP!$K246,"")</f>
        <v/>
      </c>
      <c r="H246" s="3" t="str">
        <f>IF(AND(TONGHOP!$O246="KTHP",TONGHOP!$P246="TH",TONGHOP!$J246="R",TONGHOP!$K246&lt;&gt;""),TONGHOP!$M246,"")</f>
        <v/>
      </c>
      <c r="I246" s="3" t="str">
        <f>IF(AND(TONGHOP!$O246="ThiTN",TONGHOP!$P246="LT",TONGHOP!$J246="R",TONGHOP!$K246&lt;&gt;""),TONGHOP!$K246,"")</f>
        <v/>
      </c>
      <c r="J246" s="3" t="str">
        <f>IF(AND(TONGHOP!$O246="ThiTN",TONGHOP!$P246="LT",TONGHOP!$J246="R",TONGHOP!$K246&lt;&gt;""),TONGHOP!$M246,"")</f>
        <v/>
      </c>
      <c r="K246" s="3" t="str">
        <f>IF(AND(TONGHOP!$O246="ThiTN",TONGHOP!$P246="TN",TONGHOP!$J246="R",TONGHOP!$K246&lt;&gt;""),TONGHOP!$K246,"")</f>
        <v/>
      </c>
      <c r="L246" s="3" t="str">
        <f>IF(AND(TONGHOP!$O246="ThiTN",TONGHOP!$P246="TN",TONGHOP!$J246="R",TONGHOP!$K246&lt;&gt;""),TONGHOP!$M246,"")</f>
        <v/>
      </c>
      <c r="M246" s="3" t="str">
        <f>IF(AND(TONGHOP!$O246="ThiTN",TONGHOP!$P246="VĐ",TONGHOP!$J246="R",TONGHOP!$K246&lt;&gt;""),TONGHOP!$K246,"")</f>
        <v/>
      </c>
      <c r="N246" s="3" t="str">
        <f>IF(AND(TONGHOP!$O246="ThiTN",TONGHOP!$P246="VĐ",TONGHOP!$J246="R",TONGHOP!$K246&lt;&gt;""),TONGHOP!$M246,"")</f>
        <v/>
      </c>
      <c r="O246" s="3" t="str">
        <f>IF(AND(TONGHOP!$O246="ThiTN",TONGHOP!$P246="TH",TONGHOP!$J246="R",TONGHOP!$K246&lt;&gt;""),TONGHOP!$K246,"")</f>
        <v/>
      </c>
      <c r="P246" s="3" t="str">
        <f>IF(AND(TONGHOP!$O246="ThiTN",TONGHOP!$P246="TH",TONGHOP!$J246="R",TONGHOP!$K246&lt;&gt;""),TONGHOP!$M246,"")</f>
        <v/>
      </c>
    </row>
    <row r="247" spans="1:16">
      <c r="A247" s="3" t="str">
        <f>IF(AND(TONGHOP!$O247="KTHP",TONGHOP!$P247="LT",TONGHOP!$J247="R",TONGHOP!$K247&lt;&gt;""),TONGHOP!$K247,"")</f>
        <v/>
      </c>
      <c r="B247" s="3" t="str">
        <f>IF(AND(TONGHOP!$O247="KTHP",TONGHOP!$P247="LT",TONGHOP!$J247="R",TONGHOP!$K247&lt;&gt;""),TONGHOP!$M247,"")</f>
        <v/>
      </c>
      <c r="C247" s="3" t="str">
        <f>IF(AND(TONGHOP!$O247="KTHP",TONGHOP!$P247="TN",TONGHOP!$J247="R",TONGHOP!$K247&lt;&gt;""),TONGHOP!$K247,"")</f>
        <v/>
      </c>
      <c r="D247" s="3" t="str">
        <f>IF(AND(TONGHOP!$O247="KTHP",TONGHOP!$P247="TN",TONGHOP!$J247="R",TONGHOP!$K247&lt;&gt;""),TONGHOP!$M247,"")</f>
        <v/>
      </c>
      <c r="E247" s="3" t="str">
        <f>IF(AND(TONGHOP!$O247="KTHP",TONGHOP!$P247="VD",TONGHOP!$J247="R",TONGHOP!$K247&lt;&gt;""),TONGHOP!$K247,"")</f>
        <v/>
      </c>
      <c r="F247" s="3" t="str">
        <f>IF(AND(TONGHOP!$O247="KTHP",TONGHOP!$P247="VD",TONGHOP!$J247="R",TONGHOP!$K247&lt;&gt;""),TONGHOP!$M247,"")</f>
        <v/>
      </c>
      <c r="G247" s="3" t="str">
        <f>IF(AND(TONGHOP!$O247="KTHP",TONGHOP!$P247="TH",TONGHOP!$J247="R",TONGHOP!$K247&lt;&gt;""),TONGHOP!$K247,"")</f>
        <v/>
      </c>
      <c r="H247" s="3" t="str">
        <f>IF(AND(TONGHOP!$O247="KTHP",TONGHOP!$P247="TH",TONGHOP!$J247="R",TONGHOP!$K247&lt;&gt;""),TONGHOP!$M247,"")</f>
        <v/>
      </c>
      <c r="I247" s="3" t="str">
        <f>IF(AND(TONGHOP!$O247="ThiTN",TONGHOP!$P247="LT",TONGHOP!$J247="R",TONGHOP!$K247&lt;&gt;""),TONGHOP!$K247,"")</f>
        <v/>
      </c>
      <c r="J247" s="3" t="str">
        <f>IF(AND(TONGHOP!$O247="ThiTN",TONGHOP!$P247="LT",TONGHOP!$J247="R",TONGHOP!$K247&lt;&gt;""),TONGHOP!$M247,"")</f>
        <v/>
      </c>
      <c r="K247" s="3" t="str">
        <f>IF(AND(TONGHOP!$O247="ThiTN",TONGHOP!$P247="TN",TONGHOP!$J247="R",TONGHOP!$K247&lt;&gt;""),TONGHOP!$K247,"")</f>
        <v/>
      </c>
      <c r="L247" s="3" t="str">
        <f>IF(AND(TONGHOP!$O247="ThiTN",TONGHOP!$P247="TN",TONGHOP!$J247="R",TONGHOP!$K247&lt;&gt;""),TONGHOP!$M247,"")</f>
        <v/>
      </c>
      <c r="M247" s="3" t="str">
        <f>IF(AND(TONGHOP!$O247="ThiTN",TONGHOP!$P247="VĐ",TONGHOP!$J247="R",TONGHOP!$K247&lt;&gt;""),TONGHOP!$K247,"")</f>
        <v/>
      </c>
      <c r="N247" s="3" t="str">
        <f>IF(AND(TONGHOP!$O247="ThiTN",TONGHOP!$P247="VĐ",TONGHOP!$J247="R",TONGHOP!$K247&lt;&gt;""),TONGHOP!$M247,"")</f>
        <v/>
      </c>
      <c r="O247" s="3" t="str">
        <f>IF(AND(TONGHOP!$O247="ThiTN",TONGHOP!$P247="TH",TONGHOP!$J247="R",TONGHOP!$K247&lt;&gt;""),TONGHOP!$K247,"")</f>
        <v/>
      </c>
      <c r="P247" s="3" t="str">
        <f>IF(AND(TONGHOP!$O247="ThiTN",TONGHOP!$P247="TH",TONGHOP!$J247="R",TONGHOP!$K247&lt;&gt;""),TONGHOP!$M247,"")</f>
        <v/>
      </c>
    </row>
    <row r="248" spans="1:16">
      <c r="A248" s="3" t="str">
        <f>IF(AND(TONGHOP!$O248="KTHP",TONGHOP!$P248="LT",TONGHOP!$J248="R",TONGHOP!$K248&lt;&gt;""),TONGHOP!$K248,"")</f>
        <v/>
      </c>
      <c r="B248" s="3" t="str">
        <f>IF(AND(TONGHOP!$O248="KTHP",TONGHOP!$P248="LT",TONGHOP!$J248="R",TONGHOP!$K248&lt;&gt;""),TONGHOP!$M248,"")</f>
        <v/>
      </c>
      <c r="C248" s="3" t="str">
        <f>IF(AND(TONGHOP!$O248="KTHP",TONGHOP!$P248="TN",TONGHOP!$J248="R",TONGHOP!$K248&lt;&gt;""),TONGHOP!$K248,"")</f>
        <v/>
      </c>
      <c r="D248" s="3" t="str">
        <f>IF(AND(TONGHOP!$O248="KTHP",TONGHOP!$P248="TN",TONGHOP!$J248="R",TONGHOP!$K248&lt;&gt;""),TONGHOP!$M248,"")</f>
        <v/>
      </c>
      <c r="E248" s="3" t="str">
        <f>IF(AND(TONGHOP!$O248="KTHP",TONGHOP!$P248="VD",TONGHOP!$J248="R",TONGHOP!$K248&lt;&gt;""),TONGHOP!$K248,"")</f>
        <v/>
      </c>
      <c r="F248" s="3" t="str">
        <f>IF(AND(TONGHOP!$O248="KTHP",TONGHOP!$P248="VD",TONGHOP!$J248="R",TONGHOP!$K248&lt;&gt;""),TONGHOP!$M248,"")</f>
        <v/>
      </c>
      <c r="G248" s="3" t="str">
        <f>IF(AND(TONGHOP!$O248="KTHP",TONGHOP!$P248="TH",TONGHOP!$J248="R",TONGHOP!$K248&lt;&gt;""),TONGHOP!$K248,"")</f>
        <v/>
      </c>
      <c r="H248" s="3" t="str">
        <f>IF(AND(TONGHOP!$O248="KTHP",TONGHOP!$P248="TH",TONGHOP!$J248="R",TONGHOP!$K248&lt;&gt;""),TONGHOP!$M248,"")</f>
        <v/>
      </c>
      <c r="I248" s="3" t="str">
        <f>IF(AND(TONGHOP!$O248="ThiTN",TONGHOP!$P248="LT",TONGHOP!$J248="R",TONGHOP!$K248&lt;&gt;""),TONGHOP!$K248,"")</f>
        <v/>
      </c>
      <c r="J248" s="3" t="str">
        <f>IF(AND(TONGHOP!$O248="ThiTN",TONGHOP!$P248="LT",TONGHOP!$J248="R",TONGHOP!$K248&lt;&gt;""),TONGHOP!$M248,"")</f>
        <v/>
      </c>
      <c r="K248" s="3" t="str">
        <f>IF(AND(TONGHOP!$O248="ThiTN",TONGHOP!$P248="TN",TONGHOP!$J248="R",TONGHOP!$K248&lt;&gt;""),TONGHOP!$K248,"")</f>
        <v/>
      </c>
      <c r="L248" s="3" t="str">
        <f>IF(AND(TONGHOP!$O248="ThiTN",TONGHOP!$P248="TN",TONGHOP!$J248="R",TONGHOP!$K248&lt;&gt;""),TONGHOP!$M248,"")</f>
        <v/>
      </c>
      <c r="M248" s="3" t="str">
        <f>IF(AND(TONGHOP!$O248="ThiTN",TONGHOP!$P248="VĐ",TONGHOP!$J248="R",TONGHOP!$K248&lt;&gt;""),TONGHOP!$K248,"")</f>
        <v/>
      </c>
      <c r="N248" s="3" t="str">
        <f>IF(AND(TONGHOP!$O248="ThiTN",TONGHOP!$P248="VĐ",TONGHOP!$J248="R",TONGHOP!$K248&lt;&gt;""),TONGHOP!$M248,"")</f>
        <v/>
      </c>
      <c r="O248" s="3" t="str">
        <f>IF(AND(TONGHOP!$O248="ThiTN",TONGHOP!$P248="TH",TONGHOP!$J248="R",TONGHOP!$K248&lt;&gt;""),TONGHOP!$K248,"")</f>
        <v/>
      </c>
      <c r="P248" s="3" t="str">
        <f>IF(AND(TONGHOP!$O248="ThiTN",TONGHOP!$P248="TH",TONGHOP!$J248="R",TONGHOP!$K248&lt;&gt;""),TONGHOP!$M248,"")</f>
        <v/>
      </c>
    </row>
    <row r="249" spans="1:16">
      <c r="A249" s="3" t="str">
        <f>IF(AND(TONGHOP!$O249="KTHP",TONGHOP!$P249="LT",TONGHOP!$J249="R",TONGHOP!$K249&lt;&gt;""),TONGHOP!$K249,"")</f>
        <v/>
      </c>
      <c r="B249" s="3" t="str">
        <f>IF(AND(TONGHOP!$O249="KTHP",TONGHOP!$P249="LT",TONGHOP!$J249="R",TONGHOP!$K249&lt;&gt;""),TONGHOP!$M249,"")</f>
        <v/>
      </c>
      <c r="C249" s="3" t="str">
        <f>IF(AND(TONGHOP!$O249="KTHP",TONGHOP!$P249="TN",TONGHOP!$J249="R",TONGHOP!$K249&lt;&gt;""),TONGHOP!$K249,"")</f>
        <v/>
      </c>
      <c r="D249" s="3" t="str">
        <f>IF(AND(TONGHOP!$O249="KTHP",TONGHOP!$P249="TN",TONGHOP!$J249="R",TONGHOP!$K249&lt;&gt;""),TONGHOP!$M249,"")</f>
        <v/>
      </c>
      <c r="E249" s="3" t="str">
        <f>IF(AND(TONGHOP!$O249="KTHP",TONGHOP!$P249="VD",TONGHOP!$J249="R",TONGHOP!$K249&lt;&gt;""),TONGHOP!$K249,"")</f>
        <v/>
      </c>
      <c r="F249" s="3" t="str">
        <f>IF(AND(TONGHOP!$O249="KTHP",TONGHOP!$P249="VD",TONGHOP!$J249="R",TONGHOP!$K249&lt;&gt;""),TONGHOP!$M249,"")</f>
        <v/>
      </c>
      <c r="G249" s="3" t="str">
        <f>IF(AND(TONGHOP!$O249="KTHP",TONGHOP!$P249="TH",TONGHOP!$J249="R",TONGHOP!$K249&lt;&gt;""),TONGHOP!$K249,"")</f>
        <v/>
      </c>
      <c r="H249" s="3" t="str">
        <f>IF(AND(TONGHOP!$O249="KTHP",TONGHOP!$P249="TH",TONGHOP!$J249="R",TONGHOP!$K249&lt;&gt;""),TONGHOP!$M249,"")</f>
        <v/>
      </c>
      <c r="I249" s="3" t="str">
        <f>IF(AND(TONGHOP!$O249="ThiTN",TONGHOP!$P249="LT",TONGHOP!$J249="R",TONGHOP!$K249&lt;&gt;""),TONGHOP!$K249,"")</f>
        <v/>
      </c>
      <c r="J249" s="3" t="str">
        <f>IF(AND(TONGHOP!$O249="ThiTN",TONGHOP!$P249="LT",TONGHOP!$J249="R",TONGHOP!$K249&lt;&gt;""),TONGHOP!$M249,"")</f>
        <v/>
      </c>
      <c r="K249" s="3" t="str">
        <f>IF(AND(TONGHOP!$O249="ThiTN",TONGHOP!$P249="TN",TONGHOP!$J249="R",TONGHOP!$K249&lt;&gt;""),TONGHOP!$K249,"")</f>
        <v/>
      </c>
      <c r="L249" s="3" t="str">
        <f>IF(AND(TONGHOP!$O249="ThiTN",TONGHOP!$P249="TN",TONGHOP!$J249="R",TONGHOP!$K249&lt;&gt;""),TONGHOP!$M249,"")</f>
        <v/>
      </c>
      <c r="M249" s="3" t="str">
        <f>IF(AND(TONGHOP!$O249="ThiTN",TONGHOP!$P249="VĐ",TONGHOP!$J249="R",TONGHOP!$K249&lt;&gt;""),TONGHOP!$K249,"")</f>
        <v/>
      </c>
      <c r="N249" s="3" t="str">
        <f>IF(AND(TONGHOP!$O249="ThiTN",TONGHOP!$P249="VĐ",TONGHOP!$J249="R",TONGHOP!$K249&lt;&gt;""),TONGHOP!$M249,"")</f>
        <v/>
      </c>
      <c r="O249" s="3" t="str">
        <f>IF(AND(TONGHOP!$O249="ThiTN",TONGHOP!$P249="TH",TONGHOP!$J249="R",TONGHOP!$K249&lt;&gt;""),TONGHOP!$K249,"")</f>
        <v/>
      </c>
      <c r="P249" s="3" t="str">
        <f>IF(AND(TONGHOP!$O249="ThiTN",TONGHOP!$P249="TH",TONGHOP!$J249="R",TONGHOP!$K249&lt;&gt;""),TONGHOP!$M249,"")</f>
        <v/>
      </c>
    </row>
    <row r="250" spans="1:16">
      <c r="A250" s="3" t="str">
        <f>IF(AND(TONGHOP!$O250="KTHP",TONGHOP!$P250="LT",TONGHOP!$J250="R",TONGHOP!$K250&lt;&gt;""),TONGHOP!$K250,"")</f>
        <v>Đặng Ngọc Đoàn</v>
      </c>
      <c r="B250" s="3">
        <f>IF(AND(TONGHOP!$O250="KTHP",TONGHOP!$P250="LT",TONGHOP!$J250="R",TONGHOP!$K250&lt;&gt;""),TONGHOP!$M250,"")</f>
        <v>5</v>
      </c>
      <c r="C250" s="3" t="str">
        <f>IF(AND(TONGHOP!$O250="KTHP",TONGHOP!$P250="TN",TONGHOP!$J250="R",TONGHOP!$K250&lt;&gt;""),TONGHOP!$K250,"")</f>
        <v/>
      </c>
      <c r="D250" s="3" t="str">
        <f>IF(AND(TONGHOP!$O250="KTHP",TONGHOP!$P250="TN",TONGHOP!$J250="R",TONGHOP!$K250&lt;&gt;""),TONGHOP!$M250,"")</f>
        <v/>
      </c>
      <c r="E250" s="3" t="str">
        <f>IF(AND(TONGHOP!$O250="KTHP",TONGHOP!$P250="VD",TONGHOP!$J250="R",TONGHOP!$K250&lt;&gt;""),TONGHOP!$K250,"")</f>
        <v/>
      </c>
      <c r="F250" s="3" t="str">
        <f>IF(AND(TONGHOP!$O250="KTHP",TONGHOP!$P250="VD",TONGHOP!$J250="R",TONGHOP!$K250&lt;&gt;""),TONGHOP!$M250,"")</f>
        <v/>
      </c>
      <c r="G250" s="3" t="str">
        <f>IF(AND(TONGHOP!$O250="KTHP",TONGHOP!$P250="TH",TONGHOP!$J250="R",TONGHOP!$K250&lt;&gt;""),TONGHOP!$K250,"")</f>
        <v/>
      </c>
      <c r="H250" s="3" t="str">
        <f>IF(AND(TONGHOP!$O250="KTHP",TONGHOP!$P250="TH",TONGHOP!$J250="R",TONGHOP!$K250&lt;&gt;""),TONGHOP!$M250,"")</f>
        <v/>
      </c>
      <c r="I250" s="3" t="str">
        <f>IF(AND(TONGHOP!$O250="ThiTN",TONGHOP!$P250="LT",TONGHOP!$J250="R",TONGHOP!$K250&lt;&gt;""),TONGHOP!$K250,"")</f>
        <v/>
      </c>
      <c r="J250" s="3" t="str">
        <f>IF(AND(TONGHOP!$O250="ThiTN",TONGHOP!$P250="LT",TONGHOP!$J250="R",TONGHOP!$K250&lt;&gt;""),TONGHOP!$M250,"")</f>
        <v/>
      </c>
      <c r="K250" s="3" t="str">
        <f>IF(AND(TONGHOP!$O250="ThiTN",TONGHOP!$P250="TN",TONGHOP!$J250="R",TONGHOP!$K250&lt;&gt;""),TONGHOP!$K250,"")</f>
        <v/>
      </c>
      <c r="L250" s="3" t="str">
        <f>IF(AND(TONGHOP!$O250="ThiTN",TONGHOP!$P250="TN",TONGHOP!$J250="R",TONGHOP!$K250&lt;&gt;""),TONGHOP!$M250,"")</f>
        <v/>
      </c>
      <c r="M250" s="3" t="str">
        <f>IF(AND(TONGHOP!$O250="ThiTN",TONGHOP!$P250="VĐ",TONGHOP!$J250="R",TONGHOP!$K250&lt;&gt;""),TONGHOP!$K250,"")</f>
        <v/>
      </c>
      <c r="N250" s="3" t="str">
        <f>IF(AND(TONGHOP!$O250="ThiTN",TONGHOP!$P250="VĐ",TONGHOP!$J250="R",TONGHOP!$K250&lt;&gt;""),TONGHOP!$M250,"")</f>
        <v/>
      </c>
      <c r="O250" s="3" t="str">
        <f>IF(AND(TONGHOP!$O250="ThiTN",TONGHOP!$P250="TH",TONGHOP!$J250="R",TONGHOP!$K250&lt;&gt;""),TONGHOP!$K250,"")</f>
        <v/>
      </c>
      <c r="P250" s="3" t="str">
        <f>IF(AND(TONGHOP!$O250="ThiTN",TONGHOP!$P250="TH",TONGHOP!$J250="R",TONGHOP!$K250&lt;&gt;""),TONGHOP!$M250,"")</f>
        <v/>
      </c>
    </row>
    <row r="251" spans="1:16">
      <c r="A251" s="3" t="str">
        <f>IF(AND(TONGHOP!$O251="KTHP",TONGHOP!$P251="LT",TONGHOP!$J251="R",TONGHOP!$K251&lt;&gt;""),TONGHOP!$K251,"")</f>
        <v/>
      </c>
      <c r="B251" s="3" t="str">
        <f>IF(AND(TONGHOP!$O251="KTHP",TONGHOP!$P251="LT",TONGHOP!$J251="R",TONGHOP!$K251&lt;&gt;""),TONGHOP!$M251,"")</f>
        <v/>
      </c>
      <c r="C251" s="3" t="str">
        <f>IF(AND(TONGHOP!$O251="KTHP",TONGHOP!$P251="TN",TONGHOP!$J251="R",TONGHOP!$K251&lt;&gt;""),TONGHOP!$K251,"")</f>
        <v/>
      </c>
      <c r="D251" s="3" t="str">
        <f>IF(AND(TONGHOP!$O251="KTHP",TONGHOP!$P251="TN",TONGHOP!$J251="R",TONGHOP!$K251&lt;&gt;""),TONGHOP!$M251,"")</f>
        <v/>
      </c>
      <c r="E251" s="3" t="str">
        <f>IF(AND(TONGHOP!$O251="KTHP",TONGHOP!$P251="VD",TONGHOP!$J251="R",TONGHOP!$K251&lt;&gt;""),TONGHOP!$K251,"")</f>
        <v/>
      </c>
      <c r="F251" s="3" t="str">
        <f>IF(AND(TONGHOP!$O251="KTHP",TONGHOP!$P251="VD",TONGHOP!$J251="R",TONGHOP!$K251&lt;&gt;""),TONGHOP!$M251,"")</f>
        <v/>
      </c>
      <c r="G251" s="3" t="str">
        <f>IF(AND(TONGHOP!$O251="KTHP",TONGHOP!$P251="TH",TONGHOP!$J251="R",TONGHOP!$K251&lt;&gt;""),TONGHOP!$K251,"")</f>
        <v/>
      </c>
      <c r="H251" s="3" t="str">
        <f>IF(AND(TONGHOP!$O251="KTHP",TONGHOP!$P251="TH",TONGHOP!$J251="R",TONGHOP!$K251&lt;&gt;""),TONGHOP!$M251,"")</f>
        <v/>
      </c>
      <c r="I251" s="3" t="str">
        <f>IF(AND(TONGHOP!$O251="ThiTN",TONGHOP!$P251="LT",TONGHOP!$J251="R",TONGHOP!$K251&lt;&gt;""),TONGHOP!$K251,"")</f>
        <v/>
      </c>
      <c r="J251" s="3" t="str">
        <f>IF(AND(TONGHOP!$O251="ThiTN",TONGHOP!$P251="LT",TONGHOP!$J251="R",TONGHOP!$K251&lt;&gt;""),TONGHOP!$M251,"")</f>
        <v/>
      </c>
      <c r="K251" s="3" t="str">
        <f>IF(AND(TONGHOP!$O251="ThiTN",TONGHOP!$P251="TN",TONGHOP!$J251="R",TONGHOP!$K251&lt;&gt;""),TONGHOP!$K251,"")</f>
        <v/>
      </c>
      <c r="L251" s="3" t="str">
        <f>IF(AND(TONGHOP!$O251="ThiTN",TONGHOP!$P251="TN",TONGHOP!$J251="R",TONGHOP!$K251&lt;&gt;""),TONGHOP!$M251,"")</f>
        <v/>
      </c>
      <c r="M251" s="3" t="str">
        <f>IF(AND(TONGHOP!$O251="ThiTN",TONGHOP!$P251="VĐ",TONGHOP!$J251="R",TONGHOP!$K251&lt;&gt;""),TONGHOP!$K251,"")</f>
        <v/>
      </c>
      <c r="N251" s="3" t="str">
        <f>IF(AND(TONGHOP!$O251="ThiTN",TONGHOP!$P251="VĐ",TONGHOP!$J251="R",TONGHOP!$K251&lt;&gt;""),TONGHOP!$M251,"")</f>
        <v/>
      </c>
      <c r="O251" s="3" t="str">
        <f>IF(AND(TONGHOP!$O251="ThiTN",TONGHOP!$P251="TH",TONGHOP!$J251="R",TONGHOP!$K251&lt;&gt;""),TONGHOP!$K251,"")</f>
        <v/>
      </c>
      <c r="P251" s="3" t="str">
        <f>IF(AND(TONGHOP!$O251="ThiTN",TONGHOP!$P251="TH",TONGHOP!$J251="R",TONGHOP!$K251&lt;&gt;""),TONGHOP!$M251,"")</f>
        <v/>
      </c>
    </row>
    <row r="252" spans="1:16">
      <c r="A252" s="3" t="str">
        <f>IF(AND(TONGHOP!$O252="KTHP",TONGHOP!$P252="LT",TONGHOP!$J252="R",TONGHOP!$K252&lt;&gt;""),TONGHOP!$K252,"")</f>
        <v/>
      </c>
      <c r="B252" s="3" t="str">
        <f>IF(AND(TONGHOP!$O252="KTHP",TONGHOP!$P252="LT",TONGHOP!$J252="R",TONGHOP!$K252&lt;&gt;""),TONGHOP!$M252,"")</f>
        <v/>
      </c>
      <c r="C252" s="3" t="str">
        <f>IF(AND(TONGHOP!$O252="KTHP",TONGHOP!$P252="TN",TONGHOP!$J252="R",TONGHOP!$K252&lt;&gt;""),TONGHOP!$K252,"")</f>
        <v/>
      </c>
      <c r="D252" s="3" t="str">
        <f>IF(AND(TONGHOP!$O252="KTHP",TONGHOP!$P252="TN",TONGHOP!$J252="R",TONGHOP!$K252&lt;&gt;""),TONGHOP!$M252,"")</f>
        <v/>
      </c>
      <c r="E252" s="3" t="str">
        <f>IF(AND(TONGHOP!$O252="KTHP",TONGHOP!$P252="VD",TONGHOP!$J252="R",TONGHOP!$K252&lt;&gt;""),TONGHOP!$K252,"")</f>
        <v/>
      </c>
      <c r="F252" s="3" t="str">
        <f>IF(AND(TONGHOP!$O252="KTHP",TONGHOP!$P252="VD",TONGHOP!$J252="R",TONGHOP!$K252&lt;&gt;""),TONGHOP!$M252,"")</f>
        <v/>
      </c>
      <c r="G252" s="3" t="str">
        <f>IF(AND(TONGHOP!$O252="KTHP",TONGHOP!$P252="TH",TONGHOP!$J252="R",TONGHOP!$K252&lt;&gt;""),TONGHOP!$K252,"")</f>
        <v/>
      </c>
      <c r="H252" s="3" t="str">
        <f>IF(AND(TONGHOP!$O252="KTHP",TONGHOP!$P252="TH",TONGHOP!$J252="R",TONGHOP!$K252&lt;&gt;""),TONGHOP!$M252,"")</f>
        <v/>
      </c>
      <c r="I252" s="3" t="str">
        <f>IF(AND(TONGHOP!$O252="ThiTN",TONGHOP!$P252="LT",TONGHOP!$J252="R",TONGHOP!$K252&lt;&gt;""),TONGHOP!$K252,"")</f>
        <v/>
      </c>
      <c r="J252" s="3" t="str">
        <f>IF(AND(TONGHOP!$O252="ThiTN",TONGHOP!$P252="LT",TONGHOP!$J252="R",TONGHOP!$K252&lt;&gt;""),TONGHOP!$M252,"")</f>
        <v/>
      </c>
      <c r="K252" s="3" t="str">
        <f>IF(AND(TONGHOP!$O252="ThiTN",TONGHOP!$P252="TN",TONGHOP!$J252="R",TONGHOP!$K252&lt;&gt;""),TONGHOP!$K252,"")</f>
        <v/>
      </c>
      <c r="L252" s="3" t="str">
        <f>IF(AND(TONGHOP!$O252="ThiTN",TONGHOP!$P252="TN",TONGHOP!$J252="R",TONGHOP!$K252&lt;&gt;""),TONGHOP!$M252,"")</f>
        <v/>
      </c>
      <c r="M252" s="3" t="str">
        <f>IF(AND(TONGHOP!$O252="ThiTN",TONGHOP!$P252="VĐ",TONGHOP!$J252="R",TONGHOP!$K252&lt;&gt;""),TONGHOP!$K252,"")</f>
        <v/>
      </c>
      <c r="N252" s="3" t="str">
        <f>IF(AND(TONGHOP!$O252="ThiTN",TONGHOP!$P252="VĐ",TONGHOP!$J252="R",TONGHOP!$K252&lt;&gt;""),TONGHOP!$M252,"")</f>
        <v/>
      </c>
      <c r="O252" s="3" t="str">
        <f>IF(AND(TONGHOP!$O252="ThiTN",TONGHOP!$P252="TH",TONGHOP!$J252="R",TONGHOP!$K252&lt;&gt;""),TONGHOP!$K252,"")</f>
        <v/>
      </c>
      <c r="P252" s="3" t="str">
        <f>IF(AND(TONGHOP!$O252="ThiTN",TONGHOP!$P252="TH",TONGHOP!$J252="R",TONGHOP!$K252&lt;&gt;""),TONGHOP!$M252,"")</f>
        <v/>
      </c>
    </row>
    <row r="253" spans="1:16">
      <c r="A253" s="3" t="str">
        <f>IF(AND(TONGHOP!$O253="KTHP",TONGHOP!$P253="LT",TONGHOP!$J253="R",TONGHOP!$K253&lt;&gt;""),TONGHOP!$K253,"")</f>
        <v/>
      </c>
      <c r="B253" s="3" t="str">
        <f>IF(AND(TONGHOP!$O253="KTHP",TONGHOP!$P253="LT",TONGHOP!$J253="R",TONGHOP!$K253&lt;&gt;""),TONGHOP!$M253,"")</f>
        <v/>
      </c>
      <c r="C253" s="3" t="str">
        <f>IF(AND(TONGHOP!$O253="KTHP",TONGHOP!$P253="TN",TONGHOP!$J253="R",TONGHOP!$K253&lt;&gt;""),TONGHOP!$K253,"")</f>
        <v/>
      </c>
      <c r="D253" s="3" t="str">
        <f>IF(AND(TONGHOP!$O253="KTHP",TONGHOP!$P253="TN",TONGHOP!$J253="R",TONGHOP!$K253&lt;&gt;""),TONGHOP!$M253,"")</f>
        <v/>
      </c>
      <c r="E253" s="3" t="str">
        <f>IF(AND(TONGHOP!$O253="KTHP",TONGHOP!$P253="VD",TONGHOP!$J253="R",TONGHOP!$K253&lt;&gt;""),TONGHOP!$K253,"")</f>
        <v/>
      </c>
      <c r="F253" s="3" t="str">
        <f>IF(AND(TONGHOP!$O253="KTHP",TONGHOP!$P253="VD",TONGHOP!$J253="R",TONGHOP!$K253&lt;&gt;""),TONGHOP!$M253,"")</f>
        <v/>
      </c>
      <c r="G253" s="3" t="str">
        <f>IF(AND(TONGHOP!$O253="KTHP",TONGHOP!$P253="TH",TONGHOP!$J253="R",TONGHOP!$K253&lt;&gt;""),TONGHOP!$K253,"")</f>
        <v/>
      </c>
      <c r="H253" s="3" t="str">
        <f>IF(AND(TONGHOP!$O253="KTHP",TONGHOP!$P253="TH",TONGHOP!$J253="R",TONGHOP!$K253&lt;&gt;""),TONGHOP!$M253,"")</f>
        <v/>
      </c>
      <c r="I253" s="3" t="str">
        <f>IF(AND(TONGHOP!$O253="ThiTN",TONGHOP!$P253="LT",TONGHOP!$J253="R",TONGHOP!$K253&lt;&gt;""),TONGHOP!$K253,"")</f>
        <v/>
      </c>
      <c r="J253" s="3" t="str">
        <f>IF(AND(TONGHOP!$O253="ThiTN",TONGHOP!$P253="LT",TONGHOP!$J253="R",TONGHOP!$K253&lt;&gt;""),TONGHOP!$M253,"")</f>
        <v/>
      </c>
      <c r="K253" s="3" t="str">
        <f>IF(AND(TONGHOP!$O253="ThiTN",TONGHOP!$P253="TN",TONGHOP!$J253="R",TONGHOP!$K253&lt;&gt;""),TONGHOP!$K253,"")</f>
        <v/>
      </c>
      <c r="L253" s="3" t="str">
        <f>IF(AND(TONGHOP!$O253="ThiTN",TONGHOP!$P253="TN",TONGHOP!$J253="R",TONGHOP!$K253&lt;&gt;""),TONGHOP!$M253,"")</f>
        <v/>
      </c>
      <c r="M253" s="3" t="str">
        <f>IF(AND(TONGHOP!$O253="ThiTN",TONGHOP!$P253="VĐ",TONGHOP!$J253="R",TONGHOP!$K253&lt;&gt;""),TONGHOP!$K253,"")</f>
        <v/>
      </c>
      <c r="N253" s="3" t="str">
        <f>IF(AND(TONGHOP!$O253="ThiTN",TONGHOP!$P253="VĐ",TONGHOP!$J253="R",TONGHOP!$K253&lt;&gt;""),TONGHOP!$M253,"")</f>
        <v/>
      </c>
      <c r="O253" s="3" t="str">
        <f>IF(AND(TONGHOP!$O253="ThiTN",TONGHOP!$P253="TH",TONGHOP!$J253="R",TONGHOP!$K253&lt;&gt;""),TONGHOP!$K253,"")</f>
        <v/>
      </c>
      <c r="P253" s="3" t="str">
        <f>IF(AND(TONGHOP!$O253="ThiTN",TONGHOP!$P253="TH",TONGHOP!$J253="R",TONGHOP!$K253&lt;&gt;""),TONGHOP!$M253,"")</f>
        <v/>
      </c>
    </row>
    <row r="254" spans="1:16">
      <c r="A254" s="3" t="str">
        <f>IF(AND(TONGHOP!$O254="KTHP",TONGHOP!$P254="LT",TONGHOP!$J254="R",TONGHOP!$K254&lt;&gt;""),TONGHOP!$K254,"")</f>
        <v/>
      </c>
      <c r="B254" s="3" t="str">
        <f>IF(AND(TONGHOP!$O254="KTHP",TONGHOP!$P254="LT",TONGHOP!$J254="R",TONGHOP!$K254&lt;&gt;""),TONGHOP!$M254,"")</f>
        <v/>
      </c>
      <c r="C254" s="3" t="str">
        <f>IF(AND(TONGHOP!$O254="KTHP",TONGHOP!$P254="TN",TONGHOP!$J254="R",TONGHOP!$K254&lt;&gt;""),TONGHOP!$K254,"")</f>
        <v/>
      </c>
      <c r="D254" s="3" t="str">
        <f>IF(AND(TONGHOP!$O254="KTHP",TONGHOP!$P254="TN",TONGHOP!$J254="R",TONGHOP!$K254&lt;&gt;""),TONGHOP!$M254,"")</f>
        <v/>
      </c>
      <c r="E254" s="3" t="str">
        <f>IF(AND(TONGHOP!$O254="KTHP",TONGHOP!$P254="VD",TONGHOP!$J254="R",TONGHOP!$K254&lt;&gt;""),TONGHOP!$K254,"")</f>
        <v/>
      </c>
      <c r="F254" s="3" t="str">
        <f>IF(AND(TONGHOP!$O254="KTHP",TONGHOP!$P254="VD",TONGHOP!$J254="R",TONGHOP!$K254&lt;&gt;""),TONGHOP!$M254,"")</f>
        <v/>
      </c>
      <c r="G254" s="3" t="str">
        <f>IF(AND(TONGHOP!$O254="KTHP",TONGHOP!$P254="TH",TONGHOP!$J254="R",TONGHOP!$K254&lt;&gt;""),TONGHOP!$K254,"")</f>
        <v/>
      </c>
      <c r="H254" s="3" t="str">
        <f>IF(AND(TONGHOP!$O254="KTHP",TONGHOP!$P254="TH",TONGHOP!$J254="R",TONGHOP!$K254&lt;&gt;""),TONGHOP!$M254,"")</f>
        <v/>
      </c>
      <c r="I254" s="3" t="str">
        <f>IF(AND(TONGHOP!$O254="ThiTN",TONGHOP!$P254="LT",TONGHOP!$J254="R",TONGHOP!$K254&lt;&gt;""),TONGHOP!$K254,"")</f>
        <v/>
      </c>
      <c r="J254" s="3" t="str">
        <f>IF(AND(TONGHOP!$O254="ThiTN",TONGHOP!$P254="LT",TONGHOP!$J254="R",TONGHOP!$K254&lt;&gt;""),TONGHOP!$M254,"")</f>
        <v/>
      </c>
      <c r="K254" s="3" t="str">
        <f>IF(AND(TONGHOP!$O254="ThiTN",TONGHOP!$P254="TN",TONGHOP!$J254="R",TONGHOP!$K254&lt;&gt;""),TONGHOP!$K254,"")</f>
        <v/>
      </c>
      <c r="L254" s="3" t="str">
        <f>IF(AND(TONGHOP!$O254="ThiTN",TONGHOP!$P254="TN",TONGHOP!$J254="R",TONGHOP!$K254&lt;&gt;""),TONGHOP!$M254,"")</f>
        <v/>
      </c>
      <c r="M254" s="3" t="str">
        <f>IF(AND(TONGHOP!$O254="ThiTN",TONGHOP!$P254="VĐ",TONGHOP!$J254="R",TONGHOP!$K254&lt;&gt;""),TONGHOP!$K254,"")</f>
        <v/>
      </c>
      <c r="N254" s="3" t="str">
        <f>IF(AND(TONGHOP!$O254="ThiTN",TONGHOP!$P254="VĐ",TONGHOP!$J254="R",TONGHOP!$K254&lt;&gt;""),TONGHOP!$M254,"")</f>
        <v/>
      </c>
      <c r="O254" s="3" t="str">
        <f>IF(AND(TONGHOP!$O254="ThiTN",TONGHOP!$P254="TH",TONGHOP!$J254="R",TONGHOP!$K254&lt;&gt;""),TONGHOP!$K254,"")</f>
        <v/>
      </c>
      <c r="P254" s="3" t="str">
        <f>IF(AND(TONGHOP!$O254="ThiTN",TONGHOP!$P254="TH",TONGHOP!$J254="R",TONGHOP!$K254&lt;&gt;""),TONGHOP!$M254,"")</f>
        <v/>
      </c>
    </row>
    <row r="255" spans="1:16">
      <c r="A255" s="3" t="str">
        <f>IF(AND(TONGHOP!$O255="KTHP",TONGHOP!$P255="LT",TONGHOP!$J255="R",TONGHOP!$K255&lt;&gt;""),TONGHOP!$K255,"")</f>
        <v/>
      </c>
      <c r="B255" s="3" t="str">
        <f>IF(AND(TONGHOP!$O255="KTHP",TONGHOP!$P255="LT",TONGHOP!$J255="R",TONGHOP!$K255&lt;&gt;""),TONGHOP!$M255,"")</f>
        <v/>
      </c>
      <c r="C255" s="3" t="str">
        <f>IF(AND(TONGHOP!$O255="KTHP",TONGHOP!$P255="TN",TONGHOP!$J255="R",TONGHOP!$K255&lt;&gt;""),TONGHOP!$K255,"")</f>
        <v/>
      </c>
      <c r="D255" s="3" t="str">
        <f>IF(AND(TONGHOP!$O255="KTHP",TONGHOP!$P255="TN",TONGHOP!$J255="R",TONGHOP!$K255&lt;&gt;""),TONGHOP!$M255,"")</f>
        <v/>
      </c>
      <c r="E255" s="3" t="str">
        <f>IF(AND(TONGHOP!$O255="KTHP",TONGHOP!$P255="VD",TONGHOP!$J255="R",TONGHOP!$K255&lt;&gt;""),TONGHOP!$K255,"")</f>
        <v/>
      </c>
      <c r="F255" s="3" t="str">
        <f>IF(AND(TONGHOP!$O255="KTHP",TONGHOP!$P255="VD",TONGHOP!$J255="R",TONGHOP!$K255&lt;&gt;""),TONGHOP!$M255,"")</f>
        <v/>
      </c>
      <c r="G255" s="3" t="str">
        <f>IF(AND(TONGHOP!$O255="KTHP",TONGHOP!$P255="TH",TONGHOP!$J255="R",TONGHOP!$K255&lt;&gt;""),TONGHOP!$K255,"")</f>
        <v/>
      </c>
      <c r="H255" s="3" t="str">
        <f>IF(AND(TONGHOP!$O255="KTHP",TONGHOP!$P255="TH",TONGHOP!$J255="R",TONGHOP!$K255&lt;&gt;""),TONGHOP!$M255,"")</f>
        <v/>
      </c>
      <c r="I255" s="3" t="str">
        <f>IF(AND(TONGHOP!$O255="ThiTN",TONGHOP!$P255="LT",TONGHOP!$J255="R",TONGHOP!$K255&lt;&gt;""),TONGHOP!$K255,"")</f>
        <v/>
      </c>
      <c r="J255" s="3" t="str">
        <f>IF(AND(TONGHOP!$O255="ThiTN",TONGHOP!$P255="LT",TONGHOP!$J255="R",TONGHOP!$K255&lt;&gt;""),TONGHOP!$M255,"")</f>
        <v/>
      </c>
      <c r="K255" s="3" t="str">
        <f>IF(AND(TONGHOP!$O255="ThiTN",TONGHOP!$P255="TN",TONGHOP!$J255="R",TONGHOP!$K255&lt;&gt;""),TONGHOP!$K255,"")</f>
        <v/>
      </c>
      <c r="L255" s="3" t="str">
        <f>IF(AND(TONGHOP!$O255="ThiTN",TONGHOP!$P255="TN",TONGHOP!$J255="R",TONGHOP!$K255&lt;&gt;""),TONGHOP!$M255,"")</f>
        <v/>
      </c>
      <c r="M255" s="3" t="str">
        <f>IF(AND(TONGHOP!$O255="ThiTN",TONGHOP!$P255="VĐ",TONGHOP!$J255="R",TONGHOP!$K255&lt;&gt;""),TONGHOP!$K255,"")</f>
        <v/>
      </c>
      <c r="N255" s="3" t="str">
        <f>IF(AND(TONGHOP!$O255="ThiTN",TONGHOP!$P255="VĐ",TONGHOP!$J255="R",TONGHOP!$K255&lt;&gt;""),TONGHOP!$M255,"")</f>
        <v/>
      </c>
      <c r="O255" s="3" t="str">
        <f>IF(AND(TONGHOP!$O255="ThiTN",TONGHOP!$P255="TH",TONGHOP!$J255="R",TONGHOP!$K255&lt;&gt;""),TONGHOP!$K255,"")</f>
        <v/>
      </c>
      <c r="P255" s="3" t="str">
        <f>IF(AND(TONGHOP!$O255="ThiTN",TONGHOP!$P255="TH",TONGHOP!$J255="R",TONGHOP!$K255&lt;&gt;""),TONGHOP!$M255,"")</f>
        <v/>
      </c>
    </row>
    <row r="256" spans="1:16">
      <c r="A256" s="3" t="str">
        <f>IF(AND(TONGHOP!$O256="KTHP",TONGHOP!$P256="LT",TONGHOP!$J256="R",TONGHOP!$K256&lt;&gt;""),TONGHOP!$K256,"")</f>
        <v/>
      </c>
      <c r="B256" s="3" t="str">
        <f>IF(AND(TONGHOP!$O256="KTHP",TONGHOP!$P256="LT",TONGHOP!$J256="R",TONGHOP!$K256&lt;&gt;""),TONGHOP!$M256,"")</f>
        <v/>
      </c>
      <c r="C256" s="3" t="str">
        <f>IF(AND(TONGHOP!$O256="KTHP",TONGHOP!$P256="TN",TONGHOP!$J256="R",TONGHOP!$K256&lt;&gt;""),TONGHOP!$K256,"")</f>
        <v/>
      </c>
      <c r="D256" s="3" t="str">
        <f>IF(AND(TONGHOP!$O256="KTHP",TONGHOP!$P256="TN",TONGHOP!$J256="R",TONGHOP!$K256&lt;&gt;""),TONGHOP!$M256,"")</f>
        <v/>
      </c>
      <c r="E256" s="3" t="str">
        <f>IF(AND(TONGHOP!$O256="KTHP",TONGHOP!$P256="VD",TONGHOP!$J256="R",TONGHOP!$K256&lt;&gt;""),TONGHOP!$K256,"")</f>
        <v/>
      </c>
      <c r="F256" s="3" t="str">
        <f>IF(AND(TONGHOP!$O256="KTHP",TONGHOP!$P256="VD",TONGHOP!$J256="R",TONGHOP!$K256&lt;&gt;""),TONGHOP!$M256,"")</f>
        <v/>
      </c>
      <c r="G256" s="3" t="str">
        <f>IF(AND(TONGHOP!$O256="KTHP",TONGHOP!$P256="TH",TONGHOP!$J256="R",TONGHOP!$K256&lt;&gt;""),TONGHOP!$K256,"")</f>
        <v/>
      </c>
      <c r="H256" s="3" t="str">
        <f>IF(AND(TONGHOP!$O256="KTHP",TONGHOP!$P256="TH",TONGHOP!$J256="R",TONGHOP!$K256&lt;&gt;""),TONGHOP!$M256,"")</f>
        <v/>
      </c>
      <c r="I256" s="3" t="str">
        <f>IF(AND(TONGHOP!$O256="ThiTN",TONGHOP!$P256="LT",TONGHOP!$J256="R",TONGHOP!$K256&lt;&gt;""),TONGHOP!$K256,"")</f>
        <v/>
      </c>
      <c r="J256" s="3" t="str">
        <f>IF(AND(TONGHOP!$O256="ThiTN",TONGHOP!$P256="LT",TONGHOP!$J256="R",TONGHOP!$K256&lt;&gt;""),TONGHOP!$M256,"")</f>
        <v/>
      </c>
      <c r="K256" s="3" t="str">
        <f>IF(AND(TONGHOP!$O256="ThiTN",TONGHOP!$P256="TN",TONGHOP!$J256="R",TONGHOP!$K256&lt;&gt;""),TONGHOP!$K256,"")</f>
        <v/>
      </c>
      <c r="L256" s="3" t="str">
        <f>IF(AND(TONGHOP!$O256="ThiTN",TONGHOP!$P256="TN",TONGHOP!$J256="R",TONGHOP!$K256&lt;&gt;""),TONGHOP!$M256,"")</f>
        <v/>
      </c>
      <c r="M256" s="3" t="str">
        <f>IF(AND(TONGHOP!$O256="ThiTN",TONGHOP!$P256="VĐ",TONGHOP!$J256="R",TONGHOP!$K256&lt;&gt;""),TONGHOP!$K256,"")</f>
        <v/>
      </c>
      <c r="N256" s="3" t="str">
        <f>IF(AND(TONGHOP!$O256="ThiTN",TONGHOP!$P256="VĐ",TONGHOP!$J256="R",TONGHOP!$K256&lt;&gt;""),TONGHOP!$M256,"")</f>
        <v/>
      </c>
      <c r="O256" s="3" t="str">
        <f>IF(AND(TONGHOP!$O256="ThiTN",TONGHOP!$P256="TH",TONGHOP!$J256="R",TONGHOP!$K256&lt;&gt;""),TONGHOP!$K256,"")</f>
        <v/>
      </c>
      <c r="P256" s="3" t="str">
        <f>IF(AND(TONGHOP!$O256="ThiTN",TONGHOP!$P256="TH",TONGHOP!$J256="R",TONGHOP!$K256&lt;&gt;""),TONGHOP!$M256,"")</f>
        <v/>
      </c>
    </row>
    <row r="257" spans="1:16">
      <c r="A257" s="3" t="str">
        <f>IF(AND(TONGHOP!$O257="KTHP",TONGHOP!$P257="LT",TONGHOP!$J257="R",TONGHOP!$K257&lt;&gt;""),TONGHOP!$K257,"")</f>
        <v/>
      </c>
      <c r="B257" s="3" t="str">
        <f>IF(AND(TONGHOP!$O257="KTHP",TONGHOP!$P257="LT",TONGHOP!$J257="R",TONGHOP!$K257&lt;&gt;""),TONGHOP!$M257,"")</f>
        <v/>
      </c>
      <c r="C257" s="3" t="str">
        <f>IF(AND(TONGHOP!$O257="KTHP",TONGHOP!$P257="TN",TONGHOP!$J257="R",TONGHOP!$K257&lt;&gt;""),TONGHOP!$K257,"")</f>
        <v/>
      </c>
      <c r="D257" s="3" t="str">
        <f>IF(AND(TONGHOP!$O257="KTHP",TONGHOP!$P257="TN",TONGHOP!$J257="R",TONGHOP!$K257&lt;&gt;""),TONGHOP!$M257,"")</f>
        <v/>
      </c>
      <c r="E257" s="3" t="str">
        <f>IF(AND(TONGHOP!$O257="KTHP",TONGHOP!$P257="VD",TONGHOP!$J257="R",TONGHOP!$K257&lt;&gt;""),TONGHOP!$K257,"")</f>
        <v/>
      </c>
      <c r="F257" s="3" t="str">
        <f>IF(AND(TONGHOP!$O257="KTHP",TONGHOP!$P257="VD",TONGHOP!$J257="R",TONGHOP!$K257&lt;&gt;""),TONGHOP!$M257,"")</f>
        <v/>
      </c>
      <c r="G257" s="3" t="str">
        <f>IF(AND(TONGHOP!$O257="KTHP",TONGHOP!$P257="TH",TONGHOP!$J257="R",TONGHOP!$K257&lt;&gt;""),TONGHOP!$K257,"")</f>
        <v/>
      </c>
      <c r="H257" s="3" t="str">
        <f>IF(AND(TONGHOP!$O257="KTHP",TONGHOP!$P257="TH",TONGHOP!$J257="R",TONGHOP!$K257&lt;&gt;""),TONGHOP!$M257,"")</f>
        <v/>
      </c>
      <c r="I257" s="3" t="str">
        <f>IF(AND(TONGHOP!$O257="ThiTN",TONGHOP!$P257="LT",TONGHOP!$J257="R",TONGHOP!$K257&lt;&gt;""),TONGHOP!$K257,"")</f>
        <v/>
      </c>
      <c r="J257" s="3" t="str">
        <f>IF(AND(TONGHOP!$O257="ThiTN",TONGHOP!$P257="LT",TONGHOP!$J257="R",TONGHOP!$K257&lt;&gt;""),TONGHOP!$M257,"")</f>
        <v/>
      </c>
      <c r="K257" s="3" t="str">
        <f>IF(AND(TONGHOP!$O257="ThiTN",TONGHOP!$P257="TN",TONGHOP!$J257="R",TONGHOP!$K257&lt;&gt;""),TONGHOP!$K257,"")</f>
        <v/>
      </c>
      <c r="L257" s="3" t="str">
        <f>IF(AND(TONGHOP!$O257="ThiTN",TONGHOP!$P257="TN",TONGHOP!$J257="R",TONGHOP!$K257&lt;&gt;""),TONGHOP!$M257,"")</f>
        <v/>
      </c>
      <c r="M257" s="3" t="str">
        <f>IF(AND(TONGHOP!$O257="ThiTN",TONGHOP!$P257="VĐ",TONGHOP!$J257="R",TONGHOP!$K257&lt;&gt;""),TONGHOP!$K257,"")</f>
        <v/>
      </c>
      <c r="N257" s="3" t="str">
        <f>IF(AND(TONGHOP!$O257="ThiTN",TONGHOP!$P257="VĐ",TONGHOP!$J257="R",TONGHOP!$K257&lt;&gt;""),TONGHOP!$M257,"")</f>
        <v/>
      </c>
      <c r="O257" s="3" t="str">
        <f>IF(AND(TONGHOP!$O257="ThiTN",TONGHOP!$P257="TH",TONGHOP!$J257="R",TONGHOP!$K257&lt;&gt;""),TONGHOP!$K257,"")</f>
        <v/>
      </c>
      <c r="P257" s="3" t="str">
        <f>IF(AND(TONGHOP!$O257="ThiTN",TONGHOP!$P257="TH",TONGHOP!$J257="R",TONGHOP!$K257&lt;&gt;""),TONGHOP!$M257,"")</f>
        <v/>
      </c>
    </row>
    <row r="258" spans="1:16">
      <c r="A258" s="3" t="str">
        <f>IF(AND(TONGHOP!$O258="KTHP",TONGHOP!$P258="LT",TONGHOP!$J258="R",TONGHOP!$K258&lt;&gt;""),TONGHOP!$K258,"")</f>
        <v/>
      </c>
      <c r="B258" s="3" t="str">
        <f>IF(AND(TONGHOP!$O258="KTHP",TONGHOP!$P258="LT",TONGHOP!$J258="R",TONGHOP!$K258&lt;&gt;""),TONGHOP!$M258,"")</f>
        <v/>
      </c>
      <c r="C258" s="3" t="str">
        <f>IF(AND(TONGHOP!$O258="KTHP",TONGHOP!$P258="TN",TONGHOP!$J258="R",TONGHOP!$K258&lt;&gt;""),TONGHOP!$K258,"")</f>
        <v/>
      </c>
      <c r="D258" s="3" t="str">
        <f>IF(AND(TONGHOP!$O258="KTHP",TONGHOP!$P258="TN",TONGHOP!$J258="R",TONGHOP!$K258&lt;&gt;""),TONGHOP!$M258,"")</f>
        <v/>
      </c>
      <c r="E258" s="3" t="str">
        <f>IF(AND(TONGHOP!$O258="KTHP",TONGHOP!$P258="VD",TONGHOP!$J258="R",TONGHOP!$K258&lt;&gt;""),TONGHOP!$K258,"")</f>
        <v/>
      </c>
      <c r="F258" s="3" t="str">
        <f>IF(AND(TONGHOP!$O258="KTHP",TONGHOP!$P258="VD",TONGHOP!$J258="R",TONGHOP!$K258&lt;&gt;""),TONGHOP!$M258,"")</f>
        <v/>
      </c>
      <c r="G258" s="3" t="str">
        <f>IF(AND(TONGHOP!$O258="KTHP",TONGHOP!$P258="TH",TONGHOP!$J258="R",TONGHOP!$K258&lt;&gt;""),TONGHOP!$K258,"")</f>
        <v/>
      </c>
      <c r="H258" s="3" t="str">
        <f>IF(AND(TONGHOP!$O258="KTHP",TONGHOP!$P258="TH",TONGHOP!$J258="R",TONGHOP!$K258&lt;&gt;""),TONGHOP!$M258,"")</f>
        <v/>
      </c>
      <c r="I258" s="3" t="str">
        <f>IF(AND(TONGHOP!$O258="ThiTN",TONGHOP!$P258="LT",TONGHOP!$J258="R",TONGHOP!$K258&lt;&gt;""),TONGHOP!$K258,"")</f>
        <v/>
      </c>
      <c r="J258" s="3" t="str">
        <f>IF(AND(TONGHOP!$O258="ThiTN",TONGHOP!$P258="LT",TONGHOP!$J258="R",TONGHOP!$K258&lt;&gt;""),TONGHOP!$M258,"")</f>
        <v/>
      </c>
      <c r="K258" s="3" t="str">
        <f>IF(AND(TONGHOP!$O258="ThiTN",TONGHOP!$P258="TN",TONGHOP!$J258="R",TONGHOP!$K258&lt;&gt;""),TONGHOP!$K258,"")</f>
        <v/>
      </c>
      <c r="L258" s="3" t="str">
        <f>IF(AND(TONGHOP!$O258="ThiTN",TONGHOP!$P258="TN",TONGHOP!$J258="R",TONGHOP!$K258&lt;&gt;""),TONGHOP!$M258,"")</f>
        <v/>
      </c>
      <c r="M258" s="3" t="str">
        <f>IF(AND(TONGHOP!$O258="ThiTN",TONGHOP!$P258="VĐ",TONGHOP!$J258="R",TONGHOP!$K258&lt;&gt;""),TONGHOP!$K258,"")</f>
        <v/>
      </c>
      <c r="N258" s="3" t="str">
        <f>IF(AND(TONGHOP!$O258="ThiTN",TONGHOP!$P258="VĐ",TONGHOP!$J258="R",TONGHOP!$K258&lt;&gt;""),TONGHOP!$M258,"")</f>
        <v/>
      </c>
      <c r="O258" s="3" t="str">
        <f>IF(AND(TONGHOP!$O258="ThiTN",TONGHOP!$P258="TH",TONGHOP!$J258="R",TONGHOP!$K258&lt;&gt;""),TONGHOP!$K258,"")</f>
        <v/>
      </c>
      <c r="P258" s="3" t="str">
        <f>IF(AND(TONGHOP!$O258="ThiTN",TONGHOP!$P258="TH",TONGHOP!$J258="R",TONGHOP!$K258&lt;&gt;""),TONGHOP!$M258,"")</f>
        <v/>
      </c>
    </row>
    <row r="259" spans="1:16">
      <c r="A259" s="3" t="str">
        <f>IF(AND(TONGHOP!$O259="KTHP",TONGHOP!$P259="LT",TONGHOP!$J259="R",TONGHOP!$K259&lt;&gt;""),TONGHOP!$K259,"")</f>
        <v/>
      </c>
      <c r="B259" s="3" t="str">
        <f>IF(AND(TONGHOP!$O259="KTHP",TONGHOP!$P259="LT",TONGHOP!$J259="R",TONGHOP!$K259&lt;&gt;""),TONGHOP!$M259,"")</f>
        <v/>
      </c>
      <c r="C259" s="3" t="str">
        <f>IF(AND(TONGHOP!$O259="KTHP",TONGHOP!$P259="TN",TONGHOP!$J259="R",TONGHOP!$K259&lt;&gt;""),TONGHOP!$K259,"")</f>
        <v/>
      </c>
      <c r="D259" s="3" t="str">
        <f>IF(AND(TONGHOP!$O259="KTHP",TONGHOP!$P259="TN",TONGHOP!$J259="R",TONGHOP!$K259&lt;&gt;""),TONGHOP!$M259,"")</f>
        <v/>
      </c>
      <c r="E259" s="3" t="str">
        <f>IF(AND(TONGHOP!$O259="KTHP",TONGHOP!$P259="VD",TONGHOP!$J259="R",TONGHOP!$K259&lt;&gt;""),TONGHOP!$K259,"")</f>
        <v/>
      </c>
      <c r="F259" s="3" t="str">
        <f>IF(AND(TONGHOP!$O259="KTHP",TONGHOP!$P259="VD",TONGHOP!$J259="R",TONGHOP!$K259&lt;&gt;""),TONGHOP!$M259,"")</f>
        <v/>
      </c>
      <c r="G259" s="3" t="str">
        <f>IF(AND(TONGHOP!$O259="KTHP",TONGHOP!$P259="TH",TONGHOP!$J259="R",TONGHOP!$K259&lt;&gt;""),TONGHOP!$K259,"")</f>
        <v/>
      </c>
      <c r="H259" s="3" t="str">
        <f>IF(AND(TONGHOP!$O259="KTHP",TONGHOP!$P259="TH",TONGHOP!$J259="R",TONGHOP!$K259&lt;&gt;""),TONGHOP!$M259,"")</f>
        <v/>
      </c>
      <c r="I259" s="3" t="str">
        <f>IF(AND(TONGHOP!$O259="ThiTN",TONGHOP!$P259="LT",TONGHOP!$J259="R",TONGHOP!$K259&lt;&gt;""),TONGHOP!$K259,"")</f>
        <v/>
      </c>
      <c r="J259" s="3" t="str">
        <f>IF(AND(TONGHOP!$O259="ThiTN",TONGHOP!$P259="LT",TONGHOP!$J259="R",TONGHOP!$K259&lt;&gt;""),TONGHOP!$M259,"")</f>
        <v/>
      </c>
      <c r="K259" s="3" t="str">
        <f>IF(AND(TONGHOP!$O259="ThiTN",TONGHOP!$P259="TN",TONGHOP!$J259="R",TONGHOP!$K259&lt;&gt;""),TONGHOP!$K259,"")</f>
        <v/>
      </c>
      <c r="L259" s="3" t="str">
        <f>IF(AND(TONGHOP!$O259="ThiTN",TONGHOP!$P259="TN",TONGHOP!$J259="R",TONGHOP!$K259&lt;&gt;""),TONGHOP!$M259,"")</f>
        <v/>
      </c>
      <c r="M259" s="3" t="str">
        <f>IF(AND(TONGHOP!$O259="ThiTN",TONGHOP!$P259="VĐ",TONGHOP!$J259="R",TONGHOP!$K259&lt;&gt;""),TONGHOP!$K259,"")</f>
        <v/>
      </c>
      <c r="N259" s="3" t="str">
        <f>IF(AND(TONGHOP!$O259="ThiTN",TONGHOP!$P259="VĐ",TONGHOP!$J259="R",TONGHOP!$K259&lt;&gt;""),TONGHOP!$M259,"")</f>
        <v/>
      </c>
      <c r="O259" s="3" t="str">
        <f>IF(AND(TONGHOP!$O259="ThiTN",TONGHOP!$P259="TH",TONGHOP!$J259="R",TONGHOP!$K259&lt;&gt;""),TONGHOP!$K259,"")</f>
        <v/>
      </c>
      <c r="P259" s="3" t="str">
        <f>IF(AND(TONGHOP!$O259="ThiTN",TONGHOP!$P259="TH",TONGHOP!$J259="R",TONGHOP!$K259&lt;&gt;""),TONGHOP!$M259,"")</f>
        <v/>
      </c>
    </row>
    <row r="260" spans="1:16">
      <c r="A260" s="3" t="str">
        <f>IF(AND(TONGHOP!$O260="KTHP",TONGHOP!$P260="LT",TONGHOP!$J260="R",TONGHOP!$K260&lt;&gt;""),TONGHOP!$K260,"")</f>
        <v/>
      </c>
      <c r="B260" s="3" t="str">
        <f>IF(AND(TONGHOP!$O260="KTHP",TONGHOP!$P260="LT",TONGHOP!$J260="R",TONGHOP!$K260&lt;&gt;""),TONGHOP!$M260,"")</f>
        <v/>
      </c>
      <c r="C260" s="3" t="str">
        <f>IF(AND(TONGHOP!$O260="KTHP",TONGHOP!$P260="TN",TONGHOP!$J260="R",TONGHOP!$K260&lt;&gt;""),TONGHOP!$K260,"")</f>
        <v/>
      </c>
      <c r="D260" s="3" t="str">
        <f>IF(AND(TONGHOP!$O260="KTHP",TONGHOP!$P260="TN",TONGHOP!$J260="R",TONGHOP!$K260&lt;&gt;""),TONGHOP!$M260,"")</f>
        <v/>
      </c>
      <c r="E260" s="3" t="str">
        <f>IF(AND(TONGHOP!$O260="KTHP",TONGHOP!$P260="VD",TONGHOP!$J260="R",TONGHOP!$K260&lt;&gt;""),TONGHOP!$K260,"")</f>
        <v/>
      </c>
      <c r="F260" s="3" t="str">
        <f>IF(AND(TONGHOP!$O260="KTHP",TONGHOP!$P260="VD",TONGHOP!$J260="R",TONGHOP!$K260&lt;&gt;""),TONGHOP!$M260,"")</f>
        <v/>
      </c>
      <c r="G260" s="3" t="str">
        <f>IF(AND(TONGHOP!$O260="KTHP",TONGHOP!$P260="TH",TONGHOP!$J260="R",TONGHOP!$K260&lt;&gt;""),TONGHOP!$K260,"")</f>
        <v/>
      </c>
      <c r="H260" s="3" t="str">
        <f>IF(AND(TONGHOP!$O260="KTHP",TONGHOP!$P260="TH",TONGHOP!$J260="R",TONGHOP!$K260&lt;&gt;""),TONGHOP!$M260,"")</f>
        <v/>
      </c>
      <c r="I260" s="3" t="str">
        <f>IF(AND(TONGHOP!$O260="ThiTN",TONGHOP!$P260="LT",TONGHOP!$J260="R",TONGHOP!$K260&lt;&gt;""),TONGHOP!$K260,"")</f>
        <v/>
      </c>
      <c r="J260" s="3" t="str">
        <f>IF(AND(TONGHOP!$O260="ThiTN",TONGHOP!$P260="LT",TONGHOP!$J260="R",TONGHOP!$K260&lt;&gt;""),TONGHOP!$M260,"")</f>
        <v/>
      </c>
      <c r="K260" s="3" t="str">
        <f>IF(AND(TONGHOP!$O260="ThiTN",TONGHOP!$P260="TN",TONGHOP!$J260="R",TONGHOP!$K260&lt;&gt;""),TONGHOP!$K260,"")</f>
        <v/>
      </c>
      <c r="L260" s="3" t="str">
        <f>IF(AND(TONGHOP!$O260="ThiTN",TONGHOP!$P260="TN",TONGHOP!$J260="R",TONGHOP!$K260&lt;&gt;""),TONGHOP!$M260,"")</f>
        <v/>
      </c>
      <c r="M260" s="3" t="str">
        <f>IF(AND(TONGHOP!$O260="ThiTN",TONGHOP!$P260="VĐ",TONGHOP!$J260="R",TONGHOP!$K260&lt;&gt;""),TONGHOP!$K260,"")</f>
        <v/>
      </c>
      <c r="N260" s="3" t="str">
        <f>IF(AND(TONGHOP!$O260="ThiTN",TONGHOP!$P260="VĐ",TONGHOP!$J260="R",TONGHOP!$K260&lt;&gt;""),TONGHOP!$M260,"")</f>
        <v/>
      </c>
      <c r="O260" s="3" t="str">
        <f>IF(AND(TONGHOP!$O260="ThiTN",TONGHOP!$P260="TH",TONGHOP!$J260="R",TONGHOP!$K260&lt;&gt;""),TONGHOP!$K260,"")</f>
        <v/>
      </c>
      <c r="P260" s="3" t="str">
        <f>IF(AND(TONGHOP!$O260="ThiTN",TONGHOP!$P260="TH",TONGHOP!$J260="R",TONGHOP!$K260&lt;&gt;""),TONGHOP!$M260,"")</f>
        <v/>
      </c>
    </row>
    <row r="261" spans="1:16">
      <c r="A261" s="3" t="str">
        <f>IF(AND(TONGHOP!$O261="KTHP",TONGHOP!$P261="LT",TONGHOP!$J261="R",TONGHOP!$K261&lt;&gt;""),TONGHOP!$K261,"")</f>
        <v/>
      </c>
      <c r="B261" s="3" t="str">
        <f>IF(AND(TONGHOP!$O261="KTHP",TONGHOP!$P261="LT",TONGHOP!$J261="R",TONGHOP!$K261&lt;&gt;""),TONGHOP!$M261,"")</f>
        <v/>
      </c>
      <c r="C261" s="3" t="str">
        <f>IF(AND(TONGHOP!$O261="KTHP",TONGHOP!$P261="TN",TONGHOP!$J261="R",TONGHOP!$K261&lt;&gt;""),TONGHOP!$K261,"")</f>
        <v/>
      </c>
      <c r="D261" s="3" t="str">
        <f>IF(AND(TONGHOP!$O261="KTHP",TONGHOP!$P261="TN",TONGHOP!$J261="R",TONGHOP!$K261&lt;&gt;""),TONGHOP!$M261,"")</f>
        <v/>
      </c>
      <c r="E261" s="3" t="str">
        <f>IF(AND(TONGHOP!$O261="KTHP",TONGHOP!$P261="VD",TONGHOP!$J261="R",TONGHOP!$K261&lt;&gt;""),TONGHOP!$K261,"")</f>
        <v/>
      </c>
      <c r="F261" s="3" t="str">
        <f>IF(AND(TONGHOP!$O261="KTHP",TONGHOP!$P261="VD",TONGHOP!$J261="R",TONGHOP!$K261&lt;&gt;""),TONGHOP!$M261,"")</f>
        <v/>
      </c>
      <c r="G261" s="3" t="str">
        <f>IF(AND(TONGHOP!$O261="KTHP",TONGHOP!$P261="TH",TONGHOP!$J261="R",TONGHOP!$K261&lt;&gt;""),TONGHOP!$K261,"")</f>
        <v/>
      </c>
      <c r="H261" s="3" t="str">
        <f>IF(AND(TONGHOP!$O261="KTHP",TONGHOP!$P261="TH",TONGHOP!$J261="R",TONGHOP!$K261&lt;&gt;""),TONGHOP!$M261,"")</f>
        <v/>
      </c>
      <c r="I261" s="3" t="str">
        <f>IF(AND(TONGHOP!$O261="ThiTN",TONGHOP!$P261="LT",TONGHOP!$J261="R",TONGHOP!$K261&lt;&gt;""),TONGHOP!$K261,"")</f>
        <v/>
      </c>
      <c r="J261" s="3" t="str">
        <f>IF(AND(TONGHOP!$O261="ThiTN",TONGHOP!$P261="LT",TONGHOP!$J261="R",TONGHOP!$K261&lt;&gt;""),TONGHOP!$M261,"")</f>
        <v/>
      </c>
      <c r="K261" s="3" t="str">
        <f>IF(AND(TONGHOP!$O261="ThiTN",TONGHOP!$P261="TN",TONGHOP!$J261="R",TONGHOP!$K261&lt;&gt;""),TONGHOP!$K261,"")</f>
        <v/>
      </c>
      <c r="L261" s="3" t="str">
        <f>IF(AND(TONGHOP!$O261="ThiTN",TONGHOP!$P261="TN",TONGHOP!$J261="R",TONGHOP!$K261&lt;&gt;""),TONGHOP!$M261,"")</f>
        <v/>
      </c>
      <c r="M261" s="3" t="str">
        <f>IF(AND(TONGHOP!$O261="ThiTN",TONGHOP!$P261="VĐ",TONGHOP!$J261="R",TONGHOP!$K261&lt;&gt;""),TONGHOP!$K261,"")</f>
        <v/>
      </c>
      <c r="N261" s="3" t="str">
        <f>IF(AND(TONGHOP!$O261="ThiTN",TONGHOP!$P261="VĐ",TONGHOP!$J261="R",TONGHOP!$K261&lt;&gt;""),TONGHOP!$M261,"")</f>
        <v/>
      </c>
      <c r="O261" s="3" t="str">
        <f>IF(AND(TONGHOP!$O261="ThiTN",TONGHOP!$P261="TH",TONGHOP!$J261="R",TONGHOP!$K261&lt;&gt;""),TONGHOP!$K261,"")</f>
        <v/>
      </c>
      <c r="P261" s="3" t="str">
        <f>IF(AND(TONGHOP!$O261="ThiTN",TONGHOP!$P261="TH",TONGHOP!$J261="R",TONGHOP!$K261&lt;&gt;""),TONGHOP!$M261,"")</f>
        <v/>
      </c>
    </row>
    <row r="262" spans="1:16">
      <c r="A262" s="3" t="str">
        <f>IF(AND(TONGHOP!$O262="KTHP",TONGHOP!$P262="LT",TONGHOP!$J262="R",TONGHOP!$K262&lt;&gt;""),TONGHOP!$K262,"")</f>
        <v/>
      </c>
      <c r="B262" s="3" t="str">
        <f>IF(AND(TONGHOP!$O262="KTHP",TONGHOP!$P262="LT",TONGHOP!$J262="R",TONGHOP!$K262&lt;&gt;""),TONGHOP!$M262,"")</f>
        <v/>
      </c>
      <c r="C262" s="3" t="str">
        <f>IF(AND(TONGHOP!$O262="KTHP",TONGHOP!$P262="TN",TONGHOP!$J262="R",TONGHOP!$K262&lt;&gt;""),TONGHOP!$K262,"")</f>
        <v/>
      </c>
      <c r="D262" s="3" t="str">
        <f>IF(AND(TONGHOP!$O262="KTHP",TONGHOP!$P262="TN",TONGHOP!$J262="R",TONGHOP!$K262&lt;&gt;""),TONGHOP!$M262,"")</f>
        <v/>
      </c>
      <c r="E262" s="3" t="str">
        <f>IF(AND(TONGHOP!$O262="KTHP",TONGHOP!$P262="VD",TONGHOP!$J262="R",TONGHOP!$K262&lt;&gt;""),TONGHOP!$K262,"")</f>
        <v/>
      </c>
      <c r="F262" s="3" t="str">
        <f>IF(AND(TONGHOP!$O262="KTHP",TONGHOP!$P262="VD",TONGHOP!$J262="R",TONGHOP!$K262&lt;&gt;""),TONGHOP!$M262,"")</f>
        <v/>
      </c>
      <c r="G262" s="3" t="str">
        <f>IF(AND(TONGHOP!$O262="KTHP",TONGHOP!$P262="TH",TONGHOP!$J262="R",TONGHOP!$K262&lt;&gt;""),TONGHOP!$K262,"")</f>
        <v/>
      </c>
      <c r="H262" s="3" t="str">
        <f>IF(AND(TONGHOP!$O262="KTHP",TONGHOP!$P262="TH",TONGHOP!$J262="R",TONGHOP!$K262&lt;&gt;""),TONGHOP!$M262,"")</f>
        <v/>
      </c>
      <c r="I262" s="3" t="str">
        <f>IF(AND(TONGHOP!$O262="ThiTN",TONGHOP!$P262="LT",TONGHOP!$J262="R",TONGHOP!$K262&lt;&gt;""),TONGHOP!$K262,"")</f>
        <v/>
      </c>
      <c r="J262" s="3" t="str">
        <f>IF(AND(TONGHOP!$O262="ThiTN",TONGHOP!$P262="LT",TONGHOP!$J262="R",TONGHOP!$K262&lt;&gt;""),TONGHOP!$M262,"")</f>
        <v/>
      </c>
      <c r="K262" s="3" t="str">
        <f>IF(AND(TONGHOP!$O262="ThiTN",TONGHOP!$P262="TN",TONGHOP!$J262="R",TONGHOP!$K262&lt;&gt;""),TONGHOP!$K262,"")</f>
        <v/>
      </c>
      <c r="L262" s="3" t="str">
        <f>IF(AND(TONGHOP!$O262="ThiTN",TONGHOP!$P262="TN",TONGHOP!$J262="R",TONGHOP!$K262&lt;&gt;""),TONGHOP!$M262,"")</f>
        <v/>
      </c>
      <c r="M262" s="3" t="str">
        <f>IF(AND(TONGHOP!$O262="ThiTN",TONGHOP!$P262="VĐ",TONGHOP!$J262="R",TONGHOP!$K262&lt;&gt;""),TONGHOP!$K262,"")</f>
        <v/>
      </c>
      <c r="N262" s="3" t="str">
        <f>IF(AND(TONGHOP!$O262="ThiTN",TONGHOP!$P262="VĐ",TONGHOP!$J262="R",TONGHOP!$K262&lt;&gt;""),TONGHOP!$M262,"")</f>
        <v/>
      </c>
      <c r="O262" s="3" t="str">
        <f>IF(AND(TONGHOP!$O262="ThiTN",TONGHOP!$P262="TH",TONGHOP!$J262="R",TONGHOP!$K262&lt;&gt;""),TONGHOP!$K262,"")</f>
        <v/>
      </c>
      <c r="P262" s="3" t="str">
        <f>IF(AND(TONGHOP!$O262="ThiTN",TONGHOP!$P262="TH",TONGHOP!$J262="R",TONGHOP!$K262&lt;&gt;""),TONGHOP!$M262,"")</f>
        <v/>
      </c>
    </row>
    <row r="263" spans="1:16">
      <c r="A263" s="3" t="str">
        <f>IF(AND(TONGHOP!$O263="KTHP",TONGHOP!$P263="LT",TONGHOP!$J263="R",TONGHOP!$K263&lt;&gt;""),TONGHOP!$K263,"")</f>
        <v/>
      </c>
      <c r="B263" s="3" t="str">
        <f>IF(AND(TONGHOP!$O263="KTHP",TONGHOP!$P263="LT",TONGHOP!$J263="R",TONGHOP!$K263&lt;&gt;""),TONGHOP!$M263,"")</f>
        <v/>
      </c>
      <c r="C263" s="3" t="str">
        <f>IF(AND(TONGHOP!$O263="KTHP",TONGHOP!$P263="TN",TONGHOP!$J263="R",TONGHOP!$K263&lt;&gt;""),TONGHOP!$K263,"")</f>
        <v/>
      </c>
      <c r="D263" s="3" t="str">
        <f>IF(AND(TONGHOP!$O263="KTHP",TONGHOP!$P263="TN",TONGHOP!$J263="R",TONGHOP!$K263&lt;&gt;""),TONGHOP!$M263,"")</f>
        <v/>
      </c>
      <c r="E263" s="3" t="str">
        <f>IF(AND(TONGHOP!$O263="KTHP",TONGHOP!$P263="VD",TONGHOP!$J263="R",TONGHOP!$K263&lt;&gt;""),TONGHOP!$K263,"")</f>
        <v/>
      </c>
      <c r="F263" s="3" t="str">
        <f>IF(AND(TONGHOP!$O263="KTHP",TONGHOP!$P263="VD",TONGHOP!$J263="R",TONGHOP!$K263&lt;&gt;""),TONGHOP!$M263,"")</f>
        <v/>
      </c>
      <c r="G263" s="3" t="str">
        <f>IF(AND(TONGHOP!$O263="KTHP",TONGHOP!$P263="TH",TONGHOP!$J263="R",TONGHOP!$K263&lt;&gt;""),TONGHOP!$K263,"")</f>
        <v/>
      </c>
      <c r="H263" s="3" t="str">
        <f>IF(AND(TONGHOP!$O263="KTHP",TONGHOP!$P263="TH",TONGHOP!$J263="R",TONGHOP!$K263&lt;&gt;""),TONGHOP!$M263,"")</f>
        <v/>
      </c>
      <c r="I263" s="3" t="str">
        <f>IF(AND(TONGHOP!$O263="ThiTN",TONGHOP!$P263="LT",TONGHOP!$J263="R",TONGHOP!$K263&lt;&gt;""),TONGHOP!$K263,"")</f>
        <v/>
      </c>
      <c r="J263" s="3" t="str">
        <f>IF(AND(TONGHOP!$O263="ThiTN",TONGHOP!$P263="LT",TONGHOP!$J263="R",TONGHOP!$K263&lt;&gt;""),TONGHOP!$M263,"")</f>
        <v/>
      </c>
      <c r="K263" s="3" t="str">
        <f>IF(AND(TONGHOP!$O263="ThiTN",TONGHOP!$P263="TN",TONGHOP!$J263="R",TONGHOP!$K263&lt;&gt;""),TONGHOP!$K263,"")</f>
        <v/>
      </c>
      <c r="L263" s="3" t="str">
        <f>IF(AND(TONGHOP!$O263="ThiTN",TONGHOP!$P263="TN",TONGHOP!$J263="R",TONGHOP!$K263&lt;&gt;""),TONGHOP!$M263,"")</f>
        <v/>
      </c>
      <c r="M263" s="3" t="str">
        <f>IF(AND(TONGHOP!$O263="ThiTN",TONGHOP!$P263="VĐ",TONGHOP!$J263="R",TONGHOP!$K263&lt;&gt;""),TONGHOP!$K263,"")</f>
        <v/>
      </c>
      <c r="N263" s="3" t="str">
        <f>IF(AND(TONGHOP!$O263="ThiTN",TONGHOP!$P263="VĐ",TONGHOP!$J263="R",TONGHOP!$K263&lt;&gt;""),TONGHOP!$M263,"")</f>
        <v/>
      </c>
      <c r="O263" s="3" t="str">
        <f>IF(AND(TONGHOP!$O263="ThiTN",TONGHOP!$P263="TH",TONGHOP!$J263="R",TONGHOP!$K263&lt;&gt;""),TONGHOP!$K263,"")</f>
        <v/>
      </c>
      <c r="P263" s="3" t="str">
        <f>IF(AND(TONGHOP!$O263="ThiTN",TONGHOP!$P263="TH",TONGHOP!$J263="R",TONGHOP!$K263&lt;&gt;""),TONGHOP!$M263,"")</f>
        <v/>
      </c>
    </row>
    <row r="264" spans="1:16">
      <c r="A264" s="3" t="str">
        <f>IF(AND(TONGHOP!$O264="KTHP",TONGHOP!$P264="LT",TONGHOP!$J264="R",TONGHOP!$K264&lt;&gt;""),TONGHOP!$K264,"")</f>
        <v>Đinh Đồng Hiệp</v>
      </c>
      <c r="B264" s="3">
        <f>IF(AND(TONGHOP!$O264="KTHP",TONGHOP!$P264="LT",TONGHOP!$J264="R",TONGHOP!$K264&lt;&gt;""),TONGHOP!$M264,"")</f>
        <v>2</v>
      </c>
      <c r="C264" s="3" t="str">
        <f>IF(AND(TONGHOP!$O264="KTHP",TONGHOP!$P264="TN",TONGHOP!$J264="R",TONGHOP!$K264&lt;&gt;""),TONGHOP!$K264,"")</f>
        <v/>
      </c>
      <c r="D264" s="3" t="str">
        <f>IF(AND(TONGHOP!$O264="KTHP",TONGHOP!$P264="TN",TONGHOP!$J264="R",TONGHOP!$K264&lt;&gt;""),TONGHOP!$M264,"")</f>
        <v/>
      </c>
      <c r="E264" s="3" t="str">
        <f>IF(AND(TONGHOP!$O264="KTHP",TONGHOP!$P264="VD",TONGHOP!$J264="R",TONGHOP!$K264&lt;&gt;""),TONGHOP!$K264,"")</f>
        <v/>
      </c>
      <c r="F264" s="3" t="str">
        <f>IF(AND(TONGHOP!$O264="KTHP",TONGHOP!$P264="VD",TONGHOP!$J264="R",TONGHOP!$K264&lt;&gt;""),TONGHOP!$M264,"")</f>
        <v/>
      </c>
      <c r="G264" s="3" t="str">
        <f>IF(AND(TONGHOP!$O264="KTHP",TONGHOP!$P264="TH",TONGHOP!$J264="R",TONGHOP!$K264&lt;&gt;""),TONGHOP!$K264,"")</f>
        <v/>
      </c>
      <c r="H264" s="3" t="str">
        <f>IF(AND(TONGHOP!$O264="KTHP",TONGHOP!$P264="TH",TONGHOP!$J264="R",TONGHOP!$K264&lt;&gt;""),TONGHOP!$M264,"")</f>
        <v/>
      </c>
      <c r="I264" s="3" t="str">
        <f>IF(AND(TONGHOP!$O264="ThiTN",TONGHOP!$P264="LT",TONGHOP!$J264="R",TONGHOP!$K264&lt;&gt;""),TONGHOP!$K264,"")</f>
        <v/>
      </c>
      <c r="J264" s="3" t="str">
        <f>IF(AND(TONGHOP!$O264="ThiTN",TONGHOP!$P264="LT",TONGHOP!$J264="R",TONGHOP!$K264&lt;&gt;""),TONGHOP!$M264,"")</f>
        <v/>
      </c>
      <c r="K264" s="3" t="str">
        <f>IF(AND(TONGHOP!$O264="ThiTN",TONGHOP!$P264="TN",TONGHOP!$J264="R",TONGHOP!$K264&lt;&gt;""),TONGHOP!$K264,"")</f>
        <v/>
      </c>
      <c r="L264" s="3" t="str">
        <f>IF(AND(TONGHOP!$O264="ThiTN",TONGHOP!$P264="TN",TONGHOP!$J264="R",TONGHOP!$K264&lt;&gt;""),TONGHOP!$M264,"")</f>
        <v/>
      </c>
      <c r="M264" s="3" t="str">
        <f>IF(AND(TONGHOP!$O264="ThiTN",TONGHOP!$P264="VĐ",TONGHOP!$J264="R",TONGHOP!$K264&lt;&gt;""),TONGHOP!$K264,"")</f>
        <v/>
      </c>
      <c r="N264" s="3" t="str">
        <f>IF(AND(TONGHOP!$O264="ThiTN",TONGHOP!$P264="VĐ",TONGHOP!$J264="R",TONGHOP!$K264&lt;&gt;""),TONGHOP!$M264,"")</f>
        <v/>
      </c>
      <c r="O264" s="3" t="str">
        <f>IF(AND(TONGHOP!$O264="ThiTN",TONGHOP!$P264="TH",TONGHOP!$J264="R",TONGHOP!$K264&lt;&gt;""),TONGHOP!$K264,"")</f>
        <v/>
      </c>
      <c r="P264" s="3" t="str">
        <f>IF(AND(TONGHOP!$O264="ThiTN",TONGHOP!$P264="TH",TONGHOP!$J264="R",TONGHOP!$K264&lt;&gt;""),TONGHOP!$M264,"")</f>
        <v/>
      </c>
    </row>
    <row r="265" spans="1:16">
      <c r="A265" s="3" t="str">
        <f>IF(AND(TONGHOP!$O265="KTHP",TONGHOP!$P265="LT",TONGHOP!$J265="R",TONGHOP!$K265&lt;&gt;""),TONGHOP!$K265,"")</f>
        <v/>
      </c>
      <c r="B265" s="3" t="str">
        <f>IF(AND(TONGHOP!$O265="KTHP",TONGHOP!$P265="LT",TONGHOP!$J265="R",TONGHOP!$K265&lt;&gt;""),TONGHOP!$M265,"")</f>
        <v/>
      </c>
      <c r="C265" s="3" t="str">
        <f>IF(AND(TONGHOP!$O265="KTHP",TONGHOP!$P265="TN",TONGHOP!$J265="R",TONGHOP!$K265&lt;&gt;""),TONGHOP!$K265,"")</f>
        <v/>
      </c>
      <c r="D265" s="3" t="str">
        <f>IF(AND(TONGHOP!$O265="KTHP",TONGHOP!$P265="TN",TONGHOP!$J265="R",TONGHOP!$K265&lt;&gt;""),TONGHOP!$M265,"")</f>
        <v/>
      </c>
      <c r="E265" s="3" t="str">
        <f>IF(AND(TONGHOP!$O265="KTHP",TONGHOP!$P265="VD",TONGHOP!$J265="R",TONGHOP!$K265&lt;&gt;""),TONGHOP!$K265,"")</f>
        <v/>
      </c>
      <c r="F265" s="3" t="str">
        <f>IF(AND(TONGHOP!$O265="KTHP",TONGHOP!$P265="VD",TONGHOP!$J265="R",TONGHOP!$K265&lt;&gt;""),TONGHOP!$M265,"")</f>
        <v/>
      </c>
      <c r="G265" s="3" t="str">
        <f>IF(AND(TONGHOP!$O265="KTHP",TONGHOP!$P265="TH",TONGHOP!$J265="R",TONGHOP!$K265&lt;&gt;""),TONGHOP!$K265,"")</f>
        <v/>
      </c>
      <c r="H265" s="3" t="str">
        <f>IF(AND(TONGHOP!$O265="KTHP",TONGHOP!$P265="TH",TONGHOP!$J265="R",TONGHOP!$K265&lt;&gt;""),TONGHOP!$M265,"")</f>
        <v/>
      </c>
      <c r="I265" s="3" t="str">
        <f>IF(AND(TONGHOP!$O265="ThiTN",TONGHOP!$P265="LT",TONGHOP!$J265="R",TONGHOP!$K265&lt;&gt;""),TONGHOP!$K265,"")</f>
        <v/>
      </c>
      <c r="J265" s="3" t="str">
        <f>IF(AND(TONGHOP!$O265="ThiTN",TONGHOP!$P265="LT",TONGHOP!$J265="R",TONGHOP!$K265&lt;&gt;""),TONGHOP!$M265,"")</f>
        <v/>
      </c>
      <c r="K265" s="3" t="str">
        <f>IF(AND(TONGHOP!$O265="ThiTN",TONGHOP!$P265="TN",TONGHOP!$J265="R",TONGHOP!$K265&lt;&gt;""),TONGHOP!$K265,"")</f>
        <v/>
      </c>
      <c r="L265" s="3" t="str">
        <f>IF(AND(TONGHOP!$O265="ThiTN",TONGHOP!$P265="TN",TONGHOP!$J265="R",TONGHOP!$K265&lt;&gt;""),TONGHOP!$M265,"")</f>
        <v/>
      </c>
      <c r="M265" s="3" t="str">
        <f>IF(AND(TONGHOP!$O265="ThiTN",TONGHOP!$P265="VĐ",TONGHOP!$J265="R",TONGHOP!$K265&lt;&gt;""),TONGHOP!$K265,"")</f>
        <v/>
      </c>
      <c r="N265" s="3" t="str">
        <f>IF(AND(TONGHOP!$O265="ThiTN",TONGHOP!$P265="VĐ",TONGHOP!$J265="R",TONGHOP!$K265&lt;&gt;""),TONGHOP!$M265,"")</f>
        <v/>
      </c>
      <c r="O265" s="3" t="str">
        <f>IF(AND(TONGHOP!$O265="ThiTN",TONGHOP!$P265="TH",TONGHOP!$J265="R",TONGHOP!$K265&lt;&gt;""),TONGHOP!$K265,"")</f>
        <v/>
      </c>
      <c r="P265" s="3" t="str">
        <f>IF(AND(TONGHOP!$O265="ThiTN",TONGHOP!$P265="TH",TONGHOP!$J265="R",TONGHOP!$K265&lt;&gt;""),TONGHOP!$M265,"")</f>
        <v/>
      </c>
    </row>
    <row r="266" spans="1:16">
      <c r="A266" s="3" t="str">
        <f>IF(AND(TONGHOP!$O266="KTHP",TONGHOP!$P266="LT",TONGHOP!$J266="R",TONGHOP!$K266&lt;&gt;""),TONGHOP!$K266,"")</f>
        <v/>
      </c>
      <c r="B266" s="3" t="str">
        <f>IF(AND(TONGHOP!$O266="KTHP",TONGHOP!$P266="LT",TONGHOP!$J266="R",TONGHOP!$K266&lt;&gt;""),TONGHOP!$M266,"")</f>
        <v/>
      </c>
      <c r="C266" s="3" t="str">
        <f>IF(AND(TONGHOP!$O266="KTHP",TONGHOP!$P266="TN",TONGHOP!$J266="R",TONGHOP!$K266&lt;&gt;""),TONGHOP!$K266,"")</f>
        <v/>
      </c>
      <c r="D266" s="3" t="str">
        <f>IF(AND(TONGHOP!$O266="KTHP",TONGHOP!$P266="TN",TONGHOP!$J266="R",TONGHOP!$K266&lt;&gt;""),TONGHOP!$M266,"")</f>
        <v/>
      </c>
      <c r="E266" s="3" t="str">
        <f>IF(AND(TONGHOP!$O266="KTHP",TONGHOP!$P266="VD",TONGHOP!$J266="R",TONGHOP!$K266&lt;&gt;""),TONGHOP!$K266,"")</f>
        <v/>
      </c>
      <c r="F266" s="3" t="str">
        <f>IF(AND(TONGHOP!$O266="KTHP",TONGHOP!$P266="VD",TONGHOP!$J266="R",TONGHOP!$K266&lt;&gt;""),TONGHOP!$M266,"")</f>
        <v/>
      </c>
      <c r="G266" s="3" t="str">
        <f>IF(AND(TONGHOP!$O266="KTHP",TONGHOP!$P266="TH",TONGHOP!$J266="R",TONGHOP!$K266&lt;&gt;""),TONGHOP!$K266,"")</f>
        <v/>
      </c>
      <c r="H266" s="3" t="str">
        <f>IF(AND(TONGHOP!$O266="KTHP",TONGHOP!$P266="TH",TONGHOP!$J266="R",TONGHOP!$K266&lt;&gt;""),TONGHOP!$M266,"")</f>
        <v/>
      </c>
      <c r="I266" s="3" t="str">
        <f>IF(AND(TONGHOP!$O266="ThiTN",TONGHOP!$P266="LT",TONGHOP!$J266="R",TONGHOP!$K266&lt;&gt;""),TONGHOP!$K266,"")</f>
        <v/>
      </c>
      <c r="J266" s="3" t="str">
        <f>IF(AND(TONGHOP!$O266="ThiTN",TONGHOP!$P266="LT",TONGHOP!$J266="R",TONGHOP!$K266&lt;&gt;""),TONGHOP!$M266,"")</f>
        <v/>
      </c>
      <c r="K266" s="3" t="str">
        <f>IF(AND(TONGHOP!$O266="ThiTN",TONGHOP!$P266="TN",TONGHOP!$J266="R",TONGHOP!$K266&lt;&gt;""),TONGHOP!$K266,"")</f>
        <v/>
      </c>
      <c r="L266" s="3" t="str">
        <f>IF(AND(TONGHOP!$O266="ThiTN",TONGHOP!$P266="TN",TONGHOP!$J266="R",TONGHOP!$K266&lt;&gt;""),TONGHOP!$M266,"")</f>
        <v/>
      </c>
      <c r="M266" s="3" t="str">
        <f>IF(AND(TONGHOP!$O266="ThiTN",TONGHOP!$P266="VĐ",TONGHOP!$J266="R",TONGHOP!$K266&lt;&gt;""),TONGHOP!$K266,"")</f>
        <v/>
      </c>
      <c r="N266" s="3" t="str">
        <f>IF(AND(TONGHOP!$O266="ThiTN",TONGHOP!$P266="VĐ",TONGHOP!$J266="R",TONGHOP!$K266&lt;&gt;""),TONGHOP!$M266,"")</f>
        <v/>
      </c>
      <c r="O266" s="3" t="str">
        <f>IF(AND(TONGHOP!$O266="ThiTN",TONGHOP!$P266="TH",TONGHOP!$J266="R",TONGHOP!$K266&lt;&gt;""),TONGHOP!$K266,"")</f>
        <v/>
      </c>
      <c r="P266" s="3" t="str">
        <f>IF(AND(TONGHOP!$O266="ThiTN",TONGHOP!$P266="TH",TONGHOP!$J266="R",TONGHOP!$K266&lt;&gt;""),TONGHOP!$M266,"")</f>
        <v/>
      </c>
    </row>
    <row r="267" spans="1:16">
      <c r="A267" s="3" t="str">
        <f>IF(AND(TONGHOP!$O267="KTHP",TONGHOP!$P267="LT",TONGHOP!$J267="R",TONGHOP!$K267&lt;&gt;""),TONGHOP!$K267,"")</f>
        <v>Hà Như Mai</v>
      </c>
      <c r="B267" s="3">
        <f>IF(AND(TONGHOP!$O267="KTHP",TONGHOP!$P267="LT",TONGHOP!$J267="R",TONGHOP!$K267&lt;&gt;""),TONGHOP!$M267,"")</f>
        <v>2</v>
      </c>
      <c r="C267" s="3" t="str">
        <f>IF(AND(TONGHOP!$O267="KTHP",TONGHOP!$P267="TN",TONGHOP!$J267="R",TONGHOP!$K267&lt;&gt;""),TONGHOP!$K267,"")</f>
        <v/>
      </c>
      <c r="D267" s="3" t="str">
        <f>IF(AND(TONGHOP!$O267="KTHP",TONGHOP!$P267="TN",TONGHOP!$J267="R",TONGHOP!$K267&lt;&gt;""),TONGHOP!$M267,"")</f>
        <v/>
      </c>
      <c r="E267" s="3" t="str">
        <f>IF(AND(TONGHOP!$O267="KTHP",TONGHOP!$P267="VD",TONGHOP!$J267="R",TONGHOP!$K267&lt;&gt;""),TONGHOP!$K267,"")</f>
        <v/>
      </c>
      <c r="F267" s="3" t="str">
        <f>IF(AND(TONGHOP!$O267="KTHP",TONGHOP!$P267="VD",TONGHOP!$J267="R",TONGHOP!$K267&lt;&gt;""),TONGHOP!$M267,"")</f>
        <v/>
      </c>
      <c r="G267" s="3" t="str">
        <f>IF(AND(TONGHOP!$O267="KTHP",TONGHOP!$P267="TH",TONGHOP!$J267="R",TONGHOP!$K267&lt;&gt;""),TONGHOP!$K267,"")</f>
        <v/>
      </c>
      <c r="H267" s="3" t="str">
        <f>IF(AND(TONGHOP!$O267="KTHP",TONGHOP!$P267="TH",TONGHOP!$J267="R",TONGHOP!$K267&lt;&gt;""),TONGHOP!$M267,"")</f>
        <v/>
      </c>
      <c r="I267" s="3" t="str">
        <f>IF(AND(TONGHOP!$O267="ThiTN",TONGHOP!$P267="LT",TONGHOP!$J267="R",TONGHOP!$K267&lt;&gt;""),TONGHOP!$K267,"")</f>
        <v/>
      </c>
      <c r="J267" s="3" t="str">
        <f>IF(AND(TONGHOP!$O267="ThiTN",TONGHOP!$P267="LT",TONGHOP!$J267="R",TONGHOP!$K267&lt;&gt;""),TONGHOP!$M267,"")</f>
        <v/>
      </c>
      <c r="K267" s="3" t="str">
        <f>IF(AND(TONGHOP!$O267="ThiTN",TONGHOP!$P267="TN",TONGHOP!$J267="R",TONGHOP!$K267&lt;&gt;""),TONGHOP!$K267,"")</f>
        <v/>
      </c>
      <c r="L267" s="3" t="str">
        <f>IF(AND(TONGHOP!$O267="ThiTN",TONGHOP!$P267="TN",TONGHOP!$J267="R",TONGHOP!$K267&lt;&gt;""),TONGHOP!$M267,"")</f>
        <v/>
      </c>
      <c r="M267" s="3" t="str">
        <f>IF(AND(TONGHOP!$O267="ThiTN",TONGHOP!$P267="VĐ",TONGHOP!$J267="R",TONGHOP!$K267&lt;&gt;""),TONGHOP!$K267,"")</f>
        <v/>
      </c>
      <c r="N267" s="3" t="str">
        <f>IF(AND(TONGHOP!$O267="ThiTN",TONGHOP!$P267="VĐ",TONGHOP!$J267="R",TONGHOP!$K267&lt;&gt;""),TONGHOP!$M267,"")</f>
        <v/>
      </c>
      <c r="O267" s="3" t="str">
        <f>IF(AND(TONGHOP!$O267="ThiTN",TONGHOP!$P267="TH",TONGHOP!$J267="R",TONGHOP!$K267&lt;&gt;""),TONGHOP!$K267,"")</f>
        <v/>
      </c>
      <c r="P267" s="3" t="str">
        <f>IF(AND(TONGHOP!$O267="ThiTN",TONGHOP!$P267="TH",TONGHOP!$J267="R",TONGHOP!$K267&lt;&gt;""),TONGHOP!$M267,"")</f>
        <v/>
      </c>
    </row>
    <row r="268" spans="1:16">
      <c r="A268" s="3" t="str">
        <f>IF(AND(TONGHOP!$O268="KTHP",TONGHOP!$P268="LT",TONGHOP!$J268="R",TONGHOP!$K268&lt;&gt;""),TONGHOP!$K268,"")</f>
        <v/>
      </c>
      <c r="B268" s="3" t="str">
        <f>IF(AND(TONGHOP!$O268="KTHP",TONGHOP!$P268="LT",TONGHOP!$J268="R",TONGHOP!$K268&lt;&gt;""),TONGHOP!$M268,"")</f>
        <v/>
      </c>
      <c r="C268" s="3" t="str">
        <f>IF(AND(TONGHOP!$O268="KTHP",TONGHOP!$P268="TN",TONGHOP!$J268="R",TONGHOP!$K268&lt;&gt;""),TONGHOP!$K268,"")</f>
        <v/>
      </c>
      <c r="D268" s="3" t="str">
        <f>IF(AND(TONGHOP!$O268="KTHP",TONGHOP!$P268="TN",TONGHOP!$J268="R",TONGHOP!$K268&lt;&gt;""),TONGHOP!$M268,"")</f>
        <v/>
      </c>
      <c r="E268" s="3" t="str">
        <f>IF(AND(TONGHOP!$O268="KTHP",TONGHOP!$P268="VD",TONGHOP!$J268="R",TONGHOP!$K268&lt;&gt;""),TONGHOP!$K268,"")</f>
        <v/>
      </c>
      <c r="F268" s="3" t="str">
        <f>IF(AND(TONGHOP!$O268="KTHP",TONGHOP!$P268="VD",TONGHOP!$J268="R",TONGHOP!$K268&lt;&gt;""),TONGHOP!$M268,"")</f>
        <v/>
      </c>
      <c r="G268" s="3" t="str">
        <f>IF(AND(TONGHOP!$O268="KTHP",TONGHOP!$P268="TH",TONGHOP!$J268="R",TONGHOP!$K268&lt;&gt;""),TONGHOP!$K268,"")</f>
        <v/>
      </c>
      <c r="H268" s="3" t="str">
        <f>IF(AND(TONGHOP!$O268="KTHP",TONGHOP!$P268="TH",TONGHOP!$J268="R",TONGHOP!$K268&lt;&gt;""),TONGHOP!$M268,"")</f>
        <v/>
      </c>
      <c r="I268" s="3" t="str">
        <f>IF(AND(TONGHOP!$O268="ThiTN",TONGHOP!$P268="LT",TONGHOP!$J268="R",TONGHOP!$K268&lt;&gt;""),TONGHOP!$K268,"")</f>
        <v/>
      </c>
      <c r="J268" s="3" t="str">
        <f>IF(AND(TONGHOP!$O268="ThiTN",TONGHOP!$P268="LT",TONGHOP!$J268="R",TONGHOP!$K268&lt;&gt;""),TONGHOP!$M268,"")</f>
        <v/>
      </c>
      <c r="K268" s="3" t="str">
        <f>IF(AND(TONGHOP!$O268="ThiTN",TONGHOP!$P268="TN",TONGHOP!$J268="R",TONGHOP!$K268&lt;&gt;""),TONGHOP!$K268,"")</f>
        <v/>
      </c>
      <c r="L268" s="3" t="str">
        <f>IF(AND(TONGHOP!$O268="ThiTN",TONGHOP!$P268="TN",TONGHOP!$J268="R",TONGHOP!$K268&lt;&gt;""),TONGHOP!$M268,"")</f>
        <v/>
      </c>
      <c r="M268" s="3" t="str">
        <f>IF(AND(TONGHOP!$O268="ThiTN",TONGHOP!$P268="VĐ",TONGHOP!$J268="R",TONGHOP!$K268&lt;&gt;""),TONGHOP!$K268,"")</f>
        <v/>
      </c>
      <c r="N268" s="3" t="str">
        <f>IF(AND(TONGHOP!$O268="ThiTN",TONGHOP!$P268="VĐ",TONGHOP!$J268="R",TONGHOP!$K268&lt;&gt;""),TONGHOP!$M268,"")</f>
        <v/>
      </c>
      <c r="O268" s="3" t="str">
        <f>IF(AND(TONGHOP!$O268="ThiTN",TONGHOP!$P268="TH",TONGHOP!$J268="R",TONGHOP!$K268&lt;&gt;""),TONGHOP!$K268,"")</f>
        <v/>
      </c>
      <c r="P268" s="3" t="str">
        <f>IF(AND(TONGHOP!$O268="ThiTN",TONGHOP!$P268="TH",TONGHOP!$J268="R",TONGHOP!$K268&lt;&gt;""),TONGHOP!$M268,"")</f>
        <v/>
      </c>
    </row>
    <row r="269" spans="1:16">
      <c r="A269" s="3" t="str">
        <f>IF(AND(TONGHOP!$O269="KTHP",TONGHOP!$P269="LT",TONGHOP!$J269="R",TONGHOP!$K269&lt;&gt;""),TONGHOP!$K269,"")</f>
        <v>Nguyễn Văn Danh</v>
      </c>
      <c r="B269" s="3">
        <f>IF(AND(TONGHOP!$O269="KTHP",TONGHOP!$P269="LT",TONGHOP!$J269="R",TONGHOP!$K269&lt;&gt;""),TONGHOP!$M269,"")</f>
        <v>2</v>
      </c>
      <c r="C269" s="3" t="str">
        <f>IF(AND(TONGHOP!$O269="KTHP",TONGHOP!$P269="TN",TONGHOP!$J269="R",TONGHOP!$K269&lt;&gt;""),TONGHOP!$K269,"")</f>
        <v/>
      </c>
      <c r="D269" s="3" t="str">
        <f>IF(AND(TONGHOP!$O269="KTHP",TONGHOP!$P269="TN",TONGHOP!$J269="R",TONGHOP!$K269&lt;&gt;""),TONGHOP!$M269,"")</f>
        <v/>
      </c>
      <c r="E269" s="3" t="str">
        <f>IF(AND(TONGHOP!$O269="KTHP",TONGHOP!$P269="VD",TONGHOP!$J269="R",TONGHOP!$K269&lt;&gt;""),TONGHOP!$K269,"")</f>
        <v/>
      </c>
      <c r="F269" s="3" t="str">
        <f>IF(AND(TONGHOP!$O269="KTHP",TONGHOP!$P269="VD",TONGHOP!$J269="R",TONGHOP!$K269&lt;&gt;""),TONGHOP!$M269,"")</f>
        <v/>
      </c>
      <c r="G269" s="3" t="str">
        <f>IF(AND(TONGHOP!$O269="KTHP",TONGHOP!$P269="TH",TONGHOP!$J269="R",TONGHOP!$K269&lt;&gt;""),TONGHOP!$K269,"")</f>
        <v/>
      </c>
      <c r="H269" s="3" t="str">
        <f>IF(AND(TONGHOP!$O269="KTHP",TONGHOP!$P269="TH",TONGHOP!$J269="R",TONGHOP!$K269&lt;&gt;""),TONGHOP!$M269,"")</f>
        <v/>
      </c>
      <c r="I269" s="3" t="str">
        <f>IF(AND(TONGHOP!$O269="ThiTN",TONGHOP!$P269="LT",TONGHOP!$J269="R",TONGHOP!$K269&lt;&gt;""),TONGHOP!$K269,"")</f>
        <v/>
      </c>
      <c r="J269" s="3" t="str">
        <f>IF(AND(TONGHOP!$O269="ThiTN",TONGHOP!$P269="LT",TONGHOP!$J269="R",TONGHOP!$K269&lt;&gt;""),TONGHOP!$M269,"")</f>
        <v/>
      </c>
      <c r="K269" s="3" t="str">
        <f>IF(AND(TONGHOP!$O269="ThiTN",TONGHOP!$P269="TN",TONGHOP!$J269="R",TONGHOP!$K269&lt;&gt;""),TONGHOP!$K269,"")</f>
        <v/>
      </c>
      <c r="L269" s="3" t="str">
        <f>IF(AND(TONGHOP!$O269="ThiTN",TONGHOP!$P269="TN",TONGHOP!$J269="R",TONGHOP!$K269&lt;&gt;""),TONGHOP!$M269,"")</f>
        <v/>
      </c>
      <c r="M269" s="3" t="str">
        <f>IF(AND(TONGHOP!$O269="ThiTN",TONGHOP!$P269="VĐ",TONGHOP!$J269="R",TONGHOP!$K269&lt;&gt;""),TONGHOP!$K269,"")</f>
        <v/>
      </c>
      <c r="N269" s="3" t="str">
        <f>IF(AND(TONGHOP!$O269="ThiTN",TONGHOP!$P269="VĐ",TONGHOP!$J269="R",TONGHOP!$K269&lt;&gt;""),TONGHOP!$M269,"")</f>
        <v/>
      </c>
      <c r="O269" s="3" t="str">
        <f>IF(AND(TONGHOP!$O269="ThiTN",TONGHOP!$P269="TH",TONGHOP!$J269="R",TONGHOP!$K269&lt;&gt;""),TONGHOP!$K269,"")</f>
        <v/>
      </c>
      <c r="P269" s="3" t="str">
        <f>IF(AND(TONGHOP!$O269="ThiTN",TONGHOP!$P269="TH",TONGHOP!$J269="R",TONGHOP!$K269&lt;&gt;""),TONGHOP!$M269,"")</f>
        <v/>
      </c>
    </row>
    <row r="270" spans="1:16">
      <c r="A270" s="3" t="str">
        <f>IF(AND(TONGHOP!$O270="KTHP",TONGHOP!$P270="LT",TONGHOP!$J270="R",TONGHOP!$K270&lt;&gt;""),TONGHOP!$K270,"")</f>
        <v/>
      </c>
      <c r="B270" s="3" t="str">
        <f>IF(AND(TONGHOP!$O270="KTHP",TONGHOP!$P270="LT",TONGHOP!$J270="R",TONGHOP!$K270&lt;&gt;""),TONGHOP!$M270,"")</f>
        <v/>
      </c>
      <c r="C270" s="3" t="str">
        <f>IF(AND(TONGHOP!$O270="KTHP",TONGHOP!$P270="TN",TONGHOP!$J270="R",TONGHOP!$K270&lt;&gt;""),TONGHOP!$K270,"")</f>
        <v/>
      </c>
      <c r="D270" s="3" t="str">
        <f>IF(AND(TONGHOP!$O270="KTHP",TONGHOP!$P270="TN",TONGHOP!$J270="R",TONGHOP!$K270&lt;&gt;""),TONGHOP!$M270,"")</f>
        <v/>
      </c>
      <c r="E270" s="3" t="str">
        <f>IF(AND(TONGHOP!$O270="KTHP",TONGHOP!$P270="VD",TONGHOP!$J270="R",TONGHOP!$K270&lt;&gt;""),TONGHOP!$K270,"")</f>
        <v/>
      </c>
      <c r="F270" s="3" t="str">
        <f>IF(AND(TONGHOP!$O270="KTHP",TONGHOP!$P270="VD",TONGHOP!$J270="R",TONGHOP!$K270&lt;&gt;""),TONGHOP!$M270,"")</f>
        <v/>
      </c>
      <c r="G270" s="3" t="str">
        <f>IF(AND(TONGHOP!$O270="KTHP",TONGHOP!$P270="TH",TONGHOP!$J270="R",TONGHOP!$K270&lt;&gt;""),TONGHOP!$K270,"")</f>
        <v/>
      </c>
      <c r="H270" s="3" t="str">
        <f>IF(AND(TONGHOP!$O270="KTHP",TONGHOP!$P270="TH",TONGHOP!$J270="R",TONGHOP!$K270&lt;&gt;""),TONGHOP!$M270,"")</f>
        <v/>
      </c>
      <c r="I270" s="3" t="str">
        <f>IF(AND(TONGHOP!$O270="ThiTN",TONGHOP!$P270="LT",TONGHOP!$J270="R",TONGHOP!$K270&lt;&gt;""),TONGHOP!$K270,"")</f>
        <v/>
      </c>
      <c r="J270" s="3" t="str">
        <f>IF(AND(TONGHOP!$O270="ThiTN",TONGHOP!$P270="LT",TONGHOP!$J270="R",TONGHOP!$K270&lt;&gt;""),TONGHOP!$M270,"")</f>
        <v/>
      </c>
      <c r="K270" s="3" t="str">
        <f>IF(AND(TONGHOP!$O270="ThiTN",TONGHOP!$P270="TN",TONGHOP!$J270="R",TONGHOP!$K270&lt;&gt;""),TONGHOP!$K270,"")</f>
        <v/>
      </c>
      <c r="L270" s="3" t="str">
        <f>IF(AND(TONGHOP!$O270="ThiTN",TONGHOP!$P270="TN",TONGHOP!$J270="R",TONGHOP!$K270&lt;&gt;""),TONGHOP!$M270,"")</f>
        <v/>
      </c>
      <c r="M270" s="3" t="str">
        <f>IF(AND(TONGHOP!$O270="ThiTN",TONGHOP!$P270="VĐ",TONGHOP!$J270="R",TONGHOP!$K270&lt;&gt;""),TONGHOP!$K270,"")</f>
        <v/>
      </c>
      <c r="N270" s="3" t="str">
        <f>IF(AND(TONGHOP!$O270="ThiTN",TONGHOP!$P270="VĐ",TONGHOP!$J270="R",TONGHOP!$K270&lt;&gt;""),TONGHOP!$M270,"")</f>
        <v/>
      </c>
      <c r="O270" s="3" t="str">
        <f>IF(AND(TONGHOP!$O270="ThiTN",TONGHOP!$P270="TH",TONGHOP!$J270="R",TONGHOP!$K270&lt;&gt;""),TONGHOP!$K270,"")</f>
        <v/>
      </c>
      <c r="P270" s="3" t="str">
        <f>IF(AND(TONGHOP!$O270="ThiTN",TONGHOP!$P270="TH",TONGHOP!$J270="R",TONGHOP!$K270&lt;&gt;""),TONGHOP!$M270,"")</f>
        <v/>
      </c>
    </row>
    <row r="271" spans="1:16">
      <c r="A271" s="3" t="str">
        <f>IF(AND(TONGHOP!$O271="KTHP",TONGHOP!$P271="LT",TONGHOP!$J271="R",TONGHOP!$K271&lt;&gt;""),TONGHOP!$K271,"")</f>
        <v>Đỗ Thị Hải Yến</v>
      </c>
      <c r="B271" s="3">
        <f>IF(AND(TONGHOP!$O271="KTHP",TONGHOP!$P271="LT",TONGHOP!$J271="R",TONGHOP!$K271&lt;&gt;""),TONGHOP!$M271,"")</f>
        <v>2</v>
      </c>
      <c r="C271" s="3" t="str">
        <f>IF(AND(TONGHOP!$O271="KTHP",TONGHOP!$P271="TN",TONGHOP!$J271="R",TONGHOP!$K271&lt;&gt;""),TONGHOP!$K271,"")</f>
        <v/>
      </c>
      <c r="D271" s="3" t="str">
        <f>IF(AND(TONGHOP!$O271="KTHP",TONGHOP!$P271="TN",TONGHOP!$J271="R",TONGHOP!$K271&lt;&gt;""),TONGHOP!$M271,"")</f>
        <v/>
      </c>
      <c r="E271" s="3" t="str">
        <f>IF(AND(TONGHOP!$O271="KTHP",TONGHOP!$P271="VD",TONGHOP!$J271="R",TONGHOP!$K271&lt;&gt;""),TONGHOP!$K271,"")</f>
        <v/>
      </c>
      <c r="F271" s="3" t="str">
        <f>IF(AND(TONGHOP!$O271="KTHP",TONGHOP!$P271="VD",TONGHOP!$J271="R",TONGHOP!$K271&lt;&gt;""),TONGHOP!$M271,"")</f>
        <v/>
      </c>
      <c r="G271" s="3" t="str">
        <f>IF(AND(TONGHOP!$O271="KTHP",TONGHOP!$P271="TH",TONGHOP!$J271="R",TONGHOP!$K271&lt;&gt;""),TONGHOP!$K271,"")</f>
        <v/>
      </c>
      <c r="H271" s="3" t="str">
        <f>IF(AND(TONGHOP!$O271="KTHP",TONGHOP!$P271="TH",TONGHOP!$J271="R",TONGHOP!$K271&lt;&gt;""),TONGHOP!$M271,"")</f>
        <v/>
      </c>
      <c r="I271" s="3" t="str">
        <f>IF(AND(TONGHOP!$O271="ThiTN",TONGHOP!$P271="LT",TONGHOP!$J271="R",TONGHOP!$K271&lt;&gt;""),TONGHOP!$K271,"")</f>
        <v/>
      </c>
      <c r="J271" s="3" t="str">
        <f>IF(AND(TONGHOP!$O271="ThiTN",TONGHOP!$P271="LT",TONGHOP!$J271="R",TONGHOP!$K271&lt;&gt;""),TONGHOP!$M271,"")</f>
        <v/>
      </c>
      <c r="K271" s="3" t="str">
        <f>IF(AND(TONGHOP!$O271="ThiTN",TONGHOP!$P271="TN",TONGHOP!$J271="R",TONGHOP!$K271&lt;&gt;""),TONGHOP!$K271,"")</f>
        <v/>
      </c>
      <c r="L271" s="3" t="str">
        <f>IF(AND(TONGHOP!$O271="ThiTN",TONGHOP!$P271="TN",TONGHOP!$J271="R",TONGHOP!$K271&lt;&gt;""),TONGHOP!$M271,"")</f>
        <v/>
      </c>
      <c r="M271" s="3" t="str">
        <f>IF(AND(TONGHOP!$O271="ThiTN",TONGHOP!$P271="VĐ",TONGHOP!$J271="R",TONGHOP!$K271&lt;&gt;""),TONGHOP!$K271,"")</f>
        <v/>
      </c>
      <c r="N271" s="3" t="str">
        <f>IF(AND(TONGHOP!$O271="ThiTN",TONGHOP!$P271="VĐ",TONGHOP!$J271="R",TONGHOP!$K271&lt;&gt;""),TONGHOP!$M271,"")</f>
        <v/>
      </c>
      <c r="O271" s="3" t="str">
        <f>IF(AND(TONGHOP!$O271="ThiTN",TONGHOP!$P271="TH",TONGHOP!$J271="R",TONGHOP!$K271&lt;&gt;""),TONGHOP!$K271,"")</f>
        <v/>
      </c>
      <c r="P271" s="3" t="str">
        <f>IF(AND(TONGHOP!$O271="ThiTN",TONGHOP!$P271="TH",TONGHOP!$J271="R",TONGHOP!$K271&lt;&gt;""),TONGHOP!$M271,"")</f>
        <v/>
      </c>
    </row>
    <row r="272" spans="1:16">
      <c r="A272" s="3" t="str">
        <f>IF(AND(TONGHOP!$O272="KTHP",TONGHOP!$P272="LT",TONGHOP!$J272="R",TONGHOP!$K272&lt;&gt;""),TONGHOP!$K272,"")</f>
        <v/>
      </c>
      <c r="B272" s="3" t="str">
        <f>IF(AND(TONGHOP!$O272="KTHP",TONGHOP!$P272="LT",TONGHOP!$J272="R",TONGHOP!$K272&lt;&gt;""),TONGHOP!$M272,"")</f>
        <v/>
      </c>
      <c r="C272" s="3" t="str">
        <f>IF(AND(TONGHOP!$O272="KTHP",TONGHOP!$P272="TN",TONGHOP!$J272="R",TONGHOP!$K272&lt;&gt;""),TONGHOP!$K272,"")</f>
        <v/>
      </c>
      <c r="D272" s="3" t="str">
        <f>IF(AND(TONGHOP!$O272="KTHP",TONGHOP!$P272="TN",TONGHOP!$J272="R",TONGHOP!$K272&lt;&gt;""),TONGHOP!$M272,"")</f>
        <v/>
      </c>
      <c r="E272" s="3" t="str">
        <f>IF(AND(TONGHOP!$O272="KTHP",TONGHOP!$P272="VD",TONGHOP!$J272="R",TONGHOP!$K272&lt;&gt;""),TONGHOP!$K272,"")</f>
        <v/>
      </c>
      <c r="F272" s="3" t="str">
        <f>IF(AND(TONGHOP!$O272="KTHP",TONGHOP!$P272="VD",TONGHOP!$J272="R",TONGHOP!$K272&lt;&gt;""),TONGHOP!$M272,"")</f>
        <v/>
      </c>
      <c r="G272" s="3" t="str">
        <f>IF(AND(TONGHOP!$O272="KTHP",TONGHOP!$P272="TH",TONGHOP!$J272="R",TONGHOP!$K272&lt;&gt;""),TONGHOP!$K272,"")</f>
        <v/>
      </c>
      <c r="H272" s="3" t="str">
        <f>IF(AND(TONGHOP!$O272="KTHP",TONGHOP!$P272="TH",TONGHOP!$J272="R",TONGHOP!$K272&lt;&gt;""),TONGHOP!$M272,"")</f>
        <v/>
      </c>
      <c r="I272" s="3" t="str">
        <f>IF(AND(TONGHOP!$O272="ThiTN",TONGHOP!$P272="LT",TONGHOP!$J272="R",TONGHOP!$K272&lt;&gt;""),TONGHOP!$K272,"")</f>
        <v/>
      </c>
      <c r="J272" s="3" t="str">
        <f>IF(AND(TONGHOP!$O272="ThiTN",TONGHOP!$P272="LT",TONGHOP!$J272="R",TONGHOP!$K272&lt;&gt;""),TONGHOP!$M272,"")</f>
        <v/>
      </c>
      <c r="K272" s="3" t="str">
        <f>IF(AND(TONGHOP!$O272="ThiTN",TONGHOP!$P272="TN",TONGHOP!$J272="R",TONGHOP!$K272&lt;&gt;""),TONGHOP!$K272,"")</f>
        <v/>
      </c>
      <c r="L272" s="3" t="str">
        <f>IF(AND(TONGHOP!$O272="ThiTN",TONGHOP!$P272="TN",TONGHOP!$J272="R",TONGHOP!$K272&lt;&gt;""),TONGHOP!$M272,"")</f>
        <v/>
      </c>
      <c r="M272" s="3" t="str">
        <f>IF(AND(TONGHOP!$O272="ThiTN",TONGHOP!$P272="VĐ",TONGHOP!$J272="R",TONGHOP!$K272&lt;&gt;""),TONGHOP!$K272,"")</f>
        <v/>
      </c>
      <c r="N272" s="3" t="str">
        <f>IF(AND(TONGHOP!$O272="ThiTN",TONGHOP!$P272="VĐ",TONGHOP!$J272="R",TONGHOP!$K272&lt;&gt;""),TONGHOP!$M272,"")</f>
        <v/>
      </c>
      <c r="O272" s="3" t="str">
        <f>IF(AND(TONGHOP!$O272="ThiTN",TONGHOP!$P272="TH",TONGHOP!$J272="R",TONGHOP!$K272&lt;&gt;""),TONGHOP!$K272,"")</f>
        <v/>
      </c>
      <c r="P272" s="3" t="str">
        <f>IF(AND(TONGHOP!$O272="ThiTN",TONGHOP!$P272="TH",TONGHOP!$J272="R",TONGHOP!$K272&lt;&gt;""),TONGHOP!$M272,"")</f>
        <v/>
      </c>
    </row>
    <row r="273" spans="1:16">
      <c r="A273" s="3" t="str">
        <f>IF(AND(TONGHOP!$O273="KTHP",TONGHOP!$P273="LT",TONGHOP!$J273="R",TONGHOP!$K273&lt;&gt;""),TONGHOP!$K273,"")</f>
        <v/>
      </c>
      <c r="B273" s="3" t="str">
        <f>IF(AND(TONGHOP!$O273="KTHP",TONGHOP!$P273="LT",TONGHOP!$J273="R",TONGHOP!$K273&lt;&gt;""),TONGHOP!$M273,"")</f>
        <v/>
      </c>
      <c r="C273" s="3" t="str">
        <f>IF(AND(TONGHOP!$O273="KTHP",TONGHOP!$P273="TN",TONGHOP!$J273="R",TONGHOP!$K273&lt;&gt;""),TONGHOP!$K273,"")</f>
        <v>Trịnh Hoàng Hiệp</v>
      </c>
      <c r="D273" s="3">
        <f>IF(AND(TONGHOP!$O273="KTHP",TONGHOP!$P273="TN",TONGHOP!$J273="R",TONGHOP!$K273&lt;&gt;""),TONGHOP!$M273,"")</f>
        <v>4</v>
      </c>
      <c r="E273" s="3" t="str">
        <f>IF(AND(TONGHOP!$O273="KTHP",TONGHOP!$P273="VD",TONGHOP!$J273="R",TONGHOP!$K273&lt;&gt;""),TONGHOP!$K273,"")</f>
        <v/>
      </c>
      <c r="F273" s="3" t="str">
        <f>IF(AND(TONGHOP!$O273="KTHP",TONGHOP!$P273="VD",TONGHOP!$J273="R",TONGHOP!$K273&lt;&gt;""),TONGHOP!$M273,"")</f>
        <v/>
      </c>
      <c r="G273" s="3" t="str">
        <f>IF(AND(TONGHOP!$O273="KTHP",TONGHOP!$P273="TH",TONGHOP!$J273="R",TONGHOP!$K273&lt;&gt;""),TONGHOP!$K273,"")</f>
        <v/>
      </c>
      <c r="H273" s="3" t="str">
        <f>IF(AND(TONGHOP!$O273="KTHP",TONGHOP!$P273="TH",TONGHOP!$J273="R",TONGHOP!$K273&lt;&gt;""),TONGHOP!$M273,"")</f>
        <v/>
      </c>
      <c r="I273" s="3" t="str">
        <f>IF(AND(TONGHOP!$O273="ThiTN",TONGHOP!$P273="LT",TONGHOP!$J273="R",TONGHOP!$K273&lt;&gt;""),TONGHOP!$K273,"")</f>
        <v/>
      </c>
      <c r="J273" s="3" t="str">
        <f>IF(AND(TONGHOP!$O273="ThiTN",TONGHOP!$P273="LT",TONGHOP!$J273="R",TONGHOP!$K273&lt;&gt;""),TONGHOP!$M273,"")</f>
        <v/>
      </c>
      <c r="K273" s="3" t="str">
        <f>IF(AND(TONGHOP!$O273="ThiTN",TONGHOP!$P273="TN",TONGHOP!$J273="R",TONGHOP!$K273&lt;&gt;""),TONGHOP!$K273,"")</f>
        <v/>
      </c>
      <c r="L273" s="3" t="str">
        <f>IF(AND(TONGHOP!$O273="ThiTN",TONGHOP!$P273="TN",TONGHOP!$J273="R",TONGHOP!$K273&lt;&gt;""),TONGHOP!$M273,"")</f>
        <v/>
      </c>
      <c r="M273" s="3" t="str">
        <f>IF(AND(TONGHOP!$O273="ThiTN",TONGHOP!$P273="VĐ",TONGHOP!$J273="R",TONGHOP!$K273&lt;&gt;""),TONGHOP!$K273,"")</f>
        <v/>
      </c>
      <c r="N273" s="3" t="str">
        <f>IF(AND(TONGHOP!$O273="ThiTN",TONGHOP!$P273="VĐ",TONGHOP!$J273="R",TONGHOP!$K273&lt;&gt;""),TONGHOP!$M273,"")</f>
        <v/>
      </c>
      <c r="O273" s="3" t="str">
        <f>IF(AND(TONGHOP!$O273="ThiTN",TONGHOP!$P273="TH",TONGHOP!$J273="R",TONGHOP!$K273&lt;&gt;""),TONGHOP!$K273,"")</f>
        <v/>
      </c>
      <c r="P273" s="3" t="str">
        <f>IF(AND(TONGHOP!$O273="ThiTN",TONGHOP!$P273="TH",TONGHOP!$J273="R",TONGHOP!$K273&lt;&gt;""),TONGHOP!$M273,"")</f>
        <v/>
      </c>
    </row>
    <row r="274" spans="1:16">
      <c r="A274" s="3" t="str">
        <f>IF(AND(TONGHOP!$O274="KTHP",TONGHOP!$P274="LT",TONGHOP!$J274="R",TONGHOP!$K274&lt;&gt;""),TONGHOP!$K274,"")</f>
        <v/>
      </c>
      <c r="B274" s="3" t="str">
        <f>IF(AND(TONGHOP!$O274="KTHP",TONGHOP!$P274="LT",TONGHOP!$J274="R",TONGHOP!$K274&lt;&gt;""),TONGHOP!$M274,"")</f>
        <v/>
      </c>
      <c r="C274" s="3" t="str">
        <f>IF(AND(TONGHOP!$O274="KTHP",TONGHOP!$P274="TN",TONGHOP!$J274="R",TONGHOP!$K274&lt;&gt;""),TONGHOP!$K274,"")</f>
        <v>Nguyễn Thị Thanh Tú</v>
      </c>
      <c r="D274" s="3">
        <f>IF(AND(TONGHOP!$O274="KTHP",TONGHOP!$P274="TN",TONGHOP!$J274="R",TONGHOP!$K274&lt;&gt;""),TONGHOP!$M274,"")</f>
        <v>4</v>
      </c>
      <c r="E274" s="3" t="str">
        <f>IF(AND(TONGHOP!$O274="KTHP",TONGHOP!$P274="VD",TONGHOP!$J274="R",TONGHOP!$K274&lt;&gt;""),TONGHOP!$K274,"")</f>
        <v/>
      </c>
      <c r="F274" s="3" t="str">
        <f>IF(AND(TONGHOP!$O274="KTHP",TONGHOP!$P274="VD",TONGHOP!$J274="R",TONGHOP!$K274&lt;&gt;""),TONGHOP!$M274,"")</f>
        <v/>
      </c>
      <c r="G274" s="3" t="str">
        <f>IF(AND(TONGHOP!$O274="KTHP",TONGHOP!$P274="TH",TONGHOP!$J274="R",TONGHOP!$K274&lt;&gt;""),TONGHOP!$K274,"")</f>
        <v/>
      </c>
      <c r="H274" s="3" t="str">
        <f>IF(AND(TONGHOP!$O274="KTHP",TONGHOP!$P274="TH",TONGHOP!$J274="R",TONGHOP!$K274&lt;&gt;""),TONGHOP!$M274,"")</f>
        <v/>
      </c>
      <c r="I274" s="3" t="str">
        <f>IF(AND(TONGHOP!$O274="ThiTN",TONGHOP!$P274="LT",TONGHOP!$J274="R",TONGHOP!$K274&lt;&gt;""),TONGHOP!$K274,"")</f>
        <v/>
      </c>
      <c r="J274" s="3" t="str">
        <f>IF(AND(TONGHOP!$O274="ThiTN",TONGHOP!$P274="LT",TONGHOP!$J274="R",TONGHOP!$K274&lt;&gt;""),TONGHOP!$M274,"")</f>
        <v/>
      </c>
      <c r="K274" s="3" t="str">
        <f>IF(AND(TONGHOP!$O274="ThiTN",TONGHOP!$P274="TN",TONGHOP!$J274="R",TONGHOP!$K274&lt;&gt;""),TONGHOP!$K274,"")</f>
        <v/>
      </c>
      <c r="L274" s="3" t="str">
        <f>IF(AND(TONGHOP!$O274="ThiTN",TONGHOP!$P274="TN",TONGHOP!$J274="R",TONGHOP!$K274&lt;&gt;""),TONGHOP!$M274,"")</f>
        <v/>
      </c>
      <c r="M274" s="3" t="str">
        <f>IF(AND(TONGHOP!$O274="ThiTN",TONGHOP!$P274="VĐ",TONGHOP!$J274="R",TONGHOP!$K274&lt;&gt;""),TONGHOP!$K274,"")</f>
        <v/>
      </c>
      <c r="N274" s="3" t="str">
        <f>IF(AND(TONGHOP!$O274="ThiTN",TONGHOP!$P274="VĐ",TONGHOP!$J274="R",TONGHOP!$K274&lt;&gt;""),TONGHOP!$M274,"")</f>
        <v/>
      </c>
      <c r="O274" s="3" t="str">
        <f>IF(AND(TONGHOP!$O274="ThiTN",TONGHOP!$P274="TH",TONGHOP!$J274="R",TONGHOP!$K274&lt;&gt;""),TONGHOP!$K274,"")</f>
        <v/>
      </c>
      <c r="P274" s="3" t="str">
        <f>IF(AND(TONGHOP!$O274="ThiTN",TONGHOP!$P274="TH",TONGHOP!$J274="R",TONGHOP!$K274&lt;&gt;""),TONGHOP!$M274,"")</f>
        <v/>
      </c>
    </row>
    <row r="275" spans="1:16">
      <c r="A275" s="3" t="str">
        <f>IF(AND(TONGHOP!$O275="KTHP",TONGHOP!$P275="LT",TONGHOP!$J275="R",TONGHOP!$K275&lt;&gt;""),TONGHOP!$K275,"")</f>
        <v/>
      </c>
      <c r="B275" s="3" t="str">
        <f>IF(AND(TONGHOP!$O275="KTHP",TONGHOP!$P275="LT",TONGHOP!$J275="R",TONGHOP!$K275&lt;&gt;""),TONGHOP!$M275,"")</f>
        <v/>
      </c>
      <c r="C275" s="3" t="str">
        <f>IF(AND(TONGHOP!$O275="KTHP",TONGHOP!$P275="TN",TONGHOP!$J275="R",TONGHOP!$K275&lt;&gt;""),TONGHOP!$K275,"")</f>
        <v/>
      </c>
      <c r="D275" s="3" t="str">
        <f>IF(AND(TONGHOP!$O275="KTHP",TONGHOP!$P275="TN",TONGHOP!$J275="R",TONGHOP!$K275&lt;&gt;""),TONGHOP!$M275,"")</f>
        <v/>
      </c>
      <c r="E275" s="3" t="str">
        <f>IF(AND(TONGHOP!$O275="KTHP",TONGHOP!$P275="VD",TONGHOP!$J275="R",TONGHOP!$K275&lt;&gt;""),TONGHOP!$K275,"")</f>
        <v/>
      </c>
      <c r="F275" s="3" t="str">
        <f>IF(AND(TONGHOP!$O275="KTHP",TONGHOP!$P275="VD",TONGHOP!$J275="R",TONGHOP!$K275&lt;&gt;""),TONGHOP!$M275,"")</f>
        <v/>
      </c>
      <c r="G275" s="3" t="str">
        <f>IF(AND(TONGHOP!$O275="KTHP",TONGHOP!$P275="TH",TONGHOP!$J275="R",TONGHOP!$K275&lt;&gt;""),TONGHOP!$K275,"")</f>
        <v/>
      </c>
      <c r="H275" s="3" t="str">
        <f>IF(AND(TONGHOP!$O275="KTHP",TONGHOP!$P275="TH",TONGHOP!$J275="R",TONGHOP!$K275&lt;&gt;""),TONGHOP!$M275,"")</f>
        <v/>
      </c>
      <c r="I275" s="3" t="str">
        <f>IF(AND(TONGHOP!$O275="ThiTN",TONGHOP!$P275="LT",TONGHOP!$J275="R",TONGHOP!$K275&lt;&gt;""),TONGHOP!$K275,"")</f>
        <v/>
      </c>
      <c r="J275" s="3" t="str">
        <f>IF(AND(TONGHOP!$O275="ThiTN",TONGHOP!$P275="LT",TONGHOP!$J275="R",TONGHOP!$K275&lt;&gt;""),TONGHOP!$M275,"")</f>
        <v/>
      </c>
      <c r="K275" s="3" t="str">
        <f>IF(AND(TONGHOP!$O275="ThiTN",TONGHOP!$P275="TN",TONGHOP!$J275="R",TONGHOP!$K275&lt;&gt;""),TONGHOP!$K275,"")</f>
        <v/>
      </c>
      <c r="L275" s="3" t="str">
        <f>IF(AND(TONGHOP!$O275="ThiTN",TONGHOP!$P275="TN",TONGHOP!$J275="R",TONGHOP!$K275&lt;&gt;""),TONGHOP!$M275,"")</f>
        <v/>
      </c>
      <c r="M275" s="3" t="str">
        <f>IF(AND(TONGHOP!$O275="ThiTN",TONGHOP!$P275="VĐ",TONGHOP!$J275="R",TONGHOP!$K275&lt;&gt;""),TONGHOP!$K275,"")</f>
        <v/>
      </c>
      <c r="N275" s="3" t="str">
        <f>IF(AND(TONGHOP!$O275="ThiTN",TONGHOP!$P275="VĐ",TONGHOP!$J275="R",TONGHOP!$K275&lt;&gt;""),TONGHOP!$M275,"")</f>
        <v/>
      </c>
      <c r="O275" s="3" t="str">
        <f>IF(AND(TONGHOP!$O275="ThiTN",TONGHOP!$P275="TH",TONGHOP!$J275="R",TONGHOP!$K275&lt;&gt;""),TONGHOP!$K275,"")</f>
        <v/>
      </c>
      <c r="P275" s="3" t="str">
        <f>IF(AND(TONGHOP!$O275="ThiTN",TONGHOP!$P275="TH",TONGHOP!$J275="R",TONGHOP!$K275&lt;&gt;""),TONGHOP!$M275,"")</f>
        <v/>
      </c>
    </row>
    <row r="276" spans="1:16">
      <c r="A276" s="3" t="str">
        <f>IF(AND(TONGHOP!$O276="KTHP",TONGHOP!$P276="LT",TONGHOP!$J276="R",TONGHOP!$K276&lt;&gt;""),TONGHOP!$K276,"")</f>
        <v>Vũ Thị Thái Linh</v>
      </c>
      <c r="B276" s="3">
        <f>IF(AND(TONGHOP!$O276="KTHP",TONGHOP!$P276="LT",TONGHOP!$J276="R",TONGHOP!$K276&lt;&gt;""),TONGHOP!$M276,"")</f>
        <v>2</v>
      </c>
      <c r="C276" s="3" t="str">
        <f>IF(AND(TONGHOP!$O276="KTHP",TONGHOP!$P276="TN",TONGHOP!$J276="R",TONGHOP!$K276&lt;&gt;""),TONGHOP!$K276,"")</f>
        <v/>
      </c>
      <c r="D276" s="3" t="str">
        <f>IF(AND(TONGHOP!$O276="KTHP",TONGHOP!$P276="TN",TONGHOP!$J276="R",TONGHOP!$K276&lt;&gt;""),TONGHOP!$M276,"")</f>
        <v/>
      </c>
      <c r="E276" s="3" t="str">
        <f>IF(AND(TONGHOP!$O276="KTHP",TONGHOP!$P276="VD",TONGHOP!$J276="R",TONGHOP!$K276&lt;&gt;""),TONGHOP!$K276,"")</f>
        <v/>
      </c>
      <c r="F276" s="3" t="str">
        <f>IF(AND(TONGHOP!$O276="KTHP",TONGHOP!$P276="VD",TONGHOP!$J276="R",TONGHOP!$K276&lt;&gt;""),TONGHOP!$M276,"")</f>
        <v/>
      </c>
      <c r="G276" s="3" t="str">
        <f>IF(AND(TONGHOP!$O276="KTHP",TONGHOP!$P276="TH",TONGHOP!$J276="R",TONGHOP!$K276&lt;&gt;""),TONGHOP!$K276,"")</f>
        <v/>
      </c>
      <c r="H276" s="3" t="str">
        <f>IF(AND(TONGHOP!$O276="KTHP",TONGHOP!$P276="TH",TONGHOP!$J276="R",TONGHOP!$K276&lt;&gt;""),TONGHOP!$M276,"")</f>
        <v/>
      </c>
      <c r="I276" s="3" t="str">
        <f>IF(AND(TONGHOP!$O276="ThiTN",TONGHOP!$P276="LT",TONGHOP!$J276="R",TONGHOP!$K276&lt;&gt;""),TONGHOP!$K276,"")</f>
        <v/>
      </c>
      <c r="J276" s="3" t="str">
        <f>IF(AND(TONGHOP!$O276="ThiTN",TONGHOP!$P276="LT",TONGHOP!$J276="R",TONGHOP!$K276&lt;&gt;""),TONGHOP!$M276,"")</f>
        <v/>
      </c>
      <c r="K276" s="3" t="str">
        <f>IF(AND(TONGHOP!$O276="ThiTN",TONGHOP!$P276="TN",TONGHOP!$J276="R",TONGHOP!$K276&lt;&gt;""),TONGHOP!$K276,"")</f>
        <v/>
      </c>
      <c r="L276" s="3" t="str">
        <f>IF(AND(TONGHOP!$O276="ThiTN",TONGHOP!$P276="TN",TONGHOP!$J276="R",TONGHOP!$K276&lt;&gt;""),TONGHOP!$M276,"")</f>
        <v/>
      </c>
      <c r="M276" s="3" t="str">
        <f>IF(AND(TONGHOP!$O276="ThiTN",TONGHOP!$P276="VĐ",TONGHOP!$J276="R",TONGHOP!$K276&lt;&gt;""),TONGHOP!$K276,"")</f>
        <v/>
      </c>
      <c r="N276" s="3" t="str">
        <f>IF(AND(TONGHOP!$O276="ThiTN",TONGHOP!$P276="VĐ",TONGHOP!$J276="R",TONGHOP!$K276&lt;&gt;""),TONGHOP!$M276,"")</f>
        <v/>
      </c>
      <c r="O276" s="3" t="str">
        <f>IF(AND(TONGHOP!$O276="ThiTN",TONGHOP!$P276="TH",TONGHOP!$J276="R",TONGHOP!$K276&lt;&gt;""),TONGHOP!$K276,"")</f>
        <v/>
      </c>
      <c r="P276" s="3" t="str">
        <f>IF(AND(TONGHOP!$O276="ThiTN",TONGHOP!$P276="TH",TONGHOP!$J276="R",TONGHOP!$K276&lt;&gt;""),TONGHOP!$M276,"")</f>
        <v/>
      </c>
    </row>
    <row r="277" spans="1:16">
      <c r="A277" s="3" t="str">
        <f>IF(AND(TONGHOP!$O277="KTHP",TONGHOP!$P277="LT",TONGHOP!$J277="R",TONGHOP!$K277&lt;&gt;""),TONGHOP!$K277,"")</f>
        <v/>
      </c>
      <c r="B277" s="3" t="str">
        <f>IF(AND(TONGHOP!$O277="KTHP",TONGHOP!$P277="LT",TONGHOP!$J277="R",TONGHOP!$K277&lt;&gt;""),TONGHOP!$M277,"")</f>
        <v/>
      </c>
      <c r="C277" s="3" t="str">
        <f>IF(AND(TONGHOP!$O277="KTHP",TONGHOP!$P277="TN",TONGHOP!$J277="R",TONGHOP!$K277&lt;&gt;""),TONGHOP!$K277,"")</f>
        <v>Nguyễn Trọng Nghĩa</v>
      </c>
      <c r="D277" s="3">
        <f>IF(AND(TONGHOP!$O277="KTHP",TONGHOP!$P277="TN",TONGHOP!$J277="R",TONGHOP!$K277&lt;&gt;""),TONGHOP!$M277,"")</f>
        <v>2</v>
      </c>
      <c r="E277" s="3" t="str">
        <f>IF(AND(TONGHOP!$O277="KTHP",TONGHOP!$P277="VD",TONGHOP!$J277="R",TONGHOP!$K277&lt;&gt;""),TONGHOP!$K277,"")</f>
        <v/>
      </c>
      <c r="F277" s="3" t="str">
        <f>IF(AND(TONGHOP!$O277="KTHP",TONGHOP!$P277="VD",TONGHOP!$J277="R",TONGHOP!$K277&lt;&gt;""),TONGHOP!$M277,"")</f>
        <v/>
      </c>
      <c r="G277" s="3" t="str">
        <f>IF(AND(TONGHOP!$O277="KTHP",TONGHOP!$P277="TH",TONGHOP!$J277="R",TONGHOP!$K277&lt;&gt;""),TONGHOP!$K277,"")</f>
        <v/>
      </c>
      <c r="H277" s="3" t="str">
        <f>IF(AND(TONGHOP!$O277="KTHP",TONGHOP!$P277="TH",TONGHOP!$J277="R",TONGHOP!$K277&lt;&gt;""),TONGHOP!$M277,"")</f>
        <v/>
      </c>
      <c r="I277" s="3" t="str">
        <f>IF(AND(TONGHOP!$O277="ThiTN",TONGHOP!$P277="LT",TONGHOP!$J277="R",TONGHOP!$K277&lt;&gt;""),TONGHOP!$K277,"")</f>
        <v/>
      </c>
      <c r="J277" s="3" t="str">
        <f>IF(AND(TONGHOP!$O277="ThiTN",TONGHOP!$P277="LT",TONGHOP!$J277="R",TONGHOP!$K277&lt;&gt;""),TONGHOP!$M277,"")</f>
        <v/>
      </c>
      <c r="K277" s="3" t="str">
        <f>IF(AND(TONGHOP!$O277="ThiTN",TONGHOP!$P277="TN",TONGHOP!$J277="R",TONGHOP!$K277&lt;&gt;""),TONGHOP!$K277,"")</f>
        <v/>
      </c>
      <c r="L277" s="3" t="str">
        <f>IF(AND(TONGHOP!$O277="ThiTN",TONGHOP!$P277="TN",TONGHOP!$J277="R",TONGHOP!$K277&lt;&gt;""),TONGHOP!$M277,"")</f>
        <v/>
      </c>
      <c r="M277" s="3" t="str">
        <f>IF(AND(TONGHOP!$O277="ThiTN",TONGHOP!$P277="VĐ",TONGHOP!$J277="R",TONGHOP!$K277&lt;&gt;""),TONGHOP!$K277,"")</f>
        <v/>
      </c>
      <c r="N277" s="3" t="str">
        <f>IF(AND(TONGHOP!$O277="ThiTN",TONGHOP!$P277="VĐ",TONGHOP!$J277="R",TONGHOP!$K277&lt;&gt;""),TONGHOP!$M277,"")</f>
        <v/>
      </c>
      <c r="O277" s="3" t="str">
        <f>IF(AND(TONGHOP!$O277="ThiTN",TONGHOP!$P277="TH",TONGHOP!$J277="R",TONGHOP!$K277&lt;&gt;""),TONGHOP!$K277,"")</f>
        <v/>
      </c>
      <c r="P277" s="3" t="str">
        <f>IF(AND(TONGHOP!$O277="ThiTN",TONGHOP!$P277="TH",TONGHOP!$J277="R",TONGHOP!$K277&lt;&gt;""),TONGHOP!$M277,"")</f>
        <v/>
      </c>
    </row>
    <row r="278" spans="1:16">
      <c r="A278" s="3" t="str">
        <f>IF(AND(TONGHOP!$O278="KTHP",TONGHOP!$P278="LT",TONGHOP!$J278="R",TONGHOP!$K278&lt;&gt;""),TONGHOP!$K278,"")</f>
        <v/>
      </c>
      <c r="B278" s="3" t="str">
        <f>IF(AND(TONGHOP!$O278="KTHP",TONGHOP!$P278="LT",TONGHOP!$J278="R",TONGHOP!$K278&lt;&gt;""),TONGHOP!$M278,"")</f>
        <v/>
      </c>
      <c r="C278" s="3" t="str">
        <f>IF(AND(TONGHOP!$O278="KTHP",TONGHOP!$P278="TN",TONGHOP!$J278="R",TONGHOP!$K278&lt;&gt;""),TONGHOP!$K278,"")</f>
        <v/>
      </c>
      <c r="D278" s="3" t="str">
        <f>IF(AND(TONGHOP!$O278="KTHP",TONGHOP!$P278="TN",TONGHOP!$J278="R",TONGHOP!$K278&lt;&gt;""),TONGHOP!$M278,"")</f>
        <v/>
      </c>
      <c r="E278" s="3" t="str">
        <f>IF(AND(TONGHOP!$O278="KTHP",TONGHOP!$P278="VD",TONGHOP!$J278="R",TONGHOP!$K278&lt;&gt;""),TONGHOP!$K278,"")</f>
        <v/>
      </c>
      <c r="F278" s="3" t="str">
        <f>IF(AND(TONGHOP!$O278="KTHP",TONGHOP!$P278="VD",TONGHOP!$J278="R",TONGHOP!$K278&lt;&gt;""),TONGHOP!$M278,"")</f>
        <v/>
      </c>
      <c r="G278" s="3" t="str">
        <f>IF(AND(TONGHOP!$O278="KTHP",TONGHOP!$P278="TH",TONGHOP!$J278="R",TONGHOP!$K278&lt;&gt;""),TONGHOP!$K278,"")</f>
        <v/>
      </c>
      <c r="H278" s="3" t="str">
        <f>IF(AND(TONGHOP!$O278="KTHP",TONGHOP!$P278="TH",TONGHOP!$J278="R",TONGHOP!$K278&lt;&gt;""),TONGHOP!$M278,"")</f>
        <v/>
      </c>
      <c r="I278" s="3" t="str">
        <f>IF(AND(TONGHOP!$O278="ThiTN",TONGHOP!$P278="LT",TONGHOP!$J278="R",TONGHOP!$K278&lt;&gt;""),TONGHOP!$K278,"")</f>
        <v/>
      </c>
      <c r="J278" s="3" t="str">
        <f>IF(AND(TONGHOP!$O278="ThiTN",TONGHOP!$P278="LT",TONGHOP!$J278="R",TONGHOP!$K278&lt;&gt;""),TONGHOP!$M278,"")</f>
        <v/>
      </c>
      <c r="K278" s="3" t="str">
        <f>IF(AND(TONGHOP!$O278="ThiTN",TONGHOP!$P278="TN",TONGHOP!$J278="R",TONGHOP!$K278&lt;&gt;""),TONGHOP!$K278,"")</f>
        <v/>
      </c>
      <c r="L278" s="3" t="str">
        <f>IF(AND(TONGHOP!$O278="ThiTN",TONGHOP!$P278="TN",TONGHOP!$J278="R",TONGHOP!$K278&lt;&gt;""),TONGHOP!$M278,"")</f>
        <v/>
      </c>
      <c r="M278" s="3" t="str">
        <f>IF(AND(TONGHOP!$O278="ThiTN",TONGHOP!$P278="VĐ",TONGHOP!$J278="R",TONGHOP!$K278&lt;&gt;""),TONGHOP!$K278,"")</f>
        <v/>
      </c>
      <c r="N278" s="3" t="str">
        <f>IF(AND(TONGHOP!$O278="ThiTN",TONGHOP!$P278="VĐ",TONGHOP!$J278="R",TONGHOP!$K278&lt;&gt;""),TONGHOP!$M278,"")</f>
        <v/>
      </c>
      <c r="O278" s="3" t="str">
        <f>IF(AND(TONGHOP!$O278="ThiTN",TONGHOP!$P278="TH",TONGHOP!$J278="R",TONGHOP!$K278&lt;&gt;""),TONGHOP!$K278,"")</f>
        <v/>
      </c>
      <c r="P278" s="3" t="str">
        <f>IF(AND(TONGHOP!$O278="ThiTN",TONGHOP!$P278="TH",TONGHOP!$J278="R",TONGHOP!$K278&lt;&gt;""),TONGHOP!$M278,"")</f>
        <v/>
      </c>
    </row>
    <row r="279" spans="1:16">
      <c r="A279" s="3" t="str">
        <f>IF(AND(TONGHOP!$O279="KTHP",TONGHOP!$P279="LT",TONGHOP!$J279="R",TONGHOP!$K279&lt;&gt;""),TONGHOP!$K279,"")</f>
        <v/>
      </c>
      <c r="B279" s="3" t="str">
        <f>IF(AND(TONGHOP!$O279="KTHP",TONGHOP!$P279="LT",TONGHOP!$J279="R",TONGHOP!$K279&lt;&gt;""),TONGHOP!$M279,"")</f>
        <v/>
      </c>
      <c r="C279" s="3" t="str">
        <f>IF(AND(TONGHOP!$O279="KTHP",TONGHOP!$P279="TN",TONGHOP!$J279="R",TONGHOP!$K279&lt;&gt;""),TONGHOP!$K279,"")</f>
        <v/>
      </c>
      <c r="D279" s="3" t="str">
        <f>IF(AND(TONGHOP!$O279="KTHP",TONGHOP!$P279="TN",TONGHOP!$J279="R",TONGHOP!$K279&lt;&gt;""),TONGHOP!$M279,"")</f>
        <v/>
      </c>
      <c r="E279" s="3" t="str">
        <f>IF(AND(TONGHOP!$O279="KTHP",TONGHOP!$P279="VD",TONGHOP!$J279="R",TONGHOP!$K279&lt;&gt;""),TONGHOP!$K279,"")</f>
        <v/>
      </c>
      <c r="F279" s="3" t="str">
        <f>IF(AND(TONGHOP!$O279="KTHP",TONGHOP!$P279="VD",TONGHOP!$J279="R",TONGHOP!$K279&lt;&gt;""),TONGHOP!$M279,"")</f>
        <v/>
      </c>
      <c r="G279" s="3" t="str">
        <f>IF(AND(TONGHOP!$O279="KTHP",TONGHOP!$P279="TH",TONGHOP!$J279="R",TONGHOP!$K279&lt;&gt;""),TONGHOP!$K279,"")</f>
        <v/>
      </c>
      <c r="H279" s="3" t="str">
        <f>IF(AND(TONGHOP!$O279="KTHP",TONGHOP!$P279="TH",TONGHOP!$J279="R",TONGHOP!$K279&lt;&gt;""),TONGHOP!$M279,"")</f>
        <v/>
      </c>
      <c r="I279" s="3" t="str">
        <f>IF(AND(TONGHOP!$O279="ThiTN",TONGHOP!$P279="LT",TONGHOP!$J279="R",TONGHOP!$K279&lt;&gt;""),TONGHOP!$K279,"")</f>
        <v/>
      </c>
      <c r="J279" s="3" t="str">
        <f>IF(AND(TONGHOP!$O279="ThiTN",TONGHOP!$P279="LT",TONGHOP!$J279="R",TONGHOP!$K279&lt;&gt;""),TONGHOP!$M279,"")</f>
        <v/>
      </c>
      <c r="K279" s="3" t="str">
        <f>IF(AND(TONGHOP!$O279="ThiTN",TONGHOP!$P279="TN",TONGHOP!$J279="R",TONGHOP!$K279&lt;&gt;""),TONGHOP!$K279,"")</f>
        <v/>
      </c>
      <c r="L279" s="3" t="str">
        <f>IF(AND(TONGHOP!$O279="ThiTN",TONGHOP!$P279="TN",TONGHOP!$J279="R",TONGHOP!$K279&lt;&gt;""),TONGHOP!$M279,"")</f>
        <v/>
      </c>
      <c r="M279" s="3" t="str">
        <f>IF(AND(TONGHOP!$O279="ThiTN",TONGHOP!$P279="VĐ",TONGHOP!$J279="R",TONGHOP!$K279&lt;&gt;""),TONGHOP!$K279,"")</f>
        <v/>
      </c>
      <c r="N279" s="3" t="str">
        <f>IF(AND(TONGHOP!$O279="ThiTN",TONGHOP!$P279="VĐ",TONGHOP!$J279="R",TONGHOP!$K279&lt;&gt;""),TONGHOP!$M279,"")</f>
        <v/>
      </c>
      <c r="O279" s="3" t="str">
        <f>IF(AND(TONGHOP!$O279="ThiTN",TONGHOP!$P279="TH",TONGHOP!$J279="R",TONGHOP!$K279&lt;&gt;""),TONGHOP!$K279,"")</f>
        <v/>
      </c>
      <c r="P279" s="3" t="str">
        <f>IF(AND(TONGHOP!$O279="ThiTN",TONGHOP!$P279="TH",TONGHOP!$J279="R",TONGHOP!$K279&lt;&gt;""),TONGHOP!$M279,"")</f>
        <v/>
      </c>
    </row>
    <row r="280" spans="1:16">
      <c r="A280" s="3" t="str">
        <f>IF(AND(TONGHOP!$O280="KTHP",TONGHOP!$P280="LT",TONGHOP!$J280="R",TONGHOP!$K280&lt;&gt;""),TONGHOP!$K280,"")</f>
        <v/>
      </c>
      <c r="B280" s="3" t="str">
        <f>IF(AND(TONGHOP!$O280="KTHP",TONGHOP!$P280="LT",TONGHOP!$J280="R",TONGHOP!$K280&lt;&gt;""),TONGHOP!$M280,"")</f>
        <v/>
      </c>
      <c r="C280" s="3" t="str">
        <f>IF(AND(TONGHOP!$O280="KTHP",TONGHOP!$P280="TN",TONGHOP!$J280="R",TONGHOP!$K280&lt;&gt;""),TONGHOP!$K280,"")</f>
        <v/>
      </c>
      <c r="D280" s="3" t="str">
        <f>IF(AND(TONGHOP!$O280="KTHP",TONGHOP!$P280="TN",TONGHOP!$J280="R",TONGHOP!$K280&lt;&gt;""),TONGHOP!$M280,"")</f>
        <v/>
      </c>
      <c r="E280" s="3" t="str">
        <f>IF(AND(TONGHOP!$O280="KTHP",TONGHOP!$P280="VD",TONGHOP!$J280="R",TONGHOP!$K280&lt;&gt;""),TONGHOP!$K280,"")</f>
        <v/>
      </c>
      <c r="F280" s="3" t="str">
        <f>IF(AND(TONGHOP!$O280="KTHP",TONGHOP!$P280="VD",TONGHOP!$J280="R",TONGHOP!$K280&lt;&gt;""),TONGHOP!$M280,"")</f>
        <v/>
      </c>
      <c r="G280" s="3" t="str">
        <f>IF(AND(TONGHOP!$O280="KTHP",TONGHOP!$P280="TH",TONGHOP!$J280="R",TONGHOP!$K280&lt;&gt;""),TONGHOP!$K280,"")</f>
        <v/>
      </c>
      <c r="H280" s="3" t="str">
        <f>IF(AND(TONGHOP!$O280="KTHP",TONGHOP!$P280="TH",TONGHOP!$J280="R",TONGHOP!$K280&lt;&gt;""),TONGHOP!$M280,"")</f>
        <v/>
      </c>
      <c r="I280" s="3" t="str">
        <f>IF(AND(TONGHOP!$O280="ThiTN",TONGHOP!$P280="LT",TONGHOP!$J280="R",TONGHOP!$K280&lt;&gt;""),TONGHOP!$K280,"")</f>
        <v/>
      </c>
      <c r="J280" s="3" t="str">
        <f>IF(AND(TONGHOP!$O280="ThiTN",TONGHOP!$P280="LT",TONGHOP!$J280="R",TONGHOP!$K280&lt;&gt;""),TONGHOP!$M280,"")</f>
        <v/>
      </c>
      <c r="K280" s="3" t="str">
        <f>IF(AND(TONGHOP!$O280="ThiTN",TONGHOP!$P280="TN",TONGHOP!$J280="R",TONGHOP!$K280&lt;&gt;""),TONGHOP!$K280,"")</f>
        <v/>
      </c>
      <c r="L280" s="3" t="str">
        <f>IF(AND(TONGHOP!$O280="ThiTN",TONGHOP!$P280="TN",TONGHOP!$J280="R",TONGHOP!$K280&lt;&gt;""),TONGHOP!$M280,"")</f>
        <v/>
      </c>
      <c r="M280" s="3" t="str">
        <f>IF(AND(TONGHOP!$O280="ThiTN",TONGHOP!$P280="VĐ",TONGHOP!$J280="R",TONGHOP!$K280&lt;&gt;""),TONGHOP!$K280,"")</f>
        <v/>
      </c>
      <c r="N280" s="3" t="str">
        <f>IF(AND(TONGHOP!$O280="ThiTN",TONGHOP!$P280="VĐ",TONGHOP!$J280="R",TONGHOP!$K280&lt;&gt;""),TONGHOP!$M280,"")</f>
        <v/>
      </c>
      <c r="O280" s="3" t="str">
        <f>IF(AND(TONGHOP!$O280="ThiTN",TONGHOP!$P280="TH",TONGHOP!$J280="R",TONGHOP!$K280&lt;&gt;""),TONGHOP!$K280,"")</f>
        <v/>
      </c>
      <c r="P280" s="3" t="str">
        <f>IF(AND(TONGHOP!$O280="ThiTN",TONGHOP!$P280="TH",TONGHOP!$J280="R",TONGHOP!$K280&lt;&gt;""),TONGHOP!$M280,"")</f>
        <v/>
      </c>
    </row>
    <row r="281" spans="1:16">
      <c r="A281" s="3" t="str">
        <f>IF(AND(TONGHOP!$O281="KTHP",TONGHOP!$P281="LT",TONGHOP!$J281="R",TONGHOP!$K281&lt;&gt;""),TONGHOP!$K281,"")</f>
        <v/>
      </c>
      <c r="B281" s="3" t="str">
        <f>IF(AND(TONGHOP!$O281="KTHP",TONGHOP!$P281="LT",TONGHOP!$J281="R",TONGHOP!$K281&lt;&gt;""),TONGHOP!$M281,"")</f>
        <v/>
      </c>
      <c r="C281" s="3" t="str">
        <f>IF(AND(TONGHOP!$O281="KTHP",TONGHOP!$P281="TN",TONGHOP!$J281="R",TONGHOP!$K281&lt;&gt;""),TONGHOP!$K281,"")</f>
        <v/>
      </c>
      <c r="D281" s="3" t="str">
        <f>IF(AND(TONGHOP!$O281="KTHP",TONGHOP!$P281="TN",TONGHOP!$J281="R",TONGHOP!$K281&lt;&gt;""),TONGHOP!$M281,"")</f>
        <v/>
      </c>
      <c r="E281" s="3" t="str">
        <f>IF(AND(TONGHOP!$O281="KTHP",TONGHOP!$P281="VD",TONGHOP!$J281="R",TONGHOP!$K281&lt;&gt;""),TONGHOP!$K281,"")</f>
        <v/>
      </c>
      <c r="F281" s="3" t="str">
        <f>IF(AND(TONGHOP!$O281="KTHP",TONGHOP!$P281="VD",TONGHOP!$J281="R",TONGHOP!$K281&lt;&gt;""),TONGHOP!$M281,"")</f>
        <v/>
      </c>
      <c r="G281" s="3" t="str">
        <f>IF(AND(TONGHOP!$O281="KTHP",TONGHOP!$P281="TH",TONGHOP!$J281="R",TONGHOP!$K281&lt;&gt;""),TONGHOP!$K281,"")</f>
        <v/>
      </c>
      <c r="H281" s="3" t="str">
        <f>IF(AND(TONGHOP!$O281="KTHP",TONGHOP!$P281="TH",TONGHOP!$J281="R",TONGHOP!$K281&lt;&gt;""),TONGHOP!$M281,"")</f>
        <v/>
      </c>
      <c r="I281" s="3" t="str">
        <f>IF(AND(TONGHOP!$O281="ThiTN",TONGHOP!$P281="LT",TONGHOP!$J281="R",TONGHOP!$K281&lt;&gt;""),TONGHOP!$K281,"")</f>
        <v/>
      </c>
      <c r="J281" s="3" t="str">
        <f>IF(AND(TONGHOP!$O281="ThiTN",TONGHOP!$P281="LT",TONGHOP!$J281="R",TONGHOP!$K281&lt;&gt;""),TONGHOP!$M281,"")</f>
        <v/>
      </c>
      <c r="K281" s="3" t="str">
        <f>IF(AND(TONGHOP!$O281="ThiTN",TONGHOP!$P281="TN",TONGHOP!$J281="R",TONGHOP!$K281&lt;&gt;""),TONGHOP!$K281,"")</f>
        <v/>
      </c>
      <c r="L281" s="3" t="str">
        <f>IF(AND(TONGHOP!$O281="ThiTN",TONGHOP!$P281="TN",TONGHOP!$J281="R",TONGHOP!$K281&lt;&gt;""),TONGHOP!$M281,"")</f>
        <v/>
      </c>
      <c r="M281" s="3" t="str">
        <f>IF(AND(TONGHOP!$O281="ThiTN",TONGHOP!$P281="VĐ",TONGHOP!$J281="R",TONGHOP!$K281&lt;&gt;""),TONGHOP!$K281,"")</f>
        <v/>
      </c>
      <c r="N281" s="3" t="str">
        <f>IF(AND(TONGHOP!$O281="ThiTN",TONGHOP!$P281="VĐ",TONGHOP!$J281="R",TONGHOP!$K281&lt;&gt;""),TONGHOP!$M281,"")</f>
        <v/>
      </c>
      <c r="O281" s="3" t="str">
        <f>IF(AND(TONGHOP!$O281="ThiTN",TONGHOP!$P281="TH",TONGHOP!$J281="R",TONGHOP!$K281&lt;&gt;""),TONGHOP!$K281,"")</f>
        <v/>
      </c>
      <c r="P281" s="3" t="str">
        <f>IF(AND(TONGHOP!$O281="ThiTN",TONGHOP!$P281="TH",TONGHOP!$J281="R",TONGHOP!$K281&lt;&gt;""),TONGHOP!$M281,"")</f>
        <v/>
      </c>
    </row>
    <row r="282" spans="1:16">
      <c r="A282" s="3" t="str">
        <f>IF(AND(TONGHOP!$O282="KTHP",TONGHOP!$P282="LT",TONGHOP!$J282="R",TONGHOP!$K282&lt;&gt;""),TONGHOP!$K282,"")</f>
        <v/>
      </c>
      <c r="B282" s="3" t="str">
        <f>IF(AND(TONGHOP!$O282="KTHP",TONGHOP!$P282="LT",TONGHOP!$J282="R",TONGHOP!$K282&lt;&gt;""),TONGHOP!$M282,"")</f>
        <v/>
      </c>
      <c r="C282" s="3" t="str">
        <f>IF(AND(TONGHOP!$O282="KTHP",TONGHOP!$P282="TN",TONGHOP!$J282="R",TONGHOP!$K282&lt;&gt;""),TONGHOP!$K282,"")</f>
        <v/>
      </c>
      <c r="D282" s="3" t="str">
        <f>IF(AND(TONGHOP!$O282="KTHP",TONGHOP!$P282="TN",TONGHOP!$J282="R",TONGHOP!$K282&lt;&gt;""),TONGHOP!$M282,"")</f>
        <v/>
      </c>
      <c r="E282" s="3" t="str">
        <f>IF(AND(TONGHOP!$O282="KTHP",TONGHOP!$P282="VD",TONGHOP!$J282="R",TONGHOP!$K282&lt;&gt;""),TONGHOP!$K282,"")</f>
        <v/>
      </c>
      <c r="F282" s="3" t="str">
        <f>IF(AND(TONGHOP!$O282="KTHP",TONGHOP!$P282="VD",TONGHOP!$J282="R",TONGHOP!$K282&lt;&gt;""),TONGHOP!$M282,"")</f>
        <v/>
      </c>
      <c r="G282" s="3" t="str">
        <f>IF(AND(TONGHOP!$O282="KTHP",TONGHOP!$P282="TH",TONGHOP!$J282="R",TONGHOP!$K282&lt;&gt;""),TONGHOP!$K282,"")</f>
        <v/>
      </c>
      <c r="H282" s="3" t="str">
        <f>IF(AND(TONGHOP!$O282="KTHP",TONGHOP!$P282="TH",TONGHOP!$J282="R",TONGHOP!$K282&lt;&gt;""),TONGHOP!$M282,"")</f>
        <v/>
      </c>
      <c r="I282" s="3" t="str">
        <f>IF(AND(TONGHOP!$O282="ThiTN",TONGHOP!$P282="LT",TONGHOP!$J282="R",TONGHOP!$K282&lt;&gt;""),TONGHOP!$K282,"")</f>
        <v/>
      </c>
      <c r="J282" s="3" t="str">
        <f>IF(AND(TONGHOP!$O282="ThiTN",TONGHOP!$P282="LT",TONGHOP!$J282="R",TONGHOP!$K282&lt;&gt;""),TONGHOP!$M282,"")</f>
        <v/>
      </c>
      <c r="K282" s="3" t="str">
        <f>IF(AND(TONGHOP!$O282="ThiTN",TONGHOP!$P282="TN",TONGHOP!$J282="R",TONGHOP!$K282&lt;&gt;""),TONGHOP!$K282,"")</f>
        <v/>
      </c>
      <c r="L282" s="3" t="str">
        <f>IF(AND(TONGHOP!$O282="ThiTN",TONGHOP!$P282="TN",TONGHOP!$J282="R",TONGHOP!$K282&lt;&gt;""),TONGHOP!$M282,"")</f>
        <v/>
      </c>
      <c r="M282" s="3" t="str">
        <f>IF(AND(TONGHOP!$O282="ThiTN",TONGHOP!$P282="VĐ",TONGHOP!$J282="R",TONGHOP!$K282&lt;&gt;""),TONGHOP!$K282,"")</f>
        <v/>
      </c>
      <c r="N282" s="3" t="str">
        <f>IF(AND(TONGHOP!$O282="ThiTN",TONGHOP!$P282="VĐ",TONGHOP!$J282="R",TONGHOP!$K282&lt;&gt;""),TONGHOP!$M282,"")</f>
        <v/>
      </c>
      <c r="O282" s="3" t="str">
        <f>IF(AND(TONGHOP!$O282="ThiTN",TONGHOP!$P282="TH",TONGHOP!$J282="R",TONGHOP!$K282&lt;&gt;""),TONGHOP!$K282,"")</f>
        <v/>
      </c>
      <c r="P282" s="3" t="str">
        <f>IF(AND(TONGHOP!$O282="ThiTN",TONGHOP!$P282="TH",TONGHOP!$J282="R",TONGHOP!$K282&lt;&gt;""),TONGHOP!$M282,"")</f>
        <v/>
      </c>
    </row>
    <row r="283" spans="1:16">
      <c r="A283" s="3" t="str">
        <f>IF(AND(TONGHOP!$O283="KTHP",TONGHOP!$P283="LT",TONGHOP!$J283="R",TONGHOP!$K283&lt;&gt;""),TONGHOP!$K283,"")</f>
        <v/>
      </c>
      <c r="B283" s="3" t="str">
        <f>IF(AND(TONGHOP!$O283="KTHP",TONGHOP!$P283="LT",TONGHOP!$J283="R",TONGHOP!$K283&lt;&gt;""),TONGHOP!$M283,"")</f>
        <v/>
      </c>
      <c r="C283" s="3" t="str">
        <f>IF(AND(TONGHOP!$O283="KTHP",TONGHOP!$P283="TN",TONGHOP!$J283="R",TONGHOP!$K283&lt;&gt;""),TONGHOP!$K283,"")</f>
        <v/>
      </c>
      <c r="D283" s="3" t="str">
        <f>IF(AND(TONGHOP!$O283="KTHP",TONGHOP!$P283="TN",TONGHOP!$J283="R",TONGHOP!$K283&lt;&gt;""),TONGHOP!$M283,"")</f>
        <v/>
      </c>
      <c r="E283" s="3" t="str">
        <f>IF(AND(TONGHOP!$O283="KTHP",TONGHOP!$P283="VD",TONGHOP!$J283="R",TONGHOP!$K283&lt;&gt;""),TONGHOP!$K283,"")</f>
        <v/>
      </c>
      <c r="F283" s="3" t="str">
        <f>IF(AND(TONGHOP!$O283="KTHP",TONGHOP!$P283="VD",TONGHOP!$J283="R",TONGHOP!$K283&lt;&gt;""),TONGHOP!$M283,"")</f>
        <v/>
      </c>
      <c r="G283" s="3" t="str">
        <f>IF(AND(TONGHOP!$O283="KTHP",TONGHOP!$P283="TH",TONGHOP!$J283="R",TONGHOP!$K283&lt;&gt;""),TONGHOP!$K283,"")</f>
        <v/>
      </c>
      <c r="H283" s="3" t="str">
        <f>IF(AND(TONGHOP!$O283="KTHP",TONGHOP!$P283="TH",TONGHOP!$J283="R",TONGHOP!$K283&lt;&gt;""),TONGHOP!$M283,"")</f>
        <v/>
      </c>
      <c r="I283" s="3" t="str">
        <f>IF(AND(TONGHOP!$O283="ThiTN",TONGHOP!$P283="LT",TONGHOP!$J283="R",TONGHOP!$K283&lt;&gt;""),TONGHOP!$K283,"")</f>
        <v/>
      </c>
      <c r="J283" s="3" t="str">
        <f>IF(AND(TONGHOP!$O283="ThiTN",TONGHOP!$P283="LT",TONGHOP!$J283="R",TONGHOP!$K283&lt;&gt;""),TONGHOP!$M283,"")</f>
        <v/>
      </c>
      <c r="K283" s="3" t="str">
        <f>IF(AND(TONGHOP!$O283="ThiTN",TONGHOP!$P283="TN",TONGHOP!$J283="R",TONGHOP!$K283&lt;&gt;""),TONGHOP!$K283,"")</f>
        <v/>
      </c>
      <c r="L283" s="3" t="str">
        <f>IF(AND(TONGHOP!$O283="ThiTN",TONGHOP!$P283="TN",TONGHOP!$J283="R",TONGHOP!$K283&lt;&gt;""),TONGHOP!$M283,"")</f>
        <v/>
      </c>
      <c r="M283" s="3" t="str">
        <f>IF(AND(TONGHOP!$O283="ThiTN",TONGHOP!$P283="VĐ",TONGHOP!$J283="R",TONGHOP!$K283&lt;&gt;""),TONGHOP!$K283,"")</f>
        <v/>
      </c>
      <c r="N283" s="3" t="str">
        <f>IF(AND(TONGHOP!$O283="ThiTN",TONGHOP!$P283="VĐ",TONGHOP!$J283="R",TONGHOP!$K283&lt;&gt;""),TONGHOP!$M283,"")</f>
        <v/>
      </c>
      <c r="O283" s="3" t="str">
        <f>IF(AND(TONGHOP!$O283="ThiTN",TONGHOP!$P283="TH",TONGHOP!$J283="R",TONGHOP!$K283&lt;&gt;""),TONGHOP!$K283,"")</f>
        <v/>
      </c>
      <c r="P283" s="3" t="str">
        <f>IF(AND(TONGHOP!$O283="ThiTN",TONGHOP!$P283="TH",TONGHOP!$J283="R",TONGHOP!$K283&lt;&gt;""),TONGHOP!$M283,"")</f>
        <v/>
      </c>
    </row>
    <row r="284" spans="1:16">
      <c r="A284" s="3" t="str">
        <f>IF(AND(TONGHOP!$O284="KTHP",TONGHOP!$P284="LT",TONGHOP!$J284="R",TONGHOP!$K284&lt;&gt;""),TONGHOP!$K284,"")</f>
        <v>Nguyễn Sanh Cường</v>
      </c>
      <c r="B284" s="3">
        <f>IF(AND(TONGHOP!$O284="KTHP",TONGHOP!$P284="LT",TONGHOP!$J284="R",TONGHOP!$K284&lt;&gt;""),TONGHOP!$M284,"")</f>
        <v>2</v>
      </c>
      <c r="C284" s="3" t="str">
        <f>IF(AND(TONGHOP!$O284="KTHP",TONGHOP!$P284="TN",TONGHOP!$J284="R",TONGHOP!$K284&lt;&gt;""),TONGHOP!$K284,"")</f>
        <v/>
      </c>
      <c r="D284" s="3" t="str">
        <f>IF(AND(TONGHOP!$O284="KTHP",TONGHOP!$P284="TN",TONGHOP!$J284="R",TONGHOP!$K284&lt;&gt;""),TONGHOP!$M284,"")</f>
        <v/>
      </c>
      <c r="E284" s="3" t="str">
        <f>IF(AND(TONGHOP!$O284="KTHP",TONGHOP!$P284="VD",TONGHOP!$J284="R",TONGHOP!$K284&lt;&gt;""),TONGHOP!$K284,"")</f>
        <v/>
      </c>
      <c r="F284" s="3" t="str">
        <f>IF(AND(TONGHOP!$O284="KTHP",TONGHOP!$P284="VD",TONGHOP!$J284="R",TONGHOP!$K284&lt;&gt;""),TONGHOP!$M284,"")</f>
        <v/>
      </c>
      <c r="G284" s="3" t="str">
        <f>IF(AND(TONGHOP!$O284="KTHP",TONGHOP!$P284="TH",TONGHOP!$J284="R",TONGHOP!$K284&lt;&gt;""),TONGHOP!$K284,"")</f>
        <v/>
      </c>
      <c r="H284" s="3" t="str">
        <f>IF(AND(TONGHOP!$O284="KTHP",TONGHOP!$P284="TH",TONGHOP!$J284="R",TONGHOP!$K284&lt;&gt;""),TONGHOP!$M284,"")</f>
        <v/>
      </c>
      <c r="I284" s="3" t="str">
        <f>IF(AND(TONGHOP!$O284="ThiTN",TONGHOP!$P284="LT",TONGHOP!$J284="R",TONGHOP!$K284&lt;&gt;""),TONGHOP!$K284,"")</f>
        <v/>
      </c>
      <c r="J284" s="3" t="str">
        <f>IF(AND(TONGHOP!$O284="ThiTN",TONGHOP!$P284="LT",TONGHOP!$J284="R",TONGHOP!$K284&lt;&gt;""),TONGHOP!$M284,"")</f>
        <v/>
      </c>
      <c r="K284" s="3" t="str">
        <f>IF(AND(TONGHOP!$O284="ThiTN",TONGHOP!$P284="TN",TONGHOP!$J284="R",TONGHOP!$K284&lt;&gt;""),TONGHOP!$K284,"")</f>
        <v/>
      </c>
      <c r="L284" s="3" t="str">
        <f>IF(AND(TONGHOP!$O284="ThiTN",TONGHOP!$P284="TN",TONGHOP!$J284="R",TONGHOP!$K284&lt;&gt;""),TONGHOP!$M284,"")</f>
        <v/>
      </c>
      <c r="M284" s="3" t="str">
        <f>IF(AND(TONGHOP!$O284="ThiTN",TONGHOP!$P284="VĐ",TONGHOP!$J284="R",TONGHOP!$K284&lt;&gt;""),TONGHOP!$K284,"")</f>
        <v/>
      </c>
      <c r="N284" s="3" t="str">
        <f>IF(AND(TONGHOP!$O284="ThiTN",TONGHOP!$P284="VĐ",TONGHOP!$J284="R",TONGHOP!$K284&lt;&gt;""),TONGHOP!$M284,"")</f>
        <v/>
      </c>
      <c r="O284" s="3" t="str">
        <f>IF(AND(TONGHOP!$O284="ThiTN",TONGHOP!$P284="TH",TONGHOP!$J284="R",TONGHOP!$K284&lt;&gt;""),TONGHOP!$K284,"")</f>
        <v/>
      </c>
      <c r="P284" s="3" t="str">
        <f>IF(AND(TONGHOP!$O284="ThiTN",TONGHOP!$P284="TH",TONGHOP!$J284="R",TONGHOP!$K284&lt;&gt;""),TONGHOP!$M284,"")</f>
        <v/>
      </c>
    </row>
    <row r="285" spans="1:16">
      <c r="A285" s="3" t="str">
        <f>IF(AND(TONGHOP!$O285="KTHP",TONGHOP!$P285="LT",TONGHOP!$J285="R",TONGHOP!$K285&lt;&gt;""),TONGHOP!$K285,"")</f>
        <v/>
      </c>
      <c r="B285" s="3" t="str">
        <f>IF(AND(TONGHOP!$O285="KTHP",TONGHOP!$P285="LT",TONGHOP!$J285="R",TONGHOP!$K285&lt;&gt;""),TONGHOP!$M285,"")</f>
        <v/>
      </c>
      <c r="C285" s="3" t="str">
        <f>IF(AND(TONGHOP!$O285="KTHP",TONGHOP!$P285="TN",TONGHOP!$J285="R",TONGHOP!$K285&lt;&gt;""),TONGHOP!$K285,"")</f>
        <v/>
      </c>
      <c r="D285" s="3" t="str">
        <f>IF(AND(TONGHOP!$O285="KTHP",TONGHOP!$P285="TN",TONGHOP!$J285="R",TONGHOP!$K285&lt;&gt;""),TONGHOP!$M285,"")</f>
        <v/>
      </c>
      <c r="E285" s="3" t="str">
        <f>IF(AND(TONGHOP!$O285="KTHP",TONGHOP!$P285="VD",TONGHOP!$J285="R",TONGHOP!$K285&lt;&gt;""),TONGHOP!$K285,"")</f>
        <v/>
      </c>
      <c r="F285" s="3" t="str">
        <f>IF(AND(TONGHOP!$O285="KTHP",TONGHOP!$P285="VD",TONGHOP!$J285="R",TONGHOP!$K285&lt;&gt;""),TONGHOP!$M285,"")</f>
        <v/>
      </c>
      <c r="G285" s="3" t="str">
        <f>IF(AND(TONGHOP!$O285="KTHP",TONGHOP!$P285="TH",TONGHOP!$J285="R",TONGHOP!$K285&lt;&gt;""),TONGHOP!$K285,"")</f>
        <v/>
      </c>
      <c r="H285" s="3" t="str">
        <f>IF(AND(TONGHOP!$O285="KTHP",TONGHOP!$P285="TH",TONGHOP!$J285="R",TONGHOP!$K285&lt;&gt;""),TONGHOP!$M285,"")</f>
        <v/>
      </c>
      <c r="I285" s="3" t="str">
        <f>IF(AND(TONGHOP!$O285="ThiTN",TONGHOP!$P285="LT",TONGHOP!$J285="R",TONGHOP!$K285&lt;&gt;""),TONGHOP!$K285,"")</f>
        <v/>
      </c>
      <c r="J285" s="3" t="str">
        <f>IF(AND(TONGHOP!$O285="ThiTN",TONGHOP!$P285="LT",TONGHOP!$J285="R",TONGHOP!$K285&lt;&gt;""),TONGHOP!$M285,"")</f>
        <v/>
      </c>
      <c r="K285" s="3" t="str">
        <f>IF(AND(TONGHOP!$O285="ThiTN",TONGHOP!$P285="TN",TONGHOP!$J285="R",TONGHOP!$K285&lt;&gt;""),TONGHOP!$K285,"")</f>
        <v/>
      </c>
      <c r="L285" s="3" t="str">
        <f>IF(AND(TONGHOP!$O285="ThiTN",TONGHOP!$P285="TN",TONGHOP!$J285="R",TONGHOP!$K285&lt;&gt;""),TONGHOP!$M285,"")</f>
        <v/>
      </c>
      <c r="M285" s="3" t="str">
        <f>IF(AND(TONGHOP!$O285="ThiTN",TONGHOP!$P285="VĐ",TONGHOP!$J285="R",TONGHOP!$K285&lt;&gt;""),TONGHOP!$K285,"")</f>
        <v/>
      </c>
      <c r="N285" s="3" t="str">
        <f>IF(AND(TONGHOP!$O285="ThiTN",TONGHOP!$P285="VĐ",TONGHOP!$J285="R",TONGHOP!$K285&lt;&gt;""),TONGHOP!$M285,"")</f>
        <v/>
      </c>
      <c r="O285" s="3" t="str">
        <f>IF(AND(TONGHOP!$O285="ThiTN",TONGHOP!$P285="TH",TONGHOP!$J285="R",TONGHOP!$K285&lt;&gt;""),TONGHOP!$K285,"")</f>
        <v/>
      </c>
      <c r="P285" s="3" t="str">
        <f>IF(AND(TONGHOP!$O285="ThiTN",TONGHOP!$P285="TH",TONGHOP!$J285="R",TONGHOP!$K285&lt;&gt;""),TONGHOP!$M285,"")</f>
        <v/>
      </c>
    </row>
    <row r="286" spans="1:16">
      <c r="A286" s="3" t="str">
        <f>IF(AND(TONGHOP!$O286="KTHP",TONGHOP!$P286="LT",TONGHOP!$J286="R",TONGHOP!$K286&lt;&gt;""),TONGHOP!$K286,"")</f>
        <v/>
      </c>
      <c r="B286" s="3" t="str">
        <f>IF(AND(TONGHOP!$O286="KTHP",TONGHOP!$P286="LT",TONGHOP!$J286="R",TONGHOP!$K286&lt;&gt;""),TONGHOP!$M286,"")</f>
        <v/>
      </c>
      <c r="C286" s="3" t="str">
        <f>IF(AND(TONGHOP!$O286="KTHP",TONGHOP!$P286="TN",TONGHOP!$J286="R",TONGHOP!$K286&lt;&gt;""),TONGHOP!$K286,"")</f>
        <v>Trịnh Hoàng Hiệp</v>
      </c>
      <c r="D286" s="3">
        <f>IF(AND(TONGHOP!$O286="KTHP",TONGHOP!$P286="TN",TONGHOP!$J286="R",TONGHOP!$K286&lt;&gt;""),TONGHOP!$M286,"")</f>
        <v>4</v>
      </c>
      <c r="E286" s="3" t="str">
        <f>IF(AND(TONGHOP!$O286="KTHP",TONGHOP!$P286="VD",TONGHOP!$J286="R",TONGHOP!$K286&lt;&gt;""),TONGHOP!$K286,"")</f>
        <v/>
      </c>
      <c r="F286" s="3" t="str">
        <f>IF(AND(TONGHOP!$O286="KTHP",TONGHOP!$P286="VD",TONGHOP!$J286="R",TONGHOP!$K286&lt;&gt;""),TONGHOP!$M286,"")</f>
        <v/>
      </c>
      <c r="G286" s="3" t="str">
        <f>IF(AND(TONGHOP!$O286="KTHP",TONGHOP!$P286="TH",TONGHOP!$J286="R",TONGHOP!$K286&lt;&gt;""),TONGHOP!$K286,"")</f>
        <v/>
      </c>
      <c r="H286" s="3" t="str">
        <f>IF(AND(TONGHOP!$O286="KTHP",TONGHOP!$P286="TH",TONGHOP!$J286="R",TONGHOP!$K286&lt;&gt;""),TONGHOP!$M286,"")</f>
        <v/>
      </c>
      <c r="I286" s="3" t="str">
        <f>IF(AND(TONGHOP!$O286="ThiTN",TONGHOP!$P286="LT",TONGHOP!$J286="R",TONGHOP!$K286&lt;&gt;""),TONGHOP!$K286,"")</f>
        <v/>
      </c>
      <c r="J286" s="3" t="str">
        <f>IF(AND(TONGHOP!$O286="ThiTN",TONGHOP!$P286="LT",TONGHOP!$J286="R",TONGHOP!$K286&lt;&gt;""),TONGHOP!$M286,"")</f>
        <v/>
      </c>
      <c r="K286" s="3" t="str">
        <f>IF(AND(TONGHOP!$O286="ThiTN",TONGHOP!$P286="TN",TONGHOP!$J286="R",TONGHOP!$K286&lt;&gt;""),TONGHOP!$K286,"")</f>
        <v/>
      </c>
      <c r="L286" s="3" t="str">
        <f>IF(AND(TONGHOP!$O286="ThiTN",TONGHOP!$P286="TN",TONGHOP!$J286="R",TONGHOP!$K286&lt;&gt;""),TONGHOP!$M286,"")</f>
        <v/>
      </c>
      <c r="M286" s="3" t="str">
        <f>IF(AND(TONGHOP!$O286="ThiTN",TONGHOP!$P286="VĐ",TONGHOP!$J286="R",TONGHOP!$K286&lt;&gt;""),TONGHOP!$K286,"")</f>
        <v/>
      </c>
      <c r="N286" s="3" t="str">
        <f>IF(AND(TONGHOP!$O286="ThiTN",TONGHOP!$P286="VĐ",TONGHOP!$J286="R",TONGHOP!$K286&lt;&gt;""),TONGHOP!$M286,"")</f>
        <v/>
      </c>
      <c r="O286" s="3" t="str">
        <f>IF(AND(TONGHOP!$O286="ThiTN",TONGHOP!$P286="TH",TONGHOP!$J286="R",TONGHOP!$K286&lt;&gt;""),TONGHOP!$K286,"")</f>
        <v/>
      </c>
      <c r="P286" s="3" t="str">
        <f>IF(AND(TONGHOP!$O286="ThiTN",TONGHOP!$P286="TH",TONGHOP!$J286="R",TONGHOP!$K286&lt;&gt;""),TONGHOP!$M286,"")</f>
        <v/>
      </c>
    </row>
    <row r="287" spans="1:16">
      <c r="A287" s="3" t="str">
        <f>IF(AND(TONGHOP!$O287="KTHP",TONGHOP!$P287="LT",TONGHOP!$J287="R",TONGHOP!$K287&lt;&gt;""),TONGHOP!$K287,"")</f>
        <v>Lê Thị Thu Thảo</v>
      </c>
      <c r="B287" s="3">
        <f>IF(AND(TONGHOP!$O287="KTHP",TONGHOP!$P287="LT",TONGHOP!$J287="R",TONGHOP!$K287&lt;&gt;""),TONGHOP!$M287,"")</f>
        <v>2</v>
      </c>
      <c r="C287" s="3" t="str">
        <f>IF(AND(TONGHOP!$O287="KTHP",TONGHOP!$P287="TN",TONGHOP!$J287="R",TONGHOP!$K287&lt;&gt;""),TONGHOP!$K287,"")</f>
        <v/>
      </c>
      <c r="D287" s="3" t="str">
        <f>IF(AND(TONGHOP!$O287="KTHP",TONGHOP!$P287="TN",TONGHOP!$J287="R",TONGHOP!$K287&lt;&gt;""),TONGHOP!$M287,"")</f>
        <v/>
      </c>
      <c r="E287" s="3" t="str">
        <f>IF(AND(TONGHOP!$O287="KTHP",TONGHOP!$P287="VD",TONGHOP!$J287="R",TONGHOP!$K287&lt;&gt;""),TONGHOP!$K287,"")</f>
        <v/>
      </c>
      <c r="F287" s="3" t="str">
        <f>IF(AND(TONGHOP!$O287="KTHP",TONGHOP!$P287="VD",TONGHOP!$J287="R",TONGHOP!$K287&lt;&gt;""),TONGHOP!$M287,"")</f>
        <v/>
      </c>
      <c r="G287" s="3" t="str">
        <f>IF(AND(TONGHOP!$O287="KTHP",TONGHOP!$P287="TH",TONGHOP!$J287="R",TONGHOP!$K287&lt;&gt;""),TONGHOP!$K287,"")</f>
        <v/>
      </c>
      <c r="H287" s="3" t="str">
        <f>IF(AND(TONGHOP!$O287="KTHP",TONGHOP!$P287="TH",TONGHOP!$J287="R",TONGHOP!$K287&lt;&gt;""),TONGHOP!$M287,"")</f>
        <v/>
      </c>
      <c r="I287" s="3" t="str">
        <f>IF(AND(TONGHOP!$O287="ThiTN",TONGHOP!$P287="LT",TONGHOP!$J287="R",TONGHOP!$K287&lt;&gt;""),TONGHOP!$K287,"")</f>
        <v/>
      </c>
      <c r="J287" s="3" t="str">
        <f>IF(AND(TONGHOP!$O287="ThiTN",TONGHOP!$P287="LT",TONGHOP!$J287="R",TONGHOP!$K287&lt;&gt;""),TONGHOP!$M287,"")</f>
        <v/>
      </c>
      <c r="K287" s="3" t="str">
        <f>IF(AND(TONGHOP!$O287="ThiTN",TONGHOP!$P287="TN",TONGHOP!$J287="R",TONGHOP!$K287&lt;&gt;""),TONGHOP!$K287,"")</f>
        <v/>
      </c>
      <c r="L287" s="3" t="str">
        <f>IF(AND(TONGHOP!$O287="ThiTN",TONGHOP!$P287="TN",TONGHOP!$J287="R",TONGHOP!$K287&lt;&gt;""),TONGHOP!$M287,"")</f>
        <v/>
      </c>
      <c r="M287" s="3" t="str">
        <f>IF(AND(TONGHOP!$O287="ThiTN",TONGHOP!$P287="VĐ",TONGHOP!$J287="R",TONGHOP!$K287&lt;&gt;""),TONGHOP!$K287,"")</f>
        <v/>
      </c>
      <c r="N287" s="3" t="str">
        <f>IF(AND(TONGHOP!$O287="ThiTN",TONGHOP!$P287="VĐ",TONGHOP!$J287="R",TONGHOP!$K287&lt;&gt;""),TONGHOP!$M287,"")</f>
        <v/>
      </c>
      <c r="O287" s="3" t="str">
        <f>IF(AND(TONGHOP!$O287="ThiTN",TONGHOP!$P287="TH",TONGHOP!$J287="R",TONGHOP!$K287&lt;&gt;""),TONGHOP!$K287,"")</f>
        <v/>
      </c>
      <c r="P287" s="3" t="str">
        <f>IF(AND(TONGHOP!$O287="ThiTN",TONGHOP!$P287="TH",TONGHOP!$J287="R",TONGHOP!$K287&lt;&gt;""),TONGHOP!$M287,"")</f>
        <v/>
      </c>
    </row>
    <row r="288" spans="1:16">
      <c r="A288" s="3" t="str">
        <f>IF(AND(TONGHOP!$O288="KTHP",TONGHOP!$P288="LT",TONGHOP!$J288="R",TONGHOP!$K288&lt;&gt;""),TONGHOP!$K288,"")</f>
        <v/>
      </c>
      <c r="B288" s="3" t="str">
        <f>IF(AND(TONGHOP!$O288="KTHP",TONGHOP!$P288="LT",TONGHOP!$J288="R",TONGHOP!$K288&lt;&gt;""),TONGHOP!$M288,"")</f>
        <v/>
      </c>
      <c r="C288" s="3" t="str">
        <f>IF(AND(TONGHOP!$O288="KTHP",TONGHOP!$P288="TN",TONGHOP!$J288="R",TONGHOP!$K288&lt;&gt;""),TONGHOP!$K288,"")</f>
        <v/>
      </c>
      <c r="D288" s="3" t="str">
        <f>IF(AND(TONGHOP!$O288="KTHP",TONGHOP!$P288="TN",TONGHOP!$J288="R",TONGHOP!$K288&lt;&gt;""),TONGHOP!$M288,"")</f>
        <v/>
      </c>
      <c r="E288" s="3" t="str">
        <f>IF(AND(TONGHOP!$O288="KTHP",TONGHOP!$P288="VD",TONGHOP!$J288="R",TONGHOP!$K288&lt;&gt;""),TONGHOP!$K288,"")</f>
        <v/>
      </c>
      <c r="F288" s="3" t="str">
        <f>IF(AND(TONGHOP!$O288="KTHP",TONGHOP!$P288="VD",TONGHOP!$J288="R",TONGHOP!$K288&lt;&gt;""),TONGHOP!$M288,"")</f>
        <v/>
      </c>
      <c r="G288" s="3" t="str">
        <f>IF(AND(TONGHOP!$O288="KTHP",TONGHOP!$P288="TH",TONGHOP!$J288="R",TONGHOP!$K288&lt;&gt;""),TONGHOP!$K288,"")</f>
        <v/>
      </c>
      <c r="H288" s="3" t="str">
        <f>IF(AND(TONGHOP!$O288="KTHP",TONGHOP!$P288="TH",TONGHOP!$J288="R",TONGHOP!$K288&lt;&gt;""),TONGHOP!$M288,"")</f>
        <v/>
      </c>
      <c r="I288" s="3" t="str">
        <f>IF(AND(TONGHOP!$O288="ThiTN",TONGHOP!$P288="LT",TONGHOP!$J288="R",TONGHOP!$K288&lt;&gt;""),TONGHOP!$K288,"")</f>
        <v/>
      </c>
      <c r="J288" s="3" t="str">
        <f>IF(AND(TONGHOP!$O288="ThiTN",TONGHOP!$P288="LT",TONGHOP!$J288="R",TONGHOP!$K288&lt;&gt;""),TONGHOP!$M288,"")</f>
        <v/>
      </c>
      <c r="K288" s="3" t="str">
        <f>IF(AND(TONGHOP!$O288="ThiTN",TONGHOP!$P288="TN",TONGHOP!$J288="R",TONGHOP!$K288&lt;&gt;""),TONGHOP!$K288,"")</f>
        <v/>
      </c>
      <c r="L288" s="3" t="str">
        <f>IF(AND(TONGHOP!$O288="ThiTN",TONGHOP!$P288="TN",TONGHOP!$J288="R",TONGHOP!$K288&lt;&gt;""),TONGHOP!$M288,"")</f>
        <v/>
      </c>
      <c r="M288" s="3" t="str">
        <f>IF(AND(TONGHOP!$O288="ThiTN",TONGHOP!$P288="VĐ",TONGHOP!$J288="R",TONGHOP!$K288&lt;&gt;""),TONGHOP!$K288,"")</f>
        <v/>
      </c>
      <c r="N288" s="3" t="str">
        <f>IF(AND(TONGHOP!$O288="ThiTN",TONGHOP!$P288="VĐ",TONGHOP!$J288="R",TONGHOP!$K288&lt;&gt;""),TONGHOP!$M288,"")</f>
        <v/>
      </c>
      <c r="O288" s="3" t="str">
        <f>IF(AND(TONGHOP!$O288="ThiTN",TONGHOP!$P288="TH",TONGHOP!$J288="R",TONGHOP!$K288&lt;&gt;""),TONGHOP!$K288,"")</f>
        <v/>
      </c>
      <c r="P288" s="3" t="str">
        <f>IF(AND(TONGHOP!$O288="ThiTN",TONGHOP!$P288="TH",TONGHOP!$J288="R",TONGHOP!$K288&lt;&gt;""),TONGHOP!$M288,"")</f>
        <v/>
      </c>
    </row>
    <row r="289" spans="1:16">
      <c r="A289" s="3" t="str">
        <f>IF(AND(TONGHOP!$O289="KTHP",TONGHOP!$P289="LT",TONGHOP!$J289="R",TONGHOP!$K289&lt;&gt;""),TONGHOP!$K289,"")</f>
        <v>Tạ Minh Cường</v>
      </c>
      <c r="B289" s="3">
        <f>IF(AND(TONGHOP!$O289="KTHP",TONGHOP!$P289="LT",TONGHOP!$J289="R",TONGHOP!$K289&lt;&gt;""),TONGHOP!$M289,"")</f>
        <v>2</v>
      </c>
      <c r="C289" s="3" t="str">
        <f>IF(AND(TONGHOP!$O289="KTHP",TONGHOP!$P289="TN",TONGHOP!$J289="R",TONGHOP!$K289&lt;&gt;""),TONGHOP!$K289,"")</f>
        <v/>
      </c>
      <c r="D289" s="3" t="str">
        <f>IF(AND(TONGHOP!$O289="KTHP",TONGHOP!$P289="TN",TONGHOP!$J289="R",TONGHOP!$K289&lt;&gt;""),TONGHOP!$M289,"")</f>
        <v/>
      </c>
      <c r="E289" s="3" t="str">
        <f>IF(AND(TONGHOP!$O289="KTHP",TONGHOP!$P289="VD",TONGHOP!$J289="R",TONGHOP!$K289&lt;&gt;""),TONGHOP!$K289,"")</f>
        <v/>
      </c>
      <c r="F289" s="3" t="str">
        <f>IF(AND(TONGHOP!$O289="KTHP",TONGHOP!$P289="VD",TONGHOP!$J289="R",TONGHOP!$K289&lt;&gt;""),TONGHOP!$M289,"")</f>
        <v/>
      </c>
      <c r="G289" s="3" t="str">
        <f>IF(AND(TONGHOP!$O289="KTHP",TONGHOP!$P289="TH",TONGHOP!$J289="R",TONGHOP!$K289&lt;&gt;""),TONGHOP!$K289,"")</f>
        <v/>
      </c>
      <c r="H289" s="3" t="str">
        <f>IF(AND(TONGHOP!$O289="KTHP",TONGHOP!$P289="TH",TONGHOP!$J289="R",TONGHOP!$K289&lt;&gt;""),TONGHOP!$M289,"")</f>
        <v/>
      </c>
      <c r="I289" s="3" t="str">
        <f>IF(AND(TONGHOP!$O289="ThiTN",TONGHOP!$P289="LT",TONGHOP!$J289="R",TONGHOP!$K289&lt;&gt;""),TONGHOP!$K289,"")</f>
        <v/>
      </c>
      <c r="J289" s="3" t="str">
        <f>IF(AND(TONGHOP!$O289="ThiTN",TONGHOP!$P289="LT",TONGHOP!$J289="R",TONGHOP!$K289&lt;&gt;""),TONGHOP!$M289,"")</f>
        <v/>
      </c>
      <c r="K289" s="3" t="str">
        <f>IF(AND(TONGHOP!$O289="ThiTN",TONGHOP!$P289="TN",TONGHOP!$J289="R",TONGHOP!$K289&lt;&gt;""),TONGHOP!$K289,"")</f>
        <v/>
      </c>
      <c r="L289" s="3" t="str">
        <f>IF(AND(TONGHOP!$O289="ThiTN",TONGHOP!$P289="TN",TONGHOP!$J289="R",TONGHOP!$K289&lt;&gt;""),TONGHOP!$M289,"")</f>
        <v/>
      </c>
      <c r="M289" s="3" t="str">
        <f>IF(AND(TONGHOP!$O289="ThiTN",TONGHOP!$P289="VĐ",TONGHOP!$J289="R",TONGHOP!$K289&lt;&gt;""),TONGHOP!$K289,"")</f>
        <v/>
      </c>
      <c r="N289" s="3" t="str">
        <f>IF(AND(TONGHOP!$O289="ThiTN",TONGHOP!$P289="VĐ",TONGHOP!$J289="R",TONGHOP!$K289&lt;&gt;""),TONGHOP!$M289,"")</f>
        <v/>
      </c>
      <c r="O289" s="3" t="str">
        <f>IF(AND(TONGHOP!$O289="ThiTN",TONGHOP!$P289="TH",TONGHOP!$J289="R",TONGHOP!$K289&lt;&gt;""),TONGHOP!$K289,"")</f>
        <v/>
      </c>
      <c r="P289" s="3" t="str">
        <f>IF(AND(TONGHOP!$O289="ThiTN",TONGHOP!$P289="TH",TONGHOP!$J289="R",TONGHOP!$K289&lt;&gt;""),TONGHOP!$M289,"")</f>
        <v/>
      </c>
    </row>
    <row r="290" spans="1:16">
      <c r="A290" s="3" t="str">
        <f>IF(AND(TONGHOP!$O290="KTHP",TONGHOP!$P290="LT",TONGHOP!$J290="R",TONGHOP!$K290&lt;&gt;""),TONGHOP!$K290,"")</f>
        <v/>
      </c>
      <c r="B290" s="3" t="str">
        <f>IF(AND(TONGHOP!$O290="KTHP",TONGHOP!$P290="LT",TONGHOP!$J290="R",TONGHOP!$K290&lt;&gt;""),TONGHOP!$M290,"")</f>
        <v/>
      </c>
      <c r="C290" s="3" t="str">
        <f>IF(AND(TONGHOP!$O290="KTHP",TONGHOP!$P290="TN",TONGHOP!$J290="R",TONGHOP!$K290&lt;&gt;""),TONGHOP!$K290,"")</f>
        <v/>
      </c>
      <c r="D290" s="3" t="str">
        <f>IF(AND(TONGHOP!$O290="KTHP",TONGHOP!$P290="TN",TONGHOP!$J290="R",TONGHOP!$K290&lt;&gt;""),TONGHOP!$M290,"")</f>
        <v/>
      </c>
      <c r="E290" s="3" t="str">
        <f>IF(AND(TONGHOP!$O290="KTHP",TONGHOP!$P290="VD",TONGHOP!$J290="R",TONGHOP!$K290&lt;&gt;""),TONGHOP!$K290,"")</f>
        <v/>
      </c>
      <c r="F290" s="3" t="str">
        <f>IF(AND(TONGHOP!$O290="KTHP",TONGHOP!$P290="VD",TONGHOP!$J290="R",TONGHOP!$K290&lt;&gt;""),TONGHOP!$M290,"")</f>
        <v/>
      </c>
      <c r="G290" s="3" t="str">
        <f>IF(AND(TONGHOP!$O290="KTHP",TONGHOP!$P290="TH",TONGHOP!$J290="R",TONGHOP!$K290&lt;&gt;""),TONGHOP!$K290,"")</f>
        <v/>
      </c>
      <c r="H290" s="3" t="str">
        <f>IF(AND(TONGHOP!$O290="KTHP",TONGHOP!$P290="TH",TONGHOP!$J290="R",TONGHOP!$K290&lt;&gt;""),TONGHOP!$M290,"")</f>
        <v/>
      </c>
      <c r="I290" s="3" t="str">
        <f>IF(AND(TONGHOP!$O290="ThiTN",TONGHOP!$P290="LT",TONGHOP!$J290="R",TONGHOP!$K290&lt;&gt;""),TONGHOP!$K290,"")</f>
        <v/>
      </c>
      <c r="J290" s="3" t="str">
        <f>IF(AND(TONGHOP!$O290="ThiTN",TONGHOP!$P290="LT",TONGHOP!$J290="R",TONGHOP!$K290&lt;&gt;""),TONGHOP!$M290,"")</f>
        <v/>
      </c>
      <c r="K290" s="3" t="str">
        <f>IF(AND(TONGHOP!$O290="ThiTN",TONGHOP!$P290="TN",TONGHOP!$J290="R",TONGHOP!$K290&lt;&gt;""),TONGHOP!$K290,"")</f>
        <v/>
      </c>
      <c r="L290" s="3" t="str">
        <f>IF(AND(TONGHOP!$O290="ThiTN",TONGHOP!$P290="TN",TONGHOP!$J290="R",TONGHOP!$K290&lt;&gt;""),TONGHOP!$M290,"")</f>
        <v/>
      </c>
      <c r="M290" s="3" t="str">
        <f>IF(AND(TONGHOP!$O290="ThiTN",TONGHOP!$P290="VĐ",TONGHOP!$J290="R",TONGHOP!$K290&lt;&gt;""),TONGHOP!$K290,"")</f>
        <v/>
      </c>
      <c r="N290" s="3" t="str">
        <f>IF(AND(TONGHOP!$O290="ThiTN",TONGHOP!$P290="VĐ",TONGHOP!$J290="R",TONGHOP!$K290&lt;&gt;""),TONGHOP!$M290,"")</f>
        <v/>
      </c>
      <c r="O290" s="3" t="str">
        <f>IF(AND(TONGHOP!$O290="ThiTN",TONGHOP!$P290="TH",TONGHOP!$J290="R",TONGHOP!$K290&lt;&gt;""),TONGHOP!$K290,"")</f>
        <v/>
      </c>
      <c r="P290" s="3" t="str">
        <f>IF(AND(TONGHOP!$O290="ThiTN",TONGHOP!$P290="TH",TONGHOP!$J290="R",TONGHOP!$K290&lt;&gt;""),TONGHOP!$M290,"")</f>
        <v/>
      </c>
    </row>
    <row r="291" spans="1:16">
      <c r="A291" s="3" t="str">
        <f>IF(AND(TONGHOP!$O291="KTHP",TONGHOP!$P291="LT",TONGHOP!$J291="R",TONGHOP!$K291&lt;&gt;""),TONGHOP!$K291,"")</f>
        <v/>
      </c>
      <c r="B291" s="3" t="str">
        <f>IF(AND(TONGHOP!$O291="KTHP",TONGHOP!$P291="LT",TONGHOP!$J291="R",TONGHOP!$K291&lt;&gt;""),TONGHOP!$M291,"")</f>
        <v/>
      </c>
      <c r="C291" s="3" t="str">
        <f>IF(AND(TONGHOP!$O291="KTHP",TONGHOP!$P291="TN",TONGHOP!$J291="R",TONGHOP!$K291&lt;&gt;""),TONGHOP!$K291,"")</f>
        <v/>
      </c>
      <c r="D291" s="3" t="str">
        <f>IF(AND(TONGHOP!$O291="KTHP",TONGHOP!$P291="TN",TONGHOP!$J291="R",TONGHOP!$K291&lt;&gt;""),TONGHOP!$M291,"")</f>
        <v/>
      </c>
      <c r="E291" s="3" t="str">
        <f>IF(AND(TONGHOP!$O291="KTHP",TONGHOP!$P291="VD",TONGHOP!$J291="R",TONGHOP!$K291&lt;&gt;""),TONGHOP!$K291,"")</f>
        <v/>
      </c>
      <c r="F291" s="3" t="str">
        <f>IF(AND(TONGHOP!$O291="KTHP",TONGHOP!$P291="VD",TONGHOP!$J291="R",TONGHOP!$K291&lt;&gt;""),TONGHOP!$M291,"")</f>
        <v/>
      </c>
      <c r="G291" s="3" t="str">
        <f>IF(AND(TONGHOP!$O291="KTHP",TONGHOP!$P291="TH",TONGHOP!$J291="R",TONGHOP!$K291&lt;&gt;""),TONGHOP!$K291,"")</f>
        <v/>
      </c>
      <c r="H291" s="3" t="str">
        <f>IF(AND(TONGHOP!$O291="KTHP",TONGHOP!$P291="TH",TONGHOP!$J291="R",TONGHOP!$K291&lt;&gt;""),TONGHOP!$M291,"")</f>
        <v/>
      </c>
      <c r="I291" s="3" t="str">
        <f>IF(AND(TONGHOP!$O291="ThiTN",TONGHOP!$P291="LT",TONGHOP!$J291="R",TONGHOP!$K291&lt;&gt;""),TONGHOP!$K291,"")</f>
        <v/>
      </c>
      <c r="J291" s="3" t="str">
        <f>IF(AND(TONGHOP!$O291="ThiTN",TONGHOP!$P291="LT",TONGHOP!$J291="R",TONGHOP!$K291&lt;&gt;""),TONGHOP!$M291,"")</f>
        <v/>
      </c>
      <c r="K291" s="3" t="str">
        <f>IF(AND(TONGHOP!$O291="ThiTN",TONGHOP!$P291="TN",TONGHOP!$J291="R",TONGHOP!$K291&lt;&gt;""),TONGHOP!$K291,"")</f>
        <v/>
      </c>
      <c r="L291" s="3" t="str">
        <f>IF(AND(TONGHOP!$O291="ThiTN",TONGHOP!$P291="TN",TONGHOP!$J291="R",TONGHOP!$K291&lt;&gt;""),TONGHOP!$M291,"")</f>
        <v/>
      </c>
      <c r="M291" s="3" t="str">
        <f>IF(AND(TONGHOP!$O291="ThiTN",TONGHOP!$P291="VĐ",TONGHOP!$J291="R",TONGHOP!$K291&lt;&gt;""),TONGHOP!$K291,"")</f>
        <v/>
      </c>
      <c r="N291" s="3" t="str">
        <f>IF(AND(TONGHOP!$O291="ThiTN",TONGHOP!$P291="VĐ",TONGHOP!$J291="R",TONGHOP!$K291&lt;&gt;""),TONGHOP!$M291,"")</f>
        <v/>
      </c>
      <c r="O291" s="3" t="str">
        <f>IF(AND(TONGHOP!$O291="ThiTN",TONGHOP!$P291="TH",TONGHOP!$J291="R",TONGHOP!$K291&lt;&gt;""),TONGHOP!$K291,"")</f>
        <v/>
      </c>
      <c r="P291" s="3" t="str">
        <f>IF(AND(TONGHOP!$O291="ThiTN",TONGHOP!$P291="TH",TONGHOP!$J291="R",TONGHOP!$K291&lt;&gt;""),TONGHOP!$M291,"")</f>
        <v/>
      </c>
    </row>
    <row r="292" spans="1:16">
      <c r="A292" s="3" t="str">
        <f>IF(AND(TONGHOP!$O292="KTHP",TONGHOP!$P292="LT",TONGHOP!$J292="R",TONGHOP!$K292&lt;&gt;""),TONGHOP!$K292,"")</f>
        <v/>
      </c>
      <c r="B292" s="3" t="str">
        <f>IF(AND(TONGHOP!$O292="KTHP",TONGHOP!$P292="LT",TONGHOP!$J292="R",TONGHOP!$K292&lt;&gt;""),TONGHOP!$M292,"")</f>
        <v/>
      </c>
      <c r="C292" s="3" t="str">
        <f>IF(AND(TONGHOP!$O292="KTHP",TONGHOP!$P292="TN",TONGHOP!$J292="R",TONGHOP!$K292&lt;&gt;""),TONGHOP!$K292,"")</f>
        <v/>
      </c>
      <c r="D292" s="3" t="str">
        <f>IF(AND(TONGHOP!$O292="KTHP",TONGHOP!$P292="TN",TONGHOP!$J292="R",TONGHOP!$K292&lt;&gt;""),TONGHOP!$M292,"")</f>
        <v/>
      </c>
      <c r="E292" s="3" t="str">
        <f>IF(AND(TONGHOP!$O292="KTHP",TONGHOP!$P292="VD",TONGHOP!$J292="R",TONGHOP!$K292&lt;&gt;""),TONGHOP!$K292,"")</f>
        <v/>
      </c>
      <c r="F292" s="3" t="str">
        <f>IF(AND(TONGHOP!$O292="KTHP",TONGHOP!$P292="VD",TONGHOP!$J292="R",TONGHOP!$K292&lt;&gt;""),TONGHOP!$M292,"")</f>
        <v/>
      </c>
      <c r="G292" s="3" t="str">
        <f>IF(AND(TONGHOP!$O292="KTHP",TONGHOP!$P292="TH",TONGHOP!$J292="R",TONGHOP!$K292&lt;&gt;""),TONGHOP!$K292,"")</f>
        <v/>
      </c>
      <c r="H292" s="3" t="str">
        <f>IF(AND(TONGHOP!$O292="KTHP",TONGHOP!$P292="TH",TONGHOP!$J292="R",TONGHOP!$K292&lt;&gt;""),TONGHOP!$M292,"")</f>
        <v/>
      </c>
      <c r="I292" s="3" t="str">
        <f>IF(AND(TONGHOP!$O292="ThiTN",TONGHOP!$P292="LT",TONGHOP!$J292="R",TONGHOP!$K292&lt;&gt;""),TONGHOP!$K292,"")</f>
        <v/>
      </c>
      <c r="J292" s="3" t="str">
        <f>IF(AND(TONGHOP!$O292="ThiTN",TONGHOP!$P292="LT",TONGHOP!$J292="R",TONGHOP!$K292&lt;&gt;""),TONGHOP!$M292,"")</f>
        <v/>
      </c>
      <c r="K292" s="3" t="str">
        <f>IF(AND(TONGHOP!$O292="ThiTN",TONGHOP!$P292="TN",TONGHOP!$J292="R",TONGHOP!$K292&lt;&gt;""),TONGHOP!$K292,"")</f>
        <v/>
      </c>
      <c r="L292" s="3" t="str">
        <f>IF(AND(TONGHOP!$O292="ThiTN",TONGHOP!$P292="TN",TONGHOP!$J292="R",TONGHOP!$K292&lt;&gt;""),TONGHOP!$M292,"")</f>
        <v/>
      </c>
      <c r="M292" s="3" t="str">
        <f>IF(AND(TONGHOP!$O292="ThiTN",TONGHOP!$P292="VĐ",TONGHOP!$J292="R",TONGHOP!$K292&lt;&gt;""),TONGHOP!$K292,"")</f>
        <v/>
      </c>
      <c r="N292" s="3" t="str">
        <f>IF(AND(TONGHOP!$O292="ThiTN",TONGHOP!$P292="VĐ",TONGHOP!$J292="R",TONGHOP!$K292&lt;&gt;""),TONGHOP!$M292,"")</f>
        <v/>
      </c>
      <c r="O292" s="3" t="str">
        <f>IF(AND(TONGHOP!$O292="ThiTN",TONGHOP!$P292="TH",TONGHOP!$J292="R",TONGHOP!$K292&lt;&gt;""),TONGHOP!$K292,"")</f>
        <v/>
      </c>
      <c r="P292" s="3" t="str">
        <f>IF(AND(TONGHOP!$O292="ThiTN",TONGHOP!$P292="TH",TONGHOP!$J292="R",TONGHOP!$K292&lt;&gt;""),TONGHOP!$M292,"")</f>
        <v/>
      </c>
    </row>
    <row r="293" spans="1:16">
      <c r="A293" s="3" t="str">
        <f>IF(AND(TONGHOP!$O293="KTHP",TONGHOP!$P293="LT",TONGHOP!$J293="R",TONGHOP!$K293&lt;&gt;""),TONGHOP!$K293,"")</f>
        <v/>
      </c>
      <c r="B293" s="3" t="str">
        <f>IF(AND(TONGHOP!$O293="KTHP",TONGHOP!$P293="LT",TONGHOP!$J293="R",TONGHOP!$K293&lt;&gt;""),TONGHOP!$M293,"")</f>
        <v/>
      </c>
      <c r="C293" s="3" t="str">
        <f>IF(AND(TONGHOP!$O293="KTHP",TONGHOP!$P293="TN",TONGHOP!$J293="R",TONGHOP!$K293&lt;&gt;""),TONGHOP!$K293,"")</f>
        <v/>
      </c>
      <c r="D293" s="3" t="str">
        <f>IF(AND(TONGHOP!$O293="KTHP",TONGHOP!$P293="TN",TONGHOP!$J293="R",TONGHOP!$K293&lt;&gt;""),TONGHOP!$M293,"")</f>
        <v/>
      </c>
      <c r="E293" s="3" t="str">
        <f>IF(AND(TONGHOP!$O293="KTHP",TONGHOP!$P293="VD",TONGHOP!$J293="R",TONGHOP!$K293&lt;&gt;""),TONGHOP!$K293,"")</f>
        <v/>
      </c>
      <c r="F293" s="3" t="str">
        <f>IF(AND(TONGHOP!$O293="KTHP",TONGHOP!$P293="VD",TONGHOP!$J293="R",TONGHOP!$K293&lt;&gt;""),TONGHOP!$M293,"")</f>
        <v/>
      </c>
      <c r="G293" s="3" t="str">
        <f>IF(AND(TONGHOP!$O293="KTHP",TONGHOP!$P293="TH",TONGHOP!$J293="R",TONGHOP!$K293&lt;&gt;""),TONGHOP!$K293,"")</f>
        <v/>
      </c>
      <c r="H293" s="3" t="str">
        <f>IF(AND(TONGHOP!$O293="KTHP",TONGHOP!$P293="TH",TONGHOP!$J293="R",TONGHOP!$K293&lt;&gt;""),TONGHOP!$M293,"")</f>
        <v/>
      </c>
      <c r="I293" s="3" t="str">
        <f>IF(AND(TONGHOP!$O293="ThiTN",TONGHOP!$P293="LT",TONGHOP!$J293="R",TONGHOP!$K293&lt;&gt;""),TONGHOP!$K293,"")</f>
        <v/>
      </c>
      <c r="J293" s="3" t="str">
        <f>IF(AND(TONGHOP!$O293="ThiTN",TONGHOP!$P293="LT",TONGHOP!$J293="R",TONGHOP!$K293&lt;&gt;""),TONGHOP!$M293,"")</f>
        <v/>
      </c>
      <c r="K293" s="3" t="str">
        <f>IF(AND(TONGHOP!$O293="ThiTN",TONGHOP!$P293="TN",TONGHOP!$J293="R",TONGHOP!$K293&lt;&gt;""),TONGHOP!$K293,"")</f>
        <v/>
      </c>
      <c r="L293" s="3" t="str">
        <f>IF(AND(TONGHOP!$O293="ThiTN",TONGHOP!$P293="TN",TONGHOP!$J293="R",TONGHOP!$K293&lt;&gt;""),TONGHOP!$M293,"")</f>
        <v/>
      </c>
      <c r="M293" s="3" t="str">
        <f>IF(AND(TONGHOP!$O293="ThiTN",TONGHOP!$P293="VĐ",TONGHOP!$J293="R",TONGHOP!$K293&lt;&gt;""),TONGHOP!$K293,"")</f>
        <v/>
      </c>
      <c r="N293" s="3" t="str">
        <f>IF(AND(TONGHOP!$O293="ThiTN",TONGHOP!$P293="VĐ",TONGHOP!$J293="R",TONGHOP!$K293&lt;&gt;""),TONGHOP!$M293,"")</f>
        <v/>
      </c>
      <c r="O293" s="3" t="str">
        <f>IF(AND(TONGHOP!$O293="ThiTN",TONGHOP!$P293="TH",TONGHOP!$J293="R",TONGHOP!$K293&lt;&gt;""),TONGHOP!$K293,"")</f>
        <v/>
      </c>
      <c r="P293" s="3" t="str">
        <f>IF(AND(TONGHOP!$O293="ThiTN",TONGHOP!$P293="TH",TONGHOP!$J293="R",TONGHOP!$K293&lt;&gt;""),TONGHOP!$M293,"")</f>
        <v/>
      </c>
    </row>
    <row r="294" spans="1:16">
      <c r="A294" s="3" t="str">
        <f>IF(AND(TONGHOP!$O294="KTHP",TONGHOP!$P294="LT",TONGHOP!$J294="R",TONGHOP!$K294&lt;&gt;""),TONGHOP!$K294,"")</f>
        <v>Nguyễn Anh Tăng</v>
      </c>
      <c r="B294" s="3">
        <f>IF(AND(TONGHOP!$O294="KTHP",TONGHOP!$P294="LT",TONGHOP!$J294="R",TONGHOP!$K294&lt;&gt;""),TONGHOP!$M294,"")</f>
        <v>2</v>
      </c>
      <c r="C294" s="3" t="str">
        <f>IF(AND(TONGHOP!$O294="KTHP",TONGHOP!$P294="TN",TONGHOP!$J294="R",TONGHOP!$K294&lt;&gt;""),TONGHOP!$K294,"")</f>
        <v/>
      </c>
      <c r="D294" s="3" t="str">
        <f>IF(AND(TONGHOP!$O294="KTHP",TONGHOP!$P294="TN",TONGHOP!$J294="R",TONGHOP!$K294&lt;&gt;""),TONGHOP!$M294,"")</f>
        <v/>
      </c>
      <c r="E294" s="3" t="str">
        <f>IF(AND(TONGHOP!$O294="KTHP",TONGHOP!$P294="VD",TONGHOP!$J294="R",TONGHOP!$K294&lt;&gt;""),TONGHOP!$K294,"")</f>
        <v/>
      </c>
      <c r="F294" s="3" t="str">
        <f>IF(AND(TONGHOP!$O294="KTHP",TONGHOP!$P294="VD",TONGHOP!$J294="R",TONGHOP!$K294&lt;&gt;""),TONGHOP!$M294,"")</f>
        <v/>
      </c>
      <c r="G294" s="3" t="str">
        <f>IF(AND(TONGHOP!$O294="KTHP",TONGHOP!$P294="TH",TONGHOP!$J294="R",TONGHOP!$K294&lt;&gt;""),TONGHOP!$K294,"")</f>
        <v/>
      </c>
      <c r="H294" s="3" t="str">
        <f>IF(AND(TONGHOP!$O294="KTHP",TONGHOP!$P294="TH",TONGHOP!$J294="R",TONGHOP!$K294&lt;&gt;""),TONGHOP!$M294,"")</f>
        <v/>
      </c>
      <c r="I294" s="3" t="str">
        <f>IF(AND(TONGHOP!$O294="ThiTN",TONGHOP!$P294="LT",TONGHOP!$J294="R",TONGHOP!$K294&lt;&gt;""),TONGHOP!$K294,"")</f>
        <v/>
      </c>
      <c r="J294" s="3" t="str">
        <f>IF(AND(TONGHOP!$O294="ThiTN",TONGHOP!$P294="LT",TONGHOP!$J294="R",TONGHOP!$K294&lt;&gt;""),TONGHOP!$M294,"")</f>
        <v/>
      </c>
      <c r="K294" s="3" t="str">
        <f>IF(AND(TONGHOP!$O294="ThiTN",TONGHOP!$P294="TN",TONGHOP!$J294="R",TONGHOP!$K294&lt;&gt;""),TONGHOP!$K294,"")</f>
        <v/>
      </c>
      <c r="L294" s="3" t="str">
        <f>IF(AND(TONGHOP!$O294="ThiTN",TONGHOP!$P294="TN",TONGHOP!$J294="R",TONGHOP!$K294&lt;&gt;""),TONGHOP!$M294,"")</f>
        <v/>
      </c>
      <c r="M294" s="3" t="str">
        <f>IF(AND(TONGHOP!$O294="ThiTN",TONGHOP!$P294="VĐ",TONGHOP!$J294="R",TONGHOP!$K294&lt;&gt;""),TONGHOP!$K294,"")</f>
        <v/>
      </c>
      <c r="N294" s="3" t="str">
        <f>IF(AND(TONGHOP!$O294="ThiTN",TONGHOP!$P294="VĐ",TONGHOP!$J294="R",TONGHOP!$K294&lt;&gt;""),TONGHOP!$M294,"")</f>
        <v/>
      </c>
      <c r="O294" s="3" t="str">
        <f>IF(AND(TONGHOP!$O294="ThiTN",TONGHOP!$P294="TH",TONGHOP!$J294="R",TONGHOP!$K294&lt;&gt;""),TONGHOP!$K294,"")</f>
        <v/>
      </c>
      <c r="P294" s="3" t="str">
        <f>IF(AND(TONGHOP!$O294="ThiTN",TONGHOP!$P294="TH",TONGHOP!$J294="R",TONGHOP!$K294&lt;&gt;""),TONGHOP!$M294,"")</f>
        <v/>
      </c>
    </row>
    <row r="295" spans="1:16">
      <c r="A295" s="3" t="str">
        <f>IF(AND(TONGHOP!$O295="KTHP",TONGHOP!$P295="LT",TONGHOP!$J295="R",TONGHOP!$K295&lt;&gt;""),TONGHOP!$K295,"")</f>
        <v/>
      </c>
      <c r="B295" s="3" t="str">
        <f>IF(AND(TONGHOP!$O295="KTHP",TONGHOP!$P295="LT",TONGHOP!$J295="R",TONGHOP!$K295&lt;&gt;""),TONGHOP!$M295,"")</f>
        <v/>
      </c>
      <c r="C295" s="3" t="str">
        <f>IF(AND(TONGHOP!$O295="KTHP",TONGHOP!$P295="TN",TONGHOP!$J295="R",TONGHOP!$K295&lt;&gt;""),TONGHOP!$K295,"")</f>
        <v/>
      </c>
      <c r="D295" s="3" t="str">
        <f>IF(AND(TONGHOP!$O295="KTHP",TONGHOP!$P295="TN",TONGHOP!$J295="R",TONGHOP!$K295&lt;&gt;""),TONGHOP!$M295,"")</f>
        <v/>
      </c>
      <c r="E295" s="3" t="str">
        <f>IF(AND(TONGHOP!$O295="KTHP",TONGHOP!$P295="VD",TONGHOP!$J295="R",TONGHOP!$K295&lt;&gt;""),TONGHOP!$K295,"")</f>
        <v/>
      </c>
      <c r="F295" s="3" t="str">
        <f>IF(AND(TONGHOP!$O295="KTHP",TONGHOP!$P295="VD",TONGHOP!$J295="R",TONGHOP!$K295&lt;&gt;""),TONGHOP!$M295,"")</f>
        <v/>
      </c>
      <c r="G295" s="3" t="str">
        <f>IF(AND(TONGHOP!$O295="KTHP",TONGHOP!$P295="TH",TONGHOP!$J295="R",TONGHOP!$K295&lt;&gt;""),TONGHOP!$K295,"")</f>
        <v/>
      </c>
      <c r="H295" s="3" t="str">
        <f>IF(AND(TONGHOP!$O295="KTHP",TONGHOP!$P295="TH",TONGHOP!$J295="R",TONGHOP!$K295&lt;&gt;""),TONGHOP!$M295,"")</f>
        <v/>
      </c>
      <c r="I295" s="3" t="str">
        <f>IF(AND(TONGHOP!$O295="ThiTN",TONGHOP!$P295="LT",TONGHOP!$J295="R",TONGHOP!$K295&lt;&gt;""),TONGHOP!$K295,"")</f>
        <v/>
      </c>
      <c r="J295" s="3" t="str">
        <f>IF(AND(TONGHOP!$O295="ThiTN",TONGHOP!$P295="LT",TONGHOP!$J295="R",TONGHOP!$K295&lt;&gt;""),TONGHOP!$M295,"")</f>
        <v/>
      </c>
      <c r="K295" s="3" t="str">
        <f>IF(AND(TONGHOP!$O295="ThiTN",TONGHOP!$P295="TN",TONGHOP!$J295="R",TONGHOP!$K295&lt;&gt;""),TONGHOP!$K295,"")</f>
        <v/>
      </c>
      <c r="L295" s="3" t="str">
        <f>IF(AND(TONGHOP!$O295="ThiTN",TONGHOP!$P295="TN",TONGHOP!$J295="R",TONGHOP!$K295&lt;&gt;""),TONGHOP!$M295,"")</f>
        <v/>
      </c>
      <c r="M295" s="3" t="str">
        <f>IF(AND(TONGHOP!$O295="ThiTN",TONGHOP!$P295="VĐ",TONGHOP!$J295="R",TONGHOP!$K295&lt;&gt;""),TONGHOP!$K295,"")</f>
        <v/>
      </c>
      <c r="N295" s="3" t="str">
        <f>IF(AND(TONGHOP!$O295="ThiTN",TONGHOP!$P295="VĐ",TONGHOP!$J295="R",TONGHOP!$K295&lt;&gt;""),TONGHOP!$M295,"")</f>
        <v/>
      </c>
      <c r="O295" s="3" t="str">
        <f>IF(AND(TONGHOP!$O295="ThiTN",TONGHOP!$P295="TH",TONGHOP!$J295="R",TONGHOP!$K295&lt;&gt;""),TONGHOP!$K295,"")</f>
        <v/>
      </c>
      <c r="P295" s="3" t="str">
        <f>IF(AND(TONGHOP!$O295="ThiTN",TONGHOP!$P295="TH",TONGHOP!$J295="R",TONGHOP!$K295&lt;&gt;""),TONGHOP!$M295,"")</f>
        <v/>
      </c>
    </row>
    <row r="296" spans="1:16">
      <c r="A296" s="3" t="str">
        <f>IF(AND(TONGHOP!$O296="KTHP",TONGHOP!$P296="LT",TONGHOP!$J296="R",TONGHOP!$K296&lt;&gt;""),TONGHOP!$K296,"")</f>
        <v>Huỳnh Ngọc Mai</v>
      </c>
      <c r="B296" s="3">
        <f>IF(AND(TONGHOP!$O296="KTHP",TONGHOP!$P296="LT",TONGHOP!$J296="R",TONGHOP!$K296&lt;&gt;""),TONGHOP!$M296,"")</f>
        <v>2</v>
      </c>
      <c r="C296" s="3" t="str">
        <f>IF(AND(TONGHOP!$O296="KTHP",TONGHOP!$P296="TN",TONGHOP!$J296="R",TONGHOP!$K296&lt;&gt;""),TONGHOP!$K296,"")</f>
        <v/>
      </c>
      <c r="D296" s="3" t="str">
        <f>IF(AND(TONGHOP!$O296="KTHP",TONGHOP!$P296="TN",TONGHOP!$J296="R",TONGHOP!$K296&lt;&gt;""),TONGHOP!$M296,"")</f>
        <v/>
      </c>
      <c r="E296" s="3" t="str">
        <f>IF(AND(TONGHOP!$O296="KTHP",TONGHOP!$P296="VD",TONGHOP!$J296="R",TONGHOP!$K296&lt;&gt;""),TONGHOP!$K296,"")</f>
        <v/>
      </c>
      <c r="F296" s="3" t="str">
        <f>IF(AND(TONGHOP!$O296="KTHP",TONGHOP!$P296="VD",TONGHOP!$J296="R",TONGHOP!$K296&lt;&gt;""),TONGHOP!$M296,"")</f>
        <v/>
      </c>
      <c r="G296" s="3" t="str">
        <f>IF(AND(TONGHOP!$O296="KTHP",TONGHOP!$P296="TH",TONGHOP!$J296="R",TONGHOP!$K296&lt;&gt;""),TONGHOP!$K296,"")</f>
        <v/>
      </c>
      <c r="H296" s="3" t="str">
        <f>IF(AND(TONGHOP!$O296="KTHP",TONGHOP!$P296="TH",TONGHOP!$J296="R",TONGHOP!$K296&lt;&gt;""),TONGHOP!$M296,"")</f>
        <v/>
      </c>
      <c r="I296" s="3" t="str">
        <f>IF(AND(TONGHOP!$O296="ThiTN",TONGHOP!$P296="LT",TONGHOP!$J296="R",TONGHOP!$K296&lt;&gt;""),TONGHOP!$K296,"")</f>
        <v/>
      </c>
      <c r="J296" s="3" t="str">
        <f>IF(AND(TONGHOP!$O296="ThiTN",TONGHOP!$P296="LT",TONGHOP!$J296="R",TONGHOP!$K296&lt;&gt;""),TONGHOP!$M296,"")</f>
        <v/>
      </c>
      <c r="K296" s="3" t="str">
        <f>IF(AND(TONGHOP!$O296="ThiTN",TONGHOP!$P296="TN",TONGHOP!$J296="R",TONGHOP!$K296&lt;&gt;""),TONGHOP!$K296,"")</f>
        <v/>
      </c>
      <c r="L296" s="3" t="str">
        <f>IF(AND(TONGHOP!$O296="ThiTN",TONGHOP!$P296="TN",TONGHOP!$J296="R",TONGHOP!$K296&lt;&gt;""),TONGHOP!$M296,"")</f>
        <v/>
      </c>
      <c r="M296" s="3" t="str">
        <f>IF(AND(TONGHOP!$O296="ThiTN",TONGHOP!$P296="VĐ",TONGHOP!$J296="R",TONGHOP!$K296&lt;&gt;""),TONGHOP!$K296,"")</f>
        <v/>
      </c>
      <c r="N296" s="3" t="str">
        <f>IF(AND(TONGHOP!$O296="ThiTN",TONGHOP!$P296="VĐ",TONGHOP!$J296="R",TONGHOP!$K296&lt;&gt;""),TONGHOP!$M296,"")</f>
        <v/>
      </c>
      <c r="O296" s="3" t="str">
        <f>IF(AND(TONGHOP!$O296="ThiTN",TONGHOP!$P296="TH",TONGHOP!$J296="R",TONGHOP!$K296&lt;&gt;""),TONGHOP!$K296,"")</f>
        <v/>
      </c>
      <c r="P296" s="3" t="str">
        <f>IF(AND(TONGHOP!$O296="ThiTN",TONGHOP!$P296="TH",TONGHOP!$J296="R",TONGHOP!$K296&lt;&gt;""),TONGHOP!$M296,"")</f>
        <v/>
      </c>
    </row>
    <row r="297" spans="1:16">
      <c r="A297" s="3" t="str">
        <f>IF(AND(TONGHOP!$O297="KTHP",TONGHOP!$P297="LT",TONGHOP!$J297="R",TONGHOP!$K297&lt;&gt;""),TONGHOP!$K297,"")</f>
        <v>Hoàng Văn Viết</v>
      </c>
      <c r="B297" s="3">
        <f>IF(AND(TONGHOP!$O297="KTHP",TONGHOP!$P297="LT",TONGHOP!$J297="R",TONGHOP!$K297&lt;&gt;""),TONGHOP!$M297,"")</f>
        <v>2</v>
      </c>
      <c r="C297" s="3" t="str">
        <f>IF(AND(TONGHOP!$O297="KTHP",TONGHOP!$P297="TN",TONGHOP!$J297="R",TONGHOP!$K297&lt;&gt;""),TONGHOP!$K297,"")</f>
        <v/>
      </c>
      <c r="D297" s="3" t="str">
        <f>IF(AND(TONGHOP!$O297="KTHP",TONGHOP!$P297="TN",TONGHOP!$J297="R",TONGHOP!$K297&lt;&gt;""),TONGHOP!$M297,"")</f>
        <v/>
      </c>
      <c r="E297" s="3" t="str">
        <f>IF(AND(TONGHOP!$O297="KTHP",TONGHOP!$P297="VD",TONGHOP!$J297="R",TONGHOP!$K297&lt;&gt;""),TONGHOP!$K297,"")</f>
        <v/>
      </c>
      <c r="F297" s="3" t="str">
        <f>IF(AND(TONGHOP!$O297="KTHP",TONGHOP!$P297="VD",TONGHOP!$J297="R",TONGHOP!$K297&lt;&gt;""),TONGHOP!$M297,"")</f>
        <v/>
      </c>
      <c r="G297" s="3" t="str">
        <f>IF(AND(TONGHOP!$O297="KTHP",TONGHOP!$P297="TH",TONGHOP!$J297="R",TONGHOP!$K297&lt;&gt;""),TONGHOP!$K297,"")</f>
        <v/>
      </c>
      <c r="H297" s="3" t="str">
        <f>IF(AND(TONGHOP!$O297="KTHP",TONGHOP!$P297="TH",TONGHOP!$J297="R",TONGHOP!$K297&lt;&gt;""),TONGHOP!$M297,"")</f>
        <v/>
      </c>
      <c r="I297" s="3" t="str">
        <f>IF(AND(TONGHOP!$O297="ThiTN",TONGHOP!$P297="LT",TONGHOP!$J297="R",TONGHOP!$K297&lt;&gt;""),TONGHOP!$K297,"")</f>
        <v/>
      </c>
      <c r="J297" s="3" t="str">
        <f>IF(AND(TONGHOP!$O297="ThiTN",TONGHOP!$P297="LT",TONGHOP!$J297="R",TONGHOP!$K297&lt;&gt;""),TONGHOP!$M297,"")</f>
        <v/>
      </c>
      <c r="K297" s="3" t="str">
        <f>IF(AND(TONGHOP!$O297="ThiTN",TONGHOP!$P297="TN",TONGHOP!$J297="R",TONGHOP!$K297&lt;&gt;""),TONGHOP!$K297,"")</f>
        <v/>
      </c>
      <c r="L297" s="3" t="str">
        <f>IF(AND(TONGHOP!$O297="ThiTN",TONGHOP!$P297="TN",TONGHOP!$J297="R",TONGHOP!$K297&lt;&gt;""),TONGHOP!$M297,"")</f>
        <v/>
      </c>
      <c r="M297" s="3" t="str">
        <f>IF(AND(TONGHOP!$O297="ThiTN",TONGHOP!$P297="VĐ",TONGHOP!$J297="R",TONGHOP!$K297&lt;&gt;""),TONGHOP!$K297,"")</f>
        <v/>
      </c>
      <c r="N297" s="3" t="str">
        <f>IF(AND(TONGHOP!$O297="ThiTN",TONGHOP!$P297="VĐ",TONGHOP!$J297="R",TONGHOP!$K297&lt;&gt;""),TONGHOP!$M297,"")</f>
        <v/>
      </c>
      <c r="O297" s="3" t="str">
        <f>IF(AND(TONGHOP!$O297="ThiTN",TONGHOP!$P297="TH",TONGHOP!$J297="R",TONGHOP!$K297&lt;&gt;""),TONGHOP!$K297,"")</f>
        <v/>
      </c>
      <c r="P297" s="3" t="str">
        <f>IF(AND(TONGHOP!$O297="ThiTN",TONGHOP!$P297="TH",TONGHOP!$J297="R",TONGHOP!$K297&lt;&gt;""),TONGHOP!$M297,"")</f>
        <v/>
      </c>
    </row>
    <row r="298" spans="1:16">
      <c r="A298" s="3" t="str">
        <f>IF(AND(TONGHOP!$O298="KTHP",TONGHOP!$P298="LT",TONGHOP!$J298="R",TONGHOP!$K298&lt;&gt;""),TONGHOP!$K298,"")</f>
        <v/>
      </c>
      <c r="B298" s="3" t="str">
        <f>IF(AND(TONGHOP!$O298="KTHP",TONGHOP!$P298="LT",TONGHOP!$J298="R",TONGHOP!$K298&lt;&gt;""),TONGHOP!$M298,"")</f>
        <v/>
      </c>
      <c r="C298" s="3" t="str">
        <f>IF(AND(TONGHOP!$O298="KTHP",TONGHOP!$P298="TN",TONGHOP!$J298="R",TONGHOP!$K298&lt;&gt;""),TONGHOP!$K298,"")</f>
        <v/>
      </c>
      <c r="D298" s="3" t="str">
        <f>IF(AND(TONGHOP!$O298="KTHP",TONGHOP!$P298="TN",TONGHOP!$J298="R",TONGHOP!$K298&lt;&gt;""),TONGHOP!$M298,"")</f>
        <v/>
      </c>
      <c r="E298" s="3" t="str">
        <f>IF(AND(TONGHOP!$O298="KTHP",TONGHOP!$P298="VD",TONGHOP!$J298="R",TONGHOP!$K298&lt;&gt;""),TONGHOP!$K298,"")</f>
        <v/>
      </c>
      <c r="F298" s="3" t="str">
        <f>IF(AND(TONGHOP!$O298="KTHP",TONGHOP!$P298="VD",TONGHOP!$J298="R",TONGHOP!$K298&lt;&gt;""),TONGHOP!$M298,"")</f>
        <v/>
      </c>
      <c r="G298" s="3" t="str">
        <f>IF(AND(TONGHOP!$O298="KTHP",TONGHOP!$P298="TH",TONGHOP!$J298="R",TONGHOP!$K298&lt;&gt;""),TONGHOP!$K298,"")</f>
        <v/>
      </c>
      <c r="H298" s="3" t="str">
        <f>IF(AND(TONGHOP!$O298="KTHP",TONGHOP!$P298="TH",TONGHOP!$J298="R",TONGHOP!$K298&lt;&gt;""),TONGHOP!$M298,"")</f>
        <v/>
      </c>
      <c r="I298" s="3" t="str">
        <f>IF(AND(TONGHOP!$O298="ThiTN",TONGHOP!$P298="LT",TONGHOP!$J298="R",TONGHOP!$K298&lt;&gt;""),TONGHOP!$K298,"")</f>
        <v/>
      </c>
      <c r="J298" s="3" t="str">
        <f>IF(AND(TONGHOP!$O298="ThiTN",TONGHOP!$P298="LT",TONGHOP!$J298="R",TONGHOP!$K298&lt;&gt;""),TONGHOP!$M298,"")</f>
        <v/>
      </c>
      <c r="K298" s="3" t="str">
        <f>IF(AND(TONGHOP!$O298="ThiTN",TONGHOP!$P298="TN",TONGHOP!$J298="R",TONGHOP!$K298&lt;&gt;""),TONGHOP!$K298,"")</f>
        <v/>
      </c>
      <c r="L298" s="3" t="str">
        <f>IF(AND(TONGHOP!$O298="ThiTN",TONGHOP!$P298="TN",TONGHOP!$J298="R",TONGHOP!$K298&lt;&gt;""),TONGHOP!$M298,"")</f>
        <v/>
      </c>
      <c r="M298" s="3" t="str">
        <f>IF(AND(TONGHOP!$O298="ThiTN",TONGHOP!$P298="VĐ",TONGHOP!$J298="R",TONGHOP!$K298&lt;&gt;""),TONGHOP!$K298,"")</f>
        <v/>
      </c>
      <c r="N298" s="3" t="str">
        <f>IF(AND(TONGHOP!$O298="ThiTN",TONGHOP!$P298="VĐ",TONGHOP!$J298="R",TONGHOP!$K298&lt;&gt;""),TONGHOP!$M298,"")</f>
        <v/>
      </c>
      <c r="O298" s="3" t="str">
        <f>IF(AND(TONGHOP!$O298="ThiTN",TONGHOP!$P298="TH",TONGHOP!$J298="R",TONGHOP!$K298&lt;&gt;""),TONGHOP!$K298,"")</f>
        <v/>
      </c>
      <c r="P298" s="3" t="str">
        <f>IF(AND(TONGHOP!$O298="ThiTN",TONGHOP!$P298="TH",TONGHOP!$J298="R",TONGHOP!$K298&lt;&gt;""),TONGHOP!$M298,"")</f>
        <v/>
      </c>
    </row>
    <row r="299" spans="1:16">
      <c r="A299" s="3" t="str">
        <f>IF(AND(TONGHOP!$O299="KTHP",TONGHOP!$P299="LT",TONGHOP!$J299="R",TONGHOP!$K299&lt;&gt;""),TONGHOP!$K299,"")</f>
        <v/>
      </c>
      <c r="B299" s="3" t="str">
        <f>IF(AND(TONGHOP!$O299="KTHP",TONGHOP!$P299="LT",TONGHOP!$J299="R",TONGHOP!$K299&lt;&gt;""),TONGHOP!$M299,"")</f>
        <v/>
      </c>
      <c r="C299" s="3" t="str">
        <f>IF(AND(TONGHOP!$O299="KTHP",TONGHOP!$P299="TN",TONGHOP!$J299="R",TONGHOP!$K299&lt;&gt;""),TONGHOP!$K299,"")</f>
        <v/>
      </c>
      <c r="D299" s="3" t="str">
        <f>IF(AND(TONGHOP!$O299="KTHP",TONGHOP!$P299="TN",TONGHOP!$J299="R",TONGHOP!$K299&lt;&gt;""),TONGHOP!$M299,"")</f>
        <v/>
      </c>
      <c r="E299" s="3" t="str">
        <f>IF(AND(TONGHOP!$O299="KTHP",TONGHOP!$P299="VD",TONGHOP!$J299="R",TONGHOP!$K299&lt;&gt;""),TONGHOP!$K299,"")</f>
        <v/>
      </c>
      <c r="F299" s="3" t="str">
        <f>IF(AND(TONGHOP!$O299="KTHP",TONGHOP!$P299="VD",TONGHOP!$J299="R",TONGHOP!$K299&lt;&gt;""),TONGHOP!$M299,"")</f>
        <v/>
      </c>
      <c r="G299" s="3" t="str">
        <f>IF(AND(TONGHOP!$O299="KTHP",TONGHOP!$P299="TH",TONGHOP!$J299="R",TONGHOP!$K299&lt;&gt;""),TONGHOP!$K299,"")</f>
        <v/>
      </c>
      <c r="H299" s="3" t="str">
        <f>IF(AND(TONGHOP!$O299="KTHP",TONGHOP!$P299="TH",TONGHOP!$J299="R",TONGHOP!$K299&lt;&gt;""),TONGHOP!$M299,"")</f>
        <v/>
      </c>
      <c r="I299" s="3" t="str">
        <f>IF(AND(TONGHOP!$O299="ThiTN",TONGHOP!$P299="LT",TONGHOP!$J299="R",TONGHOP!$K299&lt;&gt;""),TONGHOP!$K299,"")</f>
        <v/>
      </c>
      <c r="J299" s="3" t="str">
        <f>IF(AND(TONGHOP!$O299="ThiTN",TONGHOP!$P299="LT",TONGHOP!$J299="R",TONGHOP!$K299&lt;&gt;""),TONGHOP!$M299,"")</f>
        <v/>
      </c>
      <c r="K299" s="3" t="str">
        <f>IF(AND(TONGHOP!$O299="ThiTN",TONGHOP!$P299="TN",TONGHOP!$J299="R",TONGHOP!$K299&lt;&gt;""),TONGHOP!$K299,"")</f>
        <v/>
      </c>
      <c r="L299" s="3" t="str">
        <f>IF(AND(TONGHOP!$O299="ThiTN",TONGHOP!$P299="TN",TONGHOP!$J299="R",TONGHOP!$K299&lt;&gt;""),TONGHOP!$M299,"")</f>
        <v/>
      </c>
      <c r="M299" s="3" t="str">
        <f>IF(AND(TONGHOP!$O299="ThiTN",TONGHOP!$P299="VĐ",TONGHOP!$J299="R",TONGHOP!$K299&lt;&gt;""),TONGHOP!$K299,"")</f>
        <v/>
      </c>
      <c r="N299" s="3" t="str">
        <f>IF(AND(TONGHOP!$O299="ThiTN",TONGHOP!$P299="VĐ",TONGHOP!$J299="R",TONGHOP!$K299&lt;&gt;""),TONGHOP!$M299,"")</f>
        <v/>
      </c>
      <c r="O299" s="3" t="str">
        <f>IF(AND(TONGHOP!$O299="ThiTN",TONGHOP!$P299="TH",TONGHOP!$J299="R",TONGHOP!$K299&lt;&gt;""),TONGHOP!$K299,"")</f>
        <v/>
      </c>
      <c r="P299" s="3" t="str">
        <f>IF(AND(TONGHOP!$O299="ThiTN",TONGHOP!$P299="TH",TONGHOP!$J299="R",TONGHOP!$K299&lt;&gt;""),TONGHOP!$M299,"")</f>
        <v/>
      </c>
    </row>
    <row r="300" spans="1:16">
      <c r="A300" s="3" t="str">
        <f>IF(AND(TONGHOP!$O300="KTHP",TONGHOP!$P300="LT",TONGHOP!$J300="R",TONGHOP!$K300&lt;&gt;""),TONGHOP!$K300,"")</f>
        <v>Nguyễn Bạch Cẩm  Dung</v>
      </c>
      <c r="B300" s="3">
        <f>IF(AND(TONGHOP!$O300="KTHP",TONGHOP!$P300="LT",TONGHOP!$J300="R",TONGHOP!$K300&lt;&gt;""),TONGHOP!$M300,"")</f>
        <v>2</v>
      </c>
      <c r="C300" s="3" t="str">
        <f>IF(AND(TONGHOP!$O300="KTHP",TONGHOP!$P300="TN",TONGHOP!$J300="R",TONGHOP!$K300&lt;&gt;""),TONGHOP!$K300,"")</f>
        <v/>
      </c>
      <c r="D300" s="3" t="str">
        <f>IF(AND(TONGHOP!$O300="KTHP",TONGHOP!$P300="TN",TONGHOP!$J300="R",TONGHOP!$K300&lt;&gt;""),TONGHOP!$M300,"")</f>
        <v/>
      </c>
      <c r="E300" s="3" t="str">
        <f>IF(AND(TONGHOP!$O300="KTHP",TONGHOP!$P300="VD",TONGHOP!$J300="R",TONGHOP!$K300&lt;&gt;""),TONGHOP!$K300,"")</f>
        <v/>
      </c>
      <c r="F300" s="3" t="str">
        <f>IF(AND(TONGHOP!$O300="KTHP",TONGHOP!$P300="VD",TONGHOP!$J300="R",TONGHOP!$K300&lt;&gt;""),TONGHOP!$M300,"")</f>
        <v/>
      </c>
      <c r="G300" s="3" t="str">
        <f>IF(AND(TONGHOP!$O300="KTHP",TONGHOP!$P300="TH",TONGHOP!$J300="R",TONGHOP!$K300&lt;&gt;""),TONGHOP!$K300,"")</f>
        <v/>
      </c>
      <c r="H300" s="3" t="str">
        <f>IF(AND(TONGHOP!$O300="KTHP",TONGHOP!$P300="TH",TONGHOP!$J300="R",TONGHOP!$K300&lt;&gt;""),TONGHOP!$M300,"")</f>
        <v/>
      </c>
      <c r="I300" s="3" t="str">
        <f>IF(AND(TONGHOP!$O300="ThiTN",TONGHOP!$P300="LT",TONGHOP!$J300="R",TONGHOP!$K300&lt;&gt;""),TONGHOP!$K300,"")</f>
        <v/>
      </c>
      <c r="J300" s="3" t="str">
        <f>IF(AND(TONGHOP!$O300="ThiTN",TONGHOP!$P300="LT",TONGHOP!$J300="R",TONGHOP!$K300&lt;&gt;""),TONGHOP!$M300,"")</f>
        <v/>
      </c>
      <c r="K300" s="3" t="str">
        <f>IF(AND(TONGHOP!$O300="ThiTN",TONGHOP!$P300="TN",TONGHOP!$J300="R",TONGHOP!$K300&lt;&gt;""),TONGHOP!$K300,"")</f>
        <v/>
      </c>
      <c r="L300" s="3" t="str">
        <f>IF(AND(TONGHOP!$O300="ThiTN",TONGHOP!$P300="TN",TONGHOP!$J300="R",TONGHOP!$K300&lt;&gt;""),TONGHOP!$M300,"")</f>
        <v/>
      </c>
      <c r="M300" s="3" t="str">
        <f>IF(AND(TONGHOP!$O300="ThiTN",TONGHOP!$P300="VĐ",TONGHOP!$J300="R",TONGHOP!$K300&lt;&gt;""),TONGHOP!$K300,"")</f>
        <v/>
      </c>
      <c r="N300" s="3" t="str">
        <f>IF(AND(TONGHOP!$O300="ThiTN",TONGHOP!$P300="VĐ",TONGHOP!$J300="R",TONGHOP!$K300&lt;&gt;""),TONGHOP!$M300,"")</f>
        <v/>
      </c>
      <c r="O300" s="3" t="str">
        <f>IF(AND(TONGHOP!$O300="ThiTN",TONGHOP!$P300="TH",TONGHOP!$J300="R",TONGHOP!$K300&lt;&gt;""),TONGHOP!$K300,"")</f>
        <v/>
      </c>
      <c r="P300" s="3" t="str">
        <f>IF(AND(TONGHOP!$O300="ThiTN",TONGHOP!$P300="TH",TONGHOP!$J300="R",TONGHOP!$K300&lt;&gt;""),TONGHOP!$M300,"")</f>
        <v/>
      </c>
    </row>
    <row r="301" spans="1:16">
      <c r="A301" s="3" t="str">
        <f>IF(AND(TONGHOP!$O301="KTHP",TONGHOP!$P301="LT",TONGHOP!$J301="R",TONGHOP!$K301&lt;&gt;""),TONGHOP!$K301,"")</f>
        <v/>
      </c>
      <c r="B301" s="3" t="str">
        <f>IF(AND(TONGHOP!$O301="KTHP",TONGHOP!$P301="LT",TONGHOP!$J301="R",TONGHOP!$K301&lt;&gt;""),TONGHOP!$M301,"")</f>
        <v/>
      </c>
      <c r="C301" s="3" t="str">
        <f>IF(AND(TONGHOP!$O301="KTHP",TONGHOP!$P301="TN",TONGHOP!$J301="R",TONGHOP!$K301&lt;&gt;""),TONGHOP!$K301,"")</f>
        <v/>
      </c>
      <c r="D301" s="3" t="str">
        <f>IF(AND(TONGHOP!$O301="KTHP",TONGHOP!$P301="TN",TONGHOP!$J301="R",TONGHOP!$K301&lt;&gt;""),TONGHOP!$M301,"")</f>
        <v/>
      </c>
      <c r="E301" s="3" t="str">
        <f>IF(AND(TONGHOP!$O301="KTHP",TONGHOP!$P301="VD",TONGHOP!$J301="R",TONGHOP!$K301&lt;&gt;""),TONGHOP!$K301,"")</f>
        <v/>
      </c>
      <c r="F301" s="3" t="str">
        <f>IF(AND(TONGHOP!$O301="KTHP",TONGHOP!$P301="VD",TONGHOP!$J301="R",TONGHOP!$K301&lt;&gt;""),TONGHOP!$M301,"")</f>
        <v/>
      </c>
      <c r="G301" s="3" t="str">
        <f>IF(AND(TONGHOP!$O301="KTHP",TONGHOP!$P301="TH",TONGHOP!$J301="R",TONGHOP!$K301&lt;&gt;""),TONGHOP!$K301,"")</f>
        <v/>
      </c>
      <c r="H301" s="3" t="str">
        <f>IF(AND(TONGHOP!$O301="KTHP",TONGHOP!$P301="TH",TONGHOP!$J301="R",TONGHOP!$K301&lt;&gt;""),TONGHOP!$M301,"")</f>
        <v/>
      </c>
      <c r="I301" s="3" t="str">
        <f>IF(AND(TONGHOP!$O301="ThiTN",TONGHOP!$P301="LT",TONGHOP!$J301="R",TONGHOP!$K301&lt;&gt;""),TONGHOP!$K301,"")</f>
        <v/>
      </c>
      <c r="J301" s="3" t="str">
        <f>IF(AND(TONGHOP!$O301="ThiTN",TONGHOP!$P301="LT",TONGHOP!$J301="R",TONGHOP!$K301&lt;&gt;""),TONGHOP!$M301,"")</f>
        <v/>
      </c>
      <c r="K301" s="3" t="str">
        <f>IF(AND(TONGHOP!$O301="ThiTN",TONGHOP!$P301="TN",TONGHOP!$J301="R",TONGHOP!$K301&lt;&gt;""),TONGHOP!$K301,"")</f>
        <v/>
      </c>
      <c r="L301" s="3" t="str">
        <f>IF(AND(TONGHOP!$O301="ThiTN",TONGHOP!$P301="TN",TONGHOP!$J301="R",TONGHOP!$K301&lt;&gt;""),TONGHOP!$M301,"")</f>
        <v/>
      </c>
      <c r="M301" s="3" t="str">
        <f>IF(AND(TONGHOP!$O301="ThiTN",TONGHOP!$P301="VĐ",TONGHOP!$J301="R",TONGHOP!$K301&lt;&gt;""),TONGHOP!$K301,"")</f>
        <v/>
      </c>
      <c r="N301" s="3" t="str">
        <f>IF(AND(TONGHOP!$O301="ThiTN",TONGHOP!$P301="VĐ",TONGHOP!$J301="R",TONGHOP!$K301&lt;&gt;""),TONGHOP!$M301,"")</f>
        <v/>
      </c>
      <c r="O301" s="3" t="str">
        <f>IF(AND(TONGHOP!$O301="ThiTN",TONGHOP!$P301="TH",TONGHOP!$J301="R",TONGHOP!$K301&lt;&gt;""),TONGHOP!$K301,"")</f>
        <v/>
      </c>
      <c r="P301" s="3" t="str">
        <f>IF(AND(TONGHOP!$O301="ThiTN",TONGHOP!$P301="TH",TONGHOP!$J301="R",TONGHOP!$K301&lt;&gt;""),TONGHOP!$M301,"")</f>
        <v/>
      </c>
    </row>
    <row r="302" spans="1:16">
      <c r="A302" s="3" t="str">
        <f>IF(AND(TONGHOP!$O302="KTHP",TONGHOP!$P302="LT",TONGHOP!$J302="R",TONGHOP!$K302&lt;&gt;""),TONGHOP!$K302,"")</f>
        <v/>
      </c>
      <c r="B302" s="3" t="str">
        <f>IF(AND(TONGHOP!$O302="KTHP",TONGHOP!$P302="LT",TONGHOP!$J302="R",TONGHOP!$K302&lt;&gt;""),TONGHOP!$M302,"")</f>
        <v/>
      </c>
      <c r="C302" s="3" t="str">
        <f>IF(AND(TONGHOP!$O302="KTHP",TONGHOP!$P302="TN",TONGHOP!$J302="R",TONGHOP!$K302&lt;&gt;""),TONGHOP!$K302,"")</f>
        <v/>
      </c>
      <c r="D302" s="3" t="str">
        <f>IF(AND(TONGHOP!$O302="KTHP",TONGHOP!$P302="TN",TONGHOP!$J302="R",TONGHOP!$K302&lt;&gt;""),TONGHOP!$M302,"")</f>
        <v/>
      </c>
      <c r="E302" s="3" t="str">
        <f>IF(AND(TONGHOP!$O302="KTHP",TONGHOP!$P302="VD",TONGHOP!$J302="R",TONGHOP!$K302&lt;&gt;""),TONGHOP!$K302,"")</f>
        <v/>
      </c>
      <c r="F302" s="3" t="str">
        <f>IF(AND(TONGHOP!$O302="KTHP",TONGHOP!$P302="VD",TONGHOP!$J302="R",TONGHOP!$K302&lt;&gt;""),TONGHOP!$M302,"")</f>
        <v/>
      </c>
      <c r="G302" s="3" t="str">
        <f>IF(AND(TONGHOP!$O302="KTHP",TONGHOP!$P302="TH",TONGHOP!$J302="R",TONGHOP!$K302&lt;&gt;""),TONGHOP!$K302,"")</f>
        <v/>
      </c>
      <c r="H302" s="3" t="str">
        <f>IF(AND(TONGHOP!$O302="KTHP",TONGHOP!$P302="TH",TONGHOP!$J302="R",TONGHOP!$K302&lt;&gt;""),TONGHOP!$M302,"")</f>
        <v/>
      </c>
      <c r="I302" s="3" t="str">
        <f>IF(AND(TONGHOP!$O302="ThiTN",TONGHOP!$P302="LT",TONGHOP!$J302="R",TONGHOP!$K302&lt;&gt;""),TONGHOP!$K302,"")</f>
        <v/>
      </c>
      <c r="J302" s="3" t="str">
        <f>IF(AND(TONGHOP!$O302="ThiTN",TONGHOP!$P302="LT",TONGHOP!$J302="R",TONGHOP!$K302&lt;&gt;""),TONGHOP!$M302,"")</f>
        <v/>
      </c>
      <c r="K302" s="3" t="str">
        <f>IF(AND(TONGHOP!$O302="ThiTN",TONGHOP!$P302="TN",TONGHOP!$J302="R",TONGHOP!$K302&lt;&gt;""),TONGHOP!$K302,"")</f>
        <v/>
      </c>
      <c r="L302" s="3" t="str">
        <f>IF(AND(TONGHOP!$O302="ThiTN",TONGHOP!$P302="TN",TONGHOP!$J302="R",TONGHOP!$K302&lt;&gt;""),TONGHOP!$M302,"")</f>
        <v/>
      </c>
      <c r="M302" s="3" t="str">
        <f>IF(AND(TONGHOP!$O302="ThiTN",TONGHOP!$P302="VĐ",TONGHOP!$J302="R",TONGHOP!$K302&lt;&gt;""),TONGHOP!$K302,"")</f>
        <v/>
      </c>
      <c r="N302" s="3" t="str">
        <f>IF(AND(TONGHOP!$O302="ThiTN",TONGHOP!$P302="VĐ",TONGHOP!$J302="R",TONGHOP!$K302&lt;&gt;""),TONGHOP!$M302,"")</f>
        <v/>
      </c>
      <c r="O302" s="3" t="str">
        <f>IF(AND(TONGHOP!$O302="ThiTN",TONGHOP!$P302="TH",TONGHOP!$J302="R",TONGHOP!$K302&lt;&gt;""),TONGHOP!$K302,"")</f>
        <v/>
      </c>
      <c r="P302" s="3" t="str">
        <f>IF(AND(TONGHOP!$O302="ThiTN",TONGHOP!$P302="TH",TONGHOP!$J302="R",TONGHOP!$K302&lt;&gt;""),TONGHOP!$M302,"")</f>
        <v/>
      </c>
    </row>
    <row r="303" spans="1:16">
      <c r="A303" s="3" t="str">
        <f>IF(AND(TONGHOP!$O303="KTHP",TONGHOP!$P303="LT",TONGHOP!$J303="R",TONGHOP!$K303&lt;&gt;""),TONGHOP!$K303,"")</f>
        <v/>
      </c>
      <c r="B303" s="3" t="str">
        <f>IF(AND(TONGHOP!$O303="KTHP",TONGHOP!$P303="LT",TONGHOP!$J303="R",TONGHOP!$K303&lt;&gt;""),TONGHOP!$M303,"")</f>
        <v/>
      </c>
      <c r="C303" s="3" t="str">
        <f>IF(AND(TONGHOP!$O303="KTHP",TONGHOP!$P303="TN",TONGHOP!$J303="R",TONGHOP!$K303&lt;&gt;""),TONGHOP!$K303,"")</f>
        <v/>
      </c>
      <c r="D303" s="3" t="str">
        <f>IF(AND(TONGHOP!$O303="KTHP",TONGHOP!$P303="TN",TONGHOP!$J303="R",TONGHOP!$K303&lt;&gt;""),TONGHOP!$M303,"")</f>
        <v/>
      </c>
      <c r="E303" s="3" t="str">
        <f>IF(AND(TONGHOP!$O303="KTHP",TONGHOP!$P303="VD",TONGHOP!$J303="R",TONGHOP!$K303&lt;&gt;""),TONGHOP!$K303,"")</f>
        <v/>
      </c>
      <c r="F303" s="3" t="str">
        <f>IF(AND(TONGHOP!$O303="KTHP",TONGHOP!$P303="VD",TONGHOP!$J303="R",TONGHOP!$K303&lt;&gt;""),TONGHOP!$M303,"")</f>
        <v/>
      </c>
      <c r="G303" s="3" t="str">
        <f>IF(AND(TONGHOP!$O303="KTHP",TONGHOP!$P303="TH",TONGHOP!$J303="R",TONGHOP!$K303&lt;&gt;""),TONGHOP!$K303,"")</f>
        <v/>
      </c>
      <c r="H303" s="3" t="str">
        <f>IF(AND(TONGHOP!$O303="KTHP",TONGHOP!$P303="TH",TONGHOP!$J303="R",TONGHOP!$K303&lt;&gt;""),TONGHOP!$M303,"")</f>
        <v/>
      </c>
      <c r="I303" s="3" t="str">
        <f>IF(AND(TONGHOP!$O303="ThiTN",TONGHOP!$P303="LT",TONGHOP!$J303="R",TONGHOP!$K303&lt;&gt;""),TONGHOP!$K303,"")</f>
        <v/>
      </c>
      <c r="J303" s="3" t="str">
        <f>IF(AND(TONGHOP!$O303="ThiTN",TONGHOP!$P303="LT",TONGHOP!$J303="R",TONGHOP!$K303&lt;&gt;""),TONGHOP!$M303,"")</f>
        <v/>
      </c>
      <c r="K303" s="3" t="str">
        <f>IF(AND(TONGHOP!$O303="ThiTN",TONGHOP!$P303="TN",TONGHOP!$J303="R",TONGHOP!$K303&lt;&gt;""),TONGHOP!$K303,"")</f>
        <v/>
      </c>
      <c r="L303" s="3" t="str">
        <f>IF(AND(TONGHOP!$O303="ThiTN",TONGHOP!$P303="TN",TONGHOP!$J303="R",TONGHOP!$K303&lt;&gt;""),TONGHOP!$M303,"")</f>
        <v/>
      </c>
      <c r="M303" s="3" t="str">
        <f>IF(AND(TONGHOP!$O303="ThiTN",TONGHOP!$P303="VĐ",TONGHOP!$J303="R",TONGHOP!$K303&lt;&gt;""),TONGHOP!$K303,"")</f>
        <v/>
      </c>
      <c r="N303" s="3" t="str">
        <f>IF(AND(TONGHOP!$O303="ThiTN",TONGHOP!$P303="VĐ",TONGHOP!$J303="R",TONGHOP!$K303&lt;&gt;""),TONGHOP!$M303,"")</f>
        <v/>
      </c>
      <c r="O303" s="3" t="str">
        <f>IF(AND(TONGHOP!$O303="ThiTN",TONGHOP!$P303="TH",TONGHOP!$J303="R",TONGHOP!$K303&lt;&gt;""),TONGHOP!$K303,"")</f>
        <v/>
      </c>
      <c r="P303" s="3" t="str">
        <f>IF(AND(TONGHOP!$O303="ThiTN",TONGHOP!$P303="TH",TONGHOP!$J303="R",TONGHOP!$K303&lt;&gt;""),TONGHOP!$M303,"")</f>
        <v/>
      </c>
    </row>
    <row r="304" spans="1:16">
      <c r="A304" s="3" t="str">
        <f>IF(AND(TONGHOP!$O304="KTHP",TONGHOP!$P304="LT",TONGHOP!$J304="R",TONGHOP!$K304&lt;&gt;""),TONGHOP!$K304,"")</f>
        <v/>
      </c>
      <c r="B304" s="3" t="str">
        <f>IF(AND(TONGHOP!$O304="KTHP",TONGHOP!$P304="LT",TONGHOP!$J304="R",TONGHOP!$K304&lt;&gt;""),TONGHOP!$M304,"")</f>
        <v/>
      </c>
      <c r="C304" s="3" t="str">
        <f>IF(AND(TONGHOP!$O304="KTHP",TONGHOP!$P304="TN",TONGHOP!$J304="R",TONGHOP!$K304&lt;&gt;""),TONGHOP!$K304,"")</f>
        <v/>
      </c>
      <c r="D304" s="3" t="str">
        <f>IF(AND(TONGHOP!$O304="KTHP",TONGHOP!$P304="TN",TONGHOP!$J304="R",TONGHOP!$K304&lt;&gt;""),TONGHOP!$M304,"")</f>
        <v/>
      </c>
      <c r="E304" s="3" t="str">
        <f>IF(AND(TONGHOP!$O304="KTHP",TONGHOP!$P304="VD",TONGHOP!$J304="R",TONGHOP!$K304&lt;&gt;""),TONGHOP!$K304,"")</f>
        <v/>
      </c>
      <c r="F304" s="3" t="str">
        <f>IF(AND(TONGHOP!$O304="KTHP",TONGHOP!$P304="VD",TONGHOP!$J304="R",TONGHOP!$K304&lt;&gt;""),TONGHOP!$M304,"")</f>
        <v/>
      </c>
      <c r="G304" s="3" t="str">
        <f>IF(AND(TONGHOP!$O304="KTHP",TONGHOP!$P304="TH",TONGHOP!$J304="R",TONGHOP!$K304&lt;&gt;""),TONGHOP!$K304,"")</f>
        <v/>
      </c>
      <c r="H304" s="3" t="str">
        <f>IF(AND(TONGHOP!$O304="KTHP",TONGHOP!$P304="TH",TONGHOP!$J304="R",TONGHOP!$K304&lt;&gt;""),TONGHOP!$M304,"")</f>
        <v/>
      </c>
      <c r="I304" s="3" t="str">
        <f>IF(AND(TONGHOP!$O304="ThiTN",TONGHOP!$P304="LT",TONGHOP!$J304="R",TONGHOP!$K304&lt;&gt;""),TONGHOP!$K304,"")</f>
        <v/>
      </c>
      <c r="J304" s="3" t="str">
        <f>IF(AND(TONGHOP!$O304="ThiTN",TONGHOP!$P304="LT",TONGHOP!$J304="R",TONGHOP!$K304&lt;&gt;""),TONGHOP!$M304,"")</f>
        <v/>
      </c>
      <c r="K304" s="3" t="str">
        <f>IF(AND(TONGHOP!$O304="ThiTN",TONGHOP!$P304="TN",TONGHOP!$J304="R",TONGHOP!$K304&lt;&gt;""),TONGHOP!$K304,"")</f>
        <v/>
      </c>
      <c r="L304" s="3" t="str">
        <f>IF(AND(TONGHOP!$O304="ThiTN",TONGHOP!$P304="TN",TONGHOP!$J304="R",TONGHOP!$K304&lt;&gt;""),TONGHOP!$M304,"")</f>
        <v/>
      </c>
      <c r="M304" s="3" t="str">
        <f>IF(AND(TONGHOP!$O304="ThiTN",TONGHOP!$P304="VĐ",TONGHOP!$J304="R",TONGHOP!$K304&lt;&gt;""),TONGHOP!$K304,"")</f>
        <v/>
      </c>
      <c r="N304" s="3" t="str">
        <f>IF(AND(TONGHOP!$O304="ThiTN",TONGHOP!$P304="VĐ",TONGHOP!$J304="R",TONGHOP!$K304&lt;&gt;""),TONGHOP!$M304,"")</f>
        <v/>
      </c>
      <c r="O304" s="3" t="str">
        <f>IF(AND(TONGHOP!$O304="ThiTN",TONGHOP!$P304="TH",TONGHOP!$J304="R",TONGHOP!$K304&lt;&gt;""),TONGHOP!$K304,"")</f>
        <v/>
      </c>
      <c r="P304" s="3" t="str">
        <f>IF(AND(TONGHOP!$O304="ThiTN",TONGHOP!$P304="TH",TONGHOP!$J304="R",TONGHOP!$K304&lt;&gt;""),TONGHOP!$M304,"")</f>
        <v/>
      </c>
    </row>
    <row r="305" spans="1:16">
      <c r="A305" s="3" t="str">
        <f>IF(AND(TONGHOP!$O305="KTHP",TONGHOP!$P305="LT",TONGHOP!$J305="R",TONGHOP!$K305&lt;&gt;""),TONGHOP!$K305,"")</f>
        <v/>
      </c>
      <c r="B305" s="3" t="str">
        <f>IF(AND(TONGHOP!$O305="KTHP",TONGHOP!$P305="LT",TONGHOP!$J305="R",TONGHOP!$K305&lt;&gt;""),TONGHOP!$M305,"")</f>
        <v/>
      </c>
      <c r="C305" s="3" t="str">
        <f>IF(AND(TONGHOP!$O305="KTHP",TONGHOP!$P305="TN",TONGHOP!$J305="R",TONGHOP!$K305&lt;&gt;""),TONGHOP!$K305,"")</f>
        <v/>
      </c>
      <c r="D305" s="3" t="str">
        <f>IF(AND(TONGHOP!$O305="KTHP",TONGHOP!$P305="TN",TONGHOP!$J305="R",TONGHOP!$K305&lt;&gt;""),TONGHOP!$M305,"")</f>
        <v/>
      </c>
      <c r="E305" s="3" t="str">
        <f>IF(AND(TONGHOP!$O305="KTHP",TONGHOP!$P305="VD",TONGHOP!$J305="R",TONGHOP!$K305&lt;&gt;""),TONGHOP!$K305,"")</f>
        <v/>
      </c>
      <c r="F305" s="3" t="str">
        <f>IF(AND(TONGHOP!$O305="KTHP",TONGHOP!$P305="VD",TONGHOP!$J305="R",TONGHOP!$K305&lt;&gt;""),TONGHOP!$M305,"")</f>
        <v/>
      </c>
      <c r="G305" s="3" t="str">
        <f>IF(AND(TONGHOP!$O305="KTHP",TONGHOP!$P305="TH",TONGHOP!$J305="R",TONGHOP!$K305&lt;&gt;""),TONGHOP!$K305,"")</f>
        <v/>
      </c>
      <c r="H305" s="3" t="str">
        <f>IF(AND(TONGHOP!$O305="KTHP",TONGHOP!$P305="TH",TONGHOP!$J305="R",TONGHOP!$K305&lt;&gt;""),TONGHOP!$M305,"")</f>
        <v/>
      </c>
      <c r="I305" s="3" t="str">
        <f>IF(AND(TONGHOP!$O305="ThiTN",TONGHOP!$P305="LT",TONGHOP!$J305="R",TONGHOP!$K305&lt;&gt;""),TONGHOP!$K305,"")</f>
        <v/>
      </c>
      <c r="J305" s="3" t="str">
        <f>IF(AND(TONGHOP!$O305="ThiTN",TONGHOP!$P305="LT",TONGHOP!$J305="R",TONGHOP!$K305&lt;&gt;""),TONGHOP!$M305,"")</f>
        <v/>
      </c>
      <c r="K305" s="3" t="str">
        <f>IF(AND(TONGHOP!$O305="ThiTN",TONGHOP!$P305="TN",TONGHOP!$J305="R",TONGHOP!$K305&lt;&gt;""),TONGHOP!$K305,"")</f>
        <v/>
      </c>
      <c r="L305" s="3" t="str">
        <f>IF(AND(TONGHOP!$O305="ThiTN",TONGHOP!$P305="TN",TONGHOP!$J305="R",TONGHOP!$K305&lt;&gt;""),TONGHOP!$M305,"")</f>
        <v/>
      </c>
      <c r="M305" s="3" t="str">
        <f>IF(AND(TONGHOP!$O305="ThiTN",TONGHOP!$P305="VĐ",TONGHOP!$J305="R",TONGHOP!$K305&lt;&gt;""),TONGHOP!$K305,"")</f>
        <v/>
      </c>
      <c r="N305" s="3" t="str">
        <f>IF(AND(TONGHOP!$O305="ThiTN",TONGHOP!$P305="VĐ",TONGHOP!$J305="R",TONGHOP!$K305&lt;&gt;""),TONGHOP!$M305,"")</f>
        <v/>
      </c>
      <c r="O305" s="3" t="str">
        <f>IF(AND(TONGHOP!$O305="ThiTN",TONGHOP!$P305="TH",TONGHOP!$J305="R",TONGHOP!$K305&lt;&gt;""),TONGHOP!$K305,"")</f>
        <v/>
      </c>
      <c r="P305" s="3" t="str">
        <f>IF(AND(TONGHOP!$O305="ThiTN",TONGHOP!$P305="TH",TONGHOP!$J305="R",TONGHOP!$K305&lt;&gt;""),TONGHOP!$M305,"")</f>
        <v/>
      </c>
    </row>
    <row r="306" spans="1:16">
      <c r="A306" s="3" t="str">
        <f>IF(AND(TONGHOP!$O306="KTHP",TONGHOP!$P306="LT",TONGHOP!$J306="R",TONGHOP!$K306&lt;&gt;""),TONGHOP!$K306,"")</f>
        <v>Trần Minh Thông</v>
      </c>
      <c r="B306" s="3">
        <f>IF(AND(TONGHOP!$O306="KTHP",TONGHOP!$P306="LT",TONGHOP!$J306="R",TONGHOP!$K306&lt;&gt;""),TONGHOP!$M306,"")</f>
        <v>2</v>
      </c>
      <c r="C306" s="3" t="str">
        <f>IF(AND(TONGHOP!$O306="KTHP",TONGHOP!$P306="TN",TONGHOP!$J306="R",TONGHOP!$K306&lt;&gt;""),TONGHOP!$K306,"")</f>
        <v/>
      </c>
      <c r="D306" s="3" t="str">
        <f>IF(AND(TONGHOP!$O306="KTHP",TONGHOP!$P306="TN",TONGHOP!$J306="R",TONGHOP!$K306&lt;&gt;""),TONGHOP!$M306,"")</f>
        <v/>
      </c>
      <c r="E306" s="3" t="str">
        <f>IF(AND(TONGHOP!$O306="KTHP",TONGHOP!$P306="VD",TONGHOP!$J306="R",TONGHOP!$K306&lt;&gt;""),TONGHOP!$K306,"")</f>
        <v/>
      </c>
      <c r="F306" s="3" t="str">
        <f>IF(AND(TONGHOP!$O306="KTHP",TONGHOP!$P306="VD",TONGHOP!$J306="R",TONGHOP!$K306&lt;&gt;""),TONGHOP!$M306,"")</f>
        <v/>
      </c>
      <c r="G306" s="3" t="str">
        <f>IF(AND(TONGHOP!$O306="KTHP",TONGHOP!$P306="TH",TONGHOP!$J306="R",TONGHOP!$K306&lt;&gt;""),TONGHOP!$K306,"")</f>
        <v/>
      </c>
      <c r="H306" s="3" t="str">
        <f>IF(AND(TONGHOP!$O306="KTHP",TONGHOP!$P306="TH",TONGHOP!$J306="R",TONGHOP!$K306&lt;&gt;""),TONGHOP!$M306,"")</f>
        <v/>
      </c>
      <c r="I306" s="3" t="str">
        <f>IF(AND(TONGHOP!$O306="ThiTN",TONGHOP!$P306="LT",TONGHOP!$J306="R",TONGHOP!$K306&lt;&gt;""),TONGHOP!$K306,"")</f>
        <v/>
      </c>
      <c r="J306" s="3" t="str">
        <f>IF(AND(TONGHOP!$O306="ThiTN",TONGHOP!$P306="LT",TONGHOP!$J306="R",TONGHOP!$K306&lt;&gt;""),TONGHOP!$M306,"")</f>
        <v/>
      </c>
      <c r="K306" s="3" t="str">
        <f>IF(AND(TONGHOP!$O306="ThiTN",TONGHOP!$P306="TN",TONGHOP!$J306="R",TONGHOP!$K306&lt;&gt;""),TONGHOP!$K306,"")</f>
        <v/>
      </c>
      <c r="L306" s="3" t="str">
        <f>IF(AND(TONGHOP!$O306="ThiTN",TONGHOP!$P306="TN",TONGHOP!$J306="R",TONGHOP!$K306&lt;&gt;""),TONGHOP!$M306,"")</f>
        <v/>
      </c>
      <c r="M306" s="3" t="str">
        <f>IF(AND(TONGHOP!$O306="ThiTN",TONGHOP!$P306="VĐ",TONGHOP!$J306="R",TONGHOP!$K306&lt;&gt;""),TONGHOP!$K306,"")</f>
        <v/>
      </c>
      <c r="N306" s="3" t="str">
        <f>IF(AND(TONGHOP!$O306="ThiTN",TONGHOP!$P306="VĐ",TONGHOP!$J306="R",TONGHOP!$K306&lt;&gt;""),TONGHOP!$M306,"")</f>
        <v/>
      </c>
      <c r="O306" s="3" t="str">
        <f>IF(AND(TONGHOP!$O306="ThiTN",TONGHOP!$P306="TH",TONGHOP!$J306="R",TONGHOP!$K306&lt;&gt;""),TONGHOP!$K306,"")</f>
        <v/>
      </c>
      <c r="P306" s="3" t="str">
        <f>IF(AND(TONGHOP!$O306="ThiTN",TONGHOP!$P306="TH",TONGHOP!$J306="R",TONGHOP!$K306&lt;&gt;""),TONGHOP!$M306,"")</f>
        <v/>
      </c>
    </row>
    <row r="307" spans="1:16">
      <c r="A307" s="3" t="str">
        <f>IF(AND(TONGHOP!$O307="KTHP",TONGHOP!$P307="LT",TONGHOP!$J307="R",TONGHOP!$K307&lt;&gt;""),TONGHOP!$K307,"")</f>
        <v/>
      </c>
      <c r="B307" s="3" t="str">
        <f>IF(AND(TONGHOP!$O307="KTHP",TONGHOP!$P307="LT",TONGHOP!$J307="R",TONGHOP!$K307&lt;&gt;""),TONGHOP!$M307,"")</f>
        <v/>
      </c>
      <c r="C307" s="3" t="str">
        <f>IF(AND(TONGHOP!$O307="KTHP",TONGHOP!$P307="TN",TONGHOP!$J307="R",TONGHOP!$K307&lt;&gt;""),TONGHOP!$K307,"")</f>
        <v/>
      </c>
      <c r="D307" s="3" t="str">
        <f>IF(AND(TONGHOP!$O307="KTHP",TONGHOP!$P307="TN",TONGHOP!$J307="R",TONGHOP!$K307&lt;&gt;""),TONGHOP!$M307,"")</f>
        <v/>
      </c>
      <c r="E307" s="3" t="str">
        <f>IF(AND(TONGHOP!$O307="KTHP",TONGHOP!$P307="VD",TONGHOP!$J307="R",TONGHOP!$K307&lt;&gt;""),TONGHOP!$K307,"")</f>
        <v/>
      </c>
      <c r="F307" s="3" t="str">
        <f>IF(AND(TONGHOP!$O307="KTHP",TONGHOP!$P307="VD",TONGHOP!$J307="R",TONGHOP!$K307&lt;&gt;""),TONGHOP!$M307,"")</f>
        <v/>
      </c>
      <c r="G307" s="3" t="str">
        <f>IF(AND(TONGHOP!$O307="KTHP",TONGHOP!$P307="TH",TONGHOP!$J307="R",TONGHOP!$K307&lt;&gt;""),TONGHOP!$K307,"")</f>
        <v/>
      </c>
      <c r="H307" s="3" t="str">
        <f>IF(AND(TONGHOP!$O307="KTHP",TONGHOP!$P307="TH",TONGHOP!$J307="R",TONGHOP!$K307&lt;&gt;""),TONGHOP!$M307,"")</f>
        <v/>
      </c>
      <c r="I307" s="3" t="str">
        <f>IF(AND(TONGHOP!$O307="ThiTN",TONGHOP!$P307="LT",TONGHOP!$J307="R",TONGHOP!$K307&lt;&gt;""),TONGHOP!$K307,"")</f>
        <v/>
      </c>
      <c r="J307" s="3" t="str">
        <f>IF(AND(TONGHOP!$O307="ThiTN",TONGHOP!$P307="LT",TONGHOP!$J307="R",TONGHOP!$K307&lt;&gt;""),TONGHOP!$M307,"")</f>
        <v/>
      </c>
      <c r="K307" s="3" t="str">
        <f>IF(AND(TONGHOP!$O307="ThiTN",TONGHOP!$P307="TN",TONGHOP!$J307="R",TONGHOP!$K307&lt;&gt;""),TONGHOP!$K307,"")</f>
        <v/>
      </c>
      <c r="L307" s="3" t="str">
        <f>IF(AND(TONGHOP!$O307="ThiTN",TONGHOP!$P307="TN",TONGHOP!$J307="R",TONGHOP!$K307&lt;&gt;""),TONGHOP!$M307,"")</f>
        <v/>
      </c>
      <c r="M307" s="3" t="str">
        <f>IF(AND(TONGHOP!$O307="ThiTN",TONGHOP!$P307="VĐ",TONGHOP!$J307="R",TONGHOP!$K307&lt;&gt;""),TONGHOP!$K307,"")</f>
        <v/>
      </c>
      <c r="N307" s="3" t="str">
        <f>IF(AND(TONGHOP!$O307="ThiTN",TONGHOP!$P307="VĐ",TONGHOP!$J307="R",TONGHOP!$K307&lt;&gt;""),TONGHOP!$M307,"")</f>
        <v/>
      </c>
      <c r="O307" s="3" t="str">
        <f>IF(AND(TONGHOP!$O307="ThiTN",TONGHOP!$P307="TH",TONGHOP!$J307="R",TONGHOP!$K307&lt;&gt;""),TONGHOP!$K307,"")</f>
        <v/>
      </c>
      <c r="P307" s="3" t="str">
        <f>IF(AND(TONGHOP!$O307="ThiTN",TONGHOP!$P307="TH",TONGHOP!$J307="R",TONGHOP!$K307&lt;&gt;""),TONGHOP!$M307,"")</f>
        <v/>
      </c>
    </row>
    <row r="308" spans="1:16">
      <c r="A308" s="3" t="str">
        <f>IF(AND(TONGHOP!$O308="KTHP",TONGHOP!$P308="LT",TONGHOP!$J308="R",TONGHOP!$K308&lt;&gt;""),TONGHOP!$K308,"")</f>
        <v/>
      </c>
      <c r="B308" s="3" t="str">
        <f>IF(AND(TONGHOP!$O308="KTHP",TONGHOP!$P308="LT",TONGHOP!$J308="R",TONGHOP!$K308&lt;&gt;""),TONGHOP!$M308,"")</f>
        <v/>
      </c>
      <c r="C308" s="3" t="str">
        <f>IF(AND(TONGHOP!$O308="KTHP",TONGHOP!$P308="TN",TONGHOP!$J308="R",TONGHOP!$K308&lt;&gt;""),TONGHOP!$K308,"")</f>
        <v/>
      </c>
      <c r="D308" s="3" t="str">
        <f>IF(AND(TONGHOP!$O308="KTHP",TONGHOP!$P308="TN",TONGHOP!$J308="R",TONGHOP!$K308&lt;&gt;""),TONGHOP!$M308,"")</f>
        <v/>
      </c>
      <c r="E308" s="3" t="str">
        <f>IF(AND(TONGHOP!$O308="KTHP",TONGHOP!$P308="VD",TONGHOP!$J308="R",TONGHOP!$K308&lt;&gt;""),TONGHOP!$K308,"")</f>
        <v/>
      </c>
      <c r="F308" s="3" t="str">
        <f>IF(AND(TONGHOP!$O308="KTHP",TONGHOP!$P308="VD",TONGHOP!$J308="R",TONGHOP!$K308&lt;&gt;""),TONGHOP!$M308,"")</f>
        <v/>
      </c>
      <c r="G308" s="3" t="str">
        <f>IF(AND(TONGHOP!$O308="KTHP",TONGHOP!$P308="TH",TONGHOP!$J308="R",TONGHOP!$K308&lt;&gt;""),TONGHOP!$K308,"")</f>
        <v/>
      </c>
      <c r="H308" s="3" t="str">
        <f>IF(AND(TONGHOP!$O308="KTHP",TONGHOP!$P308="TH",TONGHOP!$J308="R",TONGHOP!$K308&lt;&gt;""),TONGHOP!$M308,"")</f>
        <v/>
      </c>
      <c r="I308" s="3" t="str">
        <f>IF(AND(TONGHOP!$O308="ThiTN",TONGHOP!$P308="LT",TONGHOP!$J308="R",TONGHOP!$K308&lt;&gt;""),TONGHOP!$K308,"")</f>
        <v/>
      </c>
      <c r="J308" s="3" t="str">
        <f>IF(AND(TONGHOP!$O308="ThiTN",TONGHOP!$P308="LT",TONGHOP!$J308="R",TONGHOP!$K308&lt;&gt;""),TONGHOP!$M308,"")</f>
        <v/>
      </c>
      <c r="K308" s="3" t="str">
        <f>IF(AND(TONGHOP!$O308="ThiTN",TONGHOP!$P308="TN",TONGHOP!$J308="R",TONGHOP!$K308&lt;&gt;""),TONGHOP!$K308,"")</f>
        <v/>
      </c>
      <c r="L308" s="3" t="str">
        <f>IF(AND(TONGHOP!$O308="ThiTN",TONGHOP!$P308="TN",TONGHOP!$J308="R",TONGHOP!$K308&lt;&gt;""),TONGHOP!$M308,"")</f>
        <v/>
      </c>
      <c r="M308" s="3" t="str">
        <f>IF(AND(TONGHOP!$O308="ThiTN",TONGHOP!$P308="VĐ",TONGHOP!$J308="R",TONGHOP!$K308&lt;&gt;""),TONGHOP!$K308,"")</f>
        <v/>
      </c>
      <c r="N308" s="3" t="str">
        <f>IF(AND(TONGHOP!$O308="ThiTN",TONGHOP!$P308="VĐ",TONGHOP!$J308="R",TONGHOP!$K308&lt;&gt;""),TONGHOP!$M308,"")</f>
        <v/>
      </c>
      <c r="O308" s="3" t="str">
        <f>IF(AND(TONGHOP!$O308="ThiTN",TONGHOP!$P308="TH",TONGHOP!$J308="R",TONGHOP!$K308&lt;&gt;""),TONGHOP!$K308,"")</f>
        <v/>
      </c>
      <c r="P308" s="3" t="str">
        <f>IF(AND(TONGHOP!$O308="ThiTN",TONGHOP!$P308="TH",TONGHOP!$J308="R",TONGHOP!$K308&lt;&gt;""),TONGHOP!$M308,"")</f>
        <v/>
      </c>
    </row>
    <row r="309" spans="1:16">
      <c r="A309" s="3" t="str">
        <f>IF(AND(TONGHOP!$O309="KTHP",TONGHOP!$P309="LT",TONGHOP!$J309="R",TONGHOP!$K309&lt;&gt;""),TONGHOP!$K309,"")</f>
        <v/>
      </c>
      <c r="B309" s="3" t="str">
        <f>IF(AND(TONGHOP!$O309="KTHP",TONGHOP!$P309="LT",TONGHOP!$J309="R",TONGHOP!$K309&lt;&gt;""),TONGHOP!$M309,"")</f>
        <v/>
      </c>
      <c r="C309" s="3" t="str">
        <f>IF(AND(TONGHOP!$O309="KTHP",TONGHOP!$P309="TN",TONGHOP!$J309="R",TONGHOP!$K309&lt;&gt;""),TONGHOP!$K309,"")</f>
        <v/>
      </c>
      <c r="D309" s="3" t="str">
        <f>IF(AND(TONGHOP!$O309="KTHP",TONGHOP!$P309="TN",TONGHOP!$J309="R",TONGHOP!$K309&lt;&gt;""),TONGHOP!$M309,"")</f>
        <v/>
      </c>
      <c r="E309" s="3" t="str">
        <f>IF(AND(TONGHOP!$O309="KTHP",TONGHOP!$P309="VD",TONGHOP!$J309="R",TONGHOP!$K309&lt;&gt;""),TONGHOP!$K309,"")</f>
        <v/>
      </c>
      <c r="F309" s="3" t="str">
        <f>IF(AND(TONGHOP!$O309="KTHP",TONGHOP!$P309="VD",TONGHOP!$J309="R",TONGHOP!$K309&lt;&gt;""),TONGHOP!$M309,"")</f>
        <v/>
      </c>
      <c r="G309" s="3" t="str">
        <f>IF(AND(TONGHOP!$O309="KTHP",TONGHOP!$P309="TH",TONGHOP!$J309="R",TONGHOP!$K309&lt;&gt;""),TONGHOP!$K309,"")</f>
        <v/>
      </c>
      <c r="H309" s="3" t="str">
        <f>IF(AND(TONGHOP!$O309="KTHP",TONGHOP!$P309="TH",TONGHOP!$J309="R",TONGHOP!$K309&lt;&gt;""),TONGHOP!$M309,"")</f>
        <v/>
      </c>
      <c r="I309" s="3" t="str">
        <f>IF(AND(TONGHOP!$O309="ThiTN",TONGHOP!$P309="LT",TONGHOP!$J309="R",TONGHOP!$K309&lt;&gt;""),TONGHOP!$K309,"")</f>
        <v/>
      </c>
      <c r="J309" s="3" t="str">
        <f>IF(AND(TONGHOP!$O309="ThiTN",TONGHOP!$P309="LT",TONGHOP!$J309="R",TONGHOP!$K309&lt;&gt;""),TONGHOP!$M309,"")</f>
        <v/>
      </c>
      <c r="K309" s="3" t="str">
        <f>IF(AND(TONGHOP!$O309="ThiTN",TONGHOP!$P309="TN",TONGHOP!$J309="R",TONGHOP!$K309&lt;&gt;""),TONGHOP!$K309,"")</f>
        <v/>
      </c>
      <c r="L309" s="3" t="str">
        <f>IF(AND(TONGHOP!$O309="ThiTN",TONGHOP!$P309="TN",TONGHOP!$J309="R",TONGHOP!$K309&lt;&gt;""),TONGHOP!$M309,"")</f>
        <v/>
      </c>
      <c r="M309" s="3" t="str">
        <f>IF(AND(TONGHOP!$O309="ThiTN",TONGHOP!$P309="VĐ",TONGHOP!$J309="R",TONGHOP!$K309&lt;&gt;""),TONGHOP!$K309,"")</f>
        <v/>
      </c>
      <c r="N309" s="3" t="str">
        <f>IF(AND(TONGHOP!$O309="ThiTN",TONGHOP!$P309="VĐ",TONGHOP!$J309="R",TONGHOP!$K309&lt;&gt;""),TONGHOP!$M309,"")</f>
        <v/>
      </c>
      <c r="O309" s="3" t="str">
        <f>IF(AND(TONGHOP!$O309="ThiTN",TONGHOP!$P309="TH",TONGHOP!$J309="R",TONGHOP!$K309&lt;&gt;""),TONGHOP!$K309,"")</f>
        <v/>
      </c>
      <c r="P309" s="3" t="str">
        <f>IF(AND(TONGHOP!$O309="ThiTN",TONGHOP!$P309="TH",TONGHOP!$J309="R",TONGHOP!$K309&lt;&gt;""),TONGHOP!$M309,"")</f>
        <v/>
      </c>
    </row>
    <row r="310" spans="1:16">
      <c r="A310" s="3" t="str">
        <f>IF(AND(TONGHOP!$O310="KTHP",TONGHOP!$P310="LT",TONGHOP!$J310="R",TONGHOP!$K310&lt;&gt;""),TONGHOP!$K310,"")</f>
        <v>Trần Việt Khánh</v>
      </c>
      <c r="B310" s="3">
        <f>IF(AND(TONGHOP!$O310="KTHP",TONGHOP!$P310="LT",TONGHOP!$J310="R",TONGHOP!$K310&lt;&gt;""),TONGHOP!$M310,"")</f>
        <v>2</v>
      </c>
      <c r="C310" s="3" t="str">
        <f>IF(AND(TONGHOP!$O310="KTHP",TONGHOP!$P310="TN",TONGHOP!$J310="R",TONGHOP!$K310&lt;&gt;""),TONGHOP!$K310,"")</f>
        <v/>
      </c>
      <c r="D310" s="3" t="str">
        <f>IF(AND(TONGHOP!$O310="KTHP",TONGHOP!$P310="TN",TONGHOP!$J310="R",TONGHOP!$K310&lt;&gt;""),TONGHOP!$M310,"")</f>
        <v/>
      </c>
      <c r="E310" s="3" t="str">
        <f>IF(AND(TONGHOP!$O310="KTHP",TONGHOP!$P310="VD",TONGHOP!$J310="R",TONGHOP!$K310&lt;&gt;""),TONGHOP!$K310,"")</f>
        <v/>
      </c>
      <c r="F310" s="3" t="str">
        <f>IF(AND(TONGHOP!$O310="KTHP",TONGHOP!$P310="VD",TONGHOP!$J310="R",TONGHOP!$K310&lt;&gt;""),TONGHOP!$M310,"")</f>
        <v/>
      </c>
      <c r="G310" s="3" t="str">
        <f>IF(AND(TONGHOP!$O310="KTHP",TONGHOP!$P310="TH",TONGHOP!$J310="R",TONGHOP!$K310&lt;&gt;""),TONGHOP!$K310,"")</f>
        <v/>
      </c>
      <c r="H310" s="3" t="str">
        <f>IF(AND(TONGHOP!$O310="KTHP",TONGHOP!$P310="TH",TONGHOP!$J310="R",TONGHOP!$K310&lt;&gt;""),TONGHOP!$M310,"")</f>
        <v/>
      </c>
      <c r="I310" s="3" t="str">
        <f>IF(AND(TONGHOP!$O310="ThiTN",TONGHOP!$P310="LT",TONGHOP!$J310="R",TONGHOP!$K310&lt;&gt;""),TONGHOP!$K310,"")</f>
        <v/>
      </c>
      <c r="J310" s="3" t="str">
        <f>IF(AND(TONGHOP!$O310="ThiTN",TONGHOP!$P310="LT",TONGHOP!$J310="R",TONGHOP!$K310&lt;&gt;""),TONGHOP!$M310,"")</f>
        <v/>
      </c>
      <c r="K310" s="3" t="str">
        <f>IF(AND(TONGHOP!$O310="ThiTN",TONGHOP!$P310="TN",TONGHOP!$J310="R",TONGHOP!$K310&lt;&gt;""),TONGHOP!$K310,"")</f>
        <v/>
      </c>
      <c r="L310" s="3" t="str">
        <f>IF(AND(TONGHOP!$O310="ThiTN",TONGHOP!$P310="TN",TONGHOP!$J310="R",TONGHOP!$K310&lt;&gt;""),TONGHOP!$M310,"")</f>
        <v/>
      </c>
      <c r="M310" s="3" t="str">
        <f>IF(AND(TONGHOP!$O310="ThiTN",TONGHOP!$P310="VĐ",TONGHOP!$J310="R",TONGHOP!$K310&lt;&gt;""),TONGHOP!$K310,"")</f>
        <v/>
      </c>
      <c r="N310" s="3" t="str">
        <f>IF(AND(TONGHOP!$O310="ThiTN",TONGHOP!$P310="VĐ",TONGHOP!$J310="R",TONGHOP!$K310&lt;&gt;""),TONGHOP!$M310,"")</f>
        <v/>
      </c>
      <c r="O310" s="3" t="str">
        <f>IF(AND(TONGHOP!$O310="ThiTN",TONGHOP!$P310="TH",TONGHOP!$J310="R",TONGHOP!$K310&lt;&gt;""),TONGHOP!$K310,"")</f>
        <v/>
      </c>
      <c r="P310" s="3" t="str">
        <f>IF(AND(TONGHOP!$O310="ThiTN",TONGHOP!$P310="TH",TONGHOP!$J310="R",TONGHOP!$K310&lt;&gt;""),TONGHOP!$M310,"")</f>
        <v/>
      </c>
    </row>
    <row r="311" spans="1:16">
      <c r="A311" s="3" t="str">
        <f>IF(AND(TONGHOP!$O311="KTHP",TONGHOP!$P311="LT",TONGHOP!$J311="R",TONGHOP!$K311&lt;&gt;""),TONGHOP!$K311,"")</f>
        <v/>
      </c>
      <c r="B311" s="3" t="str">
        <f>IF(AND(TONGHOP!$O311="KTHP",TONGHOP!$P311="LT",TONGHOP!$J311="R",TONGHOP!$K311&lt;&gt;""),TONGHOP!$M311,"")</f>
        <v/>
      </c>
      <c r="C311" s="3" t="str">
        <f>IF(AND(TONGHOP!$O311="KTHP",TONGHOP!$P311="TN",TONGHOP!$J311="R",TONGHOP!$K311&lt;&gt;""),TONGHOP!$K311,"")</f>
        <v/>
      </c>
      <c r="D311" s="3" t="str">
        <f>IF(AND(TONGHOP!$O311="KTHP",TONGHOP!$P311="TN",TONGHOP!$J311="R",TONGHOP!$K311&lt;&gt;""),TONGHOP!$M311,"")</f>
        <v/>
      </c>
      <c r="E311" s="3" t="str">
        <f>IF(AND(TONGHOP!$O311="KTHP",TONGHOP!$P311="VD",TONGHOP!$J311="R",TONGHOP!$K311&lt;&gt;""),TONGHOP!$K311,"")</f>
        <v/>
      </c>
      <c r="F311" s="3" t="str">
        <f>IF(AND(TONGHOP!$O311="KTHP",TONGHOP!$P311="VD",TONGHOP!$J311="R",TONGHOP!$K311&lt;&gt;""),TONGHOP!$M311,"")</f>
        <v/>
      </c>
      <c r="G311" s="3" t="str">
        <f>IF(AND(TONGHOP!$O311="KTHP",TONGHOP!$P311="TH",TONGHOP!$J311="R",TONGHOP!$K311&lt;&gt;""),TONGHOP!$K311,"")</f>
        <v/>
      </c>
      <c r="H311" s="3" t="str">
        <f>IF(AND(TONGHOP!$O311="KTHP",TONGHOP!$P311="TH",TONGHOP!$J311="R",TONGHOP!$K311&lt;&gt;""),TONGHOP!$M311,"")</f>
        <v/>
      </c>
      <c r="I311" s="3" t="str">
        <f>IF(AND(TONGHOP!$O311="ThiTN",TONGHOP!$P311="LT",TONGHOP!$J311="R",TONGHOP!$K311&lt;&gt;""),TONGHOP!$K311,"")</f>
        <v/>
      </c>
      <c r="J311" s="3" t="str">
        <f>IF(AND(TONGHOP!$O311="ThiTN",TONGHOP!$P311="LT",TONGHOP!$J311="R",TONGHOP!$K311&lt;&gt;""),TONGHOP!$M311,"")</f>
        <v/>
      </c>
      <c r="K311" s="3" t="str">
        <f>IF(AND(TONGHOP!$O311="ThiTN",TONGHOP!$P311="TN",TONGHOP!$J311="R",TONGHOP!$K311&lt;&gt;""),TONGHOP!$K311,"")</f>
        <v/>
      </c>
      <c r="L311" s="3" t="str">
        <f>IF(AND(TONGHOP!$O311="ThiTN",TONGHOP!$P311="TN",TONGHOP!$J311="R",TONGHOP!$K311&lt;&gt;""),TONGHOP!$M311,"")</f>
        <v/>
      </c>
      <c r="M311" s="3" t="str">
        <f>IF(AND(TONGHOP!$O311="ThiTN",TONGHOP!$P311="VĐ",TONGHOP!$J311="R",TONGHOP!$K311&lt;&gt;""),TONGHOP!$K311,"")</f>
        <v/>
      </c>
      <c r="N311" s="3" t="str">
        <f>IF(AND(TONGHOP!$O311="ThiTN",TONGHOP!$P311="VĐ",TONGHOP!$J311="R",TONGHOP!$K311&lt;&gt;""),TONGHOP!$M311,"")</f>
        <v/>
      </c>
      <c r="O311" s="3" t="str">
        <f>IF(AND(TONGHOP!$O311="ThiTN",TONGHOP!$P311="TH",TONGHOP!$J311="R",TONGHOP!$K311&lt;&gt;""),TONGHOP!$K311,"")</f>
        <v/>
      </c>
      <c r="P311" s="3" t="str">
        <f>IF(AND(TONGHOP!$O311="ThiTN",TONGHOP!$P311="TH",TONGHOP!$J311="R",TONGHOP!$K311&lt;&gt;""),TONGHOP!$M311,"")</f>
        <v/>
      </c>
    </row>
    <row r="312" spans="1:16">
      <c r="A312" s="3" t="str">
        <f>IF(AND(TONGHOP!$O312="KTHP",TONGHOP!$P312="LT",TONGHOP!$J312="R",TONGHOP!$K312&lt;&gt;""),TONGHOP!$K312,"")</f>
        <v/>
      </c>
      <c r="B312" s="3" t="str">
        <f>IF(AND(TONGHOP!$O312="KTHP",TONGHOP!$P312="LT",TONGHOP!$J312="R",TONGHOP!$K312&lt;&gt;""),TONGHOP!$M312,"")</f>
        <v/>
      </c>
      <c r="C312" s="3" t="str">
        <f>IF(AND(TONGHOP!$O312="KTHP",TONGHOP!$P312="TN",TONGHOP!$J312="R",TONGHOP!$K312&lt;&gt;""),TONGHOP!$K312,"")</f>
        <v/>
      </c>
      <c r="D312" s="3" t="str">
        <f>IF(AND(TONGHOP!$O312="KTHP",TONGHOP!$P312="TN",TONGHOP!$J312="R",TONGHOP!$K312&lt;&gt;""),TONGHOP!$M312,"")</f>
        <v/>
      </c>
      <c r="E312" s="3" t="str">
        <f>IF(AND(TONGHOP!$O312="KTHP",TONGHOP!$P312="VD",TONGHOP!$J312="R",TONGHOP!$K312&lt;&gt;""),TONGHOP!$K312,"")</f>
        <v/>
      </c>
      <c r="F312" s="3" t="str">
        <f>IF(AND(TONGHOP!$O312="KTHP",TONGHOP!$P312="VD",TONGHOP!$J312="R",TONGHOP!$K312&lt;&gt;""),TONGHOP!$M312,"")</f>
        <v/>
      </c>
      <c r="G312" s="3" t="str">
        <f>IF(AND(TONGHOP!$O312="KTHP",TONGHOP!$P312="TH",TONGHOP!$J312="R",TONGHOP!$K312&lt;&gt;""),TONGHOP!$K312,"")</f>
        <v/>
      </c>
      <c r="H312" s="3" t="str">
        <f>IF(AND(TONGHOP!$O312="KTHP",TONGHOP!$P312="TH",TONGHOP!$J312="R",TONGHOP!$K312&lt;&gt;""),TONGHOP!$M312,"")</f>
        <v/>
      </c>
      <c r="I312" s="3" t="str">
        <f>IF(AND(TONGHOP!$O312="ThiTN",TONGHOP!$P312="LT",TONGHOP!$J312="R",TONGHOP!$K312&lt;&gt;""),TONGHOP!$K312,"")</f>
        <v/>
      </c>
      <c r="J312" s="3" t="str">
        <f>IF(AND(TONGHOP!$O312="ThiTN",TONGHOP!$P312="LT",TONGHOP!$J312="R",TONGHOP!$K312&lt;&gt;""),TONGHOP!$M312,"")</f>
        <v/>
      </c>
      <c r="K312" s="3" t="str">
        <f>IF(AND(TONGHOP!$O312="ThiTN",TONGHOP!$P312="TN",TONGHOP!$J312="R",TONGHOP!$K312&lt;&gt;""),TONGHOP!$K312,"")</f>
        <v/>
      </c>
      <c r="L312" s="3" t="str">
        <f>IF(AND(TONGHOP!$O312="ThiTN",TONGHOP!$P312="TN",TONGHOP!$J312="R",TONGHOP!$K312&lt;&gt;""),TONGHOP!$M312,"")</f>
        <v/>
      </c>
      <c r="M312" s="3" t="str">
        <f>IF(AND(TONGHOP!$O312="ThiTN",TONGHOP!$P312="VĐ",TONGHOP!$J312="R",TONGHOP!$K312&lt;&gt;""),TONGHOP!$K312,"")</f>
        <v/>
      </c>
      <c r="N312" s="3" t="str">
        <f>IF(AND(TONGHOP!$O312="ThiTN",TONGHOP!$P312="VĐ",TONGHOP!$J312="R",TONGHOP!$K312&lt;&gt;""),TONGHOP!$M312,"")</f>
        <v/>
      </c>
      <c r="O312" s="3" t="str">
        <f>IF(AND(TONGHOP!$O312="ThiTN",TONGHOP!$P312="TH",TONGHOP!$J312="R",TONGHOP!$K312&lt;&gt;""),TONGHOP!$K312,"")</f>
        <v/>
      </c>
      <c r="P312" s="3" t="str">
        <f>IF(AND(TONGHOP!$O312="ThiTN",TONGHOP!$P312="TH",TONGHOP!$J312="R",TONGHOP!$K312&lt;&gt;""),TONGHOP!$M312,"")</f>
        <v/>
      </c>
    </row>
    <row r="313" spans="1:16">
      <c r="A313" s="3" t="str">
        <f>IF(AND(TONGHOP!$O313="KTHP",TONGHOP!$P313="LT",TONGHOP!$J313="R",TONGHOP!$K313&lt;&gt;""),TONGHOP!$K313,"")</f>
        <v/>
      </c>
      <c r="B313" s="3" t="str">
        <f>IF(AND(TONGHOP!$O313="KTHP",TONGHOP!$P313="LT",TONGHOP!$J313="R",TONGHOP!$K313&lt;&gt;""),TONGHOP!$M313,"")</f>
        <v/>
      </c>
      <c r="C313" s="3" t="str">
        <f>IF(AND(TONGHOP!$O313="KTHP",TONGHOP!$P313="TN",TONGHOP!$J313="R",TONGHOP!$K313&lt;&gt;""),TONGHOP!$K313,"")</f>
        <v/>
      </c>
      <c r="D313" s="3" t="str">
        <f>IF(AND(TONGHOP!$O313="KTHP",TONGHOP!$P313="TN",TONGHOP!$J313="R",TONGHOP!$K313&lt;&gt;""),TONGHOP!$M313,"")</f>
        <v/>
      </c>
      <c r="E313" s="3" t="str">
        <f>IF(AND(TONGHOP!$O313="KTHP",TONGHOP!$P313="VD",TONGHOP!$J313="R",TONGHOP!$K313&lt;&gt;""),TONGHOP!$K313,"")</f>
        <v/>
      </c>
      <c r="F313" s="3" t="str">
        <f>IF(AND(TONGHOP!$O313="KTHP",TONGHOP!$P313="VD",TONGHOP!$J313="R",TONGHOP!$K313&lt;&gt;""),TONGHOP!$M313,"")</f>
        <v/>
      </c>
      <c r="G313" s="3" t="str">
        <f>IF(AND(TONGHOP!$O313="KTHP",TONGHOP!$P313="TH",TONGHOP!$J313="R",TONGHOP!$K313&lt;&gt;""),TONGHOP!$K313,"")</f>
        <v/>
      </c>
      <c r="H313" s="3" t="str">
        <f>IF(AND(TONGHOP!$O313="KTHP",TONGHOP!$P313="TH",TONGHOP!$J313="R",TONGHOP!$K313&lt;&gt;""),TONGHOP!$M313,"")</f>
        <v/>
      </c>
      <c r="I313" s="3" t="str">
        <f>IF(AND(TONGHOP!$O313="ThiTN",TONGHOP!$P313="LT",TONGHOP!$J313="R",TONGHOP!$K313&lt;&gt;""),TONGHOP!$K313,"")</f>
        <v/>
      </c>
      <c r="J313" s="3" t="str">
        <f>IF(AND(TONGHOP!$O313="ThiTN",TONGHOP!$P313="LT",TONGHOP!$J313="R",TONGHOP!$K313&lt;&gt;""),TONGHOP!$M313,"")</f>
        <v/>
      </c>
      <c r="K313" s="3" t="str">
        <f>IF(AND(TONGHOP!$O313="ThiTN",TONGHOP!$P313="TN",TONGHOP!$J313="R",TONGHOP!$K313&lt;&gt;""),TONGHOP!$K313,"")</f>
        <v/>
      </c>
      <c r="L313" s="3" t="str">
        <f>IF(AND(TONGHOP!$O313="ThiTN",TONGHOP!$P313="TN",TONGHOP!$J313="R",TONGHOP!$K313&lt;&gt;""),TONGHOP!$M313,"")</f>
        <v/>
      </c>
      <c r="M313" s="3" t="str">
        <f>IF(AND(TONGHOP!$O313="ThiTN",TONGHOP!$P313="VĐ",TONGHOP!$J313="R",TONGHOP!$K313&lt;&gt;""),TONGHOP!$K313,"")</f>
        <v/>
      </c>
      <c r="N313" s="3" t="str">
        <f>IF(AND(TONGHOP!$O313="ThiTN",TONGHOP!$P313="VĐ",TONGHOP!$J313="R",TONGHOP!$K313&lt;&gt;""),TONGHOP!$M313,"")</f>
        <v/>
      </c>
      <c r="O313" s="3" t="str">
        <f>IF(AND(TONGHOP!$O313="ThiTN",TONGHOP!$P313="TH",TONGHOP!$J313="R",TONGHOP!$K313&lt;&gt;""),TONGHOP!$K313,"")</f>
        <v/>
      </c>
      <c r="P313" s="3" t="str">
        <f>IF(AND(TONGHOP!$O313="ThiTN",TONGHOP!$P313="TH",TONGHOP!$J313="R",TONGHOP!$K313&lt;&gt;""),TONGHOP!$M313,"")</f>
        <v/>
      </c>
    </row>
    <row r="314" spans="1:16">
      <c r="A314" s="3" t="str">
        <f>IF(AND(TONGHOP!$O314="KTHP",TONGHOP!$P314="LT",TONGHOP!$J314="R",TONGHOP!$K314&lt;&gt;""),TONGHOP!$K314,"")</f>
        <v/>
      </c>
      <c r="B314" s="3" t="str">
        <f>IF(AND(TONGHOP!$O314="KTHP",TONGHOP!$P314="LT",TONGHOP!$J314="R",TONGHOP!$K314&lt;&gt;""),TONGHOP!$M314,"")</f>
        <v/>
      </c>
      <c r="C314" s="3" t="str">
        <f>IF(AND(TONGHOP!$O314="KTHP",TONGHOP!$P314="TN",TONGHOP!$J314="R",TONGHOP!$K314&lt;&gt;""),TONGHOP!$K314,"")</f>
        <v/>
      </c>
      <c r="D314" s="3" t="str">
        <f>IF(AND(TONGHOP!$O314="KTHP",TONGHOP!$P314="TN",TONGHOP!$J314="R",TONGHOP!$K314&lt;&gt;""),TONGHOP!$M314,"")</f>
        <v/>
      </c>
      <c r="E314" s="3" t="str">
        <f>IF(AND(TONGHOP!$O314="KTHP",TONGHOP!$P314="VD",TONGHOP!$J314="R",TONGHOP!$K314&lt;&gt;""),TONGHOP!$K314,"")</f>
        <v/>
      </c>
      <c r="F314" s="3" t="str">
        <f>IF(AND(TONGHOP!$O314="KTHP",TONGHOP!$P314="VD",TONGHOP!$J314="R",TONGHOP!$K314&lt;&gt;""),TONGHOP!$M314,"")</f>
        <v/>
      </c>
      <c r="G314" s="3" t="str">
        <f>IF(AND(TONGHOP!$O314="KTHP",TONGHOP!$P314="TH",TONGHOP!$J314="R",TONGHOP!$K314&lt;&gt;""),TONGHOP!$K314,"")</f>
        <v/>
      </c>
      <c r="H314" s="3" t="str">
        <f>IF(AND(TONGHOP!$O314="KTHP",TONGHOP!$P314="TH",TONGHOP!$J314="R",TONGHOP!$K314&lt;&gt;""),TONGHOP!$M314,"")</f>
        <v/>
      </c>
      <c r="I314" s="3" t="str">
        <f>IF(AND(TONGHOP!$O314="ThiTN",TONGHOP!$P314="LT",TONGHOP!$J314="R",TONGHOP!$K314&lt;&gt;""),TONGHOP!$K314,"")</f>
        <v/>
      </c>
      <c r="J314" s="3" t="str">
        <f>IF(AND(TONGHOP!$O314="ThiTN",TONGHOP!$P314="LT",TONGHOP!$J314="R",TONGHOP!$K314&lt;&gt;""),TONGHOP!$M314,"")</f>
        <v/>
      </c>
      <c r="K314" s="3" t="str">
        <f>IF(AND(TONGHOP!$O314="ThiTN",TONGHOP!$P314="TN",TONGHOP!$J314="R",TONGHOP!$K314&lt;&gt;""),TONGHOP!$K314,"")</f>
        <v/>
      </c>
      <c r="L314" s="3" t="str">
        <f>IF(AND(TONGHOP!$O314="ThiTN",TONGHOP!$P314="TN",TONGHOP!$J314="R",TONGHOP!$K314&lt;&gt;""),TONGHOP!$M314,"")</f>
        <v/>
      </c>
      <c r="M314" s="3" t="str">
        <f>IF(AND(TONGHOP!$O314="ThiTN",TONGHOP!$P314="VĐ",TONGHOP!$J314="R",TONGHOP!$K314&lt;&gt;""),TONGHOP!$K314,"")</f>
        <v/>
      </c>
      <c r="N314" s="3" t="str">
        <f>IF(AND(TONGHOP!$O314="ThiTN",TONGHOP!$P314="VĐ",TONGHOP!$J314="R",TONGHOP!$K314&lt;&gt;""),TONGHOP!$M314,"")</f>
        <v/>
      </c>
      <c r="O314" s="3" t="str">
        <f>IF(AND(TONGHOP!$O314="ThiTN",TONGHOP!$P314="TH",TONGHOP!$J314="R",TONGHOP!$K314&lt;&gt;""),TONGHOP!$K314,"")</f>
        <v/>
      </c>
      <c r="P314" s="3" t="str">
        <f>IF(AND(TONGHOP!$O314="ThiTN",TONGHOP!$P314="TH",TONGHOP!$J314="R",TONGHOP!$K314&lt;&gt;""),TONGHOP!$M314,"")</f>
        <v/>
      </c>
    </row>
    <row r="315" spans="1:16">
      <c r="A315" s="3" t="str">
        <f>IF(AND(TONGHOP!$O315="KTHP",TONGHOP!$P315="LT",TONGHOP!$J315="R",TONGHOP!$K315&lt;&gt;""),TONGHOP!$K315,"")</f>
        <v/>
      </c>
      <c r="B315" s="3" t="str">
        <f>IF(AND(TONGHOP!$O315="KTHP",TONGHOP!$P315="LT",TONGHOP!$J315="R",TONGHOP!$K315&lt;&gt;""),TONGHOP!$M315,"")</f>
        <v/>
      </c>
      <c r="C315" s="3" t="str">
        <f>IF(AND(TONGHOP!$O315="KTHP",TONGHOP!$P315="TN",TONGHOP!$J315="R",TONGHOP!$K315&lt;&gt;""),TONGHOP!$K315,"")</f>
        <v/>
      </c>
      <c r="D315" s="3" t="str">
        <f>IF(AND(TONGHOP!$O315="KTHP",TONGHOP!$P315="TN",TONGHOP!$J315="R",TONGHOP!$K315&lt;&gt;""),TONGHOP!$M315,"")</f>
        <v/>
      </c>
      <c r="E315" s="3" t="str">
        <f>IF(AND(TONGHOP!$O315="KTHP",TONGHOP!$P315="VD",TONGHOP!$J315="R",TONGHOP!$K315&lt;&gt;""),TONGHOP!$K315,"")</f>
        <v/>
      </c>
      <c r="F315" s="3" t="str">
        <f>IF(AND(TONGHOP!$O315="KTHP",TONGHOP!$P315="VD",TONGHOP!$J315="R",TONGHOP!$K315&lt;&gt;""),TONGHOP!$M315,"")</f>
        <v/>
      </c>
      <c r="G315" s="3" t="str">
        <f>IF(AND(TONGHOP!$O315="KTHP",TONGHOP!$P315="TH",TONGHOP!$J315="R",TONGHOP!$K315&lt;&gt;""),TONGHOP!$K315,"")</f>
        <v/>
      </c>
      <c r="H315" s="3" t="str">
        <f>IF(AND(TONGHOP!$O315="KTHP",TONGHOP!$P315="TH",TONGHOP!$J315="R",TONGHOP!$K315&lt;&gt;""),TONGHOP!$M315,"")</f>
        <v/>
      </c>
      <c r="I315" s="3" t="str">
        <f>IF(AND(TONGHOP!$O315="ThiTN",TONGHOP!$P315="LT",TONGHOP!$J315="R",TONGHOP!$K315&lt;&gt;""),TONGHOP!$K315,"")</f>
        <v/>
      </c>
      <c r="J315" s="3" t="str">
        <f>IF(AND(TONGHOP!$O315="ThiTN",TONGHOP!$P315="LT",TONGHOP!$J315="R",TONGHOP!$K315&lt;&gt;""),TONGHOP!$M315,"")</f>
        <v/>
      </c>
      <c r="K315" s="3" t="str">
        <f>IF(AND(TONGHOP!$O315="ThiTN",TONGHOP!$P315="TN",TONGHOP!$J315="R",TONGHOP!$K315&lt;&gt;""),TONGHOP!$K315,"")</f>
        <v/>
      </c>
      <c r="L315" s="3" t="str">
        <f>IF(AND(TONGHOP!$O315="ThiTN",TONGHOP!$P315="TN",TONGHOP!$J315="R",TONGHOP!$K315&lt;&gt;""),TONGHOP!$M315,"")</f>
        <v/>
      </c>
      <c r="M315" s="3" t="str">
        <f>IF(AND(TONGHOP!$O315="ThiTN",TONGHOP!$P315="VĐ",TONGHOP!$J315="R",TONGHOP!$K315&lt;&gt;""),TONGHOP!$K315,"")</f>
        <v/>
      </c>
      <c r="N315" s="3" t="str">
        <f>IF(AND(TONGHOP!$O315="ThiTN",TONGHOP!$P315="VĐ",TONGHOP!$J315="R",TONGHOP!$K315&lt;&gt;""),TONGHOP!$M315,"")</f>
        <v/>
      </c>
      <c r="O315" s="3" t="str">
        <f>IF(AND(TONGHOP!$O315="ThiTN",TONGHOP!$P315="TH",TONGHOP!$J315="R",TONGHOP!$K315&lt;&gt;""),TONGHOP!$K315,"")</f>
        <v/>
      </c>
      <c r="P315" s="3" t="str">
        <f>IF(AND(TONGHOP!$O315="ThiTN",TONGHOP!$P315="TH",TONGHOP!$J315="R",TONGHOP!$K315&lt;&gt;""),TONGHOP!$M315,"")</f>
        <v/>
      </c>
    </row>
    <row r="316" spans="1:16">
      <c r="A316" s="3" t="str">
        <f>IF(AND(TONGHOP!$O316="KTHP",TONGHOP!$P316="LT",TONGHOP!$J316="R",TONGHOP!$K316&lt;&gt;""),TONGHOP!$K316,"")</f>
        <v>Trần Vĩnh Xuyên</v>
      </c>
      <c r="B316" s="3">
        <f>IF(AND(TONGHOP!$O316="KTHP",TONGHOP!$P316="LT",TONGHOP!$J316="R",TONGHOP!$K316&lt;&gt;""),TONGHOP!$M316,"")</f>
        <v>2</v>
      </c>
      <c r="C316" s="3" t="str">
        <f>IF(AND(TONGHOP!$O316="KTHP",TONGHOP!$P316="TN",TONGHOP!$J316="R",TONGHOP!$K316&lt;&gt;""),TONGHOP!$K316,"")</f>
        <v/>
      </c>
      <c r="D316" s="3" t="str">
        <f>IF(AND(TONGHOP!$O316="KTHP",TONGHOP!$P316="TN",TONGHOP!$J316="R",TONGHOP!$K316&lt;&gt;""),TONGHOP!$M316,"")</f>
        <v/>
      </c>
      <c r="E316" s="3" t="str">
        <f>IF(AND(TONGHOP!$O316="KTHP",TONGHOP!$P316="VD",TONGHOP!$J316="R",TONGHOP!$K316&lt;&gt;""),TONGHOP!$K316,"")</f>
        <v/>
      </c>
      <c r="F316" s="3" t="str">
        <f>IF(AND(TONGHOP!$O316="KTHP",TONGHOP!$P316="VD",TONGHOP!$J316="R",TONGHOP!$K316&lt;&gt;""),TONGHOP!$M316,"")</f>
        <v/>
      </c>
      <c r="G316" s="3" t="str">
        <f>IF(AND(TONGHOP!$O316="KTHP",TONGHOP!$P316="TH",TONGHOP!$J316="R",TONGHOP!$K316&lt;&gt;""),TONGHOP!$K316,"")</f>
        <v/>
      </c>
      <c r="H316" s="3" t="str">
        <f>IF(AND(TONGHOP!$O316="KTHP",TONGHOP!$P316="TH",TONGHOP!$J316="R",TONGHOP!$K316&lt;&gt;""),TONGHOP!$M316,"")</f>
        <v/>
      </c>
      <c r="I316" s="3" t="str">
        <f>IF(AND(TONGHOP!$O316="ThiTN",TONGHOP!$P316="LT",TONGHOP!$J316="R",TONGHOP!$K316&lt;&gt;""),TONGHOP!$K316,"")</f>
        <v/>
      </c>
      <c r="J316" s="3" t="str">
        <f>IF(AND(TONGHOP!$O316="ThiTN",TONGHOP!$P316="LT",TONGHOP!$J316="R",TONGHOP!$K316&lt;&gt;""),TONGHOP!$M316,"")</f>
        <v/>
      </c>
      <c r="K316" s="3" t="str">
        <f>IF(AND(TONGHOP!$O316="ThiTN",TONGHOP!$P316="TN",TONGHOP!$J316="R",TONGHOP!$K316&lt;&gt;""),TONGHOP!$K316,"")</f>
        <v/>
      </c>
      <c r="L316" s="3" t="str">
        <f>IF(AND(TONGHOP!$O316="ThiTN",TONGHOP!$P316="TN",TONGHOP!$J316="R",TONGHOP!$K316&lt;&gt;""),TONGHOP!$M316,"")</f>
        <v/>
      </c>
      <c r="M316" s="3" t="str">
        <f>IF(AND(TONGHOP!$O316="ThiTN",TONGHOP!$P316="VĐ",TONGHOP!$J316="R",TONGHOP!$K316&lt;&gt;""),TONGHOP!$K316,"")</f>
        <v/>
      </c>
      <c r="N316" s="3" t="str">
        <f>IF(AND(TONGHOP!$O316="ThiTN",TONGHOP!$P316="VĐ",TONGHOP!$J316="R",TONGHOP!$K316&lt;&gt;""),TONGHOP!$M316,"")</f>
        <v/>
      </c>
      <c r="O316" s="3" t="str">
        <f>IF(AND(TONGHOP!$O316="ThiTN",TONGHOP!$P316="TH",TONGHOP!$J316="R",TONGHOP!$K316&lt;&gt;""),TONGHOP!$K316,"")</f>
        <v/>
      </c>
      <c r="P316" s="3" t="str">
        <f>IF(AND(TONGHOP!$O316="ThiTN",TONGHOP!$P316="TH",TONGHOP!$J316="R",TONGHOP!$K316&lt;&gt;""),TONGHOP!$M316,"")</f>
        <v/>
      </c>
    </row>
    <row r="317" spans="1:16">
      <c r="A317" s="3" t="str">
        <f>IF(AND(TONGHOP!$O317="KTHP",TONGHOP!$P317="LT",TONGHOP!$J317="R",TONGHOP!$K317&lt;&gt;""),TONGHOP!$K317,"")</f>
        <v/>
      </c>
      <c r="B317" s="3" t="str">
        <f>IF(AND(TONGHOP!$O317="KTHP",TONGHOP!$P317="LT",TONGHOP!$J317="R",TONGHOP!$K317&lt;&gt;""),TONGHOP!$M317,"")</f>
        <v/>
      </c>
      <c r="C317" s="3" t="str">
        <f>IF(AND(TONGHOP!$O317="KTHP",TONGHOP!$P317="TN",TONGHOP!$J317="R",TONGHOP!$K317&lt;&gt;""),TONGHOP!$K317,"")</f>
        <v/>
      </c>
      <c r="D317" s="3" t="str">
        <f>IF(AND(TONGHOP!$O317="KTHP",TONGHOP!$P317="TN",TONGHOP!$J317="R",TONGHOP!$K317&lt;&gt;""),TONGHOP!$M317,"")</f>
        <v/>
      </c>
      <c r="E317" s="3" t="str">
        <f>IF(AND(TONGHOP!$O317="KTHP",TONGHOP!$P317="VD",TONGHOP!$J317="R",TONGHOP!$K317&lt;&gt;""),TONGHOP!$K317,"")</f>
        <v/>
      </c>
      <c r="F317" s="3" t="str">
        <f>IF(AND(TONGHOP!$O317="KTHP",TONGHOP!$P317="VD",TONGHOP!$J317="R",TONGHOP!$K317&lt;&gt;""),TONGHOP!$M317,"")</f>
        <v/>
      </c>
      <c r="G317" s="3" t="str">
        <f>IF(AND(TONGHOP!$O317="KTHP",TONGHOP!$P317="TH",TONGHOP!$J317="R",TONGHOP!$K317&lt;&gt;""),TONGHOP!$K317,"")</f>
        <v/>
      </c>
      <c r="H317" s="3" t="str">
        <f>IF(AND(TONGHOP!$O317="KTHP",TONGHOP!$P317="TH",TONGHOP!$J317="R",TONGHOP!$K317&lt;&gt;""),TONGHOP!$M317,"")</f>
        <v/>
      </c>
      <c r="I317" s="3" t="str">
        <f>IF(AND(TONGHOP!$O317="ThiTN",TONGHOP!$P317="LT",TONGHOP!$J317="R",TONGHOP!$K317&lt;&gt;""),TONGHOP!$K317,"")</f>
        <v/>
      </c>
      <c r="J317" s="3" t="str">
        <f>IF(AND(TONGHOP!$O317="ThiTN",TONGHOP!$P317="LT",TONGHOP!$J317="R",TONGHOP!$K317&lt;&gt;""),TONGHOP!$M317,"")</f>
        <v/>
      </c>
      <c r="K317" s="3" t="str">
        <f>IF(AND(TONGHOP!$O317="ThiTN",TONGHOP!$P317="TN",TONGHOP!$J317="R",TONGHOP!$K317&lt;&gt;""),TONGHOP!$K317,"")</f>
        <v/>
      </c>
      <c r="L317" s="3" t="str">
        <f>IF(AND(TONGHOP!$O317="ThiTN",TONGHOP!$P317="TN",TONGHOP!$J317="R",TONGHOP!$K317&lt;&gt;""),TONGHOP!$M317,"")</f>
        <v/>
      </c>
      <c r="M317" s="3" t="str">
        <f>IF(AND(TONGHOP!$O317="ThiTN",TONGHOP!$P317="VĐ",TONGHOP!$J317="R",TONGHOP!$K317&lt;&gt;""),TONGHOP!$K317,"")</f>
        <v/>
      </c>
      <c r="N317" s="3" t="str">
        <f>IF(AND(TONGHOP!$O317="ThiTN",TONGHOP!$P317="VĐ",TONGHOP!$J317="R",TONGHOP!$K317&lt;&gt;""),TONGHOP!$M317,"")</f>
        <v/>
      </c>
      <c r="O317" s="3" t="str">
        <f>IF(AND(TONGHOP!$O317="ThiTN",TONGHOP!$P317="TH",TONGHOP!$J317="R",TONGHOP!$K317&lt;&gt;""),TONGHOP!$K317,"")</f>
        <v/>
      </c>
      <c r="P317" s="3" t="str">
        <f>IF(AND(TONGHOP!$O317="ThiTN",TONGHOP!$P317="TH",TONGHOP!$J317="R",TONGHOP!$K317&lt;&gt;""),TONGHOP!$M317,"")</f>
        <v/>
      </c>
    </row>
    <row r="318" spans="1:16">
      <c r="A318" s="3" t="str">
        <f>IF(AND(TONGHOP!$O318="KTHP",TONGHOP!$P318="LT",TONGHOP!$J318="R",TONGHOP!$K318&lt;&gt;""),TONGHOP!$K318,"")</f>
        <v/>
      </c>
      <c r="B318" s="3" t="str">
        <f>IF(AND(TONGHOP!$O318="KTHP",TONGHOP!$P318="LT",TONGHOP!$J318="R",TONGHOP!$K318&lt;&gt;""),TONGHOP!$M318,"")</f>
        <v/>
      </c>
      <c r="C318" s="3" t="str">
        <f>IF(AND(TONGHOP!$O318="KTHP",TONGHOP!$P318="TN",TONGHOP!$J318="R",TONGHOP!$K318&lt;&gt;""),TONGHOP!$K318,"")</f>
        <v/>
      </c>
      <c r="D318" s="3" t="str">
        <f>IF(AND(TONGHOP!$O318="KTHP",TONGHOP!$P318="TN",TONGHOP!$J318="R",TONGHOP!$K318&lt;&gt;""),TONGHOP!$M318,"")</f>
        <v/>
      </c>
      <c r="E318" s="3" t="str">
        <f>IF(AND(TONGHOP!$O318="KTHP",TONGHOP!$P318="VD",TONGHOP!$J318="R",TONGHOP!$K318&lt;&gt;""),TONGHOP!$K318,"")</f>
        <v/>
      </c>
      <c r="F318" s="3" t="str">
        <f>IF(AND(TONGHOP!$O318="KTHP",TONGHOP!$P318="VD",TONGHOP!$J318="R",TONGHOP!$K318&lt;&gt;""),TONGHOP!$M318,"")</f>
        <v/>
      </c>
      <c r="G318" s="3" t="str">
        <f>IF(AND(TONGHOP!$O318="KTHP",TONGHOP!$P318="TH",TONGHOP!$J318="R",TONGHOP!$K318&lt;&gt;""),TONGHOP!$K318,"")</f>
        <v/>
      </c>
      <c r="H318" s="3" t="str">
        <f>IF(AND(TONGHOP!$O318="KTHP",TONGHOP!$P318="TH",TONGHOP!$J318="R",TONGHOP!$K318&lt;&gt;""),TONGHOP!$M318,"")</f>
        <v/>
      </c>
      <c r="I318" s="3" t="str">
        <f>IF(AND(TONGHOP!$O318="ThiTN",TONGHOP!$P318="LT",TONGHOP!$J318="R",TONGHOP!$K318&lt;&gt;""),TONGHOP!$K318,"")</f>
        <v/>
      </c>
      <c r="J318" s="3" t="str">
        <f>IF(AND(TONGHOP!$O318="ThiTN",TONGHOP!$P318="LT",TONGHOP!$J318="R",TONGHOP!$K318&lt;&gt;""),TONGHOP!$M318,"")</f>
        <v/>
      </c>
      <c r="K318" s="3" t="str">
        <f>IF(AND(TONGHOP!$O318="ThiTN",TONGHOP!$P318="TN",TONGHOP!$J318="R",TONGHOP!$K318&lt;&gt;""),TONGHOP!$K318,"")</f>
        <v/>
      </c>
      <c r="L318" s="3" t="str">
        <f>IF(AND(TONGHOP!$O318="ThiTN",TONGHOP!$P318="TN",TONGHOP!$J318="R",TONGHOP!$K318&lt;&gt;""),TONGHOP!$M318,"")</f>
        <v/>
      </c>
      <c r="M318" s="3" t="str">
        <f>IF(AND(TONGHOP!$O318="ThiTN",TONGHOP!$P318="VĐ",TONGHOP!$J318="R",TONGHOP!$K318&lt;&gt;""),TONGHOP!$K318,"")</f>
        <v/>
      </c>
      <c r="N318" s="3" t="str">
        <f>IF(AND(TONGHOP!$O318="ThiTN",TONGHOP!$P318="VĐ",TONGHOP!$J318="R",TONGHOP!$K318&lt;&gt;""),TONGHOP!$M318,"")</f>
        <v/>
      </c>
      <c r="O318" s="3" t="str">
        <f>IF(AND(TONGHOP!$O318="ThiTN",TONGHOP!$P318="TH",TONGHOP!$J318="R",TONGHOP!$K318&lt;&gt;""),TONGHOP!$K318,"")</f>
        <v/>
      </c>
      <c r="P318" s="3" t="str">
        <f>IF(AND(TONGHOP!$O318="ThiTN",TONGHOP!$P318="TH",TONGHOP!$J318="R",TONGHOP!$K318&lt;&gt;""),TONGHOP!$M318,"")</f>
        <v/>
      </c>
    </row>
    <row r="319" spans="1:16">
      <c r="A319" s="3" t="str">
        <f>IF(AND(TONGHOP!$O319="KTHP",TONGHOP!$P319="LT",TONGHOP!$J319="R",TONGHOP!$K319&lt;&gt;""),TONGHOP!$K319,"")</f>
        <v>Đinh Văn Đệ</v>
      </c>
      <c r="B319" s="3">
        <f>IF(AND(TONGHOP!$O319="KTHP",TONGHOP!$P319="LT",TONGHOP!$J319="R",TONGHOP!$K319&lt;&gt;""),TONGHOP!$M319,"")</f>
        <v>2</v>
      </c>
      <c r="C319" s="3" t="str">
        <f>IF(AND(TONGHOP!$O319="KTHP",TONGHOP!$P319="TN",TONGHOP!$J319="R",TONGHOP!$K319&lt;&gt;""),TONGHOP!$K319,"")</f>
        <v/>
      </c>
      <c r="D319" s="3" t="str">
        <f>IF(AND(TONGHOP!$O319="KTHP",TONGHOP!$P319="TN",TONGHOP!$J319="R",TONGHOP!$K319&lt;&gt;""),TONGHOP!$M319,"")</f>
        <v/>
      </c>
      <c r="E319" s="3" t="str">
        <f>IF(AND(TONGHOP!$O319="KTHP",TONGHOP!$P319="VD",TONGHOP!$J319="R",TONGHOP!$K319&lt;&gt;""),TONGHOP!$K319,"")</f>
        <v/>
      </c>
      <c r="F319" s="3" t="str">
        <f>IF(AND(TONGHOP!$O319="KTHP",TONGHOP!$P319="VD",TONGHOP!$J319="R",TONGHOP!$K319&lt;&gt;""),TONGHOP!$M319,"")</f>
        <v/>
      </c>
      <c r="G319" s="3" t="str">
        <f>IF(AND(TONGHOP!$O319="KTHP",TONGHOP!$P319="TH",TONGHOP!$J319="R",TONGHOP!$K319&lt;&gt;""),TONGHOP!$K319,"")</f>
        <v/>
      </c>
      <c r="H319" s="3" t="str">
        <f>IF(AND(TONGHOP!$O319="KTHP",TONGHOP!$P319="TH",TONGHOP!$J319="R",TONGHOP!$K319&lt;&gt;""),TONGHOP!$M319,"")</f>
        <v/>
      </c>
      <c r="I319" s="3" t="str">
        <f>IF(AND(TONGHOP!$O319="ThiTN",TONGHOP!$P319="LT",TONGHOP!$J319="R",TONGHOP!$K319&lt;&gt;""),TONGHOP!$K319,"")</f>
        <v/>
      </c>
      <c r="J319" s="3" t="str">
        <f>IF(AND(TONGHOP!$O319="ThiTN",TONGHOP!$P319="LT",TONGHOP!$J319="R",TONGHOP!$K319&lt;&gt;""),TONGHOP!$M319,"")</f>
        <v/>
      </c>
      <c r="K319" s="3" t="str">
        <f>IF(AND(TONGHOP!$O319="ThiTN",TONGHOP!$P319="TN",TONGHOP!$J319="R",TONGHOP!$K319&lt;&gt;""),TONGHOP!$K319,"")</f>
        <v/>
      </c>
      <c r="L319" s="3" t="str">
        <f>IF(AND(TONGHOP!$O319="ThiTN",TONGHOP!$P319="TN",TONGHOP!$J319="R",TONGHOP!$K319&lt;&gt;""),TONGHOP!$M319,"")</f>
        <v/>
      </c>
      <c r="M319" s="3" t="str">
        <f>IF(AND(TONGHOP!$O319="ThiTN",TONGHOP!$P319="VĐ",TONGHOP!$J319="R",TONGHOP!$K319&lt;&gt;""),TONGHOP!$K319,"")</f>
        <v/>
      </c>
      <c r="N319" s="3" t="str">
        <f>IF(AND(TONGHOP!$O319="ThiTN",TONGHOP!$P319="VĐ",TONGHOP!$J319="R",TONGHOP!$K319&lt;&gt;""),TONGHOP!$M319,"")</f>
        <v/>
      </c>
      <c r="O319" s="3" t="str">
        <f>IF(AND(TONGHOP!$O319="ThiTN",TONGHOP!$P319="TH",TONGHOP!$J319="R",TONGHOP!$K319&lt;&gt;""),TONGHOP!$K319,"")</f>
        <v/>
      </c>
      <c r="P319" s="3" t="str">
        <f>IF(AND(TONGHOP!$O319="ThiTN",TONGHOP!$P319="TH",TONGHOP!$J319="R",TONGHOP!$K319&lt;&gt;""),TONGHOP!$M319,"")</f>
        <v/>
      </c>
    </row>
    <row r="320" spans="1:16">
      <c r="A320" s="3" t="str">
        <f>IF(AND(TONGHOP!$O320="KTHP",TONGHOP!$P320="LT",TONGHOP!$J320="R",TONGHOP!$K320&lt;&gt;""),TONGHOP!$K320,"")</f>
        <v/>
      </c>
      <c r="B320" s="3" t="str">
        <f>IF(AND(TONGHOP!$O320="KTHP",TONGHOP!$P320="LT",TONGHOP!$J320="R",TONGHOP!$K320&lt;&gt;""),TONGHOP!$M320,"")</f>
        <v/>
      </c>
      <c r="C320" s="3" t="str">
        <f>IF(AND(TONGHOP!$O320="KTHP",TONGHOP!$P320="TN",TONGHOP!$J320="R",TONGHOP!$K320&lt;&gt;""),TONGHOP!$K320,"")</f>
        <v/>
      </c>
      <c r="D320" s="3" t="str">
        <f>IF(AND(TONGHOP!$O320="KTHP",TONGHOP!$P320="TN",TONGHOP!$J320="R",TONGHOP!$K320&lt;&gt;""),TONGHOP!$M320,"")</f>
        <v/>
      </c>
      <c r="E320" s="3" t="str">
        <f>IF(AND(TONGHOP!$O320="KTHP",TONGHOP!$P320="VD",TONGHOP!$J320="R",TONGHOP!$K320&lt;&gt;""),TONGHOP!$K320,"")</f>
        <v/>
      </c>
      <c r="F320" s="3" t="str">
        <f>IF(AND(TONGHOP!$O320="KTHP",TONGHOP!$P320="VD",TONGHOP!$J320="R",TONGHOP!$K320&lt;&gt;""),TONGHOP!$M320,"")</f>
        <v/>
      </c>
      <c r="G320" s="3" t="str">
        <f>IF(AND(TONGHOP!$O320="KTHP",TONGHOP!$P320="TH",TONGHOP!$J320="R",TONGHOP!$K320&lt;&gt;""),TONGHOP!$K320,"")</f>
        <v/>
      </c>
      <c r="H320" s="3" t="str">
        <f>IF(AND(TONGHOP!$O320="KTHP",TONGHOP!$P320="TH",TONGHOP!$J320="R",TONGHOP!$K320&lt;&gt;""),TONGHOP!$M320,"")</f>
        <v/>
      </c>
      <c r="I320" s="3" t="str">
        <f>IF(AND(TONGHOP!$O320="ThiTN",TONGHOP!$P320="LT",TONGHOP!$J320="R",TONGHOP!$K320&lt;&gt;""),TONGHOP!$K320,"")</f>
        <v/>
      </c>
      <c r="J320" s="3" t="str">
        <f>IF(AND(TONGHOP!$O320="ThiTN",TONGHOP!$P320="LT",TONGHOP!$J320="R",TONGHOP!$K320&lt;&gt;""),TONGHOP!$M320,"")</f>
        <v/>
      </c>
      <c r="K320" s="3" t="str">
        <f>IF(AND(TONGHOP!$O320="ThiTN",TONGHOP!$P320="TN",TONGHOP!$J320="R",TONGHOP!$K320&lt;&gt;""),TONGHOP!$K320,"")</f>
        <v/>
      </c>
      <c r="L320" s="3" t="str">
        <f>IF(AND(TONGHOP!$O320="ThiTN",TONGHOP!$P320="TN",TONGHOP!$J320="R",TONGHOP!$K320&lt;&gt;""),TONGHOP!$M320,"")</f>
        <v/>
      </c>
      <c r="M320" s="3" t="str">
        <f>IF(AND(TONGHOP!$O320="ThiTN",TONGHOP!$P320="VĐ",TONGHOP!$J320="R",TONGHOP!$K320&lt;&gt;""),TONGHOP!$K320,"")</f>
        <v/>
      </c>
      <c r="N320" s="3" t="str">
        <f>IF(AND(TONGHOP!$O320="ThiTN",TONGHOP!$P320="VĐ",TONGHOP!$J320="R",TONGHOP!$K320&lt;&gt;""),TONGHOP!$M320,"")</f>
        <v/>
      </c>
      <c r="O320" s="3" t="str">
        <f>IF(AND(TONGHOP!$O320="ThiTN",TONGHOP!$P320="TH",TONGHOP!$J320="R",TONGHOP!$K320&lt;&gt;""),TONGHOP!$K320,"")</f>
        <v/>
      </c>
      <c r="P320" s="3" t="str">
        <f>IF(AND(TONGHOP!$O320="ThiTN",TONGHOP!$P320="TH",TONGHOP!$J320="R",TONGHOP!$K320&lt;&gt;""),TONGHOP!$M320,"")</f>
        <v/>
      </c>
    </row>
    <row r="321" spans="1:16">
      <c r="A321" s="3" t="str">
        <f>IF(AND(TONGHOP!$O321="KTHP",TONGHOP!$P321="LT",TONGHOP!$J321="R",TONGHOP!$K321&lt;&gt;""),TONGHOP!$K321,"")</f>
        <v>Nguyễn Tam Cương</v>
      </c>
      <c r="B321" s="3">
        <f>IF(AND(TONGHOP!$O321="KTHP",TONGHOP!$P321="LT",TONGHOP!$J321="R",TONGHOP!$K321&lt;&gt;""),TONGHOP!$M321,"")</f>
        <v>2</v>
      </c>
      <c r="C321" s="3" t="str">
        <f>IF(AND(TONGHOP!$O321="KTHP",TONGHOP!$P321="TN",TONGHOP!$J321="R",TONGHOP!$K321&lt;&gt;""),TONGHOP!$K321,"")</f>
        <v/>
      </c>
      <c r="D321" s="3" t="str">
        <f>IF(AND(TONGHOP!$O321="KTHP",TONGHOP!$P321="TN",TONGHOP!$J321="R",TONGHOP!$K321&lt;&gt;""),TONGHOP!$M321,"")</f>
        <v/>
      </c>
      <c r="E321" s="3" t="str">
        <f>IF(AND(TONGHOP!$O321="KTHP",TONGHOP!$P321="VD",TONGHOP!$J321="R",TONGHOP!$K321&lt;&gt;""),TONGHOP!$K321,"")</f>
        <v/>
      </c>
      <c r="F321" s="3" t="str">
        <f>IF(AND(TONGHOP!$O321="KTHP",TONGHOP!$P321="VD",TONGHOP!$J321="R",TONGHOP!$K321&lt;&gt;""),TONGHOP!$M321,"")</f>
        <v/>
      </c>
      <c r="G321" s="3" t="str">
        <f>IF(AND(TONGHOP!$O321="KTHP",TONGHOP!$P321="TH",TONGHOP!$J321="R",TONGHOP!$K321&lt;&gt;""),TONGHOP!$K321,"")</f>
        <v/>
      </c>
      <c r="H321" s="3" t="str">
        <f>IF(AND(TONGHOP!$O321="KTHP",TONGHOP!$P321="TH",TONGHOP!$J321="R",TONGHOP!$K321&lt;&gt;""),TONGHOP!$M321,"")</f>
        <v/>
      </c>
      <c r="I321" s="3" t="str">
        <f>IF(AND(TONGHOP!$O321="ThiTN",TONGHOP!$P321="LT",TONGHOP!$J321="R",TONGHOP!$K321&lt;&gt;""),TONGHOP!$K321,"")</f>
        <v/>
      </c>
      <c r="J321" s="3" t="str">
        <f>IF(AND(TONGHOP!$O321="ThiTN",TONGHOP!$P321="LT",TONGHOP!$J321="R",TONGHOP!$K321&lt;&gt;""),TONGHOP!$M321,"")</f>
        <v/>
      </c>
      <c r="K321" s="3" t="str">
        <f>IF(AND(TONGHOP!$O321="ThiTN",TONGHOP!$P321="TN",TONGHOP!$J321="R",TONGHOP!$K321&lt;&gt;""),TONGHOP!$K321,"")</f>
        <v/>
      </c>
      <c r="L321" s="3" t="str">
        <f>IF(AND(TONGHOP!$O321="ThiTN",TONGHOP!$P321="TN",TONGHOP!$J321="R",TONGHOP!$K321&lt;&gt;""),TONGHOP!$M321,"")</f>
        <v/>
      </c>
      <c r="M321" s="3" t="str">
        <f>IF(AND(TONGHOP!$O321="ThiTN",TONGHOP!$P321="VĐ",TONGHOP!$J321="R",TONGHOP!$K321&lt;&gt;""),TONGHOP!$K321,"")</f>
        <v/>
      </c>
      <c r="N321" s="3" t="str">
        <f>IF(AND(TONGHOP!$O321="ThiTN",TONGHOP!$P321="VĐ",TONGHOP!$J321="R",TONGHOP!$K321&lt;&gt;""),TONGHOP!$M321,"")</f>
        <v/>
      </c>
      <c r="O321" s="3" t="str">
        <f>IF(AND(TONGHOP!$O321="ThiTN",TONGHOP!$P321="TH",TONGHOP!$J321="R",TONGHOP!$K321&lt;&gt;""),TONGHOP!$K321,"")</f>
        <v/>
      </c>
      <c r="P321" s="3" t="str">
        <f>IF(AND(TONGHOP!$O321="ThiTN",TONGHOP!$P321="TH",TONGHOP!$J321="R",TONGHOP!$K321&lt;&gt;""),TONGHOP!$M321,"")</f>
        <v/>
      </c>
    </row>
    <row r="322" spans="1:16">
      <c r="A322" s="3" t="str">
        <f>IF(AND(TONGHOP!$O322="KTHP",TONGHOP!$P322="LT",TONGHOP!$J322="R",TONGHOP!$K322&lt;&gt;""),TONGHOP!$K322,"")</f>
        <v/>
      </c>
      <c r="B322" s="3" t="str">
        <f>IF(AND(TONGHOP!$O322="KTHP",TONGHOP!$P322="LT",TONGHOP!$J322="R",TONGHOP!$K322&lt;&gt;""),TONGHOP!$M322,"")</f>
        <v/>
      </c>
      <c r="C322" s="3" t="str">
        <f>IF(AND(TONGHOP!$O322="KTHP",TONGHOP!$P322="TN",TONGHOP!$J322="R",TONGHOP!$K322&lt;&gt;""),TONGHOP!$K322,"")</f>
        <v/>
      </c>
      <c r="D322" s="3" t="str">
        <f>IF(AND(TONGHOP!$O322="KTHP",TONGHOP!$P322="TN",TONGHOP!$J322="R",TONGHOP!$K322&lt;&gt;""),TONGHOP!$M322,"")</f>
        <v/>
      </c>
      <c r="E322" s="3" t="str">
        <f>IF(AND(TONGHOP!$O322="KTHP",TONGHOP!$P322="VD",TONGHOP!$J322="R",TONGHOP!$K322&lt;&gt;""),TONGHOP!$K322,"")</f>
        <v/>
      </c>
      <c r="F322" s="3" t="str">
        <f>IF(AND(TONGHOP!$O322="KTHP",TONGHOP!$P322="VD",TONGHOP!$J322="R",TONGHOP!$K322&lt;&gt;""),TONGHOP!$M322,"")</f>
        <v/>
      </c>
      <c r="G322" s="3" t="str">
        <f>IF(AND(TONGHOP!$O322="KTHP",TONGHOP!$P322="TH",TONGHOP!$J322="R",TONGHOP!$K322&lt;&gt;""),TONGHOP!$K322,"")</f>
        <v/>
      </c>
      <c r="H322" s="3" t="str">
        <f>IF(AND(TONGHOP!$O322="KTHP",TONGHOP!$P322="TH",TONGHOP!$J322="R",TONGHOP!$K322&lt;&gt;""),TONGHOP!$M322,"")</f>
        <v/>
      </c>
      <c r="I322" s="3" t="str">
        <f>IF(AND(TONGHOP!$O322="ThiTN",TONGHOP!$P322="LT",TONGHOP!$J322="R",TONGHOP!$K322&lt;&gt;""),TONGHOP!$K322,"")</f>
        <v/>
      </c>
      <c r="J322" s="3" t="str">
        <f>IF(AND(TONGHOP!$O322="ThiTN",TONGHOP!$P322="LT",TONGHOP!$J322="R",TONGHOP!$K322&lt;&gt;""),TONGHOP!$M322,"")</f>
        <v/>
      </c>
      <c r="K322" s="3" t="str">
        <f>IF(AND(TONGHOP!$O322="ThiTN",TONGHOP!$P322="TN",TONGHOP!$J322="R",TONGHOP!$K322&lt;&gt;""),TONGHOP!$K322,"")</f>
        <v/>
      </c>
      <c r="L322" s="3" t="str">
        <f>IF(AND(TONGHOP!$O322="ThiTN",TONGHOP!$P322="TN",TONGHOP!$J322="R",TONGHOP!$K322&lt;&gt;""),TONGHOP!$M322,"")</f>
        <v/>
      </c>
      <c r="M322" s="3" t="str">
        <f>IF(AND(TONGHOP!$O322="ThiTN",TONGHOP!$P322="VĐ",TONGHOP!$J322="R",TONGHOP!$K322&lt;&gt;""),TONGHOP!$K322,"")</f>
        <v/>
      </c>
      <c r="N322" s="3" t="str">
        <f>IF(AND(TONGHOP!$O322="ThiTN",TONGHOP!$P322="VĐ",TONGHOP!$J322="R",TONGHOP!$K322&lt;&gt;""),TONGHOP!$M322,"")</f>
        <v/>
      </c>
      <c r="O322" s="3" t="str">
        <f>IF(AND(TONGHOP!$O322="ThiTN",TONGHOP!$P322="TH",TONGHOP!$J322="R",TONGHOP!$K322&lt;&gt;""),TONGHOP!$K322,"")</f>
        <v/>
      </c>
      <c r="P322" s="3" t="str">
        <f>IF(AND(TONGHOP!$O322="ThiTN",TONGHOP!$P322="TH",TONGHOP!$J322="R",TONGHOP!$K322&lt;&gt;""),TONGHOP!$M322,"")</f>
        <v/>
      </c>
    </row>
    <row r="323" spans="1:16">
      <c r="A323" s="3" t="str">
        <f>IF(AND(TONGHOP!$O323="KTHP",TONGHOP!$P323="LT",TONGHOP!$J323="R",TONGHOP!$K323&lt;&gt;""),TONGHOP!$K323,"")</f>
        <v/>
      </c>
      <c r="B323" s="3" t="str">
        <f>IF(AND(TONGHOP!$O323="KTHP",TONGHOP!$P323="LT",TONGHOP!$J323="R",TONGHOP!$K323&lt;&gt;""),TONGHOP!$M323,"")</f>
        <v/>
      </c>
      <c r="C323" s="3" t="str">
        <f>IF(AND(TONGHOP!$O323="KTHP",TONGHOP!$P323="TN",TONGHOP!$J323="R",TONGHOP!$K323&lt;&gt;""),TONGHOP!$K323,"")</f>
        <v/>
      </c>
      <c r="D323" s="3" t="str">
        <f>IF(AND(TONGHOP!$O323="KTHP",TONGHOP!$P323="TN",TONGHOP!$J323="R",TONGHOP!$K323&lt;&gt;""),TONGHOP!$M323,"")</f>
        <v/>
      </c>
      <c r="E323" s="3" t="str">
        <f>IF(AND(TONGHOP!$O323="KTHP",TONGHOP!$P323="VD",TONGHOP!$J323="R",TONGHOP!$K323&lt;&gt;""),TONGHOP!$K323,"")</f>
        <v/>
      </c>
      <c r="F323" s="3" t="str">
        <f>IF(AND(TONGHOP!$O323="KTHP",TONGHOP!$P323="VD",TONGHOP!$J323="R",TONGHOP!$K323&lt;&gt;""),TONGHOP!$M323,"")</f>
        <v/>
      </c>
      <c r="G323" s="3" t="str">
        <f>IF(AND(TONGHOP!$O323="KTHP",TONGHOP!$P323="TH",TONGHOP!$J323="R",TONGHOP!$K323&lt;&gt;""),TONGHOP!$K323,"")</f>
        <v/>
      </c>
      <c r="H323" s="3" t="str">
        <f>IF(AND(TONGHOP!$O323="KTHP",TONGHOP!$P323="TH",TONGHOP!$J323="R",TONGHOP!$K323&lt;&gt;""),TONGHOP!$M323,"")</f>
        <v/>
      </c>
      <c r="I323" s="3" t="str">
        <f>IF(AND(TONGHOP!$O323="ThiTN",TONGHOP!$P323="LT",TONGHOP!$J323="R",TONGHOP!$K323&lt;&gt;""),TONGHOP!$K323,"")</f>
        <v/>
      </c>
      <c r="J323" s="3" t="str">
        <f>IF(AND(TONGHOP!$O323="ThiTN",TONGHOP!$P323="LT",TONGHOP!$J323="R",TONGHOP!$K323&lt;&gt;""),TONGHOP!$M323,"")</f>
        <v/>
      </c>
      <c r="K323" s="3" t="str">
        <f>IF(AND(TONGHOP!$O323="ThiTN",TONGHOP!$P323="TN",TONGHOP!$J323="R",TONGHOP!$K323&lt;&gt;""),TONGHOP!$K323,"")</f>
        <v/>
      </c>
      <c r="L323" s="3" t="str">
        <f>IF(AND(TONGHOP!$O323="ThiTN",TONGHOP!$P323="TN",TONGHOP!$J323="R",TONGHOP!$K323&lt;&gt;""),TONGHOP!$M323,"")</f>
        <v/>
      </c>
      <c r="M323" s="3" t="str">
        <f>IF(AND(TONGHOP!$O323="ThiTN",TONGHOP!$P323="VĐ",TONGHOP!$J323="R",TONGHOP!$K323&lt;&gt;""),TONGHOP!$K323,"")</f>
        <v/>
      </c>
      <c r="N323" s="3" t="str">
        <f>IF(AND(TONGHOP!$O323="ThiTN",TONGHOP!$P323="VĐ",TONGHOP!$J323="R",TONGHOP!$K323&lt;&gt;""),TONGHOP!$M323,"")</f>
        <v/>
      </c>
      <c r="O323" s="3" t="str">
        <f>IF(AND(TONGHOP!$O323="ThiTN",TONGHOP!$P323="TH",TONGHOP!$J323="R",TONGHOP!$K323&lt;&gt;""),TONGHOP!$K323,"")</f>
        <v/>
      </c>
      <c r="P323" s="3" t="str">
        <f>IF(AND(TONGHOP!$O323="ThiTN",TONGHOP!$P323="TH",TONGHOP!$J323="R",TONGHOP!$K323&lt;&gt;""),TONGHOP!$M323,"")</f>
        <v/>
      </c>
    </row>
    <row r="324" spans="1:16">
      <c r="A324" s="3" t="str">
        <f>IF(AND(TONGHOP!$O324="KTHP",TONGHOP!$P324="LT",TONGHOP!$J324="R",TONGHOP!$K324&lt;&gt;""),TONGHOP!$K324,"")</f>
        <v>Trần Nguyên Bảo Trân</v>
      </c>
      <c r="B324" s="3">
        <f>IF(AND(TONGHOP!$O324="KTHP",TONGHOP!$P324="LT",TONGHOP!$J324="R",TONGHOP!$K324&lt;&gt;""),TONGHOP!$M324,"")</f>
        <v>2</v>
      </c>
      <c r="C324" s="3" t="str">
        <f>IF(AND(TONGHOP!$O324="KTHP",TONGHOP!$P324="TN",TONGHOP!$J324="R",TONGHOP!$K324&lt;&gt;""),TONGHOP!$K324,"")</f>
        <v/>
      </c>
      <c r="D324" s="3" t="str">
        <f>IF(AND(TONGHOP!$O324="KTHP",TONGHOP!$P324="TN",TONGHOP!$J324="R",TONGHOP!$K324&lt;&gt;""),TONGHOP!$M324,"")</f>
        <v/>
      </c>
      <c r="E324" s="3" t="str">
        <f>IF(AND(TONGHOP!$O324="KTHP",TONGHOP!$P324="VD",TONGHOP!$J324="R",TONGHOP!$K324&lt;&gt;""),TONGHOP!$K324,"")</f>
        <v/>
      </c>
      <c r="F324" s="3" t="str">
        <f>IF(AND(TONGHOP!$O324="KTHP",TONGHOP!$P324="VD",TONGHOP!$J324="R",TONGHOP!$K324&lt;&gt;""),TONGHOP!$M324,"")</f>
        <v/>
      </c>
      <c r="G324" s="3" t="str">
        <f>IF(AND(TONGHOP!$O324="KTHP",TONGHOP!$P324="TH",TONGHOP!$J324="R",TONGHOP!$K324&lt;&gt;""),TONGHOP!$K324,"")</f>
        <v/>
      </c>
      <c r="H324" s="3" t="str">
        <f>IF(AND(TONGHOP!$O324="KTHP",TONGHOP!$P324="TH",TONGHOP!$J324="R",TONGHOP!$K324&lt;&gt;""),TONGHOP!$M324,"")</f>
        <v/>
      </c>
      <c r="I324" s="3" t="str">
        <f>IF(AND(TONGHOP!$O324="ThiTN",TONGHOP!$P324="LT",TONGHOP!$J324="R",TONGHOP!$K324&lt;&gt;""),TONGHOP!$K324,"")</f>
        <v/>
      </c>
      <c r="J324" s="3" t="str">
        <f>IF(AND(TONGHOP!$O324="ThiTN",TONGHOP!$P324="LT",TONGHOP!$J324="R",TONGHOP!$K324&lt;&gt;""),TONGHOP!$M324,"")</f>
        <v/>
      </c>
      <c r="K324" s="3" t="str">
        <f>IF(AND(TONGHOP!$O324="ThiTN",TONGHOP!$P324="TN",TONGHOP!$J324="R",TONGHOP!$K324&lt;&gt;""),TONGHOP!$K324,"")</f>
        <v/>
      </c>
      <c r="L324" s="3" t="str">
        <f>IF(AND(TONGHOP!$O324="ThiTN",TONGHOP!$P324="TN",TONGHOP!$J324="R",TONGHOP!$K324&lt;&gt;""),TONGHOP!$M324,"")</f>
        <v/>
      </c>
      <c r="M324" s="3" t="str">
        <f>IF(AND(TONGHOP!$O324="ThiTN",TONGHOP!$P324="VĐ",TONGHOP!$J324="R",TONGHOP!$K324&lt;&gt;""),TONGHOP!$K324,"")</f>
        <v/>
      </c>
      <c r="N324" s="3" t="str">
        <f>IF(AND(TONGHOP!$O324="ThiTN",TONGHOP!$P324="VĐ",TONGHOP!$J324="R",TONGHOP!$K324&lt;&gt;""),TONGHOP!$M324,"")</f>
        <v/>
      </c>
      <c r="O324" s="3" t="str">
        <f>IF(AND(TONGHOP!$O324="ThiTN",TONGHOP!$P324="TH",TONGHOP!$J324="R",TONGHOP!$K324&lt;&gt;""),TONGHOP!$K324,"")</f>
        <v/>
      </c>
      <c r="P324" s="3" t="str">
        <f>IF(AND(TONGHOP!$O324="ThiTN",TONGHOP!$P324="TH",TONGHOP!$J324="R",TONGHOP!$K324&lt;&gt;""),TONGHOP!$M324,"")</f>
        <v/>
      </c>
    </row>
    <row r="325" spans="1:16">
      <c r="A325" s="3" t="str">
        <f>IF(AND(TONGHOP!$O325="KTHP",TONGHOP!$P325="LT",TONGHOP!$J325="R",TONGHOP!$K325&lt;&gt;""),TONGHOP!$K325,"")</f>
        <v>Lâm Thị Phương Thùy</v>
      </c>
      <c r="B325" s="3">
        <f>IF(AND(TONGHOP!$O325="KTHP",TONGHOP!$P325="LT",TONGHOP!$J325="R",TONGHOP!$K325&lt;&gt;""),TONGHOP!$M325,"")</f>
        <v>2</v>
      </c>
      <c r="C325" s="3" t="str">
        <f>IF(AND(TONGHOP!$O325="KTHP",TONGHOP!$P325="TN",TONGHOP!$J325="R",TONGHOP!$K325&lt;&gt;""),TONGHOP!$K325,"")</f>
        <v/>
      </c>
      <c r="D325" s="3" t="str">
        <f>IF(AND(TONGHOP!$O325="KTHP",TONGHOP!$P325="TN",TONGHOP!$J325="R",TONGHOP!$K325&lt;&gt;""),TONGHOP!$M325,"")</f>
        <v/>
      </c>
      <c r="E325" s="3" t="str">
        <f>IF(AND(TONGHOP!$O325="KTHP",TONGHOP!$P325="VD",TONGHOP!$J325="R",TONGHOP!$K325&lt;&gt;""),TONGHOP!$K325,"")</f>
        <v/>
      </c>
      <c r="F325" s="3" t="str">
        <f>IF(AND(TONGHOP!$O325="KTHP",TONGHOP!$P325="VD",TONGHOP!$J325="R",TONGHOP!$K325&lt;&gt;""),TONGHOP!$M325,"")</f>
        <v/>
      </c>
      <c r="G325" s="3" t="str">
        <f>IF(AND(TONGHOP!$O325="KTHP",TONGHOP!$P325="TH",TONGHOP!$J325="R",TONGHOP!$K325&lt;&gt;""),TONGHOP!$K325,"")</f>
        <v/>
      </c>
      <c r="H325" s="3" t="str">
        <f>IF(AND(TONGHOP!$O325="KTHP",TONGHOP!$P325="TH",TONGHOP!$J325="R",TONGHOP!$K325&lt;&gt;""),TONGHOP!$M325,"")</f>
        <v/>
      </c>
      <c r="I325" s="3" t="str">
        <f>IF(AND(TONGHOP!$O325="ThiTN",TONGHOP!$P325="LT",TONGHOP!$J325="R",TONGHOP!$K325&lt;&gt;""),TONGHOP!$K325,"")</f>
        <v/>
      </c>
      <c r="J325" s="3" t="str">
        <f>IF(AND(TONGHOP!$O325="ThiTN",TONGHOP!$P325="LT",TONGHOP!$J325="R",TONGHOP!$K325&lt;&gt;""),TONGHOP!$M325,"")</f>
        <v/>
      </c>
      <c r="K325" s="3" t="str">
        <f>IF(AND(TONGHOP!$O325="ThiTN",TONGHOP!$P325="TN",TONGHOP!$J325="R",TONGHOP!$K325&lt;&gt;""),TONGHOP!$K325,"")</f>
        <v/>
      </c>
      <c r="L325" s="3" t="str">
        <f>IF(AND(TONGHOP!$O325="ThiTN",TONGHOP!$P325="TN",TONGHOP!$J325="R",TONGHOP!$K325&lt;&gt;""),TONGHOP!$M325,"")</f>
        <v/>
      </c>
      <c r="M325" s="3" t="str">
        <f>IF(AND(TONGHOP!$O325="ThiTN",TONGHOP!$P325="VĐ",TONGHOP!$J325="R",TONGHOP!$K325&lt;&gt;""),TONGHOP!$K325,"")</f>
        <v/>
      </c>
      <c r="N325" s="3" t="str">
        <f>IF(AND(TONGHOP!$O325="ThiTN",TONGHOP!$P325="VĐ",TONGHOP!$J325="R",TONGHOP!$K325&lt;&gt;""),TONGHOP!$M325,"")</f>
        <v/>
      </c>
      <c r="O325" s="3" t="str">
        <f>IF(AND(TONGHOP!$O325="ThiTN",TONGHOP!$P325="TH",TONGHOP!$J325="R",TONGHOP!$K325&lt;&gt;""),TONGHOP!$K325,"")</f>
        <v/>
      </c>
      <c r="P325" s="3" t="str">
        <f>IF(AND(TONGHOP!$O325="ThiTN",TONGHOP!$P325="TH",TONGHOP!$J325="R",TONGHOP!$K325&lt;&gt;""),TONGHOP!$M325,"")</f>
        <v/>
      </c>
    </row>
    <row r="326" spans="1:16">
      <c r="A326" s="3" t="str">
        <f>IF(AND(TONGHOP!$O326="KTHP",TONGHOP!$P326="LT",TONGHOP!$J326="R",TONGHOP!$K326&lt;&gt;""),TONGHOP!$K326,"")</f>
        <v/>
      </c>
      <c r="B326" s="3" t="str">
        <f>IF(AND(TONGHOP!$O326="KTHP",TONGHOP!$P326="LT",TONGHOP!$J326="R",TONGHOP!$K326&lt;&gt;""),TONGHOP!$M326,"")</f>
        <v/>
      </c>
      <c r="C326" s="3" t="str">
        <f>IF(AND(TONGHOP!$O326="KTHP",TONGHOP!$P326="TN",TONGHOP!$J326="R",TONGHOP!$K326&lt;&gt;""),TONGHOP!$K326,"")</f>
        <v/>
      </c>
      <c r="D326" s="3" t="str">
        <f>IF(AND(TONGHOP!$O326="KTHP",TONGHOP!$P326="TN",TONGHOP!$J326="R",TONGHOP!$K326&lt;&gt;""),TONGHOP!$M326,"")</f>
        <v/>
      </c>
      <c r="E326" s="3" t="str">
        <f>IF(AND(TONGHOP!$O326="KTHP",TONGHOP!$P326="VD",TONGHOP!$J326="R",TONGHOP!$K326&lt;&gt;""),TONGHOP!$K326,"")</f>
        <v/>
      </c>
      <c r="F326" s="3" t="str">
        <f>IF(AND(TONGHOP!$O326="KTHP",TONGHOP!$P326="VD",TONGHOP!$J326="R",TONGHOP!$K326&lt;&gt;""),TONGHOP!$M326,"")</f>
        <v/>
      </c>
      <c r="G326" s="3" t="str">
        <f>IF(AND(TONGHOP!$O326="KTHP",TONGHOP!$P326="TH",TONGHOP!$J326="R",TONGHOP!$K326&lt;&gt;""),TONGHOP!$K326,"")</f>
        <v/>
      </c>
      <c r="H326" s="3" t="str">
        <f>IF(AND(TONGHOP!$O326="KTHP",TONGHOP!$P326="TH",TONGHOP!$J326="R",TONGHOP!$K326&lt;&gt;""),TONGHOP!$M326,"")</f>
        <v/>
      </c>
      <c r="I326" s="3" t="str">
        <f>IF(AND(TONGHOP!$O326="ThiTN",TONGHOP!$P326="LT",TONGHOP!$J326="R",TONGHOP!$K326&lt;&gt;""),TONGHOP!$K326,"")</f>
        <v/>
      </c>
      <c r="J326" s="3" t="str">
        <f>IF(AND(TONGHOP!$O326="ThiTN",TONGHOP!$P326="LT",TONGHOP!$J326="R",TONGHOP!$K326&lt;&gt;""),TONGHOP!$M326,"")</f>
        <v/>
      </c>
      <c r="K326" s="3" t="str">
        <f>IF(AND(TONGHOP!$O326="ThiTN",TONGHOP!$P326="TN",TONGHOP!$J326="R",TONGHOP!$K326&lt;&gt;""),TONGHOP!$K326,"")</f>
        <v/>
      </c>
      <c r="L326" s="3" t="str">
        <f>IF(AND(TONGHOP!$O326="ThiTN",TONGHOP!$P326="TN",TONGHOP!$J326="R",TONGHOP!$K326&lt;&gt;""),TONGHOP!$M326,"")</f>
        <v/>
      </c>
      <c r="M326" s="3" t="str">
        <f>IF(AND(TONGHOP!$O326="ThiTN",TONGHOP!$P326="VĐ",TONGHOP!$J326="R",TONGHOP!$K326&lt;&gt;""),TONGHOP!$K326,"")</f>
        <v/>
      </c>
      <c r="N326" s="3" t="str">
        <f>IF(AND(TONGHOP!$O326="ThiTN",TONGHOP!$P326="VĐ",TONGHOP!$J326="R",TONGHOP!$K326&lt;&gt;""),TONGHOP!$M326,"")</f>
        <v/>
      </c>
      <c r="O326" s="3" t="str">
        <f>IF(AND(TONGHOP!$O326="ThiTN",TONGHOP!$P326="TH",TONGHOP!$J326="R",TONGHOP!$K326&lt;&gt;""),TONGHOP!$K326,"")</f>
        <v/>
      </c>
      <c r="P326" s="3" t="str">
        <f>IF(AND(TONGHOP!$O326="ThiTN",TONGHOP!$P326="TH",TONGHOP!$J326="R",TONGHOP!$K326&lt;&gt;""),TONGHOP!$M326,"")</f>
        <v/>
      </c>
    </row>
    <row r="327" spans="1:16">
      <c r="A327" s="3" t="str">
        <f>IF(AND(TONGHOP!$O327="KTHP",TONGHOP!$P327="LT",TONGHOP!$J327="R",TONGHOP!$K327&lt;&gt;""),TONGHOP!$K327,"")</f>
        <v/>
      </c>
      <c r="B327" s="3" t="str">
        <f>IF(AND(TONGHOP!$O327="KTHP",TONGHOP!$P327="LT",TONGHOP!$J327="R",TONGHOP!$K327&lt;&gt;""),TONGHOP!$M327,"")</f>
        <v/>
      </c>
      <c r="C327" s="3" t="str">
        <f>IF(AND(TONGHOP!$O327="KTHP",TONGHOP!$P327="TN",TONGHOP!$J327="R",TONGHOP!$K327&lt;&gt;""),TONGHOP!$K327,"")</f>
        <v/>
      </c>
      <c r="D327" s="3" t="str">
        <f>IF(AND(TONGHOP!$O327="KTHP",TONGHOP!$P327="TN",TONGHOP!$J327="R",TONGHOP!$K327&lt;&gt;""),TONGHOP!$M327,"")</f>
        <v/>
      </c>
      <c r="E327" s="3" t="str">
        <f>IF(AND(TONGHOP!$O327="KTHP",TONGHOP!$P327="VD",TONGHOP!$J327="R",TONGHOP!$K327&lt;&gt;""),TONGHOP!$K327,"")</f>
        <v/>
      </c>
      <c r="F327" s="3" t="str">
        <f>IF(AND(TONGHOP!$O327="KTHP",TONGHOP!$P327="VD",TONGHOP!$J327="R",TONGHOP!$K327&lt;&gt;""),TONGHOP!$M327,"")</f>
        <v/>
      </c>
      <c r="G327" s="3" t="str">
        <f>IF(AND(TONGHOP!$O327="KTHP",TONGHOP!$P327="TH",TONGHOP!$J327="R",TONGHOP!$K327&lt;&gt;""),TONGHOP!$K327,"")</f>
        <v/>
      </c>
      <c r="H327" s="3" t="str">
        <f>IF(AND(TONGHOP!$O327="KTHP",TONGHOP!$P327="TH",TONGHOP!$J327="R",TONGHOP!$K327&lt;&gt;""),TONGHOP!$M327,"")</f>
        <v/>
      </c>
      <c r="I327" s="3" t="str">
        <f>IF(AND(TONGHOP!$O327="ThiTN",TONGHOP!$P327="LT",TONGHOP!$J327="R",TONGHOP!$K327&lt;&gt;""),TONGHOP!$K327,"")</f>
        <v/>
      </c>
      <c r="J327" s="3" t="str">
        <f>IF(AND(TONGHOP!$O327="ThiTN",TONGHOP!$P327="LT",TONGHOP!$J327="R",TONGHOP!$K327&lt;&gt;""),TONGHOP!$M327,"")</f>
        <v/>
      </c>
      <c r="K327" s="3" t="str">
        <f>IF(AND(TONGHOP!$O327="ThiTN",TONGHOP!$P327="TN",TONGHOP!$J327="R",TONGHOP!$K327&lt;&gt;""),TONGHOP!$K327,"")</f>
        <v/>
      </c>
      <c r="L327" s="3" t="str">
        <f>IF(AND(TONGHOP!$O327="ThiTN",TONGHOP!$P327="TN",TONGHOP!$J327="R",TONGHOP!$K327&lt;&gt;""),TONGHOP!$M327,"")</f>
        <v/>
      </c>
      <c r="M327" s="3" t="str">
        <f>IF(AND(TONGHOP!$O327="ThiTN",TONGHOP!$P327="VĐ",TONGHOP!$J327="R",TONGHOP!$K327&lt;&gt;""),TONGHOP!$K327,"")</f>
        <v/>
      </c>
      <c r="N327" s="3" t="str">
        <f>IF(AND(TONGHOP!$O327="ThiTN",TONGHOP!$P327="VĐ",TONGHOP!$J327="R",TONGHOP!$K327&lt;&gt;""),TONGHOP!$M327,"")</f>
        <v/>
      </c>
      <c r="O327" s="3" t="str">
        <f>IF(AND(TONGHOP!$O327="ThiTN",TONGHOP!$P327="TH",TONGHOP!$J327="R",TONGHOP!$K327&lt;&gt;""),TONGHOP!$K327,"")</f>
        <v/>
      </c>
      <c r="P327" s="3" t="str">
        <f>IF(AND(TONGHOP!$O327="ThiTN",TONGHOP!$P327="TH",TONGHOP!$J327="R",TONGHOP!$K327&lt;&gt;""),TONGHOP!$M327,"")</f>
        <v/>
      </c>
    </row>
    <row r="328" spans="1:16">
      <c r="A328" s="3" t="str">
        <f>IF(AND(TONGHOP!$O328="KTHP",TONGHOP!$P328="LT",TONGHOP!$J328="R",TONGHOP!$K328&lt;&gt;""),TONGHOP!$K328,"")</f>
        <v/>
      </c>
      <c r="B328" s="3" t="str">
        <f>IF(AND(TONGHOP!$O328="KTHP",TONGHOP!$P328="LT",TONGHOP!$J328="R",TONGHOP!$K328&lt;&gt;""),TONGHOP!$M328,"")</f>
        <v/>
      </c>
      <c r="C328" s="3" t="str">
        <f>IF(AND(TONGHOP!$O328="KTHP",TONGHOP!$P328="TN",TONGHOP!$J328="R",TONGHOP!$K328&lt;&gt;""),TONGHOP!$K328,"")</f>
        <v/>
      </c>
      <c r="D328" s="3" t="str">
        <f>IF(AND(TONGHOP!$O328="KTHP",TONGHOP!$P328="TN",TONGHOP!$J328="R",TONGHOP!$K328&lt;&gt;""),TONGHOP!$M328,"")</f>
        <v/>
      </c>
      <c r="E328" s="3" t="str">
        <f>IF(AND(TONGHOP!$O328="KTHP",TONGHOP!$P328="VD",TONGHOP!$J328="R",TONGHOP!$K328&lt;&gt;""),TONGHOP!$K328,"")</f>
        <v/>
      </c>
      <c r="F328" s="3" t="str">
        <f>IF(AND(TONGHOP!$O328="KTHP",TONGHOP!$P328="VD",TONGHOP!$J328="R",TONGHOP!$K328&lt;&gt;""),TONGHOP!$M328,"")</f>
        <v/>
      </c>
      <c r="G328" s="3" t="str">
        <f>IF(AND(TONGHOP!$O328="KTHP",TONGHOP!$P328="TH",TONGHOP!$J328="R",TONGHOP!$K328&lt;&gt;""),TONGHOP!$K328,"")</f>
        <v/>
      </c>
      <c r="H328" s="3" t="str">
        <f>IF(AND(TONGHOP!$O328="KTHP",TONGHOP!$P328="TH",TONGHOP!$J328="R",TONGHOP!$K328&lt;&gt;""),TONGHOP!$M328,"")</f>
        <v/>
      </c>
      <c r="I328" s="3" t="str">
        <f>IF(AND(TONGHOP!$O328="ThiTN",TONGHOP!$P328="LT",TONGHOP!$J328="R",TONGHOP!$K328&lt;&gt;""),TONGHOP!$K328,"")</f>
        <v/>
      </c>
      <c r="J328" s="3" t="str">
        <f>IF(AND(TONGHOP!$O328="ThiTN",TONGHOP!$P328="LT",TONGHOP!$J328="R",TONGHOP!$K328&lt;&gt;""),TONGHOP!$M328,"")</f>
        <v/>
      </c>
      <c r="K328" s="3" t="str">
        <f>IF(AND(TONGHOP!$O328="ThiTN",TONGHOP!$P328="TN",TONGHOP!$J328="R",TONGHOP!$K328&lt;&gt;""),TONGHOP!$K328,"")</f>
        <v/>
      </c>
      <c r="L328" s="3" t="str">
        <f>IF(AND(TONGHOP!$O328="ThiTN",TONGHOP!$P328="TN",TONGHOP!$J328="R",TONGHOP!$K328&lt;&gt;""),TONGHOP!$M328,"")</f>
        <v/>
      </c>
      <c r="M328" s="3" t="str">
        <f>IF(AND(TONGHOP!$O328="ThiTN",TONGHOP!$P328="VĐ",TONGHOP!$J328="R",TONGHOP!$K328&lt;&gt;""),TONGHOP!$K328,"")</f>
        <v/>
      </c>
      <c r="N328" s="3" t="str">
        <f>IF(AND(TONGHOP!$O328="ThiTN",TONGHOP!$P328="VĐ",TONGHOP!$J328="R",TONGHOP!$K328&lt;&gt;""),TONGHOP!$M328,"")</f>
        <v/>
      </c>
      <c r="O328" s="3" t="str">
        <f>IF(AND(TONGHOP!$O328="ThiTN",TONGHOP!$P328="TH",TONGHOP!$J328="R",TONGHOP!$K328&lt;&gt;""),TONGHOP!$K328,"")</f>
        <v/>
      </c>
      <c r="P328" s="3" t="str">
        <f>IF(AND(TONGHOP!$O328="ThiTN",TONGHOP!$P328="TH",TONGHOP!$J328="R",TONGHOP!$K328&lt;&gt;""),TONGHOP!$M328,"")</f>
        <v/>
      </c>
    </row>
    <row r="329" spans="1:16">
      <c r="A329" s="3" t="str">
        <f>IF(AND(TONGHOP!$O329="KTHP",TONGHOP!$P329="LT",TONGHOP!$J329="R",TONGHOP!$K329&lt;&gt;""),TONGHOP!$K329,"")</f>
        <v/>
      </c>
      <c r="B329" s="3" t="str">
        <f>IF(AND(TONGHOP!$O329="KTHP",TONGHOP!$P329="LT",TONGHOP!$J329="R",TONGHOP!$K329&lt;&gt;""),TONGHOP!$M329,"")</f>
        <v/>
      </c>
      <c r="C329" s="3" t="str">
        <f>IF(AND(TONGHOP!$O329="KTHP",TONGHOP!$P329="TN",TONGHOP!$J329="R",TONGHOP!$K329&lt;&gt;""),TONGHOP!$K329,"")</f>
        <v/>
      </c>
      <c r="D329" s="3" t="str">
        <f>IF(AND(TONGHOP!$O329="KTHP",TONGHOP!$P329="TN",TONGHOP!$J329="R",TONGHOP!$K329&lt;&gt;""),TONGHOP!$M329,"")</f>
        <v/>
      </c>
      <c r="E329" s="3" t="str">
        <f>IF(AND(TONGHOP!$O329="KTHP",TONGHOP!$P329="VD",TONGHOP!$J329="R",TONGHOP!$K329&lt;&gt;""),TONGHOP!$K329,"")</f>
        <v/>
      </c>
      <c r="F329" s="3" t="str">
        <f>IF(AND(TONGHOP!$O329="KTHP",TONGHOP!$P329="VD",TONGHOP!$J329="R",TONGHOP!$K329&lt;&gt;""),TONGHOP!$M329,"")</f>
        <v/>
      </c>
      <c r="G329" s="3" t="str">
        <f>IF(AND(TONGHOP!$O329="KTHP",TONGHOP!$P329="TH",TONGHOP!$J329="R",TONGHOP!$K329&lt;&gt;""),TONGHOP!$K329,"")</f>
        <v/>
      </c>
      <c r="H329" s="3" t="str">
        <f>IF(AND(TONGHOP!$O329="KTHP",TONGHOP!$P329="TH",TONGHOP!$J329="R",TONGHOP!$K329&lt;&gt;""),TONGHOP!$M329,"")</f>
        <v/>
      </c>
      <c r="I329" s="3" t="str">
        <f>IF(AND(TONGHOP!$O329="ThiTN",TONGHOP!$P329="LT",TONGHOP!$J329="R",TONGHOP!$K329&lt;&gt;""),TONGHOP!$K329,"")</f>
        <v/>
      </c>
      <c r="J329" s="3" t="str">
        <f>IF(AND(TONGHOP!$O329="ThiTN",TONGHOP!$P329="LT",TONGHOP!$J329="R",TONGHOP!$K329&lt;&gt;""),TONGHOP!$M329,"")</f>
        <v/>
      </c>
      <c r="K329" s="3" t="str">
        <f>IF(AND(TONGHOP!$O329="ThiTN",TONGHOP!$P329="TN",TONGHOP!$J329="R",TONGHOP!$K329&lt;&gt;""),TONGHOP!$K329,"")</f>
        <v/>
      </c>
      <c r="L329" s="3" t="str">
        <f>IF(AND(TONGHOP!$O329="ThiTN",TONGHOP!$P329="TN",TONGHOP!$J329="R",TONGHOP!$K329&lt;&gt;""),TONGHOP!$M329,"")</f>
        <v/>
      </c>
      <c r="M329" s="3" t="str">
        <f>IF(AND(TONGHOP!$O329="ThiTN",TONGHOP!$P329="VĐ",TONGHOP!$J329="R",TONGHOP!$K329&lt;&gt;""),TONGHOP!$K329,"")</f>
        <v/>
      </c>
      <c r="N329" s="3" t="str">
        <f>IF(AND(TONGHOP!$O329="ThiTN",TONGHOP!$P329="VĐ",TONGHOP!$J329="R",TONGHOP!$K329&lt;&gt;""),TONGHOP!$M329,"")</f>
        <v/>
      </c>
      <c r="O329" s="3" t="str">
        <f>IF(AND(TONGHOP!$O329="ThiTN",TONGHOP!$P329="TH",TONGHOP!$J329="R",TONGHOP!$K329&lt;&gt;""),TONGHOP!$K329,"")</f>
        <v/>
      </c>
      <c r="P329" s="3" t="str">
        <f>IF(AND(TONGHOP!$O329="ThiTN",TONGHOP!$P329="TH",TONGHOP!$J329="R",TONGHOP!$K329&lt;&gt;""),TONGHOP!$M329,"")</f>
        <v/>
      </c>
    </row>
    <row r="330" spans="1:16">
      <c r="A330" s="3" t="str">
        <f>IF(AND(TONGHOP!$O330="KTHP",TONGHOP!$P330="LT",TONGHOP!$J330="R",TONGHOP!$K330&lt;&gt;""),TONGHOP!$K330,"")</f>
        <v/>
      </c>
      <c r="B330" s="3" t="str">
        <f>IF(AND(TONGHOP!$O330="KTHP",TONGHOP!$P330="LT",TONGHOP!$J330="R",TONGHOP!$K330&lt;&gt;""),TONGHOP!$M330,"")</f>
        <v/>
      </c>
      <c r="C330" s="3" t="str">
        <f>IF(AND(TONGHOP!$O330="KTHP",TONGHOP!$P330="TN",TONGHOP!$J330="R",TONGHOP!$K330&lt;&gt;""),TONGHOP!$K330,"")</f>
        <v/>
      </c>
      <c r="D330" s="3" t="str">
        <f>IF(AND(TONGHOP!$O330="KTHP",TONGHOP!$P330="TN",TONGHOP!$J330="R",TONGHOP!$K330&lt;&gt;""),TONGHOP!$M330,"")</f>
        <v/>
      </c>
      <c r="E330" s="3" t="str">
        <f>IF(AND(TONGHOP!$O330="KTHP",TONGHOP!$P330="VD",TONGHOP!$J330="R",TONGHOP!$K330&lt;&gt;""),TONGHOP!$K330,"")</f>
        <v/>
      </c>
      <c r="F330" s="3" t="str">
        <f>IF(AND(TONGHOP!$O330="KTHP",TONGHOP!$P330="VD",TONGHOP!$J330="R",TONGHOP!$K330&lt;&gt;""),TONGHOP!$M330,"")</f>
        <v/>
      </c>
      <c r="G330" s="3" t="str">
        <f>IF(AND(TONGHOP!$O330="KTHP",TONGHOP!$P330="TH",TONGHOP!$J330="R",TONGHOP!$K330&lt;&gt;""),TONGHOP!$K330,"")</f>
        <v/>
      </c>
      <c r="H330" s="3" t="str">
        <f>IF(AND(TONGHOP!$O330="KTHP",TONGHOP!$P330="TH",TONGHOP!$J330="R",TONGHOP!$K330&lt;&gt;""),TONGHOP!$M330,"")</f>
        <v/>
      </c>
      <c r="I330" s="3" t="str">
        <f>IF(AND(TONGHOP!$O330="ThiTN",TONGHOP!$P330="LT",TONGHOP!$J330="R",TONGHOP!$K330&lt;&gt;""),TONGHOP!$K330,"")</f>
        <v/>
      </c>
      <c r="J330" s="3" t="str">
        <f>IF(AND(TONGHOP!$O330="ThiTN",TONGHOP!$P330="LT",TONGHOP!$J330="R",TONGHOP!$K330&lt;&gt;""),TONGHOP!$M330,"")</f>
        <v/>
      </c>
      <c r="K330" s="3" t="str">
        <f>IF(AND(TONGHOP!$O330="ThiTN",TONGHOP!$P330="TN",TONGHOP!$J330="R",TONGHOP!$K330&lt;&gt;""),TONGHOP!$K330,"")</f>
        <v/>
      </c>
      <c r="L330" s="3" t="str">
        <f>IF(AND(TONGHOP!$O330="ThiTN",TONGHOP!$P330="TN",TONGHOP!$J330="R",TONGHOP!$K330&lt;&gt;""),TONGHOP!$M330,"")</f>
        <v/>
      </c>
      <c r="M330" s="3" t="str">
        <f>IF(AND(TONGHOP!$O330="ThiTN",TONGHOP!$P330="VĐ",TONGHOP!$J330="R",TONGHOP!$K330&lt;&gt;""),TONGHOP!$K330,"")</f>
        <v/>
      </c>
      <c r="N330" s="3" t="str">
        <f>IF(AND(TONGHOP!$O330="ThiTN",TONGHOP!$P330="VĐ",TONGHOP!$J330="R",TONGHOP!$K330&lt;&gt;""),TONGHOP!$M330,"")</f>
        <v/>
      </c>
      <c r="O330" s="3" t="str">
        <f>IF(AND(TONGHOP!$O330="ThiTN",TONGHOP!$P330="TH",TONGHOP!$J330="R",TONGHOP!$K330&lt;&gt;""),TONGHOP!$K330,"")</f>
        <v/>
      </c>
      <c r="P330" s="3" t="str">
        <f>IF(AND(TONGHOP!$O330="ThiTN",TONGHOP!$P330="TH",TONGHOP!$J330="R",TONGHOP!$K330&lt;&gt;""),TONGHOP!$M330,"")</f>
        <v/>
      </c>
    </row>
    <row r="331" spans="1:16">
      <c r="A331" s="3" t="str">
        <f>IF(AND(TONGHOP!$O331="KTHP",TONGHOP!$P331="LT",TONGHOP!$J331="R",TONGHOP!$K331&lt;&gt;""),TONGHOP!$K331,"")</f>
        <v/>
      </c>
      <c r="B331" s="3" t="str">
        <f>IF(AND(TONGHOP!$O331="KTHP",TONGHOP!$P331="LT",TONGHOP!$J331="R",TONGHOP!$K331&lt;&gt;""),TONGHOP!$M331,"")</f>
        <v/>
      </c>
      <c r="C331" s="3" t="str">
        <f>IF(AND(TONGHOP!$O331="KTHP",TONGHOP!$P331="TN",TONGHOP!$J331="R",TONGHOP!$K331&lt;&gt;""),TONGHOP!$K331,"")</f>
        <v/>
      </c>
      <c r="D331" s="3" t="str">
        <f>IF(AND(TONGHOP!$O331="KTHP",TONGHOP!$P331="TN",TONGHOP!$J331="R",TONGHOP!$K331&lt;&gt;""),TONGHOP!$M331,"")</f>
        <v/>
      </c>
      <c r="E331" s="3" t="str">
        <f>IF(AND(TONGHOP!$O331="KTHP",TONGHOP!$P331="VD",TONGHOP!$J331="R",TONGHOP!$K331&lt;&gt;""),TONGHOP!$K331,"")</f>
        <v/>
      </c>
      <c r="F331" s="3" t="str">
        <f>IF(AND(TONGHOP!$O331="KTHP",TONGHOP!$P331="VD",TONGHOP!$J331="R",TONGHOP!$K331&lt;&gt;""),TONGHOP!$M331,"")</f>
        <v/>
      </c>
      <c r="G331" s="3" t="str">
        <f>IF(AND(TONGHOP!$O331="KTHP",TONGHOP!$P331="TH",TONGHOP!$J331="R",TONGHOP!$K331&lt;&gt;""),TONGHOP!$K331,"")</f>
        <v/>
      </c>
      <c r="H331" s="3" t="str">
        <f>IF(AND(TONGHOP!$O331="KTHP",TONGHOP!$P331="TH",TONGHOP!$J331="R",TONGHOP!$K331&lt;&gt;""),TONGHOP!$M331,"")</f>
        <v/>
      </c>
      <c r="I331" s="3" t="str">
        <f>IF(AND(TONGHOP!$O331="ThiTN",TONGHOP!$P331="LT",TONGHOP!$J331="R",TONGHOP!$K331&lt;&gt;""),TONGHOP!$K331,"")</f>
        <v/>
      </c>
      <c r="J331" s="3" t="str">
        <f>IF(AND(TONGHOP!$O331="ThiTN",TONGHOP!$P331="LT",TONGHOP!$J331="R",TONGHOP!$K331&lt;&gt;""),TONGHOP!$M331,"")</f>
        <v/>
      </c>
      <c r="K331" s="3" t="str">
        <f>IF(AND(TONGHOP!$O331="ThiTN",TONGHOP!$P331="TN",TONGHOP!$J331="R",TONGHOP!$K331&lt;&gt;""),TONGHOP!$K331,"")</f>
        <v/>
      </c>
      <c r="L331" s="3" t="str">
        <f>IF(AND(TONGHOP!$O331="ThiTN",TONGHOP!$P331="TN",TONGHOP!$J331="R",TONGHOP!$K331&lt;&gt;""),TONGHOP!$M331,"")</f>
        <v/>
      </c>
      <c r="M331" s="3" t="str">
        <f>IF(AND(TONGHOP!$O331="ThiTN",TONGHOP!$P331="VĐ",TONGHOP!$J331="R",TONGHOP!$K331&lt;&gt;""),TONGHOP!$K331,"")</f>
        <v/>
      </c>
      <c r="N331" s="3" t="str">
        <f>IF(AND(TONGHOP!$O331="ThiTN",TONGHOP!$P331="VĐ",TONGHOP!$J331="R",TONGHOP!$K331&lt;&gt;""),TONGHOP!$M331,"")</f>
        <v/>
      </c>
      <c r="O331" s="3" t="str">
        <f>IF(AND(TONGHOP!$O331="ThiTN",TONGHOP!$P331="TH",TONGHOP!$J331="R",TONGHOP!$K331&lt;&gt;""),TONGHOP!$K331,"")</f>
        <v/>
      </c>
      <c r="P331" s="3" t="str">
        <f>IF(AND(TONGHOP!$O331="ThiTN",TONGHOP!$P331="TH",TONGHOP!$J331="R",TONGHOP!$K331&lt;&gt;""),TONGHOP!$M331,"")</f>
        <v/>
      </c>
    </row>
    <row r="332" spans="1:16">
      <c r="A332" s="3" t="str">
        <f>IF(AND(TONGHOP!$O332="KTHP",TONGHOP!$P332="LT",TONGHOP!$J332="R",TONGHOP!$K332&lt;&gt;""),TONGHOP!$K332,"")</f>
        <v/>
      </c>
      <c r="B332" s="3" t="str">
        <f>IF(AND(TONGHOP!$O332="KTHP",TONGHOP!$P332="LT",TONGHOP!$J332="R",TONGHOP!$K332&lt;&gt;""),TONGHOP!$M332,"")</f>
        <v/>
      </c>
      <c r="C332" s="3" t="str">
        <f>IF(AND(TONGHOP!$O332="KTHP",TONGHOP!$P332="TN",TONGHOP!$J332="R",TONGHOP!$K332&lt;&gt;""),TONGHOP!$K332,"")</f>
        <v/>
      </c>
      <c r="D332" s="3" t="str">
        <f>IF(AND(TONGHOP!$O332="KTHP",TONGHOP!$P332="TN",TONGHOP!$J332="R",TONGHOP!$K332&lt;&gt;""),TONGHOP!$M332,"")</f>
        <v/>
      </c>
      <c r="E332" s="3" t="str">
        <f>IF(AND(TONGHOP!$O332="KTHP",TONGHOP!$P332="VD",TONGHOP!$J332="R",TONGHOP!$K332&lt;&gt;""),TONGHOP!$K332,"")</f>
        <v/>
      </c>
      <c r="F332" s="3" t="str">
        <f>IF(AND(TONGHOP!$O332="KTHP",TONGHOP!$P332="VD",TONGHOP!$J332="R",TONGHOP!$K332&lt;&gt;""),TONGHOP!$M332,"")</f>
        <v/>
      </c>
      <c r="G332" s="3" t="str">
        <f>IF(AND(TONGHOP!$O332="KTHP",TONGHOP!$P332="TH",TONGHOP!$J332="R",TONGHOP!$K332&lt;&gt;""),TONGHOP!$K332,"")</f>
        <v/>
      </c>
      <c r="H332" s="3" t="str">
        <f>IF(AND(TONGHOP!$O332="KTHP",TONGHOP!$P332="TH",TONGHOP!$J332="R",TONGHOP!$K332&lt;&gt;""),TONGHOP!$M332,"")</f>
        <v/>
      </c>
      <c r="I332" s="3" t="str">
        <f>IF(AND(TONGHOP!$O332="ThiTN",TONGHOP!$P332="LT",TONGHOP!$J332="R",TONGHOP!$K332&lt;&gt;""),TONGHOP!$K332,"")</f>
        <v/>
      </c>
      <c r="J332" s="3" t="str">
        <f>IF(AND(TONGHOP!$O332="ThiTN",TONGHOP!$P332="LT",TONGHOP!$J332="R",TONGHOP!$K332&lt;&gt;""),TONGHOP!$M332,"")</f>
        <v/>
      </c>
      <c r="K332" s="3" t="str">
        <f>IF(AND(TONGHOP!$O332="ThiTN",TONGHOP!$P332="TN",TONGHOP!$J332="R",TONGHOP!$K332&lt;&gt;""),TONGHOP!$K332,"")</f>
        <v/>
      </c>
      <c r="L332" s="3" t="str">
        <f>IF(AND(TONGHOP!$O332="ThiTN",TONGHOP!$P332="TN",TONGHOP!$J332="R",TONGHOP!$K332&lt;&gt;""),TONGHOP!$M332,"")</f>
        <v/>
      </c>
      <c r="M332" s="3" t="str">
        <f>IF(AND(TONGHOP!$O332="ThiTN",TONGHOP!$P332="VĐ",TONGHOP!$J332="R",TONGHOP!$K332&lt;&gt;""),TONGHOP!$K332,"")</f>
        <v/>
      </c>
      <c r="N332" s="3" t="str">
        <f>IF(AND(TONGHOP!$O332="ThiTN",TONGHOP!$P332="VĐ",TONGHOP!$J332="R",TONGHOP!$K332&lt;&gt;""),TONGHOP!$M332,"")</f>
        <v/>
      </c>
      <c r="O332" s="3" t="str">
        <f>IF(AND(TONGHOP!$O332="ThiTN",TONGHOP!$P332="TH",TONGHOP!$J332="R",TONGHOP!$K332&lt;&gt;""),TONGHOP!$K332,"")</f>
        <v/>
      </c>
      <c r="P332" s="3" t="str">
        <f>IF(AND(TONGHOP!$O332="ThiTN",TONGHOP!$P332="TH",TONGHOP!$J332="R",TONGHOP!$K332&lt;&gt;""),TONGHOP!$M332,"")</f>
        <v/>
      </c>
    </row>
    <row r="333" spans="1:16">
      <c r="A333" s="3" t="str">
        <f>IF(AND(TONGHOP!$O333="KTHP",TONGHOP!$P333="LT",TONGHOP!$J333="R",TONGHOP!$K333&lt;&gt;""),TONGHOP!$K333,"")</f>
        <v>Quách Minh Thử</v>
      </c>
      <c r="B333" s="3">
        <f>IF(AND(TONGHOP!$O333="KTHP",TONGHOP!$P333="LT",TONGHOP!$J333="R",TONGHOP!$K333&lt;&gt;""),TONGHOP!$M333,"")</f>
        <v>2</v>
      </c>
      <c r="C333" s="3" t="str">
        <f>IF(AND(TONGHOP!$O333="KTHP",TONGHOP!$P333="TN",TONGHOP!$J333="R",TONGHOP!$K333&lt;&gt;""),TONGHOP!$K333,"")</f>
        <v/>
      </c>
      <c r="D333" s="3" t="str">
        <f>IF(AND(TONGHOP!$O333="KTHP",TONGHOP!$P333="TN",TONGHOP!$J333="R",TONGHOP!$K333&lt;&gt;""),TONGHOP!$M333,"")</f>
        <v/>
      </c>
      <c r="E333" s="3" t="str">
        <f>IF(AND(TONGHOP!$O333="KTHP",TONGHOP!$P333="VD",TONGHOP!$J333="R",TONGHOP!$K333&lt;&gt;""),TONGHOP!$K333,"")</f>
        <v/>
      </c>
      <c r="F333" s="3" t="str">
        <f>IF(AND(TONGHOP!$O333="KTHP",TONGHOP!$P333="VD",TONGHOP!$J333="R",TONGHOP!$K333&lt;&gt;""),TONGHOP!$M333,"")</f>
        <v/>
      </c>
      <c r="G333" s="3" t="str">
        <f>IF(AND(TONGHOP!$O333="KTHP",TONGHOP!$P333="TH",TONGHOP!$J333="R",TONGHOP!$K333&lt;&gt;""),TONGHOP!$K333,"")</f>
        <v/>
      </c>
      <c r="H333" s="3" t="str">
        <f>IF(AND(TONGHOP!$O333="KTHP",TONGHOP!$P333="TH",TONGHOP!$J333="R",TONGHOP!$K333&lt;&gt;""),TONGHOP!$M333,"")</f>
        <v/>
      </c>
      <c r="I333" s="3" t="str">
        <f>IF(AND(TONGHOP!$O333="ThiTN",TONGHOP!$P333="LT",TONGHOP!$J333="R",TONGHOP!$K333&lt;&gt;""),TONGHOP!$K333,"")</f>
        <v/>
      </c>
      <c r="J333" s="3" t="str">
        <f>IF(AND(TONGHOP!$O333="ThiTN",TONGHOP!$P333="LT",TONGHOP!$J333="R",TONGHOP!$K333&lt;&gt;""),TONGHOP!$M333,"")</f>
        <v/>
      </c>
      <c r="K333" s="3" t="str">
        <f>IF(AND(TONGHOP!$O333="ThiTN",TONGHOP!$P333="TN",TONGHOP!$J333="R",TONGHOP!$K333&lt;&gt;""),TONGHOP!$K333,"")</f>
        <v/>
      </c>
      <c r="L333" s="3" t="str">
        <f>IF(AND(TONGHOP!$O333="ThiTN",TONGHOP!$P333="TN",TONGHOP!$J333="R",TONGHOP!$K333&lt;&gt;""),TONGHOP!$M333,"")</f>
        <v/>
      </c>
      <c r="M333" s="3" t="str">
        <f>IF(AND(TONGHOP!$O333="ThiTN",TONGHOP!$P333="VĐ",TONGHOP!$J333="R",TONGHOP!$K333&lt;&gt;""),TONGHOP!$K333,"")</f>
        <v/>
      </c>
      <c r="N333" s="3" t="str">
        <f>IF(AND(TONGHOP!$O333="ThiTN",TONGHOP!$P333="VĐ",TONGHOP!$J333="R",TONGHOP!$K333&lt;&gt;""),TONGHOP!$M333,"")</f>
        <v/>
      </c>
      <c r="O333" s="3" t="str">
        <f>IF(AND(TONGHOP!$O333="ThiTN",TONGHOP!$P333="TH",TONGHOP!$J333="R",TONGHOP!$K333&lt;&gt;""),TONGHOP!$K333,"")</f>
        <v/>
      </c>
      <c r="P333" s="3" t="str">
        <f>IF(AND(TONGHOP!$O333="ThiTN",TONGHOP!$P333="TH",TONGHOP!$J333="R",TONGHOP!$K333&lt;&gt;""),TONGHOP!$M333,"")</f>
        <v/>
      </c>
    </row>
    <row r="334" spans="1:16">
      <c r="A334" s="3" t="str">
        <f>IF(AND(TONGHOP!$O334="KTHP",TONGHOP!$P334="LT",TONGHOP!$J334="R",TONGHOP!$K334&lt;&gt;""),TONGHOP!$K334,"")</f>
        <v/>
      </c>
      <c r="B334" s="3" t="str">
        <f>IF(AND(TONGHOP!$O334="KTHP",TONGHOP!$P334="LT",TONGHOP!$J334="R",TONGHOP!$K334&lt;&gt;""),TONGHOP!$M334,"")</f>
        <v/>
      </c>
      <c r="C334" s="3" t="str">
        <f>IF(AND(TONGHOP!$O334="KTHP",TONGHOP!$P334="TN",TONGHOP!$J334="R",TONGHOP!$K334&lt;&gt;""),TONGHOP!$K334,"")</f>
        <v/>
      </c>
      <c r="D334" s="3" t="str">
        <f>IF(AND(TONGHOP!$O334="KTHP",TONGHOP!$P334="TN",TONGHOP!$J334="R",TONGHOP!$K334&lt;&gt;""),TONGHOP!$M334,"")</f>
        <v/>
      </c>
      <c r="E334" s="3" t="str">
        <f>IF(AND(TONGHOP!$O334="KTHP",TONGHOP!$P334="VD",TONGHOP!$J334="R",TONGHOP!$K334&lt;&gt;""),TONGHOP!$K334,"")</f>
        <v/>
      </c>
      <c r="F334" s="3" t="str">
        <f>IF(AND(TONGHOP!$O334="KTHP",TONGHOP!$P334="VD",TONGHOP!$J334="R",TONGHOP!$K334&lt;&gt;""),TONGHOP!$M334,"")</f>
        <v/>
      </c>
      <c r="G334" s="3" t="str">
        <f>IF(AND(TONGHOP!$O334="KTHP",TONGHOP!$P334="TH",TONGHOP!$J334="R",TONGHOP!$K334&lt;&gt;""),TONGHOP!$K334,"")</f>
        <v/>
      </c>
      <c r="H334" s="3" t="str">
        <f>IF(AND(TONGHOP!$O334="KTHP",TONGHOP!$P334="TH",TONGHOP!$J334="R",TONGHOP!$K334&lt;&gt;""),TONGHOP!$M334,"")</f>
        <v/>
      </c>
      <c r="I334" s="3" t="str">
        <f>IF(AND(TONGHOP!$O334="ThiTN",TONGHOP!$P334="LT",TONGHOP!$J334="R",TONGHOP!$K334&lt;&gt;""),TONGHOP!$K334,"")</f>
        <v/>
      </c>
      <c r="J334" s="3" t="str">
        <f>IF(AND(TONGHOP!$O334="ThiTN",TONGHOP!$P334="LT",TONGHOP!$J334="R",TONGHOP!$K334&lt;&gt;""),TONGHOP!$M334,"")</f>
        <v/>
      </c>
      <c r="K334" s="3" t="str">
        <f>IF(AND(TONGHOP!$O334="ThiTN",TONGHOP!$P334="TN",TONGHOP!$J334="R",TONGHOP!$K334&lt;&gt;""),TONGHOP!$K334,"")</f>
        <v/>
      </c>
      <c r="L334" s="3" t="str">
        <f>IF(AND(TONGHOP!$O334="ThiTN",TONGHOP!$P334="TN",TONGHOP!$J334="R",TONGHOP!$K334&lt;&gt;""),TONGHOP!$M334,"")</f>
        <v/>
      </c>
      <c r="M334" s="3" t="str">
        <f>IF(AND(TONGHOP!$O334="ThiTN",TONGHOP!$P334="VĐ",TONGHOP!$J334="R",TONGHOP!$K334&lt;&gt;""),TONGHOP!$K334,"")</f>
        <v/>
      </c>
      <c r="N334" s="3" t="str">
        <f>IF(AND(TONGHOP!$O334="ThiTN",TONGHOP!$P334="VĐ",TONGHOP!$J334="R",TONGHOP!$K334&lt;&gt;""),TONGHOP!$M334,"")</f>
        <v/>
      </c>
      <c r="O334" s="3" t="str">
        <f>IF(AND(TONGHOP!$O334="ThiTN",TONGHOP!$P334="TH",TONGHOP!$J334="R",TONGHOP!$K334&lt;&gt;""),TONGHOP!$K334,"")</f>
        <v/>
      </c>
      <c r="P334" s="3" t="str">
        <f>IF(AND(TONGHOP!$O334="ThiTN",TONGHOP!$P334="TH",TONGHOP!$J334="R",TONGHOP!$K334&lt;&gt;""),TONGHOP!$M334,"")</f>
        <v/>
      </c>
    </row>
    <row r="335" spans="1:16">
      <c r="A335" s="3" t="str">
        <f>IF(AND(TONGHOP!$O335="KTHP",TONGHOP!$P335="LT",TONGHOP!$J335="R",TONGHOP!$K335&lt;&gt;""),TONGHOP!$K335,"")</f>
        <v>Võ Phước Quang</v>
      </c>
      <c r="B335" s="3">
        <f>IF(AND(TONGHOP!$O335="KTHP",TONGHOP!$P335="LT",TONGHOP!$J335="R",TONGHOP!$K335&lt;&gt;""),TONGHOP!$M335,"")</f>
        <v>2</v>
      </c>
      <c r="C335" s="3" t="str">
        <f>IF(AND(TONGHOP!$O335="KTHP",TONGHOP!$P335="TN",TONGHOP!$J335="R",TONGHOP!$K335&lt;&gt;""),TONGHOP!$K335,"")</f>
        <v/>
      </c>
      <c r="D335" s="3" t="str">
        <f>IF(AND(TONGHOP!$O335="KTHP",TONGHOP!$P335="TN",TONGHOP!$J335="R",TONGHOP!$K335&lt;&gt;""),TONGHOP!$M335,"")</f>
        <v/>
      </c>
      <c r="E335" s="3" t="str">
        <f>IF(AND(TONGHOP!$O335="KTHP",TONGHOP!$P335="VD",TONGHOP!$J335="R",TONGHOP!$K335&lt;&gt;""),TONGHOP!$K335,"")</f>
        <v/>
      </c>
      <c r="F335" s="3" t="str">
        <f>IF(AND(TONGHOP!$O335="KTHP",TONGHOP!$P335="VD",TONGHOP!$J335="R",TONGHOP!$K335&lt;&gt;""),TONGHOP!$M335,"")</f>
        <v/>
      </c>
      <c r="G335" s="3" t="str">
        <f>IF(AND(TONGHOP!$O335="KTHP",TONGHOP!$P335="TH",TONGHOP!$J335="R",TONGHOP!$K335&lt;&gt;""),TONGHOP!$K335,"")</f>
        <v/>
      </c>
      <c r="H335" s="3" t="str">
        <f>IF(AND(TONGHOP!$O335="KTHP",TONGHOP!$P335="TH",TONGHOP!$J335="R",TONGHOP!$K335&lt;&gt;""),TONGHOP!$M335,"")</f>
        <v/>
      </c>
      <c r="I335" s="3" t="str">
        <f>IF(AND(TONGHOP!$O335="ThiTN",TONGHOP!$P335="LT",TONGHOP!$J335="R",TONGHOP!$K335&lt;&gt;""),TONGHOP!$K335,"")</f>
        <v/>
      </c>
      <c r="J335" s="3" t="str">
        <f>IF(AND(TONGHOP!$O335="ThiTN",TONGHOP!$P335="LT",TONGHOP!$J335="R",TONGHOP!$K335&lt;&gt;""),TONGHOP!$M335,"")</f>
        <v/>
      </c>
      <c r="K335" s="3" t="str">
        <f>IF(AND(TONGHOP!$O335="ThiTN",TONGHOP!$P335="TN",TONGHOP!$J335="R",TONGHOP!$K335&lt;&gt;""),TONGHOP!$K335,"")</f>
        <v/>
      </c>
      <c r="L335" s="3" t="str">
        <f>IF(AND(TONGHOP!$O335="ThiTN",TONGHOP!$P335="TN",TONGHOP!$J335="R",TONGHOP!$K335&lt;&gt;""),TONGHOP!$M335,"")</f>
        <v/>
      </c>
      <c r="M335" s="3" t="str">
        <f>IF(AND(TONGHOP!$O335="ThiTN",TONGHOP!$P335="VĐ",TONGHOP!$J335="R",TONGHOP!$K335&lt;&gt;""),TONGHOP!$K335,"")</f>
        <v/>
      </c>
      <c r="N335" s="3" t="str">
        <f>IF(AND(TONGHOP!$O335="ThiTN",TONGHOP!$P335="VĐ",TONGHOP!$J335="R",TONGHOP!$K335&lt;&gt;""),TONGHOP!$M335,"")</f>
        <v/>
      </c>
      <c r="O335" s="3" t="str">
        <f>IF(AND(TONGHOP!$O335="ThiTN",TONGHOP!$P335="TH",TONGHOP!$J335="R",TONGHOP!$K335&lt;&gt;""),TONGHOP!$K335,"")</f>
        <v/>
      </c>
      <c r="P335" s="3" t="str">
        <f>IF(AND(TONGHOP!$O335="ThiTN",TONGHOP!$P335="TH",TONGHOP!$J335="R",TONGHOP!$K335&lt;&gt;""),TONGHOP!$M335,"")</f>
        <v/>
      </c>
    </row>
    <row r="336" spans="1:16">
      <c r="A336" s="3" t="str">
        <f>IF(AND(TONGHOP!$O336="KTHP",TONGHOP!$P336="LT",TONGHOP!$J336="R",TONGHOP!$K336&lt;&gt;""),TONGHOP!$K336,"")</f>
        <v/>
      </c>
      <c r="B336" s="3" t="str">
        <f>IF(AND(TONGHOP!$O336="KTHP",TONGHOP!$P336="LT",TONGHOP!$J336="R",TONGHOP!$K336&lt;&gt;""),TONGHOP!$M336,"")</f>
        <v/>
      </c>
      <c r="C336" s="3" t="str">
        <f>IF(AND(TONGHOP!$O336="KTHP",TONGHOP!$P336="TN",TONGHOP!$J336="R",TONGHOP!$K336&lt;&gt;""),TONGHOP!$K336,"")</f>
        <v/>
      </c>
      <c r="D336" s="3" t="str">
        <f>IF(AND(TONGHOP!$O336="KTHP",TONGHOP!$P336="TN",TONGHOP!$J336="R",TONGHOP!$K336&lt;&gt;""),TONGHOP!$M336,"")</f>
        <v/>
      </c>
      <c r="E336" s="3" t="str">
        <f>IF(AND(TONGHOP!$O336="KTHP",TONGHOP!$P336="VD",TONGHOP!$J336="R",TONGHOP!$K336&lt;&gt;""),TONGHOP!$K336,"")</f>
        <v/>
      </c>
      <c r="F336" s="3" t="str">
        <f>IF(AND(TONGHOP!$O336="KTHP",TONGHOP!$P336="VD",TONGHOP!$J336="R",TONGHOP!$K336&lt;&gt;""),TONGHOP!$M336,"")</f>
        <v/>
      </c>
      <c r="G336" s="3" t="str">
        <f>IF(AND(TONGHOP!$O336="KTHP",TONGHOP!$P336="TH",TONGHOP!$J336="R",TONGHOP!$K336&lt;&gt;""),TONGHOP!$K336,"")</f>
        <v/>
      </c>
      <c r="H336" s="3" t="str">
        <f>IF(AND(TONGHOP!$O336="KTHP",TONGHOP!$P336="TH",TONGHOP!$J336="R",TONGHOP!$K336&lt;&gt;""),TONGHOP!$M336,"")</f>
        <v/>
      </c>
      <c r="I336" s="3" t="str">
        <f>IF(AND(TONGHOP!$O336="ThiTN",TONGHOP!$P336="LT",TONGHOP!$J336="R",TONGHOP!$K336&lt;&gt;""),TONGHOP!$K336,"")</f>
        <v/>
      </c>
      <c r="J336" s="3" t="str">
        <f>IF(AND(TONGHOP!$O336="ThiTN",TONGHOP!$P336="LT",TONGHOP!$J336="R",TONGHOP!$K336&lt;&gt;""),TONGHOP!$M336,"")</f>
        <v/>
      </c>
      <c r="K336" s="3" t="str">
        <f>IF(AND(TONGHOP!$O336="ThiTN",TONGHOP!$P336="TN",TONGHOP!$J336="R",TONGHOP!$K336&lt;&gt;""),TONGHOP!$K336,"")</f>
        <v/>
      </c>
      <c r="L336" s="3" t="str">
        <f>IF(AND(TONGHOP!$O336="ThiTN",TONGHOP!$P336="TN",TONGHOP!$J336="R",TONGHOP!$K336&lt;&gt;""),TONGHOP!$M336,"")</f>
        <v/>
      </c>
      <c r="M336" s="3" t="str">
        <f>IF(AND(TONGHOP!$O336="ThiTN",TONGHOP!$P336="VĐ",TONGHOP!$J336="R",TONGHOP!$K336&lt;&gt;""),TONGHOP!$K336,"")</f>
        <v/>
      </c>
      <c r="N336" s="3" t="str">
        <f>IF(AND(TONGHOP!$O336="ThiTN",TONGHOP!$P336="VĐ",TONGHOP!$J336="R",TONGHOP!$K336&lt;&gt;""),TONGHOP!$M336,"")</f>
        <v/>
      </c>
      <c r="O336" s="3" t="str">
        <f>IF(AND(TONGHOP!$O336="ThiTN",TONGHOP!$P336="TH",TONGHOP!$J336="R",TONGHOP!$K336&lt;&gt;""),TONGHOP!$K336,"")</f>
        <v/>
      </c>
      <c r="P336" s="3" t="str">
        <f>IF(AND(TONGHOP!$O336="ThiTN",TONGHOP!$P336="TH",TONGHOP!$J336="R",TONGHOP!$K336&lt;&gt;""),TONGHOP!$M336,"")</f>
        <v/>
      </c>
    </row>
    <row r="337" spans="1:16">
      <c r="A337" s="3" t="str">
        <f>IF(AND(TONGHOP!$O337="KTHP",TONGHOP!$P337="LT",TONGHOP!$J337="R",TONGHOP!$K337&lt;&gt;""),TONGHOP!$K337,"")</f>
        <v/>
      </c>
      <c r="B337" s="3" t="str">
        <f>IF(AND(TONGHOP!$O337="KTHP",TONGHOP!$P337="LT",TONGHOP!$J337="R",TONGHOP!$K337&lt;&gt;""),TONGHOP!$M337,"")</f>
        <v/>
      </c>
      <c r="C337" s="3" t="str">
        <f>IF(AND(TONGHOP!$O337="KTHP",TONGHOP!$P337="TN",TONGHOP!$J337="R",TONGHOP!$K337&lt;&gt;""),TONGHOP!$K337,"")</f>
        <v/>
      </c>
      <c r="D337" s="3" t="str">
        <f>IF(AND(TONGHOP!$O337="KTHP",TONGHOP!$P337="TN",TONGHOP!$J337="R",TONGHOP!$K337&lt;&gt;""),TONGHOP!$M337,"")</f>
        <v/>
      </c>
      <c r="E337" s="3" t="str">
        <f>IF(AND(TONGHOP!$O337="KTHP",TONGHOP!$P337="VD",TONGHOP!$J337="R",TONGHOP!$K337&lt;&gt;""),TONGHOP!$K337,"")</f>
        <v/>
      </c>
      <c r="F337" s="3" t="str">
        <f>IF(AND(TONGHOP!$O337="KTHP",TONGHOP!$P337="VD",TONGHOP!$J337="R",TONGHOP!$K337&lt;&gt;""),TONGHOP!$M337,"")</f>
        <v/>
      </c>
      <c r="G337" s="3" t="str">
        <f>IF(AND(TONGHOP!$O337="KTHP",TONGHOP!$P337="TH",TONGHOP!$J337="R",TONGHOP!$K337&lt;&gt;""),TONGHOP!$K337,"")</f>
        <v/>
      </c>
      <c r="H337" s="3" t="str">
        <f>IF(AND(TONGHOP!$O337="KTHP",TONGHOP!$P337="TH",TONGHOP!$J337="R",TONGHOP!$K337&lt;&gt;""),TONGHOP!$M337,"")</f>
        <v/>
      </c>
      <c r="I337" s="3" t="str">
        <f>IF(AND(TONGHOP!$O337="ThiTN",TONGHOP!$P337="LT",TONGHOP!$J337="R",TONGHOP!$K337&lt;&gt;""),TONGHOP!$K337,"")</f>
        <v/>
      </c>
      <c r="J337" s="3" t="str">
        <f>IF(AND(TONGHOP!$O337="ThiTN",TONGHOP!$P337="LT",TONGHOP!$J337="R",TONGHOP!$K337&lt;&gt;""),TONGHOP!$M337,"")</f>
        <v/>
      </c>
      <c r="K337" s="3" t="str">
        <f>IF(AND(TONGHOP!$O337="ThiTN",TONGHOP!$P337="TN",TONGHOP!$J337="R",TONGHOP!$K337&lt;&gt;""),TONGHOP!$K337,"")</f>
        <v/>
      </c>
      <c r="L337" s="3" t="str">
        <f>IF(AND(TONGHOP!$O337="ThiTN",TONGHOP!$P337="TN",TONGHOP!$J337="R",TONGHOP!$K337&lt;&gt;""),TONGHOP!$M337,"")</f>
        <v/>
      </c>
      <c r="M337" s="3" t="str">
        <f>IF(AND(TONGHOP!$O337="ThiTN",TONGHOP!$P337="VĐ",TONGHOP!$J337="R",TONGHOP!$K337&lt;&gt;""),TONGHOP!$K337,"")</f>
        <v/>
      </c>
      <c r="N337" s="3" t="str">
        <f>IF(AND(TONGHOP!$O337="ThiTN",TONGHOP!$P337="VĐ",TONGHOP!$J337="R",TONGHOP!$K337&lt;&gt;""),TONGHOP!$M337,"")</f>
        <v/>
      </c>
      <c r="O337" s="3" t="str">
        <f>IF(AND(TONGHOP!$O337="ThiTN",TONGHOP!$P337="TH",TONGHOP!$J337="R",TONGHOP!$K337&lt;&gt;""),TONGHOP!$K337,"")</f>
        <v/>
      </c>
      <c r="P337" s="3" t="str">
        <f>IF(AND(TONGHOP!$O337="ThiTN",TONGHOP!$P337="TH",TONGHOP!$J337="R",TONGHOP!$K337&lt;&gt;""),TONGHOP!$M337,"")</f>
        <v/>
      </c>
    </row>
    <row r="338" spans="1:16">
      <c r="A338" s="3" t="str">
        <f>IF(AND(TONGHOP!$O338="KTHP",TONGHOP!$P338="LT",TONGHOP!$J338="R",TONGHOP!$K338&lt;&gt;""),TONGHOP!$K338,"")</f>
        <v/>
      </c>
      <c r="B338" s="3" t="str">
        <f>IF(AND(TONGHOP!$O338="KTHP",TONGHOP!$P338="LT",TONGHOP!$J338="R",TONGHOP!$K338&lt;&gt;""),TONGHOP!$M338,"")</f>
        <v/>
      </c>
      <c r="C338" s="3" t="str">
        <f>IF(AND(TONGHOP!$O338="KTHP",TONGHOP!$P338="TN",TONGHOP!$J338="R",TONGHOP!$K338&lt;&gt;""),TONGHOP!$K338,"")</f>
        <v/>
      </c>
      <c r="D338" s="3" t="str">
        <f>IF(AND(TONGHOP!$O338="KTHP",TONGHOP!$P338="TN",TONGHOP!$J338="R",TONGHOP!$K338&lt;&gt;""),TONGHOP!$M338,"")</f>
        <v/>
      </c>
      <c r="E338" s="3" t="str">
        <f>IF(AND(TONGHOP!$O338="KTHP",TONGHOP!$P338="VD",TONGHOP!$J338="R",TONGHOP!$K338&lt;&gt;""),TONGHOP!$K338,"")</f>
        <v/>
      </c>
      <c r="F338" s="3" t="str">
        <f>IF(AND(TONGHOP!$O338="KTHP",TONGHOP!$P338="VD",TONGHOP!$J338="R",TONGHOP!$K338&lt;&gt;""),TONGHOP!$M338,"")</f>
        <v/>
      </c>
      <c r="G338" s="3" t="str">
        <f>IF(AND(TONGHOP!$O338="KTHP",TONGHOP!$P338="TH",TONGHOP!$J338="R",TONGHOP!$K338&lt;&gt;""),TONGHOP!$K338,"")</f>
        <v/>
      </c>
      <c r="H338" s="3" t="str">
        <f>IF(AND(TONGHOP!$O338="KTHP",TONGHOP!$P338="TH",TONGHOP!$J338="R",TONGHOP!$K338&lt;&gt;""),TONGHOP!$M338,"")</f>
        <v/>
      </c>
      <c r="I338" s="3" t="str">
        <f>IF(AND(TONGHOP!$O338="ThiTN",TONGHOP!$P338="LT",TONGHOP!$J338="R",TONGHOP!$K338&lt;&gt;""),TONGHOP!$K338,"")</f>
        <v/>
      </c>
      <c r="J338" s="3" t="str">
        <f>IF(AND(TONGHOP!$O338="ThiTN",TONGHOP!$P338="LT",TONGHOP!$J338="R",TONGHOP!$K338&lt;&gt;""),TONGHOP!$M338,"")</f>
        <v/>
      </c>
      <c r="K338" s="3" t="str">
        <f>IF(AND(TONGHOP!$O338="ThiTN",TONGHOP!$P338="TN",TONGHOP!$J338="R",TONGHOP!$K338&lt;&gt;""),TONGHOP!$K338,"")</f>
        <v/>
      </c>
      <c r="L338" s="3" t="str">
        <f>IF(AND(TONGHOP!$O338="ThiTN",TONGHOP!$P338="TN",TONGHOP!$J338="R",TONGHOP!$K338&lt;&gt;""),TONGHOP!$M338,"")</f>
        <v/>
      </c>
      <c r="M338" s="3" t="str">
        <f>IF(AND(TONGHOP!$O338="ThiTN",TONGHOP!$P338="VĐ",TONGHOP!$J338="R",TONGHOP!$K338&lt;&gt;""),TONGHOP!$K338,"")</f>
        <v/>
      </c>
      <c r="N338" s="3" t="str">
        <f>IF(AND(TONGHOP!$O338="ThiTN",TONGHOP!$P338="VĐ",TONGHOP!$J338="R",TONGHOP!$K338&lt;&gt;""),TONGHOP!$M338,"")</f>
        <v/>
      </c>
      <c r="O338" s="3" t="str">
        <f>IF(AND(TONGHOP!$O338="ThiTN",TONGHOP!$P338="TH",TONGHOP!$J338="R",TONGHOP!$K338&lt;&gt;""),TONGHOP!$K338,"")</f>
        <v/>
      </c>
      <c r="P338" s="3" t="str">
        <f>IF(AND(TONGHOP!$O338="ThiTN",TONGHOP!$P338="TH",TONGHOP!$J338="R",TONGHOP!$K338&lt;&gt;""),TONGHOP!$M338,"")</f>
        <v/>
      </c>
    </row>
    <row r="339" spans="1:16">
      <c r="A339" s="3" t="str">
        <f>IF(AND(TONGHOP!$O339="KTHP",TONGHOP!$P339="LT",TONGHOP!$J339="R",TONGHOP!$K339&lt;&gt;""),TONGHOP!$K339,"")</f>
        <v>Võ Đắc Thịnh</v>
      </c>
      <c r="B339" s="3">
        <f>IF(AND(TONGHOP!$O339="KTHP",TONGHOP!$P339="LT",TONGHOP!$J339="R",TONGHOP!$K339&lt;&gt;""),TONGHOP!$M339,"")</f>
        <v>2</v>
      </c>
      <c r="C339" s="3" t="str">
        <f>IF(AND(TONGHOP!$O339="KTHP",TONGHOP!$P339="TN",TONGHOP!$J339="R",TONGHOP!$K339&lt;&gt;""),TONGHOP!$K339,"")</f>
        <v/>
      </c>
      <c r="D339" s="3" t="str">
        <f>IF(AND(TONGHOP!$O339="KTHP",TONGHOP!$P339="TN",TONGHOP!$J339="R",TONGHOP!$K339&lt;&gt;""),TONGHOP!$M339,"")</f>
        <v/>
      </c>
      <c r="E339" s="3" t="str">
        <f>IF(AND(TONGHOP!$O339="KTHP",TONGHOP!$P339="VD",TONGHOP!$J339="R",TONGHOP!$K339&lt;&gt;""),TONGHOP!$K339,"")</f>
        <v/>
      </c>
      <c r="F339" s="3" t="str">
        <f>IF(AND(TONGHOP!$O339="KTHP",TONGHOP!$P339="VD",TONGHOP!$J339="R",TONGHOP!$K339&lt;&gt;""),TONGHOP!$M339,"")</f>
        <v/>
      </c>
      <c r="G339" s="3" t="str">
        <f>IF(AND(TONGHOP!$O339="KTHP",TONGHOP!$P339="TH",TONGHOP!$J339="R",TONGHOP!$K339&lt;&gt;""),TONGHOP!$K339,"")</f>
        <v/>
      </c>
      <c r="H339" s="3" t="str">
        <f>IF(AND(TONGHOP!$O339="KTHP",TONGHOP!$P339="TH",TONGHOP!$J339="R",TONGHOP!$K339&lt;&gt;""),TONGHOP!$M339,"")</f>
        <v/>
      </c>
      <c r="I339" s="3" t="str">
        <f>IF(AND(TONGHOP!$O339="ThiTN",TONGHOP!$P339="LT",TONGHOP!$J339="R",TONGHOP!$K339&lt;&gt;""),TONGHOP!$K339,"")</f>
        <v/>
      </c>
      <c r="J339" s="3" t="str">
        <f>IF(AND(TONGHOP!$O339="ThiTN",TONGHOP!$P339="LT",TONGHOP!$J339="R",TONGHOP!$K339&lt;&gt;""),TONGHOP!$M339,"")</f>
        <v/>
      </c>
      <c r="K339" s="3" t="str">
        <f>IF(AND(TONGHOP!$O339="ThiTN",TONGHOP!$P339="TN",TONGHOP!$J339="R",TONGHOP!$K339&lt;&gt;""),TONGHOP!$K339,"")</f>
        <v/>
      </c>
      <c r="L339" s="3" t="str">
        <f>IF(AND(TONGHOP!$O339="ThiTN",TONGHOP!$P339="TN",TONGHOP!$J339="R",TONGHOP!$K339&lt;&gt;""),TONGHOP!$M339,"")</f>
        <v/>
      </c>
      <c r="M339" s="3" t="str">
        <f>IF(AND(TONGHOP!$O339="ThiTN",TONGHOP!$P339="VĐ",TONGHOP!$J339="R",TONGHOP!$K339&lt;&gt;""),TONGHOP!$K339,"")</f>
        <v/>
      </c>
      <c r="N339" s="3" t="str">
        <f>IF(AND(TONGHOP!$O339="ThiTN",TONGHOP!$P339="VĐ",TONGHOP!$J339="R",TONGHOP!$K339&lt;&gt;""),TONGHOP!$M339,"")</f>
        <v/>
      </c>
      <c r="O339" s="3" t="str">
        <f>IF(AND(TONGHOP!$O339="ThiTN",TONGHOP!$P339="TH",TONGHOP!$J339="R",TONGHOP!$K339&lt;&gt;""),TONGHOP!$K339,"")</f>
        <v/>
      </c>
      <c r="P339" s="3" t="str">
        <f>IF(AND(TONGHOP!$O339="ThiTN",TONGHOP!$P339="TH",TONGHOP!$J339="R",TONGHOP!$K339&lt;&gt;""),TONGHOP!$M339,"")</f>
        <v/>
      </c>
    </row>
    <row r="340" spans="1:16">
      <c r="A340" s="3" t="str">
        <f>IF(AND(TONGHOP!$O340="KTHP",TONGHOP!$P340="LT",TONGHOP!$J340="R",TONGHOP!$K340&lt;&gt;""),TONGHOP!$K340,"")</f>
        <v>Lê Thanh Thuận (TG)</v>
      </c>
      <c r="B340" s="3">
        <f>IF(AND(TONGHOP!$O340="KTHP",TONGHOP!$P340="LT",TONGHOP!$J340="R",TONGHOP!$K340&lt;&gt;""),TONGHOP!$M340,"")</f>
        <v>2</v>
      </c>
      <c r="C340" s="3" t="str">
        <f>IF(AND(TONGHOP!$O340="KTHP",TONGHOP!$P340="TN",TONGHOP!$J340="R",TONGHOP!$K340&lt;&gt;""),TONGHOP!$K340,"")</f>
        <v/>
      </c>
      <c r="D340" s="3" t="str">
        <f>IF(AND(TONGHOP!$O340="KTHP",TONGHOP!$P340="TN",TONGHOP!$J340="R",TONGHOP!$K340&lt;&gt;""),TONGHOP!$M340,"")</f>
        <v/>
      </c>
      <c r="E340" s="3" t="str">
        <f>IF(AND(TONGHOP!$O340="KTHP",TONGHOP!$P340="VD",TONGHOP!$J340="R",TONGHOP!$K340&lt;&gt;""),TONGHOP!$K340,"")</f>
        <v/>
      </c>
      <c r="F340" s="3" t="str">
        <f>IF(AND(TONGHOP!$O340="KTHP",TONGHOP!$P340="VD",TONGHOP!$J340="R",TONGHOP!$K340&lt;&gt;""),TONGHOP!$M340,"")</f>
        <v/>
      </c>
      <c r="G340" s="3" t="str">
        <f>IF(AND(TONGHOP!$O340="KTHP",TONGHOP!$P340="TH",TONGHOP!$J340="R",TONGHOP!$K340&lt;&gt;""),TONGHOP!$K340,"")</f>
        <v/>
      </c>
      <c r="H340" s="3" t="str">
        <f>IF(AND(TONGHOP!$O340="KTHP",TONGHOP!$P340="TH",TONGHOP!$J340="R",TONGHOP!$K340&lt;&gt;""),TONGHOP!$M340,"")</f>
        <v/>
      </c>
      <c r="I340" s="3" t="str">
        <f>IF(AND(TONGHOP!$O340="ThiTN",TONGHOP!$P340="LT",TONGHOP!$J340="R",TONGHOP!$K340&lt;&gt;""),TONGHOP!$K340,"")</f>
        <v/>
      </c>
      <c r="J340" s="3" t="str">
        <f>IF(AND(TONGHOP!$O340="ThiTN",TONGHOP!$P340="LT",TONGHOP!$J340="R",TONGHOP!$K340&lt;&gt;""),TONGHOP!$M340,"")</f>
        <v/>
      </c>
      <c r="K340" s="3" t="str">
        <f>IF(AND(TONGHOP!$O340="ThiTN",TONGHOP!$P340="TN",TONGHOP!$J340="R",TONGHOP!$K340&lt;&gt;""),TONGHOP!$K340,"")</f>
        <v/>
      </c>
      <c r="L340" s="3" t="str">
        <f>IF(AND(TONGHOP!$O340="ThiTN",TONGHOP!$P340="TN",TONGHOP!$J340="R",TONGHOP!$K340&lt;&gt;""),TONGHOP!$M340,"")</f>
        <v/>
      </c>
      <c r="M340" s="3" t="str">
        <f>IF(AND(TONGHOP!$O340="ThiTN",TONGHOP!$P340="VĐ",TONGHOP!$J340="R",TONGHOP!$K340&lt;&gt;""),TONGHOP!$K340,"")</f>
        <v/>
      </c>
      <c r="N340" s="3" t="str">
        <f>IF(AND(TONGHOP!$O340="ThiTN",TONGHOP!$P340="VĐ",TONGHOP!$J340="R",TONGHOP!$K340&lt;&gt;""),TONGHOP!$M340,"")</f>
        <v/>
      </c>
      <c r="O340" s="3" t="str">
        <f>IF(AND(TONGHOP!$O340="ThiTN",TONGHOP!$P340="TH",TONGHOP!$J340="R",TONGHOP!$K340&lt;&gt;""),TONGHOP!$K340,"")</f>
        <v/>
      </c>
      <c r="P340" s="3" t="str">
        <f>IF(AND(TONGHOP!$O340="ThiTN",TONGHOP!$P340="TH",TONGHOP!$J340="R",TONGHOP!$K340&lt;&gt;""),TONGHOP!$M340,"")</f>
        <v/>
      </c>
    </row>
    <row r="341" spans="1:16">
      <c r="A341" s="3" t="str">
        <f>IF(AND(TONGHOP!$O341="KTHP",TONGHOP!$P341="LT",TONGHOP!$J341="R",TONGHOP!$K341&lt;&gt;""),TONGHOP!$K341,"")</f>
        <v/>
      </c>
      <c r="B341" s="3" t="str">
        <f>IF(AND(TONGHOP!$O341="KTHP",TONGHOP!$P341="LT",TONGHOP!$J341="R",TONGHOP!$K341&lt;&gt;""),TONGHOP!$M341,"")</f>
        <v/>
      </c>
      <c r="C341" s="3" t="str">
        <f>IF(AND(TONGHOP!$O341="KTHP",TONGHOP!$P341="TN",TONGHOP!$J341="R",TONGHOP!$K341&lt;&gt;""),TONGHOP!$K341,"")</f>
        <v>Nguyễn Thị Bảo Trân</v>
      </c>
      <c r="D341" s="3">
        <f>IF(AND(TONGHOP!$O341="KTHP",TONGHOP!$P341="TN",TONGHOP!$J341="R",TONGHOP!$K341&lt;&gt;""),TONGHOP!$M341,"")</f>
        <v>4</v>
      </c>
      <c r="E341" s="3" t="str">
        <f>IF(AND(TONGHOP!$O341="KTHP",TONGHOP!$P341="VD",TONGHOP!$J341="R",TONGHOP!$K341&lt;&gt;""),TONGHOP!$K341,"")</f>
        <v/>
      </c>
      <c r="F341" s="3" t="str">
        <f>IF(AND(TONGHOP!$O341="KTHP",TONGHOP!$P341="VD",TONGHOP!$J341="R",TONGHOP!$K341&lt;&gt;""),TONGHOP!$M341,"")</f>
        <v/>
      </c>
      <c r="G341" s="3" t="str">
        <f>IF(AND(TONGHOP!$O341="KTHP",TONGHOP!$P341="TH",TONGHOP!$J341="R",TONGHOP!$K341&lt;&gt;""),TONGHOP!$K341,"")</f>
        <v/>
      </c>
      <c r="H341" s="3" t="str">
        <f>IF(AND(TONGHOP!$O341="KTHP",TONGHOP!$P341="TH",TONGHOP!$J341="R",TONGHOP!$K341&lt;&gt;""),TONGHOP!$M341,"")</f>
        <v/>
      </c>
      <c r="I341" s="3" t="str">
        <f>IF(AND(TONGHOP!$O341="ThiTN",TONGHOP!$P341="LT",TONGHOP!$J341="R",TONGHOP!$K341&lt;&gt;""),TONGHOP!$K341,"")</f>
        <v/>
      </c>
      <c r="J341" s="3" t="str">
        <f>IF(AND(TONGHOP!$O341="ThiTN",TONGHOP!$P341="LT",TONGHOP!$J341="R",TONGHOP!$K341&lt;&gt;""),TONGHOP!$M341,"")</f>
        <v/>
      </c>
      <c r="K341" s="3" t="str">
        <f>IF(AND(TONGHOP!$O341="ThiTN",TONGHOP!$P341="TN",TONGHOP!$J341="R",TONGHOP!$K341&lt;&gt;""),TONGHOP!$K341,"")</f>
        <v/>
      </c>
      <c r="L341" s="3" t="str">
        <f>IF(AND(TONGHOP!$O341="ThiTN",TONGHOP!$P341="TN",TONGHOP!$J341="R",TONGHOP!$K341&lt;&gt;""),TONGHOP!$M341,"")</f>
        <v/>
      </c>
      <c r="M341" s="3" t="str">
        <f>IF(AND(TONGHOP!$O341="ThiTN",TONGHOP!$P341="VĐ",TONGHOP!$J341="R",TONGHOP!$K341&lt;&gt;""),TONGHOP!$K341,"")</f>
        <v/>
      </c>
      <c r="N341" s="3" t="str">
        <f>IF(AND(TONGHOP!$O341="ThiTN",TONGHOP!$P341="VĐ",TONGHOP!$J341="R",TONGHOP!$K341&lt;&gt;""),TONGHOP!$M341,"")</f>
        <v/>
      </c>
      <c r="O341" s="3" t="str">
        <f>IF(AND(TONGHOP!$O341="ThiTN",TONGHOP!$P341="TH",TONGHOP!$J341="R",TONGHOP!$K341&lt;&gt;""),TONGHOP!$K341,"")</f>
        <v/>
      </c>
      <c r="P341" s="3" t="str">
        <f>IF(AND(TONGHOP!$O341="ThiTN",TONGHOP!$P341="TH",TONGHOP!$J341="R",TONGHOP!$K341&lt;&gt;""),TONGHOP!$M341,"")</f>
        <v/>
      </c>
    </row>
    <row r="342" spans="1:16">
      <c r="A342" s="3" t="str">
        <f>IF(AND(TONGHOP!$O342="KTHP",TONGHOP!$P342="LT",TONGHOP!$J342="R",TONGHOP!$K342&lt;&gt;""),TONGHOP!$K342,"")</f>
        <v/>
      </c>
      <c r="B342" s="3" t="str">
        <f>IF(AND(TONGHOP!$O342="KTHP",TONGHOP!$P342="LT",TONGHOP!$J342="R",TONGHOP!$K342&lt;&gt;""),TONGHOP!$M342,"")</f>
        <v/>
      </c>
      <c r="C342" s="3" t="str">
        <f>IF(AND(TONGHOP!$O342="KTHP",TONGHOP!$P342="TN",TONGHOP!$J342="R",TONGHOP!$K342&lt;&gt;""),TONGHOP!$K342,"")</f>
        <v/>
      </c>
      <c r="D342" s="3" t="str">
        <f>IF(AND(TONGHOP!$O342="KTHP",TONGHOP!$P342="TN",TONGHOP!$J342="R",TONGHOP!$K342&lt;&gt;""),TONGHOP!$M342,"")</f>
        <v/>
      </c>
      <c r="E342" s="3" t="str">
        <f>IF(AND(TONGHOP!$O342="KTHP",TONGHOP!$P342="VD",TONGHOP!$J342="R",TONGHOP!$K342&lt;&gt;""),TONGHOP!$K342,"")</f>
        <v/>
      </c>
      <c r="F342" s="3" t="str">
        <f>IF(AND(TONGHOP!$O342="KTHP",TONGHOP!$P342="VD",TONGHOP!$J342="R",TONGHOP!$K342&lt;&gt;""),TONGHOP!$M342,"")</f>
        <v/>
      </c>
      <c r="G342" s="3" t="str">
        <f>IF(AND(TONGHOP!$O342="KTHP",TONGHOP!$P342="TH",TONGHOP!$J342="R",TONGHOP!$K342&lt;&gt;""),TONGHOP!$K342,"")</f>
        <v/>
      </c>
      <c r="H342" s="3" t="str">
        <f>IF(AND(TONGHOP!$O342="KTHP",TONGHOP!$P342="TH",TONGHOP!$J342="R",TONGHOP!$K342&lt;&gt;""),TONGHOP!$M342,"")</f>
        <v/>
      </c>
      <c r="I342" s="3" t="str">
        <f>IF(AND(TONGHOP!$O342="ThiTN",TONGHOP!$P342="LT",TONGHOP!$J342="R",TONGHOP!$K342&lt;&gt;""),TONGHOP!$K342,"")</f>
        <v/>
      </c>
      <c r="J342" s="3" t="str">
        <f>IF(AND(TONGHOP!$O342="ThiTN",TONGHOP!$P342="LT",TONGHOP!$J342="R",TONGHOP!$K342&lt;&gt;""),TONGHOP!$M342,"")</f>
        <v/>
      </c>
      <c r="K342" s="3" t="str">
        <f>IF(AND(TONGHOP!$O342="ThiTN",TONGHOP!$P342="TN",TONGHOP!$J342="R",TONGHOP!$K342&lt;&gt;""),TONGHOP!$K342,"")</f>
        <v/>
      </c>
      <c r="L342" s="3" t="str">
        <f>IF(AND(TONGHOP!$O342="ThiTN",TONGHOP!$P342="TN",TONGHOP!$J342="R",TONGHOP!$K342&lt;&gt;""),TONGHOP!$M342,"")</f>
        <v/>
      </c>
      <c r="M342" s="3" t="str">
        <f>IF(AND(TONGHOP!$O342="ThiTN",TONGHOP!$P342="VĐ",TONGHOP!$J342="R",TONGHOP!$K342&lt;&gt;""),TONGHOP!$K342,"")</f>
        <v/>
      </c>
      <c r="N342" s="3" t="str">
        <f>IF(AND(TONGHOP!$O342="ThiTN",TONGHOP!$P342="VĐ",TONGHOP!$J342="R",TONGHOP!$K342&lt;&gt;""),TONGHOP!$M342,"")</f>
        <v/>
      </c>
      <c r="O342" s="3" t="str">
        <f>IF(AND(TONGHOP!$O342="ThiTN",TONGHOP!$P342="TH",TONGHOP!$J342="R",TONGHOP!$K342&lt;&gt;""),TONGHOP!$K342,"")</f>
        <v/>
      </c>
      <c r="P342" s="3" t="str">
        <f>IF(AND(TONGHOP!$O342="ThiTN",TONGHOP!$P342="TH",TONGHOP!$J342="R",TONGHOP!$K342&lt;&gt;""),TONGHOP!$M342,"")</f>
        <v/>
      </c>
    </row>
    <row r="343" spans="1:16">
      <c r="A343" s="3" t="str">
        <f>IF(AND(TONGHOP!$O343="KTHP",TONGHOP!$P343="LT",TONGHOP!$J343="R",TONGHOP!$K343&lt;&gt;""),TONGHOP!$K343,"")</f>
        <v/>
      </c>
      <c r="B343" s="3" t="str">
        <f>IF(AND(TONGHOP!$O343="KTHP",TONGHOP!$P343="LT",TONGHOP!$J343="R",TONGHOP!$K343&lt;&gt;""),TONGHOP!$M343,"")</f>
        <v/>
      </c>
      <c r="C343" s="3" t="str">
        <f>IF(AND(TONGHOP!$O343="KTHP",TONGHOP!$P343="TN",TONGHOP!$J343="R",TONGHOP!$K343&lt;&gt;""),TONGHOP!$K343,"")</f>
        <v/>
      </c>
      <c r="D343" s="3" t="str">
        <f>IF(AND(TONGHOP!$O343="KTHP",TONGHOP!$P343="TN",TONGHOP!$J343="R",TONGHOP!$K343&lt;&gt;""),TONGHOP!$M343,"")</f>
        <v/>
      </c>
      <c r="E343" s="3" t="str">
        <f>IF(AND(TONGHOP!$O343="KTHP",TONGHOP!$P343="VD",TONGHOP!$J343="R",TONGHOP!$K343&lt;&gt;""),TONGHOP!$K343,"")</f>
        <v/>
      </c>
      <c r="F343" s="3" t="str">
        <f>IF(AND(TONGHOP!$O343="KTHP",TONGHOP!$P343="VD",TONGHOP!$J343="R",TONGHOP!$K343&lt;&gt;""),TONGHOP!$M343,"")</f>
        <v/>
      </c>
      <c r="G343" s="3" t="str">
        <f>IF(AND(TONGHOP!$O343="KTHP",TONGHOP!$P343="TH",TONGHOP!$J343="R",TONGHOP!$K343&lt;&gt;""),TONGHOP!$K343,"")</f>
        <v/>
      </c>
      <c r="H343" s="3" t="str">
        <f>IF(AND(TONGHOP!$O343="KTHP",TONGHOP!$P343="TH",TONGHOP!$J343="R",TONGHOP!$K343&lt;&gt;""),TONGHOP!$M343,"")</f>
        <v/>
      </c>
      <c r="I343" s="3" t="str">
        <f>IF(AND(TONGHOP!$O343="ThiTN",TONGHOP!$P343="LT",TONGHOP!$J343="R",TONGHOP!$K343&lt;&gt;""),TONGHOP!$K343,"")</f>
        <v/>
      </c>
      <c r="J343" s="3" t="str">
        <f>IF(AND(TONGHOP!$O343="ThiTN",TONGHOP!$P343="LT",TONGHOP!$J343="R",TONGHOP!$K343&lt;&gt;""),TONGHOP!$M343,"")</f>
        <v/>
      </c>
      <c r="K343" s="3" t="str">
        <f>IF(AND(TONGHOP!$O343="ThiTN",TONGHOP!$P343="TN",TONGHOP!$J343="R",TONGHOP!$K343&lt;&gt;""),TONGHOP!$K343,"")</f>
        <v/>
      </c>
      <c r="L343" s="3" t="str">
        <f>IF(AND(TONGHOP!$O343="ThiTN",TONGHOP!$P343="TN",TONGHOP!$J343="R",TONGHOP!$K343&lt;&gt;""),TONGHOP!$M343,"")</f>
        <v/>
      </c>
      <c r="M343" s="3" t="str">
        <f>IF(AND(TONGHOP!$O343="ThiTN",TONGHOP!$P343="VĐ",TONGHOP!$J343="R",TONGHOP!$K343&lt;&gt;""),TONGHOP!$K343,"")</f>
        <v/>
      </c>
      <c r="N343" s="3" t="str">
        <f>IF(AND(TONGHOP!$O343="ThiTN",TONGHOP!$P343="VĐ",TONGHOP!$J343="R",TONGHOP!$K343&lt;&gt;""),TONGHOP!$M343,"")</f>
        <v/>
      </c>
      <c r="O343" s="3" t="str">
        <f>IF(AND(TONGHOP!$O343="ThiTN",TONGHOP!$P343="TH",TONGHOP!$J343="R",TONGHOP!$K343&lt;&gt;""),TONGHOP!$K343,"")</f>
        <v/>
      </c>
      <c r="P343" s="3" t="str">
        <f>IF(AND(TONGHOP!$O343="ThiTN",TONGHOP!$P343="TH",TONGHOP!$J343="R",TONGHOP!$K343&lt;&gt;""),TONGHOP!$M343,"")</f>
        <v/>
      </c>
    </row>
    <row r="344" spans="1:16">
      <c r="A344" s="3" t="str">
        <f>IF(AND(TONGHOP!$O344="KTHP",TONGHOP!$P344="LT",TONGHOP!$J344="R",TONGHOP!$K344&lt;&gt;""),TONGHOP!$K344,"")</f>
        <v/>
      </c>
      <c r="B344" s="3" t="str">
        <f>IF(AND(TONGHOP!$O344="KTHP",TONGHOP!$P344="LT",TONGHOP!$J344="R",TONGHOP!$K344&lt;&gt;""),TONGHOP!$M344,"")</f>
        <v/>
      </c>
      <c r="C344" s="3" t="str">
        <f>IF(AND(TONGHOP!$O344="KTHP",TONGHOP!$P344="TN",TONGHOP!$J344="R",TONGHOP!$K344&lt;&gt;""),TONGHOP!$K344,"")</f>
        <v/>
      </c>
      <c r="D344" s="3" t="str">
        <f>IF(AND(TONGHOP!$O344="KTHP",TONGHOP!$P344="TN",TONGHOP!$J344="R",TONGHOP!$K344&lt;&gt;""),TONGHOP!$M344,"")</f>
        <v/>
      </c>
      <c r="E344" s="3" t="str">
        <f>IF(AND(TONGHOP!$O344="KTHP",TONGHOP!$P344="VD",TONGHOP!$J344="R",TONGHOP!$K344&lt;&gt;""),TONGHOP!$K344,"")</f>
        <v/>
      </c>
      <c r="F344" s="3" t="str">
        <f>IF(AND(TONGHOP!$O344="KTHP",TONGHOP!$P344="VD",TONGHOP!$J344="R",TONGHOP!$K344&lt;&gt;""),TONGHOP!$M344,"")</f>
        <v/>
      </c>
      <c r="G344" s="3" t="str">
        <f>IF(AND(TONGHOP!$O344="KTHP",TONGHOP!$P344="TH",TONGHOP!$J344="R",TONGHOP!$K344&lt;&gt;""),TONGHOP!$K344,"")</f>
        <v/>
      </c>
      <c r="H344" s="3" t="str">
        <f>IF(AND(TONGHOP!$O344="KTHP",TONGHOP!$P344="TH",TONGHOP!$J344="R",TONGHOP!$K344&lt;&gt;""),TONGHOP!$M344,"")</f>
        <v/>
      </c>
      <c r="I344" s="3" t="str">
        <f>IF(AND(TONGHOP!$O344="ThiTN",TONGHOP!$P344="LT",TONGHOP!$J344="R",TONGHOP!$K344&lt;&gt;""),TONGHOP!$K344,"")</f>
        <v/>
      </c>
      <c r="J344" s="3" t="str">
        <f>IF(AND(TONGHOP!$O344="ThiTN",TONGHOP!$P344="LT",TONGHOP!$J344="R",TONGHOP!$K344&lt;&gt;""),TONGHOP!$M344,"")</f>
        <v/>
      </c>
      <c r="K344" s="3" t="str">
        <f>IF(AND(TONGHOP!$O344="ThiTN",TONGHOP!$P344="TN",TONGHOP!$J344="R",TONGHOP!$K344&lt;&gt;""),TONGHOP!$K344,"")</f>
        <v/>
      </c>
      <c r="L344" s="3" t="str">
        <f>IF(AND(TONGHOP!$O344="ThiTN",TONGHOP!$P344="TN",TONGHOP!$J344="R",TONGHOP!$K344&lt;&gt;""),TONGHOP!$M344,"")</f>
        <v/>
      </c>
      <c r="M344" s="3" t="str">
        <f>IF(AND(TONGHOP!$O344="ThiTN",TONGHOP!$P344="VĐ",TONGHOP!$J344="R",TONGHOP!$K344&lt;&gt;""),TONGHOP!$K344,"")</f>
        <v/>
      </c>
      <c r="N344" s="3" t="str">
        <f>IF(AND(TONGHOP!$O344="ThiTN",TONGHOP!$P344="VĐ",TONGHOP!$J344="R",TONGHOP!$K344&lt;&gt;""),TONGHOP!$M344,"")</f>
        <v/>
      </c>
      <c r="O344" s="3" t="str">
        <f>IF(AND(TONGHOP!$O344="ThiTN",TONGHOP!$P344="TH",TONGHOP!$J344="R",TONGHOP!$K344&lt;&gt;""),TONGHOP!$K344,"")</f>
        <v/>
      </c>
      <c r="P344" s="3" t="str">
        <f>IF(AND(TONGHOP!$O344="ThiTN",TONGHOP!$P344="TH",TONGHOP!$J344="R",TONGHOP!$K344&lt;&gt;""),TONGHOP!$M344,"")</f>
        <v/>
      </c>
    </row>
    <row r="345" spans="1:16">
      <c r="A345" s="3" t="str">
        <f>IF(AND(TONGHOP!$O345="KTHP",TONGHOP!$P345="LT",TONGHOP!$J345="R",TONGHOP!$K345&lt;&gt;""),TONGHOP!$K345,"")</f>
        <v/>
      </c>
      <c r="B345" s="3" t="str">
        <f>IF(AND(TONGHOP!$O345="KTHP",TONGHOP!$P345="LT",TONGHOP!$J345="R",TONGHOP!$K345&lt;&gt;""),TONGHOP!$M345,"")</f>
        <v/>
      </c>
      <c r="C345" s="3" t="str">
        <f>IF(AND(TONGHOP!$O345="KTHP",TONGHOP!$P345="TN",TONGHOP!$J345="R",TONGHOP!$K345&lt;&gt;""),TONGHOP!$K345,"")</f>
        <v/>
      </c>
      <c r="D345" s="3" t="str">
        <f>IF(AND(TONGHOP!$O345="KTHP",TONGHOP!$P345="TN",TONGHOP!$J345="R",TONGHOP!$K345&lt;&gt;""),TONGHOP!$M345,"")</f>
        <v/>
      </c>
      <c r="E345" s="3" t="str">
        <f>IF(AND(TONGHOP!$O345="KTHP",TONGHOP!$P345="VD",TONGHOP!$J345="R",TONGHOP!$K345&lt;&gt;""),TONGHOP!$K345,"")</f>
        <v/>
      </c>
      <c r="F345" s="3" t="str">
        <f>IF(AND(TONGHOP!$O345="KTHP",TONGHOP!$P345="VD",TONGHOP!$J345="R",TONGHOP!$K345&lt;&gt;""),TONGHOP!$M345,"")</f>
        <v/>
      </c>
      <c r="G345" s="3" t="str">
        <f>IF(AND(TONGHOP!$O345="KTHP",TONGHOP!$P345="TH",TONGHOP!$J345="R",TONGHOP!$K345&lt;&gt;""),TONGHOP!$K345,"")</f>
        <v/>
      </c>
      <c r="H345" s="3" t="str">
        <f>IF(AND(TONGHOP!$O345="KTHP",TONGHOP!$P345="TH",TONGHOP!$J345="R",TONGHOP!$K345&lt;&gt;""),TONGHOP!$M345,"")</f>
        <v/>
      </c>
      <c r="I345" s="3" t="str">
        <f>IF(AND(TONGHOP!$O345="ThiTN",TONGHOP!$P345="LT",TONGHOP!$J345="R",TONGHOP!$K345&lt;&gt;""),TONGHOP!$K345,"")</f>
        <v/>
      </c>
      <c r="J345" s="3" t="str">
        <f>IF(AND(TONGHOP!$O345="ThiTN",TONGHOP!$P345="LT",TONGHOP!$J345="R",TONGHOP!$K345&lt;&gt;""),TONGHOP!$M345,"")</f>
        <v/>
      </c>
      <c r="K345" s="3" t="str">
        <f>IF(AND(TONGHOP!$O345="ThiTN",TONGHOP!$P345="TN",TONGHOP!$J345="R",TONGHOP!$K345&lt;&gt;""),TONGHOP!$K345,"")</f>
        <v/>
      </c>
      <c r="L345" s="3" t="str">
        <f>IF(AND(TONGHOP!$O345="ThiTN",TONGHOP!$P345="TN",TONGHOP!$J345="R",TONGHOP!$K345&lt;&gt;""),TONGHOP!$M345,"")</f>
        <v/>
      </c>
      <c r="M345" s="3" t="str">
        <f>IF(AND(TONGHOP!$O345="ThiTN",TONGHOP!$P345="VĐ",TONGHOP!$J345="R",TONGHOP!$K345&lt;&gt;""),TONGHOP!$K345,"")</f>
        <v/>
      </c>
      <c r="N345" s="3" t="str">
        <f>IF(AND(TONGHOP!$O345="ThiTN",TONGHOP!$P345="VĐ",TONGHOP!$J345="R",TONGHOP!$K345&lt;&gt;""),TONGHOP!$M345,"")</f>
        <v/>
      </c>
      <c r="O345" s="3" t="str">
        <f>IF(AND(TONGHOP!$O345="ThiTN",TONGHOP!$P345="TH",TONGHOP!$J345="R",TONGHOP!$K345&lt;&gt;""),TONGHOP!$K345,"")</f>
        <v/>
      </c>
      <c r="P345" s="3" t="str">
        <f>IF(AND(TONGHOP!$O345="ThiTN",TONGHOP!$P345="TH",TONGHOP!$J345="R",TONGHOP!$K345&lt;&gt;""),TONGHOP!$M345,"")</f>
        <v/>
      </c>
    </row>
    <row r="346" spans="1:16">
      <c r="A346" s="3" t="str">
        <f>IF(AND(TONGHOP!$O346="KTHP",TONGHOP!$P346="LT",TONGHOP!$J346="R",TONGHOP!$K346&lt;&gt;""),TONGHOP!$K346,"")</f>
        <v>Đặng Thái Sơn</v>
      </c>
      <c r="B346" s="3">
        <f>IF(AND(TONGHOP!$O346="KTHP",TONGHOP!$P346="LT",TONGHOP!$J346="R",TONGHOP!$K346&lt;&gt;""),TONGHOP!$M346,"")</f>
        <v>2</v>
      </c>
      <c r="C346" s="3" t="str">
        <f>IF(AND(TONGHOP!$O346="KTHP",TONGHOP!$P346="TN",TONGHOP!$J346="R",TONGHOP!$K346&lt;&gt;""),TONGHOP!$K346,"")</f>
        <v/>
      </c>
      <c r="D346" s="3" t="str">
        <f>IF(AND(TONGHOP!$O346="KTHP",TONGHOP!$P346="TN",TONGHOP!$J346="R",TONGHOP!$K346&lt;&gt;""),TONGHOP!$M346,"")</f>
        <v/>
      </c>
      <c r="E346" s="3" t="str">
        <f>IF(AND(TONGHOP!$O346="KTHP",TONGHOP!$P346="VD",TONGHOP!$J346="R",TONGHOP!$K346&lt;&gt;""),TONGHOP!$K346,"")</f>
        <v/>
      </c>
      <c r="F346" s="3" t="str">
        <f>IF(AND(TONGHOP!$O346="KTHP",TONGHOP!$P346="VD",TONGHOP!$J346="R",TONGHOP!$K346&lt;&gt;""),TONGHOP!$M346,"")</f>
        <v/>
      </c>
      <c r="G346" s="3" t="str">
        <f>IF(AND(TONGHOP!$O346="KTHP",TONGHOP!$P346="TH",TONGHOP!$J346="R",TONGHOP!$K346&lt;&gt;""),TONGHOP!$K346,"")</f>
        <v/>
      </c>
      <c r="H346" s="3" t="str">
        <f>IF(AND(TONGHOP!$O346="KTHP",TONGHOP!$P346="TH",TONGHOP!$J346="R",TONGHOP!$K346&lt;&gt;""),TONGHOP!$M346,"")</f>
        <v/>
      </c>
      <c r="I346" s="3" t="str">
        <f>IF(AND(TONGHOP!$O346="ThiTN",TONGHOP!$P346="LT",TONGHOP!$J346="R",TONGHOP!$K346&lt;&gt;""),TONGHOP!$K346,"")</f>
        <v/>
      </c>
      <c r="J346" s="3" t="str">
        <f>IF(AND(TONGHOP!$O346="ThiTN",TONGHOP!$P346="LT",TONGHOP!$J346="R",TONGHOP!$K346&lt;&gt;""),TONGHOP!$M346,"")</f>
        <v/>
      </c>
      <c r="K346" s="3" t="str">
        <f>IF(AND(TONGHOP!$O346="ThiTN",TONGHOP!$P346="TN",TONGHOP!$J346="R",TONGHOP!$K346&lt;&gt;""),TONGHOP!$K346,"")</f>
        <v/>
      </c>
      <c r="L346" s="3" t="str">
        <f>IF(AND(TONGHOP!$O346="ThiTN",TONGHOP!$P346="TN",TONGHOP!$J346="R",TONGHOP!$K346&lt;&gt;""),TONGHOP!$M346,"")</f>
        <v/>
      </c>
      <c r="M346" s="3" t="str">
        <f>IF(AND(TONGHOP!$O346="ThiTN",TONGHOP!$P346="VĐ",TONGHOP!$J346="R",TONGHOP!$K346&lt;&gt;""),TONGHOP!$K346,"")</f>
        <v/>
      </c>
      <c r="N346" s="3" t="str">
        <f>IF(AND(TONGHOP!$O346="ThiTN",TONGHOP!$P346="VĐ",TONGHOP!$J346="R",TONGHOP!$K346&lt;&gt;""),TONGHOP!$M346,"")</f>
        <v/>
      </c>
      <c r="O346" s="3" t="str">
        <f>IF(AND(TONGHOP!$O346="ThiTN",TONGHOP!$P346="TH",TONGHOP!$J346="R",TONGHOP!$K346&lt;&gt;""),TONGHOP!$K346,"")</f>
        <v/>
      </c>
      <c r="P346" s="3" t="str">
        <f>IF(AND(TONGHOP!$O346="ThiTN",TONGHOP!$P346="TH",TONGHOP!$J346="R",TONGHOP!$K346&lt;&gt;""),TONGHOP!$M346,"")</f>
        <v/>
      </c>
    </row>
    <row r="347" spans="1:16">
      <c r="A347" s="3" t="str">
        <f>IF(AND(TONGHOP!$O347="KTHP",TONGHOP!$P347="LT",TONGHOP!$J347="R",TONGHOP!$K347&lt;&gt;""),TONGHOP!$K347,"")</f>
        <v/>
      </c>
      <c r="B347" s="3" t="str">
        <f>IF(AND(TONGHOP!$O347="KTHP",TONGHOP!$P347="LT",TONGHOP!$J347="R",TONGHOP!$K347&lt;&gt;""),TONGHOP!$M347,"")</f>
        <v/>
      </c>
      <c r="C347" s="3" t="str">
        <f>IF(AND(TONGHOP!$O347="KTHP",TONGHOP!$P347="TN",TONGHOP!$J347="R",TONGHOP!$K347&lt;&gt;""),TONGHOP!$K347,"")</f>
        <v/>
      </c>
      <c r="D347" s="3" t="str">
        <f>IF(AND(TONGHOP!$O347="KTHP",TONGHOP!$P347="TN",TONGHOP!$J347="R",TONGHOP!$K347&lt;&gt;""),TONGHOP!$M347,"")</f>
        <v/>
      </c>
      <c r="E347" s="3" t="str">
        <f>IF(AND(TONGHOP!$O347="KTHP",TONGHOP!$P347="VD",TONGHOP!$J347="R",TONGHOP!$K347&lt;&gt;""),TONGHOP!$K347,"")</f>
        <v/>
      </c>
      <c r="F347" s="3" t="str">
        <f>IF(AND(TONGHOP!$O347="KTHP",TONGHOP!$P347="VD",TONGHOP!$J347="R",TONGHOP!$K347&lt;&gt;""),TONGHOP!$M347,"")</f>
        <v/>
      </c>
      <c r="G347" s="3" t="str">
        <f>IF(AND(TONGHOP!$O347="KTHP",TONGHOP!$P347="TH",TONGHOP!$J347="R",TONGHOP!$K347&lt;&gt;""),TONGHOP!$K347,"")</f>
        <v/>
      </c>
      <c r="H347" s="3" t="str">
        <f>IF(AND(TONGHOP!$O347="KTHP",TONGHOP!$P347="TH",TONGHOP!$J347="R",TONGHOP!$K347&lt;&gt;""),TONGHOP!$M347,"")</f>
        <v/>
      </c>
      <c r="I347" s="3" t="str">
        <f>IF(AND(TONGHOP!$O347="ThiTN",TONGHOP!$P347="LT",TONGHOP!$J347="R",TONGHOP!$K347&lt;&gt;""),TONGHOP!$K347,"")</f>
        <v/>
      </c>
      <c r="J347" s="3" t="str">
        <f>IF(AND(TONGHOP!$O347="ThiTN",TONGHOP!$P347="LT",TONGHOP!$J347="R",TONGHOP!$K347&lt;&gt;""),TONGHOP!$M347,"")</f>
        <v/>
      </c>
      <c r="K347" s="3" t="str">
        <f>IF(AND(TONGHOP!$O347="ThiTN",TONGHOP!$P347="TN",TONGHOP!$J347="R",TONGHOP!$K347&lt;&gt;""),TONGHOP!$K347,"")</f>
        <v/>
      </c>
      <c r="L347" s="3" t="str">
        <f>IF(AND(TONGHOP!$O347="ThiTN",TONGHOP!$P347="TN",TONGHOP!$J347="R",TONGHOP!$K347&lt;&gt;""),TONGHOP!$M347,"")</f>
        <v/>
      </c>
      <c r="M347" s="3" t="str">
        <f>IF(AND(TONGHOP!$O347="ThiTN",TONGHOP!$P347="VĐ",TONGHOP!$J347="R",TONGHOP!$K347&lt;&gt;""),TONGHOP!$K347,"")</f>
        <v/>
      </c>
      <c r="N347" s="3" t="str">
        <f>IF(AND(TONGHOP!$O347="ThiTN",TONGHOP!$P347="VĐ",TONGHOP!$J347="R",TONGHOP!$K347&lt;&gt;""),TONGHOP!$M347,"")</f>
        <v/>
      </c>
      <c r="O347" s="3" t="str">
        <f>IF(AND(TONGHOP!$O347="ThiTN",TONGHOP!$P347="TH",TONGHOP!$J347="R",TONGHOP!$K347&lt;&gt;""),TONGHOP!$K347,"")</f>
        <v/>
      </c>
      <c r="P347" s="3" t="str">
        <f>IF(AND(TONGHOP!$O347="ThiTN",TONGHOP!$P347="TH",TONGHOP!$J347="R",TONGHOP!$K347&lt;&gt;""),TONGHOP!$M347,"")</f>
        <v/>
      </c>
    </row>
    <row r="348" spans="1:16">
      <c r="A348" s="3" t="str">
        <f>IF(AND(TONGHOP!$O348="KTHP",TONGHOP!$P348="LT",TONGHOP!$J348="R",TONGHOP!$K348&lt;&gt;""),TONGHOP!$K348,"")</f>
        <v>Lưu Thị Thúy</v>
      </c>
      <c r="B348" s="3">
        <f>IF(AND(TONGHOP!$O348="KTHP",TONGHOP!$P348="LT",TONGHOP!$J348="R",TONGHOP!$K348&lt;&gt;""),TONGHOP!$M348,"")</f>
        <v>2</v>
      </c>
      <c r="C348" s="3" t="str">
        <f>IF(AND(TONGHOP!$O348="KTHP",TONGHOP!$P348="TN",TONGHOP!$J348="R",TONGHOP!$K348&lt;&gt;""),TONGHOP!$K348,"")</f>
        <v/>
      </c>
      <c r="D348" s="3" t="str">
        <f>IF(AND(TONGHOP!$O348="KTHP",TONGHOP!$P348="TN",TONGHOP!$J348="R",TONGHOP!$K348&lt;&gt;""),TONGHOP!$M348,"")</f>
        <v/>
      </c>
      <c r="E348" s="3" t="str">
        <f>IF(AND(TONGHOP!$O348="KTHP",TONGHOP!$P348="VD",TONGHOP!$J348="R",TONGHOP!$K348&lt;&gt;""),TONGHOP!$K348,"")</f>
        <v/>
      </c>
      <c r="F348" s="3" t="str">
        <f>IF(AND(TONGHOP!$O348="KTHP",TONGHOP!$P348="VD",TONGHOP!$J348="R",TONGHOP!$K348&lt;&gt;""),TONGHOP!$M348,"")</f>
        <v/>
      </c>
      <c r="G348" s="3" t="str">
        <f>IF(AND(TONGHOP!$O348="KTHP",TONGHOP!$P348="TH",TONGHOP!$J348="R",TONGHOP!$K348&lt;&gt;""),TONGHOP!$K348,"")</f>
        <v/>
      </c>
      <c r="H348" s="3" t="str">
        <f>IF(AND(TONGHOP!$O348="KTHP",TONGHOP!$P348="TH",TONGHOP!$J348="R",TONGHOP!$K348&lt;&gt;""),TONGHOP!$M348,"")</f>
        <v/>
      </c>
      <c r="I348" s="3" t="str">
        <f>IF(AND(TONGHOP!$O348="ThiTN",TONGHOP!$P348="LT",TONGHOP!$J348="R",TONGHOP!$K348&lt;&gt;""),TONGHOP!$K348,"")</f>
        <v/>
      </c>
      <c r="J348" s="3" t="str">
        <f>IF(AND(TONGHOP!$O348="ThiTN",TONGHOP!$P348="LT",TONGHOP!$J348="R",TONGHOP!$K348&lt;&gt;""),TONGHOP!$M348,"")</f>
        <v/>
      </c>
      <c r="K348" s="3" t="str">
        <f>IF(AND(TONGHOP!$O348="ThiTN",TONGHOP!$P348="TN",TONGHOP!$J348="R",TONGHOP!$K348&lt;&gt;""),TONGHOP!$K348,"")</f>
        <v/>
      </c>
      <c r="L348" s="3" t="str">
        <f>IF(AND(TONGHOP!$O348="ThiTN",TONGHOP!$P348="TN",TONGHOP!$J348="R",TONGHOP!$K348&lt;&gt;""),TONGHOP!$M348,"")</f>
        <v/>
      </c>
      <c r="M348" s="3" t="str">
        <f>IF(AND(TONGHOP!$O348="ThiTN",TONGHOP!$P348="VĐ",TONGHOP!$J348="R",TONGHOP!$K348&lt;&gt;""),TONGHOP!$K348,"")</f>
        <v/>
      </c>
      <c r="N348" s="3" t="str">
        <f>IF(AND(TONGHOP!$O348="ThiTN",TONGHOP!$P348="VĐ",TONGHOP!$J348="R",TONGHOP!$K348&lt;&gt;""),TONGHOP!$M348,"")</f>
        <v/>
      </c>
      <c r="O348" s="3" t="str">
        <f>IF(AND(TONGHOP!$O348="ThiTN",TONGHOP!$P348="TH",TONGHOP!$J348="R",TONGHOP!$K348&lt;&gt;""),TONGHOP!$K348,"")</f>
        <v/>
      </c>
      <c r="P348" s="3" t="str">
        <f>IF(AND(TONGHOP!$O348="ThiTN",TONGHOP!$P348="TH",TONGHOP!$J348="R",TONGHOP!$K348&lt;&gt;""),TONGHOP!$M348,"")</f>
        <v/>
      </c>
    </row>
    <row r="349" spans="1:16">
      <c r="A349" s="3" t="str">
        <f>IF(AND(TONGHOP!$O349="KTHP",TONGHOP!$P349="LT",TONGHOP!$J349="R",TONGHOP!$K349&lt;&gt;""),TONGHOP!$K349,"")</f>
        <v/>
      </c>
      <c r="B349" s="3" t="str">
        <f>IF(AND(TONGHOP!$O349="KTHP",TONGHOP!$P349="LT",TONGHOP!$J349="R",TONGHOP!$K349&lt;&gt;""),TONGHOP!$M349,"")</f>
        <v/>
      </c>
      <c r="C349" s="3" t="str">
        <f>IF(AND(TONGHOP!$O349="KTHP",TONGHOP!$P349="TN",TONGHOP!$J349="R",TONGHOP!$K349&lt;&gt;""),TONGHOP!$K349,"")</f>
        <v>Võ Thị Kim Thư</v>
      </c>
      <c r="D349" s="3">
        <f>IF(AND(TONGHOP!$O349="KTHP",TONGHOP!$P349="TN",TONGHOP!$J349="R",TONGHOP!$K349&lt;&gt;""),TONGHOP!$M349,"")</f>
        <v>4</v>
      </c>
      <c r="E349" s="3" t="str">
        <f>IF(AND(TONGHOP!$O349="KTHP",TONGHOP!$P349="VD",TONGHOP!$J349="R",TONGHOP!$K349&lt;&gt;""),TONGHOP!$K349,"")</f>
        <v/>
      </c>
      <c r="F349" s="3" t="str">
        <f>IF(AND(TONGHOP!$O349="KTHP",TONGHOP!$P349="VD",TONGHOP!$J349="R",TONGHOP!$K349&lt;&gt;""),TONGHOP!$M349,"")</f>
        <v/>
      </c>
      <c r="G349" s="3" t="str">
        <f>IF(AND(TONGHOP!$O349="KTHP",TONGHOP!$P349="TH",TONGHOP!$J349="R",TONGHOP!$K349&lt;&gt;""),TONGHOP!$K349,"")</f>
        <v/>
      </c>
      <c r="H349" s="3" t="str">
        <f>IF(AND(TONGHOP!$O349="KTHP",TONGHOP!$P349="TH",TONGHOP!$J349="R",TONGHOP!$K349&lt;&gt;""),TONGHOP!$M349,"")</f>
        <v/>
      </c>
      <c r="I349" s="3" t="str">
        <f>IF(AND(TONGHOP!$O349="ThiTN",TONGHOP!$P349="LT",TONGHOP!$J349="R",TONGHOP!$K349&lt;&gt;""),TONGHOP!$K349,"")</f>
        <v/>
      </c>
      <c r="J349" s="3" t="str">
        <f>IF(AND(TONGHOP!$O349="ThiTN",TONGHOP!$P349="LT",TONGHOP!$J349="R",TONGHOP!$K349&lt;&gt;""),TONGHOP!$M349,"")</f>
        <v/>
      </c>
      <c r="K349" s="3" t="str">
        <f>IF(AND(TONGHOP!$O349="ThiTN",TONGHOP!$P349="TN",TONGHOP!$J349="R",TONGHOP!$K349&lt;&gt;""),TONGHOP!$K349,"")</f>
        <v/>
      </c>
      <c r="L349" s="3" t="str">
        <f>IF(AND(TONGHOP!$O349="ThiTN",TONGHOP!$P349="TN",TONGHOP!$J349="R",TONGHOP!$K349&lt;&gt;""),TONGHOP!$M349,"")</f>
        <v/>
      </c>
      <c r="M349" s="3" t="str">
        <f>IF(AND(TONGHOP!$O349="ThiTN",TONGHOP!$P349="VĐ",TONGHOP!$J349="R",TONGHOP!$K349&lt;&gt;""),TONGHOP!$K349,"")</f>
        <v/>
      </c>
      <c r="N349" s="3" t="str">
        <f>IF(AND(TONGHOP!$O349="ThiTN",TONGHOP!$P349="VĐ",TONGHOP!$J349="R",TONGHOP!$K349&lt;&gt;""),TONGHOP!$M349,"")</f>
        <v/>
      </c>
      <c r="O349" s="3" t="str">
        <f>IF(AND(TONGHOP!$O349="ThiTN",TONGHOP!$P349="TH",TONGHOP!$J349="R",TONGHOP!$K349&lt;&gt;""),TONGHOP!$K349,"")</f>
        <v/>
      </c>
      <c r="P349" s="3" t="str">
        <f>IF(AND(TONGHOP!$O349="ThiTN",TONGHOP!$P349="TH",TONGHOP!$J349="R",TONGHOP!$K349&lt;&gt;""),TONGHOP!$M349,"")</f>
        <v/>
      </c>
    </row>
    <row r="350" spans="1:16">
      <c r="A350" s="3" t="str">
        <f>IF(AND(TONGHOP!$O350="KTHP",TONGHOP!$P350="LT",TONGHOP!$J350="R",TONGHOP!$K350&lt;&gt;""),TONGHOP!$K350,"")</f>
        <v/>
      </c>
      <c r="B350" s="3" t="str">
        <f>IF(AND(TONGHOP!$O350="KTHP",TONGHOP!$P350="LT",TONGHOP!$J350="R",TONGHOP!$K350&lt;&gt;""),TONGHOP!$M350,"")</f>
        <v/>
      </c>
      <c r="C350" s="3" t="str">
        <f>IF(AND(TONGHOP!$O350="KTHP",TONGHOP!$P350="TN",TONGHOP!$J350="R",TONGHOP!$K350&lt;&gt;""),TONGHOP!$K350,"")</f>
        <v/>
      </c>
      <c r="D350" s="3" t="str">
        <f>IF(AND(TONGHOP!$O350="KTHP",TONGHOP!$P350="TN",TONGHOP!$J350="R",TONGHOP!$K350&lt;&gt;""),TONGHOP!$M350,"")</f>
        <v/>
      </c>
      <c r="E350" s="3" t="str">
        <f>IF(AND(TONGHOP!$O350="KTHP",TONGHOP!$P350="VD",TONGHOP!$J350="R",TONGHOP!$K350&lt;&gt;""),TONGHOP!$K350,"")</f>
        <v/>
      </c>
      <c r="F350" s="3" t="str">
        <f>IF(AND(TONGHOP!$O350="KTHP",TONGHOP!$P350="VD",TONGHOP!$J350="R",TONGHOP!$K350&lt;&gt;""),TONGHOP!$M350,"")</f>
        <v/>
      </c>
      <c r="G350" s="3" t="str">
        <f>IF(AND(TONGHOP!$O350="KTHP",TONGHOP!$P350="TH",TONGHOP!$J350="R",TONGHOP!$K350&lt;&gt;""),TONGHOP!$K350,"")</f>
        <v/>
      </c>
      <c r="H350" s="3" t="str">
        <f>IF(AND(TONGHOP!$O350="KTHP",TONGHOP!$P350="TH",TONGHOP!$J350="R",TONGHOP!$K350&lt;&gt;""),TONGHOP!$M350,"")</f>
        <v/>
      </c>
      <c r="I350" s="3" t="str">
        <f>IF(AND(TONGHOP!$O350="ThiTN",TONGHOP!$P350="LT",TONGHOP!$J350="R",TONGHOP!$K350&lt;&gt;""),TONGHOP!$K350,"")</f>
        <v/>
      </c>
      <c r="J350" s="3" t="str">
        <f>IF(AND(TONGHOP!$O350="ThiTN",TONGHOP!$P350="LT",TONGHOP!$J350="R",TONGHOP!$K350&lt;&gt;""),TONGHOP!$M350,"")</f>
        <v/>
      </c>
      <c r="K350" s="3" t="str">
        <f>IF(AND(TONGHOP!$O350="ThiTN",TONGHOP!$P350="TN",TONGHOP!$J350="R",TONGHOP!$K350&lt;&gt;""),TONGHOP!$K350,"")</f>
        <v/>
      </c>
      <c r="L350" s="3" t="str">
        <f>IF(AND(TONGHOP!$O350="ThiTN",TONGHOP!$P350="TN",TONGHOP!$J350="R",TONGHOP!$K350&lt;&gt;""),TONGHOP!$M350,"")</f>
        <v/>
      </c>
      <c r="M350" s="3" t="str">
        <f>IF(AND(TONGHOP!$O350="ThiTN",TONGHOP!$P350="VĐ",TONGHOP!$J350="R",TONGHOP!$K350&lt;&gt;""),TONGHOP!$K350,"")</f>
        <v/>
      </c>
      <c r="N350" s="3" t="str">
        <f>IF(AND(TONGHOP!$O350="ThiTN",TONGHOP!$P350="VĐ",TONGHOP!$J350="R",TONGHOP!$K350&lt;&gt;""),TONGHOP!$M350,"")</f>
        <v/>
      </c>
      <c r="O350" s="3" t="str">
        <f>IF(AND(TONGHOP!$O350="ThiTN",TONGHOP!$P350="TH",TONGHOP!$J350="R",TONGHOP!$K350&lt;&gt;""),TONGHOP!$K350,"")</f>
        <v/>
      </c>
      <c r="P350" s="3" t="str">
        <f>IF(AND(TONGHOP!$O350="ThiTN",TONGHOP!$P350="TH",TONGHOP!$J350="R",TONGHOP!$K350&lt;&gt;""),TONGHOP!$M350,"")</f>
        <v/>
      </c>
    </row>
    <row r="351" spans="1:16">
      <c r="A351" s="3" t="str">
        <f>IF(AND(TONGHOP!$O351="KTHP",TONGHOP!$P351="LT",TONGHOP!$J351="R",TONGHOP!$K351&lt;&gt;""),TONGHOP!$K351,"")</f>
        <v>Kiều Trung Tín</v>
      </c>
      <c r="B351" s="3">
        <f>IF(AND(TONGHOP!$O351="KTHP",TONGHOP!$P351="LT",TONGHOP!$J351="R",TONGHOP!$K351&lt;&gt;""),TONGHOP!$M351,"")</f>
        <v>2</v>
      </c>
      <c r="C351" s="3" t="str">
        <f>IF(AND(TONGHOP!$O351="KTHP",TONGHOP!$P351="TN",TONGHOP!$J351="R",TONGHOP!$K351&lt;&gt;""),TONGHOP!$K351,"")</f>
        <v/>
      </c>
      <c r="D351" s="3" t="str">
        <f>IF(AND(TONGHOP!$O351="KTHP",TONGHOP!$P351="TN",TONGHOP!$J351="R",TONGHOP!$K351&lt;&gt;""),TONGHOP!$M351,"")</f>
        <v/>
      </c>
      <c r="E351" s="3" t="str">
        <f>IF(AND(TONGHOP!$O351="KTHP",TONGHOP!$P351="VD",TONGHOP!$J351="R",TONGHOP!$K351&lt;&gt;""),TONGHOP!$K351,"")</f>
        <v/>
      </c>
      <c r="F351" s="3" t="str">
        <f>IF(AND(TONGHOP!$O351="KTHP",TONGHOP!$P351="VD",TONGHOP!$J351="R",TONGHOP!$K351&lt;&gt;""),TONGHOP!$M351,"")</f>
        <v/>
      </c>
      <c r="G351" s="3" t="str">
        <f>IF(AND(TONGHOP!$O351="KTHP",TONGHOP!$P351="TH",TONGHOP!$J351="R",TONGHOP!$K351&lt;&gt;""),TONGHOP!$K351,"")</f>
        <v/>
      </c>
      <c r="H351" s="3" t="str">
        <f>IF(AND(TONGHOP!$O351="KTHP",TONGHOP!$P351="TH",TONGHOP!$J351="R",TONGHOP!$K351&lt;&gt;""),TONGHOP!$M351,"")</f>
        <v/>
      </c>
      <c r="I351" s="3" t="str">
        <f>IF(AND(TONGHOP!$O351="ThiTN",TONGHOP!$P351="LT",TONGHOP!$J351="R",TONGHOP!$K351&lt;&gt;""),TONGHOP!$K351,"")</f>
        <v/>
      </c>
      <c r="J351" s="3" t="str">
        <f>IF(AND(TONGHOP!$O351="ThiTN",TONGHOP!$P351="LT",TONGHOP!$J351="R",TONGHOP!$K351&lt;&gt;""),TONGHOP!$M351,"")</f>
        <v/>
      </c>
      <c r="K351" s="3" t="str">
        <f>IF(AND(TONGHOP!$O351="ThiTN",TONGHOP!$P351="TN",TONGHOP!$J351="R",TONGHOP!$K351&lt;&gt;""),TONGHOP!$K351,"")</f>
        <v/>
      </c>
      <c r="L351" s="3" t="str">
        <f>IF(AND(TONGHOP!$O351="ThiTN",TONGHOP!$P351="TN",TONGHOP!$J351="R",TONGHOP!$K351&lt;&gt;""),TONGHOP!$M351,"")</f>
        <v/>
      </c>
      <c r="M351" s="3" t="str">
        <f>IF(AND(TONGHOP!$O351="ThiTN",TONGHOP!$P351="VĐ",TONGHOP!$J351="R",TONGHOP!$K351&lt;&gt;""),TONGHOP!$K351,"")</f>
        <v/>
      </c>
      <c r="N351" s="3" t="str">
        <f>IF(AND(TONGHOP!$O351="ThiTN",TONGHOP!$P351="VĐ",TONGHOP!$J351="R",TONGHOP!$K351&lt;&gt;""),TONGHOP!$M351,"")</f>
        <v/>
      </c>
      <c r="O351" s="3" t="str">
        <f>IF(AND(TONGHOP!$O351="ThiTN",TONGHOP!$P351="TH",TONGHOP!$J351="R",TONGHOP!$K351&lt;&gt;""),TONGHOP!$K351,"")</f>
        <v/>
      </c>
      <c r="P351" s="3" t="str">
        <f>IF(AND(TONGHOP!$O351="ThiTN",TONGHOP!$P351="TH",TONGHOP!$J351="R",TONGHOP!$K351&lt;&gt;""),TONGHOP!$M351,"")</f>
        <v/>
      </c>
    </row>
    <row r="352" spans="1:16">
      <c r="A352" s="3" t="str">
        <f>IF(AND(TONGHOP!$O352="KTHP",TONGHOP!$P352="LT",TONGHOP!$J352="R",TONGHOP!$K352&lt;&gt;""),TONGHOP!$K352,"")</f>
        <v/>
      </c>
      <c r="B352" s="3" t="str">
        <f>IF(AND(TONGHOP!$O352="KTHP",TONGHOP!$P352="LT",TONGHOP!$J352="R",TONGHOP!$K352&lt;&gt;""),TONGHOP!$M352,"")</f>
        <v/>
      </c>
      <c r="C352" s="3" t="str">
        <f>IF(AND(TONGHOP!$O352="KTHP",TONGHOP!$P352="TN",TONGHOP!$J352="R",TONGHOP!$K352&lt;&gt;""),TONGHOP!$K352,"")</f>
        <v/>
      </c>
      <c r="D352" s="3" t="str">
        <f>IF(AND(TONGHOP!$O352="KTHP",TONGHOP!$P352="TN",TONGHOP!$J352="R",TONGHOP!$K352&lt;&gt;""),TONGHOP!$M352,"")</f>
        <v/>
      </c>
      <c r="E352" s="3" t="str">
        <f>IF(AND(TONGHOP!$O352="KTHP",TONGHOP!$P352="VD",TONGHOP!$J352="R",TONGHOP!$K352&lt;&gt;""),TONGHOP!$K352,"")</f>
        <v/>
      </c>
      <c r="F352" s="3" t="str">
        <f>IF(AND(TONGHOP!$O352="KTHP",TONGHOP!$P352="VD",TONGHOP!$J352="R",TONGHOP!$K352&lt;&gt;""),TONGHOP!$M352,"")</f>
        <v/>
      </c>
      <c r="G352" s="3" t="str">
        <f>IF(AND(TONGHOP!$O352="KTHP",TONGHOP!$P352="TH",TONGHOP!$J352="R",TONGHOP!$K352&lt;&gt;""),TONGHOP!$K352,"")</f>
        <v/>
      </c>
      <c r="H352" s="3" t="str">
        <f>IF(AND(TONGHOP!$O352="KTHP",TONGHOP!$P352="TH",TONGHOP!$J352="R",TONGHOP!$K352&lt;&gt;""),TONGHOP!$M352,"")</f>
        <v/>
      </c>
      <c r="I352" s="3" t="str">
        <f>IF(AND(TONGHOP!$O352="ThiTN",TONGHOP!$P352="LT",TONGHOP!$J352="R",TONGHOP!$K352&lt;&gt;""),TONGHOP!$K352,"")</f>
        <v/>
      </c>
      <c r="J352" s="3" t="str">
        <f>IF(AND(TONGHOP!$O352="ThiTN",TONGHOP!$P352="LT",TONGHOP!$J352="R",TONGHOP!$K352&lt;&gt;""),TONGHOP!$M352,"")</f>
        <v/>
      </c>
      <c r="K352" s="3" t="str">
        <f>IF(AND(TONGHOP!$O352="ThiTN",TONGHOP!$P352="TN",TONGHOP!$J352="R",TONGHOP!$K352&lt;&gt;""),TONGHOP!$K352,"")</f>
        <v/>
      </c>
      <c r="L352" s="3" t="str">
        <f>IF(AND(TONGHOP!$O352="ThiTN",TONGHOP!$P352="TN",TONGHOP!$J352="R",TONGHOP!$K352&lt;&gt;""),TONGHOP!$M352,"")</f>
        <v/>
      </c>
      <c r="M352" s="3" t="str">
        <f>IF(AND(TONGHOP!$O352="ThiTN",TONGHOP!$P352="VĐ",TONGHOP!$J352="R",TONGHOP!$K352&lt;&gt;""),TONGHOP!$K352,"")</f>
        <v/>
      </c>
      <c r="N352" s="3" t="str">
        <f>IF(AND(TONGHOP!$O352="ThiTN",TONGHOP!$P352="VĐ",TONGHOP!$J352="R",TONGHOP!$K352&lt;&gt;""),TONGHOP!$M352,"")</f>
        <v/>
      </c>
      <c r="O352" s="3" t="str">
        <f>IF(AND(TONGHOP!$O352="ThiTN",TONGHOP!$P352="TH",TONGHOP!$J352="R",TONGHOP!$K352&lt;&gt;""),TONGHOP!$K352,"")</f>
        <v/>
      </c>
      <c r="P352" s="3" t="str">
        <f>IF(AND(TONGHOP!$O352="ThiTN",TONGHOP!$P352="TH",TONGHOP!$J352="R",TONGHOP!$K352&lt;&gt;""),TONGHOP!$M352,"")</f>
        <v/>
      </c>
    </row>
    <row r="353" spans="1:16">
      <c r="A353" s="3" t="str">
        <f>IF(AND(TONGHOP!$O353="KTHP",TONGHOP!$P353="LT",TONGHOP!$J353="R",TONGHOP!$K353&lt;&gt;""),TONGHOP!$K353,"")</f>
        <v/>
      </c>
      <c r="B353" s="3" t="str">
        <f>IF(AND(TONGHOP!$O353="KTHP",TONGHOP!$P353="LT",TONGHOP!$J353="R",TONGHOP!$K353&lt;&gt;""),TONGHOP!$M353,"")</f>
        <v/>
      </c>
      <c r="C353" s="3" t="str">
        <f>IF(AND(TONGHOP!$O353="KTHP",TONGHOP!$P353="TN",TONGHOP!$J353="R",TONGHOP!$K353&lt;&gt;""),TONGHOP!$K353,"")</f>
        <v/>
      </c>
      <c r="D353" s="3" t="str">
        <f>IF(AND(TONGHOP!$O353="KTHP",TONGHOP!$P353="TN",TONGHOP!$J353="R",TONGHOP!$K353&lt;&gt;""),TONGHOP!$M353,"")</f>
        <v/>
      </c>
      <c r="E353" s="3" t="str">
        <f>IF(AND(TONGHOP!$O353="KTHP",TONGHOP!$P353="VD",TONGHOP!$J353="R",TONGHOP!$K353&lt;&gt;""),TONGHOP!$K353,"")</f>
        <v/>
      </c>
      <c r="F353" s="3" t="str">
        <f>IF(AND(TONGHOP!$O353="KTHP",TONGHOP!$P353="VD",TONGHOP!$J353="R",TONGHOP!$K353&lt;&gt;""),TONGHOP!$M353,"")</f>
        <v/>
      </c>
      <c r="G353" s="3" t="str">
        <f>IF(AND(TONGHOP!$O353="KTHP",TONGHOP!$P353="TH",TONGHOP!$J353="R",TONGHOP!$K353&lt;&gt;""),TONGHOP!$K353,"")</f>
        <v/>
      </c>
      <c r="H353" s="3" t="str">
        <f>IF(AND(TONGHOP!$O353="KTHP",TONGHOP!$P353="TH",TONGHOP!$J353="R",TONGHOP!$K353&lt;&gt;""),TONGHOP!$M353,"")</f>
        <v/>
      </c>
      <c r="I353" s="3" t="str">
        <f>IF(AND(TONGHOP!$O353="ThiTN",TONGHOP!$P353="LT",TONGHOP!$J353="R",TONGHOP!$K353&lt;&gt;""),TONGHOP!$K353,"")</f>
        <v/>
      </c>
      <c r="J353" s="3" t="str">
        <f>IF(AND(TONGHOP!$O353="ThiTN",TONGHOP!$P353="LT",TONGHOP!$J353="R",TONGHOP!$K353&lt;&gt;""),TONGHOP!$M353,"")</f>
        <v/>
      </c>
      <c r="K353" s="3" t="str">
        <f>IF(AND(TONGHOP!$O353="ThiTN",TONGHOP!$P353="TN",TONGHOP!$J353="R",TONGHOP!$K353&lt;&gt;""),TONGHOP!$K353,"")</f>
        <v/>
      </c>
      <c r="L353" s="3" t="str">
        <f>IF(AND(TONGHOP!$O353="ThiTN",TONGHOP!$P353="TN",TONGHOP!$J353="R",TONGHOP!$K353&lt;&gt;""),TONGHOP!$M353,"")</f>
        <v/>
      </c>
      <c r="M353" s="3" t="str">
        <f>IF(AND(TONGHOP!$O353="ThiTN",TONGHOP!$P353="VĐ",TONGHOP!$J353="R",TONGHOP!$K353&lt;&gt;""),TONGHOP!$K353,"")</f>
        <v/>
      </c>
      <c r="N353" s="3" t="str">
        <f>IF(AND(TONGHOP!$O353="ThiTN",TONGHOP!$P353="VĐ",TONGHOP!$J353="R",TONGHOP!$K353&lt;&gt;""),TONGHOP!$M353,"")</f>
        <v/>
      </c>
      <c r="O353" s="3" t="str">
        <f>IF(AND(TONGHOP!$O353="ThiTN",TONGHOP!$P353="TH",TONGHOP!$J353="R",TONGHOP!$K353&lt;&gt;""),TONGHOP!$K353,"")</f>
        <v/>
      </c>
      <c r="P353" s="3" t="str">
        <f>IF(AND(TONGHOP!$O353="ThiTN",TONGHOP!$P353="TH",TONGHOP!$J353="R",TONGHOP!$K353&lt;&gt;""),TONGHOP!$M353,"")</f>
        <v/>
      </c>
    </row>
    <row r="354" spans="1:16">
      <c r="A354" s="3" t="str">
        <f>IF(AND(TONGHOP!$O354="KTHP",TONGHOP!$P354="LT",TONGHOP!$J354="R",TONGHOP!$K354&lt;&gt;""),TONGHOP!$K354,"")</f>
        <v/>
      </c>
      <c r="B354" s="3" t="str">
        <f>IF(AND(TONGHOP!$O354="KTHP",TONGHOP!$P354="LT",TONGHOP!$J354="R",TONGHOP!$K354&lt;&gt;""),TONGHOP!$M354,"")</f>
        <v/>
      </c>
      <c r="C354" s="3" t="str">
        <f>IF(AND(TONGHOP!$O354="KTHP",TONGHOP!$P354="TN",TONGHOP!$J354="R",TONGHOP!$K354&lt;&gt;""),TONGHOP!$K354,"")</f>
        <v/>
      </c>
      <c r="D354" s="3" t="str">
        <f>IF(AND(TONGHOP!$O354="KTHP",TONGHOP!$P354="TN",TONGHOP!$J354="R",TONGHOP!$K354&lt;&gt;""),TONGHOP!$M354,"")</f>
        <v/>
      </c>
      <c r="E354" s="3" t="str">
        <f>IF(AND(TONGHOP!$O354="KTHP",TONGHOP!$P354="VD",TONGHOP!$J354="R",TONGHOP!$K354&lt;&gt;""),TONGHOP!$K354,"")</f>
        <v/>
      </c>
      <c r="F354" s="3" t="str">
        <f>IF(AND(TONGHOP!$O354="KTHP",TONGHOP!$P354="VD",TONGHOP!$J354="R",TONGHOP!$K354&lt;&gt;""),TONGHOP!$M354,"")</f>
        <v/>
      </c>
      <c r="G354" s="3" t="str">
        <f>IF(AND(TONGHOP!$O354="KTHP",TONGHOP!$P354="TH",TONGHOP!$J354="R",TONGHOP!$K354&lt;&gt;""),TONGHOP!$K354,"")</f>
        <v/>
      </c>
      <c r="H354" s="3" t="str">
        <f>IF(AND(TONGHOP!$O354="KTHP",TONGHOP!$P354="TH",TONGHOP!$J354="R",TONGHOP!$K354&lt;&gt;""),TONGHOP!$M354,"")</f>
        <v/>
      </c>
      <c r="I354" s="3" t="str">
        <f>IF(AND(TONGHOP!$O354="ThiTN",TONGHOP!$P354="LT",TONGHOP!$J354="R",TONGHOP!$K354&lt;&gt;""),TONGHOP!$K354,"")</f>
        <v/>
      </c>
      <c r="J354" s="3" t="str">
        <f>IF(AND(TONGHOP!$O354="ThiTN",TONGHOP!$P354="LT",TONGHOP!$J354="R",TONGHOP!$K354&lt;&gt;""),TONGHOP!$M354,"")</f>
        <v/>
      </c>
      <c r="K354" s="3" t="str">
        <f>IF(AND(TONGHOP!$O354="ThiTN",TONGHOP!$P354="TN",TONGHOP!$J354="R",TONGHOP!$K354&lt;&gt;""),TONGHOP!$K354,"")</f>
        <v/>
      </c>
      <c r="L354" s="3" t="str">
        <f>IF(AND(TONGHOP!$O354="ThiTN",TONGHOP!$P354="TN",TONGHOP!$J354="R",TONGHOP!$K354&lt;&gt;""),TONGHOP!$M354,"")</f>
        <v/>
      </c>
      <c r="M354" s="3" t="str">
        <f>IF(AND(TONGHOP!$O354="ThiTN",TONGHOP!$P354="VĐ",TONGHOP!$J354="R",TONGHOP!$K354&lt;&gt;""),TONGHOP!$K354,"")</f>
        <v/>
      </c>
      <c r="N354" s="3" t="str">
        <f>IF(AND(TONGHOP!$O354="ThiTN",TONGHOP!$P354="VĐ",TONGHOP!$J354="R",TONGHOP!$K354&lt;&gt;""),TONGHOP!$M354,"")</f>
        <v/>
      </c>
      <c r="O354" s="3" t="str">
        <f>IF(AND(TONGHOP!$O354="ThiTN",TONGHOP!$P354="TH",TONGHOP!$J354="R",TONGHOP!$K354&lt;&gt;""),TONGHOP!$K354,"")</f>
        <v/>
      </c>
      <c r="P354" s="3" t="str">
        <f>IF(AND(TONGHOP!$O354="ThiTN",TONGHOP!$P354="TH",TONGHOP!$J354="R",TONGHOP!$K354&lt;&gt;""),TONGHOP!$M354,"")</f>
        <v/>
      </c>
    </row>
    <row r="355" spans="1:16">
      <c r="A355" s="3" t="str">
        <f>IF(AND(TONGHOP!$O355="KTHP",TONGHOP!$P355="LT",TONGHOP!$J355="R",TONGHOP!$K355&lt;&gt;""),TONGHOP!$K355,"")</f>
        <v/>
      </c>
      <c r="B355" s="3" t="str">
        <f>IF(AND(TONGHOP!$O355="KTHP",TONGHOP!$P355="LT",TONGHOP!$J355="R",TONGHOP!$K355&lt;&gt;""),TONGHOP!$M355,"")</f>
        <v/>
      </c>
      <c r="C355" s="3" t="str">
        <f>IF(AND(TONGHOP!$O355="KTHP",TONGHOP!$P355="TN",TONGHOP!$J355="R",TONGHOP!$K355&lt;&gt;""),TONGHOP!$K355,"")</f>
        <v/>
      </c>
      <c r="D355" s="3" t="str">
        <f>IF(AND(TONGHOP!$O355="KTHP",TONGHOP!$P355="TN",TONGHOP!$J355="R",TONGHOP!$K355&lt;&gt;""),TONGHOP!$M355,"")</f>
        <v/>
      </c>
      <c r="E355" s="3" t="str">
        <f>IF(AND(TONGHOP!$O355="KTHP",TONGHOP!$P355="VD",TONGHOP!$J355="R",TONGHOP!$K355&lt;&gt;""),TONGHOP!$K355,"")</f>
        <v/>
      </c>
      <c r="F355" s="3" t="str">
        <f>IF(AND(TONGHOP!$O355="KTHP",TONGHOP!$P355="VD",TONGHOP!$J355="R",TONGHOP!$K355&lt;&gt;""),TONGHOP!$M355,"")</f>
        <v/>
      </c>
      <c r="G355" s="3" t="str">
        <f>IF(AND(TONGHOP!$O355="KTHP",TONGHOP!$P355="TH",TONGHOP!$J355="R",TONGHOP!$K355&lt;&gt;""),TONGHOP!$K355,"")</f>
        <v/>
      </c>
      <c r="H355" s="3" t="str">
        <f>IF(AND(TONGHOP!$O355="KTHP",TONGHOP!$P355="TH",TONGHOP!$J355="R",TONGHOP!$K355&lt;&gt;""),TONGHOP!$M355,"")</f>
        <v/>
      </c>
      <c r="I355" s="3" t="str">
        <f>IF(AND(TONGHOP!$O355="ThiTN",TONGHOP!$P355="LT",TONGHOP!$J355="R",TONGHOP!$K355&lt;&gt;""),TONGHOP!$K355,"")</f>
        <v/>
      </c>
      <c r="J355" s="3" t="str">
        <f>IF(AND(TONGHOP!$O355="ThiTN",TONGHOP!$P355="LT",TONGHOP!$J355="R",TONGHOP!$K355&lt;&gt;""),TONGHOP!$M355,"")</f>
        <v/>
      </c>
      <c r="K355" s="3" t="str">
        <f>IF(AND(TONGHOP!$O355="ThiTN",TONGHOP!$P355="TN",TONGHOP!$J355="R",TONGHOP!$K355&lt;&gt;""),TONGHOP!$K355,"")</f>
        <v/>
      </c>
      <c r="L355" s="3" t="str">
        <f>IF(AND(TONGHOP!$O355="ThiTN",TONGHOP!$P355="TN",TONGHOP!$J355="R",TONGHOP!$K355&lt;&gt;""),TONGHOP!$M355,"")</f>
        <v/>
      </c>
      <c r="M355" s="3" t="str">
        <f>IF(AND(TONGHOP!$O355="ThiTN",TONGHOP!$P355="VĐ",TONGHOP!$J355="R",TONGHOP!$K355&lt;&gt;""),TONGHOP!$K355,"")</f>
        <v/>
      </c>
      <c r="N355" s="3" t="str">
        <f>IF(AND(TONGHOP!$O355="ThiTN",TONGHOP!$P355="VĐ",TONGHOP!$J355="R",TONGHOP!$K355&lt;&gt;""),TONGHOP!$M355,"")</f>
        <v/>
      </c>
      <c r="O355" s="3" t="str">
        <f>IF(AND(TONGHOP!$O355="ThiTN",TONGHOP!$P355="TH",TONGHOP!$J355="R",TONGHOP!$K355&lt;&gt;""),TONGHOP!$K355,"")</f>
        <v/>
      </c>
      <c r="P355" s="3" t="str">
        <f>IF(AND(TONGHOP!$O355="ThiTN",TONGHOP!$P355="TH",TONGHOP!$J355="R",TONGHOP!$K355&lt;&gt;""),TONGHOP!$M355,"")</f>
        <v/>
      </c>
    </row>
    <row r="356" spans="1:16">
      <c r="A356" s="3" t="str">
        <f>IF(AND(TONGHOP!$O356="KTHP",TONGHOP!$P356="LT",TONGHOP!$J356="R",TONGHOP!$K356&lt;&gt;""),TONGHOP!$K356,"")</f>
        <v>Châu Văn Bảo</v>
      </c>
      <c r="B356" s="3">
        <f>IF(AND(TONGHOP!$O356="KTHP",TONGHOP!$P356="LT",TONGHOP!$J356="R",TONGHOP!$K356&lt;&gt;""),TONGHOP!$M356,"")</f>
        <v>2</v>
      </c>
      <c r="C356" s="3" t="str">
        <f>IF(AND(TONGHOP!$O356="KTHP",TONGHOP!$P356="TN",TONGHOP!$J356="R",TONGHOP!$K356&lt;&gt;""),TONGHOP!$K356,"")</f>
        <v/>
      </c>
      <c r="D356" s="3" t="str">
        <f>IF(AND(TONGHOP!$O356="KTHP",TONGHOP!$P356="TN",TONGHOP!$J356="R",TONGHOP!$K356&lt;&gt;""),TONGHOP!$M356,"")</f>
        <v/>
      </c>
      <c r="E356" s="3" t="str">
        <f>IF(AND(TONGHOP!$O356="KTHP",TONGHOP!$P356="VD",TONGHOP!$J356="R",TONGHOP!$K356&lt;&gt;""),TONGHOP!$K356,"")</f>
        <v/>
      </c>
      <c r="F356" s="3" t="str">
        <f>IF(AND(TONGHOP!$O356="KTHP",TONGHOP!$P356="VD",TONGHOP!$J356="R",TONGHOP!$K356&lt;&gt;""),TONGHOP!$M356,"")</f>
        <v/>
      </c>
      <c r="G356" s="3" t="str">
        <f>IF(AND(TONGHOP!$O356="KTHP",TONGHOP!$P356="TH",TONGHOP!$J356="R",TONGHOP!$K356&lt;&gt;""),TONGHOP!$K356,"")</f>
        <v/>
      </c>
      <c r="H356" s="3" t="str">
        <f>IF(AND(TONGHOP!$O356="KTHP",TONGHOP!$P356="TH",TONGHOP!$J356="R",TONGHOP!$K356&lt;&gt;""),TONGHOP!$M356,"")</f>
        <v/>
      </c>
      <c r="I356" s="3" t="str">
        <f>IF(AND(TONGHOP!$O356="ThiTN",TONGHOP!$P356="LT",TONGHOP!$J356="R",TONGHOP!$K356&lt;&gt;""),TONGHOP!$K356,"")</f>
        <v/>
      </c>
      <c r="J356" s="3" t="str">
        <f>IF(AND(TONGHOP!$O356="ThiTN",TONGHOP!$P356="LT",TONGHOP!$J356="R",TONGHOP!$K356&lt;&gt;""),TONGHOP!$M356,"")</f>
        <v/>
      </c>
      <c r="K356" s="3" t="str">
        <f>IF(AND(TONGHOP!$O356="ThiTN",TONGHOP!$P356="TN",TONGHOP!$J356="R",TONGHOP!$K356&lt;&gt;""),TONGHOP!$K356,"")</f>
        <v/>
      </c>
      <c r="L356" s="3" t="str">
        <f>IF(AND(TONGHOP!$O356="ThiTN",TONGHOP!$P356="TN",TONGHOP!$J356="R",TONGHOP!$K356&lt;&gt;""),TONGHOP!$M356,"")</f>
        <v/>
      </c>
      <c r="M356" s="3" t="str">
        <f>IF(AND(TONGHOP!$O356="ThiTN",TONGHOP!$P356="VĐ",TONGHOP!$J356="R",TONGHOP!$K356&lt;&gt;""),TONGHOP!$K356,"")</f>
        <v/>
      </c>
      <c r="N356" s="3" t="str">
        <f>IF(AND(TONGHOP!$O356="ThiTN",TONGHOP!$P356="VĐ",TONGHOP!$J356="R",TONGHOP!$K356&lt;&gt;""),TONGHOP!$M356,"")</f>
        <v/>
      </c>
      <c r="O356" s="3" t="str">
        <f>IF(AND(TONGHOP!$O356="ThiTN",TONGHOP!$P356="TH",TONGHOP!$J356="R",TONGHOP!$K356&lt;&gt;""),TONGHOP!$K356,"")</f>
        <v/>
      </c>
      <c r="P356" s="3" t="str">
        <f>IF(AND(TONGHOP!$O356="ThiTN",TONGHOP!$P356="TH",TONGHOP!$J356="R",TONGHOP!$K356&lt;&gt;""),TONGHOP!$M356,"")</f>
        <v/>
      </c>
    </row>
    <row r="357" spans="1:16">
      <c r="A357" s="3" t="str">
        <f>IF(AND(TONGHOP!$O357="KTHP",TONGHOP!$P357="LT",TONGHOP!$J357="R",TONGHOP!$K357&lt;&gt;""),TONGHOP!$K357,"")</f>
        <v/>
      </c>
      <c r="B357" s="3" t="str">
        <f>IF(AND(TONGHOP!$O357="KTHP",TONGHOP!$P357="LT",TONGHOP!$J357="R",TONGHOP!$K357&lt;&gt;""),TONGHOP!$M357,"")</f>
        <v/>
      </c>
      <c r="C357" s="3" t="str">
        <f>IF(AND(TONGHOP!$O357="KTHP",TONGHOP!$P357="TN",TONGHOP!$J357="R",TONGHOP!$K357&lt;&gt;""),TONGHOP!$K357,"")</f>
        <v/>
      </c>
      <c r="D357" s="3" t="str">
        <f>IF(AND(TONGHOP!$O357="KTHP",TONGHOP!$P357="TN",TONGHOP!$J357="R",TONGHOP!$K357&lt;&gt;""),TONGHOP!$M357,"")</f>
        <v/>
      </c>
      <c r="E357" s="3" t="str">
        <f>IF(AND(TONGHOP!$O357="KTHP",TONGHOP!$P357="VD",TONGHOP!$J357="R",TONGHOP!$K357&lt;&gt;""),TONGHOP!$K357,"")</f>
        <v/>
      </c>
      <c r="F357" s="3" t="str">
        <f>IF(AND(TONGHOP!$O357="KTHP",TONGHOP!$P357="VD",TONGHOP!$J357="R",TONGHOP!$K357&lt;&gt;""),TONGHOP!$M357,"")</f>
        <v/>
      </c>
      <c r="G357" s="3" t="str">
        <f>IF(AND(TONGHOP!$O357="KTHP",TONGHOP!$P357="TH",TONGHOP!$J357="R",TONGHOP!$K357&lt;&gt;""),TONGHOP!$K357,"")</f>
        <v/>
      </c>
      <c r="H357" s="3" t="str">
        <f>IF(AND(TONGHOP!$O357="KTHP",TONGHOP!$P357="TH",TONGHOP!$J357="R",TONGHOP!$K357&lt;&gt;""),TONGHOP!$M357,"")</f>
        <v/>
      </c>
      <c r="I357" s="3" t="str">
        <f>IF(AND(TONGHOP!$O357="ThiTN",TONGHOP!$P357="LT",TONGHOP!$J357="R",TONGHOP!$K357&lt;&gt;""),TONGHOP!$K357,"")</f>
        <v/>
      </c>
      <c r="J357" s="3" t="str">
        <f>IF(AND(TONGHOP!$O357="ThiTN",TONGHOP!$P357="LT",TONGHOP!$J357="R",TONGHOP!$K357&lt;&gt;""),TONGHOP!$M357,"")</f>
        <v/>
      </c>
      <c r="K357" s="3" t="str">
        <f>IF(AND(TONGHOP!$O357="ThiTN",TONGHOP!$P357="TN",TONGHOP!$J357="R",TONGHOP!$K357&lt;&gt;""),TONGHOP!$K357,"")</f>
        <v/>
      </c>
      <c r="L357" s="3" t="str">
        <f>IF(AND(TONGHOP!$O357="ThiTN",TONGHOP!$P357="TN",TONGHOP!$J357="R",TONGHOP!$K357&lt;&gt;""),TONGHOP!$M357,"")</f>
        <v/>
      </c>
      <c r="M357" s="3" t="str">
        <f>IF(AND(TONGHOP!$O357="ThiTN",TONGHOP!$P357="VĐ",TONGHOP!$J357="R",TONGHOP!$K357&lt;&gt;""),TONGHOP!$K357,"")</f>
        <v/>
      </c>
      <c r="N357" s="3" t="str">
        <f>IF(AND(TONGHOP!$O357="ThiTN",TONGHOP!$P357="VĐ",TONGHOP!$J357="R",TONGHOP!$K357&lt;&gt;""),TONGHOP!$M357,"")</f>
        <v/>
      </c>
      <c r="O357" s="3" t="str">
        <f>IF(AND(TONGHOP!$O357="ThiTN",TONGHOP!$P357="TH",TONGHOP!$J357="R",TONGHOP!$K357&lt;&gt;""),TONGHOP!$K357,"")</f>
        <v/>
      </c>
      <c r="P357" s="3" t="str">
        <f>IF(AND(TONGHOP!$O357="ThiTN",TONGHOP!$P357="TH",TONGHOP!$J357="R",TONGHOP!$K357&lt;&gt;""),TONGHOP!$M357,"")</f>
        <v/>
      </c>
    </row>
    <row r="358" spans="1:16">
      <c r="A358" s="3" t="str">
        <f>IF(AND(TONGHOP!$O358="KTHP",TONGHOP!$P358="LT",TONGHOP!$J358="R",TONGHOP!$K358&lt;&gt;""),TONGHOP!$K358,"")</f>
        <v/>
      </c>
      <c r="B358" s="3" t="str">
        <f>IF(AND(TONGHOP!$O358="KTHP",TONGHOP!$P358="LT",TONGHOP!$J358="R",TONGHOP!$K358&lt;&gt;""),TONGHOP!$M358,"")</f>
        <v/>
      </c>
      <c r="C358" s="3" t="str">
        <f>IF(AND(TONGHOP!$O358="KTHP",TONGHOP!$P358="TN",TONGHOP!$J358="R",TONGHOP!$K358&lt;&gt;""),TONGHOP!$K358,"")</f>
        <v/>
      </c>
      <c r="D358" s="3" t="str">
        <f>IF(AND(TONGHOP!$O358="KTHP",TONGHOP!$P358="TN",TONGHOP!$J358="R",TONGHOP!$K358&lt;&gt;""),TONGHOP!$M358,"")</f>
        <v/>
      </c>
      <c r="E358" s="3" t="str">
        <f>IF(AND(TONGHOP!$O358="KTHP",TONGHOP!$P358="VD",TONGHOP!$J358="R",TONGHOP!$K358&lt;&gt;""),TONGHOP!$K358,"")</f>
        <v/>
      </c>
      <c r="F358" s="3" t="str">
        <f>IF(AND(TONGHOP!$O358="KTHP",TONGHOP!$P358="VD",TONGHOP!$J358="R",TONGHOP!$K358&lt;&gt;""),TONGHOP!$M358,"")</f>
        <v/>
      </c>
      <c r="G358" s="3" t="str">
        <f>IF(AND(TONGHOP!$O358="KTHP",TONGHOP!$P358="TH",TONGHOP!$J358="R",TONGHOP!$K358&lt;&gt;""),TONGHOP!$K358,"")</f>
        <v/>
      </c>
      <c r="H358" s="3" t="str">
        <f>IF(AND(TONGHOP!$O358="KTHP",TONGHOP!$P358="TH",TONGHOP!$J358="R",TONGHOP!$K358&lt;&gt;""),TONGHOP!$M358,"")</f>
        <v/>
      </c>
      <c r="I358" s="3" t="str">
        <f>IF(AND(TONGHOP!$O358="ThiTN",TONGHOP!$P358="LT",TONGHOP!$J358="R",TONGHOP!$K358&lt;&gt;""),TONGHOP!$K358,"")</f>
        <v/>
      </c>
      <c r="J358" s="3" t="str">
        <f>IF(AND(TONGHOP!$O358="ThiTN",TONGHOP!$P358="LT",TONGHOP!$J358="R",TONGHOP!$K358&lt;&gt;""),TONGHOP!$M358,"")</f>
        <v/>
      </c>
      <c r="K358" s="3" t="str">
        <f>IF(AND(TONGHOP!$O358="ThiTN",TONGHOP!$P358="TN",TONGHOP!$J358="R",TONGHOP!$K358&lt;&gt;""),TONGHOP!$K358,"")</f>
        <v/>
      </c>
      <c r="L358" s="3" t="str">
        <f>IF(AND(TONGHOP!$O358="ThiTN",TONGHOP!$P358="TN",TONGHOP!$J358="R",TONGHOP!$K358&lt;&gt;""),TONGHOP!$M358,"")</f>
        <v/>
      </c>
      <c r="M358" s="3" t="str">
        <f>IF(AND(TONGHOP!$O358="ThiTN",TONGHOP!$P358="VĐ",TONGHOP!$J358="R",TONGHOP!$K358&lt;&gt;""),TONGHOP!$K358,"")</f>
        <v/>
      </c>
      <c r="N358" s="3" t="str">
        <f>IF(AND(TONGHOP!$O358="ThiTN",TONGHOP!$P358="VĐ",TONGHOP!$J358="R",TONGHOP!$K358&lt;&gt;""),TONGHOP!$M358,"")</f>
        <v/>
      </c>
      <c r="O358" s="3" t="str">
        <f>IF(AND(TONGHOP!$O358="ThiTN",TONGHOP!$P358="TH",TONGHOP!$J358="R",TONGHOP!$K358&lt;&gt;""),TONGHOP!$K358,"")</f>
        <v/>
      </c>
      <c r="P358" s="3" t="str">
        <f>IF(AND(TONGHOP!$O358="ThiTN",TONGHOP!$P358="TH",TONGHOP!$J358="R",TONGHOP!$K358&lt;&gt;""),TONGHOP!$M358,"")</f>
        <v/>
      </c>
    </row>
    <row r="359" spans="1:16">
      <c r="A359" s="3" t="str">
        <f>IF(AND(TONGHOP!$O359="KTHP",TONGHOP!$P359="LT",TONGHOP!$J359="R",TONGHOP!$K359&lt;&gt;""),TONGHOP!$K359,"")</f>
        <v>Chế Vân Cầm</v>
      </c>
      <c r="B359" s="3">
        <f>IF(AND(TONGHOP!$O359="KTHP",TONGHOP!$P359="LT",TONGHOP!$J359="R",TONGHOP!$K359&lt;&gt;""),TONGHOP!$M359,"")</f>
        <v>2</v>
      </c>
      <c r="C359" s="3" t="str">
        <f>IF(AND(TONGHOP!$O359="KTHP",TONGHOP!$P359="TN",TONGHOP!$J359="R",TONGHOP!$K359&lt;&gt;""),TONGHOP!$K359,"")</f>
        <v/>
      </c>
      <c r="D359" s="3" t="str">
        <f>IF(AND(TONGHOP!$O359="KTHP",TONGHOP!$P359="TN",TONGHOP!$J359="R",TONGHOP!$K359&lt;&gt;""),TONGHOP!$M359,"")</f>
        <v/>
      </c>
      <c r="E359" s="3" t="str">
        <f>IF(AND(TONGHOP!$O359="KTHP",TONGHOP!$P359="VD",TONGHOP!$J359="R",TONGHOP!$K359&lt;&gt;""),TONGHOP!$K359,"")</f>
        <v/>
      </c>
      <c r="F359" s="3" t="str">
        <f>IF(AND(TONGHOP!$O359="KTHP",TONGHOP!$P359="VD",TONGHOP!$J359="R",TONGHOP!$K359&lt;&gt;""),TONGHOP!$M359,"")</f>
        <v/>
      </c>
      <c r="G359" s="3" t="str">
        <f>IF(AND(TONGHOP!$O359="KTHP",TONGHOP!$P359="TH",TONGHOP!$J359="R",TONGHOP!$K359&lt;&gt;""),TONGHOP!$K359,"")</f>
        <v/>
      </c>
      <c r="H359" s="3" t="str">
        <f>IF(AND(TONGHOP!$O359="KTHP",TONGHOP!$P359="TH",TONGHOP!$J359="R",TONGHOP!$K359&lt;&gt;""),TONGHOP!$M359,"")</f>
        <v/>
      </c>
      <c r="I359" s="3" t="str">
        <f>IF(AND(TONGHOP!$O359="ThiTN",TONGHOP!$P359="LT",TONGHOP!$J359="R",TONGHOP!$K359&lt;&gt;""),TONGHOP!$K359,"")</f>
        <v/>
      </c>
      <c r="J359" s="3" t="str">
        <f>IF(AND(TONGHOP!$O359="ThiTN",TONGHOP!$P359="LT",TONGHOP!$J359="R",TONGHOP!$K359&lt;&gt;""),TONGHOP!$M359,"")</f>
        <v/>
      </c>
      <c r="K359" s="3" t="str">
        <f>IF(AND(TONGHOP!$O359="ThiTN",TONGHOP!$P359="TN",TONGHOP!$J359="R",TONGHOP!$K359&lt;&gt;""),TONGHOP!$K359,"")</f>
        <v/>
      </c>
      <c r="L359" s="3" t="str">
        <f>IF(AND(TONGHOP!$O359="ThiTN",TONGHOP!$P359="TN",TONGHOP!$J359="R",TONGHOP!$K359&lt;&gt;""),TONGHOP!$M359,"")</f>
        <v/>
      </c>
      <c r="M359" s="3" t="str">
        <f>IF(AND(TONGHOP!$O359="ThiTN",TONGHOP!$P359="VĐ",TONGHOP!$J359="R",TONGHOP!$K359&lt;&gt;""),TONGHOP!$K359,"")</f>
        <v/>
      </c>
      <c r="N359" s="3" t="str">
        <f>IF(AND(TONGHOP!$O359="ThiTN",TONGHOP!$P359="VĐ",TONGHOP!$J359="R",TONGHOP!$K359&lt;&gt;""),TONGHOP!$M359,"")</f>
        <v/>
      </c>
      <c r="O359" s="3" t="str">
        <f>IF(AND(TONGHOP!$O359="ThiTN",TONGHOP!$P359="TH",TONGHOP!$J359="R",TONGHOP!$K359&lt;&gt;""),TONGHOP!$K359,"")</f>
        <v/>
      </c>
      <c r="P359" s="3" t="str">
        <f>IF(AND(TONGHOP!$O359="ThiTN",TONGHOP!$P359="TH",TONGHOP!$J359="R",TONGHOP!$K359&lt;&gt;""),TONGHOP!$M359,"")</f>
        <v/>
      </c>
    </row>
    <row r="360" spans="1:16">
      <c r="A360" s="3" t="str">
        <f>IF(AND(TONGHOP!$O360="KTHP",TONGHOP!$P360="LT",TONGHOP!$J360="R",TONGHOP!$K360&lt;&gt;""),TONGHOP!$K360,"")</f>
        <v/>
      </c>
      <c r="B360" s="3" t="str">
        <f>IF(AND(TONGHOP!$O360="KTHP",TONGHOP!$P360="LT",TONGHOP!$J360="R",TONGHOP!$K360&lt;&gt;""),TONGHOP!$M360,"")</f>
        <v/>
      </c>
      <c r="C360" s="3" t="str">
        <f>IF(AND(TONGHOP!$O360="KTHP",TONGHOP!$P360="TN",TONGHOP!$J360="R",TONGHOP!$K360&lt;&gt;""),TONGHOP!$K360,"")</f>
        <v/>
      </c>
      <c r="D360" s="3" t="str">
        <f>IF(AND(TONGHOP!$O360="KTHP",TONGHOP!$P360="TN",TONGHOP!$J360="R",TONGHOP!$K360&lt;&gt;""),TONGHOP!$M360,"")</f>
        <v/>
      </c>
      <c r="E360" s="3" t="str">
        <f>IF(AND(TONGHOP!$O360="KTHP",TONGHOP!$P360="VD",TONGHOP!$J360="R",TONGHOP!$K360&lt;&gt;""),TONGHOP!$K360,"")</f>
        <v/>
      </c>
      <c r="F360" s="3" t="str">
        <f>IF(AND(TONGHOP!$O360="KTHP",TONGHOP!$P360="VD",TONGHOP!$J360="R",TONGHOP!$K360&lt;&gt;""),TONGHOP!$M360,"")</f>
        <v/>
      </c>
      <c r="G360" s="3" t="str">
        <f>IF(AND(TONGHOP!$O360="KTHP",TONGHOP!$P360="TH",TONGHOP!$J360="R",TONGHOP!$K360&lt;&gt;""),TONGHOP!$K360,"")</f>
        <v/>
      </c>
      <c r="H360" s="3" t="str">
        <f>IF(AND(TONGHOP!$O360="KTHP",TONGHOP!$P360="TH",TONGHOP!$J360="R",TONGHOP!$K360&lt;&gt;""),TONGHOP!$M360,"")</f>
        <v/>
      </c>
      <c r="I360" s="3" t="str">
        <f>IF(AND(TONGHOP!$O360="ThiTN",TONGHOP!$P360="LT",TONGHOP!$J360="R",TONGHOP!$K360&lt;&gt;""),TONGHOP!$K360,"")</f>
        <v/>
      </c>
      <c r="J360" s="3" t="str">
        <f>IF(AND(TONGHOP!$O360="ThiTN",TONGHOP!$P360="LT",TONGHOP!$J360="R",TONGHOP!$K360&lt;&gt;""),TONGHOP!$M360,"")</f>
        <v/>
      </c>
      <c r="K360" s="3" t="str">
        <f>IF(AND(TONGHOP!$O360="ThiTN",TONGHOP!$P360="TN",TONGHOP!$J360="R",TONGHOP!$K360&lt;&gt;""),TONGHOP!$K360,"")</f>
        <v/>
      </c>
      <c r="L360" s="3" t="str">
        <f>IF(AND(TONGHOP!$O360="ThiTN",TONGHOP!$P360="TN",TONGHOP!$J360="R",TONGHOP!$K360&lt;&gt;""),TONGHOP!$M360,"")</f>
        <v/>
      </c>
      <c r="M360" s="3" t="str">
        <f>IF(AND(TONGHOP!$O360="ThiTN",TONGHOP!$P360="VĐ",TONGHOP!$J360="R",TONGHOP!$K360&lt;&gt;""),TONGHOP!$K360,"")</f>
        <v/>
      </c>
      <c r="N360" s="3" t="str">
        <f>IF(AND(TONGHOP!$O360="ThiTN",TONGHOP!$P360="VĐ",TONGHOP!$J360="R",TONGHOP!$K360&lt;&gt;""),TONGHOP!$M360,"")</f>
        <v/>
      </c>
      <c r="O360" s="3" t="str">
        <f>IF(AND(TONGHOP!$O360="ThiTN",TONGHOP!$P360="TH",TONGHOP!$J360="R",TONGHOP!$K360&lt;&gt;""),TONGHOP!$K360,"")</f>
        <v/>
      </c>
      <c r="P360" s="3" t="str">
        <f>IF(AND(TONGHOP!$O360="ThiTN",TONGHOP!$P360="TH",TONGHOP!$J360="R",TONGHOP!$K360&lt;&gt;""),TONGHOP!$M360,"")</f>
        <v/>
      </c>
    </row>
    <row r="361" spans="1:16">
      <c r="A361" s="3" t="str">
        <f>IF(AND(TONGHOP!$O361="KTHP",TONGHOP!$P361="LT",TONGHOP!$J361="R",TONGHOP!$K361&lt;&gt;""),TONGHOP!$K361,"")</f>
        <v>Phạm Quỳnh Như</v>
      </c>
      <c r="B361" s="3">
        <f>IF(AND(TONGHOP!$O361="KTHP",TONGHOP!$P361="LT",TONGHOP!$J361="R",TONGHOP!$K361&lt;&gt;""),TONGHOP!$M361,"")</f>
        <v>2</v>
      </c>
      <c r="C361" s="3" t="str">
        <f>IF(AND(TONGHOP!$O361="KTHP",TONGHOP!$P361="TN",TONGHOP!$J361="R",TONGHOP!$K361&lt;&gt;""),TONGHOP!$K361,"")</f>
        <v/>
      </c>
      <c r="D361" s="3" t="str">
        <f>IF(AND(TONGHOP!$O361="KTHP",TONGHOP!$P361="TN",TONGHOP!$J361="R",TONGHOP!$K361&lt;&gt;""),TONGHOP!$M361,"")</f>
        <v/>
      </c>
      <c r="E361" s="3" t="str">
        <f>IF(AND(TONGHOP!$O361="KTHP",TONGHOP!$P361="VD",TONGHOP!$J361="R",TONGHOP!$K361&lt;&gt;""),TONGHOP!$K361,"")</f>
        <v/>
      </c>
      <c r="F361" s="3" t="str">
        <f>IF(AND(TONGHOP!$O361="KTHP",TONGHOP!$P361="VD",TONGHOP!$J361="R",TONGHOP!$K361&lt;&gt;""),TONGHOP!$M361,"")</f>
        <v/>
      </c>
      <c r="G361" s="3" t="str">
        <f>IF(AND(TONGHOP!$O361="KTHP",TONGHOP!$P361="TH",TONGHOP!$J361="R",TONGHOP!$K361&lt;&gt;""),TONGHOP!$K361,"")</f>
        <v/>
      </c>
      <c r="H361" s="3" t="str">
        <f>IF(AND(TONGHOP!$O361="KTHP",TONGHOP!$P361="TH",TONGHOP!$J361="R",TONGHOP!$K361&lt;&gt;""),TONGHOP!$M361,"")</f>
        <v/>
      </c>
      <c r="I361" s="3" t="str">
        <f>IF(AND(TONGHOP!$O361="ThiTN",TONGHOP!$P361="LT",TONGHOP!$J361="R",TONGHOP!$K361&lt;&gt;""),TONGHOP!$K361,"")</f>
        <v/>
      </c>
      <c r="J361" s="3" t="str">
        <f>IF(AND(TONGHOP!$O361="ThiTN",TONGHOP!$P361="LT",TONGHOP!$J361="R",TONGHOP!$K361&lt;&gt;""),TONGHOP!$M361,"")</f>
        <v/>
      </c>
      <c r="K361" s="3" t="str">
        <f>IF(AND(TONGHOP!$O361="ThiTN",TONGHOP!$P361="TN",TONGHOP!$J361="R",TONGHOP!$K361&lt;&gt;""),TONGHOP!$K361,"")</f>
        <v/>
      </c>
      <c r="L361" s="3" t="str">
        <f>IF(AND(TONGHOP!$O361="ThiTN",TONGHOP!$P361="TN",TONGHOP!$J361="R",TONGHOP!$K361&lt;&gt;""),TONGHOP!$M361,"")</f>
        <v/>
      </c>
      <c r="M361" s="3" t="str">
        <f>IF(AND(TONGHOP!$O361="ThiTN",TONGHOP!$P361="VĐ",TONGHOP!$J361="R",TONGHOP!$K361&lt;&gt;""),TONGHOP!$K361,"")</f>
        <v/>
      </c>
      <c r="N361" s="3" t="str">
        <f>IF(AND(TONGHOP!$O361="ThiTN",TONGHOP!$P361="VĐ",TONGHOP!$J361="R",TONGHOP!$K361&lt;&gt;""),TONGHOP!$M361,"")</f>
        <v/>
      </c>
      <c r="O361" s="3" t="str">
        <f>IF(AND(TONGHOP!$O361="ThiTN",TONGHOP!$P361="TH",TONGHOP!$J361="R",TONGHOP!$K361&lt;&gt;""),TONGHOP!$K361,"")</f>
        <v/>
      </c>
      <c r="P361" s="3" t="str">
        <f>IF(AND(TONGHOP!$O361="ThiTN",TONGHOP!$P361="TH",TONGHOP!$J361="R",TONGHOP!$K361&lt;&gt;""),TONGHOP!$M361,"")</f>
        <v/>
      </c>
    </row>
    <row r="362" spans="1:16">
      <c r="A362" s="3" t="str">
        <f>IF(AND(TONGHOP!$O362="KTHP",TONGHOP!$P362="LT",TONGHOP!$J362="R",TONGHOP!$K362&lt;&gt;""),TONGHOP!$K362,"")</f>
        <v/>
      </c>
      <c r="B362" s="3" t="str">
        <f>IF(AND(TONGHOP!$O362="KTHP",TONGHOP!$P362="LT",TONGHOP!$J362="R",TONGHOP!$K362&lt;&gt;""),TONGHOP!$M362,"")</f>
        <v/>
      </c>
      <c r="C362" s="3" t="str">
        <f>IF(AND(TONGHOP!$O362="KTHP",TONGHOP!$P362="TN",TONGHOP!$J362="R",TONGHOP!$K362&lt;&gt;""),TONGHOP!$K362,"")</f>
        <v>Hoàng Văn Viết</v>
      </c>
      <c r="D362" s="3">
        <f>IF(AND(TONGHOP!$O362="KTHP",TONGHOP!$P362="TN",TONGHOP!$J362="R",TONGHOP!$K362&lt;&gt;""),TONGHOP!$M362,"")</f>
        <v>2</v>
      </c>
      <c r="E362" s="3" t="str">
        <f>IF(AND(TONGHOP!$O362="KTHP",TONGHOP!$P362="VD",TONGHOP!$J362="R",TONGHOP!$K362&lt;&gt;""),TONGHOP!$K362,"")</f>
        <v/>
      </c>
      <c r="F362" s="3" t="str">
        <f>IF(AND(TONGHOP!$O362="KTHP",TONGHOP!$P362="VD",TONGHOP!$J362="R",TONGHOP!$K362&lt;&gt;""),TONGHOP!$M362,"")</f>
        <v/>
      </c>
      <c r="G362" s="3" t="str">
        <f>IF(AND(TONGHOP!$O362="KTHP",TONGHOP!$P362="TH",TONGHOP!$J362="R",TONGHOP!$K362&lt;&gt;""),TONGHOP!$K362,"")</f>
        <v/>
      </c>
      <c r="H362" s="3" t="str">
        <f>IF(AND(TONGHOP!$O362="KTHP",TONGHOP!$P362="TH",TONGHOP!$J362="R",TONGHOP!$K362&lt;&gt;""),TONGHOP!$M362,"")</f>
        <v/>
      </c>
      <c r="I362" s="3" t="str">
        <f>IF(AND(TONGHOP!$O362="ThiTN",TONGHOP!$P362="LT",TONGHOP!$J362="R",TONGHOP!$K362&lt;&gt;""),TONGHOP!$K362,"")</f>
        <v/>
      </c>
      <c r="J362" s="3" t="str">
        <f>IF(AND(TONGHOP!$O362="ThiTN",TONGHOP!$P362="LT",TONGHOP!$J362="R",TONGHOP!$K362&lt;&gt;""),TONGHOP!$M362,"")</f>
        <v/>
      </c>
      <c r="K362" s="3" t="str">
        <f>IF(AND(TONGHOP!$O362="ThiTN",TONGHOP!$P362="TN",TONGHOP!$J362="R",TONGHOP!$K362&lt;&gt;""),TONGHOP!$K362,"")</f>
        <v/>
      </c>
      <c r="L362" s="3" t="str">
        <f>IF(AND(TONGHOP!$O362="ThiTN",TONGHOP!$P362="TN",TONGHOP!$J362="R",TONGHOP!$K362&lt;&gt;""),TONGHOP!$M362,"")</f>
        <v/>
      </c>
      <c r="M362" s="3" t="str">
        <f>IF(AND(TONGHOP!$O362="ThiTN",TONGHOP!$P362="VĐ",TONGHOP!$J362="R",TONGHOP!$K362&lt;&gt;""),TONGHOP!$K362,"")</f>
        <v/>
      </c>
      <c r="N362" s="3" t="str">
        <f>IF(AND(TONGHOP!$O362="ThiTN",TONGHOP!$P362="VĐ",TONGHOP!$J362="R",TONGHOP!$K362&lt;&gt;""),TONGHOP!$M362,"")</f>
        <v/>
      </c>
      <c r="O362" s="3" t="str">
        <f>IF(AND(TONGHOP!$O362="ThiTN",TONGHOP!$P362="TH",TONGHOP!$J362="R",TONGHOP!$K362&lt;&gt;""),TONGHOP!$K362,"")</f>
        <v/>
      </c>
      <c r="P362" s="3" t="str">
        <f>IF(AND(TONGHOP!$O362="ThiTN",TONGHOP!$P362="TH",TONGHOP!$J362="R",TONGHOP!$K362&lt;&gt;""),TONGHOP!$M362,"")</f>
        <v/>
      </c>
    </row>
    <row r="363" spans="1:16">
      <c r="A363" s="3" t="str">
        <f>IF(AND(TONGHOP!$O363="KTHP",TONGHOP!$P363="LT",TONGHOP!$J363="R",TONGHOP!$K363&lt;&gt;""),TONGHOP!$K363,"")</f>
        <v>Nguyễn Ngọc Tuyên</v>
      </c>
      <c r="B363" s="3">
        <f>IF(AND(TONGHOP!$O363="KTHP",TONGHOP!$P363="LT",TONGHOP!$J363="R",TONGHOP!$K363&lt;&gt;""),TONGHOP!$M363,"")</f>
        <v>2</v>
      </c>
      <c r="C363" s="3" t="str">
        <f>IF(AND(TONGHOP!$O363="KTHP",TONGHOP!$P363="TN",TONGHOP!$J363="R",TONGHOP!$K363&lt;&gt;""),TONGHOP!$K363,"")</f>
        <v/>
      </c>
      <c r="D363" s="3" t="str">
        <f>IF(AND(TONGHOP!$O363="KTHP",TONGHOP!$P363="TN",TONGHOP!$J363="R",TONGHOP!$K363&lt;&gt;""),TONGHOP!$M363,"")</f>
        <v/>
      </c>
      <c r="E363" s="3" t="str">
        <f>IF(AND(TONGHOP!$O363="KTHP",TONGHOP!$P363="VD",TONGHOP!$J363="R",TONGHOP!$K363&lt;&gt;""),TONGHOP!$K363,"")</f>
        <v/>
      </c>
      <c r="F363" s="3" t="str">
        <f>IF(AND(TONGHOP!$O363="KTHP",TONGHOP!$P363="VD",TONGHOP!$J363="R",TONGHOP!$K363&lt;&gt;""),TONGHOP!$M363,"")</f>
        <v/>
      </c>
      <c r="G363" s="3" t="str">
        <f>IF(AND(TONGHOP!$O363="KTHP",TONGHOP!$P363="TH",TONGHOP!$J363="R",TONGHOP!$K363&lt;&gt;""),TONGHOP!$K363,"")</f>
        <v/>
      </c>
      <c r="H363" s="3" t="str">
        <f>IF(AND(TONGHOP!$O363="KTHP",TONGHOP!$P363="TH",TONGHOP!$J363="R",TONGHOP!$K363&lt;&gt;""),TONGHOP!$M363,"")</f>
        <v/>
      </c>
      <c r="I363" s="3" t="str">
        <f>IF(AND(TONGHOP!$O363="ThiTN",TONGHOP!$P363="LT",TONGHOP!$J363="R",TONGHOP!$K363&lt;&gt;""),TONGHOP!$K363,"")</f>
        <v/>
      </c>
      <c r="J363" s="3" t="str">
        <f>IF(AND(TONGHOP!$O363="ThiTN",TONGHOP!$P363="LT",TONGHOP!$J363="R",TONGHOP!$K363&lt;&gt;""),TONGHOP!$M363,"")</f>
        <v/>
      </c>
      <c r="K363" s="3" t="str">
        <f>IF(AND(TONGHOP!$O363="ThiTN",TONGHOP!$P363="TN",TONGHOP!$J363="R",TONGHOP!$K363&lt;&gt;""),TONGHOP!$K363,"")</f>
        <v/>
      </c>
      <c r="L363" s="3" t="str">
        <f>IF(AND(TONGHOP!$O363="ThiTN",TONGHOP!$P363="TN",TONGHOP!$J363="R",TONGHOP!$K363&lt;&gt;""),TONGHOP!$M363,"")</f>
        <v/>
      </c>
      <c r="M363" s="3" t="str">
        <f>IF(AND(TONGHOP!$O363="ThiTN",TONGHOP!$P363="VĐ",TONGHOP!$J363="R",TONGHOP!$K363&lt;&gt;""),TONGHOP!$K363,"")</f>
        <v/>
      </c>
      <c r="N363" s="3" t="str">
        <f>IF(AND(TONGHOP!$O363="ThiTN",TONGHOP!$P363="VĐ",TONGHOP!$J363="R",TONGHOP!$K363&lt;&gt;""),TONGHOP!$M363,"")</f>
        <v/>
      </c>
      <c r="O363" s="3" t="str">
        <f>IF(AND(TONGHOP!$O363="ThiTN",TONGHOP!$P363="TH",TONGHOP!$J363="R",TONGHOP!$K363&lt;&gt;""),TONGHOP!$K363,"")</f>
        <v/>
      </c>
      <c r="P363" s="3" t="str">
        <f>IF(AND(TONGHOP!$O363="ThiTN",TONGHOP!$P363="TH",TONGHOP!$J363="R",TONGHOP!$K363&lt;&gt;""),TONGHOP!$M363,"")</f>
        <v/>
      </c>
    </row>
    <row r="364" spans="1:16">
      <c r="A364" s="3" t="str">
        <f>IF(AND(TONGHOP!$O364="KTHP",TONGHOP!$P364="LT",TONGHOP!$J364="R",TONGHOP!$K364&lt;&gt;""),TONGHOP!$K364,"")</f>
        <v>Đặng Thái Sơn</v>
      </c>
      <c r="B364" s="3">
        <f>IF(AND(TONGHOP!$O364="KTHP",TONGHOP!$P364="LT",TONGHOP!$J364="R",TONGHOP!$K364&lt;&gt;""),TONGHOP!$M364,"")</f>
        <v>2</v>
      </c>
      <c r="C364" s="3" t="str">
        <f>IF(AND(TONGHOP!$O364="KTHP",TONGHOP!$P364="TN",TONGHOP!$J364="R",TONGHOP!$K364&lt;&gt;""),TONGHOP!$K364,"")</f>
        <v/>
      </c>
      <c r="D364" s="3" t="str">
        <f>IF(AND(TONGHOP!$O364="KTHP",TONGHOP!$P364="TN",TONGHOP!$J364="R",TONGHOP!$K364&lt;&gt;""),TONGHOP!$M364,"")</f>
        <v/>
      </c>
      <c r="E364" s="3" t="str">
        <f>IF(AND(TONGHOP!$O364="KTHP",TONGHOP!$P364="VD",TONGHOP!$J364="R",TONGHOP!$K364&lt;&gt;""),TONGHOP!$K364,"")</f>
        <v/>
      </c>
      <c r="F364" s="3" t="str">
        <f>IF(AND(TONGHOP!$O364="KTHP",TONGHOP!$P364="VD",TONGHOP!$J364="R",TONGHOP!$K364&lt;&gt;""),TONGHOP!$M364,"")</f>
        <v/>
      </c>
      <c r="G364" s="3" t="str">
        <f>IF(AND(TONGHOP!$O364="KTHP",TONGHOP!$P364="TH",TONGHOP!$J364="R",TONGHOP!$K364&lt;&gt;""),TONGHOP!$K364,"")</f>
        <v/>
      </c>
      <c r="H364" s="3" t="str">
        <f>IF(AND(TONGHOP!$O364="KTHP",TONGHOP!$P364="TH",TONGHOP!$J364="R",TONGHOP!$K364&lt;&gt;""),TONGHOP!$M364,"")</f>
        <v/>
      </c>
      <c r="I364" s="3" t="str">
        <f>IF(AND(TONGHOP!$O364="ThiTN",TONGHOP!$P364="LT",TONGHOP!$J364="R",TONGHOP!$K364&lt;&gt;""),TONGHOP!$K364,"")</f>
        <v/>
      </c>
      <c r="J364" s="3" t="str">
        <f>IF(AND(TONGHOP!$O364="ThiTN",TONGHOP!$P364="LT",TONGHOP!$J364="R",TONGHOP!$K364&lt;&gt;""),TONGHOP!$M364,"")</f>
        <v/>
      </c>
      <c r="K364" s="3" t="str">
        <f>IF(AND(TONGHOP!$O364="ThiTN",TONGHOP!$P364="TN",TONGHOP!$J364="R",TONGHOP!$K364&lt;&gt;""),TONGHOP!$K364,"")</f>
        <v/>
      </c>
      <c r="L364" s="3" t="str">
        <f>IF(AND(TONGHOP!$O364="ThiTN",TONGHOP!$P364="TN",TONGHOP!$J364="R",TONGHOP!$K364&lt;&gt;""),TONGHOP!$M364,"")</f>
        <v/>
      </c>
      <c r="M364" s="3" t="str">
        <f>IF(AND(TONGHOP!$O364="ThiTN",TONGHOP!$P364="VĐ",TONGHOP!$J364="R",TONGHOP!$K364&lt;&gt;""),TONGHOP!$K364,"")</f>
        <v/>
      </c>
      <c r="N364" s="3" t="str">
        <f>IF(AND(TONGHOP!$O364="ThiTN",TONGHOP!$P364="VĐ",TONGHOP!$J364="R",TONGHOP!$K364&lt;&gt;""),TONGHOP!$M364,"")</f>
        <v/>
      </c>
      <c r="O364" s="3" t="str">
        <f>IF(AND(TONGHOP!$O364="ThiTN",TONGHOP!$P364="TH",TONGHOP!$J364="R",TONGHOP!$K364&lt;&gt;""),TONGHOP!$K364,"")</f>
        <v/>
      </c>
      <c r="P364" s="3" t="str">
        <f>IF(AND(TONGHOP!$O364="ThiTN",TONGHOP!$P364="TH",TONGHOP!$J364="R",TONGHOP!$K364&lt;&gt;""),TONGHOP!$M364,"")</f>
        <v/>
      </c>
    </row>
    <row r="365" spans="1:16">
      <c r="A365" s="3" t="str">
        <f>IF(AND(TONGHOP!$O365="KTHP",TONGHOP!$P365="LT",TONGHOP!$J365="R",TONGHOP!$K365&lt;&gt;""),TONGHOP!$K365,"")</f>
        <v/>
      </c>
      <c r="B365" s="3" t="str">
        <f>IF(AND(TONGHOP!$O365="KTHP",TONGHOP!$P365="LT",TONGHOP!$J365="R",TONGHOP!$K365&lt;&gt;""),TONGHOP!$M365,"")</f>
        <v/>
      </c>
      <c r="C365" s="3" t="str">
        <f>IF(AND(TONGHOP!$O365="KTHP",TONGHOP!$P365="TN",TONGHOP!$J365="R",TONGHOP!$K365&lt;&gt;""),TONGHOP!$K365,"")</f>
        <v/>
      </c>
      <c r="D365" s="3" t="str">
        <f>IF(AND(TONGHOP!$O365="KTHP",TONGHOP!$P365="TN",TONGHOP!$J365="R",TONGHOP!$K365&lt;&gt;""),TONGHOP!$M365,"")</f>
        <v/>
      </c>
      <c r="E365" s="3" t="str">
        <f>IF(AND(TONGHOP!$O365="KTHP",TONGHOP!$P365="VD",TONGHOP!$J365="R",TONGHOP!$K365&lt;&gt;""),TONGHOP!$K365,"")</f>
        <v/>
      </c>
      <c r="F365" s="3" t="str">
        <f>IF(AND(TONGHOP!$O365="KTHP",TONGHOP!$P365="VD",TONGHOP!$J365="R",TONGHOP!$K365&lt;&gt;""),TONGHOP!$M365,"")</f>
        <v/>
      </c>
      <c r="G365" s="3" t="str">
        <f>IF(AND(TONGHOP!$O365="KTHP",TONGHOP!$P365="TH",TONGHOP!$J365="R",TONGHOP!$K365&lt;&gt;""),TONGHOP!$K365,"")</f>
        <v/>
      </c>
      <c r="H365" s="3" t="str">
        <f>IF(AND(TONGHOP!$O365="KTHP",TONGHOP!$P365="TH",TONGHOP!$J365="R",TONGHOP!$K365&lt;&gt;""),TONGHOP!$M365,"")</f>
        <v/>
      </c>
      <c r="I365" s="3" t="str">
        <f>IF(AND(TONGHOP!$O365="ThiTN",TONGHOP!$P365="LT",TONGHOP!$J365="R",TONGHOP!$K365&lt;&gt;""),TONGHOP!$K365,"")</f>
        <v/>
      </c>
      <c r="J365" s="3" t="str">
        <f>IF(AND(TONGHOP!$O365="ThiTN",TONGHOP!$P365="LT",TONGHOP!$J365="R",TONGHOP!$K365&lt;&gt;""),TONGHOP!$M365,"")</f>
        <v/>
      </c>
      <c r="K365" s="3" t="str">
        <f>IF(AND(TONGHOP!$O365="ThiTN",TONGHOP!$P365="TN",TONGHOP!$J365="R",TONGHOP!$K365&lt;&gt;""),TONGHOP!$K365,"")</f>
        <v/>
      </c>
      <c r="L365" s="3" t="str">
        <f>IF(AND(TONGHOP!$O365="ThiTN",TONGHOP!$P365="TN",TONGHOP!$J365="R",TONGHOP!$K365&lt;&gt;""),TONGHOP!$M365,"")</f>
        <v/>
      </c>
      <c r="M365" s="3" t="str">
        <f>IF(AND(TONGHOP!$O365="ThiTN",TONGHOP!$P365="VĐ",TONGHOP!$J365="R",TONGHOP!$K365&lt;&gt;""),TONGHOP!$K365,"")</f>
        <v/>
      </c>
      <c r="N365" s="3" t="str">
        <f>IF(AND(TONGHOP!$O365="ThiTN",TONGHOP!$P365="VĐ",TONGHOP!$J365="R",TONGHOP!$K365&lt;&gt;""),TONGHOP!$M365,"")</f>
        <v/>
      </c>
      <c r="O365" s="3" t="str">
        <f>IF(AND(TONGHOP!$O365="ThiTN",TONGHOP!$P365="TH",TONGHOP!$J365="R",TONGHOP!$K365&lt;&gt;""),TONGHOP!$K365,"")</f>
        <v/>
      </c>
      <c r="P365" s="3" t="str">
        <f>IF(AND(TONGHOP!$O365="ThiTN",TONGHOP!$P365="TH",TONGHOP!$J365="R",TONGHOP!$K365&lt;&gt;""),TONGHOP!$M365,"")</f>
        <v/>
      </c>
    </row>
    <row r="366" spans="1:16">
      <c r="A366" s="3" t="str">
        <f>IF(AND(TONGHOP!$O366="KTHP",TONGHOP!$P366="LT",TONGHOP!$J366="R",TONGHOP!$K366&lt;&gt;""),TONGHOP!$K366,"")</f>
        <v>Tăng Cẩm Huê</v>
      </c>
      <c r="B366" s="3">
        <f>IF(AND(TONGHOP!$O366="KTHP",TONGHOP!$P366="LT",TONGHOP!$J366="R",TONGHOP!$K366&lt;&gt;""),TONGHOP!$M366,"")</f>
        <v>2</v>
      </c>
      <c r="C366" s="3" t="str">
        <f>IF(AND(TONGHOP!$O366="KTHP",TONGHOP!$P366="TN",TONGHOP!$J366="R",TONGHOP!$K366&lt;&gt;""),TONGHOP!$K366,"")</f>
        <v/>
      </c>
      <c r="D366" s="3" t="str">
        <f>IF(AND(TONGHOP!$O366="KTHP",TONGHOP!$P366="TN",TONGHOP!$J366="R",TONGHOP!$K366&lt;&gt;""),TONGHOP!$M366,"")</f>
        <v/>
      </c>
      <c r="E366" s="3" t="str">
        <f>IF(AND(TONGHOP!$O366="KTHP",TONGHOP!$P366="VD",TONGHOP!$J366="R",TONGHOP!$K366&lt;&gt;""),TONGHOP!$K366,"")</f>
        <v/>
      </c>
      <c r="F366" s="3" t="str">
        <f>IF(AND(TONGHOP!$O366="KTHP",TONGHOP!$P366="VD",TONGHOP!$J366="R",TONGHOP!$K366&lt;&gt;""),TONGHOP!$M366,"")</f>
        <v/>
      </c>
      <c r="G366" s="3" t="str">
        <f>IF(AND(TONGHOP!$O366="KTHP",TONGHOP!$P366="TH",TONGHOP!$J366="R",TONGHOP!$K366&lt;&gt;""),TONGHOP!$K366,"")</f>
        <v/>
      </c>
      <c r="H366" s="3" t="str">
        <f>IF(AND(TONGHOP!$O366="KTHP",TONGHOP!$P366="TH",TONGHOP!$J366="R",TONGHOP!$K366&lt;&gt;""),TONGHOP!$M366,"")</f>
        <v/>
      </c>
      <c r="I366" s="3" t="str">
        <f>IF(AND(TONGHOP!$O366="ThiTN",TONGHOP!$P366="LT",TONGHOP!$J366="R",TONGHOP!$K366&lt;&gt;""),TONGHOP!$K366,"")</f>
        <v/>
      </c>
      <c r="J366" s="3" t="str">
        <f>IF(AND(TONGHOP!$O366="ThiTN",TONGHOP!$P366="LT",TONGHOP!$J366="R",TONGHOP!$K366&lt;&gt;""),TONGHOP!$M366,"")</f>
        <v/>
      </c>
      <c r="K366" s="3" t="str">
        <f>IF(AND(TONGHOP!$O366="ThiTN",TONGHOP!$P366="TN",TONGHOP!$J366="R",TONGHOP!$K366&lt;&gt;""),TONGHOP!$K366,"")</f>
        <v/>
      </c>
      <c r="L366" s="3" t="str">
        <f>IF(AND(TONGHOP!$O366="ThiTN",TONGHOP!$P366="TN",TONGHOP!$J366="R",TONGHOP!$K366&lt;&gt;""),TONGHOP!$M366,"")</f>
        <v/>
      </c>
      <c r="M366" s="3" t="str">
        <f>IF(AND(TONGHOP!$O366="ThiTN",TONGHOP!$P366="VĐ",TONGHOP!$J366="R",TONGHOP!$K366&lt;&gt;""),TONGHOP!$K366,"")</f>
        <v/>
      </c>
      <c r="N366" s="3" t="str">
        <f>IF(AND(TONGHOP!$O366="ThiTN",TONGHOP!$P366="VĐ",TONGHOP!$J366="R",TONGHOP!$K366&lt;&gt;""),TONGHOP!$M366,"")</f>
        <v/>
      </c>
      <c r="O366" s="3" t="str">
        <f>IF(AND(TONGHOP!$O366="ThiTN",TONGHOP!$P366="TH",TONGHOP!$J366="R",TONGHOP!$K366&lt;&gt;""),TONGHOP!$K366,"")</f>
        <v/>
      </c>
      <c r="P366" s="3" t="str">
        <f>IF(AND(TONGHOP!$O366="ThiTN",TONGHOP!$P366="TH",TONGHOP!$J366="R",TONGHOP!$K366&lt;&gt;""),TONGHOP!$M366,"")</f>
        <v/>
      </c>
    </row>
    <row r="367" spans="1:16">
      <c r="A367" s="3" t="str">
        <f>IF(AND(TONGHOP!$O367="KTHP",TONGHOP!$P367="LT",TONGHOP!$J367="R",TONGHOP!$K367&lt;&gt;""),TONGHOP!$K367,"")</f>
        <v>Nguyễn Thái Bình</v>
      </c>
      <c r="B367" s="3">
        <f>IF(AND(TONGHOP!$O367="KTHP",TONGHOP!$P367="LT",TONGHOP!$J367="R",TONGHOP!$K367&lt;&gt;""),TONGHOP!$M367,"")</f>
        <v>2</v>
      </c>
      <c r="C367" s="3" t="str">
        <f>IF(AND(TONGHOP!$O367="KTHP",TONGHOP!$P367="TN",TONGHOP!$J367="R",TONGHOP!$K367&lt;&gt;""),TONGHOP!$K367,"")</f>
        <v/>
      </c>
      <c r="D367" s="3" t="str">
        <f>IF(AND(TONGHOP!$O367="KTHP",TONGHOP!$P367="TN",TONGHOP!$J367="R",TONGHOP!$K367&lt;&gt;""),TONGHOP!$M367,"")</f>
        <v/>
      </c>
      <c r="E367" s="3" t="str">
        <f>IF(AND(TONGHOP!$O367="KTHP",TONGHOP!$P367="VD",TONGHOP!$J367="R",TONGHOP!$K367&lt;&gt;""),TONGHOP!$K367,"")</f>
        <v/>
      </c>
      <c r="F367" s="3" t="str">
        <f>IF(AND(TONGHOP!$O367="KTHP",TONGHOP!$P367="VD",TONGHOP!$J367="R",TONGHOP!$K367&lt;&gt;""),TONGHOP!$M367,"")</f>
        <v/>
      </c>
      <c r="G367" s="3" t="str">
        <f>IF(AND(TONGHOP!$O367="KTHP",TONGHOP!$P367="TH",TONGHOP!$J367="R",TONGHOP!$K367&lt;&gt;""),TONGHOP!$K367,"")</f>
        <v/>
      </c>
      <c r="H367" s="3" t="str">
        <f>IF(AND(TONGHOP!$O367="KTHP",TONGHOP!$P367="TH",TONGHOP!$J367="R",TONGHOP!$K367&lt;&gt;""),TONGHOP!$M367,"")</f>
        <v/>
      </c>
      <c r="I367" s="3" t="str">
        <f>IF(AND(TONGHOP!$O367="ThiTN",TONGHOP!$P367="LT",TONGHOP!$J367="R",TONGHOP!$K367&lt;&gt;""),TONGHOP!$K367,"")</f>
        <v/>
      </c>
      <c r="J367" s="3" t="str">
        <f>IF(AND(TONGHOP!$O367="ThiTN",TONGHOP!$P367="LT",TONGHOP!$J367="R",TONGHOP!$K367&lt;&gt;""),TONGHOP!$M367,"")</f>
        <v/>
      </c>
      <c r="K367" s="3" t="str">
        <f>IF(AND(TONGHOP!$O367="ThiTN",TONGHOP!$P367="TN",TONGHOP!$J367="R",TONGHOP!$K367&lt;&gt;""),TONGHOP!$K367,"")</f>
        <v/>
      </c>
      <c r="L367" s="3" t="str">
        <f>IF(AND(TONGHOP!$O367="ThiTN",TONGHOP!$P367="TN",TONGHOP!$J367="R",TONGHOP!$K367&lt;&gt;""),TONGHOP!$M367,"")</f>
        <v/>
      </c>
      <c r="M367" s="3" t="str">
        <f>IF(AND(TONGHOP!$O367="ThiTN",TONGHOP!$P367="VĐ",TONGHOP!$J367="R",TONGHOP!$K367&lt;&gt;""),TONGHOP!$K367,"")</f>
        <v/>
      </c>
      <c r="N367" s="3" t="str">
        <f>IF(AND(TONGHOP!$O367="ThiTN",TONGHOP!$P367="VĐ",TONGHOP!$J367="R",TONGHOP!$K367&lt;&gt;""),TONGHOP!$M367,"")</f>
        <v/>
      </c>
      <c r="O367" s="3" t="str">
        <f>IF(AND(TONGHOP!$O367="ThiTN",TONGHOP!$P367="TH",TONGHOP!$J367="R",TONGHOP!$K367&lt;&gt;""),TONGHOP!$K367,"")</f>
        <v/>
      </c>
      <c r="P367" s="3" t="str">
        <f>IF(AND(TONGHOP!$O367="ThiTN",TONGHOP!$P367="TH",TONGHOP!$J367="R",TONGHOP!$K367&lt;&gt;""),TONGHOP!$M367,"")</f>
        <v/>
      </c>
    </row>
    <row r="368" spans="1:16">
      <c r="A368" s="3" t="str">
        <f>IF(AND(TONGHOP!$O368="KTHP",TONGHOP!$P368="LT",TONGHOP!$J368="R",TONGHOP!$K368&lt;&gt;""),TONGHOP!$K368,"")</f>
        <v>Võ Cường</v>
      </c>
      <c r="B368" s="3">
        <f>IF(AND(TONGHOP!$O368="KTHP",TONGHOP!$P368="LT",TONGHOP!$J368="R",TONGHOP!$K368&lt;&gt;""),TONGHOP!$M368,"")</f>
        <v>2</v>
      </c>
      <c r="C368" s="3" t="str">
        <f>IF(AND(TONGHOP!$O368="KTHP",TONGHOP!$P368="TN",TONGHOP!$J368="R",TONGHOP!$K368&lt;&gt;""),TONGHOP!$K368,"")</f>
        <v/>
      </c>
      <c r="D368" s="3" t="str">
        <f>IF(AND(TONGHOP!$O368="KTHP",TONGHOP!$P368="TN",TONGHOP!$J368="R",TONGHOP!$K368&lt;&gt;""),TONGHOP!$M368,"")</f>
        <v/>
      </c>
      <c r="E368" s="3" t="str">
        <f>IF(AND(TONGHOP!$O368="KTHP",TONGHOP!$P368="VD",TONGHOP!$J368="R",TONGHOP!$K368&lt;&gt;""),TONGHOP!$K368,"")</f>
        <v/>
      </c>
      <c r="F368" s="3" t="str">
        <f>IF(AND(TONGHOP!$O368="KTHP",TONGHOP!$P368="VD",TONGHOP!$J368="R",TONGHOP!$K368&lt;&gt;""),TONGHOP!$M368,"")</f>
        <v/>
      </c>
      <c r="G368" s="3" t="str">
        <f>IF(AND(TONGHOP!$O368="KTHP",TONGHOP!$P368="TH",TONGHOP!$J368="R",TONGHOP!$K368&lt;&gt;""),TONGHOP!$K368,"")</f>
        <v/>
      </c>
      <c r="H368" s="3" t="str">
        <f>IF(AND(TONGHOP!$O368="KTHP",TONGHOP!$P368="TH",TONGHOP!$J368="R",TONGHOP!$K368&lt;&gt;""),TONGHOP!$M368,"")</f>
        <v/>
      </c>
      <c r="I368" s="3" t="str">
        <f>IF(AND(TONGHOP!$O368="ThiTN",TONGHOP!$P368="LT",TONGHOP!$J368="R",TONGHOP!$K368&lt;&gt;""),TONGHOP!$K368,"")</f>
        <v/>
      </c>
      <c r="J368" s="3" t="str">
        <f>IF(AND(TONGHOP!$O368="ThiTN",TONGHOP!$P368="LT",TONGHOP!$J368="R",TONGHOP!$K368&lt;&gt;""),TONGHOP!$M368,"")</f>
        <v/>
      </c>
      <c r="K368" s="3" t="str">
        <f>IF(AND(TONGHOP!$O368="ThiTN",TONGHOP!$P368="TN",TONGHOP!$J368="R",TONGHOP!$K368&lt;&gt;""),TONGHOP!$K368,"")</f>
        <v/>
      </c>
      <c r="L368" s="3" t="str">
        <f>IF(AND(TONGHOP!$O368="ThiTN",TONGHOP!$P368="TN",TONGHOP!$J368="R",TONGHOP!$K368&lt;&gt;""),TONGHOP!$M368,"")</f>
        <v/>
      </c>
      <c r="M368" s="3" t="str">
        <f>IF(AND(TONGHOP!$O368="ThiTN",TONGHOP!$P368="VĐ",TONGHOP!$J368="R",TONGHOP!$K368&lt;&gt;""),TONGHOP!$K368,"")</f>
        <v/>
      </c>
      <c r="N368" s="3" t="str">
        <f>IF(AND(TONGHOP!$O368="ThiTN",TONGHOP!$P368="VĐ",TONGHOP!$J368="R",TONGHOP!$K368&lt;&gt;""),TONGHOP!$M368,"")</f>
        <v/>
      </c>
      <c r="O368" s="3" t="str">
        <f>IF(AND(TONGHOP!$O368="ThiTN",TONGHOP!$P368="TH",TONGHOP!$J368="R",TONGHOP!$K368&lt;&gt;""),TONGHOP!$K368,"")</f>
        <v/>
      </c>
      <c r="P368" s="3" t="str">
        <f>IF(AND(TONGHOP!$O368="ThiTN",TONGHOP!$P368="TH",TONGHOP!$J368="R",TONGHOP!$K368&lt;&gt;""),TONGHOP!$M368,"")</f>
        <v/>
      </c>
    </row>
    <row r="369" spans="1:16">
      <c r="A369" s="3" t="str">
        <f>IF(AND(TONGHOP!$O369="KTHP",TONGHOP!$P369="LT",TONGHOP!$J369="R",TONGHOP!$K369&lt;&gt;""),TONGHOP!$K369,"")</f>
        <v/>
      </c>
      <c r="B369" s="3" t="str">
        <f>IF(AND(TONGHOP!$O369="KTHP",TONGHOP!$P369="LT",TONGHOP!$J369="R",TONGHOP!$K369&lt;&gt;""),TONGHOP!$M369,"")</f>
        <v/>
      </c>
      <c r="C369" s="3" t="str">
        <f>IF(AND(TONGHOP!$O369="KTHP",TONGHOP!$P369="TN",TONGHOP!$J369="R",TONGHOP!$K369&lt;&gt;""),TONGHOP!$K369,"")</f>
        <v>Lê Thị Thu Thảo</v>
      </c>
      <c r="D369" s="3">
        <f>IF(AND(TONGHOP!$O369="KTHP",TONGHOP!$P369="TN",TONGHOP!$J369="R",TONGHOP!$K369&lt;&gt;""),TONGHOP!$M369,"")</f>
        <v>4</v>
      </c>
      <c r="E369" s="3" t="str">
        <f>IF(AND(TONGHOP!$O369="KTHP",TONGHOP!$P369="VD",TONGHOP!$J369="R",TONGHOP!$K369&lt;&gt;""),TONGHOP!$K369,"")</f>
        <v/>
      </c>
      <c r="F369" s="3" t="str">
        <f>IF(AND(TONGHOP!$O369="KTHP",TONGHOP!$P369="VD",TONGHOP!$J369="R",TONGHOP!$K369&lt;&gt;""),TONGHOP!$M369,"")</f>
        <v/>
      </c>
      <c r="G369" s="3" t="str">
        <f>IF(AND(TONGHOP!$O369="KTHP",TONGHOP!$P369="TH",TONGHOP!$J369="R",TONGHOP!$K369&lt;&gt;""),TONGHOP!$K369,"")</f>
        <v/>
      </c>
      <c r="H369" s="3" t="str">
        <f>IF(AND(TONGHOP!$O369="KTHP",TONGHOP!$P369="TH",TONGHOP!$J369="R",TONGHOP!$K369&lt;&gt;""),TONGHOP!$M369,"")</f>
        <v/>
      </c>
      <c r="I369" s="3" t="str">
        <f>IF(AND(TONGHOP!$O369="ThiTN",TONGHOP!$P369="LT",TONGHOP!$J369="R",TONGHOP!$K369&lt;&gt;""),TONGHOP!$K369,"")</f>
        <v/>
      </c>
      <c r="J369" s="3" t="str">
        <f>IF(AND(TONGHOP!$O369="ThiTN",TONGHOP!$P369="LT",TONGHOP!$J369="R",TONGHOP!$K369&lt;&gt;""),TONGHOP!$M369,"")</f>
        <v/>
      </c>
      <c r="K369" s="3" t="str">
        <f>IF(AND(TONGHOP!$O369="ThiTN",TONGHOP!$P369="TN",TONGHOP!$J369="R",TONGHOP!$K369&lt;&gt;""),TONGHOP!$K369,"")</f>
        <v/>
      </c>
      <c r="L369" s="3" t="str">
        <f>IF(AND(TONGHOP!$O369="ThiTN",TONGHOP!$P369="TN",TONGHOP!$J369="R",TONGHOP!$K369&lt;&gt;""),TONGHOP!$M369,"")</f>
        <v/>
      </c>
      <c r="M369" s="3" t="str">
        <f>IF(AND(TONGHOP!$O369="ThiTN",TONGHOP!$P369="VĐ",TONGHOP!$J369="R",TONGHOP!$K369&lt;&gt;""),TONGHOP!$K369,"")</f>
        <v/>
      </c>
      <c r="N369" s="3" t="str">
        <f>IF(AND(TONGHOP!$O369="ThiTN",TONGHOP!$P369="VĐ",TONGHOP!$J369="R",TONGHOP!$K369&lt;&gt;""),TONGHOP!$M369,"")</f>
        <v/>
      </c>
      <c r="O369" s="3" t="str">
        <f>IF(AND(TONGHOP!$O369="ThiTN",TONGHOP!$P369="TH",TONGHOP!$J369="R",TONGHOP!$K369&lt;&gt;""),TONGHOP!$K369,"")</f>
        <v/>
      </c>
      <c r="P369" s="3" t="str">
        <f>IF(AND(TONGHOP!$O369="ThiTN",TONGHOP!$P369="TH",TONGHOP!$J369="R",TONGHOP!$K369&lt;&gt;""),TONGHOP!$M369,"")</f>
        <v/>
      </c>
    </row>
    <row r="370" spans="1:16">
      <c r="A370" s="3" t="str">
        <f>IF(AND(TONGHOP!$O370="KTHP",TONGHOP!$P370="LT",TONGHOP!$J370="R",TONGHOP!$K370&lt;&gt;""),TONGHOP!$K370,"")</f>
        <v/>
      </c>
      <c r="B370" s="3" t="str">
        <f>IF(AND(TONGHOP!$O370="KTHP",TONGHOP!$P370="LT",TONGHOP!$J370="R",TONGHOP!$K370&lt;&gt;""),TONGHOP!$M370,"")</f>
        <v/>
      </c>
      <c r="C370" s="3" t="str">
        <f>IF(AND(TONGHOP!$O370="KTHP",TONGHOP!$P370="TN",TONGHOP!$J370="R",TONGHOP!$K370&lt;&gt;""),TONGHOP!$K370,"")</f>
        <v/>
      </c>
      <c r="D370" s="3" t="str">
        <f>IF(AND(TONGHOP!$O370="KTHP",TONGHOP!$P370="TN",TONGHOP!$J370="R",TONGHOP!$K370&lt;&gt;""),TONGHOP!$M370,"")</f>
        <v/>
      </c>
      <c r="E370" s="3" t="str">
        <f>IF(AND(TONGHOP!$O370="KTHP",TONGHOP!$P370="VD",TONGHOP!$J370="R",TONGHOP!$K370&lt;&gt;""),TONGHOP!$K370,"")</f>
        <v/>
      </c>
      <c r="F370" s="3" t="str">
        <f>IF(AND(TONGHOP!$O370="KTHP",TONGHOP!$P370="VD",TONGHOP!$J370="R",TONGHOP!$K370&lt;&gt;""),TONGHOP!$M370,"")</f>
        <v/>
      </c>
      <c r="G370" s="3" t="str">
        <f>IF(AND(TONGHOP!$O370="KTHP",TONGHOP!$P370="TH",TONGHOP!$J370="R",TONGHOP!$K370&lt;&gt;""),TONGHOP!$K370,"")</f>
        <v/>
      </c>
      <c r="H370" s="3" t="str">
        <f>IF(AND(TONGHOP!$O370="KTHP",TONGHOP!$P370="TH",TONGHOP!$J370="R",TONGHOP!$K370&lt;&gt;""),TONGHOP!$M370,"")</f>
        <v/>
      </c>
      <c r="I370" s="3" t="str">
        <f>IF(AND(TONGHOP!$O370="ThiTN",TONGHOP!$P370="LT",TONGHOP!$J370="R",TONGHOP!$K370&lt;&gt;""),TONGHOP!$K370,"")</f>
        <v/>
      </c>
      <c r="J370" s="3" t="str">
        <f>IF(AND(TONGHOP!$O370="ThiTN",TONGHOP!$P370="LT",TONGHOP!$J370="R",TONGHOP!$K370&lt;&gt;""),TONGHOP!$M370,"")</f>
        <v/>
      </c>
      <c r="K370" s="3" t="str">
        <f>IF(AND(TONGHOP!$O370="ThiTN",TONGHOP!$P370="TN",TONGHOP!$J370="R",TONGHOP!$K370&lt;&gt;""),TONGHOP!$K370,"")</f>
        <v/>
      </c>
      <c r="L370" s="3" t="str">
        <f>IF(AND(TONGHOP!$O370="ThiTN",TONGHOP!$P370="TN",TONGHOP!$J370="R",TONGHOP!$K370&lt;&gt;""),TONGHOP!$M370,"")</f>
        <v/>
      </c>
      <c r="M370" s="3" t="str">
        <f>IF(AND(TONGHOP!$O370="ThiTN",TONGHOP!$P370="VĐ",TONGHOP!$J370="R",TONGHOP!$K370&lt;&gt;""),TONGHOP!$K370,"")</f>
        <v/>
      </c>
      <c r="N370" s="3" t="str">
        <f>IF(AND(TONGHOP!$O370="ThiTN",TONGHOP!$P370="VĐ",TONGHOP!$J370="R",TONGHOP!$K370&lt;&gt;""),TONGHOP!$M370,"")</f>
        <v/>
      </c>
      <c r="O370" s="3" t="str">
        <f>IF(AND(TONGHOP!$O370="ThiTN",TONGHOP!$P370="TH",TONGHOP!$J370="R",TONGHOP!$K370&lt;&gt;""),TONGHOP!$K370,"")</f>
        <v/>
      </c>
      <c r="P370" s="3" t="str">
        <f>IF(AND(TONGHOP!$O370="ThiTN",TONGHOP!$P370="TH",TONGHOP!$J370="R",TONGHOP!$K370&lt;&gt;""),TONGHOP!$M370,"")</f>
        <v/>
      </c>
    </row>
    <row r="371" spans="1:16">
      <c r="A371" s="3" t="str">
        <f>IF(AND(TONGHOP!$O371="KTHP",TONGHOP!$P371="LT",TONGHOP!$J371="R",TONGHOP!$K371&lt;&gt;""),TONGHOP!$K371,"")</f>
        <v/>
      </c>
      <c r="B371" s="3" t="str">
        <f>IF(AND(TONGHOP!$O371="KTHP",TONGHOP!$P371="LT",TONGHOP!$J371="R",TONGHOP!$K371&lt;&gt;""),TONGHOP!$M371,"")</f>
        <v/>
      </c>
      <c r="C371" s="3" t="str">
        <f>IF(AND(TONGHOP!$O371="KTHP",TONGHOP!$P371="TN",TONGHOP!$J371="R",TONGHOP!$K371&lt;&gt;""),TONGHOP!$K371,"")</f>
        <v/>
      </c>
      <c r="D371" s="3" t="str">
        <f>IF(AND(TONGHOP!$O371="KTHP",TONGHOP!$P371="TN",TONGHOP!$J371="R",TONGHOP!$K371&lt;&gt;""),TONGHOP!$M371,"")</f>
        <v/>
      </c>
      <c r="E371" s="3" t="str">
        <f>IF(AND(TONGHOP!$O371="KTHP",TONGHOP!$P371="VD",TONGHOP!$J371="R",TONGHOP!$K371&lt;&gt;""),TONGHOP!$K371,"")</f>
        <v/>
      </c>
      <c r="F371" s="3" t="str">
        <f>IF(AND(TONGHOP!$O371="KTHP",TONGHOP!$P371="VD",TONGHOP!$J371="R",TONGHOP!$K371&lt;&gt;""),TONGHOP!$M371,"")</f>
        <v/>
      </c>
      <c r="G371" s="3" t="str">
        <f>IF(AND(TONGHOP!$O371="KTHP",TONGHOP!$P371="TH",TONGHOP!$J371="R",TONGHOP!$K371&lt;&gt;""),TONGHOP!$K371,"")</f>
        <v/>
      </c>
      <c r="H371" s="3" t="str">
        <f>IF(AND(TONGHOP!$O371="KTHP",TONGHOP!$P371="TH",TONGHOP!$J371="R",TONGHOP!$K371&lt;&gt;""),TONGHOP!$M371,"")</f>
        <v/>
      </c>
      <c r="I371" s="3" t="str">
        <f>IF(AND(TONGHOP!$O371="ThiTN",TONGHOP!$P371="LT",TONGHOP!$J371="R",TONGHOP!$K371&lt;&gt;""),TONGHOP!$K371,"")</f>
        <v/>
      </c>
      <c r="J371" s="3" t="str">
        <f>IF(AND(TONGHOP!$O371="ThiTN",TONGHOP!$P371="LT",TONGHOP!$J371="R",TONGHOP!$K371&lt;&gt;""),TONGHOP!$M371,"")</f>
        <v/>
      </c>
      <c r="K371" s="3" t="str">
        <f>IF(AND(TONGHOP!$O371="ThiTN",TONGHOP!$P371="TN",TONGHOP!$J371="R",TONGHOP!$K371&lt;&gt;""),TONGHOP!$K371,"")</f>
        <v/>
      </c>
      <c r="L371" s="3" t="str">
        <f>IF(AND(TONGHOP!$O371="ThiTN",TONGHOP!$P371="TN",TONGHOP!$J371="R",TONGHOP!$K371&lt;&gt;""),TONGHOP!$M371,"")</f>
        <v/>
      </c>
      <c r="M371" s="3" t="str">
        <f>IF(AND(TONGHOP!$O371="ThiTN",TONGHOP!$P371="VĐ",TONGHOP!$J371="R",TONGHOP!$K371&lt;&gt;""),TONGHOP!$K371,"")</f>
        <v/>
      </c>
      <c r="N371" s="3" t="str">
        <f>IF(AND(TONGHOP!$O371="ThiTN",TONGHOP!$P371="VĐ",TONGHOP!$J371="R",TONGHOP!$K371&lt;&gt;""),TONGHOP!$M371,"")</f>
        <v/>
      </c>
      <c r="O371" s="3" t="str">
        <f>IF(AND(TONGHOP!$O371="ThiTN",TONGHOP!$P371="TH",TONGHOP!$J371="R",TONGHOP!$K371&lt;&gt;""),TONGHOP!$K371,"")</f>
        <v/>
      </c>
      <c r="P371" s="3" t="str">
        <f>IF(AND(TONGHOP!$O371="ThiTN",TONGHOP!$P371="TH",TONGHOP!$J371="R",TONGHOP!$K371&lt;&gt;""),TONGHOP!$M371,"")</f>
        <v/>
      </c>
    </row>
    <row r="372" spans="1:16">
      <c r="A372" s="3" t="str">
        <f>IF(AND(TONGHOP!$O372="KTHP",TONGHOP!$P372="LT",TONGHOP!$J372="R",TONGHOP!$K372&lt;&gt;""),TONGHOP!$K372,"")</f>
        <v/>
      </c>
      <c r="B372" s="3" t="str">
        <f>IF(AND(TONGHOP!$O372="KTHP",TONGHOP!$P372="LT",TONGHOP!$J372="R",TONGHOP!$K372&lt;&gt;""),TONGHOP!$M372,"")</f>
        <v/>
      </c>
      <c r="C372" s="3" t="str">
        <f>IF(AND(TONGHOP!$O372="KTHP",TONGHOP!$P372="TN",TONGHOP!$J372="R",TONGHOP!$K372&lt;&gt;""),TONGHOP!$K372,"")</f>
        <v/>
      </c>
      <c r="D372" s="3" t="str">
        <f>IF(AND(TONGHOP!$O372="KTHP",TONGHOP!$P372="TN",TONGHOP!$J372="R",TONGHOP!$K372&lt;&gt;""),TONGHOP!$M372,"")</f>
        <v/>
      </c>
      <c r="E372" s="3" t="str">
        <f>IF(AND(TONGHOP!$O372="KTHP",TONGHOP!$P372="VD",TONGHOP!$J372="R",TONGHOP!$K372&lt;&gt;""),TONGHOP!$K372,"")</f>
        <v/>
      </c>
      <c r="F372" s="3" t="str">
        <f>IF(AND(TONGHOP!$O372="KTHP",TONGHOP!$P372="VD",TONGHOP!$J372="R",TONGHOP!$K372&lt;&gt;""),TONGHOP!$M372,"")</f>
        <v/>
      </c>
      <c r="G372" s="3" t="str">
        <f>IF(AND(TONGHOP!$O372="KTHP",TONGHOP!$P372="TH",TONGHOP!$J372="R",TONGHOP!$K372&lt;&gt;""),TONGHOP!$K372,"")</f>
        <v/>
      </c>
      <c r="H372" s="3" t="str">
        <f>IF(AND(TONGHOP!$O372="KTHP",TONGHOP!$P372="TH",TONGHOP!$J372="R",TONGHOP!$K372&lt;&gt;""),TONGHOP!$M372,"")</f>
        <v/>
      </c>
      <c r="I372" s="3" t="str">
        <f>IF(AND(TONGHOP!$O372="ThiTN",TONGHOP!$P372="LT",TONGHOP!$J372="R",TONGHOP!$K372&lt;&gt;""),TONGHOP!$K372,"")</f>
        <v/>
      </c>
      <c r="J372" s="3" t="str">
        <f>IF(AND(TONGHOP!$O372="ThiTN",TONGHOP!$P372="LT",TONGHOP!$J372="R",TONGHOP!$K372&lt;&gt;""),TONGHOP!$M372,"")</f>
        <v/>
      </c>
      <c r="K372" s="3" t="str">
        <f>IF(AND(TONGHOP!$O372="ThiTN",TONGHOP!$P372="TN",TONGHOP!$J372="R",TONGHOP!$K372&lt;&gt;""),TONGHOP!$K372,"")</f>
        <v/>
      </c>
      <c r="L372" s="3" t="str">
        <f>IF(AND(TONGHOP!$O372="ThiTN",TONGHOP!$P372="TN",TONGHOP!$J372="R",TONGHOP!$K372&lt;&gt;""),TONGHOP!$M372,"")</f>
        <v/>
      </c>
      <c r="M372" s="3" t="str">
        <f>IF(AND(TONGHOP!$O372="ThiTN",TONGHOP!$P372="VĐ",TONGHOP!$J372="R",TONGHOP!$K372&lt;&gt;""),TONGHOP!$K372,"")</f>
        <v/>
      </c>
      <c r="N372" s="3" t="str">
        <f>IF(AND(TONGHOP!$O372="ThiTN",TONGHOP!$P372="VĐ",TONGHOP!$J372="R",TONGHOP!$K372&lt;&gt;""),TONGHOP!$M372,"")</f>
        <v/>
      </c>
      <c r="O372" s="3" t="str">
        <f>IF(AND(TONGHOP!$O372="ThiTN",TONGHOP!$P372="TH",TONGHOP!$J372="R",TONGHOP!$K372&lt;&gt;""),TONGHOP!$K372,"")</f>
        <v/>
      </c>
      <c r="P372" s="3" t="str">
        <f>IF(AND(TONGHOP!$O372="ThiTN",TONGHOP!$P372="TH",TONGHOP!$J372="R",TONGHOP!$K372&lt;&gt;""),TONGHOP!$M372,"")</f>
        <v/>
      </c>
    </row>
    <row r="373" spans="1:16">
      <c r="A373" s="3" t="str">
        <f>IF(AND(TONGHOP!$O373="KTHP",TONGHOP!$P373="LT",TONGHOP!$J373="R",TONGHOP!$K373&lt;&gt;""),TONGHOP!$K373,"")</f>
        <v/>
      </c>
      <c r="B373" s="3" t="str">
        <f>IF(AND(TONGHOP!$O373="KTHP",TONGHOP!$P373="LT",TONGHOP!$J373="R",TONGHOP!$K373&lt;&gt;""),TONGHOP!$M373,"")</f>
        <v/>
      </c>
      <c r="C373" s="3" t="str">
        <f>IF(AND(TONGHOP!$O373="KTHP",TONGHOP!$P373="TN",TONGHOP!$J373="R",TONGHOP!$K373&lt;&gt;""),TONGHOP!$K373,"")</f>
        <v/>
      </c>
      <c r="D373" s="3" t="str">
        <f>IF(AND(TONGHOP!$O373="KTHP",TONGHOP!$P373="TN",TONGHOP!$J373="R",TONGHOP!$K373&lt;&gt;""),TONGHOP!$M373,"")</f>
        <v/>
      </c>
      <c r="E373" s="3" t="str">
        <f>IF(AND(TONGHOP!$O373="KTHP",TONGHOP!$P373="VD",TONGHOP!$J373="R",TONGHOP!$K373&lt;&gt;""),TONGHOP!$K373,"")</f>
        <v/>
      </c>
      <c r="F373" s="3" t="str">
        <f>IF(AND(TONGHOP!$O373="KTHP",TONGHOP!$P373="VD",TONGHOP!$J373="R",TONGHOP!$K373&lt;&gt;""),TONGHOP!$M373,"")</f>
        <v/>
      </c>
      <c r="G373" s="3" t="str">
        <f>IF(AND(TONGHOP!$O373="KTHP",TONGHOP!$P373="TH",TONGHOP!$J373="R",TONGHOP!$K373&lt;&gt;""),TONGHOP!$K373,"")</f>
        <v/>
      </c>
      <c r="H373" s="3" t="str">
        <f>IF(AND(TONGHOP!$O373="KTHP",TONGHOP!$P373="TH",TONGHOP!$J373="R",TONGHOP!$K373&lt;&gt;""),TONGHOP!$M373,"")</f>
        <v/>
      </c>
      <c r="I373" s="3" t="str">
        <f>IF(AND(TONGHOP!$O373="ThiTN",TONGHOP!$P373="LT",TONGHOP!$J373="R",TONGHOP!$K373&lt;&gt;""),TONGHOP!$K373,"")</f>
        <v/>
      </c>
      <c r="J373" s="3" t="str">
        <f>IF(AND(TONGHOP!$O373="ThiTN",TONGHOP!$P373="LT",TONGHOP!$J373="R",TONGHOP!$K373&lt;&gt;""),TONGHOP!$M373,"")</f>
        <v/>
      </c>
      <c r="K373" s="3" t="str">
        <f>IF(AND(TONGHOP!$O373="ThiTN",TONGHOP!$P373="TN",TONGHOP!$J373="R",TONGHOP!$K373&lt;&gt;""),TONGHOP!$K373,"")</f>
        <v/>
      </c>
      <c r="L373" s="3" t="str">
        <f>IF(AND(TONGHOP!$O373="ThiTN",TONGHOP!$P373="TN",TONGHOP!$J373="R",TONGHOP!$K373&lt;&gt;""),TONGHOP!$M373,"")</f>
        <v/>
      </c>
      <c r="M373" s="3" t="str">
        <f>IF(AND(TONGHOP!$O373="ThiTN",TONGHOP!$P373="VĐ",TONGHOP!$J373="R",TONGHOP!$K373&lt;&gt;""),TONGHOP!$K373,"")</f>
        <v/>
      </c>
      <c r="N373" s="3" t="str">
        <f>IF(AND(TONGHOP!$O373="ThiTN",TONGHOP!$P373="VĐ",TONGHOP!$J373="R",TONGHOP!$K373&lt;&gt;""),TONGHOP!$M373,"")</f>
        <v/>
      </c>
      <c r="O373" s="3" t="str">
        <f>IF(AND(TONGHOP!$O373="ThiTN",TONGHOP!$P373="TH",TONGHOP!$J373="R",TONGHOP!$K373&lt;&gt;""),TONGHOP!$K373,"")</f>
        <v/>
      </c>
      <c r="P373" s="3" t="str">
        <f>IF(AND(TONGHOP!$O373="ThiTN",TONGHOP!$P373="TH",TONGHOP!$J373="R",TONGHOP!$K373&lt;&gt;""),TONGHOP!$M373,"")</f>
        <v/>
      </c>
    </row>
    <row r="374" spans="1:16">
      <c r="A374" s="3" t="str">
        <f>IF(AND(TONGHOP!$O374="KTHP",TONGHOP!$P374="LT",TONGHOP!$J374="R",TONGHOP!$K374&lt;&gt;""),TONGHOP!$K374,"")</f>
        <v/>
      </c>
      <c r="B374" s="3" t="str">
        <f>IF(AND(TONGHOP!$O374="KTHP",TONGHOP!$P374="LT",TONGHOP!$J374="R",TONGHOP!$K374&lt;&gt;""),TONGHOP!$M374,"")</f>
        <v/>
      </c>
      <c r="C374" s="3" t="str">
        <f>IF(AND(TONGHOP!$O374="KTHP",TONGHOP!$P374="TN",TONGHOP!$J374="R",TONGHOP!$K374&lt;&gt;""),TONGHOP!$K374,"")</f>
        <v/>
      </c>
      <c r="D374" s="3" t="str">
        <f>IF(AND(TONGHOP!$O374="KTHP",TONGHOP!$P374="TN",TONGHOP!$J374="R",TONGHOP!$K374&lt;&gt;""),TONGHOP!$M374,"")</f>
        <v/>
      </c>
      <c r="E374" s="3" t="str">
        <f>IF(AND(TONGHOP!$O374="KTHP",TONGHOP!$P374="VD",TONGHOP!$J374="R",TONGHOP!$K374&lt;&gt;""),TONGHOP!$K374,"")</f>
        <v/>
      </c>
      <c r="F374" s="3" t="str">
        <f>IF(AND(TONGHOP!$O374="KTHP",TONGHOP!$P374="VD",TONGHOP!$J374="R",TONGHOP!$K374&lt;&gt;""),TONGHOP!$M374,"")</f>
        <v/>
      </c>
      <c r="G374" s="3" t="str">
        <f>IF(AND(TONGHOP!$O374="KTHP",TONGHOP!$P374="TH",TONGHOP!$J374="R",TONGHOP!$K374&lt;&gt;""),TONGHOP!$K374,"")</f>
        <v/>
      </c>
      <c r="H374" s="3" t="str">
        <f>IF(AND(TONGHOP!$O374="KTHP",TONGHOP!$P374="TH",TONGHOP!$J374="R",TONGHOP!$K374&lt;&gt;""),TONGHOP!$M374,"")</f>
        <v/>
      </c>
      <c r="I374" s="3" t="str">
        <f>IF(AND(TONGHOP!$O374="ThiTN",TONGHOP!$P374="LT",TONGHOP!$J374="R",TONGHOP!$K374&lt;&gt;""),TONGHOP!$K374,"")</f>
        <v/>
      </c>
      <c r="J374" s="3" t="str">
        <f>IF(AND(TONGHOP!$O374="ThiTN",TONGHOP!$P374="LT",TONGHOP!$J374="R",TONGHOP!$K374&lt;&gt;""),TONGHOP!$M374,"")</f>
        <v/>
      </c>
      <c r="K374" s="3" t="str">
        <f>IF(AND(TONGHOP!$O374="ThiTN",TONGHOP!$P374="TN",TONGHOP!$J374="R",TONGHOP!$K374&lt;&gt;""),TONGHOP!$K374,"")</f>
        <v/>
      </c>
      <c r="L374" s="3" t="str">
        <f>IF(AND(TONGHOP!$O374="ThiTN",TONGHOP!$P374="TN",TONGHOP!$J374="R",TONGHOP!$K374&lt;&gt;""),TONGHOP!$M374,"")</f>
        <v/>
      </c>
      <c r="M374" s="3" t="str">
        <f>IF(AND(TONGHOP!$O374="ThiTN",TONGHOP!$P374="VĐ",TONGHOP!$J374="R",TONGHOP!$K374&lt;&gt;""),TONGHOP!$K374,"")</f>
        <v/>
      </c>
      <c r="N374" s="3" t="str">
        <f>IF(AND(TONGHOP!$O374="ThiTN",TONGHOP!$P374="VĐ",TONGHOP!$J374="R",TONGHOP!$K374&lt;&gt;""),TONGHOP!$M374,"")</f>
        <v/>
      </c>
      <c r="O374" s="3" t="str">
        <f>IF(AND(TONGHOP!$O374="ThiTN",TONGHOP!$P374="TH",TONGHOP!$J374="R",TONGHOP!$K374&lt;&gt;""),TONGHOP!$K374,"")</f>
        <v/>
      </c>
      <c r="P374" s="3" t="str">
        <f>IF(AND(TONGHOP!$O374="ThiTN",TONGHOP!$P374="TH",TONGHOP!$J374="R",TONGHOP!$K374&lt;&gt;""),TONGHOP!$M374,"")</f>
        <v/>
      </c>
    </row>
    <row r="375" spans="1:16">
      <c r="A375" s="3" t="str">
        <f>IF(AND(TONGHOP!$O375="KTHP",TONGHOP!$P375="LT",TONGHOP!$J375="R",TONGHOP!$K375&lt;&gt;""),TONGHOP!$K375,"")</f>
        <v/>
      </c>
      <c r="B375" s="3" t="str">
        <f>IF(AND(TONGHOP!$O375="KTHP",TONGHOP!$P375="LT",TONGHOP!$J375="R",TONGHOP!$K375&lt;&gt;""),TONGHOP!$M375,"")</f>
        <v/>
      </c>
      <c r="C375" s="3" t="str">
        <f>IF(AND(TONGHOP!$O375="KTHP",TONGHOP!$P375="TN",TONGHOP!$J375="R",TONGHOP!$K375&lt;&gt;""),TONGHOP!$K375,"")</f>
        <v/>
      </c>
      <c r="D375" s="3" t="str">
        <f>IF(AND(TONGHOP!$O375="KTHP",TONGHOP!$P375="TN",TONGHOP!$J375="R",TONGHOP!$K375&lt;&gt;""),TONGHOP!$M375,"")</f>
        <v/>
      </c>
      <c r="E375" s="3" t="str">
        <f>IF(AND(TONGHOP!$O375="KTHP",TONGHOP!$P375="VD",TONGHOP!$J375="R",TONGHOP!$K375&lt;&gt;""),TONGHOP!$K375,"")</f>
        <v/>
      </c>
      <c r="F375" s="3" t="str">
        <f>IF(AND(TONGHOP!$O375="KTHP",TONGHOP!$P375="VD",TONGHOP!$J375="R",TONGHOP!$K375&lt;&gt;""),TONGHOP!$M375,"")</f>
        <v/>
      </c>
      <c r="G375" s="3" t="str">
        <f>IF(AND(TONGHOP!$O375="KTHP",TONGHOP!$P375="TH",TONGHOP!$J375="R",TONGHOP!$K375&lt;&gt;""),TONGHOP!$K375,"")</f>
        <v/>
      </c>
      <c r="H375" s="3" t="str">
        <f>IF(AND(TONGHOP!$O375="KTHP",TONGHOP!$P375="TH",TONGHOP!$J375="R",TONGHOP!$K375&lt;&gt;""),TONGHOP!$M375,"")</f>
        <v/>
      </c>
      <c r="I375" s="3" t="str">
        <f>IF(AND(TONGHOP!$O375="ThiTN",TONGHOP!$P375="LT",TONGHOP!$J375="R",TONGHOP!$K375&lt;&gt;""),TONGHOP!$K375,"")</f>
        <v/>
      </c>
      <c r="J375" s="3" t="str">
        <f>IF(AND(TONGHOP!$O375="ThiTN",TONGHOP!$P375="LT",TONGHOP!$J375="R",TONGHOP!$K375&lt;&gt;""),TONGHOP!$M375,"")</f>
        <v/>
      </c>
      <c r="K375" s="3" t="str">
        <f>IF(AND(TONGHOP!$O375="ThiTN",TONGHOP!$P375="TN",TONGHOP!$J375="R",TONGHOP!$K375&lt;&gt;""),TONGHOP!$K375,"")</f>
        <v/>
      </c>
      <c r="L375" s="3" t="str">
        <f>IF(AND(TONGHOP!$O375="ThiTN",TONGHOP!$P375="TN",TONGHOP!$J375="R",TONGHOP!$K375&lt;&gt;""),TONGHOP!$M375,"")</f>
        <v/>
      </c>
      <c r="M375" s="3" t="str">
        <f>IF(AND(TONGHOP!$O375="ThiTN",TONGHOP!$P375="VĐ",TONGHOP!$J375="R",TONGHOP!$K375&lt;&gt;""),TONGHOP!$K375,"")</f>
        <v/>
      </c>
      <c r="N375" s="3" t="str">
        <f>IF(AND(TONGHOP!$O375="ThiTN",TONGHOP!$P375="VĐ",TONGHOP!$J375="R",TONGHOP!$K375&lt;&gt;""),TONGHOP!$M375,"")</f>
        <v/>
      </c>
      <c r="O375" s="3" t="str">
        <f>IF(AND(TONGHOP!$O375="ThiTN",TONGHOP!$P375="TH",TONGHOP!$J375="R",TONGHOP!$K375&lt;&gt;""),TONGHOP!$K375,"")</f>
        <v/>
      </c>
      <c r="P375" s="3" t="str">
        <f>IF(AND(TONGHOP!$O375="ThiTN",TONGHOP!$P375="TH",TONGHOP!$J375="R",TONGHOP!$K375&lt;&gt;""),TONGHOP!$M375,"")</f>
        <v/>
      </c>
    </row>
    <row r="376" spans="1:16">
      <c r="A376" s="3" t="str">
        <f>IF(AND(TONGHOP!$O376="KTHP",TONGHOP!$P376="LT",TONGHOP!$J376="R",TONGHOP!$K376&lt;&gt;""),TONGHOP!$K376,"")</f>
        <v/>
      </c>
      <c r="B376" s="3" t="str">
        <f>IF(AND(TONGHOP!$O376="KTHP",TONGHOP!$P376="LT",TONGHOP!$J376="R",TONGHOP!$K376&lt;&gt;""),TONGHOP!$M376,"")</f>
        <v/>
      </c>
      <c r="C376" s="3" t="str">
        <f>IF(AND(TONGHOP!$O376="KTHP",TONGHOP!$P376="TN",TONGHOP!$J376="R",TONGHOP!$K376&lt;&gt;""),TONGHOP!$K376,"")</f>
        <v/>
      </c>
      <c r="D376" s="3" t="str">
        <f>IF(AND(TONGHOP!$O376="KTHP",TONGHOP!$P376="TN",TONGHOP!$J376="R",TONGHOP!$K376&lt;&gt;""),TONGHOP!$M376,"")</f>
        <v/>
      </c>
      <c r="E376" s="3" t="str">
        <f>IF(AND(TONGHOP!$O376="KTHP",TONGHOP!$P376="VD",TONGHOP!$J376="R",TONGHOP!$K376&lt;&gt;""),TONGHOP!$K376,"")</f>
        <v/>
      </c>
      <c r="F376" s="3" t="str">
        <f>IF(AND(TONGHOP!$O376="KTHP",TONGHOP!$P376="VD",TONGHOP!$J376="R",TONGHOP!$K376&lt;&gt;""),TONGHOP!$M376,"")</f>
        <v/>
      </c>
      <c r="G376" s="3" t="str">
        <f>IF(AND(TONGHOP!$O376="KTHP",TONGHOP!$P376="TH",TONGHOP!$J376="R",TONGHOP!$K376&lt;&gt;""),TONGHOP!$K376,"")</f>
        <v/>
      </c>
      <c r="H376" s="3" t="str">
        <f>IF(AND(TONGHOP!$O376="KTHP",TONGHOP!$P376="TH",TONGHOP!$J376="R",TONGHOP!$K376&lt;&gt;""),TONGHOP!$M376,"")</f>
        <v/>
      </c>
      <c r="I376" s="3" t="str">
        <f>IF(AND(TONGHOP!$O376="ThiTN",TONGHOP!$P376="LT",TONGHOP!$J376="R",TONGHOP!$K376&lt;&gt;""),TONGHOP!$K376,"")</f>
        <v/>
      </c>
      <c r="J376" s="3" t="str">
        <f>IF(AND(TONGHOP!$O376="ThiTN",TONGHOP!$P376="LT",TONGHOP!$J376="R",TONGHOP!$K376&lt;&gt;""),TONGHOP!$M376,"")</f>
        <v/>
      </c>
      <c r="K376" s="3" t="str">
        <f>IF(AND(TONGHOP!$O376="ThiTN",TONGHOP!$P376="TN",TONGHOP!$J376="R",TONGHOP!$K376&lt;&gt;""),TONGHOP!$K376,"")</f>
        <v/>
      </c>
      <c r="L376" s="3" t="str">
        <f>IF(AND(TONGHOP!$O376="ThiTN",TONGHOP!$P376="TN",TONGHOP!$J376="R",TONGHOP!$K376&lt;&gt;""),TONGHOP!$M376,"")</f>
        <v/>
      </c>
      <c r="M376" s="3" t="str">
        <f>IF(AND(TONGHOP!$O376="ThiTN",TONGHOP!$P376="VĐ",TONGHOP!$J376="R",TONGHOP!$K376&lt;&gt;""),TONGHOP!$K376,"")</f>
        <v/>
      </c>
      <c r="N376" s="3" t="str">
        <f>IF(AND(TONGHOP!$O376="ThiTN",TONGHOP!$P376="VĐ",TONGHOP!$J376="R",TONGHOP!$K376&lt;&gt;""),TONGHOP!$M376,"")</f>
        <v/>
      </c>
      <c r="O376" s="3" t="str">
        <f>IF(AND(TONGHOP!$O376="ThiTN",TONGHOP!$P376="TH",TONGHOP!$J376="R",TONGHOP!$K376&lt;&gt;""),TONGHOP!$K376,"")</f>
        <v/>
      </c>
      <c r="P376" s="3" t="str">
        <f>IF(AND(TONGHOP!$O376="ThiTN",TONGHOP!$P376="TH",TONGHOP!$J376="R",TONGHOP!$K376&lt;&gt;""),TONGHOP!$M376,"")</f>
        <v/>
      </c>
    </row>
    <row r="377" spans="1:16">
      <c r="A377" s="3" t="str">
        <f>IF(AND(TONGHOP!$O377="KTHP",TONGHOP!$P377="LT",TONGHOP!$J377="R",TONGHOP!$K377&lt;&gt;""),TONGHOP!$K377,"")</f>
        <v/>
      </c>
      <c r="B377" s="3" t="str">
        <f>IF(AND(TONGHOP!$O377="KTHP",TONGHOP!$P377="LT",TONGHOP!$J377="R",TONGHOP!$K377&lt;&gt;""),TONGHOP!$M377,"")</f>
        <v/>
      </c>
      <c r="C377" s="3" t="str">
        <f>IF(AND(TONGHOP!$O377="KTHP",TONGHOP!$P377="TN",TONGHOP!$J377="R",TONGHOP!$K377&lt;&gt;""),TONGHOP!$K377,"")</f>
        <v/>
      </c>
      <c r="D377" s="3" t="str">
        <f>IF(AND(TONGHOP!$O377="KTHP",TONGHOP!$P377="TN",TONGHOP!$J377="R",TONGHOP!$K377&lt;&gt;""),TONGHOP!$M377,"")</f>
        <v/>
      </c>
      <c r="E377" s="3" t="str">
        <f>IF(AND(TONGHOP!$O377="KTHP",TONGHOP!$P377="VD",TONGHOP!$J377="R",TONGHOP!$K377&lt;&gt;""),TONGHOP!$K377,"")</f>
        <v/>
      </c>
      <c r="F377" s="3" t="str">
        <f>IF(AND(TONGHOP!$O377="KTHP",TONGHOP!$P377="VD",TONGHOP!$J377="R",TONGHOP!$K377&lt;&gt;""),TONGHOP!$M377,"")</f>
        <v/>
      </c>
      <c r="G377" s="3" t="str">
        <f>IF(AND(TONGHOP!$O377="KTHP",TONGHOP!$P377="TH",TONGHOP!$J377="R",TONGHOP!$K377&lt;&gt;""),TONGHOP!$K377,"")</f>
        <v/>
      </c>
      <c r="H377" s="3" t="str">
        <f>IF(AND(TONGHOP!$O377="KTHP",TONGHOP!$P377="TH",TONGHOP!$J377="R",TONGHOP!$K377&lt;&gt;""),TONGHOP!$M377,"")</f>
        <v/>
      </c>
      <c r="I377" s="3" t="str">
        <f>IF(AND(TONGHOP!$O377="ThiTN",TONGHOP!$P377="LT",TONGHOP!$J377="R",TONGHOP!$K377&lt;&gt;""),TONGHOP!$K377,"")</f>
        <v/>
      </c>
      <c r="J377" s="3" t="str">
        <f>IF(AND(TONGHOP!$O377="ThiTN",TONGHOP!$P377="LT",TONGHOP!$J377="R",TONGHOP!$K377&lt;&gt;""),TONGHOP!$M377,"")</f>
        <v/>
      </c>
      <c r="K377" s="3" t="str">
        <f>IF(AND(TONGHOP!$O377="ThiTN",TONGHOP!$P377="TN",TONGHOP!$J377="R",TONGHOP!$K377&lt;&gt;""),TONGHOP!$K377,"")</f>
        <v/>
      </c>
      <c r="L377" s="3" t="str">
        <f>IF(AND(TONGHOP!$O377="ThiTN",TONGHOP!$P377="TN",TONGHOP!$J377="R",TONGHOP!$K377&lt;&gt;""),TONGHOP!$M377,"")</f>
        <v/>
      </c>
      <c r="M377" s="3" t="str">
        <f>IF(AND(TONGHOP!$O377="ThiTN",TONGHOP!$P377="VĐ",TONGHOP!$J377="R",TONGHOP!$K377&lt;&gt;""),TONGHOP!$K377,"")</f>
        <v/>
      </c>
      <c r="N377" s="3" t="str">
        <f>IF(AND(TONGHOP!$O377="ThiTN",TONGHOP!$P377="VĐ",TONGHOP!$J377="R",TONGHOP!$K377&lt;&gt;""),TONGHOP!$M377,"")</f>
        <v/>
      </c>
      <c r="O377" s="3" t="str">
        <f>IF(AND(TONGHOP!$O377="ThiTN",TONGHOP!$P377="TH",TONGHOP!$J377="R",TONGHOP!$K377&lt;&gt;""),TONGHOP!$K377,"")</f>
        <v/>
      </c>
      <c r="P377" s="3" t="str">
        <f>IF(AND(TONGHOP!$O377="ThiTN",TONGHOP!$P377="TH",TONGHOP!$J377="R",TONGHOP!$K377&lt;&gt;""),TONGHOP!$M377,"")</f>
        <v/>
      </c>
    </row>
    <row r="378" spans="1:16">
      <c r="A378" s="3" t="str">
        <f>IF(AND(TONGHOP!$O378="KTHP",TONGHOP!$P378="LT",TONGHOP!$J378="R",TONGHOP!$K378&lt;&gt;""),TONGHOP!$K378,"")</f>
        <v/>
      </c>
      <c r="B378" s="3" t="str">
        <f>IF(AND(TONGHOP!$O378="KTHP",TONGHOP!$P378="LT",TONGHOP!$J378="R",TONGHOP!$K378&lt;&gt;""),TONGHOP!$M378,"")</f>
        <v/>
      </c>
      <c r="C378" s="3" t="str">
        <f>IF(AND(TONGHOP!$O378="KTHP",TONGHOP!$P378="TN",TONGHOP!$J378="R",TONGHOP!$K378&lt;&gt;""),TONGHOP!$K378,"")</f>
        <v/>
      </c>
      <c r="D378" s="3" t="str">
        <f>IF(AND(TONGHOP!$O378="KTHP",TONGHOP!$P378="TN",TONGHOP!$J378="R",TONGHOP!$K378&lt;&gt;""),TONGHOP!$M378,"")</f>
        <v/>
      </c>
      <c r="E378" s="3" t="str">
        <f>IF(AND(TONGHOP!$O378="KTHP",TONGHOP!$P378="VD",TONGHOP!$J378="R",TONGHOP!$K378&lt;&gt;""),TONGHOP!$K378,"")</f>
        <v/>
      </c>
      <c r="F378" s="3" t="str">
        <f>IF(AND(TONGHOP!$O378="KTHP",TONGHOP!$P378="VD",TONGHOP!$J378="R",TONGHOP!$K378&lt;&gt;""),TONGHOP!$M378,"")</f>
        <v/>
      </c>
      <c r="G378" s="3" t="str">
        <f>IF(AND(TONGHOP!$O378="KTHP",TONGHOP!$P378="TH",TONGHOP!$J378="R",TONGHOP!$K378&lt;&gt;""),TONGHOP!$K378,"")</f>
        <v/>
      </c>
      <c r="H378" s="3" t="str">
        <f>IF(AND(TONGHOP!$O378="KTHP",TONGHOP!$P378="TH",TONGHOP!$J378="R",TONGHOP!$K378&lt;&gt;""),TONGHOP!$M378,"")</f>
        <v/>
      </c>
      <c r="I378" s="3" t="str">
        <f>IF(AND(TONGHOP!$O378="ThiTN",TONGHOP!$P378="LT",TONGHOP!$J378="R",TONGHOP!$K378&lt;&gt;""),TONGHOP!$K378,"")</f>
        <v/>
      </c>
      <c r="J378" s="3" t="str">
        <f>IF(AND(TONGHOP!$O378="ThiTN",TONGHOP!$P378="LT",TONGHOP!$J378="R",TONGHOP!$K378&lt;&gt;""),TONGHOP!$M378,"")</f>
        <v/>
      </c>
      <c r="K378" s="3" t="str">
        <f>IF(AND(TONGHOP!$O378="ThiTN",TONGHOP!$P378="TN",TONGHOP!$J378="R",TONGHOP!$K378&lt;&gt;""),TONGHOP!$K378,"")</f>
        <v/>
      </c>
      <c r="L378" s="3" t="str">
        <f>IF(AND(TONGHOP!$O378="ThiTN",TONGHOP!$P378="TN",TONGHOP!$J378="R",TONGHOP!$K378&lt;&gt;""),TONGHOP!$M378,"")</f>
        <v/>
      </c>
      <c r="M378" s="3" t="str">
        <f>IF(AND(TONGHOP!$O378="ThiTN",TONGHOP!$P378="VĐ",TONGHOP!$J378="R",TONGHOP!$K378&lt;&gt;""),TONGHOP!$K378,"")</f>
        <v/>
      </c>
      <c r="N378" s="3" t="str">
        <f>IF(AND(TONGHOP!$O378="ThiTN",TONGHOP!$P378="VĐ",TONGHOP!$J378="R",TONGHOP!$K378&lt;&gt;""),TONGHOP!$M378,"")</f>
        <v/>
      </c>
      <c r="O378" s="3" t="str">
        <f>IF(AND(TONGHOP!$O378="ThiTN",TONGHOP!$P378="TH",TONGHOP!$J378="R",TONGHOP!$K378&lt;&gt;""),TONGHOP!$K378,"")</f>
        <v/>
      </c>
      <c r="P378" s="3" t="str">
        <f>IF(AND(TONGHOP!$O378="ThiTN",TONGHOP!$P378="TH",TONGHOP!$J378="R",TONGHOP!$K378&lt;&gt;""),TONGHOP!$M378,"")</f>
        <v/>
      </c>
    </row>
    <row r="379" spans="1:16">
      <c r="A379" s="3" t="str">
        <f>IF(AND(TONGHOP!$O379="KTHP",TONGHOP!$P379="LT",TONGHOP!$J379="R",TONGHOP!$K379&lt;&gt;""),TONGHOP!$K379,"")</f>
        <v/>
      </c>
      <c r="B379" s="3" t="str">
        <f>IF(AND(TONGHOP!$O379="KTHP",TONGHOP!$P379="LT",TONGHOP!$J379="R",TONGHOP!$K379&lt;&gt;""),TONGHOP!$M379,"")</f>
        <v/>
      </c>
      <c r="C379" s="3" t="str">
        <f>IF(AND(TONGHOP!$O379="KTHP",TONGHOP!$P379="TN",TONGHOP!$J379="R",TONGHOP!$K379&lt;&gt;""),TONGHOP!$K379,"")</f>
        <v/>
      </c>
      <c r="D379" s="3" t="str">
        <f>IF(AND(TONGHOP!$O379="KTHP",TONGHOP!$P379="TN",TONGHOP!$J379="R",TONGHOP!$K379&lt;&gt;""),TONGHOP!$M379,"")</f>
        <v/>
      </c>
      <c r="E379" s="3" t="str">
        <f>IF(AND(TONGHOP!$O379="KTHP",TONGHOP!$P379="VD",TONGHOP!$J379="R",TONGHOP!$K379&lt;&gt;""),TONGHOP!$K379,"")</f>
        <v/>
      </c>
      <c r="F379" s="3" t="str">
        <f>IF(AND(TONGHOP!$O379="KTHP",TONGHOP!$P379="VD",TONGHOP!$J379="R",TONGHOP!$K379&lt;&gt;""),TONGHOP!$M379,"")</f>
        <v/>
      </c>
      <c r="G379" s="3" t="str">
        <f>IF(AND(TONGHOP!$O379="KTHP",TONGHOP!$P379="TH",TONGHOP!$J379="R",TONGHOP!$K379&lt;&gt;""),TONGHOP!$K379,"")</f>
        <v/>
      </c>
      <c r="H379" s="3" t="str">
        <f>IF(AND(TONGHOP!$O379="KTHP",TONGHOP!$P379="TH",TONGHOP!$J379="R",TONGHOP!$K379&lt;&gt;""),TONGHOP!$M379,"")</f>
        <v/>
      </c>
      <c r="I379" s="3" t="str">
        <f>IF(AND(TONGHOP!$O379="ThiTN",TONGHOP!$P379="LT",TONGHOP!$J379="R",TONGHOP!$K379&lt;&gt;""),TONGHOP!$K379,"")</f>
        <v/>
      </c>
      <c r="J379" s="3" t="str">
        <f>IF(AND(TONGHOP!$O379="ThiTN",TONGHOP!$P379="LT",TONGHOP!$J379="R",TONGHOP!$K379&lt;&gt;""),TONGHOP!$M379,"")</f>
        <v/>
      </c>
      <c r="K379" s="3" t="str">
        <f>IF(AND(TONGHOP!$O379="ThiTN",TONGHOP!$P379="TN",TONGHOP!$J379="R",TONGHOP!$K379&lt;&gt;""),TONGHOP!$K379,"")</f>
        <v/>
      </c>
      <c r="L379" s="3" t="str">
        <f>IF(AND(TONGHOP!$O379="ThiTN",TONGHOP!$P379="TN",TONGHOP!$J379="R",TONGHOP!$K379&lt;&gt;""),TONGHOP!$M379,"")</f>
        <v/>
      </c>
      <c r="M379" s="3" t="str">
        <f>IF(AND(TONGHOP!$O379="ThiTN",TONGHOP!$P379="VĐ",TONGHOP!$J379="R",TONGHOP!$K379&lt;&gt;""),TONGHOP!$K379,"")</f>
        <v/>
      </c>
      <c r="N379" s="3" t="str">
        <f>IF(AND(TONGHOP!$O379="ThiTN",TONGHOP!$P379="VĐ",TONGHOP!$J379="R",TONGHOP!$K379&lt;&gt;""),TONGHOP!$M379,"")</f>
        <v/>
      </c>
      <c r="O379" s="3" t="str">
        <f>IF(AND(TONGHOP!$O379="ThiTN",TONGHOP!$P379="TH",TONGHOP!$J379="R",TONGHOP!$K379&lt;&gt;""),TONGHOP!$K379,"")</f>
        <v/>
      </c>
      <c r="P379" s="3" t="str">
        <f>IF(AND(TONGHOP!$O379="ThiTN",TONGHOP!$P379="TH",TONGHOP!$J379="R",TONGHOP!$K379&lt;&gt;""),TONGHOP!$M379,"")</f>
        <v/>
      </c>
    </row>
    <row r="380" spans="1:16">
      <c r="A380" s="3" t="str">
        <f>IF(AND(TONGHOP!$O380="KTHP",TONGHOP!$P380="LT",TONGHOP!$J380="R",TONGHOP!$K380&lt;&gt;""),TONGHOP!$K380,"")</f>
        <v/>
      </c>
      <c r="B380" s="3" t="str">
        <f>IF(AND(TONGHOP!$O380="KTHP",TONGHOP!$P380="LT",TONGHOP!$J380="R",TONGHOP!$K380&lt;&gt;""),TONGHOP!$M380,"")</f>
        <v/>
      </c>
      <c r="C380" s="3" t="str">
        <f>IF(AND(TONGHOP!$O380="KTHP",TONGHOP!$P380="TN",TONGHOP!$J380="R",TONGHOP!$K380&lt;&gt;""),TONGHOP!$K380,"")</f>
        <v/>
      </c>
      <c r="D380" s="3" t="str">
        <f>IF(AND(TONGHOP!$O380="KTHP",TONGHOP!$P380="TN",TONGHOP!$J380="R",TONGHOP!$K380&lt;&gt;""),TONGHOP!$M380,"")</f>
        <v/>
      </c>
      <c r="E380" s="3" t="str">
        <f>IF(AND(TONGHOP!$O380="KTHP",TONGHOP!$P380="VD",TONGHOP!$J380="R",TONGHOP!$K380&lt;&gt;""),TONGHOP!$K380,"")</f>
        <v/>
      </c>
      <c r="F380" s="3" t="str">
        <f>IF(AND(TONGHOP!$O380="KTHP",TONGHOP!$P380="VD",TONGHOP!$J380="R",TONGHOP!$K380&lt;&gt;""),TONGHOP!$M380,"")</f>
        <v/>
      </c>
      <c r="G380" s="3" t="str">
        <f>IF(AND(TONGHOP!$O380="KTHP",TONGHOP!$P380="TH",TONGHOP!$J380="R",TONGHOP!$K380&lt;&gt;""),TONGHOP!$K380,"")</f>
        <v/>
      </c>
      <c r="H380" s="3" t="str">
        <f>IF(AND(TONGHOP!$O380="KTHP",TONGHOP!$P380="TH",TONGHOP!$J380="R",TONGHOP!$K380&lt;&gt;""),TONGHOP!$M380,"")</f>
        <v/>
      </c>
      <c r="I380" s="3" t="str">
        <f>IF(AND(TONGHOP!$O380="ThiTN",TONGHOP!$P380="LT",TONGHOP!$J380="R",TONGHOP!$K380&lt;&gt;""),TONGHOP!$K380,"")</f>
        <v/>
      </c>
      <c r="J380" s="3" t="str">
        <f>IF(AND(TONGHOP!$O380="ThiTN",TONGHOP!$P380="LT",TONGHOP!$J380="R",TONGHOP!$K380&lt;&gt;""),TONGHOP!$M380,"")</f>
        <v/>
      </c>
      <c r="K380" s="3" t="str">
        <f>IF(AND(TONGHOP!$O380="ThiTN",TONGHOP!$P380="TN",TONGHOP!$J380="R",TONGHOP!$K380&lt;&gt;""),TONGHOP!$K380,"")</f>
        <v/>
      </c>
      <c r="L380" s="3" t="str">
        <f>IF(AND(TONGHOP!$O380="ThiTN",TONGHOP!$P380="TN",TONGHOP!$J380="R",TONGHOP!$K380&lt;&gt;""),TONGHOP!$M380,"")</f>
        <v/>
      </c>
      <c r="M380" s="3" t="str">
        <f>IF(AND(TONGHOP!$O380="ThiTN",TONGHOP!$P380="VĐ",TONGHOP!$J380="R",TONGHOP!$K380&lt;&gt;""),TONGHOP!$K380,"")</f>
        <v/>
      </c>
      <c r="N380" s="3" t="str">
        <f>IF(AND(TONGHOP!$O380="ThiTN",TONGHOP!$P380="VĐ",TONGHOP!$J380="R",TONGHOP!$K380&lt;&gt;""),TONGHOP!$M380,"")</f>
        <v/>
      </c>
      <c r="O380" s="3" t="str">
        <f>IF(AND(TONGHOP!$O380="ThiTN",TONGHOP!$P380="TH",TONGHOP!$J380="R",TONGHOP!$K380&lt;&gt;""),TONGHOP!$K380,"")</f>
        <v/>
      </c>
      <c r="P380" s="3" t="str">
        <f>IF(AND(TONGHOP!$O380="ThiTN",TONGHOP!$P380="TH",TONGHOP!$J380="R",TONGHOP!$K380&lt;&gt;""),TONGHOP!$M380,"")</f>
        <v/>
      </c>
    </row>
    <row r="381" spans="1:16">
      <c r="A381" s="3" t="str">
        <f>IF(AND(TONGHOP!$O381="KTHP",TONGHOP!$P381="LT",TONGHOP!$J381="R",TONGHOP!$K381&lt;&gt;""),TONGHOP!$K381,"")</f>
        <v/>
      </c>
      <c r="B381" s="3" t="str">
        <f>IF(AND(TONGHOP!$O381="KTHP",TONGHOP!$P381="LT",TONGHOP!$J381="R",TONGHOP!$K381&lt;&gt;""),TONGHOP!$M381,"")</f>
        <v/>
      </c>
      <c r="C381" s="3" t="str">
        <f>IF(AND(TONGHOP!$O381="KTHP",TONGHOP!$P381="TN",TONGHOP!$J381="R",TONGHOP!$K381&lt;&gt;""),TONGHOP!$K381,"")</f>
        <v/>
      </c>
      <c r="D381" s="3" t="str">
        <f>IF(AND(TONGHOP!$O381="KTHP",TONGHOP!$P381="TN",TONGHOP!$J381="R",TONGHOP!$K381&lt;&gt;""),TONGHOP!$M381,"")</f>
        <v/>
      </c>
      <c r="E381" s="3" t="str">
        <f>IF(AND(TONGHOP!$O381="KTHP",TONGHOP!$P381="VD",TONGHOP!$J381="R",TONGHOP!$K381&lt;&gt;""),TONGHOP!$K381,"")</f>
        <v/>
      </c>
      <c r="F381" s="3" t="str">
        <f>IF(AND(TONGHOP!$O381="KTHP",TONGHOP!$P381="VD",TONGHOP!$J381="R",TONGHOP!$K381&lt;&gt;""),TONGHOP!$M381,"")</f>
        <v/>
      </c>
      <c r="G381" s="3" t="str">
        <f>IF(AND(TONGHOP!$O381="KTHP",TONGHOP!$P381="TH",TONGHOP!$J381="R",TONGHOP!$K381&lt;&gt;""),TONGHOP!$K381,"")</f>
        <v/>
      </c>
      <c r="H381" s="3" t="str">
        <f>IF(AND(TONGHOP!$O381="KTHP",TONGHOP!$P381="TH",TONGHOP!$J381="R",TONGHOP!$K381&lt;&gt;""),TONGHOP!$M381,"")</f>
        <v/>
      </c>
      <c r="I381" s="3" t="str">
        <f>IF(AND(TONGHOP!$O381="ThiTN",TONGHOP!$P381="LT",TONGHOP!$J381="R",TONGHOP!$K381&lt;&gt;""),TONGHOP!$K381,"")</f>
        <v/>
      </c>
      <c r="J381" s="3" t="str">
        <f>IF(AND(TONGHOP!$O381="ThiTN",TONGHOP!$P381="LT",TONGHOP!$J381="R",TONGHOP!$K381&lt;&gt;""),TONGHOP!$M381,"")</f>
        <v/>
      </c>
      <c r="K381" s="3" t="str">
        <f>IF(AND(TONGHOP!$O381="ThiTN",TONGHOP!$P381="TN",TONGHOP!$J381="R",TONGHOP!$K381&lt;&gt;""),TONGHOP!$K381,"")</f>
        <v/>
      </c>
      <c r="L381" s="3" t="str">
        <f>IF(AND(TONGHOP!$O381="ThiTN",TONGHOP!$P381="TN",TONGHOP!$J381="R",TONGHOP!$K381&lt;&gt;""),TONGHOP!$M381,"")</f>
        <v/>
      </c>
      <c r="M381" s="3" t="str">
        <f>IF(AND(TONGHOP!$O381="ThiTN",TONGHOP!$P381="VĐ",TONGHOP!$J381="R",TONGHOP!$K381&lt;&gt;""),TONGHOP!$K381,"")</f>
        <v/>
      </c>
      <c r="N381" s="3" t="str">
        <f>IF(AND(TONGHOP!$O381="ThiTN",TONGHOP!$P381="VĐ",TONGHOP!$J381="R",TONGHOP!$K381&lt;&gt;""),TONGHOP!$M381,"")</f>
        <v/>
      </c>
      <c r="O381" s="3" t="str">
        <f>IF(AND(TONGHOP!$O381="ThiTN",TONGHOP!$P381="TH",TONGHOP!$J381="R",TONGHOP!$K381&lt;&gt;""),TONGHOP!$K381,"")</f>
        <v/>
      </c>
      <c r="P381" s="3" t="str">
        <f>IF(AND(TONGHOP!$O381="ThiTN",TONGHOP!$P381="TH",TONGHOP!$J381="R",TONGHOP!$K381&lt;&gt;""),TONGHOP!$M381,"")</f>
        <v/>
      </c>
    </row>
    <row r="382" spans="1:16">
      <c r="A382" s="3" t="str">
        <f>IF(AND(TONGHOP!$O382="KTHP",TONGHOP!$P382="LT",TONGHOP!$J382="R",TONGHOP!$K382&lt;&gt;""),TONGHOP!$K382,"")</f>
        <v/>
      </c>
      <c r="B382" s="3" t="str">
        <f>IF(AND(TONGHOP!$O382="KTHP",TONGHOP!$P382="LT",TONGHOP!$J382="R",TONGHOP!$K382&lt;&gt;""),TONGHOP!$M382,"")</f>
        <v/>
      </c>
      <c r="C382" s="3" t="str">
        <f>IF(AND(TONGHOP!$O382="KTHP",TONGHOP!$P382="TN",TONGHOP!$J382="R",TONGHOP!$K382&lt;&gt;""),TONGHOP!$K382,"")</f>
        <v/>
      </c>
      <c r="D382" s="3" t="str">
        <f>IF(AND(TONGHOP!$O382="KTHP",TONGHOP!$P382="TN",TONGHOP!$J382="R",TONGHOP!$K382&lt;&gt;""),TONGHOP!$M382,"")</f>
        <v/>
      </c>
      <c r="E382" s="3" t="str">
        <f>IF(AND(TONGHOP!$O382="KTHP",TONGHOP!$P382="VD",TONGHOP!$J382="R",TONGHOP!$K382&lt;&gt;""),TONGHOP!$K382,"")</f>
        <v/>
      </c>
      <c r="F382" s="3" t="str">
        <f>IF(AND(TONGHOP!$O382="KTHP",TONGHOP!$P382="VD",TONGHOP!$J382="R",TONGHOP!$K382&lt;&gt;""),TONGHOP!$M382,"")</f>
        <v/>
      </c>
      <c r="G382" s="3" t="str">
        <f>IF(AND(TONGHOP!$O382="KTHP",TONGHOP!$P382="TH",TONGHOP!$J382="R",TONGHOP!$K382&lt;&gt;""),TONGHOP!$K382,"")</f>
        <v/>
      </c>
      <c r="H382" s="3" t="str">
        <f>IF(AND(TONGHOP!$O382="KTHP",TONGHOP!$P382="TH",TONGHOP!$J382="R",TONGHOP!$K382&lt;&gt;""),TONGHOP!$M382,"")</f>
        <v/>
      </c>
      <c r="I382" s="3" t="str">
        <f>IF(AND(TONGHOP!$O382="ThiTN",TONGHOP!$P382="LT",TONGHOP!$J382="R",TONGHOP!$K382&lt;&gt;""),TONGHOP!$K382,"")</f>
        <v/>
      </c>
      <c r="J382" s="3" t="str">
        <f>IF(AND(TONGHOP!$O382="ThiTN",TONGHOP!$P382="LT",TONGHOP!$J382="R",TONGHOP!$K382&lt;&gt;""),TONGHOP!$M382,"")</f>
        <v/>
      </c>
      <c r="K382" s="3" t="str">
        <f>IF(AND(TONGHOP!$O382="ThiTN",TONGHOP!$P382="TN",TONGHOP!$J382="R",TONGHOP!$K382&lt;&gt;""),TONGHOP!$K382,"")</f>
        <v/>
      </c>
      <c r="L382" s="3" t="str">
        <f>IF(AND(TONGHOP!$O382="ThiTN",TONGHOP!$P382="TN",TONGHOP!$J382="R",TONGHOP!$K382&lt;&gt;""),TONGHOP!$M382,"")</f>
        <v/>
      </c>
      <c r="M382" s="3" t="str">
        <f>IF(AND(TONGHOP!$O382="ThiTN",TONGHOP!$P382="VĐ",TONGHOP!$J382="R",TONGHOP!$K382&lt;&gt;""),TONGHOP!$K382,"")</f>
        <v/>
      </c>
      <c r="N382" s="3" t="str">
        <f>IF(AND(TONGHOP!$O382="ThiTN",TONGHOP!$P382="VĐ",TONGHOP!$J382="R",TONGHOP!$K382&lt;&gt;""),TONGHOP!$M382,"")</f>
        <v/>
      </c>
      <c r="O382" s="3" t="str">
        <f>IF(AND(TONGHOP!$O382="ThiTN",TONGHOP!$P382="TH",TONGHOP!$J382="R",TONGHOP!$K382&lt;&gt;""),TONGHOP!$K382,"")</f>
        <v/>
      </c>
      <c r="P382" s="3" t="str">
        <f>IF(AND(TONGHOP!$O382="ThiTN",TONGHOP!$P382="TH",TONGHOP!$J382="R",TONGHOP!$K382&lt;&gt;""),TONGHOP!$M382,"")</f>
        <v/>
      </c>
    </row>
    <row r="383" spans="1:16">
      <c r="A383" s="3" t="str">
        <f>IF(AND(TONGHOP!$O383="KTHP",TONGHOP!$P383="LT",TONGHOP!$J383="R",TONGHOP!$K383&lt;&gt;""),TONGHOP!$K383,"")</f>
        <v>Phan Thị Xuân Trang</v>
      </c>
      <c r="B383" s="3">
        <f>IF(AND(TONGHOP!$O383="KTHP",TONGHOP!$P383="LT",TONGHOP!$J383="R",TONGHOP!$K383&lt;&gt;""),TONGHOP!$M383,"")</f>
        <v>3</v>
      </c>
      <c r="C383" s="3" t="str">
        <f>IF(AND(TONGHOP!$O383="KTHP",TONGHOP!$P383="TN",TONGHOP!$J383="R",TONGHOP!$K383&lt;&gt;""),TONGHOP!$K383,"")</f>
        <v/>
      </c>
      <c r="D383" s="3" t="str">
        <f>IF(AND(TONGHOP!$O383="KTHP",TONGHOP!$P383="TN",TONGHOP!$J383="R",TONGHOP!$K383&lt;&gt;""),TONGHOP!$M383,"")</f>
        <v/>
      </c>
      <c r="E383" s="3" t="str">
        <f>IF(AND(TONGHOP!$O383="KTHP",TONGHOP!$P383="VD",TONGHOP!$J383="R",TONGHOP!$K383&lt;&gt;""),TONGHOP!$K383,"")</f>
        <v/>
      </c>
      <c r="F383" s="3" t="str">
        <f>IF(AND(TONGHOP!$O383="KTHP",TONGHOP!$P383="VD",TONGHOP!$J383="R",TONGHOP!$K383&lt;&gt;""),TONGHOP!$M383,"")</f>
        <v/>
      </c>
      <c r="G383" s="3" t="str">
        <f>IF(AND(TONGHOP!$O383="KTHP",TONGHOP!$P383="TH",TONGHOP!$J383="R",TONGHOP!$K383&lt;&gt;""),TONGHOP!$K383,"")</f>
        <v/>
      </c>
      <c r="H383" s="3" t="str">
        <f>IF(AND(TONGHOP!$O383="KTHP",TONGHOP!$P383="TH",TONGHOP!$J383="R",TONGHOP!$K383&lt;&gt;""),TONGHOP!$M383,"")</f>
        <v/>
      </c>
      <c r="I383" s="3" t="str">
        <f>IF(AND(TONGHOP!$O383="ThiTN",TONGHOP!$P383="LT",TONGHOP!$J383="R",TONGHOP!$K383&lt;&gt;""),TONGHOP!$K383,"")</f>
        <v/>
      </c>
      <c r="J383" s="3" t="str">
        <f>IF(AND(TONGHOP!$O383="ThiTN",TONGHOP!$P383="LT",TONGHOP!$J383="R",TONGHOP!$K383&lt;&gt;""),TONGHOP!$M383,"")</f>
        <v/>
      </c>
      <c r="K383" s="3" t="str">
        <f>IF(AND(TONGHOP!$O383="ThiTN",TONGHOP!$P383="TN",TONGHOP!$J383="R",TONGHOP!$K383&lt;&gt;""),TONGHOP!$K383,"")</f>
        <v/>
      </c>
      <c r="L383" s="3" t="str">
        <f>IF(AND(TONGHOP!$O383="ThiTN",TONGHOP!$P383="TN",TONGHOP!$J383="R",TONGHOP!$K383&lt;&gt;""),TONGHOP!$M383,"")</f>
        <v/>
      </c>
      <c r="M383" s="3" t="str">
        <f>IF(AND(TONGHOP!$O383="ThiTN",TONGHOP!$P383="VĐ",TONGHOP!$J383="R",TONGHOP!$K383&lt;&gt;""),TONGHOP!$K383,"")</f>
        <v/>
      </c>
      <c r="N383" s="3" t="str">
        <f>IF(AND(TONGHOP!$O383="ThiTN",TONGHOP!$P383="VĐ",TONGHOP!$J383="R",TONGHOP!$K383&lt;&gt;""),TONGHOP!$M383,"")</f>
        <v/>
      </c>
      <c r="O383" s="3" t="str">
        <f>IF(AND(TONGHOP!$O383="ThiTN",TONGHOP!$P383="TH",TONGHOP!$J383="R",TONGHOP!$K383&lt;&gt;""),TONGHOP!$K383,"")</f>
        <v/>
      </c>
      <c r="P383" s="3" t="str">
        <f>IF(AND(TONGHOP!$O383="ThiTN",TONGHOP!$P383="TH",TONGHOP!$J383="R",TONGHOP!$K383&lt;&gt;""),TONGHOP!$M383,"")</f>
        <v/>
      </c>
    </row>
    <row r="384" spans="1:16">
      <c r="A384" s="3" t="str">
        <f>IF(AND(TONGHOP!$O384="KTHP",TONGHOP!$P384="LT",TONGHOP!$J384="R",TONGHOP!$K384&lt;&gt;""),TONGHOP!$K384,"")</f>
        <v/>
      </c>
      <c r="B384" s="3" t="str">
        <f>IF(AND(TONGHOP!$O384="KTHP",TONGHOP!$P384="LT",TONGHOP!$J384="R",TONGHOP!$K384&lt;&gt;""),TONGHOP!$M384,"")</f>
        <v/>
      </c>
      <c r="C384" s="3" t="str">
        <f>IF(AND(TONGHOP!$O384="KTHP",TONGHOP!$P384="TN",TONGHOP!$J384="R",TONGHOP!$K384&lt;&gt;""),TONGHOP!$K384,"")</f>
        <v/>
      </c>
      <c r="D384" s="3" t="str">
        <f>IF(AND(TONGHOP!$O384="KTHP",TONGHOP!$P384="TN",TONGHOP!$J384="R",TONGHOP!$K384&lt;&gt;""),TONGHOP!$M384,"")</f>
        <v/>
      </c>
      <c r="E384" s="3" t="str">
        <f>IF(AND(TONGHOP!$O384="KTHP",TONGHOP!$P384="VD",TONGHOP!$J384="R",TONGHOP!$K384&lt;&gt;""),TONGHOP!$K384,"")</f>
        <v/>
      </c>
      <c r="F384" s="3" t="str">
        <f>IF(AND(TONGHOP!$O384="KTHP",TONGHOP!$P384="VD",TONGHOP!$J384="R",TONGHOP!$K384&lt;&gt;""),TONGHOP!$M384,"")</f>
        <v/>
      </c>
      <c r="G384" s="3" t="str">
        <f>IF(AND(TONGHOP!$O384="KTHP",TONGHOP!$P384="TH",TONGHOP!$J384="R",TONGHOP!$K384&lt;&gt;""),TONGHOP!$K384,"")</f>
        <v/>
      </c>
      <c r="H384" s="3" t="str">
        <f>IF(AND(TONGHOP!$O384="KTHP",TONGHOP!$P384="TH",TONGHOP!$J384="R",TONGHOP!$K384&lt;&gt;""),TONGHOP!$M384,"")</f>
        <v/>
      </c>
      <c r="I384" s="3" t="str">
        <f>IF(AND(TONGHOP!$O384="ThiTN",TONGHOP!$P384="LT",TONGHOP!$J384="R",TONGHOP!$K384&lt;&gt;""),TONGHOP!$K384,"")</f>
        <v/>
      </c>
      <c r="J384" s="3" t="str">
        <f>IF(AND(TONGHOP!$O384="ThiTN",TONGHOP!$P384="LT",TONGHOP!$J384="R",TONGHOP!$K384&lt;&gt;""),TONGHOP!$M384,"")</f>
        <v/>
      </c>
      <c r="K384" s="3" t="str">
        <f>IF(AND(TONGHOP!$O384="ThiTN",TONGHOP!$P384="TN",TONGHOP!$J384="R",TONGHOP!$K384&lt;&gt;""),TONGHOP!$K384,"")</f>
        <v/>
      </c>
      <c r="L384" s="3" t="str">
        <f>IF(AND(TONGHOP!$O384="ThiTN",TONGHOP!$P384="TN",TONGHOP!$J384="R",TONGHOP!$K384&lt;&gt;""),TONGHOP!$M384,"")</f>
        <v/>
      </c>
      <c r="M384" s="3" t="str">
        <f>IF(AND(TONGHOP!$O384="ThiTN",TONGHOP!$P384="VĐ",TONGHOP!$J384="R",TONGHOP!$K384&lt;&gt;""),TONGHOP!$K384,"")</f>
        <v/>
      </c>
      <c r="N384" s="3" t="str">
        <f>IF(AND(TONGHOP!$O384="ThiTN",TONGHOP!$P384="VĐ",TONGHOP!$J384="R",TONGHOP!$K384&lt;&gt;""),TONGHOP!$M384,"")</f>
        <v/>
      </c>
      <c r="O384" s="3" t="str">
        <f>IF(AND(TONGHOP!$O384="ThiTN",TONGHOP!$P384="TH",TONGHOP!$J384="R",TONGHOP!$K384&lt;&gt;""),TONGHOP!$K384,"")</f>
        <v/>
      </c>
      <c r="P384" s="3" t="str">
        <f>IF(AND(TONGHOP!$O384="ThiTN",TONGHOP!$P384="TH",TONGHOP!$J384="R",TONGHOP!$K384&lt;&gt;""),TONGHOP!$M384,"")</f>
        <v/>
      </c>
    </row>
    <row r="385" spans="1:16">
      <c r="A385" s="3" t="str">
        <f>IF(AND(TONGHOP!$O385="KTHP",TONGHOP!$P385="LT",TONGHOP!$J385="R",TONGHOP!$K385&lt;&gt;""),TONGHOP!$K385,"")</f>
        <v/>
      </c>
      <c r="B385" s="3" t="str">
        <f>IF(AND(TONGHOP!$O385="KTHP",TONGHOP!$P385="LT",TONGHOP!$J385="R",TONGHOP!$K385&lt;&gt;""),TONGHOP!$M385,"")</f>
        <v/>
      </c>
      <c r="C385" s="3" t="str">
        <f>IF(AND(TONGHOP!$O385="KTHP",TONGHOP!$P385="TN",TONGHOP!$J385="R",TONGHOP!$K385&lt;&gt;""),TONGHOP!$K385,"")</f>
        <v/>
      </c>
      <c r="D385" s="3" t="str">
        <f>IF(AND(TONGHOP!$O385="KTHP",TONGHOP!$P385="TN",TONGHOP!$J385="R",TONGHOP!$K385&lt;&gt;""),TONGHOP!$M385,"")</f>
        <v/>
      </c>
      <c r="E385" s="3" t="str">
        <f>IF(AND(TONGHOP!$O385="KTHP",TONGHOP!$P385="VD",TONGHOP!$J385="R",TONGHOP!$K385&lt;&gt;""),TONGHOP!$K385,"")</f>
        <v/>
      </c>
      <c r="F385" s="3" t="str">
        <f>IF(AND(TONGHOP!$O385="KTHP",TONGHOP!$P385="VD",TONGHOP!$J385="R",TONGHOP!$K385&lt;&gt;""),TONGHOP!$M385,"")</f>
        <v/>
      </c>
      <c r="G385" s="3" t="str">
        <f>IF(AND(TONGHOP!$O385="KTHP",TONGHOP!$P385="TH",TONGHOP!$J385="R",TONGHOP!$K385&lt;&gt;""),TONGHOP!$K385,"")</f>
        <v/>
      </c>
      <c r="H385" s="3" t="str">
        <f>IF(AND(TONGHOP!$O385="KTHP",TONGHOP!$P385="TH",TONGHOP!$J385="R",TONGHOP!$K385&lt;&gt;""),TONGHOP!$M385,"")</f>
        <v/>
      </c>
      <c r="I385" s="3" t="str">
        <f>IF(AND(TONGHOP!$O385="ThiTN",TONGHOP!$P385="LT",TONGHOP!$J385="R",TONGHOP!$K385&lt;&gt;""),TONGHOP!$K385,"")</f>
        <v/>
      </c>
      <c r="J385" s="3" t="str">
        <f>IF(AND(TONGHOP!$O385="ThiTN",TONGHOP!$P385="LT",TONGHOP!$J385="R",TONGHOP!$K385&lt;&gt;""),TONGHOP!$M385,"")</f>
        <v/>
      </c>
      <c r="K385" s="3" t="str">
        <f>IF(AND(TONGHOP!$O385="ThiTN",TONGHOP!$P385="TN",TONGHOP!$J385="R",TONGHOP!$K385&lt;&gt;""),TONGHOP!$K385,"")</f>
        <v/>
      </c>
      <c r="L385" s="3" t="str">
        <f>IF(AND(TONGHOP!$O385="ThiTN",TONGHOP!$P385="TN",TONGHOP!$J385="R",TONGHOP!$K385&lt;&gt;""),TONGHOP!$M385,"")</f>
        <v/>
      </c>
      <c r="M385" s="3" t="str">
        <f>IF(AND(TONGHOP!$O385="ThiTN",TONGHOP!$P385="VĐ",TONGHOP!$J385="R",TONGHOP!$K385&lt;&gt;""),TONGHOP!$K385,"")</f>
        <v/>
      </c>
      <c r="N385" s="3" t="str">
        <f>IF(AND(TONGHOP!$O385="ThiTN",TONGHOP!$P385="VĐ",TONGHOP!$J385="R",TONGHOP!$K385&lt;&gt;""),TONGHOP!$M385,"")</f>
        <v/>
      </c>
      <c r="O385" s="3" t="str">
        <f>IF(AND(TONGHOP!$O385="ThiTN",TONGHOP!$P385="TH",TONGHOP!$J385="R",TONGHOP!$K385&lt;&gt;""),TONGHOP!$K385,"")</f>
        <v/>
      </c>
      <c r="P385" s="3" t="str">
        <f>IF(AND(TONGHOP!$O385="ThiTN",TONGHOP!$P385="TH",TONGHOP!$J385="R",TONGHOP!$K385&lt;&gt;""),TONGHOP!$M385,"")</f>
        <v/>
      </c>
    </row>
    <row r="386" spans="1:16">
      <c r="A386" s="3" t="str">
        <f>IF(AND(TONGHOP!$O386="KTHP",TONGHOP!$P386="LT",TONGHOP!$J386="R",TONGHOP!$K386&lt;&gt;""),TONGHOP!$K386,"")</f>
        <v/>
      </c>
      <c r="B386" s="3" t="str">
        <f>IF(AND(TONGHOP!$O386="KTHP",TONGHOP!$P386="LT",TONGHOP!$J386="R",TONGHOP!$K386&lt;&gt;""),TONGHOP!$M386,"")</f>
        <v/>
      </c>
      <c r="C386" s="3" t="str">
        <f>IF(AND(TONGHOP!$O386="KTHP",TONGHOP!$P386="TN",TONGHOP!$J386="R",TONGHOP!$K386&lt;&gt;""),TONGHOP!$K386,"")</f>
        <v/>
      </c>
      <c r="D386" s="3" t="str">
        <f>IF(AND(TONGHOP!$O386="KTHP",TONGHOP!$P386="TN",TONGHOP!$J386="R",TONGHOP!$K386&lt;&gt;""),TONGHOP!$M386,"")</f>
        <v/>
      </c>
      <c r="E386" s="3" t="str">
        <f>IF(AND(TONGHOP!$O386="KTHP",TONGHOP!$P386="VD",TONGHOP!$J386="R",TONGHOP!$K386&lt;&gt;""),TONGHOP!$K386,"")</f>
        <v/>
      </c>
      <c r="F386" s="3" t="str">
        <f>IF(AND(TONGHOP!$O386="KTHP",TONGHOP!$P386="VD",TONGHOP!$J386="R",TONGHOP!$K386&lt;&gt;""),TONGHOP!$M386,"")</f>
        <v/>
      </c>
      <c r="G386" s="3" t="str">
        <f>IF(AND(TONGHOP!$O386="KTHP",TONGHOP!$P386="TH",TONGHOP!$J386="R",TONGHOP!$K386&lt;&gt;""),TONGHOP!$K386,"")</f>
        <v/>
      </c>
      <c r="H386" s="3" t="str">
        <f>IF(AND(TONGHOP!$O386="KTHP",TONGHOP!$P386="TH",TONGHOP!$J386="R",TONGHOP!$K386&lt;&gt;""),TONGHOP!$M386,"")</f>
        <v/>
      </c>
      <c r="I386" s="3" t="str">
        <f>IF(AND(TONGHOP!$O386="ThiTN",TONGHOP!$P386="LT",TONGHOP!$J386="R",TONGHOP!$K386&lt;&gt;""),TONGHOP!$K386,"")</f>
        <v/>
      </c>
      <c r="J386" s="3" t="str">
        <f>IF(AND(TONGHOP!$O386="ThiTN",TONGHOP!$P386="LT",TONGHOP!$J386="R",TONGHOP!$K386&lt;&gt;""),TONGHOP!$M386,"")</f>
        <v/>
      </c>
      <c r="K386" s="3" t="str">
        <f>IF(AND(TONGHOP!$O386="ThiTN",TONGHOP!$P386="TN",TONGHOP!$J386="R",TONGHOP!$K386&lt;&gt;""),TONGHOP!$K386,"")</f>
        <v/>
      </c>
      <c r="L386" s="3" t="str">
        <f>IF(AND(TONGHOP!$O386="ThiTN",TONGHOP!$P386="TN",TONGHOP!$J386="R",TONGHOP!$K386&lt;&gt;""),TONGHOP!$M386,"")</f>
        <v/>
      </c>
      <c r="M386" s="3" t="str">
        <f>IF(AND(TONGHOP!$O386="ThiTN",TONGHOP!$P386="VĐ",TONGHOP!$J386="R",TONGHOP!$K386&lt;&gt;""),TONGHOP!$K386,"")</f>
        <v/>
      </c>
      <c r="N386" s="3" t="str">
        <f>IF(AND(TONGHOP!$O386="ThiTN",TONGHOP!$P386="VĐ",TONGHOP!$J386="R",TONGHOP!$K386&lt;&gt;""),TONGHOP!$M386,"")</f>
        <v/>
      </c>
      <c r="O386" s="3" t="str">
        <f>IF(AND(TONGHOP!$O386="ThiTN",TONGHOP!$P386="TH",TONGHOP!$J386="R",TONGHOP!$K386&lt;&gt;""),TONGHOP!$K386,"")</f>
        <v/>
      </c>
      <c r="P386" s="3" t="str">
        <f>IF(AND(TONGHOP!$O386="ThiTN",TONGHOP!$P386="TH",TONGHOP!$J386="R",TONGHOP!$K386&lt;&gt;""),TONGHOP!$M386,"")</f>
        <v/>
      </c>
    </row>
    <row r="387" spans="1:16">
      <c r="A387" s="3" t="str">
        <f>IF(AND(TONGHOP!$O387="KTHP",TONGHOP!$P387="LT",TONGHOP!$J387="R",TONGHOP!$K387&lt;&gt;""),TONGHOP!$K387,"")</f>
        <v/>
      </c>
      <c r="B387" s="3" t="str">
        <f>IF(AND(TONGHOP!$O387="KTHP",TONGHOP!$P387="LT",TONGHOP!$J387="R",TONGHOP!$K387&lt;&gt;""),TONGHOP!$M387,"")</f>
        <v/>
      </c>
      <c r="C387" s="3" t="str">
        <f>IF(AND(TONGHOP!$O387="KTHP",TONGHOP!$P387="TN",TONGHOP!$J387="R",TONGHOP!$K387&lt;&gt;""),TONGHOP!$K387,"")</f>
        <v/>
      </c>
      <c r="D387" s="3" t="str">
        <f>IF(AND(TONGHOP!$O387="KTHP",TONGHOP!$P387="TN",TONGHOP!$J387="R",TONGHOP!$K387&lt;&gt;""),TONGHOP!$M387,"")</f>
        <v/>
      </c>
      <c r="E387" s="3" t="str">
        <f>IF(AND(TONGHOP!$O387="KTHP",TONGHOP!$P387="VD",TONGHOP!$J387="R",TONGHOP!$K387&lt;&gt;""),TONGHOP!$K387,"")</f>
        <v/>
      </c>
      <c r="F387" s="3" t="str">
        <f>IF(AND(TONGHOP!$O387="KTHP",TONGHOP!$P387="VD",TONGHOP!$J387="R",TONGHOP!$K387&lt;&gt;""),TONGHOP!$M387,"")</f>
        <v/>
      </c>
      <c r="G387" s="3" t="str">
        <f>IF(AND(TONGHOP!$O387="KTHP",TONGHOP!$P387="TH",TONGHOP!$J387="R",TONGHOP!$K387&lt;&gt;""),TONGHOP!$K387,"")</f>
        <v/>
      </c>
      <c r="H387" s="3" t="str">
        <f>IF(AND(TONGHOP!$O387="KTHP",TONGHOP!$P387="TH",TONGHOP!$J387="R",TONGHOP!$K387&lt;&gt;""),TONGHOP!$M387,"")</f>
        <v/>
      </c>
      <c r="I387" s="3" t="str">
        <f>IF(AND(TONGHOP!$O387="ThiTN",TONGHOP!$P387="LT",TONGHOP!$J387="R",TONGHOP!$K387&lt;&gt;""),TONGHOP!$K387,"")</f>
        <v/>
      </c>
      <c r="J387" s="3" t="str">
        <f>IF(AND(TONGHOP!$O387="ThiTN",TONGHOP!$P387="LT",TONGHOP!$J387="R",TONGHOP!$K387&lt;&gt;""),TONGHOP!$M387,"")</f>
        <v/>
      </c>
      <c r="K387" s="3" t="str">
        <f>IF(AND(TONGHOP!$O387="ThiTN",TONGHOP!$P387="TN",TONGHOP!$J387="R",TONGHOP!$K387&lt;&gt;""),TONGHOP!$K387,"")</f>
        <v/>
      </c>
      <c r="L387" s="3" t="str">
        <f>IF(AND(TONGHOP!$O387="ThiTN",TONGHOP!$P387="TN",TONGHOP!$J387="R",TONGHOP!$K387&lt;&gt;""),TONGHOP!$M387,"")</f>
        <v/>
      </c>
      <c r="M387" s="3" t="str">
        <f>IF(AND(TONGHOP!$O387="ThiTN",TONGHOP!$P387="VĐ",TONGHOP!$J387="R",TONGHOP!$K387&lt;&gt;""),TONGHOP!$K387,"")</f>
        <v/>
      </c>
      <c r="N387" s="3" t="str">
        <f>IF(AND(TONGHOP!$O387="ThiTN",TONGHOP!$P387="VĐ",TONGHOP!$J387="R",TONGHOP!$K387&lt;&gt;""),TONGHOP!$M387,"")</f>
        <v/>
      </c>
      <c r="O387" s="3" t="str">
        <f>IF(AND(TONGHOP!$O387="ThiTN",TONGHOP!$P387="TH",TONGHOP!$J387="R",TONGHOP!$K387&lt;&gt;""),TONGHOP!$K387,"")</f>
        <v/>
      </c>
      <c r="P387" s="3" t="str">
        <f>IF(AND(TONGHOP!$O387="ThiTN",TONGHOP!$P387="TH",TONGHOP!$J387="R",TONGHOP!$K387&lt;&gt;""),TONGHOP!$M387,"")</f>
        <v/>
      </c>
    </row>
    <row r="388" spans="1:16">
      <c r="A388" s="3" t="str">
        <f>IF(AND(TONGHOP!$O388="KTHP",TONGHOP!$P388="LT",TONGHOP!$J388="R",TONGHOP!$K388&lt;&gt;""),TONGHOP!$K388,"")</f>
        <v>Trần Vĩnh Xuyên</v>
      </c>
      <c r="B388" s="3">
        <f>IF(AND(TONGHOP!$O388="KTHP",TONGHOP!$P388="LT",TONGHOP!$J388="R",TONGHOP!$K388&lt;&gt;""),TONGHOP!$M388,"")</f>
        <v>2</v>
      </c>
      <c r="C388" s="3" t="str">
        <f>IF(AND(TONGHOP!$O388="KTHP",TONGHOP!$P388="TN",TONGHOP!$J388="R",TONGHOP!$K388&lt;&gt;""),TONGHOP!$K388,"")</f>
        <v/>
      </c>
      <c r="D388" s="3" t="str">
        <f>IF(AND(TONGHOP!$O388="KTHP",TONGHOP!$P388="TN",TONGHOP!$J388="R",TONGHOP!$K388&lt;&gt;""),TONGHOP!$M388,"")</f>
        <v/>
      </c>
      <c r="E388" s="3" t="str">
        <f>IF(AND(TONGHOP!$O388="KTHP",TONGHOP!$P388="VD",TONGHOP!$J388="R",TONGHOP!$K388&lt;&gt;""),TONGHOP!$K388,"")</f>
        <v/>
      </c>
      <c r="F388" s="3" t="str">
        <f>IF(AND(TONGHOP!$O388="KTHP",TONGHOP!$P388="VD",TONGHOP!$J388="R",TONGHOP!$K388&lt;&gt;""),TONGHOP!$M388,"")</f>
        <v/>
      </c>
      <c r="G388" s="3" t="str">
        <f>IF(AND(TONGHOP!$O388="KTHP",TONGHOP!$P388="TH",TONGHOP!$J388="R",TONGHOP!$K388&lt;&gt;""),TONGHOP!$K388,"")</f>
        <v/>
      </c>
      <c r="H388" s="3" t="str">
        <f>IF(AND(TONGHOP!$O388="KTHP",TONGHOP!$P388="TH",TONGHOP!$J388="R",TONGHOP!$K388&lt;&gt;""),TONGHOP!$M388,"")</f>
        <v/>
      </c>
      <c r="I388" s="3" t="str">
        <f>IF(AND(TONGHOP!$O388="ThiTN",TONGHOP!$P388="LT",TONGHOP!$J388="R",TONGHOP!$K388&lt;&gt;""),TONGHOP!$K388,"")</f>
        <v/>
      </c>
      <c r="J388" s="3" t="str">
        <f>IF(AND(TONGHOP!$O388="ThiTN",TONGHOP!$P388="LT",TONGHOP!$J388="R",TONGHOP!$K388&lt;&gt;""),TONGHOP!$M388,"")</f>
        <v/>
      </c>
      <c r="K388" s="3" t="str">
        <f>IF(AND(TONGHOP!$O388="ThiTN",TONGHOP!$P388="TN",TONGHOP!$J388="R",TONGHOP!$K388&lt;&gt;""),TONGHOP!$K388,"")</f>
        <v/>
      </c>
      <c r="L388" s="3" t="str">
        <f>IF(AND(TONGHOP!$O388="ThiTN",TONGHOP!$P388="TN",TONGHOP!$J388="R",TONGHOP!$K388&lt;&gt;""),TONGHOP!$M388,"")</f>
        <v/>
      </c>
      <c r="M388" s="3" t="str">
        <f>IF(AND(TONGHOP!$O388="ThiTN",TONGHOP!$P388="VĐ",TONGHOP!$J388="R",TONGHOP!$K388&lt;&gt;""),TONGHOP!$K388,"")</f>
        <v/>
      </c>
      <c r="N388" s="3" t="str">
        <f>IF(AND(TONGHOP!$O388="ThiTN",TONGHOP!$P388="VĐ",TONGHOP!$J388="R",TONGHOP!$K388&lt;&gt;""),TONGHOP!$M388,"")</f>
        <v/>
      </c>
      <c r="O388" s="3" t="str">
        <f>IF(AND(TONGHOP!$O388="ThiTN",TONGHOP!$P388="TH",TONGHOP!$J388="R",TONGHOP!$K388&lt;&gt;""),TONGHOP!$K388,"")</f>
        <v/>
      </c>
      <c r="P388" s="3" t="str">
        <f>IF(AND(TONGHOP!$O388="ThiTN",TONGHOP!$P388="TH",TONGHOP!$J388="R",TONGHOP!$K388&lt;&gt;""),TONGHOP!$M388,"")</f>
        <v/>
      </c>
    </row>
    <row r="389" spans="1:16">
      <c r="A389" s="3" t="str">
        <f>IF(AND(TONGHOP!$O389="KTHP",TONGHOP!$P389="LT",TONGHOP!$J389="R",TONGHOP!$K389&lt;&gt;""),TONGHOP!$K389,"")</f>
        <v/>
      </c>
      <c r="B389" s="3" t="str">
        <f>IF(AND(TONGHOP!$O389="KTHP",TONGHOP!$P389="LT",TONGHOP!$J389="R",TONGHOP!$K389&lt;&gt;""),TONGHOP!$M389,"")</f>
        <v/>
      </c>
      <c r="C389" s="3" t="str">
        <f>IF(AND(TONGHOP!$O389="KTHP",TONGHOP!$P389="TN",TONGHOP!$J389="R",TONGHOP!$K389&lt;&gt;""),TONGHOP!$K389,"")</f>
        <v/>
      </c>
      <c r="D389" s="3" t="str">
        <f>IF(AND(TONGHOP!$O389="KTHP",TONGHOP!$P389="TN",TONGHOP!$J389="R",TONGHOP!$K389&lt;&gt;""),TONGHOP!$M389,"")</f>
        <v/>
      </c>
      <c r="E389" s="3" t="str">
        <f>IF(AND(TONGHOP!$O389="KTHP",TONGHOP!$P389="VD",TONGHOP!$J389="R",TONGHOP!$K389&lt;&gt;""),TONGHOP!$K389,"")</f>
        <v/>
      </c>
      <c r="F389" s="3" t="str">
        <f>IF(AND(TONGHOP!$O389="KTHP",TONGHOP!$P389="VD",TONGHOP!$J389="R",TONGHOP!$K389&lt;&gt;""),TONGHOP!$M389,"")</f>
        <v/>
      </c>
      <c r="G389" s="3" t="str">
        <f>IF(AND(TONGHOP!$O389="KTHP",TONGHOP!$P389="TH",TONGHOP!$J389="R",TONGHOP!$K389&lt;&gt;""),TONGHOP!$K389,"")</f>
        <v/>
      </c>
      <c r="H389" s="3" t="str">
        <f>IF(AND(TONGHOP!$O389="KTHP",TONGHOP!$P389="TH",TONGHOP!$J389="R",TONGHOP!$K389&lt;&gt;""),TONGHOP!$M389,"")</f>
        <v/>
      </c>
      <c r="I389" s="3" t="str">
        <f>IF(AND(TONGHOP!$O389="ThiTN",TONGHOP!$P389="LT",TONGHOP!$J389="R",TONGHOP!$K389&lt;&gt;""),TONGHOP!$K389,"")</f>
        <v/>
      </c>
      <c r="J389" s="3" t="str">
        <f>IF(AND(TONGHOP!$O389="ThiTN",TONGHOP!$P389="LT",TONGHOP!$J389="R",TONGHOP!$K389&lt;&gt;""),TONGHOP!$M389,"")</f>
        <v/>
      </c>
      <c r="K389" s="3" t="str">
        <f>IF(AND(TONGHOP!$O389="ThiTN",TONGHOP!$P389="TN",TONGHOP!$J389="R",TONGHOP!$K389&lt;&gt;""),TONGHOP!$K389,"")</f>
        <v/>
      </c>
      <c r="L389" s="3" t="str">
        <f>IF(AND(TONGHOP!$O389="ThiTN",TONGHOP!$P389="TN",TONGHOP!$J389="R",TONGHOP!$K389&lt;&gt;""),TONGHOP!$M389,"")</f>
        <v/>
      </c>
      <c r="M389" s="3" t="str">
        <f>IF(AND(TONGHOP!$O389="ThiTN",TONGHOP!$P389="VĐ",TONGHOP!$J389="R",TONGHOP!$K389&lt;&gt;""),TONGHOP!$K389,"")</f>
        <v/>
      </c>
      <c r="N389" s="3" t="str">
        <f>IF(AND(TONGHOP!$O389="ThiTN",TONGHOP!$P389="VĐ",TONGHOP!$J389="R",TONGHOP!$K389&lt;&gt;""),TONGHOP!$M389,"")</f>
        <v/>
      </c>
      <c r="O389" s="3" t="str">
        <f>IF(AND(TONGHOP!$O389="ThiTN",TONGHOP!$P389="TH",TONGHOP!$J389="R",TONGHOP!$K389&lt;&gt;""),TONGHOP!$K389,"")</f>
        <v/>
      </c>
      <c r="P389" s="3" t="str">
        <f>IF(AND(TONGHOP!$O389="ThiTN",TONGHOP!$P389="TH",TONGHOP!$J389="R",TONGHOP!$K389&lt;&gt;""),TONGHOP!$M389,"")</f>
        <v/>
      </c>
    </row>
    <row r="390" spans="1:16">
      <c r="A390" s="3" t="str">
        <f>IF(AND(TONGHOP!$O390="KTHP",TONGHOP!$P390="LT",TONGHOP!$J390="R",TONGHOP!$K390&lt;&gt;""),TONGHOP!$K390,"")</f>
        <v/>
      </c>
      <c r="B390" s="3" t="str">
        <f>IF(AND(TONGHOP!$O390="KTHP",TONGHOP!$P390="LT",TONGHOP!$J390="R",TONGHOP!$K390&lt;&gt;""),TONGHOP!$M390,"")</f>
        <v/>
      </c>
      <c r="C390" s="3" t="str">
        <f>IF(AND(TONGHOP!$O390="KTHP",TONGHOP!$P390="TN",TONGHOP!$J390="R",TONGHOP!$K390&lt;&gt;""),TONGHOP!$K390,"")</f>
        <v/>
      </c>
      <c r="D390" s="3" t="str">
        <f>IF(AND(TONGHOP!$O390="KTHP",TONGHOP!$P390="TN",TONGHOP!$J390="R",TONGHOP!$K390&lt;&gt;""),TONGHOP!$M390,"")</f>
        <v/>
      </c>
      <c r="E390" s="3" t="str">
        <f>IF(AND(TONGHOP!$O390="KTHP",TONGHOP!$P390="VD",TONGHOP!$J390="R",TONGHOP!$K390&lt;&gt;""),TONGHOP!$K390,"")</f>
        <v/>
      </c>
      <c r="F390" s="3" t="str">
        <f>IF(AND(TONGHOP!$O390="KTHP",TONGHOP!$P390="VD",TONGHOP!$J390="R",TONGHOP!$K390&lt;&gt;""),TONGHOP!$M390,"")</f>
        <v/>
      </c>
      <c r="G390" s="3" t="str">
        <f>IF(AND(TONGHOP!$O390="KTHP",TONGHOP!$P390="TH",TONGHOP!$J390="R",TONGHOP!$K390&lt;&gt;""),TONGHOP!$K390,"")</f>
        <v/>
      </c>
      <c r="H390" s="3" t="str">
        <f>IF(AND(TONGHOP!$O390="KTHP",TONGHOP!$P390="TH",TONGHOP!$J390="R",TONGHOP!$K390&lt;&gt;""),TONGHOP!$M390,"")</f>
        <v/>
      </c>
      <c r="I390" s="3" t="str">
        <f>IF(AND(TONGHOP!$O390="ThiTN",TONGHOP!$P390="LT",TONGHOP!$J390="R",TONGHOP!$K390&lt;&gt;""),TONGHOP!$K390,"")</f>
        <v/>
      </c>
      <c r="J390" s="3" t="str">
        <f>IF(AND(TONGHOP!$O390="ThiTN",TONGHOP!$P390="LT",TONGHOP!$J390="R",TONGHOP!$K390&lt;&gt;""),TONGHOP!$M390,"")</f>
        <v/>
      </c>
      <c r="K390" s="3" t="str">
        <f>IF(AND(TONGHOP!$O390="ThiTN",TONGHOP!$P390="TN",TONGHOP!$J390="R",TONGHOP!$K390&lt;&gt;""),TONGHOP!$K390,"")</f>
        <v/>
      </c>
      <c r="L390" s="3" t="str">
        <f>IF(AND(TONGHOP!$O390="ThiTN",TONGHOP!$P390="TN",TONGHOP!$J390="R",TONGHOP!$K390&lt;&gt;""),TONGHOP!$M390,"")</f>
        <v/>
      </c>
      <c r="M390" s="3" t="str">
        <f>IF(AND(TONGHOP!$O390="ThiTN",TONGHOP!$P390="VĐ",TONGHOP!$J390="R",TONGHOP!$K390&lt;&gt;""),TONGHOP!$K390,"")</f>
        <v/>
      </c>
      <c r="N390" s="3" t="str">
        <f>IF(AND(TONGHOP!$O390="ThiTN",TONGHOP!$P390="VĐ",TONGHOP!$J390="R",TONGHOP!$K390&lt;&gt;""),TONGHOP!$M390,"")</f>
        <v/>
      </c>
      <c r="O390" s="3" t="str">
        <f>IF(AND(TONGHOP!$O390="ThiTN",TONGHOP!$P390="TH",TONGHOP!$J390="R",TONGHOP!$K390&lt;&gt;""),TONGHOP!$K390,"")</f>
        <v/>
      </c>
      <c r="P390" s="3" t="str">
        <f>IF(AND(TONGHOP!$O390="ThiTN",TONGHOP!$P390="TH",TONGHOP!$J390="R",TONGHOP!$K390&lt;&gt;""),TONGHOP!$M390,"")</f>
        <v/>
      </c>
    </row>
    <row r="391" spans="1:16">
      <c r="A391" s="3" t="str">
        <f>IF(AND(TONGHOP!$O391="KTHP",TONGHOP!$P391="LT",TONGHOP!$J391="R",TONGHOP!$K391&lt;&gt;""),TONGHOP!$K391,"")</f>
        <v/>
      </c>
      <c r="B391" s="3" t="str">
        <f>IF(AND(TONGHOP!$O391="KTHP",TONGHOP!$P391="LT",TONGHOP!$J391="R",TONGHOP!$K391&lt;&gt;""),TONGHOP!$M391,"")</f>
        <v/>
      </c>
      <c r="C391" s="3" t="str">
        <f>IF(AND(TONGHOP!$O391="KTHP",TONGHOP!$P391="TN",TONGHOP!$J391="R",TONGHOP!$K391&lt;&gt;""),TONGHOP!$K391,"")</f>
        <v/>
      </c>
      <c r="D391" s="3" t="str">
        <f>IF(AND(TONGHOP!$O391="KTHP",TONGHOP!$P391="TN",TONGHOP!$J391="R",TONGHOP!$K391&lt;&gt;""),TONGHOP!$M391,"")</f>
        <v/>
      </c>
      <c r="E391" s="3" t="str">
        <f>IF(AND(TONGHOP!$O391="KTHP",TONGHOP!$P391="VD",TONGHOP!$J391="R",TONGHOP!$K391&lt;&gt;""),TONGHOP!$K391,"")</f>
        <v/>
      </c>
      <c r="F391" s="3" t="str">
        <f>IF(AND(TONGHOP!$O391="KTHP",TONGHOP!$P391="VD",TONGHOP!$J391="R",TONGHOP!$K391&lt;&gt;""),TONGHOP!$M391,"")</f>
        <v/>
      </c>
      <c r="G391" s="3" t="str">
        <f>IF(AND(TONGHOP!$O391="KTHP",TONGHOP!$P391="TH",TONGHOP!$J391="R",TONGHOP!$K391&lt;&gt;""),TONGHOP!$K391,"")</f>
        <v/>
      </c>
      <c r="H391" s="3" t="str">
        <f>IF(AND(TONGHOP!$O391="KTHP",TONGHOP!$P391="TH",TONGHOP!$J391="R",TONGHOP!$K391&lt;&gt;""),TONGHOP!$M391,"")</f>
        <v/>
      </c>
      <c r="I391" s="3" t="str">
        <f>IF(AND(TONGHOP!$O391="ThiTN",TONGHOP!$P391="LT",TONGHOP!$J391="R",TONGHOP!$K391&lt;&gt;""),TONGHOP!$K391,"")</f>
        <v/>
      </c>
      <c r="J391" s="3" t="str">
        <f>IF(AND(TONGHOP!$O391="ThiTN",TONGHOP!$P391="LT",TONGHOP!$J391="R",TONGHOP!$K391&lt;&gt;""),TONGHOP!$M391,"")</f>
        <v/>
      </c>
      <c r="K391" s="3" t="str">
        <f>IF(AND(TONGHOP!$O391="ThiTN",TONGHOP!$P391="TN",TONGHOP!$J391="R",TONGHOP!$K391&lt;&gt;""),TONGHOP!$K391,"")</f>
        <v/>
      </c>
      <c r="L391" s="3" t="str">
        <f>IF(AND(TONGHOP!$O391="ThiTN",TONGHOP!$P391="TN",TONGHOP!$J391="R",TONGHOP!$K391&lt;&gt;""),TONGHOP!$M391,"")</f>
        <v/>
      </c>
      <c r="M391" s="3" t="str">
        <f>IF(AND(TONGHOP!$O391="ThiTN",TONGHOP!$P391="VĐ",TONGHOP!$J391="R",TONGHOP!$K391&lt;&gt;""),TONGHOP!$K391,"")</f>
        <v/>
      </c>
      <c r="N391" s="3" t="str">
        <f>IF(AND(TONGHOP!$O391="ThiTN",TONGHOP!$P391="VĐ",TONGHOP!$J391="R",TONGHOP!$K391&lt;&gt;""),TONGHOP!$M391,"")</f>
        <v/>
      </c>
      <c r="O391" s="3" t="str">
        <f>IF(AND(TONGHOP!$O391="ThiTN",TONGHOP!$P391="TH",TONGHOP!$J391="R",TONGHOP!$K391&lt;&gt;""),TONGHOP!$K391,"")</f>
        <v/>
      </c>
      <c r="P391" s="3" t="str">
        <f>IF(AND(TONGHOP!$O391="ThiTN",TONGHOP!$P391="TH",TONGHOP!$J391="R",TONGHOP!$K391&lt;&gt;""),TONGHOP!$M391,"")</f>
        <v/>
      </c>
    </row>
    <row r="392" spans="1:16">
      <c r="A392" s="3" t="str">
        <f>IF(AND(TONGHOP!$O392="KTHP",TONGHOP!$P392="LT",TONGHOP!$J392="R",TONGHOP!$K392&lt;&gt;""),TONGHOP!$K392,"")</f>
        <v/>
      </c>
      <c r="B392" s="3" t="str">
        <f>IF(AND(TONGHOP!$O392="KTHP",TONGHOP!$P392="LT",TONGHOP!$J392="R",TONGHOP!$K392&lt;&gt;""),TONGHOP!$M392,"")</f>
        <v/>
      </c>
      <c r="C392" s="3" t="str">
        <f>IF(AND(TONGHOP!$O392="KTHP",TONGHOP!$P392="TN",TONGHOP!$J392="R",TONGHOP!$K392&lt;&gt;""),TONGHOP!$K392,"")</f>
        <v/>
      </c>
      <c r="D392" s="3" t="str">
        <f>IF(AND(TONGHOP!$O392="KTHP",TONGHOP!$P392="TN",TONGHOP!$J392="R",TONGHOP!$K392&lt;&gt;""),TONGHOP!$M392,"")</f>
        <v/>
      </c>
      <c r="E392" s="3" t="str">
        <f>IF(AND(TONGHOP!$O392="KTHP",TONGHOP!$P392="VD",TONGHOP!$J392="R",TONGHOP!$K392&lt;&gt;""),TONGHOP!$K392,"")</f>
        <v/>
      </c>
      <c r="F392" s="3" t="str">
        <f>IF(AND(TONGHOP!$O392="KTHP",TONGHOP!$P392="VD",TONGHOP!$J392="R",TONGHOP!$K392&lt;&gt;""),TONGHOP!$M392,"")</f>
        <v/>
      </c>
      <c r="G392" s="3" t="str">
        <f>IF(AND(TONGHOP!$O392="KTHP",TONGHOP!$P392="TH",TONGHOP!$J392="R",TONGHOP!$K392&lt;&gt;""),TONGHOP!$K392,"")</f>
        <v/>
      </c>
      <c r="H392" s="3" t="str">
        <f>IF(AND(TONGHOP!$O392="KTHP",TONGHOP!$P392="TH",TONGHOP!$J392="R",TONGHOP!$K392&lt;&gt;""),TONGHOP!$M392,"")</f>
        <v/>
      </c>
      <c r="I392" s="3" t="str">
        <f>IF(AND(TONGHOP!$O392="ThiTN",TONGHOP!$P392="LT",TONGHOP!$J392="R",TONGHOP!$K392&lt;&gt;""),TONGHOP!$K392,"")</f>
        <v/>
      </c>
      <c r="J392" s="3" t="str">
        <f>IF(AND(TONGHOP!$O392="ThiTN",TONGHOP!$P392="LT",TONGHOP!$J392="R",TONGHOP!$K392&lt;&gt;""),TONGHOP!$M392,"")</f>
        <v/>
      </c>
      <c r="K392" s="3" t="str">
        <f>IF(AND(TONGHOP!$O392="ThiTN",TONGHOP!$P392="TN",TONGHOP!$J392="R",TONGHOP!$K392&lt;&gt;""),TONGHOP!$K392,"")</f>
        <v/>
      </c>
      <c r="L392" s="3" t="str">
        <f>IF(AND(TONGHOP!$O392="ThiTN",TONGHOP!$P392="TN",TONGHOP!$J392="R",TONGHOP!$K392&lt;&gt;""),TONGHOP!$M392,"")</f>
        <v/>
      </c>
      <c r="M392" s="3" t="str">
        <f>IF(AND(TONGHOP!$O392="ThiTN",TONGHOP!$P392="VĐ",TONGHOP!$J392="R",TONGHOP!$K392&lt;&gt;""),TONGHOP!$K392,"")</f>
        <v/>
      </c>
      <c r="N392" s="3" t="str">
        <f>IF(AND(TONGHOP!$O392="ThiTN",TONGHOP!$P392="VĐ",TONGHOP!$J392="R",TONGHOP!$K392&lt;&gt;""),TONGHOP!$M392,"")</f>
        <v/>
      </c>
      <c r="O392" s="3" t="str">
        <f>IF(AND(TONGHOP!$O392="ThiTN",TONGHOP!$P392="TH",TONGHOP!$J392="R",TONGHOP!$K392&lt;&gt;""),TONGHOP!$K392,"")</f>
        <v/>
      </c>
      <c r="P392" s="3" t="str">
        <f>IF(AND(TONGHOP!$O392="ThiTN",TONGHOP!$P392="TH",TONGHOP!$J392="R",TONGHOP!$K392&lt;&gt;""),TONGHOP!$M392,"")</f>
        <v/>
      </c>
    </row>
    <row r="393" spans="1:16">
      <c r="A393" s="3" t="str">
        <f>IF(AND(TONGHOP!$O393="KTHP",TONGHOP!$P393="LT",TONGHOP!$J393="R",TONGHOP!$K393&lt;&gt;""),TONGHOP!$K393,"")</f>
        <v/>
      </c>
      <c r="B393" s="3" t="str">
        <f>IF(AND(TONGHOP!$O393="KTHP",TONGHOP!$P393="LT",TONGHOP!$J393="R",TONGHOP!$K393&lt;&gt;""),TONGHOP!$M393,"")</f>
        <v/>
      </c>
      <c r="C393" s="3" t="str">
        <f>IF(AND(TONGHOP!$O393="KTHP",TONGHOP!$P393="TN",TONGHOP!$J393="R",TONGHOP!$K393&lt;&gt;""),TONGHOP!$K393,"")</f>
        <v/>
      </c>
      <c r="D393" s="3" t="str">
        <f>IF(AND(TONGHOP!$O393="KTHP",TONGHOP!$P393="TN",TONGHOP!$J393="R",TONGHOP!$K393&lt;&gt;""),TONGHOP!$M393,"")</f>
        <v/>
      </c>
      <c r="E393" s="3" t="str">
        <f>IF(AND(TONGHOP!$O393="KTHP",TONGHOP!$P393="VD",TONGHOP!$J393="R",TONGHOP!$K393&lt;&gt;""),TONGHOP!$K393,"")</f>
        <v/>
      </c>
      <c r="F393" s="3" t="str">
        <f>IF(AND(TONGHOP!$O393="KTHP",TONGHOP!$P393="VD",TONGHOP!$J393="R",TONGHOP!$K393&lt;&gt;""),TONGHOP!$M393,"")</f>
        <v/>
      </c>
      <c r="G393" s="3" t="str">
        <f>IF(AND(TONGHOP!$O393="KTHP",TONGHOP!$P393="TH",TONGHOP!$J393="R",TONGHOP!$K393&lt;&gt;""),TONGHOP!$K393,"")</f>
        <v/>
      </c>
      <c r="H393" s="3" t="str">
        <f>IF(AND(TONGHOP!$O393="KTHP",TONGHOP!$P393="TH",TONGHOP!$J393="R",TONGHOP!$K393&lt;&gt;""),TONGHOP!$M393,"")</f>
        <v/>
      </c>
      <c r="I393" s="3" t="str">
        <f>IF(AND(TONGHOP!$O393="ThiTN",TONGHOP!$P393="LT",TONGHOP!$J393="R",TONGHOP!$K393&lt;&gt;""),TONGHOP!$K393,"")</f>
        <v/>
      </c>
      <c r="J393" s="3" t="str">
        <f>IF(AND(TONGHOP!$O393="ThiTN",TONGHOP!$P393="LT",TONGHOP!$J393="R",TONGHOP!$K393&lt;&gt;""),TONGHOP!$M393,"")</f>
        <v/>
      </c>
      <c r="K393" s="3" t="str">
        <f>IF(AND(TONGHOP!$O393="ThiTN",TONGHOP!$P393="TN",TONGHOP!$J393="R",TONGHOP!$K393&lt;&gt;""),TONGHOP!$K393,"")</f>
        <v/>
      </c>
      <c r="L393" s="3" t="str">
        <f>IF(AND(TONGHOP!$O393="ThiTN",TONGHOP!$P393="TN",TONGHOP!$J393="R",TONGHOP!$K393&lt;&gt;""),TONGHOP!$M393,"")</f>
        <v/>
      </c>
      <c r="M393" s="3" t="str">
        <f>IF(AND(TONGHOP!$O393="ThiTN",TONGHOP!$P393="VĐ",TONGHOP!$J393="R",TONGHOP!$K393&lt;&gt;""),TONGHOP!$K393,"")</f>
        <v/>
      </c>
      <c r="N393" s="3" t="str">
        <f>IF(AND(TONGHOP!$O393="ThiTN",TONGHOP!$P393="VĐ",TONGHOP!$J393="R",TONGHOP!$K393&lt;&gt;""),TONGHOP!$M393,"")</f>
        <v/>
      </c>
      <c r="O393" s="3" t="str">
        <f>IF(AND(TONGHOP!$O393="ThiTN",TONGHOP!$P393="TH",TONGHOP!$J393="R",TONGHOP!$K393&lt;&gt;""),TONGHOP!$K393,"")</f>
        <v/>
      </c>
      <c r="P393" s="3" t="str">
        <f>IF(AND(TONGHOP!$O393="ThiTN",TONGHOP!$P393="TH",TONGHOP!$J393="R",TONGHOP!$K393&lt;&gt;""),TONGHOP!$M393,"")</f>
        <v/>
      </c>
    </row>
    <row r="394" spans="1:16">
      <c r="A394" s="3" t="str">
        <f>IF(AND(TONGHOP!$O394="KTHP",TONGHOP!$P394="LT",TONGHOP!$J394="R",TONGHOP!$K394&lt;&gt;""),TONGHOP!$K394,"")</f>
        <v/>
      </c>
      <c r="B394" s="3" t="str">
        <f>IF(AND(TONGHOP!$O394="KTHP",TONGHOP!$P394="LT",TONGHOP!$J394="R",TONGHOP!$K394&lt;&gt;""),TONGHOP!$M394,"")</f>
        <v/>
      </c>
      <c r="C394" s="3" t="str">
        <f>IF(AND(TONGHOP!$O394="KTHP",TONGHOP!$P394="TN",TONGHOP!$J394="R",TONGHOP!$K394&lt;&gt;""),TONGHOP!$K394,"")</f>
        <v/>
      </c>
      <c r="D394" s="3" t="str">
        <f>IF(AND(TONGHOP!$O394="KTHP",TONGHOP!$P394="TN",TONGHOP!$J394="R",TONGHOP!$K394&lt;&gt;""),TONGHOP!$M394,"")</f>
        <v/>
      </c>
      <c r="E394" s="3" t="str">
        <f>IF(AND(TONGHOP!$O394="KTHP",TONGHOP!$P394="VD",TONGHOP!$J394="R",TONGHOP!$K394&lt;&gt;""),TONGHOP!$K394,"")</f>
        <v/>
      </c>
      <c r="F394" s="3" t="str">
        <f>IF(AND(TONGHOP!$O394="KTHP",TONGHOP!$P394="VD",TONGHOP!$J394="R",TONGHOP!$K394&lt;&gt;""),TONGHOP!$M394,"")</f>
        <v/>
      </c>
      <c r="G394" s="3" t="str">
        <f>IF(AND(TONGHOP!$O394="KTHP",TONGHOP!$P394="TH",TONGHOP!$J394="R",TONGHOP!$K394&lt;&gt;""),TONGHOP!$K394,"")</f>
        <v/>
      </c>
      <c r="H394" s="3" t="str">
        <f>IF(AND(TONGHOP!$O394="KTHP",TONGHOP!$P394="TH",TONGHOP!$J394="R",TONGHOP!$K394&lt;&gt;""),TONGHOP!$M394,"")</f>
        <v/>
      </c>
      <c r="I394" s="3" t="str">
        <f>IF(AND(TONGHOP!$O394="ThiTN",TONGHOP!$P394="LT",TONGHOP!$J394="R",TONGHOP!$K394&lt;&gt;""),TONGHOP!$K394,"")</f>
        <v/>
      </c>
      <c r="J394" s="3" t="str">
        <f>IF(AND(TONGHOP!$O394="ThiTN",TONGHOP!$P394="LT",TONGHOP!$J394="R",TONGHOP!$K394&lt;&gt;""),TONGHOP!$M394,"")</f>
        <v/>
      </c>
      <c r="K394" s="3" t="str">
        <f>IF(AND(TONGHOP!$O394="ThiTN",TONGHOP!$P394="TN",TONGHOP!$J394="R",TONGHOP!$K394&lt;&gt;""),TONGHOP!$K394,"")</f>
        <v/>
      </c>
      <c r="L394" s="3" t="str">
        <f>IF(AND(TONGHOP!$O394="ThiTN",TONGHOP!$P394="TN",TONGHOP!$J394="R",TONGHOP!$K394&lt;&gt;""),TONGHOP!$M394,"")</f>
        <v/>
      </c>
      <c r="M394" s="3" t="str">
        <f>IF(AND(TONGHOP!$O394="ThiTN",TONGHOP!$P394="VĐ",TONGHOP!$J394="R",TONGHOP!$K394&lt;&gt;""),TONGHOP!$K394,"")</f>
        <v/>
      </c>
      <c r="N394" s="3" t="str">
        <f>IF(AND(TONGHOP!$O394="ThiTN",TONGHOP!$P394="VĐ",TONGHOP!$J394="R",TONGHOP!$K394&lt;&gt;""),TONGHOP!$M394,"")</f>
        <v/>
      </c>
      <c r="O394" s="3" t="str">
        <f>IF(AND(TONGHOP!$O394="ThiTN",TONGHOP!$P394="TH",TONGHOP!$J394="R",TONGHOP!$K394&lt;&gt;""),TONGHOP!$K394,"")</f>
        <v/>
      </c>
      <c r="P394" s="3" t="str">
        <f>IF(AND(TONGHOP!$O394="ThiTN",TONGHOP!$P394="TH",TONGHOP!$J394="R",TONGHOP!$K394&lt;&gt;""),TONGHOP!$M394,"")</f>
        <v/>
      </c>
    </row>
    <row r="395" spans="1:16">
      <c r="A395" s="3" t="str">
        <f>IF(AND(TONGHOP!$O395="KTHP",TONGHOP!$P395="LT",TONGHOP!$J395="R",TONGHOP!$K395&lt;&gt;""),TONGHOP!$K395,"")</f>
        <v/>
      </c>
      <c r="B395" s="3" t="str">
        <f>IF(AND(TONGHOP!$O395="KTHP",TONGHOP!$P395="LT",TONGHOP!$J395="R",TONGHOP!$K395&lt;&gt;""),TONGHOP!$M395,"")</f>
        <v/>
      </c>
      <c r="C395" s="3" t="str">
        <f>IF(AND(TONGHOP!$O395="KTHP",TONGHOP!$P395="TN",TONGHOP!$J395="R",TONGHOP!$K395&lt;&gt;""),TONGHOP!$K395,"")</f>
        <v/>
      </c>
      <c r="D395" s="3" t="str">
        <f>IF(AND(TONGHOP!$O395="KTHP",TONGHOP!$P395="TN",TONGHOP!$J395="R",TONGHOP!$K395&lt;&gt;""),TONGHOP!$M395,"")</f>
        <v/>
      </c>
      <c r="E395" s="3" t="str">
        <f>IF(AND(TONGHOP!$O395="KTHP",TONGHOP!$P395="VD",TONGHOP!$J395="R",TONGHOP!$K395&lt;&gt;""),TONGHOP!$K395,"")</f>
        <v/>
      </c>
      <c r="F395" s="3" t="str">
        <f>IF(AND(TONGHOP!$O395="KTHP",TONGHOP!$P395="VD",TONGHOP!$J395="R",TONGHOP!$K395&lt;&gt;""),TONGHOP!$M395,"")</f>
        <v/>
      </c>
      <c r="G395" s="3" t="str">
        <f>IF(AND(TONGHOP!$O395="KTHP",TONGHOP!$P395="TH",TONGHOP!$J395="R",TONGHOP!$K395&lt;&gt;""),TONGHOP!$K395,"")</f>
        <v/>
      </c>
      <c r="H395" s="3" t="str">
        <f>IF(AND(TONGHOP!$O395="KTHP",TONGHOP!$P395="TH",TONGHOP!$J395="R",TONGHOP!$K395&lt;&gt;""),TONGHOP!$M395,"")</f>
        <v/>
      </c>
      <c r="I395" s="3" t="str">
        <f>IF(AND(TONGHOP!$O395="ThiTN",TONGHOP!$P395="LT",TONGHOP!$J395="R",TONGHOP!$K395&lt;&gt;""),TONGHOP!$K395,"")</f>
        <v/>
      </c>
      <c r="J395" s="3" t="str">
        <f>IF(AND(TONGHOP!$O395="ThiTN",TONGHOP!$P395="LT",TONGHOP!$J395="R",TONGHOP!$K395&lt;&gt;""),TONGHOP!$M395,"")</f>
        <v/>
      </c>
      <c r="K395" s="3" t="str">
        <f>IF(AND(TONGHOP!$O395="ThiTN",TONGHOP!$P395="TN",TONGHOP!$J395="R",TONGHOP!$K395&lt;&gt;""),TONGHOP!$K395,"")</f>
        <v/>
      </c>
      <c r="L395" s="3" t="str">
        <f>IF(AND(TONGHOP!$O395="ThiTN",TONGHOP!$P395="TN",TONGHOP!$J395="R",TONGHOP!$K395&lt;&gt;""),TONGHOP!$M395,"")</f>
        <v/>
      </c>
      <c r="M395" s="3" t="str">
        <f>IF(AND(TONGHOP!$O395="ThiTN",TONGHOP!$P395="VĐ",TONGHOP!$J395="R",TONGHOP!$K395&lt;&gt;""),TONGHOP!$K395,"")</f>
        <v/>
      </c>
      <c r="N395" s="3" t="str">
        <f>IF(AND(TONGHOP!$O395="ThiTN",TONGHOP!$P395="VĐ",TONGHOP!$J395="R",TONGHOP!$K395&lt;&gt;""),TONGHOP!$M395,"")</f>
        <v/>
      </c>
      <c r="O395" s="3" t="str">
        <f>IF(AND(TONGHOP!$O395="ThiTN",TONGHOP!$P395="TH",TONGHOP!$J395="R",TONGHOP!$K395&lt;&gt;""),TONGHOP!$K395,"")</f>
        <v/>
      </c>
      <c r="P395" s="3" t="str">
        <f>IF(AND(TONGHOP!$O395="ThiTN",TONGHOP!$P395="TH",TONGHOP!$J395="R",TONGHOP!$K395&lt;&gt;""),TONGHOP!$M395,"")</f>
        <v/>
      </c>
    </row>
    <row r="396" spans="1:16">
      <c r="A396" s="3" t="str">
        <f>IF(AND(TONGHOP!$O396="KTHP",TONGHOP!$P396="LT",TONGHOP!$J396="R",TONGHOP!$K396&lt;&gt;""),TONGHOP!$K396,"")</f>
        <v>Nguyễn Khoa</v>
      </c>
      <c r="B396" s="3">
        <f>IF(AND(TONGHOP!$O396="KTHP",TONGHOP!$P396="LT",TONGHOP!$J396="R",TONGHOP!$K396&lt;&gt;""),TONGHOP!$M396,"")</f>
        <v>2</v>
      </c>
      <c r="C396" s="3" t="str">
        <f>IF(AND(TONGHOP!$O396="KTHP",TONGHOP!$P396="TN",TONGHOP!$J396="R",TONGHOP!$K396&lt;&gt;""),TONGHOP!$K396,"")</f>
        <v/>
      </c>
      <c r="D396" s="3" t="str">
        <f>IF(AND(TONGHOP!$O396="KTHP",TONGHOP!$P396="TN",TONGHOP!$J396="R",TONGHOP!$K396&lt;&gt;""),TONGHOP!$M396,"")</f>
        <v/>
      </c>
      <c r="E396" s="3" t="str">
        <f>IF(AND(TONGHOP!$O396="KTHP",TONGHOP!$P396="VD",TONGHOP!$J396="R",TONGHOP!$K396&lt;&gt;""),TONGHOP!$K396,"")</f>
        <v/>
      </c>
      <c r="F396" s="3" t="str">
        <f>IF(AND(TONGHOP!$O396="KTHP",TONGHOP!$P396="VD",TONGHOP!$J396="R",TONGHOP!$K396&lt;&gt;""),TONGHOP!$M396,"")</f>
        <v/>
      </c>
      <c r="G396" s="3" t="str">
        <f>IF(AND(TONGHOP!$O396="KTHP",TONGHOP!$P396="TH",TONGHOP!$J396="R",TONGHOP!$K396&lt;&gt;""),TONGHOP!$K396,"")</f>
        <v/>
      </c>
      <c r="H396" s="3" t="str">
        <f>IF(AND(TONGHOP!$O396="KTHP",TONGHOP!$P396="TH",TONGHOP!$J396="R",TONGHOP!$K396&lt;&gt;""),TONGHOP!$M396,"")</f>
        <v/>
      </c>
      <c r="I396" s="3" t="str">
        <f>IF(AND(TONGHOP!$O396="ThiTN",TONGHOP!$P396="LT",TONGHOP!$J396="R",TONGHOP!$K396&lt;&gt;""),TONGHOP!$K396,"")</f>
        <v/>
      </c>
      <c r="J396" s="3" t="str">
        <f>IF(AND(TONGHOP!$O396="ThiTN",TONGHOP!$P396="LT",TONGHOP!$J396="R",TONGHOP!$K396&lt;&gt;""),TONGHOP!$M396,"")</f>
        <v/>
      </c>
      <c r="K396" s="3" t="str">
        <f>IF(AND(TONGHOP!$O396="ThiTN",TONGHOP!$P396="TN",TONGHOP!$J396="R",TONGHOP!$K396&lt;&gt;""),TONGHOP!$K396,"")</f>
        <v/>
      </c>
      <c r="L396" s="3" t="str">
        <f>IF(AND(TONGHOP!$O396="ThiTN",TONGHOP!$P396="TN",TONGHOP!$J396="R",TONGHOP!$K396&lt;&gt;""),TONGHOP!$M396,"")</f>
        <v/>
      </c>
      <c r="M396" s="3" t="str">
        <f>IF(AND(TONGHOP!$O396="ThiTN",TONGHOP!$P396="VĐ",TONGHOP!$J396="R",TONGHOP!$K396&lt;&gt;""),TONGHOP!$K396,"")</f>
        <v/>
      </c>
      <c r="N396" s="3" t="str">
        <f>IF(AND(TONGHOP!$O396="ThiTN",TONGHOP!$P396="VĐ",TONGHOP!$J396="R",TONGHOP!$K396&lt;&gt;""),TONGHOP!$M396,"")</f>
        <v/>
      </c>
      <c r="O396" s="3" t="str">
        <f>IF(AND(TONGHOP!$O396="ThiTN",TONGHOP!$P396="TH",TONGHOP!$J396="R",TONGHOP!$K396&lt;&gt;""),TONGHOP!$K396,"")</f>
        <v/>
      </c>
      <c r="P396" s="3" t="str">
        <f>IF(AND(TONGHOP!$O396="ThiTN",TONGHOP!$P396="TH",TONGHOP!$J396="R",TONGHOP!$K396&lt;&gt;""),TONGHOP!$M396,"")</f>
        <v/>
      </c>
    </row>
    <row r="397" spans="1:16">
      <c r="A397" s="3" t="str">
        <f>IF(AND(TONGHOP!$O397="KTHP",TONGHOP!$P397="LT",TONGHOP!$J397="R",TONGHOP!$K397&lt;&gt;""),TONGHOP!$K397,"")</f>
        <v/>
      </c>
      <c r="B397" s="3" t="str">
        <f>IF(AND(TONGHOP!$O397="KTHP",TONGHOP!$P397="LT",TONGHOP!$J397="R",TONGHOP!$K397&lt;&gt;""),TONGHOP!$M397,"")</f>
        <v/>
      </c>
      <c r="C397" s="3" t="str">
        <f>IF(AND(TONGHOP!$O397="KTHP",TONGHOP!$P397="TN",TONGHOP!$J397="R",TONGHOP!$K397&lt;&gt;""),TONGHOP!$K397,"")</f>
        <v/>
      </c>
      <c r="D397" s="3" t="str">
        <f>IF(AND(TONGHOP!$O397="KTHP",TONGHOP!$P397="TN",TONGHOP!$J397="R",TONGHOP!$K397&lt;&gt;""),TONGHOP!$M397,"")</f>
        <v/>
      </c>
      <c r="E397" s="3" t="str">
        <f>IF(AND(TONGHOP!$O397="KTHP",TONGHOP!$P397="VD",TONGHOP!$J397="R",TONGHOP!$K397&lt;&gt;""),TONGHOP!$K397,"")</f>
        <v/>
      </c>
      <c r="F397" s="3" t="str">
        <f>IF(AND(TONGHOP!$O397="KTHP",TONGHOP!$P397="VD",TONGHOP!$J397="R",TONGHOP!$K397&lt;&gt;""),TONGHOP!$M397,"")</f>
        <v/>
      </c>
      <c r="G397" s="3" t="str">
        <f>IF(AND(TONGHOP!$O397="KTHP",TONGHOP!$P397="TH",TONGHOP!$J397="R",TONGHOP!$K397&lt;&gt;""),TONGHOP!$K397,"")</f>
        <v/>
      </c>
      <c r="H397" s="3" t="str">
        <f>IF(AND(TONGHOP!$O397="KTHP",TONGHOP!$P397="TH",TONGHOP!$J397="R",TONGHOP!$K397&lt;&gt;""),TONGHOP!$M397,"")</f>
        <v/>
      </c>
      <c r="I397" s="3" t="str">
        <f>IF(AND(TONGHOP!$O397="ThiTN",TONGHOP!$P397="LT",TONGHOP!$J397="R",TONGHOP!$K397&lt;&gt;""),TONGHOP!$K397,"")</f>
        <v/>
      </c>
      <c r="J397" s="3" t="str">
        <f>IF(AND(TONGHOP!$O397="ThiTN",TONGHOP!$P397="LT",TONGHOP!$J397="R",TONGHOP!$K397&lt;&gt;""),TONGHOP!$M397,"")</f>
        <v/>
      </c>
      <c r="K397" s="3" t="str">
        <f>IF(AND(TONGHOP!$O397="ThiTN",TONGHOP!$P397="TN",TONGHOP!$J397="R",TONGHOP!$K397&lt;&gt;""),TONGHOP!$K397,"")</f>
        <v/>
      </c>
      <c r="L397" s="3" t="str">
        <f>IF(AND(TONGHOP!$O397="ThiTN",TONGHOP!$P397="TN",TONGHOP!$J397="R",TONGHOP!$K397&lt;&gt;""),TONGHOP!$M397,"")</f>
        <v/>
      </c>
      <c r="M397" s="3" t="str">
        <f>IF(AND(TONGHOP!$O397="ThiTN",TONGHOP!$P397="VĐ",TONGHOP!$J397="R",TONGHOP!$K397&lt;&gt;""),TONGHOP!$K397,"")</f>
        <v/>
      </c>
      <c r="N397" s="3" t="str">
        <f>IF(AND(TONGHOP!$O397="ThiTN",TONGHOP!$P397="VĐ",TONGHOP!$J397="R",TONGHOP!$K397&lt;&gt;""),TONGHOP!$M397,"")</f>
        <v/>
      </c>
      <c r="O397" s="3" t="str">
        <f>IF(AND(TONGHOP!$O397="ThiTN",TONGHOP!$P397="TH",TONGHOP!$J397="R",TONGHOP!$K397&lt;&gt;""),TONGHOP!$K397,"")</f>
        <v/>
      </c>
      <c r="P397" s="3" t="str">
        <f>IF(AND(TONGHOP!$O397="ThiTN",TONGHOP!$P397="TH",TONGHOP!$J397="R",TONGHOP!$K397&lt;&gt;""),TONGHOP!$M397,"")</f>
        <v/>
      </c>
    </row>
    <row r="398" spans="1:16">
      <c r="A398" s="3" t="str">
        <f>IF(AND(TONGHOP!$O398="KTHP",TONGHOP!$P398="LT",TONGHOP!$J398="R",TONGHOP!$K398&lt;&gt;""),TONGHOP!$K398,"")</f>
        <v/>
      </c>
      <c r="B398" s="3" t="str">
        <f>IF(AND(TONGHOP!$O398="KTHP",TONGHOP!$P398="LT",TONGHOP!$J398="R",TONGHOP!$K398&lt;&gt;""),TONGHOP!$M398,"")</f>
        <v/>
      </c>
      <c r="C398" s="3" t="str">
        <f>IF(AND(TONGHOP!$O398="KTHP",TONGHOP!$P398="TN",TONGHOP!$J398="R",TONGHOP!$K398&lt;&gt;""),TONGHOP!$K398,"")</f>
        <v/>
      </c>
      <c r="D398" s="3" t="str">
        <f>IF(AND(TONGHOP!$O398="KTHP",TONGHOP!$P398="TN",TONGHOP!$J398="R",TONGHOP!$K398&lt;&gt;""),TONGHOP!$M398,"")</f>
        <v/>
      </c>
      <c r="E398" s="3" t="str">
        <f>IF(AND(TONGHOP!$O398="KTHP",TONGHOP!$P398="VD",TONGHOP!$J398="R",TONGHOP!$K398&lt;&gt;""),TONGHOP!$K398,"")</f>
        <v/>
      </c>
      <c r="F398" s="3" t="str">
        <f>IF(AND(TONGHOP!$O398="KTHP",TONGHOP!$P398="VD",TONGHOP!$J398="R",TONGHOP!$K398&lt;&gt;""),TONGHOP!$M398,"")</f>
        <v/>
      </c>
      <c r="G398" s="3" t="str">
        <f>IF(AND(TONGHOP!$O398="KTHP",TONGHOP!$P398="TH",TONGHOP!$J398="R",TONGHOP!$K398&lt;&gt;""),TONGHOP!$K398,"")</f>
        <v/>
      </c>
      <c r="H398" s="3" t="str">
        <f>IF(AND(TONGHOP!$O398="KTHP",TONGHOP!$P398="TH",TONGHOP!$J398="R",TONGHOP!$K398&lt;&gt;""),TONGHOP!$M398,"")</f>
        <v/>
      </c>
      <c r="I398" s="3" t="str">
        <f>IF(AND(TONGHOP!$O398="ThiTN",TONGHOP!$P398="LT",TONGHOP!$J398="R",TONGHOP!$K398&lt;&gt;""),TONGHOP!$K398,"")</f>
        <v/>
      </c>
      <c r="J398" s="3" t="str">
        <f>IF(AND(TONGHOP!$O398="ThiTN",TONGHOP!$P398="LT",TONGHOP!$J398="R",TONGHOP!$K398&lt;&gt;""),TONGHOP!$M398,"")</f>
        <v/>
      </c>
      <c r="K398" s="3" t="str">
        <f>IF(AND(TONGHOP!$O398="ThiTN",TONGHOP!$P398="TN",TONGHOP!$J398="R",TONGHOP!$K398&lt;&gt;""),TONGHOP!$K398,"")</f>
        <v/>
      </c>
      <c r="L398" s="3" t="str">
        <f>IF(AND(TONGHOP!$O398="ThiTN",TONGHOP!$P398="TN",TONGHOP!$J398="R",TONGHOP!$K398&lt;&gt;""),TONGHOP!$M398,"")</f>
        <v/>
      </c>
      <c r="M398" s="3" t="str">
        <f>IF(AND(TONGHOP!$O398="ThiTN",TONGHOP!$P398="VĐ",TONGHOP!$J398="R",TONGHOP!$K398&lt;&gt;""),TONGHOP!$K398,"")</f>
        <v/>
      </c>
      <c r="N398" s="3" t="str">
        <f>IF(AND(TONGHOP!$O398="ThiTN",TONGHOP!$P398="VĐ",TONGHOP!$J398="R",TONGHOP!$K398&lt;&gt;""),TONGHOP!$M398,"")</f>
        <v/>
      </c>
      <c r="O398" s="3" t="str">
        <f>IF(AND(TONGHOP!$O398="ThiTN",TONGHOP!$P398="TH",TONGHOP!$J398="R",TONGHOP!$K398&lt;&gt;""),TONGHOP!$K398,"")</f>
        <v/>
      </c>
      <c r="P398" s="3" t="str">
        <f>IF(AND(TONGHOP!$O398="ThiTN",TONGHOP!$P398="TH",TONGHOP!$J398="R",TONGHOP!$K398&lt;&gt;""),TONGHOP!$M398,"")</f>
        <v/>
      </c>
    </row>
    <row r="399" spans="1:16">
      <c r="A399" s="3" t="str">
        <f>IF(AND(TONGHOP!$O399="KTHP",TONGHOP!$P399="LT",TONGHOP!$J399="R",TONGHOP!$K399&lt;&gt;""),TONGHOP!$K399,"")</f>
        <v/>
      </c>
      <c r="B399" s="3" t="str">
        <f>IF(AND(TONGHOP!$O399="KTHP",TONGHOP!$P399="LT",TONGHOP!$J399="R",TONGHOP!$K399&lt;&gt;""),TONGHOP!$M399,"")</f>
        <v/>
      </c>
      <c r="C399" s="3" t="str">
        <f>IF(AND(TONGHOP!$O399="KTHP",TONGHOP!$P399="TN",TONGHOP!$J399="R",TONGHOP!$K399&lt;&gt;""),TONGHOP!$K399,"")</f>
        <v/>
      </c>
      <c r="D399" s="3" t="str">
        <f>IF(AND(TONGHOP!$O399="KTHP",TONGHOP!$P399="TN",TONGHOP!$J399="R",TONGHOP!$K399&lt;&gt;""),TONGHOP!$M399,"")</f>
        <v/>
      </c>
      <c r="E399" s="3" t="str">
        <f>IF(AND(TONGHOP!$O399="KTHP",TONGHOP!$P399="VD",TONGHOP!$J399="R",TONGHOP!$K399&lt;&gt;""),TONGHOP!$K399,"")</f>
        <v/>
      </c>
      <c r="F399" s="3" t="str">
        <f>IF(AND(TONGHOP!$O399="KTHP",TONGHOP!$P399="VD",TONGHOP!$J399="R",TONGHOP!$K399&lt;&gt;""),TONGHOP!$M399,"")</f>
        <v/>
      </c>
      <c r="G399" s="3" t="str">
        <f>IF(AND(TONGHOP!$O399="KTHP",TONGHOP!$P399="TH",TONGHOP!$J399="R",TONGHOP!$K399&lt;&gt;""),TONGHOP!$K399,"")</f>
        <v/>
      </c>
      <c r="H399" s="3" t="str">
        <f>IF(AND(TONGHOP!$O399="KTHP",TONGHOP!$P399="TH",TONGHOP!$J399="R",TONGHOP!$K399&lt;&gt;""),TONGHOP!$M399,"")</f>
        <v/>
      </c>
      <c r="I399" s="3" t="str">
        <f>IF(AND(TONGHOP!$O399="ThiTN",TONGHOP!$P399="LT",TONGHOP!$J399="R",TONGHOP!$K399&lt;&gt;""),TONGHOP!$K399,"")</f>
        <v/>
      </c>
      <c r="J399" s="3" t="str">
        <f>IF(AND(TONGHOP!$O399="ThiTN",TONGHOP!$P399="LT",TONGHOP!$J399="R",TONGHOP!$K399&lt;&gt;""),TONGHOP!$M399,"")</f>
        <v/>
      </c>
      <c r="K399" s="3" t="str">
        <f>IF(AND(TONGHOP!$O399="ThiTN",TONGHOP!$P399="TN",TONGHOP!$J399="R",TONGHOP!$K399&lt;&gt;""),TONGHOP!$K399,"")</f>
        <v/>
      </c>
      <c r="L399" s="3" t="str">
        <f>IF(AND(TONGHOP!$O399="ThiTN",TONGHOP!$P399="TN",TONGHOP!$J399="R",TONGHOP!$K399&lt;&gt;""),TONGHOP!$M399,"")</f>
        <v/>
      </c>
      <c r="M399" s="3" t="str">
        <f>IF(AND(TONGHOP!$O399="ThiTN",TONGHOP!$P399="VĐ",TONGHOP!$J399="R",TONGHOP!$K399&lt;&gt;""),TONGHOP!$K399,"")</f>
        <v/>
      </c>
      <c r="N399" s="3" t="str">
        <f>IF(AND(TONGHOP!$O399="ThiTN",TONGHOP!$P399="VĐ",TONGHOP!$J399="R",TONGHOP!$K399&lt;&gt;""),TONGHOP!$M399,"")</f>
        <v/>
      </c>
      <c r="O399" s="3" t="str">
        <f>IF(AND(TONGHOP!$O399="ThiTN",TONGHOP!$P399="TH",TONGHOP!$J399="R",TONGHOP!$K399&lt;&gt;""),TONGHOP!$K399,"")</f>
        <v/>
      </c>
      <c r="P399" s="3" t="str">
        <f>IF(AND(TONGHOP!$O399="ThiTN",TONGHOP!$P399="TH",TONGHOP!$J399="R",TONGHOP!$K399&lt;&gt;""),TONGHOP!$M399,"")</f>
        <v/>
      </c>
    </row>
    <row r="400" spans="1:16">
      <c r="A400" s="3" t="str">
        <f>IF(AND(TONGHOP!$O400="KTHP",TONGHOP!$P400="LT",TONGHOP!$J400="R",TONGHOP!$K400&lt;&gt;""),TONGHOP!$K400,"")</f>
        <v>Hoàng Văn Viết</v>
      </c>
      <c r="B400" s="3">
        <f>IF(AND(TONGHOP!$O400="KTHP",TONGHOP!$P400="LT",TONGHOP!$J400="R",TONGHOP!$K400&lt;&gt;""),TONGHOP!$M400,"")</f>
        <v>2</v>
      </c>
      <c r="C400" s="3" t="str">
        <f>IF(AND(TONGHOP!$O400="KTHP",TONGHOP!$P400="TN",TONGHOP!$J400="R",TONGHOP!$K400&lt;&gt;""),TONGHOP!$K400,"")</f>
        <v/>
      </c>
      <c r="D400" s="3" t="str">
        <f>IF(AND(TONGHOP!$O400="KTHP",TONGHOP!$P400="TN",TONGHOP!$J400="R",TONGHOP!$K400&lt;&gt;""),TONGHOP!$M400,"")</f>
        <v/>
      </c>
      <c r="E400" s="3" t="str">
        <f>IF(AND(TONGHOP!$O400="KTHP",TONGHOP!$P400="VD",TONGHOP!$J400="R",TONGHOP!$K400&lt;&gt;""),TONGHOP!$K400,"")</f>
        <v/>
      </c>
      <c r="F400" s="3" t="str">
        <f>IF(AND(TONGHOP!$O400="KTHP",TONGHOP!$P400="VD",TONGHOP!$J400="R",TONGHOP!$K400&lt;&gt;""),TONGHOP!$M400,"")</f>
        <v/>
      </c>
      <c r="G400" s="3" t="str">
        <f>IF(AND(TONGHOP!$O400="KTHP",TONGHOP!$P400="TH",TONGHOP!$J400="R",TONGHOP!$K400&lt;&gt;""),TONGHOP!$K400,"")</f>
        <v/>
      </c>
      <c r="H400" s="3" t="str">
        <f>IF(AND(TONGHOP!$O400="KTHP",TONGHOP!$P400="TH",TONGHOP!$J400="R",TONGHOP!$K400&lt;&gt;""),TONGHOP!$M400,"")</f>
        <v/>
      </c>
      <c r="I400" s="3" t="str">
        <f>IF(AND(TONGHOP!$O400="ThiTN",TONGHOP!$P400="LT",TONGHOP!$J400="R",TONGHOP!$K400&lt;&gt;""),TONGHOP!$K400,"")</f>
        <v/>
      </c>
      <c r="J400" s="3" t="str">
        <f>IF(AND(TONGHOP!$O400="ThiTN",TONGHOP!$P400="LT",TONGHOP!$J400="R",TONGHOP!$K400&lt;&gt;""),TONGHOP!$M400,"")</f>
        <v/>
      </c>
      <c r="K400" s="3" t="str">
        <f>IF(AND(TONGHOP!$O400="ThiTN",TONGHOP!$P400="TN",TONGHOP!$J400="R",TONGHOP!$K400&lt;&gt;""),TONGHOP!$K400,"")</f>
        <v/>
      </c>
      <c r="L400" s="3" t="str">
        <f>IF(AND(TONGHOP!$O400="ThiTN",TONGHOP!$P400="TN",TONGHOP!$J400="R",TONGHOP!$K400&lt;&gt;""),TONGHOP!$M400,"")</f>
        <v/>
      </c>
      <c r="M400" s="3" t="str">
        <f>IF(AND(TONGHOP!$O400="ThiTN",TONGHOP!$P400="VĐ",TONGHOP!$J400="R",TONGHOP!$K400&lt;&gt;""),TONGHOP!$K400,"")</f>
        <v/>
      </c>
      <c r="N400" s="3" t="str">
        <f>IF(AND(TONGHOP!$O400="ThiTN",TONGHOP!$P400="VĐ",TONGHOP!$J400="R",TONGHOP!$K400&lt;&gt;""),TONGHOP!$M400,"")</f>
        <v/>
      </c>
      <c r="O400" s="3" t="str">
        <f>IF(AND(TONGHOP!$O400="ThiTN",TONGHOP!$P400="TH",TONGHOP!$J400="R",TONGHOP!$K400&lt;&gt;""),TONGHOP!$K400,"")</f>
        <v/>
      </c>
      <c r="P400" s="3" t="str">
        <f>IF(AND(TONGHOP!$O400="ThiTN",TONGHOP!$P400="TH",TONGHOP!$J400="R",TONGHOP!$K400&lt;&gt;""),TONGHOP!$M400,"")</f>
        <v/>
      </c>
    </row>
    <row r="401" spans="1:16">
      <c r="A401" s="3" t="str">
        <f>IF(AND(TONGHOP!$O401="KTHP",TONGHOP!$P401="LT",TONGHOP!$J401="R",TONGHOP!$K401&lt;&gt;""),TONGHOP!$K401,"")</f>
        <v/>
      </c>
      <c r="B401" s="3" t="str">
        <f>IF(AND(TONGHOP!$O401="KTHP",TONGHOP!$P401="LT",TONGHOP!$J401="R",TONGHOP!$K401&lt;&gt;""),TONGHOP!$M401,"")</f>
        <v/>
      </c>
      <c r="C401" s="3" t="str">
        <f>IF(AND(TONGHOP!$O401="KTHP",TONGHOP!$P401="TN",TONGHOP!$J401="R",TONGHOP!$K401&lt;&gt;""),TONGHOP!$K401,"")</f>
        <v/>
      </c>
      <c r="D401" s="3" t="str">
        <f>IF(AND(TONGHOP!$O401="KTHP",TONGHOP!$P401="TN",TONGHOP!$J401="R",TONGHOP!$K401&lt;&gt;""),TONGHOP!$M401,"")</f>
        <v/>
      </c>
      <c r="E401" s="3" t="str">
        <f>IF(AND(TONGHOP!$O401="KTHP",TONGHOP!$P401="VD",TONGHOP!$J401="R",TONGHOP!$K401&lt;&gt;""),TONGHOP!$K401,"")</f>
        <v/>
      </c>
      <c r="F401" s="3" t="str">
        <f>IF(AND(TONGHOP!$O401="KTHP",TONGHOP!$P401="VD",TONGHOP!$J401="R",TONGHOP!$K401&lt;&gt;""),TONGHOP!$M401,"")</f>
        <v/>
      </c>
      <c r="G401" s="3" t="str">
        <f>IF(AND(TONGHOP!$O401="KTHP",TONGHOP!$P401="TH",TONGHOP!$J401="R",TONGHOP!$K401&lt;&gt;""),TONGHOP!$K401,"")</f>
        <v/>
      </c>
      <c r="H401" s="3" t="str">
        <f>IF(AND(TONGHOP!$O401="KTHP",TONGHOP!$P401="TH",TONGHOP!$J401="R",TONGHOP!$K401&lt;&gt;""),TONGHOP!$M401,"")</f>
        <v/>
      </c>
      <c r="I401" s="3" t="str">
        <f>IF(AND(TONGHOP!$O401="ThiTN",TONGHOP!$P401="LT",TONGHOP!$J401="R",TONGHOP!$K401&lt;&gt;""),TONGHOP!$K401,"")</f>
        <v/>
      </c>
      <c r="J401" s="3" t="str">
        <f>IF(AND(TONGHOP!$O401="ThiTN",TONGHOP!$P401="LT",TONGHOP!$J401="R",TONGHOP!$K401&lt;&gt;""),TONGHOP!$M401,"")</f>
        <v/>
      </c>
      <c r="K401" s="3" t="str">
        <f>IF(AND(TONGHOP!$O401="ThiTN",TONGHOP!$P401="TN",TONGHOP!$J401="R",TONGHOP!$K401&lt;&gt;""),TONGHOP!$K401,"")</f>
        <v/>
      </c>
      <c r="L401" s="3" t="str">
        <f>IF(AND(TONGHOP!$O401="ThiTN",TONGHOP!$P401="TN",TONGHOP!$J401="R",TONGHOP!$K401&lt;&gt;""),TONGHOP!$M401,"")</f>
        <v/>
      </c>
      <c r="M401" s="3" t="str">
        <f>IF(AND(TONGHOP!$O401="ThiTN",TONGHOP!$P401="VĐ",TONGHOP!$J401="R",TONGHOP!$K401&lt;&gt;""),TONGHOP!$K401,"")</f>
        <v/>
      </c>
      <c r="N401" s="3" t="str">
        <f>IF(AND(TONGHOP!$O401="ThiTN",TONGHOP!$P401="VĐ",TONGHOP!$J401="R",TONGHOP!$K401&lt;&gt;""),TONGHOP!$M401,"")</f>
        <v/>
      </c>
      <c r="O401" s="3" t="str">
        <f>IF(AND(TONGHOP!$O401="ThiTN",TONGHOP!$P401="TH",TONGHOP!$J401="R",TONGHOP!$K401&lt;&gt;""),TONGHOP!$K401,"")</f>
        <v/>
      </c>
      <c r="P401" s="3" t="str">
        <f>IF(AND(TONGHOP!$O401="ThiTN",TONGHOP!$P401="TH",TONGHOP!$J401="R",TONGHOP!$K401&lt;&gt;""),TONGHOP!$M401,"")</f>
        <v/>
      </c>
    </row>
    <row r="402" spans="1:16">
      <c r="A402" s="3" t="str">
        <f>IF(AND(TONGHOP!$O402="KTHP",TONGHOP!$P402="LT",TONGHOP!$J402="R",TONGHOP!$K402&lt;&gt;""),TONGHOP!$K402,"")</f>
        <v/>
      </c>
      <c r="B402" s="3" t="str">
        <f>IF(AND(TONGHOP!$O402="KTHP",TONGHOP!$P402="LT",TONGHOP!$J402="R",TONGHOP!$K402&lt;&gt;""),TONGHOP!$M402,"")</f>
        <v/>
      </c>
      <c r="C402" s="3" t="str">
        <f>IF(AND(TONGHOP!$O402="KTHP",TONGHOP!$P402="TN",TONGHOP!$J402="R",TONGHOP!$K402&lt;&gt;""),TONGHOP!$K402,"")</f>
        <v/>
      </c>
      <c r="D402" s="3" t="str">
        <f>IF(AND(TONGHOP!$O402="KTHP",TONGHOP!$P402="TN",TONGHOP!$J402="R",TONGHOP!$K402&lt;&gt;""),TONGHOP!$M402,"")</f>
        <v/>
      </c>
      <c r="E402" s="3" t="str">
        <f>IF(AND(TONGHOP!$O402="KTHP",TONGHOP!$P402="VD",TONGHOP!$J402="R",TONGHOP!$K402&lt;&gt;""),TONGHOP!$K402,"")</f>
        <v/>
      </c>
      <c r="F402" s="3" t="str">
        <f>IF(AND(TONGHOP!$O402="KTHP",TONGHOP!$P402="VD",TONGHOP!$J402="R",TONGHOP!$K402&lt;&gt;""),TONGHOP!$M402,"")</f>
        <v/>
      </c>
      <c r="G402" s="3" t="str">
        <f>IF(AND(TONGHOP!$O402="KTHP",TONGHOP!$P402="TH",TONGHOP!$J402="R",TONGHOP!$K402&lt;&gt;""),TONGHOP!$K402,"")</f>
        <v/>
      </c>
      <c r="H402" s="3" t="str">
        <f>IF(AND(TONGHOP!$O402="KTHP",TONGHOP!$P402="TH",TONGHOP!$J402="R",TONGHOP!$K402&lt;&gt;""),TONGHOP!$M402,"")</f>
        <v/>
      </c>
      <c r="I402" s="3" t="str">
        <f>IF(AND(TONGHOP!$O402="ThiTN",TONGHOP!$P402="LT",TONGHOP!$J402="R",TONGHOP!$K402&lt;&gt;""),TONGHOP!$K402,"")</f>
        <v/>
      </c>
      <c r="J402" s="3" t="str">
        <f>IF(AND(TONGHOP!$O402="ThiTN",TONGHOP!$P402="LT",TONGHOP!$J402="R",TONGHOP!$K402&lt;&gt;""),TONGHOP!$M402,"")</f>
        <v/>
      </c>
      <c r="K402" s="3" t="str">
        <f>IF(AND(TONGHOP!$O402="ThiTN",TONGHOP!$P402="TN",TONGHOP!$J402="R",TONGHOP!$K402&lt;&gt;""),TONGHOP!$K402,"")</f>
        <v/>
      </c>
      <c r="L402" s="3" t="str">
        <f>IF(AND(TONGHOP!$O402="ThiTN",TONGHOP!$P402="TN",TONGHOP!$J402="R",TONGHOP!$K402&lt;&gt;""),TONGHOP!$M402,"")</f>
        <v/>
      </c>
      <c r="M402" s="3" t="str">
        <f>IF(AND(TONGHOP!$O402="ThiTN",TONGHOP!$P402="VĐ",TONGHOP!$J402="R",TONGHOP!$K402&lt;&gt;""),TONGHOP!$K402,"")</f>
        <v/>
      </c>
      <c r="N402" s="3" t="str">
        <f>IF(AND(TONGHOP!$O402="ThiTN",TONGHOP!$P402="VĐ",TONGHOP!$J402="R",TONGHOP!$K402&lt;&gt;""),TONGHOP!$M402,"")</f>
        <v/>
      </c>
      <c r="O402" s="3" t="str">
        <f>IF(AND(TONGHOP!$O402="ThiTN",TONGHOP!$P402="TH",TONGHOP!$J402="R",TONGHOP!$K402&lt;&gt;""),TONGHOP!$K402,"")</f>
        <v/>
      </c>
      <c r="P402" s="3" t="str">
        <f>IF(AND(TONGHOP!$O402="ThiTN",TONGHOP!$P402="TH",TONGHOP!$J402="R",TONGHOP!$K402&lt;&gt;""),TONGHOP!$M402,"")</f>
        <v/>
      </c>
    </row>
    <row r="403" spans="1:16">
      <c r="A403" s="3" t="str">
        <f>IF(AND(TONGHOP!$O403="KTHP",TONGHOP!$P403="LT",TONGHOP!$J403="R",TONGHOP!$K403&lt;&gt;""),TONGHOP!$K403,"")</f>
        <v/>
      </c>
      <c r="B403" s="3" t="str">
        <f>IF(AND(TONGHOP!$O403="KTHP",TONGHOP!$P403="LT",TONGHOP!$J403="R",TONGHOP!$K403&lt;&gt;""),TONGHOP!$M403,"")</f>
        <v/>
      </c>
      <c r="C403" s="3" t="str">
        <f>IF(AND(TONGHOP!$O403="KTHP",TONGHOP!$P403="TN",TONGHOP!$J403="R",TONGHOP!$K403&lt;&gt;""),TONGHOP!$K403,"")</f>
        <v/>
      </c>
      <c r="D403" s="3" t="str">
        <f>IF(AND(TONGHOP!$O403="KTHP",TONGHOP!$P403="TN",TONGHOP!$J403="R",TONGHOP!$K403&lt;&gt;""),TONGHOP!$M403,"")</f>
        <v/>
      </c>
      <c r="E403" s="3" t="str">
        <f>IF(AND(TONGHOP!$O403="KTHP",TONGHOP!$P403="VD",TONGHOP!$J403="R",TONGHOP!$K403&lt;&gt;""),TONGHOP!$K403,"")</f>
        <v/>
      </c>
      <c r="F403" s="3" t="str">
        <f>IF(AND(TONGHOP!$O403="KTHP",TONGHOP!$P403="VD",TONGHOP!$J403="R",TONGHOP!$K403&lt;&gt;""),TONGHOP!$M403,"")</f>
        <v/>
      </c>
      <c r="G403" s="3" t="str">
        <f>IF(AND(TONGHOP!$O403="KTHP",TONGHOP!$P403="TH",TONGHOP!$J403="R",TONGHOP!$K403&lt;&gt;""),TONGHOP!$K403,"")</f>
        <v/>
      </c>
      <c r="H403" s="3" t="str">
        <f>IF(AND(TONGHOP!$O403="KTHP",TONGHOP!$P403="TH",TONGHOP!$J403="R",TONGHOP!$K403&lt;&gt;""),TONGHOP!$M403,"")</f>
        <v/>
      </c>
      <c r="I403" s="3" t="str">
        <f>IF(AND(TONGHOP!$O403="ThiTN",TONGHOP!$P403="LT",TONGHOP!$J403="R",TONGHOP!$K403&lt;&gt;""),TONGHOP!$K403,"")</f>
        <v/>
      </c>
      <c r="J403" s="3" t="str">
        <f>IF(AND(TONGHOP!$O403="ThiTN",TONGHOP!$P403="LT",TONGHOP!$J403="R",TONGHOP!$K403&lt;&gt;""),TONGHOP!$M403,"")</f>
        <v/>
      </c>
      <c r="K403" s="3" t="str">
        <f>IF(AND(TONGHOP!$O403="ThiTN",TONGHOP!$P403="TN",TONGHOP!$J403="R",TONGHOP!$K403&lt;&gt;""),TONGHOP!$K403,"")</f>
        <v/>
      </c>
      <c r="L403" s="3" t="str">
        <f>IF(AND(TONGHOP!$O403="ThiTN",TONGHOP!$P403="TN",TONGHOP!$J403="R",TONGHOP!$K403&lt;&gt;""),TONGHOP!$M403,"")</f>
        <v/>
      </c>
      <c r="M403" s="3" t="str">
        <f>IF(AND(TONGHOP!$O403="ThiTN",TONGHOP!$P403="VĐ",TONGHOP!$J403="R",TONGHOP!$K403&lt;&gt;""),TONGHOP!$K403,"")</f>
        <v/>
      </c>
      <c r="N403" s="3" t="str">
        <f>IF(AND(TONGHOP!$O403="ThiTN",TONGHOP!$P403="VĐ",TONGHOP!$J403="R",TONGHOP!$K403&lt;&gt;""),TONGHOP!$M403,"")</f>
        <v/>
      </c>
      <c r="O403" s="3" t="str">
        <f>IF(AND(TONGHOP!$O403="ThiTN",TONGHOP!$P403="TH",TONGHOP!$J403="R",TONGHOP!$K403&lt;&gt;""),TONGHOP!$K403,"")</f>
        <v/>
      </c>
      <c r="P403" s="3" t="str">
        <f>IF(AND(TONGHOP!$O403="ThiTN",TONGHOP!$P403="TH",TONGHOP!$J403="R",TONGHOP!$K403&lt;&gt;""),TONGHOP!$M403,"")</f>
        <v/>
      </c>
    </row>
    <row r="404" spans="1:16">
      <c r="A404" s="3" t="str">
        <f>IF(AND(TONGHOP!$O404="KTHP",TONGHOP!$P404="LT",TONGHOP!$J404="R",TONGHOP!$K404&lt;&gt;""),TONGHOP!$K404,"")</f>
        <v/>
      </c>
      <c r="B404" s="3" t="str">
        <f>IF(AND(TONGHOP!$O404="KTHP",TONGHOP!$P404="LT",TONGHOP!$J404="R",TONGHOP!$K404&lt;&gt;""),TONGHOP!$M404,"")</f>
        <v/>
      </c>
      <c r="C404" s="3" t="str">
        <f>IF(AND(TONGHOP!$O404="KTHP",TONGHOP!$P404="TN",TONGHOP!$J404="R",TONGHOP!$K404&lt;&gt;""),TONGHOP!$K404,"")</f>
        <v/>
      </c>
      <c r="D404" s="3" t="str">
        <f>IF(AND(TONGHOP!$O404="KTHP",TONGHOP!$P404="TN",TONGHOP!$J404="R",TONGHOP!$K404&lt;&gt;""),TONGHOP!$M404,"")</f>
        <v/>
      </c>
      <c r="E404" s="3" t="str">
        <f>IF(AND(TONGHOP!$O404="KTHP",TONGHOP!$P404="VD",TONGHOP!$J404="R",TONGHOP!$K404&lt;&gt;""),TONGHOP!$K404,"")</f>
        <v/>
      </c>
      <c r="F404" s="3" t="str">
        <f>IF(AND(TONGHOP!$O404="KTHP",TONGHOP!$P404="VD",TONGHOP!$J404="R",TONGHOP!$K404&lt;&gt;""),TONGHOP!$M404,"")</f>
        <v/>
      </c>
      <c r="G404" s="3" t="str">
        <f>IF(AND(TONGHOP!$O404="KTHP",TONGHOP!$P404="TH",TONGHOP!$J404="R",TONGHOP!$K404&lt;&gt;""),TONGHOP!$K404,"")</f>
        <v/>
      </c>
      <c r="H404" s="3" t="str">
        <f>IF(AND(TONGHOP!$O404="KTHP",TONGHOP!$P404="TH",TONGHOP!$J404="R",TONGHOP!$K404&lt;&gt;""),TONGHOP!$M404,"")</f>
        <v/>
      </c>
      <c r="I404" s="3" t="str">
        <f>IF(AND(TONGHOP!$O404="ThiTN",TONGHOP!$P404="LT",TONGHOP!$J404="R",TONGHOP!$K404&lt;&gt;""),TONGHOP!$K404,"")</f>
        <v/>
      </c>
      <c r="J404" s="3" t="str">
        <f>IF(AND(TONGHOP!$O404="ThiTN",TONGHOP!$P404="LT",TONGHOP!$J404="R",TONGHOP!$K404&lt;&gt;""),TONGHOP!$M404,"")</f>
        <v/>
      </c>
      <c r="K404" s="3" t="str">
        <f>IF(AND(TONGHOP!$O404="ThiTN",TONGHOP!$P404="TN",TONGHOP!$J404="R",TONGHOP!$K404&lt;&gt;""),TONGHOP!$K404,"")</f>
        <v/>
      </c>
      <c r="L404" s="3" t="str">
        <f>IF(AND(TONGHOP!$O404="ThiTN",TONGHOP!$P404="TN",TONGHOP!$J404="R",TONGHOP!$K404&lt;&gt;""),TONGHOP!$M404,"")</f>
        <v/>
      </c>
      <c r="M404" s="3" t="str">
        <f>IF(AND(TONGHOP!$O404="ThiTN",TONGHOP!$P404="VĐ",TONGHOP!$J404="R",TONGHOP!$K404&lt;&gt;""),TONGHOP!$K404,"")</f>
        <v/>
      </c>
      <c r="N404" s="3" t="str">
        <f>IF(AND(TONGHOP!$O404="ThiTN",TONGHOP!$P404="VĐ",TONGHOP!$J404="R",TONGHOP!$K404&lt;&gt;""),TONGHOP!$M404,"")</f>
        <v/>
      </c>
      <c r="O404" s="3" t="str">
        <f>IF(AND(TONGHOP!$O404="ThiTN",TONGHOP!$P404="TH",TONGHOP!$J404="R",TONGHOP!$K404&lt;&gt;""),TONGHOP!$K404,"")</f>
        <v/>
      </c>
      <c r="P404" s="3" t="str">
        <f>IF(AND(TONGHOP!$O404="ThiTN",TONGHOP!$P404="TH",TONGHOP!$J404="R",TONGHOP!$K404&lt;&gt;""),TONGHOP!$M404,"")</f>
        <v/>
      </c>
    </row>
    <row r="405" spans="1:16">
      <c r="A405" s="3" t="str">
        <f>IF(AND(TONGHOP!$O405="KTHP",TONGHOP!$P405="LT",TONGHOP!$J405="R",TONGHOP!$K405&lt;&gt;""),TONGHOP!$K405,"")</f>
        <v>Dương Ngọc Vọng</v>
      </c>
      <c r="B405" s="3">
        <f>IF(AND(TONGHOP!$O405="KTHP",TONGHOP!$P405="LT",TONGHOP!$J405="R",TONGHOP!$K405&lt;&gt;""),TONGHOP!$M405,"")</f>
        <v>4</v>
      </c>
      <c r="C405" s="3" t="str">
        <f>IF(AND(TONGHOP!$O405="KTHP",TONGHOP!$P405="TN",TONGHOP!$J405="R",TONGHOP!$K405&lt;&gt;""),TONGHOP!$K405,"")</f>
        <v/>
      </c>
      <c r="D405" s="3" t="str">
        <f>IF(AND(TONGHOP!$O405="KTHP",TONGHOP!$P405="TN",TONGHOP!$J405="R",TONGHOP!$K405&lt;&gt;""),TONGHOP!$M405,"")</f>
        <v/>
      </c>
      <c r="E405" s="3" t="str">
        <f>IF(AND(TONGHOP!$O405="KTHP",TONGHOP!$P405="VD",TONGHOP!$J405="R",TONGHOP!$K405&lt;&gt;""),TONGHOP!$K405,"")</f>
        <v/>
      </c>
      <c r="F405" s="3" t="str">
        <f>IF(AND(TONGHOP!$O405="KTHP",TONGHOP!$P405="VD",TONGHOP!$J405="R",TONGHOP!$K405&lt;&gt;""),TONGHOP!$M405,"")</f>
        <v/>
      </c>
      <c r="G405" s="3" t="str">
        <f>IF(AND(TONGHOP!$O405="KTHP",TONGHOP!$P405="TH",TONGHOP!$J405="R",TONGHOP!$K405&lt;&gt;""),TONGHOP!$K405,"")</f>
        <v/>
      </c>
      <c r="H405" s="3" t="str">
        <f>IF(AND(TONGHOP!$O405="KTHP",TONGHOP!$P405="TH",TONGHOP!$J405="R",TONGHOP!$K405&lt;&gt;""),TONGHOP!$M405,"")</f>
        <v/>
      </c>
      <c r="I405" s="3" t="str">
        <f>IF(AND(TONGHOP!$O405="ThiTN",TONGHOP!$P405="LT",TONGHOP!$J405="R",TONGHOP!$K405&lt;&gt;""),TONGHOP!$K405,"")</f>
        <v/>
      </c>
      <c r="J405" s="3" t="str">
        <f>IF(AND(TONGHOP!$O405="ThiTN",TONGHOP!$P405="LT",TONGHOP!$J405="R",TONGHOP!$K405&lt;&gt;""),TONGHOP!$M405,"")</f>
        <v/>
      </c>
      <c r="K405" s="3" t="str">
        <f>IF(AND(TONGHOP!$O405="ThiTN",TONGHOP!$P405="TN",TONGHOP!$J405="R",TONGHOP!$K405&lt;&gt;""),TONGHOP!$K405,"")</f>
        <v/>
      </c>
      <c r="L405" s="3" t="str">
        <f>IF(AND(TONGHOP!$O405="ThiTN",TONGHOP!$P405="TN",TONGHOP!$J405="R",TONGHOP!$K405&lt;&gt;""),TONGHOP!$M405,"")</f>
        <v/>
      </c>
      <c r="M405" s="3" t="str">
        <f>IF(AND(TONGHOP!$O405="ThiTN",TONGHOP!$P405="VĐ",TONGHOP!$J405="R",TONGHOP!$K405&lt;&gt;""),TONGHOP!$K405,"")</f>
        <v/>
      </c>
      <c r="N405" s="3" t="str">
        <f>IF(AND(TONGHOP!$O405="ThiTN",TONGHOP!$P405="VĐ",TONGHOP!$J405="R",TONGHOP!$K405&lt;&gt;""),TONGHOP!$M405,"")</f>
        <v/>
      </c>
      <c r="O405" s="3" t="str">
        <f>IF(AND(TONGHOP!$O405="ThiTN",TONGHOP!$P405="TH",TONGHOP!$J405="R",TONGHOP!$K405&lt;&gt;""),TONGHOP!$K405,"")</f>
        <v/>
      </c>
      <c r="P405" s="3" t="str">
        <f>IF(AND(TONGHOP!$O405="ThiTN",TONGHOP!$P405="TH",TONGHOP!$J405="R",TONGHOP!$K405&lt;&gt;""),TONGHOP!$M405,"")</f>
        <v/>
      </c>
    </row>
    <row r="406" spans="1:16">
      <c r="A406" s="3" t="str">
        <f>IF(AND(TONGHOP!$O406="KTHP",TONGHOP!$P406="LT",TONGHOP!$J406="R",TONGHOP!$K406&lt;&gt;""),TONGHOP!$K406,"")</f>
        <v>Nguyễn Thanh Tú</v>
      </c>
      <c r="B406" s="3">
        <f>IF(AND(TONGHOP!$O406="KTHP",TONGHOP!$P406="LT",TONGHOP!$J406="R",TONGHOP!$K406&lt;&gt;""),TONGHOP!$M406,"")</f>
        <v>2</v>
      </c>
      <c r="C406" s="3" t="str">
        <f>IF(AND(TONGHOP!$O406="KTHP",TONGHOP!$P406="TN",TONGHOP!$J406="R",TONGHOP!$K406&lt;&gt;""),TONGHOP!$K406,"")</f>
        <v/>
      </c>
      <c r="D406" s="3" t="str">
        <f>IF(AND(TONGHOP!$O406="KTHP",TONGHOP!$P406="TN",TONGHOP!$J406="R",TONGHOP!$K406&lt;&gt;""),TONGHOP!$M406,"")</f>
        <v/>
      </c>
      <c r="E406" s="3" t="str">
        <f>IF(AND(TONGHOP!$O406="KTHP",TONGHOP!$P406="VD",TONGHOP!$J406="R",TONGHOP!$K406&lt;&gt;""),TONGHOP!$K406,"")</f>
        <v/>
      </c>
      <c r="F406" s="3" t="str">
        <f>IF(AND(TONGHOP!$O406="KTHP",TONGHOP!$P406="VD",TONGHOP!$J406="R",TONGHOP!$K406&lt;&gt;""),TONGHOP!$M406,"")</f>
        <v/>
      </c>
      <c r="G406" s="3" t="str">
        <f>IF(AND(TONGHOP!$O406="KTHP",TONGHOP!$P406="TH",TONGHOP!$J406="R",TONGHOP!$K406&lt;&gt;""),TONGHOP!$K406,"")</f>
        <v/>
      </c>
      <c r="H406" s="3" t="str">
        <f>IF(AND(TONGHOP!$O406="KTHP",TONGHOP!$P406="TH",TONGHOP!$J406="R",TONGHOP!$K406&lt;&gt;""),TONGHOP!$M406,"")</f>
        <v/>
      </c>
      <c r="I406" s="3" t="str">
        <f>IF(AND(TONGHOP!$O406="ThiTN",TONGHOP!$P406="LT",TONGHOP!$J406="R",TONGHOP!$K406&lt;&gt;""),TONGHOP!$K406,"")</f>
        <v/>
      </c>
      <c r="J406" s="3" t="str">
        <f>IF(AND(TONGHOP!$O406="ThiTN",TONGHOP!$P406="LT",TONGHOP!$J406="R",TONGHOP!$K406&lt;&gt;""),TONGHOP!$M406,"")</f>
        <v/>
      </c>
      <c r="K406" s="3" t="str">
        <f>IF(AND(TONGHOP!$O406="ThiTN",TONGHOP!$P406="TN",TONGHOP!$J406="R",TONGHOP!$K406&lt;&gt;""),TONGHOP!$K406,"")</f>
        <v/>
      </c>
      <c r="L406" s="3" t="str">
        <f>IF(AND(TONGHOP!$O406="ThiTN",TONGHOP!$P406="TN",TONGHOP!$J406="R",TONGHOP!$K406&lt;&gt;""),TONGHOP!$M406,"")</f>
        <v/>
      </c>
      <c r="M406" s="3" t="str">
        <f>IF(AND(TONGHOP!$O406="ThiTN",TONGHOP!$P406="VĐ",TONGHOP!$J406="R",TONGHOP!$K406&lt;&gt;""),TONGHOP!$K406,"")</f>
        <v/>
      </c>
      <c r="N406" s="3" t="str">
        <f>IF(AND(TONGHOP!$O406="ThiTN",TONGHOP!$P406="VĐ",TONGHOP!$J406="R",TONGHOP!$K406&lt;&gt;""),TONGHOP!$M406,"")</f>
        <v/>
      </c>
      <c r="O406" s="3" t="str">
        <f>IF(AND(TONGHOP!$O406="ThiTN",TONGHOP!$P406="TH",TONGHOP!$J406="R",TONGHOP!$K406&lt;&gt;""),TONGHOP!$K406,"")</f>
        <v/>
      </c>
      <c r="P406" s="3" t="str">
        <f>IF(AND(TONGHOP!$O406="ThiTN",TONGHOP!$P406="TH",TONGHOP!$J406="R",TONGHOP!$K406&lt;&gt;""),TONGHOP!$M406,"")</f>
        <v/>
      </c>
    </row>
    <row r="407" spans="1:16">
      <c r="A407" s="3" t="str">
        <f>IF(AND(TONGHOP!$O407="KTHP",TONGHOP!$P407="LT",TONGHOP!$J407="R",TONGHOP!$K407&lt;&gt;""),TONGHOP!$K407,"")</f>
        <v/>
      </c>
      <c r="B407" s="3" t="str">
        <f>IF(AND(TONGHOP!$O407="KTHP",TONGHOP!$P407="LT",TONGHOP!$J407="R",TONGHOP!$K407&lt;&gt;""),TONGHOP!$M407,"")</f>
        <v/>
      </c>
      <c r="C407" s="3" t="str">
        <f>IF(AND(TONGHOP!$O407="KTHP",TONGHOP!$P407="TN",TONGHOP!$J407="R",TONGHOP!$K407&lt;&gt;""),TONGHOP!$K407,"")</f>
        <v/>
      </c>
      <c r="D407" s="3" t="str">
        <f>IF(AND(TONGHOP!$O407="KTHP",TONGHOP!$P407="TN",TONGHOP!$J407="R",TONGHOP!$K407&lt;&gt;""),TONGHOP!$M407,"")</f>
        <v/>
      </c>
      <c r="E407" s="3" t="str">
        <f>IF(AND(TONGHOP!$O407="KTHP",TONGHOP!$P407="VD",TONGHOP!$J407="R",TONGHOP!$K407&lt;&gt;""),TONGHOP!$K407,"")</f>
        <v/>
      </c>
      <c r="F407" s="3" t="str">
        <f>IF(AND(TONGHOP!$O407="KTHP",TONGHOP!$P407="VD",TONGHOP!$J407="R",TONGHOP!$K407&lt;&gt;""),TONGHOP!$M407,"")</f>
        <v/>
      </c>
      <c r="G407" s="3" t="str">
        <f>IF(AND(TONGHOP!$O407="KTHP",TONGHOP!$P407="TH",TONGHOP!$J407="R",TONGHOP!$K407&lt;&gt;""),TONGHOP!$K407,"")</f>
        <v/>
      </c>
      <c r="H407" s="3" t="str">
        <f>IF(AND(TONGHOP!$O407="KTHP",TONGHOP!$P407="TH",TONGHOP!$J407="R",TONGHOP!$K407&lt;&gt;""),TONGHOP!$M407,"")</f>
        <v/>
      </c>
      <c r="I407" s="3" t="str">
        <f>IF(AND(TONGHOP!$O407="ThiTN",TONGHOP!$P407="LT",TONGHOP!$J407="R",TONGHOP!$K407&lt;&gt;""),TONGHOP!$K407,"")</f>
        <v/>
      </c>
      <c r="J407" s="3" t="str">
        <f>IF(AND(TONGHOP!$O407="ThiTN",TONGHOP!$P407="LT",TONGHOP!$J407="R",TONGHOP!$K407&lt;&gt;""),TONGHOP!$M407,"")</f>
        <v/>
      </c>
      <c r="K407" s="3" t="str">
        <f>IF(AND(TONGHOP!$O407="ThiTN",TONGHOP!$P407="TN",TONGHOP!$J407="R",TONGHOP!$K407&lt;&gt;""),TONGHOP!$K407,"")</f>
        <v/>
      </c>
      <c r="L407" s="3" t="str">
        <f>IF(AND(TONGHOP!$O407="ThiTN",TONGHOP!$P407="TN",TONGHOP!$J407="R",TONGHOP!$K407&lt;&gt;""),TONGHOP!$M407,"")</f>
        <v/>
      </c>
      <c r="M407" s="3" t="str">
        <f>IF(AND(TONGHOP!$O407="ThiTN",TONGHOP!$P407="VĐ",TONGHOP!$J407="R",TONGHOP!$K407&lt;&gt;""),TONGHOP!$K407,"")</f>
        <v/>
      </c>
      <c r="N407" s="3" t="str">
        <f>IF(AND(TONGHOP!$O407="ThiTN",TONGHOP!$P407="VĐ",TONGHOP!$J407="R",TONGHOP!$K407&lt;&gt;""),TONGHOP!$M407,"")</f>
        <v/>
      </c>
      <c r="O407" s="3" t="str">
        <f>IF(AND(TONGHOP!$O407="ThiTN",TONGHOP!$P407="TH",TONGHOP!$J407="R",TONGHOP!$K407&lt;&gt;""),TONGHOP!$K407,"")</f>
        <v/>
      </c>
      <c r="P407" s="3" t="str">
        <f>IF(AND(TONGHOP!$O407="ThiTN",TONGHOP!$P407="TH",TONGHOP!$J407="R",TONGHOP!$K407&lt;&gt;""),TONGHOP!$M407,"")</f>
        <v/>
      </c>
    </row>
    <row r="408" spans="1:16">
      <c r="A408" s="3" t="str">
        <f>IF(AND(TONGHOP!$O408="KTHP",TONGHOP!$P408="LT",TONGHOP!$J408="R",TONGHOP!$K408&lt;&gt;""),TONGHOP!$K408,"")</f>
        <v/>
      </c>
      <c r="B408" s="3" t="str">
        <f>IF(AND(TONGHOP!$O408="KTHP",TONGHOP!$P408="LT",TONGHOP!$J408="R",TONGHOP!$K408&lt;&gt;""),TONGHOP!$M408,"")</f>
        <v/>
      </c>
      <c r="C408" s="3" t="str">
        <f>IF(AND(TONGHOP!$O408="KTHP",TONGHOP!$P408="TN",TONGHOP!$J408="R",TONGHOP!$K408&lt;&gt;""),TONGHOP!$K408,"")</f>
        <v/>
      </c>
      <c r="D408" s="3" t="str">
        <f>IF(AND(TONGHOP!$O408="KTHP",TONGHOP!$P408="TN",TONGHOP!$J408="R",TONGHOP!$K408&lt;&gt;""),TONGHOP!$M408,"")</f>
        <v/>
      </c>
      <c r="E408" s="3" t="str">
        <f>IF(AND(TONGHOP!$O408="KTHP",TONGHOP!$P408="VD",TONGHOP!$J408="R",TONGHOP!$K408&lt;&gt;""),TONGHOP!$K408,"")</f>
        <v/>
      </c>
      <c r="F408" s="3" t="str">
        <f>IF(AND(TONGHOP!$O408="KTHP",TONGHOP!$P408="VD",TONGHOP!$J408="R",TONGHOP!$K408&lt;&gt;""),TONGHOP!$M408,"")</f>
        <v/>
      </c>
      <c r="G408" s="3" t="str">
        <f>IF(AND(TONGHOP!$O408="KTHP",TONGHOP!$P408="TH",TONGHOP!$J408="R",TONGHOP!$K408&lt;&gt;""),TONGHOP!$K408,"")</f>
        <v/>
      </c>
      <c r="H408" s="3" t="str">
        <f>IF(AND(TONGHOP!$O408="KTHP",TONGHOP!$P408="TH",TONGHOP!$J408="R",TONGHOP!$K408&lt;&gt;""),TONGHOP!$M408,"")</f>
        <v/>
      </c>
      <c r="I408" s="3" t="str">
        <f>IF(AND(TONGHOP!$O408="ThiTN",TONGHOP!$P408="LT",TONGHOP!$J408="R",TONGHOP!$K408&lt;&gt;""),TONGHOP!$K408,"")</f>
        <v/>
      </c>
      <c r="J408" s="3" t="str">
        <f>IF(AND(TONGHOP!$O408="ThiTN",TONGHOP!$P408="LT",TONGHOP!$J408="R",TONGHOP!$K408&lt;&gt;""),TONGHOP!$M408,"")</f>
        <v/>
      </c>
      <c r="K408" s="3" t="str">
        <f>IF(AND(TONGHOP!$O408="ThiTN",TONGHOP!$P408="TN",TONGHOP!$J408="R",TONGHOP!$K408&lt;&gt;""),TONGHOP!$K408,"")</f>
        <v/>
      </c>
      <c r="L408" s="3" t="str">
        <f>IF(AND(TONGHOP!$O408="ThiTN",TONGHOP!$P408="TN",TONGHOP!$J408="R",TONGHOP!$K408&lt;&gt;""),TONGHOP!$M408,"")</f>
        <v/>
      </c>
      <c r="M408" s="3" t="str">
        <f>IF(AND(TONGHOP!$O408="ThiTN",TONGHOP!$P408="VĐ",TONGHOP!$J408="R",TONGHOP!$K408&lt;&gt;""),TONGHOP!$K408,"")</f>
        <v/>
      </c>
      <c r="N408" s="3" t="str">
        <f>IF(AND(TONGHOP!$O408="ThiTN",TONGHOP!$P408="VĐ",TONGHOP!$J408="R",TONGHOP!$K408&lt;&gt;""),TONGHOP!$M408,"")</f>
        <v/>
      </c>
      <c r="O408" s="3" t="str">
        <f>IF(AND(TONGHOP!$O408="ThiTN",TONGHOP!$P408="TH",TONGHOP!$J408="R",TONGHOP!$K408&lt;&gt;""),TONGHOP!$K408,"")</f>
        <v/>
      </c>
      <c r="P408" s="3" t="str">
        <f>IF(AND(TONGHOP!$O408="ThiTN",TONGHOP!$P408="TH",TONGHOP!$J408="R",TONGHOP!$K408&lt;&gt;""),TONGHOP!$M408,"")</f>
        <v/>
      </c>
    </row>
    <row r="409" spans="1:16">
      <c r="A409" s="3" t="str">
        <f>IF(AND(TONGHOP!$O409="KTHP",TONGHOP!$P409="LT",TONGHOP!$J409="R",TONGHOP!$K409&lt;&gt;""),TONGHOP!$K409,"")</f>
        <v/>
      </c>
      <c r="B409" s="3" t="str">
        <f>IF(AND(TONGHOP!$O409="KTHP",TONGHOP!$P409="LT",TONGHOP!$J409="R",TONGHOP!$K409&lt;&gt;""),TONGHOP!$M409,"")</f>
        <v/>
      </c>
      <c r="C409" s="3" t="str">
        <f>IF(AND(TONGHOP!$O409="KTHP",TONGHOP!$P409="TN",TONGHOP!$J409="R",TONGHOP!$K409&lt;&gt;""),TONGHOP!$K409,"")</f>
        <v/>
      </c>
      <c r="D409" s="3" t="str">
        <f>IF(AND(TONGHOP!$O409="KTHP",TONGHOP!$P409="TN",TONGHOP!$J409="R",TONGHOP!$K409&lt;&gt;""),TONGHOP!$M409,"")</f>
        <v/>
      </c>
      <c r="E409" s="3" t="str">
        <f>IF(AND(TONGHOP!$O409="KTHP",TONGHOP!$P409="VD",TONGHOP!$J409="R",TONGHOP!$K409&lt;&gt;""),TONGHOP!$K409,"")</f>
        <v/>
      </c>
      <c r="F409" s="3" t="str">
        <f>IF(AND(TONGHOP!$O409="KTHP",TONGHOP!$P409="VD",TONGHOP!$J409="R",TONGHOP!$K409&lt;&gt;""),TONGHOP!$M409,"")</f>
        <v/>
      </c>
      <c r="G409" s="3" t="str">
        <f>IF(AND(TONGHOP!$O409="KTHP",TONGHOP!$P409="TH",TONGHOP!$J409="R",TONGHOP!$K409&lt;&gt;""),TONGHOP!$K409,"")</f>
        <v/>
      </c>
      <c r="H409" s="3" t="str">
        <f>IF(AND(TONGHOP!$O409="KTHP",TONGHOP!$P409="TH",TONGHOP!$J409="R",TONGHOP!$K409&lt;&gt;""),TONGHOP!$M409,"")</f>
        <v/>
      </c>
      <c r="I409" s="3" t="str">
        <f>IF(AND(TONGHOP!$O409="ThiTN",TONGHOP!$P409="LT",TONGHOP!$J409="R",TONGHOP!$K409&lt;&gt;""),TONGHOP!$K409,"")</f>
        <v/>
      </c>
      <c r="J409" s="3" t="str">
        <f>IF(AND(TONGHOP!$O409="ThiTN",TONGHOP!$P409="LT",TONGHOP!$J409="R",TONGHOP!$K409&lt;&gt;""),TONGHOP!$M409,"")</f>
        <v/>
      </c>
      <c r="K409" s="3" t="str">
        <f>IF(AND(TONGHOP!$O409="ThiTN",TONGHOP!$P409="TN",TONGHOP!$J409="R",TONGHOP!$K409&lt;&gt;""),TONGHOP!$K409,"")</f>
        <v/>
      </c>
      <c r="L409" s="3" t="str">
        <f>IF(AND(TONGHOP!$O409="ThiTN",TONGHOP!$P409="TN",TONGHOP!$J409="R",TONGHOP!$K409&lt;&gt;""),TONGHOP!$M409,"")</f>
        <v/>
      </c>
      <c r="M409" s="3" t="str">
        <f>IF(AND(TONGHOP!$O409="ThiTN",TONGHOP!$P409="VĐ",TONGHOP!$J409="R",TONGHOP!$K409&lt;&gt;""),TONGHOP!$K409,"")</f>
        <v/>
      </c>
      <c r="N409" s="3" t="str">
        <f>IF(AND(TONGHOP!$O409="ThiTN",TONGHOP!$P409="VĐ",TONGHOP!$J409="R",TONGHOP!$K409&lt;&gt;""),TONGHOP!$M409,"")</f>
        <v/>
      </c>
      <c r="O409" s="3" t="str">
        <f>IF(AND(TONGHOP!$O409="ThiTN",TONGHOP!$P409="TH",TONGHOP!$J409="R",TONGHOP!$K409&lt;&gt;""),TONGHOP!$K409,"")</f>
        <v/>
      </c>
      <c r="P409" s="3" t="str">
        <f>IF(AND(TONGHOP!$O409="ThiTN",TONGHOP!$P409="TH",TONGHOP!$J409="R",TONGHOP!$K409&lt;&gt;""),TONGHOP!$M409,"")</f>
        <v/>
      </c>
    </row>
    <row r="410" spans="1:16">
      <c r="A410" s="3" t="str">
        <f>IF(AND(TONGHOP!$O410="KTHP",TONGHOP!$P410="LT",TONGHOP!$J410="R",TONGHOP!$K410&lt;&gt;""),TONGHOP!$K410,"")</f>
        <v/>
      </c>
      <c r="B410" s="3" t="str">
        <f>IF(AND(TONGHOP!$O410="KTHP",TONGHOP!$P410="LT",TONGHOP!$J410="R",TONGHOP!$K410&lt;&gt;""),TONGHOP!$M410,"")</f>
        <v/>
      </c>
      <c r="C410" s="3" t="str">
        <f>IF(AND(TONGHOP!$O410="KTHP",TONGHOP!$P410="TN",TONGHOP!$J410="R",TONGHOP!$K410&lt;&gt;""),TONGHOP!$K410,"")</f>
        <v/>
      </c>
      <c r="D410" s="3" t="str">
        <f>IF(AND(TONGHOP!$O410="KTHP",TONGHOP!$P410="TN",TONGHOP!$J410="R",TONGHOP!$K410&lt;&gt;""),TONGHOP!$M410,"")</f>
        <v/>
      </c>
      <c r="E410" s="3" t="str">
        <f>IF(AND(TONGHOP!$O410="KTHP",TONGHOP!$P410="VD",TONGHOP!$J410="R",TONGHOP!$K410&lt;&gt;""),TONGHOP!$K410,"")</f>
        <v/>
      </c>
      <c r="F410" s="3" t="str">
        <f>IF(AND(TONGHOP!$O410="KTHP",TONGHOP!$P410="VD",TONGHOP!$J410="R",TONGHOP!$K410&lt;&gt;""),TONGHOP!$M410,"")</f>
        <v/>
      </c>
      <c r="G410" s="3" t="str">
        <f>IF(AND(TONGHOP!$O410="KTHP",TONGHOP!$P410="TH",TONGHOP!$J410="R",TONGHOP!$K410&lt;&gt;""),TONGHOP!$K410,"")</f>
        <v/>
      </c>
      <c r="H410" s="3" t="str">
        <f>IF(AND(TONGHOP!$O410="KTHP",TONGHOP!$P410="TH",TONGHOP!$J410="R",TONGHOP!$K410&lt;&gt;""),TONGHOP!$M410,"")</f>
        <v/>
      </c>
      <c r="I410" s="3" t="str">
        <f>IF(AND(TONGHOP!$O410="ThiTN",TONGHOP!$P410="LT",TONGHOP!$J410="R",TONGHOP!$K410&lt;&gt;""),TONGHOP!$K410,"")</f>
        <v/>
      </c>
      <c r="J410" s="3" t="str">
        <f>IF(AND(TONGHOP!$O410="ThiTN",TONGHOP!$P410="LT",TONGHOP!$J410="R",TONGHOP!$K410&lt;&gt;""),TONGHOP!$M410,"")</f>
        <v/>
      </c>
      <c r="K410" s="3" t="str">
        <f>IF(AND(TONGHOP!$O410="ThiTN",TONGHOP!$P410="TN",TONGHOP!$J410="R",TONGHOP!$K410&lt;&gt;""),TONGHOP!$K410,"")</f>
        <v/>
      </c>
      <c r="L410" s="3" t="str">
        <f>IF(AND(TONGHOP!$O410="ThiTN",TONGHOP!$P410="TN",TONGHOP!$J410="R",TONGHOP!$K410&lt;&gt;""),TONGHOP!$M410,"")</f>
        <v/>
      </c>
      <c r="M410" s="3" t="str">
        <f>IF(AND(TONGHOP!$O410="ThiTN",TONGHOP!$P410="VĐ",TONGHOP!$J410="R",TONGHOP!$K410&lt;&gt;""),TONGHOP!$K410,"")</f>
        <v/>
      </c>
      <c r="N410" s="3" t="str">
        <f>IF(AND(TONGHOP!$O410="ThiTN",TONGHOP!$P410="VĐ",TONGHOP!$J410="R",TONGHOP!$K410&lt;&gt;""),TONGHOP!$M410,"")</f>
        <v/>
      </c>
      <c r="O410" s="3" t="str">
        <f>IF(AND(TONGHOP!$O410="ThiTN",TONGHOP!$P410="TH",TONGHOP!$J410="R",TONGHOP!$K410&lt;&gt;""),TONGHOP!$K410,"")</f>
        <v/>
      </c>
      <c r="P410" s="3" t="str">
        <f>IF(AND(TONGHOP!$O410="ThiTN",TONGHOP!$P410="TH",TONGHOP!$J410="R",TONGHOP!$K410&lt;&gt;""),TONGHOP!$M410,"")</f>
        <v/>
      </c>
    </row>
    <row r="411" spans="1:16">
      <c r="A411" s="3" t="str">
        <f>IF(AND(TONGHOP!$O411="KTHP",TONGHOP!$P411="LT",TONGHOP!$J411="R",TONGHOP!$K411&lt;&gt;""),TONGHOP!$K411,"")</f>
        <v/>
      </c>
      <c r="B411" s="3" t="str">
        <f>IF(AND(TONGHOP!$O411="KTHP",TONGHOP!$P411="LT",TONGHOP!$J411="R",TONGHOP!$K411&lt;&gt;""),TONGHOP!$M411,"")</f>
        <v/>
      </c>
      <c r="C411" s="3" t="str">
        <f>IF(AND(TONGHOP!$O411="KTHP",TONGHOP!$P411="TN",TONGHOP!$J411="R",TONGHOP!$K411&lt;&gt;""),TONGHOP!$K411,"")</f>
        <v/>
      </c>
      <c r="D411" s="3" t="str">
        <f>IF(AND(TONGHOP!$O411="KTHP",TONGHOP!$P411="TN",TONGHOP!$J411="R",TONGHOP!$K411&lt;&gt;""),TONGHOP!$M411,"")</f>
        <v/>
      </c>
      <c r="E411" s="3" t="str">
        <f>IF(AND(TONGHOP!$O411="KTHP",TONGHOP!$P411="VD",TONGHOP!$J411="R",TONGHOP!$K411&lt;&gt;""),TONGHOP!$K411,"")</f>
        <v/>
      </c>
      <c r="F411" s="3" t="str">
        <f>IF(AND(TONGHOP!$O411="KTHP",TONGHOP!$P411="VD",TONGHOP!$J411="R",TONGHOP!$K411&lt;&gt;""),TONGHOP!$M411,"")</f>
        <v/>
      </c>
      <c r="G411" s="3" t="str">
        <f>IF(AND(TONGHOP!$O411="KTHP",TONGHOP!$P411="TH",TONGHOP!$J411="R",TONGHOP!$K411&lt;&gt;""),TONGHOP!$K411,"")</f>
        <v/>
      </c>
      <c r="H411" s="3" t="str">
        <f>IF(AND(TONGHOP!$O411="KTHP",TONGHOP!$P411="TH",TONGHOP!$J411="R",TONGHOP!$K411&lt;&gt;""),TONGHOP!$M411,"")</f>
        <v/>
      </c>
      <c r="I411" s="3" t="str">
        <f>IF(AND(TONGHOP!$O411="ThiTN",TONGHOP!$P411="LT",TONGHOP!$J411="R",TONGHOP!$K411&lt;&gt;""),TONGHOP!$K411,"")</f>
        <v/>
      </c>
      <c r="J411" s="3" t="str">
        <f>IF(AND(TONGHOP!$O411="ThiTN",TONGHOP!$P411="LT",TONGHOP!$J411="R",TONGHOP!$K411&lt;&gt;""),TONGHOP!$M411,"")</f>
        <v/>
      </c>
      <c r="K411" s="3" t="str">
        <f>IF(AND(TONGHOP!$O411="ThiTN",TONGHOP!$P411="TN",TONGHOP!$J411="R",TONGHOP!$K411&lt;&gt;""),TONGHOP!$K411,"")</f>
        <v/>
      </c>
      <c r="L411" s="3" t="str">
        <f>IF(AND(TONGHOP!$O411="ThiTN",TONGHOP!$P411="TN",TONGHOP!$J411="R",TONGHOP!$K411&lt;&gt;""),TONGHOP!$M411,"")</f>
        <v/>
      </c>
      <c r="M411" s="3" t="str">
        <f>IF(AND(TONGHOP!$O411="ThiTN",TONGHOP!$P411="VĐ",TONGHOP!$J411="R",TONGHOP!$K411&lt;&gt;""),TONGHOP!$K411,"")</f>
        <v/>
      </c>
      <c r="N411" s="3" t="str">
        <f>IF(AND(TONGHOP!$O411="ThiTN",TONGHOP!$P411="VĐ",TONGHOP!$J411="R",TONGHOP!$K411&lt;&gt;""),TONGHOP!$M411,"")</f>
        <v/>
      </c>
      <c r="O411" s="3" t="str">
        <f>IF(AND(TONGHOP!$O411="ThiTN",TONGHOP!$P411="TH",TONGHOP!$J411="R",TONGHOP!$K411&lt;&gt;""),TONGHOP!$K411,"")</f>
        <v/>
      </c>
      <c r="P411" s="3" t="str">
        <f>IF(AND(TONGHOP!$O411="ThiTN",TONGHOP!$P411="TH",TONGHOP!$J411="R",TONGHOP!$K411&lt;&gt;""),TONGHOP!$M411,"")</f>
        <v/>
      </c>
    </row>
    <row r="412" spans="1:16">
      <c r="A412" s="3" t="str">
        <f>IF(AND(TONGHOP!$O412="KTHP",TONGHOP!$P412="LT",TONGHOP!$J412="R",TONGHOP!$K412&lt;&gt;""),TONGHOP!$K412,"")</f>
        <v/>
      </c>
      <c r="B412" s="3" t="str">
        <f>IF(AND(TONGHOP!$O412="KTHP",TONGHOP!$P412="LT",TONGHOP!$J412="R",TONGHOP!$K412&lt;&gt;""),TONGHOP!$M412,"")</f>
        <v/>
      </c>
      <c r="C412" s="3" t="str">
        <f>IF(AND(TONGHOP!$O412="KTHP",TONGHOP!$P412="TN",TONGHOP!$J412="R",TONGHOP!$K412&lt;&gt;""),TONGHOP!$K412,"")</f>
        <v/>
      </c>
      <c r="D412" s="3" t="str">
        <f>IF(AND(TONGHOP!$O412="KTHP",TONGHOP!$P412="TN",TONGHOP!$J412="R",TONGHOP!$K412&lt;&gt;""),TONGHOP!$M412,"")</f>
        <v/>
      </c>
      <c r="E412" s="3" t="str">
        <f>IF(AND(TONGHOP!$O412="KTHP",TONGHOP!$P412="VD",TONGHOP!$J412="R",TONGHOP!$K412&lt;&gt;""),TONGHOP!$K412,"")</f>
        <v/>
      </c>
      <c r="F412" s="3" t="str">
        <f>IF(AND(TONGHOP!$O412="KTHP",TONGHOP!$P412="VD",TONGHOP!$J412="R",TONGHOP!$K412&lt;&gt;""),TONGHOP!$M412,"")</f>
        <v/>
      </c>
      <c r="G412" s="3" t="str">
        <f>IF(AND(TONGHOP!$O412="KTHP",TONGHOP!$P412="TH",TONGHOP!$J412="R",TONGHOP!$K412&lt;&gt;""),TONGHOP!$K412,"")</f>
        <v/>
      </c>
      <c r="H412" s="3" t="str">
        <f>IF(AND(TONGHOP!$O412="KTHP",TONGHOP!$P412="TH",TONGHOP!$J412="R",TONGHOP!$K412&lt;&gt;""),TONGHOP!$M412,"")</f>
        <v/>
      </c>
      <c r="I412" s="3" t="str">
        <f>IF(AND(TONGHOP!$O412="ThiTN",TONGHOP!$P412="LT",TONGHOP!$J412="R",TONGHOP!$K412&lt;&gt;""),TONGHOP!$K412,"")</f>
        <v/>
      </c>
      <c r="J412" s="3" t="str">
        <f>IF(AND(TONGHOP!$O412="ThiTN",TONGHOP!$P412="LT",TONGHOP!$J412="R",TONGHOP!$K412&lt;&gt;""),TONGHOP!$M412,"")</f>
        <v/>
      </c>
      <c r="K412" s="3" t="str">
        <f>IF(AND(TONGHOP!$O412="ThiTN",TONGHOP!$P412="TN",TONGHOP!$J412="R",TONGHOP!$K412&lt;&gt;""),TONGHOP!$K412,"")</f>
        <v/>
      </c>
      <c r="L412" s="3" t="str">
        <f>IF(AND(TONGHOP!$O412="ThiTN",TONGHOP!$P412="TN",TONGHOP!$J412="R",TONGHOP!$K412&lt;&gt;""),TONGHOP!$M412,"")</f>
        <v/>
      </c>
      <c r="M412" s="3" t="str">
        <f>IF(AND(TONGHOP!$O412="ThiTN",TONGHOP!$P412="VĐ",TONGHOP!$J412="R",TONGHOP!$K412&lt;&gt;""),TONGHOP!$K412,"")</f>
        <v/>
      </c>
      <c r="N412" s="3" t="str">
        <f>IF(AND(TONGHOP!$O412="ThiTN",TONGHOP!$P412="VĐ",TONGHOP!$J412="R",TONGHOP!$K412&lt;&gt;""),TONGHOP!$M412,"")</f>
        <v/>
      </c>
      <c r="O412" s="3" t="str">
        <f>IF(AND(TONGHOP!$O412="ThiTN",TONGHOP!$P412="TH",TONGHOP!$J412="R",TONGHOP!$K412&lt;&gt;""),TONGHOP!$K412,"")</f>
        <v/>
      </c>
      <c r="P412" s="3" t="str">
        <f>IF(AND(TONGHOP!$O412="ThiTN",TONGHOP!$P412="TH",TONGHOP!$J412="R",TONGHOP!$K412&lt;&gt;""),TONGHOP!$M412,"")</f>
        <v/>
      </c>
    </row>
    <row r="413" spans="1:16">
      <c r="A413" s="3" t="str">
        <f>IF(AND(TONGHOP!$O413="KTHP",TONGHOP!$P413="LT",TONGHOP!$J413="R",TONGHOP!$K413&lt;&gt;""),TONGHOP!$K413,"")</f>
        <v/>
      </c>
      <c r="B413" s="3" t="str">
        <f>IF(AND(TONGHOP!$O413="KTHP",TONGHOP!$P413="LT",TONGHOP!$J413="R",TONGHOP!$K413&lt;&gt;""),TONGHOP!$M413,"")</f>
        <v/>
      </c>
      <c r="C413" s="3" t="str">
        <f>IF(AND(TONGHOP!$O413="KTHP",TONGHOP!$P413="TN",TONGHOP!$J413="R",TONGHOP!$K413&lt;&gt;""),TONGHOP!$K413,"")</f>
        <v/>
      </c>
      <c r="D413" s="3" t="str">
        <f>IF(AND(TONGHOP!$O413="KTHP",TONGHOP!$P413="TN",TONGHOP!$J413="R",TONGHOP!$K413&lt;&gt;""),TONGHOP!$M413,"")</f>
        <v/>
      </c>
      <c r="E413" s="3" t="str">
        <f>IF(AND(TONGHOP!$O413="KTHP",TONGHOP!$P413="VD",TONGHOP!$J413="R",TONGHOP!$K413&lt;&gt;""),TONGHOP!$K413,"")</f>
        <v/>
      </c>
      <c r="F413" s="3" t="str">
        <f>IF(AND(TONGHOP!$O413="KTHP",TONGHOP!$P413="VD",TONGHOP!$J413="R",TONGHOP!$K413&lt;&gt;""),TONGHOP!$M413,"")</f>
        <v/>
      </c>
      <c r="G413" s="3" t="str">
        <f>IF(AND(TONGHOP!$O413="KTHP",TONGHOP!$P413="TH",TONGHOP!$J413="R",TONGHOP!$K413&lt;&gt;""),TONGHOP!$K413,"")</f>
        <v/>
      </c>
      <c r="H413" s="3" t="str">
        <f>IF(AND(TONGHOP!$O413="KTHP",TONGHOP!$P413="TH",TONGHOP!$J413="R",TONGHOP!$K413&lt;&gt;""),TONGHOP!$M413,"")</f>
        <v/>
      </c>
      <c r="I413" s="3" t="str">
        <f>IF(AND(TONGHOP!$O413="ThiTN",TONGHOP!$P413="LT",TONGHOP!$J413="R",TONGHOP!$K413&lt;&gt;""),TONGHOP!$K413,"")</f>
        <v/>
      </c>
      <c r="J413" s="3" t="str">
        <f>IF(AND(TONGHOP!$O413="ThiTN",TONGHOP!$P413="LT",TONGHOP!$J413="R",TONGHOP!$K413&lt;&gt;""),TONGHOP!$M413,"")</f>
        <v/>
      </c>
      <c r="K413" s="3" t="str">
        <f>IF(AND(TONGHOP!$O413="ThiTN",TONGHOP!$P413="TN",TONGHOP!$J413="R",TONGHOP!$K413&lt;&gt;""),TONGHOP!$K413,"")</f>
        <v/>
      </c>
      <c r="L413" s="3" t="str">
        <f>IF(AND(TONGHOP!$O413="ThiTN",TONGHOP!$P413="TN",TONGHOP!$J413="R",TONGHOP!$K413&lt;&gt;""),TONGHOP!$M413,"")</f>
        <v/>
      </c>
      <c r="M413" s="3" t="str">
        <f>IF(AND(TONGHOP!$O413="ThiTN",TONGHOP!$P413="VĐ",TONGHOP!$J413="R",TONGHOP!$K413&lt;&gt;""),TONGHOP!$K413,"")</f>
        <v/>
      </c>
      <c r="N413" s="3" t="str">
        <f>IF(AND(TONGHOP!$O413="ThiTN",TONGHOP!$P413="VĐ",TONGHOP!$J413="R",TONGHOP!$K413&lt;&gt;""),TONGHOP!$M413,"")</f>
        <v/>
      </c>
      <c r="O413" s="3" t="str">
        <f>IF(AND(TONGHOP!$O413="ThiTN",TONGHOP!$P413="TH",TONGHOP!$J413="R",TONGHOP!$K413&lt;&gt;""),TONGHOP!$K413,"")</f>
        <v/>
      </c>
      <c r="P413" s="3" t="str">
        <f>IF(AND(TONGHOP!$O413="ThiTN",TONGHOP!$P413="TH",TONGHOP!$J413="R",TONGHOP!$K413&lt;&gt;""),TONGHOP!$M413,"")</f>
        <v/>
      </c>
    </row>
    <row r="414" spans="1:16">
      <c r="A414" s="3" t="str">
        <f>IF(AND(TONGHOP!$O414="KTHP",TONGHOP!$P414="LT",TONGHOP!$J414="R",TONGHOP!$K414&lt;&gt;""),TONGHOP!$K414,"")</f>
        <v/>
      </c>
      <c r="B414" s="3" t="str">
        <f>IF(AND(TONGHOP!$O414="KTHP",TONGHOP!$P414="LT",TONGHOP!$J414="R",TONGHOP!$K414&lt;&gt;""),TONGHOP!$M414,"")</f>
        <v/>
      </c>
      <c r="C414" s="3" t="str">
        <f>IF(AND(TONGHOP!$O414="KTHP",TONGHOP!$P414="TN",TONGHOP!$J414="R",TONGHOP!$K414&lt;&gt;""),TONGHOP!$K414,"")</f>
        <v/>
      </c>
      <c r="D414" s="3" t="str">
        <f>IF(AND(TONGHOP!$O414="KTHP",TONGHOP!$P414="TN",TONGHOP!$J414="R",TONGHOP!$K414&lt;&gt;""),TONGHOP!$M414,"")</f>
        <v/>
      </c>
      <c r="E414" s="3" t="str">
        <f>IF(AND(TONGHOP!$O414="KTHP",TONGHOP!$P414="VD",TONGHOP!$J414="R",TONGHOP!$K414&lt;&gt;""),TONGHOP!$K414,"")</f>
        <v/>
      </c>
      <c r="F414" s="3" t="str">
        <f>IF(AND(TONGHOP!$O414="KTHP",TONGHOP!$P414="VD",TONGHOP!$J414="R",TONGHOP!$K414&lt;&gt;""),TONGHOP!$M414,"")</f>
        <v/>
      </c>
      <c r="G414" s="3" t="str">
        <f>IF(AND(TONGHOP!$O414="KTHP",TONGHOP!$P414="TH",TONGHOP!$J414="R",TONGHOP!$K414&lt;&gt;""),TONGHOP!$K414,"")</f>
        <v/>
      </c>
      <c r="H414" s="3" t="str">
        <f>IF(AND(TONGHOP!$O414="KTHP",TONGHOP!$P414="TH",TONGHOP!$J414="R",TONGHOP!$K414&lt;&gt;""),TONGHOP!$M414,"")</f>
        <v/>
      </c>
      <c r="I414" s="3" t="str">
        <f>IF(AND(TONGHOP!$O414="ThiTN",TONGHOP!$P414="LT",TONGHOP!$J414="R",TONGHOP!$K414&lt;&gt;""),TONGHOP!$K414,"")</f>
        <v/>
      </c>
      <c r="J414" s="3" t="str">
        <f>IF(AND(TONGHOP!$O414="ThiTN",TONGHOP!$P414="LT",TONGHOP!$J414="R",TONGHOP!$K414&lt;&gt;""),TONGHOP!$M414,"")</f>
        <v/>
      </c>
      <c r="K414" s="3" t="str">
        <f>IF(AND(TONGHOP!$O414="ThiTN",TONGHOP!$P414="TN",TONGHOP!$J414="R",TONGHOP!$K414&lt;&gt;""),TONGHOP!$K414,"")</f>
        <v/>
      </c>
      <c r="L414" s="3" t="str">
        <f>IF(AND(TONGHOP!$O414="ThiTN",TONGHOP!$P414="TN",TONGHOP!$J414="R",TONGHOP!$K414&lt;&gt;""),TONGHOP!$M414,"")</f>
        <v/>
      </c>
      <c r="M414" s="3" t="str">
        <f>IF(AND(TONGHOP!$O414="ThiTN",TONGHOP!$P414="VĐ",TONGHOP!$J414="R",TONGHOP!$K414&lt;&gt;""),TONGHOP!$K414,"")</f>
        <v/>
      </c>
      <c r="N414" s="3" t="str">
        <f>IF(AND(TONGHOP!$O414="ThiTN",TONGHOP!$P414="VĐ",TONGHOP!$J414="R",TONGHOP!$K414&lt;&gt;""),TONGHOP!$M414,"")</f>
        <v/>
      </c>
      <c r="O414" s="3" t="str">
        <f>IF(AND(TONGHOP!$O414="ThiTN",TONGHOP!$P414="TH",TONGHOP!$J414="R",TONGHOP!$K414&lt;&gt;""),TONGHOP!$K414,"")</f>
        <v/>
      </c>
      <c r="P414" s="3" t="str">
        <f>IF(AND(TONGHOP!$O414="ThiTN",TONGHOP!$P414="TH",TONGHOP!$J414="R",TONGHOP!$K414&lt;&gt;""),TONGHOP!$M414,"")</f>
        <v/>
      </c>
    </row>
    <row r="415" spans="1:16">
      <c r="A415" s="3" t="str">
        <f>IF(AND(TONGHOP!$O415="KTHP",TONGHOP!$P415="LT",TONGHOP!$J415="R",TONGHOP!$K415&lt;&gt;""),TONGHOP!$K415,"")</f>
        <v/>
      </c>
      <c r="B415" s="3" t="str">
        <f>IF(AND(TONGHOP!$O415="KTHP",TONGHOP!$P415="LT",TONGHOP!$J415="R",TONGHOP!$K415&lt;&gt;""),TONGHOP!$M415,"")</f>
        <v/>
      </c>
      <c r="C415" s="3" t="str">
        <f>IF(AND(TONGHOP!$O415="KTHP",TONGHOP!$P415="TN",TONGHOP!$J415="R",TONGHOP!$K415&lt;&gt;""),TONGHOP!$K415,"")</f>
        <v/>
      </c>
      <c r="D415" s="3" t="str">
        <f>IF(AND(TONGHOP!$O415="KTHP",TONGHOP!$P415="TN",TONGHOP!$J415="R",TONGHOP!$K415&lt;&gt;""),TONGHOP!$M415,"")</f>
        <v/>
      </c>
      <c r="E415" s="3" t="str">
        <f>IF(AND(TONGHOP!$O415="KTHP",TONGHOP!$P415="VD",TONGHOP!$J415="R",TONGHOP!$K415&lt;&gt;""),TONGHOP!$K415,"")</f>
        <v/>
      </c>
      <c r="F415" s="3" t="str">
        <f>IF(AND(TONGHOP!$O415="KTHP",TONGHOP!$P415="VD",TONGHOP!$J415="R",TONGHOP!$K415&lt;&gt;""),TONGHOP!$M415,"")</f>
        <v/>
      </c>
      <c r="G415" s="3" t="str">
        <f>IF(AND(TONGHOP!$O415="KTHP",TONGHOP!$P415="TH",TONGHOP!$J415="R",TONGHOP!$K415&lt;&gt;""),TONGHOP!$K415,"")</f>
        <v/>
      </c>
      <c r="H415" s="3" t="str">
        <f>IF(AND(TONGHOP!$O415="KTHP",TONGHOP!$P415="TH",TONGHOP!$J415="R",TONGHOP!$K415&lt;&gt;""),TONGHOP!$M415,"")</f>
        <v/>
      </c>
      <c r="I415" s="3" t="str">
        <f>IF(AND(TONGHOP!$O415="ThiTN",TONGHOP!$P415="LT",TONGHOP!$J415="R",TONGHOP!$K415&lt;&gt;""),TONGHOP!$K415,"")</f>
        <v/>
      </c>
      <c r="J415" s="3" t="str">
        <f>IF(AND(TONGHOP!$O415="ThiTN",TONGHOP!$P415="LT",TONGHOP!$J415="R",TONGHOP!$K415&lt;&gt;""),TONGHOP!$M415,"")</f>
        <v/>
      </c>
      <c r="K415" s="3" t="str">
        <f>IF(AND(TONGHOP!$O415="ThiTN",TONGHOP!$P415="TN",TONGHOP!$J415="R",TONGHOP!$K415&lt;&gt;""),TONGHOP!$K415,"")</f>
        <v/>
      </c>
      <c r="L415" s="3" t="str">
        <f>IF(AND(TONGHOP!$O415="ThiTN",TONGHOP!$P415="TN",TONGHOP!$J415="R",TONGHOP!$K415&lt;&gt;""),TONGHOP!$M415,"")</f>
        <v/>
      </c>
      <c r="M415" s="3" t="str">
        <f>IF(AND(TONGHOP!$O415="ThiTN",TONGHOP!$P415="VĐ",TONGHOP!$J415="R",TONGHOP!$K415&lt;&gt;""),TONGHOP!$K415,"")</f>
        <v/>
      </c>
      <c r="N415" s="3" t="str">
        <f>IF(AND(TONGHOP!$O415="ThiTN",TONGHOP!$P415="VĐ",TONGHOP!$J415="R",TONGHOP!$K415&lt;&gt;""),TONGHOP!$M415,"")</f>
        <v/>
      </c>
      <c r="O415" s="3" t="str">
        <f>IF(AND(TONGHOP!$O415="ThiTN",TONGHOP!$P415="TH",TONGHOP!$J415="R",TONGHOP!$K415&lt;&gt;""),TONGHOP!$K415,"")</f>
        <v/>
      </c>
      <c r="P415" s="3" t="str">
        <f>IF(AND(TONGHOP!$O415="ThiTN",TONGHOP!$P415="TH",TONGHOP!$J415="R",TONGHOP!$K415&lt;&gt;""),TONGHOP!$M415,"")</f>
        <v/>
      </c>
    </row>
    <row r="416" spans="1:16">
      <c r="A416" s="3" t="str">
        <f>IF(AND(TONGHOP!$O416="KTHP",TONGHOP!$P416="LT",TONGHOP!$J416="R",TONGHOP!$K416&lt;&gt;""),TONGHOP!$K416,"")</f>
        <v/>
      </c>
      <c r="B416" s="3" t="str">
        <f>IF(AND(TONGHOP!$O416="KTHP",TONGHOP!$P416="LT",TONGHOP!$J416="R",TONGHOP!$K416&lt;&gt;""),TONGHOP!$M416,"")</f>
        <v/>
      </c>
      <c r="C416" s="3" t="str">
        <f>IF(AND(TONGHOP!$O416="KTHP",TONGHOP!$P416="TN",TONGHOP!$J416="R",TONGHOP!$K416&lt;&gt;""),TONGHOP!$K416,"")</f>
        <v/>
      </c>
      <c r="D416" s="3" t="str">
        <f>IF(AND(TONGHOP!$O416="KTHP",TONGHOP!$P416="TN",TONGHOP!$J416="R",TONGHOP!$K416&lt;&gt;""),TONGHOP!$M416,"")</f>
        <v/>
      </c>
      <c r="E416" s="3" t="str">
        <f>IF(AND(TONGHOP!$O416="KTHP",TONGHOP!$P416="VD",TONGHOP!$J416="R",TONGHOP!$K416&lt;&gt;""),TONGHOP!$K416,"")</f>
        <v/>
      </c>
      <c r="F416" s="3" t="str">
        <f>IF(AND(TONGHOP!$O416="KTHP",TONGHOP!$P416="VD",TONGHOP!$J416="R",TONGHOP!$K416&lt;&gt;""),TONGHOP!$M416,"")</f>
        <v/>
      </c>
      <c r="G416" s="3" t="str">
        <f>IF(AND(TONGHOP!$O416="KTHP",TONGHOP!$P416="TH",TONGHOP!$J416="R",TONGHOP!$K416&lt;&gt;""),TONGHOP!$K416,"")</f>
        <v/>
      </c>
      <c r="H416" s="3" t="str">
        <f>IF(AND(TONGHOP!$O416="KTHP",TONGHOP!$P416="TH",TONGHOP!$J416="R",TONGHOP!$K416&lt;&gt;""),TONGHOP!$M416,"")</f>
        <v/>
      </c>
      <c r="I416" s="3" t="str">
        <f>IF(AND(TONGHOP!$O416="ThiTN",TONGHOP!$P416="LT",TONGHOP!$J416="R",TONGHOP!$K416&lt;&gt;""),TONGHOP!$K416,"")</f>
        <v/>
      </c>
      <c r="J416" s="3" t="str">
        <f>IF(AND(TONGHOP!$O416="ThiTN",TONGHOP!$P416="LT",TONGHOP!$J416="R",TONGHOP!$K416&lt;&gt;""),TONGHOP!$M416,"")</f>
        <v/>
      </c>
      <c r="K416" s="3" t="str">
        <f>IF(AND(TONGHOP!$O416="ThiTN",TONGHOP!$P416="TN",TONGHOP!$J416="R",TONGHOP!$K416&lt;&gt;""),TONGHOP!$K416,"")</f>
        <v/>
      </c>
      <c r="L416" s="3" t="str">
        <f>IF(AND(TONGHOP!$O416="ThiTN",TONGHOP!$P416="TN",TONGHOP!$J416="R",TONGHOP!$K416&lt;&gt;""),TONGHOP!$M416,"")</f>
        <v/>
      </c>
      <c r="M416" s="3" t="str">
        <f>IF(AND(TONGHOP!$O416="ThiTN",TONGHOP!$P416="VĐ",TONGHOP!$J416="R",TONGHOP!$K416&lt;&gt;""),TONGHOP!$K416,"")</f>
        <v/>
      </c>
      <c r="N416" s="3" t="str">
        <f>IF(AND(TONGHOP!$O416="ThiTN",TONGHOP!$P416="VĐ",TONGHOP!$J416="R",TONGHOP!$K416&lt;&gt;""),TONGHOP!$M416,"")</f>
        <v/>
      </c>
      <c r="O416" s="3" t="str">
        <f>IF(AND(TONGHOP!$O416="ThiTN",TONGHOP!$P416="TH",TONGHOP!$J416="R",TONGHOP!$K416&lt;&gt;""),TONGHOP!$K416,"")</f>
        <v/>
      </c>
      <c r="P416" s="3" t="str">
        <f>IF(AND(TONGHOP!$O416="ThiTN",TONGHOP!$P416="TH",TONGHOP!$J416="R",TONGHOP!$K416&lt;&gt;""),TONGHOP!$M416,"")</f>
        <v/>
      </c>
    </row>
    <row r="417" spans="1:16">
      <c r="A417" s="3" t="str">
        <f>IF(AND(TONGHOP!$O417="KTHP",TONGHOP!$P417="LT",TONGHOP!$J417="R",TONGHOP!$K417&lt;&gt;""),TONGHOP!$K417,"")</f>
        <v/>
      </c>
      <c r="B417" s="3" t="str">
        <f>IF(AND(TONGHOP!$O417="KTHP",TONGHOP!$P417="LT",TONGHOP!$J417="R",TONGHOP!$K417&lt;&gt;""),TONGHOP!$M417,"")</f>
        <v/>
      </c>
      <c r="C417" s="3" t="str">
        <f>IF(AND(TONGHOP!$O417="KTHP",TONGHOP!$P417="TN",TONGHOP!$J417="R",TONGHOP!$K417&lt;&gt;""),TONGHOP!$K417,"")</f>
        <v/>
      </c>
      <c r="D417" s="3" t="str">
        <f>IF(AND(TONGHOP!$O417="KTHP",TONGHOP!$P417="TN",TONGHOP!$J417="R",TONGHOP!$K417&lt;&gt;""),TONGHOP!$M417,"")</f>
        <v/>
      </c>
      <c r="E417" s="3" t="str">
        <f>IF(AND(TONGHOP!$O417="KTHP",TONGHOP!$P417="VD",TONGHOP!$J417="R",TONGHOP!$K417&lt;&gt;""),TONGHOP!$K417,"")</f>
        <v/>
      </c>
      <c r="F417" s="3" t="str">
        <f>IF(AND(TONGHOP!$O417="KTHP",TONGHOP!$P417="VD",TONGHOP!$J417="R",TONGHOP!$K417&lt;&gt;""),TONGHOP!$M417,"")</f>
        <v/>
      </c>
      <c r="G417" s="3" t="str">
        <f>IF(AND(TONGHOP!$O417="KTHP",TONGHOP!$P417="TH",TONGHOP!$J417="R",TONGHOP!$K417&lt;&gt;""),TONGHOP!$K417,"")</f>
        <v/>
      </c>
      <c r="H417" s="3" t="str">
        <f>IF(AND(TONGHOP!$O417="KTHP",TONGHOP!$P417="TH",TONGHOP!$J417="R",TONGHOP!$K417&lt;&gt;""),TONGHOP!$M417,"")</f>
        <v/>
      </c>
      <c r="I417" s="3" t="str">
        <f>IF(AND(TONGHOP!$O417="ThiTN",TONGHOP!$P417="LT",TONGHOP!$J417="R",TONGHOP!$K417&lt;&gt;""),TONGHOP!$K417,"")</f>
        <v/>
      </c>
      <c r="J417" s="3" t="str">
        <f>IF(AND(TONGHOP!$O417="ThiTN",TONGHOP!$P417="LT",TONGHOP!$J417="R",TONGHOP!$K417&lt;&gt;""),TONGHOP!$M417,"")</f>
        <v/>
      </c>
      <c r="K417" s="3" t="str">
        <f>IF(AND(TONGHOP!$O417="ThiTN",TONGHOP!$P417="TN",TONGHOP!$J417="R",TONGHOP!$K417&lt;&gt;""),TONGHOP!$K417,"")</f>
        <v/>
      </c>
      <c r="L417" s="3" t="str">
        <f>IF(AND(TONGHOP!$O417="ThiTN",TONGHOP!$P417="TN",TONGHOP!$J417="R",TONGHOP!$K417&lt;&gt;""),TONGHOP!$M417,"")</f>
        <v/>
      </c>
      <c r="M417" s="3" t="str">
        <f>IF(AND(TONGHOP!$O417="ThiTN",TONGHOP!$P417="VĐ",TONGHOP!$J417="R",TONGHOP!$K417&lt;&gt;""),TONGHOP!$K417,"")</f>
        <v/>
      </c>
      <c r="N417" s="3" t="str">
        <f>IF(AND(TONGHOP!$O417="ThiTN",TONGHOP!$P417="VĐ",TONGHOP!$J417="R",TONGHOP!$K417&lt;&gt;""),TONGHOP!$M417,"")</f>
        <v/>
      </c>
      <c r="O417" s="3" t="str">
        <f>IF(AND(TONGHOP!$O417="ThiTN",TONGHOP!$P417="TH",TONGHOP!$J417="R",TONGHOP!$K417&lt;&gt;""),TONGHOP!$K417,"")</f>
        <v/>
      </c>
      <c r="P417" s="3" t="str">
        <f>IF(AND(TONGHOP!$O417="ThiTN",TONGHOP!$P417="TH",TONGHOP!$J417="R",TONGHOP!$K417&lt;&gt;""),TONGHOP!$M417,"")</f>
        <v/>
      </c>
    </row>
    <row r="418" spans="1:16">
      <c r="A418" s="3" t="str">
        <f>IF(AND(TONGHOP!$O418="KTHP",TONGHOP!$P418="LT",TONGHOP!$J418="R",TONGHOP!$K418&lt;&gt;""),TONGHOP!$K418,"")</f>
        <v/>
      </c>
      <c r="B418" s="3" t="str">
        <f>IF(AND(TONGHOP!$O418="KTHP",TONGHOP!$P418="LT",TONGHOP!$J418="R",TONGHOP!$K418&lt;&gt;""),TONGHOP!$M418,"")</f>
        <v/>
      </c>
      <c r="C418" s="3" t="str">
        <f>IF(AND(TONGHOP!$O418="KTHP",TONGHOP!$P418="TN",TONGHOP!$J418="R",TONGHOP!$K418&lt;&gt;""),TONGHOP!$K418,"")</f>
        <v/>
      </c>
      <c r="D418" s="3" t="str">
        <f>IF(AND(TONGHOP!$O418="KTHP",TONGHOP!$P418="TN",TONGHOP!$J418="R",TONGHOP!$K418&lt;&gt;""),TONGHOP!$M418,"")</f>
        <v/>
      </c>
      <c r="E418" s="3" t="str">
        <f>IF(AND(TONGHOP!$O418="KTHP",TONGHOP!$P418="VD",TONGHOP!$J418="R",TONGHOP!$K418&lt;&gt;""),TONGHOP!$K418,"")</f>
        <v/>
      </c>
      <c r="F418" s="3" t="str">
        <f>IF(AND(TONGHOP!$O418="KTHP",TONGHOP!$P418="VD",TONGHOP!$J418="R",TONGHOP!$K418&lt;&gt;""),TONGHOP!$M418,"")</f>
        <v/>
      </c>
      <c r="G418" s="3" t="str">
        <f>IF(AND(TONGHOP!$O418="KTHP",TONGHOP!$P418="TH",TONGHOP!$J418="R",TONGHOP!$K418&lt;&gt;""),TONGHOP!$K418,"")</f>
        <v/>
      </c>
      <c r="H418" s="3" t="str">
        <f>IF(AND(TONGHOP!$O418="KTHP",TONGHOP!$P418="TH",TONGHOP!$J418="R",TONGHOP!$K418&lt;&gt;""),TONGHOP!$M418,"")</f>
        <v/>
      </c>
      <c r="I418" s="3" t="str">
        <f>IF(AND(TONGHOP!$O418="ThiTN",TONGHOP!$P418="LT",TONGHOP!$J418="R",TONGHOP!$K418&lt;&gt;""),TONGHOP!$K418,"")</f>
        <v/>
      </c>
      <c r="J418" s="3" t="str">
        <f>IF(AND(TONGHOP!$O418="ThiTN",TONGHOP!$P418="LT",TONGHOP!$J418="R",TONGHOP!$K418&lt;&gt;""),TONGHOP!$M418,"")</f>
        <v/>
      </c>
      <c r="K418" s="3" t="str">
        <f>IF(AND(TONGHOP!$O418="ThiTN",TONGHOP!$P418="TN",TONGHOP!$J418="R",TONGHOP!$K418&lt;&gt;""),TONGHOP!$K418,"")</f>
        <v/>
      </c>
      <c r="L418" s="3" t="str">
        <f>IF(AND(TONGHOP!$O418="ThiTN",TONGHOP!$P418="TN",TONGHOP!$J418="R",TONGHOP!$K418&lt;&gt;""),TONGHOP!$M418,"")</f>
        <v/>
      </c>
      <c r="M418" s="3" t="str">
        <f>IF(AND(TONGHOP!$O418="ThiTN",TONGHOP!$P418="VĐ",TONGHOP!$J418="R",TONGHOP!$K418&lt;&gt;""),TONGHOP!$K418,"")</f>
        <v/>
      </c>
      <c r="N418" s="3" t="str">
        <f>IF(AND(TONGHOP!$O418="ThiTN",TONGHOP!$P418="VĐ",TONGHOP!$J418="R",TONGHOP!$K418&lt;&gt;""),TONGHOP!$M418,"")</f>
        <v/>
      </c>
      <c r="O418" s="3" t="str">
        <f>IF(AND(TONGHOP!$O418="ThiTN",TONGHOP!$P418="TH",TONGHOP!$J418="R",TONGHOP!$K418&lt;&gt;""),TONGHOP!$K418,"")</f>
        <v/>
      </c>
      <c r="P418" s="3" t="str">
        <f>IF(AND(TONGHOP!$O418="ThiTN",TONGHOP!$P418="TH",TONGHOP!$J418="R",TONGHOP!$K418&lt;&gt;""),TONGHOP!$M418,"")</f>
        <v/>
      </c>
    </row>
    <row r="419" spans="1:16">
      <c r="A419" s="3" t="str">
        <f>IF(AND(TONGHOP!$O419="KTHP",TONGHOP!$P419="LT",TONGHOP!$J419="R",TONGHOP!$K419&lt;&gt;""),TONGHOP!$K419,"")</f>
        <v/>
      </c>
      <c r="B419" s="3" t="str">
        <f>IF(AND(TONGHOP!$O419="KTHP",TONGHOP!$P419="LT",TONGHOP!$J419="R",TONGHOP!$K419&lt;&gt;""),TONGHOP!$M419,"")</f>
        <v/>
      </c>
      <c r="C419" s="3" t="str">
        <f>IF(AND(TONGHOP!$O419="KTHP",TONGHOP!$P419="TN",TONGHOP!$J419="R",TONGHOP!$K419&lt;&gt;""),TONGHOP!$K419,"")</f>
        <v/>
      </c>
      <c r="D419" s="3" t="str">
        <f>IF(AND(TONGHOP!$O419="KTHP",TONGHOP!$P419="TN",TONGHOP!$J419="R",TONGHOP!$K419&lt;&gt;""),TONGHOP!$M419,"")</f>
        <v/>
      </c>
      <c r="E419" s="3" t="str">
        <f>IF(AND(TONGHOP!$O419="KTHP",TONGHOP!$P419="VD",TONGHOP!$J419="R",TONGHOP!$K419&lt;&gt;""),TONGHOP!$K419,"")</f>
        <v/>
      </c>
      <c r="F419" s="3" t="str">
        <f>IF(AND(TONGHOP!$O419="KTHP",TONGHOP!$P419="VD",TONGHOP!$J419="R",TONGHOP!$K419&lt;&gt;""),TONGHOP!$M419,"")</f>
        <v/>
      </c>
      <c r="G419" s="3" t="str">
        <f>IF(AND(TONGHOP!$O419="KTHP",TONGHOP!$P419="TH",TONGHOP!$J419="R",TONGHOP!$K419&lt;&gt;""),TONGHOP!$K419,"")</f>
        <v/>
      </c>
      <c r="H419" s="3" t="str">
        <f>IF(AND(TONGHOP!$O419="KTHP",TONGHOP!$P419="TH",TONGHOP!$J419="R",TONGHOP!$K419&lt;&gt;""),TONGHOP!$M419,"")</f>
        <v/>
      </c>
      <c r="I419" s="3" t="str">
        <f>IF(AND(TONGHOP!$O419="ThiTN",TONGHOP!$P419="LT",TONGHOP!$J419="R",TONGHOP!$K419&lt;&gt;""),TONGHOP!$K419,"")</f>
        <v/>
      </c>
      <c r="J419" s="3" t="str">
        <f>IF(AND(TONGHOP!$O419="ThiTN",TONGHOP!$P419="LT",TONGHOP!$J419="R",TONGHOP!$K419&lt;&gt;""),TONGHOP!$M419,"")</f>
        <v/>
      </c>
      <c r="K419" s="3" t="str">
        <f>IF(AND(TONGHOP!$O419="ThiTN",TONGHOP!$P419="TN",TONGHOP!$J419="R",TONGHOP!$K419&lt;&gt;""),TONGHOP!$K419,"")</f>
        <v/>
      </c>
      <c r="L419" s="3" t="str">
        <f>IF(AND(TONGHOP!$O419="ThiTN",TONGHOP!$P419="TN",TONGHOP!$J419="R",TONGHOP!$K419&lt;&gt;""),TONGHOP!$M419,"")</f>
        <v/>
      </c>
      <c r="M419" s="3" t="str">
        <f>IF(AND(TONGHOP!$O419="ThiTN",TONGHOP!$P419="VĐ",TONGHOP!$J419="R",TONGHOP!$K419&lt;&gt;""),TONGHOP!$K419,"")</f>
        <v/>
      </c>
      <c r="N419" s="3" t="str">
        <f>IF(AND(TONGHOP!$O419="ThiTN",TONGHOP!$P419="VĐ",TONGHOP!$J419="R",TONGHOP!$K419&lt;&gt;""),TONGHOP!$M419,"")</f>
        <v/>
      </c>
      <c r="O419" s="3" t="str">
        <f>IF(AND(TONGHOP!$O419="ThiTN",TONGHOP!$P419="TH",TONGHOP!$J419="R",TONGHOP!$K419&lt;&gt;""),TONGHOP!$K419,"")</f>
        <v/>
      </c>
      <c r="P419" s="3" t="str">
        <f>IF(AND(TONGHOP!$O419="ThiTN",TONGHOP!$P419="TH",TONGHOP!$J419="R",TONGHOP!$K419&lt;&gt;""),TONGHOP!$M419,"")</f>
        <v/>
      </c>
    </row>
    <row r="420" spans="1:16">
      <c r="A420" s="3" t="str">
        <f>IF(AND(TONGHOP!$O420="KTHP",TONGHOP!$P420="LT",TONGHOP!$J420="R",TONGHOP!$K420&lt;&gt;""),TONGHOP!$K420,"")</f>
        <v/>
      </c>
      <c r="B420" s="3" t="str">
        <f>IF(AND(TONGHOP!$O420="KTHP",TONGHOP!$P420="LT",TONGHOP!$J420="R",TONGHOP!$K420&lt;&gt;""),TONGHOP!$M420,"")</f>
        <v/>
      </c>
      <c r="C420" s="3" t="str">
        <f>IF(AND(TONGHOP!$O420="KTHP",TONGHOP!$P420="TN",TONGHOP!$J420="R",TONGHOP!$K420&lt;&gt;""),TONGHOP!$K420,"")</f>
        <v/>
      </c>
      <c r="D420" s="3" t="str">
        <f>IF(AND(TONGHOP!$O420="KTHP",TONGHOP!$P420="TN",TONGHOP!$J420="R",TONGHOP!$K420&lt;&gt;""),TONGHOP!$M420,"")</f>
        <v/>
      </c>
      <c r="E420" s="3" t="str">
        <f>IF(AND(TONGHOP!$O420="KTHP",TONGHOP!$P420="VD",TONGHOP!$J420="R",TONGHOP!$K420&lt;&gt;""),TONGHOP!$K420,"")</f>
        <v/>
      </c>
      <c r="F420" s="3" t="str">
        <f>IF(AND(TONGHOP!$O420="KTHP",TONGHOP!$P420="VD",TONGHOP!$J420="R",TONGHOP!$K420&lt;&gt;""),TONGHOP!$M420,"")</f>
        <v/>
      </c>
      <c r="G420" s="3" t="str">
        <f>IF(AND(TONGHOP!$O420="KTHP",TONGHOP!$P420="TH",TONGHOP!$J420="R",TONGHOP!$K420&lt;&gt;""),TONGHOP!$K420,"")</f>
        <v/>
      </c>
      <c r="H420" s="3" t="str">
        <f>IF(AND(TONGHOP!$O420="KTHP",TONGHOP!$P420="TH",TONGHOP!$J420="R",TONGHOP!$K420&lt;&gt;""),TONGHOP!$M420,"")</f>
        <v/>
      </c>
      <c r="I420" s="3" t="str">
        <f>IF(AND(TONGHOP!$O420="ThiTN",TONGHOP!$P420="LT",TONGHOP!$J420="R",TONGHOP!$K420&lt;&gt;""),TONGHOP!$K420,"")</f>
        <v/>
      </c>
      <c r="J420" s="3" t="str">
        <f>IF(AND(TONGHOP!$O420="ThiTN",TONGHOP!$P420="LT",TONGHOP!$J420="R",TONGHOP!$K420&lt;&gt;""),TONGHOP!$M420,"")</f>
        <v/>
      </c>
      <c r="K420" s="3" t="str">
        <f>IF(AND(TONGHOP!$O420="ThiTN",TONGHOP!$P420="TN",TONGHOP!$J420="R",TONGHOP!$K420&lt;&gt;""),TONGHOP!$K420,"")</f>
        <v/>
      </c>
      <c r="L420" s="3" t="str">
        <f>IF(AND(TONGHOP!$O420="ThiTN",TONGHOP!$P420="TN",TONGHOP!$J420="R",TONGHOP!$K420&lt;&gt;""),TONGHOP!$M420,"")</f>
        <v/>
      </c>
      <c r="M420" s="3" t="str">
        <f>IF(AND(TONGHOP!$O420="ThiTN",TONGHOP!$P420="VĐ",TONGHOP!$J420="R",TONGHOP!$K420&lt;&gt;""),TONGHOP!$K420,"")</f>
        <v/>
      </c>
      <c r="N420" s="3" t="str">
        <f>IF(AND(TONGHOP!$O420="ThiTN",TONGHOP!$P420="VĐ",TONGHOP!$J420="R",TONGHOP!$K420&lt;&gt;""),TONGHOP!$M420,"")</f>
        <v/>
      </c>
      <c r="O420" s="3" t="str">
        <f>IF(AND(TONGHOP!$O420="ThiTN",TONGHOP!$P420="TH",TONGHOP!$J420="R",TONGHOP!$K420&lt;&gt;""),TONGHOP!$K420,"")</f>
        <v/>
      </c>
      <c r="P420" s="3" t="str">
        <f>IF(AND(TONGHOP!$O420="ThiTN",TONGHOP!$P420="TH",TONGHOP!$J420="R",TONGHOP!$K420&lt;&gt;""),TONGHOP!$M420,"")</f>
        <v/>
      </c>
    </row>
    <row r="421" spans="1:16">
      <c r="A421" s="3" t="str">
        <f>IF(AND(TONGHOP!$O421="KTHP",TONGHOP!$P421="LT",TONGHOP!$J421="R",TONGHOP!$K421&lt;&gt;""),TONGHOP!$K421,"")</f>
        <v/>
      </c>
      <c r="B421" s="3" t="str">
        <f>IF(AND(TONGHOP!$O421="KTHP",TONGHOP!$P421="LT",TONGHOP!$J421="R",TONGHOP!$K421&lt;&gt;""),TONGHOP!$M421,"")</f>
        <v/>
      </c>
      <c r="C421" s="3" t="str">
        <f>IF(AND(TONGHOP!$O421="KTHP",TONGHOP!$P421="TN",TONGHOP!$J421="R",TONGHOP!$K421&lt;&gt;""),TONGHOP!$K421,"")</f>
        <v/>
      </c>
      <c r="D421" s="3" t="str">
        <f>IF(AND(TONGHOP!$O421="KTHP",TONGHOP!$P421="TN",TONGHOP!$J421="R",TONGHOP!$K421&lt;&gt;""),TONGHOP!$M421,"")</f>
        <v/>
      </c>
      <c r="E421" s="3" t="str">
        <f>IF(AND(TONGHOP!$O421="KTHP",TONGHOP!$P421="VD",TONGHOP!$J421="R",TONGHOP!$K421&lt;&gt;""),TONGHOP!$K421,"")</f>
        <v/>
      </c>
      <c r="F421" s="3" t="str">
        <f>IF(AND(TONGHOP!$O421="KTHP",TONGHOP!$P421="VD",TONGHOP!$J421="R",TONGHOP!$K421&lt;&gt;""),TONGHOP!$M421,"")</f>
        <v/>
      </c>
      <c r="G421" s="3" t="str">
        <f>IF(AND(TONGHOP!$O421="KTHP",TONGHOP!$P421="TH",TONGHOP!$J421="R",TONGHOP!$K421&lt;&gt;""),TONGHOP!$K421,"")</f>
        <v/>
      </c>
      <c r="H421" s="3" t="str">
        <f>IF(AND(TONGHOP!$O421="KTHP",TONGHOP!$P421="TH",TONGHOP!$J421="R",TONGHOP!$K421&lt;&gt;""),TONGHOP!$M421,"")</f>
        <v/>
      </c>
      <c r="I421" s="3" t="str">
        <f>IF(AND(TONGHOP!$O421="ThiTN",TONGHOP!$P421="LT",TONGHOP!$J421="R",TONGHOP!$K421&lt;&gt;""),TONGHOP!$K421,"")</f>
        <v/>
      </c>
      <c r="J421" s="3" t="str">
        <f>IF(AND(TONGHOP!$O421="ThiTN",TONGHOP!$P421="LT",TONGHOP!$J421="R",TONGHOP!$K421&lt;&gt;""),TONGHOP!$M421,"")</f>
        <v/>
      </c>
      <c r="K421" s="3" t="str">
        <f>IF(AND(TONGHOP!$O421="ThiTN",TONGHOP!$P421="TN",TONGHOP!$J421="R",TONGHOP!$K421&lt;&gt;""),TONGHOP!$K421,"")</f>
        <v/>
      </c>
      <c r="L421" s="3" t="str">
        <f>IF(AND(TONGHOP!$O421="ThiTN",TONGHOP!$P421="TN",TONGHOP!$J421="R",TONGHOP!$K421&lt;&gt;""),TONGHOP!$M421,"")</f>
        <v/>
      </c>
      <c r="M421" s="3" t="str">
        <f>IF(AND(TONGHOP!$O421="ThiTN",TONGHOP!$P421="VĐ",TONGHOP!$J421="R",TONGHOP!$K421&lt;&gt;""),TONGHOP!$K421,"")</f>
        <v/>
      </c>
      <c r="N421" s="3" t="str">
        <f>IF(AND(TONGHOP!$O421="ThiTN",TONGHOP!$P421="VĐ",TONGHOP!$J421="R",TONGHOP!$K421&lt;&gt;""),TONGHOP!$M421,"")</f>
        <v/>
      </c>
      <c r="O421" s="3" t="str">
        <f>IF(AND(TONGHOP!$O421="ThiTN",TONGHOP!$P421="TH",TONGHOP!$J421="R",TONGHOP!$K421&lt;&gt;""),TONGHOP!$K421,"")</f>
        <v/>
      </c>
      <c r="P421" s="3" t="str">
        <f>IF(AND(TONGHOP!$O421="ThiTN",TONGHOP!$P421="TH",TONGHOP!$J421="R",TONGHOP!$K421&lt;&gt;""),TONGHOP!$M421,"")</f>
        <v/>
      </c>
    </row>
    <row r="422" spans="1:16">
      <c r="A422" s="3" t="str">
        <f>IF(AND(TONGHOP!$O422="KTHP",TONGHOP!$P422="LT",TONGHOP!$J422="R",TONGHOP!$K422&lt;&gt;""),TONGHOP!$K422,"")</f>
        <v/>
      </c>
      <c r="B422" s="3" t="str">
        <f>IF(AND(TONGHOP!$O422="KTHP",TONGHOP!$P422="LT",TONGHOP!$J422="R",TONGHOP!$K422&lt;&gt;""),TONGHOP!$M422,"")</f>
        <v/>
      </c>
      <c r="C422" s="3" t="str">
        <f>IF(AND(TONGHOP!$O422="KTHP",TONGHOP!$P422="TN",TONGHOP!$J422="R",TONGHOP!$K422&lt;&gt;""),TONGHOP!$K422,"")</f>
        <v/>
      </c>
      <c r="D422" s="3" t="str">
        <f>IF(AND(TONGHOP!$O422="KTHP",TONGHOP!$P422="TN",TONGHOP!$J422="R",TONGHOP!$K422&lt;&gt;""),TONGHOP!$M422,"")</f>
        <v/>
      </c>
      <c r="E422" s="3" t="str">
        <f>IF(AND(TONGHOP!$O422="KTHP",TONGHOP!$P422="VD",TONGHOP!$J422="R",TONGHOP!$K422&lt;&gt;""),TONGHOP!$K422,"")</f>
        <v/>
      </c>
      <c r="F422" s="3" t="str">
        <f>IF(AND(TONGHOP!$O422="KTHP",TONGHOP!$P422="VD",TONGHOP!$J422="R",TONGHOP!$K422&lt;&gt;""),TONGHOP!$M422,"")</f>
        <v/>
      </c>
      <c r="G422" s="3" t="str">
        <f>IF(AND(TONGHOP!$O422="KTHP",TONGHOP!$P422="TH",TONGHOP!$J422="R",TONGHOP!$K422&lt;&gt;""),TONGHOP!$K422,"")</f>
        <v/>
      </c>
      <c r="H422" s="3" t="str">
        <f>IF(AND(TONGHOP!$O422="KTHP",TONGHOP!$P422="TH",TONGHOP!$J422="R",TONGHOP!$K422&lt;&gt;""),TONGHOP!$M422,"")</f>
        <v/>
      </c>
      <c r="I422" s="3" t="str">
        <f>IF(AND(TONGHOP!$O422="ThiTN",TONGHOP!$P422="LT",TONGHOP!$J422="R",TONGHOP!$K422&lt;&gt;""),TONGHOP!$K422,"")</f>
        <v/>
      </c>
      <c r="J422" s="3" t="str">
        <f>IF(AND(TONGHOP!$O422="ThiTN",TONGHOP!$P422="LT",TONGHOP!$J422="R",TONGHOP!$K422&lt;&gt;""),TONGHOP!$M422,"")</f>
        <v/>
      </c>
      <c r="K422" s="3" t="str">
        <f>IF(AND(TONGHOP!$O422="ThiTN",TONGHOP!$P422="TN",TONGHOP!$J422="R",TONGHOP!$K422&lt;&gt;""),TONGHOP!$K422,"")</f>
        <v/>
      </c>
      <c r="L422" s="3" t="str">
        <f>IF(AND(TONGHOP!$O422="ThiTN",TONGHOP!$P422="TN",TONGHOP!$J422="R",TONGHOP!$K422&lt;&gt;""),TONGHOP!$M422,"")</f>
        <v/>
      </c>
      <c r="M422" s="3" t="str">
        <f>IF(AND(TONGHOP!$O422="ThiTN",TONGHOP!$P422="VĐ",TONGHOP!$J422="R",TONGHOP!$K422&lt;&gt;""),TONGHOP!$K422,"")</f>
        <v/>
      </c>
      <c r="N422" s="3" t="str">
        <f>IF(AND(TONGHOP!$O422="ThiTN",TONGHOP!$P422="VĐ",TONGHOP!$J422="R",TONGHOP!$K422&lt;&gt;""),TONGHOP!$M422,"")</f>
        <v/>
      </c>
      <c r="O422" s="3" t="str">
        <f>IF(AND(TONGHOP!$O422="ThiTN",TONGHOP!$P422="TH",TONGHOP!$J422="R",TONGHOP!$K422&lt;&gt;""),TONGHOP!$K422,"")</f>
        <v/>
      </c>
      <c r="P422" s="3" t="str">
        <f>IF(AND(TONGHOP!$O422="ThiTN",TONGHOP!$P422="TH",TONGHOP!$J422="R",TONGHOP!$K422&lt;&gt;""),TONGHOP!$M422,"")</f>
        <v/>
      </c>
    </row>
    <row r="423" spans="1:16">
      <c r="A423" s="3" t="str">
        <f>IF(AND(TONGHOP!$O423="KTHP",TONGHOP!$P423="LT",TONGHOP!$J423="R",TONGHOP!$K423&lt;&gt;""),TONGHOP!$K423,"")</f>
        <v/>
      </c>
      <c r="B423" s="3" t="str">
        <f>IF(AND(TONGHOP!$O423="KTHP",TONGHOP!$P423="LT",TONGHOP!$J423="R",TONGHOP!$K423&lt;&gt;""),TONGHOP!$M423,"")</f>
        <v/>
      </c>
      <c r="C423" s="3" t="str">
        <f>IF(AND(TONGHOP!$O423="KTHP",TONGHOP!$P423="TN",TONGHOP!$J423="R",TONGHOP!$K423&lt;&gt;""),TONGHOP!$K423,"")</f>
        <v/>
      </c>
      <c r="D423" s="3" t="str">
        <f>IF(AND(TONGHOP!$O423="KTHP",TONGHOP!$P423="TN",TONGHOP!$J423="R",TONGHOP!$K423&lt;&gt;""),TONGHOP!$M423,"")</f>
        <v/>
      </c>
      <c r="E423" s="3" t="str">
        <f>IF(AND(TONGHOP!$O423="KTHP",TONGHOP!$P423="VD",TONGHOP!$J423="R",TONGHOP!$K423&lt;&gt;""),TONGHOP!$K423,"")</f>
        <v/>
      </c>
      <c r="F423" s="3" t="str">
        <f>IF(AND(TONGHOP!$O423="KTHP",TONGHOP!$P423="VD",TONGHOP!$J423="R",TONGHOP!$K423&lt;&gt;""),TONGHOP!$M423,"")</f>
        <v/>
      </c>
      <c r="G423" s="3" t="str">
        <f>IF(AND(TONGHOP!$O423="KTHP",TONGHOP!$P423="TH",TONGHOP!$J423="R",TONGHOP!$K423&lt;&gt;""),TONGHOP!$K423,"")</f>
        <v/>
      </c>
      <c r="H423" s="3" t="str">
        <f>IF(AND(TONGHOP!$O423="KTHP",TONGHOP!$P423="TH",TONGHOP!$J423="R",TONGHOP!$K423&lt;&gt;""),TONGHOP!$M423,"")</f>
        <v/>
      </c>
      <c r="I423" s="3" t="str">
        <f>IF(AND(TONGHOP!$O423="ThiTN",TONGHOP!$P423="LT",TONGHOP!$J423="R",TONGHOP!$K423&lt;&gt;""),TONGHOP!$K423,"")</f>
        <v/>
      </c>
      <c r="J423" s="3" t="str">
        <f>IF(AND(TONGHOP!$O423="ThiTN",TONGHOP!$P423="LT",TONGHOP!$J423="R",TONGHOP!$K423&lt;&gt;""),TONGHOP!$M423,"")</f>
        <v/>
      </c>
      <c r="K423" s="3" t="str">
        <f>IF(AND(TONGHOP!$O423="ThiTN",TONGHOP!$P423="TN",TONGHOP!$J423="R",TONGHOP!$K423&lt;&gt;""),TONGHOP!$K423,"")</f>
        <v/>
      </c>
      <c r="L423" s="3" t="str">
        <f>IF(AND(TONGHOP!$O423="ThiTN",TONGHOP!$P423="TN",TONGHOP!$J423="R",TONGHOP!$K423&lt;&gt;""),TONGHOP!$M423,"")</f>
        <v/>
      </c>
      <c r="M423" s="3" t="str">
        <f>IF(AND(TONGHOP!$O423="ThiTN",TONGHOP!$P423="VĐ",TONGHOP!$J423="R",TONGHOP!$K423&lt;&gt;""),TONGHOP!$K423,"")</f>
        <v/>
      </c>
      <c r="N423" s="3" t="str">
        <f>IF(AND(TONGHOP!$O423="ThiTN",TONGHOP!$P423="VĐ",TONGHOP!$J423="R",TONGHOP!$K423&lt;&gt;""),TONGHOP!$M423,"")</f>
        <v/>
      </c>
      <c r="O423" s="3" t="str">
        <f>IF(AND(TONGHOP!$O423="ThiTN",TONGHOP!$P423="TH",TONGHOP!$J423="R",TONGHOP!$K423&lt;&gt;""),TONGHOP!$K423,"")</f>
        <v/>
      </c>
      <c r="P423" s="3" t="str">
        <f>IF(AND(TONGHOP!$O423="ThiTN",TONGHOP!$P423="TH",TONGHOP!$J423="R",TONGHOP!$K423&lt;&gt;""),TONGHOP!$M423,"")</f>
        <v/>
      </c>
    </row>
    <row r="424" spans="1:16">
      <c r="A424" s="3" t="str">
        <f>IF(AND(TONGHOP!$O424="KTHP",TONGHOP!$P424="LT",TONGHOP!$J424="R",TONGHOP!$K424&lt;&gt;""),TONGHOP!$K424,"")</f>
        <v/>
      </c>
      <c r="B424" s="3" t="str">
        <f>IF(AND(TONGHOP!$O424="KTHP",TONGHOP!$P424="LT",TONGHOP!$J424="R",TONGHOP!$K424&lt;&gt;""),TONGHOP!$M424,"")</f>
        <v/>
      </c>
      <c r="C424" s="3" t="str">
        <f>IF(AND(TONGHOP!$O424="KTHP",TONGHOP!$P424="TN",TONGHOP!$J424="R",TONGHOP!$K424&lt;&gt;""),TONGHOP!$K424,"")</f>
        <v/>
      </c>
      <c r="D424" s="3" t="str">
        <f>IF(AND(TONGHOP!$O424="KTHP",TONGHOP!$P424="TN",TONGHOP!$J424="R",TONGHOP!$K424&lt;&gt;""),TONGHOP!$M424,"")</f>
        <v/>
      </c>
      <c r="E424" s="3" t="str">
        <f>IF(AND(TONGHOP!$O424="KTHP",TONGHOP!$P424="VD",TONGHOP!$J424="R",TONGHOP!$K424&lt;&gt;""),TONGHOP!$K424,"")</f>
        <v/>
      </c>
      <c r="F424" s="3" t="str">
        <f>IF(AND(TONGHOP!$O424="KTHP",TONGHOP!$P424="VD",TONGHOP!$J424="R",TONGHOP!$K424&lt;&gt;""),TONGHOP!$M424,"")</f>
        <v/>
      </c>
      <c r="G424" s="3" t="str">
        <f>IF(AND(TONGHOP!$O424="KTHP",TONGHOP!$P424="TH",TONGHOP!$J424="R",TONGHOP!$K424&lt;&gt;""),TONGHOP!$K424,"")</f>
        <v/>
      </c>
      <c r="H424" s="3" t="str">
        <f>IF(AND(TONGHOP!$O424="KTHP",TONGHOP!$P424="TH",TONGHOP!$J424="R",TONGHOP!$K424&lt;&gt;""),TONGHOP!$M424,"")</f>
        <v/>
      </c>
      <c r="I424" s="3" t="str">
        <f>IF(AND(TONGHOP!$O424="ThiTN",TONGHOP!$P424="LT",TONGHOP!$J424="R",TONGHOP!$K424&lt;&gt;""),TONGHOP!$K424,"")</f>
        <v/>
      </c>
      <c r="J424" s="3" t="str">
        <f>IF(AND(TONGHOP!$O424="ThiTN",TONGHOP!$P424="LT",TONGHOP!$J424="R",TONGHOP!$K424&lt;&gt;""),TONGHOP!$M424,"")</f>
        <v/>
      </c>
      <c r="K424" s="3" t="str">
        <f>IF(AND(TONGHOP!$O424="ThiTN",TONGHOP!$P424="TN",TONGHOP!$J424="R",TONGHOP!$K424&lt;&gt;""),TONGHOP!$K424,"")</f>
        <v/>
      </c>
      <c r="L424" s="3" t="str">
        <f>IF(AND(TONGHOP!$O424="ThiTN",TONGHOP!$P424="TN",TONGHOP!$J424="R",TONGHOP!$K424&lt;&gt;""),TONGHOP!$M424,"")</f>
        <v/>
      </c>
      <c r="M424" s="3" t="str">
        <f>IF(AND(TONGHOP!$O424="ThiTN",TONGHOP!$P424="VĐ",TONGHOP!$J424="R",TONGHOP!$K424&lt;&gt;""),TONGHOP!$K424,"")</f>
        <v/>
      </c>
      <c r="N424" s="3" t="str">
        <f>IF(AND(TONGHOP!$O424="ThiTN",TONGHOP!$P424="VĐ",TONGHOP!$J424="R",TONGHOP!$K424&lt;&gt;""),TONGHOP!$M424,"")</f>
        <v/>
      </c>
      <c r="O424" s="3" t="str">
        <f>IF(AND(TONGHOP!$O424="ThiTN",TONGHOP!$P424="TH",TONGHOP!$J424="R",TONGHOP!$K424&lt;&gt;""),TONGHOP!$K424,"")</f>
        <v/>
      </c>
      <c r="P424" s="3" t="str">
        <f>IF(AND(TONGHOP!$O424="ThiTN",TONGHOP!$P424="TH",TONGHOP!$J424="R",TONGHOP!$K424&lt;&gt;""),TONGHOP!$M424,"")</f>
        <v/>
      </c>
    </row>
    <row r="425" spans="1:16">
      <c r="A425" s="3" t="str">
        <f>IF(AND(TONGHOP!$O425="KTHP",TONGHOP!$P425="LT",TONGHOP!$J425="R",TONGHOP!$K425&lt;&gt;""),TONGHOP!$K425,"")</f>
        <v/>
      </c>
      <c r="B425" s="3" t="str">
        <f>IF(AND(TONGHOP!$O425="KTHP",TONGHOP!$P425="LT",TONGHOP!$J425="R",TONGHOP!$K425&lt;&gt;""),TONGHOP!$M425,"")</f>
        <v/>
      </c>
      <c r="C425" s="3" t="str">
        <f>IF(AND(TONGHOP!$O425="KTHP",TONGHOP!$P425="TN",TONGHOP!$J425="R",TONGHOP!$K425&lt;&gt;""),TONGHOP!$K425,"")</f>
        <v/>
      </c>
      <c r="D425" s="3" t="str">
        <f>IF(AND(TONGHOP!$O425="KTHP",TONGHOP!$P425="TN",TONGHOP!$J425="R",TONGHOP!$K425&lt;&gt;""),TONGHOP!$M425,"")</f>
        <v/>
      </c>
      <c r="E425" s="3" t="str">
        <f>IF(AND(TONGHOP!$O425="KTHP",TONGHOP!$P425="VD",TONGHOP!$J425="R",TONGHOP!$K425&lt;&gt;""),TONGHOP!$K425,"")</f>
        <v/>
      </c>
      <c r="F425" s="3" t="str">
        <f>IF(AND(TONGHOP!$O425="KTHP",TONGHOP!$P425="VD",TONGHOP!$J425="R",TONGHOP!$K425&lt;&gt;""),TONGHOP!$M425,"")</f>
        <v/>
      </c>
      <c r="G425" s="3" t="str">
        <f>IF(AND(TONGHOP!$O425="KTHP",TONGHOP!$P425="TH",TONGHOP!$J425="R",TONGHOP!$K425&lt;&gt;""),TONGHOP!$K425,"")</f>
        <v/>
      </c>
      <c r="H425" s="3" t="str">
        <f>IF(AND(TONGHOP!$O425="KTHP",TONGHOP!$P425="TH",TONGHOP!$J425="R",TONGHOP!$K425&lt;&gt;""),TONGHOP!$M425,"")</f>
        <v/>
      </c>
      <c r="I425" s="3" t="str">
        <f>IF(AND(TONGHOP!$O425="ThiTN",TONGHOP!$P425="LT",TONGHOP!$J425="R",TONGHOP!$K425&lt;&gt;""),TONGHOP!$K425,"")</f>
        <v/>
      </c>
      <c r="J425" s="3" t="str">
        <f>IF(AND(TONGHOP!$O425="ThiTN",TONGHOP!$P425="LT",TONGHOP!$J425="R",TONGHOP!$K425&lt;&gt;""),TONGHOP!$M425,"")</f>
        <v/>
      </c>
      <c r="K425" s="3" t="str">
        <f>IF(AND(TONGHOP!$O425="ThiTN",TONGHOP!$P425="TN",TONGHOP!$J425="R",TONGHOP!$K425&lt;&gt;""),TONGHOP!$K425,"")</f>
        <v/>
      </c>
      <c r="L425" s="3" t="str">
        <f>IF(AND(TONGHOP!$O425="ThiTN",TONGHOP!$P425="TN",TONGHOP!$J425="R",TONGHOP!$K425&lt;&gt;""),TONGHOP!$M425,"")</f>
        <v/>
      </c>
      <c r="M425" s="3" t="str">
        <f>IF(AND(TONGHOP!$O425="ThiTN",TONGHOP!$P425="VĐ",TONGHOP!$J425="R",TONGHOP!$K425&lt;&gt;""),TONGHOP!$K425,"")</f>
        <v/>
      </c>
      <c r="N425" s="3" t="str">
        <f>IF(AND(TONGHOP!$O425="ThiTN",TONGHOP!$P425="VĐ",TONGHOP!$J425="R",TONGHOP!$K425&lt;&gt;""),TONGHOP!$M425,"")</f>
        <v/>
      </c>
      <c r="O425" s="3" t="str">
        <f>IF(AND(TONGHOP!$O425="ThiTN",TONGHOP!$P425="TH",TONGHOP!$J425="R",TONGHOP!$K425&lt;&gt;""),TONGHOP!$K425,"")</f>
        <v/>
      </c>
      <c r="P425" s="3" t="str">
        <f>IF(AND(TONGHOP!$O425="ThiTN",TONGHOP!$P425="TH",TONGHOP!$J425="R",TONGHOP!$K425&lt;&gt;""),TONGHOP!$M425,"")</f>
        <v/>
      </c>
    </row>
    <row r="426" spans="1:16">
      <c r="A426" s="3" t="str">
        <f>IF(AND(TONGHOP!$O426="KTHP",TONGHOP!$P426="LT",TONGHOP!$J426="R",TONGHOP!$K426&lt;&gt;""),TONGHOP!$K426,"")</f>
        <v/>
      </c>
      <c r="B426" s="3" t="str">
        <f>IF(AND(TONGHOP!$O426="KTHP",TONGHOP!$P426="LT",TONGHOP!$J426="R",TONGHOP!$K426&lt;&gt;""),TONGHOP!$M426,"")</f>
        <v/>
      </c>
      <c r="C426" s="3" t="str">
        <f>IF(AND(TONGHOP!$O426="KTHP",TONGHOP!$P426="TN",TONGHOP!$J426="R",TONGHOP!$K426&lt;&gt;""),TONGHOP!$K426,"")</f>
        <v/>
      </c>
      <c r="D426" s="3" t="str">
        <f>IF(AND(TONGHOP!$O426="KTHP",TONGHOP!$P426="TN",TONGHOP!$J426="R",TONGHOP!$K426&lt;&gt;""),TONGHOP!$M426,"")</f>
        <v/>
      </c>
      <c r="E426" s="3" t="str">
        <f>IF(AND(TONGHOP!$O426="KTHP",TONGHOP!$P426="VD",TONGHOP!$J426="R",TONGHOP!$K426&lt;&gt;""),TONGHOP!$K426,"")</f>
        <v/>
      </c>
      <c r="F426" s="3" t="str">
        <f>IF(AND(TONGHOP!$O426="KTHP",TONGHOP!$P426="VD",TONGHOP!$J426="R",TONGHOP!$K426&lt;&gt;""),TONGHOP!$M426,"")</f>
        <v/>
      </c>
      <c r="G426" s="3" t="str">
        <f>IF(AND(TONGHOP!$O426="KTHP",TONGHOP!$P426="TH",TONGHOP!$J426="R",TONGHOP!$K426&lt;&gt;""),TONGHOP!$K426,"")</f>
        <v/>
      </c>
      <c r="H426" s="3" t="str">
        <f>IF(AND(TONGHOP!$O426="KTHP",TONGHOP!$P426="TH",TONGHOP!$J426="R",TONGHOP!$K426&lt;&gt;""),TONGHOP!$M426,"")</f>
        <v/>
      </c>
      <c r="I426" s="3" t="str">
        <f>IF(AND(TONGHOP!$O426="ThiTN",TONGHOP!$P426="LT",TONGHOP!$J426="R",TONGHOP!$K426&lt;&gt;""),TONGHOP!$K426,"")</f>
        <v/>
      </c>
      <c r="J426" s="3" t="str">
        <f>IF(AND(TONGHOP!$O426="ThiTN",TONGHOP!$P426="LT",TONGHOP!$J426="R",TONGHOP!$K426&lt;&gt;""),TONGHOP!$M426,"")</f>
        <v/>
      </c>
      <c r="K426" s="3" t="str">
        <f>IF(AND(TONGHOP!$O426="ThiTN",TONGHOP!$P426="TN",TONGHOP!$J426="R",TONGHOP!$K426&lt;&gt;""),TONGHOP!$K426,"")</f>
        <v/>
      </c>
      <c r="L426" s="3" t="str">
        <f>IF(AND(TONGHOP!$O426="ThiTN",TONGHOP!$P426="TN",TONGHOP!$J426="R",TONGHOP!$K426&lt;&gt;""),TONGHOP!$M426,"")</f>
        <v/>
      </c>
      <c r="M426" s="3" t="str">
        <f>IF(AND(TONGHOP!$O426="ThiTN",TONGHOP!$P426="VĐ",TONGHOP!$J426="R",TONGHOP!$K426&lt;&gt;""),TONGHOP!$K426,"")</f>
        <v/>
      </c>
      <c r="N426" s="3" t="str">
        <f>IF(AND(TONGHOP!$O426="ThiTN",TONGHOP!$P426="VĐ",TONGHOP!$J426="R",TONGHOP!$K426&lt;&gt;""),TONGHOP!$M426,"")</f>
        <v/>
      </c>
      <c r="O426" s="3" t="str">
        <f>IF(AND(TONGHOP!$O426="ThiTN",TONGHOP!$P426="TH",TONGHOP!$J426="R",TONGHOP!$K426&lt;&gt;""),TONGHOP!$K426,"")</f>
        <v/>
      </c>
      <c r="P426" s="3" t="str">
        <f>IF(AND(TONGHOP!$O426="ThiTN",TONGHOP!$P426="TH",TONGHOP!$J426="R",TONGHOP!$K426&lt;&gt;""),TONGHOP!$M426,"")</f>
        <v/>
      </c>
    </row>
    <row r="427" spans="1:16">
      <c r="A427" s="3" t="str">
        <f>IF(AND(TONGHOP!$O427="KTHP",TONGHOP!$P427="LT",TONGHOP!$J427="R",TONGHOP!$K427&lt;&gt;""),TONGHOP!$K427,"")</f>
        <v/>
      </c>
      <c r="B427" s="3" t="str">
        <f>IF(AND(TONGHOP!$O427="KTHP",TONGHOP!$P427="LT",TONGHOP!$J427="R",TONGHOP!$K427&lt;&gt;""),TONGHOP!$M427,"")</f>
        <v/>
      </c>
      <c r="C427" s="3" t="str">
        <f>IF(AND(TONGHOP!$O427="KTHP",TONGHOP!$P427="TN",TONGHOP!$J427="R",TONGHOP!$K427&lt;&gt;""),TONGHOP!$K427,"")</f>
        <v/>
      </c>
      <c r="D427" s="3" t="str">
        <f>IF(AND(TONGHOP!$O427="KTHP",TONGHOP!$P427="TN",TONGHOP!$J427="R",TONGHOP!$K427&lt;&gt;""),TONGHOP!$M427,"")</f>
        <v/>
      </c>
      <c r="E427" s="3" t="str">
        <f>IF(AND(TONGHOP!$O427="KTHP",TONGHOP!$P427="VD",TONGHOP!$J427="R",TONGHOP!$K427&lt;&gt;""),TONGHOP!$K427,"")</f>
        <v/>
      </c>
      <c r="F427" s="3" t="str">
        <f>IF(AND(TONGHOP!$O427="KTHP",TONGHOP!$P427="VD",TONGHOP!$J427="R",TONGHOP!$K427&lt;&gt;""),TONGHOP!$M427,"")</f>
        <v/>
      </c>
      <c r="G427" s="3" t="str">
        <f>IF(AND(TONGHOP!$O427="KTHP",TONGHOP!$P427="TH",TONGHOP!$J427="R",TONGHOP!$K427&lt;&gt;""),TONGHOP!$K427,"")</f>
        <v/>
      </c>
      <c r="H427" s="3" t="str">
        <f>IF(AND(TONGHOP!$O427="KTHP",TONGHOP!$P427="TH",TONGHOP!$J427="R",TONGHOP!$K427&lt;&gt;""),TONGHOP!$M427,"")</f>
        <v/>
      </c>
      <c r="I427" s="3" t="str">
        <f>IF(AND(TONGHOP!$O427="ThiTN",TONGHOP!$P427="LT",TONGHOP!$J427="R",TONGHOP!$K427&lt;&gt;""),TONGHOP!$K427,"")</f>
        <v/>
      </c>
      <c r="J427" s="3" t="str">
        <f>IF(AND(TONGHOP!$O427="ThiTN",TONGHOP!$P427="LT",TONGHOP!$J427="R",TONGHOP!$K427&lt;&gt;""),TONGHOP!$M427,"")</f>
        <v/>
      </c>
      <c r="K427" s="3" t="str">
        <f>IF(AND(TONGHOP!$O427="ThiTN",TONGHOP!$P427="TN",TONGHOP!$J427="R",TONGHOP!$K427&lt;&gt;""),TONGHOP!$K427,"")</f>
        <v/>
      </c>
      <c r="L427" s="3" t="str">
        <f>IF(AND(TONGHOP!$O427="ThiTN",TONGHOP!$P427="TN",TONGHOP!$J427="R",TONGHOP!$K427&lt;&gt;""),TONGHOP!$M427,"")</f>
        <v/>
      </c>
      <c r="M427" s="3" t="str">
        <f>IF(AND(TONGHOP!$O427="ThiTN",TONGHOP!$P427="VĐ",TONGHOP!$J427="R",TONGHOP!$K427&lt;&gt;""),TONGHOP!$K427,"")</f>
        <v/>
      </c>
      <c r="N427" s="3" t="str">
        <f>IF(AND(TONGHOP!$O427="ThiTN",TONGHOP!$P427="VĐ",TONGHOP!$J427="R",TONGHOP!$K427&lt;&gt;""),TONGHOP!$M427,"")</f>
        <v/>
      </c>
      <c r="O427" s="3" t="str">
        <f>IF(AND(TONGHOP!$O427="ThiTN",TONGHOP!$P427="TH",TONGHOP!$J427="R",TONGHOP!$K427&lt;&gt;""),TONGHOP!$K427,"")</f>
        <v/>
      </c>
      <c r="P427" s="3" t="str">
        <f>IF(AND(TONGHOP!$O427="ThiTN",TONGHOP!$P427="TH",TONGHOP!$J427="R",TONGHOP!$K427&lt;&gt;""),TONGHOP!$M427,"")</f>
        <v/>
      </c>
    </row>
    <row r="428" spans="1:16">
      <c r="A428" s="3" t="str">
        <f>IF(AND(TONGHOP!$O428="KTHP",TONGHOP!$P428="LT",TONGHOP!$J428="R",TONGHOP!$K428&lt;&gt;""),TONGHOP!$K428,"")</f>
        <v/>
      </c>
      <c r="B428" s="3" t="str">
        <f>IF(AND(TONGHOP!$O428="KTHP",TONGHOP!$P428="LT",TONGHOP!$J428="R",TONGHOP!$K428&lt;&gt;""),TONGHOP!$M428,"")</f>
        <v/>
      </c>
      <c r="C428" s="3" t="str">
        <f>IF(AND(TONGHOP!$O428="KTHP",TONGHOP!$P428="TN",TONGHOP!$J428="R",TONGHOP!$K428&lt;&gt;""),TONGHOP!$K428,"")</f>
        <v/>
      </c>
      <c r="D428" s="3" t="str">
        <f>IF(AND(TONGHOP!$O428="KTHP",TONGHOP!$P428="TN",TONGHOP!$J428="R",TONGHOP!$K428&lt;&gt;""),TONGHOP!$M428,"")</f>
        <v/>
      </c>
      <c r="E428" s="3" t="str">
        <f>IF(AND(TONGHOP!$O428="KTHP",TONGHOP!$P428="VD",TONGHOP!$J428="R",TONGHOP!$K428&lt;&gt;""),TONGHOP!$K428,"")</f>
        <v/>
      </c>
      <c r="F428" s="3" t="str">
        <f>IF(AND(TONGHOP!$O428="KTHP",TONGHOP!$P428="VD",TONGHOP!$J428="R",TONGHOP!$K428&lt;&gt;""),TONGHOP!$M428,"")</f>
        <v/>
      </c>
      <c r="G428" s="3" t="str">
        <f>IF(AND(TONGHOP!$O428="KTHP",TONGHOP!$P428="TH",TONGHOP!$J428="R",TONGHOP!$K428&lt;&gt;""),TONGHOP!$K428,"")</f>
        <v/>
      </c>
      <c r="H428" s="3" t="str">
        <f>IF(AND(TONGHOP!$O428="KTHP",TONGHOP!$P428="TH",TONGHOP!$J428="R",TONGHOP!$K428&lt;&gt;""),TONGHOP!$M428,"")</f>
        <v/>
      </c>
      <c r="I428" s="3" t="str">
        <f>IF(AND(TONGHOP!$O428="ThiTN",TONGHOP!$P428="LT",TONGHOP!$J428="R",TONGHOP!$K428&lt;&gt;""),TONGHOP!$K428,"")</f>
        <v/>
      </c>
      <c r="J428" s="3" t="str">
        <f>IF(AND(TONGHOP!$O428="ThiTN",TONGHOP!$P428="LT",TONGHOP!$J428="R",TONGHOP!$K428&lt;&gt;""),TONGHOP!$M428,"")</f>
        <v/>
      </c>
      <c r="K428" s="3" t="str">
        <f>IF(AND(TONGHOP!$O428="ThiTN",TONGHOP!$P428="TN",TONGHOP!$J428="R",TONGHOP!$K428&lt;&gt;""),TONGHOP!$K428,"")</f>
        <v/>
      </c>
      <c r="L428" s="3" t="str">
        <f>IF(AND(TONGHOP!$O428="ThiTN",TONGHOP!$P428="TN",TONGHOP!$J428="R",TONGHOP!$K428&lt;&gt;""),TONGHOP!$M428,"")</f>
        <v/>
      </c>
      <c r="M428" s="3" t="str">
        <f>IF(AND(TONGHOP!$O428="ThiTN",TONGHOP!$P428="VĐ",TONGHOP!$J428="R",TONGHOP!$K428&lt;&gt;""),TONGHOP!$K428,"")</f>
        <v/>
      </c>
      <c r="N428" s="3" t="str">
        <f>IF(AND(TONGHOP!$O428="ThiTN",TONGHOP!$P428="VĐ",TONGHOP!$J428="R",TONGHOP!$K428&lt;&gt;""),TONGHOP!$M428,"")</f>
        <v/>
      </c>
      <c r="O428" s="3" t="str">
        <f>IF(AND(TONGHOP!$O428="ThiTN",TONGHOP!$P428="TH",TONGHOP!$J428="R",TONGHOP!$K428&lt;&gt;""),TONGHOP!$K428,"")</f>
        <v/>
      </c>
      <c r="P428" s="3" t="str">
        <f>IF(AND(TONGHOP!$O428="ThiTN",TONGHOP!$P428="TH",TONGHOP!$J428="R",TONGHOP!$K428&lt;&gt;""),TONGHOP!$M428,"")</f>
        <v/>
      </c>
    </row>
    <row r="429" spans="1:16">
      <c r="A429" s="3" t="str">
        <f>IF(AND(TONGHOP!$O429="KTHP",TONGHOP!$P429="LT",TONGHOP!$J429="R",TONGHOP!$K429&lt;&gt;""),TONGHOP!$K429,"")</f>
        <v/>
      </c>
      <c r="B429" s="3" t="str">
        <f>IF(AND(TONGHOP!$O429="KTHP",TONGHOP!$P429="LT",TONGHOP!$J429="R",TONGHOP!$K429&lt;&gt;""),TONGHOP!$M429,"")</f>
        <v/>
      </c>
      <c r="C429" s="3" t="str">
        <f>IF(AND(TONGHOP!$O429="KTHP",TONGHOP!$P429="TN",TONGHOP!$J429="R",TONGHOP!$K429&lt;&gt;""),TONGHOP!$K429,"")</f>
        <v/>
      </c>
      <c r="D429" s="3" t="str">
        <f>IF(AND(TONGHOP!$O429="KTHP",TONGHOP!$P429="TN",TONGHOP!$J429="R",TONGHOP!$K429&lt;&gt;""),TONGHOP!$M429,"")</f>
        <v/>
      </c>
      <c r="E429" s="3" t="str">
        <f>IF(AND(TONGHOP!$O429="KTHP",TONGHOP!$P429="VD",TONGHOP!$J429="R",TONGHOP!$K429&lt;&gt;""),TONGHOP!$K429,"")</f>
        <v/>
      </c>
      <c r="F429" s="3" t="str">
        <f>IF(AND(TONGHOP!$O429="KTHP",TONGHOP!$P429="VD",TONGHOP!$J429="R",TONGHOP!$K429&lt;&gt;""),TONGHOP!$M429,"")</f>
        <v/>
      </c>
      <c r="G429" s="3" t="str">
        <f>IF(AND(TONGHOP!$O429="KTHP",TONGHOP!$P429="TH",TONGHOP!$J429="R",TONGHOP!$K429&lt;&gt;""),TONGHOP!$K429,"")</f>
        <v/>
      </c>
      <c r="H429" s="3" t="str">
        <f>IF(AND(TONGHOP!$O429="KTHP",TONGHOP!$P429="TH",TONGHOP!$J429="R",TONGHOP!$K429&lt;&gt;""),TONGHOP!$M429,"")</f>
        <v/>
      </c>
      <c r="I429" s="3" t="str">
        <f>IF(AND(TONGHOP!$O429="ThiTN",TONGHOP!$P429="LT",TONGHOP!$J429="R",TONGHOP!$K429&lt;&gt;""),TONGHOP!$K429,"")</f>
        <v/>
      </c>
      <c r="J429" s="3" t="str">
        <f>IF(AND(TONGHOP!$O429="ThiTN",TONGHOP!$P429="LT",TONGHOP!$J429="R",TONGHOP!$K429&lt;&gt;""),TONGHOP!$M429,"")</f>
        <v/>
      </c>
      <c r="K429" s="3" t="str">
        <f>IF(AND(TONGHOP!$O429="ThiTN",TONGHOP!$P429="TN",TONGHOP!$J429="R",TONGHOP!$K429&lt;&gt;""),TONGHOP!$K429,"")</f>
        <v/>
      </c>
      <c r="L429" s="3" t="str">
        <f>IF(AND(TONGHOP!$O429="ThiTN",TONGHOP!$P429="TN",TONGHOP!$J429="R",TONGHOP!$K429&lt;&gt;""),TONGHOP!$M429,"")</f>
        <v/>
      </c>
      <c r="M429" s="3" t="str">
        <f>IF(AND(TONGHOP!$O429="ThiTN",TONGHOP!$P429="VĐ",TONGHOP!$J429="R",TONGHOP!$K429&lt;&gt;""),TONGHOP!$K429,"")</f>
        <v/>
      </c>
      <c r="N429" s="3" t="str">
        <f>IF(AND(TONGHOP!$O429="ThiTN",TONGHOP!$P429="VĐ",TONGHOP!$J429="R",TONGHOP!$K429&lt;&gt;""),TONGHOP!$M429,"")</f>
        <v/>
      </c>
      <c r="O429" s="3" t="str">
        <f>IF(AND(TONGHOP!$O429="ThiTN",TONGHOP!$P429="TH",TONGHOP!$J429="R",TONGHOP!$K429&lt;&gt;""),TONGHOP!$K429,"")</f>
        <v/>
      </c>
      <c r="P429" s="3" t="str">
        <f>IF(AND(TONGHOP!$O429="ThiTN",TONGHOP!$P429="TH",TONGHOP!$J429="R",TONGHOP!$K429&lt;&gt;""),TONGHOP!$M429,"")</f>
        <v/>
      </c>
    </row>
    <row r="430" spans="1:16">
      <c r="A430" s="3" t="str">
        <f>IF(AND(TONGHOP!$O430="KTHP",TONGHOP!$P430="LT",TONGHOP!$J430="R",TONGHOP!$K430&lt;&gt;""),TONGHOP!$K430,"")</f>
        <v/>
      </c>
      <c r="B430" s="3" t="str">
        <f>IF(AND(TONGHOP!$O430="KTHP",TONGHOP!$P430="LT",TONGHOP!$J430="R",TONGHOP!$K430&lt;&gt;""),TONGHOP!$M430,"")</f>
        <v/>
      </c>
      <c r="C430" s="3" t="str">
        <f>IF(AND(TONGHOP!$O430="KTHP",TONGHOP!$P430="TN",TONGHOP!$J430="R",TONGHOP!$K430&lt;&gt;""),TONGHOP!$K430,"")</f>
        <v/>
      </c>
      <c r="D430" s="3" t="str">
        <f>IF(AND(TONGHOP!$O430="KTHP",TONGHOP!$P430="TN",TONGHOP!$J430="R",TONGHOP!$K430&lt;&gt;""),TONGHOP!$M430,"")</f>
        <v/>
      </c>
      <c r="E430" s="3" t="str">
        <f>IF(AND(TONGHOP!$O430="KTHP",TONGHOP!$P430="VD",TONGHOP!$J430="R",TONGHOP!$K430&lt;&gt;""),TONGHOP!$K430,"")</f>
        <v/>
      </c>
      <c r="F430" s="3" t="str">
        <f>IF(AND(TONGHOP!$O430="KTHP",TONGHOP!$P430="VD",TONGHOP!$J430="R",TONGHOP!$K430&lt;&gt;""),TONGHOP!$M430,"")</f>
        <v/>
      </c>
      <c r="G430" s="3" t="str">
        <f>IF(AND(TONGHOP!$O430="KTHP",TONGHOP!$P430="TH",TONGHOP!$J430="R",TONGHOP!$K430&lt;&gt;""),TONGHOP!$K430,"")</f>
        <v/>
      </c>
      <c r="H430" s="3" t="str">
        <f>IF(AND(TONGHOP!$O430="KTHP",TONGHOP!$P430="TH",TONGHOP!$J430="R",TONGHOP!$K430&lt;&gt;""),TONGHOP!$M430,"")</f>
        <v/>
      </c>
      <c r="I430" s="3" t="str">
        <f>IF(AND(TONGHOP!$O430="ThiTN",TONGHOP!$P430="LT",TONGHOP!$J430="R",TONGHOP!$K430&lt;&gt;""),TONGHOP!$K430,"")</f>
        <v/>
      </c>
      <c r="J430" s="3" t="str">
        <f>IF(AND(TONGHOP!$O430="ThiTN",TONGHOP!$P430="LT",TONGHOP!$J430="R",TONGHOP!$K430&lt;&gt;""),TONGHOP!$M430,"")</f>
        <v/>
      </c>
      <c r="K430" s="3" t="str">
        <f>IF(AND(TONGHOP!$O430="ThiTN",TONGHOP!$P430="TN",TONGHOP!$J430="R",TONGHOP!$K430&lt;&gt;""),TONGHOP!$K430,"")</f>
        <v/>
      </c>
      <c r="L430" s="3" t="str">
        <f>IF(AND(TONGHOP!$O430="ThiTN",TONGHOP!$P430="TN",TONGHOP!$J430="R",TONGHOP!$K430&lt;&gt;""),TONGHOP!$M430,"")</f>
        <v/>
      </c>
      <c r="M430" s="3" t="str">
        <f>IF(AND(TONGHOP!$O430="ThiTN",TONGHOP!$P430="VĐ",TONGHOP!$J430="R",TONGHOP!$K430&lt;&gt;""),TONGHOP!$K430,"")</f>
        <v/>
      </c>
      <c r="N430" s="3" t="str">
        <f>IF(AND(TONGHOP!$O430="ThiTN",TONGHOP!$P430="VĐ",TONGHOP!$J430="R",TONGHOP!$K430&lt;&gt;""),TONGHOP!$M430,"")</f>
        <v/>
      </c>
      <c r="O430" s="3" t="str">
        <f>IF(AND(TONGHOP!$O430="ThiTN",TONGHOP!$P430="TH",TONGHOP!$J430="R",TONGHOP!$K430&lt;&gt;""),TONGHOP!$K430,"")</f>
        <v/>
      </c>
      <c r="P430" s="3" t="str">
        <f>IF(AND(TONGHOP!$O430="ThiTN",TONGHOP!$P430="TH",TONGHOP!$J430="R",TONGHOP!$K430&lt;&gt;""),TONGHOP!$M430,"")</f>
        <v/>
      </c>
    </row>
    <row r="431" spans="1:16">
      <c r="A431" s="3" t="str">
        <f>IF(AND(TONGHOP!$O431="KTHP",TONGHOP!$P431="LT",TONGHOP!$J431="R",TONGHOP!$K431&lt;&gt;""),TONGHOP!$K431,"")</f>
        <v>Trần Kim Thu Liễu</v>
      </c>
      <c r="B431" s="3">
        <f>IF(AND(TONGHOP!$O431="KTHP",TONGHOP!$P431="LT",TONGHOP!$J431="R",TONGHOP!$K431&lt;&gt;""),TONGHOP!$M431,"")</f>
        <v>2</v>
      </c>
      <c r="C431" s="3" t="str">
        <f>IF(AND(TONGHOP!$O431="KTHP",TONGHOP!$P431="TN",TONGHOP!$J431="R",TONGHOP!$K431&lt;&gt;""),TONGHOP!$K431,"")</f>
        <v/>
      </c>
      <c r="D431" s="3" t="str">
        <f>IF(AND(TONGHOP!$O431="KTHP",TONGHOP!$P431="TN",TONGHOP!$J431="R",TONGHOP!$K431&lt;&gt;""),TONGHOP!$M431,"")</f>
        <v/>
      </c>
      <c r="E431" s="3" t="str">
        <f>IF(AND(TONGHOP!$O431="KTHP",TONGHOP!$P431="VD",TONGHOP!$J431="R",TONGHOP!$K431&lt;&gt;""),TONGHOP!$K431,"")</f>
        <v/>
      </c>
      <c r="F431" s="3" t="str">
        <f>IF(AND(TONGHOP!$O431="KTHP",TONGHOP!$P431="VD",TONGHOP!$J431="R",TONGHOP!$K431&lt;&gt;""),TONGHOP!$M431,"")</f>
        <v/>
      </c>
      <c r="G431" s="3" t="str">
        <f>IF(AND(TONGHOP!$O431="KTHP",TONGHOP!$P431="TH",TONGHOP!$J431="R",TONGHOP!$K431&lt;&gt;""),TONGHOP!$K431,"")</f>
        <v/>
      </c>
      <c r="H431" s="3" t="str">
        <f>IF(AND(TONGHOP!$O431="KTHP",TONGHOP!$P431="TH",TONGHOP!$J431="R",TONGHOP!$K431&lt;&gt;""),TONGHOP!$M431,"")</f>
        <v/>
      </c>
      <c r="I431" s="3" t="str">
        <f>IF(AND(TONGHOP!$O431="ThiTN",TONGHOP!$P431="LT",TONGHOP!$J431="R",TONGHOP!$K431&lt;&gt;""),TONGHOP!$K431,"")</f>
        <v/>
      </c>
      <c r="J431" s="3" t="str">
        <f>IF(AND(TONGHOP!$O431="ThiTN",TONGHOP!$P431="LT",TONGHOP!$J431="R",TONGHOP!$K431&lt;&gt;""),TONGHOP!$M431,"")</f>
        <v/>
      </c>
      <c r="K431" s="3" t="str">
        <f>IF(AND(TONGHOP!$O431="ThiTN",TONGHOP!$P431="TN",TONGHOP!$J431="R",TONGHOP!$K431&lt;&gt;""),TONGHOP!$K431,"")</f>
        <v/>
      </c>
      <c r="L431" s="3" t="str">
        <f>IF(AND(TONGHOP!$O431="ThiTN",TONGHOP!$P431="TN",TONGHOP!$J431="R",TONGHOP!$K431&lt;&gt;""),TONGHOP!$M431,"")</f>
        <v/>
      </c>
      <c r="M431" s="3" t="str">
        <f>IF(AND(TONGHOP!$O431="ThiTN",TONGHOP!$P431="VĐ",TONGHOP!$J431="R",TONGHOP!$K431&lt;&gt;""),TONGHOP!$K431,"")</f>
        <v/>
      </c>
      <c r="N431" s="3" t="str">
        <f>IF(AND(TONGHOP!$O431="ThiTN",TONGHOP!$P431="VĐ",TONGHOP!$J431="R",TONGHOP!$K431&lt;&gt;""),TONGHOP!$M431,"")</f>
        <v/>
      </c>
      <c r="O431" s="3" t="str">
        <f>IF(AND(TONGHOP!$O431="ThiTN",TONGHOP!$P431="TH",TONGHOP!$J431="R",TONGHOP!$K431&lt;&gt;""),TONGHOP!$K431,"")</f>
        <v/>
      </c>
      <c r="P431" s="3" t="str">
        <f>IF(AND(TONGHOP!$O431="ThiTN",TONGHOP!$P431="TH",TONGHOP!$J431="R",TONGHOP!$K431&lt;&gt;""),TONGHOP!$M431,"")</f>
        <v/>
      </c>
    </row>
    <row r="432" spans="1:16">
      <c r="A432" s="3" t="str">
        <f>IF(AND(TONGHOP!$O432="KTHP",TONGHOP!$P432="LT",TONGHOP!$J432="R",TONGHOP!$K432&lt;&gt;""),TONGHOP!$K432,"")</f>
        <v/>
      </c>
      <c r="B432" s="3" t="str">
        <f>IF(AND(TONGHOP!$O432="KTHP",TONGHOP!$P432="LT",TONGHOP!$J432="R",TONGHOP!$K432&lt;&gt;""),TONGHOP!$M432,"")</f>
        <v/>
      </c>
      <c r="C432" s="3" t="str">
        <f>IF(AND(TONGHOP!$O432="KTHP",TONGHOP!$P432="TN",TONGHOP!$J432="R",TONGHOP!$K432&lt;&gt;""),TONGHOP!$K432,"")</f>
        <v/>
      </c>
      <c r="D432" s="3" t="str">
        <f>IF(AND(TONGHOP!$O432="KTHP",TONGHOP!$P432="TN",TONGHOP!$J432="R",TONGHOP!$K432&lt;&gt;""),TONGHOP!$M432,"")</f>
        <v/>
      </c>
      <c r="E432" s="3" t="str">
        <f>IF(AND(TONGHOP!$O432="KTHP",TONGHOP!$P432="VD",TONGHOP!$J432="R",TONGHOP!$K432&lt;&gt;""),TONGHOP!$K432,"")</f>
        <v/>
      </c>
      <c r="F432" s="3" t="str">
        <f>IF(AND(TONGHOP!$O432="KTHP",TONGHOP!$P432="VD",TONGHOP!$J432="R",TONGHOP!$K432&lt;&gt;""),TONGHOP!$M432,"")</f>
        <v/>
      </c>
      <c r="G432" s="3" t="str">
        <f>IF(AND(TONGHOP!$O432="KTHP",TONGHOP!$P432="TH",TONGHOP!$J432="R",TONGHOP!$K432&lt;&gt;""),TONGHOP!$K432,"")</f>
        <v/>
      </c>
      <c r="H432" s="3" t="str">
        <f>IF(AND(TONGHOP!$O432="KTHP",TONGHOP!$P432="TH",TONGHOP!$J432="R",TONGHOP!$K432&lt;&gt;""),TONGHOP!$M432,"")</f>
        <v/>
      </c>
      <c r="I432" s="3" t="str">
        <f>IF(AND(TONGHOP!$O432="ThiTN",TONGHOP!$P432="LT",TONGHOP!$J432="R",TONGHOP!$K432&lt;&gt;""),TONGHOP!$K432,"")</f>
        <v/>
      </c>
      <c r="J432" s="3" t="str">
        <f>IF(AND(TONGHOP!$O432="ThiTN",TONGHOP!$P432="LT",TONGHOP!$J432="R",TONGHOP!$K432&lt;&gt;""),TONGHOP!$M432,"")</f>
        <v/>
      </c>
      <c r="K432" s="3" t="str">
        <f>IF(AND(TONGHOP!$O432="ThiTN",TONGHOP!$P432="TN",TONGHOP!$J432="R",TONGHOP!$K432&lt;&gt;""),TONGHOP!$K432,"")</f>
        <v/>
      </c>
      <c r="L432" s="3" t="str">
        <f>IF(AND(TONGHOP!$O432="ThiTN",TONGHOP!$P432="TN",TONGHOP!$J432="R",TONGHOP!$K432&lt;&gt;""),TONGHOP!$M432,"")</f>
        <v/>
      </c>
      <c r="M432" s="3" t="str">
        <f>IF(AND(TONGHOP!$O432="ThiTN",TONGHOP!$P432="VĐ",TONGHOP!$J432="R",TONGHOP!$K432&lt;&gt;""),TONGHOP!$K432,"")</f>
        <v/>
      </c>
      <c r="N432" s="3" t="str">
        <f>IF(AND(TONGHOP!$O432="ThiTN",TONGHOP!$P432="VĐ",TONGHOP!$J432="R",TONGHOP!$K432&lt;&gt;""),TONGHOP!$M432,"")</f>
        <v/>
      </c>
      <c r="O432" s="3" t="str">
        <f>IF(AND(TONGHOP!$O432="ThiTN",TONGHOP!$P432="TH",TONGHOP!$J432="R",TONGHOP!$K432&lt;&gt;""),TONGHOP!$K432,"")</f>
        <v/>
      </c>
      <c r="P432" s="3" t="str">
        <f>IF(AND(TONGHOP!$O432="ThiTN",TONGHOP!$P432="TH",TONGHOP!$J432="R",TONGHOP!$K432&lt;&gt;""),TONGHOP!$M432,"")</f>
        <v/>
      </c>
    </row>
    <row r="433" spans="1:16">
      <c r="A433" s="3" t="str">
        <f>IF(AND(TONGHOP!$O433="KTHP",TONGHOP!$P433="LT",TONGHOP!$J433="R",TONGHOP!$K433&lt;&gt;""),TONGHOP!$K433,"")</f>
        <v/>
      </c>
      <c r="B433" s="3" t="str">
        <f>IF(AND(TONGHOP!$O433="KTHP",TONGHOP!$P433="LT",TONGHOP!$J433="R",TONGHOP!$K433&lt;&gt;""),TONGHOP!$M433,"")</f>
        <v/>
      </c>
      <c r="C433" s="3" t="str">
        <f>IF(AND(TONGHOP!$O433="KTHP",TONGHOP!$P433="TN",TONGHOP!$J433="R",TONGHOP!$K433&lt;&gt;""),TONGHOP!$K433,"")</f>
        <v/>
      </c>
      <c r="D433" s="3" t="str">
        <f>IF(AND(TONGHOP!$O433="KTHP",TONGHOP!$P433="TN",TONGHOP!$J433="R",TONGHOP!$K433&lt;&gt;""),TONGHOP!$M433,"")</f>
        <v/>
      </c>
      <c r="E433" s="3" t="str">
        <f>IF(AND(TONGHOP!$O433="KTHP",TONGHOP!$P433="VD",TONGHOP!$J433="R",TONGHOP!$K433&lt;&gt;""),TONGHOP!$K433,"")</f>
        <v/>
      </c>
      <c r="F433" s="3" t="str">
        <f>IF(AND(TONGHOP!$O433="KTHP",TONGHOP!$P433="VD",TONGHOP!$J433="R",TONGHOP!$K433&lt;&gt;""),TONGHOP!$M433,"")</f>
        <v/>
      </c>
      <c r="G433" s="3" t="str">
        <f>IF(AND(TONGHOP!$O433="KTHP",TONGHOP!$P433="TH",TONGHOP!$J433="R",TONGHOP!$K433&lt;&gt;""),TONGHOP!$K433,"")</f>
        <v/>
      </c>
      <c r="H433" s="3" t="str">
        <f>IF(AND(TONGHOP!$O433="KTHP",TONGHOP!$P433="TH",TONGHOP!$J433="R",TONGHOP!$K433&lt;&gt;""),TONGHOP!$M433,"")</f>
        <v/>
      </c>
      <c r="I433" s="3" t="str">
        <f>IF(AND(TONGHOP!$O433="ThiTN",TONGHOP!$P433="LT",TONGHOP!$J433="R",TONGHOP!$K433&lt;&gt;""),TONGHOP!$K433,"")</f>
        <v/>
      </c>
      <c r="J433" s="3" t="str">
        <f>IF(AND(TONGHOP!$O433="ThiTN",TONGHOP!$P433="LT",TONGHOP!$J433="R",TONGHOP!$K433&lt;&gt;""),TONGHOP!$M433,"")</f>
        <v/>
      </c>
      <c r="K433" s="3" t="str">
        <f>IF(AND(TONGHOP!$O433="ThiTN",TONGHOP!$P433="TN",TONGHOP!$J433="R",TONGHOP!$K433&lt;&gt;""),TONGHOP!$K433,"")</f>
        <v/>
      </c>
      <c r="L433" s="3" t="str">
        <f>IF(AND(TONGHOP!$O433="ThiTN",TONGHOP!$P433="TN",TONGHOP!$J433="R",TONGHOP!$K433&lt;&gt;""),TONGHOP!$M433,"")</f>
        <v/>
      </c>
      <c r="M433" s="3" t="str">
        <f>IF(AND(TONGHOP!$O433="ThiTN",TONGHOP!$P433="VĐ",TONGHOP!$J433="R",TONGHOP!$K433&lt;&gt;""),TONGHOP!$K433,"")</f>
        <v/>
      </c>
      <c r="N433" s="3" t="str">
        <f>IF(AND(TONGHOP!$O433="ThiTN",TONGHOP!$P433="VĐ",TONGHOP!$J433="R",TONGHOP!$K433&lt;&gt;""),TONGHOP!$M433,"")</f>
        <v/>
      </c>
      <c r="O433" s="3" t="str">
        <f>IF(AND(TONGHOP!$O433="ThiTN",TONGHOP!$P433="TH",TONGHOP!$J433="R",TONGHOP!$K433&lt;&gt;""),TONGHOP!$K433,"")</f>
        <v/>
      </c>
      <c r="P433" s="3" t="str">
        <f>IF(AND(TONGHOP!$O433="ThiTN",TONGHOP!$P433="TH",TONGHOP!$J433="R",TONGHOP!$K433&lt;&gt;""),TONGHOP!$M433,"")</f>
        <v/>
      </c>
    </row>
    <row r="434" spans="1:16">
      <c r="A434" s="3" t="str">
        <f>IF(AND(TONGHOP!$O434="KTHP",TONGHOP!$P434="LT",TONGHOP!$J434="R",TONGHOP!$K434&lt;&gt;""),TONGHOP!$K434,"")</f>
        <v/>
      </c>
      <c r="B434" s="3" t="str">
        <f>IF(AND(TONGHOP!$O434="KTHP",TONGHOP!$P434="LT",TONGHOP!$J434="R",TONGHOP!$K434&lt;&gt;""),TONGHOP!$M434,"")</f>
        <v/>
      </c>
      <c r="C434" s="3" t="str">
        <f>IF(AND(TONGHOP!$O434="KTHP",TONGHOP!$P434="TN",TONGHOP!$J434="R",TONGHOP!$K434&lt;&gt;""),TONGHOP!$K434,"")</f>
        <v/>
      </c>
      <c r="D434" s="3" t="str">
        <f>IF(AND(TONGHOP!$O434="KTHP",TONGHOP!$P434="TN",TONGHOP!$J434="R",TONGHOP!$K434&lt;&gt;""),TONGHOP!$M434,"")</f>
        <v/>
      </c>
      <c r="E434" s="3" t="str">
        <f>IF(AND(TONGHOP!$O434="KTHP",TONGHOP!$P434="VD",TONGHOP!$J434="R",TONGHOP!$K434&lt;&gt;""),TONGHOP!$K434,"")</f>
        <v/>
      </c>
      <c r="F434" s="3" t="str">
        <f>IF(AND(TONGHOP!$O434="KTHP",TONGHOP!$P434="VD",TONGHOP!$J434="R",TONGHOP!$K434&lt;&gt;""),TONGHOP!$M434,"")</f>
        <v/>
      </c>
      <c r="G434" s="3" t="str">
        <f>IF(AND(TONGHOP!$O434="KTHP",TONGHOP!$P434="TH",TONGHOP!$J434="R",TONGHOP!$K434&lt;&gt;""),TONGHOP!$K434,"")</f>
        <v/>
      </c>
      <c r="H434" s="3" t="str">
        <f>IF(AND(TONGHOP!$O434="KTHP",TONGHOP!$P434="TH",TONGHOP!$J434="R",TONGHOP!$K434&lt;&gt;""),TONGHOP!$M434,"")</f>
        <v/>
      </c>
      <c r="I434" s="3" t="str">
        <f>IF(AND(TONGHOP!$O434="ThiTN",TONGHOP!$P434="LT",TONGHOP!$J434="R",TONGHOP!$K434&lt;&gt;""),TONGHOP!$K434,"")</f>
        <v/>
      </c>
      <c r="J434" s="3" t="str">
        <f>IF(AND(TONGHOP!$O434="ThiTN",TONGHOP!$P434="LT",TONGHOP!$J434="R",TONGHOP!$K434&lt;&gt;""),TONGHOP!$M434,"")</f>
        <v/>
      </c>
      <c r="K434" s="3" t="str">
        <f>IF(AND(TONGHOP!$O434="ThiTN",TONGHOP!$P434="TN",TONGHOP!$J434="R",TONGHOP!$K434&lt;&gt;""),TONGHOP!$K434,"")</f>
        <v/>
      </c>
      <c r="L434" s="3" t="str">
        <f>IF(AND(TONGHOP!$O434="ThiTN",TONGHOP!$P434="TN",TONGHOP!$J434="R",TONGHOP!$K434&lt;&gt;""),TONGHOP!$M434,"")</f>
        <v/>
      </c>
      <c r="M434" s="3" t="str">
        <f>IF(AND(TONGHOP!$O434="ThiTN",TONGHOP!$P434="VĐ",TONGHOP!$J434="R",TONGHOP!$K434&lt;&gt;""),TONGHOP!$K434,"")</f>
        <v/>
      </c>
      <c r="N434" s="3" t="str">
        <f>IF(AND(TONGHOP!$O434="ThiTN",TONGHOP!$P434="VĐ",TONGHOP!$J434="R",TONGHOP!$K434&lt;&gt;""),TONGHOP!$M434,"")</f>
        <v/>
      </c>
      <c r="O434" s="3" t="str">
        <f>IF(AND(TONGHOP!$O434="ThiTN",TONGHOP!$P434="TH",TONGHOP!$J434="R",TONGHOP!$K434&lt;&gt;""),TONGHOP!$K434,"")</f>
        <v/>
      </c>
      <c r="P434" s="3" t="str">
        <f>IF(AND(TONGHOP!$O434="ThiTN",TONGHOP!$P434="TH",TONGHOP!$J434="R",TONGHOP!$K434&lt;&gt;""),TONGHOP!$M434,"")</f>
        <v/>
      </c>
    </row>
    <row r="435" spans="1:16">
      <c r="A435" s="3" t="str">
        <f>IF(AND(TONGHOP!$O435="KTHP",TONGHOP!$P435="LT",TONGHOP!$J435="R",TONGHOP!$K435&lt;&gt;""),TONGHOP!$K435,"")</f>
        <v>Đinh Đồng Hiệp</v>
      </c>
      <c r="B435" s="3">
        <f>IF(AND(TONGHOP!$O435="KTHP",TONGHOP!$P435="LT",TONGHOP!$J435="R",TONGHOP!$K435&lt;&gt;""),TONGHOP!$M435,"")</f>
        <v>2</v>
      </c>
      <c r="C435" s="3" t="str">
        <f>IF(AND(TONGHOP!$O435="KTHP",TONGHOP!$P435="TN",TONGHOP!$J435="R",TONGHOP!$K435&lt;&gt;""),TONGHOP!$K435,"")</f>
        <v/>
      </c>
      <c r="D435" s="3" t="str">
        <f>IF(AND(TONGHOP!$O435="KTHP",TONGHOP!$P435="TN",TONGHOP!$J435="R",TONGHOP!$K435&lt;&gt;""),TONGHOP!$M435,"")</f>
        <v/>
      </c>
      <c r="E435" s="3" t="str">
        <f>IF(AND(TONGHOP!$O435="KTHP",TONGHOP!$P435="VD",TONGHOP!$J435="R",TONGHOP!$K435&lt;&gt;""),TONGHOP!$K435,"")</f>
        <v/>
      </c>
      <c r="F435" s="3" t="str">
        <f>IF(AND(TONGHOP!$O435="KTHP",TONGHOP!$P435="VD",TONGHOP!$J435="R",TONGHOP!$K435&lt;&gt;""),TONGHOP!$M435,"")</f>
        <v/>
      </c>
      <c r="G435" s="3" t="str">
        <f>IF(AND(TONGHOP!$O435="KTHP",TONGHOP!$P435="TH",TONGHOP!$J435="R",TONGHOP!$K435&lt;&gt;""),TONGHOP!$K435,"")</f>
        <v/>
      </c>
      <c r="H435" s="3" t="str">
        <f>IF(AND(TONGHOP!$O435="KTHP",TONGHOP!$P435="TH",TONGHOP!$J435="R",TONGHOP!$K435&lt;&gt;""),TONGHOP!$M435,"")</f>
        <v/>
      </c>
      <c r="I435" s="3" t="str">
        <f>IF(AND(TONGHOP!$O435="ThiTN",TONGHOP!$P435="LT",TONGHOP!$J435="R",TONGHOP!$K435&lt;&gt;""),TONGHOP!$K435,"")</f>
        <v/>
      </c>
      <c r="J435" s="3" t="str">
        <f>IF(AND(TONGHOP!$O435="ThiTN",TONGHOP!$P435="LT",TONGHOP!$J435="R",TONGHOP!$K435&lt;&gt;""),TONGHOP!$M435,"")</f>
        <v/>
      </c>
      <c r="K435" s="3" t="str">
        <f>IF(AND(TONGHOP!$O435="ThiTN",TONGHOP!$P435="TN",TONGHOP!$J435="R",TONGHOP!$K435&lt;&gt;""),TONGHOP!$K435,"")</f>
        <v/>
      </c>
      <c r="L435" s="3" t="str">
        <f>IF(AND(TONGHOP!$O435="ThiTN",TONGHOP!$P435="TN",TONGHOP!$J435="R",TONGHOP!$K435&lt;&gt;""),TONGHOP!$M435,"")</f>
        <v/>
      </c>
      <c r="M435" s="3" t="str">
        <f>IF(AND(TONGHOP!$O435="ThiTN",TONGHOP!$P435="VĐ",TONGHOP!$J435="R",TONGHOP!$K435&lt;&gt;""),TONGHOP!$K435,"")</f>
        <v/>
      </c>
      <c r="N435" s="3" t="str">
        <f>IF(AND(TONGHOP!$O435="ThiTN",TONGHOP!$P435="VĐ",TONGHOP!$J435="R",TONGHOP!$K435&lt;&gt;""),TONGHOP!$M435,"")</f>
        <v/>
      </c>
      <c r="O435" s="3" t="str">
        <f>IF(AND(TONGHOP!$O435="ThiTN",TONGHOP!$P435="TH",TONGHOP!$J435="R",TONGHOP!$K435&lt;&gt;""),TONGHOP!$K435,"")</f>
        <v/>
      </c>
      <c r="P435" s="3" t="str">
        <f>IF(AND(TONGHOP!$O435="ThiTN",TONGHOP!$P435="TH",TONGHOP!$J435="R",TONGHOP!$K435&lt;&gt;""),TONGHOP!$M435,"")</f>
        <v/>
      </c>
    </row>
    <row r="436" spans="1:16">
      <c r="A436" s="3" t="str">
        <f>IF(AND(TONGHOP!$O436="KTHP",TONGHOP!$P436="LT",TONGHOP!$J436="R",TONGHOP!$K436&lt;&gt;""),TONGHOP!$K436,"")</f>
        <v/>
      </c>
      <c r="B436" s="3" t="str">
        <f>IF(AND(TONGHOP!$O436="KTHP",TONGHOP!$P436="LT",TONGHOP!$J436="R",TONGHOP!$K436&lt;&gt;""),TONGHOP!$M436,"")</f>
        <v/>
      </c>
      <c r="C436" s="3" t="str">
        <f>IF(AND(TONGHOP!$O436="KTHP",TONGHOP!$P436="TN",TONGHOP!$J436="R",TONGHOP!$K436&lt;&gt;""),TONGHOP!$K436,"")</f>
        <v/>
      </c>
      <c r="D436" s="3" t="str">
        <f>IF(AND(TONGHOP!$O436="KTHP",TONGHOP!$P436="TN",TONGHOP!$J436="R",TONGHOP!$K436&lt;&gt;""),TONGHOP!$M436,"")</f>
        <v/>
      </c>
      <c r="E436" s="3" t="str">
        <f>IF(AND(TONGHOP!$O436="KTHP",TONGHOP!$P436="VD",TONGHOP!$J436="R",TONGHOP!$K436&lt;&gt;""),TONGHOP!$K436,"")</f>
        <v/>
      </c>
      <c r="F436" s="3" t="str">
        <f>IF(AND(TONGHOP!$O436="KTHP",TONGHOP!$P436="VD",TONGHOP!$J436="R",TONGHOP!$K436&lt;&gt;""),TONGHOP!$M436,"")</f>
        <v/>
      </c>
      <c r="G436" s="3" t="str">
        <f>IF(AND(TONGHOP!$O436="KTHP",TONGHOP!$P436="TH",TONGHOP!$J436="R",TONGHOP!$K436&lt;&gt;""),TONGHOP!$K436,"")</f>
        <v/>
      </c>
      <c r="H436" s="3" t="str">
        <f>IF(AND(TONGHOP!$O436="KTHP",TONGHOP!$P436="TH",TONGHOP!$J436="R",TONGHOP!$K436&lt;&gt;""),TONGHOP!$M436,"")</f>
        <v/>
      </c>
      <c r="I436" s="3" t="str">
        <f>IF(AND(TONGHOP!$O436="ThiTN",TONGHOP!$P436="LT",TONGHOP!$J436="R",TONGHOP!$K436&lt;&gt;""),TONGHOP!$K436,"")</f>
        <v/>
      </c>
      <c r="J436" s="3" t="str">
        <f>IF(AND(TONGHOP!$O436="ThiTN",TONGHOP!$P436="LT",TONGHOP!$J436="R",TONGHOP!$K436&lt;&gt;""),TONGHOP!$M436,"")</f>
        <v/>
      </c>
      <c r="K436" s="3" t="str">
        <f>IF(AND(TONGHOP!$O436="ThiTN",TONGHOP!$P436="TN",TONGHOP!$J436="R",TONGHOP!$K436&lt;&gt;""),TONGHOP!$K436,"")</f>
        <v/>
      </c>
      <c r="L436" s="3" t="str">
        <f>IF(AND(TONGHOP!$O436="ThiTN",TONGHOP!$P436="TN",TONGHOP!$J436="R",TONGHOP!$K436&lt;&gt;""),TONGHOP!$M436,"")</f>
        <v/>
      </c>
      <c r="M436" s="3" t="str">
        <f>IF(AND(TONGHOP!$O436="ThiTN",TONGHOP!$P436="VĐ",TONGHOP!$J436="R",TONGHOP!$K436&lt;&gt;""),TONGHOP!$K436,"")</f>
        <v/>
      </c>
      <c r="N436" s="3" t="str">
        <f>IF(AND(TONGHOP!$O436="ThiTN",TONGHOP!$P436="VĐ",TONGHOP!$J436="R",TONGHOP!$K436&lt;&gt;""),TONGHOP!$M436,"")</f>
        <v/>
      </c>
      <c r="O436" s="3" t="str">
        <f>IF(AND(TONGHOP!$O436="ThiTN",TONGHOP!$P436="TH",TONGHOP!$J436="R",TONGHOP!$K436&lt;&gt;""),TONGHOP!$K436,"")</f>
        <v/>
      </c>
      <c r="P436" s="3" t="str">
        <f>IF(AND(TONGHOP!$O436="ThiTN",TONGHOP!$P436="TH",TONGHOP!$J436="R",TONGHOP!$K436&lt;&gt;""),TONGHOP!$M436,"")</f>
        <v/>
      </c>
    </row>
    <row r="437" spans="1:16">
      <c r="A437" s="3" t="str">
        <f>IF(AND(TONGHOP!$O437="KTHP",TONGHOP!$P437="LT",TONGHOP!$J437="R",TONGHOP!$K437&lt;&gt;""),TONGHOP!$K437,"")</f>
        <v/>
      </c>
      <c r="B437" s="3" t="str">
        <f>IF(AND(TONGHOP!$O437="KTHP",TONGHOP!$P437="LT",TONGHOP!$J437="R",TONGHOP!$K437&lt;&gt;""),TONGHOP!$M437,"")</f>
        <v/>
      </c>
      <c r="C437" s="3" t="str">
        <f>IF(AND(TONGHOP!$O437="KTHP",TONGHOP!$P437="TN",TONGHOP!$J437="R",TONGHOP!$K437&lt;&gt;""),TONGHOP!$K437,"")</f>
        <v/>
      </c>
      <c r="D437" s="3" t="str">
        <f>IF(AND(TONGHOP!$O437="KTHP",TONGHOP!$P437="TN",TONGHOP!$J437="R",TONGHOP!$K437&lt;&gt;""),TONGHOP!$M437,"")</f>
        <v/>
      </c>
      <c r="E437" s="3" t="str">
        <f>IF(AND(TONGHOP!$O437="KTHP",TONGHOP!$P437="VD",TONGHOP!$J437="R",TONGHOP!$K437&lt;&gt;""),TONGHOP!$K437,"")</f>
        <v/>
      </c>
      <c r="F437" s="3" t="str">
        <f>IF(AND(TONGHOP!$O437="KTHP",TONGHOP!$P437="VD",TONGHOP!$J437="R",TONGHOP!$K437&lt;&gt;""),TONGHOP!$M437,"")</f>
        <v/>
      </c>
      <c r="G437" s="3" t="str">
        <f>IF(AND(TONGHOP!$O437="KTHP",TONGHOP!$P437="TH",TONGHOP!$J437="R",TONGHOP!$K437&lt;&gt;""),TONGHOP!$K437,"")</f>
        <v/>
      </c>
      <c r="H437" s="3" t="str">
        <f>IF(AND(TONGHOP!$O437="KTHP",TONGHOP!$P437="TH",TONGHOP!$J437="R",TONGHOP!$K437&lt;&gt;""),TONGHOP!$M437,"")</f>
        <v/>
      </c>
      <c r="I437" s="3" t="str">
        <f>IF(AND(TONGHOP!$O437="ThiTN",TONGHOP!$P437="LT",TONGHOP!$J437="R",TONGHOP!$K437&lt;&gt;""),TONGHOP!$K437,"")</f>
        <v/>
      </c>
      <c r="J437" s="3" t="str">
        <f>IF(AND(TONGHOP!$O437="ThiTN",TONGHOP!$P437="LT",TONGHOP!$J437="R",TONGHOP!$K437&lt;&gt;""),TONGHOP!$M437,"")</f>
        <v/>
      </c>
      <c r="K437" s="3" t="str">
        <f>IF(AND(TONGHOP!$O437="ThiTN",TONGHOP!$P437="TN",TONGHOP!$J437="R",TONGHOP!$K437&lt;&gt;""),TONGHOP!$K437,"")</f>
        <v/>
      </c>
      <c r="L437" s="3" t="str">
        <f>IF(AND(TONGHOP!$O437="ThiTN",TONGHOP!$P437="TN",TONGHOP!$J437="R",TONGHOP!$K437&lt;&gt;""),TONGHOP!$M437,"")</f>
        <v/>
      </c>
      <c r="M437" s="3" t="str">
        <f>IF(AND(TONGHOP!$O437="ThiTN",TONGHOP!$P437="VĐ",TONGHOP!$J437="R",TONGHOP!$K437&lt;&gt;""),TONGHOP!$K437,"")</f>
        <v/>
      </c>
      <c r="N437" s="3" t="str">
        <f>IF(AND(TONGHOP!$O437="ThiTN",TONGHOP!$P437="VĐ",TONGHOP!$J437="R",TONGHOP!$K437&lt;&gt;""),TONGHOP!$M437,"")</f>
        <v/>
      </c>
      <c r="O437" s="3" t="str">
        <f>IF(AND(TONGHOP!$O437="ThiTN",TONGHOP!$P437="TH",TONGHOP!$J437="R",TONGHOP!$K437&lt;&gt;""),TONGHOP!$K437,"")</f>
        <v/>
      </c>
      <c r="P437" s="3" t="str">
        <f>IF(AND(TONGHOP!$O437="ThiTN",TONGHOP!$P437="TH",TONGHOP!$J437="R",TONGHOP!$K437&lt;&gt;""),TONGHOP!$M437,"")</f>
        <v/>
      </c>
    </row>
    <row r="438" spans="1:16">
      <c r="A438" s="3" t="str">
        <f>IF(AND(TONGHOP!$O438="KTHP",TONGHOP!$P438="LT",TONGHOP!$J438="R",TONGHOP!$K438&lt;&gt;""),TONGHOP!$K438,"")</f>
        <v/>
      </c>
      <c r="B438" s="3" t="str">
        <f>IF(AND(TONGHOP!$O438="KTHP",TONGHOP!$P438="LT",TONGHOP!$J438="R",TONGHOP!$K438&lt;&gt;""),TONGHOP!$M438,"")</f>
        <v/>
      </c>
      <c r="C438" s="3" t="str">
        <f>IF(AND(TONGHOP!$O438="KTHP",TONGHOP!$P438="TN",TONGHOP!$J438="R",TONGHOP!$K438&lt;&gt;""),TONGHOP!$K438,"")</f>
        <v/>
      </c>
      <c r="D438" s="3" t="str">
        <f>IF(AND(TONGHOP!$O438="KTHP",TONGHOP!$P438="TN",TONGHOP!$J438="R",TONGHOP!$K438&lt;&gt;""),TONGHOP!$M438,"")</f>
        <v/>
      </c>
      <c r="E438" s="3" t="str">
        <f>IF(AND(TONGHOP!$O438="KTHP",TONGHOP!$P438="VD",TONGHOP!$J438="R",TONGHOP!$K438&lt;&gt;""),TONGHOP!$K438,"")</f>
        <v/>
      </c>
      <c r="F438" s="3" t="str">
        <f>IF(AND(TONGHOP!$O438="KTHP",TONGHOP!$P438="VD",TONGHOP!$J438="R",TONGHOP!$K438&lt;&gt;""),TONGHOP!$M438,"")</f>
        <v/>
      </c>
      <c r="G438" s="3" t="str">
        <f>IF(AND(TONGHOP!$O438="KTHP",TONGHOP!$P438="TH",TONGHOP!$J438="R",TONGHOP!$K438&lt;&gt;""),TONGHOP!$K438,"")</f>
        <v/>
      </c>
      <c r="H438" s="3" t="str">
        <f>IF(AND(TONGHOP!$O438="KTHP",TONGHOP!$P438="TH",TONGHOP!$J438="R",TONGHOP!$K438&lt;&gt;""),TONGHOP!$M438,"")</f>
        <v/>
      </c>
      <c r="I438" s="3" t="str">
        <f>IF(AND(TONGHOP!$O438="ThiTN",TONGHOP!$P438="LT",TONGHOP!$J438="R",TONGHOP!$K438&lt;&gt;""),TONGHOP!$K438,"")</f>
        <v/>
      </c>
      <c r="J438" s="3" t="str">
        <f>IF(AND(TONGHOP!$O438="ThiTN",TONGHOP!$P438="LT",TONGHOP!$J438="R",TONGHOP!$K438&lt;&gt;""),TONGHOP!$M438,"")</f>
        <v/>
      </c>
      <c r="K438" s="3" t="str">
        <f>IF(AND(TONGHOP!$O438="ThiTN",TONGHOP!$P438="TN",TONGHOP!$J438="R",TONGHOP!$K438&lt;&gt;""),TONGHOP!$K438,"")</f>
        <v/>
      </c>
      <c r="L438" s="3" t="str">
        <f>IF(AND(TONGHOP!$O438="ThiTN",TONGHOP!$P438="TN",TONGHOP!$J438="R",TONGHOP!$K438&lt;&gt;""),TONGHOP!$M438,"")</f>
        <v/>
      </c>
      <c r="M438" s="3" t="str">
        <f>IF(AND(TONGHOP!$O438="ThiTN",TONGHOP!$P438="VĐ",TONGHOP!$J438="R",TONGHOP!$K438&lt;&gt;""),TONGHOP!$K438,"")</f>
        <v/>
      </c>
      <c r="N438" s="3" t="str">
        <f>IF(AND(TONGHOP!$O438="ThiTN",TONGHOP!$P438="VĐ",TONGHOP!$J438="R",TONGHOP!$K438&lt;&gt;""),TONGHOP!$M438,"")</f>
        <v/>
      </c>
      <c r="O438" s="3" t="str">
        <f>IF(AND(TONGHOP!$O438="ThiTN",TONGHOP!$P438="TH",TONGHOP!$J438="R",TONGHOP!$K438&lt;&gt;""),TONGHOP!$K438,"")</f>
        <v/>
      </c>
      <c r="P438" s="3" t="str">
        <f>IF(AND(TONGHOP!$O438="ThiTN",TONGHOP!$P438="TH",TONGHOP!$J438="R",TONGHOP!$K438&lt;&gt;""),TONGHOP!$M438,"")</f>
        <v/>
      </c>
    </row>
    <row r="439" spans="1:16">
      <c r="A439" s="3" t="str">
        <f>IF(AND(TONGHOP!$O439="KTHP",TONGHOP!$P439="LT",TONGHOP!$J439="R",TONGHOP!$K439&lt;&gt;""),TONGHOP!$K439,"")</f>
        <v>Trần Minh Tuấn</v>
      </c>
      <c r="B439" s="3">
        <f>IF(AND(TONGHOP!$O439="KTHP",TONGHOP!$P439="LT",TONGHOP!$J439="R",TONGHOP!$K439&lt;&gt;""),TONGHOP!$M439,"")</f>
        <v>2</v>
      </c>
      <c r="C439" s="3" t="str">
        <f>IF(AND(TONGHOP!$O439="KTHP",TONGHOP!$P439="TN",TONGHOP!$J439="R",TONGHOP!$K439&lt;&gt;""),TONGHOP!$K439,"")</f>
        <v/>
      </c>
      <c r="D439" s="3" t="str">
        <f>IF(AND(TONGHOP!$O439="KTHP",TONGHOP!$P439="TN",TONGHOP!$J439="R",TONGHOP!$K439&lt;&gt;""),TONGHOP!$M439,"")</f>
        <v/>
      </c>
      <c r="E439" s="3" t="str">
        <f>IF(AND(TONGHOP!$O439="KTHP",TONGHOP!$P439="VD",TONGHOP!$J439="R",TONGHOP!$K439&lt;&gt;""),TONGHOP!$K439,"")</f>
        <v/>
      </c>
      <c r="F439" s="3" t="str">
        <f>IF(AND(TONGHOP!$O439="KTHP",TONGHOP!$P439="VD",TONGHOP!$J439="R",TONGHOP!$K439&lt;&gt;""),TONGHOP!$M439,"")</f>
        <v/>
      </c>
      <c r="G439" s="3" t="str">
        <f>IF(AND(TONGHOP!$O439="KTHP",TONGHOP!$P439="TH",TONGHOP!$J439="R",TONGHOP!$K439&lt;&gt;""),TONGHOP!$K439,"")</f>
        <v/>
      </c>
      <c r="H439" s="3" t="str">
        <f>IF(AND(TONGHOP!$O439="KTHP",TONGHOP!$P439="TH",TONGHOP!$J439="R",TONGHOP!$K439&lt;&gt;""),TONGHOP!$M439,"")</f>
        <v/>
      </c>
      <c r="I439" s="3" t="str">
        <f>IF(AND(TONGHOP!$O439="ThiTN",TONGHOP!$P439="LT",TONGHOP!$J439="R",TONGHOP!$K439&lt;&gt;""),TONGHOP!$K439,"")</f>
        <v/>
      </c>
      <c r="J439" s="3" t="str">
        <f>IF(AND(TONGHOP!$O439="ThiTN",TONGHOP!$P439="LT",TONGHOP!$J439="R",TONGHOP!$K439&lt;&gt;""),TONGHOP!$M439,"")</f>
        <v/>
      </c>
      <c r="K439" s="3" t="str">
        <f>IF(AND(TONGHOP!$O439="ThiTN",TONGHOP!$P439="TN",TONGHOP!$J439="R",TONGHOP!$K439&lt;&gt;""),TONGHOP!$K439,"")</f>
        <v/>
      </c>
      <c r="L439" s="3" t="str">
        <f>IF(AND(TONGHOP!$O439="ThiTN",TONGHOP!$P439="TN",TONGHOP!$J439="R",TONGHOP!$K439&lt;&gt;""),TONGHOP!$M439,"")</f>
        <v/>
      </c>
      <c r="M439" s="3" t="str">
        <f>IF(AND(TONGHOP!$O439="ThiTN",TONGHOP!$P439="VĐ",TONGHOP!$J439="R",TONGHOP!$K439&lt;&gt;""),TONGHOP!$K439,"")</f>
        <v/>
      </c>
      <c r="N439" s="3" t="str">
        <f>IF(AND(TONGHOP!$O439="ThiTN",TONGHOP!$P439="VĐ",TONGHOP!$J439="R",TONGHOP!$K439&lt;&gt;""),TONGHOP!$M439,"")</f>
        <v/>
      </c>
      <c r="O439" s="3" t="str">
        <f>IF(AND(TONGHOP!$O439="ThiTN",TONGHOP!$P439="TH",TONGHOP!$J439="R",TONGHOP!$K439&lt;&gt;""),TONGHOP!$K439,"")</f>
        <v/>
      </c>
      <c r="P439" s="3" t="str">
        <f>IF(AND(TONGHOP!$O439="ThiTN",TONGHOP!$P439="TH",TONGHOP!$J439="R",TONGHOP!$K439&lt;&gt;""),TONGHOP!$M439,"")</f>
        <v/>
      </c>
    </row>
    <row r="440" spans="1:16">
      <c r="A440" s="3" t="str">
        <f>IF(AND(TONGHOP!$O440="KTHP",TONGHOP!$P440="LT",TONGHOP!$J440="R",TONGHOP!$K440&lt;&gt;""),TONGHOP!$K440,"")</f>
        <v>Lê Quý Hưng Quốc</v>
      </c>
      <c r="B440" s="3">
        <f>IF(AND(TONGHOP!$O440="KTHP",TONGHOP!$P440="LT",TONGHOP!$J440="R",TONGHOP!$K440&lt;&gt;""),TONGHOP!$M440,"")</f>
        <v>2</v>
      </c>
      <c r="C440" s="3" t="str">
        <f>IF(AND(TONGHOP!$O440="KTHP",TONGHOP!$P440="TN",TONGHOP!$J440="R",TONGHOP!$K440&lt;&gt;""),TONGHOP!$K440,"")</f>
        <v/>
      </c>
      <c r="D440" s="3" t="str">
        <f>IF(AND(TONGHOP!$O440="KTHP",TONGHOP!$P440="TN",TONGHOP!$J440="R",TONGHOP!$K440&lt;&gt;""),TONGHOP!$M440,"")</f>
        <v/>
      </c>
      <c r="E440" s="3" t="str">
        <f>IF(AND(TONGHOP!$O440="KTHP",TONGHOP!$P440="VD",TONGHOP!$J440="R",TONGHOP!$K440&lt;&gt;""),TONGHOP!$K440,"")</f>
        <v/>
      </c>
      <c r="F440" s="3" t="str">
        <f>IF(AND(TONGHOP!$O440="KTHP",TONGHOP!$P440="VD",TONGHOP!$J440="R",TONGHOP!$K440&lt;&gt;""),TONGHOP!$M440,"")</f>
        <v/>
      </c>
      <c r="G440" s="3" t="str">
        <f>IF(AND(TONGHOP!$O440="KTHP",TONGHOP!$P440="TH",TONGHOP!$J440="R",TONGHOP!$K440&lt;&gt;""),TONGHOP!$K440,"")</f>
        <v/>
      </c>
      <c r="H440" s="3" t="str">
        <f>IF(AND(TONGHOP!$O440="KTHP",TONGHOP!$P440="TH",TONGHOP!$J440="R",TONGHOP!$K440&lt;&gt;""),TONGHOP!$M440,"")</f>
        <v/>
      </c>
      <c r="I440" s="3" t="str">
        <f>IF(AND(TONGHOP!$O440="ThiTN",TONGHOP!$P440="LT",TONGHOP!$J440="R",TONGHOP!$K440&lt;&gt;""),TONGHOP!$K440,"")</f>
        <v/>
      </c>
      <c r="J440" s="3" t="str">
        <f>IF(AND(TONGHOP!$O440="ThiTN",TONGHOP!$P440="LT",TONGHOP!$J440="R",TONGHOP!$K440&lt;&gt;""),TONGHOP!$M440,"")</f>
        <v/>
      </c>
      <c r="K440" s="3" t="str">
        <f>IF(AND(TONGHOP!$O440="ThiTN",TONGHOP!$P440="TN",TONGHOP!$J440="R",TONGHOP!$K440&lt;&gt;""),TONGHOP!$K440,"")</f>
        <v/>
      </c>
      <c r="L440" s="3" t="str">
        <f>IF(AND(TONGHOP!$O440="ThiTN",TONGHOP!$P440="TN",TONGHOP!$J440="R",TONGHOP!$K440&lt;&gt;""),TONGHOP!$M440,"")</f>
        <v/>
      </c>
      <c r="M440" s="3" t="str">
        <f>IF(AND(TONGHOP!$O440="ThiTN",TONGHOP!$P440="VĐ",TONGHOP!$J440="R",TONGHOP!$K440&lt;&gt;""),TONGHOP!$K440,"")</f>
        <v/>
      </c>
      <c r="N440" s="3" t="str">
        <f>IF(AND(TONGHOP!$O440="ThiTN",TONGHOP!$P440="VĐ",TONGHOP!$J440="R",TONGHOP!$K440&lt;&gt;""),TONGHOP!$M440,"")</f>
        <v/>
      </c>
      <c r="O440" s="3" t="str">
        <f>IF(AND(TONGHOP!$O440="ThiTN",TONGHOP!$P440="TH",TONGHOP!$J440="R",TONGHOP!$K440&lt;&gt;""),TONGHOP!$K440,"")</f>
        <v/>
      </c>
      <c r="P440" s="3" t="str">
        <f>IF(AND(TONGHOP!$O440="ThiTN",TONGHOP!$P440="TH",TONGHOP!$J440="R",TONGHOP!$K440&lt;&gt;""),TONGHOP!$M440,"")</f>
        <v/>
      </c>
    </row>
    <row r="441" spans="1:16">
      <c r="A441" s="3" t="str">
        <f>IF(AND(TONGHOP!$O441="KTHP",TONGHOP!$P441="LT",TONGHOP!$J441="R",TONGHOP!$K441&lt;&gt;""),TONGHOP!$K441,"")</f>
        <v>Quách Minh Thử</v>
      </c>
      <c r="B441" s="3">
        <f>IF(AND(TONGHOP!$O441="KTHP",TONGHOP!$P441="LT",TONGHOP!$J441="R",TONGHOP!$K441&lt;&gt;""),TONGHOP!$M441,"")</f>
        <v>2</v>
      </c>
      <c r="C441" s="3" t="str">
        <f>IF(AND(TONGHOP!$O441="KTHP",TONGHOP!$P441="TN",TONGHOP!$J441="R",TONGHOP!$K441&lt;&gt;""),TONGHOP!$K441,"")</f>
        <v/>
      </c>
      <c r="D441" s="3" t="str">
        <f>IF(AND(TONGHOP!$O441="KTHP",TONGHOP!$P441="TN",TONGHOP!$J441="R",TONGHOP!$K441&lt;&gt;""),TONGHOP!$M441,"")</f>
        <v/>
      </c>
      <c r="E441" s="3" t="str">
        <f>IF(AND(TONGHOP!$O441="KTHP",TONGHOP!$P441="VD",TONGHOP!$J441="R",TONGHOP!$K441&lt;&gt;""),TONGHOP!$K441,"")</f>
        <v/>
      </c>
      <c r="F441" s="3" t="str">
        <f>IF(AND(TONGHOP!$O441="KTHP",TONGHOP!$P441="VD",TONGHOP!$J441="R",TONGHOP!$K441&lt;&gt;""),TONGHOP!$M441,"")</f>
        <v/>
      </c>
      <c r="G441" s="3" t="str">
        <f>IF(AND(TONGHOP!$O441="KTHP",TONGHOP!$P441="TH",TONGHOP!$J441="R",TONGHOP!$K441&lt;&gt;""),TONGHOP!$K441,"")</f>
        <v/>
      </c>
      <c r="H441" s="3" t="str">
        <f>IF(AND(TONGHOP!$O441="KTHP",TONGHOP!$P441="TH",TONGHOP!$J441="R",TONGHOP!$K441&lt;&gt;""),TONGHOP!$M441,"")</f>
        <v/>
      </c>
      <c r="I441" s="3" t="str">
        <f>IF(AND(TONGHOP!$O441="ThiTN",TONGHOP!$P441="LT",TONGHOP!$J441="R",TONGHOP!$K441&lt;&gt;""),TONGHOP!$K441,"")</f>
        <v/>
      </c>
      <c r="J441" s="3" t="str">
        <f>IF(AND(TONGHOP!$O441="ThiTN",TONGHOP!$P441="LT",TONGHOP!$J441="R",TONGHOP!$K441&lt;&gt;""),TONGHOP!$M441,"")</f>
        <v/>
      </c>
      <c r="K441" s="3" t="str">
        <f>IF(AND(TONGHOP!$O441="ThiTN",TONGHOP!$P441="TN",TONGHOP!$J441="R",TONGHOP!$K441&lt;&gt;""),TONGHOP!$K441,"")</f>
        <v/>
      </c>
      <c r="L441" s="3" t="str">
        <f>IF(AND(TONGHOP!$O441="ThiTN",TONGHOP!$P441="TN",TONGHOP!$J441="R",TONGHOP!$K441&lt;&gt;""),TONGHOP!$M441,"")</f>
        <v/>
      </c>
      <c r="M441" s="3" t="str">
        <f>IF(AND(TONGHOP!$O441="ThiTN",TONGHOP!$P441="VĐ",TONGHOP!$J441="R",TONGHOP!$K441&lt;&gt;""),TONGHOP!$K441,"")</f>
        <v/>
      </c>
      <c r="N441" s="3" t="str">
        <f>IF(AND(TONGHOP!$O441="ThiTN",TONGHOP!$P441="VĐ",TONGHOP!$J441="R",TONGHOP!$K441&lt;&gt;""),TONGHOP!$M441,"")</f>
        <v/>
      </c>
      <c r="O441" s="3" t="str">
        <f>IF(AND(TONGHOP!$O441="ThiTN",TONGHOP!$P441="TH",TONGHOP!$J441="R",TONGHOP!$K441&lt;&gt;""),TONGHOP!$K441,"")</f>
        <v/>
      </c>
      <c r="P441" s="3" t="str">
        <f>IF(AND(TONGHOP!$O441="ThiTN",TONGHOP!$P441="TH",TONGHOP!$J441="R",TONGHOP!$K441&lt;&gt;""),TONGHOP!$M441,"")</f>
        <v/>
      </c>
    </row>
    <row r="442" spans="1:16">
      <c r="A442" s="3" t="str">
        <f>IF(AND(TONGHOP!$O442="KTHP",TONGHOP!$P442="LT",TONGHOP!$J442="R",TONGHOP!$K442&lt;&gt;""),TONGHOP!$K442,"")</f>
        <v>Nguyễn Văn Minh(TT)</v>
      </c>
      <c r="B442" s="3">
        <f>IF(AND(TONGHOP!$O442="KTHP",TONGHOP!$P442="LT",TONGHOP!$J442="R",TONGHOP!$K442&lt;&gt;""),TONGHOP!$M442,"")</f>
        <v>2</v>
      </c>
      <c r="C442" s="3" t="str">
        <f>IF(AND(TONGHOP!$O442="KTHP",TONGHOP!$P442="TN",TONGHOP!$J442="R",TONGHOP!$K442&lt;&gt;""),TONGHOP!$K442,"")</f>
        <v/>
      </c>
      <c r="D442" s="3" t="str">
        <f>IF(AND(TONGHOP!$O442="KTHP",TONGHOP!$P442="TN",TONGHOP!$J442="R",TONGHOP!$K442&lt;&gt;""),TONGHOP!$M442,"")</f>
        <v/>
      </c>
      <c r="E442" s="3" t="str">
        <f>IF(AND(TONGHOP!$O442="KTHP",TONGHOP!$P442="VD",TONGHOP!$J442="R",TONGHOP!$K442&lt;&gt;""),TONGHOP!$K442,"")</f>
        <v/>
      </c>
      <c r="F442" s="3" t="str">
        <f>IF(AND(TONGHOP!$O442="KTHP",TONGHOP!$P442="VD",TONGHOP!$J442="R",TONGHOP!$K442&lt;&gt;""),TONGHOP!$M442,"")</f>
        <v/>
      </c>
      <c r="G442" s="3" t="str">
        <f>IF(AND(TONGHOP!$O442="KTHP",TONGHOP!$P442="TH",TONGHOP!$J442="R",TONGHOP!$K442&lt;&gt;""),TONGHOP!$K442,"")</f>
        <v/>
      </c>
      <c r="H442" s="3" t="str">
        <f>IF(AND(TONGHOP!$O442="KTHP",TONGHOP!$P442="TH",TONGHOP!$J442="R",TONGHOP!$K442&lt;&gt;""),TONGHOP!$M442,"")</f>
        <v/>
      </c>
      <c r="I442" s="3" t="str">
        <f>IF(AND(TONGHOP!$O442="ThiTN",TONGHOP!$P442="LT",TONGHOP!$J442="R",TONGHOP!$K442&lt;&gt;""),TONGHOP!$K442,"")</f>
        <v/>
      </c>
      <c r="J442" s="3" t="str">
        <f>IF(AND(TONGHOP!$O442="ThiTN",TONGHOP!$P442="LT",TONGHOP!$J442="R",TONGHOP!$K442&lt;&gt;""),TONGHOP!$M442,"")</f>
        <v/>
      </c>
      <c r="K442" s="3" t="str">
        <f>IF(AND(TONGHOP!$O442="ThiTN",TONGHOP!$P442="TN",TONGHOP!$J442="R",TONGHOP!$K442&lt;&gt;""),TONGHOP!$K442,"")</f>
        <v/>
      </c>
      <c r="L442" s="3" t="str">
        <f>IF(AND(TONGHOP!$O442="ThiTN",TONGHOP!$P442="TN",TONGHOP!$J442="R",TONGHOP!$K442&lt;&gt;""),TONGHOP!$M442,"")</f>
        <v/>
      </c>
      <c r="M442" s="3" t="str">
        <f>IF(AND(TONGHOP!$O442="ThiTN",TONGHOP!$P442="VĐ",TONGHOP!$J442="R",TONGHOP!$K442&lt;&gt;""),TONGHOP!$K442,"")</f>
        <v/>
      </c>
      <c r="N442" s="3" t="str">
        <f>IF(AND(TONGHOP!$O442="ThiTN",TONGHOP!$P442="VĐ",TONGHOP!$J442="R",TONGHOP!$K442&lt;&gt;""),TONGHOP!$M442,"")</f>
        <v/>
      </c>
      <c r="O442" s="3" t="str">
        <f>IF(AND(TONGHOP!$O442="ThiTN",TONGHOP!$P442="TH",TONGHOP!$J442="R",TONGHOP!$K442&lt;&gt;""),TONGHOP!$K442,"")</f>
        <v/>
      </c>
      <c r="P442" s="3" t="str">
        <f>IF(AND(TONGHOP!$O442="ThiTN",TONGHOP!$P442="TH",TONGHOP!$J442="R",TONGHOP!$K442&lt;&gt;""),TONGHOP!$M442,"")</f>
        <v/>
      </c>
    </row>
    <row r="443" spans="1:16">
      <c r="A443" s="3" t="str">
        <f>IF(AND(TONGHOP!$O443="KTHP",TONGHOP!$P443="LT",TONGHOP!$J443="R",TONGHOP!$K443&lt;&gt;""),TONGHOP!$K443,"")</f>
        <v>Võ Đắc Thịnh</v>
      </c>
      <c r="B443" s="3">
        <f>IF(AND(TONGHOP!$O443="KTHP",TONGHOP!$P443="LT",TONGHOP!$J443="R",TONGHOP!$K443&lt;&gt;""),TONGHOP!$M443,"")</f>
        <v>2</v>
      </c>
      <c r="C443" s="3" t="str">
        <f>IF(AND(TONGHOP!$O443="KTHP",TONGHOP!$P443="TN",TONGHOP!$J443="R",TONGHOP!$K443&lt;&gt;""),TONGHOP!$K443,"")</f>
        <v/>
      </c>
      <c r="D443" s="3" t="str">
        <f>IF(AND(TONGHOP!$O443="KTHP",TONGHOP!$P443="TN",TONGHOP!$J443="R",TONGHOP!$K443&lt;&gt;""),TONGHOP!$M443,"")</f>
        <v/>
      </c>
      <c r="E443" s="3" t="str">
        <f>IF(AND(TONGHOP!$O443="KTHP",TONGHOP!$P443="VD",TONGHOP!$J443="R",TONGHOP!$K443&lt;&gt;""),TONGHOP!$K443,"")</f>
        <v/>
      </c>
      <c r="F443" s="3" t="str">
        <f>IF(AND(TONGHOP!$O443="KTHP",TONGHOP!$P443="VD",TONGHOP!$J443="R",TONGHOP!$K443&lt;&gt;""),TONGHOP!$M443,"")</f>
        <v/>
      </c>
      <c r="G443" s="3" t="str">
        <f>IF(AND(TONGHOP!$O443="KTHP",TONGHOP!$P443="TH",TONGHOP!$J443="R",TONGHOP!$K443&lt;&gt;""),TONGHOP!$K443,"")</f>
        <v/>
      </c>
      <c r="H443" s="3" t="str">
        <f>IF(AND(TONGHOP!$O443="KTHP",TONGHOP!$P443="TH",TONGHOP!$J443="R",TONGHOP!$K443&lt;&gt;""),TONGHOP!$M443,"")</f>
        <v/>
      </c>
      <c r="I443" s="3" t="str">
        <f>IF(AND(TONGHOP!$O443="ThiTN",TONGHOP!$P443="LT",TONGHOP!$J443="R",TONGHOP!$K443&lt;&gt;""),TONGHOP!$K443,"")</f>
        <v/>
      </c>
      <c r="J443" s="3" t="str">
        <f>IF(AND(TONGHOP!$O443="ThiTN",TONGHOP!$P443="LT",TONGHOP!$J443="R",TONGHOP!$K443&lt;&gt;""),TONGHOP!$M443,"")</f>
        <v/>
      </c>
      <c r="K443" s="3" t="str">
        <f>IF(AND(TONGHOP!$O443="ThiTN",TONGHOP!$P443="TN",TONGHOP!$J443="R",TONGHOP!$K443&lt;&gt;""),TONGHOP!$K443,"")</f>
        <v/>
      </c>
      <c r="L443" s="3" t="str">
        <f>IF(AND(TONGHOP!$O443="ThiTN",TONGHOP!$P443="TN",TONGHOP!$J443="R",TONGHOP!$K443&lt;&gt;""),TONGHOP!$M443,"")</f>
        <v/>
      </c>
      <c r="M443" s="3" t="str">
        <f>IF(AND(TONGHOP!$O443="ThiTN",TONGHOP!$P443="VĐ",TONGHOP!$J443="R",TONGHOP!$K443&lt;&gt;""),TONGHOP!$K443,"")</f>
        <v/>
      </c>
      <c r="N443" s="3" t="str">
        <f>IF(AND(TONGHOP!$O443="ThiTN",TONGHOP!$P443="VĐ",TONGHOP!$J443="R",TONGHOP!$K443&lt;&gt;""),TONGHOP!$M443,"")</f>
        <v/>
      </c>
      <c r="O443" s="3" t="str">
        <f>IF(AND(TONGHOP!$O443="ThiTN",TONGHOP!$P443="TH",TONGHOP!$J443="R",TONGHOP!$K443&lt;&gt;""),TONGHOP!$K443,"")</f>
        <v/>
      </c>
      <c r="P443" s="3" t="str">
        <f>IF(AND(TONGHOP!$O443="ThiTN",TONGHOP!$P443="TH",TONGHOP!$J443="R",TONGHOP!$K443&lt;&gt;""),TONGHOP!$M443,"")</f>
        <v/>
      </c>
    </row>
    <row r="444" spans="1:16">
      <c r="A444" s="3" t="str">
        <f>IF(AND(TONGHOP!$O444="KTHP",TONGHOP!$P444="LT",TONGHOP!$J444="R",TONGHOP!$K444&lt;&gt;""),TONGHOP!$K444,"")</f>
        <v>Nguyễn Anh Tăng</v>
      </c>
      <c r="B444" s="3">
        <f>IF(AND(TONGHOP!$O444="KTHP",TONGHOP!$P444="LT",TONGHOP!$J444="R",TONGHOP!$K444&lt;&gt;""),TONGHOP!$M444,"")</f>
        <v>2</v>
      </c>
      <c r="C444" s="3" t="str">
        <f>IF(AND(TONGHOP!$O444="KTHP",TONGHOP!$P444="TN",TONGHOP!$J444="R",TONGHOP!$K444&lt;&gt;""),TONGHOP!$K444,"")</f>
        <v/>
      </c>
      <c r="D444" s="3" t="str">
        <f>IF(AND(TONGHOP!$O444="KTHP",TONGHOP!$P444="TN",TONGHOP!$J444="R",TONGHOP!$K444&lt;&gt;""),TONGHOP!$M444,"")</f>
        <v/>
      </c>
      <c r="E444" s="3" t="str">
        <f>IF(AND(TONGHOP!$O444="KTHP",TONGHOP!$P444="VD",TONGHOP!$J444="R",TONGHOP!$K444&lt;&gt;""),TONGHOP!$K444,"")</f>
        <v/>
      </c>
      <c r="F444" s="3" t="str">
        <f>IF(AND(TONGHOP!$O444="KTHP",TONGHOP!$P444="VD",TONGHOP!$J444="R",TONGHOP!$K444&lt;&gt;""),TONGHOP!$M444,"")</f>
        <v/>
      </c>
      <c r="G444" s="3" t="str">
        <f>IF(AND(TONGHOP!$O444="KTHP",TONGHOP!$P444="TH",TONGHOP!$J444="R",TONGHOP!$K444&lt;&gt;""),TONGHOP!$K444,"")</f>
        <v/>
      </c>
      <c r="H444" s="3" t="str">
        <f>IF(AND(TONGHOP!$O444="KTHP",TONGHOP!$P444="TH",TONGHOP!$J444="R",TONGHOP!$K444&lt;&gt;""),TONGHOP!$M444,"")</f>
        <v/>
      </c>
      <c r="I444" s="3" t="str">
        <f>IF(AND(TONGHOP!$O444="ThiTN",TONGHOP!$P444="LT",TONGHOP!$J444="R",TONGHOP!$K444&lt;&gt;""),TONGHOP!$K444,"")</f>
        <v/>
      </c>
      <c r="J444" s="3" t="str">
        <f>IF(AND(TONGHOP!$O444="ThiTN",TONGHOP!$P444="LT",TONGHOP!$J444="R",TONGHOP!$K444&lt;&gt;""),TONGHOP!$M444,"")</f>
        <v/>
      </c>
      <c r="K444" s="3" t="str">
        <f>IF(AND(TONGHOP!$O444="ThiTN",TONGHOP!$P444="TN",TONGHOP!$J444="R",TONGHOP!$K444&lt;&gt;""),TONGHOP!$K444,"")</f>
        <v/>
      </c>
      <c r="L444" s="3" t="str">
        <f>IF(AND(TONGHOP!$O444="ThiTN",TONGHOP!$P444="TN",TONGHOP!$J444="R",TONGHOP!$K444&lt;&gt;""),TONGHOP!$M444,"")</f>
        <v/>
      </c>
      <c r="M444" s="3" t="str">
        <f>IF(AND(TONGHOP!$O444="ThiTN",TONGHOP!$P444="VĐ",TONGHOP!$J444="R",TONGHOP!$K444&lt;&gt;""),TONGHOP!$K444,"")</f>
        <v/>
      </c>
      <c r="N444" s="3" t="str">
        <f>IF(AND(TONGHOP!$O444="ThiTN",TONGHOP!$P444="VĐ",TONGHOP!$J444="R",TONGHOP!$K444&lt;&gt;""),TONGHOP!$M444,"")</f>
        <v/>
      </c>
      <c r="O444" s="3" t="str">
        <f>IF(AND(TONGHOP!$O444="ThiTN",TONGHOP!$P444="TH",TONGHOP!$J444="R",TONGHOP!$K444&lt;&gt;""),TONGHOP!$K444,"")</f>
        <v/>
      </c>
      <c r="P444" s="3" t="str">
        <f>IF(AND(TONGHOP!$O444="ThiTN",TONGHOP!$P444="TH",TONGHOP!$J444="R",TONGHOP!$K444&lt;&gt;""),TONGHOP!$M444,"")</f>
        <v/>
      </c>
    </row>
    <row r="445" spans="1:16">
      <c r="A445" s="3" t="str">
        <f>IF(AND(TONGHOP!$O445="KTHP",TONGHOP!$P445="LT",TONGHOP!$J445="R",TONGHOP!$K445&lt;&gt;""),TONGHOP!$K445,"")</f>
        <v>Hoàng Văn Viết</v>
      </c>
      <c r="B445" s="3">
        <f>IF(AND(TONGHOP!$O445="KTHP",TONGHOP!$P445="LT",TONGHOP!$J445="R",TONGHOP!$K445&lt;&gt;""),TONGHOP!$M445,"")</f>
        <v>2</v>
      </c>
      <c r="C445" s="3" t="str">
        <f>IF(AND(TONGHOP!$O445="KTHP",TONGHOP!$P445="TN",TONGHOP!$J445="R",TONGHOP!$K445&lt;&gt;""),TONGHOP!$K445,"")</f>
        <v/>
      </c>
      <c r="D445" s="3" t="str">
        <f>IF(AND(TONGHOP!$O445="KTHP",TONGHOP!$P445="TN",TONGHOP!$J445="R",TONGHOP!$K445&lt;&gt;""),TONGHOP!$M445,"")</f>
        <v/>
      </c>
      <c r="E445" s="3" t="str">
        <f>IF(AND(TONGHOP!$O445="KTHP",TONGHOP!$P445="VD",TONGHOP!$J445="R",TONGHOP!$K445&lt;&gt;""),TONGHOP!$K445,"")</f>
        <v/>
      </c>
      <c r="F445" s="3" t="str">
        <f>IF(AND(TONGHOP!$O445="KTHP",TONGHOP!$P445="VD",TONGHOP!$J445="R",TONGHOP!$K445&lt;&gt;""),TONGHOP!$M445,"")</f>
        <v/>
      </c>
      <c r="G445" s="3" t="str">
        <f>IF(AND(TONGHOP!$O445="KTHP",TONGHOP!$P445="TH",TONGHOP!$J445="R",TONGHOP!$K445&lt;&gt;""),TONGHOP!$K445,"")</f>
        <v/>
      </c>
      <c r="H445" s="3" t="str">
        <f>IF(AND(TONGHOP!$O445="KTHP",TONGHOP!$P445="TH",TONGHOP!$J445="R",TONGHOP!$K445&lt;&gt;""),TONGHOP!$M445,"")</f>
        <v/>
      </c>
      <c r="I445" s="3" t="str">
        <f>IF(AND(TONGHOP!$O445="ThiTN",TONGHOP!$P445="LT",TONGHOP!$J445="R",TONGHOP!$K445&lt;&gt;""),TONGHOP!$K445,"")</f>
        <v/>
      </c>
      <c r="J445" s="3" t="str">
        <f>IF(AND(TONGHOP!$O445="ThiTN",TONGHOP!$P445="LT",TONGHOP!$J445="R",TONGHOP!$K445&lt;&gt;""),TONGHOP!$M445,"")</f>
        <v/>
      </c>
      <c r="K445" s="3" t="str">
        <f>IF(AND(TONGHOP!$O445="ThiTN",TONGHOP!$P445="TN",TONGHOP!$J445="R",TONGHOP!$K445&lt;&gt;""),TONGHOP!$K445,"")</f>
        <v/>
      </c>
      <c r="L445" s="3" t="str">
        <f>IF(AND(TONGHOP!$O445="ThiTN",TONGHOP!$P445="TN",TONGHOP!$J445="R",TONGHOP!$K445&lt;&gt;""),TONGHOP!$M445,"")</f>
        <v/>
      </c>
      <c r="M445" s="3" t="str">
        <f>IF(AND(TONGHOP!$O445="ThiTN",TONGHOP!$P445="VĐ",TONGHOP!$J445="R",TONGHOP!$K445&lt;&gt;""),TONGHOP!$K445,"")</f>
        <v/>
      </c>
      <c r="N445" s="3" t="str">
        <f>IF(AND(TONGHOP!$O445="ThiTN",TONGHOP!$P445="VĐ",TONGHOP!$J445="R",TONGHOP!$K445&lt;&gt;""),TONGHOP!$M445,"")</f>
        <v/>
      </c>
      <c r="O445" s="3" t="str">
        <f>IF(AND(TONGHOP!$O445="ThiTN",TONGHOP!$P445="TH",TONGHOP!$J445="R",TONGHOP!$K445&lt;&gt;""),TONGHOP!$K445,"")</f>
        <v/>
      </c>
      <c r="P445" s="3" t="str">
        <f>IF(AND(TONGHOP!$O445="ThiTN",TONGHOP!$P445="TH",TONGHOP!$J445="R",TONGHOP!$K445&lt;&gt;""),TONGHOP!$M445,"")</f>
        <v/>
      </c>
    </row>
    <row r="446" spans="1:16">
      <c r="A446" s="3" t="str">
        <f>IF(AND(TONGHOP!$O446="KTHP",TONGHOP!$P446="LT",TONGHOP!$J446="R",TONGHOP!$K446&lt;&gt;""),TONGHOP!$K446,"")</f>
        <v>Nguyễn Trần Thanh Nhàn</v>
      </c>
      <c r="B446" s="3">
        <f>IF(AND(TONGHOP!$O446="KTHP",TONGHOP!$P446="LT",TONGHOP!$J446="R",TONGHOP!$K446&lt;&gt;""),TONGHOP!$M446,"")</f>
        <v>2</v>
      </c>
      <c r="C446" s="3" t="str">
        <f>IF(AND(TONGHOP!$O446="KTHP",TONGHOP!$P446="TN",TONGHOP!$J446="R",TONGHOP!$K446&lt;&gt;""),TONGHOP!$K446,"")</f>
        <v/>
      </c>
      <c r="D446" s="3" t="str">
        <f>IF(AND(TONGHOP!$O446="KTHP",TONGHOP!$P446="TN",TONGHOP!$J446="R",TONGHOP!$K446&lt;&gt;""),TONGHOP!$M446,"")</f>
        <v/>
      </c>
      <c r="E446" s="3" t="str">
        <f>IF(AND(TONGHOP!$O446="KTHP",TONGHOP!$P446="VD",TONGHOP!$J446="R",TONGHOP!$K446&lt;&gt;""),TONGHOP!$K446,"")</f>
        <v/>
      </c>
      <c r="F446" s="3" t="str">
        <f>IF(AND(TONGHOP!$O446="KTHP",TONGHOP!$P446="VD",TONGHOP!$J446="R",TONGHOP!$K446&lt;&gt;""),TONGHOP!$M446,"")</f>
        <v/>
      </c>
      <c r="G446" s="3" t="str">
        <f>IF(AND(TONGHOP!$O446="KTHP",TONGHOP!$P446="TH",TONGHOP!$J446="R",TONGHOP!$K446&lt;&gt;""),TONGHOP!$K446,"")</f>
        <v/>
      </c>
      <c r="H446" s="3" t="str">
        <f>IF(AND(TONGHOP!$O446="KTHP",TONGHOP!$P446="TH",TONGHOP!$J446="R",TONGHOP!$K446&lt;&gt;""),TONGHOP!$M446,"")</f>
        <v/>
      </c>
      <c r="I446" s="3" t="str">
        <f>IF(AND(TONGHOP!$O446="ThiTN",TONGHOP!$P446="LT",TONGHOP!$J446="R",TONGHOP!$K446&lt;&gt;""),TONGHOP!$K446,"")</f>
        <v/>
      </c>
      <c r="J446" s="3" t="str">
        <f>IF(AND(TONGHOP!$O446="ThiTN",TONGHOP!$P446="LT",TONGHOP!$J446="R",TONGHOP!$K446&lt;&gt;""),TONGHOP!$M446,"")</f>
        <v/>
      </c>
      <c r="K446" s="3" t="str">
        <f>IF(AND(TONGHOP!$O446="ThiTN",TONGHOP!$P446="TN",TONGHOP!$J446="R",TONGHOP!$K446&lt;&gt;""),TONGHOP!$K446,"")</f>
        <v/>
      </c>
      <c r="L446" s="3" t="str">
        <f>IF(AND(TONGHOP!$O446="ThiTN",TONGHOP!$P446="TN",TONGHOP!$J446="R",TONGHOP!$K446&lt;&gt;""),TONGHOP!$M446,"")</f>
        <v/>
      </c>
      <c r="M446" s="3" t="str">
        <f>IF(AND(TONGHOP!$O446="ThiTN",TONGHOP!$P446="VĐ",TONGHOP!$J446="R",TONGHOP!$K446&lt;&gt;""),TONGHOP!$K446,"")</f>
        <v/>
      </c>
      <c r="N446" s="3" t="str">
        <f>IF(AND(TONGHOP!$O446="ThiTN",TONGHOP!$P446="VĐ",TONGHOP!$J446="R",TONGHOP!$K446&lt;&gt;""),TONGHOP!$M446,"")</f>
        <v/>
      </c>
      <c r="O446" s="3" t="str">
        <f>IF(AND(TONGHOP!$O446="ThiTN",TONGHOP!$P446="TH",TONGHOP!$J446="R",TONGHOP!$K446&lt;&gt;""),TONGHOP!$K446,"")</f>
        <v/>
      </c>
      <c r="P446" s="3" t="str">
        <f>IF(AND(TONGHOP!$O446="ThiTN",TONGHOP!$P446="TH",TONGHOP!$J446="R",TONGHOP!$K446&lt;&gt;""),TONGHOP!$M446,"")</f>
        <v/>
      </c>
    </row>
    <row r="447" spans="1:16">
      <c r="A447" s="3" t="str">
        <f>IF(AND(TONGHOP!$O447="KTHP",TONGHOP!$P447="LT",TONGHOP!$J447="R",TONGHOP!$K447&lt;&gt;""),TONGHOP!$K447,"")</f>
        <v>Trần Minh Tuấn</v>
      </c>
      <c r="B447" s="3">
        <f>IF(AND(TONGHOP!$O447="KTHP",TONGHOP!$P447="LT",TONGHOP!$J447="R",TONGHOP!$K447&lt;&gt;""),TONGHOP!$M447,"")</f>
        <v>2</v>
      </c>
      <c r="C447" s="3" t="str">
        <f>IF(AND(TONGHOP!$O447="KTHP",TONGHOP!$P447="TN",TONGHOP!$J447="R",TONGHOP!$K447&lt;&gt;""),TONGHOP!$K447,"")</f>
        <v/>
      </c>
      <c r="D447" s="3" t="str">
        <f>IF(AND(TONGHOP!$O447="KTHP",TONGHOP!$P447="TN",TONGHOP!$J447="R",TONGHOP!$K447&lt;&gt;""),TONGHOP!$M447,"")</f>
        <v/>
      </c>
      <c r="E447" s="3" t="str">
        <f>IF(AND(TONGHOP!$O447="KTHP",TONGHOP!$P447="VD",TONGHOP!$J447="R",TONGHOP!$K447&lt;&gt;""),TONGHOP!$K447,"")</f>
        <v/>
      </c>
      <c r="F447" s="3" t="str">
        <f>IF(AND(TONGHOP!$O447="KTHP",TONGHOP!$P447="VD",TONGHOP!$J447="R",TONGHOP!$K447&lt;&gt;""),TONGHOP!$M447,"")</f>
        <v/>
      </c>
      <c r="G447" s="3" t="str">
        <f>IF(AND(TONGHOP!$O447="KTHP",TONGHOP!$P447="TH",TONGHOP!$J447="R",TONGHOP!$K447&lt;&gt;""),TONGHOP!$K447,"")</f>
        <v/>
      </c>
      <c r="H447" s="3" t="str">
        <f>IF(AND(TONGHOP!$O447="KTHP",TONGHOP!$P447="TH",TONGHOP!$J447="R",TONGHOP!$K447&lt;&gt;""),TONGHOP!$M447,"")</f>
        <v/>
      </c>
      <c r="I447" s="3" t="str">
        <f>IF(AND(TONGHOP!$O447="ThiTN",TONGHOP!$P447="LT",TONGHOP!$J447="R",TONGHOP!$K447&lt;&gt;""),TONGHOP!$K447,"")</f>
        <v/>
      </c>
      <c r="J447" s="3" t="str">
        <f>IF(AND(TONGHOP!$O447="ThiTN",TONGHOP!$P447="LT",TONGHOP!$J447="R",TONGHOP!$K447&lt;&gt;""),TONGHOP!$M447,"")</f>
        <v/>
      </c>
      <c r="K447" s="3" t="str">
        <f>IF(AND(TONGHOP!$O447="ThiTN",TONGHOP!$P447="TN",TONGHOP!$J447="R",TONGHOP!$K447&lt;&gt;""),TONGHOP!$K447,"")</f>
        <v/>
      </c>
      <c r="L447" s="3" t="str">
        <f>IF(AND(TONGHOP!$O447="ThiTN",TONGHOP!$P447="TN",TONGHOP!$J447="R",TONGHOP!$K447&lt;&gt;""),TONGHOP!$M447,"")</f>
        <v/>
      </c>
      <c r="M447" s="3" t="str">
        <f>IF(AND(TONGHOP!$O447="ThiTN",TONGHOP!$P447="VĐ",TONGHOP!$J447="R",TONGHOP!$K447&lt;&gt;""),TONGHOP!$K447,"")</f>
        <v/>
      </c>
      <c r="N447" s="3" t="str">
        <f>IF(AND(TONGHOP!$O447="ThiTN",TONGHOP!$P447="VĐ",TONGHOP!$J447="R",TONGHOP!$K447&lt;&gt;""),TONGHOP!$M447,"")</f>
        <v/>
      </c>
      <c r="O447" s="3" t="str">
        <f>IF(AND(TONGHOP!$O447="ThiTN",TONGHOP!$P447="TH",TONGHOP!$J447="R",TONGHOP!$K447&lt;&gt;""),TONGHOP!$K447,"")</f>
        <v/>
      </c>
      <c r="P447" s="3" t="str">
        <f>IF(AND(TONGHOP!$O447="ThiTN",TONGHOP!$P447="TH",TONGHOP!$J447="R",TONGHOP!$K447&lt;&gt;""),TONGHOP!$M447,"")</f>
        <v/>
      </c>
    </row>
    <row r="448" spans="1:16">
      <c r="A448" s="3" t="str">
        <f>IF(AND(TONGHOP!$O448="KTHP",TONGHOP!$P448="LT",TONGHOP!$J448="R",TONGHOP!$K448&lt;&gt;""),TONGHOP!$K448,"")</f>
        <v/>
      </c>
      <c r="B448" s="3" t="str">
        <f>IF(AND(TONGHOP!$O448="KTHP",TONGHOP!$P448="LT",TONGHOP!$J448="R",TONGHOP!$K448&lt;&gt;""),TONGHOP!$M448,"")</f>
        <v/>
      </c>
      <c r="C448" s="3" t="str">
        <f>IF(AND(TONGHOP!$O448="KTHP",TONGHOP!$P448="TN",TONGHOP!$J448="R",TONGHOP!$K448&lt;&gt;""),TONGHOP!$K448,"")</f>
        <v/>
      </c>
      <c r="D448" s="3" t="str">
        <f>IF(AND(TONGHOP!$O448="KTHP",TONGHOP!$P448="TN",TONGHOP!$J448="R",TONGHOP!$K448&lt;&gt;""),TONGHOP!$M448,"")</f>
        <v/>
      </c>
      <c r="E448" s="3" t="str">
        <f>IF(AND(TONGHOP!$O448="KTHP",TONGHOP!$P448="VD",TONGHOP!$J448="R",TONGHOP!$K448&lt;&gt;""),TONGHOP!$K448,"")</f>
        <v/>
      </c>
      <c r="F448" s="3" t="str">
        <f>IF(AND(TONGHOP!$O448="KTHP",TONGHOP!$P448="VD",TONGHOP!$J448="R",TONGHOP!$K448&lt;&gt;""),TONGHOP!$M448,"")</f>
        <v/>
      </c>
      <c r="G448" s="3" t="str">
        <f>IF(AND(TONGHOP!$O448="KTHP",TONGHOP!$P448="TH",TONGHOP!$J448="R",TONGHOP!$K448&lt;&gt;""),TONGHOP!$K448,"")</f>
        <v/>
      </c>
      <c r="H448" s="3" t="str">
        <f>IF(AND(TONGHOP!$O448="KTHP",TONGHOP!$P448="TH",TONGHOP!$J448="R",TONGHOP!$K448&lt;&gt;""),TONGHOP!$M448,"")</f>
        <v/>
      </c>
      <c r="I448" s="3" t="str">
        <f>IF(AND(TONGHOP!$O448="ThiTN",TONGHOP!$P448="LT",TONGHOP!$J448="R",TONGHOP!$K448&lt;&gt;""),TONGHOP!$K448,"")</f>
        <v/>
      </c>
      <c r="J448" s="3" t="str">
        <f>IF(AND(TONGHOP!$O448="ThiTN",TONGHOP!$P448="LT",TONGHOP!$J448="R",TONGHOP!$K448&lt;&gt;""),TONGHOP!$M448,"")</f>
        <v/>
      </c>
      <c r="K448" s="3" t="str">
        <f>IF(AND(TONGHOP!$O448="ThiTN",TONGHOP!$P448="TN",TONGHOP!$J448="R",TONGHOP!$K448&lt;&gt;""),TONGHOP!$K448,"")</f>
        <v/>
      </c>
      <c r="L448" s="3" t="str">
        <f>IF(AND(TONGHOP!$O448="ThiTN",TONGHOP!$P448="TN",TONGHOP!$J448="R",TONGHOP!$K448&lt;&gt;""),TONGHOP!$M448,"")</f>
        <v/>
      </c>
      <c r="M448" s="3" t="str">
        <f>IF(AND(TONGHOP!$O448="ThiTN",TONGHOP!$P448="VĐ",TONGHOP!$J448="R",TONGHOP!$K448&lt;&gt;""),TONGHOP!$K448,"")</f>
        <v/>
      </c>
      <c r="N448" s="3" t="str">
        <f>IF(AND(TONGHOP!$O448="ThiTN",TONGHOP!$P448="VĐ",TONGHOP!$J448="R",TONGHOP!$K448&lt;&gt;""),TONGHOP!$M448,"")</f>
        <v/>
      </c>
      <c r="O448" s="3" t="str">
        <f>IF(AND(TONGHOP!$O448="ThiTN",TONGHOP!$P448="TH",TONGHOP!$J448="R",TONGHOP!$K448&lt;&gt;""),TONGHOP!$K448,"")</f>
        <v/>
      </c>
      <c r="P448" s="3" t="str">
        <f>IF(AND(TONGHOP!$O448="ThiTN",TONGHOP!$P448="TH",TONGHOP!$J448="R",TONGHOP!$K448&lt;&gt;""),TONGHOP!$M448,"")</f>
        <v/>
      </c>
    </row>
    <row r="449" spans="1:16">
      <c r="A449" s="3" t="str">
        <f>IF(AND(TONGHOP!$O449="KTHP",TONGHOP!$P449="LT",TONGHOP!$J449="R",TONGHOP!$K449&lt;&gt;""),TONGHOP!$K449,"")</f>
        <v>Bùi Văn Dũng</v>
      </c>
      <c r="B449" s="3">
        <f>IF(AND(TONGHOP!$O449="KTHP",TONGHOP!$P449="LT",TONGHOP!$J449="R",TONGHOP!$K449&lt;&gt;""),TONGHOP!$M449,"")</f>
        <v>2</v>
      </c>
      <c r="C449" s="3" t="str">
        <f>IF(AND(TONGHOP!$O449="KTHP",TONGHOP!$P449="TN",TONGHOP!$J449="R",TONGHOP!$K449&lt;&gt;""),TONGHOP!$K449,"")</f>
        <v/>
      </c>
      <c r="D449" s="3" t="str">
        <f>IF(AND(TONGHOP!$O449="KTHP",TONGHOP!$P449="TN",TONGHOP!$J449="R",TONGHOP!$K449&lt;&gt;""),TONGHOP!$M449,"")</f>
        <v/>
      </c>
      <c r="E449" s="3" t="str">
        <f>IF(AND(TONGHOP!$O449="KTHP",TONGHOP!$P449="VD",TONGHOP!$J449="R",TONGHOP!$K449&lt;&gt;""),TONGHOP!$K449,"")</f>
        <v/>
      </c>
      <c r="F449" s="3" t="str">
        <f>IF(AND(TONGHOP!$O449="KTHP",TONGHOP!$P449="VD",TONGHOP!$J449="R",TONGHOP!$K449&lt;&gt;""),TONGHOP!$M449,"")</f>
        <v/>
      </c>
      <c r="G449" s="3" t="str">
        <f>IF(AND(TONGHOP!$O449="KTHP",TONGHOP!$P449="TH",TONGHOP!$J449="R",TONGHOP!$K449&lt;&gt;""),TONGHOP!$K449,"")</f>
        <v/>
      </c>
      <c r="H449" s="3" t="str">
        <f>IF(AND(TONGHOP!$O449="KTHP",TONGHOP!$P449="TH",TONGHOP!$J449="R",TONGHOP!$K449&lt;&gt;""),TONGHOP!$M449,"")</f>
        <v/>
      </c>
      <c r="I449" s="3" t="str">
        <f>IF(AND(TONGHOP!$O449="ThiTN",TONGHOP!$P449="LT",TONGHOP!$J449="R",TONGHOP!$K449&lt;&gt;""),TONGHOP!$K449,"")</f>
        <v/>
      </c>
      <c r="J449" s="3" t="str">
        <f>IF(AND(TONGHOP!$O449="ThiTN",TONGHOP!$P449="LT",TONGHOP!$J449="R",TONGHOP!$K449&lt;&gt;""),TONGHOP!$M449,"")</f>
        <v/>
      </c>
      <c r="K449" s="3" t="str">
        <f>IF(AND(TONGHOP!$O449="ThiTN",TONGHOP!$P449="TN",TONGHOP!$J449="R",TONGHOP!$K449&lt;&gt;""),TONGHOP!$K449,"")</f>
        <v/>
      </c>
      <c r="L449" s="3" t="str">
        <f>IF(AND(TONGHOP!$O449="ThiTN",TONGHOP!$P449="TN",TONGHOP!$J449="R",TONGHOP!$K449&lt;&gt;""),TONGHOP!$M449,"")</f>
        <v/>
      </c>
      <c r="M449" s="3" t="str">
        <f>IF(AND(TONGHOP!$O449="ThiTN",TONGHOP!$P449="VĐ",TONGHOP!$J449="R",TONGHOP!$K449&lt;&gt;""),TONGHOP!$K449,"")</f>
        <v/>
      </c>
      <c r="N449" s="3" t="str">
        <f>IF(AND(TONGHOP!$O449="ThiTN",TONGHOP!$P449="VĐ",TONGHOP!$J449="R",TONGHOP!$K449&lt;&gt;""),TONGHOP!$M449,"")</f>
        <v/>
      </c>
      <c r="O449" s="3" t="str">
        <f>IF(AND(TONGHOP!$O449="ThiTN",TONGHOP!$P449="TH",TONGHOP!$J449="R",TONGHOP!$K449&lt;&gt;""),TONGHOP!$K449,"")</f>
        <v/>
      </c>
      <c r="P449" s="3" t="str">
        <f>IF(AND(TONGHOP!$O449="ThiTN",TONGHOP!$P449="TH",TONGHOP!$J449="R",TONGHOP!$K449&lt;&gt;""),TONGHOP!$M449,"")</f>
        <v/>
      </c>
    </row>
    <row r="450" spans="1:16">
      <c r="A450" s="3" t="str">
        <f>IF(AND(TONGHOP!$O450="KTHP",TONGHOP!$P450="LT",TONGHOP!$J450="R",TONGHOP!$K450&lt;&gt;""),TONGHOP!$K450,"")</f>
        <v>Lư Thị Yến Vũ</v>
      </c>
      <c r="B450" s="3">
        <f>IF(AND(TONGHOP!$O450="KTHP",TONGHOP!$P450="LT",TONGHOP!$J450="R",TONGHOP!$K450&lt;&gt;""),TONGHOP!$M450,"")</f>
        <v>2</v>
      </c>
      <c r="C450" s="3" t="str">
        <f>IF(AND(TONGHOP!$O450="KTHP",TONGHOP!$P450="TN",TONGHOP!$J450="R",TONGHOP!$K450&lt;&gt;""),TONGHOP!$K450,"")</f>
        <v/>
      </c>
      <c r="D450" s="3" t="str">
        <f>IF(AND(TONGHOP!$O450="KTHP",TONGHOP!$P450="TN",TONGHOP!$J450="R",TONGHOP!$K450&lt;&gt;""),TONGHOP!$M450,"")</f>
        <v/>
      </c>
      <c r="E450" s="3" t="str">
        <f>IF(AND(TONGHOP!$O450="KTHP",TONGHOP!$P450="VD",TONGHOP!$J450="R",TONGHOP!$K450&lt;&gt;""),TONGHOP!$K450,"")</f>
        <v/>
      </c>
      <c r="F450" s="3" t="str">
        <f>IF(AND(TONGHOP!$O450="KTHP",TONGHOP!$P450="VD",TONGHOP!$J450="R",TONGHOP!$K450&lt;&gt;""),TONGHOP!$M450,"")</f>
        <v/>
      </c>
      <c r="G450" s="3" t="str">
        <f>IF(AND(TONGHOP!$O450="KTHP",TONGHOP!$P450="TH",TONGHOP!$J450="R",TONGHOP!$K450&lt;&gt;""),TONGHOP!$K450,"")</f>
        <v/>
      </c>
      <c r="H450" s="3" t="str">
        <f>IF(AND(TONGHOP!$O450="KTHP",TONGHOP!$P450="TH",TONGHOP!$J450="R",TONGHOP!$K450&lt;&gt;""),TONGHOP!$M450,"")</f>
        <v/>
      </c>
      <c r="I450" s="3" t="str">
        <f>IF(AND(TONGHOP!$O450="ThiTN",TONGHOP!$P450="LT",TONGHOP!$J450="R",TONGHOP!$K450&lt;&gt;""),TONGHOP!$K450,"")</f>
        <v/>
      </c>
      <c r="J450" s="3" t="str">
        <f>IF(AND(TONGHOP!$O450="ThiTN",TONGHOP!$P450="LT",TONGHOP!$J450="R",TONGHOP!$K450&lt;&gt;""),TONGHOP!$M450,"")</f>
        <v/>
      </c>
      <c r="K450" s="3" t="str">
        <f>IF(AND(TONGHOP!$O450="ThiTN",TONGHOP!$P450="TN",TONGHOP!$J450="R",TONGHOP!$K450&lt;&gt;""),TONGHOP!$K450,"")</f>
        <v/>
      </c>
      <c r="L450" s="3" t="str">
        <f>IF(AND(TONGHOP!$O450="ThiTN",TONGHOP!$P450="TN",TONGHOP!$J450="R",TONGHOP!$K450&lt;&gt;""),TONGHOP!$M450,"")</f>
        <v/>
      </c>
      <c r="M450" s="3" t="str">
        <f>IF(AND(TONGHOP!$O450="ThiTN",TONGHOP!$P450="VĐ",TONGHOP!$J450="R",TONGHOP!$K450&lt;&gt;""),TONGHOP!$K450,"")</f>
        <v/>
      </c>
      <c r="N450" s="3" t="str">
        <f>IF(AND(TONGHOP!$O450="ThiTN",TONGHOP!$P450="VĐ",TONGHOP!$J450="R",TONGHOP!$K450&lt;&gt;""),TONGHOP!$M450,"")</f>
        <v/>
      </c>
      <c r="O450" s="3" t="str">
        <f>IF(AND(TONGHOP!$O450="ThiTN",TONGHOP!$P450="TH",TONGHOP!$J450="R",TONGHOP!$K450&lt;&gt;""),TONGHOP!$K450,"")</f>
        <v/>
      </c>
      <c r="P450" s="3" t="str">
        <f>IF(AND(TONGHOP!$O450="ThiTN",TONGHOP!$P450="TH",TONGHOP!$J450="R",TONGHOP!$K450&lt;&gt;""),TONGHOP!$M450,"")</f>
        <v/>
      </c>
    </row>
    <row r="451" spans="1:16">
      <c r="A451" s="3" t="str">
        <f>IF(AND(TONGHOP!$O451="KTHP",TONGHOP!$P451="LT",TONGHOP!$J451="R",TONGHOP!$K451&lt;&gt;""),TONGHOP!$K451,"")</f>
        <v>Nguyễn Văn Yên</v>
      </c>
      <c r="B451" s="3">
        <f>IF(AND(TONGHOP!$O451="KTHP",TONGHOP!$P451="LT",TONGHOP!$J451="R",TONGHOP!$K451&lt;&gt;""),TONGHOP!$M451,"")</f>
        <v>2</v>
      </c>
      <c r="C451" s="3" t="str">
        <f>IF(AND(TONGHOP!$O451="KTHP",TONGHOP!$P451="TN",TONGHOP!$J451="R",TONGHOP!$K451&lt;&gt;""),TONGHOP!$K451,"")</f>
        <v/>
      </c>
      <c r="D451" s="3" t="str">
        <f>IF(AND(TONGHOP!$O451="KTHP",TONGHOP!$P451="TN",TONGHOP!$J451="R",TONGHOP!$K451&lt;&gt;""),TONGHOP!$M451,"")</f>
        <v/>
      </c>
      <c r="E451" s="3" t="str">
        <f>IF(AND(TONGHOP!$O451="KTHP",TONGHOP!$P451="VD",TONGHOP!$J451="R",TONGHOP!$K451&lt;&gt;""),TONGHOP!$K451,"")</f>
        <v/>
      </c>
      <c r="F451" s="3" t="str">
        <f>IF(AND(TONGHOP!$O451="KTHP",TONGHOP!$P451="VD",TONGHOP!$J451="R",TONGHOP!$K451&lt;&gt;""),TONGHOP!$M451,"")</f>
        <v/>
      </c>
      <c r="G451" s="3" t="str">
        <f>IF(AND(TONGHOP!$O451="KTHP",TONGHOP!$P451="TH",TONGHOP!$J451="R",TONGHOP!$K451&lt;&gt;""),TONGHOP!$K451,"")</f>
        <v/>
      </c>
      <c r="H451" s="3" t="str">
        <f>IF(AND(TONGHOP!$O451="KTHP",TONGHOP!$P451="TH",TONGHOP!$J451="R",TONGHOP!$K451&lt;&gt;""),TONGHOP!$M451,"")</f>
        <v/>
      </c>
      <c r="I451" s="3" t="str">
        <f>IF(AND(TONGHOP!$O451="ThiTN",TONGHOP!$P451="LT",TONGHOP!$J451="R",TONGHOP!$K451&lt;&gt;""),TONGHOP!$K451,"")</f>
        <v/>
      </c>
      <c r="J451" s="3" t="str">
        <f>IF(AND(TONGHOP!$O451="ThiTN",TONGHOP!$P451="LT",TONGHOP!$J451="R",TONGHOP!$K451&lt;&gt;""),TONGHOP!$M451,"")</f>
        <v/>
      </c>
      <c r="K451" s="3" t="str">
        <f>IF(AND(TONGHOP!$O451="ThiTN",TONGHOP!$P451="TN",TONGHOP!$J451="R",TONGHOP!$K451&lt;&gt;""),TONGHOP!$K451,"")</f>
        <v/>
      </c>
      <c r="L451" s="3" t="str">
        <f>IF(AND(TONGHOP!$O451="ThiTN",TONGHOP!$P451="TN",TONGHOP!$J451="R",TONGHOP!$K451&lt;&gt;""),TONGHOP!$M451,"")</f>
        <v/>
      </c>
      <c r="M451" s="3" t="str">
        <f>IF(AND(TONGHOP!$O451="ThiTN",TONGHOP!$P451="VĐ",TONGHOP!$J451="R",TONGHOP!$K451&lt;&gt;""),TONGHOP!$K451,"")</f>
        <v/>
      </c>
      <c r="N451" s="3" t="str">
        <f>IF(AND(TONGHOP!$O451="ThiTN",TONGHOP!$P451="VĐ",TONGHOP!$J451="R",TONGHOP!$K451&lt;&gt;""),TONGHOP!$M451,"")</f>
        <v/>
      </c>
      <c r="O451" s="3" t="str">
        <f>IF(AND(TONGHOP!$O451="ThiTN",TONGHOP!$P451="TH",TONGHOP!$J451="R",TONGHOP!$K451&lt;&gt;""),TONGHOP!$K451,"")</f>
        <v/>
      </c>
      <c r="P451" s="3" t="str">
        <f>IF(AND(TONGHOP!$O451="ThiTN",TONGHOP!$P451="TH",TONGHOP!$J451="R",TONGHOP!$K451&lt;&gt;""),TONGHOP!$M451,"")</f>
        <v/>
      </c>
    </row>
    <row r="452" spans="1:16">
      <c r="A452" s="3" t="str">
        <f>IF(AND(TONGHOP!$O452="KTHP",TONGHOP!$P452="LT",TONGHOP!$J452="R",TONGHOP!$K452&lt;&gt;""),TONGHOP!$K452,"")</f>
        <v>Đỗ Thị Hải Yến</v>
      </c>
      <c r="B452" s="3">
        <f>IF(AND(TONGHOP!$O452="KTHP",TONGHOP!$P452="LT",TONGHOP!$J452="R",TONGHOP!$K452&lt;&gt;""),TONGHOP!$M452,"")</f>
        <v>2</v>
      </c>
      <c r="C452" s="3" t="str">
        <f>IF(AND(TONGHOP!$O452="KTHP",TONGHOP!$P452="TN",TONGHOP!$J452="R",TONGHOP!$K452&lt;&gt;""),TONGHOP!$K452,"")</f>
        <v/>
      </c>
      <c r="D452" s="3" t="str">
        <f>IF(AND(TONGHOP!$O452="KTHP",TONGHOP!$P452="TN",TONGHOP!$J452="R",TONGHOP!$K452&lt;&gt;""),TONGHOP!$M452,"")</f>
        <v/>
      </c>
      <c r="E452" s="3" t="str">
        <f>IF(AND(TONGHOP!$O452="KTHP",TONGHOP!$P452="VD",TONGHOP!$J452="R",TONGHOP!$K452&lt;&gt;""),TONGHOP!$K452,"")</f>
        <v/>
      </c>
      <c r="F452" s="3" t="str">
        <f>IF(AND(TONGHOP!$O452="KTHP",TONGHOP!$P452="VD",TONGHOP!$J452="R",TONGHOP!$K452&lt;&gt;""),TONGHOP!$M452,"")</f>
        <v/>
      </c>
      <c r="G452" s="3" t="str">
        <f>IF(AND(TONGHOP!$O452="KTHP",TONGHOP!$P452="TH",TONGHOP!$J452="R",TONGHOP!$K452&lt;&gt;""),TONGHOP!$K452,"")</f>
        <v/>
      </c>
      <c r="H452" s="3" t="str">
        <f>IF(AND(TONGHOP!$O452="KTHP",TONGHOP!$P452="TH",TONGHOP!$J452="R",TONGHOP!$K452&lt;&gt;""),TONGHOP!$M452,"")</f>
        <v/>
      </c>
      <c r="I452" s="3" t="str">
        <f>IF(AND(TONGHOP!$O452="ThiTN",TONGHOP!$P452="LT",TONGHOP!$J452="R",TONGHOP!$K452&lt;&gt;""),TONGHOP!$K452,"")</f>
        <v/>
      </c>
      <c r="J452" s="3" t="str">
        <f>IF(AND(TONGHOP!$O452="ThiTN",TONGHOP!$P452="LT",TONGHOP!$J452="R",TONGHOP!$K452&lt;&gt;""),TONGHOP!$M452,"")</f>
        <v/>
      </c>
      <c r="K452" s="3" t="str">
        <f>IF(AND(TONGHOP!$O452="ThiTN",TONGHOP!$P452="TN",TONGHOP!$J452="R",TONGHOP!$K452&lt;&gt;""),TONGHOP!$K452,"")</f>
        <v/>
      </c>
      <c r="L452" s="3" t="str">
        <f>IF(AND(TONGHOP!$O452="ThiTN",TONGHOP!$P452="TN",TONGHOP!$J452="R",TONGHOP!$K452&lt;&gt;""),TONGHOP!$M452,"")</f>
        <v/>
      </c>
      <c r="M452" s="3" t="str">
        <f>IF(AND(TONGHOP!$O452="ThiTN",TONGHOP!$P452="VĐ",TONGHOP!$J452="R",TONGHOP!$K452&lt;&gt;""),TONGHOP!$K452,"")</f>
        <v/>
      </c>
      <c r="N452" s="3" t="str">
        <f>IF(AND(TONGHOP!$O452="ThiTN",TONGHOP!$P452="VĐ",TONGHOP!$J452="R",TONGHOP!$K452&lt;&gt;""),TONGHOP!$M452,"")</f>
        <v/>
      </c>
      <c r="O452" s="3" t="str">
        <f>IF(AND(TONGHOP!$O452="ThiTN",TONGHOP!$P452="TH",TONGHOP!$J452="R",TONGHOP!$K452&lt;&gt;""),TONGHOP!$K452,"")</f>
        <v/>
      </c>
      <c r="P452" s="3" t="str">
        <f>IF(AND(TONGHOP!$O452="ThiTN",TONGHOP!$P452="TH",TONGHOP!$J452="R",TONGHOP!$K452&lt;&gt;""),TONGHOP!$M452,"")</f>
        <v/>
      </c>
    </row>
    <row r="453" spans="1:16">
      <c r="A453" s="3" t="str">
        <f>IF(AND(TONGHOP!$O453="KTHP",TONGHOP!$P453="LT",TONGHOP!$J453="R",TONGHOP!$K453&lt;&gt;""),TONGHOP!$K453,"")</f>
        <v/>
      </c>
      <c r="B453" s="3" t="str">
        <f>IF(AND(TONGHOP!$O453="KTHP",TONGHOP!$P453="LT",TONGHOP!$J453="R",TONGHOP!$K453&lt;&gt;""),TONGHOP!$M453,"")</f>
        <v/>
      </c>
      <c r="C453" s="3" t="str">
        <f>IF(AND(TONGHOP!$O453="KTHP",TONGHOP!$P453="TN",TONGHOP!$J453="R",TONGHOP!$K453&lt;&gt;""),TONGHOP!$K453,"")</f>
        <v/>
      </c>
      <c r="D453" s="3" t="str">
        <f>IF(AND(TONGHOP!$O453="KTHP",TONGHOP!$P453="TN",TONGHOP!$J453="R",TONGHOP!$K453&lt;&gt;""),TONGHOP!$M453,"")</f>
        <v/>
      </c>
      <c r="E453" s="3" t="str">
        <f>IF(AND(TONGHOP!$O453="KTHP",TONGHOP!$P453="VD",TONGHOP!$J453="R",TONGHOP!$K453&lt;&gt;""),TONGHOP!$K453,"")</f>
        <v/>
      </c>
      <c r="F453" s="3" t="str">
        <f>IF(AND(TONGHOP!$O453="KTHP",TONGHOP!$P453="VD",TONGHOP!$J453="R",TONGHOP!$K453&lt;&gt;""),TONGHOP!$M453,"")</f>
        <v/>
      </c>
      <c r="G453" s="3" t="str">
        <f>IF(AND(TONGHOP!$O453="KTHP",TONGHOP!$P453="TH",TONGHOP!$J453="R",TONGHOP!$K453&lt;&gt;""),TONGHOP!$K453,"")</f>
        <v/>
      </c>
      <c r="H453" s="3" t="str">
        <f>IF(AND(TONGHOP!$O453="KTHP",TONGHOP!$P453="TH",TONGHOP!$J453="R",TONGHOP!$K453&lt;&gt;""),TONGHOP!$M453,"")</f>
        <v/>
      </c>
      <c r="I453" s="3" t="str">
        <f>IF(AND(TONGHOP!$O453="ThiTN",TONGHOP!$P453="LT",TONGHOP!$J453="R",TONGHOP!$K453&lt;&gt;""),TONGHOP!$K453,"")</f>
        <v/>
      </c>
      <c r="J453" s="3" t="str">
        <f>IF(AND(TONGHOP!$O453="ThiTN",TONGHOP!$P453="LT",TONGHOP!$J453="R",TONGHOP!$K453&lt;&gt;""),TONGHOP!$M453,"")</f>
        <v/>
      </c>
      <c r="K453" s="3" t="str">
        <f>IF(AND(TONGHOP!$O453="ThiTN",TONGHOP!$P453="TN",TONGHOP!$J453="R",TONGHOP!$K453&lt;&gt;""),TONGHOP!$K453,"")</f>
        <v/>
      </c>
      <c r="L453" s="3" t="str">
        <f>IF(AND(TONGHOP!$O453="ThiTN",TONGHOP!$P453="TN",TONGHOP!$J453="R",TONGHOP!$K453&lt;&gt;""),TONGHOP!$M453,"")</f>
        <v/>
      </c>
      <c r="M453" s="3" t="str">
        <f>IF(AND(TONGHOP!$O453="ThiTN",TONGHOP!$P453="VĐ",TONGHOP!$J453="R",TONGHOP!$K453&lt;&gt;""),TONGHOP!$K453,"")</f>
        <v/>
      </c>
      <c r="N453" s="3" t="str">
        <f>IF(AND(TONGHOP!$O453="ThiTN",TONGHOP!$P453="VĐ",TONGHOP!$J453="R",TONGHOP!$K453&lt;&gt;""),TONGHOP!$M453,"")</f>
        <v/>
      </c>
      <c r="O453" s="3" t="str">
        <f>IF(AND(TONGHOP!$O453="ThiTN",TONGHOP!$P453="TH",TONGHOP!$J453="R",TONGHOP!$K453&lt;&gt;""),TONGHOP!$K453,"")</f>
        <v/>
      </c>
      <c r="P453" s="3" t="str">
        <f>IF(AND(TONGHOP!$O453="ThiTN",TONGHOP!$P453="TH",TONGHOP!$J453="R",TONGHOP!$K453&lt;&gt;""),TONGHOP!$M453,"")</f>
        <v/>
      </c>
    </row>
    <row r="454" spans="1:16">
      <c r="A454" s="3" t="str">
        <f>IF(AND(TONGHOP!$O454="KTHP",TONGHOP!$P454="LT",TONGHOP!$J454="R",TONGHOP!$K454&lt;&gt;""),TONGHOP!$K454,"")</f>
        <v/>
      </c>
      <c r="B454" s="3" t="str">
        <f>IF(AND(TONGHOP!$O454="KTHP",TONGHOP!$P454="LT",TONGHOP!$J454="R",TONGHOP!$K454&lt;&gt;""),TONGHOP!$M454,"")</f>
        <v/>
      </c>
      <c r="C454" s="3" t="str">
        <f>IF(AND(TONGHOP!$O454="KTHP",TONGHOP!$P454="TN",TONGHOP!$J454="R",TONGHOP!$K454&lt;&gt;""),TONGHOP!$K454,"")</f>
        <v/>
      </c>
      <c r="D454" s="3" t="str">
        <f>IF(AND(TONGHOP!$O454="KTHP",TONGHOP!$P454="TN",TONGHOP!$J454="R",TONGHOP!$K454&lt;&gt;""),TONGHOP!$M454,"")</f>
        <v/>
      </c>
      <c r="E454" s="3" t="str">
        <f>IF(AND(TONGHOP!$O454="KTHP",TONGHOP!$P454="VD",TONGHOP!$J454="R",TONGHOP!$K454&lt;&gt;""),TONGHOP!$K454,"")</f>
        <v/>
      </c>
      <c r="F454" s="3" t="str">
        <f>IF(AND(TONGHOP!$O454="KTHP",TONGHOP!$P454="VD",TONGHOP!$J454="R",TONGHOP!$K454&lt;&gt;""),TONGHOP!$M454,"")</f>
        <v/>
      </c>
      <c r="G454" s="3" t="str">
        <f>IF(AND(TONGHOP!$O454="KTHP",TONGHOP!$P454="TH",TONGHOP!$J454="R",TONGHOP!$K454&lt;&gt;""),TONGHOP!$K454,"")</f>
        <v/>
      </c>
      <c r="H454" s="3" t="str">
        <f>IF(AND(TONGHOP!$O454="KTHP",TONGHOP!$P454="TH",TONGHOP!$J454="R",TONGHOP!$K454&lt;&gt;""),TONGHOP!$M454,"")</f>
        <v/>
      </c>
      <c r="I454" s="3" t="str">
        <f>IF(AND(TONGHOP!$O454="ThiTN",TONGHOP!$P454="LT",TONGHOP!$J454="R",TONGHOP!$K454&lt;&gt;""),TONGHOP!$K454,"")</f>
        <v/>
      </c>
      <c r="J454" s="3" t="str">
        <f>IF(AND(TONGHOP!$O454="ThiTN",TONGHOP!$P454="LT",TONGHOP!$J454="R",TONGHOP!$K454&lt;&gt;""),TONGHOP!$M454,"")</f>
        <v/>
      </c>
      <c r="K454" s="3" t="str">
        <f>IF(AND(TONGHOP!$O454="ThiTN",TONGHOP!$P454="TN",TONGHOP!$J454="R",TONGHOP!$K454&lt;&gt;""),TONGHOP!$K454,"")</f>
        <v/>
      </c>
      <c r="L454" s="3" t="str">
        <f>IF(AND(TONGHOP!$O454="ThiTN",TONGHOP!$P454="TN",TONGHOP!$J454="R",TONGHOP!$K454&lt;&gt;""),TONGHOP!$M454,"")</f>
        <v/>
      </c>
      <c r="M454" s="3" t="str">
        <f>IF(AND(TONGHOP!$O454="ThiTN",TONGHOP!$P454="VĐ",TONGHOP!$J454="R",TONGHOP!$K454&lt;&gt;""),TONGHOP!$K454,"")</f>
        <v/>
      </c>
      <c r="N454" s="3" t="str">
        <f>IF(AND(TONGHOP!$O454="ThiTN",TONGHOP!$P454="VĐ",TONGHOP!$J454="R",TONGHOP!$K454&lt;&gt;""),TONGHOP!$M454,"")</f>
        <v/>
      </c>
      <c r="O454" s="3" t="str">
        <f>IF(AND(TONGHOP!$O454="ThiTN",TONGHOP!$P454="TH",TONGHOP!$J454="R",TONGHOP!$K454&lt;&gt;""),TONGHOP!$K454,"")</f>
        <v/>
      </c>
      <c r="P454" s="3" t="str">
        <f>IF(AND(TONGHOP!$O454="ThiTN",TONGHOP!$P454="TH",TONGHOP!$J454="R",TONGHOP!$K454&lt;&gt;""),TONGHOP!$M454,"")</f>
        <v/>
      </c>
    </row>
    <row r="455" spans="1:16">
      <c r="A455" s="3" t="str">
        <f>IF(AND(TONGHOP!$O455="KTHP",TONGHOP!$P455="LT",TONGHOP!$J455="R",TONGHOP!$K455&lt;&gt;""),TONGHOP!$K455,"")</f>
        <v>Nguyễn Thanh Tú</v>
      </c>
      <c r="B455" s="3">
        <f>IF(AND(TONGHOP!$O455="KTHP",TONGHOP!$P455="LT",TONGHOP!$J455="R",TONGHOP!$K455&lt;&gt;""),TONGHOP!$M455,"")</f>
        <v>2</v>
      </c>
      <c r="C455" s="3" t="str">
        <f>IF(AND(TONGHOP!$O455="KTHP",TONGHOP!$P455="TN",TONGHOP!$J455="R",TONGHOP!$K455&lt;&gt;""),TONGHOP!$K455,"")</f>
        <v/>
      </c>
      <c r="D455" s="3" t="str">
        <f>IF(AND(TONGHOP!$O455="KTHP",TONGHOP!$P455="TN",TONGHOP!$J455="R",TONGHOP!$K455&lt;&gt;""),TONGHOP!$M455,"")</f>
        <v/>
      </c>
      <c r="E455" s="3" t="str">
        <f>IF(AND(TONGHOP!$O455="KTHP",TONGHOP!$P455="VD",TONGHOP!$J455="R",TONGHOP!$K455&lt;&gt;""),TONGHOP!$K455,"")</f>
        <v/>
      </c>
      <c r="F455" s="3" t="str">
        <f>IF(AND(TONGHOP!$O455="KTHP",TONGHOP!$P455="VD",TONGHOP!$J455="R",TONGHOP!$K455&lt;&gt;""),TONGHOP!$M455,"")</f>
        <v/>
      </c>
      <c r="G455" s="3" t="str">
        <f>IF(AND(TONGHOP!$O455="KTHP",TONGHOP!$P455="TH",TONGHOP!$J455="R",TONGHOP!$K455&lt;&gt;""),TONGHOP!$K455,"")</f>
        <v/>
      </c>
      <c r="H455" s="3" t="str">
        <f>IF(AND(TONGHOP!$O455="KTHP",TONGHOP!$P455="TH",TONGHOP!$J455="R",TONGHOP!$K455&lt;&gt;""),TONGHOP!$M455,"")</f>
        <v/>
      </c>
      <c r="I455" s="3" t="str">
        <f>IF(AND(TONGHOP!$O455="ThiTN",TONGHOP!$P455="LT",TONGHOP!$J455="R",TONGHOP!$K455&lt;&gt;""),TONGHOP!$K455,"")</f>
        <v/>
      </c>
      <c r="J455" s="3" t="str">
        <f>IF(AND(TONGHOP!$O455="ThiTN",TONGHOP!$P455="LT",TONGHOP!$J455="R",TONGHOP!$K455&lt;&gt;""),TONGHOP!$M455,"")</f>
        <v/>
      </c>
      <c r="K455" s="3" t="str">
        <f>IF(AND(TONGHOP!$O455="ThiTN",TONGHOP!$P455="TN",TONGHOP!$J455="R",TONGHOP!$K455&lt;&gt;""),TONGHOP!$K455,"")</f>
        <v/>
      </c>
      <c r="L455" s="3" t="str">
        <f>IF(AND(TONGHOP!$O455="ThiTN",TONGHOP!$P455="TN",TONGHOP!$J455="R",TONGHOP!$K455&lt;&gt;""),TONGHOP!$M455,"")</f>
        <v/>
      </c>
      <c r="M455" s="3" t="str">
        <f>IF(AND(TONGHOP!$O455="ThiTN",TONGHOP!$P455="VĐ",TONGHOP!$J455="R",TONGHOP!$K455&lt;&gt;""),TONGHOP!$K455,"")</f>
        <v/>
      </c>
      <c r="N455" s="3" t="str">
        <f>IF(AND(TONGHOP!$O455="ThiTN",TONGHOP!$P455="VĐ",TONGHOP!$J455="R",TONGHOP!$K455&lt;&gt;""),TONGHOP!$M455,"")</f>
        <v/>
      </c>
      <c r="O455" s="3" t="str">
        <f>IF(AND(TONGHOP!$O455="ThiTN",TONGHOP!$P455="TH",TONGHOP!$J455="R",TONGHOP!$K455&lt;&gt;""),TONGHOP!$K455,"")</f>
        <v/>
      </c>
      <c r="P455" s="3" t="str">
        <f>IF(AND(TONGHOP!$O455="ThiTN",TONGHOP!$P455="TH",TONGHOP!$J455="R",TONGHOP!$K455&lt;&gt;""),TONGHOP!$M455,"")</f>
        <v/>
      </c>
    </row>
    <row r="456" spans="1:16">
      <c r="A456" s="3" t="str">
        <f>IF(AND(TONGHOP!$O456="KTHP",TONGHOP!$P456="LT",TONGHOP!$J456="R",TONGHOP!$K456&lt;&gt;""),TONGHOP!$K456,"")</f>
        <v/>
      </c>
      <c r="B456" s="3" t="str">
        <f>IF(AND(TONGHOP!$O456="KTHP",TONGHOP!$P456="LT",TONGHOP!$J456="R",TONGHOP!$K456&lt;&gt;""),TONGHOP!$M456,"")</f>
        <v/>
      </c>
      <c r="C456" s="3" t="str">
        <f>IF(AND(TONGHOP!$O456="KTHP",TONGHOP!$P456="TN",TONGHOP!$J456="R",TONGHOP!$K456&lt;&gt;""),TONGHOP!$K456,"")</f>
        <v/>
      </c>
      <c r="D456" s="3" t="str">
        <f>IF(AND(TONGHOP!$O456="KTHP",TONGHOP!$P456="TN",TONGHOP!$J456="R",TONGHOP!$K456&lt;&gt;""),TONGHOP!$M456,"")</f>
        <v/>
      </c>
      <c r="E456" s="3" t="str">
        <f>IF(AND(TONGHOP!$O456="KTHP",TONGHOP!$P456="VD",TONGHOP!$J456="R",TONGHOP!$K456&lt;&gt;""),TONGHOP!$K456,"")</f>
        <v/>
      </c>
      <c r="F456" s="3" t="str">
        <f>IF(AND(TONGHOP!$O456="KTHP",TONGHOP!$P456="VD",TONGHOP!$J456="R",TONGHOP!$K456&lt;&gt;""),TONGHOP!$M456,"")</f>
        <v/>
      </c>
      <c r="G456" s="3" t="str">
        <f>IF(AND(TONGHOP!$O456="KTHP",TONGHOP!$P456="TH",TONGHOP!$J456="R",TONGHOP!$K456&lt;&gt;""),TONGHOP!$K456,"")</f>
        <v/>
      </c>
      <c r="H456" s="3" t="str">
        <f>IF(AND(TONGHOP!$O456="KTHP",TONGHOP!$P456="TH",TONGHOP!$J456="R",TONGHOP!$K456&lt;&gt;""),TONGHOP!$M456,"")</f>
        <v/>
      </c>
      <c r="I456" s="3" t="str">
        <f>IF(AND(TONGHOP!$O456="ThiTN",TONGHOP!$P456="LT",TONGHOP!$J456="R",TONGHOP!$K456&lt;&gt;""),TONGHOP!$K456,"")</f>
        <v/>
      </c>
      <c r="J456" s="3" t="str">
        <f>IF(AND(TONGHOP!$O456="ThiTN",TONGHOP!$P456="LT",TONGHOP!$J456="R",TONGHOP!$K456&lt;&gt;""),TONGHOP!$M456,"")</f>
        <v/>
      </c>
      <c r="K456" s="3" t="str">
        <f>IF(AND(TONGHOP!$O456="ThiTN",TONGHOP!$P456="TN",TONGHOP!$J456="R",TONGHOP!$K456&lt;&gt;""),TONGHOP!$K456,"")</f>
        <v/>
      </c>
      <c r="L456" s="3" t="str">
        <f>IF(AND(TONGHOP!$O456="ThiTN",TONGHOP!$P456="TN",TONGHOP!$J456="R",TONGHOP!$K456&lt;&gt;""),TONGHOP!$M456,"")</f>
        <v/>
      </c>
      <c r="M456" s="3" t="str">
        <f>IF(AND(TONGHOP!$O456="ThiTN",TONGHOP!$P456="VĐ",TONGHOP!$J456="R",TONGHOP!$K456&lt;&gt;""),TONGHOP!$K456,"")</f>
        <v/>
      </c>
      <c r="N456" s="3" t="str">
        <f>IF(AND(TONGHOP!$O456="ThiTN",TONGHOP!$P456="VĐ",TONGHOP!$J456="R",TONGHOP!$K456&lt;&gt;""),TONGHOP!$M456,"")</f>
        <v/>
      </c>
      <c r="O456" s="3" t="str">
        <f>IF(AND(TONGHOP!$O456="ThiTN",TONGHOP!$P456="TH",TONGHOP!$J456="R",TONGHOP!$K456&lt;&gt;""),TONGHOP!$K456,"")</f>
        <v/>
      </c>
      <c r="P456" s="3" t="str">
        <f>IF(AND(TONGHOP!$O456="ThiTN",TONGHOP!$P456="TH",TONGHOP!$J456="R",TONGHOP!$K456&lt;&gt;""),TONGHOP!$M456,"")</f>
        <v/>
      </c>
    </row>
    <row r="457" spans="1:16">
      <c r="A457" s="3" t="str">
        <f>IF(AND(TONGHOP!$O457="KTHP",TONGHOP!$P457="LT",TONGHOP!$J457="R",TONGHOP!$K457&lt;&gt;""),TONGHOP!$K457,"")</f>
        <v/>
      </c>
      <c r="B457" s="3" t="str">
        <f>IF(AND(TONGHOP!$O457="KTHP",TONGHOP!$P457="LT",TONGHOP!$J457="R",TONGHOP!$K457&lt;&gt;""),TONGHOP!$M457,"")</f>
        <v/>
      </c>
      <c r="C457" s="3" t="str">
        <f>IF(AND(TONGHOP!$O457="KTHP",TONGHOP!$P457="TN",TONGHOP!$J457="R",TONGHOP!$K457&lt;&gt;""),TONGHOP!$K457,"")</f>
        <v/>
      </c>
      <c r="D457" s="3" t="str">
        <f>IF(AND(TONGHOP!$O457="KTHP",TONGHOP!$P457="TN",TONGHOP!$J457="R",TONGHOP!$K457&lt;&gt;""),TONGHOP!$M457,"")</f>
        <v/>
      </c>
      <c r="E457" s="3" t="str">
        <f>IF(AND(TONGHOP!$O457="KTHP",TONGHOP!$P457="VD",TONGHOP!$J457="R",TONGHOP!$K457&lt;&gt;""),TONGHOP!$K457,"")</f>
        <v/>
      </c>
      <c r="F457" s="3" t="str">
        <f>IF(AND(TONGHOP!$O457="KTHP",TONGHOP!$P457="VD",TONGHOP!$J457="R",TONGHOP!$K457&lt;&gt;""),TONGHOP!$M457,"")</f>
        <v/>
      </c>
      <c r="G457" s="3" t="str">
        <f>IF(AND(TONGHOP!$O457="KTHP",TONGHOP!$P457="TH",TONGHOP!$J457="R",TONGHOP!$K457&lt;&gt;""),TONGHOP!$K457,"")</f>
        <v/>
      </c>
      <c r="H457" s="3" t="str">
        <f>IF(AND(TONGHOP!$O457="KTHP",TONGHOP!$P457="TH",TONGHOP!$J457="R",TONGHOP!$K457&lt;&gt;""),TONGHOP!$M457,"")</f>
        <v/>
      </c>
      <c r="I457" s="3" t="str">
        <f>IF(AND(TONGHOP!$O457="ThiTN",TONGHOP!$P457="LT",TONGHOP!$J457="R",TONGHOP!$K457&lt;&gt;""),TONGHOP!$K457,"")</f>
        <v/>
      </c>
      <c r="J457" s="3" t="str">
        <f>IF(AND(TONGHOP!$O457="ThiTN",TONGHOP!$P457="LT",TONGHOP!$J457="R",TONGHOP!$K457&lt;&gt;""),TONGHOP!$M457,"")</f>
        <v/>
      </c>
      <c r="K457" s="3" t="str">
        <f>IF(AND(TONGHOP!$O457="ThiTN",TONGHOP!$P457="TN",TONGHOP!$J457="R",TONGHOP!$K457&lt;&gt;""),TONGHOP!$K457,"")</f>
        <v/>
      </c>
      <c r="L457" s="3" t="str">
        <f>IF(AND(TONGHOP!$O457="ThiTN",TONGHOP!$P457="TN",TONGHOP!$J457="R",TONGHOP!$K457&lt;&gt;""),TONGHOP!$M457,"")</f>
        <v/>
      </c>
      <c r="M457" s="3" t="str">
        <f>IF(AND(TONGHOP!$O457="ThiTN",TONGHOP!$P457="VĐ",TONGHOP!$J457="R",TONGHOP!$K457&lt;&gt;""),TONGHOP!$K457,"")</f>
        <v/>
      </c>
      <c r="N457" s="3" t="str">
        <f>IF(AND(TONGHOP!$O457="ThiTN",TONGHOP!$P457="VĐ",TONGHOP!$J457="R",TONGHOP!$K457&lt;&gt;""),TONGHOP!$M457,"")</f>
        <v/>
      </c>
      <c r="O457" s="3" t="str">
        <f>IF(AND(TONGHOP!$O457="ThiTN",TONGHOP!$P457="TH",TONGHOP!$J457="R",TONGHOP!$K457&lt;&gt;""),TONGHOP!$K457,"")</f>
        <v/>
      </c>
      <c r="P457" s="3" t="str">
        <f>IF(AND(TONGHOP!$O457="ThiTN",TONGHOP!$P457="TH",TONGHOP!$J457="R",TONGHOP!$K457&lt;&gt;""),TONGHOP!$M457,"")</f>
        <v/>
      </c>
    </row>
    <row r="458" spans="1:16">
      <c r="A458" s="3" t="str">
        <f>IF(AND(TONGHOP!$O458="KTHP",TONGHOP!$P458="LT",TONGHOP!$J458="R",TONGHOP!$K458&lt;&gt;""),TONGHOP!$K458,"")</f>
        <v/>
      </c>
      <c r="B458" s="3" t="str">
        <f>IF(AND(TONGHOP!$O458="KTHP",TONGHOP!$P458="LT",TONGHOP!$J458="R",TONGHOP!$K458&lt;&gt;""),TONGHOP!$M458,"")</f>
        <v/>
      </c>
      <c r="C458" s="3" t="str">
        <f>IF(AND(TONGHOP!$O458="KTHP",TONGHOP!$P458="TN",TONGHOP!$J458="R",TONGHOP!$K458&lt;&gt;""),TONGHOP!$K458,"")</f>
        <v/>
      </c>
      <c r="D458" s="3" t="str">
        <f>IF(AND(TONGHOP!$O458="KTHP",TONGHOP!$P458="TN",TONGHOP!$J458="R",TONGHOP!$K458&lt;&gt;""),TONGHOP!$M458,"")</f>
        <v/>
      </c>
      <c r="E458" s="3" t="str">
        <f>IF(AND(TONGHOP!$O458="KTHP",TONGHOP!$P458="VD",TONGHOP!$J458="R",TONGHOP!$K458&lt;&gt;""),TONGHOP!$K458,"")</f>
        <v/>
      </c>
      <c r="F458" s="3" t="str">
        <f>IF(AND(TONGHOP!$O458="KTHP",TONGHOP!$P458="VD",TONGHOP!$J458="R",TONGHOP!$K458&lt;&gt;""),TONGHOP!$M458,"")</f>
        <v/>
      </c>
      <c r="G458" s="3" t="str">
        <f>IF(AND(TONGHOP!$O458="KTHP",TONGHOP!$P458="TH",TONGHOP!$J458="R",TONGHOP!$K458&lt;&gt;""),TONGHOP!$K458,"")</f>
        <v/>
      </c>
      <c r="H458" s="3" t="str">
        <f>IF(AND(TONGHOP!$O458="KTHP",TONGHOP!$P458="TH",TONGHOP!$J458="R",TONGHOP!$K458&lt;&gt;""),TONGHOP!$M458,"")</f>
        <v/>
      </c>
      <c r="I458" s="3" t="str">
        <f>IF(AND(TONGHOP!$O458="ThiTN",TONGHOP!$P458="LT",TONGHOP!$J458="R",TONGHOP!$K458&lt;&gt;""),TONGHOP!$K458,"")</f>
        <v/>
      </c>
      <c r="J458" s="3" t="str">
        <f>IF(AND(TONGHOP!$O458="ThiTN",TONGHOP!$P458="LT",TONGHOP!$J458="R",TONGHOP!$K458&lt;&gt;""),TONGHOP!$M458,"")</f>
        <v/>
      </c>
      <c r="K458" s="3" t="str">
        <f>IF(AND(TONGHOP!$O458="ThiTN",TONGHOP!$P458="TN",TONGHOP!$J458="R",TONGHOP!$K458&lt;&gt;""),TONGHOP!$K458,"")</f>
        <v/>
      </c>
      <c r="L458" s="3" t="str">
        <f>IF(AND(TONGHOP!$O458="ThiTN",TONGHOP!$P458="TN",TONGHOP!$J458="R",TONGHOP!$K458&lt;&gt;""),TONGHOP!$M458,"")</f>
        <v/>
      </c>
      <c r="M458" s="3" t="str">
        <f>IF(AND(TONGHOP!$O458="ThiTN",TONGHOP!$P458="VĐ",TONGHOP!$J458="R",TONGHOP!$K458&lt;&gt;""),TONGHOP!$K458,"")</f>
        <v/>
      </c>
      <c r="N458" s="3" t="str">
        <f>IF(AND(TONGHOP!$O458="ThiTN",TONGHOP!$P458="VĐ",TONGHOP!$J458="R",TONGHOP!$K458&lt;&gt;""),TONGHOP!$M458,"")</f>
        <v/>
      </c>
      <c r="O458" s="3" t="str">
        <f>IF(AND(TONGHOP!$O458="ThiTN",TONGHOP!$P458="TH",TONGHOP!$J458="R",TONGHOP!$K458&lt;&gt;""),TONGHOP!$K458,"")</f>
        <v/>
      </c>
      <c r="P458" s="3" t="str">
        <f>IF(AND(TONGHOP!$O458="ThiTN",TONGHOP!$P458="TH",TONGHOP!$J458="R",TONGHOP!$K458&lt;&gt;""),TONGHOP!$M458,"")</f>
        <v/>
      </c>
    </row>
    <row r="459" spans="1:16">
      <c r="A459" s="3" t="str">
        <f>IF(AND(TONGHOP!$O459="KTHP",TONGHOP!$P459="LT",TONGHOP!$J459="R",TONGHOP!$K459&lt;&gt;""),TONGHOP!$K459,"")</f>
        <v/>
      </c>
      <c r="B459" s="3" t="str">
        <f>IF(AND(TONGHOP!$O459="KTHP",TONGHOP!$P459="LT",TONGHOP!$J459="R",TONGHOP!$K459&lt;&gt;""),TONGHOP!$M459,"")</f>
        <v/>
      </c>
      <c r="C459" s="3" t="str">
        <f>IF(AND(TONGHOP!$O459="KTHP",TONGHOP!$P459="TN",TONGHOP!$J459="R",TONGHOP!$K459&lt;&gt;""),TONGHOP!$K459,"")</f>
        <v/>
      </c>
      <c r="D459" s="3" t="str">
        <f>IF(AND(TONGHOP!$O459="KTHP",TONGHOP!$P459="TN",TONGHOP!$J459="R",TONGHOP!$K459&lt;&gt;""),TONGHOP!$M459,"")</f>
        <v/>
      </c>
      <c r="E459" s="3" t="str">
        <f>IF(AND(TONGHOP!$O459="KTHP",TONGHOP!$P459="VD",TONGHOP!$J459="R",TONGHOP!$K459&lt;&gt;""),TONGHOP!$K459,"")</f>
        <v/>
      </c>
      <c r="F459" s="3" t="str">
        <f>IF(AND(TONGHOP!$O459="KTHP",TONGHOP!$P459="VD",TONGHOP!$J459="R",TONGHOP!$K459&lt;&gt;""),TONGHOP!$M459,"")</f>
        <v/>
      </c>
      <c r="G459" s="3" t="str">
        <f>IF(AND(TONGHOP!$O459="KTHP",TONGHOP!$P459="TH",TONGHOP!$J459="R",TONGHOP!$K459&lt;&gt;""),TONGHOP!$K459,"")</f>
        <v/>
      </c>
      <c r="H459" s="3" t="str">
        <f>IF(AND(TONGHOP!$O459="KTHP",TONGHOP!$P459="TH",TONGHOP!$J459="R",TONGHOP!$K459&lt;&gt;""),TONGHOP!$M459,"")</f>
        <v/>
      </c>
      <c r="I459" s="3" t="str">
        <f>IF(AND(TONGHOP!$O459="ThiTN",TONGHOP!$P459="LT",TONGHOP!$J459="R",TONGHOP!$K459&lt;&gt;""),TONGHOP!$K459,"")</f>
        <v/>
      </c>
      <c r="J459" s="3" t="str">
        <f>IF(AND(TONGHOP!$O459="ThiTN",TONGHOP!$P459="LT",TONGHOP!$J459="R",TONGHOP!$K459&lt;&gt;""),TONGHOP!$M459,"")</f>
        <v/>
      </c>
      <c r="K459" s="3" t="str">
        <f>IF(AND(TONGHOP!$O459="ThiTN",TONGHOP!$P459="TN",TONGHOP!$J459="R",TONGHOP!$K459&lt;&gt;""),TONGHOP!$K459,"")</f>
        <v/>
      </c>
      <c r="L459" s="3" t="str">
        <f>IF(AND(TONGHOP!$O459="ThiTN",TONGHOP!$P459="TN",TONGHOP!$J459="R",TONGHOP!$K459&lt;&gt;""),TONGHOP!$M459,"")</f>
        <v/>
      </c>
      <c r="M459" s="3" t="str">
        <f>IF(AND(TONGHOP!$O459="ThiTN",TONGHOP!$P459="VĐ",TONGHOP!$J459="R",TONGHOP!$K459&lt;&gt;""),TONGHOP!$K459,"")</f>
        <v/>
      </c>
      <c r="N459" s="3" t="str">
        <f>IF(AND(TONGHOP!$O459="ThiTN",TONGHOP!$P459="VĐ",TONGHOP!$J459="R",TONGHOP!$K459&lt;&gt;""),TONGHOP!$M459,"")</f>
        <v/>
      </c>
      <c r="O459" s="3" t="str">
        <f>IF(AND(TONGHOP!$O459="ThiTN",TONGHOP!$P459="TH",TONGHOP!$J459="R",TONGHOP!$K459&lt;&gt;""),TONGHOP!$K459,"")</f>
        <v/>
      </c>
      <c r="P459" s="3" t="str">
        <f>IF(AND(TONGHOP!$O459="ThiTN",TONGHOP!$P459="TH",TONGHOP!$J459="R",TONGHOP!$K459&lt;&gt;""),TONGHOP!$M459,"")</f>
        <v/>
      </c>
    </row>
    <row r="460" spans="1:16">
      <c r="A460" s="3" t="str">
        <f>IF(AND(TONGHOP!$O460="KTHP",TONGHOP!$P460="LT",TONGHOP!$J460="R",TONGHOP!$K460&lt;&gt;""),TONGHOP!$K460,"")</f>
        <v/>
      </c>
      <c r="B460" s="3" t="str">
        <f>IF(AND(TONGHOP!$O460="KTHP",TONGHOP!$P460="LT",TONGHOP!$J460="R",TONGHOP!$K460&lt;&gt;""),TONGHOP!$M460,"")</f>
        <v/>
      </c>
      <c r="C460" s="3" t="str">
        <f>IF(AND(TONGHOP!$O460="KTHP",TONGHOP!$P460="TN",TONGHOP!$J460="R",TONGHOP!$K460&lt;&gt;""),TONGHOP!$K460,"")</f>
        <v/>
      </c>
      <c r="D460" s="3" t="str">
        <f>IF(AND(TONGHOP!$O460="KTHP",TONGHOP!$P460="TN",TONGHOP!$J460="R",TONGHOP!$K460&lt;&gt;""),TONGHOP!$M460,"")</f>
        <v/>
      </c>
      <c r="E460" s="3" t="str">
        <f>IF(AND(TONGHOP!$O460="KTHP",TONGHOP!$P460="VD",TONGHOP!$J460="R",TONGHOP!$K460&lt;&gt;""),TONGHOP!$K460,"")</f>
        <v/>
      </c>
      <c r="F460" s="3" t="str">
        <f>IF(AND(TONGHOP!$O460="KTHP",TONGHOP!$P460="VD",TONGHOP!$J460="R",TONGHOP!$K460&lt;&gt;""),TONGHOP!$M460,"")</f>
        <v/>
      </c>
      <c r="G460" s="3" t="str">
        <f>IF(AND(TONGHOP!$O460="KTHP",TONGHOP!$P460="TH",TONGHOP!$J460="R",TONGHOP!$K460&lt;&gt;""),TONGHOP!$K460,"")</f>
        <v/>
      </c>
      <c r="H460" s="3" t="str">
        <f>IF(AND(TONGHOP!$O460="KTHP",TONGHOP!$P460="TH",TONGHOP!$J460="R",TONGHOP!$K460&lt;&gt;""),TONGHOP!$M460,"")</f>
        <v/>
      </c>
      <c r="I460" s="3" t="str">
        <f>IF(AND(TONGHOP!$O460="ThiTN",TONGHOP!$P460="LT",TONGHOP!$J460="R",TONGHOP!$K460&lt;&gt;""),TONGHOP!$K460,"")</f>
        <v/>
      </c>
      <c r="J460" s="3" t="str">
        <f>IF(AND(TONGHOP!$O460="ThiTN",TONGHOP!$P460="LT",TONGHOP!$J460="R",TONGHOP!$K460&lt;&gt;""),TONGHOP!$M460,"")</f>
        <v/>
      </c>
      <c r="K460" s="3" t="str">
        <f>IF(AND(TONGHOP!$O460="ThiTN",TONGHOP!$P460="TN",TONGHOP!$J460="R",TONGHOP!$K460&lt;&gt;""),TONGHOP!$K460,"")</f>
        <v/>
      </c>
      <c r="L460" s="3" t="str">
        <f>IF(AND(TONGHOP!$O460="ThiTN",TONGHOP!$P460="TN",TONGHOP!$J460="R",TONGHOP!$K460&lt;&gt;""),TONGHOP!$M460,"")</f>
        <v/>
      </c>
      <c r="M460" s="3" t="str">
        <f>IF(AND(TONGHOP!$O460="ThiTN",TONGHOP!$P460="VĐ",TONGHOP!$J460="R",TONGHOP!$K460&lt;&gt;""),TONGHOP!$K460,"")</f>
        <v/>
      </c>
      <c r="N460" s="3" t="str">
        <f>IF(AND(TONGHOP!$O460="ThiTN",TONGHOP!$P460="VĐ",TONGHOP!$J460="R",TONGHOP!$K460&lt;&gt;""),TONGHOP!$M460,"")</f>
        <v/>
      </c>
      <c r="O460" s="3" t="str">
        <f>IF(AND(TONGHOP!$O460="ThiTN",TONGHOP!$P460="TH",TONGHOP!$J460="R",TONGHOP!$K460&lt;&gt;""),TONGHOP!$K460,"")</f>
        <v/>
      </c>
      <c r="P460" s="3" t="str">
        <f>IF(AND(TONGHOP!$O460="ThiTN",TONGHOP!$P460="TH",TONGHOP!$J460="R",TONGHOP!$K460&lt;&gt;""),TONGHOP!$M460,"")</f>
        <v/>
      </c>
    </row>
    <row r="461" spans="1:16">
      <c r="A461" s="3" t="str">
        <f>IF(AND(TONGHOP!$O461="KTHP",TONGHOP!$P461="LT",TONGHOP!$J461="R",TONGHOP!$K461&lt;&gt;""),TONGHOP!$K461,"")</f>
        <v/>
      </c>
      <c r="B461" s="3" t="str">
        <f>IF(AND(TONGHOP!$O461="KTHP",TONGHOP!$P461="LT",TONGHOP!$J461="R",TONGHOP!$K461&lt;&gt;""),TONGHOP!$M461,"")</f>
        <v/>
      </c>
      <c r="C461" s="3" t="str">
        <f>IF(AND(TONGHOP!$O461="KTHP",TONGHOP!$P461="TN",TONGHOP!$J461="R",TONGHOP!$K461&lt;&gt;""),TONGHOP!$K461,"")</f>
        <v/>
      </c>
      <c r="D461" s="3" t="str">
        <f>IF(AND(TONGHOP!$O461="KTHP",TONGHOP!$P461="TN",TONGHOP!$J461="R",TONGHOP!$K461&lt;&gt;""),TONGHOP!$M461,"")</f>
        <v/>
      </c>
      <c r="E461" s="3" t="str">
        <f>IF(AND(TONGHOP!$O461="KTHP",TONGHOP!$P461="VD",TONGHOP!$J461="R",TONGHOP!$K461&lt;&gt;""),TONGHOP!$K461,"")</f>
        <v/>
      </c>
      <c r="F461" s="3" t="str">
        <f>IF(AND(TONGHOP!$O461="KTHP",TONGHOP!$P461="VD",TONGHOP!$J461="R",TONGHOP!$K461&lt;&gt;""),TONGHOP!$M461,"")</f>
        <v/>
      </c>
      <c r="G461" s="3" t="str">
        <f>IF(AND(TONGHOP!$O461="KTHP",TONGHOP!$P461="TH",TONGHOP!$J461="R",TONGHOP!$K461&lt;&gt;""),TONGHOP!$K461,"")</f>
        <v/>
      </c>
      <c r="H461" s="3" t="str">
        <f>IF(AND(TONGHOP!$O461="KTHP",TONGHOP!$P461="TH",TONGHOP!$J461="R",TONGHOP!$K461&lt;&gt;""),TONGHOP!$M461,"")</f>
        <v/>
      </c>
      <c r="I461" s="3" t="str">
        <f>IF(AND(TONGHOP!$O461="ThiTN",TONGHOP!$P461="LT",TONGHOP!$J461="R",TONGHOP!$K461&lt;&gt;""),TONGHOP!$K461,"")</f>
        <v/>
      </c>
      <c r="J461" s="3" t="str">
        <f>IF(AND(TONGHOP!$O461="ThiTN",TONGHOP!$P461="LT",TONGHOP!$J461="R",TONGHOP!$K461&lt;&gt;""),TONGHOP!$M461,"")</f>
        <v/>
      </c>
      <c r="K461" s="3" t="str">
        <f>IF(AND(TONGHOP!$O461="ThiTN",TONGHOP!$P461="TN",TONGHOP!$J461="R",TONGHOP!$K461&lt;&gt;""),TONGHOP!$K461,"")</f>
        <v/>
      </c>
      <c r="L461" s="3" t="str">
        <f>IF(AND(TONGHOP!$O461="ThiTN",TONGHOP!$P461="TN",TONGHOP!$J461="R",TONGHOP!$K461&lt;&gt;""),TONGHOP!$M461,"")</f>
        <v/>
      </c>
      <c r="M461" s="3" t="str">
        <f>IF(AND(TONGHOP!$O461="ThiTN",TONGHOP!$P461="VĐ",TONGHOP!$J461="R",TONGHOP!$K461&lt;&gt;""),TONGHOP!$K461,"")</f>
        <v/>
      </c>
      <c r="N461" s="3" t="str">
        <f>IF(AND(TONGHOP!$O461="ThiTN",TONGHOP!$P461="VĐ",TONGHOP!$J461="R",TONGHOP!$K461&lt;&gt;""),TONGHOP!$M461,"")</f>
        <v/>
      </c>
      <c r="O461" s="3" t="str">
        <f>IF(AND(TONGHOP!$O461="ThiTN",TONGHOP!$P461="TH",TONGHOP!$J461="R",TONGHOP!$K461&lt;&gt;""),TONGHOP!$K461,"")</f>
        <v/>
      </c>
      <c r="P461" s="3" t="str">
        <f>IF(AND(TONGHOP!$O461="ThiTN",TONGHOP!$P461="TH",TONGHOP!$J461="R",TONGHOP!$K461&lt;&gt;""),TONGHOP!$M461,"")</f>
        <v/>
      </c>
    </row>
    <row r="462" spans="1:16">
      <c r="A462" s="3" t="str">
        <f>IF(AND(TONGHOP!$O462="KTHP",TONGHOP!$P462="LT",TONGHOP!$J462="R",TONGHOP!$K462&lt;&gt;""),TONGHOP!$K462,"")</f>
        <v/>
      </c>
      <c r="B462" s="3" t="str">
        <f>IF(AND(TONGHOP!$O462="KTHP",TONGHOP!$P462="LT",TONGHOP!$J462="R",TONGHOP!$K462&lt;&gt;""),TONGHOP!$M462,"")</f>
        <v/>
      </c>
      <c r="C462" s="3" t="str">
        <f>IF(AND(TONGHOP!$O462="KTHP",TONGHOP!$P462="TN",TONGHOP!$J462="R",TONGHOP!$K462&lt;&gt;""),TONGHOP!$K462,"")</f>
        <v/>
      </c>
      <c r="D462" s="3" t="str">
        <f>IF(AND(TONGHOP!$O462="KTHP",TONGHOP!$P462="TN",TONGHOP!$J462="R",TONGHOP!$K462&lt;&gt;""),TONGHOP!$M462,"")</f>
        <v/>
      </c>
      <c r="E462" s="3" t="str">
        <f>IF(AND(TONGHOP!$O462="KTHP",TONGHOP!$P462="VD",TONGHOP!$J462="R",TONGHOP!$K462&lt;&gt;""),TONGHOP!$K462,"")</f>
        <v/>
      </c>
      <c r="F462" s="3" t="str">
        <f>IF(AND(TONGHOP!$O462="KTHP",TONGHOP!$P462="VD",TONGHOP!$J462="R",TONGHOP!$K462&lt;&gt;""),TONGHOP!$M462,"")</f>
        <v/>
      </c>
      <c r="G462" s="3" t="str">
        <f>IF(AND(TONGHOP!$O462="KTHP",TONGHOP!$P462="TH",TONGHOP!$J462="R",TONGHOP!$K462&lt;&gt;""),TONGHOP!$K462,"")</f>
        <v/>
      </c>
      <c r="H462" s="3" t="str">
        <f>IF(AND(TONGHOP!$O462="KTHP",TONGHOP!$P462="TH",TONGHOP!$J462="R",TONGHOP!$K462&lt;&gt;""),TONGHOP!$M462,"")</f>
        <v/>
      </c>
      <c r="I462" s="3" t="str">
        <f>IF(AND(TONGHOP!$O462="ThiTN",TONGHOP!$P462="LT",TONGHOP!$J462="R",TONGHOP!$K462&lt;&gt;""),TONGHOP!$K462,"")</f>
        <v/>
      </c>
      <c r="J462" s="3" t="str">
        <f>IF(AND(TONGHOP!$O462="ThiTN",TONGHOP!$P462="LT",TONGHOP!$J462="R",TONGHOP!$K462&lt;&gt;""),TONGHOP!$M462,"")</f>
        <v/>
      </c>
      <c r="K462" s="3" t="str">
        <f>IF(AND(TONGHOP!$O462="ThiTN",TONGHOP!$P462="TN",TONGHOP!$J462="R",TONGHOP!$K462&lt;&gt;""),TONGHOP!$K462,"")</f>
        <v/>
      </c>
      <c r="L462" s="3" t="str">
        <f>IF(AND(TONGHOP!$O462="ThiTN",TONGHOP!$P462="TN",TONGHOP!$J462="R",TONGHOP!$K462&lt;&gt;""),TONGHOP!$M462,"")</f>
        <v/>
      </c>
      <c r="M462" s="3" t="str">
        <f>IF(AND(TONGHOP!$O462="ThiTN",TONGHOP!$P462="VĐ",TONGHOP!$J462="R",TONGHOP!$K462&lt;&gt;""),TONGHOP!$K462,"")</f>
        <v/>
      </c>
      <c r="N462" s="3" t="str">
        <f>IF(AND(TONGHOP!$O462="ThiTN",TONGHOP!$P462="VĐ",TONGHOP!$J462="R",TONGHOP!$K462&lt;&gt;""),TONGHOP!$M462,"")</f>
        <v/>
      </c>
      <c r="O462" s="3" t="str">
        <f>IF(AND(TONGHOP!$O462="ThiTN",TONGHOP!$P462="TH",TONGHOP!$J462="R",TONGHOP!$K462&lt;&gt;""),TONGHOP!$K462,"")</f>
        <v/>
      </c>
      <c r="P462" s="3" t="str">
        <f>IF(AND(TONGHOP!$O462="ThiTN",TONGHOP!$P462="TH",TONGHOP!$J462="R",TONGHOP!$K462&lt;&gt;""),TONGHOP!$M462,"")</f>
        <v/>
      </c>
    </row>
    <row r="463" spans="1:16">
      <c r="A463" s="3" t="str">
        <f>IF(AND(TONGHOP!$O463="KTHP",TONGHOP!$P463="LT",TONGHOP!$J463="R",TONGHOP!$K463&lt;&gt;""),TONGHOP!$K463,"")</f>
        <v/>
      </c>
      <c r="B463" s="3" t="str">
        <f>IF(AND(TONGHOP!$O463="KTHP",TONGHOP!$P463="LT",TONGHOP!$J463="R",TONGHOP!$K463&lt;&gt;""),TONGHOP!$M463,"")</f>
        <v/>
      </c>
      <c r="C463" s="3" t="str">
        <f>IF(AND(TONGHOP!$O463="KTHP",TONGHOP!$P463="TN",TONGHOP!$J463="R",TONGHOP!$K463&lt;&gt;""),TONGHOP!$K463,"")</f>
        <v/>
      </c>
      <c r="D463" s="3" t="str">
        <f>IF(AND(TONGHOP!$O463="KTHP",TONGHOP!$P463="TN",TONGHOP!$J463="R",TONGHOP!$K463&lt;&gt;""),TONGHOP!$M463,"")</f>
        <v/>
      </c>
      <c r="E463" s="3" t="str">
        <f>IF(AND(TONGHOP!$O463="KTHP",TONGHOP!$P463="VD",TONGHOP!$J463="R",TONGHOP!$K463&lt;&gt;""),TONGHOP!$K463,"")</f>
        <v/>
      </c>
      <c r="F463" s="3" t="str">
        <f>IF(AND(TONGHOP!$O463="KTHP",TONGHOP!$P463="VD",TONGHOP!$J463="R",TONGHOP!$K463&lt;&gt;""),TONGHOP!$M463,"")</f>
        <v/>
      </c>
      <c r="G463" s="3" t="str">
        <f>IF(AND(TONGHOP!$O463="KTHP",TONGHOP!$P463="TH",TONGHOP!$J463="R",TONGHOP!$K463&lt;&gt;""),TONGHOP!$K463,"")</f>
        <v/>
      </c>
      <c r="H463" s="3" t="str">
        <f>IF(AND(TONGHOP!$O463="KTHP",TONGHOP!$P463="TH",TONGHOP!$J463="R",TONGHOP!$K463&lt;&gt;""),TONGHOP!$M463,"")</f>
        <v/>
      </c>
      <c r="I463" s="3" t="str">
        <f>IF(AND(TONGHOP!$O463="ThiTN",TONGHOP!$P463="LT",TONGHOP!$J463="R",TONGHOP!$K463&lt;&gt;""),TONGHOP!$K463,"")</f>
        <v/>
      </c>
      <c r="J463" s="3" t="str">
        <f>IF(AND(TONGHOP!$O463="ThiTN",TONGHOP!$P463="LT",TONGHOP!$J463="R",TONGHOP!$K463&lt;&gt;""),TONGHOP!$M463,"")</f>
        <v/>
      </c>
      <c r="K463" s="3" t="str">
        <f>IF(AND(TONGHOP!$O463="ThiTN",TONGHOP!$P463="TN",TONGHOP!$J463="R",TONGHOP!$K463&lt;&gt;""),TONGHOP!$K463,"")</f>
        <v/>
      </c>
      <c r="L463" s="3" t="str">
        <f>IF(AND(TONGHOP!$O463="ThiTN",TONGHOP!$P463="TN",TONGHOP!$J463="R",TONGHOP!$K463&lt;&gt;""),TONGHOP!$M463,"")</f>
        <v/>
      </c>
      <c r="M463" s="3" t="str">
        <f>IF(AND(TONGHOP!$O463="ThiTN",TONGHOP!$P463="VĐ",TONGHOP!$J463="R",TONGHOP!$K463&lt;&gt;""),TONGHOP!$K463,"")</f>
        <v/>
      </c>
      <c r="N463" s="3" t="str">
        <f>IF(AND(TONGHOP!$O463="ThiTN",TONGHOP!$P463="VĐ",TONGHOP!$J463="R",TONGHOP!$K463&lt;&gt;""),TONGHOP!$M463,"")</f>
        <v/>
      </c>
      <c r="O463" s="3" t="str">
        <f>IF(AND(TONGHOP!$O463="ThiTN",TONGHOP!$P463="TH",TONGHOP!$J463="R",TONGHOP!$K463&lt;&gt;""),TONGHOP!$K463,"")</f>
        <v/>
      </c>
      <c r="P463" s="3" t="str">
        <f>IF(AND(TONGHOP!$O463="ThiTN",TONGHOP!$P463="TH",TONGHOP!$J463="R",TONGHOP!$K463&lt;&gt;""),TONGHOP!$M463,"")</f>
        <v/>
      </c>
    </row>
    <row r="464" spans="1:16">
      <c r="A464" s="3" t="str">
        <f>IF(AND(TONGHOP!$O464="KTHP",TONGHOP!$P464="LT",TONGHOP!$J464="R",TONGHOP!$K464&lt;&gt;""),TONGHOP!$K464,"")</f>
        <v/>
      </c>
      <c r="B464" s="3" t="str">
        <f>IF(AND(TONGHOP!$O464="KTHP",TONGHOP!$P464="LT",TONGHOP!$J464="R",TONGHOP!$K464&lt;&gt;""),TONGHOP!$M464,"")</f>
        <v/>
      </c>
      <c r="C464" s="3" t="str">
        <f>IF(AND(TONGHOP!$O464="KTHP",TONGHOP!$P464="TN",TONGHOP!$J464="R",TONGHOP!$K464&lt;&gt;""),TONGHOP!$K464,"")</f>
        <v/>
      </c>
      <c r="D464" s="3" t="str">
        <f>IF(AND(TONGHOP!$O464="KTHP",TONGHOP!$P464="TN",TONGHOP!$J464="R",TONGHOP!$K464&lt;&gt;""),TONGHOP!$M464,"")</f>
        <v/>
      </c>
      <c r="E464" s="3" t="str">
        <f>IF(AND(TONGHOP!$O464="KTHP",TONGHOP!$P464="VD",TONGHOP!$J464="R",TONGHOP!$K464&lt;&gt;""),TONGHOP!$K464,"")</f>
        <v/>
      </c>
      <c r="F464" s="3" t="str">
        <f>IF(AND(TONGHOP!$O464="KTHP",TONGHOP!$P464="VD",TONGHOP!$J464="R",TONGHOP!$K464&lt;&gt;""),TONGHOP!$M464,"")</f>
        <v/>
      </c>
      <c r="G464" s="3" t="str">
        <f>IF(AND(TONGHOP!$O464="KTHP",TONGHOP!$P464="TH",TONGHOP!$J464="R",TONGHOP!$K464&lt;&gt;""),TONGHOP!$K464,"")</f>
        <v/>
      </c>
      <c r="H464" s="3" t="str">
        <f>IF(AND(TONGHOP!$O464="KTHP",TONGHOP!$P464="TH",TONGHOP!$J464="R",TONGHOP!$K464&lt;&gt;""),TONGHOP!$M464,"")</f>
        <v/>
      </c>
      <c r="I464" s="3" t="str">
        <f>IF(AND(TONGHOP!$O464="ThiTN",TONGHOP!$P464="LT",TONGHOP!$J464="R",TONGHOP!$K464&lt;&gt;""),TONGHOP!$K464,"")</f>
        <v/>
      </c>
      <c r="J464" s="3" t="str">
        <f>IF(AND(TONGHOP!$O464="ThiTN",TONGHOP!$P464="LT",TONGHOP!$J464="R",TONGHOP!$K464&lt;&gt;""),TONGHOP!$M464,"")</f>
        <v/>
      </c>
      <c r="K464" s="3" t="str">
        <f>IF(AND(TONGHOP!$O464="ThiTN",TONGHOP!$P464="TN",TONGHOP!$J464="R",TONGHOP!$K464&lt;&gt;""),TONGHOP!$K464,"")</f>
        <v/>
      </c>
      <c r="L464" s="3" t="str">
        <f>IF(AND(TONGHOP!$O464="ThiTN",TONGHOP!$P464="TN",TONGHOP!$J464="R",TONGHOP!$K464&lt;&gt;""),TONGHOP!$M464,"")</f>
        <v/>
      </c>
      <c r="M464" s="3" t="str">
        <f>IF(AND(TONGHOP!$O464="ThiTN",TONGHOP!$P464="VĐ",TONGHOP!$J464="R",TONGHOP!$K464&lt;&gt;""),TONGHOP!$K464,"")</f>
        <v/>
      </c>
      <c r="N464" s="3" t="str">
        <f>IF(AND(TONGHOP!$O464="ThiTN",TONGHOP!$P464="VĐ",TONGHOP!$J464="R",TONGHOP!$K464&lt;&gt;""),TONGHOP!$M464,"")</f>
        <v/>
      </c>
      <c r="O464" s="3" t="str">
        <f>IF(AND(TONGHOP!$O464="ThiTN",TONGHOP!$P464="TH",TONGHOP!$J464="R",TONGHOP!$K464&lt;&gt;""),TONGHOP!$K464,"")</f>
        <v/>
      </c>
      <c r="P464" s="3" t="str">
        <f>IF(AND(TONGHOP!$O464="ThiTN",TONGHOP!$P464="TH",TONGHOP!$J464="R",TONGHOP!$K464&lt;&gt;""),TONGHOP!$M464,"")</f>
        <v/>
      </c>
    </row>
    <row r="465" spans="1:16">
      <c r="A465" s="3" t="str">
        <f>IF(AND(TONGHOP!$O465="KTHP",TONGHOP!$P465="LT",TONGHOP!$J465="R",TONGHOP!$K465&lt;&gt;""),TONGHOP!$K465,"")</f>
        <v/>
      </c>
      <c r="B465" s="3" t="str">
        <f>IF(AND(TONGHOP!$O465="KTHP",TONGHOP!$P465="LT",TONGHOP!$J465="R",TONGHOP!$K465&lt;&gt;""),TONGHOP!$M465,"")</f>
        <v/>
      </c>
      <c r="C465" s="3" t="str">
        <f>IF(AND(TONGHOP!$O465="KTHP",TONGHOP!$P465="TN",TONGHOP!$J465="R",TONGHOP!$K465&lt;&gt;""),TONGHOP!$K465,"")</f>
        <v/>
      </c>
      <c r="D465" s="3" t="str">
        <f>IF(AND(TONGHOP!$O465="KTHP",TONGHOP!$P465="TN",TONGHOP!$J465="R",TONGHOP!$K465&lt;&gt;""),TONGHOP!$M465,"")</f>
        <v/>
      </c>
      <c r="E465" s="3" t="str">
        <f>IF(AND(TONGHOP!$O465="KTHP",TONGHOP!$P465="VD",TONGHOP!$J465="R",TONGHOP!$K465&lt;&gt;""),TONGHOP!$K465,"")</f>
        <v/>
      </c>
      <c r="F465" s="3" t="str">
        <f>IF(AND(TONGHOP!$O465="KTHP",TONGHOP!$P465="VD",TONGHOP!$J465="R",TONGHOP!$K465&lt;&gt;""),TONGHOP!$M465,"")</f>
        <v/>
      </c>
      <c r="G465" s="3" t="str">
        <f>IF(AND(TONGHOP!$O465="KTHP",TONGHOP!$P465="TH",TONGHOP!$J465="R",TONGHOP!$K465&lt;&gt;""),TONGHOP!$K465,"")</f>
        <v/>
      </c>
      <c r="H465" s="3" t="str">
        <f>IF(AND(TONGHOP!$O465="KTHP",TONGHOP!$P465="TH",TONGHOP!$J465="R",TONGHOP!$K465&lt;&gt;""),TONGHOP!$M465,"")</f>
        <v/>
      </c>
      <c r="I465" s="3" t="str">
        <f>IF(AND(TONGHOP!$O465="ThiTN",TONGHOP!$P465="LT",TONGHOP!$J465="R",TONGHOP!$K465&lt;&gt;""),TONGHOP!$K465,"")</f>
        <v/>
      </c>
      <c r="J465" s="3" t="str">
        <f>IF(AND(TONGHOP!$O465="ThiTN",TONGHOP!$P465="LT",TONGHOP!$J465="R",TONGHOP!$K465&lt;&gt;""),TONGHOP!$M465,"")</f>
        <v/>
      </c>
      <c r="K465" s="3" t="str">
        <f>IF(AND(TONGHOP!$O465="ThiTN",TONGHOP!$P465="TN",TONGHOP!$J465="R",TONGHOP!$K465&lt;&gt;""),TONGHOP!$K465,"")</f>
        <v/>
      </c>
      <c r="L465" s="3" t="str">
        <f>IF(AND(TONGHOP!$O465="ThiTN",TONGHOP!$P465="TN",TONGHOP!$J465="R",TONGHOP!$K465&lt;&gt;""),TONGHOP!$M465,"")</f>
        <v/>
      </c>
      <c r="M465" s="3" t="str">
        <f>IF(AND(TONGHOP!$O465="ThiTN",TONGHOP!$P465="VĐ",TONGHOP!$J465="R",TONGHOP!$K465&lt;&gt;""),TONGHOP!$K465,"")</f>
        <v/>
      </c>
      <c r="N465" s="3" t="str">
        <f>IF(AND(TONGHOP!$O465="ThiTN",TONGHOP!$P465="VĐ",TONGHOP!$J465="R",TONGHOP!$K465&lt;&gt;""),TONGHOP!$M465,"")</f>
        <v/>
      </c>
      <c r="O465" s="3" t="str">
        <f>IF(AND(TONGHOP!$O465="ThiTN",TONGHOP!$P465="TH",TONGHOP!$J465="R",TONGHOP!$K465&lt;&gt;""),TONGHOP!$K465,"")</f>
        <v/>
      </c>
      <c r="P465" s="3" t="str">
        <f>IF(AND(TONGHOP!$O465="ThiTN",TONGHOP!$P465="TH",TONGHOP!$J465="R",TONGHOP!$K465&lt;&gt;""),TONGHOP!$M465,"")</f>
        <v/>
      </c>
    </row>
    <row r="466" spans="1:16">
      <c r="A466" s="3" t="str">
        <f>IF(AND(TONGHOP!$O466="KTHP",TONGHOP!$P466="LT",TONGHOP!$J466="R",TONGHOP!$K466&lt;&gt;""),TONGHOP!$K466,"")</f>
        <v>Nguyễn Văn Hậu</v>
      </c>
      <c r="B466" s="3">
        <f>IF(AND(TONGHOP!$O466="KTHP",TONGHOP!$P466="LT",TONGHOP!$J466="R",TONGHOP!$K466&lt;&gt;""),TONGHOP!$M466,"")</f>
        <v>2</v>
      </c>
      <c r="C466" s="3" t="str">
        <f>IF(AND(TONGHOP!$O466="KTHP",TONGHOP!$P466="TN",TONGHOP!$J466="R",TONGHOP!$K466&lt;&gt;""),TONGHOP!$K466,"")</f>
        <v/>
      </c>
      <c r="D466" s="3" t="str">
        <f>IF(AND(TONGHOP!$O466="KTHP",TONGHOP!$P466="TN",TONGHOP!$J466="R",TONGHOP!$K466&lt;&gt;""),TONGHOP!$M466,"")</f>
        <v/>
      </c>
      <c r="E466" s="3" t="str">
        <f>IF(AND(TONGHOP!$O466="KTHP",TONGHOP!$P466="VD",TONGHOP!$J466="R",TONGHOP!$K466&lt;&gt;""),TONGHOP!$K466,"")</f>
        <v/>
      </c>
      <c r="F466" s="3" t="str">
        <f>IF(AND(TONGHOP!$O466="KTHP",TONGHOP!$P466="VD",TONGHOP!$J466="R",TONGHOP!$K466&lt;&gt;""),TONGHOP!$M466,"")</f>
        <v/>
      </c>
      <c r="G466" s="3" t="str">
        <f>IF(AND(TONGHOP!$O466="KTHP",TONGHOP!$P466="TH",TONGHOP!$J466="R",TONGHOP!$K466&lt;&gt;""),TONGHOP!$K466,"")</f>
        <v/>
      </c>
      <c r="H466" s="3" t="str">
        <f>IF(AND(TONGHOP!$O466="KTHP",TONGHOP!$P466="TH",TONGHOP!$J466="R",TONGHOP!$K466&lt;&gt;""),TONGHOP!$M466,"")</f>
        <v/>
      </c>
      <c r="I466" s="3" t="str">
        <f>IF(AND(TONGHOP!$O466="ThiTN",TONGHOP!$P466="LT",TONGHOP!$J466="R",TONGHOP!$K466&lt;&gt;""),TONGHOP!$K466,"")</f>
        <v/>
      </c>
      <c r="J466" s="3" t="str">
        <f>IF(AND(TONGHOP!$O466="ThiTN",TONGHOP!$P466="LT",TONGHOP!$J466="R",TONGHOP!$K466&lt;&gt;""),TONGHOP!$M466,"")</f>
        <v/>
      </c>
      <c r="K466" s="3" t="str">
        <f>IF(AND(TONGHOP!$O466="ThiTN",TONGHOP!$P466="TN",TONGHOP!$J466="R",TONGHOP!$K466&lt;&gt;""),TONGHOP!$K466,"")</f>
        <v/>
      </c>
      <c r="L466" s="3" t="str">
        <f>IF(AND(TONGHOP!$O466="ThiTN",TONGHOP!$P466="TN",TONGHOP!$J466="R",TONGHOP!$K466&lt;&gt;""),TONGHOP!$M466,"")</f>
        <v/>
      </c>
      <c r="M466" s="3" t="str">
        <f>IF(AND(TONGHOP!$O466="ThiTN",TONGHOP!$P466="VĐ",TONGHOP!$J466="R",TONGHOP!$K466&lt;&gt;""),TONGHOP!$K466,"")</f>
        <v/>
      </c>
      <c r="N466" s="3" t="str">
        <f>IF(AND(TONGHOP!$O466="ThiTN",TONGHOP!$P466="VĐ",TONGHOP!$J466="R",TONGHOP!$K466&lt;&gt;""),TONGHOP!$M466,"")</f>
        <v/>
      </c>
      <c r="O466" s="3" t="str">
        <f>IF(AND(TONGHOP!$O466="ThiTN",TONGHOP!$P466="TH",TONGHOP!$J466="R",TONGHOP!$K466&lt;&gt;""),TONGHOP!$K466,"")</f>
        <v/>
      </c>
      <c r="P466" s="3" t="str">
        <f>IF(AND(TONGHOP!$O466="ThiTN",TONGHOP!$P466="TH",TONGHOP!$J466="R",TONGHOP!$K466&lt;&gt;""),TONGHOP!$M466,"")</f>
        <v/>
      </c>
    </row>
    <row r="467" spans="1:16">
      <c r="A467" s="3" t="str">
        <f>IF(AND(TONGHOP!$O467="KTHP",TONGHOP!$P467="LT",TONGHOP!$J467="R",TONGHOP!$K467&lt;&gt;""),TONGHOP!$K467,"")</f>
        <v/>
      </c>
      <c r="B467" s="3" t="str">
        <f>IF(AND(TONGHOP!$O467="KTHP",TONGHOP!$P467="LT",TONGHOP!$J467="R",TONGHOP!$K467&lt;&gt;""),TONGHOP!$M467,"")</f>
        <v/>
      </c>
      <c r="C467" s="3" t="str">
        <f>IF(AND(TONGHOP!$O467="KTHP",TONGHOP!$P467="TN",TONGHOP!$J467="R",TONGHOP!$K467&lt;&gt;""),TONGHOP!$K467,"")</f>
        <v/>
      </c>
      <c r="D467" s="3" t="str">
        <f>IF(AND(TONGHOP!$O467="KTHP",TONGHOP!$P467="TN",TONGHOP!$J467="R",TONGHOP!$K467&lt;&gt;""),TONGHOP!$M467,"")</f>
        <v/>
      </c>
      <c r="E467" s="3" t="str">
        <f>IF(AND(TONGHOP!$O467="KTHP",TONGHOP!$P467="VD",TONGHOP!$J467="R",TONGHOP!$K467&lt;&gt;""),TONGHOP!$K467,"")</f>
        <v/>
      </c>
      <c r="F467" s="3" t="str">
        <f>IF(AND(TONGHOP!$O467="KTHP",TONGHOP!$P467="VD",TONGHOP!$J467="R",TONGHOP!$K467&lt;&gt;""),TONGHOP!$M467,"")</f>
        <v/>
      </c>
      <c r="G467" s="3" t="str">
        <f>IF(AND(TONGHOP!$O467="KTHP",TONGHOP!$P467="TH",TONGHOP!$J467="R",TONGHOP!$K467&lt;&gt;""),TONGHOP!$K467,"")</f>
        <v/>
      </c>
      <c r="H467" s="3" t="str">
        <f>IF(AND(TONGHOP!$O467="KTHP",TONGHOP!$P467="TH",TONGHOP!$J467="R",TONGHOP!$K467&lt;&gt;""),TONGHOP!$M467,"")</f>
        <v/>
      </c>
      <c r="I467" s="3" t="str">
        <f>IF(AND(TONGHOP!$O467="ThiTN",TONGHOP!$P467="LT",TONGHOP!$J467="R",TONGHOP!$K467&lt;&gt;""),TONGHOP!$K467,"")</f>
        <v/>
      </c>
      <c r="J467" s="3" t="str">
        <f>IF(AND(TONGHOP!$O467="ThiTN",TONGHOP!$P467="LT",TONGHOP!$J467="R",TONGHOP!$K467&lt;&gt;""),TONGHOP!$M467,"")</f>
        <v/>
      </c>
      <c r="K467" s="3" t="str">
        <f>IF(AND(TONGHOP!$O467="ThiTN",TONGHOP!$P467="TN",TONGHOP!$J467="R",TONGHOP!$K467&lt;&gt;""),TONGHOP!$K467,"")</f>
        <v/>
      </c>
      <c r="L467" s="3" t="str">
        <f>IF(AND(TONGHOP!$O467="ThiTN",TONGHOP!$P467="TN",TONGHOP!$J467="R",TONGHOP!$K467&lt;&gt;""),TONGHOP!$M467,"")</f>
        <v/>
      </c>
      <c r="M467" s="3" t="str">
        <f>IF(AND(TONGHOP!$O467="ThiTN",TONGHOP!$P467="VĐ",TONGHOP!$J467="R",TONGHOP!$K467&lt;&gt;""),TONGHOP!$K467,"")</f>
        <v/>
      </c>
      <c r="N467" s="3" t="str">
        <f>IF(AND(TONGHOP!$O467="ThiTN",TONGHOP!$P467="VĐ",TONGHOP!$J467="R",TONGHOP!$K467&lt;&gt;""),TONGHOP!$M467,"")</f>
        <v/>
      </c>
      <c r="O467" s="3" t="str">
        <f>IF(AND(TONGHOP!$O467="ThiTN",TONGHOP!$P467="TH",TONGHOP!$J467="R",TONGHOP!$K467&lt;&gt;""),TONGHOP!$K467,"")</f>
        <v/>
      </c>
      <c r="P467" s="3" t="str">
        <f>IF(AND(TONGHOP!$O467="ThiTN",TONGHOP!$P467="TH",TONGHOP!$J467="R",TONGHOP!$K467&lt;&gt;""),TONGHOP!$M467,"")</f>
        <v/>
      </c>
    </row>
    <row r="468" spans="1:16">
      <c r="A468" s="3" t="str">
        <f>IF(AND(TONGHOP!$O468="KTHP",TONGHOP!$P468="LT",TONGHOP!$J468="R",TONGHOP!$K468&lt;&gt;""),TONGHOP!$K468,"")</f>
        <v/>
      </c>
      <c r="B468" s="3" t="str">
        <f>IF(AND(TONGHOP!$O468="KTHP",TONGHOP!$P468="LT",TONGHOP!$J468="R",TONGHOP!$K468&lt;&gt;""),TONGHOP!$M468,"")</f>
        <v/>
      </c>
      <c r="C468" s="3" t="str">
        <f>IF(AND(TONGHOP!$O468="KTHP",TONGHOP!$P468="TN",TONGHOP!$J468="R",TONGHOP!$K468&lt;&gt;""),TONGHOP!$K468,"")</f>
        <v/>
      </c>
      <c r="D468" s="3" t="str">
        <f>IF(AND(TONGHOP!$O468="KTHP",TONGHOP!$P468="TN",TONGHOP!$J468="R",TONGHOP!$K468&lt;&gt;""),TONGHOP!$M468,"")</f>
        <v/>
      </c>
      <c r="E468" s="3" t="str">
        <f>IF(AND(TONGHOP!$O468="KTHP",TONGHOP!$P468="VD",TONGHOP!$J468="R",TONGHOP!$K468&lt;&gt;""),TONGHOP!$K468,"")</f>
        <v/>
      </c>
      <c r="F468" s="3" t="str">
        <f>IF(AND(TONGHOP!$O468="KTHP",TONGHOP!$P468="VD",TONGHOP!$J468="R",TONGHOP!$K468&lt;&gt;""),TONGHOP!$M468,"")</f>
        <v/>
      </c>
      <c r="G468" s="3" t="str">
        <f>IF(AND(TONGHOP!$O468="KTHP",TONGHOP!$P468="TH",TONGHOP!$J468="R",TONGHOP!$K468&lt;&gt;""),TONGHOP!$K468,"")</f>
        <v/>
      </c>
      <c r="H468" s="3" t="str">
        <f>IF(AND(TONGHOP!$O468="KTHP",TONGHOP!$P468="TH",TONGHOP!$J468="R",TONGHOP!$K468&lt;&gt;""),TONGHOP!$M468,"")</f>
        <v/>
      </c>
      <c r="I468" s="3" t="str">
        <f>IF(AND(TONGHOP!$O468="ThiTN",TONGHOP!$P468="LT",TONGHOP!$J468="R",TONGHOP!$K468&lt;&gt;""),TONGHOP!$K468,"")</f>
        <v/>
      </c>
      <c r="J468" s="3" t="str">
        <f>IF(AND(TONGHOP!$O468="ThiTN",TONGHOP!$P468="LT",TONGHOP!$J468="R",TONGHOP!$K468&lt;&gt;""),TONGHOP!$M468,"")</f>
        <v/>
      </c>
      <c r="K468" s="3" t="str">
        <f>IF(AND(TONGHOP!$O468="ThiTN",TONGHOP!$P468="TN",TONGHOP!$J468="R",TONGHOP!$K468&lt;&gt;""),TONGHOP!$K468,"")</f>
        <v/>
      </c>
      <c r="L468" s="3" t="str">
        <f>IF(AND(TONGHOP!$O468="ThiTN",TONGHOP!$P468="TN",TONGHOP!$J468="R",TONGHOP!$K468&lt;&gt;""),TONGHOP!$M468,"")</f>
        <v/>
      </c>
      <c r="M468" s="3" t="str">
        <f>IF(AND(TONGHOP!$O468="ThiTN",TONGHOP!$P468="VĐ",TONGHOP!$J468="R",TONGHOP!$K468&lt;&gt;""),TONGHOP!$K468,"")</f>
        <v/>
      </c>
      <c r="N468" s="3" t="str">
        <f>IF(AND(TONGHOP!$O468="ThiTN",TONGHOP!$P468="VĐ",TONGHOP!$J468="R",TONGHOP!$K468&lt;&gt;""),TONGHOP!$M468,"")</f>
        <v/>
      </c>
      <c r="O468" s="3" t="str">
        <f>IF(AND(TONGHOP!$O468="ThiTN",TONGHOP!$P468="TH",TONGHOP!$J468="R",TONGHOP!$K468&lt;&gt;""),TONGHOP!$K468,"")</f>
        <v/>
      </c>
      <c r="P468" s="3" t="str">
        <f>IF(AND(TONGHOP!$O468="ThiTN",TONGHOP!$P468="TH",TONGHOP!$J468="R",TONGHOP!$K468&lt;&gt;""),TONGHOP!$M468,"")</f>
        <v/>
      </c>
    </row>
    <row r="469" spans="1:16">
      <c r="A469" s="3" t="str">
        <f>IF(AND(TONGHOP!$O469="KTHP",TONGHOP!$P469="LT",TONGHOP!$J469="R",TONGHOP!$K469&lt;&gt;""),TONGHOP!$K469,"")</f>
        <v/>
      </c>
      <c r="B469" s="3" t="str">
        <f>IF(AND(TONGHOP!$O469="KTHP",TONGHOP!$P469="LT",TONGHOP!$J469="R",TONGHOP!$K469&lt;&gt;""),TONGHOP!$M469,"")</f>
        <v/>
      </c>
      <c r="C469" s="3" t="str">
        <f>IF(AND(TONGHOP!$O469="KTHP",TONGHOP!$P469="TN",TONGHOP!$J469="R",TONGHOP!$K469&lt;&gt;""),TONGHOP!$K469,"")</f>
        <v/>
      </c>
      <c r="D469" s="3" t="str">
        <f>IF(AND(TONGHOP!$O469="KTHP",TONGHOP!$P469="TN",TONGHOP!$J469="R",TONGHOP!$K469&lt;&gt;""),TONGHOP!$M469,"")</f>
        <v/>
      </c>
      <c r="E469" s="3" t="str">
        <f>IF(AND(TONGHOP!$O469="KTHP",TONGHOP!$P469="VD",TONGHOP!$J469="R",TONGHOP!$K469&lt;&gt;""),TONGHOP!$K469,"")</f>
        <v/>
      </c>
      <c r="F469" s="3" t="str">
        <f>IF(AND(TONGHOP!$O469="KTHP",TONGHOP!$P469="VD",TONGHOP!$J469="R",TONGHOP!$K469&lt;&gt;""),TONGHOP!$M469,"")</f>
        <v/>
      </c>
      <c r="G469" s="3" t="str">
        <f>IF(AND(TONGHOP!$O469="KTHP",TONGHOP!$P469="TH",TONGHOP!$J469="R",TONGHOP!$K469&lt;&gt;""),TONGHOP!$K469,"")</f>
        <v/>
      </c>
      <c r="H469" s="3" t="str">
        <f>IF(AND(TONGHOP!$O469="KTHP",TONGHOP!$P469="TH",TONGHOP!$J469="R",TONGHOP!$K469&lt;&gt;""),TONGHOP!$M469,"")</f>
        <v/>
      </c>
      <c r="I469" s="3" t="str">
        <f>IF(AND(TONGHOP!$O469="ThiTN",TONGHOP!$P469="LT",TONGHOP!$J469="R",TONGHOP!$K469&lt;&gt;""),TONGHOP!$K469,"")</f>
        <v/>
      </c>
      <c r="J469" s="3" t="str">
        <f>IF(AND(TONGHOP!$O469="ThiTN",TONGHOP!$P469="LT",TONGHOP!$J469="R",TONGHOP!$K469&lt;&gt;""),TONGHOP!$M469,"")</f>
        <v/>
      </c>
      <c r="K469" s="3" t="str">
        <f>IF(AND(TONGHOP!$O469="ThiTN",TONGHOP!$P469="TN",TONGHOP!$J469="R",TONGHOP!$K469&lt;&gt;""),TONGHOP!$K469,"")</f>
        <v/>
      </c>
      <c r="L469" s="3" t="str">
        <f>IF(AND(TONGHOP!$O469="ThiTN",TONGHOP!$P469="TN",TONGHOP!$J469="R",TONGHOP!$K469&lt;&gt;""),TONGHOP!$M469,"")</f>
        <v/>
      </c>
      <c r="M469" s="3" t="str">
        <f>IF(AND(TONGHOP!$O469="ThiTN",TONGHOP!$P469="VĐ",TONGHOP!$J469="R",TONGHOP!$K469&lt;&gt;""),TONGHOP!$K469,"")</f>
        <v/>
      </c>
      <c r="N469" s="3" t="str">
        <f>IF(AND(TONGHOP!$O469="ThiTN",TONGHOP!$P469="VĐ",TONGHOP!$J469="R",TONGHOP!$K469&lt;&gt;""),TONGHOP!$M469,"")</f>
        <v/>
      </c>
      <c r="O469" s="3" t="str">
        <f>IF(AND(TONGHOP!$O469="ThiTN",TONGHOP!$P469="TH",TONGHOP!$J469="R",TONGHOP!$K469&lt;&gt;""),TONGHOP!$K469,"")</f>
        <v/>
      </c>
      <c r="P469" s="3" t="str">
        <f>IF(AND(TONGHOP!$O469="ThiTN",TONGHOP!$P469="TH",TONGHOP!$J469="R",TONGHOP!$K469&lt;&gt;""),TONGHOP!$M469,"")</f>
        <v/>
      </c>
    </row>
    <row r="470" spans="1:16">
      <c r="A470" s="3" t="str">
        <f>IF(AND(TONGHOP!$O470="KTHP",TONGHOP!$P470="LT",TONGHOP!$J470="R",TONGHOP!$K470&lt;&gt;""),TONGHOP!$K470,"")</f>
        <v/>
      </c>
      <c r="B470" s="3" t="str">
        <f>IF(AND(TONGHOP!$O470="KTHP",TONGHOP!$P470="LT",TONGHOP!$J470="R",TONGHOP!$K470&lt;&gt;""),TONGHOP!$M470,"")</f>
        <v/>
      </c>
      <c r="C470" s="3" t="str">
        <f>IF(AND(TONGHOP!$O470="KTHP",TONGHOP!$P470="TN",TONGHOP!$J470="R",TONGHOP!$K470&lt;&gt;""),TONGHOP!$K470,"")</f>
        <v/>
      </c>
      <c r="D470" s="3" t="str">
        <f>IF(AND(TONGHOP!$O470="KTHP",TONGHOP!$P470="TN",TONGHOP!$J470="R",TONGHOP!$K470&lt;&gt;""),TONGHOP!$M470,"")</f>
        <v/>
      </c>
      <c r="E470" s="3" t="str">
        <f>IF(AND(TONGHOP!$O470="KTHP",TONGHOP!$P470="VD",TONGHOP!$J470="R",TONGHOP!$K470&lt;&gt;""),TONGHOP!$K470,"")</f>
        <v/>
      </c>
      <c r="F470" s="3" t="str">
        <f>IF(AND(TONGHOP!$O470="KTHP",TONGHOP!$P470="VD",TONGHOP!$J470="R",TONGHOP!$K470&lt;&gt;""),TONGHOP!$M470,"")</f>
        <v/>
      </c>
      <c r="G470" s="3" t="str">
        <f>IF(AND(TONGHOP!$O470="KTHP",TONGHOP!$P470="TH",TONGHOP!$J470="R",TONGHOP!$K470&lt;&gt;""),TONGHOP!$K470,"")</f>
        <v/>
      </c>
      <c r="H470" s="3" t="str">
        <f>IF(AND(TONGHOP!$O470="KTHP",TONGHOP!$P470="TH",TONGHOP!$J470="R",TONGHOP!$K470&lt;&gt;""),TONGHOP!$M470,"")</f>
        <v/>
      </c>
      <c r="I470" s="3" t="str">
        <f>IF(AND(TONGHOP!$O470="ThiTN",TONGHOP!$P470="LT",TONGHOP!$J470="R",TONGHOP!$K470&lt;&gt;""),TONGHOP!$K470,"")</f>
        <v/>
      </c>
      <c r="J470" s="3" t="str">
        <f>IF(AND(TONGHOP!$O470="ThiTN",TONGHOP!$P470="LT",TONGHOP!$J470="R",TONGHOP!$K470&lt;&gt;""),TONGHOP!$M470,"")</f>
        <v/>
      </c>
      <c r="K470" s="3" t="str">
        <f>IF(AND(TONGHOP!$O470="ThiTN",TONGHOP!$P470="TN",TONGHOP!$J470="R",TONGHOP!$K470&lt;&gt;""),TONGHOP!$K470,"")</f>
        <v/>
      </c>
      <c r="L470" s="3" t="str">
        <f>IF(AND(TONGHOP!$O470="ThiTN",TONGHOP!$P470="TN",TONGHOP!$J470="R",TONGHOP!$K470&lt;&gt;""),TONGHOP!$M470,"")</f>
        <v/>
      </c>
      <c r="M470" s="3" t="str">
        <f>IF(AND(TONGHOP!$O470="ThiTN",TONGHOP!$P470="VĐ",TONGHOP!$J470="R",TONGHOP!$K470&lt;&gt;""),TONGHOP!$K470,"")</f>
        <v/>
      </c>
      <c r="N470" s="3" t="str">
        <f>IF(AND(TONGHOP!$O470="ThiTN",TONGHOP!$P470="VĐ",TONGHOP!$J470="R",TONGHOP!$K470&lt;&gt;""),TONGHOP!$M470,"")</f>
        <v/>
      </c>
      <c r="O470" s="3" t="str">
        <f>IF(AND(TONGHOP!$O470="ThiTN",TONGHOP!$P470="TH",TONGHOP!$J470="R",TONGHOP!$K470&lt;&gt;""),TONGHOP!$K470,"")</f>
        <v/>
      </c>
      <c r="P470" s="3" t="str">
        <f>IF(AND(TONGHOP!$O470="ThiTN",TONGHOP!$P470="TH",TONGHOP!$J470="R",TONGHOP!$K470&lt;&gt;""),TONGHOP!$M470,"")</f>
        <v/>
      </c>
    </row>
    <row r="471" spans="1:16">
      <c r="A471" s="3" t="str">
        <f>IF(AND(TONGHOP!$O471="KTHP",TONGHOP!$P471="LT",TONGHOP!$J471="R",TONGHOP!$K471&lt;&gt;""),TONGHOP!$K471,"")</f>
        <v/>
      </c>
      <c r="B471" s="3" t="str">
        <f>IF(AND(TONGHOP!$O471="KTHP",TONGHOP!$P471="LT",TONGHOP!$J471="R",TONGHOP!$K471&lt;&gt;""),TONGHOP!$M471,"")</f>
        <v/>
      </c>
      <c r="C471" s="3" t="str">
        <f>IF(AND(TONGHOP!$O471="KTHP",TONGHOP!$P471="TN",TONGHOP!$J471="R",TONGHOP!$K471&lt;&gt;""),TONGHOP!$K471,"")</f>
        <v/>
      </c>
      <c r="D471" s="3" t="str">
        <f>IF(AND(TONGHOP!$O471="KTHP",TONGHOP!$P471="TN",TONGHOP!$J471="R",TONGHOP!$K471&lt;&gt;""),TONGHOP!$M471,"")</f>
        <v/>
      </c>
      <c r="E471" s="3" t="str">
        <f>IF(AND(TONGHOP!$O471="KTHP",TONGHOP!$P471="VD",TONGHOP!$J471="R",TONGHOP!$K471&lt;&gt;""),TONGHOP!$K471,"")</f>
        <v/>
      </c>
      <c r="F471" s="3" t="str">
        <f>IF(AND(TONGHOP!$O471="KTHP",TONGHOP!$P471="VD",TONGHOP!$J471="R",TONGHOP!$K471&lt;&gt;""),TONGHOP!$M471,"")</f>
        <v/>
      </c>
      <c r="G471" s="3" t="str">
        <f>IF(AND(TONGHOP!$O471="KTHP",TONGHOP!$P471="TH",TONGHOP!$J471="R",TONGHOP!$K471&lt;&gt;""),TONGHOP!$K471,"")</f>
        <v/>
      </c>
      <c r="H471" s="3" t="str">
        <f>IF(AND(TONGHOP!$O471="KTHP",TONGHOP!$P471="TH",TONGHOP!$J471="R",TONGHOP!$K471&lt;&gt;""),TONGHOP!$M471,"")</f>
        <v/>
      </c>
      <c r="I471" s="3" t="str">
        <f>IF(AND(TONGHOP!$O471="ThiTN",TONGHOP!$P471="LT",TONGHOP!$J471="R",TONGHOP!$K471&lt;&gt;""),TONGHOP!$K471,"")</f>
        <v/>
      </c>
      <c r="J471" s="3" t="str">
        <f>IF(AND(TONGHOP!$O471="ThiTN",TONGHOP!$P471="LT",TONGHOP!$J471="R",TONGHOP!$K471&lt;&gt;""),TONGHOP!$M471,"")</f>
        <v/>
      </c>
      <c r="K471" s="3" t="str">
        <f>IF(AND(TONGHOP!$O471="ThiTN",TONGHOP!$P471="TN",TONGHOP!$J471="R",TONGHOP!$K471&lt;&gt;""),TONGHOP!$K471,"")</f>
        <v/>
      </c>
      <c r="L471" s="3" t="str">
        <f>IF(AND(TONGHOP!$O471="ThiTN",TONGHOP!$P471="TN",TONGHOP!$J471="R",TONGHOP!$K471&lt;&gt;""),TONGHOP!$M471,"")</f>
        <v/>
      </c>
      <c r="M471" s="3" t="str">
        <f>IF(AND(TONGHOP!$O471="ThiTN",TONGHOP!$P471="VĐ",TONGHOP!$J471="R",TONGHOP!$K471&lt;&gt;""),TONGHOP!$K471,"")</f>
        <v/>
      </c>
      <c r="N471" s="3" t="str">
        <f>IF(AND(TONGHOP!$O471="ThiTN",TONGHOP!$P471="VĐ",TONGHOP!$J471="R",TONGHOP!$K471&lt;&gt;""),TONGHOP!$M471,"")</f>
        <v/>
      </c>
      <c r="O471" s="3" t="str">
        <f>IF(AND(TONGHOP!$O471="ThiTN",TONGHOP!$P471="TH",TONGHOP!$J471="R",TONGHOP!$K471&lt;&gt;""),TONGHOP!$K471,"")</f>
        <v/>
      </c>
      <c r="P471" s="3" t="str">
        <f>IF(AND(TONGHOP!$O471="ThiTN",TONGHOP!$P471="TH",TONGHOP!$J471="R",TONGHOP!$K471&lt;&gt;""),TONGHOP!$M471,"")</f>
        <v/>
      </c>
    </row>
    <row r="472" spans="1:16">
      <c r="A472" s="3" t="str">
        <f>IF(AND(TONGHOP!$O472="KTHP",TONGHOP!$P472="LT",TONGHOP!$J472="R",TONGHOP!$K472&lt;&gt;""),TONGHOP!$K472,"")</f>
        <v/>
      </c>
      <c r="B472" s="3" t="str">
        <f>IF(AND(TONGHOP!$O472="KTHP",TONGHOP!$P472="LT",TONGHOP!$J472="R",TONGHOP!$K472&lt;&gt;""),TONGHOP!$M472,"")</f>
        <v/>
      </c>
      <c r="C472" s="3" t="str">
        <f>IF(AND(TONGHOP!$O472="KTHP",TONGHOP!$P472="TN",TONGHOP!$J472="R",TONGHOP!$K472&lt;&gt;""),TONGHOP!$K472,"")</f>
        <v/>
      </c>
      <c r="D472" s="3" t="str">
        <f>IF(AND(TONGHOP!$O472="KTHP",TONGHOP!$P472="TN",TONGHOP!$J472="R",TONGHOP!$K472&lt;&gt;""),TONGHOP!$M472,"")</f>
        <v/>
      </c>
      <c r="E472" s="3" t="str">
        <f>IF(AND(TONGHOP!$O472="KTHP",TONGHOP!$P472="VD",TONGHOP!$J472="R",TONGHOP!$K472&lt;&gt;""),TONGHOP!$K472,"")</f>
        <v/>
      </c>
      <c r="F472" s="3" t="str">
        <f>IF(AND(TONGHOP!$O472="KTHP",TONGHOP!$P472="VD",TONGHOP!$J472="R",TONGHOP!$K472&lt;&gt;""),TONGHOP!$M472,"")</f>
        <v/>
      </c>
      <c r="G472" s="3" t="str">
        <f>IF(AND(TONGHOP!$O472="KTHP",TONGHOP!$P472="TH",TONGHOP!$J472="R",TONGHOP!$K472&lt;&gt;""),TONGHOP!$K472,"")</f>
        <v/>
      </c>
      <c r="H472" s="3" t="str">
        <f>IF(AND(TONGHOP!$O472="KTHP",TONGHOP!$P472="TH",TONGHOP!$J472="R",TONGHOP!$K472&lt;&gt;""),TONGHOP!$M472,"")</f>
        <v/>
      </c>
      <c r="I472" s="3" t="str">
        <f>IF(AND(TONGHOP!$O472="ThiTN",TONGHOP!$P472="LT",TONGHOP!$J472="R",TONGHOP!$K472&lt;&gt;""),TONGHOP!$K472,"")</f>
        <v/>
      </c>
      <c r="J472" s="3" t="str">
        <f>IF(AND(TONGHOP!$O472="ThiTN",TONGHOP!$P472="LT",TONGHOP!$J472="R",TONGHOP!$K472&lt;&gt;""),TONGHOP!$M472,"")</f>
        <v/>
      </c>
      <c r="K472" s="3" t="str">
        <f>IF(AND(TONGHOP!$O472="ThiTN",TONGHOP!$P472="TN",TONGHOP!$J472="R",TONGHOP!$K472&lt;&gt;""),TONGHOP!$K472,"")</f>
        <v/>
      </c>
      <c r="L472" s="3" t="str">
        <f>IF(AND(TONGHOP!$O472="ThiTN",TONGHOP!$P472="TN",TONGHOP!$J472="R",TONGHOP!$K472&lt;&gt;""),TONGHOP!$M472,"")</f>
        <v/>
      </c>
      <c r="M472" s="3" t="str">
        <f>IF(AND(TONGHOP!$O472="ThiTN",TONGHOP!$P472="VĐ",TONGHOP!$J472="R",TONGHOP!$K472&lt;&gt;""),TONGHOP!$K472,"")</f>
        <v/>
      </c>
      <c r="N472" s="3" t="str">
        <f>IF(AND(TONGHOP!$O472="ThiTN",TONGHOP!$P472="VĐ",TONGHOP!$J472="R",TONGHOP!$K472&lt;&gt;""),TONGHOP!$M472,"")</f>
        <v/>
      </c>
      <c r="O472" s="3" t="str">
        <f>IF(AND(TONGHOP!$O472="ThiTN",TONGHOP!$P472="TH",TONGHOP!$J472="R",TONGHOP!$K472&lt;&gt;""),TONGHOP!$K472,"")</f>
        <v/>
      </c>
      <c r="P472" s="3" t="str">
        <f>IF(AND(TONGHOP!$O472="ThiTN",TONGHOP!$P472="TH",TONGHOP!$J472="R",TONGHOP!$K472&lt;&gt;""),TONGHOP!$M472,"")</f>
        <v/>
      </c>
    </row>
    <row r="473" spans="1:16">
      <c r="A473" s="3" t="str">
        <f>IF(AND(TONGHOP!$O473="KTHP",TONGHOP!$P473="LT",TONGHOP!$J473="R",TONGHOP!$K473&lt;&gt;""),TONGHOP!$K473,"")</f>
        <v/>
      </c>
      <c r="B473" s="3" t="str">
        <f>IF(AND(TONGHOP!$O473="KTHP",TONGHOP!$P473="LT",TONGHOP!$J473="R",TONGHOP!$K473&lt;&gt;""),TONGHOP!$M473,"")</f>
        <v/>
      </c>
      <c r="C473" s="3" t="str">
        <f>IF(AND(TONGHOP!$O473="KTHP",TONGHOP!$P473="TN",TONGHOP!$J473="R",TONGHOP!$K473&lt;&gt;""),TONGHOP!$K473,"")</f>
        <v/>
      </c>
      <c r="D473" s="3" t="str">
        <f>IF(AND(TONGHOP!$O473="KTHP",TONGHOP!$P473="TN",TONGHOP!$J473="R",TONGHOP!$K473&lt;&gt;""),TONGHOP!$M473,"")</f>
        <v/>
      </c>
      <c r="E473" s="3" t="str">
        <f>IF(AND(TONGHOP!$O473="KTHP",TONGHOP!$P473="VD",TONGHOP!$J473="R",TONGHOP!$K473&lt;&gt;""),TONGHOP!$K473,"")</f>
        <v/>
      </c>
      <c r="F473" s="3" t="str">
        <f>IF(AND(TONGHOP!$O473="KTHP",TONGHOP!$P473="VD",TONGHOP!$J473="R",TONGHOP!$K473&lt;&gt;""),TONGHOP!$M473,"")</f>
        <v/>
      </c>
      <c r="G473" s="3" t="str">
        <f>IF(AND(TONGHOP!$O473="KTHP",TONGHOP!$P473="TH",TONGHOP!$J473="R",TONGHOP!$K473&lt;&gt;""),TONGHOP!$K473,"")</f>
        <v/>
      </c>
      <c r="H473" s="3" t="str">
        <f>IF(AND(TONGHOP!$O473="KTHP",TONGHOP!$P473="TH",TONGHOP!$J473="R",TONGHOP!$K473&lt;&gt;""),TONGHOP!$M473,"")</f>
        <v/>
      </c>
      <c r="I473" s="3" t="str">
        <f>IF(AND(TONGHOP!$O473="ThiTN",TONGHOP!$P473="LT",TONGHOP!$J473="R",TONGHOP!$K473&lt;&gt;""),TONGHOP!$K473,"")</f>
        <v/>
      </c>
      <c r="J473" s="3" t="str">
        <f>IF(AND(TONGHOP!$O473="ThiTN",TONGHOP!$P473="LT",TONGHOP!$J473="R",TONGHOP!$K473&lt;&gt;""),TONGHOP!$M473,"")</f>
        <v/>
      </c>
      <c r="K473" s="3" t="str">
        <f>IF(AND(TONGHOP!$O473="ThiTN",TONGHOP!$P473="TN",TONGHOP!$J473="R",TONGHOP!$K473&lt;&gt;""),TONGHOP!$K473,"")</f>
        <v/>
      </c>
      <c r="L473" s="3" t="str">
        <f>IF(AND(TONGHOP!$O473="ThiTN",TONGHOP!$P473="TN",TONGHOP!$J473="R",TONGHOP!$K473&lt;&gt;""),TONGHOP!$M473,"")</f>
        <v/>
      </c>
      <c r="M473" s="3" t="str">
        <f>IF(AND(TONGHOP!$O473="ThiTN",TONGHOP!$P473="VĐ",TONGHOP!$J473="R",TONGHOP!$K473&lt;&gt;""),TONGHOP!$K473,"")</f>
        <v/>
      </c>
      <c r="N473" s="3" t="str">
        <f>IF(AND(TONGHOP!$O473="ThiTN",TONGHOP!$P473="VĐ",TONGHOP!$J473="R",TONGHOP!$K473&lt;&gt;""),TONGHOP!$M473,"")</f>
        <v/>
      </c>
      <c r="O473" s="3" t="str">
        <f>IF(AND(TONGHOP!$O473="ThiTN",TONGHOP!$P473="TH",TONGHOP!$J473="R",TONGHOP!$K473&lt;&gt;""),TONGHOP!$K473,"")</f>
        <v/>
      </c>
      <c r="P473" s="3" t="str">
        <f>IF(AND(TONGHOP!$O473="ThiTN",TONGHOP!$P473="TH",TONGHOP!$J473="R",TONGHOP!$K473&lt;&gt;""),TONGHOP!$M473,"")</f>
        <v/>
      </c>
    </row>
    <row r="474" spans="1:16">
      <c r="A474" s="3" t="str">
        <f>IF(AND(TONGHOP!$O474="KTHP",TONGHOP!$P474="LT",TONGHOP!$J474="R",TONGHOP!$K474&lt;&gt;""),TONGHOP!$K474,"")</f>
        <v/>
      </c>
      <c r="B474" s="3" t="str">
        <f>IF(AND(TONGHOP!$O474="KTHP",TONGHOP!$P474="LT",TONGHOP!$J474="R",TONGHOP!$K474&lt;&gt;""),TONGHOP!$M474,"")</f>
        <v/>
      </c>
      <c r="C474" s="3" t="str">
        <f>IF(AND(TONGHOP!$O474="KTHP",TONGHOP!$P474="TN",TONGHOP!$J474="R",TONGHOP!$K474&lt;&gt;""),TONGHOP!$K474,"")</f>
        <v/>
      </c>
      <c r="D474" s="3" t="str">
        <f>IF(AND(TONGHOP!$O474="KTHP",TONGHOP!$P474="TN",TONGHOP!$J474="R",TONGHOP!$K474&lt;&gt;""),TONGHOP!$M474,"")</f>
        <v/>
      </c>
      <c r="E474" s="3" t="str">
        <f>IF(AND(TONGHOP!$O474="KTHP",TONGHOP!$P474="VD",TONGHOP!$J474="R",TONGHOP!$K474&lt;&gt;""),TONGHOP!$K474,"")</f>
        <v/>
      </c>
      <c r="F474" s="3" t="str">
        <f>IF(AND(TONGHOP!$O474="KTHP",TONGHOP!$P474="VD",TONGHOP!$J474="R",TONGHOP!$K474&lt;&gt;""),TONGHOP!$M474,"")</f>
        <v/>
      </c>
      <c r="G474" s="3" t="str">
        <f>IF(AND(TONGHOP!$O474="KTHP",TONGHOP!$P474="TH",TONGHOP!$J474="R",TONGHOP!$K474&lt;&gt;""),TONGHOP!$K474,"")</f>
        <v/>
      </c>
      <c r="H474" s="3" t="str">
        <f>IF(AND(TONGHOP!$O474="KTHP",TONGHOP!$P474="TH",TONGHOP!$J474="R",TONGHOP!$K474&lt;&gt;""),TONGHOP!$M474,"")</f>
        <v/>
      </c>
      <c r="I474" s="3" t="str">
        <f>IF(AND(TONGHOP!$O474="ThiTN",TONGHOP!$P474="LT",TONGHOP!$J474="R",TONGHOP!$K474&lt;&gt;""),TONGHOP!$K474,"")</f>
        <v/>
      </c>
      <c r="J474" s="3" t="str">
        <f>IF(AND(TONGHOP!$O474="ThiTN",TONGHOP!$P474="LT",TONGHOP!$J474="R",TONGHOP!$K474&lt;&gt;""),TONGHOP!$M474,"")</f>
        <v/>
      </c>
      <c r="K474" s="3" t="str">
        <f>IF(AND(TONGHOP!$O474="ThiTN",TONGHOP!$P474="TN",TONGHOP!$J474="R",TONGHOP!$K474&lt;&gt;""),TONGHOP!$K474,"")</f>
        <v/>
      </c>
      <c r="L474" s="3" t="str">
        <f>IF(AND(TONGHOP!$O474="ThiTN",TONGHOP!$P474="TN",TONGHOP!$J474="R",TONGHOP!$K474&lt;&gt;""),TONGHOP!$M474,"")</f>
        <v/>
      </c>
      <c r="M474" s="3" t="str">
        <f>IF(AND(TONGHOP!$O474="ThiTN",TONGHOP!$P474="VĐ",TONGHOP!$J474="R",TONGHOP!$K474&lt;&gt;""),TONGHOP!$K474,"")</f>
        <v/>
      </c>
      <c r="N474" s="3" t="str">
        <f>IF(AND(TONGHOP!$O474="ThiTN",TONGHOP!$P474="VĐ",TONGHOP!$J474="R",TONGHOP!$K474&lt;&gt;""),TONGHOP!$M474,"")</f>
        <v/>
      </c>
      <c r="O474" s="3" t="str">
        <f>IF(AND(TONGHOP!$O474="ThiTN",TONGHOP!$P474="TH",TONGHOP!$J474="R",TONGHOP!$K474&lt;&gt;""),TONGHOP!$K474,"")</f>
        <v/>
      </c>
      <c r="P474" s="3" t="str">
        <f>IF(AND(TONGHOP!$O474="ThiTN",TONGHOP!$P474="TH",TONGHOP!$J474="R",TONGHOP!$K474&lt;&gt;""),TONGHOP!$M474,"")</f>
        <v/>
      </c>
    </row>
    <row r="475" spans="1:16">
      <c r="A475" s="3" t="str">
        <f>IF(AND(TONGHOP!$O475="KTHP",TONGHOP!$P475="LT",TONGHOP!$J475="R",TONGHOP!$K475&lt;&gt;""),TONGHOP!$K475,"")</f>
        <v/>
      </c>
      <c r="B475" s="3" t="str">
        <f>IF(AND(TONGHOP!$O475="KTHP",TONGHOP!$P475="LT",TONGHOP!$J475="R",TONGHOP!$K475&lt;&gt;""),TONGHOP!$M475,"")</f>
        <v/>
      </c>
      <c r="C475" s="3" t="str">
        <f>IF(AND(TONGHOP!$O475="KTHP",TONGHOP!$P475="TN",TONGHOP!$J475="R",TONGHOP!$K475&lt;&gt;""),TONGHOP!$K475,"")</f>
        <v/>
      </c>
      <c r="D475" s="3" t="str">
        <f>IF(AND(TONGHOP!$O475="KTHP",TONGHOP!$P475="TN",TONGHOP!$J475="R",TONGHOP!$K475&lt;&gt;""),TONGHOP!$M475,"")</f>
        <v/>
      </c>
      <c r="E475" s="3" t="str">
        <f>IF(AND(TONGHOP!$O475="KTHP",TONGHOP!$P475="VD",TONGHOP!$J475="R",TONGHOP!$K475&lt;&gt;""),TONGHOP!$K475,"")</f>
        <v/>
      </c>
      <c r="F475" s="3" t="str">
        <f>IF(AND(TONGHOP!$O475="KTHP",TONGHOP!$P475="VD",TONGHOP!$J475="R",TONGHOP!$K475&lt;&gt;""),TONGHOP!$M475,"")</f>
        <v/>
      </c>
      <c r="G475" s="3" t="str">
        <f>IF(AND(TONGHOP!$O475="KTHP",TONGHOP!$P475="TH",TONGHOP!$J475="R",TONGHOP!$K475&lt;&gt;""),TONGHOP!$K475,"")</f>
        <v/>
      </c>
      <c r="H475" s="3" t="str">
        <f>IF(AND(TONGHOP!$O475="KTHP",TONGHOP!$P475="TH",TONGHOP!$J475="R",TONGHOP!$K475&lt;&gt;""),TONGHOP!$M475,"")</f>
        <v/>
      </c>
      <c r="I475" s="3" t="str">
        <f>IF(AND(TONGHOP!$O475="ThiTN",TONGHOP!$P475="LT",TONGHOP!$J475="R",TONGHOP!$K475&lt;&gt;""),TONGHOP!$K475,"")</f>
        <v/>
      </c>
      <c r="J475" s="3" t="str">
        <f>IF(AND(TONGHOP!$O475="ThiTN",TONGHOP!$P475="LT",TONGHOP!$J475="R",TONGHOP!$K475&lt;&gt;""),TONGHOP!$M475,"")</f>
        <v/>
      </c>
      <c r="K475" s="3" t="str">
        <f>IF(AND(TONGHOP!$O475="ThiTN",TONGHOP!$P475="TN",TONGHOP!$J475="R",TONGHOP!$K475&lt;&gt;""),TONGHOP!$K475,"")</f>
        <v/>
      </c>
      <c r="L475" s="3" t="str">
        <f>IF(AND(TONGHOP!$O475="ThiTN",TONGHOP!$P475="TN",TONGHOP!$J475="R",TONGHOP!$K475&lt;&gt;""),TONGHOP!$M475,"")</f>
        <v/>
      </c>
      <c r="M475" s="3" t="str">
        <f>IF(AND(TONGHOP!$O475="ThiTN",TONGHOP!$P475="VĐ",TONGHOP!$J475="R",TONGHOP!$K475&lt;&gt;""),TONGHOP!$K475,"")</f>
        <v/>
      </c>
      <c r="N475" s="3" t="str">
        <f>IF(AND(TONGHOP!$O475="ThiTN",TONGHOP!$P475="VĐ",TONGHOP!$J475="R",TONGHOP!$K475&lt;&gt;""),TONGHOP!$M475,"")</f>
        <v/>
      </c>
      <c r="O475" s="3" t="str">
        <f>IF(AND(TONGHOP!$O475="ThiTN",TONGHOP!$P475="TH",TONGHOP!$J475="R",TONGHOP!$K475&lt;&gt;""),TONGHOP!$K475,"")</f>
        <v/>
      </c>
      <c r="P475" s="3" t="str">
        <f>IF(AND(TONGHOP!$O475="ThiTN",TONGHOP!$P475="TH",TONGHOP!$J475="R",TONGHOP!$K475&lt;&gt;""),TONGHOP!$M475,"")</f>
        <v/>
      </c>
    </row>
    <row r="476" spans="1:16">
      <c r="A476" s="3" t="str">
        <f>IF(AND(TONGHOP!$O476="KTHP",TONGHOP!$P476="LT",TONGHOP!$J476="R",TONGHOP!$K476&lt;&gt;""),TONGHOP!$K476,"")</f>
        <v/>
      </c>
      <c r="B476" s="3" t="str">
        <f>IF(AND(TONGHOP!$O476="KTHP",TONGHOP!$P476="LT",TONGHOP!$J476="R",TONGHOP!$K476&lt;&gt;""),TONGHOP!$M476,"")</f>
        <v/>
      </c>
      <c r="C476" s="3" t="str">
        <f>IF(AND(TONGHOP!$O476="KTHP",TONGHOP!$P476="TN",TONGHOP!$J476="R",TONGHOP!$K476&lt;&gt;""),TONGHOP!$K476,"")</f>
        <v/>
      </c>
      <c r="D476" s="3" t="str">
        <f>IF(AND(TONGHOP!$O476="KTHP",TONGHOP!$P476="TN",TONGHOP!$J476="R",TONGHOP!$K476&lt;&gt;""),TONGHOP!$M476,"")</f>
        <v/>
      </c>
      <c r="E476" s="3" t="str">
        <f>IF(AND(TONGHOP!$O476="KTHP",TONGHOP!$P476="VD",TONGHOP!$J476="R",TONGHOP!$K476&lt;&gt;""),TONGHOP!$K476,"")</f>
        <v/>
      </c>
      <c r="F476" s="3" t="str">
        <f>IF(AND(TONGHOP!$O476="KTHP",TONGHOP!$P476="VD",TONGHOP!$J476="R",TONGHOP!$K476&lt;&gt;""),TONGHOP!$M476,"")</f>
        <v/>
      </c>
      <c r="G476" s="3" t="str">
        <f>IF(AND(TONGHOP!$O476="KTHP",TONGHOP!$P476="TH",TONGHOP!$J476="R",TONGHOP!$K476&lt;&gt;""),TONGHOP!$K476,"")</f>
        <v/>
      </c>
      <c r="H476" s="3" t="str">
        <f>IF(AND(TONGHOP!$O476="KTHP",TONGHOP!$P476="TH",TONGHOP!$J476="R",TONGHOP!$K476&lt;&gt;""),TONGHOP!$M476,"")</f>
        <v/>
      </c>
      <c r="I476" s="3" t="str">
        <f>IF(AND(TONGHOP!$O476="ThiTN",TONGHOP!$P476="LT",TONGHOP!$J476="R",TONGHOP!$K476&lt;&gt;""),TONGHOP!$K476,"")</f>
        <v/>
      </c>
      <c r="J476" s="3" t="str">
        <f>IF(AND(TONGHOP!$O476="ThiTN",TONGHOP!$P476="LT",TONGHOP!$J476="R",TONGHOP!$K476&lt;&gt;""),TONGHOP!$M476,"")</f>
        <v/>
      </c>
      <c r="K476" s="3" t="str">
        <f>IF(AND(TONGHOP!$O476="ThiTN",TONGHOP!$P476="TN",TONGHOP!$J476="R",TONGHOP!$K476&lt;&gt;""),TONGHOP!$K476,"")</f>
        <v/>
      </c>
      <c r="L476" s="3" t="str">
        <f>IF(AND(TONGHOP!$O476="ThiTN",TONGHOP!$P476="TN",TONGHOP!$J476="R",TONGHOP!$K476&lt;&gt;""),TONGHOP!$M476,"")</f>
        <v/>
      </c>
      <c r="M476" s="3" t="str">
        <f>IF(AND(TONGHOP!$O476="ThiTN",TONGHOP!$P476="VĐ",TONGHOP!$J476="R",TONGHOP!$K476&lt;&gt;""),TONGHOP!$K476,"")</f>
        <v/>
      </c>
      <c r="N476" s="3" t="str">
        <f>IF(AND(TONGHOP!$O476="ThiTN",TONGHOP!$P476="VĐ",TONGHOP!$J476="R",TONGHOP!$K476&lt;&gt;""),TONGHOP!$M476,"")</f>
        <v/>
      </c>
      <c r="O476" s="3" t="str">
        <f>IF(AND(TONGHOP!$O476="ThiTN",TONGHOP!$P476="TH",TONGHOP!$J476="R",TONGHOP!$K476&lt;&gt;""),TONGHOP!$K476,"")</f>
        <v/>
      </c>
      <c r="P476" s="3" t="str">
        <f>IF(AND(TONGHOP!$O476="ThiTN",TONGHOP!$P476="TH",TONGHOP!$J476="R",TONGHOP!$K476&lt;&gt;""),TONGHOP!$M476,"")</f>
        <v/>
      </c>
    </row>
    <row r="477" spans="1:16">
      <c r="A477" s="3" t="str">
        <f>IF(AND(TONGHOP!$O477="KTHP",TONGHOP!$P477="LT",TONGHOP!$J477="R",TONGHOP!$K477&lt;&gt;""),TONGHOP!$K477,"")</f>
        <v/>
      </c>
      <c r="B477" s="3" t="str">
        <f>IF(AND(TONGHOP!$O477="KTHP",TONGHOP!$P477="LT",TONGHOP!$J477="R",TONGHOP!$K477&lt;&gt;""),TONGHOP!$M477,"")</f>
        <v/>
      </c>
      <c r="C477" s="3" t="str">
        <f>IF(AND(TONGHOP!$O477="KTHP",TONGHOP!$P477="TN",TONGHOP!$J477="R",TONGHOP!$K477&lt;&gt;""),TONGHOP!$K477,"")</f>
        <v/>
      </c>
      <c r="D477" s="3" t="str">
        <f>IF(AND(TONGHOP!$O477="KTHP",TONGHOP!$P477="TN",TONGHOP!$J477="R",TONGHOP!$K477&lt;&gt;""),TONGHOP!$M477,"")</f>
        <v/>
      </c>
      <c r="E477" s="3" t="str">
        <f>IF(AND(TONGHOP!$O477="KTHP",TONGHOP!$P477="VD",TONGHOP!$J477="R",TONGHOP!$K477&lt;&gt;""),TONGHOP!$K477,"")</f>
        <v/>
      </c>
      <c r="F477" s="3" t="str">
        <f>IF(AND(TONGHOP!$O477="KTHP",TONGHOP!$P477="VD",TONGHOP!$J477="R",TONGHOP!$K477&lt;&gt;""),TONGHOP!$M477,"")</f>
        <v/>
      </c>
      <c r="G477" s="3" t="str">
        <f>IF(AND(TONGHOP!$O477="KTHP",TONGHOP!$P477="TH",TONGHOP!$J477="R",TONGHOP!$K477&lt;&gt;""),TONGHOP!$K477,"")</f>
        <v/>
      </c>
      <c r="H477" s="3" t="str">
        <f>IF(AND(TONGHOP!$O477="KTHP",TONGHOP!$P477="TH",TONGHOP!$J477="R",TONGHOP!$K477&lt;&gt;""),TONGHOP!$M477,"")</f>
        <v/>
      </c>
      <c r="I477" s="3" t="str">
        <f>IF(AND(TONGHOP!$O477="ThiTN",TONGHOP!$P477="LT",TONGHOP!$J477="R",TONGHOP!$K477&lt;&gt;""),TONGHOP!$K477,"")</f>
        <v/>
      </c>
      <c r="J477" s="3" t="str">
        <f>IF(AND(TONGHOP!$O477="ThiTN",TONGHOP!$P477="LT",TONGHOP!$J477="R",TONGHOP!$K477&lt;&gt;""),TONGHOP!$M477,"")</f>
        <v/>
      </c>
      <c r="K477" s="3" t="str">
        <f>IF(AND(TONGHOP!$O477="ThiTN",TONGHOP!$P477="TN",TONGHOP!$J477="R",TONGHOP!$K477&lt;&gt;""),TONGHOP!$K477,"")</f>
        <v/>
      </c>
      <c r="L477" s="3" t="str">
        <f>IF(AND(TONGHOP!$O477="ThiTN",TONGHOP!$P477="TN",TONGHOP!$J477="R",TONGHOP!$K477&lt;&gt;""),TONGHOP!$M477,"")</f>
        <v/>
      </c>
      <c r="M477" s="3" t="str">
        <f>IF(AND(TONGHOP!$O477="ThiTN",TONGHOP!$P477="VĐ",TONGHOP!$J477="R",TONGHOP!$K477&lt;&gt;""),TONGHOP!$K477,"")</f>
        <v/>
      </c>
      <c r="N477" s="3" t="str">
        <f>IF(AND(TONGHOP!$O477="ThiTN",TONGHOP!$P477="VĐ",TONGHOP!$J477="R",TONGHOP!$K477&lt;&gt;""),TONGHOP!$M477,"")</f>
        <v/>
      </c>
      <c r="O477" s="3" t="str">
        <f>IF(AND(TONGHOP!$O477="ThiTN",TONGHOP!$P477="TH",TONGHOP!$J477="R",TONGHOP!$K477&lt;&gt;""),TONGHOP!$K477,"")</f>
        <v/>
      </c>
      <c r="P477" s="3" t="str">
        <f>IF(AND(TONGHOP!$O477="ThiTN",TONGHOP!$P477="TH",TONGHOP!$J477="R",TONGHOP!$K477&lt;&gt;""),TONGHOP!$M477,"")</f>
        <v/>
      </c>
    </row>
    <row r="478" spans="1:16">
      <c r="A478" s="3" t="str">
        <f>IF(AND(TONGHOP!$O478="KTHP",TONGHOP!$P478="LT",TONGHOP!$J478="R",TONGHOP!$K478&lt;&gt;""),TONGHOP!$K478,"")</f>
        <v/>
      </c>
      <c r="B478" s="3" t="str">
        <f>IF(AND(TONGHOP!$O478="KTHP",TONGHOP!$P478="LT",TONGHOP!$J478="R",TONGHOP!$K478&lt;&gt;""),TONGHOP!$M478,"")</f>
        <v/>
      </c>
      <c r="C478" s="3" t="str">
        <f>IF(AND(TONGHOP!$O478="KTHP",TONGHOP!$P478="TN",TONGHOP!$J478="R",TONGHOP!$K478&lt;&gt;""),TONGHOP!$K478,"")</f>
        <v/>
      </c>
      <c r="D478" s="3" t="str">
        <f>IF(AND(TONGHOP!$O478="KTHP",TONGHOP!$P478="TN",TONGHOP!$J478="R",TONGHOP!$K478&lt;&gt;""),TONGHOP!$M478,"")</f>
        <v/>
      </c>
      <c r="E478" s="3" t="str">
        <f>IF(AND(TONGHOP!$O478="KTHP",TONGHOP!$P478="VD",TONGHOP!$J478="R",TONGHOP!$K478&lt;&gt;""),TONGHOP!$K478,"")</f>
        <v/>
      </c>
      <c r="F478" s="3" t="str">
        <f>IF(AND(TONGHOP!$O478="KTHP",TONGHOP!$P478="VD",TONGHOP!$J478="R",TONGHOP!$K478&lt;&gt;""),TONGHOP!$M478,"")</f>
        <v/>
      </c>
      <c r="G478" s="3" t="str">
        <f>IF(AND(TONGHOP!$O478="KTHP",TONGHOP!$P478="TH",TONGHOP!$J478="R",TONGHOP!$K478&lt;&gt;""),TONGHOP!$K478,"")</f>
        <v/>
      </c>
      <c r="H478" s="3" t="str">
        <f>IF(AND(TONGHOP!$O478="KTHP",TONGHOP!$P478="TH",TONGHOP!$J478="R",TONGHOP!$K478&lt;&gt;""),TONGHOP!$M478,"")</f>
        <v/>
      </c>
      <c r="I478" s="3" t="str">
        <f>IF(AND(TONGHOP!$O478="ThiTN",TONGHOP!$P478="LT",TONGHOP!$J478="R",TONGHOP!$K478&lt;&gt;""),TONGHOP!$K478,"")</f>
        <v/>
      </c>
      <c r="J478" s="3" t="str">
        <f>IF(AND(TONGHOP!$O478="ThiTN",TONGHOP!$P478="LT",TONGHOP!$J478="R",TONGHOP!$K478&lt;&gt;""),TONGHOP!$M478,"")</f>
        <v/>
      </c>
      <c r="K478" s="3" t="str">
        <f>IF(AND(TONGHOP!$O478="ThiTN",TONGHOP!$P478="TN",TONGHOP!$J478="R",TONGHOP!$K478&lt;&gt;""),TONGHOP!$K478,"")</f>
        <v/>
      </c>
      <c r="L478" s="3" t="str">
        <f>IF(AND(TONGHOP!$O478="ThiTN",TONGHOP!$P478="TN",TONGHOP!$J478="R",TONGHOP!$K478&lt;&gt;""),TONGHOP!$M478,"")</f>
        <v/>
      </c>
      <c r="M478" s="3" t="str">
        <f>IF(AND(TONGHOP!$O478="ThiTN",TONGHOP!$P478="VĐ",TONGHOP!$J478="R",TONGHOP!$K478&lt;&gt;""),TONGHOP!$K478,"")</f>
        <v/>
      </c>
      <c r="N478" s="3" t="str">
        <f>IF(AND(TONGHOP!$O478="ThiTN",TONGHOP!$P478="VĐ",TONGHOP!$J478="R",TONGHOP!$K478&lt;&gt;""),TONGHOP!$M478,"")</f>
        <v/>
      </c>
      <c r="O478" s="3" t="str">
        <f>IF(AND(TONGHOP!$O478="ThiTN",TONGHOP!$P478="TH",TONGHOP!$J478="R",TONGHOP!$K478&lt;&gt;""),TONGHOP!$K478,"")</f>
        <v/>
      </c>
      <c r="P478" s="3" t="str">
        <f>IF(AND(TONGHOP!$O478="ThiTN",TONGHOP!$P478="TH",TONGHOP!$J478="R",TONGHOP!$K478&lt;&gt;""),TONGHOP!$M478,"")</f>
        <v/>
      </c>
    </row>
    <row r="479" spans="1:16">
      <c r="A479" s="3" t="str">
        <f>IF(AND(TONGHOP!$O479="KTHP",TONGHOP!$P479="LT",TONGHOP!$J479="R",TONGHOP!$K479&lt;&gt;""),TONGHOP!$K479,"")</f>
        <v/>
      </c>
      <c r="B479" s="3" t="str">
        <f>IF(AND(TONGHOP!$O479="KTHP",TONGHOP!$P479="LT",TONGHOP!$J479="R",TONGHOP!$K479&lt;&gt;""),TONGHOP!$M479,"")</f>
        <v/>
      </c>
      <c r="C479" s="3" t="str">
        <f>IF(AND(TONGHOP!$O479="KTHP",TONGHOP!$P479="TN",TONGHOP!$J479="R",TONGHOP!$K479&lt;&gt;""),TONGHOP!$K479,"")</f>
        <v/>
      </c>
      <c r="D479" s="3" t="str">
        <f>IF(AND(TONGHOP!$O479="KTHP",TONGHOP!$P479="TN",TONGHOP!$J479="R",TONGHOP!$K479&lt;&gt;""),TONGHOP!$M479,"")</f>
        <v/>
      </c>
      <c r="E479" s="3" t="str">
        <f>IF(AND(TONGHOP!$O479="KTHP",TONGHOP!$P479="VD",TONGHOP!$J479="R",TONGHOP!$K479&lt;&gt;""),TONGHOP!$K479,"")</f>
        <v/>
      </c>
      <c r="F479" s="3" t="str">
        <f>IF(AND(TONGHOP!$O479="KTHP",TONGHOP!$P479="VD",TONGHOP!$J479="R",TONGHOP!$K479&lt;&gt;""),TONGHOP!$M479,"")</f>
        <v/>
      </c>
      <c r="G479" s="3" t="str">
        <f>IF(AND(TONGHOP!$O479="KTHP",TONGHOP!$P479="TH",TONGHOP!$J479="R",TONGHOP!$K479&lt;&gt;""),TONGHOP!$K479,"")</f>
        <v/>
      </c>
      <c r="H479" s="3" t="str">
        <f>IF(AND(TONGHOP!$O479="KTHP",TONGHOP!$P479="TH",TONGHOP!$J479="R",TONGHOP!$K479&lt;&gt;""),TONGHOP!$M479,"")</f>
        <v/>
      </c>
      <c r="I479" s="3" t="str">
        <f>IF(AND(TONGHOP!$O479="ThiTN",TONGHOP!$P479="LT",TONGHOP!$J479="R",TONGHOP!$K479&lt;&gt;""),TONGHOP!$K479,"")</f>
        <v/>
      </c>
      <c r="J479" s="3" t="str">
        <f>IF(AND(TONGHOP!$O479="ThiTN",TONGHOP!$P479="LT",TONGHOP!$J479="R",TONGHOP!$K479&lt;&gt;""),TONGHOP!$M479,"")</f>
        <v/>
      </c>
      <c r="K479" s="3" t="str">
        <f>IF(AND(TONGHOP!$O479="ThiTN",TONGHOP!$P479="TN",TONGHOP!$J479="R",TONGHOP!$K479&lt;&gt;""),TONGHOP!$K479,"")</f>
        <v/>
      </c>
      <c r="L479" s="3" t="str">
        <f>IF(AND(TONGHOP!$O479="ThiTN",TONGHOP!$P479="TN",TONGHOP!$J479="R",TONGHOP!$K479&lt;&gt;""),TONGHOP!$M479,"")</f>
        <v/>
      </c>
      <c r="M479" s="3" t="str">
        <f>IF(AND(TONGHOP!$O479="ThiTN",TONGHOP!$P479="VĐ",TONGHOP!$J479="R",TONGHOP!$K479&lt;&gt;""),TONGHOP!$K479,"")</f>
        <v/>
      </c>
      <c r="N479" s="3" t="str">
        <f>IF(AND(TONGHOP!$O479="ThiTN",TONGHOP!$P479="VĐ",TONGHOP!$J479="R",TONGHOP!$K479&lt;&gt;""),TONGHOP!$M479,"")</f>
        <v/>
      </c>
      <c r="O479" s="3" t="str">
        <f>IF(AND(TONGHOP!$O479="ThiTN",TONGHOP!$P479="TH",TONGHOP!$J479="R",TONGHOP!$K479&lt;&gt;""),TONGHOP!$K479,"")</f>
        <v/>
      </c>
      <c r="P479" s="3" t="str">
        <f>IF(AND(TONGHOP!$O479="ThiTN",TONGHOP!$P479="TH",TONGHOP!$J479="R",TONGHOP!$K479&lt;&gt;""),TONGHOP!$M479,"")</f>
        <v/>
      </c>
    </row>
    <row r="480" spans="1:16">
      <c r="A480" s="3" t="str">
        <f>IF(AND(TONGHOP!$O480="KTHP",TONGHOP!$P480="LT",TONGHOP!$J480="R",TONGHOP!$K480&lt;&gt;""),TONGHOP!$K480,"")</f>
        <v/>
      </c>
      <c r="B480" s="3" t="str">
        <f>IF(AND(TONGHOP!$O480="KTHP",TONGHOP!$P480="LT",TONGHOP!$J480="R",TONGHOP!$K480&lt;&gt;""),TONGHOP!$M480,"")</f>
        <v/>
      </c>
      <c r="C480" s="3" t="str">
        <f>IF(AND(TONGHOP!$O480="KTHP",TONGHOP!$P480="TN",TONGHOP!$J480="R",TONGHOP!$K480&lt;&gt;""),TONGHOP!$K480,"")</f>
        <v/>
      </c>
      <c r="D480" s="3" t="str">
        <f>IF(AND(TONGHOP!$O480="KTHP",TONGHOP!$P480="TN",TONGHOP!$J480="R",TONGHOP!$K480&lt;&gt;""),TONGHOP!$M480,"")</f>
        <v/>
      </c>
      <c r="E480" s="3" t="str">
        <f>IF(AND(TONGHOP!$O480="KTHP",TONGHOP!$P480="VD",TONGHOP!$J480="R",TONGHOP!$K480&lt;&gt;""),TONGHOP!$K480,"")</f>
        <v/>
      </c>
      <c r="F480" s="3" t="str">
        <f>IF(AND(TONGHOP!$O480="KTHP",TONGHOP!$P480="VD",TONGHOP!$J480="R",TONGHOP!$K480&lt;&gt;""),TONGHOP!$M480,"")</f>
        <v/>
      </c>
      <c r="G480" s="3" t="str">
        <f>IF(AND(TONGHOP!$O480="KTHP",TONGHOP!$P480="TH",TONGHOP!$J480="R",TONGHOP!$K480&lt;&gt;""),TONGHOP!$K480,"")</f>
        <v/>
      </c>
      <c r="H480" s="3" t="str">
        <f>IF(AND(TONGHOP!$O480="KTHP",TONGHOP!$P480="TH",TONGHOP!$J480="R",TONGHOP!$K480&lt;&gt;""),TONGHOP!$M480,"")</f>
        <v/>
      </c>
      <c r="I480" s="3" t="str">
        <f>IF(AND(TONGHOP!$O480="ThiTN",TONGHOP!$P480="LT",TONGHOP!$J480="R",TONGHOP!$K480&lt;&gt;""),TONGHOP!$K480,"")</f>
        <v/>
      </c>
      <c r="J480" s="3" t="str">
        <f>IF(AND(TONGHOP!$O480="ThiTN",TONGHOP!$P480="LT",TONGHOP!$J480="R",TONGHOP!$K480&lt;&gt;""),TONGHOP!$M480,"")</f>
        <v/>
      </c>
      <c r="K480" s="3" t="str">
        <f>IF(AND(TONGHOP!$O480="ThiTN",TONGHOP!$P480="TN",TONGHOP!$J480="R",TONGHOP!$K480&lt;&gt;""),TONGHOP!$K480,"")</f>
        <v/>
      </c>
      <c r="L480" s="3" t="str">
        <f>IF(AND(TONGHOP!$O480="ThiTN",TONGHOP!$P480="TN",TONGHOP!$J480="R",TONGHOP!$K480&lt;&gt;""),TONGHOP!$M480,"")</f>
        <v/>
      </c>
      <c r="M480" s="3" t="str">
        <f>IF(AND(TONGHOP!$O480="ThiTN",TONGHOP!$P480="VĐ",TONGHOP!$J480="R",TONGHOP!$K480&lt;&gt;""),TONGHOP!$K480,"")</f>
        <v/>
      </c>
      <c r="N480" s="3" t="str">
        <f>IF(AND(TONGHOP!$O480="ThiTN",TONGHOP!$P480="VĐ",TONGHOP!$J480="R",TONGHOP!$K480&lt;&gt;""),TONGHOP!$M480,"")</f>
        <v/>
      </c>
      <c r="O480" s="3" t="str">
        <f>IF(AND(TONGHOP!$O480="ThiTN",TONGHOP!$P480="TH",TONGHOP!$J480="R",TONGHOP!$K480&lt;&gt;""),TONGHOP!$K480,"")</f>
        <v/>
      </c>
      <c r="P480" s="3" t="str">
        <f>IF(AND(TONGHOP!$O480="ThiTN",TONGHOP!$P480="TH",TONGHOP!$J480="R",TONGHOP!$K480&lt;&gt;""),TONGHOP!$M480,"")</f>
        <v/>
      </c>
    </row>
    <row r="481" spans="1:16">
      <c r="A481" s="3" t="str">
        <f>IF(AND(TONGHOP!$O481="KTHP",TONGHOP!$P481="LT",TONGHOP!$J481="R",TONGHOP!$K481&lt;&gt;""),TONGHOP!$K481,"")</f>
        <v/>
      </c>
      <c r="B481" s="3" t="str">
        <f>IF(AND(TONGHOP!$O481="KTHP",TONGHOP!$P481="LT",TONGHOP!$J481="R",TONGHOP!$K481&lt;&gt;""),TONGHOP!$M481,"")</f>
        <v/>
      </c>
      <c r="C481" s="3" t="str">
        <f>IF(AND(TONGHOP!$O481="KTHP",TONGHOP!$P481="TN",TONGHOP!$J481="R",TONGHOP!$K481&lt;&gt;""),TONGHOP!$K481,"")</f>
        <v/>
      </c>
      <c r="D481" s="3" t="str">
        <f>IF(AND(TONGHOP!$O481="KTHP",TONGHOP!$P481="TN",TONGHOP!$J481="R",TONGHOP!$K481&lt;&gt;""),TONGHOP!$M481,"")</f>
        <v/>
      </c>
      <c r="E481" s="3" t="str">
        <f>IF(AND(TONGHOP!$O481="KTHP",TONGHOP!$P481="VD",TONGHOP!$J481="R",TONGHOP!$K481&lt;&gt;""),TONGHOP!$K481,"")</f>
        <v/>
      </c>
      <c r="F481" s="3" t="str">
        <f>IF(AND(TONGHOP!$O481="KTHP",TONGHOP!$P481="VD",TONGHOP!$J481="R",TONGHOP!$K481&lt;&gt;""),TONGHOP!$M481,"")</f>
        <v/>
      </c>
      <c r="G481" s="3" t="str">
        <f>IF(AND(TONGHOP!$O481="KTHP",TONGHOP!$P481="TH",TONGHOP!$J481="R",TONGHOP!$K481&lt;&gt;""),TONGHOP!$K481,"")</f>
        <v/>
      </c>
      <c r="H481" s="3" t="str">
        <f>IF(AND(TONGHOP!$O481="KTHP",TONGHOP!$P481="TH",TONGHOP!$J481="R",TONGHOP!$K481&lt;&gt;""),TONGHOP!$M481,"")</f>
        <v/>
      </c>
      <c r="I481" s="3" t="str">
        <f>IF(AND(TONGHOP!$O481="ThiTN",TONGHOP!$P481="LT",TONGHOP!$J481="R",TONGHOP!$K481&lt;&gt;""),TONGHOP!$K481,"")</f>
        <v/>
      </c>
      <c r="J481" s="3" t="str">
        <f>IF(AND(TONGHOP!$O481="ThiTN",TONGHOP!$P481="LT",TONGHOP!$J481="R",TONGHOP!$K481&lt;&gt;""),TONGHOP!$M481,"")</f>
        <v/>
      </c>
      <c r="K481" s="3" t="str">
        <f>IF(AND(TONGHOP!$O481="ThiTN",TONGHOP!$P481="TN",TONGHOP!$J481="R",TONGHOP!$K481&lt;&gt;""),TONGHOP!$K481,"")</f>
        <v/>
      </c>
      <c r="L481" s="3" t="str">
        <f>IF(AND(TONGHOP!$O481="ThiTN",TONGHOP!$P481="TN",TONGHOP!$J481="R",TONGHOP!$K481&lt;&gt;""),TONGHOP!$M481,"")</f>
        <v/>
      </c>
      <c r="M481" s="3" t="str">
        <f>IF(AND(TONGHOP!$O481="ThiTN",TONGHOP!$P481="VĐ",TONGHOP!$J481="R",TONGHOP!$K481&lt;&gt;""),TONGHOP!$K481,"")</f>
        <v/>
      </c>
      <c r="N481" s="3" t="str">
        <f>IF(AND(TONGHOP!$O481="ThiTN",TONGHOP!$P481="VĐ",TONGHOP!$J481="R",TONGHOP!$K481&lt;&gt;""),TONGHOP!$M481,"")</f>
        <v/>
      </c>
      <c r="O481" s="3" t="str">
        <f>IF(AND(TONGHOP!$O481="ThiTN",TONGHOP!$P481="TH",TONGHOP!$J481="R",TONGHOP!$K481&lt;&gt;""),TONGHOP!$K481,"")</f>
        <v/>
      </c>
      <c r="P481" s="3" t="str">
        <f>IF(AND(TONGHOP!$O481="ThiTN",TONGHOP!$P481="TH",TONGHOP!$J481="R",TONGHOP!$K481&lt;&gt;""),TONGHOP!$M481,"")</f>
        <v/>
      </c>
    </row>
    <row r="482" spans="1:16">
      <c r="A482" s="3" t="str">
        <f>IF(AND(TONGHOP!$O482="KTHP",TONGHOP!$P482="LT",TONGHOP!$J482="R",TONGHOP!$K482&lt;&gt;""),TONGHOP!$K482,"")</f>
        <v/>
      </c>
      <c r="B482" s="3" t="str">
        <f>IF(AND(TONGHOP!$O482="KTHP",TONGHOP!$P482="LT",TONGHOP!$J482="R",TONGHOP!$K482&lt;&gt;""),TONGHOP!$M482,"")</f>
        <v/>
      </c>
      <c r="C482" s="3" t="str">
        <f>IF(AND(TONGHOP!$O482="KTHP",TONGHOP!$P482="TN",TONGHOP!$J482="R",TONGHOP!$K482&lt;&gt;""),TONGHOP!$K482,"")</f>
        <v/>
      </c>
      <c r="D482" s="3" t="str">
        <f>IF(AND(TONGHOP!$O482="KTHP",TONGHOP!$P482="TN",TONGHOP!$J482="R",TONGHOP!$K482&lt;&gt;""),TONGHOP!$M482,"")</f>
        <v/>
      </c>
      <c r="E482" s="3" t="str">
        <f>IF(AND(TONGHOP!$O482="KTHP",TONGHOP!$P482="VD",TONGHOP!$J482="R",TONGHOP!$K482&lt;&gt;""),TONGHOP!$K482,"")</f>
        <v/>
      </c>
      <c r="F482" s="3" t="str">
        <f>IF(AND(TONGHOP!$O482="KTHP",TONGHOP!$P482="VD",TONGHOP!$J482="R",TONGHOP!$K482&lt;&gt;""),TONGHOP!$M482,"")</f>
        <v/>
      </c>
      <c r="G482" s="3" t="str">
        <f>IF(AND(TONGHOP!$O482="KTHP",TONGHOP!$P482="TH",TONGHOP!$J482="R",TONGHOP!$K482&lt;&gt;""),TONGHOP!$K482,"")</f>
        <v/>
      </c>
      <c r="H482" s="3" t="str">
        <f>IF(AND(TONGHOP!$O482="KTHP",TONGHOP!$P482="TH",TONGHOP!$J482="R",TONGHOP!$K482&lt;&gt;""),TONGHOP!$M482,"")</f>
        <v/>
      </c>
      <c r="I482" s="3" t="str">
        <f>IF(AND(TONGHOP!$O482="ThiTN",TONGHOP!$P482="LT",TONGHOP!$J482="R",TONGHOP!$K482&lt;&gt;""),TONGHOP!$K482,"")</f>
        <v/>
      </c>
      <c r="J482" s="3" t="str">
        <f>IF(AND(TONGHOP!$O482="ThiTN",TONGHOP!$P482="LT",TONGHOP!$J482="R",TONGHOP!$K482&lt;&gt;""),TONGHOP!$M482,"")</f>
        <v/>
      </c>
      <c r="K482" s="3" t="str">
        <f>IF(AND(TONGHOP!$O482="ThiTN",TONGHOP!$P482="TN",TONGHOP!$J482="R",TONGHOP!$K482&lt;&gt;""),TONGHOP!$K482,"")</f>
        <v/>
      </c>
      <c r="L482" s="3" t="str">
        <f>IF(AND(TONGHOP!$O482="ThiTN",TONGHOP!$P482="TN",TONGHOP!$J482="R",TONGHOP!$K482&lt;&gt;""),TONGHOP!$M482,"")</f>
        <v/>
      </c>
      <c r="M482" s="3" t="str">
        <f>IF(AND(TONGHOP!$O482="ThiTN",TONGHOP!$P482="VĐ",TONGHOP!$J482="R",TONGHOP!$K482&lt;&gt;""),TONGHOP!$K482,"")</f>
        <v/>
      </c>
      <c r="N482" s="3" t="str">
        <f>IF(AND(TONGHOP!$O482="ThiTN",TONGHOP!$P482="VĐ",TONGHOP!$J482="R",TONGHOP!$K482&lt;&gt;""),TONGHOP!$M482,"")</f>
        <v/>
      </c>
      <c r="O482" s="3" t="str">
        <f>IF(AND(TONGHOP!$O482="ThiTN",TONGHOP!$P482="TH",TONGHOP!$J482="R",TONGHOP!$K482&lt;&gt;""),TONGHOP!$K482,"")</f>
        <v/>
      </c>
      <c r="P482" s="3" t="str">
        <f>IF(AND(TONGHOP!$O482="ThiTN",TONGHOP!$P482="TH",TONGHOP!$J482="R",TONGHOP!$K482&lt;&gt;""),TONGHOP!$M482,"")</f>
        <v/>
      </c>
    </row>
    <row r="483" spans="1:16">
      <c r="A483" s="3" t="str">
        <f>IF(AND(TONGHOP!$O483="KTHP",TONGHOP!$P483="LT",TONGHOP!$J483="R",TONGHOP!$K483&lt;&gt;""),TONGHOP!$K483,"")</f>
        <v/>
      </c>
      <c r="B483" s="3" t="str">
        <f>IF(AND(TONGHOP!$O483="KTHP",TONGHOP!$P483="LT",TONGHOP!$J483="R",TONGHOP!$K483&lt;&gt;""),TONGHOP!$M483,"")</f>
        <v/>
      </c>
      <c r="C483" s="3" t="str">
        <f>IF(AND(TONGHOP!$O483="KTHP",TONGHOP!$P483="TN",TONGHOP!$J483="R",TONGHOP!$K483&lt;&gt;""),TONGHOP!$K483,"")</f>
        <v/>
      </c>
      <c r="D483" s="3" t="str">
        <f>IF(AND(TONGHOP!$O483="KTHP",TONGHOP!$P483="TN",TONGHOP!$J483="R",TONGHOP!$K483&lt;&gt;""),TONGHOP!$M483,"")</f>
        <v/>
      </c>
      <c r="E483" s="3" t="str">
        <f>IF(AND(TONGHOP!$O483="KTHP",TONGHOP!$P483="VD",TONGHOP!$J483="R",TONGHOP!$K483&lt;&gt;""),TONGHOP!$K483,"")</f>
        <v/>
      </c>
      <c r="F483" s="3" t="str">
        <f>IF(AND(TONGHOP!$O483="KTHP",TONGHOP!$P483="VD",TONGHOP!$J483="R",TONGHOP!$K483&lt;&gt;""),TONGHOP!$M483,"")</f>
        <v/>
      </c>
      <c r="G483" s="3" t="str">
        <f>IF(AND(TONGHOP!$O483="KTHP",TONGHOP!$P483="TH",TONGHOP!$J483="R",TONGHOP!$K483&lt;&gt;""),TONGHOP!$K483,"")</f>
        <v/>
      </c>
      <c r="H483" s="3" t="str">
        <f>IF(AND(TONGHOP!$O483="KTHP",TONGHOP!$P483="TH",TONGHOP!$J483="R",TONGHOP!$K483&lt;&gt;""),TONGHOP!$M483,"")</f>
        <v/>
      </c>
      <c r="I483" s="3" t="str">
        <f>IF(AND(TONGHOP!$O483="ThiTN",TONGHOP!$P483="LT",TONGHOP!$J483="R",TONGHOP!$K483&lt;&gt;""),TONGHOP!$K483,"")</f>
        <v/>
      </c>
      <c r="J483" s="3" t="str">
        <f>IF(AND(TONGHOP!$O483="ThiTN",TONGHOP!$P483="LT",TONGHOP!$J483="R",TONGHOP!$K483&lt;&gt;""),TONGHOP!$M483,"")</f>
        <v/>
      </c>
      <c r="K483" s="3" t="str">
        <f>IF(AND(TONGHOP!$O483="ThiTN",TONGHOP!$P483="TN",TONGHOP!$J483="R",TONGHOP!$K483&lt;&gt;""),TONGHOP!$K483,"")</f>
        <v/>
      </c>
      <c r="L483" s="3" t="str">
        <f>IF(AND(TONGHOP!$O483="ThiTN",TONGHOP!$P483="TN",TONGHOP!$J483="R",TONGHOP!$K483&lt;&gt;""),TONGHOP!$M483,"")</f>
        <v/>
      </c>
      <c r="M483" s="3" t="str">
        <f>IF(AND(TONGHOP!$O483="ThiTN",TONGHOP!$P483="VĐ",TONGHOP!$J483="R",TONGHOP!$K483&lt;&gt;""),TONGHOP!$K483,"")</f>
        <v/>
      </c>
      <c r="N483" s="3" t="str">
        <f>IF(AND(TONGHOP!$O483="ThiTN",TONGHOP!$P483="VĐ",TONGHOP!$J483="R",TONGHOP!$K483&lt;&gt;""),TONGHOP!$M483,"")</f>
        <v/>
      </c>
      <c r="O483" s="3" t="str">
        <f>IF(AND(TONGHOP!$O483="ThiTN",TONGHOP!$P483="TH",TONGHOP!$J483="R",TONGHOP!$K483&lt;&gt;""),TONGHOP!$K483,"")</f>
        <v/>
      </c>
      <c r="P483" s="3" t="str">
        <f>IF(AND(TONGHOP!$O483="ThiTN",TONGHOP!$P483="TH",TONGHOP!$J483="R",TONGHOP!$K483&lt;&gt;""),TONGHOP!$M483,"")</f>
        <v/>
      </c>
    </row>
    <row r="484" spans="1:16">
      <c r="A484" s="3" t="str">
        <f>IF(AND(TONGHOP!$O484="KTHP",TONGHOP!$P484="LT",TONGHOP!$J484="R",TONGHOP!$K484&lt;&gt;""),TONGHOP!$K484,"")</f>
        <v/>
      </c>
      <c r="B484" s="3" t="str">
        <f>IF(AND(TONGHOP!$O484="KTHP",TONGHOP!$P484="LT",TONGHOP!$J484="R",TONGHOP!$K484&lt;&gt;""),TONGHOP!$M484,"")</f>
        <v/>
      </c>
      <c r="C484" s="3" t="str">
        <f>IF(AND(TONGHOP!$O484="KTHP",TONGHOP!$P484="TN",TONGHOP!$J484="R",TONGHOP!$K484&lt;&gt;""),TONGHOP!$K484,"")</f>
        <v/>
      </c>
      <c r="D484" s="3" t="str">
        <f>IF(AND(TONGHOP!$O484="KTHP",TONGHOP!$P484="TN",TONGHOP!$J484="R",TONGHOP!$K484&lt;&gt;""),TONGHOP!$M484,"")</f>
        <v/>
      </c>
      <c r="E484" s="3" t="str">
        <f>IF(AND(TONGHOP!$O484="KTHP",TONGHOP!$P484="VD",TONGHOP!$J484="R",TONGHOP!$K484&lt;&gt;""),TONGHOP!$K484,"")</f>
        <v/>
      </c>
      <c r="F484" s="3" t="str">
        <f>IF(AND(TONGHOP!$O484="KTHP",TONGHOP!$P484="VD",TONGHOP!$J484="R",TONGHOP!$K484&lt;&gt;""),TONGHOP!$M484,"")</f>
        <v/>
      </c>
      <c r="G484" s="3" t="str">
        <f>IF(AND(TONGHOP!$O484="KTHP",TONGHOP!$P484="TH",TONGHOP!$J484="R",TONGHOP!$K484&lt;&gt;""),TONGHOP!$K484,"")</f>
        <v/>
      </c>
      <c r="H484" s="3" t="str">
        <f>IF(AND(TONGHOP!$O484="KTHP",TONGHOP!$P484="TH",TONGHOP!$J484="R",TONGHOP!$K484&lt;&gt;""),TONGHOP!$M484,"")</f>
        <v/>
      </c>
      <c r="I484" s="3" t="str">
        <f>IF(AND(TONGHOP!$O484="ThiTN",TONGHOP!$P484="LT",TONGHOP!$J484="R",TONGHOP!$K484&lt;&gt;""),TONGHOP!$K484,"")</f>
        <v/>
      </c>
      <c r="J484" s="3" t="str">
        <f>IF(AND(TONGHOP!$O484="ThiTN",TONGHOP!$P484="LT",TONGHOP!$J484="R",TONGHOP!$K484&lt;&gt;""),TONGHOP!$M484,"")</f>
        <v/>
      </c>
      <c r="K484" s="3" t="str">
        <f>IF(AND(TONGHOP!$O484="ThiTN",TONGHOP!$P484="TN",TONGHOP!$J484="R",TONGHOP!$K484&lt;&gt;""),TONGHOP!$K484,"")</f>
        <v/>
      </c>
      <c r="L484" s="3" t="str">
        <f>IF(AND(TONGHOP!$O484="ThiTN",TONGHOP!$P484="TN",TONGHOP!$J484="R",TONGHOP!$K484&lt;&gt;""),TONGHOP!$M484,"")</f>
        <v/>
      </c>
      <c r="M484" s="3" t="str">
        <f>IF(AND(TONGHOP!$O484="ThiTN",TONGHOP!$P484="VĐ",TONGHOP!$J484="R",TONGHOP!$K484&lt;&gt;""),TONGHOP!$K484,"")</f>
        <v/>
      </c>
      <c r="N484" s="3" t="str">
        <f>IF(AND(TONGHOP!$O484="ThiTN",TONGHOP!$P484="VĐ",TONGHOP!$J484="R",TONGHOP!$K484&lt;&gt;""),TONGHOP!$M484,"")</f>
        <v/>
      </c>
      <c r="O484" s="3" t="str">
        <f>IF(AND(TONGHOP!$O484="ThiTN",TONGHOP!$P484="TH",TONGHOP!$J484="R",TONGHOP!$K484&lt;&gt;""),TONGHOP!$K484,"")</f>
        <v/>
      </c>
      <c r="P484" s="3" t="str">
        <f>IF(AND(TONGHOP!$O484="ThiTN",TONGHOP!$P484="TH",TONGHOP!$J484="R",TONGHOP!$K484&lt;&gt;""),TONGHOP!$M484,"")</f>
        <v/>
      </c>
    </row>
    <row r="485" spans="1:16">
      <c r="A485" s="3" t="str">
        <f>IF(AND(TONGHOP!$O485="KTHP",TONGHOP!$P485="LT",TONGHOP!$J485="R",TONGHOP!$K485&lt;&gt;""),TONGHOP!$K485,"")</f>
        <v/>
      </c>
      <c r="B485" s="3" t="str">
        <f>IF(AND(TONGHOP!$O485="KTHP",TONGHOP!$P485="LT",TONGHOP!$J485="R",TONGHOP!$K485&lt;&gt;""),TONGHOP!$M485,"")</f>
        <v/>
      </c>
      <c r="C485" s="3" t="str">
        <f>IF(AND(TONGHOP!$O485="KTHP",TONGHOP!$P485="TN",TONGHOP!$J485="R",TONGHOP!$K485&lt;&gt;""),TONGHOP!$K485,"")</f>
        <v/>
      </c>
      <c r="D485" s="3" t="str">
        <f>IF(AND(TONGHOP!$O485="KTHP",TONGHOP!$P485="TN",TONGHOP!$J485="R",TONGHOP!$K485&lt;&gt;""),TONGHOP!$M485,"")</f>
        <v/>
      </c>
      <c r="E485" s="3" t="str">
        <f>IF(AND(TONGHOP!$O485="KTHP",TONGHOP!$P485="VD",TONGHOP!$J485="R",TONGHOP!$K485&lt;&gt;""),TONGHOP!$K485,"")</f>
        <v/>
      </c>
      <c r="F485" s="3" t="str">
        <f>IF(AND(TONGHOP!$O485="KTHP",TONGHOP!$P485="VD",TONGHOP!$J485="R",TONGHOP!$K485&lt;&gt;""),TONGHOP!$M485,"")</f>
        <v/>
      </c>
      <c r="G485" s="3" t="str">
        <f>IF(AND(TONGHOP!$O485="KTHP",TONGHOP!$P485="TH",TONGHOP!$J485="R",TONGHOP!$K485&lt;&gt;""),TONGHOP!$K485,"")</f>
        <v/>
      </c>
      <c r="H485" s="3" t="str">
        <f>IF(AND(TONGHOP!$O485="KTHP",TONGHOP!$P485="TH",TONGHOP!$J485="R",TONGHOP!$K485&lt;&gt;""),TONGHOP!$M485,"")</f>
        <v/>
      </c>
      <c r="I485" s="3" t="str">
        <f>IF(AND(TONGHOP!$O485="ThiTN",TONGHOP!$P485="LT",TONGHOP!$J485="R",TONGHOP!$K485&lt;&gt;""),TONGHOP!$K485,"")</f>
        <v/>
      </c>
      <c r="J485" s="3" t="str">
        <f>IF(AND(TONGHOP!$O485="ThiTN",TONGHOP!$P485="LT",TONGHOP!$J485="R",TONGHOP!$K485&lt;&gt;""),TONGHOP!$M485,"")</f>
        <v/>
      </c>
      <c r="K485" s="3" t="str">
        <f>IF(AND(TONGHOP!$O485="ThiTN",TONGHOP!$P485="TN",TONGHOP!$J485="R",TONGHOP!$K485&lt;&gt;""),TONGHOP!$K485,"")</f>
        <v/>
      </c>
      <c r="L485" s="3" t="str">
        <f>IF(AND(TONGHOP!$O485="ThiTN",TONGHOP!$P485="TN",TONGHOP!$J485="R",TONGHOP!$K485&lt;&gt;""),TONGHOP!$M485,"")</f>
        <v/>
      </c>
      <c r="M485" s="3" t="str">
        <f>IF(AND(TONGHOP!$O485="ThiTN",TONGHOP!$P485="VĐ",TONGHOP!$J485="R",TONGHOP!$K485&lt;&gt;""),TONGHOP!$K485,"")</f>
        <v/>
      </c>
      <c r="N485" s="3" t="str">
        <f>IF(AND(TONGHOP!$O485="ThiTN",TONGHOP!$P485="VĐ",TONGHOP!$J485="R",TONGHOP!$K485&lt;&gt;""),TONGHOP!$M485,"")</f>
        <v/>
      </c>
      <c r="O485" s="3" t="str">
        <f>IF(AND(TONGHOP!$O485="ThiTN",TONGHOP!$P485="TH",TONGHOP!$J485="R",TONGHOP!$K485&lt;&gt;""),TONGHOP!$K485,"")</f>
        <v/>
      </c>
      <c r="P485" s="3" t="str">
        <f>IF(AND(TONGHOP!$O485="ThiTN",TONGHOP!$P485="TH",TONGHOP!$J485="R",TONGHOP!$K485&lt;&gt;""),TONGHOP!$M485,"")</f>
        <v/>
      </c>
    </row>
    <row r="486" spans="1:16">
      <c r="A486" s="3" t="str">
        <f>IF(AND(TONGHOP!$O486="KTHP",TONGHOP!$P486="LT",TONGHOP!$J486="R",TONGHOP!$K486&lt;&gt;""),TONGHOP!$K486,"")</f>
        <v/>
      </c>
      <c r="B486" s="3" t="str">
        <f>IF(AND(TONGHOP!$O486="KTHP",TONGHOP!$P486="LT",TONGHOP!$J486="R",TONGHOP!$K486&lt;&gt;""),TONGHOP!$M486,"")</f>
        <v/>
      </c>
      <c r="C486" s="3" t="str">
        <f>IF(AND(TONGHOP!$O486="KTHP",TONGHOP!$P486="TN",TONGHOP!$J486="R",TONGHOP!$K486&lt;&gt;""),TONGHOP!$K486,"")</f>
        <v/>
      </c>
      <c r="D486" s="3" t="str">
        <f>IF(AND(TONGHOP!$O486="KTHP",TONGHOP!$P486="TN",TONGHOP!$J486="R",TONGHOP!$K486&lt;&gt;""),TONGHOP!$M486,"")</f>
        <v/>
      </c>
      <c r="E486" s="3" t="str">
        <f>IF(AND(TONGHOP!$O486="KTHP",TONGHOP!$P486="VD",TONGHOP!$J486="R",TONGHOP!$K486&lt;&gt;""),TONGHOP!$K486,"")</f>
        <v/>
      </c>
      <c r="F486" s="3" t="str">
        <f>IF(AND(TONGHOP!$O486="KTHP",TONGHOP!$P486="VD",TONGHOP!$J486="R",TONGHOP!$K486&lt;&gt;""),TONGHOP!$M486,"")</f>
        <v/>
      </c>
      <c r="G486" s="3" t="str">
        <f>IF(AND(TONGHOP!$O486="KTHP",TONGHOP!$P486="TH",TONGHOP!$J486="R",TONGHOP!$K486&lt;&gt;""),TONGHOP!$K486,"")</f>
        <v/>
      </c>
      <c r="H486" s="3" t="str">
        <f>IF(AND(TONGHOP!$O486="KTHP",TONGHOP!$P486="TH",TONGHOP!$J486="R",TONGHOP!$K486&lt;&gt;""),TONGHOP!$M486,"")</f>
        <v/>
      </c>
      <c r="I486" s="3" t="str">
        <f>IF(AND(TONGHOP!$O486="ThiTN",TONGHOP!$P486="LT",TONGHOP!$J486="R",TONGHOP!$K486&lt;&gt;""),TONGHOP!$K486,"")</f>
        <v/>
      </c>
      <c r="J486" s="3" t="str">
        <f>IF(AND(TONGHOP!$O486="ThiTN",TONGHOP!$P486="LT",TONGHOP!$J486="R",TONGHOP!$K486&lt;&gt;""),TONGHOP!$M486,"")</f>
        <v/>
      </c>
      <c r="K486" s="3" t="str">
        <f>IF(AND(TONGHOP!$O486="ThiTN",TONGHOP!$P486="TN",TONGHOP!$J486="R",TONGHOP!$K486&lt;&gt;""),TONGHOP!$K486,"")</f>
        <v/>
      </c>
      <c r="L486" s="3" t="str">
        <f>IF(AND(TONGHOP!$O486="ThiTN",TONGHOP!$P486="TN",TONGHOP!$J486="R",TONGHOP!$K486&lt;&gt;""),TONGHOP!$M486,"")</f>
        <v/>
      </c>
      <c r="M486" s="3" t="str">
        <f>IF(AND(TONGHOP!$O486="ThiTN",TONGHOP!$P486="VĐ",TONGHOP!$J486="R",TONGHOP!$K486&lt;&gt;""),TONGHOP!$K486,"")</f>
        <v/>
      </c>
      <c r="N486" s="3" t="str">
        <f>IF(AND(TONGHOP!$O486="ThiTN",TONGHOP!$P486="VĐ",TONGHOP!$J486="R",TONGHOP!$K486&lt;&gt;""),TONGHOP!$M486,"")</f>
        <v/>
      </c>
      <c r="O486" s="3" t="str">
        <f>IF(AND(TONGHOP!$O486="ThiTN",TONGHOP!$P486="TH",TONGHOP!$J486="R",TONGHOP!$K486&lt;&gt;""),TONGHOP!$K486,"")</f>
        <v/>
      </c>
      <c r="P486" s="3" t="str">
        <f>IF(AND(TONGHOP!$O486="ThiTN",TONGHOP!$P486="TH",TONGHOP!$J486="R",TONGHOP!$K486&lt;&gt;""),TONGHOP!$M486,"")</f>
        <v/>
      </c>
    </row>
    <row r="487" spans="1:16">
      <c r="A487" s="3" t="str">
        <f>IF(AND(TONGHOP!$O487="KTHP",TONGHOP!$P487="LT",TONGHOP!$J487="R",TONGHOP!$K487&lt;&gt;""),TONGHOP!$K487,"")</f>
        <v/>
      </c>
      <c r="B487" s="3" t="str">
        <f>IF(AND(TONGHOP!$O487="KTHP",TONGHOP!$P487="LT",TONGHOP!$J487="R",TONGHOP!$K487&lt;&gt;""),TONGHOP!$M487,"")</f>
        <v/>
      </c>
      <c r="C487" s="3" t="str">
        <f>IF(AND(TONGHOP!$O487="KTHP",TONGHOP!$P487="TN",TONGHOP!$J487="R",TONGHOP!$K487&lt;&gt;""),TONGHOP!$K487,"")</f>
        <v/>
      </c>
      <c r="D487" s="3" t="str">
        <f>IF(AND(TONGHOP!$O487="KTHP",TONGHOP!$P487="TN",TONGHOP!$J487="R",TONGHOP!$K487&lt;&gt;""),TONGHOP!$M487,"")</f>
        <v/>
      </c>
      <c r="E487" s="3" t="str">
        <f>IF(AND(TONGHOP!$O487="KTHP",TONGHOP!$P487="VD",TONGHOP!$J487="R",TONGHOP!$K487&lt;&gt;""),TONGHOP!$K487,"")</f>
        <v/>
      </c>
      <c r="F487" s="3" t="str">
        <f>IF(AND(TONGHOP!$O487="KTHP",TONGHOP!$P487="VD",TONGHOP!$J487="R",TONGHOP!$K487&lt;&gt;""),TONGHOP!$M487,"")</f>
        <v/>
      </c>
      <c r="G487" s="3" t="str">
        <f>IF(AND(TONGHOP!$O487="KTHP",TONGHOP!$P487="TH",TONGHOP!$J487="R",TONGHOP!$K487&lt;&gt;""),TONGHOP!$K487,"")</f>
        <v/>
      </c>
      <c r="H487" s="3" t="str">
        <f>IF(AND(TONGHOP!$O487="KTHP",TONGHOP!$P487="TH",TONGHOP!$J487="R",TONGHOP!$K487&lt;&gt;""),TONGHOP!$M487,"")</f>
        <v/>
      </c>
      <c r="I487" s="3" t="str">
        <f>IF(AND(TONGHOP!$O487="ThiTN",TONGHOP!$P487="LT",TONGHOP!$J487="R",TONGHOP!$K487&lt;&gt;""),TONGHOP!$K487,"")</f>
        <v/>
      </c>
      <c r="J487" s="3" t="str">
        <f>IF(AND(TONGHOP!$O487="ThiTN",TONGHOP!$P487="LT",TONGHOP!$J487="R",TONGHOP!$K487&lt;&gt;""),TONGHOP!$M487,"")</f>
        <v/>
      </c>
      <c r="K487" s="3" t="str">
        <f>IF(AND(TONGHOP!$O487="ThiTN",TONGHOP!$P487="TN",TONGHOP!$J487="R",TONGHOP!$K487&lt;&gt;""),TONGHOP!$K487,"")</f>
        <v/>
      </c>
      <c r="L487" s="3" t="str">
        <f>IF(AND(TONGHOP!$O487="ThiTN",TONGHOP!$P487="TN",TONGHOP!$J487="R",TONGHOP!$K487&lt;&gt;""),TONGHOP!$M487,"")</f>
        <v/>
      </c>
      <c r="M487" s="3" t="str">
        <f>IF(AND(TONGHOP!$O487="ThiTN",TONGHOP!$P487="VĐ",TONGHOP!$J487="R",TONGHOP!$K487&lt;&gt;""),TONGHOP!$K487,"")</f>
        <v/>
      </c>
      <c r="N487" s="3" t="str">
        <f>IF(AND(TONGHOP!$O487="ThiTN",TONGHOP!$P487="VĐ",TONGHOP!$J487="R",TONGHOP!$K487&lt;&gt;""),TONGHOP!$M487,"")</f>
        <v/>
      </c>
      <c r="O487" s="3" t="str">
        <f>IF(AND(TONGHOP!$O487="ThiTN",TONGHOP!$P487="TH",TONGHOP!$J487="R",TONGHOP!$K487&lt;&gt;""),TONGHOP!$K487,"")</f>
        <v/>
      </c>
      <c r="P487" s="3" t="str">
        <f>IF(AND(TONGHOP!$O487="ThiTN",TONGHOP!$P487="TH",TONGHOP!$J487="R",TONGHOP!$K487&lt;&gt;""),TONGHOP!$M487,"")</f>
        <v/>
      </c>
    </row>
    <row r="488" spans="1:16">
      <c r="A488" s="3" t="str">
        <f>IF(AND(TONGHOP!$O488="KTHP",TONGHOP!$P488="LT",TONGHOP!$J488="R",TONGHOP!$K488&lt;&gt;""),TONGHOP!$K488,"")</f>
        <v>Kiều Trung Tín</v>
      </c>
      <c r="B488" s="3">
        <f>IF(AND(TONGHOP!$O488="KTHP",TONGHOP!$P488="LT",TONGHOP!$J488="R",TONGHOP!$K488&lt;&gt;""),TONGHOP!$M488,"")</f>
        <v>2</v>
      </c>
      <c r="C488" s="3" t="str">
        <f>IF(AND(TONGHOP!$O488="KTHP",TONGHOP!$P488="TN",TONGHOP!$J488="R",TONGHOP!$K488&lt;&gt;""),TONGHOP!$K488,"")</f>
        <v/>
      </c>
      <c r="D488" s="3" t="str">
        <f>IF(AND(TONGHOP!$O488="KTHP",TONGHOP!$P488="TN",TONGHOP!$J488="R",TONGHOP!$K488&lt;&gt;""),TONGHOP!$M488,"")</f>
        <v/>
      </c>
      <c r="E488" s="3" t="str">
        <f>IF(AND(TONGHOP!$O488="KTHP",TONGHOP!$P488="VD",TONGHOP!$J488="R",TONGHOP!$K488&lt;&gt;""),TONGHOP!$K488,"")</f>
        <v/>
      </c>
      <c r="F488" s="3" t="str">
        <f>IF(AND(TONGHOP!$O488="KTHP",TONGHOP!$P488="VD",TONGHOP!$J488="R",TONGHOP!$K488&lt;&gt;""),TONGHOP!$M488,"")</f>
        <v/>
      </c>
      <c r="G488" s="3" t="str">
        <f>IF(AND(TONGHOP!$O488="KTHP",TONGHOP!$P488="TH",TONGHOP!$J488="R",TONGHOP!$K488&lt;&gt;""),TONGHOP!$K488,"")</f>
        <v/>
      </c>
      <c r="H488" s="3" t="str">
        <f>IF(AND(TONGHOP!$O488="KTHP",TONGHOP!$P488="TH",TONGHOP!$J488="R",TONGHOP!$K488&lt;&gt;""),TONGHOP!$M488,"")</f>
        <v/>
      </c>
      <c r="I488" s="3" t="str">
        <f>IF(AND(TONGHOP!$O488="ThiTN",TONGHOP!$P488="LT",TONGHOP!$J488="R",TONGHOP!$K488&lt;&gt;""),TONGHOP!$K488,"")</f>
        <v/>
      </c>
      <c r="J488" s="3" t="str">
        <f>IF(AND(TONGHOP!$O488="ThiTN",TONGHOP!$P488="LT",TONGHOP!$J488="R",TONGHOP!$K488&lt;&gt;""),TONGHOP!$M488,"")</f>
        <v/>
      </c>
      <c r="K488" s="3" t="str">
        <f>IF(AND(TONGHOP!$O488="ThiTN",TONGHOP!$P488="TN",TONGHOP!$J488="R",TONGHOP!$K488&lt;&gt;""),TONGHOP!$K488,"")</f>
        <v/>
      </c>
      <c r="L488" s="3" t="str">
        <f>IF(AND(TONGHOP!$O488="ThiTN",TONGHOP!$P488="TN",TONGHOP!$J488="R",TONGHOP!$K488&lt;&gt;""),TONGHOP!$M488,"")</f>
        <v/>
      </c>
      <c r="M488" s="3" t="str">
        <f>IF(AND(TONGHOP!$O488="ThiTN",TONGHOP!$P488="VĐ",TONGHOP!$J488="R",TONGHOP!$K488&lt;&gt;""),TONGHOP!$K488,"")</f>
        <v/>
      </c>
      <c r="N488" s="3" t="str">
        <f>IF(AND(TONGHOP!$O488="ThiTN",TONGHOP!$P488="VĐ",TONGHOP!$J488="R",TONGHOP!$K488&lt;&gt;""),TONGHOP!$M488,"")</f>
        <v/>
      </c>
      <c r="O488" s="3" t="str">
        <f>IF(AND(TONGHOP!$O488="ThiTN",TONGHOP!$P488="TH",TONGHOP!$J488="R",TONGHOP!$K488&lt;&gt;""),TONGHOP!$K488,"")</f>
        <v/>
      </c>
      <c r="P488" s="3" t="str">
        <f>IF(AND(TONGHOP!$O488="ThiTN",TONGHOP!$P488="TH",TONGHOP!$J488="R",TONGHOP!$K488&lt;&gt;""),TONGHOP!$M488,"")</f>
        <v/>
      </c>
    </row>
    <row r="489" spans="1:16">
      <c r="A489" s="3" t="str">
        <f>IF(AND(TONGHOP!$O489="KTHP",TONGHOP!$P489="LT",TONGHOP!$J489="R",TONGHOP!$K489&lt;&gt;""),TONGHOP!$K489,"")</f>
        <v/>
      </c>
      <c r="B489" s="3" t="str">
        <f>IF(AND(TONGHOP!$O489="KTHP",TONGHOP!$P489="LT",TONGHOP!$J489="R",TONGHOP!$K489&lt;&gt;""),TONGHOP!$M489,"")</f>
        <v/>
      </c>
      <c r="C489" s="3" t="str">
        <f>IF(AND(TONGHOP!$O489="KTHP",TONGHOP!$P489="TN",TONGHOP!$J489="R",TONGHOP!$K489&lt;&gt;""),TONGHOP!$K489,"")</f>
        <v/>
      </c>
      <c r="D489" s="3" t="str">
        <f>IF(AND(TONGHOP!$O489="KTHP",TONGHOP!$P489="TN",TONGHOP!$J489="R",TONGHOP!$K489&lt;&gt;""),TONGHOP!$M489,"")</f>
        <v/>
      </c>
      <c r="E489" s="3" t="str">
        <f>IF(AND(TONGHOP!$O489="KTHP",TONGHOP!$P489="VD",TONGHOP!$J489="R",TONGHOP!$K489&lt;&gt;""),TONGHOP!$K489,"")</f>
        <v/>
      </c>
      <c r="F489" s="3" t="str">
        <f>IF(AND(TONGHOP!$O489="KTHP",TONGHOP!$P489="VD",TONGHOP!$J489="R",TONGHOP!$K489&lt;&gt;""),TONGHOP!$M489,"")</f>
        <v/>
      </c>
      <c r="G489" s="3" t="str">
        <f>IF(AND(TONGHOP!$O489="KTHP",TONGHOP!$P489="TH",TONGHOP!$J489="R",TONGHOP!$K489&lt;&gt;""),TONGHOP!$K489,"")</f>
        <v/>
      </c>
      <c r="H489" s="3" t="str">
        <f>IF(AND(TONGHOP!$O489="KTHP",TONGHOP!$P489="TH",TONGHOP!$J489="R",TONGHOP!$K489&lt;&gt;""),TONGHOP!$M489,"")</f>
        <v/>
      </c>
      <c r="I489" s="3" t="str">
        <f>IF(AND(TONGHOP!$O489="ThiTN",TONGHOP!$P489="LT",TONGHOP!$J489="R",TONGHOP!$K489&lt;&gt;""),TONGHOP!$K489,"")</f>
        <v/>
      </c>
      <c r="J489" s="3" t="str">
        <f>IF(AND(TONGHOP!$O489="ThiTN",TONGHOP!$P489="LT",TONGHOP!$J489="R",TONGHOP!$K489&lt;&gt;""),TONGHOP!$M489,"")</f>
        <v/>
      </c>
      <c r="K489" s="3" t="str">
        <f>IF(AND(TONGHOP!$O489="ThiTN",TONGHOP!$P489="TN",TONGHOP!$J489="R",TONGHOP!$K489&lt;&gt;""),TONGHOP!$K489,"")</f>
        <v/>
      </c>
      <c r="L489" s="3" t="str">
        <f>IF(AND(TONGHOP!$O489="ThiTN",TONGHOP!$P489="TN",TONGHOP!$J489="R",TONGHOP!$K489&lt;&gt;""),TONGHOP!$M489,"")</f>
        <v/>
      </c>
      <c r="M489" s="3" t="str">
        <f>IF(AND(TONGHOP!$O489="ThiTN",TONGHOP!$P489="VĐ",TONGHOP!$J489="R",TONGHOP!$K489&lt;&gt;""),TONGHOP!$K489,"")</f>
        <v/>
      </c>
      <c r="N489" s="3" t="str">
        <f>IF(AND(TONGHOP!$O489="ThiTN",TONGHOP!$P489="VĐ",TONGHOP!$J489="R",TONGHOP!$K489&lt;&gt;""),TONGHOP!$M489,"")</f>
        <v/>
      </c>
      <c r="O489" s="3" t="str">
        <f>IF(AND(TONGHOP!$O489="ThiTN",TONGHOP!$P489="TH",TONGHOP!$J489="R",TONGHOP!$K489&lt;&gt;""),TONGHOP!$K489,"")</f>
        <v/>
      </c>
      <c r="P489" s="3" t="str">
        <f>IF(AND(TONGHOP!$O489="ThiTN",TONGHOP!$P489="TH",TONGHOP!$J489="R",TONGHOP!$K489&lt;&gt;""),TONGHOP!$M489,"")</f>
        <v/>
      </c>
    </row>
    <row r="490" spans="1:16">
      <c r="A490" s="3" t="str">
        <f>IF(AND(TONGHOP!$O490="KTHP",TONGHOP!$P490="LT",TONGHOP!$J490="R",TONGHOP!$K490&lt;&gt;""),TONGHOP!$K490,"")</f>
        <v/>
      </c>
      <c r="B490" s="3" t="str">
        <f>IF(AND(TONGHOP!$O490="KTHP",TONGHOP!$P490="LT",TONGHOP!$J490="R",TONGHOP!$K490&lt;&gt;""),TONGHOP!$M490,"")</f>
        <v/>
      </c>
      <c r="C490" s="3" t="str">
        <f>IF(AND(TONGHOP!$O490="KTHP",TONGHOP!$P490="TN",TONGHOP!$J490="R",TONGHOP!$K490&lt;&gt;""),TONGHOP!$K490,"")</f>
        <v/>
      </c>
      <c r="D490" s="3" t="str">
        <f>IF(AND(TONGHOP!$O490="KTHP",TONGHOP!$P490="TN",TONGHOP!$J490="R",TONGHOP!$K490&lt;&gt;""),TONGHOP!$M490,"")</f>
        <v/>
      </c>
      <c r="E490" s="3" t="str">
        <f>IF(AND(TONGHOP!$O490="KTHP",TONGHOP!$P490="VD",TONGHOP!$J490="R",TONGHOP!$K490&lt;&gt;""),TONGHOP!$K490,"")</f>
        <v/>
      </c>
      <c r="F490" s="3" t="str">
        <f>IF(AND(TONGHOP!$O490="KTHP",TONGHOP!$P490="VD",TONGHOP!$J490="R",TONGHOP!$K490&lt;&gt;""),TONGHOP!$M490,"")</f>
        <v/>
      </c>
      <c r="G490" s="3" t="str">
        <f>IF(AND(TONGHOP!$O490="KTHP",TONGHOP!$P490="TH",TONGHOP!$J490="R",TONGHOP!$K490&lt;&gt;""),TONGHOP!$K490,"")</f>
        <v/>
      </c>
      <c r="H490" s="3" t="str">
        <f>IF(AND(TONGHOP!$O490="KTHP",TONGHOP!$P490="TH",TONGHOP!$J490="R",TONGHOP!$K490&lt;&gt;""),TONGHOP!$M490,"")</f>
        <v/>
      </c>
      <c r="I490" s="3" t="str">
        <f>IF(AND(TONGHOP!$O490="ThiTN",TONGHOP!$P490="LT",TONGHOP!$J490="R",TONGHOP!$K490&lt;&gt;""),TONGHOP!$K490,"")</f>
        <v/>
      </c>
      <c r="J490" s="3" t="str">
        <f>IF(AND(TONGHOP!$O490="ThiTN",TONGHOP!$P490="LT",TONGHOP!$J490="R",TONGHOP!$K490&lt;&gt;""),TONGHOP!$M490,"")</f>
        <v/>
      </c>
      <c r="K490" s="3" t="str">
        <f>IF(AND(TONGHOP!$O490="ThiTN",TONGHOP!$P490="TN",TONGHOP!$J490="R",TONGHOP!$K490&lt;&gt;""),TONGHOP!$K490,"")</f>
        <v/>
      </c>
      <c r="L490" s="3" t="str">
        <f>IF(AND(TONGHOP!$O490="ThiTN",TONGHOP!$P490="TN",TONGHOP!$J490="R",TONGHOP!$K490&lt;&gt;""),TONGHOP!$M490,"")</f>
        <v/>
      </c>
      <c r="M490" s="3" t="str">
        <f>IF(AND(TONGHOP!$O490="ThiTN",TONGHOP!$P490="VĐ",TONGHOP!$J490="R",TONGHOP!$K490&lt;&gt;""),TONGHOP!$K490,"")</f>
        <v/>
      </c>
      <c r="N490" s="3" t="str">
        <f>IF(AND(TONGHOP!$O490="ThiTN",TONGHOP!$P490="VĐ",TONGHOP!$J490="R",TONGHOP!$K490&lt;&gt;""),TONGHOP!$M490,"")</f>
        <v/>
      </c>
      <c r="O490" s="3" t="str">
        <f>IF(AND(TONGHOP!$O490="ThiTN",TONGHOP!$P490="TH",TONGHOP!$J490="R",TONGHOP!$K490&lt;&gt;""),TONGHOP!$K490,"")</f>
        <v/>
      </c>
      <c r="P490" s="3" t="str">
        <f>IF(AND(TONGHOP!$O490="ThiTN",TONGHOP!$P490="TH",TONGHOP!$J490="R",TONGHOP!$K490&lt;&gt;""),TONGHOP!$M490,"")</f>
        <v/>
      </c>
    </row>
    <row r="491" spans="1:16">
      <c r="A491" s="3" t="str">
        <f>IF(AND(TONGHOP!$O491="KTHP",TONGHOP!$P491="LT",TONGHOP!$J491="R",TONGHOP!$K491&lt;&gt;""),TONGHOP!$K491,"")</f>
        <v/>
      </c>
      <c r="B491" s="3" t="str">
        <f>IF(AND(TONGHOP!$O491="KTHP",TONGHOP!$P491="LT",TONGHOP!$J491="R",TONGHOP!$K491&lt;&gt;""),TONGHOP!$M491,"")</f>
        <v/>
      </c>
      <c r="C491" s="3" t="str">
        <f>IF(AND(TONGHOP!$O491="KTHP",TONGHOP!$P491="TN",TONGHOP!$J491="R",TONGHOP!$K491&lt;&gt;""),TONGHOP!$K491,"")</f>
        <v/>
      </c>
      <c r="D491" s="3" t="str">
        <f>IF(AND(TONGHOP!$O491="KTHP",TONGHOP!$P491="TN",TONGHOP!$J491="R",TONGHOP!$K491&lt;&gt;""),TONGHOP!$M491,"")</f>
        <v/>
      </c>
      <c r="E491" s="3" t="str">
        <f>IF(AND(TONGHOP!$O491="KTHP",TONGHOP!$P491="VD",TONGHOP!$J491="R",TONGHOP!$K491&lt;&gt;""),TONGHOP!$K491,"")</f>
        <v/>
      </c>
      <c r="F491" s="3" t="str">
        <f>IF(AND(TONGHOP!$O491="KTHP",TONGHOP!$P491="VD",TONGHOP!$J491="R",TONGHOP!$K491&lt;&gt;""),TONGHOP!$M491,"")</f>
        <v/>
      </c>
      <c r="G491" s="3" t="str">
        <f>IF(AND(TONGHOP!$O491="KTHP",TONGHOP!$P491="TH",TONGHOP!$J491="R",TONGHOP!$K491&lt;&gt;""),TONGHOP!$K491,"")</f>
        <v/>
      </c>
      <c r="H491" s="3" t="str">
        <f>IF(AND(TONGHOP!$O491="KTHP",TONGHOP!$P491="TH",TONGHOP!$J491="R",TONGHOP!$K491&lt;&gt;""),TONGHOP!$M491,"")</f>
        <v/>
      </c>
      <c r="I491" s="3" t="str">
        <f>IF(AND(TONGHOP!$O491="ThiTN",TONGHOP!$P491="LT",TONGHOP!$J491="R",TONGHOP!$K491&lt;&gt;""),TONGHOP!$K491,"")</f>
        <v/>
      </c>
      <c r="J491" s="3" t="str">
        <f>IF(AND(TONGHOP!$O491="ThiTN",TONGHOP!$P491="LT",TONGHOP!$J491="R",TONGHOP!$K491&lt;&gt;""),TONGHOP!$M491,"")</f>
        <v/>
      </c>
      <c r="K491" s="3" t="str">
        <f>IF(AND(TONGHOP!$O491="ThiTN",TONGHOP!$P491="TN",TONGHOP!$J491="R",TONGHOP!$K491&lt;&gt;""),TONGHOP!$K491,"")</f>
        <v/>
      </c>
      <c r="L491" s="3" t="str">
        <f>IF(AND(TONGHOP!$O491="ThiTN",TONGHOP!$P491="TN",TONGHOP!$J491="R",TONGHOP!$K491&lt;&gt;""),TONGHOP!$M491,"")</f>
        <v/>
      </c>
      <c r="M491" s="3" t="str">
        <f>IF(AND(TONGHOP!$O491="ThiTN",TONGHOP!$P491="VĐ",TONGHOP!$J491="R",TONGHOP!$K491&lt;&gt;""),TONGHOP!$K491,"")</f>
        <v/>
      </c>
      <c r="N491" s="3" t="str">
        <f>IF(AND(TONGHOP!$O491="ThiTN",TONGHOP!$P491="VĐ",TONGHOP!$J491="R",TONGHOP!$K491&lt;&gt;""),TONGHOP!$M491,"")</f>
        <v/>
      </c>
      <c r="O491" s="3" t="str">
        <f>IF(AND(TONGHOP!$O491="ThiTN",TONGHOP!$P491="TH",TONGHOP!$J491="R",TONGHOP!$K491&lt;&gt;""),TONGHOP!$K491,"")</f>
        <v/>
      </c>
      <c r="P491" s="3" t="str">
        <f>IF(AND(TONGHOP!$O491="ThiTN",TONGHOP!$P491="TH",TONGHOP!$J491="R",TONGHOP!$K491&lt;&gt;""),TONGHOP!$M491,"")</f>
        <v/>
      </c>
    </row>
    <row r="492" spans="1:16">
      <c r="A492" s="3" t="str">
        <f>IF(AND(TONGHOP!$O492="KTHP",TONGHOP!$P492="LT",TONGHOP!$J492="R",TONGHOP!$K492&lt;&gt;""),TONGHOP!$K492,"")</f>
        <v/>
      </c>
      <c r="B492" s="3" t="str">
        <f>IF(AND(TONGHOP!$O492="KTHP",TONGHOP!$P492="LT",TONGHOP!$J492="R",TONGHOP!$K492&lt;&gt;""),TONGHOP!$M492,"")</f>
        <v/>
      </c>
      <c r="C492" s="3" t="str">
        <f>IF(AND(TONGHOP!$O492="KTHP",TONGHOP!$P492="TN",TONGHOP!$J492="R",TONGHOP!$K492&lt;&gt;""),TONGHOP!$K492,"")</f>
        <v/>
      </c>
      <c r="D492" s="3" t="str">
        <f>IF(AND(TONGHOP!$O492="KTHP",TONGHOP!$P492="TN",TONGHOP!$J492="R",TONGHOP!$K492&lt;&gt;""),TONGHOP!$M492,"")</f>
        <v/>
      </c>
      <c r="E492" s="3" t="str">
        <f>IF(AND(TONGHOP!$O492="KTHP",TONGHOP!$P492="VD",TONGHOP!$J492="R",TONGHOP!$K492&lt;&gt;""),TONGHOP!$K492,"")</f>
        <v/>
      </c>
      <c r="F492" s="3" t="str">
        <f>IF(AND(TONGHOP!$O492="KTHP",TONGHOP!$P492="VD",TONGHOP!$J492="R",TONGHOP!$K492&lt;&gt;""),TONGHOP!$M492,"")</f>
        <v/>
      </c>
      <c r="G492" s="3" t="str">
        <f>IF(AND(TONGHOP!$O492="KTHP",TONGHOP!$P492="TH",TONGHOP!$J492="R",TONGHOP!$K492&lt;&gt;""),TONGHOP!$K492,"")</f>
        <v/>
      </c>
      <c r="H492" s="3" t="str">
        <f>IF(AND(TONGHOP!$O492="KTHP",TONGHOP!$P492="TH",TONGHOP!$J492="R",TONGHOP!$K492&lt;&gt;""),TONGHOP!$M492,"")</f>
        <v/>
      </c>
      <c r="I492" s="3" t="str">
        <f>IF(AND(TONGHOP!$O492="ThiTN",TONGHOP!$P492="LT",TONGHOP!$J492="R",TONGHOP!$K492&lt;&gt;""),TONGHOP!$K492,"")</f>
        <v/>
      </c>
      <c r="J492" s="3" t="str">
        <f>IF(AND(TONGHOP!$O492="ThiTN",TONGHOP!$P492="LT",TONGHOP!$J492="R",TONGHOP!$K492&lt;&gt;""),TONGHOP!$M492,"")</f>
        <v/>
      </c>
      <c r="K492" s="3" t="str">
        <f>IF(AND(TONGHOP!$O492="ThiTN",TONGHOP!$P492="TN",TONGHOP!$J492="R",TONGHOP!$K492&lt;&gt;""),TONGHOP!$K492,"")</f>
        <v/>
      </c>
      <c r="L492" s="3" t="str">
        <f>IF(AND(TONGHOP!$O492="ThiTN",TONGHOP!$P492="TN",TONGHOP!$J492="R",TONGHOP!$K492&lt;&gt;""),TONGHOP!$M492,"")</f>
        <v/>
      </c>
      <c r="M492" s="3" t="str">
        <f>IF(AND(TONGHOP!$O492="ThiTN",TONGHOP!$P492="VĐ",TONGHOP!$J492="R",TONGHOP!$K492&lt;&gt;""),TONGHOP!$K492,"")</f>
        <v/>
      </c>
      <c r="N492" s="3" t="str">
        <f>IF(AND(TONGHOP!$O492="ThiTN",TONGHOP!$P492="VĐ",TONGHOP!$J492="R",TONGHOP!$K492&lt;&gt;""),TONGHOP!$M492,"")</f>
        <v/>
      </c>
      <c r="O492" s="3" t="str">
        <f>IF(AND(TONGHOP!$O492="ThiTN",TONGHOP!$P492="TH",TONGHOP!$J492="R",TONGHOP!$K492&lt;&gt;""),TONGHOP!$K492,"")</f>
        <v/>
      </c>
      <c r="P492" s="3" t="str">
        <f>IF(AND(TONGHOP!$O492="ThiTN",TONGHOP!$P492="TH",TONGHOP!$J492="R",TONGHOP!$K492&lt;&gt;""),TONGHOP!$M492,"")</f>
        <v/>
      </c>
    </row>
    <row r="493" spans="1:16">
      <c r="A493" s="3" t="str">
        <f>IF(AND(TONGHOP!$O493="KTHP",TONGHOP!$P493="LT",TONGHOP!$J493="R",TONGHOP!$K493&lt;&gt;""),TONGHOP!$K493,"")</f>
        <v/>
      </c>
      <c r="B493" s="3" t="str">
        <f>IF(AND(TONGHOP!$O493="KTHP",TONGHOP!$P493="LT",TONGHOP!$J493="R",TONGHOP!$K493&lt;&gt;""),TONGHOP!$M493,"")</f>
        <v/>
      </c>
      <c r="C493" s="3" t="str">
        <f>IF(AND(TONGHOP!$O493="KTHP",TONGHOP!$P493="TN",TONGHOP!$J493="R",TONGHOP!$K493&lt;&gt;""),TONGHOP!$K493,"")</f>
        <v/>
      </c>
      <c r="D493" s="3" t="str">
        <f>IF(AND(TONGHOP!$O493="KTHP",TONGHOP!$P493="TN",TONGHOP!$J493="R",TONGHOP!$K493&lt;&gt;""),TONGHOP!$M493,"")</f>
        <v/>
      </c>
      <c r="E493" s="3" t="str">
        <f>IF(AND(TONGHOP!$O493="KTHP",TONGHOP!$P493="VD",TONGHOP!$J493="R",TONGHOP!$K493&lt;&gt;""),TONGHOP!$K493,"")</f>
        <v/>
      </c>
      <c r="F493" s="3" t="str">
        <f>IF(AND(TONGHOP!$O493="KTHP",TONGHOP!$P493="VD",TONGHOP!$J493="R",TONGHOP!$K493&lt;&gt;""),TONGHOP!$M493,"")</f>
        <v/>
      </c>
      <c r="G493" s="3" t="str">
        <f>IF(AND(TONGHOP!$O493="KTHP",TONGHOP!$P493="TH",TONGHOP!$J493="R",TONGHOP!$K493&lt;&gt;""),TONGHOP!$K493,"")</f>
        <v/>
      </c>
      <c r="H493" s="3" t="str">
        <f>IF(AND(TONGHOP!$O493="KTHP",TONGHOP!$P493="TH",TONGHOP!$J493="R",TONGHOP!$K493&lt;&gt;""),TONGHOP!$M493,"")</f>
        <v/>
      </c>
      <c r="I493" s="3" t="str">
        <f>IF(AND(TONGHOP!$O493="ThiTN",TONGHOP!$P493="LT",TONGHOP!$J493="R",TONGHOP!$K493&lt;&gt;""),TONGHOP!$K493,"")</f>
        <v/>
      </c>
      <c r="J493" s="3" t="str">
        <f>IF(AND(TONGHOP!$O493="ThiTN",TONGHOP!$P493="LT",TONGHOP!$J493="R",TONGHOP!$K493&lt;&gt;""),TONGHOP!$M493,"")</f>
        <v/>
      </c>
      <c r="K493" s="3" t="str">
        <f>IF(AND(TONGHOP!$O493="ThiTN",TONGHOP!$P493="TN",TONGHOP!$J493="R",TONGHOP!$K493&lt;&gt;""),TONGHOP!$K493,"")</f>
        <v/>
      </c>
      <c r="L493" s="3" t="str">
        <f>IF(AND(TONGHOP!$O493="ThiTN",TONGHOP!$P493="TN",TONGHOP!$J493="R",TONGHOP!$K493&lt;&gt;""),TONGHOP!$M493,"")</f>
        <v/>
      </c>
      <c r="M493" s="3" t="str">
        <f>IF(AND(TONGHOP!$O493="ThiTN",TONGHOP!$P493="VĐ",TONGHOP!$J493="R",TONGHOP!$K493&lt;&gt;""),TONGHOP!$K493,"")</f>
        <v/>
      </c>
      <c r="N493" s="3" t="str">
        <f>IF(AND(TONGHOP!$O493="ThiTN",TONGHOP!$P493="VĐ",TONGHOP!$J493="R",TONGHOP!$K493&lt;&gt;""),TONGHOP!$M493,"")</f>
        <v/>
      </c>
      <c r="O493" s="3" t="str">
        <f>IF(AND(TONGHOP!$O493="ThiTN",TONGHOP!$P493="TH",TONGHOP!$J493="R",TONGHOP!$K493&lt;&gt;""),TONGHOP!$K493,"")</f>
        <v/>
      </c>
      <c r="P493" s="3" t="str">
        <f>IF(AND(TONGHOP!$O493="ThiTN",TONGHOP!$P493="TH",TONGHOP!$J493="R",TONGHOP!$K493&lt;&gt;""),TONGHOP!$M493,"")</f>
        <v/>
      </c>
    </row>
    <row r="494" spans="1:16">
      <c r="A494" s="3" t="str">
        <f>IF(AND(TONGHOP!$O494="KTHP",TONGHOP!$P494="LT",TONGHOP!$J494="R",TONGHOP!$K494&lt;&gt;""),TONGHOP!$K494,"")</f>
        <v/>
      </c>
      <c r="B494" s="3" t="str">
        <f>IF(AND(TONGHOP!$O494="KTHP",TONGHOP!$P494="LT",TONGHOP!$J494="R",TONGHOP!$K494&lt;&gt;""),TONGHOP!$M494,"")</f>
        <v/>
      </c>
      <c r="C494" s="3" t="str">
        <f>IF(AND(TONGHOP!$O494="KTHP",TONGHOP!$P494="TN",TONGHOP!$J494="R",TONGHOP!$K494&lt;&gt;""),TONGHOP!$K494,"")</f>
        <v/>
      </c>
      <c r="D494" s="3" t="str">
        <f>IF(AND(TONGHOP!$O494="KTHP",TONGHOP!$P494="TN",TONGHOP!$J494="R",TONGHOP!$K494&lt;&gt;""),TONGHOP!$M494,"")</f>
        <v/>
      </c>
      <c r="E494" s="3" t="str">
        <f>IF(AND(TONGHOP!$O494="KTHP",TONGHOP!$P494="VD",TONGHOP!$J494="R",TONGHOP!$K494&lt;&gt;""),TONGHOP!$K494,"")</f>
        <v/>
      </c>
      <c r="F494" s="3" t="str">
        <f>IF(AND(TONGHOP!$O494="KTHP",TONGHOP!$P494="VD",TONGHOP!$J494="R",TONGHOP!$K494&lt;&gt;""),TONGHOP!$M494,"")</f>
        <v/>
      </c>
      <c r="G494" s="3" t="str">
        <f>IF(AND(TONGHOP!$O494="KTHP",TONGHOP!$P494="TH",TONGHOP!$J494="R",TONGHOP!$K494&lt;&gt;""),TONGHOP!$K494,"")</f>
        <v/>
      </c>
      <c r="H494" s="3" t="str">
        <f>IF(AND(TONGHOP!$O494="KTHP",TONGHOP!$P494="TH",TONGHOP!$J494="R",TONGHOP!$K494&lt;&gt;""),TONGHOP!$M494,"")</f>
        <v/>
      </c>
      <c r="I494" s="3" t="str">
        <f>IF(AND(TONGHOP!$O494="ThiTN",TONGHOP!$P494="LT",TONGHOP!$J494="R",TONGHOP!$K494&lt;&gt;""),TONGHOP!$K494,"")</f>
        <v/>
      </c>
      <c r="J494" s="3" t="str">
        <f>IF(AND(TONGHOP!$O494="ThiTN",TONGHOP!$P494="LT",TONGHOP!$J494="R",TONGHOP!$K494&lt;&gt;""),TONGHOP!$M494,"")</f>
        <v/>
      </c>
      <c r="K494" s="3" t="str">
        <f>IF(AND(TONGHOP!$O494="ThiTN",TONGHOP!$P494="TN",TONGHOP!$J494="R",TONGHOP!$K494&lt;&gt;""),TONGHOP!$K494,"")</f>
        <v/>
      </c>
      <c r="L494" s="3" t="str">
        <f>IF(AND(TONGHOP!$O494="ThiTN",TONGHOP!$P494="TN",TONGHOP!$J494="R",TONGHOP!$K494&lt;&gt;""),TONGHOP!$M494,"")</f>
        <v/>
      </c>
      <c r="M494" s="3" t="str">
        <f>IF(AND(TONGHOP!$O494="ThiTN",TONGHOP!$P494="VĐ",TONGHOP!$J494="R",TONGHOP!$K494&lt;&gt;""),TONGHOP!$K494,"")</f>
        <v/>
      </c>
      <c r="N494" s="3" t="str">
        <f>IF(AND(TONGHOP!$O494="ThiTN",TONGHOP!$P494="VĐ",TONGHOP!$J494="R",TONGHOP!$K494&lt;&gt;""),TONGHOP!$M494,"")</f>
        <v/>
      </c>
      <c r="O494" s="3" t="str">
        <f>IF(AND(TONGHOP!$O494="ThiTN",TONGHOP!$P494="TH",TONGHOP!$J494="R",TONGHOP!$K494&lt;&gt;""),TONGHOP!$K494,"")</f>
        <v/>
      </c>
      <c r="P494" s="3" t="str">
        <f>IF(AND(TONGHOP!$O494="ThiTN",TONGHOP!$P494="TH",TONGHOP!$J494="R",TONGHOP!$K494&lt;&gt;""),TONGHOP!$M494,"")</f>
        <v/>
      </c>
    </row>
    <row r="495" spans="1:16">
      <c r="A495" s="3" t="str">
        <f>IF(AND(TONGHOP!$O495="KTHP",TONGHOP!$P495="LT",TONGHOP!$J495="R",TONGHOP!$K495&lt;&gt;""),TONGHOP!$K495,"")</f>
        <v/>
      </c>
      <c r="B495" s="3" t="str">
        <f>IF(AND(TONGHOP!$O495="KTHP",TONGHOP!$P495="LT",TONGHOP!$J495="R",TONGHOP!$K495&lt;&gt;""),TONGHOP!$M495,"")</f>
        <v/>
      </c>
      <c r="C495" s="3" t="str">
        <f>IF(AND(TONGHOP!$O495="KTHP",TONGHOP!$P495="TN",TONGHOP!$J495="R",TONGHOP!$K495&lt;&gt;""),TONGHOP!$K495,"")</f>
        <v/>
      </c>
      <c r="D495" s="3" t="str">
        <f>IF(AND(TONGHOP!$O495="KTHP",TONGHOP!$P495="TN",TONGHOP!$J495="R",TONGHOP!$K495&lt;&gt;""),TONGHOP!$M495,"")</f>
        <v/>
      </c>
      <c r="E495" s="3" t="str">
        <f>IF(AND(TONGHOP!$O495="KTHP",TONGHOP!$P495="VD",TONGHOP!$J495="R",TONGHOP!$K495&lt;&gt;""),TONGHOP!$K495,"")</f>
        <v/>
      </c>
      <c r="F495" s="3" t="str">
        <f>IF(AND(TONGHOP!$O495="KTHP",TONGHOP!$P495="VD",TONGHOP!$J495="R",TONGHOP!$K495&lt;&gt;""),TONGHOP!$M495,"")</f>
        <v/>
      </c>
      <c r="G495" s="3" t="str">
        <f>IF(AND(TONGHOP!$O495="KTHP",TONGHOP!$P495="TH",TONGHOP!$J495="R",TONGHOP!$K495&lt;&gt;""),TONGHOP!$K495,"")</f>
        <v/>
      </c>
      <c r="H495" s="3" t="str">
        <f>IF(AND(TONGHOP!$O495="KTHP",TONGHOP!$P495="TH",TONGHOP!$J495="R",TONGHOP!$K495&lt;&gt;""),TONGHOP!$M495,"")</f>
        <v/>
      </c>
      <c r="I495" s="3" t="str">
        <f>IF(AND(TONGHOP!$O495="ThiTN",TONGHOP!$P495="LT",TONGHOP!$J495="R",TONGHOP!$K495&lt;&gt;""),TONGHOP!$K495,"")</f>
        <v/>
      </c>
      <c r="J495" s="3" t="str">
        <f>IF(AND(TONGHOP!$O495="ThiTN",TONGHOP!$P495="LT",TONGHOP!$J495="R",TONGHOP!$K495&lt;&gt;""),TONGHOP!$M495,"")</f>
        <v/>
      </c>
      <c r="K495" s="3" t="str">
        <f>IF(AND(TONGHOP!$O495="ThiTN",TONGHOP!$P495="TN",TONGHOP!$J495="R",TONGHOP!$K495&lt;&gt;""),TONGHOP!$K495,"")</f>
        <v/>
      </c>
      <c r="L495" s="3" t="str">
        <f>IF(AND(TONGHOP!$O495="ThiTN",TONGHOP!$P495="TN",TONGHOP!$J495="R",TONGHOP!$K495&lt;&gt;""),TONGHOP!$M495,"")</f>
        <v/>
      </c>
      <c r="M495" s="3" t="str">
        <f>IF(AND(TONGHOP!$O495="ThiTN",TONGHOP!$P495="VĐ",TONGHOP!$J495="R",TONGHOP!$K495&lt;&gt;""),TONGHOP!$K495,"")</f>
        <v/>
      </c>
      <c r="N495" s="3" t="str">
        <f>IF(AND(TONGHOP!$O495="ThiTN",TONGHOP!$P495="VĐ",TONGHOP!$J495="R",TONGHOP!$K495&lt;&gt;""),TONGHOP!$M495,"")</f>
        <v/>
      </c>
      <c r="O495" s="3" t="str">
        <f>IF(AND(TONGHOP!$O495="ThiTN",TONGHOP!$P495="TH",TONGHOP!$J495="R",TONGHOP!$K495&lt;&gt;""),TONGHOP!$K495,"")</f>
        <v/>
      </c>
      <c r="P495" s="3" t="str">
        <f>IF(AND(TONGHOP!$O495="ThiTN",TONGHOP!$P495="TH",TONGHOP!$J495="R",TONGHOP!$K495&lt;&gt;""),TONGHOP!$M495,"")</f>
        <v/>
      </c>
    </row>
    <row r="496" spans="1:16">
      <c r="A496" s="3" t="str">
        <f>IF(AND(TONGHOP!$O496="KTHP",TONGHOP!$P496="LT",TONGHOP!$J496="R",TONGHOP!$K496&lt;&gt;""),TONGHOP!$K496,"")</f>
        <v/>
      </c>
      <c r="B496" s="3" t="str">
        <f>IF(AND(TONGHOP!$O496="KTHP",TONGHOP!$P496="LT",TONGHOP!$J496="R",TONGHOP!$K496&lt;&gt;""),TONGHOP!$M496,"")</f>
        <v/>
      </c>
      <c r="C496" s="3" t="str">
        <f>IF(AND(TONGHOP!$O496="KTHP",TONGHOP!$P496="TN",TONGHOP!$J496="R",TONGHOP!$K496&lt;&gt;""),TONGHOP!$K496,"")</f>
        <v/>
      </c>
      <c r="D496" s="3" t="str">
        <f>IF(AND(TONGHOP!$O496="KTHP",TONGHOP!$P496="TN",TONGHOP!$J496="R",TONGHOP!$K496&lt;&gt;""),TONGHOP!$M496,"")</f>
        <v/>
      </c>
      <c r="E496" s="3" t="str">
        <f>IF(AND(TONGHOP!$O496="KTHP",TONGHOP!$P496="VD",TONGHOP!$J496="R",TONGHOP!$K496&lt;&gt;""),TONGHOP!$K496,"")</f>
        <v/>
      </c>
      <c r="F496" s="3" t="str">
        <f>IF(AND(TONGHOP!$O496="KTHP",TONGHOP!$P496="VD",TONGHOP!$J496="R",TONGHOP!$K496&lt;&gt;""),TONGHOP!$M496,"")</f>
        <v/>
      </c>
      <c r="G496" s="3" t="str">
        <f>IF(AND(TONGHOP!$O496="KTHP",TONGHOP!$P496="TH",TONGHOP!$J496="R",TONGHOP!$K496&lt;&gt;""),TONGHOP!$K496,"")</f>
        <v/>
      </c>
      <c r="H496" s="3" t="str">
        <f>IF(AND(TONGHOP!$O496="KTHP",TONGHOP!$P496="TH",TONGHOP!$J496="R",TONGHOP!$K496&lt;&gt;""),TONGHOP!$M496,"")</f>
        <v/>
      </c>
      <c r="I496" s="3" t="str">
        <f>IF(AND(TONGHOP!$O496="ThiTN",TONGHOP!$P496="LT",TONGHOP!$J496="R",TONGHOP!$K496&lt;&gt;""),TONGHOP!$K496,"")</f>
        <v/>
      </c>
      <c r="J496" s="3" t="str">
        <f>IF(AND(TONGHOP!$O496="ThiTN",TONGHOP!$P496="LT",TONGHOP!$J496="R",TONGHOP!$K496&lt;&gt;""),TONGHOP!$M496,"")</f>
        <v/>
      </c>
      <c r="K496" s="3" t="str">
        <f>IF(AND(TONGHOP!$O496="ThiTN",TONGHOP!$P496="TN",TONGHOP!$J496="R",TONGHOP!$K496&lt;&gt;""),TONGHOP!$K496,"")</f>
        <v/>
      </c>
      <c r="L496" s="3" t="str">
        <f>IF(AND(TONGHOP!$O496="ThiTN",TONGHOP!$P496="TN",TONGHOP!$J496="R",TONGHOP!$K496&lt;&gt;""),TONGHOP!$M496,"")</f>
        <v/>
      </c>
      <c r="M496" s="3" t="str">
        <f>IF(AND(TONGHOP!$O496="ThiTN",TONGHOP!$P496="VĐ",TONGHOP!$J496="R",TONGHOP!$K496&lt;&gt;""),TONGHOP!$K496,"")</f>
        <v/>
      </c>
      <c r="N496" s="3" t="str">
        <f>IF(AND(TONGHOP!$O496="ThiTN",TONGHOP!$P496="VĐ",TONGHOP!$J496="R",TONGHOP!$K496&lt;&gt;""),TONGHOP!$M496,"")</f>
        <v/>
      </c>
      <c r="O496" s="3" t="str">
        <f>IF(AND(TONGHOP!$O496="ThiTN",TONGHOP!$P496="TH",TONGHOP!$J496="R",TONGHOP!$K496&lt;&gt;""),TONGHOP!$K496,"")</f>
        <v/>
      </c>
      <c r="P496" s="3" t="str">
        <f>IF(AND(TONGHOP!$O496="ThiTN",TONGHOP!$P496="TH",TONGHOP!$J496="R",TONGHOP!$K496&lt;&gt;""),TONGHOP!$M496,"")</f>
        <v/>
      </c>
    </row>
    <row r="497" spans="1:16">
      <c r="A497" s="3" t="str">
        <f>IF(AND(TONGHOP!$O497="KTHP",TONGHOP!$P497="LT",TONGHOP!$J497="R",TONGHOP!$K497&lt;&gt;""),TONGHOP!$K497,"")</f>
        <v/>
      </c>
      <c r="B497" s="3" t="str">
        <f>IF(AND(TONGHOP!$O497="KTHP",TONGHOP!$P497="LT",TONGHOP!$J497="R",TONGHOP!$K497&lt;&gt;""),TONGHOP!$M497,"")</f>
        <v/>
      </c>
      <c r="C497" s="3" t="str">
        <f>IF(AND(TONGHOP!$O497="KTHP",TONGHOP!$P497="TN",TONGHOP!$J497="R",TONGHOP!$K497&lt;&gt;""),TONGHOP!$K497,"")</f>
        <v/>
      </c>
      <c r="D497" s="3" t="str">
        <f>IF(AND(TONGHOP!$O497="KTHP",TONGHOP!$P497="TN",TONGHOP!$J497="R",TONGHOP!$K497&lt;&gt;""),TONGHOP!$M497,"")</f>
        <v/>
      </c>
      <c r="E497" s="3" t="str">
        <f>IF(AND(TONGHOP!$O497="KTHP",TONGHOP!$P497="VD",TONGHOP!$J497="R",TONGHOP!$K497&lt;&gt;""),TONGHOP!$K497,"")</f>
        <v/>
      </c>
      <c r="F497" s="3" t="str">
        <f>IF(AND(TONGHOP!$O497="KTHP",TONGHOP!$P497="VD",TONGHOP!$J497="R",TONGHOP!$K497&lt;&gt;""),TONGHOP!$M497,"")</f>
        <v/>
      </c>
      <c r="G497" s="3" t="str">
        <f>IF(AND(TONGHOP!$O497="KTHP",TONGHOP!$P497="TH",TONGHOP!$J497="R",TONGHOP!$K497&lt;&gt;""),TONGHOP!$K497,"")</f>
        <v/>
      </c>
      <c r="H497" s="3" t="str">
        <f>IF(AND(TONGHOP!$O497="KTHP",TONGHOP!$P497="TH",TONGHOP!$J497="R",TONGHOP!$K497&lt;&gt;""),TONGHOP!$M497,"")</f>
        <v/>
      </c>
      <c r="I497" s="3" t="str">
        <f>IF(AND(TONGHOP!$O497="ThiTN",TONGHOP!$P497="LT",TONGHOP!$J497="R",TONGHOP!$K497&lt;&gt;""),TONGHOP!$K497,"")</f>
        <v/>
      </c>
      <c r="J497" s="3" t="str">
        <f>IF(AND(TONGHOP!$O497="ThiTN",TONGHOP!$P497="LT",TONGHOP!$J497="R",TONGHOP!$K497&lt;&gt;""),TONGHOP!$M497,"")</f>
        <v/>
      </c>
      <c r="K497" s="3" t="str">
        <f>IF(AND(TONGHOP!$O497="ThiTN",TONGHOP!$P497="TN",TONGHOP!$J497="R",TONGHOP!$K497&lt;&gt;""),TONGHOP!$K497,"")</f>
        <v/>
      </c>
      <c r="L497" s="3" t="str">
        <f>IF(AND(TONGHOP!$O497="ThiTN",TONGHOP!$P497="TN",TONGHOP!$J497="R",TONGHOP!$K497&lt;&gt;""),TONGHOP!$M497,"")</f>
        <v/>
      </c>
      <c r="M497" s="3" t="str">
        <f>IF(AND(TONGHOP!$O497="ThiTN",TONGHOP!$P497="VĐ",TONGHOP!$J497="R",TONGHOP!$K497&lt;&gt;""),TONGHOP!$K497,"")</f>
        <v/>
      </c>
      <c r="N497" s="3" t="str">
        <f>IF(AND(TONGHOP!$O497="ThiTN",TONGHOP!$P497="VĐ",TONGHOP!$J497="R",TONGHOP!$K497&lt;&gt;""),TONGHOP!$M497,"")</f>
        <v/>
      </c>
      <c r="O497" s="3" t="str">
        <f>IF(AND(TONGHOP!$O497="ThiTN",TONGHOP!$P497="TH",TONGHOP!$J497="R",TONGHOP!$K497&lt;&gt;""),TONGHOP!$K497,"")</f>
        <v/>
      </c>
      <c r="P497" s="3" t="str">
        <f>IF(AND(TONGHOP!$O497="ThiTN",TONGHOP!$P497="TH",TONGHOP!$J497="R",TONGHOP!$K497&lt;&gt;""),TONGHOP!$M497,"")</f>
        <v/>
      </c>
    </row>
    <row r="498" spans="1:16">
      <c r="A498" s="3" t="str">
        <f>IF(AND(TONGHOP!$O498="KTHP",TONGHOP!$P498="LT",TONGHOP!$J498="R",TONGHOP!$K498&lt;&gt;""),TONGHOP!$K498,"")</f>
        <v>Nguyễn Thị Thuỷ</v>
      </c>
      <c r="B498" s="3">
        <f>IF(AND(TONGHOP!$O498="KTHP",TONGHOP!$P498="LT",TONGHOP!$J498="R",TONGHOP!$K498&lt;&gt;""),TONGHOP!$M498,"")</f>
        <v>2</v>
      </c>
      <c r="C498" s="3" t="str">
        <f>IF(AND(TONGHOP!$O498="KTHP",TONGHOP!$P498="TN",TONGHOP!$J498="R",TONGHOP!$K498&lt;&gt;""),TONGHOP!$K498,"")</f>
        <v/>
      </c>
      <c r="D498" s="3" t="str">
        <f>IF(AND(TONGHOP!$O498="KTHP",TONGHOP!$P498="TN",TONGHOP!$J498="R",TONGHOP!$K498&lt;&gt;""),TONGHOP!$M498,"")</f>
        <v/>
      </c>
      <c r="E498" s="3" t="str">
        <f>IF(AND(TONGHOP!$O498="KTHP",TONGHOP!$P498="VD",TONGHOP!$J498="R",TONGHOP!$K498&lt;&gt;""),TONGHOP!$K498,"")</f>
        <v/>
      </c>
      <c r="F498" s="3" t="str">
        <f>IF(AND(TONGHOP!$O498="KTHP",TONGHOP!$P498="VD",TONGHOP!$J498="R",TONGHOP!$K498&lt;&gt;""),TONGHOP!$M498,"")</f>
        <v/>
      </c>
      <c r="G498" s="3" t="str">
        <f>IF(AND(TONGHOP!$O498="KTHP",TONGHOP!$P498="TH",TONGHOP!$J498="R",TONGHOP!$K498&lt;&gt;""),TONGHOP!$K498,"")</f>
        <v/>
      </c>
      <c r="H498" s="3" t="str">
        <f>IF(AND(TONGHOP!$O498="KTHP",TONGHOP!$P498="TH",TONGHOP!$J498="R",TONGHOP!$K498&lt;&gt;""),TONGHOP!$M498,"")</f>
        <v/>
      </c>
      <c r="I498" s="3" t="str">
        <f>IF(AND(TONGHOP!$O498="ThiTN",TONGHOP!$P498="LT",TONGHOP!$J498="R",TONGHOP!$K498&lt;&gt;""),TONGHOP!$K498,"")</f>
        <v/>
      </c>
      <c r="J498" s="3" t="str">
        <f>IF(AND(TONGHOP!$O498="ThiTN",TONGHOP!$P498="LT",TONGHOP!$J498="R",TONGHOP!$K498&lt;&gt;""),TONGHOP!$M498,"")</f>
        <v/>
      </c>
      <c r="K498" s="3" t="str">
        <f>IF(AND(TONGHOP!$O498="ThiTN",TONGHOP!$P498="TN",TONGHOP!$J498="R",TONGHOP!$K498&lt;&gt;""),TONGHOP!$K498,"")</f>
        <v/>
      </c>
      <c r="L498" s="3" t="str">
        <f>IF(AND(TONGHOP!$O498="ThiTN",TONGHOP!$P498="TN",TONGHOP!$J498="R",TONGHOP!$K498&lt;&gt;""),TONGHOP!$M498,"")</f>
        <v/>
      </c>
      <c r="M498" s="3" t="str">
        <f>IF(AND(TONGHOP!$O498="ThiTN",TONGHOP!$P498="VĐ",TONGHOP!$J498="R",TONGHOP!$K498&lt;&gt;""),TONGHOP!$K498,"")</f>
        <v/>
      </c>
      <c r="N498" s="3" t="str">
        <f>IF(AND(TONGHOP!$O498="ThiTN",TONGHOP!$P498="VĐ",TONGHOP!$J498="R",TONGHOP!$K498&lt;&gt;""),TONGHOP!$M498,"")</f>
        <v/>
      </c>
      <c r="O498" s="3" t="str">
        <f>IF(AND(TONGHOP!$O498="ThiTN",TONGHOP!$P498="TH",TONGHOP!$J498="R",TONGHOP!$K498&lt;&gt;""),TONGHOP!$K498,"")</f>
        <v/>
      </c>
      <c r="P498" s="3" t="str">
        <f>IF(AND(TONGHOP!$O498="ThiTN",TONGHOP!$P498="TH",TONGHOP!$J498="R",TONGHOP!$K498&lt;&gt;""),TONGHOP!$M498,"")</f>
        <v/>
      </c>
    </row>
    <row r="499" spans="1:16">
      <c r="A499" s="3" t="str">
        <f>IF(AND(TONGHOP!$O499="KTHP",TONGHOP!$P499="LT",TONGHOP!$J499="R",TONGHOP!$K499&lt;&gt;""),TONGHOP!$K499,"")</f>
        <v/>
      </c>
      <c r="B499" s="3" t="str">
        <f>IF(AND(TONGHOP!$O499="KTHP",TONGHOP!$P499="LT",TONGHOP!$J499="R",TONGHOP!$K499&lt;&gt;""),TONGHOP!$M499,"")</f>
        <v/>
      </c>
      <c r="C499" s="3" t="str">
        <f>IF(AND(TONGHOP!$O499="KTHP",TONGHOP!$P499="TN",TONGHOP!$J499="R",TONGHOP!$K499&lt;&gt;""),TONGHOP!$K499,"")</f>
        <v/>
      </c>
      <c r="D499" s="3" t="str">
        <f>IF(AND(TONGHOP!$O499="KTHP",TONGHOP!$P499="TN",TONGHOP!$J499="R",TONGHOP!$K499&lt;&gt;""),TONGHOP!$M499,"")</f>
        <v/>
      </c>
      <c r="E499" s="3" t="str">
        <f>IF(AND(TONGHOP!$O499="KTHP",TONGHOP!$P499="VD",TONGHOP!$J499="R",TONGHOP!$K499&lt;&gt;""),TONGHOP!$K499,"")</f>
        <v/>
      </c>
      <c r="F499" s="3" t="str">
        <f>IF(AND(TONGHOP!$O499="KTHP",TONGHOP!$P499="VD",TONGHOP!$J499="R",TONGHOP!$K499&lt;&gt;""),TONGHOP!$M499,"")</f>
        <v/>
      </c>
      <c r="G499" s="3" t="str">
        <f>IF(AND(TONGHOP!$O499="KTHP",TONGHOP!$P499="TH",TONGHOP!$J499="R",TONGHOP!$K499&lt;&gt;""),TONGHOP!$K499,"")</f>
        <v/>
      </c>
      <c r="H499" s="3" t="str">
        <f>IF(AND(TONGHOP!$O499="KTHP",TONGHOP!$P499="TH",TONGHOP!$J499="R",TONGHOP!$K499&lt;&gt;""),TONGHOP!$M499,"")</f>
        <v/>
      </c>
      <c r="I499" s="3" t="str">
        <f>IF(AND(TONGHOP!$O499="ThiTN",TONGHOP!$P499="LT",TONGHOP!$J499="R",TONGHOP!$K499&lt;&gt;""),TONGHOP!$K499,"")</f>
        <v/>
      </c>
      <c r="J499" s="3" t="str">
        <f>IF(AND(TONGHOP!$O499="ThiTN",TONGHOP!$P499="LT",TONGHOP!$J499="R",TONGHOP!$K499&lt;&gt;""),TONGHOP!$M499,"")</f>
        <v/>
      </c>
      <c r="K499" s="3" t="str">
        <f>IF(AND(TONGHOP!$O499="ThiTN",TONGHOP!$P499="TN",TONGHOP!$J499="R",TONGHOP!$K499&lt;&gt;""),TONGHOP!$K499,"")</f>
        <v/>
      </c>
      <c r="L499" s="3" t="str">
        <f>IF(AND(TONGHOP!$O499="ThiTN",TONGHOP!$P499="TN",TONGHOP!$J499="R",TONGHOP!$K499&lt;&gt;""),TONGHOP!$M499,"")</f>
        <v/>
      </c>
      <c r="M499" s="3" t="str">
        <f>IF(AND(TONGHOP!$O499="ThiTN",TONGHOP!$P499="VĐ",TONGHOP!$J499="R",TONGHOP!$K499&lt;&gt;""),TONGHOP!$K499,"")</f>
        <v/>
      </c>
      <c r="N499" s="3" t="str">
        <f>IF(AND(TONGHOP!$O499="ThiTN",TONGHOP!$P499="VĐ",TONGHOP!$J499="R",TONGHOP!$K499&lt;&gt;""),TONGHOP!$M499,"")</f>
        <v/>
      </c>
      <c r="O499" s="3" t="str">
        <f>IF(AND(TONGHOP!$O499="ThiTN",TONGHOP!$P499="TH",TONGHOP!$J499="R",TONGHOP!$K499&lt;&gt;""),TONGHOP!$K499,"")</f>
        <v/>
      </c>
      <c r="P499" s="3" t="str">
        <f>IF(AND(TONGHOP!$O499="ThiTN",TONGHOP!$P499="TH",TONGHOP!$J499="R",TONGHOP!$K499&lt;&gt;""),TONGHOP!$M499,"")</f>
        <v/>
      </c>
    </row>
    <row r="500" spans="1:16">
      <c r="A500" s="3" t="str">
        <f>IF(AND(TONGHOP!$O500="KTHP",TONGHOP!$P500="LT",TONGHOP!$J500="R",TONGHOP!$K500&lt;&gt;""),TONGHOP!$K500,"")</f>
        <v/>
      </c>
      <c r="B500" s="3" t="str">
        <f>IF(AND(TONGHOP!$O500="KTHP",TONGHOP!$P500="LT",TONGHOP!$J500="R",TONGHOP!$K500&lt;&gt;""),TONGHOP!$M500,"")</f>
        <v/>
      </c>
      <c r="C500" s="3" t="str">
        <f>IF(AND(TONGHOP!$O500="KTHP",TONGHOP!$P500="TN",TONGHOP!$J500="R",TONGHOP!$K500&lt;&gt;""),TONGHOP!$K500,"")</f>
        <v/>
      </c>
      <c r="D500" s="3" t="str">
        <f>IF(AND(TONGHOP!$O500="KTHP",TONGHOP!$P500="TN",TONGHOP!$J500="R",TONGHOP!$K500&lt;&gt;""),TONGHOP!$M500,"")</f>
        <v/>
      </c>
      <c r="E500" s="3" t="str">
        <f>IF(AND(TONGHOP!$O500="KTHP",TONGHOP!$P500="VD",TONGHOP!$J500="R",TONGHOP!$K500&lt;&gt;""),TONGHOP!$K500,"")</f>
        <v/>
      </c>
      <c r="F500" s="3" t="str">
        <f>IF(AND(TONGHOP!$O500="KTHP",TONGHOP!$P500="VD",TONGHOP!$J500="R",TONGHOP!$K500&lt;&gt;""),TONGHOP!$M500,"")</f>
        <v/>
      </c>
      <c r="G500" s="3" t="str">
        <f>IF(AND(TONGHOP!$O500="KTHP",TONGHOP!$P500="TH",TONGHOP!$J500="R",TONGHOP!$K500&lt;&gt;""),TONGHOP!$K500,"")</f>
        <v/>
      </c>
      <c r="H500" s="3" t="str">
        <f>IF(AND(TONGHOP!$O500="KTHP",TONGHOP!$P500="TH",TONGHOP!$J500="R",TONGHOP!$K500&lt;&gt;""),TONGHOP!$M500,"")</f>
        <v/>
      </c>
      <c r="I500" s="3" t="str">
        <f>IF(AND(TONGHOP!$O500="ThiTN",TONGHOP!$P500="LT",TONGHOP!$J500="R",TONGHOP!$K500&lt;&gt;""),TONGHOP!$K500,"")</f>
        <v/>
      </c>
      <c r="J500" s="3" t="str">
        <f>IF(AND(TONGHOP!$O500="ThiTN",TONGHOP!$P500="LT",TONGHOP!$J500="R",TONGHOP!$K500&lt;&gt;""),TONGHOP!$M500,"")</f>
        <v/>
      </c>
      <c r="K500" s="3" t="str">
        <f>IF(AND(TONGHOP!$O500="ThiTN",TONGHOP!$P500="TN",TONGHOP!$J500="R",TONGHOP!$K500&lt;&gt;""),TONGHOP!$K500,"")</f>
        <v/>
      </c>
      <c r="L500" s="3" t="str">
        <f>IF(AND(TONGHOP!$O500="ThiTN",TONGHOP!$P500="TN",TONGHOP!$J500="R",TONGHOP!$K500&lt;&gt;""),TONGHOP!$M500,"")</f>
        <v/>
      </c>
      <c r="M500" s="3" t="str">
        <f>IF(AND(TONGHOP!$O500="ThiTN",TONGHOP!$P500="VĐ",TONGHOP!$J500="R",TONGHOP!$K500&lt;&gt;""),TONGHOP!$K500,"")</f>
        <v/>
      </c>
      <c r="N500" s="3" t="str">
        <f>IF(AND(TONGHOP!$O500="ThiTN",TONGHOP!$P500="VĐ",TONGHOP!$J500="R",TONGHOP!$K500&lt;&gt;""),TONGHOP!$M500,"")</f>
        <v/>
      </c>
      <c r="O500" s="3" t="str">
        <f>IF(AND(TONGHOP!$O500="ThiTN",TONGHOP!$P500="TH",TONGHOP!$J500="R",TONGHOP!$K500&lt;&gt;""),TONGHOP!$K500,"")</f>
        <v/>
      </c>
      <c r="P500" s="3" t="str">
        <f>IF(AND(TONGHOP!$O500="ThiTN",TONGHOP!$P500="TH",TONGHOP!$J500="R",TONGHOP!$K500&lt;&gt;""),TONGHOP!$M500,"")</f>
        <v/>
      </c>
    </row>
    <row r="501" spans="1:16">
      <c r="A501" s="3" t="str">
        <f>IF(AND(TONGHOP!$O501="KTHP",TONGHOP!$P501="LT",TONGHOP!$J501="R",TONGHOP!$K501&lt;&gt;""),TONGHOP!$K501,"")</f>
        <v/>
      </c>
      <c r="B501" s="3" t="str">
        <f>IF(AND(TONGHOP!$O501="KTHP",TONGHOP!$P501="LT",TONGHOP!$J501="R",TONGHOP!$K501&lt;&gt;""),TONGHOP!$M501,"")</f>
        <v/>
      </c>
      <c r="C501" s="3" t="str">
        <f>IF(AND(TONGHOP!$O501="KTHP",TONGHOP!$P501="TN",TONGHOP!$J501="R",TONGHOP!$K501&lt;&gt;""),TONGHOP!$K501,"")</f>
        <v/>
      </c>
      <c r="D501" s="3" t="str">
        <f>IF(AND(TONGHOP!$O501="KTHP",TONGHOP!$P501="TN",TONGHOP!$J501="R",TONGHOP!$K501&lt;&gt;""),TONGHOP!$M501,"")</f>
        <v/>
      </c>
      <c r="E501" s="3" t="str">
        <f>IF(AND(TONGHOP!$O501="KTHP",TONGHOP!$P501="VD",TONGHOP!$J501="R",TONGHOP!$K501&lt;&gt;""),TONGHOP!$K501,"")</f>
        <v/>
      </c>
      <c r="F501" s="3" t="str">
        <f>IF(AND(TONGHOP!$O501="KTHP",TONGHOP!$P501="VD",TONGHOP!$J501="R",TONGHOP!$K501&lt;&gt;""),TONGHOP!$M501,"")</f>
        <v/>
      </c>
      <c r="G501" s="3" t="str">
        <f>IF(AND(TONGHOP!$O501="KTHP",TONGHOP!$P501="TH",TONGHOP!$J501="R",TONGHOP!$K501&lt;&gt;""),TONGHOP!$K501,"")</f>
        <v/>
      </c>
      <c r="H501" s="3" t="str">
        <f>IF(AND(TONGHOP!$O501="KTHP",TONGHOP!$P501="TH",TONGHOP!$J501="R",TONGHOP!$K501&lt;&gt;""),TONGHOP!$M501,"")</f>
        <v/>
      </c>
      <c r="I501" s="3" t="str">
        <f>IF(AND(TONGHOP!$O501="ThiTN",TONGHOP!$P501="LT",TONGHOP!$J501="R",TONGHOP!$K501&lt;&gt;""),TONGHOP!$K501,"")</f>
        <v/>
      </c>
      <c r="J501" s="3" t="str">
        <f>IF(AND(TONGHOP!$O501="ThiTN",TONGHOP!$P501="LT",TONGHOP!$J501="R",TONGHOP!$K501&lt;&gt;""),TONGHOP!$M501,"")</f>
        <v/>
      </c>
      <c r="K501" s="3" t="str">
        <f>IF(AND(TONGHOP!$O501="ThiTN",TONGHOP!$P501="TN",TONGHOP!$J501="R",TONGHOP!$K501&lt;&gt;""),TONGHOP!$K501,"")</f>
        <v/>
      </c>
      <c r="L501" s="3" t="str">
        <f>IF(AND(TONGHOP!$O501="ThiTN",TONGHOP!$P501="TN",TONGHOP!$J501="R",TONGHOP!$K501&lt;&gt;""),TONGHOP!$M501,"")</f>
        <v/>
      </c>
      <c r="M501" s="3" t="str">
        <f>IF(AND(TONGHOP!$O501="ThiTN",TONGHOP!$P501="VĐ",TONGHOP!$J501="R",TONGHOP!$K501&lt;&gt;""),TONGHOP!$K501,"")</f>
        <v/>
      </c>
      <c r="N501" s="3" t="str">
        <f>IF(AND(TONGHOP!$O501="ThiTN",TONGHOP!$P501="VĐ",TONGHOP!$J501="R",TONGHOP!$K501&lt;&gt;""),TONGHOP!$M501,"")</f>
        <v/>
      </c>
      <c r="O501" s="3" t="str">
        <f>IF(AND(TONGHOP!$O501="ThiTN",TONGHOP!$P501="TH",TONGHOP!$J501="R",TONGHOP!$K501&lt;&gt;""),TONGHOP!$K501,"")</f>
        <v/>
      </c>
      <c r="P501" s="3" t="str">
        <f>IF(AND(TONGHOP!$O501="ThiTN",TONGHOP!$P501="TH",TONGHOP!$J501="R",TONGHOP!$K501&lt;&gt;""),TONGHOP!$M501,"")</f>
        <v/>
      </c>
    </row>
    <row r="502" spans="1:16">
      <c r="A502" s="3" t="str">
        <f>IF(AND(TONGHOP!$O502="KTHP",TONGHOP!$P502="LT",TONGHOP!$J502="R",TONGHOP!$K502&lt;&gt;""),TONGHOP!$K502,"")</f>
        <v/>
      </c>
      <c r="B502" s="3" t="str">
        <f>IF(AND(TONGHOP!$O502="KTHP",TONGHOP!$P502="LT",TONGHOP!$J502="R",TONGHOP!$K502&lt;&gt;""),TONGHOP!$M502,"")</f>
        <v/>
      </c>
      <c r="C502" s="3" t="str">
        <f>IF(AND(TONGHOP!$O502="KTHP",TONGHOP!$P502="TN",TONGHOP!$J502="R",TONGHOP!$K502&lt;&gt;""),TONGHOP!$K502,"")</f>
        <v/>
      </c>
      <c r="D502" s="3" t="str">
        <f>IF(AND(TONGHOP!$O502="KTHP",TONGHOP!$P502="TN",TONGHOP!$J502="R",TONGHOP!$K502&lt;&gt;""),TONGHOP!$M502,"")</f>
        <v/>
      </c>
      <c r="E502" s="3" t="str">
        <f>IF(AND(TONGHOP!$O502="KTHP",TONGHOP!$P502="VD",TONGHOP!$J502="R",TONGHOP!$K502&lt;&gt;""),TONGHOP!$K502,"")</f>
        <v/>
      </c>
      <c r="F502" s="3" t="str">
        <f>IF(AND(TONGHOP!$O502="KTHP",TONGHOP!$P502="VD",TONGHOP!$J502="R",TONGHOP!$K502&lt;&gt;""),TONGHOP!$M502,"")</f>
        <v/>
      </c>
      <c r="G502" s="3" t="str">
        <f>IF(AND(TONGHOP!$O502="KTHP",TONGHOP!$P502="TH",TONGHOP!$J502="R",TONGHOP!$K502&lt;&gt;""),TONGHOP!$K502,"")</f>
        <v/>
      </c>
      <c r="H502" s="3" t="str">
        <f>IF(AND(TONGHOP!$O502="KTHP",TONGHOP!$P502="TH",TONGHOP!$J502="R",TONGHOP!$K502&lt;&gt;""),TONGHOP!$M502,"")</f>
        <v/>
      </c>
      <c r="I502" s="3" t="str">
        <f>IF(AND(TONGHOP!$O502="ThiTN",TONGHOP!$P502="LT",TONGHOP!$J502="R",TONGHOP!$K502&lt;&gt;""),TONGHOP!$K502,"")</f>
        <v/>
      </c>
      <c r="J502" s="3" t="str">
        <f>IF(AND(TONGHOP!$O502="ThiTN",TONGHOP!$P502="LT",TONGHOP!$J502="R",TONGHOP!$K502&lt;&gt;""),TONGHOP!$M502,"")</f>
        <v/>
      </c>
      <c r="K502" s="3" t="str">
        <f>IF(AND(TONGHOP!$O502="ThiTN",TONGHOP!$P502="TN",TONGHOP!$J502="R",TONGHOP!$K502&lt;&gt;""),TONGHOP!$K502,"")</f>
        <v/>
      </c>
      <c r="L502" s="3" t="str">
        <f>IF(AND(TONGHOP!$O502="ThiTN",TONGHOP!$P502="TN",TONGHOP!$J502="R",TONGHOP!$K502&lt;&gt;""),TONGHOP!$M502,"")</f>
        <v/>
      </c>
      <c r="M502" s="3" t="str">
        <f>IF(AND(TONGHOP!$O502="ThiTN",TONGHOP!$P502="VĐ",TONGHOP!$J502="R",TONGHOP!$K502&lt;&gt;""),TONGHOP!$K502,"")</f>
        <v/>
      </c>
      <c r="N502" s="3" t="str">
        <f>IF(AND(TONGHOP!$O502="ThiTN",TONGHOP!$P502="VĐ",TONGHOP!$J502="R",TONGHOP!$K502&lt;&gt;""),TONGHOP!$M502,"")</f>
        <v/>
      </c>
      <c r="O502" s="3" t="str">
        <f>IF(AND(TONGHOP!$O502="ThiTN",TONGHOP!$P502="TH",TONGHOP!$J502="R",TONGHOP!$K502&lt;&gt;""),TONGHOP!$K502,"")</f>
        <v/>
      </c>
      <c r="P502" s="3" t="str">
        <f>IF(AND(TONGHOP!$O502="ThiTN",TONGHOP!$P502="TH",TONGHOP!$J502="R",TONGHOP!$K502&lt;&gt;""),TONGHOP!$M502,"")</f>
        <v/>
      </c>
    </row>
    <row r="503" spans="1:16">
      <c r="A503" s="3" t="str">
        <f>IF(AND(TONGHOP!$O503="KTHP",TONGHOP!$P503="LT",TONGHOP!$J503="R",TONGHOP!$K503&lt;&gt;""),TONGHOP!$K503,"")</f>
        <v/>
      </c>
      <c r="B503" s="3" t="str">
        <f>IF(AND(TONGHOP!$O503="KTHP",TONGHOP!$P503="LT",TONGHOP!$J503="R",TONGHOP!$K503&lt;&gt;""),TONGHOP!$M503,"")</f>
        <v/>
      </c>
      <c r="C503" s="3" t="str">
        <f>IF(AND(TONGHOP!$O503="KTHP",TONGHOP!$P503="TN",TONGHOP!$J503="R",TONGHOP!$K503&lt;&gt;""),TONGHOP!$K503,"")</f>
        <v/>
      </c>
      <c r="D503" s="3" t="str">
        <f>IF(AND(TONGHOP!$O503="KTHP",TONGHOP!$P503="TN",TONGHOP!$J503="R",TONGHOP!$K503&lt;&gt;""),TONGHOP!$M503,"")</f>
        <v/>
      </c>
      <c r="E503" s="3" t="str">
        <f>IF(AND(TONGHOP!$O503="KTHP",TONGHOP!$P503="VD",TONGHOP!$J503="R",TONGHOP!$K503&lt;&gt;""),TONGHOP!$K503,"")</f>
        <v/>
      </c>
      <c r="F503" s="3" t="str">
        <f>IF(AND(TONGHOP!$O503="KTHP",TONGHOP!$P503="VD",TONGHOP!$J503="R",TONGHOP!$K503&lt;&gt;""),TONGHOP!$M503,"")</f>
        <v/>
      </c>
      <c r="G503" s="3" t="str">
        <f>IF(AND(TONGHOP!$O503="KTHP",TONGHOP!$P503="TH",TONGHOP!$J503="R",TONGHOP!$K503&lt;&gt;""),TONGHOP!$K503,"")</f>
        <v/>
      </c>
      <c r="H503" s="3" t="str">
        <f>IF(AND(TONGHOP!$O503="KTHP",TONGHOP!$P503="TH",TONGHOP!$J503="R",TONGHOP!$K503&lt;&gt;""),TONGHOP!$M503,"")</f>
        <v/>
      </c>
      <c r="I503" s="3" t="str">
        <f>IF(AND(TONGHOP!$O503="ThiTN",TONGHOP!$P503="LT",TONGHOP!$J503="R",TONGHOP!$K503&lt;&gt;""),TONGHOP!$K503,"")</f>
        <v/>
      </c>
      <c r="J503" s="3" t="str">
        <f>IF(AND(TONGHOP!$O503="ThiTN",TONGHOP!$P503="LT",TONGHOP!$J503="R",TONGHOP!$K503&lt;&gt;""),TONGHOP!$M503,"")</f>
        <v/>
      </c>
      <c r="K503" s="3" t="str">
        <f>IF(AND(TONGHOP!$O503="ThiTN",TONGHOP!$P503="TN",TONGHOP!$J503="R",TONGHOP!$K503&lt;&gt;""),TONGHOP!$K503,"")</f>
        <v/>
      </c>
      <c r="L503" s="3" t="str">
        <f>IF(AND(TONGHOP!$O503="ThiTN",TONGHOP!$P503="TN",TONGHOP!$J503="R",TONGHOP!$K503&lt;&gt;""),TONGHOP!$M503,"")</f>
        <v/>
      </c>
      <c r="M503" s="3" t="str">
        <f>IF(AND(TONGHOP!$O503="ThiTN",TONGHOP!$P503="VĐ",TONGHOP!$J503="R",TONGHOP!$K503&lt;&gt;""),TONGHOP!$K503,"")</f>
        <v/>
      </c>
      <c r="N503" s="3" t="str">
        <f>IF(AND(TONGHOP!$O503="ThiTN",TONGHOP!$P503="VĐ",TONGHOP!$J503="R",TONGHOP!$K503&lt;&gt;""),TONGHOP!$M503,"")</f>
        <v/>
      </c>
      <c r="O503" s="3" t="str">
        <f>IF(AND(TONGHOP!$O503="ThiTN",TONGHOP!$P503="TH",TONGHOP!$J503="R",TONGHOP!$K503&lt;&gt;""),TONGHOP!$K503,"")</f>
        <v/>
      </c>
      <c r="P503" s="3" t="str">
        <f>IF(AND(TONGHOP!$O503="ThiTN",TONGHOP!$P503="TH",TONGHOP!$J503="R",TONGHOP!$K503&lt;&gt;""),TONGHOP!$M503,"")</f>
        <v/>
      </c>
    </row>
    <row r="504" spans="1:16">
      <c r="A504" s="3" t="str">
        <f>IF(AND(TONGHOP!$O504="KTHP",TONGHOP!$P504="LT",TONGHOP!$J504="R",TONGHOP!$K504&lt;&gt;""),TONGHOP!$K504,"")</f>
        <v/>
      </c>
      <c r="B504" s="3" t="str">
        <f>IF(AND(TONGHOP!$O504="KTHP",TONGHOP!$P504="LT",TONGHOP!$J504="R",TONGHOP!$K504&lt;&gt;""),TONGHOP!$M504,"")</f>
        <v/>
      </c>
      <c r="C504" s="3" t="str">
        <f>IF(AND(TONGHOP!$O504="KTHP",TONGHOP!$P504="TN",TONGHOP!$J504="R",TONGHOP!$K504&lt;&gt;""),TONGHOP!$K504,"")</f>
        <v/>
      </c>
      <c r="D504" s="3" t="str">
        <f>IF(AND(TONGHOP!$O504="KTHP",TONGHOP!$P504="TN",TONGHOP!$J504="R",TONGHOP!$K504&lt;&gt;""),TONGHOP!$M504,"")</f>
        <v/>
      </c>
      <c r="E504" s="3" t="str">
        <f>IF(AND(TONGHOP!$O504="KTHP",TONGHOP!$P504="VD",TONGHOP!$J504="R",TONGHOP!$K504&lt;&gt;""),TONGHOP!$K504,"")</f>
        <v/>
      </c>
      <c r="F504" s="3" t="str">
        <f>IF(AND(TONGHOP!$O504="KTHP",TONGHOP!$P504="VD",TONGHOP!$J504="R",TONGHOP!$K504&lt;&gt;""),TONGHOP!$M504,"")</f>
        <v/>
      </c>
      <c r="G504" s="3" t="str">
        <f>IF(AND(TONGHOP!$O504="KTHP",TONGHOP!$P504="TH",TONGHOP!$J504="R",TONGHOP!$K504&lt;&gt;""),TONGHOP!$K504,"")</f>
        <v/>
      </c>
      <c r="H504" s="3" t="str">
        <f>IF(AND(TONGHOP!$O504="KTHP",TONGHOP!$P504="TH",TONGHOP!$J504="R",TONGHOP!$K504&lt;&gt;""),TONGHOP!$M504,"")</f>
        <v/>
      </c>
      <c r="I504" s="3" t="str">
        <f>IF(AND(TONGHOP!$O504="ThiTN",TONGHOP!$P504="LT",TONGHOP!$J504="R",TONGHOP!$K504&lt;&gt;""),TONGHOP!$K504,"")</f>
        <v/>
      </c>
      <c r="J504" s="3" t="str">
        <f>IF(AND(TONGHOP!$O504="ThiTN",TONGHOP!$P504="LT",TONGHOP!$J504="R",TONGHOP!$K504&lt;&gt;""),TONGHOP!$M504,"")</f>
        <v/>
      </c>
      <c r="K504" s="3" t="str">
        <f>IF(AND(TONGHOP!$O504="ThiTN",TONGHOP!$P504="TN",TONGHOP!$J504="R",TONGHOP!$K504&lt;&gt;""),TONGHOP!$K504,"")</f>
        <v/>
      </c>
      <c r="L504" s="3" t="str">
        <f>IF(AND(TONGHOP!$O504="ThiTN",TONGHOP!$P504="TN",TONGHOP!$J504="R",TONGHOP!$K504&lt;&gt;""),TONGHOP!$M504,"")</f>
        <v/>
      </c>
      <c r="M504" s="3" t="str">
        <f>IF(AND(TONGHOP!$O504="ThiTN",TONGHOP!$P504="VĐ",TONGHOP!$J504="R",TONGHOP!$K504&lt;&gt;""),TONGHOP!$K504,"")</f>
        <v/>
      </c>
      <c r="N504" s="3" t="str">
        <f>IF(AND(TONGHOP!$O504="ThiTN",TONGHOP!$P504="VĐ",TONGHOP!$J504="R",TONGHOP!$K504&lt;&gt;""),TONGHOP!$M504,"")</f>
        <v/>
      </c>
      <c r="O504" s="3" t="str">
        <f>IF(AND(TONGHOP!$O504="ThiTN",TONGHOP!$P504="TH",TONGHOP!$J504="R",TONGHOP!$K504&lt;&gt;""),TONGHOP!$K504,"")</f>
        <v/>
      </c>
      <c r="P504" s="3" t="str">
        <f>IF(AND(TONGHOP!$O504="ThiTN",TONGHOP!$P504="TH",TONGHOP!$J504="R",TONGHOP!$K504&lt;&gt;""),TONGHOP!$M504,"")</f>
        <v/>
      </c>
    </row>
    <row r="505" spans="1:16">
      <c r="A505" s="3" t="str">
        <f>IF(AND(TONGHOP!$O505="KTHP",TONGHOP!$P505="LT",TONGHOP!$J505="R",TONGHOP!$K505&lt;&gt;""),TONGHOP!$K505,"")</f>
        <v/>
      </c>
      <c r="B505" s="3" t="str">
        <f>IF(AND(TONGHOP!$O505="KTHP",TONGHOP!$P505="LT",TONGHOP!$J505="R",TONGHOP!$K505&lt;&gt;""),TONGHOP!$M505,"")</f>
        <v/>
      </c>
      <c r="C505" s="3" t="str">
        <f>IF(AND(TONGHOP!$O505="KTHP",TONGHOP!$P505="TN",TONGHOP!$J505="R",TONGHOP!$K505&lt;&gt;""),TONGHOP!$K505,"")</f>
        <v/>
      </c>
      <c r="D505" s="3" t="str">
        <f>IF(AND(TONGHOP!$O505="KTHP",TONGHOP!$P505="TN",TONGHOP!$J505="R",TONGHOP!$K505&lt;&gt;""),TONGHOP!$M505,"")</f>
        <v/>
      </c>
      <c r="E505" s="3" t="str">
        <f>IF(AND(TONGHOP!$O505="KTHP",TONGHOP!$P505="VD",TONGHOP!$J505="R",TONGHOP!$K505&lt;&gt;""),TONGHOP!$K505,"")</f>
        <v/>
      </c>
      <c r="F505" s="3" t="str">
        <f>IF(AND(TONGHOP!$O505="KTHP",TONGHOP!$P505="VD",TONGHOP!$J505="R",TONGHOP!$K505&lt;&gt;""),TONGHOP!$M505,"")</f>
        <v/>
      </c>
      <c r="G505" s="3" t="str">
        <f>IF(AND(TONGHOP!$O505="KTHP",TONGHOP!$P505="TH",TONGHOP!$J505="R",TONGHOP!$K505&lt;&gt;""),TONGHOP!$K505,"")</f>
        <v/>
      </c>
      <c r="H505" s="3" t="str">
        <f>IF(AND(TONGHOP!$O505="KTHP",TONGHOP!$P505="TH",TONGHOP!$J505="R",TONGHOP!$K505&lt;&gt;""),TONGHOP!$M505,"")</f>
        <v/>
      </c>
      <c r="I505" s="3" t="str">
        <f>IF(AND(TONGHOP!$O505="ThiTN",TONGHOP!$P505="LT",TONGHOP!$J505="R",TONGHOP!$K505&lt;&gt;""),TONGHOP!$K505,"")</f>
        <v/>
      </c>
      <c r="J505" s="3" t="str">
        <f>IF(AND(TONGHOP!$O505="ThiTN",TONGHOP!$P505="LT",TONGHOP!$J505="R",TONGHOP!$K505&lt;&gt;""),TONGHOP!$M505,"")</f>
        <v/>
      </c>
      <c r="K505" s="3" t="str">
        <f>IF(AND(TONGHOP!$O505="ThiTN",TONGHOP!$P505="TN",TONGHOP!$J505="R",TONGHOP!$K505&lt;&gt;""),TONGHOP!$K505,"")</f>
        <v/>
      </c>
      <c r="L505" s="3" t="str">
        <f>IF(AND(TONGHOP!$O505="ThiTN",TONGHOP!$P505="TN",TONGHOP!$J505="R",TONGHOP!$K505&lt;&gt;""),TONGHOP!$M505,"")</f>
        <v/>
      </c>
      <c r="M505" s="3" t="str">
        <f>IF(AND(TONGHOP!$O505="ThiTN",TONGHOP!$P505="VĐ",TONGHOP!$J505="R",TONGHOP!$K505&lt;&gt;""),TONGHOP!$K505,"")</f>
        <v/>
      </c>
      <c r="N505" s="3" t="str">
        <f>IF(AND(TONGHOP!$O505="ThiTN",TONGHOP!$P505="VĐ",TONGHOP!$J505="R",TONGHOP!$K505&lt;&gt;""),TONGHOP!$M505,"")</f>
        <v/>
      </c>
      <c r="O505" s="3" t="str">
        <f>IF(AND(TONGHOP!$O505="ThiTN",TONGHOP!$P505="TH",TONGHOP!$J505="R",TONGHOP!$K505&lt;&gt;""),TONGHOP!$K505,"")</f>
        <v/>
      </c>
      <c r="P505" s="3" t="str">
        <f>IF(AND(TONGHOP!$O505="ThiTN",TONGHOP!$P505="TH",TONGHOP!$J505="R",TONGHOP!$K505&lt;&gt;""),TONGHOP!$M505,"")</f>
        <v/>
      </c>
    </row>
    <row r="506" spans="1:16">
      <c r="A506" s="3" t="str">
        <f>IF(AND(TONGHOP!$O506="KTHP",TONGHOP!$P506="LT",TONGHOP!$J506="R",TONGHOP!$K506&lt;&gt;""),TONGHOP!$K506,"")</f>
        <v/>
      </c>
      <c r="B506" s="3" t="str">
        <f>IF(AND(TONGHOP!$O506="KTHP",TONGHOP!$P506="LT",TONGHOP!$J506="R",TONGHOP!$K506&lt;&gt;""),TONGHOP!$M506,"")</f>
        <v/>
      </c>
      <c r="C506" s="3" t="str">
        <f>IF(AND(TONGHOP!$O506="KTHP",TONGHOP!$P506="TN",TONGHOP!$J506="R",TONGHOP!$K506&lt;&gt;""),TONGHOP!$K506,"")</f>
        <v/>
      </c>
      <c r="D506" s="3" t="str">
        <f>IF(AND(TONGHOP!$O506="KTHP",TONGHOP!$P506="TN",TONGHOP!$J506="R",TONGHOP!$K506&lt;&gt;""),TONGHOP!$M506,"")</f>
        <v/>
      </c>
      <c r="E506" s="3" t="str">
        <f>IF(AND(TONGHOP!$O506="KTHP",TONGHOP!$P506="VD",TONGHOP!$J506="R",TONGHOP!$K506&lt;&gt;""),TONGHOP!$K506,"")</f>
        <v/>
      </c>
      <c r="F506" s="3" t="str">
        <f>IF(AND(TONGHOP!$O506="KTHP",TONGHOP!$P506="VD",TONGHOP!$J506="R",TONGHOP!$K506&lt;&gt;""),TONGHOP!$M506,"")</f>
        <v/>
      </c>
      <c r="G506" s="3" t="str">
        <f>IF(AND(TONGHOP!$O506="KTHP",TONGHOP!$P506="TH",TONGHOP!$J506="R",TONGHOP!$K506&lt;&gt;""),TONGHOP!$K506,"")</f>
        <v/>
      </c>
      <c r="H506" s="3" t="str">
        <f>IF(AND(TONGHOP!$O506="KTHP",TONGHOP!$P506="TH",TONGHOP!$J506="R",TONGHOP!$K506&lt;&gt;""),TONGHOP!$M506,"")</f>
        <v/>
      </c>
      <c r="I506" s="3" t="str">
        <f>IF(AND(TONGHOP!$O506="ThiTN",TONGHOP!$P506="LT",TONGHOP!$J506="R",TONGHOP!$K506&lt;&gt;""),TONGHOP!$K506,"")</f>
        <v/>
      </c>
      <c r="J506" s="3" t="str">
        <f>IF(AND(TONGHOP!$O506="ThiTN",TONGHOP!$P506="LT",TONGHOP!$J506="R",TONGHOP!$K506&lt;&gt;""),TONGHOP!$M506,"")</f>
        <v/>
      </c>
      <c r="K506" s="3" t="str">
        <f>IF(AND(TONGHOP!$O506="ThiTN",TONGHOP!$P506="TN",TONGHOP!$J506="R",TONGHOP!$K506&lt;&gt;""),TONGHOP!$K506,"")</f>
        <v/>
      </c>
      <c r="L506" s="3" t="str">
        <f>IF(AND(TONGHOP!$O506="ThiTN",TONGHOP!$P506="TN",TONGHOP!$J506="R",TONGHOP!$K506&lt;&gt;""),TONGHOP!$M506,"")</f>
        <v/>
      </c>
      <c r="M506" s="3" t="str">
        <f>IF(AND(TONGHOP!$O506="ThiTN",TONGHOP!$P506="VĐ",TONGHOP!$J506="R",TONGHOP!$K506&lt;&gt;""),TONGHOP!$K506,"")</f>
        <v/>
      </c>
      <c r="N506" s="3" t="str">
        <f>IF(AND(TONGHOP!$O506="ThiTN",TONGHOP!$P506="VĐ",TONGHOP!$J506="R",TONGHOP!$K506&lt;&gt;""),TONGHOP!$M506,"")</f>
        <v/>
      </c>
      <c r="O506" s="3" t="str">
        <f>IF(AND(TONGHOP!$O506="ThiTN",TONGHOP!$P506="TH",TONGHOP!$J506="R",TONGHOP!$K506&lt;&gt;""),TONGHOP!$K506,"")</f>
        <v/>
      </c>
      <c r="P506" s="3" t="str">
        <f>IF(AND(TONGHOP!$O506="ThiTN",TONGHOP!$P506="TH",TONGHOP!$J506="R",TONGHOP!$K506&lt;&gt;""),TONGHOP!$M506,"")</f>
        <v/>
      </c>
    </row>
    <row r="507" spans="1:16">
      <c r="A507" s="3" t="str">
        <f>IF(AND(TONGHOP!$O507="KTHP",TONGHOP!$P507="LT",TONGHOP!$J507="R",TONGHOP!$K507&lt;&gt;""),TONGHOP!$K507,"")</f>
        <v>Nguyễn Thị Thủy</v>
      </c>
      <c r="B507" s="3">
        <f>IF(AND(TONGHOP!$O507="KTHP",TONGHOP!$P507="LT",TONGHOP!$J507="R",TONGHOP!$K507&lt;&gt;""),TONGHOP!$M507,"")</f>
        <v>2</v>
      </c>
      <c r="C507" s="3" t="str">
        <f>IF(AND(TONGHOP!$O507="KTHP",TONGHOP!$P507="TN",TONGHOP!$J507="R",TONGHOP!$K507&lt;&gt;""),TONGHOP!$K507,"")</f>
        <v/>
      </c>
      <c r="D507" s="3" t="str">
        <f>IF(AND(TONGHOP!$O507="KTHP",TONGHOP!$P507="TN",TONGHOP!$J507="R",TONGHOP!$K507&lt;&gt;""),TONGHOP!$M507,"")</f>
        <v/>
      </c>
      <c r="E507" s="3" t="str">
        <f>IF(AND(TONGHOP!$O507="KTHP",TONGHOP!$P507="VD",TONGHOP!$J507="R",TONGHOP!$K507&lt;&gt;""),TONGHOP!$K507,"")</f>
        <v/>
      </c>
      <c r="F507" s="3" t="str">
        <f>IF(AND(TONGHOP!$O507="KTHP",TONGHOP!$P507="VD",TONGHOP!$J507="R",TONGHOP!$K507&lt;&gt;""),TONGHOP!$M507,"")</f>
        <v/>
      </c>
      <c r="G507" s="3" t="str">
        <f>IF(AND(TONGHOP!$O507="KTHP",TONGHOP!$P507="TH",TONGHOP!$J507="R",TONGHOP!$K507&lt;&gt;""),TONGHOP!$K507,"")</f>
        <v/>
      </c>
      <c r="H507" s="3" t="str">
        <f>IF(AND(TONGHOP!$O507="KTHP",TONGHOP!$P507="TH",TONGHOP!$J507="R",TONGHOP!$K507&lt;&gt;""),TONGHOP!$M507,"")</f>
        <v/>
      </c>
      <c r="I507" s="3" t="str">
        <f>IF(AND(TONGHOP!$O507="ThiTN",TONGHOP!$P507="LT",TONGHOP!$J507="R",TONGHOP!$K507&lt;&gt;""),TONGHOP!$K507,"")</f>
        <v/>
      </c>
      <c r="J507" s="3" t="str">
        <f>IF(AND(TONGHOP!$O507="ThiTN",TONGHOP!$P507="LT",TONGHOP!$J507="R",TONGHOP!$K507&lt;&gt;""),TONGHOP!$M507,"")</f>
        <v/>
      </c>
      <c r="K507" s="3" t="str">
        <f>IF(AND(TONGHOP!$O507="ThiTN",TONGHOP!$P507="TN",TONGHOP!$J507="R",TONGHOP!$K507&lt;&gt;""),TONGHOP!$K507,"")</f>
        <v/>
      </c>
      <c r="L507" s="3" t="str">
        <f>IF(AND(TONGHOP!$O507="ThiTN",TONGHOP!$P507="TN",TONGHOP!$J507="R",TONGHOP!$K507&lt;&gt;""),TONGHOP!$M507,"")</f>
        <v/>
      </c>
      <c r="M507" s="3" t="str">
        <f>IF(AND(TONGHOP!$O507="ThiTN",TONGHOP!$P507="VĐ",TONGHOP!$J507="R",TONGHOP!$K507&lt;&gt;""),TONGHOP!$K507,"")</f>
        <v/>
      </c>
      <c r="N507" s="3" t="str">
        <f>IF(AND(TONGHOP!$O507="ThiTN",TONGHOP!$P507="VĐ",TONGHOP!$J507="R",TONGHOP!$K507&lt;&gt;""),TONGHOP!$M507,"")</f>
        <v/>
      </c>
      <c r="O507" s="3" t="str">
        <f>IF(AND(TONGHOP!$O507="ThiTN",TONGHOP!$P507="TH",TONGHOP!$J507="R",TONGHOP!$K507&lt;&gt;""),TONGHOP!$K507,"")</f>
        <v/>
      </c>
      <c r="P507" s="3" t="str">
        <f>IF(AND(TONGHOP!$O507="ThiTN",TONGHOP!$P507="TH",TONGHOP!$J507="R",TONGHOP!$K507&lt;&gt;""),TONGHOP!$M507,"")</f>
        <v/>
      </c>
    </row>
    <row r="508" spans="1:16">
      <c r="A508" s="3" t="str">
        <f>IF(AND(TONGHOP!$O508="KTHP",TONGHOP!$P508="LT",TONGHOP!$J508="R",TONGHOP!$K508&lt;&gt;""),TONGHOP!$K508,"")</f>
        <v/>
      </c>
      <c r="B508" s="3" t="str">
        <f>IF(AND(TONGHOP!$O508="KTHP",TONGHOP!$P508="LT",TONGHOP!$J508="R",TONGHOP!$K508&lt;&gt;""),TONGHOP!$M508,"")</f>
        <v/>
      </c>
      <c r="C508" s="3" t="str">
        <f>IF(AND(TONGHOP!$O508="KTHP",TONGHOP!$P508="TN",TONGHOP!$J508="R",TONGHOP!$K508&lt;&gt;""),TONGHOP!$K508,"")</f>
        <v/>
      </c>
      <c r="D508" s="3" t="str">
        <f>IF(AND(TONGHOP!$O508="KTHP",TONGHOP!$P508="TN",TONGHOP!$J508="R",TONGHOP!$K508&lt;&gt;""),TONGHOP!$M508,"")</f>
        <v/>
      </c>
      <c r="E508" s="3" t="str">
        <f>IF(AND(TONGHOP!$O508="KTHP",TONGHOP!$P508="VD",TONGHOP!$J508="R",TONGHOP!$K508&lt;&gt;""),TONGHOP!$K508,"")</f>
        <v/>
      </c>
      <c r="F508" s="3" t="str">
        <f>IF(AND(TONGHOP!$O508="KTHP",TONGHOP!$P508="VD",TONGHOP!$J508="R",TONGHOP!$K508&lt;&gt;""),TONGHOP!$M508,"")</f>
        <v/>
      </c>
      <c r="G508" s="3" t="str">
        <f>IF(AND(TONGHOP!$O508="KTHP",TONGHOP!$P508="TH",TONGHOP!$J508="R",TONGHOP!$K508&lt;&gt;""),TONGHOP!$K508,"")</f>
        <v/>
      </c>
      <c r="H508" s="3" t="str">
        <f>IF(AND(TONGHOP!$O508="KTHP",TONGHOP!$P508="TH",TONGHOP!$J508="R",TONGHOP!$K508&lt;&gt;""),TONGHOP!$M508,"")</f>
        <v/>
      </c>
      <c r="I508" s="3" t="str">
        <f>IF(AND(TONGHOP!$O508="ThiTN",TONGHOP!$P508="LT",TONGHOP!$J508="R",TONGHOP!$K508&lt;&gt;""),TONGHOP!$K508,"")</f>
        <v/>
      </c>
      <c r="J508" s="3" t="str">
        <f>IF(AND(TONGHOP!$O508="ThiTN",TONGHOP!$P508="LT",TONGHOP!$J508="R",TONGHOP!$K508&lt;&gt;""),TONGHOP!$M508,"")</f>
        <v/>
      </c>
      <c r="K508" s="3" t="str">
        <f>IF(AND(TONGHOP!$O508="ThiTN",TONGHOP!$P508="TN",TONGHOP!$J508="R",TONGHOP!$K508&lt;&gt;""),TONGHOP!$K508,"")</f>
        <v/>
      </c>
      <c r="L508" s="3" t="str">
        <f>IF(AND(TONGHOP!$O508="ThiTN",TONGHOP!$P508="TN",TONGHOP!$J508="R",TONGHOP!$K508&lt;&gt;""),TONGHOP!$M508,"")</f>
        <v/>
      </c>
      <c r="M508" s="3" t="str">
        <f>IF(AND(TONGHOP!$O508="ThiTN",TONGHOP!$P508="VĐ",TONGHOP!$J508="R",TONGHOP!$K508&lt;&gt;""),TONGHOP!$K508,"")</f>
        <v/>
      </c>
      <c r="N508" s="3" t="str">
        <f>IF(AND(TONGHOP!$O508="ThiTN",TONGHOP!$P508="VĐ",TONGHOP!$J508="R",TONGHOP!$K508&lt;&gt;""),TONGHOP!$M508,"")</f>
        <v/>
      </c>
      <c r="O508" s="3" t="str">
        <f>IF(AND(TONGHOP!$O508="ThiTN",TONGHOP!$P508="TH",TONGHOP!$J508="R",TONGHOP!$K508&lt;&gt;""),TONGHOP!$K508,"")</f>
        <v/>
      </c>
      <c r="P508" s="3" t="str">
        <f>IF(AND(TONGHOP!$O508="ThiTN",TONGHOP!$P508="TH",TONGHOP!$J508="R",TONGHOP!$K508&lt;&gt;""),TONGHOP!$M508,"")</f>
        <v/>
      </c>
    </row>
    <row r="509" spans="1:16">
      <c r="A509" s="3" t="str">
        <f>IF(AND(TONGHOP!$O509="KTHP",TONGHOP!$P509="LT",TONGHOP!$J509="R",TONGHOP!$K509&lt;&gt;""),TONGHOP!$K509,"")</f>
        <v/>
      </c>
      <c r="B509" s="3" t="str">
        <f>IF(AND(TONGHOP!$O509="KTHP",TONGHOP!$P509="LT",TONGHOP!$J509="R",TONGHOP!$K509&lt;&gt;""),TONGHOP!$M509,"")</f>
        <v/>
      </c>
      <c r="C509" s="3" t="str">
        <f>IF(AND(TONGHOP!$O509="KTHP",TONGHOP!$P509="TN",TONGHOP!$J509="R",TONGHOP!$K509&lt;&gt;""),TONGHOP!$K509,"")</f>
        <v/>
      </c>
      <c r="D509" s="3" t="str">
        <f>IF(AND(TONGHOP!$O509="KTHP",TONGHOP!$P509="TN",TONGHOP!$J509="R",TONGHOP!$K509&lt;&gt;""),TONGHOP!$M509,"")</f>
        <v/>
      </c>
      <c r="E509" s="3" t="str">
        <f>IF(AND(TONGHOP!$O509="KTHP",TONGHOP!$P509="VD",TONGHOP!$J509="R",TONGHOP!$K509&lt;&gt;""),TONGHOP!$K509,"")</f>
        <v/>
      </c>
      <c r="F509" s="3" t="str">
        <f>IF(AND(TONGHOP!$O509="KTHP",TONGHOP!$P509="VD",TONGHOP!$J509="R",TONGHOP!$K509&lt;&gt;""),TONGHOP!$M509,"")</f>
        <v/>
      </c>
      <c r="G509" s="3" t="str">
        <f>IF(AND(TONGHOP!$O509="KTHP",TONGHOP!$P509="TH",TONGHOP!$J509="R",TONGHOP!$K509&lt;&gt;""),TONGHOP!$K509,"")</f>
        <v/>
      </c>
      <c r="H509" s="3" t="str">
        <f>IF(AND(TONGHOP!$O509="KTHP",TONGHOP!$P509="TH",TONGHOP!$J509="R",TONGHOP!$K509&lt;&gt;""),TONGHOP!$M509,"")</f>
        <v/>
      </c>
      <c r="I509" s="3" t="str">
        <f>IF(AND(TONGHOP!$O509="ThiTN",TONGHOP!$P509="LT",TONGHOP!$J509="R",TONGHOP!$K509&lt;&gt;""),TONGHOP!$K509,"")</f>
        <v/>
      </c>
      <c r="J509" s="3" t="str">
        <f>IF(AND(TONGHOP!$O509="ThiTN",TONGHOP!$P509="LT",TONGHOP!$J509="R",TONGHOP!$K509&lt;&gt;""),TONGHOP!$M509,"")</f>
        <v/>
      </c>
      <c r="K509" s="3" t="str">
        <f>IF(AND(TONGHOP!$O509="ThiTN",TONGHOP!$P509="TN",TONGHOP!$J509="R",TONGHOP!$K509&lt;&gt;""),TONGHOP!$K509,"")</f>
        <v/>
      </c>
      <c r="L509" s="3" t="str">
        <f>IF(AND(TONGHOP!$O509="ThiTN",TONGHOP!$P509="TN",TONGHOP!$J509="R",TONGHOP!$K509&lt;&gt;""),TONGHOP!$M509,"")</f>
        <v/>
      </c>
      <c r="M509" s="3" t="str">
        <f>IF(AND(TONGHOP!$O509="ThiTN",TONGHOP!$P509="VĐ",TONGHOP!$J509="R",TONGHOP!$K509&lt;&gt;""),TONGHOP!$K509,"")</f>
        <v/>
      </c>
      <c r="N509" s="3" t="str">
        <f>IF(AND(TONGHOP!$O509="ThiTN",TONGHOP!$P509="VĐ",TONGHOP!$J509="R",TONGHOP!$K509&lt;&gt;""),TONGHOP!$M509,"")</f>
        <v/>
      </c>
      <c r="O509" s="3" t="str">
        <f>IF(AND(TONGHOP!$O509="ThiTN",TONGHOP!$P509="TH",TONGHOP!$J509="R",TONGHOP!$K509&lt;&gt;""),TONGHOP!$K509,"")</f>
        <v/>
      </c>
      <c r="P509" s="3" t="str">
        <f>IF(AND(TONGHOP!$O509="ThiTN",TONGHOP!$P509="TH",TONGHOP!$J509="R",TONGHOP!$K509&lt;&gt;""),TONGHOP!$M509,"")</f>
        <v/>
      </c>
    </row>
    <row r="510" spans="1:16">
      <c r="A510" s="3" t="str">
        <f>IF(AND(TONGHOP!$O510="KTHP",TONGHOP!$P510="LT",TONGHOP!$J510="R",TONGHOP!$K510&lt;&gt;""),TONGHOP!$K510,"")</f>
        <v/>
      </c>
      <c r="B510" s="3" t="str">
        <f>IF(AND(TONGHOP!$O510="KTHP",TONGHOP!$P510="LT",TONGHOP!$J510="R",TONGHOP!$K510&lt;&gt;""),TONGHOP!$M510,"")</f>
        <v/>
      </c>
      <c r="C510" s="3" t="str">
        <f>IF(AND(TONGHOP!$O510="KTHP",TONGHOP!$P510="TN",TONGHOP!$J510="R",TONGHOP!$K510&lt;&gt;""),TONGHOP!$K510,"")</f>
        <v/>
      </c>
      <c r="D510" s="3" t="str">
        <f>IF(AND(TONGHOP!$O510="KTHP",TONGHOP!$P510="TN",TONGHOP!$J510="R",TONGHOP!$K510&lt;&gt;""),TONGHOP!$M510,"")</f>
        <v/>
      </c>
      <c r="E510" s="3" t="str">
        <f>IF(AND(TONGHOP!$O510="KTHP",TONGHOP!$P510="VD",TONGHOP!$J510="R",TONGHOP!$K510&lt;&gt;""),TONGHOP!$K510,"")</f>
        <v/>
      </c>
      <c r="F510" s="3" t="str">
        <f>IF(AND(TONGHOP!$O510="KTHP",TONGHOP!$P510="VD",TONGHOP!$J510="R",TONGHOP!$K510&lt;&gt;""),TONGHOP!$M510,"")</f>
        <v/>
      </c>
      <c r="G510" s="3" t="str">
        <f>IF(AND(TONGHOP!$O510="KTHP",TONGHOP!$P510="TH",TONGHOP!$J510="R",TONGHOP!$K510&lt;&gt;""),TONGHOP!$K510,"")</f>
        <v/>
      </c>
      <c r="H510" s="3" t="str">
        <f>IF(AND(TONGHOP!$O510="KTHP",TONGHOP!$P510="TH",TONGHOP!$J510="R",TONGHOP!$K510&lt;&gt;""),TONGHOP!$M510,"")</f>
        <v/>
      </c>
      <c r="I510" s="3" t="str">
        <f>IF(AND(TONGHOP!$O510="ThiTN",TONGHOP!$P510="LT",TONGHOP!$J510="R",TONGHOP!$K510&lt;&gt;""),TONGHOP!$K510,"")</f>
        <v/>
      </c>
      <c r="J510" s="3" t="str">
        <f>IF(AND(TONGHOP!$O510="ThiTN",TONGHOP!$P510="LT",TONGHOP!$J510="R",TONGHOP!$K510&lt;&gt;""),TONGHOP!$M510,"")</f>
        <v/>
      </c>
      <c r="K510" s="3" t="str">
        <f>IF(AND(TONGHOP!$O510="ThiTN",TONGHOP!$P510="TN",TONGHOP!$J510="R",TONGHOP!$K510&lt;&gt;""),TONGHOP!$K510,"")</f>
        <v/>
      </c>
      <c r="L510" s="3" t="str">
        <f>IF(AND(TONGHOP!$O510="ThiTN",TONGHOP!$P510="TN",TONGHOP!$J510="R",TONGHOP!$K510&lt;&gt;""),TONGHOP!$M510,"")</f>
        <v/>
      </c>
      <c r="M510" s="3" t="str">
        <f>IF(AND(TONGHOP!$O510="ThiTN",TONGHOP!$P510="VĐ",TONGHOP!$J510="R",TONGHOP!$K510&lt;&gt;""),TONGHOP!$K510,"")</f>
        <v/>
      </c>
      <c r="N510" s="3" t="str">
        <f>IF(AND(TONGHOP!$O510="ThiTN",TONGHOP!$P510="VĐ",TONGHOP!$J510="R",TONGHOP!$K510&lt;&gt;""),TONGHOP!$M510,"")</f>
        <v/>
      </c>
      <c r="O510" s="3" t="str">
        <f>IF(AND(TONGHOP!$O510="ThiTN",TONGHOP!$P510="TH",TONGHOP!$J510="R",TONGHOP!$K510&lt;&gt;""),TONGHOP!$K510,"")</f>
        <v/>
      </c>
      <c r="P510" s="3" t="str">
        <f>IF(AND(TONGHOP!$O510="ThiTN",TONGHOP!$P510="TH",TONGHOP!$J510="R",TONGHOP!$K510&lt;&gt;""),TONGHOP!$M510,"")</f>
        <v/>
      </c>
    </row>
    <row r="511" spans="1:16">
      <c r="A511" s="3" t="str">
        <f>IF(AND(TONGHOP!$O511="KTHP",TONGHOP!$P511="LT",TONGHOP!$J511="R",TONGHOP!$K511&lt;&gt;""),TONGHOP!$K511,"")</f>
        <v>Nguyễn Thùy Dương</v>
      </c>
      <c r="B511" s="3">
        <f>IF(AND(TONGHOP!$O511="KTHP",TONGHOP!$P511="LT",TONGHOP!$J511="R",TONGHOP!$K511&lt;&gt;""),TONGHOP!$M511,"")</f>
        <v>2</v>
      </c>
      <c r="C511" s="3" t="str">
        <f>IF(AND(TONGHOP!$O511="KTHP",TONGHOP!$P511="TN",TONGHOP!$J511="R",TONGHOP!$K511&lt;&gt;""),TONGHOP!$K511,"")</f>
        <v/>
      </c>
      <c r="D511" s="3" t="str">
        <f>IF(AND(TONGHOP!$O511="KTHP",TONGHOP!$P511="TN",TONGHOP!$J511="R",TONGHOP!$K511&lt;&gt;""),TONGHOP!$M511,"")</f>
        <v/>
      </c>
      <c r="E511" s="3" t="str">
        <f>IF(AND(TONGHOP!$O511="KTHP",TONGHOP!$P511="VD",TONGHOP!$J511="R",TONGHOP!$K511&lt;&gt;""),TONGHOP!$K511,"")</f>
        <v/>
      </c>
      <c r="F511" s="3" t="str">
        <f>IF(AND(TONGHOP!$O511="KTHP",TONGHOP!$P511="VD",TONGHOP!$J511="R",TONGHOP!$K511&lt;&gt;""),TONGHOP!$M511,"")</f>
        <v/>
      </c>
      <c r="G511" s="3" t="str">
        <f>IF(AND(TONGHOP!$O511="KTHP",TONGHOP!$P511="TH",TONGHOP!$J511="R",TONGHOP!$K511&lt;&gt;""),TONGHOP!$K511,"")</f>
        <v/>
      </c>
      <c r="H511" s="3" t="str">
        <f>IF(AND(TONGHOP!$O511="KTHP",TONGHOP!$P511="TH",TONGHOP!$J511="R",TONGHOP!$K511&lt;&gt;""),TONGHOP!$M511,"")</f>
        <v/>
      </c>
      <c r="I511" s="3" t="str">
        <f>IF(AND(TONGHOP!$O511="ThiTN",TONGHOP!$P511="LT",TONGHOP!$J511="R",TONGHOP!$K511&lt;&gt;""),TONGHOP!$K511,"")</f>
        <v/>
      </c>
      <c r="J511" s="3" t="str">
        <f>IF(AND(TONGHOP!$O511="ThiTN",TONGHOP!$P511="LT",TONGHOP!$J511="R",TONGHOP!$K511&lt;&gt;""),TONGHOP!$M511,"")</f>
        <v/>
      </c>
      <c r="K511" s="3" t="str">
        <f>IF(AND(TONGHOP!$O511="ThiTN",TONGHOP!$P511="TN",TONGHOP!$J511="R",TONGHOP!$K511&lt;&gt;""),TONGHOP!$K511,"")</f>
        <v/>
      </c>
      <c r="L511" s="3" t="str">
        <f>IF(AND(TONGHOP!$O511="ThiTN",TONGHOP!$P511="TN",TONGHOP!$J511="R",TONGHOP!$K511&lt;&gt;""),TONGHOP!$M511,"")</f>
        <v/>
      </c>
      <c r="M511" s="3" t="str">
        <f>IF(AND(TONGHOP!$O511="ThiTN",TONGHOP!$P511="VĐ",TONGHOP!$J511="R",TONGHOP!$K511&lt;&gt;""),TONGHOP!$K511,"")</f>
        <v/>
      </c>
      <c r="N511" s="3" t="str">
        <f>IF(AND(TONGHOP!$O511="ThiTN",TONGHOP!$P511="VĐ",TONGHOP!$J511="R",TONGHOP!$K511&lt;&gt;""),TONGHOP!$M511,"")</f>
        <v/>
      </c>
      <c r="O511" s="3" t="str">
        <f>IF(AND(TONGHOP!$O511="ThiTN",TONGHOP!$P511="TH",TONGHOP!$J511="R",TONGHOP!$K511&lt;&gt;""),TONGHOP!$K511,"")</f>
        <v/>
      </c>
      <c r="P511" s="3" t="str">
        <f>IF(AND(TONGHOP!$O511="ThiTN",TONGHOP!$P511="TH",TONGHOP!$J511="R",TONGHOP!$K511&lt;&gt;""),TONGHOP!$M511,"")</f>
        <v/>
      </c>
    </row>
    <row r="512" spans="1:16">
      <c r="A512" s="3" t="str">
        <f>IF(AND(TONGHOP!$O512="KTHP",TONGHOP!$P512="LT",TONGHOP!$J512="R",TONGHOP!$K512&lt;&gt;""),TONGHOP!$K512,"")</f>
        <v/>
      </c>
      <c r="B512" s="3" t="str">
        <f>IF(AND(TONGHOP!$O512="KTHP",TONGHOP!$P512="LT",TONGHOP!$J512="R",TONGHOP!$K512&lt;&gt;""),TONGHOP!$M512,"")</f>
        <v/>
      </c>
      <c r="C512" s="3" t="str">
        <f>IF(AND(TONGHOP!$O512="KTHP",TONGHOP!$P512="TN",TONGHOP!$J512="R",TONGHOP!$K512&lt;&gt;""),TONGHOP!$K512,"")</f>
        <v/>
      </c>
      <c r="D512" s="3" t="str">
        <f>IF(AND(TONGHOP!$O512="KTHP",TONGHOP!$P512="TN",TONGHOP!$J512="R",TONGHOP!$K512&lt;&gt;""),TONGHOP!$M512,"")</f>
        <v/>
      </c>
      <c r="E512" s="3" t="str">
        <f>IF(AND(TONGHOP!$O512="KTHP",TONGHOP!$P512="VD",TONGHOP!$J512="R",TONGHOP!$K512&lt;&gt;""),TONGHOP!$K512,"")</f>
        <v/>
      </c>
      <c r="F512" s="3" t="str">
        <f>IF(AND(TONGHOP!$O512="KTHP",TONGHOP!$P512="VD",TONGHOP!$J512="R",TONGHOP!$K512&lt;&gt;""),TONGHOP!$M512,"")</f>
        <v/>
      </c>
      <c r="G512" s="3" t="str">
        <f>IF(AND(TONGHOP!$O512="KTHP",TONGHOP!$P512="TH",TONGHOP!$J512="R",TONGHOP!$K512&lt;&gt;""),TONGHOP!$K512,"")</f>
        <v/>
      </c>
      <c r="H512" s="3" t="str">
        <f>IF(AND(TONGHOP!$O512="KTHP",TONGHOP!$P512="TH",TONGHOP!$J512="R",TONGHOP!$K512&lt;&gt;""),TONGHOP!$M512,"")</f>
        <v/>
      </c>
      <c r="I512" s="3" t="str">
        <f>IF(AND(TONGHOP!$O512="ThiTN",TONGHOP!$P512="LT",TONGHOP!$J512="R",TONGHOP!$K512&lt;&gt;""),TONGHOP!$K512,"")</f>
        <v/>
      </c>
      <c r="J512" s="3" t="str">
        <f>IF(AND(TONGHOP!$O512="ThiTN",TONGHOP!$P512="LT",TONGHOP!$J512="R",TONGHOP!$K512&lt;&gt;""),TONGHOP!$M512,"")</f>
        <v/>
      </c>
      <c r="K512" s="3" t="str">
        <f>IF(AND(TONGHOP!$O512="ThiTN",TONGHOP!$P512="TN",TONGHOP!$J512="R",TONGHOP!$K512&lt;&gt;""),TONGHOP!$K512,"")</f>
        <v/>
      </c>
      <c r="L512" s="3" t="str">
        <f>IF(AND(TONGHOP!$O512="ThiTN",TONGHOP!$P512="TN",TONGHOP!$J512="R",TONGHOP!$K512&lt;&gt;""),TONGHOP!$M512,"")</f>
        <v/>
      </c>
      <c r="M512" s="3" t="str">
        <f>IF(AND(TONGHOP!$O512="ThiTN",TONGHOP!$P512="VĐ",TONGHOP!$J512="R",TONGHOP!$K512&lt;&gt;""),TONGHOP!$K512,"")</f>
        <v/>
      </c>
      <c r="N512" s="3" t="str">
        <f>IF(AND(TONGHOP!$O512="ThiTN",TONGHOP!$P512="VĐ",TONGHOP!$J512="R",TONGHOP!$K512&lt;&gt;""),TONGHOP!$M512,"")</f>
        <v/>
      </c>
      <c r="O512" s="3" t="str">
        <f>IF(AND(TONGHOP!$O512="ThiTN",TONGHOP!$P512="TH",TONGHOP!$J512="R",TONGHOP!$K512&lt;&gt;""),TONGHOP!$K512,"")</f>
        <v/>
      </c>
      <c r="P512" s="3" t="str">
        <f>IF(AND(TONGHOP!$O512="ThiTN",TONGHOP!$P512="TH",TONGHOP!$J512="R",TONGHOP!$K512&lt;&gt;""),TONGHOP!$M512,"")</f>
        <v/>
      </c>
    </row>
    <row r="513" spans="1:16">
      <c r="A513" s="3" t="str">
        <f>IF(AND(TONGHOP!$O513="KTHP",TONGHOP!$P513="LT",TONGHOP!$J513="R",TONGHOP!$K513&lt;&gt;""),TONGHOP!$K513,"")</f>
        <v/>
      </c>
      <c r="B513" s="3" t="str">
        <f>IF(AND(TONGHOP!$O513="KTHP",TONGHOP!$P513="LT",TONGHOP!$J513="R",TONGHOP!$K513&lt;&gt;""),TONGHOP!$M513,"")</f>
        <v/>
      </c>
      <c r="C513" s="3" t="str">
        <f>IF(AND(TONGHOP!$O513="KTHP",TONGHOP!$P513="TN",TONGHOP!$J513="R",TONGHOP!$K513&lt;&gt;""),TONGHOP!$K513,"")</f>
        <v/>
      </c>
      <c r="D513" s="3" t="str">
        <f>IF(AND(TONGHOP!$O513="KTHP",TONGHOP!$P513="TN",TONGHOP!$J513="R",TONGHOP!$K513&lt;&gt;""),TONGHOP!$M513,"")</f>
        <v/>
      </c>
      <c r="E513" s="3" t="str">
        <f>IF(AND(TONGHOP!$O513="KTHP",TONGHOP!$P513="VD",TONGHOP!$J513="R",TONGHOP!$K513&lt;&gt;""),TONGHOP!$K513,"")</f>
        <v/>
      </c>
      <c r="F513" s="3" t="str">
        <f>IF(AND(TONGHOP!$O513="KTHP",TONGHOP!$P513="VD",TONGHOP!$J513="R",TONGHOP!$K513&lt;&gt;""),TONGHOP!$M513,"")</f>
        <v/>
      </c>
      <c r="G513" s="3" t="str">
        <f>IF(AND(TONGHOP!$O513="KTHP",TONGHOP!$P513="TH",TONGHOP!$J513="R",TONGHOP!$K513&lt;&gt;""),TONGHOP!$K513,"")</f>
        <v/>
      </c>
      <c r="H513" s="3" t="str">
        <f>IF(AND(TONGHOP!$O513="KTHP",TONGHOP!$P513="TH",TONGHOP!$J513="R",TONGHOP!$K513&lt;&gt;""),TONGHOP!$M513,"")</f>
        <v/>
      </c>
      <c r="I513" s="3" t="str">
        <f>IF(AND(TONGHOP!$O513="ThiTN",TONGHOP!$P513="LT",TONGHOP!$J513="R",TONGHOP!$K513&lt;&gt;""),TONGHOP!$K513,"")</f>
        <v/>
      </c>
      <c r="J513" s="3" t="str">
        <f>IF(AND(TONGHOP!$O513="ThiTN",TONGHOP!$P513="LT",TONGHOP!$J513="R",TONGHOP!$K513&lt;&gt;""),TONGHOP!$M513,"")</f>
        <v/>
      </c>
      <c r="K513" s="3" t="str">
        <f>IF(AND(TONGHOP!$O513="ThiTN",TONGHOP!$P513="TN",TONGHOP!$J513="R",TONGHOP!$K513&lt;&gt;""),TONGHOP!$K513,"")</f>
        <v/>
      </c>
      <c r="L513" s="3" t="str">
        <f>IF(AND(TONGHOP!$O513="ThiTN",TONGHOP!$P513="TN",TONGHOP!$J513="R",TONGHOP!$K513&lt;&gt;""),TONGHOP!$M513,"")</f>
        <v/>
      </c>
      <c r="M513" s="3" t="str">
        <f>IF(AND(TONGHOP!$O513="ThiTN",TONGHOP!$P513="VĐ",TONGHOP!$J513="R",TONGHOP!$K513&lt;&gt;""),TONGHOP!$K513,"")</f>
        <v/>
      </c>
      <c r="N513" s="3" t="str">
        <f>IF(AND(TONGHOP!$O513="ThiTN",TONGHOP!$P513="VĐ",TONGHOP!$J513="R",TONGHOP!$K513&lt;&gt;""),TONGHOP!$M513,"")</f>
        <v/>
      </c>
      <c r="O513" s="3" t="str">
        <f>IF(AND(TONGHOP!$O513="ThiTN",TONGHOP!$P513="TH",TONGHOP!$J513="R",TONGHOP!$K513&lt;&gt;""),TONGHOP!$K513,"")</f>
        <v/>
      </c>
      <c r="P513" s="3" t="str">
        <f>IF(AND(TONGHOP!$O513="ThiTN",TONGHOP!$P513="TH",TONGHOP!$J513="R",TONGHOP!$K513&lt;&gt;""),TONGHOP!$M513,"")</f>
        <v/>
      </c>
    </row>
    <row r="514" spans="1:16">
      <c r="A514" s="3" t="str">
        <f>IF(AND(TONGHOP!$O514="KTHP",TONGHOP!$P514="LT",TONGHOP!$J514="R",TONGHOP!$K514&lt;&gt;""),TONGHOP!$K514,"")</f>
        <v/>
      </c>
      <c r="B514" s="3" t="str">
        <f>IF(AND(TONGHOP!$O514="KTHP",TONGHOP!$P514="LT",TONGHOP!$J514="R",TONGHOP!$K514&lt;&gt;""),TONGHOP!$M514,"")</f>
        <v/>
      </c>
      <c r="C514" s="3" t="str">
        <f>IF(AND(TONGHOP!$O514="KTHP",TONGHOP!$P514="TN",TONGHOP!$J514="R",TONGHOP!$K514&lt;&gt;""),TONGHOP!$K514,"")</f>
        <v/>
      </c>
      <c r="D514" s="3" t="str">
        <f>IF(AND(TONGHOP!$O514="KTHP",TONGHOP!$P514="TN",TONGHOP!$J514="R",TONGHOP!$K514&lt;&gt;""),TONGHOP!$M514,"")</f>
        <v/>
      </c>
      <c r="E514" s="3" t="str">
        <f>IF(AND(TONGHOP!$O514="KTHP",TONGHOP!$P514="VD",TONGHOP!$J514="R",TONGHOP!$K514&lt;&gt;""),TONGHOP!$K514,"")</f>
        <v/>
      </c>
      <c r="F514" s="3" t="str">
        <f>IF(AND(TONGHOP!$O514="KTHP",TONGHOP!$P514="VD",TONGHOP!$J514="R",TONGHOP!$K514&lt;&gt;""),TONGHOP!$M514,"")</f>
        <v/>
      </c>
      <c r="G514" s="3" t="str">
        <f>IF(AND(TONGHOP!$O514="KTHP",TONGHOP!$P514="TH",TONGHOP!$J514="R",TONGHOP!$K514&lt;&gt;""),TONGHOP!$K514,"")</f>
        <v/>
      </c>
      <c r="H514" s="3" t="str">
        <f>IF(AND(TONGHOP!$O514="KTHP",TONGHOP!$P514="TH",TONGHOP!$J514="R",TONGHOP!$K514&lt;&gt;""),TONGHOP!$M514,"")</f>
        <v/>
      </c>
      <c r="I514" s="3" t="str">
        <f>IF(AND(TONGHOP!$O514="ThiTN",TONGHOP!$P514="LT",TONGHOP!$J514="R",TONGHOP!$K514&lt;&gt;""),TONGHOP!$K514,"")</f>
        <v/>
      </c>
      <c r="J514" s="3" t="str">
        <f>IF(AND(TONGHOP!$O514="ThiTN",TONGHOP!$P514="LT",TONGHOP!$J514="R",TONGHOP!$K514&lt;&gt;""),TONGHOP!$M514,"")</f>
        <v/>
      </c>
      <c r="K514" s="3" t="str">
        <f>IF(AND(TONGHOP!$O514="ThiTN",TONGHOP!$P514="TN",TONGHOP!$J514="R",TONGHOP!$K514&lt;&gt;""),TONGHOP!$K514,"")</f>
        <v/>
      </c>
      <c r="L514" s="3" t="str">
        <f>IF(AND(TONGHOP!$O514="ThiTN",TONGHOP!$P514="TN",TONGHOP!$J514="R",TONGHOP!$K514&lt;&gt;""),TONGHOP!$M514,"")</f>
        <v/>
      </c>
      <c r="M514" s="3" t="str">
        <f>IF(AND(TONGHOP!$O514="ThiTN",TONGHOP!$P514="VĐ",TONGHOP!$J514="R",TONGHOP!$K514&lt;&gt;""),TONGHOP!$K514,"")</f>
        <v/>
      </c>
      <c r="N514" s="3" t="str">
        <f>IF(AND(TONGHOP!$O514="ThiTN",TONGHOP!$P514="VĐ",TONGHOP!$J514="R",TONGHOP!$K514&lt;&gt;""),TONGHOP!$M514,"")</f>
        <v/>
      </c>
      <c r="O514" s="3" t="str">
        <f>IF(AND(TONGHOP!$O514="ThiTN",TONGHOP!$P514="TH",TONGHOP!$J514="R",TONGHOP!$K514&lt;&gt;""),TONGHOP!$K514,"")</f>
        <v/>
      </c>
      <c r="P514" s="3" t="str">
        <f>IF(AND(TONGHOP!$O514="ThiTN",TONGHOP!$P514="TH",TONGHOP!$J514="R",TONGHOP!$K514&lt;&gt;""),TONGHOP!$M514,"")</f>
        <v/>
      </c>
    </row>
    <row r="515" spans="1:16">
      <c r="A515" s="3" t="str">
        <f>IF(AND(TONGHOP!$O515="KTHP",TONGHOP!$P515="LT",TONGHOP!$J515="R",TONGHOP!$K515&lt;&gt;""),TONGHOP!$K515,"")</f>
        <v>Hà Phước Tuấn</v>
      </c>
      <c r="B515" s="3">
        <f>IF(AND(TONGHOP!$O515="KTHP",TONGHOP!$P515="LT",TONGHOP!$J515="R",TONGHOP!$K515&lt;&gt;""),TONGHOP!$M515,"")</f>
        <v>2</v>
      </c>
      <c r="C515" s="3" t="str">
        <f>IF(AND(TONGHOP!$O515="KTHP",TONGHOP!$P515="TN",TONGHOP!$J515="R",TONGHOP!$K515&lt;&gt;""),TONGHOP!$K515,"")</f>
        <v/>
      </c>
      <c r="D515" s="3" t="str">
        <f>IF(AND(TONGHOP!$O515="KTHP",TONGHOP!$P515="TN",TONGHOP!$J515="R",TONGHOP!$K515&lt;&gt;""),TONGHOP!$M515,"")</f>
        <v/>
      </c>
      <c r="E515" s="3" t="str">
        <f>IF(AND(TONGHOP!$O515="KTHP",TONGHOP!$P515="VD",TONGHOP!$J515="R",TONGHOP!$K515&lt;&gt;""),TONGHOP!$K515,"")</f>
        <v/>
      </c>
      <c r="F515" s="3" t="str">
        <f>IF(AND(TONGHOP!$O515="KTHP",TONGHOP!$P515="VD",TONGHOP!$J515="R",TONGHOP!$K515&lt;&gt;""),TONGHOP!$M515,"")</f>
        <v/>
      </c>
      <c r="G515" s="3" t="str">
        <f>IF(AND(TONGHOP!$O515="KTHP",TONGHOP!$P515="TH",TONGHOP!$J515="R",TONGHOP!$K515&lt;&gt;""),TONGHOP!$K515,"")</f>
        <v/>
      </c>
      <c r="H515" s="3" t="str">
        <f>IF(AND(TONGHOP!$O515="KTHP",TONGHOP!$P515="TH",TONGHOP!$J515="R",TONGHOP!$K515&lt;&gt;""),TONGHOP!$M515,"")</f>
        <v/>
      </c>
      <c r="I515" s="3" t="str">
        <f>IF(AND(TONGHOP!$O515="ThiTN",TONGHOP!$P515="LT",TONGHOP!$J515="R",TONGHOP!$K515&lt;&gt;""),TONGHOP!$K515,"")</f>
        <v/>
      </c>
      <c r="J515" s="3" t="str">
        <f>IF(AND(TONGHOP!$O515="ThiTN",TONGHOP!$P515="LT",TONGHOP!$J515="R",TONGHOP!$K515&lt;&gt;""),TONGHOP!$M515,"")</f>
        <v/>
      </c>
      <c r="K515" s="3" t="str">
        <f>IF(AND(TONGHOP!$O515="ThiTN",TONGHOP!$P515="TN",TONGHOP!$J515="R",TONGHOP!$K515&lt;&gt;""),TONGHOP!$K515,"")</f>
        <v/>
      </c>
      <c r="L515" s="3" t="str">
        <f>IF(AND(TONGHOP!$O515="ThiTN",TONGHOP!$P515="TN",TONGHOP!$J515="R",TONGHOP!$K515&lt;&gt;""),TONGHOP!$M515,"")</f>
        <v/>
      </c>
      <c r="M515" s="3" t="str">
        <f>IF(AND(TONGHOP!$O515="ThiTN",TONGHOP!$P515="VĐ",TONGHOP!$J515="R",TONGHOP!$K515&lt;&gt;""),TONGHOP!$K515,"")</f>
        <v/>
      </c>
      <c r="N515" s="3" t="str">
        <f>IF(AND(TONGHOP!$O515="ThiTN",TONGHOP!$P515="VĐ",TONGHOP!$J515="R",TONGHOP!$K515&lt;&gt;""),TONGHOP!$M515,"")</f>
        <v/>
      </c>
      <c r="O515" s="3" t="str">
        <f>IF(AND(TONGHOP!$O515="ThiTN",TONGHOP!$P515="TH",TONGHOP!$J515="R",TONGHOP!$K515&lt;&gt;""),TONGHOP!$K515,"")</f>
        <v/>
      </c>
      <c r="P515" s="3" t="str">
        <f>IF(AND(TONGHOP!$O515="ThiTN",TONGHOP!$P515="TH",TONGHOP!$J515="R",TONGHOP!$K515&lt;&gt;""),TONGHOP!$M515,"")</f>
        <v/>
      </c>
    </row>
    <row r="516" spans="1:16">
      <c r="A516" s="3" t="str">
        <f>IF(AND(TONGHOP!$O516="KTHP",TONGHOP!$P516="LT",TONGHOP!$J516="R",TONGHOP!$K516&lt;&gt;""),TONGHOP!$K516,"")</f>
        <v/>
      </c>
      <c r="B516" s="3" t="str">
        <f>IF(AND(TONGHOP!$O516="KTHP",TONGHOP!$P516="LT",TONGHOP!$J516="R",TONGHOP!$K516&lt;&gt;""),TONGHOP!$M516,"")</f>
        <v/>
      </c>
      <c r="C516" s="3" t="str">
        <f>IF(AND(TONGHOP!$O516="KTHP",TONGHOP!$P516="TN",TONGHOP!$J516="R",TONGHOP!$K516&lt;&gt;""),TONGHOP!$K516,"")</f>
        <v/>
      </c>
      <c r="D516" s="3" t="str">
        <f>IF(AND(TONGHOP!$O516="KTHP",TONGHOP!$P516="TN",TONGHOP!$J516="R",TONGHOP!$K516&lt;&gt;""),TONGHOP!$M516,"")</f>
        <v/>
      </c>
      <c r="E516" s="3" t="str">
        <f>IF(AND(TONGHOP!$O516="KTHP",TONGHOP!$P516="VD",TONGHOP!$J516="R",TONGHOP!$K516&lt;&gt;""),TONGHOP!$K516,"")</f>
        <v/>
      </c>
      <c r="F516" s="3" t="str">
        <f>IF(AND(TONGHOP!$O516="KTHP",TONGHOP!$P516="VD",TONGHOP!$J516="R",TONGHOP!$K516&lt;&gt;""),TONGHOP!$M516,"")</f>
        <v/>
      </c>
      <c r="G516" s="3" t="str">
        <f>IF(AND(TONGHOP!$O516="KTHP",TONGHOP!$P516="TH",TONGHOP!$J516="R",TONGHOP!$K516&lt;&gt;""),TONGHOP!$K516,"")</f>
        <v/>
      </c>
      <c r="H516" s="3" t="str">
        <f>IF(AND(TONGHOP!$O516="KTHP",TONGHOP!$P516="TH",TONGHOP!$J516="R",TONGHOP!$K516&lt;&gt;""),TONGHOP!$M516,"")</f>
        <v/>
      </c>
      <c r="I516" s="3" t="str">
        <f>IF(AND(TONGHOP!$O516="ThiTN",TONGHOP!$P516="LT",TONGHOP!$J516="R",TONGHOP!$K516&lt;&gt;""),TONGHOP!$K516,"")</f>
        <v/>
      </c>
      <c r="J516" s="3" t="str">
        <f>IF(AND(TONGHOP!$O516="ThiTN",TONGHOP!$P516="LT",TONGHOP!$J516="R",TONGHOP!$K516&lt;&gt;""),TONGHOP!$M516,"")</f>
        <v/>
      </c>
      <c r="K516" s="3" t="str">
        <f>IF(AND(TONGHOP!$O516="ThiTN",TONGHOP!$P516="TN",TONGHOP!$J516="R",TONGHOP!$K516&lt;&gt;""),TONGHOP!$K516,"")</f>
        <v/>
      </c>
      <c r="L516" s="3" t="str">
        <f>IF(AND(TONGHOP!$O516="ThiTN",TONGHOP!$P516="TN",TONGHOP!$J516="R",TONGHOP!$K516&lt;&gt;""),TONGHOP!$M516,"")</f>
        <v/>
      </c>
      <c r="M516" s="3" t="str">
        <f>IF(AND(TONGHOP!$O516="ThiTN",TONGHOP!$P516="VĐ",TONGHOP!$J516="R",TONGHOP!$K516&lt;&gt;""),TONGHOP!$K516,"")</f>
        <v/>
      </c>
      <c r="N516" s="3" t="str">
        <f>IF(AND(TONGHOP!$O516="ThiTN",TONGHOP!$P516="VĐ",TONGHOP!$J516="R",TONGHOP!$K516&lt;&gt;""),TONGHOP!$M516,"")</f>
        <v/>
      </c>
      <c r="O516" s="3" t="str">
        <f>IF(AND(TONGHOP!$O516="ThiTN",TONGHOP!$P516="TH",TONGHOP!$J516="R",TONGHOP!$K516&lt;&gt;""),TONGHOP!$K516,"")</f>
        <v/>
      </c>
      <c r="P516" s="3" t="str">
        <f>IF(AND(TONGHOP!$O516="ThiTN",TONGHOP!$P516="TH",TONGHOP!$J516="R",TONGHOP!$K516&lt;&gt;""),TONGHOP!$M516,"")</f>
        <v/>
      </c>
    </row>
    <row r="517" spans="1:16">
      <c r="A517" s="3" t="str">
        <f>IF(AND(TONGHOP!$O517="KTHP",TONGHOP!$P517="LT",TONGHOP!$J517="R",TONGHOP!$K517&lt;&gt;""),TONGHOP!$K517,"")</f>
        <v/>
      </c>
      <c r="B517" s="3" t="str">
        <f>IF(AND(TONGHOP!$O517="KTHP",TONGHOP!$P517="LT",TONGHOP!$J517="R",TONGHOP!$K517&lt;&gt;""),TONGHOP!$M517,"")</f>
        <v/>
      </c>
      <c r="C517" s="3" t="str">
        <f>IF(AND(TONGHOP!$O517="KTHP",TONGHOP!$P517="TN",TONGHOP!$J517="R",TONGHOP!$K517&lt;&gt;""),TONGHOP!$K517,"")</f>
        <v/>
      </c>
      <c r="D517" s="3" t="str">
        <f>IF(AND(TONGHOP!$O517="KTHP",TONGHOP!$P517="TN",TONGHOP!$J517="R",TONGHOP!$K517&lt;&gt;""),TONGHOP!$M517,"")</f>
        <v/>
      </c>
      <c r="E517" s="3" t="str">
        <f>IF(AND(TONGHOP!$O517="KTHP",TONGHOP!$P517="VD",TONGHOP!$J517="R",TONGHOP!$K517&lt;&gt;""),TONGHOP!$K517,"")</f>
        <v/>
      </c>
      <c r="F517" s="3" t="str">
        <f>IF(AND(TONGHOP!$O517="KTHP",TONGHOP!$P517="VD",TONGHOP!$J517="R",TONGHOP!$K517&lt;&gt;""),TONGHOP!$M517,"")</f>
        <v/>
      </c>
      <c r="G517" s="3" t="str">
        <f>IF(AND(TONGHOP!$O517="KTHP",TONGHOP!$P517="TH",TONGHOP!$J517="R",TONGHOP!$K517&lt;&gt;""),TONGHOP!$K517,"")</f>
        <v/>
      </c>
      <c r="H517" s="3" t="str">
        <f>IF(AND(TONGHOP!$O517="KTHP",TONGHOP!$P517="TH",TONGHOP!$J517="R",TONGHOP!$K517&lt;&gt;""),TONGHOP!$M517,"")</f>
        <v/>
      </c>
      <c r="I517" s="3" t="str">
        <f>IF(AND(TONGHOP!$O517="ThiTN",TONGHOP!$P517="LT",TONGHOP!$J517="R",TONGHOP!$K517&lt;&gt;""),TONGHOP!$K517,"")</f>
        <v/>
      </c>
      <c r="J517" s="3" t="str">
        <f>IF(AND(TONGHOP!$O517="ThiTN",TONGHOP!$P517="LT",TONGHOP!$J517="R",TONGHOP!$K517&lt;&gt;""),TONGHOP!$M517,"")</f>
        <v/>
      </c>
      <c r="K517" s="3" t="str">
        <f>IF(AND(TONGHOP!$O517="ThiTN",TONGHOP!$P517="TN",TONGHOP!$J517="R",TONGHOP!$K517&lt;&gt;""),TONGHOP!$K517,"")</f>
        <v/>
      </c>
      <c r="L517" s="3" t="str">
        <f>IF(AND(TONGHOP!$O517="ThiTN",TONGHOP!$P517="TN",TONGHOP!$J517="R",TONGHOP!$K517&lt;&gt;""),TONGHOP!$M517,"")</f>
        <v/>
      </c>
      <c r="M517" s="3" t="str">
        <f>IF(AND(TONGHOP!$O517="ThiTN",TONGHOP!$P517="VĐ",TONGHOP!$J517="R",TONGHOP!$K517&lt;&gt;""),TONGHOP!$K517,"")</f>
        <v/>
      </c>
      <c r="N517" s="3" t="str">
        <f>IF(AND(TONGHOP!$O517="ThiTN",TONGHOP!$P517="VĐ",TONGHOP!$J517="R",TONGHOP!$K517&lt;&gt;""),TONGHOP!$M517,"")</f>
        <v/>
      </c>
      <c r="O517" s="3" t="str">
        <f>IF(AND(TONGHOP!$O517="ThiTN",TONGHOP!$P517="TH",TONGHOP!$J517="R",TONGHOP!$K517&lt;&gt;""),TONGHOP!$K517,"")</f>
        <v/>
      </c>
      <c r="P517" s="3" t="str">
        <f>IF(AND(TONGHOP!$O517="ThiTN",TONGHOP!$P517="TH",TONGHOP!$J517="R",TONGHOP!$K517&lt;&gt;""),TONGHOP!$M517,"")</f>
        <v/>
      </c>
    </row>
    <row r="518" spans="1:16">
      <c r="A518" s="3" t="str">
        <f>IF(AND(TONGHOP!$O518="KTHP",TONGHOP!$P518="LT",TONGHOP!$J518="R",TONGHOP!$K518&lt;&gt;""),TONGHOP!$K518,"")</f>
        <v/>
      </c>
      <c r="B518" s="3" t="str">
        <f>IF(AND(TONGHOP!$O518="KTHP",TONGHOP!$P518="LT",TONGHOP!$J518="R",TONGHOP!$K518&lt;&gt;""),TONGHOP!$M518,"")</f>
        <v/>
      </c>
      <c r="C518" s="3" t="str">
        <f>IF(AND(TONGHOP!$O518="KTHP",TONGHOP!$P518="TN",TONGHOP!$J518="R",TONGHOP!$K518&lt;&gt;""),TONGHOP!$K518,"")</f>
        <v/>
      </c>
      <c r="D518" s="3" t="str">
        <f>IF(AND(TONGHOP!$O518="KTHP",TONGHOP!$P518="TN",TONGHOP!$J518="R",TONGHOP!$K518&lt;&gt;""),TONGHOP!$M518,"")</f>
        <v/>
      </c>
      <c r="E518" s="3" t="str">
        <f>IF(AND(TONGHOP!$O518="KTHP",TONGHOP!$P518="VD",TONGHOP!$J518="R",TONGHOP!$K518&lt;&gt;""),TONGHOP!$K518,"")</f>
        <v/>
      </c>
      <c r="F518" s="3" t="str">
        <f>IF(AND(TONGHOP!$O518="KTHP",TONGHOP!$P518="VD",TONGHOP!$J518="R",TONGHOP!$K518&lt;&gt;""),TONGHOP!$M518,"")</f>
        <v/>
      </c>
      <c r="G518" s="3" t="str">
        <f>IF(AND(TONGHOP!$O518="KTHP",TONGHOP!$P518="TH",TONGHOP!$J518="R",TONGHOP!$K518&lt;&gt;""),TONGHOP!$K518,"")</f>
        <v/>
      </c>
      <c r="H518" s="3" t="str">
        <f>IF(AND(TONGHOP!$O518="KTHP",TONGHOP!$P518="TH",TONGHOP!$J518="R",TONGHOP!$K518&lt;&gt;""),TONGHOP!$M518,"")</f>
        <v/>
      </c>
      <c r="I518" s="3" t="str">
        <f>IF(AND(TONGHOP!$O518="ThiTN",TONGHOP!$P518="LT",TONGHOP!$J518="R",TONGHOP!$K518&lt;&gt;""),TONGHOP!$K518,"")</f>
        <v/>
      </c>
      <c r="J518" s="3" t="str">
        <f>IF(AND(TONGHOP!$O518="ThiTN",TONGHOP!$P518="LT",TONGHOP!$J518="R",TONGHOP!$K518&lt;&gt;""),TONGHOP!$M518,"")</f>
        <v/>
      </c>
      <c r="K518" s="3" t="str">
        <f>IF(AND(TONGHOP!$O518="ThiTN",TONGHOP!$P518="TN",TONGHOP!$J518="R",TONGHOP!$K518&lt;&gt;""),TONGHOP!$K518,"")</f>
        <v/>
      </c>
      <c r="L518" s="3" t="str">
        <f>IF(AND(TONGHOP!$O518="ThiTN",TONGHOP!$P518="TN",TONGHOP!$J518="R",TONGHOP!$K518&lt;&gt;""),TONGHOP!$M518,"")</f>
        <v/>
      </c>
      <c r="M518" s="3" t="str">
        <f>IF(AND(TONGHOP!$O518="ThiTN",TONGHOP!$P518="VĐ",TONGHOP!$J518="R",TONGHOP!$K518&lt;&gt;""),TONGHOP!$K518,"")</f>
        <v/>
      </c>
      <c r="N518" s="3" t="str">
        <f>IF(AND(TONGHOP!$O518="ThiTN",TONGHOP!$P518="VĐ",TONGHOP!$J518="R",TONGHOP!$K518&lt;&gt;""),TONGHOP!$M518,"")</f>
        <v/>
      </c>
      <c r="O518" s="3" t="str">
        <f>IF(AND(TONGHOP!$O518="ThiTN",TONGHOP!$P518="TH",TONGHOP!$J518="R",TONGHOP!$K518&lt;&gt;""),TONGHOP!$K518,"")</f>
        <v/>
      </c>
      <c r="P518" s="3" t="str">
        <f>IF(AND(TONGHOP!$O518="ThiTN",TONGHOP!$P518="TH",TONGHOP!$J518="R",TONGHOP!$K518&lt;&gt;""),TONGHOP!$M518,"")</f>
        <v/>
      </c>
    </row>
    <row r="519" spans="1:16">
      <c r="A519" s="3" t="str">
        <f>IF(AND(TONGHOP!$O519="KTHP",TONGHOP!$P519="LT",TONGHOP!$J519="R",TONGHOP!$K519&lt;&gt;""),TONGHOP!$K519,"")</f>
        <v/>
      </c>
      <c r="B519" s="3" t="str">
        <f>IF(AND(TONGHOP!$O519="KTHP",TONGHOP!$P519="LT",TONGHOP!$J519="R",TONGHOP!$K519&lt;&gt;""),TONGHOP!$M519,"")</f>
        <v/>
      </c>
      <c r="C519" s="3" t="str">
        <f>IF(AND(TONGHOP!$O519="KTHP",TONGHOP!$P519="TN",TONGHOP!$J519="R",TONGHOP!$K519&lt;&gt;""),TONGHOP!$K519,"")</f>
        <v/>
      </c>
      <c r="D519" s="3" t="str">
        <f>IF(AND(TONGHOP!$O519="KTHP",TONGHOP!$P519="TN",TONGHOP!$J519="R",TONGHOP!$K519&lt;&gt;""),TONGHOP!$M519,"")</f>
        <v/>
      </c>
      <c r="E519" s="3" t="str">
        <f>IF(AND(TONGHOP!$O519="KTHP",TONGHOP!$P519="VD",TONGHOP!$J519="R",TONGHOP!$K519&lt;&gt;""),TONGHOP!$K519,"")</f>
        <v/>
      </c>
      <c r="F519" s="3" t="str">
        <f>IF(AND(TONGHOP!$O519="KTHP",TONGHOP!$P519="VD",TONGHOP!$J519="R",TONGHOP!$K519&lt;&gt;""),TONGHOP!$M519,"")</f>
        <v/>
      </c>
      <c r="G519" s="3" t="str">
        <f>IF(AND(TONGHOP!$O519="KTHP",TONGHOP!$P519="TH",TONGHOP!$J519="R",TONGHOP!$K519&lt;&gt;""),TONGHOP!$K519,"")</f>
        <v/>
      </c>
      <c r="H519" s="3" t="str">
        <f>IF(AND(TONGHOP!$O519="KTHP",TONGHOP!$P519="TH",TONGHOP!$J519="R",TONGHOP!$K519&lt;&gt;""),TONGHOP!$M519,"")</f>
        <v/>
      </c>
      <c r="I519" s="3" t="str">
        <f>IF(AND(TONGHOP!$O519="ThiTN",TONGHOP!$P519="LT",TONGHOP!$J519="R",TONGHOP!$K519&lt;&gt;""),TONGHOP!$K519,"")</f>
        <v/>
      </c>
      <c r="J519" s="3" t="str">
        <f>IF(AND(TONGHOP!$O519="ThiTN",TONGHOP!$P519="LT",TONGHOP!$J519="R",TONGHOP!$K519&lt;&gt;""),TONGHOP!$M519,"")</f>
        <v/>
      </c>
      <c r="K519" s="3" t="str">
        <f>IF(AND(TONGHOP!$O519="ThiTN",TONGHOP!$P519="TN",TONGHOP!$J519="R",TONGHOP!$K519&lt;&gt;""),TONGHOP!$K519,"")</f>
        <v/>
      </c>
      <c r="L519" s="3" t="str">
        <f>IF(AND(TONGHOP!$O519="ThiTN",TONGHOP!$P519="TN",TONGHOP!$J519="R",TONGHOP!$K519&lt;&gt;""),TONGHOP!$M519,"")</f>
        <v/>
      </c>
      <c r="M519" s="3" t="str">
        <f>IF(AND(TONGHOP!$O519="ThiTN",TONGHOP!$P519="VĐ",TONGHOP!$J519="R",TONGHOP!$K519&lt;&gt;""),TONGHOP!$K519,"")</f>
        <v/>
      </c>
      <c r="N519" s="3" t="str">
        <f>IF(AND(TONGHOP!$O519="ThiTN",TONGHOP!$P519="VĐ",TONGHOP!$J519="R",TONGHOP!$K519&lt;&gt;""),TONGHOP!$M519,"")</f>
        <v/>
      </c>
      <c r="O519" s="3" t="str">
        <f>IF(AND(TONGHOP!$O519="ThiTN",TONGHOP!$P519="TH",TONGHOP!$J519="R",TONGHOP!$K519&lt;&gt;""),TONGHOP!$K519,"")</f>
        <v/>
      </c>
      <c r="P519" s="3" t="str">
        <f>IF(AND(TONGHOP!$O519="ThiTN",TONGHOP!$P519="TH",TONGHOP!$J519="R",TONGHOP!$K519&lt;&gt;""),TONGHOP!$M519,"")</f>
        <v/>
      </c>
    </row>
    <row r="520" spans="1:16">
      <c r="A520" s="3" t="str">
        <f>IF(AND(TONGHOP!$O520="KTHP",TONGHOP!$P520="LT",TONGHOP!$J520="R",TONGHOP!$K520&lt;&gt;""),TONGHOP!$K520,"")</f>
        <v/>
      </c>
      <c r="B520" s="3" t="str">
        <f>IF(AND(TONGHOP!$O520="KTHP",TONGHOP!$P520="LT",TONGHOP!$J520="R",TONGHOP!$K520&lt;&gt;""),TONGHOP!$M520,"")</f>
        <v/>
      </c>
      <c r="C520" s="3" t="str">
        <f>IF(AND(TONGHOP!$O520="KTHP",TONGHOP!$P520="TN",TONGHOP!$J520="R",TONGHOP!$K520&lt;&gt;""),TONGHOP!$K520,"")</f>
        <v/>
      </c>
      <c r="D520" s="3" t="str">
        <f>IF(AND(TONGHOP!$O520="KTHP",TONGHOP!$P520="TN",TONGHOP!$J520="R",TONGHOP!$K520&lt;&gt;""),TONGHOP!$M520,"")</f>
        <v/>
      </c>
      <c r="E520" s="3" t="str">
        <f>IF(AND(TONGHOP!$O520="KTHP",TONGHOP!$P520="VD",TONGHOP!$J520="R",TONGHOP!$K520&lt;&gt;""),TONGHOP!$K520,"")</f>
        <v/>
      </c>
      <c r="F520" s="3" t="str">
        <f>IF(AND(TONGHOP!$O520="KTHP",TONGHOP!$P520="VD",TONGHOP!$J520="R",TONGHOP!$K520&lt;&gt;""),TONGHOP!$M520,"")</f>
        <v/>
      </c>
      <c r="G520" s="3" t="str">
        <f>IF(AND(TONGHOP!$O520="KTHP",TONGHOP!$P520="TH",TONGHOP!$J520="R",TONGHOP!$K520&lt;&gt;""),TONGHOP!$K520,"")</f>
        <v/>
      </c>
      <c r="H520" s="3" t="str">
        <f>IF(AND(TONGHOP!$O520="KTHP",TONGHOP!$P520="TH",TONGHOP!$J520="R",TONGHOP!$K520&lt;&gt;""),TONGHOP!$M520,"")</f>
        <v/>
      </c>
      <c r="I520" s="3" t="str">
        <f>IF(AND(TONGHOP!$O520="ThiTN",TONGHOP!$P520="LT",TONGHOP!$J520="R",TONGHOP!$K520&lt;&gt;""),TONGHOP!$K520,"")</f>
        <v/>
      </c>
      <c r="J520" s="3" t="str">
        <f>IF(AND(TONGHOP!$O520="ThiTN",TONGHOP!$P520="LT",TONGHOP!$J520="R",TONGHOP!$K520&lt;&gt;""),TONGHOP!$M520,"")</f>
        <v/>
      </c>
      <c r="K520" s="3" t="str">
        <f>IF(AND(TONGHOP!$O520="ThiTN",TONGHOP!$P520="TN",TONGHOP!$J520="R",TONGHOP!$K520&lt;&gt;""),TONGHOP!$K520,"")</f>
        <v/>
      </c>
      <c r="L520" s="3" t="str">
        <f>IF(AND(TONGHOP!$O520="ThiTN",TONGHOP!$P520="TN",TONGHOP!$J520="R",TONGHOP!$K520&lt;&gt;""),TONGHOP!$M520,"")</f>
        <v/>
      </c>
      <c r="M520" s="3" t="str">
        <f>IF(AND(TONGHOP!$O520="ThiTN",TONGHOP!$P520="VĐ",TONGHOP!$J520="R",TONGHOP!$K520&lt;&gt;""),TONGHOP!$K520,"")</f>
        <v/>
      </c>
      <c r="N520" s="3" t="str">
        <f>IF(AND(TONGHOP!$O520="ThiTN",TONGHOP!$P520="VĐ",TONGHOP!$J520="R",TONGHOP!$K520&lt;&gt;""),TONGHOP!$M520,"")</f>
        <v/>
      </c>
      <c r="O520" s="3" t="str">
        <f>IF(AND(TONGHOP!$O520="ThiTN",TONGHOP!$P520="TH",TONGHOP!$J520="R",TONGHOP!$K520&lt;&gt;""),TONGHOP!$K520,"")</f>
        <v/>
      </c>
      <c r="P520" s="3" t="str">
        <f>IF(AND(TONGHOP!$O520="ThiTN",TONGHOP!$P520="TH",TONGHOP!$J520="R",TONGHOP!$K520&lt;&gt;""),TONGHOP!$M520,"")</f>
        <v/>
      </c>
    </row>
    <row r="521" spans="1:16">
      <c r="A521" s="3" t="str">
        <f>IF(AND(TONGHOP!$O521="KTHP",TONGHOP!$P521="LT",TONGHOP!$J521="R",TONGHOP!$K521&lt;&gt;""),TONGHOP!$K521,"")</f>
        <v/>
      </c>
      <c r="B521" s="3" t="str">
        <f>IF(AND(TONGHOP!$O521="KTHP",TONGHOP!$P521="LT",TONGHOP!$J521="R",TONGHOP!$K521&lt;&gt;""),TONGHOP!$M521,"")</f>
        <v/>
      </c>
      <c r="C521" s="3" t="str">
        <f>IF(AND(TONGHOP!$O521="KTHP",TONGHOP!$P521="TN",TONGHOP!$J521="R",TONGHOP!$K521&lt;&gt;""),TONGHOP!$K521,"")</f>
        <v/>
      </c>
      <c r="D521" s="3" t="str">
        <f>IF(AND(TONGHOP!$O521="KTHP",TONGHOP!$P521="TN",TONGHOP!$J521="R",TONGHOP!$K521&lt;&gt;""),TONGHOP!$M521,"")</f>
        <v/>
      </c>
      <c r="E521" s="3" t="str">
        <f>IF(AND(TONGHOP!$O521="KTHP",TONGHOP!$P521="VD",TONGHOP!$J521="R",TONGHOP!$K521&lt;&gt;""),TONGHOP!$K521,"")</f>
        <v/>
      </c>
      <c r="F521" s="3" t="str">
        <f>IF(AND(TONGHOP!$O521="KTHP",TONGHOP!$P521="VD",TONGHOP!$J521="R",TONGHOP!$K521&lt;&gt;""),TONGHOP!$M521,"")</f>
        <v/>
      </c>
      <c r="G521" s="3" t="str">
        <f>IF(AND(TONGHOP!$O521="KTHP",TONGHOP!$P521="TH",TONGHOP!$J521="R",TONGHOP!$K521&lt;&gt;""),TONGHOP!$K521,"")</f>
        <v/>
      </c>
      <c r="H521" s="3" t="str">
        <f>IF(AND(TONGHOP!$O521="KTHP",TONGHOP!$P521="TH",TONGHOP!$J521="R",TONGHOP!$K521&lt;&gt;""),TONGHOP!$M521,"")</f>
        <v/>
      </c>
      <c r="I521" s="3" t="str">
        <f>IF(AND(TONGHOP!$O521="ThiTN",TONGHOP!$P521="LT",TONGHOP!$J521="R",TONGHOP!$K521&lt;&gt;""),TONGHOP!$K521,"")</f>
        <v/>
      </c>
      <c r="J521" s="3" t="str">
        <f>IF(AND(TONGHOP!$O521="ThiTN",TONGHOP!$P521="LT",TONGHOP!$J521="R",TONGHOP!$K521&lt;&gt;""),TONGHOP!$M521,"")</f>
        <v/>
      </c>
      <c r="K521" s="3" t="str">
        <f>IF(AND(TONGHOP!$O521="ThiTN",TONGHOP!$P521="TN",TONGHOP!$J521="R",TONGHOP!$K521&lt;&gt;""),TONGHOP!$K521,"")</f>
        <v/>
      </c>
      <c r="L521" s="3" t="str">
        <f>IF(AND(TONGHOP!$O521="ThiTN",TONGHOP!$P521="TN",TONGHOP!$J521="R",TONGHOP!$K521&lt;&gt;""),TONGHOP!$M521,"")</f>
        <v/>
      </c>
      <c r="M521" s="3" t="str">
        <f>IF(AND(TONGHOP!$O521="ThiTN",TONGHOP!$P521="VĐ",TONGHOP!$J521="R",TONGHOP!$K521&lt;&gt;""),TONGHOP!$K521,"")</f>
        <v/>
      </c>
      <c r="N521" s="3" t="str">
        <f>IF(AND(TONGHOP!$O521="ThiTN",TONGHOP!$P521="VĐ",TONGHOP!$J521="R",TONGHOP!$K521&lt;&gt;""),TONGHOP!$M521,"")</f>
        <v/>
      </c>
      <c r="O521" s="3" t="str">
        <f>IF(AND(TONGHOP!$O521="ThiTN",TONGHOP!$P521="TH",TONGHOP!$J521="R",TONGHOP!$K521&lt;&gt;""),TONGHOP!$K521,"")</f>
        <v/>
      </c>
      <c r="P521" s="3" t="str">
        <f>IF(AND(TONGHOP!$O521="ThiTN",TONGHOP!$P521="TH",TONGHOP!$J521="R",TONGHOP!$K521&lt;&gt;""),TONGHOP!$M521,"")</f>
        <v/>
      </c>
    </row>
    <row r="522" spans="1:16">
      <c r="A522" s="3" t="str">
        <f>IF(AND(TONGHOP!$O522="KTHP",TONGHOP!$P522="LT",TONGHOP!$J522="R",TONGHOP!$K522&lt;&gt;""),TONGHOP!$K522,"")</f>
        <v/>
      </c>
      <c r="B522" s="3" t="str">
        <f>IF(AND(TONGHOP!$O522="KTHP",TONGHOP!$P522="LT",TONGHOP!$J522="R",TONGHOP!$K522&lt;&gt;""),TONGHOP!$M522,"")</f>
        <v/>
      </c>
      <c r="C522" s="3" t="str">
        <f>IF(AND(TONGHOP!$O522="KTHP",TONGHOP!$P522="TN",TONGHOP!$J522="R",TONGHOP!$K522&lt;&gt;""),TONGHOP!$K522,"")</f>
        <v/>
      </c>
      <c r="D522" s="3" t="str">
        <f>IF(AND(TONGHOP!$O522="KTHP",TONGHOP!$P522="TN",TONGHOP!$J522="R",TONGHOP!$K522&lt;&gt;""),TONGHOP!$M522,"")</f>
        <v/>
      </c>
      <c r="E522" s="3" t="str">
        <f>IF(AND(TONGHOP!$O522="KTHP",TONGHOP!$P522="VD",TONGHOP!$J522="R",TONGHOP!$K522&lt;&gt;""),TONGHOP!$K522,"")</f>
        <v/>
      </c>
      <c r="F522" s="3" t="str">
        <f>IF(AND(TONGHOP!$O522="KTHP",TONGHOP!$P522="VD",TONGHOP!$J522="R",TONGHOP!$K522&lt;&gt;""),TONGHOP!$M522,"")</f>
        <v/>
      </c>
      <c r="G522" s="3" t="str">
        <f>IF(AND(TONGHOP!$O522="KTHP",TONGHOP!$P522="TH",TONGHOP!$J522="R",TONGHOP!$K522&lt;&gt;""),TONGHOP!$K522,"")</f>
        <v/>
      </c>
      <c r="H522" s="3" t="str">
        <f>IF(AND(TONGHOP!$O522="KTHP",TONGHOP!$P522="TH",TONGHOP!$J522="R",TONGHOP!$K522&lt;&gt;""),TONGHOP!$M522,"")</f>
        <v/>
      </c>
      <c r="I522" s="3" t="str">
        <f>IF(AND(TONGHOP!$O522="ThiTN",TONGHOP!$P522="LT",TONGHOP!$J522="R",TONGHOP!$K522&lt;&gt;""),TONGHOP!$K522,"")</f>
        <v/>
      </c>
      <c r="J522" s="3" t="str">
        <f>IF(AND(TONGHOP!$O522="ThiTN",TONGHOP!$P522="LT",TONGHOP!$J522="R",TONGHOP!$K522&lt;&gt;""),TONGHOP!$M522,"")</f>
        <v/>
      </c>
      <c r="K522" s="3" t="str">
        <f>IF(AND(TONGHOP!$O522="ThiTN",TONGHOP!$P522="TN",TONGHOP!$J522="R",TONGHOP!$K522&lt;&gt;""),TONGHOP!$K522,"")</f>
        <v/>
      </c>
      <c r="L522" s="3" t="str">
        <f>IF(AND(TONGHOP!$O522="ThiTN",TONGHOP!$P522="TN",TONGHOP!$J522="R",TONGHOP!$K522&lt;&gt;""),TONGHOP!$M522,"")</f>
        <v/>
      </c>
      <c r="M522" s="3" t="str">
        <f>IF(AND(TONGHOP!$O522="ThiTN",TONGHOP!$P522="VĐ",TONGHOP!$J522="R",TONGHOP!$K522&lt;&gt;""),TONGHOP!$K522,"")</f>
        <v/>
      </c>
      <c r="N522" s="3" t="str">
        <f>IF(AND(TONGHOP!$O522="ThiTN",TONGHOP!$P522="VĐ",TONGHOP!$J522="R",TONGHOP!$K522&lt;&gt;""),TONGHOP!$M522,"")</f>
        <v/>
      </c>
      <c r="O522" s="3" t="str">
        <f>IF(AND(TONGHOP!$O522="ThiTN",TONGHOP!$P522="TH",TONGHOP!$J522="R",TONGHOP!$K522&lt;&gt;""),TONGHOP!$K522,"")</f>
        <v/>
      </c>
      <c r="P522" s="3" t="str">
        <f>IF(AND(TONGHOP!$O522="ThiTN",TONGHOP!$P522="TH",TONGHOP!$J522="R",TONGHOP!$K522&lt;&gt;""),TONGHOP!$M522,"")</f>
        <v/>
      </c>
    </row>
    <row r="523" spans="1:16">
      <c r="A523" s="3" t="str">
        <f>IF(AND(TONGHOP!$O523="KTHP",TONGHOP!$P523="LT",TONGHOP!$J523="R",TONGHOP!$K523&lt;&gt;""),TONGHOP!$K523,"")</f>
        <v/>
      </c>
      <c r="B523" s="3" t="str">
        <f>IF(AND(TONGHOP!$O523="KTHP",TONGHOP!$P523="LT",TONGHOP!$J523="R",TONGHOP!$K523&lt;&gt;""),TONGHOP!$M523,"")</f>
        <v/>
      </c>
      <c r="C523" s="3" t="str">
        <f>IF(AND(TONGHOP!$O523="KTHP",TONGHOP!$P523="TN",TONGHOP!$J523="R",TONGHOP!$K523&lt;&gt;""),TONGHOP!$K523,"")</f>
        <v/>
      </c>
      <c r="D523" s="3" t="str">
        <f>IF(AND(TONGHOP!$O523="KTHP",TONGHOP!$P523="TN",TONGHOP!$J523="R",TONGHOP!$K523&lt;&gt;""),TONGHOP!$M523,"")</f>
        <v/>
      </c>
      <c r="E523" s="3" t="str">
        <f>IF(AND(TONGHOP!$O523="KTHP",TONGHOP!$P523="VD",TONGHOP!$J523="R",TONGHOP!$K523&lt;&gt;""),TONGHOP!$K523,"")</f>
        <v/>
      </c>
      <c r="F523" s="3" t="str">
        <f>IF(AND(TONGHOP!$O523="KTHP",TONGHOP!$P523="VD",TONGHOP!$J523="R",TONGHOP!$K523&lt;&gt;""),TONGHOP!$M523,"")</f>
        <v/>
      </c>
      <c r="G523" s="3" t="str">
        <f>IF(AND(TONGHOP!$O523="KTHP",TONGHOP!$P523="TH",TONGHOP!$J523="R",TONGHOP!$K523&lt;&gt;""),TONGHOP!$K523,"")</f>
        <v/>
      </c>
      <c r="H523" s="3" t="str">
        <f>IF(AND(TONGHOP!$O523="KTHP",TONGHOP!$P523="TH",TONGHOP!$J523="R",TONGHOP!$K523&lt;&gt;""),TONGHOP!$M523,"")</f>
        <v/>
      </c>
      <c r="I523" s="3" t="str">
        <f>IF(AND(TONGHOP!$O523="ThiTN",TONGHOP!$P523="LT",TONGHOP!$J523="R",TONGHOP!$K523&lt;&gt;""),TONGHOP!$K523,"")</f>
        <v/>
      </c>
      <c r="J523" s="3" t="str">
        <f>IF(AND(TONGHOP!$O523="ThiTN",TONGHOP!$P523="LT",TONGHOP!$J523="R",TONGHOP!$K523&lt;&gt;""),TONGHOP!$M523,"")</f>
        <v/>
      </c>
      <c r="K523" s="3" t="str">
        <f>IF(AND(TONGHOP!$O523="ThiTN",TONGHOP!$P523="TN",TONGHOP!$J523="R",TONGHOP!$K523&lt;&gt;""),TONGHOP!$K523,"")</f>
        <v/>
      </c>
      <c r="L523" s="3" t="str">
        <f>IF(AND(TONGHOP!$O523="ThiTN",TONGHOP!$P523="TN",TONGHOP!$J523="R",TONGHOP!$K523&lt;&gt;""),TONGHOP!$M523,"")</f>
        <v/>
      </c>
      <c r="M523" s="3" t="str">
        <f>IF(AND(TONGHOP!$O523="ThiTN",TONGHOP!$P523="VĐ",TONGHOP!$J523="R",TONGHOP!$K523&lt;&gt;""),TONGHOP!$K523,"")</f>
        <v/>
      </c>
      <c r="N523" s="3" t="str">
        <f>IF(AND(TONGHOP!$O523="ThiTN",TONGHOP!$P523="VĐ",TONGHOP!$J523="R",TONGHOP!$K523&lt;&gt;""),TONGHOP!$M523,"")</f>
        <v/>
      </c>
      <c r="O523" s="3" t="str">
        <f>IF(AND(TONGHOP!$O523="ThiTN",TONGHOP!$P523="TH",TONGHOP!$J523="R",TONGHOP!$K523&lt;&gt;""),TONGHOP!$K523,"")</f>
        <v/>
      </c>
      <c r="P523" s="3" t="str">
        <f>IF(AND(TONGHOP!$O523="ThiTN",TONGHOP!$P523="TH",TONGHOP!$J523="R",TONGHOP!$K523&lt;&gt;""),TONGHOP!$M523,"")</f>
        <v/>
      </c>
    </row>
    <row r="524" spans="1:16">
      <c r="A524" s="3" t="str">
        <f>IF(AND(TONGHOP!$O524="KTHP",TONGHOP!$P524="LT",TONGHOP!$J524="R",TONGHOP!$K524&lt;&gt;""),TONGHOP!$K524,"")</f>
        <v/>
      </c>
      <c r="B524" s="3" t="str">
        <f>IF(AND(TONGHOP!$O524="KTHP",TONGHOP!$P524="LT",TONGHOP!$J524="R",TONGHOP!$K524&lt;&gt;""),TONGHOP!$M524,"")</f>
        <v/>
      </c>
      <c r="C524" s="3" t="str">
        <f>IF(AND(TONGHOP!$O524="KTHP",TONGHOP!$P524="TN",TONGHOP!$J524="R",TONGHOP!$K524&lt;&gt;""),TONGHOP!$K524,"")</f>
        <v/>
      </c>
      <c r="D524" s="3" t="str">
        <f>IF(AND(TONGHOP!$O524="KTHP",TONGHOP!$P524="TN",TONGHOP!$J524="R",TONGHOP!$K524&lt;&gt;""),TONGHOP!$M524,"")</f>
        <v/>
      </c>
      <c r="E524" s="3" t="str">
        <f>IF(AND(TONGHOP!$O524="KTHP",TONGHOP!$P524="VD",TONGHOP!$J524="R",TONGHOP!$K524&lt;&gt;""),TONGHOP!$K524,"")</f>
        <v/>
      </c>
      <c r="F524" s="3" t="str">
        <f>IF(AND(TONGHOP!$O524="KTHP",TONGHOP!$P524="VD",TONGHOP!$J524="R",TONGHOP!$K524&lt;&gt;""),TONGHOP!$M524,"")</f>
        <v/>
      </c>
      <c r="G524" s="3" t="str">
        <f>IF(AND(TONGHOP!$O524="KTHP",TONGHOP!$P524="TH",TONGHOP!$J524="R",TONGHOP!$K524&lt;&gt;""),TONGHOP!$K524,"")</f>
        <v/>
      </c>
      <c r="H524" s="3" t="str">
        <f>IF(AND(TONGHOP!$O524="KTHP",TONGHOP!$P524="TH",TONGHOP!$J524="R",TONGHOP!$K524&lt;&gt;""),TONGHOP!$M524,"")</f>
        <v/>
      </c>
      <c r="I524" s="3" t="str">
        <f>IF(AND(TONGHOP!$O524="ThiTN",TONGHOP!$P524="LT",TONGHOP!$J524="R",TONGHOP!$K524&lt;&gt;""),TONGHOP!$K524,"")</f>
        <v/>
      </c>
      <c r="J524" s="3" t="str">
        <f>IF(AND(TONGHOP!$O524="ThiTN",TONGHOP!$P524="LT",TONGHOP!$J524="R",TONGHOP!$K524&lt;&gt;""),TONGHOP!$M524,"")</f>
        <v/>
      </c>
      <c r="K524" s="3" t="str">
        <f>IF(AND(TONGHOP!$O524="ThiTN",TONGHOP!$P524="TN",TONGHOP!$J524="R",TONGHOP!$K524&lt;&gt;""),TONGHOP!$K524,"")</f>
        <v/>
      </c>
      <c r="L524" s="3" t="str">
        <f>IF(AND(TONGHOP!$O524="ThiTN",TONGHOP!$P524="TN",TONGHOP!$J524="R",TONGHOP!$K524&lt;&gt;""),TONGHOP!$M524,"")</f>
        <v/>
      </c>
      <c r="M524" s="3" t="str">
        <f>IF(AND(TONGHOP!$O524="ThiTN",TONGHOP!$P524="VĐ",TONGHOP!$J524="R",TONGHOP!$K524&lt;&gt;""),TONGHOP!$K524,"")</f>
        <v/>
      </c>
      <c r="N524" s="3" t="str">
        <f>IF(AND(TONGHOP!$O524="ThiTN",TONGHOP!$P524="VĐ",TONGHOP!$J524="R",TONGHOP!$K524&lt;&gt;""),TONGHOP!$M524,"")</f>
        <v/>
      </c>
      <c r="O524" s="3" t="str">
        <f>IF(AND(TONGHOP!$O524="ThiTN",TONGHOP!$P524="TH",TONGHOP!$J524="R",TONGHOP!$K524&lt;&gt;""),TONGHOP!$K524,"")</f>
        <v/>
      </c>
      <c r="P524" s="3" t="str">
        <f>IF(AND(TONGHOP!$O524="ThiTN",TONGHOP!$P524="TH",TONGHOP!$J524="R",TONGHOP!$K524&lt;&gt;""),TONGHOP!$M524,"")</f>
        <v/>
      </c>
    </row>
    <row r="525" spans="1:16">
      <c r="A525" s="3" t="str">
        <f>IF(AND(TONGHOP!$O525="KTHP",TONGHOP!$P525="LT",TONGHOP!$J525="R",TONGHOP!$K525&lt;&gt;""),TONGHOP!$K525,"")</f>
        <v/>
      </c>
      <c r="B525" s="3" t="str">
        <f>IF(AND(TONGHOP!$O525="KTHP",TONGHOP!$P525="LT",TONGHOP!$J525="R",TONGHOP!$K525&lt;&gt;""),TONGHOP!$M525,"")</f>
        <v/>
      </c>
      <c r="C525" s="3" t="str">
        <f>IF(AND(TONGHOP!$O525="KTHP",TONGHOP!$P525="TN",TONGHOP!$J525="R",TONGHOP!$K525&lt;&gt;""),TONGHOP!$K525,"")</f>
        <v/>
      </c>
      <c r="D525" s="3" t="str">
        <f>IF(AND(TONGHOP!$O525="KTHP",TONGHOP!$P525="TN",TONGHOP!$J525="R",TONGHOP!$K525&lt;&gt;""),TONGHOP!$M525,"")</f>
        <v/>
      </c>
      <c r="E525" s="3" t="str">
        <f>IF(AND(TONGHOP!$O525="KTHP",TONGHOP!$P525="VD",TONGHOP!$J525="R",TONGHOP!$K525&lt;&gt;""),TONGHOP!$K525,"")</f>
        <v/>
      </c>
      <c r="F525" s="3" t="str">
        <f>IF(AND(TONGHOP!$O525="KTHP",TONGHOP!$P525="VD",TONGHOP!$J525="R",TONGHOP!$K525&lt;&gt;""),TONGHOP!$M525,"")</f>
        <v/>
      </c>
      <c r="G525" s="3" t="str">
        <f>IF(AND(TONGHOP!$O525="KTHP",TONGHOP!$P525="TH",TONGHOP!$J525="R",TONGHOP!$K525&lt;&gt;""),TONGHOP!$K525,"")</f>
        <v/>
      </c>
      <c r="H525" s="3" t="str">
        <f>IF(AND(TONGHOP!$O525="KTHP",TONGHOP!$P525="TH",TONGHOP!$J525="R",TONGHOP!$K525&lt;&gt;""),TONGHOP!$M525,"")</f>
        <v/>
      </c>
      <c r="I525" s="3" t="str">
        <f>IF(AND(TONGHOP!$O525="ThiTN",TONGHOP!$P525="LT",TONGHOP!$J525="R",TONGHOP!$K525&lt;&gt;""),TONGHOP!$K525,"")</f>
        <v/>
      </c>
      <c r="J525" s="3" t="str">
        <f>IF(AND(TONGHOP!$O525="ThiTN",TONGHOP!$P525="LT",TONGHOP!$J525="R",TONGHOP!$K525&lt;&gt;""),TONGHOP!$M525,"")</f>
        <v/>
      </c>
      <c r="K525" s="3" t="str">
        <f>IF(AND(TONGHOP!$O525="ThiTN",TONGHOP!$P525="TN",TONGHOP!$J525="R",TONGHOP!$K525&lt;&gt;""),TONGHOP!$K525,"")</f>
        <v/>
      </c>
      <c r="L525" s="3" t="str">
        <f>IF(AND(TONGHOP!$O525="ThiTN",TONGHOP!$P525="TN",TONGHOP!$J525="R",TONGHOP!$K525&lt;&gt;""),TONGHOP!$M525,"")</f>
        <v/>
      </c>
      <c r="M525" s="3" t="str">
        <f>IF(AND(TONGHOP!$O525="ThiTN",TONGHOP!$P525="VĐ",TONGHOP!$J525="R",TONGHOP!$K525&lt;&gt;""),TONGHOP!$K525,"")</f>
        <v/>
      </c>
      <c r="N525" s="3" t="str">
        <f>IF(AND(TONGHOP!$O525="ThiTN",TONGHOP!$P525="VĐ",TONGHOP!$J525="R",TONGHOP!$K525&lt;&gt;""),TONGHOP!$M525,"")</f>
        <v/>
      </c>
      <c r="O525" s="3" t="str">
        <f>IF(AND(TONGHOP!$O525="ThiTN",TONGHOP!$P525="TH",TONGHOP!$J525="R",TONGHOP!$K525&lt;&gt;""),TONGHOP!$K525,"")</f>
        <v/>
      </c>
      <c r="P525" s="3" t="str">
        <f>IF(AND(TONGHOP!$O525="ThiTN",TONGHOP!$P525="TH",TONGHOP!$J525="R",TONGHOP!$K525&lt;&gt;""),TONGHOP!$M525,"")</f>
        <v/>
      </c>
    </row>
    <row r="526" spans="1:16">
      <c r="A526" s="3" t="str">
        <f>IF(AND(TONGHOP!$O526="KTHP",TONGHOP!$P526="LT",TONGHOP!$J526="R",TONGHOP!$K526&lt;&gt;""),TONGHOP!$K526,"")</f>
        <v>Nguyễn Thanh Tú</v>
      </c>
      <c r="B526" s="3">
        <f>IF(AND(TONGHOP!$O526="KTHP",TONGHOP!$P526="LT",TONGHOP!$J526="R",TONGHOP!$K526&lt;&gt;""),TONGHOP!$M526,"")</f>
        <v>4</v>
      </c>
      <c r="C526" s="3" t="str">
        <f>IF(AND(TONGHOP!$O526="KTHP",TONGHOP!$P526="TN",TONGHOP!$J526="R",TONGHOP!$K526&lt;&gt;""),TONGHOP!$K526,"")</f>
        <v/>
      </c>
      <c r="D526" s="3" t="str">
        <f>IF(AND(TONGHOP!$O526="KTHP",TONGHOP!$P526="TN",TONGHOP!$J526="R",TONGHOP!$K526&lt;&gt;""),TONGHOP!$M526,"")</f>
        <v/>
      </c>
      <c r="E526" s="3" t="str">
        <f>IF(AND(TONGHOP!$O526="KTHP",TONGHOP!$P526="VD",TONGHOP!$J526="R",TONGHOP!$K526&lt;&gt;""),TONGHOP!$K526,"")</f>
        <v/>
      </c>
      <c r="F526" s="3" t="str">
        <f>IF(AND(TONGHOP!$O526="KTHP",TONGHOP!$P526="VD",TONGHOP!$J526="R",TONGHOP!$K526&lt;&gt;""),TONGHOP!$M526,"")</f>
        <v/>
      </c>
      <c r="G526" s="3" t="str">
        <f>IF(AND(TONGHOP!$O526="KTHP",TONGHOP!$P526="TH",TONGHOP!$J526="R",TONGHOP!$K526&lt;&gt;""),TONGHOP!$K526,"")</f>
        <v/>
      </c>
      <c r="H526" s="3" t="str">
        <f>IF(AND(TONGHOP!$O526="KTHP",TONGHOP!$P526="TH",TONGHOP!$J526="R",TONGHOP!$K526&lt;&gt;""),TONGHOP!$M526,"")</f>
        <v/>
      </c>
      <c r="I526" s="3" t="str">
        <f>IF(AND(TONGHOP!$O526="ThiTN",TONGHOP!$P526="LT",TONGHOP!$J526="R",TONGHOP!$K526&lt;&gt;""),TONGHOP!$K526,"")</f>
        <v/>
      </c>
      <c r="J526" s="3" t="str">
        <f>IF(AND(TONGHOP!$O526="ThiTN",TONGHOP!$P526="LT",TONGHOP!$J526="R",TONGHOP!$K526&lt;&gt;""),TONGHOP!$M526,"")</f>
        <v/>
      </c>
      <c r="K526" s="3" t="str">
        <f>IF(AND(TONGHOP!$O526="ThiTN",TONGHOP!$P526="TN",TONGHOP!$J526="R",TONGHOP!$K526&lt;&gt;""),TONGHOP!$K526,"")</f>
        <v/>
      </c>
      <c r="L526" s="3" t="str">
        <f>IF(AND(TONGHOP!$O526="ThiTN",TONGHOP!$P526="TN",TONGHOP!$J526="R",TONGHOP!$K526&lt;&gt;""),TONGHOP!$M526,"")</f>
        <v/>
      </c>
      <c r="M526" s="3" t="str">
        <f>IF(AND(TONGHOP!$O526="ThiTN",TONGHOP!$P526="VĐ",TONGHOP!$J526="R",TONGHOP!$K526&lt;&gt;""),TONGHOP!$K526,"")</f>
        <v/>
      </c>
      <c r="N526" s="3" t="str">
        <f>IF(AND(TONGHOP!$O526="ThiTN",TONGHOP!$P526="VĐ",TONGHOP!$J526="R",TONGHOP!$K526&lt;&gt;""),TONGHOP!$M526,"")</f>
        <v/>
      </c>
      <c r="O526" s="3" t="str">
        <f>IF(AND(TONGHOP!$O526="ThiTN",TONGHOP!$P526="TH",TONGHOP!$J526="R",TONGHOP!$K526&lt;&gt;""),TONGHOP!$K526,"")</f>
        <v/>
      </c>
      <c r="P526" s="3" t="str">
        <f>IF(AND(TONGHOP!$O526="ThiTN",TONGHOP!$P526="TH",TONGHOP!$J526="R",TONGHOP!$K526&lt;&gt;""),TONGHOP!$M526,"")</f>
        <v/>
      </c>
    </row>
    <row r="527" spans="1:16">
      <c r="A527" s="3" t="str">
        <f>IF(AND(TONGHOP!$O527="KTHP",TONGHOP!$P527="LT",TONGHOP!$J527="R",TONGHOP!$K527&lt;&gt;""),TONGHOP!$K527,"")</f>
        <v/>
      </c>
      <c r="B527" s="3" t="str">
        <f>IF(AND(TONGHOP!$O527="KTHP",TONGHOP!$P527="LT",TONGHOP!$J527="R",TONGHOP!$K527&lt;&gt;""),TONGHOP!$M527,"")</f>
        <v/>
      </c>
      <c r="C527" s="3" t="str">
        <f>IF(AND(TONGHOP!$O527="KTHP",TONGHOP!$P527="TN",TONGHOP!$J527="R",TONGHOP!$K527&lt;&gt;""),TONGHOP!$K527,"")</f>
        <v/>
      </c>
      <c r="D527" s="3" t="str">
        <f>IF(AND(TONGHOP!$O527="KTHP",TONGHOP!$P527="TN",TONGHOP!$J527="R",TONGHOP!$K527&lt;&gt;""),TONGHOP!$M527,"")</f>
        <v/>
      </c>
      <c r="E527" s="3" t="str">
        <f>IF(AND(TONGHOP!$O527="KTHP",TONGHOP!$P527="VD",TONGHOP!$J527="R",TONGHOP!$K527&lt;&gt;""),TONGHOP!$K527,"")</f>
        <v/>
      </c>
      <c r="F527" s="3" t="str">
        <f>IF(AND(TONGHOP!$O527="KTHP",TONGHOP!$P527="VD",TONGHOP!$J527="R",TONGHOP!$K527&lt;&gt;""),TONGHOP!$M527,"")</f>
        <v/>
      </c>
      <c r="G527" s="3" t="str">
        <f>IF(AND(TONGHOP!$O527="KTHP",TONGHOP!$P527="TH",TONGHOP!$J527="R",TONGHOP!$K527&lt;&gt;""),TONGHOP!$K527,"")</f>
        <v/>
      </c>
      <c r="H527" s="3" t="str">
        <f>IF(AND(TONGHOP!$O527="KTHP",TONGHOP!$P527="TH",TONGHOP!$J527="R",TONGHOP!$K527&lt;&gt;""),TONGHOP!$M527,"")</f>
        <v/>
      </c>
      <c r="I527" s="3" t="str">
        <f>IF(AND(TONGHOP!$O527="ThiTN",TONGHOP!$P527="LT",TONGHOP!$J527="R",TONGHOP!$K527&lt;&gt;""),TONGHOP!$K527,"")</f>
        <v/>
      </c>
      <c r="J527" s="3" t="str">
        <f>IF(AND(TONGHOP!$O527="ThiTN",TONGHOP!$P527="LT",TONGHOP!$J527="R",TONGHOP!$K527&lt;&gt;""),TONGHOP!$M527,"")</f>
        <v/>
      </c>
      <c r="K527" s="3" t="str">
        <f>IF(AND(TONGHOP!$O527="ThiTN",TONGHOP!$P527="TN",TONGHOP!$J527="R",TONGHOP!$K527&lt;&gt;""),TONGHOP!$K527,"")</f>
        <v/>
      </c>
      <c r="L527" s="3" t="str">
        <f>IF(AND(TONGHOP!$O527="ThiTN",TONGHOP!$P527="TN",TONGHOP!$J527="R",TONGHOP!$K527&lt;&gt;""),TONGHOP!$M527,"")</f>
        <v/>
      </c>
      <c r="M527" s="3" t="str">
        <f>IF(AND(TONGHOP!$O527="ThiTN",TONGHOP!$P527="VĐ",TONGHOP!$J527="R",TONGHOP!$K527&lt;&gt;""),TONGHOP!$K527,"")</f>
        <v/>
      </c>
      <c r="N527" s="3" t="str">
        <f>IF(AND(TONGHOP!$O527="ThiTN",TONGHOP!$P527="VĐ",TONGHOP!$J527="R",TONGHOP!$K527&lt;&gt;""),TONGHOP!$M527,"")</f>
        <v/>
      </c>
      <c r="O527" s="3" t="str">
        <f>IF(AND(TONGHOP!$O527="ThiTN",TONGHOP!$P527="TH",TONGHOP!$J527="R",TONGHOP!$K527&lt;&gt;""),TONGHOP!$K527,"")</f>
        <v/>
      </c>
      <c r="P527" s="3" t="str">
        <f>IF(AND(TONGHOP!$O527="ThiTN",TONGHOP!$P527="TH",TONGHOP!$J527="R",TONGHOP!$K527&lt;&gt;""),TONGHOP!$M527,"")</f>
        <v/>
      </c>
    </row>
    <row r="528" spans="1:16">
      <c r="A528" s="3" t="str">
        <f>IF(AND(TONGHOP!$O528="KTHP",TONGHOP!$P528="LT",TONGHOP!$J528="R",TONGHOP!$K528&lt;&gt;""),TONGHOP!$K528,"")</f>
        <v/>
      </c>
      <c r="B528" s="3" t="str">
        <f>IF(AND(TONGHOP!$O528="KTHP",TONGHOP!$P528="LT",TONGHOP!$J528="R",TONGHOP!$K528&lt;&gt;""),TONGHOP!$M528,"")</f>
        <v/>
      </c>
      <c r="C528" s="3" t="str">
        <f>IF(AND(TONGHOP!$O528="KTHP",TONGHOP!$P528="TN",TONGHOP!$J528="R",TONGHOP!$K528&lt;&gt;""),TONGHOP!$K528,"")</f>
        <v/>
      </c>
      <c r="D528" s="3" t="str">
        <f>IF(AND(TONGHOP!$O528="KTHP",TONGHOP!$P528="TN",TONGHOP!$J528="R",TONGHOP!$K528&lt;&gt;""),TONGHOP!$M528,"")</f>
        <v/>
      </c>
      <c r="E528" s="3" t="str">
        <f>IF(AND(TONGHOP!$O528="KTHP",TONGHOP!$P528="VD",TONGHOP!$J528="R",TONGHOP!$K528&lt;&gt;""),TONGHOP!$K528,"")</f>
        <v/>
      </c>
      <c r="F528" s="3" t="str">
        <f>IF(AND(TONGHOP!$O528="KTHP",TONGHOP!$P528="VD",TONGHOP!$J528="R",TONGHOP!$K528&lt;&gt;""),TONGHOP!$M528,"")</f>
        <v/>
      </c>
      <c r="G528" s="3" t="str">
        <f>IF(AND(TONGHOP!$O528="KTHP",TONGHOP!$P528="TH",TONGHOP!$J528="R",TONGHOP!$K528&lt;&gt;""),TONGHOP!$K528,"")</f>
        <v/>
      </c>
      <c r="H528" s="3" t="str">
        <f>IF(AND(TONGHOP!$O528="KTHP",TONGHOP!$P528="TH",TONGHOP!$J528="R",TONGHOP!$K528&lt;&gt;""),TONGHOP!$M528,"")</f>
        <v/>
      </c>
      <c r="I528" s="3" t="str">
        <f>IF(AND(TONGHOP!$O528="ThiTN",TONGHOP!$P528="LT",TONGHOP!$J528="R",TONGHOP!$K528&lt;&gt;""),TONGHOP!$K528,"")</f>
        <v/>
      </c>
      <c r="J528" s="3" t="str">
        <f>IF(AND(TONGHOP!$O528="ThiTN",TONGHOP!$P528="LT",TONGHOP!$J528="R",TONGHOP!$K528&lt;&gt;""),TONGHOP!$M528,"")</f>
        <v/>
      </c>
      <c r="K528" s="3" t="str">
        <f>IF(AND(TONGHOP!$O528="ThiTN",TONGHOP!$P528="TN",TONGHOP!$J528="R",TONGHOP!$K528&lt;&gt;""),TONGHOP!$K528,"")</f>
        <v/>
      </c>
      <c r="L528" s="3" t="str">
        <f>IF(AND(TONGHOP!$O528="ThiTN",TONGHOP!$P528="TN",TONGHOP!$J528="R",TONGHOP!$K528&lt;&gt;""),TONGHOP!$M528,"")</f>
        <v/>
      </c>
      <c r="M528" s="3" t="str">
        <f>IF(AND(TONGHOP!$O528="ThiTN",TONGHOP!$P528="VĐ",TONGHOP!$J528="R",TONGHOP!$K528&lt;&gt;""),TONGHOP!$K528,"")</f>
        <v/>
      </c>
      <c r="N528" s="3" t="str">
        <f>IF(AND(TONGHOP!$O528="ThiTN",TONGHOP!$P528="VĐ",TONGHOP!$J528="R",TONGHOP!$K528&lt;&gt;""),TONGHOP!$M528,"")</f>
        <v/>
      </c>
      <c r="O528" s="3" t="str">
        <f>IF(AND(TONGHOP!$O528="ThiTN",TONGHOP!$P528="TH",TONGHOP!$J528="R",TONGHOP!$K528&lt;&gt;""),TONGHOP!$K528,"")</f>
        <v/>
      </c>
      <c r="P528" s="3" t="str">
        <f>IF(AND(TONGHOP!$O528="ThiTN",TONGHOP!$P528="TH",TONGHOP!$J528="R",TONGHOP!$K528&lt;&gt;""),TONGHOP!$M528,"")</f>
        <v/>
      </c>
    </row>
    <row r="529" spans="1:16">
      <c r="A529" s="3" t="str">
        <f>IF(AND(TONGHOP!$O529="KTHP",TONGHOP!$P529="LT",TONGHOP!$J529="R",TONGHOP!$K529&lt;&gt;""),TONGHOP!$K529,"")</f>
        <v/>
      </c>
      <c r="B529" s="3" t="str">
        <f>IF(AND(TONGHOP!$O529="KTHP",TONGHOP!$P529="LT",TONGHOP!$J529="R",TONGHOP!$K529&lt;&gt;""),TONGHOP!$M529,"")</f>
        <v/>
      </c>
      <c r="C529" s="3" t="str">
        <f>IF(AND(TONGHOP!$O529="KTHP",TONGHOP!$P529="TN",TONGHOP!$J529="R",TONGHOP!$K529&lt;&gt;""),TONGHOP!$K529,"")</f>
        <v/>
      </c>
      <c r="D529" s="3" t="str">
        <f>IF(AND(TONGHOP!$O529="KTHP",TONGHOP!$P529="TN",TONGHOP!$J529="R",TONGHOP!$K529&lt;&gt;""),TONGHOP!$M529,"")</f>
        <v/>
      </c>
      <c r="E529" s="3" t="str">
        <f>IF(AND(TONGHOP!$O529="KTHP",TONGHOP!$P529="VD",TONGHOP!$J529="R",TONGHOP!$K529&lt;&gt;""),TONGHOP!$K529,"")</f>
        <v/>
      </c>
      <c r="F529" s="3" t="str">
        <f>IF(AND(TONGHOP!$O529="KTHP",TONGHOP!$P529="VD",TONGHOP!$J529="R",TONGHOP!$K529&lt;&gt;""),TONGHOP!$M529,"")</f>
        <v/>
      </c>
      <c r="G529" s="3" t="str">
        <f>IF(AND(TONGHOP!$O529="KTHP",TONGHOP!$P529="TH",TONGHOP!$J529="R",TONGHOP!$K529&lt;&gt;""),TONGHOP!$K529,"")</f>
        <v/>
      </c>
      <c r="H529" s="3" t="str">
        <f>IF(AND(TONGHOP!$O529="KTHP",TONGHOP!$P529="TH",TONGHOP!$J529="R",TONGHOP!$K529&lt;&gt;""),TONGHOP!$M529,"")</f>
        <v/>
      </c>
      <c r="I529" s="3" t="str">
        <f>IF(AND(TONGHOP!$O529="ThiTN",TONGHOP!$P529="LT",TONGHOP!$J529="R",TONGHOP!$K529&lt;&gt;""),TONGHOP!$K529,"")</f>
        <v/>
      </c>
      <c r="J529" s="3" t="str">
        <f>IF(AND(TONGHOP!$O529="ThiTN",TONGHOP!$P529="LT",TONGHOP!$J529="R",TONGHOP!$K529&lt;&gt;""),TONGHOP!$M529,"")</f>
        <v/>
      </c>
      <c r="K529" s="3" t="str">
        <f>IF(AND(TONGHOP!$O529="ThiTN",TONGHOP!$P529="TN",TONGHOP!$J529="R",TONGHOP!$K529&lt;&gt;""),TONGHOP!$K529,"")</f>
        <v/>
      </c>
      <c r="L529" s="3" t="str">
        <f>IF(AND(TONGHOP!$O529="ThiTN",TONGHOP!$P529="TN",TONGHOP!$J529="R",TONGHOP!$K529&lt;&gt;""),TONGHOP!$M529,"")</f>
        <v/>
      </c>
      <c r="M529" s="3" t="str">
        <f>IF(AND(TONGHOP!$O529="ThiTN",TONGHOP!$P529="VĐ",TONGHOP!$J529="R",TONGHOP!$K529&lt;&gt;""),TONGHOP!$K529,"")</f>
        <v/>
      </c>
      <c r="N529" s="3" t="str">
        <f>IF(AND(TONGHOP!$O529="ThiTN",TONGHOP!$P529="VĐ",TONGHOP!$J529="R",TONGHOP!$K529&lt;&gt;""),TONGHOP!$M529,"")</f>
        <v/>
      </c>
      <c r="O529" s="3" t="str">
        <f>IF(AND(TONGHOP!$O529="ThiTN",TONGHOP!$P529="TH",TONGHOP!$J529="R",TONGHOP!$K529&lt;&gt;""),TONGHOP!$K529,"")</f>
        <v/>
      </c>
      <c r="P529" s="3" t="str">
        <f>IF(AND(TONGHOP!$O529="ThiTN",TONGHOP!$P529="TH",TONGHOP!$J529="R",TONGHOP!$K529&lt;&gt;""),TONGHOP!$M529,"")</f>
        <v/>
      </c>
    </row>
    <row r="530" spans="1:16">
      <c r="A530" s="3" t="str">
        <f>IF(AND(TONGHOP!$O530="KTHP",TONGHOP!$P530="LT",TONGHOP!$J530="R",TONGHOP!$K530&lt;&gt;""),TONGHOP!$K530,"")</f>
        <v/>
      </c>
      <c r="B530" s="3" t="str">
        <f>IF(AND(TONGHOP!$O530="KTHP",TONGHOP!$P530="LT",TONGHOP!$J530="R",TONGHOP!$K530&lt;&gt;""),TONGHOP!$M530,"")</f>
        <v/>
      </c>
      <c r="C530" s="3" t="str">
        <f>IF(AND(TONGHOP!$O530="KTHP",TONGHOP!$P530="TN",TONGHOP!$J530="R",TONGHOP!$K530&lt;&gt;""),TONGHOP!$K530,"")</f>
        <v/>
      </c>
      <c r="D530" s="3" t="str">
        <f>IF(AND(TONGHOP!$O530="KTHP",TONGHOP!$P530="TN",TONGHOP!$J530="R",TONGHOP!$K530&lt;&gt;""),TONGHOP!$M530,"")</f>
        <v/>
      </c>
      <c r="E530" s="3" t="str">
        <f>IF(AND(TONGHOP!$O530="KTHP",TONGHOP!$P530="VD",TONGHOP!$J530="R",TONGHOP!$K530&lt;&gt;""),TONGHOP!$K530,"")</f>
        <v/>
      </c>
      <c r="F530" s="3" t="str">
        <f>IF(AND(TONGHOP!$O530="KTHP",TONGHOP!$P530="VD",TONGHOP!$J530="R",TONGHOP!$K530&lt;&gt;""),TONGHOP!$M530,"")</f>
        <v/>
      </c>
      <c r="G530" s="3" t="str">
        <f>IF(AND(TONGHOP!$O530="KTHP",TONGHOP!$P530="TH",TONGHOP!$J530="R",TONGHOP!$K530&lt;&gt;""),TONGHOP!$K530,"")</f>
        <v/>
      </c>
      <c r="H530" s="3" t="str">
        <f>IF(AND(TONGHOP!$O530="KTHP",TONGHOP!$P530="TH",TONGHOP!$J530="R",TONGHOP!$K530&lt;&gt;""),TONGHOP!$M530,"")</f>
        <v/>
      </c>
      <c r="I530" s="3" t="str">
        <f>IF(AND(TONGHOP!$O530="ThiTN",TONGHOP!$P530="LT",TONGHOP!$J530="R",TONGHOP!$K530&lt;&gt;""),TONGHOP!$K530,"")</f>
        <v/>
      </c>
      <c r="J530" s="3" t="str">
        <f>IF(AND(TONGHOP!$O530="ThiTN",TONGHOP!$P530="LT",TONGHOP!$J530="R",TONGHOP!$K530&lt;&gt;""),TONGHOP!$M530,"")</f>
        <v/>
      </c>
      <c r="K530" s="3" t="str">
        <f>IF(AND(TONGHOP!$O530="ThiTN",TONGHOP!$P530="TN",TONGHOP!$J530="R",TONGHOP!$K530&lt;&gt;""),TONGHOP!$K530,"")</f>
        <v/>
      </c>
      <c r="L530" s="3" t="str">
        <f>IF(AND(TONGHOP!$O530="ThiTN",TONGHOP!$P530="TN",TONGHOP!$J530="R",TONGHOP!$K530&lt;&gt;""),TONGHOP!$M530,"")</f>
        <v/>
      </c>
      <c r="M530" s="3" t="str">
        <f>IF(AND(TONGHOP!$O530="ThiTN",TONGHOP!$P530="VĐ",TONGHOP!$J530="R",TONGHOP!$K530&lt;&gt;""),TONGHOP!$K530,"")</f>
        <v/>
      </c>
      <c r="N530" s="3" t="str">
        <f>IF(AND(TONGHOP!$O530="ThiTN",TONGHOP!$P530="VĐ",TONGHOP!$J530="R",TONGHOP!$K530&lt;&gt;""),TONGHOP!$M530,"")</f>
        <v/>
      </c>
      <c r="O530" s="3" t="str">
        <f>IF(AND(TONGHOP!$O530="ThiTN",TONGHOP!$P530="TH",TONGHOP!$J530="R",TONGHOP!$K530&lt;&gt;""),TONGHOP!$K530,"")</f>
        <v/>
      </c>
      <c r="P530" s="3" t="str">
        <f>IF(AND(TONGHOP!$O530="ThiTN",TONGHOP!$P530="TH",TONGHOP!$J530="R",TONGHOP!$K530&lt;&gt;""),TONGHOP!$M530,"")</f>
        <v/>
      </c>
    </row>
    <row r="531" spans="1:16">
      <c r="A531" s="3" t="str">
        <f>IF(AND(TONGHOP!$O531="KTHP",TONGHOP!$P531="LT",TONGHOP!$J531="R",TONGHOP!$K531&lt;&gt;""),TONGHOP!$K531,"")</f>
        <v/>
      </c>
      <c r="B531" s="3" t="str">
        <f>IF(AND(TONGHOP!$O531="KTHP",TONGHOP!$P531="LT",TONGHOP!$J531="R",TONGHOP!$K531&lt;&gt;""),TONGHOP!$M531,"")</f>
        <v/>
      </c>
      <c r="C531" s="3" t="str">
        <f>IF(AND(TONGHOP!$O531="KTHP",TONGHOP!$P531="TN",TONGHOP!$J531="R",TONGHOP!$K531&lt;&gt;""),TONGHOP!$K531,"")</f>
        <v/>
      </c>
      <c r="D531" s="3" t="str">
        <f>IF(AND(TONGHOP!$O531="KTHP",TONGHOP!$P531="TN",TONGHOP!$J531="R",TONGHOP!$K531&lt;&gt;""),TONGHOP!$M531,"")</f>
        <v/>
      </c>
      <c r="E531" s="3" t="str">
        <f>IF(AND(TONGHOP!$O531="KTHP",TONGHOP!$P531="VD",TONGHOP!$J531="R",TONGHOP!$K531&lt;&gt;""),TONGHOP!$K531,"")</f>
        <v/>
      </c>
      <c r="F531" s="3" t="str">
        <f>IF(AND(TONGHOP!$O531="KTHP",TONGHOP!$P531="VD",TONGHOP!$J531="R",TONGHOP!$K531&lt;&gt;""),TONGHOP!$M531,"")</f>
        <v/>
      </c>
      <c r="G531" s="3" t="str">
        <f>IF(AND(TONGHOP!$O531="KTHP",TONGHOP!$P531="TH",TONGHOP!$J531="R",TONGHOP!$K531&lt;&gt;""),TONGHOP!$K531,"")</f>
        <v/>
      </c>
      <c r="H531" s="3" t="str">
        <f>IF(AND(TONGHOP!$O531="KTHP",TONGHOP!$P531="TH",TONGHOP!$J531="R",TONGHOP!$K531&lt;&gt;""),TONGHOP!$M531,"")</f>
        <v/>
      </c>
      <c r="I531" s="3" t="str">
        <f>IF(AND(TONGHOP!$O531="ThiTN",TONGHOP!$P531="LT",TONGHOP!$J531="R",TONGHOP!$K531&lt;&gt;""),TONGHOP!$K531,"")</f>
        <v/>
      </c>
      <c r="J531" s="3" t="str">
        <f>IF(AND(TONGHOP!$O531="ThiTN",TONGHOP!$P531="LT",TONGHOP!$J531="R",TONGHOP!$K531&lt;&gt;""),TONGHOP!$M531,"")</f>
        <v/>
      </c>
      <c r="K531" s="3" t="str">
        <f>IF(AND(TONGHOP!$O531="ThiTN",TONGHOP!$P531="TN",TONGHOP!$J531="R",TONGHOP!$K531&lt;&gt;""),TONGHOP!$K531,"")</f>
        <v/>
      </c>
      <c r="L531" s="3" t="str">
        <f>IF(AND(TONGHOP!$O531="ThiTN",TONGHOP!$P531="TN",TONGHOP!$J531="R",TONGHOP!$K531&lt;&gt;""),TONGHOP!$M531,"")</f>
        <v/>
      </c>
      <c r="M531" s="3" t="str">
        <f>IF(AND(TONGHOP!$O531="ThiTN",TONGHOP!$P531="VĐ",TONGHOP!$J531="R",TONGHOP!$K531&lt;&gt;""),TONGHOP!$K531,"")</f>
        <v/>
      </c>
      <c r="N531" s="3" t="str">
        <f>IF(AND(TONGHOP!$O531="ThiTN",TONGHOP!$P531="VĐ",TONGHOP!$J531="R",TONGHOP!$K531&lt;&gt;""),TONGHOP!$M531,"")</f>
        <v/>
      </c>
      <c r="O531" s="3" t="str">
        <f>IF(AND(TONGHOP!$O531="ThiTN",TONGHOP!$P531="TH",TONGHOP!$J531="R",TONGHOP!$K531&lt;&gt;""),TONGHOP!$K531,"")</f>
        <v/>
      </c>
      <c r="P531" s="3" t="str">
        <f>IF(AND(TONGHOP!$O531="ThiTN",TONGHOP!$P531="TH",TONGHOP!$J531="R",TONGHOP!$K531&lt;&gt;""),TONGHOP!$M531,"")</f>
        <v/>
      </c>
    </row>
    <row r="532" spans="1:16">
      <c r="A532" s="3" t="str">
        <f>IF(AND(TONGHOP!$O532="KTHP",TONGHOP!$P532="LT",TONGHOP!$J532="R",TONGHOP!$K532&lt;&gt;""),TONGHOP!$K532,"")</f>
        <v/>
      </c>
      <c r="B532" s="3" t="str">
        <f>IF(AND(TONGHOP!$O532="KTHP",TONGHOP!$P532="LT",TONGHOP!$J532="R",TONGHOP!$K532&lt;&gt;""),TONGHOP!$M532,"")</f>
        <v/>
      </c>
      <c r="C532" s="3" t="str">
        <f>IF(AND(TONGHOP!$O532="KTHP",TONGHOP!$P532="TN",TONGHOP!$J532="R",TONGHOP!$K532&lt;&gt;""),TONGHOP!$K532,"")</f>
        <v/>
      </c>
      <c r="D532" s="3" t="str">
        <f>IF(AND(TONGHOP!$O532="KTHP",TONGHOP!$P532="TN",TONGHOP!$J532="R",TONGHOP!$K532&lt;&gt;""),TONGHOP!$M532,"")</f>
        <v/>
      </c>
      <c r="E532" s="3" t="str">
        <f>IF(AND(TONGHOP!$O532="KTHP",TONGHOP!$P532="VD",TONGHOP!$J532="R",TONGHOP!$K532&lt;&gt;""),TONGHOP!$K532,"")</f>
        <v/>
      </c>
      <c r="F532" s="3" t="str">
        <f>IF(AND(TONGHOP!$O532="KTHP",TONGHOP!$P532="VD",TONGHOP!$J532="R",TONGHOP!$K532&lt;&gt;""),TONGHOP!$M532,"")</f>
        <v/>
      </c>
      <c r="G532" s="3" t="str">
        <f>IF(AND(TONGHOP!$O532="KTHP",TONGHOP!$P532="TH",TONGHOP!$J532="R",TONGHOP!$K532&lt;&gt;""),TONGHOP!$K532,"")</f>
        <v/>
      </c>
      <c r="H532" s="3" t="str">
        <f>IF(AND(TONGHOP!$O532="KTHP",TONGHOP!$P532="TH",TONGHOP!$J532="R",TONGHOP!$K532&lt;&gt;""),TONGHOP!$M532,"")</f>
        <v/>
      </c>
      <c r="I532" s="3" t="str">
        <f>IF(AND(TONGHOP!$O532="ThiTN",TONGHOP!$P532="LT",TONGHOP!$J532="R",TONGHOP!$K532&lt;&gt;""),TONGHOP!$K532,"")</f>
        <v/>
      </c>
      <c r="J532" s="3" t="str">
        <f>IF(AND(TONGHOP!$O532="ThiTN",TONGHOP!$P532="LT",TONGHOP!$J532="R",TONGHOP!$K532&lt;&gt;""),TONGHOP!$M532,"")</f>
        <v/>
      </c>
      <c r="K532" s="3" t="str">
        <f>IF(AND(TONGHOP!$O532="ThiTN",TONGHOP!$P532="TN",TONGHOP!$J532="R",TONGHOP!$K532&lt;&gt;""),TONGHOP!$K532,"")</f>
        <v/>
      </c>
      <c r="L532" s="3" t="str">
        <f>IF(AND(TONGHOP!$O532="ThiTN",TONGHOP!$P532="TN",TONGHOP!$J532="R",TONGHOP!$K532&lt;&gt;""),TONGHOP!$M532,"")</f>
        <v/>
      </c>
      <c r="M532" s="3" t="str">
        <f>IF(AND(TONGHOP!$O532="ThiTN",TONGHOP!$P532="VĐ",TONGHOP!$J532="R",TONGHOP!$K532&lt;&gt;""),TONGHOP!$K532,"")</f>
        <v/>
      </c>
      <c r="N532" s="3" t="str">
        <f>IF(AND(TONGHOP!$O532="ThiTN",TONGHOP!$P532="VĐ",TONGHOP!$J532="R",TONGHOP!$K532&lt;&gt;""),TONGHOP!$M532,"")</f>
        <v/>
      </c>
      <c r="O532" s="3" t="str">
        <f>IF(AND(TONGHOP!$O532="ThiTN",TONGHOP!$P532="TH",TONGHOP!$J532="R",TONGHOP!$K532&lt;&gt;""),TONGHOP!$K532,"")</f>
        <v/>
      </c>
      <c r="P532" s="3" t="str">
        <f>IF(AND(TONGHOP!$O532="ThiTN",TONGHOP!$P532="TH",TONGHOP!$J532="R",TONGHOP!$K532&lt;&gt;""),TONGHOP!$M532,"")</f>
        <v/>
      </c>
    </row>
    <row r="533" spans="1:16">
      <c r="A533" s="3" t="str">
        <f>IF(AND(TONGHOP!$O533="KTHP",TONGHOP!$P533="LT",TONGHOP!$J533="R",TONGHOP!$K533&lt;&gt;""),TONGHOP!$K533,"")</f>
        <v/>
      </c>
      <c r="B533" s="3" t="str">
        <f>IF(AND(TONGHOP!$O533="KTHP",TONGHOP!$P533="LT",TONGHOP!$J533="R",TONGHOP!$K533&lt;&gt;""),TONGHOP!$M533,"")</f>
        <v/>
      </c>
      <c r="C533" s="3" t="str">
        <f>IF(AND(TONGHOP!$O533="KTHP",TONGHOP!$P533="TN",TONGHOP!$J533="R",TONGHOP!$K533&lt;&gt;""),TONGHOP!$K533,"")</f>
        <v/>
      </c>
      <c r="D533" s="3" t="str">
        <f>IF(AND(TONGHOP!$O533="KTHP",TONGHOP!$P533="TN",TONGHOP!$J533="R",TONGHOP!$K533&lt;&gt;""),TONGHOP!$M533,"")</f>
        <v/>
      </c>
      <c r="E533" s="3" t="str">
        <f>IF(AND(TONGHOP!$O533="KTHP",TONGHOP!$P533="VD",TONGHOP!$J533="R",TONGHOP!$K533&lt;&gt;""),TONGHOP!$K533,"")</f>
        <v/>
      </c>
      <c r="F533" s="3" t="str">
        <f>IF(AND(TONGHOP!$O533="KTHP",TONGHOP!$P533="VD",TONGHOP!$J533="R",TONGHOP!$K533&lt;&gt;""),TONGHOP!$M533,"")</f>
        <v/>
      </c>
      <c r="G533" s="3" t="str">
        <f>IF(AND(TONGHOP!$O533="KTHP",TONGHOP!$P533="TH",TONGHOP!$J533="R",TONGHOP!$K533&lt;&gt;""),TONGHOP!$K533,"")</f>
        <v/>
      </c>
      <c r="H533" s="3" t="str">
        <f>IF(AND(TONGHOP!$O533="KTHP",TONGHOP!$P533="TH",TONGHOP!$J533="R",TONGHOP!$K533&lt;&gt;""),TONGHOP!$M533,"")</f>
        <v/>
      </c>
      <c r="I533" s="3" t="str">
        <f>IF(AND(TONGHOP!$O533="ThiTN",TONGHOP!$P533="LT",TONGHOP!$J533="R",TONGHOP!$K533&lt;&gt;""),TONGHOP!$K533,"")</f>
        <v/>
      </c>
      <c r="J533" s="3" t="str">
        <f>IF(AND(TONGHOP!$O533="ThiTN",TONGHOP!$P533="LT",TONGHOP!$J533="R",TONGHOP!$K533&lt;&gt;""),TONGHOP!$M533,"")</f>
        <v/>
      </c>
      <c r="K533" s="3" t="str">
        <f>IF(AND(TONGHOP!$O533="ThiTN",TONGHOP!$P533="TN",TONGHOP!$J533="R",TONGHOP!$K533&lt;&gt;""),TONGHOP!$K533,"")</f>
        <v/>
      </c>
      <c r="L533" s="3" t="str">
        <f>IF(AND(TONGHOP!$O533="ThiTN",TONGHOP!$P533="TN",TONGHOP!$J533="R",TONGHOP!$K533&lt;&gt;""),TONGHOP!$M533,"")</f>
        <v/>
      </c>
      <c r="M533" s="3" t="str">
        <f>IF(AND(TONGHOP!$O533="ThiTN",TONGHOP!$P533="VĐ",TONGHOP!$J533="R",TONGHOP!$K533&lt;&gt;""),TONGHOP!$K533,"")</f>
        <v/>
      </c>
      <c r="N533" s="3" t="str">
        <f>IF(AND(TONGHOP!$O533="ThiTN",TONGHOP!$P533="VĐ",TONGHOP!$J533="R",TONGHOP!$K533&lt;&gt;""),TONGHOP!$M533,"")</f>
        <v/>
      </c>
      <c r="O533" s="3" t="str">
        <f>IF(AND(TONGHOP!$O533="ThiTN",TONGHOP!$P533="TH",TONGHOP!$J533="R",TONGHOP!$K533&lt;&gt;""),TONGHOP!$K533,"")</f>
        <v/>
      </c>
      <c r="P533" s="3" t="str">
        <f>IF(AND(TONGHOP!$O533="ThiTN",TONGHOP!$P533="TH",TONGHOP!$J533="R",TONGHOP!$K533&lt;&gt;""),TONGHOP!$M533,"")</f>
        <v/>
      </c>
    </row>
    <row r="534" spans="1:16">
      <c r="A534" s="3" t="str">
        <f>IF(AND(TONGHOP!$O534="KTHP",TONGHOP!$P534="LT",TONGHOP!$J534="R",TONGHOP!$K534&lt;&gt;""),TONGHOP!$K534,"")</f>
        <v/>
      </c>
      <c r="B534" s="3" t="str">
        <f>IF(AND(TONGHOP!$O534="KTHP",TONGHOP!$P534="LT",TONGHOP!$J534="R",TONGHOP!$K534&lt;&gt;""),TONGHOP!$M534,"")</f>
        <v/>
      </c>
      <c r="C534" s="3" t="str">
        <f>IF(AND(TONGHOP!$O534="KTHP",TONGHOP!$P534="TN",TONGHOP!$J534="R",TONGHOP!$K534&lt;&gt;""),TONGHOP!$K534,"")</f>
        <v/>
      </c>
      <c r="D534" s="3" t="str">
        <f>IF(AND(TONGHOP!$O534="KTHP",TONGHOP!$P534="TN",TONGHOP!$J534="R",TONGHOP!$K534&lt;&gt;""),TONGHOP!$M534,"")</f>
        <v/>
      </c>
      <c r="E534" s="3" t="str">
        <f>IF(AND(TONGHOP!$O534="KTHP",TONGHOP!$P534="VD",TONGHOP!$J534="R",TONGHOP!$K534&lt;&gt;""),TONGHOP!$K534,"")</f>
        <v/>
      </c>
      <c r="F534" s="3" t="str">
        <f>IF(AND(TONGHOP!$O534="KTHP",TONGHOP!$P534="VD",TONGHOP!$J534="R",TONGHOP!$K534&lt;&gt;""),TONGHOP!$M534,"")</f>
        <v/>
      </c>
      <c r="G534" s="3" t="str">
        <f>IF(AND(TONGHOP!$O534="KTHP",TONGHOP!$P534="TH",TONGHOP!$J534="R",TONGHOP!$K534&lt;&gt;""),TONGHOP!$K534,"")</f>
        <v/>
      </c>
      <c r="H534" s="3" t="str">
        <f>IF(AND(TONGHOP!$O534="KTHP",TONGHOP!$P534="TH",TONGHOP!$J534="R",TONGHOP!$K534&lt;&gt;""),TONGHOP!$M534,"")</f>
        <v/>
      </c>
      <c r="I534" s="3" t="str">
        <f>IF(AND(TONGHOP!$O534="ThiTN",TONGHOP!$P534="LT",TONGHOP!$J534="R",TONGHOP!$K534&lt;&gt;""),TONGHOP!$K534,"")</f>
        <v/>
      </c>
      <c r="J534" s="3" t="str">
        <f>IF(AND(TONGHOP!$O534="ThiTN",TONGHOP!$P534="LT",TONGHOP!$J534="R",TONGHOP!$K534&lt;&gt;""),TONGHOP!$M534,"")</f>
        <v/>
      </c>
      <c r="K534" s="3" t="str">
        <f>IF(AND(TONGHOP!$O534="ThiTN",TONGHOP!$P534="TN",TONGHOP!$J534="R",TONGHOP!$K534&lt;&gt;""),TONGHOP!$K534,"")</f>
        <v/>
      </c>
      <c r="L534" s="3" t="str">
        <f>IF(AND(TONGHOP!$O534="ThiTN",TONGHOP!$P534="TN",TONGHOP!$J534="R",TONGHOP!$K534&lt;&gt;""),TONGHOP!$M534,"")</f>
        <v/>
      </c>
      <c r="M534" s="3" t="str">
        <f>IF(AND(TONGHOP!$O534="ThiTN",TONGHOP!$P534="VĐ",TONGHOP!$J534="R",TONGHOP!$K534&lt;&gt;""),TONGHOP!$K534,"")</f>
        <v/>
      </c>
      <c r="N534" s="3" t="str">
        <f>IF(AND(TONGHOP!$O534="ThiTN",TONGHOP!$P534="VĐ",TONGHOP!$J534="R",TONGHOP!$K534&lt;&gt;""),TONGHOP!$M534,"")</f>
        <v/>
      </c>
      <c r="O534" s="3" t="str">
        <f>IF(AND(TONGHOP!$O534="ThiTN",TONGHOP!$P534="TH",TONGHOP!$J534="R",TONGHOP!$K534&lt;&gt;""),TONGHOP!$K534,"")</f>
        <v/>
      </c>
      <c r="P534" s="3" t="str">
        <f>IF(AND(TONGHOP!$O534="ThiTN",TONGHOP!$P534="TH",TONGHOP!$J534="R",TONGHOP!$K534&lt;&gt;""),TONGHOP!$M534,"")</f>
        <v/>
      </c>
    </row>
    <row r="535" spans="1:16">
      <c r="A535" s="3" t="str">
        <f>IF(AND(TONGHOP!$O535="KTHP",TONGHOP!$P535="LT",TONGHOP!$J535="R",TONGHOP!$K535&lt;&gt;""),TONGHOP!$K535,"")</f>
        <v>Võ Thị Kim Thư</v>
      </c>
      <c r="B535" s="3">
        <f>IF(AND(TONGHOP!$O535="KTHP",TONGHOP!$P535="LT",TONGHOP!$J535="R",TONGHOP!$K535&lt;&gt;""),TONGHOP!$M535,"")</f>
        <v>2</v>
      </c>
      <c r="C535" s="3" t="str">
        <f>IF(AND(TONGHOP!$O535="KTHP",TONGHOP!$P535="TN",TONGHOP!$J535="R",TONGHOP!$K535&lt;&gt;""),TONGHOP!$K535,"")</f>
        <v/>
      </c>
      <c r="D535" s="3" t="str">
        <f>IF(AND(TONGHOP!$O535="KTHP",TONGHOP!$P535="TN",TONGHOP!$J535="R",TONGHOP!$K535&lt;&gt;""),TONGHOP!$M535,"")</f>
        <v/>
      </c>
      <c r="E535" s="3" t="str">
        <f>IF(AND(TONGHOP!$O535="KTHP",TONGHOP!$P535="VD",TONGHOP!$J535="R",TONGHOP!$K535&lt;&gt;""),TONGHOP!$K535,"")</f>
        <v/>
      </c>
      <c r="F535" s="3" t="str">
        <f>IF(AND(TONGHOP!$O535="KTHP",TONGHOP!$P535="VD",TONGHOP!$J535="R",TONGHOP!$K535&lt;&gt;""),TONGHOP!$M535,"")</f>
        <v/>
      </c>
      <c r="G535" s="3" t="str">
        <f>IF(AND(TONGHOP!$O535="KTHP",TONGHOP!$P535="TH",TONGHOP!$J535="R",TONGHOP!$K535&lt;&gt;""),TONGHOP!$K535,"")</f>
        <v/>
      </c>
      <c r="H535" s="3" t="str">
        <f>IF(AND(TONGHOP!$O535="KTHP",TONGHOP!$P535="TH",TONGHOP!$J535="R",TONGHOP!$K535&lt;&gt;""),TONGHOP!$M535,"")</f>
        <v/>
      </c>
      <c r="I535" s="3" t="str">
        <f>IF(AND(TONGHOP!$O535="ThiTN",TONGHOP!$P535="LT",TONGHOP!$J535="R",TONGHOP!$K535&lt;&gt;""),TONGHOP!$K535,"")</f>
        <v/>
      </c>
      <c r="J535" s="3" t="str">
        <f>IF(AND(TONGHOP!$O535="ThiTN",TONGHOP!$P535="LT",TONGHOP!$J535="R",TONGHOP!$K535&lt;&gt;""),TONGHOP!$M535,"")</f>
        <v/>
      </c>
      <c r="K535" s="3" t="str">
        <f>IF(AND(TONGHOP!$O535="ThiTN",TONGHOP!$P535="TN",TONGHOP!$J535="R",TONGHOP!$K535&lt;&gt;""),TONGHOP!$K535,"")</f>
        <v/>
      </c>
      <c r="L535" s="3" t="str">
        <f>IF(AND(TONGHOP!$O535="ThiTN",TONGHOP!$P535="TN",TONGHOP!$J535="R",TONGHOP!$K535&lt;&gt;""),TONGHOP!$M535,"")</f>
        <v/>
      </c>
      <c r="M535" s="3" t="str">
        <f>IF(AND(TONGHOP!$O535="ThiTN",TONGHOP!$P535="VĐ",TONGHOP!$J535="R",TONGHOP!$K535&lt;&gt;""),TONGHOP!$K535,"")</f>
        <v/>
      </c>
      <c r="N535" s="3" t="str">
        <f>IF(AND(TONGHOP!$O535="ThiTN",TONGHOP!$P535="VĐ",TONGHOP!$J535="R",TONGHOP!$K535&lt;&gt;""),TONGHOP!$M535,"")</f>
        <v/>
      </c>
      <c r="O535" s="3" t="str">
        <f>IF(AND(TONGHOP!$O535="ThiTN",TONGHOP!$P535="TH",TONGHOP!$J535="R",TONGHOP!$K535&lt;&gt;""),TONGHOP!$K535,"")</f>
        <v/>
      </c>
      <c r="P535" s="3" t="str">
        <f>IF(AND(TONGHOP!$O535="ThiTN",TONGHOP!$P535="TH",TONGHOP!$J535="R",TONGHOP!$K535&lt;&gt;""),TONGHOP!$M535,"")</f>
        <v/>
      </c>
    </row>
    <row r="536" spans="1:16">
      <c r="A536" s="3" t="str">
        <f>IF(AND(TONGHOP!$O536="KTHP",TONGHOP!$P536="LT",TONGHOP!$J536="R",TONGHOP!$K536&lt;&gt;""),TONGHOP!$K536,"")</f>
        <v>Trương Thị Hồng</v>
      </c>
      <c r="B536" s="3">
        <f>IF(AND(TONGHOP!$O536="KTHP",TONGHOP!$P536="LT",TONGHOP!$J536="R",TONGHOP!$K536&lt;&gt;""),TONGHOP!$M536,"")</f>
        <v>2</v>
      </c>
      <c r="C536" s="3" t="str">
        <f>IF(AND(TONGHOP!$O536="KTHP",TONGHOP!$P536="TN",TONGHOP!$J536="R",TONGHOP!$K536&lt;&gt;""),TONGHOP!$K536,"")</f>
        <v/>
      </c>
      <c r="D536" s="3" t="str">
        <f>IF(AND(TONGHOP!$O536="KTHP",TONGHOP!$P536="TN",TONGHOP!$J536="R",TONGHOP!$K536&lt;&gt;""),TONGHOP!$M536,"")</f>
        <v/>
      </c>
      <c r="E536" s="3" t="str">
        <f>IF(AND(TONGHOP!$O536="KTHP",TONGHOP!$P536="VD",TONGHOP!$J536="R",TONGHOP!$K536&lt;&gt;""),TONGHOP!$K536,"")</f>
        <v/>
      </c>
      <c r="F536" s="3" t="str">
        <f>IF(AND(TONGHOP!$O536="KTHP",TONGHOP!$P536="VD",TONGHOP!$J536="R",TONGHOP!$K536&lt;&gt;""),TONGHOP!$M536,"")</f>
        <v/>
      </c>
      <c r="G536" s="3" t="str">
        <f>IF(AND(TONGHOP!$O536="KTHP",TONGHOP!$P536="TH",TONGHOP!$J536="R",TONGHOP!$K536&lt;&gt;""),TONGHOP!$K536,"")</f>
        <v/>
      </c>
      <c r="H536" s="3" t="str">
        <f>IF(AND(TONGHOP!$O536="KTHP",TONGHOP!$P536="TH",TONGHOP!$J536="R",TONGHOP!$K536&lt;&gt;""),TONGHOP!$M536,"")</f>
        <v/>
      </c>
      <c r="I536" s="3" t="str">
        <f>IF(AND(TONGHOP!$O536="ThiTN",TONGHOP!$P536="LT",TONGHOP!$J536="R",TONGHOP!$K536&lt;&gt;""),TONGHOP!$K536,"")</f>
        <v/>
      </c>
      <c r="J536" s="3" t="str">
        <f>IF(AND(TONGHOP!$O536="ThiTN",TONGHOP!$P536="LT",TONGHOP!$J536="R",TONGHOP!$K536&lt;&gt;""),TONGHOP!$M536,"")</f>
        <v/>
      </c>
      <c r="K536" s="3" t="str">
        <f>IF(AND(TONGHOP!$O536="ThiTN",TONGHOP!$P536="TN",TONGHOP!$J536="R",TONGHOP!$K536&lt;&gt;""),TONGHOP!$K536,"")</f>
        <v/>
      </c>
      <c r="L536" s="3" t="str">
        <f>IF(AND(TONGHOP!$O536="ThiTN",TONGHOP!$P536="TN",TONGHOP!$J536="R",TONGHOP!$K536&lt;&gt;""),TONGHOP!$M536,"")</f>
        <v/>
      </c>
      <c r="M536" s="3" t="str">
        <f>IF(AND(TONGHOP!$O536="ThiTN",TONGHOP!$P536="VĐ",TONGHOP!$J536="R",TONGHOP!$K536&lt;&gt;""),TONGHOP!$K536,"")</f>
        <v/>
      </c>
      <c r="N536" s="3" t="str">
        <f>IF(AND(TONGHOP!$O536="ThiTN",TONGHOP!$P536="VĐ",TONGHOP!$J536="R",TONGHOP!$K536&lt;&gt;""),TONGHOP!$M536,"")</f>
        <v/>
      </c>
      <c r="O536" s="3" t="str">
        <f>IF(AND(TONGHOP!$O536="ThiTN",TONGHOP!$P536="TH",TONGHOP!$J536="R",TONGHOP!$K536&lt;&gt;""),TONGHOP!$K536,"")</f>
        <v/>
      </c>
      <c r="P536" s="3" t="str">
        <f>IF(AND(TONGHOP!$O536="ThiTN",TONGHOP!$P536="TH",TONGHOP!$J536="R",TONGHOP!$K536&lt;&gt;""),TONGHOP!$M536,"")</f>
        <v/>
      </c>
    </row>
    <row r="537" spans="1:16">
      <c r="A537" s="3" t="str">
        <f>IF(AND(TONGHOP!$O537="KTHP",TONGHOP!$P537="LT",TONGHOP!$J537="R",TONGHOP!$K537&lt;&gt;""),TONGHOP!$K537,"")</f>
        <v/>
      </c>
      <c r="B537" s="3" t="str">
        <f>IF(AND(TONGHOP!$O537="KTHP",TONGHOP!$P537="LT",TONGHOP!$J537="R",TONGHOP!$K537&lt;&gt;""),TONGHOP!$M537,"")</f>
        <v/>
      </c>
      <c r="C537" s="3" t="str">
        <f>IF(AND(TONGHOP!$O537="KTHP",TONGHOP!$P537="TN",TONGHOP!$J537="R",TONGHOP!$K537&lt;&gt;""),TONGHOP!$K537,"")</f>
        <v/>
      </c>
      <c r="D537" s="3" t="str">
        <f>IF(AND(TONGHOP!$O537="KTHP",TONGHOP!$P537="TN",TONGHOP!$J537="R",TONGHOP!$K537&lt;&gt;""),TONGHOP!$M537,"")</f>
        <v/>
      </c>
      <c r="E537" s="3" t="str">
        <f>IF(AND(TONGHOP!$O537="KTHP",TONGHOP!$P537="VD",TONGHOP!$J537="R",TONGHOP!$K537&lt;&gt;""),TONGHOP!$K537,"")</f>
        <v/>
      </c>
      <c r="F537" s="3" t="str">
        <f>IF(AND(TONGHOP!$O537="KTHP",TONGHOP!$P537="VD",TONGHOP!$J537="R",TONGHOP!$K537&lt;&gt;""),TONGHOP!$M537,"")</f>
        <v/>
      </c>
      <c r="G537" s="3" t="str">
        <f>IF(AND(TONGHOP!$O537="KTHP",TONGHOP!$P537="TH",TONGHOP!$J537="R",TONGHOP!$K537&lt;&gt;""),TONGHOP!$K537,"")</f>
        <v/>
      </c>
      <c r="H537" s="3" t="str">
        <f>IF(AND(TONGHOP!$O537="KTHP",TONGHOP!$P537="TH",TONGHOP!$J537="R",TONGHOP!$K537&lt;&gt;""),TONGHOP!$M537,"")</f>
        <v/>
      </c>
      <c r="I537" s="3" t="str">
        <f>IF(AND(TONGHOP!$O537="ThiTN",TONGHOP!$P537="LT",TONGHOP!$J537="R",TONGHOP!$K537&lt;&gt;""),TONGHOP!$K537,"")</f>
        <v/>
      </c>
      <c r="J537" s="3" t="str">
        <f>IF(AND(TONGHOP!$O537="ThiTN",TONGHOP!$P537="LT",TONGHOP!$J537="R",TONGHOP!$K537&lt;&gt;""),TONGHOP!$M537,"")</f>
        <v/>
      </c>
      <c r="K537" s="3" t="str">
        <f>IF(AND(TONGHOP!$O537="ThiTN",TONGHOP!$P537="TN",TONGHOP!$J537="R",TONGHOP!$K537&lt;&gt;""),TONGHOP!$K537,"")</f>
        <v/>
      </c>
      <c r="L537" s="3" t="str">
        <f>IF(AND(TONGHOP!$O537="ThiTN",TONGHOP!$P537="TN",TONGHOP!$J537="R",TONGHOP!$K537&lt;&gt;""),TONGHOP!$M537,"")</f>
        <v/>
      </c>
      <c r="M537" s="3" t="str">
        <f>IF(AND(TONGHOP!$O537="ThiTN",TONGHOP!$P537="VĐ",TONGHOP!$J537="R",TONGHOP!$K537&lt;&gt;""),TONGHOP!$K537,"")</f>
        <v/>
      </c>
      <c r="N537" s="3" t="str">
        <f>IF(AND(TONGHOP!$O537="ThiTN",TONGHOP!$P537="VĐ",TONGHOP!$J537="R",TONGHOP!$K537&lt;&gt;""),TONGHOP!$M537,"")</f>
        <v/>
      </c>
      <c r="O537" s="3" t="str">
        <f>IF(AND(TONGHOP!$O537="ThiTN",TONGHOP!$P537="TH",TONGHOP!$J537="R",TONGHOP!$K537&lt;&gt;""),TONGHOP!$K537,"")</f>
        <v/>
      </c>
      <c r="P537" s="3" t="str">
        <f>IF(AND(TONGHOP!$O537="ThiTN",TONGHOP!$P537="TH",TONGHOP!$J537="R",TONGHOP!$K537&lt;&gt;""),TONGHOP!$M537,"")</f>
        <v/>
      </c>
    </row>
    <row r="538" spans="1:16">
      <c r="A538" s="3" t="str">
        <f>IF(AND(TONGHOP!$O538="KTHP",TONGHOP!$P538="LT",TONGHOP!$J538="R",TONGHOP!$K538&lt;&gt;""),TONGHOP!$K538,"")</f>
        <v/>
      </c>
      <c r="B538" s="3" t="str">
        <f>IF(AND(TONGHOP!$O538="KTHP",TONGHOP!$P538="LT",TONGHOP!$J538="R",TONGHOP!$K538&lt;&gt;""),TONGHOP!$M538,"")</f>
        <v/>
      </c>
      <c r="C538" s="3" t="str">
        <f>IF(AND(TONGHOP!$O538="KTHP",TONGHOP!$P538="TN",TONGHOP!$J538="R",TONGHOP!$K538&lt;&gt;""),TONGHOP!$K538,"")</f>
        <v/>
      </c>
      <c r="D538" s="3" t="str">
        <f>IF(AND(TONGHOP!$O538="KTHP",TONGHOP!$P538="TN",TONGHOP!$J538="R",TONGHOP!$K538&lt;&gt;""),TONGHOP!$M538,"")</f>
        <v/>
      </c>
      <c r="E538" s="3" t="str">
        <f>IF(AND(TONGHOP!$O538="KTHP",TONGHOP!$P538="VD",TONGHOP!$J538="R",TONGHOP!$K538&lt;&gt;""),TONGHOP!$K538,"")</f>
        <v/>
      </c>
      <c r="F538" s="3" t="str">
        <f>IF(AND(TONGHOP!$O538="KTHP",TONGHOP!$P538="VD",TONGHOP!$J538="R",TONGHOP!$K538&lt;&gt;""),TONGHOP!$M538,"")</f>
        <v/>
      </c>
      <c r="G538" s="3" t="str">
        <f>IF(AND(TONGHOP!$O538="KTHP",TONGHOP!$P538="TH",TONGHOP!$J538="R",TONGHOP!$K538&lt;&gt;""),TONGHOP!$K538,"")</f>
        <v/>
      </c>
      <c r="H538" s="3" t="str">
        <f>IF(AND(TONGHOP!$O538="KTHP",TONGHOP!$P538="TH",TONGHOP!$J538="R",TONGHOP!$K538&lt;&gt;""),TONGHOP!$M538,"")</f>
        <v/>
      </c>
      <c r="I538" s="3" t="str">
        <f>IF(AND(TONGHOP!$O538="ThiTN",TONGHOP!$P538="LT",TONGHOP!$J538="R",TONGHOP!$K538&lt;&gt;""),TONGHOP!$K538,"")</f>
        <v/>
      </c>
      <c r="J538" s="3" t="str">
        <f>IF(AND(TONGHOP!$O538="ThiTN",TONGHOP!$P538="LT",TONGHOP!$J538="R",TONGHOP!$K538&lt;&gt;""),TONGHOP!$M538,"")</f>
        <v/>
      </c>
      <c r="K538" s="3" t="str">
        <f>IF(AND(TONGHOP!$O538="ThiTN",TONGHOP!$P538="TN",TONGHOP!$J538="R",TONGHOP!$K538&lt;&gt;""),TONGHOP!$K538,"")</f>
        <v/>
      </c>
      <c r="L538" s="3" t="str">
        <f>IF(AND(TONGHOP!$O538="ThiTN",TONGHOP!$P538="TN",TONGHOP!$J538="R",TONGHOP!$K538&lt;&gt;""),TONGHOP!$M538,"")</f>
        <v/>
      </c>
      <c r="M538" s="3" t="str">
        <f>IF(AND(TONGHOP!$O538="ThiTN",TONGHOP!$P538="VĐ",TONGHOP!$J538="R",TONGHOP!$K538&lt;&gt;""),TONGHOP!$K538,"")</f>
        <v/>
      </c>
      <c r="N538" s="3" t="str">
        <f>IF(AND(TONGHOP!$O538="ThiTN",TONGHOP!$P538="VĐ",TONGHOP!$J538="R",TONGHOP!$K538&lt;&gt;""),TONGHOP!$M538,"")</f>
        <v/>
      </c>
      <c r="O538" s="3" t="str">
        <f>IF(AND(TONGHOP!$O538="ThiTN",TONGHOP!$P538="TH",TONGHOP!$J538="R",TONGHOP!$K538&lt;&gt;""),TONGHOP!$K538,"")</f>
        <v/>
      </c>
      <c r="P538" s="3" t="str">
        <f>IF(AND(TONGHOP!$O538="ThiTN",TONGHOP!$P538="TH",TONGHOP!$J538="R",TONGHOP!$K538&lt;&gt;""),TONGHOP!$M538,"")</f>
        <v/>
      </c>
    </row>
    <row r="539" spans="1:16">
      <c r="A539" s="3" t="str">
        <f>IF(AND(TONGHOP!$O539="KTHP",TONGHOP!$P539="LT",TONGHOP!$J539="R",TONGHOP!$K539&lt;&gt;""),TONGHOP!$K539,"")</f>
        <v/>
      </c>
      <c r="B539" s="3" t="str">
        <f>IF(AND(TONGHOP!$O539="KTHP",TONGHOP!$P539="LT",TONGHOP!$J539="R",TONGHOP!$K539&lt;&gt;""),TONGHOP!$M539,"")</f>
        <v/>
      </c>
      <c r="C539" s="3" t="str">
        <f>IF(AND(TONGHOP!$O539="KTHP",TONGHOP!$P539="TN",TONGHOP!$J539="R",TONGHOP!$K539&lt;&gt;""),TONGHOP!$K539,"")</f>
        <v/>
      </c>
      <c r="D539" s="3" t="str">
        <f>IF(AND(TONGHOP!$O539="KTHP",TONGHOP!$P539="TN",TONGHOP!$J539="R",TONGHOP!$K539&lt;&gt;""),TONGHOP!$M539,"")</f>
        <v/>
      </c>
      <c r="E539" s="3" t="str">
        <f>IF(AND(TONGHOP!$O539="KTHP",TONGHOP!$P539="VD",TONGHOP!$J539="R",TONGHOP!$K539&lt;&gt;""),TONGHOP!$K539,"")</f>
        <v/>
      </c>
      <c r="F539" s="3" t="str">
        <f>IF(AND(TONGHOP!$O539="KTHP",TONGHOP!$P539="VD",TONGHOP!$J539="R",TONGHOP!$K539&lt;&gt;""),TONGHOP!$M539,"")</f>
        <v/>
      </c>
      <c r="G539" s="3" t="str">
        <f>IF(AND(TONGHOP!$O539="KTHP",TONGHOP!$P539="TH",TONGHOP!$J539="R",TONGHOP!$K539&lt;&gt;""),TONGHOP!$K539,"")</f>
        <v/>
      </c>
      <c r="H539" s="3" t="str">
        <f>IF(AND(TONGHOP!$O539="KTHP",TONGHOP!$P539="TH",TONGHOP!$J539="R",TONGHOP!$K539&lt;&gt;""),TONGHOP!$M539,"")</f>
        <v/>
      </c>
      <c r="I539" s="3" t="str">
        <f>IF(AND(TONGHOP!$O539="ThiTN",TONGHOP!$P539="LT",TONGHOP!$J539="R",TONGHOP!$K539&lt;&gt;""),TONGHOP!$K539,"")</f>
        <v/>
      </c>
      <c r="J539" s="3" t="str">
        <f>IF(AND(TONGHOP!$O539="ThiTN",TONGHOP!$P539="LT",TONGHOP!$J539="R",TONGHOP!$K539&lt;&gt;""),TONGHOP!$M539,"")</f>
        <v/>
      </c>
      <c r="K539" s="3" t="str">
        <f>IF(AND(TONGHOP!$O539="ThiTN",TONGHOP!$P539="TN",TONGHOP!$J539="R",TONGHOP!$K539&lt;&gt;""),TONGHOP!$K539,"")</f>
        <v/>
      </c>
      <c r="L539" s="3" t="str">
        <f>IF(AND(TONGHOP!$O539="ThiTN",TONGHOP!$P539="TN",TONGHOP!$J539="R",TONGHOP!$K539&lt;&gt;""),TONGHOP!$M539,"")</f>
        <v/>
      </c>
      <c r="M539" s="3" t="str">
        <f>IF(AND(TONGHOP!$O539="ThiTN",TONGHOP!$P539="VĐ",TONGHOP!$J539="R",TONGHOP!$K539&lt;&gt;""),TONGHOP!$K539,"")</f>
        <v/>
      </c>
      <c r="N539" s="3" t="str">
        <f>IF(AND(TONGHOP!$O539="ThiTN",TONGHOP!$P539="VĐ",TONGHOP!$J539="R",TONGHOP!$K539&lt;&gt;""),TONGHOP!$M539,"")</f>
        <v/>
      </c>
      <c r="O539" s="3" t="str">
        <f>IF(AND(TONGHOP!$O539="ThiTN",TONGHOP!$P539="TH",TONGHOP!$J539="R",TONGHOP!$K539&lt;&gt;""),TONGHOP!$K539,"")</f>
        <v/>
      </c>
      <c r="P539" s="3" t="str">
        <f>IF(AND(TONGHOP!$O539="ThiTN",TONGHOP!$P539="TH",TONGHOP!$J539="R",TONGHOP!$K539&lt;&gt;""),TONGHOP!$M539,"")</f>
        <v/>
      </c>
    </row>
    <row r="540" spans="1:16">
      <c r="A540" s="3" t="str">
        <f>IF(AND(TONGHOP!$O540="KTHP",TONGHOP!$P540="LT",TONGHOP!$J540="R",TONGHOP!$K540&lt;&gt;""),TONGHOP!$K540,"")</f>
        <v/>
      </c>
      <c r="B540" s="3" t="str">
        <f>IF(AND(TONGHOP!$O540="KTHP",TONGHOP!$P540="LT",TONGHOP!$J540="R",TONGHOP!$K540&lt;&gt;""),TONGHOP!$M540,"")</f>
        <v/>
      </c>
      <c r="C540" s="3" t="str">
        <f>IF(AND(TONGHOP!$O540="KTHP",TONGHOP!$P540="TN",TONGHOP!$J540="R",TONGHOP!$K540&lt;&gt;""),TONGHOP!$K540,"")</f>
        <v/>
      </c>
      <c r="D540" s="3" t="str">
        <f>IF(AND(TONGHOP!$O540="KTHP",TONGHOP!$P540="TN",TONGHOP!$J540="R",TONGHOP!$K540&lt;&gt;""),TONGHOP!$M540,"")</f>
        <v/>
      </c>
      <c r="E540" s="3" t="str">
        <f>IF(AND(TONGHOP!$O540="KTHP",TONGHOP!$P540="VD",TONGHOP!$J540="R",TONGHOP!$K540&lt;&gt;""),TONGHOP!$K540,"")</f>
        <v/>
      </c>
      <c r="F540" s="3" t="str">
        <f>IF(AND(TONGHOP!$O540="KTHP",TONGHOP!$P540="VD",TONGHOP!$J540="R",TONGHOP!$K540&lt;&gt;""),TONGHOP!$M540,"")</f>
        <v/>
      </c>
      <c r="G540" s="3" t="str">
        <f>IF(AND(TONGHOP!$O540="KTHP",TONGHOP!$P540="TH",TONGHOP!$J540="R",TONGHOP!$K540&lt;&gt;""),TONGHOP!$K540,"")</f>
        <v/>
      </c>
      <c r="H540" s="3" t="str">
        <f>IF(AND(TONGHOP!$O540="KTHP",TONGHOP!$P540="TH",TONGHOP!$J540="R",TONGHOP!$K540&lt;&gt;""),TONGHOP!$M540,"")</f>
        <v/>
      </c>
      <c r="I540" s="3" t="str">
        <f>IF(AND(TONGHOP!$O540="ThiTN",TONGHOP!$P540="LT",TONGHOP!$J540="R",TONGHOP!$K540&lt;&gt;""),TONGHOP!$K540,"")</f>
        <v/>
      </c>
      <c r="J540" s="3" t="str">
        <f>IF(AND(TONGHOP!$O540="ThiTN",TONGHOP!$P540="LT",TONGHOP!$J540="R",TONGHOP!$K540&lt;&gt;""),TONGHOP!$M540,"")</f>
        <v/>
      </c>
      <c r="K540" s="3" t="str">
        <f>IF(AND(TONGHOP!$O540="ThiTN",TONGHOP!$P540="TN",TONGHOP!$J540="R",TONGHOP!$K540&lt;&gt;""),TONGHOP!$K540,"")</f>
        <v/>
      </c>
      <c r="L540" s="3" t="str">
        <f>IF(AND(TONGHOP!$O540="ThiTN",TONGHOP!$P540="TN",TONGHOP!$J540="R",TONGHOP!$K540&lt;&gt;""),TONGHOP!$M540,"")</f>
        <v/>
      </c>
      <c r="M540" s="3" t="str">
        <f>IF(AND(TONGHOP!$O540="ThiTN",TONGHOP!$P540="VĐ",TONGHOP!$J540="R",TONGHOP!$K540&lt;&gt;""),TONGHOP!$K540,"")</f>
        <v/>
      </c>
      <c r="N540" s="3" t="str">
        <f>IF(AND(TONGHOP!$O540="ThiTN",TONGHOP!$P540="VĐ",TONGHOP!$J540="R",TONGHOP!$K540&lt;&gt;""),TONGHOP!$M540,"")</f>
        <v/>
      </c>
      <c r="O540" s="3" t="str">
        <f>IF(AND(TONGHOP!$O540="ThiTN",TONGHOP!$P540="TH",TONGHOP!$J540="R",TONGHOP!$K540&lt;&gt;""),TONGHOP!$K540,"")</f>
        <v/>
      </c>
      <c r="P540" s="3" t="str">
        <f>IF(AND(TONGHOP!$O540="ThiTN",TONGHOP!$P540="TH",TONGHOP!$J540="R",TONGHOP!$K540&lt;&gt;""),TONGHOP!$M540,"")</f>
        <v/>
      </c>
    </row>
    <row r="541" spans="1:16">
      <c r="A541" s="3" t="str">
        <f>IF(AND(TONGHOP!$O541="KTHP",TONGHOP!$P541="LT",TONGHOP!$J541="R",TONGHOP!$K541&lt;&gt;""),TONGHOP!$K541,"")</f>
        <v/>
      </c>
      <c r="B541" s="3" t="str">
        <f>IF(AND(TONGHOP!$O541="KTHP",TONGHOP!$P541="LT",TONGHOP!$J541="R",TONGHOP!$K541&lt;&gt;""),TONGHOP!$M541,"")</f>
        <v/>
      </c>
      <c r="C541" s="3" t="str">
        <f>IF(AND(TONGHOP!$O541="KTHP",TONGHOP!$P541="TN",TONGHOP!$J541="R",TONGHOP!$K541&lt;&gt;""),TONGHOP!$K541,"")</f>
        <v/>
      </c>
      <c r="D541" s="3" t="str">
        <f>IF(AND(TONGHOP!$O541="KTHP",TONGHOP!$P541="TN",TONGHOP!$J541="R",TONGHOP!$K541&lt;&gt;""),TONGHOP!$M541,"")</f>
        <v/>
      </c>
      <c r="E541" s="3" t="str">
        <f>IF(AND(TONGHOP!$O541="KTHP",TONGHOP!$P541="VD",TONGHOP!$J541="R",TONGHOP!$K541&lt;&gt;""),TONGHOP!$K541,"")</f>
        <v/>
      </c>
      <c r="F541" s="3" t="str">
        <f>IF(AND(TONGHOP!$O541="KTHP",TONGHOP!$P541="VD",TONGHOP!$J541="R",TONGHOP!$K541&lt;&gt;""),TONGHOP!$M541,"")</f>
        <v/>
      </c>
      <c r="G541" s="3" t="str">
        <f>IF(AND(TONGHOP!$O541="KTHP",TONGHOP!$P541="TH",TONGHOP!$J541="R",TONGHOP!$K541&lt;&gt;""),TONGHOP!$K541,"")</f>
        <v/>
      </c>
      <c r="H541" s="3" t="str">
        <f>IF(AND(TONGHOP!$O541="KTHP",TONGHOP!$P541="TH",TONGHOP!$J541="R",TONGHOP!$K541&lt;&gt;""),TONGHOP!$M541,"")</f>
        <v/>
      </c>
      <c r="I541" s="3" t="str">
        <f>IF(AND(TONGHOP!$O541="ThiTN",TONGHOP!$P541="LT",TONGHOP!$J541="R",TONGHOP!$K541&lt;&gt;""),TONGHOP!$K541,"")</f>
        <v/>
      </c>
      <c r="J541" s="3" t="str">
        <f>IF(AND(TONGHOP!$O541="ThiTN",TONGHOP!$P541="LT",TONGHOP!$J541="R",TONGHOP!$K541&lt;&gt;""),TONGHOP!$M541,"")</f>
        <v/>
      </c>
      <c r="K541" s="3" t="str">
        <f>IF(AND(TONGHOP!$O541="ThiTN",TONGHOP!$P541="TN",TONGHOP!$J541="R",TONGHOP!$K541&lt;&gt;""),TONGHOP!$K541,"")</f>
        <v/>
      </c>
      <c r="L541" s="3" t="str">
        <f>IF(AND(TONGHOP!$O541="ThiTN",TONGHOP!$P541="TN",TONGHOP!$J541="R",TONGHOP!$K541&lt;&gt;""),TONGHOP!$M541,"")</f>
        <v/>
      </c>
      <c r="M541" s="3" t="str">
        <f>IF(AND(TONGHOP!$O541="ThiTN",TONGHOP!$P541="VĐ",TONGHOP!$J541="R",TONGHOP!$K541&lt;&gt;""),TONGHOP!$K541,"")</f>
        <v/>
      </c>
      <c r="N541" s="3" t="str">
        <f>IF(AND(TONGHOP!$O541="ThiTN",TONGHOP!$P541="VĐ",TONGHOP!$J541="R",TONGHOP!$K541&lt;&gt;""),TONGHOP!$M541,"")</f>
        <v/>
      </c>
      <c r="O541" s="3" t="str">
        <f>IF(AND(TONGHOP!$O541="ThiTN",TONGHOP!$P541="TH",TONGHOP!$J541="R",TONGHOP!$K541&lt;&gt;""),TONGHOP!$K541,"")</f>
        <v/>
      </c>
      <c r="P541" s="3" t="str">
        <f>IF(AND(TONGHOP!$O541="ThiTN",TONGHOP!$P541="TH",TONGHOP!$J541="R",TONGHOP!$K541&lt;&gt;""),TONGHOP!$M541,"")</f>
        <v/>
      </c>
    </row>
    <row r="542" spans="1:16">
      <c r="A542" s="3" t="str">
        <f>IF(AND(TONGHOP!$O542="KTHP",TONGHOP!$P542="LT",TONGHOP!$J542="R",TONGHOP!$K542&lt;&gt;""),TONGHOP!$K542,"")</f>
        <v/>
      </c>
      <c r="B542" s="3" t="str">
        <f>IF(AND(TONGHOP!$O542="KTHP",TONGHOP!$P542="LT",TONGHOP!$J542="R",TONGHOP!$K542&lt;&gt;""),TONGHOP!$M542,"")</f>
        <v/>
      </c>
      <c r="C542" s="3" t="str">
        <f>IF(AND(TONGHOP!$O542="KTHP",TONGHOP!$P542="TN",TONGHOP!$J542="R",TONGHOP!$K542&lt;&gt;""),TONGHOP!$K542,"")</f>
        <v/>
      </c>
      <c r="D542" s="3" t="str">
        <f>IF(AND(TONGHOP!$O542="KTHP",TONGHOP!$P542="TN",TONGHOP!$J542="R",TONGHOP!$K542&lt;&gt;""),TONGHOP!$M542,"")</f>
        <v/>
      </c>
      <c r="E542" s="3" t="str">
        <f>IF(AND(TONGHOP!$O542="KTHP",TONGHOP!$P542="VD",TONGHOP!$J542="R",TONGHOP!$K542&lt;&gt;""),TONGHOP!$K542,"")</f>
        <v/>
      </c>
      <c r="F542" s="3" t="str">
        <f>IF(AND(TONGHOP!$O542="KTHP",TONGHOP!$P542="VD",TONGHOP!$J542="R",TONGHOP!$K542&lt;&gt;""),TONGHOP!$M542,"")</f>
        <v/>
      </c>
      <c r="G542" s="3" t="str">
        <f>IF(AND(TONGHOP!$O542="KTHP",TONGHOP!$P542="TH",TONGHOP!$J542="R",TONGHOP!$K542&lt;&gt;""),TONGHOP!$K542,"")</f>
        <v/>
      </c>
      <c r="H542" s="3" t="str">
        <f>IF(AND(TONGHOP!$O542="KTHP",TONGHOP!$P542="TH",TONGHOP!$J542="R",TONGHOP!$K542&lt;&gt;""),TONGHOP!$M542,"")</f>
        <v/>
      </c>
      <c r="I542" s="3" t="str">
        <f>IF(AND(TONGHOP!$O542="ThiTN",TONGHOP!$P542="LT",TONGHOP!$J542="R",TONGHOP!$K542&lt;&gt;""),TONGHOP!$K542,"")</f>
        <v/>
      </c>
      <c r="J542" s="3" t="str">
        <f>IF(AND(TONGHOP!$O542="ThiTN",TONGHOP!$P542="LT",TONGHOP!$J542="R",TONGHOP!$K542&lt;&gt;""),TONGHOP!$M542,"")</f>
        <v/>
      </c>
      <c r="K542" s="3" t="str">
        <f>IF(AND(TONGHOP!$O542="ThiTN",TONGHOP!$P542="TN",TONGHOP!$J542="R",TONGHOP!$K542&lt;&gt;""),TONGHOP!$K542,"")</f>
        <v/>
      </c>
      <c r="L542" s="3" t="str">
        <f>IF(AND(TONGHOP!$O542="ThiTN",TONGHOP!$P542="TN",TONGHOP!$J542="R",TONGHOP!$K542&lt;&gt;""),TONGHOP!$M542,"")</f>
        <v/>
      </c>
      <c r="M542" s="3" t="str">
        <f>IF(AND(TONGHOP!$O542="ThiTN",TONGHOP!$P542="VĐ",TONGHOP!$J542="R",TONGHOP!$K542&lt;&gt;""),TONGHOP!$K542,"")</f>
        <v/>
      </c>
      <c r="N542" s="3" t="str">
        <f>IF(AND(TONGHOP!$O542="ThiTN",TONGHOP!$P542="VĐ",TONGHOP!$J542="R",TONGHOP!$K542&lt;&gt;""),TONGHOP!$M542,"")</f>
        <v/>
      </c>
      <c r="O542" s="3" t="str">
        <f>IF(AND(TONGHOP!$O542="ThiTN",TONGHOP!$P542="TH",TONGHOP!$J542="R",TONGHOP!$K542&lt;&gt;""),TONGHOP!$K542,"")</f>
        <v/>
      </c>
      <c r="P542" s="3" t="str">
        <f>IF(AND(TONGHOP!$O542="ThiTN",TONGHOP!$P542="TH",TONGHOP!$J542="R",TONGHOP!$K542&lt;&gt;""),TONGHOP!$M542,"")</f>
        <v/>
      </c>
    </row>
    <row r="543" spans="1:16">
      <c r="A543" s="3" t="str">
        <f>IF(AND(TONGHOP!$O543="KTHP",TONGHOP!$P543="LT",TONGHOP!$J543="R",TONGHOP!$K543&lt;&gt;""),TONGHOP!$K543,"")</f>
        <v/>
      </c>
      <c r="B543" s="3" t="str">
        <f>IF(AND(TONGHOP!$O543="KTHP",TONGHOP!$P543="LT",TONGHOP!$J543="R",TONGHOP!$K543&lt;&gt;""),TONGHOP!$M543,"")</f>
        <v/>
      </c>
      <c r="C543" s="3" t="str">
        <f>IF(AND(TONGHOP!$O543="KTHP",TONGHOP!$P543="TN",TONGHOP!$J543="R",TONGHOP!$K543&lt;&gt;""),TONGHOP!$K543,"")</f>
        <v/>
      </c>
      <c r="D543" s="3" t="str">
        <f>IF(AND(TONGHOP!$O543="KTHP",TONGHOP!$P543="TN",TONGHOP!$J543="R",TONGHOP!$K543&lt;&gt;""),TONGHOP!$M543,"")</f>
        <v/>
      </c>
      <c r="E543" s="3" t="str">
        <f>IF(AND(TONGHOP!$O543="KTHP",TONGHOP!$P543="VD",TONGHOP!$J543="R",TONGHOP!$K543&lt;&gt;""),TONGHOP!$K543,"")</f>
        <v/>
      </c>
      <c r="F543" s="3" t="str">
        <f>IF(AND(TONGHOP!$O543="KTHP",TONGHOP!$P543="VD",TONGHOP!$J543="R",TONGHOP!$K543&lt;&gt;""),TONGHOP!$M543,"")</f>
        <v/>
      </c>
      <c r="G543" s="3" t="str">
        <f>IF(AND(TONGHOP!$O543="KTHP",TONGHOP!$P543="TH",TONGHOP!$J543="R",TONGHOP!$K543&lt;&gt;""),TONGHOP!$K543,"")</f>
        <v/>
      </c>
      <c r="H543" s="3" t="str">
        <f>IF(AND(TONGHOP!$O543="KTHP",TONGHOP!$P543="TH",TONGHOP!$J543="R",TONGHOP!$K543&lt;&gt;""),TONGHOP!$M543,"")</f>
        <v/>
      </c>
      <c r="I543" s="3" t="str">
        <f>IF(AND(TONGHOP!$O543="ThiTN",TONGHOP!$P543="LT",TONGHOP!$J543="R",TONGHOP!$K543&lt;&gt;""),TONGHOP!$K543,"")</f>
        <v/>
      </c>
      <c r="J543" s="3" t="str">
        <f>IF(AND(TONGHOP!$O543="ThiTN",TONGHOP!$P543="LT",TONGHOP!$J543="R",TONGHOP!$K543&lt;&gt;""),TONGHOP!$M543,"")</f>
        <v/>
      </c>
      <c r="K543" s="3" t="str">
        <f>IF(AND(TONGHOP!$O543="ThiTN",TONGHOP!$P543="TN",TONGHOP!$J543="R",TONGHOP!$K543&lt;&gt;""),TONGHOP!$K543,"")</f>
        <v/>
      </c>
      <c r="L543" s="3" t="str">
        <f>IF(AND(TONGHOP!$O543="ThiTN",TONGHOP!$P543="TN",TONGHOP!$J543="R",TONGHOP!$K543&lt;&gt;""),TONGHOP!$M543,"")</f>
        <v/>
      </c>
      <c r="M543" s="3" t="str">
        <f>IF(AND(TONGHOP!$O543="ThiTN",TONGHOP!$P543="VĐ",TONGHOP!$J543="R",TONGHOP!$K543&lt;&gt;""),TONGHOP!$K543,"")</f>
        <v/>
      </c>
      <c r="N543" s="3" t="str">
        <f>IF(AND(TONGHOP!$O543="ThiTN",TONGHOP!$P543="VĐ",TONGHOP!$J543="R",TONGHOP!$K543&lt;&gt;""),TONGHOP!$M543,"")</f>
        <v/>
      </c>
      <c r="O543" s="3" t="str">
        <f>IF(AND(TONGHOP!$O543="ThiTN",TONGHOP!$P543="TH",TONGHOP!$J543="R",TONGHOP!$K543&lt;&gt;""),TONGHOP!$K543,"")</f>
        <v/>
      </c>
      <c r="P543" s="3" t="str">
        <f>IF(AND(TONGHOP!$O543="ThiTN",TONGHOP!$P543="TH",TONGHOP!$J543="R",TONGHOP!$K543&lt;&gt;""),TONGHOP!$M543,"")</f>
        <v/>
      </c>
    </row>
    <row r="544" spans="1:16">
      <c r="A544" s="3" t="str">
        <f>IF(AND(TONGHOP!$O544="KTHP",TONGHOP!$P544="LT",TONGHOP!$J544="R",TONGHOP!$K544&lt;&gt;""),TONGHOP!$K544,"")</f>
        <v/>
      </c>
      <c r="B544" s="3" t="str">
        <f>IF(AND(TONGHOP!$O544="KTHP",TONGHOP!$P544="LT",TONGHOP!$J544="R",TONGHOP!$K544&lt;&gt;""),TONGHOP!$M544,"")</f>
        <v/>
      </c>
      <c r="C544" s="3" t="str">
        <f>IF(AND(TONGHOP!$O544="KTHP",TONGHOP!$P544="TN",TONGHOP!$J544="R",TONGHOP!$K544&lt;&gt;""),TONGHOP!$K544,"")</f>
        <v/>
      </c>
      <c r="D544" s="3" t="str">
        <f>IF(AND(TONGHOP!$O544="KTHP",TONGHOP!$P544="TN",TONGHOP!$J544="R",TONGHOP!$K544&lt;&gt;""),TONGHOP!$M544,"")</f>
        <v/>
      </c>
      <c r="E544" s="3" t="str">
        <f>IF(AND(TONGHOP!$O544="KTHP",TONGHOP!$P544="VD",TONGHOP!$J544="R",TONGHOP!$K544&lt;&gt;""),TONGHOP!$K544,"")</f>
        <v/>
      </c>
      <c r="F544" s="3" t="str">
        <f>IF(AND(TONGHOP!$O544="KTHP",TONGHOP!$P544="VD",TONGHOP!$J544="R",TONGHOP!$K544&lt;&gt;""),TONGHOP!$M544,"")</f>
        <v/>
      </c>
      <c r="G544" s="3" t="str">
        <f>IF(AND(TONGHOP!$O544="KTHP",TONGHOP!$P544="TH",TONGHOP!$J544="R",TONGHOP!$K544&lt;&gt;""),TONGHOP!$K544,"")</f>
        <v/>
      </c>
      <c r="H544" s="3" t="str">
        <f>IF(AND(TONGHOP!$O544="KTHP",TONGHOP!$P544="TH",TONGHOP!$J544="R",TONGHOP!$K544&lt;&gt;""),TONGHOP!$M544,"")</f>
        <v/>
      </c>
      <c r="I544" s="3" t="str">
        <f>IF(AND(TONGHOP!$O544="ThiTN",TONGHOP!$P544="LT",TONGHOP!$J544="R",TONGHOP!$K544&lt;&gt;""),TONGHOP!$K544,"")</f>
        <v/>
      </c>
      <c r="J544" s="3" t="str">
        <f>IF(AND(TONGHOP!$O544="ThiTN",TONGHOP!$P544="LT",TONGHOP!$J544="R",TONGHOP!$K544&lt;&gt;""),TONGHOP!$M544,"")</f>
        <v/>
      </c>
      <c r="K544" s="3" t="str">
        <f>IF(AND(TONGHOP!$O544="ThiTN",TONGHOP!$P544="TN",TONGHOP!$J544="R",TONGHOP!$K544&lt;&gt;""),TONGHOP!$K544,"")</f>
        <v/>
      </c>
      <c r="L544" s="3" t="str">
        <f>IF(AND(TONGHOP!$O544="ThiTN",TONGHOP!$P544="TN",TONGHOP!$J544="R",TONGHOP!$K544&lt;&gt;""),TONGHOP!$M544,"")</f>
        <v/>
      </c>
      <c r="M544" s="3" t="str">
        <f>IF(AND(TONGHOP!$O544="ThiTN",TONGHOP!$P544="VĐ",TONGHOP!$J544="R",TONGHOP!$K544&lt;&gt;""),TONGHOP!$K544,"")</f>
        <v/>
      </c>
      <c r="N544" s="3" t="str">
        <f>IF(AND(TONGHOP!$O544="ThiTN",TONGHOP!$P544="VĐ",TONGHOP!$J544="R",TONGHOP!$K544&lt;&gt;""),TONGHOP!$M544,"")</f>
        <v/>
      </c>
      <c r="O544" s="3" t="str">
        <f>IF(AND(TONGHOP!$O544="ThiTN",TONGHOP!$P544="TH",TONGHOP!$J544="R",TONGHOP!$K544&lt;&gt;""),TONGHOP!$K544,"")</f>
        <v/>
      </c>
      <c r="P544" s="3" t="str">
        <f>IF(AND(TONGHOP!$O544="ThiTN",TONGHOP!$P544="TH",TONGHOP!$J544="R",TONGHOP!$K544&lt;&gt;""),TONGHOP!$M544,"")</f>
        <v/>
      </c>
    </row>
    <row r="545" spans="1:16">
      <c r="A545" s="3" t="str">
        <f>IF(AND(TONGHOP!$O545="KTHP",TONGHOP!$P545="LT",TONGHOP!$J545="R",TONGHOP!$K545&lt;&gt;""),TONGHOP!$K545,"")</f>
        <v/>
      </c>
      <c r="B545" s="3" t="str">
        <f>IF(AND(TONGHOP!$O545="KTHP",TONGHOP!$P545="LT",TONGHOP!$J545="R",TONGHOP!$K545&lt;&gt;""),TONGHOP!$M545,"")</f>
        <v/>
      </c>
      <c r="C545" s="3" t="str">
        <f>IF(AND(TONGHOP!$O545="KTHP",TONGHOP!$P545="TN",TONGHOP!$J545="R",TONGHOP!$K545&lt;&gt;""),TONGHOP!$K545,"")</f>
        <v/>
      </c>
      <c r="D545" s="3" t="str">
        <f>IF(AND(TONGHOP!$O545="KTHP",TONGHOP!$P545="TN",TONGHOP!$J545="R",TONGHOP!$K545&lt;&gt;""),TONGHOP!$M545,"")</f>
        <v/>
      </c>
      <c r="E545" s="3" t="str">
        <f>IF(AND(TONGHOP!$O545="KTHP",TONGHOP!$P545="VD",TONGHOP!$J545="R",TONGHOP!$K545&lt;&gt;""),TONGHOP!$K545,"")</f>
        <v/>
      </c>
      <c r="F545" s="3" t="str">
        <f>IF(AND(TONGHOP!$O545="KTHP",TONGHOP!$P545="VD",TONGHOP!$J545="R",TONGHOP!$K545&lt;&gt;""),TONGHOP!$M545,"")</f>
        <v/>
      </c>
      <c r="G545" s="3" t="str">
        <f>IF(AND(TONGHOP!$O545="KTHP",TONGHOP!$P545="TH",TONGHOP!$J545="R",TONGHOP!$K545&lt;&gt;""),TONGHOP!$K545,"")</f>
        <v/>
      </c>
      <c r="H545" s="3" t="str">
        <f>IF(AND(TONGHOP!$O545="KTHP",TONGHOP!$P545="TH",TONGHOP!$J545="R",TONGHOP!$K545&lt;&gt;""),TONGHOP!$M545,"")</f>
        <v/>
      </c>
      <c r="I545" s="3" t="str">
        <f>IF(AND(TONGHOP!$O545="ThiTN",TONGHOP!$P545="LT",TONGHOP!$J545="R",TONGHOP!$K545&lt;&gt;""),TONGHOP!$K545,"")</f>
        <v/>
      </c>
      <c r="J545" s="3" t="str">
        <f>IF(AND(TONGHOP!$O545="ThiTN",TONGHOP!$P545="LT",TONGHOP!$J545="R",TONGHOP!$K545&lt;&gt;""),TONGHOP!$M545,"")</f>
        <v/>
      </c>
      <c r="K545" s="3" t="str">
        <f>IF(AND(TONGHOP!$O545="ThiTN",TONGHOP!$P545="TN",TONGHOP!$J545="R",TONGHOP!$K545&lt;&gt;""),TONGHOP!$K545,"")</f>
        <v/>
      </c>
      <c r="L545" s="3" t="str">
        <f>IF(AND(TONGHOP!$O545="ThiTN",TONGHOP!$P545="TN",TONGHOP!$J545="R",TONGHOP!$K545&lt;&gt;""),TONGHOP!$M545,"")</f>
        <v/>
      </c>
      <c r="M545" s="3" t="str">
        <f>IF(AND(TONGHOP!$O545="ThiTN",TONGHOP!$P545="VĐ",TONGHOP!$J545="R",TONGHOP!$K545&lt;&gt;""),TONGHOP!$K545,"")</f>
        <v/>
      </c>
      <c r="N545" s="3" t="str">
        <f>IF(AND(TONGHOP!$O545="ThiTN",TONGHOP!$P545="VĐ",TONGHOP!$J545="R",TONGHOP!$K545&lt;&gt;""),TONGHOP!$M545,"")</f>
        <v/>
      </c>
      <c r="O545" s="3" t="str">
        <f>IF(AND(TONGHOP!$O545="ThiTN",TONGHOP!$P545="TH",TONGHOP!$J545="R",TONGHOP!$K545&lt;&gt;""),TONGHOP!$K545,"")</f>
        <v/>
      </c>
      <c r="P545" s="3" t="str">
        <f>IF(AND(TONGHOP!$O545="ThiTN",TONGHOP!$P545="TH",TONGHOP!$J545="R",TONGHOP!$K545&lt;&gt;""),TONGHOP!$M545,"")</f>
        <v/>
      </c>
    </row>
    <row r="546" spans="1:16">
      <c r="A546" s="3" t="str">
        <f>IF(AND(TONGHOP!$O546="KTHP",TONGHOP!$P546="LT",TONGHOP!$J546="R",TONGHOP!$K546&lt;&gt;""),TONGHOP!$K546,"")</f>
        <v/>
      </c>
      <c r="B546" s="3" t="str">
        <f>IF(AND(TONGHOP!$O546="KTHP",TONGHOP!$P546="LT",TONGHOP!$J546="R",TONGHOP!$K546&lt;&gt;""),TONGHOP!$M546,"")</f>
        <v/>
      </c>
      <c r="C546" s="3" t="str">
        <f>IF(AND(TONGHOP!$O546="KTHP",TONGHOP!$P546="TN",TONGHOP!$J546="R",TONGHOP!$K546&lt;&gt;""),TONGHOP!$K546,"")</f>
        <v/>
      </c>
      <c r="D546" s="3" t="str">
        <f>IF(AND(TONGHOP!$O546="KTHP",TONGHOP!$P546="TN",TONGHOP!$J546="R",TONGHOP!$K546&lt;&gt;""),TONGHOP!$M546,"")</f>
        <v/>
      </c>
      <c r="E546" s="3" t="str">
        <f>IF(AND(TONGHOP!$O546="KTHP",TONGHOP!$P546="VD",TONGHOP!$J546="R",TONGHOP!$K546&lt;&gt;""),TONGHOP!$K546,"")</f>
        <v/>
      </c>
      <c r="F546" s="3" t="str">
        <f>IF(AND(TONGHOP!$O546="KTHP",TONGHOP!$P546="VD",TONGHOP!$J546="R",TONGHOP!$K546&lt;&gt;""),TONGHOP!$M546,"")</f>
        <v/>
      </c>
      <c r="G546" s="3" t="str">
        <f>IF(AND(TONGHOP!$O546="KTHP",TONGHOP!$P546="TH",TONGHOP!$J546="R",TONGHOP!$K546&lt;&gt;""),TONGHOP!$K546,"")</f>
        <v/>
      </c>
      <c r="H546" s="3" t="str">
        <f>IF(AND(TONGHOP!$O546="KTHP",TONGHOP!$P546="TH",TONGHOP!$J546="R",TONGHOP!$K546&lt;&gt;""),TONGHOP!$M546,"")</f>
        <v/>
      </c>
      <c r="I546" s="3" t="str">
        <f>IF(AND(TONGHOP!$O546="ThiTN",TONGHOP!$P546="LT",TONGHOP!$J546="R",TONGHOP!$K546&lt;&gt;""),TONGHOP!$K546,"")</f>
        <v/>
      </c>
      <c r="J546" s="3" t="str">
        <f>IF(AND(TONGHOP!$O546="ThiTN",TONGHOP!$P546="LT",TONGHOP!$J546="R",TONGHOP!$K546&lt;&gt;""),TONGHOP!$M546,"")</f>
        <v/>
      </c>
      <c r="K546" s="3" t="str">
        <f>IF(AND(TONGHOP!$O546="ThiTN",TONGHOP!$P546="TN",TONGHOP!$J546="R",TONGHOP!$K546&lt;&gt;""),TONGHOP!$K546,"")</f>
        <v/>
      </c>
      <c r="L546" s="3" t="str">
        <f>IF(AND(TONGHOP!$O546="ThiTN",TONGHOP!$P546="TN",TONGHOP!$J546="R",TONGHOP!$K546&lt;&gt;""),TONGHOP!$M546,"")</f>
        <v/>
      </c>
      <c r="M546" s="3" t="str">
        <f>IF(AND(TONGHOP!$O546="ThiTN",TONGHOP!$P546="VĐ",TONGHOP!$J546="R",TONGHOP!$K546&lt;&gt;""),TONGHOP!$K546,"")</f>
        <v/>
      </c>
      <c r="N546" s="3" t="str">
        <f>IF(AND(TONGHOP!$O546="ThiTN",TONGHOP!$P546="VĐ",TONGHOP!$J546="R",TONGHOP!$K546&lt;&gt;""),TONGHOP!$M546,"")</f>
        <v/>
      </c>
      <c r="O546" s="3" t="str">
        <f>IF(AND(TONGHOP!$O546="ThiTN",TONGHOP!$P546="TH",TONGHOP!$J546="R",TONGHOP!$K546&lt;&gt;""),TONGHOP!$K546,"")</f>
        <v/>
      </c>
      <c r="P546" s="3" t="str">
        <f>IF(AND(TONGHOP!$O546="ThiTN",TONGHOP!$P546="TH",TONGHOP!$J546="R",TONGHOP!$K546&lt;&gt;""),TONGHOP!$M546,"")</f>
        <v/>
      </c>
    </row>
    <row r="547" spans="1:16">
      <c r="A547" s="3" t="str">
        <f>IF(AND(TONGHOP!$O547="KTHP",TONGHOP!$P547="LT",TONGHOP!$J547="R",TONGHOP!$K547&lt;&gt;""),TONGHOP!$K547,"")</f>
        <v/>
      </c>
      <c r="B547" s="3" t="str">
        <f>IF(AND(TONGHOP!$O547="KTHP",TONGHOP!$P547="LT",TONGHOP!$J547="R",TONGHOP!$K547&lt;&gt;""),TONGHOP!$M547,"")</f>
        <v/>
      </c>
      <c r="C547" s="3" t="str">
        <f>IF(AND(TONGHOP!$O547="KTHP",TONGHOP!$P547="TN",TONGHOP!$J547="R",TONGHOP!$K547&lt;&gt;""),TONGHOP!$K547,"")</f>
        <v/>
      </c>
      <c r="D547" s="3" t="str">
        <f>IF(AND(TONGHOP!$O547="KTHP",TONGHOP!$P547="TN",TONGHOP!$J547="R",TONGHOP!$K547&lt;&gt;""),TONGHOP!$M547,"")</f>
        <v/>
      </c>
      <c r="E547" s="3" t="str">
        <f>IF(AND(TONGHOP!$O547="KTHP",TONGHOP!$P547="VD",TONGHOP!$J547="R",TONGHOP!$K547&lt;&gt;""),TONGHOP!$K547,"")</f>
        <v/>
      </c>
      <c r="F547" s="3" t="str">
        <f>IF(AND(TONGHOP!$O547="KTHP",TONGHOP!$P547="VD",TONGHOP!$J547="R",TONGHOP!$K547&lt;&gt;""),TONGHOP!$M547,"")</f>
        <v/>
      </c>
      <c r="G547" s="3" t="str">
        <f>IF(AND(TONGHOP!$O547="KTHP",TONGHOP!$P547="TH",TONGHOP!$J547="R",TONGHOP!$K547&lt;&gt;""),TONGHOP!$K547,"")</f>
        <v/>
      </c>
      <c r="H547" s="3" t="str">
        <f>IF(AND(TONGHOP!$O547="KTHP",TONGHOP!$P547="TH",TONGHOP!$J547="R",TONGHOP!$K547&lt;&gt;""),TONGHOP!$M547,"")</f>
        <v/>
      </c>
      <c r="I547" s="3" t="str">
        <f>IF(AND(TONGHOP!$O547="ThiTN",TONGHOP!$P547="LT",TONGHOP!$J547="R",TONGHOP!$K547&lt;&gt;""),TONGHOP!$K547,"")</f>
        <v/>
      </c>
      <c r="J547" s="3" t="str">
        <f>IF(AND(TONGHOP!$O547="ThiTN",TONGHOP!$P547="LT",TONGHOP!$J547="R",TONGHOP!$K547&lt;&gt;""),TONGHOP!$M547,"")</f>
        <v/>
      </c>
      <c r="K547" s="3" t="str">
        <f>IF(AND(TONGHOP!$O547="ThiTN",TONGHOP!$P547="TN",TONGHOP!$J547="R",TONGHOP!$K547&lt;&gt;""),TONGHOP!$K547,"")</f>
        <v/>
      </c>
      <c r="L547" s="3" t="str">
        <f>IF(AND(TONGHOP!$O547="ThiTN",TONGHOP!$P547="TN",TONGHOP!$J547="R",TONGHOP!$K547&lt;&gt;""),TONGHOP!$M547,"")</f>
        <v/>
      </c>
      <c r="M547" s="3" t="str">
        <f>IF(AND(TONGHOP!$O547="ThiTN",TONGHOP!$P547="VĐ",TONGHOP!$J547="R",TONGHOP!$K547&lt;&gt;""),TONGHOP!$K547,"")</f>
        <v/>
      </c>
      <c r="N547" s="3" t="str">
        <f>IF(AND(TONGHOP!$O547="ThiTN",TONGHOP!$P547="VĐ",TONGHOP!$J547="R",TONGHOP!$K547&lt;&gt;""),TONGHOP!$M547,"")</f>
        <v/>
      </c>
      <c r="O547" s="3" t="str">
        <f>IF(AND(TONGHOP!$O547="ThiTN",TONGHOP!$P547="TH",TONGHOP!$J547="R",TONGHOP!$K547&lt;&gt;""),TONGHOP!$K547,"")</f>
        <v/>
      </c>
      <c r="P547" s="3" t="str">
        <f>IF(AND(TONGHOP!$O547="ThiTN",TONGHOP!$P547="TH",TONGHOP!$J547="R",TONGHOP!$K547&lt;&gt;""),TONGHOP!$M547,"")</f>
        <v/>
      </c>
    </row>
    <row r="548" spans="1:16">
      <c r="A548" s="3" t="str">
        <f>IF(AND(TONGHOP!$O548="KTHP",TONGHOP!$P548="LT",TONGHOP!$J548="R",TONGHOP!$K548&lt;&gt;""),TONGHOP!$K548,"")</f>
        <v/>
      </c>
      <c r="B548" s="3" t="str">
        <f>IF(AND(TONGHOP!$O548="KTHP",TONGHOP!$P548="LT",TONGHOP!$J548="R",TONGHOP!$K548&lt;&gt;""),TONGHOP!$M548,"")</f>
        <v/>
      </c>
      <c r="C548" s="3" t="str">
        <f>IF(AND(TONGHOP!$O548="KTHP",TONGHOP!$P548="TN",TONGHOP!$J548="R",TONGHOP!$K548&lt;&gt;""),TONGHOP!$K548,"")</f>
        <v/>
      </c>
      <c r="D548" s="3" t="str">
        <f>IF(AND(TONGHOP!$O548="KTHP",TONGHOP!$P548="TN",TONGHOP!$J548="R",TONGHOP!$K548&lt;&gt;""),TONGHOP!$M548,"")</f>
        <v/>
      </c>
      <c r="E548" s="3" t="str">
        <f>IF(AND(TONGHOP!$O548="KTHP",TONGHOP!$P548="VD",TONGHOP!$J548="R",TONGHOP!$K548&lt;&gt;""),TONGHOP!$K548,"")</f>
        <v/>
      </c>
      <c r="F548" s="3" t="str">
        <f>IF(AND(TONGHOP!$O548="KTHP",TONGHOP!$P548="VD",TONGHOP!$J548="R",TONGHOP!$K548&lt;&gt;""),TONGHOP!$M548,"")</f>
        <v/>
      </c>
      <c r="G548" s="3" t="str">
        <f>IF(AND(TONGHOP!$O548="KTHP",TONGHOP!$P548="TH",TONGHOP!$J548="R",TONGHOP!$K548&lt;&gt;""),TONGHOP!$K548,"")</f>
        <v/>
      </c>
      <c r="H548" s="3" t="str">
        <f>IF(AND(TONGHOP!$O548="KTHP",TONGHOP!$P548="TH",TONGHOP!$J548="R",TONGHOP!$K548&lt;&gt;""),TONGHOP!$M548,"")</f>
        <v/>
      </c>
      <c r="I548" s="3" t="str">
        <f>IF(AND(TONGHOP!$O548="ThiTN",TONGHOP!$P548="LT",TONGHOP!$J548="R",TONGHOP!$K548&lt;&gt;""),TONGHOP!$K548,"")</f>
        <v/>
      </c>
      <c r="J548" s="3" t="str">
        <f>IF(AND(TONGHOP!$O548="ThiTN",TONGHOP!$P548="LT",TONGHOP!$J548="R",TONGHOP!$K548&lt;&gt;""),TONGHOP!$M548,"")</f>
        <v/>
      </c>
      <c r="K548" s="3" t="str">
        <f>IF(AND(TONGHOP!$O548="ThiTN",TONGHOP!$P548="TN",TONGHOP!$J548="R",TONGHOP!$K548&lt;&gt;""),TONGHOP!$K548,"")</f>
        <v/>
      </c>
      <c r="L548" s="3" t="str">
        <f>IF(AND(TONGHOP!$O548="ThiTN",TONGHOP!$P548="TN",TONGHOP!$J548="R",TONGHOP!$K548&lt;&gt;""),TONGHOP!$M548,"")</f>
        <v/>
      </c>
      <c r="M548" s="3" t="str">
        <f>IF(AND(TONGHOP!$O548="ThiTN",TONGHOP!$P548="VĐ",TONGHOP!$J548="R",TONGHOP!$K548&lt;&gt;""),TONGHOP!$K548,"")</f>
        <v/>
      </c>
      <c r="N548" s="3" t="str">
        <f>IF(AND(TONGHOP!$O548="ThiTN",TONGHOP!$P548="VĐ",TONGHOP!$J548="R",TONGHOP!$K548&lt;&gt;""),TONGHOP!$M548,"")</f>
        <v/>
      </c>
      <c r="O548" s="3" t="str">
        <f>IF(AND(TONGHOP!$O548="ThiTN",TONGHOP!$P548="TH",TONGHOP!$J548="R",TONGHOP!$K548&lt;&gt;""),TONGHOP!$K548,"")</f>
        <v/>
      </c>
      <c r="P548" s="3" t="str">
        <f>IF(AND(TONGHOP!$O548="ThiTN",TONGHOP!$P548="TH",TONGHOP!$J548="R",TONGHOP!$K548&lt;&gt;""),TONGHOP!$M548,"")</f>
        <v/>
      </c>
    </row>
    <row r="549" spans="1:16">
      <c r="A549" s="3" t="str">
        <f>IF(AND(TONGHOP!$O549="KTHP",TONGHOP!$P549="LT",TONGHOP!$J549="R",TONGHOP!$K549&lt;&gt;""),TONGHOP!$K549,"")</f>
        <v/>
      </c>
      <c r="B549" s="3" t="str">
        <f>IF(AND(TONGHOP!$O549="KTHP",TONGHOP!$P549="LT",TONGHOP!$J549="R",TONGHOP!$K549&lt;&gt;""),TONGHOP!$M549,"")</f>
        <v/>
      </c>
      <c r="C549" s="3" t="str">
        <f>IF(AND(TONGHOP!$O549="KTHP",TONGHOP!$P549="TN",TONGHOP!$J549="R",TONGHOP!$K549&lt;&gt;""),TONGHOP!$K549,"")</f>
        <v/>
      </c>
      <c r="D549" s="3" t="str">
        <f>IF(AND(TONGHOP!$O549="KTHP",TONGHOP!$P549="TN",TONGHOP!$J549="R",TONGHOP!$K549&lt;&gt;""),TONGHOP!$M549,"")</f>
        <v/>
      </c>
      <c r="E549" s="3" t="str">
        <f>IF(AND(TONGHOP!$O549="KTHP",TONGHOP!$P549="VD",TONGHOP!$J549="R",TONGHOP!$K549&lt;&gt;""),TONGHOP!$K549,"")</f>
        <v/>
      </c>
      <c r="F549" s="3" t="str">
        <f>IF(AND(TONGHOP!$O549="KTHP",TONGHOP!$P549="VD",TONGHOP!$J549="R",TONGHOP!$K549&lt;&gt;""),TONGHOP!$M549,"")</f>
        <v/>
      </c>
      <c r="G549" s="3" t="str">
        <f>IF(AND(TONGHOP!$O549="KTHP",TONGHOP!$P549="TH",TONGHOP!$J549="R",TONGHOP!$K549&lt;&gt;""),TONGHOP!$K549,"")</f>
        <v/>
      </c>
      <c r="H549" s="3" t="str">
        <f>IF(AND(TONGHOP!$O549="KTHP",TONGHOP!$P549="TH",TONGHOP!$J549="R",TONGHOP!$K549&lt;&gt;""),TONGHOP!$M549,"")</f>
        <v/>
      </c>
      <c r="I549" s="3" t="str">
        <f>IF(AND(TONGHOP!$O549="ThiTN",TONGHOP!$P549="LT",TONGHOP!$J549="R",TONGHOP!$K549&lt;&gt;""),TONGHOP!$K549,"")</f>
        <v/>
      </c>
      <c r="J549" s="3" t="str">
        <f>IF(AND(TONGHOP!$O549="ThiTN",TONGHOP!$P549="LT",TONGHOP!$J549="R",TONGHOP!$K549&lt;&gt;""),TONGHOP!$M549,"")</f>
        <v/>
      </c>
      <c r="K549" s="3" t="str">
        <f>IF(AND(TONGHOP!$O549="ThiTN",TONGHOP!$P549="TN",TONGHOP!$J549="R",TONGHOP!$K549&lt;&gt;""),TONGHOP!$K549,"")</f>
        <v/>
      </c>
      <c r="L549" s="3" t="str">
        <f>IF(AND(TONGHOP!$O549="ThiTN",TONGHOP!$P549="TN",TONGHOP!$J549="R",TONGHOP!$K549&lt;&gt;""),TONGHOP!$M549,"")</f>
        <v/>
      </c>
      <c r="M549" s="3" t="str">
        <f>IF(AND(TONGHOP!$O549="ThiTN",TONGHOP!$P549="VĐ",TONGHOP!$J549="R",TONGHOP!$K549&lt;&gt;""),TONGHOP!$K549,"")</f>
        <v/>
      </c>
      <c r="N549" s="3" t="str">
        <f>IF(AND(TONGHOP!$O549="ThiTN",TONGHOP!$P549="VĐ",TONGHOP!$J549="R",TONGHOP!$K549&lt;&gt;""),TONGHOP!$M549,"")</f>
        <v/>
      </c>
      <c r="O549" s="3" t="str">
        <f>IF(AND(TONGHOP!$O549="ThiTN",TONGHOP!$P549="TH",TONGHOP!$J549="R",TONGHOP!$K549&lt;&gt;""),TONGHOP!$K549,"")</f>
        <v/>
      </c>
      <c r="P549" s="3" t="str">
        <f>IF(AND(TONGHOP!$O549="ThiTN",TONGHOP!$P549="TH",TONGHOP!$J549="R",TONGHOP!$K549&lt;&gt;""),TONGHOP!$M549,"")</f>
        <v/>
      </c>
    </row>
    <row r="550" spans="1:16">
      <c r="A550" s="3" t="str">
        <f>IF(AND(TONGHOP!$O550="KTHP",TONGHOP!$P550="LT",TONGHOP!$J550="R",TONGHOP!$K550&lt;&gt;""),TONGHOP!$K550,"")</f>
        <v/>
      </c>
      <c r="B550" s="3" t="str">
        <f>IF(AND(TONGHOP!$O550="KTHP",TONGHOP!$P550="LT",TONGHOP!$J550="R",TONGHOP!$K550&lt;&gt;""),TONGHOP!$M550,"")</f>
        <v/>
      </c>
      <c r="C550" s="3" t="str">
        <f>IF(AND(TONGHOP!$O550="KTHP",TONGHOP!$P550="TN",TONGHOP!$J550="R",TONGHOP!$K550&lt;&gt;""),TONGHOP!$K550,"")</f>
        <v/>
      </c>
      <c r="D550" s="3" t="str">
        <f>IF(AND(TONGHOP!$O550="KTHP",TONGHOP!$P550="TN",TONGHOP!$J550="R",TONGHOP!$K550&lt;&gt;""),TONGHOP!$M550,"")</f>
        <v/>
      </c>
      <c r="E550" s="3" t="str">
        <f>IF(AND(TONGHOP!$O550="KTHP",TONGHOP!$P550="VD",TONGHOP!$J550="R",TONGHOP!$K550&lt;&gt;""),TONGHOP!$K550,"")</f>
        <v/>
      </c>
      <c r="F550" s="3" t="str">
        <f>IF(AND(TONGHOP!$O550="KTHP",TONGHOP!$P550="VD",TONGHOP!$J550="R",TONGHOP!$K550&lt;&gt;""),TONGHOP!$M550,"")</f>
        <v/>
      </c>
      <c r="G550" s="3" t="str">
        <f>IF(AND(TONGHOP!$O550="KTHP",TONGHOP!$P550="TH",TONGHOP!$J550="R",TONGHOP!$K550&lt;&gt;""),TONGHOP!$K550,"")</f>
        <v/>
      </c>
      <c r="H550" s="3" t="str">
        <f>IF(AND(TONGHOP!$O550="KTHP",TONGHOP!$P550="TH",TONGHOP!$J550="R",TONGHOP!$K550&lt;&gt;""),TONGHOP!$M550,"")</f>
        <v/>
      </c>
      <c r="I550" s="3" t="str">
        <f>IF(AND(TONGHOP!$O550="ThiTN",TONGHOP!$P550="LT",TONGHOP!$J550="R",TONGHOP!$K550&lt;&gt;""),TONGHOP!$K550,"")</f>
        <v/>
      </c>
      <c r="J550" s="3" t="str">
        <f>IF(AND(TONGHOP!$O550="ThiTN",TONGHOP!$P550="LT",TONGHOP!$J550="R",TONGHOP!$K550&lt;&gt;""),TONGHOP!$M550,"")</f>
        <v/>
      </c>
      <c r="K550" s="3" t="str">
        <f>IF(AND(TONGHOP!$O550="ThiTN",TONGHOP!$P550="TN",TONGHOP!$J550="R",TONGHOP!$K550&lt;&gt;""),TONGHOP!$K550,"")</f>
        <v/>
      </c>
      <c r="L550" s="3" t="str">
        <f>IF(AND(TONGHOP!$O550="ThiTN",TONGHOP!$P550="TN",TONGHOP!$J550="R",TONGHOP!$K550&lt;&gt;""),TONGHOP!$M550,"")</f>
        <v/>
      </c>
      <c r="M550" s="3" t="str">
        <f>IF(AND(TONGHOP!$O550="ThiTN",TONGHOP!$P550="VĐ",TONGHOP!$J550="R",TONGHOP!$K550&lt;&gt;""),TONGHOP!$K550,"")</f>
        <v/>
      </c>
      <c r="N550" s="3" t="str">
        <f>IF(AND(TONGHOP!$O550="ThiTN",TONGHOP!$P550="VĐ",TONGHOP!$J550="R",TONGHOP!$K550&lt;&gt;""),TONGHOP!$M550,"")</f>
        <v/>
      </c>
      <c r="O550" s="3" t="str">
        <f>IF(AND(TONGHOP!$O550="ThiTN",TONGHOP!$P550="TH",TONGHOP!$J550="R",TONGHOP!$K550&lt;&gt;""),TONGHOP!$K550,"")</f>
        <v/>
      </c>
      <c r="P550" s="3" t="str">
        <f>IF(AND(TONGHOP!$O550="ThiTN",TONGHOP!$P550="TH",TONGHOP!$J550="R",TONGHOP!$K550&lt;&gt;""),TONGHOP!$M550,"")</f>
        <v/>
      </c>
    </row>
    <row r="551" spans="1:16">
      <c r="A551" s="3" t="str">
        <f>IF(AND(TONGHOP!$O551="KTHP",TONGHOP!$P551="LT",TONGHOP!$J551="R",TONGHOP!$K551&lt;&gt;""),TONGHOP!$K551,"")</f>
        <v/>
      </c>
      <c r="B551" s="3" t="str">
        <f>IF(AND(TONGHOP!$O551="KTHP",TONGHOP!$P551="LT",TONGHOP!$J551="R",TONGHOP!$K551&lt;&gt;""),TONGHOP!$M551,"")</f>
        <v/>
      </c>
      <c r="C551" s="3" t="str">
        <f>IF(AND(TONGHOP!$O551="KTHP",TONGHOP!$P551="TN",TONGHOP!$J551="R",TONGHOP!$K551&lt;&gt;""),TONGHOP!$K551,"")</f>
        <v/>
      </c>
      <c r="D551" s="3" t="str">
        <f>IF(AND(TONGHOP!$O551="KTHP",TONGHOP!$P551="TN",TONGHOP!$J551="R",TONGHOP!$K551&lt;&gt;""),TONGHOP!$M551,"")</f>
        <v/>
      </c>
      <c r="E551" s="3" t="str">
        <f>IF(AND(TONGHOP!$O551="KTHP",TONGHOP!$P551="VD",TONGHOP!$J551="R",TONGHOP!$K551&lt;&gt;""),TONGHOP!$K551,"")</f>
        <v/>
      </c>
      <c r="F551" s="3" t="str">
        <f>IF(AND(TONGHOP!$O551="KTHP",TONGHOP!$P551="VD",TONGHOP!$J551="R",TONGHOP!$K551&lt;&gt;""),TONGHOP!$M551,"")</f>
        <v/>
      </c>
      <c r="G551" s="3" t="str">
        <f>IF(AND(TONGHOP!$O551="KTHP",TONGHOP!$P551="TH",TONGHOP!$J551="R",TONGHOP!$K551&lt;&gt;""),TONGHOP!$K551,"")</f>
        <v/>
      </c>
      <c r="H551" s="3" t="str">
        <f>IF(AND(TONGHOP!$O551="KTHP",TONGHOP!$P551="TH",TONGHOP!$J551="R",TONGHOP!$K551&lt;&gt;""),TONGHOP!$M551,"")</f>
        <v/>
      </c>
      <c r="I551" s="3" t="str">
        <f>IF(AND(TONGHOP!$O551="ThiTN",TONGHOP!$P551="LT",TONGHOP!$J551="R",TONGHOP!$K551&lt;&gt;""),TONGHOP!$K551,"")</f>
        <v/>
      </c>
      <c r="J551" s="3" t="str">
        <f>IF(AND(TONGHOP!$O551="ThiTN",TONGHOP!$P551="LT",TONGHOP!$J551="R",TONGHOP!$K551&lt;&gt;""),TONGHOP!$M551,"")</f>
        <v/>
      </c>
      <c r="K551" s="3" t="str">
        <f>IF(AND(TONGHOP!$O551="ThiTN",TONGHOP!$P551="TN",TONGHOP!$J551="R",TONGHOP!$K551&lt;&gt;""),TONGHOP!$K551,"")</f>
        <v/>
      </c>
      <c r="L551" s="3" t="str">
        <f>IF(AND(TONGHOP!$O551="ThiTN",TONGHOP!$P551="TN",TONGHOP!$J551="R",TONGHOP!$K551&lt;&gt;""),TONGHOP!$M551,"")</f>
        <v/>
      </c>
      <c r="M551" s="3" t="str">
        <f>IF(AND(TONGHOP!$O551="ThiTN",TONGHOP!$P551="VĐ",TONGHOP!$J551="R",TONGHOP!$K551&lt;&gt;""),TONGHOP!$K551,"")</f>
        <v/>
      </c>
      <c r="N551" s="3" t="str">
        <f>IF(AND(TONGHOP!$O551="ThiTN",TONGHOP!$P551="VĐ",TONGHOP!$J551="R",TONGHOP!$K551&lt;&gt;""),TONGHOP!$M551,"")</f>
        <v/>
      </c>
      <c r="O551" s="3" t="str">
        <f>IF(AND(TONGHOP!$O551="ThiTN",TONGHOP!$P551="TH",TONGHOP!$J551="R",TONGHOP!$K551&lt;&gt;""),TONGHOP!$K551,"")</f>
        <v/>
      </c>
      <c r="P551" s="3" t="str">
        <f>IF(AND(TONGHOP!$O551="ThiTN",TONGHOP!$P551="TH",TONGHOP!$J551="R",TONGHOP!$K551&lt;&gt;""),TONGHOP!$M551,"")</f>
        <v/>
      </c>
    </row>
    <row r="552" spans="1:16">
      <c r="A552" s="3" t="str">
        <f>IF(AND(TONGHOP!$O552="KTHP",TONGHOP!$P552="LT",TONGHOP!$J552="R",TONGHOP!$K552&lt;&gt;""),TONGHOP!$K552,"")</f>
        <v/>
      </c>
      <c r="B552" s="3" t="str">
        <f>IF(AND(TONGHOP!$O552="KTHP",TONGHOP!$P552="LT",TONGHOP!$J552="R",TONGHOP!$K552&lt;&gt;""),TONGHOP!$M552,"")</f>
        <v/>
      </c>
      <c r="C552" s="3" t="str">
        <f>IF(AND(TONGHOP!$O552="KTHP",TONGHOP!$P552="TN",TONGHOP!$J552="R",TONGHOP!$K552&lt;&gt;""),TONGHOP!$K552,"")</f>
        <v/>
      </c>
      <c r="D552" s="3" t="str">
        <f>IF(AND(TONGHOP!$O552="KTHP",TONGHOP!$P552="TN",TONGHOP!$J552="R",TONGHOP!$K552&lt;&gt;""),TONGHOP!$M552,"")</f>
        <v/>
      </c>
      <c r="E552" s="3" t="str">
        <f>IF(AND(TONGHOP!$O552="KTHP",TONGHOP!$P552="VD",TONGHOP!$J552="R",TONGHOP!$K552&lt;&gt;""),TONGHOP!$K552,"")</f>
        <v/>
      </c>
      <c r="F552" s="3" t="str">
        <f>IF(AND(TONGHOP!$O552="KTHP",TONGHOP!$P552="VD",TONGHOP!$J552="R",TONGHOP!$K552&lt;&gt;""),TONGHOP!$M552,"")</f>
        <v/>
      </c>
      <c r="G552" s="3" t="str">
        <f>IF(AND(TONGHOP!$O552="KTHP",TONGHOP!$P552="TH",TONGHOP!$J552="R",TONGHOP!$K552&lt;&gt;""),TONGHOP!$K552,"")</f>
        <v/>
      </c>
      <c r="H552" s="3" t="str">
        <f>IF(AND(TONGHOP!$O552="KTHP",TONGHOP!$P552="TH",TONGHOP!$J552="R",TONGHOP!$K552&lt;&gt;""),TONGHOP!$M552,"")</f>
        <v/>
      </c>
      <c r="I552" s="3" t="str">
        <f>IF(AND(TONGHOP!$O552="ThiTN",TONGHOP!$P552="LT",TONGHOP!$J552="R",TONGHOP!$K552&lt;&gt;""),TONGHOP!$K552,"")</f>
        <v/>
      </c>
      <c r="J552" s="3" t="str">
        <f>IF(AND(TONGHOP!$O552="ThiTN",TONGHOP!$P552="LT",TONGHOP!$J552="R",TONGHOP!$K552&lt;&gt;""),TONGHOP!$M552,"")</f>
        <v/>
      </c>
      <c r="K552" s="3" t="str">
        <f>IF(AND(TONGHOP!$O552="ThiTN",TONGHOP!$P552="TN",TONGHOP!$J552="R",TONGHOP!$K552&lt;&gt;""),TONGHOP!$K552,"")</f>
        <v/>
      </c>
      <c r="L552" s="3" t="str">
        <f>IF(AND(TONGHOP!$O552="ThiTN",TONGHOP!$P552="TN",TONGHOP!$J552="R",TONGHOP!$K552&lt;&gt;""),TONGHOP!$M552,"")</f>
        <v/>
      </c>
      <c r="M552" s="3" t="str">
        <f>IF(AND(TONGHOP!$O552="ThiTN",TONGHOP!$P552="VĐ",TONGHOP!$J552="R",TONGHOP!$K552&lt;&gt;""),TONGHOP!$K552,"")</f>
        <v/>
      </c>
      <c r="N552" s="3" t="str">
        <f>IF(AND(TONGHOP!$O552="ThiTN",TONGHOP!$P552="VĐ",TONGHOP!$J552="R",TONGHOP!$K552&lt;&gt;""),TONGHOP!$M552,"")</f>
        <v/>
      </c>
      <c r="O552" s="3" t="str">
        <f>IF(AND(TONGHOP!$O552="ThiTN",TONGHOP!$P552="TH",TONGHOP!$J552="R",TONGHOP!$K552&lt;&gt;""),TONGHOP!$K552,"")</f>
        <v/>
      </c>
      <c r="P552" s="3" t="str">
        <f>IF(AND(TONGHOP!$O552="ThiTN",TONGHOP!$P552="TH",TONGHOP!$J552="R",TONGHOP!$K552&lt;&gt;""),TONGHOP!$M552,"")</f>
        <v/>
      </c>
    </row>
    <row r="553" spans="1:16">
      <c r="A553" s="3" t="str">
        <f>IF(AND(TONGHOP!$O553="KTHP",TONGHOP!$P553="LT",TONGHOP!$J553="R",TONGHOP!$K553&lt;&gt;""),TONGHOP!$K553,"")</f>
        <v/>
      </c>
      <c r="B553" s="3" t="str">
        <f>IF(AND(TONGHOP!$O553="KTHP",TONGHOP!$P553="LT",TONGHOP!$J553="R",TONGHOP!$K553&lt;&gt;""),TONGHOP!$M553,"")</f>
        <v/>
      </c>
      <c r="C553" s="3" t="str">
        <f>IF(AND(TONGHOP!$O553="KTHP",TONGHOP!$P553="TN",TONGHOP!$J553="R",TONGHOP!$K553&lt;&gt;""),TONGHOP!$K553,"")</f>
        <v/>
      </c>
      <c r="D553" s="3" t="str">
        <f>IF(AND(TONGHOP!$O553="KTHP",TONGHOP!$P553="TN",TONGHOP!$J553="R",TONGHOP!$K553&lt;&gt;""),TONGHOP!$M553,"")</f>
        <v/>
      </c>
      <c r="E553" s="3" t="str">
        <f>IF(AND(TONGHOP!$O553="KTHP",TONGHOP!$P553="VD",TONGHOP!$J553="R",TONGHOP!$K553&lt;&gt;""),TONGHOP!$K553,"")</f>
        <v/>
      </c>
      <c r="F553" s="3" t="str">
        <f>IF(AND(TONGHOP!$O553="KTHP",TONGHOP!$P553="VD",TONGHOP!$J553="R",TONGHOP!$K553&lt;&gt;""),TONGHOP!$M553,"")</f>
        <v/>
      </c>
      <c r="G553" s="3" t="str">
        <f>IF(AND(TONGHOP!$O553="KTHP",TONGHOP!$P553="TH",TONGHOP!$J553="R",TONGHOP!$K553&lt;&gt;""),TONGHOP!$K553,"")</f>
        <v/>
      </c>
      <c r="H553" s="3" t="str">
        <f>IF(AND(TONGHOP!$O553="KTHP",TONGHOP!$P553="TH",TONGHOP!$J553="R",TONGHOP!$K553&lt;&gt;""),TONGHOP!$M553,"")</f>
        <v/>
      </c>
      <c r="I553" s="3" t="str">
        <f>IF(AND(TONGHOP!$O553="ThiTN",TONGHOP!$P553="LT",TONGHOP!$J553="R",TONGHOP!$K553&lt;&gt;""),TONGHOP!$K553,"")</f>
        <v/>
      </c>
      <c r="J553" s="3" t="str">
        <f>IF(AND(TONGHOP!$O553="ThiTN",TONGHOP!$P553="LT",TONGHOP!$J553="R",TONGHOP!$K553&lt;&gt;""),TONGHOP!$M553,"")</f>
        <v/>
      </c>
      <c r="K553" s="3" t="str">
        <f>IF(AND(TONGHOP!$O553="ThiTN",TONGHOP!$P553="TN",TONGHOP!$J553="R",TONGHOP!$K553&lt;&gt;""),TONGHOP!$K553,"")</f>
        <v/>
      </c>
      <c r="L553" s="3" t="str">
        <f>IF(AND(TONGHOP!$O553="ThiTN",TONGHOP!$P553="TN",TONGHOP!$J553="R",TONGHOP!$K553&lt;&gt;""),TONGHOP!$M553,"")</f>
        <v/>
      </c>
      <c r="M553" s="3" t="str">
        <f>IF(AND(TONGHOP!$O553="ThiTN",TONGHOP!$P553="VĐ",TONGHOP!$J553="R",TONGHOP!$K553&lt;&gt;""),TONGHOP!$K553,"")</f>
        <v/>
      </c>
      <c r="N553" s="3" t="str">
        <f>IF(AND(TONGHOP!$O553="ThiTN",TONGHOP!$P553="VĐ",TONGHOP!$J553="R",TONGHOP!$K553&lt;&gt;""),TONGHOP!$M553,"")</f>
        <v/>
      </c>
      <c r="O553" s="3" t="str">
        <f>IF(AND(TONGHOP!$O553="ThiTN",TONGHOP!$P553="TH",TONGHOP!$J553="R",TONGHOP!$K553&lt;&gt;""),TONGHOP!$K553,"")</f>
        <v/>
      </c>
      <c r="P553" s="3" t="str">
        <f>IF(AND(TONGHOP!$O553="ThiTN",TONGHOP!$P553="TH",TONGHOP!$J553="R",TONGHOP!$K553&lt;&gt;""),TONGHOP!$M553,"")</f>
        <v/>
      </c>
    </row>
    <row r="554" spans="1:16">
      <c r="A554" s="3" t="str">
        <f>IF(AND(TONGHOP!$O554="KTHP",TONGHOP!$P554="LT",TONGHOP!$J554="R",TONGHOP!$K554&lt;&gt;""),TONGHOP!$K554,"")</f>
        <v/>
      </c>
      <c r="B554" s="3" t="str">
        <f>IF(AND(TONGHOP!$O554="KTHP",TONGHOP!$P554="LT",TONGHOP!$J554="R",TONGHOP!$K554&lt;&gt;""),TONGHOP!$M554,"")</f>
        <v/>
      </c>
      <c r="C554" s="3" t="str">
        <f>IF(AND(TONGHOP!$O554="KTHP",TONGHOP!$P554="TN",TONGHOP!$J554="R",TONGHOP!$K554&lt;&gt;""),TONGHOP!$K554,"")</f>
        <v/>
      </c>
      <c r="D554" s="3" t="str">
        <f>IF(AND(TONGHOP!$O554="KTHP",TONGHOP!$P554="TN",TONGHOP!$J554="R",TONGHOP!$K554&lt;&gt;""),TONGHOP!$M554,"")</f>
        <v/>
      </c>
      <c r="E554" s="3" t="str">
        <f>IF(AND(TONGHOP!$O554="KTHP",TONGHOP!$P554="VD",TONGHOP!$J554="R",TONGHOP!$K554&lt;&gt;""),TONGHOP!$K554,"")</f>
        <v/>
      </c>
      <c r="F554" s="3" t="str">
        <f>IF(AND(TONGHOP!$O554="KTHP",TONGHOP!$P554="VD",TONGHOP!$J554="R",TONGHOP!$K554&lt;&gt;""),TONGHOP!$M554,"")</f>
        <v/>
      </c>
      <c r="G554" s="3" t="str">
        <f>IF(AND(TONGHOP!$O554="KTHP",TONGHOP!$P554="TH",TONGHOP!$J554="R",TONGHOP!$K554&lt;&gt;""),TONGHOP!$K554,"")</f>
        <v/>
      </c>
      <c r="H554" s="3" t="str">
        <f>IF(AND(TONGHOP!$O554="KTHP",TONGHOP!$P554="TH",TONGHOP!$J554="R",TONGHOP!$K554&lt;&gt;""),TONGHOP!$M554,"")</f>
        <v/>
      </c>
      <c r="I554" s="3" t="str">
        <f>IF(AND(TONGHOP!$O554="ThiTN",TONGHOP!$P554="LT",TONGHOP!$J554="R",TONGHOP!$K554&lt;&gt;""),TONGHOP!$K554,"")</f>
        <v/>
      </c>
      <c r="J554" s="3" t="str">
        <f>IF(AND(TONGHOP!$O554="ThiTN",TONGHOP!$P554="LT",TONGHOP!$J554="R",TONGHOP!$K554&lt;&gt;""),TONGHOP!$M554,"")</f>
        <v/>
      </c>
      <c r="K554" s="3" t="str">
        <f>IF(AND(TONGHOP!$O554="ThiTN",TONGHOP!$P554="TN",TONGHOP!$J554="R",TONGHOP!$K554&lt;&gt;""),TONGHOP!$K554,"")</f>
        <v/>
      </c>
      <c r="L554" s="3" t="str">
        <f>IF(AND(TONGHOP!$O554="ThiTN",TONGHOP!$P554="TN",TONGHOP!$J554="R",TONGHOP!$K554&lt;&gt;""),TONGHOP!$M554,"")</f>
        <v/>
      </c>
      <c r="M554" s="3" t="str">
        <f>IF(AND(TONGHOP!$O554="ThiTN",TONGHOP!$P554="VĐ",TONGHOP!$J554="R",TONGHOP!$K554&lt;&gt;""),TONGHOP!$K554,"")</f>
        <v/>
      </c>
      <c r="N554" s="3" t="str">
        <f>IF(AND(TONGHOP!$O554="ThiTN",TONGHOP!$P554="VĐ",TONGHOP!$J554="R",TONGHOP!$K554&lt;&gt;""),TONGHOP!$M554,"")</f>
        <v/>
      </c>
      <c r="O554" s="3" t="str">
        <f>IF(AND(TONGHOP!$O554="ThiTN",TONGHOP!$P554="TH",TONGHOP!$J554="R",TONGHOP!$K554&lt;&gt;""),TONGHOP!$K554,"")</f>
        <v/>
      </c>
      <c r="P554" s="3" t="str">
        <f>IF(AND(TONGHOP!$O554="ThiTN",TONGHOP!$P554="TH",TONGHOP!$J554="R",TONGHOP!$K554&lt;&gt;""),TONGHOP!$M554,"")</f>
        <v/>
      </c>
    </row>
    <row r="555" spans="1:16">
      <c r="A555" s="3" t="str">
        <f>IF(AND(TONGHOP!$O555="KTHP",TONGHOP!$P555="LT",TONGHOP!$J555="R",TONGHOP!$K555&lt;&gt;""),TONGHOP!$K555,"")</f>
        <v/>
      </c>
      <c r="B555" s="3" t="str">
        <f>IF(AND(TONGHOP!$O555="KTHP",TONGHOP!$P555="LT",TONGHOP!$J555="R",TONGHOP!$K555&lt;&gt;""),TONGHOP!$M555,"")</f>
        <v/>
      </c>
      <c r="C555" s="3" t="str">
        <f>IF(AND(TONGHOP!$O555="KTHP",TONGHOP!$P555="TN",TONGHOP!$J555="R",TONGHOP!$K555&lt;&gt;""),TONGHOP!$K555,"")</f>
        <v/>
      </c>
      <c r="D555" s="3" t="str">
        <f>IF(AND(TONGHOP!$O555="KTHP",TONGHOP!$P555="TN",TONGHOP!$J555="R",TONGHOP!$K555&lt;&gt;""),TONGHOP!$M555,"")</f>
        <v/>
      </c>
      <c r="E555" s="3" t="str">
        <f>IF(AND(TONGHOP!$O555="KTHP",TONGHOP!$P555="VD",TONGHOP!$J555="R",TONGHOP!$K555&lt;&gt;""),TONGHOP!$K555,"")</f>
        <v/>
      </c>
      <c r="F555" s="3" t="str">
        <f>IF(AND(TONGHOP!$O555="KTHP",TONGHOP!$P555="VD",TONGHOP!$J555="R",TONGHOP!$K555&lt;&gt;""),TONGHOP!$M555,"")</f>
        <v/>
      </c>
      <c r="G555" s="3" t="str">
        <f>IF(AND(TONGHOP!$O555="KTHP",TONGHOP!$P555="TH",TONGHOP!$J555="R",TONGHOP!$K555&lt;&gt;""),TONGHOP!$K555,"")</f>
        <v/>
      </c>
      <c r="H555" s="3" t="str">
        <f>IF(AND(TONGHOP!$O555="KTHP",TONGHOP!$P555="TH",TONGHOP!$J555="R",TONGHOP!$K555&lt;&gt;""),TONGHOP!$M555,"")</f>
        <v/>
      </c>
      <c r="I555" s="3" t="str">
        <f>IF(AND(TONGHOP!$O555="ThiTN",TONGHOP!$P555="LT",TONGHOP!$J555="R",TONGHOP!$K555&lt;&gt;""),TONGHOP!$K555,"")</f>
        <v/>
      </c>
      <c r="J555" s="3" t="str">
        <f>IF(AND(TONGHOP!$O555="ThiTN",TONGHOP!$P555="LT",TONGHOP!$J555="R",TONGHOP!$K555&lt;&gt;""),TONGHOP!$M555,"")</f>
        <v/>
      </c>
      <c r="K555" s="3" t="str">
        <f>IF(AND(TONGHOP!$O555="ThiTN",TONGHOP!$P555="TN",TONGHOP!$J555="R",TONGHOP!$K555&lt;&gt;""),TONGHOP!$K555,"")</f>
        <v/>
      </c>
      <c r="L555" s="3" t="str">
        <f>IF(AND(TONGHOP!$O555="ThiTN",TONGHOP!$P555="TN",TONGHOP!$J555="R",TONGHOP!$K555&lt;&gt;""),TONGHOP!$M555,"")</f>
        <v/>
      </c>
      <c r="M555" s="3" t="str">
        <f>IF(AND(TONGHOP!$O555="ThiTN",TONGHOP!$P555="VĐ",TONGHOP!$J555="R",TONGHOP!$K555&lt;&gt;""),TONGHOP!$K555,"")</f>
        <v/>
      </c>
      <c r="N555" s="3" t="str">
        <f>IF(AND(TONGHOP!$O555="ThiTN",TONGHOP!$P555="VĐ",TONGHOP!$J555="R",TONGHOP!$K555&lt;&gt;""),TONGHOP!$M555,"")</f>
        <v/>
      </c>
      <c r="O555" s="3" t="str">
        <f>IF(AND(TONGHOP!$O555="ThiTN",TONGHOP!$P555="TH",TONGHOP!$J555="R",TONGHOP!$K555&lt;&gt;""),TONGHOP!$K555,"")</f>
        <v/>
      </c>
      <c r="P555" s="3" t="str">
        <f>IF(AND(TONGHOP!$O555="ThiTN",TONGHOP!$P555="TH",TONGHOP!$J555="R",TONGHOP!$K555&lt;&gt;""),TONGHOP!$M555,"")</f>
        <v/>
      </c>
    </row>
    <row r="556" spans="1:16">
      <c r="A556" s="3" t="str">
        <f>IF(AND(TONGHOP!$O556="KTHP",TONGHOP!$P556="LT",TONGHOP!$J556="R",TONGHOP!$K556&lt;&gt;""),TONGHOP!$K556,"")</f>
        <v/>
      </c>
      <c r="B556" s="3" t="str">
        <f>IF(AND(TONGHOP!$O556="KTHP",TONGHOP!$P556="LT",TONGHOP!$J556="R",TONGHOP!$K556&lt;&gt;""),TONGHOP!$M556,"")</f>
        <v/>
      </c>
      <c r="C556" s="3" t="str">
        <f>IF(AND(TONGHOP!$O556="KTHP",TONGHOP!$P556="TN",TONGHOP!$J556="R",TONGHOP!$K556&lt;&gt;""),TONGHOP!$K556,"")</f>
        <v/>
      </c>
      <c r="D556" s="3" t="str">
        <f>IF(AND(TONGHOP!$O556="KTHP",TONGHOP!$P556="TN",TONGHOP!$J556="R",TONGHOP!$K556&lt;&gt;""),TONGHOP!$M556,"")</f>
        <v/>
      </c>
      <c r="E556" s="3" t="str">
        <f>IF(AND(TONGHOP!$O556="KTHP",TONGHOP!$P556="VD",TONGHOP!$J556="R",TONGHOP!$K556&lt;&gt;""),TONGHOP!$K556,"")</f>
        <v/>
      </c>
      <c r="F556" s="3" t="str">
        <f>IF(AND(TONGHOP!$O556="KTHP",TONGHOP!$P556="VD",TONGHOP!$J556="R",TONGHOP!$K556&lt;&gt;""),TONGHOP!$M556,"")</f>
        <v/>
      </c>
      <c r="G556" s="3" t="str">
        <f>IF(AND(TONGHOP!$O556="KTHP",TONGHOP!$P556="TH",TONGHOP!$J556="R",TONGHOP!$K556&lt;&gt;""),TONGHOP!$K556,"")</f>
        <v/>
      </c>
      <c r="H556" s="3" t="str">
        <f>IF(AND(TONGHOP!$O556="KTHP",TONGHOP!$P556="TH",TONGHOP!$J556="R",TONGHOP!$K556&lt;&gt;""),TONGHOP!$M556,"")</f>
        <v/>
      </c>
      <c r="I556" s="3" t="str">
        <f>IF(AND(TONGHOP!$O556="ThiTN",TONGHOP!$P556="LT",TONGHOP!$J556="R",TONGHOP!$K556&lt;&gt;""),TONGHOP!$K556,"")</f>
        <v/>
      </c>
      <c r="J556" s="3" t="str">
        <f>IF(AND(TONGHOP!$O556="ThiTN",TONGHOP!$P556="LT",TONGHOP!$J556="R",TONGHOP!$K556&lt;&gt;""),TONGHOP!$M556,"")</f>
        <v/>
      </c>
      <c r="K556" s="3" t="str">
        <f>IF(AND(TONGHOP!$O556="ThiTN",TONGHOP!$P556="TN",TONGHOP!$J556="R",TONGHOP!$K556&lt;&gt;""),TONGHOP!$K556,"")</f>
        <v/>
      </c>
      <c r="L556" s="3" t="str">
        <f>IF(AND(TONGHOP!$O556="ThiTN",TONGHOP!$P556="TN",TONGHOP!$J556="R",TONGHOP!$K556&lt;&gt;""),TONGHOP!$M556,"")</f>
        <v/>
      </c>
      <c r="M556" s="3" t="str">
        <f>IF(AND(TONGHOP!$O556="ThiTN",TONGHOP!$P556="VĐ",TONGHOP!$J556="R",TONGHOP!$K556&lt;&gt;""),TONGHOP!$K556,"")</f>
        <v/>
      </c>
      <c r="N556" s="3" t="str">
        <f>IF(AND(TONGHOP!$O556="ThiTN",TONGHOP!$P556="VĐ",TONGHOP!$J556="R",TONGHOP!$K556&lt;&gt;""),TONGHOP!$M556,"")</f>
        <v/>
      </c>
      <c r="O556" s="3" t="str">
        <f>IF(AND(TONGHOP!$O556="ThiTN",TONGHOP!$P556="TH",TONGHOP!$J556="R",TONGHOP!$K556&lt;&gt;""),TONGHOP!$K556,"")</f>
        <v/>
      </c>
      <c r="P556" s="3" t="str">
        <f>IF(AND(TONGHOP!$O556="ThiTN",TONGHOP!$P556="TH",TONGHOP!$J556="R",TONGHOP!$K556&lt;&gt;""),TONGHOP!$M556,"")</f>
        <v/>
      </c>
    </row>
    <row r="557" spans="1:16">
      <c r="A557" s="3" t="str">
        <f>IF(AND(TONGHOP!$O557="KTHP",TONGHOP!$P557="LT",TONGHOP!$J557="R",TONGHOP!$K557&lt;&gt;""),TONGHOP!$K557,"")</f>
        <v/>
      </c>
      <c r="B557" s="3" t="str">
        <f>IF(AND(TONGHOP!$O557="KTHP",TONGHOP!$P557="LT",TONGHOP!$J557="R",TONGHOP!$K557&lt;&gt;""),TONGHOP!$M557,"")</f>
        <v/>
      </c>
      <c r="C557" s="3" t="str">
        <f>IF(AND(TONGHOP!$O557="KTHP",TONGHOP!$P557="TN",TONGHOP!$J557="R",TONGHOP!$K557&lt;&gt;""),TONGHOP!$K557,"")</f>
        <v/>
      </c>
      <c r="D557" s="3" t="str">
        <f>IF(AND(TONGHOP!$O557="KTHP",TONGHOP!$P557="TN",TONGHOP!$J557="R",TONGHOP!$K557&lt;&gt;""),TONGHOP!$M557,"")</f>
        <v/>
      </c>
      <c r="E557" s="3" t="str">
        <f>IF(AND(TONGHOP!$O557="KTHP",TONGHOP!$P557="VD",TONGHOP!$J557="R",TONGHOP!$K557&lt;&gt;""),TONGHOP!$K557,"")</f>
        <v/>
      </c>
      <c r="F557" s="3" t="str">
        <f>IF(AND(TONGHOP!$O557="KTHP",TONGHOP!$P557="VD",TONGHOP!$J557="R",TONGHOP!$K557&lt;&gt;""),TONGHOP!$M557,"")</f>
        <v/>
      </c>
      <c r="G557" s="3" t="str">
        <f>IF(AND(TONGHOP!$O557="KTHP",TONGHOP!$P557="TH",TONGHOP!$J557="R",TONGHOP!$K557&lt;&gt;""),TONGHOP!$K557,"")</f>
        <v/>
      </c>
      <c r="H557" s="3" t="str">
        <f>IF(AND(TONGHOP!$O557="KTHP",TONGHOP!$P557="TH",TONGHOP!$J557="R",TONGHOP!$K557&lt;&gt;""),TONGHOP!$M557,"")</f>
        <v/>
      </c>
      <c r="I557" s="3" t="str">
        <f>IF(AND(TONGHOP!$O557="ThiTN",TONGHOP!$P557="LT",TONGHOP!$J557="R",TONGHOP!$K557&lt;&gt;""),TONGHOP!$K557,"")</f>
        <v/>
      </c>
      <c r="J557" s="3" t="str">
        <f>IF(AND(TONGHOP!$O557="ThiTN",TONGHOP!$P557="LT",TONGHOP!$J557="R",TONGHOP!$K557&lt;&gt;""),TONGHOP!$M557,"")</f>
        <v/>
      </c>
      <c r="K557" s="3" t="str">
        <f>IF(AND(TONGHOP!$O557="ThiTN",TONGHOP!$P557="TN",TONGHOP!$J557="R",TONGHOP!$K557&lt;&gt;""),TONGHOP!$K557,"")</f>
        <v/>
      </c>
      <c r="L557" s="3" t="str">
        <f>IF(AND(TONGHOP!$O557="ThiTN",TONGHOP!$P557="TN",TONGHOP!$J557="R",TONGHOP!$K557&lt;&gt;""),TONGHOP!$M557,"")</f>
        <v/>
      </c>
      <c r="M557" s="3" t="str">
        <f>IF(AND(TONGHOP!$O557="ThiTN",TONGHOP!$P557="VĐ",TONGHOP!$J557="R",TONGHOP!$K557&lt;&gt;""),TONGHOP!$K557,"")</f>
        <v/>
      </c>
      <c r="N557" s="3" t="str">
        <f>IF(AND(TONGHOP!$O557="ThiTN",TONGHOP!$P557="VĐ",TONGHOP!$J557="R",TONGHOP!$K557&lt;&gt;""),TONGHOP!$M557,"")</f>
        <v/>
      </c>
      <c r="O557" s="3" t="str">
        <f>IF(AND(TONGHOP!$O557="ThiTN",TONGHOP!$P557="TH",TONGHOP!$J557="R",TONGHOP!$K557&lt;&gt;""),TONGHOP!$K557,"")</f>
        <v/>
      </c>
      <c r="P557" s="3" t="str">
        <f>IF(AND(TONGHOP!$O557="ThiTN",TONGHOP!$P557="TH",TONGHOP!$J557="R",TONGHOP!$K557&lt;&gt;""),TONGHOP!$M557,"")</f>
        <v/>
      </c>
    </row>
    <row r="558" spans="1:16">
      <c r="A558" s="3" t="str">
        <f>IF(AND(TONGHOP!$O558="KTHP",TONGHOP!$P558="LT",TONGHOP!$J558="R",TONGHOP!$K558&lt;&gt;""),TONGHOP!$K558,"")</f>
        <v/>
      </c>
      <c r="B558" s="3" t="str">
        <f>IF(AND(TONGHOP!$O558="KTHP",TONGHOP!$P558="LT",TONGHOP!$J558="R",TONGHOP!$K558&lt;&gt;""),TONGHOP!$M558,"")</f>
        <v/>
      </c>
      <c r="C558" s="3" t="str">
        <f>IF(AND(TONGHOP!$O558="KTHP",TONGHOP!$P558="TN",TONGHOP!$J558="R",TONGHOP!$K558&lt;&gt;""),TONGHOP!$K558,"")</f>
        <v/>
      </c>
      <c r="D558" s="3" t="str">
        <f>IF(AND(TONGHOP!$O558="KTHP",TONGHOP!$P558="TN",TONGHOP!$J558="R",TONGHOP!$K558&lt;&gt;""),TONGHOP!$M558,"")</f>
        <v/>
      </c>
      <c r="E558" s="3" t="str">
        <f>IF(AND(TONGHOP!$O558="KTHP",TONGHOP!$P558="VD",TONGHOP!$J558="R",TONGHOP!$K558&lt;&gt;""),TONGHOP!$K558,"")</f>
        <v/>
      </c>
      <c r="F558" s="3" t="str">
        <f>IF(AND(TONGHOP!$O558="KTHP",TONGHOP!$P558="VD",TONGHOP!$J558="R",TONGHOP!$K558&lt;&gt;""),TONGHOP!$M558,"")</f>
        <v/>
      </c>
      <c r="G558" s="3" t="str">
        <f>IF(AND(TONGHOP!$O558="KTHP",TONGHOP!$P558="TH",TONGHOP!$J558="R",TONGHOP!$K558&lt;&gt;""),TONGHOP!$K558,"")</f>
        <v/>
      </c>
      <c r="H558" s="3" t="str">
        <f>IF(AND(TONGHOP!$O558="KTHP",TONGHOP!$P558="TH",TONGHOP!$J558="R",TONGHOP!$K558&lt;&gt;""),TONGHOP!$M558,"")</f>
        <v/>
      </c>
      <c r="I558" s="3" t="str">
        <f>IF(AND(TONGHOP!$O558="ThiTN",TONGHOP!$P558="LT",TONGHOP!$J558="R",TONGHOP!$K558&lt;&gt;""),TONGHOP!$K558,"")</f>
        <v/>
      </c>
      <c r="J558" s="3" t="str">
        <f>IF(AND(TONGHOP!$O558="ThiTN",TONGHOP!$P558="LT",TONGHOP!$J558="R",TONGHOP!$K558&lt;&gt;""),TONGHOP!$M558,"")</f>
        <v/>
      </c>
      <c r="K558" s="3" t="str">
        <f>IF(AND(TONGHOP!$O558="ThiTN",TONGHOP!$P558="TN",TONGHOP!$J558="R",TONGHOP!$K558&lt;&gt;""),TONGHOP!$K558,"")</f>
        <v/>
      </c>
      <c r="L558" s="3" t="str">
        <f>IF(AND(TONGHOP!$O558="ThiTN",TONGHOP!$P558="TN",TONGHOP!$J558="R",TONGHOP!$K558&lt;&gt;""),TONGHOP!$M558,"")</f>
        <v/>
      </c>
      <c r="M558" s="3" t="str">
        <f>IF(AND(TONGHOP!$O558="ThiTN",TONGHOP!$P558="VĐ",TONGHOP!$J558="R",TONGHOP!$K558&lt;&gt;""),TONGHOP!$K558,"")</f>
        <v/>
      </c>
      <c r="N558" s="3" t="str">
        <f>IF(AND(TONGHOP!$O558="ThiTN",TONGHOP!$P558="VĐ",TONGHOP!$J558="R",TONGHOP!$K558&lt;&gt;""),TONGHOP!$M558,"")</f>
        <v/>
      </c>
      <c r="O558" s="3" t="str">
        <f>IF(AND(TONGHOP!$O558="ThiTN",TONGHOP!$P558="TH",TONGHOP!$J558="R",TONGHOP!$K558&lt;&gt;""),TONGHOP!$K558,"")</f>
        <v/>
      </c>
      <c r="P558" s="3" t="str">
        <f>IF(AND(TONGHOP!$O558="ThiTN",TONGHOP!$P558="TH",TONGHOP!$J558="R",TONGHOP!$K558&lt;&gt;""),TONGHOP!$M558,"")</f>
        <v/>
      </c>
    </row>
    <row r="559" spans="1:16">
      <c r="A559" s="3" t="str">
        <f>IF(AND(TONGHOP!$O559="KTHP",TONGHOP!$P559="LT",TONGHOP!$J559="R",TONGHOP!$K559&lt;&gt;""),TONGHOP!$K559,"")</f>
        <v/>
      </c>
      <c r="B559" s="3" t="str">
        <f>IF(AND(TONGHOP!$O559="KTHP",TONGHOP!$P559="LT",TONGHOP!$J559="R",TONGHOP!$K559&lt;&gt;""),TONGHOP!$M559,"")</f>
        <v/>
      </c>
      <c r="C559" s="3" t="str">
        <f>IF(AND(TONGHOP!$O559="KTHP",TONGHOP!$P559="TN",TONGHOP!$J559="R",TONGHOP!$K559&lt;&gt;""),TONGHOP!$K559,"")</f>
        <v/>
      </c>
      <c r="D559" s="3" t="str">
        <f>IF(AND(TONGHOP!$O559="KTHP",TONGHOP!$P559="TN",TONGHOP!$J559="R",TONGHOP!$K559&lt;&gt;""),TONGHOP!$M559,"")</f>
        <v/>
      </c>
      <c r="E559" s="3" t="str">
        <f>IF(AND(TONGHOP!$O559="KTHP",TONGHOP!$P559="VD",TONGHOP!$J559="R",TONGHOP!$K559&lt;&gt;""),TONGHOP!$K559,"")</f>
        <v/>
      </c>
      <c r="F559" s="3" t="str">
        <f>IF(AND(TONGHOP!$O559="KTHP",TONGHOP!$P559="VD",TONGHOP!$J559="R",TONGHOP!$K559&lt;&gt;""),TONGHOP!$M559,"")</f>
        <v/>
      </c>
      <c r="G559" s="3" t="str">
        <f>IF(AND(TONGHOP!$O559="KTHP",TONGHOP!$P559="TH",TONGHOP!$J559="R",TONGHOP!$K559&lt;&gt;""),TONGHOP!$K559,"")</f>
        <v/>
      </c>
      <c r="H559" s="3" t="str">
        <f>IF(AND(TONGHOP!$O559="KTHP",TONGHOP!$P559="TH",TONGHOP!$J559="R",TONGHOP!$K559&lt;&gt;""),TONGHOP!$M559,"")</f>
        <v/>
      </c>
      <c r="I559" s="3" t="str">
        <f>IF(AND(TONGHOP!$O559="ThiTN",TONGHOP!$P559="LT",TONGHOP!$J559="R",TONGHOP!$K559&lt;&gt;""),TONGHOP!$K559,"")</f>
        <v/>
      </c>
      <c r="J559" s="3" t="str">
        <f>IF(AND(TONGHOP!$O559="ThiTN",TONGHOP!$P559="LT",TONGHOP!$J559="R",TONGHOP!$K559&lt;&gt;""),TONGHOP!$M559,"")</f>
        <v/>
      </c>
      <c r="K559" s="3" t="str">
        <f>IF(AND(TONGHOP!$O559="ThiTN",TONGHOP!$P559="TN",TONGHOP!$J559="R",TONGHOP!$K559&lt;&gt;""),TONGHOP!$K559,"")</f>
        <v/>
      </c>
      <c r="L559" s="3" t="str">
        <f>IF(AND(TONGHOP!$O559="ThiTN",TONGHOP!$P559="TN",TONGHOP!$J559="R",TONGHOP!$K559&lt;&gt;""),TONGHOP!$M559,"")</f>
        <v/>
      </c>
      <c r="M559" s="3" t="str">
        <f>IF(AND(TONGHOP!$O559="ThiTN",TONGHOP!$P559="VĐ",TONGHOP!$J559="R",TONGHOP!$K559&lt;&gt;""),TONGHOP!$K559,"")</f>
        <v/>
      </c>
      <c r="N559" s="3" t="str">
        <f>IF(AND(TONGHOP!$O559="ThiTN",TONGHOP!$P559="VĐ",TONGHOP!$J559="R",TONGHOP!$K559&lt;&gt;""),TONGHOP!$M559,"")</f>
        <v/>
      </c>
      <c r="O559" s="3" t="str">
        <f>IF(AND(TONGHOP!$O559="ThiTN",TONGHOP!$P559="TH",TONGHOP!$J559="R",TONGHOP!$K559&lt;&gt;""),TONGHOP!$K559,"")</f>
        <v/>
      </c>
      <c r="P559" s="3" t="str">
        <f>IF(AND(TONGHOP!$O559="ThiTN",TONGHOP!$P559="TH",TONGHOP!$J559="R",TONGHOP!$K559&lt;&gt;""),TONGHOP!$M559,"")</f>
        <v/>
      </c>
    </row>
    <row r="560" spans="1:16">
      <c r="A560" s="3" t="str">
        <f>IF(AND(TONGHOP!$O560="KTHP",TONGHOP!$P560="LT",TONGHOP!$J560="R",TONGHOP!$K560&lt;&gt;""),TONGHOP!$K560,"")</f>
        <v/>
      </c>
      <c r="B560" s="3" t="str">
        <f>IF(AND(TONGHOP!$O560="KTHP",TONGHOP!$P560="LT",TONGHOP!$J560="R",TONGHOP!$K560&lt;&gt;""),TONGHOP!$M560,"")</f>
        <v/>
      </c>
      <c r="C560" s="3" t="str">
        <f>IF(AND(TONGHOP!$O560="KTHP",TONGHOP!$P560="TN",TONGHOP!$J560="R",TONGHOP!$K560&lt;&gt;""),TONGHOP!$K560,"")</f>
        <v/>
      </c>
      <c r="D560" s="3" t="str">
        <f>IF(AND(TONGHOP!$O560="KTHP",TONGHOP!$P560="TN",TONGHOP!$J560="R",TONGHOP!$K560&lt;&gt;""),TONGHOP!$M560,"")</f>
        <v/>
      </c>
      <c r="E560" s="3" t="str">
        <f>IF(AND(TONGHOP!$O560="KTHP",TONGHOP!$P560="VD",TONGHOP!$J560="R",TONGHOP!$K560&lt;&gt;""),TONGHOP!$K560,"")</f>
        <v/>
      </c>
      <c r="F560" s="3" t="str">
        <f>IF(AND(TONGHOP!$O560="KTHP",TONGHOP!$P560="VD",TONGHOP!$J560="R",TONGHOP!$K560&lt;&gt;""),TONGHOP!$M560,"")</f>
        <v/>
      </c>
      <c r="G560" s="3" t="str">
        <f>IF(AND(TONGHOP!$O560="KTHP",TONGHOP!$P560="TH",TONGHOP!$J560="R",TONGHOP!$K560&lt;&gt;""),TONGHOP!$K560,"")</f>
        <v/>
      </c>
      <c r="H560" s="3" t="str">
        <f>IF(AND(TONGHOP!$O560="KTHP",TONGHOP!$P560="TH",TONGHOP!$J560="R",TONGHOP!$K560&lt;&gt;""),TONGHOP!$M560,"")</f>
        <v/>
      </c>
      <c r="I560" s="3" t="str">
        <f>IF(AND(TONGHOP!$O560="ThiTN",TONGHOP!$P560="LT",TONGHOP!$J560="R",TONGHOP!$K560&lt;&gt;""),TONGHOP!$K560,"")</f>
        <v/>
      </c>
      <c r="J560" s="3" t="str">
        <f>IF(AND(TONGHOP!$O560="ThiTN",TONGHOP!$P560="LT",TONGHOP!$J560="R",TONGHOP!$K560&lt;&gt;""),TONGHOP!$M560,"")</f>
        <v/>
      </c>
      <c r="K560" s="3" t="str">
        <f>IF(AND(TONGHOP!$O560="ThiTN",TONGHOP!$P560="TN",TONGHOP!$J560="R",TONGHOP!$K560&lt;&gt;""),TONGHOP!$K560,"")</f>
        <v/>
      </c>
      <c r="L560" s="3" t="str">
        <f>IF(AND(TONGHOP!$O560="ThiTN",TONGHOP!$P560="TN",TONGHOP!$J560="R",TONGHOP!$K560&lt;&gt;""),TONGHOP!$M560,"")</f>
        <v/>
      </c>
      <c r="M560" s="3" t="str">
        <f>IF(AND(TONGHOP!$O560="ThiTN",TONGHOP!$P560="VĐ",TONGHOP!$J560="R",TONGHOP!$K560&lt;&gt;""),TONGHOP!$K560,"")</f>
        <v/>
      </c>
      <c r="N560" s="3" t="str">
        <f>IF(AND(TONGHOP!$O560="ThiTN",TONGHOP!$P560="VĐ",TONGHOP!$J560="R",TONGHOP!$K560&lt;&gt;""),TONGHOP!$M560,"")</f>
        <v/>
      </c>
      <c r="O560" s="3" t="str">
        <f>IF(AND(TONGHOP!$O560="ThiTN",TONGHOP!$P560="TH",TONGHOP!$J560="R",TONGHOP!$K560&lt;&gt;""),TONGHOP!$K560,"")</f>
        <v/>
      </c>
      <c r="P560" s="3" t="str">
        <f>IF(AND(TONGHOP!$O560="ThiTN",TONGHOP!$P560="TH",TONGHOP!$J560="R",TONGHOP!$K560&lt;&gt;""),TONGHOP!$M560,"")</f>
        <v/>
      </c>
    </row>
    <row r="561" spans="1:16">
      <c r="A561" s="3" t="str">
        <f>IF(AND(TONGHOP!$O561="KTHP",TONGHOP!$P561="LT",TONGHOP!$J561="R",TONGHOP!$K561&lt;&gt;""),TONGHOP!$K561,"")</f>
        <v/>
      </c>
      <c r="B561" s="3" t="str">
        <f>IF(AND(TONGHOP!$O561="KTHP",TONGHOP!$P561="LT",TONGHOP!$J561="R",TONGHOP!$K561&lt;&gt;""),TONGHOP!$M561,"")</f>
        <v/>
      </c>
      <c r="C561" s="3" t="str">
        <f>IF(AND(TONGHOP!$O561="KTHP",TONGHOP!$P561="TN",TONGHOP!$J561="R",TONGHOP!$K561&lt;&gt;""),TONGHOP!$K561,"")</f>
        <v/>
      </c>
      <c r="D561" s="3" t="str">
        <f>IF(AND(TONGHOP!$O561="KTHP",TONGHOP!$P561="TN",TONGHOP!$J561="R",TONGHOP!$K561&lt;&gt;""),TONGHOP!$M561,"")</f>
        <v/>
      </c>
      <c r="E561" s="3" t="str">
        <f>IF(AND(TONGHOP!$O561="KTHP",TONGHOP!$P561="VD",TONGHOP!$J561="R",TONGHOP!$K561&lt;&gt;""),TONGHOP!$K561,"")</f>
        <v/>
      </c>
      <c r="F561" s="3" t="str">
        <f>IF(AND(TONGHOP!$O561="KTHP",TONGHOP!$P561="VD",TONGHOP!$J561="R",TONGHOP!$K561&lt;&gt;""),TONGHOP!$M561,"")</f>
        <v/>
      </c>
      <c r="G561" s="3" t="str">
        <f>IF(AND(TONGHOP!$O561="KTHP",TONGHOP!$P561="TH",TONGHOP!$J561="R",TONGHOP!$K561&lt;&gt;""),TONGHOP!$K561,"")</f>
        <v/>
      </c>
      <c r="H561" s="3" t="str">
        <f>IF(AND(TONGHOP!$O561="KTHP",TONGHOP!$P561="TH",TONGHOP!$J561="R",TONGHOP!$K561&lt;&gt;""),TONGHOP!$M561,"")</f>
        <v/>
      </c>
      <c r="I561" s="3" t="str">
        <f>IF(AND(TONGHOP!$O561="ThiTN",TONGHOP!$P561="LT",TONGHOP!$J561="R",TONGHOP!$K561&lt;&gt;""),TONGHOP!$K561,"")</f>
        <v/>
      </c>
      <c r="J561" s="3" t="str">
        <f>IF(AND(TONGHOP!$O561="ThiTN",TONGHOP!$P561="LT",TONGHOP!$J561="R",TONGHOP!$K561&lt;&gt;""),TONGHOP!$M561,"")</f>
        <v/>
      </c>
      <c r="K561" s="3" t="str">
        <f>IF(AND(TONGHOP!$O561="ThiTN",TONGHOP!$P561="TN",TONGHOP!$J561="R",TONGHOP!$K561&lt;&gt;""),TONGHOP!$K561,"")</f>
        <v/>
      </c>
      <c r="L561" s="3" t="str">
        <f>IF(AND(TONGHOP!$O561="ThiTN",TONGHOP!$P561="TN",TONGHOP!$J561="R",TONGHOP!$K561&lt;&gt;""),TONGHOP!$M561,"")</f>
        <v/>
      </c>
      <c r="M561" s="3" t="str">
        <f>IF(AND(TONGHOP!$O561="ThiTN",TONGHOP!$P561="VĐ",TONGHOP!$J561="R",TONGHOP!$K561&lt;&gt;""),TONGHOP!$K561,"")</f>
        <v/>
      </c>
      <c r="N561" s="3" t="str">
        <f>IF(AND(TONGHOP!$O561="ThiTN",TONGHOP!$P561="VĐ",TONGHOP!$J561="R",TONGHOP!$K561&lt;&gt;""),TONGHOP!$M561,"")</f>
        <v/>
      </c>
      <c r="O561" s="3" t="str">
        <f>IF(AND(TONGHOP!$O561="ThiTN",TONGHOP!$P561="TH",TONGHOP!$J561="R",TONGHOP!$K561&lt;&gt;""),TONGHOP!$K561,"")</f>
        <v/>
      </c>
      <c r="P561" s="3" t="str">
        <f>IF(AND(TONGHOP!$O561="ThiTN",TONGHOP!$P561="TH",TONGHOP!$J561="R",TONGHOP!$K561&lt;&gt;""),TONGHOP!$M561,"")</f>
        <v/>
      </c>
    </row>
    <row r="562" spans="1:16">
      <c r="A562" s="3" t="str">
        <f>IF(AND(TONGHOP!$O562="KTHP",TONGHOP!$P562="LT",TONGHOP!$J562="R",TONGHOP!$K562&lt;&gt;""),TONGHOP!$K562,"")</f>
        <v/>
      </c>
      <c r="B562" s="3" t="str">
        <f>IF(AND(TONGHOP!$O562="KTHP",TONGHOP!$P562="LT",TONGHOP!$J562="R",TONGHOP!$K562&lt;&gt;""),TONGHOP!$M562,"")</f>
        <v/>
      </c>
      <c r="C562" s="3" t="str">
        <f>IF(AND(TONGHOP!$O562="KTHP",TONGHOP!$P562="TN",TONGHOP!$J562="R",TONGHOP!$K562&lt;&gt;""),TONGHOP!$K562,"")</f>
        <v/>
      </c>
      <c r="D562" s="3" t="str">
        <f>IF(AND(TONGHOP!$O562="KTHP",TONGHOP!$P562="TN",TONGHOP!$J562="R",TONGHOP!$K562&lt;&gt;""),TONGHOP!$M562,"")</f>
        <v/>
      </c>
      <c r="E562" s="3" t="str">
        <f>IF(AND(TONGHOP!$O562="KTHP",TONGHOP!$P562="VD",TONGHOP!$J562="R",TONGHOP!$K562&lt;&gt;""),TONGHOP!$K562,"")</f>
        <v/>
      </c>
      <c r="F562" s="3" t="str">
        <f>IF(AND(TONGHOP!$O562="KTHP",TONGHOP!$P562="VD",TONGHOP!$J562="R",TONGHOP!$K562&lt;&gt;""),TONGHOP!$M562,"")</f>
        <v/>
      </c>
      <c r="G562" s="3" t="str">
        <f>IF(AND(TONGHOP!$O562="KTHP",TONGHOP!$P562="TH",TONGHOP!$J562="R",TONGHOP!$K562&lt;&gt;""),TONGHOP!$K562,"")</f>
        <v/>
      </c>
      <c r="H562" s="3" t="str">
        <f>IF(AND(TONGHOP!$O562="KTHP",TONGHOP!$P562="TH",TONGHOP!$J562="R",TONGHOP!$K562&lt;&gt;""),TONGHOP!$M562,"")</f>
        <v/>
      </c>
      <c r="I562" s="3" t="str">
        <f>IF(AND(TONGHOP!$O562="ThiTN",TONGHOP!$P562="LT",TONGHOP!$J562="R",TONGHOP!$K562&lt;&gt;""),TONGHOP!$K562,"")</f>
        <v/>
      </c>
      <c r="J562" s="3" t="str">
        <f>IF(AND(TONGHOP!$O562="ThiTN",TONGHOP!$P562="LT",TONGHOP!$J562="R",TONGHOP!$K562&lt;&gt;""),TONGHOP!$M562,"")</f>
        <v/>
      </c>
      <c r="K562" s="3" t="str">
        <f>IF(AND(TONGHOP!$O562="ThiTN",TONGHOP!$P562="TN",TONGHOP!$J562="R",TONGHOP!$K562&lt;&gt;""),TONGHOP!$K562,"")</f>
        <v/>
      </c>
      <c r="L562" s="3" t="str">
        <f>IF(AND(TONGHOP!$O562="ThiTN",TONGHOP!$P562="TN",TONGHOP!$J562="R",TONGHOP!$K562&lt;&gt;""),TONGHOP!$M562,"")</f>
        <v/>
      </c>
      <c r="M562" s="3" t="str">
        <f>IF(AND(TONGHOP!$O562="ThiTN",TONGHOP!$P562="VĐ",TONGHOP!$J562="R",TONGHOP!$K562&lt;&gt;""),TONGHOP!$K562,"")</f>
        <v/>
      </c>
      <c r="N562" s="3" t="str">
        <f>IF(AND(TONGHOP!$O562="ThiTN",TONGHOP!$P562="VĐ",TONGHOP!$J562="R",TONGHOP!$K562&lt;&gt;""),TONGHOP!$M562,"")</f>
        <v/>
      </c>
      <c r="O562" s="3" t="str">
        <f>IF(AND(TONGHOP!$O562="ThiTN",TONGHOP!$P562="TH",TONGHOP!$J562="R",TONGHOP!$K562&lt;&gt;""),TONGHOP!$K562,"")</f>
        <v/>
      </c>
      <c r="P562" s="3" t="str">
        <f>IF(AND(TONGHOP!$O562="ThiTN",TONGHOP!$P562="TH",TONGHOP!$J562="R",TONGHOP!$K562&lt;&gt;""),TONGHOP!$M562,"")</f>
        <v/>
      </c>
    </row>
    <row r="563" spans="1:16">
      <c r="A563" s="3" t="str">
        <f>IF(AND(TONGHOP!$O563="KTHP",TONGHOP!$P563="LT",TONGHOP!$J563="R",TONGHOP!$K563&lt;&gt;""),TONGHOP!$K563,"")</f>
        <v/>
      </c>
      <c r="B563" s="3" t="str">
        <f>IF(AND(TONGHOP!$O563="KTHP",TONGHOP!$P563="LT",TONGHOP!$J563="R",TONGHOP!$K563&lt;&gt;""),TONGHOP!$M563,"")</f>
        <v/>
      </c>
      <c r="C563" s="3" t="str">
        <f>IF(AND(TONGHOP!$O563="KTHP",TONGHOP!$P563="TN",TONGHOP!$J563="R",TONGHOP!$K563&lt;&gt;""),TONGHOP!$K563,"")</f>
        <v/>
      </c>
      <c r="D563" s="3" t="str">
        <f>IF(AND(TONGHOP!$O563="KTHP",TONGHOP!$P563="TN",TONGHOP!$J563="R",TONGHOP!$K563&lt;&gt;""),TONGHOP!$M563,"")</f>
        <v/>
      </c>
      <c r="E563" s="3" t="str">
        <f>IF(AND(TONGHOP!$O563="KTHP",TONGHOP!$P563="VD",TONGHOP!$J563="R",TONGHOP!$K563&lt;&gt;""),TONGHOP!$K563,"")</f>
        <v/>
      </c>
      <c r="F563" s="3" t="str">
        <f>IF(AND(TONGHOP!$O563="KTHP",TONGHOP!$P563="VD",TONGHOP!$J563="R",TONGHOP!$K563&lt;&gt;""),TONGHOP!$M563,"")</f>
        <v/>
      </c>
      <c r="G563" s="3" t="str">
        <f>IF(AND(TONGHOP!$O563="KTHP",TONGHOP!$P563="TH",TONGHOP!$J563="R",TONGHOP!$K563&lt;&gt;""),TONGHOP!$K563,"")</f>
        <v/>
      </c>
      <c r="H563" s="3" t="str">
        <f>IF(AND(TONGHOP!$O563="KTHP",TONGHOP!$P563="TH",TONGHOP!$J563="R",TONGHOP!$K563&lt;&gt;""),TONGHOP!$M563,"")</f>
        <v/>
      </c>
      <c r="I563" s="3" t="str">
        <f>IF(AND(TONGHOP!$O563="ThiTN",TONGHOP!$P563="LT",TONGHOP!$J563="R",TONGHOP!$K563&lt;&gt;""),TONGHOP!$K563,"")</f>
        <v/>
      </c>
      <c r="J563" s="3" t="str">
        <f>IF(AND(TONGHOP!$O563="ThiTN",TONGHOP!$P563="LT",TONGHOP!$J563="R",TONGHOP!$K563&lt;&gt;""),TONGHOP!$M563,"")</f>
        <v/>
      </c>
      <c r="K563" s="3" t="str">
        <f>IF(AND(TONGHOP!$O563="ThiTN",TONGHOP!$P563="TN",TONGHOP!$J563="R",TONGHOP!$K563&lt;&gt;""),TONGHOP!$K563,"")</f>
        <v/>
      </c>
      <c r="L563" s="3" t="str">
        <f>IF(AND(TONGHOP!$O563="ThiTN",TONGHOP!$P563="TN",TONGHOP!$J563="R",TONGHOP!$K563&lt;&gt;""),TONGHOP!$M563,"")</f>
        <v/>
      </c>
      <c r="M563" s="3" t="str">
        <f>IF(AND(TONGHOP!$O563="ThiTN",TONGHOP!$P563="VĐ",TONGHOP!$J563="R",TONGHOP!$K563&lt;&gt;""),TONGHOP!$K563,"")</f>
        <v/>
      </c>
      <c r="N563" s="3" t="str">
        <f>IF(AND(TONGHOP!$O563="ThiTN",TONGHOP!$P563="VĐ",TONGHOP!$J563="R",TONGHOP!$K563&lt;&gt;""),TONGHOP!$M563,"")</f>
        <v/>
      </c>
      <c r="O563" s="3" t="str">
        <f>IF(AND(TONGHOP!$O563="ThiTN",TONGHOP!$P563="TH",TONGHOP!$J563="R",TONGHOP!$K563&lt;&gt;""),TONGHOP!$K563,"")</f>
        <v/>
      </c>
      <c r="P563" s="3" t="str">
        <f>IF(AND(TONGHOP!$O563="ThiTN",TONGHOP!$P563="TH",TONGHOP!$J563="R",TONGHOP!$K563&lt;&gt;""),TONGHOP!$M563,"")</f>
        <v/>
      </c>
    </row>
    <row r="564" spans="1:16">
      <c r="A564" s="3" t="str">
        <f>IF(AND(TONGHOP!$O564="KTHP",TONGHOP!$P564="LT",TONGHOP!$J564="R",TONGHOP!$K564&lt;&gt;""),TONGHOP!$K564,"")</f>
        <v/>
      </c>
      <c r="B564" s="3" t="str">
        <f>IF(AND(TONGHOP!$O564="KTHP",TONGHOP!$P564="LT",TONGHOP!$J564="R",TONGHOP!$K564&lt;&gt;""),TONGHOP!$M564,"")</f>
        <v/>
      </c>
      <c r="C564" s="3" t="str">
        <f>IF(AND(TONGHOP!$O564="KTHP",TONGHOP!$P564="TN",TONGHOP!$J564="R",TONGHOP!$K564&lt;&gt;""),TONGHOP!$K564,"")</f>
        <v/>
      </c>
      <c r="D564" s="3" t="str">
        <f>IF(AND(TONGHOP!$O564="KTHP",TONGHOP!$P564="TN",TONGHOP!$J564="R",TONGHOP!$K564&lt;&gt;""),TONGHOP!$M564,"")</f>
        <v/>
      </c>
      <c r="E564" s="3" t="str">
        <f>IF(AND(TONGHOP!$O564="KTHP",TONGHOP!$P564="VD",TONGHOP!$J564="R",TONGHOP!$K564&lt;&gt;""),TONGHOP!$K564,"")</f>
        <v/>
      </c>
      <c r="F564" s="3" t="str">
        <f>IF(AND(TONGHOP!$O564="KTHP",TONGHOP!$P564="VD",TONGHOP!$J564="R",TONGHOP!$K564&lt;&gt;""),TONGHOP!$M564,"")</f>
        <v/>
      </c>
      <c r="G564" s="3" t="str">
        <f>IF(AND(TONGHOP!$O564="KTHP",TONGHOP!$P564="TH",TONGHOP!$J564="R",TONGHOP!$K564&lt;&gt;""),TONGHOP!$K564,"")</f>
        <v/>
      </c>
      <c r="H564" s="3" t="str">
        <f>IF(AND(TONGHOP!$O564="KTHP",TONGHOP!$P564="TH",TONGHOP!$J564="R",TONGHOP!$K564&lt;&gt;""),TONGHOP!$M564,"")</f>
        <v/>
      </c>
      <c r="I564" s="3" t="str">
        <f>IF(AND(TONGHOP!$O564="ThiTN",TONGHOP!$P564="LT",TONGHOP!$J564="R",TONGHOP!$K564&lt;&gt;""),TONGHOP!$K564,"")</f>
        <v/>
      </c>
      <c r="J564" s="3" t="str">
        <f>IF(AND(TONGHOP!$O564="ThiTN",TONGHOP!$P564="LT",TONGHOP!$J564="R",TONGHOP!$K564&lt;&gt;""),TONGHOP!$M564,"")</f>
        <v/>
      </c>
      <c r="K564" s="3" t="str">
        <f>IF(AND(TONGHOP!$O564="ThiTN",TONGHOP!$P564="TN",TONGHOP!$J564="R",TONGHOP!$K564&lt;&gt;""),TONGHOP!$K564,"")</f>
        <v/>
      </c>
      <c r="L564" s="3" t="str">
        <f>IF(AND(TONGHOP!$O564="ThiTN",TONGHOP!$P564="TN",TONGHOP!$J564="R",TONGHOP!$K564&lt;&gt;""),TONGHOP!$M564,"")</f>
        <v/>
      </c>
      <c r="M564" s="3" t="str">
        <f>IF(AND(TONGHOP!$O564="ThiTN",TONGHOP!$P564="VĐ",TONGHOP!$J564="R",TONGHOP!$K564&lt;&gt;""),TONGHOP!$K564,"")</f>
        <v/>
      </c>
      <c r="N564" s="3" t="str">
        <f>IF(AND(TONGHOP!$O564="ThiTN",TONGHOP!$P564="VĐ",TONGHOP!$J564="R",TONGHOP!$K564&lt;&gt;""),TONGHOP!$M564,"")</f>
        <v/>
      </c>
      <c r="O564" s="3" t="str">
        <f>IF(AND(TONGHOP!$O564="ThiTN",TONGHOP!$P564="TH",TONGHOP!$J564="R",TONGHOP!$K564&lt;&gt;""),TONGHOP!$K564,"")</f>
        <v/>
      </c>
      <c r="P564" s="3" t="str">
        <f>IF(AND(TONGHOP!$O564="ThiTN",TONGHOP!$P564="TH",TONGHOP!$J564="R",TONGHOP!$K564&lt;&gt;""),TONGHOP!$M564,"")</f>
        <v/>
      </c>
    </row>
    <row r="565" spans="1:16">
      <c r="A565" s="3" t="str">
        <f>IF(AND(TONGHOP!$O565="KTHP",TONGHOP!$P565="LT",TONGHOP!$J565="R",TONGHOP!$K565&lt;&gt;""),TONGHOP!$K565,"")</f>
        <v/>
      </c>
      <c r="B565" s="3" t="str">
        <f>IF(AND(TONGHOP!$O565="KTHP",TONGHOP!$P565="LT",TONGHOP!$J565="R",TONGHOP!$K565&lt;&gt;""),TONGHOP!$M565,"")</f>
        <v/>
      </c>
      <c r="C565" s="3" t="str">
        <f>IF(AND(TONGHOP!$O565="KTHP",TONGHOP!$P565="TN",TONGHOP!$J565="R",TONGHOP!$K565&lt;&gt;""),TONGHOP!$K565,"")</f>
        <v/>
      </c>
      <c r="D565" s="3" t="str">
        <f>IF(AND(TONGHOP!$O565="KTHP",TONGHOP!$P565="TN",TONGHOP!$J565="R",TONGHOP!$K565&lt;&gt;""),TONGHOP!$M565,"")</f>
        <v/>
      </c>
      <c r="E565" s="3" t="str">
        <f>IF(AND(TONGHOP!$O565="KTHP",TONGHOP!$P565="VD",TONGHOP!$J565="R",TONGHOP!$K565&lt;&gt;""),TONGHOP!$K565,"")</f>
        <v/>
      </c>
      <c r="F565" s="3" t="str">
        <f>IF(AND(TONGHOP!$O565="KTHP",TONGHOP!$P565="VD",TONGHOP!$J565="R",TONGHOP!$K565&lt;&gt;""),TONGHOP!$M565,"")</f>
        <v/>
      </c>
      <c r="G565" s="3" t="str">
        <f>IF(AND(TONGHOP!$O565="KTHP",TONGHOP!$P565="TH",TONGHOP!$J565="R",TONGHOP!$K565&lt;&gt;""),TONGHOP!$K565,"")</f>
        <v/>
      </c>
      <c r="H565" s="3" t="str">
        <f>IF(AND(TONGHOP!$O565="KTHP",TONGHOP!$P565="TH",TONGHOP!$J565="R",TONGHOP!$K565&lt;&gt;""),TONGHOP!$M565,"")</f>
        <v/>
      </c>
      <c r="I565" s="3" t="str">
        <f>IF(AND(TONGHOP!$O565="ThiTN",TONGHOP!$P565="LT",TONGHOP!$J565="R",TONGHOP!$K565&lt;&gt;""),TONGHOP!$K565,"")</f>
        <v/>
      </c>
      <c r="J565" s="3" t="str">
        <f>IF(AND(TONGHOP!$O565="ThiTN",TONGHOP!$P565="LT",TONGHOP!$J565="R",TONGHOP!$K565&lt;&gt;""),TONGHOP!$M565,"")</f>
        <v/>
      </c>
      <c r="K565" s="3" t="str">
        <f>IF(AND(TONGHOP!$O565="ThiTN",TONGHOP!$P565="TN",TONGHOP!$J565="R",TONGHOP!$K565&lt;&gt;""),TONGHOP!$K565,"")</f>
        <v/>
      </c>
      <c r="L565" s="3" t="str">
        <f>IF(AND(TONGHOP!$O565="ThiTN",TONGHOP!$P565="TN",TONGHOP!$J565="R",TONGHOP!$K565&lt;&gt;""),TONGHOP!$M565,"")</f>
        <v/>
      </c>
      <c r="M565" s="3" t="str">
        <f>IF(AND(TONGHOP!$O565="ThiTN",TONGHOP!$P565="VĐ",TONGHOP!$J565="R",TONGHOP!$K565&lt;&gt;""),TONGHOP!$K565,"")</f>
        <v/>
      </c>
      <c r="N565" s="3" t="str">
        <f>IF(AND(TONGHOP!$O565="ThiTN",TONGHOP!$P565="VĐ",TONGHOP!$J565="R",TONGHOP!$K565&lt;&gt;""),TONGHOP!$M565,"")</f>
        <v/>
      </c>
      <c r="O565" s="3" t="str">
        <f>IF(AND(TONGHOP!$O565="ThiTN",TONGHOP!$P565="TH",TONGHOP!$J565="R",TONGHOP!$K565&lt;&gt;""),TONGHOP!$K565,"")</f>
        <v/>
      </c>
      <c r="P565" s="3" t="str">
        <f>IF(AND(TONGHOP!$O565="ThiTN",TONGHOP!$P565="TH",TONGHOP!$J565="R",TONGHOP!$K565&lt;&gt;""),TONGHOP!$M565,"")</f>
        <v/>
      </c>
    </row>
    <row r="566" spans="1:16">
      <c r="A566" s="3" t="str">
        <f>IF(AND(TONGHOP!$O566="KTHP",TONGHOP!$P566="LT",TONGHOP!$J566="R",TONGHOP!$K566&lt;&gt;""),TONGHOP!$K566,"")</f>
        <v/>
      </c>
      <c r="B566" s="3" t="str">
        <f>IF(AND(TONGHOP!$O566="KTHP",TONGHOP!$P566="LT",TONGHOP!$J566="R",TONGHOP!$K566&lt;&gt;""),TONGHOP!$M566,"")</f>
        <v/>
      </c>
      <c r="C566" s="3" t="str">
        <f>IF(AND(TONGHOP!$O566="KTHP",TONGHOP!$P566="TN",TONGHOP!$J566="R",TONGHOP!$K566&lt;&gt;""),TONGHOP!$K566,"")</f>
        <v/>
      </c>
      <c r="D566" s="3" t="str">
        <f>IF(AND(TONGHOP!$O566="KTHP",TONGHOP!$P566="TN",TONGHOP!$J566="R",TONGHOP!$K566&lt;&gt;""),TONGHOP!$M566,"")</f>
        <v/>
      </c>
      <c r="E566" s="3" t="str">
        <f>IF(AND(TONGHOP!$O566="KTHP",TONGHOP!$P566="VD",TONGHOP!$J566="R",TONGHOP!$K566&lt;&gt;""),TONGHOP!$K566,"")</f>
        <v/>
      </c>
      <c r="F566" s="3" t="str">
        <f>IF(AND(TONGHOP!$O566="KTHP",TONGHOP!$P566="VD",TONGHOP!$J566="R",TONGHOP!$K566&lt;&gt;""),TONGHOP!$M566,"")</f>
        <v/>
      </c>
      <c r="G566" s="3" t="str">
        <f>IF(AND(TONGHOP!$O566="KTHP",TONGHOP!$P566="TH",TONGHOP!$J566="R",TONGHOP!$K566&lt;&gt;""),TONGHOP!$K566,"")</f>
        <v/>
      </c>
      <c r="H566" s="3" t="str">
        <f>IF(AND(TONGHOP!$O566="KTHP",TONGHOP!$P566="TH",TONGHOP!$J566="R",TONGHOP!$K566&lt;&gt;""),TONGHOP!$M566,"")</f>
        <v/>
      </c>
      <c r="I566" s="3" t="str">
        <f>IF(AND(TONGHOP!$O566="ThiTN",TONGHOP!$P566="LT",TONGHOP!$J566="R",TONGHOP!$K566&lt;&gt;""),TONGHOP!$K566,"")</f>
        <v/>
      </c>
      <c r="J566" s="3" t="str">
        <f>IF(AND(TONGHOP!$O566="ThiTN",TONGHOP!$P566="LT",TONGHOP!$J566="R",TONGHOP!$K566&lt;&gt;""),TONGHOP!$M566,"")</f>
        <v/>
      </c>
      <c r="K566" s="3" t="str">
        <f>IF(AND(TONGHOP!$O566="ThiTN",TONGHOP!$P566="TN",TONGHOP!$J566="R",TONGHOP!$K566&lt;&gt;""),TONGHOP!$K566,"")</f>
        <v/>
      </c>
      <c r="L566" s="3" t="str">
        <f>IF(AND(TONGHOP!$O566="ThiTN",TONGHOP!$P566="TN",TONGHOP!$J566="R",TONGHOP!$K566&lt;&gt;""),TONGHOP!$M566,"")</f>
        <v/>
      </c>
      <c r="M566" s="3" t="str">
        <f>IF(AND(TONGHOP!$O566="ThiTN",TONGHOP!$P566="VĐ",TONGHOP!$J566="R",TONGHOP!$K566&lt;&gt;""),TONGHOP!$K566,"")</f>
        <v/>
      </c>
      <c r="N566" s="3" t="str">
        <f>IF(AND(TONGHOP!$O566="ThiTN",TONGHOP!$P566="VĐ",TONGHOP!$J566="R",TONGHOP!$K566&lt;&gt;""),TONGHOP!$M566,"")</f>
        <v/>
      </c>
      <c r="O566" s="3" t="str">
        <f>IF(AND(TONGHOP!$O566="ThiTN",TONGHOP!$P566="TH",TONGHOP!$J566="R",TONGHOP!$K566&lt;&gt;""),TONGHOP!$K566,"")</f>
        <v/>
      </c>
      <c r="P566" s="3" t="str">
        <f>IF(AND(TONGHOP!$O566="ThiTN",TONGHOP!$P566="TH",TONGHOP!$J566="R",TONGHOP!$K566&lt;&gt;""),TONGHOP!$M566,"")</f>
        <v/>
      </c>
    </row>
    <row r="567" spans="1:16">
      <c r="A567" s="3" t="str">
        <f>IF(AND(TONGHOP!$O567="KTHP",TONGHOP!$P567="LT",TONGHOP!$J567="R",TONGHOP!$K567&lt;&gt;""),TONGHOP!$K567,"")</f>
        <v/>
      </c>
      <c r="B567" s="3" t="str">
        <f>IF(AND(TONGHOP!$O567="KTHP",TONGHOP!$P567="LT",TONGHOP!$J567="R",TONGHOP!$K567&lt;&gt;""),TONGHOP!$M567,"")</f>
        <v/>
      </c>
      <c r="C567" s="3" t="str">
        <f>IF(AND(TONGHOP!$O567="KTHP",TONGHOP!$P567="TN",TONGHOP!$J567="R",TONGHOP!$K567&lt;&gt;""),TONGHOP!$K567,"")</f>
        <v/>
      </c>
      <c r="D567" s="3" t="str">
        <f>IF(AND(TONGHOP!$O567="KTHP",TONGHOP!$P567="TN",TONGHOP!$J567="R",TONGHOP!$K567&lt;&gt;""),TONGHOP!$M567,"")</f>
        <v/>
      </c>
      <c r="E567" s="3" t="str">
        <f>IF(AND(TONGHOP!$O567="KTHP",TONGHOP!$P567="VD",TONGHOP!$J567="R",TONGHOP!$K567&lt;&gt;""),TONGHOP!$K567,"")</f>
        <v/>
      </c>
      <c r="F567" s="3" t="str">
        <f>IF(AND(TONGHOP!$O567="KTHP",TONGHOP!$P567="VD",TONGHOP!$J567="R",TONGHOP!$K567&lt;&gt;""),TONGHOP!$M567,"")</f>
        <v/>
      </c>
      <c r="G567" s="3" t="str">
        <f>IF(AND(TONGHOP!$O567="KTHP",TONGHOP!$P567="TH",TONGHOP!$J567="R",TONGHOP!$K567&lt;&gt;""),TONGHOP!$K567,"")</f>
        <v/>
      </c>
      <c r="H567" s="3" t="str">
        <f>IF(AND(TONGHOP!$O567="KTHP",TONGHOP!$P567="TH",TONGHOP!$J567="R",TONGHOP!$K567&lt;&gt;""),TONGHOP!$M567,"")</f>
        <v/>
      </c>
      <c r="I567" s="3" t="str">
        <f>IF(AND(TONGHOP!$O567="ThiTN",TONGHOP!$P567="LT",TONGHOP!$J567="R",TONGHOP!$K567&lt;&gt;""),TONGHOP!$K567,"")</f>
        <v/>
      </c>
      <c r="J567" s="3" t="str">
        <f>IF(AND(TONGHOP!$O567="ThiTN",TONGHOP!$P567="LT",TONGHOP!$J567="R",TONGHOP!$K567&lt;&gt;""),TONGHOP!$M567,"")</f>
        <v/>
      </c>
      <c r="K567" s="3" t="str">
        <f>IF(AND(TONGHOP!$O567="ThiTN",TONGHOP!$P567="TN",TONGHOP!$J567="R",TONGHOP!$K567&lt;&gt;""),TONGHOP!$K567,"")</f>
        <v/>
      </c>
      <c r="L567" s="3" t="str">
        <f>IF(AND(TONGHOP!$O567="ThiTN",TONGHOP!$P567="TN",TONGHOP!$J567="R",TONGHOP!$K567&lt;&gt;""),TONGHOP!$M567,"")</f>
        <v/>
      </c>
      <c r="M567" s="3" t="str">
        <f>IF(AND(TONGHOP!$O567="ThiTN",TONGHOP!$P567="VĐ",TONGHOP!$J567="R",TONGHOP!$K567&lt;&gt;""),TONGHOP!$K567,"")</f>
        <v/>
      </c>
      <c r="N567" s="3" t="str">
        <f>IF(AND(TONGHOP!$O567="ThiTN",TONGHOP!$P567="VĐ",TONGHOP!$J567="R",TONGHOP!$K567&lt;&gt;""),TONGHOP!$M567,"")</f>
        <v/>
      </c>
      <c r="O567" s="3" t="str">
        <f>IF(AND(TONGHOP!$O567="ThiTN",TONGHOP!$P567="TH",TONGHOP!$J567="R",TONGHOP!$K567&lt;&gt;""),TONGHOP!$K567,"")</f>
        <v/>
      </c>
      <c r="P567" s="3" t="str">
        <f>IF(AND(TONGHOP!$O567="ThiTN",TONGHOP!$P567="TH",TONGHOP!$J567="R",TONGHOP!$K567&lt;&gt;""),TONGHOP!$M567,"")</f>
        <v/>
      </c>
    </row>
    <row r="568" spans="1:16">
      <c r="A568" s="3" t="str">
        <f>IF(AND(TONGHOP!$O568="KTHP",TONGHOP!$P568="LT",TONGHOP!$J568="R",TONGHOP!$K568&lt;&gt;""),TONGHOP!$K568,"")</f>
        <v>Trần Hiếu Trinh</v>
      </c>
      <c r="B568" s="3">
        <f>IF(AND(TONGHOP!$O568="KTHP",TONGHOP!$P568="LT",TONGHOP!$J568="R",TONGHOP!$K568&lt;&gt;""),TONGHOP!$M568,"")</f>
        <v>2</v>
      </c>
      <c r="C568" s="3" t="str">
        <f>IF(AND(TONGHOP!$O568="KTHP",TONGHOP!$P568="TN",TONGHOP!$J568="R",TONGHOP!$K568&lt;&gt;""),TONGHOP!$K568,"")</f>
        <v/>
      </c>
      <c r="D568" s="3" t="str">
        <f>IF(AND(TONGHOP!$O568="KTHP",TONGHOP!$P568="TN",TONGHOP!$J568="R",TONGHOP!$K568&lt;&gt;""),TONGHOP!$M568,"")</f>
        <v/>
      </c>
      <c r="E568" s="3" t="str">
        <f>IF(AND(TONGHOP!$O568="KTHP",TONGHOP!$P568="VD",TONGHOP!$J568="R",TONGHOP!$K568&lt;&gt;""),TONGHOP!$K568,"")</f>
        <v/>
      </c>
      <c r="F568" s="3" t="str">
        <f>IF(AND(TONGHOP!$O568="KTHP",TONGHOP!$P568="VD",TONGHOP!$J568="R",TONGHOP!$K568&lt;&gt;""),TONGHOP!$M568,"")</f>
        <v/>
      </c>
      <c r="G568" s="3" t="str">
        <f>IF(AND(TONGHOP!$O568="KTHP",TONGHOP!$P568="TH",TONGHOP!$J568="R",TONGHOP!$K568&lt;&gt;""),TONGHOP!$K568,"")</f>
        <v/>
      </c>
      <c r="H568" s="3" t="str">
        <f>IF(AND(TONGHOP!$O568="KTHP",TONGHOP!$P568="TH",TONGHOP!$J568="R",TONGHOP!$K568&lt;&gt;""),TONGHOP!$M568,"")</f>
        <v/>
      </c>
      <c r="I568" s="3" t="str">
        <f>IF(AND(TONGHOP!$O568="ThiTN",TONGHOP!$P568="LT",TONGHOP!$J568="R",TONGHOP!$K568&lt;&gt;""),TONGHOP!$K568,"")</f>
        <v/>
      </c>
      <c r="J568" s="3" t="str">
        <f>IF(AND(TONGHOP!$O568="ThiTN",TONGHOP!$P568="LT",TONGHOP!$J568="R",TONGHOP!$K568&lt;&gt;""),TONGHOP!$M568,"")</f>
        <v/>
      </c>
      <c r="K568" s="3" t="str">
        <f>IF(AND(TONGHOP!$O568="ThiTN",TONGHOP!$P568="TN",TONGHOP!$J568="R",TONGHOP!$K568&lt;&gt;""),TONGHOP!$K568,"")</f>
        <v/>
      </c>
      <c r="L568" s="3" t="str">
        <f>IF(AND(TONGHOP!$O568="ThiTN",TONGHOP!$P568="TN",TONGHOP!$J568="R",TONGHOP!$K568&lt;&gt;""),TONGHOP!$M568,"")</f>
        <v/>
      </c>
      <c r="M568" s="3" t="str">
        <f>IF(AND(TONGHOP!$O568="ThiTN",TONGHOP!$P568="VĐ",TONGHOP!$J568="R",TONGHOP!$K568&lt;&gt;""),TONGHOP!$K568,"")</f>
        <v/>
      </c>
      <c r="N568" s="3" t="str">
        <f>IF(AND(TONGHOP!$O568="ThiTN",TONGHOP!$P568="VĐ",TONGHOP!$J568="R",TONGHOP!$K568&lt;&gt;""),TONGHOP!$M568,"")</f>
        <v/>
      </c>
      <c r="O568" s="3" t="str">
        <f>IF(AND(TONGHOP!$O568="ThiTN",TONGHOP!$P568="TH",TONGHOP!$J568="R",TONGHOP!$K568&lt;&gt;""),TONGHOP!$K568,"")</f>
        <v/>
      </c>
      <c r="P568" s="3" t="str">
        <f>IF(AND(TONGHOP!$O568="ThiTN",TONGHOP!$P568="TH",TONGHOP!$J568="R",TONGHOP!$K568&lt;&gt;""),TONGHOP!$M568,"")</f>
        <v/>
      </c>
    </row>
    <row r="569" spans="1:16">
      <c r="A569" s="3" t="str">
        <f>IF(AND(TONGHOP!$O569="KTHP",TONGHOP!$P569="LT",TONGHOP!$J569="R",TONGHOP!$K569&lt;&gt;""),TONGHOP!$K569,"")</f>
        <v/>
      </c>
      <c r="B569" s="3" t="str">
        <f>IF(AND(TONGHOP!$O569="KTHP",TONGHOP!$P569="LT",TONGHOP!$J569="R",TONGHOP!$K569&lt;&gt;""),TONGHOP!$M569,"")</f>
        <v/>
      </c>
      <c r="C569" s="3" t="str">
        <f>IF(AND(TONGHOP!$O569="KTHP",TONGHOP!$P569="TN",TONGHOP!$J569="R",TONGHOP!$K569&lt;&gt;""),TONGHOP!$K569,"")</f>
        <v>Đào Anh Tuấn</v>
      </c>
      <c r="D569" s="3">
        <f>IF(AND(TONGHOP!$O569="KTHP",TONGHOP!$P569="TN",TONGHOP!$J569="R",TONGHOP!$K569&lt;&gt;""),TONGHOP!$M569,"")</f>
        <v>0</v>
      </c>
      <c r="E569" s="3" t="str">
        <f>IF(AND(TONGHOP!$O569="KTHP",TONGHOP!$P569="VD",TONGHOP!$J569="R",TONGHOP!$K569&lt;&gt;""),TONGHOP!$K569,"")</f>
        <v/>
      </c>
      <c r="F569" s="3" t="str">
        <f>IF(AND(TONGHOP!$O569="KTHP",TONGHOP!$P569="VD",TONGHOP!$J569="R",TONGHOP!$K569&lt;&gt;""),TONGHOP!$M569,"")</f>
        <v/>
      </c>
      <c r="G569" s="3" t="str">
        <f>IF(AND(TONGHOP!$O569="KTHP",TONGHOP!$P569="TH",TONGHOP!$J569="R",TONGHOP!$K569&lt;&gt;""),TONGHOP!$K569,"")</f>
        <v/>
      </c>
      <c r="H569" s="3" t="str">
        <f>IF(AND(TONGHOP!$O569="KTHP",TONGHOP!$P569="TH",TONGHOP!$J569="R",TONGHOP!$K569&lt;&gt;""),TONGHOP!$M569,"")</f>
        <v/>
      </c>
      <c r="I569" s="3" t="str">
        <f>IF(AND(TONGHOP!$O569="ThiTN",TONGHOP!$P569="LT",TONGHOP!$J569="R",TONGHOP!$K569&lt;&gt;""),TONGHOP!$K569,"")</f>
        <v/>
      </c>
      <c r="J569" s="3" t="str">
        <f>IF(AND(TONGHOP!$O569="ThiTN",TONGHOP!$P569="LT",TONGHOP!$J569="R",TONGHOP!$K569&lt;&gt;""),TONGHOP!$M569,"")</f>
        <v/>
      </c>
      <c r="K569" s="3" t="str">
        <f>IF(AND(TONGHOP!$O569="ThiTN",TONGHOP!$P569="TN",TONGHOP!$J569="R",TONGHOP!$K569&lt;&gt;""),TONGHOP!$K569,"")</f>
        <v/>
      </c>
      <c r="L569" s="3" t="str">
        <f>IF(AND(TONGHOP!$O569="ThiTN",TONGHOP!$P569="TN",TONGHOP!$J569="R",TONGHOP!$K569&lt;&gt;""),TONGHOP!$M569,"")</f>
        <v/>
      </c>
      <c r="M569" s="3" t="str">
        <f>IF(AND(TONGHOP!$O569="ThiTN",TONGHOP!$P569="VĐ",TONGHOP!$J569="R",TONGHOP!$K569&lt;&gt;""),TONGHOP!$K569,"")</f>
        <v/>
      </c>
      <c r="N569" s="3" t="str">
        <f>IF(AND(TONGHOP!$O569="ThiTN",TONGHOP!$P569="VĐ",TONGHOP!$J569="R",TONGHOP!$K569&lt;&gt;""),TONGHOP!$M569,"")</f>
        <v/>
      </c>
      <c r="O569" s="3" t="str">
        <f>IF(AND(TONGHOP!$O569="ThiTN",TONGHOP!$P569="TH",TONGHOP!$J569="R",TONGHOP!$K569&lt;&gt;""),TONGHOP!$K569,"")</f>
        <v/>
      </c>
      <c r="P569" s="3" t="str">
        <f>IF(AND(TONGHOP!$O569="ThiTN",TONGHOP!$P569="TH",TONGHOP!$J569="R",TONGHOP!$K569&lt;&gt;""),TONGHOP!$M569,"")</f>
        <v/>
      </c>
    </row>
    <row r="570" spans="1:16">
      <c r="A570" s="3" t="str">
        <f>IF(AND(TONGHOP!$O570="KTHP",TONGHOP!$P570="LT",TONGHOP!$J570="R",TONGHOP!$K570&lt;&gt;""),TONGHOP!$K570,"")</f>
        <v/>
      </c>
      <c r="B570" s="3" t="str">
        <f>IF(AND(TONGHOP!$O570="KTHP",TONGHOP!$P570="LT",TONGHOP!$J570="R",TONGHOP!$K570&lt;&gt;""),TONGHOP!$M570,"")</f>
        <v/>
      </c>
      <c r="C570" s="3" t="str">
        <f>IF(AND(TONGHOP!$O570="KTHP",TONGHOP!$P570="TN",TONGHOP!$J570="R",TONGHOP!$K570&lt;&gt;""),TONGHOP!$K570,"")</f>
        <v>Trịnh Hoàng Hiệp</v>
      </c>
      <c r="D570" s="3">
        <f>IF(AND(TONGHOP!$O570="KTHP",TONGHOP!$P570="TN",TONGHOP!$J570="R",TONGHOP!$K570&lt;&gt;""),TONGHOP!$M570,"")</f>
        <v>4</v>
      </c>
      <c r="E570" s="3" t="str">
        <f>IF(AND(TONGHOP!$O570="KTHP",TONGHOP!$P570="VD",TONGHOP!$J570="R",TONGHOP!$K570&lt;&gt;""),TONGHOP!$K570,"")</f>
        <v/>
      </c>
      <c r="F570" s="3" t="str">
        <f>IF(AND(TONGHOP!$O570="KTHP",TONGHOP!$P570="VD",TONGHOP!$J570="R",TONGHOP!$K570&lt;&gt;""),TONGHOP!$M570,"")</f>
        <v/>
      </c>
      <c r="G570" s="3" t="str">
        <f>IF(AND(TONGHOP!$O570="KTHP",TONGHOP!$P570="TH",TONGHOP!$J570="R",TONGHOP!$K570&lt;&gt;""),TONGHOP!$K570,"")</f>
        <v/>
      </c>
      <c r="H570" s="3" t="str">
        <f>IF(AND(TONGHOP!$O570="KTHP",TONGHOP!$P570="TH",TONGHOP!$J570="R",TONGHOP!$K570&lt;&gt;""),TONGHOP!$M570,"")</f>
        <v/>
      </c>
      <c r="I570" s="3" t="str">
        <f>IF(AND(TONGHOP!$O570="ThiTN",TONGHOP!$P570="LT",TONGHOP!$J570="R",TONGHOP!$K570&lt;&gt;""),TONGHOP!$K570,"")</f>
        <v/>
      </c>
      <c r="J570" s="3" t="str">
        <f>IF(AND(TONGHOP!$O570="ThiTN",TONGHOP!$P570="LT",TONGHOP!$J570="R",TONGHOP!$K570&lt;&gt;""),TONGHOP!$M570,"")</f>
        <v/>
      </c>
      <c r="K570" s="3" t="str">
        <f>IF(AND(TONGHOP!$O570="ThiTN",TONGHOP!$P570="TN",TONGHOP!$J570="R",TONGHOP!$K570&lt;&gt;""),TONGHOP!$K570,"")</f>
        <v/>
      </c>
      <c r="L570" s="3" t="str">
        <f>IF(AND(TONGHOP!$O570="ThiTN",TONGHOP!$P570="TN",TONGHOP!$J570="R",TONGHOP!$K570&lt;&gt;""),TONGHOP!$M570,"")</f>
        <v/>
      </c>
      <c r="M570" s="3" t="str">
        <f>IF(AND(TONGHOP!$O570="ThiTN",TONGHOP!$P570="VĐ",TONGHOP!$J570="R",TONGHOP!$K570&lt;&gt;""),TONGHOP!$K570,"")</f>
        <v/>
      </c>
      <c r="N570" s="3" t="str">
        <f>IF(AND(TONGHOP!$O570="ThiTN",TONGHOP!$P570="VĐ",TONGHOP!$J570="R",TONGHOP!$K570&lt;&gt;""),TONGHOP!$M570,"")</f>
        <v/>
      </c>
      <c r="O570" s="3" t="str">
        <f>IF(AND(TONGHOP!$O570="ThiTN",TONGHOP!$P570="TH",TONGHOP!$J570="R",TONGHOP!$K570&lt;&gt;""),TONGHOP!$K570,"")</f>
        <v/>
      </c>
      <c r="P570" s="3" t="str">
        <f>IF(AND(TONGHOP!$O570="ThiTN",TONGHOP!$P570="TH",TONGHOP!$J570="R",TONGHOP!$K570&lt;&gt;""),TONGHOP!$M570,"")</f>
        <v/>
      </c>
    </row>
    <row r="571" spans="1:16">
      <c r="A571" s="3" t="str">
        <f>IF(AND(TONGHOP!$O571="KTHP",TONGHOP!$P571="LT",TONGHOP!$J571="R",TONGHOP!$K571&lt;&gt;""),TONGHOP!$K571,"")</f>
        <v>Lữ Xuân Trang</v>
      </c>
      <c r="B571" s="3">
        <f>IF(AND(TONGHOP!$O571="KTHP",TONGHOP!$P571="LT",TONGHOP!$J571="R",TONGHOP!$K571&lt;&gt;""),TONGHOP!$M571,"")</f>
        <v>2</v>
      </c>
      <c r="C571" s="3" t="str">
        <f>IF(AND(TONGHOP!$O571="KTHP",TONGHOP!$P571="TN",TONGHOP!$J571="R",TONGHOP!$K571&lt;&gt;""),TONGHOP!$K571,"")</f>
        <v/>
      </c>
      <c r="D571" s="3" t="str">
        <f>IF(AND(TONGHOP!$O571="KTHP",TONGHOP!$P571="TN",TONGHOP!$J571="R",TONGHOP!$K571&lt;&gt;""),TONGHOP!$M571,"")</f>
        <v/>
      </c>
      <c r="E571" s="3" t="str">
        <f>IF(AND(TONGHOP!$O571="KTHP",TONGHOP!$P571="VD",TONGHOP!$J571="R",TONGHOP!$K571&lt;&gt;""),TONGHOP!$K571,"")</f>
        <v/>
      </c>
      <c r="F571" s="3" t="str">
        <f>IF(AND(TONGHOP!$O571="KTHP",TONGHOP!$P571="VD",TONGHOP!$J571="R",TONGHOP!$K571&lt;&gt;""),TONGHOP!$M571,"")</f>
        <v/>
      </c>
      <c r="G571" s="3" t="str">
        <f>IF(AND(TONGHOP!$O571="KTHP",TONGHOP!$P571="TH",TONGHOP!$J571="R",TONGHOP!$K571&lt;&gt;""),TONGHOP!$K571,"")</f>
        <v/>
      </c>
      <c r="H571" s="3" t="str">
        <f>IF(AND(TONGHOP!$O571="KTHP",TONGHOP!$P571="TH",TONGHOP!$J571="R",TONGHOP!$K571&lt;&gt;""),TONGHOP!$M571,"")</f>
        <v/>
      </c>
      <c r="I571" s="3" t="str">
        <f>IF(AND(TONGHOP!$O571="ThiTN",TONGHOP!$P571="LT",TONGHOP!$J571="R",TONGHOP!$K571&lt;&gt;""),TONGHOP!$K571,"")</f>
        <v/>
      </c>
      <c r="J571" s="3" t="str">
        <f>IF(AND(TONGHOP!$O571="ThiTN",TONGHOP!$P571="LT",TONGHOP!$J571="R",TONGHOP!$K571&lt;&gt;""),TONGHOP!$M571,"")</f>
        <v/>
      </c>
      <c r="K571" s="3" t="str">
        <f>IF(AND(TONGHOP!$O571="ThiTN",TONGHOP!$P571="TN",TONGHOP!$J571="R",TONGHOP!$K571&lt;&gt;""),TONGHOP!$K571,"")</f>
        <v/>
      </c>
      <c r="L571" s="3" t="str">
        <f>IF(AND(TONGHOP!$O571="ThiTN",TONGHOP!$P571="TN",TONGHOP!$J571="R",TONGHOP!$K571&lt;&gt;""),TONGHOP!$M571,"")</f>
        <v/>
      </c>
      <c r="M571" s="3" t="str">
        <f>IF(AND(TONGHOP!$O571="ThiTN",TONGHOP!$P571="VĐ",TONGHOP!$J571="R",TONGHOP!$K571&lt;&gt;""),TONGHOP!$K571,"")</f>
        <v/>
      </c>
      <c r="N571" s="3" t="str">
        <f>IF(AND(TONGHOP!$O571="ThiTN",TONGHOP!$P571="VĐ",TONGHOP!$J571="R",TONGHOP!$K571&lt;&gt;""),TONGHOP!$M571,"")</f>
        <v/>
      </c>
      <c r="O571" s="3" t="str">
        <f>IF(AND(TONGHOP!$O571="ThiTN",TONGHOP!$P571="TH",TONGHOP!$J571="R",TONGHOP!$K571&lt;&gt;""),TONGHOP!$K571,"")</f>
        <v/>
      </c>
      <c r="P571" s="3" t="str">
        <f>IF(AND(TONGHOP!$O571="ThiTN",TONGHOP!$P571="TH",TONGHOP!$J571="R",TONGHOP!$K571&lt;&gt;""),TONGHOP!$M571,"")</f>
        <v/>
      </c>
    </row>
    <row r="572" spans="1:16">
      <c r="A572" s="3" t="str">
        <f>IF(AND(TONGHOP!$O572="KTHP",TONGHOP!$P572="LT",TONGHOP!$J572="R",TONGHOP!$K572&lt;&gt;""),TONGHOP!$K572,"")</f>
        <v>Quách Minh Thử</v>
      </c>
      <c r="B572" s="3">
        <f>IF(AND(TONGHOP!$O572="KTHP",TONGHOP!$P572="LT",TONGHOP!$J572="R",TONGHOP!$K572&lt;&gt;""),TONGHOP!$M572,"")</f>
        <v>2</v>
      </c>
      <c r="C572" s="3" t="str">
        <f>IF(AND(TONGHOP!$O572="KTHP",TONGHOP!$P572="TN",TONGHOP!$J572="R",TONGHOP!$K572&lt;&gt;""),TONGHOP!$K572,"")</f>
        <v/>
      </c>
      <c r="D572" s="3" t="str">
        <f>IF(AND(TONGHOP!$O572="KTHP",TONGHOP!$P572="TN",TONGHOP!$J572="R",TONGHOP!$K572&lt;&gt;""),TONGHOP!$M572,"")</f>
        <v/>
      </c>
      <c r="E572" s="3" t="str">
        <f>IF(AND(TONGHOP!$O572="KTHP",TONGHOP!$P572="VD",TONGHOP!$J572="R",TONGHOP!$K572&lt;&gt;""),TONGHOP!$K572,"")</f>
        <v/>
      </c>
      <c r="F572" s="3" t="str">
        <f>IF(AND(TONGHOP!$O572="KTHP",TONGHOP!$P572="VD",TONGHOP!$J572="R",TONGHOP!$K572&lt;&gt;""),TONGHOP!$M572,"")</f>
        <v/>
      </c>
      <c r="G572" s="3" t="str">
        <f>IF(AND(TONGHOP!$O572="KTHP",TONGHOP!$P572="TH",TONGHOP!$J572="R",TONGHOP!$K572&lt;&gt;""),TONGHOP!$K572,"")</f>
        <v/>
      </c>
      <c r="H572" s="3" t="str">
        <f>IF(AND(TONGHOP!$O572="KTHP",TONGHOP!$P572="TH",TONGHOP!$J572="R",TONGHOP!$K572&lt;&gt;""),TONGHOP!$M572,"")</f>
        <v/>
      </c>
      <c r="I572" s="3" t="str">
        <f>IF(AND(TONGHOP!$O572="ThiTN",TONGHOP!$P572="LT",TONGHOP!$J572="R",TONGHOP!$K572&lt;&gt;""),TONGHOP!$K572,"")</f>
        <v/>
      </c>
      <c r="J572" s="3" t="str">
        <f>IF(AND(TONGHOP!$O572="ThiTN",TONGHOP!$P572="LT",TONGHOP!$J572="R",TONGHOP!$K572&lt;&gt;""),TONGHOP!$M572,"")</f>
        <v/>
      </c>
      <c r="K572" s="3" t="str">
        <f>IF(AND(TONGHOP!$O572="ThiTN",TONGHOP!$P572="TN",TONGHOP!$J572="R",TONGHOP!$K572&lt;&gt;""),TONGHOP!$K572,"")</f>
        <v/>
      </c>
      <c r="L572" s="3" t="str">
        <f>IF(AND(TONGHOP!$O572="ThiTN",TONGHOP!$P572="TN",TONGHOP!$J572="R",TONGHOP!$K572&lt;&gt;""),TONGHOP!$M572,"")</f>
        <v/>
      </c>
      <c r="M572" s="3" t="str">
        <f>IF(AND(TONGHOP!$O572="ThiTN",TONGHOP!$P572="VĐ",TONGHOP!$J572="R",TONGHOP!$K572&lt;&gt;""),TONGHOP!$K572,"")</f>
        <v/>
      </c>
      <c r="N572" s="3" t="str">
        <f>IF(AND(TONGHOP!$O572="ThiTN",TONGHOP!$P572="VĐ",TONGHOP!$J572="R",TONGHOP!$K572&lt;&gt;""),TONGHOP!$M572,"")</f>
        <v/>
      </c>
      <c r="O572" s="3" t="str">
        <f>IF(AND(TONGHOP!$O572="ThiTN",TONGHOP!$P572="TH",TONGHOP!$J572="R",TONGHOP!$K572&lt;&gt;""),TONGHOP!$K572,"")</f>
        <v/>
      </c>
      <c r="P572" s="3" t="str">
        <f>IF(AND(TONGHOP!$O572="ThiTN",TONGHOP!$P572="TH",TONGHOP!$J572="R",TONGHOP!$K572&lt;&gt;""),TONGHOP!$M572,"")</f>
        <v/>
      </c>
    </row>
    <row r="573" spans="1:16">
      <c r="A573" s="3" t="str">
        <f>IF(AND(TONGHOP!$O573="KTHP",TONGHOP!$P573="LT",TONGHOP!$J573="R",TONGHOP!$K573&lt;&gt;""),TONGHOP!$K573,"")</f>
        <v>Nguyễn Ngọc Thọ</v>
      </c>
      <c r="B573" s="3">
        <f>IF(AND(TONGHOP!$O573="KTHP",TONGHOP!$P573="LT",TONGHOP!$J573="R",TONGHOP!$K573&lt;&gt;""),TONGHOP!$M573,"")</f>
        <v>2</v>
      </c>
      <c r="C573" s="3" t="str">
        <f>IF(AND(TONGHOP!$O573="KTHP",TONGHOP!$P573="TN",TONGHOP!$J573="R",TONGHOP!$K573&lt;&gt;""),TONGHOP!$K573,"")</f>
        <v/>
      </c>
      <c r="D573" s="3" t="str">
        <f>IF(AND(TONGHOP!$O573="KTHP",TONGHOP!$P573="TN",TONGHOP!$J573="R",TONGHOP!$K573&lt;&gt;""),TONGHOP!$M573,"")</f>
        <v/>
      </c>
      <c r="E573" s="3" t="str">
        <f>IF(AND(TONGHOP!$O573="KTHP",TONGHOP!$P573="VD",TONGHOP!$J573="R",TONGHOP!$K573&lt;&gt;""),TONGHOP!$K573,"")</f>
        <v/>
      </c>
      <c r="F573" s="3" t="str">
        <f>IF(AND(TONGHOP!$O573="KTHP",TONGHOP!$P573="VD",TONGHOP!$J573="R",TONGHOP!$K573&lt;&gt;""),TONGHOP!$M573,"")</f>
        <v/>
      </c>
      <c r="G573" s="3" t="str">
        <f>IF(AND(TONGHOP!$O573="KTHP",TONGHOP!$P573="TH",TONGHOP!$J573="R",TONGHOP!$K573&lt;&gt;""),TONGHOP!$K573,"")</f>
        <v/>
      </c>
      <c r="H573" s="3" t="str">
        <f>IF(AND(TONGHOP!$O573="KTHP",TONGHOP!$P573="TH",TONGHOP!$J573="R",TONGHOP!$K573&lt;&gt;""),TONGHOP!$M573,"")</f>
        <v/>
      </c>
      <c r="I573" s="3" t="str">
        <f>IF(AND(TONGHOP!$O573="ThiTN",TONGHOP!$P573="LT",TONGHOP!$J573="R",TONGHOP!$K573&lt;&gt;""),TONGHOP!$K573,"")</f>
        <v/>
      </c>
      <c r="J573" s="3" t="str">
        <f>IF(AND(TONGHOP!$O573="ThiTN",TONGHOP!$P573="LT",TONGHOP!$J573="R",TONGHOP!$K573&lt;&gt;""),TONGHOP!$M573,"")</f>
        <v/>
      </c>
      <c r="K573" s="3" t="str">
        <f>IF(AND(TONGHOP!$O573="ThiTN",TONGHOP!$P573="TN",TONGHOP!$J573="R",TONGHOP!$K573&lt;&gt;""),TONGHOP!$K573,"")</f>
        <v/>
      </c>
      <c r="L573" s="3" t="str">
        <f>IF(AND(TONGHOP!$O573="ThiTN",TONGHOP!$P573="TN",TONGHOP!$J573="R",TONGHOP!$K573&lt;&gt;""),TONGHOP!$M573,"")</f>
        <v/>
      </c>
      <c r="M573" s="3" t="str">
        <f>IF(AND(TONGHOP!$O573="ThiTN",TONGHOP!$P573="VĐ",TONGHOP!$J573="R",TONGHOP!$K573&lt;&gt;""),TONGHOP!$K573,"")</f>
        <v/>
      </c>
      <c r="N573" s="3" t="str">
        <f>IF(AND(TONGHOP!$O573="ThiTN",TONGHOP!$P573="VĐ",TONGHOP!$J573="R",TONGHOP!$K573&lt;&gt;""),TONGHOP!$M573,"")</f>
        <v/>
      </c>
      <c r="O573" s="3" t="str">
        <f>IF(AND(TONGHOP!$O573="ThiTN",TONGHOP!$P573="TH",TONGHOP!$J573="R",TONGHOP!$K573&lt;&gt;""),TONGHOP!$K573,"")</f>
        <v/>
      </c>
      <c r="P573" s="3" t="str">
        <f>IF(AND(TONGHOP!$O573="ThiTN",TONGHOP!$P573="TH",TONGHOP!$J573="R",TONGHOP!$K573&lt;&gt;""),TONGHOP!$M573,"")</f>
        <v/>
      </c>
    </row>
    <row r="574" spans="1:16">
      <c r="A574" s="3" t="str">
        <f>IF(AND(TONGHOP!$O574="KTHP",TONGHOP!$P574="LT",TONGHOP!$J574="R",TONGHOP!$K574&lt;&gt;""),TONGHOP!$K574,"")</f>
        <v/>
      </c>
      <c r="B574" s="3" t="str">
        <f>IF(AND(TONGHOP!$O574="KTHP",TONGHOP!$P574="LT",TONGHOP!$J574="R",TONGHOP!$K574&lt;&gt;""),TONGHOP!$M574,"")</f>
        <v/>
      </c>
      <c r="C574" s="3" t="str">
        <f>IF(AND(TONGHOP!$O574="KTHP",TONGHOP!$P574="TN",TONGHOP!$J574="R",TONGHOP!$K574&lt;&gt;""),TONGHOP!$K574,"")</f>
        <v/>
      </c>
      <c r="D574" s="3" t="str">
        <f>IF(AND(TONGHOP!$O574="KTHP",TONGHOP!$P574="TN",TONGHOP!$J574="R",TONGHOP!$K574&lt;&gt;""),TONGHOP!$M574,"")</f>
        <v/>
      </c>
      <c r="E574" s="3" t="str">
        <f>IF(AND(TONGHOP!$O574="KTHP",TONGHOP!$P574="VD",TONGHOP!$J574="R",TONGHOP!$K574&lt;&gt;""),TONGHOP!$K574,"")</f>
        <v/>
      </c>
      <c r="F574" s="3" t="str">
        <f>IF(AND(TONGHOP!$O574="KTHP",TONGHOP!$P574="VD",TONGHOP!$J574="R",TONGHOP!$K574&lt;&gt;""),TONGHOP!$M574,"")</f>
        <v/>
      </c>
      <c r="G574" s="3" t="str">
        <f>IF(AND(TONGHOP!$O574="KTHP",TONGHOP!$P574="TH",TONGHOP!$J574="R",TONGHOP!$K574&lt;&gt;""),TONGHOP!$K574,"")</f>
        <v/>
      </c>
      <c r="H574" s="3" t="str">
        <f>IF(AND(TONGHOP!$O574="KTHP",TONGHOP!$P574="TH",TONGHOP!$J574="R",TONGHOP!$K574&lt;&gt;""),TONGHOP!$M574,"")</f>
        <v/>
      </c>
      <c r="I574" s="3" t="str">
        <f>IF(AND(TONGHOP!$O574="ThiTN",TONGHOP!$P574="LT",TONGHOP!$J574="R",TONGHOP!$K574&lt;&gt;""),TONGHOP!$K574,"")</f>
        <v/>
      </c>
      <c r="J574" s="3" t="str">
        <f>IF(AND(TONGHOP!$O574="ThiTN",TONGHOP!$P574="LT",TONGHOP!$J574="R",TONGHOP!$K574&lt;&gt;""),TONGHOP!$M574,"")</f>
        <v/>
      </c>
      <c r="K574" s="3" t="str">
        <f>IF(AND(TONGHOP!$O574="ThiTN",TONGHOP!$P574="TN",TONGHOP!$J574="R",TONGHOP!$K574&lt;&gt;""),TONGHOP!$K574,"")</f>
        <v/>
      </c>
      <c r="L574" s="3" t="str">
        <f>IF(AND(TONGHOP!$O574="ThiTN",TONGHOP!$P574="TN",TONGHOP!$J574="R",TONGHOP!$K574&lt;&gt;""),TONGHOP!$M574,"")</f>
        <v/>
      </c>
      <c r="M574" s="3" t="str">
        <f>IF(AND(TONGHOP!$O574="ThiTN",TONGHOP!$P574="VĐ",TONGHOP!$J574="R",TONGHOP!$K574&lt;&gt;""),TONGHOP!$K574,"")</f>
        <v/>
      </c>
      <c r="N574" s="3" t="str">
        <f>IF(AND(TONGHOP!$O574="ThiTN",TONGHOP!$P574="VĐ",TONGHOP!$J574="R",TONGHOP!$K574&lt;&gt;""),TONGHOP!$M574,"")</f>
        <v/>
      </c>
      <c r="O574" s="3" t="str">
        <f>IF(AND(TONGHOP!$O574="ThiTN",TONGHOP!$P574="TH",TONGHOP!$J574="R",TONGHOP!$K574&lt;&gt;""),TONGHOP!$K574,"")</f>
        <v/>
      </c>
      <c r="P574" s="3" t="str">
        <f>IF(AND(TONGHOP!$O574="ThiTN",TONGHOP!$P574="TH",TONGHOP!$J574="R",TONGHOP!$K574&lt;&gt;""),TONGHOP!$M574,"")</f>
        <v/>
      </c>
    </row>
    <row r="575" spans="1:16">
      <c r="A575" s="3" t="str">
        <f>IF(AND(TONGHOP!$O575="KTHP",TONGHOP!$P575="LT",TONGHOP!$J575="R",TONGHOP!$K575&lt;&gt;""),TONGHOP!$K575,"")</f>
        <v/>
      </c>
      <c r="B575" s="3" t="str">
        <f>IF(AND(TONGHOP!$O575="KTHP",TONGHOP!$P575="LT",TONGHOP!$J575="R",TONGHOP!$K575&lt;&gt;""),TONGHOP!$M575,"")</f>
        <v/>
      </c>
      <c r="C575" s="3" t="str">
        <f>IF(AND(TONGHOP!$O575="KTHP",TONGHOP!$P575="TN",TONGHOP!$J575="R",TONGHOP!$K575&lt;&gt;""),TONGHOP!$K575,"")</f>
        <v/>
      </c>
      <c r="D575" s="3" t="str">
        <f>IF(AND(TONGHOP!$O575="KTHP",TONGHOP!$P575="TN",TONGHOP!$J575="R",TONGHOP!$K575&lt;&gt;""),TONGHOP!$M575,"")</f>
        <v/>
      </c>
      <c r="E575" s="3" t="str">
        <f>IF(AND(TONGHOP!$O575="KTHP",TONGHOP!$P575="VD",TONGHOP!$J575="R",TONGHOP!$K575&lt;&gt;""),TONGHOP!$K575,"")</f>
        <v/>
      </c>
      <c r="F575" s="3" t="str">
        <f>IF(AND(TONGHOP!$O575="KTHP",TONGHOP!$P575="VD",TONGHOP!$J575="R",TONGHOP!$K575&lt;&gt;""),TONGHOP!$M575,"")</f>
        <v/>
      </c>
      <c r="G575" s="3" t="str">
        <f>IF(AND(TONGHOP!$O575="KTHP",TONGHOP!$P575="TH",TONGHOP!$J575="R",TONGHOP!$K575&lt;&gt;""),TONGHOP!$K575,"")</f>
        <v/>
      </c>
      <c r="H575" s="3" t="str">
        <f>IF(AND(TONGHOP!$O575="KTHP",TONGHOP!$P575="TH",TONGHOP!$J575="R",TONGHOP!$K575&lt;&gt;""),TONGHOP!$M575,"")</f>
        <v/>
      </c>
      <c r="I575" s="3" t="str">
        <f>IF(AND(TONGHOP!$O575="ThiTN",TONGHOP!$P575="LT",TONGHOP!$J575="R",TONGHOP!$K575&lt;&gt;""),TONGHOP!$K575,"")</f>
        <v/>
      </c>
      <c r="J575" s="3" t="str">
        <f>IF(AND(TONGHOP!$O575="ThiTN",TONGHOP!$P575="LT",TONGHOP!$J575="R",TONGHOP!$K575&lt;&gt;""),TONGHOP!$M575,"")</f>
        <v/>
      </c>
      <c r="K575" s="3" t="str">
        <f>IF(AND(TONGHOP!$O575="ThiTN",TONGHOP!$P575="TN",TONGHOP!$J575="R",TONGHOP!$K575&lt;&gt;""),TONGHOP!$K575,"")</f>
        <v/>
      </c>
      <c r="L575" s="3" t="str">
        <f>IF(AND(TONGHOP!$O575="ThiTN",TONGHOP!$P575="TN",TONGHOP!$J575="R",TONGHOP!$K575&lt;&gt;""),TONGHOP!$M575,"")</f>
        <v/>
      </c>
      <c r="M575" s="3" t="str">
        <f>IF(AND(TONGHOP!$O575="ThiTN",TONGHOP!$P575="VĐ",TONGHOP!$J575="R",TONGHOP!$K575&lt;&gt;""),TONGHOP!$K575,"")</f>
        <v/>
      </c>
      <c r="N575" s="3" t="str">
        <f>IF(AND(TONGHOP!$O575="ThiTN",TONGHOP!$P575="VĐ",TONGHOP!$J575="R",TONGHOP!$K575&lt;&gt;""),TONGHOP!$M575,"")</f>
        <v/>
      </c>
      <c r="O575" s="3" t="str">
        <f>IF(AND(TONGHOP!$O575="ThiTN",TONGHOP!$P575="TH",TONGHOP!$J575="R",TONGHOP!$K575&lt;&gt;""),TONGHOP!$K575,"")</f>
        <v/>
      </c>
      <c r="P575" s="3" t="str">
        <f>IF(AND(TONGHOP!$O575="ThiTN",TONGHOP!$P575="TH",TONGHOP!$J575="R",TONGHOP!$K575&lt;&gt;""),TONGHOP!$M575,"")</f>
        <v/>
      </c>
    </row>
    <row r="576" spans="1:16">
      <c r="A576" s="3" t="str">
        <f>IF(AND(TONGHOP!$O576="KTHP",TONGHOP!$P576="LT",TONGHOP!$J576="R",TONGHOP!$K576&lt;&gt;""),TONGHOP!$K576,"")</f>
        <v/>
      </c>
      <c r="B576" s="3" t="str">
        <f>IF(AND(TONGHOP!$O576="KTHP",TONGHOP!$P576="LT",TONGHOP!$J576="R",TONGHOP!$K576&lt;&gt;""),TONGHOP!$M576,"")</f>
        <v/>
      </c>
      <c r="C576" s="3" t="str">
        <f>IF(AND(TONGHOP!$O576="KTHP",TONGHOP!$P576="TN",TONGHOP!$J576="R",TONGHOP!$K576&lt;&gt;""),TONGHOP!$K576,"")</f>
        <v/>
      </c>
      <c r="D576" s="3" t="str">
        <f>IF(AND(TONGHOP!$O576="KTHP",TONGHOP!$P576="TN",TONGHOP!$J576="R",TONGHOP!$K576&lt;&gt;""),TONGHOP!$M576,"")</f>
        <v/>
      </c>
      <c r="E576" s="3" t="str">
        <f>IF(AND(TONGHOP!$O576="KTHP",TONGHOP!$P576="VD",TONGHOP!$J576="R",TONGHOP!$K576&lt;&gt;""),TONGHOP!$K576,"")</f>
        <v/>
      </c>
      <c r="F576" s="3" t="str">
        <f>IF(AND(TONGHOP!$O576="KTHP",TONGHOP!$P576="VD",TONGHOP!$J576="R",TONGHOP!$K576&lt;&gt;""),TONGHOP!$M576,"")</f>
        <v/>
      </c>
      <c r="G576" s="3" t="str">
        <f>IF(AND(TONGHOP!$O576="KTHP",TONGHOP!$P576="TH",TONGHOP!$J576="R",TONGHOP!$K576&lt;&gt;""),TONGHOP!$K576,"")</f>
        <v/>
      </c>
      <c r="H576" s="3" t="str">
        <f>IF(AND(TONGHOP!$O576="KTHP",TONGHOP!$P576="TH",TONGHOP!$J576="R",TONGHOP!$K576&lt;&gt;""),TONGHOP!$M576,"")</f>
        <v/>
      </c>
      <c r="I576" s="3" t="str">
        <f>IF(AND(TONGHOP!$O576="ThiTN",TONGHOP!$P576="LT",TONGHOP!$J576="R",TONGHOP!$K576&lt;&gt;""),TONGHOP!$K576,"")</f>
        <v/>
      </c>
      <c r="J576" s="3" t="str">
        <f>IF(AND(TONGHOP!$O576="ThiTN",TONGHOP!$P576="LT",TONGHOP!$J576="R",TONGHOP!$K576&lt;&gt;""),TONGHOP!$M576,"")</f>
        <v/>
      </c>
      <c r="K576" s="3" t="str">
        <f>IF(AND(TONGHOP!$O576="ThiTN",TONGHOP!$P576="TN",TONGHOP!$J576="R",TONGHOP!$K576&lt;&gt;""),TONGHOP!$K576,"")</f>
        <v/>
      </c>
      <c r="L576" s="3" t="str">
        <f>IF(AND(TONGHOP!$O576="ThiTN",TONGHOP!$P576="TN",TONGHOP!$J576="R",TONGHOP!$K576&lt;&gt;""),TONGHOP!$M576,"")</f>
        <v/>
      </c>
      <c r="M576" s="3" t="str">
        <f>IF(AND(TONGHOP!$O576="ThiTN",TONGHOP!$P576="VĐ",TONGHOP!$J576="R",TONGHOP!$K576&lt;&gt;""),TONGHOP!$K576,"")</f>
        <v/>
      </c>
      <c r="N576" s="3" t="str">
        <f>IF(AND(TONGHOP!$O576="ThiTN",TONGHOP!$P576="VĐ",TONGHOP!$J576="R",TONGHOP!$K576&lt;&gt;""),TONGHOP!$M576,"")</f>
        <v/>
      </c>
      <c r="O576" s="3" t="str">
        <f>IF(AND(TONGHOP!$O576="ThiTN",TONGHOP!$P576="TH",TONGHOP!$J576="R",TONGHOP!$K576&lt;&gt;""),TONGHOP!$K576,"")</f>
        <v/>
      </c>
      <c r="P576" s="3" t="str">
        <f>IF(AND(TONGHOP!$O576="ThiTN",TONGHOP!$P576="TH",TONGHOP!$J576="R",TONGHOP!$K576&lt;&gt;""),TONGHOP!$M576,"")</f>
        <v/>
      </c>
    </row>
    <row r="577" spans="1:16">
      <c r="A577" s="3" t="str">
        <f>IF(AND(TONGHOP!$O577="KTHP",TONGHOP!$P577="LT",TONGHOP!$J577="R",TONGHOP!$K577&lt;&gt;""),TONGHOP!$K577,"")</f>
        <v>Nguyễn Vân Giang</v>
      </c>
      <c r="B577" s="3">
        <f>IF(AND(TONGHOP!$O577="KTHP",TONGHOP!$P577="LT",TONGHOP!$J577="R",TONGHOP!$K577&lt;&gt;""),TONGHOP!$M577,"")</f>
        <v>2</v>
      </c>
      <c r="C577" s="3" t="str">
        <f>IF(AND(TONGHOP!$O577="KTHP",TONGHOP!$P577="TN",TONGHOP!$J577="R",TONGHOP!$K577&lt;&gt;""),TONGHOP!$K577,"")</f>
        <v/>
      </c>
      <c r="D577" s="3" t="str">
        <f>IF(AND(TONGHOP!$O577="KTHP",TONGHOP!$P577="TN",TONGHOP!$J577="R",TONGHOP!$K577&lt;&gt;""),TONGHOP!$M577,"")</f>
        <v/>
      </c>
      <c r="E577" s="3" t="str">
        <f>IF(AND(TONGHOP!$O577="KTHP",TONGHOP!$P577="VD",TONGHOP!$J577="R",TONGHOP!$K577&lt;&gt;""),TONGHOP!$K577,"")</f>
        <v/>
      </c>
      <c r="F577" s="3" t="str">
        <f>IF(AND(TONGHOP!$O577="KTHP",TONGHOP!$P577="VD",TONGHOP!$J577="R",TONGHOP!$K577&lt;&gt;""),TONGHOP!$M577,"")</f>
        <v/>
      </c>
      <c r="G577" s="3" t="str">
        <f>IF(AND(TONGHOP!$O577="KTHP",TONGHOP!$P577="TH",TONGHOP!$J577="R",TONGHOP!$K577&lt;&gt;""),TONGHOP!$K577,"")</f>
        <v/>
      </c>
      <c r="H577" s="3" t="str">
        <f>IF(AND(TONGHOP!$O577="KTHP",TONGHOP!$P577="TH",TONGHOP!$J577="R",TONGHOP!$K577&lt;&gt;""),TONGHOP!$M577,"")</f>
        <v/>
      </c>
      <c r="I577" s="3" t="str">
        <f>IF(AND(TONGHOP!$O577="ThiTN",TONGHOP!$P577="LT",TONGHOP!$J577="R",TONGHOP!$K577&lt;&gt;""),TONGHOP!$K577,"")</f>
        <v/>
      </c>
      <c r="J577" s="3" t="str">
        <f>IF(AND(TONGHOP!$O577="ThiTN",TONGHOP!$P577="LT",TONGHOP!$J577="R",TONGHOP!$K577&lt;&gt;""),TONGHOP!$M577,"")</f>
        <v/>
      </c>
      <c r="K577" s="3" t="str">
        <f>IF(AND(TONGHOP!$O577="ThiTN",TONGHOP!$P577="TN",TONGHOP!$J577="R",TONGHOP!$K577&lt;&gt;""),TONGHOP!$K577,"")</f>
        <v/>
      </c>
      <c r="L577" s="3" t="str">
        <f>IF(AND(TONGHOP!$O577="ThiTN",TONGHOP!$P577="TN",TONGHOP!$J577="R",TONGHOP!$K577&lt;&gt;""),TONGHOP!$M577,"")</f>
        <v/>
      </c>
      <c r="M577" s="3" t="str">
        <f>IF(AND(TONGHOP!$O577="ThiTN",TONGHOP!$P577="VĐ",TONGHOP!$J577="R",TONGHOP!$K577&lt;&gt;""),TONGHOP!$K577,"")</f>
        <v/>
      </c>
      <c r="N577" s="3" t="str">
        <f>IF(AND(TONGHOP!$O577="ThiTN",TONGHOP!$P577="VĐ",TONGHOP!$J577="R",TONGHOP!$K577&lt;&gt;""),TONGHOP!$M577,"")</f>
        <v/>
      </c>
      <c r="O577" s="3" t="str">
        <f>IF(AND(TONGHOP!$O577="ThiTN",TONGHOP!$P577="TH",TONGHOP!$J577="R",TONGHOP!$K577&lt;&gt;""),TONGHOP!$K577,"")</f>
        <v/>
      </c>
      <c r="P577" s="3" t="str">
        <f>IF(AND(TONGHOP!$O577="ThiTN",TONGHOP!$P577="TH",TONGHOP!$J577="R",TONGHOP!$K577&lt;&gt;""),TONGHOP!$M577,"")</f>
        <v/>
      </c>
    </row>
    <row r="578" spans="1:16">
      <c r="A578" s="3" t="str">
        <f>IF(AND(TONGHOP!$O578="KTHP",TONGHOP!$P578="LT",TONGHOP!$J578="R",TONGHOP!$K578&lt;&gt;""),TONGHOP!$K578,"")</f>
        <v/>
      </c>
      <c r="B578" s="3" t="str">
        <f>IF(AND(TONGHOP!$O578="KTHP",TONGHOP!$P578="LT",TONGHOP!$J578="R",TONGHOP!$K578&lt;&gt;""),TONGHOP!$M578,"")</f>
        <v/>
      </c>
      <c r="C578" s="3" t="str">
        <f>IF(AND(TONGHOP!$O578="KTHP",TONGHOP!$P578="TN",TONGHOP!$J578="R",TONGHOP!$K578&lt;&gt;""),TONGHOP!$K578,"")</f>
        <v/>
      </c>
      <c r="D578" s="3" t="str">
        <f>IF(AND(TONGHOP!$O578="KTHP",TONGHOP!$P578="TN",TONGHOP!$J578="R",TONGHOP!$K578&lt;&gt;""),TONGHOP!$M578,"")</f>
        <v/>
      </c>
      <c r="E578" s="3" t="str">
        <f>IF(AND(TONGHOP!$O578="KTHP",TONGHOP!$P578="VD",TONGHOP!$J578="R",TONGHOP!$K578&lt;&gt;""),TONGHOP!$K578,"")</f>
        <v/>
      </c>
      <c r="F578" s="3" t="str">
        <f>IF(AND(TONGHOP!$O578="KTHP",TONGHOP!$P578="VD",TONGHOP!$J578="R",TONGHOP!$K578&lt;&gt;""),TONGHOP!$M578,"")</f>
        <v/>
      </c>
      <c r="G578" s="3" t="str">
        <f>IF(AND(TONGHOP!$O578="KTHP",TONGHOP!$P578="TH",TONGHOP!$J578="R",TONGHOP!$K578&lt;&gt;""),TONGHOP!$K578,"")</f>
        <v/>
      </c>
      <c r="H578" s="3" t="str">
        <f>IF(AND(TONGHOP!$O578="KTHP",TONGHOP!$P578="TH",TONGHOP!$J578="R",TONGHOP!$K578&lt;&gt;""),TONGHOP!$M578,"")</f>
        <v/>
      </c>
      <c r="I578" s="3" t="str">
        <f>IF(AND(TONGHOP!$O578="ThiTN",TONGHOP!$P578="LT",TONGHOP!$J578="R",TONGHOP!$K578&lt;&gt;""),TONGHOP!$K578,"")</f>
        <v/>
      </c>
      <c r="J578" s="3" t="str">
        <f>IF(AND(TONGHOP!$O578="ThiTN",TONGHOP!$P578="LT",TONGHOP!$J578="R",TONGHOP!$K578&lt;&gt;""),TONGHOP!$M578,"")</f>
        <v/>
      </c>
      <c r="K578" s="3" t="str">
        <f>IF(AND(TONGHOP!$O578="ThiTN",TONGHOP!$P578="TN",TONGHOP!$J578="R",TONGHOP!$K578&lt;&gt;""),TONGHOP!$K578,"")</f>
        <v/>
      </c>
      <c r="L578" s="3" t="str">
        <f>IF(AND(TONGHOP!$O578="ThiTN",TONGHOP!$P578="TN",TONGHOP!$J578="R",TONGHOP!$K578&lt;&gt;""),TONGHOP!$M578,"")</f>
        <v/>
      </c>
      <c r="M578" s="3" t="str">
        <f>IF(AND(TONGHOP!$O578="ThiTN",TONGHOP!$P578="VĐ",TONGHOP!$J578="R",TONGHOP!$K578&lt;&gt;""),TONGHOP!$K578,"")</f>
        <v/>
      </c>
      <c r="N578" s="3" t="str">
        <f>IF(AND(TONGHOP!$O578="ThiTN",TONGHOP!$P578="VĐ",TONGHOP!$J578="R",TONGHOP!$K578&lt;&gt;""),TONGHOP!$M578,"")</f>
        <v/>
      </c>
      <c r="O578" s="3" t="str">
        <f>IF(AND(TONGHOP!$O578="ThiTN",TONGHOP!$P578="TH",TONGHOP!$J578="R",TONGHOP!$K578&lt;&gt;""),TONGHOP!$K578,"")</f>
        <v/>
      </c>
      <c r="P578" s="3" t="str">
        <f>IF(AND(TONGHOP!$O578="ThiTN",TONGHOP!$P578="TH",TONGHOP!$J578="R",TONGHOP!$K578&lt;&gt;""),TONGHOP!$M578,"")</f>
        <v/>
      </c>
    </row>
    <row r="579" spans="1:16">
      <c r="A579" s="3" t="str">
        <f>IF(AND(TONGHOP!$O579="KTHP",TONGHOP!$P579="LT",TONGHOP!$J579="R",TONGHOP!$K579&lt;&gt;""),TONGHOP!$K579,"")</f>
        <v/>
      </c>
      <c r="B579" s="3" t="str">
        <f>IF(AND(TONGHOP!$O579="KTHP",TONGHOP!$P579="LT",TONGHOP!$J579="R",TONGHOP!$K579&lt;&gt;""),TONGHOP!$M579,"")</f>
        <v/>
      </c>
      <c r="C579" s="3" t="str">
        <f>IF(AND(TONGHOP!$O579="KTHP",TONGHOP!$P579="TN",TONGHOP!$J579="R",TONGHOP!$K579&lt;&gt;""),TONGHOP!$K579,"")</f>
        <v/>
      </c>
      <c r="D579" s="3" t="str">
        <f>IF(AND(TONGHOP!$O579="KTHP",TONGHOP!$P579="TN",TONGHOP!$J579="R",TONGHOP!$K579&lt;&gt;""),TONGHOP!$M579,"")</f>
        <v/>
      </c>
      <c r="E579" s="3" t="str">
        <f>IF(AND(TONGHOP!$O579="KTHP",TONGHOP!$P579="VD",TONGHOP!$J579="R",TONGHOP!$K579&lt;&gt;""),TONGHOP!$K579,"")</f>
        <v/>
      </c>
      <c r="F579" s="3" t="str">
        <f>IF(AND(TONGHOP!$O579="KTHP",TONGHOP!$P579="VD",TONGHOP!$J579="R",TONGHOP!$K579&lt;&gt;""),TONGHOP!$M579,"")</f>
        <v/>
      </c>
      <c r="G579" s="3" t="str">
        <f>IF(AND(TONGHOP!$O579="KTHP",TONGHOP!$P579="TH",TONGHOP!$J579="R",TONGHOP!$K579&lt;&gt;""),TONGHOP!$K579,"")</f>
        <v/>
      </c>
      <c r="H579" s="3" t="str">
        <f>IF(AND(TONGHOP!$O579="KTHP",TONGHOP!$P579="TH",TONGHOP!$J579="R",TONGHOP!$K579&lt;&gt;""),TONGHOP!$M579,"")</f>
        <v/>
      </c>
      <c r="I579" s="3" t="str">
        <f>IF(AND(TONGHOP!$O579="ThiTN",TONGHOP!$P579="LT",TONGHOP!$J579="R",TONGHOP!$K579&lt;&gt;""),TONGHOP!$K579,"")</f>
        <v/>
      </c>
      <c r="J579" s="3" t="str">
        <f>IF(AND(TONGHOP!$O579="ThiTN",TONGHOP!$P579="LT",TONGHOP!$J579="R",TONGHOP!$K579&lt;&gt;""),TONGHOP!$M579,"")</f>
        <v/>
      </c>
      <c r="K579" s="3" t="str">
        <f>IF(AND(TONGHOP!$O579="ThiTN",TONGHOP!$P579="TN",TONGHOP!$J579="R",TONGHOP!$K579&lt;&gt;""),TONGHOP!$K579,"")</f>
        <v/>
      </c>
      <c r="L579" s="3" t="str">
        <f>IF(AND(TONGHOP!$O579="ThiTN",TONGHOP!$P579="TN",TONGHOP!$J579="R",TONGHOP!$K579&lt;&gt;""),TONGHOP!$M579,"")</f>
        <v/>
      </c>
      <c r="M579" s="3" t="str">
        <f>IF(AND(TONGHOP!$O579="ThiTN",TONGHOP!$P579="VĐ",TONGHOP!$J579="R",TONGHOP!$K579&lt;&gt;""),TONGHOP!$K579,"")</f>
        <v/>
      </c>
      <c r="N579" s="3" t="str">
        <f>IF(AND(TONGHOP!$O579="ThiTN",TONGHOP!$P579="VĐ",TONGHOP!$J579="R",TONGHOP!$K579&lt;&gt;""),TONGHOP!$M579,"")</f>
        <v/>
      </c>
      <c r="O579" s="3" t="str">
        <f>IF(AND(TONGHOP!$O579="ThiTN",TONGHOP!$P579="TH",TONGHOP!$J579="R",TONGHOP!$K579&lt;&gt;""),TONGHOP!$K579,"")</f>
        <v/>
      </c>
      <c r="P579" s="3" t="str">
        <f>IF(AND(TONGHOP!$O579="ThiTN",TONGHOP!$P579="TH",TONGHOP!$J579="R",TONGHOP!$K579&lt;&gt;""),TONGHOP!$M579,"")</f>
        <v/>
      </c>
    </row>
    <row r="580" spans="1:16">
      <c r="A580" s="3" t="str">
        <f>IF(AND(TONGHOP!$O580="KTHP",TONGHOP!$P580="LT",TONGHOP!$J580="R",TONGHOP!$K580&lt;&gt;""),TONGHOP!$K580,"")</f>
        <v/>
      </c>
      <c r="B580" s="3" t="str">
        <f>IF(AND(TONGHOP!$O580="KTHP",TONGHOP!$P580="LT",TONGHOP!$J580="R",TONGHOP!$K580&lt;&gt;""),TONGHOP!$M580,"")</f>
        <v/>
      </c>
      <c r="C580" s="3" t="str">
        <f>IF(AND(TONGHOP!$O580="KTHP",TONGHOP!$P580="TN",TONGHOP!$J580="R",TONGHOP!$K580&lt;&gt;""),TONGHOP!$K580,"")</f>
        <v/>
      </c>
      <c r="D580" s="3" t="str">
        <f>IF(AND(TONGHOP!$O580="KTHP",TONGHOP!$P580="TN",TONGHOP!$J580="R",TONGHOP!$K580&lt;&gt;""),TONGHOP!$M580,"")</f>
        <v/>
      </c>
      <c r="E580" s="3" t="str">
        <f>IF(AND(TONGHOP!$O580="KTHP",TONGHOP!$P580="VD",TONGHOP!$J580="R",TONGHOP!$K580&lt;&gt;""),TONGHOP!$K580,"")</f>
        <v/>
      </c>
      <c r="F580" s="3" t="str">
        <f>IF(AND(TONGHOP!$O580="KTHP",TONGHOP!$P580="VD",TONGHOP!$J580="R",TONGHOP!$K580&lt;&gt;""),TONGHOP!$M580,"")</f>
        <v/>
      </c>
      <c r="G580" s="3" t="str">
        <f>IF(AND(TONGHOP!$O580="KTHP",TONGHOP!$P580="TH",TONGHOP!$J580="R",TONGHOP!$K580&lt;&gt;""),TONGHOP!$K580,"")</f>
        <v/>
      </c>
      <c r="H580" s="3" t="str">
        <f>IF(AND(TONGHOP!$O580="KTHP",TONGHOP!$P580="TH",TONGHOP!$J580="R",TONGHOP!$K580&lt;&gt;""),TONGHOP!$M580,"")</f>
        <v/>
      </c>
      <c r="I580" s="3" t="str">
        <f>IF(AND(TONGHOP!$O580="ThiTN",TONGHOP!$P580="LT",TONGHOP!$J580="R",TONGHOP!$K580&lt;&gt;""),TONGHOP!$K580,"")</f>
        <v/>
      </c>
      <c r="J580" s="3" t="str">
        <f>IF(AND(TONGHOP!$O580="ThiTN",TONGHOP!$P580="LT",TONGHOP!$J580="R",TONGHOP!$K580&lt;&gt;""),TONGHOP!$M580,"")</f>
        <v/>
      </c>
      <c r="K580" s="3" t="str">
        <f>IF(AND(TONGHOP!$O580="ThiTN",TONGHOP!$P580="TN",TONGHOP!$J580="R",TONGHOP!$K580&lt;&gt;""),TONGHOP!$K580,"")</f>
        <v/>
      </c>
      <c r="L580" s="3" t="str">
        <f>IF(AND(TONGHOP!$O580="ThiTN",TONGHOP!$P580="TN",TONGHOP!$J580="R",TONGHOP!$K580&lt;&gt;""),TONGHOP!$M580,"")</f>
        <v/>
      </c>
      <c r="M580" s="3" t="str">
        <f>IF(AND(TONGHOP!$O580="ThiTN",TONGHOP!$P580="VĐ",TONGHOP!$J580="R",TONGHOP!$K580&lt;&gt;""),TONGHOP!$K580,"")</f>
        <v/>
      </c>
      <c r="N580" s="3" t="str">
        <f>IF(AND(TONGHOP!$O580="ThiTN",TONGHOP!$P580="VĐ",TONGHOP!$J580="R",TONGHOP!$K580&lt;&gt;""),TONGHOP!$M580,"")</f>
        <v/>
      </c>
      <c r="O580" s="3" t="str">
        <f>IF(AND(TONGHOP!$O580="ThiTN",TONGHOP!$P580="TH",TONGHOP!$J580="R",TONGHOP!$K580&lt;&gt;""),TONGHOP!$K580,"")</f>
        <v/>
      </c>
      <c r="P580" s="3" t="str">
        <f>IF(AND(TONGHOP!$O580="ThiTN",TONGHOP!$P580="TH",TONGHOP!$J580="R",TONGHOP!$K580&lt;&gt;""),TONGHOP!$M580,"")</f>
        <v/>
      </c>
    </row>
    <row r="581" spans="1:16">
      <c r="A581" s="3" t="str">
        <f>IF(AND(TONGHOP!$O581="KTHP",TONGHOP!$P581="LT",TONGHOP!$J581="R",TONGHOP!$K581&lt;&gt;""),TONGHOP!$K581,"")</f>
        <v/>
      </c>
      <c r="B581" s="3" t="str">
        <f>IF(AND(TONGHOP!$O581="KTHP",TONGHOP!$P581="LT",TONGHOP!$J581="R",TONGHOP!$K581&lt;&gt;""),TONGHOP!$M581,"")</f>
        <v/>
      </c>
      <c r="C581" s="3" t="str">
        <f>IF(AND(TONGHOP!$O581="KTHP",TONGHOP!$P581="TN",TONGHOP!$J581="R",TONGHOP!$K581&lt;&gt;""),TONGHOP!$K581,"")</f>
        <v/>
      </c>
      <c r="D581" s="3" t="str">
        <f>IF(AND(TONGHOP!$O581="KTHP",TONGHOP!$P581="TN",TONGHOP!$J581="R",TONGHOP!$K581&lt;&gt;""),TONGHOP!$M581,"")</f>
        <v/>
      </c>
      <c r="E581" s="3" t="str">
        <f>IF(AND(TONGHOP!$O581="KTHP",TONGHOP!$P581="VD",TONGHOP!$J581="R",TONGHOP!$K581&lt;&gt;""),TONGHOP!$K581,"")</f>
        <v/>
      </c>
      <c r="F581" s="3" t="str">
        <f>IF(AND(TONGHOP!$O581="KTHP",TONGHOP!$P581="VD",TONGHOP!$J581="R",TONGHOP!$K581&lt;&gt;""),TONGHOP!$M581,"")</f>
        <v/>
      </c>
      <c r="G581" s="3" t="str">
        <f>IF(AND(TONGHOP!$O581="KTHP",TONGHOP!$P581="TH",TONGHOP!$J581="R",TONGHOP!$K581&lt;&gt;""),TONGHOP!$K581,"")</f>
        <v/>
      </c>
      <c r="H581" s="3" t="str">
        <f>IF(AND(TONGHOP!$O581="KTHP",TONGHOP!$P581="TH",TONGHOP!$J581="R",TONGHOP!$K581&lt;&gt;""),TONGHOP!$M581,"")</f>
        <v/>
      </c>
      <c r="I581" s="3" t="str">
        <f>IF(AND(TONGHOP!$O581="ThiTN",TONGHOP!$P581="LT",TONGHOP!$J581="R",TONGHOP!$K581&lt;&gt;""),TONGHOP!$K581,"")</f>
        <v/>
      </c>
      <c r="J581" s="3" t="str">
        <f>IF(AND(TONGHOP!$O581="ThiTN",TONGHOP!$P581="LT",TONGHOP!$J581="R",TONGHOP!$K581&lt;&gt;""),TONGHOP!$M581,"")</f>
        <v/>
      </c>
      <c r="K581" s="3" t="str">
        <f>IF(AND(TONGHOP!$O581="ThiTN",TONGHOP!$P581="TN",TONGHOP!$J581="R",TONGHOP!$K581&lt;&gt;""),TONGHOP!$K581,"")</f>
        <v/>
      </c>
      <c r="L581" s="3" t="str">
        <f>IF(AND(TONGHOP!$O581="ThiTN",TONGHOP!$P581="TN",TONGHOP!$J581="R",TONGHOP!$K581&lt;&gt;""),TONGHOP!$M581,"")</f>
        <v/>
      </c>
      <c r="M581" s="3" t="str">
        <f>IF(AND(TONGHOP!$O581="ThiTN",TONGHOP!$P581="VĐ",TONGHOP!$J581="R",TONGHOP!$K581&lt;&gt;""),TONGHOP!$K581,"")</f>
        <v/>
      </c>
      <c r="N581" s="3" t="str">
        <f>IF(AND(TONGHOP!$O581="ThiTN",TONGHOP!$P581="VĐ",TONGHOP!$J581="R",TONGHOP!$K581&lt;&gt;""),TONGHOP!$M581,"")</f>
        <v/>
      </c>
      <c r="O581" s="3" t="str">
        <f>IF(AND(TONGHOP!$O581="ThiTN",TONGHOP!$P581="TH",TONGHOP!$J581="R",TONGHOP!$K581&lt;&gt;""),TONGHOP!$K581,"")</f>
        <v/>
      </c>
      <c r="P581" s="3" t="str">
        <f>IF(AND(TONGHOP!$O581="ThiTN",TONGHOP!$P581="TH",TONGHOP!$J581="R",TONGHOP!$K581&lt;&gt;""),TONGHOP!$M581,"")</f>
        <v/>
      </c>
    </row>
    <row r="582" spans="1:16">
      <c r="A582" s="3" t="str">
        <f>IF(AND(TONGHOP!$O582="KTHP",TONGHOP!$P582="LT",TONGHOP!$J582="R",TONGHOP!$K582&lt;&gt;""),TONGHOP!$K582,"")</f>
        <v/>
      </c>
      <c r="B582" s="3" t="str">
        <f>IF(AND(TONGHOP!$O582="KTHP",TONGHOP!$P582="LT",TONGHOP!$J582="R",TONGHOP!$K582&lt;&gt;""),TONGHOP!$M582,"")</f>
        <v/>
      </c>
      <c r="C582" s="3" t="str">
        <f>IF(AND(TONGHOP!$O582="KTHP",TONGHOP!$P582="TN",TONGHOP!$J582="R",TONGHOP!$K582&lt;&gt;""),TONGHOP!$K582,"")</f>
        <v/>
      </c>
      <c r="D582" s="3" t="str">
        <f>IF(AND(TONGHOP!$O582="KTHP",TONGHOP!$P582="TN",TONGHOP!$J582="R",TONGHOP!$K582&lt;&gt;""),TONGHOP!$M582,"")</f>
        <v/>
      </c>
      <c r="E582" s="3" t="str">
        <f>IF(AND(TONGHOP!$O582="KTHP",TONGHOP!$P582="VD",TONGHOP!$J582="R",TONGHOP!$K582&lt;&gt;""),TONGHOP!$K582,"")</f>
        <v/>
      </c>
      <c r="F582" s="3" t="str">
        <f>IF(AND(TONGHOP!$O582="KTHP",TONGHOP!$P582="VD",TONGHOP!$J582="R",TONGHOP!$K582&lt;&gt;""),TONGHOP!$M582,"")</f>
        <v/>
      </c>
      <c r="G582" s="3" t="str">
        <f>IF(AND(TONGHOP!$O582="KTHP",TONGHOP!$P582="TH",TONGHOP!$J582="R",TONGHOP!$K582&lt;&gt;""),TONGHOP!$K582,"")</f>
        <v/>
      </c>
      <c r="H582" s="3" t="str">
        <f>IF(AND(TONGHOP!$O582="KTHP",TONGHOP!$P582="TH",TONGHOP!$J582="R",TONGHOP!$K582&lt;&gt;""),TONGHOP!$M582,"")</f>
        <v/>
      </c>
      <c r="I582" s="3" t="str">
        <f>IF(AND(TONGHOP!$O582="ThiTN",TONGHOP!$P582="LT",TONGHOP!$J582="R",TONGHOP!$K582&lt;&gt;""),TONGHOP!$K582,"")</f>
        <v/>
      </c>
      <c r="J582" s="3" t="str">
        <f>IF(AND(TONGHOP!$O582="ThiTN",TONGHOP!$P582="LT",TONGHOP!$J582="R",TONGHOP!$K582&lt;&gt;""),TONGHOP!$M582,"")</f>
        <v/>
      </c>
      <c r="K582" s="3" t="str">
        <f>IF(AND(TONGHOP!$O582="ThiTN",TONGHOP!$P582="TN",TONGHOP!$J582="R",TONGHOP!$K582&lt;&gt;""),TONGHOP!$K582,"")</f>
        <v/>
      </c>
      <c r="L582" s="3" t="str">
        <f>IF(AND(TONGHOP!$O582="ThiTN",TONGHOP!$P582="TN",TONGHOP!$J582="R",TONGHOP!$K582&lt;&gt;""),TONGHOP!$M582,"")</f>
        <v/>
      </c>
      <c r="M582" s="3" t="str">
        <f>IF(AND(TONGHOP!$O582="ThiTN",TONGHOP!$P582="VĐ",TONGHOP!$J582="R",TONGHOP!$K582&lt;&gt;""),TONGHOP!$K582,"")</f>
        <v/>
      </c>
      <c r="N582" s="3" t="str">
        <f>IF(AND(TONGHOP!$O582="ThiTN",TONGHOP!$P582="VĐ",TONGHOP!$J582="R",TONGHOP!$K582&lt;&gt;""),TONGHOP!$M582,"")</f>
        <v/>
      </c>
      <c r="O582" s="3" t="str">
        <f>IF(AND(TONGHOP!$O582="ThiTN",TONGHOP!$P582="TH",TONGHOP!$J582="R",TONGHOP!$K582&lt;&gt;""),TONGHOP!$K582,"")</f>
        <v/>
      </c>
      <c r="P582" s="3" t="str">
        <f>IF(AND(TONGHOP!$O582="ThiTN",TONGHOP!$P582="TH",TONGHOP!$J582="R",TONGHOP!$K582&lt;&gt;""),TONGHOP!$M582,"")</f>
        <v/>
      </c>
    </row>
    <row r="583" spans="1:16">
      <c r="A583" s="3" t="str">
        <f>IF(AND(TONGHOP!$O583="KTHP",TONGHOP!$P583="LT",TONGHOP!$J583="R",TONGHOP!$K583&lt;&gt;""),TONGHOP!$K583,"")</f>
        <v/>
      </c>
      <c r="B583" s="3" t="str">
        <f>IF(AND(TONGHOP!$O583="KTHP",TONGHOP!$P583="LT",TONGHOP!$J583="R",TONGHOP!$K583&lt;&gt;""),TONGHOP!$M583,"")</f>
        <v/>
      </c>
      <c r="C583" s="3" t="str">
        <f>IF(AND(TONGHOP!$O583="KTHP",TONGHOP!$P583="TN",TONGHOP!$J583="R",TONGHOP!$K583&lt;&gt;""),TONGHOP!$K583,"")</f>
        <v/>
      </c>
      <c r="D583" s="3" t="str">
        <f>IF(AND(TONGHOP!$O583="KTHP",TONGHOP!$P583="TN",TONGHOP!$J583="R",TONGHOP!$K583&lt;&gt;""),TONGHOP!$M583,"")</f>
        <v/>
      </c>
      <c r="E583" s="3" t="str">
        <f>IF(AND(TONGHOP!$O583="KTHP",TONGHOP!$P583="VD",TONGHOP!$J583="R",TONGHOP!$K583&lt;&gt;""),TONGHOP!$K583,"")</f>
        <v/>
      </c>
      <c r="F583" s="3" t="str">
        <f>IF(AND(TONGHOP!$O583="KTHP",TONGHOP!$P583="VD",TONGHOP!$J583="R",TONGHOP!$K583&lt;&gt;""),TONGHOP!$M583,"")</f>
        <v/>
      </c>
      <c r="G583" s="3" t="str">
        <f>IF(AND(TONGHOP!$O583="KTHP",TONGHOP!$P583="TH",TONGHOP!$J583="R",TONGHOP!$K583&lt;&gt;""),TONGHOP!$K583,"")</f>
        <v/>
      </c>
      <c r="H583" s="3" t="str">
        <f>IF(AND(TONGHOP!$O583="KTHP",TONGHOP!$P583="TH",TONGHOP!$J583="R",TONGHOP!$K583&lt;&gt;""),TONGHOP!$M583,"")</f>
        <v/>
      </c>
      <c r="I583" s="3" t="str">
        <f>IF(AND(TONGHOP!$O583="ThiTN",TONGHOP!$P583="LT",TONGHOP!$J583="R",TONGHOP!$K583&lt;&gt;""),TONGHOP!$K583,"")</f>
        <v/>
      </c>
      <c r="J583" s="3" t="str">
        <f>IF(AND(TONGHOP!$O583="ThiTN",TONGHOP!$P583="LT",TONGHOP!$J583="R",TONGHOP!$K583&lt;&gt;""),TONGHOP!$M583,"")</f>
        <v/>
      </c>
      <c r="K583" s="3" t="str">
        <f>IF(AND(TONGHOP!$O583="ThiTN",TONGHOP!$P583="TN",TONGHOP!$J583="R",TONGHOP!$K583&lt;&gt;""),TONGHOP!$K583,"")</f>
        <v/>
      </c>
      <c r="L583" s="3" t="str">
        <f>IF(AND(TONGHOP!$O583="ThiTN",TONGHOP!$P583="TN",TONGHOP!$J583="R",TONGHOP!$K583&lt;&gt;""),TONGHOP!$M583,"")</f>
        <v/>
      </c>
      <c r="M583" s="3" t="str">
        <f>IF(AND(TONGHOP!$O583="ThiTN",TONGHOP!$P583="VĐ",TONGHOP!$J583="R",TONGHOP!$K583&lt;&gt;""),TONGHOP!$K583,"")</f>
        <v/>
      </c>
      <c r="N583" s="3" t="str">
        <f>IF(AND(TONGHOP!$O583="ThiTN",TONGHOP!$P583="VĐ",TONGHOP!$J583="R",TONGHOP!$K583&lt;&gt;""),TONGHOP!$M583,"")</f>
        <v/>
      </c>
      <c r="O583" s="3" t="str">
        <f>IF(AND(TONGHOP!$O583="ThiTN",TONGHOP!$P583="TH",TONGHOP!$J583="R",TONGHOP!$K583&lt;&gt;""),TONGHOP!$K583,"")</f>
        <v/>
      </c>
      <c r="P583" s="3" t="str">
        <f>IF(AND(TONGHOP!$O583="ThiTN",TONGHOP!$P583="TH",TONGHOP!$J583="R",TONGHOP!$K583&lt;&gt;""),TONGHOP!$M583,"")</f>
        <v/>
      </c>
    </row>
    <row r="584" spans="1:16">
      <c r="A584" s="3" t="str">
        <f>IF(AND(TONGHOP!$O584="KTHP",TONGHOP!$P584="LT",TONGHOP!$J584="R",TONGHOP!$K584&lt;&gt;""),TONGHOP!$K584,"")</f>
        <v/>
      </c>
      <c r="B584" s="3" t="str">
        <f>IF(AND(TONGHOP!$O584="KTHP",TONGHOP!$P584="LT",TONGHOP!$J584="R",TONGHOP!$K584&lt;&gt;""),TONGHOP!$M584,"")</f>
        <v/>
      </c>
      <c r="C584" s="3" t="str">
        <f>IF(AND(TONGHOP!$O584="KTHP",TONGHOP!$P584="TN",TONGHOP!$J584="R",TONGHOP!$K584&lt;&gt;""),TONGHOP!$K584,"")</f>
        <v/>
      </c>
      <c r="D584" s="3" t="str">
        <f>IF(AND(TONGHOP!$O584="KTHP",TONGHOP!$P584="TN",TONGHOP!$J584="R",TONGHOP!$K584&lt;&gt;""),TONGHOP!$M584,"")</f>
        <v/>
      </c>
      <c r="E584" s="3" t="str">
        <f>IF(AND(TONGHOP!$O584="KTHP",TONGHOP!$P584="VD",TONGHOP!$J584="R",TONGHOP!$K584&lt;&gt;""),TONGHOP!$K584,"")</f>
        <v/>
      </c>
      <c r="F584" s="3" t="str">
        <f>IF(AND(TONGHOP!$O584="KTHP",TONGHOP!$P584="VD",TONGHOP!$J584="R",TONGHOP!$K584&lt;&gt;""),TONGHOP!$M584,"")</f>
        <v/>
      </c>
      <c r="G584" s="3" t="str">
        <f>IF(AND(TONGHOP!$O584="KTHP",TONGHOP!$P584="TH",TONGHOP!$J584="R",TONGHOP!$K584&lt;&gt;""),TONGHOP!$K584,"")</f>
        <v/>
      </c>
      <c r="H584" s="3" t="str">
        <f>IF(AND(TONGHOP!$O584="KTHP",TONGHOP!$P584="TH",TONGHOP!$J584="R",TONGHOP!$K584&lt;&gt;""),TONGHOP!$M584,"")</f>
        <v/>
      </c>
      <c r="I584" s="3" t="str">
        <f>IF(AND(TONGHOP!$O584="ThiTN",TONGHOP!$P584="LT",TONGHOP!$J584="R",TONGHOP!$K584&lt;&gt;""),TONGHOP!$K584,"")</f>
        <v/>
      </c>
      <c r="J584" s="3" t="str">
        <f>IF(AND(TONGHOP!$O584="ThiTN",TONGHOP!$P584="LT",TONGHOP!$J584="R",TONGHOP!$K584&lt;&gt;""),TONGHOP!$M584,"")</f>
        <v/>
      </c>
      <c r="K584" s="3" t="str">
        <f>IF(AND(TONGHOP!$O584="ThiTN",TONGHOP!$P584="TN",TONGHOP!$J584="R",TONGHOP!$K584&lt;&gt;""),TONGHOP!$K584,"")</f>
        <v/>
      </c>
      <c r="L584" s="3" t="str">
        <f>IF(AND(TONGHOP!$O584="ThiTN",TONGHOP!$P584="TN",TONGHOP!$J584="R",TONGHOP!$K584&lt;&gt;""),TONGHOP!$M584,"")</f>
        <v/>
      </c>
      <c r="M584" s="3" t="str">
        <f>IF(AND(TONGHOP!$O584="ThiTN",TONGHOP!$P584="VĐ",TONGHOP!$J584="R",TONGHOP!$K584&lt;&gt;""),TONGHOP!$K584,"")</f>
        <v/>
      </c>
      <c r="N584" s="3" t="str">
        <f>IF(AND(TONGHOP!$O584="ThiTN",TONGHOP!$P584="VĐ",TONGHOP!$J584="R",TONGHOP!$K584&lt;&gt;""),TONGHOP!$M584,"")</f>
        <v/>
      </c>
      <c r="O584" s="3" t="str">
        <f>IF(AND(TONGHOP!$O584="ThiTN",TONGHOP!$P584="TH",TONGHOP!$J584="R",TONGHOP!$K584&lt;&gt;""),TONGHOP!$K584,"")</f>
        <v/>
      </c>
      <c r="P584" s="3" t="str">
        <f>IF(AND(TONGHOP!$O584="ThiTN",TONGHOP!$P584="TH",TONGHOP!$J584="R",TONGHOP!$K584&lt;&gt;""),TONGHOP!$M584,"")</f>
        <v/>
      </c>
    </row>
    <row r="585" spans="1:16">
      <c r="A585" s="3" t="str">
        <f>IF(AND(TONGHOP!$O585="KTHP",TONGHOP!$P585="LT",TONGHOP!$J585="R",TONGHOP!$K585&lt;&gt;""),TONGHOP!$K585,"")</f>
        <v/>
      </c>
      <c r="B585" s="3" t="str">
        <f>IF(AND(TONGHOP!$O585="KTHP",TONGHOP!$P585="LT",TONGHOP!$J585="R",TONGHOP!$K585&lt;&gt;""),TONGHOP!$M585,"")</f>
        <v/>
      </c>
      <c r="C585" s="3" t="str">
        <f>IF(AND(TONGHOP!$O585="KTHP",TONGHOP!$P585="TN",TONGHOP!$J585="R",TONGHOP!$K585&lt;&gt;""),TONGHOP!$K585,"")</f>
        <v/>
      </c>
      <c r="D585" s="3" t="str">
        <f>IF(AND(TONGHOP!$O585="KTHP",TONGHOP!$P585="TN",TONGHOP!$J585="R",TONGHOP!$K585&lt;&gt;""),TONGHOP!$M585,"")</f>
        <v/>
      </c>
      <c r="E585" s="3" t="str">
        <f>IF(AND(TONGHOP!$O585="KTHP",TONGHOP!$P585="VD",TONGHOP!$J585="R",TONGHOP!$K585&lt;&gt;""),TONGHOP!$K585,"")</f>
        <v/>
      </c>
      <c r="F585" s="3" t="str">
        <f>IF(AND(TONGHOP!$O585="KTHP",TONGHOP!$P585="VD",TONGHOP!$J585="R",TONGHOP!$K585&lt;&gt;""),TONGHOP!$M585,"")</f>
        <v/>
      </c>
      <c r="G585" s="3" t="str">
        <f>IF(AND(TONGHOP!$O585="KTHP",TONGHOP!$P585="TH",TONGHOP!$J585="R",TONGHOP!$K585&lt;&gt;""),TONGHOP!$K585,"")</f>
        <v/>
      </c>
      <c r="H585" s="3" t="str">
        <f>IF(AND(TONGHOP!$O585="KTHP",TONGHOP!$P585="TH",TONGHOP!$J585="R",TONGHOP!$K585&lt;&gt;""),TONGHOP!$M585,"")</f>
        <v/>
      </c>
      <c r="I585" s="3" t="str">
        <f>IF(AND(TONGHOP!$O585="ThiTN",TONGHOP!$P585="LT",TONGHOP!$J585="R",TONGHOP!$K585&lt;&gt;""),TONGHOP!$K585,"")</f>
        <v/>
      </c>
      <c r="J585" s="3" t="str">
        <f>IF(AND(TONGHOP!$O585="ThiTN",TONGHOP!$P585="LT",TONGHOP!$J585="R",TONGHOP!$K585&lt;&gt;""),TONGHOP!$M585,"")</f>
        <v/>
      </c>
      <c r="K585" s="3" t="str">
        <f>IF(AND(TONGHOP!$O585="ThiTN",TONGHOP!$P585="TN",TONGHOP!$J585="R",TONGHOP!$K585&lt;&gt;""),TONGHOP!$K585,"")</f>
        <v/>
      </c>
      <c r="L585" s="3" t="str">
        <f>IF(AND(TONGHOP!$O585="ThiTN",TONGHOP!$P585="TN",TONGHOP!$J585="R",TONGHOP!$K585&lt;&gt;""),TONGHOP!$M585,"")</f>
        <v/>
      </c>
      <c r="M585" s="3" t="str">
        <f>IF(AND(TONGHOP!$O585="ThiTN",TONGHOP!$P585="VĐ",TONGHOP!$J585="R",TONGHOP!$K585&lt;&gt;""),TONGHOP!$K585,"")</f>
        <v/>
      </c>
      <c r="N585" s="3" t="str">
        <f>IF(AND(TONGHOP!$O585="ThiTN",TONGHOP!$P585="VĐ",TONGHOP!$J585="R",TONGHOP!$K585&lt;&gt;""),TONGHOP!$M585,"")</f>
        <v/>
      </c>
      <c r="O585" s="3" t="str">
        <f>IF(AND(TONGHOP!$O585="ThiTN",TONGHOP!$P585="TH",TONGHOP!$J585="R",TONGHOP!$K585&lt;&gt;""),TONGHOP!$K585,"")</f>
        <v/>
      </c>
      <c r="P585" s="3" t="str">
        <f>IF(AND(TONGHOP!$O585="ThiTN",TONGHOP!$P585="TH",TONGHOP!$J585="R",TONGHOP!$K585&lt;&gt;""),TONGHOP!$M585,"")</f>
        <v/>
      </c>
    </row>
    <row r="586" spans="1:16">
      <c r="A586" s="3" t="str">
        <f>IF(AND(TONGHOP!$O586="KTHP",TONGHOP!$P586="LT",TONGHOP!$J586="R",TONGHOP!$K586&lt;&gt;""),TONGHOP!$K586,"")</f>
        <v/>
      </c>
      <c r="B586" s="3" t="str">
        <f>IF(AND(TONGHOP!$O586="KTHP",TONGHOP!$P586="LT",TONGHOP!$J586="R",TONGHOP!$K586&lt;&gt;""),TONGHOP!$M586,"")</f>
        <v/>
      </c>
      <c r="C586" s="3" t="str">
        <f>IF(AND(TONGHOP!$O586="KTHP",TONGHOP!$P586="TN",TONGHOP!$J586="R",TONGHOP!$K586&lt;&gt;""),TONGHOP!$K586,"")</f>
        <v/>
      </c>
      <c r="D586" s="3" t="str">
        <f>IF(AND(TONGHOP!$O586="KTHP",TONGHOP!$P586="TN",TONGHOP!$J586="R",TONGHOP!$K586&lt;&gt;""),TONGHOP!$M586,"")</f>
        <v/>
      </c>
      <c r="E586" s="3" t="str">
        <f>IF(AND(TONGHOP!$O586="KTHP",TONGHOP!$P586="VD",TONGHOP!$J586="R",TONGHOP!$K586&lt;&gt;""),TONGHOP!$K586,"")</f>
        <v/>
      </c>
      <c r="F586" s="3" t="str">
        <f>IF(AND(TONGHOP!$O586="KTHP",TONGHOP!$P586="VD",TONGHOP!$J586="R",TONGHOP!$K586&lt;&gt;""),TONGHOP!$M586,"")</f>
        <v/>
      </c>
      <c r="G586" s="3" t="str">
        <f>IF(AND(TONGHOP!$O586="KTHP",TONGHOP!$P586="TH",TONGHOP!$J586="R",TONGHOP!$K586&lt;&gt;""),TONGHOP!$K586,"")</f>
        <v/>
      </c>
      <c r="H586" s="3" t="str">
        <f>IF(AND(TONGHOP!$O586="KTHP",TONGHOP!$P586="TH",TONGHOP!$J586="R",TONGHOP!$K586&lt;&gt;""),TONGHOP!$M586,"")</f>
        <v/>
      </c>
      <c r="I586" s="3" t="str">
        <f>IF(AND(TONGHOP!$O586="ThiTN",TONGHOP!$P586="LT",TONGHOP!$J586="R",TONGHOP!$K586&lt;&gt;""),TONGHOP!$K586,"")</f>
        <v/>
      </c>
      <c r="J586" s="3" t="str">
        <f>IF(AND(TONGHOP!$O586="ThiTN",TONGHOP!$P586="LT",TONGHOP!$J586="R",TONGHOP!$K586&lt;&gt;""),TONGHOP!$M586,"")</f>
        <v/>
      </c>
      <c r="K586" s="3" t="str">
        <f>IF(AND(TONGHOP!$O586="ThiTN",TONGHOP!$P586="TN",TONGHOP!$J586="R",TONGHOP!$K586&lt;&gt;""),TONGHOP!$K586,"")</f>
        <v/>
      </c>
      <c r="L586" s="3" t="str">
        <f>IF(AND(TONGHOP!$O586="ThiTN",TONGHOP!$P586="TN",TONGHOP!$J586="R",TONGHOP!$K586&lt;&gt;""),TONGHOP!$M586,"")</f>
        <v/>
      </c>
      <c r="M586" s="3" t="str">
        <f>IF(AND(TONGHOP!$O586="ThiTN",TONGHOP!$P586="VĐ",TONGHOP!$J586="R",TONGHOP!$K586&lt;&gt;""),TONGHOP!$K586,"")</f>
        <v/>
      </c>
      <c r="N586" s="3" t="str">
        <f>IF(AND(TONGHOP!$O586="ThiTN",TONGHOP!$P586="VĐ",TONGHOP!$J586="R",TONGHOP!$K586&lt;&gt;""),TONGHOP!$M586,"")</f>
        <v/>
      </c>
      <c r="O586" s="3" t="str">
        <f>IF(AND(TONGHOP!$O586="ThiTN",TONGHOP!$P586="TH",TONGHOP!$J586="R",TONGHOP!$K586&lt;&gt;""),TONGHOP!$K586,"")</f>
        <v/>
      </c>
      <c r="P586" s="3" t="str">
        <f>IF(AND(TONGHOP!$O586="ThiTN",TONGHOP!$P586="TH",TONGHOP!$J586="R",TONGHOP!$K586&lt;&gt;""),TONGHOP!$M586,"")</f>
        <v/>
      </c>
    </row>
    <row r="587" spans="1:16">
      <c r="A587" s="3" t="str">
        <f>IF(AND(TONGHOP!$O587="KTHP",TONGHOP!$P587="LT",TONGHOP!$J587="R",TONGHOP!$K587&lt;&gt;""),TONGHOP!$K587,"")</f>
        <v/>
      </c>
      <c r="B587" s="3" t="str">
        <f>IF(AND(TONGHOP!$O587="KTHP",TONGHOP!$P587="LT",TONGHOP!$J587="R",TONGHOP!$K587&lt;&gt;""),TONGHOP!$M587,"")</f>
        <v/>
      </c>
      <c r="C587" s="3" t="str">
        <f>IF(AND(TONGHOP!$O587="KTHP",TONGHOP!$P587="TN",TONGHOP!$J587="R",TONGHOP!$K587&lt;&gt;""),TONGHOP!$K587,"")</f>
        <v/>
      </c>
      <c r="D587" s="3" t="str">
        <f>IF(AND(TONGHOP!$O587="KTHP",TONGHOP!$P587="TN",TONGHOP!$J587="R",TONGHOP!$K587&lt;&gt;""),TONGHOP!$M587,"")</f>
        <v/>
      </c>
      <c r="E587" s="3" t="str">
        <f>IF(AND(TONGHOP!$O587="KTHP",TONGHOP!$P587="VD",TONGHOP!$J587="R",TONGHOP!$K587&lt;&gt;""),TONGHOP!$K587,"")</f>
        <v/>
      </c>
      <c r="F587" s="3" t="str">
        <f>IF(AND(TONGHOP!$O587="KTHP",TONGHOP!$P587="VD",TONGHOP!$J587="R",TONGHOP!$K587&lt;&gt;""),TONGHOP!$M587,"")</f>
        <v/>
      </c>
      <c r="G587" s="3" t="str">
        <f>IF(AND(TONGHOP!$O587="KTHP",TONGHOP!$P587="TH",TONGHOP!$J587="R",TONGHOP!$K587&lt;&gt;""),TONGHOP!$K587,"")</f>
        <v/>
      </c>
      <c r="H587" s="3" t="str">
        <f>IF(AND(TONGHOP!$O587="KTHP",TONGHOP!$P587="TH",TONGHOP!$J587="R",TONGHOP!$K587&lt;&gt;""),TONGHOP!$M587,"")</f>
        <v/>
      </c>
      <c r="I587" s="3" t="str">
        <f>IF(AND(TONGHOP!$O587="ThiTN",TONGHOP!$P587="LT",TONGHOP!$J587="R",TONGHOP!$K587&lt;&gt;""),TONGHOP!$K587,"")</f>
        <v/>
      </c>
      <c r="J587" s="3" t="str">
        <f>IF(AND(TONGHOP!$O587="ThiTN",TONGHOP!$P587="LT",TONGHOP!$J587="R",TONGHOP!$K587&lt;&gt;""),TONGHOP!$M587,"")</f>
        <v/>
      </c>
      <c r="K587" s="3" t="str">
        <f>IF(AND(TONGHOP!$O587="ThiTN",TONGHOP!$P587="TN",TONGHOP!$J587="R",TONGHOP!$K587&lt;&gt;""),TONGHOP!$K587,"")</f>
        <v/>
      </c>
      <c r="L587" s="3" t="str">
        <f>IF(AND(TONGHOP!$O587="ThiTN",TONGHOP!$P587="TN",TONGHOP!$J587="R",TONGHOP!$K587&lt;&gt;""),TONGHOP!$M587,"")</f>
        <v/>
      </c>
      <c r="M587" s="3" t="str">
        <f>IF(AND(TONGHOP!$O587="ThiTN",TONGHOP!$P587="VĐ",TONGHOP!$J587="R",TONGHOP!$K587&lt;&gt;""),TONGHOP!$K587,"")</f>
        <v/>
      </c>
      <c r="N587" s="3" t="str">
        <f>IF(AND(TONGHOP!$O587="ThiTN",TONGHOP!$P587="VĐ",TONGHOP!$J587="R",TONGHOP!$K587&lt;&gt;""),TONGHOP!$M587,"")</f>
        <v/>
      </c>
      <c r="O587" s="3" t="str">
        <f>IF(AND(TONGHOP!$O587="ThiTN",TONGHOP!$P587="TH",TONGHOP!$J587="R",TONGHOP!$K587&lt;&gt;""),TONGHOP!$K587,"")</f>
        <v/>
      </c>
      <c r="P587" s="3" t="str">
        <f>IF(AND(TONGHOP!$O587="ThiTN",TONGHOP!$P587="TH",TONGHOP!$J587="R",TONGHOP!$K587&lt;&gt;""),TONGHOP!$M587,"")</f>
        <v/>
      </c>
    </row>
    <row r="588" spans="1:16">
      <c r="A588" s="3" t="str">
        <f>IF(AND(TONGHOP!$O588="KTHP",TONGHOP!$P588="LT",TONGHOP!$J588="R",TONGHOP!$K588&lt;&gt;""),TONGHOP!$K588,"")</f>
        <v/>
      </c>
      <c r="B588" s="3" t="str">
        <f>IF(AND(TONGHOP!$O588="KTHP",TONGHOP!$P588="LT",TONGHOP!$J588="R",TONGHOP!$K588&lt;&gt;""),TONGHOP!$M588,"")</f>
        <v/>
      </c>
      <c r="C588" s="3" t="str">
        <f>IF(AND(TONGHOP!$O588="KTHP",TONGHOP!$P588="TN",TONGHOP!$J588="R",TONGHOP!$K588&lt;&gt;""),TONGHOP!$K588,"")</f>
        <v/>
      </c>
      <c r="D588" s="3" t="str">
        <f>IF(AND(TONGHOP!$O588="KTHP",TONGHOP!$P588="TN",TONGHOP!$J588="R",TONGHOP!$K588&lt;&gt;""),TONGHOP!$M588,"")</f>
        <v/>
      </c>
      <c r="E588" s="3" t="str">
        <f>IF(AND(TONGHOP!$O588="KTHP",TONGHOP!$P588="VD",TONGHOP!$J588="R",TONGHOP!$K588&lt;&gt;""),TONGHOP!$K588,"")</f>
        <v/>
      </c>
      <c r="F588" s="3" t="str">
        <f>IF(AND(TONGHOP!$O588="KTHP",TONGHOP!$P588="VD",TONGHOP!$J588="R",TONGHOP!$K588&lt;&gt;""),TONGHOP!$M588,"")</f>
        <v/>
      </c>
      <c r="G588" s="3" t="str">
        <f>IF(AND(TONGHOP!$O588="KTHP",TONGHOP!$P588="TH",TONGHOP!$J588="R",TONGHOP!$K588&lt;&gt;""),TONGHOP!$K588,"")</f>
        <v/>
      </c>
      <c r="H588" s="3" t="str">
        <f>IF(AND(TONGHOP!$O588="KTHP",TONGHOP!$P588="TH",TONGHOP!$J588="R",TONGHOP!$K588&lt;&gt;""),TONGHOP!$M588,"")</f>
        <v/>
      </c>
      <c r="I588" s="3" t="str">
        <f>IF(AND(TONGHOP!$O588="ThiTN",TONGHOP!$P588="LT",TONGHOP!$J588="R",TONGHOP!$K588&lt;&gt;""),TONGHOP!$K588,"")</f>
        <v/>
      </c>
      <c r="J588" s="3" t="str">
        <f>IF(AND(TONGHOP!$O588="ThiTN",TONGHOP!$P588="LT",TONGHOP!$J588="R",TONGHOP!$K588&lt;&gt;""),TONGHOP!$M588,"")</f>
        <v/>
      </c>
      <c r="K588" s="3" t="str">
        <f>IF(AND(TONGHOP!$O588="ThiTN",TONGHOP!$P588="TN",TONGHOP!$J588="R",TONGHOP!$K588&lt;&gt;""),TONGHOP!$K588,"")</f>
        <v/>
      </c>
      <c r="L588" s="3" t="str">
        <f>IF(AND(TONGHOP!$O588="ThiTN",TONGHOP!$P588="TN",TONGHOP!$J588="R",TONGHOP!$K588&lt;&gt;""),TONGHOP!$M588,"")</f>
        <v/>
      </c>
      <c r="M588" s="3" t="str">
        <f>IF(AND(TONGHOP!$O588="ThiTN",TONGHOP!$P588="VĐ",TONGHOP!$J588="R",TONGHOP!$K588&lt;&gt;""),TONGHOP!$K588,"")</f>
        <v/>
      </c>
      <c r="N588" s="3" t="str">
        <f>IF(AND(TONGHOP!$O588="ThiTN",TONGHOP!$P588="VĐ",TONGHOP!$J588="R",TONGHOP!$K588&lt;&gt;""),TONGHOP!$M588,"")</f>
        <v/>
      </c>
      <c r="O588" s="3" t="str">
        <f>IF(AND(TONGHOP!$O588="ThiTN",TONGHOP!$P588="TH",TONGHOP!$J588="R",TONGHOP!$K588&lt;&gt;""),TONGHOP!$K588,"")</f>
        <v/>
      </c>
      <c r="P588" s="3" t="str">
        <f>IF(AND(TONGHOP!$O588="ThiTN",TONGHOP!$P588="TH",TONGHOP!$J588="R",TONGHOP!$K588&lt;&gt;""),TONGHOP!$M588,"")</f>
        <v/>
      </c>
    </row>
    <row r="589" spans="1:16">
      <c r="A589" s="3" t="str">
        <f>IF(AND(TONGHOP!$O589="KTHP",TONGHOP!$P589="LT",TONGHOP!$J589="R",TONGHOP!$K589&lt;&gt;""),TONGHOP!$K589,"")</f>
        <v>Nguyễn Khoa</v>
      </c>
      <c r="B589" s="3">
        <f>IF(AND(TONGHOP!$O589="KTHP",TONGHOP!$P589="LT",TONGHOP!$J589="R",TONGHOP!$K589&lt;&gt;""),TONGHOP!$M589,"")</f>
        <v>2</v>
      </c>
      <c r="C589" s="3" t="str">
        <f>IF(AND(TONGHOP!$O589="KTHP",TONGHOP!$P589="TN",TONGHOP!$J589="R",TONGHOP!$K589&lt;&gt;""),TONGHOP!$K589,"")</f>
        <v/>
      </c>
      <c r="D589" s="3" t="str">
        <f>IF(AND(TONGHOP!$O589="KTHP",TONGHOP!$P589="TN",TONGHOP!$J589="R",TONGHOP!$K589&lt;&gt;""),TONGHOP!$M589,"")</f>
        <v/>
      </c>
      <c r="E589" s="3" t="str">
        <f>IF(AND(TONGHOP!$O589="KTHP",TONGHOP!$P589="VD",TONGHOP!$J589="R",TONGHOP!$K589&lt;&gt;""),TONGHOP!$K589,"")</f>
        <v/>
      </c>
      <c r="F589" s="3" t="str">
        <f>IF(AND(TONGHOP!$O589="KTHP",TONGHOP!$P589="VD",TONGHOP!$J589="R",TONGHOP!$K589&lt;&gt;""),TONGHOP!$M589,"")</f>
        <v/>
      </c>
      <c r="G589" s="3" t="str">
        <f>IF(AND(TONGHOP!$O589="KTHP",TONGHOP!$P589="TH",TONGHOP!$J589="R",TONGHOP!$K589&lt;&gt;""),TONGHOP!$K589,"")</f>
        <v/>
      </c>
      <c r="H589" s="3" t="str">
        <f>IF(AND(TONGHOP!$O589="KTHP",TONGHOP!$P589="TH",TONGHOP!$J589="R",TONGHOP!$K589&lt;&gt;""),TONGHOP!$M589,"")</f>
        <v/>
      </c>
      <c r="I589" s="3" t="str">
        <f>IF(AND(TONGHOP!$O589="ThiTN",TONGHOP!$P589="LT",TONGHOP!$J589="R",TONGHOP!$K589&lt;&gt;""),TONGHOP!$K589,"")</f>
        <v/>
      </c>
      <c r="J589" s="3" t="str">
        <f>IF(AND(TONGHOP!$O589="ThiTN",TONGHOP!$P589="LT",TONGHOP!$J589="R",TONGHOP!$K589&lt;&gt;""),TONGHOP!$M589,"")</f>
        <v/>
      </c>
      <c r="K589" s="3" t="str">
        <f>IF(AND(TONGHOP!$O589="ThiTN",TONGHOP!$P589="TN",TONGHOP!$J589="R",TONGHOP!$K589&lt;&gt;""),TONGHOP!$K589,"")</f>
        <v/>
      </c>
      <c r="L589" s="3" t="str">
        <f>IF(AND(TONGHOP!$O589="ThiTN",TONGHOP!$P589="TN",TONGHOP!$J589="R",TONGHOP!$K589&lt;&gt;""),TONGHOP!$M589,"")</f>
        <v/>
      </c>
      <c r="M589" s="3" t="str">
        <f>IF(AND(TONGHOP!$O589="ThiTN",TONGHOP!$P589="VĐ",TONGHOP!$J589="R",TONGHOP!$K589&lt;&gt;""),TONGHOP!$K589,"")</f>
        <v/>
      </c>
      <c r="N589" s="3" t="str">
        <f>IF(AND(TONGHOP!$O589="ThiTN",TONGHOP!$P589="VĐ",TONGHOP!$J589="R",TONGHOP!$K589&lt;&gt;""),TONGHOP!$M589,"")</f>
        <v/>
      </c>
      <c r="O589" s="3" t="str">
        <f>IF(AND(TONGHOP!$O589="ThiTN",TONGHOP!$P589="TH",TONGHOP!$J589="R",TONGHOP!$K589&lt;&gt;""),TONGHOP!$K589,"")</f>
        <v/>
      </c>
      <c r="P589" s="3" t="str">
        <f>IF(AND(TONGHOP!$O589="ThiTN",TONGHOP!$P589="TH",TONGHOP!$J589="R",TONGHOP!$K589&lt;&gt;""),TONGHOP!$M589,"")</f>
        <v/>
      </c>
    </row>
    <row r="590" spans="1:16">
      <c r="A590" s="3" t="str">
        <f>IF(AND(TONGHOP!$O590="KTHP",TONGHOP!$P590="LT",TONGHOP!$J590="R",TONGHOP!$K590&lt;&gt;""),TONGHOP!$K590,"")</f>
        <v/>
      </c>
      <c r="B590" s="3" t="str">
        <f>IF(AND(TONGHOP!$O590="KTHP",TONGHOP!$P590="LT",TONGHOP!$J590="R",TONGHOP!$K590&lt;&gt;""),TONGHOP!$M590,"")</f>
        <v/>
      </c>
      <c r="C590" s="3" t="str">
        <f>IF(AND(TONGHOP!$O590="KTHP",TONGHOP!$P590="TN",TONGHOP!$J590="R",TONGHOP!$K590&lt;&gt;""),TONGHOP!$K590,"")</f>
        <v/>
      </c>
      <c r="D590" s="3" t="str">
        <f>IF(AND(TONGHOP!$O590="KTHP",TONGHOP!$P590="TN",TONGHOP!$J590="R",TONGHOP!$K590&lt;&gt;""),TONGHOP!$M590,"")</f>
        <v/>
      </c>
      <c r="E590" s="3" t="str">
        <f>IF(AND(TONGHOP!$O590="KTHP",TONGHOP!$P590="VD",TONGHOP!$J590="R",TONGHOP!$K590&lt;&gt;""),TONGHOP!$K590,"")</f>
        <v/>
      </c>
      <c r="F590" s="3" t="str">
        <f>IF(AND(TONGHOP!$O590="KTHP",TONGHOP!$P590="VD",TONGHOP!$J590="R",TONGHOP!$K590&lt;&gt;""),TONGHOP!$M590,"")</f>
        <v/>
      </c>
      <c r="G590" s="3" t="str">
        <f>IF(AND(TONGHOP!$O590="KTHP",TONGHOP!$P590="TH",TONGHOP!$J590="R",TONGHOP!$K590&lt;&gt;""),TONGHOP!$K590,"")</f>
        <v/>
      </c>
      <c r="H590" s="3" t="str">
        <f>IF(AND(TONGHOP!$O590="KTHP",TONGHOP!$P590="TH",TONGHOP!$J590="R",TONGHOP!$K590&lt;&gt;""),TONGHOP!$M590,"")</f>
        <v/>
      </c>
      <c r="I590" s="3" t="str">
        <f>IF(AND(TONGHOP!$O590="ThiTN",TONGHOP!$P590="LT",TONGHOP!$J590="R",TONGHOP!$K590&lt;&gt;""),TONGHOP!$K590,"")</f>
        <v/>
      </c>
      <c r="J590" s="3" t="str">
        <f>IF(AND(TONGHOP!$O590="ThiTN",TONGHOP!$P590="LT",TONGHOP!$J590="R",TONGHOP!$K590&lt;&gt;""),TONGHOP!$M590,"")</f>
        <v/>
      </c>
      <c r="K590" s="3" t="str">
        <f>IF(AND(TONGHOP!$O590="ThiTN",TONGHOP!$P590="TN",TONGHOP!$J590="R",TONGHOP!$K590&lt;&gt;""),TONGHOP!$K590,"")</f>
        <v/>
      </c>
      <c r="L590" s="3" t="str">
        <f>IF(AND(TONGHOP!$O590="ThiTN",TONGHOP!$P590="TN",TONGHOP!$J590="R",TONGHOP!$K590&lt;&gt;""),TONGHOP!$M590,"")</f>
        <v/>
      </c>
      <c r="M590" s="3" t="str">
        <f>IF(AND(TONGHOP!$O590="ThiTN",TONGHOP!$P590="VĐ",TONGHOP!$J590="R",TONGHOP!$K590&lt;&gt;""),TONGHOP!$K590,"")</f>
        <v/>
      </c>
      <c r="N590" s="3" t="str">
        <f>IF(AND(TONGHOP!$O590="ThiTN",TONGHOP!$P590="VĐ",TONGHOP!$J590="R",TONGHOP!$K590&lt;&gt;""),TONGHOP!$M590,"")</f>
        <v/>
      </c>
      <c r="O590" s="3" t="str">
        <f>IF(AND(TONGHOP!$O590="ThiTN",TONGHOP!$P590="TH",TONGHOP!$J590="R",TONGHOP!$K590&lt;&gt;""),TONGHOP!$K590,"")</f>
        <v/>
      </c>
      <c r="P590" s="3" t="str">
        <f>IF(AND(TONGHOP!$O590="ThiTN",TONGHOP!$P590="TH",TONGHOP!$J590="R",TONGHOP!$K590&lt;&gt;""),TONGHOP!$M590,"")</f>
        <v/>
      </c>
    </row>
    <row r="591" spans="1:16">
      <c r="A591" s="3" t="str">
        <f>IF(AND(TONGHOP!$O591="KTHP",TONGHOP!$P591="LT",TONGHOP!$J591="R",TONGHOP!$K591&lt;&gt;""),TONGHOP!$K591,"")</f>
        <v/>
      </c>
      <c r="B591" s="3" t="str">
        <f>IF(AND(TONGHOP!$O591="KTHP",TONGHOP!$P591="LT",TONGHOP!$J591="R",TONGHOP!$K591&lt;&gt;""),TONGHOP!$M591,"")</f>
        <v/>
      </c>
      <c r="C591" s="3" t="str">
        <f>IF(AND(TONGHOP!$O591="KTHP",TONGHOP!$P591="TN",TONGHOP!$J591="R",TONGHOP!$K591&lt;&gt;""),TONGHOP!$K591,"")</f>
        <v/>
      </c>
      <c r="D591" s="3" t="str">
        <f>IF(AND(TONGHOP!$O591="KTHP",TONGHOP!$P591="TN",TONGHOP!$J591="R",TONGHOP!$K591&lt;&gt;""),TONGHOP!$M591,"")</f>
        <v/>
      </c>
      <c r="E591" s="3" t="str">
        <f>IF(AND(TONGHOP!$O591="KTHP",TONGHOP!$P591="VD",TONGHOP!$J591="R",TONGHOP!$K591&lt;&gt;""),TONGHOP!$K591,"")</f>
        <v/>
      </c>
      <c r="F591" s="3" t="str">
        <f>IF(AND(TONGHOP!$O591="KTHP",TONGHOP!$P591="VD",TONGHOP!$J591="R",TONGHOP!$K591&lt;&gt;""),TONGHOP!$M591,"")</f>
        <v/>
      </c>
      <c r="G591" s="3" t="str">
        <f>IF(AND(TONGHOP!$O591="KTHP",TONGHOP!$P591="TH",TONGHOP!$J591="R",TONGHOP!$K591&lt;&gt;""),TONGHOP!$K591,"")</f>
        <v/>
      </c>
      <c r="H591" s="3" t="str">
        <f>IF(AND(TONGHOP!$O591="KTHP",TONGHOP!$P591="TH",TONGHOP!$J591="R",TONGHOP!$K591&lt;&gt;""),TONGHOP!$M591,"")</f>
        <v/>
      </c>
      <c r="I591" s="3" t="str">
        <f>IF(AND(TONGHOP!$O591="ThiTN",TONGHOP!$P591="LT",TONGHOP!$J591="R",TONGHOP!$K591&lt;&gt;""),TONGHOP!$K591,"")</f>
        <v/>
      </c>
      <c r="J591" s="3" t="str">
        <f>IF(AND(TONGHOP!$O591="ThiTN",TONGHOP!$P591="LT",TONGHOP!$J591="R",TONGHOP!$K591&lt;&gt;""),TONGHOP!$M591,"")</f>
        <v/>
      </c>
      <c r="K591" s="3" t="str">
        <f>IF(AND(TONGHOP!$O591="ThiTN",TONGHOP!$P591="TN",TONGHOP!$J591="R",TONGHOP!$K591&lt;&gt;""),TONGHOP!$K591,"")</f>
        <v/>
      </c>
      <c r="L591" s="3" t="str">
        <f>IF(AND(TONGHOP!$O591="ThiTN",TONGHOP!$P591="TN",TONGHOP!$J591="R",TONGHOP!$K591&lt;&gt;""),TONGHOP!$M591,"")</f>
        <v/>
      </c>
      <c r="M591" s="3" t="str">
        <f>IF(AND(TONGHOP!$O591="ThiTN",TONGHOP!$P591="VĐ",TONGHOP!$J591="R",TONGHOP!$K591&lt;&gt;""),TONGHOP!$K591,"")</f>
        <v/>
      </c>
      <c r="N591" s="3" t="str">
        <f>IF(AND(TONGHOP!$O591="ThiTN",TONGHOP!$P591="VĐ",TONGHOP!$J591="R",TONGHOP!$K591&lt;&gt;""),TONGHOP!$M591,"")</f>
        <v/>
      </c>
      <c r="O591" s="3" t="str">
        <f>IF(AND(TONGHOP!$O591="ThiTN",TONGHOP!$P591="TH",TONGHOP!$J591="R",TONGHOP!$K591&lt;&gt;""),TONGHOP!$K591,"")</f>
        <v/>
      </c>
      <c r="P591" s="3" t="str">
        <f>IF(AND(TONGHOP!$O591="ThiTN",TONGHOP!$P591="TH",TONGHOP!$J591="R",TONGHOP!$K591&lt;&gt;""),TONGHOP!$M591,"")</f>
        <v/>
      </c>
    </row>
    <row r="592" spans="1:16">
      <c r="A592" s="3" t="str">
        <f>IF(AND(TONGHOP!$O592="KTHP",TONGHOP!$P592="LT",TONGHOP!$J592="R",TONGHOP!$K592&lt;&gt;""),TONGHOP!$K592,"")</f>
        <v/>
      </c>
      <c r="B592" s="3" t="str">
        <f>IF(AND(TONGHOP!$O592="KTHP",TONGHOP!$P592="LT",TONGHOP!$J592="R",TONGHOP!$K592&lt;&gt;""),TONGHOP!$M592,"")</f>
        <v/>
      </c>
      <c r="C592" s="3" t="str">
        <f>IF(AND(TONGHOP!$O592="KTHP",TONGHOP!$P592="TN",TONGHOP!$J592="R",TONGHOP!$K592&lt;&gt;""),TONGHOP!$K592,"")</f>
        <v/>
      </c>
      <c r="D592" s="3" t="str">
        <f>IF(AND(TONGHOP!$O592="KTHP",TONGHOP!$P592="TN",TONGHOP!$J592="R",TONGHOP!$K592&lt;&gt;""),TONGHOP!$M592,"")</f>
        <v/>
      </c>
      <c r="E592" s="3" t="str">
        <f>IF(AND(TONGHOP!$O592="KTHP",TONGHOP!$P592="VD",TONGHOP!$J592="R",TONGHOP!$K592&lt;&gt;""),TONGHOP!$K592,"")</f>
        <v/>
      </c>
      <c r="F592" s="3" t="str">
        <f>IF(AND(TONGHOP!$O592="KTHP",TONGHOP!$P592="VD",TONGHOP!$J592="R",TONGHOP!$K592&lt;&gt;""),TONGHOP!$M592,"")</f>
        <v/>
      </c>
      <c r="G592" s="3" t="str">
        <f>IF(AND(TONGHOP!$O592="KTHP",TONGHOP!$P592="TH",TONGHOP!$J592="R",TONGHOP!$K592&lt;&gt;""),TONGHOP!$K592,"")</f>
        <v/>
      </c>
      <c r="H592" s="3" t="str">
        <f>IF(AND(TONGHOP!$O592="KTHP",TONGHOP!$P592="TH",TONGHOP!$J592="R",TONGHOP!$K592&lt;&gt;""),TONGHOP!$M592,"")</f>
        <v/>
      </c>
      <c r="I592" s="3" t="str">
        <f>IF(AND(TONGHOP!$O592="ThiTN",TONGHOP!$P592="LT",TONGHOP!$J592="R",TONGHOP!$K592&lt;&gt;""),TONGHOP!$K592,"")</f>
        <v/>
      </c>
      <c r="J592" s="3" t="str">
        <f>IF(AND(TONGHOP!$O592="ThiTN",TONGHOP!$P592="LT",TONGHOP!$J592="R",TONGHOP!$K592&lt;&gt;""),TONGHOP!$M592,"")</f>
        <v/>
      </c>
      <c r="K592" s="3" t="str">
        <f>IF(AND(TONGHOP!$O592="ThiTN",TONGHOP!$P592="TN",TONGHOP!$J592="R",TONGHOP!$K592&lt;&gt;""),TONGHOP!$K592,"")</f>
        <v/>
      </c>
      <c r="L592" s="3" t="str">
        <f>IF(AND(TONGHOP!$O592="ThiTN",TONGHOP!$P592="TN",TONGHOP!$J592="R",TONGHOP!$K592&lt;&gt;""),TONGHOP!$M592,"")</f>
        <v/>
      </c>
      <c r="M592" s="3" t="str">
        <f>IF(AND(TONGHOP!$O592="ThiTN",TONGHOP!$P592="VĐ",TONGHOP!$J592="R",TONGHOP!$K592&lt;&gt;""),TONGHOP!$K592,"")</f>
        <v/>
      </c>
      <c r="N592" s="3" t="str">
        <f>IF(AND(TONGHOP!$O592="ThiTN",TONGHOP!$P592="VĐ",TONGHOP!$J592="R",TONGHOP!$K592&lt;&gt;""),TONGHOP!$M592,"")</f>
        <v/>
      </c>
      <c r="O592" s="3" t="str">
        <f>IF(AND(TONGHOP!$O592="ThiTN",TONGHOP!$P592="TH",TONGHOP!$J592="R",TONGHOP!$K592&lt;&gt;""),TONGHOP!$K592,"")</f>
        <v/>
      </c>
      <c r="P592" s="3" t="str">
        <f>IF(AND(TONGHOP!$O592="ThiTN",TONGHOP!$P592="TH",TONGHOP!$J592="R",TONGHOP!$K592&lt;&gt;""),TONGHOP!$M592,"")</f>
        <v/>
      </c>
    </row>
    <row r="593" spans="1:16">
      <c r="A593" s="3" t="str">
        <f>IF(AND(TONGHOP!$O593="KTHP",TONGHOP!$P593="LT",TONGHOP!$J593="R",TONGHOP!$K593&lt;&gt;""),TONGHOP!$K593,"")</f>
        <v>Bùi Thành Dũng</v>
      </c>
      <c r="B593" s="3">
        <f>IF(AND(TONGHOP!$O593="KTHP",TONGHOP!$P593="LT",TONGHOP!$J593="R",TONGHOP!$K593&lt;&gt;""),TONGHOP!$M593,"")</f>
        <v>2</v>
      </c>
      <c r="C593" s="3" t="str">
        <f>IF(AND(TONGHOP!$O593="KTHP",TONGHOP!$P593="TN",TONGHOP!$J593="R",TONGHOP!$K593&lt;&gt;""),TONGHOP!$K593,"")</f>
        <v/>
      </c>
      <c r="D593" s="3" t="str">
        <f>IF(AND(TONGHOP!$O593="KTHP",TONGHOP!$P593="TN",TONGHOP!$J593="R",TONGHOP!$K593&lt;&gt;""),TONGHOP!$M593,"")</f>
        <v/>
      </c>
      <c r="E593" s="3" t="str">
        <f>IF(AND(TONGHOP!$O593="KTHP",TONGHOP!$P593="VD",TONGHOP!$J593="R",TONGHOP!$K593&lt;&gt;""),TONGHOP!$K593,"")</f>
        <v/>
      </c>
      <c r="F593" s="3" t="str">
        <f>IF(AND(TONGHOP!$O593="KTHP",TONGHOP!$P593="VD",TONGHOP!$J593="R",TONGHOP!$K593&lt;&gt;""),TONGHOP!$M593,"")</f>
        <v/>
      </c>
      <c r="G593" s="3" t="str">
        <f>IF(AND(TONGHOP!$O593="KTHP",TONGHOP!$P593="TH",TONGHOP!$J593="R",TONGHOP!$K593&lt;&gt;""),TONGHOP!$K593,"")</f>
        <v/>
      </c>
      <c r="H593" s="3" t="str">
        <f>IF(AND(TONGHOP!$O593="KTHP",TONGHOP!$P593="TH",TONGHOP!$J593="R",TONGHOP!$K593&lt;&gt;""),TONGHOP!$M593,"")</f>
        <v/>
      </c>
      <c r="I593" s="3" t="str">
        <f>IF(AND(TONGHOP!$O593="ThiTN",TONGHOP!$P593="LT",TONGHOP!$J593="R",TONGHOP!$K593&lt;&gt;""),TONGHOP!$K593,"")</f>
        <v/>
      </c>
      <c r="J593" s="3" t="str">
        <f>IF(AND(TONGHOP!$O593="ThiTN",TONGHOP!$P593="LT",TONGHOP!$J593="R",TONGHOP!$K593&lt;&gt;""),TONGHOP!$M593,"")</f>
        <v/>
      </c>
      <c r="K593" s="3" t="str">
        <f>IF(AND(TONGHOP!$O593="ThiTN",TONGHOP!$P593="TN",TONGHOP!$J593="R",TONGHOP!$K593&lt;&gt;""),TONGHOP!$K593,"")</f>
        <v/>
      </c>
      <c r="L593" s="3" t="str">
        <f>IF(AND(TONGHOP!$O593="ThiTN",TONGHOP!$P593="TN",TONGHOP!$J593="R",TONGHOP!$K593&lt;&gt;""),TONGHOP!$M593,"")</f>
        <v/>
      </c>
      <c r="M593" s="3" t="str">
        <f>IF(AND(TONGHOP!$O593="ThiTN",TONGHOP!$P593="VĐ",TONGHOP!$J593="R",TONGHOP!$K593&lt;&gt;""),TONGHOP!$K593,"")</f>
        <v/>
      </c>
      <c r="N593" s="3" t="str">
        <f>IF(AND(TONGHOP!$O593="ThiTN",TONGHOP!$P593="VĐ",TONGHOP!$J593="R",TONGHOP!$K593&lt;&gt;""),TONGHOP!$M593,"")</f>
        <v/>
      </c>
      <c r="O593" s="3" t="str">
        <f>IF(AND(TONGHOP!$O593="ThiTN",TONGHOP!$P593="TH",TONGHOP!$J593="R",TONGHOP!$K593&lt;&gt;""),TONGHOP!$K593,"")</f>
        <v/>
      </c>
      <c r="P593" s="3" t="str">
        <f>IF(AND(TONGHOP!$O593="ThiTN",TONGHOP!$P593="TH",TONGHOP!$J593="R",TONGHOP!$K593&lt;&gt;""),TONGHOP!$M593,"")</f>
        <v/>
      </c>
    </row>
    <row r="594" spans="1:16">
      <c r="A594" s="3" t="str">
        <f>IF(AND(TONGHOP!$O594="KTHP",TONGHOP!$P594="LT",TONGHOP!$J594="R",TONGHOP!$K594&lt;&gt;""),TONGHOP!$K594,"")</f>
        <v/>
      </c>
      <c r="B594" s="3" t="str">
        <f>IF(AND(TONGHOP!$O594="KTHP",TONGHOP!$P594="LT",TONGHOP!$J594="R",TONGHOP!$K594&lt;&gt;""),TONGHOP!$M594,"")</f>
        <v/>
      </c>
      <c r="C594" s="3" t="str">
        <f>IF(AND(TONGHOP!$O594="KTHP",TONGHOP!$P594="TN",TONGHOP!$J594="R",TONGHOP!$K594&lt;&gt;""),TONGHOP!$K594,"")</f>
        <v/>
      </c>
      <c r="D594" s="3" t="str">
        <f>IF(AND(TONGHOP!$O594="KTHP",TONGHOP!$P594="TN",TONGHOP!$J594="R",TONGHOP!$K594&lt;&gt;""),TONGHOP!$M594,"")</f>
        <v/>
      </c>
      <c r="E594" s="3" t="str">
        <f>IF(AND(TONGHOP!$O594="KTHP",TONGHOP!$P594="VD",TONGHOP!$J594="R",TONGHOP!$K594&lt;&gt;""),TONGHOP!$K594,"")</f>
        <v/>
      </c>
      <c r="F594" s="3" t="str">
        <f>IF(AND(TONGHOP!$O594="KTHP",TONGHOP!$P594="VD",TONGHOP!$J594="R",TONGHOP!$K594&lt;&gt;""),TONGHOP!$M594,"")</f>
        <v/>
      </c>
      <c r="G594" s="3" t="str">
        <f>IF(AND(TONGHOP!$O594="KTHP",TONGHOP!$P594="TH",TONGHOP!$J594="R",TONGHOP!$K594&lt;&gt;""),TONGHOP!$K594,"")</f>
        <v/>
      </c>
      <c r="H594" s="3" t="str">
        <f>IF(AND(TONGHOP!$O594="KTHP",TONGHOP!$P594="TH",TONGHOP!$J594="R",TONGHOP!$K594&lt;&gt;""),TONGHOP!$M594,"")</f>
        <v/>
      </c>
      <c r="I594" s="3" t="str">
        <f>IF(AND(TONGHOP!$O594="ThiTN",TONGHOP!$P594="LT",TONGHOP!$J594="R",TONGHOP!$K594&lt;&gt;""),TONGHOP!$K594,"")</f>
        <v/>
      </c>
      <c r="J594" s="3" t="str">
        <f>IF(AND(TONGHOP!$O594="ThiTN",TONGHOP!$P594="LT",TONGHOP!$J594="R",TONGHOP!$K594&lt;&gt;""),TONGHOP!$M594,"")</f>
        <v/>
      </c>
      <c r="K594" s="3" t="str">
        <f>IF(AND(TONGHOP!$O594="ThiTN",TONGHOP!$P594="TN",TONGHOP!$J594="R",TONGHOP!$K594&lt;&gt;""),TONGHOP!$K594,"")</f>
        <v/>
      </c>
      <c r="L594" s="3" t="str">
        <f>IF(AND(TONGHOP!$O594="ThiTN",TONGHOP!$P594="TN",TONGHOP!$J594="R",TONGHOP!$K594&lt;&gt;""),TONGHOP!$M594,"")</f>
        <v/>
      </c>
      <c r="M594" s="3" t="str">
        <f>IF(AND(TONGHOP!$O594="ThiTN",TONGHOP!$P594="VĐ",TONGHOP!$J594="R",TONGHOP!$K594&lt;&gt;""),TONGHOP!$K594,"")</f>
        <v/>
      </c>
      <c r="N594" s="3" t="str">
        <f>IF(AND(TONGHOP!$O594="ThiTN",TONGHOP!$P594="VĐ",TONGHOP!$J594="R",TONGHOP!$K594&lt;&gt;""),TONGHOP!$M594,"")</f>
        <v/>
      </c>
      <c r="O594" s="3" t="str">
        <f>IF(AND(TONGHOP!$O594="ThiTN",TONGHOP!$P594="TH",TONGHOP!$J594="R",TONGHOP!$K594&lt;&gt;""),TONGHOP!$K594,"")</f>
        <v/>
      </c>
      <c r="P594" s="3" t="str">
        <f>IF(AND(TONGHOP!$O594="ThiTN",TONGHOP!$P594="TH",TONGHOP!$J594="R",TONGHOP!$K594&lt;&gt;""),TONGHOP!$M594,"")</f>
        <v/>
      </c>
    </row>
    <row r="595" spans="1:16">
      <c r="A595" s="3" t="str">
        <f>IF(AND(TONGHOP!$O595="KTHP",TONGHOP!$P595="LT",TONGHOP!$J595="R",TONGHOP!$K595&lt;&gt;""),TONGHOP!$K595,"")</f>
        <v/>
      </c>
      <c r="B595" s="3" t="str">
        <f>IF(AND(TONGHOP!$O595="KTHP",TONGHOP!$P595="LT",TONGHOP!$J595="R",TONGHOP!$K595&lt;&gt;""),TONGHOP!$M595,"")</f>
        <v/>
      </c>
      <c r="C595" s="3" t="str">
        <f>IF(AND(TONGHOP!$O595="KTHP",TONGHOP!$P595="TN",TONGHOP!$J595="R",TONGHOP!$K595&lt;&gt;""),TONGHOP!$K595,"")</f>
        <v/>
      </c>
      <c r="D595" s="3" t="str">
        <f>IF(AND(TONGHOP!$O595="KTHP",TONGHOP!$P595="TN",TONGHOP!$J595="R",TONGHOP!$K595&lt;&gt;""),TONGHOP!$M595,"")</f>
        <v/>
      </c>
      <c r="E595" s="3" t="str">
        <f>IF(AND(TONGHOP!$O595="KTHP",TONGHOP!$P595="VD",TONGHOP!$J595="R",TONGHOP!$K595&lt;&gt;""),TONGHOP!$K595,"")</f>
        <v/>
      </c>
      <c r="F595" s="3" t="str">
        <f>IF(AND(TONGHOP!$O595="KTHP",TONGHOP!$P595="VD",TONGHOP!$J595="R",TONGHOP!$K595&lt;&gt;""),TONGHOP!$M595,"")</f>
        <v/>
      </c>
      <c r="G595" s="3" t="str">
        <f>IF(AND(TONGHOP!$O595="KTHP",TONGHOP!$P595="TH",TONGHOP!$J595="R",TONGHOP!$K595&lt;&gt;""),TONGHOP!$K595,"")</f>
        <v/>
      </c>
      <c r="H595" s="3" t="str">
        <f>IF(AND(TONGHOP!$O595="KTHP",TONGHOP!$P595="TH",TONGHOP!$J595="R",TONGHOP!$K595&lt;&gt;""),TONGHOP!$M595,"")</f>
        <v/>
      </c>
      <c r="I595" s="3" t="str">
        <f>IF(AND(TONGHOP!$O595="ThiTN",TONGHOP!$P595="LT",TONGHOP!$J595="R",TONGHOP!$K595&lt;&gt;""),TONGHOP!$K595,"")</f>
        <v/>
      </c>
      <c r="J595" s="3" t="str">
        <f>IF(AND(TONGHOP!$O595="ThiTN",TONGHOP!$P595="LT",TONGHOP!$J595="R",TONGHOP!$K595&lt;&gt;""),TONGHOP!$M595,"")</f>
        <v/>
      </c>
      <c r="K595" s="3" t="str">
        <f>IF(AND(TONGHOP!$O595="ThiTN",TONGHOP!$P595="TN",TONGHOP!$J595="R",TONGHOP!$K595&lt;&gt;""),TONGHOP!$K595,"")</f>
        <v/>
      </c>
      <c r="L595" s="3" t="str">
        <f>IF(AND(TONGHOP!$O595="ThiTN",TONGHOP!$P595="TN",TONGHOP!$J595="R",TONGHOP!$K595&lt;&gt;""),TONGHOP!$M595,"")</f>
        <v/>
      </c>
      <c r="M595" s="3" t="str">
        <f>IF(AND(TONGHOP!$O595="ThiTN",TONGHOP!$P595="VĐ",TONGHOP!$J595="R",TONGHOP!$K595&lt;&gt;""),TONGHOP!$K595,"")</f>
        <v/>
      </c>
      <c r="N595" s="3" t="str">
        <f>IF(AND(TONGHOP!$O595="ThiTN",TONGHOP!$P595="VĐ",TONGHOP!$J595="R",TONGHOP!$K595&lt;&gt;""),TONGHOP!$M595,"")</f>
        <v/>
      </c>
      <c r="O595" s="3" t="str">
        <f>IF(AND(TONGHOP!$O595="ThiTN",TONGHOP!$P595="TH",TONGHOP!$J595="R",TONGHOP!$K595&lt;&gt;""),TONGHOP!$K595,"")</f>
        <v/>
      </c>
      <c r="P595" s="3" t="str">
        <f>IF(AND(TONGHOP!$O595="ThiTN",TONGHOP!$P595="TH",TONGHOP!$J595="R",TONGHOP!$K595&lt;&gt;""),TONGHOP!$M595,"")</f>
        <v/>
      </c>
    </row>
    <row r="596" spans="1:16">
      <c r="A596" s="3" t="str">
        <f>IF(AND(TONGHOP!$O596="KTHP",TONGHOP!$P596="LT",TONGHOP!$J596="R",TONGHOP!$K596&lt;&gt;""),TONGHOP!$K596,"")</f>
        <v/>
      </c>
      <c r="B596" s="3" t="str">
        <f>IF(AND(TONGHOP!$O596="KTHP",TONGHOP!$P596="LT",TONGHOP!$J596="R",TONGHOP!$K596&lt;&gt;""),TONGHOP!$M596,"")</f>
        <v/>
      </c>
      <c r="C596" s="3" t="str">
        <f>IF(AND(TONGHOP!$O596="KTHP",TONGHOP!$P596="TN",TONGHOP!$J596="R",TONGHOP!$K596&lt;&gt;""),TONGHOP!$K596,"")</f>
        <v/>
      </c>
      <c r="D596" s="3" t="str">
        <f>IF(AND(TONGHOP!$O596="KTHP",TONGHOP!$P596="TN",TONGHOP!$J596="R",TONGHOP!$K596&lt;&gt;""),TONGHOP!$M596,"")</f>
        <v/>
      </c>
      <c r="E596" s="3" t="str">
        <f>IF(AND(TONGHOP!$O596="KTHP",TONGHOP!$P596="VD",TONGHOP!$J596="R",TONGHOP!$K596&lt;&gt;""),TONGHOP!$K596,"")</f>
        <v/>
      </c>
      <c r="F596" s="3" t="str">
        <f>IF(AND(TONGHOP!$O596="KTHP",TONGHOP!$P596="VD",TONGHOP!$J596="R",TONGHOP!$K596&lt;&gt;""),TONGHOP!$M596,"")</f>
        <v/>
      </c>
      <c r="G596" s="3" t="str">
        <f>IF(AND(TONGHOP!$O596="KTHP",TONGHOP!$P596="TH",TONGHOP!$J596="R",TONGHOP!$K596&lt;&gt;""),TONGHOP!$K596,"")</f>
        <v/>
      </c>
      <c r="H596" s="3" t="str">
        <f>IF(AND(TONGHOP!$O596="KTHP",TONGHOP!$P596="TH",TONGHOP!$J596="R",TONGHOP!$K596&lt;&gt;""),TONGHOP!$M596,"")</f>
        <v/>
      </c>
      <c r="I596" s="3" t="str">
        <f>IF(AND(TONGHOP!$O596="ThiTN",TONGHOP!$P596="LT",TONGHOP!$J596="R",TONGHOP!$K596&lt;&gt;""),TONGHOP!$K596,"")</f>
        <v/>
      </c>
      <c r="J596" s="3" t="str">
        <f>IF(AND(TONGHOP!$O596="ThiTN",TONGHOP!$P596="LT",TONGHOP!$J596="R",TONGHOP!$K596&lt;&gt;""),TONGHOP!$M596,"")</f>
        <v/>
      </c>
      <c r="K596" s="3" t="str">
        <f>IF(AND(TONGHOP!$O596="ThiTN",TONGHOP!$P596="TN",TONGHOP!$J596="R",TONGHOP!$K596&lt;&gt;""),TONGHOP!$K596,"")</f>
        <v/>
      </c>
      <c r="L596" s="3" t="str">
        <f>IF(AND(TONGHOP!$O596="ThiTN",TONGHOP!$P596="TN",TONGHOP!$J596="R",TONGHOP!$K596&lt;&gt;""),TONGHOP!$M596,"")</f>
        <v/>
      </c>
      <c r="M596" s="3" t="str">
        <f>IF(AND(TONGHOP!$O596="ThiTN",TONGHOP!$P596="VĐ",TONGHOP!$J596="R",TONGHOP!$K596&lt;&gt;""),TONGHOP!$K596,"")</f>
        <v/>
      </c>
      <c r="N596" s="3" t="str">
        <f>IF(AND(TONGHOP!$O596="ThiTN",TONGHOP!$P596="VĐ",TONGHOP!$J596="R",TONGHOP!$K596&lt;&gt;""),TONGHOP!$M596,"")</f>
        <v/>
      </c>
      <c r="O596" s="3" t="str">
        <f>IF(AND(TONGHOP!$O596="ThiTN",TONGHOP!$P596="TH",TONGHOP!$J596="R",TONGHOP!$K596&lt;&gt;""),TONGHOP!$K596,"")</f>
        <v/>
      </c>
      <c r="P596" s="3" t="str">
        <f>IF(AND(TONGHOP!$O596="ThiTN",TONGHOP!$P596="TH",TONGHOP!$J596="R",TONGHOP!$K596&lt;&gt;""),TONGHOP!$M596,"")</f>
        <v/>
      </c>
    </row>
    <row r="597" spans="1:16">
      <c r="A597" s="3" t="str">
        <f>IF(AND(TONGHOP!$O597="KTHP",TONGHOP!$P597="LT",TONGHOP!$J597="R",TONGHOP!$K597&lt;&gt;""),TONGHOP!$K597,"")</f>
        <v/>
      </c>
      <c r="B597" s="3" t="str">
        <f>IF(AND(TONGHOP!$O597="KTHP",TONGHOP!$P597="LT",TONGHOP!$J597="R",TONGHOP!$K597&lt;&gt;""),TONGHOP!$M597,"")</f>
        <v/>
      </c>
      <c r="C597" s="3" t="str">
        <f>IF(AND(TONGHOP!$O597="KTHP",TONGHOP!$P597="TN",TONGHOP!$J597="R",TONGHOP!$K597&lt;&gt;""),TONGHOP!$K597,"")</f>
        <v/>
      </c>
      <c r="D597" s="3" t="str">
        <f>IF(AND(TONGHOP!$O597="KTHP",TONGHOP!$P597="TN",TONGHOP!$J597="R",TONGHOP!$K597&lt;&gt;""),TONGHOP!$M597,"")</f>
        <v/>
      </c>
      <c r="E597" s="3" t="str">
        <f>IF(AND(TONGHOP!$O597="KTHP",TONGHOP!$P597="VD",TONGHOP!$J597="R",TONGHOP!$K597&lt;&gt;""),TONGHOP!$K597,"")</f>
        <v/>
      </c>
      <c r="F597" s="3" t="str">
        <f>IF(AND(TONGHOP!$O597="KTHP",TONGHOP!$P597="VD",TONGHOP!$J597="R",TONGHOP!$K597&lt;&gt;""),TONGHOP!$M597,"")</f>
        <v/>
      </c>
      <c r="G597" s="3" t="str">
        <f>IF(AND(TONGHOP!$O597="KTHP",TONGHOP!$P597="TH",TONGHOP!$J597="R",TONGHOP!$K597&lt;&gt;""),TONGHOP!$K597,"")</f>
        <v/>
      </c>
      <c r="H597" s="3" t="str">
        <f>IF(AND(TONGHOP!$O597="KTHP",TONGHOP!$P597="TH",TONGHOP!$J597="R",TONGHOP!$K597&lt;&gt;""),TONGHOP!$M597,"")</f>
        <v/>
      </c>
      <c r="I597" s="3" t="str">
        <f>IF(AND(TONGHOP!$O597="ThiTN",TONGHOP!$P597="LT",TONGHOP!$J597="R",TONGHOP!$K597&lt;&gt;""),TONGHOP!$K597,"")</f>
        <v/>
      </c>
      <c r="J597" s="3" t="str">
        <f>IF(AND(TONGHOP!$O597="ThiTN",TONGHOP!$P597="LT",TONGHOP!$J597="R",TONGHOP!$K597&lt;&gt;""),TONGHOP!$M597,"")</f>
        <v/>
      </c>
      <c r="K597" s="3" t="str">
        <f>IF(AND(TONGHOP!$O597="ThiTN",TONGHOP!$P597="TN",TONGHOP!$J597="R",TONGHOP!$K597&lt;&gt;""),TONGHOP!$K597,"")</f>
        <v/>
      </c>
      <c r="L597" s="3" t="str">
        <f>IF(AND(TONGHOP!$O597="ThiTN",TONGHOP!$P597="TN",TONGHOP!$J597="R",TONGHOP!$K597&lt;&gt;""),TONGHOP!$M597,"")</f>
        <v/>
      </c>
      <c r="M597" s="3" t="str">
        <f>IF(AND(TONGHOP!$O597="ThiTN",TONGHOP!$P597="VĐ",TONGHOP!$J597="R",TONGHOP!$K597&lt;&gt;""),TONGHOP!$K597,"")</f>
        <v/>
      </c>
      <c r="N597" s="3" t="str">
        <f>IF(AND(TONGHOP!$O597="ThiTN",TONGHOP!$P597="VĐ",TONGHOP!$J597="R",TONGHOP!$K597&lt;&gt;""),TONGHOP!$M597,"")</f>
        <v/>
      </c>
      <c r="O597" s="3" t="str">
        <f>IF(AND(TONGHOP!$O597="ThiTN",TONGHOP!$P597="TH",TONGHOP!$J597="R",TONGHOP!$K597&lt;&gt;""),TONGHOP!$K597,"")</f>
        <v/>
      </c>
      <c r="P597" s="3" t="str">
        <f>IF(AND(TONGHOP!$O597="ThiTN",TONGHOP!$P597="TH",TONGHOP!$J597="R",TONGHOP!$K597&lt;&gt;""),TONGHOP!$M597,"")</f>
        <v/>
      </c>
    </row>
    <row r="598" spans="1:16">
      <c r="A598" s="3" t="str">
        <f>IF(AND(TONGHOP!$O598="KTHP",TONGHOP!$P598="LT",TONGHOP!$J598="R",TONGHOP!$K598&lt;&gt;""),TONGHOP!$K598,"")</f>
        <v/>
      </c>
      <c r="B598" s="3" t="str">
        <f>IF(AND(TONGHOP!$O598="KTHP",TONGHOP!$P598="LT",TONGHOP!$J598="R",TONGHOP!$K598&lt;&gt;""),TONGHOP!$M598,"")</f>
        <v/>
      </c>
      <c r="C598" s="3" t="str">
        <f>IF(AND(TONGHOP!$O598="KTHP",TONGHOP!$P598="TN",TONGHOP!$J598="R",TONGHOP!$K598&lt;&gt;""),TONGHOP!$K598,"")</f>
        <v/>
      </c>
      <c r="D598" s="3" t="str">
        <f>IF(AND(TONGHOP!$O598="KTHP",TONGHOP!$P598="TN",TONGHOP!$J598="R",TONGHOP!$K598&lt;&gt;""),TONGHOP!$M598,"")</f>
        <v/>
      </c>
      <c r="E598" s="3" t="str">
        <f>IF(AND(TONGHOP!$O598="KTHP",TONGHOP!$P598="VD",TONGHOP!$J598="R",TONGHOP!$K598&lt;&gt;""),TONGHOP!$K598,"")</f>
        <v/>
      </c>
      <c r="F598" s="3" t="str">
        <f>IF(AND(TONGHOP!$O598="KTHP",TONGHOP!$P598="VD",TONGHOP!$J598="R",TONGHOP!$K598&lt;&gt;""),TONGHOP!$M598,"")</f>
        <v/>
      </c>
      <c r="G598" s="3" t="str">
        <f>IF(AND(TONGHOP!$O598="KTHP",TONGHOP!$P598="TH",TONGHOP!$J598="R",TONGHOP!$K598&lt;&gt;""),TONGHOP!$K598,"")</f>
        <v/>
      </c>
      <c r="H598" s="3" t="str">
        <f>IF(AND(TONGHOP!$O598="KTHP",TONGHOP!$P598="TH",TONGHOP!$J598="R",TONGHOP!$K598&lt;&gt;""),TONGHOP!$M598,"")</f>
        <v/>
      </c>
      <c r="I598" s="3" t="str">
        <f>IF(AND(TONGHOP!$O598="ThiTN",TONGHOP!$P598="LT",TONGHOP!$J598="R",TONGHOP!$K598&lt;&gt;""),TONGHOP!$K598,"")</f>
        <v/>
      </c>
      <c r="J598" s="3" t="str">
        <f>IF(AND(TONGHOP!$O598="ThiTN",TONGHOP!$P598="LT",TONGHOP!$J598="R",TONGHOP!$K598&lt;&gt;""),TONGHOP!$M598,"")</f>
        <v/>
      </c>
      <c r="K598" s="3" t="str">
        <f>IF(AND(TONGHOP!$O598="ThiTN",TONGHOP!$P598="TN",TONGHOP!$J598="R",TONGHOP!$K598&lt;&gt;""),TONGHOP!$K598,"")</f>
        <v/>
      </c>
      <c r="L598" s="3" t="str">
        <f>IF(AND(TONGHOP!$O598="ThiTN",TONGHOP!$P598="TN",TONGHOP!$J598="R",TONGHOP!$K598&lt;&gt;""),TONGHOP!$M598,"")</f>
        <v/>
      </c>
      <c r="M598" s="3" t="str">
        <f>IF(AND(TONGHOP!$O598="ThiTN",TONGHOP!$P598="VĐ",TONGHOP!$J598="R",TONGHOP!$K598&lt;&gt;""),TONGHOP!$K598,"")</f>
        <v/>
      </c>
      <c r="N598" s="3" t="str">
        <f>IF(AND(TONGHOP!$O598="ThiTN",TONGHOP!$P598="VĐ",TONGHOP!$J598="R",TONGHOP!$K598&lt;&gt;""),TONGHOP!$M598,"")</f>
        <v/>
      </c>
      <c r="O598" s="3" t="str">
        <f>IF(AND(TONGHOP!$O598="ThiTN",TONGHOP!$P598="TH",TONGHOP!$J598="R",TONGHOP!$K598&lt;&gt;""),TONGHOP!$K598,"")</f>
        <v/>
      </c>
      <c r="P598" s="3" t="str">
        <f>IF(AND(TONGHOP!$O598="ThiTN",TONGHOP!$P598="TH",TONGHOP!$J598="R",TONGHOP!$K598&lt;&gt;""),TONGHOP!$M598,"")</f>
        <v/>
      </c>
    </row>
    <row r="599" spans="1:16">
      <c r="A599" s="3" t="str">
        <f>IF(AND(TONGHOP!$O599="KTHP",TONGHOP!$P599="LT",TONGHOP!$J599="R",TONGHOP!$K599&lt;&gt;""),TONGHOP!$K599,"")</f>
        <v/>
      </c>
      <c r="B599" s="3" t="str">
        <f>IF(AND(TONGHOP!$O599="KTHP",TONGHOP!$P599="LT",TONGHOP!$J599="R",TONGHOP!$K599&lt;&gt;""),TONGHOP!$M599,"")</f>
        <v/>
      </c>
      <c r="C599" s="3" t="str">
        <f>IF(AND(TONGHOP!$O599="KTHP",TONGHOP!$P599="TN",TONGHOP!$J599="R",TONGHOP!$K599&lt;&gt;""),TONGHOP!$K599,"")</f>
        <v/>
      </c>
      <c r="D599" s="3" t="str">
        <f>IF(AND(TONGHOP!$O599="KTHP",TONGHOP!$P599="TN",TONGHOP!$J599="R",TONGHOP!$K599&lt;&gt;""),TONGHOP!$M599,"")</f>
        <v/>
      </c>
      <c r="E599" s="3" t="str">
        <f>IF(AND(TONGHOP!$O599="KTHP",TONGHOP!$P599="VD",TONGHOP!$J599="R",TONGHOP!$K599&lt;&gt;""),TONGHOP!$K599,"")</f>
        <v/>
      </c>
      <c r="F599" s="3" t="str">
        <f>IF(AND(TONGHOP!$O599="KTHP",TONGHOP!$P599="VD",TONGHOP!$J599="R",TONGHOP!$K599&lt;&gt;""),TONGHOP!$M599,"")</f>
        <v/>
      </c>
      <c r="G599" s="3" t="str">
        <f>IF(AND(TONGHOP!$O599="KTHP",TONGHOP!$P599="TH",TONGHOP!$J599="R",TONGHOP!$K599&lt;&gt;""),TONGHOP!$K599,"")</f>
        <v/>
      </c>
      <c r="H599" s="3" t="str">
        <f>IF(AND(TONGHOP!$O599="KTHP",TONGHOP!$P599="TH",TONGHOP!$J599="R",TONGHOP!$K599&lt;&gt;""),TONGHOP!$M599,"")</f>
        <v/>
      </c>
      <c r="I599" s="3" t="str">
        <f>IF(AND(TONGHOP!$O599="ThiTN",TONGHOP!$P599="LT",TONGHOP!$J599="R",TONGHOP!$K599&lt;&gt;""),TONGHOP!$K599,"")</f>
        <v/>
      </c>
      <c r="J599" s="3" t="str">
        <f>IF(AND(TONGHOP!$O599="ThiTN",TONGHOP!$P599="LT",TONGHOP!$J599="R",TONGHOP!$K599&lt;&gt;""),TONGHOP!$M599,"")</f>
        <v/>
      </c>
      <c r="K599" s="3" t="str">
        <f>IF(AND(TONGHOP!$O599="ThiTN",TONGHOP!$P599="TN",TONGHOP!$J599="R",TONGHOP!$K599&lt;&gt;""),TONGHOP!$K599,"")</f>
        <v/>
      </c>
      <c r="L599" s="3" t="str">
        <f>IF(AND(TONGHOP!$O599="ThiTN",TONGHOP!$P599="TN",TONGHOP!$J599="R",TONGHOP!$K599&lt;&gt;""),TONGHOP!$M599,"")</f>
        <v/>
      </c>
      <c r="M599" s="3" t="str">
        <f>IF(AND(TONGHOP!$O599="ThiTN",TONGHOP!$P599="VĐ",TONGHOP!$J599="R",TONGHOP!$K599&lt;&gt;""),TONGHOP!$K599,"")</f>
        <v/>
      </c>
      <c r="N599" s="3" t="str">
        <f>IF(AND(TONGHOP!$O599="ThiTN",TONGHOP!$P599="VĐ",TONGHOP!$J599="R",TONGHOP!$K599&lt;&gt;""),TONGHOP!$M599,"")</f>
        <v/>
      </c>
      <c r="O599" s="3" t="str">
        <f>IF(AND(TONGHOP!$O599="ThiTN",TONGHOP!$P599="TH",TONGHOP!$J599="R",TONGHOP!$K599&lt;&gt;""),TONGHOP!$K599,"")</f>
        <v/>
      </c>
      <c r="P599" s="3" t="str">
        <f>IF(AND(TONGHOP!$O599="ThiTN",TONGHOP!$P599="TH",TONGHOP!$J599="R",TONGHOP!$K599&lt;&gt;""),TONGHOP!$M599,"")</f>
        <v/>
      </c>
    </row>
    <row r="600" spans="1:16">
      <c r="A600" s="3" t="str">
        <f>IF(AND(TONGHOP!$O600="KTHP",TONGHOP!$P600="LT",TONGHOP!$J600="R",TONGHOP!$K600&lt;&gt;""),TONGHOP!$K600,"")</f>
        <v>Nguyễn Nguyên Hoàng Ngọc Quyên</v>
      </c>
      <c r="B600" s="3">
        <f>IF(AND(TONGHOP!$O600="KTHP",TONGHOP!$P600="LT",TONGHOP!$J600="R",TONGHOP!$K600&lt;&gt;""),TONGHOP!$M600,"")</f>
        <v>3</v>
      </c>
      <c r="C600" s="3" t="str">
        <f>IF(AND(TONGHOP!$O600="KTHP",TONGHOP!$P600="TN",TONGHOP!$J600="R",TONGHOP!$K600&lt;&gt;""),TONGHOP!$K600,"")</f>
        <v/>
      </c>
      <c r="D600" s="3" t="str">
        <f>IF(AND(TONGHOP!$O600="KTHP",TONGHOP!$P600="TN",TONGHOP!$J600="R",TONGHOP!$K600&lt;&gt;""),TONGHOP!$M600,"")</f>
        <v/>
      </c>
      <c r="E600" s="3" t="str">
        <f>IF(AND(TONGHOP!$O600="KTHP",TONGHOP!$P600="VD",TONGHOP!$J600="R",TONGHOP!$K600&lt;&gt;""),TONGHOP!$K600,"")</f>
        <v/>
      </c>
      <c r="F600" s="3" t="str">
        <f>IF(AND(TONGHOP!$O600="KTHP",TONGHOP!$P600="VD",TONGHOP!$J600="R",TONGHOP!$K600&lt;&gt;""),TONGHOP!$M600,"")</f>
        <v/>
      </c>
      <c r="G600" s="3" t="str">
        <f>IF(AND(TONGHOP!$O600="KTHP",TONGHOP!$P600="TH",TONGHOP!$J600="R",TONGHOP!$K600&lt;&gt;""),TONGHOP!$K600,"")</f>
        <v/>
      </c>
      <c r="H600" s="3" t="str">
        <f>IF(AND(TONGHOP!$O600="KTHP",TONGHOP!$P600="TH",TONGHOP!$J600="R",TONGHOP!$K600&lt;&gt;""),TONGHOP!$M600,"")</f>
        <v/>
      </c>
      <c r="I600" s="3" t="str">
        <f>IF(AND(TONGHOP!$O600="ThiTN",TONGHOP!$P600="LT",TONGHOP!$J600="R",TONGHOP!$K600&lt;&gt;""),TONGHOP!$K600,"")</f>
        <v/>
      </c>
      <c r="J600" s="3" t="str">
        <f>IF(AND(TONGHOP!$O600="ThiTN",TONGHOP!$P600="LT",TONGHOP!$J600="R",TONGHOP!$K600&lt;&gt;""),TONGHOP!$M600,"")</f>
        <v/>
      </c>
      <c r="K600" s="3" t="str">
        <f>IF(AND(TONGHOP!$O600="ThiTN",TONGHOP!$P600="TN",TONGHOP!$J600="R",TONGHOP!$K600&lt;&gt;""),TONGHOP!$K600,"")</f>
        <v/>
      </c>
      <c r="L600" s="3" t="str">
        <f>IF(AND(TONGHOP!$O600="ThiTN",TONGHOP!$P600="TN",TONGHOP!$J600="R",TONGHOP!$K600&lt;&gt;""),TONGHOP!$M600,"")</f>
        <v/>
      </c>
      <c r="M600" s="3" t="str">
        <f>IF(AND(TONGHOP!$O600="ThiTN",TONGHOP!$P600="VĐ",TONGHOP!$J600="R",TONGHOP!$K600&lt;&gt;""),TONGHOP!$K600,"")</f>
        <v/>
      </c>
      <c r="N600" s="3" t="str">
        <f>IF(AND(TONGHOP!$O600="ThiTN",TONGHOP!$P600="VĐ",TONGHOP!$J600="R",TONGHOP!$K600&lt;&gt;""),TONGHOP!$M600,"")</f>
        <v/>
      </c>
      <c r="O600" s="3" t="str">
        <f>IF(AND(TONGHOP!$O600="ThiTN",TONGHOP!$P600="TH",TONGHOP!$J600="R",TONGHOP!$K600&lt;&gt;""),TONGHOP!$K600,"")</f>
        <v/>
      </c>
      <c r="P600" s="3" t="str">
        <f>IF(AND(TONGHOP!$O600="ThiTN",TONGHOP!$P600="TH",TONGHOP!$J600="R",TONGHOP!$K600&lt;&gt;""),TONGHOP!$M600,"")</f>
        <v/>
      </c>
    </row>
    <row r="601" spans="1:16">
      <c r="A601" s="3" t="str">
        <f>IF(AND(TONGHOP!$O601="KTHP",TONGHOP!$P601="LT",TONGHOP!$J601="R",TONGHOP!$K601&lt;&gt;""),TONGHOP!$K601,"")</f>
        <v/>
      </c>
      <c r="B601" s="3" t="str">
        <f>IF(AND(TONGHOP!$O601="KTHP",TONGHOP!$P601="LT",TONGHOP!$J601="R",TONGHOP!$K601&lt;&gt;""),TONGHOP!$M601,"")</f>
        <v/>
      </c>
      <c r="C601" s="3" t="str">
        <f>IF(AND(TONGHOP!$O601="KTHP",TONGHOP!$P601="TN",TONGHOP!$J601="R",TONGHOP!$K601&lt;&gt;""),TONGHOP!$K601,"")</f>
        <v/>
      </c>
      <c r="D601" s="3" t="str">
        <f>IF(AND(TONGHOP!$O601="KTHP",TONGHOP!$P601="TN",TONGHOP!$J601="R",TONGHOP!$K601&lt;&gt;""),TONGHOP!$M601,"")</f>
        <v/>
      </c>
      <c r="E601" s="3" t="str">
        <f>IF(AND(TONGHOP!$O601="KTHP",TONGHOP!$P601="VD",TONGHOP!$J601="R",TONGHOP!$K601&lt;&gt;""),TONGHOP!$K601,"")</f>
        <v/>
      </c>
      <c r="F601" s="3" t="str">
        <f>IF(AND(TONGHOP!$O601="KTHP",TONGHOP!$P601="VD",TONGHOP!$J601="R",TONGHOP!$K601&lt;&gt;""),TONGHOP!$M601,"")</f>
        <v/>
      </c>
      <c r="G601" s="3" t="str">
        <f>IF(AND(TONGHOP!$O601="KTHP",TONGHOP!$P601="TH",TONGHOP!$J601="R",TONGHOP!$K601&lt;&gt;""),TONGHOP!$K601,"")</f>
        <v/>
      </c>
      <c r="H601" s="3" t="str">
        <f>IF(AND(TONGHOP!$O601="KTHP",TONGHOP!$P601="TH",TONGHOP!$J601="R",TONGHOP!$K601&lt;&gt;""),TONGHOP!$M601,"")</f>
        <v/>
      </c>
      <c r="I601" s="3" t="str">
        <f>IF(AND(TONGHOP!$O601="ThiTN",TONGHOP!$P601="LT",TONGHOP!$J601="R",TONGHOP!$K601&lt;&gt;""),TONGHOP!$K601,"")</f>
        <v/>
      </c>
      <c r="J601" s="3" t="str">
        <f>IF(AND(TONGHOP!$O601="ThiTN",TONGHOP!$P601="LT",TONGHOP!$J601="R",TONGHOP!$K601&lt;&gt;""),TONGHOP!$M601,"")</f>
        <v/>
      </c>
      <c r="K601" s="3" t="str">
        <f>IF(AND(TONGHOP!$O601="ThiTN",TONGHOP!$P601="TN",TONGHOP!$J601="R",TONGHOP!$K601&lt;&gt;""),TONGHOP!$K601,"")</f>
        <v/>
      </c>
      <c r="L601" s="3" t="str">
        <f>IF(AND(TONGHOP!$O601="ThiTN",TONGHOP!$P601="TN",TONGHOP!$J601="R",TONGHOP!$K601&lt;&gt;""),TONGHOP!$M601,"")</f>
        <v/>
      </c>
      <c r="M601" s="3" t="str">
        <f>IF(AND(TONGHOP!$O601="ThiTN",TONGHOP!$P601="VĐ",TONGHOP!$J601="R",TONGHOP!$K601&lt;&gt;""),TONGHOP!$K601,"")</f>
        <v/>
      </c>
      <c r="N601" s="3" t="str">
        <f>IF(AND(TONGHOP!$O601="ThiTN",TONGHOP!$P601="VĐ",TONGHOP!$J601="R",TONGHOP!$K601&lt;&gt;""),TONGHOP!$M601,"")</f>
        <v/>
      </c>
      <c r="O601" s="3" t="str">
        <f>IF(AND(TONGHOP!$O601="ThiTN",TONGHOP!$P601="TH",TONGHOP!$J601="R",TONGHOP!$K601&lt;&gt;""),TONGHOP!$K601,"")</f>
        <v/>
      </c>
      <c r="P601" s="3" t="str">
        <f>IF(AND(TONGHOP!$O601="ThiTN",TONGHOP!$P601="TH",TONGHOP!$J601="R",TONGHOP!$K601&lt;&gt;""),TONGHOP!$M601,"")</f>
        <v/>
      </c>
    </row>
    <row r="602" spans="1:16">
      <c r="A602" s="3" t="str">
        <f>IF(AND(TONGHOP!$O602="KTHP",TONGHOP!$P602="LT",TONGHOP!$J602="R",TONGHOP!$K602&lt;&gt;""),TONGHOP!$K602,"")</f>
        <v/>
      </c>
      <c r="B602" s="3" t="str">
        <f>IF(AND(TONGHOP!$O602="KTHP",TONGHOP!$P602="LT",TONGHOP!$J602="R",TONGHOP!$K602&lt;&gt;""),TONGHOP!$M602,"")</f>
        <v/>
      </c>
      <c r="C602" s="3" t="str">
        <f>IF(AND(TONGHOP!$O602="KTHP",TONGHOP!$P602="TN",TONGHOP!$J602="R",TONGHOP!$K602&lt;&gt;""),TONGHOP!$K602,"")</f>
        <v/>
      </c>
      <c r="D602" s="3" t="str">
        <f>IF(AND(TONGHOP!$O602="KTHP",TONGHOP!$P602="TN",TONGHOP!$J602="R",TONGHOP!$K602&lt;&gt;""),TONGHOP!$M602,"")</f>
        <v/>
      </c>
      <c r="E602" s="3" t="str">
        <f>IF(AND(TONGHOP!$O602="KTHP",TONGHOP!$P602="VD",TONGHOP!$J602="R",TONGHOP!$K602&lt;&gt;""),TONGHOP!$K602,"")</f>
        <v/>
      </c>
      <c r="F602" s="3" t="str">
        <f>IF(AND(TONGHOP!$O602="KTHP",TONGHOP!$P602="VD",TONGHOP!$J602="R",TONGHOP!$K602&lt;&gt;""),TONGHOP!$M602,"")</f>
        <v/>
      </c>
      <c r="G602" s="3" t="str">
        <f>IF(AND(TONGHOP!$O602="KTHP",TONGHOP!$P602="TH",TONGHOP!$J602="R",TONGHOP!$K602&lt;&gt;""),TONGHOP!$K602,"")</f>
        <v/>
      </c>
      <c r="H602" s="3" t="str">
        <f>IF(AND(TONGHOP!$O602="KTHP",TONGHOP!$P602="TH",TONGHOP!$J602="R",TONGHOP!$K602&lt;&gt;""),TONGHOP!$M602,"")</f>
        <v/>
      </c>
      <c r="I602" s="3" t="str">
        <f>IF(AND(TONGHOP!$O602="ThiTN",TONGHOP!$P602="LT",TONGHOP!$J602="R",TONGHOP!$K602&lt;&gt;""),TONGHOP!$K602,"")</f>
        <v/>
      </c>
      <c r="J602" s="3" t="str">
        <f>IF(AND(TONGHOP!$O602="ThiTN",TONGHOP!$P602="LT",TONGHOP!$J602="R",TONGHOP!$K602&lt;&gt;""),TONGHOP!$M602,"")</f>
        <v/>
      </c>
      <c r="K602" s="3" t="str">
        <f>IF(AND(TONGHOP!$O602="ThiTN",TONGHOP!$P602="TN",TONGHOP!$J602="R",TONGHOP!$K602&lt;&gt;""),TONGHOP!$K602,"")</f>
        <v/>
      </c>
      <c r="L602" s="3" t="str">
        <f>IF(AND(TONGHOP!$O602="ThiTN",TONGHOP!$P602="TN",TONGHOP!$J602="R",TONGHOP!$K602&lt;&gt;""),TONGHOP!$M602,"")</f>
        <v/>
      </c>
      <c r="M602" s="3" t="str">
        <f>IF(AND(TONGHOP!$O602="ThiTN",TONGHOP!$P602="VĐ",TONGHOP!$J602="R",TONGHOP!$K602&lt;&gt;""),TONGHOP!$K602,"")</f>
        <v/>
      </c>
      <c r="N602" s="3" t="str">
        <f>IF(AND(TONGHOP!$O602="ThiTN",TONGHOP!$P602="VĐ",TONGHOP!$J602="R",TONGHOP!$K602&lt;&gt;""),TONGHOP!$M602,"")</f>
        <v/>
      </c>
      <c r="O602" s="3" t="str">
        <f>IF(AND(TONGHOP!$O602="ThiTN",TONGHOP!$P602="TH",TONGHOP!$J602="R",TONGHOP!$K602&lt;&gt;""),TONGHOP!$K602,"")</f>
        <v/>
      </c>
      <c r="P602" s="3" t="str">
        <f>IF(AND(TONGHOP!$O602="ThiTN",TONGHOP!$P602="TH",TONGHOP!$J602="R",TONGHOP!$K602&lt;&gt;""),TONGHOP!$M602,"")</f>
        <v/>
      </c>
    </row>
    <row r="603" spans="1:16">
      <c r="A603" s="3" t="str">
        <f>IF(AND(TONGHOP!$O603="KTHP",TONGHOP!$P603="LT",TONGHOP!$J603="R",TONGHOP!$K603&lt;&gt;""),TONGHOP!$K603,"")</f>
        <v/>
      </c>
      <c r="B603" s="3" t="str">
        <f>IF(AND(TONGHOP!$O603="KTHP",TONGHOP!$P603="LT",TONGHOP!$J603="R",TONGHOP!$K603&lt;&gt;""),TONGHOP!$M603,"")</f>
        <v/>
      </c>
      <c r="C603" s="3" t="str">
        <f>IF(AND(TONGHOP!$O603="KTHP",TONGHOP!$P603="TN",TONGHOP!$J603="R",TONGHOP!$K603&lt;&gt;""),TONGHOP!$K603,"")</f>
        <v/>
      </c>
      <c r="D603" s="3" t="str">
        <f>IF(AND(TONGHOP!$O603="KTHP",TONGHOP!$P603="TN",TONGHOP!$J603="R",TONGHOP!$K603&lt;&gt;""),TONGHOP!$M603,"")</f>
        <v/>
      </c>
      <c r="E603" s="3" t="str">
        <f>IF(AND(TONGHOP!$O603="KTHP",TONGHOP!$P603="VD",TONGHOP!$J603="R",TONGHOP!$K603&lt;&gt;""),TONGHOP!$K603,"")</f>
        <v/>
      </c>
      <c r="F603" s="3" t="str">
        <f>IF(AND(TONGHOP!$O603="KTHP",TONGHOP!$P603="VD",TONGHOP!$J603="R",TONGHOP!$K603&lt;&gt;""),TONGHOP!$M603,"")</f>
        <v/>
      </c>
      <c r="G603" s="3" t="str">
        <f>IF(AND(TONGHOP!$O603="KTHP",TONGHOP!$P603="TH",TONGHOP!$J603="R",TONGHOP!$K603&lt;&gt;""),TONGHOP!$K603,"")</f>
        <v/>
      </c>
      <c r="H603" s="3" t="str">
        <f>IF(AND(TONGHOP!$O603="KTHP",TONGHOP!$P603="TH",TONGHOP!$J603="R",TONGHOP!$K603&lt;&gt;""),TONGHOP!$M603,"")</f>
        <v/>
      </c>
      <c r="I603" s="3" t="str">
        <f>IF(AND(TONGHOP!$O603="ThiTN",TONGHOP!$P603="LT",TONGHOP!$J603="R",TONGHOP!$K603&lt;&gt;""),TONGHOP!$K603,"")</f>
        <v/>
      </c>
      <c r="J603" s="3" t="str">
        <f>IF(AND(TONGHOP!$O603="ThiTN",TONGHOP!$P603="LT",TONGHOP!$J603="R",TONGHOP!$K603&lt;&gt;""),TONGHOP!$M603,"")</f>
        <v/>
      </c>
      <c r="K603" s="3" t="str">
        <f>IF(AND(TONGHOP!$O603="ThiTN",TONGHOP!$P603="TN",TONGHOP!$J603="R",TONGHOP!$K603&lt;&gt;""),TONGHOP!$K603,"")</f>
        <v/>
      </c>
      <c r="L603" s="3" t="str">
        <f>IF(AND(TONGHOP!$O603="ThiTN",TONGHOP!$P603="TN",TONGHOP!$J603="R",TONGHOP!$K603&lt;&gt;""),TONGHOP!$M603,"")</f>
        <v/>
      </c>
      <c r="M603" s="3" t="str">
        <f>IF(AND(TONGHOP!$O603="ThiTN",TONGHOP!$P603="VĐ",TONGHOP!$J603="R",TONGHOP!$K603&lt;&gt;""),TONGHOP!$K603,"")</f>
        <v/>
      </c>
      <c r="N603" s="3" t="str">
        <f>IF(AND(TONGHOP!$O603="ThiTN",TONGHOP!$P603="VĐ",TONGHOP!$J603="R",TONGHOP!$K603&lt;&gt;""),TONGHOP!$M603,"")</f>
        <v/>
      </c>
      <c r="O603" s="3" t="str">
        <f>IF(AND(TONGHOP!$O603="ThiTN",TONGHOP!$P603="TH",TONGHOP!$J603="R",TONGHOP!$K603&lt;&gt;""),TONGHOP!$K603,"")</f>
        <v/>
      </c>
      <c r="P603" s="3" t="str">
        <f>IF(AND(TONGHOP!$O603="ThiTN",TONGHOP!$P603="TH",TONGHOP!$J603="R",TONGHOP!$K603&lt;&gt;""),TONGHOP!$M603,"")</f>
        <v/>
      </c>
    </row>
    <row r="604" spans="1:16">
      <c r="A604" s="3" t="str">
        <f>IF(AND(TONGHOP!$O604="KTHP",TONGHOP!$P604="LT",TONGHOP!$J604="R",TONGHOP!$K604&lt;&gt;""),TONGHOP!$K604,"")</f>
        <v/>
      </c>
      <c r="B604" s="3" t="str">
        <f>IF(AND(TONGHOP!$O604="KTHP",TONGHOP!$P604="LT",TONGHOP!$J604="R",TONGHOP!$K604&lt;&gt;""),TONGHOP!$M604,"")</f>
        <v/>
      </c>
      <c r="C604" s="3" t="str">
        <f>IF(AND(TONGHOP!$O604="KTHP",TONGHOP!$P604="TN",TONGHOP!$J604="R",TONGHOP!$K604&lt;&gt;""),TONGHOP!$K604,"")</f>
        <v/>
      </c>
      <c r="D604" s="3" t="str">
        <f>IF(AND(TONGHOP!$O604="KTHP",TONGHOP!$P604="TN",TONGHOP!$J604="R",TONGHOP!$K604&lt;&gt;""),TONGHOP!$M604,"")</f>
        <v/>
      </c>
      <c r="E604" s="3" t="str">
        <f>IF(AND(TONGHOP!$O604="KTHP",TONGHOP!$P604="VD",TONGHOP!$J604="R",TONGHOP!$K604&lt;&gt;""),TONGHOP!$K604,"")</f>
        <v/>
      </c>
      <c r="F604" s="3" t="str">
        <f>IF(AND(TONGHOP!$O604="KTHP",TONGHOP!$P604="VD",TONGHOP!$J604="R",TONGHOP!$K604&lt;&gt;""),TONGHOP!$M604,"")</f>
        <v/>
      </c>
      <c r="G604" s="3" t="str">
        <f>IF(AND(TONGHOP!$O604="KTHP",TONGHOP!$P604="TH",TONGHOP!$J604="R",TONGHOP!$K604&lt;&gt;""),TONGHOP!$K604,"")</f>
        <v/>
      </c>
      <c r="H604" s="3" t="str">
        <f>IF(AND(TONGHOP!$O604="KTHP",TONGHOP!$P604="TH",TONGHOP!$J604="R",TONGHOP!$K604&lt;&gt;""),TONGHOP!$M604,"")</f>
        <v/>
      </c>
      <c r="I604" s="3" t="str">
        <f>IF(AND(TONGHOP!$O604="ThiTN",TONGHOP!$P604="LT",TONGHOP!$J604="R",TONGHOP!$K604&lt;&gt;""),TONGHOP!$K604,"")</f>
        <v/>
      </c>
      <c r="J604" s="3" t="str">
        <f>IF(AND(TONGHOP!$O604="ThiTN",TONGHOP!$P604="LT",TONGHOP!$J604="R",TONGHOP!$K604&lt;&gt;""),TONGHOP!$M604,"")</f>
        <v/>
      </c>
      <c r="K604" s="3" t="str">
        <f>IF(AND(TONGHOP!$O604="ThiTN",TONGHOP!$P604="TN",TONGHOP!$J604="R",TONGHOP!$K604&lt;&gt;""),TONGHOP!$K604,"")</f>
        <v/>
      </c>
      <c r="L604" s="3" t="str">
        <f>IF(AND(TONGHOP!$O604="ThiTN",TONGHOP!$P604="TN",TONGHOP!$J604="R",TONGHOP!$K604&lt;&gt;""),TONGHOP!$M604,"")</f>
        <v/>
      </c>
      <c r="M604" s="3" t="str">
        <f>IF(AND(TONGHOP!$O604="ThiTN",TONGHOP!$P604="VĐ",TONGHOP!$J604="R",TONGHOP!$K604&lt;&gt;""),TONGHOP!$K604,"")</f>
        <v/>
      </c>
      <c r="N604" s="3" t="str">
        <f>IF(AND(TONGHOP!$O604="ThiTN",TONGHOP!$P604="VĐ",TONGHOP!$J604="R",TONGHOP!$K604&lt;&gt;""),TONGHOP!$M604,"")</f>
        <v/>
      </c>
      <c r="O604" s="3" t="str">
        <f>IF(AND(TONGHOP!$O604="ThiTN",TONGHOP!$P604="TH",TONGHOP!$J604="R",TONGHOP!$K604&lt;&gt;""),TONGHOP!$K604,"")</f>
        <v/>
      </c>
      <c r="P604" s="3" t="str">
        <f>IF(AND(TONGHOP!$O604="ThiTN",TONGHOP!$P604="TH",TONGHOP!$J604="R",TONGHOP!$K604&lt;&gt;""),TONGHOP!$M604,"")</f>
        <v/>
      </c>
    </row>
    <row r="605" spans="1:16">
      <c r="A605" s="3" t="str">
        <f>IF(AND(TONGHOP!$O605="KTHP",TONGHOP!$P605="LT",TONGHOP!$J605="R",TONGHOP!$K605&lt;&gt;""),TONGHOP!$K605,"")</f>
        <v/>
      </c>
      <c r="B605" s="3" t="str">
        <f>IF(AND(TONGHOP!$O605="KTHP",TONGHOP!$P605="LT",TONGHOP!$J605="R",TONGHOP!$K605&lt;&gt;""),TONGHOP!$M605,"")</f>
        <v/>
      </c>
      <c r="C605" s="3" t="str">
        <f>IF(AND(TONGHOP!$O605="KTHP",TONGHOP!$P605="TN",TONGHOP!$J605="R",TONGHOP!$K605&lt;&gt;""),TONGHOP!$K605,"")</f>
        <v>Nguyễn Thanh Vũ</v>
      </c>
      <c r="D605" s="3">
        <f>IF(AND(TONGHOP!$O605="KTHP",TONGHOP!$P605="TN",TONGHOP!$J605="R",TONGHOP!$K605&lt;&gt;""),TONGHOP!$M605,"")</f>
        <v>4</v>
      </c>
      <c r="E605" s="3" t="str">
        <f>IF(AND(TONGHOP!$O605="KTHP",TONGHOP!$P605="VD",TONGHOP!$J605="R",TONGHOP!$K605&lt;&gt;""),TONGHOP!$K605,"")</f>
        <v/>
      </c>
      <c r="F605" s="3" t="str">
        <f>IF(AND(TONGHOP!$O605="KTHP",TONGHOP!$P605="VD",TONGHOP!$J605="R",TONGHOP!$K605&lt;&gt;""),TONGHOP!$M605,"")</f>
        <v/>
      </c>
      <c r="G605" s="3" t="str">
        <f>IF(AND(TONGHOP!$O605="KTHP",TONGHOP!$P605="TH",TONGHOP!$J605="R",TONGHOP!$K605&lt;&gt;""),TONGHOP!$K605,"")</f>
        <v/>
      </c>
      <c r="H605" s="3" t="str">
        <f>IF(AND(TONGHOP!$O605="KTHP",TONGHOP!$P605="TH",TONGHOP!$J605="R",TONGHOP!$K605&lt;&gt;""),TONGHOP!$M605,"")</f>
        <v/>
      </c>
      <c r="I605" s="3" t="str">
        <f>IF(AND(TONGHOP!$O605="ThiTN",TONGHOP!$P605="LT",TONGHOP!$J605="R",TONGHOP!$K605&lt;&gt;""),TONGHOP!$K605,"")</f>
        <v/>
      </c>
      <c r="J605" s="3" t="str">
        <f>IF(AND(TONGHOP!$O605="ThiTN",TONGHOP!$P605="LT",TONGHOP!$J605="R",TONGHOP!$K605&lt;&gt;""),TONGHOP!$M605,"")</f>
        <v/>
      </c>
      <c r="K605" s="3" t="str">
        <f>IF(AND(TONGHOP!$O605="ThiTN",TONGHOP!$P605="TN",TONGHOP!$J605="R",TONGHOP!$K605&lt;&gt;""),TONGHOP!$K605,"")</f>
        <v/>
      </c>
      <c r="L605" s="3" t="str">
        <f>IF(AND(TONGHOP!$O605="ThiTN",TONGHOP!$P605="TN",TONGHOP!$J605="R",TONGHOP!$K605&lt;&gt;""),TONGHOP!$M605,"")</f>
        <v/>
      </c>
      <c r="M605" s="3" t="str">
        <f>IF(AND(TONGHOP!$O605="ThiTN",TONGHOP!$P605="VĐ",TONGHOP!$J605="R",TONGHOP!$K605&lt;&gt;""),TONGHOP!$K605,"")</f>
        <v/>
      </c>
      <c r="N605" s="3" t="str">
        <f>IF(AND(TONGHOP!$O605="ThiTN",TONGHOP!$P605="VĐ",TONGHOP!$J605="R",TONGHOP!$K605&lt;&gt;""),TONGHOP!$M605,"")</f>
        <v/>
      </c>
      <c r="O605" s="3" t="str">
        <f>IF(AND(TONGHOP!$O605="ThiTN",TONGHOP!$P605="TH",TONGHOP!$J605="R",TONGHOP!$K605&lt;&gt;""),TONGHOP!$K605,"")</f>
        <v/>
      </c>
      <c r="P605" s="3" t="str">
        <f>IF(AND(TONGHOP!$O605="ThiTN",TONGHOP!$P605="TH",TONGHOP!$J605="R",TONGHOP!$K605&lt;&gt;""),TONGHOP!$M605,"")</f>
        <v/>
      </c>
    </row>
    <row r="606" spans="1:16">
      <c r="A606" s="3" t="str">
        <f>IF(AND(TONGHOP!$O606="KTHP",TONGHOP!$P606="LT",TONGHOP!$J606="R",TONGHOP!$K606&lt;&gt;""),TONGHOP!$K606,"")</f>
        <v/>
      </c>
      <c r="B606" s="3" t="str">
        <f>IF(AND(TONGHOP!$O606="KTHP",TONGHOP!$P606="LT",TONGHOP!$J606="R",TONGHOP!$K606&lt;&gt;""),TONGHOP!$M606,"")</f>
        <v/>
      </c>
      <c r="C606" s="3" t="str">
        <f>IF(AND(TONGHOP!$O606="KTHP",TONGHOP!$P606="TN",TONGHOP!$J606="R",TONGHOP!$K606&lt;&gt;""),TONGHOP!$K606,"")</f>
        <v/>
      </c>
      <c r="D606" s="3" t="str">
        <f>IF(AND(TONGHOP!$O606="KTHP",TONGHOP!$P606="TN",TONGHOP!$J606="R",TONGHOP!$K606&lt;&gt;""),TONGHOP!$M606,"")</f>
        <v/>
      </c>
      <c r="E606" s="3" t="str">
        <f>IF(AND(TONGHOP!$O606="KTHP",TONGHOP!$P606="VD",TONGHOP!$J606="R",TONGHOP!$K606&lt;&gt;""),TONGHOP!$K606,"")</f>
        <v/>
      </c>
      <c r="F606" s="3" t="str">
        <f>IF(AND(TONGHOP!$O606="KTHP",TONGHOP!$P606="VD",TONGHOP!$J606="R",TONGHOP!$K606&lt;&gt;""),TONGHOP!$M606,"")</f>
        <v/>
      </c>
      <c r="G606" s="3" t="str">
        <f>IF(AND(TONGHOP!$O606="KTHP",TONGHOP!$P606="TH",TONGHOP!$J606="R",TONGHOP!$K606&lt;&gt;""),TONGHOP!$K606,"")</f>
        <v/>
      </c>
      <c r="H606" s="3" t="str">
        <f>IF(AND(TONGHOP!$O606="KTHP",TONGHOP!$P606="TH",TONGHOP!$J606="R",TONGHOP!$K606&lt;&gt;""),TONGHOP!$M606,"")</f>
        <v/>
      </c>
      <c r="I606" s="3" t="str">
        <f>IF(AND(TONGHOP!$O606="ThiTN",TONGHOP!$P606="LT",TONGHOP!$J606="R",TONGHOP!$K606&lt;&gt;""),TONGHOP!$K606,"")</f>
        <v/>
      </c>
      <c r="J606" s="3" t="str">
        <f>IF(AND(TONGHOP!$O606="ThiTN",TONGHOP!$P606="LT",TONGHOP!$J606="R",TONGHOP!$K606&lt;&gt;""),TONGHOP!$M606,"")</f>
        <v/>
      </c>
      <c r="K606" s="3" t="str">
        <f>IF(AND(TONGHOP!$O606="ThiTN",TONGHOP!$P606="TN",TONGHOP!$J606="R",TONGHOP!$K606&lt;&gt;""),TONGHOP!$K606,"")</f>
        <v/>
      </c>
      <c r="L606" s="3" t="str">
        <f>IF(AND(TONGHOP!$O606="ThiTN",TONGHOP!$P606="TN",TONGHOP!$J606="R",TONGHOP!$K606&lt;&gt;""),TONGHOP!$M606,"")</f>
        <v/>
      </c>
      <c r="M606" s="3" t="str">
        <f>IF(AND(TONGHOP!$O606="ThiTN",TONGHOP!$P606="VĐ",TONGHOP!$J606="R",TONGHOP!$K606&lt;&gt;""),TONGHOP!$K606,"")</f>
        <v/>
      </c>
      <c r="N606" s="3" t="str">
        <f>IF(AND(TONGHOP!$O606="ThiTN",TONGHOP!$P606="VĐ",TONGHOP!$J606="R",TONGHOP!$K606&lt;&gt;""),TONGHOP!$M606,"")</f>
        <v/>
      </c>
      <c r="O606" s="3" t="str">
        <f>IF(AND(TONGHOP!$O606="ThiTN",TONGHOP!$P606="TH",TONGHOP!$J606="R",TONGHOP!$K606&lt;&gt;""),TONGHOP!$K606,"")</f>
        <v/>
      </c>
      <c r="P606" s="3" t="str">
        <f>IF(AND(TONGHOP!$O606="ThiTN",TONGHOP!$P606="TH",TONGHOP!$J606="R",TONGHOP!$K606&lt;&gt;""),TONGHOP!$M606,"")</f>
        <v/>
      </c>
    </row>
    <row r="607" spans="1:16">
      <c r="A607" s="3" t="str">
        <f>IF(AND(TONGHOP!$O607="KTHP",TONGHOP!$P607="LT",TONGHOP!$J607="R",TONGHOP!$K607&lt;&gt;""),TONGHOP!$K607,"")</f>
        <v/>
      </c>
      <c r="B607" s="3" t="str">
        <f>IF(AND(TONGHOP!$O607="KTHP",TONGHOP!$P607="LT",TONGHOP!$J607="R",TONGHOP!$K607&lt;&gt;""),TONGHOP!$M607,"")</f>
        <v/>
      </c>
      <c r="C607" s="3" t="str">
        <f>IF(AND(TONGHOP!$O607="KTHP",TONGHOP!$P607="TN",TONGHOP!$J607="R",TONGHOP!$K607&lt;&gt;""),TONGHOP!$K607,"")</f>
        <v/>
      </c>
      <c r="D607" s="3" t="str">
        <f>IF(AND(TONGHOP!$O607="KTHP",TONGHOP!$P607="TN",TONGHOP!$J607="R",TONGHOP!$K607&lt;&gt;""),TONGHOP!$M607,"")</f>
        <v/>
      </c>
      <c r="E607" s="3" t="str">
        <f>IF(AND(TONGHOP!$O607="KTHP",TONGHOP!$P607="VD",TONGHOP!$J607="R",TONGHOP!$K607&lt;&gt;""),TONGHOP!$K607,"")</f>
        <v/>
      </c>
      <c r="F607" s="3" t="str">
        <f>IF(AND(TONGHOP!$O607="KTHP",TONGHOP!$P607="VD",TONGHOP!$J607="R",TONGHOP!$K607&lt;&gt;""),TONGHOP!$M607,"")</f>
        <v/>
      </c>
      <c r="G607" s="3" t="str">
        <f>IF(AND(TONGHOP!$O607="KTHP",TONGHOP!$P607="TH",TONGHOP!$J607="R",TONGHOP!$K607&lt;&gt;""),TONGHOP!$K607,"")</f>
        <v/>
      </c>
      <c r="H607" s="3" t="str">
        <f>IF(AND(TONGHOP!$O607="KTHP",TONGHOP!$P607="TH",TONGHOP!$J607="R",TONGHOP!$K607&lt;&gt;""),TONGHOP!$M607,"")</f>
        <v/>
      </c>
      <c r="I607" s="3" t="str">
        <f>IF(AND(TONGHOP!$O607="ThiTN",TONGHOP!$P607="LT",TONGHOP!$J607="R",TONGHOP!$K607&lt;&gt;""),TONGHOP!$K607,"")</f>
        <v/>
      </c>
      <c r="J607" s="3" t="str">
        <f>IF(AND(TONGHOP!$O607="ThiTN",TONGHOP!$P607="LT",TONGHOP!$J607="R",TONGHOP!$K607&lt;&gt;""),TONGHOP!$M607,"")</f>
        <v/>
      </c>
      <c r="K607" s="3" t="str">
        <f>IF(AND(TONGHOP!$O607="ThiTN",TONGHOP!$P607="TN",TONGHOP!$J607="R",TONGHOP!$K607&lt;&gt;""),TONGHOP!$K607,"")</f>
        <v/>
      </c>
      <c r="L607" s="3" t="str">
        <f>IF(AND(TONGHOP!$O607="ThiTN",TONGHOP!$P607="TN",TONGHOP!$J607="R",TONGHOP!$K607&lt;&gt;""),TONGHOP!$M607,"")</f>
        <v/>
      </c>
      <c r="M607" s="3" t="str">
        <f>IF(AND(TONGHOP!$O607="ThiTN",TONGHOP!$P607="VĐ",TONGHOP!$J607="R",TONGHOP!$K607&lt;&gt;""),TONGHOP!$K607,"")</f>
        <v/>
      </c>
      <c r="N607" s="3" t="str">
        <f>IF(AND(TONGHOP!$O607="ThiTN",TONGHOP!$P607="VĐ",TONGHOP!$J607="R",TONGHOP!$K607&lt;&gt;""),TONGHOP!$M607,"")</f>
        <v/>
      </c>
      <c r="O607" s="3" t="str">
        <f>IF(AND(TONGHOP!$O607="ThiTN",TONGHOP!$P607="TH",TONGHOP!$J607="R",TONGHOP!$K607&lt;&gt;""),TONGHOP!$K607,"")</f>
        <v/>
      </c>
      <c r="P607" s="3" t="str">
        <f>IF(AND(TONGHOP!$O607="ThiTN",TONGHOP!$P607="TH",TONGHOP!$J607="R",TONGHOP!$K607&lt;&gt;""),TONGHOP!$M607,"")</f>
        <v/>
      </c>
    </row>
    <row r="608" spans="1:16">
      <c r="A608" s="3" t="str">
        <f>IF(AND(TONGHOP!$O608="KTHP",TONGHOP!$P608="LT",TONGHOP!$J608="R",TONGHOP!$K608&lt;&gt;""),TONGHOP!$K608,"")</f>
        <v/>
      </c>
      <c r="B608" s="3" t="str">
        <f>IF(AND(TONGHOP!$O608="KTHP",TONGHOP!$P608="LT",TONGHOP!$J608="R",TONGHOP!$K608&lt;&gt;""),TONGHOP!$M608,"")</f>
        <v/>
      </c>
      <c r="C608" s="3" t="str">
        <f>IF(AND(TONGHOP!$O608="KTHP",TONGHOP!$P608="TN",TONGHOP!$J608="R",TONGHOP!$K608&lt;&gt;""),TONGHOP!$K608,"")</f>
        <v/>
      </c>
      <c r="D608" s="3" t="str">
        <f>IF(AND(TONGHOP!$O608="KTHP",TONGHOP!$P608="TN",TONGHOP!$J608="R",TONGHOP!$K608&lt;&gt;""),TONGHOP!$M608,"")</f>
        <v/>
      </c>
      <c r="E608" s="3" t="str">
        <f>IF(AND(TONGHOP!$O608="KTHP",TONGHOP!$P608="VD",TONGHOP!$J608="R",TONGHOP!$K608&lt;&gt;""),TONGHOP!$K608,"")</f>
        <v/>
      </c>
      <c r="F608" s="3" t="str">
        <f>IF(AND(TONGHOP!$O608="KTHP",TONGHOP!$P608="VD",TONGHOP!$J608="R",TONGHOP!$K608&lt;&gt;""),TONGHOP!$M608,"")</f>
        <v/>
      </c>
      <c r="G608" s="3" t="str">
        <f>IF(AND(TONGHOP!$O608="KTHP",TONGHOP!$P608="TH",TONGHOP!$J608="R",TONGHOP!$K608&lt;&gt;""),TONGHOP!$K608,"")</f>
        <v/>
      </c>
      <c r="H608" s="3" t="str">
        <f>IF(AND(TONGHOP!$O608="KTHP",TONGHOP!$P608="TH",TONGHOP!$J608="R",TONGHOP!$K608&lt;&gt;""),TONGHOP!$M608,"")</f>
        <v/>
      </c>
      <c r="I608" s="3" t="str">
        <f>IF(AND(TONGHOP!$O608="ThiTN",TONGHOP!$P608="LT",TONGHOP!$J608="R",TONGHOP!$K608&lt;&gt;""),TONGHOP!$K608,"")</f>
        <v/>
      </c>
      <c r="J608" s="3" t="str">
        <f>IF(AND(TONGHOP!$O608="ThiTN",TONGHOP!$P608="LT",TONGHOP!$J608="R",TONGHOP!$K608&lt;&gt;""),TONGHOP!$M608,"")</f>
        <v/>
      </c>
      <c r="K608" s="3" t="str">
        <f>IF(AND(TONGHOP!$O608="ThiTN",TONGHOP!$P608="TN",TONGHOP!$J608="R",TONGHOP!$K608&lt;&gt;""),TONGHOP!$K608,"")</f>
        <v/>
      </c>
      <c r="L608" s="3" t="str">
        <f>IF(AND(TONGHOP!$O608="ThiTN",TONGHOP!$P608="TN",TONGHOP!$J608="R",TONGHOP!$K608&lt;&gt;""),TONGHOP!$M608,"")</f>
        <v/>
      </c>
      <c r="M608" s="3" t="str">
        <f>IF(AND(TONGHOP!$O608="ThiTN",TONGHOP!$P608="VĐ",TONGHOP!$J608="R",TONGHOP!$K608&lt;&gt;""),TONGHOP!$K608,"")</f>
        <v/>
      </c>
      <c r="N608" s="3" t="str">
        <f>IF(AND(TONGHOP!$O608="ThiTN",TONGHOP!$P608="VĐ",TONGHOP!$J608="R",TONGHOP!$K608&lt;&gt;""),TONGHOP!$M608,"")</f>
        <v/>
      </c>
      <c r="O608" s="3" t="str">
        <f>IF(AND(TONGHOP!$O608="ThiTN",TONGHOP!$P608="TH",TONGHOP!$J608="R",TONGHOP!$K608&lt;&gt;""),TONGHOP!$K608,"")</f>
        <v/>
      </c>
      <c r="P608" s="3" t="str">
        <f>IF(AND(TONGHOP!$O608="ThiTN",TONGHOP!$P608="TH",TONGHOP!$J608="R",TONGHOP!$K608&lt;&gt;""),TONGHOP!$M608,"")</f>
        <v/>
      </c>
    </row>
    <row r="609" spans="1:16">
      <c r="A609" s="3" t="str">
        <f>IF(AND(TONGHOP!$O609="KTHP",TONGHOP!$P609="LT",TONGHOP!$J609="R",TONGHOP!$K609&lt;&gt;""),TONGHOP!$K609,"")</f>
        <v/>
      </c>
      <c r="B609" s="3" t="str">
        <f>IF(AND(TONGHOP!$O609="KTHP",TONGHOP!$P609="LT",TONGHOP!$J609="R",TONGHOP!$K609&lt;&gt;""),TONGHOP!$M609,"")</f>
        <v/>
      </c>
      <c r="C609" s="3" t="str">
        <f>IF(AND(TONGHOP!$O609="KTHP",TONGHOP!$P609="TN",TONGHOP!$J609="R",TONGHOP!$K609&lt;&gt;""),TONGHOP!$K609,"")</f>
        <v/>
      </c>
      <c r="D609" s="3" t="str">
        <f>IF(AND(TONGHOP!$O609="KTHP",TONGHOP!$P609="TN",TONGHOP!$J609="R",TONGHOP!$K609&lt;&gt;""),TONGHOP!$M609,"")</f>
        <v/>
      </c>
      <c r="E609" s="3" t="str">
        <f>IF(AND(TONGHOP!$O609="KTHP",TONGHOP!$P609="VD",TONGHOP!$J609="R",TONGHOP!$K609&lt;&gt;""),TONGHOP!$K609,"")</f>
        <v/>
      </c>
      <c r="F609" s="3" t="str">
        <f>IF(AND(TONGHOP!$O609="KTHP",TONGHOP!$P609="VD",TONGHOP!$J609="R",TONGHOP!$K609&lt;&gt;""),TONGHOP!$M609,"")</f>
        <v/>
      </c>
      <c r="G609" s="3" t="str">
        <f>IF(AND(TONGHOP!$O609="KTHP",TONGHOP!$P609="TH",TONGHOP!$J609="R",TONGHOP!$K609&lt;&gt;""),TONGHOP!$K609,"")</f>
        <v/>
      </c>
      <c r="H609" s="3" t="str">
        <f>IF(AND(TONGHOP!$O609="KTHP",TONGHOP!$P609="TH",TONGHOP!$J609="R",TONGHOP!$K609&lt;&gt;""),TONGHOP!$M609,"")</f>
        <v/>
      </c>
      <c r="I609" s="3" t="str">
        <f>IF(AND(TONGHOP!$O609="ThiTN",TONGHOP!$P609="LT",TONGHOP!$J609="R",TONGHOP!$K609&lt;&gt;""),TONGHOP!$K609,"")</f>
        <v/>
      </c>
      <c r="J609" s="3" t="str">
        <f>IF(AND(TONGHOP!$O609="ThiTN",TONGHOP!$P609="LT",TONGHOP!$J609="R",TONGHOP!$K609&lt;&gt;""),TONGHOP!$M609,"")</f>
        <v/>
      </c>
      <c r="K609" s="3" t="str">
        <f>IF(AND(TONGHOP!$O609="ThiTN",TONGHOP!$P609="TN",TONGHOP!$J609="R",TONGHOP!$K609&lt;&gt;""),TONGHOP!$K609,"")</f>
        <v/>
      </c>
      <c r="L609" s="3" t="str">
        <f>IF(AND(TONGHOP!$O609="ThiTN",TONGHOP!$P609="TN",TONGHOP!$J609="R",TONGHOP!$K609&lt;&gt;""),TONGHOP!$M609,"")</f>
        <v/>
      </c>
      <c r="M609" s="3" t="str">
        <f>IF(AND(TONGHOP!$O609="ThiTN",TONGHOP!$P609="VĐ",TONGHOP!$J609="R",TONGHOP!$K609&lt;&gt;""),TONGHOP!$K609,"")</f>
        <v/>
      </c>
      <c r="N609" s="3" t="str">
        <f>IF(AND(TONGHOP!$O609="ThiTN",TONGHOP!$P609="VĐ",TONGHOP!$J609="R",TONGHOP!$K609&lt;&gt;""),TONGHOP!$M609,"")</f>
        <v/>
      </c>
      <c r="O609" s="3" t="str">
        <f>IF(AND(TONGHOP!$O609="ThiTN",TONGHOP!$P609="TH",TONGHOP!$J609="R",TONGHOP!$K609&lt;&gt;""),TONGHOP!$K609,"")</f>
        <v/>
      </c>
      <c r="P609" s="3" t="str">
        <f>IF(AND(TONGHOP!$O609="ThiTN",TONGHOP!$P609="TH",TONGHOP!$J609="R",TONGHOP!$K609&lt;&gt;""),TONGHOP!$M609,"")</f>
        <v/>
      </c>
    </row>
    <row r="610" spans="1:16">
      <c r="A610" s="3" t="str">
        <f>IF(AND(TONGHOP!$O610="KTHP",TONGHOP!$P610="LT",TONGHOP!$J610="R",TONGHOP!$K610&lt;&gt;""),TONGHOP!$K610,"")</f>
        <v/>
      </c>
      <c r="B610" s="3" t="str">
        <f>IF(AND(TONGHOP!$O610="KTHP",TONGHOP!$P610="LT",TONGHOP!$J610="R",TONGHOP!$K610&lt;&gt;""),TONGHOP!$M610,"")</f>
        <v/>
      </c>
      <c r="C610" s="3" t="str">
        <f>IF(AND(TONGHOP!$O610="KTHP",TONGHOP!$P610="TN",TONGHOP!$J610="R",TONGHOP!$K610&lt;&gt;""),TONGHOP!$K610,"")</f>
        <v/>
      </c>
      <c r="D610" s="3" t="str">
        <f>IF(AND(TONGHOP!$O610="KTHP",TONGHOP!$P610="TN",TONGHOP!$J610="R",TONGHOP!$K610&lt;&gt;""),TONGHOP!$M610,"")</f>
        <v/>
      </c>
      <c r="E610" s="3" t="str">
        <f>IF(AND(TONGHOP!$O610="KTHP",TONGHOP!$P610="VD",TONGHOP!$J610="R",TONGHOP!$K610&lt;&gt;""),TONGHOP!$K610,"")</f>
        <v/>
      </c>
      <c r="F610" s="3" t="str">
        <f>IF(AND(TONGHOP!$O610="KTHP",TONGHOP!$P610="VD",TONGHOP!$J610="R",TONGHOP!$K610&lt;&gt;""),TONGHOP!$M610,"")</f>
        <v/>
      </c>
      <c r="G610" s="3" t="str">
        <f>IF(AND(TONGHOP!$O610="KTHP",TONGHOP!$P610="TH",TONGHOP!$J610="R",TONGHOP!$K610&lt;&gt;""),TONGHOP!$K610,"")</f>
        <v/>
      </c>
      <c r="H610" s="3" t="str">
        <f>IF(AND(TONGHOP!$O610="KTHP",TONGHOP!$P610="TH",TONGHOP!$J610="R",TONGHOP!$K610&lt;&gt;""),TONGHOP!$M610,"")</f>
        <v/>
      </c>
      <c r="I610" s="3" t="str">
        <f>IF(AND(TONGHOP!$O610="ThiTN",TONGHOP!$P610="LT",TONGHOP!$J610="R",TONGHOP!$K610&lt;&gt;""),TONGHOP!$K610,"")</f>
        <v/>
      </c>
      <c r="J610" s="3" t="str">
        <f>IF(AND(TONGHOP!$O610="ThiTN",TONGHOP!$P610="LT",TONGHOP!$J610="R",TONGHOP!$K610&lt;&gt;""),TONGHOP!$M610,"")</f>
        <v/>
      </c>
      <c r="K610" s="3" t="str">
        <f>IF(AND(TONGHOP!$O610="ThiTN",TONGHOP!$P610="TN",TONGHOP!$J610="R",TONGHOP!$K610&lt;&gt;""),TONGHOP!$K610,"")</f>
        <v/>
      </c>
      <c r="L610" s="3" t="str">
        <f>IF(AND(TONGHOP!$O610="ThiTN",TONGHOP!$P610="TN",TONGHOP!$J610="R",TONGHOP!$K610&lt;&gt;""),TONGHOP!$M610,"")</f>
        <v/>
      </c>
      <c r="M610" s="3" t="str">
        <f>IF(AND(TONGHOP!$O610="ThiTN",TONGHOP!$P610="VĐ",TONGHOP!$J610="R",TONGHOP!$K610&lt;&gt;""),TONGHOP!$K610,"")</f>
        <v/>
      </c>
      <c r="N610" s="3" t="str">
        <f>IF(AND(TONGHOP!$O610="ThiTN",TONGHOP!$P610="VĐ",TONGHOP!$J610="R",TONGHOP!$K610&lt;&gt;""),TONGHOP!$M610,"")</f>
        <v/>
      </c>
      <c r="O610" s="3" t="str">
        <f>IF(AND(TONGHOP!$O610="ThiTN",TONGHOP!$P610="TH",TONGHOP!$J610="R",TONGHOP!$K610&lt;&gt;""),TONGHOP!$K610,"")</f>
        <v/>
      </c>
      <c r="P610" s="3" t="str">
        <f>IF(AND(TONGHOP!$O610="ThiTN",TONGHOP!$P610="TH",TONGHOP!$J610="R",TONGHOP!$K610&lt;&gt;""),TONGHOP!$M610,"")</f>
        <v/>
      </c>
    </row>
    <row r="611" spans="1:16">
      <c r="A611" s="3" t="str">
        <f>IF(AND(TONGHOP!$O611="KTHP",TONGHOP!$P611="LT",TONGHOP!$J611="R",TONGHOP!$K611&lt;&gt;""),TONGHOP!$K611,"")</f>
        <v/>
      </c>
      <c r="B611" s="3" t="str">
        <f>IF(AND(TONGHOP!$O611="KTHP",TONGHOP!$P611="LT",TONGHOP!$J611="R",TONGHOP!$K611&lt;&gt;""),TONGHOP!$M611,"")</f>
        <v/>
      </c>
      <c r="C611" s="3" t="str">
        <f>IF(AND(TONGHOP!$O611="KTHP",TONGHOP!$P611="TN",TONGHOP!$J611="R",TONGHOP!$K611&lt;&gt;""),TONGHOP!$K611,"")</f>
        <v/>
      </c>
      <c r="D611" s="3" t="str">
        <f>IF(AND(TONGHOP!$O611="KTHP",TONGHOP!$P611="TN",TONGHOP!$J611="R",TONGHOP!$K611&lt;&gt;""),TONGHOP!$M611,"")</f>
        <v/>
      </c>
      <c r="E611" s="3" t="str">
        <f>IF(AND(TONGHOP!$O611="KTHP",TONGHOP!$P611="VD",TONGHOP!$J611="R",TONGHOP!$K611&lt;&gt;""),TONGHOP!$K611,"")</f>
        <v/>
      </c>
      <c r="F611" s="3" t="str">
        <f>IF(AND(TONGHOP!$O611="KTHP",TONGHOP!$P611="VD",TONGHOP!$J611="R",TONGHOP!$K611&lt;&gt;""),TONGHOP!$M611,"")</f>
        <v/>
      </c>
      <c r="G611" s="3" t="str">
        <f>IF(AND(TONGHOP!$O611="KTHP",TONGHOP!$P611="TH",TONGHOP!$J611="R",TONGHOP!$K611&lt;&gt;""),TONGHOP!$K611,"")</f>
        <v/>
      </c>
      <c r="H611" s="3" t="str">
        <f>IF(AND(TONGHOP!$O611="KTHP",TONGHOP!$P611="TH",TONGHOP!$J611="R",TONGHOP!$K611&lt;&gt;""),TONGHOP!$M611,"")</f>
        <v/>
      </c>
      <c r="I611" s="3" t="str">
        <f>IF(AND(TONGHOP!$O611="ThiTN",TONGHOP!$P611="LT",TONGHOP!$J611="R",TONGHOP!$K611&lt;&gt;""),TONGHOP!$K611,"")</f>
        <v/>
      </c>
      <c r="J611" s="3" t="str">
        <f>IF(AND(TONGHOP!$O611="ThiTN",TONGHOP!$P611="LT",TONGHOP!$J611="R",TONGHOP!$K611&lt;&gt;""),TONGHOP!$M611,"")</f>
        <v/>
      </c>
      <c r="K611" s="3" t="str">
        <f>IF(AND(TONGHOP!$O611="ThiTN",TONGHOP!$P611="TN",TONGHOP!$J611="R",TONGHOP!$K611&lt;&gt;""),TONGHOP!$K611,"")</f>
        <v/>
      </c>
      <c r="L611" s="3" t="str">
        <f>IF(AND(TONGHOP!$O611="ThiTN",TONGHOP!$P611="TN",TONGHOP!$J611="R",TONGHOP!$K611&lt;&gt;""),TONGHOP!$M611,"")</f>
        <v/>
      </c>
      <c r="M611" s="3" t="str">
        <f>IF(AND(TONGHOP!$O611="ThiTN",TONGHOP!$P611="VĐ",TONGHOP!$J611="R",TONGHOP!$K611&lt;&gt;""),TONGHOP!$K611,"")</f>
        <v/>
      </c>
      <c r="N611" s="3" t="str">
        <f>IF(AND(TONGHOP!$O611="ThiTN",TONGHOP!$P611="VĐ",TONGHOP!$J611="R",TONGHOP!$K611&lt;&gt;""),TONGHOP!$M611,"")</f>
        <v/>
      </c>
      <c r="O611" s="3" t="str">
        <f>IF(AND(TONGHOP!$O611="ThiTN",TONGHOP!$P611="TH",TONGHOP!$J611="R",TONGHOP!$K611&lt;&gt;""),TONGHOP!$K611,"")</f>
        <v/>
      </c>
      <c r="P611" s="3" t="str">
        <f>IF(AND(TONGHOP!$O611="ThiTN",TONGHOP!$P611="TH",TONGHOP!$J611="R",TONGHOP!$K611&lt;&gt;""),TONGHOP!$M611,"")</f>
        <v/>
      </c>
    </row>
    <row r="612" spans="1:16">
      <c r="A612" s="3" t="str">
        <f>IF(AND(TONGHOP!$O612="KTHP",TONGHOP!$P612="LT",TONGHOP!$J612="R",TONGHOP!$K612&lt;&gt;""),TONGHOP!$K612,"")</f>
        <v/>
      </c>
      <c r="B612" s="3" t="str">
        <f>IF(AND(TONGHOP!$O612="KTHP",TONGHOP!$P612="LT",TONGHOP!$J612="R",TONGHOP!$K612&lt;&gt;""),TONGHOP!$M612,"")</f>
        <v/>
      </c>
      <c r="C612" s="3" t="str">
        <f>IF(AND(TONGHOP!$O612="KTHP",TONGHOP!$P612="TN",TONGHOP!$J612="R",TONGHOP!$K612&lt;&gt;""),TONGHOP!$K612,"")</f>
        <v/>
      </c>
      <c r="D612" s="3" t="str">
        <f>IF(AND(TONGHOP!$O612="KTHP",TONGHOP!$P612="TN",TONGHOP!$J612="R",TONGHOP!$K612&lt;&gt;""),TONGHOP!$M612,"")</f>
        <v/>
      </c>
      <c r="E612" s="3" t="str">
        <f>IF(AND(TONGHOP!$O612="KTHP",TONGHOP!$P612="VD",TONGHOP!$J612="R",TONGHOP!$K612&lt;&gt;""),TONGHOP!$K612,"")</f>
        <v/>
      </c>
      <c r="F612" s="3" t="str">
        <f>IF(AND(TONGHOP!$O612="KTHP",TONGHOP!$P612="VD",TONGHOP!$J612="R",TONGHOP!$K612&lt;&gt;""),TONGHOP!$M612,"")</f>
        <v/>
      </c>
      <c r="G612" s="3" t="str">
        <f>IF(AND(TONGHOP!$O612="KTHP",TONGHOP!$P612="TH",TONGHOP!$J612="R",TONGHOP!$K612&lt;&gt;""),TONGHOP!$K612,"")</f>
        <v/>
      </c>
      <c r="H612" s="3" t="str">
        <f>IF(AND(TONGHOP!$O612="KTHP",TONGHOP!$P612="TH",TONGHOP!$J612="R",TONGHOP!$K612&lt;&gt;""),TONGHOP!$M612,"")</f>
        <v/>
      </c>
      <c r="I612" s="3" t="str">
        <f>IF(AND(TONGHOP!$O612="ThiTN",TONGHOP!$P612="LT",TONGHOP!$J612="R",TONGHOP!$K612&lt;&gt;""),TONGHOP!$K612,"")</f>
        <v/>
      </c>
      <c r="J612" s="3" t="str">
        <f>IF(AND(TONGHOP!$O612="ThiTN",TONGHOP!$P612="LT",TONGHOP!$J612="R",TONGHOP!$K612&lt;&gt;""),TONGHOP!$M612,"")</f>
        <v/>
      </c>
      <c r="K612" s="3" t="str">
        <f>IF(AND(TONGHOP!$O612="ThiTN",TONGHOP!$P612="TN",TONGHOP!$J612="R",TONGHOP!$K612&lt;&gt;""),TONGHOP!$K612,"")</f>
        <v/>
      </c>
      <c r="L612" s="3" t="str">
        <f>IF(AND(TONGHOP!$O612="ThiTN",TONGHOP!$P612="TN",TONGHOP!$J612="R",TONGHOP!$K612&lt;&gt;""),TONGHOP!$M612,"")</f>
        <v/>
      </c>
      <c r="M612" s="3" t="str">
        <f>IF(AND(TONGHOP!$O612="ThiTN",TONGHOP!$P612="VĐ",TONGHOP!$J612="R",TONGHOP!$K612&lt;&gt;""),TONGHOP!$K612,"")</f>
        <v/>
      </c>
      <c r="N612" s="3" t="str">
        <f>IF(AND(TONGHOP!$O612="ThiTN",TONGHOP!$P612="VĐ",TONGHOP!$J612="R",TONGHOP!$K612&lt;&gt;""),TONGHOP!$M612,"")</f>
        <v/>
      </c>
      <c r="O612" s="3" t="str">
        <f>IF(AND(TONGHOP!$O612="ThiTN",TONGHOP!$P612="TH",TONGHOP!$J612="R",TONGHOP!$K612&lt;&gt;""),TONGHOP!$K612,"")</f>
        <v/>
      </c>
      <c r="P612" s="3" t="str">
        <f>IF(AND(TONGHOP!$O612="ThiTN",TONGHOP!$P612="TH",TONGHOP!$J612="R",TONGHOP!$K612&lt;&gt;""),TONGHOP!$M612,"")</f>
        <v/>
      </c>
    </row>
    <row r="613" spans="1:16">
      <c r="A613" s="3" t="str">
        <f>IF(AND(TONGHOP!$O613="KTHP",TONGHOP!$P613="LT",TONGHOP!$J613="R",TONGHOP!$K613&lt;&gt;""),TONGHOP!$K613,"")</f>
        <v/>
      </c>
      <c r="B613" s="3" t="str">
        <f>IF(AND(TONGHOP!$O613="KTHP",TONGHOP!$P613="LT",TONGHOP!$J613="R",TONGHOP!$K613&lt;&gt;""),TONGHOP!$M613,"")</f>
        <v/>
      </c>
      <c r="C613" s="3" t="str">
        <f>IF(AND(TONGHOP!$O613="KTHP",TONGHOP!$P613="TN",TONGHOP!$J613="R",TONGHOP!$K613&lt;&gt;""),TONGHOP!$K613,"")</f>
        <v/>
      </c>
      <c r="D613" s="3" t="str">
        <f>IF(AND(TONGHOP!$O613="KTHP",TONGHOP!$P613="TN",TONGHOP!$J613="R",TONGHOP!$K613&lt;&gt;""),TONGHOP!$M613,"")</f>
        <v/>
      </c>
      <c r="E613" s="3" t="str">
        <f>IF(AND(TONGHOP!$O613="KTHP",TONGHOP!$P613="VD",TONGHOP!$J613="R",TONGHOP!$K613&lt;&gt;""),TONGHOP!$K613,"")</f>
        <v/>
      </c>
      <c r="F613" s="3" t="str">
        <f>IF(AND(TONGHOP!$O613="KTHP",TONGHOP!$P613="VD",TONGHOP!$J613="R",TONGHOP!$K613&lt;&gt;""),TONGHOP!$M613,"")</f>
        <v/>
      </c>
      <c r="G613" s="3" t="str">
        <f>IF(AND(TONGHOP!$O613="KTHP",TONGHOP!$P613="TH",TONGHOP!$J613="R",TONGHOP!$K613&lt;&gt;""),TONGHOP!$K613,"")</f>
        <v/>
      </c>
      <c r="H613" s="3" t="str">
        <f>IF(AND(TONGHOP!$O613="KTHP",TONGHOP!$P613="TH",TONGHOP!$J613="R",TONGHOP!$K613&lt;&gt;""),TONGHOP!$M613,"")</f>
        <v/>
      </c>
      <c r="I613" s="3" t="str">
        <f>IF(AND(TONGHOP!$O613="ThiTN",TONGHOP!$P613="LT",TONGHOP!$J613="R",TONGHOP!$K613&lt;&gt;""),TONGHOP!$K613,"")</f>
        <v/>
      </c>
      <c r="J613" s="3" t="str">
        <f>IF(AND(TONGHOP!$O613="ThiTN",TONGHOP!$P613="LT",TONGHOP!$J613="R",TONGHOP!$K613&lt;&gt;""),TONGHOP!$M613,"")</f>
        <v/>
      </c>
      <c r="K613" s="3" t="str">
        <f>IF(AND(TONGHOP!$O613="ThiTN",TONGHOP!$P613="TN",TONGHOP!$J613="R",TONGHOP!$K613&lt;&gt;""),TONGHOP!$K613,"")</f>
        <v/>
      </c>
      <c r="L613" s="3" t="str">
        <f>IF(AND(TONGHOP!$O613="ThiTN",TONGHOP!$P613="TN",TONGHOP!$J613="R",TONGHOP!$K613&lt;&gt;""),TONGHOP!$M613,"")</f>
        <v/>
      </c>
      <c r="M613" s="3" t="str">
        <f>IF(AND(TONGHOP!$O613="ThiTN",TONGHOP!$P613="VĐ",TONGHOP!$J613="R",TONGHOP!$K613&lt;&gt;""),TONGHOP!$K613,"")</f>
        <v/>
      </c>
      <c r="N613" s="3" t="str">
        <f>IF(AND(TONGHOP!$O613="ThiTN",TONGHOP!$P613="VĐ",TONGHOP!$J613="R",TONGHOP!$K613&lt;&gt;""),TONGHOP!$M613,"")</f>
        <v/>
      </c>
      <c r="O613" s="3" t="str">
        <f>IF(AND(TONGHOP!$O613="ThiTN",TONGHOP!$P613="TH",TONGHOP!$J613="R",TONGHOP!$K613&lt;&gt;""),TONGHOP!$K613,"")</f>
        <v/>
      </c>
      <c r="P613" s="3" t="str">
        <f>IF(AND(TONGHOP!$O613="ThiTN",TONGHOP!$P613="TH",TONGHOP!$J613="R",TONGHOP!$K613&lt;&gt;""),TONGHOP!$M613,"")</f>
        <v/>
      </c>
    </row>
    <row r="614" spans="1:16">
      <c r="A614" s="3" t="str">
        <f>IF(AND(TONGHOP!$O614="KTHP",TONGHOP!$P614="LT",TONGHOP!$J614="R",TONGHOP!$K614&lt;&gt;""),TONGHOP!$K614,"")</f>
        <v/>
      </c>
      <c r="B614" s="3" t="str">
        <f>IF(AND(TONGHOP!$O614="KTHP",TONGHOP!$P614="LT",TONGHOP!$J614="R",TONGHOP!$K614&lt;&gt;""),TONGHOP!$M614,"")</f>
        <v/>
      </c>
      <c r="C614" s="3" t="str">
        <f>IF(AND(TONGHOP!$O614="KTHP",TONGHOP!$P614="TN",TONGHOP!$J614="R",TONGHOP!$K614&lt;&gt;""),TONGHOP!$K614,"")</f>
        <v/>
      </c>
      <c r="D614" s="3" t="str">
        <f>IF(AND(TONGHOP!$O614="KTHP",TONGHOP!$P614="TN",TONGHOP!$J614="R",TONGHOP!$K614&lt;&gt;""),TONGHOP!$M614,"")</f>
        <v/>
      </c>
      <c r="E614" s="3" t="str">
        <f>IF(AND(TONGHOP!$O614="KTHP",TONGHOP!$P614="VD",TONGHOP!$J614="R",TONGHOP!$K614&lt;&gt;""),TONGHOP!$K614,"")</f>
        <v/>
      </c>
      <c r="F614" s="3" t="str">
        <f>IF(AND(TONGHOP!$O614="KTHP",TONGHOP!$P614="VD",TONGHOP!$J614="R",TONGHOP!$K614&lt;&gt;""),TONGHOP!$M614,"")</f>
        <v/>
      </c>
      <c r="G614" s="3" t="str">
        <f>IF(AND(TONGHOP!$O614="KTHP",TONGHOP!$P614="TH",TONGHOP!$J614="R",TONGHOP!$K614&lt;&gt;""),TONGHOP!$K614,"")</f>
        <v/>
      </c>
      <c r="H614" s="3" t="str">
        <f>IF(AND(TONGHOP!$O614="KTHP",TONGHOP!$P614="TH",TONGHOP!$J614="R",TONGHOP!$K614&lt;&gt;""),TONGHOP!$M614,"")</f>
        <v/>
      </c>
      <c r="I614" s="3" t="str">
        <f>IF(AND(TONGHOP!$O614="ThiTN",TONGHOP!$P614="LT",TONGHOP!$J614="R",TONGHOP!$K614&lt;&gt;""),TONGHOP!$K614,"")</f>
        <v/>
      </c>
      <c r="J614" s="3" t="str">
        <f>IF(AND(TONGHOP!$O614="ThiTN",TONGHOP!$P614="LT",TONGHOP!$J614="R",TONGHOP!$K614&lt;&gt;""),TONGHOP!$M614,"")</f>
        <v/>
      </c>
      <c r="K614" s="3" t="str">
        <f>IF(AND(TONGHOP!$O614="ThiTN",TONGHOP!$P614="TN",TONGHOP!$J614="R",TONGHOP!$K614&lt;&gt;""),TONGHOP!$K614,"")</f>
        <v/>
      </c>
      <c r="L614" s="3" t="str">
        <f>IF(AND(TONGHOP!$O614="ThiTN",TONGHOP!$P614="TN",TONGHOP!$J614="R",TONGHOP!$K614&lt;&gt;""),TONGHOP!$M614,"")</f>
        <v/>
      </c>
      <c r="M614" s="3" t="str">
        <f>IF(AND(TONGHOP!$O614="ThiTN",TONGHOP!$P614="VĐ",TONGHOP!$J614="R",TONGHOP!$K614&lt;&gt;""),TONGHOP!$K614,"")</f>
        <v/>
      </c>
      <c r="N614" s="3" t="str">
        <f>IF(AND(TONGHOP!$O614="ThiTN",TONGHOP!$P614="VĐ",TONGHOP!$J614="R",TONGHOP!$K614&lt;&gt;""),TONGHOP!$M614,"")</f>
        <v/>
      </c>
      <c r="O614" s="3" t="str">
        <f>IF(AND(TONGHOP!$O614="ThiTN",TONGHOP!$P614="TH",TONGHOP!$J614="R",TONGHOP!$K614&lt;&gt;""),TONGHOP!$K614,"")</f>
        <v/>
      </c>
      <c r="P614" s="3" t="str">
        <f>IF(AND(TONGHOP!$O614="ThiTN",TONGHOP!$P614="TH",TONGHOP!$J614="R",TONGHOP!$K614&lt;&gt;""),TONGHOP!$M614,"")</f>
        <v/>
      </c>
    </row>
    <row r="615" spans="1:16">
      <c r="A615" s="3" t="str">
        <f>IF(AND(TONGHOP!$O615="KTHP",TONGHOP!$P615="LT",TONGHOP!$J615="R",TONGHOP!$K615&lt;&gt;""),TONGHOP!$K615,"")</f>
        <v/>
      </c>
      <c r="B615" s="3" t="str">
        <f>IF(AND(TONGHOP!$O615="KTHP",TONGHOP!$P615="LT",TONGHOP!$J615="R",TONGHOP!$K615&lt;&gt;""),TONGHOP!$M615,"")</f>
        <v/>
      </c>
      <c r="C615" s="3" t="str">
        <f>IF(AND(TONGHOP!$O615="KTHP",TONGHOP!$P615="TN",TONGHOP!$J615="R",TONGHOP!$K615&lt;&gt;""),TONGHOP!$K615,"")</f>
        <v/>
      </c>
      <c r="D615" s="3" t="str">
        <f>IF(AND(TONGHOP!$O615="KTHP",TONGHOP!$P615="TN",TONGHOP!$J615="R",TONGHOP!$K615&lt;&gt;""),TONGHOP!$M615,"")</f>
        <v/>
      </c>
      <c r="E615" s="3" t="str">
        <f>IF(AND(TONGHOP!$O615="KTHP",TONGHOP!$P615="VD",TONGHOP!$J615="R",TONGHOP!$K615&lt;&gt;""),TONGHOP!$K615,"")</f>
        <v/>
      </c>
      <c r="F615" s="3" t="str">
        <f>IF(AND(TONGHOP!$O615="KTHP",TONGHOP!$P615="VD",TONGHOP!$J615="R",TONGHOP!$K615&lt;&gt;""),TONGHOP!$M615,"")</f>
        <v/>
      </c>
      <c r="G615" s="3" t="str">
        <f>IF(AND(TONGHOP!$O615="KTHP",TONGHOP!$P615="TH",TONGHOP!$J615="R",TONGHOP!$K615&lt;&gt;""),TONGHOP!$K615,"")</f>
        <v/>
      </c>
      <c r="H615" s="3" t="str">
        <f>IF(AND(TONGHOP!$O615="KTHP",TONGHOP!$P615="TH",TONGHOP!$J615="R",TONGHOP!$K615&lt;&gt;""),TONGHOP!$M615,"")</f>
        <v/>
      </c>
      <c r="I615" s="3" t="str">
        <f>IF(AND(TONGHOP!$O615="ThiTN",TONGHOP!$P615="LT",TONGHOP!$J615="R",TONGHOP!$K615&lt;&gt;""),TONGHOP!$K615,"")</f>
        <v/>
      </c>
      <c r="J615" s="3" t="str">
        <f>IF(AND(TONGHOP!$O615="ThiTN",TONGHOP!$P615="LT",TONGHOP!$J615="R",TONGHOP!$K615&lt;&gt;""),TONGHOP!$M615,"")</f>
        <v/>
      </c>
      <c r="K615" s="3" t="str">
        <f>IF(AND(TONGHOP!$O615="ThiTN",TONGHOP!$P615="TN",TONGHOP!$J615="R",TONGHOP!$K615&lt;&gt;""),TONGHOP!$K615,"")</f>
        <v/>
      </c>
      <c r="L615" s="3" t="str">
        <f>IF(AND(TONGHOP!$O615="ThiTN",TONGHOP!$P615="TN",TONGHOP!$J615="R",TONGHOP!$K615&lt;&gt;""),TONGHOP!$M615,"")</f>
        <v/>
      </c>
      <c r="M615" s="3" t="str">
        <f>IF(AND(TONGHOP!$O615="ThiTN",TONGHOP!$P615="VĐ",TONGHOP!$J615="R",TONGHOP!$K615&lt;&gt;""),TONGHOP!$K615,"")</f>
        <v/>
      </c>
      <c r="N615" s="3" t="str">
        <f>IF(AND(TONGHOP!$O615="ThiTN",TONGHOP!$P615="VĐ",TONGHOP!$J615="R",TONGHOP!$K615&lt;&gt;""),TONGHOP!$M615,"")</f>
        <v/>
      </c>
      <c r="O615" s="3" t="str">
        <f>IF(AND(TONGHOP!$O615="ThiTN",TONGHOP!$P615="TH",TONGHOP!$J615="R",TONGHOP!$K615&lt;&gt;""),TONGHOP!$K615,"")</f>
        <v/>
      </c>
      <c r="P615" s="3" t="str">
        <f>IF(AND(TONGHOP!$O615="ThiTN",TONGHOP!$P615="TH",TONGHOP!$J615="R",TONGHOP!$K615&lt;&gt;""),TONGHOP!$M615,"")</f>
        <v/>
      </c>
    </row>
    <row r="616" spans="1:16">
      <c r="A616" s="3" t="str">
        <f>IF(AND(TONGHOP!$O616="KTHP",TONGHOP!$P616="LT",TONGHOP!$J616="R",TONGHOP!$K616&lt;&gt;""),TONGHOP!$K616,"")</f>
        <v/>
      </c>
      <c r="B616" s="3" t="str">
        <f>IF(AND(TONGHOP!$O616="KTHP",TONGHOP!$P616="LT",TONGHOP!$J616="R",TONGHOP!$K616&lt;&gt;""),TONGHOP!$M616,"")</f>
        <v/>
      </c>
      <c r="C616" s="3" t="str">
        <f>IF(AND(TONGHOP!$O616="KTHP",TONGHOP!$P616="TN",TONGHOP!$J616="R",TONGHOP!$K616&lt;&gt;""),TONGHOP!$K616,"")</f>
        <v/>
      </c>
      <c r="D616" s="3" t="str">
        <f>IF(AND(TONGHOP!$O616="KTHP",TONGHOP!$P616="TN",TONGHOP!$J616="R",TONGHOP!$K616&lt;&gt;""),TONGHOP!$M616,"")</f>
        <v/>
      </c>
      <c r="E616" s="3" t="str">
        <f>IF(AND(TONGHOP!$O616="KTHP",TONGHOP!$P616="VD",TONGHOP!$J616="R",TONGHOP!$K616&lt;&gt;""),TONGHOP!$K616,"")</f>
        <v/>
      </c>
      <c r="F616" s="3" t="str">
        <f>IF(AND(TONGHOP!$O616="KTHP",TONGHOP!$P616="VD",TONGHOP!$J616="R",TONGHOP!$K616&lt;&gt;""),TONGHOP!$M616,"")</f>
        <v/>
      </c>
      <c r="G616" s="3" t="str">
        <f>IF(AND(TONGHOP!$O616="KTHP",TONGHOP!$P616="TH",TONGHOP!$J616="R",TONGHOP!$K616&lt;&gt;""),TONGHOP!$K616,"")</f>
        <v/>
      </c>
      <c r="H616" s="3" t="str">
        <f>IF(AND(TONGHOP!$O616="KTHP",TONGHOP!$P616="TH",TONGHOP!$J616="R",TONGHOP!$K616&lt;&gt;""),TONGHOP!$M616,"")</f>
        <v/>
      </c>
      <c r="I616" s="3" t="str">
        <f>IF(AND(TONGHOP!$O616="ThiTN",TONGHOP!$P616="LT",TONGHOP!$J616="R",TONGHOP!$K616&lt;&gt;""),TONGHOP!$K616,"")</f>
        <v/>
      </c>
      <c r="J616" s="3" t="str">
        <f>IF(AND(TONGHOP!$O616="ThiTN",TONGHOP!$P616="LT",TONGHOP!$J616="R",TONGHOP!$K616&lt;&gt;""),TONGHOP!$M616,"")</f>
        <v/>
      </c>
      <c r="K616" s="3" t="str">
        <f>IF(AND(TONGHOP!$O616="ThiTN",TONGHOP!$P616="TN",TONGHOP!$J616="R",TONGHOP!$K616&lt;&gt;""),TONGHOP!$K616,"")</f>
        <v/>
      </c>
      <c r="L616" s="3" t="str">
        <f>IF(AND(TONGHOP!$O616="ThiTN",TONGHOP!$P616="TN",TONGHOP!$J616="R",TONGHOP!$K616&lt;&gt;""),TONGHOP!$M616,"")</f>
        <v/>
      </c>
      <c r="M616" s="3" t="str">
        <f>IF(AND(TONGHOP!$O616="ThiTN",TONGHOP!$P616="VĐ",TONGHOP!$J616="R",TONGHOP!$K616&lt;&gt;""),TONGHOP!$K616,"")</f>
        <v/>
      </c>
      <c r="N616" s="3" t="str">
        <f>IF(AND(TONGHOP!$O616="ThiTN",TONGHOP!$P616="VĐ",TONGHOP!$J616="R",TONGHOP!$K616&lt;&gt;""),TONGHOP!$M616,"")</f>
        <v/>
      </c>
      <c r="O616" s="3" t="str">
        <f>IF(AND(TONGHOP!$O616="ThiTN",TONGHOP!$P616="TH",TONGHOP!$J616="R",TONGHOP!$K616&lt;&gt;""),TONGHOP!$K616,"")</f>
        <v/>
      </c>
      <c r="P616" s="3" t="str">
        <f>IF(AND(TONGHOP!$O616="ThiTN",TONGHOP!$P616="TH",TONGHOP!$J616="R",TONGHOP!$K616&lt;&gt;""),TONGHOP!$M616,"")</f>
        <v/>
      </c>
    </row>
    <row r="617" spans="1:16">
      <c r="A617" s="3" t="str">
        <f>IF(AND(TONGHOP!$O617="KTHP",TONGHOP!$P617="LT",TONGHOP!$J617="R",TONGHOP!$K617&lt;&gt;""),TONGHOP!$K617,"")</f>
        <v/>
      </c>
      <c r="B617" s="3" t="str">
        <f>IF(AND(TONGHOP!$O617="KTHP",TONGHOP!$P617="LT",TONGHOP!$J617="R",TONGHOP!$K617&lt;&gt;""),TONGHOP!$M617,"")</f>
        <v/>
      </c>
      <c r="C617" s="3" t="str">
        <f>IF(AND(TONGHOP!$O617="KTHP",TONGHOP!$P617="TN",TONGHOP!$J617="R",TONGHOP!$K617&lt;&gt;""),TONGHOP!$K617,"")</f>
        <v/>
      </c>
      <c r="D617" s="3" t="str">
        <f>IF(AND(TONGHOP!$O617="KTHP",TONGHOP!$P617="TN",TONGHOP!$J617="R",TONGHOP!$K617&lt;&gt;""),TONGHOP!$M617,"")</f>
        <v/>
      </c>
      <c r="E617" s="3" t="str">
        <f>IF(AND(TONGHOP!$O617="KTHP",TONGHOP!$P617="VD",TONGHOP!$J617="R",TONGHOP!$K617&lt;&gt;""),TONGHOP!$K617,"")</f>
        <v/>
      </c>
      <c r="F617" s="3" t="str">
        <f>IF(AND(TONGHOP!$O617="KTHP",TONGHOP!$P617="VD",TONGHOP!$J617="R",TONGHOP!$K617&lt;&gt;""),TONGHOP!$M617,"")</f>
        <v/>
      </c>
      <c r="G617" s="3" t="str">
        <f>IF(AND(TONGHOP!$O617="KTHP",TONGHOP!$P617="TH",TONGHOP!$J617="R",TONGHOP!$K617&lt;&gt;""),TONGHOP!$K617,"")</f>
        <v/>
      </c>
      <c r="H617" s="3" t="str">
        <f>IF(AND(TONGHOP!$O617="KTHP",TONGHOP!$P617="TH",TONGHOP!$J617="R",TONGHOP!$K617&lt;&gt;""),TONGHOP!$M617,"")</f>
        <v/>
      </c>
      <c r="I617" s="3" t="str">
        <f>IF(AND(TONGHOP!$O617="ThiTN",TONGHOP!$P617="LT",TONGHOP!$J617="R",TONGHOP!$K617&lt;&gt;""),TONGHOP!$K617,"")</f>
        <v/>
      </c>
      <c r="J617" s="3" t="str">
        <f>IF(AND(TONGHOP!$O617="ThiTN",TONGHOP!$P617="LT",TONGHOP!$J617="R",TONGHOP!$K617&lt;&gt;""),TONGHOP!$M617,"")</f>
        <v/>
      </c>
      <c r="K617" s="3" t="str">
        <f>IF(AND(TONGHOP!$O617="ThiTN",TONGHOP!$P617="TN",TONGHOP!$J617="R",TONGHOP!$K617&lt;&gt;""),TONGHOP!$K617,"")</f>
        <v/>
      </c>
      <c r="L617" s="3" t="str">
        <f>IF(AND(TONGHOP!$O617="ThiTN",TONGHOP!$P617="TN",TONGHOP!$J617="R",TONGHOP!$K617&lt;&gt;""),TONGHOP!$M617,"")</f>
        <v/>
      </c>
      <c r="M617" s="3" t="str">
        <f>IF(AND(TONGHOP!$O617="ThiTN",TONGHOP!$P617="VĐ",TONGHOP!$J617="R",TONGHOP!$K617&lt;&gt;""),TONGHOP!$K617,"")</f>
        <v/>
      </c>
      <c r="N617" s="3" t="str">
        <f>IF(AND(TONGHOP!$O617="ThiTN",TONGHOP!$P617="VĐ",TONGHOP!$J617="R",TONGHOP!$K617&lt;&gt;""),TONGHOP!$M617,"")</f>
        <v/>
      </c>
      <c r="O617" s="3" t="str">
        <f>IF(AND(TONGHOP!$O617="ThiTN",TONGHOP!$P617="TH",TONGHOP!$J617="R",TONGHOP!$K617&lt;&gt;""),TONGHOP!$K617,"")</f>
        <v/>
      </c>
      <c r="P617" s="3" t="str">
        <f>IF(AND(TONGHOP!$O617="ThiTN",TONGHOP!$P617="TH",TONGHOP!$J617="R",TONGHOP!$K617&lt;&gt;""),TONGHOP!$M617,"")</f>
        <v/>
      </c>
    </row>
    <row r="618" spans="1:16">
      <c r="A618" s="3" t="str">
        <f>IF(AND(TONGHOP!$O618="KTHP",TONGHOP!$P618="LT",TONGHOP!$J618="R",TONGHOP!$K618&lt;&gt;""),TONGHOP!$K618,"")</f>
        <v/>
      </c>
      <c r="B618" s="3" t="str">
        <f>IF(AND(TONGHOP!$O618="KTHP",TONGHOP!$P618="LT",TONGHOP!$J618="R",TONGHOP!$K618&lt;&gt;""),TONGHOP!$M618,"")</f>
        <v/>
      </c>
      <c r="C618" s="3" t="str">
        <f>IF(AND(TONGHOP!$O618="KTHP",TONGHOP!$P618="TN",TONGHOP!$J618="R",TONGHOP!$K618&lt;&gt;""),TONGHOP!$K618,"")</f>
        <v/>
      </c>
      <c r="D618" s="3" t="str">
        <f>IF(AND(TONGHOP!$O618="KTHP",TONGHOP!$P618="TN",TONGHOP!$J618="R",TONGHOP!$K618&lt;&gt;""),TONGHOP!$M618,"")</f>
        <v/>
      </c>
      <c r="E618" s="3" t="str">
        <f>IF(AND(TONGHOP!$O618="KTHP",TONGHOP!$P618="VD",TONGHOP!$J618="R",TONGHOP!$K618&lt;&gt;""),TONGHOP!$K618,"")</f>
        <v/>
      </c>
      <c r="F618" s="3" t="str">
        <f>IF(AND(TONGHOP!$O618="KTHP",TONGHOP!$P618="VD",TONGHOP!$J618="R",TONGHOP!$K618&lt;&gt;""),TONGHOP!$M618,"")</f>
        <v/>
      </c>
      <c r="G618" s="3" t="str">
        <f>IF(AND(TONGHOP!$O618="KTHP",TONGHOP!$P618="TH",TONGHOP!$J618="R",TONGHOP!$K618&lt;&gt;""),TONGHOP!$K618,"")</f>
        <v/>
      </c>
      <c r="H618" s="3" t="str">
        <f>IF(AND(TONGHOP!$O618="KTHP",TONGHOP!$P618="TH",TONGHOP!$J618="R",TONGHOP!$K618&lt;&gt;""),TONGHOP!$M618,"")</f>
        <v/>
      </c>
      <c r="I618" s="3" t="str">
        <f>IF(AND(TONGHOP!$O618="ThiTN",TONGHOP!$P618="LT",TONGHOP!$J618="R",TONGHOP!$K618&lt;&gt;""),TONGHOP!$K618,"")</f>
        <v/>
      </c>
      <c r="J618" s="3" t="str">
        <f>IF(AND(TONGHOP!$O618="ThiTN",TONGHOP!$P618="LT",TONGHOP!$J618="R",TONGHOP!$K618&lt;&gt;""),TONGHOP!$M618,"")</f>
        <v/>
      </c>
      <c r="K618" s="3" t="str">
        <f>IF(AND(TONGHOP!$O618="ThiTN",TONGHOP!$P618="TN",TONGHOP!$J618="R",TONGHOP!$K618&lt;&gt;""),TONGHOP!$K618,"")</f>
        <v/>
      </c>
      <c r="L618" s="3" t="str">
        <f>IF(AND(TONGHOP!$O618="ThiTN",TONGHOP!$P618="TN",TONGHOP!$J618="R",TONGHOP!$K618&lt;&gt;""),TONGHOP!$M618,"")</f>
        <v/>
      </c>
      <c r="M618" s="3" t="str">
        <f>IF(AND(TONGHOP!$O618="ThiTN",TONGHOP!$P618="VĐ",TONGHOP!$J618="R",TONGHOP!$K618&lt;&gt;""),TONGHOP!$K618,"")</f>
        <v/>
      </c>
      <c r="N618" s="3" t="str">
        <f>IF(AND(TONGHOP!$O618="ThiTN",TONGHOP!$P618="VĐ",TONGHOP!$J618="R",TONGHOP!$K618&lt;&gt;""),TONGHOP!$M618,"")</f>
        <v/>
      </c>
      <c r="O618" s="3" t="str">
        <f>IF(AND(TONGHOP!$O618="ThiTN",TONGHOP!$P618="TH",TONGHOP!$J618="R",TONGHOP!$K618&lt;&gt;""),TONGHOP!$K618,"")</f>
        <v/>
      </c>
      <c r="P618" s="3" t="str">
        <f>IF(AND(TONGHOP!$O618="ThiTN",TONGHOP!$P618="TH",TONGHOP!$J618="R",TONGHOP!$K618&lt;&gt;""),TONGHOP!$M618,"")</f>
        <v/>
      </c>
    </row>
    <row r="619" spans="1:16">
      <c r="A619" s="3" t="str">
        <f>IF(AND(TONGHOP!$O619="KTHP",TONGHOP!$P619="LT",TONGHOP!$J619="R",TONGHOP!$K619&lt;&gt;""),TONGHOP!$K619,"")</f>
        <v/>
      </c>
      <c r="B619" s="3" t="str">
        <f>IF(AND(TONGHOP!$O619="KTHP",TONGHOP!$P619="LT",TONGHOP!$J619="R",TONGHOP!$K619&lt;&gt;""),TONGHOP!$M619,"")</f>
        <v/>
      </c>
      <c r="C619" s="3" t="str">
        <f>IF(AND(TONGHOP!$O619="KTHP",TONGHOP!$P619="TN",TONGHOP!$J619="R",TONGHOP!$K619&lt;&gt;""),TONGHOP!$K619,"")</f>
        <v/>
      </c>
      <c r="D619" s="3" t="str">
        <f>IF(AND(TONGHOP!$O619="KTHP",TONGHOP!$P619="TN",TONGHOP!$J619="R",TONGHOP!$K619&lt;&gt;""),TONGHOP!$M619,"")</f>
        <v/>
      </c>
      <c r="E619" s="3" t="str">
        <f>IF(AND(TONGHOP!$O619="KTHP",TONGHOP!$P619="VD",TONGHOP!$J619="R",TONGHOP!$K619&lt;&gt;""),TONGHOP!$K619,"")</f>
        <v/>
      </c>
      <c r="F619" s="3" t="str">
        <f>IF(AND(TONGHOP!$O619="KTHP",TONGHOP!$P619="VD",TONGHOP!$J619="R",TONGHOP!$K619&lt;&gt;""),TONGHOP!$M619,"")</f>
        <v/>
      </c>
      <c r="G619" s="3" t="str">
        <f>IF(AND(TONGHOP!$O619="KTHP",TONGHOP!$P619="TH",TONGHOP!$J619="R",TONGHOP!$K619&lt;&gt;""),TONGHOP!$K619,"")</f>
        <v/>
      </c>
      <c r="H619" s="3" t="str">
        <f>IF(AND(TONGHOP!$O619="KTHP",TONGHOP!$P619="TH",TONGHOP!$J619="R",TONGHOP!$K619&lt;&gt;""),TONGHOP!$M619,"")</f>
        <v/>
      </c>
      <c r="I619" s="3" t="str">
        <f>IF(AND(TONGHOP!$O619="ThiTN",TONGHOP!$P619="LT",TONGHOP!$J619="R",TONGHOP!$K619&lt;&gt;""),TONGHOP!$K619,"")</f>
        <v/>
      </c>
      <c r="J619" s="3" t="str">
        <f>IF(AND(TONGHOP!$O619="ThiTN",TONGHOP!$P619="LT",TONGHOP!$J619="R",TONGHOP!$K619&lt;&gt;""),TONGHOP!$M619,"")</f>
        <v/>
      </c>
      <c r="K619" s="3" t="str">
        <f>IF(AND(TONGHOP!$O619="ThiTN",TONGHOP!$P619="TN",TONGHOP!$J619="R",TONGHOP!$K619&lt;&gt;""),TONGHOP!$K619,"")</f>
        <v/>
      </c>
      <c r="L619" s="3" t="str">
        <f>IF(AND(TONGHOP!$O619="ThiTN",TONGHOP!$P619="TN",TONGHOP!$J619="R",TONGHOP!$K619&lt;&gt;""),TONGHOP!$M619,"")</f>
        <v/>
      </c>
      <c r="M619" s="3" t="str">
        <f>IF(AND(TONGHOP!$O619="ThiTN",TONGHOP!$P619="VĐ",TONGHOP!$J619="R",TONGHOP!$K619&lt;&gt;""),TONGHOP!$K619,"")</f>
        <v/>
      </c>
      <c r="N619" s="3" t="str">
        <f>IF(AND(TONGHOP!$O619="ThiTN",TONGHOP!$P619="VĐ",TONGHOP!$J619="R",TONGHOP!$K619&lt;&gt;""),TONGHOP!$M619,"")</f>
        <v/>
      </c>
      <c r="O619" s="3" t="str">
        <f>IF(AND(TONGHOP!$O619="ThiTN",TONGHOP!$P619="TH",TONGHOP!$J619="R",TONGHOP!$K619&lt;&gt;""),TONGHOP!$K619,"")</f>
        <v/>
      </c>
      <c r="P619" s="3" t="str">
        <f>IF(AND(TONGHOP!$O619="ThiTN",TONGHOP!$P619="TH",TONGHOP!$J619="R",TONGHOP!$K619&lt;&gt;""),TONGHOP!$M619,"")</f>
        <v/>
      </c>
    </row>
    <row r="620" spans="1:16">
      <c r="A620" s="3" t="str">
        <f>IF(AND(TONGHOP!$O620="KTHP",TONGHOP!$P620="LT",TONGHOP!$J620="R",TONGHOP!$K620&lt;&gt;""),TONGHOP!$K620,"")</f>
        <v/>
      </c>
      <c r="B620" s="3" t="str">
        <f>IF(AND(TONGHOP!$O620="KTHP",TONGHOP!$P620="LT",TONGHOP!$J620="R",TONGHOP!$K620&lt;&gt;""),TONGHOP!$M620,"")</f>
        <v/>
      </c>
      <c r="C620" s="3" t="str">
        <f>IF(AND(TONGHOP!$O620="KTHP",TONGHOP!$P620="TN",TONGHOP!$J620="R",TONGHOP!$K620&lt;&gt;""),TONGHOP!$K620,"")</f>
        <v/>
      </c>
      <c r="D620" s="3" t="str">
        <f>IF(AND(TONGHOP!$O620="KTHP",TONGHOP!$P620="TN",TONGHOP!$J620="R",TONGHOP!$K620&lt;&gt;""),TONGHOP!$M620,"")</f>
        <v/>
      </c>
      <c r="E620" s="3" t="str">
        <f>IF(AND(TONGHOP!$O620="KTHP",TONGHOP!$P620="VD",TONGHOP!$J620="R",TONGHOP!$K620&lt;&gt;""),TONGHOP!$K620,"")</f>
        <v/>
      </c>
      <c r="F620" s="3" t="str">
        <f>IF(AND(TONGHOP!$O620="KTHP",TONGHOP!$P620="VD",TONGHOP!$J620="R",TONGHOP!$K620&lt;&gt;""),TONGHOP!$M620,"")</f>
        <v/>
      </c>
      <c r="G620" s="3" t="str">
        <f>IF(AND(TONGHOP!$O620="KTHP",TONGHOP!$P620="TH",TONGHOP!$J620="R",TONGHOP!$K620&lt;&gt;""),TONGHOP!$K620,"")</f>
        <v/>
      </c>
      <c r="H620" s="3" t="str">
        <f>IF(AND(TONGHOP!$O620="KTHP",TONGHOP!$P620="TH",TONGHOP!$J620="R",TONGHOP!$K620&lt;&gt;""),TONGHOP!$M620,"")</f>
        <v/>
      </c>
      <c r="I620" s="3" t="str">
        <f>IF(AND(TONGHOP!$O620="ThiTN",TONGHOP!$P620="LT",TONGHOP!$J620="R",TONGHOP!$K620&lt;&gt;""),TONGHOP!$K620,"")</f>
        <v/>
      </c>
      <c r="J620" s="3" t="str">
        <f>IF(AND(TONGHOP!$O620="ThiTN",TONGHOP!$P620="LT",TONGHOP!$J620="R",TONGHOP!$K620&lt;&gt;""),TONGHOP!$M620,"")</f>
        <v/>
      </c>
      <c r="K620" s="3" t="str">
        <f>IF(AND(TONGHOP!$O620="ThiTN",TONGHOP!$P620="TN",TONGHOP!$J620="R",TONGHOP!$K620&lt;&gt;""),TONGHOP!$K620,"")</f>
        <v/>
      </c>
      <c r="L620" s="3" t="str">
        <f>IF(AND(TONGHOP!$O620="ThiTN",TONGHOP!$P620="TN",TONGHOP!$J620="R",TONGHOP!$K620&lt;&gt;""),TONGHOP!$M620,"")</f>
        <v/>
      </c>
      <c r="M620" s="3" t="str">
        <f>IF(AND(TONGHOP!$O620="ThiTN",TONGHOP!$P620="VĐ",TONGHOP!$J620="R",TONGHOP!$K620&lt;&gt;""),TONGHOP!$K620,"")</f>
        <v/>
      </c>
      <c r="N620" s="3" t="str">
        <f>IF(AND(TONGHOP!$O620="ThiTN",TONGHOP!$P620="VĐ",TONGHOP!$J620="R",TONGHOP!$K620&lt;&gt;""),TONGHOP!$M620,"")</f>
        <v/>
      </c>
      <c r="O620" s="3" t="str">
        <f>IF(AND(TONGHOP!$O620="ThiTN",TONGHOP!$P620="TH",TONGHOP!$J620="R",TONGHOP!$K620&lt;&gt;""),TONGHOP!$K620,"")</f>
        <v/>
      </c>
      <c r="P620" s="3" t="str">
        <f>IF(AND(TONGHOP!$O620="ThiTN",TONGHOP!$P620="TH",TONGHOP!$J620="R",TONGHOP!$K620&lt;&gt;""),TONGHOP!$M620,"")</f>
        <v/>
      </c>
    </row>
    <row r="621" spans="1:16">
      <c r="A621" s="3" t="str">
        <f>IF(AND(TONGHOP!$O621="KTHP",TONGHOP!$P621="LT",TONGHOP!$J621="R",TONGHOP!$K621&lt;&gt;""),TONGHOP!$K621,"")</f>
        <v/>
      </c>
      <c r="B621" s="3" t="str">
        <f>IF(AND(TONGHOP!$O621="KTHP",TONGHOP!$P621="LT",TONGHOP!$J621="R",TONGHOP!$K621&lt;&gt;""),TONGHOP!$M621,"")</f>
        <v/>
      </c>
      <c r="C621" s="3" t="str">
        <f>IF(AND(TONGHOP!$O621="KTHP",TONGHOP!$P621="TN",TONGHOP!$J621="R",TONGHOP!$K621&lt;&gt;""),TONGHOP!$K621,"")</f>
        <v>Tăng Cẩm Huê</v>
      </c>
      <c r="D621" s="3">
        <f>IF(AND(TONGHOP!$O621="KTHP",TONGHOP!$P621="TN",TONGHOP!$J621="R",TONGHOP!$K621&lt;&gt;""),TONGHOP!$M621,"")</f>
        <v>4</v>
      </c>
      <c r="E621" s="3" t="str">
        <f>IF(AND(TONGHOP!$O621="KTHP",TONGHOP!$P621="VD",TONGHOP!$J621="R",TONGHOP!$K621&lt;&gt;""),TONGHOP!$K621,"")</f>
        <v/>
      </c>
      <c r="F621" s="3" t="str">
        <f>IF(AND(TONGHOP!$O621="KTHP",TONGHOP!$P621="VD",TONGHOP!$J621="R",TONGHOP!$K621&lt;&gt;""),TONGHOP!$M621,"")</f>
        <v/>
      </c>
      <c r="G621" s="3" t="str">
        <f>IF(AND(TONGHOP!$O621="KTHP",TONGHOP!$P621="TH",TONGHOP!$J621="R",TONGHOP!$K621&lt;&gt;""),TONGHOP!$K621,"")</f>
        <v/>
      </c>
      <c r="H621" s="3" t="str">
        <f>IF(AND(TONGHOP!$O621="KTHP",TONGHOP!$P621="TH",TONGHOP!$J621="R",TONGHOP!$K621&lt;&gt;""),TONGHOP!$M621,"")</f>
        <v/>
      </c>
      <c r="I621" s="3" t="str">
        <f>IF(AND(TONGHOP!$O621="ThiTN",TONGHOP!$P621="LT",TONGHOP!$J621="R",TONGHOP!$K621&lt;&gt;""),TONGHOP!$K621,"")</f>
        <v/>
      </c>
      <c r="J621" s="3" t="str">
        <f>IF(AND(TONGHOP!$O621="ThiTN",TONGHOP!$P621="LT",TONGHOP!$J621="R",TONGHOP!$K621&lt;&gt;""),TONGHOP!$M621,"")</f>
        <v/>
      </c>
      <c r="K621" s="3" t="str">
        <f>IF(AND(TONGHOP!$O621="ThiTN",TONGHOP!$P621="TN",TONGHOP!$J621="R",TONGHOP!$K621&lt;&gt;""),TONGHOP!$K621,"")</f>
        <v/>
      </c>
      <c r="L621" s="3" t="str">
        <f>IF(AND(TONGHOP!$O621="ThiTN",TONGHOP!$P621="TN",TONGHOP!$J621="R",TONGHOP!$K621&lt;&gt;""),TONGHOP!$M621,"")</f>
        <v/>
      </c>
      <c r="M621" s="3" t="str">
        <f>IF(AND(TONGHOP!$O621="ThiTN",TONGHOP!$P621="VĐ",TONGHOP!$J621="R",TONGHOP!$K621&lt;&gt;""),TONGHOP!$K621,"")</f>
        <v/>
      </c>
      <c r="N621" s="3" t="str">
        <f>IF(AND(TONGHOP!$O621="ThiTN",TONGHOP!$P621="VĐ",TONGHOP!$J621="R",TONGHOP!$K621&lt;&gt;""),TONGHOP!$M621,"")</f>
        <v/>
      </c>
      <c r="O621" s="3" t="str">
        <f>IF(AND(TONGHOP!$O621="ThiTN",TONGHOP!$P621="TH",TONGHOP!$J621="R",TONGHOP!$K621&lt;&gt;""),TONGHOP!$K621,"")</f>
        <v/>
      </c>
      <c r="P621" s="3" t="str">
        <f>IF(AND(TONGHOP!$O621="ThiTN",TONGHOP!$P621="TH",TONGHOP!$J621="R",TONGHOP!$K621&lt;&gt;""),TONGHOP!$M621,"")</f>
        <v/>
      </c>
    </row>
    <row r="622" spans="1:16">
      <c r="A622" s="3" t="str">
        <f>IF(AND(TONGHOP!$O622="KTHP",TONGHOP!$P622="LT",TONGHOP!$J622="R",TONGHOP!$K622&lt;&gt;""),TONGHOP!$K622,"")</f>
        <v/>
      </c>
      <c r="B622" s="3" t="str">
        <f>IF(AND(TONGHOP!$O622="KTHP",TONGHOP!$P622="LT",TONGHOP!$J622="R",TONGHOP!$K622&lt;&gt;""),TONGHOP!$M622,"")</f>
        <v/>
      </c>
      <c r="C622" s="3" t="str">
        <f>IF(AND(TONGHOP!$O622="KTHP",TONGHOP!$P622="TN",TONGHOP!$J622="R",TONGHOP!$K622&lt;&gt;""),TONGHOP!$K622,"")</f>
        <v/>
      </c>
      <c r="D622" s="3" t="str">
        <f>IF(AND(TONGHOP!$O622="KTHP",TONGHOP!$P622="TN",TONGHOP!$J622="R",TONGHOP!$K622&lt;&gt;""),TONGHOP!$M622,"")</f>
        <v/>
      </c>
      <c r="E622" s="3" t="str">
        <f>IF(AND(TONGHOP!$O622="KTHP",TONGHOP!$P622="VD",TONGHOP!$J622="R",TONGHOP!$K622&lt;&gt;""),TONGHOP!$K622,"")</f>
        <v/>
      </c>
      <c r="F622" s="3" t="str">
        <f>IF(AND(TONGHOP!$O622="KTHP",TONGHOP!$P622="VD",TONGHOP!$J622="R",TONGHOP!$K622&lt;&gt;""),TONGHOP!$M622,"")</f>
        <v/>
      </c>
      <c r="G622" s="3" t="str">
        <f>IF(AND(TONGHOP!$O622="KTHP",TONGHOP!$P622="TH",TONGHOP!$J622="R",TONGHOP!$K622&lt;&gt;""),TONGHOP!$K622,"")</f>
        <v/>
      </c>
      <c r="H622" s="3" t="str">
        <f>IF(AND(TONGHOP!$O622="KTHP",TONGHOP!$P622="TH",TONGHOP!$J622="R",TONGHOP!$K622&lt;&gt;""),TONGHOP!$M622,"")</f>
        <v/>
      </c>
      <c r="I622" s="3" t="str">
        <f>IF(AND(TONGHOP!$O622="ThiTN",TONGHOP!$P622="LT",TONGHOP!$J622="R",TONGHOP!$K622&lt;&gt;""),TONGHOP!$K622,"")</f>
        <v/>
      </c>
      <c r="J622" s="3" t="str">
        <f>IF(AND(TONGHOP!$O622="ThiTN",TONGHOP!$P622="LT",TONGHOP!$J622="R",TONGHOP!$K622&lt;&gt;""),TONGHOP!$M622,"")</f>
        <v/>
      </c>
      <c r="K622" s="3" t="str">
        <f>IF(AND(TONGHOP!$O622="ThiTN",TONGHOP!$P622="TN",TONGHOP!$J622="R",TONGHOP!$K622&lt;&gt;""),TONGHOP!$K622,"")</f>
        <v/>
      </c>
      <c r="L622" s="3" t="str">
        <f>IF(AND(TONGHOP!$O622="ThiTN",TONGHOP!$P622="TN",TONGHOP!$J622="R",TONGHOP!$K622&lt;&gt;""),TONGHOP!$M622,"")</f>
        <v/>
      </c>
      <c r="M622" s="3" t="str">
        <f>IF(AND(TONGHOP!$O622="ThiTN",TONGHOP!$P622="VĐ",TONGHOP!$J622="R",TONGHOP!$K622&lt;&gt;""),TONGHOP!$K622,"")</f>
        <v/>
      </c>
      <c r="N622" s="3" t="str">
        <f>IF(AND(TONGHOP!$O622="ThiTN",TONGHOP!$P622="VĐ",TONGHOP!$J622="R",TONGHOP!$K622&lt;&gt;""),TONGHOP!$M622,"")</f>
        <v/>
      </c>
      <c r="O622" s="3" t="str">
        <f>IF(AND(TONGHOP!$O622="ThiTN",TONGHOP!$P622="TH",TONGHOP!$J622="R",TONGHOP!$K622&lt;&gt;""),TONGHOP!$K622,"")</f>
        <v/>
      </c>
      <c r="P622" s="3" t="str">
        <f>IF(AND(TONGHOP!$O622="ThiTN",TONGHOP!$P622="TH",TONGHOP!$J622="R",TONGHOP!$K622&lt;&gt;""),TONGHOP!$M622,"")</f>
        <v/>
      </c>
    </row>
    <row r="623" spans="1:16">
      <c r="A623" s="3" t="str">
        <f>IF(AND(TONGHOP!$O623="KTHP",TONGHOP!$P623="LT",TONGHOP!$J623="R",TONGHOP!$K623&lt;&gt;""),TONGHOP!$K623,"")</f>
        <v/>
      </c>
      <c r="B623" s="3" t="str">
        <f>IF(AND(TONGHOP!$O623="KTHP",TONGHOP!$P623="LT",TONGHOP!$J623="R",TONGHOP!$K623&lt;&gt;""),TONGHOP!$M623,"")</f>
        <v/>
      </c>
      <c r="C623" s="3" t="str">
        <f>IF(AND(TONGHOP!$O623="KTHP",TONGHOP!$P623="TN",TONGHOP!$J623="R",TONGHOP!$K623&lt;&gt;""),TONGHOP!$K623,"")</f>
        <v/>
      </c>
      <c r="D623" s="3" t="str">
        <f>IF(AND(TONGHOP!$O623="KTHP",TONGHOP!$P623="TN",TONGHOP!$J623="R",TONGHOP!$K623&lt;&gt;""),TONGHOP!$M623,"")</f>
        <v/>
      </c>
      <c r="E623" s="3" t="str">
        <f>IF(AND(TONGHOP!$O623="KTHP",TONGHOP!$P623="VD",TONGHOP!$J623="R",TONGHOP!$K623&lt;&gt;""),TONGHOP!$K623,"")</f>
        <v/>
      </c>
      <c r="F623" s="3" t="str">
        <f>IF(AND(TONGHOP!$O623="KTHP",TONGHOP!$P623="VD",TONGHOP!$J623="R",TONGHOP!$K623&lt;&gt;""),TONGHOP!$M623,"")</f>
        <v/>
      </c>
      <c r="G623" s="3" t="str">
        <f>IF(AND(TONGHOP!$O623="KTHP",TONGHOP!$P623="TH",TONGHOP!$J623="R",TONGHOP!$K623&lt;&gt;""),TONGHOP!$K623,"")</f>
        <v/>
      </c>
      <c r="H623" s="3" t="str">
        <f>IF(AND(TONGHOP!$O623="KTHP",TONGHOP!$P623="TH",TONGHOP!$J623="R",TONGHOP!$K623&lt;&gt;""),TONGHOP!$M623,"")</f>
        <v/>
      </c>
      <c r="I623" s="3" t="str">
        <f>IF(AND(TONGHOP!$O623="ThiTN",TONGHOP!$P623="LT",TONGHOP!$J623="R",TONGHOP!$K623&lt;&gt;""),TONGHOP!$K623,"")</f>
        <v/>
      </c>
      <c r="J623" s="3" t="str">
        <f>IF(AND(TONGHOP!$O623="ThiTN",TONGHOP!$P623="LT",TONGHOP!$J623="R",TONGHOP!$K623&lt;&gt;""),TONGHOP!$M623,"")</f>
        <v/>
      </c>
      <c r="K623" s="3" t="str">
        <f>IF(AND(TONGHOP!$O623="ThiTN",TONGHOP!$P623="TN",TONGHOP!$J623="R",TONGHOP!$K623&lt;&gt;""),TONGHOP!$K623,"")</f>
        <v/>
      </c>
      <c r="L623" s="3" t="str">
        <f>IF(AND(TONGHOP!$O623="ThiTN",TONGHOP!$P623="TN",TONGHOP!$J623="R",TONGHOP!$K623&lt;&gt;""),TONGHOP!$M623,"")</f>
        <v/>
      </c>
      <c r="M623" s="3" t="str">
        <f>IF(AND(TONGHOP!$O623="ThiTN",TONGHOP!$P623="VĐ",TONGHOP!$J623="R",TONGHOP!$K623&lt;&gt;""),TONGHOP!$K623,"")</f>
        <v/>
      </c>
      <c r="N623" s="3" t="str">
        <f>IF(AND(TONGHOP!$O623="ThiTN",TONGHOP!$P623="VĐ",TONGHOP!$J623="R",TONGHOP!$K623&lt;&gt;""),TONGHOP!$M623,"")</f>
        <v/>
      </c>
      <c r="O623" s="3" t="str">
        <f>IF(AND(TONGHOP!$O623="ThiTN",TONGHOP!$P623="TH",TONGHOP!$J623="R",TONGHOP!$K623&lt;&gt;""),TONGHOP!$K623,"")</f>
        <v/>
      </c>
      <c r="P623" s="3" t="str">
        <f>IF(AND(TONGHOP!$O623="ThiTN",TONGHOP!$P623="TH",TONGHOP!$J623="R",TONGHOP!$K623&lt;&gt;""),TONGHOP!$M623,"")</f>
        <v/>
      </c>
    </row>
    <row r="624" spans="1:16">
      <c r="A624" s="3" t="str">
        <f>IF(AND(TONGHOP!$O624="KTHP",TONGHOP!$P624="LT",TONGHOP!$J624="R",TONGHOP!$K624&lt;&gt;""),TONGHOP!$K624,"")</f>
        <v/>
      </c>
      <c r="B624" s="3" t="str">
        <f>IF(AND(TONGHOP!$O624="KTHP",TONGHOP!$P624="LT",TONGHOP!$J624="R",TONGHOP!$K624&lt;&gt;""),TONGHOP!$M624,"")</f>
        <v/>
      </c>
      <c r="C624" s="3" t="str">
        <f>IF(AND(TONGHOP!$O624="KTHP",TONGHOP!$P624="TN",TONGHOP!$J624="R",TONGHOP!$K624&lt;&gt;""),TONGHOP!$K624,"")</f>
        <v/>
      </c>
      <c r="D624" s="3" t="str">
        <f>IF(AND(TONGHOP!$O624="KTHP",TONGHOP!$P624="TN",TONGHOP!$J624="R",TONGHOP!$K624&lt;&gt;""),TONGHOP!$M624,"")</f>
        <v/>
      </c>
      <c r="E624" s="3" t="str">
        <f>IF(AND(TONGHOP!$O624="KTHP",TONGHOP!$P624="VD",TONGHOP!$J624="R",TONGHOP!$K624&lt;&gt;""),TONGHOP!$K624,"")</f>
        <v/>
      </c>
      <c r="F624" s="3" t="str">
        <f>IF(AND(TONGHOP!$O624="KTHP",TONGHOP!$P624="VD",TONGHOP!$J624="R",TONGHOP!$K624&lt;&gt;""),TONGHOP!$M624,"")</f>
        <v/>
      </c>
      <c r="G624" s="3" t="str">
        <f>IF(AND(TONGHOP!$O624="KTHP",TONGHOP!$P624="TH",TONGHOP!$J624="R",TONGHOP!$K624&lt;&gt;""),TONGHOP!$K624,"")</f>
        <v/>
      </c>
      <c r="H624" s="3" t="str">
        <f>IF(AND(TONGHOP!$O624="KTHP",TONGHOP!$P624="TH",TONGHOP!$J624="R",TONGHOP!$K624&lt;&gt;""),TONGHOP!$M624,"")</f>
        <v/>
      </c>
      <c r="I624" s="3" t="str">
        <f>IF(AND(TONGHOP!$O624="ThiTN",TONGHOP!$P624="LT",TONGHOP!$J624="R",TONGHOP!$K624&lt;&gt;""),TONGHOP!$K624,"")</f>
        <v/>
      </c>
      <c r="J624" s="3" t="str">
        <f>IF(AND(TONGHOP!$O624="ThiTN",TONGHOP!$P624="LT",TONGHOP!$J624="R",TONGHOP!$K624&lt;&gt;""),TONGHOP!$M624,"")</f>
        <v/>
      </c>
      <c r="K624" s="3" t="str">
        <f>IF(AND(TONGHOP!$O624="ThiTN",TONGHOP!$P624="TN",TONGHOP!$J624="R",TONGHOP!$K624&lt;&gt;""),TONGHOP!$K624,"")</f>
        <v/>
      </c>
      <c r="L624" s="3" t="str">
        <f>IF(AND(TONGHOP!$O624="ThiTN",TONGHOP!$P624="TN",TONGHOP!$J624="R",TONGHOP!$K624&lt;&gt;""),TONGHOP!$M624,"")</f>
        <v/>
      </c>
      <c r="M624" s="3" t="str">
        <f>IF(AND(TONGHOP!$O624="ThiTN",TONGHOP!$P624="VĐ",TONGHOP!$J624="R",TONGHOP!$K624&lt;&gt;""),TONGHOP!$K624,"")</f>
        <v/>
      </c>
      <c r="N624" s="3" t="str">
        <f>IF(AND(TONGHOP!$O624="ThiTN",TONGHOP!$P624="VĐ",TONGHOP!$J624="R",TONGHOP!$K624&lt;&gt;""),TONGHOP!$M624,"")</f>
        <v/>
      </c>
      <c r="O624" s="3" t="str">
        <f>IF(AND(TONGHOP!$O624="ThiTN",TONGHOP!$P624="TH",TONGHOP!$J624="R",TONGHOP!$K624&lt;&gt;""),TONGHOP!$K624,"")</f>
        <v/>
      </c>
      <c r="P624" s="3" t="str">
        <f>IF(AND(TONGHOP!$O624="ThiTN",TONGHOP!$P624="TH",TONGHOP!$J624="R",TONGHOP!$K624&lt;&gt;""),TONGHOP!$M624,"")</f>
        <v/>
      </c>
    </row>
    <row r="625" spans="1:16">
      <c r="A625" s="3" t="str">
        <f>IF(AND(TONGHOP!$O625="KTHP",TONGHOP!$P625="LT",TONGHOP!$J625="R",TONGHOP!$K625&lt;&gt;""),TONGHOP!$K625,"")</f>
        <v/>
      </c>
      <c r="B625" s="3" t="str">
        <f>IF(AND(TONGHOP!$O625="KTHP",TONGHOP!$P625="LT",TONGHOP!$J625="R",TONGHOP!$K625&lt;&gt;""),TONGHOP!$M625,"")</f>
        <v/>
      </c>
      <c r="C625" s="3" t="str">
        <f>IF(AND(TONGHOP!$O625="KTHP",TONGHOP!$P625="TN",TONGHOP!$J625="R",TONGHOP!$K625&lt;&gt;""),TONGHOP!$K625,"")</f>
        <v/>
      </c>
      <c r="D625" s="3" t="str">
        <f>IF(AND(TONGHOP!$O625="KTHP",TONGHOP!$P625="TN",TONGHOP!$J625="R",TONGHOP!$K625&lt;&gt;""),TONGHOP!$M625,"")</f>
        <v/>
      </c>
      <c r="E625" s="3" t="str">
        <f>IF(AND(TONGHOP!$O625="KTHP",TONGHOP!$P625="VD",TONGHOP!$J625="R",TONGHOP!$K625&lt;&gt;""),TONGHOP!$K625,"")</f>
        <v/>
      </c>
      <c r="F625" s="3" t="str">
        <f>IF(AND(TONGHOP!$O625="KTHP",TONGHOP!$P625="VD",TONGHOP!$J625="R",TONGHOP!$K625&lt;&gt;""),TONGHOP!$M625,"")</f>
        <v/>
      </c>
      <c r="G625" s="3" t="str">
        <f>IF(AND(TONGHOP!$O625="KTHP",TONGHOP!$P625="TH",TONGHOP!$J625="R",TONGHOP!$K625&lt;&gt;""),TONGHOP!$K625,"")</f>
        <v/>
      </c>
      <c r="H625" s="3" t="str">
        <f>IF(AND(TONGHOP!$O625="KTHP",TONGHOP!$P625="TH",TONGHOP!$J625="R",TONGHOP!$K625&lt;&gt;""),TONGHOP!$M625,"")</f>
        <v/>
      </c>
      <c r="I625" s="3" t="str">
        <f>IF(AND(TONGHOP!$O625="ThiTN",TONGHOP!$P625="LT",TONGHOP!$J625="R",TONGHOP!$K625&lt;&gt;""),TONGHOP!$K625,"")</f>
        <v/>
      </c>
      <c r="J625" s="3" t="str">
        <f>IF(AND(TONGHOP!$O625="ThiTN",TONGHOP!$P625="LT",TONGHOP!$J625="R",TONGHOP!$K625&lt;&gt;""),TONGHOP!$M625,"")</f>
        <v/>
      </c>
      <c r="K625" s="3" t="str">
        <f>IF(AND(TONGHOP!$O625="ThiTN",TONGHOP!$P625="TN",TONGHOP!$J625="R",TONGHOP!$K625&lt;&gt;""),TONGHOP!$K625,"")</f>
        <v/>
      </c>
      <c r="L625" s="3" t="str">
        <f>IF(AND(TONGHOP!$O625="ThiTN",TONGHOP!$P625="TN",TONGHOP!$J625="R",TONGHOP!$K625&lt;&gt;""),TONGHOP!$M625,"")</f>
        <v/>
      </c>
      <c r="M625" s="3" t="str">
        <f>IF(AND(TONGHOP!$O625="ThiTN",TONGHOP!$P625="VĐ",TONGHOP!$J625="R",TONGHOP!$K625&lt;&gt;""),TONGHOP!$K625,"")</f>
        <v/>
      </c>
      <c r="N625" s="3" t="str">
        <f>IF(AND(TONGHOP!$O625="ThiTN",TONGHOP!$P625="VĐ",TONGHOP!$J625="R",TONGHOP!$K625&lt;&gt;""),TONGHOP!$M625,"")</f>
        <v/>
      </c>
      <c r="O625" s="3" t="str">
        <f>IF(AND(TONGHOP!$O625="ThiTN",TONGHOP!$P625="TH",TONGHOP!$J625="R",TONGHOP!$K625&lt;&gt;""),TONGHOP!$K625,"")</f>
        <v/>
      </c>
      <c r="P625" s="3" t="str">
        <f>IF(AND(TONGHOP!$O625="ThiTN",TONGHOP!$P625="TH",TONGHOP!$J625="R",TONGHOP!$K625&lt;&gt;""),TONGHOP!$M625,"")</f>
        <v/>
      </c>
    </row>
    <row r="626" spans="1:16">
      <c r="A626" s="3" t="str">
        <f>IF(AND(TONGHOP!$O626="KTHP",TONGHOP!$P626="LT",TONGHOP!$J626="R",TONGHOP!$K626&lt;&gt;""),TONGHOP!$K626,"")</f>
        <v/>
      </c>
      <c r="B626" s="3" t="str">
        <f>IF(AND(TONGHOP!$O626="KTHP",TONGHOP!$P626="LT",TONGHOP!$J626="R",TONGHOP!$K626&lt;&gt;""),TONGHOP!$M626,"")</f>
        <v/>
      </c>
      <c r="C626" s="3" t="str">
        <f>IF(AND(TONGHOP!$O626="KTHP",TONGHOP!$P626="TN",TONGHOP!$J626="R",TONGHOP!$K626&lt;&gt;""),TONGHOP!$K626,"")</f>
        <v/>
      </c>
      <c r="D626" s="3" t="str">
        <f>IF(AND(TONGHOP!$O626="KTHP",TONGHOP!$P626="TN",TONGHOP!$J626="R",TONGHOP!$K626&lt;&gt;""),TONGHOP!$M626,"")</f>
        <v/>
      </c>
      <c r="E626" s="3" t="str">
        <f>IF(AND(TONGHOP!$O626="KTHP",TONGHOP!$P626="VD",TONGHOP!$J626="R",TONGHOP!$K626&lt;&gt;""),TONGHOP!$K626,"")</f>
        <v/>
      </c>
      <c r="F626" s="3" t="str">
        <f>IF(AND(TONGHOP!$O626="KTHP",TONGHOP!$P626="VD",TONGHOP!$J626="R",TONGHOP!$K626&lt;&gt;""),TONGHOP!$M626,"")</f>
        <v/>
      </c>
      <c r="G626" s="3" t="str">
        <f>IF(AND(TONGHOP!$O626="KTHP",TONGHOP!$P626="TH",TONGHOP!$J626="R",TONGHOP!$K626&lt;&gt;""),TONGHOP!$K626,"")</f>
        <v/>
      </c>
      <c r="H626" s="3" t="str">
        <f>IF(AND(TONGHOP!$O626="KTHP",TONGHOP!$P626="TH",TONGHOP!$J626="R",TONGHOP!$K626&lt;&gt;""),TONGHOP!$M626,"")</f>
        <v/>
      </c>
      <c r="I626" s="3" t="str">
        <f>IF(AND(TONGHOP!$O626="ThiTN",TONGHOP!$P626="LT",TONGHOP!$J626="R",TONGHOP!$K626&lt;&gt;""),TONGHOP!$K626,"")</f>
        <v/>
      </c>
      <c r="J626" s="3" t="str">
        <f>IF(AND(TONGHOP!$O626="ThiTN",TONGHOP!$P626="LT",TONGHOP!$J626="R",TONGHOP!$K626&lt;&gt;""),TONGHOP!$M626,"")</f>
        <v/>
      </c>
      <c r="K626" s="3" t="str">
        <f>IF(AND(TONGHOP!$O626="ThiTN",TONGHOP!$P626="TN",TONGHOP!$J626="R",TONGHOP!$K626&lt;&gt;""),TONGHOP!$K626,"")</f>
        <v/>
      </c>
      <c r="L626" s="3" t="str">
        <f>IF(AND(TONGHOP!$O626="ThiTN",TONGHOP!$P626="TN",TONGHOP!$J626="R",TONGHOP!$K626&lt;&gt;""),TONGHOP!$M626,"")</f>
        <v/>
      </c>
      <c r="M626" s="3" t="str">
        <f>IF(AND(TONGHOP!$O626="ThiTN",TONGHOP!$P626="VĐ",TONGHOP!$J626="R",TONGHOP!$K626&lt;&gt;""),TONGHOP!$K626,"")</f>
        <v/>
      </c>
      <c r="N626" s="3" t="str">
        <f>IF(AND(TONGHOP!$O626="ThiTN",TONGHOP!$P626="VĐ",TONGHOP!$J626="R",TONGHOP!$K626&lt;&gt;""),TONGHOP!$M626,"")</f>
        <v/>
      </c>
      <c r="O626" s="3" t="str">
        <f>IF(AND(TONGHOP!$O626="ThiTN",TONGHOP!$P626="TH",TONGHOP!$J626="R",TONGHOP!$K626&lt;&gt;""),TONGHOP!$K626,"")</f>
        <v/>
      </c>
      <c r="P626" s="3" t="str">
        <f>IF(AND(TONGHOP!$O626="ThiTN",TONGHOP!$P626="TH",TONGHOP!$J626="R",TONGHOP!$K626&lt;&gt;""),TONGHOP!$M626,"")</f>
        <v/>
      </c>
    </row>
    <row r="627" spans="1:16">
      <c r="A627" s="3" t="str">
        <f>IF(AND(TONGHOP!$O627="KTHP",TONGHOP!$P627="LT",TONGHOP!$J627="R",TONGHOP!$K627&lt;&gt;""),TONGHOP!$K627,"")</f>
        <v/>
      </c>
      <c r="B627" s="3" t="str">
        <f>IF(AND(TONGHOP!$O627="KTHP",TONGHOP!$P627="LT",TONGHOP!$J627="R",TONGHOP!$K627&lt;&gt;""),TONGHOP!$M627,"")</f>
        <v/>
      </c>
      <c r="C627" s="3" t="str">
        <f>IF(AND(TONGHOP!$O627="KTHP",TONGHOP!$P627="TN",TONGHOP!$J627="R",TONGHOP!$K627&lt;&gt;""),TONGHOP!$K627,"")</f>
        <v/>
      </c>
      <c r="D627" s="3" t="str">
        <f>IF(AND(TONGHOP!$O627="KTHP",TONGHOP!$P627="TN",TONGHOP!$J627="R",TONGHOP!$K627&lt;&gt;""),TONGHOP!$M627,"")</f>
        <v/>
      </c>
      <c r="E627" s="3" t="str">
        <f>IF(AND(TONGHOP!$O627="KTHP",TONGHOP!$P627="VD",TONGHOP!$J627="R",TONGHOP!$K627&lt;&gt;""),TONGHOP!$K627,"")</f>
        <v/>
      </c>
      <c r="F627" s="3" t="str">
        <f>IF(AND(TONGHOP!$O627="KTHP",TONGHOP!$P627="VD",TONGHOP!$J627="R",TONGHOP!$K627&lt;&gt;""),TONGHOP!$M627,"")</f>
        <v/>
      </c>
      <c r="G627" s="3" t="str">
        <f>IF(AND(TONGHOP!$O627="KTHP",TONGHOP!$P627="TH",TONGHOP!$J627="R",TONGHOP!$K627&lt;&gt;""),TONGHOP!$K627,"")</f>
        <v/>
      </c>
      <c r="H627" s="3" t="str">
        <f>IF(AND(TONGHOP!$O627="KTHP",TONGHOP!$P627="TH",TONGHOP!$J627="R",TONGHOP!$K627&lt;&gt;""),TONGHOP!$M627,"")</f>
        <v/>
      </c>
      <c r="I627" s="3" t="str">
        <f>IF(AND(TONGHOP!$O627="ThiTN",TONGHOP!$P627="LT",TONGHOP!$J627="R",TONGHOP!$K627&lt;&gt;""),TONGHOP!$K627,"")</f>
        <v/>
      </c>
      <c r="J627" s="3" t="str">
        <f>IF(AND(TONGHOP!$O627="ThiTN",TONGHOP!$P627="LT",TONGHOP!$J627="R",TONGHOP!$K627&lt;&gt;""),TONGHOP!$M627,"")</f>
        <v/>
      </c>
      <c r="K627" s="3" t="str">
        <f>IF(AND(TONGHOP!$O627="ThiTN",TONGHOP!$P627="TN",TONGHOP!$J627="R",TONGHOP!$K627&lt;&gt;""),TONGHOP!$K627,"")</f>
        <v/>
      </c>
      <c r="L627" s="3" t="str">
        <f>IF(AND(TONGHOP!$O627="ThiTN",TONGHOP!$P627="TN",TONGHOP!$J627="R",TONGHOP!$K627&lt;&gt;""),TONGHOP!$M627,"")</f>
        <v/>
      </c>
      <c r="M627" s="3" t="str">
        <f>IF(AND(TONGHOP!$O627="ThiTN",TONGHOP!$P627="VĐ",TONGHOP!$J627="R",TONGHOP!$K627&lt;&gt;""),TONGHOP!$K627,"")</f>
        <v/>
      </c>
      <c r="N627" s="3" t="str">
        <f>IF(AND(TONGHOP!$O627="ThiTN",TONGHOP!$P627="VĐ",TONGHOP!$J627="R",TONGHOP!$K627&lt;&gt;""),TONGHOP!$M627,"")</f>
        <v/>
      </c>
      <c r="O627" s="3" t="str">
        <f>IF(AND(TONGHOP!$O627="ThiTN",TONGHOP!$P627="TH",TONGHOP!$J627="R",TONGHOP!$K627&lt;&gt;""),TONGHOP!$K627,"")</f>
        <v/>
      </c>
      <c r="P627" s="3" t="str">
        <f>IF(AND(TONGHOP!$O627="ThiTN",TONGHOP!$P627="TH",TONGHOP!$J627="R",TONGHOP!$K627&lt;&gt;""),TONGHOP!$M627,"")</f>
        <v/>
      </c>
    </row>
    <row r="628" spans="1:16">
      <c r="A628" s="3" t="str">
        <f>IF(AND(TONGHOP!$O628="KTHP",TONGHOP!$P628="LT",TONGHOP!$J628="R",TONGHOP!$K628&lt;&gt;""),TONGHOP!$K628,"")</f>
        <v/>
      </c>
      <c r="B628" s="3" t="str">
        <f>IF(AND(TONGHOP!$O628="KTHP",TONGHOP!$P628="LT",TONGHOP!$J628="R",TONGHOP!$K628&lt;&gt;""),TONGHOP!$M628,"")</f>
        <v/>
      </c>
      <c r="C628" s="3" t="str">
        <f>IF(AND(TONGHOP!$O628="KTHP",TONGHOP!$P628="TN",TONGHOP!$J628="R",TONGHOP!$K628&lt;&gt;""),TONGHOP!$K628,"")</f>
        <v/>
      </c>
      <c r="D628" s="3" t="str">
        <f>IF(AND(TONGHOP!$O628="KTHP",TONGHOP!$P628="TN",TONGHOP!$J628="R",TONGHOP!$K628&lt;&gt;""),TONGHOP!$M628,"")</f>
        <v/>
      </c>
      <c r="E628" s="3" t="str">
        <f>IF(AND(TONGHOP!$O628="KTHP",TONGHOP!$P628="VD",TONGHOP!$J628="R",TONGHOP!$K628&lt;&gt;""),TONGHOP!$K628,"")</f>
        <v/>
      </c>
      <c r="F628" s="3" t="str">
        <f>IF(AND(TONGHOP!$O628="KTHP",TONGHOP!$P628="VD",TONGHOP!$J628="R",TONGHOP!$K628&lt;&gt;""),TONGHOP!$M628,"")</f>
        <v/>
      </c>
      <c r="G628" s="3" t="str">
        <f>IF(AND(TONGHOP!$O628="KTHP",TONGHOP!$P628="TH",TONGHOP!$J628="R",TONGHOP!$K628&lt;&gt;""),TONGHOP!$K628,"")</f>
        <v/>
      </c>
      <c r="H628" s="3" t="str">
        <f>IF(AND(TONGHOP!$O628="KTHP",TONGHOP!$P628="TH",TONGHOP!$J628="R",TONGHOP!$K628&lt;&gt;""),TONGHOP!$M628,"")</f>
        <v/>
      </c>
      <c r="I628" s="3" t="str">
        <f>IF(AND(TONGHOP!$O628="ThiTN",TONGHOP!$P628="LT",TONGHOP!$J628="R",TONGHOP!$K628&lt;&gt;""),TONGHOP!$K628,"")</f>
        <v/>
      </c>
      <c r="J628" s="3" t="str">
        <f>IF(AND(TONGHOP!$O628="ThiTN",TONGHOP!$P628="LT",TONGHOP!$J628="R",TONGHOP!$K628&lt;&gt;""),TONGHOP!$M628,"")</f>
        <v/>
      </c>
      <c r="K628" s="3" t="str">
        <f>IF(AND(TONGHOP!$O628="ThiTN",TONGHOP!$P628="TN",TONGHOP!$J628="R",TONGHOP!$K628&lt;&gt;""),TONGHOP!$K628,"")</f>
        <v/>
      </c>
      <c r="L628" s="3" t="str">
        <f>IF(AND(TONGHOP!$O628="ThiTN",TONGHOP!$P628="TN",TONGHOP!$J628="R",TONGHOP!$K628&lt;&gt;""),TONGHOP!$M628,"")</f>
        <v/>
      </c>
      <c r="M628" s="3" t="str">
        <f>IF(AND(TONGHOP!$O628="ThiTN",TONGHOP!$P628="VĐ",TONGHOP!$J628="R",TONGHOP!$K628&lt;&gt;""),TONGHOP!$K628,"")</f>
        <v/>
      </c>
      <c r="N628" s="3" t="str">
        <f>IF(AND(TONGHOP!$O628="ThiTN",TONGHOP!$P628="VĐ",TONGHOP!$J628="R",TONGHOP!$K628&lt;&gt;""),TONGHOP!$M628,"")</f>
        <v/>
      </c>
      <c r="O628" s="3" t="str">
        <f>IF(AND(TONGHOP!$O628="ThiTN",TONGHOP!$P628="TH",TONGHOP!$J628="R",TONGHOP!$K628&lt;&gt;""),TONGHOP!$K628,"")</f>
        <v/>
      </c>
      <c r="P628" s="3" t="str">
        <f>IF(AND(TONGHOP!$O628="ThiTN",TONGHOP!$P628="TH",TONGHOP!$J628="R",TONGHOP!$K628&lt;&gt;""),TONGHOP!$M628,"")</f>
        <v/>
      </c>
    </row>
    <row r="629" spans="1:16">
      <c r="A629" s="3" t="str">
        <f>IF(AND(TONGHOP!$O629="KTHP",TONGHOP!$P629="LT",TONGHOP!$J629="R",TONGHOP!$K629&lt;&gt;""),TONGHOP!$K629,"")</f>
        <v/>
      </c>
      <c r="B629" s="3" t="str">
        <f>IF(AND(TONGHOP!$O629="KTHP",TONGHOP!$P629="LT",TONGHOP!$J629="R",TONGHOP!$K629&lt;&gt;""),TONGHOP!$M629,"")</f>
        <v/>
      </c>
      <c r="C629" s="3" t="str">
        <f>IF(AND(TONGHOP!$O629="KTHP",TONGHOP!$P629="TN",TONGHOP!$J629="R",TONGHOP!$K629&lt;&gt;""),TONGHOP!$K629,"")</f>
        <v/>
      </c>
      <c r="D629" s="3" t="str">
        <f>IF(AND(TONGHOP!$O629="KTHP",TONGHOP!$P629="TN",TONGHOP!$J629="R",TONGHOP!$K629&lt;&gt;""),TONGHOP!$M629,"")</f>
        <v/>
      </c>
      <c r="E629" s="3" t="str">
        <f>IF(AND(TONGHOP!$O629="KTHP",TONGHOP!$P629="VD",TONGHOP!$J629="R",TONGHOP!$K629&lt;&gt;""),TONGHOP!$K629,"")</f>
        <v/>
      </c>
      <c r="F629" s="3" t="str">
        <f>IF(AND(TONGHOP!$O629="KTHP",TONGHOP!$P629="VD",TONGHOP!$J629="R",TONGHOP!$K629&lt;&gt;""),TONGHOP!$M629,"")</f>
        <v/>
      </c>
      <c r="G629" s="3" t="str">
        <f>IF(AND(TONGHOP!$O629="KTHP",TONGHOP!$P629="TH",TONGHOP!$J629="R",TONGHOP!$K629&lt;&gt;""),TONGHOP!$K629,"")</f>
        <v/>
      </c>
      <c r="H629" s="3" t="str">
        <f>IF(AND(TONGHOP!$O629="KTHP",TONGHOP!$P629="TH",TONGHOP!$J629="R",TONGHOP!$K629&lt;&gt;""),TONGHOP!$M629,"")</f>
        <v/>
      </c>
      <c r="I629" s="3" t="str">
        <f>IF(AND(TONGHOP!$O629="ThiTN",TONGHOP!$P629="LT",TONGHOP!$J629="R",TONGHOP!$K629&lt;&gt;""),TONGHOP!$K629,"")</f>
        <v/>
      </c>
      <c r="J629" s="3" t="str">
        <f>IF(AND(TONGHOP!$O629="ThiTN",TONGHOP!$P629="LT",TONGHOP!$J629="R",TONGHOP!$K629&lt;&gt;""),TONGHOP!$M629,"")</f>
        <v/>
      </c>
      <c r="K629" s="3" t="str">
        <f>IF(AND(TONGHOP!$O629="ThiTN",TONGHOP!$P629="TN",TONGHOP!$J629="R",TONGHOP!$K629&lt;&gt;""),TONGHOP!$K629,"")</f>
        <v/>
      </c>
      <c r="L629" s="3" t="str">
        <f>IF(AND(TONGHOP!$O629="ThiTN",TONGHOP!$P629="TN",TONGHOP!$J629="R",TONGHOP!$K629&lt;&gt;""),TONGHOP!$M629,"")</f>
        <v/>
      </c>
      <c r="M629" s="3" t="str">
        <f>IF(AND(TONGHOP!$O629="ThiTN",TONGHOP!$P629="VĐ",TONGHOP!$J629="R",TONGHOP!$K629&lt;&gt;""),TONGHOP!$K629,"")</f>
        <v/>
      </c>
      <c r="N629" s="3" t="str">
        <f>IF(AND(TONGHOP!$O629="ThiTN",TONGHOP!$P629="VĐ",TONGHOP!$J629="R",TONGHOP!$K629&lt;&gt;""),TONGHOP!$M629,"")</f>
        <v/>
      </c>
      <c r="O629" s="3" t="str">
        <f>IF(AND(TONGHOP!$O629="ThiTN",TONGHOP!$P629="TH",TONGHOP!$J629="R",TONGHOP!$K629&lt;&gt;""),TONGHOP!$K629,"")</f>
        <v/>
      </c>
      <c r="P629" s="3" t="str">
        <f>IF(AND(TONGHOP!$O629="ThiTN",TONGHOP!$P629="TH",TONGHOP!$J629="R",TONGHOP!$K629&lt;&gt;""),TONGHOP!$M629,"")</f>
        <v/>
      </c>
    </row>
    <row r="630" spans="1:16">
      <c r="A630" s="3" t="str">
        <f>IF(AND(TONGHOP!$O630="KTHP",TONGHOP!$P630="LT",TONGHOP!$J630="R",TONGHOP!$K630&lt;&gt;""),TONGHOP!$K630,"")</f>
        <v/>
      </c>
      <c r="B630" s="3" t="str">
        <f>IF(AND(TONGHOP!$O630="KTHP",TONGHOP!$P630="LT",TONGHOP!$J630="R",TONGHOP!$K630&lt;&gt;""),TONGHOP!$M630,"")</f>
        <v/>
      </c>
      <c r="C630" s="3" t="str">
        <f>IF(AND(TONGHOP!$O630="KTHP",TONGHOP!$P630="TN",TONGHOP!$J630="R",TONGHOP!$K630&lt;&gt;""),TONGHOP!$K630,"")</f>
        <v/>
      </c>
      <c r="D630" s="3" t="str">
        <f>IF(AND(TONGHOP!$O630="KTHP",TONGHOP!$P630="TN",TONGHOP!$J630="R",TONGHOP!$K630&lt;&gt;""),TONGHOP!$M630,"")</f>
        <v/>
      </c>
      <c r="E630" s="3" t="str">
        <f>IF(AND(TONGHOP!$O630="KTHP",TONGHOP!$P630="VD",TONGHOP!$J630="R",TONGHOP!$K630&lt;&gt;""),TONGHOP!$K630,"")</f>
        <v/>
      </c>
      <c r="F630" s="3" t="str">
        <f>IF(AND(TONGHOP!$O630="KTHP",TONGHOP!$P630="VD",TONGHOP!$J630="R",TONGHOP!$K630&lt;&gt;""),TONGHOP!$M630,"")</f>
        <v/>
      </c>
      <c r="G630" s="3" t="str">
        <f>IF(AND(TONGHOP!$O630="KTHP",TONGHOP!$P630="TH",TONGHOP!$J630="R",TONGHOP!$K630&lt;&gt;""),TONGHOP!$K630,"")</f>
        <v/>
      </c>
      <c r="H630" s="3" t="str">
        <f>IF(AND(TONGHOP!$O630="KTHP",TONGHOP!$P630="TH",TONGHOP!$J630="R",TONGHOP!$K630&lt;&gt;""),TONGHOP!$M630,"")</f>
        <v/>
      </c>
      <c r="I630" s="3" t="str">
        <f>IF(AND(TONGHOP!$O630="ThiTN",TONGHOP!$P630="LT",TONGHOP!$J630="R",TONGHOP!$K630&lt;&gt;""),TONGHOP!$K630,"")</f>
        <v/>
      </c>
      <c r="J630" s="3" t="str">
        <f>IF(AND(TONGHOP!$O630="ThiTN",TONGHOP!$P630="LT",TONGHOP!$J630="R",TONGHOP!$K630&lt;&gt;""),TONGHOP!$M630,"")</f>
        <v/>
      </c>
      <c r="K630" s="3" t="str">
        <f>IF(AND(TONGHOP!$O630="ThiTN",TONGHOP!$P630="TN",TONGHOP!$J630="R",TONGHOP!$K630&lt;&gt;""),TONGHOP!$K630,"")</f>
        <v/>
      </c>
      <c r="L630" s="3" t="str">
        <f>IF(AND(TONGHOP!$O630="ThiTN",TONGHOP!$P630="TN",TONGHOP!$J630="R",TONGHOP!$K630&lt;&gt;""),TONGHOP!$M630,"")</f>
        <v/>
      </c>
      <c r="M630" s="3" t="str">
        <f>IF(AND(TONGHOP!$O630="ThiTN",TONGHOP!$P630="VĐ",TONGHOP!$J630="R",TONGHOP!$K630&lt;&gt;""),TONGHOP!$K630,"")</f>
        <v/>
      </c>
      <c r="N630" s="3" t="str">
        <f>IF(AND(TONGHOP!$O630="ThiTN",TONGHOP!$P630="VĐ",TONGHOP!$J630="R",TONGHOP!$K630&lt;&gt;""),TONGHOP!$M630,"")</f>
        <v/>
      </c>
      <c r="O630" s="3" t="str">
        <f>IF(AND(TONGHOP!$O630="ThiTN",TONGHOP!$P630="TH",TONGHOP!$J630="R",TONGHOP!$K630&lt;&gt;""),TONGHOP!$K630,"")</f>
        <v/>
      </c>
      <c r="P630" s="3" t="str">
        <f>IF(AND(TONGHOP!$O630="ThiTN",TONGHOP!$P630="TH",TONGHOP!$J630="R",TONGHOP!$K630&lt;&gt;""),TONGHOP!$M630,"")</f>
        <v/>
      </c>
    </row>
    <row r="631" spans="1:16">
      <c r="A631" s="3" t="str">
        <f>IF(AND(TONGHOP!$O631="KTHP",TONGHOP!$P631="LT",TONGHOP!$J631="R",TONGHOP!$K631&lt;&gt;""),TONGHOP!$K631,"")</f>
        <v/>
      </c>
      <c r="B631" s="3" t="str">
        <f>IF(AND(TONGHOP!$O631="KTHP",TONGHOP!$P631="LT",TONGHOP!$J631="R",TONGHOP!$K631&lt;&gt;""),TONGHOP!$M631,"")</f>
        <v/>
      </c>
      <c r="C631" s="3" t="str">
        <f>IF(AND(TONGHOP!$O631="KTHP",TONGHOP!$P631="TN",TONGHOP!$J631="R",TONGHOP!$K631&lt;&gt;""),TONGHOP!$K631,"")</f>
        <v>Nguyễn Thị Thanh Tú</v>
      </c>
      <c r="D631" s="3">
        <f>IF(AND(TONGHOP!$O631="KTHP",TONGHOP!$P631="TN",TONGHOP!$J631="R",TONGHOP!$K631&lt;&gt;""),TONGHOP!$M631,"")</f>
        <v>2</v>
      </c>
      <c r="E631" s="3" t="str">
        <f>IF(AND(TONGHOP!$O631="KTHP",TONGHOP!$P631="VD",TONGHOP!$J631="R",TONGHOP!$K631&lt;&gt;""),TONGHOP!$K631,"")</f>
        <v/>
      </c>
      <c r="F631" s="3" t="str">
        <f>IF(AND(TONGHOP!$O631="KTHP",TONGHOP!$P631="VD",TONGHOP!$J631="R",TONGHOP!$K631&lt;&gt;""),TONGHOP!$M631,"")</f>
        <v/>
      </c>
      <c r="G631" s="3" t="str">
        <f>IF(AND(TONGHOP!$O631="KTHP",TONGHOP!$P631="TH",TONGHOP!$J631="R",TONGHOP!$K631&lt;&gt;""),TONGHOP!$K631,"")</f>
        <v/>
      </c>
      <c r="H631" s="3" t="str">
        <f>IF(AND(TONGHOP!$O631="KTHP",TONGHOP!$P631="TH",TONGHOP!$J631="R",TONGHOP!$K631&lt;&gt;""),TONGHOP!$M631,"")</f>
        <v/>
      </c>
      <c r="I631" s="3" t="str">
        <f>IF(AND(TONGHOP!$O631="ThiTN",TONGHOP!$P631="LT",TONGHOP!$J631="R",TONGHOP!$K631&lt;&gt;""),TONGHOP!$K631,"")</f>
        <v/>
      </c>
      <c r="J631" s="3" t="str">
        <f>IF(AND(TONGHOP!$O631="ThiTN",TONGHOP!$P631="LT",TONGHOP!$J631="R",TONGHOP!$K631&lt;&gt;""),TONGHOP!$M631,"")</f>
        <v/>
      </c>
      <c r="K631" s="3" t="str">
        <f>IF(AND(TONGHOP!$O631="ThiTN",TONGHOP!$P631="TN",TONGHOP!$J631="R",TONGHOP!$K631&lt;&gt;""),TONGHOP!$K631,"")</f>
        <v/>
      </c>
      <c r="L631" s="3" t="str">
        <f>IF(AND(TONGHOP!$O631="ThiTN",TONGHOP!$P631="TN",TONGHOP!$J631="R",TONGHOP!$K631&lt;&gt;""),TONGHOP!$M631,"")</f>
        <v/>
      </c>
      <c r="M631" s="3" t="str">
        <f>IF(AND(TONGHOP!$O631="ThiTN",TONGHOP!$P631="VĐ",TONGHOP!$J631="R",TONGHOP!$K631&lt;&gt;""),TONGHOP!$K631,"")</f>
        <v/>
      </c>
      <c r="N631" s="3" t="str">
        <f>IF(AND(TONGHOP!$O631="ThiTN",TONGHOP!$P631="VĐ",TONGHOP!$J631="R",TONGHOP!$K631&lt;&gt;""),TONGHOP!$M631,"")</f>
        <v/>
      </c>
      <c r="O631" s="3" t="str">
        <f>IF(AND(TONGHOP!$O631="ThiTN",TONGHOP!$P631="TH",TONGHOP!$J631="R",TONGHOP!$K631&lt;&gt;""),TONGHOP!$K631,"")</f>
        <v/>
      </c>
      <c r="P631" s="3" t="str">
        <f>IF(AND(TONGHOP!$O631="ThiTN",TONGHOP!$P631="TH",TONGHOP!$J631="R",TONGHOP!$K631&lt;&gt;""),TONGHOP!$M631,"")</f>
        <v/>
      </c>
    </row>
    <row r="632" spans="1:16">
      <c r="A632" s="3" t="str">
        <f>IF(AND(TONGHOP!$O632="KTHP",TONGHOP!$P632="LT",TONGHOP!$J632="R",TONGHOP!$K632&lt;&gt;""),TONGHOP!$K632,"")</f>
        <v/>
      </c>
      <c r="B632" s="3" t="str">
        <f>IF(AND(TONGHOP!$O632="KTHP",TONGHOP!$P632="LT",TONGHOP!$J632="R",TONGHOP!$K632&lt;&gt;""),TONGHOP!$M632,"")</f>
        <v/>
      </c>
      <c r="C632" s="3" t="str">
        <f>IF(AND(TONGHOP!$O632="KTHP",TONGHOP!$P632="TN",TONGHOP!$J632="R",TONGHOP!$K632&lt;&gt;""),TONGHOP!$K632,"")</f>
        <v>Vũ Hạnh Chiêu</v>
      </c>
      <c r="D632" s="3">
        <f>IF(AND(TONGHOP!$O632="KTHP",TONGHOP!$P632="TN",TONGHOP!$J632="R",TONGHOP!$K632&lt;&gt;""),TONGHOP!$M632,"")</f>
        <v>4</v>
      </c>
      <c r="E632" s="3" t="str">
        <f>IF(AND(TONGHOP!$O632="KTHP",TONGHOP!$P632="VD",TONGHOP!$J632="R",TONGHOP!$K632&lt;&gt;""),TONGHOP!$K632,"")</f>
        <v/>
      </c>
      <c r="F632" s="3" t="str">
        <f>IF(AND(TONGHOP!$O632="KTHP",TONGHOP!$P632="VD",TONGHOP!$J632="R",TONGHOP!$K632&lt;&gt;""),TONGHOP!$M632,"")</f>
        <v/>
      </c>
      <c r="G632" s="3" t="str">
        <f>IF(AND(TONGHOP!$O632="KTHP",TONGHOP!$P632="TH",TONGHOP!$J632="R",TONGHOP!$K632&lt;&gt;""),TONGHOP!$K632,"")</f>
        <v/>
      </c>
      <c r="H632" s="3" t="str">
        <f>IF(AND(TONGHOP!$O632="KTHP",TONGHOP!$P632="TH",TONGHOP!$J632="R",TONGHOP!$K632&lt;&gt;""),TONGHOP!$M632,"")</f>
        <v/>
      </c>
      <c r="I632" s="3" t="str">
        <f>IF(AND(TONGHOP!$O632="ThiTN",TONGHOP!$P632="LT",TONGHOP!$J632="R",TONGHOP!$K632&lt;&gt;""),TONGHOP!$K632,"")</f>
        <v/>
      </c>
      <c r="J632" s="3" t="str">
        <f>IF(AND(TONGHOP!$O632="ThiTN",TONGHOP!$P632="LT",TONGHOP!$J632="R",TONGHOP!$K632&lt;&gt;""),TONGHOP!$M632,"")</f>
        <v/>
      </c>
      <c r="K632" s="3" t="str">
        <f>IF(AND(TONGHOP!$O632="ThiTN",TONGHOP!$P632="TN",TONGHOP!$J632="R",TONGHOP!$K632&lt;&gt;""),TONGHOP!$K632,"")</f>
        <v/>
      </c>
      <c r="L632" s="3" t="str">
        <f>IF(AND(TONGHOP!$O632="ThiTN",TONGHOP!$P632="TN",TONGHOP!$J632="R",TONGHOP!$K632&lt;&gt;""),TONGHOP!$M632,"")</f>
        <v/>
      </c>
      <c r="M632" s="3" t="str">
        <f>IF(AND(TONGHOP!$O632="ThiTN",TONGHOP!$P632="VĐ",TONGHOP!$J632="R",TONGHOP!$K632&lt;&gt;""),TONGHOP!$K632,"")</f>
        <v/>
      </c>
      <c r="N632" s="3" t="str">
        <f>IF(AND(TONGHOP!$O632="ThiTN",TONGHOP!$P632="VĐ",TONGHOP!$J632="R",TONGHOP!$K632&lt;&gt;""),TONGHOP!$M632,"")</f>
        <v/>
      </c>
      <c r="O632" s="3" t="str">
        <f>IF(AND(TONGHOP!$O632="ThiTN",TONGHOP!$P632="TH",TONGHOP!$J632="R",TONGHOP!$K632&lt;&gt;""),TONGHOP!$K632,"")</f>
        <v/>
      </c>
      <c r="P632" s="3" t="str">
        <f>IF(AND(TONGHOP!$O632="ThiTN",TONGHOP!$P632="TH",TONGHOP!$J632="R",TONGHOP!$K632&lt;&gt;""),TONGHOP!$M632,"")</f>
        <v/>
      </c>
    </row>
    <row r="633" spans="1:16">
      <c r="A633" s="3" t="str">
        <f>IF(AND(TONGHOP!$O633="KTHP",TONGHOP!$P633="LT",TONGHOP!$J633="R",TONGHOP!$K633&lt;&gt;""),TONGHOP!$K633,"")</f>
        <v>Mạnh Lê Hoàn</v>
      </c>
      <c r="B633" s="3">
        <f>IF(AND(TONGHOP!$O633="KTHP",TONGHOP!$P633="LT",TONGHOP!$J633="R",TONGHOP!$K633&lt;&gt;""),TONGHOP!$M633,"")</f>
        <v>2</v>
      </c>
      <c r="C633" s="3" t="str">
        <f>IF(AND(TONGHOP!$O633="KTHP",TONGHOP!$P633="TN",TONGHOP!$J633="R",TONGHOP!$K633&lt;&gt;""),TONGHOP!$K633,"")</f>
        <v/>
      </c>
      <c r="D633" s="3" t="str">
        <f>IF(AND(TONGHOP!$O633="KTHP",TONGHOP!$P633="TN",TONGHOP!$J633="R",TONGHOP!$K633&lt;&gt;""),TONGHOP!$M633,"")</f>
        <v/>
      </c>
      <c r="E633" s="3" t="str">
        <f>IF(AND(TONGHOP!$O633="KTHP",TONGHOP!$P633="VD",TONGHOP!$J633="R",TONGHOP!$K633&lt;&gt;""),TONGHOP!$K633,"")</f>
        <v/>
      </c>
      <c r="F633" s="3" t="str">
        <f>IF(AND(TONGHOP!$O633="KTHP",TONGHOP!$P633="VD",TONGHOP!$J633="R",TONGHOP!$K633&lt;&gt;""),TONGHOP!$M633,"")</f>
        <v/>
      </c>
      <c r="G633" s="3" t="str">
        <f>IF(AND(TONGHOP!$O633="KTHP",TONGHOP!$P633="TH",TONGHOP!$J633="R",TONGHOP!$K633&lt;&gt;""),TONGHOP!$K633,"")</f>
        <v/>
      </c>
      <c r="H633" s="3" t="str">
        <f>IF(AND(TONGHOP!$O633="KTHP",TONGHOP!$P633="TH",TONGHOP!$J633="R",TONGHOP!$K633&lt;&gt;""),TONGHOP!$M633,"")</f>
        <v/>
      </c>
      <c r="I633" s="3" t="str">
        <f>IF(AND(TONGHOP!$O633="ThiTN",TONGHOP!$P633="LT",TONGHOP!$J633="R",TONGHOP!$K633&lt;&gt;""),TONGHOP!$K633,"")</f>
        <v/>
      </c>
      <c r="J633" s="3" t="str">
        <f>IF(AND(TONGHOP!$O633="ThiTN",TONGHOP!$P633="LT",TONGHOP!$J633="R",TONGHOP!$K633&lt;&gt;""),TONGHOP!$M633,"")</f>
        <v/>
      </c>
      <c r="K633" s="3" t="str">
        <f>IF(AND(TONGHOP!$O633="ThiTN",TONGHOP!$P633="TN",TONGHOP!$J633="R",TONGHOP!$K633&lt;&gt;""),TONGHOP!$K633,"")</f>
        <v/>
      </c>
      <c r="L633" s="3" t="str">
        <f>IF(AND(TONGHOP!$O633="ThiTN",TONGHOP!$P633="TN",TONGHOP!$J633="R",TONGHOP!$K633&lt;&gt;""),TONGHOP!$M633,"")</f>
        <v/>
      </c>
      <c r="M633" s="3" t="str">
        <f>IF(AND(TONGHOP!$O633="ThiTN",TONGHOP!$P633="VĐ",TONGHOP!$J633="R",TONGHOP!$K633&lt;&gt;""),TONGHOP!$K633,"")</f>
        <v/>
      </c>
      <c r="N633" s="3" t="str">
        <f>IF(AND(TONGHOP!$O633="ThiTN",TONGHOP!$P633="VĐ",TONGHOP!$J633="R",TONGHOP!$K633&lt;&gt;""),TONGHOP!$M633,"")</f>
        <v/>
      </c>
      <c r="O633" s="3" t="str">
        <f>IF(AND(TONGHOP!$O633="ThiTN",TONGHOP!$P633="TH",TONGHOP!$J633="R",TONGHOP!$K633&lt;&gt;""),TONGHOP!$K633,"")</f>
        <v/>
      </c>
      <c r="P633" s="3" t="str">
        <f>IF(AND(TONGHOP!$O633="ThiTN",TONGHOP!$P633="TH",TONGHOP!$J633="R",TONGHOP!$K633&lt;&gt;""),TONGHOP!$M633,"")</f>
        <v/>
      </c>
    </row>
    <row r="634" spans="1:16">
      <c r="A634" s="3" t="str">
        <f>IF(AND(TONGHOP!$O634="KTHP",TONGHOP!$P634="LT",TONGHOP!$J634="R",TONGHOP!$K634&lt;&gt;""),TONGHOP!$K634,"")</f>
        <v>Đặng Thế Huân</v>
      </c>
      <c r="B634" s="3">
        <f>IF(AND(TONGHOP!$O634="KTHP",TONGHOP!$P634="LT",TONGHOP!$J634="R",TONGHOP!$K634&lt;&gt;""),TONGHOP!$M634,"")</f>
        <v>2</v>
      </c>
      <c r="C634" s="3" t="str">
        <f>IF(AND(TONGHOP!$O634="KTHP",TONGHOP!$P634="TN",TONGHOP!$J634="R",TONGHOP!$K634&lt;&gt;""),TONGHOP!$K634,"")</f>
        <v/>
      </c>
      <c r="D634" s="3" t="str">
        <f>IF(AND(TONGHOP!$O634="KTHP",TONGHOP!$P634="TN",TONGHOP!$J634="R",TONGHOP!$K634&lt;&gt;""),TONGHOP!$M634,"")</f>
        <v/>
      </c>
      <c r="E634" s="3" t="str">
        <f>IF(AND(TONGHOP!$O634="KTHP",TONGHOP!$P634="VD",TONGHOP!$J634="R",TONGHOP!$K634&lt;&gt;""),TONGHOP!$K634,"")</f>
        <v/>
      </c>
      <c r="F634" s="3" t="str">
        <f>IF(AND(TONGHOP!$O634="KTHP",TONGHOP!$P634="VD",TONGHOP!$J634="R",TONGHOP!$K634&lt;&gt;""),TONGHOP!$M634,"")</f>
        <v/>
      </c>
      <c r="G634" s="3" t="str">
        <f>IF(AND(TONGHOP!$O634="KTHP",TONGHOP!$P634="TH",TONGHOP!$J634="R",TONGHOP!$K634&lt;&gt;""),TONGHOP!$K634,"")</f>
        <v/>
      </c>
      <c r="H634" s="3" t="str">
        <f>IF(AND(TONGHOP!$O634="KTHP",TONGHOP!$P634="TH",TONGHOP!$J634="R",TONGHOP!$K634&lt;&gt;""),TONGHOP!$M634,"")</f>
        <v/>
      </c>
      <c r="I634" s="3" t="str">
        <f>IF(AND(TONGHOP!$O634="ThiTN",TONGHOP!$P634="LT",TONGHOP!$J634="R",TONGHOP!$K634&lt;&gt;""),TONGHOP!$K634,"")</f>
        <v/>
      </c>
      <c r="J634" s="3" t="str">
        <f>IF(AND(TONGHOP!$O634="ThiTN",TONGHOP!$P634="LT",TONGHOP!$J634="R",TONGHOP!$K634&lt;&gt;""),TONGHOP!$M634,"")</f>
        <v/>
      </c>
      <c r="K634" s="3" t="str">
        <f>IF(AND(TONGHOP!$O634="ThiTN",TONGHOP!$P634="TN",TONGHOP!$J634="R",TONGHOP!$K634&lt;&gt;""),TONGHOP!$K634,"")</f>
        <v/>
      </c>
      <c r="L634" s="3" t="str">
        <f>IF(AND(TONGHOP!$O634="ThiTN",TONGHOP!$P634="TN",TONGHOP!$J634="R",TONGHOP!$K634&lt;&gt;""),TONGHOP!$M634,"")</f>
        <v/>
      </c>
      <c r="M634" s="3" t="str">
        <f>IF(AND(TONGHOP!$O634="ThiTN",TONGHOP!$P634="VĐ",TONGHOP!$J634="R",TONGHOP!$K634&lt;&gt;""),TONGHOP!$K634,"")</f>
        <v/>
      </c>
      <c r="N634" s="3" t="str">
        <f>IF(AND(TONGHOP!$O634="ThiTN",TONGHOP!$P634="VĐ",TONGHOP!$J634="R",TONGHOP!$K634&lt;&gt;""),TONGHOP!$M634,"")</f>
        <v/>
      </c>
      <c r="O634" s="3" t="str">
        <f>IF(AND(TONGHOP!$O634="ThiTN",TONGHOP!$P634="TH",TONGHOP!$J634="R",TONGHOP!$K634&lt;&gt;""),TONGHOP!$K634,"")</f>
        <v/>
      </c>
      <c r="P634" s="3" t="str">
        <f>IF(AND(TONGHOP!$O634="ThiTN",TONGHOP!$P634="TH",TONGHOP!$J634="R",TONGHOP!$K634&lt;&gt;""),TONGHOP!$M634,"")</f>
        <v/>
      </c>
    </row>
    <row r="635" spans="1:16">
      <c r="A635" s="3" t="str">
        <f>IF(AND(TONGHOP!$O635="KTHP",TONGHOP!$P635="LT",TONGHOP!$J635="R",TONGHOP!$K635&lt;&gt;""),TONGHOP!$K635,"")</f>
        <v>Nguyễn Tiến Nhân</v>
      </c>
      <c r="B635" s="3">
        <f>IF(AND(TONGHOP!$O635="KTHP",TONGHOP!$P635="LT",TONGHOP!$J635="R",TONGHOP!$K635&lt;&gt;""),TONGHOP!$M635,"")</f>
        <v>2</v>
      </c>
      <c r="C635" s="3" t="str">
        <f>IF(AND(TONGHOP!$O635="KTHP",TONGHOP!$P635="TN",TONGHOP!$J635="R",TONGHOP!$K635&lt;&gt;""),TONGHOP!$K635,"")</f>
        <v/>
      </c>
      <c r="D635" s="3" t="str">
        <f>IF(AND(TONGHOP!$O635="KTHP",TONGHOP!$P635="TN",TONGHOP!$J635="R",TONGHOP!$K635&lt;&gt;""),TONGHOP!$M635,"")</f>
        <v/>
      </c>
      <c r="E635" s="3" t="str">
        <f>IF(AND(TONGHOP!$O635="KTHP",TONGHOP!$P635="VD",TONGHOP!$J635="R",TONGHOP!$K635&lt;&gt;""),TONGHOP!$K635,"")</f>
        <v/>
      </c>
      <c r="F635" s="3" t="str">
        <f>IF(AND(TONGHOP!$O635="KTHP",TONGHOP!$P635="VD",TONGHOP!$J635="R",TONGHOP!$K635&lt;&gt;""),TONGHOP!$M635,"")</f>
        <v/>
      </c>
      <c r="G635" s="3" t="str">
        <f>IF(AND(TONGHOP!$O635="KTHP",TONGHOP!$P635="TH",TONGHOP!$J635="R",TONGHOP!$K635&lt;&gt;""),TONGHOP!$K635,"")</f>
        <v/>
      </c>
      <c r="H635" s="3" t="str">
        <f>IF(AND(TONGHOP!$O635="KTHP",TONGHOP!$P635="TH",TONGHOP!$J635="R",TONGHOP!$K635&lt;&gt;""),TONGHOP!$M635,"")</f>
        <v/>
      </c>
      <c r="I635" s="3" t="str">
        <f>IF(AND(TONGHOP!$O635="ThiTN",TONGHOP!$P635="LT",TONGHOP!$J635="R",TONGHOP!$K635&lt;&gt;""),TONGHOP!$K635,"")</f>
        <v/>
      </c>
      <c r="J635" s="3" t="str">
        <f>IF(AND(TONGHOP!$O635="ThiTN",TONGHOP!$P635="LT",TONGHOP!$J635="R",TONGHOP!$K635&lt;&gt;""),TONGHOP!$M635,"")</f>
        <v/>
      </c>
      <c r="K635" s="3" t="str">
        <f>IF(AND(TONGHOP!$O635="ThiTN",TONGHOP!$P635="TN",TONGHOP!$J635="R",TONGHOP!$K635&lt;&gt;""),TONGHOP!$K635,"")</f>
        <v/>
      </c>
      <c r="L635" s="3" t="str">
        <f>IF(AND(TONGHOP!$O635="ThiTN",TONGHOP!$P635="TN",TONGHOP!$J635="R",TONGHOP!$K635&lt;&gt;""),TONGHOP!$M635,"")</f>
        <v/>
      </c>
      <c r="M635" s="3" t="str">
        <f>IF(AND(TONGHOP!$O635="ThiTN",TONGHOP!$P635="VĐ",TONGHOP!$J635="R",TONGHOP!$K635&lt;&gt;""),TONGHOP!$K635,"")</f>
        <v/>
      </c>
      <c r="N635" s="3" t="str">
        <f>IF(AND(TONGHOP!$O635="ThiTN",TONGHOP!$P635="VĐ",TONGHOP!$J635="R",TONGHOP!$K635&lt;&gt;""),TONGHOP!$M635,"")</f>
        <v/>
      </c>
      <c r="O635" s="3" t="str">
        <f>IF(AND(TONGHOP!$O635="ThiTN",TONGHOP!$P635="TH",TONGHOP!$J635="R",TONGHOP!$K635&lt;&gt;""),TONGHOP!$K635,"")</f>
        <v/>
      </c>
      <c r="P635" s="3" t="str">
        <f>IF(AND(TONGHOP!$O635="ThiTN",TONGHOP!$P635="TH",TONGHOP!$J635="R",TONGHOP!$K635&lt;&gt;""),TONGHOP!$M635,"")</f>
        <v/>
      </c>
    </row>
    <row r="636" spans="1:16">
      <c r="A636" s="3" t="str">
        <f>IF(AND(TONGHOP!$O636="KTHP",TONGHOP!$P636="LT",TONGHOP!$J636="R",TONGHOP!$K636&lt;&gt;""),TONGHOP!$K636,"")</f>
        <v>Lê Thị Thu Thảo</v>
      </c>
      <c r="B636" s="3">
        <f>IF(AND(TONGHOP!$O636="KTHP",TONGHOP!$P636="LT",TONGHOP!$J636="R",TONGHOP!$K636&lt;&gt;""),TONGHOP!$M636,"")</f>
        <v>2</v>
      </c>
      <c r="C636" s="3" t="str">
        <f>IF(AND(TONGHOP!$O636="KTHP",TONGHOP!$P636="TN",TONGHOP!$J636="R",TONGHOP!$K636&lt;&gt;""),TONGHOP!$K636,"")</f>
        <v/>
      </c>
      <c r="D636" s="3" t="str">
        <f>IF(AND(TONGHOP!$O636="KTHP",TONGHOP!$P636="TN",TONGHOP!$J636="R",TONGHOP!$K636&lt;&gt;""),TONGHOP!$M636,"")</f>
        <v/>
      </c>
      <c r="E636" s="3" t="str">
        <f>IF(AND(TONGHOP!$O636="KTHP",TONGHOP!$P636="VD",TONGHOP!$J636="R",TONGHOP!$K636&lt;&gt;""),TONGHOP!$K636,"")</f>
        <v/>
      </c>
      <c r="F636" s="3" t="str">
        <f>IF(AND(TONGHOP!$O636="KTHP",TONGHOP!$P636="VD",TONGHOP!$J636="R",TONGHOP!$K636&lt;&gt;""),TONGHOP!$M636,"")</f>
        <v/>
      </c>
      <c r="G636" s="3" t="str">
        <f>IF(AND(TONGHOP!$O636="KTHP",TONGHOP!$P636="TH",TONGHOP!$J636="R",TONGHOP!$K636&lt;&gt;""),TONGHOP!$K636,"")</f>
        <v/>
      </c>
      <c r="H636" s="3" t="str">
        <f>IF(AND(TONGHOP!$O636="KTHP",TONGHOP!$P636="TH",TONGHOP!$J636="R",TONGHOP!$K636&lt;&gt;""),TONGHOP!$M636,"")</f>
        <v/>
      </c>
      <c r="I636" s="3" t="str">
        <f>IF(AND(TONGHOP!$O636="ThiTN",TONGHOP!$P636="LT",TONGHOP!$J636="R",TONGHOP!$K636&lt;&gt;""),TONGHOP!$K636,"")</f>
        <v/>
      </c>
      <c r="J636" s="3" t="str">
        <f>IF(AND(TONGHOP!$O636="ThiTN",TONGHOP!$P636="LT",TONGHOP!$J636="R",TONGHOP!$K636&lt;&gt;""),TONGHOP!$M636,"")</f>
        <v/>
      </c>
      <c r="K636" s="3" t="str">
        <f>IF(AND(TONGHOP!$O636="ThiTN",TONGHOP!$P636="TN",TONGHOP!$J636="R",TONGHOP!$K636&lt;&gt;""),TONGHOP!$K636,"")</f>
        <v/>
      </c>
      <c r="L636" s="3" t="str">
        <f>IF(AND(TONGHOP!$O636="ThiTN",TONGHOP!$P636="TN",TONGHOP!$J636="R",TONGHOP!$K636&lt;&gt;""),TONGHOP!$M636,"")</f>
        <v/>
      </c>
      <c r="M636" s="3" t="str">
        <f>IF(AND(TONGHOP!$O636="ThiTN",TONGHOP!$P636="VĐ",TONGHOP!$J636="R",TONGHOP!$K636&lt;&gt;""),TONGHOP!$K636,"")</f>
        <v/>
      </c>
      <c r="N636" s="3" t="str">
        <f>IF(AND(TONGHOP!$O636="ThiTN",TONGHOP!$P636="VĐ",TONGHOP!$J636="R",TONGHOP!$K636&lt;&gt;""),TONGHOP!$M636,"")</f>
        <v/>
      </c>
      <c r="O636" s="3" t="str">
        <f>IF(AND(TONGHOP!$O636="ThiTN",TONGHOP!$P636="TH",TONGHOP!$J636="R",TONGHOP!$K636&lt;&gt;""),TONGHOP!$K636,"")</f>
        <v/>
      </c>
      <c r="P636" s="3" t="str">
        <f>IF(AND(TONGHOP!$O636="ThiTN",TONGHOP!$P636="TH",TONGHOP!$J636="R",TONGHOP!$K636&lt;&gt;""),TONGHOP!$M636,"")</f>
        <v/>
      </c>
    </row>
    <row r="637" spans="1:16">
      <c r="A637" s="3" t="str">
        <f>IF(AND(TONGHOP!$O637="KTHP",TONGHOP!$P637="LT",TONGHOP!$J637="R",TONGHOP!$K637&lt;&gt;""),TONGHOP!$K637,"")</f>
        <v/>
      </c>
      <c r="B637" s="3" t="str">
        <f>IF(AND(TONGHOP!$O637="KTHP",TONGHOP!$P637="LT",TONGHOP!$J637="R",TONGHOP!$K637&lt;&gt;""),TONGHOP!$M637,"")</f>
        <v/>
      </c>
      <c r="C637" s="3" t="str">
        <f>IF(AND(TONGHOP!$O637="KTHP",TONGHOP!$P637="TN",TONGHOP!$J637="R",TONGHOP!$K637&lt;&gt;""),TONGHOP!$K637,"")</f>
        <v>Đinh Trần Phương Thảo</v>
      </c>
      <c r="D637" s="3">
        <f>IF(AND(TONGHOP!$O637="KTHP",TONGHOP!$P637="TN",TONGHOP!$J637="R",TONGHOP!$K637&lt;&gt;""),TONGHOP!$M637,"")</f>
        <v>4</v>
      </c>
      <c r="E637" s="3" t="str">
        <f>IF(AND(TONGHOP!$O637="KTHP",TONGHOP!$P637="VD",TONGHOP!$J637="R",TONGHOP!$K637&lt;&gt;""),TONGHOP!$K637,"")</f>
        <v/>
      </c>
      <c r="F637" s="3" t="str">
        <f>IF(AND(TONGHOP!$O637="KTHP",TONGHOP!$P637="VD",TONGHOP!$J637="R",TONGHOP!$K637&lt;&gt;""),TONGHOP!$M637,"")</f>
        <v/>
      </c>
      <c r="G637" s="3" t="str">
        <f>IF(AND(TONGHOP!$O637="KTHP",TONGHOP!$P637="TH",TONGHOP!$J637="R",TONGHOP!$K637&lt;&gt;""),TONGHOP!$K637,"")</f>
        <v/>
      </c>
      <c r="H637" s="3" t="str">
        <f>IF(AND(TONGHOP!$O637="KTHP",TONGHOP!$P637="TH",TONGHOP!$J637="R",TONGHOP!$K637&lt;&gt;""),TONGHOP!$M637,"")</f>
        <v/>
      </c>
      <c r="I637" s="3" t="str">
        <f>IF(AND(TONGHOP!$O637="ThiTN",TONGHOP!$P637="LT",TONGHOP!$J637="R",TONGHOP!$K637&lt;&gt;""),TONGHOP!$K637,"")</f>
        <v/>
      </c>
      <c r="J637" s="3" t="str">
        <f>IF(AND(TONGHOP!$O637="ThiTN",TONGHOP!$P637="LT",TONGHOP!$J637="R",TONGHOP!$K637&lt;&gt;""),TONGHOP!$M637,"")</f>
        <v/>
      </c>
      <c r="K637" s="3" t="str">
        <f>IF(AND(TONGHOP!$O637="ThiTN",TONGHOP!$P637="TN",TONGHOP!$J637="R",TONGHOP!$K637&lt;&gt;""),TONGHOP!$K637,"")</f>
        <v/>
      </c>
      <c r="L637" s="3" t="str">
        <f>IF(AND(TONGHOP!$O637="ThiTN",TONGHOP!$P637="TN",TONGHOP!$J637="R",TONGHOP!$K637&lt;&gt;""),TONGHOP!$M637,"")</f>
        <v/>
      </c>
      <c r="M637" s="3" t="str">
        <f>IF(AND(TONGHOP!$O637="ThiTN",TONGHOP!$P637="VĐ",TONGHOP!$J637="R",TONGHOP!$K637&lt;&gt;""),TONGHOP!$K637,"")</f>
        <v/>
      </c>
      <c r="N637" s="3" t="str">
        <f>IF(AND(TONGHOP!$O637="ThiTN",TONGHOP!$P637="VĐ",TONGHOP!$J637="R",TONGHOP!$K637&lt;&gt;""),TONGHOP!$M637,"")</f>
        <v/>
      </c>
      <c r="O637" s="3" t="str">
        <f>IF(AND(TONGHOP!$O637="ThiTN",TONGHOP!$P637="TH",TONGHOP!$J637="R",TONGHOP!$K637&lt;&gt;""),TONGHOP!$K637,"")</f>
        <v/>
      </c>
      <c r="P637" s="3" t="str">
        <f>IF(AND(TONGHOP!$O637="ThiTN",TONGHOP!$P637="TH",TONGHOP!$J637="R",TONGHOP!$K637&lt;&gt;""),TONGHOP!$M637,"")</f>
        <v/>
      </c>
    </row>
    <row r="638" spans="1:16">
      <c r="A638" s="3" t="str">
        <f>IF(AND(TONGHOP!$O638="KTHP",TONGHOP!$P638="LT",TONGHOP!$J638="R",TONGHOP!$K638&lt;&gt;""),TONGHOP!$K638,"")</f>
        <v>Vũ Thị Thái Linh</v>
      </c>
      <c r="B638" s="3">
        <f>IF(AND(TONGHOP!$O638="KTHP",TONGHOP!$P638="LT",TONGHOP!$J638="R",TONGHOP!$K638&lt;&gt;""),TONGHOP!$M638,"")</f>
        <v>2</v>
      </c>
      <c r="C638" s="3" t="str">
        <f>IF(AND(TONGHOP!$O638="KTHP",TONGHOP!$P638="TN",TONGHOP!$J638="R",TONGHOP!$K638&lt;&gt;""),TONGHOP!$K638,"")</f>
        <v/>
      </c>
      <c r="D638" s="3" t="str">
        <f>IF(AND(TONGHOP!$O638="KTHP",TONGHOP!$P638="TN",TONGHOP!$J638="R",TONGHOP!$K638&lt;&gt;""),TONGHOP!$M638,"")</f>
        <v/>
      </c>
      <c r="E638" s="3" t="str">
        <f>IF(AND(TONGHOP!$O638="KTHP",TONGHOP!$P638="VD",TONGHOP!$J638="R",TONGHOP!$K638&lt;&gt;""),TONGHOP!$K638,"")</f>
        <v/>
      </c>
      <c r="F638" s="3" t="str">
        <f>IF(AND(TONGHOP!$O638="KTHP",TONGHOP!$P638="VD",TONGHOP!$J638="R",TONGHOP!$K638&lt;&gt;""),TONGHOP!$M638,"")</f>
        <v/>
      </c>
      <c r="G638" s="3" t="str">
        <f>IF(AND(TONGHOP!$O638="KTHP",TONGHOP!$P638="TH",TONGHOP!$J638="R",TONGHOP!$K638&lt;&gt;""),TONGHOP!$K638,"")</f>
        <v/>
      </c>
      <c r="H638" s="3" t="str">
        <f>IF(AND(TONGHOP!$O638="KTHP",TONGHOP!$P638="TH",TONGHOP!$J638="R",TONGHOP!$K638&lt;&gt;""),TONGHOP!$M638,"")</f>
        <v/>
      </c>
      <c r="I638" s="3" t="str">
        <f>IF(AND(TONGHOP!$O638="ThiTN",TONGHOP!$P638="LT",TONGHOP!$J638="R",TONGHOP!$K638&lt;&gt;""),TONGHOP!$K638,"")</f>
        <v/>
      </c>
      <c r="J638" s="3" t="str">
        <f>IF(AND(TONGHOP!$O638="ThiTN",TONGHOP!$P638="LT",TONGHOP!$J638="R",TONGHOP!$K638&lt;&gt;""),TONGHOP!$M638,"")</f>
        <v/>
      </c>
      <c r="K638" s="3" t="str">
        <f>IF(AND(TONGHOP!$O638="ThiTN",TONGHOP!$P638="TN",TONGHOP!$J638="R",TONGHOP!$K638&lt;&gt;""),TONGHOP!$K638,"")</f>
        <v/>
      </c>
      <c r="L638" s="3" t="str">
        <f>IF(AND(TONGHOP!$O638="ThiTN",TONGHOP!$P638="TN",TONGHOP!$J638="R",TONGHOP!$K638&lt;&gt;""),TONGHOP!$M638,"")</f>
        <v/>
      </c>
      <c r="M638" s="3" t="str">
        <f>IF(AND(TONGHOP!$O638="ThiTN",TONGHOP!$P638="VĐ",TONGHOP!$J638="R",TONGHOP!$K638&lt;&gt;""),TONGHOP!$K638,"")</f>
        <v/>
      </c>
      <c r="N638" s="3" t="str">
        <f>IF(AND(TONGHOP!$O638="ThiTN",TONGHOP!$P638="VĐ",TONGHOP!$J638="R",TONGHOP!$K638&lt;&gt;""),TONGHOP!$M638,"")</f>
        <v/>
      </c>
      <c r="O638" s="3" t="str">
        <f>IF(AND(TONGHOP!$O638="ThiTN",TONGHOP!$P638="TH",TONGHOP!$J638="R",TONGHOP!$K638&lt;&gt;""),TONGHOP!$K638,"")</f>
        <v/>
      </c>
      <c r="P638" s="3" t="str">
        <f>IF(AND(TONGHOP!$O638="ThiTN",TONGHOP!$P638="TH",TONGHOP!$J638="R",TONGHOP!$K638&lt;&gt;""),TONGHOP!$M638,"")</f>
        <v/>
      </c>
    </row>
    <row r="639" spans="1:16">
      <c r="A639" s="3" t="str">
        <f>IF(AND(TONGHOP!$O639="KTHP",TONGHOP!$P639="LT",TONGHOP!$J639="R",TONGHOP!$K639&lt;&gt;""),TONGHOP!$K639,"")</f>
        <v/>
      </c>
      <c r="B639" s="3" t="str">
        <f>IF(AND(TONGHOP!$O639="KTHP",TONGHOP!$P639="LT",TONGHOP!$J639="R",TONGHOP!$K639&lt;&gt;""),TONGHOP!$M639,"")</f>
        <v/>
      </c>
      <c r="C639" s="3" t="str">
        <f>IF(AND(TONGHOP!$O639="KTHP",TONGHOP!$P639="TN",TONGHOP!$J639="R",TONGHOP!$K639&lt;&gt;""),TONGHOP!$K639,"")</f>
        <v/>
      </c>
      <c r="D639" s="3" t="str">
        <f>IF(AND(TONGHOP!$O639="KTHP",TONGHOP!$P639="TN",TONGHOP!$J639="R",TONGHOP!$K639&lt;&gt;""),TONGHOP!$M639,"")</f>
        <v/>
      </c>
      <c r="E639" s="3" t="str">
        <f>IF(AND(TONGHOP!$O639="KTHP",TONGHOP!$P639="VD",TONGHOP!$J639="R",TONGHOP!$K639&lt;&gt;""),TONGHOP!$K639,"")</f>
        <v/>
      </c>
      <c r="F639" s="3" t="str">
        <f>IF(AND(TONGHOP!$O639="KTHP",TONGHOP!$P639="VD",TONGHOP!$J639="R",TONGHOP!$K639&lt;&gt;""),TONGHOP!$M639,"")</f>
        <v/>
      </c>
      <c r="G639" s="3" t="str">
        <f>IF(AND(TONGHOP!$O639="KTHP",TONGHOP!$P639="TH",TONGHOP!$J639="R",TONGHOP!$K639&lt;&gt;""),TONGHOP!$K639,"")</f>
        <v/>
      </c>
      <c r="H639" s="3" t="str">
        <f>IF(AND(TONGHOP!$O639="KTHP",TONGHOP!$P639="TH",TONGHOP!$J639="R",TONGHOP!$K639&lt;&gt;""),TONGHOP!$M639,"")</f>
        <v/>
      </c>
      <c r="I639" s="3" t="str">
        <f>IF(AND(TONGHOP!$O639="ThiTN",TONGHOP!$P639="LT",TONGHOP!$J639="R",TONGHOP!$K639&lt;&gt;""),TONGHOP!$K639,"")</f>
        <v/>
      </c>
      <c r="J639" s="3" t="str">
        <f>IF(AND(TONGHOP!$O639="ThiTN",TONGHOP!$P639="LT",TONGHOP!$J639="R",TONGHOP!$K639&lt;&gt;""),TONGHOP!$M639,"")</f>
        <v/>
      </c>
      <c r="K639" s="3" t="str">
        <f>IF(AND(TONGHOP!$O639="ThiTN",TONGHOP!$P639="TN",TONGHOP!$J639="R",TONGHOP!$K639&lt;&gt;""),TONGHOP!$K639,"")</f>
        <v/>
      </c>
      <c r="L639" s="3" t="str">
        <f>IF(AND(TONGHOP!$O639="ThiTN",TONGHOP!$P639="TN",TONGHOP!$J639="R",TONGHOP!$K639&lt;&gt;""),TONGHOP!$M639,"")</f>
        <v/>
      </c>
      <c r="M639" s="3" t="str">
        <f>IF(AND(TONGHOP!$O639="ThiTN",TONGHOP!$P639="VĐ",TONGHOP!$J639="R",TONGHOP!$K639&lt;&gt;""),TONGHOP!$K639,"")</f>
        <v/>
      </c>
      <c r="N639" s="3" t="str">
        <f>IF(AND(TONGHOP!$O639="ThiTN",TONGHOP!$P639="VĐ",TONGHOP!$J639="R",TONGHOP!$K639&lt;&gt;""),TONGHOP!$M639,"")</f>
        <v/>
      </c>
      <c r="O639" s="3" t="str">
        <f>IF(AND(TONGHOP!$O639="ThiTN",TONGHOP!$P639="TH",TONGHOP!$J639="R",TONGHOP!$K639&lt;&gt;""),TONGHOP!$K639,"")</f>
        <v/>
      </c>
      <c r="P639" s="3" t="str">
        <f>IF(AND(TONGHOP!$O639="ThiTN",TONGHOP!$P639="TH",TONGHOP!$J639="R",TONGHOP!$K639&lt;&gt;""),TONGHOP!$M639,"")</f>
        <v/>
      </c>
    </row>
    <row r="640" spans="1:16">
      <c r="A640" s="3" t="str">
        <f>IF(AND(TONGHOP!$O640="KTHP",TONGHOP!$P640="LT",TONGHOP!$J640="R",TONGHOP!$K640&lt;&gt;""),TONGHOP!$K640,"")</f>
        <v/>
      </c>
      <c r="B640" s="3" t="str">
        <f>IF(AND(TONGHOP!$O640="KTHP",TONGHOP!$P640="LT",TONGHOP!$J640="R",TONGHOP!$K640&lt;&gt;""),TONGHOP!$M640,"")</f>
        <v/>
      </c>
      <c r="C640" s="3" t="str">
        <f>IF(AND(TONGHOP!$O640="KTHP",TONGHOP!$P640="TN",TONGHOP!$J640="R",TONGHOP!$K640&lt;&gt;""),TONGHOP!$K640,"")</f>
        <v/>
      </c>
      <c r="D640" s="3" t="str">
        <f>IF(AND(TONGHOP!$O640="KTHP",TONGHOP!$P640="TN",TONGHOP!$J640="R",TONGHOP!$K640&lt;&gt;""),TONGHOP!$M640,"")</f>
        <v/>
      </c>
      <c r="E640" s="3" t="str">
        <f>IF(AND(TONGHOP!$O640="KTHP",TONGHOP!$P640="VD",TONGHOP!$J640="R",TONGHOP!$K640&lt;&gt;""),TONGHOP!$K640,"")</f>
        <v/>
      </c>
      <c r="F640" s="3" t="str">
        <f>IF(AND(TONGHOP!$O640="KTHP",TONGHOP!$P640="VD",TONGHOP!$J640="R",TONGHOP!$K640&lt;&gt;""),TONGHOP!$M640,"")</f>
        <v/>
      </c>
      <c r="G640" s="3" t="str">
        <f>IF(AND(TONGHOP!$O640="KTHP",TONGHOP!$P640="TH",TONGHOP!$J640="R",TONGHOP!$K640&lt;&gt;""),TONGHOP!$K640,"")</f>
        <v/>
      </c>
      <c r="H640" s="3" t="str">
        <f>IF(AND(TONGHOP!$O640="KTHP",TONGHOP!$P640="TH",TONGHOP!$J640="R",TONGHOP!$K640&lt;&gt;""),TONGHOP!$M640,"")</f>
        <v/>
      </c>
      <c r="I640" s="3" t="str">
        <f>IF(AND(TONGHOP!$O640="ThiTN",TONGHOP!$P640="LT",TONGHOP!$J640="R",TONGHOP!$K640&lt;&gt;""),TONGHOP!$K640,"")</f>
        <v/>
      </c>
      <c r="J640" s="3" t="str">
        <f>IF(AND(TONGHOP!$O640="ThiTN",TONGHOP!$P640="LT",TONGHOP!$J640="R",TONGHOP!$K640&lt;&gt;""),TONGHOP!$M640,"")</f>
        <v/>
      </c>
      <c r="K640" s="3" t="str">
        <f>IF(AND(TONGHOP!$O640="ThiTN",TONGHOP!$P640="TN",TONGHOP!$J640="R",TONGHOP!$K640&lt;&gt;""),TONGHOP!$K640,"")</f>
        <v/>
      </c>
      <c r="L640" s="3" t="str">
        <f>IF(AND(TONGHOP!$O640="ThiTN",TONGHOP!$P640="TN",TONGHOP!$J640="R",TONGHOP!$K640&lt;&gt;""),TONGHOP!$M640,"")</f>
        <v/>
      </c>
      <c r="M640" s="3" t="str">
        <f>IF(AND(TONGHOP!$O640="ThiTN",TONGHOP!$P640="VĐ",TONGHOP!$J640="R",TONGHOP!$K640&lt;&gt;""),TONGHOP!$K640,"")</f>
        <v/>
      </c>
      <c r="N640" s="3" t="str">
        <f>IF(AND(TONGHOP!$O640="ThiTN",TONGHOP!$P640="VĐ",TONGHOP!$J640="R",TONGHOP!$K640&lt;&gt;""),TONGHOP!$M640,"")</f>
        <v/>
      </c>
      <c r="O640" s="3" t="str">
        <f>IF(AND(TONGHOP!$O640="ThiTN",TONGHOP!$P640="TH",TONGHOP!$J640="R",TONGHOP!$K640&lt;&gt;""),TONGHOP!$K640,"")</f>
        <v/>
      </c>
      <c r="P640" s="3" t="str">
        <f>IF(AND(TONGHOP!$O640="ThiTN",TONGHOP!$P640="TH",TONGHOP!$J640="R",TONGHOP!$K640&lt;&gt;""),TONGHOP!$M640,"")</f>
        <v/>
      </c>
    </row>
    <row r="641" spans="1:16">
      <c r="A641" s="3" t="str">
        <f>IF(AND(TONGHOP!$O641="KTHP",TONGHOP!$P641="LT",TONGHOP!$J641="R",TONGHOP!$K641&lt;&gt;""),TONGHOP!$K641,"")</f>
        <v/>
      </c>
      <c r="B641" s="3" t="str">
        <f>IF(AND(TONGHOP!$O641="KTHP",TONGHOP!$P641="LT",TONGHOP!$J641="R",TONGHOP!$K641&lt;&gt;""),TONGHOP!$M641,"")</f>
        <v/>
      </c>
      <c r="C641" s="3" t="str">
        <f>IF(AND(TONGHOP!$O641="KTHP",TONGHOP!$P641="TN",TONGHOP!$J641="R",TONGHOP!$K641&lt;&gt;""),TONGHOP!$K641,"")</f>
        <v/>
      </c>
      <c r="D641" s="3" t="str">
        <f>IF(AND(TONGHOP!$O641="KTHP",TONGHOP!$P641="TN",TONGHOP!$J641="R",TONGHOP!$K641&lt;&gt;""),TONGHOP!$M641,"")</f>
        <v/>
      </c>
      <c r="E641" s="3" t="str">
        <f>IF(AND(TONGHOP!$O641="KTHP",TONGHOP!$P641="VD",TONGHOP!$J641="R",TONGHOP!$K641&lt;&gt;""),TONGHOP!$K641,"")</f>
        <v/>
      </c>
      <c r="F641" s="3" t="str">
        <f>IF(AND(TONGHOP!$O641="KTHP",TONGHOP!$P641="VD",TONGHOP!$J641="R",TONGHOP!$K641&lt;&gt;""),TONGHOP!$M641,"")</f>
        <v/>
      </c>
      <c r="G641" s="3" t="str">
        <f>IF(AND(TONGHOP!$O641="KTHP",TONGHOP!$P641="TH",TONGHOP!$J641="R",TONGHOP!$K641&lt;&gt;""),TONGHOP!$K641,"")</f>
        <v/>
      </c>
      <c r="H641" s="3" t="str">
        <f>IF(AND(TONGHOP!$O641="KTHP",TONGHOP!$P641="TH",TONGHOP!$J641="R",TONGHOP!$K641&lt;&gt;""),TONGHOP!$M641,"")</f>
        <v/>
      </c>
      <c r="I641" s="3" t="str">
        <f>IF(AND(TONGHOP!$O641="ThiTN",TONGHOP!$P641="LT",TONGHOP!$J641="R",TONGHOP!$K641&lt;&gt;""),TONGHOP!$K641,"")</f>
        <v/>
      </c>
      <c r="J641" s="3" t="str">
        <f>IF(AND(TONGHOP!$O641="ThiTN",TONGHOP!$P641="LT",TONGHOP!$J641="R",TONGHOP!$K641&lt;&gt;""),TONGHOP!$M641,"")</f>
        <v/>
      </c>
      <c r="K641" s="3" t="str">
        <f>IF(AND(TONGHOP!$O641="ThiTN",TONGHOP!$P641="TN",TONGHOP!$J641="R",TONGHOP!$K641&lt;&gt;""),TONGHOP!$K641,"")</f>
        <v/>
      </c>
      <c r="L641" s="3" t="str">
        <f>IF(AND(TONGHOP!$O641="ThiTN",TONGHOP!$P641="TN",TONGHOP!$J641="R",TONGHOP!$K641&lt;&gt;""),TONGHOP!$M641,"")</f>
        <v/>
      </c>
      <c r="M641" s="3" t="str">
        <f>IF(AND(TONGHOP!$O641="ThiTN",TONGHOP!$P641="VĐ",TONGHOP!$J641="R",TONGHOP!$K641&lt;&gt;""),TONGHOP!$K641,"")</f>
        <v/>
      </c>
      <c r="N641" s="3" t="str">
        <f>IF(AND(TONGHOP!$O641="ThiTN",TONGHOP!$P641="VĐ",TONGHOP!$J641="R",TONGHOP!$K641&lt;&gt;""),TONGHOP!$M641,"")</f>
        <v/>
      </c>
      <c r="O641" s="3" t="str">
        <f>IF(AND(TONGHOP!$O641="ThiTN",TONGHOP!$P641="TH",TONGHOP!$J641="R",TONGHOP!$K641&lt;&gt;""),TONGHOP!$K641,"")</f>
        <v/>
      </c>
      <c r="P641" s="3" t="str">
        <f>IF(AND(TONGHOP!$O641="ThiTN",TONGHOP!$P641="TH",TONGHOP!$J641="R",TONGHOP!$K641&lt;&gt;""),TONGHOP!$M641,"")</f>
        <v/>
      </c>
    </row>
    <row r="642" spans="1:16">
      <c r="A642" s="3" t="str">
        <f>IF(AND(TONGHOP!$O642="KTHP",TONGHOP!$P642="LT",TONGHOP!$J642="R",TONGHOP!$K642&lt;&gt;""),TONGHOP!$K642,"")</f>
        <v/>
      </c>
      <c r="B642" s="3" t="str">
        <f>IF(AND(TONGHOP!$O642="KTHP",TONGHOP!$P642="LT",TONGHOP!$J642="R",TONGHOP!$K642&lt;&gt;""),TONGHOP!$M642,"")</f>
        <v/>
      </c>
      <c r="C642" s="3" t="str">
        <f>IF(AND(TONGHOP!$O642="KTHP",TONGHOP!$P642="TN",TONGHOP!$J642="R",TONGHOP!$K642&lt;&gt;""),TONGHOP!$K642,"")</f>
        <v/>
      </c>
      <c r="D642" s="3" t="str">
        <f>IF(AND(TONGHOP!$O642="KTHP",TONGHOP!$P642="TN",TONGHOP!$J642="R",TONGHOP!$K642&lt;&gt;""),TONGHOP!$M642,"")</f>
        <v/>
      </c>
      <c r="E642" s="3" t="str">
        <f>IF(AND(TONGHOP!$O642="KTHP",TONGHOP!$P642="VD",TONGHOP!$J642="R",TONGHOP!$K642&lt;&gt;""),TONGHOP!$K642,"")</f>
        <v/>
      </c>
      <c r="F642" s="3" t="str">
        <f>IF(AND(TONGHOP!$O642="KTHP",TONGHOP!$P642="VD",TONGHOP!$J642="R",TONGHOP!$K642&lt;&gt;""),TONGHOP!$M642,"")</f>
        <v/>
      </c>
      <c r="G642" s="3" t="str">
        <f>IF(AND(TONGHOP!$O642="KTHP",TONGHOP!$P642="TH",TONGHOP!$J642="R",TONGHOP!$K642&lt;&gt;""),TONGHOP!$K642,"")</f>
        <v/>
      </c>
      <c r="H642" s="3" t="str">
        <f>IF(AND(TONGHOP!$O642="KTHP",TONGHOP!$P642="TH",TONGHOP!$J642="R",TONGHOP!$K642&lt;&gt;""),TONGHOP!$M642,"")</f>
        <v/>
      </c>
      <c r="I642" s="3" t="str">
        <f>IF(AND(TONGHOP!$O642="ThiTN",TONGHOP!$P642="LT",TONGHOP!$J642="R",TONGHOP!$K642&lt;&gt;""),TONGHOP!$K642,"")</f>
        <v/>
      </c>
      <c r="J642" s="3" t="str">
        <f>IF(AND(TONGHOP!$O642="ThiTN",TONGHOP!$P642="LT",TONGHOP!$J642="R",TONGHOP!$K642&lt;&gt;""),TONGHOP!$M642,"")</f>
        <v/>
      </c>
      <c r="K642" s="3" t="str">
        <f>IF(AND(TONGHOP!$O642="ThiTN",TONGHOP!$P642="TN",TONGHOP!$J642="R",TONGHOP!$K642&lt;&gt;""),TONGHOP!$K642,"")</f>
        <v/>
      </c>
      <c r="L642" s="3" t="str">
        <f>IF(AND(TONGHOP!$O642="ThiTN",TONGHOP!$P642="TN",TONGHOP!$J642="R",TONGHOP!$K642&lt;&gt;""),TONGHOP!$M642,"")</f>
        <v/>
      </c>
      <c r="M642" s="3" t="str">
        <f>IF(AND(TONGHOP!$O642="ThiTN",TONGHOP!$P642="VĐ",TONGHOP!$J642="R",TONGHOP!$K642&lt;&gt;""),TONGHOP!$K642,"")</f>
        <v/>
      </c>
      <c r="N642" s="3" t="str">
        <f>IF(AND(TONGHOP!$O642="ThiTN",TONGHOP!$P642="VĐ",TONGHOP!$J642="R",TONGHOP!$K642&lt;&gt;""),TONGHOP!$M642,"")</f>
        <v/>
      </c>
      <c r="O642" s="3" t="str">
        <f>IF(AND(TONGHOP!$O642="ThiTN",TONGHOP!$P642="TH",TONGHOP!$J642="R",TONGHOP!$K642&lt;&gt;""),TONGHOP!$K642,"")</f>
        <v/>
      </c>
      <c r="P642" s="3" t="str">
        <f>IF(AND(TONGHOP!$O642="ThiTN",TONGHOP!$P642="TH",TONGHOP!$J642="R",TONGHOP!$K642&lt;&gt;""),TONGHOP!$M642,"")</f>
        <v/>
      </c>
    </row>
    <row r="643" spans="1:16">
      <c r="A643" s="3" t="str">
        <f>IF(AND(TONGHOP!$O643="KTHP",TONGHOP!$P643="LT",TONGHOP!$J643="R",TONGHOP!$K643&lt;&gt;""),TONGHOP!$K643,"")</f>
        <v>Trần Văn Lượng</v>
      </c>
      <c r="B643" s="3">
        <f>IF(AND(TONGHOP!$O643="KTHP",TONGHOP!$P643="LT",TONGHOP!$J643="R",TONGHOP!$K643&lt;&gt;""),TONGHOP!$M643,"")</f>
        <v>2</v>
      </c>
      <c r="C643" s="3" t="str">
        <f>IF(AND(TONGHOP!$O643="KTHP",TONGHOP!$P643="TN",TONGHOP!$J643="R",TONGHOP!$K643&lt;&gt;""),TONGHOP!$K643,"")</f>
        <v/>
      </c>
      <c r="D643" s="3" t="str">
        <f>IF(AND(TONGHOP!$O643="KTHP",TONGHOP!$P643="TN",TONGHOP!$J643="R",TONGHOP!$K643&lt;&gt;""),TONGHOP!$M643,"")</f>
        <v/>
      </c>
      <c r="E643" s="3" t="str">
        <f>IF(AND(TONGHOP!$O643="KTHP",TONGHOP!$P643="VD",TONGHOP!$J643="R",TONGHOP!$K643&lt;&gt;""),TONGHOP!$K643,"")</f>
        <v/>
      </c>
      <c r="F643" s="3" t="str">
        <f>IF(AND(TONGHOP!$O643="KTHP",TONGHOP!$P643="VD",TONGHOP!$J643="R",TONGHOP!$K643&lt;&gt;""),TONGHOP!$M643,"")</f>
        <v/>
      </c>
      <c r="G643" s="3" t="str">
        <f>IF(AND(TONGHOP!$O643="KTHP",TONGHOP!$P643="TH",TONGHOP!$J643="R",TONGHOP!$K643&lt;&gt;""),TONGHOP!$K643,"")</f>
        <v/>
      </c>
      <c r="H643" s="3" t="str">
        <f>IF(AND(TONGHOP!$O643="KTHP",TONGHOP!$P643="TH",TONGHOP!$J643="R",TONGHOP!$K643&lt;&gt;""),TONGHOP!$M643,"")</f>
        <v/>
      </c>
      <c r="I643" s="3" t="str">
        <f>IF(AND(TONGHOP!$O643="ThiTN",TONGHOP!$P643="LT",TONGHOP!$J643="R",TONGHOP!$K643&lt;&gt;""),TONGHOP!$K643,"")</f>
        <v/>
      </c>
      <c r="J643" s="3" t="str">
        <f>IF(AND(TONGHOP!$O643="ThiTN",TONGHOP!$P643="LT",TONGHOP!$J643="R",TONGHOP!$K643&lt;&gt;""),TONGHOP!$M643,"")</f>
        <v/>
      </c>
      <c r="K643" s="3" t="str">
        <f>IF(AND(TONGHOP!$O643="ThiTN",TONGHOP!$P643="TN",TONGHOP!$J643="R",TONGHOP!$K643&lt;&gt;""),TONGHOP!$K643,"")</f>
        <v/>
      </c>
      <c r="L643" s="3" t="str">
        <f>IF(AND(TONGHOP!$O643="ThiTN",TONGHOP!$P643="TN",TONGHOP!$J643="R",TONGHOP!$K643&lt;&gt;""),TONGHOP!$M643,"")</f>
        <v/>
      </c>
      <c r="M643" s="3" t="str">
        <f>IF(AND(TONGHOP!$O643="ThiTN",TONGHOP!$P643="VĐ",TONGHOP!$J643="R",TONGHOP!$K643&lt;&gt;""),TONGHOP!$K643,"")</f>
        <v/>
      </c>
      <c r="N643" s="3" t="str">
        <f>IF(AND(TONGHOP!$O643="ThiTN",TONGHOP!$P643="VĐ",TONGHOP!$J643="R",TONGHOP!$K643&lt;&gt;""),TONGHOP!$M643,"")</f>
        <v/>
      </c>
      <c r="O643" s="3" t="str">
        <f>IF(AND(TONGHOP!$O643="ThiTN",TONGHOP!$P643="TH",TONGHOP!$J643="R",TONGHOP!$K643&lt;&gt;""),TONGHOP!$K643,"")</f>
        <v/>
      </c>
      <c r="P643" s="3" t="str">
        <f>IF(AND(TONGHOP!$O643="ThiTN",TONGHOP!$P643="TH",TONGHOP!$J643="R",TONGHOP!$K643&lt;&gt;""),TONGHOP!$M643,"")</f>
        <v/>
      </c>
    </row>
    <row r="644" spans="1:16">
      <c r="A644" s="3" t="str">
        <f>IF(AND(TONGHOP!$O644="KTHP",TONGHOP!$P644="LT",TONGHOP!$J644="R",TONGHOP!$K644&lt;&gt;""),TONGHOP!$K644,"")</f>
        <v/>
      </c>
      <c r="B644" s="3" t="str">
        <f>IF(AND(TONGHOP!$O644="KTHP",TONGHOP!$P644="LT",TONGHOP!$J644="R",TONGHOP!$K644&lt;&gt;""),TONGHOP!$M644,"")</f>
        <v/>
      </c>
      <c r="C644" s="3" t="str">
        <f>IF(AND(TONGHOP!$O644="KTHP",TONGHOP!$P644="TN",TONGHOP!$J644="R",TONGHOP!$K644&lt;&gt;""),TONGHOP!$K644,"")</f>
        <v/>
      </c>
      <c r="D644" s="3" t="str">
        <f>IF(AND(TONGHOP!$O644="KTHP",TONGHOP!$P644="TN",TONGHOP!$J644="R",TONGHOP!$K644&lt;&gt;""),TONGHOP!$M644,"")</f>
        <v/>
      </c>
      <c r="E644" s="3" t="str">
        <f>IF(AND(TONGHOP!$O644="KTHP",TONGHOP!$P644="VD",TONGHOP!$J644="R",TONGHOP!$K644&lt;&gt;""),TONGHOP!$K644,"")</f>
        <v/>
      </c>
      <c r="F644" s="3" t="str">
        <f>IF(AND(TONGHOP!$O644="KTHP",TONGHOP!$P644="VD",TONGHOP!$J644="R",TONGHOP!$K644&lt;&gt;""),TONGHOP!$M644,"")</f>
        <v/>
      </c>
      <c r="G644" s="3" t="str">
        <f>IF(AND(TONGHOP!$O644="KTHP",TONGHOP!$P644="TH",TONGHOP!$J644="R",TONGHOP!$K644&lt;&gt;""),TONGHOP!$K644,"")</f>
        <v/>
      </c>
      <c r="H644" s="3" t="str">
        <f>IF(AND(TONGHOP!$O644="KTHP",TONGHOP!$P644="TH",TONGHOP!$J644="R",TONGHOP!$K644&lt;&gt;""),TONGHOP!$M644,"")</f>
        <v/>
      </c>
      <c r="I644" s="3" t="str">
        <f>IF(AND(TONGHOP!$O644="ThiTN",TONGHOP!$P644="LT",TONGHOP!$J644="R",TONGHOP!$K644&lt;&gt;""),TONGHOP!$K644,"")</f>
        <v/>
      </c>
      <c r="J644" s="3" t="str">
        <f>IF(AND(TONGHOP!$O644="ThiTN",TONGHOP!$P644="LT",TONGHOP!$J644="R",TONGHOP!$K644&lt;&gt;""),TONGHOP!$M644,"")</f>
        <v/>
      </c>
      <c r="K644" s="3" t="str">
        <f>IF(AND(TONGHOP!$O644="ThiTN",TONGHOP!$P644="TN",TONGHOP!$J644="R",TONGHOP!$K644&lt;&gt;""),TONGHOP!$K644,"")</f>
        <v/>
      </c>
      <c r="L644" s="3" t="str">
        <f>IF(AND(TONGHOP!$O644="ThiTN",TONGHOP!$P644="TN",TONGHOP!$J644="R",TONGHOP!$K644&lt;&gt;""),TONGHOP!$M644,"")</f>
        <v/>
      </c>
      <c r="M644" s="3" t="str">
        <f>IF(AND(TONGHOP!$O644="ThiTN",TONGHOP!$P644="VĐ",TONGHOP!$J644="R",TONGHOP!$K644&lt;&gt;""),TONGHOP!$K644,"")</f>
        <v/>
      </c>
      <c r="N644" s="3" t="str">
        <f>IF(AND(TONGHOP!$O644="ThiTN",TONGHOP!$P644="VĐ",TONGHOP!$J644="R",TONGHOP!$K644&lt;&gt;""),TONGHOP!$M644,"")</f>
        <v/>
      </c>
      <c r="O644" s="3" t="str">
        <f>IF(AND(TONGHOP!$O644="ThiTN",TONGHOP!$P644="TH",TONGHOP!$J644="R",TONGHOP!$K644&lt;&gt;""),TONGHOP!$K644,"")</f>
        <v/>
      </c>
      <c r="P644" s="3" t="str">
        <f>IF(AND(TONGHOP!$O644="ThiTN",TONGHOP!$P644="TH",TONGHOP!$J644="R",TONGHOP!$K644&lt;&gt;""),TONGHOP!$M644,"")</f>
        <v/>
      </c>
    </row>
    <row r="645" spans="1:16">
      <c r="A645" s="3" t="str">
        <f>IF(AND(TONGHOP!$O645="KTHP",TONGHOP!$P645="LT",TONGHOP!$J645="R",TONGHOP!$K645&lt;&gt;""),TONGHOP!$K645,"")</f>
        <v/>
      </c>
      <c r="B645" s="3" t="str">
        <f>IF(AND(TONGHOP!$O645="KTHP",TONGHOP!$P645="LT",TONGHOP!$J645="R",TONGHOP!$K645&lt;&gt;""),TONGHOP!$M645,"")</f>
        <v/>
      </c>
      <c r="C645" s="3" t="str">
        <f>IF(AND(TONGHOP!$O645="KTHP",TONGHOP!$P645="TN",TONGHOP!$J645="R",TONGHOP!$K645&lt;&gt;""),TONGHOP!$K645,"")</f>
        <v/>
      </c>
      <c r="D645" s="3" t="str">
        <f>IF(AND(TONGHOP!$O645="KTHP",TONGHOP!$P645="TN",TONGHOP!$J645="R",TONGHOP!$K645&lt;&gt;""),TONGHOP!$M645,"")</f>
        <v/>
      </c>
      <c r="E645" s="3" t="str">
        <f>IF(AND(TONGHOP!$O645="KTHP",TONGHOP!$P645="VD",TONGHOP!$J645="R",TONGHOP!$K645&lt;&gt;""),TONGHOP!$K645,"")</f>
        <v/>
      </c>
      <c r="F645" s="3" t="str">
        <f>IF(AND(TONGHOP!$O645="KTHP",TONGHOP!$P645="VD",TONGHOP!$J645="R",TONGHOP!$K645&lt;&gt;""),TONGHOP!$M645,"")</f>
        <v/>
      </c>
      <c r="G645" s="3" t="str">
        <f>IF(AND(TONGHOP!$O645="KTHP",TONGHOP!$P645="TH",TONGHOP!$J645="R",TONGHOP!$K645&lt;&gt;""),TONGHOP!$K645,"")</f>
        <v/>
      </c>
      <c r="H645" s="3" t="str">
        <f>IF(AND(TONGHOP!$O645="KTHP",TONGHOP!$P645="TH",TONGHOP!$J645="R",TONGHOP!$K645&lt;&gt;""),TONGHOP!$M645,"")</f>
        <v/>
      </c>
      <c r="I645" s="3" t="str">
        <f>IF(AND(TONGHOP!$O645="ThiTN",TONGHOP!$P645="LT",TONGHOP!$J645="R",TONGHOP!$K645&lt;&gt;""),TONGHOP!$K645,"")</f>
        <v/>
      </c>
      <c r="J645" s="3" t="str">
        <f>IF(AND(TONGHOP!$O645="ThiTN",TONGHOP!$P645="LT",TONGHOP!$J645="R",TONGHOP!$K645&lt;&gt;""),TONGHOP!$M645,"")</f>
        <v/>
      </c>
      <c r="K645" s="3" t="str">
        <f>IF(AND(TONGHOP!$O645="ThiTN",TONGHOP!$P645="TN",TONGHOP!$J645="R",TONGHOP!$K645&lt;&gt;""),TONGHOP!$K645,"")</f>
        <v/>
      </c>
      <c r="L645" s="3" t="str">
        <f>IF(AND(TONGHOP!$O645="ThiTN",TONGHOP!$P645="TN",TONGHOP!$J645="R",TONGHOP!$K645&lt;&gt;""),TONGHOP!$M645,"")</f>
        <v/>
      </c>
      <c r="M645" s="3" t="str">
        <f>IF(AND(TONGHOP!$O645="ThiTN",TONGHOP!$P645="VĐ",TONGHOP!$J645="R",TONGHOP!$K645&lt;&gt;""),TONGHOP!$K645,"")</f>
        <v/>
      </c>
      <c r="N645" s="3" t="str">
        <f>IF(AND(TONGHOP!$O645="ThiTN",TONGHOP!$P645="VĐ",TONGHOP!$J645="R",TONGHOP!$K645&lt;&gt;""),TONGHOP!$M645,"")</f>
        <v/>
      </c>
      <c r="O645" s="3" t="str">
        <f>IF(AND(TONGHOP!$O645="ThiTN",TONGHOP!$P645="TH",TONGHOP!$J645="R",TONGHOP!$K645&lt;&gt;""),TONGHOP!$K645,"")</f>
        <v/>
      </c>
      <c r="P645" s="3" t="str">
        <f>IF(AND(TONGHOP!$O645="ThiTN",TONGHOP!$P645="TH",TONGHOP!$J645="R",TONGHOP!$K645&lt;&gt;""),TONGHOP!$M645,"")</f>
        <v/>
      </c>
    </row>
    <row r="646" spans="1:16">
      <c r="A646" s="3" t="str">
        <f>IF(AND(TONGHOP!$O646="KTHP",TONGHOP!$P646="LT",TONGHOP!$J646="R",TONGHOP!$K646&lt;&gt;""),TONGHOP!$K646,"")</f>
        <v/>
      </c>
      <c r="B646" s="3" t="str">
        <f>IF(AND(TONGHOP!$O646="KTHP",TONGHOP!$P646="LT",TONGHOP!$J646="R",TONGHOP!$K646&lt;&gt;""),TONGHOP!$M646,"")</f>
        <v/>
      </c>
      <c r="C646" s="3" t="str">
        <f>IF(AND(TONGHOP!$O646="KTHP",TONGHOP!$P646="TN",TONGHOP!$J646="R",TONGHOP!$K646&lt;&gt;""),TONGHOP!$K646,"")</f>
        <v/>
      </c>
      <c r="D646" s="3" t="str">
        <f>IF(AND(TONGHOP!$O646="KTHP",TONGHOP!$P646="TN",TONGHOP!$J646="R",TONGHOP!$K646&lt;&gt;""),TONGHOP!$M646,"")</f>
        <v/>
      </c>
      <c r="E646" s="3" t="str">
        <f>IF(AND(TONGHOP!$O646="KTHP",TONGHOP!$P646="VD",TONGHOP!$J646="R",TONGHOP!$K646&lt;&gt;""),TONGHOP!$K646,"")</f>
        <v/>
      </c>
      <c r="F646" s="3" t="str">
        <f>IF(AND(TONGHOP!$O646="KTHP",TONGHOP!$P646="VD",TONGHOP!$J646="R",TONGHOP!$K646&lt;&gt;""),TONGHOP!$M646,"")</f>
        <v/>
      </c>
      <c r="G646" s="3" t="str">
        <f>IF(AND(TONGHOP!$O646="KTHP",TONGHOP!$P646="TH",TONGHOP!$J646="R",TONGHOP!$K646&lt;&gt;""),TONGHOP!$K646,"")</f>
        <v/>
      </c>
      <c r="H646" s="3" t="str">
        <f>IF(AND(TONGHOP!$O646="KTHP",TONGHOP!$P646="TH",TONGHOP!$J646="R",TONGHOP!$K646&lt;&gt;""),TONGHOP!$M646,"")</f>
        <v/>
      </c>
      <c r="I646" s="3" t="str">
        <f>IF(AND(TONGHOP!$O646="ThiTN",TONGHOP!$P646="LT",TONGHOP!$J646="R",TONGHOP!$K646&lt;&gt;""),TONGHOP!$K646,"")</f>
        <v/>
      </c>
      <c r="J646" s="3" t="str">
        <f>IF(AND(TONGHOP!$O646="ThiTN",TONGHOP!$P646="LT",TONGHOP!$J646="R",TONGHOP!$K646&lt;&gt;""),TONGHOP!$M646,"")</f>
        <v/>
      </c>
      <c r="K646" s="3" t="str">
        <f>IF(AND(TONGHOP!$O646="ThiTN",TONGHOP!$P646="TN",TONGHOP!$J646="R",TONGHOP!$K646&lt;&gt;""),TONGHOP!$K646,"")</f>
        <v/>
      </c>
      <c r="L646" s="3" t="str">
        <f>IF(AND(TONGHOP!$O646="ThiTN",TONGHOP!$P646="TN",TONGHOP!$J646="R",TONGHOP!$K646&lt;&gt;""),TONGHOP!$M646,"")</f>
        <v/>
      </c>
      <c r="M646" s="3" t="str">
        <f>IF(AND(TONGHOP!$O646="ThiTN",TONGHOP!$P646="VĐ",TONGHOP!$J646="R",TONGHOP!$K646&lt;&gt;""),TONGHOP!$K646,"")</f>
        <v/>
      </c>
      <c r="N646" s="3" t="str">
        <f>IF(AND(TONGHOP!$O646="ThiTN",TONGHOP!$P646="VĐ",TONGHOP!$J646="R",TONGHOP!$K646&lt;&gt;""),TONGHOP!$M646,"")</f>
        <v/>
      </c>
      <c r="O646" s="3" t="str">
        <f>IF(AND(TONGHOP!$O646="ThiTN",TONGHOP!$P646="TH",TONGHOP!$J646="R",TONGHOP!$K646&lt;&gt;""),TONGHOP!$K646,"")</f>
        <v/>
      </c>
      <c r="P646" s="3" t="str">
        <f>IF(AND(TONGHOP!$O646="ThiTN",TONGHOP!$P646="TH",TONGHOP!$J646="R",TONGHOP!$K646&lt;&gt;""),TONGHOP!$M646,"")</f>
        <v/>
      </c>
    </row>
    <row r="647" spans="1:16">
      <c r="A647" s="3" t="str">
        <f>IF(AND(TONGHOP!$O647="KTHP",TONGHOP!$P647="LT",TONGHOP!$J647="R",TONGHOP!$K647&lt;&gt;""),TONGHOP!$K647,"")</f>
        <v/>
      </c>
      <c r="B647" s="3" t="str">
        <f>IF(AND(TONGHOP!$O647="KTHP",TONGHOP!$P647="LT",TONGHOP!$J647="R",TONGHOP!$K647&lt;&gt;""),TONGHOP!$M647,"")</f>
        <v/>
      </c>
      <c r="C647" s="3" t="str">
        <f>IF(AND(TONGHOP!$O647="KTHP",TONGHOP!$P647="TN",TONGHOP!$J647="R",TONGHOP!$K647&lt;&gt;""),TONGHOP!$K647,"")</f>
        <v/>
      </c>
      <c r="D647" s="3" t="str">
        <f>IF(AND(TONGHOP!$O647="KTHP",TONGHOP!$P647="TN",TONGHOP!$J647="R",TONGHOP!$K647&lt;&gt;""),TONGHOP!$M647,"")</f>
        <v/>
      </c>
      <c r="E647" s="3" t="str">
        <f>IF(AND(TONGHOP!$O647="KTHP",TONGHOP!$P647="VD",TONGHOP!$J647="R",TONGHOP!$K647&lt;&gt;""),TONGHOP!$K647,"")</f>
        <v/>
      </c>
      <c r="F647" s="3" t="str">
        <f>IF(AND(TONGHOP!$O647="KTHP",TONGHOP!$P647="VD",TONGHOP!$J647="R",TONGHOP!$K647&lt;&gt;""),TONGHOP!$M647,"")</f>
        <v/>
      </c>
      <c r="G647" s="3" t="str">
        <f>IF(AND(TONGHOP!$O647="KTHP",TONGHOP!$P647="TH",TONGHOP!$J647="R",TONGHOP!$K647&lt;&gt;""),TONGHOP!$K647,"")</f>
        <v/>
      </c>
      <c r="H647" s="3" t="str">
        <f>IF(AND(TONGHOP!$O647="KTHP",TONGHOP!$P647="TH",TONGHOP!$J647="R",TONGHOP!$K647&lt;&gt;""),TONGHOP!$M647,"")</f>
        <v/>
      </c>
      <c r="I647" s="3" t="str">
        <f>IF(AND(TONGHOP!$O647="ThiTN",TONGHOP!$P647="LT",TONGHOP!$J647="R",TONGHOP!$K647&lt;&gt;""),TONGHOP!$K647,"")</f>
        <v/>
      </c>
      <c r="J647" s="3" t="str">
        <f>IF(AND(TONGHOP!$O647="ThiTN",TONGHOP!$P647="LT",TONGHOP!$J647="R",TONGHOP!$K647&lt;&gt;""),TONGHOP!$M647,"")</f>
        <v/>
      </c>
      <c r="K647" s="3" t="str">
        <f>IF(AND(TONGHOP!$O647="ThiTN",TONGHOP!$P647="TN",TONGHOP!$J647="R",TONGHOP!$K647&lt;&gt;""),TONGHOP!$K647,"")</f>
        <v/>
      </c>
      <c r="L647" s="3" t="str">
        <f>IF(AND(TONGHOP!$O647="ThiTN",TONGHOP!$P647="TN",TONGHOP!$J647="R",TONGHOP!$K647&lt;&gt;""),TONGHOP!$M647,"")</f>
        <v/>
      </c>
      <c r="M647" s="3" t="str">
        <f>IF(AND(TONGHOP!$O647="ThiTN",TONGHOP!$P647="VĐ",TONGHOP!$J647="R",TONGHOP!$K647&lt;&gt;""),TONGHOP!$K647,"")</f>
        <v/>
      </c>
      <c r="N647" s="3" t="str">
        <f>IF(AND(TONGHOP!$O647="ThiTN",TONGHOP!$P647="VĐ",TONGHOP!$J647="R",TONGHOP!$K647&lt;&gt;""),TONGHOP!$M647,"")</f>
        <v/>
      </c>
      <c r="O647" s="3" t="str">
        <f>IF(AND(TONGHOP!$O647="ThiTN",TONGHOP!$P647="TH",TONGHOP!$J647="R",TONGHOP!$K647&lt;&gt;""),TONGHOP!$K647,"")</f>
        <v/>
      </c>
      <c r="P647" s="3" t="str">
        <f>IF(AND(TONGHOP!$O647="ThiTN",TONGHOP!$P647="TH",TONGHOP!$J647="R",TONGHOP!$K647&lt;&gt;""),TONGHOP!$M647,"")</f>
        <v/>
      </c>
    </row>
    <row r="648" spans="1:16">
      <c r="A648" s="3" t="str">
        <f>IF(AND(TONGHOP!$O648="KTHP",TONGHOP!$P648="LT",TONGHOP!$J648="R",TONGHOP!$K648&lt;&gt;""),TONGHOP!$K648,"")</f>
        <v/>
      </c>
      <c r="B648" s="3" t="str">
        <f>IF(AND(TONGHOP!$O648="KTHP",TONGHOP!$P648="LT",TONGHOP!$J648="R",TONGHOP!$K648&lt;&gt;""),TONGHOP!$M648,"")</f>
        <v/>
      </c>
      <c r="C648" s="3" t="str">
        <f>IF(AND(TONGHOP!$O648="KTHP",TONGHOP!$P648="TN",TONGHOP!$J648="R",TONGHOP!$K648&lt;&gt;""),TONGHOP!$K648,"")</f>
        <v/>
      </c>
      <c r="D648" s="3" t="str">
        <f>IF(AND(TONGHOP!$O648="KTHP",TONGHOP!$P648="TN",TONGHOP!$J648="R",TONGHOP!$K648&lt;&gt;""),TONGHOP!$M648,"")</f>
        <v/>
      </c>
      <c r="E648" s="3" t="str">
        <f>IF(AND(TONGHOP!$O648="KTHP",TONGHOP!$P648="VD",TONGHOP!$J648="R",TONGHOP!$K648&lt;&gt;""),TONGHOP!$K648,"")</f>
        <v/>
      </c>
      <c r="F648" s="3" t="str">
        <f>IF(AND(TONGHOP!$O648="KTHP",TONGHOP!$P648="VD",TONGHOP!$J648="R",TONGHOP!$K648&lt;&gt;""),TONGHOP!$M648,"")</f>
        <v/>
      </c>
      <c r="G648" s="3" t="str">
        <f>IF(AND(TONGHOP!$O648="KTHP",TONGHOP!$P648="TH",TONGHOP!$J648="R",TONGHOP!$K648&lt;&gt;""),TONGHOP!$K648,"")</f>
        <v/>
      </c>
      <c r="H648" s="3" t="str">
        <f>IF(AND(TONGHOP!$O648="KTHP",TONGHOP!$P648="TH",TONGHOP!$J648="R",TONGHOP!$K648&lt;&gt;""),TONGHOP!$M648,"")</f>
        <v/>
      </c>
      <c r="I648" s="3" t="str">
        <f>IF(AND(TONGHOP!$O648="ThiTN",TONGHOP!$P648="LT",TONGHOP!$J648="R",TONGHOP!$K648&lt;&gt;""),TONGHOP!$K648,"")</f>
        <v/>
      </c>
      <c r="J648" s="3" t="str">
        <f>IF(AND(TONGHOP!$O648="ThiTN",TONGHOP!$P648="LT",TONGHOP!$J648="R",TONGHOP!$K648&lt;&gt;""),TONGHOP!$M648,"")</f>
        <v/>
      </c>
      <c r="K648" s="3" t="str">
        <f>IF(AND(TONGHOP!$O648="ThiTN",TONGHOP!$P648="TN",TONGHOP!$J648="R",TONGHOP!$K648&lt;&gt;""),TONGHOP!$K648,"")</f>
        <v/>
      </c>
      <c r="L648" s="3" t="str">
        <f>IF(AND(TONGHOP!$O648="ThiTN",TONGHOP!$P648="TN",TONGHOP!$J648="R",TONGHOP!$K648&lt;&gt;""),TONGHOP!$M648,"")</f>
        <v/>
      </c>
      <c r="M648" s="3" t="str">
        <f>IF(AND(TONGHOP!$O648="ThiTN",TONGHOP!$P648="VĐ",TONGHOP!$J648="R",TONGHOP!$K648&lt;&gt;""),TONGHOP!$K648,"")</f>
        <v/>
      </c>
      <c r="N648" s="3" t="str">
        <f>IF(AND(TONGHOP!$O648="ThiTN",TONGHOP!$P648="VĐ",TONGHOP!$J648="R",TONGHOP!$K648&lt;&gt;""),TONGHOP!$M648,"")</f>
        <v/>
      </c>
      <c r="O648" s="3" t="str">
        <f>IF(AND(TONGHOP!$O648="ThiTN",TONGHOP!$P648="TH",TONGHOP!$J648="R",TONGHOP!$K648&lt;&gt;""),TONGHOP!$K648,"")</f>
        <v/>
      </c>
      <c r="P648" s="3" t="str">
        <f>IF(AND(TONGHOP!$O648="ThiTN",TONGHOP!$P648="TH",TONGHOP!$J648="R",TONGHOP!$K648&lt;&gt;""),TONGHOP!$M648,"")</f>
        <v/>
      </c>
    </row>
    <row r="649" spans="1:16">
      <c r="A649" s="3" t="str">
        <f>IF(AND(TONGHOP!$O649="KTHP",TONGHOP!$P649="LT",TONGHOP!$J649="R",TONGHOP!$K649&lt;&gt;""),TONGHOP!$K649,"")</f>
        <v/>
      </c>
      <c r="B649" s="3" t="str">
        <f>IF(AND(TONGHOP!$O649="KTHP",TONGHOP!$P649="LT",TONGHOP!$J649="R",TONGHOP!$K649&lt;&gt;""),TONGHOP!$M649,"")</f>
        <v/>
      </c>
      <c r="C649" s="3" t="str">
        <f>IF(AND(TONGHOP!$O649="KTHP",TONGHOP!$P649="TN",TONGHOP!$J649="R",TONGHOP!$K649&lt;&gt;""),TONGHOP!$K649,"")</f>
        <v/>
      </c>
      <c r="D649" s="3" t="str">
        <f>IF(AND(TONGHOP!$O649="KTHP",TONGHOP!$P649="TN",TONGHOP!$J649="R",TONGHOP!$K649&lt;&gt;""),TONGHOP!$M649,"")</f>
        <v/>
      </c>
      <c r="E649" s="3" t="str">
        <f>IF(AND(TONGHOP!$O649="KTHP",TONGHOP!$P649="VD",TONGHOP!$J649="R",TONGHOP!$K649&lt;&gt;""),TONGHOP!$K649,"")</f>
        <v/>
      </c>
      <c r="F649" s="3" t="str">
        <f>IF(AND(TONGHOP!$O649="KTHP",TONGHOP!$P649="VD",TONGHOP!$J649="R",TONGHOP!$K649&lt;&gt;""),TONGHOP!$M649,"")</f>
        <v/>
      </c>
      <c r="G649" s="3" t="str">
        <f>IF(AND(TONGHOP!$O649="KTHP",TONGHOP!$P649="TH",TONGHOP!$J649="R",TONGHOP!$K649&lt;&gt;""),TONGHOP!$K649,"")</f>
        <v/>
      </c>
      <c r="H649" s="3" t="str">
        <f>IF(AND(TONGHOP!$O649="KTHP",TONGHOP!$P649="TH",TONGHOP!$J649="R",TONGHOP!$K649&lt;&gt;""),TONGHOP!$M649,"")</f>
        <v/>
      </c>
      <c r="I649" s="3" t="str">
        <f>IF(AND(TONGHOP!$O649="ThiTN",TONGHOP!$P649="LT",TONGHOP!$J649="R",TONGHOP!$K649&lt;&gt;""),TONGHOP!$K649,"")</f>
        <v/>
      </c>
      <c r="J649" s="3" t="str">
        <f>IF(AND(TONGHOP!$O649="ThiTN",TONGHOP!$P649="LT",TONGHOP!$J649="R",TONGHOP!$K649&lt;&gt;""),TONGHOP!$M649,"")</f>
        <v/>
      </c>
      <c r="K649" s="3" t="str">
        <f>IF(AND(TONGHOP!$O649="ThiTN",TONGHOP!$P649="TN",TONGHOP!$J649="R",TONGHOP!$K649&lt;&gt;""),TONGHOP!$K649,"")</f>
        <v/>
      </c>
      <c r="L649" s="3" t="str">
        <f>IF(AND(TONGHOP!$O649="ThiTN",TONGHOP!$P649="TN",TONGHOP!$J649="R",TONGHOP!$K649&lt;&gt;""),TONGHOP!$M649,"")</f>
        <v/>
      </c>
      <c r="M649" s="3" t="str">
        <f>IF(AND(TONGHOP!$O649="ThiTN",TONGHOP!$P649="VĐ",TONGHOP!$J649="R",TONGHOP!$K649&lt;&gt;""),TONGHOP!$K649,"")</f>
        <v/>
      </c>
      <c r="N649" s="3" t="str">
        <f>IF(AND(TONGHOP!$O649="ThiTN",TONGHOP!$P649="VĐ",TONGHOP!$J649="R",TONGHOP!$K649&lt;&gt;""),TONGHOP!$M649,"")</f>
        <v/>
      </c>
      <c r="O649" s="3" t="str">
        <f>IF(AND(TONGHOP!$O649="ThiTN",TONGHOP!$P649="TH",TONGHOP!$J649="R",TONGHOP!$K649&lt;&gt;""),TONGHOP!$K649,"")</f>
        <v/>
      </c>
      <c r="P649" s="3" t="str">
        <f>IF(AND(TONGHOP!$O649="ThiTN",TONGHOP!$P649="TH",TONGHOP!$J649="R",TONGHOP!$K649&lt;&gt;""),TONGHOP!$M649,"")</f>
        <v/>
      </c>
    </row>
    <row r="650" spans="1:16">
      <c r="A650" s="3" t="str">
        <f>IF(AND(TONGHOP!$O650="KTHP",TONGHOP!$P650="LT",TONGHOP!$J650="R",TONGHOP!$K650&lt;&gt;""),TONGHOP!$K650,"")</f>
        <v/>
      </c>
      <c r="B650" s="3" t="str">
        <f>IF(AND(TONGHOP!$O650="KTHP",TONGHOP!$P650="LT",TONGHOP!$J650="R",TONGHOP!$K650&lt;&gt;""),TONGHOP!$M650,"")</f>
        <v/>
      </c>
      <c r="C650" s="3" t="str">
        <f>IF(AND(TONGHOP!$O650="KTHP",TONGHOP!$P650="TN",TONGHOP!$J650="R",TONGHOP!$K650&lt;&gt;""),TONGHOP!$K650,"")</f>
        <v/>
      </c>
      <c r="D650" s="3" t="str">
        <f>IF(AND(TONGHOP!$O650="KTHP",TONGHOP!$P650="TN",TONGHOP!$J650="R",TONGHOP!$K650&lt;&gt;""),TONGHOP!$M650,"")</f>
        <v/>
      </c>
      <c r="E650" s="3" t="str">
        <f>IF(AND(TONGHOP!$O650="KTHP",TONGHOP!$P650="VD",TONGHOP!$J650="R",TONGHOP!$K650&lt;&gt;""),TONGHOP!$K650,"")</f>
        <v/>
      </c>
      <c r="F650" s="3" t="str">
        <f>IF(AND(TONGHOP!$O650="KTHP",TONGHOP!$P650="VD",TONGHOP!$J650="R",TONGHOP!$K650&lt;&gt;""),TONGHOP!$M650,"")</f>
        <v/>
      </c>
      <c r="G650" s="3" t="str">
        <f>IF(AND(TONGHOP!$O650="KTHP",TONGHOP!$P650="TH",TONGHOP!$J650="R",TONGHOP!$K650&lt;&gt;""),TONGHOP!$K650,"")</f>
        <v/>
      </c>
      <c r="H650" s="3" t="str">
        <f>IF(AND(TONGHOP!$O650="KTHP",TONGHOP!$P650="TH",TONGHOP!$J650="R",TONGHOP!$K650&lt;&gt;""),TONGHOP!$M650,"")</f>
        <v/>
      </c>
      <c r="I650" s="3" t="str">
        <f>IF(AND(TONGHOP!$O650="ThiTN",TONGHOP!$P650="LT",TONGHOP!$J650="R",TONGHOP!$K650&lt;&gt;""),TONGHOP!$K650,"")</f>
        <v/>
      </c>
      <c r="J650" s="3" t="str">
        <f>IF(AND(TONGHOP!$O650="ThiTN",TONGHOP!$P650="LT",TONGHOP!$J650="R",TONGHOP!$K650&lt;&gt;""),TONGHOP!$M650,"")</f>
        <v/>
      </c>
      <c r="K650" s="3" t="str">
        <f>IF(AND(TONGHOP!$O650="ThiTN",TONGHOP!$P650="TN",TONGHOP!$J650="R",TONGHOP!$K650&lt;&gt;""),TONGHOP!$K650,"")</f>
        <v/>
      </c>
      <c r="L650" s="3" t="str">
        <f>IF(AND(TONGHOP!$O650="ThiTN",TONGHOP!$P650="TN",TONGHOP!$J650="R",TONGHOP!$K650&lt;&gt;""),TONGHOP!$M650,"")</f>
        <v/>
      </c>
      <c r="M650" s="3" t="str">
        <f>IF(AND(TONGHOP!$O650="ThiTN",TONGHOP!$P650="VĐ",TONGHOP!$J650="R",TONGHOP!$K650&lt;&gt;""),TONGHOP!$K650,"")</f>
        <v/>
      </c>
      <c r="N650" s="3" t="str">
        <f>IF(AND(TONGHOP!$O650="ThiTN",TONGHOP!$P650="VĐ",TONGHOP!$J650="R",TONGHOP!$K650&lt;&gt;""),TONGHOP!$M650,"")</f>
        <v/>
      </c>
      <c r="O650" s="3" t="str">
        <f>IF(AND(TONGHOP!$O650="ThiTN",TONGHOP!$P650="TH",TONGHOP!$J650="R",TONGHOP!$K650&lt;&gt;""),TONGHOP!$K650,"")</f>
        <v/>
      </c>
      <c r="P650" s="3" t="str">
        <f>IF(AND(TONGHOP!$O650="ThiTN",TONGHOP!$P650="TH",TONGHOP!$J650="R",TONGHOP!$K650&lt;&gt;""),TONGHOP!$M650,"")</f>
        <v/>
      </c>
    </row>
    <row r="651" spans="1:16">
      <c r="A651" s="3" t="str">
        <f>IF(AND(TONGHOP!$O651="KTHP",TONGHOP!$P651="LT",TONGHOP!$J651="R",TONGHOP!$K651&lt;&gt;""),TONGHOP!$K651,"")</f>
        <v/>
      </c>
      <c r="B651" s="3" t="str">
        <f>IF(AND(TONGHOP!$O651="KTHP",TONGHOP!$P651="LT",TONGHOP!$J651="R",TONGHOP!$K651&lt;&gt;""),TONGHOP!$M651,"")</f>
        <v/>
      </c>
      <c r="C651" s="3" t="str">
        <f>IF(AND(TONGHOP!$O651="KTHP",TONGHOP!$P651="TN",TONGHOP!$J651="R",TONGHOP!$K651&lt;&gt;""),TONGHOP!$K651,"")</f>
        <v/>
      </c>
      <c r="D651" s="3" t="str">
        <f>IF(AND(TONGHOP!$O651="KTHP",TONGHOP!$P651="TN",TONGHOP!$J651="R",TONGHOP!$K651&lt;&gt;""),TONGHOP!$M651,"")</f>
        <v/>
      </c>
      <c r="E651" s="3" t="str">
        <f>IF(AND(TONGHOP!$O651="KTHP",TONGHOP!$P651="VD",TONGHOP!$J651="R",TONGHOP!$K651&lt;&gt;""),TONGHOP!$K651,"")</f>
        <v/>
      </c>
      <c r="F651" s="3" t="str">
        <f>IF(AND(TONGHOP!$O651="KTHP",TONGHOP!$P651="VD",TONGHOP!$J651="R",TONGHOP!$K651&lt;&gt;""),TONGHOP!$M651,"")</f>
        <v/>
      </c>
      <c r="G651" s="3" t="str">
        <f>IF(AND(TONGHOP!$O651="KTHP",TONGHOP!$P651="TH",TONGHOP!$J651="R",TONGHOP!$K651&lt;&gt;""),TONGHOP!$K651,"")</f>
        <v/>
      </c>
      <c r="H651" s="3" t="str">
        <f>IF(AND(TONGHOP!$O651="KTHP",TONGHOP!$P651="TH",TONGHOP!$J651="R",TONGHOP!$K651&lt;&gt;""),TONGHOP!$M651,"")</f>
        <v/>
      </c>
      <c r="I651" s="3" t="str">
        <f>IF(AND(TONGHOP!$O651="ThiTN",TONGHOP!$P651="LT",TONGHOP!$J651="R",TONGHOP!$K651&lt;&gt;""),TONGHOP!$K651,"")</f>
        <v/>
      </c>
      <c r="J651" s="3" t="str">
        <f>IF(AND(TONGHOP!$O651="ThiTN",TONGHOP!$P651="LT",TONGHOP!$J651="R",TONGHOP!$K651&lt;&gt;""),TONGHOP!$M651,"")</f>
        <v/>
      </c>
      <c r="K651" s="3" t="str">
        <f>IF(AND(TONGHOP!$O651="ThiTN",TONGHOP!$P651="TN",TONGHOP!$J651="R",TONGHOP!$K651&lt;&gt;""),TONGHOP!$K651,"")</f>
        <v/>
      </c>
      <c r="L651" s="3" t="str">
        <f>IF(AND(TONGHOP!$O651="ThiTN",TONGHOP!$P651="TN",TONGHOP!$J651="R",TONGHOP!$K651&lt;&gt;""),TONGHOP!$M651,"")</f>
        <v/>
      </c>
      <c r="M651" s="3" t="str">
        <f>IF(AND(TONGHOP!$O651="ThiTN",TONGHOP!$P651="VĐ",TONGHOP!$J651="R",TONGHOP!$K651&lt;&gt;""),TONGHOP!$K651,"")</f>
        <v/>
      </c>
      <c r="N651" s="3" t="str">
        <f>IF(AND(TONGHOP!$O651="ThiTN",TONGHOP!$P651="VĐ",TONGHOP!$J651="R",TONGHOP!$K651&lt;&gt;""),TONGHOP!$M651,"")</f>
        <v/>
      </c>
      <c r="O651" s="3" t="str">
        <f>IF(AND(TONGHOP!$O651="ThiTN",TONGHOP!$P651="TH",TONGHOP!$J651="R",TONGHOP!$K651&lt;&gt;""),TONGHOP!$K651,"")</f>
        <v/>
      </c>
      <c r="P651" s="3" t="str">
        <f>IF(AND(TONGHOP!$O651="ThiTN",TONGHOP!$P651="TH",TONGHOP!$J651="R",TONGHOP!$K651&lt;&gt;""),TONGHOP!$M651,"")</f>
        <v/>
      </c>
    </row>
    <row r="652" spans="1:16">
      <c r="A652" s="3" t="str">
        <f>IF(AND(TONGHOP!$O652="KTHP",TONGHOP!$P652="LT",TONGHOP!$J652="R",TONGHOP!$K652&lt;&gt;""),TONGHOP!$K652,"")</f>
        <v/>
      </c>
      <c r="B652" s="3" t="str">
        <f>IF(AND(TONGHOP!$O652="KTHP",TONGHOP!$P652="LT",TONGHOP!$J652="R",TONGHOP!$K652&lt;&gt;""),TONGHOP!$M652,"")</f>
        <v/>
      </c>
      <c r="C652" s="3" t="str">
        <f>IF(AND(TONGHOP!$O652="KTHP",TONGHOP!$P652="TN",TONGHOP!$J652="R",TONGHOP!$K652&lt;&gt;""),TONGHOP!$K652,"")</f>
        <v/>
      </c>
      <c r="D652" s="3" t="str">
        <f>IF(AND(TONGHOP!$O652="KTHP",TONGHOP!$P652="TN",TONGHOP!$J652="R",TONGHOP!$K652&lt;&gt;""),TONGHOP!$M652,"")</f>
        <v/>
      </c>
      <c r="E652" s="3" t="str">
        <f>IF(AND(TONGHOP!$O652="KTHP",TONGHOP!$P652="VD",TONGHOP!$J652="R",TONGHOP!$K652&lt;&gt;""),TONGHOP!$K652,"")</f>
        <v/>
      </c>
      <c r="F652" s="3" t="str">
        <f>IF(AND(TONGHOP!$O652="KTHP",TONGHOP!$P652="VD",TONGHOP!$J652="R",TONGHOP!$K652&lt;&gt;""),TONGHOP!$M652,"")</f>
        <v/>
      </c>
      <c r="G652" s="3" t="str">
        <f>IF(AND(TONGHOP!$O652="KTHP",TONGHOP!$P652="TH",TONGHOP!$J652="R",TONGHOP!$K652&lt;&gt;""),TONGHOP!$K652,"")</f>
        <v/>
      </c>
      <c r="H652" s="3" t="str">
        <f>IF(AND(TONGHOP!$O652="KTHP",TONGHOP!$P652="TH",TONGHOP!$J652="R",TONGHOP!$K652&lt;&gt;""),TONGHOP!$M652,"")</f>
        <v/>
      </c>
      <c r="I652" s="3" t="str">
        <f>IF(AND(TONGHOP!$O652="ThiTN",TONGHOP!$P652="LT",TONGHOP!$J652="R",TONGHOP!$K652&lt;&gt;""),TONGHOP!$K652,"")</f>
        <v/>
      </c>
      <c r="J652" s="3" t="str">
        <f>IF(AND(TONGHOP!$O652="ThiTN",TONGHOP!$P652="LT",TONGHOP!$J652="R",TONGHOP!$K652&lt;&gt;""),TONGHOP!$M652,"")</f>
        <v/>
      </c>
      <c r="K652" s="3" t="str">
        <f>IF(AND(TONGHOP!$O652="ThiTN",TONGHOP!$P652="TN",TONGHOP!$J652="R",TONGHOP!$K652&lt;&gt;""),TONGHOP!$K652,"")</f>
        <v/>
      </c>
      <c r="L652" s="3" t="str">
        <f>IF(AND(TONGHOP!$O652="ThiTN",TONGHOP!$P652="TN",TONGHOP!$J652="R",TONGHOP!$K652&lt;&gt;""),TONGHOP!$M652,"")</f>
        <v/>
      </c>
      <c r="M652" s="3" t="str">
        <f>IF(AND(TONGHOP!$O652="ThiTN",TONGHOP!$P652="VĐ",TONGHOP!$J652="R",TONGHOP!$K652&lt;&gt;""),TONGHOP!$K652,"")</f>
        <v/>
      </c>
      <c r="N652" s="3" t="str">
        <f>IF(AND(TONGHOP!$O652="ThiTN",TONGHOP!$P652="VĐ",TONGHOP!$J652="R",TONGHOP!$K652&lt;&gt;""),TONGHOP!$M652,"")</f>
        <v/>
      </c>
      <c r="O652" s="3" t="str">
        <f>IF(AND(TONGHOP!$O652="ThiTN",TONGHOP!$P652="TH",TONGHOP!$J652="R",TONGHOP!$K652&lt;&gt;""),TONGHOP!$K652,"")</f>
        <v/>
      </c>
      <c r="P652" s="3" t="str">
        <f>IF(AND(TONGHOP!$O652="ThiTN",TONGHOP!$P652="TH",TONGHOP!$J652="R",TONGHOP!$K652&lt;&gt;""),TONGHOP!$M652,"")</f>
        <v/>
      </c>
    </row>
    <row r="653" spans="1:16">
      <c r="A653" s="3" t="str">
        <f>IF(AND(TONGHOP!$O653="KTHP",TONGHOP!$P653="LT",TONGHOP!$J653="R",TONGHOP!$K653&lt;&gt;""),TONGHOP!$K653,"")</f>
        <v/>
      </c>
      <c r="B653" s="3" t="str">
        <f>IF(AND(TONGHOP!$O653="KTHP",TONGHOP!$P653="LT",TONGHOP!$J653="R",TONGHOP!$K653&lt;&gt;""),TONGHOP!$M653,"")</f>
        <v/>
      </c>
      <c r="C653" s="3" t="str">
        <f>IF(AND(TONGHOP!$O653="KTHP",TONGHOP!$P653="TN",TONGHOP!$J653="R",TONGHOP!$K653&lt;&gt;""),TONGHOP!$K653,"")</f>
        <v/>
      </c>
      <c r="D653" s="3" t="str">
        <f>IF(AND(TONGHOP!$O653="KTHP",TONGHOP!$P653="TN",TONGHOP!$J653="R",TONGHOP!$K653&lt;&gt;""),TONGHOP!$M653,"")</f>
        <v/>
      </c>
      <c r="E653" s="3" t="str">
        <f>IF(AND(TONGHOP!$O653="KTHP",TONGHOP!$P653="VD",TONGHOP!$J653="R",TONGHOP!$K653&lt;&gt;""),TONGHOP!$K653,"")</f>
        <v/>
      </c>
      <c r="F653" s="3" t="str">
        <f>IF(AND(TONGHOP!$O653="KTHP",TONGHOP!$P653="VD",TONGHOP!$J653="R",TONGHOP!$K653&lt;&gt;""),TONGHOP!$M653,"")</f>
        <v/>
      </c>
      <c r="G653" s="3" t="str">
        <f>IF(AND(TONGHOP!$O653="KTHP",TONGHOP!$P653="TH",TONGHOP!$J653="R",TONGHOP!$K653&lt;&gt;""),TONGHOP!$K653,"")</f>
        <v/>
      </c>
      <c r="H653" s="3" t="str">
        <f>IF(AND(TONGHOP!$O653="KTHP",TONGHOP!$P653="TH",TONGHOP!$J653="R",TONGHOP!$K653&lt;&gt;""),TONGHOP!$M653,"")</f>
        <v/>
      </c>
      <c r="I653" s="3" t="str">
        <f>IF(AND(TONGHOP!$O653="ThiTN",TONGHOP!$P653="LT",TONGHOP!$J653="R",TONGHOP!$K653&lt;&gt;""),TONGHOP!$K653,"")</f>
        <v/>
      </c>
      <c r="J653" s="3" t="str">
        <f>IF(AND(TONGHOP!$O653="ThiTN",TONGHOP!$P653="LT",TONGHOP!$J653="R",TONGHOP!$K653&lt;&gt;""),TONGHOP!$M653,"")</f>
        <v/>
      </c>
      <c r="K653" s="3" t="str">
        <f>IF(AND(TONGHOP!$O653="ThiTN",TONGHOP!$P653="TN",TONGHOP!$J653="R",TONGHOP!$K653&lt;&gt;""),TONGHOP!$K653,"")</f>
        <v/>
      </c>
      <c r="L653" s="3" t="str">
        <f>IF(AND(TONGHOP!$O653="ThiTN",TONGHOP!$P653="TN",TONGHOP!$J653="R",TONGHOP!$K653&lt;&gt;""),TONGHOP!$M653,"")</f>
        <v/>
      </c>
      <c r="M653" s="3" t="str">
        <f>IF(AND(TONGHOP!$O653="ThiTN",TONGHOP!$P653="VĐ",TONGHOP!$J653="R",TONGHOP!$K653&lt;&gt;""),TONGHOP!$K653,"")</f>
        <v/>
      </c>
      <c r="N653" s="3" t="str">
        <f>IF(AND(TONGHOP!$O653="ThiTN",TONGHOP!$P653="VĐ",TONGHOP!$J653="R",TONGHOP!$K653&lt;&gt;""),TONGHOP!$M653,"")</f>
        <v/>
      </c>
      <c r="O653" s="3" t="str">
        <f>IF(AND(TONGHOP!$O653="ThiTN",TONGHOP!$P653="TH",TONGHOP!$J653="R",TONGHOP!$K653&lt;&gt;""),TONGHOP!$K653,"")</f>
        <v/>
      </c>
      <c r="P653" s="3" t="str">
        <f>IF(AND(TONGHOP!$O653="ThiTN",TONGHOP!$P653="TH",TONGHOP!$J653="R",TONGHOP!$K653&lt;&gt;""),TONGHOP!$M653,"")</f>
        <v/>
      </c>
    </row>
    <row r="654" spans="1:16">
      <c r="A654" s="3" t="str">
        <f>IF(AND(TONGHOP!$O654="KTHP",TONGHOP!$P654="LT",TONGHOP!$J654="R",TONGHOP!$K654&lt;&gt;""),TONGHOP!$K654,"")</f>
        <v/>
      </c>
      <c r="B654" s="3" t="str">
        <f>IF(AND(TONGHOP!$O654="KTHP",TONGHOP!$P654="LT",TONGHOP!$J654="R",TONGHOP!$K654&lt;&gt;""),TONGHOP!$M654,"")</f>
        <v/>
      </c>
      <c r="C654" s="3" t="str">
        <f>IF(AND(TONGHOP!$O654="KTHP",TONGHOP!$P654="TN",TONGHOP!$J654="R",TONGHOP!$K654&lt;&gt;""),TONGHOP!$K654,"")</f>
        <v/>
      </c>
      <c r="D654" s="3" t="str">
        <f>IF(AND(TONGHOP!$O654="KTHP",TONGHOP!$P654="TN",TONGHOP!$J654="R",TONGHOP!$K654&lt;&gt;""),TONGHOP!$M654,"")</f>
        <v/>
      </c>
      <c r="E654" s="3" t="str">
        <f>IF(AND(TONGHOP!$O654="KTHP",TONGHOP!$P654="VD",TONGHOP!$J654="R",TONGHOP!$K654&lt;&gt;""),TONGHOP!$K654,"")</f>
        <v/>
      </c>
      <c r="F654" s="3" t="str">
        <f>IF(AND(TONGHOP!$O654="KTHP",TONGHOP!$P654="VD",TONGHOP!$J654="R",TONGHOP!$K654&lt;&gt;""),TONGHOP!$M654,"")</f>
        <v/>
      </c>
      <c r="G654" s="3" t="str">
        <f>IF(AND(TONGHOP!$O654="KTHP",TONGHOP!$P654="TH",TONGHOP!$J654="R",TONGHOP!$K654&lt;&gt;""),TONGHOP!$K654,"")</f>
        <v/>
      </c>
      <c r="H654" s="3" t="str">
        <f>IF(AND(TONGHOP!$O654="KTHP",TONGHOP!$P654="TH",TONGHOP!$J654="R",TONGHOP!$K654&lt;&gt;""),TONGHOP!$M654,"")</f>
        <v/>
      </c>
      <c r="I654" s="3" t="str">
        <f>IF(AND(TONGHOP!$O654="ThiTN",TONGHOP!$P654="LT",TONGHOP!$J654="R",TONGHOP!$K654&lt;&gt;""),TONGHOP!$K654,"")</f>
        <v/>
      </c>
      <c r="J654" s="3" t="str">
        <f>IF(AND(TONGHOP!$O654="ThiTN",TONGHOP!$P654="LT",TONGHOP!$J654="R",TONGHOP!$K654&lt;&gt;""),TONGHOP!$M654,"")</f>
        <v/>
      </c>
      <c r="K654" s="3" t="str">
        <f>IF(AND(TONGHOP!$O654="ThiTN",TONGHOP!$P654="TN",TONGHOP!$J654="R",TONGHOP!$K654&lt;&gt;""),TONGHOP!$K654,"")</f>
        <v/>
      </c>
      <c r="L654" s="3" t="str">
        <f>IF(AND(TONGHOP!$O654="ThiTN",TONGHOP!$P654="TN",TONGHOP!$J654="R",TONGHOP!$K654&lt;&gt;""),TONGHOP!$M654,"")</f>
        <v/>
      </c>
      <c r="M654" s="3" t="str">
        <f>IF(AND(TONGHOP!$O654="ThiTN",TONGHOP!$P654="VĐ",TONGHOP!$J654="R",TONGHOP!$K654&lt;&gt;""),TONGHOP!$K654,"")</f>
        <v/>
      </c>
      <c r="N654" s="3" t="str">
        <f>IF(AND(TONGHOP!$O654="ThiTN",TONGHOP!$P654="VĐ",TONGHOP!$J654="R",TONGHOP!$K654&lt;&gt;""),TONGHOP!$M654,"")</f>
        <v/>
      </c>
      <c r="O654" s="3" t="str">
        <f>IF(AND(TONGHOP!$O654="ThiTN",TONGHOP!$P654="TH",TONGHOP!$J654="R",TONGHOP!$K654&lt;&gt;""),TONGHOP!$K654,"")</f>
        <v/>
      </c>
      <c r="P654" s="3" t="str">
        <f>IF(AND(TONGHOP!$O654="ThiTN",TONGHOP!$P654="TH",TONGHOP!$J654="R",TONGHOP!$K654&lt;&gt;""),TONGHOP!$M654,"")</f>
        <v/>
      </c>
    </row>
    <row r="655" spans="1:16">
      <c r="A655" s="3" t="str">
        <f>IF(AND(TONGHOP!$O655="KTHP",TONGHOP!$P655="LT",TONGHOP!$J655="R",TONGHOP!$K655&lt;&gt;""),TONGHOP!$K655,"")</f>
        <v/>
      </c>
      <c r="B655" s="3" t="str">
        <f>IF(AND(TONGHOP!$O655="KTHP",TONGHOP!$P655="LT",TONGHOP!$J655="R",TONGHOP!$K655&lt;&gt;""),TONGHOP!$M655,"")</f>
        <v/>
      </c>
      <c r="C655" s="3" t="str">
        <f>IF(AND(TONGHOP!$O655="KTHP",TONGHOP!$P655="TN",TONGHOP!$J655="R",TONGHOP!$K655&lt;&gt;""),TONGHOP!$K655,"")</f>
        <v/>
      </c>
      <c r="D655" s="3" t="str">
        <f>IF(AND(TONGHOP!$O655="KTHP",TONGHOP!$P655="TN",TONGHOP!$J655="R",TONGHOP!$K655&lt;&gt;""),TONGHOP!$M655,"")</f>
        <v/>
      </c>
      <c r="E655" s="3" t="str">
        <f>IF(AND(TONGHOP!$O655="KTHP",TONGHOP!$P655="VD",TONGHOP!$J655="R",TONGHOP!$K655&lt;&gt;""),TONGHOP!$K655,"")</f>
        <v/>
      </c>
      <c r="F655" s="3" t="str">
        <f>IF(AND(TONGHOP!$O655="KTHP",TONGHOP!$P655="VD",TONGHOP!$J655="R",TONGHOP!$K655&lt;&gt;""),TONGHOP!$M655,"")</f>
        <v/>
      </c>
      <c r="G655" s="3" t="str">
        <f>IF(AND(TONGHOP!$O655="KTHP",TONGHOP!$P655="TH",TONGHOP!$J655="R",TONGHOP!$K655&lt;&gt;""),TONGHOP!$K655,"")</f>
        <v/>
      </c>
      <c r="H655" s="3" t="str">
        <f>IF(AND(TONGHOP!$O655="KTHP",TONGHOP!$P655="TH",TONGHOP!$J655="R",TONGHOP!$K655&lt;&gt;""),TONGHOP!$M655,"")</f>
        <v/>
      </c>
      <c r="I655" s="3" t="str">
        <f>IF(AND(TONGHOP!$O655="ThiTN",TONGHOP!$P655="LT",TONGHOP!$J655="R",TONGHOP!$K655&lt;&gt;""),TONGHOP!$K655,"")</f>
        <v/>
      </c>
      <c r="J655" s="3" t="str">
        <f>IF(AND(TONGHOP!$O655="ThiTN",TONGHOP!$P655="LT",TONGHOP!$J655="R",TONGHOP!$K655&lt;&gt;""),TONGHOP!$M655,"")</f>
        <v/>
      </c>
      <c r="K655" s="3" t="str">
        <f>IF(AND(TONGHOP!$O655="ThiTN",TONGHOP!$P655="TN",TONGHOP!$J655="R",TONGHOP!$K655&lt;&gt;""),TONGHOP!$K655,"")</f>
        <v/>
      </c>
      <c r="L655" s="3" t="str">
        <f>IF(AND(TONGHOP!$O655="ThiTN",TONGHOP!$P655="TN",TONGHOP!$J655="R",TONGHOP!$K655&lt;&gt;""),TONGHOP!$M655,"")</f>
        <v/>
      </c>
      <c r="M655" s="3" t="str">
        <f>IF(AND(TONGHOP!$O655="ThiTN",TONGHOP!$P655="VĐ",TONGHOP!$J655="R",TONGHOP!$K655&lt;&gt;""),TONGHOP!$K655,"")</f>
        <v/>
      </c>
      <c r="N655" s="3" t="str">
        <f>IF(AND(TONGHOP!$O655="ThiTN",TONGHOP!$P655="VĐ",TONGHOP!$J655="R",TONGHOP!$K655&lt;&gt;""),TONGHOP!$M655,"")</f>
        <v/>
      </c>
      <c r="O655" s="3" t="str">
        <f>IF(AND(TONGHOP!$O655="ThiTN",TONGHOP!$P655="TH",TONGHOP!$J655="R",TONGHOP!$K655&lt;&gt;""),TONGHOP!$K655,"")</f>
        <v/>
      </c>
      <c r="P655" s="3" t="str">
        <f>IF(AND(TONGHOP!$O655="ThiTN",TONGHOP!$P655="TH",TONGHOP!$J655="R",TONGHOP!$K655&lt;&gt;""),TONGHOP!$M655,"")</f>
        <v/>
      </c>
    </row>
    <row r="656" spans="1:16">
      <c r="A656" s="3" t="str">
        <f>IF(AND(TONGHOP!$O656="KTHP",TONGHOP!$P656="LT",TONGHOP!$J656="R",TONGHOP!$K656&lt;&gt;""),TONGHOP!$K656,"")</f>
        <v/>
      </c>
      <c r="B656" s="3" t="str">
        <f>IF(AND(TONGHOP!$O656="KTHP",TONGHOP!$P656="LT",TONGHOP!$J656="R",TONGHOP!$K656&lt;&gt;""),TONGHOP!$M656,"")</f>
        <v/>
      </c>
      <c r="C656" s="3" t="str">
        <f>IF(AND(TONGHOP!$O656="KTHP",TONGHOP!$P656="TN",TONGHOP!$J656="R",TONGHOP!$K656&lt;&gt;""),TONGHOP!$K656,"")</f>
        <v>Nguyễn Thị Thanh  Tú</v>
      </c>
      <c r="D656" s="3">
        <f>IF(AND(TONGHOP!$O656="KTHP",TONGHOP!$P656="TN",TONGHOP!$J656="R",TONGHOP!$K656&lt;&gt;""),TONGHOP!$M656,"")</f>
        <v>4</v>
      </c>
      <c r="E656" s="3" t="str">
        <f>IF(AND(TONGHOP!$O656="KTHP",TONGHOP!$P656="VD",TONGHOP!$J656="R",TONGHOP!$K656&lt;&gt;""),TONGHOP!$K656,"")</f>
        <v/>
      </c>
      <c r="F656" s="3" t="str">
        <f>IF(AND(TONGHOP!$O656="KTHP",TONGHOP!$P656="VD",TONGHOP!$J656="R",TONGHOP!$K656&lt;&gt;""),TONGHOP!$M656,"")</f>
        <v/>
      </c>
      <c r="G656" s="3" t="str">
        <f>IF(AND(TONGHOP!$O656="KTHP",TONGHOP!$P656="TH",TONGHOP!$J656="R",TONGHOP!$K656&lt;&gt;""),TONGHOP!$K656,"")</f>
        <v/>
      </c>
      <c r="H656" s="3" t="str">
        <f>IF(AND(TONGHOP!$O656="KTHP",TONGHOP!$P656="TH",TONGHOP!$J656="R",TONGHOP!$K656&lt;&gt;""),TONGHOP!$M656,"")</f>
        <v/>
      </c>
      <c r="I656" s="3" t="str">
        <f>IF(AND(TONGHOP!$O656="ThiTN",TONGHOP!$P656="LT",TONGHOP!$J656="R",TONGHOP!$K656&lt;&gt;""),TONGHOP!$K656,"")</f>
        <v/>
      </c>
      <c r="J656" s="3" t="str">
        <f>IF(AND(TONGHOP!$O656="ThiTN",TONGHOP!$P656="LT",TONGHOP!$J656="R",TONGHOP!$K656&lt;&gt;""),TONGHOP!$M656,"")</f>
        <v/>
      </c>
      <c r="K656" s="3" t="str">
        <f>IF(AND(TONGHOP!$O656="ThiTN",TONGHOP!$P656="TN",TONGHOP!$J656="R",TONGHOP!$K656&lt;&gt;""),TONGHOP!$K656,"")</f>
        <v/>
      </c>
      <c r="L656" s="3" t="str">
        <f>IF(AND(TONGHOP!$O656="ThiTN",TONGHOP!$P656="TN",TONGHOP!$J656="R",TONGHOP!$K656&lt;&gt;""),TONGHOP!$M656,"")</f>
        <v/>
      </c>
      <c r="M656" s="3" t="str">
        <f>IF(AND(TONGHOP!$O656="ThiTN",TONGHOP!$P656="VĐ",TONGHOP!$J656="R",TONGHOP!$K656&lt;&gt;""),TONGHOP!$K656,"")</f>
        <v/>
      </c>
      <c r="N656" s="3" t="str">
        <f>IF(AND(TONGHOP!$O656="ThiTN",TONGHOP!$P656="VĐ",TONGHOP!$J656="R",TONGHOP!$K656&lt;&gt;""),TONGHOP!$M656,"")</f>
        <v/>
      </c>
      <c r="O656" s="3" t="str">
        <f>IF(AND(TONGHOP!$O656="ThiTN",TONGHOP!$P656="TH",TONGHOP!$J656="R",TONGHOP!$K656&lt;&gt;""),TONGHOP!$K656,"")</f>
        <v/>
      </c>
      <c r="P656" s="3" t="str">
        <f>IF(AND(TONGHOP!$O656="ThiTN",TONGHOP!$P656="TH",TONGHOP!$J656="R",TONGHOP!$K656&lt;&gt;""),TONGHOP!$M656,"")</f>
        <v/>
      </c>
    </row>
    <row r="657" spans="1:16">
      <c r="A657" s="3" t="str">
        <f>IF(AND(TONGHOP!$O657="KTHP",TONGHOP!$P657="LT",TONGHOP!$J657="R",TONGHOP!$K657&lt;&gt;""),TONGHOP!$K657,"")</f>
        <v>Nguyễn Thái Bình</v>
      </c>
      <c r="B657" s="3">
        <f>IF(AND(TONGHOP!$O657="KTHP",TONGHOP!$P657="LT",TONGHOP!$J657="R",TONGHOP!$K657&lt;&gt;""),TONGHOP!$M657,"")</f>
        <v>2</v>
      </c>
      <c r="C657" s="3" t="str">
        <f>IF(AND(TONGHOP!$O657="KTHP",TONGHOP!$P657="TN",TONGHOP!$J657="R",TONGHOP!$K657&lt;&gt;""),TONGHOP!$K657,"")</f>
        <v/>
      </c>
      <c r="D657" s="3" t="str">
        <f>IF(AND(TONGHOP!$O657="KTHP",TONGHOP!$P657="TN",TONGHOP!$J657="R",TONGHOP!$K657&lt;&gt;""),TONGHOP!$M657,"")</f>
        <v/>
      </c>
      <c r="E657" s="3" t="str">
        <f>IF(AND(TONGHOP!$O657="KTHP",TONGHOP!$P657="VD",TONGHOP!$J657="R",TONGHOP!$K657&lt;&gt;""),TONGHOP!$K657,"")</f>
        <v/>
      </c>
      <c r="F657" s="3" t="str">
        <f>IF(AND(TONGHOP!$O657="KTHP",TONGHOP!$P657="VD",TONGHOP!$J657="R",TONGHOP!$K657&lt;&gt;""),TONGHOP!$M657,"")</f>
        <v/>
      </c>
      <c r="G657" s="3" t="str">
        <f>IF(AND(TONGHOP!$O657="KTHP",TONGHOP!$P657="TH",TONGHOP!$J657="R",TONGHOP!$K657&lt;&gt;""),TONGHOP!$K657,"")</f>
        <v/>
      </c>
      <c r="H657" s="3" t="str">
        <f>IF(AND(TONGHOP!$O657="KTHP",TONGHOP!$P657="TH",TONGHOP!$J657="R",TONGHOP!$K657&lt;&gt;""),TONGHOP!$M657,"")</f>
        <v/>
      </c>
      <c r="I657" s="3" t="str">
        <f>IF(AND(TONGHOP!$O657="ThiTN",TONGHOP!$P657="LT",TONGHOP!$J657="R",TONGHOP!$K657&lt;&gt;""),TONGHOP!$K657,"")</f>
        <v/>
      </c>
      <c r="J657" s="3" t="str">
        <f>IF(AND(TONGHOP!$O657="ThiTN",TONGHOP!$P657="LT",TONGHOP!$J657="R",TONGHOP!$K657&lt;&gt;""),TONGHOP!$M657,"")</f>
        <v/>
      </c>
      <c r="K657" s="3" t="str">
        <f>IF(AND(TONGHOP!$O657="ThiTN",TONGHOP!$P657="TN",TONGHOP!$J657="R",TONGHOP!$K657&lt;&gt;""),TONGHOP!$K657,"")</f>
        <v/>
      </c>
      <c r="L657" s="3" t="str">
        <f>IF(AND(TONGHOP!$O657="ThiTN",TONGHOP!$P657="TN",TONGHOP!$J657="R",TONGHOP!$K657&lt;&gt;""),TONGHOP!$M657,"")</f>
        <v/>
      </c>
      <c r="M657" s="3" t="str">
        <f>IF(AND(TONGHOP!$O657="ThiTN",TONGHOP!$P657="VĐ",TONGHOP!$J657="R",TONGHOP!$K657&lt;&gt;""),TONGHOP!$K657,"")</f>
        <v/>
      </c>
      <c r="N657" s="3" t="str">
        <f>IF(AND(TONGHOP!$O657="ThiTN",TONGHOP!$P657="VĐ",TONGHOP!$J657="R",TONGHOP!$K657&lt;&gt;""),TONGHOP!$M657,"")</f>
        <v/>
      </c>
      <c r="O657" s="3" t="str">
        <f>IF(AND(TONGHOP!$O657="ThiTN",TONGHOP!$P657="TH",TONGHOP!$J657="R",TONGHOP!$K657&lt;&gt;""),TONGHOP!$K657,"")</f>
        <v/>
      </c>
      <c r="P657" s="3" t="str">
        <f>IF(AND(TONGHOP!$O657="ThiTN",TONGHOP!$P657="TH",TONGHOP!$J657="R",TONGHOP!$K657&lt;&gt;""),TONGHOP!$M657,"")</f>
        <v/>
      </c>
    </row>
    <row r="658" spans="1:16">
      <c r="A658" s="3" t="str">
        <f>IF(AND(TONGHOP!$O658="KTHP",TONGHOP!$P658="LT",TONGHOP!$J658="R",TONGHOP!$K658&lt;&gt;""),TONGHOP!$K658,"")</f>
        <v/>
      </c>
      <c r="B658" s="3" t="str">
        <f>IF(AND(TONGHOP!$O658="KTHP",TONGHOP!$P658="LT",TONGHOP!$J658="R",TONGHOP!$K658&lt;&gt;""),TONGHOP!$M658,"")</f>
        <v/>
      </c>
      <c r="C658" s="3" t="str">
        <f>IF(AND(TONGHOP!$O658="KTHP",TONGHOP!$P658="TN",TONGHOP!$J658="R",TONGHOP!$K658&lt;&gt;""),TONGHOP!$K658,"")</f>
        <v/>
      </c>
      <c r="D658" s="3" t="str">
        <f>IF(AND(TONGHOP!$O658="KTHP",TONGHOP!$P658="TN",TONGHOP!$J658="R",TONGHOP!$K658&lt;&gt;""),TONGHOP!$M658,"")</f>
        <v/>
      </c>
      <c r="E658" s="3" t="str">
        <f>IF(AND(TONGHOP!$O658="KTHP",TONGHOP!$P658="VD",TONGHOP!$J658="R",TONGHOP!$K658&lt;&gt;""),TONGHOP!$K658,"")</f>
        <v/>
      </c>
      <c r="F658" s="3" t="str">
        <f>IF(AND(TONGHOP!$O658="KTHP",TONGHOP!$P658="VD",TONGHOP!$J658="R",TONGHOP!$K658&lt;&gt;""),TONGHOP!$M658,"")</f>
        <v/>
      </c>
      <c r="G658" s="3" t="str">
        <f>IF(AND(TONGHOP!$O658="KTHP",TONGHOP!$P658="TH",TONGHOP!$J658="R",TONGHOP!$K658&lt;&gt;""),TONGHOP!$K658,"")</f>
        <v/>
      </c>
      <c r="H658" s="3" t="str">
        <f>IF(AND(TONGHOP!$O658="KTHP",TONGHOP!$P658="TH",TONGHOP!$J658="R",TONGHOP!$K658&lt;&gt;""),TONGHOP!$M658,"")</f>
        <v/>
      </c>
      <c r="I658" s="3" t="str">
        <f>IF(AND(TONGHOP!$O658="ThiTN",TONGHOP!$P658="LT",TONGHOP!$J658="R",TONGHOP!$K658&lt;&gt;""),TONGHOP!$K658,"")</f>
        <v/>
      </c>
      <c r="J658" s="3" t="str">
        <f>IF(AND(TONGHOP!$O658="ThiTN",TONGHOP!$P658="LT",TONGHOP!$J658="R",TONGHOP!$K658&lt;&gt;""),TONGHOP!$M658,"")</f>
        <v/>
      </c>
      <c r="K658" s="3" t="str">
        <f>IF(AND(TONGHOP!$O658="ThiTN",TONGHOP!$P658="TN",TONGHOP!$J658="R",TONGHOP!$K658&lt;&gt;""),TONGHOP!$K658,"")</f>
        <v/>
      </c>
      <c r="L658" s="3" t="str">
        <f>IF(AND(TONGHOP!$O658="ThiTN",TONGHOP!$P658="TN",TONGHOP!$J658="R",TONGHOP!$K658&lt;&gt;""),TONGHOP!$M658,"")</f>
        <v/>
      </c>
      <c r="M658" s="3" t="str">
        <f>IF(AND(TONGHOP!$O658="ThiTN",TONGHOP!$P658="VĐ",TONGHOP!$J658="R",TONGHOP!$K658&lt;&gt;""),TONGHOP!$K658,"")</f>
        <v/>
      </c>
      <c r="N658" s="3" t="str">
        <f>IF(AND(TONGHOP!$O658="ThiTN",TONGHOP!$P658="VĐ",TONGHOP!$J658="R",TONGHOP!$K658&lt;&gt;""),TONGHOP!$M658,"")</f>
        <v/>
      </c>
      <c r="O658" s="3" t="str">
        <f>IF(AND(TONGHOP!$O658="ThiTN",TONGHOP!$P658="TH",TONGHOP!$J658="R",TONGHOP!$K658&lt;&gt;""),TONGHOP!$K658,"")</f>
        <v/>
      </c>
      <c r="P658" s="3" t="str">
        <f>IF(AND(TONGHOP!$O658="ThiTN",TONGHOP!$P658="TH",TONGHOP!$J658="R",TONGHOP!$K658&lt;&gt;""),TONGHOP!$M658,"")</f>
        <v/>
      </c>
    </row>
    <row r="659" spans="1:16">
      <c r="A659" s="3" t="str">
        <f>IF(AND(TONGHOP!$O659="KTHP",TONGHOP!$P659="LT",TONGHOP!$J659="R",TONGHOP!$K659&lt;&gt;""),TONGHOP!$K659,"")</f>
        <v/>
      </c>
      <c r="B659" s="3" t="str">
        <f>IF(AND(TONGHOP!$O659="KTHP",TONGHOP!$P659="LT",TONGHOP!$J659="R",TONGHOP!$K659&lt;&gt;""),TONGHOP!$M659,"")</f>
        <v/>
      </c>
      <c r="C659" s="3" t="str">
        <f>IF(AND(TONGHOP!$O659="KTHP",TONGHOP!$P659="TN",TONGHOP!$J659="R",TONGHOP!$K659&lt;&gt;""),TONGHOP!$K659,"")</f>
        <v/>
      </c>
      <c r="D659" s="3" t="str">
        <f>IF(AND(TONGHOP!$O659="KTHP",TONGHOP!$P659="TN",TONGHOP!$J659="R",TONGHOP!$K659&lt;&gt;""),TONGHOP!$M659,"")</f>
        <v/>
      </c>
      <c r="E659" s="3" t="str">
        <f>IF(AND(TONGHOP!$O659="KTHP",TONGHOP!$P659="VD",TONGHOP!$J659="R",TONGHOP!$K659&lt;&gt;""),TONGHOP!$K659,"")</f>
        <v/>
      </c>
      <c r="F659" s="3" t="str">
        <f>IF(AND(TONGHOP!$O659="KTHP",TONGHOP!$P659="VD",TONGHOP!$J659="R",TONGHOP!$K659&lt;&gt;""),TONGHOP!$M659,"")</f>
        <v/>
      </c>
      <c r="G659" s="3" t="str">
        <f>IF(AND(TONGHOP!$O659="KTHP",TONGHOP!$P659="TH",TONGHOP!$J659="R",TONGHOP!$K659&lt;&gt;""),TONGHOP!$K659,"")</f>
        <v/>
      </c>
      <c r="H659" s="3" t="str">
        <f>IF(AND(TONGHOP!$O659="KTHP",TONGHOP!$P659="TH",TONGHOP!$J659="R",TONGHOP!$K659&lt;&gt;""),TONGHOP!$M659,"")</f>
        <v/>
      </c>
      <c r="I659" s="3" t="str">
        <f>IF(AND(TONGHOP!$O659="ThiTN",TONGHOP!$P659="LT",TONGHOP!$J659="R",TONGHOP!$K659&lt;&gt;""),TONGHOP!$K659,"")</f>
        <v/>
      </c>
      <c r="J659" s="3" t="str">
        <f>IF(AND(TONGHOP!$O659="ThiTN",TONGHOP!$P659="LT",TONGHOP!$J659="R",TONGHOP!$K659&lt;&gt;""),TONGHOP!$M659,"")</f>
        <v/>
      </c>
      <c r="K659" s="3" t="str">
        <f>IF(AND(TONGHOP!$O659="ThiTN",TONGHOP!$P659="TN",TONGHOP!$J659="R",TONGHOP!$K659&lt;&gt;""),TONGHOP!$K659,"")</f>
        <v/>
      </c>
      <c r="L659" s="3" t="str">
        <f>IF(AND(TONGHOP!$O659="ThiTN",TONGHOP!$P659="TN",TONGHOP!$J659="R",TONGHOP!$K659&lt;&gt;""),TONGHOP!$M659,"")</f>
        <v/>
      </c>
      <c r="M659" s="3" t="str">
        <f>IF(AND(TONGHOP!$O659="ThiTN",TONGHOP!$P659="VĐ",TONGHOP!$J659="R",TONGHOP!$K659&lt;&gt;""),TONGHOP!$K659,"")</f>
        <v/>
      </c>
      <c r="N659" s="3" t="str">
        <f>IF(AND(TONGHOP!$O659="ThiTN",TONGHOP!$P659="VĐ",TONGHOP!$J659="R",TONGHOP!$K659&lt;&gt;""),TONGHOP!$M659,"")</f>
        <v/>
      </c>
      <c r="O659" s="3" t="str">
        <f>IF(AND(TONGHOP!$O659="ThiTN",TONGHOP!$P659="TH",TONGHOP!$J659="R",TONGHOP!$K659&lt;&gt;""),TONGHOP!$K659,"")</f>
        <v/>
      </c>
      <c r="P659" s="3" t="str">
        <f>IF(AND(TONGHOP!$O659="ThiTN",TONGHOP!$P659="TH",TONGHOP!$J659="R",TONGHOP!$K659&lt;&gt;""),TONGHOP!$M659,"")</f>
        <v/>
      </c>
    </row>
    <row r="660" spans="1:16">
      <c r="A660" s="3" t="str">
        <f>IF(AND(TONGHOP!$O660="KTHP",TONGHOP!$P660="LT",TONGHOP!$J660="R",TONGHOP!$K660&lt;&gt;""),TONGHOP!$K660,"")</f>
        <v/>
      </c>
      <c r="B660" s="3" t="str">
        <f>IF(AND(TONGHOP!$O660="KTHP",TONGHOP!$P660="LT",TONGHOP!$J660="R",TONGHOP!$K660&lt;&gt;""),TONGHOP!$M660,"")</f>
        <v/>
      </c>
      <c r="C660" s="3" t="str">
        <f>IF(AND(TONGHOP!$O660="KTHP",TONGHOP!$P660="TN",TONGHOP!$J660="R",TONGHOP!$K660&lt;&gt;""),TONGHOP!$K660,"")</f>
        <v/>
      </c>
      <c r="D660" s="3" t="str">
        <f>IF(AND(TONGHOP!$O660="KTHP",TONGHOP!$P660="TN",TONGHOP!$J660="R",TONGHOP!$K660&lt;&gt;""),TONGHOP!$M660,"")</f>
        <v/>
      </c>
      <c r="E660" s="3" t="str">
        <f>IF(AND(TONGHOP!$O660="KTHP",TONGHOP!$P660="VD",TONGHOP!$J660="R",TONGHOP!$K660&lt;&gt;""),TONGHOP!$K660,"")</f>
        <v/>
      </c>
      <c r="F660" s="3" t="str">
        <f>IF(AND(TONGHOP!$O660="KTHP",TONGHOP!$P660="VD",TONGHOP!$J660="R",TONGHOP!$K660&lt;&gt;""),TONGHOP!$M660,"")</f>
        <v/>
      </c>
      <c r="G660" s="3" t="str">
        <f>IF(AND(TONGHOP!$O660="KTHP",TONGHOP!$P660="TH",TONGHOP!$J660="R",TONGHOP!$K660&lt;&gt;""),TONGHOP!$K660,"")</f>
        <v/>
      </c>
      <c r="H660" s="3" t="str">
        <f>IF(AND(TONGHOP!$O660="KTHP",TONGHOP!$P660="TH",TONGHOP!$J660="R",TONGHOP!$K660&lt;&gt;""),TONGHOP!$M660,"")</f>
        <v/>
      </c>
      <c r="I660" s="3" t="str">
        <f>IF(AND(TONGHOP!$O660="ThiTN",TONGHOP!$P660="LT",TONGHOP!$J660="R",TONGHOP!$K660&lt;&gt;""),TONGHOP!$K660,"")</f>
        <v/>
      </c>
      <c r="J660" s="3" t="str">
        <f>IF(AND(TONGHOP!$O660="ThiTN",TONGHOP!$P660="LT",TONGHOP!$J660="R",TONGHOP!$K660&lt;&gt;""),TONGHOP!$M660,"")</f>
        <v/>
      </c>
      <c r="K660" s="3" t="str">
        <f>IF(AND(TONGHOP!$O660="ThiTN",TONGHOP!$P660="TN",TONGHOP!$J660="R",TONGHOP!$K660&lt;&gt;""),TONGHOP!$K660,"")</f>
        <v/>
      </c>
      <c r="L660" s="3" t="str">
        <f>IF(AND(TONGHOP!$O660="ThiTN",TONGHOP!$P660="TN",TONGHOP!$J660="R",TONGHOP!$K660&lt;&gt;""),TONGHOP!$M660,"")</f>
        <v/>
      </c>
      <c r="M660" s="3" t="str">
        <f>IF(AND(TONGHOP!$O660="ThiTN",TONGHOP!$P660="VĐ",TONGHOP!$J660="R",TONGHOP!$K660&lt;&gt;""),TONGHOP!$K660,"")</f>
        <v/>
      </c>
      <c r="N660" s="3" t="str">
        <f>IF(AND(TONGHOP!$O660="ThiTN",TONGHOP!$P660="VĐ",TONGHOP!$J660="R",TONGHOP!$K660&lt;&gt;""),TONGHOP!$M660,"")</f>
        <v/>
      </c>
      <c r="O660" s="3" t="str">
        <f>IF(AND(TONGHOP!$O660="ThiTN",TONGHOP!$P660="TH",TONGHOP!$J660="R",TONGHOP!$K660&lt;&gt;""),TONGHOP!$K660,"")</f>
        <v/>
      </c>
      <c r="P660" s="3" t="str">
        <f>IF(AND(TONGHOP!$O660="ThiTN",TONGHOP!$P660="TH",TONGHOP!$J660="R",TONGHOP!$K660&lt;&gt;""),TONGHOP!$M660,"")</f>
        <v/>
      </c>
    </row>
    <row r="661" spans="1:16">
      <c r="A661" s="3" t="str">
        <f>IF(AND(TONGHOP!$O661="KTHP",TONGHOP!$P661="LT",TONGHOP!$J661="R",TONGHOP!$K661&lt;&gt;""),TONGHOP!$K661,"")</f>
        <v/>
      </c>
      <c r="B661" s="3" t="str">
        <f>IF(AND(TONGHOP!$O661="KTHP",TONGHOP!$P661="LT",TONGHOP!$J661="R",TONGHOP!$K661&lt;&gt;""),TONGHOP!$M661,"")</f>
        <v/>
      </c>
      <c r="C661" s="3" t="str">
        <f>IF(AND(TONGHOP!$O661="KTHP",TONGHOP!$P661="TN",TONGHOP!$J661="R",TONGHOP!$K661&lt;&gt;""),TONGHOP!$K661,"")</f>
        <v/>
      </c>
      <c r="D661" s="3" t="str">
        <f>IF(AND(TONGHOP!$O661="KTHP",TONGHOP!$P661="TN",TONGHOP!$J661="R",TONGHOP!$K661&lt;&gt;""),TONGHOP!$M661,"")</f>
        <v/>
      </c>
      <c r="E661" s="3" t="str">
        <f>IF(AND(TONGHOP!$O661="KTHP",TONGHOP!$P661="VD",TONGHOP!$J661="R",TONGHOP!$K661&lt;&gt;""),TONGHOP!$K661,"")</f>
        <v/>
      </c>
      <c r="F661" s="3" t="str">
        <f>IF(AND(TONGHOP!$O661="KTHP",TONGHOP!$P661="VD",TONGHOP!$J661="R",TONGHOP!$K661&lt;&gt;""),TONGHOP!$M661,"")</f>
        <v/>
      </c>
      <c r="G661" s="3" t="str">
        <f>IF(AND(TONGHOP!$O661="KTHP",TONGHOP!$P661="TH",TONGHOP!$J661="R",TONGHOP!$K661&lt;&gt;""),TONGHOP!$K661,"")</f>
        <v/>
      </c>
      <c r="H661" s="3" t="str">
        <f>IF(AND(TONGHOP!$O661="KTHP",TONGHOP!$P661="TH",TONGHOP!$J661="R",TONGHOP!$K661&lt;&gt;""),TONGHOP!$M661,"")</f>
        <v/>
      </c>
      <c r="I661" s="3" t="str">
        <f>IF(AND(TONGHOP!$O661="ThiTN",TONGHOP!$P661="LT",TONGHOP!$J661="R",TONGHOP!$K661&lt;&gt;""),TONGHOP!$K661,"")</f>
        <v/>
      </c>
      <c r="J661" s="3" t="str">
        <f>IF(AND(TONGHOP!$O661="ThiTN",TONGHOP!$P661="LT",TONGHOP!$J661="R",TONGHOP!$K661&lt;&gt;""),TONGHOP!$M661,"")</f>
        <v/>
      </c>
      <c r="K661" s="3" t="str">
        <f>IF(AND(TONGHOP!$O661="ThiTN",TONGHOP!$P661="TN",TONGHOP!$J661="R",TONGHOP!$K661&lt;&gt;""),TONGHOP!$K661,"")</f>
        <v/>
      </c>
      <c r="L661" s="3" t="str">
        <f>IF(AND(TONGHOP!$O661="ThiTN",TONGHOP!$P661="TN",TONGHOP!$J661="R",TONGHOP!$K661&lt;&gt;""),TONGHOP!$M661,"")</f>
        <v/>
      </c>
      <c r="M661" s="3" t="str">
        <f>IF(AND(TONGHOP!$O661="ThiTN",TONGHOP!$P661="VĐ",TONGHOP!$J661="R",TONGHOP!$K661&lt;&gt;""),TONGHOP!$K661,"")</f>
        <v/>
      </c>
      <c r="N661" s="3" t="str">
        <f>IF(AND(TONGHOP!$O661="ThiTN",TONGHOP!$P661="VĐ",TONGHOP!$J661="R",TONGHOP!$K661&lt;&gt;""),TONGHOP!$M661,"")</f>
        <v/>
      </c>
      <c r="O661" s="3" t="str">
        <f>IF(AND(TONGHOP!$O661="ThiTN",TONGHOP!$P661="TH",TONGHOP!$J661="R",TONGHOP!$K661&lt;&gt;""),TONGHOP!$K661,"")</f>
        <v/>
      </c>
      <c r="P661" s="3" t="str">
        <f>IF(AND(TONGHOP!$O661="ThiTN",TONGHOP!$P661="TH",TONGHOP!$J661="R",TONGHOP!$K661&lt;&gt;""),TONGHOP!$M661,"")</f>
        <v/>
      </c>
    </row>
    <row r="662" spans="1:16">
      <c r="A662" s="3" t="str">
        <f>IF(AND(TONGHOP!$O662="KTHP",TONGHOP!$P662="LT",TONGHOP!$J662="R",TONGHOP!$K662&lt;&gt;""),TONGHOP!$K662,"")</f>
        <v/>
      </c>
      <c r="B662" s="3" t="str">
        <f>IF(AND(TONGHOP!$O662="KTHP",TONGHOP!$P662="LT",TONGHOP!$J662="R",TONGHOP!$K662&lt;&gt;""),TONGHOP!$M662,"")</f>
        <v/>
      </c>
      <c r="C662" s="3" t="str">
        <f>IF(AND(TONGHOP!$O662="KTHP",TONGHOP!$P662="TN",TONGHOP!$J662="R",TONGHOP!$K662&lt;&gt;""),TONGHOP!$K662,"")</f>
        <v/>
      </c>
      <c r="D662" s="3" t="str">
        <f>IF(AND(TONGHOP!$O662="KTHP",TONGHOP!$P662="TN",TONGHOP!$J662="R",TONGHOP!$K662&lt;&gt;""),TONGHOP!$M662,"")</f>
        <v/>
      </c>
      <c r="E662" s="3" t="str">
        <f>IF(AND(TONGHOP!$O662="KTHP",TONGHOP!$P662="VD",TONGHOP!$J662="R",TONGHOP!$K662&lt;&gt;""),TONGHOP!$K662,"")</f>
        <v/>
      </c>
      <c r="F662" s="3" t="str">
        <f>IF(AND(TONGHOP!$O662="KTHP",TONGHOP!$P662="VD",TONGHOP!$J662="R",TONGHOP!$K662&lt;&gt;""),TONGHOP!$M662,"")</f>
        <v/>
      </c>
      <c r="G662" s="3" t="str">
        <f>IF(AND(TONGHOP!$O662="KTHP",TONGHOP!$P662="TH",TONGHOP!$J662="R",TONGHOP!$K662&lt;&gt;""),TONGHOP!$K662,"")</f>
        <v/>
      </c>
      <c r="H662" s="3" t="str">
        <f>IF(AND(TONGHOP!$O662="KTHP",TONGHOP!$P662="TH",TONGHOP!$J662="R",TONGHOP!$K662&lt;&gt;""),TONGHOP!$M662,"")</f>
        <v/>
      </c>
      <c r="I662" s="3" t="str">
        <f>IF(AND(TONGHOP!$O662="ThiTN",TONGHOP!$P662="LT",TONGHOP!$J662="R",TONGHOP!$K662&lt;&gt;""),TONGHOP!$K662,"")</f>
        <v/>
      </c>
      <c r="J662" s="3" t="str">
        <f>IF(AND(TONGHOP!$O662="ThiTN",TONGHOP!$P662="LT",TONGHOP!$J662="R",TONGHOP!$K662&lt;&gt;""),TONGHOP!$M662,"")</f>
        <v/>
      </c>
      <c r="K662" s="3" t="str">
        <f>IF(AND(TONGHOP!$O662="ThiTN",TONGHOP!$P662="TN",TONGHOP!$J662="R",TONGHOP!$K662&lt;&gt;""),TONGHOP!$K662,"")</f>
        <v/>
      </c>
      <c r="L662" s="3" t="str">
        <f>IF(AND(TONGHOP!$O662="ThiTN",TONGHOP!$P662="TN",TONGHOP!$J662="R",TONGHOP!$K662&lt;&gt;""),TONGHOP!$M662,"")</f>
        <v/>
      </c>
      <c r="M662" s="3" t="str">
        <f>IF(AND(TONGHOP!$O662="ThiTN",TONGHOP!$P662="VĐ",TONGHOP!$J662="R",TONGHOP!$K662&lt;&gt;""),TONGHOP!$K662,"")</f>
        <v/>
      </c>
      <c r="N662" s="3" t="str">
        <f>IF(AND(TONGHOP!$O662="ThiTN",TONGHOP!$P662="VĐ",TONGHOP!$J662="R",TONGHOP!$K662&lt;&gt;""),TONGHOP!$M662,"")</f>
        <v/>
      </c>
      <c r="O662" s="3" t="str">
        <f>IF(AND(TONGHOP!$O662="ThiTN",TONGHOP!$P662="TH",TONGHOP!$J662="R",TONGHOP!$K662&lt;&gt;""),TONGHOP!$K662,"")</f>
        <v/>
      </c>
      <c r="P662" s="3" t="str">
        <f>IF(AND(TONGHOP!$O662="ThiTN",TONGHOP!$P662="TH",TONGHOP!$J662="R",TONGHOP!$K662&lt;&gt;""),TONGHOP!$M662,"")</f>
        <v/>
      </c>
    </row>
    <row r="663" spans="1:16">
      <c r="A663" s="3" t="str">
        <f>IF(AND(TONGHOP!$O663="KTHP",TONGHOP!$P663="LT",TONGHOP!$J663="R",TONGHOP!$K663&lt;&gt;""),TONGHOP!$K663,"")</f>
        <v>Nguyễn Anh Tăng</v>
      </c>
      <c r="B663" s="3">
        <f>IF(AND(TONGHOP!$O663="KTHP",TONGHOP!$P663="LT",TONGHOP!$J663="R",TONGHOP!$K663&lt;&gt;""),TONGHOP!$M663,"")</f>
        <v>2</v>
      </c>
      <c r="C663" s="3" t="str">
        <f>IF(AND(TONGHOP!$O663="KTHP",TONGHOP!$P663="TN",TONGHOP!$J663="R",TONGHOP!$K663&lt;&gt;""),TONGHOP!$K663,"")</f>
        <v/>
      </c>
      <c r="D663" s="3" t="str">
        <f>IF(AND(TONGHOP!$O663="KTHP",TONGHOP!$P663="TN",TONGHOP!$J663="R",TONGHOP!$K663&lt;&gt;""),TONGHOP!$M663,"")</f>
        <v/>
      </c>
      <c r="E663" s="3" t="str">
        <f>IF(AND(TONGHOP!$O663="KTHP",TONGHOP!$P663="VD",TONGHOP!$J663="R",TONGHOP!$K663&lt;&gt;""),TONGHOP!$K663,"")</f>
        <v/>
      </c>
      <c r="F663" s="3" t="str">
        <f>IF(AND(TONGHOP!$O663="KTHP",TONGHOP!$P663="VD",TONGHOP!$J663="R",TONGHOP!$K663&lt;&gt;""),TONGHOP!$M663,"")</f>
        <v/>
      </c>
      <c r="G663" s="3" t="str">
        <f>IF(AND(TONGHOP!$O663="KTHP",TONGHOP!$P663="TH",TONGHOP!$J663="R",TONGHOP!$K663&lt;&gt;""),TONGHOP!$K663,"")</f>
        <v/>
      </c>
      <c r="H663" s="3" t="str">
        <f>IF(AND(TONGHOP!$O663="KTHP",TONGHOP!$P663="TH",TONGHOP!$J663="R",TONGHOP!$K663&lt;&gt;""),TONGHOP!$M663,"")</f>
        <v/>
      </c>
      <c r="I663" s="3" t="str">
        <f>IF(AND(TONGHOP!$O663="ThiTN",TONGHOP!$P663="LT",TONGHOP!$J663="R",TONGHOP!$K663&lt;&gt;""),TONGHOP!$K663,"")</f>
        <v/>
      </c>
      <c r="J663" s="3" t="str">
        <f>IF(AND(TONGHOP!$O663="ThiTN",TONGHOP!$P663="LT",TONGHOP!$J663="R",TONGHOP!$K663&lt;&gt;""),TONGHOP!$M663,"")</f>
        <v/>
      </c>
      <c r="K663" s="3" t="str">
        <f>IF(AND(TONGHOP!$O663="ThiTN",TONGHOP!$P663="TN",TONGHOP!$J663="R",TONGHOP!$K663&lt;&gt;""),TONGHOP!$K663,"")</f>
        <v/>
      </c>
      <c r="L663" s="3" t="str">
        <f>IF(AND(TONGHOP!$O663="ThiTN",TONGHOP!$P663="TN",TONGHOP!$J663="R",TONGHOP!$K663&lt;&gt;""),TONGHOP!$M663,"")</f>
        <v/>
      </c>
      <c r="M663" s="3" t="str">
        <f>IF(AND(TONGHOP!$O663="ThiTN",TONGHOP!$P663="VĐ",TONGHOP!$J663="R",TONGHOP!$K663&lt;&gt;""),TONGHOP!$K663,"")</f>
        <v/>
      </c>
      <c r="N663" s="3" t="str">
        <f>IF(AND(TONGHOP!$O663="ThiTN",TONGHOP!$P663="VĐ",TONGHOP!$J663="R",TONGHOP!$K663&lt;&gt;""),TONGHOP!$M663,"")</f>
        <v/>
      </c>
      <c r="O663" s="3" t="str">
        <f>IF(AND(TONGHOP!$O663="ThiTN",TONGHOP!$P663="TH",TONGHOP!$J663="R",TONGHOP!$K663&lt;&gt;""),TONGHOP!$K663,"")</f>
        <v/>
      </c>
      <c r="P663" s="3" t="str">
        <f>IF(AND(TONGHOP!$O663="ThiTN",TONGHOP!$P663="TH",TONGHOP!$J663="R",TONGHOP!$K663&lt;&gt;""),TONGHOP!$M663,"")</f>
        <v/>
      </c>
    </row>
    <row r="664" spans="1:16">
      <c r="A664" s="3" t="str">
        <f>IF(AND(TONGHOP!$O664="KTHP",TONGHOP!$P664="LT",TONGHOP!$J664="R",TONGHOP!$K664&lt;&gt;""),TONGHOP!$K664,"")</f>
        <v/>
      </c>
      <c r="B664" s="3" t="str">
        <f>IF(AND(TONGHOP!$O664="KTHP",TONGHOP!$P664="LT",TONGHOP!$J664="R",TONGHOP!$K664&lt;&gt;""),TONGHOP!$M664,"")</f>
        <v/>
      </c>
      <c r="C664" s="3" t="str">
        <f>IF(AND(TONGHOP!$O664="KTHP",TONGHOP!$P664="TN",TONGHOP!$J664="R",TONGHOP!$K664&lt;&gt;""),TONGHOP!$K664,"")</f>
        <v/>
      </c>
      <c r="D664" s="3" t="str">
        <f>IF(AND(TONGHOP!$O664="KTHP",TONGHOP!$P664="TN",TONGHOP!$J664="R",TONGHOP!$K664&lt;&gt;""),TONGHOP!$M664,"")</f>
        <v/>
      </c>
      <c r="E664" s="3" t="str">
        <f>IF(AND(TONGHOP!$O664="KTHP",TONGHOP!$P664="VD",TONGHOP!$J664="R",TONGHOP!$K664&lt;&gt;""),TONGHOP!$K664,"")</f>
        <v/>
      </c>
      <c r="F664" s="3" t="str">
        <f>IF(AND(TONGHOP!$O664="KTHP",TONGHOP!$P664="VD",TONGHOP!$J664="R",TONGHOP!$K664&lt;&gt;""),TONGHOP!$M664,"")</f>
        <v/>
      </c>
      <c r="G664" s="3" t="str">
        <f>IF(AND(TONGHOP!$O664="KTHP",TONGHOP!$P664="TH",TONGHOP!$J664="R",TONGHOP!$K664&lt;&gt;""),TONGHOP!$K664,"")</f>
        <v/>
      </c>
      <c r="H664" s="3" t="str">
        <f>IF(AND(TONGHOP!$O664="KTHP",TONGHOP!$P664="TH",TONGHOP!$J664="R",TONGHOP!$K664&lt;&gt;""),TONGHOP!$M664,"")</f>
        <v/>
      </c>
      <c r="I664" s="3" t="str">
        <f>IF(AND(TONGHOP!$O664="ThiTN",TONGHOP!$P664="LT",TONGHOP!$J664="R",TONGHOP!$K664&lt;&gt;""),TONGHOP!$K664,"")</f>
        <v/>
      </c>
      <c r="J664" s="3" t="str">
        <f>IF(AND(TONGHOP!$O664="ThiTN",TONGHOP!$P664="LT",TONGHOP!$J664="R",TONGHOP!$K664&lt;&gt;""),TONGHOP!$M664,"")</f>
        <v/>
      </c>
      <c r="K664" s="3" t="str">
        <f>IF(AND(TONGHOP!$O664="ThiTN",TONGHOP!$P664="TN",TONGHOP!$J664="R",TONGHOP!$K664&lt;&gt;""),TONGHOP!$K664,"")</f>
        <v/>
      </c>
      <c r="L664" s="3" t="str">
        <f>IF(AND(TONGHOP!$O664="ThiTN",TONGHOP!$P664="TN",TONGHOP!$J664="R",TONGHOP!$K664&lt;&gt;""),TONGHOP!$M664,"")</f>
        <v/>
      </c>
      <c r="M664" s="3" t="str">
        <f>IF(AND(TONGHOP!$O664="ThiTN",TONGHOP!$P664="VĐ",TONGHOP!$J664="R",TONGHOP!$K664&lt;&gt;""),TONGHOP!$K664,"")</f>
        <v/>
      </c>
      <c r="N664" s="3" t="str">
        <f>IF(AND(TONGHOP!$O664="ThiTN",TONGHOP!$P664="VĐ",TONGHOP!$J664="R",TONGHOP!$K664&lt;&gt;""),TONGHOP!$M664,"")</f>
        <v/>
      </c>
      <c r="O664" s="3" t="str">
        <f>IF(AND(TONGHOP!$O664="ThiTN",TONGHOP!$P664="TH",TONGHOP!$J664="R",TONGHOP!$K664&lt;&gt;""),TONGHOP!$K664,"")</f>
        <v/>
      </c>
      <c r="P664" s="3" t="str">
        <f>IF(AND(TONGHOP!$O664="ThiTN",TONGHOP!$P664="TH",TONGHOP!$J664="R",TONGHOP!$K664&lt;&gt;""),TONGHOP!$M664,"")</f>
        <v/>
      </c>
    </row>
    <row r="665" spans="1:16">
      <c r="A665" s="3" t="str">
        <f>IF(AND(TONGHOP!$O665="KTHP",TONGHOP!$P665="LT",TONGHOP!$J665="R",TONGHOP!$K665&lt;&gt;""),TONGHOP!$K665,"")</f>
        <v/>
      </c>
      <c r="B665" s="3" t="str">
        <f>IF(AND(TONGHOP!$O665="KTHP",TONGHOP!$P665="LT",TONGHOP!$J665="R",TONGHOP!$K665&lt;&gt;""),TONGHOP!$M665,"")</f>
        <v/>
      </c>
      <c r="C665" s="3" t="str">
        <f>IF(AND(TONGHOP!$O665="KTHP",TONGHOP!$P665="TN",TONGHOP!$J665="R",TONGHOP!$K665&lt;&gt;""),TONGHOP!$K665,"")</f>
        <v/>
      </c>
      <c r="D665" s="3" t="str">
        <f>IF(AND(TONGHOP!$O665="KTHP",TONGHOP!$P665="TN",TONGHOP!$J665="R",TONGHOP!$K665&lt;&gt;""),TONGHOP!$M665,"")</f>
        <v/>
      </c>
      <c r="E665" s="3" t="str">
        <f>IF(AND(TONGHOP!$O665="KTHP",TONGHOP!$P665="VD",TONGHOP!$J665="R",TONGHOP!$K665&lt;&gt;""),TONGHOP!$K665,"")</f>
        <v/>
      </c>
      <c r="F665" s="3" t="str">
        <f>IF(AND(TONGHOP!$O665="KTHP",TONGHOP!$P665="VD",TONGHOP!$J665="R",TONGHOP!$K665&lt;&gt;""),TONGHOP!$M665,"")</f>
        <v/>
      </c>
      <c r="G665" s="3" t="str">
        <f>IF(AND(TONGHOP!$O665="KTHP",TONGHOP!$P665="TH",TONGHOP!$J665="R",TONGHOP!$K665&lt;&gt;""),TONGHOP!$K665,"")</f>
        <v/>
      </c>
      <c r="H665" s="3" t="str">
        <f>IF(AND(TONGHOP!$O665="KTHP",TONGHOP!$P665="TH",TONGHOP!$J665="R",TONGHOP!$K665&lt;&gt;""),TONGHOP!$M665,"")</f>
        <v/>
      </c>
      <c r="I665" s="3" t="str">
        <f>IF(AND(TONGHOP!$O665="ThiTN",TONGHOP!$P665="LT",TONGHOP!$J665="R",TONGHOP!$K665&lt;&gt;""),TONGHOP!$K665,"")</f>
        <v/>
      </c>
      <c r="J665" s="3" t="str">
        <f>IF(AND(TONGHOP!$O665="ThiTN",TONGHOP!$P665="LT",TONGHOP!$J665="R",TONGHOP!$K665&lt;&gt;""),TONGHOP!$M665,"")</f>
        <v/>
      </c>
      <c r="K665" s="3" t="str">
        <f>IF(AND(TONGHOP!$O665="ThiTN",TONGHOP!$P665="TN",TONGHOP!$J665="R",TONGHOP!$K665&lt;&gt;""),TONGHOP!$K665,"")</f>
        <v/>
      </c>
      <c r="L665" s="3" t="str">
        <f>IF(AND(TONGHOP!$O665="ThiTN",TONGHOP!$P665="TN",TONGHOP!$J665="R",TONGHOP!$K665&lt;&gt;""),TONGHOP!$M665,"")</f>
        <v/>
      </c>
      <c r="M665" s="3" t="str">
        <f>IF(AND(TONGHOP!$O665="ThiTN",TONGHOP!$P665="VĐ",TONGHOP!$J665="R",TONGHOP!$K665&lt;&gt;""),TONGHOP!$K665,"")</f>
        <v/>
      </c>
      <c r="N665" s="3" t="str">
        <f>IF(AND(TONGHOP!$O665="ThiTN",TONGHOP!$P665="VĐ",TONGHOP!$J665="R",TONGHOP!$K665&lt;&gt;""),TONGHOP!$M665,"")</f>
        <v/>
      </c>
      <c r="O665" s="3" t="str">
        <f>IF(AND(TONGHOP!$O665="ThiTN",TONGHOP!$P665="TH",TONGHOP!$J665="R",TONGHOP!$K665&lt;&gt;""),TONGHOP!$K665,"")</f>
        <v/>
      </c>
      <c r="P665" s="3" t="str">
        <f>IF(AND(TONGHOP!$O665="ThiTN",TONGHOP!$P665="TH",TONGHOP!$J665="R",TONGHOP!$K665&lt;&gt;""),TONGHOP!$M665,"")</f>
        <v/>
      </c>
    </row>
    <row r="666" spans="1:16">
      <c r="A666" s="3" t="str">
        <f>IF(AND(TONGHOP!$O666="KTHP",TONGHOP!$P666="LT",TONGHOP!$J666="R",TONGHOP!$K666&lt;&gt;""),TONGHOP!$K666,"")</f>
        <v/>
      </c>
      <c r="B666" s="3" t="str">
        <f>IF(AND(TONGHOP!$O666="KTHP",TONGHOP!$P666="LT",TONGHOP!$J666="R",TONGHOP!$K666&lt;&gt;""),TONGHOP!$M666,"")</f>
        <v/>
      </c>
      <c r="C666" s="3" t="str">
        <f>IF(AND(TONGHOP!$O666="KTHP",TONGHOP!$P666="TN",TONGHOP!$J666="R",TONGHOP!$K666&lt;&gt;""),TONGHOP!$K666,"")</f>
        <v/>
      </c>
      <c r="D666" s="3" t="str">
        <f>IF(AND(TONGHOP!$O666="KTHP",TONGHOP!$P666="TN",TONGHOP!$J666="R",TONGHOP!$K666&lt;&gt;""),TONGHOP!$M666,"")</f>
        <v/>
      </c>
      <c r="E666" s="3" t="str">
        <f>IF(AND(TONGHOP!$O666="KTHP",TONGHOP!$P666="VD",TONGHOP!$J666="R",TONGHOP!$K666&lt;&gt;""),TONGHOP!$K666,"")</f>
        <v/>
      </c>
      <c r="F666" s="3" t="str">
        <f>IF(AND(TONGHOP!$O666="KTHP",TONGHOP!$P666="VD",TONGHOP!$J666="R",TONGHOP!$K666&lt;&gt;""),TONGHOP!$M666,"")</f>
        <v/>
      </c>
      <c r="G666" s="3" t="str">
        <f>IF(AND(TONGHOP!$O666="KTHP",TONGHOP!$P666="TH",TONGHOP!$J666="R",TONGHOP!$K666&lt;&gt;""),TONGHOP!$K666,"")</f>
        <v/>
      </c>
      <c r="H666" s="3" t="str">
        <f>IF(AND(TONGHOP!$O666="KTHP",TONGHOP!$P666="TH",TONGHOP!$J666="R",TONGHOP!$K666&lt;&gt;""),TONGHOP!$M666,"")</f>
        <v/>
      </c>
      <c r="I666" s="3" t="str">
        <f>IF(AND(TONGHOP!$O666="ThiTN",TONGHOP!$P666="LT",TONGHOP!$J666="R",TONGHOP!$K666&lt;&gt;""),TONGHOP!$K666,"")</f>
        <v/>
      </c>
      <c r="J666" s="3" t="str">
        <f>IF(AND(TONGHOP!$O666="ThiTN",TONGHOP!$P666="LT",TONGHOP!$J666="R",TONGHOP!$K666&lt;&gt;""),TONGHOP!$M666,"")</f>
        <v/>
      </c>
      <c r="K666" s="3" t="str">
        <f>IF(AND(TONGHOP!$O666="ThiTN",TONGHOP!$P666="TN",TONGHOP!$J666="R",TONGHOP!$K666&lt;&gt;""),TONGHOP!$K666,"")</f>
        <v/>
      </c>
      <c r="L666" s="3" t="str">
        <f>IF(AND(TONGHOP!$O666="ThiTN",TONGHOP!$P666="TN",TONGHOP!$J666="R",TONGHOP!$K666&lt;&gt;""),TONGHOP!$M666,"")</f>
        <v/>
      </c>
      <c r="M666" s="3" t="str">
        <f>IF(AND(TONGHOP!$O666="ThiTN",TONGHOP!$P666="VĐ",TONGHOP!$J666="R",TONGHOP!$K666&lt;&gt;""),TONGHOP!$K666,"")</f>
        <v/>
      </c>
      <c r="N666" s="3" t="str">
        <f>IF(AND(TONGHOP!$O666="ThiTN",TONGHOP!$P666="VĐ",TONGHOP!$J666="R",TONGHOP!$K666&lt;&gt;""),TONGHOP!$M666,"")</f>
        <v/>
      </c>
      <c r="O666" s="3" t="str">
        <f>IF(AND(TONGHOP!$O666="ThiTN",TONGHOP!$P666="TH",TONGHOP!$J666="R",TONGHOP!$K666&lt;&gt;""),TONGHOP!$K666,"")</f>
        <v/>
      </c>
      <c r="P666" s="3" t="str">
        <f>IF(AND(TONGHOP!$O666="ThiTN",TONGHOP!$P666="TH",TONGHOP!$J666="R",TONGHOP!$K666&lt;&gt;""),TONGHOP!$M666,"")</f>
        <v/>
      </c>
    </row>
    <row r="667" spans="1:16">
      <c r="A667" s="3" t="str">
        <f>IF(AND(TONGHOP!$O667="KTHP",TONGHOP!$P667="LT",TONGHOP!$J667="R",TONGHOP!$K667&lt;&gt;""),TONGHOP!$K667,"")</f>
        <v>Trương Thị Hồng</v>
      </c>
      <c r="B667" s="3">
        <f>IF(AND(TONGHOP!$O667="KTHP",TONGHOP!$P667="LT",TONGHOP!$J667="R",TONGHOP!$K667&lt;&gt;""),TONGHOP!$M667,"")</f>
        <v>2</v>
      </c>
      <c r="C667" s="3" t="str">
        <f>IF(AND(TONGHOP!$O667="KTHP",TONGHOP!$P667="TN",TONGHOP!$J667="R",TONGHOP!$K667&lt;&gt;""),TONGHOP!$K667,"")</f>
        <v/>
      </c>
      <c r="D667" s="3" t="str">
        <f>IF(AND(TONGHOP!$O667="KTHP",TONGHOP!$P667="TN",TONGHOP!$J667="R",TONGHOP!$K667&lt;&gt;""),TONGHOP!$M667,"")</f>
        <v/>
      </c>
      <c r="E667" s="3" t="str">
        <f>IF(AND(TONGHOP!$O667="KTHP",TONGHOP!$P667="VD",TONGHOP!$J667="R",TONGHOP!$K667&lt;&gt;""),TONGHOP!$K667,"")</f>
        <v/>
      </c>
      <c r="F667" s="3" t="str">
        <f>IF(AND(TONGHOP!$O667="KTHP",TONGHOP!$P667="VD",TONGHOP!$J667="R",TONGHOP!$K667&lt;&gt;""),TONGHOP!$M667,"")</f>
        <v/>
      </c>
      <c r="G667" s="3" t="str">
        <f>IF(AND(TONGHOP!$O667="KTHP",TONGHOP!$P667="TH",TONGHOP!$J667="R",TONGHOP!$K667&lt;&gt;""),TONGHOP!$K667,"")</f>
        <v/>
      </c>
      <c r="H667" s="3" t="str">
        <f>IF(AND(TONGHOP!$O667="KTHP",TONGHOP!$P667="TH",TONGHOP!$J667="R",TONGHOP!$K667&lt;&gt;""),TONGHOP!$M667,"")</f>
        <v/>
      </c>
      <c r="I667" s="3" t="str">
        <f>IF(AND(TONGHOP!$O667="ThiTN",TONGHOP!$P667="LT",TONGHOP!$J667="R",TONGHOP!$K667&lt;&gt;""),TONGHOP!$K667,"")</f>
        <v/>
      </c>
      <c r="J667" s="3" t="str">
        <f>IF(AND(TONGHOP!$O667="ThiTN",TONGHOP!$P667="LT",TONGHOP!$J667="R",TONGHOP!$K667&lt;&gt;""),TONGHOP!$M667,"")</f>
        <v/>
      </c>
      <c r="K667" s="3" t="str">
        <f>IF(AND(TONGHOP!$O667="ThiTN",TONGHOP!$P667="TN",TONGHOP!$J667="R",TONGHOP!$K667&lt;&gt;""),TONGHOP!$K667,"")</f>
        <v/>
      </c>
      <c r="L667" s="3" t="str">
        <f>IF(AND(TONGHOP!$O667="ThiTN",TONGHOP!$P667="TN",TONGHOP!$J667="R",TONGHOP!$K667&lt;&gt;""),TONGHOP!$M667,"")</f>
        <v/>
      </c>
      <c r="M667" s="3" t="str">
        <f>IF(AND(TONGHOP!$O667="ThiTN",TONGHOP!$P667="VĐ",TONGHOP!$J667="R",TONGHOP!$K667&lt;&gt;""),TONGHOP!$K667,"")</f>
        <v/>
      </c>
      <c r="N667" s="3" t="str">
        <f>IF(AND(TONGHOP!$O667="ThiTN",TONGHOP!$P667="VĐ",TONGHOP!$J667="R",TONGHOP!$K667&lt;&gt;""),TONGHOP!$M667,"")</f>
        <v/>
      </c>
      <c r="O667" s="3" t="str">
        <f>IF(AND(TONGHOP!$O667="ThiTN",TONGHOP!$P667="TH",TONGHOP!$J667="R",TONGHOP!$K667&lt;&gt;""),TONGHOP!$K667,"")</f>
        <v/>
      </c>
      <c r="P667" s="3" t="str">
        <f>IF(AND(TONGHOP!$O667="ThiTN",TONGHOP!$P667="TH",TONGHOP!$J667="R",TONGHOP!$K667&lt;&gt;""),TONGHOP!$M667,"")</f>
        <v/>
      </c>
    </row>
    <row r="668" spans="1:16">
      <c r="A668" s="3" t="str">
        <f>IF(AND(TONGHOP!$O668="KTHP",TONGHOP!$P668="LT",TONGHOP!$J668="R",TONGHOP!$K668&lt;&gt;""),TONGHOP!$K668,"")</f>
        <v/>
      </c>
      <c r="B668" s="3" t="str">
        <f>IF(AND(TONGHOP!$O668="KTHP",TONGHOP!$P668="LT",TONGHOP!$J668="R",TONGHOP!$K668&lt;&gt;""),TONGHOP!$M668,"")</f>
        <v/>
      </c>
      <c r="C668" s="3" t="str">
        <f>IF(AND(TONGHOP!$O668="KTHP",TONGHOP!$P668="TN",TONGHOP!$J668="R",TONGHOP!$K668&lt;&gt;""),TONGHOP!$K668,"")</f>
        <v/>
      </c>
      <c r="D668" s="3" t="str">
        <f>IF(AND(TONGHOP!$O668="KTHP",TONGHOP!$P668="TN",TONGHOP!$J668="R",TONGHOP!$K668&lt;&gt;""),TONGHOP!$M668,"")</f>
        <v/>
      </c>
      <c r="E668" s="3" t="str">
        <f>IF(AND(TONGHOP!$O668="KTHP",TONGHOP!$P668="VD",TONGHOP!$J668="R",TONGHOP!$K668&lt;&gt;""),TONGHOP!$K668,"")</f>
        <v/>
      </c>
      <c r="F668" s="3" t="str">
        <f>IF(AND(TONGHOP!$O668="KTHP",TONGHOP!$P668="VD",TONGHOP!$J668="R",TONGHOP!$K668&lt;&gt;""),TONGHOP!$M668,"")</f>
        <v/>
      </c>
      <c r="G668" s="3" t="str">
        <f>IF(AND(TONGHOP!$O668="KTHP",TONGHOP!$P668="TH",TONGHOP!$J668="R",TONGHOP!$K668&lt;&gt;""),TONGHOP!$K668,"")</f>
        <v/>
      </c>
      <c r="H668" s="3" t="str">
        <f>IF(AND(TONGHOP!$O668="KTHP",TONGHOP!$P668="TH",TONGHOP!$J668="R",TONGHOP!$K668&lt;&gt;""),TONGHOP!$M668,"")</f>
        <v/>
      </c>
      <c r="I668" s="3" t="str">
        <f>IF(AND(TONGHOP!$O668="ThiTN",TONGHOP!$P668="LT",TONGHOP!$J668="R",TONGHOP!$K668&lt;&gt;""),TONGHOP!$K668,"")</f>
        <v/>
      </c>
      <c r="J668" s="3" t="str">
        <f>IF(AND(TONGHOP!$O668="ThiTN",TONGHOP!$P668="LT",TONGHOP!$J668="R",TONGHOP!$K668&lt;&gt;""),TONGHOP!$M668,"")</f>
        <v/>
      </c>
      <c r="K668" s="3" t="str">
        <f>IF(AND(TONGHOP!$O668="ThiTN",TONGHOP!$P668="TN",TONGHOP!$J668="R",TONGHOP!$K668&lt;&gt;""),TONGHOP!$K668,"")</f>
        <v/>
      </c>
      <c r="L668" s="3" t="str">
        <f>IF(AND(TONGHOP!$O668="ThiTN",TONGHOP!$P668="TN",TONGHOP!$J668="R",TONGHOP!$K668&lt;&gt;""),TONGHOP!$M668,"")</f>
        <v/>
      </c>
      <c r="M668" s="3" t="str">
        <f>IF(AND(TONGHOP!$O668="ThiTN",TONGHOP!$P668="VĐ",TONGHOP!$J668="R",TONGHOP!$K668&lt;&gt;""),TONGHOP!$K668,"")</f>
        <v/>
      </c>
      <c r="N668" s="3" t="str">
        <f>IF(AND(TONGHOP!$O668="ThiTN",TONGHOP!$P668="VĐ",TONGHOP!$J668="R",TONGHOP!$K668&lt;&gt;""),TONGHOP!$M668,"")</f>
        <v/>
      </c>
      <c r="O668" s="3" t="str">
        <f>IF(AND(TONGHOP!$O668="ThiTN",TONGHOP!$P668="TH",TONGHOP!$J668="R",TONGHOP!$K668&lt;&gt;""),TONGHOP!$K668,"")</f>
        <v/>
      </c>
      <c r="P668" s="3" t="str">
        <f>IF(AND(TONGHOP!$O668="ThiTN",TONGHOP!$P668="TH",TONGHOP!$J668="R",TONGHOP!$K668&lt;&gt;""),TONGHOP!$M668,"")</f>
        <v/>
      </c>
    </row>
    <row r="669" spans="1:16">
      <c r="A669" s="3" t="str">
        <f>IF(AND(TONGHOP!$O669="KTHP",TONGHOP!$P669="LT",TONGHOP!$J669="R",TONGHOP!$K669&lt;&gt;""),TONGHOP!$K669,"")</f>
        <v/>
      </c>
      <c r="B669" s="3" t="str">
        <f>IF(AND(TONGHOP!$O669="KTHP",TONGHOP!$P669="LT",TONGHOP!$J669="R",TONGHOP!$K669&lt;&gt;""),TONGHOP!$M669,"")</f>
        <v/>
      </c>
      <c r="C669" s="3" t="str">
        <f>IF(AND(TONGHOP!$O669="KTHP",TONGHOP!$P669="TN",TONGHOP!$J669="R",TONGHOP!$K669&lt;&gt;""),TONGHOP!$K669,"")</f>
        <v/>
      </c>
      <c r="D669" s="3" t="str">
        <f>IF(AND(TONGHOP!$O669="KTHP",TONGHOP!$P669="TN",TONGHOP!$J669="R",TONGHOP!$K669&lt;&gt;""),TONGHOP!$M669,"")</f>
        <v/>
      </c>
      <c r="E669" s="3" t="str">
        <f>IF(AND(TONGHOP!$O669="KTHP",TONGHOP!$P669="VD",TONGHOP!$J669="R",TONGHOP!$K669&lt;&gt;""),TONGHOP!$K669,"")</f>
        <v/>
      </c>
      <c r="F669" s="3" t="str">
        <f>IF(AND(TONGHOP!$O669="KTHP",TONGHOP!$P669="VD",TONGHOP!$J669="R",TONGHOP!$K669&lt;&gt;""),TONGHOP!$M669,"")</f>
        <v/>
      </c>
      <c r="G669" s="3" t="str">
        <f>IF(AND(TONGHOP!$O669="KTHP",TONGHOP!$P669="TH",TONGHOP!$J669="R",TONGHOP!$K669&lt;&gt;""),TONGHOP!$K669,"")</f>
        <v/>
      </c>
      <c r="H669" s="3" t="str">
        <f>IF(AND(TONGHOP!$O669="KTHP",TONGHOP!$P669="TH",TONGHOP!$J669="R",TONGHOP!$K669&lt;&gt;""),TONGHOP!$M669,"")</f>
        <v/>
      </c>
      <c r="I669" s="3" t="str">
        <f>IF(AND(TONGHOP!$O669="ThiTN",TONGHOP!$P669="LT",TONGHOP!$J669="R",TONGHOP!$K669&lt;&gt;""),TONGHOP!$K669,"")</f>
        <v/>
      </c>
      <c r="J669" s="3" t="str">
        <f>IF(AND(TONGHOP!$O669="ThiTN",TONGHOP!$P669="LT",TONGHOP!$J669="R",TONGHOP!$K669&lt;&gt;""),TONGHOP!$M669,"")</f>
        <v/>
      </c>
      <c r="K669" s="3" t="str">
        <f>IF(AND(TONGHOP!$O669="ThiTN",TONGHOP!$P669="TN",TONGHOP!$J669="R",TONGHOP!$K669&lt;&gt;""),TONGHOP!$K669,"")</f>
        <v/>
      </c>
      <c r="L669" s="3" t="str">
        <f>IF(AND(TONGHOP!$O669="ThiTN",TONGHOP!$P669="TN",TONGHOP!$J669="R",TONGHOP!$K669&lt;&gt;""),TONGHOP!$M669,"")</f>
        <v/>
      </c>
      <c r="M669" s="3" t="str">
        <f>IF(AND(TONGHOP!$O669="ThiTN",TONGHOP!$P669="VĐ",TONGHOP!$J669="R",TONGHOP!$K669&lt;&gt;""),TONGHOP!$K669,"")</f>
        <v/>
      </c>
      <c r="N669" s="3" t="str">
        <f>IF(AND(TONGHOP!$O669="ThiTN",TONGHOP!$P669="VĐ",TONGHOP!$J669="R",TONGHOP!$K669&lt;&gt;""),TONGHOP!$M669,"")</f>
        <v/>
      </c>
      <c r="O669" s="3" t="str">
        <f>IF(AND(TONGHOP!$O669="ThiTN",TONGHOP!$P669="TH",TONGHOP!$J669="R",TONGHOP!$K669&lt;&gt;""),TONGHOP!$K669,"")</f>
        <v/>
      </c>
      <c r="P669" s="3" t="str">
        <f>IF(AND(TONGHOP!$O669="ThiTN",TONGHOP!$P669="TH",TONGHOP!$J669="R",TONGHOP!$K669&lt;&gt;""),TONGHOP!$M669,"")</f>
        <v/>
      </c>
    </row>
    <row r="670" spans="1:16">
      <c r="A670" s="3" t="str">
        <f>IF(AND(TONGHOP!$O670="KTHP",TONGHOP!$P670="LT",TONGHOP!$J670="R",TONGHOP!$K670&lt;&gt;""),TONGHOP!$K670,"")</f>
        <v/>
      </c>
      <c r="B670" s="3" t="str">
        <f>IF(AND(TONGHOP!$O670="KTHP",TONGHOP!$P670="LT",TONGHOP!$J670="R",TONGHOP!$K670&lt;&gt;""),TONGHOP!$M670,"")</f>
        <v/>
      </c>
      <c r="C670" s="3" t="str">
        <f>IF(AND(TONGHOP!$O670="KTHP",TONGHOP!$P670="TN",TONGHOP!$J670="R",TONGHOP!$K670&lt;&gt;""),TONGHOP!$K670,"")</f>
        <v/>
      </c>
      <c r="D670" s="3" t="str">
        <f>IF(AND(TONGHOP!$O670="KTHP",TONGHOP!$P670="TN",TONGHOP!$J670="R",TONGHOP!$K670&lt;&gt;""),TONGHOP!$M670,"")</f>
        <v/>
      </c>
      <c r="E670" s="3" t="str">
        <f>IF(AND(TONGHOP!$O670="KTHP",TONGHOP!$P670="VD",TONGHOP!$J670="R",TONGHOP!$K670&lt;&gt;""),TONGHOP!$K670,"")</f>
        <v/>
      </c>
      <c r="F670" s="3" t="str">
        <f>IF(AND(TONGHOP!$O670="KTHP",TONGHOP!$P670="VD",TONGHOP!$J670="R",TONGHOP!$K670&lt;&gt;""),TONGHOP!$M670,"")</f>
        <v/>
      </c>
      <c r="G670" s="3" t="str">
        <f>IF(AND(TONGHOP!$O670="KTHP",TONGHOP!$P670="TH",TONGHOP!$J670="R",TONGHOP!$K670&lt;&gt;""),TONGHOP!$K670,"")</f>
        <v/>
      </c>
      <c r="H670" s="3" t="str">
        <f>IF(AND(TONGHOP!$O670="KTHP",TONGHOP!$P670="TH",TONGHOP!$J670="R",TONGHOP!$K670&lt;&gt;""),TONGHOP!$M670,"")</f>
        <v/>
      </c>
      <c r="I670" s="3" t="str">
        <f>IF(AND(TONGHOP!$O670="ThiTN",TONGHOP!$P670="LT",TONGHOP!$J670="R",TONGHOP!$K670&lt;&gt;""),TONGHOP!$K670,"")</f>
        <v/>
      </c>
      <c r="J670" s="3" t="str">
        <f>IF(AND(TONGHOP!$O670="ThiTN",TONGHOP!$P670="LT",TONGHOP!$J670="R",TONGHOP!$K670&lt;&gt;""),TONGHOP!$M670,"")</f>
        <v/>
      </c>
      <c r="K670" s="3" t="str">
        <f>IF(AND(TONGHOP!$O670="ThiTN",TONGHOP!$P670="TN",TONGHOP!$J670="R",TONGHOP!$K670&lt;&gt;""),TONGHOP!$K670,"")</f>
        <v/>
      </c>
      <c r="L670" s="3" t="str">
        <f>IF(AND(TONGHOP!$O670="ThiTN",TONGHOP!$P670="TN",TONGHOP!$J670="R",TONGHOP!$K670&lt;&gt;""),TONGHOP!$M670,"")</f>
        <v/>
      </c>
      <c r="M670" s="3" t="str">
        <f>IF(AND(TONGHOP!$O670="ThiTN",TONGHOP!$P670="VĐ",TONGHOP!$J670="R",TONGHOP!$K670&lt;&gt;""),TONGHOP!$K670,"")</f>
        <v/>
      </c>
      <c r="N670" s="3" t="str">
        <f>IF(AND(TONGHOP!$O670="ThiTN",TONGHOP!$P670="VĐ",TONGHOP!$J670="R",TONGHOP!$K670&lt;&gt;""),TONGHOP!$M670,"")</f>
        <v/>
      </c>
      <c r="O670" s="3" t="str">
        <f>IF(AND(TONGHOP!$O670="ThiTN",TONGHOP!$P670="TH",TONGHOP!$J670="R",TONGHOP!$K670&lt;&gt;""),TONGHOP!$K670,"")</f>
        <v/>
      </c>
      <c r="P670" s="3" t="str">
        <f>IF(AND(TONGHOP!$O670="ThiTN",TONGHOP!$P670="TH",TONGHOP!$J670="R",TONGHOP!$K670&lt;&gt;""),TONGHOP!$M670,"")</f>
        <v/>
      </c>
    </row>
    <row r="671" spans="1:16">
      <c r="A671" s="3" t="str">
        <f>IF(AND(TONGHOP!$O671="KTHP",TONGHOP!$P671="LT",TONGHOP!$J671="R",TONGHOP!$K671&lt;&gt;""),TONGHOP!$K671,"")</f>
        <v/>
      </c>
      <c r="B671" s="3" t="str">
        <f>IF(AND(TONGHOP!$O671="KTHP",TONGHOP!$P671="LT",TONGHOP!$J671="R",TONGHOP!$K671&lt;&gt;""),TONGHOP!$M671,"")</f>
        <v/>
      </c>
      <c r="C671" s="3" t="str">
        <f>IF(AND(TONGHOP!$O671="KTHP",TONGHOP!$P671="TN",TONGHOP!$J671="R",TONGHOP!$K671&lt;&gt;""),TONGHOP!$K671,"")</f>
        <v/>
      </c>
      <c r="D671" s="3" t="str">
        <f>IF(AND(TONGHOP!$O671="KTHP",TONGHOP!$P671="TN",TONGHOP!$J671="R",TONGHOP!$K671&lt;&gt;""),TONGHOP!$M671,"")</f>
        <v/>
      </c>
      <c r="E671" s="3" t="str">
        <f>IF(AND(TONGHOP!$O671="KTHP",TONGHOP!$P671="VD",TONGHOP!$J671="R",TONGHOP!$K671&lt;&gt;""),TONGHOP!$K671,"")</f>
        <v/>
      </c>
      <c r="F671" s="3" t="str">
        <f>IF(AND(TONGHOP!$O671="KTHP",TONGHOP!$P671="VD",TONGHOP!$J671="R",TONGHOP!$K671&lt;&gt;""),TONGHOP!$M671,"")</f>
        <v/>
      </c>
      <c r="G671" s="3" t="str">
        <f>IF(AND(TONGHOP!$O671="KTHP",TONGHOP!$P671="TH",TONGHOP!$J671="R",TONGHOP!$K671&lt;&gt;""),TONGHOP!$K671,"")</f>
        <v/>
      </c>
      <c r="H671" s="3" t="str">
        <f>IF(AND(TONGHOP!$O671="KTHP",TONGHOP!$P671="TH",TONGHOP!$J671="R",TONGHOP!$K671&lt;&gt;""),TONGHOP!$M671,"")</f>
        <v/>
      </c>
      <c r="I671" s="3" t="str">
        <f>IF(AND(TONGHOP!$O671="ThiTN",TONGHOP!$P671="LT",TONGHOP!$J671="R",TONGHOP!$K671&lt;&gt;""),TONGHOP!$K671,"")</f>
        <v/>
      </c>
      <c r="J671" s="3" t="str">
        <f>IF(AND(TONGHOP!$O671="ThiTN",TONGHOP!$P671="LT",TONGHOP!$J671="R",TONGHOP!$K671&lt;&gt;""),TONGHOP!$M671,"")</f>
        <v/>
      </c>
      <c r="K671" s="3" t="str">
        <f>IF(AND(TONGHOP!$O671="ThiTN",TONGHOP!$P671="TN",TONGHOP!$J671="R",TONGHOP!$K671&lt;&gt;""),TONGHOP!$K671,"")</f>
        <v/>
      </c>
      <c r="L671" s="3" t="str">
        <f>IF(AND(TONGHOP!$O671="ThiTN",TONGHOP!$P671="TN",TONGHOP!$J671="R",TONGHOP!$K671&lt;&gt;""),TONGHOP!$M671,"")</f>
        <v/>
      </c>
      <c r="M671" s="3" t="str">
        <f>IF(AND(TONGHOP!$O671="ThiTN",TONGHOP!$P671="VĐ",TONGHOP!$J671="R",TONGHOP!$K671&lt;&gt;""),TONGHOP!$K671,"")</f>
        <v/>
      </c>
      <c r="N671" s="3" t="str">
        <f>IF(AND(TONGHOP!$O671="ThiTN",TONGHOP!$P671="VĐ",TONGHOP!$J671="R",TONGHOP!$K671&lt;&gt;""),TONGHOP!$M671,"")</f>
        <v/>
      </c>
      <c r="O671" s="3" t="str">
        <f>IF(AND(TONGHOP!$O671="ThiTN",TONGHOP!$P671="TH",TONGHOP!$J671="R",TONGHOP!$K671&lt;&gt;""),TONGHOP!$K671,"")</f>
        <v/>
      </c>
      <c r="P671" s="3" t="str">
        <f>IF(AND(TONGHOP!$O671="ThiTN",TONGHOP!$P671="TH",TONGHOP!$J671="R",TONGHOP!$K671&lt;&gt;""),TONGHOP!$M671,"")</f>
        <v/>
      </c>
    </row>
    <row r="672" spans="1:16">
      <c r="A672" s="3" t="str">
        <f>IF(AND(TONGHOP!$O672="KTHP",TONGHOP!$P672="LT",TONGHOP!$J672="R",TONGHOP!$K672&lt;&gt;""),TONGHOP!$K672,"")</f>
        <v/>
      </c>
      <c r="B672" s="3" t="str">
        <f>IF(AND(TONGHOP!$O672="KTHP",TONGHOP!$P672="LT",TONGHOP!$J672="R",TONGHOP!$K672&lt;&gt;""),TONGHOP!$M672,"")</f>
        <v/>
      </c>
      <c r="C672" s="3" t="str">
        <f>IF(AND(TONGHOP!$O672="KTHP",TONGHOP!$P672="TN",TONGHOP!$J672="R",TONGHOP!$K672&lt;&gt;""),TONGHOP!$K672,"")</f>
        <v/>
      </c>
      <c r="D672" s="3" t="str">
        <f>IF(AND(TONGHOP!$O672="KTHP",TONGHOP!$P672="TN",TONGHOP!$J672="R",TONGHOP!$K672&lt;&gt;""),TONGHOP!$M672,"")</f>
        <v/>
      </c>
      <c r="E672" s="3" t="str">
        <f>IF(AND(TONGHOP!$O672="KTHP",TONGHOP!$P672="VD",TONGHOP!$J672="R",TONGHOP!$K672&lt;&gt;""),TONGHOP!$K672,"")</f>
        <v/>
      </c>
      <c r="F672" s="3" t="str">
        <f>IF(AND(TONGHOP!$O672="KTHP",TONGHOP!$P672="VD",TONGHOP!$J672="R",TONGHOP!$K672&lt;&gt;""),TONGHOP!$M672,"")</f>
        <v/>
      </c>
      <c r="G672" s="3" t="str">
        <f>IF(AND(TONGHOP!$O672="KTHP",TONGHOP!$P672="TH",TONGHOP!$J672="R",TONGHOP!$K672&lt;&gt;""),TONGHOP!$K672,"")</f>
        <v/>
      </c>
      <c r="H672" s="3" t="str">
        <f>IF(AND(TONGHOP!$O672="KTHP",TONGHOP!$P672="TH",TONGHOP!$J672="R",TONGHOP!$K672&lt;&gt;""),TONGHOP!$M672,"")</f>
        <v/>
      </c>
      <c r="I672" s="3" t="str">
        <f>IF(AND(TONGHOP!$O672="ThiTN",TONGHOP!$P672="LT",TONGHOP!$J672="R",TONGHOP!$K672&lt;&gt;""),TONGHOP!$K672,"")</f>
        <v/>
      </c>
      <c r="J672" s="3" t="str">
        <f>IF(AND(TONGHOP!$O672="ThiTN",TONGHOP!$P672="LT",TONGHOP!$J672="R",TONGHOP!$K672&lt;&gt;""),TONGHOP!$M672,"")</f>
        <v/>
      </c>
      <c r="K672" s="3" t="str">
        <f>IF(AND(TONGHOP!$O672="ThiTN",TONGHOP!$P672="TN",TONGHOP!$J672="R",TONGHOP!$K672&lt;&gt;""),TONGHOP!$K672,"")</f>
        <v/>
      </c>
      <c r="L672" s="3" t="str">
        <f>IF(AND(TONGHOP!$O672="ThiTN",TONGHOP!$P672="TN",TONGHOP!$J672="R",TONGHOP!$K672&lt;&gt;""),TONGHOP!$M672,"")</f>
        <v/>
      </c>
      <c r="M672" s="3" t="str">
        <f>IF(AND(TONGHOP!$O672="ThiTN",TONGHOP!$P672="VĐ",TONGHOP!$J672="R",TONGHOP!$K672&lt;&gt;""),TONGHOP!$K672,"")</f>
        <v/>
      </c>
      <c r="N672" s="3" t="str">
        <f>IF(AND(TONGHOP!$O672="ThiTN",TONGHOP!$P672="VĐ",TONGHOP!$J672="R",TONGHOP!$K672&lt;&gt;""),TONGHOP!$M672,"")</f>
        <v/>
      </c>
      <c r="O672" s="3" t="str">
        <f>IF(AND(TONGHOP!$O672="ThiTN",TONGHOP!$P672="TH",TONGHOP!$J672="R",TONGHOP!$K672&lt;&gt;""),TONGHOP!$K672,"")</f>
        <v/>
      </c>
      <c r="P672" s="3" t="str">
        <f>IF(AND(TONGHOP!$O672="ThiTN",TONGHOP!$P672="TH",TONGHOP!$J672="R",TONGHOP!$K672&lt;&gt;""),TONGHOP!$M672,"")</f>
        <v/>
      </c>
    </row>
    <row r="673" spans="1:16">
      <c r="A673" s="3" t="str">
        <f>IF(AND(TONGHOP!$O673="KTHP",TONGHOP!$P673="LT",TONGHOP!$J673="R",TONGHOP!$K673&lt;&gt;""),TONGHOP!$K673,"")</f>
        <v/>
      </c>
      <c r="B673" s="3" t="str">
        <f>IF(AND(TONGHOP!$O673="KTHP",TONGHOP!$P673="LT",TONGHOP!$J673="R",TONGHOP!$K673&lt;&gt;""),TONGHOP!$M673,"")</f>
        <v/>
      </c>
      <c r="C673" s="3" t="str">
        <f>IF(AND(TONGHOP!$O673="KTHP",TONGHOP!$P673="TN",TONGHOP!$J673="R",TONGHOP!$K673&lt;&gt;""),TONGHOP!$K673,"")</f>
        <v/>
      </c>
      <c r="D673" s="3" t="str">
        <f>IF(AND(TONGHOP!$O673="KTHP",TONGHOP!$P673="TN",TONGHOP!$J673="R",TONGHOP!$K673&lt;&gt;""),TONGHOP!$M673,"")</f>
        <v/>
      </c>
      <c r="E673" s="3" t="str">
        <f>IF(AND(TONGHOP!$O673="KTHP",TONGHOP!$P673="VD",TONGHOP!$J673="R",TONGHOP!$K673&lt;&gt;""),TONGHOP!$K673,"")</f>
        <v/>
      </c>
      <c r="F673" s="3" t="str">
        <f>IF(AND(TONGHOP!$O673="KTHP",TONGHOP!$P673="VD",TONGHOP!$J673="R",TONGHOP!$K673&lt;&gt;""),TONGHOP!$M673,"")</f>
        <v/>
      </c>
      <c r="G673" s="3" t="str">
        <f>IF(AND(TONGHOP!$O673="KTHP",TONGHOP!$P673="TH",TONGHOP!$J673="R",TONGHOP!$K673&lt;&gt;""),TONGHOP!$K673,"")</f>
        <v/>
      </c>
      <c r="H673" s="3" t="str">
        <f>IF(AND(TONGHOP!$O673="KTHP",TONGHOP!$P673="TH",TONGHOP!$J673="R",TONGHOP!$K673&lt;&gt;""),TONGHOP!$M673,"")</f>
        <v/>
      </c>
      <c r="I673" s="3" t="str">
        <f>IF(AND(TONGHOP!$O673="ThiTN",TONGHOP!$P673="LT",TONGHOP!$J673="R",TONGHOP!$K673&lt;&gt;""),TONGHOP!$K673,"")</f>
        <v/>
      </c>
      <c r="J673" s="3" t="str">
        <f>IF(AND(TONGHOP!$O673="ThiTN",TONGHOP!$P673="LT",TONGHOP!$J673="R",TONGHOP!$K673&lt;&gt;""),TONGHOP!$M673,"")</f>
        <v/>
      </c>
      <c r="K673" s="3" t="str">
        <f>IF(AND(TONGHOP!$O673="ThiTN",TONGHOP!$P673="TN",TONGHOP!$J673="R",TONGHOP!$K673&lt;&gt;""),TONGHOP!$K673,"")</f>
        <v/>
      </c>
      <c r="L673" s="3" t="str">
        <f>IF(AND(TONGHOP!$O673="ThiTN",TONGHOP!$P673="TN",TONGHOP!$J673="R",TONGHOP!$K673&lt;&gt;""),TONGHOP!$M673,"")</f>
        <v/>
      </c>
      <c r="M673" s="3" t="str">
        <f>IF(AND(TONGHOP!$O673="ThiTN",TONGHOP!$P673="VĐ",TONGHOP!$J673="R",TONGHOP!$K673&lt;&gt;""),TONGHOP!$K673,"")</f>
        <v/>
      </c>
      <c r="N673" s="3" t="str">
        <f>IF(AND(TONGHOP!$O673="ThiTN",TONGHOP!$P673="VĐ",TONGHOP!$J673="R",TONGHOP!$K673&lt;&gt;""),TONGHOP!$M673,"")</f>
        <v/>
      </c>
      <c r="O673" s="3" t="str">
        <f>IF(AND(TONGHOP!$O673="ThiTN",TONGHOP!$P673="TH",TONGHOP!$J673="R",TONGHOP!$K673&lt;&gt;""),TONGHOP!$K673,"")</f>
        <v/>
      </c>
      <c r="P673" s="3" t="str">
        <f>IF(AND(TONGHOP!$O673="ThiTN",TONGHOP!$P673="TH",TONGHOP!$J673="R",TONGHOP!$K673&lt;&gt;""),TONGHOP!$M673,"")</f>
        <v/>
      </c>
    </row>
    <row r="674" spans="1:16">
      <c r="A674" s="3" t="str">
        <f>IF(AND(TONGHOP!$O674="KTHP",TONGHOP!$P674="LT",TONGHOP!$J674="R",TONGHOP!$K674&lt;&gt;""),TONGHOP!$K674,"")</f>
        <v/>
      </c>
      <c r="B674" s="3" t="str">
        <f>IF(AND(TONGHOP!$O674="KTHP",TONGHOP!$P674="LT",TONGHOP!$J674="R",TONGHOP!$K674&lt;&gt;""),TONGHOP!$M674,"")</f>
        <v/>
      </c>
      <c r="C674" s="3" t="str">
        <f>IF(AND(TONGHOP!$O674="KTHP",TONGHOP!$P674="TN",TONGHOP!$J674="R",TONGHOP!$K674&lt;&gt;""),TONGHOP!$K674,"")</f>
        <v/>
      </c>
      <c r="D674" s="3" t="str">
        <f>IF(AND(TONGHOP!$O674="KTHP",TONGHOP!$P674="TN",TONGHOP!$J674="R",TONGHOP!$K674&lt;&gt;""),TONGHOP!$M674,"")</f>
        <v/>
      </c>
      <c r="E674" s="3" t="str">
        <f>IF(AND(TONGHOP!$O674="KTHP",TONGHOP!$P674="VD",TONGHOP!$J674="R",TONGHOP!$K674&lt;&gt;""),TONGHOP!$K674,"")</f>
        <v/>
      </c>
      <c r="F674" s="3" t="str">
        <f>IF(AND(TONGHOP!$O674="KTHP",TONGHOP!$P674="VD",TONGHOP!$J674="R",TONGHOP!$K674&lt;&gt;""),TONGHOP!$M674,"")</f>
        <v/>
      </c>
      <c r="G674" s="3" t="str">
        <f>IF(AND(TONGHOP!$O674="KTHP",TONGHOP!$P674="TH",TONGHOP!$J674="R",TONGHOP!$K674&lt;&gt;""),TONGHOP!$K674,"")</f>
        <v/>
      </c>
      <c r="H674" s="3" t="str">
        <f>IF(AND(TONGHOP!$O674="KTHP",TONGHOP!$P674="TH",TONGHOP!$J674="R",TONGHOP!$K674&lt;&gt;""),TONGHOP!$M674,"")</f>
        <v/>
      </c>
      <c r="I674" s="3" t="str">
        <f>IF(AND(TONGHOP!$O674="ThiTN",TONGHOP!$P674="LT",TONGHOP!$J674="R",TONGHOP!$K674&lt;&gt;""),TONGHOP!$K674,"")</f>
        <v/>
      </c>
      <c r="J674" s="3" t="str">
        <f>IF(AND(TONGHOP!$O674="ThiTN",TONGHOP!$P674="LT",TONGHOP!$J674="R",TONGHOP!$K674&lt;&gt;""),TONGHOP!$M674,"")</f>
        <v/>
      </c>
      <c r="K674" s="3" t="str">
        <f>IF(AND(TONGHOP!$O674="ThiTN",TONGHOP!$P674="TN",TONGHOP!$J674="R",TONGHOP!$K674&lt;&gt;""),TONGHOP!$K674,"")</f>
        <v/>
      </c>
      <c r="L674" s="3" t="str">
        <f>IF(AND(TONGHOP!$O674="ThiTN",TONGHOP!$P674="TN",TONGHOP!$J674="R",TONGHOP!$K674&lt;&gt;""),TONGHOP!$M674,"")</f>
        <v/>
      </c>
      <c r="M674" s="3" t="str">
        <f>IF(AND(TONGHOP!$O674="ThiTN",TONGHOP!$P674="VĐ",TONGHOP!$J674="R",TONGHOP!$K674&lt;&gt;""),TONGHOP!$K674,"")</f>
        <v/>
      </c>
      <c r="N674" s="3" t="str">
        <f>IF(AND(TONGHOP!$O674="ThiTN",TONGHOP!$P674="VĐ",TONGHOP!$J674="R",TONGHOP!$K674&lt;&gt;""),TONGHOP!$M674,"")</f>
        <v/>
      </c>
      <c r="O674" s="3" t="str">
        <f>IF(AND(TONGHOP!$O674="ThiTN",TONGHOP!$P674="TH",TONGHOP!$J674="R",TONGHOP!$K674&lt;&gt;""),TONGHOP!$K674,"")</f>
        <v/>
      </c>
      <c r="P674" s="3" t="str">
        <f>IF(AND(TONGHOP!$O674="ThiTN",TONGHOP!$P674="TH",TONGHOP!$J674="R",TONGHOP!$K674&lt;&gt;""),TONGHOP!$M674,"")</f>
        <v/>
      </c>
    </row>
    <row r="675" spans="1:16">
      <c r="A675" s="3" t="str">
        <f>IF(AND(TONGHOP!$O675="KTHP",TONGHOP!$P675="LT",TONGHOP!$J675="R",TONGHOP!$K675&lt;&gt;""),TONGHOP!$K675,"")</f>
        <v/>
      </c>
      <c r="B675" s="3" t="str">
        <f>IF(AND(TONGHOP!$O675="KTHP",TONGHOP!$P675="LT",TONGHOP!$J675="R",TONGHOP!$K675&lt;&gt;""),TONGHOP!$M675,"")</f>
        <v/>
      </c>
      <c r="C675" s="3" t="str">
        <f>IF(AND(TONGHOP!$O675="KTHP",TONGHOP!$P675="TN",TONGHOP!$J675="R",TONGHOP!$K675&lt;&gt;""),TONGHOP!$K675,"")</f>
        <v/>
      </c>
      <c r="D675" s="3" t="str">
        <f>IF(AND(TONGHOP!$O675="KTHP",TONGHOP!$P675="TN",TONGHOP!$J675="R",TONGHOP!$K675&lt;&gt;""),TONGHOP!$M675,"")</f>
        <v/>
      </c>
      <c r="E675" s="3" t="str">
        <f>IF(AND(TONGHOP!$O675="KTHP",TONGHOP!$P675="VD",TONGHOP!$J675="R",TONGHOP!$K675&lt;&gt;""),TONGHOP!$K675,"")</f>
        <v/>
      </c>
      <c r="F675" s="3" t="str">
        <f>IF(AND(TONGHOP!$O675="KTHP",TONGHOP!$P675="VD",TONGHOP!$J675="R",TONGHOP!$K675&lt;&gt;""),TONGHOP!$M675,"")</f>
        <v/>
      </c>
      <c r="G675" s="3" t="str">
        <f>IF(AND(TONGHOP!$O675="KTHP",TONGHOP!$P675="TH",TONGHOP!$J675="R",TONGHOP!$K675&lt;&gt;""),TONGHOP!$K675,"")</f>
        <v/>
      </c>
      <c r="H675" s="3" t="str">
        <f>IF(AND(TONGHOP!$O675="KTHP",TONGHOP!$P675="TH",TONGHOP!$J675="R",TONGHOP!$K675&lt;&gt;""),TONGHOP!$M675,"")</f>
        <v/>
      </c>
      <c r="I675" s="3" t="str">
        <f>IF(AND(TONGHOP!$O675="ThiTN",TONGHOP!$P675="LT",TONGHOP!$J675="R",TONGHOP!$K675&lt;&gt;""),TONGHOP!$K675,"")</f>
        <v/>
      </c>
      <c r="J675" s="3" t="str">
        <f>IF(AND(TONGHOP!$O675="ThiTN",TONGHOP!$P675="LT",TONGHOP!$J675="R",TONGHOP!$K675&lt;&gt;""),TONGHOP!$M675,"")</f>
        <v/>
      </c>
      <c r="K675" s="3" t="str">
        <f>IF(AND(TONGHOP!$O675="ThiTN",TONGHOP!$P675="TN",TONGHOP!$J675="R",TONGHOP!$K675&lt;&gt;""),TONGHOP!$K675,"")</f>
        <v/>
      </c>
      <c r="L675" s="3" t="str">
        <f>IF(AND(TONGHOP!$O675="ThiTN",TONGHOP!$P675="TN",TONGHOP!$J675="R",TONGHOP!$K675&lt;&gt;""),TONGHOP!$M675,"")</f>
        <v/>
      </c>
      <c r="M675" s="3" t="str">
        <f>IF(AND(TONGHOP!$O675="ThiTN",TONGHOP!$P675="VĐ",TONGHOP!$J675="R",TONGHOP!$K675&lt;&gt;""),TONGHOP!$K675,"")</f>
        <v/>
      </c>
      <c r="N675" s="3" t="str">
        <f>IF(AND(TONGHOP!$O675="ThiTN",TONGHOP!$P675="VĐ",TONGHOP!$J675="R",TONGHOP!$K675&lt;&gt;""),TONGHOP!$M675,"")</f>
        <v/>
      </c>
      <c r="O675" s="3" t="str">
        <f>IF(AND(TONGHOP!$O675="ThiTN",TONGHOP!$P675="TH",TONGHOP!$J675="R",TONGHOP!$K675&lt;&gt;""),TONGHOP!$K675,"")</f>
        <v/>
      </c>
      <c r="P675" s="3" t="str">
        <f>IF(AND(TONGHOP!$O675="ThiTN",TONGHOP!$P675="TH",TONGHOP!$J675="R",TONGHOP!$K675&lt;&gt;""),TONGHOP!$M675,"")</f>
        <v/>
      </c>
    </row>
    <row r="676" spans="1:16">
      <c r="A676" s="3" t="str">
        <f>IF(AND(TONGHOP!$O676="KTHP",TONGHOP!$P676="LT",TONGHOP!$J676="R",TONGHOP!$K676&lt;&gt;""),TONGHOP!$K676,"")</f>
        <v/>
      </c>
      <c r="B676" s="3" t="str">
        <f>IF(AND(TONGHOP!$O676="KTHP",TONGHOP!$P676="LT",TONGHOP!$J676="R",TONGHOP!$K676&lt;&gt;""),TONGHOP!$M676,"")</f>
        <v/>
      </c>
      <c r="C676" s="3" t="str">
        <f>IF(AND(TONGHOP!$O676="KTHP",TONGHOP!$P676="TN",TONGHOP!$J676="R",TONGHOP!$K676&lt;&gt;""),TONGHOP!$K676,"")</f>
        <v/>
      </c>
      <c r="D676" s="3" t="str">
        <f>IF(AND(TONGHOP!$O676="KTHP",TONGHOP!$P676="TN",TONGHOP!$J676="R",TONGHOP!$K676&lt;&gt;""),TONGHOP!$M676,"")</f>
        <v/>
      </c>
      <c r="E676" s="3" t="str">
        <f>IF(AND(TONGHOP!$O676="KTHP",TONGHOP!$P676="VD",TONGHOP!$J676="R",TONGHOP!$K676&lt;&gt;""),TONGHOP!$K676,"")</f>
        <v/>
      </c>
      <c r="F676" s="3" t="str">
        <f>IF(AND(TONGHOP!$O676="KTHP",TONGHOP!$P676="VD",TONGHOP!$J676="R",TONGHOP!$K676&lt;&gt;""),TONGHOP!$M676,"")</f>
        <v/>
      </c>
      <c r="G676" s="3" t="str">
        <f>IF(AND(TONGHOP!$O676="KTHP",TONGHOP!$P676="TH",TONGHOP!$J676="R",TONGHOP!$K676&lt;&gt;""),TONGHOP!$K676,"")</f>
        <v/>
      </c>
      <c r="H676" s="3" t="str">
        <f>IF(AND(TONGHOP!$O676="KTHP",TONGHOP!$P676="TH",TONGHOP!$J676="R",TONGHOP!$K676&lt;&gt;""),TONGHOP!$M676,"")</f>
        <v/>
      </c>
      <c r="I676" s="3" t="str">
        <f>IF(AND(TONGHOP!$O676="ThiTN",TONGHOP!$P676="LT",TONGHOP!$J676="R",TONGHOP!$K676&lt;&gt;""),TONGHOP!$K676,"")</f>
        <v/>
      </c>
      <c r="J676" s="3" t="str">
        <f>IF(AND(TONGHOP!$O676="ThiTN",TONGHOP!$P676="LT",TONGHOP!$J676="R",TONGHOP!$K676&lt;&gt;""),TONGHOP!$M676,"")</f>
        <v/>
      </c>
      <c r="K676" s="3" t="str">
        <f>IF(AND(TONGHOP!$O676="ThiTN",TONGHOP!$P676="TN",TONGHOP!$J676="R",TONGHOP!$K676&lt;&gt;""),TONGHOP!$K676,"")</f>
        <v/>
      </c>
      <c r="L676" s="3" t="str">
        <f>IF(AND(TONGHOP!$O676="ThiTN",TONGHOP!$P676="TN",TONGHOP!$J676="R",TONGHOP!$K676&lt;&gt;""),TONGHOP!$M676,"")</f>
        <v/>
      </c>
      <c r="M676" s="3" t="str">
        <f>IF(AND(TONGHOP!$O676="ThiTN",TONGHOP!$P676="VĐ",TONGHOP!$J676="R",TONGHOP!$K676&lt;&gt;""),TONGHOP!$K676,"")</f>
        <v/>
      </c>
      <c r="N676" s="3" t="str">
        <f>IF(AND(TONGHOP!$O676="ThiTN",TONGHOP!$P676="VĐ",TONGHOP!$J676="R",TONGHOP!$K676&lt;&gt;""),TONGHOP!$M676,"")</f>
        <v/>
      </c>
      <c r="O676" s="3" t="str">
        <f>IF(AND(TONGHOP!$O676="ThiTN",TONGHOP!$P676="TH",TONGHOP!$J676="R",TONGHOP!$K676&lt;&gt;""),TONGHOP!$K676,"")</f>
        <v/>
      </c>
      <c r="P676" s="3" t="str">
        <f>IF(AND(TONGHOP!$O676="ThiTN",TONGHOP!$P676="TH",TONGHOP!$J676="R",TONGHOP!$K676&lt;&gt;""),TONGHOP!$M676,"")</f>
        <v/>
      </c>
    </row>
    <row r="677" spans="1:16">
      <c r="A677" s="3" t="str">
        <f>IF(AND(TONGHOP!$O677="KTHP",TONGHOP!$P677="LT",TONGHOP!$J677="R",TONGHOP!$K677&lt;&gt;""),TONGHOP!$K677,"")</f>
        <v/>
      </c>
      <c r="B677" s="3" t="str">
        <f>IF(AND(TONGHOP!$O677="KTHP",TONGHOP!$P677="LT",TONGHOP!$J677="R",TONGHOP!$K677&lt;&gt;""),TONGHOP!$M677,"")</f>
        <v/>
      </c>
      <c r="C677" s="3" t="str">
        <f>IF(AND(TONGHOP!$O677="KTHP",TONGHOP!$P677="TN",TONGHOP!$J677="R",TONGHOP!$K677&lt;&gt;""),TONGHOP!$K677,"")</f>
        <v/>
      </c>
      <c r="D677" s="3" t="str">
        <f>IF(AND(TONGHOP!$O677="KTHP",TONGHOP!$P677="TN",TONGHOP!$J677="R",TONGHOP!$K677&lt;&gt;""),TONGHOP!$M677,"")</f>
        <v/>
      </c>
      <c r="E677" s="3" t="str">
        <f>IF(AND(TONGHOP!$O677="KTHP",TONGHOP!$P677="VD",TONGHOP!$J677="R",TONGHOP!$K677&lt;&gt;""),TONGHOP!$K677,"")</f>
        <v/>
      </c>
      <c r="F677" s="3" t="str">
        <f>IF(AND(TONGHOP!$O677="KTHP",TONGHOP!$P677="VD",TONGHOP!$J677="R",TONGHOP!$K677&lt;&gt;""),TONGHOP!$M677,"")</f>
        <v/>
      </c>
      <c r="G677" s="3" t="str">
        <f>IF(AND(TONGHOP!$O677="KTHP",TONGHOP!$P677="TH",TONGHOP!$J677="R",TONGHOP!$K677&lt;&gt;""),TONGHOP!$K677,"")</f>
        <v/>
      </c>
      <c r="H677" s="3" t="str">
        <f>IF(AND(TONGHOP!$O677="KTHP",TONGHOP!$P677="TH",TONGHOP!$J677="R",TONGHOP!$K677&lt;&gt;""),TONGHOP!$M677,"")</f>
        <v/>
      </c>
      <c r="I677" s="3" t="str">
        <f>IF(AND(TONGHOP!$O677="ThiTN",TONGHOP!$P677="LT",TONGHOP!$J677="R",TONGHOP!$K677&lt;&gt;""),TONGHOP!$K677,"")</f>
        <v/>
      </c>
      <c r="J677" s="3" t="str">
        <f>IF(AND(TONGHOP!$O677="ThiTN",TONGHOP!$P677="LT",TONGHOP!$J677="R",TONGHOP!$K677&lt;&gt;""),TONGHOP!$M677,"")</f>
        <v/>
      </c>
      <c r="K677" s="3" t="str">
        <f>IF(AND(TONGHOP!$O677="ThiTN",TONGHOP!$P677="TN",TONGHOP!$J677="R",TONGHOP!$K677&lt;&gt;""),TONGHOP!$K677,"")</f>
        <v/>
      </c>
      <c r="L677" s="3" t="str">
        <f>IF(AND(TONGHOP!$O677="ThiTN",TONGHOP!$P677="TN",TONGHOP!$J677="R",TONGHOP!$K677&lt;&gt;""),TONGHOP!$M677,"")</f>
        <v/>
      </c>
      <c r="M677" s="3" t="str">
        <f>IF(AND(TONGHOP!$O677="ThiTN",TONGHOP!$P677="VĐ",TONGHOP!$J677="R",TONGHOP!$K677&lt;&gt;""),TONGHOP!$K677,"")</f>
        <v/>
      </c>
      <c r="N677" s="3" t="str">
        <f>IF(AND(TONGHOP!$O677="ThiTN",TONGHOP!$P677="VĐ",TONGHOP!$J677="R",TONGHOP!$K677&lt;&gt;""),TONGHOP!$M677,"")</f>
        <v/>
      </c>
      <c r="O677" s="3" t="str">
        <f>IF(AND(TONGHOP!$O677="ThiTN",TONGHOP!$P677="TH",TONGHOP!$J677="R",TONGHOP!$K677&lt;&gt;""),TONGHOP!$K677,"")</f>
        <v/>
      </c>
      <c r="P677" s="3" t="str">
        <f>IF(AND(TONGHOP!$O677="ThiTN",TONGHOP!$P677="TH",TONGHOP!$J677="R",TONGHOP!$K677&lt;&gt;""),TONGHOP!$M677,"")</f>
        <v/>
      </c>
    </row>
    <row r="678" spans="1:16">
      <c r="A678" s="3" t="str">
        <f>IF(AND(TONGHOP!$O678="KTHP",TONGHOP!$P678="LT",TONGHOP!$J678="R",TONGHOP!$K678&lt;&gt;""),TONGHOP!$K678,"")</f>
        <v/>
      </c>
      <c r="B678" s="3" t="str">
        <f>IF(AND(TONGHOP!$O678="KTHP",TONGHOP!$P678="LT",TONGHOP!$J678="R",TONGHOP!$K678&lt;&gt;""),TONGHOP!$M678,"")</f>
        <v/>
      </c>
      <c r="C678" s="3" t="str">
        <f>IF(AND(TONGHOP!$O678="KTHP",TONGHOP!$P678="TN",TONGHOP!$J678="R",TONGHOP!$K678&lt;&gt;""),TONGHOP!$K678,"")</f>
        <v/>
      </c>
      <c r="D678" s="3" t="str">
        <f>IF(AND(TONGHOP!$O678="KTHP",TONGHOP!$P678="TN",TONGHOP!$J678="R",TONGHOP!$K678&lt;&gt;""),TONGHOP!$M678,"")</f>
        <v/>
      </c>
      <c r="E678" s="3" t="str">
        <f>IF(AND(TONGHOP!$O678="KTHP",TONGHOP!$P678="VD",TONGHOP!$J678="R",TONGHOP!$K678&lt;&gt;""),TONGHOP!$K678,"")</f>
        <v/>
      </c>
      <c r="F678" s="3" t="str">
        <f>IF(AND(TONGHOP!$O678="KTHP",TONGHOP!$P678="VD",TONGHOP!$J678="R",TONGHOP!$K678&lt;&gt;""),TONGHOP!$M678,"")</f>
        <v/>
      </c>
      <c r="G678" s="3" t="str">
        <f>IF(AND(TONGHOP!$O678="KTHP",TONGHOP!$P678="TH",TONGHOP!$J678="R",TONGHOP!$K678&lt;&gt;""),TONGHOP!$K678,"")</f>
        <v/>
      </c>
      <c r="H678" s="3" t="str">
        <f>IF(AND(TONGHOP!$O678="KTHP",TONGHOP!$P678="TH",TONGHOP!$J678="R",TONGHOP!$K678&lt;&gt;""),TONGHOP!$M678,"")</f>
        <v/>
      </c>
      <c r="I678" s="3" t="str">
        <f>IF(AND(TONGHOP!$O678="ThiTN",TONGHOP!$P678="LT",TONGHOP!$J678="R",TONGHOP!$K678&lt;&gt;""),TONGHOP!$K678,"")</f>
        <v/>
      </c>
      <c r="J678" s="3" t="str">
        <f>IF(AND(TONGHOP!$O678="ThiTN",TONGHOP!$P678="LT",TONGHOP!$J678="R",TONGHOP!$K678&lt;&gt;""),TONGHOP!$M678,"")</f>
        <v/>
      </c>
      <c r="K678" s="3" t="str">
        <f>IF(AND(TONGHOP!$O678="ThiTN",TONGHOP!$P678="TN",TONGHOP!$J678="R",TONGHOP!$K678&lt;&gt;""),TONGHOP!$K678,"")</f>
        <v/>
      </c>
      <c r="L678" s="3" t="str">
        <f>IF(AND(TONGHOP!$O678="ThiTN",TONGHOP!$P678="TN",TONGHOP!$J678="R",TONGHOP!$K678&lt;&gt;""),TONGHOP!$M678,"")</f>
        <v/>
      </c>
      <c r="M678" s="3" t="str">
        <f>IF(AND(TONGHOP!$O678="ThiTN",TONGHOP!$P678="VĐ",TONGHOP!$J678="R",TONGHOP!$K678&lt;&gt;""),TONGHOP!$K678,"")</f>
        <v/>
      </c>
      <c r="N678" s="3" t="str">
        <f>IF(AND(TONGHOP!$O678="ThiTN",TONGHOP!$P678="VĐ",TONGHOP!$J678="R",TONGHOP!$K678&lt;&gt;""),TONGHOP!$M678,"")</f>
        <v/>
      </c>
      <c r="O678" s="3" t="str">
        <f>IF(AND(TONGHOP!$O678="ThiTN",TONGHOP!$P678="TH",TONGHOP!$J678="R",TONGHOP!$K678&lt;&gt;""),TONGHOP!$K678,"")</f>
        <v/>
      </c>
      <c r="P678" s="3" t="str">
        <f>IF(AND(TONGHOP!$O678="ThiTN",TONGHOP!$P678="TH",TONGHOP!$J678="R",TONGHOP!$K678&lt;&gt;""),TONGHOP!$M678,"")</f>
        <v/>
      </c>
    </row>
    <row r="679" spans="1:16">
      <c r="A679" s="3" t="str">
        <f>IF(AND(TONGHOP!$O679="KTHP",TONGHOP!$P679="LT",TONGHOP!$J679="R",TONGHOP!$K679&lt;&gt;""),TONGHOP!$K679,"")</f>
        <v/>
      </c>
      <c r="B679" s="3" t="str">
        <f>IF(AND(TONGHOP!$O679="KTHP",TONGHOP!$P679="LT",TONGHOP!$J679="R",TONGHOP!$K679&lt;&gt;""),TONGHOP!$M679,"")</f>
        <v/>
      </c>
      <c r="C679" s="3" t="str">
        <f>IF(AND(TONGHOP!$O679="KTHP",TONGHOP!$P679="TN",TONGHOP!$J679="R",TONGHOP!$K679&lt;&gt;""),TONGHOP!$K679,"")</f>
        <v/>
      </c>
      <c r="D679" s="3" t="str">
        <f>IF(AND(TONGHOP!$O679="KTHP",TONGHOP!$P679="TN",TONGHOP!$J679="R",TONGHOP!$K679&lt;&gt;""),TONGHOP!$M679,"")</f>
        <v/>
      </c>
      <c r="E679" s="3" t="str">
        <f>IF(AND(TONGHOP!$O679="KTHP",TONGHOP!$P679="VD",TONGHOP!$J679="R",TONGHOP!$K679&lt;&gt;""),TONGHOP!$K679,"")</f>
        <v/>
      </c>
      <c r="F679" s="3" t="str">
        <f>IF(AND(TONGHOP!$O679="KTHP",TONGHOP!$P679="VD",TONGHOP!$J679="R",TONGHOP!$K679&lt;&gt;""),TONGHOP!$M679,"")</f>
        <v/>
      </c>
      <c r="G679" s="3" t="str">
        <f>IF(AND(TONGHOP!$O679="KTHP",TONGHOP!$P679="TH",TONGHOP!$J679="R",TONGHOP!$K679&lt;&gt;""),TONGHOP!$K679,"")</f>
        <v/>
      </c>
      <c r="H679" s="3" t="str">
        <f>IF(AND(TONGHOP!$O679="KTHP",TONGHOP!$P679="TH",TONGHOP!$J679="R",TONGHOP!$K679&lt;&gt;""),TONGHOP!$M679,"")</f>
        <v/>
      </c>
      <c r="I679" s="3" t="str">
        <f>IF(AND(TONGHOP!$O679="ThiTN",TONGHOP!$P679="LT",TONGHOP!$J679="R",TONGHOP!$K679&lt;&gt;""),TONGHOP!$K679,"")</f>
        <v/>
      </c>
      <c r="J679" s="3" t="str">
        <f>IF(AND(TONGHOP!$O679="ThiTN",TONGHOP!$P679="LT",TONGHOP!$J679="R",TONGHOP!$K679&lt;&gt;""),TONGHOP!$M679,"")</f>
        <v/>
      </c>
      <c r="K679" s="3" t="str">
        <f>IF(AND(TONGHOP!$O679="ThiTN",TONGHOP!$P679="TN",TONGHOP!$J679="R",TONGHOP!$K679&lt;&gt;""),TONGHOP!$K679,"")</f>
        <v/>
      </c>
      <c r="L679" s="3" t="str">
        <f>IF(AND(TONGHOP!$O679="ThiTN",TONGHOP!$P679="TN",TONGHOP!$J679="R",TONGHOP!$K679&lt;&gt;""),TONGHOP!$M679,"")</f>
        <v/>
      </c>
      <c r="M679" s="3" t="str">
        <f>IF(AND(TONGHOP!$O679="ThiTN",TONGHOP!$P679="VĐ",TONGHOP!$J679="R",TONGHOP!$K679&lt;&gt;""),TONGHOP!$K679,"")</f>
        <v/>
      </c>
      <c r="N679" s="3" t="str">
        <f>IF(AND(TONGHOP!$O679="ThiTN",TONGHOP!$P679="VĐ",TONGHOP!$J679="R",TONGHOP!$K679&lt;&gt;""),TONGHOP!$M679,"")</f>
        <v/>
      </c>
      <c r="O679" s="3" t="str">
        <f>IF(AND(TONGHOP!$O679="ThiTN",TONGHOP!$P679="TH",TONGHOP!$J679="R",TONGHOP!$K679&lt;&gt;""),TONGHOP!$K679,"")</f>
        <v/>
      </c>
      <c r="P679" s="3" t="str">
        <f>IF(AND(TONGHOP!$O679="ThiTN",TONGHOP!$P679="TH",TONGHOP!$J679="R",TONGHOP!$K679&lt;&gt;""),TONGHOP!$M679,"")</f>
        <v/>
      </c>
    </row>
    <row r="680" spans="1:16">
      <c r="A680" s="3" t="str">
        <f>IF(AND(TONGHOP!$O680="KTHP",TONGHOP!$P680="LT",TONGHOP!$J680="R",TONGHOP!$K680&lt;&gt;""),TONGHOP!$K680,"")</f>
        <v/>
      </c>
      <c r="B680" s="3" t="str">
        <f>IF(AND(TONGHOP!$O680="KTHP",TONGHOP!$P680="LT",TONGHOP!$J680="R",TONGHOP!$K680&lt;&gt;""),TONGHOP!$M680,"")</f>
        <v/>
      </c>
      <c r="C680" s="3" t="str">
        <f>IF(AND(TONGHOP!$O680="KTHP",TONGHOP!$P680="TN",TONGHOP!$J680="R",TONGHOP!$K680&lt;&gt;""),TONGHOP!$K680,"")</f>
        <v/>
      </c>
      <c r="D680" s="3" t="str">
        <f>IF(AND(TONGHOP!$O680="KTHP",TONGHOP!$P680="TN",TONGHOP!$J680="R",TONGHOP!$K680&lt;&gt;""),TONGHOP!$M680,"")</f>
        <v/>
      </c>
      <c r="E680" s="3" t="str">
        <f>IF(AND(TONGHOP!$O680="KTHP",TONGHOP!$P680="VD",TONGHOP!$J680="R",TONGHOP!$K680&lt;&gt;""),TONGHOP!$K680,"")</f>
        <v/>
      </c>
      <c r="F680" s="3" t="str">
        <f>IF(AND(TONGHOP!$O680="KTHP",TONGHOP!$P680="VD",TONGHOP!$J680="R",TONGHOP!$K680&lt;&gt;""),TONGHOP!$M680,"")</f>
        <v/>
      </c>
      <c r="G680" s="3" t="str">
        <f>IF(AND(TONGHOP!$O680="KTHP",TONGHOP!$P680="TH",TONGHOP!$J680="R",TONGHOP!$K680&lt;&gt;""),TONGHOP!$K680,"")</f>
        <v/>
      </c>
      <c r="H680" s="3" t="str">
        <f>IF(AND(TONGHOP!$O680="KTHP",TONGHOP!$P680="TH",TONGHOP!$J680="R",TONGHOP!$K680&lt;&gt;""),TONGHOP!$M680,"")</f>
        <v/>
      </c>
      <c r="I680" s="3" t="str">
        <f>IF(AND(TONGHOP!$O680="ThiTN",TONGHOP!$P680="LT",TONGHOP!$J680="R",TONGHOP!$K680&lt;&gt;""),TONGHOP!$K680,"")</f>
        <v/>
      </c>
      <c r="J680" s="3" t="str">
        <f>IF(AND(TONGHOP!$O680="ThiTN",TONGHOP!$P680="LT",TONGHOP!$J680="R",TONGHOP!$K680&lt;&gt;""),TONGHOP!$M680,"")</f>
        <v/>
      </c>
      <c r="K680" s="3" t="str">
        <f>IF(AND(TONGHOP!$O680="ThiTN",TONGHOP!$P680="TN",TONGHOP!$J680="R",TONGHOP!$K680&lt;&gt;""),TONGHOP!$K680,"")</f>
        <v/>
      </c>
      <c r="L680" s="3" t="str">
        <f>IF(AND(TONGHOP!$O680="ThiTN",TONGHOP!$P680="TN",TONGHOP!$J680="R",TONGHOP!$K680&lt;&gt;""),TONGHOP!$M680,"")</f>
        <v/>
      </c>
      <c r="M680" s="3" t="str">
        <f>IF(AND(TONGHOP!$O680="ThiTN",TONGHOP!$P680="VĐ",TONGHOP!$J680="R",TONGHOP!$K680&lt;&gt;""),TONGHOP!$K680,"")</f>
        <v/>
      </c>
      <c r="N680" s="3" t="str">
        <f>IF(AND(TONGHOP!$O680="ThiTN",TONGHOP!$P680="VĐ",TONGHOP!$J680="R",TONGHOP!$K680&lt;&gt;""),TONGHOP!$M680,"")</f>
        <v/>
      </c>
      <c r="O680" s="3" t="str">
        <f>IF(AND(TONGHOP!$O680="ThiTN",TONGHOP!$P680="TH",TONGHOP!$J680="R",TONGHOP!$K680&lt;&gt;""),TONGHOP!$K680,"")</f>
        <v/>
      </c>
      <c r="P680" s="3" t="str">
        <f>IF(AND(TONGHOP!$O680="ThiTN",TONGHOP!$P680="TH",TONGHOP!$J680="R",TONGHOP!$K680&lt;&gt;""),TONGHOP!$M680,"")</f>
        <v/>
      </c>
    </row>
    <row r="681" spans="1:16">
      <c r="A681" s="3" t="str">
        <f>IF(AND(TONGHOP!$O681="KTHP",TONGHOP!$P681="LT",TONGHOP!$J681="R",TONGHOP!$K681&lt;&gt;""),TONGHOP!$K681,"")</f>
        <v/>
      </c>
      <c r="B681" s="3" t="str">
        <f>IF(AND(TONGHOP!$O681="KTHP",TONGHOP!$P681="LT",TONGHOP!$J681="R",TONGHOP!$K681&lt;&gt;""),TONGHOP!$M681,"")</f>
        <v/>
      </c>
      <c r="C681" s="3" t="str">
        <f>IF(AND(TONGHOP!$O681="KTHP",TONGHOP!$P681="TN",TONGHOP!$J681="R",TONGHOP!$K681&lt;&gt;""),TONGHOP!$K681,"")</f>
        <v/>
      </c>
      <c r="D681" s="3" t="str">
        <f>IF(AND(TONGHOP!$O681="KTHP",TONGHOP!$P681="TN",TONGHOP!$J681="R",TONGHOP!$K681&lt;&gt;""),TONGHOP!$M681,"")</f>
        <v/>
      </c>
      <c r="E681" s="3" t="str">
        <f>IF(AND(TONGHOP!$O681="KTHP",TONGHOP!$P681="VD",TONGHOP!$J681="R",TONGHOP!$K681&lt;&gt;""),TONGHOP!$K681,"")</f>
        <v/>
      </c>
      <c r="F681" s="3" t="str">
        <f>IF(AND(TONGHOP!$O681="KTHP",TONGHOP!$P681="VD",TONGHOP!$J681="R",TONGHOP!$K681&lt;&gt;""),TONGHOP!$M681,"")</f>
        <v/>
      </c>
      <c r="G681" s="3" t="str">
        <f>IF(AND(TONGHOP!$O681="KTHP",TONGHOP!$P681="TH",TONGHOP!$J681="R",TONGHOP!$K681&lt;&gt;""),TONGHOP!$K681,"")</f>
        <v/>
      </c>
      <c r="H681" s="3" t="str">
        <f>IF(AND(TONGHOP!$O681="KTHP",TONGHOP!$P681="TH",TONGHOP!$J681="R",TONGHOP!$K681&lt;&gt;""),TONGHOP!$M681,"")</f>
        <v/>
      </c>
      <c r="I681" s="3" t="str">
        <f>IF(AND(TONGHOP!$O681="ThiTN",TONGHOP!$P681="LT",TONGHOP!$J681="R",TONGHOP!$K681&lt;&gt;""),TONGHOP!$K681,"")</f>
        <v/>
      </c>
      <c r="J681" s="3" t="str">
        <f>IF(AND(TONGHOP!$O681="ThiTN",TONGHOP!$P681="LT",TONGHOP!$J681="R",TONGHOP!$K681&lt;&gt;""),TONGHOP!$M681,"")</f>
        <v/>
      </c>
      <c r="K681" s="3" t="str">
        <f>IF(AND(TONGHOP!$O681="ThiTN",TONGHOP!$P681="TN",TONGHOP!$J681="R",TONGHOP!$K681&lt;&gt;""),TONGHOP!$K681,"")</f>
        <v/>
      </c>
      <c r="L681" s="3" t="str">
        <f>IF(AND(TONGHOP!$O681="ThiTN",TONGHOP!$P681="TN",TONGHOP!$J681="R",TONGHOP!$K681&lt;&gt;""),TONGHOP!$M681,"")</f>
        <v/>
      </c>
      <c r="M681" s="3" t="str">
        <f>IF(AND(TONGHOP!$O681="ThiTN",TONGHOP!$P681="VĐ",TONGHOP!$J681="R",TONGHOP!$K681&lt;&gt;""),TONGHOP!$K681,"")</f>
        <v/>
      </c>
      <c r="N681" s="3" t="str">
        <f>IF(AND(TONGHOP!$O681="ThiTN",TONGHOP!$P681="VĐ",TONGHOP!$J681="R",TONGHOP!$K681&lt;&gt;""),TONGHOP!$M681,"")</f>
        <v/>
      </c>
      <c r="O681" s="3" t="str">
        <f>IF(AND(TONGHOP!$O681="ThiTN",TONGHOP!$P681="TH",TONGHOP!$J681="R",TONGHOP!$K681&lt;&gt;""),TONGHOP!$K681,"")</f>
        <v/>
      </c>
      <c r="P681" s="3" t="str">
        <f>IF(AND(TONGHOP!$O681="ThiTN",TONGHOP!$P681="TH",TONGHOP!$J681="R",TONGHOP!$K681&lt;&gt;""),TONGHOP!$M681,"")</f>
        <v/>
      </c>
    </row>
    <row r="682" spans="1:16">
      <c r="A682" s="3" t="str">
        <f>IF(AND(TONGHOP!$O682="KTHP",TONGHOP!$P682="LT",TONGHOP!$J682="R",TONGHOP!$K682&lt;&gt;""),TONGHOP!$K682,"")</f>
        <v/>
      </c>
      <c r="B682" s="3" t="str">
        <f>IF(AND(TONGHOP!$O682="KTHP",TONGHOP!$P682="LT",TONGHOP!$J682="R",TONGHOP!$K682&lt;&gt;""),TONGHOP!$M682,"")</f>
        <v/>
      </c>
      <c r="C682" s="3" t="str">
        <f>IF(AND(TONGHOP!$O682="KTHP",TONGHOP!$P682="TN",TONGHOP!$J682="R",TONGHOP!$K682&lt;&gt;""),TONGHOP!$K682,"")</f>
        <v/>
      </c>
      <c r="D682" s="3" t="str">
        <f>IF(AND(TONGHOP!$O682="KTHP",TONGHOP!$P682="TN",TONGHOP!$J682="R",TONGHOP!$K682&lt;&gt;""),TONGHOP!$M682,"")</f>
        <v/>
      </c>
      <c r="E682" s="3" t="str">
        <f>IF(AND(TONGHOP!$O682="KTHP",TONGHOP!$P682="VD",TONGHOP!$J682="R",TONGHOP!$K682&lt;&gt;""),TONGHOP!$K682,"")</f>
        <v/>
      </c>
      <c r="F682" s="3" t="str">
        <f>IF(AND(TONGHOP!$O682="KTHP",TONGHOP!$P682="VD",TONGHOP!$J682="R",TONGHOP!$K682&lt;&gt;""),TONGHOP!$M682,"")</f>
        <v/>
      </c>
      <c r="G682" s="3" t="str">
        <f>IF(AND(TONGHOP!$O682="KTHP",TONGHOP!$P682="TH",TONGHOP!$J682="R",TONGHOP!$K682&lt;&gt;""),TONGHOP!$K682,"")</f>
        <v/>
      </c>
      <c r="H682" s="3" t="str">
        <f>IF(AND(TONGHOP!$O682="KTHP",TONGHOP!$P682="TH",TONGHOP!$J682="R",TONGHOP!$K682&lt;&gt;""),TONGHOP!$M682,"")</f>
        <v/>
      </c>
      <c r="I682" s="3" t="str">
        <f>IF(AND(TONGHOP!$O682="ThiTN",TONGHOP!$P682="LT",TONGHOP!$J682="R",TONGHOP!$K682&lt;&gt;""),TONGHOP!$K682,"")</f>
        <v/>
      </c>
      <c r="J682" s="3" t="str">
        <f>IF(AND(TONGHOP!$O682="ThiTN",TONGHOP!$P682="LT",TONGHOP!$J682="R",TONGHOP!$K682&lt;&gt;""),TONGHOP!$M682,"")</f>
        <v/>
      </c>
      <c r="K682" s="3" t="str">
        <f>IF(AND(TONGHOP!$O682="ThiTN",TONGHOP!$P682="TN",TONGHOP!$J682="R",TONGHOP!$K682&lt;&gt;""),TONGHOP!$K682,"")</f>
        <v/>
      </c>
      <c r="L682" s="3" t="str">
        <f>IF(AND(TONGHOP!$O682="ThiTN",TONGHOP!$P682="TN",TONGHOP!$J682="R",TONGHOP!$K682&lt;&gt;""),TONGHOP!$M682,"")</f>
        <v/>
      </c>
      <c r="M682" s="3" t="str">
        <f>IF(AND(TONGHOP!$O682="ThiTN",TONGHOP!$P682="VĐ",TONGHOP!$J682="R",TONGHOP!$K682&lt;&gt;""),TONGHOP!$K682,"")</f>
        <v/>
      </c>
      <c r="N682" s="3" t="str">
        <f>IF(AND(TONGHOP!$O682="ThiTN",TONGHOP!$P682="VĐ",TONGHOP!$J682="R",TONGHOP!$K682&lt;&gt;""),TONGHOP!$M682,"")</f>
        <v/>
      </c>
      <c r="O682" s="3" t="str">
        <f>IF(AND(TONGHOP!$O682="ThiTN",TONGHOP!$P682="TH",TONGHOP!$J682="R",TONGHOP!$K682&lt;&gt;""),TONGHOP!$K682,"")</f>
        <v/>
      </c>
      <c r="P682" s="3" t="str">
        <f>IF(AND(TONGHOP!$O682="ThiTN",TONGHOP!$P682="TH",TONGHOP!$J682="R",TONGHOP!$K682&lt;&gt;""),TONGHOP!$M682,"")</f>
        <v/>
      </c>
    </row>
    <row r="683" spans="1:16">
      <c r="A683" s="3" t="str">
        <f>IF(AND(TONGHOP!$O683="KTHP",TONGHOP!$P683="LT",TONGHOP!$J683="R",TONGHOP!$K683&lt;&gt;""),TONGHOP!$K683,"")</f>
        <v/>
      </c>
      <c r="B683" s="3" t="str">
        <f>IF(AND(TONGHOP!$O683="KTHP",TONGHOP!$P683="LT",TONGHOP!$J683="R",TONGHOP!$K683&lt;&gt;""),TONGHOP!$M683,"")</f>
        <v/>
      </c>
      <c r="C683" s="3" t="str">
        <f>IF(AND(TONGHOP!$O683="KTHP",TONGHOP!$P683="TN",TONGHOP!$J683="R",TONGHOP!$K683&lt;&gt;""),TONGHOP!$K683,"")</f>
        <v/>
      </c>
      <c r="D683" s="3" t="str">
        <f>IF(AND(TONGHOP!$O683="KTHP",TONGHOP!$P683="TN",TONGHOP!$J683="R",TONGHOP!$K683&lt;&gt;""),TONGHOP!$M683,"")</f>
        <v/>
      </c>
      <c r="E683" s="3" t="str">
        <f>IF(AND(TONGHOP!$O683="KTHP",TONGHOP!$P683="VD",TONGHOP!$J683="R",TONGHOP!$K683&lt;&gt;""),TONGHOP!$K683,"")</f>
        <v/>
      </c>
      <c r="F683" s="3" t="str">
        <f>IF(AND(TONGHOP!$O683="KTHP",TONGHOP!$P683="VD",TONGHOP!$J683="R",TONGHOP!$K683&lt;&gt;""),TONGHOP!$M683,"")</f>
        <v/>
      </c>
      <c r="G683" s="3" t="str">
        <f>IF(AND(TONGHOP!$O683="KTHP",TONGHOP!$P683="TH",TONGHOP!$J683="R",TONGHOP!$K683&lt;&gt;""),TONGHOP!$K683,"")</f>
        <v/>
      </c>
      <c r="H683" s="3" t="str">
        <f>IF(AND(TONGHOP!$O683="KTHP",TONGHOP!$P683="TH",TONGHOP!$J683="R",TONGHOP!$K683&lt;&gt;""),TONGHOP!$M683,"")</f>
        <v/>
      </c>
      <c r="I683" s="3" t="str">
        <f>IF(AND(TONGHOP!$O683="ThiTN",TONGHOP!$P683="LT",TONGHOP!$J683="R",TONGHOP!$K683&lt;&gt;""),TONGHOP!$K683,"")</f>
        <v/>
      </c>
      <c r="J683" s="3" t="str">
        <f>IF(AND(TONGHOP!$O683="ThiTN",TONGHOP!$P683="LT",TONGHOP!$J683="R",TONGHOP!$K683&lt;&gt;""),TONGHOP!$M683,"")</f>
        <v/>
      </c>
      <c r="K683" s="3" t="str">
        <f>IF(AND(TONGHOP!$O683="ThiTN",TONGHOP!$P683="TN",TONGHOP!$J683="R",TONGHOP!$K683&lt;&gt;""),TONGHOP!$K683,"")</f>
        <v/>
      </c>
      <c r="L683" s="3" t="str">
        <f>IF(AND(TONGHOP!$O683="ThiTN",TONGHOP!$P683="TN",TONGHOP!$J683="R",TONGHOP!$K683&lt;&gt;""),TONGHOP!$M683,"")</f>
        <v/>
      </c>
      <c r="M683" s="3" t="str">
        <f>IF(AND(TONGHOP!$O683="ThiTN",TONGHOP!$P683="VĐ",TONGHOP!$J683="R",TONGHOP!$K683&lt;&gt;""),TONGHOP!$K683,"")</f>
        <v/>
      </c>
      <c r="N683" s="3" t="str">
        <f>IF(AND(TONGHOP!$O683="ThiTN",TONGHOP!$P683="VĐ",TONGHOP!$J683="R",TONGHOP!$K683&lt;&gt;""),TONGHOP!$M683,"")</f>
        <v/>
      </c>
      <c r="O683" s="3" t="str">
        <f>IF(AND(TONGHOP!$O683="ThiTN",TONGHOP!$P683="TH",TONGHOP!$J683="R",TONGHOP!$K683&lt;&gt;""),TONGHOP!$K683,"")</f>
        <v/>
      </c>
      <c r="P683" s="3" t="str">
        <f>IF(AND(TONGHOP!$O683="ThiTN",TONGHOP!$P683="TH",TONGHOP!$J683="R",TONGHOP!$K683&lt;&gt;""),TONGHOP!$M683,"")</f>
        <v/>
      </c>
    </row>
    <row r="684" spans="1:16">
      <c r="A684" s="3" t="str">
        <f>IF(AND(TONGHOP!$O684="KTHP",TONGHOP!$P684="LT",TONGHOP!$J684="R",TONGHOP!$K684&lt;&gt;""),TONGHOP!$K684,"")</f>
        <v/>
      </c>
      <c r="B684" s="3" t="str">
        <f>IF(AND(TONGHOP!$O684="KTHP",TONGHOP!$P684="LT",TONGHOP!$J684="R",TONGHOP!$K684&lt;&gt;""),TONGHOP!$M684,"")</f>
        <v/>
      </c>
      <c r="C684" s="3" t="str">
        <f>IF(AND(TONGHOP!$O684="KTHP",TONGHOP!$P684="TN",TONGHOP!$J684="R",TONGHOP!$K684&lt;&gt;""),TONGHOP!$K684,"")</f>
        <v/>
      </c>
      <c r="D684" s="3" t="str">
        <f>IF(AND(TONGHOP!$O684="KTHP",TONGHOP!$P684="TN",TONGHOP!$J684="R",TONGHOP!$K684&lt;&gt;""),TONGHOP!$M684,"")</f>
        <v/>
      </c>
      <c r="E684" s="3" t="str">
        <f>IF(AND(TONGHOP!$O684="KTHP",TONGHOP!$P684="VD",TONGHOP!$J684="R",TONGHOP!$K684&lt;&gt;""),TONGHOP!$K684,"")</f>
        <v/>
      </c>
      <c r="F684" s="3" t="str">
        <f>IF(AND(TONGHOP!$O684="KTHP",TONGHOP!$P684="VD",TONGHOP!$J684="R",TONGHOP!$K684&lt;&gt;""),TONGHOP!$M684,"")</f>
        <v/>
      </c>
      <c r="G684" s="3" t="str">
        <f>IF(AND(TONGHOP!$O684="KTHP",TONGHOP!$P684="TH",TONGHOP!$J684="R",TONGHOP!$K684&lt;&gt;""),TONGHOP!$K684,"")</f>
        <v/>
      </c>
      <c r="H684" s="3" t="str">
        <f>IF(AND(TONGHOP!$O684="KTHP",TONGHOP!$P684="TH",TONGHOP!$J684="R",TONGHOP!$K684&lt;&gt;""),TONGHOP!$M684,"")</f>
        <v/>
      </c>
      <c r="I684" s="3" t="str">
        <f>IF(AND(TONGHOP!$O684="ThiTN",TONGHOP!$P684="LT",TONGHOP!$J684="R",TONGHOP!$K684&lt;&gt;""),TONGHOP!$K684,"")</f>
        <v/>
      </c>
      <c r="J684" s="3" t="str">
        <f>IF(AND(TONGHOP!$O684="ThiTN",TONGHOP!$P684="LT",TONGHOP!$J684="R",TONGHOP!$K684&lt;&gt;""),TONGHOP!$M684,"")</f>
        <v/>
      </c>
      <c r="K684" s="3" t="str">
        <f>IF(AND(TONGHOP!$O684="ThiTN",TONGHOP!$P684="TN",TONGHOP!$J684="R",TONGHOP!$K684&lt;&gt;""),TONGHOP!$K684,"")</f>
        <v/>
      </c>
      <c r="L684" s="3" t="str">
        <f>IF(AND(TONGHOP!$O684="ThiTN",TONGHOP!$P684="TN",TONGHOP!$J684="R",TONGHOP!$K684&lt;&gt;""),TONGHOP!$M684,"")</f>
        <v/>
      </c>
      <c r="M684" s="3" t="str">
        <f>IF(AND(TONGHOP!$O684="ThiTN",TONGHOP!$P684="VĐ",TONGHOP!$J684="R",TONGHOP!$K684&lt;&gt;""),TONGHOP!$K684,"")</f>
        <v/>
      </c>
      <c r="N684" s="3" t="str">
        <f>IF(AND(TONGHOP!$O684="ThiTN",TONGHOP!$P684="VĐ",TONGHOP!$J684="R",TONGHOP!$K684&lt;&gt;""),TONGHOP!$M684,"")</f>
        <v/>
      </c>
      <c r="O684" s="3" t="str">
        <f>IF(AND(TONGHOP!$O684="ThiTN",TONGHOP!$P684="TH",TONGHOP!$J684="R",TONGHOP!$K684&lt;&gt;""),TONGHOP!$K684,"")</f>
        <v/>
      </c>
      <c r="P684" s="3" t="str">
        <f>IF(AND(TONGHOP!$O684="ThiTN",TONGHOP!$P684="TH",TONGHOP!$J684="R",TONGHOP!$K684&lt;&gt;""),TONGHOP!$M684,"")</f>
        <v/>
      </c>
    </row>
    <row r="685" spans="1:16">
      <c r="A685" s="3" t="str">
        <f>IF(AND(TONGHOP!$O685="KTHP",TONGHOP!$P685="LT",TONGHOP!$J685="R",TONGHOP!$K685&lt;&gt;""),TONGHOP!$K685,"")</f>
        <v>Dương Ngọc Vọng</v>
      </c>
      <c r="B685" s="3">
        <f>IF(AND(TONGHOP!$O685="KTHP",TONGHOP!$P685="LT",TONGHOP!$J685="R",TONGHOP!$K685&lt;&gt;""),TONGHOP!$M685,"")</f>
        <v>5</v>
      </c>
      <c r="C685" s="3" t="str">
        <f>IF(AND(TONGHOP!$O685="KTHP",TONGHOP!$P685="TN",TONGHOP!$J685="R",TONGHOP!$K685&lt;&gt;""),TONGHOP!$K685,"")</f>
        <v/>
      </c>
      <c r="D685" s="3" t="str">
        <f>IF(AND(TONGHOP!$O685="KTHP",TONGHOP!$P685="TN",TONGHOP!$J685="R",TONGHOP!$K685&lt;&gt;""),TONGHOP!$M685,"")</f>
        <v/>
      </c>
      <c r="E685" s="3" t="str">
        <f>IF(AND(TONGHOP!$O685="KTHP",TONGHOP!$P685="VD",TONGHOP!$J685="R",TONGHOP!$K685&lt;&gt;""),TONGHOP!$K685,"")</f>
        <v/>
      </c>
      <c r="F685" s="3" t="str">
        <f>IF(AND(TONGHOP!$O685="KTHP",TONGHOP!$P685="VD",TONGHOP!$J685="R",TONGHOP!$K685&lt;&gt;""),TONGHOP!$M685,"")</f>
        <v/>
      </c>
      <c r="G685" s="3" t="str">
        <f>IF(AND(TONGHOP!$O685="KTHP",TONGHOP!$P685="TH",TONGHOP!$J685="R",TONGHOP!$K685&lt;&gt;""),TONGHOP!$K685,"")</f>
        <v/>
      </c>
      <c r="H685" s="3" t="str">
        <f>IF(AND(TONGHOP!$O685="KTHP",TONGHOP!$P685="TH",TONGHOP!$J685="R",TONGHOP!$K685&lt;&gt;""),TONGHOP!$M685,"")</f>
        <v/>
      </c>
      <c r="I685" s="3" t="str">
        <f>IF(AND(TONGHOP!$O685="ThiTN",TONGHOP!$P685="LT",TONGHOP!$J685="R",TONGHOP!$K685&lt;&gt;""),TONGHOP!$K685,"")</f>
        <v/>
      </c>
      <c r="J685" s="3" t="str">
        <f>IF(AND(TONGHOP!$O685="ThiTN",TONGHOP!$P685="LT",TONGHOP!$J685="R",TONGHOP!$K685&lt;&gt;""),TONGHOP!$M685,"")</f>
        <v/>
      </c>
      <c r="K685" s="3" t="str">
        <f>IF(AND(TONGHOP!$O685="ThiTN",TONGHOP!$P685="TN",TONGHOP!$J685="R",TONGHOP!$K685&lt;&gt;""),TONGHOP!$K685,"")</f>
        <v/>
      </c>
      <c r="L685" s="3" t="str">
        <f>IF(AND(TONGHOP!$O685="ThiTN",TONGHOP!$P685="TN",TONGHOP!$J685="R",TONGHOP!$K685&lt;&gt;""),TONGHOP!$M685,"")</f>
        <v/>
      </c>
      <c r="M685" s="3" t="str">
        <f>IF(AND(TONGHOP!$O685="ThiTN",TONGHOP!$P685="VĐ",TONGHOP!$J685="R",TONGHOP!$K685&lt;&gt;""),TONGHOP!$K685,"")</f>
        <v/>
      </c>
      <c r="N685" s="3" t="str">
        <f>IF(AND(TONGHOP!$O685="ThiTN",TONGHOP!$P685="VĐ",TONGHOP!$J685="R",TONGHOP!$K685&lt;&gt;""),TONGHOP!$M685,"")</f>
        <v/>
      </c>
      <c r="O685" s="3" t="str">
        <f>IF(AND(TONGHOP!$O685="ThiTN",TONGHOP!$P685="TH",TONGHOP!$J685="R",TONGHOP!$K685&lt;&gt;""),TONGHOP!$K685,"")</f>
        <v/>
      </c>
      <c r="P685" s="3" t="str">
        <f>IF(AND(TONGHOP!$O685="ThiTN",TONGHOP!$P685="TH",TONGHOP!$J685="R",TONGHOP!$K685&lt;&gt;""),TONGHOP!$M685,"")</f>
        <v/>
      </c>
    </row>
    <row r="686" spans="1:16">
      <c r="A686" s="3" t="str">
        <f>IF(AND(TONGHOP!$O686="KTHP",TONGHOP!$P686="LT",TONGHOP!$J686="R",TONGHOP!$K686&lt;&gt;""),TONGHOP!$K686,"")</f>
        <v>Nguyễn Khoa</v>
      </c>
      <c r="B686" s="3">
        <f>IF(AND(TONGHOP!$O686="KTHP",TONGHOP!$P686="LT",TONGHOP!$J686="R",TONGHOP!$K686&lt;&gt;""),TONGHOP!$M686,"")</f>
        <v>2</v>
      </c>
      <c r="C686" s="3" t="str">
        <f>IF(AND(TONGHOP!$O686="KTHP",TONGHOP!$P686="TN",TONGHOP!$J686="R",TONGHOP!$K686&lt;&gt;""),TONGHOP!$K686,"")</f>
        <v/>
      </c>
      <c r="D686" s="3" t="str">
        <f>IF(AND(TONGHOP!$O686="KTHP",TONGHOP!$P686="TN",TONGHOP!$J686="R",TONGHOP!$K686&lt;&gt;""),TONGHOP!$M686,"")</f>
        <v/>
      </c>
      <c r="E686" s="3" t="str">
        <f>IF(AND(TONGHOP!$O686="KTHP",TONGHOP!$P686="VD",TONGHOP!$J686="R",TONGHOP!$K686&lt;&gt;""),TONGHOP!$K686,"")</f>
        <v/>
      </c>
      <c r="F686" s="3" t="str">
        <f>IF(AND(TONGHOP!$O686="KTHP",TONGHOP!$P686="VD",TONGHOP!$J686="R",TONGHOP!$K686&lt;&gt;""),TONGHOP!$M686,"")</f>
        <v/>
      </c>
      <c r="G686" s="3" t="str">
        <f>IF(AND(TONGHOP!$O686="KTHP",TONGHOP!$P686="TH",TONGHOP!$J686="R",TONGHOP!$K686&lt;&gt;""),TONGHOP!$K686,"")</f>
        <v/>
      </c>
      <c r="H686" s="3" t="str">
        <f>IF(AND(TONGHOP!$O686="KTHP",TONGHOP!$P686="TH",TONGHOP!$J686="R",TONGHOP!$K686&lt;&gt;""),TONGHOP!$M686,"")</f>
        <v/>
      </c>
      <c r="I686" s="3" t="str">
        <f>IF(AND(TONGHOP!$O686="ThiTN",TONGHOP!$P686="LT",TONGHOP!$J686="R",TONGHOP!$K686&lt;&gt;""),TONGHOP!$K686,"")</f>
        <v/>
      </c>
      <c r="J686" s="3" t="str">
        <f>IF(AND(TONGHOP!$O686="ThiTN",TONGHOP!$P686="LT",TONGHOP!$J686="R",TONGHOP!$K686&lt;&gt;""),TONGHOP!$M686,"")</f>
        <v/>
      </c>
      <c r="K686" s="3" t="str">
        <f>IF(AND(TONGHOP!$O686="ThiTN",TONGHOP!$P686="TN",TONGHOP!$J686="R",TONGHOP!$K686&lt;&gt;""),TONGHOP!$K686,"")</f>
        <v/>
      </c>
      <c r="L686" s="3" t="str">
        <f>IF(AND(TONGHOP!$O686="ThiTN",TONGHOP!$P686="TN",TONGHOP!$J686="R",TONGHOP!$K686&lt;&gt;""),TONGHOP!$M686,"")</f>
        <v/>
      </c>
      <c r="M686" s="3" t="str">
        <f>IF(AND(TONGHOP!$O686="ThiTN",TONGHOP!$P686="VĐ",TONGHOP!$J686="R",TONGHOP!$K686&lt;&gt;""),TONGHOP!$K686,"")</f>
        <v/>
      </c>
      <c r="N686" s="3" t="str">
        <f>IF(AND(TONGHOP!$O686="ThiTN",TONGHOP!$P686="VĐ",TONGHOP!$J686="R",TONGHOP!$K686&lt;&gt;""),TONGHOP!$M686,"")</f>
        <v/>
      </c>
      <c r="O686" s="3" t="str">
        <f>IF(AND(TONGHOP!$O686="ThiTN",TONGHOP!$P686="TH",TONGHOP!$J686="R",TONGHOP!$K686&lt;&gt;""),TONGHOP!$K686,"")</f>
        <v/>
      </c>
      <c r="P686" s="3" t="str">
        <f>IF(AND(TONGHOP!$O686="ThiTN",TONGHOP!$P686="TH",TONGHOP!$J686="R",TONGHOP!$K686&lt;&gt;""),TONGHOP!$M686,"")</f>
        <v/>
      </c>
    </row>
    <row r="687" spans="1:16">
      <c r="A687" s="3" t="str">
        <f>IF(AND(TONGHOP!$O687="KTHP",TONGHOP!$P687="LT",TONGHOP!$J687="R",TONGHOP!$K687&lt;&gt;""),TONGHOP!$K687,"")</f>
        <v>Dương Ngọc Vọng</v>
      </c>
      <c r="B687" s="3">
        <f>IF(AND(TONGHOP!$O687="KTHP",TONGHOP!$P687="LT",TONGHOP!$J687="R",TONGHOP!$K687&lt;&gt;""),TONGHOP!$M687,"")</f>
        <v>4</v>
      </c>
      <c r="C687" s="3" t="str">
        <f>IF(AND(TONGHOP!$O687="KTHP",TONGHOP!$P687="TN",TONGHOP!$J687="R",TONGHOP!$K687&lt;&gt;""),TONGHOP!$K687,"")</f>
        <v/>
      </c>
      <c r="D687" s="3" t="str">
        <f>IF(AND(TONGHOP!$O687="KTHP",TONGHOP!$P687="TN",TONGHOP!$J687="R",TONGHOP!$K687&lt;&gt;""),TONGHOP!$M687,"")</f>
        <v/>
      </c>
      <c r="E687" s="3" t="str">
        <f>IF(AND(TONGHOP!$O687="KTHP",TONGHOP!$P687="VD",TONGHOP!$J687="R",TONGHOP!$K687&lt;&gt;""),TONGHOP!$K687,"")</f>
        <v/>
      </c>
      <c r="F687" s="3" t="str">
        <f>IF(AND(TONGHOP!$O687="KTHP",TONGHOP!$P687="VD",TONGHOP!$J687="R",TONGHOP!$K687&lt;&gt;""),TONGHOP!$M687,"")</f>
        <v/>
      </c>
      <c r="G687" s="3" t="str">
        <f>IF(AND(TONGHOP!$O687="KTHP",TONGHOP!$P687="TH",TONGHOP!$J687="R",TONGHOP!$K687&lt;&gt;""),TONGHOP!$K687,"")</f>
        <v/>
      </c>
      <c r="H687" s="3" t="str">
        <f>IF(AND(TONGHOP!$O687="KTHP",TONGHOP!$P687="TH",TONGHOP!$J687="R",TONGHOP!$K687&lt;&gt;""),TONGHOP!$M687,"")</f>
        <v/>
      </c>
      <c r="I687" s="3" t="str">
        <f>IF(AND(TONGHOP!$O687="ThiTN",TONGHOP!$P687="LT",TONGHOP!$J687="R",TONGHOP!$K687&lt;&gt;""),TONGHOP!$K687,"")</f>
        <v/>
      </c>
      <c r="J687" s="3" t="str">
        <f>IF(AND(TONGHOP!$O687="ThiTN",TONGHOP!$P687="LT",TONGHOP!$J687="R",TONGHOP!$K687&lt;&gt;""),TONGHOP!$M687,"")</f>
        <v/>
      </c>
      <c r="K687" s="3" t="str">
        <f>IF(AND(TONGHOP!$O687="ThiTN",TONGHOP!$P687="TN",TONGHOP!$J687="R",TONGHOP!$K687&lt;&gt;""),TONGHOP!$K687,"")</f>
        <v/>
      </c>
      <c r="L687" s="3" t="str">
        <f>IF(AND(TONGHOP!$O687="ThiTN",TONGHOP!$P687="TN",TONGHOP!$J687="R",TONGHOP!$K687&lt;&gt;""),TONGHOP!$M687,"")</f>
        <v/>
      </c>
      <c r="M687" s="3" t="str">
        <f>IF(AND(TONGHOP!$O687="ThiTN",TONGHOP!$P687="VĐ",TONGHOP!$J687="R",TONGHOP!$K687&lt;&gt;""),TONGHOP!$K687,"")</f>
        <v/>
      </c>
      <c r="N687" s="3" t="str">
        <f>IF(AND(TONGHOP!$O687="ThiTN",TONGHOP!$P687="VĐ",TONGHOP!$J687="R",TONGHOP!$K687&lt;&gt;""),TONGHOP!$M687,"")</f>
        <v/>
      </c>
      <c r="O687" s="3" t="str">
        <f>IF(AND(TONGHOP!$O687="ThiTN",TONGHOP!$P687="TH",TONGHOP!$J687="R",TONGHOP!$K687&lt;&gt;""),TONGHOP!$K687,"")</f>
        <v/>
      </c>
      <c r="P687" s="3" t="str">
        <f>IF(AND(TONGHOP!$O687="ThiTN",TONGHOP!$P687="TH",TONGHOP!$J687="R",TONGHOP!$K687&lt;&gt;""),TONGHOP!$M687,"")</f>
        <v/>
      </c>
    </row>
    <row r="688" spans="1:16">
      <c r="A688" s="3" t="str">
        <f>IF(AND(TONGHOP!$O688="KTHP",TONGHOP!$P688="LT",TONGHOP!$J688="R",TONGHOP!$K688&lt;&gt;""),TONGHOP!$K688,"")</f>
        <v>Trần Việt Khánh</v>
      </c>
      <c r="B688" s="3">
        <f>IF(AND(TONGHOP!$O688="KTHP",TONGHOP!$P688="LT",TONGHOP!$J688="R",TONGHOP!$K688&lt;&gt;""),TONGHOP!$M688,"")</f>
        <v>2</v>
      </c>
      <c r="C688" s="3" t="str">
        <f>IF(AND(TONGHOP!$O688="KTHP",TONGHOP!$P688="TN",TONGHOP!$J688="R",TONGHOP!$K688&lt;&gt;""),TONGHOP!$K688,"")</f>
        <v/>
      </c>
      <c r="D688" s="3" t="str">
        <f>IF(AND(TONGHOP!$O688="KTHP",TONGHOP!$P688="TN",TONGHOP!$J688="R",TONGHOP!$K688&lt;&gt;""),TONGHOP!$M688,"")</f>
        <v/>
      </c>
      <c r="E688" s="3" t="str">
        <f>IF(AND(TONGHOP!$O688="KTHP",TONGHOP!$P688="VD",TONGHOP!$J688="R",TONGHOP!$K688&lt;&gt;""),TONGHOP!$K688,"")</f>
        <v/>
      </c>
      <c r="F688" s="3" t="str">
        <f>IF(AND(TONGHOP!$O688="KTHP",TONGHOP!$P688="VD",TONGHOP!$J688="R",TONGHOP!$K688&lt;&gt;""),TONGHOP!$M688,"")</f>
        <v/>
      </c>
      <c r="G688" s="3" t="str">
        <f>IF(AND(TONGHOP!$O688="KTHP",TONGHOP!$P688="TH",TONGHOP!$J688="R",TONGHOP!$K688&lt;&gt;""),TONGHOP!$K688,"")</f>
        <v/>
      </c>
      <c r="H688" s="3" t="str">
        <f>IF(AND(TONGHOP!$O688="KTHP",TONGHOP!$P688="TH",TONGHOP!$J688="R",TONGHOP!$K688&lt;&gt;""),TONGHOP!$M688,"")</f>
        <v/>
      </c>
      <c r="I688" s="3" t="str">
        <f>IF(AND(TONGHOP!$O688="ThiTN",TONGHOP!$P688="LT",TONGHOP!$J688="R",TONGHOP!$K688&lt;&gt;""),TONGHOP!$K688,"")</f>
        <v/>
      </c>
      <c r="J688" s="3" t="str">
        <f>IF(AND(TONGHOP!$O688="ThiTN",TONGHOP!$P688="LT",TONGHOP!$J688="R",TONGHOP!$K688&lt;&gt;""),TONGHOP!$M688,"")</f>
        <v/>
      </c>
      <c r="K688" s="3" t="str">
        <f>IF(AND(TONGHOP!$O688="ThiTN",TONGHOP!$P688="TN",TONGHOP!$J688="R",TONGHOP!$K688&lt;&gt;""),TONGHOP!$K688,"")</f>
        <v/>
      </c>
      <c r="L688" s="3" t="str">
        <f>IF(AND(TONGHOP!$O688="ThiTN",TONGHOP!$P688="TN",TONGHOP!$J688="R",TONGHOP!$K688&lt;&gt;""),TONGHOP!$M688,"")</f>
        <v/>
      </c>
      <c r="M688" s="3" t="str">
        <f>IF(AND(TONGHOP!$O688="ThiTN",TONGHOP!$P688="VĐ",TONGHOP!$J688="R",TONGHOP!$K688&lt;&gt;""),TONGHOP!$K688,"")</f>
        <v/>
      </c>
      <c r="N688" s="3" t="str">
        <f>IF(AND(TONGHOP!$O688="ThiTN",TONGHOP!$P688="VĐ",TONGHOP!$J688="R",TONGHOP!$K688&lt;&gt;""),TONGHOP!$M688,"")</f>
        <v/>
      </c>
      <c r="O688" s="3" t="str">
        <f>IF(AND(TONGHOP!$O688="ThiTN",TONGHOP!$P688="TH",TONGHOP!$J688="R",TONGHOP!$K688&lt;&gt;""),TONGHOP!$K688,"")</f>
        <v/>
      </c>
      <c r="P688" s="3" t="str">
        <f>IF(AND(TONGHOP!$O688="ThiTN",TONGHOP!$P688="TH",TONGHOP!$J688="R",TONGHOP!$K688&lt;&gt;""),TONGHOP!$M688,"")</f>
        <v/>
      </c>
    </row>
    <row r="689" spans="1:16">
      <c r="A689" s="3" t="str">
        <f>IF(AND(TONGHOP!$O689="KTHP",TONGHOP!$P689="LT",TONGHOP!$J689="R",TONGHOP!$K689&lt;&gt;""),TONGHOP!$K689,"")</f>
        <v/>
      </c>
      <c r="B689" s="3" t="str">
        <f>IF(AND(TONGHOP!$O689="KTHP",TONGHOP!$P689="LT",TONGHOP!$J689="R",TONGHOP!$K689&lt;&gt;""),TONGHOP!$M689,"")</f>
        <v/>
      </c>
      <c r="C689" s="3" t="str">
        <f>IF(AND(TONGHOP!$O689="KTHP",TONGHOP!$P689="TN",TONGHOP!$J689="R",TONGHOP!$K689&lt;&gt;""),TONGHOP!$K689,"")</f>
        <v/>
      </c>
      <c r="D689" s="3" t="str">
        <f>IF(AND(TONGHOP!$O689="KTHP",TONGHOP!$P689="TN",TONGHOP!$J689="R",TONGHOP!$K689&lt;&gt;""),TONGHOP!$M689,"")</f>
        <v/>
      </c>
      <c r="E689" s="3" t="str">
        <f>IF(AND(TONGHOP!$O689="KTHP",TONGHOP!$P689="VD",TONGHOP!$J689="R",TONGHOP!$K689&lt;&gt;""),TONGHOP!$K689,"")</f>
        <v/>
      </c>
      <c r="F689" s="3" t="str">
        <f>IF(AND(TONGHOP!$O689="KTHP",TONGHOP!$P689="VD",TONGHOP!$J689="R",TONGHOP!$K689&lt;&gt;""),TONGHOP!$M689,"")</f>
        <v/>
      </c>
      <c r="G689" s="3" t="str">
        <f>IF(AND(TONGHOP!$O689="KTHP",TONGHOP!$P689="TH",TONGHOP!$J689="R",TONGHOP!$K689&lt;&gt;""),TONGHOP!$K689,"")</f>
        <v/>
      </c>
      <c r="H689" s="3" t="str">
        <f>IF(AND(TONGHOP!$O689="KTHP",TONGHOP!$P689="TH",TONGHOP!$J689="R",TONGHOP!$K689&lt;&gt;""),TONGHOP!$M689,"")</f>
        <v/>
      </c>
      <c r="I689" s="3" t="str">
        <f>IF(AND(TONGHOP!$O689="ThiTN",TONGHOP!$P689="LT",TONGHOP!$J689="R",TONGHOP!$K689&lt;&gt;""),TONGHOP!$K689,"")</f>
        <v/>
      </c>
      <c r="J689" s="3" t="str">
        <f>IF(AND(TONGHOP!$O689="ThiTN",TONGHOP!$P689="LT",TONGHOP!$J689="R",TONGHOP!$K689&lt;&gt;""),TONGHOP!$M689,"")</f>
        <v/>
      </c>
      <c r="K689" s="3" t="str">
        <f>IF(AND(TONGHOP!$O689="ThiTN",TONGHOP!$P689="TN",TONGHOP!$J689="R",TONGHOP!$K689&lt;&gt;""),TONGHOP!$K689,"")</f>
        <v/>
      </c>
      <c r="L689" s="3" t="str">
        <f>IF(AND(TONGHOP!$O689="ThiTN",TONGHOP!$P689="TN",TONGHOP!$J689="R",TONGHOP!$K689&lt;&gt;""),TONGHOP!$M689,"")</f>
        <v/>
      </c>
      <c r="M689" s="3" t="str">
        <f>IF(AND(TONGHOP!$O689="ThiTN",TONGHOP!$P689="VĐ",TONGHOP!$J689="R",TONGHOP!$K689&lt;&gt;""),TONGHOP!$K689,"")</f>
        <v/>
      </c>
      <c r="N689" s="3" t="str">
        <f>IF(AND(TONGHOP!$O689="ThiTN",TONGHOP!$P689="VĐ",TONGHOP!$J689="R",TONGHOP!$K689&lt;&gt;""),TONGHOP!$M689,"")</f>
        <v/>
      </c>
      <c r="O689" s="3" t="str">
        <f>IF(AND(TONGHOP!$O689="ThiTN",TONGHOP!$P689="TH",TONGHOP!$J689="R",TONGHOP!$K689&lt;&gt;""),TONGHOP!$K689,"")</f>
        <v/>
      </c>
      <c r="P689" s="3" t="str">
        <f>IF(AND(TONGHOP!$O689="ThiTN",TONGHOP!$P689="TH",TONGHOP!$J689="R",TONGHOP!$K689&lt;&gt;""),TONGHOP!$M689,"")</f>
        <v/>
      </c>
    </row>
    <row r="690" spans="1:16">
      <c r="A690" s="3" t="str">
        <f>IF(AND(TONGHOP!$O690="KTHP",TONGHOP!$P690="LT",TONGHOP!$J690="R",TONGHOP!$K690&lt;&gt;""),TONGHOP!$K690,"")</f>
        <v/>
      </c>
      <c r="B690" s="3" t="str">
        <f>IF(AND(TONGHOP!$O690="KTHP",TONGHOP!$P690="LT",TONGHOP!$J690="R",TONGHOP!$K690&lt;&gt;""),TONGHOP!$M690,"")</f>
        <v/>
      </c>
      <c r="C690" s="3" t="str">
        <f>IF(AND(TONGHOP!$O690="KTHP",TONGHOP!$P690="TN",TONGHOP!$J690="R",TONGHOP!$K690&lt;&gt;""),TONGHOP!$K690,"")</f>
        <v/>
      </c>
      <c r="D690" s="3" t="str">
        <f>IF(AND(TONGHOP!$O690="KTHP",TONGHOP!$P690="TN",TONGHOP!$J690="R",TONGHOP!$K690&lt;&gt;""),TONGHOP!$M690,"")</f>
        <v/>
      </c>
      <c r="E690" s="3" t="str">
        <f>IF(AND(TONGHOP!$O690="KTHP",TONGHOP!$P690="VD",TONGHOP!$J690="R",TONGHOP!$K690&lt;&gt;""),TONGHOP!$K690,"")</f>
        <v/>
      </c>
      <c r="F690" s="3" t="str">
        <f>IF(AND(TONGHOP!$O690="KTHP",TONGHOP!$P690="VD",TONGHOP!$J690="R",TONGHOP!$K690&lt;&gt;""),TONGHOP!$M690,"")</f>
        <v/>
      </c>
      <c r="G690" s="3" t="str">
        <f>IF(AND(TONGHOP!$O690="KTHP",TONGHOP!$P690="TH",TONGHOP!$J690="R",TONGHOP!$K690&lt;&gt;""),TONGHOP!$K690,"")</f>
        <v/>
      </c>
      <c r="H690" s="3" t="str">
        <f>IF(AND(TONGHOP!$O690="KTHP",TONGHOP!$P690="TH",TONGHOP!$J690="R",TONGHOP!$K690&lt;&gt;""),TONGHOP!$M690,"")</f>
        <v/>
      </c>
      <c r="I690" s="3" t="str">
        <f>IF(AND(TONGHOP!$O690="ThiTN",TONGHOP!$P690="LT",TONGHOP!$J690="R",TONGHOP!$K690&lt;&gt;""),TONGHOP!$K690,"")</f>
        <v/>
      </c>
      <c r="J690" s="3" t="str">
        <f>IF(AND(TONGHOP!$O690="ThiTN",TONGHOP!$P690="LT",TONGHOP!$J690="R",TONGHOP!$K690&lt;&gt;""),TONGHOP!$M690,"")</f>
        <v/>
      </c>
      <c r="K690" s="3" t="str">
        <f>IF(AND(TONGHOP!$O690="ThiTN",TONGHOP!$P690="TN",TONGHOP!$J690="R",TONGHOP!$K690&lt;&gt;""),TONGHOP!$K690,"")</f>
        <v/>
      </c>
      <c r="L690" s="3" t="str">
        <f>IF(AND(TONGHOP!$O690="ThiTN",TONGHOP!$P690="TN",TONGHOP!$J690="R",TONGHOP!$K690&lt;&gt;""),TONGHOP!$M690,"")</f>
        <v/>
      </c>
      <c r="M690" s="3" t="str">
        <f>IF(AND(TONGHOP!$O690="ThiTN",TONGHOP!$P690="VĐ",TONGHOP!$J690="R",TONGHOP!$K690&lt;&gt;""),TONGHOP!$K690,"")</f>
        <v/>
      </c>
      <c r="N690" s="3" t="str">
        <f>IF(AND(TONGHOP!$O690="ThiTN",TONGHOP!$P690="VĐ",TONGHOP!$J690="R",TONGHOP!$K690&lt;&gt;""),TONGHOP!$M690,"")</f>
        <v/>
      </c>
      <c r="O690" s="3" t="str">
        <f>IF(AND(TONGHOP!$O690="ThiTN",TONGHOP!$P690="TH",TONGHOP!$J690="R",TONGHOP!$K690&lt;&gt;""),TONGHOP!$K690,"")</f>
        <v/>
      </c>
      <c r="P690" s="3" t="str">
        <f>IF(AND(TONGHOP!$O690="ThiTN",TONGHOP!$P690="TH",TONGHOP!$J690="R",TONGHOP!$K690&lt;&gt;""),TONGHOP!$M690,"")</f>
        <v/>
      </c>
    </row>
    <row r="691" spans="1:16">
      <c r="A691" s="3" t="str">
        <f>IF(AND(TONGHOP!$O691="KTHP",TONGHOP!$P691="LT",TONGHOP!$J691="R",TONGHOP!$K691&lt;&gt;""),TONGHOP!$K691,"")</f>
        <v/>
      </c>
      <c r="B691" s="3" t="str">
        <f>IF(AND(TONGHOP!$O691="KTHP",TONGHOP!$P691="LT",TONGHOP!$J691="R",TONGHOP!$K691&lt;&gt;""),TONGHOP!$M691,"")</f>
        <v/>
      </c>
      <c r="C691" s="3" t="str">
        <f>IF(AND(TONGHOP!$O691="KTHP",TONGHOP!$P691="TN",TONGHOP!$J691="R",TONGHOP!$K691&lt;&gt;""),TONGHOP!$K691,"")</f>
        <v/>
      </c>
      <c r="D691" s="3" t="str">
        <f>IF(AND(TONGHOP!$O691="KTHP",TONGHOP!$P691="TN",TONGHOP!$J691="R",TONGHOP!$K691&lt;&gt;""),TONGHOP!$M691,"")</f>
        <v/>
      </c>
      <c r="E691" s="3" t="str">
        <f>IF(AND(TONGHOP!$O691="KTHP",TONGHOP!$P691="VD",TONGHOP!$J691="R",TONGHOP!$K691&lt;&gt;""),TONGHOP!$K691,"")</f>
        <v/>
      </c>
      <c r="F691" s="3" t="str">
        <f>IF(AND(TONGHOP!$O691="KTHP",TONGHOP!$P691="VD",TONGHOP!$J691="R",TONGHOP!$K691&lt;&gt;""),TONGHOP!$M691,"")</f>
        <v/>
      </c>
      <c r="G691" s="3" t="str">
        <f>IF(AND(TONGHOP!$O691="KTHP",TONGHOP!$P691="TH",TONGHOP!$J691="R",TONGHOP!$K691&lt;&gt;""),TONGHOP!$K691,"")</f>
        <v/>
      </c>
      <c r="H691" s="3" t="str">
        <f>IF(AND(TONGHOP!$O691="KTHP",TONGHOP!$P691="TH",TONGHOP!$J691="R",TONGHOP!$K691&lt;&gt;""),TONGHOP!$M691,"")</f>
        <v/>
      </c>
      <c r="I691" s="3" t="str">
        <f>IF(AND(TONGHOP!$O691="ThiTN",TONGHOP!$P691="LT",TONGHOP!$J691="R",TONGHOP!$K691&lt;&gt;""),TONGHOP!$K691,"")</f>
        <v/>
      </c>
      <c r="J691" s="3" t="str">
        <f>IF(AND(TONGHOP!$O691="ThiTN",TONGHOP!$P691="LT",TONGHOP!$J691="R",TONGHOP!$K691&lt;&gt;""),TONGHOP!$M691,"")</f>
        <v/>
      </c>
      <c r="K691" s="3" t="str">
        <f>IF(AND(TONGHOP!$O691="ThiTN",TONGHOP!$P691="TN",TONGHOP!$J691="R",TONGHOP!$K691&lt;&gt;""),TONGHOP!$K691,"")</f>
        <v/>
      </c>
      <c r="L691" s="3" t="str">
        <f>IF(AND(TONGHOP!$O691="ThiTN",TONGHOP!$P691="TN",TONGHOP!$J691="R",TONGHOP!$K691&lt;&gt;""),TONGHOP!$M691,"")</f>
        <v/>
      </c>
      <c r="M691" s="3" t="str">
        <f>IF(AND(TONGHOP!$O691="ThiTN",TONGHOP!$P691="VĐ",TONGHOP!$J691="R",TONGHOP!$K691&lt;&gt;""),TONGHOP!$K691,"")</f>
        <v/>
      </c>
      <c r="N691" s="3" t="str">
        <f>IF(AND(TONGHOP!$O691="ThiTN",TONGHOP!$P691="VĐ",TONGHOP!$J691="R",TONGHOP!$K691&lt;&gt;""),TONGHOP!$M691,"")</f>
        <v/>
      </c>
      <c r="O691" s="3" t="str">
        <f>IF(AND(TONGHOP!$O691="ThiTN",TONGHOP!$P691="TH",TONGHOP!$J691="R",TONGHOP!$K691&lt;&gt;""),TONGHOP!$K691,"")</f>
        <v/>
      </c>
      <c r="P691" s="3" t="str">
        <f>IF(AND(TONGHOP!$O691="ThiTN",TONGHOP!$P691="TH",TONGHOP!$J691="R",TONGHOP!$K691&lt;&gt;""),TONGHOP!$M691,"")</f>
        <v/>
      </c>
    </row>
    <row r="692" spans="1:16">
      <c r="A692" s="3" t="str">
        <f>IF(AND(TONGHOP!$O692="KTHP",TONGHOP!$P692="LT",TONGHOP!$J692="R",TONGHOP!$K692&lt;&gt;""),TONGHOP!$K692,"")</f>
        <v>Nguyễn Thị Huyền Nga</v>
      </c>
      <c r="B692" s="3">
        <f>IF(AND(TONGHOP!$O692="KTHP",TONGHOP!$P692="LT",TONGHOP!$J692="R",TONGHOP!$K692&lt;&gt;""),TONGHOP!$M692,"")</f>
        <v>4</v>
      </c>
      <c r="C692" s="3" t="str">
        <f>IF(AND(TONGHOP!$O692="KTHP",TONGHOP!$P692="TN",TONGHOP!$J692="R",TONGHOP!$K692&lt;&gt;""),TONGHOP!$K692,"")</f>
        <v/>
      </c>
      <c r="D692" s="3" t="str">
        <f>IF(AND(TONGHOP!$O692="KTHP",TONGHOP!$P692="TN",TONGHOP!$J692="R",TONGHOP!$K692&lt;&gt;""),TONGHOP!$M692,"")</f>
        <v/>
      </c>
      <c r="E692" s="3" t="str">
        <f>IF(AND(TONGHOP!$O692="KTHP",TONGHOP!$P692="VD",TONGHOP!$J692="R",TONGHOP!$K692&lt;&gt;""),TONGHOP!$K692,"")</f>
        <v/>
      </c>
      <c r="F692" s="3" t="str">
        <f>IF(AND(TONGHOP!$O692="KTHP",TONGHOP!$P692="VD",TONGHOP!$J692="R",TONGHOP!$K692&lt;&gt;""),TONGHOP!$M692,"")</f>
        <v/>
      </c>
      <c r="G692" s="3" t="str">
        <f>IF(AND(TONGHOP!$O692="KTHP",TONGHOP!$P692="TH",TONGHOP!$J692="R",TONGHOP!$K692&lt;&gt;""),TONGHOP!$K692,"")</f>
        <v/>
      </c>
      <c r="H692" s="3" t="str">
        <f>IF(AND(TONGHOP!$O692="KTHP",TONGHOP!$P692="TH",TONGHOP!$J692="R",TONGHOP!$K692&lt;&gt;""),TONGHOP!$M692,"")</f>
        <v/>
      </c>
      <c r="I692" s="3" t="str">
        <f>IF(AND(TONGHOP!$O692="ThiTN",TONGHOP!$P692="LT",TONGHOP!$J692="R",TONGHOP!$K692&lt;&gt;""),TONGHOP!$K692,"")</f>
        <v/>
      </c>
      <c r="J692" s="3" t="str">
        <f>IF(AND(TONGHOP!$O692="ThiTN",TONGHOP!$P692="LT",TONGHOP!$J692="R",TONGHOP!$K692&lt;&gt;""),TONGHOP!$M692,"")</f>
        <v/>
      </c>
      <c r="K692" s="3" t="str">
        <f>IF(AND(TONGHOP!$O692="ThiTN",TONGHOP!$P692="TN",TONGHOP!$J692="R",TONGHOP!$K692&lt;&gt;""),TONGHOP!$K692,"")</f>
        <v/>
      </c>
      <c r="L692" s="3" t="str">
        <f>IF(AND(TONGHOP!$O692="ThiTN",TONGHOP!$P692="TN",TONGHOP!$J692="R",TONGHOP!$K692&lt;&gt;""),TONGHOP!$M692,"")</f>
        <v/>
      </c>
      <c r="M692" s="3" t="str">
        <f>IF(AND(TONGHOP!$O692="ThiTN",TONGHOP!$P692="VĐ",TONGHOP!$J692="R",TONGHOP!$K692&lt;&gt;""),TONGHOP!$K692,"")</f>
        <v/>
      </c>
      <c r="N692" s="3" t="str">
        <f>IF(AND(TONGHOP!$O692="ThiTN",TONGHOP!$P692="VĐ",TONGHOP!$J692="R",TONGHOP!$K692&lt;&gt;""),TONGHOP!$M692,"")</f>
        <v/>
      </c>
      <c r="O692" s="3" t="str">
        <f>IF(AND(TONGHOP!$O692="ThiTN",TONGHOP!$P692="TH",TONGHOP!$J692="R",TONGHOP!$K692&lt;&gt;""),TONGHOP!$K692,"")</f>
        <v/>
      </c>
      <c r="P692" s="3" t="str">
        <f>IF(AND(TONGHOP!$O692="ThiTN",TONGHOP!$P692="TH",TONGHOP!$J692="R",TONGHOP!$K692&lt;&gt;""),TONGHOP!$M692,"")</f>
        <v/>
      </c>
    </row>
    <row r="693" spans="1:16">
      <c r="A693" s="3" t="str">
        <f>IF(AND(TONGHOP!$O693="KTHP",TONGHOP!$P693="LT",TONGHOP!$J693="R",TONGHOP!$K693&lt;&gt;""),TONGHOP!$K693,"")</f>
        <v/>
      </c>
      <c r="B693" s="3" t="str">
        <f>IF(AND(TONGHOP!$O693="KTHP",TONGHOP!$P693="LT",TONGHOP!$J693="R",TONGHOP!$K693&lt;&gt;""),TONGHOP!$M693,"")</f>
        <v/>
      </c>
      <c r="C693" s="3" t="str">
        <f>IF(AND(TONGHOP!$O693="KTHP",TONGHOP!$P693="TN",TONGHOP!$J693="R",TONGHOP!$K693&lt;&gt;""),TONGHOP!$K693,"")</f>
        <v/>
      </c>
      <c r="D693" s="3" t="str">
        <f>IF(AND(TONGHOP!$O693="KTHP",TONGHOP!$P693="TN",TONGHOP!$J693="R",TONGHOP!$K693&lt;&gt;""),TONGHOP!$M693,"")</f>
        <v/>
      </c>
      <c r="E693" s="3" t="str">
        <f>IF(AND(TONGHOP!$O693="KTHP",TONGHOP!$P693="VD",TONGHOP!$J693="R",TONGHOP!$K693&lt;&gt;""),TONGHOP!$K693,"")</f>
        <v/>
      </c>
      <c r="F693" s="3" t="str">
        <f>IF(AND(TONGHOP!$O693="KTHP",TONGHOP!$P693="VD",TONGHOP!$J693="R",TONGHOP!$K693&lt;&gt;""),TONGHOP!$M693,"")</f>
        <v/>
      </c>
      <c r="G693" s="3" t="str">
        <f>IF(AND(TONGHOP!$O693="KTHP",TONGHOP!$P693="TH",TONGHOP!$J693="R",TONGHOP!$K693&lt;&gt;""),TONGHOP!$K693,"")</f>
        <v/>
      </c>
      <c r="H693" s="3" t="str">
        <f>IF(AND(TONGHOP!$O693="KTHP",TONGHOP!$P693="TH",TONGHOP!$J693="R",TONGHOP!$K693&lt;&gt;""),TONGHOP!$M693,"")</f>
        <v/>
      </c>
      <c r="I693" s="3" t="str">
        <f>IF(AND(TONGHOP!$O693="ThiTN",TONGHOP!$P693="LT",TONGHOP!$J693="R",TONGHOP!$K693&lt;&gt;""),TONGHOP!$K693,"")</f>
        <v/>
      </c>
      <c r="J693" s="3" t="str">
        <f>IF(AND(TONGHOP!$O693="ThiTN",TONGHOP!$P693="LT",TONGHOP!$J693="R",TONGHOP!$K693&lt;&gt;""),TONGHOP!$M693,"")</f>
        <v/>
      </c>
      <c r="K693" s="3" t="str">
        <f>IF(AND(TONGHOP!$O693="ThiTN",TONGHOP!$P693="TN",TONGHOP!$J693="R",TONGHOP!$K693&lt;&gt;""),TONGHOP!$K693,"")</f>
        <v/>
      </c>
      <c r="L693" s="3" t="str">
        <f>IF(AND(TONGHOP!$O693="ThiTN",TONGHOP!$P693="TN",TONGHOP!$J693="R",TONGHOP!$K693&lt;&gt;""),TONGHOP!$M693,"")</f>
        <v/>
      </c>
      <c r="M693" s="3" t="str">
        <f>IF(AND(TONGHOP!$O693="ThiTN",TONGHOP!$P693="VĐ",TONGHOP!$J693="R",TONGHOP!$K693&lt;&gt;""),TONGHOP!$K693,"")</f>
        <v/>
      </c>
      <c r="N693" s="3" t="str">
        <f>IF(AND(TONGHOP!$O693="ThiTN",TONGHOP!$P693="VĐ",TONGHOP!$J693="R",TONGHOP!$K693&lt;&gt;""),TONGHOP!$M693,"")</f>
        <v/>
      </c>
      <c r="O693" s="3" t="str">
        <f>IF(AND(TONGHOP!$O693="ThiTN",TONGHOP!$P693="TH",TONGHOP!$J693="R",TONGHOP!$K693&lt;&gt;""),TONGHOP!$K693,"")</f>
        <v/>
      </c>
      <c r="P693" s="3" t="str">
        <f>IF(AND(TONGHOP!$O693="ThiTN",TONGHOP!$P693="TH",TONGHOP!$J693="R",TONGHOP!$K693&lt;&gt;""),TONGHOP!$M693,"")</f>
        <v/>
      </c>
    </row>
    <row r="694" spans="1:16">
      <c r="A694" s="3" t="str">
        <f>IF(AND(TONGHOP!$O694="KTHP",TONGHOP!$P694="LT",TONGHOP!$J694="R",TONGHOP!$K694&lt;&gt;""),TONGHOP!$K694,"")</f>
        <v/>
      </c>
      <c r="B694" s="3" t="str">
        <f>IF(AND(TONGHOP!$O694="KTHP",TONGHOP!$P694="LT",TONGHOP!$J694="R",TONGHOP!$K694&lt;&gt;""),TONGHOP!$M694,"")</f>
        <v/>
      </c>
      <c r="C694" s="3" t="str">
        <f>IF(AND(TONGHOP!$O694="KTHP",TONGHOP!$P694="TN",TONGHOP!$J694="R",TONGHOP!$K694&lt;&gt;""),TONGHOP!$K694,"")</f>
        <v/>
      </c>
      <c r="D694" s="3" t="str">
        <f>IF(AND(TONGHOP!$O694="KTHP",TONGHOP!$P694="TN",TONGHOP!$J694="R",TONGHOP!$K694&lt;&gt;""),TONGHOP!$M694,"")</f>
        <v/>
      </c>
      <c r="E694" s="3" t="str">
        <f>IF(AND(TONGHOP!$O694="KTHP",TONGHOP!$P694="VD",TONGHOP!$J694="R",TONGHOP!$K694&lt;&gt;""),TONGHOP!$K694,"")</f>
        <v/>
      </c>
      <c r="F694" s="3" t="str">
        <f>IF(AND(TONGHOP!$O694="KTHP",TONGHOP!$P694="VD",TONGHOP!$J694="R",TONGHOP!$K694&lt;&gt;""),TONGHOP!$M694,"")</f>
        <v/>
      </c>
      <c r="G694" s="3" t="str">
        <f>IF(AND(TONGHOP!$O694="KTHP",TONGHOP!$P694="TH",TONGHOP!$J694="R",TONGHOP!$K694&lt;&gt;""),TONGHOP!$K694,"")</f>
        <v/>
      </c>
      <c r="H694" s="3" t="str">
        <f>IF(AND(TONGHOP!$O694="KTHP",TONGHOP!$P694="TH",TONGHOP!$J694="R",TONGHOP!$K694&lt;&gt;""),TONGHOP!$M694,"")</f>
        <v/>
      </c>
      <c r="I694" s="3" t="str">
        <f>IF(AND(TONGHOP!$O694="ThiTN",TONGHOP!$P694="LT",TONGHOP!$J694="R",TONGHOP!$K694&lt;&gt;""),TONGHOP!$K694,"")</f>
        <v/>
      </c>
      <c r="J694" s="3" t="str">
        <f>IF(AND(TONGHOP!$O694="ThiTN",TONGHOP!$P694="LT",TONGHOP!$J694="R",TONGHOP!$K694&lt;&gt;""),TONGHOP!$M694,"")</f>
        <v/>
      </c>
      <c r="K694" s="3" t="str">
        <f>IF(AND(TONGHOP!$O694="ThiTN",TONGHOP!$P694="TN",TONGHOP!$J694="R",TONGHOP!$K694&lt;&gt;""),TONGHOP!$K694,"")</f>
        <v/>
      </c>
      <c r="L694" s="3" t="str">
        <f>IF(AND(TONGHOP!$O694="ThiTN",TONGHOP!$P694="TN",TONGHOP!$J694="R",TONGHOP!$K694&lt;&gt;""),TONGHOP!$M694,"")</f>
        <v/>
      </c>
      <c r="M694" s="3" t="str">
        <f>IF(AND(TONGHOP!$O694="ThiTN",TONGHOP!$P694="VĐ",TONGHOP!$J694="R",TONGHOP!$K694&lt;&gt;""),TONGHOP!$K694,"")</f>
        <v/>
      </c>
      <c r="N694" s="3" t="str">
        <f>IF(AND(TONGHOP!$O694="ThiTN",TONGHOP!$P694="VĐ",TONGHOP!$J694="R",TONGHOP!$K694&lt;&gt;""),TONGHOP!$M694,"")</f>
        <v/>
      </c>
      <c r="O694" s="3" t="str">
        <f>IF(AND(TONGHOP!$O694="ThiTN",TONGHOP!$P694="TH",TONGHOP!$J694="R",TONGHOP!$K694&lt;&gt;""),TONGHOP!$K694,"")</f>
        <v/>
      </c>
      <c r="P694" s="3" t="str">
        <f>IF(AND(TONGHOP!$O694="ThiTN",TONGHOP!$P694="TH",TONGHOP!$J694="R",TONGHOP!$K694&lt;&gt;""),TONGHOP!$M694,"")</f>
        <v/>
      </c>
    </row>
    <row r="695" spans="1:16">
      <c r="A695" s="3" t="str">
        <f>IF(AND(TONGHOP!$O695="KTHP",TONGHOP!$P695="LT",TONGHOP!$J695="R",TONGHOP!$K695&lt;&gt;""),TONGHOP!$K695,"")</f>
        <v/>
      </c>
      <c r="B695" s="3" t="str">
        <f>IF(AND(TONGHOP!$O695="KTHP",TONGHOP!$P695="LT",TONGHOP!$J695="R",TONGHOP!$K695&lt;&gt;""),TONGHOP!$M695,"")</f>
        <v/>
      </c>
      <c r="C695" s="3" t="str">
        <f>IF(AND(TONGHOP!$O695="KTHP",TONGHOP!$P695="TN",TONGHOP!$J695="R",TONGHOP!$K695&lt;&gt;""),TONGHOP!$K695,"")</f>
        <v/>
      </c>
      <c r="D695" s="3" t="str">
        <f>IF(AND(TONGHOP!$O695="KTHP",TONGHOP!$P695="TN",TONGHOP!$J695="R",TONGHOP!$K695&lt;&gt;""),TONGHOP!$M695,"")</f>
        <v/>
      </c>
      <c r="E695" s="3" t="str">
        <f>IF(AND(TONGHOP!$O695="KTHP",TONGHOP!$P695="VD",TONGHOP!$J695="R",TONGHOP!$K695&lt;&gt;""),TONGHOP!$K695,"")</f>
        <v/>
      </c>
      <c r="F695" s="3" t="str">
        <f>IF(AND(TONGHOP!$O695="KTHP",TONGHOP!$P695="VD",TONGHOP!$J695="R",TONGHOP!$K695&lt;&gt;""),TONGHOP!$M695,"")</f>
        <v/>
      </c>
      <c r="G695" s="3" t="str">
        <f>IF(AND(TONGHOP!$O695="KTHP",TONGHOP!$P695="TH",TONGHOP!$J695="R",TONGHOP!$K695&lt;&gt;""),TONGHOP!$K695,"")</f>
        <v/>
      </c>
      <c r="H695" s="3" t="str">
        <f>IF(AND(TONGHOP!$O695="KTHP",TONGHOP!$P695="TH",TONGHOP!$J695="R",TONGHOP!$K695&lt;&gt;""),TONGHOP!$M695,"")</f>
        <v/>
      </c>
      <c r="I695" s="3" t="str">
        <f>IF(AND(TONGHOP!$O695="ThiTN",TONGHOP!$P695="LT",TONGHOP!$J695="R",TONGHOP!$K695&lt;&gt;""),TONGHOP!$K695,"")</f>
        <v/>
      </c>
      <c r="J695" s="3" t="str">
        <f>IF(AND(TONGHOP!$O695="ThiTN",TONGHOP!$P695="LT",TONGHOP!$J695="R",TONGHOP!$K695&lt;&gt;""),TONGHOP!$M695,"")</f>
        <v/>
      </c>
      <c r="K695" s="3" t="str">
        <f>IF(AND(TONGHOP!$O695="ThiTN",TONGHOP!$P695="TN",TONGHOP!$J695="R",TONGHOP!$K695&lt;&gt;""),TONGHOP!$K695,"")</f>
        <v/>
      </c>
      <c r="L695" s="3" t="str">
        <f>IF(AND(TONGHOP!$O695="ThiTN",TONGHOP!$P695="TN",TONGHOP!$J695="R",TONGHOP!$K695&lt;&gt;""),TONGHOP!$M695,"")</f>
        <v/>
      </c>
      <c r="M695" s="3" t="str">
        <f>IF(AND(TONGHOP!$O695="ThiTN",TONGHOP!$P695="VĐ",TONGHOP!$J695="R",TONGHOP!$K695&lt;&gt;""),TONGHOP!$K695,"")</f>
        <v/>
      </c>
      <c r="N695" s="3" t="str">
        <f>IF(AND(TONGHOP!$O695="ThiTN",TONGHOP!$P695="VĐ",TONGHOP!$J695="R",TONGHOP!$K695&lt;&gt;""),TONGHOP!$M695,"")</f>
        <v/>
      </c>
      <c r="O695" s="3" t="str">
        <f>IF(AND(TONGHOP!$O695="ThiTN",TONGHOP!$P695="TH",TONGHOP!$J695="R",TONGHOP!$K695&lt;&gt;""),TONGHOP!$K695,"")</f>
        <v/>
      </c>
      <c r="P695" s="3" t="str">
        <f>IF(AND(TONGHOP!$O695="ThiTN",TONGHOP!$P695="TH",TONGHOP!$J695="R",TONGHOP!$K695&lt;&gt;""),TONGHOP!$M695,"")</f>
        <v/>
      </c>
    </row>
    <row r="696" spans="1:16">
      <c r="A696" s="3" t="str">
        <f>IF(AND(TONGHOP!$O696="KTHP",TONGHOP!$P696="LT",TONGHOP!$J696="R",TONGHOP!$K696&lt;&gt;""),TONGHOP!$K696,"")</f>
        <v/>
      </c>
      <c r="B696" s="3" t="str">
        <f>IF(AND(TONGHOP!$O696="KTHP",TONGHOP!$P696="LT",TONGHOP!$J696="R",TONGHOP!$K696&lt;&gt;""),TONGHOP!$M696,"")</f>
        <v/>
      </c>
      <c r="C696" s="3" t="str">
        <f>IF(AND(TONGHOP!$O696="KTHP",TONGHOP!$P696="TN",TONGHOP!$J696="R",TONGHOP!$K696&lt;&gt;""),TONGHOP!$K696,"")</f>
        <v/>
      </c>
      <c r="D696" s="3" t="str">
        <f>IF(AND(TONGHOP!$O696="KTHP",TONGHOP!$P696="TN",TONGHOP!$J696="R",TONGHOP!$K696&lt;&gt;""),TONGHOP!$M696,"")</f>
        <v/>
      </c>
      <c r="E696" s="3" t="str">
        <f>IF(AND(TONGHOP!$O696="KTHP",TONGHOP!$P696="VD",TONGHOP!$J696="R",TONGHOP!$K696&lt;&gt;""),TONGHOP!$K696,"")</f>
        <v/>
      </c>
      <c r="F696" s="3" t="str">
        <f>IF(AND(TONGHOP!$O696="KTHP",TONGHOP!$P696="VD",TONGHOP!$J696="R",TONGHOP!$K696&lt;&gt;""),TONGHOP!$M696,"")</f>
        <v/>
      </c>
      <c r="G696" s="3" t="str">
        <f>IF(AND(TONGHOP!$O696="KTHP",TONGHOP!$P696="TH",TONGHOP!$J696="R",TONGHOP!$K696&lt;&gt;""),TONGHOP!$K696,"")</f>
        <v/>
      </c>
      <c r="H696" s="3" t="str">
        <f>IF(AND(TONGHOP!$O696="KTHP",TONGHOP!$P696="TH",TONGHOP!$J696="R",TONGHOP!$K696&lt;&gt;""),TONGHOP!$M696,"")</f>
        <v/>
      </c>
      <c r="I696" s="3" t="str">
        <f>IF(AND(TONGHOP!$O696="ThiTN",TONGHOP!$P696="LT",TONGHOP!$J696="R",TONGHOP!$K696&lt;&gt;""),TONGHOP!$K696,"")</f>
        <v/>
      </c>
      <c r="J696" s="3" t="str">
        <f>IF(AND(TONGHOP!$O696="ThiTN",TONGHOP!$P696="LT",TONGHOP!$J696="R",TONGHOP!$K696&lt;&gt;""),TONGHOP!$M696,"")</f>
        <v/>
      </c>
      <c r="K696" s="3" t="str">
        <f>IF(AND(TONGHOP!$O696="ThiTN",TONGHOP!$P696="TN",TONGHOP!$J696="R",TONGHOP!$K696&lt;&gt;""),TONGHOP!$K696,"")</f>
        <v/>
      </c>
      <c r="L696" s="3" t="str">
        <f>IF(AND(TONGHOP!$O696="ThiTN",TONGHOP!$P696="TN",TONGHOP!$J696="R",TONGHOP!$K696&lt;&gt;""),TONGHOP!$M696,"")</f>
        <v/>
      </c>
      <c r="M696" s="3" t="str">
        <f>IF(AND(TONGHOP!$O696="ThiTN",TONGHOP!$P696="VĐ",TONGHOP!$J696="R",TONGHOP!$K696&lt;&gt;""),TONGHOP!$K696,"")</f>
        <v/>
      </c>
      <c r="N696" s="3" t="str">
        <f>IF(AND(TONGHOP!$O696="ThiTN",TONGHOP!$P696="VĐ",TONGHOP!$J696="R",TONGHOP!$K696&lt;&gt;""),TONGHOP!$M696,"")</f>
        <v/>
      </c>
      <c r="O696" s="3" t="str">
        <f>IF(AND(TONGHOP!$O696="ThiTN",TONGHOP!$P696="TH",TONGHOP!$J696="R",TONGHOP!$K696&lt;&gt;""),TONGHOP!$K696,"")</f>
        <v/>
      </c>
      <c r="P696" s="3" t="str">
        <f>IF(AND(TONGHOP!$O696="ThiTN",TONGHOP!$P696="TH",TONGHOP!$J696="R",TONGHOP!$K696&lt;&gt;""),TONGHOP!$M696,"")</f>
        <v/>
      </c>
    </row>
    <row r="697" spans="1:16">
      <c r="A697" s="3" t="str">
        <f>IF(AND(TONGHOP!$O697="KTHP",TONGHOP!$P697="LT",TONGHOP!$J697="R",TONGHOP!$K697&lt;&gt;""),TONGHOP!$K697,"")</f>
        <v/>
      </c>
      <c r="B697" s="3" t="str">
        <f>IF(AND(TONGHOP!$O697="KTHP",TONGHOP!$P697="LT",TONGHOP!$J697="R",TONGHOP!$K697&lt;&gt;""),TONGHOP!$M697,"")</f>
        <v/>
      </c>
      <c r="C697" s="3" t="str">
        <f>IF(AND(TONGHOP!$O697="KTHP",TONGHOP!$P697="TN",TONGHOP!$J697="R",TONGHOP!$K697&lt;&gt;""),TONGHOP!$K697,"")</f>
        <v/>
      </c>
      <c r="D697" s="3" t="str">
        <f>IF(AND(TONGHOP!$O697="KTHP",TONGHOP!$P697="TN",TONGHOP!$J697="R",TONGHOP!$K697&lt;&gt;""),TONGHOP!$M697,"")</f>
        <v/>
      </c>
      <c r="E697" s="3" t="str">
        <f>IF(AND(TONGHOP!$O697="KTHP",TONGHOP!$P697="VD",TONGHOP!$J697="R",TONGHOP!$K697&lt;&gt;""),TONGHOP!$K697,"")</f>
        <v/>
      </c>
      <c r="F697" s="3" t="str">
        <f>IF(AND(TONGHOP!$O697="KTHP",TONGHOP!$P697="VD",TONGHOP!$J697="R",TONGHOP!$K697&lt;&gt;""),TONGHOP!$M697,"")</f>
        <v/>
      </c>
      <c r="G697" s="3" t="str">
        <f>IF(AND(TONGHOP!$O697="KTHP",TONGHOP!$P697="TH",TONGHOP!$J697="R",TONGHOP!$K697&lt;&gt;""),TONGHOP!$K697,"")</f>
        <v/>
      </c>
      <c r="H697" s="3" t="str">
        <f>IF(AND(TONGHOP!$O697="KTHP",TONGHOP!$P697="TH",TONGHOP!$J697="R",TONGHOP!$K697&lt;&gt;""),TONGHOP!$M697,"")</f>
        <v/>
      </c>
      <c r="I697" s="3" t="str">
        <f>IF(AND(TONGHOP!$O697="ThiTN",TONGHOP!$P697="LT",TONGHOP!$J697="R",TONGHOP!$K697&lt;&gt;""),TONGHOP!$K697,"")</f>
        <v/>
      </c>
      <c r="J697" s="3" t="str">
        <f>IF(AND(TONGHOP!$O697="ThiTN",TONGHOP!$P697="LT",TONGHOP!$J697="R",TONGHOP!$K697&lt;&gt;""),TONGHOP!$M697,"")</f>
        <v/>
      </c>
      <c r="K697" s="3" t="str">
        <f>IF(AND(TONGHOP!$O697="ThiTN",TONGHOP!$P697="TN",TONGHOP!$J697="R",TONGHOP!$K697&lt;&gt;""),TONGHOP!$K697,"")</f>
        <v/>
      </c>
      <c r="L697" s="3" t="str">
        <f>IF(AND(TONGHOP!$O697="ThiTN",TONGHOP!$P697="TN",TONGHOP!$J697="R",TONGHOP!$K697&lt;&gt;""),TONGHOP!$M697,"")</f>
        <v/>
      </c>
      <c r="M697" s="3" t="str">
        <f>IF(AND(TONGHOP!$O697="ThiTN",TONGHOP!$P697="VĐ",TONGHOP!$J697="R",TONGHOP!$K697&lt;&gt;""),TONGHOP!$K697,"")</f>
        <v/>
      </c>
      <c r="N697" s="3" t="str">
        <f>IF(AND(TONGHOP!$O697="ThiTN",TONGHOP!$P697="VĐ",TONGHOP!$J697="R",TONGHOP!$K697&lt;&gt;""),TONGHOP!$M697,"")</f>
        <v/>
      </c>
      <c r="O697" s="3" t="str">
        <f>IF(AND(TONGHOP!$O697="ThiTN",TONGHOP!$P697="TH",TONGHOP!$J697="R",TONGHOP!$K697&lt;&gt;""),TONGHOP!$K697,"")</f>
        <v/>
      </c>
      <c r="P697" s="3" t="str">
        <f>IF(AND(TONGHOP!$O697="ThiTN",TONGHOP!$P697="TH",TONGHOP!$J697="R",TONGHOP!$K697&lt;&gt;""),TONGHOP!$M697,"")</f>
        <v/>
      </c>
    </row>
    <row r="698" spans="1:16">
      <c r="A698" s="3" t="str">
        <f>IF(AND(TONGHOP!$O698="KTHP",TONGHOP!$P698="LT",TONGHOP!$J698="R",TONGHOP!$K698&lt;&gt;""),TONGHOP!$K698,"")</f>
        <v/>
      </c>
      <c r="B698" s="3" t="str">
        <f>IF(AND(TONGHOP!$O698="KTHP",TONGHOP!$P698="LT",TONGHOP!$J698="R",TONGHOP!$K698&lt;&gt;""),TONGHOP!$M698,"")</f>
        <v/>
      </c>
      <c r="C698" s="3" t="str">
        <f>IF(AND(TONGHOP!$O698="KTHP",TONGHOP!$P698="TN",TONGHOP!$J698="R",TONGHOP!$K698&lt;&gt;""),TONGHOP!$K698,"")</f>
        <v/>
      </c>
      <c r="D698" s="3" t="str">
        <f>IF(AND(TONGHOP!$O698="KTHP",TONGHOP!$P698="TN",TONGHOP!$J698="R",TONGHOP!$K698&lt;&gt;""),TONGHOP!$M698,"")</f>
        <v/>
      </c>
      <c r="E698" s="3" t="str">
        <f>IF(AND(TONGHOP!$O698="KTHP",TONGHOP!$P698="VD",TONGHOP!$J698="R",TONGHOP!$K698&lt;&gt;""),TONGHOP!$K698,"")</f>
        <v/>
      </c>
      <c r="F698" s="3" t="str">
        <f>IF(AND(TONGHOP!$O698="KTHP",TONGHOP!$P698="VD",TONGHOP!$J698="R",TONGHOP!$K698&lt;&gt;""),TONGHOP!$M698,"")</f>
        <v/>
      </c>
      <c r="G698" s="3" t="str">
        <f>IF(AND(TONGHOP!$O698="KTHP",TONGHOP!$P698="TH",TONGHOP!$J698="R",TONGHOP!$K698&lt;&gt;""),TONGHOP!$K698,"")</f>
        <v/>
      </c>
      <c r="H698" s="3" t="str">
        <f>IF(AND(TONGHOP!$O698="KTHP",TONGHOP!$P698="TH",TONGHOP!$J698="R",TONGHOP!$K698&lt;&gt;""),TONGHOP!$M698,"")</f>
        <v/>
      </c>
      <c r="I698" s="3" t="str">
        <f>IF(AND(TONGHOP!$O698="ThiTN",TONGHOP!$P698="LT",TONGHOP!$J698="R",TONGHOP!$K698&lt;&gt;""),TONGHOP!$K698,"")</f>
        <v/>
      </c>
      <c r="J698" s="3" t="str">
        <f>IF(AND(TONGHOP!$O698="ThiTN",TONGHOP!$P698="LT",TONGHOP!$J698="R",TONGHOP!$K698&lt;&gt;""),TONGHOP!$M698,"")</f>
        <v/>
      </c>
      <c r="K698" s="3" t="str">
        <f>IF(AND(TONGHOP!$O698="ThiTN",TONGHOP!$P698="TN",TONGHOP!$J698="R",TONGHOP!$K698&lt;&gt;""),TONGHOP!$K698,"")</f>
        <v/>
      </c>
      <c r="L698" s="3" t="str">
        <f>IF(AND(TONGHOP!$O698="ThiTN",TONGHOP!$P698="TN",TONGHOP!$J698="R",TONGHOP!$K698&lt;&gt;""),TONGHOP!$M698,"")</f>
        <v/>
      </c>
      <c r="M698" s="3" t="str">
        <f>IF(AND(TONGHOP!$O698="ThiTN",TONGHOP!$P698="VĐ",TONGHOP!$J698="R",TONGHOP!$K698&lt;&gt;""),TONGHOP!$K698,"")</f>
        <v/>
      </c>
      <c r="N698" s="3" t="str">
        <f>IF(AND(TONGHOP!$O698="ThiTN",TONGHOP!$P698="VĐ",TONGHOP!$J698="R",TONGHOP!$K698&lt;&gt;""),TONGHOP!$M698,"")</f>
        <v/>
      </c>
      <c r="O698" s="3" t="str">
        <f>IF(AND(TONGHOP!$O698="ThiTN",TONGHOP!$P698="TH",TONGHOP!$J698="R",TONGHOP!$K698&lt;&gt;""),TONGHOP!$K698,"")</f>
        <v/>
      </c>
      <c r="P698" s="3" t="str">
        <f>IF(AND(TONGHOP!$O698="ThiTN",TONGHOP!$P698="TH",TONGHOP!$J698="R",TONGHOP!$K698&lt;&gt;""),TONGHOP!$M698,"")</f>
        <v/>
      </c>
    </row>
    <row r="699" spans="1:16">
      <c r="A699" s="3" t="str">
        <f>IF(AND(TONGHOP!$O699="KTHP",TONGHOP!$P699="LT",TONGHOP!$J699="R",TONGHOP!$K699&lt;&gt;""),TONGHOP!$K699,"")</f>
        <v/>
      </c>
      <c r="B699" s="3" t="str">
        <f>IF(AND(TONGHOP!$O699="KTHP",TONGHOP!$P699="LT",TONGHOP!$J699="R",TONGHOP!$K699&lt;&gt;""),TONGHOP!$M699,"")</f>
        <v/>
      </c>
      <c r="C699" s="3" t="str">
        <f>IF(AND(TONGHOP!$O699="KTHP",TONGHOP!$P699="TN",TONGHOP!$J699="R",TONGHOP!$K699&lt;&gt;""),TONGHOP!$K699,"")</f>
        <v/>
      </c>
      <c r="D699" s="3" t="str">
        <f>IF(AND(TONGHOP!$O699="KTHP",TONGHOP!$P699="TN",TONGHOP!$J699="R",TONGHOP!$K699&lt;&gt;""),TONGHOP!$M699,"")</f>
        <v/>
      </c>
      <c r="E699" s="3" t="str">
        <f>IF(AND(TONGHOP!$O699="KTHP",TONGHOP!$P699="VD",TONGHOP!$J699="R",TONGHOP!$K699&lt;&gt;""),TONGHOP!$K699,"")</f>
        <v/>
      </c>
      <c r="F699" s="3" t="str">
        <f>IF(AND(TONGHOP!$O699="KTHP",TONGHOP!$P699="VD",TONGHOP!$J699="R",TONGHOP!$K699&lt;&gt;""),TONGHOP!$M699,"")</f>
        <v/>
      </c>
      <c r="G699" s="3" t="str">
        <f>IF(AND(TONGHOP!$O699="KTHP",TONGHOP!$P699="TH",TONGHOP!$J699="R",TONGHOP!$K699&lt;&gt;""),TONGHOP!$K699,"")</f>
        <v/>
      </c>
      <c r="H699" s="3" t="str">
        <f>IF(AND(TONGHOP!$O699="KTHP",TONGHOP!$P699="TH",TONGHOP!$J699="R",TONGHOP!$K699&lt;&gt;""),TONGHOP!$M699,"")</f>
        <v/>
      </c>
      <c r="I699" s="3" t="str">
        <f>IF(AND(TONGHOP!$O699="ThiTN",TONGHOP!$P699="LT",TONGHOP!$J699="R",TONGHOP!$K699&lt;&gt;""),TONGHOP!$K699,"")</f>
        <v/>
      </c>
      <c r="J699" s="3" t="str">
        <f>IF(AND(TONGHOP!$O699="ThiTN",TONGHOP!$P699="LT",TONGHOP!$J699="R",TONGHOP!$K699&lt;&gt;""),TONGHOP!$M699,"")</f>
        <v/>
      </c>
      <c r="K699" s="3" t="str">
        <f>IF(AND(TONGHOP!$O699="ThiTN",TONGHOP!$P699="TN",TONGHOP!$J699="R",TONGHOP!$K699&lt;&gt;""),TONGHOP!$K699,"")</f>
        <v/>
      </c>
      <c r="L699" s="3" t="str">
        <f>IF(AND(TONGHOP!$O699="ThiTN",TONGHOP!$P699="TN",TONGHOP!$J699="R",TONGHOP!$K699&lt;&gt;""),TONGHOP!$M699,"")</f>
        <v/>
      </c>
      <c r="M699" s="3" t="str">
        <f>IF(AND(TONGHOP!$O699="ThiTN",TONGHOP!$P699="VĐ",TONGHOP!$J699="R",TONGHOP!$K699&lt;&gt;""),TONGHOP!$K699,"")</f>
        <v/>
      </c>
      <c r="N699" s="3" t="str">
        <f>IF(AND(TONGHOP!$O699="ThiTN",TONGHOP!$P699="VĐ",TONGHOP!$J699="R",TONGHOP!$K699&lt;&gt;""),TONGHOP!$M699,"")</f>
        <v/>
      </c>
      <c r="O699" s="3" t="str">
        <f>IF(AND(TONGHOP!$O699="ThiTN",TONGHOP!$P699="TH",TONGHOP!$J699="R",TONGHOP!$K699&lt;&gt;""),TONGHOP!$K699,"")</f>
        <v/>
      </c>
      <c r="P699" s="3" t="str">
        <f>IF(AND(TONGHOP!$O699="ThiTN",TONGHOP!$P699="TH",TONGHOP!$J699="R",TONGHOP!$K699&lt;&gt;""),TONGHOP!$M699,"")</f>
        <v/>
      </c>
    </row>
    <row r="700" spans="1:16">
      <c r="A700" s="3" t="str">
        <f>IF(AND(TONGHOP!$O700="KTHP",TONGHOP!$P700="LT",TONGHOP!$J700="R",TONGHOP!$K700&lt;&gt;""),TONGHOP!$K700,"")</f>
        <v/>
      </c>
      <c r="B700" s="3" t="str">
        <f>IF(AND(TONGHOP!$O700="KTHP",TONGHOP!$P700="LT",TONGHOP!$J700="R",TONGHOP!$K700&lt;&gt;""),TONGHOP!$M700,"")</f>
        <v/>
      </c>
      <c r="C700" s="3" t="str">
        <f>IF(AND(TONGHOP!$O700="KTHP",TONGHOP!$P700="TN",TONGHOP!$J700="R",TONGHOP!$K700&lt;&gt;""),TONGHOP!$K700,"")</f>
        <v/>
      </c>
      <c r="D700" s="3" t="str">
        <f>IF(AND(TONGHOP!$O700="KTHP",TONGHOP!$P700="TN",TONGHOP!$J700="R",TONGHOP!$K700&lt;&gt;""),TONGHOP!$M700,"")</f>
        <v/>
      </c>
      <c r="E700" s="3" t="str">
        <f>IF(AND(TONGHOP!$O700="KTHP",TONGHOP!$P700="VD",TONGHOP!$J700="R",TONGHOP!$K700&lt;&gt;""),TONGHOP!$K700,"")</f>
        <v/>
      </c>
      <c r="F700" s="3" t="str">
        <f>IF(AND(TONGHOP!$O700="KTHP",TONGHOP!$P700="VD",TONGHOP!$J700="R",TONGHOP!$K700&lt;&gt;""),TONGHOP!$M700,"")</f>
        <v/>
      </c>
      <c r="G700" s="3" t="str">
        <f>IF(AND(TONGHOP!$O700="KTHP",TONGHOP!$P700="TH",TONGHOP!$J700="R",TONGHOP!$K700&lt;&gt;""),TONGHOP!$K700,"")</f>
        <v/>
      </c>
      <c r="H700" s="3" t="str">
        <f>IF(AND(TONGHOP!$O700="KTHP",TONGHOP!$P700="TH",TONGHOP!$J700="R",TONGHOP!$K700&lt;&gt;""),TONGHOP!$M700,"")</f>
        <v/>
      </c>
      <c r="I700" s="3" t="str">
        <f>IF(AND(TONGHOP!$O700="ThiTN",TONGHOP!$P700="LT",TONGHOP!$J700="R",TONGHOP!$K700&lt;&gt;""),TONGHOP!$K700,"")</f>
        <v/>
      </c>
      <c r="J700" s="3" t="str">
        <f>IF(AND(TONGHOP!$O700="ThiTN",TONGHOP!$P700="LT",TONGHOP!$J700="R",TONGHOP!$K700&lt;&gt;""),TONGHOP!$M700,"")</f>
        <v/>
      </c>
      <c r="K700" s="3" t="str">
        <f>IF(AND(TONGHOP!$O700="ThiTN",TONGHOP!$P700="TN",TONGHOP!$J700="R",TONGHOP!$K700&lt;&gt;""),TONGHOP!$K700,"")</f>
        <v/>
      </c>
      <c r="L700" s="3" t="str">
        <f>IF(AND(TONGHOP!$O700="ThiTN",TONGHOP!$P700="TN",TONGHOP!$J700="R",TONGHOP!$K700&lt;&gt;""),TONGHOP!$M700,"")</f>
        <v/>
      </c>
      <c r="M700" s="3" t="str">
        <f>IF(AND(TONGHOP!$O700="ThiTN",TONGHOP!$P700="VĐ",TONGHOP!$J700="R",TONGHOP!$K700&lt;&gt;""),TONGHOP!$K700,"")</f>
        <v/>
      </c>
      <c r="N700" s="3" t="str">
        <f>IF(AND(TONGHOP!$O700="ThiTN",TONGHOP!$P700="VĐ",TONGHOP!$J700="R",TONGHOP!$K700&lt;&gt;""),TONGHOP!$M700,"")</f>
        <v/>
      </c>
      <c r="O700" s="3" t="str">
        <f>IF(AND(TONGHOP!$O700="ThiTN",TONGHOP!$P700="TH",TONGHOP!$J700="R",TONGHOP!$K700&lt;&gt;""),TONGHOP!$K700,"")</f>
        <v/>
      </c>
      <c r="P700" s="3" t="str">
        <f>IF(AND(TONGHOP!$O700="ThiTN",TONGHOP!$P700="TH",TONGHOP!$J700="R",TONGHOP!$K700&lt;&gt;""),TONGHOP!$M700,"")</f>
        <v/>
      </c>
    </row>
    <row r="701" spans="1:16">
      <c r="A701" s="3" t="str">
        <f>IF(AND(TONGHOP!$O701="KTHP",TONGHOP!$P701="LT",TONGHOP!$J701="R",TONGHOP!$K701&lt;&gt;""),TONGHOP!$K701,"")</f>
        <v/>
      </c>
      <c r="B701" s="3" t="str">
        <f>IF(AND(TONGHOP!$O701="KTHP",TONGHOP!$P701="LT",TONGHOP!$J701="R",TONGHOP!$K701&lt;&gt;""),TONGHOP!$M701,"")</f>
        <v/>
      </c>
      <c r="C701" s="3" t="str">
        <f>IF(AND(TONGHOP!$O701="KTHP",TONGHOP!$P701="TN",TONGHOP!$J701="R",TONGHOP!$K701&lt;&gt;""),TONGHOP!$K701,"")</f>
        <v/>
      </c>
      <c r="D701" s="3" t="str">
        <f>IF(AND(TONGHOP!$O701="KTHP",TONGHOP!$P701="TN",TONGHOP!$J701="R",TONGHOP!$K701&lt;&gt;""),TONGHOP!$M701,"")</f>
        <v/>
      </c>
      <c r="E701" s="3" t="str">
        <f>IF(AND(TONGHOP!$O701="KTHP",TONGHOP!$P701="VD",TONGHOP!$J701="R",TONGHOP!$K701&lt;&gt;""),TONGHOP!$K701,"")</f>
        <v/>
      </c>
      <c r="F701" s="3" t="str">
        <f>IF(AND(TONGHOP!$O701="KTHP",TONGHOP!$P701="VD",TONGHOP!$J701="R",TONGHOP!$K701&lt;&gt;""),TONGHOP!$M701,"")</f>
        <v/>
      </c>
      <c r="G701" s="3" t="str">
        <f>IF(AND(TONGHOP!$O701="KTHP",TONGHOP!$P701="TH",TONGHOP!$J701="R",TONGHOP!$K701&lt;&gt;""),TONGHOP!$K701,"")</f>
        <v/>
      </c>
      <c r="H701" s="3" t="str">
        <f>IF(AND(TONGHOP!$O701="KTHP",TONGHOP!$P701="TH",TONGHOP!$J701="R",TONGHOP!$K701&lt;&gt;""),TONGHOP!$M701,"")</f>
        <v/>
      </c>
      <c r="I701" s="3" t="str">
        <f>IF(AND(TONGHOP!$O701="ThiTN",TONGHOP!$P701="LT",TONGHOP!$J701="R",TONGHOP!$K701&lt;&gt;""),TONGHOP!$K701,"")</f>
        <v/>
      </c>
      <c r="J701" s="3" t="str">
        <f>IF(AND(TONGHOP!$O701="ThiTN",TONGHOP!$P701="LT",TONGHOP!$J701="R",TONGHOP!$K701&lt;&gt;""),TONGHOP!$M701,"")</f>
        <v/>
      </c>
      <c r="K701" s="3" t="str">
        <f>IF(AND(TONGHOP!$O701="ThiTN",TONGHOP!$P701="TN",TONGHOP!$J701="R",TONGHOP!$K701&lt;&gt;""),TONGHOP!$K701,"")</f>
        <v/>
      </c>
      <c r="L701" s="3" t="str">
        <f>IF(AND(TONGHOP!$O701="ThiTN",TONGHOP!$P701="TN",TONGHOP!$J701="R",TONGHOP!$K701&lt;&gt;""),TONGHOP!$M701,"")</f>
        <v/>
      </c>
      <c r="M701" s="3" t="str">
        <f>IF(AND(TONGHOP!$O701="ThiTN",TONGHOP!$P701="VĐ",TONGHOP!$J701="R",TONGHOP!$K701&lt;&gt;""),TONGHOP!$K701,"")</f>
        <v/>
      </c>
      <c r="N701" s="3" t="str">
        <f>IF(AND(TONGHOP!$O701="ThiTN",TONGHOP!$P701="VĐ",TONGHOP!$J701="R",TONGHOP!$K701&lt;&gt;""),TONGHOP!$M701,"")</f>
        <v/>
      </c>
      <c r="O701" s="3" t="str">
        <f>IF(AND(TONGHOP!$O701="ThiTN",TONGHOP!$P701="TH",TONGHOP!$J701="R",TONGHOP!$K701&lt;&gt;""),TONGHOP!$K701,"")</f>
        <v/>
      </c>
      <c r="P701" s="3" t="str">
        <f>IF(AND(TONGHOP!$O701="ThiTN",TONGHOP!$P701="TH",TONGHOP!$J701="R",TONGHOP!$K701&lt;&gt;""),TONGHOP!$M701,"")</f>
        <v/>
      </c>
    </row>
    <row r="702" spans="1:16">
      <c r="A702" s="3" t="str">
        <f>IF(AND(TONGHOP!$O702="KTHP",TONGHOP!$P702="LT",TONGHOP!$J702="R",TONGHOP!$K702&lt;&gt;""),TONGHOP!$K702,"")</f>
        <v/>
      </c>
      <c r="B702" s="3" t="str">
        <f>IF(AND(TONGHOP!$O702="KTHP",TONGHOP!$P702="LT",TONGHOP!$J702="R",TONGHOP!$K702&lt;&gt;""),TONGHOP!$M702,"")</f>
        <v/>
      </c>
      <c r="C702" s="3" t="str">
        <f>IF(AND(TONGHOP!$O702="KTHP",TONGHOP!$P702="TN",TONGHOP!$J702="R",TONGHOP!$K702&lt;&gt;""),TONGHOP!$K702,"")</f>
        <v/>
      </c>
      <c r="D702" s="3" t="str">
        <f>IF(AND(TONGHOP!$O702="KTHP",TONGHOP!$P702="TN",TONGHOP!$J702="R",TONGHOP!$K702&lt;&gt;""),TONGHOP!$M702,"")</f>
        <v/>
      </c>
      <c r="E702" s="3" t="str">
        <f>IF(AND(TONGHOP!$O702="KTHP",TONGHOP!$P702="VD",TONGHOP!$J702="R",TONGHOP!$K702&lt;&gt;""),TONGHOP!$K702,"")</f>
        <v/>
      </c>
      <c r="F702" s="3" t="str">
        <f>IF(AND(TONGHOP!$O702="KTHP",TONGHOP!$P702="VD",TONGHOP!$J702="R",TONGHOP!$K702&lt;&gt;""),TONGHOP!$M702,"")</f>
        <v/>
      </c>
      <c r="G702" s="3" t="str">
        <f>IF(AND(TONGHOP!$O702="KTHP",TONGHOP!$P702="TH",TONGHOP!$J702="R",TONGHOP!$K702&lt;&gt;""),TONGHOP!$K702,"")</f>
        <v/>
      </c>
      <c r="H702" s="3" t="str">
        <f>IF(AND(TONGHOP!$O702="KTHP",TONGHOP!$P702="TH",TONGHOP!$J702="R",TONGHOP!$K702&lt;&gt;""),TONGHOP!$M702,"")</f>
        <v/>
      </c>
      <c r="I702" s="3" t="str">
        <f>IF(AND(TONGHOP!$O702="ThiTN",TONGHOP!$P702="LT",TONGHOP!$J702="R",TONGHOP!$K702&lt;&gt;""),TONGHOP!$K702,"")</f>
        <v/>
      </c>
      <c r="J702" s="3" t="str">
        <f>IF(AND(TONGHOP!$O702="ThiTN",TONGHOP!$P702="LT",TONGHOP!$J702="R",TONGHOP!$K702&lt;&gt;""),TONGHOP!$M702,"")</f>
        <v/>
      </c>
      <c r="K702" s="3" t="str">
        <f>IF(AND(TONGHOP!$O702="ThiTN",TONGHOP!$P702="TN",TONGHOP!$J702="R",TONGHOP!$K702&lt;&gt;""),TONGHOP!$K702,"")</f>
        <v/>
      </c>
      <c r="L702" s="3" t="str">
        <f>IF(AND(TONGHOP!$O702="ThiTN",TONGHOP!$P702="TN",TONGHOP!$J702="R",TONGHOP!$K702&lt;&gt;""),TONGHOP!$M702,"")</f>
        <v/>
      </c>
      <c r="M702" s="3" t="str">
        <f>IF(AND(TONGHOP!$O702="ThiTN",TONGHOP!$P702="VĐ",TONGHOP!$J702="R",TONGHOP!$K702&lt;&gt;""),TONGHOP!$K702,"")</f>
        <v/>
      </c>
      <c r="N702" s="3" t="str">
        <f>IF(AND(TONGHOP!$O702="ThiTN",TONGHOP!$P702="VĐ",TONGHOP!$J702="R",TONGHOP!$K702&lt;&gt;""),TONGHOP!$M702,"")</f>
        <v/>
      </c>
      <c r="O702" s="3" t="str">
        <f>IF(AND(TONGHOP!$O702="ThiTN",TONGHOP!$P702="TH",TONGHOP!$J702="R",TONGHOP!$K702&lt;&gt;""),TONGHOP!$K702,"")</f>
        <v/>
      </c>
      <c r="P702" s="3" t="str">
        <f>IF(AND(TONGHOP!$O702="ThiTN",TONGHOP!$P702="TH",TONGHOP!$J702="R",TONGHOP!$K702&lt;&gt;""),TONGHOP!$M702,"")</f>
        <v/>
      </c>
    </row>
    <row r="703" spans="1:16">
      <c r="A703" s="3" t="str">
        <f>IF(AND(TONGHOP!$O703="KTHP",TONGHOP!$P703="LT",TONGHOP!$J703="R",TONGHOP!$K703&lt;&gt;""),TONGHOP!$K703,"")</f>
        <v/>
      </c>
      <c r="B703" s="3" t="str">
        <f>IF(AND(TONGHOP!$O703="KTHP",TONGHOP!$P703="LT",TONGHOP!$J703="R",TONGHOP!$K703&lt;&gt;""),TONGHOP!$M703,"")</f>
        <v/>
      </c>
      <c r="C703" s="3" t="str">
        <f>IF(AND(TONGHOP!$O703="KTHP",TONGHOP!$P703="TN",TONGHOP!$J703="R",TONGHOP!$K703&lt;&gt;""),TONGHOP!$K703,"")</f>
        <v/>
      </c>
      <c r="D703" s="3" t="str">
        <f>IF(AND(TONGHOP!$O703="KTHP",TONGHOP!$P703="TN",TONGHOP!$J703="R",TONGHOP!$K703&lt;&gt;""),TONGHOP!$M703,"")</f>
        <v/>
      </c>
      <c r="E703" s="3" t="str">
        <f>IF(AND(TONGHOP!$O703="KTHP",TONGHOP!$P703="VD",TONGHOP!$J703="R",TONGHOP!$K703&lt;&gt;""),TONGHOP!$K703,"")</f>
        <v/>
      </c>
      <c r="F703" s="3" t="str">
        <f>IF(AND(TONGHOP!$O703="KTHP",TONGHOP!$P703="VD",TONGHOP!$J703="R",TONGHOP!$K703&lt;&gt;""),TONGHOP!$M703,"")</f>
        <v/>
      </c>
      <c r="G703" s="3" t="str">
        <f>IF(AND(TONGHOP!$O703="KTHP",TONGHOP!$P703="TH",TONGHOP!$J703="R",TONGHOP!$K703&lt;&gt;""),TONGHOP!$K703,"")</f>
        <v/>
      </c>
      <c r="H703" s="3" t="str">
        <f>IF(AND(TONGHOP!$O703="KTHP",TONGHOP!$P703="TH",TONGHOP!$J703="R",TONGHOP!$K703&lt;&gt;""),TONGHOP!$M703,"")</f>
        <v/>
      </c>
      <c r="I703" s="3" t="str">
        <f>IF(AND(TONGHOP!$O703="ThiTN",TONGHOP!$P703="LT",TONGHOP!$J703="R",TONGHOP!$K703&lt;&gt;""),TONGHOP!$K703,"")</f>
        <v/>
      </c>
      <c r="J703" s="3" t="str">
        <f>IF(AND(TONGHOP!$O703="ThiTN",TONGHOP!$P703="LT",TONGHOP!$J703="R",TONGHOP!$K703&lt;&gt;""),TONGHOP!$M703,"")</f>
        <v/>
      </c>
      <c r="K703" s="3" t="str">
        <f>IF(AND(TONGHOP!$O703="ThiTN",TONGHOP!$P703="TN",TONGHOP!$J703="R",TONGHOP!$K703&lt;&gt;""),TONGHOP!$K703,"")</f>
        <v/>
      </c>
      <c r="L703" s="3" t="str">
        <f>IF(AND(TONGHOP!$O703="ThiTN",TONGHOP!$P703="TN",TONGHOP!$J703="R",TONGHOP!$K703&lt;&gt;""),TONGHOP!$M703,"")</f>
        <v/>
      </c>
      <c r="M703" s="3" t="str">
        <f>IF(AND(TONGHOP!$O703="ThiTN",TONGHOP!$P703="VĐ",TONGHOP!$J703="R",TONGHOP!$K703&lt;&gt;""),TONGHOP!$K703,"")</f>
        <v/>
      </c>
      <c r="N703" s="3" t="str">
        <f>IF(AND(TONGHOP!$O703="ThiTN",TONGHOP!$P703="VĐ",TONGHOP!$J703="R",TONGHOP!$K703&lt;&gt;""),TONGHOP!$M703,"")</f>
        <v/>
      </c>
      <c r="O703" s="3" t="str">
        <f>IF(AND(TONGHOP!$O703="ThiTN",TONGHOP!$P703="TH",TONGHOP!$J703="R",TONGHOP!$K703&lt;&gt;""),TONGHOP!$K703,"")</f>
        <v/>
      </c>
      <c r="P703" s="3" t="str">
        <f>IF(AND(TONGHOP!$O703="ThiTN",TONGHOP!$P703="TH",TONGHOP!$J703="R",TONGHOP!$K703&lt;&gt;""),TONGHOP!$M703,"")</f>
        <v/>
      </c>
    </row>
    <row r="704" spans="1:16">
      <c r="A704" s="3" t="str">
        <f>IF(AND(TONGHOP!$O704="KTHP",TONGHOP!$P704="LT",TONGHOP!$J704="R",TONGHOP!$K704&lt;&gt;""),TONGHOP!$K704,"")</f>
        <v/>
      </c>
      <c r="B704" s="3" t="str">
        <f>IF(AND(TONGHOP!$O704="KTHP",TONGHOP!$P704="LT",TONGHOP!$J704="R",TONGHOP!$K704&lt;&gt;""),TONGHOP!$M704,"")</f>
        <v/>
      </c>
      <c r="C704" s="3" t="str">
        <f>IF(AND(TONGHOP!$O704="KTHP",TONGHOP!$P704="TN",TONGHOP!$J704="R",TONGHOP!$K704&lt;&gt;""),TONGHOP!$K704,"")</f>
        <v/>
      </c>
      <c r="D704" s="3" t="str">
        <f>IF(AND(TONGHOP!$O704="KTHP",TONGHOP!$P704="TN",TONGHOP!$J704="R",TONGHOP!$K704&lt;&gt;""),TONGHOP!$M704,"")</f>
        <v/>
      </c>
      <c r="E704" s="3" t="str">
        <f>IF(AND(TONGHOP!$O704="KTHP",TONGHOP!$P704="VD",TONGHOP!$J704="R",TONGHOP!$K704&lt;&gt;""),TONGHOP!$K704,"")</f>
        <v/>
      </c>
      <c r="F704" s="3" t="str">
        <f>IF(AND(TONGHOP!$O704="KTHP",TONGHOP!$P704="VD",TONGHOP!$J704="R",TONGHOP!$K704&lt;&gt;""),TONGHOP!$M704,"")</f>
        <v/>
      </c>
      <c r="G704" s="3" t="str">
        <f>IF(AND(TONGHOP!$O704="KTHP",TONGHOP!$P704="TH",TONGHOP!$J704="R",TONGHOP!$K704&lt;&gt;""),TONGHOP!$K704,"")</f>
        <v/>
      </c>
      <c r="H704" s="3" t="str">
        <f>IF(AND(TONGHOP!$O704="KTHP",TONGHOP!$P704="TH",TONGHOP!$J704="R",TONGHOP!$K704&lt;&gt;""),TONGHOP!$M704,"")</f>
        <v/>
      </c>
      <c r="I704" s="3" t="str">
        <f>IF(AND(TONGHOP!$O704="ThiTN",TONGHOP!$P704="LT",TONGHOP!$J704="R",TONGHOP!$K704&lt;&gt;""),TONGHOP!$K704,"")</f>
        <v/>
      </c>
      <c r="J704" s="3" t="str">
        <f>IF(AND(TONGHOP!$O704="ThiTN",TONGHOP!$P704="LT",TONGHOP!$J704="R",TONGHOP!$K704&lt;&gt;""),TONGHOP!$M704,"")</f>
        <v/>
      </c>
      <c r="K704" s="3" t="str">
        <f>IF(AND(TONGHOP!$O704="ThiTN",TONGHOP!$P704="TN",TONGHOP!$J704="R",TONGHOP!$K704&lt;&gt;""),TONGHOP!$K704,"")</f>
        <v/>
      </c>
      <c r="L704" s="3" t="str">
        <f>IF(AND(TONGHOP!$O704="ThiTN",TONGHOP!$P704="TN",TONGHOP!$J704="R",TONGHOP!$K704&lt;&gt;""),TONGHOP!$M704,"")</f>
        <v/>
      </c>
      <c r="M704" s="3" t="str">
        <f>IF(AND(TONGHOP!$O704="ThiTN",TONGHOP!$P704="VĐ",TONGHOP!$J704="R",TONGHOP!$K704&lt;&gt;""),TONGHOP!$K704,"")</f>
        <v/>
      </c>
      <c r="N704" s="3" t="str">
        <f>IF(AND(TONGHOP!$O704="ThiTN",TONGHOP!$P704="VĐ",TONGHOP!$J704="R",TONGHOP!$K704&lt;&gt;""),TONGHOP!$M704,"")</f>
        <v/>
      </c>
      <c r="O704" s="3" t="str">
        <f>IF(AND(TONGHOP!$O704="ThiTN",TONGHOP!$P704="TH",TONGHOP!$J704="R",TONGHOP!$K704&lt;&gt;""),TONGHOP!$K704,"")</f>
        <v/>
      </c>
      <c r="P704" s="3" t="str">
        <f>IF(AND(TONGHOP!$O704="ThiTN",TONGHOP!$P704="TH",TONGHOP!$J704="R",TONGHOP!$K704&lt;&gt;""),TONGHOP!$M704,"")</f>
        <v/>
      </c>
    </row>
    <row r="705" spans="1:16">
      <c r="A705" s="3" t="str">
        <f>IF(AND(TONGHOP!$O705="KTHP",TONGHOP!$P705="LT",TONGHOP!$J705="R",TONGHOP!$K705&lt;&gt;""),TONGHOP!$K705,"")</f>
        <v/>
      </c>
      <c r="B705" s="3" t="str">
        <f>IF(AND(TONGHOP!$O705="KTHP",TONGHOP!$P705="LT",TONGHOP!$J705="R",TONGHOP!$K705&lt;&gt;""),TONGHOP!$M705,"")</f>
        <v/>
      </c>
      <c r="C705" s="3" t="str">
        <f>IF(AND(TONGHOP!$O705="KTHP",TONGHOP!$P705="TN",TONGHOP!$J705="R",TONGHOP!$K705&lt;&gt;""),TONGHOP!$K705,"")</f>
        <v/>
      </c>
      <c r="D705" s="3" t="str">
        <f>IF(AND(TONGHOP!$O705="KTHP",TONGHOP!$P705="TN",TONGHOP!$J705="R",TONGHOP!$K705&lt;&gt;""),TONGHOP!$M705,"")</f>
        <v/>
      </c>
      <c r="E705" s="3" t="str">
        <f>IF(AND(TONGHOP!$O705="KTHP",TONGHOP!$P705="VD",TONGHOP!$J705="R",TONGHOP!$K705&lt;&gt;""),TONGHOP!$K705,"")</f>
        <v/>
      </c>
      <c r="F705" s="3" t="str">
        <f>IF(AND(TONGHOP!$O705="KTHP",TONGHOP!$P705="VD",TONGHOP!$J705="R",TONGHOP!$K705&lt;&gt;""),TONGHOP!$M705,"")</f>
        <v/>
      </c>
      <c r="G705" s="3" t="str">
        <f>IF(AND(TONGHOP!$O705="KTHP",TONGHOP!$P705="TH",TONGHOP!$J705="R",TONGHOP!$K705&lt;&gt;""),TONGHOP!$K705,"")</f>
        <v/>
      </c>
      <c r="H705" s="3" t="str">
        <f>IF(AND(TONGHOP!$O705="KTHP",TONGHOP!$P705="TH",TONGHOP!$J705="R",TONGHOP!$K705&lt;&gt;""),TONGHOP!$M705,"")</f>
        <v/>
      </c>
      <c r="I705" s="3" t="str">
        <f>IF(AND(TONGHOP!$O705="ThiTN",TONGHOP!$P705="LT",TONGHOP!$J705="R",TONGHOP!$K705&lt;&gt;""),TONGHOP!$K705,"")</f>
        <v/>
      </c>
      <c r="J705" s="3" t="str">
        <f>IF(AND(TONGHOP!$O705="ThiTN",TONGHOP!$P705="LT",TONGHOP!$J705="R",TONGHOP!$K705&lt;&gt;""),TONGHOP!$M705,"")</f>
        <v/>
      </c>
      <c r="K705" s="3" t="str">
        <f>IF(AND(TONGHOP!$O705="ThiTN",TONGHOP!$P705="TN",TONGHOP!$J705="R",TONGHOP!$K705&lt;&gt;""),TONGHOP!$K705,"")</f>
        <v/>
      </c>
      <c r="L705" s="3" t="str">
        <f>IF(AND(TONGHOP!$O705="ThiTN",TONGHOP!$P705="TN",TONGHOP!$J705="R",TONGHOP!$K705&lt;&gt;""),TONGHOP!$M705,"")</f>
        <v/>
      </c>
      <c r="M705" s="3" t="str">
        <f>IF(AND(TONGHOP!$O705="ThiTN",TONGHOP!$P705="VĐ",TONGHOP!$J705="R",TONGHOP!$K705&lt;&gt;""),TONGHOP!$K705,"")</f>
        <v/>
      </c>
      <c r="N705" s="3" t="str">
        <f>IF(AND(TONGHOP!$O705="ThiTN",TONGHOP!$P705="VĐ",TONGHOP!$J705="R",TONGHOP!$K705&lt;&gt;""),TONGHOP!$M705,"")</f>
        <v/>
      </c>
      <c r="O705" s="3" t="str">
        <f>IF(AND(TONGHOP!$O705="ThiTN",TONGHOP!$P705="TH",TONGHOP!$J705="R",TONGHOP!$K705&lt;&gt;""),TONGHOP!$K705,"")</f>
        <v/>
      </c>
      <c r="P705" s="3" t="str">
        <f>IF(AND(TONGHOP!$O705="ThiTN",TONGHOP!$P705="TH",TONGHOP!$J705="R",TONGHOP!$K705&lt;&gt;""),TONGHOP!$M705,"")</f>
        <v/>
      </c>
    </row>
    <row r="706" spans="1:16">
      <c r="A706" s="3" t="str">
        <f>IF(AND(TONGHOP!$O706="KTHP",TONGHOP!$P706="LT",TONGHOP!$J706="R",TONGHOP!$K706&lt;&gt;""),TONGHOP!$K706,"")</f>
        <v>Đặng Thái Sơn</v>
      </c>
      <c r="B706" s="3">
        <f>IF(AND(TONGHOP!$O706="KTHP",TONGHOP!$P706="LT",TONGHOP!$J706="R",TONGHOP!$K706&lt;&gt;""),TONGHOP!$M706,"")</f>
        <v>2</v>
      </c>
      <c r="C706" s="3" t="str">
        <f>IF(AND(TONGHOP!$O706="KTHP",TONGHOP!$P706="TN",TONGHOP!$J706="R",TONGHOP!$K706&lt;&gt;""),TONGHOP!$K706,"")</f>
        <v/>
      </c>
      <c r="D706" s="3" t="str">
        <f>IF(AND(TONGHOP!$O706="KTHP",TONGHOP!$P706="TN",TONGHOP!$J706="R",TONGHOP!$K706&lt;&gt;""),TONGHOP!$M706,"")</f>
        <v/>
      </c>
      <c r="E706" s="3" t="str">
        <f>IF(AND(TONGHOP!$O706="KTHP",TONGHOP!$P706="VD",TONGHOP!$J706="R",TONGHOP!$K706&lt;&gt;""),TONGHOP!$K706,"")</f>
        <v/>
      </c>
      <c r="F706" s="3" t="str">
        <f>IF(AND(TONGHOP!$O706="KTHP",TONGHOP!$P706="VD",TONGHOP!$J706="R",TONGHOP!$K706&lt;&gt;""),TONGHOP!$M706,"")</f>
        <v/>
      </c>
      <c r="G706" s="3" t="str">
        <f>IF(AND(TONGHOP!$O706="KTHP",TONGHOP!$P706="TH",TONGHOP!$J706="R",TONGHOP!$K706&lt;&gt;""),TONGHOP!$K706,"")</f>
        <v/>
      </c>
      <c r="H706" s="3" t="str">
        <f>IF(AND(TONGHOP!$O706="KTHP",TONGHOP!$P706="TH",TONGHOP!$J706="R",TONGHOP!$K706&lt;&gt;""),TONGHOP!$M706,"")</f>
        <v/>
      </c>
      <c r="I706" s="3" t="str">
        <f>IF(AND(TONGHOP!$O706="ThiTN",TONGHOP!$P706="LT",TONGHOP!$J706="R",TONGHOP!$K706&lt;&gt;""),TONGHOP!$K706,"")</f>
        <v/>
      </c>
      <c r="J706" s="3" t="str">
        <f>IF(AND(TONGHOP!$O706="ThiTN",TONGHOP!$P706="LT",TONGHOP!$J706="R",TONGHOP!$K706&lt;&gt;""),TONGHOP!$M706,"")</f>
        <v/>
      </c>
      <c r="K706" s="3" t="str">
        <f>IF(AND(TONGHOP!$O706="ThiTN",TONGHOP!$P706="TN",TONGHOP!$J706="R",TONGHOP!$K706&lt;&gt;""),TONGHOP!$K706,"")</f>
        <v/>
      </c>
      <c r="L706" s="3" t="str">
        <f>IF(AND(TONGHOP!$O706="ThiTN",TONGHOP!$P706="TN",TONGHOP!$J706="R",TONGHOP!$K706&lt;&gt;""),TONGHOP!$M706,"")</f>
        <v/>
      </c>
      <c r="M706" s="3" t="str">
        <f>IF(AND(TONGHOP!$O706="ThiTN",TONGHOP!$P706="VĐ",TONGHOP!$J706="R",TONGHOP!$K706&lt;&gt;""),TONGHOP!$K706,"")</f>
        <v/>
      </c>
      <c r="N706" s="3" t="str">
        <f>IF(AND(TONGHOP!$O706="ThiTN",TONGHOP!$P706="VĐ",TONGHOP!$J706="R",TONGHOP!$K706&lt;&gt;""),TONGHOP!$M706,"")</f>
        <v/>
      </c>
      <c r="O706" s="3" t="str">
        <f>IF(AND(TONGHOP!$O706="ThiTN",TONGHOP!$P706="TH",TONGHOP!$J706="R",TONGHOP!$K706&lt;&gt;""),TONGHOP!$K706,"")</f>
        <v/>
      </c>
      <c r="P706" s="3" t="str">
        <f>IF(AND(TONGHOP!$O706="ThiTN",TONGHOP!$P706="TH",TONGHOP!$J706="R",TONGHOP!$K706&lt;&gt;""),TONGHOP!$M706,"")</f>
        <v/>
      </c>
    </row>
    <row r="707" spans="1:16">
      <c r="A707" s="3" t="str">
        <f>IF(AND(TONGHOP!$O707="KTHP",TONGHOP!$P707="LT",TONGHOP!$J707="R",TONGHOP!$K707&lt;&gt;""),TONGHOP!$K707,"")</f>
        <v>Trần Nguyên Bảo Trân</v>
      </c>
      <c r="B707" s="3">
        <f>IF(AND(TONGHOP!$O707="KTHP",TONGHOP!$P707="LT",TONGHOP!$J707="R",TONGHOP!$K707&lt;&gt;""),TONGHOP!$M707,"")</f>
        <v>2</v>
      </c>
      <c r="C707" s="3" t="str">
        <f>IF(AND(TONGHOP!$O707="KTHP",TONGHOP!$P707="TN",TONGHOP!$J707="R",TONGHOP!$K707&lt;&gt;""),TONGHOP!$K707,"")</f>
        <v/>
      </c>
      <c r="D707" s="3" t="str">
        <f>IF(AND(TONGHOP!$O707="KTHP",TONGHOP!$P707="TN",TONGHOP!$J707="R",TONGHOP!$K707&lt;&gt;""),TONGHOP!$M707,"")</f>
        <v/>
      </c>
      <c r="E707" s="3" t="str">
        <f>IF(AND(TONGHOP!$O707="KTHP",TONGHOP!$P707="VD",TONGHOP!$J707="R",TONGHOP!$K707&lt;&gt;""),TONGHOP!$K707,"")</f>
        <v/>
      </c>
      <c r="F707" s="3" t="str">
        <f>IF(AND(TONGHOP!$O707="KTHP",TONGHOP!$P707="VD",TONGHOP!$J707="R",TONGHOP!$K707&lt;&gt;""),TONGHOP!$M707,"")</f>
        <v/>
      </c>
      <c r="G707" s="3" t="str">
        <f>IF(AND(TONGHOP!$O707="KTHP",TONGHOP!$P707="TH",TONGHOP!$J707="R",TONGHOP!$K707&lt;&gt;""),TONGHOP!$K707,"")</f>
        <v/>
      </c>
      <c r="H707" s="3" t="str">
        <f>IF(AND(TONGHOP!$O707="KTHP",TONGHOP!$P707="TH",TONGHOP!$J707="R",TONGHOP!$K707&lt;&gt;""),TONGHOP!$M707,"")</f>
        <v/>
      </c>
      <c r="I707" s="3" t="str">
        <f>IF(AND(TONGHOP!$O707="ThiTN",TONGHOP!$P707="LT",TONGHOP!$J707="R",TONGHOP!$K707&lt;&gt;""),TONGHOP!$K707,"")</f>
        <v/>
      </c>
      <c r="J707" s="3" t="str">
        <f>IF(AND(TONGHOP!$O707="ThiTN",TONGHOP!$P707="LT",TONGHOP!$J707="R",TONGHOP!$K707&lt;&gt;""),TONGHOP!$M707,"")</f>
        <v/>
      </c>
      <c r="K707" s="3" t="str">
        <f>IF(AND(TONGHOP!$O707="ThiTN",TONGHOP!$P707="TN",TONGHOP!$J707="R",TONGHOP!$K707&lt;&gt;""),TONGHOP!$K707,"")</f>
        <v/>
      </c>
      <c r="L707" s="3" t="str">
        <f>IF(AND(TONGHOP!$O707="ThiTN",TONGHOP!$P707="TN",TONGHOP!$J707="R",TONGHOP!$K707&lt;&gt;""),TONGHOP!$M707,"")</f>
        <v/>
      </c>
      <c r="M707" s="3" t="str">
        <f>IF(AND(TONGHOP!$O707="ThiTN",TONGHOP!$P707="VĐ",TONGHOP!$J707="R",TONGHOP!$K707&lt;&gt;""),TONGHOP!$K707,"")</f>
        <v/>
      </c>
      <c r="N707" s="3" t="str">
        <f>IF(AND(TONGHOP!$O707="ThiTN",TONGHOP!$P707="VĐ",TONGHOP!$J707="R",TONGHOP!$K707&lt;&gt;""),TONGHOP!$M707,"")</f>
        <v/>
      </c>
      <c r="O707" s="3" t="str">
        <f>IF(AND(TONGHOP!$O707="ThiTN",TONGHOP!$P707="TH",TONGHOP!$J707="R",TONGHOP!$K707&lt;&gt;""),TONGHOP!$K707,"")</f>
        <v/>
      </c>
      <c r="P707" s="3" t="str">
        <f>IF(AND(TONGHOP!$O707="ThiTN",TONGHOP!$P707="TH",TONGHOP!$J707="R",TONGHOP!$K707&lt;&gt;""),TONGHOP!$M707,"")</f>
        <v/>
      </c>
    </row>
    <row r="708" spans="1:16">
      <c r="A708" s="3" t="str">
        <f>IF(AND(TONGHOP!$O708="KTHP",TONGHOP!$P708="LT",TONGHOP!$J708="R",TONGHOP!$K708&lt;&gt;""),TONGHOP!$K708,"")</f>
        <v>Nguyễn Tiến Nhân</v>
      </c>
      <c r="B708" s="3">
        <f>IF(AND(TONGHOP!$O708="KTHP",TONGHOP!$P708="LT",TONGHOP!$J708="R",TONGHOP!$K708&lt;&gt;""),TONGHOP!$M708,"")</f>
        <v>4</v>
      </c>
      <c r="C708" s="3" t="str">
        <f>IF(AND(TONGHOP!$O708="KTHP",TONGHOP!$P708="TN",TONGHOP!$J708="R",TONGHOP!$K708&lt;&gt;""),TONGHOP!$K708,"")</f>
        <v/>
      </c>
      <c r="D708" s="3" t="str">
        <f>IF(AND(TONGHOP!$O708="KTHP",TONGHOP!$P708="TN",TONGHOP!$J708="R",TONGHOP!$K708&lt;&gt;""),TONGHOP!$M708,"")</f>
        <v/>
      </c>
      <c r="E708" s="3" t="str">
        <f>IF(AND(TONGHOP!$O708="KTHP",TONGHOP!$P708="VD",TONGHOP!$J708="R",TONGHOP!$K708&lt;&gt;""),TONGHOP!$K708,"")</f>
        <v/>
      </c>
      <c r="F708" s="3" t="str">
        <f>IF(AND(TONGHOP!$O708="KTHP",TONGHOP!$P708="VD",TONGHOP!$J708="R",TONGHOP!$K708&lt;&gt;""),TONGHOP!$M708,"")</f>
        <v/>
      </c>
      <c r="G708" s="3" t="str">
        <f>IF(AND(TONGHOP!$O708="KTHP",TONGHOP!$P708="TH",TONGHOP!$J708="R",TONGHOP!$K708&lt;&gt;""),TONGHOP!$K708,"")</f>
        <v/>
      </c>
      <c r="H708" s="3" t="str">
        <f>IF(AND(TONGHOP!$O708="KTHP",TONGHOP!$P708="TH",TONGHOP!$J708="R",TONGHOP!$K708&lt;&gt;""),TONGHOP!$M708,"")</f>
        <v/>
      </c>
      <c r="I708" s="3" t="str">
        <f>IF(AND(TONGHOP!$O708="ThiTN",TONGHOP!$P708="LT",TONGHOP!$J708="R",TONGHOP!$K708&lt;&gt;""),TONGHOP!$K708,"")</f>
        <v/>
      </c>
      <c r="J708" s="3" t="str">
        <f>IF(AND(TONGHOP!$O708="ThiTN",TONGHOP!$P708="LT",TONGHOP!$J708="R",TONGHOP!$K708&lt;&gt;""),TONGHOP!$M708,"")</f>
        <v/>
      </c>
      <c r="K708" s="3" t="str">
        <f>IF(AND(TONGHOP!$O708="ThiTN",TONGHOP!$P708="TN",TONGHOP!$J708="R",TONGHOP!$K708&lt;&gt;""),TONGHOP!$K708,"")</f>
        <v/>
      </c>
      <c r="L708" s="3" t="str">
        <f>IF(AND(TONGHOP!$O708="ThiTN",TONGHOP!$P708="TN",TONGHOP!$J708="R",TONGHOP!$K708&lt;&gt;""),TONGHOP!$M708,"")</f>
        <v/>
      </c>
      <c r="M708" s="3" t="str">
        <f>IF(AND(TONGHOP!$O708="ThiTN",TONGHOP!$P708="VĐ",TONGHOP!$J708="R",TONGHOP!$K708&lt;&gt;""),TONGHOP!$K708,"")</f>
        <v/>
      </c>
      <c r="N708" s="3" t="str">
        <f>IF(AND(TONGHOP!$O708="ThiTN",TONGHOP!$P708="VĐ",TONGHOP!$J708="R",TONGHOP!$K708&lt;&gt;""),TONGHOP!$M708,"")</f>
        <v/>
      </c>
      <c r="O708" s="3" t="str">
        <f>IF(AND(TONGHOP!$O708="ThiTN",TONGHOP!$P708="TH",TONGHOP!$J708="R",TONGHOP!$K708&lt;&gt;""),TONGHOP!$K708,"")</f>
        <v/>
      </c>
      <c r="P708" s="3" t="str">
        <f>IF(AND(TONGHOP!$O708="ThiTN",TONGHOP!$P708="TH",TONGHOP!$J708="R",TONGHOP!$K708&lt;&gt;""),TONGHOP!$M708,"")</f>
        <v/>
      </c>
    </row>
    <row r="709" spans="1:16">
      <c r="A709" s="3" t="str">
        <f>IF(AND(TONGHOP!$O709="KTHP",TONGHOP!$P709="LT",TONGHOP!$J709="R",TONGHOP!$K709&lt;&gt;""),TONGHOP!$K709,"")</f>
        <v/>
      </c>
      <c r="B709" s="3" t="str">
        <f>IF(AND(TONGHOP!$O709="KTHP",TONGHOP!$P709="LT",TONGHOP!$J709="R",TONGHOP!$K709&lt;&gt;""),TONGHOP!$M709,"")</f>
        <v/>
      </c>
      <c r="C709" s="3" t="str">
        <f>IF(AND(TONGHOP!$O709="KTHP",TONGHOP!$P709="TN",TONGHOP!$J709="R",TONGHOP!$K709&lt;&gt;""),TONGHOP!$K709,"")</f>
        <v/>
      </c>
      <c r="D709" s="3" t="str">
        <f>IF(AND(TONGHOP!$O709="KTHP",TONGHOP!$P709="TN",TONGHOP!$J709="R",TONGHOP!$K709&lt;&gt;""),TONGHOP!$M709,"")</f>
        <v/>
      </c>
      <c r="E709" s="3" t="str">
        <f>IF(AND(TONGHOP!$O709="KTHP",TONGHOP!$P709="VD",TONGHOP!$J709="R",TONGHOP!$K709&lt;&gt;""),TONGHOP!$K709,"")</f>
        <v/>
      </c>
      <c r="F709" s="3" t="str">
        <f>IF(AND(TONGHOP!$O709="KTHP",TONGHOP!$P709="VD",TONGHOP!$J709="R",TONGHOP!$K709&lt;&gt;""),TONGHOP!$M709,"")</f>
        <v/>
      </c>
      <c r="G709" s="3" t="str">
        <f>IF(AND(TONGHOP!$O709="KTHP",TONGHOP!$P709="TH",TONGHOP!$J709="R",TONGHOP!$K709&lt;&gt;""),TONGHOP!$K709,"")</f>
        <v/>
      </c>
      <c r="H709" s="3" t="str">
        <f>IF(AND(TONGHOP!$O709="KTHP",TONGHOP!$P709="TH",TONGHOP!$J709="R",TONGHOP!$K709&lt;&gt;""),TONGHOP!$M709,"")</f>
        <v/>
      </c>
      <c r="I709" s="3" t="str">
        <f>IF(AND(TONGHOP!$O709="ThiTN",TONGHOP!$P709="LT",TONGHOP!$J709="R",TONGHOP!$K709&lt;&gt;""),TONGHOP!$K709,"")</f>
        <v/>
      </c>
      <c r="J709" s="3" t="str">
        <f>IF(AND(TONGHOP!$O709="ThiTN",TONGHOP!$P709="LT",TONGHOP!$J709="R",TONGHOP!$K709&lt;&gt;""),TONGHOP!$M709,"")</f>
        <v/>
      </c>
      <c r="K709" s="3" t="str">
        <f>IF(AND(TONGHOP!$O709="ThiTN",TONGHOP!$P709="TN",TONGHOP!$J709="R",TONGHOP!$K709&lt;&gt;""),TONGHOP!$K709,"")</f>
        <v/>
      </c>
      <c r="L709" s="3" t="str">
        <f>IF(AND(TONGHOP!$O709="ThiTN",TONGHOP!$P709="TN",TONGHOP!$J709="R",TONGHOP!$K709&lt;&gt;""),TONGHOP!$M709,"")</f>
        <v/>
      </c>
      <c r="M709" s="3" t="str">
        <f>IF(AND(TONGHOP!$O709="ThiTN",TONGHOP!$P709="VĐ",TONGHOP!$J709="R",TONGHOP!$K709&lt;&gt;""),TONGHOP!$K709,"")</f>
        <v/>
      </c>
      <c r="N709" s="3" t="str">
        <f>IF(AND(TONGHOP!$O709="ThiTN",TONGHOP!$P709="VĐ",TONGHOP!$J709="R",TONGHOP!$K709&lt;&gt;""),TONGHOP!$M709,"")</f>
        <v/>
      </c>
      <c r="O709" s="3" t="str">
        <f>IF(AND(TONGHOP!$O709="ThiTN",TONGHOP!$P709="TH",TONGHOP!$J709="R",TONGHOP!$K709&lt;&gt;""),TONGHOP!$K709,"")</f>
        <v/>
      </c>
      <c r="P709" s="3" t="str">
        <f>IF(AND(TONGHOP!$O709="ThiTN",TONGHOP!$P709="TH",TONGHOP!$J709="R",TONGHOP!$K709&lt;&gt;""),TONGHOP!$M709,"")</f>
        <v/>
      </c>
    </row>
    <row r="710" spans="1:16">
      <c r="A710" s="3" t="str">
        <f>IF(AND(TONGHOP!$O710="KTHP",TONGHOP!$P710="LT",TONGHOP!$J710="R",TONGHOP!$K710&lt;&gt;""),TONGHOP!$K710,"")</f>
        <v>Vũ Quang Khải</v>
      </c>
      <c r="B710" s="3">
        <f>IF(AND(TONGHOP!$O710="KTHP",TONGHOP!$P710="LT",TONGHOP!$J710="R",TONGHOP!$K710&lt;&gt;""),TONGHOP!$M710,"")</f>
        <v>3</v>
      </c>
      <c r="C710" s="3" t="str">
        <f>IF(AND(TONGHOP!$O710="KTHP",TONGHOP!$P710="TN",TONGHOP!$J710="R",TONGHOP!$K710&lt;&gt;""),TONGHOP!$K710,"")</f>
        <v/>
      </c>
      <c r="D710" s="3" t="str">
        <f>IF(AND(TONGHOP!$O710="KTHP",TONGHOP!$P710="TN",TONGHOP!$J710="R",TONGHOP!$K710&lt;&gt;""),TONGHOP!$M710,"")</f>
        <v/>
      </c>
      <c r="E710" s="3" t="str">
        <f>IF(AND(TONGHOP!$O710="KTHP",TONGHOP!$P710="VD",TONGHOP!$J710="R",TONGHOP!$K710&lt;&gt;""),TONGHOP!$K710,"")</f>
        <v/>
      </c>
      <c r="F710" s="3" t="str">
        <f>IF(AND(TONGHOP!$O710="KTHP",TONGHOP!$P710="VD",TONGHOP!$J710="R",TONGHOP!$K710&lt;&gt;""),TONGHOP!$M710,"")</f>
        <v/>
      </c>
      <c r="G710" s="3" t="str">
        <f>IF(AND(TONGHOP!$O710="KTHP",TONGHOP!$P710="TH",TONGHOP!$J710="R",TONGHOP!$K710&lt;&gt;""),TONGHOP!$K710,"")</f>
        <v/>
      </c>
      <c r="H710" s="3" t="str">
        <f>IF(AND(TONGHOP!$O710="KTHP",TONGHOP!$P710="TH",TONGHOP!$J710="R",TONGHOP!$K710&lt;&gt;""),TONGHOP!$M710,"")</f>
        <v/>
      </c>
      <c r="I710" s="3" t="str">
        <f>IF(AND(TONGHOP!$O710="ThiTN",TONGHOP!$P710="LT",TONGHOP!$J710="R",TONGHOP!$K710&lt;&gt;""),TONGHOP!$K710,"")</f>
        <v/>
      </c>
      <c r="J710" s="3" t="str">
        <f>IF(AND(TONGHOP!$O710="ThiTN",TONGHOP!$P710="LT",TONGHOP!$J710="R",TONGHOP!$K710&lt;&gt;""),TONGHOP!$M710,"")</f>
        <v/>
      </c>
      <c r="K710" s="3" t="str">
        <f>IF(AND(TONGHOP!$O710="ThiTN",TONGHOP!$P710="TN",TONGHOP!$J710="R",TONGHOP!$K710&lt;&gt;""),TONGHOP!$K710,"")</f>
        <v/>
      </c>
      <c r="L710" s="3" t="str">
        <f>IF(AND(TONGHOP!$O710="ThiTN",TONGHOP!$P710="TN",TONGHOP!$J710="R",TONGHOP!$K710&lt;&gt;""),TONGHOP!$M710,"")</f>
        <v/>
      </c>
      <c r="M710" s="3" t="str">
        <f>IF(AND(TONGHOP!$O710="ThiTN",TONGHOP!$P710="VĐ",TONGHOP!$J710="R",TONGHOP!$K710&lt;&gt;""),TONGHOP!$K710,"")</f>
        <v/>
      </c>
      <c r="N710" s="3" t="str">
        <f>IF(AND(TONGHOP!$O710="ThiTN",TONGHOP!$P710="VĐ",TONGHOP!$J710="R",TONGHOP!$K710&lt;&gt;""),TONGHOP!$M710,"")</f>
        <v/>
      </c>
      <c r="O710" s="3" t="str">
        <f>IF(AND(TONGHOP!$O710="ThiTN",TONGHOP!$P710="TH",TONGHOP!$J710="R",TONGHOP!$K710&lt;&gt;""),TONGHOP!$K710,"")</f>
        <v/>
      </c>
      <c r="P710" s="3" t="str">
        <f>IF(AND(TONGHOP!$O710="ThiTN",TONGHOP!$P710="TH",TONGHOP!$J710="R",TONGHOP!$K710&lt;&gt;""),TONGHOP!$M710,"")</f>
        <v/>
      </c>
    </row>
    <row r="711" spans="1:16">
      <c r="A711" s="3" t="str">
        <f>IF(AND(TONGHOP!$O711="KTHP",TONGHOP!$P711="LT",TONGHOP!$J711="R",TONGHOP!$K711&lt;&gt;""),TONGHOP!$K711,"")</f>
        <v/>
      </c>
      <c r="B711" s="3" t="str">
        <f>IF(AND(TONGHOP!$O711="KTHP",TONGHOP!$P711="LT",TONGHOP!$J711="R",TONGHOP!$K711&lt;&gt;""),TONGHOP!$M711,"")</f>
        <v/>
      </c>
      <c r="C711" s="3" t="str">
        <f>IF(AND(TONGHOP!$O711="KTHP",TONGHOP!$P711="TN",TONGHOP!$J711="R",TONGHOP!$K711&lt;&gt;""),TONGHOP!$K711,"")</f>
        <v/>
      </c>
      <c r="D711" s="3" t="str">
        <f>IF(AND(TONGHOP!$O711="KTHP",TONGHOP!$P711="TN",TONGHOP!$J711="R",TONGHOP!$K711&lt;&gt;""),TONGHOP!$M711,"")</f>
        <v/>
      </c>
      <c r="E711" s="3" t="str">
        <f>IF(AND(TONGHOP!$O711="KTHP",TONGHOP!$P711="VD",TONGHOP!$J711="R",TONGHOP!$K711&lt;&gt;""),TONGHOP!$K711,"")</f>
        <v/>
      </c>
      <c r="F711" s="3" t="str">
        <f>IF(AND(TONGHOP!$O711="KTHP",TONGHOP!$P711="VD",TONGHOP!$J711="R",TONGHOP!$K711&lt;&gt;""),TONGHOP!$M711,"")</f>
        <v/>
      </c>
      <c r="G711" s="3" t="str">
        <f>IF(AND(TONGHOP!$O711="KTHP",TONGHOP!$P711="TH",TONGHOP!$J711="R",TONGHOP!$K711&lt;&gt;""),TONGHOP!$K711,"")</f>
        <v/>
      </c>
      <c r="H711" s="3" t="str">
        <f>IF(AND(TONGHOP!$O711="KTHP",TONGHOP!$P711="TH",TONGHOP!$J711="R",TONGHOP!$K711&lt;&gt;""),TONGHOP!$M711,"")</f>
        <v/>
      </c>
      <c r="I711" s="3" t="str">
        <f>IF(AND(TONGHOP!$O711="ThiTN",TONGHOP!$P711="LT",TONGHOP!$J711="R",TONGHOP!$K711&lt;&gt;""),TONGHOP!$K711,"")</f>
        <v/>
      </c>
      <c r="J711" s="3" t="str">
        <f>IF(AND(TONGHOP!$O711="ThiTN",TONGHOP!$P711="LT",TONGHOP!$J711="R",TONGHOP!$K711&lt;&gt;""),TONGHOP!$M711,"")</f>
        <v/>
      </c>
      <c r="K711" s="3" t="str">
        <f>IF(AND(TONGHOP!$O711="ThiTN",TONGHOP!$P711="TN",TONGHOP!$J711="R",TONGHOP!$K711&lt;&gt;""),TONGHOP!$K711,"")</f>
        <v/>
      </c>
      <c r="L711" s="3" t="str">
        <f>IF(AND(TONGHOP!$O711="ThiTN",TONGHOP!$P711="TN",TONGHOP!$J711="R",TONGHOP!$K711&lt;&gt;""),TONGHOP!$M711,"")</f>
        <v/>
      </c>
      <c r="M711" s="3" t="str">
        <f>IF(AND(TONGHOP!$O711="ThiTN",TONGHOP!$P711="VĐ",TONGHOP!$J711="R",TONGHOP!$K711&lt;&gt;""),TONGHOP!$K711,"")</f>
        <v/>
      </c>
      <c r="N711" s="3" t="str">
        <f>IF(AND(TONGHOP!$O711="ThiTN",TONGHOP!$P711="VĐ",TONGHOP!$J711="R",TONGHOP!$K711&lt;&gt;""),TONGHOP!$M711,"")</f>
        <v/>
      </c>
      <c r="O711" s="3" t="str">
        <f>IF(AND(TONGHOP!$O711="ThiTN",TONGHOP!$P711="TH",TONGHOP!$J711="R",TONGHOP!$K711&lt;&gt;""),TONGHOP!$K711,"")</f>
        <v/>
      </c>
      <c r="P711" s="3" t="str">
        <f>IF(AND(TONGHOP!$O711="ThiTN",TONGHOP!$P711="TH",TONGHOP!$J711="R",TONGHOP!$K711&lt;&gt;""),TONGHOP!$M711,"")</f>
        <v/>
      </c>
    </row>
    <row r="712" spans="1:16">
      <c r="A712" s="3" t="str">
        <f>IF(AND(TONGHOP!$O712="KTHP",TONGHOP!$P712="LT",TONGHOP!$J712="R",TONGHOP!$K712&lt;&gt;""),TONGHOP!$K712,"")</f>
        <v>Vũ Quang Khải</v>
      </c>
      <c r="B712" s="3">
        <f>IF(AND(TONGHOP!$O712="KTHP",TONGHOP!$P712="LT",TONGHOP!$J712="R",TONGHOP!$K712&lt;&gt;""),TONGHOP!$M712,"")</f>
        <v>3</v>
      </c>
      <c r="C712" s="3" t="str">
        <f>IF(AND(TONGHOP!$O712="KTHP",TONGHOP!$P712="TN",TONGHOP!$J712="R",TONGHOP!$K712&lt;&gt;""),TONGHOP!$K712,"")</f>
        <v/>
      </c>
      <c r="D712" s="3" t="str">
        <f>IF(AND(TONGHOP!$O712="KTHP",TONGHOP!$P712="TN",TONGHOP!$J712="R",TONGHOP!$K712&lt;&gt;""),TONGHOP!$M712,"")</f>
        <v/>
      </c>
      <c r="E712" s="3" t="str">
        <f>IF(AND(TONGHOP!$O712="KTHP",TONGHOP!$P712="VD",TONGHOP!$J712="R",TONGHOP!$K712&lt;&gt;""),TONGHOP!$K712,"")</f>
        <v/>
      </c>
      <c r="F712" s="3" t="str">
        <f>IF(AND(TONGHOP!$O712="KTHP",TONGHOP!$P712="VD",TONGHOP!$J712="R",TONGHOP!$K712&lt;&gt;""),TONGHOP!$M712,"")</f>
        <v/>
      </c>
      <c r="G712" s="3" t="str">
        <f>IF(AND(TONGHOP!$O712="KTHP",TONGHOP!$P712="TH",TONGHOP!$J712="R",TONGHOP!$K712&lt;&gt;""),TONGHOP!$K712,"")</f>
        <v/>
      </c>
      <c r="H712" s="3" t="str">
        <f>IF(AND(TONGHOP!$O712="KTHP",TONGHOP!$P712="TH",TONGHOP!$J712="R",TONGHOP!$K712&lt;&gt;""),TONGHOP!$M712,"")</f>
        <v/>
      </c>
      <c r="I712" s="3" t="str">
        <f>IF(AND(TONGHOP!$O712="ThiTN",TONGHOP!$P712="LT",TONGHOP!$J712="R",TONGHOP!$K712&lt;&gt;""),TONGHOP!$K712,"")</f>
        <v/>
      </c>
      <c r="J712" s="3" t="str">
        <f>IF(AND(TONGHOP!$O712="ThiTN",TONGHOP!$P712="LT",TONGHOP!$J712="R",TONGHOP!$K712&lt;&gt;""),TONGHOP!$M712,"")</f>
        <v/>
      </c>
      <c r="K712" s="3" t="str">
        <f>IF(AND(TONGHOP!$O712="ThiTN",TONGHOP!$P712="TN",TONGHOP!$J712="R",TONGHOP!$K712&lt;&gt;""),TONGHOP!$K712,"")</f>
        <v/>
      </c>
      <c r="L712" s="3" t="str">
        <f>IF(AND(TONGHOP!$O712="ThiTN",TONGHOP!$P712="TN",TONGHOP!$J712="R",TONGHOP!$K712&lt;&gt;""),TONGHOP!$M712,"")</f>
        <v/>
      </c>
      <c r="M712" s="3" t="str">
        <f>IF(AND(TONGHOP!$O712="ThiTN",TONGHOP!$P712="VĐ",TONGHOP!$J712="R",TONGHOP!$K712&lt;&gt;""),TONGHOP!$K712,"")</f>
        <v/>
      </c>
      <c r="N712" s="3" t="str">
        <f>IF(AND(TONGHOP!$O712="ThiTN",TONGHOP!$P712="VĐ",TONGHOP!$J712="R",TONGHOP!$K712&lt;&gt;""),TONGHOP!$M712,"")</f>
        <v/>
      </c>
      <c r="O712" s="3" t="str">
        <f>IF(AND(TONGHOP!$O712="ThiTN",TONGHOP!$P712="TH",TONGHOP!$J712="R",TONGHOP!$K712&lt;&gt;""),TONGHOP!$K712,"")</f>
        <v/>
      </c>
      <c r="P712" s="3" t="str">
        <f>IF(AND(TONGHOP!$O712="ThiTN",TONGHOP!$P712="TH",TONGHOP!$J712="R",TONGHOP!$K712&lt;&gt;""),TONGHOP!$M712,"")</f>
        <v/>
      </c>
    </row>
    <row r="713" spans="1:16">
      <c r="A713" s="3" t="str">
        <f>IF(AND(TONGHOP!$O713="KTHP",TONGHOP!$P713="LT",TONGHOP!$J713="R",TONGHOP!$K713&lt;&gt;""),TONGHOP!$K713,"")</f>
        <v/>
      </c>
      <c r="B713" s="3" t="str">
        <f>IF(AND(TONGHOP!$O713="KTHP",TONGHOP!$P713="LT",TONGHOP!$J713="R",TONGHOP!$K713&lt;&gt;""),TONGHOP!$M713,"")</f>
        <v/>
      </c>
      <c r="C713" s="3" t="str">
        <f>IF(AND(TONGHOP!$O713="KTHP",TONGHOP!$P713="TN",TONGHOP!$J713="R",TONGHOP!$K713&lt;&gt;""),TONGHOP!$K713,"")</f>
        <v/>
      </c>
      <c r="D713" s="3" t="str">
        <f>IF(AND(TONGHOP!$O713="KTHP",TONGHOP!$P713="TN",TONGHOP!$J713="R",TONGHOP!$K713&lt;&gt;""),TONGHOP!$M713,"")</f>
        <v/>
      </c>
      <c r="E713" s="3" t="str">
        <f>IF(AND(TONGHOP!$O713="KTHP",TONGHOP!$P713="VD",TONGHOP!$J713="R",TONGHOP!$K713&lt;&gt;""),TONGHOP!$K713,"")</f>
        <v/>
      </c>
      <c r="F713" s="3" t="str">
        <f>IF(AND(TONGHOP!$O713="KTHP",TONGHOP!$P713="VD",TONGHOP!$J713="R",TONGHOP!$K713&lt;&gt;""),TONGHOP!$M713,"")</f>
        <v/>
      </c>
      <c r="G713" s="3" t="str">
        <f>IF(AND(TONGHOP!$O713="KTHP",TONGHOP!$P713="TH",TONGHOP!$J713="R",TONGHOP!$K713&lt;&gt;""),TONGHOP!$K713,"")</f>
        <v/>
      </c>
      <c r="H713" s="3" t="str">
        <f>IF(AND(TONGHOP!$O713="KTHP",TONGHOP!$P713="TH",TONGHOP!$J713="R",TONGHOP!$K713&lt;&gt;""),TONGHOP!$M713,"")</f>
        <v/>
      </c>
      <c r="I713" s="3" t="str">
        <f>IF(AND(TONGHOP!$O713="ThiTN",TONGHOP!$P713="LT",TONGHOP!$J713="R",TONGHOP!$K713&lt;&gt;""),TONGHOP!$K713,"")</f>
        <v/>
      </c>
      <c r="J713" s="3" t="str">
        <f>IF(AND(TONGHOP!$O713="ThiTN",TONGHOP!$P713="LT",TONGHOP!$J713="R",TONGHOP!$K713&lt;&gt;""),TONGHOP!$M713,"")</f>
        <v/>
      </c>
      <c r="K713" s="3" t="str">
        <f>IF(AND(TONGHOP!$O713="ThiTN",TONGHOP!$P713="TN",TONGHOP!$J713="R",TONGHOP!$K713&lt;&gt;""),TONGHOP!$K713,"")</f>
        <v/>
      </c>
      <c r="L713" s="3" t="str">
        <f>IF(AND(TONGHOP!$O713="ThiTN",TONGHOP!$P713="TN",TONGHOP!$J713="R",TONGHOP!$K713&lt;&gt;""),TONGHOP!$M713,"")</f>
        <v/>
      </c>
      <c r="M713" s="3" t="str">
        <f>IF(AND(TONGHOP!$O713="ThiTN",TONGHOP!$P713="VĐ",TONGHOP!$J713="R",TONGHOP!$K713&lt;&gt;""),TONGHOP!$K713,"")</f>
        <v/>
      </c>
      <c r="N713" s="3" t="str">
        <f>IF(AND(TONGHOP!$O713="ThiTN",TONGHOP!$P713="VĐ",TONGHOP!$J713="R",TONGHOP!$K713&lt;&gt;""),TONGHOP!$M713,"")</f>
        <v/>
      </c>
      <c r="O713" s="3" t="str">
        <f>IF(AND(TONGHOP!$O713="ThiTN",TONGHOP!$P713="TH",TONGHOP!$J713="R",TONGHOP!$K713&lt;&gt;""),TONGHOP!$K713,"")</f>
        <v/>
      </c>
      <c r="P713" s="3" t="str">
        <f>IF(AND(TONGHOP!$O713="ThiTN",TONGHOP!$P713="TH",TONGHOP!$J713="R",TONGHOP!$K713&lt;&gt;""),TONGHOP!$M713,"")</f>
        <v/>
      </c>
    </row>
    <row r="714" spans="1:16">
      <c r="A714" s="3" t="str">
        <f>IF(AND(TONGHOP!$O714="KTHP",TONGHOP!$P714="LT",TONGHOP!$J714="R",TONGHOP!$K714&lt;&gt;""),TONGHOP!$K714,"")</f>
        <v/>
      </c>
      <c r="B714" s="3" t="str">
        <f>IF(AND(TONGHOP!$O714="KTHP",TONGHOP!$P714="LT",TONGHOP!$J714="R",TONGHOP!$K714&lt;&gt;""),TONGHOP!$M714,"")</f>
        <v/>
      </c>
      <c r="C714" s="3" t="str">
        <f>IF(AND(TONGHOP!$O714="KTHP",TONGHOP!$P714="TN",TONGHOP!$J714="R",TONGHOP!$K714&lt;&gt;""),TONGHOP!$K714,"")</f>
        <v/>
      </c>
      <c r="D714" s="3" t="str">
        <f>IF(AND(TONGHOP!$O714="KTHP",TONGHOP!$P714="TN",TONGHOP!$J714="R",TONGHOP!$K714&lt;&gt;""),TONGHOP!$M714,"")</f>
        <v/>
      </c>
      <c r="E714" s="3" t="str">
        <f>IF(AND(TONGHOP!$O714="KTHP",TONGHOP!$P714="VD",TONGHOP!$J714="R",TONGHOP!$K714&lt;&gt;""),TONGHOP!$K714,"")</f>
        <v/>
      </c>
      <c r="F714" s="3" t="str">
        <f>IF(AND(TONGHOP!$O714="KTHP",TONGHOP!$P714="VD",TONGHOP!$J714="R",TONGHOP!$K714&lt;&gt;""),TONGHOP!$M714,"")</f>
        <v/>
      </c>
      <c r="G714" s="3" t="str">
        <f>IF(AND(TONGHOP!$O714="KTHP",TONGHOP!$P714="TH",TONGHOP!$J714="R",TONGHOP!$K714&lt;&gt;""),TONGHOP!$K714,"")</f>
        <v/>
      </c>
      <c r="H714" s="3" t="str">
        <f>IF(AND(TONGHOP!$O714="KTHP",TONGHOP!$P714="TH",TONGHOP!$J714="R",TONGHOP!$K714&lt;&gt;""),TONGHOP!$M714,"")</f>
        <v/>
      </c>
      <c r="I714" s="3" t="str">
        <f>IF(AND(TONGHOP!$O714="ThiTN",TONGHOP!$P714="LT",TONGHOP!$J714="R",TONGHOP!$K714&lt;&gt;""),TONGHOP!$K714,"")</f>
        <v/>
      </c>
      <c r="J714" s="3" t="str">
        <f>IF(AND(TONGHOP!$O714="ThiTN",TONGHOP!$P714="LT",TONGHOP!$J714="R",TONGHOP!$K714&lt;&gt;""),TONGHOP!$M714,"")</f>
        <v/>
      </c>
      <c r="K714" s="3" t="str">
        <f>IF(AND(TONGHOP!$O714="ThiTN",TONGHOP!$P714="TN",TONGHOP!$J714="R",TONGHOP!$K714&lt;&gt;""),TONGHOP!$K714,"")</f>
        <v/>
      </c>
      <c r="L714" s="3" t="str">
        <f>IF(AND(TONGHOP!$O714="ThiTN",TONGHOP!$P714="TN",TONGHOP!$J714="R",TONGHOP!$K714&lt;&gt;""),TONGHOP!$M714,"")</f>
        <v/>
      </c>
      <c r="M714" s="3" t="str">
        <f>IF(AND(TONGHOP!$O714="ThiTN",TONGHOP!$P714="VĐ",TONGHOP!$J714="R",TONGHOP!$K714&lt;&gt;""),TONGHOP!$K714,"")</f>
        <v/>
      </c>
      <c r="N714" s="3" t="str">
        <f>IF(AND(TONGHOP!$O714="ThiTN",TONGHOP!$P714="VĐ",TONGHOP!$J714="R",TONGHOP!$K714&lt;&gt;""),TONGHOP!$M714,"")</f>
        <v/>
      </c>
      <c r="O714" s="3" t="str">
        <f>IF(AND(TONGHOP!$O714="ThiTN",TONGHOP!$P714="TH",TONGHOP!$J714="R",TONGHOP!$K714&lt;&gt;""),TONGHOP!$K714,"")</f>
        <v/>
      </c>
      <c r="P714" s="3" t="str">
        <f>IF(AND(TONGHOP!$O714="ThiTN",TONGHOP!$P714="TH",TONGHOP!$J714="R",TONGHOP!$K714&lt;&gt;""),TONGHOP!$M714,"")</f>
        <v/>
      </c>
    </row>
    <row r="715" spans="1:16">
      <c r="A715" s="3" t="str">
        <f>IF(AND(TONGHOP!$O715="KTHP",TONGHOP!$P715="LT",TONGHOP!$J715="R",TONGHOP!$K715&lt;&gt;""),TONGHOP!$K715,"")</f>
        <v>Lê Tất Đạt</v>
      </c>
      <c r="B715" s="3">
        <f>IF(AND(TONGHOP!$O715="KTHP",TONGHOP!$P715="LT",TONGHOP!$J715="R",TONGHOP!$K715&lt;&gt;""),TONGHOP!$M715,"")</f>
        <v>2</v>
      </c>
      <c r="C715" s="3" t="str">
        <f>IF(AND(TONGHOP!$O715="KTHP",TONGHOP!$P715="TN",TONGHOP!$J715="R",TONGHOP!$K715&lt;&gt;""),TONGHOP!$K715,"")</f>
        <v/>
      </c>
      <c r="D715" s="3" t="str">
        <f>IF(AND(TONGHOP!$O715="KTHP",TONGHOP!$P715="TN",TONGHOP!$J715="R",TONGHOP!$K715&lt;&gt;""),TONGHOP!$M715,"")</f>
        <v/>
      </c>
      <c r="E715" s="3" t="str">
        <f>IF(AND(TONGHOP!$O715="KTHP",TONGHOP!$P715="VD",TONGHOP!$J715="R",TONGHOP!$K715&lt;&gt;""),TONGHOP!$K715,"")</f>
        <v/>
      </c>
      <c r="F715" s="3" t="str">
        <f>IF(AND(TONGHOP!$O715="KTHP",TONGHOP!$P715="VD",TONGHOP!$J715="R",TONGHOP!$K715&lt;&gt;""),TONGHOP!$M715,"")</f>
        <v/>
      </c>
      <c r="G715" s="3" t="str">
        <f>IF(AND(TONGHOP!$O715="KTHP",TONGHOP!$P715="TH",TONGHOP!$J715="R",TONGHOP!$K715&lt;&gt;""),TONGHOP!$K715,"")</f>
        <v/>
      </c>
      <c r="H715" s="3" t="str">
        <f>IF(AND(TONGHOP!$O715="KTHP",TONGHOP!$P715="TH",TONGHOP!$J715="R",TONGHOP!$K715&lt;&gt;""),TONGHOP!$M715,"")</f>
        <v/>
      </c>
      <c r="I715" s="3" t="str">
        <f>IF(AND(TONGHOP!$O715="ThiTN",TONGHOP!$P715="LT",TONGHOP!$J715="R",TONGHOP!$K715&lt;&gt;""),TONGHOP!$K715,"")</f>
        <v/>
      </c>
      <c r="J715" s="3" t="str">
        <f>IF(AND(TONGHOP!$O715="ThiTN",TONGHOP!$P715="LT",TONGHOP!$J715="R",TONGHOP!$K715&lt;&gt;""),TONGHOP!$M715,"")</f>
        <v/>
      </c>
      <c r="K715" s="3" t="str">
        <f>IF(AND(TONGHOP!$O715="ThiTN",TONGHOP!$P715="TN",TONGHOP!$J715="R",TONGHOP!$K715&lt;&gt;""),TONGHOP!$K715,"")</f>
        <v/>
      </c>
      <c r="L715" s="3" t="str">
        <f>IF(AND(TONGHOP!$O715="ThiTN",TONGHOP!$P715="TN",TONGHOP!$J715="R",TONGHOP!$K715&lt;&gt;""),TONGHOP!$M715,"")</f>
        <v/>
      </c>
      <c r="M715" s="3" t="str">
        <f>IF(AND(TONGHOP!$O715="ThiTN",TONGHOP!$P715="VĐ",TONGHOP!$J715="R",TONGHOP!$K715&lt;&gt;""),TONGHOP!$K715,"")</f>
        <v/>
      </c>
      <c r="N715" s="3" t="str">
        <f>IF(AND(TONGHOP!$O715="ThiTN",TONGHOP!$P715="VĐ",TONGHOP!$J715="R",TONGHOP!$K715&lt;&gt;""),TONGHOP!$M715,"")</f>
        <v/>
      </c>
      <c r="O715" s="3" t="str">
        <f>IF(AND(TONGHOP!$O715="ThiTN",TONGHOP!$P715="TH",TONGHOP!$J715="R",TONGHOP!$K715&lt;&gt;""),TONGHOP!$K715,"")</f>
        <v/>
      </c>
      <c r="P715" s="3" t="str">
        <f>IF(AND(TONGHOP!$O715="ThiTN",TONGHOP!$P715="TH",TONGHOP!$J715="R",TONGHOP!$K715&lt;&gt;""),TONGHOP!$M715,"")</f>
        <v/>
      </c>
    </row>
    <row r="716" spans="1:16">
      <c r="A716" s="3" t="str">
        <f>IF(AND(TONGHOP!$O716="KTHP",TONGHOP!$P716="LT",TONGHOP!$J716="R",TONGHOP!$K716&lt;&gt;""),TONGHOP!$K716,"")</f>
        <v/>
      </c>
      <c r="B716" s="3" t="str">
        <f>IF(AND(TONGHOP!$O716="KTHP",TONGHOP!$P716="LT",TONGHOP!$J716="R",TONGHOP!$K716&lt;&gt;""),TONGHOP!$M716,"")</f>
        <v/>
      </c>
      <c r="C716" s="3" t="str">
        <f>IF(AND(TONGHOP!$O716="KTHP",TONGHOP!$P716="TN",TONGHOP!$J716="R",TONGHOP!$K716&lt;&gt;""),TONGHOP!$K716,"")</f>
        <v/>
      </c>
      <c r="D716" s="3" t="str">
        <f>IF(AND(TONGHOP!$O716="KTHP",TONGHOP!$P716="TN",TONGHOP!$J716="R",TONGHOP!$K716&lt;&gt;""),TONGHOP!$M716,"")</f>
        <v/>
      </c>
      <c r="E716" s="3" t="str">
        <f>IF(AND(TONGHOP!$O716="KTHP",TONGHOP!$P716="VD",TONGHOP!$J716="R",TONGHOP!$K716&lt;&gt;""),TONGHOP!$K716,"")</f>
        <v/>
      </c>
      <c r="F716" s="3" t="str">
        <f>IF(AND(TONGHOP!$O716="KTHP",TONGHOP!$P716="VD",TONGHOP!$J716="R",TONGHOP!$K716&lt;&gt;""),TONGHOP!$M716,"")</f>
        <v/>
      </c>
      <c r="G716" s="3" t="str">
        <f>IF(AND(TONGHOP!$O716="KTHP",TONGHOP!$P716="TH",TONGHOP!$J716="R",TONGHOP!$K716&lt;&gt;""),TONGHOP!$K716,"")</f>
        <v/>
      </c>
      <c r="H716" s="3" t="str">
        <f>IF(AND(TONGHOP!$O716="KTHP",TONGHOP!$P716="TH",TONGHOP!$J716="R",TONGHOP!$K716&lt;&gt;""),TONGHOP!$M716,"")</f>
        <v/>
      </c>
      <c r="I716" s="3" t="str">
        <f>IF(AND(TONGHOP!$O716="ThiTN",TONGHOP!$P716="LT",TONGHOP!$J716="R",TONGHOP!$K716&lt;&gt;""),TONGHOP!$K716,"")</f>
        <v/>
      </c>
      <c r="J716" s="3" t="str">
        <f>IF(AND(TONGHOP!$O716="ThiTN",TONGHOP!$P716="LT",TONGHOP!$J716="R",TONGHOP!$K716&lt;&gt;""),TONGHOP!$M716,"")</f>
        <v/>
      </c>
      <c r="K716" s="3" t="str">
        <f>IF(AND(TONGHOP!$O716="ThiTN",TONGHOP!$P716="TN",TONGHOP!$J716="R",TONGHOP!$K716&lt;&gt;""),TONGHOP!$K716,"")</f>
        <v/>
      </c>
      <c r="L716" s="3" t="str">
        <f>IF(AND(TONGHOP!$O716="ThiTN",TONGHOP!$P716="TN",TONGHOP!$J716="R",TONGHOP!$K716&lt;&gt;""),TONGHOP!$M716,"")</f>
        <v/>
      </c>
      <c r="M716" s="3" t="str">
        <f>IF(AND(TONGHOP!$O716="ThiTN",TONGHOP!$P716="VĐ",TONGHOP!$J716="R",TONGHOP!$K716&lt;&gt;""),TONGHOP!$K716,"")</f>
        <v/>
      </c>
      <c r="N716" s="3" t="str">
        <f>IF(AND(TONGHOP!$O716="ThiTN",TONGHOP!$P716="VĐ",TONGHOP!$J716="R",TONGHOP!$K716&lt;&gt;""),TONGHOP!$M716,"")</f>
        <v/>
      </c>
      <c r="O716" s="3" t="str">
        <f>IF(AND(TONGHOP!$O716="ThiTN",TONGHOP!$P716="TH",TONGHOP!$J716="R",TONGHOP!$K716&lt;&gt;""),TONGHOP!$K716,"")</f>
        <v/>
      </c>
      <c r="P716" s="3" t="str">
        <f>IF(AND(TONGHOP!$O716="ThiTN",TONGHOP!$P716="TH",TONGHOP!$J716="R",TONGHOP!$K716&lt;&gt;""),TONGHOP!$M716,"")</f>
        <v/>
      </c>
    </row>
    <row r="717" spans="1:16">
      <c r="A717" s="3" t="str">
        <f>IF(AND(TONGHOP!$O717="KTHP",TONGHOP!$P717="LT",TONGHOP!$J717="R",TONGHOP!$K717&lt;&gt;""),TONGHOP!$K717,"")</f>
        <v/>
      </c>
      <c r="B717" s="3" t="str">
        <f>IF(AND(TONGHOP!$O717="KTHP",TONGHOP!$P717="LT",TONGHOP!$J717="R",TONGHOP!$K717&lt;&gt;""),TONGHOP!$M717,"")</f>
        <v/>
      </c>
      <c r="C717" s="3" t="str">
        <f>IF(AND(TONGHOP!$O717="KTHP",TONGHOP!$P717="TN",TONGHOP!$J717="R",TONGHOP!$K717&lt;&gt;""),TONGHOP!$K717,"")</f>
        <v/>
      </c>
      <c r="D717" s="3" t="str">
        <f>IF(AND(TONGHOP!$O717="KTHP",TONGHOP!$P717="TN",TONGHOP!$J717="R",TONGHOP!$K717&lt;&gt;""),TONGHOP!$M717,"")</f>
        <v/>
      </c>
      <c r="E717" s="3" t="str">
        <f>IF(AND(TONGHOP!$O717="KTHP",TONGHOP!$P717="VD",TONGHOP!$J717="R",TONGHOP!$K717&lt;&gt;""),TONGHOP!$K717,"")</f>
        <v/>
      </c>
      <c r="F717" s="3" t="str">
        <f>IF(AND(TONGHOP!$O717="KTHP",TONGHOP!$P717="VD",TONGHOP!$J717="R",TONGHOP!$K717&lt;&gt;""),TONGHOP!$M717,"")</f>
        <v/>
      </c>
      <c r="G717" s="3" t="str">
        <f>IF(AND(TONGHOP!$O717="KTHP",TONGHOP!$P717="TH",TONGHOP!$J717="R",TONGHOP!$K717&lt;&gt;""),TONGHOP!$K717,"")</f>
        <v/>
      </c>
      <c r="H717" s="3" t="str">
        <f>IF(AND(TONGHOP!$O717="KTHP",TONGHOP!$P717="TH",TONGHOP!$J717="R",TONGHOP!$K717&lt;&gt;""),TONGHOP!$M717,"")</f>
        <v/>
      </c>
      <c r="I717" s="3" t="str">
        <f>IF(AND(TONGHOP!$O717="ThiTN",TONGHOP!$P717="LT",TONGHOP!$J717="R",TONGHOP!$K717&lt;&gt;""),TONGHOP!$K717,"")</f>
        <v/>
      </c>
      <c r="J717" s="3" t="str">
        <f>IF(AND(TONGHOP!$O717="ThiTN",TONGHOP!$P717="LT",TONGHOP!$J717="R",TONGHOP!$K717&lt;&gt;""),TONGHOP!$M717,"")</f>
        <v/>
      </c>
      <c r="K717" s="3" t="str">
        <f>IF(AND(TONGHOP!$O717="ThiTN",TONGHOP!$P717="TN",TONGHOP!$J717="R",TONGHOP!$K717&lt;&gt;""),TONGHOP!$K717,"")</f>
        <v/>
      </c>
      <c r="L717" s="3" t="str">
        <f>IF(AND(TONGHOP!$O717="ThiTN",TONGHOP!$P717="TN",TONGHOP!$J717="R",TONGHOP!$K717&lt;&gt;""),TONGHOP!$M717,"")</f>
        <v/>
      </c>
      <c r="M717" s="3" t="str">
        <f>IF(AND(TONGHOP!$O717="ThiTN",TONGHOP!$P717="VĐ",TONGHOP!$J717="R",TONGHOP!$K717&lt;&gt;""),TONGHOP!$K717,"")</f>
        <v/>
      </c>
      <c r="N717" s="3" t="str">
        <f>IF(AND(TONGHOP!$O717="ThiTN",TONGHOP!$P717="VĐ",TONGHOP!$J717="R",TONGHOP!$K717&lt;&gt;""),TONGHOP!$M717,"")</f>
        <v/>
      </c>
      <c r="O717" s="3" t="str">
        <f>IF(AND(TONGHOP!$O717="ThiTN",TONGHOP!$P717="TH",TONGHOP!$J717="R",TONGHOP!$K717&lt;&gt;""),TONGHOP!$K717,"")</f>
        <v/>
      </c>
      <c r="P717" s="3" t="str">
        <f>IF(AND(TONGHOP!$O717="ThiTN",TONGHOP!$P717="TH",TONGHOP!$J717="R",TONGHOP!$K717&lt;&gt;""),TONGHOP!$M717,"")</f>
        <v/>
      </c>
    </row>
    <row r="718" spans="1:16">
      <c r="A718" s="3" t="str">
        <f>IF(AND(TONGHOP!$O718="KTHP",TONGHOP!$P718="LT",TONGHOP!$J718="R",TONGHOP!$K718&lt;&gt;""),TONGHOP!$K718,"")</f>
        <v>Võ Thị Kim Thư</v>
      </c>
      <c r="B718" s="3">
        <f>IF(AND(TONGHOP!$O718="KTHP",TONGHOP!$P718="LT",TONGHOP!$J718="R",TONGHOP!$K718&lt;&gt;""),TONGHOP!$M718,"")</f>
        <v>2</v>
      </c>
      <c r="C718" s="3" t="str">
        <f>IF(AND(TONGHOP!$O718="KTHP",TONGHOP!$P718="TN",TONGHOP!$J718="R",TONGHOP!$K718&lt;&gt;""),TONGHOP!$K718,"")</f>
        <v/>
      </c>
      <c r="D718" s="3" t="str">
        <f>IF(AND(TONGHOP!$O718="KTHP",TONGHOP!$P718="TN",TONGHOP!$J718="R",TONGHOP!$K718&lt;&gt;""),TONGHOP!$M718,"")</f>
        <v/>
      </c>
      <c r="E718" s="3" t="str">
        <f>IF(AND(TONGHOP!$O718="KTHP",TONGHOP!$P718="VD",TONGHOP!$J718="R",TONGHOP!$K718&lt;&gt;""),TONGHOP!$K718,"")</f>
        <v/>
      </c>
      <c r="F718" s="3" t="str">
        <f>IF(AND(TONGHOP!$O718="KTHP",TONGHOP!$P718="VD",TONGHOP!$J718="R",TONGHOP!$K718&lt;&gt;""),TONGHOP!$M718,"")</f>
        <v/>
      </c>
      <c r="G718" s="3" t="str">
        <f>IF(AND(TONGHOP!$O718="KTHP",TONGHOP!$P718="TH",TONGHOP!$J718="R",TONGHOP!$K718&lt;&gt;""),TONGHOP!$K718,"")</f>
        <v/>
      </c>
      <c r="H718" s="3" t="str">
        <f>IF(AND(TONGHOP!$O718="KTHP",TONGHOP!$P718="TH",TONGHOP!$J718="R",TONGHOP!$K718&lt;&gt;""),TONGHOP!$M718,"")</f>
        <v/>
      </c>
      <c r="I718" s="3" t="str">
        <f>IF(AND(TONGHOP!$O718="ThiTN",TONGHOP!$P718="LT",TONGHOP!$J718="R",TONGHOP!$K718&lt;&gt;""),TONGHOP!$K718,"")</f>
        <v/>
      </c>
      <c r="J718" s="3" t="str">
        <f>IF(AND(TONGHOP!$O718="ThiTN",TONGHOP!$P718="LT",TONGHOP!$J718="R",TONGHOP!$K718&lt;&gt;""),TONGHOP!$M718,"")</f>
        <v/>
      </c>
      <c r="K718" s="3" t="str">
        <f>IF(AND(TONGHOP!$O718="ThiTN",TONGHOP!$P718="TN",TONGHOP!$J718="R",TONGHOP!$K718&lt;&gt;""),TONGHOP!$K718,"")</f>
        <v/>
      </c>
      <c r="L718" s="3" t="str">
        <f>IF(AND(TONGHOP!$O718="ThiTN",TONGHOP!$P718="TN",TONGHOP!$J718="R",TONGHOP!$K718&lt;&gt;""),TONGHOP!$M718,"")</f>
        <v/>
      </c>
      <c r="M718" s="3" t="str">
        <f>IF(AND(TONGHOP!$O718="ThiTN",TONGHOP!$P718="VĐ",TONGHOP!$J718="R",TONGHOP!$K718&lt;&gt;""),TONGHOP!$K718,"")</f>
        <v/>
      </c>
      <c r="N718" s="3" t="str">
        <f>IF(AND(TONGHOP!$O718="ThiTN",TONGHOP!$P718="VĐ",TONGHOP!$J718="R",TONGHOP!$K718&lt;&gt;""),TONGHOP!$M718,"")</f>
        <v/>
      </c>
      <c r="O718" s="3" t="str">
        <f>IF(AND(TONGHOP!$O718="ThiTN",TONGHOP!$P718="TH",TONGHOP!$J718="R",TONGHOP!$K718&lt;&gt;""),TONGHOP!$K718,"")</f>
        <v/>
      </c>
      <c r="P718" s="3" t="str">
        <f>IF(AND(TONGHOP!$O718="ThiTN",TONGHOP!$P718="TH",TONGHOP!$J718="R",TONGHOP!$K718&lt;&gt;""),TONGHOP!$M718,"")</f>
        <v/>
      </c>
    </row>
    <row r="719" spans="1:16">
      <c r="A719" s="3" t="str">
        <f>IF(AND(TONGHOP!$O719="KTHP",TONGHOP!$P719="LT",TONGHOP!$J719="R",TONGHOP!$K719&lt;&gt;""),TONGHOP!$K719,"")</f>
        <v>Mạnh Lê Hoàn</v>
      </c>
      <c r="B719" s="3">
        <f>IF(AND(TONGHOP!$O719="KTHP",TONGHOP!$P719="LT",TONGHOP!$J719="R",TONGHOP!$K719&lt;&gt;""),TONGHOP!$M719,"")</f>
        <v>2</v>
      </c>
      <c r="C719" s="3" t="str">
        <f>IF(AND(TONGHOP!$O719="KTHP",TONGHOP!$P719="TN",TONGHOP!$J719="R",TONGHOP!$K719&lt;&gt;""),TONGHOP!$K719,"")</f>
        <v/>
      </c>
      <c r="D719" s="3" t="str">
        <f>IF(AND(TONGHOP!$O719="KTHP",TONGHOP!$P719="TN",TONGHOP!$J719="R",TONGHOP!$K719&lt;&gt;""),TONGHOP!$M719,"")</f>
        <v/>
      </c>
      <c r="E719" s="3" t="str">
        <f>IF(AND(TONGHOP!$O719="KTHP",TONGHOP!$P719="VD",TONGHOP!$J719="R",TONGHOP!$K719&lt;&gt;""),TONGHOP!$K719,"")</f>
        <v/>
      </c>
      <c r="F719" s="3" t="str">
        <f>IF(AND(TONGHOP!$O719="KTHP",TONGHOP!$P719="VD",TONGHOP!$J719="R",TONGHOP!$K719&lt;&gt;""),TONGHOP!$M719,"")</f>
        <v/>
      </c>
      <c r="G719" s="3" t="str">
        <f>IF(AND(TONGHOP!$O719="KTHP",TONGHOP!$P719="TH",TONGHOP!$J719="R",TONGHOP!$K719&lt;&gt;""),TONGHOP!$K719,"")</f>
        <v/>
      </c>
      <c r="H719" s="3" t="str">
        <f>IF(AND(TONGHOP!$O719="KTHP",TONGHOP!$P719="TH",TONGHOP!$J719="R",TONGHOP!$K719&lt;&gt;""),TONGHOP!$M719,"")</f>
        <v/>
      </c>
      <c r="I719" s="3" t="str">
        <f>IF(AND(TONGHOP!$O719="ThiTN",TONGHOP!$P719="LT",TONGHOP!$J719="R",TONGHOP!$K719&lt;&gt;""),TONGHOP!$K719,"")</f>
        <v/>
      </c>
      <c r="J719" s="3" t="str">
        <f>IF(AND(TONGHOP!$O719="ThiTN",TONGHOP!$P719="LT",TONGHOP!$J719="R",TONGHOP!$K719&lt;&gt;""),TONGHOP!$M719,"")</f>
        <v/>
      </c>
      <c r="K719" s="3" t="str">
        <f>IF(AND(TONGHOP!$O719="ThiTN",TONGHOP!$P719="TN",TONGHOP!$J719="R",TONGHOP!$K719&lt;&gt;""),TONGHOP!$K719,"")</f>
        <v/>
      </c>
      <c r="L719" s="3" t="str">
        <f>IF(AND(TONGHOP!$O719="ThiTN",TONGHOP!$P719="TN",TONGHOP!$J719="R",TONGHOP!$K719&lt;&gt;""),TONGHOP!$M719,"")</f>
        <v/>
      </c>
      <c r="M719" s="3" t="str">
        <f>IF(AND(TONGHOP!$O719="ThiTN",TONGHOP!$P719="VĐ",TONGHOP!$J719="R",TONGHOP!$K719&lt;&gt;""),TONGHOP!$K719,"")</f>
        <v/>
      </c>
      <c r="N719" s="3" t="str">
        <f>IF(AND(TONGHOP!$O719="ThiTN",TONGHOP!$P719="VĐ",TONGHOP!$J719="R",TONGHOP!$K719&lt;&gt;""),TONGHOP!$M719,"")</f>
        <v/>
      </c>
      <c r="O719" s="3" t="str">
        <f>IF(AND(TONGHOP!$O719="ThiTN",TONGHOP!$P719="TH",TONGHOP!$J719="R",TONGHOP!$K719&lt;&gt;""),TONGHOP!$K719,"")</f>
        <v/>
      </c>
      <c r="P719" s="3" t="str">
        <f>IF(AND(TONGHOP!$O719="ThiTN",TONGHOP!$P719="TH",TONGHOP!$J719="R",TONGHOP!$K719&lt;&gt;""),TONGHOP!$M719,"")</f>
        <v/>
      </c>
    </row>
    <row r="720" spans="1:16">
      <c r="A720" s="3" t="str">
        <f>IF(AND(TONGHOP!$O720="KTHP",TONGHOP!$P720="LT",TONGHOP!$J720="R",TONGHOP!$K720&lt;&gt;""),TONGHOP!$K720,"")</f>
        <v>Trần Đình Khoa</v>
      </c>
      <c r="B720" s="3">
        <f>IF(AND(TONGHOP!$O720="KTHP",TONGHOP!$P720="LT",TONGHOP!$J720="R",TONGHOP!$K720&lt;&gt;""),TONGHOP!$M720,"")</f>
        <v>2</v>
      </c>
      <c r="C720" s="3" t="str">
        <f>IF(AND(TONGHOP!$O720="KTHP",TONGHOP!$P720="TN",TONGHOP!$J720="R",TONGHOP!$K720&lt;&gt;""),TONGHOP!$K720,"")</f>
        <v/>
      </c>
      <c r="D720" s="3" t="str">
        <f>IF(AND(TONGHOP!$O720="KTHP",TONGHOP!$P720="TN",TONGHOP!$J720="R",TONGHOP!$K720&lt;&gt;""),TONGHOP!$M720,"")</f>
        <v/>
      </c>
      <c r="E720" s="3" t="str">
        <f>IF(AND(TONGHOP!$O720="KTHP",TONGHOP!$P720="VD",TONGHOP!$J720="R",TONGHOP!$K720&lt;&gt;""),TONGHOP!$K720,"")</f>
        <v/>
      </c>
      <c r="F720" s="3" t="str">
        <f>IF(AND(TONGHOP!$O720="KTHP",TONGHOP!$P720="VD",TONGHOP!$J720="R",TONGHOP!$K720&lt;&gt;""),TONGHOP!$M720,"")</f>
        <v/>
      </c>
      <c r="G720" s="3" t="str">
        <f>IF(AND(TONGHOP!$O720="KTHP",TONGHOP!$P720="TH",TONGHOP!$J720="R",TONGHOP!$K720&lt;&gt;""),TONGHOP!$K720,"")</f>
        <v/>
      </c>
      <c r="H720" s="3" t="str">
        <f>IF(AND(TONGHOP!$O720="KTHP",TONGHOP!$P720="TH",TONGHOP!$J720="R",TONGHOP!$K720&lt;&gt;""),TONGHOP!$M720,"")</f>
        <v/>
      </c>
      <c r="I720" s="3" t="str">
        <f>IF(AND(TONGHOP!$O720="ThiTN",TONGHOP!$P720="LT",TONGHOP!$J720="R",TONGHOP!$K720&lt;&gt;""),TONGHOP!$K720,"")</f>
        <v/>
      </c>
      <c r="J720" s="3" t="str">
        <f>IF(AND(TONGHOP!$O720="ThiTN",TONGHOP!$P720="LT",TONGHOP!$J720="R",TONGHOP!$K720&lt;&gt;""),TONGHOP!$M720,"")</f>
        <v/>
      </c>
      <c r="K720" s="3" t="str">
        <f>IF(AND(TONGHOP!$O720="ThiTN",TONGHOP!$P720="TN",TONGHOP!$J720="R",TONGHOP!$K720&lt;&gt;""),TONGHOP!$K720,"")</f>
        <v/>
      </c>
      <c r="L720" s="3" t="str">
        <f>IF(AND(TONGHOP!$O720="ThiTN",TONGHOP!$P720="TN",TONGHOP!$J720="R",TONGHOP!$K720&lt;&gt;""),TONGHOP!$M720,"")</f>
        <v/>
      </c>
      <c r="M720" s="3" t="str">
        <f>IF(AND(TONGHOP!$O720="ThiTN",TONGHOP!$P720="VĐ",TONGHOP!$J720="R",TONGHOP!$K720&lt;&gt;""),TONGHOP!$K720,"")</f>
        <v/>
      </c>
      <c r="N720" s="3" t="str">
        <f>IF(AND(TONGHOP!$O720="ThiTN",TONGHOP!$P720="VĐ",TONGHOP!$J720="R",TONGHOP!$K720&lt;&gt;""),TONGHOP!$M720,"")</f>
        <v/>
      </c>
      <c r="O720" s="3" t="str">
        <f>IF(AND(TONGHOP!$O720="ThiTN",TONGHOP!$P720="TH",TONGHOP!$J720="R",TONGHOP!$K720&lt;&gt;""),TONGHOP!$K720,"")</f>
        <v/>
      </c>
      <c r="P720" s="3" t="str">
        <f>IF(AND(TONGHOP!$O720="ThiTN",TONGHOP!$P720="TH",TONGHOP!$J720="R",TONGHOP!$K720&lt;&gt;""),TONGHOP!$M720,"")</f>
        <v/>
      </c>
    </row>
    <row r="721" spans="1:16">
      <c r="A721" s="3" t="str">
        <f>IF(AND(TONGHOP!$O721="KTHP",TONGHOP!$P721="LT",TONGHOP!$J721="R",TONGHOP!$K721&lt;&gt;""),TONGHOP!$K721,"")</f>
        <v>Nguyễn Trần Thanh Nhàn</v>
      </c>
      <c r="B721" s="3">
        <f>IF(AND(TONGHOP!$O721="KTHP",TONGHOP!$P721="LT",TONGHOP!$J721="R",TONGHOP!$K721&lt;&gt;""),TONGHOP!$M721,"")</f>
        <v>2</v>
      </c>
      <c r="C721" s="3" t="str">
        <f>IF(AND(TONGHOP!$O721="KTHP",TONGHOP!$P721="TN",TONGHOP!$J721="R",TONGHOP!$K721&lt;&gt;""),TONGHOP!$K721,"")</f>
        <v/>
      </c>
      <c r="D721" s="3" t="str">
        <f>IF(AND(TONGHOP!$O721="KTHP",TONGHOP!$P721="TN",TONGHOP!$J721="R",TONGHOP!$K721&lt;&gt;""),TONGHOP!$M721,"")</f>
        <v/>
      </c>
      <c r="E721" s="3" t="str">
        <f>IF(AND(TONGHOP!$O721="KTHP",TONGHOP!$P721="VD",TONGHOP!$J721="R",TONGHOP!$K721&lt;&gt;""),TONGHOP!$K721,"")</f>
        <v/>
      </c>
      <c r="F721" s="3" t="str">
        <f>IF(AND(TONGHOP!$O721="KTHP",TONGHOP!$P721="VD",TONGHOP!$J721="R",TONGHOP!$K721&lt;&gt;""),TONGHOP!$M721,"")</f>
        <v/>
      </c>
      <c r="G721" s="3" t="str">
        <f>IF(AND(TONGHOP!$O721="KTHP",TONGHOP!$P721="TH",TONGHOP!$J721="R",TONGHOP!$K721&lt;&gt;""),TONGHOP!$K721,"")</f>
        <v/>
      </c>
      <c r="H721" s="3" t="str">
        <f>IF(AND(TONGHOP!$O721="KTHP",TONGHOP!$P721="TH",TONGHOP!$J721="R",TONGHOP!$K721&lt;&gt;""),TONGHOP!$M721,"")</f>
        <v/>
      </c>
      <c r="I721" s="3" t="str">
        <f>IF(AND(TONGHOP!$O721="ThiTN",TONGHOP!$P721="LT",TONGHOP!$J721="R",TONGHOP!$K721&lt;&gt;""),TONGHOP!$K721,"")</f>
        <v/>
      </c>
      <c r="J721" s="3" t="str">
        <f>IF(AND(TONGHOP!$O721="ThiTN",TONGHOP!$P721="LT",TONGHOP!$J721="R",TONGHOP!$K721&lt;&gt;""),TONGHOP!$M721,"")</f>
        <v/>
      </c>
      <c r="K721" s="3" t="str">
        <f>IF(AND(TONGHOP!$O721="ThiTN",TONGHOP!$P721="TN",TONGHOP!$J721="R",TONGHOP!$K721&lt;&gt;""),TONGHOP!$K721,"")</f>
        <v/>
      </c>
      <c r="L721" s="3" t="str">
        <f>IF(AND(TONGHOP!$O721="ThiTN",TONGHOP!$P721="TN",TONGHOP!$J721="R",TONGHOP!$K721&lt;&gt;""),TONGHOP!$M721,"")</f>
        <v/>
      </c>
      <c r="M721" s="3" t="str">
        <f>IF(AND(TONGHOP!$O721="ThiTN",TONGHOP!$P721="VĐ",TONGHOP!$J721="R",TONGHOP!$K721&lt;&gt;""),TONGHOP!$K721,"")</f>
        <v/>
      </c>
      <c r="N721" s="3" t="str">
        <f>IF(AND(TONGHOP!$O721="ThiTN",TONGHOP!$P721="VĐ",TONGHOP!$J721="R",TONGHOP!$K721&lt;&gt;""),TONGHOP!$M721,"")</f>
        <v/>
      </c>
      <c r="O721" s="3" t="str">
        <f>IF(AND(TONGHOP!$O721="ThiTN",TONGHOP!$P721="TH",TONGHOP!$J721="R",TONGHOP!$K721&lt;&gt;""),TONGHOP!$K721,"")</f>
        <v/>
      </c>
      <c r="P721" s="3" t="str">
        <f>IF(AND(TONGHOP!$O721="ThiTN",TONGHOP!$P721="TH",TONGHOP!$J721="R",TONGHOP!$K721&lt;&gt;""),TONGHOP!$M721,"")</f>
        <v/>
      </c>
    </row>
    <row r="722" spans="1:16">
      <c r="A722" s="3" t="str">
        <f>IF(AND(TONGHOP!$O722="KTHP",TONGHOP!$P722="LT",TONGHOP!$J722="R",TONGHOP!$K722&lt;&gt;""),TONGHOP!$K722,"")</f>
        <v>Hoàng Văn Viết</v>
      </c>
      <c r="B722" s="3">
        <f>IF(AND(TONGHOP!$O722="KTHP",TONGHOP!$P722="LT",TONGHOP!$J722="R",TONGHOP!$K722&lt;&gt;""),TONGHOP!$M722,"")</f>
        <v>2</v>
      </c>
      <c r="C722" s="3" t="str">
        <f>IF(AND(TONGHOP!$O722="KTHP",TONGHOP!$P722="TN",TONGHOP!$J722="R",TONGHOP!$K722&lt;&gt;""),TONGHOP!$K722,"")</f>
        <v/>
      </c>
      <c r="D722" s="3" t="str">
        <f>IF(AND(TONGHOP!$O722="KTHP",TONGHOP!$P722="TN",TONGHOP!$J722="R",TONGHOP!$K722&lt;&gt;""),TONGHOP!$M722,"")</f>
        <v/>
      </c>
      <c r="E722" s="3" t="str">
        <f>IF(AND(TONGHOP!$O722="KTHP",TONGHOP!$P722="VD",TONGHOP!$J722="R",TONGHOP!$K722&lt;&gt;""),TONGHOP!$K722,"")</f>
        <v/>
      </c>
      <c r="F722" s="3" t="str">
        <f>IF(AND(TONGHOP!$O722="KTHP",TONGHOP!$P722="VD",TONGHOP!$J722="R",TONGHOP!$K722&lt;&gt;""),TONGHOP!$M722,"")</f>
        <v/>
      </c>
      <c r="G722" s="3" t="str">
        <f>IF(AND(TONGHOP!$O722="KTHP",TONGHOP!$P722="TH",TONGHOP!$J722="R",TONGHOP!$K722&lt;&gt;""),TONGHOP!$K722,"")</f>
        <v/>
      </c>
      <c r="H722" s="3" t="str">
        <f>IF(AND(TONGHOP!$O722="KTHP",TONGHOP!$P722="TH",TONGHOP!$J722="R",TONGHOP!$K722&lt;&gt;""),TONGHOP!$M722,"")</f>
        <v/>
      </c>
      <c r="I722" s="3" t="str">
        <f>IF(AND(TONGHOP!$O722="ThiTN",TONGHOP!$P722="LT",TONGHOP!$J722="R",TONGHOP!$K722&lt;&gt;""),TONGHOP!$K722,"")</f>
        <v/>
      </c>
      <c r="J722" s="3" t="str">
        <f>IF(AND(TONGHOP!$O722="ThiTN",TONGHOP!$P722="LT",TONGHOP!$J722="R",TONGHOP!$K722&lt;&gt;""),TONGHOP!$M722,"")</f>
        <v/>
      </c>
      <c r="K722" s="3" t="str">
        <f>IF(AND(TONGHOP!$O722="ThiTN",TONGHOP!$P722="TN",TONGHOP!$J722="R",TONGHOP!$K722&lt;&gt;""),TONGHOP!$K722,"")</f>
        <v/>
      </c>
      <c r="L722" s="3" t="str">
        <f>IF(AND(TONGHOP!$O722="ThiTN",TONGHOP!$P722="TN",TONGHOP!$J722="R",TONGHOP!$K722&lt;&gt;""),TONGHOP!$M722,"")</f>
        <v/>
      </c>
      <c r="M722" s="3" t="str">
        <f>IF(AND(TONGHOP!$O722="ThiTN",TONGHOP!$P722="VĐ",TONGHOP!$J722="R",TONGHOP!$K722&lt;&gt;""),TONGHOP!$K722,"")</f>
        <v/>
      </c>
      <c r="N722" s="3" t="str">
        <f>IF(AND(TONGHOP!$O722="ThiTN",TONGHOP!$P722="VĐ",TONGHOP!$J722="R",TONGHOP!$K722&lt;&gt;""),TONGHOP!$M722,"")</f>
        <v/>
      </c>
      <c r="O722" s="3" t="str">
        <f>IF(AND(TONGHOP!$O722="ThiTN",TONGHOP!$P722="TH",TONGHOP!$J722="R",TONGHOP!$K722&lt;&gt;""),TONGHOP!$K722,"")</f>
        <v/>
      </c>
      <c r="P722" s="3" t="str">
        <f>IF(AND(TONGHOP!$O722="ThiTN",TONGHOP!$P722="TH",TONGHOP!$J722="R",TONGHOP!$K722&lt;&gt;""),TONGHOP!$M722,"")</f>
        <v/>
      </c>
    </row>
    <row r="723" spans="1:16">
      <c r="A723" s="3" t="str">
        <f>IF(AND(TONGHOP!$O723="KTHP",TONGHOP!$P723="LT",TONGHOP!$J723="R",TONGHOP!$K723&lt;&gt;""),TONGHOP!$K723,"")</f>
        <v>Giang Phi Hùng</v>
      </c>
      <c r="B723" s="3">
        <f>IF(AND(TONGHOP!$O723="KTHP",TONGHOP!$P723="LT",TONGHOP!$J723="R",TONGHOP!$K723&lt;&gt;""),TONGHOP!$M723,"")</f>
        <v>18</v>
      </c>
      <c r="C723" s="3" t="str">
        <f>IF(AND(TONGHOP!$O723="KTHP",TONGHOP!$P723="TN",TONGHOP!$J723="R",TONGHOP!$K723&lt;&gt;""),TONGHOP!$K723,"")</f>
        <v/>
      </c>
      <c r="D723" s="3" t="str">
        <f>IF(AND(TONGHOP!$O723="KTHP",TONGHOP!$P723="TN",TONGHOP!$J723="R",TONGHOP!$K723&lt;&gt;""),TONGHOP!$M723,"")</f>
        <v/>
      </c>
      <c r="E723" s="3" t="str">
        <f>IF(AND(TONGHOP!$O723="KTHP",TONGHOP!$P723="VD",TONGHOP!$J723="R",TONGHOP!$K723&lt;&gt;""),TONGHOP!$K723,"")</f>
        <v/>
      </c>
      <c r="F723" s="3" t="str">
        <f>IF(AND(TONGHOP!$O723="KTHP",TONGHOP!$P723="VD",TONGHOP!$J723="R",TONGHOP!$K723&lt;&gt;""),TONGHOP!$M723,"")</f>
        <v/>
      </c>
      <c r="G723" s="3" t="str">
        <f>IF(AND(TONGHOP!$O723="KTHP",TONGHOP!$P723="TH",TONGHOP!$J723="R",TONGHOP!$K723&lt;&gt;""),TONGHOP!$K723,"")</f>
        <v/>
      </c>
      <c r="H723" s="3" t="str">
        <f>IF(AND(TONGHOP!$O723="KTHP",TONGHOP!$P723="TH",TONGHOP!$J723="R",TONGHOP!$K723&lt;&gt;""),TONGHOP!$M723,"")</f>
        <v/>
      </c>
      <c r="I723" s="3" t="str">
        <f>IF(AND(TONGHOP!$O723="ThiTN",TONGHOP!$P723="LT",TONGHOP!$J723="R",TONGHOP!$K723&lt;&gt;""),TONGHOP!$K723,"")</f>
        <v/>
      </c>
      <c r="J723" s="3" t="str">
        <f>IF(AND(TONGHOP!$O723="ThiTN",TONGHOP!$P723="LT",TONGHOP!$J723="R",TONGHOP!$K723&lt;&gt;""),TONGHOP!$M723,"")</f>
        <v/>
      </c>
      <c r="K723" s="3" t="str">
        <f>IF(AND(TONGHOP!$O723="ThiTN",TONGHOP!$P723="TN",TONGHOP!$J723="R",TONGHOP!$K723&lt;&gt;""),TONGHOP!$K723,"")</f>
        <v/>
      </c>
      <c r="L723" s="3" t="str">
        <f>IF(AND(TONGHOP!$O723="ThiTN",TONGHOP!$P723="TN",TONGHOP!$J723="R",TONGHOP!$K723&lt;&gt;""),TONGHOP!$M723,"")</f>
        <v/>
      </c>
      <c r="M723" s="3" t="str">
        <f>IF(AND(TONGHOP!$O723="ThiTN",TONGHOP!$P723="VĐ",TONGHOP!$J723="R",TONGHOP!$K723&lt;&gt;""),TONGHOP!$K723,"")</f>
        <v/>
      </c>
      <c r="N723" s="3" t="str">
        <f>IF(AND(TONGHOP!$O723="ThiTN",TONGHOP!$P723="VĐ",TONGHOP!$J723="R",TONGHOP!$K723&lt;&gt;""),TONGHOP!$M723,"")</f>
        <v/>
      </c>
      <c r="O723" s="3" t="str">
        <f>IF(AND(TONGHOP!$O723="ThiTN",TONGHOP!$P723="TH",TONGHOP!$J723="R",TONGHOP!$K723&lt;&gt;""),TONGHOP!$K723,"")</f>
        <v/>
      </c>
      <c r="P723" s="3" t="str">
        <f>IF(AND(TONGHOP!$O723="ThiTN",TONGHOP!$P723="TH",TONGHOP!$J723="R",TONGHOP!$K723&lt;&gt;""),TONGHOP!$M723,"")</f>
        <v/>
      </c>
    </row>
    <row r="724" spans="1:16">
      <c r="A724" s="3" t="str">
        <f>IF(AND(TONGHOP!$O724="KTHP",TONGHOP!$P724="LT",TONGHOP!$J724="R",TONGHOP!$K724&lt;&gt;""),TONGHOP!$K724,"")</f>
        <v/>
      </c>
      <c r="B724" s="3" t="str">
        <f>IF(AND(TONGHOP!$O724="KTHP",TONGHOP!$P724="LT",TONGHOP!$J724="R",TONGHOP!$K724&lt;&gt;""),TONGHOP!$M724,"")</f>
        <v/>
      </c>
      <c r="C724" s="3" t="str">
        <f>IF(AND(TONGHOP!$O724="KTHP",TONGHOP!$P724="TN",TONGHOP!$J724="R",TONGHOP!$K724&lt;&gt;""),TONGHOP!$K724,"")</f>
        <v/>
      </c>
      <c r="D724" s="3" t="str">
        <f>IF(AND(TONGHOP!$O724="KTHP",TONGHOP!$P724="TN",TONGHOP!$J724="R",TONGHOP!$K724&lt;&gt;""),TONGHOP!$M724,"")</f>
        <v/>
      </c>
      <c r="E724" s="3" t="str">
        <f>IF(AND(TONGHOP!$O724="KTHP",TONGHOP!$P724="VD",TONGHOP!$J724="R",TONGHOP!$K724&lt;&gt;""),TONGHOP!$K724,"")</f>
        <v/>
      </c>
      <c r="F724" s="3" t="str">
        <f>IF(AND(TONGHOP!$O724="KTHP",TONGHOP!$P724="VD",TONGHOP!$J724="R",TONGHOP!$K724&lt;&gt;""),TONGHOP!$M724,"")</f>
        <v/>
      </c>
      <c r="G724" s="3" t="str">
        <f>IF(AND(TONGHOP!$O724="KTHP",TONGHOP!$P724="TH",TONGHOP!$J724="R",TONGHOP!$K724&lt;&gt;""),TONGHOP!$K724,"")</f>
        <v/>
      </c>
      <c r="H724" s="3" t="str">
        <f>IF(AND(TONGHOP!$O724="KTHP",TONGHOP!$P724="TH",TONGHOP!$J724="R",TONGHOP!$K724&lt;&gt;""),TONGHOP!$M724,"")</f>
        <v/>
      </c>
      <c r="I724" s="3" t="str">
        <f>IF(AND(TONGHOP!$O724="ThiTN",TONGHOP!$P724="LT",TONGHOP!$J724="R",TONGHOP!$K724&lt;&gt;""),TONGHOP!$K724,"")</f>
        <v/>
      </c>
      <c r="J724" s="3" t="str">
        <f>IF(AND(TONGHOP!$O724="ThiTN",TONGHOP!$P724="LT",TONGHOP!$J724="R",TONGHOP!$K724&lt;&gt;""),TONGHOP!$M724,"")</f>
        <v/>
      </c>
      <c r="K724" s="3" t="str">
        <f>IF(AND(TONGHOP!$O724="ThiTN",TONGHOP!$P724="TN",TONGHOP!$J724="R",TONGHOP!$K724&lt;&gt;""),TONGHOP!$K724,"")</f>
        <v/>
      </c>
      <c r="L724" s="3" t="str">
        <f>IF(AND(TONGHOP!$O724="ThiTN",TONGHOP!$P724="TN",TONGHOP!$J724="R",TONGHOP!$K724&lt;&gt;""),TONGHOP!$M724,"")</f>
        <v/>
      </c>
      <c r="M724" s="3" t="str">
        <f>IF(AND(TONGHOP!$O724="ThiTN",TONGHOP!$P724="VĐ",TONGHOP!$J724="R",TONGHOP!$K724&lt;&gt;""),TONGHOP!$K724,"")</f>
        <v/>
      </c>
      <c r="N724" s="3" t="str">
        <f>IF(AND(TONGHOP!$O724="ThiTN",TONGHOP!$P724="VĐ",TONGHOP!$J724="R",TONGHOP!$K724&lt;&gt;""),TONGHOP!$M724,"")</f>
        <v/>
      </c>
      <c r="O724" s="3" t="str">
        <f>IF(AND(TONGHOP!$O724="ThiTN",TONGHOP!$P724="TH",TONGHOP!$J724="R",TONGHOP!$K724&lt;&gt;""),TONGHOP!$K724,"")</f>
        <v/>
      </c>
      <c r="P724" s="3" t="str">
        <f>IF(AND(TONGHOP!$O724="ThiTN",TONGHOP!$P724="TH",TONGHOP!$J724="R",TONGHOP!$K724&lt;&gt;""),TONGHOP!$M724,"")</f>
        <v/>
      </c>
    </row>
    <row r="725" spans="1:16">
      <c r="A725" s="3" t="str">
        <f>IF(AND(TONGHOP!$O725="KTHP",TONGHOP!$P725="LT",TONGHOP!$J725="R",TONGHOP!$K725&lt;&gt;""),TONGHOP!$K725,"")</f>
        <v>Nguyễn Văn Đôn</v>
      </c>
      <c r="B725" s="3">
        <f>IF(AND(TONGHOP!$O725="KTHP",TONGHOP!$P725="LT",TONGHOP!$J725="R",TONGHOP!$K725&lt;&gt;""),TONGHOP!$M725,"")</f>
        <v>2</v>
      </c>
      <c r="C725" s="3" t="str">
        <f>IF(AND(TONGHOP!$O725="KTHP",TONGHOP!$P725="TN",TONGHOP!$J725="R",TONGHOP!$K725&lt;&gt;""),TONGHOP!$K725,"")</f>
        <v/>
      </c>
      <c r="D725" s="3" t="str">
        <f>IF(AND(TONGHOP!$O725="KTHP",TONGHOP!$P725="TN",TONGHOP!$J725="R",TONGHOP!$K725&lt;&gt;""),TONGHOP!$M725,"")</f>
        <v/>
      </c>
      <c r="E725" s="3" t="str">
        <f>IF(AND(TONGHOP!$O725="KTHP",TONGHOP!$P725="VD",TONGHOP!$J725="R",TONGHOP!$K725&lt;&gt;""),TONGHOP!$K725,"")</f>
        <v/>
      </c>
      <c r="F725" s="3" t="str">
        <f>IF(AND(TONGHOP!$O725="KTHP",TONGHOP!$P725="VD",TONGHOP!$J725="R",TONGHOP!$K725&lt;&gt;""),TONGHOP!$M725,"")</f>
        <v/>
      </c>
      <c r="G725" s="3" t="str">
        <f>IF(AND(TONGHOP!$O725="KTHP",TONGHOP!$P725="TH",TONGHOP!$J725="R",TONGHOP!$K725&lt;&gt;""),TONGHOP!$K725,"")</f>
        <v/>
      </c>
      <c r="H725" s="3" t="str">
        <f>IF(AND(TONGHOP!$O725="KTHP",TONGHOP!$P725="TH",TONGHOP!$J725="R",TONGHOP!$K725&lt;&gt;""),TONGHOP!$M725,"")</f>
        <v/>
      </c>
      <c r="I725" s="3" t="str">
        <f>IF(AND(TONGHOP!$O725="ThiTN",TONGHOP!$P725="LT",TONGHOP!$J725="R",TONGHOP!$K725&lt;&gt;""),TONGHOP!$K725,"")</f>
        <v/>
      </c>
      <c r="J725" s="3" t="str">
        <f>IF(AND(TONGHOP!$O725="ThiTN",TONGHOP!$P725="LT",TONGHOP!$J725="R",TONGHOP!$K725&lt;&gt;""),TONGHOP!$M725,"")</f>
        <v/>
      </c>
      <c r="K725" s="3" t="str">
        <f>IF(AND(TONGHOP!$O725="ThiTN",TONGHOP!$P725="TN",TONGHOP!$J725="R",TONGHOP!$K725&lt;&gt;""),TONGHOP!$K725,"")</f>
        <v/>
      </c>
      <c r="L725" s="3" t="str">
        <f>IF(AND(TONGHOP!$O725="ThiTN",TONGHOP!$P725="TN",TONGHOP!$J725="R",TONGHOP!$K725&lt;&gt;""),TONGHOP!$M725,"")</f>
        <v/>
      </c>
      <c r="M725" s="3" t="str">
        <f>IF(AND(TONGHOP!$O725="ThiTN",TONGHOP!$P725="VĐ",TONGHOP!$J725="R",TONGHOP!$K725&lt;&gt;""),TONGHOP!$K725,"")</f>
        <v/>
      </c>
      <c r="N725" s="3" t="str">
        <f>IF(AND(TONGHOP!$O725="ThiTN",TONGHOP!$P725="VĐ",TONGHOP!$J725="R",TONGHOP!$K725&lt;&gt;""),TONGHOP!$M725,"")</f>
        <v/>
      </c>
      <c r="O725" s="3" t="str">
        <f>IF(AND(TONGHOP!$O725="ThiTN",TONGHOP!$P725="TH",TONGHOP!$J725="R",TONGHOP!$K725&lt;&gt;""),TONGHOP!$K725,"")</f>
        <v/>
      </c>
      <c r="P725" s="3" t="str">
        <f>IF(AND(TONGHOP!$O725="ThiTN",TONGHOP!$P725="TH",TONGHOP!$J725="R",TONGHOP!$K725&lt;&gt;""),TONGHOP!$M725,"")</f>
        <v/>
      </c>
    </row>
    <row r="726" spans="1:16">
      <c r="A726" s="3" t="str">
        <f>IF(AND(TONGHOP!$O726="KTHP",TONGHOP!$P726="LT",TONGHOP!$J726="R",TONGHOP!$K726&lt;&gt;""),TONGHOP!$K726,"")</f>
        <v/>
      </c>
      <c r="B726" s="3" t="str">
        <f>IF(AND(TONGHOP!$O726="KTHP",TONGHOP!$P726="LT",TONGHOP!$J726="R",TONGHOP!$K726&lt;&gt;""),TONGHOP!$M726,"")</f>
        <v/>
      </c>
      <c r="C726" s="3" t="str">
        <f>IF(AND(TONGHOP!$O726="KTHP",TONGHOP!$P726="TN",TONGHOP!$J726="R",TONGHOP!$K726&lt;&gt;""),TONGHOP!$K726,"")</f>
        <v/>
      </c>
      <c r="D726" s="3" t="str">
        <f>IF(AND(TONGHOP!$O726="KTHP",TONGHOP!$P726="TN",TONGHOP!$J726="R",TONGHOP!$K726&lt;&gt;""),TONGHOP!$M726,"")</f>
        <v/>
      </c>
      <c r="E726" s="3" t="str">
        <f>IF(AND(TONGHOP!$O726="KTHP",TONGHOP!$P726="VD",TONGHOP!$J726="R",TONGHOP!$K726&lt;&gt;""),TONGHOP!$K726,"")</f>
        <v/>
      </c>
      <c r="F726" s="3" t="str">
        <f>IF(AND(TONGHOP!$O726="KTHP",TONGHOP!$P726="VD",TONGHOP!$J726="R",TONGHOP!$K726&lt;&gt;""),TONGHOP!$M726,"")</f>
        <v/>
      </c>
      <c r="G726" s="3" t="str">
        <f>IF(AND(TONGHOP!$O726="KTHP",TONGHOP!$P726="TH",TONGHOP!$J726="R",TONGHOP!$K726&lt;&gt;""),TONGHOP!$K726,"")</f>
        <v/>
      </c>
      <c r="H726" s="3" t="str">
        <f>IF(AND(TONGHOP!$O726="KTHP",TONGHOP!$P726="TH",TONGHOP!$J726="R",TONGHOP!$K726&lt;&gt;""),TONGHOP!$M726,"")</f>
        <v/>
      </c>
      <c r="I726" s="3" t="str">
        <f>IF(AND(TONGHOP!$O726="ThiTN",TONGHOP!$P726="LT",TONGHOP!$J726="R",TONGHOP!$K726&lt;&gt;""),TONGHOP!$K726,"")</f>
        <v/>
      </c>
      <c r="J726" s="3" t="str">
        <f>IF(AND(TONGHOP!$O726="ThiTN",TONGHOP!$P726="LT",TONGHOP!$J726="R",TONGHOP!$K726&lt;&gt;""),TONGHOP!$M726,"")</f>
        <v/>
      </c>
      <c r="K726" s="3" t="str">
        <f>IF(AND(TONGHOP!$O726="ThiTN",TONGHOP!$P726="TN",TONGHOP!$J726="R",TONGHOP!$K726&lt;&gt;""),TONGHOP!$K726,"")</f>
        <v/>
      </c>
      <c r="L726" s="3" t="str">
        <f>IF(AND(TONGHOP!$O726="ThiTN",TONGHOP!$P726="TN",TONGHOP!$J726="R",TONGHOP!$K726&lt;&gt;""),TONGHOP!$M726,"")</f>
        <v/>
      </c>
      <c r="M726" s="3" t="str">
        <f>IF(AND(TONGHOP!$O726="ThiTN",TONGHOP!$P726="VĐ",TONGHOP!$J726="R",TONGHOP!$K726&lt;&gt;""),TONGHOP!$K726,"")</f>
        <v/>
      </c>
      <c r="N726" s="3" t="str">
        <f>IF(AND(TONGHOP!$O726="ThiTN",TONGHOP!$P726="VĐ",TONGHOP!$J726="R",TONGHOP!$K726&lt;&gt;""),TONGHOP!$M726,"")</f>
        <v/>
      </c>
      <c r="O726" s="3" t="str">
        <f>IF(AND(TONGHOP!$O726="ThiTN",TONGHOP!$P726="TH",TONGHOP!$J726="R",TONGHOP!$K726&lt;&gt;""),TONGHOP!$K726,"")</f>
        <v/>
      </c>
      <c r="P726" s="3" t="str">
        <f>IF(AND(TONGHOP!$O726="ThiTN",TONGHOP!$P726="TH",TONGHOP!$J726="R",TONGHOP!$K726&lt;&gt;""),TONGHOP!$M726,"")</f>
        <v/>
      </c>
    </row>
    <row r="727" spans="1:16">
      <c r="A727" s="3" t="str">
        <f>IF(AND(TONGHOP!$O727="KTHP",TONGHOP!$P727="LT",TONGHOP!$J727="R",TONGHOP!$K727&lt;&gt;""),TONGHOP!$K727,"")</f>
        <v/>
      </c>
      <c r="B727" s="3" t="str">
        <f>IF(AND(TONGHOP!$O727="KTHP",TONGHOP!$P727="LT",TONGHOP!$J727="R",TONGHOP!$K727&lt;&gt;""),TONGHOP!$M727,"")</f>
        <v/>
      </c>
      <c r="C727" s="3" t="str">
        <f>IF(AND(TONGHOP!$O727="KTHP",TONGHOP!$P727="TN",TONGHOP!$J727="R",TONGHOP!$K727&lt;&gt;""),TONGHOP!$K727,"")</f>
        <v/>
      </c>
      <c r="D727" s="3" t="str">
        <f>IF(AND(TONGHOP!$O727="KTHP",TONGHOP!$P727="TN",TONGHOP!$J727="R",TONGHOP!$K727&lt;&gt;""),TONGHOP!$M727,"")</f>
        <v/>
      </c>
      <c r="E727" s="3" t="str">
        <f>IF(AND(TONGHOP!$O727="KTHP",TONGHOP!$P727="VD",TONGHOP!$J727="R",TONGHOP!$K727&lt;&gt;""),TONGHOP!$K727,"")</f>
        <v/>
      </c>
      <c r="F727" s="3" t="str">
        <f>IF(AND(TONGHOP!$O727="KTHP",TONGHOP!$P727="VD",TONGHOP!$J727="R",TONGHOP!$K727&lt;&gt;""),TONGHOP!$M727,"")</f>
        <v/>
      </c>
      <c r="G727" s="3" t="str">
        <f>IF(AND(TONGHOP!$O727="KTHP",TONGHOP!$P727="TH",TONGHOP!$J727="R",TONGHOP!$K727&lt;&gt;""),TONGHOP!$K727,"")</f>
        <v/>
      </c>
      <c r="H727" s="3" t="str">
        <f>IF(AND(TONGHOP!$O727="KTHP",TONGHOP!$P727="TH",TONGHOP!$J727="R",TONGHOP!$K727&lt;&gt;""),TONGHOP!$M727,"")</f>
        <v/>
      </c>
      <c r="I727" s="3" t="str">
        <f>IF(AND(TONGHOP!$O727="ThiTN",TONGHOP!$P727="LT",TONGHOP!$J727="R",TONGHOP!$K727&lt;&gt;""),TONGHOP!$K727,"")</f>
        <v/>
      </c>
      <c r="J727" s="3" t="str">
        <f>IF(AND(TONGHOP!$O727="ThiTN",TONGHOP!$P727="LT",TONGHOP!$J727="R",TONGHOP!$K727&lt;&gt;""),TONGHOP!$M727,"")</f>
        <v/>
      </c>
      <c r="K727" s="3" t="str">
        <f>IF(AND(TONGHOP!$O727="ThiTN",TONGHOP!$P727="TN",TONGHOP!$J727="R",TONGHOP!$K727&lt;&gt;""),TONGHOP!$K727,"")</f>
        <v/>
      </c>
      <c r="L727" s="3" t="str">
        <f>IF(AND(TONGHOP!$O727="ThiTN",TONGHOP!$P727="TN",TONGHOP!$J727="R",TONGHOP!$K727&lt;&gt;""),TONGHOP!$M727,"")</f>
        <v/>
      </c>
      <c r="M727" s="3" t="str">
        <f>IF(AND(TONGHOP!$O727="ThiTN",TONGHOP!$P727="VĐ",TONGHOP!$J727="R",TONGHOP!$K727&lt;&gt;""),TONGHOP!$K727,"")</f>
        <v/>
      </c>
      <c r="N727" s="3" t="str">
        <f>IF(AND(TONGHOP!$O727="ThiTN",TONGHOP!$P727="VĐ",TONGHOP!$J727="R",TONGHOP!$K727&lt;&gt;""),TONGHOP!$M727,"")</f>
        <v/>
      </c>
      <c r="O727" s="3" t="str">
        <f>IF(AND(TONGHOP!$O727="ThiTN",TONGHOP!$P727="TH",TONGHOP!$J727="R",TONGHOP!$K727&lt;&gt;""),TONGHOP!$K727,"")</f>
        <v/>
      </c>
      <c r="P727" s="3" t="str">
        <f>IF(AND(TONGHOP!$O727="ThiTN",TONGHOP!$P727="TH",TONGHOP!$J727="R",TONGHOP!$K727&lt;&gt;""),TONGHOP!$M727,"")</f>
        <v/>
      </c>
    </row>
    <row r="728" spans="1:16">
      <c r="A728" s="3" t="str">
        <f>IF(AND(TONGHOP!$O728="KTHP",TONGHOP!$P728="LT",TONGHOP!$J728="R",TONGHOP!$K728&lt;&gt;""),TONGHOP!$K728,"")</f>
        <v/>
      </c>
      <c r="B728" s="3" t="str">
        <f>IF(AND(TONGHOP!$O728="KTHP",TONGHOP!$P728="LT",TONGHOP!$J728="R",TONGHOP!$K728&lt;&gt;""),TONGHOP!$M728,"")</f>
        <v/>
      </c>
      <c r="C728" s="3" t="str">
        <f>IF(AND(TONGHOP!$O728="KTHP",TONGHOP!$P728="TN",TONGHOP!$J728="R",TONGHOP!$K728&lt;&gt;""),TONGHOP!$K728,"")</f>
        <v/>
      </c>
      <c r="D728" s="3" t="str">
        <f>IF(AND(TONGHOP!$O728="KTHP",TONGHOP!$P728="TN",TONGHOP!$J728="R",TONGHOP!$K728&lt;&gt;""),TONGHOP!$M728,"")</f>
        <v/>
      </c>
      <c r="E728" s="3" t="str">
        <f>IF(AND(TONGHOP!$O728="KTHP",TONGHOP!$P728="VD",TONGHOP!$J728="R",TONGHOP!$K728&lt;&gt;""),TONGHOP!$K728,"")</f>
        <v/>
      </c>
      <c r="F728" s="3" t="str">
        <f>IF(AND(TONGHOP!$O728="KTHP",TONGHOP!$P728="VD",TONGHOP!$J728="R",TONGHOP!$K728&lt;&gt;""),TONGHOP!$M728,"")</f>
        <v/>
      </c>
      <c r="G728" s="3" t="str">
        <f>IF(AND(TONGHOP!$O728="KTHP",TONGHOP!$P728="TH",TONGHOP!$J728="R",TONGHOP!$K728&lt;&gt;""),TONGHOP!$K728,"")</f>
        <v/>
      </c>
      <c r="H728" s="3" t="str">
        <f>IF(AND(TONGHOP!$O728="KTHP",TONGHOP!$P728="TH",TONGHOP!$J728="R",TONGHOP!$K728&lt;&gt;""),TONGHOP!$M728,"")</f>
        <v/>
      </c>
      <c r="I728" s="3" t="str">
        <f>IF(AND(TONGHOP!$O728="ThiTN",TONGHOP!$P728="LT",TONGHOP!$J728="R",TONGHOP!$K728&lt;&gt;""),TONGHOP!$K728,"")</f>
        <v/>
      </c>
      <c r="J728" s="3" t="str">
        <f>IF(AND(TONGHOP!$O728="ThiTN",TONGHOP!$P728="LT",TONGHOP!$J728="R",TONGHOP!$K728&lt;&gt;""),TONGHOP!$M728,"")</f>
        <v/>
      </c>
      <c r="K728" s="3" t="str">
        <f>IF(AND(TONGHOP!$O728="ThiTN",TONGHOP!$P728="TN",TONGHOP!$J728="R",TONGHOP!$K728&lt;&gt;""),TONGHOP!$K728,"")</f>
        <v/>
      </c>
      <c r="L728" s="3" t="str">
        <f>IF(AND(TONGHOP!$O728="ThiTN",TONGHOP!$P728="TN",TONGHOP!$J728="R",TONGHOP!$K728&lt;&gt;""),TONGHOP!$M728,"")</f>
        <v/>
      </c>
      <c r="M728" s="3" t="str">
        <f>IF(AND(TONGHOP!$O728="ThiTN",TONGHOP!$P728="VĐ",TONGHOP!$J728="R",TONGHOP!$K728&lt;&gt;""),TONGHOP!$K728,"")</f>
        <v/>
      </c>
      <c r="N728" s="3" t="str">
        <f>IF(AND(TONGHOP!$O728="ThiTN",TONGHOP!$P728="VĐ",TONGHOP!$J728="R",TONGHOP!$K728&lt;&gt;""),TONGHOP!$M728,"")</f>
        <v/>
      </c>
      <c r="O728" s="3" t="str">
        <f>IF(AND(TONGHOP!$O728="ThiTN",TONGHOP!$P728="TH",TONGHOP!$J728="R",TONGHOP!$K728&lt;&gt;""),TONGHOP!$K728,"")</f>
        <v/>
      </c>
      <c r="P728" s="3" t="str">
        <f>IF(AND(TONGHOP!$O728="ThiTN",TONGHOP!$P728="TH",TONGHOP!$J728="R",TONGHOP!$K728&lt;&gt;""),TONGHOP!$M728,"")</f>
        <v/>
      </c>
    </row>
    <row r="729" spans="1:16">
      <c r="A729" s="3" t="str">
        <f>IF(AND(TONGHOP!$O729="KTHP",TONGHOP!$P729="LT",TONGHOP!$J729="R",TONGHOP!$K729&lt;&gt;""),TONGHOP!$K729,"")</f>
        <v>Huỳnh Ngọc Mai</v>
      </c>
      <c r="B729" s="3">
        <f>IF(AND(TONGHOP!$O729="KTHP",TONGHOP!$P729="LT",TONGHOP!$J729="R",TONGHOP!$K729&lt;&gt;""),TONGHOP!$M729,"")</f>
        <v>2</v>
      </c>
      <c r="C729" s="3" t="str">
        <f>IF(AND(TONGHOP!$O729="KTHP",TONGHOP!$P729="TN",TONGHOP!$J729="R",TONGHOP!$K729&lt;&gt;""),TONGHOP!$K729,"")</f>
        <v/>
      </c>
      <c r="D729" s="3" t="str">
        <f>IF(AND(TONGHOP!$O729="KTHP",TONGHOP!$P729="TN",TONGHOP!$J729="R",TONGHOP!$K729&lt;&gt;""),TONGHOP!$M729,"")</f>
        <v/>
      </c>
      <c r="E729" s="3" t="str">
        <f>IF(AND(TONGHOP!$O729="KTHP",TONGHOP!$P729="VD",TONGHOP!$J729="R",TONGHOP!$K729&lt;&gt;""),TONGHOP!$K729,"")</f>
        <v/>
      </c>
      <c r="F729" s="3" t="str">
        <f>IF(AND(TONGHOP!$O729="KTHP",TONGHOP!$P729="VD",TONGHOP!$J729="R",TONGHOP!$K729&lt;&gt;""),TONGHOP!$M729,"")</f>
        <v/>
      </c>
      <c r="G729" s="3" t="str">
        <f>IF(AND(TONGHOP!$O729="KTHP",TONGHOP!$P729="TH",TONGHOP!$J729="R",TONGHOP!$K729&lt;&gt;""),TONGHOP!$K729,"")</f>
        <v/>
      </c>
      <c r="H729" s="3" t="str">
        <f>IF(AND(TONGHOP!$O729="KTHP",TONGHOP!$P729="TH",TONGHOP!$J729="R",TONGHOP!$K729&lt;&gt;""),TONGHOP!$M729,"")</f>
        <v/>
      </c>
      <c r="I729" s="3" t="str">
        <f>IF(AND(TONGHOP!$O729="ThiTN",TONGHOP!$P729="LT",TONGHOP!$J729="R",TONGHOP!$K729&lt;&gt;""),TONGHOP!$K729,"")</f>
        <v/>
      </c>
      <c r="J729" s="3" t="str">
        <f>IF(AND(TONGHOP!$O729="ThiTN",TONGHOP!$P729="LT",TONGHOP!$J729="R",TONGHOP!$K729&lt;&gt;""),TONGHOP!$M729,"")</f>
        <v/>
      </c>
      <c r="K729" s="3" t="str">
        <f>IF(AND(TONGHOP!$O729="ThiTN",TONGHOP!$P729="TN",TONGHOP!$J729="R",TONGHOP!$K729&lt;&gt;""),TONGHOP!$K729,"")</f>
        <v/>
      </c>
      <c r="L729" s="3" t="str">
        <f>IF(AND(TONGHOP!$O729="ThiTN",TONGHOP!$P729="TN",TONGHOP!$J729="R",TONGHOP!$K729&lt;&gt;""),TONGHOP!$M729,"")</f>
        <v/>
      </c>
      <c r="M729" s="3" t="str">
        <f>IF(AND(TONGHOP!$O729="ThiTN",TONGHOP!$P729="VĐ",TONGHOP!$J729="R",TONGHOP!$K729&lt;&gt;""),TONGHOP!$K729,"")</f>
        <v/>
      </c>
      <c r="N729" s="3" t="str">
        <f>IF(AND(TONGHOP!$O729="ThiTN",TONGHOP!$P729="VĐ",TONGHOP!$J729="R",TONGHOP!$K729&lt;&gt;""),TONGHOP!$M729,"")</f>
        <v/>
      </c>
      <c r="O729" s="3" t="str">
        <f>IF(AND(TONGHOP!$O729="ThiTN",TONGHOP!$P729="TH",TONGHOP!$J729="R",TONGHOP!$K729&lt;&gt;""),TONGHOP!$K729,"")</f>
        <v/>
      </c>
      <c r="P729" s="3" t="str">
        <f>IF(AND(TONGHOP!$O729="ThiTN",TONGHOP!$P729="TH",TONGHOP!$J729="R",TONGHOP!$K729&lt;&gt;""),TONGHOP!$M729,"")</f>
        <v/>
      </c>
    </row>
    <row r="730" spans="1:16">
      <c r="A730" s="3" t="str">
        <f>IF(AND(TONGHOP!$O730="KTHP",TONGHOP!$P730="LT",TONGHOP!$J730="R",TONGHOP!$K730&lt;&gt;""),TONGHOP!$K730,"")</f>
        <v/>
      </c>
      <c r="B730" s="3" t="str">
        <f>IF(AND(TONGHOP!$O730="KTHP",TONGHOP!$P730="LT",TONGHOP!$J730="R",TONGHOP!$K730&lt;&gt;""),TONGHOP!$M730,"")</f>
        <v/>
      </c>
      <c r="C730" s="3" t="str">
        <f>IF(AND(TONGHOP!$O730="KTHP",TONGHOP!$P730="TN",TONGHOP!$J730="R",TONGHOP!$K730&lt;&gt;""),TONGHOP!$K730,"")</f>
        <v/>
      </c>
      <c r="D730" s="3" t="str">
        <f>IF(AND(TONGHOP!$O730="KTHP",TONGHOP!$P730="TN",TONGHOP!$J730="R",TONGHOP!$K730&lt;&gt;""),TONGHOP!$M730,"")</f>
        <v/>
      </c>
      <c r="E730" s="3" t="str">
        <f>IF(AND(TONGHOP!$O730="KTHP",TONGHOP!$P730="VD",TONGHOP!$J730="R",TONGHOP!$K730&lt;&gt;""),TONGHOP!$K730,"")</f>
        <v/>
      </c>
      <c r="F730" s="3" t="str">
        <f>IF(AND(TONGHOP!$O730="KTHP",TONGHOP!$P730="VD",TONGHOP!$J730="R",TONGHOP!$K730&lt;&gt;""),TONGHOP!$M730,"")</f>
        <v/>
      </c>
      <c r="G730" s="3" t="str">
        <f>IF(AND(TONGHOP!$O730="KTHP",TONGHOP!$P730="TH",TONGHOP!$J730="R",TONGHOP!$K730&lt;&gt;""),TONGHOP!$K730,"")</f>
        <v/>
      </c>
      <c r="H730" s="3" t="str">
        <f>IF(AND(TONGHOP!$O730="KTHP",TONGHOP!$P730="TH",TONGHOP!$J730="R",TONGHOP!$K730&lt;&gt;""),TONGHOP!$M730,"")</f>
        <v/>
      </c>
      <c r="I730" s="3" t="str">
        <f>IF(AND(TONGHOP!$O730="ThiTN",TONGHOP!$P730="LT",TONGHOP!$J730="R",TONGHOP!$K730&lt;&gt;""),TONGHOP!$K730,"")</f>
        <v/>
      </c>
      <c r="J730" s="3" t="str">
        <f>IF(AND(TONGHOP!$O730="ThiTN",TONGHOP!$P730="LT",TONGHOP!$J730="R",TONGHOP!$K730&lt;&gt;""),TONGHOP!$M730,"")</f>
        <v/>
      </c>
      <c r="K730" s="3" t="str">
        <f>IF(AND(TONGHOP!$O730="ThiTN",TONGHOP!$P730="TN",TONGHOP!$J730="R",TONGHOP!$K730&lt;&gt;""),TONGHOP!$K730,"")</f>
        <v/>
      </c>
      <c r="L730" s="3" t="str">
        <f>IF(AND(TONGHOP!$O730="ThiTN",TONGHOP!$P730="TN",TONGHOP!$J730="R",TONGHOP!$K730&lt;&gt;""),TONGHOP!$M730,"")</f>
        <v/>
      </c>
      <c r="M730" s="3" t="str">
        <f>IF(AND(TONGHOP!$O730="ThiTN",TONGHOP!$P730="VĐ",TONGHOP!$J730="R",TONGHOP!$K730&lt;&gt;""),TONGHOP!$K730,"")</f>
        <v/>
      </c>
      <c r="N730" s="3" t="str">
        <f>IF(AND(TONGHOP!$O730="ThiTN",TONGHOP!$P730="VĐ",TONGHOP!$J730="R",TONGHOP!$K730&lt;&gt;""),TONGHOP!$M730,"")</f>
        <v/>
      </c>
      <c r="O730" s="3" t="str">
        <f>IF(AND(TONGHOP!$O730="ThiTN",TONGHOP!$P730="TH",TONGHOP!$J730="R",TONGHOP!$K730&lt;&gt;""),TONGHOP!$K730,"")</f>
        <v/>
      </c>
      <c r="P730" s="3" t="str">
        <f>IF(AND(TONGHOP!$O730="ThiTN",TONGHOP!$P730="TH",TONGHOP!$J730="R",TONGHOP!$K730&lt;&gt;""),TONGHOP!$M730,"")</f>
        <v/>
      </c>
    </row>
    <row r="731" spans="1:16">
      <c r="A731" s="3" t="str">
        <f>IF(AND(TONGHOP!$O731="KTHP",TONGHOP!$P731="LT",TONGHOP!$J731="R",TONGHOP!$K731&lt;&gt;""),TONGHOP!$K731,"")</f>
        <v/>
      </c>
      <c r="B731" s="3" t="str">
        <f>IF(AND(TONGHOP!$O731="KTHP",TONGHOP!$P731="LT",TONGHOP!$J731="R",TONGHOP!$K731&lt;&gt;""),TONGHOP!$M731,"")</f>
        <v/>
      </c>
      <c r="C731" s="3" t="str">
        <f>IF(AND(TONGHOP!$O731="KTHP",TONGHOP!$P731="TN",TONGHOP!$J731="R",TONGHOP!$K731&lt;&gt;""),TONGHOP!$K731,"")</f>
        <v/>
      </c>
      <c r="D731" s="3" t="str">
        <f>IF(AND(TONGHOP!$O731="KTHP",TONGHOP!$P731="TN",TONGHOP!$J731="R",TONGHOP!$K731&lt;&gt;""),TONGHOP!$M731,"")</f>
        <v/>
      </c>
      <c r="E731" s="3" t="str">
        <f>IF(AND(TONGHOP!$O731="KTHP",TONGHOP!$P731="VD",TONGHOP!$J731="R",TONGHOP!$K731&lt;&gt;""),TONGHOP!$K731,"")</f>
        <v/>
      </c>
      <c r="F731" s="3" t="str">
        <f>IF(AND(TONGHOP!$O731="KTHP",TONGHOP!$P731="VD",TONGHOP!$J731="R",TONGHOP!$K731&lt;&gt;""),TONGHOP!$M731,"")</f>
        <v/>
      </c>
      <c r="G731" s="3" t="str">
        <f>IF(AND(TONGHOP!$O731="KTHP",TONGHOP!$P731="TH",TONGHOP!$J731="R",TONGHOP!$K731&lt;&gt;""),TONGHOP!$K731,"")</f>
        <v/>
      </c>
      <c r="H731" s="3" t="str">
        <f>IF(AND(TONGHOP!$O731="KTHP",TONGHOP!$P731="TH",TONGHOP!$J731="R",TONGHOP!$K731&lt;&gt;""),TONGHOP!$M731,"")</f>
        <v/>
      </c>
      <c r="I731" s="3" t="str">
        <f>IF(AND(TONGHOP!$O731="ThiTN",TONGHOP!$P731="LT",TONGHOP!$J731="R",TONGHOP!$K731&lt;&gt;""),TONGHOP!$K731,"")</f>
        <v/>
      </c>
      <c r="J731" s="3" t="str">
        <f>IF(AND(TONGHOP!$O731="ThiTN",TONGHOP!$P731="LT",TONGHOP!$J731="R",TONGHOP!$K731&lt;&gt;""),TONGHOP!$M731,"")</f>
        <v/>
      </c>
      <c r="K731" s="3" t="str">
        <f>IF(AND(TONGHOP!$O731="ThiTN",TONGHOP!$P731="TN",TONGHOP!$J731="R",TONGHOP!$K731&lt;&gt;""),TONGHOP!$K731,"")</f>
        <v/>
      </c>
      <c r="L731" s="3" t="str">
        <f>IF(AND(TONGHOP!$O731="ThiTN",TONGHOP!$P731="TN",TONGHOP!$J731="R",TONGHOP!$K731&lt;&gt;""),TONGHOP!$M731,"")</f>
        <v/>
      </c>
      <c r="M731" s="3" t="str">
        <f>IF(AND(TONGHOP!$O731="ThiTN",TONGHOP!$P731="VĐ",TONGHOP!$J731="R",TONGHOP!$K731&lt;&gt;""),TONGHOP!$K731,"")</f>
        <v/>
      </c>
      <c r="N731" s="3" t="str">
        <f>IF(AND(TONGHOP!$O731="ThiTN",TONGHOP!$P731="VĐ",TONGHOP!$J731="R",TONGHOP!$K731&lt;&gt;""),TONGHOP!$M731,"")</f>
        <v/>
      </c>
      <c r="O731" s="3" t="str">
        <f>IF(AND(TONGHOP!$O731="ThiTN",TONGHOP!$P731="TH",TONGHOP!$J731="R",TONGHOP!$K731&lt;&gt;""),TONGHOP!$K731,"")</f>
        <v/>
      </c>
      <c r="P731" s="3" t="str">
        <f>IF(AND(TONGHOP!$O731="ThiTN",TONGHOP!$P731="TH",TONGHOP!$J731="R",TONGHOP!$K731&lt;&gt;""),TONGHOP!$M731,"")</f>
        <v/>
      </c>
    </row>
    <row r="732" spans="1:16">
      <c r="A732" s="3" t="str">
        <f>IF(AND(TONGHOP!$O732="KTHP",TONGHOP!$P732="LT",TONGHOP!$J732="R",TONGHOP!$K732&lt;&gt;""),TONGHOP!$K732,"")</f>
        <v/>
      </c>
      <c r="B732" s="3" t="str">
        <f>IF(AND(TONGHOP!$O732="KTHP",TONGHOP!$P732="LT",TONGHOP!$J732="R",TONGHOP!$K732&lt;&gt;""),TONGHOP!$M732,"")</f>
        <v/>
      </c>
      <c r="C732" s="3" t="str">
        <f>IF(AND(TONGHOP!$O732="KTHP",TONGHOP!$P732="TN",TONGHOP!$J732="R",TONGHOP!$K732&lt;&gt;""),TONGHOP!$K732,"")</f>
        <v/>
      </c>
      <c r="D732" s="3" t="str">
        <f>IF(AND(TONGHOP!$O732="KTHP",TONGHOP!$P732="TN",TONGHOP!$J732="R",TONGHOP!$K732&lt;&gt;""),TONGHOP!$M732,"")</f>
        <v/>
      </c>
      <c r="E732" s="3" t="str">
        <f>IF(AND(TONGHOP!$O732="KTHP",TONGHOP!$P732="VD",TONGHOP!$J732="R",TONGHOP!$K732&lt;&gt;""),TONGHOP!$K732,"")</f>
        <v/>
      </c>
      <c r="F732" s="3" t="str">
        <f>IF(AND(TONGHOP!$O732="KTHP",TONGHOP!$P732="VD",TONGHOP!$J732="R",TONGHOP!$K732&lt;&gt;""),TONGHOP!$M732,"")</f>
        <v/>
      </c>
      <c r="G732" s="3" t="str">
        <f>IF(AND(TONGHOP!$O732="KTHP",TONGHOP!$P732="TH",TONGHOP!$J732="R",TONGHOP!$K732&lt;&gt;""),TONGHOP!$K732,"")</f>
        <v/>
      </c>
      <c r="H732" s="3" t="str">
        <f>IF(AND(TONGHOP!$O732="KTHP",TONGHOP!$P732="TH",TONGHOP!$J732="R",TONGHOP!$K732&lt;&gt;""),TONGHOP!$M732,"")</f>
        <v/>
      </c>
      <c r="I732" s="3" t="str">
        <f>IF(AND(TONGHOP!$O732="ThiTN",TONGHOP!$P732="LT",TONGHOP!$J732="R",TONGHOP!$K732&lt;&gt;""),TONGHOP!$K732,"")</f>
        <v/>
      </c>
      <c r="J732" s="3" t="str">
        <f>IF(AND(TONGHOP!$O732="ThiTN",TONGHOP!$P732="LT",TONGHOP!$J732="R",TONGHOP!$K732&lt;&gt;""),TONGHOP!$M732,"")</f>
        <v/>
      </c>
      <c r="K732" s="3" t="str">
        <f>IF(AND(TONGHOP!$O732="ThiTN",TONGHOP!$P732="TN",TONGHOP!$J732="R",TONGHOP!$K732&lt;&gt;""),TONGHOP!$K732,"")</f>
        <v/>
      </c>
      <c r="L732" s="3" t="str">
        <f>IF(AND(TONGHOP!$O732="ThiTN",TONGHOP!$P732="TN",TONGHOP!$J732="R",TONGHOP!$K732&lt;&gt;""),TONGHOP!$M732,"")</f>
        <v/>
      </c>
      <c r="M732" s="3" t="str">
        <f>IF(AND(TONGHOP!$O732="ThiTN",TONGHOP!$P732="VĐ",TONGHOP!$J732="R",TONGHOP!$K732&lt;&gt;""),TONGHOP!$K732,"")</f>
        <v/>
      </c>
      <c r="N732" s="3" t="str">
        <f>IF(AND(TONGHOP!$O732="ThiTN",TONGHOP!$P732="VĐ",TONGHOP!$J732="R",TONGHOP!$K732&lt;&gt;""),TONGHOP!$M732,"")</f>
        <v/>
      </c>
      <c r="O732" s="3" t="str">
        <f>IF(AND(TONGHOP!$O732="ThiTN",TONGHOP!$P732="TH",TONGHOP!$J732="R",TONGHOP!$K732&lt;&gt;""),TONGHOP!$K732,"")</f>
        <v/>
      </c>
      <c r="P732" s="3" t="str">
        <f>IF(AND(TONGHOP!$O732="ThiTN",TONGHOP!$P732="TH",TONGHOP!$J732="R",TONGHOP!$K732&lt;&gt;""),TONGHOP!$M732,"")</f>
        <v/>
      </c>
    </row>
    <row r="733" spans="1:16">
      <c r="A733" s="3" t="str">
        <f>IF(AND(TONGHOP!$O733="KTHP",TONGHOP!$P733="LT",TONGHOP!$J733="R",TONGHOP!$K733&lt;&gt;""),TONGHOP!$K733,"")</f>
        <v/>
      </c>
      <c r="B733" s="3" t="str">
        <f>IF(AND(TONGHOP!$O733="KTHP",TONGHOP!$P733="LT",TONGHOP!$J733="R",TONGHOP!$K733&lt;&gt;""),TONGHOP!$M733,"")</f>
        <v/>
      </c>
      <c r="C733" s="3" t="str">
        <f>IF(AND(TONGHOP!$O733="KTHP",TONGHOP!$P733="TN",TONGHOP!$J733="R",TONGHOP!$K733&lt;&gt;""),TONGHOP!$K733,"")</f>
        <v/>
      </c>
      <c r="D733" s="3" t="str">
        <f>IF(AND(TONGHOP!$O733="KTHP",TONGHOP!$P733="TN",TONGHOP!$J733="R",TONGHOP!$K733&lt;&gt;""),TONGHOP!$M733,"")</f>
        <v/>
      </c>
      <c r="E733" s="3" t="str">
        <f>IF(AND(TONGHOP!$O733="KTHP",TONGHOP!$P733="VD",TONGHOP!$J733="R",TONGHOP!$K733&lt;&gt;""),TONGHOP!$K733,"")</f>
        <v/>
      </c>
      <c r="F733" s="3" t="str">
        <f>IF(AND(TONGHOP!$O733="KTHP",TONGHOP!$P733="VD",TONGHOP!$J733="R",TONGHOP!$K733&lt;&gt;""),TONGHOP!$M733,"")</f>
        <v/>
      </c>
      <c r="G733" s="3" t="str">
        <f>IF(AND(TONGHOP!$O733="KTHP",TONGHOP!$P733="TH",TONGHOP!$J733="R",TONGHOP!$K733&lt;&gt;""),TONGHOP!$K733,"")</f>
        <v/>
      </c>
      <c r="H733" s="3" t="str">
        <f>IF(AND(TONGHOP!$O733="KTHP",TONGHOP!$P733="TH",TONGHOP!$J733="R",TONGHOP!$K733&lt;&gt;""),TONGHOP!$M733,"")</f>
        <v/>
      </c>
      <c r="I733" s="3" t="str">
        <f>IF(AND(TONGHOP!$O733="ThiTN",TONGHOP!$P733="LT",TONGHOP!$J733="R",TONGHOP!$K733&lt;&gt;""),TONGHOP!$K733,"")</f>
        <v/>
      </c>
      <c r="J733" s="3" t="str">
        <f>IF(AND(TONGHOP!$O733="ThiTN",TONGHOP!$P733="LT",TONGHOP!$J733="R",TONGHOP!$K733&lt;&gt;""),TONGHOP!$M733,"")</f>
        <v/>
      </c>
      <c r="K733" s="3" t="str">
        <f>IF(AND(TONGHOP!$O733="ThiTN",TONGHOP!$P733="TN",TONGHOP!$J733="R",TONGHOP!$K733&lt;&gt;""),TONGHOP!$K733,"")</f>
        <v/>
      </c>
      <c r="L733" s="3" t="str">
        <f>IF(AND(TONGHOP!$O733="ThiTN",TONGHOP!$P733="TN",TONGHOP!$J733="R",TONGHOP!$K733&lt;&gt;""),TONGHOP!$M733,"")</f>
        <v/>
      </c>
      <c r="M733" s="3" t="str">
        <f>IF(AND(TONGHOP!$O733="ThiTN",TONGHOP!$P733="VĐ",TONGHOP!$J733="R",TONGHOP!$K733&lt;&gt;""),TONGHOP!$K733,"")</f>
        <v/>
      </c>
      <c r="N733" s="3" t="str">
        <f>IF(AND(TONGHOP!$O733="ThiTN",TONGHOP!$P733="VĐ",TONGHOP!$J733="R",TONGHOP!$K733&lt;&gt;""),TONGHOP!$M733,"")</f>
        <v/>
      </c>
      <c r="O733" s="3" t="str">
        <f>IF(AND(TONGHOP!$O733="ThiTN",TONGHOP!$P733="TH",TONGHOP!$J733="R",TONGHOP!$K733&lt;&gt;""),TONGHOP!$K733,"")</f>
        <v/>
      </c>
      <c r="P733" s="3" t="str">
        <f>IF(AND(TONGHOP!$O733="ThiTN",TONGHOP!$P733="TH",TONGHOP!$J733="R",TONGHOP!$K733&lt;&gt;""),TONGHOP!$M733,"")</f>
        <v/>
      </c>
    </row>
    <row r="734" spans="1:16">
      <c r="A734" s="3" t="str">
        <f>IF(AND(TONGHOP!$O734="KTHP",TONGHOP!$P734="LT",TONGHOP!$J734="R",TONGHOP!$K734&lt;&gt;""),TONGHOP!$K734,"")</f>
        <v/>
      </c>
      <c r="B734" s="3" t="str">
        <f>IF(AND(TONGHOP!$O734="KTHP",TONGHOP!$P734="LT",TONGHOP!$J734="R",TONGHOP!$K734&lt;&gt;""),TONGHOP!$M734,"")</f>
        <v/>
      </c>
      <c r="C734" s="3" t="str">
        <f>IF(AND(TONGHOP!$O734="KTHP",TONGHOP!$P734="TN",TONGHOP!$J734="R",TONGHOP!$K734&lt;&gt;""),TONGHOP!$K734,"")</f>
        <v/>
      </c>
      <c r="D734" s="3" t="str">
        <f>IF(AND(TONGHOP!$O734="KTHP",TONGHOP!$P734="TN",TONGHOP!$J734="R",TONGHOP!$K734&lt;&gt;""),TONGHOP!$M734,"")</f>
        <v/>
      </c>
      <c r="E734" s="3" t="str">
        <f>IF(AND(TONGHOP!$O734="KTHP",TONGHOP!$P734="VD",TONGHOP!$J734="R",TONGHOP!$K734&lt;&gt;""),TONGHOP!$K734,"")</f>
        <v/>
      </c>
      <c r="F734" s="3" t="str">
        <f>IF(AND(TONGHOP!$O734="KTHP",TONGHOP!$P734="VD",TONGHOP!$J734="R",TONGHOP!$K734&lt;&gt;""),TONGHOP!$M734,"")</f>
        <v/>
      </c>
      <c r="G734" s="3" t="str">
        <f>IF(AND(TONGHOP!$O734="KTHP",TONGHOP!$P734="TH",TONGHOP!$J734="R",TONGHOP!$K734&lt;&gt;""),TONGHOP!$K734,"")</f>
        <v/>
      </c>
      <c r="H734" s="3" t="str">
        <f>IF(AND(TONGHOP!$O734="KTHP",TONGHOP!$P734="TH",TONGHOP!$J734="R",TONGHOP!$K734&lt;&gt;""),TONGHOP!$M734,"")</f>
        <v/>
      </c>
      <c r="I734" s="3" t="str">
        <f>IF(AND(TONGHOP!$O734="ThiTN",TONGHOP!$P734="LT",TONGHOP!$J734="R",TONGHOP!$K734&lt;&gt;""),TONGHOP!$K734,"")</f>
        <v/>
      </c>
      <c r="J734" s="3" t="str">
        <f>IF(AND(TONGHOP!$O734="ThiTN",TONGHOP!$P734="LT",TONGHOP!$J734="R",TONGHOP!$K734&lt;&gt;""),TONGHOP!$M734,"")</f>
        <v/>
      </c>
      <c r="K734" s="3" t="str">
        <f>IF(AND(TONGHOP!$O734="ThiTN",TONGHOP!$P734="TN",TONGHOP!$J734="R",TONGHOP!$K734&lt;&gt;""),TONGHOP!$K734,"")</f>
        <v/>
      </c>
      <c r="L734" s="3" t="str">
        <f>IF(AND(TONGHOP!$O734="ThiTN",TONGHOP!$P734="TN",TONGHOP!$J734="R",TONGHOP!$K734&lt;&gt;""),TONGHOP!$M734,"")</f>
        <v/>
      </c>
      <c r="M734" s="3" t="str">
        <f>IF(AND(TONGHOP!$O734="ThiTN",TONGHOP!$P734="VĐ",TONGHOP!$J734="R",TONGHOP!$K734&lt;&gt;""),TONGHOP!$K734,"")</f>
        <v/>
      </c>
      <c r="N734" s="3" t="str">
        <f>IF(AND(TONGHOP!$O734="ThiTN",TONGHOP!$P734="VĐ",TONGHOP!$J734="R",TONGHOP!$K734&lt;&gt;""),TONGHOP!$M734,"")</f>
        <v/>
      </c>
      <c r="O734" s="3" t="str">
        <f>IF(AND(TONGHOP!$O734="ThiTN",TONGHOP!$P734="TH",TONGHOP!$J734="R",TONGHOP!$K734&lt;&gt;""),TONGHOP!$K734,"")</f>
        <v/>
      </c>
      <c r="P734" s="3" t="str">
        <f>IF(AND(TONGHOP!$O734="ThiTN",TONGHOP!$P734="TH",TONGHOP!$J734="R",TONGHOP!$K734&lt;&gt;""),TONGHOP!$M734,"")</f>
        <v/>
      </c>
    </row>
    <row r="735" spans="1:16">
      <c r="A735" s="3" t="str">
        <f>IF(AND(TONGHOP!$O735="KTHP",TONGHOP!$P735="LT",TONGHOP!$J735="R",TONGHOP!$K735&lt;&gt;""),TONGHOP!$K735,"")</f>
        <v/>
      </c>
      <c r="B735" s="3" t="str">
        <f>IF(AND(TONGHOP!$O735="KTHP",TONGHOP!$P735="LT",TONGHOP!$J735="R",TONGHOP!$K735&lt;&gt;""),TONGHOP!$M735,"")</f>
        <v/>
      </c>
      <c r="C735" s="3" t="str">
        <f>IF(AND(TONGHOP!$O735="KTHP",TONGHOP!$P735="TN",TONGHOP!$J735="R",TONGHOP!$K735&lt;&gt;""),TONGHOP!$K735,"")</f>
        <v/>
      </c>
      <c r="D735" s="3" t="str">
        <f>IF(AND(TONGHOP!$O735="KTHP",TONGHOP!$P735="TN",TONGHOP!$J735="R",TONGHOP!$K735&lt;&gt;""),TONGHOP!$M735,"")</f>
        <v/>
      </c>
      <c r="E735" s="3" t="str">
        <f>IF(AND(TONGHOP!$O735="KTHP",TONGHOP!$P735="VD",TONGHOP!$J735="R",TONGHOP!$K735&lt;&gt;""),TONGHOP!$K735,"")</f>
        <v/>
      </c>
      <c r="F735" s="3" t="str">
        <f>IF(AND(TONGHOP!$O735="KTHP",TONGHOP!$P735="VD",TONGHOP!$J735="R",TONGHOP!$K735&lt;&gt;""),TONGHOP!$M735,"")</f>
        <v/>
      </c>
      <c r="G735" s="3" t="str">
        <f>IF(AND(TONGHOP!$O735="KTHP",TONGHOP!$P735="TH",TONGHOP!$J735="R",TONGHOP!$K735&lt;&gt;""),TONGHOP!$K735,"")</f>
        <v/>
      </c>
      <c r="H735" s="3" t="str">
        <f>IF(AND(TONGHOP!$O735="KTHP",TONGHOP!$P735="TH",TONGHOP!$J735="R",TONGHOP!$K735&lt;&gt;""),TONGHOP!$M735,"")</f>
        <v/>
      </c>
      <c r="I735" s="3" t="str">
        <f>IF(AND(TONGHOP!$O735="ThiTN",TONGHOP!$P735="LT",TONGHOP!$J735="R",TONGHOP!$K735&lt;&gt;""),TONGHOP!$K735,"")</f>
        <v/>
      </c>
      <c r="J735" s="3" t="str">
        <f>IF(AND(TONGHOP!$O735="ThiTN",TONGHOP!$P735="LT",TONGHOP!$J735="R",TONGHOP!$K735&lt;&gt;""),TONGHOP!$M735,"")</f>
        <v/>
      </c>
      <c r="K735" s="3" t="str">
        <f>IF(AND(TONGHOP!$O735="ThiTN",TONGHOP!$P735="TN",TONGHOP!$J735="R",TONGHOP!$K735&lt;&gt;""),TONGHOP!$K735,"")</f>
        <v/>
      </c>
      <c r="L735" s="3" t="str">
        <f>IF(AND(TONGHOP!$O735="ThiTN",TONGHOP!$P735="TN",TONGHOP!$J735="R",TONGHOP!$K735&lt;&gt;""),TONGHOP!$M735,"")</f>
        <v/>
      </c>
      <c r="M735" s="3" t="str">
        <f>IF(AND(TONGHOP!$O735="ThiTN",TONGHOP!$P735="VĐ",TONGHOP!$J735="R",TONGHOP!$K735&lt;&gt;""),TONGHOP!$K735,"")</f>
        <v/>
      </c>
      <c r="N735" s="3" t="str">
        <f>IF(AND(TONGHOP!$O735="ThiTN",TONGHOP!$P735="VĐ",TONGHOP!$J735="R",TONGHOP!$K735&lt;&gt;""),TONGHOP!$M735,"")</f>
        <v/>
      </c>
      <c r="O735" s="3" t="str">
        <f>IF(AND(TONGHOP!$O735="ThiTN",TONGHOP!$P735="TH",TONGHOP!$J735="R",TONGHOP!$K735&lt;&gt;""),TONGHOP!$K735,"")</f>
        <v/>
      </c>
      <c r="P735" s="3" t="str">
        <f>IF(AND(TONGHOP!$O735="ThiTN",TONGHOP!$P735="TH",TONGHOP!$J735="R",TONGHOP!$K735&lt;&gt;""),TONGHOP!$M735,"")</f>
        <v/>
      </c>
    </row>
    <row r="736" spans="1:16">
      <c r="A736" s="3" t="str">
        <f>IF(AND(TONGHOP!$O736="KTHP",TONGHOP!$P736="LT",TONGHOP!$J736="R",TONGHOP!$K736&lt;&gt;""),TONGHOP!$K736,"")</f>
        <v/>
      </c>
      <c r="B736" s="3" t="str">
        <f>IF(AND(TONGHOP!$O736="KTHP",TONGHOP!$P736="LT",TONGHOP!$J736="R",TONGHOP!$K736&lt;&gt;""),TONGHOP!$M736,"")</f>
        <v/>
      </c>
      <c r="C736" s="3" t="str">
        <f>IF(AND(TONGHOP!$O736="KTHP",TONGHOP!$P736="TN",TONGHOP!$J736="R",TONGHOP!$K736&lt;&gt;""),TONGHOP!$K736,"")</f>
        <v/>
      </c>
      <c r="D736" s="3" t="str">
        <f>IF(AND(TONGHOP!$O736="KTHP",TONGHOP!$P736="TN",TONGHOP!$J736="R",TONGHOP!$K736&lt;&gt;""),TONGHOP!$M736,"")</f>
        <v/>
      </c>
      <c r="E736" s="3" t="str">
        <f>IF(AND(TONGHOP!$O736="KTHP",TONGHOP!$P736="VD",TONGHOP!$J736="R",TONGHOP!$K736&lt;&gt;""),TONGHOP!$K736,"")</f>
        <v/>
      </c>
      <c r="F736" s="3" t="str">
        <f>IF(AND(TONGHOP!$O736="KTHP",TONGHOP!$P736="VD",TONGHOP!$J736="R",TONGHOP!$K736&lt;&gt;""),TONGHOP!$M736,"")</f>
        <v/>
      </c>
      <c r="G736" s="3" t="str">
        <f>IF(AND(TONGHOP!$O736="KTHP",TONGHOP!$P736="TH",TONGHOP!$J736="R",TONGHOP!$K736&lt;&gt;""),TONGHOP!$K736,"")</f>
        <v/>
      </c>
      <c r="H736" s="3" t="str">
        <f>IF(AND(TONGHOP!$O736="KTHP",TONGHOP!$P736="TH",TONGHOP!$J736="R",TONGHOP!$K736&lt;&gt;""),TONGHOP!$M736,"")</f>
        <v/>
      </c>
      <c r="I736" s="3" t="str">
        <f>IF(AND(TONGHOP!$O736="ThiTN",TONGHOP!$P736="LT",TONGHOP!$J736="R",TONGHOP!$K736&lt;&gt;""),TONGHOP!$K736,"")</f>
        <v/>
      </c>
      <c r="J736" s="3" t="str">
        <f>IF(AND(TONGHOP!$O736="ThiTN",TONGHOP!$P736="LT",TONGHOP!$J736="R",TONGHOP!$K736&lt;&gt;""),TONGHOP!$M736,"")</f>
        <v/>
      </c>
      <c r="K736" s="3" t="str">
        <f>IF(AND(TONGHOP!$O736="ThiTN",TONGHOP!$P736="TN",TONGHOP!$J736="R",TONGHOP!$K736&lt;&gt;""),TONGHOP!$K736,"")</f>
        <v/>
      </c>
      <c r="L736" s="3" t="str">
        <f>IF(AND(TONGHOP!$O736="ThiTN",TONGHOP!$P736="TN",TONGHOP!$J736="R",TONGHOP!$K736&lt;&gt;""),TONGHOP!$M736,"")</f>
        <v/>
      </c>
      <c r="M736" s="3" t="str">
        <f>IF(AND(TONGHOP!$O736="ThiTN",TONGHOP!$P736="VĐ",TONGHOP!$J736="R",TONGHOP!$K736&lt;&gt;""),TONGHOP!$K736,"")</f>
        <v/>
      </c>
      <c r="N736" s="3" t="str">
        <f>IF(AND(TONGHOP!$O736="ThiTN",TONGHOP!$P736="VĐ",TONGHOP!$J736="R",TONGHOP!$K736&lt;&gt;""),TONGHOP!$M736,"")</f>
        <v/>
      </c>
      <c r="O736" s="3" t="str">
        <f>IF(AND(TONGHOP!$O736="ThiTN",TONGHOP!$P736="TH",TONGHOP!$J736="R",TONGHOP!$K736&lt;&gt;""),TONGHOP!$K736,"")</f>
        <v/>
      </c>
      <c r="P736" s="3" t="str">
        <f>IF(AND(TONGHOP!$O736="ThiTN",TONGHOP!$P736="TH",TONGHOP!$J736="R",TONGHOP!$K736&lt;&gt;""),TONGHOP!$M736,"")</f>
        <v/>
      </c>
    </row>
    <row r="737" spans="1:16">
      <c r="A737" s="3" t="str">
        <f>IF(AND(TONGHOP!$O737="KTHP",TONGHOP!$P737="LT",TONGHOP!$J737="R",TONGHOP!$K737&lt;&gt;""),TONGHOP!$K737,"")</f>
        <v/>
      </c>
      <c r="B737" s="3" t="str">
        <f>IF(AND(TONGHOP!$O737="KTHP",TONGHOP!$P737="LT",TONGHOP!$J737="R",TONGHOP!$K737&lt;&gt;""),TONGHOP!$M737,"")</f>
        <v/>
      </c>
      <c r="C737" s="3" t="str">
        <f>IF(AND(TONGHOP!$O737="KTHP",TONGHOP!$P737="TN",TONGHOP!$J737="R",TONGHOP!$K737&lt;&gt;""),TONGHOP!$K737,"")</f>
        <v/>
      </c>
      <c r="D737" s="3" t="str">
        <f>IF(AND(TONGHOP!$O737="KTHP",TONGHOP!$P737="TN",TONGHOP!$J737="R",TONGHOP!$K737&lt;&gt;""),TONGHOP!$M737,"")</f>
        <v/>
      </c>
      <c r="E737" s="3" t="str">
        <f>IF(AND(TONGHOP!$O737="KTHP",TONGHOP!$P737="VD",TONGHOP!$J737="R",TONGHOP!$K737&lt;&gt;""),TONGHOP!$K737,"")</f>
        <v/>
      </c>
      <c r="F737" s="3" t="str">
        <f>IF(AND(TONGHOP!$O737="KTHP",TONGHOP!$P737="VD",TONGHOP!$J737="R",TONGHOP!$K737&lt;&gt;""),TONGHOP!$M737,"")</f>
        <v/>
      </c>
      <c r="G737" s="3" t="str">
        <f>IF(AND(TONGHOP!$O737="KTHP",TONGHOP!$P737="TH",TONGHOP!$J737="R",TONGHOP!$K737&lt;&gt;""),TONGHOP!$K737,"")</f>
        <v/>
      </c>
      <c r="H737" s="3" t="str">
        <f>IF(AND(TONGHOP!$O737="KTHP",TONGHOP!$P737="TH",TONGHOP!$J737="R",TONGHOP!$K737&lt;&gt;""),TONGHOP!$M737,"")</f>
        <v/>
      </c>
      <c r="I737" s="3" t="str">
        <f>IF(AND(TONGHOP!$O737="ThiTN",TONGHOP!$P737="LT",TONGHOP!$J737="R",TONGHOP!$K737&lt;&gt;""),TONGHOP!$K737,"")</f>
        <v/>
      </c>
      <c r="J737" s="3" t="str">
        <f>IF(AND(TONGHOP!$O737="ThiTN",TONGHOP!$P737="LT",TONGHOP!$J737="R",TONGHOP!$K737&lt;&gt;""),TONGHOP!$M737,"")</f>
        <v/>
      </c>
      <c r="K737" s="3" t="str">
        <f>IF(AND(TONGHOP!$O737="ThiTN",TONGHOP!$P737="TN",TONGHOP!$J737="R",TONGHOP!$K737&lt;&gt;""),TONGHOP!$K737,"")</f>
        <v/>
      </c>
      <c r="L737" s="3" t="str">
        <f>IF(AND(TONGHOP!$O737="ThiTN",TONGHOP!$P737="TN",TONGHOP!$J737="R",TONGHOP!$K737&lt;&gt;""),TONGHOP!$M737,"")</f>
        <v/>
      </c>
      <c r="M737" s="3" t="str">
        <f>IF(AND(TONGHOP!$O737="ThiTN",TONGHOP!$P737="VĐ",TONGHOP!$J737="R",TONGHOP!$K737&lt;&gt;""),TONGHOP!$K737,"")</f>
        <v/>
      </c>
      <c r="N737" s="3" t="str">
        <f>IF(AND(TONGHOP!$O737="ThiTN",TONGHOP!$P737="VĐ",TONGHOP!$J737="R",TONGHOP!$K737&lt;&gt;""),TONGHOP!$M737,"")</f>
        <v/>
      </c>
      <c r="O737" s="3" t="str">
        <f>IF(AND(TONGHOP!$O737="ThiTN",TONGHOP!$P737="TH",TONGHOP!$J737="R",TONGHOP!$K737&lt;&gt;""),TONGHOP!$K737,"")</f>
        <v/>
      </c>
      <c r="P737" s="3" t="str">
        <f>IF(AND(TONGHOP!$O737="ThiTN",TONGHOP!$P737="TH",TONGHOP!$J737="R",TONGHOP!$K737&lt;&gt;""),TONGHOP!$M737,"")</f>
        <v/>
      </c>
    </row>
    <row r="738" spans="1:16">
      <c r="A738" s="3" t="str">
        <f>IF(AND(TONGHOP!$O738="KTHP",TONGHOP!$P738="LT",TONGHOP!$J738="R",TONGHOP!$K738&lt;&gt;""),TONGHOP!$K738,"")</f>
        <v/>
      </c>
      <c r="B738" s="3" t="str">
        <f>IF(AND(TONGHOP!$O738="KTHP",TONGHOP!$P738="LT",TONGHOP!$J738="R",TONGHOP!$K738&lt;&gt;""),TONGHOP!$M738,"")</f>
        <v/>
      </c>
      <c r="C738" s="3" t="str">
        <f>IF(AND(TONGHOP!$O738="KTHP",TONGHOP!$P738="TN",TONGHOP!$J738="R",TONGHOP!$K738&lt;&gt;""),TONGHOP!$K738,"")</f>
        <v/>
      </c>
      <c r="D738" s="3" t="str">
        <f>IF(AND(TONGHOP!$O738="KTHP",TONGHOP!$P738="TN",TONGHOP!$J738="R",TONGHOP!$K738&lt;&gt;""),TONGHOP!$M738,"")</f>
        <v/>
      </c>
      <c r="E738" s="3" t="str">
        <f>IF(AND(TONGHOP!$O738="KTHP",TONGHOP!$P738="VD",TONGHOP!$J738="R",TONGHOP!$K738&lt;&gt;""),TONGHOP!$K738,"")</f>
        <v/>
      </c>
      <c r="F738" s="3" t="str">
        <f>IF(AND(TONGHOP!$O738="KTHP",TONGHOP!$P738="VD",TONGHOP!$J738="R",TONGHOP!$K738&lt;&gt;""),TONGHOP!$M738,"")</f>
        <v/>
      </c>
      <c r="G738" s="3" t="str">
        <f>IF(AND(TONGHOP!$O738="KTHP",TONGHOP!$P738="TH",TONGHOP!$J738="R",TONGHOP!$K738&lt;&gt;""),TONGHOP!$K738,"")</f>
        <v/>
      </c>
      <c r="H738" s="3" t="str">
        <f>IF(AND(TONGHOP!$O738="KTHP",TONGHOP!$P738="TH",TONGHOP!$J738="R",TONGHOP!$K738&lt;&gt;""),TONGHOP!$M738,"")</f>
        <v/>
      </c>
      <c r="I738" s="3" t="str">
        <f>IF(AND(TONGHOP!$O738="ThiTN",TONGHOP!$P738="LT",TONGHOP!$J738="R",TONGHOP!$K738&lt;&gt;""),TONGHOP!$K738,"")</f>
        <v/>
      </c>
      <c r="J738" s="3" t="str">
        <f>IF(AND(TONGHOP!$O738="ThiTN",TONGHOP!$P738="LT",TONGHOP!$J738="R",TONGHOP!$K738&lt;&gt;""),TONGHOP!$M738,"")</f>
        <v/>
      </c>
      <c r="K738" s="3" t="str">
        <f>IF(AND(TONGHOP!$O738="ThiTN",TONGHOP!$P738="TN",TONGHOP!$J738="R",TONGHOP!$K738&lt;&gt;""),TONGHOP!$K738,"")</f>
        <v/>
      </c>
      <c r="L738" s="3" t="str">
        <f>IF(AND(TONGHOP!$O738="ThiTN",TONGHOP!$P738="TN",TONGHOP!$J738="R",TONGHOP!$K738&lt;&gt;""),TONGHOP!$M738,"")</f>
        <v/>
      </c>
      <c r="M738" s="3" t="str">
        <f>IF(AND(TONGHOP!$O738="ThiTN",TONGHOP!$P738="VĐ",TONGHOP!$J738="R",TONGHOP!$K738&lt;&gt;""),TONGHOP!$K738,"")</f>
        <v/>
      </c>
      <c r="N738" s="3" t="str">
        <f>IF(AND(TONGHOP!$O738="ThiTN",TONGHOP!$P738="VĐ",TONGHOP!$J738="R",TONGHOP!$K738&lt;&gt;""),TONGHOP!$M738,"")</f>
        <v/>
      </c>
      <c r="O738" s="3" t="str">
        <f>IF(AND(TONGHOP!$O738="ThiTN",TONGHOP!$P738="TH",TONGHOP!$J738="R",TONGHOP!$K738&lt;&gt;""),TONGHOP!$K738,"")</f>
        <v/>
      </c>
      <c r="P738" s="3" t="str">
        <f>IF(AND(TONGHOP!$O738="ThiTN",TONGHOP!$P738="TH",TONGHOP!$J738="R",TONGHOP!$K738&lt;&gt;""),TONGHOP!$M738,"")</f>
        <v/>
      </c>
    </row>
    <row r="739" spans="1:16">
      <c r="A739" s="3" t="str">
        <f>IF(AND(TONGHOP!$O739="KTHP",TONGHOP!$P739="LT",TONGHOP!$J739="R",TONGHOP!$K739&lt;&gt;""),TONGHOP!$K739,"")</f>
        <v>Dương Minh Chung</v>
      </c>
      <c r="B739" s="3">
        <f>IF(AND(TONGHOP!$O739="KTHP",TONGHOP!$P739="LT",TONGHOP!$J739="R",TONGHOP!$K739&lt;&gt;""),TONGHOP!$M739,"")</f>
        <v>2</v>
      </c>
      <c r="C739" s="3" t="str">
        <f>IF(AND(TONGHOP!$O739="KTHP",TONGHOP!$P739="TN",TONGHOP!$J739="R",TONGHOP!$K739&lt;&gt;""),TONGHOP!$K739,"")</f>
        <v/>
      </c>
      <c r="D739" s="3" t="str">
        <f>IF(AND(TONGHOP!$O739="KTHP",TONGHOP!$P739="TN",TONGHOP!$J739="R",TONGHOP!$K739&lt;&gt;""),TONGHOP!$M739,"")</f>
        <v/>
      </c>
      <c r="E739" s="3" t="str">
        <f>IF(AND(TONGHOP!$O739="KTHP",TONGHOP!$P739="VD",TONGHOP!$J739="R",TONGHOP!$K739&lt;&gt;""),TONGHOP!$K739,"")</f>
        <v/>
      </c>
      <c r="F739" s="3" t="str">
        <f>IF(AND(TONGHOP!$O739="KTHP",TONGHOP!$P739="VD",TONGHOP!$J739="R",TONGHOP!$K739&lt;&gt;""),TONGHOP!$M739,"")</f>
        <v/>
      </c>
      <c r="G739" s="3" t="str">
        <f>IF(AND(TONGHOP!$O739="KTHP",TONGHOP!$P739="TH",TONGHOP!$J739="R",TONGHOP!$K739&lt;&gt;""),TONGHOP!$K739,"")</f>
        <v/>
      </c>
      <c r="H739" s="3" t="str">
        <f>IF(AND(TONGHOP!$O739="KTHP",TONGHOP!$P739="TH",TONGHOP!$J739="R",TONGHOP!$K739&lt;&gt;""),TONGHOP!$M739,"")</f>
        <v/>
      </c>
      <c r="I739" s="3" t="str">
        <f>IF(AND(TONGHOP!$O739="ThiTN",TONGHOP!$P739="LT",TONGHOP!$J739="R",TONGHOP!$K739&lt;&gt;""),TONGHOP!$K739,"")</f>
        <v/>
      </c>
      <c r="J739" s="3" t="str">
        <f>IF(AND(TONGHOP!$O739="ThiTN",TONGHOP!$P739="LT",TONGHOP!$J739="R",TONGHOP!$K739&lt;&gt;""),TONGHOP!$M739,"")</f>
        <v/>
      </c>
      <c r="K739" s="3" t="str">
        <f>IF(AND(TONGHOP!$O739="ThiTN",TONGHOP!$P739="TN",TONGHOP!$J739="R",TONGHOP!$K739&lt;&gt;""),TONGHOP!$K739,"")</f>
        <v/>
      </c>
      <c r="L739" s="3" t="str">
        <f>IF(AND(TONGHOP!$O739="ThiTN",TONGHOP!$P739="TN",TONGHOP!$J739="R",TONGHOP!$K739&lt;&gt;""),TONGHOP!$M739,"")</f>
        <v/>
      </c>
      <c r="M739" s="3" t="str">
        <f>IF(AND(TONGHOP!$O739="ThiTN",TONGHOP!$P739="VĐ",TONGHOP!$J739="R",TONGHOP!$K739&lt;&gt;""),TONGHOP!$K739,"")</f>
        <v/>
      </c>
      <c r="N739" s="3" t="str">
        <f>IF(AND(TONGHOP!$O739="ThiTN",TONGHOP!$P739="VĐ",TONGHOP!$J739="R",TONGHOP!$K739&lt;&gt;""),TONGHOP!$M739,"")</f>
        <v/>
      </c>
      <c r="O739" s="3" t="str">
        <f>IF(AND(TONGHOP!$O739="ThiTN",TONGHOP!$P739="TH",TONGHOP!$J739="R",TONGHOP!$K739&lt;&gt;""),TONGHOP!$K739,"")</f>
        <v/>
      </c>
      <c r="P739" s="3" t="str">
        <f>IF(AND(TONGHOP!$O739="ThiTN",TONGHOP!$P739="TH",TONGHOP!$J739="R",TONGHOP!$K739&lt;&gt;""),TONGHOP!$M739,"")</f>
        <v/>
      </c>
    </row>
    <row r="740" spans="1:16">
      <c r="A740" s="3" t="str">
        <f>IF(AND(TONGHOP!$O740="KTHP",TONGHOP!$P740="LT",TONGHOP!$J740="R",TONGHOP!$K740&lt;&gt;""),TONGHOP!$K740,"")</f>
        <v/>
      </c>
      <c r="B740" s="3" t="str">
        <f>IF(AND(TONGHOP!$O740="KTHP",TONGHOP!$P740="LT",TONGHOP!$J740="R",TONGHOP!$K740&lt;&gt;""),TONGHOP!$M740,"")</f>
        <v/>
      </c>
      <c r="C740" s="3" t="str">
        <f>IF(AND(TONGHOP!$O740="KTHP",TONGHOP!$P740="TN",TONGHOP!$J740="R",TONGHOP!$K740&lt;&gt;""),TONGHOP!$K740,"")</f>
        <v/>
      </c>
      <c r="D740" s="3" t="str">
        <f>IF(AND(TONGHOP!$O740="KTHP",TONGHOP!$P740="TN",TONGHOP!$J740="R",TONGHOP!$K740&lt;&gt;""),TONGHOP!$M740,"")</f>
        <v/>
      </c>
      <c r="E740" s="3" t="str">
        <f>IF(AND(TONGHOP!$O740="KTHP",TONGHOP!$P740="VD",TONGHOP!$J740="R",TONGHOP!$K740&lt;&gt;""),TONGHOP!$K740,"")</f>
        <v/>
      </c>
      <c r="F740" s="3" t="str">
        <f>IF(AND(TONGHOP!$O740="KTHP",TONGHOP!$P740="VD",TONGHOP!$J740="R",TONGHOP!$K740&lt;&gt;""),TONGHOP!$M740,"")</f>
        <v/>
      </c>
      <c r="G740" s="3" t="str">
        <f>IF(AND(TONGHOP!$O740="KTHP",TONGHOP!$P740="TH",TONGHOP!$J740="R",TONGHOP!$K740&lt;&gt;""),TONGHOP!$K740,"")</f>
        <v/>
      </c>
      <c r="H740" s="3" t="str">
        <f>IF(AND(TONGHOP!$O740="KTHP",TONGHOP!$P740="TH",TONGHOP!$J740="R",TONGHOP!$K740&lt;&gt;""),TONGHOP!$M740,"")</f>
        <v/>
      </c>
      <c r="I740" s="3" t="str">
        <f>IF(AND(TONGHOP!$O740="ThiTN",TONGHOP!$P740="LT",TONGHOP!$J740="R",TONGHOP!$K740&lt;&gt;""),TONGHOP!$K740,"")</f>
        <v/>
      </c>
      <c r="J740" s="3" t="str">
        <f>IF(AND(TONGHOP!$O740="ThiTN",TONGHOP!$P740="LT",TONGHOP!$J740="R",TONGHOP!$K740&lt;&gt;""),TONGHOP!$M740,"")</f>
        <v/>
      </c>
      <c r="K740" s="3" t="str">
        <f>IF(AND(TONGHOP!$O740="ThiTN",TONGHOP!$P740="TN",TONGHOP!$J740="R",TONGHOP!$K740&lt;&gt;""),TONGHOP!$K740,"")</f>
        <v/>
      </c>
      <c r="L740" s="3" t="str">
        <f>IF(AND(TONGHOP!$O740="ThiTN",TONGHOP!$P740="TN",TONGHOP!$J740="R",TONGHOP!$K740&lt;&gt;""),TONGHOP!$M740,"")</f>
        <v/>
      </c>
      <c r="M740" s="3" t="str">
        <f>IF(AND(TONGHOP!$O740="ThiTN",TONGHOP!$P740="VĐ",TONGHOP!$J740="R",TONGHOP!$K740&lt;&gt;""),TONGHOP!$K740,"")</f>
        <v/>
      </c>
      <c r="N740" s="3" t="str">
        <f>IF(AND(TONGHOP!$O740="ThiTN",TONGHOP!$P740="VĐ",TONGHOP!$J740="R",TONGHOP!$K740&lt;&gt;""),TONGHOP!$M740,"")</f>
        <v/>
      </c>
      <c r="O740" s="3" t="str">
        <f>IF(AND(TONGHOP!$O740="ThiTN",TONGHOP!$P740="TH",TONGHOP!$J740="R",TONGHOP!$K740&lt;&gt;""),TONGHOP!$K740,"")</f>
        <v/>
      </c>
      <c r="P740" s="3" t="str">
        <f>IF(AND(TONGHOP!$O740="ThiTN",TONGHOP!$P740="TH",TONGHOP!$J740="R",TONGHOP!$K740&lt;&gt;""),TONGHOP!$M740,"")</f>
        <v/>
      </c>
    </row>
    <row r="741" spans="1:16">
      <c r="A741" s="3" t="str">
        <f>IF(AND(TONGHOP!$O741="KTHP",TONGHOP!$P741="LT",TONGHOP!$J741="R",TONGHOP!$K741&lt;&gt;""),TONGHOP!$K741,"")</f>
        <v/>
      </c>
      <c r="B741" s="3" t="str">
        <f>IF(AND(TONGHOP!$O741="KTHP",TONGHOP!$P741="LT",TONGHOP!$J741="R",TONGHOP!$K741&lt;&gt;""),TONGHOP!$M741,"")</f>
        <v/>
      </c>
      <c r="C741" s="3" t="str">
        <f>IF(AND(TONGHOP!$O741="KTHP",TONGHOP!$P741="TN",TONGHOP!$J741="R",TONGHOP!$K741&lt;&gt;""),TONGHOP!$K741,"")</f>
        <v/>
      </c>
      <c r="D741" s="3" t="str">
        <f>IF(AND(TONGHOP!$O741="KTHP",TONGHOP!$P741="TN",TONGHOP!$J741="R",TONGHOP!$K741&lt;&gt;""),TONGHOP!$M741,"")</f>
        <v/>
      </c>
      <c r="E741" s="3" t="str">
        <f>IF(AND(TONGHOP!$O741="KTHP",TONGHOP!$P741="VD",TONGHOP!$J741="R",TONGHOP!$K741&lt;&gt;""),TONGHOP!$K741,"")</f>
        <v/>
      </c>
      <c r="F741" s="3" t="str">
        <f>IF(AND(TONGHOP!$O741="KTHP",TONGHOP!$P741="VD",TONGHOP!$J741="R",TONGHOP!$K741&lt;&gt;""),TONGHOP!$M741,"")</f>
        <v/>
      </c>
      <c r="G741" s="3" t="str">
        <f>IF(AND(TONGHOP!$O741="KTHP",TONGHOP!$P741="TH",TONGHOP!$J741="R",TONGHOP!$K741&lt;&gt;""),TONGHOP!$K741,"")</f>
        <v/>
      </c>
      <c r="H741" s="3" t="str">
        <f>IF(AND(TONGHOP!$O741="KTHP",TONGHOP!$P741="TH",TONGHOP!$J741="R",TONGHOP!$K741&lt;&gt;""),TONGHOP!$M741,"")</f>
        <v/>
      </c>
      <c r="I741" s="3" t="str">
        <f>IF(AND(TONGHOP!$O741="ThiTN",TONGHOP!$P741="LT",TONGHOP!$J741="R",TONGHOP!$K741&lt;&gt;""),TONGHOP!$K741,"")</f>
        <v/>
      </c>
      <c r="J741" s="3" t="str">
        <f>IF(AND(TONGHOP!$O741="ThiTN",TONGHOP!$P741="LT",TONGHOP!$J741="R",TONGHOP!$K741&lt;&gt;""),TONGHOP!$M741,"")</f>
        <v/>
      </c>
      <c r="K741" s="3" t="str">
        <f>IF(AND(TONGHOP!$O741="ThiTN",TONGHOP!$P741="TN",TONGHOP!$J741="R",TONGHOP!$K741&lt;&gt;""),TONGHOP!$K741,"")</f>
        <v/>
      </c>
      <c r="L741" s="3" t="str">
        <f>IF(AND(TONGHOP!$O741="ThiTN",TONGHOP!$P741="TN",TONGHOP!$J741="R",TONGHOP!$K741&lt;&gt;""),TONGHOP!$M741,"")</f>
        <v/>
      </c>
      <c r="M741" s="3" t="str">
        <f>IF(AND(TONGHOP!$O741="ThiTN",TONGHOP!$P741="VĐ",TONGHOP!$J741="R",TONGHOP!$K741&lt;&gt;""),TONGHOP!$K741,"")</f>
        <v/>
      </c>
      <c r="N741" s="3" t="str">
        <f>IF(AND(TONGHOP!$O741="ThiTN",TONGHOP!$P741="VĐ",TONGHOP!$J741="R",TONGHOP!$K741&lt;&gt;""),TONGHOP!$M741,"")</f>
        <v/>
      </c>
      <c r="O741" s="3" t="str">
        <f>IF(AND(TONGHOP!$O741="ThiTN",TONGHOP!$P741="TH",TONGHOP!$J741="R",TONGHOP!$K741&lt;&gt;""),TONGHOP!$K741,"")</f>
        <v/>
      </c>
      <c r="P741" s="3" t="str">
        <f>IF(AND(TONGHOP!$O741="ThiTN",TONGHOP!$P741="TH",TONGHOP!$J741="R",TONGHOP!$K741&lt;&gt;""),TONGHOP!$M741,"")</f>
        <v/>
      </c>
    </row>
    <row r="742" spans="1:16">
      <c r="A742" s="3" t="str">
        <f>IF(AND(TONGHOP!$O742="KTHP",TONGHOP!$P742="LT",TONGHOP!$J742="R",TONGHOP!$K742&lt;&gt;""),TONGHOP!$K742,"")</f>
        <v/>
      </c>
      <c r="B742" s="3" t="str">
        <f>IF(AND(TONGHOP!$O742="KTHP",TONGHOP!$P742="LT",TONGHOP!$J742="R",TONGHOP!$K742&lt;&gt;""),TONGHOP!$M742,"")</f>
        <v/>
      </c>
      <c r="C742" s="3" t="str">
        <f>IF(AND(TONGHOP!$O742="KTHP",TONGHOP!$P742="TN",TONGHOP!$J742="R",TONGHOP!$K742&lt;&gt;""),TONGHOP!$K742,"")</f>
        <v/>
      </c>
      <c r="D742" s="3" t="str">
        <f>IF(AND(TONGHOP!$O742="KTHP",TONGHOP!$P742="TN",TONGHOP!$J742="R",TONGHOP!$K742&lt;&gt;""),TONGHOP!$M742,"")</f>
        <v/>
      </c>
      <c r="E742" s="3" t="str">
        <f>IF(AND(TONGHOP!$O742="KTHP",TONGHOP!$P742="VD",TONGHOP!$J742="R",TONGHOP!$K742&lt;&gt;""),TONGHOP!$K742,"")</f>
        <v/>
      </c>
      <c r="F742" s="3" t="str">
        <f>IF(AND(TONGHOP!$O742="KTHP",TONGHOP!$P742="VD",TONGHOP!$J742="R",TONGHOP!$K742&lt;&gt;""),TONGHOP!$M742,"")</f>
        <v/>
      </c>
      <c r="G742" s="3" t="str">
        <f>IF(AND(TONGHOP!$O742="KTHP",TONGHOP!$P742="TH",TONGHOP!$J742="R",TONGHOP!$K742&lt;&gt;""),TONGHOP!$K742,"")</f>
        <v/>
      </c>
      <c r="H742" s="3" t="str">
        <f>IF(AND(TONGHOP!$O742="KTHP",TONGHOP!$P742="TH",TONGHOP!$J742="R",TONGHOP!$K742&lt;&gt;""),TONGHOP!$M742,"")</f>
        <v/>
      </c>
      <c r="I742" s="3" t="str">
        <f>IF(AND(TONGHOP!$O742="ThiTN",TONGHOP!$P742="LT",TONGHOP!$J742="R",TONGHOP!$K742&lt;&gt;""),TONGHOP!$K742,"")</f>
        <v/>
      </c>
      <c r="J742" s="3" t="str">
        <f>IF(AND(TONGHOP!$O742="ThiTN",TONGHOP!$P742="LT",TONGHOP!$J742="R",TONGHOP!$K742&lt;&gt;""),TONGHOP!$M742,"")</f>
        <v/>
      </c>
      <c r="K742" s="3" t="str">
        <f>IF(AND(TONGHOP!$O742="ThiTN",TONGHOP!$P742="TN",TONGHOP!$J742="R",TONGHOP!$K742&lt;&gt;""),TONGHOP!$K742,"")</f>
        <v/>
      </c>
      <c r="L742" s="3" t="str">
        <f>IF(AND(TONGHOP!$O742="ThiTN",TONGHOP!$P742="TN",TONGHOP!$J742="R",TONGHOP!$K742&lt;&gt;""),TONGHOP!$M742,"")</f>
        <v/>
      </c>
      <c r="M742" s="3" t="str">
        <f>IF(AND(TONGHOP!$O742="ThiTN",TONGHOP!$P742="VĐ",TONGHOP!$J742="R",TONGHOP!$K742&lt;&gt;""),TONGHOP!$K742,"")</f>
        <v/>
      </c>
      <c r="N742" s="3" t="str">
        <f>IF(AND(TONGHOP!$O742="ThiTN",TONGHOP!$P742="VĐ",TONGHOP!$J742="R",TONGHOP!$K742&lt;&gt;""),TONGHOP!$M742,"")</f>
        <v/>
      </c>
      <c r="O742" s="3" t="str">
        <f>IF(AND(TONGHOP!$O742="ThiTN",TONGHOP!$P742="TH",TONGHOP!$J742="R",TONGHOP!$K742&lt;&gt;""),TONGHOP!$K742,"")</f>
        <v/>
      </c>
      <c r="P742" s="3" t="str">
        <f>IF(AND(TONGHOP!$O742="ThiTN",TONGHOP!$P742="TH",TONGHOP!$J742="R",TONGHOP!$K742&lt;&gt;""),TONGHOP!$M742,"")</f>
        <v/>
      </c>
    </row>
    <row r="743" spans="1:16">
      <c r="A743" s="3" t="str">
        <f>IF(AND(TONGHOP!$O743="KTHP",TONGHOP!$P743="LT",TONGHOP!$J743="R",TONGHOP!$K743&lt;&gt;""),TONGHOP!$K743,"")</f>
        <v/>
      </c>
      <c r="B743" s="3" t="str">
        <f>IF(AND(TONGHOP!$O743="KTHP",TONGHOP!$P743="LT",TONGHOP!$J743="R",TONGHOP!$K743&lt;&gt;""),TONGHOP!$M743,"")</f>
        <v/>
      </c>
      <c r="C743" s="3" t="str">
        <f>IF(AND(TONGHOP!$O743="KTHP",TONGHOP!$P743="TN",TONGHOP!$J743="R",TONGHOP!$K743&lt;&gt;""),TONGHOP!$K743,"")</f>
        <v/>
      </c>
      <c r="D743" s="3" t="str">
        <f>IF(AND(TONGHOP!$O743="KTHP",TONGHOP!$P743="TN",TONGHOP!$J743="R",TONGHOP!$K743&lt;&gt;""),TONGHOP!$M743,"")</f>
        <v/>
      </c>
      <c r="E743" s="3" t="str">
        <f>IF(AND(TONGHOP!$O743="KTHP",TONGHOP!$P743="VD",TONGHOP!$J743="R",TONGHOP!$K743&lt;&gt;""),TONGHOP!$K743,"")</f>
        <v/>
      </c>
      <c r="F743" s="3" t="str">
        <f>IF(AND(TONGHOP!$O743="KTHP",TONGHOP!$P743="VD",TONGHOP!$J743="R",TONGHOP!$K743&lt;&gt;""),TONGHOP!$M743,"")</f>
        <v/>
      </c>
      <c r="G743" s="3" t="str">
        <f>IF(AND(TONGHOP!$O743="KTHP",TONGHOP!$P743="TH",TONGHOP!$J743="R",TONGHOP!$K743&lt;&gt;""),TONGHOP!$K743,"")</f>
        <v/>
      </c>
      <c r="H743" s="3" t="str">
        <f>IF(AND(TONGHOP!$O743="KTHP",TONGHOP!$P743="TH",TONGHOP!$J743="R",TONGHOP!$K743&lt;&gt;""),TONGHOP!$M743,"")</f>
        <v/>
      </c>
      <c r="I743" s="3" t="str">
        <f>IF(AND(TONGHOP!$O743="ThiTN",TONGHOP!$P743="LT",TONGHOP!$J743="R",TONGHOP!$K743&lt;&gt;""),TONGHOP!$K743,"")</f>
        <v/>
      </c>
      <c r="J743" s="3" t="str">
        <f>IF(AND(TONGHOP!$O743="ThiTN",TONGHOP!$P743="LT",TONGHOP!$J743="R",TONGHOP!$K743&lt;&gt;""),TONGHOP!$M743,"")</f>
        <v/>
      </c>
      <c r="K743" s="3" t="str">
        <f>IF(AND(TONGHOP!$O743="ThiTN",TONGHOP!$P743="TN",TONGHOP!$J743="R",TONGHOP!$K743&lt;&gt;""),TONGHOP!$K743,"")</f>
        <v/>
      </c>
      <c r="L743" s="3" t="str">
        <f>IF(AND(TONGHOP!$O743="ThiTN",TONGHOP!$P743="TN",TONGHOP!$J743="R",TONGHOP!$K743&lt;&gt;""),TONGHOP!$M743,"")</f>
        <v/>
      </c>
      <c r="M743" s="3" t="str">
        <f>IF(AND(TONGHOP!$O743="ThiTN",TONGHOP!$P743="VĐ",TONGHOP!$J743="R",TONGHOP!$K743&lt;&gt;""),TONGHOP!$K743,"")</f>
        <v/>
      </c>
      <c r="N743" s="3" t="str">
        <f>IF(AND(TONGHOP!$O743="ThiTN",TONGHOP!$P743="VĐ",TONGHOP!$J743="R",TONGHOP!$K743&lt;&gt;""),TONGHOP!$M743,"")</f>
        <v/>
      </c>
      <c r="O743" s="3" t="str">
        <f>IF(AND(TONGHOP!$O743="ThiTN",TONGHOP!$P743="TH",TONGHOP!$J743="R",TONGHOP!$K743&lt;&gt;""),TONGHOP!$K743,"")</f>
        <v/>
      </c>
      <c r="P743" s="3" t="str">
        <f>IF(AND(TONGHOP!$O743="ThiTN",TONGHOP!$P743="TH",TONGHOP!$J743="R",TONGHOP!$K743&lt;&gt;""),TONGHOP!$M743,"")</f>
        <v/>
      </c>
    </row>
    <row r="744" spans="1:16">
      <c r="A744" s="3" t="str">
        <f>IF(AND(TONGHOP!$O744="KTHP",TONGHOP!$P744="LT",TONGHOP!$J744="R",TONGHOP!$K744&lt;&gt;""),TONGHOP!$K744,"")</f>
        <v/>
      </c>
      <c r="B744" s="3" t="str">
        <f>IF(AND(TONGHOP!$O744="KTHP",TONGHOP!$P744="LT",TONGHOP!$J744="R",TONGHOP!$K744&lt;&gt;""),TONGHOP!$M744,"")</f>
        <v/>
      </c>
      <c r="C744" s="3" t="str">
        <f>IF(AND(TONGHOP!$O744="KTHP",TONGHOP!$P744="TN",TONGHOP!$J744="R",TONGHOP!$K744&lt;&gt;""),TONGHOP!$K744,"")</f>
        <v/>
      </c>
      <c r="D744" s="3" t="str">
        <f>IF(AND(TONGHOP!$O744="KTHP",TONGHOP!$P744="TN",TONGHOP!$J744="R",TONGHOP!$K744&lt;&gt;""),TONGHOP!$M744,"")</f>
        <v/>
      </c>
      <c r="E744" s="3" t="str">
        <f>IF(AND(TONGHOP!$O744="KTHP",TONGHOP!$P744="VD",TONGHOP!$J744="R",TONGHOP!$K744&lt;&gt;""),TONGHOP!$K744,"")</f>
        <v/>
      </c>
      <c r="F744" s="3" t="str">
        <f>IF(AND(TONGHOP!$O744="KTHP",TONGHOP!$P744="VD",TONGHOP!$J744="R",TONGHOP!$K744&lt;&gt;""),TONGHOP!$M744,"")</f>
        <v/>
      </c>
      <c r="G744" s="3" t="str">
        <f>IF(AND(TONGHOP!$O744="KTHP",TONGHOP!$P744="TH",TONGHOP!$J744="R",TONGHOP!$K744&lt;&gt;""),TONGHOP!$K744,"")</f>
        <v/>
      </c>
      <c r="H744" s="3" t="str">
        <f>IF(AND(TONGHOP!$O744="KTHP",TONGHOP!$P744="TH",TONGHOP!$J744="R",TONGHOP!$K744&lt;&gt;""),TONGHOP!$M744,"")</f>
        <v/>
      </c>
      <c r="I744" s="3" t="str">
        <f>IF(AND(TONGHOP!$O744="ThiTN",TONGHOP!$P744="LT",TONGHOP!$J744="R",TONGHOP!$K744&lt;&gt;""),TONGHOP!$K744,"")</f>
        <v/>
      </c>
      <c r="J744" s="3" t="str">
        <f>IF(AND(TONGHOP!$O744="ThiTN",TONGHOP!$P744="LT",TONGHOP!$J744="R",TONGHOP!$K744&lt;&gt;""),TONGHOP!$M744,"")</f>
        <v/>
      </c>
      <c r="K744" s="3" t="str">
        <f>IF(AND(TONGHOP!$O744="ThiTN",TONGHOP!$P744="TN",TONGHOP!$J744="R",TONGHOP!$K744&lt;&gt;""),TONGHOP!$K744,"")</f>
        <v/>
      </c>
      <c r="L744" s="3" t="str">
        <f>IF(AND(TONGHOP!$O744="ThiTN",TONGHOP!$P744="TN",TONGHOP!$J744="R",TONGHOP!$K744&lt;&gt;""),TONGHOP!$M744,"")</f>
        <v/>
      </c>
      <c r="M744" s="3" t="str">
        <f>IF(AND(TONGHOP!$O744="ThiTN",TONGHOP!$P744="VĐ",TONGHOP!$J744="R",TONGHOP!$K744&lt;&gt;""),TONGHOP!$K744,"")</f>
        <v/>
      </c>
      <c r="N744" s="3" t="str">
        <f>IF(AND(TONGHOP!$O744="ThiTN",TONGHOP!$P744="VĐ",TONGHOP!$J744="R",TONGHOP!$K744&lt;&gt;""),TONGHOP!$M744,"")</f>
        <v/>
      </c>
      <c r="O744" s="3" t="str">
        <f>IF(AND(TONGHOP!$O744="ThiTN",TONGHOP!$P744="TH",TONGHOP!$J744="R",TONGHOP!$K744&lt;&gt;""),TONGHOP!$K744,"")</f>
        <v/>
      </c>
      <c r="P744" s="3" t="str">
        <f>IF(AND(TONGHOP!$O744="ThiTN",TONGHOP!$P744="TH",TONGHOP!$J744="R",TONGHOP!$K744&lt;&gt;""),TONGHOP!$M744,"")</f>
        <v/>
      </c>
    </row>
    <row r="745" spans="1:16">
      <c r="A745" s="3" t="str">
        <f>IF(AND(TONGHOP!$O745="KTHP",TONGHOP!$P745="LT",TONGHOP!$J745="R",TONGHOP!$K745&lt;&gt;""),TONGHOP!$K745,"")</f>
        <v/>
      </c>
      <c r="B745" s="3" t="str">
        <f>IF(AND(TONGHOP!$O745="KTHP",TONGHOP!$P745="LT",TONGHOP!$J745="R",TONGHOP!$K745&lt;&gt;""),TONGHOP!$M745,"")</f>
        <v/>
      </c>
      <c r="C745" s="3" t="str">
        <f>IF(AND(TONGHOP!$O745="KTHP",TONGHOP!$P745="TN",TONGHOP!$J745="R",TONGHOP!$K745&lt;&gt;""),TONGHOP!$K745,"")</f>
        <v/>
      </c>
      <c r="D745" s="3" t="str">
        <f>IF(AND(TONGHOP!$O745="KTHP",TONGHOP!$P745="TN",TONGHOP!$J745="R",TONGHOP!$K745&lt;&gt;""),TONGHOP!$M745,"")</f>
        <v/>
      </c>
      <c r="E745" s="3" t="str">
        <f>IF(AND(TONGHOP!$O745="KTHP",TONGHOP!$P745="VD",TONGHOP!$J745="R",TONGHOP!$K745&lt;&gt;""),TONGHOP!$K745,"")</f>
        <v/>
      </c>
      <c r="F745" s="3" t="str">
        <f>IF(AND(TONGHOP!$O745="KTHP",TONGHOP!$P745="VD",TONGHOP!$J745="R",TONGHOP!$K745&lt;&gt;""),TONGHOP!$M745,"")</f>
        <v/>
      </c>
      <c r="G745" s="3" t="str">
        <f>IF(AND(TONGHOP!$O745="KTHP",TONGHOP!$P745="TH",TONGHOP!$J745="R",TONGHOP!$K745&lt;&gt;""),TONGHOP!$K745,"")</f>
        <v/>
      </c>
      <c r="H745" s="3" t="str">
        <f>IF(AND(TONGHOP!$O745="KTHP",TONGHOP!$P745="TH",TONGHOP!$J745="R",TONGHOP!$K745&lt;&gt;""),TONGHOP!$M745,"")</f>
        <v/>
      </c>
      <c r="I745" s="3" t="str">
        <f>IF(AND(TONGHOP!$O745="ThiTN",TONGHOP!$P745="LT",TONGHOP!$J745="R",TONGHOP!$K745&lt;&gt;""),TONGHOP!$K745,"")</f>
        <v/>
      </c>
      <c r="J745" s="3" t="str">
        <f>IF(AND(TONGHOP!$O745="ThiTN",TONGHOP!$P745="LT",TONGHOP!$J745="R",TONGHOP!$K745&lt;&gt;""),TONGHOP!$M745,"")</f>
        <v/>
      </c>
      <c r="K745" s="3" t="str">
        <f>IF(AND(TONGHOP!$O745="ThiTN",TONGHOP!$P745="TN",TONGHOP!$J745="R",TONGHOP!$K745&lt;&gt;""),TONGHOP!$K745,"")</f>
        <v/>
      </c>
      <c r="L745" s="3" t="str">
        <f>IF(AND(TONGHOP!$O745="ThiTN",TONGHOP!$P745="TN",TONGHOP!$J745="R",TONGHOP!$K745&lt;&gt;""),TONGHOP!$M745,"")</f>
        <v/>
      </c>
      <c r="M745" s="3" t="str">
        <f>IF(AND(TONGHOP!$O745="ThiTN",TONGHOP!$P745="VĐ",TONGHOP!$J745="R",TONGHOP!$K745&lt;&gt;""),TONGHOP!$K745,"")</f>
        <v/>
      </c>
      <c r="N745" s="3" t="str">
        <f>IF(AND(TONGHOP!$O745="ThiTN",TONGHOP!$P745="VĐ",TONGHOP!$J745="R",TONGHOP!$K745&lt;&gt;""),TONGHOP!$M745,"")</f>
        <v/>
      </c>
      <c r="O745" s="3" t="str">
        <f>IF(AND(TONGHOP!$O745="ThiTN",TONGHOP!$P745="TH",TONGHOP!$J745="R",TONGHOP!$K745&lt;&gt;""),TONGHOP!$K745,"")</f>
        <v/>
      </c>
      <c r="P745" s="3" t="str">
        <f>IF(AND(TONGHOP!$O745="ThiTN",TONGHOP!$P745="TH",TONGHOP!$J745="R",TONGHOP!$K745&lt;&gt;""),TONGHOP!$M745,"")</f>
        <v/>
      </c>
    </row>
    <row r="746" spans="1:16">
      <c r="A746" s="3" t="str">
        <f>IF(AND(TONGHOP!$O746="KTHP",TONGHOP!$P746="LT",TONGHOP!$J746="R",TONGHOP!$K746&lt;&gt;""),TONGHOP!$K746,"")</f>
        <v>Trần Việt Khánh</v>
      </c>
      <c r="B746" s="3">
        <f>IF(AND(TONGHOP!$O746="KTHP",TONGHOP!$P746="LT",TONGHOP!$J746="R",TONGHOP!$K746&lt;&gt;""),TONGHOP!$M746,"")</f>
        <v>2</v>
      </c>
      <c r="C746" s="3" t="str">
        <f>IF(AND(TONGHOP!$O746="KTHP",TONGHOP!$P746="TN",TONGHOP!$J746="R",TONGHOP!$K746&lt;&gt;""),TONGHOP!$K746,"")</f>
        <v/>
      </c>
      <c r="D746" s="3" t="str">
        <f>IF(AND(TONGHOP!$O746="KTHP",TONGHOP!$P746="TN",TONGHOP!$J746="R",TONGHOP!$K746&lt;&gt;""),TONGHOP!$M746,"")</f>
        <v/>
      </c>
      <c r="E746" s="3" t="str">
        <f>IF(AND(TONGHOP!$O746="KTHP",TONGHOP!$P746="VD",TONGHOP!$J746="R",TONGHOP!$K746&lt;&gt;""),TONGHOP!$K746,"")</f>
        <v/>
      </c>
      <c r="F746" s="3" t="str">
        <f>IF(AND(TONGHOP!$O746="KTHP",TONGHOP!$P746="VD",TONGHOP!$J746="R",TONGHOP!$K746&lt;&gt;""),TONGHOP!$M746,"")</f>
        <v/>
      </c>
      <c r="G746" s="3" t="str">
        <f>IF(AND(TONGHOP!$O746="KTHP",TONGHOP!$P746="TH",TONGHOP!$J746="R",TONGHOP!$K746&lt;&gt;""),TONGHOP!$K746,"")</f>
        <v/>
      </c>
      <c r="H746" s="3" t="str">
        <f>IF(AND(TONGHOP!$O746="KTHP",TONGHOP!$P746="TH",TONGHOP!$J746="R",TONGHOP!$K746&lt;&gt;""),TONGHOP!$M746,"")</f>
        <v/>
      </c>
      <c r="I746" s="3" t="str">
        <f>IF(AND(TONGHOP!$O746="ThiTN",TONGHOP!$P746="LT",TONGHOP!$J746="R",TONGHOP!$K746&lt;&gt;""),TONGHOP!$K746,"")</f>
        <v/>
      </c>
      <c r="J746" s="3" t="str">
        <f>IF(AND(TONGHOP!$O746="ThiTN",TONGHOP!$P746="LT",TONGHOP!$J746="R",TONGHOP!$K746&lt;&gt;""),TONGHOP!$M746,"")</f>
        <v/>
      </c>
      <c r="K746" s="3" t="str">
        <f>IF(AND(TONGHOP!$O746="ThiTN",TONGHOP!$P746="TN",TONGHOP!$J746="R",TONGHOP!$K746&lt;&gt;""),TONGHOP!$K746,"")</f>
        <v/>
      </c>
      <c r="L746" s="3" t="str">
        <f>IF(AND(TONGHOP!$O746="ThiTN",TONGHOP!$P746="TN",TONGHOP!$J746="R",TONGHOP!$K746&lt;&gt;""),TONGHOP!$M746,"")</f>
        <v/>
      </c>
      <c r="M746" s="3" t="str">
        <f>IF(AND(TONGHOP!$O746="ThiTN",TONGHOP!$P746="VĐ",TONGHOP!$J746="R",TONGHOP!$K746&lt;&gt;""),TONGHOP!$K746,"")</f>
        <v/>
      </c>
      <c r="N746" s="3" t="str">
        <f>IF(AND(TONGHOP!$O746="ThiTN",TONGHOP!$P746="VĐ",TONGHOP!$J746="R",TONGHOP!$K746&lt;&gt;""),TONGHOP!$M746,"")</f>
        <v/>
      </c>
      <c r="O746" s="3" t="str">
        <f>IF(AND(TONGHOP!$O746="ThiTN",TONGHOP!$P746="TH",TONGHOP!$J746="R",TONGHOP!$K746&lt;&gt;""),TONGHOP!$K746,"")</f>
        <v/>
      </c>
      <c r="P746" s="3" t="str">
        <f>IF(AND(TONGHOP!$O746="ThiTN",TONGHOP!$P746="TH",TONGHOP!$J746="R",TONGHOP!$K746&lt;&gt;""),TONGHOP!$M746,"")</f>
        <v/>
      </c>
    </row>
    <row r="747" spans="1:16">
      <c r="A747" s="3" t="str">
        <f>IF(AND(TONGHOP!$O747="KTHP",TONGHOP!$P747="LT",TONGHOP!$J747="R",TONGHOP!$K747&lt;&gt;""),TONGHOP!$K747,"")</f>
        <v/>
      </c>
      <c r="B747" s="3" t="str">
        <f>IF(AND(TONGHOP!$O747="KTHP",TONGHOP!$P747="LT",TONGHOP!$J747="R",TONGHOP!$K747&lt;&gt;""),TONGHOP!$M747,"")</f>
        <v/>
      </c>
      <c r="C747" s="3" t="str">
        <f>IF(AND(TONGHOP!$O747="KTHP",TONGHOP!$P747="TN",TONGHOP!$J747="R",TONGHOP!$K747&lt;&gt;""),TONGHOP!$K747,"")</f>
        <v/>
      </c>
      <c r="D747" s="3" t="str">
        <f>IF(AND(TONGHOP!$O747="KTHP",TONGHOP!$P747="TN",TONGHOP!$J747="R",TONGHOP!$K747&lt;&gt;""),TONGHOP!$M747,"")</f>
        <v/>
      </c>
      <c r="E747" s="3" t="str">
        <f>IF(AND(TONGHOP!$O747="KTHP",TONGHOP!$P747="VD",TONGHOP!$J747="R",TONGHOP!$K747&lt;&gt;""),TONGHOP!$K747,"")</f>
        <v/>
      </c>
      <c r="F747" s="3" t="str">
        <f>IF(AND(TONGHOP!$O747="KTHP",TONGHOP!$P747="VD",TONGHOP!$J747="R",TONGHOP!$K747&lt;&gt;""),TONGHOP!$M747,"")</f>
        <v/>
      </c>
      <c r="G747" s="3" t="str">
        <f>IF(AND(TONGHOP!$O747="KTHP",TONGHOP!$P747="TH",TONGHOP!$J747="R",TONGHOP!$K747&lt;&gt;""),TONGHOP!$K747,"")</f>
        <v/>
      </c>
      <c r="H747" s="3" t="str">
        <f>IF(AND(TONGHOP!$O747="KTHP",TONGHOP!$P747="TH",TONGHOP!$J747="R",TONGHOP!$K747&lt;&gt;""),TONGHOP!$M747,"")</f>
        <v/>
      </c>
      <c r="I747" s="3" t="str">
        <f>IF(AND(TONGHOP!$O747="ThiTN",TONGHOP!$P747="LT",TONGHOP!$J747="R",TONGHOP!$K747&lt;&gt;""),TONGHOP!$K747,"")</f>
        <v/>
      </c>
      <c r="J747" s="3" t="str">
        <f>IF(AND(TONGHOP!$O747="ThiTN",TONGHOP!$P747="LT",TONGHOP!$J747="R",TONGHOP!$K747&lt;&gt;""),TONGHOP!$M747,"")</f>
        <v/>
      </c>
      <c r="K747" s="3" t="str">
        <f>IF(AND(TONGHOP!$O747="ThiTN",TONGHOP!$P747="TN",TONGHOP!$J747="R",TONGHOP!$K747&lt;&gt;""),TONGHOP!$K747,"")</f>
        <v/>
      </c>
      <c r="L747" s="3" t="str">
        <f>IF(AND(TONGHOP!$O747="ThiTN",TONGHOP!$P747="TN",TONGHOP!$J747="R",TONGHOP!$K747&lt;&gt;""),TONGHOP!$M747,"")</f>
        <v/>
      </c>
      <c r="M747" s="3" t="str">
        <f>IF(AND(TONGHOP!$O747="ThiTN",TONGHOP!$P747="VĐ",TONGHOP!$J747="R",TONGHOP!$K747&lt;&gt;""),TONGHOP!$K747,"")</f>
        <v/>
      </c>
      <c r="N747" s="3" t="str">
        <f>IF(AND(TONGHOP!$O747="ThiTN",TONGHOP!$P747="VĐ",TONGHOP!$J747="R",TONGHOP!$K747&lt;&gt;""),TONGHOP!$M747,"")</f>
        <v/>
      </c>
      <c r="O747" s="3" t="str">
        <f>IF(AND(TONGHOP!$O747="ThiTN",TONGHOP!$P747="TH",TONGHOP!$J747="R",TONGHOP!$K747&lt;&gt;""),TONGHOP!$K747,"")</f>
        <v/>
      </c>
      <c r="P747" s="3" t="str">
        <f>IF(AND(TONGHOP!$O747="ThiTN",TONGHOP!$P747="TH",TONGHOP!$J747="R",TONGHOP!$K747&lt;&gt;""),TONGHOP!$M747,"")</f>
        <v/>
      </c>
    </row>
    <row r="748" spans="1:16">
      <c r="A748" s="3" t="str">
        <f>IF(AND(TONGHOP!$O748="KTHP",TONGHOP!$P748="LT",TONGHOP!$J748="R",TONGHOP!$K748&lt;&gt;""),TONGHOP!$K748,"")</f>
        <v/>
      </c>
      <c r="B748" s="3" t="str">
        <f>IF(AND(TONGHOP!$O748="KTHP",TONGHOP!$P748="LT",TONGHOP!$J748="R",TONGHOP!$K748&lt;&gt;""),TONGHOP!$M748,"")</f>
        <v/>
      </c>
      <c r="C748" s="3" t="str">
        <f>IF(AND(TONGHOP!$O748="KTHP",TONGHOP!$P748="TN",TONGHOP!$J748="R",TONGHOP!$K748&lt;&gt;""),TONGHOP!$K748,"")</f>
        <v/>
      </c>
      <c r="D748" s="3" t="str">
        <f>IF(AND(TONGHOP!$O748="KTHP",TONGHOP!$P748="TN",TONGHOP!$J748="R",TONGHOP!$K748&lt;&gt;""),TONGHOP!$M748,"")</f>
        <v/>
      </c>
      <c r="E748" s="3" t="str">
        <f>IF(AND(TONGHOP!$O748="KTHP",TONGHOP!$P748="VD",TONGHOP!$J748="R",TONGHOP!$K748&lt;&gt;""),TONGHOP!$K748,"")</f>
        <v/>
      </c>
      <c r="F748" s="3" t="str">
        <f>IF(AND(TONGHOP!$O748="KTHP",TONGHOP!$P748="VD",TONGHOP!$J748="R",TONGHOP!$K748&lt;&gt;""),TONGHOP!$M748,"")</f>
        <v/>
      </c>
      <c r="G748" s="3" t="str">
        <f>IF(AND(TONGHOP!$O748="KTHP",TONGHOP!$P748="TH",TONGHOP!$J748="R",TONGHOP!$K748&lt;&gt;""),TONGHOP!$K748,"")</f>
        <v/>
      </c>
      <c r="H748" s="3" t="str">
        <f>IF(AND(TONGHOP!$O748="KTHP",TONGHOP!$P748="TH",TONGHOP!$J748="R",TONGHOP!$K748&lt;&gt;""),TONGHOP!$M748,"")</f>
        <v/>
      </c>
      <c r="I748" s="3" t="str">
        <f>IF(AND(TONGHOP!$O748="ThiTN",TONGHOP!$P748="LT",TONGHOP!$J748="R",TONGHOP!$K748&lt;&gt;""),TONGHOP!$K748,"")</f>
        <v/>
      </c>
      <c r="J748" s="3" t="str">
        <f>IF(AND(TONGHOP!$O748="ThiTN",TONGHOP!$P748="LT",TONGHOP!$J748="R",TONGHOP!$K748&lt;&gt;""),TONGHOP!$M748,"")</f>
        <v/>
      </c>
      <c r="K748" s="3" t="str">
        <f>IF(AND(TONGHOP!$O748="ThiTN",TONGHOP!$P748="TN",TONGHOP!$J748="R",TONGHOP!$K748&lt;&gt;""),TONGHOP!$K748,"")</f>
        <v/>
      </c>
      <c r="L748" s="3" t="str">
        <f>IF(AND(TONGHOP!$O748="ThiTN",TONGHOP!$P748="TN",TONGHOP!$J748="R",TONGHOP!$K748&lt;&gt;""),TONGHOP!$M748,"")</f>
        <v/>
      </c>
      <c r="M748" s="3" t="str">
        <f>IF(AND(TONGHOP!$O748="ThiTN",TONGHOP!$P748="VĐ",TONGHOP!$J748="R",TONGHOP!$K748&lt;&gt;""),TONGHOP!$K748,"")</f>
        <v/>
      </c>
      <c r="N748" s="3" t="str">
        <f>IF(AND(TONGHOP!$O748="ThiTN",TONGHOP!$P748="VĐ",TONGHOP!$J748="R",TONGHOP!$K748&lt;&gt;""),TONGHOP!$M748,"")</f>
        <v/>
      </c>
      <c r="O748" s="3" t="str">
        <f>IF(AND(TONGHOP!$O748="ThiTN",TONGHOP!$P748="TH",TONGHOP!$J748="R",TONGHOP!$K748&lt;&gt;""),TONGHOP!$K748,"")</f>
        <v/>
      </c>
      <c r="P748" s="3" t="str">
        <f>IF(AND(TONGHOP!$O748="ThiTN",TONGHOP!$P748="TH",TONGHOP!$J748="R",TONGHOP!$K748&lt;&gt;""),TONGHOP!$M748,"")</f>
        <v/>
      </c>
    </row>
    <row r="749" spans="1:16">
      <c r="A749" s="3" t="str">
        <f>IF(AND(TONGHOP!$O749="KTHP",TONGHOP!$P749="LT",TONGHOP!$J749="R",TONGHOP!$K749&lt;&gt;""),TONGHOP!$K749,"")</f>
        <v/>
      </c>
      <c r="B749" s="3" t="str">
        <f>IF(AND(TONGHOP!$O749="KTHP",TONGHOP!$P749="LT",TONGHOP!$J749="R",TONGHOP!$K749&lt;&gt;""),TONGHOP!$M749,"")</f>
        <v/>
      </c>
      <c r="C749" s="3" t="str">
        <f>IF(AND(TONGHOP!$O749="KTHP",TONGHOP!$P749="TN",TONGHOP!$J749="R",TONGHOP!$K749&lt;&gt;""),TONGHOP!$K749,"")</f>
        <v/>
      </c>
      <c r="D749" s="3" t="str">
        <f>IF(AND(TONGHOP!$O749="KTHP",TONGHOP!$P749="TN",TONGHOP!$J749="R",TONGHOP!$K749&lt;&gt;""),TONGHOP!$M749,"")</f>
        <v/>
      </c>
      <c r="E749" s="3" t="str">
        <f>IF(AND(TONGHOP!$O749="KTHP",TONGHOP!$P749="VD",TONGHOP!$J749="R",TONGHOP!$K749&lt;&gt;""),TONGHOP!$K749,"")</f>
        <v/>
      </c>
      <c r="F749" s="3" t="str">
        <f>IF(AND(TONGHOP!$O749="KTHP",TONGHOP!$P749="VD",TONGHOP!$J749="R",TONGHOP!$K749&lt;&gt;""),TONGHOP!$M749,"")</f>
        <v/>
      </c>
      <c r="G749" s="3" t="str">
        <f>IF(AND(TONGHOP!$O749="KTHP",TONGHOP!$P749="TH",TONGHOP!$J749="R",TONGHOP!$K749&lt;&gt;""),TONGHOP!$K749,"")</f>
        <v/>
      </c>
      <c r="H749" s="3" t="str">
        <f>IF(AND(TONGHOP!$O749="KTHP",TONGHOP!$P749="TH",TONGHOP!$J749="R",TONGHOP!$K749&lt;&gt;""),TONGHOP!$M749,"")</f>
        <v/>
      </c>
      <c r="I749" s="3" t="str">
        <f>IF(AND(TONGHOP!$O749="ThiTN",TONGHOP!$P749="LT",TONGHOP!$J749="R",TONGHOP!$K749&lt;&gt;""),TONGHOP!$K749,"")</f>
        <v/>
      </c>
      <c r="J749" s="3" t="str">
        <f>IF(AND(TONGHOP!$O749="ThiTN",TONGHOP!$P749="LT",TONGHOP!$J749="R",TONGHOP!$K749&lt;&gt;""),TONGHOP!$M749,"")</f>
        <v/>
      </c>
      <c r="K749" s="3" t="str">
        <f>IF(AND(TONGHOP!$O749="ThiTN",TONGHOP!$P749="TN",TONGHOP!$J749="R",TONGHOP!$K749&lt;&gt;""),TONGHOP!$K749,"")</f>
        <v/>
      </c>
      <c r="L749" s="3" t="str">
        <f>IF(AND(TONGHOP!$O749="ThiTN",TONGHOP!$P749="TN",TONGHOP!$J749="R",TONGHOP!$K749&lt;&gt;""),TONGHOP!$M749,"")</f>
        <v/>
      </c>
      <c r="M749" s="3" t="str">
        <f>IF(AND(TONGHOP!$O749="ThiTN",TONGHOP!$P749="VĐ",TONGHOP!$J749="R",TONGHOP!$K749&lt;&gt;""),TONGHOP!$K749,"")</f>
        <v/>
      </c>
      <c r="N749" s="3" t="str">
        <f>IF(AND(TONGHOP!$O749="ThiTN",TONGHOP!$P749="VĐ",TONGHOP!$J749="R",TONGHOP!$K749&lt;&gt;""),TONGHOP!$M749,"")</f>
        <v/>
      </c>
      <c r="O749" s="3" t="str">
        <f>IF(AND(TONGHOP!$O749="ThiTN",TONGHOP!$P749="TH",TONGHOP!$J749="R",TONGHOP!$K749&lt;&gt;""),TONGHOP!$K749,"")</f>
        <v/>
      </c>
      <c r="P749" s="3" t="str">
        <f>IF(AND(TONGHOP!$O749="ThiTN",TONGHOP!$P749="TH",TONGHOP!$J749="R",TONGHOP!$K749&lt;&gt;""),TONGHOP!$M749,"")</f>
        <v/>
      </c>
    </row>
    <row r="750" spans="1:16">
      <c r="A750" s="3" t="str">
        <f>IF(AND(TONGHOP!$O750="KTHP",TONGHOP!$P750="LT",TONGHOP!$J750="R",TONGHOP!$K750&lt;&gt;""),TONGHOP!$K750,"")</f>
        <v/>
      </c>
      <c r="B750" s="3" t="str">
        <f>IF(AND(TONGHOP!$O750="KTHP",TONGHOP!$P750="LT",TONGHOP!$J750="R",TONGHOP!$K750&lt;&gt;""),TONGHOP!$M750,"")</f>
        <v/>
      </c>
      <c r="C750" s="3" t="str">
        <f>IF(AND(TONGHOP!$O750="KTHP",TONGHOP!$P750="TN",TONGHOP!$J750="R",TONGHOP!$K750&lt;&gt;""),TONGHOP!$K750,"")</f>
        <v/>
      </c>
      <c r="D750" s="3" t="str">
        <f>IF(AND(TONGHOP!$O750="KTHP",TONGHOP!$P750="TN",TONGHOP!$J750="R",TONGHOP!$K750&lt;&gt;""),TONGHOP!$M750,"")</f>
        <v/>
      </c>
      <c r="E750" s="3" t="str">
        <f>IF(AND(TONGHOP!$O750="KTHP",TONGHOP!$P750="VD",TONGHOP!$J750="R",TONGHOP!$K750&lt;&gt;""),TONGHOP!$K750,"")</f>
        <v/>
      </c>
      <c r="F750" s="3" t="str">
        <f>IF(AND(TONGHOP!$O750="KTHP",TONGHOP!$P750="VD",TONGHOP!$J750="R",TONGHOP!$K750&lt;&gt;""),TONGHOP!$M750,"")</f>
        <v/>
      </c>
      <c r="G750" s="3" t="str">
        <f>IF(AND(TONGHOP!$O750="KTHP",TONGHOP!$P750="TH",TONGHOP!$J750="R",TONGHOP!$K750&lt;&gt;""),TONGHOP!$K750,"")</f>
        <v/>
      </c>
      <c r="H750" s="3" t="str">
        <f>IF(AND(TONGHOP!$O750="KTHP",TONGHOP!$P750="TH",TONGHOP!$J750="R",TONGHOP!$K750&lt;&gt;""),TONGHOP!$M750,"")</f>
        <v/>
      </c>
      <c r="I750" s="3" t="str">
        <f>IF(AND(TONGHOP!$O750="ThiTN",TONGHOP!$P750="LT",TONGHOP!$J750="R",TONGHOP!$K750&lt;&gt;""),TONGHOP!$K750,"")</f>
        <v/>
      </c>
      <c r="J750" s="3" t="str">
        <f>IF(AND(TONGHOP!$O750="ThiTN",TONGHOP!$P750="LT",TONGHOP!$J750="R",TONGHOP!$K750&lt;&gt;""),TONGHOP!$M750,"")</f>
        <v/>
      </c>
      <c r="K750" s="3" t="str">
        <f>IF(AND(TONGHOP!$O750="ThiTN",TONGHOP!$P750="TN",TONGHOP!$J750="R",TONGHOP!$K750&lt;&gt;""),TONGHOP!$K750,"")</f>
        <v/>
      </c>
      <c r="L750" s="3" t="str">
        <f>IF(AND(TONGHOP!$O750="ThiTN",TONGHOP!$P750="TN",TONGHOP!$J750="R",TONGHOP!$K750&lt;&gt;""),TONGHOP!$M750,"")</f>
        <v/>
      </c>
      <c r="M750" s="3" t="str">
        <f>IF(AND(TONGHOP!$O750="ThiTN",TONGHOP!$P750="VĐ",TONGHOP!$J750="R",TONGHOP!$K750&lt;&gt;""),TONGHOP!$K750,"")</f>
        <v/>
      </c>
      <c r="N750" s="3" t="str">
        <f>IF(AND(TONGHOP!$O750="ThiTN",TONGHOP!$P750="VĐ",TONGHOP!$J750="R",TONGHOP!$K750&lt;&gt;""),TONGHOP!$M750,"")</f>
        <v/>
      </c>
      <c r="O750" s="3" t="str">
        <f>IF(AND(TONGHOP!$O750="ThiTN",TONGHOP!$P750="TH",TONGHOP!$J750="R",TONGHOP!$K750&lt;&gt;""),TONGHOP!$K750,"")</f>
        <v/>
      </c>
      <c r="P750" s="3" t="str">
        <f>IF(AND(TONGHOP!$O750="ThiTN",TONGHOP!$P750="TH",TONGHOP!$J750="R",TONGHOP!$K750&lt;&gt;""),TONGHOP!$M750,"")</f>
        <v/>
      </c>
    </row>
    <row r="751" spans="1:16">
      <c r="A751" s="3" t="str">
        <f>IF(AND(TONGHOP!$O751="KTHP",TONGHOP!$P751="LT",TONGHOP!$J751="R",TONGHOP!$K751&lt;&gt;""),TONGHOP!$K751,"")</f>
        <v/>
      </c>
      <c r="B751" s="3" t="str">
        <f>IF(AND(TONGHOP!$O751="KTHP",TONGHOP!$P751="LT",TONGHOP!$J751="R",TONGHOP!$K751&lt;&gt;""),TONGHOP!$M751,"")</f>
        <v/>
      </c>
      <c r="C751" s="3" t="str">
        <f>IF(AND(TONGHOP!$O751="KTHP",TONGHOP!$P751="TN",TONGHOP!$J751="R",TONGHOP!$K751&lt;&gt;""),TONGHOP!$K751,"")</f>
        <v/>
      </c>
      <c r="D751" s="3" t="str">
        <f>IF(AND(TONGHOP!$O751="KTHP",TONGHOP!$P751="TN",TONGHOP!$J751="R",TONGHOP!$K751&lt;&gt;""),TONGHOP!$M751,"")</f>
        <v/>
      </c>
      <c r="E751" s="3" t="str">
        <f>IF(AND(TONGHOP!$O751="KTHP",TONGHOP!$P751="VD",TONGHOP!$J751="R",TONGHOP!$K751&lt;&gt;""),TONGHOP!$K751,"")</f>
        <v/>
      </c>
      <c r="F751" s="3" t="str">
        <f>IF(AND(TONGHOP!$O751="KTHP",TONGHOP!$P751="VD",TONGHOP!$J751="R",TONGHOP!$K751&lt;&gt;""),TONGHOP!$M751,"")</f>
        <v/>
      </c>
      <c r="G751" s="3" t="str">
        <f>IF(AND(TONGHOP!$O751="KTHP",TONGHOP!$P751="TH",TONGHOP!$J751="R",TONGHOP!$K751&lt;&gt;""),TONGHOP!$K751,"")</f>
        <v/>
      </c>
      <c r="H751" s="3" t="str">
        <f>IF(AND(TONGHOP!$O751="KTHP",TONGHOP!$P751="TH",TONGHOP!$J751="R",TONGHOP!$K751&lt;&gt;""),TONGHOP!$M751,"")</f>
        <v/>
      </c>
      <c r="I751" s="3" t="str">
        <f>IF(AND(TONGHOP!$O751="ThiTN",TONGHOP!$P751="LT",TONGHOP!$J751="R",TONGHOP!$K751&lt;&gt;""),TONGHOP!$K751,"")</f>
        <v/>
      </c>
      <c r="J751" s="3" t="str">
        <f>IF(AND(TONGHOP!$O751="ThiTN",TONGHOP!$P751="LT",TONGHOP!$J751="R",TONGHOP!$K751&lt;&gt;""),TONGHOP!$M751,"")</f>
        <v/>
      </c>
      <c r="K751" s="3" t="str">
        <f>IF(AND(TONGHOP!$O751="ThiTN",TONGHOP!$P751="TN",TONGHOP!$J751="R",TONGHOP!$K751&lt;&gt;""),TONGHOP!$K751,"")</f>
        <v/>
      </c>
      <c r="L751" s="3" t="str">
        <f>IF(AND(TONGHOP!$O751="ThiTN",TONGHOP!$P751="TN",TONGHOP!$J751="R",TONGHOP!$K751&lt;&gt;""),TONGHOP!$M751,"")</f>
        <v/>
      </c>
      <c r="M751" s="3" t="str">
        <f>IF(AND(TONGHOP!$O751="ThiTN",TONGHOP!$P751="VĐ",TONGHOP!$J751="R",TONGHOP!$K751&lt;&gt;""),TONGHOP!$K751,"")</f>
        <v/>
      </c>
      <c r="N751" s="3" t="str">
        <f>IF(AND(TONGHOP!$O751="ThiTN",TONGHOP!$P751="VĐ",TONGHOP!$J751="R",TONGHOP!$K751&lt;&gt;""),TONGHOP!$M751,"")</f>
        <v/>
      </c>
      <c r="O751" s="3" t="str">
        <f>IF(AND(TONGHOP!$O751="ThiTN",TONGHOP!$P751="TH",TONGHOP!$J751="R",TONGHOP!$K751&lt;&gt;""),TONGHOP!$K751,"")</f>
        <v/>
      </c>
      <c r="P751" s="3" t="str">
        <f>IF(AND(TONGHOP!$O751="ThiTN",TONGHOP!$P751="TH",TONGHOP!$J751="R",TONGHOP!$K751&lt;&gt;""),TONGHOP!$M751,"")</f>
        <v/>
      </c>
    </row>
    <row r="752" spans="1:16">
      <c r="A752" s="3" t="str">
        <f>IF(AND(TONGHOP!$O752="KTHP",TONGHOP!$P752="LT",TONGHOP!$J752="R",TONGHOP!$K752&lt;&gt;""),TONGHOP!$K752,"")</f>
        <v>Phạm Thị Thanh Thúy</v>
      </c>
      <c r="B752" s="3">
        <f>IF(AND(TONGHOP!$O752="KTHP",TONGHOP!$P752="LT",TONGHOP!$J752="R",TONGHOP!$K752&lt;&gt;""),TONGHOP!$M752,"")</f>
        <v>2</v>
      </c>
      <c r="C752" s="3" t="str">
        <f>IF(AND(TONGHOP!$O752="KTHP",TONGHOP!$P752="TN",TONGHOP!$J752="R",TONGHOP!$K752&lt;&gt;""),TONGHOP!$K752,"")</f>
        <v/>
      </c>
      <c r="D752" s="3" t="str">
        <f>IF(AND(TONGHOP!$O752="KTHP",TONGHOP!$P752="TN",TONGHOP!$J752="R",TONGHOP!$K752&lt;&gt;""),TONGHOP!$M752,"")</f>
        <v/>
      </c>
      <c r="E752" s="3" t="str">
        <f>IF(AND(TONGHOP!$O752="KTHP",TONGHOP!$P752="VD",TONGHOP!$J752="R",TONGHOP!$K752&lt;&gt;""),TONGHOP!$K752,"")</f>
        <v/>
      </c>
      <c r="F752" s="3" t="str">
        <f>IF(AND(TONGHOP!$O752="KTHP",TONGHOP!$P752="VD",TONGHOP!$J752="R",TONGHOP!$K752&lt;&gt;""),TONGHOP!$M752,"")</f>
        <v/>
      </c>
      <c r="G752" s="3" t="str">
        <f>IF(AND(TONGHOP!$O752="KTHP",TONGHOP!$P752="TH",TONGHOP!$J752="R",TONGHOP!$K752&lt;&gt;""),TONGHOP!$K752,"")</f>
        <v/>
      </c>
      <c r="H752" s="3" t="str">
        <f>IF(AND(TONGHOP!$O752="KTHP",TONGHOP!$P752="TH",TONGHOP!$J752="R",TONGHOP!$K752&lt;&gt;""),TONGHOP!$M752,"")</f>
        <v/>
      </c>
      <c r="I752" s="3" t="str">
        <f>IF(AND(TONGHOP!$O752="ThiTN",TONGHOP!$P752="LT",TONGHOP!$J752="R",TONGHOP!$K752&lt;&gt;""),TONGHOP!$K752,"")</f>
        <v/>
      </c>
      <c r="J752" s="3" t="str">
        <f>IF(AND(TONGHOP!$O752="ThiTN",TONGHOP!$P752="LT",TONGHOP!$J752="R",TONGHOP!$K752&lt;&gt;""),TONGHOP!$M752,"")</f>
        <v/>
      </c>
      <c r="K752" s="3" t="str">
        <f>IF(AND(TONGHOP!$O752="ThiTN",TONGHOP!$P752="TN",TONGHOP!$J752="R",TONGHOP!$K752&lt;&gt;""),TONGHOP!$K752,"")</f>
        <v/>
      </c>
      <c r="L752" s="3" t="str">
        <f>IF(AND(TONGHOP!$O752="ThiTN",TONGHOP!$P752="TN",TONGHOP!$J752="R",TONGHOP!$K752&lt;&gt;""),TONGHOP!$M752,"")</f>
        <v/>
      </c>
      <c r="M752" s="3" t="str">
        <f>IF(AND(TONGHOP!$O752="ThiTN",TONGHOP!$P752="VĐ",TONGHOP!$J752="R",TONGHOP!$K752&lt;&gt;""),TONGHOP!$K752,"")</f>
        <v/>
      </c>
      <c r="N752" s="3" t="str">
        <f>IF(AND(TONGHOP!$O752="ThiTN",TONGHOP!$P752="VĐ",TONGHOP!$J752="R",TONGHOP!$K752&lt;&gt;""),TONGHOP!$M752,"")</f>
        <v/>
      </c>
      <c r="O752" s="3" t="str">
        <f>IF(AND(TONGHOP!$O752="ThiTN",TONGHOP!$P752="TH",TONGHOP!$J752="R",TONGHOP!$K752&lt;&gt;""),TONGHOP!$K752,"")</f>
        <v/>
      </c>
      <c r="P752" s="3" t="str">
        <f>IF(AND(TONGHOP!$O752="ThiTN",TONGHOP!$P752="TH",TONGHOP!$J752="R",TONGHOP!$K752&lt;&gt;""),TONGHOP!$M752,"")</f>
        <v/>
      </c>
    </row>
    <row r="753" spans="1:16">
      <c r="A753" s="3" t="str">
        <f>IF(AND(TONGHOP!$O753="KTHP",TONGHOP!$P753="LT",TONGHOP!$J753="R",TONGHOP!$K753&lt;&gt;""),TONGHOP!$K753,"")</f>
        <v/>
      </c>
      <c r="B753" s="3" t="str">
        <f>IF(AND(TONGHOP!$O753="KTHP",TONGHOP!$P753="LT",TONGHOP!$J753="R",TONGHOP!$K753&lt;&gt;""),TONGHOP!$M753,"")</f>
        <v/>
      </c>
      <c r="C753" s="3" t="str">
        <f>IF(AND(TONGHOP!$O753="KTHP",TONGHOP!$P753="TN",TONGHOP!$J753="R",TONGHOP!$K753&lt;&gt;""),TONGHOP!$K753,"")</f>
        <v/>
      </c>
      <c r="D753" s="3" t="str">
        <f>IF(AND(TONGHOP!$O753="KTHP",TONGHOP!$P753="TN",TONGHOP!$J753="R",TONGHOP!$K753&lt;&gt;""),TONGHOP!$M753,"")</f>
        <v/>
      </c>
      <c r="E753" s="3" t="str">
        <f>IF(AND(TONGHOP!$O753="KTHP",TONGHOP!$P753="VD",TONGHOP!$J753="R",TONGHOP!$K753&lt;&gt;""),TONGHOP!$K753,"")</f>
        <v/>
      </c>
      <c r="F753" s="3" t="str">
        <f>IF(AND(TONGHOP!$O753="KTHP",TONGHOP!$P753="VD",TONGHOP!$J753="R",TONGHOP!$K753&lt;&gt;""),TONGHOP!$M753,"")</f>
        <v/>
      </c>
      <c r="G753" s="3" t="str">
        <f>IF(AND(TONGHOP!$O753="KTHP",TONGHOP!$P753="TH",TONGHOP!$J753="R",TONGHOP!$K753&lt;&gt;""),TONGHOP!$K753,"")</f>
        <v/>
      </c>
      <c r="H753" s="3" t="str">
        <f>IF(AND(TONGHOP!$O753="KTHP",TONGHOP!$P753="TH",TONGHOP!$J753="R",TONGHOP!$K753&lt;&gt;""),TONGHOP!$M753,"")</f>
        <v/>
      </c>
      <c r="I753" s="3" t="str">
        <f>IF(AND(TONGHOP!$O753="ThiTN",TONGHOP!$P753="LT",TONGHOP!$J753="R",TONGHOP!$K753&lt;&gt;""),TONGHOP!$K753,"")</f>
        <v/>
      </c>
      <c r="J753" s="3" t="str">
        <f>IF(AND(TONGHOP!$O753="ThiTN",TONGHOP!$P753="LT",TONGHOP!$J753="R",TONGHOP!$K753&lt;&gt;""),TONGHOP!$M753,"")</f>
        <v/>
      </c>
      <c r="K753" s="3" t="str">
        <f>IF(AND(TONGHOP!$O753="ThiTN",TONGHOP!$P753="TN",TONGHOP!$J753="R",TONGHOP!$K753&lt;&gt;""),TONGHOP!$K753,"")</f>
        <v/>
      </c>
      <c r="L753" s="3" t="str">
        <f>IF(AND(TONGHOP!$O753="ThiTN",TONGHOP!$P753="TN",TONGHOP!$J753="R",TONGHOP!$K753&lt;&gt;""),TONGHOP!$M753,"")</f>
        <v/>
      </c>
      <c r="M753" s="3" t="str">
        <f>IF(AND(TONGHOP!$O753="ThiTN",TONGHOP!$P753="VĐ",TONGHOP!$J753="R",TONGHOP!$K753&lt;&gt;""),TONGHOP!$K753,"")</f>
        <v/>
      </c>
      <c r="N753" s="3" t="str">
        <f>IF(AND(TONGHOP!$O753="ThiTN",TONGHOP!$P753="VĐ",TONGHOP!$J753="R",TONGHOP!$K753&lt;&gt;""),TONGHOP!$M753,"")</f>
        <v/>
      </c>
      <c r="O753" s="3" t="str">
        <f>IF(AND(TONGHOP!$O753="ThiTN",TONGHOP!$P753="TH",TONGHOP!$J753="R",TONGHOP!$K753&lt;&gt;""),TONGHOP!$K753,"")</f>
        <v/>
      </c>
      <c r="P753" s="3" t="str">
        <f>IF(AND(TONGHOP!$O753="ThiTN",TONGHOP!$P753="TH",TONGHOP!$J753="R",TONGHOP!$K753&lt;&gt;""),TONGHOP!$M753,"")</f>
        <v/>
      </c>
    </row>
    <row r="754" spans="1:16">
      <c r="A754" s="3" t="str">
        <f>IF(AND(TONGHOP!$O754="KTHP",TONGHOP!$P754="LT",TONGHOP!$J754="R",TONGHOP!$K754&lt;&gt;""),TONGHOP!$K754,"")</f>
        <v/>
      </c>
      <c r="B754" s="3" t="str">
        <f>IF(AND(TONGHOP!$O754="KTHP",TONGHOP!$P754="LT",TONGHOP!$J754="R",TONGHOP!$K754&lt;&gt;""),TONGHOP!$M754,"")</f>
        <v/>
      </c>
      <c r="C754" s="3" t="str">
        <f>IF(AND(TONGHOP!$O754="KTHP",TONGHOP!$P754="TN",TONGHOP!$J754="R",TONGHOP!$K754&lt;&gt;""),TONGHOP!$K754,"")</f>
        <v/>
      </c>
      <c r="D754" s="3" t="str">
        <f>IF(AND(TONGHOP!$O754="KTHP",TONGHOP!$P754="TN",TONGHOP!$J754="R",TONGHOP!$K754&lt;&gt;""),TONGHOP!$M754,"")</f>
        <v/>
      </c>
      <c r="E754" s="3" t="str">
        <f>IF(AND(TONGHOP!$O754="KTHP",TONGHOP!$P754="VD",TONGHOP!$J754="R",TONGHOP!$K754&lt;&gt;""),TONGHOP!$K754,"")</f>
        <v/>
      </c>
      <c r="F754" s="3" t="str">
        <f>IF(AND(TONGHOP!$O754="KTHP",TONGHOP!$P754="VD",TONGHOP!$J754="R",TONGHOP!$K754&lt;&gt;""),TONGHOP!$M754,"")</f>
        <v/>
      </c>
      <c r="G754" s="3" t="str">
        <f>IF(AND(TONGHOP!$O754="KTHP",TONGHOP!$P754="TH",TONGHOP!$J754="R",TONGHOP!$K754&lt;&gt;""),TONGHOP!$K754,"")</f>
        <v/>
      </c>
      <c r="H754" s="3" t="str">
        <f>IF(AND(TONGHOP!$O754="KTHP",TONGHOP!$P754="TH",TONGHOP!$J754="R",TONGHOP!$K754&lt;&gt;""),TONGHOP!$M754,"")</f>
        <v/>
      </c>
      <c r="I754" s="3" t="str">
        <f>IF(AND(TONGHOP!$O754="ThiTN",TONGHOP!$P754="LT",TONGHOP!$J754="R",TONGHOP!$K754&lt;&gt;""),TONGHOP!$K754,"")</f>
        <v/>
      </c>
      <c r="J754" s="3" t="str">
        <f>IF(AND(TONGHOP!$O754="ThiTN",TONGHOP!$P754="LT",TONGHOP!$J754="R",TONGHOP!$K754&lt;&gt;""),TONGHOP!$M754,"")</f>
        <v/>
      </c>
      <c r="K754" s="3" t="str">
        <f>IF(AND(TONGHOP!$O754="ThiTN",TONGHOP!$P754="TN",TONGHOP!$J754="R",TONGHOP!$K754&lt;&gt;""),TONGHOP!$K754,"")</f>
        <v/>
      </c>
      <c r="L754" s="3" t="str">
        <f>IF(AND(TONGHOP!$O754="ThiTN",TONGHOP!$P754="TN",TONGHOP!$J754="R",TONGHOP!$K754&lt;&gt;""),TONGHOP!$M754,"")</f>
        <v/>
      </c>
      <c r="M754" s="3" t="str">
        <f>IF(AND(TONGHOP!$O754="ThiTN",TONGHOP!$P754="VĐ",TONGHOP!$J754="R",TONGHOP!$K754&lt;&gt;""),TONGHOP!$K754,"")</f>
        <v/>
      </c>
      <c r="N754" s="3" t="str">
        <f>IF(AND(TONGHOP!$O754="ThiTN",TONGHOP!$P754="VĐ",TONGHOP!$J754="R",TONGHOP!$K754&lt;&gt;""),TONGHOP!$M754,"")</f>
        <v/>
      </c>
      <c r="O754" s="3" t="str">
        <f>IF(AND(TONGHOP!$O754="ThiTN",TONGHOP!$P754="TH",TONGHOP!$J754="R",TONGHOP!$K754&lt;&gt;""),TONGHOP!$K754,"")</f>
        <v/>
      </c>
      <c r="P754" s="3" t="str">
        <f>IF(AND(TONGHOP!$O754="ThiTN",TONGHOP!$P754="TH",TONGHOP!$J754="R",TONGHOP!$K754&lt;&gt;""),TONGHOP!$M754,"")</f>
        <v/>
      </c>
    </row>
    <row r="755" spans="1:16">
      <c r="A755" s="3" t="str">
        <f>IF(AND(TONGHOP!$O755="KTHP",TONGHOP!$P755="LT",TONGHOP!$J755="R",TONGHOP!$K755&lt;&gt;""),TONGHOP!$K755,"")</f>
        <v/>
      </c>
      <c r="B755" s="3" t="str">
        <f>IF(AND(TONGHOP!$O755="KTHP",TONGHOP!$P755="LT",TONGHOP!$J755="R",TONGHOP!$K755&lt;&gt;""),TONGHOP!$M755,"")</f>
        <v/>
      </c>
      <c r="C755" s="3" t="str">
        <f>IF(AND(TONGHOP!$O755="KTHP",TONGHOP!$P755="TN",TONGHOP!$J755="R",TONGHOP!$K755&lt;&gt;""),TONGHOP!$K755,"")</f>
        <v/>
      </c>
      <c r="D755" s="3" t="str">
        <f>IF(AND(TONGHOP!$O755="KTHP",TONGHOP!$P755="TN",TONGHOP!$J755="R",TONGHOP!$K755&lt;&gt;""),TONGHOP!$M755,"")</f>
        <v/>
      </c>
      <c r="E755" s="3" t="str">
        <f>IF(AND(TONGHOP!$O755="KTHP",TONGHOP!$P755="VD",TONGHOP!$J755="R",TONGHOP!$K755&lt;&gt;""),TONGHOP!$K755,"")</f>
        <v/>
      </c>
      <c r="F755" s="3" t="str">
        <f>IF(AND(TONGHOP!$O755="KTHP",TONGHOP!$P755="VD",TONGHOP!$J755="R",TONGHOP!$K755&lt;&gt;""),TONGHOP!$M755,"")</f>
        <v/>
      </c>
      <c r="G755" s="3" t="str">
        <f>IF(AND(TONGHOP!$O755="KTHP",TONGHOP!$P755="TH",TONGHOP!$J755="R",TONGHOP!$K755&lt;&gt;""),TONGHOP!$K755,"")</f>
        <v/>
      </c>
      <c r="H755" s="3" t="str">
        <f>IF(AND(TONGHOP!$O755="KTHP",TONGHOP!$P755="TH",TONGHOP!$J755="R",TONGHOP!$K755&lt;&gt;""),TONGHOP!$M755,"")</f>
        <v/>
      </c>
      <c r="I755" s="3" t="str">
        <f>IF(AND(TONGHOP!$O755="ThiTN",TONGHOP!$P755="LT",TONGHOP!$J755="R",TONGHOP!$K755&lt;&gt;""),TONGHOP!$K755,"")</f>
        <v/>
      </c>
      <c r="J755" s="3" t="str">
        <f>IF(AND(TONGHOP!$O755="ThiTN",TONGHOP!$P755="LT",TONGHOP!$J755="R",TONGHOP!$K755&lt;&gt;""),TONGHOP!$M755,"")</f>
        <v/>
      </c>
      <c r="K755" s="3" t="str">
        <f>IF(AND(TONGHOP!$O755="ThiTN",TONGHOP!$P755="TN",TONGHOP!$J755="R",TONGHOP!$K755&lt;&gt;""),TONGHOP!$K755,"")</f>
        <v/>
      </c>
      <c r="L755" s="3" t="str">
        <f>IF(AND(TONGHOP!$O755="ThiTN",TONGHOP!$P755="TN",TONGHOP!$J755="R",TONGHOP!$K755&lt;&gt;""),TONGHOP!$M755,"")</f>
        <v/>
      </c>
      <c r="M755" s="3" t="str">
        <f>IF(AND(TONGHOP!$O755="ThiTN",TONGHOP!$P755="VĐ",TONGHOP!$J755="R",TONGHOP!$K755&lt;&gt;""),TONGHOP!$K755,"")</f>
        <v/>
      </c>
      <c r="N755" s="3" t="str">
        <f>IF(AND(TONGHOP!$O755="ThiTN",TONGHOP!$P755="VĐ",TONGHOP!$J755="R",TONGHOP!$K755&lt;&gt;""),TONGHOP!$M755,"")</f>
        <v/>
      </c>
      <c r="O755" s="3" t="str">
        <f>IF(AND(TONGHOP!$O755="ThiTN",TONGHOP!$P755="TH",TONGHOP!$J755="R",TONGHOP!$K755&lt;&gt;""),TONGHOP!$K755,"")</f>
        <v/>
      </c>
      <c r="P755" s="3" t="str">
        <f>IF(AND(TONGHOP!$O755="ThiTN",TONGHOP!$P755="TH",TONGHOP!$J755="R",TONGHOP!$K755&lt;&gt;""),TONGHOP!$M755,"")</f>
        <v/>
      </c>
    </row>
    <row r="756" spans="1:16">
      <c r="A756" s="3" t="str">
        <f>IF(AND(TONGHOP!$O756="KTHP",TONGHOP!$P756="LT",TONGHOP!$J756="R",TONGHOP!$K756&lt;&gt;""),TONGHOP!$K756,"")</f>
        <v/>
      </c>
      <c r="B756" s="3" t="str">
        <f>IF(AND(TONGHOP!$O756="KTHP",TONGHOP!$P756="LT",TONGHOP!$J756="R",TONGHOP!$K756&lt;&gt;""),TONGHOP!$M756,"")</f>
        <v/>
      </c>
      <c r="C756" s="3" t="str">
        <f>IF(AND(TONGHOP!$O756="KTHP",TONGHOP!$P756="TN",TONGHOP!$J756="R",TONGHOP!$K756&lt;&gt;""),TONGHOP!$K756,"")</f>
        <v/>
      </c>
      <c r="D756" s="3" t="str">
        <f>IF(AND(TONGHOP!$O756="KTHP",TONGHOP!$P756="TN",TONGHOP!$J756="R",TONGHOP!$K756&lt;&gt;""),TONGHOP!$M756,"")</f>
        <v/>
      </c>
      <c r="E756" s="3" t="str">
        <f>IF(AND(TONGHOP!$O756="KTHP",TONGHOP!$P756="VD",TONGHOP!$J756="R",TONGHOP!$K756&lt;&gt;""),TONGHOP!$K756,"")</f>
        <v/>
      </c>
      <c r="F756" s="3" t="str">
        <f>IF(AND(TONGHOP!$O756="KTHP",TONGHOP!$P756="VD",TONGHOP!$J756="R",TONGHOP!$K756&lt;&gt;""),TONGHOP!$M756,"")</f>
        <v/>
      </c>
      <c r="G756" s="3" t="str">
        <f>IF(AND(TONGHOP!$O756="KTHP",TONGHOP!$P756="TH",TONGHOP!$J756="R",TONGHOP!$K756&lt;&gt;""),TONGHOP!$K756,"")</f>
        <v/>
      </c>
      <c r="H756" s="3" t="str">
        <f>IF(AND(TONGHOP!$O756="KTHP",TONGHOP!$P756="TH",TONGHOP!$J756="R",TONGHOP!$K756&lt;&gt;""),TONGHOP!$M756,"")</f>
        <v/>
      </c>
      <c r="I756" s="3" t="str">
        <f>IF(AND(TONGHOP!$O756="ThiTN",TONGHOP!$P756="LT",TONGHOP!$J756="R",TONGHOP!$K756&lt;&gt;""),TONGHOP!$K756,"")</f>
        <v/>
      </c>
      <c r="J756" s="3" t="str">
        <f>IF(AND(TONGHOP!$O756="ThiTN",TONGHOP!$P756="LT",TONGHOP!$J756="R",TONGHOP!$K756&lt;&gt;""),TONGHOP!$M756,"")</f>
        <v/>
      </c>
      <c r="K756" s="3" t="str">
        <f>IF(AND(TONGHOP!$O756="ThiTN",TONGHOP!$P756="TN",TONGHOP!$J756="R",TONGHOP!$K756&lt;&gt;""),TONGHOP!$K756,"")</f>
        <v/>
      </c>
      <c r="L756" s="3" t="str">
        <f>IF(AND(TONGHOP!$O756="ThiTN",TONGHOP!$P756="TN",TONGHOP!$J756="R",TONGHOP!$K756&lt;&gt;""),TONGHOP!$M756,"")</f>
        <v/>
      </c>
      <c r="M756" s="3" t="str">
        <f>IF(AND(TONGHOP!$O756="ThiTN",TONGHOP!$P756="VĐ",TONGHOP!$J756="R",TONGHOP!$K756&lt;&gt;""),TONGHOP!$K756,"")</f>
        <v/>
      </c>
      <c r="N756" s="3" t="str">
        <f>IF(AND(TONGHOP!$O756="ThiTN",TONGHOP!$P756="VĐ",TONGHOP!$J756="R",TONGHOP!$K756&lt;&gt;""),TONGHOP!$M756,"")</f>
        <v/>
      </c>
      <c r="O756" s="3" t="str">
        <f>IF(AND(TONGHOP!$O756="ThiTN",TONGHOP!$P756="TH",TONGHOP!$J756="R",TONGHOP!$K756&lt;&gt;""),TONGHOP!$K756,"")</f>
        <v/>
      </c>
      <c r="P756" s="3" t="str">
        <f>IF(AND(TONGHOP!$O756="ThiTN",TONGHOP!$P756="TH",TONGHOP!$J756="R",TONGHOP!$K756&lt;&gt;""),TONGHOP!$M756,"")</f>
        <v/>
      </c>
    </row>
    <row r="757" spans="1:16">
      <c r="A757" s="3" t="str">
        <f>IF(AND(TONGHOP!$O757="KTHP",TONGHOP!$P757="LT",TONGHOP!$J757="R",TONGHOP!$K757&lt;&gt;""),TONGHOP!$K757,"")</f>
        <v/>
      </c>
      <c r="B757" s="3" t="str">
        <f>IF(AND(TONGHOP!$O757="KTHP",TONGHOP!$P757="LT",TONGHOP!$J757="R",TONGHOP!$K757&lt;&gt;""),TONGHOP!$M757,"")</f>
        <v/>
      </c>
      <c r="C757" s="3" t="str">
        <f>IF(AND(TONGHOP!$O757="KTHP",TONGHOP!$P757="TN",TONGHOP!$J757="R",TONGHOP!$K757&lt;&gt;""),TONGHOP!$K757,"")</f>
        <v/>
      </c>
      <c r="D757" s="3" t="str">
        <f>IF(AND(TONGHOP!$O757="KTHP",TONGHOP!$P757="TN",TONGHOP!$J757="R",TONGHOP!$K757&lt;&gt;""),TONGHOP!$M757,"")</f>
        <v/>
      </c>
      <c r="E757" s="3" t="str">
        <f>IF(AND(TONGHOP!$O757="KTHP",TONGHOP!$P757="VD",TONGHOP!$J757="R",TONGHOP!$K757&lt;&gt;""),TONGHOP!$K757,"")</f>
        <v/>
      </c>
      <c r="F757" s="3" t="str">
        <f>IF(AND(TONGHOP!$O757="KTHP",TONGHOP!$P757="VD",TONGHOP!$J757="R",TONGHOP!$K757&lt;&gt;""),TONGHOP!$M757,"")</f>
        <v/>
      </c>
      <c r="G757" s="3" t="str">
        <f>IF(AND(TONGHOP!$O757="KTHP",TONGHOP!$P757="TH",TONGHOP!$J757="R",TONGHOP!$K757&lt;&gt;""),TONGHOP!$K757,"")</f>
        <v/>
      </c>
      <c r="H757" s="3" t="str">
        <f>IF(AND(TONGHOP!$O757="KTHP",TONGHOP!$P757="TH",TONGHOP!$J757="R",TONGHOP!$K757&lt;&gt;""),TONGHOP!$M757,"")</f>
        <v/>
      </c>
      <c r="I757" s="3" t="str">
        <f>IF(AND(TONGHOP!$O757="ThiTN",TONGHOP!$P757="LT",TONGHOP!$J757="R",TONGHOP!$K757&lt;&gt;""),TONGHOP!$K757,"")</f>
        <v/>
      </c>
      <c r="J757" s="3" t="str">
        <f>IF(AND(TONGHOP!$O757="ThiTN",TONGHOP!$P757="LT",TONGHOP!$J757="R",TONGHOP!$K757&lt;&gt;""),TONGHOP!$M757,"")</f>
        <v/>
      </c>
      <c r="K757" s="3" t="str">
        <f>IF(AND(TONGHOP!$O757="ThiTN",TONGHOP!$P757="TN",TONGHOP!$J757="R",TONGHOP!$K757&lt;&gt;""),TONGHOP!$K757,"")</f>
        <v/>
      </c>
      <c r="L757" s="3" t="str">
        <f>IF(AND(TONGHOP!$O757="ThiTN",TONGHOP!$P757="TN",TONGHOP!$J757="R",TONGHOP!$K757&lt;&gt;""),TONGHOP!$M757,"")</f>
        <v/>
      </c>
      <c r="M757" s="3" t="str">
        <f>IF(AND(TONGHOP!$O757="ThiTN",TONGHOP!$P757="VĐ",TONGHOP!$J757="R",TONGHOP!$K757&lt;&gt;""),TONGHOP!$K757,"")</f>
        <v/>
      </c>
      <c r="N757" s="3" t="str">
        <f>IF(AND(TONGHOP!$O757="ThiTN",TONGHOP!$P757="VĐ",TONGHOP!$J757="R",TONGHOP!$K757&lt;&gt;""),TONGHOP!$M757,"")</f>
        <v/>
      </c>
      <c r="O757" s="3" t="str">
        <f>IF(AND(TONGHOP!$O757="ThiTN",TONGHOP!$P757="TH",TONGHOP!$J757="R",TONGHOP!$K757&lt;&gt;""),TONGHOP!$K757,"")</f>
        <v/>
      </c>
      <c r="P757" s="3" t="str">
        <f>IF(AND(TONGHOP!$O757="ThiTN",TONGHOP!$P757="TH",TONGHOP!$J757="R",TONGHOP!$K757&lt;&gt;""),TONGHOP!$M757,"")</f>
        <v/>
      </c>
    </row>
    <row r="758" spans="1:16">
      <c r="A758" s="3" t="str">
        <f>IF(AND(TONGHOP!$O758="KTHP",TONGHOP!$P758="LT",TONGHOP!$J758="R",TONGHOP!$K758&lt;&gt;""),TONGHOP!$K758,"")</f>
        <v/>
      </c>
      <c r="B758" s="3" t="str">
        <f>IF(AND(TONGHOP!$O758="KTHP",TONGHOP!$P758="LT",TONGHOP!$J758="R",TONGHOP!$K758&lt;&gt;""),TONGHOP!$M758,"")</f>
        <v/>
      </c>
      <c r="C758" s="3" t="str">
        <f>IF(AND(TONGHOP!$O758="KTHP",TONGHOP!$P758="TN",TONGHOP!$J758="R",TONGHOP!$K758&lt;&gt;""),TONGHOP!$K758,"")</f>
        <v/>
      </c>
      <c r="D758" s="3" t="str">
        <f>IF(AND(TONGHOP!$O758="KTHP",TONGHOP!$P758="TN",TONGHOP!$J758="R",TONGHOP!$K758&lt;&gt;""),TONGHOP!$M758,"")</f>
        <v/>
      </c>
      <c r="E758" s="3" t="str">
        <f>IF(AND(TONGHOP!$O758="KTHP",TONGHOP!$P758="VD",TONGHOP!$J758="R",TONGHOP!$K758&lt;&gt;""),TONGHOP!$K758,"")</f>
        <v/>
      </c>
      <c r="F758" s="3" t="str">
        <f>IF(AND(TONGHOP!$O758="KTHP",TONGHOP!$P758="VD",TONGHOP!$J758="R",TONGHOP!$K758&lt;&gt;""),TONGHOP!$M758,"")</f>
        <v/>
      </c>
      <c r="G758" s="3" t="str">
        <f>IF(AND(TONGHOP!$O758="KTHP",TONGHOP!$P758="TH",TONGHOP!$J758="R",TONGHOP!$K758&lt;&gt;""),TONGHOP!$K758,"")</f>
        <v/>
      </c>
      <c r="H758" s="3" t="str">
        <f>IF(AND(TONGHOP!$O758="KTHP",TONGHOP!$P758="TH",TONGHOP!$J758="R",TONGHOP!$K758&lt;&gt;""),TONGHOP!$M758,"")</f>
        <v/>
      </c>
      <c r="I758" s="3" t="str">
        <f>IF(AND(TONGHOP!$O758="ThiTN",TONGHOP!$P758="LT",TONGHOP!$J758="R",TONGHOP!$K758&lt;&gt;""),TONGHOP!$K758,"")</f>
        <v/>
      </c>
      <c r="J758" s="3" t="str">
        <f>IF(AND(TONGHOP!$O758="ThiTN",TONGHOP!$P758="LT",TONGHOP!$J758="R",TONGHOP!$K758&lt;&gt;""),TONGHOP!$M758,"")</f>
        <v/>
      </c>
      <c r="K758" s="3" t="str">
        <f>IF(AND(TONGHOP!$O758="ThiTN",TONGHOP!$P758="TN",TONGHOP!$J758="R",TONGHOP!$K758&lt;&gt;""),TONGHOP!$K758,"")</f>
        <v/>
      </c>
      <c r="L758" s="3" t="str">
        <f>IF(AND(TONGHOP!$O758="ThiTN",TONGHOP!$P758="TN",TONGHOP!$J758="R",TONGHOP!$K758&lt;&gt;""),TONGHOP!$M758,"")</f>
        <v/>
      </c>
      <c r="M758" s="3" t="str">
        <f>IF(AND(TONGHOP!$O758="ThiTN",TONGHOP!$P758="VĐ",TONGHOP!$J758="R",TONGHOP!$K758&lt;&gt;""),TONGHOP!$K758,"")</f>
        <v/>
      </c>
      <c r="N758" s="3" t="str">
        <f>IF(AND(TONGHOP!$O758="ThiTN",TONGHOP!$P758="VĐ",TONGHOP!$J758="R",TONGHOP!$K758&lt;&gt;""),TONGHOP!$M758,"")</f>
        <v/>
      </c>
      <c r="O758" s="3" t="str">
        <f>IF(AND(TONGHOP!$O758="ThiTN",TONGHOP!$P758="TH",TONGHOP!$J758="R",TONGHOP!$K758&lt;&gt;""),TONGHOP!$K758,"")</f>
        <v/>
      </c>
      <c r="P758" s="3" t="str">
        <f>IF(AND(TONGHOP!$O758="ThiTN",TONGHOP!$P758="TH",TONGHOP!$J758="R",TONGHOP!$K758&lt;&gt;""),TONGHOP!$M758,"")</f>
        <v/>
      </c>
    </row>
    <row r="759" spans="1:16">
      <c r="A759" s="3" t="str">
        <f>IF(AND(TONGHOP!$O759="KTHP",TONGHOP!$P759="LT",TONGHOP!$J759="R",TONGHOP!$K759&lt;&gt;""),TONGHOP!$K759,"")</f>
        <v/>
      </c>
      <c r="B759" s="3" t="str">
        <f>IF(AND(TONGHOP!$O759="KTHP",TONGHOP!$P759="LT",TONGHOP!$J759="R",TONGHOP!$K759&lt;&gt;""),TONGHOP!$M759,"")</f>
        <v/>
      </c>
      <c r="C759" s="3" t="str">
        <f>IF(AND(TONGHOP!$O759="KTHP",TONGHOP!$P759="TN",TONGHOP!$J759="R",TONGHOP!$K759&lt;&gt;""),TONGHOP!$K759,"")</f>
        <v>Phạm Thị Thu Hiền</v>
      </c>
      <c r="D759" s="3">
        <f>IF(AND(TONGHOP!$O759="KTHP",TONGHOP!$P759="TN",TONGHOP!$J759="R",TONGHOP!$K759&lt;&gt;""),TONGHOP!$M759,"")</f>
        <v>2</v>
      </c>
      <c r="E759" s="3" t="str">
        <f>IF(AND(TONGHOP!$O759="KTHP",TONGHOP!$P759="VD",TONGHOP!$J759="R",TONGHOP!$K759&lt;&gt;""),TONGHOP!$K759,"")</f>
        <v/>
      </c>
      <c r="F759" s="3" t="str">
        <f>IF(AND(TONGHOP!$O759="KTHP",TONGHOP!$P759="VD",TONGHOP!$J759="R",TONGHOP!$K759&lt;&gt;""),TONGHOP!$M759,"")</f>
        <v/>
      </c>
      <c r="G759" s="3" t="str">
        <f>IF(AND(TONGHOP!$O759="KTHP",TONGHOP!$P759="TH",TONGHOP!$J759="R",TONGHOP!$K759&lt;&gt;""),TONGHOP!$K759,"")</f>
        <v/>
      </c>
      <c r="H759" s="3" t="str">
        <f>IF(AND(TONGHOP!$O759="KTHP",TONGHOP!$P759="TH",TONGHOP!$J759="R",TONGHOP!$K759&lt;&gt;""),TONGHOP!$M759,"")</f>
        <v/>
      </c>
      <c r="I759" s="3" t="str">
        <f>IF(AND(TONGHOP!$O759="ThiTN",TONGHOP!$P759="LT",TONGHOP!$J759="R",TONGHOP!$K759&lt;&gt;""),TONGHOP!$K759,"")</f>
        <v/>
      </c>
      <c r="J759" s="3" t="str">
        <f>IF(AND(TONGHOP!$O759="ThiTN",TONGHOP!$P759="LT",TONGHOP!$J759="R",TONGHOP!$K759&lt;&gt;""),TONGHOP!$M759,"")</f>
        <v/>
      </c>
      <c r="K759" s="3" t="str">
        <f>IF(AND(TONGHOP!$O759="ThiTN",TONGHOP!$P759="TN",TONGHOP!$J759="R",TONGHOP!$K759&lt;&gt;""),TONGHOP!$K759,"")</f>
        <v/>
      </c>
      <c r="L759" s="3" t="str">
        <f>IF(AND(TONGHOP!$O759="ThiTN",TONGHOP!$P759="TN",TONGHOP!$J759="R",TONGHOP!$K759&lt;&gt;""),TONGHOP!$M759,"")</f>
        <v/>
      </c>
      <c r="M759" s="3" t="str">
        <f>IF(AND(TONGHOP!$O759="ThiTN",TONGHOP!$P759="VĐ",TONGHOP!$J759="R",TONGHOP!$K759&lt;&gt;""),TONGHOP!$K759,"")</f>
        <v/>
      </c>
      <c r="N759" s="3" t="str">
        <f>IF(AND(TONGHOP!$O759="ThiTN",TONGHOP!$P759="VĐ",TONGHOP!$J759="R",TONGHOP!$K759&lt;&gt;""),TONGHOP!$M759,"")</f>
        <v/>
      </c>
      <c r="O759" s="3" t="str">
        <f>IF(AND(TONGHOP!$O759="ThiTN",TONGHOP!$P759="TH",TONGHOP!$J759="R",TONGHOP!$K759&lt;&gt;""),TONGHOP!$K759,"")</f>
        <v/>
      </c>
      <c r="P759" s="3" t="str">
        <f>IF(AND(TONGHOP!$O759="ThiTN",TONGHOP!$P759="TH",TONGHOP!$J759="R",TONGHOP!$K759&lt;&gt;""),TONGHOP!$M759,"")</f>
        <v/>
      </c>
    </row>
    <row r="760" spans="1:16">
      <c r="A760" s="3" t="str">
        <f>IF(AND(TONGHOP!$O760="KTHP",TONGHOP!$P760="LT",TONGHOP!$J760="R",TONGHOP!$K760&lt;&gt;""),TONGHOP!$K760,"")</f>
        <v/>
      </c>
      <c r="B760" s="3" t="str">
        <f>IF(AND(TONGHOP!$O760="KTHP",TONGHOP!$P760="LT",TONGHOP!$J760="R",TONGHOP!$K760&lt;&gt;""),TONGHOP!$M760,"")</f>
        <v/>
      </c>
      <c r="C760" s="3" t="str">
        <f>IF(AND(TONGHOP!$O760="KTHP",TONGHOP!$P760="TN",TONGHOP!$J760="R",TONGHOP!$K760&lt;&gt;""),TONGHOP!$K760,"")</f>
        <v/>
      </c>
      <c r="D760" s="3" t="str">
        <f>IF(AND(TONGHOP!$O760="KTHP",TONGHOP!$P760="TN",TONGHOP!$J760="R",TONGHOP!$K760&lt;&gt;""),TONGHOP!$M760,"")</f>
        <v/>
      </c>
      <c r="E760" s="3" t="str">
        <f>IF(AND(TONGHOP!$O760="KTHP",TONGHOP!$P760="VD",TONGHOP!$J760="R",TONGHOP!$K760&lt;&gt;""),TONGHOP!$K760,"")</f>
        <v/>
      </c>
      <c r="F760" s="3" t="str">
        <f>IF(AND(TONGHOP!$O760="KTHP",TONGHOP!$P760="VD",TONGHOP!$J760="R",TONGHOP!$K760&lt;&gt;""),TONGHOP!$M760,"")</f>
        <v/>
      </c>
      <c r="G760" s="3" t="str">
        <f>IF(AND(TONGHOP!$O760="KTHP",TONGHOP!$P760="TH",TONGHOP!$J760="R",TONGHOP!$K760&lt;&gt;""),TONGHOP!$K760,"")</f>
        <v/>
      </c>
      <c r="H760" s="3" t="str">
        <f>IF(AND(TONGHOP!$O760="KTHP",TONGHOP!$P760="TH",TONGHOP!$J760="R",TONGHOP!$K760&lt;&gt;""),TONGHOP!$M760,"")</f>
        <v/>
      </c>
      <c r="I760" s="3" t="str">
        <f>IF(AND(TONGHOP!$O760="ThiTN",TONGHOP!$P760="LT",TONGHOP!$J760="R",TONGHOP!$K760&lt;&gt;""),TONGHOP!$K760,"")</f>
        <v/>
      </c>
      <c r="J760" s="3" t="str">
        <f>IF(AND(TONGHOP!$O760="ThiTN",TONGHOP!$P760="LT",TONGHOP!$J760="R",TONGHOP!$K760&lt;&gt;""),TONGHOP!$M760,"")</f>
        <v/>
      </c>
      <c r="K760" s="3" t="str">
        <f>IF(AND(TONGHOP!$O760="ThiTN",TONGHOP!$P760="TN",TONGHOP!$J760="R",TONGHOP!$K760&lt;&gt;""),TONGHOP!$K760,"")</f>
        <v/>
      </c>
      <c r="L760" s="3" t="str">
        <f>IF(AND(TONGHOP!$O760="ThiTN",TONGHOP!$P760="TN",TONGHOP!$J760="R",TONGHOP!$K760&lt;&gt;""),TONGHOP!$M760,"")</f>
        <v/>
      </c>
      <c r="M760" s="3" t="str">
        <f>IF(AND(TONGHOP!$O760="ThiTN",TONGHOP!$P760="VĐ",TONGHOP!$J760="R",TONGHOP!$K760&lt;&gt;""),TONGHOP!$K760,"")</f>
        <v/>
      </c>
      <c r="N760" s="3" t="str">
        <f>IF(AND(TONGHOP!$O760="ThiTN",TONGHOP!$P760="VĐ",TONGHOP!$J760="R",TONGHOP!$K760&lt;&gt;""),TONGHOP!$M760,"")</f>
        <v/>
      </c>
      <c r="O760" s="3" t="str">
        <f>IF(AND(TONGHOP!$O760="ThiTN",TONGHOP!$P760="TH",TONGHOP!$J760="R",TONGHOP!$K760&lt;&gt;""),TONGHOP!$K760,"")</f>
        <v/>
      </c>
      <c r="P760" s="3" t="str">
        <f>IF(AND(TONGHOP!$O760="ThiTN",TONGHOP!$P760="TH",TONGHOP!$J760="R",TONGHOP!$K760&lt;&gt;""),TONGHOP!$M760,"")</f>
        <v/>
      </c>
    </row>
    <row r="761" spans="1:16">
      <c r="A761" s="3" t="str">
        <f>IF(AND(TONGHOP!$O761="KTHP",TONGHOP!$P761="LT",TONGHOP!$J761="R",TONGHOP!$K761&lt;&gt;""),TONGHOP!$K761,"")</f>
        <v/>
      </c>
      <c r="B761" s="3" t="str">
        <f>IF(AND(TONGHOP!$O761="KTHP",TONGHOP!$P761="LT",TONGHOP!$J761="R",TONGHOP!$K761&lt;&gt;""),TONGHOP!$M761,"")</f>
        <v/>
      </c>
      <c r="C761" s="3" t="str">
        <f>IF(AND(TONGHOP!$O761="KTHP",TONGHOP!$P761="TN",TONGHOP!$J761="R",TONGHOP!$K761&lt;&gt;""),TONGHOP!$K761,"")</f>
        <v/>
      </c>
      <c r="D761" s="3" t="str">
        <f>IF(AND(TONGHOP!$O761="KTHP",TONGHOP!$P761="TN",TONGHOP!$J761="R",TONGHOP!$K761&lt;&gt;""),TONGHOP!$M761,"")</f>
        <v/>
      </c>
      <c r="E761" s="3" t="str">
        <f>IF(AND(TONGHOP!$O761="KTHP",TONGHOP!$P761="VD",TONGHOP!$J761="R",TONGHOP!$K761&lt;&gt;""),TONGHOP!$K761,"")</f>
        <v/>
      </c>
      <c r="F761" s="3" t="str">
        <f>IF(AND(TONGHOP!$O761="KTHP",TONGHOP!$P761="VD",TONGHOP!$J761="R",TONGHOP!$K761&lt;&gt;""),TONGHOP!$M761,"")</f>
        <v/>
      </c>
      <c r="G761" s="3" t="str">
        <f>IF(AND(TONGHOP!$O761="KTHP",TONGHOP!$P761="TH",TONGHOP!$J761="R",TONGHOP!$K761&lt;&gt;""),TONGHOP!$K761,"")</f>
        <v/>
      </c>
      <c r="H761" s="3" t="str">
        <f>IF(AND(TONGHOP!$O761="KTHP",TONGHOP!$P761="TH",TONGHOP!$J761="R",TONGHOP!$K761&lt;&gt;""),TONGHOP!$M761,"")</f>
        <v/>
      </c>
      <c r="I761" s="3" t="str">
        <f>IF(AND(TONGHOP!$O761="ThiTN",TONGHOP!$P761="LT",TONGHOP!$J761="R",TONGHOP!$K761&lt;&gt;""),TONGHOP!$K761,"")</f>
        <v/>
      </c>
      <c r="J761" s="3" t="str">
        <f>IF(AND(TONGHOP!$O761="ThiTN",TONGHOP!$P761="LT",TONGHOP!$J761="R",TONGHOP!$K761&lt;&gt;""),TONGHOP!$M761,"")</f>
        <v/>
      </c>
      <c r="K761" s="3" t="str">
        <f>IF(AND(TONGHOP!$O761="ThiTN",TONGHOP!$P761="TN",TONGHOP!$J761="R",TONGHOP!$K761&lt;&gt;""),TONGHOP!$K761,"")</f>
        <v/>
      </c>
      <c r="L761" s="3" t="str">
        <f>IF(AND(TONGHOP!$O761="ThiTN",TONGHOP!$P761="TN",TONGHOP!$J761="R",TONGHOP!$K761&lt;&gt;""),TONGHOP!$M761,"")</f>
        <v/>
      </c>
      <c r="M761" s="3" t="str">
        <f>IF(AND(TONGHOP!$O761="ThiTN",TONGHOP!$P761="VĐ",TONGHOP!$J761="R",TONGHOP!$K761&lt;&gt;""),TONGHOP!$K761,"")</f>
        <v/>
      </c>
      <c r="N761" s="3" t="str">
        <f>IF(AND(TONGHOP!$O761="ThiTN",TONGHOP!$P761="VĐ",TONGHOP!$J761="R",TONGHOP!$K761&lt;&gt;""),TONGHOP!$M761,"")</f>
        <v/>
      </c>
      <c r="O761" s="3" t="str">
        <f>IF(AND(TONGHOP!$O761="ThiTN",TONGHOP!$P761="TH",TONGHOP!$J761="R",TONGHOP!$K761&lt;&gt;""),TONGHOP!$K761,"")</f>
        <v/>
      </c>
      <c r="P761" s="3" t="str">
        <f>IF(AND(TONGHOP!$O761="ThiTN",TONGHOP!$P761="TH",TONGHOP!$J761="R",TONGHOP!$K761&lt;&gt;""),TONGHOP!$M761,"")</f>
        <v/>
      </c>
    </row>
    <row r="762" spans="1:16">
      <c r="A762" s="3" t="str">
        <f>IF(AND(TONGHOP!$O762="KTHP",TONGHOP!$P762="LT",TONGHOP!$J762="R",TONGHOP!$K762&lt;&gt;""),TONGHOP!$K762,"")</f>
        <v/>
      </c>
      <c r="B762" s="3" t="str">
        <f>IF(AND(TONGHOP!$O762="KTHP",TONGHOP!$P762="LT",TONGHOP!$J762="R",TONGHOP!$K762&lt;&gt;""),TONGHOP!$M762,"")</f>
        <v/>
      </c>
      <c r="C762" s="3" t="str">
        <f>IF(AND(TONGHOP!$O762="KTHP",TONGHOP!$P762="TN",TONGHOP!$J762="R",TONGHOP!$K762&lt;&gt;""),TONGHOP!$K762,"")</f>
        <v/>
      </c>
      <c r="D762" s="3" t="str">
        <f>IF(AND(TONGHOP!$O762="KTHP",TONGHOP!$P762="TN",TONGHOP!$J762="R",TONGHOP!$K762&lt;&gt;""),TONGHOP!$M762,"")</f>
        <v/>
      </c>
      <c r="E762" s="3" t="str">
        <f>IF(AND(TONGHOP!$O762="KTHP",TONGHOP!$P762="VD",TONGHOP!$J762="R",TONGHOP!$K762&lt;&gt;""),TONGHOP!$K762,"")</f>
        <v/>
      </c>
      <c r="F762" s="3" t="str">
        <f>IF(AND(TONGHOP!$O762="KTHP",TONGHOP!$P762="VD",TONGHOP!$J762="R",TONGHOP!$K762&lt;&gt;""),TONGHOP!$M762,"")</f>
        <v/>
      </c>
      <c r="G762" s="3" t="str">
        <f>IF(AND(TONGHOP!$O762="KTHP",TONGHOP!$P762="TH",TONGHOP!$J762="R",TONGHOP!$K762&lt;&gt;""),TONGHOP!$K762,"")</f>
        <v/>
      </c>
      <c r="H762" s="3" t="str">
        <f>IF(AND(TONGHOP!$O762="KTHP",TONGHOP!$P762="TH",TONGHOP!$J762="R",TONGHOP!$K762&lt;&gt;""),TONGHOP!$M762,"")</f>
        <v/>
      </c>
      <c r="I762" s="3" t="str">
        <f>IF(AND(TONGHOP!$O762="ThiTN",TONGHOP!$P762="LT",TONGHOP!$J762="R",TONGHOP!$K762&lt;&gt;""),TONGHOP!$K762,"")</f>
        <v/>
      </c>
      <c r="J762" s="3" t="str">
        <f>IF(AND(TONGHOP!$O762="ThiTN",TONGHOP!$P762="LT",TONGHOP!$J762="R",TONGHOP!$K762&lt;&gt;""),TONGHOP!$M762,"")</f>
        <v/>
      </c>
      <c r="K762" s="3" t="str">
        <f>IF(AND(TONGHOP!$O762="ThiTN",TONGHOP!$P762="TN",TONGHOP!$J762="R",TONGHOP!$K762&lt;&gt;""),TONGHOP!$K762,"")</f>
        <v/>
      </c>
      <c r="L762" s="3" t="str">
        <f>IF(AND(TONGHOP!$O762="ThiTN",TONGHOP!$P762="TN",TONGHOP!$J762="R",TONGHOP!$K762&lt;&gt;""),TONGHOP!$M762,"")</f>
        <v/>
      </c>
      <c r="M762" s="3" t="str">
        <f>IF(AND(TONGHOP!$O762="ThiTN",TONGHOP!$P762="VĐ",TONGHOP!$J762="R",TONGHOP!$K762&lt;&gt;""),TONGHOP!$K762,"")</f>
        <v/>
      </c>
      <c r="N762" s="3" t="str">
        <f>IF(AND(TONGHOP!$O762="ThiTN",TONGHOP!$P762="VĐ",TONGHOP!$J762="R",TONGHOP!$K762&lt;&gt;""),TONGHOP!$M762,"")</f>
        <v/>
      </c>
      <c r="O762" s="3" t="str">
        <f>IF(AND(TONGHOP!$O762="ThiTN",TONGHOP!$P762="TH",TONGHOP!$J762="R",TONGHOP!$K762&lt;&gt;""),TONGHOP!$K762,"")</f>
        <v/>
      </c>
      <c r="P762" s="3" t="str">
        <f>IF(AND(TONGHOP!$O762="ThiTN",TONGHOP!$P762="TH",TONGHOP!$J762="R",TONGHOP!$K762&lt;&gt;""),TONGHOP!$M762,"")</f>
        <v/>
      </c>
    </row>
    <row r="763" spans="1:16">
      <c r="A763" s="3" t="str">
        <f>IF(AND(TONGHOP!$O763="KTHP",TONGHOP!$P763="LT",TONGHOP!$J763="R",TONGHOP!$K763&lt;&gt;""),TONGHOP!$K763,"")</f>
        <v/>
      </c>
      <c r="B763" s="3" t="str">
        <f>IF(AND(TONGHOP!$O763="KTHP",TONGHOP!$P763="LT",TONGHOP!$J763="R",TONGHOP!$K763&lt;&gt;""),TONGHOP!$M763,"")</f>
        <v/>
      </c>
      <c r="C763" s="3" t="str">
        <f>IF(AND(TONGHOP!$O763="KTHP",TONGHOP!$P763="TN",TONGHOP!$J763="R",TONGHOP!$K763&lt;&gt;""),TONGHOP!$K763,"")</f>
        <v/>
      </c>
      <c r="D763" s="3" t="str">
        <f>IF(AND(TONGHOP!$O763="KTHP",TONGHOP!$P763="TN",TONGHOP!$J763="R",TONGHOP!$K763&lt;&gt;""),TONGHOP!$M763,"")</f>
        <v/>
      </c>
      <c r="E763" s="3" t="str">
        <f>IF(AND(TONGHOP!$O763="KTHP",TONGHOP!$P763="VD",TONGHOP!$J763="R",TONGHOP!$K763&lt;&gt;""),TONGHOP!$K763,"")</f>
        <v/>
      </c>
      <c r="F763" s="3" t="str">
        <f>IF(AND(TONGHOP!$O763="KTHP",TONGHOP!$P763="VD",TONGHOP!$J763="R",TONGHOP!$K763&lt;&gt;""),TONGHOP!$M763,"")</f>
        <v/>
      </c>
      <c r="G763" s="3" t="str">
        <f>IF(AND(TONGHOP!$O763="KTHP",TONGHOP!$P763="TH",TONGHOP!$J763="R",TONGHOP!$K763&lt;&gt;""),TONGHOP!$K763,"")</f>
        <v/>
      </c>
      <c r="H763" s="3" t="str">
        <f>IF(AND(TONGHOP!$O763="KTHP",TONGHOP!$P763="TH",TONGHOP!$J763="R",TONGHOP!$K763&lt;&gt;""),TONGHOP!$M763,"")</f>
        <v/>
      </c>
      <c r="I763" s="3" t="str">
        <f>IF(AND(TONGHOP!$O763="ThiTN",TONGHOP!$P763="LT",TONGHOP!$J763="R",TONGHOP!$K763&lt;&gt;""),TONGHOP!$K763,"")</f>
        <v/>
      </c>
      <c r="J763" s="3" t="str">
        <f>IF(AND(TONGHOP!$O763="ThiTN",TONGHOP!$P763="LT",TONGHOP!$J763="R",TONGHOP!$K763&lt;&gt;""),TONGHOP!$M763,"")</f>
        <v/>
      </c>
      <c r="K763" s="3" t="str">
        <f>IF(AND(TONGHOP!$O763="ThiTN",TONGHOP!$P763="TN",TONGHOP!$J763="R",TONGHOP!$K763&lt;&gt;""),TONGHOP!$K763,"")</f>
        <v/>
      </c>
      <c r="L763" s="3" t="str">
        <f>IF(AND(TONGHOP!$O763="ThiTN",TONGHOP!$P763="TN",TONGHOP!$J763="R",TONGHOP!$K763&lt;&gt;""),TONGHOP!$M763,"")</f>
        <v/>
      </c>
      <c r="M763" s="3" t="str">
        <f>IF(AND(TONGHOP!$O763="ThiTN",TONGHOP!$P763="VĐ",TONGHOP!$J763="R",TONGHOP!$K763&lt;&gt;""),TONGHOP!$K763,"")</f>
        <v/>
      </c>
      <c r="N763" s="3" t="str">
        <f>IF(AND(TONGHOP!$O763="ThiTN",TONGHOP!$P763="VĐ",TONGHOP!$J763="R",TONGHOP!$K763&lt;&gt;""),TONGHOP!$M763,"")</f>
        <v/>
      </c>
      <c r="O763" s="3" t="str">
        <f>IF(AND(TONGHOP!$O763="ThiTN",TONGHOP!$P763="TH",TONGHOP!$J763="R",TONGHOP!$K763&lt;&gt;""),TONGHOP!$K763,"")</f>
        <v/>
      </c>
      <c r="P763" s="3" t="str">
        <f>IF(AND(TONGHOP!$O763="ThiTN",TONGHOP!$P763="TH",TONGHOP!$J763="R",TONGHOP!$K763&lt;&gt;""),TONGHOP!$M763,"")</f>
        <v/>
      </c>
    </row>
    <row r="764" spans="1:16">
      <c r="A764" s="3" t="str">
        <f>IF(AND(TONGHOP!$O764="KTHP",TONGHOP!$P764="LT",TONGHOP!$J764="R",TONGHOP!$K764&lt;&gt;""),TONGHOP!$K764,"")</f>
        <v/>
      </c>
      <c r="B764" s="3" t="str">
        <f>IF(AND(TONGHOP!$O764="KTHP",TONGHOP!$P764="LT",TONGHOP!$J764="R",TONGHOP!$K764&lt;&gt;""),TONGHOP!$M764,"")</f>
        <v/>
      </c>
      <c r="C764" s="3" t="str">
        <f>IF(AND(TONGHOP!$O764="KTHP",TONGHOP!$P764="TN",TONGHOP!$J764="R",TONGHOP!$K764&lt;&gt;""),TONGHOP!$K764,"")</f>
        <v/>
      </c>
      <c r="D764" s="3" t="str">
        <f>IF(AND(TONGHOP!$O764="KTHP",TONGHOP!$P764="TN",TONGHOP!$J764="R",TONGHOP!$K764&lt;&gt;""),TONGHOP!$M764,"")</f>
        <v/>
      </c>
      <c r="E764" s="3" t="str">
        <f>IF(AND(TONGHOP!$O764="KTHP",TONGHOP!$P764="VD",TONGHOP!$J764="R",TONGHOP!$K764&lt;&gt;""),TONGHOP!$K764,"")</f>
        <v/>
      </c>
      <c r="F764" s="3" t="str">
        <f>IF(AND(TONGHOP!$O764="KTHP",TONGHOP!$P764="VD",TONGHOP!$J764="R",TONGHOP!$K764&lt;&gt;""),TONGHOP!$M764,"")</f>
        <v/>
      </c>
      <c r="G764" s="3" t="str">
        <f>IF(AND(TONGHOP!$O764="KTHP",TONGHOP!$P764="TH",TONGHOP!$J764="R",TONGHOP!$K764&lt;&gt;""),TONGHOP!$K764,"")</f>
        <v/>
      </c>
      <c r="H764" s="3" t="str">
        <f>IF(AND(TONGHOP!$O764="KTHP",TONGHOP!$P764="TH",TONGHOP!$J764="R",TONGHOP!$K764&lt;&gt;""),TONGHOP!$M764,"")</f>
        <v/>
      </c>
      <c r="I764" s="3" t="str">
        <f>IF(AND(TONGHOP!$O764="ThiTN",TONGHOP!$P764="LT",TONGHOP!$J764="R",TONGHOP!$K764&lt;&gt;""),TONGHOP!$K764,"")</f>
        <v/>
      </c>
      <c r="J764" s="3" t="str">
        <f>IF(AND(TONGHOP!$O764="ThiTN",TONGHOP!$P764="LT",TONGHOP!$J764="R",TONGHOP!$K764&lt;&gt;""),TONGHOP!$M764,"")</f>
        <v/>
      </c>
      <c r="K764" s="3" t="str">
        <f>IF(AND(TONGHOP!$O764="ThiTN",TONGHOP!$P764="TN",TONGHOP!$J764="R",TONGHOP!$K764&lt;&gt;""),TONGHOP!$K764,"")</f>
        <v/>
      </c>
      <c r="L764" s="3" t="str">
        <f>IF(AND(TONGHOP!$O764="ThiTN",TONGHOP!$P764="TN",TONGHOP!$J764="R",TONGHOP!$K764&lt;&gt;""),TONGHOP!$M764,"")</f>
        <v/>
      </c>
      <c r="M764" s="3" t="str">
        <f>IF(AND(TONGHOP!$O764="ThiTN",TONGHOP!$P764="VĐ",TONGHOP!$J764="R",TONGHOP!$K764&lt;&gt;""),TONGHOP!$K764,"")</f>
        <v/>
      </c>
      <c r="N764" s="3" t="str">
        <f>IF(AND(TONGHOP!$O764="ThiTN",TONGHOP!$P764="VĐ",TONGHOP!$J764="R",TONGHOP!$K764&lt;&gt;""),TONGHOP!$M764,"")</f>
        <v/>
      </c>
      <c r="O764" s="3" t="str">
        <f>IF(AND(TONGHOP!$O764="ThiTN",TONGHOP!$P764="TH",TONGHOP!$J764="R",TONGHOP!$K764&lt;&gt;""),TONGHOP!$K764,"")</f>
        <v/>
      </c>
      <c r="P764" s="3" t="str">
        <f>IF(AND(TONGHOP!$O764="ThiTN",TONGHOP!$P764="TH",TONGHOP!$J764="R",TONGHOP!$K764&lt;&gt;""),TONGHOP!$M764,"")</f>
        <v/>
      </c>
    </row>
    <row r="765" spans="1:16">
      <c r="A765" s="3" t="str">
        <f>IF(AND(TONGHOP!$O765="KTHP",TONGHOP!$P765="LT",TONGHOP!$J765="R",TONGHOP!$K765&lt;&gt;""),TONGHOP!$K765,"")</f>
        <v/>
      </c>
      <c r="B765" s="3" t="str">
        <f>IF(AND(TONGHOP!$O765="KTHP",TONGHOP!$P765="LT",TONGHOP!$J765="R",TONGHOP!$K765&lt;&gt;""),TONGHOP!$M765,"")</f>
        <v/>
      </c>
      <c r="C765" s="3" t="str">
        <f>IF(AND(TONGHOP!$O765="KTHP",TONGHOP!$P765="TN",TONGHOP!$J765="R",TONGHOP!$K765&lt;&gt;""),TONGHOP!$K765,"")</f>
        <v/>
      </c>
      <c r="D765" s="3" t="str">
        <f>IF(AND(TONGHOP!$O765="KTHP",TONGHOP!$P765="TN",TONGHOP!$J765="R",TONGHOP!$K765&lt;&gt;""),TONGHOP!$M765,"")</f>
        <v/>
      </c>
      <c r="E765" s="3" t="str">
        <f>IF(AND(TONGHOP!$O765="KTHP",TONGHOP!$P765="VD",TONGHOP!$J765="R",TONGHOP!$K765&lt;&gt;""),TONGHOP!$K765,"")</f>
        <v/>
      </c>
      <c r="F765" s="3" t="str">
        <f>IF(AND(TONGHOP!$O765="KTHP",TONGHOP!$P765="VD",TONGHOP!$J765="R",TONGHOP!$K765&lt;&gt;""),TONGHOP!$M765,"")</f>
        <v/>
      </c>
      <c r="G765" s="3" t="str">
        <f>IF(AND(TONGHOP!$O765="KTHP",TONGHOP!$P765="TH",TONGHOP!$J765="R",TONGHOP!$K765&lt;&gt;""),TONGHOP!$K765,"")</f>
        <v/>
      </c>
      <c r="H765" s="3" t="str">
        <f>IF(AND(TONGHOP!$O765="KTHP",TONGHOP!$P765="TH",TONGHOP!$J765="R",TONGHOP!$K765&lt;&gt;""),TONGHOP!$M765,"")</f>
        <v/>
      </c>
      <c r="I765" s="3" t="str">
        <f>IF(AND(TONGHOP!$O765="ThiTN",TONGHOP!$P765="LT",TONGHOP!$J765="R",TONGHOP!$K765&lt;&gt;""),TONGHOP!$K765,"")</f>
        <v/>
      </c>
      <c r="J765" s="3" t="str">
        <f>IF(AND(TONGHOP!$O765="ThiTN",TONGHOP!$P765="LT",TONGHOP!$J765="R",TONGHOP!$K765&lt;&gt;""),TONGHOP!$M765,"")</f>
        <v/>
      </c>
      <c r="K765" s="3" t="str">
        <f>IF(AND(TONGHOP!$O765="ThiTN",TONGHOP!$P765="TN",TONGHOP!$J765="R",TONGHOP!$K765&lt;&gt;""),TONGHOP!$K765,"")</f>
        <v/>
      </c>
      <c r="L765" s="3" t="str">
        <f>IF(AND(TONGHOP!$O765="ThiTN",TONGHOP!$P765="TN",TONGHOP!$J765="R",TONGHOP!$K765&lt;&gt;""),TONGHOP!$M765,"")</f>
        <v/>
      </c>
      <c r="M765" s="3" t="str">
        <f>IF(AND(TONGHOP!$O765="ThiTN",TONGHOP!$P765="VĐ",TONGHOP!$J765="R",TONGHOP!$K765&lt;&gt;""),TONGHOP!$K765,"")</f>
        <v/>
      </c>
      <c r="N765" s="3" t="str">
        <f>IF(AND(TONGHOP!$O765="ThiTN",TONGHOP!$P765="VĐ",TONGHOP!$J765="R",TONGHOP!$K765&lt;&gt;""),TONGHOP!$M765,"")</f>
        <v/>
      </c>
      <c r="O765" s="3" t="str">
        <f>IF(AND(TONGHOP!$O765="ThiTN",TONGHOP!$P765="TH",TONGHOP!$J765="R",TONGHOP!$K765&lt;&gt;""),TONGHOP!$K765,"")</f>
        <v/>
      </c>
      <c r="P765" s="3" t="str">
        <f>IF(AND(TONGHOP!$O765="ThiTN",TONGHOP!$P765="TH",TONGHOP!$J765="R",TONGHOP!$K765&lt;&gt;""),TONGHOP!$M765,"")</f>
        <v/>
      </c>
    </row>
    <row r="766" spans="1:16">
      <c r="A766" s="3" t="str">
        <f>IF(AND(TONGHOP!$O766="KTHP",TONGHOP!$P766="LT",TONGHOP!$J766="R",TONGHOP!$K766&lt;&gt;""),TONGHOP!$K766,"")</f>
        <v/>
      </c>
      <c r="B766" s="3" t="str">
        <f>IF(AND(TONGHOP!$O766="KTHP",TONGHOP!$P766="LT",TONGHOP!$J766="R",TONGHOP!$K766&lt;&gt;""),TONGHOP!$M766,"")</f>
        <v/>
      </c>
      <c r="C766" s="3" t="str">
        <f>IF(AND(TONGHOP!$O766="KTHP",TONGHOP!$P766="TN",TONGHOP!$J766="R",TONGHOP!$K766&lt;&gt;""),TONGHOP!$K766,"")</f>
        <v/>
      </c>
      <c r="D766" s="3" t="str">
        <f>IF(AND(TONGHOP!$O766="KTHP",TONGHOP!$P766="TN",TONGHOP!$J766="R",TONGHOP!$K766&lt;&gt;""),TONGHOP!$M766,"")</f>
        <v/>
      </c>
      <c r="E766" s="3" t="str">
        <f>IF(AND(TONGHOP!$O766="KTHP",TONGHOP!$P766="VD",TONGHOP!$J766="R",TONGHOP!$K766&lt;&gt;""),TONGHOP!$K766,"")</f>
        <v/>
      </c>
      <c r="F766" s="3" t="str">
        <f>IF(AND(TONGHOP!$O766="KTHP",TONGHOP!$P766="VD",TONGHOP!$J766="R",TONGHOP!$K766&lt;&gt;""),TONGHOP!$M766,"")</f>
        <v/>
      </c>
      <c r="G766" s="3" t="str">
        <f>IF(AND(TONGHOP!$O766="KTHP",TONGHOP!$P766="TH",TONGHOP!$J766="R",TONGHOP!$K766&lt;&gt;""),TONGHOP!$K766,"")</f>
        <v/>
      </c>
      <c r="H766" s="3" t="str">
        <f>IF(AND(TONGHOP!$O766="KTHP",TONGHOP!$P766="TH",TONGHOP!$J766="R",TONGHOP!$K766&lt;&gt;""),TONGHOP!$M766,"")</f>
        <v/>
      </c>
      <c r="I766" s="3" t="str">
        <f>IF(AND(TONGHOP!$O766="ThiTN",TONGHOP!$P766="LT",TONGHOP!$J766="R",TONGHOP!$K766&lt;&gt;""),TONGHOP!$K766,"")</f>
        <v/>
      </c>
      <c r="J766" s="3" t="str">
        <f>IF(AND(TONGHOP!$O766="ThiTN",TONGHOP!$P766="LT",TONGHOP!$J766="R",TONGHOP!$K766&lt;&gt;""),TONGHOP!$M766,"")</f>
        <v/>
      </c>
      <c r="K766" s="3" t="str">
        <f>IF(AND(TONGHOP!$O766="ThiTN",TONGHOP!$P766="TN",TONGHOP!$J766="R",TONGHOP!$K766&lt;&gt;""),TONGHOP!$K766,"")</f>
        <v/>
      </c>
      <c r="L766" s="3" t="str">
        <f>IF(AND(TONGHOP!$O766="ThiTN",TONGHOP!$P766="TN",TONGHOP!$J766="R",TONGHOP!$K766&lt;&gt;""),TONGHOP!$M766,"")</f>
        <v/>
      </c>
      <c r="M766" s="3" t="str">
        <f>IF(AND(TONGHOP!$O766="ThiTN",TONGHOP!$P766="VĐ",TONGHOP!$J766="R",TONGHOP!$K766&lt;&gt;""),TONGHOP!$K766,"")</f>
        <v/>
      </c>
      <c r="N766" s="3" t="str">
        <f>IF(AND(TONGHOP!$O766="ThiTN",TONGHOP!$P766="VĐ",TONGHOP!$J766="R",TONGHOP!$K766&lt;&gt;""),TONGHOP!$M766,"")</f>
        <v/>
      </c>
      <c r="O766" s="3" t="str">
        <f>IF(AND(TONGHOP!$O766="ThiTN",TONGHOP!$P766="TH",TONGHOP!$J766="R",TONGHOP!$K766&lt;&gt;""),TONGHOP!$K766,"")</f>
        <v/>
      </c>
      <c r="P766" s="3" t="str">
        <f>IF(AND(TONGHOP!$O766="ThiTN",TONGHOP!$P766="TH",TONGHOP!$J766="R",TONGHOP!$K766&lt;&gt;""),TONGHOP!$M766,"")</f>
        <v/>
      </c>
    </row>
    <row r="767" spans="1:16">
      <c r="A767" s="3" t="str">
        <f>IF(AND(TONGHOP!$O767="KTHP",TONGHOP!$P767="LT",TONGHOP!$J767="R",TONGHOP!$K767&lt;&gt;""),TONGHOP!$K767,"")</f>
        <v/>
      </c>
      <c r="B767" s="3" t="str">
        <f>IF(AND(TONGHOP!$O767="KTHP",TONGHOP!$P767="LT",TONGHOP!$J767="R",TONGHOP!$K767&lt;&gt;""),TONGHOP!$M767,"")</f>
        <v/>
      </c>
      <c r="C767" s="3" t="str">
        <f>IF(AND(TONGHOP!$O767="KTHP",TONGHOP!$P767="TN",TONGHOP!$J767="R",TONGHOP!$K767&lt;&gt;""),TONGHOP!$K767,"")</f>
        <v>Đỗ Thị Phương Khanh</v>
      </c>
      <c r="D767" s="3">
        <f>IF(AND(TONGHOP!$O767="KTHP",TONGHOP!$P767="TN",TONGHOP!$J767="R",TONGHOP!$K767&lt;&gt;""),TONGHOP!$M767,"")</f>
        <v>6</v>
      </c>
      <c r="E767" s="3" t="str">
        <f>IF(AND(TONGHOP!$O767="KTHP",TONGHOP!$P767="VD",TONGHOP!$J767="R",TONGHOP!$K767&lt;&gt;""),TONGHOP!$K767,"")</f>
        <v/>
      </c>
      <c r="F767" s="3" t="str">
        <f>IF(AND(TONGHOP!$O767="KTHP",TONGHOP!$P767="VD",TONGHOP!$J767="R",TONGHOP!$K767&lt;&gt;""),TONGHOP!$M767,"")</f>
        <v/>
      </c>
      <c r="G767" s="3" t="str">
        <f>IF(AND(TONGHOP!$O767="KTHP",TONGHOP!$P767="TH",TONGHOP!$J767="R",TONGHOP!$K767&lt;&gt;""),TONGHOP!$K767,"")</f>
        <v/>
      </c>
      <c r="H767" s="3" t="str">
        <f>IF(AND(TONGHOP!$O767="KTHP",TONGHOP!$P767="TH",TONGHOP!$J767="R",TONGHOP!$K767&lt;&gt;""),TONGHOP!$M767,"")</f>
        <v/>
      </c>
      <c r="I767" s="3" t="str">
        <f>IF(AND(TONGHOP!$O767="ThiTN",TONGHOP!$P767="LT",TONGHOP!$J767="R",TONGHOP!$K767&lt;&gt;""),TONGHOP!$K767,"")</f>
        <v/>
      </c>
      <c r="J767" s="3" t="str">
        <f>IF(AND(TONGHOP!$O767="ThiTN",TONGHOP!$P767="LT",TONGHOP!$J767="R",TONGHOP!$K767&lt;&gt;""),TONGHOP!$M767,"")</f>
        <v/>
      </c>
      <c r="K767" s="3" t="str">
        <f>IF(AND(TONGHOP!$O767="ThiTN",TONGHOP!$P767="TN",TONGHOP!$J767="R",TONGHOP!$K767&lt;&gt;""),TONGHOP!$K767,"")</f>
        <v/>
      </c>
      <c r="L767" s="3" t="str">
        <f>IF(AND(TONGHOP!$O767="ThiTN",TONGHOP!$P767="TN",TONGHOP!$J767="R",TONGHOP!$K767&lt;&gt;""),TONGHOP!$M767,"")</f>
        <v/>
      </c>
      <c r="M767" s="3" t="str">
        <f>IF(AND(TONGHOP!$O767="ThiTN",TONGHOP!$P767="VĐ",TONGHOP!$J767="R",TONGHOP!$K767&lt;&gt;""),TONGHOP!$K767,"")</f>
        <v/>
      </c>
      <c r="N767" s="3" t="str">
        <f>IF(AND(TONGHOP!$O767="ThiTN",TONGHOP!$P767="VĐ",TONGHOP!$J767="R",TONGHOP!$K767&lt;&gt;""),TONGHOP!$M767,"")</f>
        <v/>
      </c>
      <c r="O767" s="3" t="str">
        <f>IF(AND(TONGHOP!$O767="ThiTN",TONGHOP!$P767="TH",TONGHOP!$J767="R",TONGHOP!$K767&lt;&gt;""),TONGHOP!$K767,"")</f>
        <v/>
      </c>
      <c r="P767" s="3" t="str">
        <f>IF(AND(TONGHOP!$O767="ThiTN",TONGHOP!$P767="TH",TONGHOP!$J767="R",TONGHOP!$K767&lt;&gt;""),TONGHOP!$M767,"")</f>
        <v/>
      </c>
    </row>
    <row r="768" spans="1:16">
      <c r="A768" s="3" t="str">
        <f>IF(AND(TONGHOP!$O768="KTHP",TONGHOP!$P768="LT",TONGHOP!$J768="R",TONGHOP!$K768&lt;&gt;""),TONGHOP!$K768,"")</f>
        <v/>
      </c>
      <c r="B768" s="3" t="str">
        <f>IF(AND(TONGHOP!$O768="KTHP",TONGHOP!$P768="LT",TONGHOP!$J768="R",TONGHOP!$K768&lt;&gt;""),TONGHOP!$M768,"")</f>
        <v/>
      </c>
      <c r="C768" s="3" t="str">
        <f>IF(AND(TONGHOP!$O768="KTHP",TONGHOP!$P768="TN",TONGHOP!$J768="R",TONGHOP!$K768&lt;&gt;""),TONGHOP!$K768,"")</f>
        <v/>
      </c>
      <c r="D768" s="3" t="str">
        <f>IF(AND(TONGHOP!$O768="KTHP",TONGHOP!$P768="TN",TONGHOP!$J768="R",TONGHOP!$K768&lt;&gt;""),TONGHOP!$M768,"")</f>
        <v/>
      </c>
      <c r="E768" s="3" t="str">
        <f>IF(AND(TONGHOP!$O768="KTHP",TONGHOP!$P768="VD",TONGHOP!$J768="R",TONGHOP!$K768&lt;&gt;""),TONGHOP!$K768,"")</f>
        <v/>
      </c>
      <c r="F768" s="3" t="str">
        <f>IF(AND(TONGHOP!$O768="KTHP",TONGHOP!$P768="VD",TONGHOP!$J768="R",TONGHOP!$K768&lt;&gt;""),TONGHOP!$M768,"")</f>
        <v/>
      </c>
      <c r="G768" s="3" t="str">
        <f>IF(AND(TONGHOP!$O768="KTHP",TONGHOP!$P768="TH",TONGHOP!$J768="R",TONGHOP!$K768&lt;&gt;""),TONGHOP!$K768,"")</f>
        <v/>
      </c>
      <c r="H768" s="3" t="str">
        <f>IF(AND(TONGHOP!$O768="KTHP",TONGHOP!$P768="TH",TONGHOP!$J768="R",TONGHOP!$K768&lt;&gt;""),TONGHOP!$M768,"")</f>
        <v/>
      </c>
      <c r="I768" s="3" t="str">
        <f>IF(AND(TONGHOP!$O768="ThiTN",TONGHOP!$P768="LT",TONGHOP!$J768="R",TONGHOP!$K768&lt;&gt;""),TONGHOP!$K768,"")</f>
        <v/>
      </c>
      <c r="J768" s="3" t="str">
        <f>IF(AND(TONGHOP!$O768="ThiTN",TONGHOP!$P768="LT",TONGHOP!$J768="R",TONGHOP!$K768&lt;&gt;""),TONGHOP!$M768,"")</f>
        <v/>
      </c>
      <c r="K768" s="3" t="str">
        <f>IF(AND(TONGHOP!$O768="ThiTN",TONGHOP!$P768="TN",TONGHOP!$J768="R",TONGHOP!$K768&lt;&gt;""),TONGHOP!$K768,"")</f>
        <v/>
      </c>
      <c r="L768" s="3" t="str">
        <f>IF(AND(TONGHOP!$O768="ThiTN",TONGHOP!$P768="TN",TONGHOP!$J768="R",TONGHOP!$K768&lt;&gt;""),TONGHOP!$M768,"")</f>
        <v/>
      </c>
      <c r="M768" s="3" t="str">
        <f>IF(AND(TONGHOP!$O768="ThiTN",TONGHOP!$P768="VĐ",TONGHOP!$J768="R",TONGHOP!$K768&lt;&gt;""),TONGHOP!$K768,"")</f>
        <v/>
      </c>
      <c r="N768" s="3" t="str">
        <f>IF(AND(TONGHOP!$O768="ThiTN",TONGHOP!$P768="VĐ",TONGHOP!$J768="R",TONGHOP!$K768&lt;&gt;""),TONGHOP!$M768,"")</f>
        <v/>
      </c>
      <c r="O768" s="3" t="str">
        <f>IF(AND(TONGHOP!$O768="ThiTN",TONGHOP!$P768="TH",TONGHOP!$J768="R",TONGHOP!$K768&lt;&gt;""),TONGHOP!$K768,"")</f>
        <v/>
      </c>
      <c r="P768" s="3" t="str">
        <f>IF(AND(TONGHOP!$O768="ThiTN",TONGHOP!$P768="TH",TONGHOP!$J768="R",TONGHOP!$K768&lt;&gt;""),TONGHOP!$M768,"")</f>
        <v/>
      </c>
    </row>
    <row r="769" spans="1:16">
      <c r="A769" s="3" t="str">
        <f>IF(AND(TONGHOP!$O769="KTHP",TONGHOP!$P769="LT",TONGHOP!$J769="R",TONGHOP!$K769&lt;&gt;""),TONGHOP!$K769,"")</f>
        <v/>
      </c>
      <c r="B769" s="3" t="str">
        <f>IF(AND(TONGHOP!$O769="KTHP",TONGHOP!$P769="LT",TONGHOP!$J769="R",TONGHOP!$K769&lt;&gt;""),TONGHOP!$M769,"")</f>
        <v/>
      </c>
      <c r="C769" s="3" t="str">
        <f>IF(AND(TONGHOP!$O769="KTHP",TONGHOP!$P769="TN",TONGHOP!$J769="R",TONGHOP!$K769&lt;&gt;""),TONGHOP!$K769,"")</f>
        <v/>
      </c>
      <c r="D769" s="3" t="str">
        <f>IF(AND(TONGHOP!$O769="KTHP",TONGHOP!$P769="TN",TONGHOP!$J769="R",TONGHOP!$K769&lt;&gt;""),TONGHOP!$M769,"")</f>
        <v/>
      </c>
      <c r="E769" s="3" t="str">
        <f>IF(AND(TONGHOP!$O769="KTHP",TONGHOP!$P769="VD",TONGHOP!$J769="R",TONGHOP!$K769&lt;&gt;""),TONGHOP!$K769,"")</f>
        <v/>
      </c>
      <c r="F769" s="3" t="str">
        <f>IF(AND(TONGHOP!$O769="KTHP",TONGHOP!$P769="VD",TONGHOP!$J769="R",TONGHOP!$K769&lt;&gt;""),TONGHOP!$M769,"")</f>
        <v/>
      </c>
      <c r="G769" s="3" t="str">
        <f>IF(AND(TONGHOP!$O769="KTHP",TONGHOP!$P769="TH",TONGHOP!$J769="R",TONGHOP!$K769&lt;&gt;""),TONGHOP!$K769,"")</f>
        <v/>
      </c>
      <c r="H769" s="3" t="str">
        <f>IF(AND(TONGHOP!$O769="KTHP",TONGHOP!$P769="TH",TONGHOP!$J769="R",TONGHOP!$K769&lt;&gt;""),TONGHOP!$M769,"")</f>
        <v/>
      </c>
      <c r="I769" s="3" t="str">
        <f>IF(AND(TONGHOP!$O769="ThiTN",TONGHOP!$P769="LT",TONGHOP!$J769="R",TONGHOP!$K769&lt;&gt;""),TONGHOP!$K769,"")</f>
        <v/>
      </c>
      <c r="J769" s="3" t="str">
        <f>IF(AND(TONGHOP!$O769="ThiTN",TONGHOP!$P769="LT",TONGHOP!$J769="R",TONGHOP!$K769&lt;&gt;""),TONGHOP!$M769,"")</f>
        <v/>
      </c>
      <c r="K769" s="3" t="str">
        <f>IF(AND(TONGHOP!$O769="ThiTN",TONGHOP!$P769="TN",TONGHOP!$J769="R",TONGHOP!$K769&lt;&gt;""),TONGHOP!$K769,"")</f>
        <v/>
      </c>
      <c r="L769" s="3" t="str">
        <f>IF(AND(TONGHOP!$O769="ThiTN",TONGHOP!$P769="TN",TONGHOP!$J769="R",TONGHOP!$K769&lt;&gt;""),TONGHOP!$M769,"")</f>
        <v/>
      </c>
      <c r="M769" s="3" t="str">
        <f>IF(AND(TONGHOP!$O769="ThiTN",TONGHOP!$P769="VĐ",TONGHOP!$J769="R",TONGHOP!$K769&lt;&gt;""),TONGHOP!$K769,"")</f>
        <v/>
      </c>
      <c r="N769" s="3" t="str">
        <f>IF(AND(TONGHOP!$O769="ThiTN",TONGHOP!$P769="VĐ",TONGHOP!$J769="R",TONGHOP!$K769&lt;&gt;""),TONGHOP!$M769,"")</f>
        <v/>
      </c>
      <c r="O769" s="3" t="str">
        <f>IF(AND(TONGHOP!$O769="ThiTN",TONGHOP!$P769="TH",TONGHOP!$J769="R",TONGHOP!$K769&lt;&gt;""),TONGHOP!$K769,"")</f>
        <v/>
      </c>
      <c r="P769" s="3" t="str">
        <f>IF(AND(TONGHOP!$O769="ThiTN",TONGHOP!$P769="TH",TONGHOP!$J769="R",TONGHOP!$K769&lt;&gt;""),TONGHOP!$M769,"")</f>
        <v/>
      </c>
    </row>
    <row r="770" spans="1:16">
      <c r="A770" s="3" t="str">
        <f>IF(AND(TONGHOP!$O770="KTHP",TONGHOP!$P770="LT",TONGHOP!$J770="R",TONGHOP!$K770&lt;&gt;""),TONGHOP!$K770,"")</f>
        <v/>
      </c>
      <c r="B770" s="3" t="str">
        <f>IF(AND(TONGHOP!$O770="KTHP",TONGHOP!$P770="LT",TONGHOP!$J770="R",TONGHOP!$K770&lt;&gt;""),TONGHOP!$M770,"")</f>
        <v/>
      </c>
      <c r="C770" s="3" t="str">
        <f>IF(AND(TONGHOP!$O770="KTHP",TONGHOP!$P770="TN",TONGHOP!$J770="R",TONGHOP!$K770&lt;&gt;""),TONGHOP!$K770,"")</f>
        <v/>
      </c>
      <c r="D770" s="3" t="str">
        <f>IF(AND(TONGHOP!$O770="KTHP",TONGHOP!$P770="TN",TONGHOP!$J770="R",TONGHOP!$K770&lt;&gt;""),TONGHOP!$M770,"")</f>
        <v/>
      </c>
      <c r="E770" s="3" t="str">
        <f>IF(AND(TONGHOP!$O770="KTHP",TONGHOP!$P770="VD",TONGHOP!$J770="R",TONGHOP!$K770&lt;&gt;""),TONGHOP!$K770,"")</f>
        <v/>
      </c>
      <c r="F770" s="3" t="str">
        <f>IF(AND(TONGHOP!$O770="KTHP",TONGHOP!$P770="VD",TONGHOP!$J770="R",TONGHOP!$K770&lt;&gt;""),TONGHOP!$M770,"")</f>
        <v/>
      </c>
      <c r="G770" s="3" t="str">
        <f>IF(AND(TONGHOP!$O770="KTHP",TONGHOP!$P770="TH",TONGHOP!$J770="R",TONGHOP!$K770&lt;&gt;""),TONGHOP!$K770,"")</f>
        <v/>
      </c>
      <c r="H770" s="3" t="str">
        <f>IF(AND(TONGHOP!$O770="KTHP",TONGHOP!$P770="TH",TONGHOP!$J770="R",TONGHOP!$K770&lt;&gt;""),TONGHOP!$M770,"")</f>
        <v/>
      </c>
      <c r="I770" s="3" t="str">
        <f>IF(AND(TONGHOP!$O770="ThiTN",TONGHOP!$P770="LT",TONGHOP!$J770="R",TONGHOP!$K770&lt;&gt;""),TONGHOP!$K770,"")</f>
        <v/>
      </c>
      <c r="J770" s="3" t="str">
        <f>IF(AND(TONGHOP!$O770="ThiTN",TONGHOP!$P770="LT",TONGHOP!$J770="R",TONGHOP!$K770&lt;&gt;""),TONGHOP!$M770,"")</f>
        <v/>
      </c>
      <c r="K770" s="3" t="str">
        <f>IF(AND(TONGHOP!$O770="ThiTN",TONGHOP!$P770="TN",TONGHOP!$J770="R",TONGHOP!$K770&lt;&gt;""),TONGHOP!$K770,"")</f>
        <v/>
      </c>
      <c r="L770" s="3" t="str">
        <f>IF(AND(TONGHOP!$O770="ThiTN",TONGHOP!$P770="TN",TONGHOP!$J770="R",TONGHOP!$K770&lt;&gt;""),TONGHOP!$M770,"")</f>
        <v/>
      </c>
      <c r="M770" s="3" t="str">
        <f>IF(AND(TONGHOP!$O770="ThiTN",TONGHOP!$P770="VĐ",TONGHOP!$J770="R",TONGHOP!$K770&lt;&gt;""),TONGHOP!$K770,"")</f>
        <v/>
      </c>
      <c r="N770" s="3" t="str">
        <f>IF(AND(TONGHOP!$O770="ThiTN",TONGHOP!$P770="VĐ",TONGHOP!$J770="R",TONGHOP!$K770&lt;&gt;""),TONGHOP!$M770,"")</f>
        <v/>
      </c>
      <c r="O770" s="3" t="str">
        <f>IF(AND(TONGHOP!$O770="ThiTN",TONGHOP!$P770="TH",TONGHOP!$J770="R",TONGHOP!$K770&lt;&gt;""),TONGHOP!$K770,"")</f>
        <v/>
      </c>
      <c r="P770" s="3" t="str">
        <f>IF(AND(TONGHOP!$O770="ThiTN",TONGHOP!$P770="TH",TONGHOP!$J770="R",TONGHOP!$K770&lt;&gt;""),TONGHOP!$M770,"")</f>
        <v/>
      </c>
    </row>
    <row r="771" spans="1:16">
      <c r="A771" s="3" t="str">
        <f>IF(AND(TONGHOP!$O771="KTHP",TONGHOP!$P771="LT",TONGHOP!$J771="R",TONGHOP!$K771&lt;&gt;""),TONGHOP!$K771,"")</f>
        <v/>
      </c>
      <c r="B771" s="3" t="str">
        <f>IF(AND(TONGHOP!$O771="KTHP",TONGHOP!$P771="LT",TONGHOP!$J771="R",TONGHOP!$K771&lt;&gt;""),TONGHOP!$M771,"")</f>
        <v/>
      </c>
      <c r="C771" s="3" t="str">
        <f>IF(AND(TONGHOP!$O771="KTHP",TONGHOP!$P771="TN",TONGHOP!$J771="R",TONGHOP!$K771&lt;&gt;""),TONGHOP!$K771,"")</f>
        <v/>
      </c>
      <c r="D771" s="3" t="str">
        <f>IF(AND(TONGHOP!$O771="KTHP",TONGHOP!$P771="TN",TONGHOP!$J771="R",TONGHOP!$K771&lt;&gt;""),TONGHOP!$M771,"")</f>
        <v/>
      </c>
      <c r="E771" s="3" t="str">
        <f>IF(AND(TONGHOP!$O771="KTHP",TONGHOP!$P771="VD",TONGHOP!$J771="R",TONGHOP!$K771&lt;&gt;""),TONGHOP!$K771,"")</f>
        <v/>
      </c>
      <c r="F771" s="3" t="str">
        <f>IF(AND(TONGHOP!$O771="KTHP",TONGHOP!$P771="VD",TONGHOP!$J771="R",TONGHOP!$K771&lt;&gt;""),TONGHOP!$M771,"")</f>
        <v/>
      </c>
      <c r="G771" s="3" t="str">
        <f>IF(AND(TONGHOP!$O771="KTHP",TONGHOP!$P771="TH",TONGHOP!$J771="R",TONGHOP!$K771&lt;&gt;""),TONGHOP!$K771,"")</f>
        <v/>
      </c>
      <c r="H771" s="3" t="str">
        <f>IF(AND(TONGHOP!$O771="KTHP",TONGHOP!$P771="TH",TONGHOP!$J771="R",TONGHOP!$K771&lt;&gt;""),TONGHOP!$M771,"")</f>
        <v/>
      </c>
      <c r="I771" s="3" t="str">
        <f>IF(AND(TONGHOP!$O771="ThiTN",TONGHOP!$P771="LT",TONGHOP!$J771="R",TONGHOP!$K771&lt;&gt;""),TONGHOP!$K771,"")</f>
        <v/>
      </c>
      <c r="J771" s="3" t="str">
        <f>IF(AND(TONGHOP!$O771="ThiTN",TONGHOP!$P771="LT",TONGHOP!$J771="R",TONGHOP!$K771&lt;&gt;""),TONGHOP!$M771,"")</f>
        <v/>
      </c>
      <c r="K771" s="3" t="str">
        <f>IF(AND(TONGHOP!$O771="ThiTN",TONGHOP!$P771="TN",TONGHOP!$J771="R",TONGHOP!$K771&lt;&gt;""),TONGHOP!$K771,"")</f>
        <v/>
      </c>
      <c r="L771" s="3" t="str">
        <f>IF(AND(TONGHOP!$O771="ThiTN",TONGHOP!$P771="TN",TONGHOP!$J771="R",TONGHOP!$K771&lt;&gt;""),TONGHOP!$M771,"")</f>
        <v/>
      </c>
      <c r="M771" s="3" t="str">
        <f>IF(AND(TONGHOP!$O771="ThiTN",TONGHOP!$P771="VĐ",TONGHOP!$J771="R",TONGHOP!$K771&lt;&gt;""),TONGHOP!$K771,"")</f>
        <v/>
      </c>
      <c r="N771" s="3" t="str">
        <f>IF(AND(TONGHOP!$O771="ThiTN",TONGHOP!$P771="VĐ",TONGHOP!$J771="R",TONGHOP!$K771&lt;&gt;""),TONGHOP!$M771,"")</f>
        <v/>
      </c>
      <c r="O771" s="3" t="str">
        <f>IF(AND(TONGHOP!$O771="ThiTN",TONGHOP!$P771="TH",TONGHOP!$J771="R",TONGHOP!$K771&lt;&gt;""),TONGHOP!$K771,"")</f>
        <v/>
      </c>
      <c r="P771" s="3" t="str">
        <f>IF(AND(TONGHOP!$O771="ThiTN",TONGHOP!$P771="TH",TONGHOP!$J771="R",TONGHOP!$K771&lt;&gt;""),TONGHOP!$M771,"")</f>
        <v/>
      </c>
    </row>
    <row r="772" spans="1:16">
      <c r="A772" s="3" t="str">
        <f>IF(AND(TONGHOP!$O772="KTHP",TONGHOP!$P772="LT",TONGHOP!$J772="R",TONGHOP!$K772&lt;&gt;""),TONGHOP!$K772,"")</f>
        <v/>
      </c>
      <c r="B772" s="3" t="str">
        <f>IF(AND(TONGHOP!$O772="KTHP",TONGHOP!$P772="LT",TONGHOP!$J772="R",TONGHOP!$K772&lt;&gt;""),TONGHOP!$M772,"")</f>
        <v/>
      </c>
      <c r="C772" s="3" t="str">
        <f>IF(AND(TONGHOP!$O772="KTHP",TONGHOP!$P772="TN",TONGHOP!$J772="R",TONGHOP!$K772&lt;&gt;""),TONGHOP!$K772,"")</f>
        <v/>
      </c>
      <c r="D772" s="3" t="str">
        <f>IF(AND(TONGHOP!$O772="KTHP",TONGHOP!$P772="TN",TONGHOP!$J772="R",TONGHOP!$K772&lt;&gt;""),TONGHOP!$M772,"")</f>
        <v/>
      </c>
      <c r="E772" s="3" t="str">
        <f>IF(AND(TONGHOP!$O772="KTHP",TONGHOP!$P772="VD",TONGHOP!$J772="R",TONGHOP!$K772&lt;&gt;""),TONGHOP!$K772,"")</f>
        <v/>
      </c>
      <c r="F772" s="3" t="str">
        <f>IF(AND(TONGHOP!$O772="KTHP",TONGHOP!$P772="VD",TONGHOP!$J772="R",TONGHOP!$K772&lt;&gt;""),TONGHOP!$M772,"")</f>
        <v/>
      </c>
      <c r="G772" s="3" t="str">
        <f>IF(AND(TONGHOP!$O772="KTHP",TONGHOP!$P772="TH",TONGHOP!$J772="R",TONGHOP!$K772&lt;&gt;""),TONGHOP!$K772,"")</f>
        <v/>
      </c>
      <c r="H772" s="3" t="str">
        <f>IF(AND(TONGHOP!$O772="KTHP",TONGHOP!$P772="TH",TONGHOP!$J772="R",TONGHOP!$K772&lt;&gt;""),TONGHOP!$M772,"")</f>
        <v/>
      </c>
      <c r="I772" s="3" t="str">
        <f>IF(AND(TONGHOP!$O772="ThiTN",TONGHOP!$P772="LT",TONGHOP!$J772="R",TONGHOP!$K772&lt;&gt;""),TONGHOP!$K772,"")</f>
        <v/>
      </c>
      <c r="J772" s="3" t="str">
        <f>IF(AND(TONGHOP!$O772="ThiTN",TONGHOP!$P772="LT",TONGHOP!$J772="R",TONGHOP!$K772&lt;&gt;""),TONGHOP!$M772,"")</f>
        <v/>
      </c>
      <c r="K772" s="3" t="str">
        <f>IF(AND(TONGHOP!$O772="ThiTN",TONGHOP!$P772="TN",TONGHOP!$J772="R",TONGHOP!$K772&lt;&gt;""),TONGHOP!$K772,"")</f>
        <v/>
      </c>
      <c r="L772" s="3" t="str">
        <f>IF(AND(TONGHOP!$O772="ThiTN",TONGHOP!$P772="TN",TONGHOP!$J772="R",TONGHOP!$K772&lt;&gt;""),TONGHOP!$M772,"")</f>
        <v/>
      </c>
      <c r="M772" s="3" t="str">
        <f>IF(AND(TONGHOP!$O772="ThiTN",TONGHOP!$P772="VĐ",TONGHOP!$J772="R",TONGHOP!$K772&lt;&gt;""),TONGHOP!$K772,"")</f>
        <v/>
      </c>
      <c r="N772" s="3" t="str">
        <f>IF(AND(TONGHOP!$O772="ThiTN",TONGHOP!$P772="VĐ",TONGHOP!$J772="R",TONGHOP!$K772&lt;&gt;""),TONGHOP!$M772,"")</f>
        <v/>
      </c>
      <c r="O772" s="3" t="str">
        <f>IF(AND(TONGHOP!$O772="ThiTN",TONGHOP!$P772="TH",TONGHOP!$J772="R",TONGHOP!$K772&lt;&gt;""),TONGHOP!$K772,"")</f>
        <v/>
      </c>
      <c r="P772" s="3" t="str">
        <f>IF(AND(TONGHOP!$O772="ThiTN",TONGHOP!$P772="TH",TONGHOP!$J772="R",TONGHOP!$K772&lt;&gt;""),TONGHOP!$M772,"")</f>
        <v/>
      </c>
    </row>
    <row r="773" spans="1:16">
      <c r="A773" s="3" t="str">
        <f>IF(AND(TONGHOP!$O773="KTHP",TONGHOP!$P773="LT",TONGHOP!$J773="R",TONGHOP!$K773&lt;&gt;""),TONGHOP!$K773,"")</f>
        <v/>
      </c>
      <c r="B773" s="3" t="str">
        <f>IF(AND(TONGHOP!$O773="KTHP",TONGHOP!$P773="LT",TONGHOP!$J773="R",TONGHOP!$K773&lt;&gt;""),TONGHOP!$M773,"")</f>
        <v/>
      </c>
      <c r="C773" s="3" t="str">
        <f>IF(AND(TONGHOP!$O773="KTHP",TONGHOP!$P773="TN",TONGHOP!$J773="R",TONGHOP!$K773&lt;&gt;""),TONGHOP!$K773,"")</f>
        <v/>
      </c>
      <c r="D773" s="3" t="str">
        <f>IF(AND(TONGHOP!$O773="KTHP",TONGHOP!$P773="TN",TONGHOP!$J773="R",TONGHOP!$K773&lt;&gt;""),TONGHOP!$M773,"")</f>
        <v/>
      </c>
      <c r="E773" s="3" t="str">
        <f>IF(AND(TONGHOP!$O773="KTHP",TONGHOP!$P773="VD",TONGHOP!$J773="R",TONGHOP!$K773&lt;&gt;""),TONGHOP!$K773,"")</f>
        <v/>
      </c>
      <c r="F773" s="3" t="str">
        <f>IF(AND(TONGHOP!$O773="KTHP",TONGHOP!$P773="VD",TONGHOP!$J773="R",TONGHOP!$K773&lt;&gt;""),TONGHOP!$M773,"")</f>
        <v/>
      </c>
      <c r="G773" s="3" t="str">
        <f>IF(AND(TONGHOP!$O773="KTHP",TONGHOP!$P773="TH",TONGHOP!$J773="R",TONGHOP!$K773&lt;&gt;""),TONGHOP!$K773,"")</f>
        <v/>
      </c>
      <c r="H773" s="3" t="str">
        <f>IF(AND(TONGHOP!$O773="KTHP",TONGHOP!$P773="TH",TONGHOP!$J773="R",TONGHOP!$K773&lt;&gt;""),TONGHOP!$M773,"")</f>
        <v/>
      </c>
      <c r="I773" s="3" t="str">
        <f>IF(AND(TONGHOP!$O773="ThiTN",TONGHOP!$P773="LT",TONGHOP!$J773="R",TONGHOP!$K773&lt;&gt;""),TONGHOP!$K773,"")</f>
        <v/>
      </c>
      <c r="J773" s="3" t="str">
        <f>IF(AND(TONGHOP!$O773="ThiTN",TONGHOP!$P773="LT",TONGHOP!$J773="R",TONGHOP!$K773&lt;&gt;""),TONGHOP!$M773,"")</f>
        <v/>
      </c>
      <c r="K773" s="3" t="str">
        <f>IF(AND(TONGHOP!$O773="ThiTN",TONGHOP!$P773="TN",TONGHOP!$J773="R",TONGHOP!$K773&lt;&gt;""),TONGHOP!$K773,"")</f>
        <v/>
      </c>
      <c r="L773" s="3" t="str">
        <f>IF(AND(TONGHOP!$O773="ThiTN",TONGHOP!$P773="TN",TONGHOP!$J773="R",TONGHOP!$K773&lt;&gt;""),TONGHOP!$M773,"")</f>
        <v/>
      </c>
      <c r="M773" s="3" t="str">
        <f>IF(AND(TONGHOP!$O773="ThiTN",TONGHOP!$P773="VĐ",TONGHOP!$J773="R",TONGHOP!$K773&lt;&gt;""),TONGHOP!$K773,"")</f>
        <v/>
      </c>
      <c r="N773" s="3" t="str">
        <f>IF(AND(TONGHOP!$O773="ThiTN",TONGHOP!$P773="VĐ",TONGHOP!$J773="R",TONGHOP!$K773&lt;&gt;""),TONGHOP!$M773,"")</f>
        <v/>
      </c>
      <c r="O773" s="3" t="str">
        <f>IF(AND(TONGHOP!$O773="ThiTN",TONGHOP!$P773="TH",TONGHOP!$J773="R",TONGHOP!$K773&lt;&gt;""),TONGHOP!$K773,"")</f>
        <v/>
      </c>
      <c r="P773" s="3" t="str">
        <f>IF(AND(TONGHOP!$O773="ThiTN",TONGHOP!$P773="TH",TONGHOP!$J773="R",TONGHOP!$K773&lt;&gt;""),TONGHOP!$M773,"")</f>
        <v/>
      </c>
    </row>
    <row r="774" spans="1:16">
      <c r="A774" s="3" t="str">
        <f>IF(AND(TONGHOP!$O774="KTHP",TONGHOP!$P774="LT",TONGHOP!$J774="R",TONGHOP!$K774&lt;&gt;""),TONGHOP!$K774,"")</f>
        <v>Dương Ngọc Vọng</v>
      </c>
      <c r="B774" s="3">
        <f>IF(AND(TONGHOP!$O774="KTHP",TONGHOP!$P774="LT",TONGHOP!$J774="R",TONGHOP!$K774&lt;&gt;""),TONGHOP!$M774,"")</f>
        <v>4</v>
      </c>
      <c r="C774" s="3" t="str">
        <f>IF(AND(TONGHOP!$O774="KTHP",TONGHOP!$P774="TN",TONGHOP!$J774="R",TONGHOP!$K774&lt;&gt;""),TONGHOP!$K774,"")</f>
        <v/>
      </c>
      <c r="D774" s="3" t="str">
        <f>IF(AND(TONGHOP!$O774="KTHP",TONGHOP!$P774="TN",TONGHOP!$J774="R",TONGHOP!$K774&lt;&gt;""),TONGHOP!$M774,"")</f>
        <v/>
      </c>
      <c r="E774" s="3" t="str">
        <f>IF(AND(TONGHOP!$O774="KTHP",TONGHOP!$P774="VD",TONGHOP!$J774="R",TONGHOP!$K774&lt;&gt;""),TONGHOP!$K774,"")</f>
        <v/>
      </c>
      <c r="F774" s="3" t="str">
        <f>IF(AND(TONGHOP!$O774="KTHP",TONGHOP!$P774="VD",TONGHOP!$J774="R",TONGHOP!$K774&lt;&gt;""),TONGHOP!$M774,"")</f>
        <v/>
      </c>
      <c r="G774" s="3" t="str">
        <f>IF(AND(TONGHOP!$O774="KTHP",TONGHOP!$P774="TH",TONGHOP!$J774="R",TONGHOP!$K774&lt;&gt;""),TONGHOP!$K774,"")</f>
        <v/>
      </c>
      <c r="H774" s="3" t="str">
        <f>IF(AND(TONGHOP!$O774="KTHP",TONGHOP!$P774="TH",TONGHOP!$J774="R",TONGHOP!$K774&lt;&gt;""),TONGHOP!$M774,"")</f>
        <v/>
      </c>
      <c r="I774" s="3" t="str">
        <f>IF(AND(TONGHOP!$O774="ThiTN",TONGHOP!$P774="LT",TONGHOP!$J774="R",TONGHOP!$K774&lt;&gt;""),TONGHOP!$K774,"")</f>
        <v/>
      </c>
      <c r="J774" s="3" t="str">
        <f>IF(AND(TONGHOP!$O774="ThiTN",TONGHOP!$P774="LT",TONGHOP!$J774="R",TONGHOP!$K774&lt;&gt;""),TONGHOP!$M774,"")</f>
        <v/>
      </c>
      <c r="K774" s="3" t="str">
        <f>IF(AND(TONGHOP!$O774="ThiTN",TONGHOP!$P774="TN",TONGHOP!$J774="R",TONGHOP!$K774&lt;&gt;""),TONGHOP!$K774,"")</f>
        <v/>
      </c>
      <c r="L774" s="3" t="str">
        <f>IF(AND(TONGHOP!$O774="ThiTN",TONGHOP!$P774="TN",TONGHOP!$J774="R",TONGHOP!$K774&lt;&gt;""),TONGHOP!$M774,"")</f>
        <v/>
      </c>
      <c r="M774" s="3" t="str">
        <f>IF(AND(TONGHOP!$O774="ThiTN",TONGHOP!$P774="VĐ",TONGHOP!$J774="R",TONGHOP!$K774&lt;&gt;""),TONGHOP!$K774,"")</f>
        <v/>
      </c>
      <c r="N774" s="3" t="str">
        <f>IF(AND(TONGHOP!$O774="ThiTN",TONGHOP!$P774="VĐ",TONGHOP!$J774="R",TONGHOP!$K774&lt;&gt;""),TONGHOP!$M774,"")</f>
        <v/>
      </c>
      <c r="O774" s="3" t="str">
        <f>IF(AND(TONGHOP!$O774="ThiTN",TONGHOP!$P774="TH",TONGHOP!$J774="R",TONGHOP!$K774&lt;&gt;""),TONGHOP!$K774,"")</f>
        <v/>
      </c>
      <c r="P774" s="3" t="str">
        <f>IF(AND(TONGHOP!$O774="ThiTN",TONGHOP!$P774="TH",TONGHOP!$J774="R",TONGHOP!$K774&lt;&gt;""),TONGHOP!$M774,"")</f>
        <v/>
      </c>
    </row>
    <row r="775" spans="1:16">
      <c r="A775" s="3" t="str">
        <f>IF(AND(TONGHOP!$O775="KTHP",TONGHOP!$P775="LT",TONGHOP!$J775="R",TONGHOP!$K775&lt;&gt;""),TONGHOP!$K775,"")</f>
        <v/>
      </c>
      <c r="B775" s="3" t="str">
        <f>IF(AND(TONGHOP!$O775="KTHP",TONGHOP!$P775="LT",TONGHOP!$J775="R",TONGHOP!$K775&lt;&gt;""),TONGHOP!$M775,"")</f>
        <v/>
      </c>
      <c r="C775" s="3" t="str">
        <f>IF(AND(TONGHOP!$O775="KTHP",TONGHOP!$P775="TN",TONGHOP!$J775="R",TONGHOP!$K775&lt;&gt;""),TONGHOP!$K775,"")</f>
        <v/>
      </c>
      <c r="D775" s="3" t="str">
        <f>IF(AND(TONGHOP!$O775="KTHP",TONGHOP!$P775="TN",TONGHOP!$J775="R",TONGHOP!$K775&lt;&gt;""),TONGHOP!$M775,"")</f>
        <v/>
      </c>
      <c r="E775" s="3" t="str">
        <f>IF(AND(TONGHOP!$O775="KTHP",TONGHOP!$P775="VD",TONGHOP!$J775="R",TONGHOP!$K775&lt;&gt;""),TONGHOP!$K775,"")</f>
        <v/>
      </c>
      <c r="F775" s="3" t="str">
        <f>IF(AND(TONGHOP!$O775="KTHP",TONGHOP!$P775="VD",TONGHOP!$J775="R",TONGHOP!$K775&lt;&gt;""),TONGHOP!$M775,"")</f>
        <v/>
      </c>
      <c r="G775" s="3" t="str">
        <f>IF(AND(TONGHOP!$O775="KTHP",TONGHOP!$P775="TH",TONGHOP!$J775="R",TONGHOP!$K775&lt;&gt;""),TONGHOP!$K775,"")</f>
        <v/>
      </c>
      <c r="H775" s="3" t="str">
        <f>IF(AND(TONGHOP!$O775="KTHP",TONGHOP!$P775="TH",TONGHOP!$J775="R",TONGHOP!$K775&lt;&gt;""),TONGHOP!$M775,"")</f>
        <v/>
      </c>
      <c r="I775" s="3" t="str">
        <f>IF(AND(TONGHOP!$O775="ThiTN",TONGHOP!$P775="LT",TONGHOP!$J775="R",TONGHOP!$K775&lt;&gt;""),TONGHOP!$K775,"")</f>
        <v/>
      </c>
      <c r="J775" s="3" t="str">
        <f>IF(AND(TONGHOP!$O775="ThiTN",TONGHOP!$P775="LT",TONGHOP!$J775="R",TONGHOP!$K775&lt;&gt;""),TONGHOP!$M775,"")</f>
        <v/>
      </c>
      <c r="K775" s="3" t="str">
        <f>IF(AND(TONGHOP!$O775="ThiTN",TONGHOP!$P775="TN",TONGHOP!$J775="R",TONGHOP!$K775&lt;&gt;""),TONGHOP!$K775,"")</f>
        <v/>
      </c>
      <c r="L775" s="3" t="str">
        <f>IF(AND(TONGHOP!$O775="ThiTN",TONGHOP!$P775="TN",TONGHOP!$J775="R",TONGHOP!$K775&lt;&gt;""),TONGHOP!$M775,"")</f>
        <v/>
      </c>
      <c r="M775" s="3" t="str">
        <f>IF(AND(TONGHOP!$O775="ThiTN",TONGHOP!$P775="VĐ",TONGHOP!$J775="R",TONGHOP!$K775&lt;&gt;""),TONGHOP!$K775,"")</f>
        <v/>
      </c>
      <c r="N775" s="3" t="str">
        <f>IF(AND(TONGHOP!$O775="ThiTN",TONGHOP!$P775="VĐ",TONGHOP!$J775="R",TONGHOP!$K775&lt;&gt;""),TONGHOP!$M775,"")</f>
        <v/>
      </c>
      <c r="O775" s="3" t="str">
        <f>IF(AND(TONGHOP!$O775="ThiTN",TONGHOP!$P775="TH",TONGHOP!$J775="R",TONGHOP!$K775&lt;&gt;""),TONGHOP!$K775,"")</f>
        <v/>
      </c>
      <c r="P775" s="3" t="str">
        <f>IF(AND(TONGHOP!$O775="ThiTN",TONGHOP!$P775="TH",TONGHOP!$J775="R",TONGHOP!$K775&lt;&gt;""),TONGHOP!$M775,"")</f>
        <v/>
      </c>
    </row>
    <row r="776" spans="1:16">
      <c r="A776" s="3" t="str">
        <f>IF(AND(TONGHOP!$O776="KTHP",TONGHOP!$P776="LT",TONGHOP!$J776="R",TONGHOP!$K776&lt;&gt;""),TONGHOP!$K776,"")</f>
        <v/>
      </c>
      <c r="B776" s="3" t="str">
        <f>IF(AND(TONGHOP!$O776="KTHP",TONGHOP!$P776="LT",TONGHOP!$J776="R",TONGHOP!$K776&lt;&gt;""),TONGHOP!$M776,"")</f>
        <v/>
      </c>
      <c r="C776" s="3" t="str">
        <f>IF(AND(TONGHOP!$O776="KTHP",TONGHOP!$P776="TN",TONGHOP!$J776="R",TONGHOP!$K776&lt;&gt;""),TONGHOP!$K776,"")</f>
        <v/>
      </c>
      <c r="D776" s="3" t="str">
        <f>IF(AND(TONGHOP!$O776="KTHP",TONGHOP!$P776="TN",TONGHOP!$J776="R",TONGHOP!$K776&lt;&gt;""),TONGHOP!$M776,"")</f>
        <v/>
      </c>
      <c r="E776" s="3" t="str">
        <f>IF(AND(TONGHOP!$O776="KTHP",TONGHOP!$P776="VD",TONGHOP!$J776="R",TONGHOP!$K776&lt;&gt;""),TONGHOP!$K776,"")</f>
        <v/>
      </c>
      <c r="F776" s="3" t="str">
        <f>IF(AND(TONGHOP!$O776="KTHP",TONGHOP!$P776="VD",TONGHOP!$J776="R",TONGHOP!$K776&lt;&gt;""),TONGHOP!$M776,"")</f>
        <v/>
      </c>
      <c r="G776" s="3" t="str">
        <f>IF(AND(TONGHOP!$O776="KTHP",TONGHOP!$P776="TH",TONGHOP!$J776="R",TONGHOP!$K776&lt;&gt;""),TONGHOP!$K776,"")</f>
        <v/>
      </c>
      <c r="H776" s="3" t="str">
        <f>IF(AND(TONGHOP!$O776="KTHP",TONGHOP!$P776="TH",TONGHOP!$J776="R",TONGHOP!$K776&lt;&gt;""),TONGHOP!$M776,"")</f>
        <v/>
      </c>
      <c r="I776" s="3" t="str">
        <f>IF(AND(TONGHOP!$O776="ThiTN",TONGHOP!$P776="LT",TONGHOP!$J776="R",TONGHOP!$K776&lt;&gt;""),TONGHOP!$K776,"")</f>
        <v/>
      </c>
      <c r="J776" s="3" t="str">
        <f>IF(AND(TONGHOP!$O776="ThiTN",TONGHOP!$P776="LT",TONGHOP!$J776="R",TONGHOP!$K776&lt;&gt;""),TONGHOP!$M776,"")</f>
        <v/>
      </c>
      <c r="K776" s="3" t="str">
        <f>IF(AND(TONGHOP!$O776="ThiTN",TONGHOP!$P776="TN",TONGHOP!$J776="R",TONGHOP!$K776&lt;&gt;""),TONGHOP!$K776,"")</f>
        <v/>
      </c>
      <c r="L776" s="3" t="str">
        <f>IF(AND(TONGHOP!$O776="ThiTN",TONGHOP!$P776="TN",TONGHOP!$J776="R",TONGHOP!$K776&lt;&gt;""),TONGHOP!$M776,"")</f>
        <v/>
      </c>
      <c r="M776" s="3" t="str">
        <f>IF(AND(TONGHOP!$O776="ThiTN",TONGHOP!$P776="VĐ",TONGHOP!$J776="R",TONGHOP!$K776&lt;&gt;""),TONGHOP!$K776,"")</f>
        <v/>
      </c>
      <c r="N776" s="3" t="str">
        <f>IF(AND(TONGHOP!$O776="ThiTN",TONGHOP!$P776="VĐ",TONGHOP!$J776="R",TONGHOP!$K776&lt;&gt;""),TONGHOP!$M776,"")</f>
        <v/>
      </c>
      <c r="O776" s="3" t="str">
        <f>IF(AND(TONGHOP!$O776="ThiTN",TONGHOP!$P776="TH",TONGHOP!$J776="R",TONGHOP!$K776&lt;&gt;""),TONGHOP!$K776,"")</f>
        <v/>
      </c>
      <c r="P776" s="3" t="str">
        <f>IF(AND(TONGHOP!$O776="ThiTN",TONGHOP!$P776="TH",TONGHOP!$J776="R",TONGHOP!$K776&lt;&gt;""),TONGHOP!$M776,"")</f>
        <v/>
      </c>
    </row>
    <row r="777" spans="1:16">
      <c r="A777" s="3" t="str">
        <f>IF(AND(TONGHOP!$O777="KTHP",TONGHOP!$P777="LT",TONGHOP!$J777="R",TONGHOP!$K777&lt;&gt;""),TONGHOP!$K777,"")</f>
        <v/>
      </c>
      <c r="B777" s="3" t="str">
        <f>IF(AND(TONGHOP!$O777="KTHP",TONGHOP!$P777="LT",TONGHOP!$J777="R",TONGHOP!$K777&lt;&gt;""),TONGHOP!$M777,"")</f>
        <v/>
      </c>
      <c r="C777" s="3" t="str">
        <f>IF(AND(TONGHOP!$O777="KTHP",TONGHOP!$P777="TN",TONGHOP!$J777="R",TONGHOP!$K777&lt;&gt;""),TONGHOP!$K777,"")</f>
        <v/>
      </c>
      <c r="D777" s="3" t="str">
        <f>IF(AND(TONGHOP!$O777="KTHP",TONGHOP!$P777="TN",TONGHOP!$J777="R",TONGHOP!$K777&lt;&gt;""),TONGHOP!$M777,"")</f>
        <v/>
      </c>
      <c r="E777" s="3" t="str">
        <f>IF(AND(TONGHOP!$O777="KTHP",TONGHOP!$P777="VD",TONGHOP!$J777="R",TONGHOP!$K777&lt;&gt;""),TONGHOP!$K777,"")</f>
        <v/>
      </c>
      <c r="F777" s="3" t="str">
        <f>IF(AND(TONGHOP!$O777="KTHP",TONGHOP!$P777="VD",TONGHOP!$J777="R",TONGHOP!$K777&lt;&gt;""),TONGHOP!$M777,"")</f>
        <v/>
      </c>
      <c r="G777" s="3" t="str">
        <f>IF(AND(TONGHOP!$O777="KTHP",TONGHOP!$P777="TH",TONGHOP!$J777="R",TONGHOP!$K777&lt;&gt;""),TONGHOP!$K777,"")</f>
        <v/>
      </c>
      <c r="H777" s="3" t="str">
        <f>IF(AND(TONGHOP!$O777="KTHP",TONGHOP!$P777="TH",TONGHOP!$J777="R",TONGHOP!$K777&lt;&gt;""),TONGHOP!$M777,"")</f>
        <v/>
      </c>
      <c r="I777" s="3" t="str">
        <f>IF(AND(TONGHOP!$O777="ThiTN",TONGHOP!$P777="LT",TONGHOP!$J777="R",TONGHOP!$K777&lt;&gt;""),TONGHOP!$K777,"")</f>
        <v/>
      </c>
      <c r="J777" s="3" t="str">
        <f>IF(AND(TONGHOP!$O777="ThiTN",TONGHOP!$P777="LT",TONGHOP!$J777="R",TONGHOP!$K777&lt;&gt;""),TONGHOP!$M777,"")</f>
        <v/>
      </c>
      <c r="K777" s="3" t="str">
        <f>IF(AND(TONGHOP!$O777="ThiTN",TONGHOP!$P777="TN",TONGHOP!$J777="R",TONGHOP!$K777&lt;&gt;""),TONGHOP!$K777,"")</f>
        <v/>
      </c>
      <c r="L777" s="3" t="str">
        <f>IF(AND(TONGHOP!$O777="ThiTN",TONGHOP!$P777="TN",TONGHOP!$J777="R",TONGHOP!$K777&lt;&gt;""),TONGHOP!$M777,"")</f>
        <v/>
      </c>
      <c r="M777" s="3" t="str">
        <f>IF(AND(TONGHOP!$O777="ThiTN",TONGHOP!$P777="VĐ",TONGHOP!$J777="R",TONGHOP!$K777&lt;&gt;""),TONGHOP!$K777,"")</f>
        <v/>
      </c>
      <c r="N777" s="3" t="str">
        <f>IF(AND(TONGHOP!$O777="ThiTN",TONGHOP!$P777="VĐ",TONGHOP!$J777="R",TONGHOP!$K777&lt;&gt;""),TONGHOP!$M777,"")</f>
        <v/>
      </c>
      <c r="O777" s="3" t="str">
        <f>IF(AND(TONGHOP!$O777="ThiTN",TONGHOP!$P777="TH",TONGHOP!$J777="R",TONGHOP!$K777&lt;&gt;""),TONGHOP!$K777,"")</f>
        <v/>
      </c>
      <c r="P777" s="3" t="str">
        <f>IF(AND(TONGHOP!$O777="ThiTN",TONGHOP!$P777="TH",TONGHOP!$J777="R",TONGHOP!$K777&lt;&gt;""),TONGHOP!$M777,"")</f>
        <v/>
      </c>
    </row>
    <row r="778" spans="1:16">
      <c r="A778" s="3" t="str">
        <f>IF(AND(TONGHOP!$O778="KTHP",TONGHOP!$P778="LT",TONGHOP!$J778="R",TONGHOP!$K778&lt;&gt;""),TONGHOP!$K778,"")</f>
        <v/>
      </c>
      <c r="B778" s="3" t="str">
        <f>IF(AND(TONGHOP!$O778="KTHP",TONGHOP!$P778="LT",TONGHOP!$J778="R",TONGHOP!$K778&lt;&gt;""),TONGHOP!$M778,"")</f>
        <v/>
      </c>
      <c r="C778" s="3" t="str">
        <f>IF(AND(TONGHOP!$O778="KTHP",TONGHOP!$P778="TN",TONGHOP!$J778="R",TONGHOP!$K778&lt;&gt;""),TONGHOP!$K778,"")</f>
        <v>Đỗ Thị Phương Khanh</v>
      </c>
      <c r="D778" s="3">
        <f>IF(AND(TONGHOP!$O778="KTHP",TONGHOP!$P778="TN",TONGHOP!$J778="R",TONGHOP!$K778&lt;&gt;""),TONGHOP!$M778,"")</f>
        <v>4</v>
      </c>
      <c r="E778" s="3" t="str">
        <f>IF(AND(TONGHOP!$O778="KTHP",TONGHOP!$P778="VD",TONGHOP!$J778="R",TONGHOP!$K778&lt;&gt;""),TONGHOP!$K778,"")</f>
        <v/>
      </c>
      <c r="F778" s="3" t="str">
        <f>IF(AND(TONGHOP!$O778="KTHP",TONGHOP!$P778="VD",TONGHOP!$J778="R",TONGHOP!$K778&lt;&gt;""),TONGHOP!$M778,"")</f>
        <v/>
      </c>
      <c r="G778" s="3" t="str">
        <f>IF(AND(TONGHOP!$O778="KTHP",TONGHOP!$P778="TH",TONGHOP!$J778="R",TONGHOP!$K778&lt;&gt;""),TONGHOP!$K778,"")</f>
        <v/>
      </c>
      <c r="H778" s="3" t="str">
        <f>IF(AND(TONGHOP!$O778="KTHP",TONGHOP!$P778="TH",TONGHOP!$J778="R",TONGHOP!$K778&lt;&gt;""),TONGHOP!$M778,"")</f>
        <v/>
      </c>
      <c r="I778" s="3" t="str">
        <f>IF(AND(TONGHOP!$O778="ThiTN",TONGHOP!$P778="LT",TONGHOP!$J778="R",TONGHOP!$K778&lt;&gt;""),TONGHOP!$K778,"")</f>
        <v/>
      </c>
      <c r="J778" s="3" t="str">
        <f>IF(AND(TONGHOP!$O778="ThiTN",TONGHOP!$P778="LT",TONGHOP!$J778="R",TONGHOP!$K778&lt;&gt;""),TONGHOP!$M778,"")</f>
        <v/>
      </c>
      <c r="K778" s="3" t="str">
        <f>IF(AND(TONGHOP!$O778="ThiTN",TONGHOP!$P778="TN",TONGHOP!$J778="R",TONGHOP!$K778&lt;&gt;""),TONGHOP!$K778,"")</f>
        <v/>
      </c>
      <c r="L778" s="3" t="str">
        <f>IF(AND(TONGHOP!$O778="ThiTN",TONGHOP!$P778="TN",TONGHOP!$J778="R",TONGHOP!$K778&lt;&gt;""),TONGHOP!$M778,"")</f>
        <v/>
      </c>
      <c r="M778" s="3" t="str">
        <f>IF(AND(TONGHOP!$O778="ThiTN",TONGHOP!$P778="VĐ",TONGHOP!$J778="R",TONGHOP!$K778&lt;&gt;""),TONGHOP!$K778,"")</f>
        <v/>
      </c>
      <c r="N778" s="3" t="str">
        <f>IF(AND(TONGHOP!$O778="ThiTN",TONGHOP!$P778="VĐ",TONGHOP!$J778="R",TONGHOP!$K778&lt;&gt;""),TONGHOP!$M778,"")</f>
        <v/>
      </c>
      <c r="O778" s="3" t="str">
        <f>IF(AND(TONGHOP!$O778="ThiTN",TONGHOP!$P778="TH",TONGHOP!$J778="R",TONGHOP!$K778&lt;&gt;""),TONGHOP!$K778,"")</f>
        <v/>
      </c>
      <c r="P778" s="3" t="str">
        <f>IF(AND(TONGHOP!$O778="ThiTN",TONGHOP!$P778="TH",TONGHOP!$J778="R",TONGHOP!$K778&lt;&gt;""),TONGHOP!$M778,"")</f>
        <v/>
      </c>
    </row>
    <row r="779" spans="1:16">
      <c r="A779" s="3" t="str">
        <f>IF(AND(TONGHOP!$O779="KTHP",TONGHOP!$P779="LT",TONGHOP!$J779="R",TONGHOP!$K779&lt;&gt;""),TONGHOP!$K779,"")</f>
        <v/>
      </c>
      <c r="B779" s="3" t="str">
        <f>IF(AND(TONGHOP!$O779="KTHP",TONGHOP!$P779="LT",TONGHOP!$J779="R",TONGHOP!$K779&lt;&gt;""),TONGHOP!$M779,"")</f>
        <v/>
      </c>
      <c r="C779" s="3" t="str">
        <f>IF(AND(TONGHOP!$O779="KTHP",TONGHOP!$P779="TN",TONGHOP!$J779="R",TONGHOP!$K779&lt;&gt;""),TONGHOP!$K779,"")</f>
        <v>Phạm Thị Thanh Thúy</v>
      </c>
      <c r="D779" s="3">
        <f>IF(AND(TONGHOP!$O779="KTHP",TONGHOP!$P779="TN",TONGHOP!$J779="R",TONGHOP!$K779&lt;&gt;""),TONGHOP!$M779,"")</f>
        <v>4</v>
      </c>
      <c r="E779" s="3" t="str">
        <f>IF(AND(TONGHOP!$O779="KTHP",TONGHOP!$P779="VD",TONGHOP!$J779="R",TONGHOP!$K779&lt;&gt;""),TONGHOP!$K779,"")</f>
        <v/>
      </c>
      <c r="F779" s="3" t="str">
        <f>IF(AND(TONGHOP!$O779="KTHP",TONGHOP!$P779="VD",TONGHOP!$J779="R",TONGHOP!$K779&lt;&gt;""),TONGHOP!$M779,"")</f>
        <v/>
      </c>
      <c r="G779" s="3" t="str">
        <f>IF(AND(TONGHOP!$O779="KTHP",TONGHOP!$P779="TH",TONGHOP!$J779="R",TONGHOP!$K779&lt;&gt;""),TONGHOP!$K779,"")</f>
        <v/>
      </c>
      <c r="H779" s="3" t="str">
        <f>IF(AND(TONGHOP!$O779="KTHP",TONGHOP!$P779="TH",TONGHOP!$J779="R",TONGHOP!$K779&lt;&gt;""),TONGHOP!$M779,"")</f>
        <v/>
      </c>
      <c r="I779" s="3" t="str">
        <f>IF(AND(TONGHOP!$O779="ThiTN",TONGHOP!$P779="LT",TONGHOP!$J779="R",TONGHOP!$K779&lt;&gt;""),TONGHOP!$K779,"")</f>
        <v/>
      </c>
      <c r="J779" s="3" t="str">
        <f>IF(AND(TONGHOP!$O779="ThiTN",TONGHOP!$P779="LT",TONGHOP!$J779="R",TONGHOP!$K779&lt;&gt;""),TONGHOP!$M779,"")</f>
        <v/>
      </c>
      <c r="K779" s="3" t="str">
        <f>IF(AND(TONGHOP!$O779="ThiTN",TONGHOP!$P779="TN",TONGHOP!$J779="R",TONGHOP!$K779&lt;&gt;""),TONGHOP!$K779,"")</f>
        <v/>
      </c>
      <c r="L779" s="3" t="str">
        <f>IF(AND(TONGHOP!$O779="ThiTN",TONGHOP!$P779="TN",TONGHOP!$J779="R",TONGHOP!$K779&lt;&gt;""),TONGHOP!$M779,"")</f>
        <v/>
      </c>
      <c r="M779" s="3" t="str">
        <f>IF(AND(TONGHOP!$O779="ThiTN",TONGHOP!$P779="VĐ",TONGHOP!$J779="R",TONGHOP!$K779&lt;&gt;""),TONGHOP!$K779,"")</f>
        <v/>
      </c>
      <c r="N779" s="3" t="str">
        <f>IF(AND(TONGHOP!$O779="ThiTN",TONGHOP!$P779="VĐ",TONGHOP!$J779="R",TONGHOP!$K779&lt;&gt;""),TONGHOP!$M779,"")</f>
        <v/>
      </c>
      <c r="O779" s="3" t="str">
        <f>IF(AND(TONGHOP!$O779="ThiTN",TONGHOP!$P779="TH",TONGHOP!$J779="R",TONGHOP!$K779&lt;&gt;""),TONGHOP!$K779,"")</f>
        <v/>
      </c>
      <c r="P779" s="3" t="str">
        <f>IF(AND(TONGHOP!$O779="ThiTN",TONGHOP!$P779="TH",TONGHOP!$J779="R",TONGHOP!$K779&lt;&gt;""),TONGHOP!$M779,"")</f>
        <v/>
      </c>
    </row>
    <row r="780" spans="1:16">
      <c r="A780" s="3" t="str">
        <f>IF(AND(TONGHOP!$O780="KTHP",TONGHOP!$P780="LT",TONGHOP!$J780="R",TONGHOP!$K780&lt;&gt;""),TONGHOP!$K780,"")</f>
        <v/>
      </c>
      <c r="B780" s="3" t="str">
        <f>IF(AND(TONGHOP!$O780="KTHP",TONGHOP!$P780="LT",TONGHOP!$J780="R",TONGHOP!$K780&lt;&gt;""),TONGHOP!$M780,"")</f>
        <v/>
      </c>
      <c r="C780" s="3" t="str">
        <f>IF(AND(TONGHOP!$O780="KTHP",TONGHOP!$P780="TN",TONGHOP!$J780="R",TONGHOP!$K780&lt;&gt;""),TONGHOP!$K780,"")</f>
        <v/>
      </c>
      <c r="D780" s="3" t="str">
        <f>IF(AND(TONGHOP!$O780="KTHP",TONGHOP!$P780="TN",TONGHOP!$J780="R",TONGHOP!$K780&lt;&gt;""),TONGHOP!$M780,"")</f>
        <v/>
      </c>
      <c r="E780" s="3" t="str">
        <f>IF(AND(TONGHOP!$O780="KTHP",TONGHOP!$P780="VD",TONGHOP!$J780="R",TONGHOP!$K780&lt;&gt;""),TONGHOP!$K780,"")</f>
        <v/>
      </c>
      <c r="F780" s="3" t="str">
        <f>IF(AND(TONGHOP!$O780="KTHP",TONGHOP!$P780="VD",TONGHOP!$J780="R",TONGHOP!$K780&lt;&gt;""),TONGHOP!$M780,"")</f>
        <v/>
      </c>
      <c r="G780" s="3" t="str">
        <f>IF(AND(TONGHOP!$O780="KTHP",TONGHOP!$P780="TH",TONGHOP!$J780="R",TONGHOP!$K780&lt;&gt;""),TONGHOP!$K780,"")</f>
        <v/>
      </c>
      <c r="H780" s="3" t="str">
        <f>IF(AND(TONGHOP!$O780="KTHP",TONGHOP!$P780="TH",TONGHOP!$J780="R",TONGHOP!$K780&lt;&gt;""),TONGHOP!$M780,"")</f>
        <v/>
      </c>
      <c r="I780" s="3" t="str">
        <f>IF(AND(TONGHOP!$O780="ThiTN",TONGHOP!$P780="LT",TONGHOP!$J780="R",TONGHOP!$K780&lt;&gt;""),TONGHOP!$K780,"")</f>
        <v/>
      </c>
      <c r="J780" s="3" t="str">
        <f>IF(AND(TONGHOP!$O780="ThiTN",TONGHOP!$P780="LT",TONGHOP!$J780="R",TONGHOP!$K780&lt;&gt;""),TONGHOP!$M780,"")</f>
        <v/>
      </c>
      <c r="K780" s="3" t="str">
        <f>IF(AND(TONGHOP!$O780="ThiTN",TONGHOP!$P780="TN",TONGHOP!$J780="R",TONGHOP!$K780&lt;&gt;""),TONGHOP!$K780,"")</f>
        <v/>
      </c>
      <c r="L780" s="3" t="str">
        <f>IF(AND(TONGHOP!$O780="ThiTN",TONGHOP!$P780="TN",TONGHOP!$J780="R",TONGHOP!$K780&lt;&gt;""),TONGHOP!$M780,"")</f>
        <v/>
      </c>
      <c r="M780" s="3" t="str">
        <f>IF(AND(TONGHOP!$O780="ThiTN",TONGHOP!$P780="VĐ",TONGHOP!$J780="R",TONGHOP!$K780&lt;&gt;""),TONGHOP!$K780,"")</f>
        <v/>
      </c>
      <c r="N780" s="3" t="str">
        <f>IF(AND(TONGHOP!$O780="ThiTN",TONGHOP!$P780="VĐ",TONGHOP!$J780="R",TONGHOP!$K780&lt;&gt;""),TONGHOP!$M780,"")</f>
        <v/>
      </c>
      <c r="O780" s="3" t="str">
        <f>IF(AND(TONGHOP!$O780="ThiTN",TONGHOP!$P780="TH",TONGHOP!$J780="R",TONGHOP!$K780&lt;&gt;""),TONGHOP!$K780,"")</f>
        <v/>
      </c>
      <c r="P780" s="3" t="str">
        <f>IF(AND(TONGHOP!$O780="ThiTN",TONGHOP!$P780="TH",TONGHOP!$J780="R",TONGHOP!$K780&lt;&gt;""),TONGHOP!$M780,"")</f>
        <v/>
      </c>
    </row>
    <row r="781" spans="1:16">
      <c r="A781" s="3" t="str">
        <f>IF(AND(TONGHOP!$O781="KTHP",TONGHOP!$P781="LT",TONGHOP!$J781="R",TONGHOP!$K781&lt;&gt;""),TONGHOP!$K781,"")</f>
        <v/>
      </c>
      <c r="B781" s="3" t="str">
        <f>IF(AND(TONGHOP!$O781="KTHP",TONGHOP!$P781="LT",TONGHOP!$J781="R",TONGHOP!$K781&lt;&gt;""),TONGHOP!$M781,"")</f>
        <v/>
      </c>
      <c r="C781" s="3" t="str">
        <f>IF(AND(TONGHOP!$O781="KTHP",TONGHOP!$P781="TN",TONGHOP!$J781="R",TONGHOP!$K781&lt;&gt;""),TONGHOP!$K781,"")</f>
        <v/>
      </c>
      <c r="D781" s="3" t="str">
        <f>IF(AND(TONGHOP!$O781="KTHP",TONGHOP!$P781="TN",TONGHOP!$J781="R",TONGHOP!$K781&lt;&gt;""),TONGHOP!$M781,"")</f>
        <v/>
      </c>
      <c r="E781" s="3" t="str">
        <f>IF(AND(TONGHOP!$O781="KTHP",TONGHOP!$P781="VD",TONGHOP!$J781="R",TONGHOP!$K781&lt;&gt;""),TONGHOP!$K781,"")</f>
        <v/>
      </c>
      <c r="F781" s="3" t="str">
        <f>IF(AND(TONGHOP!$O781="KTHP",TONGHOP!$P781="VD",TONGHOP!$J781="R",TONGHOP!$K781&lt;&gt;""),TONGHOP!$M781,"")</f>
        <v/>
      </c>
      <c r="G781" s="3" t="str">
        <f>IF(AND(TONGHOP!$O781="KTHP",TONGHOP!$P781="TH",TONGHOP!$J781="R",TONGHOP!$K781&lt;&gt;""),TONGHOP!$K781,"")</f>
        <v/>
      </c>
      <c r="H781" s="3" t="str">
        <f>IF(AND(TONGHOP!$O781="KTHP",TONGHOP!$P781="TH",TONGHOP!$J781="R",TONGHOP!$K781&lt;&gt;""),TONGHOP!$M781,"")</f>
        <v/>
      </c>
      <c r="I781" s="3" t="str">
        <f>IF(AND(TONGHOP!$O781="ThiTN",TONGHOP!$P781="LT",TONGHOP!$J781="R",TONGHOP!$K781&lt;&gt;""),TONGHOP!$K781,"")</f>
        <v/>
      </c>
      <c r="J781" s="3" t="str">
        <f>IF(AND(TONGHOP!$O781="ThiTN",TONGHOP!$P781="LT",TONGHOP!$J781="R",TONGHOP!$K781&lt;&gt;""),TONGHOP!$M781,"")</f>
        <v/>
      </c>
      <c r="K781" s="3" t="str">
        <f>IF(AND(TONGHOP!$O781="ThiTN",TONGHOP!$P781="TN",TONGHOP!$J781="R",TONGHOP!$K781&lt;&gt;""),TONGHOP!$K781,"")</f>
        <v/>
      </c>
      <c r="L781" s="3" t="str">
        <f>IF(AND(TONGHOP!$O781="ThiTN",TONGHOP!$P781="TN",TONGHOP!$J781="R",TONGHOP!$K781&lt;&gt;""),TONGHOP!$M781,"")</f>
        <v/>
      </c>
      <c r="M781" s="3" t="str">
        <f>IF(AND(TONGHOP!$O781="ThiTN",TONGHOP!$P781="VĐ",TONGHOP!$J781="R",TONGHOP!$K781&lt;&gt;""),TONGHOP!$K781,"")</f>
        <v/>
      </c>
      <c r="N781" s="3" t="str">
        <f>IF(AND(TONGHOP!$O781="ThiTN",TONGHOP!$P781="VĐ",TONGHOP!$J781="R",TONGHOP!$K781&lt;&gt;""),TONGHOP!$M781,"")</f>
        <v/>
      </c>
      <c r="O781" s="3" t="str">
        <f>IF(AND(TONGHOP!$O781="ThiTN",TONGHOP!$P781="TH",TONGHOP!$J781="R",TONGHOP!$K781&lt;&gt;""),TONGHOP!$K781,"")</f>
        <v/>
      </c>
      <c r="P781" s="3" t="str">
        <f>IF(AND(TONGHOP!$O781="ThiTN",TONGHOP!$P781="TH",TONGHOP!$J781="R",TONGHOP!$K781&lt;&gt;""),TONGHOP!$M781,"")</f>
        <v/>
      </c>
    </row>
    <row r="782" spans="1:16">
      <c r="A782" s="3" t="str">
        <f>IF(AND(TONGHOP!$O782="KTHP",TONGHOP!$P782="LT",TONGHOP!$J782="R",TONGHOP!$K782&lt;&gt;""),TONGHOP!$K782,"")</f>
        <v/>
      </c>
      <c r="B782" s="3" t="str">
        <f>IF(AND(TONGHOP!$O782="KTHP",TONGHOP!$P782="LT",TONGHOP!$J782="R",TONGHOP!$K782&lt;&gt;""),TONGHOP!$M782,"")</f>
        <v/>
      </c>
      <c r="C782" s="3" t="str">
        <f>IF(AND(TONGHOP!$O782="KTHP",TONGHOP!$P782="TN",TONGHOP!$J782="R",TONGHOP!$K782&lt;&gt;""),TONGHOP!$K782,"")</f>
        <v/>
      </c>
      <c r="D782" s="3" t="str">
        <f>IF(AND(TONGHOP!$O782="KTHP",TONGHOP!$P782="TN",TONGHOP!$J782="R",TONGHOP!$K782&lt;&gt;""),TONGHOP!$M782,"")</f>
        <v/>
      </c>
      <c r="E782" s="3" t="str">
        <f>IF(AND(TONGHOP!$O782="KTHP",TONGHOP!$P782="VD",TONGHOP!$J782="R",TONGHOP!$K782&lt;&gt;""),TONGHOP!$K782,"")</f>
        <v/>
      </c>
      <c r="F782" s="3" t="str">
        <f>IF(AND(TONGHOP!$O782="KTHP",TONGHOP!$P782="VD",TONGHOP!$J782="R",TONGHOP!$K782&lt;&gt;""),TONGHOP!$M782,"")</f>
        <v/>
      </c>
      <c r="G782" s="3" t="str">
        <f>IF(AND(TONGHOP!$O782="KTHP",TONGHOP!$P782="TH",TONGHOP!$J782="R",TONGHOP!$K782&lt;&gt;""),TONGHOP!$K782,"")</f>
        <v/>
      </c>
      <c r="H782" s="3" t="str">
        <f>IF(AND(TONGHOP!$O782="KTHP",TONGHOP!$P782="TH",TONGHOP!$J782="R",TONGHOP!$K782&lt;&gt;""),TONGHOP!$M782,"")</f>
        <v/>
      </c>
      <c r="I782" s="3" t="str">
        <f>IF(AND(TONGHOP!$O782="ThiTN",TONGHOP!$P782="LT",TONGHOP!$J782="R",TONGHOP!$K782&lt;&gt;""),TONGHOP!$K782,"")</f>
        <v/>
      </c>
      <c r="J782" s="3" t="str">
        <f>IF(AND(TONGHOP!$O782="ThiTN",TONGHOP!$P782="LT",TONGHOP!$J782="R",TONGHOP!$K782&lt;&gt;""),TONGHOP!$M782,"")</f>
        <v/>
      </c>
      <c r="K782" s="3" t="str">
        <f>IF(AND(TONGHOP!$O782="ThiTN",TONGHOP!$P782="TN",TONGHOP!$J782="R",TONGHOP!$K782&lt;&gt;""),TONGHOP!$K782,"")</f>
        <v/>
      </c>
      <c r="L782" s="3" t="str">
        <f>IF(AND(TONGHOP!$O782="ThiTN",TONGHOP!$P782="TN",TONGHOP!$J782="R",TONGHOP!$K782&lt;&gt;""),TONGHOP!$M782,"")</f>
        <v/>
      </c>
      <c r="M782" s="3" t="str">
        <f>IF(AND(TONGHOP!$O782="ThiTN",TONGHOP!$P782="VĐ",TONGHOP!$J782="R",TONGHOP!$K782&lt;&gt;""),TONGHOP!$K782,"")</f>
        <v/>
      </c>
      <c r="N782" s="3" t="str">
        <f>IF(AND(TONGHOP!$O782="ThiTN",TONGHOP!$P782="VĐ",TONGHOP!$J782="R",TONGHOP!$K782&lt;&gt;""),TONGHOP!$M782,"")</f>
        <v/>
      </c>
      <c r="O782" s="3" t="str">
        <f>IF(AND(TONGHOP!$O782="ThiTN",TONGHOP!$P782="TH",TONGHOP!$J782="R",TONGHOP!$K782&lt;&gt;""),TONGHOP!$K782,"")</f>
        <v/>
      </c>
      <c r="P782" s="3" t="str">
        <f>IF(AND(TONGHOP!$O782="ThiTN",TONGHOP!$P782="TH",TONGHOP!$J782="R",TONGHOP!$K782&lt;&gt;""),TONGHOP!$M782,"")</f>
        <v/>
      </c>
    </row>
    <row r="783" spans="1:16">
      <c r="A783" s="3" t="str">
        <f>IF(AND(TONGHOP!$O783="KTHP",TONGHOP!$P783="LT",TONGHOP!$J783="R",TONGHOP!$K783&lt;&gt;""),TONGHOP!$K783,"")</f>
        <v>Lê Quý Hưng Quốc</v>
      </c>
      <c r="B783" s="3">
        <f>IF(AND(TONGHOP!$O783="KTHP",TONGHOP!$P783="LT",TONGHOP!$J783="R",TONGHOP!$K783&lt;&gt;""),TONGHOP!$M783,"")</f>
        <v>3</v>
      </c>
      <c r="C783" s="3" t="str">
        <f>IF(AND(TONGHOP!$O783="KTHP",TONGHOP!$P783="TN",TONGHOP!$J783="R",TONGHOP!$K783&lt;&gt;""),TONGHOP!$K783,"")</f>
        <v/>
      </c>
      <c r="D783" s="3" t="str">
        <f>IF(AND(TONGHOP!$O783="KTHP",TONGHOP!$P783="TN",TONGHOP!$J783="R",TONGHOP!$K783&lt;&gt;""),TONGHOP!$M783,"")</f>
        <v/>
      </c>
      <c r="E783" s="3" t="str">
        <f>IF(AND(TONGHOP!$O783="KTHP",TONGHOP!$P783="VD",TONGHOP!$J783="R",TONGHOP!$K783&lt;&gt;""),TONGHOP!$K783,"")</f>
        <v/>
      </c>
      <c r="F783" s="3" t="str">
        <f>IF(AND(TONGHOP!$O783="KTHP",TONGHOP!$P783="VD",TONGHOP!$J783="R",TONGHOP!$K783&lt;&gt;""),TONGHOP!$M783,"")</f>
        <v/>
      </c>
      <c r="G783" s="3" t="str">
        <f>IF(AND(TONGHOP!$O783="KTHP",TONGHOP!$P783="TH",TONGHOP!$J783="R",TONGHOP!$K783&lt;&gt;""),TONGHOP!$K783,"")</f>
        <v/>
      </c>
      <c r="H783" s="3" t="str">
        <f>IF(AND(TONGHOP!$O783="KTHP",TONGHOP!$P783="TH",TONGHOP!$J783="R",TONGHOP!$K783&lt;&gt;""),TONGHOP!$M783,"")</f>
        <v/>
      </c>
      <c r="I783" s="3" t="str">
        <f>IF(AND(TONGHOP!$O783="ThiTN",TONGHOP!$P783="LT",TONGHOP!$J783="R",TONGHOP!$K783&lt;&gt;""),TONGHOP!$K783,"")</f>
        <v/>
      </c>
      <c r="J783" s="3" t="str">
        <f>IF(AND(TONGHOP!$O783="ThiTN",TONGHOP!$P783="LT",TONGHOP!$J783="R",TONGHOP!$K783&lt;&gt;""),TONGHOP!$M783,"")</f>
        <v/>
      </c>
      <c r="K783" s="3" t="str">
        <f>IF(AND(TONGHOP!$O783="ThiTN",TONGHOP!$P783="TN",TONGHOP!$J783="R",TONGHOP!$K783&lt;&gt;""),TONGHOP!$K783,"")</f>
        <v/>
      </c>
      <c r="L783" s="3" t="str">
        <f>IF(AND(TONGHOP!$O783="ThiTN",TONGHOP!$P783="TN",TONGHOP!$J783="R",TONGHOP!$K783&lt;&gt;""),TONGHOP!$M783,"")</f>
        <v/>
      </c>
      <c r="M783" s="3" t="str">
        <f>IF(AND(TONGHOP!$O783="ThiTN",TONGHOP!$P783="VĐ",TONGHOP!$J783="R",TONGHOP!$K783&lt;&gt;""),TONGHOP!$K783,"")</f>
        <v/>
      </c>
      <c r="N783" s="3" t="str">
        <f>IF(AND(TONGHOP!$O783="ThiTN",TONGHOP!$P783="VĐ",TONGHOP!$J783="R",TONGHOP!$K783&lt;&gt;""),TONGHOP!$M783,"")</f>
        <v/>
      </c>
      <c r="O783" s="3" t="str">
        <f>IF(AND(TONGHOP!$O783="ThiTN",TONGHOP!$P783="TH",TONGHOP!$J783="R",TONGHOP!$K783&lt;&gt;""),TONGHOP!$K783,"")</f>
        <v/>
      </c>
      <c r="P783" s="3" t="str">
        <f>IF(AND(TONGHOP!$O783="ThiTN",TONGHOP!$P783="TH",TONGHOP!$J783="R",TONGHOP!$K783&lt;&gt;""),TONGHOP!$M783,"")</f>
        <v/>
      </c>
    </row>
    <row r="784" spans="1:16">
      <c r="A784" s="3" t="str">
        <f>IF(AND(TONGHOP!$O784="KTHP",TONGHOP!$P784="LT",TONGHOP!$J784="R",TONGHOP!$K784&lt;&gt;""),TONGHOP!$K784,"")</f>
        <v/>
      </c>
      <c r="B784" s="3" t="str">
        <f>IF(AND(TONGHOP!$O784="KTHP",TONGHOP!$P784="LT",TONGHOP!$J784="R",TONGHOP!$K784&lt;&gt;""),TONGHOP!$M784,"")</f>
        <v/>
      </c>
      <c r="C784" s="3" t="str">
        <f>IF(AND(TONGHOP!$O784="KTHP",TONGHOP!$P784="TN",TONGHOP!$J784="R",TONGHOP!$K784&lt;&gt;""),TONGHOP!$K784,"")</f>
        <v/>
      </c>
      <c r="D784" s="3" t="str">
        <f>IF(AND(TONGHOP!$O784="KTHP",TONGHOP!$P784="TN",TONGHOP!$J784="R",TONGHOP!$K784&lt;&gt;""),TONGHOP!$M784,"")</f>
        <v/>
      </c>
      <c r="E784" s="3" t="str">
        <f>IF(AND(TONGHOP!$O784="KTHP",TONGHOP!$P784="VD",TONGHOP!$J784="R",TONGHOP!$K784&lt;&gt;""),TONGHOP!$K784,"")</f>
        <v/>
      </c>
      <c r="F784" s="3" t="str">
        <f>IF(AND(TONGHOP!$O784="KTHP",TONGHOP!$P784="VD",TONGHOP!$J784="R",TONGHOP!$K784&lt;&gt;""),TONGHOP!$M784,"")</f>
        <v/>
      </c>
      <c r="G784" s="3" t="str">
        <f>IF(AND(TONGHOP!$O784="KTHP",TONGHOP!$P784="TH",TONGHOP!$J784="R",TONGHOP!$K784&lt;&gt;""),TONGHOP!$K784,"")</f>
        <v/>
      </c>
      <c r="H784" s="3" t="str">
        <f>IF(AND(TONGHOP!$O784="KTHP",TONGHOP!$P784="TH",TONGHOP!$J784="R",TONGHOP!$K784&lt;&gt;""),TONGHOP!$M784,"")</f>
        <v/>
      </c>
      <c r="I784" s="3" t="str">
        <f>IF(AND(TONGHOP!$O784="ThiTN",TONGHOP!$P784="LT",TONGHOP!$J784="R",TONGHOP!$K784&lt;&gt;""),TONGHOP!$K784,"")</f>
        <v/>
      </c>
      <c r="J784" s="3" t="str">
        <f>IF(AND(TONGHOP!$O784="ThiTN",TONGHOP!$P784="LT",TONGHOP!$J784="R",TONGHOP!$K784&lt;&gt;""),TONGHOP!$M784,"")</f>
        <v/>
      </c>
      <c r="K784" s="3" t="str">
        <f>IF(AND(TONGHOP!$O784="ThiTN",TONGHOP!$P784="TN",TONGHOP!$J784="R",TONGHOP!$K784&lt;&gt;""),TONGHOP!$K784,"")</f>
        <v/>
      </c>
      <c r="L784" s="3" t="str">
        <f>IF(AND(TONGHOP!$O784="ThiTN",TONGHOP!$P784="TN",TONGHOP!$J784="R",TONGHOP!$K784&lt;&gt;""),TONGHOP!$M784,"")</f>
        <v/>
      </c>
      <c r="M784" s="3" t="str">
        <f>IF(AND(TONGHOP!$O784="ThiTN",TONGHOP!$P784="VĐ",TONGHOP!$J784="R",TONGHOP!$K784&lt;&gt;""),TONGHOP!$K784,"")</f>
        <v/>
      </c>
      <c r="N784" s="3" t="str">
        <f>IF(AND(TONGHOP!$O784="ThiTN",TONGHOP!$P784="VĐ",TONGHOP!$J784="R",TONGHOP!$K784&lt;&gt;""),TONGHOP!$M784,"")</f>
        <v/>
      </c>
      <c r="O784" s="3" t="str">
        <f>IF(AND(TONGHOP!$O784="ThiTN",TONGHOP!$P784="TH",TONGHOP!$J784="R",TONGHOP!$K784&lt;&gt;""),TONGHOP!$K784,"")</f>
        <v/>
      </c>
      <c r="P784" s="3" t="str">
        <f>IF(AND(TONGHOP!$O784="ThiTN",TONGHOP!$P784="TH",TONGHOP!$J784="R",TONGHOP!$K784&lt;&gt;""),TONGHOP!$M784,"")</f>
        <v/>
      </c>
    </row>
    <row r="785" spans="1:16">
      <c r="A785" s="3" t="str">
        <f>IF(AND(TONGHOP!$O785="KTHP",TONGHOP!$P785="LT",TONGHOP!$J785="R",TONGHOP!$K785&lt;&gt;""),TONGHOP!$K785,"")</f>
        <v/>
      </c>
      <c r="B785" s="3" t="str">
        <f>IF(AND(TONGHOP!$O785="KTHP",TONGHOP!$P785="LT",TONGHOP!$J785="R",TONGHOP!$K785&lt;&gt;""),TONGHOP!$M785,"")</f>
        <v/>
      </c>
      <c r="C785" s="3" t="str">
        <f>IF(AND(TONGHOP!$O785="KTHP",TONGHOP!$P785="TN",TONGHOP!$J785="R",TONGHOP!$K785&lt;&gt;""),TONGHOP!$K785,"")</f>
        <v/>
      </c>
      <c r="D785" s="3" t="str">
        <f>IF(AND(TONGHOP!$O785="KTHP",TONGHOP!$P785="TN",TONGHOP!$J785="R",TONGHOP!$K785&lt;&gt;""),TONGHOP!$M785,"")</f>
        <v/>
      </c>
      <c r="E785" s="3" t="str">
        <f>IF(AND(TONGHOP!$O785="KTHP",TONGHOP!$P785="VD",TONGHOP!$J785="R",TONGHOP!$K785&lt;&gt;""),TONGHOP!$K785,"")</f>
        <v/>
      </c>
      <c r="F785" s="3" t="str">
        <f>IF(AND(TONGHOP!$O785="KTHP",TONGHOP!$P785="VD",TONGHOP!$J785="R",TONGHOP!$K785&lt;&gt;""),TONGHOP!$M785,"")</f>
        <v/>
      </c>
      <c r="G785" s="3" t="str">
        <f>IF(AND(TONGHOP!$O785="KTHP",TONGHOP!$P785="TH",TONGHOP!$J785="R",TONGHOP!$K785&lt;&gt;""),TONGHOP!$K785,"")</f>
        <v/>
      </c>
      <c r="H785" s="3" t="str">
        <f>IF(AND(TONGHOP!$O785="KTHP",TONGHOP!$P785="TH",TONGHOP!$J785="R",TONGHOP!$K785&lt;&gt;""),TONGHOP!$M785,"")</f>
        <v/>
      </c>
      <c r="I785" s="3" t="str">
        <f>IF(AND(TONGHOP!$O785="ThiTN",TONGHOP!$P785="LT",TONGHOP!$J785="R",TONGHOP!$K785&lt;&gt;""),TONGHOP!$K785,"")</f>
        <v/>
      </c>
      <c r="J785" s="3" t="str">
        <f>IF(AND(TONGHOP!$O785="ThiTN",TONGHOP!$P785="LT",TONGHOP!$J785="R",TONGHOP!$K785&lt;&gt;""),TONGHOP!$M785,"")</f>
        <v/>
      </c>
      <c r="K785" s="3" t="str">
        <f>IF(AND(TONGHOP!$O785="ThiTN",TONGHOP!$P785="TN",TONGHOP!$J785="R",TONGHOP!$K785&lt;&gt;""),TONGHOP!$K785,"")</f>
        <v/>
      </c>
      <c r="L785" s="3" t="str">
        <f>IF(AND(TONGHOP!$O785="ThiTN",TONGHOP!$P785="TN",TONGHOP!$J785="R",TONGHOP!$K785&lt;&gt;""),TONGHOP!$M785,"")</f>
        <v/>
      </c>
      <c r="M785" s="3" t="str">
        <f>IF(AND(TONGHOP!$O785="ThiTN",TONGHOP!$P785="VĐ",TONGHOP!$J785="R",TONGHOP!$K785&lt;&gt;""),TONGHOP!$K785,"")</f>
        <v/>
      </c>
      <c r="N785" s="3" t="str">
        <f>IF(AND(TONGHOP!$O785="ThiTN",TONGHOP!$P785="VĐ",TONGHOP!$J785="R",TONGHOP!$K785&lt;&gt;""),TONGHOP!$M785,"")</f>
        <v/>
      </c>
      <c r="O785" s="3" t="str">
        <f>IF(AND(TONGHOP!$O785="ThiTN",TONGHOP!$P785="TH",TONGHOP!$J785="R",TONGHOP!$K785&lt;&gt;""),TONGHOP!$K785,"")</f>
        <v/>
      </c>
      <c r="P785" s="3" t="str">
        <f>IF(AND(TONGHOP!$O785="ThiTN",TONGHOP!$P785="TH",TONGHOP!$J785="R",TONGHOP!$K785&lt;&gt;""),TONGHOP!$M785,"")</f>
        <v/>
      </c>
    </row>
    <row r="786" spans="1:16">
      <c r="A786" s="3" t="str">
        <f>IF(AND(TONGHOP!$O786="KTHP",TONGHOP!$P786="LT",TONGHOP!$J786="R",TONGHOP!$K786&lt;&gt;""),TONGHOP!$K786,"")</f>
        <v/>
      </c>
      <c r="B786" s="3" t="str">
        <f>IF(AND(TONGHOP!$O786="KTHP",TONGHOP!$P786="LT",TONGHOP!$J786="R",TONGHOP!$K786&lt;&gt;""),TONGHOP!$M786,"")</f>
        <v/>
      </c>
      <c r="C786" s="3" t="str">
        <f>IF(AND(TONGHOP!$O786="KTHP",TONGHOP!$P786="TN",TONGHOP!$J786="R",TONGHOP!$K786&lt;&gt;""),TONGHOP!$K786,"")</f>
        <v/>
      </c>
      <c r="D786" s="3" t="str">
        <f>IF(AND(TONGHOP!$O786="KTHP",TONGHOP!$P786="TN",TONGHOP!$J786="R",TONGHOP!$K786&lt;&gt;""),TONGHOP!$M786,"")</f>
        <v/>
      </c>
      <c r="E786" s="3" t="str">
        <f>IF(AND(TONGHOP!$O786="KTHP",TONGHOP!$P786="VD",TONGHOP!$J786="R",TONGHOP!$K786&lt;&gt;""),TONGHOP!$K786,"")</f>
        <v/>
      </c>
      <c r="F786" s="3" t="str">
        <f>IF(AND(TONGHOP!$O786="KTHP",TONGHOP!$P786="VD",TONGHOP!$J786="R",TONGHOP!$K786&lt;&gt;""),TONGHOP!$M786,"")</f>
        <v/>
      </c>
      <c r="G786" s="3" t="str">
        <f>IF(AND(TONGHOP!$O786="KTHP",TONGHOP!$P786="TH",TONGHOP!$J786="R",TONGHOP!$K786&lt;&gt;""),TONGHOP!$K786,"")</f>
        <v/>
      </c>
      <c r="H786" s="3" t="str">
        <f>IF(AND(TONGHOP!$O786="KTHP",TONGHOP!$P786="TH",TONGHOP!$J786="R",TONGHOP!$K786&lt;&gt;""),TONGHOP!$M786,"")</f>
        <v/>
      </c>
      <c r="I786" s="3" t="str">
        <f>IF(AND(TONGHOP!$O786="ThiTN",TONGHOP!$P786="LT",TONGHOP!$J786="R",TONGHOP!$K786&lt;&gt;""),TONGHOP!$K786,"")</f>
        <v/>
      </c>
      <c r="J786" s="3" t="str">
        <f>IF(AND(TONGHOP!$O786="ThiTN",TONGHOP!$P786="LT",TONGHOP!$J786="R",TONGHOP!$K786&lt;&gt;""),TONGHOP!$M786,"")</f>
        <v/>
      </c>
      <c r="K786" s="3" t="str">
        <f>IF(AND(TONGHOP!$O786="ThiTN",TONGHOP!$P786="TN",TONGHOP!$J786="R",TONGHOP!$K786&lt;&gt;""),TONGHOP!$K786,"")</f>
        <v/>
      </c>
      <c r="L786" s="3" t="str">
        <f>IF(AND(TONGHOP!$O786="ThiTN",TONGHOP!$P786="TN",TONGHOP!$J786="R",TONGHOP!$K786&lt;&gt;""),TONGHOP!$M786,"")</f>
        <v/>
      </c>
      <c r="M786" s="3" t="str">
        <f>IF(AND(TONGHOP!$O786="ThiTN",TONGHOP!$P786="VĐ",TONGHOP!$J786="R",TONGHOP!$K786&lt;&gt;""),TONGHOP!$K786,"")</f>
        <v/>
      </c>
      <c r="N786" s="3" t="str">
        <f>IF(AND(TONGHOP!$O786="ThiTN",TONGHOP!$P786="VĐ",TONGHOP!$J786="R",TONGHOP!$K786&lt;&gt;""),TONGHOP!$M786,"")</f>
        <v/>
      </c>
      <c r="O786" s="3" t="str">
        <f>IF(AND(TONGHOP!$O786="ThiTN",TONGHOP!$P786="TH",TONGHOP!$J786="R",TONGHOP!$K786&lt;&gt;""),TONGHOP!$K786,"")</f>
        <v/>
      </c>
      <c r="P786" s="3" t="str">
        <f>IF(AND(TONGHOP!$O786="ThiTN",TONGHOP!$P786="TH",TONGHOP!$J786="R",TONGHOP!$K786&lt;&gt;""),TONGHOP!$M786,"")</f>
        <v/>
      </c>
    </row>
    <row r="787" spans="1:16">
      <c r="A787" s="3" t="str">
        <f>IF(AND(TONGHOP!$O787="KTHP",TONGHOP!$P787="LT",TONGHOP!$J787="R",TONGHOP!$K787&lt;&gt;""),TONGHOP!$K787,"")</f>
        <v/>
      </c>
      <c r="B787" s="3" t="str">
        <f>IF(AND(TONGHOP!$O787="KTHP",TONGHOP!$P787="LT",TONGHOP!$J787="R",TONGHOP!$K787&lt;&gt;""),TONGHOP!$M787,"")</f>
        <v/>
      </c>
      <c r="C787" s="3" t="str">
        <f>IF(AND(TONGHOP!$O787="KTHP",TONGHOP!$P787="TN",TONGHOP!$J787="R",TONGHOP!$K787&lt;&gt;""),TONGHOP!$K787,"")</f>
        <v/>
      </c>
      <c r="D787" s="3" t="str">
        <f>IF(AND(TONGHOP!$O787="KTHP",TONGHOP!$P787="TN",TONGHOP!$J787="R",TONGHOP!$K787&lt;&gt;""),TONGHOP!$M787,"")</f>
        <v/>
      </c>
      <c r="E787" s="3" t="str">
        <f>IF(AND(TONGHOP!$O787="KTHP",TONGHOP!$P787="VD",TONGHOP!$J787="R",TONGHOP!$K787&lt;&gt;""),TONGHOP!$K787,"")</f>
        <v/>
      </c>
      <c r="F787" s="3" t="str">
        <f>IF(AND(TONGHOP!$O787="KTHP",TONGHOP!$P787="VD",TONGHOP!$J787="R",TONGHOP!$K787&lt;&gt;""),TONGHOP!$M787,"")</f>
        <v/>
      </c>
      <c r="G787" s="3" t="str">
        <f>IF(AND(TONGHOP!$O787="KTHP",TONGHOP!$P787="TH",TONGHOP!$J787="R",TONGHOP!$K787&lt;&gt;""),TONGHOP!$K787,"")</f>
        <v/>
      </c>
      <c r="H787" s="3" t="str">
        <f>IF(AND(TONGHOP!$O787="KTHP",TONGHOP!$P787="TH",TONGHOP!$J787="R",TONGHOP!$K787&lt;&gt;""),TONGHOP!$M787,"")</f>
        <v/>
      </c>
      <c r="I787" s="3" t="str">
        <f>IF(AND(TONGHOP!$O787="ThiTN",TONGHOP!$P787="LT",TONGHOP!$J787="R",TONGHOP!$K787&lt;&gt;""),TONGHOP!$K787,"")</f>
        <v/>
      </c>
      <c r="J787" s="3" t="str">
        <f>IF(AND(TONGHOP!$O787="ThiTN",TONGHOP!$P787="LT",TONGHOP!$J787="R",TONGHOP!$K787&lt;&gt;""),TONGHOP!$M787,"")</f>
        <v/>
      </c>
      <c r="K787" s="3" t="str">
        <f>IF(AND(TONGHOP!$O787="ThiTN",TONGHOP!$P787="TN",TONGHOP!$J787="R",TONGHOP!$K787&lt;&gt;""),TONGHOP!$K787,"")</f>
        <v/>
      </c>
      <c r="L787" s="3" t="str">
        <f>IF(AND(TONGHOP!$O787="ThiTN",TONGHOP!$P787="TN",TONGHOP!$J787="R",TONGHOP!$K787&lt;&gt;""),TONGHOP!$M787,"")</f>
        <v/>
      </c>
      <c r="M787" s="3" t="str">
        <f>IF(AND(TONGHOP!$O787="ThiTN",TONGHOP!$P787="VĐ",TONGHOP!$J787="R",TONGHOP!$K787&lt;&gt;""),TONGHOP!$K787,"")</f>
        <v/>
      </c>
      <c r="N787" s="3" t="str">
        <f>IF(AND(TONGHOP!$O787="ThiTN",TONGHOP!$P787="VĐ",TONGHOP!$J787="R",TONGHOP!$K787&lt;&gt;""),TONGHOP!$M787,"")</f>
        <v/>
      </c>
      <c r="O787" s="3" t="str">
        <f>IF(AND(TONGHOP!$O787="ThiTN",TONGHOP!$P787="TH",TONGHOP!$J787="R",TONGHOP!$K787&lt;&gt;""),TONGHOP!$K787,"")</f>
        <v/>
      </c>
      <c r="P787" s="3" t="str">
        <f>IF(AND(TONGHOP!$O787="ThiTN",TONGHOP!$P787="TH",TONGHOP!$J787="R",TONGHOP!$K787&lt;&gt;""),TONGHOP!$M787,"")</f>
        <v/>
      </c>
    </row>
    <row r="788" spans="1:16">
      <c r="A788" s="3" t="str">
        <f>IF(AND(TONGHOP!$O788="KTHP",TONGHOP!$P788="LT",TONGHOP!$J788="R",TONGHOP!$K788&lt;&gt;""),TONGHOP!$K788,"")</f>
        <v/>
      </c>
      <c r="B788" s="3" t="str">
        <f>IF(AND(TONGHOP!$O788="KTHP",TONGHOP!$P788="LT",TONGHOP!$J788="R",TONGHOP!$K788&lt;&gt;""),TONGHOP!$M788,"")</f>
        <v/>
      </c>
      <c r="C788" s="3" t="str">
        <f>IF(AND(TONGHOP!$O788="KTHP",TONGHOP!$P788="TN",TONGHOP!$J788="R",TONGHOP!$K788&lt;&gt;""),TONGHOP!$K788,"")</f>
        <v/>
      </c>
      <c r="D788" s="3" t="str">
        <f>IF(AND(TONGHOP!$O788="KTHP",TONGHOP!$P788="TN",TONGHOP!$J788="R",TONGHOP!$K788&lt;&gt;""),TONGHOP!$M788,"")</f>
        <v/>
      </c>
      <c r="E788" s="3" t="str">
        <f>IF(AND(TONGHOP!$O788="KTHP",TONGHOP!$P788="VD",TONGHOP!$J788="R",TONGHOP!$K788&lt;&gt;""),TONGHOP!$K788,"")</f>
        <v/>
      </c>
      <c r="F788" s="3" t="str">
        <f>IF(AND(TONGHOP!$O788="KTHP",TONGHOP!$P788="VD",TONGHOP!$J788="R",TONGHOP!$K788&lt;&gt;""),TONGHOP!$M788,"")</f>
        <v/>
      </c>
      <c r="G788" s="3" t="str">
        <f>IF(AND(TONGHOP!$O788="KTHP",TONGHOP!$P788="TH",TONGHOP!$J788="R",TONGHOP!$K788&lt;&gt;""),TONGHOP!$K788,"")</f>
        <v/>
      </c>
      <c r="H788" s="3" t="str">
        <f>IF(AND(TONGHOP!$O788="KTHP",TONGHOP!$P788="TH",TONGHOP!$J788="R",TONGHOP!$K788&lt;&gt;""),TONGHOP!$M788,"")</f>
        <v/>
      </c>
      <c r="I788" s="3" t="str">
        <f>IF(AND(TONGHOP!$O788="ThiTN",TONGHOP!$P788="LT",TONGHOP!$J788="R",TONGHOP!$K788&lt;&gt;""),TONGHOP!$K788,"")</f>
        <v/>
      </c>
      <c r="J788" s="3" t="str">
        <f>IF(AND(TONGHOP!$O788="ThiTN",TONGHOP!$P788="LT",TONGHOP!$J788="R",TONGHOP!$K788&lt;&gt;""),TONGHOP!$M788,"")</f>
        <v/>
      </c>
      <c r="K788" s="3" t="str">
        <f>IF(AND(TONGHOP!$O788="ThiTN",TONGHOP!$P788="TN",TONGHOP!$J788="R",TONGHOP!$K788&lt;&gt;""),TONGHOP!$K788,"")</f>
        <v/>
      </c>
      <c r="L788" s="3" t="str">
        <f>IF(AND(TONGHOP!$O788="ThiTN",TONGHOP!$P788="TN",TONGHOP!$J788="R",TONGHOP!$K788&lt;&gt;""),TONGHOP!$M788,"")</f>
        <v/>
      </c>
      <c r="M788" s="3" t="str">
        <f>IF(AND(TONGHOP!$O788="ThiTN",TONGHOP!$P788="VĐ",TONGHOP!$J788="R",TONGHOP!$K788&lt;&gt;""),TONGHOP!$K788,"")</f>
        <v/>
      </c>
      <c r="N788" s="3" t="str">
        <f>IF(AND(TONGHOP!$O788="ThiTN",TONGHOP!$P788="VĐ",TONGHOP!$J788="R",TONGHOP!$K788&lt;&gt;""),TONGHOP!$M788,"")</f>
        <v/>
      </c>
      <c r="O788" s="3" t="str">
        <f>IF(AND(TONGHOP!$O788="ThiTN",TONGHOP!$P788="TH",TONGHOP!$J788="R",TONGHOP!$K788&lt;&gt;""),TONGHOP!$K788,"")</f>
        <v/>
      </c>
      <c r="P788" s="3" t="str">
        <f>IF(AND(TONGHOP!$O788="ThiTN",TONGHOP!$P788="TH",TONGHOP!$J788="R",TONGHOP!$K788&lt;&gt;""),TONGHOP!$M788,"")</f>
        <v/>
      </c>
    </row>
    <row r="789" spans="1:16">
      <c r="A789" s="3" t="str">
        <f>IF(AND(TONGHOP!$O789="KTHP",TONGHOP!$P789="LT",TONGHOP!$J789="R",TONGHOP!$K789&lt;&gt;""),TONGHOP!$K789,"")</f>
        <v/>
      </c>
      <c r="B789" s="3" t="str">
        <f>IF(AND(TONGHOP!$O789="KTHP",TONGHOP!$P789="LT",TONGHOP!$J789="R",TONGHOP!$K789&lt;&gt;""),TONGHOP!$M789,"")</f>
        <v/>
      </c>
      <c r="C789" s="3" t="str">
        <f>IF(AND(TONGHOP!$O789="KTHP",TONGHOP!$P789="TN",TONGHOP!$J789="R",TONGHOP!$K789&lt;&gt;""),TONGHOP!$K789,"")</f>
        <v/>
      </c>
      <c r="D789" s="3" t="str">
        <f>IF(AND(TONGHOP!$O789="KTHP",TONGHOP!$P789="TN",TONGHOP!$J789="R",TONGHOP!$K789&lt;&gt;""),TONGHOP!$M789,"")</f>
        <v/>
      </c>
      <c r="E789" s="3" t="str">
        <f>IF(AND(TONGHOP!$O789="KTHP",TONGHOP!$P789="VD",TONGHOP!$J789="R",TONGHOP!$K789&lt;&gt;""),TONGHOP!$K789,"")</f>
        <v/>
      </c>
      <c r="F789" s="3" t="str">
        <f>IF(AND(TONGHOP!$O789="KTHP",TONGHOP!$P789="VD",TONGHOP!$J789="R",TONGHOP!$K789&lt;&gt;""),TONGHOP!$M789,"")</f>
        <v/>
      </c>
      <c r="G789" s="3" t="str">
        <f>IF(AND(TONGHOP!$O789="KTHP",TONGHOP!$P789="TH",TONGHOP!$J789="R",TONGHOP!$K789&lt;&gt;""),TONGHOP!$K789,"")</f>
        <v/>
      </c>
      <c r="H789" s="3" t="str">
        <f>IF(AND(TONGHOP!$O789="KTHP",TONGHOP!$P789="TH",TONGHOP!$J789="R",TONGHOP!$K789&lt;&gt;""),TONGHOP!$M789,"")</f>
        <v/>
      </c>
      <c r="I789" s="3" t="str">
        <f>IF(AND(TONGHOP!$O789="ThiTN",TONGHOP!$P789="LT",TONGHOP!$J789="R",TONGHOP!$K789&lt;&gt;""),TONGHOP!$K789,"")</f>
        <v/>
      </c>
      <c r="J789" s="3" t="str">
        <f>IF(AND(TONGHOP!$O789="ThiTN",TONGHOP!$P789="LT",TONGHOP!$J789="R",TONGHOP!$K789&lt;&gt;""),TONGHOP!$M789,"")</f>
        <v/>
      </c>
      <c r="K789" s="3" t="str">
        <f>IF(AND(TONGHOP!$O789="ThiTN",TONGHOP!$P789="TN",TONGHOP!$J789="R",TONGHOP!$K789&lt;&gt;""),TONGHOP!$K789,"")</f>
        <v/>
      </c>
      <c r="L789" s="3" t="str">
        <f>IF(AND(TONGHOP!$O789="ThiTN",TONGHOP!$P789="TN",TONGHOP!$J789="R",TONGHOP!$K789&lt;&gt;""),TONGHOP!$M789,"")</f>
        <v/>
      </c>
      <c r="M789" s="3" t="str">
        <f>IF(AND(TONGHOP!$O789="ThiTN",TONGHOP!$P789="VĐ",TONGHOP!$J789="R",TONGHOP!$K789&lt;&gt;""),TONGHOP!$K789,"")</f>
        <v/>
      </c>
      <c r="N789" s="3" t="str">
        <f>IF(AND(TONGHOP!$O789="ThiTN",TONGHOP!$P789="VĐ",TONGHOP!$J789="R",TONGHOP!$K789&lt;&gt;""),TONGHOP!$M789,"")</f>
        <v/>
      </c>
      <c r="O789" s="3" t="str">
        <f>IF(AND(TONGHOP!$O789="ThiTN",TONGHOP!$P789="TH",TONGHOP!$J789="R",TONGHOP!$K789&lt;&gt;""),TONGHOP!$K789,"")</f>
        <v/>
      </c>
      <c r="P789" s="3" t="str">
        <f>IF(AND(TONGHOP!$O789="ThiTN",TONGHOP!$P789="TH",TONGHOP!$J789="R",TONGHOP!$K789&lt;&gt;""),TONGHOP!$M789,"")</f>
        <v/>
      </c>
    </row>
    <row r="790" spans="1:16">
      <c r="A790" s="3" t="str">
        <f>IF(AND(TONGHOP!$O790="KTHP",TONGHOP!$P790="LT",TONGHOP!$J790="R",TONGHOP!$K790&lt;&gt;""),TONGHOP!$K790,"")</f>
        <v/>
      </c>
      <c r="B790" s="3" t="str">
        <f>IF(AND(TONGHOP!$O790="KTHP",TONGHOP!$P790="LT",TONGHOP!$J790="R",TONGHOP!$K790&lt;&gt;""),TONGHOP!$M790,"")</f>
        <v/>
      </c>
      <c r="C790" s="3" t="str">
        <f>IF(AND(TONGHOP!$O790="KTHP",TONGHOP!$P790="TN",TONGHOP!$J790="R",TONGHOP!$K790&lt;&gt;""),TONGHOP!$K790,"")</f>
        <v/>
      </c>
      <c r="D790" s="3" t="str">
        <f>IF(AND(TONGHOP!$O790="KTHP",TONGHOP!$P790="TN",TONGHOP!$J790="R",TONGHOP!$K790&lt;&gt;""),TONGHOP!$M790,"")</f>
        <v/>
      </c>
      <c r="E790" s="3" t="str">
        <f>IF(AND(TONGHOP!$O790="KTHP",TONGHOP!$P790="VD",TONGHOP!$J790="R",TONGHOP!$K790&lt;&gt;""),TONGHOP!$K790,"")</f>
        <v/>
      </c>
      <c r="F790" s="3" t="str">
        <f>IF(AND(TONGHOP!$O790="KTHP",TONGHOP!$P790="VD",TONGHOP!$J790="R",TONGHOP!$K790&lt;&gt;""),TONGHOP!$M790,"")</f>
        <v/>
      </c>
      <c r="G790" s="3" t="str">
        <f>IF(AND(TONGHOP!$O790="KTHP",TONGHOP!$P790="TH",TONGHOP!$J790="R",TONGHOP!$K790&lt;&gt;""),TONGHOP!$K790,"")</f>
        <v/>
      </c>
      <c r="H790" s="3" t="str">
        <f>IF(AND(TONGHOP!$O790="KTHP",TONGHOP!$P790="TH",TONGHOP!$J790="R",TONGHOP!$K790&lt;&gt;""),TONGHOP!$M790,"")</f>
        <v/>
      </c>
      <c r="I790" s="3" t="str">
        <f>IF(AND(TONGHOP!$O790="ThiTN",TONGHOP!$P790="LT",TONGHOP!$J790="R",TONGHOP!$K790&lt;&gt;""),TONGHOP!$K790,"")</f>
        <v/>
      </c>
      <c r="J790" s="3" t="str">
        <f>IF(AND(TONGHOP!$O790="ThiTN",TONGHOP!$P790="LT",TONGHOP!$J790="R",TONGHOP!$K790&lt;&gt;""),TONGHOP!$M790,"")</f>
        <v/>
      </c>
      <c r="K790" s="3" t="str">
        <f>IF(AND(TONGHOP!$O790="ThiTN",TONGHOP!$P790="TN",TONGHOP!$J790="R",TONGHOP!$K790&lt;&gt;""),TONGHOP!$K790,"")</f>
        <v/>
      </c>
      <c r="L790" s="3" t="str">
        <f>IF(AND(TONGHOP!$O790="ThiTN",TONGHOP!$P790="TN",TONGHOP!$J790="R",TONGHOP!$K790&lt;&gt;""),TONGHOP!$M790,"")</f>
        <v/>
      </c>
      <c r="M790" s="3" t="str">
        <f>IF(AND(TONGHOP!$O790="ThiTN",TONGHOP!$P790="VĐ",TONGHOP!$J790="R",TONGHOP!$K790&lt;&gt;""),TONGHOP!$K790,"")</f>
        <v/>
      </c>
      <c r="N790" s="3" t="str">
        <f>IF(AND(TONGHOP!$O790="ThiTN",TONGHOP!$P790="VĐ",TONGHOP!$J790="R",TONGHOP!$K790&lt;&gt;""),TONGHOP!$M790,"")</f>
        <v/>
      </c>
      <c r="O790" s="3" t="str">
        <f>IF(AND(TONGHOP!$O790="ThiTN",TONGHOP!$P790="TH",TONGHOP!$J790="R",TONGHOP!$K790&lt;&gt;""),TONGHOP!$K790,"")</f>
        <v/>
      </c>
      <c r="P790" s="3" t="str">
        <f>IF(AND(TONGHOP!$O790="ThiTN",TONGHOP!$P790="TH",TONGHOP!$J790="R",TONGHOP!$K790&lt;&gt;""),TONGHOP!$M790,"")</f>
        <v/>
      </c>
    </row>
    <row r="791" spans="1:16">
      <c r="A791" s="3" t="str">
        <f>IF(AND(TONGHOP!$O791="KTHP",TONGHOP!$P791="LT",TONGHOP!$J791="R",TONGHOP!$K791&lt;&gt;""),TONGHOP!$K791,"")</f>
        <v/>
      </c>
      <c r="B791" s="3" t="str">
        <f>IF(AND(TONGHOP!$O791="KTHP",TONGHOP!$P791="LT",TONGHOP!$J791="R",TONGHOP!$K791&lt;&gt;""),TONGHOP!$M791,"")</f>
        <v/>
      </c>
      <c r="C791" s="3" t="str">
        <f>IF(AND(TONGHOP!$O791="KTHP",TONGHOP!$P791="TN",TONGHOP!$J791="R",TONGHOP!$K791&lt;&gt;""),TONGHOP!$K791,"")</f>
        <v/>
      </c>
      <c r="D791" s="3" t="str">
        <f>IF(AND(TONGHOP!$O791="KTHP",TONGHOP!$P791="TN",TONGHOP!$J791="R",TONGHOP!$K791&lt;&gt;""),TONGHOP!$M791,"")</f>
        <v/>
      </c>
      <c r="E791" s="3" t="str">
        <f>IF(AND(TONGHOP!$O791="KTHP",TONGHOP!$P791="VD",TONGHOP!$J791="R",TONGHOP!$K791&lt;&gt;""),TONGHOP!$K791,"")</f>
        <v/>
      </c>
      <c r="F791" s="3" t="str">
        <f>IF(AND(TONGHOP!$O791="KTHP",TONGHOP!$P791="VD",TONGHOP!$J791="R",TONGHOP!$K791&lt;&gt;""),TONGHOP!$M791,"")</f>
        <v/>
      </c>
      <c r="G791" s="3" t="str">
        <f>IF(AND(TONGHOP!$O791="KTHP",TONGHOP!$P791="TH",TONGHOP!$J791="R",TONGHOP!$K791&lt;&gt;""),TONGHOP!$K791,"")</f>
        <v/>
      </c>
      <c r="H791" s="3" t="str">
        <f>IF(AND(TONGHOP!$O791="KTHP",TONGHOP!$P791="TH",TONGHOP!$J791="R",TONGHOP!$K791&lt;&gt;""),TONGHOP!$M791,"")</f>
        <v/>
      </c>
      <c r="I791" s="3" t="str">
        <f>IF(AND(TONGHOP!$O791="ThiTN",TONGHOP!$P791="LT",TONGHOP!$J791="R",TONGHOP!$K791&lt;&gt;""),TONGHOP!$K791,"")</f>
        <v/>
      </c>
      <c r="J791" s="3" t="str">
        <f>IF(AND(TONGHOP!$O791="ThiTN",TONGHOP!$P791="LT",TONGHOP!$J791="R",TONGHOP!$K791&lt;&gt;""),TONGHOP!$M791,"")</f>
        <v/>
      </c>
      <c r="K791" s="3" t="str">
        <f>IF(AND(TONGHOP!$O791="ThiTN",TONGHOP!$P791="TN",TONGHOP!$J791="R",TONGHOP!$K791&lt;&gt;""),TONGHOP!$K791,"")</f>
        <v/>
      </c>
      <c r="L791" s="3" t="str">
        <f>IF(AND(TONGHOP!$O791="ThiTN",TONGHOP!$P791="TN",TONGHOP!$J791="R",TONGHOP!$K791&lt;&gt;""),TONGHOP!$M791,"")</f>
        <v/>
      </c>
      <c r="M791" s="3" t="str">
        <f>IF(AND(TONGHOP!$O791="ThiTN",TONGHOP!$P791="VĐ",TONGHOP!$J791="R",TONGHOP!$K791&lt;&gt;""),TONGHOP!$K791,"")</f>
        <v/>
      </c>
      <c r="N791" s="3" t="str">
        <f>IF(AND(TONGHOP!$O791="ThiTN",TONGHOP!$P791="VĐ",TONGHOP!$J791="R",TONGHOP!$K791&lt;&gt;""),TONGHOP!$M791,"")</f>
        <v/>
      </c>
      <c r="O791" s="3" t="str">
        <f>IF(AND(TONGHOP!$O791="ThiTN",TONGHOP!$P791="TH",TONGHOP!$J791="R",TONGHOP!$K791&lt;&gt;""),TONGHOP!$K791,"")</f>
        <v/>
      </c>
      <c r="P791" s="3" t="str">
        <f>IF(AND(TONGHOP!$O791="ThiTN",TONGHOP!$P791="TH",TONGHOP!$J791="R",TONGHOP!$K791&lt;&gt;""),TONGHOP!$M791,"")</f>
        <v/>
      </c>
    </row>
    <row r="792" spans="1:16">
      <c r="A792" s="3" t="str">
        <f>IF(AND(TONGHOP!$O792="KTHP",TONGHOP!$P792="LT",TONGHOP!$J792="R",TONGHOP!$K792&lt;&gt;""),TONGHOP!$K792,"")</f>
        <v/>
      </c>
      <c r="B792" s="3" t="str">
        <f>IF(AND(TONGHOP!$O792="KTHP",TONGHOP!$P792="LT",TONGHOP!$J792="R",TONGHOP!$K792&lt;&gt;""),TONGHOP!$M792,"")</f>
        <v/>
      </c>
      <c r="C792" s="3" t="str">
        <f>IF(AND(TONGHOP!$O792="KTHP",TONGHOP!$P792="TN",TONGHOP!$J792="R",TONGHOP!$K792&lt;&gt;""),TONGHOP!$K792,"")</f>
        <v/>
      </c>
      <c r="D792" s="3" t="str">
        <f>IF(AND(TONGHOP!$O792="KTHP",TONGHOP!$P792="TN",TONGHOP!$J792="R",TONGHOP!$K792&lt;&gt;""),TONGHOP!$M792,"")</f>
        <v/>
      </c>
      <c r="E792" s="3" t="str">
        <f>IF(AND(TONGHOP!$O792="KTHP",TONGHOP!$P792="VD",TONGHOP!$J792="R",TONGHOP!$K792&lt;&gt;""),TONGHOP!$K792,"")</f>
        <v/>
      </c>
      <c r="F792" s="3" t="str">
        <f>IF(AND(TONGHOP!$O792="KTHP",TONGHOP!$P792="VD",TONGHOP!$J792="R",TONGHOP!$K792&lt;&gt;""),TONGHOP!$M792,"")</f>
        <v/>
      </c>
      <c r="G792" s="3" t="str">
        <f>IF(AND(TONGHOP!$O792="KTHP",TONGHOP!$P792="TH",TONGHOP!$J792="R",TONGHOP!$K792&lt;&gt;""),TONGHOP!$K792,"")</f>
        <v/>
      </c>
      <c r="H792" s="3" t="str">
        <f>IF(AND(TONGHOP!$O792="KTHP",TONGHOP!$P792="TH",TONGHOP!$J792="R",TONGHOP!$K792&lt;&gt;""),TONGHOP!$M792,"")</f>
        <v/>
      </c>
      <c r="I792" s="3" t="str">
        <f>IF(AND(TONGHOP!$O792="ThiTN",TONGHOP!$P792="LT",TONGHOP!$J792="R",TONGHOP!$K792&lt;&gt;""),TONGHOP!$K792,"")</f>
        <v/>
      </c>
      <c r="J792" s="3" t="str">
        <f>IF(AND(TONGHOP!$O792="ThiTN",TONGHOP!$P792="LT",TONGHOP!$J792="R",TONGHOP!$K792&lt;&gt;""),TONGHOP!$M792,"")</f>
        <v/>
      </c>
      <c r="K792" s="3" t="str">
        <f>IF(AND(TONGHOP!$O792="ThiTN",TONGHOP!$P792="TN",TONGHOP!$J792="R",TONGHOP!$K792&lt;&gt;""),TONGHOP!$K792,"")</f>
        <v/>
      </c>
      <c r="L792" s="3" t="str">
        <f>IF(AND(TONGHOP!$O792="ThiTN",TONGHOP!$P792="TN",TONGHOP!$J792="R",TONGHOP!$K792&lt;&gt;""),TONGHOP!$M792,"")</f>
        <v/>
      </c>
      <c r="M792" s="3" t="str">
        <f>IF(AND(TONGHOP!$O792="ThiTN",TONGHOP!$P792="VĐ",TONGHOP!$J792="R",TONGHOP!$K792&lt;&gt;""),TONGHOP!$K792,"")</f>
        <v/>
      </c>
      <c r="N792" s="3" t="str">
        <f>IF(AND(TONGHOP!$O792="ThiTN",TONGHOP!$P792="VĐ",TONGHOP!$J792="R",TONGHOP!$K792&lt;&gt;""),TONGHOP!$M792,"")</f>
        <v/>
      </c>
      <c r="O792" s="3" t="str">
        <f>IF(AND(TONGHOP!$O792="ThiTN",TONGHOP!$P792="TH",TONGHOP!$J792="R",TONGHOP!$K792&lt;&gt;""),TONGHOP!$K792,"")</f>
        <v/>
      </c>
      <c r="P792" s="3" t="str">
        <f>IF(AND(TONGHOP!$O792="ThiTN",TONGHOP!$P792="TH",TONGHOP!$J792="R",TONGHOP!$K792&lt;&gt;""),TONGHOP!$M792,"")</f>
        <v/>
      </c>
    </row>
    <row r="793" spans="1:16">
      <c r="A793" s="3" t="str">
        <f>IF(AND(TONGHOP!$O793="KTHP",TONGHOP!$P793="LT",TONGHOP!$J793="R",TONGHOP!$K793&lt;&gt;""),TONGHOP!$K793,"")</f>
        <v/>
      </c>
      <c r="B793" s="3" t="str">
        <f>IF(AND(TONGHOP!$O793="KTHP",TONGHOP!$P793="LT",TONGHOP!$J793="R",TONGHOP!$K793&lt;&gt;""),TONGHOP!$M793,"")</f>
        <v/>
      </c>
      <c r="C793" s="3" t="str">
        <f>IF(AND(TONGHOP!$O793="KTHP",TONGHOP!$P793="TN",TONGHOP!$J793="R",TONGHOP!$K793&lt;&gt;""),TONGHOP!$K793,"")</f>
        <v/>
      </c>
      <c r="D793" s="3" t="str">
        <f>IF(AND(TONGHOP!$O793="KTHP",TONGHOP!$P793="TN",TONGHOP!$J793="R",TONGHOP!$K793&lt;&gt;""),TONGHOP!$M793,"")</f>
        <v/>
      </c>
      <c r="E793" s="3" t="str">
        <f>IF(AND(TONGHOP!$O793="KTHP",TONGHOP!$P793="VD",TONGHOP!$J793="R",TONGHOP!$K793&lt;&gt;""),TONGHOP!$K793,"")</f>
        <v/>
      </c>
      <c r="F793" s="3" t="str">
        <f>IF(AND(TONGHOP!$O793="KTHP",TONGHOP!$P793="VD",TONGHOP!$J793="R",TONGHOP!$K793&lt;&gt;""),TONGHOP!$M793,"")</f>
        <v/>
      </c>
      <c r="G793" s="3" t="str">
        <f>IF(AND(TONGHOP!$O793="KTHP",TONGHOP!$P793="TH",TONGHOP!$J793="R",TONGHOP!$K793&lt;&gt;""),TONGHOP!$K793,"")</f>
        <v/>
      </c>
      <c r="H793" s="3" t="str">
        <f>IF(AND(TONGHOP!$O793="KTHP",TONGHOP!$P793="TH",TONGHOP!$J793="R",TONGHOP!$K793&lt;&gt;""),TONGHOP!$M793,"")</f>
        <v/>
      </c>
      <c r="I793" s="3" t="str">
        <f>IF(AND(TONGHOP!$O793="ThiTN",TONGHOP!$P793="LT",TONGHOP!$J793="R",TONGHOP!$K793&lt;&gt;""),TONGHOP!$K793,"")</f>
        <v/>
      </c>
      <c r="J793" s="3" t="str">
        <f>IF(AND(TONGHOP!$O793="ThiTN",TONGHOP!$P793="LT",TONGHOP!$J793="R",TONGHOP!$K793&lt;&gt;""),TONGHOP!$M793,"")</f>
        <v/>
      </c>
      <c r="K793" s="3" t="str">
        <f>IF(AND(TONGHOP!$O793="ThiTN",TONGHOP!$P793="TN",TONGHOP!$J793="R",TONGHOP!$K793&lt;&gt;""),TONGHOP!$K793,"")</f>
        <v/>
      </c>
      <c r="L793" s="3" t="str">
        <f>IF(AND(TONGHOP!$O793="ThiTN",TONGHOP!$P793="TN",TONGHOP!$J793="R",TONGHOP!$K793&lt;&gt;""),TONGHOP!$M793,"")</f>
        <v/>
      </c>
      <c r="M793" s="3" t="str">
        <f>IF(AND(TONGHOP!$O793="ThiTN",TONGHOP!$P793="VĐ",TONGHOP!$J793="R",TONGHOP!$K793&lt;&gt;""),TONGHOP!$K793,"")</f>
        <v/>
      </c>
      <c r="N793" s="3" t="str">
        <f>IF(AND(TONGHOP!$O793="ThiTN",TONGHOP!$P793="VĐ",TONGHOP!$J793="R",TONGHOP!$K793&lt;&gt;""),TONGHOP!$M793,"")</f>
        <v/>
      </c>
      <c r="O793" s="3" t="str">
        <f>IF(AND(TONGHOP!$O793="ThiTN",TONGHOP!$P793="TH",TONGHOP!$J793="R",TONGHOP!$K793&lt;&gt;""),TONGHOP!$K793,"")</f>
        <v/>
      </c>
      <c r="P793" s="3" t="str">
        <f>IF(AND(TONGHOP!$O793="ThiTN",TONGHOP!$P793="TH",TONGHOP!$J793="R",TONGHOP!$K793&lt;&gt;""),TONGHOP!$M793,"")</f>
        <v/>
      </c>
    </row>
    <row r="794" spans="1:16">
      <c r="A794" s="3" t="str">
        <f>IF(AND(TONGHOP!$O794="KTHP",TONGHOP!$P794="LT",TONGHOP!$J794="R",TONGHOP!$K794&lt;&gt;""),TONGHOP!$K794,"")</f>
        <v/>
      </c>
      <c r="B794" s="3" t="str">
        <f>IF(AND(TONGHOP!$O794="KTHP",TONGHOP!$P794="LT",TONGHOP!$J794="R",TONGHOP!$K794&lt;&gt;""),TONGHOP!$M794,"")</f>
        <v/>
      </c>
      <c r="C794" s="3" t="str">
        <f>IF(AND(TONGHOP!$O794="KTHP",TONGHOP!$P794="TN",TONGHOP!$J794="R",TONGHOP!$K794&lt;&gt;""),TONGHOP!$K794,"")</f>
        <v/>
      </c>
      <c r="D794" s="3" t="str">
        <f>IF(AND(TONGHOP!$O794="KTHP",TONGHOP!$P794="TN",TONGHOP!$J794="R",TONGHOP!$K794&lt;&gt;""),TONGHOP!$M794,"")</f>
        <v/>
      </c>
      <c r="E794" s="3" t="str">
        <f>IF(AND(TONGHOP!$O794="KTHP",TONGHOP!$P794="VD",TONGHOP!$J794="R",TONGHOP!$K794&lt;&gt;""),TONGHOP!$K794,"")</f>
        <v/>
      </c>
      <c r="F794" s="3" t="str">
        <f>IF(AND(TONGHOP!$O794="KTHP",TONGHOP!$P794="VD",TONGHOP!$J794="R",TONGHOP!$K794&lt;&gt;""),TONGHOP!$M794,"")</f>
        <v/>
      </c>
      <c r="G794" s="3" t="str">
        <f>IF(AND(TONGHOP!$O794="KTHP",TONGHOP!$P794="TH",TONGHOP!$J794="R",TONGHOP!$K794&lt;&gt;""),TONGHOP!$K794,"")</f>
        <v/>
      </c>
      <c r="H794" s="3" t="str">
        <f>IF(AND(TONGHOP!$O794="KTHP",TONGHOP!$P794="TH",TONGHOP!$J794="R",TONGHOP!$K794&lt;&gt;""),TONGHOP!$M794,"")</f>
        <v/>
      </c>
      <c r="I794" s="3" t="str">
        <f>IF(AND(TONGHOP!$O794="ThiTN",TONGHOP!$P794="LT",TONGHOP!$J794="R",TONGHOP!$K794&lt;&gt;""),TONGHOP!$K794,"")</f>
        <v/>
      </c>
      <c r="J794" s="3" t="str">
        <f>IF(AND(TONGHOP!$O794="ThiTN",TONGHOP!$P794="LT",TONGHOP!$J794="R",TONGHOP!$K794&lt;&gt;""),TONGHOP!$M794,"")</f>
        <v/>
      </c>
      <c r="K794" s="3" t="str">
        <f>IF(AND(TONGHOP!$O794="ThiTN",TONGHOP!$P794="TN",TONGHOP!$J794="R",TONGHOP!$K794&lt;&gt;""),TONGHOP!$K794,"")</f>
        <v/>
      </c>
      <c r="L794" s="3" t="str">
        <f>IF(AND(TONGHOP!$O794="ThiTN",TONGHOP!$P794="TN",TONGHOP!$J794="R",TONGHOP!$K794&lt;&gt;""),TONGHOP!$M794,"")</f>
        <v/>
      </c>
      <c r="M794" s="3" t="str">
        <f>IF(AND(TONGHOP!$O794="ThiTN",TONGHOP!$P794="VĐ",TONGHOP!$J794="R",TONGHOP!$K794&lt;&gt;""),TONGHOP!$K794,"")</f>
        <v/>
      </c>
      <c r="N794" s="3" t="str">
        <f>IF(AND(TONGHOP!$O794="ThiTN",TONGHOP!$P794="VĐ",TONGHOP!$J794="R",TONGHOP!$K794&lt;&gt;""),TONGHOP!$M794,"")</f>
        <v/>
      </c>
      <c r="O794" s="3" t="str">
        <f>IF(AND(TONGHOP!$O794="ThiTN",TONGHOP!$P794="TH",TONGHOP!$J794="R",TONGHOP!$K794&lt;&gt;""),TONGHOP!$K794,"")</f>
        <v/>
      </c>
      <c r="P794" s="3" t="str">
        <f>IF(AND(TONGHOP!$O794="ThiTN",TONGHOP!$P794="TH",TONGHOP!$J794="R",TONGHOP!$K794&lt;&gt;""),TONGHOP!$M794,"")</f>
        <v/>
      </c>
    </row>
    <row r="795" spans="1:16">
      <c r="A795" s="3" t="str">
        <f>IF(AND(TONGHOP!$O795="KTHP",TONGHOP!$P795="LT",TONGHOP!$J795="R",TONGHOP!$K795&lt;&gt;""),TONGHOP!$K795,"")</f>
        <v/>
      </c>
      <c r="B795" s="3" t="str">
        <f>IF(AND(TONGHOP!$O795="KTHP",TONGHOP!$P795="LT",TONGHOP!$J795="R",TONGHOP!$K795&lt;&gt;""),TONGHOP!$M795,"")</f>
        <v/>
      </c>
      <c r="C795" s="3" t="str">
        <f>IF(AND(TONGHOP!$O795="KTHP",TONGHOP!$P795="TN",TONGHOP!$J795="R",TONGHOP!$K795&lt;&gt;""),TONGHOP!$K795,"")</f>
        <v/>
      </c>
      <c r="D795" s="3" t="str">
        <f>IF(AND(TONGHOP!$O795="KTHP",TONGHOP!$P795="TN",TONGHOP!$J795="R",TONGHOP!$K795&lt;&gt;""),TONGHOP!$M795,"")</f>
        <v/>
      </c>
      <c r="E795" s="3" t="str">
        <f>IF(AND(TONGHOP!$O795="KTHP",TONGHOP!$P795="VD",TONGHOP!$J795="R",TONGHOP!$K795&lt;&gt;""),TONGHOP!$K795,"")</f>
        <v/>
      </c>
      <c r="F795" s="3" t="str">
        <f>IF(AND(TONGHOP!$O795="KTHP",TONGHOP!$P795="VD",TONGHOP!$J795="R",TONGHOP!$K795&lt;&gt;""),TONGHOP!$M795,"")</f>
        <v/>
      </c>
      <c r="G795" s="3" t="str">
        <f>IF(AND(TONGHOP!$O795="KTHP",TONGHOP!$P795="TH",TONGHOP!$J795="R",TONGHOP!$K795&lt;&gt;""),TONGHOP!$K795,"")</f>
        <v/>
      </c>
      <c r="H795" s="3" t="str">
        <f>IF(AND(TONGHOP!$O795="KTHP",TONGHOP!$P795="TH",TONGHOP!$J795="R",TONGHOP!$K795&lt;&gt;""),TONGHOP!$M795,"")</f>
        <v/>
      </c>
      <c r="I795" s="3" t="str">
        <f>IF(AND(TONGHOP!$O795="ThiTN",TONGHOP!$P795="LT",TONGHOP!$J795="R",TONGHOP!$K795&lt;&gt;""),TONGHOP!$K795,"")</f>
        <v/>
      </c>
      <c r="J795" s="3" t="str">
        <f>IF(AND(TONGHOP!$O795="ThiTN",TONGHOP!$P795="LT",TONGHOP!$J795="R",TONGHOP!$K795&lt;&gt;""),TONGHOP!$M795,"")</f>
        <v/>
      </c>
      <c r="K795" s="3" t="str">
        <f>IF(AND(TONGHOP!$O795="ThiTN",TONGHOP!$P795="TN",TONGHOP!$J795="R",TONGHOP!$K795&lt;&gt;""),TONGHOP!$K795,"")</f>
        <v/>
      </c>
      <c r="L795" s="3" t="str">
        <f>IF(AND(TONGHOP!$O795="ThiTN",TONGHOP!$P795="TN",TONGHOP!$J795="R",TONGHOP!$K795&lt;&gt;""),TONGHOP!$M795,"")</f>
        <v/>
      </c>
      <c r="M795" s="3" t="str">
        <f>IF(AND(TONGHOP!$O795="ThiTN",TONGHOP!$P795="VĐ",TONGHOP!$J795="R",TONGHOP!$K795&lt;&gt;""),TONGHOP!$K795,"")</f>
        <v/>
      </c>
      <c r="N795" s="3" t="str">
        <f>IF(AND(TONGHOP!$O795="ThiTN",TONGHOP!$P795="VĐ",TONGHOP!$J795="R",TONGHOP!$K795&lt;&gt;""),TONGHOP!$M795,"")</f>
        <v/>
      </c>
      <c r="O795" s="3" t="str">
        <f>IF(AND(TONGHOP!$O795="ThiTN",TONGHOP!$P795="TH",TONGHOP!$J795="R",TONGHOP!$K795&lt;&gt;""),TONGHOP!$K795,"")</f>
        <v/>
      </c>
      <c r="P795" s="3" t="str">
        <f>IF(AND(TONGHOP!$O795="ThiTN",TONGHOP!$P795="TH",TONGHOP!$J795="R",TONGHOP!$K795&lt;&gt;""),TONGHOP!$M795,"")</f>
        <v/>
      </c>
    </row>
    <row r="796" spans="1:16">
      <c r="A796" s="3" t="str">
        <f>IF(AND(TONGHOP!$O796="KTHP",TONGHOP!$P796="LT",TONGHOP!$J796="R",TONGHOP!$K796&lt;&gt;""),TONGHOP!$K796,"")</f>
        <v/>
      </c>
      <c r="B796" s="3" t="str">
        <f>IF(AND(TONGHOP!$O796="KTHP",TONGHOP!$P796="LT",TONGHOP!$J796="R",TONGHOP!$K796&lt;&gt;""),TONGHOP!$M796,"")</f>
        <v/>
      </c>
      <c r="C796" s="3" t="str">
        <f>IF(AND(TONGHOP!$O796="KTHP",TONGHOP!$P796="TN",TONGHOP!$J796="R",TONGHOP!$K796&lt;&gt;""),TONGHOP!$K796,"")</f>
        <v/>
      </c>
      <c r="D796" s="3" t="str">
        <f>IF(AND(TONGHOP!$O796="KTHP",TONGHOP!$P796="TN",TONGHOP!$J796="R",TONGHOP!$K796&lt;&gt;""),TONGHOP!$M796,"")</f>
        <v/>
      </c>
      <c r="E796" s="3" t="str">
        <f>IF(AND(TONGHOP!$O796="KTHP",TONGHOP!$P796="VD",TONGHOP!$J796="R",TONGHOP!$K796&lt;&gt;""),TONGHOP!$K796,"")</f>
        <v/>
      </c>
      <c r="F796" s="3" t="str">
        <f>IF(AND(TONGHOP!$O796="KTHP",TONGHOP!$P796="VD",TONGHOP!$J796="R",TONGHOP!$K796&lt;&gt;""),TONGHOP!$M796,"")</f>
        <v/>
      </c>
      <c r="G796" s="3" t="str">
        <f>IF(AND(TONGHOP!$O796="KTHP",TONGHOP!$P796="TH",TONGHOP!$J796="R",TONGHOP!$K796&lt;&gt;""),TONGHOP!$K796,"")</f>
        <v/>
      </c>
      <c r="H796" s="3" t="str">
        <f>IF(AND(TONGHOP!$O796="KTHP",TONGHOP!$P796="TH",TONGHOP!$J796="R",TONGHOP!$K796&lt;&gt;""),TONGHOP!$M796,"")</f>
        <v/>
      </c>
      <c r="I796" s="3" t="str">
        <f>IF(AND(TONGHOP!$O796="ThiTN",TONGHOP!$P796="LT",TONGHOP!$J796="R",TONGHOP!$K796&lt;&gt;""),TONGHOP!$K796,"")</f>
        <v/>
      </c>
      <c r="J796" s="3" t="str">
        <f>IF(AND(TONGHOP!$O796="ThiTN",TONGHOP!$P796="LT",TONGHOP!$J796="R",TONGHOP!$K796&lt;&gt;""),TONGHOP!$M796,"")</f>
        <v/>
      </c>
      <c r="K796" s="3" t="str">
        <f>IF(AND(TONGHOP!$O796="ThiTN",TONGHOP!$P796="TN",TONGHOP!$J796="R",TONGHOP!$K796&lt;&gt;""),TONGHOP!$K796,"")</f>
        <v/>
      </c>
      <c r="L796" s="3" t="str">
        <f>IF(AND(TONGHOP!$O796="ThiTN",TONGHOP!$P796="TN",TONGHOP!$J796="R",TONGHOP!$K796&lt;&gt;""),TONGHOP!$M796,"")</f>
        <v/>
      </c>
      <c r="M796" s="3" t="str">
        <f>IF(AND(TONGHOP!$O796="ThiTN",TONGHOP!$P796="VĐ",TONGHOP!$J796="R",TONGHOP!$K796&lt;&gt;""),TONGHOP!$K796,"")</f>
        <v/>
      </c>
      <c r="N796" s="3" t="str">
        <f>IF(AND(TONGHOP!$O796="ThiTN",TONGHOP!$P796="VĐ",TONGHOP!$J796="R",TONGHOP!$K796&lt;&gt;""),TONGHOP!$M796,"")</f>
        <v/>
      </c>
      <c r="O796" s="3" t="str">
        <f>IF(AND(TONGHOP!$O796="ThiTN",TONGHOP!$P796="TH",TONGHOP!$J796="R",TONGHOP!$K796&lt;&gt;""),TONGHOP!$K796,"")</f>
        <v/>
      </c>
      <c r="P796" s="3" t="str">
        <f>IF(AND(TONGHOP!$O796="ThiTN",TONGHOP!$P796="TH",TONGHOP!$J796="R",TONGHOP!$K796&lt;&gt;""),TONGHOP!$M796,"")</f>
        <v/>
      </c>
    </row>
    <row r="797" spans="1:16">
      <c r="A797" s="3" t="str">
        <f>IF(AND(TONGHOP!$O797="KTHP",TONGHOP!$P797="LT",TONGHOP!$J797="R",TONGHOP!$K797&lt;&gt;""),TONGHOP!$K797,"")</f>
        <v/>
      </c>
      <c r="B797" s="3" t="str">
        <f>IF(AND(TONGHOP!$O797="KTHP",TONGHOP!$P797="LT",TONGHOP!$J797="R",TONGHOP!$K797&lt;&gt;""),TONGHOP!$M797,"")</f>
        <v/>
      </c>
      <c r="C797" s="3" t="str">
        <f>IF(AND(TONGHOP!$O797="KTHP",TONGHOP!$P797="TN",TONGHOP!$J797="R",TONGHOP!$K797&lt;&gt;""),TONGHOP!$K797,"")</f>
        <v/>
      </c>
      <c r="D797" s="3" t="str">
        <f>IF(AND(TONGHOP!$O797="KTHP",TONGHOP!$P797="TN",TONGHOP!$J797="R",TONGHOP!$K797&lt;&gt;""),TONGHOP!$M797,"")</f>
        <v/>
      </c>
      <c r="E797" s="3" t="str">
        <f>IF(AND(TONGHOP!$O797="KTHP",TONGHOP!$P797="VD",TONGHOP!$J797="R",TONGHOP!$K797&lt;&gt;""),TONGHOP!$K797,"")</f>
        <v/>
      </c>
      <c r="F797" s="3" t="str">
        <f>IF(AND(TONGHOP!$O797="KTHP",TONGHOP!$P797="VD",TONGHOP!$J797="R",TONGHOP!$K797&lt;&gt;""),TONGHOP!$M797,"")</f>
        <v/>
      </c>
      <c r="G797" s="3" t="str">
        <f>IF(AND(TONGHOP!$O797="KTHP",TONGHOP!$P797="TH",TONGHOP!$J797="R",TONGHOP!$K797&lt;&gt;""),TONGHOP!$K797,"")</f>
        <v/>
      </c>
      <c r="H797" s="3" t="str">
        <f>IF(AND(TONGHOP!$O797="KTHP",TONGHOP!$P797="TH",TONGHOP!$J797="R",TONGHOP!$K797&lt;&gt;""),TONGHOP!$M797,"")</f>
        <v/>
      </c>
      <c r="I797" s="3" t="str">
        <f>IF(AND(TONGHOP!$O797="ThiTN",TONGHOP!$P797="LT",TONGHOP!$J797="R",TONGHOP!$K797&lt;&gt;""),TONGHOP!$K797,"")</f>
        <v/>
      </c>
      <c r="J797" s="3" t="str">
        <f>IF(AND(TONGHOP!$O797="ThiTN",TONGHOP!$P797="LT",TONGHOP!$J797="R",TONGHOP!$K797&lt;&gt;""),TONGHOP!$M797,"")</f>
        <v/>
      </c>
      <c r="K797" s="3" t="str">
        <f>IF(AND(TONGHOP!$O797="ThiTN",TONGHOP!$P797="TN",TONGHOP!$J797="R",TONGHOP!$K797&lt;&gt;""),TONGHOP!$K797,"")</f>
        <v/>
      </c>
      <c r="L797" s="3" t="str">
        <f>IF(AND(TONGHOP!$O797="ThiTN",TONGHOP!$P797="TN",TONGHOP!$J797="R",TONGHOP!$K797&lt;&gt;""),TONGHOP!$M797,"")</f>
        <v/>
      </c>
      <c r="M797" s="3" t="str">
        <f>IF(AND(TONGHOP!$O797="ThiTN",TONGHOP!$P797="VĐ",TONGHOP!$J797="R",TONGHOP!$K797&lt;&gt;""),TONGHOP!$K797,"")</f>
        <v/>
      </c>
      <c r="N797" s="3" t="str">
        <f>IF(AND(TONGHOP!$O797="ThiTN",TONGHOP!$P797="VĐ",TONGHOP!$J797="R",TONGHOP!$K797&lt;&gt;""),TONGHOP!$M797,"")</f>
        <v/>
      </c>
      <c r="O797" s="3" t="str">
        <f>IF(AND(TONGHOP!$O797="ThiTN",TONGHOP!$P797="TH",TONGHOP!$J797="R",TONGHOP!$K797&lt;&gt;""),TONGHOP!$K797,"")</f>
        <v/>
      </c>
      <c r="P797" s="3" t="str">
        <f>IF(AND(TONGHOP!$O797="ThiTN",TONGHOP!$P797="TH",TONGHOP!$J797="R",TONGHOP!$K797&lt;&gt;""),TONGHOP!$M797,"")</f>
        <v/>
      </c>
    </row>
    <row r="798" spans="1:16">
      <c r="A798" s="3" t="str">
        <f>IF(AND(TONGHOP!$O798="KTHP",TONGHOP!$P798="LT",TONGHOP!$J798="R",TONGHOP!$K798&lt;&gt;""),TONGHOP!$K798,"")</f>
        <v/>
      </c>
      <c r="B798" s="3" t="str">
        <f>IF(AND(TONGHOP!$O798="KTHP",TONGHOP!$P798="LT",TONGHOP!$J798="R",TONGHOP!$K798&lt;&gt;""),TONGHOP!$M798,"")</f>
        <v/>
      </c>
      <c r="C798" s="3" t="str">
        <f>IF(AND(TONGHOP!$O798="KTHP",TONGHOP!$P798="TN",TONGHOP!$J798="R",TONGHOP!$K798&lt;&gt;""),TONGHOP!$K798,"")</f>
        <v/>
      </c>
      <c r="D798" s="3" t="str">
        <f>IF(AND(TONGHOP!$O798="KTHP",TONGHOP!$P798="TN",TONGHOP!$J798="R",TONGHOP!$K798&lt;&gt;""),TONGHOP!$M798,"")</f>
        <v/>
      </c>
      <c r="E798" s="3" t="str">
        <f>IF(AND(TONGHOP!$O798="KTHP",TONGHOP!$P798="VD",TONGHOP!$J798="R",TONGHOP!$K798&lt;&gt;""),TONGHOP!$K798,"")</f>
        <v/>
      </c>
      <c r="F798" s="3" t="str">
        <f>IF(AND(TONGHOP!$O798="KTHP",TONGHOP!$P798="VD",TONGHOP!$J798="R",TONGHOP!$K798&lt;&gt;""),TONGHOP!$M798,"")</f>
        <v/>
      </c>
      <c r="G798" s="3" t="str">
        <f>IF(AND(TONGHOP!$O798="KTHP",TONGHOP!$P798="TH",TONGHOP!$J798="R",TONGHOP!$K798&lt;&gt;""),TONGHOP!$K798,"")</f>
        <v/>
      </c>
      <c r="H798" s="3" t="str">
        <f>IF(AND(TONGHOP!$O798="KTHP",TONGHOP!$P798="TH",TONGHOP!$J798="R",TONGHOP!$K798&lt;&gt;""),TONGHOP!$M798,"")</f>
        <v/>
      </c>
      <c r="I798" s="3" t="str">
        <f>IF(AND(TONGHOP!$O798="ThiTN",TONGHOP!$P798="LT",TONGHOP!$J798="R",TONGHOP!$K798&lt;&gt;""),TONGHOP!$K798,"")</f>
        <v/>
      </c>
      <c r="J798" s="3" t="str">
        <f>IF(AND(TONGHOP!$O798="ThiTN",TONGHOP!$P798="LT",TONGHOP!$J798="R",TONGHOP!$K798&lt;&gt;""),TONGHOP!$M798,"")</f>
        <v/>
      </c>
      <c r="K798" s="3" t="str">
        <f>IF(AND(TONGHOP!$O798="ThiTN",TONGHOP!$P798="TN",TONGHOP!$J798="R",TONGHOP!$K798&lt;&gt;""),TONGHOP!$K798,"")</f>
        <v/>
      </c>
      <c r="L798" s="3" t="str">
        <f>IF(AND(TONGHOP!$O798="ThiTN",TONGHOP!$P798="TN",TONGHOP!$J798="R",TONGHOP!$K798&lt;&gt;""),TONGHOP!$M798,"")</f>
        <v/>
      </c>
      <c r="M798" s="3" t="str">
        <f>IF(AND(TONGHOP!$O798="ThiTN",TONGHOP!$P798="VĐ",TONGHOP!$J798="R",TONGHOP!$K798&lt;&gt;""),TONGHOP!$K798,"")</f>
        <v/>
      </c>
      <c r="N798" s="3" t="str">
        <f>IF(AND(TONGHOP!$O798="ThiTN",TONGHOP!$P798="VĐ",TONGHOP!$J798="R",TONGHOP!$K798&lt;&gt;""),TONGHOP!$M798,"")</f>
        <v/>
      </c>
      <c r="O798" s="3" t="str">
        <f>IF(AND(TONGHOP!$O798="ThiTN",TONGHOP!$P798="TH",TONGHOP!$J798="R",TONGHOP!$K798&lt;&gt;""),TONGHOP!$K798,"")</f>
        <v/>
      </c>
      <c r="P798" s="3" t="str">
        <f>IF(AND(TONGHOP!$O798="ThiTN",TONGHOP!$P798="TH",TONGHOP!$J798="R",TONGHOP!$K798&lt;&gt;""),TONGHOP!$M798,"")</f>
        <v/>
      </c>
    </row>
    <row r="799" spans="1:16">
      <c r="A799" s="3" t="str">
        <f>IF(AND(TONGHOP!$O799="KTHP",TONGHOP!$P799="LT",TONGHOP!$J799="R",TONGHOP!$K799&lt;&gt;""),TONGHOP!$K799,"")</f>
        <v/>
      </c>
      <c r="B799" s="3" t="str">
        <f>IF(AND(TONGHOP!$O799="KTHP",TONGHOP!$P799="LT",TONGHOP!$J799="R",TONGHOP!$K799&lt;&gt;""),TONGHOP!$M799,"")</f>
        <v/>
      </c>
      <c r="C799" s="3" t="str">
        <f>IF(AND(TONGHOP!$O799="KTHP",TONGHOP!$P799="TN",TONGHOP!$J799="R",TONGHOP!$K799&lt;&gt;""),TONGHOP!$K799,"")</f>
        <v/>
      </c>
      <c r="D799" s="3" t="str">
        <f>IF(AND(TONGHOP!$O799="KTHP",TONGHOP!$P799="TN",TONGHOP!$J799="R",TONGHOP!$K799&lt;&gt;""),TONGHOP!$M799,"")</f>
        <v/>
      </c>
      <c r="E799" s="3" t="str">
        <f>IF(AND(TONGHOP!$O799="KTHP",TONGHOP!$P799="VD",TONGHOP!$J799="R",TONGHOP!$K799&lt;&gt;""),TONGHOP!$K799,"")</f>
        <v/>
      </c>
      <c r="F799" s="3" t="str">
        <f>IF(AND(TONGHOP!$O799="KTHP",TONGHOP!$P799="VD",TONGHOP!$J799="R",TONGHOP!$K799&lt;&gt;""),TONGHOP!$M799,"")</f>
        <v/>
      </c>
      <c r="G799" s="3" t="str">
        <f>IF(AND(TONGHOP!$O799="KTHP",TONGHOP!$P799="TH",TONGHOP!$J799="R",TONGHOP!$K799&lt;&gt;""),TONGHOP!$K799,"")</f>
        <v/>
      </c>
      <c r="H799" s="3" t="str">
        <f>IF(AND(TONGHOP!$O799="KTHP",TONGHOP!$P799="TH",TONGHOP!$J799="R",TONGHOP!$K799&lt;&gt;""),TONGHOP!$M799,"")</f>
        <v/>
      </c>
      <c r="I799" s="3" t="str">
        <f>IF(AND(TONGHOP!$O799="ThiTN",TONGHOP!$P799="LT",TONGHOP!$J799="R",TONGHOP!$K799&lt;&gt;""),TONGHOP!$K799,"")</f>
        <v/>
      </c>
      <c r="J799" s="3" t="str">
        <f>IF(AND(TONGHOP!$O799="ThiTN",TONGHOP!$P799="LT",TONGHOP!$J799="R",TONGHOP!$K799&lt;&gt;""),TONGHOP!$M799,"")</f>
        <v/>
      </c>
      <c r="K799" s="3" t="str">
        <f>IF(AND(TONGHOP!$O799="ThiTN",TONGHOP!$P799="TN",TONGHOP!$J799="R",TONGHOP!$K799&lt;&gt;""),TONGHOP!$K799,"")</f>
        <v/>
      </c>
      <c r="L799" s="3" t="str">
        <f>IF(AND(TONGHOP!$O799="ThiTN",TONGHOP!$P799="TN",TONGHOP!$J799="R",TONGHOP!$K799&lt;&gt;""),TONGHOP!$M799,"")</f>
        <v/>
      </c>
      <c r="M799" s="3" t="str">
        <f>IF(AND(TONGHOP!$O799="ThiTN",TONGHOP!$P799="VĐ",TONGHOP!$J799="R",TONGHOP!$K799&lt;&gt;""),TONGHOP!$K799,"")</f>
        <v/>
      </c>
      <c r="N799" s="3" t="str">
        <f>IF(AND(TONGHOP!$O799="ThiTN",TONGHOP!$P799="VĐ",TONGHOP!$J799="R",TONGHOP!$K799&lt;&gt;""),TONGHOP!$M799,"")</f>
        <v/>
      </c>
      <c r="O799" s="3" t="str">
        <f>IF(AND(TONGHOP!$O799="ThiTN",TONGHOP!$P799="TH",TONGHOP!$J799="R",TONGHOP!$K799&lt;&gt;""),TONGHOP!$K799,"")</f>
        <v/>
      </c>
      <c r="P799" s="3" t="str">
        <f>IF(AND(TONGHOP!$O799="ThiTN",TONGHOP!$P799="TH",TONGHOP!$J799="R",TONGHOP!$K799&lt;&gt;""),TONGHOP!$M799,"")</f>
        <v/>
      </c>
    </row>
    <row r="800" spans="1:16">
      <c r="A800" s="3" t="str">
        <f>IF(AND(TONGHOP!$O800="KTHP",TONGHOP!$P800="LT",TONGHOP!$J800="R",TONGHOP!$K800&lt;&gt;""),TONGHOP!$K800,"")</f>
        <v>Phan Thị Thùy Trang</v>
      </c>
      <c r="B800" s="3">
        <f>IF(AND(TONGHOP!$O800="KTHP",TONGHOP!$P800="LT",TONGHOP!$J800="R",TONGHOP!$K800&lt;&gt;""),TONGHOP!$M800,"")</f>
        <v>2</v>
      </c>
      <c r="C800" s="3" t="str">
        <f>IF(AND(TONGHOP!$O800="KTHP",TONGHOP!$P800="TN",TONGHOP!$J800="R",TONGHOP!$K800&lt;&gt;""),TONGHOP!$K800,"")</f>
        <v/>
      </c>
      <c r="D800" s="3" t="str">
        <f>IF(AND(TONGHOP!$O800="KTHP",TONGHOP!$P800="TN",TONGHOP!$J800="R",TONGHOP!$K800&lt;&gt;""),TONGHOP!$M800,"")</f>
        <v/>
      </c>
      <c r="E800" s="3" t="str">
        <f>IF(AND(TONGHOP!$O800="KTHP",TONGHOP!$P800="VD",TONGHOP!$J800="R",TONGHOP!$K800&lt;&gt;""),TONGHOP!$K800,"")</f>
        <v/>
      </c>
      <c r="F800" s="3" t="str">
        <f>IF(AND(TONGHOP!$O800="KTHP",TONGHOP!$P800="VD",TONGHOP!$J800="R",TONGHOP!$K800&lt;&gt;""),TONGHOP!$M800,"")</f>
        <v/>
      </c>
      <c r="G800" s="3" t="str">
        <f>IF(AND(TONGHOP!$O800="KTHP",TONGHOP!$P800="TH",TONGHOP!$J800="R",TONGHOP!$K800&lt;&gt;""),TONGHOP!$K800,"")</f>
        <v/>
      </c>
      <c r="H800" s="3" t="str">
        <f>IF(AND(TONGHOP!$O800="KTHP",TONGHOP!$P800="TH",TONGHOP!$J800="R",TONGHOP!$K800&lt;&gt;""),TONGHOP!$M800,"")</f>
        <v/>
      </c>
      <c r="I800" s="3" t="str">
        <f>IF(AND(TONGHOP!$O800="ThiTN",TONGHOP!$P800="LT",TONGHOP!$J800="R",TONGHOP!$K800&lt;&gt;""),TONGHOP!$K800,"")</f>
        <v/>
      </c>
      <c r="J800" s="3" t="str">
        <f>IF(AND(TONGHOP!$O800="ThiTN",TONGHOP!$P800="LT",TONGHOP!$J800="R",TONGHOP!$K800&lt;&gt;""),TONGHOP!$M800,"")</f>
        <v/>
      </c>
      <c r="K800" s="3" t="str">
        <f>IF(AND(TONGHOP!$O800="ThiTN",TONGHOP!$P800="TN",TONGHOP!$J800="R",TONGHOP!$K800&lt;&gt;""),TONGHOP!$K800,"")</f>
        <v/>
      </c>
      <c r="L800" s="3" t="str">
        <f>IF(AND(TONGHOP!$O800="ThiTN",TONGHOP!$P800="TN",TONGHOP!$J800="R",TONGHOP!$K800&lt;&gt;""),TONGHOP!$M800,"")</f>
        <v/>
      </c>
      <c r="M800" s="3" t="str">
        <f>IF(AND(TONGHOP!$O800="ThiTN",TONGHOP!$P800="VĐ",TONGHOP!$J800="R",TONGHOP!$K800&lt;&gt;""),TONGHOP!$K800,"")</f>
        <v/>
      </c>
      <c r="N800" s="3" t="str">
        <f>IF(AND(TONGHOP!$O800="ThiTN",TONGHOP!$P800="VĐ",TONGHOP!$J800="R",TONGHOP!$K800&lt;&gt;""),TONGHOP!$M800,"")</f>
        <v/>
      </c>
      <c r="O800" s="3" t="str">
        <f>IF(AND(TONGHOP!$O800="ThiTN",TONGHOP!$P800="TH",TONGHOP!$J800="R",TONGHOP!$K800&lt;&gt;""),TONGHOP!$K800,"")</f>
        <v/>
      </c>
      <c r="P800" s="3" t="str">
        <f>IF(AND(TONGHOP!$O800="ThiTN",TONGHOP!$P800="TH",TONGHOP!$J800="R",TONGHOP!$K800&lt;&gt;""),TONGHOP!$M800,"")</f>
        <v/>
      </c>
    </row>
    <row r="801" spans="1:16">
      <c r="A801" s="3" t="str">
        <f>IF(AND(TONGHOP!$O801="KTHP",TONGHOP!$P801="LT",TONGHOP!$J801="R",TONGHOP!$K801&lt;&gt;""),TONGHOP!$K801,"")</f>
        <v/>
      </c>
      <c r="B801" s="3" t="str">
        <f>IF(AND(TONGHOP!$O801="KTHP",TONGHOP!$P801="LT",TONGHOP!$J801="R",TONGHOP!$K801&lt;&gt;""),TONGHOP!$M801,"")</f>
        <v/>
      </c>
      <c r="C801" s="3" t="str">
        <f>IF(AND(TONGHOP!$O801="KTHP",TONGHOP!$P801="TN",TONGHOP!$J801="R",TONGHOP!$K801&lt;&gt;""),TONGHOP!$K801,"")</f>
        <v/>
      </c>
      <c r="D801" s="3" t="str">
        <f>IF(AND(TONGHOP!$O801="KTHP",TONGHOP!$P801="TN",TONGHOP!$J801="R",TONGHOP!$K801&lt;&gt;""),TONGHOP!$M801,"")</f>
        <v/>
      </c>
      <c r="E801" s="3" t="str">
        <f>IF(AND(TONGHOP!$O801="KTHP",TONGHOP!$P801="VD",TONGHOP!$J801="R",TONGHOP!$K801&lt;&gt;""),TONGHOP!$K801,"")</f>
        <v/>
      </c>
      <c r="F801" s="3" t="str">
        <f>IF(AND(TONGHOP!$O801="KTHP",TONGHOP!$P801="VD",TONGHOP!$J801="R",TONGHOP!$K801&lt;&gt;""),TONGHOP!$M801,"")</f>
        <v/>
      </c>
      <c r="G801" s="3" t="str">
        <f>IF(AND(TONGHOP!$O801="KTHP",TONGHOP!$P801="TH",TONGHOP!$J801="R",TONGHOP!$K801&lt;&gt;""),TONGHOP!$K801,"")</f>
        <v/>
      </c>
      <c r="H801" s="3" t="str">
        <f>IF(AND(TONGHOP!$O801="KTHP",TONGHOP!$P801="TH",TONGHOP!$J801="R",TONGHOP!$K801&lt;&gt;""),TONGHOP!$M801,"")</f>
        <v/>
      </c>
      <c r="I801" s="3" t="str">
        <f>IF(AND(TONGHOP!$O801="ThiTN",TONGHOP!$P801="LT",TONGHOP!$J801="R",TONGHOP!$K801&lt;&gt;""),TONGHOP!$K801,"")</f>
        <v/>
      </c>
      <c r="J801" s="3" t="str">
        <f>IF(AND(TONGHOP!$O801="ThiTN",TONGHOP!$P801="LT",TONGHOP!$J801="R",TONGHOP!$K801&lt;&gt;""),TONGHOP!$M801,"")</f>
        <v/>
      </c>
      <c r="K801" s="3" t="str">
        <f>IF(AND(TONGHOP!$O801="ThiTN",TONGHOP!$P801="TN",TONGHOP!$J801="R",TONGHOP!$K801&lt;&gt;""),TONGHOP!$K801,"")</f>
        <v/>
      </c>
      <c r="L801" s="3" t="str">
        <f>IF(AND(TONGHOP!$O801="ThiTN",TONGHOP!$P801="TN",TONGHOP!$J801="R",TONGHOP!$K801&lt;&gt;""),TONGHOP!$M801,"")</f>
        <v/>
      </c>
      <c r="M801" s="3" t="str">
        <f>IF(AND(TONGHOP!$O801="ThiTN",TONGHOP!$P801="VĐ",TONGHOP!$J801="R",TONGHOP!$K801&lt;&gt;""),TONGHOP!$K801,"")</f>
        <v/>
      </c>
      <c r="N801" s="3" t="str">
        <f>IF(AND(TONGHOP!$O801="ThiTN",TONGHOP!$P801="VĐ",TONGHOP!$J801="R",TONGHOP!$K801&lt;&gt;""),TONGHOP!$M801,"")</f>
        <v/>
      </c>
      <c r="O801" s="3" t="str">
        <f>IF(AND(TONGHOP!$O801="ThiTN",TONGHOP!$P801="TH",TONGHOP!$J801="R",TONGHOP!$K801&lt;&gt;""),TONGHOP!$K801,"")</f>
        <v/>
      </c>
      <c r="P801" s="3" t="str">
        <f>IF(AND(TONGHOP!$O801="ThiTN",TONGHOP!$P801="TH",TONGHOP!$J801="R",TONGHOP!$K801&lt;&gt;""),TONGHOP!$M801,"")</f>
        <v/>
      </c>
    </row>
    <row r="802" spans="1:16">
      <c r="A802" s="3" t="str">
        <f>IF(AND(TONGHOP!$O802="KTHP",TONGHOP!$P802="LT",TONGHOP!$J802="R",TONGHOP!$K802&lt;&gt;""),TONGHOP!$K802,"")</f>
        <v/>
      </c>
      <c r="B802" s="3" t="str">
        <f>IF(AND(TONGHOP!$O802="KTHP",TONGHOP!$P802="LT",TONGHOP!$J802="R",TONGHOP!$K802&lt;&gt;""),TONGHOP!$M802,"")</f>
        <v/>
      </c>
      <c r="C802" s="3" t="str">
        <f>IF(AND(TONGHOP!$O802="KTHP",TONGHOP!$P802="TN",TONGHOP!$J802="R",TONGHOP!$K802&lt;&gt;""),TONGHOP!$K802,"")</f>
        <v/>
      </c>
      <c r="D802" s="3" t="str">
        <f>IF(AND(TONGHOP!$O802="KTHP",TONGHOP!$P802="TN",TONGHOP!$J802="R",TONGHOP!$K802&lt;&gt;""),TONGHOP!$M802,"")</f>
        <v/>
      </c>
      <c r="E802" s="3" t="str">
        <f>IF(AND(TONGHOP!$O802="KTHP",TONGHOP!$P802="VD",TONGHOP!$J802="R",TONGHOP!$K802&lt;&gt;""),TONGHOP!$K802,"")</f>
        <v/>
      </c>
      <c r="F802" s="3" t="str">
        <f>IF(AND(TONGHOP!$O802="KTHP",TONGHOP!$P802="VD",TONGHOP!$J802="R",TONGHOP!$K802&lt;&gt;""),TONGHOP!$M802,"")</f>
        <v/>
      </c>
      <c r="G802" s="3" t="str">
        <f>IF(AND(TONGHOP!$O802="KTHP",TONGHOP!$P802="TH",TONGHOP!$J802="R",TONGHOP!$K802&lt;&gt;""),TONGHOP!$K802,"")</f>
        <v/>
      </c>
      <c r="H802" s="3" t="str">
        <f>IF(AND(TONGHOP!$O802="KTHP",TONGHOP!$P802="TH",TONGHOP!$J802="R",TONGHOP!$K802&lt;&gt;""),TONGHOP!$M802,"")</f>
        <v/>
      </c>
      <c r="I802" s="3" t="str">
        <f>IF(AND(TONGHOP!$O802="ThiTN",TONGHOP!$P802="LT",TONGHOP!$J802="R",TONGHOP!$K802&lt;&gt;""),TONGHOP!$K802,"")</f>
        <v/>
      </c>
      <c r="J802" s="3" t="str">
        <f>IF(AND(TONGHOP!$O802="ThiTN",TONGHOP!$P802="LT",TONGHOP!$J802="R",TONGHOP!$K802&lt;&gt;""),TONGHOP!$M802,"")</f>
        <v/>
      </c>
      <c r="K802" s="3" t="str">
        <f>IF(AND(TONGHOP!$O802="ThiTN",TONGHOP!$P802="TN",TONGHOP!$J802="R",TONGHOP!$K802&lt;&gt;""),TONGHOP!$K802,"")</f>
        <v/>
      </c>
      <c r="L802" s="3" t="str">
        <f>IF(AND(TONGHOP!$O802="ThiTN",TONGHOP!$P802="TN",TONGHOP!$J802="R",TONGHOP!$K802&lt;&gt;""),TONGHOP!$M802,"")</f>
        <v/>
      </c>
      <c r="M802" s="3" t="str">
        <f>IF(AND(TONGHOP!$O802="ThiTN",TONGHOP!$P802="VĐ",TONGHOP!$J802="R",TONGHOP!$K802&lt;&gt;""),TONGHOP!$K802,"")</f>
        <v/>
      </c>
      <c r="N802" s="3" t="str">
        <f>IF(AND(TONGHOP!$O802="ThiTN",TONGHOP!$P802="VĐ",TONGHOP!$J802="R",TONGHOP!$K802&lt;&gt;""),TONGHOP!$M802,"")</f>
        <v/>
      </c>
      <c r="O802" s="3" t="str">
        <f>IF(AND(TONGHOP!$O802="ThiTN",TONGHOP!$P802="TH",TONGHOP!$J802="R",TONGHOP!$K802&lt;&gt;""),TONGHOP!$K802,"")</f>
        <v/>
      </c>
      <c r="P802" s="3" t="str">
        <f>IF(AND(TONGHOP!$O802="ThiTN",TONGHOP!$P802="TH",TONGHOP!$J802="R",TONGHOP!$K802&lt;&gt;""),TONGHOP!$M802,"")</f>
        <v/>
      </c>
    </row>
    <row r="803" spans="1:16">
      <c r="A803" s="3" t="str">
        <f>IF(AND(TONGHOP!$O803="KTHP",TONGHOP!$P803="LT",TONGHOP!$J803="R",TONGHOP!$K803&lt;&gt;""),TONGHOP!$K803,"")</f>
        <v/>
      </c>
      <c r="B803" s="3" t="str">
        <f>IF(AND(TONGHOP!$O803="KTHP",TONGHOP!$P803="LT",TONGHOP!$J803="R",TONGHOP!$K803&lt;&gt;""),TONGHOP!$M803,"")</f>
        <v/>
      </c>
      <c r="C803" s="3" t="str">
        <f>IF(AND(TONGHOP!$O803="KTHP",TONGHOP!$P803="TN",TONGHOP!$J803="R",TONGHOP!$K803&lt;&gt;""),TONGHOP!$K803,"")</f>
        <v/>
      </c>
      <c r="D803" s="3" t="str">
        <f>IF(AND(TONGHOP!$O803="KTHP",TONGHOP!$P803="TN",TONGHOP!$J803="R",TONGHOP!$K803&lt;&gt;""),TONGHOP!$M803,"")</f>
        <v/>
      </c>
      <c r="E803" s="3" t="str">
        <f>IF(AND(TONGHOP!$O803="KTHP",TONGHOP!$P803="VD",TONGHOP!$J803="R",TONGHOP!$K803&lt;&gt;""),TONGHOP!$K803,"")</f>
        <v/>
      </c>
      <c r="F803" s="3" t="str">
        <f>IF(AND(TONGHOP!$O803="KTHP",TONGHOP!$P803="VD",TONGHOP!$J803="R",TONGHOP!$K803&lt;&gt;""),TONGHOP!$M803,"")</f>
        <v/>
      </c>
      <c r="G803" s="3" t="str">
        <f>IF(AND(TONGHOP!$O803="KTHP",TONGHOP!$P803="TH",TONGHOP!$J803="R",TONGHOP!$K803&lt;&gt;""),TONGHOP!$K803,"")</f>
        <v/>
      </c>
      <c r="H803" s="3" t="str">
        <f>IF(AND(TONGHOP!$O803="KTHP",TONGHOP!$P803="TH",TONGHOP!$J803="R",TONGHOP!$K803&lt;&gt;""),TONGHOP!$M803,"")</f>
        <v/>
      </c>
      <c r="I803" s="3" t="str">
        <f>IF(AND(TONGHOP!$O803="ThiTN",TONGHOP!$P803="LT",TONGHOP!$J803="R",TONGHOP!$K803&lt;&gt;""),TONGHOP!$K803,"")</f>
        <v/>
      </c>
      <c r="J803" s="3" t="str">
        <f>IF(AND(TONGHOP!$O803="ThiTN",TONGHOP!$P803="LT",TONGHOP!$J803="R",TONGHOP!$K803&lt;&gt;""),TONGHOP!$M803,"")</f>
        <v/>
      </c>
      <c r="K803" s="3" t="str">
        <f>IF(AND(TONGHOP!$O803="ThiTN",TONGHOP!$P803="TN",TONGHOP!$J803="R",TONGHOP!$K803&lt;&gt;""),TONGHOP!$K803,"")</f>
        <v/>
      </c>
      <c r="L803" s="3" t="str">
        <f>IF(AND(TONGHOP!$O803="ThiTN",TONGHOP!$P803="TN",TONGHOP!$J803="R",TONGHOP!$K803&lt;&gt;""),TONGHOP!$M803,"")</f>
        <v/>
      </c>
      <c r="M803" s="3" t="str">
        <f>IF(AND(TONGHOP!$O803="ThiTN",TONGHOP!$P803="VĐ",TONGHOP!$J803="R",TONGHOP!$K803&lt;&gt;""),TONGHOP!$K803,"")</f>
        <v/>
      </c>
      <c r="N803" s="3" t="str">
        <f>IF(AND(TONGHOP!$O803="ThiTN",TONGHOP!$P803="VĐ",TONGHOP!$J803="R",TONGHOP!$K803&lt;&gt;""),TONGHOP!$M803,"")</f>
        <v/>
      </c>
      <c r="O803" s="3" t="str">
        <f>IF(AND(TONGHOP!$O803="ThiTN",TONGHOP!$P803="TH",TONGHOP!$J803="R",TONGHOP!$K803&lt;&gt;""),TONGHOP!$K803,"")</f>
        <v/>
      </c>
      <c r="P803" s="3" t="str">
        <f>IF(AND(TONGHOP!$O803="ThiTN",TONGHOP!$P803="TH",TONGHOP!$J803="R",TONGHOP!$K803&lt;&gt;""),TONGHOP!$M803,"")</f>
        <v/>
      </c>
    </row>
    <row r="804" spans="1:16">
      <c r="A804" s="3" t="str">
        <f>IF(AND(TONGHOP!$O804="KTHP",TONGHOP!$P804="LT",TONGHOP!$J804="R",TONGHOP!$K804&lt;&gt;""),TONGHOP!$K804,"")</f>
        <v/>
      </c>
      <c r="B804" s="3" t="str">
        <f>IF(AND(TONGHOP!$O804="KTHP",TONGHOP!$P804="LT",TONGHOP!$J804="R",TONGHOP!$K804&lt;&gt;""),TONGHOP!$M804,"")</f>
        <v/>
      </c>
      <c r="C804" s="3" t="str">
        <f>IF(AND(TONGHOP!$O804="KTHP",TONGHOP!$P804="TN",TONGHOP!$J804="R",TONGHOP!$K804&lt;&gt;""),TONGHOP!$K804,"")</f>
        <v/>
      </c>
      <c r="D804" s="3" t="str">
        <f>IF(AND(TONGHOP!$O804="KTHP",TONGHOP!$P804="TN",TONGHOP!$J804="R",TONGHOP!$K804&lt;&gt;""),TONGHOP!$M804,"")</f>
        <v/>
      </c>
      <c r="E804" s="3" t="str">
        <f>IF(AND(TONGHOP!$O804="KTHP",TONGHOP!$P804="VD",TONGHOP!$J804="R",TONGHOP!$K804&lt;&gt;""),TONGHOP!$K804,"")</f>
        <v/>
      </c>
      <c r="F804" s="3" t="str">
        <f>IF(AND(TONGHOP!$O804="KTHP",TONGHOP!$P804="VD",TONGHOP!$J804="R",TONGHOP!$K804&lt;&gt;""),TONGHOP!$M804,"")</f>
        <v/>
      </c>
      <c r="G804" s="3" t="str">
        <f>IF(AND(TONGHOP!$O804="KTHP",TONGHOP!$P804="TH",TONGHOP!$J804="R",TONGHOP!$K804&lt;&gt;""),TONGHOP!$K804,"")</f>
        <v/>
      </c>
      <c r="H804" s="3" t="str">
        <f>IF(AND(TONGHOP!$O804="KTHP",TONGHOP!$P804="TH",TONGHOP!$J804="R",TONGHOP!$K804&lt;&gt;""),TONGHOP!$M804,"")</f>
        <v/>
      </c>
      <c r="I804" s="3" t="str">
        <f>IF(AND(TONGHOP!$O804="ThiTN",TONGHOP!$P804="LT",TONGHOP!$J804="R",TONGHOP!$K804&lt;&gt;""),TONGHOP!$K804,"")</f>
        <v/>
      </c>
      <c r="J804" s="3" t="str">
        <f>IF(AND(TONGHOP!$O804="ThiTN",TONGHOP!$P804="LT",TONGHOP!$J804="R",TONGHOP!$K804&lt;&gt;""),TONGHOP!$M804,"")</f>
        <v/>
      </c>
      <c r="K804" s="3" t="str">
        <f>IF(AND(TONGHOP!$O804="ThiTN",TONGHOP!$P804="TN",TONGHOP!$J804="R",TONGHOP!$K804&lt;&gt;""),TONGHOP!$K804,"")</f>
        <v/>
      </c>
      <c r="L804" s="3" t="str">
        <f>IF(AND(TONGHOP!$O804="ThiTN",TONGHOP!$P804="TN",TONGHOP!$J804="R",TONGHOP!$K804&lt;&gt;""),TONGHOP!$M804,"")</f>
        <v/>
      </c>
      <c r="M804" s="3" t="str">
        <f>IF(AND(TONGHOP!$O804="ThiTN",TONGHOP!$P804="VĐ",TONGHOP!$J804="R",TONGHOP!$K804&lt;&gt;""),TONGHOP!$K804,"")</f>
        <v/>
      </c>
      <c r="N804" s="3" t="str">
        <f>IF(AND(TONGHOP!$O804="ThiTN",TONGHOP!$P804="VĐ",TONGHOP!$J804="R",TONGHOP!$K804&lt;&gt;""),TONGHOP!$M804,"")</f>
        <v/>
      </c>
      <c r="O804" s="3" t="str">
        <f>IF(AND(TONGHOP!$O804="ThiTN",TONGHOP!$P804="TH",TONGHOP!$J804="R",TONGHOP!$K804&lt;&gt;""),TONGHOP!$K804,"")</f>
        <v/>
      </c>
      <c r="P804" s="3" t="str">
        <f>IF(AND(TONGHOP!$O804="ThiTN",TONGHOP!$P804="TH",TONGHOP!$J804="R",TONGHOP!$K804&lt;&gt;""),TONGHOP!$M804,"")</f>
        <v/>
      </c>
    </row>
    <row r="805" spans="1:16">
      <c r="A805" s="3" t="str">
        <f>IF(AND(TONGHOP!$O805="KTHP",TONGHOP!$P805="LT",TONGHOP!$J805="R",TONGHOP!$K805&lt;&gt;""),TONGHOP!$K805,"")</f>
        <v/>
      </c>
      <c r="B805" s="3" t="str">
        <f>IF(AND(TONGHOP!$O805="KTHP",TONGHOP!$P805="LT",TONGHOP!$J805="R",TONGHOP!$K805&lt;&gt;""),TONGHOP!$M805,"")</f>
        <v/>
      </c>
      <c r="C805" s="3" t="str">
        <f>IF(AND(TONGHOP!$O805="KTHP",TONGHOP!$P805="TN",TONGHOP!$J805="R",TONGHOP!$K805&lt;&gt;""),TONGHOP!$K805,"")</f>
        <v/>
      </c>
      <c r="D805" s="3" t="str">
        <f>IF(AND(TONGHOP!$O805="KTHP",TONGHOP!$P805="TN",TONGHOP!$J805="R",TONGHOP!$K805&lt;&gt;""),TONGHOP!$M805,"")</f>
        <v/>
      </c>
      <c r="E805" s="3" t="str">
        <f>IF(AND(TONGHOP!$O805="KTHP",TONGHOP!$P805="VD",TONGHOP!$J805="R",TONGHOP!$K805&lt;&gt;""),TONGHOP!$K805,"")</f>
        <v/>
      </c>
      <c r="F805" s="3" t="str">
        <f>IF(AND(TONGHOP!$O805="KTHP",TONGHOP!$P805="VD",TONGHOP!$J805="R",TONGHOP!$K805&lt;&gt;""),TONGHOP!$M805,"")</f>
        <v/>
      </c>
      <c r="G805" s="3" t="str">
        <f>IF(AND(TONGHOP!$O805="KTHP",TONGHOP!$P805="TH",TONGHOP!$J805="R",TONGHOP!$K805&lt;&gt;""),TONGHOP!$K805,"")</f>
        <v/>
      </c>
      <c r="H805" s="3" t="str">
        <f>IF(AND(TONGHOP!$O805="KTHP",TONGHOP!$P805="TH",TONGHOP!$J805="R",TONGHOP!$K805&lt;&gt;""),TONGHOP!$M805,"")</f>
        <v/>
      </c>
      <c r="I805" s="3" t="str">
        <f>IF(AND(TONGHOP!$O805="ThiTN",TONGHOP!$P805="LT",TONGHOP!$J805="R",TONGHOP!$K805&lt;&gt;""),TONGHOP!$K805,"")</f>
        <v/>
      </c>
      <c r="J805" s="3" t="str">
        <f>IF(AND(TONGHOP!$O805="ThiTN",TONGHOP!$P805="LT",TONGHOP!$J805="R",TONGHOP!$K805&lt;&gt;""),TONGHOP!$M805,"")</f>
        <v/>
      </c>
      <c r="K805" s="3" t="str">
        <f>IF(AND(TONGHOP!$O805="ThiTN",TONGHOP!$P805="TN",TONGHOP!$J805="R",TONGHOP!$K805&lt;&gt;""),TONGHOP!$K805,"")</f>
        <v/>
      </c>
      <c r="L805" s="3" t="str">
        <f>IF(AND(TONGHOP!$O805="ThiTN",TONGHOP!$P805="TN",TONGHOP!$J805="R",TONGHOP!$K805&lt;&gt;""),TONGHOP!$M805,"")</f>
        <v/>
      </c>
      <c r="M805" s="3" t="str">
        <f>IF(AND(TONGHOP!$O805="ThiTN",TONGHOP!$P805="VĐ",TONGHOP!$J805="R",TONGHOP!$K805&lt;&gt;""),TONGHOP!$K805,"")</f>
        <v/>
      </c>
      <c r="N805" s="3" t="str">
        <f>IF(AND(TONGHOP!$O805="ThiTN",TONGHOP!$P805="VĐ",TONGHOP!$J805="R",TONGHOP!$K805&lt;&gt;""),TONGHOP!$M805,"")</f>
        <v/>
      </c>
      <c r="O805" s="3" t="str">
        <f>IF(AND(TONGHOP!$O805="ThiTN",TONGHOP!$P805="TH",TONGHOP!$J805="R",TONGHOP!$K805&lt;&gt;""),TONGHOP!$K805,"")</f>
        <v/>
      </c>
      <c r="P805" s="3" t="str">
        <f>IF(AND(TONGHOP!$O805="ThiTN",TONGHOP!$P805="TH",TONGHOP!$J805="R",TONGHOP!$K805&lt;&gt;""),TONGHOP!$M805,"")</f>
        <v/>
      </c>
    </row>
    <row r="806" spans="1:16">
      <c r="A806" s="3" t="str">
        <f>IF(AND(TONGHOP!$O806="KTHP",TONGHOP!$P806="LT",TONGHOP!$J806="R",TONGHOP!$K806&lt;&gt;""),TONGHOP!$K806,"")</f>
        <v/>
      </c>
      <c r="B806" s="3" t="str">
        <f>IF(AND(TONGHOP!$O806="KTHP",TONGHOP!$P806="LT",TONGHOP!$J806="R",TONGHOP!$K806&lt;&gt;""),TONGHOP!$M806,"")</f>
        <v/>
      </c>
      <c r="C806" s="3" t="str">
        <f>IF(AND(TONGHOP!$O806="KTHP",TONGHOP!$P806="TN",TONGHOP!$J806="R",TONGHOP!$K806&lt;&gt;""),TONGHOP!$K806,"")</f>
        <v/>
      </c>
      <c r="D806" s="3" t="str">
        <f>IF(AND(TONGHOP!$O806="KTHP",TONGHOP!$P806="TN",TONGHOP!$J806="R",TONGHOP!$K806&lt;&gt;""),TONGHOP!$M806,"")</f>
        <v/>
      </c>
      <c r="E806" s="3" t="str">
        <f>IF(AND(TONGHOP!$O806="KTHP",TONGHOP!$P806="VD",TONGHOP!$J806="R",TONGHOP!$K806&lt;&gt;""),TONGHOP!$K806,"")</f>
        <v/>
      </c>
      <c r="F806" s="3" t="str">
        <f>IF(AND(TONGHOP!$O806="KTHP",TONGHOP!$P806="VD",TONGHOP!$J806="R",TONGHOP!$K806&lt;&gt;""),TONGHOP!$M806,"")</f>
        <v/>
      </c>
      <c r="G806" s="3" t="str">
        <f>IF(AND(TONGHOP!$O806="KTHP",TONGHOP!$P806="TH",TONGHOP!$J806="R",TONGHOP!$K806&lt;&gt;""),TONGHOP!$K806,"")</f>
        <v/>
      </c>
      <c r="H806" s="3" t="str">
        <f>IF(AND(TONGHOP!$O806="KTHP",TONGHOP!$P806="TH",TONGHOP!$J806="R",TONGHOP!$K806&lt;&gt;""),TONGHOP!$M806,"")</f>
        <v/>
      </c>
      <c r="I806" s="3" t="str">
        <f>IF(AND(TONGHOP!$O806="ThiTN",TONGHOP!$P806="LT",TONGHOP!$J806="R",TONGHOP!$K806&lt;&gt;""),TONGHOP!$K806,"")</f>
        <v/>
      </c>
      <c r="J806" s="3" t="str">
        <f>IF(AND(TONGHOP!$O806="ThiTN",TONGHOP!$P806="LT",TONGHOP!$J806="R",TONGHOP!$K806&lt;&gt;""),TONGHOP!$M806,"")</f>
        <v/>
      </c>
      <c r="K806" s="3" t="str">
        <f>IF(AND(TONGHOP!$O806="ThiTN",TONGHOP!$P806="TN",TONGHOP!$J806="R",TONGHOP!$K806&lt;&gt;""),TONGHOP!$K806,"")</f>
        <v/>
      </c>
      <c r="L806" s="3" t="str">
        <f>IF(AND(TONGHOP!$O806="ThiTN",TONGHOP!$P806="TN",TONGHOP!$J806="R",TONGHOP!$K806&lt;&gt;""),TONGHOP!$M806,"")</f>
        <v/>
      </c>
      <c r="M806" s="3" t="str">
        <f>IF(AND(TONGHOP!$O806="ThiTN",TONGHOP!$P806="VĐ",TONGHOP!$J806="R",TONGHOP!$K806&lt;&gt;""),TONGHOP!$K806,"")</f>
        <v/>
      </c>
      <c r="N806" s="3" t="str">
        <f>IF(AND(TONGHOP!$O806="ThiTN",TONGHOP!$P806="VĐ",TONGHOP!$J806="R",TONGHOP!$K806&lt;&gt;""),TONGHOP!$M806,"")</f>
        <v/>
      </c>
      <c r="O806" s="3" t="str">
        <f>IF(AND(TONGHOP!$O806="ThiTN",TONGHOP!$P806="TH",TONGHOP!$J806="R",TONGHOP!$K806&lt;&gt;""),TONGHOP!$K806,"")</f>
        <v/>
      </c>
      <c r="P806" s="3" t="str">
        <f>IF(AND(TONGHOP!$O806="ThiTN",TONGHOP!$P806="TH",TONGHOP!$J806="R",TONGHOP!$K806&lt;&gt;""),TONGHOP!$M806,"")</f>
        <v/>
      </c>
    </row>
    <row r="807" spans="1:16">
      <c r="A807" s="3" t="str">
        <f>IF(AND(TONGHOP!$O807="KTHP",TONGHOP!$P807="LT",TONGHOP!$J807="R",TONGHOP!$K807&lt;&gt;""),TONGHOP!$K807,"")</f>
        <v/>
      </c>
      <c r="B807" s="3" t="str">
        <f>IF(AND(TONGHOP!$O807="KTHP",TONGHOP!$P807="LT",TONGHOP!$J807="R",TONGHOP!$K807&lt;&gt;""),TONGHOP!$M807,"")</f>
        <v/>
      </c>
      <c r="C807" s="3" t="str">
        <f>IF(AND(TONGHOP!$O807="KTHP",TONGHOP!$P807="TN",TONGHOP!$J807="R",TONGHOP!$K807&lt;&gt;""),TONGHOP!$K807,"")</f>
        <v/>
      </c>
      <c r="D807" s="3" t="str">
        <f>IF(AND(TONGHOP!$O807="KTHP",TONGHOP!$P807="TN",TONGHOP!$J807="R",TONGHOP!$K807&lt;&gt;""),TONGHOP!$M807,"")</f>
        <v/>
      </c>
      <c r="E807" s="3" t="str">
        <f>IF(AND(TONGHOP!$O807="KTHP",TONGHOP!$P807="VD",TONGHOP!$J807="R",TONGHOP!$K807&lt;&gt;""),TONGHOP!$K807,"")</f>
        <v/>
      </c>
      <c r="F807" s="3" t="str">
        <f>IF(AND(TONGHOP!$O807="KTHP",TONGHOP!$P807="VD",TONGHOP!$J807="R",TONGHOP!$K807&lt;&gt;""),TONGHOP!$M807,"")</f>
        <v/>
      </c>
      <c r="G807" s="3" t="str">
        <f>IF(AND(TONGHOP!$O807="KTHP",TONGHOP!$P807="TH",TONGHOP!$J807="R",TONGHOP!$K807&lt;&gt;""),TONGHOP!$K807,"")</f>
        <v/>
      </c>
      <c r="H807" s="3" t="str">
        <f>IF(AND(TONGHOP!$O807="KTHP",TONGHOP!$P807="TH",TONGHOP!$J807="R",TONGHOP!$K807&lt;&gt;""),TONGHOP!$M807,"")</f>
        <v/>
      </c>
      <c r="I807" s="3" t="str">
        <f>IF(AND(TONGHOP!$O807="ThiTN",TONGHOP!$P807="LT",TONGHOP!$J807="R",TONGHOP!$K807&lt;&gt;""),TONGHOP!$K807,"")</f>
        <v/>
      </c>
      <c r="J807" s="3" t="str">
        <f>IF(AND(TONGHOP!$O807="ThiTN",TONGHOP!$P807="LT",TONGHOP!$J807="R",TONGHOP!$K807&lt;&gt;""),TONGHOP!$M807,"")</f>
        <v/>
      </c>
      <c r="K807" s="3" t="str">
        <f>IF(AND(TONGHOP!$O807="ThiTN",TONGHOP!$P807="TN",TONGHOP!$J807="R",TONGHOP!$K807&lt;&gt;""),TONGHOP!$K807,"")</f>
        <v/>
      </c>
      <c r="L807" s="3" t="str">
        <f>IF(AND(TONGHOP!$O807="ThiTN",TONGHOP!$P807="TN",TONGHOP!$J807="R",TONGHOP!$K807&lt;&gt;""),TONGHOP!$M807,"")</f>
        <v/>
      </c>
      <c r="M807" s="3" t="str">
        <f>IF(AND(TONGHOP!$O807="ThiTN",TONGHOP!$P807="VĐ",TONGHOP!$J807="R",TONGHOP!$K807&lt;&gt;""),TONGHOP!$K807,"")</f>
        <v/>
      </c>
      <c r="N807" s="3" t="str">
        <f>IF(AND(TONGHOP!$O807="ThiTN",TONGHOP!$P807="VĐ",TONGHOP!$J807="R",TONGHOP!$K807&lt;&gt;""),TONGHOP!$M807,"")</f>
        <v/>
      </c>
      <c r="O807" s="3" t="str">
        <f>IF(AND(TONGHOP!$O807="ThiTN",TONGHOP!$P807="TH",TONGHOP!$J807="R",TONGHOP!$K807&lt;&gt;""),TONGHOP!$K807,"")</f>
        <v/>
      </c>
      <c r="P807" s="3" t="str">
        <f>IF(AND(TONGHOP!$O807="ThiTN",TONGHOP!$P807="TH",TONGHOP!$J807="R",TONGHOP!$K807&lt;&gt;""),TONGHOP!$M807,"")</f>
        <v/>
      </c>
    </row>
    <row r="808" spans="1:16">
      <c r="A808" s="3" t="str">
        <f>IF(AND(TONGHOP!$O808="KTHP",TONGHOP!$P808="LT",TONGHOP!$J808="R",TONGHOP!$K808&lt;&gt;""),TONGHOP!$K808,"")</f>
        <v/>
      </c>
      <c r="B808" s="3" t="str">
        <f>IF(AND(TONGHOP!$O808="KTHP",TONGHOP!$P808="LT",TONGHOP!$J808="R",TONGHOP!$K808&lt;&gt;""),TONGHOP!$M808,"")</f>
        <v/>
      </c>
      <c r="C808" s="3" t="str">
        <f>IF(AND(TONGHOP!$O808="KTHP",TONGHOP!$P808="TN",TONGHOP!$J808="R",TONGHOP!$K808&lt;&gt;""),TONGHOP!$K808,"")</f>
        <v/>
      </c>
      <c r="D808" s="3" t="str">
        <f>IF(AND(TONGHOP!$O808="KTHP",TONGHOP!$P808="TN",TONGHOP!$J808="R",TONGHOP!$K808&lt;&gt;""),TONGHOP!$M808,"")</f>
        <v/>
      </c>
      <c r="E808" s="3" t="str">
        <f>IF(AND(TONGHOP!$O808="KTHP",TONGHOP!$P808="VD",TONGHOP!$J808="R",TONGHOP!$K808&lt;&gt;""),TONGHOP!$K808,"")</f>
        <v/>
      </c>
      <c r="F808" s="3" t="str">
        <f>IF(AND(TONGHOP!$O808="KTHP",TONGHOP!$P808="VD",TONGHOP!$J808="R",TONGHOP!$K808&lt;&gt;""),TONGHOP!$M808,"")</f>
        <v/>
      </c>
      <c r="G808" s="3" t="str">
        <f>IF(AND(TONGHOP!$O808="KTHP",TONGHOP!$P808="TH",TONGHOP!$J808="R",TONGHOP!$K808&lt;&gt;""),TONGHOP!$K808,"")</f>
        <v/>
      </c>
      <c r="H808" s="3" t="str">
        <f>IF(AND(TONGHOP!$O808="KTHP",TONGHOP!$P808="TH",TONGHOP!$J808="R",TONGHOP!$K808&lt;&gt;""),TONGHOP!$M808,"")</f>
        <v/>
      </c>
      <c r="I808" s="3" t="str">
        <f>IF(AND(TONGHOP!$O808="ThiTN",TONGHOP!$P808="LT",TONGHOP!$J808="R",TONGHOP!$K808&lt;&gt;""),TONGHOP!$K808,"")</f>
        <v/>
      </c>
      <c r="J808" s="3" t="str">
        <f>IF(AND(TONGHOP!$O808="ThiTN",TONGHOP!$P808="LT",TONGHOP!$J808="R",TONGHOP!$K808&lt;&gt;""),TONGHOP!$M808,"")</f>
        <v/>
      </c>
      <c r="K808" s="3" t="str">
        <f>IF(AND(TONGHOP!$O808="ThiTN",TONGHOP!$P808="TN",TONGHOP!$J808="R",TONGHOP!$K808&lt;&gt;""),TONGHOP!$K808,"")</f>
        <v/>
      </c>
      <c r="L808" s="3" t="str">
        <f>IF(AND(TONGHOP!$O808="ThiTN",TONGHOP!$P808="TN",TONGHOP!$J808="R",TONGHOP!$K808&lt;&gt;""),TONGHOP!$M808,"")</f>
        <v/>
      </c>
      <c r="M808" s="3" t="str">
        <f>IF(AND(TONGHOP!$O808="ThiTN",TONGHOP!$P808="VĐ",TONGHOP!$J808="R",TONGHOP!$K808&lt;&gt;""),TONGHOP!$K808,"")</f>
        <v/>
      </c>
      <c r="N808" s="3" t="str">
        <f>IF(AND(TONGHOP!$O808="ThiTN",TONGHOP!$P808="VĐ",TONGHOP!$J808="R",TONGHOP!$K808&lt;&gt;""),TONGHOP!$M808,"")</f>
        <v/>
      </c>
      <c r="O808" s="3" t="str">
        <f>IF(AND(TONGHOP!$O808="ThiTN",TONGHOP!$P808="TH",TONGHOP!$J808="R",TONGHOP!$K808&lt;&gt;""),TONGHOP!$K808,"")</f>
        <v/>
      </c>
      <c r="P808" s="3" t="str">
        <f>IF(AND(TONGHOP!$O808="ThiTN",TONGHOP!$P808="TH",TONGHOP!$J808="R",TONGHOP!$K808&lt;&gt;""),TONGHOP!$M808,"")</f>
        <v/>
      </c>
    </row>
    <row r="809" spans="1:16">
      <c r="A809" s="3" t="str">
        <f>IF(AND(TONGHOP!$O809="KTHP",TONGHOP!$P809="LT",TONGHOP!$J809="R",TONGHOP!$K809&lt;&gt;""),TONGHOP!$K809,"")</f>
        <v/>
      </c>
      <c r="B809" s="3" t="str">
        <f>IF(AND(TONGHOP!$O809="KTHP",TONGHOP!$P809="LT",TONGHOP!$J809="R",TONGHOP!$K809&lt;&gt;""),TONGHOP!$M809,"")</f>
        <v/>
      </c>
      <c r="C809" s="3" t="str">
        <f>IF(AND(TONGHOP!$O809="KTHP",TONGHOP!$P809="TN",TONGHOP!$J809="R",TONGHOP!$K809&lt;&gt;""),TONGHOP!$K809,"")</f>
        <v/>
      </c>
      <c r="D809" s="3" t="str">
        <f>IF(AND(TONGHOP!$O809="KTHP",TONGHOP!$P809="TN",TONGHOP!$J809="R",TONGHOP!$K809&lt;&gt;""),TONGHOP!$M809,"")</f>
        <v/>
      </c>
      <c r="E809" s="3" t="str">
        <f>IF(AND(TONGHOP!$O809="KTHP",TONGHOP!$P809="VD",TONGHOP!$J809="R",TONGHOP!$K809&lt;&gt;""),TONGHOP!$K809,"")</f>
        <v/>
      </c>
      <c r="F809" s="3" t="str">
        <f>IF(AND(TONGHOP!$O809="KTHP",TONGHOP!$P809="VD",TONGHOP!$J809="R",TONGHOP!$K809&lt;&gt;""),TONGHOP!$M809,"")</f>
        <v/>
      </c>
      <c r="G809" s="3" t="str">
        <f>IF(AND(TONGHOP!$O809="KTHP",TONGHOP!$P809="TH",TONGHOP!$J809="R",TONGHOP!$K809&lt;&gt;""),TONGHOP!$K809,"")</f>
        <v/>
      </c>
      <c r="H809" s="3" t="str">
        <f>IF(AND(TONGHOP!$O809="KTHP",TONGHOP!$P809="TH",TONGHOP!$J809="R",TONGHOP!$K809&lt;&gt;""),TONGHOP!$M809,"")</f>
        <v/>
      </c>
      <c r="I809" s="3" t="str">
        <f>IF(AND(TONGHOP!$O809="ThiTN",TONGHOP!$P809="LT",TONGHOP!$J809="R",TONGHOP!$K809&lt;&gt;""),TONGHOP!$K809,"")</f>
        <v/>
      </c>
      <c r="J809" s="3" t="str">
        <f>IF(AND(TONGHOP!$O809="ThiTN",TONGHOP!$P809="LT",TONGHOP!$J809="R",TONGHOP!$K809&lt;&gt;""),TONGHOP!$M809,"")</f>
        <v/>
      </c>
      <c r="K809" s="3" t="str">
        <f>IF(AND(TONGHOP!$O809="ThiTN",TONGHOP!$P809="TN",TONGHOP!$J809="R",TONGHOP!$K809&lt;&gt;""),TONGHOP!$K809,"")</f>
        <v/>
      </c>
      <c r="L809" s="3" t="str">
        <f>IF(AND(TONGHOP!$O809="ThiTN",TONGHOP!$P809="TN",TONGHOP!$J809="R",TONGHOP!$K809&lt;&gt;""),TONGHOP!$M809,"")</f>
        <v/>
      </c>
      <c r="M809" s="3" t="str">
        <f>IF(AND(TONGHOP!$O809="ThiTN",TONGHOP!$P809="VĐ",TONGHOP!$J809="R",TONGHOP!$K809&lt;&gt;""),TONGHOP!$K809,"")</f>
        <v/>
      </c>
      <c r="N809" s="3" t="str">
        <f>IF(AND(TONGHOP!$O809="ThiTN",TONGHOP!$P809="VĐ",TONGHOP!$J809="R",TONGHOP!$K809&lt;&gt;""),TONGHOP!$M809,"")</f>
        <v/>
      </c>
      <c r="O809" s="3" t="str">
        <f>IF(AND(TONGHOP!$O809="ThiTN",TONGHOP!$P809="TH",TONGHOP!$J809="R",TONGHOP!$K809&lt;&gt;""),TONGHOP!$K809,"")</f>
        <v/>
      </c>
      <c r="P809" s="3" t="str">
        <f>IF(AND(TONGHOP!$O809="ThiTN",TONGHOP!$P809="TH",TONGHOP!$J809="R",TONGHOP!$K809&lt;&gt;""),TONGHOP!$M809,"")</f>
        <v/>
      </c>
    </row>
    <row r="810" spans="1:16">
      <c r="A810" s="3" t="str">
        <f>IF(AND(TONGHOP!$O810="KTHP",TONGHOP!$P810="LT",TONGHOP!$J810="R",TONGHOP!$K810&lt;&gt;""),TONGHOP!$K810,"")</f>
        <v/>
      </c>
      <c r="B810" s="3" t="str">
        <f>IF(AND(TONGHOP!$O810="KTHP",TONGHOP!$P810="LT",TONGHOP!$J810="R",TONGHOP!$K810&lt;&gt;""),TONGHOP!$M810,"")</f>
        <v/>
      </c>
      <c r="C810" s="3" t="str">
        <f>IF(AND(TONGHOP!$O810="KTHP",TONGHOP!$P810="TN",TONGHOP!$J810="R",TONGHOP!$K810&lt;&gt;""),TONGHOP!$K810,"")</f>
        <v/>
      </c>
      <c r="D810" s="3" t="str">
        <f>IF(AND(TONGHOP!$O810="KTHP",TONGHOP!$P810="TN",TONGHOP!$J810="R",TONGHOP!$K810&lt;&gt;""),TONGHOP!$M810,"")</f>
        <v/>
      </c>
      <c r="E810" s="3" t="str">
        <f>IF(AND(TONGHOP!$O810="KTHP",TONGHOP!$P810="VD",TONGHOP!$J810="R",TONGHOP!$K810&lt;&gt;""),TONGHOP!$K810,"")</f>
        <v/>
      </c>
      <c r="F810" s="3" t="str">
        <f>IF(AND(TONGHOP!$O810="KTHP",TONGHOP!$P810="VD",TONGHOP!$J810="R",TONGHOP!$K810&lt;&gt;""),TONGHOP!$M810,"")</f>
        <v/>
      </c>
      <c r="G810" s="3" t="str">
        <f>IF(AND(TONGHOP!$O810="KTHP",TONGHOP!$P810="TH",TONGHOP!$J810="R",TONGHOP!$K810&lt;&gt;""),TONGHOP!$K810,"")</f>
        <v/>
      </c>
      <c r="H810" s="3" t="str">
        <f>IF(AND(TONGHOP!$O810="KTHP",TONGHOP!$P810="TH",TONGHOP!$J810="R",TONGHOP!$K810&lt;&gt;""),TONGHOP!$M810,"")</f>
        <v/>
      </c>
      <c r="I810" s="3" t="str">
        <f>IF(AND(TONGHOP!$O810="ThiTN",TONGHOP!$P810="LT",TONGHOP!$J810="R",TONGHOP!$K810&lt;&gt;""),TONGHOP!$K810,"")</f>
        <v/>
      </c>
      <c r="J810" s="3" t="str">
        <f>IF(AND(TONGHOP!$O810="ThiTN",TONGHOP!$P810="LT",TONGHOP!$J810="R",TONGHOP!$K810&lt;&gt;""),TONGHOP!$M810,"")</f>
        <v/>
      </c>
      <c r="K810" s="3" t="str">
        <f>IF(AND(TONGHOP!$O810="ThiTN",TONGHOP!$P810="TN",TONGHOP!$J810="R",TONGHOP!$K810&lt;&gt;""),TONGHOP!$K810,"")</f>
        <v/>
      </c>
      <c r="L810" s="3" t="str">
        <f>IF(AND(TONGHOP!$O810="ThiTN",TONGHOP!$P810="TN",TONGHOP!$J810="R",TONGHOP!$K810&lt;&gt;""),TONGHOP!$M810,"")</f>
        <v/>
      </c>
      <c r="M810" s="3" t="str">
        <f>IF(AND(TONGHOP!$O810="ThiTN",TONGHOP!$P810="VĐ",TONGHOP!$J810="R",TONGHOP!$K810&lt;&gt;""),TONGHOP!$K810,"")</f>
        <v/>
      </c>
      <c r="N810" s="3" t="str">
        <f>IF(AND(TONGHOP!$O810="ThiTN",TONGHOP!$P810="VĐ",TONGHOP!$J810="R",TONGHOP!$K810&lt;&gt;""),TONGHOP!$M810,"")</f>
        <v/>
      </c>
      <c r="O810" s="3" t="str">
        <f>IF(AND(TONGHOP!$O810="ThiTN",TONGHOP!$P810="TH",TONGHOP!$J810="R",TONGHOP!$K810&lt;&gt;""),TONGHOP!$K810,"")</f>
        <v/>
      </c>
      <c r="P810" s="3" t="str">
        <f>IF(AND(TONGHOP!$O810="ThiTN",TONGHOP!$P810="TH",TONGHOP!$J810="R",TONGHOP!$K810&lt;&gt;""),TONGHOP!$M810,"")</f>
        <v/>
      </c>
    </row>
    <row r="811" spans="1:16">
      <c r="A811" s="3" t="str">
        <f>IF(AND(TONGHOP!$O811="KTHP",TONGHOP!$P811="LT",TONGHOP!$J811="R",TONGHOP!$K811&lt;&gt;""),TONGHOP!$K811,"")</f>
        <v/>
      </c>
      <c r="B811" s="3" t="str">
        <f>IF(AND(TONGHOP!$O811="KTHP",TONGHOP!$P811="LT",TONGHOP!$J811="R",TONGHOP!$K811&lt;&gt;""),TONGHOP!$M811,"")</f>
        <v/>
      </c>
      <c r="C811" s="3" t="str">
        <f>IF(AND(TONGHOP!$O811="KTHP",TONGHOP!$P811="TN",TONGHOP!$J811="R",TONGHOP!$K811&lt;&gt;""),TONGHOP!$K811,"")</f>
        <v/>
      </c>
      <c r="D811" s="3" t="str">
        <f>IF(AND(TONGHOP!$O811="KTHP",TONGHOP!$P811="TN",TONGHOP!$J811="R",TONGHOP!$K811&lt;&gt;""),TONGHOP!$M811,"")</f>
        <v/>
      </c>
      <c r="E811" s="3" t="str">
        <f>IF(AND(TONGHOP!$O811="KTHP",TONGHOP!$P811="VD",TONGHOP!$J811="R",TONGHOP!$K811&lt;&gt;""),TONGHOP!$K811,"")</f>
        <v/>
      </c>
      <c r="F811" s="3" t="str">
        <f>IF(AND(TONGHOP!$O811="KTHP",TONGHOP!$P811="VD",TONGHOP!$J811="R",TONGHOP!$K811&lt;&gt;""),TONGHOP!$M811,"")</f>
        <v/>
      </c>
      <c r="G811" s="3" t="str">
        <f>IF(AND(TONGHOP!$O811="KTHP",TONGHOP!$P811="TH",TONGHOP!$J811="R",TONGHOP!$K811&lt;&gt;""),TONGHOP!$K811,"")</f>
        <v/>
      </c>
      <c r="H811" s="3" t="str">
        <f>IF(AND(TONGHOP!$O811="KTHP",TONGHOP!$P811="TH",TONGHOP!$J811="R",TONGHOP!$K811&lt;&gt;""),TONGHOP!$M811,"")</f>
        <v/>
      </c>
      <c r="I811" s="3" t="str">
        <f>IF(AND(TONGHOP!$O811="ThiTN",TONGHOP!$P811="LT",TONGHOP!$J811="R",TONGHOP!$K811&lt;&gt;""),TONGHOP!$K811,"")</f>
        <v/>
      </c>
      <c r="J811" s="3" t="str">
        <f>IF(AND(TONGHOP!$O811="ThiTN",TONGHOP!$P811="LT",TONGHOP!$J811="R",TONGHOP!$K811&lt;&gt;""),TONGHOP!$M811,"")</f>
        <v/>
      </c>
      <c r="K811" s="3" t="str">
        <f>IF(AND(TONGHOP!$O811="ThiTN",TONGHOP!$P811="TN",TONGHOP!$J811="R",TONGHOP!$K811&lt;&gt;""),TONGHOP!$K811,"")</f>
        <v/>
      </c>
      <c r="L811" s="3" t="str">
        <f>IF(AND(TONGHOP!$O811="ThiTN",TONGHOP!$P811="TN",TONGHOP!$J811="R",TONGHOP!$K811&lt;&gt;""),TONGHOP!$M811,"")</f>
        <v/>
      </c>
      <c r="M811" s="3" t="str">
        <f>IF(AND(TONGHOP!$O811="ThiTN",TONGHOP!$P811="VĐ",TONGHOP!$J811="R",TONGHOP!$K811&lt;&gt;""),TONGHOP!$K811,"")</f>
        <v/>
      </c>
      <c r="N811" s="3" t="str">
        <f>IF(AND(TONGHOP!$O811="ThiTN",TONGHOP!$P811="VĐ",TONGHOP!$J811="R",TONGHOP!$K811&lt;&gt;""),TONGHOP!$M811,"")</f>
        <v/>
      </c>
      <c r="O811" s="3" t="str">
        <f>IF(AND(TONGHOP!$O811="ThiTN",TONGHOP!$P811="TH",TONGHOP!$J811="R",TONGHOP!$K811&lt;&gt;""),TONGHOP!$K811,"")</f>
        <v/>
      </c>
      <c r="P811" s="3" t="str">
        <f>IF(AND(TONGHOP!$O811="ThiTN",TONGHOP!$P811="TH",TONGHOP!$J811="R",TONGHOP!$K811&lt;&gt;""),TONGHOP!$M811,"")</f>
        <v/>
      </c>
    </row>
    <row r="812" spans="1:16">
      <c r="A812" s="3" t="str">
        <f>IF(AND(TONGHOP!$O812="KTHP",TONGHOP!$P812="LT",TONGHOP!$J812="R",TONGHOP!$K812&lt;&gt;""),TONGHOP!$K812,"")</f>
        <v/>
      </c>
      <c r="B812" s="3" t="str">
        <f>IF(AND(TONGHOP!$O812="KTHP",TONGHOP!$P812="LT",TONGHOP!$J812="R",TONGHOP!$K812&lt;&gt;""),TONGHOP!$M812,"")</f>
        <v/>
      </c>
      <c r="C812" s="3" t="str">
        <f>IF(AND(TONGHOP!$O812="KTHP",TONGHOP!$P812="TN",TONGHOP!$J812="R",TONGHOP!$K812&lt;&gt;""),TONGHOP!$K812,"")</f>
        <v/>
      </c>
      <c r="D812" s="3" t="str">
        <f>IF(AND(TONGHOP!$O812="KTHP",TONGHOP!$P812="TN",TONGHOP!$J812="R",TONGHOP!$K812&lt;&gt;""),TONGHOP!$M812,"")</f>
        <v/>
      </c>
      <c r="E812" s="3" t="str">
        <f>IF(AND(TONGHOP!$O812="KTHP",TONGHOP!$P812="VD",TONGHOP!$J812="R",TONGHOP!$K812&lt;&gt;""),TONGHOP!$K812,"")</f>
        <v/>
      </c>
      <c r="F812" s="3" t="str">
        <f>IF(AND(TONGHOP!$O812="KTHP",TONGHOP!$P812="VD",TONGHOP!$J812="R",TONGHOP!$K812&lt;&gt;""),TONGHOP!$M812,"")</f>
        <v/>
      </c>
      <c r="G812" s="3" t="str">
        <f>IF(AND(TONGHOP!$O812="KTHP",TONGHOP!$P812="TH",TONGHOP!$J812="R",TONGHOP!$K812&lt;&gt;""),TONGHOP!$K812,"")</f>
        <v/>
      </c>
      <c r="H812" s="3" t="str">
        <f>IF(AND(TONGHOP!$O812="KTHP",TONGHOP!$P812="TH",TONGHOP!$J812="R",TONGHOP!$K812&lt;&gt;""),TONGHOP!$M812,"")</f>
        <v/>
      </c>
      <c r="I812" s="3" t="str">
        <f>IF(AND(TONGHOP!$O812="ThiTN",TONGHOP!$P812="LT",TONGHOP!$J812="R",TONGHOP!$K812&lt;&gt;""),TONGHOP!$K812,"")</f>
        <v/>
      </c>
      <c r="J812" s="3" t="str">
        <f>IF(AND(TONGHOP!$O812="ThiTN",TONGHOP!$P812="LT",TONGHOP!$J812="R",TONGHOP!$K812&lt;&gt;""),TONGHOP!$M812,"")</f>
        <v/>
      </c>
      <c r="K812" s="3" t="str">
        <f>IF(AND(TONGHOP!$O812="ThiTN",TONGHOP!$P812="TN",TONGHOP!$J812="R",TONGHOP!$K812&lt;&gt;""),TONGHOP!$K812,"")</f>
        <v/>
      </c>
      <c r="L812" s="3" t="str">
        <f>IF(AND(TONGHOP!$O812="ThiTN",TONGHOP!$P812="TN",TONGHOP!$J812="R",TONGHOP!$K812&lt;&gt;""),TONGHOP!$M812,"")</f>
        <v/>
      </c>
      <c r="M812" s="3" t="str">
        <f>IF(AND(TONGHOP!$O812="ThiTN",TONGHOP!$P812="VĐ",TONGHOP!$J812="R",TONGHOP!$K812&lt;&gt;""),TONGHOP!$K812,"")</f>
        <v/>
      </c>
      <c r="N812" s="3" t="str">
        <f>IF(AND(TONGHOP!$O812="ThiTN",TONGHOP!$P812="VĐ",TONGHOP!$J812="R",TONGHOP!$K812&lt;&gt;""),TONGHOP!$M812,"")</f>
        <v/>
      </c>
      <c r="O812" s="3" t="str">
        <f>IF(AND(TONGHOP!$O812="ThiTN",TONGHOP!$P812="TH",TONGHOP!$J812="R",TONGHOP!$K812&lt;&gt;""),TONGHOP!$K812,"")</f>
        <v/>
      </c>
      <c r="P812" s="3" t="str">
        <f>IF(AND(TONGHOP!$O812="ThiTN",TONGHOP!$P812="TH",TONGHOP!$J812="R",TONGHOP!$K812&lt;&gt;""),TONGHOP!$M812,"")</f>
        <v/>
      </c>
    </row>
    <row r="813" spans="1:16">
      <c r="A813" s="3" t="str">
        <f>IF(AND(TONGHOP!$O813="KTHP",TONGHOP!$P813="LT",TONGHOP!$J813="R",TONGHOP!$K813&lt;&gt;""),TONGHOP!$K813,"")</f>
        <v/>
      </c>
      <c r="B813" s="3" t="str">
        <f>IF(AND(TONGHOP!$O813="KTHP",TONGHOP!$P813="LT",TONGHOP!$J813="R",TONGHOP!$K813&lt;&gt;""),TONGHOP!$M813,"")</f>
        <v/>
      </c>
      <c r="C813" s="3" t="str">
        <f>IF(AND(TONGHOP!$O813="KTHP",TONGHOP!$P813="TN",TONGHOP!$J813="R",TONGHOP!$K813&lt;&gt;""),TONGHOP!$K813,"")</f>
        <v/>
      </c>
      <c r="D813" s="3" t="str">
        <f>IF(AND(TONGHOP!$O813="KTHP",TONGHOP!$P813="TN",TONGHOP!$J813="R",TONGHOP!$K813&lt;&gt;""),TONGHOP!$M813,"")</f>
        <v/>
      </c>
      <c r="E813" s="3" t="str">
        <f>IF(AND(TONGHOP!$O813="KTHP",TONGHOP!$P813="VD",TONGHOP!$J813="R",TONGHOP!$K813&lt;&gt;""),TONGHOP!$K813,"")</f>
        <v/>
      </c>
      <c r="F813" s="3" t="str">
        <f>IF(AND(TONGHOP!$O813="KTHP",TONGHOP!$P813="VD",TONGHOP!$J813="R",TONGHOP!$K813&lt;&gt;""),TONGHOP!$M813,"")</f>
        <v/>
      </c>
      <c r="G813" s="3" t="str">
        <f>IF(AND(TONGHOP!$O813="KTHP",TONGHOP!$P813="TH",TONGHOP!$J813="R",TONGHOP!$K813&lt;&gt;""),TONGHOP!$K813,"")</f>
        <v/>
      </c>
      <c r="H813" s="3" t="str">
        <f>IF(AND(TONGHOP!$O813="KTHP",TONGHOP!$P813="TH",TONGHOP!$J813="R",TONGHOP!$K813&lt;&gt;""),TONGHOP!$M813,"")</f>
        <v/>
      </c>
      <c r="I813" s="3" t="str">
        <f>IF(AND(TONGHOP!$O813="ThiTN",TONGHOP!$P813="LT",TONGHOP!$J813="R",TONGHOP!$K813&lt;&gt;""),TONGHOP!$K813,"")</f>
        <v/>
      </c>
      <c r="J813" s="3" t="str">
        <f>IF(AND(TONGHOP!$O813="ThiTN",TONGHOP!$P813="LT",TONGHOP!$J813="R",TONGHOP!$K813&lt;&gt;""),TONGHOP!$M813,"")</f>
        <v/>
      </c>
      <c r="K813" s="3" t="str">
        <f>IF(AND(TONGHOP!$O813="ThiTN",TONGHOP!$P813="TN",TONGHOP!$J813="R",TONGHOP!$K813&lt;&gt;""),TONGHOP!$K813,"")</f>
        <v/>
      </c>
      <c r="L813" s="3" t="str">
        <f>IF(AND(TONGHOP!$O813="ThiTN",TONGHOP!$P813="TN",TONGHOP!$J813="R",TONGHOP!$K813&lt;&gt;""),TONGHOP!$M813,"")</f>
        <v/>
      </c>
      <c r="M813" s="3" t="str">
        <f>IF(AND(TONGHOP!$O813="ThiTN",TONGHOP!$P813="VĐ",TONGHOP!$J813="R",TONGHOP!$K813&lt;&gt;""),TONGHOP!$K813,"")</f>
        <v/>
      </c>
      <c r="N813" s="3" t="str">
        <f>IF(AND(TONGHOP!$O813="ThiTN",TONGHOP!$P813="VĐ",TONGHOP!$J813="R",TONGHOP!$K813&lt;&gt;""),TONGHOP!$M813,"")</f>
        <v/>
      </c>
      <c r="O813" s="3" t="str">
        <f>IF(AND(TONGHOP!$O813="ThiTN",TONGHOP!$P813="TH",TONGHOP!$J813="R",TONGHOP!$K813&lt;&gt;""),TONGHOP!$K813,"")</f>
        <v/>
      </c>
      <c r="P813" s="3" t="str">
        <f>IF(AND(TONGHOP!$O813="ThiTN",TONGHOP!$P813="TH",TONGHOP!$J813="R",TONGHOP!$K813&lt;&gt;""),TONGHOP!$M813,"")</f>
        <v/>
      </c>
    </row>
    <row r="814" spans="1:16">
      <c r="A814" s="3" t="str">
        <f>IF(AND(TONGHOP!$O814="KTHP",TONGHOP!$P814="LT",TONGHOP!$J814="R",TONGHOP!$K814&lt;&gt;""),TONGHOP!$K814,"")</f>
        <v/>
      </c>
      <c r="B814" s="3" t="str">
        <f>IF(AND(TONGHOP!$O814="KTHP",TONGHOP!$P814="LT",TONGHOP!$J814="R",TONGHOP!$K814&lt;&gt;""),TONGHOP!$M814,"")</f>
        <v/>
      </c>
      <c r="C814" s="3" t="str">
        <f>IF(AND(TONGHOP!$O814="KTHP",TONGHOP!$P814="TN",TONGHOP!$J814="R",TONGHOP!$K814&lt;&gt;""),TONGHOP!$K814,"")</f>
        <v/>
      </c>
      <c r="D814" s="3" t="str">
        <f>IF(AND(TONGHOP!$O814="KTHP",TONGHOP!$P814="TN",TONGHOP!$J814="R",TONGHOP!$K814&lt;&gt;""),TONGHOP!$M814,"")</f>
        <v/>
      </c>
      <c r="E814" s="3" t="str">
        <f>IF(AND(TONGHOP!$O814="KTHP",TONGHOP!$P814="VD",TONGHOP!$J814="R",TONGHOP!$K814&lt;&gt;""),TONGHOP!$K814,"")</f>
        <v/>
      </c>
      <c r="F814" s="3" t="str">
        <f>IF(AND(TONGHOP!$O814="KTHP",TONGHOP!$P814="VD",TONGHOP!$J814="R",TONGHOP!$K814&lt;&gt;""),TONGHOP!$M814,"")</f>
        <v/>
      </c>
      <c r="G814" s="3" t="str">
        <f>IF(AND(TONGHOP!$O814="KTHP",TONGHOP!$P814="TH",TONGHOP!$J814="R",TONGHOP!$K814&lt;&gt;""),TONGHOP!$K814,"")</f>
        <v/>
      </c>
      <c r="H814" s="3" t="str">
        <f>IF(AND(TONGHOP!$O814="KTHP",TONGHOP!$P814="TH",TONGHOP!$J814="R",TONGHOP!$K814&lt;&gt;""),TONGHOP!$M814,"")</f>
        <v/>
      </c>
      <c r="I814" s="3" t="str">
        <f>IF(AND(TONGHOP!$O814="ThiTN",TONGHOP!$P814="LT",TONGHOP!$J814="R",TONGHOP!$K814&lt;&gt;""),TONGHOP!$K814,"")</f>
        <v/>
      </c>
      <c r="J814" s="3" t="str">
        <f>IF(AND(TONGHOP!$O814="ThiTN",TONGHOP!$P814="LT",TONGHOP!$J814="R",TONGHOP!$K814&lt;&gt;""),TONGHOP!$M814,"")</f>
        <v/>
      </c>
      <c r="K814" s="3" t="str">
        <f>IF(AND(TONGHOP!$O814="ThiTN",TONGHOP!$P814="TN",TONGHOP!$J814="R",TONGHOP!$K814&lt;&gt;""),TONGHOP!$K814,"")</f>
        <v/>
      </c>
      <c r="L814" s="3" t="str">
        <f>IF(AND(TONGHOP!$O814="ThiTN",TONGHOP!$P814="TN",TONGHOP!$J814="R",TONGHOP!$K814&lt;&gt;""),TONGHOP!$M814,"")</f>
        <v/>
      </c>
      <c r="M814" s="3" t="str">
        <f>IF(AND(TONGHOP!$O814="ThiTN",TONGHOP!$P814="VĐ",TONGHOP!$J814="R",TONGHOP!$K814&lt;&gt;""),TONGHOP!$K814,"")</f>
        <v/>
      </c>
      <c r="N814" s="3" t="str">
        <f>IF(AND(TONGHOP!$O814="ThiTN",TONGHOP!$P814="VĐ",TONGHOP!$J814="R",TONGHOP!$K814&lt;&gt;""),TONGHOP!$M814,"")</f>
        <v/>
      </c>
      <c r="O814" s="3" t="str">
        <f>IF(AND(TONGHOP!$O814="ThiTN",TONGHOP!$P814="TH",TONGHOP!$J814="R",TONGHOP!$K814&lt;&gt;""),TONGHOP!$K814,"")</f>
        <v/>
      </c>
      <c r="P814" s="3" t="str">
        <f>IF(AND(TONGHOP!$O814="ThiTN",TONGHOP!$P814="TH",TONGHOP!$J814="R",TONGHOP!$K814&lt;&gt;""),TONGHOP!$M814,"")</f>
        <v/>
      </c>
    </row>
    <row r="815" spans="1:16">
      <c r="A815" s="3" t="str">
        <f>IF(AND(TONGHOP!$O815="KTHP",TONGHOP!$P815="LT",TONGHOP!$J815="R",TONGHOP!$K815&lt;&gt;""),TONGHOP!$K815,"")</f>
        <v/>
      </c>
      <c r="B815" s="3" t="str">
        <f>IF(AND(TONGHOP!$O815="KTHP",TONGHOP!$P815="LT",TONGHOP!$J815="R",TONGHOP!$K815&lt;&gt;""),TONGHOP!$M815,"")</f>
        <v/>
      </c>
      <c r="C815" s="3" t="str">
        <f>IF(AND(TONGHOP!$O815="KTHP",TONGHOP!$P815="TN",TONGHOP!$J815="R",TONGHOP!$K815&lt;&gt;""),TONGHOP!$K815,"")</f>
        <v/>
      </c>
      <c r="D815" s="3" t="str">
        <f>IF(AND(TONGHOP!$O815="KTHP",TONGHOP!$P815="TN",TONGHOP!$J815="R",TONGHOP!$K815&lt;&gt;""),TONGHOP!$M815,"")</f>
        <v/>
      </c>
      <c r="E815" s="3" t="str">
        <f>IF(AND(TONGHOP!$O815="KTHP",TONGHOP!$P815="VD",TONGHOP!$J815="R",TONGHOP!$K815&lt;&gt;""),TONGHOP!$K815,"")</f>
        <v/>
      </c>
      <c r="F815" s="3" t="str">
        <f>IF(AND(TONGHOP!$O815="KTHP",TONGHOP!$P815="VD",TONGHOP!$J815="R",TONGHOP!$K815&lt;&gt;""),TONGHOP!$M815,"")</f>
        <v/>
      </c>
      <c r="G815" s="3" t="str">
        <f>IF(AND(TONGHOP!$O815="KTHP",TONGHOP!$P815="TH",TONGHOP!$J815="R",TONGHOP!$K815&lt;&gt;""),TONGHOP!$K815,"")</f>
        <v/>
      </c>
      <c r="H815" s="3" t="str">
        <f>IF(AND(TONGHOP!$O815="KTHP",TONGHOP!$P815="TH",TONGHOP!$J815="R",TONGHOP!$K815&lt;&gt;""),TONGHOP!$M815,"")</f>
        <v/>
      </c>
      <c r="I815" s="3" t="str">
        <f>IF(AND(TONGHOP!$O815="ThiTN",TONGHOP!$P815="LT",TONGHOP!$J815="R",TONGHOP!$K815&lt;&gt;""),TONGHOP!$K815,"")</f>
        <v/>
      </c>
      <c r="J815" s="3" t="str">
        <f>IF(AND(TONGHOP!$O815="ThiTN",TONGHOP!$P815="LT",TONGHOP!$J815="R",TONGHOP!$K815&lt;&gt;""),TONGHOP!$M815,"")</f>
        <v/>
      </c>
      <c r="K815" s="3" t="str">
        <f>IF(AND(TONGHOP!$O815="ThiTN",TONGHOP!$P815="TN",TONGHOP!$J815="R",TONGHOP!$K815&lt;&gt;""),TONGHOP!$K815,"")</f>
        <v/>
      </c>
      <c r="L815" s="3" t="str">
        <f>IF(AND(TONGHOP!$O815="ThiTN",TONGHOP!$P815="TN",TONGHOP!$J815="R",TONGHOP!$K815&lt;&gt;""),TONGHOP!$M815,"")</f>
        <v/>
      </c>
      <c r="M815" s="3" t="str">
        <f>IF(AND(TONGHOP!$O815="ThiTN",TONGHOP!$P815="VĐ",TONGHOP!$J815="R",TONGHOP!$K815&lt;&gt;""),TONGHOP!$K815,"")</f>
        <v/>
      </c>
      <c r="N815" s="3" t="str">
        <f>IF(AND(TONGHOP!$O815="ThiTN",TONGHOP!$P815="VĐ",TONGHOP!$J815="R",TONGHOP!$K815&lt;&gt;""),TONGHOP!$M815,"")</f>
        <v/>
      </c>
      <c r="O815" s="3" t="str">
        <f>IF(AND(TONGHOP!$O815="ThiTN",TONGHOP!$P815="TH",TONGHOP!$J815="R",TONGHOP!$K815&lt;&gt;""),TONGHOP!$K815,"")</f>
        <v/>
      </c>
      <c r="P815" s="3" t="str">
        <f>IF(AND(TONGHOP!$O815="ThiTN",TONGHOP!$P815="TH",TONGHOP!$J815="R",TONGHOP!$K815&lt;&gt;""),TONGHOP!$M815,"")</f>
        <v/>
      </c>
    </row>
    <row r="816" spans="1:16">
      <c r="A816" s="3" t="str">
        <f>IF(AND(TONGHOP!$O816="KTHP",TONGHOP!$P816="LT",TONGHOP!$J816="R",TONGHOP!$K816&lt;&gt;""),TONGHOP!$K816,"")</f>
        <v/>
      </c>
      <c r="B816" s="3" t="str">
        <f>IF(AND(TONGHOP!$O816="KTHP",TONGHOP!$P816="LT",TONGHOP!$J816="R",TONGHOP!$K816&lt;&gt;""),TONGHOP!$M816,"")</f>
        <v/>
      </c>
      <c r="C816" s="3" t="str">
        <f>IF(AND(TONGHOP!$O816="KTHP",TONGHOP!$P816="TN",TONGHOP!$J816="R",TONGHOP!$K816&lt;&gt;""),TONGHOP!$K816,"")</f>
        <v/>
      </c>
      <c r="D816" s="3" t="str">
        <f>IF(AND(TONGHOP!$O816="KTHP",TONGHOP!$P816="TN",TONGHOP!$J816="R",TONGHOP!$K816&lt;&gt;""),TONGHOP!$M816,"")</f>
        <v/>
      </c>
      <c r="E816" s="3" t="str">
        <f>IF(AND(TONGHOP!$O816="KTHP",TONGHOP!$P816="VD",TONGHOP!$J816="R",TONGHOP!$K816&lt;&gt;""),TONGHOP!$K816,"")</f>
        <v/>
      </c>
      <c r="F816" s="3" t="str">
        <f>IF(AND(TONGHOP!$O816="KTHP",TONGHOP!$P816="VD",TONGHOP!$J816="R",TONGHOP!$K816&lt;&gt;""),TONGHOP!$M816,"")</f>
        <v/>
      </c>
      <c r="G816" s="3" t="str">
        <f>IF(AND(TONGHOP!$O816="KTHP",TONGHOP!$P816="TH",TONGHOP!$J816="R",TONGHOP!$K816&lt;&gt;""),TONGHOP!$K816,"")</f>
        <v/>
      </c>
      <c r="H816" s="3" t="str">
        <f>IF(AND(TONGHOP!$O816="KTHP",TONGHOP!$P816="TH",TONGHOP!$J816="R",TONGHOP!$K816&lt;&gt;""),TONGHOP!$M816,"")</f>
        <v/>
      </c>
      <c r="I816" s="3" t="str">
        <f>IF(AND(TONGHOP!$O816="ThiTN",TONGHOP!$P816="LT",TONGHOP!$J816="R",TONGHOP!$K816&lt;&gt;""),TONGHOP!$K816,"")</f>
        <v/>
      </c>
      <c r="J816" s="3" t="str">
        <f>IF(AND(TONGHOP!$O816="ThiTN",TONGHOP!$P816="LT",TONGHOP!$J816="R",TONGHOP!$K816&lt;&gt;""),TONGHOP!$M816,"")</f>
        <v/>
      </c>
      <c r="K816" s="3" t="str">
        <f>IF(AND(TONGHOP!$O816="ThiTN",TONGHOP!$P816="TN",TONGHOP!$J816="R",TONGHOP!$K816&lt;&gt;""),TONGHOP!$K816,"")</f>
        <v/>
      </c>
      <c r="L816" s="3" t="str">
        <f>IF(AND(TONGHOP!$O816="ThiTN",TONGHOP!$P816="TN",TONGHOP!$J816="R",TONGHOP!$K816&lt;&gt;""),TONGHOP!$M816,"")</f>
        <v/>
      </c>
      <c r="M816" s="3" t="str">
        <f>IF(AND(TONGHOP!$O816="ThiTN",TONGHOP!$P816="VĐ",TONGHOP!$J816="R",TONGHOP!$K816&lt;&gt;""),TONGHOP!$K816,"")</f>
        <v/>
      </c>
      <c r="N816" s="3" t="str">
        <f>IF(AND(TONGHOP!$O816="ThiTN",TONGHOP!$P816="VĐ",TONGHOP!$J816="R",TONGHOP!$K816&lt;&gt;""),TONGHOP!$M816,"")</f>
        <v/>
      </c>
      <c r="O816" s="3" t="str">
        <f>IF(AND(TONGHOP!$O816="ThiTN",TONGHOP!$P816="TH",TONGHOP!$J816="R",TONGHOP!$K816&lt;&gt;""),TONGHOP!$K816,"")</f>
        <v/>
      </c>
      <c r="P816" s="3" t="str">
        <f>IF(AND(TONGHOP!$O816="ThiTN",TONGHOP!$P816="TH",TONGHOP!$J816="R",TONGHOP!$K816&lt;&gt;""),TONGHOP!$M816,"")</f>
        <v/>
      </c>
    </row>
    <row r="817" spans="1:16">
      <c r="A817" s="3" t="str">
        <f>IF(AND(TONGHOP!$O817="KTHP",TONGHOP!$P817="LT",TONGHOP!$J817="R",TONGHOP!$K817&lt;&gt;""),TONGHOP!$K817,"")</f>
        <v/>
      </c>
      <c r="B817" s="3" t="str">
        <f>IF(AND(TONGHOP!$O817="KTHP",TONGHOP!$P817="LT",TONGHOP!$J817="R",TONGHOP!$K817&lt;&gt;""),TONGHOP!$M817,"")</f>
        <v/>
      </c>
      <c r="C817" s="3" t="str">
        <f>IF(AND(TONGHOP!$O817="KTHP",TONGHOP!$P817="TN",TONGHOP!$J817="R",TONGHOP!$K817&lt;&gt;""),TONGHOP!$K817,"")</f>
        <v/>
      </c>
      <c r="D817" s="3" t="str">
        <f>IF(AND(TONGHOP!$O817="KTHP",TONGHOP!$P817="TN",TONGHOP!$J817="R",TONGHOP!$K817&lt;&gt;""),TONGHOP!$M817,"")</f>
        <v/>
      </c>
      <c r="E817" s="3" t="str">
        <f>IF(AND(TONGHOP!$O817="KTHP",TONGHOP!$P817="VD",TONGHOP!$J817="R",TONGHOP!$K817&lt;&gt;""),TONGHOP!$K817,"")</f>
        <v/>
      </c>
      <c r="F817" s="3" t="str">
        <f>IF(AND(TONGHOP!$O817="KTHP",TONGHOP!$P817="VD",TONGHOP!$J817="R",TONGHOP!$K817&lt;&gt;""),TONGHOP!$M817,"")</f>
        <v/>
      </c>
      <c r="G817" s="3" t="str">
        <f>IF(AND(TONGHOP!$O817="KTHP",TONGHOP!$P817="TH",TONGHOP!$J817="R",TONGHOP!$K817&lt;&gt;""),TONGHOP!$K817,"")</f>
        <v/>
      </c>
      <c r="H817" s="3" t="str">
        <f>IF(AND(TONGHOP!$O817="KTHP",TONGHOP!$P817="TH",TONGHOP!$J817="R",TONGHOP!$K817&lt;&gt;""),TONGHOP!$M817,"")</f>
        <v/>
      </c>
      <c r="I817" s="3" t="str">
        <f>IF(AND(TONGHOP!$O817="ThiTN",TONGHOP!$P817="LT",TONGHOP!$J817="R",TONGHOP!$K817&lt;&gt;""),TONGHOP!$K817,"")</f>
        <v/>
      </c>
      <c r="J817" s="3" t="str">
        <f>IF(AND(TONGHOP!$O817="ThiTN",TONGHOP!$P817="LT",TONGHOP!$J817="R",TONGHOP!$K817&lt;&gt;""),TONGHOP!$M817,"")</f>
        <v/>
      </c>
      <c r="K817" s="3" t="str">
        <f>IF(AND(TONGHOP!$O817="ThiTN",TONGHOP!$P817="TN",TONGHOP!$J817="R",TONGHOP!$K817&lt;&gt;""),TONGHOP!$K817,"")</f>
        <v/>
      </c>
      <c r="L817" s="3" t="str">
        <f>IF(AND(TONGHOP!$O817="ThiTN",TONGHOP!$P817="TN",TONGHOP!$J817="R",TONGHOP!$K817&lt;&gt;""),TONGHOP!$M817,"")</f>
        <v/>
      </c>
      <c r="M817" s="3" t="str">
        <f>IF(AND(TONGHOP!$O817="ThiTN",TONGHOP!$P817="VĐ",TONGHOP!$J817="R",TONGHOP!$K817&lt;&gt;""),TONGHOP!$K817,"")</f>
        <v/>
      </c>
      <c r="N817" s="3" t="str">
        <f>IF(AND(TONGHOP!$O817="ThiTN",TONGHOP!$P817="VĐ",TONGHOP!$J817="R",TONGHOP!$K817&lt;&gt;""),TONGHOP!$M817,"")</f>
        <v/>
      </c>
      <c r="O817" s="3" t="str">
        <f>IF(AND(TONGHOP!$O817="ThiTN",TONGHOP!$P817="TH",TONGHOP!$J817="R",TONGHOP!$K817&lt;&gt;""),TONGHOP!$K817,"")</f>
        <v/>
      </c>
      <c r="P817" s="3" t="str">
        <f>IF(AND(TONGHOP!$O817="ThiTN",TONGHOP!$P817="TH",TONGHOP!$J817="R",TONGHOP!$K817&lt;&gt;""),TONGHOP!$M817,"")</f>
        <v/>
      </c>
    </row>
    <row r="818" spans="1:16">
      <c r="A818" s="3" t="str">
        <f>IF(AND(TONGHOP!$O818="KTHP",TONGHOP!$P818="LT",TONGHOP!$J818="R",TONGHOP!$K818&lt;&gt;""),TONGHOP!$K818,"")</f>
        <v>Trần Thị Hồng Thu</v>
      </c>
      <c r="B818" s="3">
        <f>IF(AND(TONGHOP!$O818="KTHP",TONGHOP!$P818="LT",TONGHOP!$J818="R",TONGHOP!$K818&lt;&gt;""),TONGHOP!$M818,"")</f>
        <v>2</v>
      </c>
      <c r="C818" s="3" t="str">
        <f>IF(AND(TONGHOP!$O818="KTHP",TONGHOP!$P818="TN",TONGHOP!$J818="R",TONGHOP!$K818&lt;&gt;""),TONGHOP!$K818,"")</f>
        <v/>
      </c>
      <c r="D818" s="3" t="str">
        <f>IF(AND(TONGHOP!$O818="KTHP",TONGHOP!$P818="TN",TONGHOP!$J818="R",TONGHOP!$K818&lt;&gt;""),TONGHOP!$M818,"")</f>
        <v/>
      </c>
      <c r="E818" s="3" t="str">
        <f>IF(AND(TONGHOP!$O818="KTHP",TONGHOP!$P818="VD",TONGHOP!$J818="R",TONGHOP!$K818&lt;&gt;""),TONGHOP!$K818,"")</f>
        <v/>
      </c>
      <c r="F818" s="3" t="str">
        <f>IF(AND(TONGHOP!$O818="KTHP",TONGHOP!$P818="VD",TONGHOP!$J818="R",TONGHOP!$K818&lt;&gt;""),TONGHOP!$M818,"")</f>
        <v/>
      </c>
      <c r="G818" s="3" t="str">
        <f>IF(AND(TONGHOP!$O818="KTHP",TONGHOP!$P818="TH",TONGHOP!$J818="R",TONGHOP!$K818&lt;&gt;""),TONGHOP!$K818,"")</f>
        <v/>
      </c>
      <c r="H818" s="3" t="str">
        <f>IF(AND(TONGHOP!$O818="KTHP",TONGHOP!$P818="TH",TONGHOP!$J818="R",TONGHOP!$K818&lt;&gt;""),TONGHOP!$M818,"")</f>
        <v/>
      </c>
      <c r="I818" s="3" t="str">
        <f>IF(AND(TONGHOP!$O818="ThiTN",TONGHOP!$P818="LT",TONGHOP!$J818="R",TONGHOP!$K818&lt;&gt;""),TONGHOP!$K818,"")</f>
        <v/>
      </c>
      <c r="J818" s="3" t="str">
        <f>IF(AND(TONGHOP!$O818="ThiTN",TONGHOP!$P818="LT",TONGHOP!$J818="R",TONGHOP!$K818&lt;&gt;""),TONGHOP!$M818,"")</f>
        <v/>
      </c>
      <c r="K818" s="3" t="str">
        <f>IF(AND(TONGHOP!$O818="ThiTN",TONGHOP!$P818="TN",TONGHOP!$J818="R",TONGHOP!$K818&lt;&gt;""),TONGHOP!$K818,"")</f>
        <v/>
      </c>
      <c r="L818" s="3" t="str">
        <f>IF(AND(TONGHOP!$O818="ThiTN",TONGHOP!$P818="TN",TONGHOP!$J818="R",TONGHOP!$K818&lt;&gt;""),TONGHOP!$M818,"")</f>
        <v/>
      </c>
      <c r="M818" s="3" t="str">
        <f>IF(AND(TONGHOP!$O818="ThiTN",TONGHOP!$P818="VĐ",TONGHOP!$J818="R",TONGHOP!$K818&lt;&gt;""),TONGHOP!$K818,"")</f>
        <v/>
      </c>
      <c r="N818" s="3" t="str">
        <f>IF(AND(TONGHOP!$O818="ThiTN",TONGHOP!$P818="VĐ",TONGHOP!$J818="R",TONGHOP!$K818&lt;&gt;""),TONGHOP!$M818,"")</f>
        <v/>
      </c>
      <c r="O818" s="3" t="str">
        <f>IF(AND(TONGHOP!$O818="ThiTN",TONGHOP!$P818="TH",TONGHOP!$J818="R",TONGHOP!$K818&lt;&gt;""),TONGHOP!$K818,"")</f>
        <v/>
      </c>
      <c r="P818" s="3" t="str">
        <f>IF(AND(TONGHOP!$O818="ThiTN",TONGHOP!$P818="TH",TONGHOP!$J818="R",TONGHOP!$K818&lt;&gt;""),TONGHOP!$M818,"")</f>
        <v/>
      </c>
    </row>
    <row r="819" spans="1:16">
      <c r="A819" s="3" t="str">
        <f>IF(AND(TONGHOP!$O819="KTHP",TONGHOP!$P819="LT",TONGHOP!$J819="R",TONGHOP!$K819&lt;&gt;""),TONGHOP!$K819,"")</f>
        <v/>
      </c>
      <c r="B819" s="3" t="str">
        <f>IF(AND(TONGHOP!$O819="KTHP",TONGHOP!$P819="LT",TONGHOP!$J819="R",TONGHOP!$K819&lt;&gt;""),TONGHOP!$M819,"")</f>
        <v/>
      </c>
      <c r="C819" s="3" t="str">
        <f>IF(AND(TONGHOP!$O819="KTHP",TONGHOP!$P819="TN",TONGHOP!$J819="R",TONGHOP!$K819&lt;&gt;""),TONGHOP!$K819,"")</f>
        <v/>
      </c>
      <c r="D819" s="3" t="str">
        <f>IF(AND(TONGHOP!$O819="KTHP",TONGHOP!$P819="TN",TONGHOP!$J819="R",TONGHOP!$K819&lt;&gt;""),TONGHOP!$M819,"")</f>
        <v/>
      </c>
      <c r="E819" s="3" t="str">
        <f>IF(AND(TONGHOP!$O819="KTHP",TONGHOP!$P819="VD",TONGHOP!$J819="R",TONGHOP!$K819&lt;&gt;""),TONGHOP!$K819,"")</f>
        <v/>
      </c>
      <c r="F819" s="3" t="str">
        <f>IF(AND(TONGHOP!$O819="KTHP",TONGHOP!$P819="VD",TONGHOP!$J819="R",TONGHOP!$K819&lt;&gt;""),TONGHOP!$M819,"")</f>
        <v/>
      </c>
      <c r="G819" s="3" t="str">
        <f>IF(AND(TONGHOP!$O819="KTHP",TONGHOP!$P819="TH",TONGHOP!$J819="R",TONGHOP!$K819&lt;&gt;""),TONGHOP!$K819,"")</f>
        <v/>
      </c>
      <c r="H819" s="3" t="str">
        <f>IF(AND(TONGHOP!$O819="KTHP",TONGHOP!$P819="TH",TONGHOP!$J819="R",TONGHOP!$K819&lt;&gt;""),TONGHOP!$M819,"")</f>
        <v/>
      </c>
      <c r="I819" s="3" t="str">
        <f>IF(AND(TONGHOP!$O819="ThiTN",TONGHOP!$P819="LT",TONGHOP!$J819="R",TONGHOP!$K819&lt;&gt;""),TONGHOP!$K819,"")</f>
        <v/>
      </c>
      <c r="J819" s="3" t="str">
        <f>IF(AND(TONGHOP!$O819="ThiTN",TONGHOP!$P819="LT",TONGHOP!$J819="R",TONGHOP!$K819&lt;&gt;""),TONGHOP!$M819,"")</f>
        <v/>
      </c>
      <c r="K819" s="3" t="str">
        <f>IF(AND(TONGHOP!$O819="ThiTN",TONGHOP!$P819="TN",TONGHOP!$J819="R",TONGHOP!$K819&lt;&gt;""),TONGHOP!$K819,"")</f>
        <v/>
      </c>
      <c r="L819" s="3" t="str">
        <f>IF(AND(TONGHOP!$O819="ThiTN",TONGHOP!$P819="TN",TONGHOP!$J819="R",TONGHOP!$K819&lt;&gt;""),TONGHOP!$M819,"")</f>
        <v/>
      </c>
      <c r="M819" s="3" t="str">
        <f>IF(AND(TONGHOP!$O819="ThiTN",TONGHOP!$P819="VĐ",TONGHOP!$J819="R",TONGHOP!$K819&lt;&gt;""),TONGHOP!$K819,"")</f>
        <v/>
      </c>
      <c r="N819" s="3" t="str">
        <f>IF(AND(TONGHOP!$O819="ThiTN",TONGHOP!$P819="VĐ",TONGHOP!$J819="R",TONGHOP!$K819&lt;&gt;""),TONGHOP!$M819,"")</f>
        <v/>
      </c>
      <c r="O819" s="3" t="str">
        <f>IF(AND(TONGHOP!$O819="ThiTN",TONGHOP!$P819="TH",TONGHOP!$J819="R",TONGHOP!$K819&lt;&gt;""),TONGHOP!$K819,"")</f>
        <v/>
      </c>
      <c r="P819" s="3" t="str">
        <f>IF(AND(TONGHOP!$O819="ThiTN",TONGHOP!$P819="TH",TONGHOP!$J819="R",TONGHOP!$K819&lt;&gt;""),TONGHOP!$M819,"")</f>
        <v/>
      </c>
    </row>
    <row r="820" spans="1:16">
      <c r="A820" s="3" t="str">
        <f>IF(AND(TONGHOP!$O820="KTHP",TONGHOP!$P820="LT",TONGHOP!$J820="R",TONGHOP!$K820&lt;&gt;""),TONGHOP!$K820,"")</f>
        <v/>
      </c>
      <c r="B820" s="3" t="str">
        <f>IF(AND(TONGHOP!$O820="KTHP",TONGHOP!$P820="LT",TONGHOP!$J820="R",TONGHOP!$K820&lt;&gt;""),TONGHOP!$M820,"")</f>
        <v/>
      </c>
      <c r="C820" s="3" t="str">
        <f>IF(AND(TONGHOP!$O820="KTHP",TONGHOP!$P820="TN",TONGHOP!$J820="R",TONGHOP!$K820&lt;&gt;""),TONGHOP!$K820,"")</f>
        <v/>
      </c>
      <c r="D820" s="3" t="str">
        <f>IF(AND(TONGHOP!$O820="KTHP",TONGHOP!$P820="TN",TONGHOP!$J820="R",TONGHOP!$K820&lt;&gt;""),TONGHOP!$M820,"")</f>
        <v/>
      </c>
      <c r="E820" s="3" t="str">
        <f>IF(AND(TONGHOP!$O820="KTHP",TONGHOP!$P820="VD",TONGHOP!$J820="R",TONGHOP!$K820&lt;&gt;""),TONGHOP!$K820,"")</f>
        <v/>
      </c>
      <c r="F820" s="3" t="str">
        <f>IF(AND(TONGHOP!$O820="KTHP",TONGHOP!$P820="VD",TONGHOP!$J820="R",TONGHOP!$K820&lt;&gt;""),TONGHOP!$M820,"")</f>
        <v/>
      </c>
      <c r="G820" s="3" t="str">
        <f>IF(AND(TONGHOP!$O820="KTHP",TONGHOP!$P820="TH",TONGHOP!$J820="R",TONGHOP!$K820&lt;&gt;""),TONGHOP!$K820,"")</f>
        <v/>
      </c>
      <c r="H820" s="3" t="str">
        <f>IF(AND(TONGHOP!$O820="KTHP",TONGHOP!$P820="TH",TONGHOP!$J820="R",TONGHOP!$K820&lt;&gt;""),TONGHOP!$M820,"")</f>
        <v/>
      </c>
      <c r="I820" s="3" t="str">
        <f>IF(AND(TONGHOP!$O820="ThiTN",TONGHOP!$P820="LT",TONGHOP!$J820="R",TONGHOP!$K820&lt;&gt;""),TONGHOP!$K820,"")</f>
        <v/>
      </c>
      <c r="J820" s="3" t="str">
        <f>IF(AND(TONGHOP!$O820="ThiTN",TONGHOP!$P820="LT",TONGHOP!$J820="R",TONGHOP!$K820&lt;&gt;""),TONGHOP!$M820,"")</f>
        <v/>
      </c>
      <c r="K820" s="3" t="str">
        <f>IF(AND(TONGHOP!$O820="ThiTN",TONGHOP!$P820="TN",TONGHOP!$J820="R",TONGHOP!$K820&lt;&gt;""),TONGHOP!$K820,"")</f>
        <v/>
      </c>
      <c r="L820" s="3" t="str">
        <f>IF(AND(TONGHOP!$O820="ThiTN",TONGHOP!$P820="TN",TONGHOP!$J820="R",TONGHOP!$K820&lt;&gt;""),TONGHOP!$M820,"")</f>
        <v/>
      </c>
      <c r="M820" s="3" t="str">
        <f>IF(AND(TONGHOP!$O820="ThiTN",TONGHOP!$P820="VĐ",TONGHOP!$J820="R",TONGHOP!$K820&lt;&gt;""),TONGHOP!$K820,"")</f>
        <v/>
      </c>
      <c r="N820" s="3" t="str">
        <f>IF(AND(TONGHOP!$O820="ThiTN",TONGHOP!$P820="VĐ",TONGHOP!$J820="R",TONGHOP!$K820&lt;&gt;""),TONGHOP!$M820,"")</f>
        <v/>
      </c>
      <c r="O820" s="3" t="str">
        <f>IF(AND(TONGHOP!$O820="ThiTN",TONGHOP!$P820="TH",TONGHOP!$J820="R",TONGHOP!$K820&lt;&gt;""),TONGHOP!$K820,"")</f>
        <v/>
      </c>
      <c r="P820" s="3" t="str">
        <f>IF(AND(TONGHOP!$O820="ThiTN",TONGHOP!$P820="TH",TONGHOP!$J820="R",TONGHOP!$K820&lt;&gt;""),TONGHOP!$M820,"")</f>
        <v/>
      </c>
    </row>
    <row r="821" spans="1:16">
      <c r="A821" s="3" t="str">
        <f>IF(AND(TONGHOP!$O821="KTHP",TONGHOP!$P821="LT",TONGHOP!$J821="R",TONGHOP!$K821&lt;&gt;""),TONGHOP!$K821,"")</f>
        <v/>
      </c>
      <c r="B821" s="3" t="str">
        <f>IF(AND(TONGHOP!$O821="KTHP",TONGHOP!$P821="LT",TONGHOP!$J821="R",TONGHOP!$K821&lt;&gt;""),TONGHOP!$M821,"")</f>
        <v/>
      </c>
      <c r="C821" s="3" t="str">
        <f>IF(AND(TONGHOP!$O821="KTHP",TONGHOP!$P821="TN",TONGHOP!$J821="R",TONGHOP!$K821&lt;&gt;""),TONGHOP!$K821,"")</f>
        <v/>
      </c>
      <c r="D821" s="3" t="str">
        <f>IF(AND(TONGHOP!$O821="KTHP",TONGHOP!$P821="TN",TONGHOP!$J821="R",TONGHOP!$K821&lt;&gt;""),TONGHOP!$M821,"")</f>
        <v/>
      </c>
      <c r="E821" s="3" t="str">
        <f>IF(AND(TONGHOP!$O821="KTHP",TONGHOP!$P821="VD",TONGHOP!$J821="R",TONGHOP!$K821&lt;&gt;""),TONGHOP!$K821,"")</f>
        <v/>
      </c>
      <c r="F821" s="3" t="str">
        <f>IF(AND(TONGHOP!$O821="KTHP",TONGHOP!$P821="VD",TONGHOP!$J821="R",TONGHOP!$K821&lt;&gt;""),TONGHOP!$M821,"")</f>
        <v/>
      </c>
      <c r="G821" s="3" t="str">
        <f>IF(AND(TONGHOP!$O821="KTHP",TONGHOP!$P821="TH",TONGHOP!$J821="R",TONGHOP!$K821&lt;&gt;""),TONGHOP!$K821,"")</f>
        <v/>
      </c>
      <c r="H821" s="3" t="str">
        <f>IF(AND(TONGHOP!$O821="KTHP",TONGHOP!$P821="TH",TONGHOP!$J821="R",TONGHOP!$K821&lt;&gt;""),TONGHOP!$M821,"")</f>
        <v/>
      </c>
      <c r="I821" s="3" t="str">
        <f>IF(AND(TONGHOP!$O821="ThiTN",TONGHOP!$P821="LT",TONGHOP!$J821="R",TONGHOP!$K821&lt;&gt;""),TONGHOP!$K821,"")</f>
        <v/>
      </c>
      <c r="J821" s="3" t="str">
        <f>IF(AND(TONGHOP!$O821="ThiTN",TONGHOP!$P821="LT",TONGHOP!$J821="R",TONGHOP!$K821&lt;&gt;""),TONGHOP!$M821,"")</f>
        <v/>
      </c>
      <c r="K821" s="3" t="str">
        <f>IF(AND(TONGHOP!$O821="ThiTN",TONGHOP!$P821="TN",TONGHOP!$J821="R",TONGHOP!$K821&lt;&gt;""),TONGHOP!$K821,"")</f>
        <v/>
      </c>
      <c r="L821" s="3" t="str">
        <f>IF(AND(TONGHOP!$O821="ThiTN",TONGHOP!$P821="TN",TONGHOP!$J821="R",TONGHOP!$K821&lt;&gt;""),TONGHOP!$M821,"")</f>
        <v/>
      </c>
      <c r="M821" s="3" t="str">
        <f>IF(AND(TONGHOP!$O821="ThiTN",TONGHOP!$P821="VĐ",TONGHOP!$J821="R",TONGHOP!$K821&lt;&gt;""),TONGHOP!$K821,"")</f>
        <v/>
      </c>
      <c r="N821" s="3" t="str">
        <f>IF(AND(TONGHOP!$O821="ThiTN",TONGHOP!$P821="VĐ",TONGHOP!$J821="R",TONGHOP!$K821&lt;&gt;""),TONGHOP!$M821,"")</f>
        <v/>
      </c>
      <c r="O821" s="3" t="str">
        <f>IF(AND(TONGHOP!$O821="ThiTN",TONGHOP!$P821="TH",TONGHOP!$J821="R",TONGHOP!$K821&lt;&gt;""),TONGHOP!$K821,"")</f>
        <v/>
      </c>
      <c r="P821" s="3" t="str">
        <f>IF(AND(TONGHOP!$O821="ThiTN",TONGHOP!$P821="TH",TONGHOP!$J821="R",TONGHOP!$K821&lt;&gt;""),TONGHOP!$M821,"")</f>
        <v/>
      </c>
    </row>
    <row r="822" spans="1:16">
      <c r="A822" s="3" t="str">
        <f>IF(AND(TONGHOP!$O822="KTHP",TONGHOP!$P822="LT",TONGHOP!$J822="R",TONGHOP!$K822&lt;&gt;""),TONGHOP!$K822,"")</f>
        <v/>
      </c>
      <c r="B822" s="3" t="str">
        <f>IF(AND(TONGHOP!$O822="KTHP",TONGHOP!$P822="LT",TONGHOP!$J822="R",TONGHOP!$K822&lt;&gt;""),TONGHOP!$M822,"")</f>
        <v/>
      </c>
      <c r="C822" s="3" t="str">
        <f>IF(AND(TONGHOP!$O822="KTHP",TONGHOP!$P822="TN",TONGHOP!$J822="R",TONGHOP!$K822&lt;&gt;""),TONGHOP!$K822,"")</f>
        <v/>
      </c>
      <c r="D822" s="3" t="str">
        <f>IF(AND(TONGHOP!$O822="KTHP",TONGHOP!$P822="TN",TONGHOP!$J822="R",TONGHOP!$K822&lt;&gt;""),TONGHOP!$M822,"")</f>
        <v/>
      </c>
      <c r="E822" s="3" t="str">
        <f>IF(AND(TONGHOP!$O822="KTHP",TONGHOP!$P822="VD",TONGHOP!$J822="R",TONGHOP!$K822&lt;&gt;""),TONGHOP!$K822,"")</f>
        <v/>
      </c>
      <c r="F822" s="3" t="str">
        <f>IF(AND(TONGHOP!$O822="KTHP",TONGHOP!$P822="VD",TONGHOP!$J822="R",TONGHOP!$K822&lt;&gt;""),TONGHOP!$M822,"")</f>
        <v/>
      </c>
      <c r="G822" s="3" t="str">
        <f>IF(AND(TONGHOP!$O822="KTHP",TONGHOP!$P822="TH",TONGHOP!$J822="R",TONGHOP!$K822&lt;&gt;""),TONGHOP!$K822,"")</f>
        <v/>
      </c>
      <c r="H822" s="3" t="str">
        <f>IF(AND(TONGHOP!$O822="KTHP",TONGHOP!$P822="TH",TONGHOP!$J822="R",TONGHOP!$K822&lt;&gt;""),TONGHOP!$M822,"")</f>
        <v/>
      </c>
      <c r="I822" s="3" t="str">
        <f>IF(AND(TONGHOP!$O822="ThiTN",TONGHOP!$P822="LT",TONGHOP!$J822="R",TONGHOP!$K822&lt;&gt;""),TONGHOP!$K822,"")</f>
        <v/>
      </c>
      <c r="J822" s="3" t="str">
        <f>IF(AND(TONGHOP!$O822="ThiTN",TONGHOP!$P822="LT",TONGHOP!$J822="R",TONGHOP!$K822&lt;&gt;""),TONGHOP!$M822,"")</f>
        <v/>
      </c>
      <c r="K822" s="3" t="str">
        <f>IF(AND(TONGHOP!$O822="ThiTN",TONGHOP!$P822="TN",TONGHOP!$J822="R",TONGHOP!$K822&lt;&gt;""),TONGHOP!$K822,"")</f>
        <v/>
      </c>
      <c r="L822" s="3" t="str">
        <f>IF(AND(TONGHOP!$O822="ThiTN",TONGHOP!$P822="TN",TONGHOP!$J822="R",TONGHOP!$K822&lt;&gt;""),TONGHOP!$M822,"")</f>
        <v/>
      </c>
      <c r="M822" s="3" t="str">
        <f>IF(AND(TONGHOP!$O822="ThiTN",TONGHOP!$P822="VĐ",TONGHOP!$J822="R",TONGHOP!$K822&lt;&gt;""),TONGHOP!$K822,"")</f>
        <v/>
      </c>
      <c r="N822" s="3" t="str">
        <f>IF(AND(TONGHOP!$O822="ThiTN",TONGHOP!$P822="VĐ",TONGHOP!$J822="R",TONGHOP!$K822&lt;&gt;""),TONGHOP!$M822,"")</f>
        <v/>
      </c>
      <c r="O822" s="3" t="str">
        <f>IF(AND(TONGHOP!$O822="ThiTN",TONGHOP!$P822="TH",TONGHOP!$J822="R",TONGHOP!$K822&lt;&gt;""),TONGHOP!$K822,"")</f>
        <v/>
      </c>
      <c r="P822" s="3" t="str">
        <f>IF(AND(TONGHOP!$O822="ThiTN",TONGHOP!$P822="TH",TONGHOP!$J822="R",TONGHOP!$K822&lt;&gt;""),TONGHOP!$M822,"")</f>
        <v/>
      </c>
    </row>
    <row r="823" spans="1:16">
      <c r="A823" s="3" t="str">
        <f>IF(AND(TONGHOP!$O823="KTHP",TONGHOP!$P823="LT",TONGHOP!$J823="R",TONGHOP!$K823&lt;&gt;""),TONGHOP!$K823,"")</f>
        <v/>
      </c>
      <c r="B823" s="3" t="str">
        <f>IF(AND(TONGHOP!$O823="KTHP",TONGHOP!$P823="LT",TONGHOP!$J823="R",TONGHOP!$K823&lt;&gt;""),TONGHOP!$M823,"")</f>
        <v/>
      </c>
      <c r="C823" s="3" t="str">
        <f>IF(AND(TONGHOP!$O823="KTHP",TONGHOP!$P823="TN",TONGHOP!$J823="R",TONGHOP!$K823&lt;&gt;""),TONGHOP!$K823,"")</f>
        <v/>
      </c>
      <c r="D823" s="3" t="str">
        <f>IF(AND(TONGHOP!$O823="KTHP",TONGHOP!$P823="TN",TONGHOP!$J823="R",TONGHOP!$K823&lt;&gt;""),TONGHOP!$M823,"")</f>
        <v/>
      </c>
      <c r="E823" s="3" t="str">
        <f>IF(AND(TONGHOP!$O823="KTHP",TONGHOP!$P823="VD",TONGHOP!$J823="R",TONGHOP!$K823&lt;&gt;""),TONGHOP!$K823,"")</f>
        <v/>
      </c>
      <c r="F823" s="3" t="str">
        <f>IF(AND(TONGHOP!$O823="KTHP",TONGHOP!$P823="VD",TONGHOP!$J823="R",TONGHOP!$K823&lt;&gt;""),TONGHOP!$M823,"")</f>
        <v/>
      </c>
      <c r="G823" s="3" t="str">
        <f>IF(AND(TONGHOP!$O823="KTHP",TONGHOP!$P823="TH",TONGHOP!$J823="R",TONGHOP!$K823&lt;&gt;""),TONGHOP!$K823,"")</f>
        <v/>
      </c>
      <c r="H823" s="3" t="str">
        <f>IF(AND(TONGHOP!$O823="KTHP",TONGHOP!$P823="TH",TONGHOP!$J823="R",TONGHOP!$K823&lt;&gt;""),TONGHOP!$M823,"")</f>
        <v/>
      </c>
      <c r="I823" s="3" t="str">
        <f>IF(AND(TONGHOP!$O823="ThiTN",TONGHOP!$P823="LT",TONGHOP!$J823="R",TONGHOP!$K823&lt;&gt;""),TONGHOP!$K823,"")</f>
        <v/>
      </c>
      <c r="J823" s="3" t="str">
        <f>IF(AND(TONGHOP!$O823="ThiTN",TONGHOP!$P823="LT",TONGHOP!$J823="R",TONGHOP!$K823&lt;&gt;""),TONGHOP!$M823,"")</f>
        <v/>
      </c>
      <c r="K823" s="3" t="str">
        <f>IF(AND(TONGHOP!$O823="ThiTN",TONGHOP!$P823="TN",TONGHOP!$J823="R",TONGHOP!$K823&lt;&gt;""),TONGHOP!$K823,"")</f>
        <v/>
      </c>
      <c r="L823" s="3" t="str">
        <f>IF(AND(TONGHOP!$O823="ThiTN",TONGHOP!$P823="TN",TONGHOP!$J823="R",TONGHOP!$K823&lt;&gt;""),TONGHOP!$M823,"")</f>
        <v/>
      </c>
      <c r="M823" s="3" t="str">
        <f>IF(AND(TONGHOP!$O823="ThiTN",TONGHOP!$P823="VĐ",TONGHOP!$J823="R",TONGHOP!$K823&lt;&gt;""),TONGHOP!$K823,"")</f>
        <v/>
      </c>
      <c r="N823" s="3" t="str">
        <f>IF(AND(TONGHOP!$O823="ThiTN",TONGHOP!$P823="VĐ",TONGHOP!$J823="R",TONGHOP!$K823&lt;&gt;""),TONGHOP!$M823,"")</f>
        <v/>
      </c>
      <c r="O823" s="3" t="str">
        <f>IF(AND(TONGHOP!$O823="ThiTN",TONGHOP!$P823="TH",TONGHOP!$J823="R",TONGHOP!$K823&lt;&gt;""),TONGHOP!$K823,"")</f>
        <v/>
      </c>
      <c r="P823" s="3" t="str">
        <f>IF(AND(TONGHOP!$O823="ThiTN",TONGHOP!$P823="TH",TONGHOP!$J823="R",TONGHOP!$K823&lt;&gt;""),TONGHOP!$M823,"")</f>
        <v/>
      </c>
    </row>
    <row r="824" spans="1:16">
      <c r="A824" s="3" t="str">
        <f>IF(AND(TONGHOP!$O824="KTHP",TONGHOP!$P824="LT",TONGHOP!$J824="R",TONGHOP!$K824&lt;&gt;""),TONGHOP!$K824,"")</f>
        <v/>
      </c>
      <c r="B824" s="3" t="str">
        <f>IF(AND(TONGHOP!$O824="KTHP",TONGHOP!$P824="LT",TONGHOP!$J824="R",TONGHOP!$K824&lt;&gt;""),TONGHOP!$M824,"")</f>
        <v/>
      </c>
      <c r="C824" s="3" t="str">
        <f>IF(AND(TONGHOP!$O824="KTHP",TONGHOP!$P824="TN",TONGHOP!$J824="R",TONGHOP!$K824&lt;&gt;""),TONGHOP!$K824,"")</f>
        <v/>
      </c>
      <c r="D824" s="3" t="str">
        <f>IF(AND(TONGHOP!$O824="KTHP",TONGHOP!$P824="TN",TONGHOP!$J824="R",TONGHOP!$K824&lt;&gt;""),TONGHOP!$M824,"")</f>
        <v/>
      </c>
      <c r="E824" s="3" t="str">
        <f>IF(AND(TONGHOP!$O824="KTHP",TONGHOP!$P824="VD",TONGHOP!$J824="R",TONGHOP!$K824&lt;&gt;""),TONGHOP!$K824,"")</f>
        <v/>
      </c>
      <c r="F824" s="3" t="str">
        <f>IF(AND(TONGHOP!$O824="KTHP",TONGHOP!$P824="VD",TONGHOP!$J824="R",TONGHOP!$K824&lt;&gt;""),TONGHOP!$M824,"")</f>
        <v/>
      </c>
      <c r="G824" s="3" t="str">
        <f>IF(AND(TONGHOP!$O824="KTHP",TONGHOP!$P824="TH",TONGHOP!$J824="R",TONGHOP!$K824&lt;&gt;""),TONGHOP!$K824,"")</f>
        <v/>
      </c>
      <c r="H824" s="3" t="str">
        <f>IF(AND(TONGHOP!$O824="KTHP",TONGHOP!$P824="TH",TONGHOP!$J824="R",TONGHOP!$K824&lt;&gt;""),TONGHOP!$M824,"")</f>
        <v/>
      </c>
      <c r="I824" s="3" t="str">
        <f>IF(AND(TONGHOP!$O824="ThiTN",TONGHOP!$P824="LT",TONGHOP!$J824="R",TONGHOP!$K824&lt;&gt;""),TONGHOP!$K824,"")</f>
        <v/>
      </c>
      <c r="J824" s="3" t="str">
        <f>IF(AND(TONGHOP!$O824="ThiTN",TONGHOP!$P824="LT",TONGHOP!$J824="R",TONGHOP!$K824&lt;&gt;""),TONGHOP!$M824,"")</f>
        <v/>
      </c>
      <c r="K824" s="3" t="str">
        <f>IF(AND(TONGHOP!$O824="ThiTN",TONGHOP!$P824="TN",TONGHOP!$J824="R",TONGHOP!$K824&lt;&gt;""),TONGHOP!$K824,"")</f>
        <v/>
      </c>
      <c r="L824" s="3" t="str">
        <f>IF(AND(TONGHOP!$O824="ThiTN",TONGHOP!$P824="TN",TONGHOP!$J824="R",TONGHOP!$K824&lt;&gt;""),TONGHOP!$M824,"")</f>
        <v/>
      </c>
      <c r="M824" s="3" t="str">
        <f>IF(AND(TONGHOP!$O824="ThiTN",TONGHOP!$P824="VĐ",TONGHOP!$J824="R",TONGHOP!$K824&lt;&gt;""),TONGHOP!$K824,"")</f>
        <v/>
      </c>
      <c r="N824" s="3" t="str">
        <f>IF(AND(TONGHOP!$O824="ThiTN",TONGHOP!$P824="VĐ",TONGHOP!$J824="R",TONGHOP!$K824&lt;&gt;""),TONGHOP!$M824,"")</f>
        <v/>
      </c>
      <c r="O824" s="3" t="str">
        <f>IF(AND(TONGHOP!$O824="ThiTN",TONGHOP!$P824="TH",TONGHOP!$J824="R",TONGHOP!$K824&lt;&gt;""),TONGHOP!$K824,"")</f>
        <v/>
      </c>
      <c r="P824" s="3" t="str">
        <f>IF(AND(TONGHOP!$O824="ThiTN",TONGHOP!$P824="TH",TONGHOP!$J824="R",TONGHOP!$K824&lt;&gt;""),TONGHOP!$M824,"")</f>
        <v/>
      </c>
    </row>
    <row r="825" spans="1:16">
      <c r="A825" s="3" t="str">
        <f>IF(AND(TONGHOP!$O825="KTHP",TONGHOP!$P825="LT",TONGHOP!$J825="R",TONGHOP!$K825&lt;&gt;""),TONGHOP!$K825,"")</f>
        <v/>
      </c>
      <c r="B825" s="3" t="str">
        <f>IF(AND(TONGHOP!$O825="KTHP",TONGHOP!$P825="LT",TONGHOP!$J825="R",TONGHOP!$K825&lt;&gt;""),TONGHOP!$M825,"")</f>
        <v/>
      </c>
      <c r="C825" s="3" t="str">
        <f>IF(AND(TONGHOP!$O825="KTHP",TONGHOP!$P825="TN",TONGHOP!$J825="R",TONGHOP!$K825&lt;&gt;""),TONGHOP!$K825,"")</f>
        <v/>
      </c>
      <c r="D825" s="3" t="str">
        <f>IF(AND(TONGHOP!$O825="KTHP",TONGHOP!$P825="TN",TONGHOP!$J825="R",TONGHOP!$K825&lt;&gt;""),TONGHOP!$M825,"")</f>
        <v/>
      </c>
      <c r="E825" s="3" t="str">
        <f>IF(AND(TONGHOP!$O825="KTHP",TONGHOP!$P825="VD",TONGHOP!$J825="R",TONGHOP!$K825&lt;&gt;""),TONGHOP!$K825,"")</f>
        <v/>
      </c>
      <c r="F825" s="3" t="str">
        <f>IF(AND(TONGHOP!$O825="KTHP",TONGHOP!$P825="VD",TONGHOP!$J825="R",TONGHOP!$K825&lt;&gt;""),TONGHOP!$M825,"")</f>
        <v/>
      </c>
      <c r="G825" s="3" t="str">
        <f>IF(AND(TONGHOP!$O825="KTHP",TONGHOP!$P825="TH",TONGHOP!$J825="R",TONGHOP!$K825&lt;&gt;""),TONGHOP!$K825,"")</f>
        <v/>
      </c>
      <c r="H825" s="3" t="str">
        <f>IF(AND(TONGHOP!$O825="KTHP",TONGHOP!$P825="TH",TONGHOP!$J825="R",TONGHOP!$K825&lt;&gt;""),TONGHOP!$M825,"")</f>
        <v/>
      </c>
      <c r="I825" s="3" t="str">
        <f>IF(AND(TONGHOP!$O825="ThiTN",TONGHOP!$P825="LT",TONGHOP!$J825="R",TONGHOP!$K825&lt;&gt;""),TONGHOP!$K825,"")</f>
        <v/>
      </c>
      <c r="J825" s="3" t="str">
        <f>IF(AND(TONGHOP!$O825="ThiTN",TONGHOP!$P825="LT",TONGHOP!$J825="R",TONGHOP!$K825&lt;&gt;""),TONGHOP!$M825,"")</f>
        <v/>
      </c>
      <c r="K825" s="3" t="str">
        <f>IF(AND(TONGHOP!$O825="ThiTN",TONGHOP!$P825="TN",TONGHOP!$J825="R",TONGHOP!$K825&lt;&gt;""),TONGHOP!$K825,"")</f>
        <v/>
      </c>
      <c r="L825" s="3" t="str">
        <f>IF(AND(TONGHOP!$O825="ThiTN",TONGHOP!$P825="TN",TONGHOP!$J825="R",TONGHOP!$K825&lt;&gt;""),TONGHOP!$M825,"")</f>
        <v/>
      </c>
      <c r="M825" s="3" t="str">
        <f>IF(AND(TONGHOP!$O825="ThiTN",TONGHOP!$P825="VĐ",TONGHOP!$J825="R",TONGHOP!$K825&lt;&gt;""),TONGHOP!$K825,"")</f>
        <v/>
      </c>
      <c r="N825" s="3" t="str">
        <f>IF(AND(TONGHOP!$O825="ThiTN",TONGHOP!$P825="VĐ",TONGHOP!$J825="R",TONGHOP!$K825&lt;&gt;""),TONGHOP!$M825,"")</f>
        <v/>
      </c>
      <c r="O825" s="3" t="str">
        <f>IF(AND(TONGHOP!$O825="ThiTN",TONGHOP!$P825="TH",TONGHOP!$J825="R",TONGHOP!$K825&lt;&gt;""),TONGHOP!$K825,"")</f>
        <v/>
      </c>
      <c r="P825" s="3" t="str">
        <f>IF(AND(TONGHOP!$O825="ThiTN",TONGHOP!$P825="TH",TONGHOP!$J825="R",TONGHOP!$K825&lt;&gt;""),TONGHOP!$M825,"")</f>
        <v/>
      </c>
    </row>
    <row r="826" spans="1:16">
      <c r="A826" s="3" t="str">
        <f>IF(AND(TONGHOP!$O826="KTHP",TONGHOP!$P826="LT",TONGHOP!$J826="R",TONGHOP!$K826&lt;&gt;""),TONGHOP!$K826,"")</f>
        <v/>
      </c>
      <c r="B826" s="3" t="str">
        <f>IF(AND(TONGHOP!$O826="KTHP",TONGHOP!$P826="LT",TONGHOP!$J826="R",TONGHOP!$K826&lt;&gt;""),TONGHOP!$M826,"")</f>
        <v/>
      </c>
      <c r="C826" s="3" t="str">
        <f>IF(AND(TONGHOP!$O826="KTHP",TONGHOP!$P826="TN",TONGHOP!$J826="R",TONGHOP!$K826&lt;&gt;""),TONGHOP!$K826,"")</f>
        <v/>
      </c>
      <c r="D826" s="3" t="str">
        <f>IF(AND(TONGHOP!$O826="KTHP",TONGHOP!$P826="TN",TONGHOP!$J826="R",TONGHOP!$K826&lt;&gt;""),TONGHOP!$M826,"")</f>
        <v/>
      </c>
      <c r="E826" s="3" t="str">
        <f>IF(AND(TONGHOP!$O826="KTHP",TONGHOP!$P826="VD",TONGHOP!$J826="R",TONGHOP!$K826&lt;&gt;""),TONGHOP!$K826,"")</f>
        <v/>
      </c>
      <c r="F826" s="3" t="str">
        <f>IF(AND(TONGHOP!$O826="KTHP",TONGHOP!$P826="VD",TONGHOP!$J826="R",TONGHOP!$K826&lt;&gt;""),TONGHOP!$M826,"")</f>
        <v/>
      </c>
      <c r="G826" s="3" t="str">
        <f>IF(AND(TONGHOP!$O826="KTHP",TONGHOP!$P826="TH",TONGHOP!$J826="R",TONGHOP!$K826&lt;&gt;""),TONGHOP!$K826,"")</f>
        <v/>
      </c>
      <c r="H826" s="3" t="str">
        <f>IF(AND(TONGHOP!$O826="KTHP",TONGHOP!$P826="TH",TONGHOP!$J826="R",TONGHOP!$K826&lt;&gt;""),TONGHOP!$M826,"")</f>
        <v/>
      </c>
      <c r="I826" s="3" t="str">
        <f>IF(AND(TONGHOP!$O826="ThiTN",TONGHOP!$P826="LT",TONGHOP!$J826="R",TONGHOP!$K826&lt;&gt;""),TONGHOP!$K826,"")</f>
        <v/>
      </c>
      <c r="J826" s="3" t="str">
        <f>IF(AND(TONGHOP!$O826="ThiTN",TONGHOP!$P826="LT",TONGHOP!$J826="R",TONGHOP!$K826&lt;&gt;""),TONGHOP!$M826,"")</f>
        <v/>
      </c>
      <c r="K826" s="3" t="str">
        <f>IF(AND(TONGHOP!$O826="ThiTN",TONGHOP!$P826="TN",TONGHOP!$J826="R",TONGHOP!$K826&lt;&gt;""),TONGHOP!$K826,"")</f>
        <v/>
      </c>
      <c r="L826" s="3" t="str">
        <f>IF(AND(TONGHOP!$O826="ThiTN",TONGHOP!$P826="TN",TONGHOP!$J826="R",TONGHOP!$K826&lt;&gt;""),TONGHOP!$M826,"")</f>
        <v/>
      </c>
      <c r="M826" s="3" t="str">
        <f>IF(AND(TONGHOP!$O826="ThiTN",TONGHOP!$P826="VĐ",TONGHOP!$J826="R",TONGHOP!$K826&lt;&gt;""),TONGHOP!$K826,"")</f>
        <v/>
      </c>
      <c r="N826" s="3" t="str">
        <f>IF(AND(TONGHOP!$O826="ThiTN",TONGHOP!$P826="VĐ",TONGHOP!$J826="R",TONGHOP!$K826&lt;&gt;""),TONGHOP!$M826,"")</f>
        <v/>
      </c>
      <c r="O826" s="3" t="str">
        <f>IF(AND(TONGHOP!$O826="ThiTN",TONGHOP!$P826="TH",TONGHOP!$J826="R",TONGHOP!$K826&lt;&gt;""),TONGHOP!$K826,"")</f>
        <v/>
      </c>
      <c r="P826" s="3" t="str">
        <f>IF(AND(TONGHOP!$O826="ThiTN",TONGHOP!$P826="TH",TONGHOP!$J826="R",TONGHOP!$K826&lt;&gt;""),TONGHOP!$M826,"")</f>
        <v/>
      </c>
    </row>
    <row r="827" spans="1:16">
      <c r="A827" s="3" t="str">
        <f>IF(AND(TONGHOP!$O827="KTHP",TONGHOP!$P827="LT",TONGHOP!$J827="R",TONGHOP!$K827&lt;&gt;""),TONGHOP!$K827,"")</f>
        <v/>
      </c>
      <c r="B827" s="3" t="str">
        <f>IF(AND(TONGHOP!$O827="KTHP",TONGHOP!$P827="LT",TONGHOP!$J827="R",TONGHOP!$K827&lt;&gt;""),TONGHOP!$M827,"")</f>
        <v/>
      </c>
      <c r="C827" s="3" t="str">
        <f>IF(AND(TONGHOP!$O827="KTHP",TONGHOP!$P827="TN",TONGHOP!$J827="R",TONGHOP!$K827&lt;&gt;""),TONGHOP!$K827,"")</f>
        <v/>
      </c>
      <c r="D827" s="3" t="str">
        <f>IF(AND(TONGHOP!$O827="KTHP",TONGHOP!$P827="TN",TONGHOP!$J827="R",TONGHOP!$K827&lt;&gt;""),TONGHOP!$M827,"")</f>
        <v/>
      </c>
      <c r="E827" s="3" t="str">
        <f>IF(AND(TONGHOP!$O827="KTHP",TONGHOP!$P827="VD",TONGHOP!$J827="R",TONGHOP!$K827&lt;&gt;""),TONGHOP!$K827,"")</f>
        <v/>
      </c>
      <c r="F827" s="3" t="str">
        <f>IF(AND(TONGHOP!$O827="KTHP",TONGHOP!$P827="VD",TONGHOP!$J827="R",TONGHOP!$K827&lt;&gt;""),TONGHOP!$M827,"")</f>
        <v/>
      </c>
      <c r="G827" s="3" t="str">
        <f>IF(AND(TONGHOP!$O827="KTHP",TONGHOP!$P827="TH",TONGHOP!$J827="R",TONGHOP!$K827&lt;&gt;""),TONGHOP!$K827,"")</f>
        <v/>
      </c>
      <c r="H827" s="3" t="str">
        <f>IF(AND(TONGHOP!$O827="KTHP",TONGHOP!$P827="TH",TONGHOP!$J827="R",TONGHOP!$K827&lt;&gt;""),TONGHOP!$M827,"")</f>
        <v/>
      </c>
      <c r="I827" s="3" t="str">
        <f>IF(AND(TONGHOP!$O827="ThiTN",TONGHOP!$P827="LT",TONGHOP!$J827="R",TONGHOP!$K827&lt;&gt;""),TONGHOP!$K827,"")</f>
        <v/>
      </c>
      <c r="J827" s="3" t="str">
        <f>IF(AND(TONGHOP!$O827="ThiTN",TONGHOP!$P827="LT",TONGHOP!$J827="R",TONGHOP!$K827&lt;&gt;""),TONGHOP!$M827,"")</f>
        <v/>
      </c>
      <c r="K827" s="3" t="str">
        <f>IF(AND(TONGHOP!$O827="ThiTN",TONGHOP!$P827="TN",TONGHOP!$J827="R",TONGHOP!$K827&lt;&gt;""),TONGHOP!$K827,"")</f>
        <v/>
      </c>
      <c r="L827" s="3" t="str">
        <f>IF(AND(TONGHOP!$O827="ThiTN",TONGHOP!$P827="TN",TONGHOP!$J827="R",TONGHOP!$K827&lt;&gt;""),TONGHOP!$M827,"")</f>
        <v/>
      </c>
      <c r="M827" s="3" t="str">
        <f>IF(AND(TONGHOP!$O827="ThiTN",TONGHOP!$P827="VĐ",TONGHOP!$J827="R",TONGHOP!$K827&lt;&gt;""),TONGHOP!$K827,"")</f>
        <v/>
      </c>
      <c r="N827" s="3" t="str">
        <f>IF(AND(TONGHOP!$O827="ThiTN",TONGHOP!$P827="VĐ",TONGHOP!$J827="R",TONGHOP!$K827&lt;&gt;""),TONGHOP!$M827,"")</f>
        <v/>
      </c>
      <c r="O827" s="3" t="str">
        <f>IF(AND(TONGHOP!$O827="ThiTN",TONGHOP!$P827="TH",TONGHOP!$J827="R",TONGHOP!$K827&lt;&gt;""),TONGHOP!$K827,"")</f>
        <v/>
      </c>
      <c r="P827" s="3" t="str">
        <f>IF(AND(TONGHOP!$O827="ThiTN",TONGHOP!$P827="TH",TONGHOP!$J827="R",TONGHOP!$K827&lt;&gt;""),TONGHOP!$M827,"")</f>
        <v/>
      </c>
    </row>
    <row r="828" spans="1:16">
      <c r="A828" s="3" t="str">
        <f>IF(AND(TONGHOP!$O828="KTHP",TONGHOP!$P828="LT",TONGHOP!$J828="R",TONGHOP!$K828&lt;&gt;""),TONGHOP!$K828,"")</f>
        <v/>
      </c>
      <c r="B828" s="3" t="str">
        <f>IF(AND(TONGHOP!$O828="KTHP",TONGHOP!$P828="LT",TONGHOP!$J828="R",TONGHOP!$K828&lt;&gt;""),TONGHOP!$M828,"")</f>
        <v/>
      </c>
      <c r="C828" s="3" t="str">
        <f>IF(AND(TONGHOP!$O828="KTHP",TONGHOP!$P828="TN",TONGHOP!$J828="R",TONGHOP!$K828&lt;&gt;""),TONGHOP!$K828,"")</f>
        <v/>
      </c>
      <c r="D828" s="3" t="str">
        <f>IF(AND(TONGHOP!$O828="KTHP",TONGHOP!$P828="TN",TONGHOP!$J828="R",TONGHOP!$K828&lt;&gt;""),TONGHOP!$M828,"")</f>
        <v/>
      </c>
      <c r="E828" s="3" t="str">
        <f>IF(AND(TONGHOP!$O828="KTHP",TONGHOP!$P828="VD",TONGHOP!$J828="R",TONGHOP!$K828&lt;&gt;""),TONGHOP!$K828,"")</f>
        <v/>
      </c>
      <c r="F828" s="3" t="str">
        <f>IF(AND(TONGHOP!$O828="KTHP",TONGHOP!$P828="VD",TONGHOP!$J828="R",TONGHOP!$K828&lt;&gt;""),TONGHOP!$M828,"")</f>
        <v/>
      </c>
      <c r="G828" s="3" t="str">
        <f>IF(AND(TONGHOP!$O828="KTHP",TONGHOP!$P828="TH",TONGHOP!$J828="R",TONGHOP!$K828&lt;&gt;""),TONGHOP!$K828,"")</f>
        <v/>
      </c>
      <c r="H828" s="3" t="str">
        <f>IF(AND(TONGHOP!$O828="KTHP",TONGHOP!$P828="TH",TONGHOP!$J828="R",TONGHOP!$K828&lt;&gt;""),TONGHOP!$M828,"")</f>
        <v/>
      </c>
      <c r="I828" s="3" t="str">
        <f>IF(AND(TONGHOP!$O828="ThiTN",TONGHOP!$P828="LT",TONGHOP!$J828="R",TONGHOP!$K828&lt;&gt;""),TONGHOP!$K828,"")</f>
        <v/>
      </c>
      <c r="J828" s="3" t="str">
        <f>IF(AND(TONGHOP!$O828="ThiTN",TONGHOP!$P828="LT",TONGHOP!$J828="R",TONGHOP!$K828&lt;&gt;""),TONGHOP!$M828,"")</f>
        <v/>
      </c>
      <c r="K828" s="3" t="str">
        <f>IF(AND(TONGHOP!$O828="ThiTN",TONGHOP!$P828="TN",TONGHOP!$J828="R",TONGHOP!$K828&lt;&gt;""),TONGHOP!$K828,"")</f>
        <v/>
      </c>
      <c r="L828" s="3" t="str">
        <f>IF(AND(TONGHOP!$O828="ThiTN",TONGHOP!$P828="TN",TONGHOP!$J828="R",TONGHOP!$K828&lt;&gt;""),TONGHOP!$M828,"")</f>
        <v/>
      </c>
      <c r="M828" s="3" t="str">
        <f>IF(AND(TONGHOP!$O828="ThiTN",TONGHOP!$P828="VĐ",TONGHOP!$J828="R",TONGHOP!$K828&lt;&gt;""),TONGHOP!$K828,"")</f>
        <v/>
      </c>
      <c r="N828" s="3" t="str">
        <f>IF(AND(TONGHOP!$O828="ThiTN",TONGHOP!$P828="VĐ",TONGHOP!$J828="R",TONGHOP!$K828&lt;&gt;""),TONGHOP!$M828,"")</f>
        <v/>
      </c>
      <c r="O828" s="3" t="str">
        <f>IF(AND(TONGHOP!$O828="ThiTN",TONGHOP!$P828="TH",TONGHOP!$J828="R",TONGHOP!$K828&lt;&gt;""),TONGHOP!$K828,"")</f>
        <v/>
      </c>
      <c r="P828" s="3" t="str">
        <f>IF(AND(TONGHOP!$O828="ThiTN",TONGHOP!$P828="TH",TONGHOP!$J828="R",TONGHOP!$K828&lt;&gt;""),TONGHOP!$M828,"")</f>
        <v/>
      </c>
    </row>
    <row r="829" spans="1:16">
      <c r="A829" s="3" t="str">
        <f>IF(AND(TONGHOP!$O829="KTHP",TONGHOP!$P829="LT",TONGHOP!$J829="R",TONGHOP!$K829&lt;&gt;""),TONGHOP!$K829,"")</f>
        <v/>
      </c>
      <c r="B829" s="3" t="str">
        <f>IF(AND(TONGHOP!$O829="KTHP",TONGHOP!$P829="LT",TONGHOP!$J829="R",TONGHOP!$K829&lt;&gt;""),TONGHOP!$M829,"")</f>
        <v/>
      </c>
      <c r="C829" s="3" t="str">
        <f>IF(AND(TONGHOP!$O829="KTHP",TONGHOP!$P829="TN",TONGHOP!$J829="R",TONGHOP!$K829&lt;&gt;""),TONGHOP!$K829,"")</f>
        <v/>
      </c>
      <c r="D829" s="3" t="str">
        <f>IF(AND(TONGHOP!$O829="KTHP",TONGHOP!$P829="TN",TONGHOP!$J829="R",TONGHOP!$K829&lt;&gt;""),TONGHOP!$M829,"")</f>
        <v/>
      </c>
      <c r="E829" s="3" t="str">
        <f>IF(AND(TONGHOP!$O829="KTHP",TONGHOP!$P829="VD",TONGHOP!$J829="R",TONGHOP!$K829&lt;&gt;""),TONGHOP!$K829,"")</f>
        <v/>
      </c>
      <c r="F829" s="3" t="str">
        <f>IF(AND(TONGHOP!$O829="KTHP",TONGHOP!$P829="VD",TONGHOP!$J829="R",TONGHOP!$K829&lt;&gt;""),TONGHOP!$M829,"")</f>
        <v/>
      </c>
      <c r="G829" s="3" t="str">
        <f>IF(AND(TONGHOP!$O829="KTHP",TONGHOP!$P829="TH",TONGHOP!$J829="R",TONGHOP!$K829&lt;&gt;""),TONGHOP!$K829,"")</f>
        <v/>
      </c>
      <c r="H829" s="3" t="str">
        <f>IF(AND(TONGHOP!$O829="KTHP",TONGHOP!$P829="TH",TONGHOP!$J829="R",TONGHOP!$K829&lt;&gt;""),TONGHOP!$M829,"")</f>
        <v/>
      </c>
      <c r="I829" s="3" t="str">
        <f>IF(AND(TONGHOP!$O829="ThiTN",TONGHOP!$P829="LT",TONGHOP!$J829="R",TONGHOP!$K829&lt;&gt;""),TONGHOP!$K829,"")</f>
        <v/>
      </c>
      <c r="J829" s="3" t="str">
        <f>IF(AND(TONGHOP!$O829="ThiTN",TONGHOP!$P829="LT",TONGHOP!$J829="R",TONGHOP!$K829&lt;&gt;""),TONGHOP!$M829,"")</f>
        <v/>
      </c>
      <c r="K829" s="3" t="str">
        <f>IF(AND(TONGHOP!$O829="ThiTN",TONGHOP!$P829="TN",TONGHOP!$J829="R",TONGHOP!$K829&lt;&gt;""),TONGHOP!$K829,"")</f>
        <v/>
      </c>
      <c r="L829" s="3" t="str">
        <f>IF(AND(TONGHOP!$O829="ThiTN",TONGHOP!$P829="TN",TONGHOP!$J829="R",TONGHOP!$K829&lt;&gt;""),TONGHOP!$M829,"")</f>
        <v/>
      </c>
      <c r="M829" s="3" t="str">
        <f>IF(AND(TONGHOP!$O829="ThiTN",TONGHOP!$P829="VĐ",TONGHOP!$J829="R",TONGHOP!$K829&lt;&gt;""),TONGHOP!$K829,"")</f>
        <v/>
      </c>
      <c r="N829" s="3" t="str">
        <f>IF(AND(TONGHOP!$O829="ThiTN",TONGHOP!$P829="VĐ",TONGHOP!$J829="R",TONGHOP!$K829&lt;&gt;""),TONGHOP!$M829,"")</f>
        <v/>
      </c>
      <c r="O829" s="3" t="str">
        <f>IF(AND(TONGHOP!$O829="ThiTN",TONGHOP!$P829="TH",TONGHOP!$J829="R",TONGHOP!$K829&lt;&gt;""),TONGHOP!$K829,"")</f>
        <v/>
      </c>
      <c r="P829" s="3" t="str">
        <f>IF(AND(TONGHOP!$O829="ThiTN",TONGHOP!$P829="TH",TONGHOP!$J829="R",TONGHOP!$K829&lt;&gt;""),TONGHOP!$M829,"")</f>
        <v/>
      </c>
    </row>
    <row r="830" spans="1:16">
      <c r="A830" s="3" t="str">
        <f>IF(AND(TONGHOP!$O830="KTHP",TONGHOP!$P830="LT",TONGHOP!$J830="R",TONGHOP!$K830&lt;&gt;""),TONGHOP!$K830,"")</f>
        <v/>
      </c>
      <c r="B830" s="3" t="str">
        <f>IF(AND(TONGHOP!$O830="KTHP",TONGHOP!$P830="LT",TONGHOP!$J830="R",TONGHOP!$K830&lt;&gt;""),TONGHOP!$M830,"")</f>
        <v/>
      </c>
      <c r="C830" s="3" t="str">
        <f>IF(AND(TONGHOP!$O830="KTHP",TONGHOP!$P830="TN",TONGHOP!$J830="R",TONGHOP!$K830&lt;&gt;""),TONGHOP!$K830,"")</f>
        <v/>
      </c>
      <c r="D830" s="3" t="str">
        <f>IF(AND(TONGHOP!$O830="KTHP",TONGHOP!$P830="TN",TONGHOP!$J830="R",TONGHOP!$K830&lt;&gt;""),TONGHOP!$M830,"")</f>
        <v/>
      </c>
      <c r="E830" s="3" t="str">
        <f>IF(AND(TONGHOP!$O830="KTHP",TONGHOP!$P830="VD",TONGHOP!$J830="R",TONGHOP!$K830&lt;&gt;""),TONGHOP!$K830,"")</f>
        <v/>
      </c>
      <c r="F830" s="3" t="str">
        <f>IF(AND(TONGHOP!$O830="KTHP",TONGHOP!$P830="VD",TONGHOP!$J830="R",TONGHOP!$K830&lt;&gt;""),TONGHOP!$M830,"")</f>
        <v/>
      </c>
      <c r="G830" s="3" t="str">
        <f>IF(AND(TONGHOP!$O830="KTHP",TONGHOP!$P830="TH",TONGHOP!$J830="R",TONGHOP!$K830&lt;&gt;""),TONGHOP!$K830,"")</f>
        <v/>
      </c>
      <c r="H830" s="3" t="str">
        <f>IF(AND(TONGHOP!$O830="KTHP",TONGHOP!$P830="TH",TONGHOP!$J830="R",TONGHOP!$K830&lt;&gt;""),TONGHOP!$M830,"")</f>
        <v/>
      </c>
      <c r="I830" s="3" t="str">
        <f>IF(AND(TONGHOP!$O830="ThiTN",TONGHOP!$P830="LT",TONGHOP!$J830="R",TONGHOP!$K830&lt;&gt;""),TONGHOP!$K830,"")</f>
        <v/>
      </c>
      <c r="J830" s="3" t="str">
        <f>IF(AND(TONGHOP!$O830="ThiTN",TONGHOP!$P830="LT",TONGHOP!$J830="R",TONGHOP!$K830&lt;&gt;""),TONGHOP!$M830,"")</f>
        <v/>
      </c>
      <c r="K830" s="3" t="str">
        <f>IF(AND(TONGHOP!$O830="ThiTN",TONGHOP!$P830="TN",TONGHOP!$J830="R",TONGHOP!$K830&lt;&gt;""),TONGHOP!$K830,"")</f>
        <v/>
      </c>
      <c r="L830" s="3" t="str">
        <f>IF(AND(TONGHOP!$O830="ThiTN",TONGHOP!$P830="TN",TONGHOP!$J830="R",TONGHOP!$K830&lt;&gt;""),TONGHOP!$M830,"")</f>
        <v/>
      </c>
      <c r="M830" s="3" t="str">
        <f>IF(AND(TONGHOP!$O830="ThiTN",TONGHOP!$P830="VĐ",TONGHOP!$J830="R",TONGHOP!$K830&lt;&gt;""),TONGHOP!$K830,"")</f>
        <v/>
      </c>
      <c r="N830" s="3" t="str">
        <f>IF(AND(TONGHOP!$O830="ThiTN",TONGHOP!$P830="VĐ",TONGHOP!$J830="R",TONGHOP!$K830&lt;&gt;""),TONGHOP!$M830,"")</f>
        <v/>
      </c>
      <c r="O830" s="3" t="str">
        <f>IF(AND(TONGHOP!$O830="ThiTN",TONGHOP!$P830="TH",TONGHOP!$J830="R",TONGHOP!$K830&lt;&gt;""),TONGHOP!$K830,"")</f>
        <v/>
      </c>
      <c r="P830" s="3" t="str">
        <f>IF(AND(TONGHOP!$O830="ThiTN",TONGHOP!$P830="TH",TONGHOP!$J830="R",TONGHOP!$K830&lt;&gt;""),TONGHOP!$M830,"")</f>
        <v/>
      </c>
    </row>
    <row r="831" spans="1:16">
      <c r="A831" s="3" t="str">
        <f>IF(AND(TONGHOP!$O831="KTHP",TONGHOP!$P831="LT",TONGHOP!$J831="R",TONGHOP!$K831&lt;&gt;""),TONGHOP!$K831,"")</f>
        <v/>
      </c>
      <c r="B831" s="3" t="str">
        <f>IF(AND(TONGHOP!$O831="KTHP",TONGHOP!$P831="LT",TONGHOP!$J831="R",TONGHOP!$K831&lt;&gt;""),TONGHOP!$M831,"")</f>
        <v/>
      </c>
      <c r="C831" s="3" t="str">
        <f>IF(AND(TONGHOP!$O831="KTHP",TONGHOP!$P831="TN",TONGHOP!$J831="R",TONGHOP!$K831&lt;&gt;""),TONGHOP!$K831,"")</f>
        <v/>
      </c>
      <c r="D831" s="3" t="str">
        <f>IF(AND(TONGHOP!$O831="KTHP",TONGHOP!$P831="TN",TONGHOP!$J831="R",TONGHOP!$K831&lt;&gt;""),TONGHOP!$M831,"")</f>
        <v/>
      </c>
      <c r="E831" s="3" t="str">
        <f>IF(AND(TONGHOP!$O831="KTHP",TONGHOP!$P831="VD",TONGHOP!$J831="R",TONGHOP!$K831&lt;&gt;""),TONGHOP!$K831,"")</f>
        <v/>
      </c>
      <c r="F831" s="3" t="str">
        <f>IF(AND(TONGHOP!$O831="KTHP",TONGHOP!$P831="VD",TONGHOP!$J831="R",TONGHOP!$K831&lt;&gt;""),TONGHOP!$M831,"")</f>
        <v/>
      </c>
      <c r="G831" s="3" t="str">
        <f>IF(AND(TONGHOP!$O831="KTHP",TONGHOP!$P831="TH",TONGHOP!$J831="R",TONGHOP!$K831&lt;&gt;""),TONGHOP!$K831,"")</f>
        <v/>
      </c>
      <c r="H831" s="3" t="str">
        <f>IF(AND(TONGHOP!$O831="KTHP",TONGHOP!$P831="TH",TONGHOP!$J831="R",TONGHOP!$K831&lt;&gt;""),TONGHOP!$M831,"")</f>
        <v/>
      </c>
      <c r="I831" s="3" t="str">
        <f>IF(AND(TONGHOP!$O831="ThiTN",TONGHOP!$P831="LT",TONGHOP!$J831="R",TONGHOP!$K831&lt;&gt;""),TONGHOP!$K831,"")</f>
        <v/>
      </c>
      <c r="J831" s="3" t="str">
        <f>IF(AND(TONGHOP!$O831="ThiTN",TONGHOP!$P831="LT",TONGHOP!$J831="R",TONGHOP!$K831&lt;&gt;""),TONGHOP!$M831,"")</f>
        <v/>
      </c>
      <c r="K831" s="3" t="str">
        <f>IF(AND(TONGHOP!$O831="ThiTN",TONGHOP!$P831="TN",TONGHOP!$J831="R",TONGHOP!$K831&lt;&gt;""),TONGHOP!$K831,"")</f>
        <v/>
      </c>
      <c r="L831" s="3" t="str">
        <f>IF(AND(TONGHOP!$O831="ThiTN",TONGHOP!$P831="TN",TONGHOP!$J831="R",TONGHOP!$K831&lt;&gt;""),TONGHOP!$M831,"")</f>
        <v/>
      </c>
      <c r="M831" s="3" t="str">
        <f>IF(AND(TONGHOP!$O831="ThiTN",TONGHOP!$P831="VĐ",TONGHOP!$J831="R",TONGHOP!$K831&lt;&gt;""),TONGHOP!$K831,"")</f>
        <v/>
      </c>
      <c r="N831" s="3" t="str">
        <f>IF(AND(TONGHOP!$O831="ThiTN",TONGHOP!$P831="VĐ",TONGHOP!$J831="R",TONGHOP!$K831&lt;&gt;""),TONGHOP!$M831,"")</f>
        <v/>
      </c>
      <c r="O831" s="3" t="str">
        <f>IF(AND(TONGHOP!$O831="ThiTN",TONGHOP!$P831="TH",TONGHOP!$J831="R",TONGHOP!$K831&lt;&gt;""),TONGHOP!$K831,"")</f>
        <v/>
      </c>
      <c r="P831" s="3" t="str">
        <f>IF(AND(TONGHOP!$O831="ThiTN",TONGHOP!$P831="TH",TONGHOP!$J831="R",TONGHOP!$K831&lt;&gt;""),TONGHOP!$M831,"")</f>
        <v/>
      </c>
    </row>
    <row r="832" spans="1:16">
      <c r="A832" s="3" t="str">
        <f>IF(AND(TONGHOP!$O832="KTHP",TONGHOP!$P832="LT",TONGHOP!$J832="R",TONGHOP!$K832&lt;&gt;""),TONGHOP!$K832,"")</f>
        <v/>
      </c>
      <c r="B832" s="3" t="str">
        <f>IF(AND(TONGHOP!$O832="KTHP",TONGHOP!$P832="LT",TONGHOP!$J832="R",TONGHOP!$K832&lt;&gt;""),TONGHOP!$M832,"")</f>
        <v/>
      </c>
      <c r="C832" s="3" t="str">
        <f>IF(AND(TONGHOP!$O832="KTHP",TONGHOP!$P832="TN",TONGHOP!$J832="R",TONGHOP!$K832&lt;&gt;""),TONGHOP!$K832,"")</f>
        <v/>
      </c>
      <c r="D832" s="3" t="str">
        <f>IF(AND(TONGHOP!$O832="KTHP",TONGHOP!$P832="TN",TONGHOP!$J832="R",TONGHOP!$K832&lt;&gt;""),TONGHOP!$M832,"")</f>
        <v/>
      </c>
      <c r="E832" s="3" t="str">
        <f>IF(AND(TONGHOP!$O832="KTHP",TONGHOP!$P832="VD",TONGHOP!$J832="R",TONGHOP!$K832&lt;&gt;""),TONGHOP!$K832,"")</f>
        <v/>
      </c>
      <c r="F832" s="3" t="str">
        <f>IF(AND(TONGHOP!$O832="KTHP",TONGHOP!$P832="VD",TONGHOP!$J832="R",TONGHOP!$K832&lt;&gt;""),TONGHOP!$M832,"")</f>
        <v/>
      </c>
      <c r="G832" s="3" t="str">
        <f>IF(AND(TONGHOP!$O832="KTHP",TONGHOP!$P832="TH",TONGHOP!$J832="R",TONGHOP!$K832&lt;&gt;""),TONGHOP!$K832,"")</f>
        <v/>
      </c>
      <c r="H832" s="3" t="str">
        <f>IF(AND(TONGHOP!$O832="KTHP",TONGHOP!$P832="TH",TONGHOP!$J832="R",TONGHOP!$K832&lt;&gt;""),TONGHOP!$M832,"")</f>
        <v/>
      </c>
      <c r="I832" s="3" t="str">
        <f>IF(AND(TONGHOP!$O832="ThiTN",TONGHOP!$P832="LT",TONGHOP!$J832="R",TONGHOP!$K832&lt;&gt;""),TONGHOP!$K832,"")</f>
        <v/>
      </c>
      <c r="J832" s="3" t="str">
        <f>IF(AND(TONGHOP!$O832="ThiTN",TONGHOP!$P832="LT",TONGHOP!$J832="R",TONGHOP!$K832&lt;&gt;""),TONGHOP!$M832,"")</f>
        <v/>
      </c>
      <c r="K832" s="3" t="str">
        <f>IF(AND(TONGHOP!$O832="ThiTN",TONGHOP!$P832="TN",TONGHOP!$J832="R",TONGHOP!$K832&lt;&gt;""),TONGHOP!$K832,"")</f>
        <v/>
      </c>
      <c r="L832" s="3" t="str">
        <f>IF(AND(TONGHOP!$O832="ThiTN",TONGHOP!$P832="TN",TONGHOP!$J832="R",TONGHOP!$K832&lt;&gt;""),TONGHOP!$M832,"")</f>
        <v/>
      </c>
      <c r="M832" s="3" t="str">
        <f>IF(AND(TONGHOP!$O832="ThiTN",TONGHOP!$P832="VĐ",TONGHOP!$J832="R",TONGHOP!$K832&lt;&gt;""),TONGHOP!$K832,"")</f>
        <v/>
      </c>
      <c r="N832" s="3" t="str">
        <f>IF(AND(TONGHOP!$O832="ThiTN",TONGHOP!$P832="VĐ",TONGHOP!$J832="R",TONGHOP!$K832&lt;&gt;""),TONGHOP!$M832,"")</f>
        <v/>
      </c>
      <c r="O832" s="3" t="str">
        <f>IF(AND(TONGHOP!$O832="ThiTN",TONGHOP!$P832="TH",TONGHOP!$J832="R",TONGHOP!$K832&lt;&gt;""),TONGHOP!$K832,"")</f>
        <v/>
      </c>
      <c r="P832" s="3" t="str">
        <f>IF(AND(TONGHOP!$O832="ThiTN",TONGHOP!$P832="TH",TONGHOP!$J832="R",TONGHOP!$K832&lt;&gt;""),TONGHOP!$M832,"")</f>
        <v/>
      </c>
    </row>
    <row r="833" spans="1:16">
      <c r="A833" s="3" t="str">
        <f>IF(AND(TONGHOP!$O833="KTHP",TONGHOP!$P833="LT",TONGHOP!$J833="R",TONGHOP!$K833&lt;&gt;""),TONGHOP!$K833,"")</f>
        <v/>
      </c>
      <c r="B833" s="3" t="str">
        <f>IF(AND(TONGHOP!$O833="KTHP",TONGHOP!$P833="LT",TONGHOP!$J833="R",TONGHOP!$K833&lt;&gt;""),TONGHOP!$M833,"")</f>
        <v/>
      </c>
      <c r="C833" s="3" t="str">
        <f>IF(AND(TONGHOP!$O833="KTHP",TONGHOP!$P833="TN",TONGHOP!$J833="R",TONGHOP!$K833&lt;&gt;""),TONGHOP!$K833,"")</f>
        <v/>
      </c>
      <c r="D833" s="3" t="str">
        <f>IF(AND(TONGHOP!$O833="KTHP",TONGHOP!$P833="TN",TONGHOP!$J833="R",TONGHOP!$K833&lt;&gt;""),TONGHOP!$M833,"")</f>
        <v/>
      </c>
      <c r="E833" s="3" t="str">
        <f>IF(AND(TONGHOP!$O833="KTHP",TONGHOP!$P833="VD",TONGHOP!$J833="R",TONGHOP!$K833&lt;&gt;""),TONGHOP!$K833,"")</f>
        <v/>
      </c>
      <c r="F833" s="3" t="str">
        <f>IF(AND(TONGHOP!$O833="KTHP",TONGHOP!$P833="VD",TONGHOP!$J833="R",TONGHOP!$K833&lt;&gt;""),TONGHOP!$M833,"")</f>
        <v/>
      </c>
      <c r="G833" s="3" t="str">
        <f>IF(AND(TONGHOP!$O833="KTHP",TONGHOP!$P833="TH",TONGHOP!$J833="R",TONGHOP!$K833&lt;&gt;""),TONGHOP!$K833,"")</f>
        <v/>
      </c>
      <c r="H833" s="3" t="str">
        <f>IF(AND(TONGHOP!$O833="KTHP",TONGHOP!$P833="TH",TONGHOP!$J833="R",TONGHOP!$K833&lt;&gt;""),TONGHOP!$M833,"")</f>
        <v/>
      </c>
      <c r="I833" s="3" t="str">
        <f>IF(AND(TONGHOP!$O833="ThiTN",TONGHOP!$P833="LT",TONGHOP!$J833="R",TONGHOP!$K833&lt;&gt;""),TONGHOP!$K833,"")</f>
        <v/>
      </c>
      <c r="J833" s="3" t="str">
        <f>IF(AND(TONGHOP!$O833="ThiTN",TONGHOP!$P833="LT",TONGHOP!$J833="R",TONGHOP!$K833&lt;&gt;""),TONGHOP!$M833,"")</f>
        <v/>
      </c>
      <c r="K833" s="3" t="str">
        <f>IF(AND(TONGHOP!$O833="ThiTN",TONGHOP!$P833="TN",TONGHOP!$J833="R",TONGHOP!$K833&lt;&gt;""),TONGHOP!$K833,"")</f>
        <v/>
      </c>
      <c r="L833" s="3" t="str">
        <f>IF(AND(TONGHOP!$O833="ThiTN",TONGHOP!$P833="TN",TONGHOP!$J833="R",TONGHOP!$K833&lt;&gt;""),TONGHOP!$M833,"")</f>
        <v/>
      </c>
      <c r="M833" s="3" t="str">
        <f>IF(AND(TONGHOP!$O833="ThiTN",TONGHOP!$P833="VĐ",TONGHOP!$J833="R",TONGHOP!$K833&lt;&gt;""),TONGHOP!$K833,"")</f>
        <v/>
      </c>
      <c r="N833" s="3" t="str">
        <f>IF(AND(TONGHOP!$O833="ThiTN",TONGHOP!$P833="VĐ",TONGHOP!$J833="R",TONGHOP!$K833&lt;&gt;""),TONGHOP!$M833,"")</f>
        <v/>
      </c>
      <c r="O833" s="3" t="str">
        <f>IF(AND(TONGHOP!$O833="ThiTN",TONGHOP!$P833="TH",TONGHOP!$J833="R",TONGHOP!$K833&lt;&gt;""),TONGHOP!$K833,"")</f>
        <v/>
      </c>
      <c r="P833" s="3" t="str">
        <f>IF(AND(TONGHOP!$O833="ThiTN",TONGHOP!$P833="TH",TONGHOP!$J833="R",TONGHOP!$K833&lt;&gt;""),TONGHOP!$M833,"")</f>
        <v/>
      </c>
    </row>
    <row r="834" spans="1:16">
      <c r="A834" s="3" t="str">
        <f>IF(AND(TONGHOP!$O834="KTHP",TONGHOP!$P834="LT",TONGHOP!$J834="R",TONGHOP!$K834&lt;&gt;""),TONGHOP!$K834,"")</f>
        <v>Đỗ Thị Thơm</v>
      </c>
      <c r="B834" s="3">
        <f>IF(AND(TONGHOP!$O834="KTHP",TONGHOP!$P834="LT",TONGHOP!$J834="R",TONGHOP!$K834&lt;&gt;""),TONGHOP!$M834,"")</f>
        <v>2</v>
      </c>
      <c r="C834" s="3" t="str">
        <f>IF(AND(TONGHOP!$O834="KTHP",TONGHOP!$P834="TN",TONGHOP!$J834="R",TONGHOP!$K834&lt;&gt;""),TONGHOP!$K834,"")</f>
        <v/>
      </c>
      <c r="D834" s="3" t="str">
        <f>IF(AND(TONGHOP!$O834="KTHP",TONGHOP!$P834="TN",TONGHOP!$J834="R",TONGHOP!$K834&lt;&gt;""),TONGHOP!$M834,"")</f>
        <v/>
      </c>
      <c r="E834" s="3" t="str">
        <f>IF(AND(TONGHOP!$O834="KTHP",TONGHOP!$P834="VD",TONGHOP!$J834="R",TONGHOP!$K834&lt;&gt;""),TONGHOP!$K834,"")</f>
        <v/>
      </c>
      <c r="F834" s="3" t="str">
        <f>IF(AND(TONGHOP!$O834="KTHP",TONGHOP!$P834="VD",TONGHOP!$J834="R",TONGHOP!$K834&lt;&gt;""),TONGHOP!$M834,"")</f>
        <v/>
      </c>
      <c r="G834" s="3" t="str">
        <f>IF(AND(TONGHOP!$O834="KTHP",TONGHOP!$P834="TH",TONGHOP!$J834="R",TONGHOP!$K834&lt;&gt;""),TONGHOP!$K834,"")</f>
        <v/>
      </c>
      <c r="H834" s="3" t="str">
        <f>IF(AND(TONGHOP!$O834="KTHP",TONGHOP!$P834="TH",TONGHOP!$J834="R",TONGHOP!$K834&lt;&gt;""),TONGHOP!$M834,"")</f>
        <v/>
      </c>
      <c r="I834" s="3" t="str">
        <f>IF(AND(TONGHOP!$O834="ThiTN",TONGHOP!$P834="LT",TONGHOP!$J834="R",TONGHOP!$K834&lt;&gt;""),TONGHOP!$K834,"")</f>
        <v/>
      </c>
      <c r="J834" s="3" t="str">
        <f>IF(AND(TONGHOP!$O834="ThiTN",TONGHOP!$P834="LT",TONGHOP!$J834="R",TONGHOP!$K834&lt;&gt;""),TONGHOP!$M834,"")</f>
        <v/>
      </c>
      <c r="K834" s="3" t="str">
        <f>IF(AND(TONGHOP!$O834="ThiTN",TONGHOP!$P834="TN",TONGHOP!$J834="R",TONGHOP!$K834&lt;&gt;""),TONGHOP!$K834,"")</f>
        <v/>
      </c>
      <c r="L834" s="3" t="str">
        <f>IF(AND(TONGHOP!$O834="ThiTN",TONGHOP!$P834="TN",TONGHOP!$J834="R",TONGHOP!$K834&lt;&gt;""),TONGHOP!$M834,"")</f>
        <v/>
      </c>
      <c r="M834" s="3" t="str">
        <f>IF(AND(TONGHOP!$O834="ThiTN",TONGHOP!$P834="VĐ",TONGHOP!$J834="R",TONGHOP!$K834&lt;&gt;""),TONGHOP!$K834,"")</f>
        <v/>
      </c>
      <c r="N834" s="3" t="str">
        <f>IF(AND(TONGHOP!$O834="ThiTN",TONGHOP!$P834="VĐ",TONGHOP!$J834="R",TONGHOP!$K834&lt;&gt;""),TONGHOP!$M834,"")</f>
        <v/>
      </c>
      <c r="O834" s="3" t="str">
        <f>IF(AND(TONGHOP!$O834="ThiTN",TONGHOP!$P834="TH",TONGHOP!$J834="R",TONGHOP!$K834&lt;&gt;""),TONGHOP!$K834,"")</f>
        <v/>
      </c>
      <c r="P834" s="3" t="str">
        <f>IF(AND(TONGHOP!$O834="ThiTN",TONGHOP!$P834="TH",TONGHOP!$J834="R",TONGHOP!$K834&lt;&gt;""),TONGHOP!$M834,"")</f>
        <v/>
      </c>
    </row>
    <row r="835" spans="1:16">
      <c r="A835" s="3" t="str">
        <f>IF(AND(TONGHOP!$O835="KTHP",TONGHOP!$P835="LT",TONGHOP!$J835="R",TONGHOP!$K835&lt;&gt;""),TONGHOP!$K835,"")</f>
        <v/>
      </c>
      <c r="B835" s="3" t="str">
        <f>IF(AND(TONGHOP!$O835="KTHP",TONGHOP!$P835="LT",TONGHOP!$J835="R",TONGHOP!$K835&lt;&gt;""),TONGHOP!$M835,"")</f>
        <v/>
      </c>
      <c r="C835" s="3" t="str">
        <f>IF(AND(TONGHOP!$O835="KTHP",TONGHOP!$P835="TN",TONGHOP!$J835="R",TONGHOP!$K835&lt;&gt;""),TONGHOP!$K835,"")</f>
        <v/>
      </c>
      <c r="D835" s="3" t="str">
        <f>IF(AND(TONGHOP!$O835="KTHP",TONGHOP!$P835="TN",TONGHOP!$J835="R",TONGHOP!$K835&lt;&gt;""),TONGHOP!$M835,"")</f>
        <v/>
      </c>
      <c r="E835" s="3" t="str">
        <f>IF(AND(TONGHOP!$O835="KTHP",TONGHOP!$P835="VD",TONGHOP!$J835="R",TONGHOP!$K835&lt;&gt;""),TONGHOP!$K835,"")</f>
        <v/>
      </c>
      <c r="F835" s="3" t="str">
        <f>IF(AND(TONGHOP!$O835="KTHP",TONGHOP!$P835="VD",TONGHOP!$J835="R",TONGHOP!$K835&lt;&gt;""),TONGHOP!$M835,"")</f>
        <v/>
      </c>
      <c r="G835" s="3" t="str">
        <f>IF(AND(TONGHOP!$O835="KTHP",TONGHOP!$P835="TH",TONGHOP!$J835="R",TONGHOP!$K835&lt;&gt;""),TONGHOP!$K835,"")</f>
        <v/>
      </c>
      <c r="H835" s="3" t="str">
        <f>IF(AND(TONGHOP!$O835="KTHP",TONGHOP!$P835="TH",TONGHOP!$J835="R",TONGHOP!$K835&lt;&gt;""),TONGHOP!$M835,"")</f>
        <v/>
      </c>
      <c r="I835" s="3" t="str">
        <f>IF(AND(TONGHOP!$O835="ThiTN",TONGHOP!$P835="LT",TONGHOP!$J835="R",TONGHOP!$K835&lt;&gt;""),TONGHOP!$K835,"")</f>
        <v/>
      </c>
      <c r="J835" s="3" t="str">
        <f>IF(AND(TONGHOP!$O835="ThiTN",TONGHOP!$P835="LT",TONGHOP!$J835="R",TONGHOP!$K835&lt;&gt;""),TONGHOP!$M835,"")</f>
        <v/>
      </c>
      <c r="K835" s="3" t="str">
        <f>IF(AND(TONGHOP!$O835="ThiTN",TONGHOP!$P835="TN",TONGHOP!$J835="R",TONGHOP!$K835&lt;&gt;""),TONGHOP!$K835,"")</f>
        <v/>
      </c>
      <c r="L835" s="3" t="str">
        <f>IF(AND(TONGHOP!$O835="ThiTN",TONGHOP!$P835="TN",TONGHOP!$J835="R",TONGHOP!$K835&lt;&gt;""),TONGHOP!$M835,"")</f>
        <v/>
      </c>
      <c r="M835" s="3" t="str">
        <f>IF(AND(TONGHOP!$O835="ThiTN",TONGHOP!$P835="VĐ",TONGHOP!$J835="R",TONGHOP!$K835&lt;&gt;""),TONGHOP!$K835,"")</f>
        <v/>
      </c>
      <c r="N835" s="3" t="str">
        <f>IF(AND(TONGHOP!$O835="ThiTN",TONGHOP!$P835="VĐ",TONGHOP!$J835="R",TONGHOP!$K835&lt;&gt;""),TONGHOP!$M835,"")</f>
        <v/>
      </c>
      <c r="O835" s="3" t="str">
        <f>IF(AND(TONGHOP!$O835="ThiTN",TONGHOP!$P835="TH",TONGHOP!$J835="R",TONGHOP!$K835&lt;&gt;""),TONGHOP!$K835,"")</f>
        <v/>
      </c>
      <c r="P835" s="3" t="str">
        <f>IF(AND(TONGHOP!$O835="ThiTN",TONGHOP!$P835="TH",TONGHOP!$J835="R",TONGHOP!$K835&lt;&gt;""),TONGHOP!$M835,"")</f>
        <v/>
      </c>
    </row>
    <row r="836" spans="1:16">
      <c r="A836" s="3" t="str">
        <f>IF(AND(TONGHOP!$O836="KTHP",TONGHOP!$P836="LT",TONGHOP!$J836="R",TONGHOP!$K836&lt;&gt;""),TONGHOP!$K836,"")</f>
        <v/>
      </c>
      <c r="B836" s="3" t="str">
        <f>IF(AND(TONGHOP!$O836="KTHP",TONGHOP!$P836="LT",TONGHOP!$J836="R",TONGHOP!$K836&lt;&gt;""),TONGHOP!$M836,"")</f>
        <v/>
      </c>
      <c r="C836" s="3" t="str">
        <f>IF(AND(TONGHOP!$O836="KTHP",TONGHOP!$P836="TN",TONGHOP!$J836="R",TONGHOP!$K836&lt;&gt;""),TONGHOP!$K836,"")</f>
        <v/>
      </c>
      <c r="D836" s="3" t="str">
        <f>IF(AND(TONGHOP!$O836="KTHP",TONGHOP!$P836="TN",TONGHOP!$J836="R",TONGHOP!$K836&lt;&gt;""),TONGHOP!$M836,"")</f>
        <v/>
      </c>
      <c r="E836" s="3" t="str">
        <f>IF(AND(TONGHOP!$O836="KTHP",TONGHOP!$P836="VD",TONGHOP!$J836="R",TONGHOP!$K836&lt;&gt;""),TONGHOP!$K836,"")</f>
        <v/>
      </c>
      <c r="F836" s="3" t="str">
        <f>IF(AND(TONGHOP!$O836="KTHP",TONGHOP!$P836="VD",TONGHOP!$J836="R",TONGHOP!$K836&lt;&gt;""),TONGHOP!$M836,"")</f>
        <v/>
      </c>
      <c r="G836" s="3" t="str">
        <f>IF(AND(TONGHOP!$O836="KTHP",TONGHOP!$P836="TH",TONGHOP!$J836="R",TONGHOP!$K836&lt;&gt;""),TONGHOP!$K836,"")</f>
        <v/>
      </c>
      <c r="H836" s="3" t="str">
        <f>IF(AND(TONGHOP!$O836="KTHP",TONGHOP!$P836="TH",TONGHOP!$J836="R",TONGHOP!$K836&lt;&gt;""),TONGHOP!$M836,"")</f>
        <v/>
      </c>
      <c r="I836" s="3" t="str">
        <f>IF(AND(TONGHOP!$O836="ThiTN",TONGHOP!$P836="LT",TONGHOP!$J836="R",TONGHOP!$K836&lt;&gt;""),TONGHOP!$K836,"")</f>
        <v/>
      </c>
      <c r="J836" s="3" t="str">
        <f>IF(AND(TONGHOP!$O836="ThiTN",TONGHOP!$P836="LT",TONGHOP!$J836="R",TONGHOP!$K836&lt;&gt;""),TONGHOP!$M836,"")</f>
        <v/>
      </c>
      <c r="K836" s="3" t="str">
        <f>IF(AND(TONGHOP!$O836="ThiTN",TONGHOP!$P836="TN",TONGHOP!$J836="R",TONGHOP!$K836&lt;&gt;""),TONGHOP!$K836,"")</f>
        <v/>
      </c>
      <c r="L836" s="3" t="str">
        <f>IF(AND(TONGHOP!$O836="ThiTN",TONGHOP!$P836="TN",TONGHOP!$J836="R",TONGHOP!$K836&lt;&gt;""),TONGHOP!$M836,"")</f>
        <v/>
      </c>
      <c r="M836" s="3" t="str">
        <f>IF(AND(TONGHOP!$O836="ThiTN",TONGHOP!$P836="VĐ",TONGHOP!$J836="R",TONGHOP!$K836&lt;&gt;""),TONGHOP!$K836,"")</f>
        <v/>
      </c>
      <c r="N836" s="3" t="str">
        <f>IF(AND(TONGHOP!$O836="ThiTN",TONGHOP!$P836="VĐ",TONGHOP!$J836="R",TONGHOP!$K836&lt;&gt;""),TONGHOP!$M836,"")</f>
        <v/>
      </c>
      <c r="O836" s="3" t="str">
        <f>IF(AND(TONGHOP!$O836="ThiTN",TONGHOP!$P836="TH",TONGHOP!$J836="R",TONGHOP!$K836&lt;&gt;""),TONGHOP!$K836,"")</f>
        <v/>
      </c>
      <c r="P836" s="3" t="str">
        <f>IF(AND(TONGHOP!$O836="ThiTN",TONGHOP!$P836="TH",TONGHOP!$J836="R",TONGHOP!$K836&lt;&gt;""),TONGHOP!$M836,"")</f>
        <v/>
      </c>
    </row>
    <row r="837" spans="1:16">
      <c r="A837" s="3" t="str">
        <f>IF(AND(TONGHOP!$O837="KTHP",TONGHOP!$P837="LT",TONGHOP!$J837="R",TONGHOP!$K837&lt;&gt;""),TONGHOP!$K837,"")</f>
        <v/>
      </c>
      <c r="B837" s="3" t="str">
        <f>IF(AND(TONGHOP!$O837="KTHP",TONGHOP!$P837="LT",TONGHOP!$J837="R",TONGHOP!$K837&lt;&gt;""),TONGHOP!$M837,"")</f>
        <v/>
      </c>
      <c r="C837" s="3" t="str">
        <f>IF(AND(TONGHOP!$O837="KTHP",TONGHOP!$P837="TN",TONGHOP!$J837="R",TONGHOP!$K837&lt;&gt;""),TONGHOP!$K837,"")</f>
        <v/>
      </c>
      <c r="D837" s="3" t="str">
        <f>IF(AND(TONGHOP!$O837="KTHP",TONGHOP!$P837="TN",TONGHOP!$J837="R",TONGHOP!$K837&lt;&gt;""),TONGHOP!$M837,"")</f>
        <v/>
      </c>
      <c r="E837" s="3" t="str">
        <f>IF(AND(TONGHOP!$O837="KTHP",TONGHOP!$P837="VD",TONGHOP!$J837="R",TONGHOP!$K837&lt;&gt;""),TONGHOP!$K837,"")</f>
        <v/>
      </c>
      <c r="F837" s="3" t="str">
        <f>IF(AND(TONGHOP!$O837="KTHP",TONGHOP!$P837="VD",TONGHOP!$J837="R",TONGHOP!$K837&lt;&gt;""),TONGHOP!$M837,"")</f>
        <v/>
      </c>
      <c r="G837" s="3" t="str">
        <f>IF(AND(TONGHOP!$O837="KTHP",TONGHOP!$P837="TH",TONGHOP!$J837="R",TONGHOP!$K837&lt;&gt;""),TONGHOP!$K837,"")</f>
        <v/>
      </c>
      <c r="H837" s="3" t="str">
        <f>IF(AND(TONGHOP!$O837="KTHP",TONGHOP!$P837="TH",TONGHOP!$J837="R",TONGHOP!$K837&lt;&gt;""),TONGHOP!$M837,"")</f>
        <v/>
      </c>
      <c r="I837" s="3" t="str">
        <f>IF(AND(TONGHOP!$O837="ThiTN",TONGHOP!$P837="LT",TONGHOP!$J837="R",TONGHOP!$K837&lt;&gt;""),TONGHOP!$K837,"")</f>
        <v/>
      </c>
      <c r="J837" s="3" t="str">
        <f>IF(AND(TONGHOP!$O837="ThiTN",TONGHOP!$P837="LT",TONGHOP!$J837="R",TONGHOP!$K837&lt;&gt;""),TONGHOP!$M837,"")</f>
        <v/>
      </c>
      <c r="K837" s="3" t="str">
        <f>IF(AND(TONGHOP!$O837="ThiTN",TONGHOP!$P837="TN",TONGHOP!$J837="R",TONGHOP!$K837&lt;&gt;""),TONGHOP!$K837,"")</f>
        <v/>
      </c>
      <c r="L837" s="3" t="str">
        <f>IF(AND(TONGHOP!$O837="ThiTN",TONGHOP!$P837="TN",TONGHOP!$J837="R",TONGHOP!$K837&lt;&gt;""),TONGHOP!$M837,"")</f>
        <v/>
      </c>
      <c r="M837" s="3" t="str">
        <f>IF(AND(TONGHOP!$O837="ThiTN",TONGHOP!$P837="VĐ",TONGHOP!$J837="R",TONGHOP!$K837&lt;&gt;""),TONGHOP!$K837,"")</f>
        <v/>
      </c>
      <c r="N837" s="3" t="str">
        <f>IF(AND(TONGHOP!$O837="ThiTN",TONGHOP!$P837="VĐ",TONGHOP!$J837="R",TONGHOP!$K837&lt;&gt;""),TONGHOP!$M837,"")</f>
        <v/>
      </c>
      <c r="O837" s="3" t="str">
        <f>IF(AND(TONGHOP!$O837="ThiTN",TONGHOP!$P837="TH",TONGHOP!$J837="R",TONGHOP!$K837&lt;&gt;""),TONGHOP!$K837,"")</f>
        <v/>
      </c>
      <c r="P837" s="3" t="str">
        <f>IF(AND(TONGHOP!$O837="ThiTN",TONGHOP!$P837="TH",TONGHOP!$J837="R",TONGHOP!$K837&lt;&gt;""),TONGHOP!$M837,"")</f>
        <v/>
      </c>
    </row>
    <row r="838" spans="1:16">
      <c r="A838" s="3" t="str">
        <f>IF(AND(TONGHOP!$O838="KTHP",TONGHOP!$P838="LT",TONGHOP!$J838="R",TONGHOP!$K838&lt;&gt;""),TONGHOP!$K838,"")</f>
        <v/>
      </c>
      <c r="B838" s="3" t="str">
        <f>IF(AND(TONGHOP!$O838="KTHP",TONGHOP!$P838="LT",TONGHOP!$J838="R",TONGHOP!$K838&lt;&gt;""),TONGHOP!$M838,"")</f>
        <v/>
      </c>
      <c r="C838" s="3" t="str">
        <f>IF(AND(TONGHOP!$O838="KTHP",TONGHOP!$P838="TN",TONGHOP!$J838="R",TONGHOP!$K838&lt;&gt;""),TONGHOP!$K838,"")</f>
        <v/>
      </c>
      <c r="D838" s="3" t="str">
        <f>IF(AND(TONGHOP!$O838="KTHP",TONGHOP!$P838="TN",TONGHOP!$J838="R",TONGHOP!$K838&lt;&gt;""),TONGHOP!$M838,"")</f>
        <v/>
      </c>
      <c r="E838" s="3" t="str">
        <f>IF(AND(TONGHOP!$O838="KTHP",TONGHOP!$P838="VD",TONGHOP!$J838="R",TONGHOP!$K838&lt;&gt;""),TONGHOP!$K838,"")</f>
        <v/>
      </c>
      <c r="F838" s="3" t="str">
        <f>IF(AND(TONGHOP!$O838="KTHP",TONGHOP!$P838="VD",TONGHOP!$J838="R",TONGHOP!$K838&lt;&gt;""),TONGHOP!$M838,"")</f>
        <v/>
      </c>
      <c r="G838" s="3" t="str">
        <f>IF(AND(TONGHOP!$O838="KTHP",TONGHOP!$P838="TH",TONGHOP!$J838="R",TONGHOP!$K838&lt;&gt;""),TONGHOP!$K838,"")</f>
        <v/>
      </c>
      <c r="H838" s="3" t="str">
        <f>IF(AND(TONGHOP!$O838="KTHP",TONGHOP!$P838="TH",TONGHOP!$J838="R",TONGHOP!$K838&lt;&gt;""),TONGHOP!$M838,"")</f>
        <v/>
      </c>
      <c r="I838" s="3" t="str">
        <f>IF(AND(TONGHOP!$O838="ThiTN",TONGHOP!$P838="LT",TONGHOP!$J838="R",TONGHOP!$K838&lt;&gt;""),TONGHOP!$K838,"")</f>
        <v/>
      </c>
      <c r="J838" s="3" t="str">
        <f>IF(AND(TONGHOP!$O838="ThiTN",TONGHOP!$P838="LT",TONGHOP!$J838="R",TONGHOP!$K838&lt;&gt;""),TONGHOP!$M838,"")</f>
        <v/>
      </c>
      <c r="K838" s="3" t="str">
        <f>IF(AND(TONGHOP!$O838="ThiTN",TONGHOP!$P838="TN",TONGHOP!$J838="R",TONGHOP!$K838&lt;&gt;""),TONGHOP!$K838,"")</f>
        <v/>
      </c>
      <c r="L838" s="3" t="str">
        <f>IF(AND(TONGHOP!$O838="ThiTN",TONGHOP!$P838="TN",TONGHOP!$J838="R",TONGHOP!$K838&lt;&gt;""),TONGHOP!$M838,"")</f>
        <v/>
      </c>
      <c r="M838" s="3" t="str">
        <f>IF(AND(TONGHOP!$O838="ThiTN",TONGHOP!$P838="VĐ",TONGHOP!$J838="R",TONGHOP!$K838&lt;&gt;""),TONGHOP!$K838,"")</f>
        <v/>
      </c>
      <c r="N838" s="3" t="str">
        <f>IF(AND(TONGHOP!$O838="ThiTN",TONGHOP!$P838="VĐ",TONGHOP!$J838="R",TONGHOP!$K838&lt;&gt;""),TONGHOP!$M838,"")</f>
        <v/>
      </c>
      <c r="O838" s="3" t="str">
        <f>IF(AND(TONGHOP!$O838="ThiTN",TONGHOP!$P838="TH",TONGHOP!$J838="R",TONGHOP!$K838&lt;&gt;""),TONGHOP!$K838,"")</f>
        <v/>
      </c>
      <c r="P838" s="3" t="str">
        <f>IF(AND(TONGHOP!$O838="ThiTN",TONGHOP!$P838="TH",TONGHOP!$J838="R",TONGHOP!$K838&lt;&gt;""),TONGHOP!$M838,"")</f>
        <v/>
      </c>
    </row>
    <row r="839" spans="1:16">
      <c r="A839" s="3" t="str">
        <f>IF(AND(TONGHOP!$O839="KTHP",TONGHOP!$P839="LT",TONGHOP!$J839="R",TONGHOP!$K839&lt;&gt;""),TONGHOP!$K839,"")</f>
        <v>Nguyễn Khoa</v>
      </c>
      <c r="B839" s="3">
        <f>IF(AND(TONGHOP!$O839="KTHP",TONGHOP!$P839="LT",TONGHOP!$J839="R",TONGHOP!$K839&lt;&gt;""),TONGHOP!$M839,"")</f>
        <v>3</v>
      </c>
      <c r="C839" s="3" t="str">
        <f>IF(AND(TONGHOP!$O839="KTHP",TONGHOP!$P839="TN",TONGHOP!$J839="R",TONGHOP!$K839&lt;&gt;""),TONGHOP!$K839,"")</f>
        <v/>
      </c>
      <c r="D839" s="3" t="str">
        <f>IF(AND(TONGHOP!$O839="KTHP",TONGHOP!$P839="TN",TONGHOP!$J839="R",TONGHOP!$K839&lt;&gt;""),TONGHOP!$M839,"")</f>
        <v/>
      </c>
      <c r="E839" s="3" t="str">
        <f>IF(AND(TONGHOP!$O839="KTHP",TONGHOP!$P839="VD",TONGHOP!$J839="R",TONGHOP!$K839&lt;&gt;""),TONGHOP!$K839,"")</f>
        <v/>
      </c>
      <c r="F839" s="3" t="str">
        <f>IF(AND(TONGHOP!$O839="KTHP",TONGHOP!$P839="VD",TONGHOP!$J839="R",TONGHOP!$K839&lt;&gt;""),TONGHOP!$M839,"")</f>
        <v/>
      </c>
      <c r="G839" s="3" t="str">
        <f>IF(AND(TONGHOP!$O839="KTHP",TONGHOP!$P839="TH",TONGHOP!$J839="R",TONGHOP!$K839&lt;&gt;""),TONGHOP!$K839,"")</f>
        <v/>
      </c>
      <c r="H839" s="3" t="str">
        <f>IF(AND(TONGHOP!$O839="KTHP",TONGHOP!$P839="TH",TONGHOP!$J839="R",TONGHOP!$K839&lt;&gt;""),TONGHOP!$M839,"")</f>
        <v/>
      </c>
      <c r="I839" s="3" t="str">
        <f>IF(AND(TONGHOP!$O839="ThiTN",TONGHOP!$P839="LT",TONGHOP!$J839="R",TONGHOP!$K839&lt;&gt;""),TONGHOP!$K839,"")</f>
        <v/>
      </c>
      <c r="J839" s="3" t="str">
        <f>IF(AND(TONGHOP!$O839="ThiTN",TONGHOP!$P839="LT",TONGHOP!$J839="R",TONGHOP!$K839&lt;&gt;""),TONGHOP!$M839,"")</f>
        <v/>
      </c>
      <c r="K839" s="3" t="str">
        <f>IF(AND(TONGHOP!$O839="ThiTN",TONGHOP!$P839="TN",TONGHOP!$J839="R",TONGHOP!$K839&lt;&gt;""),TONGHOP!$K839,"")</f>
        <v/>
      </c>
      <c r="L839" s="3" t="str">
        <f>IF(AND(TONGHOP!$O839="ThiTN",TONGHOP!$P839="TN",TONGHOP!$J839="R",TONGHOP!$K839&lt;&gt;""),TONGHOP!$M839,"")</f>
        <v/>
      </c>
      <c r="M839" s="3" t="str">
        <f>IF(AND(TONGHOP!$O839="ThiTN",TONGHOP!$P839="VĐ",TONGHOP!$J839="R",TONGHOP!$K839&lt;&gt;""),TONGHOP!$K839,"")</f>
        <v/>
      </c>
      <c r="N839" s="3" t="str">
        <f>IF(AND(TONGHOP!$O839="ThiTN",TONGHOP!$P839="VĐ",TONGHOP!$J839="R",TONGHOP!$K839&lt;&gt;""),TONGHOP!$M839,"")</f>
        <v/>
      </c>
      <c r="O839" s="3" t="str">
        <f>IF(AND(TONGHOP!$O839="ThiTN",TONGHOP!$P839="TH",TONGHOP!$J839="R",TONGHOP!$K839&lt;&gt;""),TONGHOP!$K839,"")</f>
        <v/>
      </c>
      <c r="P839" s="3" t="str">
        <f>IF(AND(TONGHOP!$O839="ThiTN",TONGHOP!$P839="TH",TONGHOP!$J839="R",TONGHOP!$K839&lt;&gt;""),TONGHOP!$M839,"")</f>
        <v/>
      </c>
    </row>
    <row r="840" spans="1:16">
      <c r="A840" s="3" t="str">
        <f>IF(AND(TONGHOP!$O840="KTHP",TONGHOP!$P840="LT",TONGHOP!$J840="R",TONGHOP!$K840&lt;&gt;""),TONGHOP!$K840,"")</f>
        <v/>
      </c>
      <c r="B840" s="3" t="str">
        <f>IF(AND(TONGHOP!$O840="KTHP",TONGHOP!$P840="LT",TONGHOP!$J840="R",TONGHOP!$K840&lt;&gt;""),TONGHOP!$M840,"")</f>
        <v/>
      </c>
      <c r="C840" s="3" t="str">
        <f>IF(AND(TONGHOP!$O840="KTHP",TONGHOP!$P840="TN",TONGHOP!$J840="R",TONGHOP!$K840&lt;&gt;""),TONGHOP!$K840,"")</f>
        <v/>
      </c>
      <c r="D840" s="3" t="str">
        <f>IF(AND(TONGHOP!$O840="KTHP",TONGHOP!$P840="TN",TONGHOP!$J840="R",TONGHOP!$K840&lt;&gt;""),TONGHOP!$M840,"")</f>
        <v/>
      </c>
      <c r="E840" s="3" t="str">
        <f>IF(AND(TONGHOP!$O840="KTHP",TONGHOP!$P840="VD",TONGHOP!$J840="R",TONGHOP!$K840&lt;&gt;""),TONGHOP!$K840,"")</f>
        <v/>
      </c>
      <c r="F840" s="3" t="str">
        <f>IF(AND(TONGHOP!$O840="KTHP",TONGHOP!$P840="VD",TONGHOP!$J840="R",TONGHOP!$K840&lt;&gt;""),TONGHOP!$M840,"")</f>
        <v/>
      </c>
      <c r="G840" s="3" t="str">
        <f>IF(AND(TONGHOP!$O840="KTHP",TONGHOP!$P840="TH",TONGHOP!$J840="R",TONGHOP!$K840&lt;&gt;""),TONGHOP!$K840,"")</f>
        <v/>
      </c>
      <c r="H840" s="3" t="str">
        <f>IF(AND(TONGHOP!$O840="KTHP",TONGHOP!$P840="TH",TONGHOP!$J840="R",TONGHOP!$K840&lt;&gt;""),TONGHOP!$M840,"")</f>
        <v/>
      </c>
      <c r="I840" s="3" t="str">
        <f>IF(AND(TONGHOP!$O840="ThiTN",TONGHOP!$P840="LT",TONGHOP!$J840="R",TONGHOP!$K840&lt;&gt;""),TONGHOP!$K840,"")</f>
        <v/>
      </c>
      <c r="J840" s="3" t="str">
        <f>IF(AND(TONGHOP!$O840="ThiTN",TONGHOP!$P840="LT",TONGHOP!$J840="R",TONGHOP!$K840&lt;&gt;""),TONGHOP!$M840,"")</f>
        <v/>
      </c>
      <c r="K840" s="3" t="str">
        <f>IF(AND(TONGHOP!$O840="ThiTN",TONGHOP!$P840="TN",TONGHOP!$J840="R",TONGHOP!$K840&lt;&gt;""),TONGHOP!$K840,"")</f>
        <v/>
      </c>
      <c r="L840" s="3" t="str">
        <f>IF(AND(TONGHOP!$O840="ThiTN",TONGHOP!$P840="TN",TONGHOP!$J840="R",TONGHOP!$K840&lt;&gt;""),TONGHOP!$M840,"")</f>
        <v/>
      </c>
      <c r="M840" s="3" t="str">
        <f>IF(AND(TONGHOP!$O840="ThiTN",TONGHOP!$P840="VĐ",TONGHOP!$J840="R",TONGHOP!$K840&lt;&gt;""),TONGHOP!$K840,"")</f>
        <v/>
      </c>
      <c r="N840" s="3" t="str">
        <f>IF(AND(TONGHOP!$O840="ThiTN",TONGHOP!$P840="VĐ",TONGHOP!$J840="R",TONGHOP!$K840&lt;&gt;""),TONGHOP!$M840,"")</f>
        <v/>
      </c>
      <c r="O840" s="3" t="str">
        <f>IF(AND(TONGHOP!$O840="ThiTN",TONGHOP!$P840="TH",TONGHOP!$J840="R",TONGHOP!$K840&lt;&gt;""),TONGHOP!$K840,"")</f>
        <v/>
      </c>
      <c r="P840" s="3" t="str">
        <f>IF(AND(TONGHOP!$O840="ThiTN",TONGHOP!$P840="TH",TONGHOP!$J840="R",TONGHOP!$K840&lt;&gt;""),TONGHOP!$M840,"")</f>
        <v/>
      </c>
    </row>
    <row r="841" spans="1:16">
      <c r="A841" s="3" t="str">
        <f>IF(AND(TONGHOP!$O841="KTHP",TONGHOP!$P841="LT",TONGHOP!$J841="R",TONGHOP!$K841&lt;&gt;""),TONGHOP!$K841,"")</f>
        <v/>
      </c>
      <c r="B841" s="3" t="str">
        <f>IF(AND(TONGHOP!$O841="KTHP",TONGHOP!$P841="LT",TONGHOP!$J841="R",TONGHOP!$K841&lt;&gt;""),TONGHOP!$M841,"")</f>
        <v/>
      </c>
      <c r="C841" s="3" t="str">
        <f>IF(AND(TONGHOP!$O841="KTHP",TONGHOP!$P841="TN",TONGHOP!$J841="R",TONGHOP!$K841&lt;&gt;""),TONGHOP!$K841,"")</f>
        <v/>
      </c>
      <c r="D841" s="3" t="str">
        <f>IF(AND(TONGHOP!$O841="KTHP",TONGHOP!$P841="TN",TONGHOP!$J841="R",TONGHOP!$K841&lt;&gt;""),TONGHOP!$M841,"")</f>
        <v/>
      </c>
      <c r="E841" s="3" t="str">
        <f>IF(AND(TONGHOP!$O841="KTHP",TONGHOP!$P841="VD",TONGHOP!$J841="R",TONGHOP!$K841&lt;&gt;""),TONGHOP!$K841,"")</f>
        <v/>
      </c>
      <c r="F841" s="3" t="str">
        <f>IF(AND(TONGHOP!$O841="KTHP",TONGHOP!$P841="VD",TONGHOP!$J841="R",TONGHOP!$K841&lt;&gt;""),TONGHOP!$M841,"")</f>
        <v/>
      </c>
      <c r="G841" s="3" t="str">
        <f>IF(AND(TONGHOP!$O841="KTHP",TONGHOP!$P841="TH",TONGHOP!$J841="R",TONGHOP!$K841&lt;&gt;""),TONGHOP!$K841,"")</f>
        <v/>
      </c>
      <c r="H841" s="3" t="str">
        <f>IF(AND(TONGHOP!$O841="KTHP",TONGHOP!$P841="TH",TONGHOP!$J841="R",TONGHOP!$K841&lt;&gt;""),TONGHOP!$M841,"")</f>
        <v/>
      </c>
      <c r="I841" s="3" t="str">
        <f>IF(AND(TONGHOP!$O841="ThiTN",TONGHOP!$P841="LT",TONGHOP!$J841="R",TONGHOP!$K841&lt;&gt;""),TONGHOP!$K841,"")</f>
        <v/>
      </c>
      <c r="J841" s="3" t="str">
        <f>IF(AND(TONGHOP!$O841="ThiTN",TONGHOP!$P841="LT",TONGHOP!$J841="R",TONGHOP!$K841&lt;&gt;""),TONGHOP!$M841,"")</f>
        <v/>
      </c>
      <c r="K841" s="3" t="str">
        <f>IF(AND(TONGHOP!$O841="ThiTN",TONGHOP!$P841="TN",TONGHOP!$J841="R",TONGHOP!$K841&lt;&gt;""),TONGHOP!$K841,"")</f>
        <v/>
      </c>
      <c r="L841" s="3" t="str">
        <f>IF(AND(TONGHOP!$O841="ThiTN",TONGHOP!$P841="TN",TONGHOP!$J841="R",TONGHOP!$K841&lt;&gt;""),TONGHOP!$M841,"")</f>
        <v/>
      </c>
      <c r="M841" s="3" t="str">
        <f>IF(AND(TONGHOP!$O841="ThiTN",TONGHOP!$P841="VĐ",TONGHOP!$J841="R",TONGHOP!$K841&lt;&gt;""),TONGHOP!$K841,"")</f>
        <v/>
      </c>
      <c r="N841" s="3" t="str">
        <f>IF(AND(TONGHOP!$O841="ThiTN",TONGHOP!$P841="VĐ",TONGHOP!$J841="R",TONGHOP!$K841&lt;&gt;""),TONGHOP!$M841,"")</f>
        <v/>
      </c>
      <c r="O841" s="3" t="str">
        <f>IF(AND(TONGHOP!$O841="ThiTN",TONGHOP!$P841="TH",TONGHOP!$J841="R",TONGHOP!$K841&lt;&gt;""),TONGHOP!$K841,"")</f>
        <v/>
      </c>
      <c r="P841" s="3" t="str">
        <f>IF(AND(TONGHOP!$O841="ThiTN",TONGHOP!$P841="TH",TONGHOP!$J841="R",TONGHOP!$K841&lt;&gt;""),TONGHOP!$M841,"")</f>
        <v/>
      </c>
    </row>
    <row r="842" spans="1:16">
      <c r="A842" s="3" t="str">
        <f>IF(AND(TONGHOP!$O842="KTHP",TONGHOP!$P842="LT",TONGHOP!$J842="R",TONGHOP!$K842&lt;&gt;""),TONGHOP!$K842,"")</f>
        <v/>
      </c>
      <c r="B842" s="3" t="str">
        <f>IF(AND(TONGHOP!$O842="KTHP",TONGHOP!$P842="LT",TONGHOP!$J842="R",TONGHOP!$K842&lt;&gt;""),TONGHOP!$M842,"")</f>
        <v/>
      </c>
      <c r="C842" s="3" t="str">
        <f>IF(AND(TONGHOP!$O842="KTHP",TONGHOP!$P842="TN",TONGHOP!$J842="R",TONGHOP!$K842&lt;&gt;""),TONGHOP!$K842,"")</f>
        <v/>
      </c>
      <c r="D842" s="3" t="str">
        <f>IF(AND(TONGHOP!$O842="KTHP",TONGHOP!$P842="TN",TONGHOP!$J842="R",TONGHOP!$K842&lt;&gt;""),TONGHOP!$M842,"")</f>
        <v/>
      </c>
      <c r="E842" s="3" t="str">
        <f>IF(AND(TONGHOP!$O842="KTHP",TONGHOP!$P842="VD",TONGHOP!$J842="R",TONGHOP!$K842&lt;&gt;""),TONGHOP!$K842,"")</f>
        <v/>
      </c>
      <c r="F842" s="3" t="str">
        <f>IF(AND(TONGHOP!$O842="KTHP",TONGHOP!$P842="VD",TONGHOP!$J842="R",TONGHOP!$K842&lt;&gt;""),TONGHOP!$M842,"")</f>
        <v/>
      </c>
      <c r="G842" s="3" t="str">
        <f>IF(AND(TONGHOP!$O842="KTHP",TONGHOP!$P842="TH",TONGHOP!$J842="R",TONGHOP!$K842&lt;&gt;""),TONGHOP!$K842,"")</f>
        <v/>
      </c>
      <c r="H842" s="3" t="str">
        <f>IF(AND(TONGHOP!$O842="KTHP",TONGHOP!$P842="TH",TONGHOP!$J842="R",TONGHOP!$K842&lt;&gt;""),TONGHOP!$M842,"")</f>
        <v/>
      </c>
      <c r="I842" s="3" t="str">
        <f>IF(AND(TONGHOP!$O842="ThiTN",TONGHOP!$P842="LT",TONGHOP!$J842="R",TONGHOP!$K842&lt;&gt;""),TONGHOP!$K842,"")</f>
        <v/>
      </c>
      <c r="J842" s="3" t="str">
        <f>IF(AND(TONGHOP!$O842="ThiTN",TONGHOP!$P842="LT",TONGHOP!$J842="R",TONGHOP!$K842&lt;&gt;""),TONGHOP!$M842,"")</f>
        <v/>
      </c>
      <c r="K842" s="3" t="str">
        <f>IF(AND(TONGHOP!$O842="ThiTN",TONGHOP!$P842="TN",TONGHOP!$J842="R",TONGHOP!$K842&lt;&gt;""),TONGHOP!$K842,"")</f>
        <v/>
      </c>
      <c r="L842" s="3" t="str">
        <f>IF(AND(TONGHOP!$O842="ThiTN",TONGHOP!$P842="TN",TONGHOP!$J842="R",TONGHOP!$K842&lt;&gt;""),TONGHOP!$M842,"")</f>
        <v/>
      </c>
      <c r="M842" s="3" t="str">
        <f>IF(AND(TONGHOP!$O842="ThiTN",TONGHOP!$P842="VĐ",TONGHOP!$J842="R",TONGHOP!$K842&lt;&gt;""),TONGHOP!$K842,"")</f>
        <v/>
      </c>
      <c r="N842" s="3" t="str">
        <f>IF(AND(TONGHOP!$O842="ThiTN",TONGHOP!$P842="VĐ",TONGHOP!$J842="R",TONGHOP!$K842&lt;&gt;""),TONGHOP!$M842,"")</f>
        <v/>
      </c>
      <c r="O842" s="3" t="str">
        <f>IF(AND(TONGHOP!$O842="ThiTN",TONGHOP!$P842="TH",TONGHOP!$J842="R",TONGHOP!$K842&lt;&gt;""),TONGHOP!$K842,"")</f>
        <v/>
      </c>
      <c r="P842" s="3" t="str">
        <f>IF(AND(TONGHOP!$O842="ThiTN",TONGHOP!$P842="TH",TONGHOP!$J842="R",TONGHOP!$K842&lt;&gt;""),TONGHOP!$M842,"")</f>
        <v/>
      </c>
    </row>
    <row r="843" spans="1:16">
      <c r="A843" s="3" t="str">
        <f>IF(AND(TONGHOP!$O843="KTHP",TONGHOP!$P843="LT",TONGHOP!$J843="R",TONGHOP!$K843&lt;&gt;""),TONGHOP!$K843,"")</f>
        <v>Lê Thế  Huân</v>
      </c>
      <c r="B843" s="3">
        <f>IF(AND(TONGHOP!$O843="KTHP",TONGHOP!$P843="LT",TONGHOP!$J843="R",TONGHOP!$K843&lt;&gt;""),TONGHOP!$M843,"")</f>
        <v>2</v>
      </c>
      <c r="C843" s="3" t="str">
        <f>IF(AND(TONGHOP!$O843="KTHP",TONGHOP!$P843="TN",TONGHOP!$J843="R",TONGHOP!$K843&lt;&gt;""),TONGHOP!$K843,"")</f>
        <v/>
      </c>
      <c r="D843" s="3" t="str">
        <f>IF(AND(TONGHOP!$O843="KTHP",TONGHOP!$P843="TN",TONGHOP!$J843="R",TONGHOP!$K843&lt;&gt;""),TONGHOP!$M843,"")</f>
        <v/>
      </c>
      <c r="E843" s="3" t="str">
        <f>IF(AND(TONGHOP!$O843="KTHP",TONGHOP!$P843="VD",TONGHOP!$J843="R",TONGHOP!$K843&lt;&gt;""),TONGHOP!$K843,"")</f>
        <v/>
      </c>
      <c r="F843" s="3" t="str">
        <f>IF(AND(TONGHOP!$O843="KTHP",TONGHOP!$P843="VD",TONGHOP!$J843="R",TONGHOP!$K843&lt;&gt;""),TONGHOP!$M843,"")</f>
        <v/>
      </c>
      <c r="G843" s="3" t="str">
        <f>IF(AND(TONGHOP!$O843="KTHP",TONGHOP!$P843="TH",TONGHOP!$J843="R",TONGHOP!$K843&lt;&gt;""),TONGHOP!$K843,"")</f>
        <v/>
      </c>
      <c r="H843" s="3" t="str">
        <f>IF(AND(TONGHOP!$O843="KTHP",TONGHOP!$P843="TH",TONGHOP!$J843="R",TONGHOP!$K843&lt;&gt;""),TONGHOP!$M843,"")</f>
        <v/>
      </c>
      <c r="I843" s="3" t="str">
        <f>IF(AND(TONGHOP!$O843="ThiTN",TONGHOP!$P843="LT",TONGHOP!$J843="R",TONGHOP!$K843&lt;&gt;""),TONGHOP!$K843,"")</f>
        <v/>
      </c>
      <c r="J843" s="3" t="str">
        <f>IF(AND(TONGHOP!$O843="ThiTN",TONGHOP!$P843="LT",TONGHOP!$J843="R",TONGHOP!$K843&lt;&gt;""),TONGHOP!$M843,"")</f>
        <v/>
      </c>
      <c r="K843" s="3" t="str">
        <f>IF(AND(TONGHOP!$O843="ThiTN",TONGHOP!$P843="TN",TONGHOP!$J843="R",TONGHOP!$K843&lt;&gt;""),TONGHOP!$K843,"")</f>
        <v/>
      </c>
      <c r="L843" s="3" t="str">
        <f>IF(AND(TONGHOP!$O843="ThiTN",TONGHOP!$P843="TN",TONGHOP!$J843="R",TONGHOP!$K843&lt;&gt;""),TONGHOP!$M843,"")</f>
        <v/>
      </c>
      <c r="M843" s="3" t="str">
        <f>IF(AND(TONGHOP!$O843="ThiTN",TONGHOP!$P843="VĐ",TONGHOP!$J843="R",TONGHOP!$K843&lt;&gt;""),TONGHOP!$K843,"")</f>
        <v/>
      </c>
      <c r="N843" s="3" t="str">
        <f>IF(AND(TONGHOP!$O843="ThiTN",TONGHOP!$P843="VĐ",TONGHOP!$J843="R",TONGHOP!$K843&lt;&gt;""),TONGHOP!$M843,"")</f>
        <v/>
      </c>
      <c r="O843" s="3" t="str">
        <f>IF(AND(TONGHOP!$O843="ThiTN",TONGHOP!$P843="TH",TONGHOP!$J843="R",TONGHOP!$K843&lt;&gt;""),TONGHOP!$K843,"")</f>
        <v/>
      </c>
      <c r="P843" s="3" t="str">
        <f>IF(AND(TONGHOP!$O843="ThiTN",TONGHOP!$P843="TH",TONGHOP!$J843="R",TONGHOP!$K843&lt;&gt;""),TONGHOP!$M843,"")</f>
        <v/>
      </c>
    </row>
    <row r="844" spans="1:16">
      <c r="A844" s="3" t="str">
        <f>IF(AND(TONGHOP!$O844="KTHP",TONGHOP!$P844="LT",TONGHOP!$J844="R",TONGHOP!$K844&lt;&gt;""),TONGHOP!$K844,"")</f>
        <v/>
      </c>
      <c r="B844" s="3" t="str">
        <f>IF(AND(TONGHOP!$O844="KTHP",TONGHOP!$P844="LT",TONGHOP!$J844="R",TONGHOP!$K844&lt;&gt;""),TONGHOP!$M844,"")</f>
        <v/>
      </c>
      <c r="C844" s="3" t="str">
        <f>IF(AND(TONGHOP!$O844="KTHP",TONGHOP!$P844="TN",TONGHOP!$J844="R",TONGHOP!$K844&lt;&gt;""),TONGHOP!$K844,"")</f>
        <v/>
      </c>
      <c r="D844" s="3" t="str">
        <f>IF(AND(TONGHOP!$O844="KTHP",TONGHOP!$P844="TN",TONGHOP!$J844="R",TONGHOP!$K844&lt;&gt;""),TONGHOP!$M844,"")</f>
        <v/>
      </c>
      <c r="E844" s="3" t="str">
        <f>IF(AND(TONGHOP!$O844="KTHP",TONGHOP!$P844="VD",TONGHOP!$J844="R",TONGHOP!$K844&lt;&gt;""),TONGHOP!$K844,"")</f>
        <v/>
      </c>
      <c r="F844" s="3" t="str">
        <f>IF(AND(TONGHOP!$O844="KTHP",TONGHOP!$P844="VD",TONGHOP!$J844="R",TONGHOP!$K844&lt;&gt;""),TONGHOP!$M844,"")</f>
        <v/>
      </c>
      <c r="G844" s="3" t="str">
        <f>IF(AND(TONGHOP!$O844="KTHP",TONGHOP!$P844="TH",TONGHOP!$J844="R",TONGHOP!$K844&lt;&gt;""),TONGHOP!$K844,"")</f>
        <v/>
      </c>
      <c r="H844" s="3" t="str">
        <f>IF(AND(TONGHOP!$O844="KTHP",TONGHOP!$P844="TH",TONGHOP!$J844="R",TONGHOP!$K844&lt;&gt;""),TONGHOP!$M844,"")</f>
        <v/>
      </c>
      <c r="I844" s="3" t="str">
        <f>IF(AND(TONGHOP!$O844="ThiTN",TONGHOP!$P844="LT",TONGHOP!$J844="R",TONGHOP!$K844&lt;&gt;""),TONGHOP!$K844,"")</f>
        <v/>
      </c>
      <c r="J844" s="3" t="str">
        <f>IF(AND(TONGHOP!$O844="ThiTN",TONGHOP!$P844="LT",TONGHOP!$J844="R",TONGHOP!$K844&lt;&gt;""),TONGHOP!$M844,"")</f>
        <v/>
      </c>
      <c r="K844" s="3" t="str">
        <f>IF(AND(TONGHOP!$O844="ThiTN",TONGHOP!$P844="TN",TONGHOP!$J844="R",TONGHOP!$K844&lt;&gt;""),TONGHOP!$K844,"")</f>
        <v/>
      </c>
      <c r="L844" s="3" t="str">
        <f>IF(AND(TONGHOP!$O844="ThiTN",TONGHOP!$P844="TN",TONGHOP!$J844="R",TONGHOP!$K844&lt;&gt;""),TONGHOP!$M844,"")</f>
        <v/>
      </c>
      <c r="M844" s="3" t="str">
        <f>IF(AND(TONGHOP!$O844="ThiTN",TONGHOP!$P844="VĐ",TONGHOP!$J844="R",TONGHOP!$K844&lt;&gt;""),TONGHOP!$K844,"")</f>
        <v/>
      </c>
      <c r="N844" s="3" t="str">
        <f>IF(AND(TONGHOP!$O844="ThiTN",TONGHOP!$P844="VĐ",TONGHOP!$J844="R",TONGHOP!$K844&lt;&gt;""),TONGHOP!$M844,"")</f>
        <v/>
      </c>
      <c r="O844" s="3" t="str">
        <f>IF(AND(TONGHOP!$O844="ThiTN",TONGHOP!$P844="TH",TONGHOP!$J844="R",TONGHOP!$K844&lt;&gt;""),TONGHOP!$K844,"")</f>
        <v/>
      </c>
      <c r="P844" s="3" t="str">
        <f>IF(AND(TONGHOP!$O844="ThiTN",TONGHOP!$P844="TH",TONGHOP!$J844="R",TONGHOP!$K844&lt;&gt;""),TONGHOP!$M844,"")</f>
        <v/>
      </c>
    </row>
    <row r="845" spans="1:16">
      <c r="A845" s="3" t="str">
        <f>IF(AND(TONGHOP!$O845="KTHP",TONGHOP!$P845="LT",TONGHOP!$J845="R",TONGHOP!$K845&lt;&gt;""),TONGHOP!$K845,"")</f>
        <v>Lữ Xuân Trang</v>
      </c>
      <c r="B845" s="3">
        <f>IF(AND(TONGHOP!$O845="KTHP",TONGHOP!$P845="LT",TONGHOP!$J845="R",TONGHOP!$K845&lt;&gt;""),TONGHOP!$M845,"")</f>
        <v>2</v>
      </c>
      <c r="C845" s="3" t="str">
        <f>IF(AND(TONGHOP!$O845="KTHP",TONGHOP!$P845="TN",TONGHOP!$J845="R",TONGHOP!$K845&lt;&gt;""),TONGHOP!$K845,"")</f>
        <v/>
      </c>
      <c r="D845" s="3" t="str">
        <f>IF(AND(TONGHOP!$O845="KTHP",TONGHOP!$P845="TN",TONGHOP!$J845="R",TONGHOP!$K845&lt;&gt;""),TONGHOP!$M845,"")</f>
        <v/>
      </c>
      <c r="E845" s="3" t="str">
        <f>IF(AND(TONGHOP!$O845="KTHP",TONGHOP!$P845="VD",TONGHOP!$J845="R",TONGHOP!$K845&lt;&gt;""),TONGHOP!$K845,"")</f>
        <v/>
      </c>
      <c r="F845" s="3" t="str">
        <f>IF(AND(TONGHOP!$O845="KTHP",TONGHOP!$P845="VD",TONGHOP!$J845="R",TONGHOP!$K845&lt;&gt;""),TONGHOP!$M845,"")</f>
        <v/>
      </c>
      <c r="G845" s="3" t="str">
        <f>IF(AND(TONGHOP!$O845="KTHP",TONGHOP!$P845="TH",TONGHOP!$J845="R",TONGHOP!$K845&lt;&gt;""),TONGHOP!$K845,"")</f>
        <v/>
      </c>
      <c r="H845" s="3" t="str">
        <f>IF(AND(TONGHOP!$O845="KTHP",TONGHOP!$P845="TH",TONGHOP!$J845="R",TONGHOP!$K845&lt;&gt;""),TONGHOP!$M845,"")</f>
        <v/>
      </c>
      <c r="I845" s="3" t="str">
        <f>IF(AND(TONGHOP!$O845="ThiTN",TONGHOP!$P845="LT",TONGHOP!$J845="R",TONGHOP!$K845&lt;&gt;""),TONGHOP!$K845,"")</f>
        <v/>
      </c>
      <c r="J845" s="3" t="str">
        <f>IF(AND(TONGHOP!$O845="ThiTN",TONGHOP!$P845="LT",TONGHOP!$J845="R",TONGHOP!$K845&lt;&gt;""),TONGHOP!$M845,"")</f>
        <v/>
      </c>
      <c r="K845" s="3" t="str">
        <f>IF(AND(TONGHOP!$O845="ThiTN",TONGHOP!$P845="TN",TONGHOP!$J845="R",TONGHOP!$K845&lt;&gt;""),TONGHOP!$K845,"")</f>
        <v/>
      </c>
      <c r="L845" s="3" t="str">
        <f>IF(AND(TONGHOP!$O845="ThiTN",TONGHOP!$P845="TN",TONGHOP!$J845="R",TONGHOP!$K845&lt;&gt;""),TONGHOP!$M845,"")</f>
        <v/>
      </c>
      <c r="M845" s="3" t="str">
        <f>IF(AND(TONGHOP!$O845="ThiTN",TONGHOP!$P845="VĐ",TONGHOP!$J845="R",TONGHOP!$K845&lt;&gt;""),TONGHOP!$K845,"")</f>
        <v/>
      </c>
      <c r="N845" s="3" t="str">
        <f>IF(AND(TONGHOP!$O845="ThiTN",TONGHOP!$P845="VĐ",TONGHOP!$J845="R",TONGHOP!$K845&lt;&gt;""),TONGHOP!$M845,"")</f>
        <v/>
      </c>
      <c r="O845" s="3" t="str">
        <f>IF(AND(TONGHOP!$O845="ThiTN",TONGHOP!$P845="TH",TONGHOP!$J845="R",TONGHOP!$K845&lt;&gt;""),TONGHOP!$K845,"")</f>
        <v/>
      </c>
      <c r="P845" s="3" t="str">
        <f>IF(AND(TONGHOP!$O845="ThiTN",TONGHOP!$P845="TH",TONGHOP!$J845="R",TONGHOP!$K845&lt;&gt;""),TONGHOP!$M845,"")</f>
        <v/>
      </c>
    </row>
    <row r="846" spans="1:16">
      <c r="A846" s="3" t="str">
        <f>IF(AND(TONGHOP!$O846="KTHP",TONGHOP!$P846="LT",TONGHOP!$J846="R",TONGHOP!$K846&lt;&gt;""),TONGHOP!$K846,"")</f>
        <v/>
      </c>
      <c r="B846" s="3" t="str">
        <f>IF(AND(TONGHOP!$O846="KTHP",TONGHOP!$P846="LT",TONGHOP!$J846="R",TONGHOP!$K846&lt;&gt;""),TONGHOP!$M846,"")</f>
        <v/>
      </c>
      <c r="C846" s="3" t="str">
        <f>IF(AND(TONGHOP!$O846="KTHP",TONGHOP!$P846="TN",TONGHOP!$J846="R",TONGHOP!$K846&lt;&gt;""),TONGHOP!$K846,"")</f>
        <v/>
      </c>
      <c r="D846" s="3" t="str">
        <f>IF(AND(TONGHOP!$O846="KTHP",TONGHOP!$P846="TN",TONGHOP!$J846="R",TONGHOP!$K846&lt;&gt;""),TONGHOP!$M846,"")</f>
        <v/>
      </c>
      <c r="E846" s="3" t="str">
        <f>IF(AND(TONGHOP!$O846="KTHP",TONGHOP!$P846="VD",TONGHOP!$J846="R",TONGHOP!$K846&lt;&gt;""),TONGHOP!$K846,"")</f>
        <v/>
      </c>
      <c r="F846" s="3" t="str">
        <f>IF(AND(TONGHOP!$O846="KTHP",TONGHOP!$P846="VD",TONGHOP!$J846="R",TONGHOP!$K846&lt;&gt;""),TONGHOP!$M846,"")</f>
        <v/>
      </c>
      <c r="G846" s="3" t="str">
        <f>IF(AND(TONGHOP!$O846="KTHP",TONGHOP!$P846="TH",TONGHOP!$J846="R",TONGHOP!$K846&lt;&gt;""),TONGHOP!$K846,"")</f>
        <v/>
      </c>
      <c r="H846" s="3" t="str">
        <f>IF(AND(TONGHOP!$O846="KTHP",TONGHOP!$P846="TH",TONGHOP!$J846="R",TONGHOP!$K846&lt;&gt;""),TONGHOP!$M846,"")</f>
        <v/>
      </c>
      <c r="I846" s="3" t="str">
        <f>IF(AND(TONGHOP!$O846="ThiTN",TONGHOP!$P846="LT",TONGHOP!$J846="R",TONGHOP!$K846&lt;&gt;""),TONGHOP!$K846,"")</f>
        <v/>
      </c>
      <c r="J846" s="3" t="str">
        <f>IF(AND(TONGHOP!$O846="ThiTN",TONGHOP!$P846="LT",TONGHOP!$J846="R",TONGHOP!$K846&lt;&gt;""),TONGHOP!$M846,"")</f>
        <v/>
      </c>
      <c r="K846" s="3" t="str">
        <f>IF(AND(TONGHOP!$O846="ThiTN",TONGHOP!$P846="TN",TONGHOP!$J846="R",TONGHOP!$K846&lt;&gt;""),TONGHOP!$K846,"")</f>
        <v/>
      </c>
      <c r="L846" s="3" t="str">
        <f>IF(AND(TONGHOP!$O846="ThiTN",TONGHOP!$P846="TN",TONGHOP!$J846="R",TONGHOP!$K846&lt;&gt;""),TONGHOP!$M846,"")</f>
        <v/>
      </c>
      <c r="M846" s="3" t="str">
        <f>IF(AND(TONGHOP!$O846="ThiTN",TONGHOP!$P846="VĐ",TONGHOP!$J846="R",TONGHOP!$K846&lt;&gt;""),TONGHOP!$K846,"")</f>
        <v/>
      </c>
      <c r="N846" s="3" t="str">
        <f>IF(AND(TONGHOP!$O846="ThiTN",TONGHOP!$P846="VĐ",TONGHOP!$J846="R",TONGHOP!$K846&lt;&gt;""),TONGHOP!$M846,"")</f>
        <v/>
      </c>
      <c r="O846" s="3" t="str">
        <f>IF(AND(TONGHOP!$O846="ThiTN",TONGHOP!$P846="TH",TONGHOP!$J846="R",TONGHOP!$K846&lt;&gt;""),TONGHOP!$K846,"")</f>
        <v/>
      </c>
      <c r="P846" s="3" t="str">
        <f>IF(AND(TONGHOP!$O846="ThiTN",TONGHOP!$P846="TH",TONGHOP!$J846="R",TONGHOP!$K846&lt;&gt;""),TONGHOP!$M846,"")</f>
        <v/>
      </c>
    </row>
    <row r="847" spans="1:16">
      <c r="A847" s="3" t="str">
        <f>IF(AND(TONGHOP!$O847="KTHP",TONGHOP!$P847="LT",TONGHOP!$J847="R",TONGHOP!$K847&lt;&gt;""),TONGHOP!$K847,"")</f>
        <v/>
      </c>
      <c r="B847" s="3" t="str">
        <f>IF(AND(TONGHOP!$O847="KTHP",TONGHOP!$P847="LT",TONGHOP!$J847="R",TONGHOP!$K847&lt;&gt;""),TONGHOP!$M847,"")</f>
        <v/>
      </c>
      <c r="C847" s="3" t="str">
        <f>IF(AND(TONGHOP!$O847="KTHP",TONGHOP!$P847="TN",TONGHOP!$J847="R",TONGHOP!$K847&lt;&gt;""),TONGHOP!$K847,"")</f>
        <v/>
      </c>
      <c r="D847" s="3" t="str">
        <f>IF(AND(TONGHOP!$O847="KTHP",TONGHOP!$P847="TN",TONGHOP!$J847="R",TONGHOP!$K847&lt;&gt;""),TONGHOP!$M847,"")</f>
        <v/>
      </c>
      <c r="E847" s="3" t="str">
        <f>IF(AND(TONGHOP!$O847="KTHP",TONGHOP!$P847="VD",TONGHOP!$J847="R",TONGHOP!$K847&lt;&gt;""),TONGHOP!$K847,"")</f>
        <v/>
      </c>
      <c r="F847" s="3" t="str">
        <f>IF(AND(TONGHOP!$O847="KTHP",TONGHOP!$P847="VD",TONGHOP!$J847="R",TONGHOP!$K847&lt;&gt;""),TONGHOP!$M847,"")</f>
        <v/>
      </c>
      <c r="G847" s="3" t="str">
        <f>IF(AND(TONGHOP!$O847="KTHP",TONGHOP!$P847="TH",TONGHOP!$J847="R",TONGHOP!$K847&lt;&gt;""),TONGHOP!$K847,"")</f>
        <v/>
      </c>
      <c r="H847" s="3" t="str">
        <f>IF(AND(TONGHOP!$O847="KTHP",TONGHOP!$P847="TH",TONGHOP!$J847="R",TONGHOP!$K847&lt;&gt;""),TONGHOP!$M847,"")</f>
        <v/>
      </c>
      <c r="I847" s="3" t="str">
        <f>IF(AND(TONGHOP!$O847="ThiTN",TONGHOP!$P847="LT",TONGHOP!$J847="R",TONGHOP!$K847&lt;&gt;""),TONGHOP!$K847,"")</f>
        <v/>
      </c>
      <c r="J847" s="3" t="str">
        <f>IF(AND(TONGHOP!$O847="ThiTN",TONGHOP!$P847="LT",TONGHOP!$J847="R",TONGHOP!$K847&lt;&gt;""),TONGHOP!$M847,"")</f>
        <v/>
      </c>
      <c r="K847" s="3" t="str">
        <f>IF(AND(TONGHOP!$O847="ThiTN",TONGHOP!$P847="TN",TONGHOP!$J847="R",TONGHOP!$K847&lt;&gt;""),TONGHOP!$K847,"")</f>
        <v/>
      </c>
      <c r="L847" s="3" t="str">
        <f>IF(AND(TONGHOP!$O847="ThiTN",TONGHOP!$P847="TN",TONGHOP!$J847="R",TONGHOP!$K847&lt;&gt;""),TONGHOP!$M847,"")</f>
        <v/>
      </c>
      <c r="M847" s="3" t="str">
        <f>IF(AND(TONGHOP!$O847="ThiTN",TONGHOP!$P847="VĐ",TONGHOP!$J847="R",TONGHOP!$K847&lt;&gt;""),TONGHOP!$K847,"")</f>
        <v/>
      </c>
      <c r="N847" s="3" t="str">
        <f>IF(AND(TONGHOP!$O847="ThiTN",TONGHOP!$P847="VĐ",TONGHOP!$J847="R",TONGHOP!$K847&lt;&gt;""),TONGHOP!$M847,"")</f>
        <v/>
      </c>
      <c r="O847" s="3" t="str">
        <f>IF(AND(TONGHOP!$O847="ThiTN",TONGHOP!$P847="TH",TONGHOP!$J847="R",TONGHOP!$K847&lt;&gt;""),TONGHOP!$K847,"")</f>
        <v/>
      </c>
      <c r="P847" s="3" t="str">
        <f>IF(AND(TONGHOP!$O847="ThiTN",TONGHOP!$P847="TH",TONGHOP!$J847="R",TONGHOP!$K847&lt;&gt;""),TONGHOP!$M847,"")</f>
        <v/>
      </c>
    </row>
    <row r="848" spans="1:16">
      <c r="A848" s="3" t="str">
        <f>IF(AND(TONGHOP!$O848="KTHP",TONGHOP!$P848="LT",TONGHOP!$J848="R",TONGHOP!$K848&lt;&gt;""),TONGHOP!$K848,"")</f>
        <v/>
      </c>
      <c r="B848" s="3" t="str">
        <f>IF(AND(TONGHOP!$O848="KTHP",TONGHOP!$P848="LT",TONGHOP!$J848="R",TONGHOP!$K848&lt;&gt;""),TONGHOP!$M848,"")</f>
        <v/>
      </c>
      <c r="C848" s="3" t="str">
        <f>IF(AND(TONGHOP!$O848="KTHP",TONGHOP!$P848="TN",TONGHOP!$J848="R",TONGHOP!$K848&lt;&gt;""),TONGHOP!$K848,"")</f>
        <v/>
      </c>
      <c r="D848" s="3" t="str">
        <f>IF(AND(TONGHOP!$O848="KTHP",TONGHOP!$P848="TN",TONGHOP!$J848="R",TONGHOP!$K848&lt;&gt;""),TONGHOP!$M848,"")</f>
        <v/>
      </c>
      <c r="E848" s="3" t="str">
        <f>IF(AND(TONGHOP!$O848="KTHP",TONGHOP!$P848="VD",TONGHOP!$J848="R",TONGHOP!$K848&lt;&gt;""),TONGHOP!$K848,"")</f>
        <v/>
      </c>
      <c r="F848" s="3" t="str">
        <f>IF(AND(TONGHOP!$O848="KTHP",TONGHOP!$P848="VD",TONGHOP!$J848="R",TONGHOP!$K848&lt;&gt;""),TONGHOP!$M848,"")</f>
        <v/>
      </c>
      <c r="G848" s="3" t="str">
        <f>IF(AND(TONGHOP!$O848="KTHP",TONGHOP!$P848="TH",TONGHOP!$J848="R",TONGHOP!$K848&lt;&gt;""),TONGHOP!$K848,"")</f>
        <v/>
      </c>
      <c r="H848" s="3" t="str">
        <f>IF(AND(TONGHOP!$O848="KTHP",TONGHOP!$P848="TH",TONGHOP!$J848="R",TONGHOP!$K848&lt;&gt;""),TONGHOP!$M848,"")</f>
        <v/>
      </c>
      <c r="I848" s="3" t="str">
        <f>IF(AND(TONGHOP!$O848="ThiTN",TONGHOP!$P848="LT",TONGHOP!$J848="R",TONGHOP!$K848&lt;&gt;""),TONGHOP!$K848,"")</f>
        <v/>
      </c>
      <c r="J848" s="3" t="str">
        <f>IF(AND(TONGHOP!$O848="ThiTN",TONGHOP!$P848="LT",TONGHOP!$J848="R",TONGHOP!$K848&lt;&gt;""),TONGHOP!$M848,"")</f>
        <v/>
      </c>
      <c r="K848" s="3" t="str">
        <f>IF(AND(TONGHOP!$O848="ThiTN",TONGHOP!$P848="TN",TONGHOP!$J848="R",TONGHOP!$K848&lt;&gt;""),TONGHOP!$K848,"")</f>
        <v/>
      </c>
      <c r="L848" s="3" t="str">
        <f>IF(AND(TONGHOP!$O848="ThiTN",TONGHOP!$P848="TN",TONGHOP!$J848="R",TONGHOP!$K848&lt;&gt;""),TONGHOP!$M848,"")</f>
        <v/>
      </c>
      <c r="M848" s="3" t="str">
        <f>IF(AND(TONGHOP!$O848="ThiTN",TONGHOP!$P848="VĐ",TONGHOP!$J848="R",TONGHOP!$K848&lt;&gt;""),TONGHOP!$K848,"")</f>
        <v/>
      </c>
      <c r="N848" s="3" t="str">
        <f>IF(AND(TONGHOP!$O848="ThiTN",TONGHOP!$P848="VĐ",TONGHOP!$J848="R",TONGHOP!$K848&lt;&gt;""),TONGHOP!$M848,"")</f>
        <v/>
      </c>
      <c r="O848" s="3" t="str">
        <f>IF(AND(TONGHOP!$O848="ThiTN",TONGHOP!$P848="TH",TONGHOP!$J848="R",TONGHOP!$K848&lt;&gt;""),TONGHOP!$K848,"")</f>
        <v/>
      </c>
      <c r="P848" s="3" t="str">
        <f>IF(AND(TONGHOP!$O848="ThiTN",TONGHOP!$P848="TH",TONGHOP!$J848="R",TONGHOP!$K848&lt;&gt;""),TONGHOP!$M848,"")</f>
        <v/>
      </c>
    </row>
    <row r="849" spans="1:16">
      <c r="A849" s="3" t="str">
        <f>IF(AND(TONGHOP!$O849="KTHP",TONGHOP!$P849="LT",TONGHOP!$J849="R",TONGHOP!$K849&lt;&gt;""),TONGHOP!$K849,"")</f>
        <v/>
      </c>
      <c r="B849" s="3" t="str">
        <f>IF(AND(TONGHOP!$O849="KTHP",TONGHOP!$P849="LT",TONGHOP!$J849="R",TONGHOP!$K849&lt;&gt;""),TONGHOP!$M849,"")</f>
        <v/>
      </c>
      <c r="C849" s="3" t="str">
        <f>IF(AND(TONGHOP!$O849="KTHP",TONGHOP!$P849="TN",TONGHOP!$J849="R",TONGHOP!$K849&lt;&gt;""),TONGHOP!$K849,"")</f>
        <v/>
      </c>
      <c r="D849" s="3" t="str">
        <f>IF(AND(TONGHOP!$O849="KTHP",TONGHOP!$P849="TN",TONGHOP!$J849="R",TONGHOP!$K849&lt;&gt;""),TONGHOP!$M849,"")</f>
        <v/>
      </c>
      <c r="E849" s="3" t="str">
        <f>IF(AND(TONGHOP!$O849="KTHP",TONGHOP!$P849="VD",TONGHOP!$J849="R",TONGHOP!$K849&lt;&gt;""),TONGHOP!$K849,"")</f>
        <v/>
      </c>
      <c r="F849" s="3" t="str">
        <f>IF(AND(TONGHOP!$O849="KTHP",TONGHOP!$P849="VD",TONGHOP!$J849="R",TONGHOP!$K849&lt;&gt;""),TONGHOP!$M849,"")</f>
        <v/>
      </c>
      <c r="G849" s="3" t="str">
        <f>IF(AND(TONGHOP!$O849="KTHP",TONGHOP!$P849="TH",TONGHOP!$J849="R",TONGHOP!$K849&lt;&gt;""),TONGHOP!$K849,"")</f>
        <v/>
      </c>
      <c r="H849" s="3" t="str">
        <f>IF(AND(TONGHOP!$O849="KTHP",TONGHOP!$P849="TH",TONGHOP!$J849="R",TONGHOP!$K849&lt;&gt;""),TONGHOP!$M849,"")</f>
        <v/>
      </c>
      <c r="I849" s="3" t="str">
        <f>IF(AND(TONGHOP!$O849="ThiTN",TONGHOP!$P849="LT",TONGHOP!$J849="R",TONGHOP!$K849&lt;&gt;""),TONGHOP!$K849,"")</f>
        <v/>
      </c>
      <c r="J849" s="3" t="str">
        <f>IF(AND(TONGHOP!$O849="ThiTN",TONGHOP!$P849="LT",TONGHOP!$J849="R",TONGHOP!$K849&lt;&gt;""),TONGHOP!$M849,"")</f>
        <v/>
      </c>
      <c r="K849" s="3" t="str">
        <f>IF(AND(TONGHOP!$O849="ThiTN",TONGHOP!$P849="TN",TONGHOP!$J849="R",TONGHOP!$K849&lt;&gt;""),TONGHOP!$K849,"")</f>
        <v/>
      </c>
      <c r="L849" s="3" t="str">
        <f>IF(AND(TONGHOP!$O849="ThiTN",TONGHOP!$P849="TN",TONGHOP!$J849="R",TONGHOP!$K849&lt;&gt;""),TONGHOP!$M849,"")</f>
        <v/>
      </c>
      <c r="M849" s="3" t="str">
        <f>IF(AND(TONGHOP!$O849="ThiTN",TONGHOP!$P849="VĐ",TONGHOP!$J849="R",TONGHOP!$K849&lt;&gt;""),TONGHOP!$K849,"")</f>
        <v/>
      </c>
      <c r="N849" s="3" t="str">
        <f>IF(AND(TONGHOP!$O849="ThiTN",TONGHOP!$P849="VĐ",TONGHOP!$J849="R",TONGHOP!$K849&lt;&gt;""),TONGHOP!$M849,"")</f>
        <v/>
      </c>
      <c r="O849" s="3" t="str">
        <f>IF(AND(TONGHOP!$O849="ThiTN",TONGHOP!$P849="TH",TONGHOP!$J849="R",TONGHOP!$K849&lt;&gt;""),TONGHOP!$K849,"")</f>
        <v/>
      </c>
      <c r="P849" s="3" t="str">
        <f>IF(AND(TONGHOP!$O849="ThiTN",TONGHOP!$P849="TH",TONGHOP!$J849="R",TONGHOP!$K849&lt;&gt;""),TONGHOP!$M849,"")</f>
        <v/>
      </c>
    </row>
    <row r="850" spans="1:16">
      <c r="A850" s="3" t="str">
        <f>IF(AND(TONGHOP!$O850="KTHP",TONGHOP!$P850="LT",TONGHOP!$J850="R",TONGHOP!$K850&lt;&gt;""),TONGHOP!$K850,"")</f>
        <v/>
      </c>
      <c r="B850" s="3" t="str">
        <f>IF(AND(TONGHOP!$O850="KTHP",TONGHOP!$P850="LT",TONGHOP!$J850="R",TONGHOP!$K850&lt;&gt;""),TONGHOP!$M850,"")</f>
        <v/>
      </c>
      <c r="C850" s="3" t="str">
        <f>IF(AND(TONGHOP!$O850="KTHP",TONGHOP!$P850="TN",TONGHOP!$J850="R",TONGHOP!$K850&lt;&gt;""),TONGHOP!$K850,"")</f>
        <v/>
      </c>
      <c r="D850" s="3" t="str">
        <f>IF(AND(TONGHOP!$O850="KTHP",TONGHOP!$P850="TN",TONGHOP!$J850="R",TONGHOP!$K850&lt;&gt;""),TONGHOP!$M850,"")</f>
        <v/>
      </c>
      <c r="E850" s="3" t="str">
        <f>IF(AND(TONGHOP!$O850="KTHP",TONGHOP!$P850="VD",TONGHOP!$J850="R",TONGHOP!$K850&lt;&gt;""),TONGHOP!$K850,"")</f>
        <v/>
      </c>
      <c r="F850" s="3" t="str">
        <f>IF(AND(TONGHOP!$O850="KTHP",TONGHOP!$P850="VD",TONGHOP!$J850="R",TONGHOP!$K850&lt;&gt;""),TONGHOP!$M850,"")</f>
        <v/>
      </c>
      <c r="G850" s="3" t="str">
        <f>IF(AND(TONGHOP!$O850="KTHP",TONGHOP!$P850="TH",TONGHOP!$J850="R",TONGHOP!$K850&lt;&gt;""),TONGHOP!$K850,"")</f>
        <v/>
      </c>
      <c r="H850" s="3" t="str">
        <f>IF(AND(TONGHOP!$O850="KTHP",TONGHOP!$P850="TH",TONGHOP!$J850="R",TONGHOP!$K850&lt;&gt;""),TONGHOP!$M850,"")</f>
        <v/>
      </c>
      <c r="I850" s="3" t="str">
        <f>IF(AND(TONGHOP!$O850="ThiTN",TONGHOP!$P850="LT",TONGHOP!$J850="R",TONGHOP!$K850&lt;&gt;""),TONGHOP!$K850,"")</f>
        <v/>
      </c>
      <c r="J850" s="3" t="str">
        <f>IF(AND(TONGHOP!$O850="ThiTN",TONGHOP!$P850="LT",TONGHOP!$J850="R",TONGHOP!$K850&lt;&gt;""),TONGHOP!$M850,"")</f>
        <v/>
      </c>
      <c r="K850" s="3" t="str">
        <f>IF(AND(TONGHOP!$O850="ThiTN",TONGHOP!$P850="TN",TONGHOP!$J850="R",TONGHOP!$K850&lt;&gt;""),TONGHOP!$K850,"")</f>
        <v/>
      </c>
      <c r="L850" s="3" t="str">
        <f>IF(AND(TONGHOP!$O850="ThiTN",TONGHOP!$P850="TN",TONGHOP!$J850="R",TONGHOP!$K850&lt;&gt;""),TONGHOP!$M850,"")</f>
        <v/>
      </c>
      <c r="M850" s="3" t="str">
        <f>IF(AND(TONGHOP!$O850="ThiTN",TONGHOP!$P850="VĐ",TONGHOP!$J850="R",TONGHOP!$K850&lt;&gt;""),TONGHOP!$K850,"")</f>
        <v/>
      </c>
      <c r="N850" s="3" t="str">
        <f>IF(AND(TONGHOP!$O850="ThiTN",TONGHOP!$P850="VĐ",TONGHOP!$J850="R",TONGHOP!$K850&lt;&gt;""),TONGHOP!$M850,"")</f>
        <v/>
      </c>
      <c r="O850" s="3" t="str">
        <f>IF(AND(TONGHOP!$O850="ThiTN",TONGHOP!$P850="TH",TONGHOP!$J850="R",TONGHOP!$K850&lt;&gt;""),TONGHOP!$K850,"")</f>
        <v/>
      </c>
      <c r="P850" s="3" t="str">
        <f>IF(AND(TONGHOP!$O850="ThiTN",TONGHOP!$P850="TH",TONGHOP!$J850="R",TONGHOP!$K850&lt;&gt;""),TONGHOP!$M850,"")</f>
        <v/>
      </c>
    </row>
    <row r="851" spans="1:16">
      <c r="A851" s="3" t="str">
        <f>IF(AND(TONGHOP!$O851="KTHP",TONGHOP!$P851="LT",TONGHOP!$J851="R",TONGHOP!$K851&lt;&gt;""),TONGHOP!$K851,"")</f>
        <v/>
      </c>
      <c r="B851" s="3" t="str">
        <f>IF(AND(TONGHOP!$O851="KTHP",TONGHOP!$P851="LT",TONGHOP!$J851="R",TONGHOP!$K851&lt;&gt;""),TONGHOP!$M851,"")</f>
        <v/>
      </c>
      <c r="C851" s="3" t="str">
        <f>IF(AND(TONGHOP!$O851="KTHP",TONGHOP!$P851="TN",TONGHOP!$J851="R",TONGHOP!$K851&lt;&gt;""),TONGHOP!$K851,"")</f>
        <v/>
      </c>
      <c r="D851" s="3" t="str">
        <f>IF(AND(TONGHOP!$O851="KTHP",TONGHOP!$P851="TN",TONGHOP!$J851="R",TONGHOP!$K851&lt;&gt;""),TONGHOP!$M851,"")</f>
        <v/>
      </c>
      <c r="E851" s="3" t="str">
        <f>IF(AND(TONGHOP!$O851="KTHP",TONGHOP!$P851="VD",TONGHOP!$J851="R",TONGHOP!$K851&lt;&gt;""),TONGHOP!$K851,"")</f>
        <v/>
      </c>
      <c r="F851" s="3" t="str">
        <f>IF(AND(TONGHOP!$O851="KTHP",TONGHOP!$P851="VD",TONGHOP!$J851="R",TONGHOP!$K851&lt;&gt;""),TONGHOP!$M851,"")</f>
        <v/>
      </c>
      <c r="G851" s="3" t="str">
        <f>IF(AND(TONGHOP!$O851="KTHP",TONGHOP!$P851="TH",TONGHOP!$J851="R",TONGHOP!$K851&lt;&gt;""),TONGHOP!$K851,"")</f>
        <v/>
      </c>
      <c r="H851" s="3" t="str">
        <f>IF(AND(TONGHOP!$O851="KTHP",TONGHOP!$P851="TH",TONGHOP!$J851="R",TONGHOP!$K851&lt;&gt;""),TONGHOP!$M851,"")</f>
        <v/>
      </c>
      <c r="I851" s="3" t="str">
        <f>IF(AND(TONGHOP!$O851="ThiTN",TONGHOP!$P851="LT",TONGHOP!$J851="R",TONGHOP!$K851&lt;&gt;""),TONGHOP!$K851,"")</f>
        <v/>
      </c>
      <c r="J851" s="3" t="str">
        <f>IF(AND(TONGHOP!$O851="ThiTN",TONGHOP!$P851="LT",TONGHOP!$J851="R",TONGHOP!$K851&lt;&gt;""),TONGHOP!$M851,"")</f>
        <v/>
      </c>
      <c r="K851" s="3" t="str">
        <f>IF(AND(TONGHOP!$O851="ThiTN",TONGHOP!$P851="TN",TONGHOP!$J851="R",TONGHOP!$K851&lt;&gt;""),TONGHOP!$K851,"")</f>
        <v/>
      </c>
      <c r="L851" s="3" t="str">
        <f>IF(AND(TONGHOP!$O851="ThiTN",TONGHOP!$P851="TN",TONGHOP!$J851="R",TONGHOP!$K851&lt;&gt;""),TONGHOP!$M851,"")</f>
        <v/>
      </c>
      <c r="M851" s="3" t="str">
        <f>IF(AND(TONGHOP!$O851="ThiTN",TONGHOP!$P851="VĐ",TONGHOP!$J851="R",TONGHOP!$K851&lt;&gt;""),TONGHOP!$K851,"")</f>
        <v/>
      </c>
      <c r="N851" s="3" t="str">
        <f>IF(AND(TONGHOP!$O851="ThiTN",TONGHOP!$P851="VĐ",TONGHOP!$J851="R",TONGHOP!$K851&lt;&gt;""),TONGHOP!$M851,"")</f>
        <v/>
      </c>
      <c r="O851" s="3" t="str">
        <f>IF(AND(TONGHOP!$O851="ThiTN",TONGHOP!$P851="TH",TONGHOP!$J851="R",TONGHOP!$K851&lt;&gt;""),TONGHOP!$K851,"")</f>
        <v/>
      </c>
      <c r="P851" s="3" t="str">
        <f>IF(AND(TONGHOP!$O851="ThiTN",TONGHOP!$P851="TH",TONGHOP!$J851="R",TONGHOP!$K851&lt;&gt;""),TONGHOP!$M851,"")</f>
        <v/>
      </c>
    </row>
    <row r="852" spans="1:16">
      <c r="A852" s="3" t="str">
        <f>IF(AND(TONGHOP!$O852="KTHP",TONGHOP!$P852="LT",TONGHOP!$J852="R",TONGHOP!$K852&lt;&gt;""),TONGHOP!$K852,"")</f>
        <v/>
      </c>
      <c r="B852" s="3" t="str">
        <f>IF(AND(TONGHOP!$O852="KTHP",TONGHOP!$P852="LT",TONGHOP!$J852="R",TONGHOP!$K852&lt;&gt;""),TONGHOP!$M852,"")</f>
        <v/>
      </c>
      <c r="C852" s="3" t="str">
        <f>IF(AND(TONGHOP!$O852="KTHP",TONGHOP!$P852="TN",TONGHOP!$J852="R",TONGHOP!$K852&lt;&gt;""),TONGHOP!$K852,"")</f>
        <v/>
      </c>
      <c r="D852" s="3" t="str">
        <f>IF(AND(TONGHOP!$O852="KTHP",TONGHOP!$P852="TN",TONGHOP!$J852="R",TONGHOP!$K852&lt;&gt;""),TONGHOP!$M852,"")</f>
        <v/>
      </c>
      <c r="E852" s="3" t="str">
        <f>IF(AND(TONGHOP!$O852="KTHP",TONGHOP!$P852="VD",TONGHOP!$J852="R",TONGHOP!$K852&lt;&gt;""),TONGHOP!$K852,"")</f>
        <v/>
      </c>
      <c r="F852" s="3" t="str">
        <f>IF(AND(TONGHOP!$O852="KTHP",TONGHOP!$P852="VD",TONGHOP!$J852="R",TONGHOP!$K852&lt;&gt;""),TONGHOP!$M852,"")</f>
        <v/>
      </c>
      <c r="G852" s="3" t="str">
        <f>IF(AND(TONGHOP!$O852="KTHP",TONGHOP!$P852="TH",TONGHOP!$J852="R",TONGHOP!$K852&lt;&gt;""),TONGHOP!$K852,"")</f>
        <v/>
      </c>
      <c r="H852" s="3" t="str">
        <f>IF(AND(TONGHOP!$O852="KTHP",TONGHOP!$P852="TH",TONGHOP!$J852="R",TONGHOP!$K852&lt;&gt;""),TONGHOP!$M852,"")</f>
        <v/>
      </c>
      <c r="I852" s="3" t="str">
        <f>IF(AND(TONGHOP!$O852="ThiTN",TONGHOP!$P852="LT",TONGHOP!$J852="R",TONGHOP!$K852&lt;&gt;""),TONGHOP!$K852,"")</f>
        <v/>
      </c>
      <c r="J852" s="3" t="str">
        <f>IF(AND(TONGHOP!$O852="ThiTN",TONGHOP!$P852="LT",TONGHOP!$J852="R",TONGHOP!$K852&lt;&gt;""),TONGHOP!$M852,"")</f>
        <v/>
      </c>
      <c r="K852" s="3" t="str">
        <f>IF(AND(TONGHOP!$O852="ThiTN",TONGHOP!$P852="TN",TONGHOP!$J852="R",TONGHOP!$K852&lt;&gt;""),TONGHOP!$K852,"")</f>
        <v/>
      </c>
      <c r="L852" s="3" t="str">
        <f>IF(AND(TONGHOP!$O852="ThiTN",TONGHOP!$P852="TN",TONGHOP!$J852="R",TONGHOP!$K852&lt;&gt;""),TONGHOP!$M852,"")</f>
        <v/>
      </c>
      <c r="M852" s="3" t="str">
        <f>IF(AND(TONGHOP!$O852="ThiTN",TONGHOP!$P852="VĐ",TONGHOP!$J852="R",TONGHOP!$K852&lt;&gt;""),TONGHOP!$K852,"")</f>
        <v/>
      </c>
      <c r="N852" s="3" t="str">
        <f>IF(AND(TONGHOP!$O852="ThiTN",TONGHOP!$P852="VĐ",TONGHOP!$J852="R",TONGHOP!$K852&lt;&gt;""),TONGHOP!$M852,"")</f>
        <v/>
      </c>
      <c r="O852" s="3" t="str">
        <f>IF(AND(TONGHOP!$O852="ThiTN",TONGHOP!$P852="TH",TONGHOP!$J852="R",TONGHOP!$K852&lt;&gt;""),TONGHOP!$K852,"")</f>
        <v/>
      </c>
      <c r="P852" s="3" t="str">
        <f>IF(AND(TONGHOP!$O852="ThiTN",TONGHOP!$P852="TH",TONGHOP!$J852="R",TONGHOP!$K852&lt;&gt;""),TONGHOP!$M852,"")</f>
        <v/>
      </c>
    </row>
    <row r="853" spans="1:16">
      <c r="A853" s="3" t="str">
        <f>IF(AND(TONGHOP!$O853="KTHP",TONGHOP!$P853="LT",TONGHOP!$J853="R",TONGHOP!$K853&lt;&gt;""),TONGHOP!$K853,"")</f>
        <v/>
      </c>
      <c r="B853" s="3" t="str">
        <f>IF(AND(TONGHOP!$O853="KTHP",TONGHOP!$P853="LT",TONGHOP!$J853="R",TONGHOP!$K853&lt;&gt;""),TONGHOP!$M853,"")</f>
        <v/>
      </c>
      <c r="C853" s="3" t="str">
        <f>IF(AND(TONGHOP!$O853="KTHP",TONGHOP!$P853="TN",TONGHOP!$J853="R",TONGHOP!$K853&lt;&gt;""),TONGHOP!$K853,"")</f>
        <v/>
      </c>
      <c r="D853" s="3" t="str">
        <f>IF(AND(TONGHOP!$O853="KTHP",TONGHOP!$P853="TN",TONGHOP!$J853="R",TONGHOP!$K853&lt;&gt;""),TONGHOP!$M853,"")</f>
        <v/>
      </c>
      <c r="E853" s="3" t="str">
        <f>IF(AND(TONGHOP!$O853="KTHP",TONGHOP!$P853="VD",TONGHOP!$J853="R",TONGHOP!$K853&lt;&gt;""),TONGHOP!$K853,"")</f>
        <v/>
      </c>
      <c r="F853" s="3" t="str">
        <f>IF(AND(TONGHOP!$O853="KTHP",TONGHOP!$P853="VD",TONGHOP!$J853="R",TONGHOP!$K853&lt;&gt;""),TONGHOP!$M853,"")</f>
        <v/>
      </c>
      <c r="G853" s="3" t="str">
        <f>IF(AND(TONGHOP!$O853="KTHP",TONGHOP!$P853="TH",TONGHOP!$J853="R",TONGHOP!$K853&lt;&gt;""),TONGHOP!$K853,"")</f>
        <v/>
      </c>
      <c r="H853" s="3" t="str">
        <f>IF(AND(TONGHOP!$O853="KTHP",TONGHOP!$P853="TH",TONGHOP!$J853="R",TONGHOP!$K853&lt;&gt;""),TONGHOP!$M853,"")</f>
        <v/>
      </c>
      <c r="I853" s="3" t="str">
        <f>IF(AND(TONGHOP!$O853="ThiTN",TONGHOP!$P853="LT",TONGHOP!$J853="R",TONGHOP!$K853&lt;&gt;""),TONGHOP!$K853,"")</f>
        <v/>
      </c>
      <c r="J853" s="3" t="str">
        <f>IF(AND(TONGHOP!$O853="ThiTN",TONGHOP!$P853="LT",TONGHOP!$J853="R",TONGHOP!$K853&lt;&gt;""),TONGHOP!$M853,"")</f>
        <v/>
      </c>
      <c r="K853" s="3" t="str">
        <f>IF(AND(TONGHOP!$O853="ThiTN",TONGHOP!$P853="TN",TONGHOP!$J853="R",TONGHOP!$K853&lt;&gt;""),TONGHOP!$K853,"")</f>
        <v/>
      </c>
      <c r="L853" s="3" t="str">
        <f>IF(AND(TONGHOP!$O853="ThiTN",TONGHOP!$P853="TN",TONGHOP!$J853="R",TONGHOP!$K853&lt;&gt;""),TONGHOP!$M853,"")</f>
        <v/>
      </c>
      <c r="M853" s="3" t="str">
        <f>IF(AND(TONGHOP!$O853="ThiTN",TONGHOP!$P853="VĐ",TONGHOP!$J853="R",TONGHOP!$K853&lt;&gt;""),TONGHOP!$K853,"")</f>
        <v/>
      </c>
      <c r="N853" s="3" t="str">
        <f>IF(AND(TONGHOP!$O853="ThiTN",TONGHOP!$P853="VĐ",TONGHOP!$J853="R",TONGHOP!$K853&lt;&gt;""),TONGHOP!$M853,"")</f>
        <v/>
      </c>
      <c r="O853" s="3" t="str">
        <f>IF(AND(TONGHOP!$O853="ThiTN",TONGHOP!$P853="TH",TONGHOP!$J853="R",TONGHOP!$K853&lt;&gt;""),TONGHOP!$K853,"")</f>
        <v/>
      </c>
      <c r="P853" s="3" t="str">
        <f>IF(AND(TONGHOP!$O853="ThiTN",TONGHOP!$P853="TH",TONGHOP!$J853="R",TONGHOP!$K853&lt;&gt;""),TONGHOP!$M853,"")</f>
        <v/>
      </c>
    </row>
    <row r="854" spans="1:16">
      <c r="A854" s="3" t="str">
        <f>IF(AND(TONGHOP!$O854="KTHP",TONGHOP!$P854="LT",TONGHOP!$J854="R",TONGHOP!$K854&lt;&gt;""),TONGHOP!$K854,"")</f>
        <v/>
      </c>
      <c r="B854" s="3" t="str">
        <f>IF(AND(TONGHOP!$O854="KTHP",TONGHOP!$P854="LT",TONGHOP!$J854="R",TONGHOP!$K854&lt;&gt;""),TONGHOP!$M854,"")</f>
        <v/>
      </c>
      <c r="C854" s="3" t="str">
        <f>IF(AND(TONGHOP!$O854="KTHP",TONGHOP!$P854="TN",TONGHOP!$J854="R",TONGHOP!$K854&lt;&gt;""),TONGHOP!$K854,"")</f>
        <v/>
      </c>
      <c r="D854" s="3" t="str">
        <f>IF(AND(TONGHOP!$O854="KTHP",TONGHOP!$P854="TN",TONGHOP!$J854="R",TONGHOP!$K854&lt;&gt;""),TONGHOP!$M854,"")</f>
        <v/>
      </c>
      <c r="E854" s="3" t="str">
        <f>IF(AND(TONGHOP!$O854="KTHP",TONGHOP!$P854="VD",TONGHOP!$J854="R",TONGHOP!$K854&lt;&gt;""),TONGHOP!$K854,"")</f>
        <v/>
      </c>
      <c r="F854" s="3" t="str">
        <f>IF(AND(TONGHOP!$O854="KTHP",TONGHOP!$P854="VD",TONGHOP!$J854="R",TONGHOP!$K854&lt;&gt;""),TONGHOP!$M854,"")</f>
        <v/>
      </c>
      <c r="G854" s="3" t="str">
        <f>IF(AND(TONGHOP!$O854="KTHP",TONGHOP!$P854="TH",TONGHOP!$J854="R",TONGHOP!$K854&lt;&gt;""),TONGHOP!$K854,"")</f>
        <v/>
      </c>
      <c r="H854" s="3" t="str">
        <f>IF(AND(TONGHOP!$O854="KTHP",TONGHOP!$P854="TH",TONGHOP!$J854="R",TONGHOP!$K854&lt;&gt;""),TONGHOP!$M854,"")</f>
        <v/>
      </c>
      <c r="I854" s="3" t="str">
        <f>IF(AND(TONGHOP!$O854="ThiTN",TONGHOP!$P854="LT",TONGHOP!$J854="R",TONGHOP!$K854&lt;&gt;""),TONGHOP!$K854,"")</f>
        <v/>
      </c>
      <c r="J854" s="3" t="str">
        <f>IF(AND(TONGHOP!$O854="ThiTN",TONGHOP!$P854="LT",TONGHOP!$J854="R",TONGHOP!$K854&lt;&gt;""),TONGHOP!$M854,"")</f>
        <v/>
      </c>
      <c r="K854" s="3" t="str">
        <f>IF(AND(TONGHOP!$O854="ThiTN",TONGHOP!$P854="TN",TONGHOP!$J854="R",TONGHOP!$K854&lt;&gt;""),TONGHOP!$K854,"")</f>
        <v/>
      </c>
      <c r="L854" s="3" t="str">
        <f>IF(AND(TONGHOP!$O854="ThiTN",TONGHOP!$P854="TN",TONGHOP!$J854="R",TONGHOP!$K854&lt;&gt;""),TONGHOP!$M854,"")</f>
        <v/>
      </c>
      <c r="M854" s="3" t="str">
        <f>IF(AND(TONGHOP!$O854="ThiTN",TONGHOP!$P854="VĐ",TONGHOP!$J854="R",TONGHOP!$K854&lt;&gt;""),TONGHOP!$K854,"")</f>
        <v/>
      </c>
      <c r="N854" s="3" t="str">
        <f>IF(AND(TONGHOP!$O854="ThiTN",TONGHOP!$P854="VĐ",TONGHOP!$J854="R",TONGHOP!$K854&lt;&gt;""),TONGHOP!$M854,"")</f>
        <v/>
      </c>
      <c r="O854" s="3" t="str">
        <f>IF(AND(TONGHOP!$O854="ThiTN",TONGHOP!$P854="TH",TONGHOP!$J854="R",TONGHOP!$K854&lt;&gt;""),TONGHOP!$K854,"")</f>
        <v/>
      </c>
      <c r="P854" s="3" t="str">
        <f>IF(AND(TONGHOP!$O854="ThiTN",TONGHOP!$P854="TH",TONGHOP!$J854="R",TONGHOP!$K854&lt;&gt;""),TONGHOP!$M854,"")</f>
        <v/>
      </c>
    </row>
    <row r="855" spans="1:16">
      <c r="A855" s="3" t="str">
        <f>IF(AND(TONGHOP!$O855="KTHP",TONGHOP!$P855="LT",TONGHOP!$J855="R",TONGHOP!$K855&lt;&gt;""),TONGHOP!$K855,"")</f>
        <v/>
      </c>
      <c r="B855" s="3" t="str">
        <f>IF(AND(TONGHOP!$O855="KTHP",TONGHOP!$P855="LT",TONGHOP!$J855="R",TONGHOP!$K855&lt;&gt;""),TONGHOP!$M855,"")</f>
        <v/>
      </c>
      <c r="C855" s="3" t="str">
        <f>IF(AND(TONGHOP!$O855="KTHP",TONGHOP!$P855="TN",TONGHOP!$J855="R",TONGHOP!$K855&lt;&gt;""),TONGHOP!$K855,"")</f>
        <v/>
      </c>
      <c r="D855" s="3" t="str">
        <f>IF(AND(TONGHOP!$O855="KTHP",TONGHOP!$P855="TN",TONGHOP!$J855="R",TONGHOP!$K855&lt;&gt;""),TONGHOP!$M855,"")</f>
        <v/>
      </c>
      <c r="E855" s="3" t="str">
        <f>IF(AND(TONGHOP!$O855="KTHP",TONGHOP!$P855="VD",TONGHOP!$J855="R",TONGHOP!$K855&lt;&gt;""),TONGHOP!$K855,"")</f>
        <v/>
      </c>
      <c r="F855" s="3" t="str">
        <f>IF(AND(TONGHOP!$O855="KTHP",TONGHOP!$P855="VD",TONGHOP!$J855="R",TONGHOP!$K855&lt;&gt;""),TONGHOP!$M855,"")</f>
        <v/>
      </c>
      <c r="G855" s="3" t="str">
        <f>IF(AND(TONGHOP!$O855="KTHP",TONGHOP!$P855="TH",TONGHOP!$J855="R",TONGHOP!$K855&lt;&gt;""),TONGHOP!$K855,"")</f>
        <v/>
      </c>
      <c r="H855" s="3" t="str">
        <f>IF(AND(TONGHOP!$O855="KTHP",TONGHOP!$P855="TH",TONGHOP!$J855="R",TONGHOP!$K855&lt;&gt;""),TONGHOP!$M855,"")</f>
        <v/>
      </c>
      <c r="I855" s="3" t="str">
        <f>IF(AND(TONGHOP!$O855="ThiTN",TONGHOP!$P855="LT",TONGHOP!$J855="R",TONGHOP!$K855&lt;&gt;""),TONGHOP!$K855,"")</f>
        <v/>
      </c>
      <c r="J855" s="3" t="str">
        <f>IF(AND(TONGHOP!$O855="ThiTN",TONGHOP!$P855="LT",TONGHOP!$J855="R",TONGHOP!$K855&lt;&gt;""),TONGHOP!$M855,"")</f>
        <v/>
      </c>
      <c r="K855" s="3" t="str">
        <f>IF(AND(TONGHOP!$O855="ThiTN",TONGHOP!$P855="TN",TONGHOP!$J855="R",TONGHOP!$K855&lt;&gt;""),TONGHOP!$K855,"")</f>
        <v/>
      </c>
      <c r="L855" s="3" t="str">
        <f>IF(AND(TONGHOP!$O855="ThiTN",TONGHOP!$P855="TN",TONGHOP!$J855="R",TONGHOP!$K855&lt;&gt;""),TONGHOP!$M855,"")</f>
        <v/>
      </c>
      <c r="M855" s="3" t="str">
        <f>IF(AND(TONGHOP!$O855="ThiTN",TONGHOP!$P855="VĐ",TONGHOP!$J855="R",TONGHOP!$K855&lt;&gt;""),TONGHOP!$K855,"")</f>
        <v/>
      </c>
      <c r="N855" s="3" t="str">
        <f>IF(AND(TONGHOP!$O855="ThiTN",TONGHOP!$P855="VĐ",TONGHOP!$J855="R",TONGHOP!$K855&lt;&gt;""),TONGHOP!$M855,"")</f>
        <v/>
      </c>
      <c r="O855" s="3" t="str">
        <f>IF(AND(TONGHOP!$O855="ThiTN",TONGHOP!$P855="TH",TONGHOP!$J855="R",TONGHOP!$K855&lt;&gt;""),TONGHOP!$K855,"")</f>
        <v/>
      </c>
      <c r="P855" s="3" t="str">
        <f>IF(AND(TONGHOP!$O855="ThiTN",TONGHOP!$P855="TH",TONGHOP!$J855="R",TONGHOP!$K855&lt;&gt;""),TONGHOP!$M855,"")</f>
        <v/>
      </c>
    </row>
    <row r="856" spans="1:16">
      <c r="A856" s="3" t="str">
        <f>IF(AND(TONGHOP!$O856="KTHP",TONGHOP!$P856="LT",TONGHOP!$J856="R",TONGHOP!$K856&lt;&gt;""),TONGHOP!$K856,"")</f>
        <v/>
      </c>
      <c r="B856" s="3" t="str">
        <f>IF(AND(TONGHOP!$O856="KTHP",TONGHOP!$P856="LT",TONGHOP!$J856="R",TONGHOP!$K856&lt;&gt;""),TONGHOP!$M856,"")</f>
        <v/>
      </c>
      <c r="C856" s="3" t="str">
        <f>IF(AND(TONGHOP!$O856="KTHP",TONGHOP!$P856="TN",TONGHOP!$J856="R",TONGHOP!$K856&lt;&gt;""),TONGHOP!$K856,"")</f>
        <v/>
      </c>
      <c r="D856" s="3" t="str">
        <f>IF(AND(TONGHOP!$O856="KTHP",TONGHOP!$P856="TN",TONGHOP!$J856="R",TONGHOP!$K856&lt;&gt;""),TONGHOP!$M856,"")</f>
        <v/>
      </c>
      <c r="E856" s="3" t="str">
        <f>IF(AND(TONGHOP!$O856="KTHP",TONGHOP!$P856="VD",TONGHOP!$J856="R",TONGHOP!$K856&lt;&gt;""),TONGHOP!$K856,"")</f>
        <v/>
      </c>
      <c r="F856" s="3" t="str">
        <f>IF(AND(TONGHOP!$O856="KTHP",TONGHOP!$P856="VD",TONGHOP!$J856="R",TONGHOP!$K856&lt;&gt;""),TONGHOP!$M856,"")</f>
        <v/>
      </c>
      <c r="G856" s="3" t="str">
        <f>IF(AND(TONGHOP!$O856="KTHP",TONGHOP!$P856="TH",TONGHOP!$J856="R",TONGHOP!$K856&lt;&gt;""),TONGHOP!$K856,"")</f>
        <v/>
      </c>
      <c r="H856" s="3" t="str">
        <f>IF(AND(TONGHOP!$O856="KTHP",TONGHOP!$P856="TH",TONGHOP!$J856="R",TONGHOP!$K856&lt;&gt;""),TONGHOP!$M856,"")</f>
        <v/>
      </c>
      <c r="I856" s="3" t="str">
        <f>IF(AND(TONGHOP!$O856="ThiTN",TONGHOP!$P856="LT",TONGHOP!$J856="R",TONGHOP!$K856&lt;&gt;""),TONGHOP!$K856,"")</f>
        <v/>
      </c>
      <c r="J856" s="3" t="str">
        <f>IF(AND(TONGHOP!$O856="ThiTN",TONGHOP!$P856="LT",TONGHOP!$J856="R",TONGHOP!$K856&lt;&gt;""),TONGHOP!$M856,"")</f>
        <v/>
      </c>
      <c r="K856" s="3" t="str">
        <f>IF(AND(TONGHOP!$O856="ThiTN",TONGHOP!$P856="TN",TONGHOP!$J856="R",TONGHOP!$K856&lt;&gt;""),TONGHOP!$K856,"")</f>
        <v/>
      </c>
      <c r="L856" s="3" t="str">
        <f>IF(AND(TONGHOP!$O856="ThiTN",TONGHOP!$P856="TN",TONGHOP!$J856="R",TONGHOP!$K856&lt;&gt;""),TONGHOP!$M856,"")</f>
        <v/>
      </c>
      <c r="M856" s="3" t="str">
        <f>IF(AND(TONGHOP!$O856="ThiTN",TONGHOP!$P856="VĐ",TONGHOP!$J856="R",TONGHOP!$K856&lt;&gt;""),TONGHOP!$K856,"")</f>
        <v/>
      </c>
      <c r="N856" s="3" t="str">
        <f>IF(AND(TONGHOP!$O856="ThiTN",TONGHOP!$P856="VĐ",TONGHOP!$J856="R",TONGHOP!$K856&lt;&gt;""),TONGHOP!$M856,"")</f>
        <v/>
      </c>
      <c r="O856" s="3" t="str">
        <f>IF(AND(TONGHOP!$O856="ThiTN",TONGHOP!$P856="TH",TONGHOP!$J856="R",TONGHOP!$K856&lt;&gt;""),TONGHOP!$K856,"")</f>
        <v/>
      </c>
      <c r="P856" s="3" t="str">
        <f>IF(AND(TONGHOP!$O856="ThiTN",TONGHOP!$P856="TH",TONGHOP!$J856="R",TONGHOP!$K856&lt;&gt;""),TONGHOP!$M856,"")</f>
        <v/>
      </c>
    </row>
    <row r="857" spans="1:16">
      <c r="A857" s="3" t="str">
        <f>IF(AND(TONGHOP!$O857="KTHP",TONGHOP!$P857="LT",TONGHOP!$J857="R",TONGHOP!$K857&lt;&gt;""),TONGHOP!$K857,"")</f>
        <v/>
      </c>
      <c r="B857" s="3" t="str">
        <f>IF(AND(TONGHOP!$O857="KTHP",TONGHOP!$P857="LT",TONGHOP!$J857="R",TONGHOP!$K857&lt;&gt;""),TONGHOP!$M857,"")</f>
        <v/>
      </c>
      <c r="C857" s="3" t="str">
        <f>IF(AND(TONGHOP!$O857="KTHP",TONGHOP!$P857="TN",TONGHOP!$J857="R",TONGHOP!$K857&lt;&gt;""),TONGHOP!$K857,"")</f>
        <v/>
      </c>
      <c r="D857" s="3" t="str">
        <f>IF(AND(TONGHOP!$O857="KTHP",TONGHOP!$P857="TN",TONGHOP!$J857="R",TONGHOP!$K857&lt;&gt;""),TONGHOP!$M857,"")</f>
        <v/>
      </c>
      <c r="E857" s="3" t="str">
        <f>IF(AND(TONGHOP!$O857="KTHP",TONGHOP!$P857="VD",TONGHOP!$J857="R",TONGHOP!$K857&lt;&gt;""),TONGHOP!$K857,"")</f>
        <v/>
      </c>
      <c r="F857" s="3" t="str">
        <f>IF(AND(TONGHOP!$O857="KTHP",TONGHOP!$P857="VD",TONGHOP!$J857="R",TONGHOP!$K857&lt;&gt;""),TONGHOP!$M857,"")</f>
        <v/>
      </c>
      <c r="G857" s="3" t="str">
        <f>IF(AND(TONGHOP!$O857="KTHP",TONGHOP!$P857="TH",TONGHOP!$J857="R",TONGHOP!$K857&lt;&gt;""),TONGHOP!$K857,"")</f>
        <v/>
      </c>
      <c r="H857" s="3" t="str">
        <f>IF(AND(TONGHOP!$O857="KTHP",TONGHOP!$P857="TH",TONGHOP!$J857="R",TONGHOP!$K857&lt;&gt;""),TONGHOP!$M857,"")</f>
        <v/>
      </c>
      <c r="I857" s="3" t="str">
        <f>IF(AND(TONGHOP!$O857="ThiTN",TONGHOP!$P857="LT",TONGHOP!$J857="R",TONGHOP!$K857&lt;&gt;""),TONGHOP!$K857,"")</f>
        <v/>
      </c>
      <c r="J857" s="3" t="str">
        <f>IF(AND(TONGHOP!$O857="ThiTN",TONGHOP!$P857="LT",TONGHOP!$J857="R",TONGHOP!$K857&lt;&gt;""),TONGHOP!$M857,"")</f>
        <v/>
      </c>
      <c r="K857" s="3" t="str">
        <f>IF(AND(TONGHOP!$O857="ThiTN",TONGHOP!$P857="TN",TONGHOP!$J857="R",TONGHOP!$K857&lt;&gt;""),TONGHOP!$K857,"")</f>
        <v/>
      </c>
      <c r="L857" s="3" t="str">
        <f>IF(AND(TONGHOP!$O857="ThiTN",TONGHOP!$P857="TN",TONGHOP!$J857="R",TONGHOP!$K857&lt;&gt;""),TONGHOP!$M857,"")</f>
        <v/>
      </c>
      <c r="M857" s="3" t="str">
        <f>IF(AND(TONGHOP!$O857="ThiTN",TONGHOP!$P857="VĐ",TONGHOP!$J857="R",TONGHOP!$K857&lt;&gt;""),TONGHOP!$K857,"")</f>
        <v/>
      </c>
      <c r="N857" s="3" t="str">
        <f>IF(AND(TONGHOP!$O857="ThiTN",TONGHOP!$P857="VĐ",TONGHOP!$J857="R",TONGHOP!$K857&lt;&gt;""),TONGHOP!$M857,"")</f>
        <v/>
      </c>
      <c r="O857" s="3" t="str">
        <f>IF(AND(TONGHOP!$O857="ThiTN",TONGHOP!$P857="TH",TONGHOP!$J857="R",TONGHOP!$K857&lt;&gt;""),TONGHOP!$K857,"")</f>
        <v/>
      </c>
      <c r="P857" s="3" t="str">
        <f>IF(AND(TONGHOP!$O857="ThiTN",TONGHOP!$P857="TH",TONGHOP!$J857="R",TONGHOP!$K857&lt;&gt;""),TONGHOP!$M857,"")</f>
        <v/>
      </c>
    </row>
    <row r="858" spans="1:16">
      <c r="A858" s="3" t="str">
        <f>IF(AND(TONGHOP!$O858="KTHP",TONGHOP!$P858="LT",TONGHOP!$J858="R",TONGHOP!$K858&lt;&gt;""),TONGHOP!$K858,"")</f>
        <v>Trần Minh Thông</v>
      </c>
      <c r="B858" s="3">
        <f>IF(AND(TONGHOP!$O858="KTHP",TONGHOP!$P858="LT",TONGHOP!$J858="R",TONGHOP!$K858&lt;&gt;""),TONGHOP!$M858,"")</f>
        <v>2</v>
      </c>
      <c r="C858" s="3" t="str">
        <f>IF(AND(TONGHOP!$O858="KTHP",TONGHOP!$P858="TN",TONGHOP!$J858="R",TONGHOP!$K858&lt;&gt;""),TONGHOP!$K858,"")</f>
        <v/>
      </c>
      <c r="D858" s="3" t="str">
        <f>IF(AND(TONGHOP!$O858="KTHP",TONGHOP!$P858="TN",TONGHOP!$J858="R",TONGHOP!$K858&lt;&gt;""),TONGHOP!$M858,"")</f>
        <v/>
      </c>
      <c r="E858" s="3" t="str">
        <f>IF(AND(TONGHOP!$O858="KTHP",TONGHOP!$P858="VD",TONGHOP!$J858="R",TONGHOP!$K858&lt;&gt;""),TONGHOP!$K858,"")</f>
        <v/>
      </c>
      <c r="F858" s="3" t="str">
        <f>IF(AND(TONGHOP!$O858="KTHP",TONGHOP!$P858="VD",TONGHOP!$J858="R",TONGHOP!$K858&lt;&gt;""),TONGHOP!$M858,"")</f>
        <v/>
      </c>
      <c r="G858" s="3" t="str">
        <f>IF(AND(TONGHOP!$O858="KTHP",TONGHOP!$P858="TH",TONGHOP!$J858="R",TONGHOP!$K858&lt;&gt;""),TONGHOP!$K858,"")</f>
        <v/>
      </c>
      <c r="H858" s="3" t="str">
        <f>IF(AND(TONGHOP!$O858="KTHP",TONGHOP!$P858="TH",TONGHOP!$J858="R",TONGHOP!$K858&lt;&gt;""),TONGHOP!$M858,"")</f>
        <v/>
      </c>
      <c r="I858" s="3" t="str">
        <f>IF(AND(TONGHOP!$O858="ThiTN",TONGHOP!$P858="LT",TONGHOP!$J858="R",TONGHOP!$K858&lt;&gt;""),TONGHOP!$K858,"")</f>
        <v/>
      </c>
      <c r="J858" s="3" t="str">
        <f>IF(AND(TONGHOP!$O858="ThiTN",TONGHOP!$P858="LT",TONGHOP!$J858="R",TONGHOP!$K858&lt;&gt;""),TONGHOP!$M858,"")</f>
        <v/>
      </c>
      <c r="K858" s="3" t="str">
        <f>IF(AND(TONGHOP!$O858="ThiTN",TONGHOP!$P858="TN",TONGHOP!$J858="R",TONGHOP!$K858&lt;&gt;""),TONGHOP!$K858,"")</f>
        <v/>
      </c>
      <c r="L858" s="3" t="str">
        <f>IF(AND(TONGHOP!$O858="ThiTN",TONGHOP!$P858="TN",TONGHOP!$J858="R",TONGHOP!$K858&lt;&gt;""),TONGHOP!$M858,"")</f>
        <v/>
      </c>
      <c r="M858" s="3" t="str">
        <f>IF(AND(TONGHOP!$O858="ThiTN",TONGHOP!$P858="VĐ",TONGHOP!$J858="R",TONGHOP!$K858&lt;&gt;""),TONGHOP!$K858,"")</f>
        <v/>
      </c>
      <c r="N858" s="3" t="str">
        <f>IF(AND(TONGHOP!$O858="ThiTN",TONGHOP!$P858="VĐ",TONGHOP!$J858="R",TONGHOP!$K858&lt;&gt;""),TONGHOP!$M858,"")</f>
        <v/>
      </c>
      <c r="O858" s="3" t="str">
        <f>IF(AND(TONGHOP!$O858="ThiTN",TONGHOP!$P858="TH",TONGHOP!$J858="R",TONGHOP!$K858&lt;&gt;""),TONGHOP!$K858,"")</f>
        <v/>
      </c>
      <c r="P858" s="3" t="str">
        <f>IF(AND(TONGHOP!$O858="ThiTN",TONGHOP!$P858="TH",TONGHOP!$J858="R",TONGHOP!$K858&lt;&gt;""),TONGHOP!$M858,"")</f>
        <v/>
      </c>
    </row>
    <row r="859" spans="1:16">
      <c r="A859" s="3" t="str">
        <f>IF(AND(TONGHOP!$O859="KTHP",TONGHOP!$P859="LT",TONGHOP!$J859="R",TONGHOP!$K859&lt;&gt;""),TONGHOP!$K859,"")</f>
        <v>Vũ Quang Khải</v>
      </c>
      <c r="B859" s="3">
        <f>IF(AND(TONGHOP!$O859="KTHP",TONGHOP!$P859="LT",TONGHOP!$J859="R",TONGHOP!$K859&lt;&gt;""),TONGHOP!$M859,"")</f>
        <v>3</v>
      </c>
      <c r="C859" s="3" t="str">
        <f>IF(AND(TONGHOP!$O859="KTHP",TONGHOP!$P859="TN",TONGHOP!$J859="R",TONGHOP!$K859&lt;&gt;""),TONGHOP!$K859,"")</f>
        <v/>
      </c>
      <c r="D859" s="3" t="str">
        <f>IF(AND(TONGHOP!$O859="KTHP",TONGHOP!$P859="TN",TONGHOP!$J859="R",TONGHOP!$K859&lt;&gt;""),TONGHOP!$M859,"")</f>
        <v/>
      </c>
      <c r="E859" s="3" t="str">
        <f>IF(AND(TONGHOP!$O859="KTHP",TONGHOP!$P859="VD",TONGHOP!$J859="R",TONGHOP!$K859&lt;&gt;""),TONGHOP!$K859,"")</f>
        <v/>
      </c>
      <c r="F859" s="3" t="str">
        <f>IF(AND(TONGHOP!$O859="KTHP",TONGHOP!$P859="VD",TONGHOP!$J859="R",TONGHOP!$K859&lt;&gt;""),TONGHOP!$M859,"")</f>
        <v/>
      </c>
      <c r="G859" s="3" t="str">
        <f>IF(AND(TONGHOP!$O859="KTHP",TONGHOP!$P859="TH",TONGHOP!$J859="R",TONGHOP!$K859&lt;&gt;""),TONGHOP!$K859,"")</f>
        <v/>
      </c>
      <c r="H859" s="3" t="str">
        <f>IF(AND(TONGHOP!$O859="KTHP",TONGHOP!$P859="TH",TONGHOP!$J859="R",TONGHOP!$K859&lt;&gt;""),TONGHOP!$M859,"")</f>
        <v/>
      </c>
      <c r="I859" s="3" t="str">
        <f>IF(AND(TONGHOP!$O859="ThiTN",TONGHOP!$P859="LT",TONGHOP!$J859="R",TONGHOP!$K859&lt;&gt;""),TONGHOP!$K859,"")</f>
        <v/>
      </c>
      <c r="J859" s="3" t="str">
        <f>IF(AND(TONGHOP!$O859="ThiTN",TONGHOP!$P859="LT",TONGHOP!$J859="R",TONGHOP!$K859&lt;&gt;""),TONGHOP!$M859,"")</f>
        <v/>
      </c>
      <c r="K859" s="3" t="str">
        <f>IF(AND(TONGHOP!$O859="ThiTN",TONGHOP!$P859="TN",TONGHOP!$J859="R",TONGHOP!$K859&lt;&gt;""),TONGHOP!$K859,"")</f>
        <v/>
      </c>
      <c r="L859" s="3" t="str">
        <f>IF(AND(TONGHOP!$O859="ThiTN",TONGHOP!$P859="TN",TONGHOP!$J859="R",TONGHOP!$K859&lt;&gt;""),TONGHOP!$M859,"")</f>
        <v/>
      </c>
      <c r="M859" s="3" t="str">
        <f>IF(AND(TONGHOP!$O859="ThiTN",TONGHOP!$P859="VĐ",TONGHOP!$J859="R",TONGHOP!$K859&lt;&gt;""),TONGHOP!$K859,"")</f>
        <v/>
      </c>
      <c r="N859" s="3" t="str">
        <f>IF(AND(TONGHOP!$O859="ThiTN",TONGHOP!$P859="VĐ",TONGHOP!$J859="R",TONGHOP!$K859&lt;&gt;""),TONGHOP!$M859,"")</f>
        <v/>
      </c>
      <c r="O859" s="3" t="str">
        <f>IF(AND(TONGHOP!$O859="ThiTN",TONGHOP!$P859="TH",TONGHOP!$J859="R",TONGHOP!$K859&lt;&gt;""),TONGHOP!$K859,"")</f>
        <v/>
      </c>
      <c r="P859" s="3" t="str">
        <f>IF(AND(TONGHOP!$O859="ThiTN",TONGHOP!$P859="TH",TONGHOP!$J859="R",TONGHOP!$K859&lt;&gt;""),TONGHOP!$M859,"")</f>
        <v/>
      </c>
    </row>
    <row r="860" spans="1:16">
      <c r="A860" s="3" t="str">
        <f>IF(AND(TONGHOP!$O860="KTHP",TONGHOP!$P860="LT",TONGHOP!$J860="R",TONGHOP!$K860&lt;&gt;""),TONGHOP!$K860,"")</f>
        <v>Nguyễn Vân Giang</v>
      </c>
      <c r="B860" s="3">
        <f>IF(AND(TONGHOP!$O860="KTHP",TONGHOP!$P860="LT",TONGHOP!$J860="R",TONGHOP!$K860&lt;&gt;""),TONGHOP!$M860,"")</f>
        <v>2</v>
      </c>
      <c r="C860" s="3" t="str">
        <f>IF(AND(TONGHOP!$O860="KTHP",TONGHOP!$P860="TN",TONGHOP!$J860="R",TONGHOP!$K860&lt;&gt;""),TONGHOP!$K860,"")</f>
        <v/>
      </c>
      <c r="D860" s="3" t="str">
        <f>IF(AND(TONGHOP!$O860="KTHP",TONGHOP!$P860="TN",TONGHOP!$J860="R",TONGHOP!$K860&lt;&gt;""),TONGHOP!$M860,"")</f>
        <v/>
      </c>
      <c r="E860" s="3" t="str">
        <f>IF(AND(TONGHOP!$O860="KTHP",TONGHOP!$P860="VD",TONGHOP!$J860="R",TONGHOP!$K860&lt;&gt;""),TONGHOP!$K860,"")</f>
        <v/>
      </c>
      <c r="F860" s="3" t="str">
        <f>IF(AND(TONGHOP!$O860="KTHP",TONGHOP!$P860="VD",TONGHOP!$J860="R",TONGHOP!$K860&lt;&gt;""),TONGHOP!$M860,"")</f>
        <v/>
      </c>
      <c r="G860" s="3" t="str">
        <f>IF(AND(TONGHOP!$O860="KTHP",TONGHOP!$P860="TH",TONGHOP!$J860="R",TONGHOP!$K860&lt;&gt;""),TONGHOP!$K860,"")</f>
        <v/>
      </c>
      <c r="H860" s="3" t="str">
        <f>IF(AND(TONGHOP!$O860="KTHP",TONGHOP!$P860="TH",TONGHOP!$J860="R",TONGHOP!$K860&lt;&gt;""),TONGHOP!$M860,"")</f>
        <v/>
      </c>
      <c r="I860" s="3" t="str">
        <f>IF(AND(TONGHOP!$O860="ThiTN",TONGHOP!$P860="LT",TONGHOP!$J860="R",TONGHOP!$K860&lt;&gt;""),TONGHOP!$K860,"")</f>
        <v/>
      </c>
      <c r="J860" s="3" t="str">
        <f>IF(AND(TONGHOP!$O860="ThiTN",TONGHOP!$P860="LT",TONGHOP!$J860="R",TONGHOP!$K860&lt;&gt;""),TONGHOP!$M860,"")</f>
        <v/>
      </c>
      <c r="K860" s="3" t="str">
        <f>IF(AND(TONGHOP!$O860="ThiTN",TONGHOP!$P860="TN",TONGHOP!$J860="R",TONGHOP!$K860&lt;&gt;""),TONGHOP!$K860,"")</f>
        <v/>
      </c>
      <c r="L860" s="3" t="str">
        <f>IF(AND(TONGHOP!$O860="ThiTN",TONGHOP!$P860="TN",TONGHOP!$J860="R",TONGHOP!$K860&lt;&gt;""),TONGHOP!$M860,"")</f>
        <v/>
      </c>
      <c r="M860" s="3" t="str">
        <f>IF(AND(TONGHOP!$O860="ThiTN",TONGHOP!$P860="VĐ",TONGHOP!$J860="R",TONGHOP!$K860&lt;&gt;""),TONGHOP!$K860,"")</f>
        <v/>
      </c>
      <c r="N860" s="3" t="str">
        <f>IF(AND(TONGHOP!$O860="ThiTN",TONGHOP!$P860="VĐ",TONGHOP!$J860="R",TONGHOP!$K860&lt;&gt;""),TONGHOP!$M860,"")</f>
        <v/>
      </c>
      <c r="O860" s="3" t="str">
        <f>IF(AND(TONGHOP!$O860="ThiTN",TONGHOP!$P860="TH",TONGHOP!$J860="R",TONGHOP!$K860&lt;&gt;""),TONGHOP!$K860,"")</f>
        <v/>
      </c>
      <c r="P860" s="3" t="str">
        <f>IF(AND(TONGHOP!$O860="ThiTN",TONGHOP!$P860="TH",TONGHOP!$J860="R",TONGHOP!$K860&lt;&gt;""),TONGHOP!$M860,"")</f>
        <v/>
      </c>
    </row>
    <row r="861" spans="1:16">
      <c r="A861" s="3" t="str">
        <f>IF(AND(TONGHOP!$O861="KTHP",TONGHOP!$P861="LT",TONGHOP!$J861="R",TONGHOP!$K861&lt;&gt;""),TONGHOP!$K861,"")</f>
        <v/>
      </c>
      <c r="B861" s="3" t="str">
        <f>IF(AND(TONGHOP!$O861="KTHP",TONGHOP!$P861="LT",TONGHOP!$J861="R",TONGHOP!$K861&lt;&gt;""),TONGHOP!$M861,"")</f>
        <v/>
      </c>
      <c r="C861" s="3" t="str">
        <f>IF(AND(TONGHOP!$O861="KTHP",TONGHOP!$P861="TN",TONGHOP!$J861="R",TONGHOP!$K861&lt;&gt;""),TONGHOP!$K861,"")</f>
        <v/>
      </c>
      <c r="D861" s="3" t="str">
        <f>IF(AND(TONGHOP!$O861="KTHP",TONGHOP!$P861="TN",TONGHOP!$J861="R",TONGHOP!$K861&lt;&gt;""),TONGHOP!$M861,"")</f>
        <v/>
      </c>
      <c r="E861" s="3" t="str">
        <f>IF(AND(TONGHOP!$O861="KTHP",TONGHOP!$P861="VD",TONGHOP!$J861="R",TONGHOP!$K861&lt;&gt;""),TONGHOP!$K861,"")</f>
        <v/>
      </c>
      <c r="F861" s="3" t="str">
        <f>IF(AND(TONGHOP!$O861="KTHP",TONGHOP!$P861="VD",TONGHOP!$J861="R",TONGHOP!$K861&lt;&gt;""),TONGHOP!$M861,"")</f>
        <v/>
      </c>
      <c r="G861" s="3" t="str">
        <f>IF(AND(TONGHOP!$O861="KTHP",TONGHOP!$P861="TH",TONGHOP!$J861="R",TONGHOP!$K861&lt;&gt;""),TONGHOP!$K861,"")</f>
        <v/>
      </c>
      <c r="H861" s="3" t="str">
        <f>IF(AND(TONGHOP!$O861="KTHP",TONGHOP!$P861="TH",TONGHOP!$J861="R",TONGHOP!$K861&lt;&gt;""),TONGHOP!$M861,"")</f>
        <v/>
      </c>
      <c r="I861" s="3" t="str">
        <f>IF(AND(TONGHOP!$O861="ThiTN",TONGHOP!$P861="LT",TONGHOP!$J861="R",TONGHOP!$K861&lt;&gt;""),TONGHOP!$K861,"")</f>
        <v/>
      </c>
      <c r="J861" s="3" t="str">
        <f>IF(AND(TONGHOP!$O861="ThiTN",TONGHOP!$P861="LT",TONGHOP!$J861="R",TONGHOP!$K861&lt;&gt;""),TONGHOP!$M861,"")</f>
        <v/>
      </c>
      <c r="K861" s="3" t="str">
        <f>IF(AND(TONGHOP!$O861="ThiTN",TONGHOP!$P861="TN",TONGHOP!$J861="R",TONGHOP!$K861&lt;&gt;""),TONGHOP!$K861,"")</f>
        <v/>
      </c>
      <c r="L861" s="3" t="str">
        <f>IF(AND(TONGHOP!$O861="ThiTN",TONGHOP!$P861="TN",TONGHOP!$J861="R",TONGHOP!$K861&lt;&gt;""),TONGHOP!$M861,"")</f>
        <v/>
      </c>
      <c r="M861" s="3" t="str">
        <f>IF(AND(TONGHOP!$O861="ThiTN",TONGHOP!$P861="VĐ",TONGHOP!$J861="R",TONGHOP!$K861&lt;&gt;""),TONGHOP!$K861,"")</f>
        <v/>
      </c>
      <c r="N861" s="3" t="str">
        <f>IF(AND(TONGHOP!$O861="ThiTN",TONGHOP!$P861="VĐ",TONGHOP!$J861="R",TONGHOP!$K861&lt;&gt;""),TONGHOP!$M861,"")</f>
        <v/>
      </c>
      <c r="O861" s="3" t="str">
        <f>IF(AND(TONGHOP!$O861="ThiTN",TONGHOP!$P861="TH",TONGHOP!$J861="R",TONGHOP!$K861&lt;&gt;""),TONGHOP!$K861,"")</f>
        <v/>
      </c>
      <c r="P861" s="3" t="str">
        <f>IF(AND(TONGHOP!$O861="ThiTN",TONGHOP!$P861="TH",TONGHOP!$J861="R",TONGHOP!$K861&lt;&gt;""),TONGHOP!$M861,"")</f>
        <v/>
      </c>
    </row>
    <row r="862" spans="1:16">
      <c r="A862" s="3" t="str">
        <f>IF(AND(TONGHOP!$O862="KTHP",TONGHOP!$P862="LT",TONGHOP!$J862="R",TONGHOP!$K862&lt;&gt;""),TONGHOP!$K862,"")</f>
        <v/>
      </c>
      <c r="B862" s="3" t="str">
        <f>IF(AND(TONGHOP!$O862="KTHP",TONGHOP!$P862="LT",TONGHOP!$J862="R",TONGHOP!$K862&lt;&gt;""),TONGHOP!$M862,"")</f>
        <v/>
      </c>
      <c r="C862" s="3" t="str">
        <f>IF(AND(TONGHOP!$O862="KTHP",TONGHOP!$P862="TN",TONGHOP!$J862="R",TONGHOP!$K862&lt;&gt;""),TONGHOP!$K862,"")</f>
        <v/>
      </c>
      <c r="D862" s="3" t="str">
        <f>IF(AND(TONGHOP!$O862="KTHP",TONGHOP!$P862="TN",TONGHOP!$J862="R",TONGHOP!$K862&lt;&gt;""),TONGHOP!$M862,"")</f>
        <v/>
      </c>
      <c r="E862" s="3" t="str">
        <f>IF(AND(TONGHOP!$O862="KTHP",TONGHOP!$P862="VD",TONGHOP!$J862="R",TONGHOP!$K862&lt;&gt;""),TONGHOP!$K862,"")</f>
        <v/>
      </c>
      <c r="F862" s="3" t="str">
        <f>IF(AND(TONGHOP!$O862="KTHP",TONGHOP!$P862="VD",TONGHOP!$J862="R",TONGHOP!$K862&lt;&gt;""),TONGHOP!$M862,"")</f>
        <v/>
      </c>
      <c r="G862" s="3" t="str">
        <f>IF(AND(TONGHOP!$O862="KTHP",TONGHOP!$P862="TH",TONGHOP!$J862="R",TONGHOP!$K862&lt;&gt;""),TONGHOP!$K862,"")</f>
        <v/>
      </c>
      <c r="H862" s="3" t="str">
        <f>IF(AND(TONGHOP!$O862="KTHP",TONGHOP!$P862="TH",TONGHOP!$J862="R",TONGHOP!$K862&lt;&gt;""),TONGHOP!$M862,"")</f>
        <v/>
      </c>
      <c r="I862" s="3" t="str">
        <f>IF(AND(TONGHOP!$O862="ThiTN",TONGHOP!$P862="LT",TONGHOP!$J862="R",TONGHOP!$K862&lt;&gt;""),TONGHOP!$K862,"")</f>
        <v/>
      </c>
      <c r="J862" s="3" t="str">
        <f>IF(AND(TONGHOP!$O862="ThiTN",TONGHOP!$P862="LT",TONGHOP!$J862="R",TONGHOP!$K862&lt;&gt;""),TONGHOP!$M862,"")</f>
        <v/>
      </c>
      <c r="K862" s="3" t="str">
        <f>IF(AND(TONGHOP!$O862="ThiTN",TONGHOP!$P862="TN",TONGHOP!$J862="R",TONGHOP!$K862&lt;&gt;""),TONGHOP!$K862,"")</f>
        <v/>
      </c>
      <c r="L862" s="3" t="str">
        <f>IF(AND(TONGHOP!$O862="ThiTN",TONGHOP!$P862="TN",TONGHOP!$J862="R",TONGHOP!$K862&lt;&gt;""),TONGHOP!$M862,"")</f>
        <v/>
      </c>
      <c r="M862" s="3" t="str">
        <f>IF(AND(TONGHOP!$O862="ThiTN",TONGHOP!$P862="VĐ",TONGHOP!$J862="R",TONGHOP!$K862&lt;&gt;""),TONGHOP!$K862,"")</f>
        <v/>
      </c>
      <c r="N862" s="3" t="str">
        <f>IF(AND(TONGHOP!$O862="ThiTN",TONGHOP!$P862="VĐ",TONGHOP!$J862="R",TONGHOP!$K862&lt;&gt;""),TONGHOP!$M862,"")</f>
        <v/>
      </c>
      <c r="O862" s="3" t="str">
        <f>IF(AND(TONGHOP!$O862="ThiTN",TONGHOP!$P862="TH",TONGHOP!$J862="R",TONGHOP!$K862&lt;&gt;""),TONGHOP!$K862,"")</f>
        <v/>
      </c>
      <c r="P862" s="3" t="str">
        <f>IF(AND(TONGHOP!$O862="ThiTN",TONGHOP!$P862="TH",TONGHOP!$J862="R",TONGHOP!$K862&lt;&gt;""),TONGHOP!$M862,"")</f>
        <v/>
      </c>
    </row>
    <row r="863" spans="1:16">
      <c r="A863" s="3" t="str">
        <f>IF(AND(TONGHOP!$O863="KTHP",TONGHOP!$P863="LT",TONGHOP!$J863="R",TONGHOP!$K863&lt;&gt;""),TONGHOP!$K863,"")</f>
        <v/>
      </c>
      <c r="B863" s="3" t="str">
        <f>IF(AND(TONGHOP!$O863="KTHP",TONGHOP!$P863="LT",TONGHOP!$J863="R",TONGHOP!$K863&lt;&gt;""),TONGHOP!$M863,"")</f>
        <v/>
      </c>
      <c r="C863" s="3" t="str">
        <f>IF(AND(TONGHOP!$O863="KTHP",TONGHOP!$P863="TN",TONGHOP!$J863="R",TONGHOP!$K863&lt;&gt;""),TONGHOP!$K863,"")</f>
        <v/>
      </c>
      <c r="D863" s="3" t="str">
        <f>IF(AND(TONGHOP!$O863="KTHP",TONGHOP!$P863="TN",TONGHOP!$J863="R",TONGHOP!$K863&lt;&gt;""),TONGHOP!$M863,"")</f>
        <v/>
      </c>
      <c r="E863" s="3" t="str">
        <f>IF(AND(TONGHOP!$O863="KTHP",TONGHOP!$P863="VD",TONGHOP!$J863="R",TONGHOP!$K863&lt;&gt;""),TONGHOP!$K863,"")</f>
        <v/>
      </c>
      <c r="F863" s="3" t="str">
        <f>IF(AND(TONGHOP!$O863="KTHP",TONGHOP!$P863="VD",TONGHOP!$J863="R",TONGHOP!$K863&lt;&gt;""),TONGHOP!$M863,"")</f>
        <v/>
      </c>
      <c r="G863" s="3" t="str">
        <f>IF(AND(TONGHOP!$O863="KTHP",TONGHOP!$P863="TH",TONGHOP!$J863="R",TONGHOP!$K863&lt;&gt;""),TONGHOP!$K863,"")</f>
        <v/>
      </c>
      <c r="H863" s="3" t="str">
        <f>IF(AND(TONGHOP!$O863="KTHP",TONGHOP!$P863="TH",TONGHOP!$J863="R",TONGHOP!$K863&lt;&gt;""),TONGHOP!$M863,"")</f>
        <v/>
      </c>
      <c r="I863" s="3" t="str">
        <f>IF(AND(TONGHOP!$O863="ThiTN",TONGHOP!$P863="LT",TONGHOP!$J863="R",TONGHOP!$K863&lt;&gt;""),TONGHOP!$K863,"")</f>
        <v/>
      </c>
      <c r="J863" s="3" t="str">
        <f>IF(AND(TONGHOP!$O863="ThiTN",TONGHOP!$P863="LT",TONGHOP!$J863="R",TONGHOP!$K863&lt;&gt;""),TONGHOP!$M863,"")</f>
        <v/>
      </c>
      <c r="K863" s="3" t="str">
        <f>IF(AND(TONGHOP!$O863="ThiTN",TONGHOP!$P863="TN",TONGHOP!$J863="R",TONGHOP!$K863&lt;&gt;""),TONGHOP!$K863,"")</f>
        <v/>
      </c>
      <c r="L863" s="3" t="str">
        <f>IF(AND(TONGHOP!$O863="ThiTN",TONGHOP!$P863="TN",TONGHOP!$J863="R",TONGHOP!$K863&lt;&gt;""),TONGHOP!$M863,"")</f>
        <v/>
      </c>
      <c r="M863" s="3" t="str">
        <f>IF(AND(TONGHOP!$O863="ThiTN",TONGHOP!$P863="VĐ",TONGHOP!$J863="R",TONGHOP!$K863&lt;&gt;""),TONGHOP!$K863,"")</f>
        <v/>
      </c>
      <c r="N863" s="3" t="str">
        <f>IF(AND(TONGHOP!$O863="ThiTN",TONGHOP!$P863="VĐ",TONGHOP!$J863="R",TONGHOP!$K863&lt;&gt;""),TONGHOP!$M863,"")</f>
        <v/>
      </c>
      <c r="O863" s="3" t="str">
        <f>IF(AND(TONGHOP!$O863="ThiTN",TONGHOP!$P863="TH",TONGHOP!$J863="R",TONGHOP!$K863&lt;&gt;""),TONGHOP!$K863,"")</f>
        <v/>
      </c>
      <c r="P863" s="3" t="str">
        <f>IF(AND(TONGHOP!$O863="ThiTN",TONGHOP!$P863="TH",TONGHOP!$J863="R",TONGHOP!$K863&lt;&gt;""),TONGHOP!$M863,"")</f>
        <v/>
      </c>
    </row>
    <row r="864" spans="1:16">
      <c r="A864" s="3" t="str">
        <f>IF(AND(TONGHOP!$O864="KTHP",TONGHOP!$P864="LT",TONGHOP!$J864="R",TONGHOP!$K864&lt;&gt;""),TONGHOP!$K864,"")</f>
        <v/>
      </c>
      <c r="B864" s="3" t="str">
        <f>IF(AND(TONGHOP!$O864="KTHP",TONGHOP!$P864="LT",TONGHOP!$J864="R",TONGHOP!$K864&lt;&gt;""),TONGHOP!$M864,"")</f>
        <v/>
      </c>
      <c r="C864" s="3" t="str">
        <f>IF(AND(TONGHOP!$O864="KTHP",TONGHOP!$P864="TN",TONGHOP!$J864="R",TONGHOP!$K864&lt;&gt;""),TONGHOP!$K864,"")</f>
        <v/>
      </c>
      <c r="D864" s="3" t="str">
        <f>IF(AND(TONGHOP!$O864="KTHP",TONGHOP!$P864="TN",TONGHOP!$J864="R",TONGHOP!$K864&lt;&gt;""),TONGHOP!$M864,"")</f>
        <v/>
      </c>
      <c r="E864" s="3" t="str">
        <f>IF(AND(TONGHOP!$O864="KTHP",TONGHOP!$P864="VD",TONGHOP!$J864="R",TONGHOP!$K864&lt;&gt;""),TONGHOP!$K864,"")</f>
        <v/>
      </c>
      <c r="F864" s="3" t="str">
        <f>IF(AND(TONGHOP!$O864="KTHP",TONGHOP!$P864="VD",TONGHOP!$J864="R",TONGHOP!$K864&lt;&gt;""),TONGHOP!$M864,"")</f>
        <v/>
      </c>
      <c r="G864" s="3" t="str">
        <f>IF(AND(TONGHOP!$O864="KTHP",TONGHOP!$P864="TH",TONGHOP!$J864="R",TONGHOP!$K864&lt;&gt;""),TONGHOP!$K864,"")</f>
        <v/>
      </c>
      <c r="H864" s="3" t="str">
        <f>IF(AND(TONGHOP!$O864="KTHP",TONGHOP!$P864="TH",TONGHOP!$J864="R",TONGHOP!$K864&lt;&gt;""),TONGHOP!$M864,"")</f>
        <v/>
      </c>
      <c r="I864" s="3" t="str">
        <f>IF(AND(TONGHOP!$O864="ThiTN",TONGHOP!$P864="LT",TONGHOP!$J864="R",TONGHOP!$K864&lt;&gt;""),TONGHOP!$K864,"")</f>
        <v/>
      </c>
      <c r="J864" s="3" t="str">
        <f>IF(AND(TONGHOP!$O864="ThiTN",TONGHOP!$P864="LT",TONGHOP!$J864="R",TONGHOP!$K864&lt;&gt;""),TONGHOP!$M864,"")</f>
        <v/>
      </c>
      <c r="K864" s="3" t="str">
        <f>IF(AND(TONGHOP!$O864="ThiTN",TONGHOP!$P864="TN",TONGHOP!$J864="R",TONGHOP!$K864&lt;&gt;""),TONGHOP!$K864,"")</f>
        <v/>
      </c>
      <c r="L864" s="3" t="str">
        <f>IF(AND(TONGHOP!$O864="ThiTN",TONGHOP!$P864="TN",TONGHOP!$J864="R",TONGHOP!$K864&lt;&gt;""),TONGHOP!$M864,"")</f>
        <v/>
      </c>
      <c r="M864" s="3" t="str">
        <f>IF(AND(TONGHOP!$O864="ThiTN",TONGHOP!$P864="VĐ",TONGHOP!$J864="R",TONGHOP!$K864&lt;&gt;""),TONGHOP!$K864,"")</f>
        <v/>
      </c>
      <c r="N864" s="3" t="str">
        <f>IF(AND(TONGHOP!$O864="ThiTN",TONGHOP!$P864="VĐ",TONGHOP!$J864="R",TONGHOP!$K864&lt;&gt;""),TONGHOP!$M864,"")</f>
        <v/>
      </c>
      <c r="O864" s="3" t="str">
        <f>IF(AND(TONGHOP!$O864="ThiTN",TONGHOP!$P864="TH",TONGHOP!$J864="R",TONGHOP!$K864&lt;&gt;""),TONGHOP!$K864,"")</f>
        <v/>
      </c>
      <c r="P864" s="3" t="str">
        <f>IF(AND(TONGHOP!$O864="ThiTN",TONGHOP!$P864="TH",TONGHOP!$J864="R",TONGHOP!$K864&lt;&gt;""),TONGHOP!$M864,"")</f>
        <v/>
      </c>
    </row>
    <row r="865" spans="1:16">
      <c r="A865" s="3" t="str">
        <f>IF(AND(TONGHOP!$O865="KTHP",TONGHOP!$P865="LT",TONGHOP!$J865="R",TONGHOP!$K865&lt;&gt;""),TONGHOP!$K865,"")</f>
        <v/>
      </c>
      <c r="B865" s="3" t="str">
        <f>IF(AND(TONGHOP!$O865="KTHP",TONGHOP!$P865="LT",TONGHOP!$J865="R",TONGHOP!$K865&lt;&gt;""),TONGHOP!$M865,"")</f>
        <v/>
      </c>
      <c r="C865" s="3" t="str">
        <f>IF(AND(TONGHOP!$O865="KTHP",TONGHOP!$P865="TN",TONGHOP!$J865="R",TONGHOP!$K865&lt;&gt;""),TONGHOP!$K865,"")</f>
        <v/>
      </c>
      <c r="D865" s="3" t="str">
        <f>IF(AND(TONGHOP!$O865="KTHP",TONGHOP!$P865="TN",TONGHOP!$J865="R",TONGHOP!$K865&lt;&gt;""),TONGHOP!$M865,"")</f>
        <v/>
      </c>
      <c r="E865" s="3" t="str">
        <f>IF(AND(TONGHOP!$O865="KTHP",TONGHOP!$P865="VD",TONGHOP!$J865="R",TONGHOP!$K865&lt;&gt;""),TONGHOP!$K865,"")</f>
        <v/>
      </c>
      <c r="F865" s="3" t="str">
        <f>IF(AND(TONGHOP!$O865="KTHP",TONGHOP!$P865="VD",TONGHOP!$J865="R",TONGHOP!$K865&lt;&gt;""),TONGHOP!$M865,"")</f>
        <v/>
      </c>
      <c r="G865" s="3" t="str">
        <f>IF(AND(TONGHOP!$O865="KTHP",TONGHOP!$P865="TH",TONGHOP!$J865="R",TONGHOP!$K865&lt;&gt;""),TONGHOP!$K865,"")</f>
        <v/>
      </c>
      <c r="H865" s="3" t="str">
        <f>IF(AND(TONGHOP!$O865="KTHP",TONGHOP!$P865="TH",TONGHOP!$J865="R",TONGHOP!$K865&lt;&gt;""),TONGHOP!$M865,"")</f>
        <v/>
      </c>
      <c r="I865" s="3" t="str">
        <f>IF(AND(TONGHOP!$O865="ThiTN",TONGHOP!$P865="LT",TONGHOP!$J865="R",TONGHOP!$K865&lt;&gt;""),TONGHOP!$K865,"")</f>
        <v/>
      </c>
      <c r="J865" s="3" t="str">
        <f>IF(AND(TONGHOP!$O865="ThiTN",TONGHOP!$P865="LT",TONGHOP!$J865="R",TONGHOP!$K865&lt;&gt;""),TONGHOP!$M865,"")</f>
        <v/>
      </c>
      <c r="K865" s="3" t="str">
        <f>IF(AND(TONGHOP!$O865="ThiTN",TONGHOP!$P865="TN",TONGHOP!$J865="R",TONGHOP!$K865&lt;&gt;""),TONGHOP!$K865,"")</f>
        <v/>
      </c>
      <c r="L865" s="3" t="str">
        <f>IF(AND(TONGHOP!$O865="ThiTN",TONGHOP!$P865="TN",TONGHOP!$J865="R",TONGHOP!$K865&lt;&gt;""),TONGHOP!$M865,"")</f>
        <v/>
      </c>
      <c r="M865" s="3" t="str">
        <f>IF(AND(TONGHOP!$O865="ThiTN",TONGHOP!$P865="VĐ",TONGHOP!$J865="R",TONGHOP!$K865&lt;&gt;""),TONGHOP!$K865,"")</f>
        <v/>
      </c>
      <c r="N865" s="3" t="str">
        <f>IF(AND(TONGHOP!$O865="ThiTN",TONGHOP!$P865="VĐ",TONGHOP!$J865="R",TONGHOP!$K865&lt;&gt;""),TONGHOP!$M865,"")</f>
        <v/>
      </c>
      <c r="O865" s="3" t="str">
        <f>IF(AND(TONGHOP!$O865="ThiTN",TONGHOP!$P865="TH",TONGHOP!$J865="R",TONGHOP!$K865&lt;&gt;""),TONGHOP!$K865,"")</f>
        <v/>
      </c>
      <c r="P865" s="3" t="str">
        <f>IF(AND(TONGHOP!$O865="ThiTN",TONGHOP!$P865="TH",TONGHOP!$J865="R",TONGHOP!$K865&lt;&gt;""),TONGHOP!$M865,"")</f>
        <v/>
      </c>
    </row>
    <row r="866" spans="1:16">
      <c r="A866" s="3" t="str">
        <f>IF(AND(TONGHOP!$O866="KTHP",TONGHOP!$P866="LT",TONGHOP!$J866="R",TONGHOP!$K866&lt;&gt;""),TONGHOP!$K866,"")</f>
        <v/>
      </c>
      <c r="B866" s="3" t="str">
        <f>IF(AND(TONGHOP!$O866="KTHP",TONGHOP!$P866="LT",TONGHOP!$J866="R",TONGHOP!$K866&lt;&gt;""),TONGHOP!$M866,"")</f>
        <v/>
      </c>
      <c r="C866" s="3" t="str">
        <f>IF(AND(TONGHOP!$O866="KTHP",TONGHOP!$P866="TN",TONGHOP!$J866="R",TONGHOP!$K866&lt;&gt;""),TONGHOP!$K866,"")</f>
        <v/>
      </c>
      <c r="D866" s="3" t="str">
        <f>IF(AND(TONGHOP!$O866="KTHP",TONGHOP!$P866="TN",TONGHOP!$J866="R",TONGHOP!$K866&lt;&gt;""),TONGHOP!$M866,"")</f>
        <v/>
      </c>
      <c r="E866" s="3" t="str">
        <f>IF(AND(TONGHOP!$O866="KTHP",TONGHOP!$P866="VD",TONGHOP!$J866="R",TONGHOP!$K866&lt;&gt;""),TONGHOP!$K866,"")</f>
        <v/>
      </c>
      <c r="F866" s="3" t="str">
        <f>IF(AND(TONGHOP!$O866="KTHP",TONGHOP!$P866="VD",TONGHOP!$J866="R",TONGHOP!$K866&lt;&gt;""),TONGHOP!$M866,"")</f>
        <v/>
      </c>
      <c r="G866" s="3" t="str">
        <f>IF(AND(TONGHOP!$O866="KTHP",TONGHOP!$P866="TH",TONGHOP!$J866="R",TONGHOP!$K866&lt;&gt;""),TONGHOP!$K866,"")</f>
        <v/>
      </c>
      <c r="H866" s="3" t="str">
        <f>IF(AND(TONGHOP!$O866="KTHP",TONGHOP!$P866="TH",TONGHOP!$J866="R",TONGHOP!$K866&lt;&gt;""),TONGHOP!$M866,"")</f>
        <v/>
      </c>
      <c r="I866" s="3" t="str">
        <f>IF(AND(TONGHOP!$O866="ThiTN",TONGHOP!$P866="LT",TONGHOP!$J866="R",TONGHOP!$K866&lt;&gt;""),TONGHOP!$K866,"")</f>
        <v/>
      </c>
      <c r="J866" s="3" t="str">
        <f>IF(AND(TONGHOP!$O866="ThiTN",TONGHOP!$P866="LT",TONGHOP!$J866="R",TONGHOP!$K866&lt;&gt;""),TONGHOP!$M866,"")</f>
        <v/>
      </c>
      <c r="K866" s="3" t="str">
        <f>IF(AND(TONGHOP!$O866="ThiTN",TONGHOP!$P866="TN",TONGHOP!$J866="R",TONGHOP!$K866&lt;&gt;""),TONGHOP!$K866,"")</f>
        <v/>
      </c>
      <c r="L866" s="3" t="str">
        <f>IF(AND(TONGHOP!$O866="ThiTN",TONGHOP!$P866="TN",TONGHOP!$J866="R",TONGHOP!$K866&lt;&gt;""),TONGHOP!$M866,"")</f>
        <v/>
      </c>
      <c r="M866" s="3" t="str">
        <f>IF(AND(TONGHOP!$O866="ThiTN",TONGHOP!$P866="VĐ",TONGHOP!$J866="R",TONGHOP!$K866&lt;&gt;""),TONGHOP!$K866,"")</f>
        <v/>
      </c>
      <c r="N866" s="3" t="str">
        <f>IF(AND(TONGHOP!$O866="ThiTN",TONGHOP!$P866="VĐ",TONGHOP!$J866="R",TONGHOP!$K866&lt;&gt;""),TONGHOP!$M866,"")</f>
        <v/>
      </c>
      <c r="O866" s="3" t="str">
        <f>IF(AND(TONGHOP!$O866="ThiTN",TONGHOP!$P866="TH",TONGHOP!$J866="R",TONGHOP!$K866&lt;&gt;""),TONGHOP!$K866,"")</f>
        <v/>
      </c>
      <c r="P866" s="3" t="str">
        <f>IF(AND(TONGHOP!$O866="ThiTN",TONGHOP!$P866="TH",TONGHOP!$J866="R",TONGHOP!$K866&lt;&gt;""),TONGHOP!$M866,"")</f>
        <v/>
      </c>
    </row>
    <row r="867" spans="1:16">
      <c r="A867" s="3" t="str">
        <f>IF(AND(TONGHOP!$O867="KTHP",TONGHOP!$P867="LT",TONGHOP!$J867="R",TONGHOP!$K867&lt;&gt;""),TONGHOP!$K867,"")</f>
        <v/>
      </c>
      <c r="B867" s="3" t="str">
        <f>IF(AND(TONGHOP!$O867="KTHP",TONGHOP!$P867="LT",TONGHOP!$J867="R",TONGHOP!$K867&lt;&gt;""),TONGHOP!$M867,"")</f>
        <v/>
      </c>
      <c r="C867" s="3" t="str">
        <f>IF(AND(TONGHOP!$O867="KTHP",TONGHOP!$P867="TN",TONGHOP!$J867="R",TONGHOP!$K867&lt;&gt;""),TONGHOP!$K867,"")</f>
        <v/>
      </c>
      <c r="D867" s="3" t="str">
        <f>IF(AND(TONGHOP!$O867="KTHP",TONGHOP!$P867="TN",TONGHOP!$J867="R",TONGHOP!$K867&lt;&gt;""),TONGHOP!$M867,"")</f>
        <v/>
      </c>
      <c r="E867" s="3" t="str">
        <f>IF(AND(TONGHOP!$O867="KTHP",TONGHOP!$P867="VD",TONGHOP!$J867="R",TONGHOP!$K867&lt;&gt;""),TONGHOP!$K867,"")</f>
        <v/>
      </c>
      <c r="F867" s="3" t="str">
        <f>IF(AND(TONGHOP!$O867="KTHP",TONGHOP!$P867="VD",TONGHOP!$J867="R",TONGHOP!$K867&lt;&gt;""),TONGHOP!$M867,"")</f>
        <v/>
      </c>
      <c r="G867" s="3" t="str">
        <f>IF(AND(TONGHOP!$O867="KTHP",TONGHOP!$P867="TH",TONGHOP!$J867="R",TONGHOP!$K867&lt;&gt;""),TONGHOP!$K867,"")</f>
        <v/>
      </c>
      <c r="H867" s="3" t="str">
        <f>IF(AND(TONGHOP!$O867="KTHP",TONGHOP!$P867="TH",TONGHOP!$J867="R",TONGHOP!$K867&lt;&gt;""),TONGHOP!$M867,"")</f>
        <v/>
      </c>
      <c r="I867" s="3" t="str">
        <f>IF(AND(TONGHOP!$O867="ThiTN",TONGHOP!$P867="LT",TONGHOP!$J867="R",TONGHOP!$K867&lt;&gt;""),TONGHOP!$K867,"")</f>
        <v/>
      </c>
      <c r="J867" s="3" t="str">
        <f>IF(AND(TONGHOP!$O867="ThiTN",TONGHOP!$P867="LT",TONGHOP!$J867="R",TONGHOP!$K867&lt;&gt;""),TONGHOP!$M867,"")</f>
        <v/>
      </c>
      <c r="K867" s="3" t="str">
        <f>IF(AND(TONGHOP!$O867="ThiTN",TONGHOP!$P867="TN",TONGHOP!$J867="R",TONGHOP!$K867&lt;&gt;""),TONGHOP!$K867,"")</f>
        <v/>
      </c>
      <c r="L867" s="3" t="str">
        <f>IF(AND(TONGHOP!$O867="ThiTN",TONGHOP!$P867="TN",TONGHOP!$J867="R",TONGHOP!$K867&lt;&gt;""),TONGHOP!$M867,"")</f>
        <v/>
      </c>
      <c r="M867" s="3" t="str">
        <f>IF(AND(TONGHOP!$O867="ThiTN",TONGHOP!$P867="VĐ",TONGHOP!$J867="R",TONGHOP!$K867&lt;&gt;""),TONGHOP!$K867,"")</f>
        <v/>
      </c>
      <c r="N867" s="3" t="str">
        <f>IF(AND(TONGHOP!$O867="ThiTN",TONGHOP!$P867="VĐ",TONGHOP!$J867="R",TONGHOP!$K867&lt;&gt;""),TONGHOP!$M867,"")</f>
        <v/>
      </c>
      <c r="O867" s="3" t="str">
        <f>IF(AND(TONGHOP!$O867="ThiTN",TONGHOP!$P867="TH",TONGHOP!$J867="R",TONGHOP!$K867&lt;&gt;""),TONGHOP!$K867,"")</f>
        <v/>
      </c>
      <c r="P867" s="3" t="str">
        <f>IF(AND(TONGHOP!$O867="ThiTN",TONGHOP!$P867="TH",TONGHOP!$J867="R",TONGHOP!$K867&lt;&gt;""),TONGHOP!$M867,"")</f>
        <v/>
      </c>
    </row>
    <row r="868" spans="1:16">
      <c r="A868" s="3" t="str">
        <f>IF(AND(TONGHOP!$O868="KTHP",TONGHOP!$P868="LT",TONGHOP!$J868="R",TONGHOP!$K868&lt;&gt;""),TONGHOP!$K868,"")</f>
        <v/>
      </c>
      <c r="B868" s="3" t="str">
        <f>IF(AND(TONGHOP!$O868="KTHP",TONGHOP!$P868="LT",TONGHOP!$J868="R",TONGHOP!$K868&lt;&gt;""),TONGHOP!$M868,"")</f>
        <v/>
      </c>
      <c r="C868" s="3" t="str">
        <f>IF(AND(TONGHOP!$O868="KTHP",TONGHOP!$P868="TN",TONGHOP!$J868="R",TONGHOP!$K868&lt;&gt;""),TONGHOP!$K868,"")</f>
        <v/>
      </c>
      <c r="D868" s="3" t="str">
        <f>IF(AND(TONGHOP!$O868="KTHP",TONGHOP!$P868="TN",TONGHOP!$J868="R",TONGHOP!$K868&lt;&gt;""),TONGHOP!$M868,"")</f>
        <v/>
      </c>
      <c r="E868" s="3" t="str">
        <f>IF(AND(TONGHOP!$O868="KTHP",TONGHOP!$P868="VD",TONGHOP!$J868="R",TONGHOP!$K868&lt;&gt;""),TONGHOP!$K868,"")</f>
        <v/>
      </c>
      <c r="F868" s="3" t="str">
        <f>IF(AND(TONGHOP!$O868="KTHP",TONGHOP!$P868="VD",TONGHOP!$J868="R",TONGHOP!$K868&lt;&gt;""),TONGHOP!$M868,"")</f>
        <v/>
      </c>
      <c r="G868" s="3" t="str">
        <f>IF(AND(TONGHOP!$O868="KTHP",TONGHOP!$P868="TH",TONGHOP!$J868="R",TONGHOP!$K868&lt;&gt;""),TONGHOP!$K868,"")</f>
        <v/>
      </c>
      <c r="H868" s="3" t="str">
        <f>IF(AND(TONGHOP!$O868="KTHP",TONGHOP!$P868="TH",TONGHOP!$J868="R",TONGHOP!$K868&lt;&gt;""),TONGHOP!$M868,"")</f>
        <v/>
      </c>
      <c r="I868" s="3" t="str">
        <f>IF(AND(TONGHOP!$O868="ThiTN",TONGHOP!$P868="LT",TONGHOP!$J868="R",TONGHOP!$K868&lt;&gt;""),TONGHOP!$K868,"")</f>
        <v/>
      </c>
      <c r="J868" s="3" t="str">
        <f>IF(AND(TONGHOP!$O868="ThiTN",TONGHOP!$P868="LT",TONGHOP!$J868="R",TONGHOP!$K868&lt;&gt;""),TONGHOP!$M868,"")</f>
        <v/>
      </c>
      <c r="K868" s="3" t="str">
        <f>IF(AND(TONGHOP!$O868="ThiTN",TONGHOP!$P868="TN",TONGHOP!$J868="R",TONGHOP!$K868&lt;&gt;""),TONGHOP!$K868,"")</f>
        <v/>
      </c>
      <c r="L868" s="3" t="str">
        <f>IF(AND(TONGHOP!$O868="ThiTN",TONGHOP!$P868="TN",TONGHOP!$J868="R",TONGHOP!$K868&lt;&gt;""),TONGHOP!$M868,"")</f>
        <v/>
      </c>
      <c r="M868" s="3" t="str">
        <f>IF(AND(TONGHOP!$O868="ThiTN",TONGHOP!$P868="VĐ",TONGHOP!$J868="R",TONGHOP!$K868&lt;&gt;""),TONGHOP!$K868,"")</f>
        <v/>
      </c>
      <c r="N868" s="3" t="str">
        <f>IF(AND(TONGHOP!$O868="ThiTN",TONGHOP!$P868="VĐ",TONGHOP!$J868="R",TONGHOP!$K868&lt;&gt;""),TONGHOP!$M868,"")</f>
        <v/>
      </c>
      <c r="O868" s="3" t="str">
        <f>IF(AND(TONGHOP!$O868="ThiTN",TONGHOP!$P868="TH",TONGHOP!$J868="R",TONGHOP!$K868&lt;&gt;""),TONGHOP!$K868,"")</f>
        <v/>
      </c>
      <c r="P868" s="3" t="str">
        <f>IF(AND(TONGHOP!$O868="ThiTN",TONGHOP!$P868="TH",TONGHOP!$J868="R",TONGHOP!$K868&lt;&gt;""),TONGHOP!$M868,"")</f>
        <v/>
      </c>
    </row>
    <row r="869" spans="1:16">
      <c r="A869" s="3" t="str">
        <f>IF(AND(TONGHOP!$O869="KTHP",TONGHOP!$P869="LT",TONGHOP!$J869="R",TONGHOP!$K869&lt;&gt;""),TONGHOP!$K869,"")</f>
        <v>Lê Thế Huân</v>
      </c>
      <c r="B869" s="3">
        <f>IF(AND(TONGHOP!$O869="KTHP",TONGHOP!$P869="LT",TONGHOP!$J869="R",TONGHOP!$K869&lt;&gt;""),TONGHOP!$M869,"")</f>
        <v>2</v>
      </c>
      <c r="C869" s="3" t="str">
        <f>IF(AND(TONGHOP!$O869="KTHP",TONGHOP!$P869="TN",TONGHOP!$J869="R",TONGHOP!$K869&lt;&gt;""),TONGHOP!$K869,"")</f>
        <v/>
      </c>
      <c r="D869" s="3" t="str">
        <f>IF(AND(TONGHOP!$O869="KTHP",TONGHOP!$P869="TN",TONGHOP!$J869="R",TONGHOP!$K869&lt;&gt;""),TONGHOP!$M869,"")</f>
        <v/>
      </c>
      <c r="E869" s="3" t="str">
        <f>IF(AND(TONGHOP!$O869="KTHP",TONGHOP!$P869="VD",TONGHOP!$J869="R",TONGHOP!$K869&lt;&gt;""),TONGHOP!$K869,"")</f>
        <v/>
      </c>
      <c r="F869" s="3" t="str">
        <f>IF(AND(TONGHOP!$O869="KTHP",TONGHOP!$P869="VD",TONGHOP!$J869="R",TONGHOP!$K869&lt;&gt;""),TONGHOP!$M869,"")</f>
        <v/>
      </c>
      <c r="G869" s="3" t="str">
        <f>IF(AND(TONGHOP!$O869="KTHP",TONGHOP!$P869="TH",TONGHOP!$J869="R",TONGHOP!$K869&lt;&gt;""),TONGHOP!$K869,"")</f>
        <v/>
      </c>
      <c r="H869" s="3" t="str">
        <f>IF(AND(TONGHOP!$O869="KTHP",TONGHOP!$P869="TH",TONGHOP!$J869="R",TONGHOP!$K869&lt;&gt;""),TONGHOP!$M869,"")</f>
        <v/>
      </c>
      <c r="I869" s="3" t="str">
        <f>IF(AND(TONGHOP!$O869="ThiTN",TONGHOP!$P869="LT",TONGHOP!$J869="R",TONGHOP!$K869&lt;&gt;""),TONGHOP!$K869,"")</f>
        <v/>
      </c>
      <c r="J869" s="3" t="str">
        <f>IF(AND(TONGHOP!$O869="ThiTN",TONGHOP!$P869="LT",TONGHOP!$J869="R",TONGHOP!$K869&lt;&gt;""),TONGHOP!$M869,"")</f>
        <v/>
      </c>
      <c r="K869" s="3" t="str">
        <f>IF(AND(TONGHOP!$O869="ThiTN",TONGHOP!$P869="TN",TONGHOP!$J869="R",TONGHOP!$K869&lt;&gt;""),TONGHOP!$K869,"")</f>
        <v/>
      </c>
      <c r="L869" s="3" t="str">
        <f>IF(AND(TONGHOP!$O869="ThiTN",TONGHOP!$P869="TN",TONGHOP!$J869="R",TONGHOP!$K869&lt;&gt;""),TONGHOP!$M869,"")</f>
        <v/>
      </c>
      <c r="M869" s="3" t="str">
        <f>IF(AND(TONGHOP!$O869="ThiTN",TONGHOP!$P869="VĐ",TONGHOP!$J869="R",TONGHOP!$K869&lt;&gt;""),TONGHOP!$K869,"")</f>
        <v/>
      </c>
      <c r="N869" s="3" t="str">
        <f>IF(AND(TONGHOP!$O869="ThiTN",TONGHOP!$P869="VĐ",TONGHOP!$J869="R",TONGHOP!$K869&lt;&gt;""),TONGHOP!$M869,"")</f>
        <v/>
      </c>
      <c r="O869" s="3" t="str">
        <f>IF(AND(TONGHOP!$O869="ThiTN",TONGHOP!$P869="TH",TONGHOP!$J869="R",TONGHOP!$K869&lt;&gt;""),TONGHOP!$K869,"")</f>
        <v/>
      </c>
      <c r="P869" s="3" t="str">
        <f>IF(AND(TONGHOP!$O869="ThiTN",TONGHOP!$P869="TH",TONGHOP!$J869="R",TONGHOP!$K869&lt;&gt;""),TONGHOP!$M869,"")</f>
        <v/>
      </c>
    </row>
    <row r="870" spans="1:16">
      <c r="A870" s="3" t="str">
        <f>IF(AND(TONGHOP!$O870="KTHP",TONGHOP!$P870="LT",TONGHOP!$J870="R",TONGHOP!$K870&lt;&gt;""),TONGHOP!$K870,"")</f>
        <v/>
      </c>
      <c r="B870" s="3" t="str">
        <f>IF(AND(TONGHOP!$O870="KTHP",TONGHOP!$P870="LT",TONGHOP!$J870="R",TONGHOP!$K870&lt;&gt;""),TONGHOP!$M870,"")</f>
        <v/>
      </c>
      <c r="C870" s="3" t="str">
        <f>IF(AND(TONGHOP!$O870="KTHP",TONGHOP!$P870="TN",TONGHOP!$J870="R",TONGHOP!$K870&lt;&gt;""),TONGHOP!$K870,"")</f>
        <v/>
      </c>
      <c r="D870" s="3" t="str">
        <f>IF(AND(TONGHOP!$O870="KTHP",TONGHOP!$P870="TN",TONGHOP!$J870="R",TONGHOP!$K870&lt;&gt;""),TONGHOP!$M870,"")</f>
        <v/>
      </c>
      <c r="E870" s="3" t="str">
        <f>IF(AND(TONGHOP!$O870="KTHP",TONGHOP!$P870="VD",TONGHOP!$J870="R",TONGHOP!$K870&lt;&gt;""),TONGHOP!$K870,"")</f>
        <v/>
      </c>
      <c r="F870" s="3" t="str">
        <f>IF(AND(TONGHOP!$O870="KTHP",TONGHOP!$P870="VD",TONGHOP!$J870="R",TONGHOP!$K870&lt;&gt;""),TONGHOP!$M870,"")</f>
        <v/>
      </c>
      <c r="G870" s="3" t="str">
        <f>IF(AND(TONGHOP!$O870="KTHP",TONGHOP!$P870="TH",TONGHOP!$J870="R",TONGHOP!$K870&lt;&gt;""),TONGHOP!$K870,"")</f>
        <v/>
      </c>
      <c r="H870" s="3" t="str">
        <f>IF(AND(TONGHOP!$O870="KTHP",TONGHOP!$P870="TH",TONGHOP!$J870="R",TONGHOP!$K870&lt;&gt;""),TONGHOP!$M870,"")</f>
        <v/>
      </c>
      <c r="I870" s="3" t="str">
        <f>IF(AND(TONGHOP!$O870="ThiTN",TONGHOP!$P870="LT",TONGHOP!$J870="R",TONGHOP!$K870&lt;&gt;""),TONGHOP!$K870,"")</f>
        <v/>
      </c>
      <c r="J870" s="3" t="str">
        <f>IF(AND(TONGHOP!$O870="ThiTN",TONGHOP!$P870="LT",TONGHOP!$J870="R",TONGHOP!$K870&lt;&gt;""),TONGHOP!$M870,"")</f>
        <v/>
      </c>
      <c r="K870" s="3" t="str">
        <f>IF(AND(TONGHOP!$O870="ThiTN",TONGHOP!$P870="TN",TONGHOP!$J870="R",TONGHOP!$K870&lt;&gt;""),TONGHOP!$K870,"")</f>
        <v/>
      </c>
      <c r="L870" s="3" t="str">
        <f>IF(AND(TONGHOP!$O870="ThiTN",TONGHOP!$P870="TN",TONGHOP!$J870="R",TONGHOP!$K870&lt;&gt;""),TONGHOP!$M870,"")</f>
        <v/>
      </c>
      <c r="M870" s="3" t="str">
        <f>IF(AND(TONGHOP!$O870="ThiTN",TONGHOP!$P870="VĐ",TONGHOP!$J870="R",TONGHOP!$K870&lt;&gt;""),TONGHOP!$K870,"")</f>
        <v/>
      </c>
      <c r="N870" s="3" t="str">
        <f>IF(AND(TONGHOP!$O870="ThiTN",TONGHOP!$P870="VĐ",TONGHOP!$J870="R",TONGHOP!$K870&lt;&gt;""),TONGHOP!$M870,"")</f>
        <v/>
      </c>
      <c r="O870" s="3" t="str">
        <f>IF(AND(TONGHOP!$O870="ThiTN",TONGHOP!$P870="TH",TONGHOP!$J870="R",TONGHOP!$K870&lt;&gt;""),TONGHOP!$K870,"")</f>
        <v/>
      </c>
      <c r="P870" s="3" t="str">
        <f>IF(AND(TONGHOP!$O870="ThiTN",TONGHOP!$P870="TH",TONGHOP!$J870="R",TONGHOP!$K870&lt;&gt;""),TONGHOP!$M870,"")</f>
        <v/>
      </c>
    </row>
    <row r="871" spans="1:16">
      <c r="A871" s="3" t="str">
        <f>IF(AND(TONGHOP!$O871="KTHP",TONGHOP!$P871="LT",TONGHOP!$J871="R",TONGHOP!$K871&lt;&gt;""),TONGHOP!$K871,"")</f>
        <v/>
      </c>
      <c r="B871" s="3" t="str">
        <f>IF(AND(TONGHOP!$O871="KTHP",TONGHOP!$P871="LT",TONGHOP!$J871="R",TONGHOP!$K871&lt;&gt;""),TONGHOP!$M871,"")</f>
        <v/>
      </c>
      <c r="C871" s="3" t="str">
        <f>IF(AND(TONGHOP!$O871="KTHP",TONGHOP!$P871="TN",TONGHOP!$J871="R",TONGHOP!$K871&lt;&gt;""),TONGHOP!$K871,"")</f>
        <v/>
      </c>
      <c r="D871" s="3" t="str">
        <f>IF(AND(TONGHOP!$O871="KTHP",TONGHOP!$P871="TN",TONGHOP!$J871="R",TONGHOP!$K871&lt;&gt;""),TONGHOP!$M871,"")</f>
        <v/>
      </c>
      <c r="E871" s="3" t="str">
        <f>IF(AND(TONGHOP!$O871="KTHP",TONGHOP!$P871="VD",TONGHOP!$J871="R",TONGHOP!$K871&lt;&gt;""),TONGHOP!$K871,"")</f>
        <v/>
      </c>
      <c r="F871" s="3" t="str">
        <f>IF(AND(TONGHOP!$O871="KTHP",TONGHOP!$P871="VD",TONGHOP!$J871="R",TONGHOP!$K871&lt;&gt;""),TONGHOP!$M871,"")</f>
        <v/>
      </c>
      <c r="G871" s="3" t="str">
        <f>IF(AND(TONGHOP!$O871="KTHP",TONGHOP!$P871="TH",TONGHOP!$J871="R",TONGHOP!$K871&lt;&gt;""),TONGHOP!$K871,"")</f>
        <v/>
      </c>
      <c r="H871" s="3" t="str">
        <f>IF(AND(TONGHOP!$O871="KTHP",TONGHOP!$P871="TH",TONGHOP!$J871="R",TONGHOP!$K871&lt;&gt;""),TONGHOP!$M871,"")</f>
        <v/>
      </c>
      <c r="I871" s="3" t="str">
        <f>IF(AND(TONGHOP!$O871="ThiTN",TONGHOP!$P871="LT",TONGHOP!$J871="R",TONGHOP!$K871&lt;&gt;""),TONGHOP!$K871,"")</f>
        <v/>
      </c>
      <c r="J871" s="3" t="str">
        <f>IF(AND(TONGHOP!$O871="ThiTN",TONGHOP!$P871="LT",TONGHOP!$J871="R",TONGHOP!$K871&lt;&gt;""),TONGHOP!$M871,"")</f>
        <v/>
      </c>
      <c r="K871" s="3" t="str">
        <f>IF(AND(TONGHOP!$O871="ThiTN",TONGHOP!$P871="TN",TONGHOP!$J871="R",TONGHOP!$K871&lt;&gt;""),TONGHOP!$K871,"")</f>
        <v/>
      </c>
      <c r="L871" s="3" t="str">
        <f>IF(AND(TONGHOP!$O871="ThiTN",TONGHOP!$P871="TN",TONGHOP!$J871="R",TONGHOP!$K871&lt;&gt;""),TONGHOP!$M871,"")</f>
        <v/>
      </c>
      <c r="M871" s="3" t="str">
        <f>IF(AND(TONGHOP!$O871="ThiTN",TONGHOP!$P871="VĐ",TONGHOP!$J871="R",TONGHOP!$K871&lt;&gt;""),TONGHOP!$K871,"")</f>
        <v/>
      </c>
      <c r="N871" s="3" t="str">
        <f>IF(AND(TONGHOP!$O871="ThiTN",TONGHOP!$P871="VĐ",TONGHOP!$J871="R",TONGHOP!$K871&lt;&gt;""),TONGHOP!$M871,"")</f>
        <v/>
      </c>
      <c r="O871" s="3" t="str">
        <f>IF(AND(TONGHOP!$O871="ThiTN",TONGHOP!$P871="TH",TONGHOP!$J871="R",TONGHOP!$K871&lt;&gt;""),TONGHOP!$K871,"")</f>
        <v/>
      </c>
      <c r="P871" s="3" t="str">
        <f>IF(AND(TONGHOP!$O871="ThiTN",TONGHOP!$P871="TH",TONGHOP!$J871="R",TONGHOP!$K871&lt;&gt;""),TONGHOP!$M871,"")</f>
        <v/>
      </c>
    </row>
    <row r="872" spans="1:16">
      <c r="A872" s="3" t="str">
        <f>IF(AND(TONGHOP!$O872="KTHP",TONGHOP!$P872="LT",TONGHOP!$J872="R",TONGHOP!$K872&lt;&gt;""),TONGHOP!$K872,"")</f>
        <v/>
      </c>
      <c r="B872" s="3" t="str">
        <f>IF(AND(TONGHOP!$O872="KTHP",TONGHOP!$P872="LT",TONGHOP!$J872="R",TONGHOP!$K872&lt;&gt;""),TONGHOP!$M872,"")</f>
        <v/>
      </c>
      <c r="C872" s="3" t="str">
        <f>IF(AND(TONGHOP!$O872="KTHP",TONGHOP!$P872="TN",TONGHOP!$J872="R",TONGHOP!$K872&lt;&gt;""),TONGHOP!$K872,"")</f>
        <v/>
      </c>
      <c r="D872" s="3" t="str">
        <f>IF(AND(TONGHOP!$O872="KTHP",TONGHOP!$P872="TN",TONGHOP!$J872="R",TONGHOP!$K872&lt;&gt;""),TONGHOP!$M872,"")</f>
        <v/>
      </c>
      <c r="E872" s="3" t="str">
        <f>IF(AND(TONGHOP!$O872="KTHP",TONGHOP!$P872="VD",TONGHOP!$J872="R",TONGHOP!$K872&lt;&gt;""),TONGHOP!$K872,"")</f>
        <v/>
      </c>
      <c r="F872" s="3" t="str">
        <f>IF(AND(TONGHOP!$O872="KTHP",TONGHOP!$P872="VD",TONGHOP!$J872="R",TONGHOP!$K872&lt;&gt;""),TONGHOP!$M872,"")</f>
        <v/>
      </c>
      <c r="G872" s="3" t="str">
        <f>IF(AND(TONGHOP!$O872="KTHP",TONGHOP!$P872="TH",TONGHOP!$J872="R",TONGHOP!$K872&lt;&gt;""),TONGHOP!$K872,"")</f>
        <v/>
      </c>
      <c r="H872" s="3" t="str">
        <f>IF(AND(TONGHOP!$O872="KTHP",TONGHOP!$P872="TH",TONGHOP!$J872="R",TONGHOP!$K872&lt;&gt;""),TONGHOP!$M872,"")</f>
        <v/>
      </c>
      <c r="I872" s="3" t="str">
        <f>IF(AND(TONGHOP!$O872="ThiTN",TONGHOP!$P872="LT",TONGHOP!$J872="R",TONGHOP!$K872&lt;&gt;""),TONGHOP!$K872,"")</f>
        <v/>
      </c>
      <c r="J872" s="3" t="str">
        <f>IF(AND(TONGHOP!$O872="ThiTN",TONGHOP!$P872="LT",TONGHOP!$J872="R",TONGHOP!$K872&lt;&gt;""),TONGHOP!$M872,"")</f>
        <v/>
      </c>
      <c r="K872" s="3" t="str">
        <f>IF(AND(TONGHOP!$O872="ThiTN",TONGHOP!$P872="TN",TONGHOP!$J872="R",TONGHOP!$K872&lt;&gt;""),TONGHOP!$K872,"")</f>
        <v/>
      </c>
      <c r="L872" s="3" t="str">
        <f>IF(AND(TONGHOP!$O872="ThiTN",TONGHOP!$P872="TN",TONGHOP!$J872="R",TONGHOP!$K872&lt;&gt;""),TONGHOP!$M872,"")</f>
        <v/>
      </c>
      <c r="M872" s="3" t="str">
        <f>IF(AND(TONGHOP!$O872="ThiTN",TONGHOP!$P872="VĐ",TONGHOP!$J872="R",TONGHOP!$K872&lt;&gt;""),TONGHOP!$K872,"")</f>
        <v/>
      </c>
      <c r="N872" s="3" t="str">
        <f>IF(AND(TONGHOP!$O872="ThiTN",TONGHOP!$P872="VĐ",TONGHOP!$J872="R",TONGHOP!$K872&lt;&gt;""),TONGHOP!$M872,"")</f>
        <v/>
      </c>
      <c r="O872" s="3" t="str">
        <f>IF(AND(TONGHOP!$O872="ThiTN",TONGHOP!$P872="TH",TONGHOP!$J872="R",TONGHOP!$K872&lt;&gt;""),TONGHOP!$K872,"")</f>
        <v/>
      </c>
      <c r="P872" s="3" t="str">
        <f>IF(AND(TONGHOP!$O872="ThiTN",TONGHOP!$P872="TH",TONGHOP!$J872="R",TONGHOP!$K872&lt;&gt;""),TONGHOP!$M872,"")</f>
        <v/>
      </c>
    </row>
    <row r="873" spans="1:16">
      <c r="A873" s="3" t="str">
        <f>IF(AND(TONGHOP!$O873="KTHP",TONGHOP!$P873="LT",TONGHOP!$J873="R",TONGHOP!$K873&lt;&gt;""),TONGHOP!$K873,"")</f>
        <v/>
      </c>
      <c r="B873" s="3" t="str">
        <f>IF(AND(TONGHOP!$O873="KTHP",TONGHOP!$P873="LT",TONGHOP!$J873="R",TONGHOP!$K873&lt;&gt;""),TONGHOP!$M873,"")</f>
        <v/>
      </c>
      <c r="C873" s="3" t="str">
        <f>IF(AND(TONGHOP!$O873="KTHP",TONGHOP!$P873="TN",TONGHOP!$J873="R",TONGHOP!$K873&lt;&gt;""),TONGHOP!$K873,"")</f>
        <v/>
      </c>
      <c r="D873" s="3" t="str">
        <f>IF(AND(TONGHOP!$O873="KTHP",TONGHOP!$P873="TN",TONGHOP!$J873="R",TONGHOP!$K873&lt;&gt;""),TONGHOP!$M873,"")</f>
        <v/>
      </c>
      <c r="E873" s="3" t="str">
        <f>IF(AND(TONGHOP!$O873="KTHP",TONGHOP!$P873="VD",TONGHOP!$J873="R",TONGHOP!$K873&lt;&gt;""),TONGHOP!$K873,"")</f>
        <v/>
      </c>
      <c r="F873" s="3" t="str">
        <f>IF(AND(TONGHOP!$O873="KTHP",TONGHOP!$P873="VD",TONGHOP!$J873="R",TONGHOP!$K873&lt;&gt;""),TONGHOP!$M873,"")</f>
        <v/>
      </c>
      <c r="G873" s="3" t="str">
        <f>IF(AND(TONGHOP!$O873="KTHP",TONGHOP!$P873="TH",TONGHOP!$J873="R",TONGHOP!$K873&lt;&gt;""),TONGHOP!$K873,"")</f>
        <v/>
      </c>
      <c r="H873" s="3" t="str">
        <f>IF(AND(TONGHOP!$O873="KTHP",TONGHOP!$P873="TH",TONGHOP!$J873="R",TONGHOP!$K873&lt;&gt;""),TONGHOP!$M873,"")</f>
        <v/>
      </c>
      <c r="I873" s="3" t="str">
        <f>IF(AND(TONGHOP!$O873="ThiTN",TONGHOP!$P873="LT",TONGHOP!$J873="R",TONGHOP!$K873&lt;&gt;""),TONGHOP!$K873,"")</f>
        <v/>
      </c>
      <c r="J873" s="3" t="str">
        <f>IF(AND(TONGHOP!$O873="ThiTN",TONGHOP!$P873="LT",TONGHOP!$J873="R",TONGHOP!$K873&lt;&gt;""),TONGHOP!$M873,"")</f>
        <v/>
      </c>
      <c r="K873" s="3" t="str">
        <f>IF(AND(TONGHOP!$O873="ThiTN",TONGHOP!$P873="TN",TONGHOP!$J873="R",TONGHOP!$K873&lt;&gt;""),TONGHOP!$K873,"")</f>
        <v/>
      </c>
      <c r="L873" s="3" t="str">
        <f>IF(AND(TONGHOP!$O873="ThiTN",TONGHOP!$P873="TN",TONGHOP!$J873="R",TONGHOP!$K873&lt;&gt;""),TONGHOP!$M873,"")</f>
        <v/>
      </c>
      <c r="M873" s="3" t="str">
        <f>IF(AND(TONGHOP!$O873="ThiTN",TONGHOP!$P873="VĐ",TONGHOP!$J873="R",TONGHOP!$K873&lt;&gt;""),TONGHOP!$K873,"")</f>
        <v/>
      </c>
      <c r="N873" s="3" t="str">
        <f>IF(AND(TONGHOP!$O873="ThiTN",TONGHOP!$P873="VĐ",TONGHOP!$J873="R",TONGHOP!$K873&lt;&gt;""),TONGHOP!$M873,"")</f>
        <v/>
      </c>
      <c r="O873" s="3" t="str">
        <f>IF(AND(TONGHOP!$O873="ThiTN",TONGHOP!$P873="TH",TONGHOP!$J873="R",TONGHOP!$K873&lt;&gt;""),TONGHOP!$K873,"")</f>
        <v/>
      </c>
      <c r="P873" s="3" t="str">
        <f>IF(AND(TONGHOP!$O873="ThiTN",TONGHOP!$P873="TH",TONGHOP!$J873="R",TONGHOP!$K873&lt;&gt;""),TONGHOP!$M873,"")</f>
        <v/>
      </c>
    </row>
    <row r="874" spans="1:16">
      <c r="A874" s="3" t="str">
        <f>IF(AND(TONGHOP!$O874="KTHP",TONGHOP!$P874="LT",TONGHOP!$J874="R",TONGHOP!$K874&lt;&gt;""),TONGHOP!$K874,"")</f>
        <v>Nguyễn Nguyên Hoàng Ngọc Quyên</v>
      </c>
      <c r="B874" s="3">
        <f>IF(AND(TONGHOP!$O874="KTHP",TONGHOP!$P874="LT",TONGHOP!$J874="R",TONGHOP!$K874&lt;&gt;""),TONGHOP!$M874,"")</f>
        <v>2</v>
      </c>
      <c r="C874" s="3" t="str">
        <f>IF(AND(TONGHOP!$O874="KTHP",TONGHOP!$P874="TN",TONGHOP!$J874="R",TONGHOP!$K874&lt;&gt;""),TONGHOP!$K874,"")</f>
        <v/>
      </c>
      <c r="D874" s="3" t="str">
        <f>IF(AND(TONGHOP!$O874="KTHP",TONGHOP!$P874="TN",TONGHOP!$J874="R",TONGHOP!$K874&lt;&gt;""),TONGHOP!$M874,"")</f>
        <v/>
      </c>
      <c r="E874" s="3" t="str">
        <f>IF(AND(TONGHOP!$O874="KTHP",TONGHOP!$P874="VD",TONGHOP!$J874="R",TONGHOP!$K874&lt;&gt;""),TONGHOP!$K874,"")</f>
        <v/>
      </c>
      <c r="F874" s="3" t="str">
        <f>IF(AND(TONGHOP!$O874="KTHP",TONGHOP!$P874="VD",TONGHOP!$J874="R",TONGHOP!$K874&lt;&gt;""),TONGHOP!$M874,"")</f>
        <v/>
      </c>
      <c r="G874" s="3" t="str">
        <f>IF(AND(TONGHOP!$O874="KTHP",TONGHOP!$P874="TH",TONGHOP!$J874="R",TONGHOP!$K874&lt;&gt;""),TONGHOP!$K874,"")</f>
        <v/>
      </c>
      <c r="H874" s="3" t="str">
        <f>IF(AND(TONGHOP!$O874="KTHP",TONGHOP!$P874="TH",TONGHOP!$J874="R",TONGHOP!$K874&lt;&gt;""),TONGHOP!$M874,"")</f>
        <v/>
      </c>
      <c r="I874" s="3" t="str">
        <f>IF(AND(TONGHOP!$O874="ThiTN",TONGHOP!$P874="LT",TONGHOP!$J874="R",TONGHOP!$K874&lt;&gt;""),TONGHOP!$K874,"")</f>
        <v/>
      </c>
      <c r="J874" s="3" t="str">
        <f>IF(AND(TONGHOP!$O874="ThiTN",TONGHOP!$P874="LT",TONGHOP!$J874="R",TONGHOP!$K874&lt;&gt;""),TONGHOP!$M874,"")</f>
        <v/>
      </c>
      <c r="K874" s="3" t="str">
        <f>IF(AND(TONGHOP!$O874="ThiTN",TONGHOP!$P874="TN",TONGHOP!$J874="R",TONGHOP!$K874&lt;&gt;""),TONGHOP!$K874,"")</f>
        <v/>
      </c>
      <c r="L874" s="3" t="str">
        <f>IF(AND(TONGHOP!$O874="ThiTN",TONGHOP!$P874="TN",TONGHOP!$J874="R",TONGHOP!$K874&lt;&gt;""),TONGHOP!$M874,"")</f>
        <v/>
      </c>
      <c r="M874" s="3" t="str">
        <f>IF(AND(TONGHOP!$O874="ThiTN",TONGHOP!$P874="VĐ",TONGHOP!$J874="R",TONGHOP!$K874&lt;&gt;""),TONGHOP!$K874,"")</f>
        <v/>
      </c>
      <c r="N874" s="3" t="str">
        <f>IF(AND(TONGHOP!$O874="ThiTN",TONGHOP!$P874="VĐ",TONGHOP!$J874="R",TONGHOP!$K874&lt;&gt;""),TONGHOP!$M874,"")</f>
        <v/>
      </c>
      <c r="O874" s="3" t="str">
        <f>IF(AND(TONGHOP!$O874="ThiTN",TONGHOP!$P874="TH",TONGHOP!$J874="R",TONGHOP!$K874&lt;&gt;""),TONGHOP!$K874,"")</f>
        <v/>
      </c>
      <c r="P874" s="3" t="str">
        <f>IF(AND(TONGHOP!$O874="ThiTN",TONGHOP!$P874="TH",TONGHOP!$J874="R",TONGHOP!$K874&lt;&gt;""),TONGHOP!$M874,"")</f>
        <v/>
      </c>
    </row>
    <row r="875" spans="1:16">
      <c r="A875" s="3" t="str">
        <f>IF(AND(TONGHOP!$O875="KTHP",TONGHOP!$P875="LT",TONGHOP!$J875="R",TONGHOP!$K875&lt;&gt;""),TONGHOP!$K875,"")</f>
        <v>Nguyễn Thị Khánh Thư</v>
      </c>
      <c r="B875" s="3">
        <f>IF(AND(TONGHOP!$O875="KTHP",TONGHOP!$P875="LT",TONGHOP!$J875="R",TONGHOP!$K875&lt;&gt;""),TONGHOP!$M875,"")</f>
        <v>2</v>
      </c>
      <c r="C875" s="3" t="str">
        <f>IF(AND(TONGHOP!$O875="KTHP",TONGHOP!$P875="TN",TONGHOP!$J875="R",TONGHOP!$K875&lt;&gt;""),TONGHOP!$K875,"")</f>
        <v/>
      </c>
      <c r="D875" s="3" t="str">
        <f>IF(AND(TONGHOP!$O875="KTHP",TONGHOP!$P875="TN",TONGHOP!$J875="R",TONGHOP!$K875&lt;&gt;""),TONGHOP!$M875,"")</f>
        <v/>
      </c>
      <c r="E875" s="3" t="str">
        <f>IF(AND(TONGHOP!$O875="KTHP",TONGHOP!$P875="VD",TONGHOP!$J875="R",TONGHOP!$K875&lt;&gt;""),TONGHOP!$K875,"")</f>
        <v/>
      </c>
      <c r="F875" s="3" t="str">
        <f>IF(AND(TONGHOP!$O875="KTHP",TONGHOP!$P875="VD",TONGHOP!$J875="R",TONGHOP!$K875&lt;&gt;""),TONGHOP!$M875,"")</f>
        <v/>
      </c>
      <c r="G875" s="3" t="str">
        <f>IF(AND(TONGHOP!$O875="KTHP",TONGHOP!$P875="TH",TONGHOP!$J875="R",TONGHOP!$K875&lt;&gt;""),TONGHOP!$K875,"")</f>
        <v/>
      </c>
      <c r="H875" s="3" t="str">
        <f>IF(AND(TONGHOP!$O875="KTHP",TONGHOP!$P875="TH",TONGHOP!$J875="R",TONGHOP!$K875&lt;&gt;""),TONGHOP!$M875,"")</f>
        <v/>
      </c>
      <c r="I875" s="3" t="str">
        <f>IF(AND(TONGHOP!$O875="ThiTN",TONGHOP!$P875="LT",TONGHOP!$J875="R",TONGHOP!$K875&lt;&gt;""),TONGHOP!$K875,"")</f>
        <v/>
      </c>
      <c r="J875" s="3" t="str">
        <f>IF(AND(TONGHOP!$O875="ThiTN",TONGHOP!$P875="LT",TONGHOP!$J875="R",TONGHOP!$K875&lt;&gt;""),TONGHOP!$M875,"")</f>
        <v/>
      </c>
      <c r="K875" s="3" t="str">
        <f>IF(AND(TONGHOP!$O875="ThiTN",TONGHOP!$P875="TN",TONGHOP!$J875="R",TONGHOP!$K875&lt;&gt;""),TONGHOP!$K875,"")</f>
        <v/>
      </c>
      <c r="L875" s="3" t="str">
        <f>IF(AND(TONGHOP!$O875="ThiTN",TONGHOP!$P875="TN",TONGHOP!$J875="R",TONGHOP!$K875&lt;&gt;""),TONGHOP!$M875,"")</f>
        <v/>
      </c>
      <c r="M875" s="3" t="str">
        <f>IF(AND(TONGHOP!$O875="ThiTN",TONGHOP!$P875="VĐ",TONGHOP!$J875="R",TONGHOP!$K875&lt;&gt;""),TONGHOP!$K875,"")</f>
        <v/>
      </c>
      <c r="N875" s="3" t="str">
        <f>IF(AND(TONGHOP!$O875="ThiTN",TONGHOP!$P875="VĐ",TONGHOP!$J875="R",TONGHOP!$K875&lt;&gt;""),TONGHOP!$M875,"")</f>
        <v/>
      </c>
      <c r="O875" s="3" t="str">
        <f>IF(AND(TONGHOP!$O875="ThiTN",TONGHOP!$P875="TH",TONGHOP!$J875="R",TONGHOP!$K875&lt;&gt;""),TONGHOP!$K875,"")</f>
        <v/>
      </c>
      <c r="P875" s="3" t="str">
        <f>IF(AND(TONGHOP!$O875="ThiTN",TONGHOP!$P875="TH",TONGHOP!$J875="R",TONGHOP!$K875&lt;&gt;""),TONGHOP!$M875,"")</f>
        <v/>
      </c>
    </row>
    <row r="876" spans="1:16">
      <c r="A876" s="3" t="str">
        <f>IF(AND(TONGHOP!$O876="KTHP",TONGHOP!$P876="LT",TONGHOP!$J876="R",TONGHOP!$K876&lt;&gt;""),TONGHOP!$K876,"")</f>
        <v/>
      </c>
      <c r="B876" s="3" t="str">
        <f>IF(AND(TONGHOP!$O876="KTHP",TONGHOP!$P876="LT",TONGHOP!$J876="R",TONGHOP!$K876&lt;&gt;""),TONGHOP!$M876,"")</f>
        <v/>
      </c>
      <c r="C876" s="3" t="str">
        <f>IF(AND(TONGHOP!$O876="KTHP",TONGHOP!$P876="TN",TONGHOP!$J876="R",TONGHOP!$K876&lt;&gt;""),TONGHOP!$K876,"")</f>
        <v/>
      </c>
      <c r="D876" s="3" t="str">
        <f>IF(AND(TONGHOP!$O876="KTHP",TONGHOP!$P876="TN",TONGHOP!$J876="R",TONGHOP!$K876&lt;&gt;""),TONGHOP!$M876,"")</f>
        <v/>
      </c>
      <c r="E876" s="3" t="str">
        <f>IF(AND(TONGHOP!$O876="KTHP",TONGHOP!$P876="VD",TONGHOP!$J876="R",TONGHOP!$K876&lt;&gt;""),TONGHOP!$K876,"")</f>
        <v/>
      </c>
      <c r="F876" s="3" t="str">
        <f>IF(AND(TONGHOP!$O876="KTHP",TONGHOP!$P876="VD",TONGHOP!$J876="R",TONGHOP!$K876&lt;&gt;""),TONGHOP!$M876,"")</f>
        <v/>
      </c>
      <c r="G876" s="3" t="str">
        <f>IF(AND(TONGHOP!$O876="KTHP",TONGHOP!$P876="TH",TONGHOP!$J876="R",TONGHOP!$K876&lt;&gt;""),TONGHOP!$K876,"")</f>
        <v/>
      </c>
      <c r="H876" s="3" t="str">
        <f>IF(AND(TONGHOP!$O876="KTHP",TONGHOP!$P876="TH",TONGHOP!$J876="R",TONGHOP!$K876&lt;&gt;""),TONGHOP!$M876,"")</f>
        <v/>
      </c>
      <c r="I876" s="3" t="str">
        <f>IF(AND(TONGHOP!$O876="ThiTN",TONGHOP!$P876="LT",TONGHOP!$J876="R",TONGHOP!$K876&lt;&gt;""),TONGHOP!$K876,"")</f>
        <v/>
      </c>
      <c r="J876" s="3" t="str">
        <f>IF(AND(TONGHOP!$O876="ThiTN",TONGHOP!$P876="LT",TONGHOP!$J876="R",TONGHOP!$K876&lt;&gt;""),TONGHOP!$M876,"")</f>
        <v/>
      </c>
      <c r="K876" s="3" t="str">
        <f>IF(AND(TONGHOP!$O876="ThiTN",TONGHOP!$P876="TN",TONGHOP!$J876="R",TONGHOP!$K876&lt;&gt;""),TONGHOP!$K876,"")</f>
        <v/>
      </c>
      <c r="L876" s="3" t="str">
        <f>IF(AND(TONGHOP!$O876="ThiTN",TONGHOP!$P876="TN",TONGHOP!$J876="R",TONGHOP!$K876&lt;&gt;""),TONGHOP!$M876,"")</f>
        <v/>
      </c>
      <c r="M876" s="3" t="str">
        <f>IF(AND(TONGHOP!$O876="ThiTN",TONGHOP!$P876="VĐ",TONGHOP!$J876="R",TONGHOP!$K876&lt;&gt;""),TONGHOP!$K876,"")</f>
        <v/>
      </c>
      <c r="N876" s="3" t="str">
        <f>IF(AND(TONGHOP!$O876="ThiTN",TONGHOP!$P876="VĐ",TONGHOP!$J876="R",TONGHOP!$K876&lt;&gt;""),TONGHOP!$M876,"")</f>
        <v/>
      </c>
      <c r="O876" s="3" t="str">
        <f>IF(AND(TONGHOP!$O876="ThiTN",TONGHOP!$P876="TH",TONGHOP!$J876="R",TONGHOP!$K876&lt;&gt;""),TONGHOP!$K876,"")</f>
        <v/>
      </c>
      <c r="P876" s="3" t="str">
        <f>IF(AND(TONGHOP!$O876="ThiTN",TONGHOP!$P876="TH",TONGHOP!$J876="R",TONGHOP!$K876&lt;&gt;""),TONGHOP!$M876,"")</f>
        <v/>
      </c>
    </row>
    <row r="877" spans="1:16">
      <c r="A877" s="3" t="str">
        <f>IF(AND(TONGHOP!$O877="KTHP",TONGHOP!$P877="LT",TONGHOP!$J877="R",TONGHOP!$K877&lt;&gt;""),TONGHOP!$K877,"")</f>
        <v>Lâm Thị Phương Thùy</v>
      </c>
      <c r="B877" s="3">
        <f>IF(AND(TONGHOP!$O877="KTHP",TONGHOP!$P877="LT",TONGHOP!$J877="R",TONGHOP!$K877&lt;&gt;""),TONGHOP!$M877,"")</f>
        <v>2</v>
      </c>
      <c r="C877" s="3" t="str">
        <f>IF(AND(TONGHOP!$O877="KTHP",TONGHOP!$P877="TN",TONGHOP!$J877="R",TONGHOP!$K877&lt;&gt;""),TONGHOP!$K877,"")</f>
        <v/>
      </c>
      <c r="D877" s="3" t="str">
        <f>IF(AND(TONGHOP!$O877="KTHP",TONGHOP!$P877="TN",TONGHOP!$J877="R",TONGHOP!$K877&lt;&gt;""),TONGHOP!$M877,"")</f>
        <v/>
      </c>
      <c r="E877" s="3" t="str">
        <f>IF(AND(TONGHOP!$O877="KTHP",TONGHOP!$P877="VD",TONGHOP!$J877="R",TONGHOP!$K877&lt;&gt;""),TONGHOP!$K877,"")</f>
        <v/>
      </c>
      <c r="F877" s="3" t="str">
        <f>IF(AND(TONGHOP!$O877="KTHP",TONGHOP!$P877="VD",TONGHOP!$J877="R",TONGHOP!$K877&lt;&gt;""),TONGHOP!$M877,"")</f>
        <v/>
      </c>
      <c r="G877" s="3" t="str">
        <f>IF(AND(TONGHOP!$O877="KTHP",TONGHOP!$P877="TH",TONGHOP!$J877="R",TONGHOP!$K877&lt;&gt;""),TONGHOP!$K877,"")</f>
        <v/>
      </c>
      <c r="H877" s="3" t="str">
        <f>IF(AND(TONGHOP!$O877="KTHP",TONGHOP!$P877="TH",TONGHOP!$J877="R",TONGHOP!$K877&lt;&gt;""),TONGHOP!$M877,"")</f>
        <v/>
      </c>
      <c r="I877" s="3" t="str">
        <f>IF(AND(TONGHOP!$O877="ThiTN",TONGHOP!$P877="LT",TONGHOP!$J877="R",TONGHOP!$K877&lt;&gt;""),TONGHOP!$K877,"")</f>
        <v/>
      </c>
      <c r="J877" s="3" t="str">
        <f>IF(AND(TONGHOP!$O877="ThiTN",TONGHOP!$P877="LT",TONGHOP!$J877="R",TONGHOP!$K877&lt;&gt;""),TONGHOP!$M877,"")</f>
        <v/>
      </c>
      <c r="K877" s="3" t="str">
        <f>IF(AND(TONGHOP!$O877="ThiTN",TONGHOP!$P877="TN",TONGHOP!$J877="R",TONGHOP!$K877&lt;&gt;""),TONGHOP!$K877,"")</f>
        <v/>
      </c>
      <c r="L877" s="3" t="str">
        <f>IF(AND(TONGHOP!$O877="ThiTN",TONGHOP!$P877="TN",TONGHOP!$J877="R",TONGHOP!$K877&lt;&gt;""),TONGHOP!$M877,"")</f>
        <v/>
      </c>
      <c r="M877" s="3" t="str">
        <f>IF(AND(TONGHOP!$O877="ThiTN",TONGHOP!$P877="VĐ",TONGHOP!$J877="R",TONGHOP!$K877&lt;&gt;""),TONGHOP!$K877,"")</f>
        <v/>
      </c>
      <c r="N877" s="3" t="str">
        <f>IF(AND(TONGHOP!$O877="ThiTN",TONGHOP!$P877="VĐ",TONGHOP!$J877="R",TONGHOP!$K877&lt;&gt;""),TONGHOP!$M877,"")</f>
        <v/>
      </c>
      <c r="O877" s="3" t="str">
        <f>IF(AND(TONGHOP!$O877="ThiTN",TONGHOP!$P877="TH",TONGHOP!$J877="R",TONGHOP!$K877&lt;&gt;""),TONGHOP!$K877,"")</f>
        <v/>
      </c>
      <c r="P877" s="3" t="str">
        <f>IF(AND(TONGHOP!$O877="ThiTN",TONGHOP!$P877="TH",TONGHOP!$J877="R",TONGHOP!$K877&lt;&gt;""),TONGHOP!$M877,"")</f>
        <v/>
      </c>
    </row>
    <row r="878" spans="1:16">
      <c r="A878" s="3" t="str">
        <f>IF(AND(TONGHOP!$O878="KTHP",TONGHOP!$P878="LT",TONGHOP!$J878="R",TONGHOP!$K878&lt;&gt;""),TONGHOP!$K878,"")</f>
        <v/>
      </c>
      <c r="B878" s="3" t="str">
        <f>IF(AND(TONGHOP!$O878="KTHP",TONGHOP!$P878="LT",TONGHOP!$J878="R",TONGHOP!$K878&lt;&gt;""),TONGHOP!$M878,"")</f>
        <v/>
      </c>
      <c r="C878" s="3" t="str">
        <f>IF(AND(TONGHOP!$O878="KTHP",TONGHOP!$P878="TN",TONGHOP!$J878="R",TONGHOP!$K878&lt;&gt;""),TONGHOP!$K878,"")</f>
        <v/>
      </c>
      <c r="D878" s="3" t="str">
        <f>IF(AND(TONGHOP!$O878="KTHP",TONGHOP!$P878="TN",TONGHOP!$J878="R",TONGHOP!$K878&lt;&gt;""),TONGHOP!$M878,"")</f>
        <v/>
      </c>
      <c r="E878" s="3" t="str">
        <f>IF(AND(TONGHOP!$O878="KTHP",TONGHOP!$P878="VD",TONGHOP!$J878="R",TONGHOP!$K878&lt;&gt;""),TONGHOP!$K878,"")</f>
        <v/>
      </c>
      <c r="F878" s="3" t="str">
        <f>IF(AND(TONGHOP!$O878="KTHP",TONGHOP!$P878="VD",TONGHOP!$J878="R",TONGHOP!$K878&lt;&gt;""),TONGHOP!$M878,"")</f>
        <v/>
      </c>
      <c r="G878" s="3" t="str">
        <f>IF(AND(TONGHOP!$O878="KTHP",TONGHOP!$P878="TH",TONGHOP!$J878="R",TONGHOP!$K878&lt;&gt;""),TONGHOP!$K878,"")</f>
        <v/>
      </c>
      <c r="H878" s="3" t="str">
        <f>IF(AND(TONGHOP!$O878="KTHP",TONGHOP!$P878="TH",TONGHOP!$J878="R",TONGHOP!$K878&lt;&gt;""),TONGHOP!$M878,"")</f>
        <v/>
      </c>
      <c r="I878" s="3" t="str">
        <f>IF(AND(TONGHOP!$O878="ThiTN",TONGHOP!$P878="LT",TONGHOP!$J878="R",TONGHOP!$K878&lt;&gt;""),TONGHOP!$K878,"")</f>
        <v/>
      </c>
      <c r="J878" s="3" t="str">
        <f>IF(AND(TONGHOP!$O878="ThiTN",TONGHOP!$P878="LT",TONGHOP!$J878="R",TONGHOP!$K878&lt;&gt;""),TONGHOP!$M878,"")</f>
        <v/>
      </c>
      <c r="K878" s="3" t="str">
        <f>IF(AND(TONGHOP!$O878="ThiTN",TONGHOP!$P878="TN",TONGHOP!$J878="R",TONGHOP!$K878&lt;&gt;""),TONGHOP!$K878,"")</f>
        <v/>
      </c>
      <c r="L878" s="3" t="str">
        <f>IF(AND(TONGHOP!$O878="ThiTN",TONGHOP!$P878="TN",TONGHOP!$J878="R",TONGHOP!$K878&lt;&gt;""),TONGHOP!$M878,"")</f>
        <v/>
      </c>
      <c r="M878" s="3" t="str">
        <f>IF(AND(TONGHOP!$O878="ThiTN",TONGHOP!$P878="VĐ",TONGHOP!$J878="R",TONGHOP!$K878&lt;&gt;""),TONGHOP!$K878,"")</f>
        <v/>
      </c>
      <c r="N878" s="3" t="str">
        <f>IF(AND(TONGHOP!$O878="ThiTN",TONGHOP!$P878="VĐ",TONGHOP!$J878="R",TONGHOP!$K878&lt;&gt;""),TONGHOP!$M878,"")</f>
        <v/>
      </c>
      <c r="O878" s="3" t="str">
        <f>IF(AND(TONGHOP!$O878="ThiTN",TONGHOP!$P878="TH",TONGHOP!$J878="R",TONGHOP!$K878&lt;&gt;""),TONGHOP!$K878,"")</f>
        <v/>
      </c>
      <c r="P878" s="3" t="str">
        <f>IF(AND(TONGHOP!$O878="ThiTN",TONGHOP!$P878="TH",TONGHOP!$J878="R",TONGHOP!$K878&lt;&gt;""),TONGHOP!$M878,"")</f>
        <v/>
      </c>
    </row>
    <row r="879" spans="1:16">
      <c r="A879" s="3" t="str">
        <f>IF(AND(TONGHOP!$O879="KTHP",TONGHOP!$P879="LT",TONGHOP!$J879="R",TONGHOP!$K879&lt;&gt;""),TONGHOP!$K879,"")</f>
        <v/>
      </c>
      <c r="B879" s="3" t="str">
        <f>IF(AND(TONGHOP!$O879="KTHP",TONGHOP!$P879="LT",TONGHOP!$J879="R",TONGHOP!$K879&lt;&gt;""),TONGHOP!$M879,"")</f>
        <v/>
      </c>
      <c r="C879" s="3" t="str">
        <f>IF(AND(TONGHOP!$O879="KTHP",TONGHOP!$P879="TN",TONGHOP!$J879="R",TONGHOP!$K879&lt;&gt;""),TONGHOP!$K879,"")</f>
        <v/>
      </c>
      <c r="D879" s="3" t="str">
        <f>IF(AND(TONGHOP!$O879="KTHP",TONGHOP!$P879="TN",TONGHOP!$J879="R",TONGHOP!$K879&lt;&gt;""),TONGHOP!$M879,"")</f>
        <v/>
      </c>
      <c r="E879" s="3" t="str">
        <f>IF(AND(TONGHOP!$O879="KTHP",TONGHOP!$P879="VD",TONGHOP!$J879="R",TONGHOP!$K879&lt;&gt;""),TONGHOP!$K879,"")</f>
        <v/>
      </c>
      <c r="F879" s="3" t="str">
        <f>IF(AND(TONGHOP!$O879="KTHP",TONGHOP!$P879="VD",TONGHOP!$J879="R",TONGHOP!$K879&lt;&gt;""),TONGHOP!$M879,"")</f>
        <v/>
      </c>
      <c r="G879" s="3" t="str">
        <f>IF(AND(TONGHOP!$O879="KTHP",TONGHOP!$P879="TH",TONGHOP!$J879="R",TONGHOP!$K879&lt;&gt;""),TONGHOP!$K879,"")</f>
        <v/>
      </c>
      <c r="H879" s="3" t="str">
        <f>IF(AND(TONGHOP!$O879="KTHP",TONGHOP!$P879="TH",TONGHOP!$J879="R",TONGHOP!$K879&lt;&gt;""),TONGHOP!$M879,"")</f>
        <v/>
      </c>
      <c r="I879" s="3" t="str">
        <f>IF(AND(TONGHOP!$O879="ThiTN",TONGHOP!$P879="LT",TONGHOP!$J879="R",TONGHOP!$K879&lt;&gt;""),TONGHOP!$K879,"")</f>
        <v/>
      </c>
      <c r="J879" s="3" t="str">
        <f>IF(AND(TONGHOP!$O879="ThiTN",TONGHOP!$P879="LT",TONGHOP!$J879="R",TONGHOP!$K879&lt;&gt;""),TONGHOP!$M879,"")</f>
        <v/>
      </c>
      <c r="K879" s="3" t="str">
        <f>IF(AND(TONGHOP!$O879="ThiTN",TONGHOP!$P879="TN",TONGHOP!$J879="R",TONGHOP!$K879&lt;&gt;""),TONGHOP!$K879,"")</f>
        <v/>
      </c>
      <c r="L879" s="3" t="str">
        <f>IF(AND(TONGHOP!$O879="ThiTN",TONGHOP!$P879="TN",TONGHOP!$J879="R",TONGHOP!$K879&lt;&gt;""),TONGHOP!$M879,"")</f>
        <v/>
      </c>
      <c r="M879" s="3" t="str">
        <f>IF(AND(TONGHOP!$O879="ThiTN",TONGHOP!$P879="VĐ",TONGHOP!$J879="R",TONGHOP!$K879&lt;&gt;""),TONGHOP!$K879,"")</f>
        <v/>
      </c>
      <c r="N879" s="3" t="str">
        <f>IF(AND(TONGHOP!$O879="ThiTN",TONGHOP!$P879="VĐ",TONGHOP!$J879="R",TONGHOP!$K879&lt;&gt;""),TONGHOP!$M879,"")</f>
        <v/>
      </c>
      <c r="O879" s="3" t="str">
        <f>IF(AND(TONGHOP!$O879="ThiTN",TONGHOP!$P879="TH",TONGHOP!$J879="R",TONGHOP!$K879&lt;&gt;""),TONGHOP!$K879,"")</f>
        <v/>
      </c>
      <c r="P879" s="3" t="str">
        <f>IF(AND(TONGHOP!$O879="ThiTN",TONGHOP!$P879="TH",TONGHOP!$J879="R",TONGHOP!$K879&lt;&gt;""),TONGHOP!$M879,"")</f>
        <v/>
      </c>
    </row>
    <row r="880" spans="1:16">
      <c r="A880" s="3" t="str">
        <f>IF(AND(TONGHOP!$O880="KTHP",TONGHOP!$P880="LT",TONGHOP!$J880="R",TONGHOP!$K880&lt;&gt;""),TONGHOP!$K880,"")</f>
        <v/>
      </c>
      <c r="B880" s="3" t="str">
        <f>IF(AND(TONGHOP!$O880="KTHP",TONGHOP!$P880="LT",TONGHOP!$J880="R",TONGHOP!$K880&lt;&gt;""),TONGHOP!$M880,"")</f>
        <v/>
      </c>
      <c r="C880" s="3" t="str">
        <f>IF(AND(TONGHOP!$O880="KTHP",TONGHOP!$P880="TN",TONGHOP!$J880="R",TONGHOP!$K880&lt;&gt;""),TONGHOP!$K880,"")</f>
        <v/>
      </c>
      <c r="D880" s="3" t="str">
        <f>IF(AND(TONGHOP!$O880="KTHP",TONGHOP!$P880="TN",TONGHOP!$J880="R",TONGHOP!$K880&lt;&gt;""),TONGHOP!$M880,"")</f>
        <v/>
      </c>
      <c r="E880" s="3" t="str">
        <f>IF(AND(TONGHOP!$O880="KTHP",TONGHOP!$P880="VD",TONGHOP!$J880="R",TONGHOP!$K880&lt;&gt;""),TONGHOP!$K880,"")</f>
        <v/>
      </c>
      <c r="F880" s="3" t="str">
        <f>IF(AND(TONGHOP!$O880="KTHP",TONGHOP!$P880="VD",TONGHOP!$J880="R",TONGHOP!$K880&lt;&gt;""),TONGHOP!$M880,"")</f>
        <v/>
      </c>
      <c r="G880" s="3" t="str">
        <f>IF(AND(TONGHOP!$O880="KTHP",TONGHOP!$P880="TH",TONGHOP!$J880="R",TONGHOP!$K880&lt;&gt;""),TONGHOP!$K880,"")</f>
        <v/>
      </c>
      <c r="H880" s="3" t="str">
        <f>IF(AND(TONGHOP!$O880="KTHP",TONGHOP!$P880="TH",TONGHOP!$J880="R",TONGHOP!$K880&lt;&gt;""),TONGHOP!$M880,"")</f>
        <v/>
      </c>
      <c r="I880" s="3" t="str">
        <f>IF(AND(TONGHOP!$O880="ThiTN",TONGHOP!$P880="LT",TONGHOP!$J880="R",TONGHOP!$K880&lt;&gt;""),TONGHOP!$K880,"")</f>
        <v/>
      </c>
      <c r="J880" s="3" t="str">
        <f>IF(AND(TONGHOP!$O880="ThiTN",TONGHOP!$P880="LT",TONGHOP!$J880="R",TONGHOP!$K880&lt;&gt;""),TONGHOP!$M880,"")</f>
        <v/>
      </c>
      <c r="K880" s="3" t="str">
        <f>IF(AND(TONGHOP!$O880="ThiTN",TONGHOP!$P880="TN",TONGHOP!$J880="R",TONGHOP!$K880&lt;&gt;""),TONGHOP!$K880,"")</f>
        <v/>
      </c>
      <c r="L880" s="3" t="str">
        <f>IF(AND(TONGHOP!$O880="ThiTN",TONGHOP!$P880="TN",TONGHOP!$J880="R",TONGHOP!$K880&lt;&gt;""),TONGHOP!$M880,"")</f>
        <v/>
      </c>
      <c r="M880" s="3" t="str">
        <f>IF(AND(TONGHOP!$O880="ThiTN",TONGHOP!$P880="VĐ",TONGHOP!$J880="R",TONGHOP!$K880&lt;&gt;""),TONGHOP!$K880,"")</f>
        <v/>
      </c>
      <c r="N880" s="3" t="str">
        <f>IF(AND(TONGHOP!$O880="ThiTN",TONGHOP!$P880="VĐ",TONGHOP!$J880="R",TONGHOP!$K880&lt;&gt;""),TONGHOP!$M880,"")</f>
        <v/>
      </c>
      <c r="O880" s="3" t="str">
        <f>IF(AND(TONGHOP!$O880="ThiTN",TONGHOP!$P880="TH",TONGHOP!$J880="R",TONGHOP!$K880&lt;&gt;""),TONGHOP!$K880,"")</f>
        <v/>
      </c>
      <c r="P880" s="3" t="str">
        <f>IF(AND(TONGHOP!$O880="ThiTN",TONGHOP!$P880="TH",TONGHOP!$J880="R",TONGHOP!$K880&lt;&gt;""),TONGHOP!$M880,"")</f>
        <v/>
      </c>
    </row>
    <row r="881" spans="1:16">
      <c r="A881" s="3" t="str">
        <f>IF(AND(TONGHOP!$O881="KTHP",TONGHOP!$P881="LT",TONGHOP!$J881="R",TONGHOP!$K881&lt;&gt;""),TONGHOP!$K881,"")</f>
        <v>Đỗ Thị Hải Yến</v>
      </c>
      <c r="B881" s="3">
        <f>IF(AND(TONGHOP!$O881="KTHP",TONGHOP!$P881="LT",TONGHOP!$J881="R",TONGHOP!$K881&lt;&gt;""),TONGHOP!$M881,"")</f>
        <v>2</v>
      </c>
      <c r="C881" s="3" t="str">
        <f>IF(AND(TONGHOP!$O881="KTHP",TONGHOP!$P881="TN",TONGHOP!$J881="R",TONGHOP!$K881&lt;&gt;""),TONGHOP!$K881,"")</f>
        <v/>
      </c>
      <c r="D881" s="3" t="str">
        <f>IF(AND(TONGHOP!$O881="KTHP",TONGHOP!$P881="TN",TONGHOP!$J881="R",TONGHOP!$K881&lt;&gt;""),TONGHOP!$M881,"")</f>
        <v/>
      </c>
      <c r="E881" s="3" t="str">
        <f>IF(AND(TONGHOP!$O881="KTHP",TONGHOP!$P881="VD",TONGHOP!$J881="R",TONGHOP!$K881&lt;&gt;""),TONGHOP!$K881,"")</f>
        <v/>
      </c>
      <c r="F881" s="3" t="str">
        <f>IF(AND(TONGHOP!$O881="KTHP",TONGHOP!$P881="VD",TONGHOP!$J881="R",TONGHOP!$K881&lt;&gt;""),TONGHOP!$M881,"")</f>
        <v/>
      </c>
      <c r="G881" s="3" t="str">
        <f>IF(AND(TONGHOP!$O881="KTHP",TONGHOP!$P881="TH",TONGHOP!$J881="R",TONGHOP!$K881&lt;&gt;""),TONGHOP!$K881,"")</f>
        <v/>
      </c>
      <c r="H881" s="3" t="str">
        <f>IF(AND(TONGHOP!$O881="KTHP",TONGHOP!$P881="TH",TONGHOP!$J881="R",TONGHOP!$K881&lt;&gt;""),TONGHOP!$M881,"")</f>
        <v/>
      </c>
      <c r="I881" s="3" t="str">
        <f>IF(AND(TONGHOP!$O881="ThiTN",TONGHOP!$P881="LT",TONGHOP!$J881="R",TONGHOP!$K881&lt;&gt;""),TONGHOP!$K881,"")</f>
        <v/>
      </c>
      <c r="J881" s="3" t="str">
        <f>IF(AND(TONGHOP!$O881="ThiTN",TONGHOP!$P881="LT",TONGHOP!$J881="R",TONGHOP!$K881&lt;&gt;""),TONGHOP!$M881,"")</f>
        <v/>
      </c>
      <c r="K881" s="3" t="str">
        <f>IF(AND(TONGHOP!$O881="ThiTN",TONGHOP!$P881="TN",TONGHOP!$J881="R",TONGHOP!$K881&lt;&gt;""),TONGHOP!$K881,"")</f>
        <v/>
      </c>
      <c r="L881" s="3" t="str">
        <f>IF(AND(TONGHOP!$O881="ThiTN",TONGHOP!$P881="TN",TONGHOP!$J881="R",TONGHOP!$K881&lt;&gt;""),TONGHOP!$M881,"")</f>
        <v/>
      </c>
      <c r="M881" s="3" t="str">
        <f>IF(AND(TONGHOP!$O881="ThiTN",TONGHOP!$P881="VĐ",TONGHOP!$J881="R",TONGHOP!$K881&lt;&gt;""),TONGHOP!$K881,"")</f>
        <v/>
      </c>
      <c r="N881" s="3" t="str">
        <f>IF(AND(TONGHOP!$O881="ThiTN",TONGHOP!$P881="VĐ",TONGHOP!$J881="R",TONGHOP!$K881&lt;&gt;""),TONGHOP!$M881,"")</f>
        <v/>
      </c>
      <c r="O881" s="3" t="str">
        <f>IF(AND(TONGHOP!$O881="ThiTN",TONGHOP!$P881="TH",TONGHOP!$J881="R",TONGHOP!$K881&lt;&gt;""),TONGHOP!$K881,"")</f>
        <v/>
      </c>
      <c r="P881" s="3" t="str">
        <f>IF(AND(TONGHOP!$O881="ThiTN",TONGHOP!$P881="TH",TONGHOP!$J881="R",TONGHOP!$K881&lt;&gt;""),TONGHOP!$M881,"")</f>
        <v/>
      </c>
    </row>
    <row r="882" spans="1:16">
      <c r="A882" s="3" t="str">
        <f>IF(AND(TONGHOP!$O882="KTHP",TONGHOP!$P882="LT",TONGHOP!$J882="R",TONGHOP!$K882&lt;&gt;""),TONGHOP!$K882,"")</f>
        <v>Nguyễn Thị Thủy</v>
      </c>
      <c r="B882" s="3">
        <f>IF(AND(TONGHOP!$O882="KTHP",TONGHOP!$P882="LT",TONGHOP!$J882="R",TONGHOP!$K882&lt;&gt;""),TONGHOP!$M882,"")</f>
        <v>2</v>
      </c>
      <c r="C882" s="3" t="str">
        <f>IF(AND(TONGHOP!$O882="KTHP",TONGHOP!$P882="TN",TONGHOP!$J882="R",TONGHOP!$K882&lt;&gt;""),TONGHOP!$K882,"")</f>
        <v/>
      </c>
      <c r="D882" s="3" t="str">
        <f>IF(AND(TONGHOP!$O882="KTHP",TONGHOP!$P882="TN",TONGHOP!$J882="R",TONGHOP!$K882&lt;&gt;""),TONGHOP!$M882,"")</f>
        <v/>
      </c>
      <c r="E882" s="3" t="str">
        <f>IF(AND(TONGHOP!$O882="KTHP",TONGHOP!$P882="VD",TONGHOP!$J882="R",TONGHOP!$K882&lt;&gt;""),TONGHOP!$K882,"")</f>
        <v/>
      </c>
      <c r="F882" s="3" t="str">
        <f>IF(AND(TONGHOP!$O882="KTHP",TONGHOP!$P882="VD",TONGHOP!$J882="R",TONGHOP!$K882&lt;&gt;""),TONGHOP!$M882,"")</f>
        <v/>
      </c>
      <c r="G882" s="3" t="str">
        <f>IF(AND(TONGHOP!$O882="KTHP",TONGHOP!$P882="TH",TONGHOP!$J882="R",TONGHOP!$K882&lt;&gt;""),TONGHOP!$K882,"")</f>
        <v/>
      </c>
      <c r="H882" s="3" t="str">
        <f>IF(AND(TONGHOP!$O882="KTHP",TONGHOP!$P882="TH",TONGHOP!$J882="R",TONGHOP!$K882&lt;&gt;""),TONGHOP!$M882,"")</f>
        <v/>
      </c>
      <c r="I882" s="3" t="str">
        <f>IF(AND(TONGHOP!$O882="ThiTN",TONGHOP!$P882="LT",TONGHOP!$J882="R",TONGHOP!$K882&lt;&gt;""),TONGHOP!$K882,"")</f>
        <v/>
      </c>
      <c r="J882" s="3" t="str">
        <f>IF(AND(TONGHOP!$O882="ThiTN",TONGHOP!$P882="LT",TONGHOP!$J882="R",TONGHOP!$K882&lt;&gt;""),TONGHOP!$M882,"")</f>
        <v/>
      </c>
      <c r="K882" s="3" t="str">
        <f>IF(AND(TONGHOP!$O882="ThiTN",TONGHOP!$P882="TN",TONGHOP!$J882="R",TONGHOP!$K882&lt;&gt;""),TONGHOP!$K882,"")</f>
        <v/>
      </c>
      <c r="L882" s="3" t="str">
        <f>IF(AND(TONGHOP!$O882="ThiTN",TONGHOP!$P882="TN",TONGHOP!$J882="R",TONGHOP!$K882&lt;&gt;""),TONGHOP!$M882,"")</f>
        <v/>
      </c>
      <c r="M882" s="3" t="str">
        <f>IF(AND(TONGHOP!$O882="ThiTN",TONGHOP!$P882="VĐ",TONGHOP!$J882="R",TONGHOP!$K882&lt;&gt;""),TONGHOP!$K882,"")</f>
        <v/>
      </c>
      <c r="N882" s="3" t="str">
        <f>IF(AND(TONGHOP!$O882="ThiTN",TONGHOP!$P882="VĐ",TONGHOP!$J882="R",TONGHOP!$K882&lt;&gt;""),TONGHOP!$M882,"")</f>
        <v/>
      </c>
      <c r="O882" s="3" t="str">
        <f>IF(AND(TONGHOP!$O882="ThiTN",TONGHOP!$P882="TH",TONGHOP!$J882="R",TONGHOP!$K882&lt;&gt;""),TONGHOP!$K882,"")</f>
        <v/>
      </c>
      <c r="P882" s="3" t="str">
        <f>IF(AND(TONGHOP!$O882="ThiTN",TONGHOP!$P882="TH",TONGHOP!$J882="R",TONGHOP!$K882&lt;&gt;""),TONGHOP!$M882,"")</f>
        <v/>
      </c>
    </row>
    <row r="883" spans="1:16">
      <c r="A883" s="3" t="str">
        <f>IF(AND(TONGHOP!$O883="KTHP",TONGHOP!$P883="LT",TONGHOP!$J883="R",TONGHOP!$K883&lt;&gt;""),TONGHOP!$K883,"")</f>
        <v/>
      </c>
      <c r="B883" s="3" t="str">
        <f>IF(AND(TONGHOP!$O883="KTHP",TONGHOP!$P883="LT",TONGHOP!$J883="R",TONGHOP!$K883&lt;&gt;""),TONGHOP!$M883,"")</f>
        <v/>
      </c>
      <c r="C883" s="3" t="str">
        <f>IF(AND(TONGHOP!$O883="KTHP",TONGHOP!$P883="TN",TONGHOP!$J883="R",TONGHOP!$K883&lt;&gt;""),TONGHOP!$K883,"")</f>
        <v>Nguyễn Thị Thanh Tú</v>
      </c>
      <c r="D883" s="3">
        <f>IF(AND(TONGHOP!$O883="KTHP",TONGHOP!$P883="TN",TONGHOP!$J883="R",TONGHOP!$K883&lt;&gt;""),TONGHOP!$M883,"")</f>
        <v>2</v>
      </c>
      <c r="E883" s="3" t="str">
        <f>IF(AND(TONGHOP!$O883="KTHP",TONGHOP!$P883="VD",TONGHOP!$J883="R",TONGHOP!$K883&lt;&gt;""),TONGHOP!$K883,"")</f>
        <v/>
      </c>
      <c r="F883" s="3" t="str">
        <f>IF(AND(TONGHOP!$O883="KTHP",TONGHOP!$P883="VD",TONGHOP!$J883="R",TONGHOP!$K883&lt;&gt;""),TONGHOP!$M883,"")</f>
        <v/>
      </c>
      <c r="G883" s="3" t="str">
        <f>IF(AND(TONGHOP!$O883="KTHP",TONGHOP!$P883="TH",TONGHOP!$J883="R",TONGHOP!$K883&lt;&gt;""),TONGHOP!$K883,"")</f>
        <v/>
      </c>
      <c r="H883" s="3" t="str">
        <f>IF(AND(TONGHOP!$O883="KTHP",TONGHOP!$P883="TH",TONGHOP!$J883="R",TONGHOP!$K883&lt;&gt;""),TONGHOP!$M883,"")</f>
        <v/>
      </c>
      <c r="I883" s="3" t="str">
        <f>IF(AND(TONGHOP!$O883="ThiTN",TONGHOP!$P883="LT",TONGHOP!$J883="R",TONGHOP!$K883&lt;&gt;""),TONGHOP!$K883,"")</f>
        <v/>
      </c>
      <c r="J883" s="3" t="str">
        <f>IF(AND(TONGHOP!$O883="ThiTN",TONGHOP!$P883="LT",TONGHOP!$J883="R",TONGHOP!$K883&lt;&gt;""),TONGHOP!$M883,"")</f>
        <v/>
      </c>
      <c r="K883" s="3" t="str">
        <f>IF(AND(TONGHOP!$O883="ThiTN",TONGHOP!$P883="TN",TONGHOP!$J883="R",TONGHOP!$K883&lt;&gt;""),TONGHOP!$K883,"")</f>
        <v/>
      </c>
      <c r="L883" s="3" t="str">
        <f>IF(AND(TONGHOP!$O883="ThiTN",TONGHOP!$P883="TN",TONGHOP!$J883="R",TONGHOP!$K883&lt;&gt;""),TONGHOP!$M883,"")</f>
        <v/>
      </c>
      <c r="M883" s="3" t="str">
        <f>IF(AND(TONGHOP!$O883="ThiTN",TONGHOP!$P883="VĐ",TONGHOP!$J883="R",TONGHOP!$K883&lt;&gt;""),TONGHOP!$K883,"")</f>
        <v/>
      </c>
      <c r="N883" s="3" t="str">
        <f>IF(AND(TONGHOP!$O883="ThiTN",TONGHOP!$P883="VĐ",TONGHOP!$J883="R",TONGHOP!$K883&lt;&gt;""),TONGHOP!$M883,"")</f>
        <v/>
      </c>
      <c r="O883" s="3" t="str">
        <f>IF(AND(TONGHOP!$O883="ThiTN",TONGHOP!$P883="TH",TONGHOP!$J883="R",TONGHOP!$K883&lt;&gt;""),TONGHOP!$K883,"")</f>
        <v/>
      </c>
      <c r="P883" s="3" t="str">
        <f>IF(AND(TONGHOP!$O883="ThiTN",TONGHOP!$P883="TH",TONGHOP!$J883="R",TONGHOP!$K883&lt;&gt;""),TONGHOP!$M883,"")</f>
        <v/>
      </c>
    </row>
    <row r="884" spans="1:16">
      <c r="A884" s="3" t="str">
        <f>IF(AND(TONGHOP!$O884="KTHP",TONGHOP!$P884="LT",TONGHOP!$J884="R",TONGHOP!$K884&lt;&gt;""),TONGHOP!$K884,"")</f>
        <v/>
      </c>
      <c r="B884" s="3" t="str">
        <f>IF(AND(TONGHOP!$O884="KTHP",TONGHOP!$P884="LT",TONGHOP!$J884="R",TONGHOP!$K884&lt;&gt;""),TONGHOP!$M884,"")</f>
        <v/>
      </c>
      <c r="C884" s="3" t="str">
        <f>IF(AND(TONGHOP!$O884="KTHP",TONGHOP!$P884="TN",TONGHOP!$J884="R",TONGHOP!$K884&lt;&gt;""),TONGHOP!$K884,"")</f>
        <v/>
      </c>
      <c r="D884" s="3" t="str">
        <f>IF(AND(TONGHOP!$O884="KTHP",TONGHOP!$P884="TN",TONGHOP!$J884="R",TONGHOP!$K884&lt;&gt;""),TONGHOP!$M884,"")</f>
        <v/>
      </c>
      <c r="E884" s="3" t="str">
        <f>IF(AND(TONGHOP!$O884="KTHP",TONGHOP!$P884="VD",TONGHOP!$J884="R",TONGHOP!$K884&lt;&gt;""),TONGHOP!$K884,"")</f>
        <v/>
      </c>
      <c r="F884" s="3" t="str">
        <f>IF(AND(TONGHOP!$O884="KTHP",TONGHOP!$P884="VD",TONGHOP!$J884="R",TONGHOP!$K884&lt;&gt;""),TONGHOP!$M884,"")</f>
        <v/>
      </c>
      <c r="G884" s="3" t="str">
        <f>IF(AND(TONGHOP!$O884="KTHP",TONGHOP!$P884="TH",TONGHOP!$J884="R",TONGHOP!$K884&lt;&gt;""),TONGHOP!$K884,"")</f>
        <v/>
      </c>
      <c r="H884" s="3" t="str">
        <f>IF(AND(TONGHOP!$O884="KTHP",TONGHOP!$P884="TH",TONGHOP!$J884="R",TONGHOP!$K884&lt;&gt;""),TONGHOP!$M884,"")</f>
        <v/>
      </c>
      <c r="I884" s="3" t="str">
        <f>IF(AND(TONGHOP!$O884="ThiTN",TONGHOP!$P884="LT",TONGHOP!$J884="R",TONGHOP!$K884&lt;&gt;""),TONGHOP!$K884,"")</f>
        <v/>
      </c>
      <c r="J884" s="3" t="str">
        <f>IF(AND(TONGHOP!$O884="ThiTN",TONGHOP!$P884="LT",TONGHOP!$J884="R",TONGHOP!$K884&lt;&gt;""),TONGHOP!$M884,"")</f>
        <v/>
      </c>
      <c r="K884" s="3" t="str">
        <f>IF(AND(TONGHOP!$O884="ThiTN",TONGHOP!$P884="TN",TONGHOP!$J884="R",TONGHOP!$K884&lt;&gt;""),TONGHOP!$K884,"")</f>
        <v/>
      </c>
      <c r="L884" s="3" t="str">
        <f>IF(AND(TONGHOP!$O884="ThiTN",TONGHOP!$P884="TN",TONGHOP!$J884="R",TONGHOP!$K884&lt;&gt;""),TONGHOP!$M884,"")</f>
        <v/>
      </c>
      <c r="M884" s="3" t="str">
        <f>IF(AND(TONGHOP!$O884="ThiTN",TONGHOP!$P884="VĐ",TONGHOP!$J884="R",TONGHOP!$K884&lt;&gt;""),TONGHOP!$K884,"")</f>
        <v/>
      </c>
      <c r="N884" s="3" t="str">
        <f>IF(AND(TONGHOP!$O884="ThiTN",TONGHOP!$P884="VĐ",TONGHOP!$J884="R",TONGHOP!$K884&lt;&gt;""),TONGHOP!$M884,"")</f>
        <v/>
      </c>
      <c r="O884" s="3" t="str">
        <f>IF(AND(TONGHOP!$O884="ThiTN",TONGHOP!$P884="TH",TONGHOP!$J884="R",TONGHOP!$K884&lt;&gt;""),TONGHOP!$K884,"")</f>
        <v/>
      </c>
      <c r="P884" s="3" t="str">
        <f>IF(AND(TONGHOP!$O884="ThiTN",TONGHOP!$P884="TH",TONGHOP!$J884="R",TONGHOP!$K884&lt;&gt;""),TONGHOP!$M884,"")</f>
        <v/>
      </c>
    </row>
    <row r="885" spans="1:16">
      <c r="A885" s="3" t="str">
        <f>IF(AND(TONGHOP!$O885="KTHP",TONGHOP!$P885="LT",TONGHOP!$J885="R",TONGHOP!$K885&lt;&gt;""),TONGHOP!$K885,"")</f>
        <v/>
      </c>
      <c r="B885" s="3" t="str">
        <f>IF(AND(TONGHOP!$O885="KTHP",TONGHOP!$P885="LT",TONGHOP!$J885="R",TONGHOP!$K885&lt;&gt;""),TONGHOP!$M885,"")</f>
        <v/>
      </c>
      <c r="C885" s="3" t="str">
        <f>IF(AND(TONGHOP!$O885="KTHP",TONGHOP!$P885="TN",TONGHOP!$J885="R",TONGHOP!$K885&lt;&gt;""),TONGHOP!$K885,"")</f>
        <v/>
      </c>
      <c r="D885" s="3" t="str">
        <f>IF(AND(TONGHOP!$O885="KTHP",TONGHOP!$P885="TN",TONGHOP!$J885="R",TONGHOP!$K885&lt;&gt;""),TONGHOP!$M885,"")</f>
        <v/>
      </c>
      <c r="E885" s="3" t="str">
        <f>IF(AND(TONGHOP!$O885="KTHP",TONGHOP!$P885="VD",TONGHOP!$J885="R",TONGHOP!$K885&lt;&gt;""),TONGHOP!$K885,"")</f>
        <v/>
      </c>
      <c r="F885" s="3" t="str">
        <f>IF(AND(TONGHOP!$O885="KTHP",TONGHOP!$P885="VD",TONGHOP!$J885="R",TONGHOP!$K885&lt;&gt;""),TONGHOP!$M885,"")</f>
        <v/>
      </c>
      <c r="G885" s="3" t="str">
        <f>IF(AND(TONGHOP!$O885="KTHP",TONGHOP!$P885="TH",TONGHOP!$J885="R",TONGHOP!$K885&lt;&gt;""),TONGHOP!$K885,"")</f>
        <v/>
      </c>
      <c r="H885" s="3" t="str">
        <f>IF(AND(TONGHOP!$O885="KTHP",TONGHOP!$P885="TH",TONGHOP!$J885="R",TONGHOP!$K885&lt;&gt;""),TONGHOP!$M885,"")</f>
        <v/>
      </c>
      <c r="I885" s="3" t="str">
        <f>IF(AND(TONGHOP!$O885="ThiTN",TONGHOP!$P885="LT",TONGHOP!$J885="R",TONGHOP!$K885&lt;&gt;""),TONGHOP!$K885,"")</f>
        <v/>
      </c>
      <c r="J885" s="3" t="str">
        <f>IF(AND(TONGHOP!$O885="ThiTN",TONGHOP!$P885="LT",TONGHOP!$J885="R",TONGHOP!$K885&lt;&gt;""),TONGHOP!$M885,"")</f>
        <v/>
      </c>
      <c r="K885" s="3" t="str">
        <f>IF(AND(TONGHOP!$O885="ThiTN",TONGHOP!$P885="TN",TONGHOP!$J885="R",TONGHOP!$K885&lt;&gt;""),TONGHOP!$K885,"")</f>
        <v/>
      </c>
      <c r="L885" s="3" t="str">
        <f>IF(AND(TONGHOP!$O885="ThiTN",TONGHOP!$P885="TN",TONGHOP!$J885="R",TONGHOP!$K885&lt;&gt;""),TONGHOP!$M885,"")</f>
        <v/>
      </c>
      <c r="M885" s="3" t="str">
        <f>IF(AND(TONGHOP!$O885="ThiTN",TONGHOP!$P885="VĐ",TONGHOP!$J885="R",TONGHOP!$K885&lt;&gt;""),TONGHOP!$K885,"")</f>
        <v/>
      </c>
      <c r="N885" s="3" t="str">
        <f>IF(AND(TONGHOP!$O885="ThiTN",TONGHOP!$P885="VĐ",TONGHOP!$J885="R",TONGHOP!$K885&lt;&gt;""),TONGHOP!$M885,"")</f>
        <v/>
      </c>
      <c r="O885" s="3" t="str">
        <f>IF(AND(TONGHOP!$O885="ThiTN",TONGHOP!$P885="TH",TONGHOP!$J885="R",TONGHOP!$K885&lt;&gt;""),TONGHOP!$K885,"")</f>
        <v/>
      </c>
      <c r="P885" s="3" t="str">
        <f>IF(AND(TONGHOP!$O885="ThiTN",TONGHOP!$P885="TH",TONGHOP!$J885="R",TONGHOP!$K885&lt;&gt;""),TONGHOP!$M885,"")</f>
        <v/>
      </c>
    </row>
    <row r="886" spans="1:16">
      <c r="A886" s="3" t="str">
        <f>IF(AND(TONGHOP!$O886="KTHP",TONGHOP!$P886="LT",TONGHOP!$J886="R",TONGHOP!$K886&lt;&gt;""),TONGHOP!$K886,"")</f>
        <v/>
      </c>
      <c r="B886" s="3" t="str">
        <f>IF(AND(TONGHOP!$O886="KTHP",TONGHOP!$P886="LT",TONGHOP!$J886="R",TONGHOP!$K886&lt;&gt;""),TONGHOP!$M886,"")</f>
        <v/>
      </c>
      <c r="C886" s="3" t="str">
        <f>IF(AND(TONGHOP!$O886="KTHP",TONGHOP!$P886="TN",TONGHOP!$J886="R",TONGHOP!$K886&lt;&gt;""),TONGHOP!$K886,"")</f>
        <v>Vương Thanh Thủy</v>
      </c>
      <c r="D886" s="3">
        <f>IF(AND(TONGHOP!$O886="KTHP",TONGHOP!$P886="TN",TONGHOP!$J886="R",TONGHOP!$K886&lt;&gt;""),TONGHOP!$M886,"")</f>
        <v>2</v>
      </c>
      <c r="E886" s="3" t="str">
        <f>IF(AND(TONGHOP!$O886="KTHP",TONGHOP!$P886="VD",TONGHOP!$J886="R",TONGHOP!$K886&lt;&gt;""),TONGHOP!$K886,"")</f>
        <v/>
      </c>
      <c r="F886" s="3" t="str">
        <f>IF(AND(TONGHOP!$O886="KTHP",TONGHOP!$P886="VD",TONGHOP!$J886="R",TONGHOP!$K886&lt;&gt;""),TONGHOP!$M886,"")</f>
        <v/>
      </c>
      <c r="G886" s="3" t="str">
        <f>IF(AND(TONGHOP!$O886="KTHP",TONGHOP!$P886="TH",TONGHOP!$J886="R",TONGHOP!$K886&lt;&gt;""),TONGHOP!$K886,"")</f>
        <v/>
      </c>
      <c r="H886" s="3" t="str">
        <f>IF(AND(TONGHOP!$O886="KTHP",TONGHOP!$P886="TH",TONGHOP!$J886="R",TONGHOP!$K886&lt;&gt;""),TONGHOP!$M886,"")</f>
        <v/>
      </c>
      <c r="I886" s="3" t="str">
        <f>IF(AND(TONGHOP!$O886="ThiTN",TONGHOP!$P886="LT",TONGHOP!$J886="R",TONGHOP!$K886&lt;&gt;""),TONGHOP!$K886,"")</f>
        <v/>
      </c>
      <c r="J886" s="3" t="str">
        <f>IF(AND(TONGHOP!$O886="ThiTN",TONGHOP!$P886="LT",TONGHOP!$J886="R",TONGHOP!$K886&lt;&gt;""),TONGHOP!$M886,"")</f>
        <v/>
      </c>
      <c r="K886" s="3" t="str">
        <f>IF(AND(TONGHOP!$O886="ThiTN",TONGHOP!$P886="TN",TONGHOP!$J886="R",TONGHOP!$K886&lt;&gt;""),TONGHOP!$K886,"")</f>
        <v/>
      </c>
      <c r="L886" s="3" t="str">
        <f>IF(AND(TONGHOP!$O886="ThiTN",TONGHOP!$P886="TN",TONGHOP!$J886="R",TONGHOP!$K886&lt;&gt;""),TONGHOP!$M886,"")</f>
        <v/>
      </c>
      <c r="M886" s="3" t="str">
        <f>IF(AND(TONGHOP!$O886="ThiTN",TONGHOP!$P886="VĐ",TONGHOP!$J886="R",TONGHOP!$K886&lt;&gt;""),TONGHOP!$K886,"")</f>
        <v/>
      </c>
      <c r="N886" s="3" t="str">
        <f>IF(AND(TONGHOP!$O886="ThiTN",TONGHOP!$P886="VĐ",TONGHOP!$J886="R",TONGHOP!$K886&lt;&gt;""),TONGHOP!$M886,"")</f>
        <v/>
      </c>
      <c r="O886" s="3" t="str">
        <f>IF(AND(TONGHOP!$O886="ThiTN",TONGHOP!$P886="TH",TONGHOP!$J886="R",TONGHOP!$K886&lt;&gt;""),TONGHOP!$K886,"")</f>
        <v/>
      </c>
      <c r="P886" s="3" t="str">
        <f>IF(AND(TONGHOP!$O886="ThiTN",TONGHOP!$P886="TH",TONGHOP!$J886="R",TONGHOP!$K886&lt;&gt;""),TONGHOP!$M886,"")</f>
        <v/>
      </c>
    </row>
    <row r="887" spans="1:16">
      <c r="A887" s="3" t="str">
        <f>IF(AND(TONGHOP!$O887="KTHP",TONGHOP!$P887="LT",TONGHOP!$J887="R",TONGHOP!$K887&lt;&gt;""),TONGHOP!$K887,"")</f>
        <v/>
      </c>
      <c r="B887" s="3" t="str">
        <f>IF(AND(TONGHOP!$O887="KTHP",TONGHOP!$P887="LT",TONGHOP!$J887="R",TONGHOP!$K887&lt;&gt;""),TONGHOP!$M887,"")</f>
        <v/>
      </c>
      <c r="C887" s="3" t="str">
        <f>IF(AND(TONGHOP!$O887="KTHP",TONGHOP!$P887="TN",TONGHOP!$J887="R",TONGHOP!$K887&lt;&gt;""),TONGHOP!$K887,"")</f>
        <v/>
      </c>
      <c r="D887" s="3" t="str">
        <f>IF(AND(TONGHOP!$O887="KTHP",TONGHOP!$P887="TN",TONGHOP!$J887="R",TONGHOP!$K887&lt;&gt;""),TONGHOP!$M887,"")</f>
        <v/>
      </c>
      <c r="E887" s="3" t="str">
        <f>IF(AND(TONGHOP!$O887="KTHP",TONGHOP!$P887="VD",TONGHOP!$J887="R",TONGHOP!$K887&lt;&gt;""),TONGHOP!$K887,"")</f>
        <v/>
      </c>
      <c r="F887" s="3" t="str">
        <f>IF(AND(TONGHOP!$O887="KTHP",TONGHOP!$P887="VD",TONGHOP!$J887="R",TONGHOP!$K887&lt;&gt;""),TONGHOP!$M887,"")</f>
        <v/>
      </c>
      <c r="G887" s="3" t="str">
        <f>IF(AND(TONGHOP!$O887="KTHP",TONGHOP!$P887="TH",TONGHOP!$J887="R",TONGHOP!$K887&lt;&gt;""),TONGHOP!$K887,"")</f>
        <v/>
      </c>
      <c r="H887" s="3" t="str">
        <f>IF(AND(TONGHOP!$O887="KTHP",TONGHOP!$P887="TH",TONGHOP!$J887="R",TONGHOP!$K887&lt;&gt;""),TONGHOP!$M887,"")</f>
        <v/>
      </c>
      <c r="I887" s="3" t="str">
        <f>IF(AND(TONGHOP!$O887="ThiTN",TONGHOP!$P887="LT",TONGHOP!$J887="R",TONGHOP!$K887&lt;&gt;""),TONGHOP!$K887,"")</f>
        <v/>
      </c>
      <c r="J887" s="3" t="str">
        <f>IF(AND(TONGHOP!$O887="ThiTN",TONGHOP!$P887="LT",TONGHOP!$J887="R",TONGHOP!$K887&lt;&gt;""),TONGHOP!$M887,"")</f>
        <v/>
      </c>
      <c r="K887" s="3" t="str">
        <f>IF(AND(TONGHOP!$O887="ThiTN",TONGHOP!$P887="TN",TONGHOP!$J887="R",TONGHOP!$K887&lt;&gt;""),TONGHOP!$K887,"")</f>
        <v/>
      </c>
      <c r="L887" s="3" t="str">
        <f>IF(AND(TONGHOP!$O887="ThiTN",TONGHOP!$P887="TN",TONGHOP!$J887="R",TONGHOP!$K887&lt;&gt;""),TONGHOP!$M887,"")</f>
        <v/>
      </c>
      <c r="M887" s="3" t="str">
        <f>IF(AND(TONGHOP!$O887="ThiTN",TONGHOP!$P887="VĐ",TONGHOP!$J887="R",TONGHOP!$K887&lt;&gt;""),TONGHOP!$K887,"")</f>
        <v/>
      </c>
      <c r="N887" s="3" t="str">
        <f>IF(AND(TONGHOP!$O887="ThiTN",TONGHOP!$P887="VĐ",TONGHOP!$J887="R",TONGHOP!$K887&lt;&gt;""),TONGHOP!$M887,"")</f>
        <v/>
      </c>
      <c r="O887" s="3" t="str">
        <f>IF(AND(TONGHOP!$O887="ThiTN",TONGHOP!$P887="TH",TONGHOP!$J887="R",TONGHOP!$K887&lt;&gt;""),TONGHOP!$K887,"")</f>
        <v/>
      </c>
      <c r="P887" s="3" t="str">
        <f>IF(AND(TONGHOP!$O887="ThiTN",TONGHOP!$P887="TH",TONGHOP!$J887="R",TONGHOP!$K887&lt;&gt;""),TONGHOP!$M887,"")</f>
        <v/>
      </c>
    </row>
    <row r="888" spans="1:16">
      <c r="A888" s="3" t="str">
        <f>IF(AND(TONGHOP!$O888="KTHP",TONGHOP!$P888="LT",TONGHOP!$J888="R",TONGHOP!$K888&lt;&gt;""),TONGHOP!$K888,"")</f>
        <v/>
      </c>
      <c r="B888" s="3" t="str">
        <f>IF(AND(TONGHOP!$O888="KTHP",TONGHOP!$P888="LT",TONGHOP!$J888="R",TONGHOP!$K888&lt;&gt;""),TONGHOP!$M888,"")</f>
        <v/>
      </c>
      <c r="C888" s="3" t="str">
        <f>IF(AND(TONGHOP!$O888="KTHP",TONGHOP!$P888="TN",TONGHOP!$J888="R",TONGHOP!$K888&lt;&gt;""),TONGHOP!$K888,"")</f>
        <v/>
      </c>
      <c r="D888" s="3" t="str">
        <f>IF(AND(TONGHOP!$O888="KTHP",TONGHOP!$P888="TN",TONGHOP!$J888="R",TONGHOP!$K888&lt;&gt;""),TONGHOP!$M888,"")</f>
        <v/>
      </c>
      <c r="E888" s="3" t="str">
        <f>IF(AND(TONGHOP!$O888="KTHP",TONGHOP!$P888="VD",TONGHOP!$J888="R",TONGHOP!$K888&lt;&gt;""),TONGHOP!$K888,"")</f>
        <v/>
      </c>
      <c r="F888" s="3" t="str">
        <f>IF(AND(TONGHOP!$O888="KTHP",TONGHOP!$P888="VD",TONGHOP!$J888="R",TONGHOP!$K888&lt;&gt;""),TONGHOP!$M888,"")</f>
        <v/>
      </c>
      <c r="G888" s="3" t="str">
        <f>IF(AND(TONGHOP!$O888="KTHP",TONGHOP!$P888="TH",TONGHOP!$J888="R",TONGHOP!$K888&lt;&gt;""),TONGHOP!$K888,"")</f>
        <v/>
      </c>
      <c r="H888" s="3" t="str">
        <f>IF(AND(TONGHOP!$O888="KTHP",TONGHOP!$P888="TH",TONGHOP!$J888="R",TONGHOP!$K888&lt;&gt;""),TONGHOP!$M888,"")</f>
        <v/>
      </c>
      <c r="I888" s="3" t="str">
        <f>IF(AND(TONGHOP!$O888="ThiTN",TONGHOP!$P888="LT",TONGHOP!$J888="R",TONGHOP!$K888&lt;&gt;""),TONGHOP!$K888,"")</f>
        <v/>
      </c>
      <c r="J888" s="3" t="str">
        <f>IF(AND(TONGHOP!$O888="ThiTN",TONGHOP!$P888="LT",TONGHOP!$J888="R",TONGHOP!$K888&lt;&gt;""),TONGHOP!$M888,"")</f>
        <v/>
      </c>
      <c r="K888" s="3" t="str">
        <f>IF(AND(TONGHOP!$O888="ThiTN",TONGHOP!$P888="TN",TONGHOP!$J888="R",TONGHOP!$K888&lt;&gt;""),TONGHOP!$K888,"")</f>
        <v/>
      </c>
      <c r="L888" s="3" t="str">
        <f>IF(AND(TONGHOP!$O888="ThiTN",TONGHOP!$P888="TN",TONGHOP!$J888="R",TONGHOP!$K888&lt;&gt;""),TONGHOP!$M888,"")</f>
        <v/>
      </c>
      <c r="M888" s="3" t="str">
        <f>IF(AND(TONGHOP!$O888="ThiTN",TONGHOP!$P888="VĐ",TONGHOP!$J888="R",TONGHOP!$K888&lt;&gt;""),TONGHOP!$K888,"")</f>
        <v/>
      </c>
      <c r="N888" s="3" t="str">
        <f>IF(AND(TONGHOP!$O888="ThiTN",TONGHOP!$P888="VĐ",TONGHOP!$J888="R",TONGHOP!$K888&lt;&gt;""),TONGHOP!$M888,"")</f>
        <v/>
      </c>
      <c r="O888" s="3" t="str">
        <f>IF(AND(TONGHOP!$O888="ThiTN",TONGHOP!$P888="TH",TONGHOP!$J888="R",TONGHOP!$K888&lt;&gt;""),TONGHOP!$K888,"")</f>
        <v/>
      </c>
      <c r="P888" s="3" t="str">
        <f>IF(AND(TONGHOP!$O888="ThiTN",TONGHOP!$P888="TH",TONGHOP!$J888="R",TONGHOP!$K888&lt;&gt;""),TONGHOP!$M888,"")</f>
        <v/>
      </c>
    </row>
    <row r="889" spans="1:16">
      <c r="A889" s="3" t="str">
        <f>IF(AND(TONGHOP!$O889="KTHP",TONGHOP!$P889="LT",TONGHOP!$J889="R",TONGHOP!$K889&lt;&gt;""),TONGHOP!$K889,"")</f>
        <v/>
      </c>
      <c r="B889" s="3" t="str">
        <f>IF(AND(TONGHOP!$O889="KTHP",TONGHOP!$P889="LT",TONGHOP!$J889="R",TONGHOP!$K889&lt;&gt;""),TONGHOP!$M889,"")</f>
        <v/>
      </c>
      <c r="C889" s="3" t="str">
        <f>IF(AND(TONGHOP!$O889="KTHP",TONGHOP!$P889="TN",TONGHOP!$J889="R",TONGHOP!$K889&lt;&gt;""),TONGHOP!$K889,"")</f>
        <v/>
      </c>
      <c r="D889" s="3" t="str">
        <f>IF(AND(TONGHOP!$O889="KTHP",TONGHOP!$P889="TN",TONGHOP!$J889="R",TONGHOP!$K889&lt;&gt;""),TONGHOP!$M889,"")</f>
        <v/>
      </c>
      <c r="E889" s="3" t="str">
        <f>IF(AND(TONGHOP!$O889="KTHP",TONGHOP!$P889="VD",TONGHOP!$J889="R",TONGHOP!$K889&lt;&gt;""),TONGHOP!$K889,"")</f>
        <v/>
      </c>
      <c r="F889" s="3" t="str">
        <f>IF(AND(TONGHOP!$O889="KTHP",TONGHOP!$P889="VD",TONGHOP!$J889="R",TONGHOP!$K889&lt;&gt;""),TONGHOP!$M889,"")</f>
        <v/>
      </c>
      <c r="G889" s="3" t="str">
        <f>IF(AND(TONGHOP!$O889="KTHP",TONGHOP!$P889="TH",TONGHOP!$J889="R",TONGHOP!$K889&lt;&gt;""),TONGHOP!$K889,"")</f>
        <v/>
      </c>
      <c r="H889" s="3" t="str">
        <f>IF(AND(TONGHOP!$O889="KTHP",TONGHOP!$P889="TH",TONGHOP!$J889="R",TONGHOP!$K889&lt;&gt;""),TONGHOP!$M889,"")</f>
        <v/>
      </c>
      <c r="I889" s="3" t="str">
        <f>IF(AND(TONGHOP!$O889="ThiTN",TONGHOP!$P889="LT",TONGHOP!$J889="R",TONGHOP!$K889&lt;&gt;""),TONGHOP!$K889,"")</f>
        <v/>
      </c>
      <c r="J889" s="3" t="str">
        <f>IF(AND(TONGHOP!$O889="ThiTN",TONGHOP!$P889="LT",TONGHOP!$J889="R",TONGHOP!$K889&lt;&gt;""),TONGHOP!$M889,"")</f>
        <v/>
      </c>
      <c r="K889" s="3" t="str">
        <f>IF(AND(TONGHOP!$O889="ThiTN",TONGHOP!$P889="TN",TONGHOP!$J889="R",TONGHOP!$K889&lt;&gt;""),TONGHOP!$K889,"")</f>
        <v/>
      </c>
      <c r="L889" s="3" t="str">
        <f>IF(AND(TONGHOP!$O889="ThiTN",TONGHOP!$P889="TN",TONGHOP!$J889="R",TONGHOP!$K889&lt;&gt;""),TONGHOP!$M889,"")</f>
        <v/>
      </c>
      <c r="M889" s="3" t="str">
        <f>IF(AND(TONGHOP!$O889="ThiTN",TONGHOP!$P889="VĐ",TONGHOP!$J889="R",TONGHOP!$K889&lt;&gt;""),TONGHOP!$K889,"")</f>
        <v/>
      </c>
      <c r="N889" s="3" t="str">
        <f>IF(AND(TONGHOP!$O889="ThiTN",TONGHOP!$P889="VĐ",TONGHOP!$J889="R",TONGHOP!$K889&lt;&gt;""),TONGHOP!$M889,"")</f>
        <v/>
      </c>
      <c r="O889" s="3" t="str">
        <f>IF(AND(TONGHOP!$O889="ThiTN",TONGHOP!$P889="TH",TONGHOP!$J889="R",TONGHOP!$K889&lt;&gt;""),TONGHOP!$K889,"")</f>
        <v/>
      </c>
      <c r="P889" s="3" t="str">
        <f>IF(AND(TONGHOP!$O889="ThiTN",TONGHOP!$P889="TH",TONGHOP!$J889="R",TONGHOP!$K889&lt;&gt;""),TONGHOP!$M889,"")</f>
        <v/>
      </c>
    </row>
    <row r="890" spans="1:16">
      <c r="A890" s="3" t="str">
        <f>IF(AND(TONGHOP!$O890="KTHP",TONGHOP!$P890="LT",TONGHOP!$J890="R",TONGHOP!$K890&lt;&gt;""),TONGHOP!$K890,"")</f>
        <v/>
      </c>
      <c r="B890" s="3" t="str">
        <f>IF(AND(TONGHOP!$O890="KTHP",TONGHOP!$P890="LT",TONGHOP!$J890="R",TONGHOP!$K890&lt;&gt;""),TONGHOP!$M890,"")</f>
        <v/>
      </c>
      <c r="C890" s="3" t="str">
        <f>IF(AND(TONGHOP!$O890="KTHP",TONGHOP!$P890="TN",TONGHOP!$J890="R",TONGHOP!$K890&lt;&gt;""),TONGHOP!$K890,"")</f>
        <v/>
      </c>
      <c r="D890" s="3" t="str">
        <f>IF(AND(TONGHOP!$O890="KTHP",TONGHOP!$P890="TN",TONGHOP!$J890="R",TONGHOP!$K890&lt;&gt;""),TONGHOP!$M890,"")</f>
        <v/>
      </c>
      <c r="E890" s="3" t="str">
        <f>IF(AND(TONGHOP!$O890="KTHP",TONGHOP!$P890="VD",TONGHOP!$J890="R",TONGHOP!$K890&lt;&gt;""),TONGHOP!$K890,"")</f>
        <v/>
      </c>
      <c r="F890" s="3" t="str">
        <f>IF(AND(TONGHOP!$O890="KTHP",TONGHOP!$P890="VD",TONGHOP!$J890="R",TONGHOP!$K890&lt;&gt;""),TONGHOP!$M890,"")</f>
        <v/>
      </c>
      <c r="G890" s="3" t="str">
        <f>IF(AND(TONGHOP!$O890="KTHP",TONGHOP!$P890="TH",TONGHOP!$J890="R",TONGHOP!$K890&lt;&gt;""),TONGHOP!$K890,"")</f>
        <v/>
      </c>
      <c r="H890" s="3" t="str">
        <f>IF(AND(TONGHOP!$O890="KTHP",TONGHOP!$P890="TH",TONGHOP!$J890="R",TONGHOP!$K890&lt;&gt;""),TONGHOP!$M890,"")</f>
        <v/>
      </c>
      <c r="I890" s="3" t="str">
        <f>IF(AND(TONGHOP!$O890="ThiTN",TONGHOP!$P890="LT",TONGHOP!$J890="R",TONGHOP!$K890&lt;&gt;""),TONGHOP!$K890,"")</f>
        <v/>
      </c>
      <c r="J890" s="3" t="str">
        <f>IF(AND(TONGHOP!$O890="ThiTN",TONGHOP!$P890="LT",TONGHOP!$J890="R",TONGHOP!$K890&lt;&gt;""),TONGHOP!$M890,"")</f>
        <v/>
      </c>
      <c r="K890" s="3" t="str">
        <f>IF(AND(TONGHOP!$O890="ThiTN",TONGHOP!$P890="TN",TONGHOP!$J890="R",TONGHOP!$K890&lt;&gt;""),TONGHOP!$K890,"")</f>
        <v/>
      </c>
      <c r="L890" s="3" t="str">
        <f>IF(AND(TONGHOP!$O890="ThiTN",TONGHOP!$P890="TN",TONGHOP!$J890="R",TONGHOP!$K890&lt;&gt;""),TONGHOP!$M890,"")</f>
        <v/>
      </c>
      <c r="M890" s="3" t="str">
        <f>IF(AND(TONGHOP!$O890="ThiTN",TONGHOP!$P890="VĐ",TONGHOP!$J890="R",TONGHOP!$K890&lt;&gt;""),TONGHOP!$K890,"")</f>
        <v/>
      </c>
      <c r="N890" s="3" t="str">
        <f>IF(AND(TONGHOP!$O890="ThiTN",TONGHOP!$P890="VĐ",TONGHOP!$J890="R",TONGHOP!$K890&lt;&gt;""),TONGHOP!$M890,"")</f>
        <v/>
      </c>
      <c r="O890" s="3" t="str">
        <f>IF(AND(TONGHOP!$O890="ThiTN",TONGHOP!$P890="TH",TONGHOP!$J890="R",TONGHOP!$K890&lt;&gt;""),TONGHOP!$K890,"")</f>
        <v/>
      </c>
      <c r="P890" s="3" t="str">
        <f>IF(AND(TONGHOP!$O890="ThiTN",TONGHOP!$P890="TH",TONGHOP!$J890="R",TONGHOP!$K890&lt;&gt;""),TONGHOP!$M890,"")</f>
        <v/>
      </c>
    </row>
    <row r="891" spans="1:16">
      <c r="A891" s="3" t="str">
        <f>IF(AND(TONGHOP!$O891="KTHP",TONGHOP!$P891="LT",TONGHOP!$J891="R",TONGHOP!$K891&lt;&gt;""),TONGHOP!$K891,"")</f>
        <v/>
      </c>
      <c r="B891" s="3" t="str">
        <f>IF(AND(TONGHOP!$O891="KTHP",TONGHOP!$P891="LT",TONGHOP!$J891="R",TONGHOP!$K891&lt;&gt;""),TONGHOP!$M891,"")</f>
        <v/>
      </c>
      <c r="C891" s="3" t="str">
        <f>IF(AND(TONGHOP!$O891="KTHP",TONGHOP!$P891="TN",TONGHOP!$J891="R",TONGHOP!$K891&lt;&gt;""),TONGHOP!$K891,"")</f>
        <v/>
      </c>
      <c r="D891" s="3" t="str">
        <f>IF(AND(TONGHOP!$O891="KTHP",TONGHOP!$P891="TN",TONGHOP!$J891="R",TONGHOP!$K891&lt;&gt;""),TONGHOP!$M891,"")</f>
        <v/>
      </c>
      <c r="E891" s="3" t="str">
        <f>IF(AND(TONGHOP!$O891="KTHP",TONGHOP!$P891="VD",TONGHOP!$J891="R",TONGHOP!$K891&lt;&gt;""),TONGHOP!$K891,"")</f>
        <v/>
      </c>
      <c r="F891" s="3" t="str">
        <f>IF(AND(TONGHOP!$O891="KTHP",TONGHOP!$P891="VD",TONGHOP!$J891="R",TONGHOP!$K891&lt;&gt;""),TONGHOP!$M891,"")</f>
        <v/>
      </c>
      <c r="G891" s="3" t="str">
        <f>IF(AND(TONGHOP!$O891="KTHP",TONGHOP!$P891="TH",TONGHOP!$J891="R",TONGHOP!$K891&lt;&gt;""),TONGHOP!$K891,"")</f>
        <v/>
      </c>
      <c r="H891" s="3" t="str">
        <f>IF(AND(TONGHOP!$O891="KTHP",TONGHOP!$P891="TH",TONGHOP!$J891="R",TONGHOP!$K891&lt;&gt;""),TONGHOP!$M891,"")</f>
        <v/>
      </c>
      <c r="I891" s="3" t="str">
        <f>IF(AND(TONGHOP!$O891="ThiTN",TONGHOP!$P891="LT",TONGHOP!$J891="R",TONGHOP!$K891&lt;&gt;""),TONGHOP!$K891,"")</f>
        <v/>
      </c>
      <c r="J891" s="3" t="str">
        <f>IF(AND(TONGHOP!$O891="ThiTN",TONGHOP!$P891="LT",TONGHOP!$J891="R",TONGHOP!$K891&lt;&gt;""),TONGHOP!$M891,"")</f>
        <v/>
      </c>
      <c r="K891" s="3" t="str">
        <f>IF(AND(TONGHOP!$O891="ThiTN",TONGHOP!$P891="TN",TONGHOP!$J891="R",TONGHOP!$K891&lt;&gt;""),TONGHOP!$K891,"")</f>
        <v/>
      </c>
      <c r="L891" s="3" t="str">
        <f>IF(AND(TONGHOP!$O891="ThiTN",TONGHOP!$P891="TN",TONGHOP!$J891="R",TONGHOP!$K891&lt;&gt;""),TONGHOP!$M891,"")</f>
        <v/>
      </c>
      <c r="M891" s="3" t="str">
        <f>IF(AND(TONGHOP!$O891="ThiTN",TONGHOP!$P891="VĐ",TONGHOP!$J891="R",TONGHOP!$K891&lt;&gt;""),TONGHOP!$K891,"")</f>
        <v/>
      </c>
      <c r="N891" s="3" t="str">
        <f>IF(AND(TONGHOP!$O891="ThiTN",TONGHOP!$P891="VĐ",TONGHOP!$J891="R",TONGHOP!$K891&lt;&gt;""),TONGHOP!$M891,"")</f>
        <v/>
      </c>
      <c r="O891" s="3" t="str">
        <f>IF(AND(TONGHOP!$O891="ThiTN",TONGHOP!$P891="TH",TONGHOP!$J891="R",TONGHOP!$K891&lt;&gt;""),TONGHOP!$K891,"")</f>
        <v/>
      </c>
      <c r="P891" s="3" t="str">
        <f>IF(AND(TONGHOP!$O891="ThiTN",TONGHOP!$P891="TH",TONGHOP!$J891="R",TONGHOP!$K891&lt;&gt;""),TONGHOP!$M891,"")</f>
        <v/>
      </c>
    </row>
    <row r="892" spans="1:16">
      <c r="A892" s="3" t="str">
        <f>IF(AND(TONGHOP!$O892="KTHP",TONGHOP!$P892="LT",TONGHOP!$J892="R",TONGHOP!$K892&lt;&gt;""),TONGHOP!$K892,"")</f>
        <v/>
      </c>
      <c r="B892" s="3" t="str">
        <f>IF(AND(TONGHOP!$O892="KTHP",TONGHOP!$P892="LT",TONGHOP!$J892="R",TONGHOP!$K892&lt;&gt;""),TONGHOP!$M892,"")</f>
        <v/>
      </c>
      <c r="C892" s="3" t="str">
        <f>IF(AND(TONGHOP!$O892="KTHP",TONGHOP!$P892="TN",TONGHOP!$J892="R",TONGHOP!$K892&lt;&gt;""),TONGHOP!$K892,"")</f>
        <v/>
      </c>
      <c r="D892" s="3" t="str">
        <f>IF(AND(TONGHOP!$O892="KTHP",TONGHOP!$P892="TN",TONGHOP!$J892="R",TONGHOP!$K892&lt;&gt;""),TONGHOP!$M892,"")</f>
        <v/>
      </c>
      <c r="E892" s="3" t="str">
        <f>IF(AND(TONGHOP!$O892="KTHP",TONGHOP!$P892="VD",TONGHOP!$J892="R",TONGHOP!$K892&lt;&gt;""),TONGHOP!$K892,"")</f>
        <v/>
      </c>
      <c r="F892" s="3" t="str">
        <f>IF(AND(TONGHOP!$O892="KTHP",TONGHOP!$P892="VD",TONGHOP!$J892="R",TONGHOP!$K892&lt;&gt;""),TONGHOP!$M892,"")</f>
        <v/>
      </c>
      <c r="G892" s="3" t="str">
        <f>IF(AND(TONGHOP!$O892="KTHP",TONGHOP!$P892="TH",TONGHOP!$J892="R",TONGHOP!$K892&lt;&gt;""),TONGHOP!$K892,"")</f>
        <v/>
      </c>
      <c r="H892" s="3" t="str">
        <f>IF(AND(TONGHOP!$O892="KTHP",TONGHOP!$P892="TH",TONGHOP!$J892="R",TONGHOP!$K892&lt;&gt;""),TONGHOP!$M892,"")</f>
        <v/>
      </c>
      <c r="I892" s="3" t="str">
        <f>IF(AND(TONGHOP!$O892="ThiTN",TONGHOP!$P892="LT",TONGHOP!$J892="R",TONGHOP!$K892&lt;&gt;""),TONGHOP!$K892,"")</f>
        <v/>
      </c>
      <c r="J892" s="3" t="str">
        <f>IF(AND(TONGHOP!$O892="ThiTN",TONGHOP!$P892="LT",TONGHOP!$J892="R",TONGHOP!$K892&lt;&gt;""),TONGHOP!$M892,"")</f>
        <v/>
      </c>
      <c r="K892" s="3" t="str">
        <f>IF(AND(TONGHOP!$O892="ThiTN",TONGHOP!$P892="TN",TONGHOP!$J892="R",TONGHOP!$K892&lt;&gt;""),TONGHOP!$K892,"")</f>
        <v/>
      </c>
      <c r="L892" s="3" t="str">
        <f>IF(AND(TONGHOP!$O892="ThiTN",TONGHOP!$P892="TN",TONGHOP!$J892="R",TONGHOP!$K892&lt;&gt;""),TONGHOP!$M892,"")</f>
        <v/>
      </c>
      <c r="M892" s="3" t="str">
        <f>IF(AND(TONGHOP!$O892="ThiTN",TONGHOP!$P892="VĐ",TONGHOP!$J892="R",TONGHOP!$K892&lt;&gt;""),TONGHOP!$K892,"")</f>
        <v/>
      </c>
      <c r="N892" s="3" t="str">
        <f>IF(AND(TONGHOP!$O892="ThiTN",TONGHOP!$P892="VĐ",TONGHOP!$J892="R",TONGHOP!$K892&lt;&gt;""),TONGHOP!$M892,"")</f>
        <v/>
      </c>
      <c r="O892" s="3" t="str">
        <f>IF(AND(TONGHOP!$O892="ThiTN",TONGHOP!$P892="TH",TONGHOP!$J892="R",TONGHOP!$K892&lt;&gt;""),TONGHOP!$K892,"")</f>
        <v/>
      </c>
      <c r="P892" s="3" t="str">
        <f>IF(AND(TONGHOP!$O892="ThiTN",TONGHOP!$P892="TH",TONGHOP!$J892="R",TONGHOP!$K892&lt;&gt;""),TONGHOP!$M892,"")</f>
        <v/>
      </c>
    </row>
    <row r="893" spans="1:16">
      <c r="A893" s="3" t="str">
        <f>IF(AND(TONGHOP!$O893="KTHP",TONGHOP!$P893="LT",TONGHOP!$J893="R",TONGHOP!$K893&lt;&gt;""),TONGHOP!$K893,"")</f>
        <v/>
      </c>
      <c r="B893" s="3" t="str">
        <f>IF(AND(TONGHOP!$O893="KTHP",TONGHOP!$P893="LT",TONGHOP!$J893="R",TONGHOP!$K893&lt;&gt;""),TONGHOP!$M893,"")</f>
        <v/>
      </c>
      <c r="C893" s="3" t="str">
        <f>IF(AND(TONGHOP!$O893="KTHP",TONGHOP!$P893="TN",TONGHOP!$J893="R",TONGHOP!$K893&lt;&gt;""),TONGHOP!$K893,"")</f>
        <v/>
      </c>
      <c r="D893" s="3" t="str">
        <f>IF(AND(TONGHOP!$O893="KTHP",TONGHOP!$P893="TN",TONGHOP!$J893="R",TONGHOP!$K893&lt;&gt;""),TONGHOP!$M893,"")</f>
        <v/>
      </c>
      <c r="E893" s="3" t="str">
        <f>IF(AND(TONGHOP!$O893="KTHP",TONGHOP!$P893="VD",TONGHOP!$J893="R",TONGHOP!$K893&lt;&gt;""),TONGHOP!$K893,"")</f>
        <v/>
      </c>
      <c r="F893" s="3" t="str">
        <f>IF(AND(TONGHOP!$O893="KTHP",TONGHOP!$P893="VD",TONGHOP!$J893="R",TONGHOP!$K893&lt;&gt;""),TONGHOP!$M893,"")</f>
        <v/>
      </c>
      <c r="G893" s="3" t="str">
        <f>IF(AND(TONGHOP!$O893="KTHP",TONGHOP!$P893="TH",TONGHOP!$J893="R",TONGHOP!$K893&lt;&gt;""),TONGHOP!$K893,"")</f>
        <v/>
      </c>
      <c r="H893" s="3" t="str">
        <f>IF(AND(TONGHOP!$O893="KTHP",TONGHOP!$P893="TH",TONGHOP!$J893="R",TONGHOP!$K893&lt;&gt;""),TONGHOP!$M893,"")</f>
        <v/>
      </c>
      <c r="I893" s="3" t="str">
        <f>IF(AND(TONGHOP!$O893="ThiTN",TONGHOP!$P893="LT",TONGHOP!$J893="R",TONGHOP!$K893&lt;&gt;""),TONGHOP!$K893,"")</f>
        <v/>
      </c>
      <c r="J893" s="3" t="str">
        <f>IF(AND(TONGHOP!$O893="ThiTN",TONGHOP!$P893="LT",TONGHOP!$J893="R",TONGHOP!$K893&lt;&gt;""),TONGHOP!$M893,"")</f>
        <v/>
      </c>
      <c r="K893" s="3" t="str">
        <f>IF(AND(TONGHOP!$O893="ThiTN",TONGHOP!$P893="TN",TONGHOP!$J893="R",TONGHOP!$K893&lt;&gt;""),TONGHOP!$K893,"")</f>
        <v/>
      </c>
      <c r="L893" s="3" t="str">
        <f>IF(AND(TONGHOP!$O893="ThiTN",TONGHOP!$P893="TN",TONGHOP!$J893="R",TONGHOP!$K893&lt;&gt;""),TONGHOP!$M893,"")</f>
        <v/>
      </c>
      <c r="M893" s="3" t="str">
        <f>IF(AND(TONGHOP!$O893="ThiTN",TONGHOP!$P893="VĐ",TONGHOP!$J893="R",TONGHOP!$K893&lt;&gt;""),TONGHOP!$K893,"")</f>
        <v/>
      </c>
      <c r="N893" s="3" t="str">
        <f>IF(AND(TONGHOP!$O893="ThiTN",TONGHOP!$P893="VĐ",TONGHOP!$J893="R",TONGHOP!$K893&lt;&gt;""),TONGHOP!$M893,"")</f>
        <v/>
      </c>
      <c r="O893" s="3" t="str">
        <f>IF(AND(TONGHOP!$O893="ThiTN",TONGHOP!$P893="TH",TONGHOP!$J893="R",TONGHOP!$K893&lt;&gt;""),TONGHOP!$K893,"")</f>
        <v/>
      </c>
      <c r="P893" s="3" t="str">
        <f>IF(AND(TONGHOP!$O893="ThiTN",TONGHOP!$P893="TH",TONGHOP!$J893="R",TONGHOP!$K893&lt;&gt;""),TONGHOP!$M893,"")</f>
        <v/>
      </c>
    </row>
    <row r="894" spans="1:16">
      <c r="A894" s="3" t="str">
        <f>IF(AND(TONGHOP!$O894="KTHP",TONGHOP!$P894="LT",TONGHOP!$J894="R",TONGHOP!$K894&lt;&gt;""),TONGHOP!$K894,"")</f>
        <v/>
      </c>
      <c r="B894" s="3" t="str">
        <f>IF(AND(TONGHOP!$O894="KTHP",TONGHOP!$P894="LT",TONGHOP!$J894="R",TONGHOP!$K894&lt;&gt;""),TONGHOP!$M894,"")</f>
        <v/>
      </c>
      <c r="C894" s="3" t="str">
        <f>IF(AND(TONGHOP!$O894="KTHP",TONGHOP!$P894="TN",TONGHOP!$J894="R",TONGHOP!$K894&lt;&gt;""),TONGHOP!$K894,"")</f>
        <v/>
      </c>
      <c r="D894" s="3" t="str">
        <f>IF(AND(TONGHOP!$O894="KTHP",TONGHOP!$P894="TN",TONGHOP!$J894="R",TONGHOP!$K894&lt;&gt;""),TONGHOP!$M894,"")</f>
        <v/>
      </c>
      <c r="E894" s="3" t="str">
        <f>IF(AND(TONGHOP!$O894="KTHP",TONGHOP!$P894="VD",TONGHOP!$J894="R",TONGHOP!$K894&lt;&gt;""),TONGHOP!$K894,"")</f>
        <v/>
      </c>
      <c r="F894" s="3" t="str">
        <f>IF(AND(TONGHOP!$O894="KTHP",TONGHOP!$P894="VD",TONGHOP!$J894="R",TONGHOP!$K894&lt;&gt;""),TONGHOP!$M894,"")</f>
        <v/>
      </c>
      <c r="G894" s="3" t="str">
        <f>IF(AND(TONGHOP!$O894="KTHP",TONGHOP!$P894="TH",TONGHOP!$J894="R",TONGHOP!$K894&lt;&gt;""),TONGHOP!$K894,"")</f>
        <v/>
      </c>
      <c r="H894" s="3" t="str">
        <f>IF(AND(TONGHOP!$O894="KTHP",TONGHOP!$P894="TH",TONGHOP!$J894="R",TONGHOP!$K894&lt;&gt;""),TONGHOP!$M894,"")</f>
        <v/>
      </c>
      <c r="I894" s="3" t="str">
        <f>IF(AND(TONGHOP!$O894="ThiTN",TONGHOP!$P894="LT",TONGHOP!$J894="R",TONGHOP!$K894&lt;&gt;""),TONGHOP!$K894,"")</f>
        <v/>
      </c>
      <c r="J894" s="3" t="str">
        <f>IF(AND(TONGHOP!$O894="ThiTN",TONGHOP!$P894="LT",TONGHOP!$J894="R",TONGHOP!$K894&lt;&gt;""),TONGHOP!$M894,"")</f>
        <v/>
      </c>
      <c r="K894" s="3" t="str">
        <f>IF(AND(TONGHOP!$O894="ThiTN",TONGHOP!$P894="TN",TONGHOP!$J894="R",TONGHOP!$K894&lt;&gt;""),TONGHOP!$K894,"")</f>
        <v/>
      </c>
      <c r="L894" s="3" t="str">
        <f>IF(AND(TONGHOP!$O894="ThiTN",TONGHOP!$P894="TN",TONGHOP!$J894="R",TONGHOP!$K894&lt;&gt;""),TONGHOP!$M894,"")</f>
        <v/>
      </c>
      <c r="M894" s="3" t="str">
        <f>IF(AND(TONGHOP!$O894="ThiTN",TONGHOP!$P894="VĐ",TONGHOP!$J894="R",TONGHOP!$K894&lt;&gt;""),TONGHOP!$K894,"")</f>
        <v/>
      </c>
      <c r="N894" s="3" t="str">
        <f>IF(AND(TONGHOP!$O894="ThiTN",TONGHOP!$P894="VĐ",TONGHOP!$J894="R",TONGHOP!$K894&lt;&gt;""),TONGHOP!$M894,"")</f>
        <v/>
      </c>
      <c r="O894" s="3" t="str">
        <f>IF(AND(TONGHOP!$O894="ThiTN",TONGHOP!$P894="TH",TONGHOP!$J894="R",TONGHOP!$K894&lt;&gt;""),TONGHOP!$K894,"")</f>
        <v/>
      </c>
      <c r="P894" s="3" t="str">
        <f>IF(AND(TONGHOP!$O894="ThiTN",TONGHOP!$P894="TH",TONGHOP!$J894="R",TONGHOP!$K894&lt;&gt;""),TONGHOP!$M894,"")</f>
        <v/>
      </c>
    </row>
    <row r="895" spans="1:16">
      <c r="A895" s="3" t="str">
        <f>IF(AND(TONGHOP!$O895="KTHP",TONGHOP!$P895="LT",TONGHOP!$J895="R",TONGHOP!$K895&lt;&gt;""),TONGHOP!$K895,"")</f>
        <v/>
      </c>
      <c r="B895" s="3" t="str">
        <f>IF(AND(TONGHOP!$O895="KTHP",TONGHOP!$P895="LT",TONGHOP!$J895="R",TONGHOP!$K895&lt;&gt;""),TONGHOP!$M895,"")</f>
        <v/>
      </c>
      <c r="C895" s="3" t="str">
        <f>IF(AND(TONGHOP!$O895="KTHP",TONGHOP!$P895="TN",TONGHOP!$J895="R",TONGHOP!$K895&lt;&gt;""),TONGHOP!$K895,"")</f>
        <v/>
      </c>
      <c r="D895" s="3" t="str">
        <f>IF(AND(TONGHOP!$O895="KTHP",TONGHOP!$P895="TN",TONGHOP!$J895="R",TONGHOP!$K895&lt;&gt;""),TONGHOP!$M895,"")</f>
        <v/>
      </c>
      <c r="E895" s="3" t="str">
        <f>IF(AND(TONGHOP!$O895="KTHP",TONGHOP!$P895="VD",TONGHOP!$J895="R",TONGHOP!$K895&lt;&gt;""),TONGHOP!$K895,"")</f>
        <v/>
      </c>
      <c r="F895" s="3" t="str">
        <f>IF(AND(TONGHOP!$O895="KTHP",TONGHOP!$P895="VD",TONGHOP!$J895="R",TONGHOP!$K895&lt;&gt;""),TONGHOP!$M895,"")</f>
        <v/>
      </c>
      <c r="G895" s="3" t="str">
        <f>IF(AND(TONGHOP!$O895="KTHP",TONGHOP!$P895="TH",TONGHOP!$J895="R",TONGHOP!$K895&lt;&gt;""),TONGHOP!$K895,"")</f>
        <v/>
      </c>
      <c r="H895" s="3" t="str">
        <f>IF(AND(TONGHOP!$O895="KTHP",TONGHOP!$P895="TH",TONGHOP!$J895="R",TONGHOP!$K895&lt;&gt;""),TONGHOP!$M895,"")</f>
        <v/>
      </c>
      <c r="I895" s="3" t="str">
        <f>IF(AND(TONGHOP!$O895="ThiTN",TONGHOP!$P895="LT",TONGHOP!$J895="R",TONGHOP!$K895&lt;&gt;""),TONGHOP!$K895,"")</f>
        <v/>
      </c>
      <c r="J895" s="3" t="str">
        <f>IF(AND(TONGHOP!$O895="ThiTN",TONGHOP!$P895="LT",TONGHOP!$J895="R",TONGHOP!$K895&lt;&gt;""),TONGHOP!$M895,"")</f>
        <v/>
      </c>
      <c r="K895" s="3" t="str">
        <f>IF(AND(TONGHOP!$O895="ThiTN",TONGHOP!$P895="TN",TONGHOP!$J895="R",TONGHOP!$K895&lt;&gt;""),TONGHOP!$K895,"")</f>
        <v/>
      </c>
      <c r="L895" s="3" t="str">
        <f>IF(AND(TONGHOP!$O895="ThiTN",TONGHOP!$P895="TN",TONGHOP!$J895="R",TONGHOP!$K895&lt;&gt;""),TONGHOP!$M895,"")</f>
        <v/>
      </c>
      <c r="M895" s="3" t="str">
        <f>IF(AND(TONGHOP!$O895="ThiTN",TONGHOP!$P895="VĐ",TONGHOP!$J895="R",TONGHOP!$K895&lt;&gt;""),TONGHOP!$K895,"")</f>
        <v/>
      </c>
      <c r="N895" s="3" t="str">
        <f>IF(AND(TONGHOP!$O895="ThiTN",TONGHOP!$P895="VĐ",TONGHOP!$J895="R",TONGHOP!$K895&lt;&gt;""),TONGHOP!$M895,"")</f>
        <v/>
      </c>
      <c r="O895" s="3" t="str">
        <f>IF(AND(TONGHOP!$O895="ThiTN",TONGHOP!$P895="TH",TONGHOP!$J895="R",TONGHOP!$K895&lt;&gt;""),TONGHOP!$K895,"")</f>
        <v/>
      </c>
      <c r="P895" s="3" t="str">
        <f>IF(AND(TONGHOP!$O895="ThiTN",TONGHOP!$P895="TH",TONGHOP!$J895="R",TONGHOP!$K895&lt;&gt;""),TONGHOP!$M895,"")</f>
        <v/>
      </c>
    </row>
    <row r="896" spans="1:16">
      <c r="A896" s="3" t="str">
        <f>IF(AND(TONGHOP!$O896="KTHP",TONGHOP!$P896="LT",TONGHOP!$J896="R",TONGHOP!$K896&lt;&gt;""),TONGHOP!$K896,"")</f>
        <v/>
      </c>
      <c r="B896" s="3" t="str">
        <f>IF(AND(TONGHOP!$O896="KTHP",TONGHOP!$P896="LT",TONGHOP!$J896="R",TONGHOP!$K896&lt;&gt;""),TONGHOP!$M896,"")</f>
        <v/>
      </c>
      <c r="C896" s="3" t="str">
        <f>IF(AND(TONGHOP!$O896="KTHP",TONGHOP!$P896="TN",TONGHOP!$J896="R",TONGHOP!$K896&lt;&gt;""),TONGHOP!$K896,"")</f>
        <v/>
      </c>
      <c r="D896" s="3" t="str">
        <f>IF(AND(TONGHOP!$O896="KTHP",TONGHOP!$P896="TN",TONGHOP!$J896="R",TONGHOP!$K896&lt;&gt;""),TONGHOP!$M896,"")</f>
        <v/>
      </c>
      <c r="E896" s="3" t="str">
        <f>IF(AND(TONGHOP!$O896="KTHP",TONGHOP!$P896="VD",TONGHOP!$J896="R",TONGHOP!$K896&lt;&gt;""),TONGHOP!$K896,"")</f>
        <v/>
      </c>
      <c r="F896" s="3" t="str">
        <f>IF(AND(TONGHOP!$O896="KTHP",TONGHOP!$P896="VD",TONGHOP!$J896="R",TONGHOP!$K896&lt;&gt;""),TONGHOP!$M896,"")</f>
        <v/>
      </c>
      <c r="G896" s="3" t="str">
        <f>IF(AND(TONGHOP!$O896="KTHP",TONGHOP!$P896="TH",TONGHOP!$J896="R",TONGHOP!$K896&lt;&gt;""),TONGHOP!$K896,"")</f>
        <v/>
      </c>
      <c r="H896" s="3" t="str">
        <f>IF(AND(TONGHOP!$O896="KTHP",TONGHOP!$P896="TH",TONGHOP!$J896="R",TONGHOP!$K896&lt;&gt;""),TONGHOP!$M896,"")</f>
        <v/>
      </c>
      <c r="I896" s="3" t="str">
        <f>IF(AND(TONGHOP!$O896="ThiTN",TONGHOP!$P896="LT",TONGHOP!$J896="R",TONGHOP!$K896&lt;&gt;""),TONGHOP!$K896,"")</f>
        <v/>
      </c>
      <c r="J896" s="3" t="str">
        <f>IF(AND(TONGHOP!$O896="ThiTN",TONGHOP!$P896="LT",TONGHOP!$J896="R",TONGHOP!$K896&lt;&gt;""),TONGHOP!$M896,"")</f>
        <v/>
      </c>
      <c r="K896" s="3" t="str">
        <f>IF(AND(TONGHOP!$O896="ThiTN",TONGHOP!$P896="TN",TONGHOP!$J896="R",TONGHOP!$K896&lt;&gt;""),TONGHOP!$K896,"")</f>
        <v/>
      </c>
      <c r="L896" s="3" t="str">
        <f>IF(AND(TONGHOP!$O896="ThiTN",TONGHOP!$P896="TN",TONGHOP!$J896="R",TONGHOP!$K896&lt;&gt;""),TONGHOP!$M896,"")</f>
        <v/>
      </c>
      <c r="M896" s="3" t="str">
        <f>IF(AND(TONGHOP!$O896="ThiTN",TONGHOP!$P896="VĐ",TONGHOP!$J896="R",TONGHOP!$K896&lt;&gt;""),TONGHOP!$K896,"")</f>
        <v/>
      </c>
      <c r="N896" s="3" t="str">
        <f>IF(AND(TONGHOP!$O896="ThiTN",TONGHOP!$P896="VĐ",TONGHOP!$J896="R",TONGHOP!$K896&lt;&gt;""),TONGHOP!$M896,"")</f>
        <v/>
      </c>
      <c r="O896" s="3" t="str">
        <f>IF(AND(TONGHOP!$O896="ThiTN",TONGHOP!$P896="TH",TONGHOP!$J896="R",TONGHOP!$K896&lt;&gt;""),TONGHOP!$K896,"")</f>
        <v/>
      </c>
      <c r="P896" s="3" t="str">
        <f>IF(AND(TONGHOP!$O896="ThiTN",TONGHOP!$P896="TH",TONGHOP!$J896="R",TONGHOP!$K896&lt;&gt;""),TONGHOP!$M896,"")</f>
        <v/>
      </c>
    </row>
    <row r="897" spans="1:16">
      <c r="A897" s="3" t="str">
        <f>IF(AND(TONGHOP!$O897="KTHP",TONGHOP!$P897="LT",TONGHOP!$J897="R",TONGHOP!$K897&lt;&gt;""),TONGHOP!$K897,"")</f>
        <v/>
      </c>
      <c r="B897" s="3" t="str">
        <f>IF(AND(TONGHOP!$O897="KTHP",TONGHOP!$P897="LT",TONGHOP!$J897="R",TONGHOP!$K897&lt;&gt;""),TONGHOP!$M897,"")</f>
        <v/>
      </c>
      <c r="C897" s="3" t="str">
        <f>IF(AND(TONGHOP!$O897="KTHP",TONGHOP!$P897="TN",TONGHOP!$J897="R",TONGHOP!$K897&lt;&gt;""),TONGHOP!$K897,"")</f>
        <v/>
      </c>
      <c r="D897" s="3" t="str">
        <f>IF(AND(TONGHOP!$O897="KTHP",TONGHOP!$P897="TN",TONGHOP!$J897="R",TONGHOP!$K897&lt;&gt;""),TONGHOP!$M897,"")</f>
        <v/>
      </c>
      <c r="E897" s="3" t="str">
        <f>IF(AND(TONGHOP!$O897="KTHP",TONGHOP!$P897="VD",TONGHOP!$J897="R",TONGHOP!$K897&lt;&gt;""),TONGHOP!$K897,"")</f>
        <v/>
      </c>
      <c r="F897" s="3" t="str">
        <f>IF(AND(TONGHOP!$O897="KTHP",TONGHOP!$P897="VD",TONGHOP!$J897="R",TONGHOP!$K897&lt;&gt;""),TONGHOP!$M897,"")</f>
        <v/>
      </c>
      <c r="G897" s="3" t="str">
        <f>IF(AND(TONGHOP!$O897="KTHP",TONGHOP!$P897="TH",TONGHOP!$J897="R",TONGHOP!$K897&lt;&gt;""),TONGHOP!$K897,"")</f>
        <v/>
      </c>
      <c r="H897" s="3" t="str">
        <f>IF(AND(TONGHOP!$O897="KTHP",TONGHOP!$P897="TH",TONGHOP!$J897="R",TONGHOP!$K897&lt;&gt;""),TONGHOP!$M897,"")</f>
        <v/>
      </c>
      <c r="I897" s="3" t="str">
        <f>IF(AND(TONGHOP!$O897="ThiTN",TONGHOP!$P897="LT",TONGHOP!$J897="R",TONGHOP!$K897&lt;&gt;""),TONGHOP!$K897,"")</f>
        <v/>
      </c>
      <c r="J897" s="3" t="str">
        <f>IF(AND(TONGHOP!$O897="ThiTN",TONGHOP!$P897="LT",TONGHOP!$J897="R",TONGHOP!$K897&lt;&gt;""),TONGHOP!$M897,"")</f>
        <v/>
      </c>
      <c r="K897" s="3" t="str">
        <f>IF(AND(TONGHOP!$O897="ThiTN",TONGHOP!$P897="TN",TONGHOP!$J897="R",TONGHOP!$K897&lt;&gt;""),TONGHOP!$K897,"")</f>
        <v/>
      </c>
      <c r="L897" s="3" t="str">
        <f>IF(AND(TONGHOP!$O897="ThiTN",TONGHOP!$P897="TN",TONGHOP!$J897="R",TONGHOP!$K897&lt;&gt;""),TONGHOP!$M897,"")</f>
        <v/>
      </c>
      <c r="M897" s="3" t="str">
        <f>IF(AND(TONGHOP!$O897="ThiTN",TONGHOP!$P897="VĐ",TONGHOP!$J897="R",TONGHOP!$K897&lt;&gt;""),TONGHOP!$K897,"")</f>
        <v/>
      </c>
      <c r="N897" s="3" t="str">
        <f>IF(AND(TONGHOP!$O897="ThiTN",TONGHOP!$P897="VĐ",TONGHOP!$J897="R",TONGHOP!$K897&lt;&gt;""),TONGHOP!$M897,"")</f>
        <v/>
      </c>
      <c r="O897" s="3" t="str">
        <f>IF(AND(TONGHOP!$O897="ThiTN",TONGHOP!$P897="TH",TONGHOP!$J897="R",TONGHOP!$K897&lt;&gt;""),TONGHOP!$K897,"")</f>
        <v/>
      </c>
      <c r="P897" s="3" t="str">
        <f>IF(AND(TONGHOP!$O897="ThiTN",TONGHOP!$P897="TH",TONGHOP!$J897="R",TONGHOP!$K897&lt;&gt;""),TONGHOP!$M897,"")</f>
        <v/>
      </c>
    </row>
    <row r="898" spans="1:16">
      <c r="A898" s="3" t="str">
        <f>IF(AND(TONGHOP!$O898="KTHP",TONGHOP!$P898="LT",TONGHOP!$J898="R",TONGHOP!$K898&lt;&gt;""),TONGHOP!$K898,"")</f>
        <v/>
      </c>
      <c r="B898" s="3" t="str">
        <f>IF(AND(TONGHOP!$O898="KTHP",TONGHOP!$P898="LT",TONGHOP!$J898="R",TONGHOP!$K898&lt;&gt;""),TONGHOP!$M898,"")</f>
        <v/>
      </c>
      <c r="C898" s="3" t="str">
        <f>IF(AND(TONGHOP!$O898="KTHP",TONGHOP!$P898="TN",TONGHOP!$J898="R",TONGHOP!$K898&lt;&gt;""),TONGHOP!$K898,"")</f>
        <v/>
      </c>
      <c r="D898" s="3" t="str">
        <f>IF(AND(TONGHOP!$O898="KTHP",TONGHOP!$P898="TN",TONGHOP!$J898="R",TONGHOP!$K898&lt;&gt;""),TONGHOP!$M898,"")</f>
        <v/>
      </c>
      <c r="E898" s="3" t="str">
        <f>IF(AND(TONGHOP!$O898="KTHP",TONGHOP!$P898="VD",TONGHOP!$J898="R",TONGHOP!$K898&lt;&gt;""),TONGHOP!$K898,"")</f>
        <v/>
      </c>
      <c r="F898" s="3" t="str">
        <f>IF(AND(TONGHOP!$O898="KTHP",TONGHOP!$P898="VD",TONGHOP!$J898="R",TONGHOP!$K898&lt;&gt;""),TONGHOP!$M898,"")</f>
        <v/>
      </c>
      <c r="G898" s="3" t="str">
        <f>IF(AND(TONGHOP!$O898="KTHP",TONGHOP!$P898="TH",TONGHOP!$J898="R",TONGHOP!$K898&lt;&gt;""),TONGHOP!$K898,"")</f>
        <v/>
      </c>
      <c r="H898" s="3" t="str">
        <f>IF(AND(TONGHOP!$O898="KTHP",TONGHOP!$P898="TH",TONGHOP!$J898="R",TONGHOP!$K898&lt;&gt;""),TONGHOP!$M898,"")</f>
        <v/>
      </c>
      <c r="I898" s="3" t="str">
        <f>IF(AND(TONGHOP!$O898="ThiTN",TONGHOP!$P898="LT",TONGHOP!$J898="R",TONGHOP!$K898&lt;&gt;""),TONGHOP!$K898,"")</f>
        <v/>
      </c>
      <c r="J898" s="3" t="str">
        <f>IF(AND(TONGHOP!$O898="ThiTN",TONGHOP!$P898="LT",TONGHOP!$J898="R",TONGHOP!$K898&lt;&gt;""),TONGHOP!$M898,"")</f>
        <v/>
      </c>
      <c r="K898" s="3" t="str">
        <f>IF(AND(TONGHOP!$O898="ThiTN",TONGHOP!$P898="TN",TONGHOP!$J898="R",TONGHOP!$K898&lt;&gt;""),TONGHOP!$K898,"")</f>
        <v/>
      </c>
      <c r="L898" s="3" t="str">
        <f>IF(AND(TONGHOP!$O898="ThiTN",TONGHOP!$P898="TN",TONGHOP!$J898="R",TONGHOP!$K898&lt;&gt;""),TONGHOP!$M898,"")</f>
        <v/>
      </c>
      <c r="M898" s="3" t="str">
        <f>IF(AND(TONGHOP!$O898="ThiTN",TONGHOP!$P898="VĐ",TONGHOP!$J898="R",TONGHOP!$K898&lt;&gt;""),TONGHOP!$K898,"")</f>
        <v/>
      </c>
      <c r="N898" s="3" t="str">
        <f>IF(AND(TONGHOP!$O898="ThiTN",TONGHOP!$P898="VĐ",TONGHOP!$J898="R",TONGHOP!$K898&lt;&gt;""),TONGHOP!$M898,"")</f>
        <v/>
      </c>
      <c r="O898" s="3" t="str">
        <f>IF(AND(TONGHOP!$O898="ThiTN",TONGHOP!$P898="TH",TONGHOP!$J898="R",TONGHOP!$K898&lt;&gt;""),TONGHOP!$K898,"")</f>
        <v/>
      </c>
      <c r="P898" s="3" t="str">
        <f>IF(AND(TONGHOP!$O898="ThiTN",TONGHOP!$P898="TH",TONGHOP!$J898="R",TONGHOP!$K898&lt;&gt;""),TONGHOP!$M898,"")</f>
        <v/>
      </c>
    </row>
    <row r="899" spans="1:16">
      <c r="A899" s="3" t="str">
        <f>IF(AND(TONGHOP!$O899="KTHP",TONGHOP!$P899="LT",TONGHOP!$J899="R",TONGHOP!$K899&lt;&gt;""),TONGHOP!$K899,"")</f>
        <v/>
      </c>
      <c r="B899" s="3" t="str">
        <f>IF(AND(TONGHOP!$O899="KTHP",TONGHOP!$P899="LT",TONGHOP!$J899="R",TONGHOP!$K899&lt;&gt;""),TONGHOP!$M899,"")</f>
        <v/>
      </c>
      <c r="C899" s="3" t="str">
        <f>IF(AND(TONGHOP!$O899="KTHP",TONGHOP!$P899="TN",TONGHOP!$J899="R",TONGHOP!$K899&lt;&gt;""),TONGHOP!$K899,"")</f>
        <v/>
      </c>
      <c r="D899" s="3" t="str">
        <f>IF(AND(TONGHOP!$O899="KTHP",TONGHOP!$P899="TN",TONGHOP!$J899="R",TONGHOP!$K899&lt;&gt;""),TONGHOP!$M899,"")</f>
        <v/>
      </c>
      <c r="E899" s="3" t="str">
        <f>IF(AND(TONGHOP!$O899="KTHP",TONGHOP!$P899="VD",TONGHOP!$J899="R",TONGHOP!$K899&lt;&gt;""),TONGHOP!$K899,"")</f>
        <v/>
      </c>
      <c r="F899" s="3" t="str">
        <f>IF(AND(TONGHOP!$O899="KTHP",TONGHOP!$P899="VD",TONGHOP!$J899="R",TONGHOP!$K899&lt;&gt;""),TONGHOP!$M899,"")</f>
        <v/>
      </c>
      <c r="G899" s="3" t="str">
        <f>IF(AND(TONGHOP!$O899="KTHP",TONGHOP!$P899="TH",TONGHOP!$J899="R",TONGHOP!$K899&lt;&gt;""),TONGHOP!$K899,"")</f>
        <v/>
      </c>
      <c r="H899" s="3" t="str">
        <f>IF(AND(TONGHOP!$O899="KTHP",TONGHOP!$P899="TH",TONGHOP!$J899="R",TONGHOP!$K899&lt;&gt;""),TONGHOP!$M899,"")</f>
        <v/>
      </c>
      <c r="I899" s="3" t="str">
        <f>IF(AND(TONGHOP!$O899="ThiTN",TONGHOP!$P899="LT",TONGHOP!$J899="R",TONGHOP!$K899&lt;&gt;""),TONGHOP!$K899,"")</f>
        <v/>
      </c>
      <c r="J899" s="3" t="str">
        <f>IF(AND(TONGHOP!$O899="ThiTN",TONGHOP!$P899="LT",TONGHOP!$J899="R",TONGHOP!$K899&lt;&gt;""),TONGHOP!$M899,"")</f>
        <v/>
      </c>
      <c r="K899" s="3" t="str">
        <f>IF(AND(TONGHOP!$O899="ThiTN",TONGHOP!$P899="TN",TONGHOP!$J899="R",TONGHOP!$K899&lt;&gt;""),TONGHOP!$K899,"")</f>
        <v/>
      </c>
      <c r="L899" s="3" t="str">
        <f>IF(AND(TONGHOP!$O899="ThiTN",TONGHOP!$P899="TN",TONGHOP!$J899="R",TONGHOP!$K899&lt;&gt;""),TONGHOP!$M899,"")</f>
        <v/>
      </c>
      <c r="M899" s="3" t="str">
        <f>IF(AND(TONGHOP!$O899="ThiTN",TONGHOP!$P899="VĐ",TONGHOP!$J899="R",TONGHOP!$K899&lt;&gt;""),TONGHOP!$K899,"")</f>
        <v/>
      </c>
      <c r="N899" s="3" t="str">
        <f>IF(AND(TONGHOP!$O899="ThiTN",TONGHOP!$P899="VĐ",TONGHOP!$J899="R",TONGHOP!$K899&lt;&gt;""),TONGHOP!$M899,"")</f>
        <v/>
      </c>
      <c r="O899" s="3" t="str">
        <f>IF(AND(TONGHOP!$O899="ThiTN",TONGHOP!$P899="TH",TONGHOP!$J899="R",TONGHOP!$K899&lt;&gt;""),TONGHOP!$K899,"")</f>
        <v/>
      </c>
      <c r="P899" s="3" t="str">
        <f>IF(AND(TONGHOP!$O899="ThiTN",TONGHOP!$P899="TH",TONGHOP!$J899="R",TONGHOP!$K899&lt;&gt;""),TONGHOP!$M899,"")</f>
        <v/>
      </c>
    </row>
    <row r="900" spans="1:16">
      <c r="A900" s="3" t="str">
        <f>IF(AND(TONGHOP!$O900="KTHP",TONGHOP!$P900="LT",TONGHOP!$J900="R",TONGHOP!$K900&lt;&gt;""),TONGHOP!$K900,"")</f>
        <v/>
      </c>
      <c r="B900" s="3" t="str">
        <f>IF(AND(TONGHOP!$O900="KTHP",TONGHOP!$P900="LT",TONGHOP!$J900="R",TONGHOP!$K900&lt;&gt;""),TONGHOP!$M900,"")</f>
        <v/>
      </c>
      <c r="C900" s="3" t="str">
        <f>IF(AND(TONGHOP!$O900="KTHP",TONGHOP!$P900="TN",TONGHOP!$J900="R",TONGHOP!$K900&lt;&gt;""),TONGHOP!$K900,"")</f>
        <v/>
      </c>
      <c r="D900" s="3" t="str">
        <f>IF(AND(TONGHOP!$O900="KTHP",TONGHOP!$P900="TN",TONGHOP!$J900="R",TONGHOP!$K900&lt;&gt;""),TONGHOP!$M900,"")</f>
        <v/>
      </c>
      <c r="E900" s="3" t="str">
        <f>IF(AND(TONGHOP!$O900="KTHP",TONGHOP!$P900="VD",TONGHOP!$J900="R",TONGHOP!$K900&lt;&gt;""),TONGHOP!$K900,"")</f>
        <v/>
      </c>
      <c r="F900" s="3" t="str">
        <f>IF(AND(TONGHOP!$O900="KTHP",TONGHOP!$P900="VD",TONGHOP!$J900="R",TONGHOP!$K900&lt;&gt;""),TONGHOP!$M900,"")</f>
        <v/>
      </c>
      <c r="G900" s="3" t="str">
        <f>IF(AND(TONGHOP!$O900="KTHP",TONGHOP!$P900="TH",TONGHOP!$J900="R",TONGHOP!$K900&lt;&gt;""),TONGHOP!$K900,"")</f>
        <v/>
      </c>
      <c r="H900" s="3" t="str">
        <f>IF(AND(TONGHOP!$O900="KTHP",TONGHOP!$P900="TH",TONGHOP!$J900="R",TONGHOP!$K900&lt;&gt;""),TONGHOP!$M900,"")</f>
        <v/>
      </c>
      <c r="I900" s="3" t="str">
        <f>IF(AND(TONGHOP!$O900="ThiTN",TONGHOP!$P900="LT",TONGHOP!$J900="R",TONGHOP!$K900&lt;&gt;""),TONGHOP!$K900,"")</f>
        <v/>
      </c>
      <c r="J900" s="3" t="str">
        <f>IF(AND(TONGHOP!$O900="ThiTN",TONGHOP!$P900="LT",TONGHOP!$J900="R",TONGHOP!$K900&lt;&gt;""),TONGHOP!$M900,"")</f>
        <v/>
      </c>
      <c r="K900" s="3" t="str">
        <f>IF(AND(TONGHOP!$O900="ThiTN",TONGHOP!$P900="TN",TONGHOP!$J900="R",TONGHOP!$K900&lt;&gt;""),TONGHOP!$K900,"")</f>
        <v/>
      </c>
      <c r="L900" s="3" t="str">
        <f>IF(AND(TONGHOP!$O900="ThiTN",TONGHOP!$P900="TN",TONGHOP!$J900="R",TONGHOP!$K900&lt;&gt;""),TONGHOP!$M900,"")</f>
        <v/>
      </c>
      <c r="M900" s="3" t="str">
        <f>IF(AND(TONGHOP!$O900="ThiTN",TONGHOP!$P900="VĐ",TONGHOP!$J900="R",TONGHOP!$K900&lt;&gt;""),TONGHOP!$K900,"")</f>
        <v/>
      </c>
      <c r="N900" s="3" t="str">
        <f>IF(AND(TONGHOP!$O900="ThiTN",TONGHOP!$P900="VĐ",TONGHOP!$J900="R",TONGHOP!$K900&lt;&gt;""),TONGHOP!$M900,"")</f>
        <v/>
      </c>
      <c r="O900" s="3" t="str">
        <f>IF(AND(TONGHOP!$O900="ThiTN",TONGHOP!$P900="TH",TONGHOP!$J900="R",TONGHOP!$K900&lt;&gt;""),TONGHOP!$K900,"")</f>
        <v/>
      </c>
      <c r="P900" s="3" t="str">
        <f>IF(AND(TONGHOP!$O900="ThiTN",TONGHOP!$P900="TH",TONGHOP!$J900="R",TONGHOP!$K900&lt;&gt;""),TONGHOP!$M900,"")</f>
        <v/>
      </c>
    </row>
    <row r="901" spans="1:16">
      <c r="A901" s="3" t="str">
        <f>IF(AND(TONGHOP!$O901="KTHP",TONGHOP!$P901="LT",TONGHOP!$J901="R",TONGHOP!$K901&lt;&gt;""),TONGHOP!$K901,"")</f>
        <v/>
      </c>
      <c r="B901" s="3" t="str">
        <f>IF(AND(TONGHOP!$O901="KTHP",TONGHOP!$P901="LT",TONGHOP!$J901="R",TONGHOP!$K901&lt;&gt;""),TONGHOP!$M901,"")</f>
        <v/>
      </c>
      <c r="C901" s="3" t="str">
        <f>IF(AND(TONGHOP!$O901="KTHP",TONGHOP!$P901="TN",TONGHOP!$J901="R",TONGHOP!$K901&lt;&gt;""),TONGHOP!$K901,"")</f>
        <v/>
      </c>
      <c r="D901" s="3" t="str">
        <f>IF(AND(TONGHOP!$O901="KTHP",TONGHOP!$P901="TN",TONGHOP!$J901="R",TONGHOP!$K901&lt;&gt;""),TONGHOP!$M901,"")</f>
        <v/>
      </c>
      <c r="E901" s="3" t="str">
        <f>IF(AND(TONGHOP!$O901="KTHP",TONGHOP!$P901="VD",TONGHOP!$J901="R",TONGHOP!$K901&lt;&gt;""),TONGHOP!$K901,"")</f>
        <v/>
      </c>
      <c r="F901" s="3" t="str">
        <f>IF(AND(TONGHOP!$O901="KTHP",TONGHOP!$P901="VD",TONGHOP!$J901="R",TONGHOP!$K901&lt;&gt;""),TONGHOP!$M901,"")</f>
        <v/>
      </c>
      <c r="G901" s="3" t="str">
        <f>IF(AND(TONGHOP!$O901="KTHP",TONGHOP!$P901="TH",TONGHOP!$J901="R",TONGHOP!$K901&lt;&gt;""),TONGHOP!$K901,"")</f>
        <v/>
      </c>
      <c r="H901" s="3" t="str">
        <f>IF(AND(TONGHOP!$O901="KTHP",TONGHOP!$P901="TH",TONGHOP!$J901="R",TONGHOP!$K901&lt;&gt;""),TONGHOP!$M901,"")</f>
        <v/>
      </c>
      <c r="I901" s="3" t="str">
        <f>IF(AND(TONGHOP!$O901="ThiTN",TONGHOP!$P901="LT",TONGHOP!$J901="R",TONGHOP!$K901&lt;&gt;""),TONGHOP!$K901,"")</f>
        <v/>
      </c>
      <c r="J901" s="3" t="str">
        <f>IF(AND(TONGHOP!$O901="ThiTN",TONGHOP!$P901="LT",TONGHOP!$J901="R",TONGHOP!$K901&lt;&gt;""),TONGHOP!$M901,"")</f>
        <v/>
      </c>
      <c r="K901" s="3" t="str">
        <f>IF(AND(TONGHOP!$O901="ThiTN",TONGHOP!$P901="TN",TONGHOP!$J901="R",TONGHOP!$K901&lt;&gt;""),TONGHOP!$K901,"")</f>
        <v/>
      </c>
      <c r="L901" s="3" t="str">
        <f>IF(AND(TONGHOP!$O901="ThiTN",TONGHOP!$P901="TN",TONGHOP!$J901="R",TONGHOP!$K901&lt;&gt;""),TONGHOP!$M901,"")</f>
        <v/>
      </c>
      <c r="M901" s="3" t="str">
        <f>IF(AND(TONGHOP!$O901="ThiTN",TONGHOP!$P901="VĐ",TONGHOP!$J901="R",TONGHOP!$K901&lt;&gt;""),TONGHOP!$K901,"")</f>
        <v/>
      </c>
      <c r="N901" s="3" t="str">
        <f>IF(AND(TONGHOP!$O901="ThiTN",TONGHOP!$P901="VĐ",TONGHOP!$J901="R",TONGHOP!$K901&lt;&gt;""),TONGHOP!$M901,"")</f>
        <v/>
      </c>
      <c r="O901" s="3" t="str">
        <f>IF(AND(TONGHOP!$O901="ThiTN",TONGHOP!$P901="TH",TONGHOP!$J901="R",TONGHOP!$K901&lt;&gt;""),TONGHOP!$K901,"")</f>
        <v/>
      </c>
      <c r="P901" s="3" t="str">
        <f>IF(AND(TONGHOP!$O901="ThiTN",TONGHOP!$P901="TH",TONGHOP!$J901="R",TONGHOP!$K901&lt;&gt;""),TONGHOP!$M901,"")</f>
        <v/>
      </c>
    </row>
    <row r="902" spans="1:16">
      <c r="A902" s="3" t="str">
        <f>IF(AND(TONGHOP!$O902="KTHP",TONGHOP!$P902="LT",TONGHOP!$J902="R",TONGHOP!$K902&lt;&gt;""),TONGHOP!$K902,"")</f>
        <v>Nguyễn Trần Thanh Nhàn</v>
      </c>
      <c r="B902" s="3">
        <f>IF(AND(TONGHOP!$O902="KTHP",TONGHOP!$P902="LT",TONGHOP!$J902="R",TONGHOP!$K902&lt;&gt;""),TONGHOP!$M902,"")</f>
        <v>2</v>
      </c>
      <c r="C902" s="3" t="str">
        <f>IF(AND(TONGHOP!$O902="KTHP",TONGHOP!$P902="TN",TONGHOP!$J902="R",TONGHOP!$K902&lt;&gt;""),TONGHOP!$K902,"")</f>
        <v/>
      </c>
      <c r="D902" s="3" t="str">
        <f>IF(AND(TONGHOP!$O902="KTHP",TONGHOP!$P902="TN",TONGHOP!$J902="R",TONGHOP!$K902&lt;&gt;""),TONGHOP!$M902,"")</f>
        <v/>
      </c>
      <c r="E902" s="3" t="str">
        <f>IF(AND(TONGHOP!$O902="KTHP",TONGHOP!$P902="VD",TONGHOP!$J902="R",TONGHOP!$K902&lt;&gt;""),TONGHOP!$K902,"")</f>
        <v/>
      </c>
      <c r="F902" s="3" t="str">
        <f>IF(AND(TONGHOP!$O902="KTHP",TONGHOP!$P902="VD",TONGHOP!$J902="R",TONGHOP!$K902&lt;&gt;""),TONGHOP!$M902,"")</f>
        <v/>
      </c>
      <c r="G902" s="3" t="str">
        <f>IF(AND(TONGHOP!$O902="KTHP",TONGHOP!$P902="TH",TONGHOP!$J902="R",TONGHOP!$K902&lt;&gt;""),TONGHOP!$K902,"")</f>
        <v/>
      </c>
      <c r="H902" s="3" t="str">
        <f>IF(AND(TONGHOP!$O902="KTHP",TONGHOP!$P902="TH",TONGHOP!$J902="R",TONGHOP!$K902&lt;&gt;""),TONGHOP!$M902,"")</f>
        <v/>
      </c>
      <c r="I902" s="3" t="str">
        <f>IF(AND(TONGHOP!$O902="ThiTN",TONGHOP!$P902="LT",TONGHOP!$J902="R",TONGHOP!$K902&lt;&gt;""),TONGHOP!$K902,"")</f>
        <v/>
      </c>
      <c r="J902" s="3" t="str">
        <f>IF(AND(TONGHOP!$O902="ThiTN",TONGHOP!$P902="LT",TONGHOP!$J902="R",TONGHOP!$K902&lt;&gt;""),TONGHOP!$M902,"")</f>
        <v/>
      </c>
      <c r="K902" s="3" t="str">
        <f>IF(AND(TONGHOP!$O902="ThiTN",TONGHOP!$P902="TN",TONGHOP!$J902="R",TONGHOP!$K902&lt;&gt;""),TONGHOP!$K902,"")</f>
        <v/>
      </c>
      <c r="L902" s="3" t="str">
        <f>IF(AND(TONGHOP!$O902="ThiTN",TONGHOP!$P902="TN",TONGHOP!$J902="R",TONGHOP!$K902&lt;&gt;""),TONGHOP!$M902,"")</f>
        <v/>
      </c>
      <c r="M902" s="3" t="str">
        <f>IF(AND(TONGHOP!$O902="ThiTN",TONGHOP!$P902="VĐ",TONGHOP!$J902="R",TONGHOP!$K902&lt;&gt;""),TONGHOP!$K902,"")</f>
        <v/>
      </c>
      <c r="N902" s="3" t="str">
        <f>IF(AND(TONGHOP!$O902="ThiTN",TONGHOP!$P902="VĐ",TONGHOP!$J902="R",TONGHOP!$K902&lt;&gt;""),TONGHOP!$M902,"")</f>
        <v/>
      </c>
      <c r="O902" s="3" t="str">
        <f>IF(AND(TONGHOP!$O902="ThiTN",TONGHOP!$P902="TH",TONGHOP!$J902="R",TONGHOP!$K902&lt;&gt;""),TONGHOP!$K902,"")</f>
        <v/>
      </c>
      <c r="P902" s="3" t="str">
        <f>IF(AND(TONGHOP!$O902="ThiTN",TONGHOP!$P902="TH",TONGHOP!$J902="R",TONGHOP!$K902&lt;&gt;""),TONGHOP!$M902,"")</f>
        <v/>
      </c>
    </row>
    <row r="903" spans="1:16">
      <c r="A903" s="3" t="str">
        <f>IF(AND(TONGHOP!$O903="KTHP",TONGHOP!$P903="LT",TONGHOP!$J903="R",TONGHOP!$K903&lt;&gt;""),TONGHOP!$K903,"")</f>
        <v>Nguyễn Minh Đức(B)</v>
      </c>
      <c r="B903" s="3">
        <f>IF(AND(TONGHOP!$O903="KTHP",TONGHOP!$P903="LT",TONGHOP!$J903="R",TONGHOP!$K903&lt;&gt;""),TONGHOP!$M903,"")</f>
        <v>2</v>
      </c>
      <c r="C903" s="3" t="str">
        <f>IF(AND(TONGHOP!$O903="KTHP",TONGHOP!$P903="TN",TONGHOP!$J903="R",TONGHOP!$K903&lt;&gt;""),TONGHOP!$K903,"")</f>
        <v/>
      </c>
      <c r="D903" s="3" t="str">
        <f>IF(AND(TONGHOP!$O903="KTHP",TONGHOP!$P903="TN",TONGHOP!$J903="R",TONGHOP!$K903&lt;&gt;""),TONGHOP!$M903,"")</f>
        <v/>
      </c>
      <c r="E903" s="3" t="str">
        <f>IF(AND(TONGHOP!$O903="KTHP",TONGHOP!$P903="VD",TONGHOP!$J903="R",TONGHOP!$K903&lt;&gt;""),TONGHOP!$K903,"")</f>
        <v/>
      </c>
      <c r="F903" s="3" t="str">
        <f>IF(AND(TONGHOP!$O903="KTHP",TONGHOP!$P903="VD",TONGHOP!$J903="R",TONGHOP!$K903&lt;&gt;""),TONGHOP!$M903,"")</f>
        <v/>
      </c>
      <c r="G903" s="3" t="str">
        <f>IF(AND(TONGHOP!$O903="KTHP",TONGHOP!$P903="TH",TONGHOP!$J903="R",TONGHOP!$K903&lt;&gt;""),TONGHOP!$K903,"")</f>
        <v/>
      </c>
      <c r="H903" s="3" t="str">
        <f>IF(AND(TONGHOP!$O903="KTHP",TONGHOP!$P903="TH",TONGHOP!$J903="R",TONGHOP!$K903&lt;&gt;""),TONGHOP!$M903,"")</f>
        <v/>
      </c>
      <c r="I903" s="3" t="str">
        <f>IF(AND(TONGHOP!$O903="ThiTN",TONGHOP!$P903="LT",TONGHOP!$J903="R",TONGHOP!$K903&lt;&gt;""),TONGHOP!$K903,"")</f>
        <v/>
      </c>
      <c r="J903" s="3" t="str">
        <f>IF(AND(TONGHOP!$O903="ThiTN",TONGHOP!$P903="LT",TONGHOP!$J903="R",TONGHOP!$K903&lt;&gt;""),TONGHOP!$M903,"")</f>
        <v/>
      </c>
      <c r="K903" s="3" t="str">
        <f>IF(AND(TONGHOP!$O903="ThiTN",TONGHOP!$P903="TN",TONGHOP!$J903="R",TONGHOP!$K903&lt;&gt;""),TONGHOP!$K903,"")</f>
        <v/>
      </c>
      <c r="L903" s="3" t="str">
        <f>IF(AND(TONGHOP!$O903="ThiTN",TONGHOP!$P903="TN",TONGHOP!$J903="R",TONGHOP!$K903&lt;&gt;""),TONGHOP!$M903,"")</f>
        <v/>
      </c>
      <c r="M903" s="3" t="str">
        <f>IF(AND(TONGHOP!$O903="ThiTN",TONGHOP!$P903="VĐ",TONGHOP!$J903="R",TONGHOP!$K903&lt;&gt;""),TONGHOP!$K903,"")</f>
        <v/>
      </c>
      <c r="N903" s="3" t="str">
        <f>IF(AND(TONGHOP!$O903="ThiTN",TONGHOP!$P903="VĐ",TONGHOP!$J903="R",TONGHOP!$K903&lt;&gt;""),TONGHOP!$M903,"")</f>
        <v/>
      </c>
      <c r="O903" s="3" t="str">
        <f>IF(AND(TONGHOP!$O903="ThiTN",TONGHOP!$P903="TH",TONGHOP!$J903="R",TONGHOP!$K903&lt;&gt;""),TONGHOP!$K903,"")</f>
        <v/>
      </c>
      <c r="P903" s="3" t="str">
        <f>IF(AND(TONGHOP!$O903="ThiTN",TONGHOP!$P903="TH",TONGHOP!$J903="R",TONGHOP!$K903&lt;&gt;""),TONGHOP!$M903,"")</f>
        <v/>
      </c>
    </row>
    <row r="904" spans="1:16">
      <c r="A904" s="3" t="str">
        <f>IF(AND(TONGHOP!$O904="KTHP",TONGHOP!$P904="LT",TONGHOP!$J904="R",TONGHOP!$K904&lt;&gt;""),TONGHOP!$K904,"")</f>
        <v>Phan Văn Hòa</v>
      </c>
      <c r="B904" s="3">
        <f>IF(AND(TONGHOP!$O904="KTHP",TONGHOP!$P904="LT",TONGHOP!$J904="R",TONGHOP!$K904&lt;&gt;""),TONGHOP!$M904,"")</f>
        <v>2</v>
      </c>
      <c r="C904" s="3" t="str">
        <f>IF(AND(TONGHOP!$O904="KTHP",TONGHOP!$P904="TN",TONGHOP!$J904="R",TONGHOP!$K904&lt;&gt;""),TONGHOP!$K904,"")</f>
        <v/>
      </c>
      <c r="D904" s="3" t="str">
        <f>IF(AND(TONGHOP!$O904="KTHP",TONGHOP!$P904="TN",TONGHOP!$J904="R",TONGHOP!$K904&lt;&gt;""),TONGHOP!$M904,"")</f>
        <v/>
      </c>
      <c r="E904" s="3" t="str">
        <f>IF(AND(TONGHOP!$O904="KTHP",TONGHOP!$P904="VD",TONGHOP!$J904="R",TONGHOP!$K904&lt;&gt;""),TONGHOP!$K904,"")</f>
        <v/>
      </c>
      <c r="F904" s="3" t="str">
        <f>IF(AND(TONGHOP!$O904="KTHP",TONGHOP!$P904="VD",TONGHOP!$J904="R",TONGHOP!$K904&lt;&gt;""),TONGHOP!$M904,"")</f>
        <v/>
      </c>
      <c r="G904" s="3" t="str">
        <f>IF(AND(TONGHOP!$O904="KTHP",TONGHOP!$P904="TH",TONGHOP!$J904="R",TONGHOP!$K904&lt;&gt;""),TONGHOP!$K904,"")</f>
        <v/>
      </c>
      <c r="H904" s="3" t="str">
        <f>IF(AND(TONGHOP!$O904="KTHP",TONGHOP!$P904="TH",TONGHOP!$J904="R",TONGHOP!$K904&lt;&gt;""),TONGHOP!$M904,"")</f>
        <v/>
      </c>
      <c r="I904" s="3" t="str">
        <f>IF(AND(TONGHOP!$O904="ThiTN",TONGHOP!$P904="LT",TONGHOP!$J904="R",TONGHOP!$K904&lt;&gt;""),TONGHOP!$K904,"")</f>
        <v/>
      </c>
      <c r="J904" s="3" t="str">
        <f>IF(AND(TONGHOP!$O904="ThiTN",TONGHOP!$P904="LT",TONGHOP!$J904="R",TONGHOP!$K904&lt;&gt;""),TONGHOP!$M904,"")</f>
        <v/>
      </c>
      <c r="K904" s="3" t="str">
        <f>IF(AND(TONGHOP!$O904="ThiTN",TONGHOP!$P904="TN",TONGHOP!$J904="R",TONGHOP!$K904&lt;&gt;""),TONGHOP!$K904,"")</f>
        <v/>
      </c>
      <c r="L904" s="3" t="str">
        <f>IF(AND(TONGHOP!$O904="ThiTN",TONGHOP!$P904="TN",TONGHOP!$J904="R",TONGHOP!$K904&lt;&gt;""),TONGHOP!$M904,"")</f>
        <v/>
      </c>
      <c r="M904" s="3" t="str">
        <f>IF(AND(TONGHOP!$O904="ThiTN",TONGHOP!$P904="VĐ",TONGHOP!$J904="R",TONGHOP!$K904&lt;&gt;""),TONGHOP!$K904,"")</f>
        <v/>
      </c>
      <c r="N904" s="3" t="str">
        <f>IF(AND(TONGHOP!$O904="ThiTN",TONGHOP!$P904="VĐ",TONGHOP!$J904="R",TONGHOP!$K904&lt;&gt;""),TONGHOP!$M904,"")</f>
        <v/>
      </c>
      <c r="O904" s="3" t="str">
        <f>IF(AND(TONGHOP!$O904="ThiTN",TONGHOP!$P904="TH",TONGHOP!$J904="R",TONGHOP!$K904&lt;&gt;""),TONGHOP!$K904,"")</f>
        <v/>
      </c>
      <c r="P904" s="3" t="str">
        <f>IF(AND(TONGHOP!$O904="ThiTN",TONGHOP!$P904="TH",TONGHOP!$J904="R",TONGHOP!$K904&lt;&gt;""),TONGHOP!$M904,"")</f>
        <v/>
      </c>
    </row>
    <row r="905" spans="1:16">
      <c r="A905" s="3" t="str">
        <f>IF(AND(TONGHOP!$O905="KTHP",TONGHOP!$P905="LT",TONGHOP!$J905="R",TONGHOP!$K905&lt;&gt;""),TONGHOP!$K905,"")</f>
        <v/>
      </c>
      <c r="B905" s="3" t="str">
        <f>IF(AND(TONGHOP!$O905="KTHP",TONGHOP!$P905="LT",TONGHOP!$J905="R",TONGHOP!$K905&lt;&gt;""),TONGHOP!$M905,"")</f>
        <v/>
      </c>
      <c r="C905" s="3" t="str">
        <f>IF(AND(TONGHOP!$O905="KTHP",TONGHOP!$P905="TN",TONGHOP!$J905="R",TONGHOP!$K905&lt;&gt;""),TONGHOP!$K905,"")</f>
        <v>Nguyễn Thị Bảo Trân</v>
      </c>
      <c r="D905" s="3">
        <f>IF(AND(TONGHOP!$O905="KTHP",TONGHOP!$P905="TN",TONGHOP!$J905="R",TONGHOP!$K905&lt;&gt;""),TONGHOP!$M905,"")</f>
        <v>4</v>
      </c>
      <c r="E905" s="3" t="str">
        <f>IF(AND(TONGHOP!$O905="KTHP",TONGHOP!$P905="VD",TONGHOP!$J905="R",TONGHOP!$K905&lt;&gt;""),TONGHOP!$K905,"")</f>
        <v/>
      </c>
      <c r="F905" s="3" t="str">
        <f>IF(AND(TONGHOP!$O905="KTHP",TONGHOP!$P905="VD",TONGHOP!$J905="R",TONGHOP!$K905&lt;&gt;""),TONGHOP!$M905,"")</f>
        <v/>
      </c>
      <c r="G905" s="3" t="str">
        <f>IF(AND(TONGHOP!$O905="KTHP",TONGHOP!$P905="TH",TONGHOP!$J905="R",TONGHOP!$K905&lt;&gt;""),TONGHOP!$K905,"")</f>
        <v/>
      </c>
      <c r="H905" s="3" t="str">
        <f>IF(AND(TONGHOP!$O905="KTHP",TONGHOP!$P905="TH",TONGHOP!$J905="R",TONGHOP!$K905&lt;&gt;""),TONGHOP!$M905,"")</f>
        <v/>
      </c>
      <c r="I905" s="3" t="str">
        <f>IF(AND(TONGHOP!$O905="ThiTN",TONGHOP!$P905="LT",TONGHOP!$J905="R",TONGHOP!$K905&lt;&gt;""),TONGHOP!$K905,"")</f>
        <v/>
      </c>
      <c r="J905" s="3" t="str">
        <f>IF(AND(TONGHOP!$O905="ThiTN",TONGHOP!$P905="LT",TONGHOP!$J905="R",TONGHOP!$K905&lt;&gt;""),TONGHOP!$M905,"")</f>
        <v/>
      </c>
      <c r="K905" s="3" t="str">
        <f>IF(AND(TONGHOP!$O905="ThiTN",TONGHOP!$P905="TN",TONGHOP!$J905="R",TONGHOP!$K905&lt;&gt;""),TONGHOP!$K905,"")</f>
        <v/>
      </c>
      <c r="L905" s="3" t="str">
        <f>IF(AND(TONGHOP!$O905="ThiTN",TONGHOP!$P905="TN",TONGHOP!$J905="R",TONGHOP!$K905&lt;&gt;""),TONGHOP!$M905,"")</f>
        <v/>
      </c>
      <c r="M905" s="3" t="str">
        <f>IF(AND(TONGHOP!$O905="ThiTN",TONGHOP!$P905="VĐ",TONGHOP!$J905="R",TONGHOP!$K905&lt;&gt;""),TONGHOP!$K905,"")</f>
        <v/>
      </c>
      <c r="N905" s="3" t="str">
        <f>IF(AND(TONGHOP!$O905="ThiTN",TONGHOP!$P905="VĐ",TONGHOP!$J905="R",TONGHOP!$K905&lt;&gt;""),TONGHOP!$M905,"")</f>
        <v/>
      </c>
      <c r="O905" s="3" t="str">
        <f>IF(AND(TONGHOP!$O905="ThiTN",TONGHOP!$P905="TH",TONGHOP!$J905="R",TONGHOP!$K905&lt;&gt;""),TONGHOP!$K905,"")</f>
        <v/>
      </c>
      <c r="P905" s="3" t="str">
        <f>IF(AND(TONGHOP!$O905="ThiTN",TONGHOP!$P905="TH",TONGHOP!$J905="R",TONGHOP!$K905&lt;&gt;""),TONGHOP!$M905,"")</f>
        <v/>
      </c>
    </row>
    <row r="906" spans="1:16">
      <c r="A906" s="3" t="str">
        <f>IF(AND(TONGHOP!$O906="KTHP",TONGHOP!$P906="LT",TONGHOP!$J906="R",TONGHOP!$K906&lt;&gt;""),TONGHOP!$K906,"")</f>
        <v/>
      </c>
      <c r="B906" s="3" t="str">
        <f>IF(AND(TONGHOP!$O906="KTHP",TONGHOP!$P906="LT",TONGHOP!$J906="R",TONGHOP!$K906&lt;&gt;""),TONGHOP!$M906,"")</f>
        <v/>
      </c>
      <c r="C906" s="3" t="str">
        <f>IF(AND(TONGHOP!$O906="KTHP",TONGHOP!$P906="TN",TONGHOP!$J906="R",TONGHOP!$K906&lt;&gt;""),TONGHOP!$K906,"")</f>
        <v/>
      </c>
      <c r="D906" s="3" t="str">
        <f>IF(AND(TONGHOP!$O906="KTHP",TONGHOP!$P906="TN",TONGHOP!$J906="R",TONGHOP!$K906&lt;&gt;""),TONGHOP!$M906,"")</f>
        <v/>
      </c>
      <c r="E906" s="3" t="str">
        <f>IF(AND(TONGHOP!$O906="KTHP",TONGHOP!$P906="VD",TONGHOP!$J906="R",TONGHOP!$K906&lt;&gt;""),TONGHOP!$K906,"")</f>
        <v/>
      </c>
      <c r="F906" s="3" t="str">
        <f>IF(AND(TONGHOP!$O906="KTHP",TONGHOP!$P906="VD",TONGHOP!$J906="R",TONGHOP!$K906&lt;&gt;""),TONGHOP!$M906,"")</f>
        <v/>
      </c>
      <c r="G906" s="3" t="str">
        <f>IF(AND(TONGHOP!$O906="KTHP",TONGHOP!$P906="TH",TONGHOP!$J906="R",TONGHOP!$K906&lt;&gt;""),TONGHOP!$K906,"")</f>
        <v/>
      </c>
      <c r="H906" s="3" t="str">
        <f>IF(AND(TONGHOP!$O906="KTHP",TONGHOP!$P906="TH",TONGHOP!$J906="R",TONGHOP!$K906&lt;&gt;""),TONGHOP!$M906,"")</f>
        <v/>
      </c>
      <c r="I906" s="3" t="str">
        <f>IF(AND(TONGHOP!$O906="ThiTN",TONGHOP!$P906="LT",TONGHOP!$J906="R",TONGHOP!$K906&lt;&gt;""),TONGHOP!$K906,"")</f>
        <v/>
      </c>
      <c r="J906" s="3" t="str">
        <f>IF(AND(TONGHOP!$O906="ThiTN",TONGHOP!$P906="LT",TONGHOP!$J906="R",TONGHOP!$K906&lt;&gt;""),TONGHOP!$M906,"")</f>
        <v/>
      </c>
      <c r="K906" s="3" t="str">
        <f>IF(AND(TONGHOP!$O906="ThiTN",TONGHOP!$P906="TN",TONGHOP!$J906="R",TONGHOP!$K906&lt;&gt;""),TONGHOP!$K906,"")</f>
        <v/>
      </c>
      <c r="L906" s="3" t="str">
        <f>IF(AND(TONGHOP!$O906="ThiTN",TONGHOP!$P906="TN",TONGHOP!$J906="R",TONGHOP!$K906&lt;&gt;""),TONGHOP!$M906,"")</f>
        <v/>
      </c>
      <c r="M906" s="3" t="str">
        <f>IF(AND(TONGHOP!$O906="ThiTN",TONGHOP!$P906="VĐ",TONGHOP!$J906="R",TONGHOP!$K906&lt;&gt;""),TONGHOP!$K906,"")</f>
        <v/>
      </c>
      <c r="N906" s="3" t="str">
        <f>IF(AND(TONGHOP!$O906="ThiTN",TONGHOP!$P906="VĐ",TONGHOP!$J906="R",TONGHOP!$K906&lt;&gt;""),TONGHOP!$M906,"")</f>
        <v/>
      </c>
      <c r="O906" s="3" t="str">
        <f>IF(AND(TONGHOP!$O906="ThiTN",TONGHOP!$P906="TH",TONGHOP!$J906="R",TONGHOP!$K906&lt;&gt;""),TONGHOP!$K906,"")</f>
        <v/>
      </c>
      <c r="P906" s="3" t="str">
        <f>IF(AND(TONGHOP!$O906="ThiTN",TONGHOP!$P906="TH",TONGHOP!$J906="R",TONGHOP!$K906&lt;&gt;""),TONGHOP!$M906,"")</f>
        <v/>
      </c>
    </row>
    <row r="907" spans="1:16">
      <c r="A907" s="3" t="str">
        <f>IF(AND(TONGHOP!$O907="KTHP",TONGHOP!$P907="LT",TONGHOP!$J907="R",TONGHOP!$K907&lt;&gt;""),TONGHOP!$K907,"")</f>
        <v/>
      </c>
      <c r="B907" s="3" t="str">
        <f>IF(AND(TONGHOP!$O907="KTHP",TONGHOP!$P907="LT",TONGHOP!$J907="R",TONGHOP!$K907&lt;&gt;""),TONGHOP!$M907,"")</f>
        <v/>
      </c>
      <c r="C907" s="3" t="str">
        <f>IF(AND(TONGHOP!$O907="KTHP",TONGHOP!$P907="TN",TONGHOP!$J907="R",TONGHOP!$K907&lt;&gt;""),TONGHOP!$K907,"")</f>
        <v/>
      </c>
      <c r="D907" s="3" t="str">
        <f>IF(AND(TONGHOP!$O907="KTHP",TONGHOP!$P907="TN",TONGHOP!$J907="R",TONGHOP!$K907&lt;&gt;""),TONGHOP!$M907,"")</f>
        <v/>
      </c>
      <c r="E907" s="3" t="str">
        <f>IF(AND(TONGHOP!$O907="KTHP",TONGHOP!$P907="VD",TONGHOP!$J907="R",TONGHOP!$K907&lt;&gt;""),TONGHOP!$K907,"")</f>
        <v/>
      </c>
      <c r="F907" s="3" t="str">
        <f>IF(AND(TONGHOP!$O907="KTHP",TONGHOP!$P907="VD",TONGHOP!$J907="R",TONGHOP!$K907&lt;&gt;""),TONGHOP!$M907,"")</f>
        <v/>
      </c>
      <c r="G907" s="3" t="str">
        <f>IF(AND(TONGHOP!$O907="KTHP",TONGHOP!$P907="TH",TONGHOP!$J907="R",TONGHOP!$K907&lt;&gt;""),TONGHOP!$K907,"")</f>
        <v/>
      </c>
      <c r="H907" s="3" t="str">
        <f>IF(AND(TONGHOP!$O907="KTHP",TONGHOP!$P907="TH",TONGHOP!$J907="R",TONGHOP!$K907&lt;&gt;""),TONGHOP!$M907,"")</f>
        <v/>
      </c>
      <c r="I907" s="3" t="str">
        <f>IF(AND(TONGHOP!$O907="ThiTN",TONGHOP!$P907="LT",TONGHOP!$J907="R",TONGHOP!$K907&lt;&gt;""),TONGHOP!$K907,"")</f>
        <v/>
      </c>
      <c r="J907" s="3" t="str">
        <f>IF(AND(TONGHOP!$O907="ThiTN",TONGHOP!$P907="LT",TONGHOP!$J907="R",TONGHOP!$K907&lt;&gt;""),TONGHOP!$M907,"")</f>
        <v/>
      </c>
      <c r="K907" s="3" t="str">
        <f>IF(AND(TONGHOP!$O907="ThiTN",TONGHOP!$P907="TN",TONGHOP!$J907="R",TONGHOP!$K907&lt;&gt;""),TONGHOP!$K907,"")</f>
        <v/>
      </c>
      <c r="L907" s="3" t="str">
        <f>IF(AND(TONGHOP!$O907="ThiTN",TONGHOP!$P907="TN",TONGHOP!$J907="R",TONGHOP!$K907&lt;&gt;""),TONGHOP!$M907,"")</f>
        <v/>
      </c>
      <c r="M907" s="3" t="str">
        <f>IF(AND(TONGHOP!$O907="ThiTN",TONGHOP!$P907="VĐ",TONGHOP!$J907="R",TONGHOP!$K907&lt;&gt;""),TONGHOP!$K907,"")</f>
        <v/>
      </c>
      <c r="N907" s="3" t="str">
        <f>IF(AND(TONGHOP!$O907="ThiTN",TONGHOP!$P907="VĐ",TONGHOP!$J907="R",TONGHOP!$K907&lt;&gt;""),TONGHOP!$M907,"")</f>
        <v/>
      </c>
      <c r="O907" s="3" t="str">
        <f>IF(AND(TONGHOP!$O907="ThiTN",TONGHOP!$P907="TH",TONGHOP!$J907="R",TONGHOP!$K907&lt;&gt;""),TONGHOP!$K907,"")</f>
        <v/>
      </c>
      <c r="P907" s="3" t="str">
        <f>IF(AND(TONGHOP!$O907="ThiTN",TONGHOP!$P907="TH",TONGHOP!$J907="R",TONGHOP!$K907&lt;&gt;""),TONGHOP!$M907,"")</f>
        <v/>
      </c>
    </row>
    <row r="908" spans="1:16">
      <c r="A908" s="3" t="str">
        <f>IF(AND(TONGHOP!$O908="KTHP",TONGHOP!$P908="LT",TONGHOP!$J908="R",TONGHOP!$K908&lt;&gt;""),TONGHOP!$K908,"")</f>
        <v>Dương Thị Hồng</v>
      </c>
      <c r="B908" s="3">
        <f>IF(AND(TONGHOP!$O908="KTHP",TONGHOP!$P908="LT",TONGHOP!$J908="R",TONGHOP!$K908&lt;&gt;""),TONGHOP!$M908,"")</f>
        <v>3</v>
      </c>
      <c r="C908" s="3" t="str">
        <f>IF(AND(TONGHOP!$O908="KTHP",TONGHOP!$P908="TN",TONGHOP!$J908="R",TONGHOP!$K908&lt;&gt;""),TONGHOP!$K908,"")</f>
        <v/>
      </c>
      <c r="D908" s="3" t="str">
        <f>IF(AND(TONGHOP!$O908="KTHP",TONGHOP!$P908="TN",TONGHOP!$J908="R",TONGHOP!$K908&lt;&gt;""),TONGHOP!$M908,"")</f>
        <v/>
      </c>
      <c r="E908" s="3" t="str">
        <f>IF(AND(TONGHOP!$O908="KTHP",TONGHOP!$P908="VD",TONGHOP!$J908="R",TONGHOP!$K908&lt;&gt;""),TONGHOP!$K908,"")</f>
        <v/>
      </c>
      <c r="F908" s="3" t="str">
        <f>IF(AND(TONGHOP!$O908="KTHP",TONGHOP!$P908="VD",TONGHOP!$J908="R",TONGHOP!$K908&lt;&gt;""),TONGHOP!$M908,"")</f>
        <v/>
      </c>
      <c r="G908" s="3" t="str">
        <f>IF(AND(TONGHOP!$O908="KTHP",TONGHOP!$P908="TH",TONGHOP!$J908="R",TONGHOP!$K908&lt;&gt;""),TONGHOP!$K908,"")</f>
        <v/>
      </c>
      <c r="H908" s="3" t="str">
        <f>IF(AND(TONGHOP!$O908="KTHP",TONGHOP!$P908="TH",TONGHOP!$J908="R",TONGHOP!$K908&lt;&gt;""),TONGHOP!$M908,"")</f>
        <v/>
      </c>
      <c r="I908" s="3" t="str">
        <f>IF(AND(TONGHOP!$O908="ThiTN",TONGHOP!$P908="LT",TONGHOP!$J908="R",TONGHOP!$K908&lt;&gt;""),TONGHOP!$K908,"")</f>
        <v/>
      </c>
      <c r="J908" s="3" t="str">
        <f>IF(AND(TONGHOP!$O908="ThiTN",TONGHOP!$P908="LT",TONGHOP!$J908="R",TONGHOP!$K908&lt;&gt;""),TONGHOP!$M908,"")</f>
        <v/>
      </c>
      <c r="K908" s="3" t="str">
        <f>IF(AND(TONGHOP!$O908="ThiTN",TONGHOP!$P908="TN",TONGHOP!$J908="R",TONGHOP!$K908&lt;&gt;""),TONGHOP!$K908,"")</f>
        <v/>
      </c>
      <c r="L908" s="3" t="str">
        <f>IF(AND(TONGHOP!$O908="ThiTN",TONGHOP!$P908="TN",TONGHOP!$J908="R",TONGHOP!$K908&lt;&gt;""),TONGHOP!$M908,"")</f>
        <v/>
      </c>
      <c r="M908" s="3" t="str">
        <f>IF(AND(TONGHOP!$O908="ThiTN",TONGHOP!$P908="VĐ",TONGHOP!$J908="R",TONGHOP!$K908&lt;&gt;""),TONGHOP!$K908,"")</f>
        <v/>
      </c>
      <c r="N908" s="3" t="str">
        <f>IF(AND(TONGHOP!$O908="ThiTN",TONGHOP!$P908="VĐ",TONGHOP!$J908="R",TONGHOP!$K908&lt;&gt;""),TONGHOP!$M908,"")</f>
        <v/>
      </c>
      <c r="O908" s="3" t="str">
        <f>IF(AND(TONGHOP!$O908="ThiTN",TONGHOP!$P908="TH",TONGHOP!$J908="R",TONGHOP!$K908&lt;&gt;""),TONGHOP!$K908,"")</f>
        <v/>
      </c>
      <c r="P908" s="3" t="str">
        <f>IF(AND(TONGHOP!$O908="ThiTN",TONGHOP!$P908="TH",TONGHOP!$J908="R",TONGHOP!$K908&lt;&gt;""),TONGHOP!$M908,"")</f>
        <v/>
      </c>
    </row>
    <row r="909" spans="1:16">
      <c r="A909" s="3" t="str">
        <f>IF(AND(TONGHOP!$O909="KTHP",TONGHOP!$P909="LT",TONGHOP!$J909="R",TONGHOP!$K909&lt;&gt;""),TONGHOP!$K909,"")</f>
        <v/>
      </c>
      <c r="B909" s="3" t="str">
        <f>IF(AND(TONGHOP!$O909="KTHP",TONGHOP!$P909="LT",TONGHOP!$J909="R",TONGHOP!$K909&lt;&gt;""),TONGHOP!$M909,"")</f>
        <v/>
      </c>
      <c r="C909" s="3" t="str">
        <f>IF(AND(TONGHOP!$O909="KTHP",TONGHOP!$P909="TN",TONGHOP!$J909="R",TONGHOP!$K909&lt;&gt;""),TONGHOP!$K909,"")</f>
        <v/>
      </c>
      <c r="D909" s="3" t="str">
        <f>IF(AND(TONGHOP!$O909="KTHP",TONGHOP!$P909="TN",TONGHOP!$J909="R",TONGHOP!$K909&lt;&gt;""),TONGHOP!$M909,"")</f>
        <v/>
      </c>
      <c r="E909" s="3" t="str">
        <f>IF(AND(TONGHOP!$O909="KTHP",TONGHOP!$P909="VD",TONGHOP!$J909="R",TONGHOP!$K909&lt;&gt;""),TONGHOP!$K909,"")</f>
        <v/>
      </c>
      <c r="F909" s="3" t="str">
        <f>IF(AND(TONGHOP!$O909="KTHP",TONGHOP!$P909="VD",TONGHOP!$J909="R",TONGHOP!$K909&lt;&gt;""),TONGHOP!$M909,"")</f>
        <v/>
      </c>
      <c r="G909" s="3" t="str">
        <f>IF(AND(TONGHOP!$O909="KTHP",TONGHOP!$P909="TH",TONGHOP!$J909="R",TONGHOP!$K909&lt;&gt;""),TONGHOP!$K909,"")</f>
        <v/>
      </c>
      <c r="H909" s="3" t="str">
        <f>IF(AND(TONGHOP!$O909="KTHP",TONGHOP!$P909="TH",TONGHOP!$J909="R",TONGHOP!$K909&lt;&gt;""),TONGHOP!$M909,"")</f>
        <v/>
      </c>
      <c r="I909" s="3" t="str">
        <f>IF(AND(TONGHOP!$O909="ThiTN",TONGHOP!$P909="LT",TONGHOP!$J909="R",TONGHOP!$K909&lt;&gt;""),TONGHOP!$K909,"")</f>
        <v/>
      </c>
      <c r="J909" s="3" t="str">
        <f>IF(AND(TONGHOP!$O909="ThiTN",TONGHOP!$P909="LT",TONGHOP!$J909="R",TONGHOP!$K909&lt;&gt;""),TONGHOP!$M909,"")</f>
        <v/>
      </c>
      <c r="K909" s="3" t="str">
        <f>IF(AND(TONGHOP!$O909="ThiTN",TONGHOP!$P909="TN",TONGHOP!$J909="R",TONGHOP!$K909&lt;&gt;""),TONGHOP!$K909,"")</f>
        <v/>
      </c>
      <c r="L909" s="3" t="str">
        <f>IF(AND(TONGHOP!$O909="ThiTN",TONGHOP!$P909="TN",TONGHOP!$J909="R",TONGHOP!$K909&lt;&gt;""),TONGHOP!$M909,"")</f>
        <v/>
      </c>
      <c r="M909" s="3" t="str">
        <f>IF(AND(TONGHOP!$O909="ThiTN",TONGHOP!$P909="VĐ",TONGHOP!$J909="R",TONGHOP!$K909&lt;&gt;""),TONGHOP!$K909,"")</f>
        <v/>
      </c>
      <c r="N909" s="3" t="str">
        <f>IF(AND(TONGHOP!$O909="ThiTN",TONGHOP!$P909="VĐ",TONGHOP!$J909="R",TONGHOP!$K909&lt;&gt;""),TONGHOP!$M909,"")</f>
        <v/>
      </c>
      <c r="O909" s="3" t="str">
        <f>IF(AND(TONGHOP!$O909="ThiTN",TONGHOP!$P909="TH",TONGHOP!$J909="R",TONGHOP!$K909&lt;&gt;""),TONGHOP!$K909,"")</f>
        <v/>
      </c>
      <c r="P909" s="3" t="str">
        <f>IF(AND(TONGHOP!$O909="ThiTN",TONGHOP!$P909="TH",TONGHOP!$J909="R",TONGHOP!$K909&lt;&gt;""),TONGHOP!$M909,"")</f>
        <v/>
      </c>
    </row>
    <row r="910" spans="1:16">
      <c r="A910" s="3" t="str">
        <f>IF(AND(TONGHOP!$O910="KTHP",TONGHOP!$P910="LT",TONGHOP!$J910="R",TONGHOP!$K910&lt;&gt;""),TONGHOP!$K910,"")</f>
        <v>Trần Đình Khoa</v>
      </c>
      <c r="B910" s="3">
        <f>IF(AND(TONGHOP!$O910="KTHP",TONGHOP!$P910="LT",TONGHOP!$J910="R",TONGHOP!$K910&lt;&gt;""),TONGHOP!$M910,"")</f>
        <v>2</v>
      </c>
      <c r="C910" s="3" t="str">
        <f>IF(AND(TONGHOP!$O910="KTHP",TONGHOP!$P910="TN",TONGHOP!$J910="R",TONGHOP!$K910&lt;&gt;""),TONGHOP!$K910,"")</f>
        <v/>
      </c>
      <c r="D910" s="3" t="str">
        <f>IF(AND(TONGHOP!$O910="KTHP",TONGHOP!$P910="TN",TONGHOP!$J910="R",TONGHOP!$K910&lt;&gt;""),TONGHOP!$M910,"")</f>
        <v/>
      </c>
      <c r="E910" s="3" t="str">
        <f>IF(AND(TONGHOP!$O910="KTHP",TONGHOP!$P910="VD",TONGHOP!$J910="R",TONGHOP!$K910&lt;&gt;""),TONGHOP!$K910,"")</f>
        <v/>
      </c>
      <c r="F910" s="3" t="str">
        <f>IF(AND(TONGHOP!$O910="KTHP",TONGHOP!$P910="VD",TONGHOP!$J910="R",TONGHOP!$K910&lt;&gt;""),TONGHOP!$M910,"")</f>
        <v/>
      </c>
      <c r="G910" s="3" t="str">
        <f>IF(AND(TONGHOP!$O910="KTHP",TONGHOP!$P910="TH",TONGHOP!$J910="R",TONGHOP!$K910&lt;&gt;""),TONGHOP!$K910,"")</f>
        <v/>
      </c>
      <c r="H910" s="3" t="str">
        <f>IF(AND(TONGHOP!$O910="KTHP",TONGHOP!$P910="TH",TONGHOP!$J910="R",TONGHOP!$K910&lt;&gt;""),TONGHOP!$M910,"")</f>
        <v/>
      </c>
      <c r="I910" s="3" t="str">
        <f>IF(AND(TONGHOP!$O910="ThiTN",TONGHOP!$P910="LT",TONGHOP!$J910="R",TONGHOP!$K910&lt;&gt;""),TONGHOP!$K910,"")</f>
        <v/>
      </c>
      <c r="J910" s="3" t="str">
        <f>IF(AND(TONGHOP!$O910="ThiTN",TONGHOP!$P910="LT",TONGHOP!$J910="R",TONGHOP!$K910&lt;&gt;""),TONGHOP!$M910,"")</f>
        <v/>
      </c>
      <c r="K910" s="3" t="str">
        <f>IF(AND(TONGHOP!$O910="ThiTN",TONGHOP!$P910="TN",TONGHOP!$J910="R",TONGHOP!$K910&lt;&gt;""),TONGHOP!$K910,"")</f>
        <v/>
      </c>
      <c r="L910" s="3" t="str">
        <f>IF(AND(TONGHOP!$O910="ThiTN",TONGHOP!$P910="TN",TONGHOP!$J910="R",TONGHOP!$K910&lt;&gt;""),TONGHOP!$M910,"")</f>
        <v/>
      </c>
      <c r="M910" s="3" t="str">
        <f>IF(AND(TONGHOP!$O910="ThiTN",TONGHOP!$P910="VĐ",TONGHOP!$J910="R",TONGHOP!$K910&lt;&gt;""),TONGHOP!$K910,"")</f>
        <v/>
      </c>
      <c r="N910" s="3" t="str">
        <f>IF(AND(TONGHOP!$O910="ThiTN",TONGHOP!$P910="VĐ",TONGHOP!$J910="R",TONGHOP!$K910&lt;&gt;""),TONGHOP!$M910,"")</f>
        <v/>
      </c>
      <c r="O910" s="3" t="str">
        <f>IF(AND(TONGHOP!$O910="ThiTN",TONGHOP!$P910="TH",TONGHOP!$J910="R",TONGHOP!$K910&lt;&gt;""),TONGHOP!$K910,"")</f>
        <v/>
      </c>
      <c r="P910" s="3" t="str">
        <f>IF(AND(TONGHOP!$O910="ThiTN",TONGHOP!$P910="TH",TONGHOP!$J910="R",TONGHOP!$K910&lt;&gt;""),TONGHOP!$M910,"")</f>
        <v/>
      </c>
    </row>
    <row r="911" spans="1:16">
      <c r="A911" s="3" t="str">
        <f>IF(AND(TONGHOP!$O911="KTHP",TONGHOP!$P911="LT",TONGHOP!$J911="R",TONGHOP!$K911&lt;&gt;""),TONGHOP!$K911,"")</f>
        <v/>
      </c>
      <c r="B911" s="3" t="str">
        <f>IF(AND(TONGHOP!$O911="KTHP",TONGHOP!$P911="LT",TONGHOP!$J911="R",TONGHOP!$K911&lt;&gt;""),TONGHOP!$M911,"")</f>
        <v/>
      </c>
      <c r="C911" s="3" t="str">
        <f>IF(AND(TONGHOP!$O911="KTHP",TONGHOP!$P911="TN",TONGHOP!$J911="R",TONGHOP!$K911&lt;&gt;""),TONGHOP!$K911,"")</f>
        <v/>
      </c>
      <c r="D911" s="3" t="str">
        <f>IF(AND(TONGHOP!$O911="KTHP",TONGHOP!$P911="TN",TONGHOP!$J911="R",TONGHOP!$K911&lt;&gt;""),TONGHOP!$M911,"")</f>
        <v/>
      </c>
      <c r="E911" s="3" t="str">
        <f>IF(AND(TONGHOP!$O911="KTHP",TONGHOP!$P911="VD",TONGHOP!$J911="R",TONGHOP!$K911&lt;&gt;""),TONGHOP!$K911,"")</f>
        <v/>
      </c>
      <c r="F911" s="3" t="str">
        <f>IF(AND(TONGHOP!$O911="KTHP",TONGHOP!$P911="VD",TONGHOP!$J911="R",TONGHOP!$K911&lt;&gt;""),TONGHOP!$M911,"")</f>
        <v/>
      </c>
      <c r="G911" s="3" t="str">
        <f>IF(AND(TONGHOP!$O911="KTHP",TONGHOP!$P911="TH",TONGHOP!$J911="R",TONGHOP!$K911&lt;&gt;""),TONGHOP!$K911,"")</f>
        <v/>
      </c>
      <c r="H911" s="3" t="str">
        <f>IF(AND(TONGHOP!$O911="KTHP",TONGHOP!$P911="TH",TONGHOP!$J911="R",TONGHOP!$K911&lt;&gt;""),TONGHOP!$M911,"")</f>
        <v/>
      </c>
      <c r="I911" s="3" t="str">
        <f>IF(AND(TONGHOP!$O911="ThiTN",TONGHOP!$P911="LT",TONGHOP!$J911="R",TONGHOP!$K911&lt;&gt;""),TONGHOP!$K911,"")</f>
        <v/>
      </c>
      <c r="J911" s="3" t="str">
        <f>IF(AND(TONGHOP!$O911="ThiTN",TONGHOP!$P911="LT",TONGHOP!$J911="R",TONGHOP!$K911&lt;&gt;""),TONGHOP!$M911,"")</f>
        <v/>
      </c>
      <c r="K911" s="3" t="str">
        <f>IF(AND(TONGHOP!$O911="ThiTN",TONGHOP!$P911="TN",TONGHOP!$J911="R",TONGHOP!$K911&lt;&gt;""),TONGHOP!$K911,"")</f>
        <v/>
      </c>
      <c r="L911" s="3" t="str">
        <f>IF(AND(TONGHOP!$O911="ThiTN",TONGHOP!$P911="TN",TONGHOP!$J911="R",TONGHOP!$K911&lt;&gt;""),TONGHOP!$M911,"")</f>
        <v/>
      </c>
      <c r="M911" s="3" t="str">
        <f>IF(AND(TONGHOP!$O911="ThiTN",TONGHOP!$P911="VĐ",TONGHOP!$J911="R",TONGHOP!$K911&lt;&gt;""),TONGHOP!$K911,"")</f>
        <v/>
      </c>
      <c r="N911" s="3" t="str">
        <f>IF(AND(TONGHOP!$O911="ThiTN",TONGHOP!$P911="VĐ",TONGHOP!$J911="R",TONGHOP!$K911&lt;&gt;""),TONGHOP!$M911,"")</f>
        <v/>
      </c>
      <c r="O911" s="3" t="str">
        <f>IF(AND(TONGHOP!$O911="ThiTN",TONGHOP!$P911="TH",TONGHOP!$J911="R",TONGHOP!$K911&lt;&gt;""),TONGHOP!$K911,"")</f>
        <v/>
      </c>
      <c r="P911" s="3" t="str">
        <f>IF(AND(TONGHOP!$O911="ThiTN",TONGHOP!$P911="TH",TONGHOP!$J911="R",TONGHOP!$K911&lt;&gt;""),TONGHOP!$M911,"")</f>
        <v/>
      </c>
    </row>
    <row r="912" spans="1:16">
      <c r="A912" s="3" t="str">
        <f>IF(AND(TONGHOP!$O912="KTHP",TONGHOP!$P912="LT",TONGHOP!$J912="R",TONGHOP!$K912&lt;&gt;""),TONGHOP!$K912,"")</f>
        <v/>
      </c>
      <c r="B912" s="3" t="str">
        <f>IF(AND(TONGHOP!$O912="KTHP",TONGHOP!$P912="LT",TONGHOP!$J912="R",TONGHOP!$K912&lt;&gt;""),TONGHOP!$M912,"")</f>
        <v/>
      </c>
      <c r="C912" s="3" t="str">
        <f>IF(AND(TONGHOP!$O912="KTHP",TONGHOP!$P912="TN",TONGHOP!$J912="R",TONGHOP!$K912&lt;&gt;""),TONGHOP!$K912,"")</f>
        <v/>
      </c>
      <c r="D912" s="3" t="str">
        <f>IF(AND(TONGHOP!$O912="KTHP",TONGHOP!$P912="TN",TONGHOP!$J912="R",TONGHOP!$K912&lt;&gt;""),TONGHOP!$M912,"")</f>
        <v/>
      </c>
      <c r="E912" s="3" t="str">
        <f>IF(AND(TONGHOP!$O912="KTHP",TONGHOP!$P912="VD",TONGHOP!$J912="R",TONGHOP!$K912&lt;&gt;""),TONGHOP!$K912,"")</f>
        <v/>
      </c>
      <c r="F912" s="3" t="str">
        <f>IF(AND(TONGHOP!$O912="KTHP",TONGHOP!$P912="VD",TONGHOP!$J912="R",TONGHOP!$K912&lt;&gt;""),TONGHOP!$M912,"")</f>
        <v/>
      </c>
      <c r="G912" s="3" t="str">
        <f>IF(AND(TONGHOP!$O912="KTHP",TONGHOP!$P912="TH",TONGHOP!$J912="R",TONGHOP!$K912&lt;&gt;""),TONGHOP!$K912,"")</f>
        <v/>
      </c>
      <c r="H912" s="3" t="str">
        <f>IF(AND(TONGHOP!$O912="KTHP",TONGHOP!$P912="TH",TONGHOP!$J912="R",TONGHOP!$K912&lt;&gt;""),TONGHOP!$M912,"")</f>
        <v/>
      </c>
      <c r="I912" s="3" t="str">
        <f>IF(AND(TONGHOP!$O912="ThiTN",TONGHOP!$P912="LT",TONGHOP!$J912="R",TONGHOP!$K912&lt;&gt;""),TONGHOP!$K912,"")</f>
        <v/>
      </c>
      <c r="J912" s="3" t="str">
        <f>IF(AND(TONGHOP!$O912="ThiTN",TONGHOP!$P912="LT",TONGHOP!$J912="R",TONGHOP!$K912&lt;&gt;""),TONGHOP!$M912,"")</f>
        <v/>
      </c>
      <c r="K912" s="3" t="str">
        <f>IF(AND(TONGHOP!$O912="ThiTN",TONGHOP!$P912="TN",TONGHOP!$J912="R",TONGHOP!$K912&lt;&gt;""),TONGHOP!$K912,"")</f>
        <v/>
      </c>
      <c r="L912" s="3" t="str">
        <f>IF(AND(TONGHOP!$O912="ThiTN",TONGHOP!$P912="TN",TONGHOP!$J912="R",TONGHOP!$K912&lt;&gt;""),TONGHOP!$M912,"")</f>
        <v/>
      </c>
      <c r="M912" s="3" t="str">
        <f>IF(AND(TONGHOP!$O912="ThiTN",TONGHOP!$P912="VĐ",TONGHOP!$J912="R",TONGHOP!$K912&lt;&gt;""),TONGHOP!$K912,"")</f>
        <v/>
      </c>
      <c r="N912" s="3" t="str">
        <f>IF(AND(TONGHOP!$O912="ThiTN",TONGHOP!$P912="VĐ",TONGHOP!$J912="R",TONGHOP!$K912&lt;&gt;""),TONGHOP!$M912,"")</f>
        <v/>
      </c>
      <c r="O912" s="3" t="str">
        <f>IF(AND(TONGHOP!$O912="ThiTN",TONGHOP!$P912="TH",TONGHOP!$J912="R",TONGHOP!$K912&lt;&gt;""),TONGHOP!$K912,"")</f>
        <v/>
      </c>
      <c r="P912" s="3" t="str">
        <f>IF(AND(TONGHOP!$O912="ThiTN",TONGHOP!$P912="TH",TONGHOP!$J912="R",TONGHOP!$K912&lt;&gt;""),TONGHOP!$M912,"")</f>
        <v/>
      </c>
    </row>
    <row r="913" spans="1:16">
      <c r="A913" s="3" t="str">
        <f>IF(AND(TONGHOP!$O913="KTHP",TONGHOP!$P913="LT",TONGHOP!$J913="R",TONGHOP!$K913&lt;&gt;""),TONGHOP!$K913,"")</f>
        <v/>
      </c>
      <c r="B913" s="3" t="str">
        <f>IF(AND(TONGHOP!$O913="KTHP",TONGHOP!$P913="LT",TONGHOP!$J913="R",TONGHOP!$K913&lt;&gt;""),TONGHOP!$M913,"")</f>
        <v/>
      </c>
      <c r="C913" s="3" t="str">
        <f>IF(AND(TONGHOP!$O913="KTHP",TONGHOP!$P913="TN",TONGHOP!$J913="R",TONGHOP!$K913&lt;&gt;""),TONGHOP!$K913,"")</f>
        <v/>
      </c>
      <c r="D913" s="3" t="str">
        <f>IF(AND(TONGHOP!$O913="KTHP",TONGHOP!$P913="TN",TONGHOP!$J913="R",TONGHOP!$K913&lt;&gt;""),TONGHOP!$M913,"")</f>
        <v/>
      </c>
      <c r="E913" s="3" t="str">
        <f>IF(AND(TONGHOP!$O913="KTHP",TONGHOP!$P913="VD",TONGHOP!$J913="R",TONGHOP!$K913&lt;&gt;""),TONGHOP!$K913,"")</f>
        <v/>
      </c>
      <c r="F913" s="3" t="str">
        <f>IF(AND(TONGHOP!$O913="KTHP",TONGHOP!$P913="VD",TONGHOP!$J913="R",TONGHOP!$K913&lt;&gt;""),TONGHOP!$M913,"")</f>
        <v/>
      </c>
      <c r="G913" s="3" t="str">
        <f>IF(AND(TONGHOP!$O913="KTHP",TONGHOP!$P913="TH",TONGHOP!$J913="R",TONGHOP!$K913&lt;&gt;""),TONGHOP!$K913,"")</f>
        <v/>
      </c>
      <c r="H913" s="3" t="str">
        <f>IF(AND(TONGHOP!$O913="KTHP",TONGHOP!$P913="TH",TONGHOP!$J913="R",TONGHOP!$K913&lt;&gt;""),TONGHOP!$M913,"")</f>
        <v/>
      </c>
      <c r="I913" s="3" t="str">
        <f>IF(AND(TONGHOP!$O913="ThiTN",TONGHOP!$P913="LT",TONGHOP!$J913="R",TONGHOP!$K913&lt;&gt;""),TONGHOP!$K913,"")</f>
        <v/>
      </c>
      <c r="J913" s="3" t="str">
        <f>IF(AND(TONGHOP!$O913="ThiTN",TONGHOP!$P913="LT",TONGHOP!$J913="R",TONGHOP!$K913&lt;&gt;""),TONGHOP!$M913,"")</f>
        <v/>
      </c>
      <c r="K913" s="3" t="str">
        <f>IF(AND(TONGHOP!$O913="ThiTN",TONGHOP!$P913="TN",TONGHOP!$J913="R",TONGHOP!$K913&lt;&gt;""),TONGHOP!$K913,"")</f>
        <v/>
      </c>
      <c r="L913" s="3" t="str">
        <f>IF(AND(TONGHOP!$O913="ThiTN",TONGHOP!$P913="TN",TONGHOP!$J913="R",TONGHOP!$K913&lt;&gt;""),TONGHOP!$M913,"")</f>
        <v/>
      </c>
      <c r="M913" s="3" t="str">
        <f>IF(AND(TONGHOP!$O913="ThiTN",TONGHOP!$P913="VĐ",TONGHOP!$J913="R",TONGHOP!$K913&lt;&gt;""),TONGHOP!$K913,"")</f>
        <v/>
      </c>
      <c r="N913" s="3" t="str">
        <f>IF(AND(TONGHOP!$O913="ThiTN",TONGHOP!$P913="VĐ",TONGHOP!$J913="R",TONGHOP!$K913&lt;&gt;""),TONGHOP!$M913,"")</f>
        <v/>
      </c>
      <c r="O913" s="3" t="str">
        <f>IF(AND(TONGHOP!$O913="ThiTN",TONGHOP!$P913="TH",TONGHOP!$J913="R",TONGHOP!$K913&lt;&gt;""),TONGHOP!$K913,"")</f>
        <v/>
      </c>
      <c r="P913" s="3" t="str">
        <f>IF(AND(TONGHOP!$O913="ThiTN",TONGHOP!$P913="TH",TONGHOP!$J913="R",TONGHOP!$K913&lt;&gt;""),TONGHOP!$M913,"")</f>
        <v/>
      </c>
    </row>
    <row r="914" spans="1:16">
      <c r="A914" s="3" t="str">
        <f>IF(AND(TONGHOP!$O914="KTHP",TONGHOP!$P914="LT",TONGHOP!$J914="R",TONGHOP!$K914&lt;&gt;""),TONGHOP!$K914,"")</f>
        <v>Nguyễn Thị Thủy</v>
      </c>
      <c r="B914" s="3">
        <f>IF(AND(TONGHOP!$O914="KTHP",TONGHOP!$P914="LT",TONGHOP!$J914="R",TONGHOP!$K914&lt;&gt;""),TONGHOP!$M914,"")</f>
        <v>2</v>
      </c>
      <c r="C914" s="3" t="str">
        <f>IF(AND(TONGHOP!$O914="KTHP",TONGHOP!$P914="TN",TONGHOP!$J914="R",TONGHOP!$K914&lt;&gt;""),TONGHOP!$K914,"")</f>
        <v/>
      </c>
      <c r="D914" s="3" t="str">
        <f>IF(AND(TONGHOP!$O914="KTHP",TONGHOP!$P914="TN",TONGHOP!$J914="R",TONGHOP!$K914&lt;&gt;""),TONGHOP!$M914,"")</f>
        <v/>
      </c>
      <c r="E914" s="3" t="str">
        <f>IF(AND(TONGHOP!$O914="KTHP",TONGHOP!$P914="VD",TONGHOP!$J914="R",TONGHOP!$K914&lt;&gt;""),TONGHOP!$K914,"")</f>
        <v/>
      </c>
      <c r="F914" s="3" t="str">
        <f>IF(AND(TONGHOP!$O914="KTHP",TONGHOP!$P914="VD",TONGHOP!$J914="R",TONGHOP!$K914&lt;&gt;""),TONGHOP!$M914,"")</f>
        <v/>
      </c>
      <c r="G914" s="3" t="str">
        <f>IF(AND(TONGHOP!$O914="KTHP",TONGHOP!$P914="TH",TONGHOP!$J914="R",TONGHOP!$K914&lt;&gt;""),TONGHOP!$K914,"")</f>
        <v/>
      </c>
      <c r="H914" s="3" t="str">
        <f>IF(AND(TONGHOP!$O914="KTHP",TONGHOP!$P914="TH",TONGHOP!$J914="R",TONGHOP!$K914&lt;&gt;""),TONGHOP!$M914,"")</f>
        <v/>
      </c>
      <c r="I914" s="3" t="str">
        <f>IF(AND(TONGHOP!$O914="ThiTN",TONGHOP!$P914="LT",TONGHOP!$J914="R",TONGHOP!$K914&lt;&gt;""),TONGHOP!$K914,"")</f>
        <v/>
      </c>
      <c r="J914" s="3" t="str">
        <f>IF(AND(TONGHOP!$O914="ThiTN",TONGHOP!$P914="LT",TONGHOP!$J914="R",TONGHOP!$K914&lt;&gt;""),TONGHOP!$M914,"")</f>
        <v/>
      </c>
      <c r="K914" s="3" t="str">
        <f>IF(AND(TONGHOP!$O914="ThiTN",TONGHOP!$P914="TN",TONGHOP!$J914="R",TONGHOP!$K914&lt;&gt;""),TONGHOP!$K914,"")</f>
        <v/>
      </c>
      <c r="L914" s="3" t="str">
        <f>IF(AND(TONGHOP!$O914="ThiTN",TONGHOP!$P914="TN",TONGHOP!$J914="R",TONGHOP!$K914&lt;&gt;""),TONGHOP!$M914,"")</f>
        <v/>
      </c>
      <c r="M914" s="3" t="str">
        <f>IF(AND(TONGHOP!$O914="ThiTN",TONGHOP!$P914="VĐ",TONGHOP!$J914="R",TONGHOP!$K914&lt;&gt;""),TONGHOP!$K914,"")</f>
        <v/>
      </c>
      <c r="N914" s="3" t="str">
        <f>IF(AND(TONGHOP!$O914="ThiTN",TONGHOP!$P914="VĐ",TONGHOP!$J914="R",TONGHOP!$K914&lt;&gt;""),TONGHOP!$M914,"")</f>
        <v/>
      </c>
      <c r="O914" s="3" t="str">
        <f>IF(AND(TONGHOP!$O914="ThiTN",TONGHOP!$P914="TH",TONGHOP!$J914="R",TONGHOP!$K914&lt;&gt;""),TONGHOP!$K914,"")</f>
        <v/>
      </c>
      <c r="P914" s="3" t="str">
        <f>IF(AND(TONGHOP!$O914="ThiTN",TONGHOP!$P914="TH",TONGHOP!$J914="R",TONGHOP!$K914&lt;&gt;""),TONGHOP!$M914,"")</f>
        <v/>
      </c>
    </row>
    <row r="915" spans="1:16">
      <c r="A915" s="3" t="str">
        <f>IF(AND(TONGHOP!$O915="KTHP",TONGHOP!$P915="LT",TONGHOP!$J915="R",TONGHOP!$K915&lt;&gt;""),TONGHOP!$K915,"")</f>
        <v>Nguyễn Thị Hiền</v>
      </c>
      <c r="B915" s="3">
        <f>IF(AND(TONGHOP!$O915="KTHP",TONGHOP!$P915="LT",TONGHOP!$J915="R",TONGHOP!$K915&lt;&gt;""),TONGHOP!$M915,"")</f>
        <v>2</v>
      </c>
      <c r="C915" s="3" t="str">
        <f>IF(AND(TONGHOP!$O915="KTHP",TONGHOP!$P915="TN",TONGHOP!$J915="R",TONGHOP!$K915&lt;&gt;""),TONGHOP!$K915,"")</f>
        <v/>
      </c>
      <c r="D915" s="3" t="str">
        <f>IF(AND(TONGHOP!$O915="KTHP",TONGHOP!$P915="TN",TONGHOP!$J915="R",TONGHOP!$K915&lt;&gt;""),TONGHOP!$M915,"")</f>
        <v/>
      </c>
      <c r="E915" s="3" t="str">
        <f>IF(AND(TONGHOP!$O915="KTHP",TONGHOP!$P915="VD",TONGHOP!$J915="R",TONGHOP!$K915&lt;&gt;""),TONGHOP!$K915,"")</f>
        <v/>
      </c>
      <c r="F915" s="3" t="str">
        <f>IF(AND(TONGHOP!$O915="KTHP",TONGHOP!$P915="VD",TONGHOP!$J915="R",TONGHOP!$K915&lt;&gt;""),TONGHOP!$M915,"")</f>
        <v/>
      </c>
      <c r="G915" s="3" t="str">
        <f>IF(AND(TONGHOP!$O915="KTHP",TONGHOP!$P915="TH",TONGHOP!$J915="R",TONGHOP!$K915&lt;&gt;""),TONGHOP!$K915,"")</f>
        <v/>
      </c>
      <c r="H915" s="3" t="str">
        <f>IF(AND(TONGHOP!$O915="KTHP",TONGHOP!$P915="TH",TONGHOP!$J915="R",TONGHOP!$K915&lt;&gt;""),TONGHOP!$M915,"")</f>
        <v/>
      </c>
      <c r="I915" s="3" t="str">
        <f>IF(AND(TONGHOP!$O915="ThiTN",TONGHOP!$P915="LT",TONGHOP!$J915="R",TONGHOP!$K915&lt;&gt;""),TONGHOP!$K915,"")</f>
        <v/>
      </c>
      <c r="J915" s="3" t="str">
        <f>IF(AND(TONGHOP!$O915="ThiTN",TONGHOP!$P915="LT",TONGHOP!$J915="R",TONGHOP!$K915&lt;&gt;""),TONGHOP!$M915,"")</f>
        <v/>
      </c>
      <c r="K915" s="3" t="str">
        <f>IF(AND(TONGHOP!$O915="ThiTN",TONGHOP!$P915="TN",TONGHOP!$J915="R",TONGHOP!$K915&lt;&gt;""),TONGHOP!$K915,"")</f>
        <v/>
      </c>
      <c r="L915" s="3" t="str">
        <f>IF(AND(TONGHOP!$O915="ThiTN",TONGHOP!$P915="TN",TONGHOP!$J915="R",TONGHOP!$K915&lt;&gt;""),TONGHOP!$M915,"")</f>
        <v/>
      </c>
      <c r="M915" s="3" t="str">
        <f>IF(AND(TONGHOP!$O915="ThiTN",TONGHOP!$P915="VĐ",TONGHOP!$J915="R",TONGHOP!$K915&lt;&gt;""),TONGHOP!$K915,"")</f>
        <v/>
      </c>
      <c r="N915" s="3" t="str">
        <f>IF(AND(TONGHOP!$O915="ThiTN",TONGHOP!$P915="VĐ",TONGHOP!$J915="R",TONGHOP!$K915&lt;&gt;""),TONGHOP!$M915,"")</f>
        <v/>
      </c>
      <c r="O915" s="3" t="str">
        <f>IF(AND(TONGHOP!$O915="ThiTN",TONGHOP!$P915="TH",TONGHOP!$J915="R",TONGHOP!$K915&lt;&gt;""),TONGHOP!$K915,"")</f>
        <v/>
      </c>
      <c r="P915" s="3" t="str">
        <f>IF(AND(TONGHOP!$O915="ThiTN",TONGHOP!$P915="TH",TONGHOP!$J915="R",TONGHOP!$K915&lt;&gt;""),TONGHOP!$M915,"")</f>
        <v/>
      </c>
    </row>
    <row r="916" spans="1:16">
      <c r="A916" s="3" t="str">
        <f>IF(AND(TONGHOP!$O916="KTHP",TONGHOP!$P916="LT",TONGHOP!$J916="R",TONGHOP!$K916&lt;&gt;""),TONGHOP!$K916,"")</f>
        <v>Ngô Hoàng  Anh</v>
      </c>
      <c r="B916" s="3">
        <f>IF(AND(TONGHOP!$O916="KTHP",TONGHOP!$P916="LT",TONGHOP!$J916="R",TONGHOP!$K916&lt;&gt;""),TONGHOP!$M916,"")</f>
        <v>2</v>
      </c>
      <c r="C916" s="3" t="str">
        <f>IF(AND(TONGHOP!$O916="KTHP",TONGHOP!$P916="TN",TONGHOP!$J916="R",TONGHOP!$K916&lt;&gt;""),TONGHOP!$K916,"")</f>
        <v/>
      </c>
      <c r="D916" s="3" t="str">
        <f>IF(AND(TONGHOP!$O916="KTHP",TONGHOP!$P916="TN",TONGHOP!$J916="R",TONGHOP!$K916&lt;&gt;""),TONGHOP!$M916,"")</f>
        <v/>
      </c>
      <c r="E916" s="3" t="str">
        <f>IF(AND(TONGHOP!$O916="KTHP",TONGHOP!$P916="VD",TONGHOP!$J916="R",TONGHOP!$K916&lt;&gt;""),TONGHOP!$K916,"")</f>
        <v/>
      </c>
      <c r="F916" s="3" t="str">
        <f>IF(AND(TONGHOP!$O916="KTHP",TONGHOP!$P916="VD",TONGHOP!$J916="R",TONGHOP!$K916&lt;&gt;""),TONGHOP!$M916,"")</f>
        <v/>
      </c>
      <c r="G916" s="3" t="str">
        <f>IF(AND(TONGHOP!$O916="KTHP",TONGHOP!$P916="TH",TONGHOP!$J916="R",TONGHOP!$K916&lt;&gt;""),TONGHOP!$K916,"")</f>
        <v/>
      </c>
      <c r="H916" s="3" t="str">
        <f>IF(AND(TONGHOP!$O916="KTHP",TONGHOP!$P916="TH",TONGHOP!$J916="R",TONGHOP!$K916&lt;&gt;""),TONGHOP!$M916,"")</f>
        <v/>
      </c>
      <c r="I916" s="3" t="str">
        <f>IF(AND(TONGHOP!$O916="ThiTN",TONGHOP!$P916="LT",TONGHOP!$J916="R",TONGHOP!$K916&lt;&gt;""),TONGHOP!$K916,"")</f>
        <v/>
      </c>
      <c r="J916" s="3" t="str">
        <f>IF(AND(TONGHOP!$O916="ThiTN",TONGHOP!$P916="LT",TONGHOP!$J916="R",TONGHOP!$K916&lt;&gt;""),TONGHOP!$M916,"")</f>
        <v/>
      </c>
      <c r="K916" s="3" t="str">
        <f>IF(AND(TONGHOP!$O916="ThiTN",TONGHOP!$P916="TN",TONGHOP!$J916="R",TONGHOP!$K916&lt;&gt;""),TONGHOP!$K916,"")</f>
        <v/>
      </c>
      <c r="L916" s="3" t="str">
        <f>IF(AND(TONGHOP!$O916="ThiTN",TONGHOP!$P916="TN",TONGHOP!$J916="R",TONGHOP!$K916&lt;&gt;""),TONGHOP!$M916,"")</f>
        <v/>
      </c>
      <c r="M916" s="3" t="str">
        <f>IF(AND(TONGHOP!$O916="ThiTN",TONGHOP!$P916="VĐ",TONGHOP!$J916="R",TONGHOP!$K916&lt;&gt;""),TONGHOP!$K916,"")</f>
        <v/>
      </c>
      <c r="N916" s="3" t="str">
        <f>IF(AND(TONGHOP!$O916="ThiTN",TONGHOP!$P916="VĐ",TONGHOP!$J916="R",TONGHOP!$K916&lt;&gt;""),TONGHOP!$M916,"")</f>
        <v/>
      </c>
      <c r="O916" s="3" t="str">
        <f>IF(AND(TONGHOP!$O916="ThiTN",TONGHOP!$P916="TH",TONGHOP!$J916="R",TONGHOP!$K916&lt;&gt;""),TONGHOP!$K916,"")</f>
        <v/>
      </c>
      <c r="P916" s="3" t="str">
        <f>IF(AND(TONGHOP!$O916="ThiTN",TONGHOP!$P916="TH",TONGHOP!$J916="R",TONGHOP!$K916&lt;&gt;""),TONGHOP!$M916,"")</f>
        <v/>
      </c>
    </row>
    <row r="917" spans="1:16">
      <c r="A917" s="3" t="str">
        <f>IF(AND(TONGHOP!$O917="KTHP",TONGHOP!$P917="LT",TONGHOP!$J917="R",TONGHOP!$K917&lt;&gt;""),TONGHOP!$K917,"")</f>
        <v/>
      </c>
      <c r="B917" s="3" t="str">
        <f>IF(AND(TONGHOP!$O917="KTHP",TONGHOP!$P917="LT",TONGHOP!$J917="R",TONGHOP!$K917&lt;&gt;""),TONGHOP!$M917,"")</f>
        <v/>
      </c>
      <c r="C917" s="3" t="str">
        <f>IF(AND(TONGHOP!$O917="KTHP",TONGHOP!$P917="TN",TONGHOP!$J917="R",TONGHOP!$K917&lt;&gt;""),TONGHOP!$K917,"")</f>
        <v/>
      </c>
      <c r="D917" s="3" t="str">
        <f>IF(AND(TONGHOP!$O917="KTHP",TONGHOP!$P917="TN",TONGHOP!$J917="R",TONGHOP!$K917&lt;&gt;""),TONGHOP!$M917,"")</f>
        <v/>
      </c>
      <c r="E917" s="3" t="str">
        <f>IF(AND(TONGHOP!$O917="KTHP",TONGHOP!$P917="VD",TONGHOP!$J917="R",TONGHOP!$K917&lt;&gt;""),TONGHOP!$K917,"")</f>
        <v/>
      </c>
      <c r="F917" s="3" t="str">
        <f>IF(AND(TONGHOP!$O917="KTHP",TONGHOP!$P917="VD",TONGHOP!$J917="R",TONGHOP!$K917&lt;&gt;""),TONGHOP!$M917,"")</f>
        <v/>
      </c>
      <c r="G917" s="3" t="str">
        <f>IF(AND(TONGHOP!$O917="KTHP",TONGHOP!$P917="TH",TONGHOP!$J917="R",TONGHOP!$K917&lt;&gt;""),TONGHOP!$K917,"")</f>
        <v/>
      </c>
      <c r="H917" s="3" t="str">
        <f>IF(AND(TONGHOP!$O917="KTHP",TONGHOP!$P917="TH",TONGHOP!$J917="R",TONGHOP!$K917&lt;&gt;""),TONGHOP!$M917,"")</f>
        <v/>
      </c>
      <c r="I917" s="3" t="str">
        <f>IF(AND(TONGHOP!$O917="ThiTN",TONGHOP!$P917="LT",TONGHOP!$J917="R",TONGHOP!$K917&lt;&gt;""),TONGHOP!$K917,"")</f>
        <v/>
      </c>
      <c r="J917" s="3" t="str">
        <f>IF(AND(TONGHOP!$O917="ThiTN",TONGHOP!$P917="LT",TONGHOP!$J917="R",TONGHOP!$K917&lt;&gt;""),TONGHOP!$M917,"")</f>
        <v/>
      </c>
      <c r="K917" s="3" t="str">
        <f>IF(AND(TONGHOP!$O917="ThiTN",TONGHOP!$P917="TN",TONGHOP!$J917="R",TONGHOP!$K917&lt;&gt;""),TONGHOP!$K917,"")</f>
        <v/>
      </c>
      <c r="L917" s="3" t="str">
        <f>IF(AND(TONGHOP!$O917="ThiTN",TONGHOP!$P917="TN",TONGHOP!$J917="R",TONGHOP!$K917&lt;&gt;""),TONGHOP!$M917,"")</f>
        <v/>
      </c>
      <c r="M917" s="3" t="str">
        <f>IF(AND(TONGHOP!$O917="ThiTN",TONGHOP!$P917="VĐ",TONGHOP!$J917="R",TONGHOP!$K917&lt;&gt;""),TONGHOP!$K917,"")</f>
        <v/>
      </c>
      <c r="N917" s="3" t="str">
        <f>IF(AND(TONGHOP!$O917="ThiTN",TONGHOP!$P917="VĐ",TONGHOP!$J917="R",TONGHOP!$K917&lt;&gt;""),TONGHOP!$M917,"")</f>
        <v/>
      </c>
      <c r="O917" s="3" t="str">
        <f>IF(AND(TONGHOP!$O917="ThiTN",TONGHOP!$P917="TH",TONGHOP!$J917="R",TONGHOP!$K917&lt;&gt;""),TONGHOP!$K917,"")</f>
        <v/>
      </c>
      <c r="P917" s="3" t="str">
        <f>IF(AND(TONGHOP!$O917="ThiTN",TONGHOP!$P917="TH",TONGHOP!$J917="R",TONGHOP!$K917&lt;&gt;""),TONGHOP!$M917,"")</f>
        <v/>
      </c>
    </row>
    <row r="918" spans="1:16">
      <c r="A918" s="3" t="str">
        <f>IF(AND(TONGHOP!$O918="KTHP",TONGHOP!$P918="LT",TONGHOP!$J918="R",TONGHOP!$K918&lt;&gt;""),TONGHOP!$K918,"")</f>
        <v/>
      </c>
      <c r="B918" s="3" t="str">
        <f>IF(AND(TONGHOP!$O918="KTHP",TONGHOP!$P918="LT",TONGHOP!$J918="R",TONGHOP!$K918&lt;&gt;""),TONGHOP!$M918,"")</f>
        <v/>
      </c>
      <c r="C918" s="3" t="str">
        <f>IF(AND(TONGHOP!$O918="KTHP",TONGHOP!$P918="TN",TONGHOP!$J918="R",TONGHOP!$K918&lt;&gt;""),TONGHOP!$K918,"")</f>
        <v/>
      </c>
      <c r="D918" s="3" t="str">
        <f>IF(AND(TONGHOP!$O918="KTHP",TONGHOP!$P918="TN",TONGHOP!$J918="R",TONGHOP!$K918&lt;&gt;""),TONGHOP!$M918,"")</f>
        <v/>
      </c>
      <c r="E918" s="3" t="str">
        <f>IF(AND(TONGHOP!$O918="KTHP",TONGHOP!$P918="VD",TONGHOP!$J918="R",TONGHOP!$K918&lt;&gt;""),TONGHOP!$K918,"")</f>
        <v/>
      </c>
      <c r="F918" s="3" t="str">
        <f>IF(AND(TONGHOP!$O918="KTHP",TONGHOP!$P918="VD",TONGHOP!$J918="R",TONGHOP!$K918&lt;&gt;""),TONGHOP!$M918,"")</f>
        <v/>
      </c>
      <c r="G918" s="3" t="str">
        <f>IF(AND(TONGHOP!$O918="KTHP",TONGHOP!$P918="TH",TONGHOP!$J918="R",TONGHOP!$K918&lt;&gt;""),TONGHOP!$K918,"")</f>
        <v/>
      </c>
      <c r="H918" s="3" t="str">
        <f>IF(AND(TONGHOP!$O918="KTHP",TONGHOP!$P918="TH",TONGHOP!$J918="R",TONGHOP!$K918&lt;&gt;""),TONGHOP!$M918,"")</f>
        <v/>
      </c>
      <c r="I918" s="3" t="str">
        <f>IF(AND(TONGHOP!$O918="ThiTN",TONGHOP!$P918="LT",TONGHOP!$J918="R",TONGHOP!$K918&lt;&gt;""),TONGHOP!$K918,"")</f>
        <v/>
      </c>
      <c r="J918" s="3" t="str">
        <f>IF(AND(TONGHOP!$O918="ThiTN",TONGHOP!$P918="LT",TONGHOP!$J918="R",TONGHOP!$K918&lt;&gt;""),TONGHOP!$M918,"")</f>
        <v/>
      </c>
      <c r="K918" s="3" t="str">
        <f>IF(AND(TONGHOP!$O918="ThiTN",TONGHOP!$P918="TN",TONGHOP!$J918="R",TONGHOP!$K918&lt;&gt;""),TONGHOP!$K918,"")</f>
        <v/>
      </c>
      <c r="L918" s="3" t="str">
        <f>IF(AND(TONGHOP!$O918="ThiTN",TONGHOP!$P918="TN",TONGHOP!$J918="R",TONGHOP!$K918&lt;&gt;""),TONGHOP!$M918,"")</f>
        <v/>
      </c>
      <c r="M918" s="3" t="str">
        <f>IF(AND(TONGHOP!$O918="ThiTN",TONGHOP!$P918="VĐ",TONGHOP!$J918="R",TONGHOP!$K918&lt;&gt;""),TONGHOP!$K918,"")</f>
        <v/>
      </c>
      <c r="N918" s="3" t="str">
        <f>IF(AND(TONGHOP!$O918="ThiTN",TONGHOP!$P918="VĐ",TONGHOP!$J918="R",TONGHOP!$K918&lt;&gt;""),TONGHOP!$M918,"")</f>
        <v/>
      </c>
      <c r="O918" s="3" t="str">
        <f>IF(AND(TONGHOP!$O918="ThiTN",TONGHOP!$P918="TH",TONGHOP!$J918="R",TONGHOP!$K918&lt;&gt;""),TONGHOP!$K918,"")</f>
        <v/>
      </c>
      <c r="P918" s="3" t="str">
        <f>IF(AND(TONGHOP!$O918="ThiTN",TONGHOP!$P918="TH",TONGHOP!$J918="R",TONGHOP!$K918&lt;&gt;""),TONGHOP!$M918,"")</f>
        <v/>
      </c>
    </row>
    <row r="919" spans="1:16">
      <c r="A919" s="3" t="str">
        <f>IF(AND(TONGHOP!$O919="KTHP",TONGHOP!$P919="LT",TONGHOP!$J919="R",TONGHOP!$K919&lt;&gt;""),TONGHOP!$K919,"")</f>
        <v/>
      </c>
      <c r="B919" s="3" t="str">
        <f>IF(AND(TONGHOP!$O919="KTHP",TONGHOP!$P919="LT",TONGHOP!$J919="R",TONGHOP!$K919&lt;&gt;""),TONGHOP!$M919,"")</f>
        <v/>
      </c>
      <c r="C919" s="3" t="str">
        <f>IF(AND(TONGHOP!$O919="KTHP",TONGHOP!$P919="TN",TONGHOP!$J919="R",TONGHOP!$K919&lt;&gt;""),TONGHOP!$K919,"")</f>
        <v/>
      </c>
      <c r="D919" s="3" t="str">
        <f>IF(AND(TONGHOP!$O919="KTHP",TONGHOP!$P919="TN",TONGHOP!$J919="R",TONGHOP!$K919&lt;&gt;""),TONGHOP!$M919,"")</f>
        <v/>
      </c>
      <c r="E919" s="3" t="str">
        <f>IF(AND(TONGHOP!$O919="KTHP",TONGHOP!$P919="VD",TONGHOP!$J919="R",TONGHOP!$K919&lt;&gt;""),TONGHOP!$K919,"")</f>
        <v/>
      </c>
      <c r="F919" s="3" t="str">
        <f>IF(AND(TONGHOP!$O919="KTHP",TONGHOP!$P919="VD",TONGHOP!$J919="R",TONGHOP!$K919&lt;&gt;""),TONGHOP!$M919,"")</f>
        <v/>
      </c>
      <c r="G919" s="3" t="str">
        <f>IF(AND(TONGHOP!$O919="KTHP",TONGHOP!$P919="TH",TONGHOP!$J919="R",TONGHOP!$K919&lt;&gt;""),TONGHOP!$K919,"")</f>
        <v/>
      </c>
      <c r="H919" s="3" t="str">
        <f>IF(AND(TONGHOP!$O919="KTHP",TONGHOP!$P919="TH",TONGHOP!$J919="R",TONGHOP!$K919&lt;&gt;""),TONGHOP!$M919,"")</f>
        <v/>
      </c>
      <c r="I919" s="3" t="str">
        <f>IF(AND(TONGHOP!$O919="ThiTN",TONGHOP!$P919="LT",TONGHOP!$J919="R",TONGHOP!$K919&lt;&gt;""),TONGHOP!$K919,"")</f>
        <v/>
      </c>
      <c r="J919" s="3" t="str">
        <f>IF(AND(TONGHOP!$O919="ThiTN",TONGHOP!$P919="LT",TONGHOP!$J919="R",TONGHOP!$K919&lt;&gt;""),TONGHOP!$M919,"")</f>
        <v/>
      </c>
      <c r="K919" s="3" t="str">
        <f>IF(AND(TONGHOP!$O919="ThiTN",TONGHOP!$P919="TN",TONGHOP!$J919="R",TONGHOP!$K919&lt;&gt;""),TONGHOP!$K919,"")</f>
        <v/>
      </c>
      <c r="L919" s="3" t="str">
        <f>IF(AND(TONGHOP!$O919="ThiTN",TONGHOP!$P919="TN",TONGHOP!$J919="R",TONGHOP!$K919&lt;&gt;""),TONGHOP!$M919,"")</f>
        <v/>
      </c>
      <c r="M919" s="3" t="str">
        <f>IF(AND(TONGHOP!$O919="ThiTN",TONGHOP!$P919="VĐ",TONGHOP!$J919="R",TONGHOP!$K919&lt;&gt;""),TONGHOP!$K919,"")</f>
        <v/>
      </c>
      <c r="N919" s="3" t="str">
        <f>IF(AND(TONGHOP!$O919="ThiTN",TONGHOP!$P919="VĐ",TONGHOP!$J919="R",TONGHOP!$K919&lt;&gt;""),TONGHOP!$M919,"")</f>
        <v/>
      </c>
      <c r="O919" s="3" t="str">
        <f>IF(AND(TONGHOP!$O919="ThiTN",TONGHOP!$P919="TH",TONGHOP!$J919="R",TONGHOP!$K919&lt;&gt;""),TONGHOP!$K919,"")</f>
        <v/>
      </c>
      <c r="P919" s="3" t="str">
        <f>IF(AND(TONGHOP!$O919="ThiTN",TONGHOP!$P919="TH",TONGHOP!$J919="R",TONGHOP!$K919&lt;&gt;""),TONGHOP!$M919,"")</f>
        <v/>
      </c>
    </row>
    <row r="920" spans="1:16">
      <c r="A920" s="3" t="str">
        <f>IF(AND(TONGHOP!$O920="KTHP",TONGHOP!$P920="LT",TONGHOP!$J920="R",TONGHOP!$K920&lt;&gt;""),TONGHOP!$K920,"")</f>
        <v/>
      </c>
      <c r="B920" s="3" t="str">
        <f>IF(AND(TONGHOP!$O920="KTHP",TONGHOP!$P920="LT",TONGHOP!$J920="R",TONGHOP!$K920&lt;&gt;""),TONGHOP!$M920,"")</f>
        <v/>
      </c>
      <c r="C920" s="3" t="str">
        <f>IF(AND(TONGHOP!$O920="KTHP",TONGHOP!$P920="TN",TONGHOP!$J920="R",TONGHOP!$K920&lt;&gt;""),TONGHOP!$K920,"")</f>
        <v/>
      </c>
      <c r="D920" s="3" t="str">
        <f>IF(AND(TONGHOP!$O920="KTHP",TONGHOP!$P920="TN",TONGHOP!$J920="R",TONGHOP!$K920&lt;&gt;""),TONGHOP!$M920,"")</f>
        <v/>
      </c>
      <c r="E920" s="3" t="str">
        <f>IF(AND(TONGHOP!$O920="KTHP",TONGHOP!$P920="VD",TONGHOP!$J920="R",TONGHOP!$K920&lt;&gt;""),TONGHOP!$K920,"")</f>
        <v/>
      </c>
      <c r="F920" s="3" t="str">
        <f>IF(AND(TONGHOP!$O920="KTHP",TONGHOP!$P920="VD",TONGHOP!$J920="R",TONGHOP!$K920&lt;&gt;""),TONGHOP!$M920,"")</f>
        <v/>
      </c>
      <c r="G920" s="3" t="str">
        <f>IF(AND(TONGHOP!$O920="KTHP",TONGHOP!$P920="TH",TONGHOP!$J920="R",TONGHOP!$K920&lt;&gt;""),TONGHOP!$K920,"")</f>
        <v/>
      </c>
      <c r="H920" s="3" t="str">
        <f>IF(AND(TONGHOP!$O920="KTHP",TONGHOP!$P920="TH",TONGHOP!$J920="R",TONGHOP!$K920&lt;&gt;""),TONGHOP!$M920,"")</f>
        <v/>
      </c>
      <c r="I920" s="3" t="str">
        <f>IF(AND(TONGHOP!$O920="ThiTN",TONGHOP!$P920="LT",TONGHOP!$J920="R",TONGHOP!$K920&lt;&gt;""),TONGHOP!$K920,"")</f>
        <v/>
      </c>
      <c r="J920" s="3" t="str">
        <f>IF(AND(TONGHOP!$O920="ThiTN",TONGHOP!$P920="LT",TONGHOP!$J920="R",TONGHOP!$K920&lt;&gt;""),TONGHOP!$M920,"")</f>
        <v/>
      </c>
      <c r="K920" s="3" t="str">
        <f>IF(AND(TONGHOP!$O920="ThiTN",TONGHOP!$P920="TN",TONGHOP!$J920="R",TONGHOP!$K920&lt;&gt;""),TONGHOP!$K920,"")</f>
        <v/>
      </c>
      <c r="L920" s="3" t="str">
        <f>IF(AND(TONGHOP!$O920="ThiTN",TONGHOP!$P920="TN",TONGHOP!$J920="R",TONGHOP!$K920&lt;&gt;""),TONGHOP!$M920,"")</f>
        <v/>
      </c>
      <c r="M920" s="3" t="str">
        <f>IF(AND(TONGHOP!$O920="ThiTN",TONGHOP!$P920="VĐ",TONGHOP!$J920="R",TONGHOP!$K920&lt;&gt;""),TONGHOP!$K920,"")</f>
        <v/>
      </c>
      <c r="N920" s="3" t="str">
        <f>IF(AND(TONGHOP!$O920="ThiTN",TONGHOP!$P920="VĐ",TONGHOP!$J920="R",TONGHOP!$K920&lt;&gt;""),TONGHOP!$M920,"")</f>
        <v/>
      </c>
      <c r="O920" s="3" t="str">
        <f>IF(AND(TONGHOP!$O920="ThiTN",TONGHOP!$P920="TH",TONGHOP!$J920="R",TONGHOP!$K920&lt;&gt;""),TONGHOP!$K920,"")</f>
        <v/>
      </c>
      <c r="P920" s="3" t="str">
        <f>IF(AND(TONGHOP!$O920="ThiTN",TONGHOP!$P920="TH",TONGHOP!$J920="R",TONGHOP!$K920&lt;&gt;""),TONGHOP!$M920,"")</f>
        <v/>
      </c>
    </row>
    <row r="921" spans="1:16">
      <c r="A921" s="3" t="str">
        <f>IF(AND(TONGHOP!$O921="KTHP",TONGHOP!$P921="LT",TONGHOP!$J921="R",TONGHOP!$K921&lt;&gt;""),TONGHOP!$K921,"")</f>
        <v/>
      </c>
      <c r="B921" s="3" t="str">
        <f>IF(AND(TONGHOP!$O921="KTHP",TONGHOP!$P921="LT",TONGHOP!$J921="R",TONGHOP!$K921&lt;&gt;""),TONGHOP!$M921,"")</f>
        <v/>
      </c>
      <c r="C921" s="3" t="str">
        <f>IF(AND(TONGHOP!$O921="KTHP",TONGHOP!$P921="TN",TONGHOP!$J921="R",TONGHOP!$K921&lt;&gt;""),TONGHOP!$K921,"")</f>
        <v/>
      </c>
      <c r="D921" s="3" t="str">
        <f>IF(AND(TONGHOP!$O921="KTHP",TONGHOP!$P921="TN",TONGHOP!$J921="R",TONGHOP!$K921&lt;&gt;""),TONGHOP!$M921,"")</f>
        <v/>
      </c>
      <c r="E921" s="3" t="str">
        <f>IF(AND(TONGHOP!$O921="KTHP",TONGHOP!$P921="VD",TONGHOP!$J921="R",TONGHOP!$K921&lt;&gt;""),TONGHOP!$K921,"")</f>
        <v/>
      </c>
      <c r="F921" s="3" t="str">
        <f>IF(AND(TONGHOP!$O921="KTHP",TONGHOP!$P921="VD",TONGHOP!$J921="R",TONGHOP!$K921&lt;&gt;""),TONGHOP!$M921,"")</f>
        <v/>
      </c>
      <c r="G921" s="3" t="str">
        <f>IF(AND(TONGHOP!$O921="KTHP",TONGHOP!$P921="TH",TONGHOP!$J921="R",TONGHOP!$K921&lt;&gt;""),TONGHOP!$K921,"")</f>
        <v/>
      </c>
      <c r="H921" s="3" t="str">
        <f>IF(AND(TONGHOP!$O921="KTHP",TONGHOP!$P921="TH",TONGHOP!$J921="R",TONGHOP!$K921&lt;&gt;""),TONGHOP!$M921,"")</f>
        <v/>
      </c>
      <c r="I921" s="3" t="str">
        <f>IF(AND(TONGHOP!$O921="ThiTN",TONGHOP!$P921="LT",TONGHOP!$J921="R",TONGHOP!$K921&lt;&gt;""),TONGHOP!$K921,"")</f>
        <v/>
      </c>
      <c r="J921" s="3" t="str">
        <f>IF(AND(TONGHOP!$O921="ThiTN",TONGHOP!$P921="LT",TONGHOP!$J921="R",TONGHOP!$K921&lt;&gt;""),TONGHOP!$M921,"")</f>
        <v/>
      </c>
      <c r="K921" s="3" t="str">
        <f>IF(AND(TONGHOP!$O921="ThiTN",TONGHOP!$P921="TN",TONGHOP!$J921="R",TONGHOP!$K921&lt;&gt;""),TONGHOP!$K921,"")</f>
        <v/>
      </c>
      <c r="L921" s="3" t="str">
        <f>IF(AND(TONGHOP!$O921="ThiTN",TONGHOP!$P921="TN",TONGHOP!$J921="R",TONGHOP!$K921&lt;&gt;""),TONGHOP!$M921,"")</f>
        <v/>
      </c>
      <c r="M921" s="3" t="str">
        <f>IF(AND(TONGHOP!$O921="ThiTN",TONGHOP!$P921="VĐ",TONGHOP!$J921="R",TONGHOP!$K921&lt;&gt;""),TONGHOP!$K921,"")</f>
        <v/>
      </c>
      <c r="N921" s="3" t="str">
        <f>IF(AND(TONGHOP!$O921="ThiTN",TONGHOP!$P921="VĐ",TONGHOP!$J921="R",TONGHOP!$K921&lt;&gt;""),TONGHOP!$M921,"")</f>
        <v/>
      </c>
      <c r="O921" s="3" t="str">
        <f>IF(AND(TONGHOP!$O921="ThiTN",TONGHOP!$P921="TH",TONGHOP!$J921="R",TONGHOP!$K921&lt;&gt;""),TONGHOP!$K921,"")</f>
        <v/>
      </c>
      <c r="P921" s="3" t="str">
        <f>IF(AND(TONGHOP!$O921="ThiTN",TONGHOP!$P921="TH",TONGHOP!$J921="R",TONGHOP!$K921&lt;&gt;""),TONGHOP!$M921,"")</f>
        <v/>
      </c>
    </row>
    <row r="922" spans="1:16">
      <c r="A922" s="3" t="str">
        <f>IF(AND(TONGHOP!$O922="KTHP",TONGHOP!$P922="LT",TONGHOP!$J922="R",TONGHOP!$K922&lt;&gt;""),TONGHOP!$K922,"")</f>
        <v/>
      </c>
      <c r="B922" s="3" t="str">
        <f>IF(AND(TONGHOP!$O922="KTHP",TONGHOP!$P922="LT",TONGHOP!$J922="R",TONGHOP!$K922&lt;&gt;""),TONGHOP!$M922,"")</f>
        <v/>
      </c>
      <c r="C922" s="3" t="str">
        <f>IF(AND(TONGHOP!$O922="KTHP",TONGHOP!$P922="TN",TONGHOP!$J922="R",TONGHOP!$K922&lt;&gt;""),TONGHOP!$K922,"")</f>
        <v/>
      </c>
      <c r="D922" s="3" t="str">
        <f>IF(AND(TONGHOP!$O922="KTHP",TONGHOP!$P922="TN",TONGHOP!$J922="R",TONGHOP!$K922&lt;&gt;""),TONGHOP!$M922,"")</f>
        <v/>
      </c>
      <c r="E922" s="3" t="str">
        <f>IF(AND(TONGHOP!$O922="KTHP",TONGHOP!$P922="VD",TONGHOP!$J922="R",TONGHOP!$K922&lt;&gt;""),TONGHOP!$K922,"")</f>
        <v/>
      </c>
      <c r="F922" s="3" t="str">
        <f>IF(AND(TONGHOP!$O922="KTHP",TONGHOP!$P922="VD",TONGHOP!$J922="R",TONGHOP!$K922&lt;&gt;""),TONGHOP!$M922,"")</f>
        <v/>
      </c>
      <c r="G922" s="3" t="str">
        <f>IF(AND(TONGHOP!$O922="KTHP",TONGHOP!$P922="TH",TONGHOP!$J922="R",TONGHOP!$K922&lt;&gt;""),TONGHOP!$K922,"")</f>
        <v/>
      </c>
      <c r="H922" s="3" t="str">
        <f>IF(AND(TONGHOP!$O922="KTHP",TONGHOP!$P922="TH",TONGHOP!$J922="R",TONGHOP!$K922&lt;&gt;""),TONGHOP!$M922,"")</f>
        <v/>
      </c>
      <c r="I922" s="3" t="str">
        <f>IF(AND(TONGHOP!$O922="ThiTN",TONGHOP!$P922="LT",TONGHOP!$J922="R",TONGHOP!$K922&lt;&gt;""),TONGHOP!$K922,"")</f>
        <v/>
      </c>
      <c r="J922" s="3" t="str">
        <f>IF(AND(TONGHOP!$O922="ThiTN",TONGHOP!$P922="LT",TONGHOP!$J922="R",TONGHOP!$K922&lt;&gt;""),TONGHOP!$M922,"")</f>
        <v/>
      </c>
      <c r="K922" s="3" t="str">
        <f>IF(AND(TONGHOP!$O922="ThiTN",TONGHOP!$P922="TN",TONGHOP!$J922="R",TONGHOP!$K922&lt;&gt;""),TONGHOP!$K922,"")</f>
        <v/>
      </c>
      <c r="L922" s="3" t="str">
        <f>IF(AND(TONGHOP!$O922="ThiTN",TONGHOP!$P922="TN",TONGHOP!$J922="R",TONGHOP!$K922&lt;&gt;""),TONGHOP!$M922,"")</f>
        <v/>
      </c>
      <c r="M922" s="3" t="str">
        <f>IF(AND(TONGHOP!$O922="ThiTN",TONGHOP!$P922="VĐ",TONGHOP!$J922="R",TONGHOP!$K922&lt;&gt;""),TONGHOP!$K922,"")</f>
        <v/>
      </c>
      <c r="N922" s="3" t="str">
        <f>IF(AND(TONGHOP!$O922="ThiTN",TONGHOP!$P922="VĐ",TONGHOP!$J922="R",TONGHOP!$K922&lt;&gt;""),TONGHOP!$M922,"")</f>
        <v/>
      </c>
      <c r="O922" s="3" t="str">
        <f>IF(AND(TONGHOP!$O922="ThiTN",TONGHOP!$P922="TH",TONGHOP!$J922="R",TONGHOP!$K922&lt;&gt;""),TONGHOP!$K922,"")</f>
        <v/>
      </c>
      <c r="P922" s="3" t="str">
        <f>IF(AND(TONGHOP!$O922="ThiTN",TONGHOP!$P922="TH",TONGHOP!$J922="R",TONGHOP!$K922&lt;&gt;""),TONGHOP!$M922,"")</f>
        <v/>
      </c>
    </row>
    <row r="923" spans="1:16">
      <c r="A923" s="3" t="str">
        <f>IF(AND(TONGHOP!$O923="KTHP",TONGHOP!$P923="LT",TONGHOP!$J923="R",TONGHOP!$K923&lt;&gt;""),TONGHOP!$K923,"")</f>
        <v/>
      </c>
      <c r="B923" s="3" t="str">
        <f>IF(AND(TONGHOP!$O923="KTHP",TONGHOP!$P923="LT",TONGHOP!$J923="R",TONGHOP!$K923&lt;&gt;""),TONGHOP!$M923,"")</f>
        <v/>
      </c>
      <c r="C923" s="3" t="str">
        <f>IF(AND(TONGHOP!$O923="KTHP",TONGHOP!$P923="TN",TONGHOP!$J923="R",TONGHOP!$K923&lt;&gt;""),TONGHOP!$K923,"")</f>
        <v>Trần Thị Hương</v>
      </c>
      <c r="D923" s="3">
        <f>IF(AND(TONGHOP!$O923="KTHP",TONGHOP!$P923="TN",TONGHOP!$J923="R",TONGHOP!$K923&lt;&gt;""),TONGHOP!$M923,"")</f>
        <v>4</v>
      </c>
      <c r="E923" s="3" t="str">
        <f>IF(AND(TONGHOP!$O923="KTHP",TONGHOP!$P923="VD",TONGHOP!$J923="R",TONGHOP!$K923&lt;&gt;""),TONGHOP!$K923,"")</f>
        <v/>
      </c>
      <c r="F923" s="3" t="str">
        <f>IF(AND(TONGHOP!$O923="KTHP",TONGHOP!$P923="VD",TONGHOP!$J923="R",TONGHOP!$K923&lt;&gt;""),TONGHOP!$M923,"")</f>
        <v/>
      </c>
      <c r="G923" s="3" t="str">
        <f>IF(AND(TONGHOP!$O923="KTHP",TONGHOP!$P923="TH",TONGHOP!$J923="R",TONGHOP!$K923&lt;&gt;""),TONGHOP!$K923,"")</f>
        <v/>
      </c>
      <c r="H923" s="3" t="str">
        <f>IF(AND(TONGHOP!$O923="KTHP",TONGHOP!$P923="TH",TONGHOP!$J923="R",TONGHOP!$K923&lt;&gt;""),TONGHOP!$M923,"")</f>
        <v/>
      </c>
      <c r="I923" s="3" t="str">
        <f>IF(AND(TONGHOP!$O923="ThiTN",TONGHOP!$P923="LT",TONGHOP!$J923="R",TONGHOP!$K923&lt;&gt;""),TONGHOP!$K923,"")</f>
        <v/>
      </c>
      <c r="J923" s="3" t="str">
        <f>IF(AND(TONGHOP!$O923="ThiTN",TONGHOP!$P923="LT",TONGHOP!$J923="R",TONGHOP!$K923&lt;&gt;""),TONGHOP!$M923,"")</f>
        <v/>
      </c>
      <c r="K923" s="3" t="str">
        <f>IF(AND(TONGHOP!$O923="ThiTN",TONGHOP!$P923="TN",TONGHOP!$J923="R",TONGHOP!$K923&lt;&gt;""),TONGHOP!$K923,"")</f>
        <v/>
      </c>
      <c r="L923" s="3" t="str">
        <f>IF(AND(TONGHOP!$O923="ThiTN",TONGHOP!$P923="TN",TONGHOP!$J923="R",TONGHOP!$K923&lt;&gt;""),TONGHOP!$M923,"")</f>
        <v/>
      </c>
      <c r="M923" s="3" t="str">
        <f>IF(AND(TONGHOP!$O923="ThiTN",TONGHOP!$P923="VĐ",TONGHOP!$J923="R",TONGHOP!$K923&lt;&gt;""),TONGHOP!$K923,"")</f>
        <v/>
      </c>
      <c r="N923" s="3" t="str">
        <f>IF(AND(TONGHOP!$O923="ThiTN",TONGHOP!$P923="VĐ",TONGHOP!$J923="R",TONGHOP!$K923&lt;&gt;""),TONGHOP!$M923,"")</f>
        <v/>
      </c>
      <c r="O923" s="3" t="str">
        <f>IF(AND(TONGHOP!$O923="ThiTN",TONGHOP!$P923="TH",TONGHOP!$J923="R",TONGHOP!$K923&lt;&gt;""),TONGHOP!$K923,"")</f>
        <v/>
      </c>
      <c r="P923" s="3" t="str">
        <f>IF(AND(TONGHOP!$O923="ThiTN",TONGHOP!$P923="TH",TONGHOP!$J923="R",TONGHOP!$K923&lt;&gt;""),TONGHOP!$M923,"")</f>
        <v/>
      </c>
    </row>
    <row r="924" spans="1:16">
      <c r="A924" s="3" t="str">
        <f>IF(AND(TONGHOP!$O924="KTHP",TONGHOP!$P924="LT",TONGHOP!$J924="R",TONGHOP!$K924&lt;&gt;""),TONGHOP!$K924,"")</f>
        <v/>
      </c>
      <c r="B924" s="3" t="str">
        <f>IF(AND(TONGHOP!$O924="KTHP",TONGHOP!$P924="LT",TONGHOP!$J924="R",TONGHOP!$K924&lt;&gt;""),TONGHOP!$M924,"")</f>
        <v/>
      </c>
      <c r="C924" s="3" t="str">
        <f>IF(AND(TONGHOP!$O924="KTHP",TONGHOP!$P924="TN",TONGHOP!$J924="R",TONGHOP!$K924&lt;&gt;""),TONGHOP!$K924,"")</f>
        <v/>
      </c>
      <c r="D924" s="3" t="str">
        <f>IF(AND(TONGHOP!$O924="KTHP",TONGHOP!$P924="TN",TONGHOP!$J924="R",TONGHOP!$K924&lt;&gt;""),TONGHOP!$M924,"")</f>
        <v/>
      </c>
      <c r="E924" s="3" t="str">
        <f>IF(AND(TONGHOP!$O924="KTHP",TONGHOP!$P924="VD",TONGHOP!$J924="R",TONGHOP!$K924&lt;&gt;""),TONGHOP!$K924,"")</f>
        <v/>
      </c>
      <c r="F924" s="3" t="str">
        <f>IF(AND(TONGHOP!$O924="KTHP",TONGHOP!$P924="VD",TONGHOP!$J924="R",TONGHOP!$K924&lt;&gt;""),TONGHOP!$M924,"")</f>
        <v/>
      </c>
      <c r="G924" s="3" t="str">
        <f>IF(AND(TONGHOP!$O924="KTHP",TONGHOP!$P924="TH",TONGHOP!$J924="R",TONGHOP!$K924&lt;&gt;""),TONGHOP!$K924,"")</f>
        <v/>
      </c>
      <c r="H924" s="3" t="str">
        <f>IF(AND(TONGHOP!$O924="KTHP",TONGHOP!$P924="TH",TONGHOP!$J924="R",TONGHOP!$K924&lt;&gt;""),TONGHOP!$M924,"")</f>
        <v/>
      </c>
      <c r="I924" s="3" t="str">
        <f>IF(AND(TONGHOP!$O924="ThiTN",TONGHOP!$P924="LT",TONGHOP!$J924="R",TONGHOP!$K924&lt;&gt;""),TONGHOP!$K924,"")</f>
        <v/>
      </c>
      <c r="J924" s="3" t="str">
        <f>IF(AND(TONGHOP!$O924="ThiTN",TONGHOP!$P924="LT",TONGHOP!$J924="R",TONGHOP!$K924&lt;&gt;""),TONGHOP!$M924,"")</f>
        <v/>
      </c>
      <c r="K924" s="3" t="str">
        <f>IF(AND(TONGHOP!$O924="ThiTN",TONGHOP!$P924="TN",TONGHOP!$J924="R",TONGHOP!$K924&lt;&gt;""),TONGHOP!$K924,"")</f>
        <v/>
      </c>
      <c r="L924" s="3" t="str">
        <f>IF(AND(TONGHOP!$O924="ThiTN",TONGHOP!$P924="TN",TONGHOP!$J924="R",TONGHOP!$K924&lt;&gt;""),TONGHOP!$M924,"")</f>
        <v/>
      </c>
      <c r="M924" s="3" t="str">
        <f>IF(AND(TONGHOP!$O924="ThiTN",TONGHOP!$P924="VĐ",TONGHOP!$J924="R",TONGHOP!$K924&lt;&gt;""),TONGHOP!$K924,"")</f>
        <v/>
      </c>
      <c r="N924" s="3" t="str">
        <f>IF(AND(TONGHOP!$O924="ThiTN",TONGHOP!$P924="VĐ",TONGHOP!$J924="R",TONGHOP!$K924&lt;&gt;""),TONGHOP!$M924,"")</f>
        <v/>
      </c>
      <c r="O924" s="3" t="str">
        <f>IF(AND(TONGHOP!$O924="ThiTN",TONGHOP!$P924="TH",TONGHOP!$J924="R",TONGHOP!$K924&lt;&gt;""),TONGHOP!$K924,"")</f>
        <v/>
      </c>
      <c r="P924" s="3" t="str">
        <f>IF(AND(TONGHOP!$O924="ThiTN",TONGHOP!$P924="TH",TONGHOP!$J924="R",TONGHOP!$K924&lt;&gt;""),TONGHOP!$M924,"")</f>
        <v/>
      </c>
    </row>
    <row r="925" spans="1:16">
      <c r="A925" s="3" t="str">
        <f>IF(AND(TONGHOP!$O925="KTHP",TONGHOP!$P925="LT",TONGHOP!$J925="R",TONGHOP!$K925&lt;&gt;""),TONGHOP!$K925,"")</f>
        <v/>
      </c>
      <c r="B925" s="3" t="str">
        <f>IF(AND(TONGHOP!$O925="KTHP",TONGHOP!$P925="LT",TONGHOP!$J925="R",TONGHOP!$K925&lt;&gt;""),TONGHOP!$M925,"")</f>
        <v/>
      </c>
      <c r="C925" s="3" t="str">
        <f>IF(AND(TONGHOP!$O925="KTHP",TONGHOP!$P925="TN",TONGHOP!$J925="R",TONGHOP!$K925&lt;&gt;""),TONGHOP!$K925,"")</f>
        <v/>
      </c>
      <c r="D925" s="3" t="str">
        <f>IF(AND(TONGHOP!$O925="KTHP",TONGHOP!$P925="TN",TONGHOP!$J925="R",TONGHOP!$K925&lt;&gt;""),TONGHOP!$M925,"")</f>
        <v/>
      </c>
      <c r="E925" s="3" t="str">
        <f>IF(AND(TONGHOP!$O925="KTHP",TONGHOP!$P925="VD",TONGHOP!$J925="R",TONGHOP!$K925&lt;&gt;""),TONGHOP!$K925,"")</f>
        <v/>
      </c>
      <c r="F925" s="3" t="str">
        <f>IF(AND(TONGHOP!$O925="KTHP",TONGHOP!$P925="VD",TONGHOP!$J925="R",TONGHOP!$K925&lt;&gt;""),TONGHOP!$M925,"")</f>
        <v/>
      </c>
      <c r="G925" s="3" t="str">
        <f>IF(AND(TONGHOP!$O925="KTHP",TONGHOP!$P925="TH",TONGHOP!$J925="R",TONGHOP!$K925&lt;&gt;""),TONGHOP!$K925,"")</f>
        <v/>
      </c>
      <c r="H925" s="3" t="str">
        <f>IF(AND(TONGHOP!$O925="KTHP",TONGHOP!$P925="TH",TONGHOP!$J925="R",TONGHOP!$K925&lt;&gt;""),TONGHOP!$M925,"")</f>
        <v/>
      </c>
      <c r="I925" s="3" t="str">
        <f>IF(AND(TONGHOP!$O925="ThiTN",TONGHOP!$P925="LT",TONGHOP!$J925="R",TONGHOP!$K925&lt;&gt;""),TONGHOP!$K925,"")</f>
        <v/>
      </c>
      <c r="J925" s="3" t="str">
        <f>IF(AND(TONGHOP!$O925="ThiTN",TONGHOP!$P925="LT",TONGHOP!$J925="R",TONGHOP!$K925&lt;&gt;""),TONGHOP!$M925,"")</f>
        <v/>
      </c>
      <c r="K925" s="3" t="str">
        <f>IF(AND(TONGHOP!$O925="ThiTN",TONGHOP!$P925="TN",TONGHOP!$J925="R",TONGHOP!$K925&lt;&gt;""),TONGHOP!$K925,"")</f>
        <v/>
      </c>
      <c r="L925" s="3" t="str">
        <f>IF(AND(TONGHOP!$O925="ThiTN",TONGHOP!$P925="TN",TONGHOP!$J925="R",TONGHOP!$K925&lt;&gt;""),TONGHOP!$M925,"")</f>
        <v/>
      </c>
      <c r="M925" s="3" t="str">
        <f>IF(AND(TONGHOP!$O925="ThiTN",TONGHOP!$P925="VĐ",TONGHOP!$J925="R",TONGHOP!$K925&lt;&gt;""),TONGHOP!$K925,"")</f>
        <v/>
      </c>
      <c r="N925" s="3" t="str">
        <f>IF(AND(TONGHOP!$O925="ThiTN",TONGHOP!$P925="VĐ",TONGHOP!$J925="R",TONGHOP!$K925&lt;&gt;""),TONGHOP!$M925,"")</f>
        <v/>
      </c>
      <c r="O925" s="3" t="str">
        <f>IF(AND(TONGHOP!$O925="ThiTN",TONGHOP!$P925="TH",TONGHOP!$J925="R",TONGHOP!$K925&lt;&gt;""),TONGHOP!$K925,"")</f>
        <v/>
      </c>
      <c r="P925" s="3" t="str">
        <f>IF(AND(TONGHOP!$O925="ThiTN",TONGHOP!$P925="TH",TONGHOP!$J925="R",TONGHOP!$K925&lt;&gt;""),TONGHOP!$M925,"")</f>
        <v/>
      </c>
    </row>
    <row r="926" spans="1:16">
      <c r="A926" s="3" t="str">
        <f>IF(AND(TONGHOP!$O926="KTHP",TONGHOP!$P926="LT",TONGHOP!$J926="R",TONGHOP!$K926&lt;&gt;""),TONGHOP!$K926,"")</f>
        <v/>
      </c>
      <c r="B926" s="3" t="str">
        <f>IF(AND(TONGHOP!$O926="KTHP",TONGHOP!$P926="LT",TONGHOP!$J926="R",TONGHOP!$K926&lt;&gt;""),TONGHOP!$M926,"")</f>
        <v/>
      </c>
      <c r="C926" s="3" t="str">
        <f>IF(AND(TONGHOP!$O926="KTHP",TONGHOP!$P926="TN",TONGHOP!$J926="R",TONGHOP!$K926&lt;&gt;""),TONGHOP!$K926,"")</f>
        <v>Lê Xuân Thủy</v>
      </c>
      <c r="D926" s="3">
        <f>IF(AND(TONGHOP!$O926="KTHP",TONGHOP!$P926="TN",TONGHOP!$J926="R",TONGHOP!$K926&lt;&gt;""),TONGHOP!$M926,"")</f>
        <v>4</v>
      </c>
      <c r="E926" s="3" t="str">
        <f>IF(AND(TONGHOP!$O926="KTHP",TONGHOP!$P926="VD",TONGHOP!$J926="R",TONGHOP!$K926&lt;&gt;""),TONGHOP!$K926,"")</f>
        <v/>
      </c>
      <c r="F926" s="3" t="str">
        <f>IF(AND(TONGHOP!$O926="KTHP",TONGHOP!$P926="VD",TONGHOP!$J926="R",TONGHOP!$K926&lt;&gt;""),TONGHOP!$M926,"")</f>
        <v/>
      </c>
      <c r="G926" s="3" t="str">
        <f>IF(AND(TONGHOP!$O926="KTHP",TONGHOP!$P926="TH",TONGHOP!$J926="R",TONGHOP!$K926&lt;&gt;""),TONGHOP!$K926,"")</f>
        <v/>
      </c>
      <c r="H926" s="3" t="str">
        <f>IF(AND(TONGHOP!$O926="KTHP",TONGHOP!$P926="TH",TONGHOP!$J926="R",TONGHOP!$K926&lt;&gt;""),TONGHOP!$M926,"")</f>
        <v/>
      </c>
      <c r="I926" s="3" t="str">
        <f>IF(AND(TONGHOP!$O926="ThiTN",TONGHOP!$P926="LT",TONGHOP!$J926="R",TONGHOP!$K926&lt;&gt;""),TONGHOP!$K926,"")</f>
        <v/>
      </c>
      <c r="J926" s="3" t="str">
        <f>IF(AND(TONGHOP!$O926="ThiTN",TONGHOP!$P926="LT",TONGHOP!$J926="R",TONGHOP!$K926&lt;&gt;""),TONGHOP!$M926,"")</f>
        <v/>
      </c>
      <c r="K926" s="3" t="str">
        <f>IF(AND(TONGHOP!$O926="ThiTN",TONGHOP!$P926="TN",TONGHOP!$J926="R",TONGHOP!$K926&lt;&gt;""),TONGHOP!$K926,"")</f>
        <v/>
      </c>
      <c r="L926" s="3" t="str">
        <f>IF(AND(TONGHOP!$O926="ThiTN",TONGHOP!$P926="TN",TONGHOP!$J926="R",TONGHOP!$K926&lt;&gt;""),TONGHOP!$M926,"")</f>
        <v/>
      </c>
      <c r="M926" s="3" t="str">
        <f>IF(AND(TONGHOP!$O926="ThiTN",TONGHOP!$P926="VĐ",TONGHOP!$J926="R",TONGHOP!$K926&lt;&gt;""),TONGHOP!$K926,"")</f>
        <v/>
      </c>
      <c r="N926" s="3" t="str">
        <f>IF(AND(TONGHOP!$O926="ThiTN",TONGHOP!$P926="VĐ",TONGHOP!$J926="R",TONGHOP!$K926&lt;&gt;""),TONGHOP!$M926,"")</f>
        <v/>
      </c>
      <c r="O926" s="3" t="str">
        <f>IF(AND(TONGHOP!$O926="ThiTN",TONGHOP!$P926="TH",TONGHOP!$J926="R",TONGHOP!$K926&lt;&gt;""),TONGHOP!$K926,"")</f>
        <v/>
      </c>
      <c r="P926" s="3" t="str">
        <f>IF(AND(TONGHOP!$O926="ThiTN",TONGHOP!$P926="TH",TONGHOP!$J926="R",TONGHOP!$K926&lt;&gt;""),TONGHOP!$M926,"")</f>
        <v/>
      </c>
    </row>
    <row r="927" spans="1:16">
      <c r="A927" s="3" t="str">
        <f>IF(AND(TONGHOP!$O927="KTHP",TONGHOP!$P927="LT",TONGHOP!$J927="R",TONGHOP!$K927&lt;&gt;""),TONGHOP!$K927,"")</f>
        <v/>
      </c>
      <c r="B927" s="3" t="str">
        <f>IF(AND(TONGHOP!$O927="KTHP",TONGHOP!$P927="LT",TONGHOP!$J927="R",TONGHOP!$K927&lt;&gt;""),TONGHOP!$M927,"")</f>
        <v/>
      </c>
      <c r="C927" s="3" t="str">
        <f>IF(AND(TONGHOP!$O927="KTHP",TONGHOP!$P927="TN",TONGHOP!$J927="R",TONGHOP!$K927&lt;&gt;""),TONGHOP!$K927,"")</f>
        <v/>
      </c>
      <c r="D927" s="3" t="str">
        <f>IF(AND(TONGHOP!$O927="KTHP",TONGHOP!$P927="TN",TONGHOP!$J927="R",TONGHOP!$K927&lt;&gt;""),TONGHOP!$M927,"")</f>
        <v/>
      </c>
      <c r="E927" s="3" t="str">
        <f>IF(AND(TONGHOP!$O927="KTHP",TONGHOP!$P927="VD",TONGHOP!$J927="R",TONGHOP!$K927&lt;&gt;""),TONGHOP!$K927,"")</f>
        <v/>
      </c>
      <c r="F927" s="3" t="str">
        <f>IF(AND(TONGHOP!$O927="KTHP",TONGHOP!$P927="VD",TONGHOP!$J927="R",TONGHOP!$K927&lt;&gt;""),TONGHOP!$M927,"")</f>
        <v/>
      </c>
      <c r="G927" s="3" t="str">
        <f>IF(AND(TONGHOP!$O927="KTHP",TONGHOP!$P927="TH",TONGHOP!$J927="R",TONGHOP!$K927&lt;&gt;""),TONGHOP!$K927,"")</f>
        <v/>
      </c>
      <c r="H927" s="3" t="str">
        <f>IF(AND(TONGHOP!$O927="KTHP",TONGHOP!$P927="TH",TONGHOP!$J927="R",TONGHOP!$K927&lt;&gt;""),TONGHOP!$M927,"")</f>
        <v/>
      </c>
      <c r="I927" s="3" t="str">
        <f>IF(AND(TONGHOP!$O927="ThiTN",TONGHOP!$P927="LT",TONGHOP!$J927="R",TONGHOP!$K927&lt;&gt;""),TONGHOP!$K927,"")</f>
        <v/>
      </c>
      <c r="J927" s="3" t="str">
        <f>IF(AND(TONGHOP!$O927="ThiTN",TONGHOP!$P927="LT",TONGHOP!$J927="R",TONGHOP!$K927&lt;&gt;""),TONGHOP!$M927,"")</f>
        <v/>
      </c>
      <c r="K927" s="3" t="str">
        <f>IF(AND(TONGHOP!$O927="ThiTN",TONGHOP!$P927="TN",TONGHOP!$J927="R",TONGHOP!$K927&lt;&gt;""),TONGHOP!$K927,"")</f>
        <v/>
      </c>
      <c r="L927" s="3" t="str">
        <f>IF(AND(TONGHOP!$O927="ThiTN",TONGHOP!$P927="TN",TONGHOP!$J927="R",TONGHOP!$K927&lt;&gt;""),TONGHOP!$M927,"")</f>
        <v/>
      </c>
      <c r="M927" s="3" t="str">
        <f>IF(AND(TONGHOP!$O927="ThiTN",TONGHOP!$P927="VĐ",TONGHOP!$J927="R",TONGHOP!$K927&lt;&gt;""),TONGHOP!$K927,"")</f>
        <v/>
      </c>
      <c r="N927" s="3" t="str">
        <f>IF(AND(TONGHOP!$O927="ThiTN",TONGHOP!$P927="VĐ",TONGHOP!$J927="R",TONGHOP!$K927&lt;&gt;""),TONGHOP!$M927,"")</f>
        <v/>
      </c>
      <c r="O927" s="3" t="str">
        <f>IF(AND(TONGHOP!$O927="ThiTN",TONGHOP!$P927="TH",TONGHOP!$J927="R",TONGHOP!$K927&lt;&gt;""),TONGHOP!$K927,"")</f>
        <v/>
      </c>
      <c r="P927" s="3" t="str">
        <f>IF(AND(TONGHOP!$O927="ThiTN",TONGHOP!$P927="TH",TONGHOP!$J927="R",TONGHOP!$K927&lt;&gt;""),TONGHOP!$M927,"")</f>
        <v/>
      </c>
    </row>
    <row r="928" spans="1:16">
      <c r="A928" s="3" t="str">
        <f>IF(AND(TONGHOP!$O928="KTHP",TONGHOP!$P928="LT",TONGHOP!$J928="R",TONGHOP!$K928&lt;&gt;""),TONGHOP!$K928,"")</f>
        <v>Đặng Thái Sơn</v>
      </c>
      <c r="B928" s="3">
        <f>IF(AND(TONGHOP!$O928="KTHP",TONGHOP!$P928="LT",TONGHOP!$J928="R",TONGHOP!$K928&lt;&gt;""),TONGHOP!$M928,"")</f>
        <v>2</v>
      </c>
      <c r="C928" s="3" t="str">
        <f>IF(AND(TONGHOP!$O928="KTHP",TONGHOP!$P928="TN",TONGHOP!$J928="R",TONGHOP!$K928&lt;&gt;""),TONGHOP!$K928,"")</f>
        <v/>
      </c>
      <c r="D928" s="3" t="str">
        <f>IF(AND(TONGHOP!$O928="KTHP",TONGHOP!$P928="TN",TONGHOP!$J928="R",TONGHOP!$K928&lt;&gt;""),TONGHOP!$M928,"")</f>
        <v/>
      </c>
      <c r="E928" s="3" t="str">
        <f>IF(AND(TONGHOP!$O928="KTHP",TONGHOP!$P928="VD",TONGHOP!$J928="R",TONGHOP!$K928&lt;&gt;""),TONGHOP!$K928,"")</f>
        <v/>
      </c>
      <c r="F928" s="3" t="str">
        <f>IF(AND(TONGHOP!$O928="KTHP",TONGHOP!$P928="VD",TONGHOP!$J928="R",TONGHOP!$K928&lt;&gt;""),TONGHOP!$M928,"")</f>
        <v/>
      </c>
      <c r="G928" s="3" t="str">
        <f>IF(AND(TONGHOP!$O928="KTHP",TONGHOP!$P928="TH",TONGHOP!$J928="R",TONGHOP!$K928&lt;&gt;""),TONGHOP!$K928,"")</f>
        <v/>
      </c>
      <c r="H928" s="3" t="str">
        <f>IF(AND(TONGHOP!$O928="KTHP",TONGHOP!$P928="TH",TONGHOP!$J928="R",TONGHOP!$K928&lt;&gt;""),TONGHOP!$M928,"")</f>
        <v/>
      </c>
      <c r="I928" s="3" t="str">
        <f>IF(AND(TONGHOP!$O928="ThiTN",TONGHOP!$P928="LT",TONGHOP!$J928="R",TONGHOP!$K928&lt;&gt;""),TONGHOP!$K928,"")</f>
        <v/>
      </c>
      <c r="J928" s="3" t="str">
        <f>IF(AND(TONGHOP!$O928="ThiTN",TONGHOP!$P928="LT",TONGHOP!$J928="R",TONGHOP!$K928&lt;&gt;""),TONGHOP!$M928,"")</f>
        <v/>
      </c>
      <c r="K928" s="3" t="str">
        <f>IF(AND(TONGHOP!$O928="ThiTN",TONGHOP!$P928="TN",TONGHOP!$J928="R",TONGHOP!$K928&lt;&gt;""),TONGHOP!$K928,"")</f>
        <v/>
      </c>
      <c r="L928" s="3" t="str">
        <f>IF(AND(TONGHOP!$O928="ThiTN",TONGHOP!$P928="TN",TONGHOP!$J928="R",TONGHOP!$K928&lt;&gt;""),TONGHOP!$M928,"")</f>
        <v/>
      </c>
      <c r="M928" s="3" t="str">
        <f>IF(AND(TONGHOP!$O928="ThiTN",TONGHOP!$P928="VĐ",TONGHOP!$J928="R",TONGHOP!$K928&lt;&gt;""),TONGHOP!$K928,"")</f>
        <v/>
      </c>
      <c r="N928" s="3" t="str">
        <f>IF(AND(TONGHOP!$O928="ThiTN",TONGHOP!$P928="VĐ",TONGHOP!$J928="R",TONGHOP!$K928&lt;&gt;""),TONGHOP!$M928,"")</f>
        <v/>
      </c>
      <c r="O928" s="3" t="str">
        <f>IF(AND(TONGHOP!$O928="ThiTN",TONGHOP!$P928="TH",TONGHOP!$J928="R",TONGHOP!$K928&lt;&gt;""),TONGHOP!$K928,"")</f>
        <v/>
      </c>
      <c r="P928" s="3" t="str">
        <f>IF(AND(TONGHOP!$O928="ThiTN",TONGHOP!$P928="TH",TONGHOP!$J928="R",TONGHOP!$K928&lt;&gt;""),TONGHOP!$M928,"")</f>
        <v/>
      </c>
    </row>
    <row r="929" spans="1:16">
      <c r="A929" s="3" t="str">
        <f>IF(AND(TONGHOP!$O929="KTHP",TONGHOP!$P929="LT",TONGHOP!$J929="R",TONGHOP!$K929&lt;&gt;""),TONGHOP!$K929,"")</f>
        <v/>
      </c>
      <c r="B929" s="3" t="str">
        <f>IF(AND(TONGHOP!$O929="KTHP",TONGHOP!$P929="LT",TONGHOP!$J929="R",TONGHOP!$K929&lt;&gt;""),TONGHOP!$M929,"")</f>
        <v/>
      </c>
      <c r="C929" s="3" t="str">
        <f>IF(AND(TONGHOP!$O929="KTHP",TONGHOP!$P929="TN",TONGHOP!$J929="R",TONGHOP!$K929&lt;&gt;""),TONGHOP!$K929,"")</f>
        <v>Đinh Đồng Hiệp</v>
      </c>
      <c r="D929" s="3">
        <f>IF(AND(TONGHOP!$O929="KTHP",TONGHOP!$P929="TN",TONGHOP!$J929="R",TONGHOP!$K929&lt;&gt;""),TONGHOP!$M929,"")</f>
        <v>4</v>
      </c>
      <c r="E929" s="3" t="str">
        <f>IF(AND(TONGHOP!$O929="KTHP",TONGHOP!$P929="VD",TONGHOP!$J929="R",TONGHOP!$K929&lt;&gt;""),TONGHOP!$K929,"")</f>
        <v/>
      </c>
      <c r="F929" s="3" t="str">
        <f>IF(AND(TONGHOP!$O929="KTHP",TONGHOP!$P929="VD",TONGHOP!$J929="R",TONGHOP!$K929&lt;&gt;""),TONGHOP!$M929,"")</f>
        <v/>
      </c>
      <c r="G929" s="3" t="str">
        <f>IF(AND(TONGHOP!$O929="KTHP",TONGHOP!$P929="TH",TONGHOP!$J929="R",TONGHOP!$K929&lt;&gt;""),TONGHOP!$K929,"")</f>
        <v/>
      </c>
      <c r="H929" s="3" t="str">
        <f>IF(AND(TONGHOP!$O929="KTHP",TONGHOP!$P929="TH",TONGHOP!$J929="R",TONGHOP!$K929&lt;&gt;""),TONGHOP!$M929,"")</f>
        <v/>
      </c>
      <c r="I929" s="3" t="str">
        <f>IF(AND(TONGHOP!$O929="ThiTN",TONGHOP!$P929="LT",TONGHOP!$J929="R",TONGHOP!$K929&lt;&gt;""),TONGHOP!$K929,"")</f>
        <v/>
      </c>
      <c r="J929" s="3" t="str">
        <f>IF(AND(TONGHOP!$O929="ThiTN",TONGHOP!$P929="LT",TONGHOP!$J929="R",TONGHOP!$K929&lt;&gt;""),TONGHOP!$M929,"")</f>
        <v/>
      </c>
      <c r="K929" s="3" t="str">
        <f>IF(AND(TONGHOP!$O929="ThiTN",TONGHOP!$P929="TN",TONGHOP!$J929="R",TONGHOP!$K929&lt;&gt;""),TONGHOP!$K929,"")</f>
        <v/>
      </c>
      <c r="L929" s="3" t="str">
        <f>IF(AND(TONGHOP!$O929="ThiTN",TONGHOP!$P929="TN",TONGHOP!$J929="R",TONGHOP!$K929&lt;&gt;""),TONGHOP!$M929,"")</f>
        <v/>
      </c>
      <c r="M929" s="3" t="str">
        <f>IF(AND(TONGHOP!$O929="ThiTN",TONGHOP!$P929="VĐ",TONGHOP!$J929="R",TONGHOP!$K929&lt;&gt;""),TONGHOP!$K929,"")</f>
        <v/>
      </c>
      <c r="N929" s="3" t="str">
        <f>IF(AND(TONGHOP!$O929="ThiTN",TONGHOP!$P929="VĐ",TONGHOP!$J929="R",TONGHOP!$K929&lt;&gt;""),TONGHOP!$M929,"")</f>
        <v/>
      </c>
      <c r="O929" s="3" t="str">
        <f>IF(AND(TONGHOP!$O929="ThiTN",TONGHOP!$P929="TH",TONGHOP!$J929="R",TONGHOP!$K929&lt;&gt;""),TONGHOP!$K929,"")</f>
        <v/>
      </c>
      <c r="P929" s="3" t="str">
        <f>IF(AND(TONGHOP!$O929="ThiTN",TONGHOP!$P929="TH",TONGHOP!$J929="R",TONGHOP!$K929&lt;&gt;""),TONGHOP!$M929,"")</f>
        <v/>
      </c>
    </row>
    <row r="930" spans="1:16">
      <c r="A930" s="3" t="str">
        <f>IF(AND(TONGHOP!$O930="KTHP",TONGHOP!$P930="LT",TONGHOP!$J930="R",TONGHOP!$K930&lt;&gt;""),TONGHOP!$K930,"")</f>
        <v/>
      </c>
      <c r="B930" s="3" t="str">
        <f>IF(AND(TONGHOP!$O930="KTHP",TONGHOP!$P930="LT",TONGHOP!$J930="R",TONGHOP!$K930&lt;&gt;""),TONGHOP!$M930,"")</f>
        <v/>
      </c>
      <c r="C930" s="3" t="str">
        <f>IF(AND(TONGHOP!$O930="KTHP",TONGHOP!$P930="TN",TONGHOP!$J930="R",TONGHOP!$K930&lt;&gt;""),TONGHOP!$K930,"")</f>
        <v>Trần Thị Hương</v>
      </c>
      <c r="D930" s="3">
        <f>IF(AND(TONGHOP!$O930="KTHP",TONGHOP!$P930="TN",TONGHOP!$J930="R",TONGHOP!$K930&lt;&gt;""),TONGHOP!$M930,"")</f>
        <v>4</v>
      </c>
      <c r="E930" s="3" t="str">
        <f>IF(AND(TONGHOP!$O930="KTHP",TONGHOP!$P930="VD",TONGHOP!$J930="R",TONGHOP!$K930&lt;&gt;""),TONGHOP!$K930,"")</f>
        <v/>
      </c>
      <c r="F930" s="3" t="str">
        <f>IF(AND(TONGHOP!$O930="KTHP",TONGHOP!$P930="VD",TONGHOP!$J930="R",TONGHOP!$K930&lt;&gt;""),TONGHOP!$M930,"")</f>
        <v/>
      </c>
      <c r="G930" s="3" t="str">
        <f>IF(AND(TONGHOP!$O930="KTHP",TONGHOP!$P930="TH",TONGHOP!$J930="R",TONGHOP!$K930&lt;&gt;""),TONGHOP!$K930,"")</f>
        <v/>
      </c>
      <c r="H930" s="3" t="str">
        <f>IF(AND(TONGHOP!$O930="KTHP",TONGHOP!$P930="TH",TONGHOP!$J930="R",TONGHOP!$K930&lt;&gt;""),TONGHOP!$M930,"")</f>
        <v/>
      </c>
      <c r="I930" s="3" t="str">
        <f>IF(AND(TONGHOP!$O930="ThiTN",TONGHOP!$P930="LT",TONGHOP!$J930="R",TONGHOP!$K930&lt;&gt;""),TONGHOP!$K930,"")</f>
        <v/>
      </c>
      <c r="J930" s="3" t="str">
        <f>IF(AND(TONGHOP!$O930="ThiTN",TONGHOP!$P930="LT",TONGHOP!$J930="R",TONGHOP!$K930&lt;&gt;""),TONGHOP!$M930,"")</f>
        <v/>
      </c>
      <c r="K930" s="3" t="str">
        <f>IF(AND(TONGHOP!$O930="ThiTN",TONGHOP!$P930="TN",TONGHOP!$J930="R",TONGHOP!$K930&lt;&gt;""),TONGHOP!$K930,"")</f>
        <v/>
      </c>
      <c r="L930" s="3" t="str">
        <f>IF(AND(TONGHOP!$O930="ThiTN",TONGHOP!$P930="TN",TONGHOP!$J930="R",TONGHOP!$K930&lt;&gt;""),TONGHOP!$M930,"")</f>
        <v/>
      </c>
      <c r="M930" s="3" t="str">
        <f>IF(AND(TONGHOP!$O930="ThiTN",TONGHOP!$P930="VĐ",TONGHOP!$J930="R",TONGHOP!$K930&lt;&gt;""),TONGHOP!$K930,"")</f>
        <v/>
      </c>
      <c r="N930" s="3" t="str">
        <f>IF(AND(TONGHOP!$O930="ThiTN",TONGHOP!$P930="VĐ",TONGHOP!$J930="R",TONGHOP!$K930&lt;&gt;""),TONGHOP!$M930,"")</f>
        <v/>
      </c>
      <c r="O930" s="3" t="str">
        <f>IF(AND(TONGHOP!$O930="ThiTN",TONGHOP!$P930="TH",TONGHOP!$J930="R",TONGHOP!$K930&lt;&gt;""),TONGHOP!$K930,"")</f>
        <v/>
      </c>
      <c r="P930" s="3" t="str">
        <f>IF(AND(TONGHOP!$O930="ThiTN",TONGHOP!$P930="TH",TONGHOP!$J930="R",TONGHOP!$K930&lt;&gt;""),TONGHOP!$M930,"")</f>
        <v/>
      </c>
    </row>
    <row r="931" spans="1:16">
      <c r="A931" s="3" t="str">
        <f>IF(AND(TONGHOP!$O931="KTHP",TONGHOP!$P931="LT",TONGHOP!$J931="R",TONGHOP!$K931&lt;&gt;""),TONGHOP!$K931,"")</f>
        <v/>
      </c>
      <c r="B931" s="3" t="str">
        <f>IF(AND(TONGHOP!$O931="KTHP",TONGHOP!$P931="LT",TONGHOP!$J931="R",TONGHOP!$K931&lt;&gt;""),TONGHOP!$M931,"")</f>
        <v/>
      </c>
      <c r="C931" s="3" t="str">
        <f>IF(AND(TONGHOP!$O931="KTHP",TONGHOP!$P931="TN",TONGHOP!$J931="R",TONGHOP!$K931&lt;&gt;""),TONGHOP!$K931,"")</f>
        <v/>
      </c>
      <c r="D931" s="3" t="str">
        <f>IF(AND(TONGHOP!$O931="KTHP",TONGHOP!$P931="TN",TONGHOP!$J931="R",TONGHOP!$K931&lt;&gt;""),TONGHOP!$M931,"")</f>
        <v/>
      </c>
      <c r="E931" s="3" t="str">
        <f>IF(AND(TONGHOP!$O931="KTHP",TONGHOP!$P931="VD",TONGHOP!$J931="R",TONGHOP!$K931&lt;&gt;""),TONGHOP!$K931,"")</f>
        <v/>
      </c>
      <c r="F931" s="3" t="str">
        <f>IF(AND(TONGHOP!$O931="KTHP",TONGHOP!$P931="VD",TONGHOP!$J931="R",TONGHOP!$K931&lt;&gt;""),TONGHOP!$M931,"")</f>
        <v/>
      </c>
      <c r="G931" s="3" t="str">
        <f>IF(AND(TONGHOP!$O931="KTHP",TONGHOP!$P931="TH",TONGHOP!$J931="R",TONGHOP!$K931&lt;&gt;""),TONGHOP!$K931,"")</f>
        <v/>
      </c>
      <c r="H931" s="3" t="str">
        <f>IF(AND(TONGHOP!$O931="KTHP",TONGHOP!$P931="TH",TONGHOP!$J931="R",TONGHOP!$K931&lt;&gt;""),TONGHOP!$M931,"")</f>
        <v/>
      </c>
      <c r="I931" s="3" t="str">
        <f>IF(AND(TONGHOP!$O931="ThiTN",TONGHOP!$P931="LT",TONGHOP!$J931="R",TONGHOP!$K931&lt;&gt;""),TONGHOP!$K931,"")</f>
        <v/>
      </c>
      <c r="J931" s="3" t="str">
        <f>IF(AND(TONGHOP!$O931="ThiTN",TONGHOP!$P931="LT",TONGHOP!$J931="R",TONGHOP!$K931&lt;&gt;""),TONGHOP!$M931,"")</f>
        <v/>
      </c>
      <c r="K931" s="3" t="str">
        <f>IF(AND(TONGHOP!$O931="ThiTN",TONGHOP!$P931="TN",TONGHOP!$J931="R",TONGHOP!$K931&lt;&gt;""),TONGHOP!$K931,"")</f>
        <v/>
      </c>
      <c r="L931" s="3" t="str">
        <f>IF(AND(TONGHOP!$O931="ThiTN",TONGHOP!$P931="TN",TONGHOP!$J931="R",TONGHOP!$K931&lt;&gt;""),TONGHOP!$M931,"")</f>
        <v/>
      </c>
      <c r="M931" s="3" t="str">
        <f>IF(AND(TONGHOP!$O931="ThiTN",TONGHOP!$P931="VĐ",TONGHOP!$J931="R",TONGHOP!$K931&lt;&gt;""),TONGHOP!$K931,"")</f>
        <v/>
      </c>
      <c r="N931" s="3" t="str">
        <f>IF(AND(TONGHOP!$O931="ThiTN",TONGHOP!$P931="VĐ",TONGHOP!$J931="R",TONGHOP!$K931&lt;&gt;""),TONGHOP!$M931,"")</f>
        <v/>
      </c>
      <c r="O931" s="3" t="str">
        <f>IF(AND(TONGHOP!$O931="ThiTN",TONGHOP!$P931="TH",TONGHOP!$J931="R",TONGHOP!$K931&lt;&gt;""),TONGHOP!$K931,"")</f>
        <v/>
      </c>
      <c r="P931" s="3" t="str">
        <f>IF(AND(TONGHOP!$O931="ThiTN",TONGHOP!$P931="TH",TONGHOP!$J931="R",TONGHOP!$K931&lt;&gt;""),TONGHOP!$M931,"")</f>
        <v/>
      </c>
    </row>
    <row r="932" spans="1:16">
      <c r="A932" s="3" t="str">
        <f>IF(AND(TONGHOP!$O932="KTHP",TONGHOP!$P932="LT",TONGHOP!$J932="R",TONGHOP!$K932&lt;&gt;""),TONGHOP!$K932,"")</f>
        <v>Vũ Thị Thái Linh</v>
      </c>
      <c r="B932" s="3">
        <f>IF(AND(TONGHOP!$O932="KTHP",TONGHOP!$P932="LT",TONGHOP!$J932="R",TONGHOP!$K932&lt;&gt;""),TONGHOP!$M932,"")</f>
        <v>2</v>
      </c>
      <c r="C932" s="3" t="str">
        <f>IF(AND(TONGHOP!$O932="KTHP",TONGHOP!$P932="TN",TONGHOP!$J932="R",TONGHOP!$K932&lt;&gt;""),TONGHOP!$K932,"")</f>
        <v/>
      </c>
      <c r="D932" s="3" t="str">
        <f>IF(AND(TONGHOP!$O932="KTHP",TONGHOP!$P932="TN",TONGHOP!$J932="R",TONGHOP!$K932&lt;&gt;""),TONGHOP!$M932,"")</f>
        <v/>
      </c>
      <c r="E932" s="3" t="str">
        <f>IF(AND(TONGHOP!$O932="KTHP",TONGHOP!$P932="VD",TONGHOP!$J932="R",TONGHOP!$K932&lt;&gt;""),TONGHOP!$K932,"")</f>
        <v/>
      </c>
      <c r="F932" s="3" t="str">
        <f>IF(AND(TONGHOP!$O932="KTHP",TONGHOP!$P932="VD",TONGHOP!$J932="R",TONGHOP!$K932&lt;&gt;""),TONGHOP!$M932,"")</f>
        <v/>
      </c>
      <c r="G932" s="3" t="str">
        <f>IF(AND(TONGHOP!$O932="KTHP",TONGHOP!$P932="TH",TONGHOP!$J932="R",TONGHOP!$K932&lt;&gt;""),TONGHOP!$K932,"")</f>
        <v/>
      </c>
      <c r="H932" s="3" t="str">
        <f>IF(AND(TONGHOP!$O932="KTHP",TONGHOP!$P932="TH",TONGHOP!$J932="R",TONGHOP!$K932&lt;&gt;""),TONGHOP!$M932,"")</f>
        <v/>
      </c>
      <c r="I932" s="3" t="str">
        <f>IF(AND(TONGHOP!$O932="ThiTN",TONGHOP!$P932="LT",TONGHOP!$J932="R",TONGHOP!$K932&lt;&gt;""),TONGHOP!$K932,"")</f>
        <v/>
      </c>
      <c r="J932" s="3" t="str">
        <f>IF(AND(TONGHOP!$O932="ThiTN",TONGHOP!$P932="LT",TONGHOP!$J932="R",TONGHOP!$K932&lt;&gt;""),TONGHOP!$M932,"")</f>
        <v/>
      </c>
      <c r="K932" s="3" t="str">
        <f>IF(AND(TONGHOP!$O932="ThiTN",TONGHOP!$P932="TN",TONGHOP!$J932="R",TONGHOP!$K932&lt;&gt;""),TONGHOP!$K932,"")</f>
        <v/>
      </c>
      <c r="L932" s="3" t="str">
        <f>IF(AND(TONGHOP!$O932="ThiTN",TONGHOP!$P932="TN",TONGHOP!$J932="R",TONGHOP!$K932&lt;&gt;""),TONGHOP!$M932,"")</f>
        <v/>
      </c>
      <c r="M932" s="3" t="str">
        <f>IF(AND(TONGHOP!$O932="ThiTN",TONGHOP!$P932="VĐ",TONGHOP!$J932="R",TONGHOP!$K932&lt;&gt;""),TONGHOP!$K932,"")</f>
        <v/>
      </c>
      <c r="N932" s="3" t="str">
        <f>IF(AND(TONGHOP!$O932="ThiTN",TONGHOP!$P932="VĐ",TONGHOP!$J932="R",TONGHOP!$K932&lt;&gt;""),TONGHOP!$M932,"")</f>
        <v/>
      </c>
      <c r="O932" s="3" t="str">
        <f>IF(AND(TONGHOP!$O932="ThiTN",TONGHOP!$P932="TH",TONGHOP!$J932="R",TONGHOP!$K932&lt;&gt;""),TONGHOP!$K932,"")</f>
        <v/>
      </c>
      <c r="P932" s="3" t="str">
        <f>IF(AND(TONGHOP!$O932="ThiTN",TONGHOP!$P932="TH",TONGHOP!$J932="R",TONGHOP!$K932&lt;&gt;""),TONGHOP!$M932,"")</f>
        <v/>
      </c>
    </row>
    <row r="933" spans="1:16">
      <c r="A933" s="3" t="str">
        <f>IF(AND(TONGHOP!$O933="KTHP",TONGHOP!$P933="LT",TONGHOP!$J933="R",TONGHOP!$K933&lt;&gt;""),TONGHOP!$K933,"")</f>
        <v/>
      </c>
      <c r="B933" s="3" t="str">
        <f>IF(AND(TONGHOP!$O933="KTHP",TONGHOP!$P933="LT",TONGHOP!$J933="R",TONGHOP!$K933&lt;&gt;""),TONGHOP!$M933,"")</f>
        <v/>
      </c>
      <c r="C933" s="3" t="str">
        <f>IF(AND(TONGHOP!$O933="KTHP",TONGHOP!$P933="TN",TONGHOP!$J933="R",TONGHOP!$K933&lt;&gt;""),TONGHOP!$K933,"")</f>
        <v/>
      </c>
      <c r="D933" s="3" t="str">
        <f>IF(AND(TONGHOP!$O933="KTHP",TONGHOP!$P933="TN",TONGHOP!$J933="R",TONGHOP!$K933&lt;&gt;""),TONGHOP!$M933,"")</f>
        <v/>
      </c>
      <c r="E933" s="3" t="str">
        <f>IF(AND(TONGHOP!$O933="KTHP",TONGHOP!$P933="VD",TONGHOP!$J933="R",TONGHOP!$K933&lt;&gt;""),TONGHOP!$K933,"")</f>
        <v/>
      </c>
      <c r="F933" s="3" t="str">
        <f>IF(AND(TONGHOP!$O933="KTHP",TONGHOP!$P933="VD",TONGHOP!$J933="R",TONGHOP!$K933&lt;&gt;""),TONGHOP!$M933,"")</f>
        <v/>
      </c>
      <c r="G933" s="3" t="str">
        <f>IF(AND(TONGHOP!$O933="KTHP",TONGHOP!$P933="TH",TONGHOP!$J933="R",TONGHOP!$K933&lt;&gt;""),TONGHOP!$K933,"")</f>
        <v/>
      </c>
      <c r="H933" s="3" t="str">
        <f>IF(AND(TONGHOP!$O933="KTHP",TONGHOP!$P933="TH",TONGHOP!$J933="R",TONGHOP!$K933&lt;&gt;""),TONGHOP!$M933,"")</f>
        <v/>
      </c>
      <c r="I933" s="3" t="str">
        <f>IF(AND(TONGHOP!$O933="ThiTN",TONGHOP!$P933="LT",TONGHOP!$J933="R",TONGHOP!$K933&lt;&gt;""),TONGHOP!$K933,"")</f>
        <v/>
      </c>
      <c r="J933" s="3" t="str">
        <f>IF(AND(TONGHOP!$O933="ThiTN",TONGHOP!$P933="LT",TONGHOP!$J933="R",TONGHOP!$K933&lt;&gt;""),TONGHOP!$M933,"")</f>
        <v/>
      </c>
      <c r="K933" s="3" t="str">
        <f>IF(AND(TONGHOP!$O933="ThiTN",TONGHOP!$P933="TN",TONGHOP!$J933="R",TONGHOP!$K933&lt;&gt;""),TONGHOP!$K933,"")</f>
        <v/>
      </c>
      <c r="L933" s="3" t="str">
        <f>IF(AND(TONGHOP!$O933="ThiTN",TONGHOP!$P933="TN",TONGHOP!$J933="R",TONGHOP!$K933&lt;&gt;""),TONGHOP!$M933,"")</f>
        <v/>
      </c>
      <c r="M933" s="3" t="str">
        <f>IF(AND(TONGHOP!$O933="ThiTN",TONGHOP!$P933="VĐ",TONGHOP!$J933="R",TONGHOP!$K933&lt;&gt;""),TONGHOP!$K933,"")</f>
        <v/>
      </c>
      <c r="N933" s="3" t="str">
        <f>IF(AND(TONGHOP!$O933="ThiTN",TONGHOP!$P933="VĐ",TONGHOP!$J933="R",TONGHOP!$K933&lt;&gt;""),TONGHOP!$M933,"")</f>
        <v/>
      </c>
      <c r="O933" s="3" t="str">
        <f>IF(AND(TONGHOP!$O933="ThiTN",TONGHOP!$P933="TH",TONGHOP!$J933="R",TONGHOP!$K933&lt;&gt;""),TONGHOP!$K933,"")</f>
        <v/>
      </c>
      <c r="P933" s="3" t="str">
        <f>IF(AND(TONGHOP!$O933="ThiTN",TONGHOP!$P933="TH",TONGHOP!$J933="R",TONGHOP!$K933&lt;&gt;""),TONGHOP!$M933,"")</f>
        <v/>
      </c>
    </row>
    <row r="934" spans="1:16">
      <c r="A934" s="3" t="str">
        <f>IF(AND(TONGHOP!$O934="KTHP",TONGHOP!$P934="LT",TONGHOP!$J934="R",TONGHOP!$K934&lt;&gt;""),TONGHOP!$K934,"")</f>
        <v/>
      </c>
      <c r="B934" s="3" t="str">
        <f>IF(AND(TONGHOP!$O934="KTHP",TONGHOP!$P934="LT",TONGHOP!$J934="R",TONGHOP!$K934&lt;&gt;""),TONGHOP!$M934,"")</f>
        <v/>
      </c>
      <c r="C934" s="3" t="str">
        <f>IF(AND(TONGHOP!$O934="KTHP",TONGHOP!$P934="TN",TONGHOP!$J934="R",TONGHOP!$K934&lt;&gt;""),TONGHOP!$K934,"")</f>
        <v/>
      </c>
      <c r="D934" s="3" t="str">
        <f>IF(AND(TONGHOP!$O934="KTHP",TONGHOP!$P934="TN",TONGHOP!$J934="R",TONGHOP!$K934&lt;&gt;""),TONGHOP!$M934,"")</f>
        <v/>
      </c>
      <c r="E934" s="3" t="str">
        <f>IF(AND(TONGHOP!$O934="KTHP",TONGHOP!$P934="VD",TONGHOP!$J934="R",TONGHOP!$K934&lt;&gt;""),TONGHOP!$K934,"")</f>
        <v/>
      </c>
      <c r="F934" s="3" t="str">
        <f>IF(AND(TONGHOP!$O934="KTHP",TONGHOP!$P934="VD",TONGHOP!$J934="R",TONGHOP!$K934&lt;&gt;""),TONGHOP!$M934,"")</f>
        <v/>
      </c>
      <c r="G934" s="3" t="str">
        <f>IF(AND(TONGHOP!$O934="KTHP",TONGHOP!$P934="TH",TONGHOP!$J934="R",TONGHOP!$K934&lt;&gt;""),TONGHOP!$K934,"")</f>
        <v/>
      </c>
      <c r="H934" s="3" t="str">
        <f>IF(AND(TONGHOP!$O934="KTHP",TONGHOP!$P934="TH",TONGHOP!$J934="R",TONGHOP!$K934&lt;&gt;""),TONGHOP!$M934,"")</f>
        <v/>
      </c>
      <c r="I934" s="3" t="str">
        <f>IF(AND(TONGHOP!$O934="ThiTN",TONGHOP!$P934="LT",TONGHOP!$J934="R",TONGHOP!$K934&lt;&gt;""),TONGHOP!$K934,"")</f>
        <v/>
      </c>
      <c r="J934" s="3" t="str">
        <f>IF(AND(TONGHOP!$O934="ThiTN",TONGHOP!$P934="LT",TONGHOP!$J934="R",TONGHOP!$K934&lt;&gt;""),TONGHOP!$M934,"")</f>
        <v/>
      </c>
      <c r="K934" s="3" t="str">
        <f>IF(AND(TONGHOP!$O934="ThiTN",TONGHOP!$P934="TN",TONGHOP!$J934="R",TONGHOP!$K934&lt;&gt;""),TONGHOP!$K934,"")</f>
        <v/>
      </c>
      <c r="L934" s="3" t="str">
        <f>IF(AND(TONGHOP!$O934="ThiTN",TONGHOP!$P934="TN",TONGHOP!$J934="R",TONGHOP!$K934&lt;&gt;""),TONGHOP!$M934,"")</f>
        <v/>
      </c>
      <c r="M934" s="3" t="str">
        <f>IF(AND(TONGHOP!$O934="ThiTN",TONGHOP!$P934="VĐ",TONGHOP!$J934="R",TONGHOP!$K934&lt;&gt;""),TONGHOP!$K934,"")</f>
        <v/>
      </c>
      <c r="N934" s="3" t="str">
        <f>IF(AND(TONGHOP!$O934="ThiTN",TONGHOP!$P934="VĐ",TONGHOP!$J934="R",TONGHOP!$K934&lt;&gt;""),TONGHOP!$M934,"")</f>
        <v/>
      </c>
      <c r="O934" s="3" t="str">
        <f>IF(AND(TONGHOP!$O934="ThiTN",TONGHOP!$P934="TH",TONGHOP!$J934="R",TONGHOP!$K934&lt;&gt;""),TONGHOP!$K934,"")</f>
        <v/>
      </c>
      <c r="P934" s="3" t="str">
        <f>IF(AND(TONGHOP!$O934="ThiTN",TONGHOP!$P934="TH",TONGHOP!$J934="R",TONGHOP!$K934&lt;&gt;""),TONGHOP!$M934,"")</f>
        <v/>
      </c>
    </row>
    <row r="935" spans="1:16">
      <c r="A935" s="3" t="str">
        <f>IF(AND(TONGHOP!$O935="KTHP",TONGHOP!$P935="LT",TONGHOP!$J935="R",TONGHOP!$K935&lt;&gt;""),TONGHOP!$K935,"")</f>
        <v/>
      </c>
      <c r="B935" s="3" t="str">
        <f>IF(AND(TONGHOP!$O935="KTHP",TONGHOP!$P935="LT",TONGHOP!$J935="R",TONGHOP!$K935&lt;&gt;""),TONGHOP!$M935,"")</f>
        <v/>
      </c>
      <c r="C935" s="3" t="str">
        <f>IF(AND(TONGHOP!$O935="KTHP",TONGHOP!$P935="TN",TONGHOP!$J935="R",TONGHOP!$K935&lt;&gt;""),TONGHOP!$K935,"")</f>
        <v/>
      </c>
      <c r="D935" s="3" t="str">
        <f>IF(AND(TONGHOP!$O935="KTHP",TONGHOP!$P935="TN",TONGHOP!$J935="R",TONGHOP!$K935&lt;&gt;""),TONGHOP!$M935,"")</f>
        <v/>
      </c>
      <c r="E935" s="3" t="str">
        <f>IF(AND(TONGHOP!$O935="KTHP",TONGHOP!$P935="VD",TONGHOP!$J935="R",TONGHOP!$K935&lt;&gt;""),TONGHOP!$K935,"")</f>
        <v/>
      </c>
      <c r="F935" s="3" t="str">
        <f>IF(AND(TONGHOP!$O935="KTHP",TONGHOP!$P935="VD",TONGHOP!$J935="R",TONGHOP!$K935&lt;&gt;""),TONGHOP!$M935,"")</f>
        <v/>
      </c>
      <c r="G935" s="3" t="str">
        <f>IF(AND(TONGHOP!$O935="KTHP",TONGHOP!$P935="TH",TONGHOP!$J935="R",TONGHOP!$K935&lt;&gt;""),TONGHOP!$K935,"")</f>
        <v/>
      </c>
      <c r="H935" s="3" t="str">
        <f>IF(AND(TONGHOP!$O935="KTHP",TONGHOP!$P935="TH",TONGHOP!$J935="R",TONGHOP!$K935&lt;&gt;""),TONGHOP!$M935,"")</f>
        <v/>
      </c>
      <c r="I935" s="3" t="str">
        <f>IF(AND(TONGHOP!$O935="ThiTN",TONGHOP!$P935="LT",TONGHOP!$J935="R",TONGHOP!$K935&lt;&gt;""),TONGHOP!$K935,"")</f>
        <v/>
      </c>
      <c r="J935" s="3" t="str">
        <f>IF(AND(TONGHOP!$O935="ThiTN",TONGHOP!$P935="LT",TONGHOP!$J935="R",TONGHOP!$K935&lt;&gt;""),TONGHOP!$M935,"")</f>
        <v/>
      </c>
      <c r="K935" s="3" t="str">
        <f>IF(AND(TONGHOP!$O935="ThiTN",TONGHOP!$P935="TN",TONGHOP!$J935="R",TONGHOP!$K935&lt;&gt;""),TONGHOP!$K935,"")</f>
        <v/>
      </c>
      <c r="L935" s="3" t="str">
        <f>IF(AND(TONGHOP!$O935="ThiTN",TONGHOP!$P935="TN",TONGHOP!$J935="R",TONGHOP!$K935&lt;&gt;""),TONGHOP!$M935,"")</f>
        <v/>
      </c>
      <c r="M935" s="3" t="str">
        <f>IF(AND(TONGHOP!$O935="ThiTN",TONGHOP!$P935="VĐ",TONGHOP!$J935="R",TONGHOP!$K935&lt;&gt;""),TONGHOP!$K935,"")</f>
        <v/>
      </c>
      <c r="N935" s="3" t="str">
        <f>IF(AND(TONGHOP!$O935="ThiTN",TONGHOP!$P935="VĐ",TONGHOP!$J935="R",TONGHOP!$K935&lt;&gt;""),TONGHOP!$M935,"")</f>
        <v/>
      </c>
      <c r="O935" s="3" t="str">
        <f>IF(AND(TONGHOP!$O935="ThiTN",TONGHOP!$P935="TH",TONGHOP!$J935="R",TONGHOP!$K935&lt;&gt;""),TONGHOP!$K935,"")</f>
        <v/>
      </c>
      <c r="P935" s="3" t="str">
        <f>IF(AND(TONGHOP!$O935="ThiTN",TONGHOP!$P935="TH",TONGHOP!$J935="R",TONGHOP!$K935&lt;&gt;""),TONGHOP!$M935,"")</f>
        <v/>
      </c>
    </row>
    <row r="936" spans="1:16">
      <c r="A936" s="3" t="str">
        <f>IF(AND(TONGHOP!$O936="KTHP",TONGHOP!$P936="LT",TONGHOP!$J936="R",TONGHOP!$K936&lt;&gt;""),TONGHOP!$K936,"")</f>
        <v>Phạm Thị Thanh Thúy</v>
      </c>
      <c r="B936" s="3">
        <f>IF(AND(TONGHOP!$O936="KTHP",TONGHOP!$P936="LT",TONGHOP!$J936="R",TONGHOP!$K936&lt;&gt;""),TONGHOP!$M936,"")</f>
        <v>2</v>
      </c>
      <c r="C936" s="3" t="str">
        <f>IF(AND(TONGHOP!$O936="KTHP",TONGHOP!$P936="TN",TONGHOP!$J936="R",TONGHOP!$K936&lt;&gt;""),TONGHOP!$K936,"")</f>
        <v/>
      </c>
      <c r="D936" s="3" t="str">
        <f>IF(AND(TONGHOP!$O936="KTHP",TONGHOP!$P936="TN",TONGHOP!$J936="R",TONGHOP!$K936&lt;&gt;""),TONGHOP!$M936,"")</f>
        <v/>
      </c>
      <c r="E936" s="3" t="str">
        <f>IF(AND(TONGHOP!$O936="KTHP",TONGHOP!$P936="VD",TONGHOP!$J936="R",TONGHOP!$K936&lt;&gt;""),TONGHOP!$K936,"")</f>
        <v/>
      </c>
      <c r="F936" s="3" t="str">
        <f>IF(AND(TONGHOP!$O936="KTHP",TONGHOP!$P936="VD",TONGHOP!$J936="R",TONGHOP!$K936&lt;&gt;""),TONGHOP!$M936,"")</f>
        <v/>
      </c>
      <c r="G936" s="3" t="str">
        <f>IF(AND(TONGHOP!$O936="KTHP",TONGHOP!$P936="TH",TONGHOP!$J936="R",TONGHOP!$K936&lt;&gt;""),TONGHOP!$K936,"")</f>
        <v/>
      </c>
      <c r="H936" s="3" t="str">
        <f>IF(AND(TONGHOP!$O936="KTHP",TONGHOP!$P936="TH",TONGHOP!$J936="R",TONGHOP!$K936&lt;&gt;""),TONGHOP!$M936,"")</f>
        <v/>
      </c>
      <c r="I936" s="3" t="str">
        <f>IF(AND(TONGHOP!$O936="ThiTN",TONGHOP!$P936="LT",TONGHOP!$J936="R",TONGHOP!$K936&lt;&gt;""),TONGHOP!$K936,"")</f>
        <v/>
      </c>
      <c r="J936" s="3" t="str">
        <f>IF(AND(TONGHOP!$O936="ThiTN",TONGHOP!$P936="LT",TONGHOP!$J936="R",TONGHOP!$K936&lt;&gt;""),TONGHOP!$M936,"")</f>
        <v/>
      </c>
      <c r="K936" s="3" t="str">
        <f>IF(AND(TONGHOP!$O936="ThiTN",TONGHOP!$P936="TN",TONGHOP!$J936="R",TONGHOP!$K936&lt;&gt;""),TONGHOP!$K936,"")</f>
        <v/>
      </c>
      <c r="L936" s="3" t="str">
        <f>IF(AND(TONGHOP!$O936="ThiTN",TONGHOP!$P936="TN",TONGHOP!$J936="R",TONGHOP!$K936&lt;&gt;""),TONGHOP!$M936,"")</f>
        <v/>
      </c>
      <c r="M936" s="3" t="str">
        <f>IF(AND(TONGHOP!$O936="ThiTN",TONGHOP!$P936="VĐ",TONGHOP!$J936="R",TONGHOP!$K936&lt;&gt;""),TONGHOP!$K936,"")</f>
        <v/>
      </c>
      <c r="N936" s="3" t="str">
        <f>IF(AND(TONGHOP!$O936="ThiTN",TONGHOP!$P936="VĐ",TONGHOP!$J936="R",TONGHOP!$K936&lt;&gt;""),TONGHOP!$M936,"")</f>
        <v/>
      </c>
      <c r="O936" s="3" t="str">
        <f>IF(AND(TONGHOP!$O936="ThiTN",TONGHOP!$P936="TH",TONGHOP!$J936="R",TONGHOP!$K936&lt;&gt;""),TONGHOP!$K936,"")</f>
        <v/>
      </c>
      <c r="P936" s="3" t="str">
        <f>IF(AND(TONGHOP!$O936="ThiTN",TONGHOP!$P936="TH",TONGHOP!$J936="R",TONGHOP!$K936&lt;&gt;""),TONGHOP!$M936,"")</f>
        <v/>
      </c>
    </row>
    <row r="937" spans="1:16">
      <c r="A937" s="3" t="str">
        <f>IF(AND(TONGHOP!$O937="KTHP",TONGHOP!$P937="LT",TONGHOP!$J937="R",TONGHOP!$K937&lt;&gt;""),TONGHOP!$K937,"")</f>
        <v/>
      </c>
      <c r="B937" s="3" t="str">
        <f>IF(AND(TONGHOP!$O937="KTHP",TONGHOP!$P937="LT",TONGHOP!$J937="R",TONGHOP!$K937&lt;&gt;""),TONGHOP!$M937,"")</f>
        <v/>
      </c>
      <c r="C937" s="3" t="str">
        <f>IF(AND(TONGHOP!$O937="KTHP",TONGHOP!$P937="TN",TONGHOP!$J937="R",TONGHOP!$K937&lt;&gt;""),TONGHOP!$K937,"")</f>
        <v/>
      </c>
      <c r="D937" s="3" t="str">
        <f>IF(AND(TONGHOP!$O937="KTHP",TONGHOP!$P937="TN",TONGHOP!$J937="R",TONGHOP!$K937&lt;&gt;""),TONGHOP!$M937,"")</f>
        <v/>
      </c>
      <c r="E937" s="3" t="str">
        <f>IF(AND(TONGHOP!$O937="KTHP",TONGHOP!$P937="VD",TONGHOP!$J937="R",TONGHOP!$K937&lt;&gt;""),TONGHOP!$K937,"")</f>
        <v/>
      </c>
      <c r="F937" s="3" t="str">
        <f>IF(AND(TONGHOP!$O937="KTHP",TONGHOP!$P937="VD",TONGHOP!$J937="R",TONGHOP!$K937&lt;&gt;""),TONGHOP!$M937,"")</f>
        <v/>
      </c>
      <c r="G937" s="3" t="str">
        <f>IF(AND(TONGHOP!$O937="KTHP",TONGHOP!$P937="TH",TONGHOP!$J937="R",TONGHOP!$K937&lt;&gt;""),TONGHOP!$K937,"")</f>
        <v/>
      </c>
      <c r="H937" s="3" t="str">
        <f>IF(AND(TONGHOP!$O937="KTHP",TONGHOP!$P937="TH",TONGHOP!$J937="R",TONGHOP!$K937&lt;&gt;""),TONGHOP!$M937,"")</f>
        <v/>
      </c>
      <c r="I937" s="3" t="str">
        <f>IF(AND(TONGHOP!$O937="ThiTN",TONGHOP!$P937="LT",TONGHOP!$J937="R",TONGHOP!$K937&lt;&gt;""),TONGHOP!$K937,"")</f>
        <v/>
      </c>
      <c r="J937" s="3" t="str">
        <f>IF(AND(TONGHOP!$O937="ThiTN",TONGHOP!$P937="LT",TONGHOP!$J937="R",TONGHOP!$K937&lt;&gt;""),TONGHOP!$M937,"")</f>
        <v/>
      </c>
      <c r="K937" s="3" t="str">
        <f>IF(AND(TONGHOP!$O937="ThiTN",TONGHOP!$P937="TN",TONGHOP!$J937="R",TONGHOP!$K937&lt;&gt;""),TONGHOP!$K937,"")</f>
        <v/>
      </c>
      <c r="L937" s="3" t="str">
        <f>IF(AND(TONGHOP!$O937="ThiTN",TONGHOP!$P937="TN",TONGHOP!$J937="R",TONGHOP!$K937&lt;&gt;""),TONGHOP!$M937,"")</f>
        <v/>
      </c>
      <c r="M937" s="3" t="str">
        <f>IF(AND(TONGHOP!$O937="ThiTN",TONGHOP!$P937="VĐ",TONGHOP!$J937="R",TONGHOP!$K937&lt;&gt;""),TONGHOP!$K937,"")</f>
        <v/>
      </c>
      <c r="N937" s="3" t="str">
        <f>IF(AND(TONGHOP!$O937="ThiTN",TONGHOP!$P937="VĐ",TONGHOP!$J937="R",TONGHOP!$K937&lt;&gt;""),TONGHOP!$M937,"")</f>
        <v/>
      </c>
      <c r="O937" s="3" t="str">
        <f>IF(AND(TONGHOP!$O937="ThiTN",TONGHOP!$P937="TH",TONGHOP!$J937="R",TONGHOP!$K937&lt;&gt;""),TONGHOP!$K937,"")</f>
        <v/>
      </c>
      <c r="P937" s="3" t="str">
        <f>IF(AND(TONGHOP!$O937="ThiTN",TONGHOP!$P937="TH",TONGHOP!$J937="R",TONGHOP!$K937&lt;&gt;""),TONGHOP!$M937,"")</f>
        <v/>
      </c>
    </row>
    <row r="938" spans="1:16">
      <c r="A938" s="3" t="str">
        <f>IF(AND(TONGHOP!$O938="KTHP",TONGHOP!$P938="LT",TONGHOP!$J938="R",TONGHOP!$K938&lt;&gt;""),TONGHOP!$K938,"")</f>
        <v/>
      </c>
      <c r="B938" s="3" t="str">
        <f>IF(AND(TONGHOP!$O938="KTHP",TONGHOP!$P938="LT",TONGHOP!$J938="R",TONGHOP!$K938&lt;&gt;""),TONGHOP!$M938,"")</f>
        <v/>
      </c>
      <c r="C938" s="3" t="str">
        <f>IF(AND(TONGHOP!$O938="KTHP",TONGHOP!$P938="TN",TONGHOP!$J938="R",TONGHOP!$K938&lt;&gt;""),TONGHOP!$K938,"")</f>
        <v/>
      </c>
      <c r="D938" s="3" t="str">
        <f>IF(AND(TONGHOP!$O938="KTHP",TONGHOP!$P938="TN",TONGHOP!$J938="R",TONGHOP!$K938&lt;&gt;""),TONGHOP!$M938,"")</f>
        <v/>
      </c>
      <c r="E938" s="3" t="str">
        <f>IF(AND(TONGHOP!$O938="KTHP",TONGHOP!$P938="VD",TONGHOP!$J938="R",TONGHOP!$K938&lt;&gt;""),TONGHOP!$K938,"")</f>
        <v/>
      </c>
      <c r="F938" s="3" t="str">
        <f>IF(AND(TONGHOP!$O938="KTHP",TONGHOP!$P938="VD",TONGHOP!$J938="R",TONGHOP!$K938&lt;&gt;""),TONGHOP!$M938,"")</f>
        <v/>
      </c>
      <c r="G938" s="3" t="str">
        <f>IF(AND(TONGHOP!$O938="KTHP",TONGHOP!$P938="TH",TONGHOP!$J938="R",TONGHOP!$K938&lt;&gt;""),TONGHOP!$K938,"")</f>
        <v/>
      </c>
      <c r="H938" s="3" t="str">
        <f>IF(AND(TONGHOP!$O938="KTHP",TONGHOP!$P938="TH",TONGHOP!$J938="R",TONGHOP!$K938&lt;&gt;""),TONGHOP!$M938,"")</f>
        <v/>
      </c>
      <c r="I938" s="3" t="str">
        <f>IF(AND(TONGHOP!$O938="ThiTN",TONGHOP!$P938="LT",TONGHOP!$J938="R",TONGHOP!$K938&lt;&gt;""),TONGHOP!$K938,"")</f>
        <v/>
      </c>
      <c r="J938" s="3" t="str">
        <f>IF(AND(TONGHOP!$O938="ThiTN",TONGHOP!$P938="LT",TONGHOP!$J938="R",TONGHOP!$K938&lt;&gt;""),TONGHOP!$M938,"")</f>
        <v/>
      </c>
      <c r="K938" s="3" t="str">
        <f>IF(AND(TONGHOP!$O938="ThiTN",TONGHOP!$P938="TN",TONGHOP!$J938="R",TONGHOP!$K938&lt;&gt;""),TONGHOP!$K938,"")</f>
        <v/>
      </c>
      <c r="L938" s="3" t="str">
        <f>IF(AND(TONGHOP!$O938="ThiTN",TONGHOP!$P938="TN",TONGHOP!$J938="R",TONGHOP!$K938&lt;&gt;""),TONGHOP!$M938,"")</f>
        <v/>
      </c>
      <c r="M938" s="3" t="str">
        <f>IF(AND(TONGHOP!$O938="ThiTN",TONGHOP!$P938="VĐ",TONGHOP!$J938="R",TONGHOP!$K938&lt;&gt;""),TONGHOP!$K938,"")</f>
        <v/>
      </c>
      <c r="N938" s="3" t="str">
        <f>IF(AND(TONGHOP!$O938="ThiTN",TONGHOP!$P938="VĐ",TONGHOP!$J938="R",TONGHOP!$K938&lt;&gt;""),TONGHOP!$M938,"")</f>
        <v/>
      </c>
      <c r="O938" s="3" t="str">
        <f>IF(AND(TONGHOP!$O938="ThiTN",TONGHOP!$P938="TH",TONGHOP!$J938="R",TONGHOP!$K938&lt;&gt;""),TONGHOP!$K938,"")</f>
        <v/>
      </c>
      <c r="P938" s="3" t="str">
        <f>IF(AND(TONGHOP!$O938="ThiTN",TONGHOP!$P938="TH",TONGHOP!$J938="R",TONGHOP!$K938&lt;&gt;""),TONGHOP!$M938,"")</f>
        <v/>
      </c>
    </row>
    <row r="939" spans="1:16">
      <c r="A939" s="3" t="str">
        <f>IF(AND(TONGHOP!$O939="KTHP",TONGHOP!$P939="LT",TONGHOP!$J939="R",TONGHOP!$K939&lt;&gt;""),TONGHOP!$K939,"")</f>
        <v/>
      </c>
      <c r="B939" s="3" t="str">
        <f>IF(AND(TONGHOP!$O939="KTHP",TONGHOP!$P939="LT",TONGHOP!$J939="R",TONGHOP!$K939&lt;&gt;""),TONGHOP!$M939,"")</f>
        <v/>
      </c>
      <c r="C939" s="3" t="str">
        <f>IF(AND(TONGHOP!$O939="KTHP",TONGHOP!$P939="TN",TONGHOP!$J939="R",TONGHOP!$K939&lt;&gt;""),TONGHOP!$K939,"")</f>
        <v/>
      </c>
      <c r="D939" s="3" t="str">
        <f>IF(AND(TONGHOP!$O939="KTHP",TONGHOP!$P939="TN",TONGHOP!$J939="R",TONGHOP!$K939&lt;&gt;""),TONGHOP!$M939,"")</f>
        <v/>
      </c>
      <c r="E939" s="3" t="str">
        <f>IF(AND(TONGHOP!$O939="KTHP",TONGHOP!$P939="VD",TONGHOP!$J939="R",TONGHOP!$K939&lt;&gt;""),TONGHOP!$K939,"")</f>
        <v/>
      </c>
      <c r="F939" s="3" t="str">
        <f>IF(AND(TONGHOP!$O939="KTHP",TONGHOP!$P939="VD",TONGHOP!$J939="R",TONGHOP!$K939&lt;&gt;""),TONGHOP!$M939,"")</f>
        <v/>
      </c>
      <c r="G939" s="3" t="str">
        <f>IF(AND(TONGHOP!$O939="KTHP",TONGHOP!$P939="TH",TONGHOP!$J939="R",TONGHOP!$K939&lt;&gt;""),TONGHOP!$K939,"")</f>
        <v/>
      </c>
      <c r="H939" s="3" t="str">
        <f>IF(AND(TONGHOP!$O939="KTHP",TONGHOP!$P939="TH",TONGHOP!$J939="R",TONGHOP!$K939&lt;&gt;""),TONGHOP!$M939,"")</f>
        <v/>
      </c>
      <c r="I939" s="3" t="str">
        <f>IF(AND(TONGHOP!$O939="ThiTN",TONGHOP!$P939="LT",TONGHOP!$J939="R",TONGHOP!$K939&lt;&gt;""),TONGHOP!$K939,"")</f>
        <v/>
      </c>
      <c r="J939" s="3" t="str">
        <f>IF(AND(TONGHOP!$O939="ThiTN",TONGHOP!$P939="LT",TONGHOP!$J939="R",TONGHOP!$K939&lt;&gt;""),TONGHOP!$M939,"")</f>
        <v/>
      </c>
      <c r="K939" s="3" t="str">
        <f>IF(AND(TONGHOP!$O939="ThiTN",TONGHOP!$P939="TN",TONGHOP!$J939="R",TONGHOP!$K939&lt;&gt;""),TONGHOP!$K939,"")</f>
        <v/>
      </c>
      <c r="L939" s="3" t="str">
        <f>IF(AND(TONGHOP!$O939="ThiTN",TONGHOP!$P939="TN",TONGHOP!$J939="R",TONGHOP!$K939&lt;&gt;""),TONGHOP!$M939,"")</f>
        <v/>
      </c>
      <c r="M939" s="3" t="str">
        <f>IF(AND(TONGHOP!$O939="ThiTN",TONGHOP!$P939="VĐ",TONGHOP!$J939="R",TONGHOP!$K939&lt;&gt;""),TONGHOP!$K939,"")</f>
        <v/>
      </c>
      <c r="N939" s="3" t="str">
        <f>IF(AND(TONGHOP!$O939="ThiTN",TONGHOP!$P939="VĐ",TONGHOP!$J939="R",TONGHOP!$K939&lt;&gt;""),TONGHOP!$M939,"")</f>
        <v/>
      </c>
      <c r="O939" s="3" t="str">
        <f>IF(AND(TONGHOP!$O939="ThiTN",TONGHOP!$P939="TH",TONGHOP!$J939="R",TONGHOP!$K939&lt;&gt;""),TONGHOP!$K939,"")</f>
        <v/>
      </c>
      <c r="P939" s="3" t="str">
        <f>IF(AND(TONGHOP!$O939="ThiTN",TONGHOP!$P939="TH",TONGHOP!$J939="R",TONGHOP!$K939&lt;&gt;""),TONGHOP!$M939,"")</f>
        <v/>
      </c>
    </row>
    <row r="940" spans="1:16">
      <c r="A940" s="3" t="str">
        <f>IF(AND(TONGHOP!$O940="KTHP",TONGHOP!$P940="LT",TONGHOP!$J940="R",TONGHOP!$K940&lt;&gt;""),TONGHOP!$K940,"")</f>
        <v/>
      </c>
      <c r="B940" s="3" t="str">
        <f>IF(AND(TONGHOP!$O940="KTHP",TONGHOP!$P940="LT",TONGHOP!$J940="R",TONGHOP!$K940&lt;&gt;""),TONGHOP!$M940,"")</f>
        <v/>
      </c>
      <c r="C940" s="3" t="str">
        <f>IF(AND(TONGHOP!$O940="KTHP",TONGHOP!$P940="TN",TONGHOP!$J940="R",TONGHOP!$K940&lt;&gt;""),TONGHOP!$K940,"")</f>
        <v/>
      </c>
      <c r="D940" s="3" t="str">
        <f>IF(AND(TONGHOP!$O940="KTHP",TONGHOP!$P940="TN",TONGHOP!$J940="R",TONGHOP!$K940&lt;&gt;""),TONGHOP!$M940,"")</f>
        <v/>
      </c>
      <c r="E940" s="3" t="str">
        <f>IF(AND(TONGHOP!$O940="KTHP",TONGHOP!$P940="VD",TONGHOP!$J940="R",TONGHOP!$K940&lt;&gt;""),TONGHOP!$K940,"")</f>
        <v/>
      </c>
      <c r="F940" s="3" t="str">
        <f>IF(AND(TONGHOP!$O940="KTHP",TONGHOP!$P940="VD",TONGHOP!$J940="R",TONGHOP!$K940&lt;&gt;""),TONGHOP!$M940,"")</f>
        <v/>
      </c>
      <c r="G940" s="3" t="str">
        <f>IF(AND(TONGHOP!$O940="KTHP",TONGHOP!$P940="TH",TONGHOP!$J940="R",TONGHOP!$K940&lt;&gt;""),TONGHOP!$K940,"")</f>
        <v/>
      </c>
      <c r="H940" s="3" t="str">
        <f>IF(AND(TONGHOP!$O940="KTHP",TONGHOP!$P940="TH",TONGHOP!$J940="R",TONGHOP!$K940&lt;&gt;""),TONGHOP!$M940,"")</f>
        <v/>
      </c>
      <c r="I940" s="3" t="str">
        <f>IF(AND(TONGHOP!$O940="ThiTN",TONGHOP!$P940="LT",TONGHOP!$J940="R",TONGHOP!$K940&lt;&gt;""),TONGHOP!$K940,"")</f>
        <v/>
      </c>
      <c r="J940" s="3" t="str">
        <f>IF(AND(TONGHOP!$O940="ThiTN",TONGHOP!$P940="LT",TONGHOP!$J940="R",TONGHOP!$K940&lt;&gt;""),TONGHOP!$M940,"")</f>
        <v/>
      </c>
      <c r="K940" s="3" t="str">
        <f>IF(AND(TONGHOP!$O940="ThiTN",TONGHOP!$P940="TN",TONGHOP!$J940="R",TONGHOP!$K940&lt;&gt;""),TONGHOP!$K940,"")</f>
        <v/>
      </c>
      <c r="L940" s="3" t="str">
        <f>IF(AND(TONGHOP!$O940="ThiTN",TONGHOP!$P940="TN",TONGHOP!$J940="R",TONGHOP!$K940&lt;&gt;""),TONGHOP!$M940,"")</f>
        <v/>
      </c>
      <c r="M940" s="3" t="str">
        <f>IF(AND(TONGHOP!$O940="ThiTN",TONGHOP!$P940="VĐ",TONGHOP!$J940="R",TONGHOP!$K940&lt;&gt;""),TONGHOP!$K940,"")</f>
        <v/>
      </c>
      <c r="N940" s="3" t="str">
        <f>IF(AND(TONGHOP!$O940="ThiTN",TONGHOP!$P940="VĐ",TONGHOP!$J940="R",TONGHOP!$K940&lt;&gt;""),TONGHOP!$M940,"")</f>
        <v/>
      </c>
      <c r="O940" s="3" t="str">
        <f>IF(AND(TONGHOP!$O940="ThiTN",TONGHOP!$P940="TH",TONGHOP!$J940="R",TONGHOP!$K940&lt;&gt;""),TONGHOP!$K940,"")</f>
        <v/>
      </c>
      <c r="P940" s="3" t="str">
        <f>IF(AND(TONGHOP!$O940="ThiTN",TONGHOP!$P940="TH",TONGHOP!$J940="R",TONGHOP!$K940&lt;&gt;""),TONGHOP!$M940,"")</f>
        <v/>
      </c>
    </row>
    <row r="941" spans="1:16">
      <c r="A941" s="3" t="str">
        <f>IF(AND(TONGHOP!$O941="KTHP",TONGHOP!$P941="LT",TONGHOP!$J941="R",TONGHOP!$K941&lt;&gt;""),TONGHOP!$K941,"")</f>
        <v/>
      </c>
      <c r="B941" s="3" t="str">
        <f>IF(AND(TONGHOP!$O941="KTHP",TONGHOP!$P941="LT",TONGHOP!$J941="R",TONGHOP!$K941&lt;&gt;""),TONGHOP!$M941,"")</f>
        <v/>
      </c>
      <c r="C941" s="3" t="str">
        <f>IF(AND(TONGHOP!$O941="KTHP",TONGHOP!$P941="TN",TONGHOP!$J941="R",TONGHOP!$K941&lt;&gt;""),TONGHOP!$K941,"")</f>
        <v>Phạm Thị Thanh Thúy</v>
      </c>
      <c r="D941" s="3">
        <f>IF(AND(TONGHOP!$O941="KTHP",TONGHOP!$P941="TN",TONGHOP!$J941="R",TONGHOP!$K941&lt;&gt;""),TONGHOP!$M941,"")</f>
        <v>2</v>
      </c>
      <c r="E941" s="3" t="str">
        <f>IF(AND(TONGHOP!$O941="KTHP",TONGHOP!$P941="VD",TONGHOP!$J941="R",TONGHOP!$K941&lt;&gt;""),TONGHOP!$K941,"")</f>
        <v/>
      </c>
      <c r="F941" s="3" t="str">
        <f>IF(AND(TONGHOP!$O941="KTHP",TONGHOP!$P941="VD",TONGHOP!$J941="R",TONGHOP!$K941&lt;&gt;""),TONGHOP!$M941,"")</f>
        <v/>
      </c>
      <c r="G941" s="3" t="str">
        <f>IF(AND(TONGHOP!$O941="KTHP",TONGHOP!$P941="TH",TONGHOP!$J941="R",TONGHOP!$K941&lt;&gt;""),TONGHOP!$K941,"")</f>
        <v/>
      </c>
      <c r="H941" s="3" t="str">
        <f>IF(AND(TONGHOP!$O941="KTHP",TONGHOP!$P941="TH",TONGHOP!$J941="R",TONGHOP!$K941&lt;&gt;""),TONGHOP!$M941,"")</f>
        <v/>
      </c>
      <c r="I941" s="3" t="str">
        <f>IF(AND(TONGHOP!$O941="ThiTN",TONGHOP!$P941="LT",TONGHOP!$J941="R",TONGHOP!$K941&lt;&gt;""),TONGHOP!$K941,"")</f>
        <v/>
      </c>
      <c r="J941" s="3" t="str">
        <f>IF(AND(TONGHOP!$O941="ThiTN",TONGHOP!$P941="LT",TONGHOP!$J941="R",TONGHOP!$K941&lt;&gt;""),TONGHOP!$M941,"")</f>
        <v/>
      </c>
      <c r="K941" s="3" t="str">
        <f>IF(AND(TONGHOP!$O941="ThiTN",TONGHOP!$P941="TN",TONGHOP!$J941="R",TONGHOP!$K941&lt;&gt;""),TONGHOP!$K941,"")</f>
        <v/>
      </c>
      <c r="L941" s="3" t="str">
        <f>IF(AND(TONGHOP!$O941="ThiTN",TONGHOP!$P941="TN",TONGHOP!$J941="R",TONGHOP!$K941&lt;&gt;""),TONGHOP!$M941,"")</f>
        <v/>
      </c>
      <c r="M941" s="3" t="str">
        <f>IF(AND(TONGHOP!$O941="ThiTN",TONGHOP!$P941="VĐ",TONGHOP!$J941="R",TONGHOP!$K941&lt;&gt;""),TONGHOP!$K941,"")</f>
        <v/>
      </c>
      <c r="N941" s="3" t="str">
        <f>IF(AND(TONGHOP!$O941="ThiTN",TONGHOP!$P941="VĐ",TONGHOP!$J941="R",TONGHOP!$K941&lt;&gt;""),TONGHOP!$M941,"")</f>
        <v/>
      </c>
      <c r="O941" s="3" t="str">
        <f>IF(AND(TONGHOP!$O941="ThiTN",TONGHOP!$P941="TH",TONGHOP!$J941="R",TONGHOP!$K941&lt;&gt;""),TONGHOP!$K941,"")</f>
        <v/>
      </c>
      <c r="P941" s="3" t="str">
        <f>IF(AND(TONGHOP!$O941="ThiTN",TONGHOP!$P941="TH",TONGHOP!$J941="R",TONGHOP!$K941&lt;&gt;""),TONGHOP!$M941,"")</f>
        <v/>
      </c>
    </row>
    <row r="942" spans="1:16">
      <c r="A942" s="3" t="str">
        <f>IF(AND(TONGHOP!$O942="KTHP",TONGHOP!$P942="LT",TONGHOP!$J942="R",TONGHOP!$K942&lt;&gt;""),TONGHOP!$K942,"")</f>
        <v/>
      </c>
      <c r="B942" s="3" t="str">
        <f>IF(AND(TONGHOP!$O942="KTHP",TONGHOP!$P942="LT",TONGHOP!$J942="R",TONGHOP!$K942&lt;&gt;""),TONGHOP!$M942,"")</f>
        <v/>
      </c>
      <c r="C942" s="3" t="str">
        <f>IF(AND(TONGHOP!$O942="KTHP",TONGHOP!$P942="TN",TONGHOP!$J942="R",TONGHOP!$K942&lt;&gt;""),TONGHOP!$K942,"")</f>
        <v/>
      </c>
      <c r="D942" s="3" t="str">
        <f>IF(AND(TONGHOP!$O942="KTHP",TONGHOP!$P942="TN",TONGHOP!$J942="R",TONGHOP!$K942&lt;&gt;""),TONGHOP!$M942,"")</f>
        <v/>
      </c>
      <c r="E942" s="3" t="str">
        <f>IF(AND(TONGHOP!$O942="KTHP",TONGHOP!$P942="VD",TONGHOP!$J942="R",TONGHOP!$K942&lt;&gt;""),TONGHOP!$K942,"")</f>
        <v/>
      </c>
      <c r="F942" s="3" t="str">
        <f>IF(AND(TONGHOP!$O942="KTHP",TONGHOP!$P942="VD",TONGHOP!$J942="R",TONGHOP!$K942&lt;&gt;""),TONGHOP!$M942,"")</f>
        <v/>
      </c>
      <c r="G942" s="3" t="str">
        <f>IF(AND(TONGHOP!$O942="KTHP",TONGHOP!$P942="TH",TONGHOP!$J942="R",TONGHOP!$K942&lt;&gt;""),TONGHOP!$K942,"")</f>
        <v/>
      </c>
      <c r="H942" s="3" t="str">
        <f>IF(AND(TONGHOP!$O942="KTHP",TONGHOP!$P942="TH",TONGHOP!$J942="R",TONGHOP!$K942&lt;&gt;""),TONGHOP!$M942,"")</f>
        <v/>
      </c>
      <c r="I942" s="3" t="str">
        <f>IF(AND(TONGHOP!$O942="ThiTN",TONGHOP!$P942="LT",TONGHOP!$J942="R",TONGHOP!$K942&lt;&gt;""),TONGHOP!$K942,"")</f>
        <v/>
      </c>
      <c r="J942" s="3" t="str">
        <f>IF(AND(TONGHOP!$O942="ThiTN",TONGHOP!$P942="LT",TONGHOP!$J942="R",TONGHOP!$K942&lt;&gt;""),TONGHOP!$M942,"")</f>
        <v/>
      </c>
      <c r="K942" s="3" t="str">
        <f>IF(AND(TONGHOP!$O942="ThiTN",TONGHOP!$P942="TN",TONGHOP!$J942="R",TONGHOP!$K942&lt;&gt;""),TONGHOP!$K942,"")</f>
        <v/>
      </c>
      <c r="L942" s="3" t="str">
        <f>IF(AND(TONGHOP!$O942="ThiTN",TONGHOP!$P942="TN",TONGHOP!$J942="R",TONGHOP!$K942&lt;&gt;""),TONGHOP!$M942,"")</f>
        <v/>
      </c>
      <c r="M942" s="3" t="str">
        <f>IF(AND(TONGHOP!$O942="ThiTN",TONGHOP!$P942="VĐ",TONGHOP!$J942="R",TONGHOP!$K942&lt;&gt;""),TONGHOP!$K942,"")</f>
        <v/>
      </c>
      <c r="N942" s="3" t="str">
        <f>IF(AND(TONGHOP!$O942="ThiTN",TONGHOP!$P942="VĐ",TONGHOP!$J942="R",TONGHOP!$K942&lt;&gt;""),TONGHOP!$M942,"")</f>
        <v/>
      </c>
      <c r="O942" s="3" t="str">
        <f>IF(AND(TONGHOP!$O942="ThiTN",TONGHOP!$P942="TH",TONGHOP!$J942="R",TONGHOP!$K942&lt;&gt;""),TONGHOP!$K942,"")</f>
        <v/>
      </c>
      <c r="P942" s="3" t="str">
        <f>IF(AND(TONGHOP!$O942="ThiTN",TONGHOP!$P942="TH",TONGHOP!$J942="R",TONGHOP!$K942&lt;&gt;""),TONGHOP!$M942,"")</f>
        <v/>
      </c>
    </row>
    <row r="943" spans="1:16">
      <c r="A943" s="3" t="str">
        <f>IF(AND(TONGHOP!$O943="KTHP",TONGHOP!$P943="LT",TONGHOP!$J943="R",TONGHOP!$K943&lt;&gt;""),TONGHOP!$K943,"")</f>
        <v/>
      </c>
      <c r="B943" s="3" t="str">
        <f>IF(AND(TONGHOP!$O943="KTHP",TONGHOP!$P943="LT",TONGHOP!$J943="R",TONGHOP!$K943&lt;&gt;""),TONGHOP!$M943,"")</f>
        <v/>
      </c>
      <c r="C943" s="3" t="str">
        <f>IF(AND(TONGHOP!$O943="KTHP",TONGHOP!$P943="TN",TONGHOP!$J943="R",TONGHOP!$K943&lt;&gt;""),TONGHOP!$K943,"")</f>
        <v/>
      </c>
      <c r="D943" s="3" t="str">
        <f>IF(AND(TONGHOP!$O943="KTHP",TONGHOP!$P943="TN",TONGHOP!$J943="R",TONGHOP!$K943&lt;&gt;""),TONGHOP!$M943,"")</f>
        <v/>
      </c>
      <c r="E943" s="3" t="str">
        <f>IF(AND(TONGHOP!$O943="KTHP",TONGHOP!$P943="VD",TONGHOP!$J943="R",TONGHOP!$K943&lt;&gt;""),TONGHOP!$K943,"")</f>
        <v/>
      </c>
      <c r="F943" s="3" t="str">
        <f>IF(AND(TONGHOP!$O943="KTHP",TONGHOP!$P943="VD",TONGHOP!$J943="R",TONGHOP!$K943&lt;&gt;""),TONGHOP!$M943,"")</f>
        <v/>
      </c>
      <c r="G943" s="3" t="str">
        <f>IF(AND(TONGHOP!$O943="KTHP",TONGHOP!$P943="TH",TONGHOP!$J943="R",TONGHOP!$K943&lt;&gt;""),TONGHOP!$K943,"")</f>
        <v/>
      </c>
      <c r="H943" s="3" t="str">
        <f>IF(AND(TONGHOP!$O943="KTHP",TONGHOP!$P943="TH",TONGHOP!$J943="R",TONGHOP!$K943&lt;&gt;""),TONGHOP!$M943,"")</f>
        <v/>
      </c>
      <c r="I943" s="3" t="str">
        <f>IF(AND(TONGHOP!$O943="ThiTN",TONGHOP!$P943="LT",TONGHOP!$J943="R",TONGHOP!$K943&lt;&gt;""),TONGHOP!$K943,"")</f>
        <v/>
      </c>
      <c r="J943" s="3" t="str">
        <f>IF(AND(TONGHOP!$O943="ThiTN",TONGHOP!$P943="LT",TONGHOP!$J943="R",TONGHOP!$K943&lt;&gt;""),TONGHOP!$M943,"")</f>
        <v/>
      </c>
      <c r="K943" s="3" t="str">
        <f>IF(AND(TONGHOP!$O943="ThiTN",TONGHOP!$P943="TN",TONGHOP!$J943="R",TONGHOP!$K943&lt;&gt;""),TONGHOP!$K943,"")</f>
        <v/>
      </c>
      <c r="L943" s="3" t="str">
        <f>IF(AND(TONGHOP!$O943="ThiTN",TONGHOP!$P943="TN",TONGHOP!$J943="R",TONGHOP!$K943&lt;&gt;""),TONGHOP!$M943,"")</f>
        <v/>
      </c>
      <c r="M943" s="3" t="str">
        <f>IF(AND(TONGHOP!$O943="ThiTN",TONGHOP!$P943="VĐ",TONGHOP!$J943="R",TONGHOP!$K943&lt;&gt;""),TONGHOP!$K943,"")</f>
        <v/>
      </c>
      <c r="N943" s="3" t="str">
        <f>IF(AND(TONGHOP!$O943="ThiTN",TONGHOP!$P943="VĐ",TONGHOP!$J943="R",TONGHOP!$K943&lt;&gt;""),TONGHOP!$M943,"")</f>
        <v/>
      </c>
      <c r="O943" s="3" t="str">
        <f>IF(AND(TONGHOP!$O943="ThiTN",TONGHOP!$P943="TH",TONGHOP!$J943="R",TONGHOP!$K943&lt;&gt;""),TONGHOP!$K943,"")</f>
        <v/>
      </c>
      <c r="P943" s="3" t="str">
        <f>IF(AND(TONGHOP!$O943="ThiTN",TONGHOP!$P943="TH",TONGHOP!$J943="R",TONGHOP!$K943&lt;&gt;""),TONGHOP!$M943,"")</f>
        <v/>
      </c>
    </row>
    <row r="944" spans="1:16">
      <c r="A944" s="3" t="str">
        <f>IF(AND(TONGHOP!$O944="KTHP",TONGHOP!$P944="LT",TONGHOP!$J944="R",TONGHOP!$K944&lt;&gt;""),TONGHOP!$K944,"")</f>
        <v/>
      </c>
      <c r="B944" s="3" t="str">
        <f>IF(AND(TONGHOP!$O944="KTHP",TONGHOP!$P944="LT",TONGHOP!$J944="R",TONGHOP!$K944&lt;&gt;""),TONGHOP!$M944,"")</f>
        <v/>
      </c>
      <c r="C944" s="3" t="str">
        <f>IF(AND(TONGHOP!$O944="KTHP",TONGHOP!$P944="TN",TONGHOP!$J944="R",TONGHOP!$K944&lt;&gt;""),TONGHOP!$K944,"")</f>
        <v/>
      </c>
      <c r="D944" s="3" t="str">
        <f>IF(AND(TONGHOP!$O944="KTHP",TONGHOP!$P944="TN",TONGHOP!$J944="R",TONGHOP!$K944&lt;&gt;""),TONGHOP!$M944,"")</f>
        <v/>
      </c>
      <c r="E944" s="3" t="str">
        <f>IF(AND(TONGHOP!$O944="KTHP",TONGHOP!$P944="VD",TONGHOP!$J944="R",TONGHOP!$K944&lt;&gt;""),TONGHOP!$K944,"")</f>
        <v/>
      </c>
      <c r="F944" s="3" t="str">
        <f>IF(AND(TONGHOP!$O944="KTHP",TONGHOP!$P944="VD",TONGHOP!$J944="R",TONGHOP!$K944&lt;&gt;""),TONGHOP!$M944,"")</f>
        <v/>
      </c>
      <c r="G944" s="3" t="str">
        <f>IF(AND(TONGHOP!$O944="KTHP",TONGHOP!$P944="TH",TONGHOP!$J944="R",TONGHOP!$K944&lt;&gt;""),TONGHOP!$K944,"")</f>
        <v/>
      </c>
      <c r="H944" s="3" t="str">
        <f>IF(AND(TONGHOP!$O944="KTHP",TONGHOP!$P944="TH",TONGHOP!$J944="R",TONGHOP!$K944&lt;&gt;""),TONGHOP!$M944,"")</f>
        <v/>
      </c>
      <c r="I944" s="3" t="str">
        <f>IF(AND(TONGHOP!$O944="ThiTN",TONGHOP!$P944="LT",TONGHOP!$J944="R",TONGHOP!$K944&lt;&gt;""),TONGHOP!$K944,"")</f>
        <v/>
      </c>
      <c r="J944" s="3" t="str">
        <f>IF(AND(TONGHOP!$O944="ThiTN",TONGHOP!$P944="LT",TONGHOP!$J944="R",TONGHOP!$K944&lt;&gt;""),TONGHOP!$M944,"")</f>
        <v/>
      </c>
      <c r="K944" s="3" t="str">
        <f>IF(AND(TONGHOP!$O944="ThiTN",TONGHOP!$P944="TN",TONGHOP!$J944="R",TONGHOP!$K944&lt;&gt;""),TONGHOP!$K944,"")</f>
        <v/>
      </c>
      <c r="L944" s="3" t="str">
        <f>IF(AND(TONGHOP!$O944="ThiTN",TONGHOP!$P944="TN",TONGHOP!$J944="R",TONGHOP!$K944&lt;&gt;""),TONGHOP!$M944,"")</f>
        <v/>
      </c>
      <c r="M944" s="3" t="str">
        <f>IF(AND(TONGHOP!$O944="ThiTN",TONGHOP!$P944="VĐ",TONGHOP!$J944="R",TONGHOP!$K944&lt;&gt;""),TONGHOP!$K944,"")</f>
        <v/>
      </c>
      <c r="N944" s="3" t="str">
        <f>IF(AND(TONGHOP!$O944="ThiTN",TONGHOP!$P944="VĐ",TONGHOP!$J944="R",TONGHOP!$K944&lt;&gt;""),TONGHOP!$M944,"")</f>
        <v/>
      </c>
      <c r="O944" s="3" t="str">
        <f>IF(AND(TONGHOP!$O944="ThiTN",TONGHOP!$P944="TH",TONGHOP!$J944="R",TONGHOP!$K944&lt;&gt;""),TONGHOP!$K944,"")</f>
        <v/>
      </c>
      <c r="P944" s="3" t="str">
        <f>IF(AND(TONGHOP!$O944="ThiTN",TONGHOP!$P944="TH",TONGHOP!$J944="R",TONGHOP!$K944&lt;&gt;""),TONGHOP!$M944,"")</f>
        <v/>
      </c>
    </row>
    <row r="945" spans="1:16">
      <c r="A945" s="3" t="str">
        <f>IF(AND(TONGHOP!$O945="KTHP",TONGHOP!$P945="LT",TONGHOP!$J945="R",TONGHOP!$K945&lt;&gt;""),TONGHOP!$K945,"")</f>
        <v>Nguyễn Văn Yên</v>
      </c>
      <c r="B945" s="3">
        <f>IF(AND(TONGHOP!$O945="KTHP",TONGHOP!$P945="LT",TONGHOP!$J945="R",TONGHOP!$K945&lt;&gt;""),TONGHOP!$M945,"")</f>
        <v>2</v>
      </c>
      <c r="C945" s="3" t="str">
        <f>IF(AND(TONGHOP!$O945="KTHP",TONGHOP!$P945="TN",TONGHOP!$J945="R",TONGHOP!$K945&lt;&gt;""),TONGHOP!$K945,"")</f>
        <v/>
      </c>
      <c r="D945" s="3" t="str">
        <f>IF(AND(TONGHOP!$O945="KTHP",TONGHOP!$P945="TN",TONGHOP!$J945="R",TONGHOP!$K945&lt;&gt;""),TONGHOP!$M945,"")</f>
        <v/>
      </c>
      <c r="E945" s="3" t="str">
        <f>IF(AND(TONGHOP!$O945="KTHP",TONGHOP!$P945="VD",TONGHOP!$J945="R",TONGHOP!$K945&lt;&gt;""),TONGHOP!$K945,"")</f>
        <v/>
      </c>
      <c r="F945" s="3" t="str">
        <f>IF(AND(TONGHOP!$O945="KTHP",TONGHOP!$P945="VD",TONGHOP!$J945="R",TONGHOP!$K945&lt;&gt;""),TONGHOP!$M945,"")</f>
        <v/>
      </c>
      <c r="G945" s="3" t="str">
        <f>IF(AND(TONGHOP!$O945="KTHP",TONGHOP!$P945="TH",TONGHOP!$J945="R",TONGHOP!$K945&lt;&gt;""),TONGHOP!$K945,"")</f>
        <v/>
      </c>
      <c r="H945" s="3" t="str">
        <f>IF(AND(TONGHOP!$O945="KTHP",TONGHOP!$P945="TH",TONGHOP!$J945="R",TONGHOP!$K945&lt;&gt;""),TONGHOP!$M945,"")</f>
        <v/>
      </c>
      <c r="I945" s="3" t="str">
        <f>IF(AND(TONGHOP!$O945="ThiTN",TONGHOP!$P945="LT",TONGHOP!$J945="R",TONGHOP!$K945&lt;&gt;""),TONGHOP!$K945,"")</f>
        <v/>
      </c>
      <c r="J945" s="3" t="str">
        <f>IF(AND(TONGHOP!$O945="ThiTN",TONGHOP!$P945="LT",TONGHOP!$J945="R",TONGHOP!$K945&lt;&gt;""),TONGHOP!$M945,"")</f>
        <v/>
      </c>
      <c r="K945" s="3" t="str">
        <f>IF(AND(TONGHOP!$O945="ThiTN",TONGHOP!$P945="TN",TONGHOP!$J945="R",TONGHOP!$K945&lt;&gt;""),TONGHOP!$K945,"")</f>
        <v/>
      </c>
      <c r="L945" s="3" t="str">
        <f>IF(AND(TONGHOP!$O945="ThiTN",TONGHOP!$P945="TN",TONGHOP!$J945="R",TONGHOP!$K945&lt;&gt;""),TONGHOP!$M945,"")</f>
        <v/>
      </c>
      <c r="M945" s="3" t="str">
        <f>IF(AND(TONGHOP!$O945="ThiTN",TONGHOP!$P945="VĐ",TONGHOP!$J945="R",TONGHOP!$K945&lt;&gt;""),TONGHOP!$K945,"")</f>
        <v/>
      </c>
      <c r="N945" s="3" t="str">
        <f>IF(AND(TONGHOP!$O945="ThiTN",TONGHOP!$P945="VĐ",TONGHOP!$J945="R",TONGHOP!$K945&lt;&gt;""),TONGHOP!$M945,"")</f>
        <v/>
      </c>
      <c r="O945" s="3" t="str">
        <f>IF(AND(TONGHOP!$O945="ThiTN",TONGHOP!$P945="TH",TONGHOP!$J945="R",TONGHOP!$K945&lt;&gt;""),TONGHOP!$K945,"")</f>
        <v/>
      </c>
      <c r="P945" s="3" t="str">
        <f>IF(AND(TONGHOP!$O945="ThiTN",TONGHOP!$P945="TH",TONGHOP!$J945="R",TONGHOP!$K945&lt;&gt;""),TONGHOP!$M945,"")</f>
        <v/>
      </c>
    </row>
    <row r="946" spans="1:16">
      <c r="A946" s="3" t="str">
        <f>IF(AND(TONGHOP!$O946="KTHP",TONGHOP!$P946="LT",TONGHOP!$J946="R",TONGHOP!$K946&lt;&gt;""),TONGHOP!$K946,"")</f>
        <v/>
      </c>
      <c r="B946" s="3" t="str">
        <f>IF(AND(TONGHOP!$O946="KTHP",TONGHOP!$P946="LT",TONGHOP!$J946="R",TONGHOP!$K946&lt;&gt;""),TONGHOP!$M946,"")</f>
        <v/>
      </c>
      <c r="C946" s="3" t="str">
        <f>IF(AND(TONGHOP!$O946="KTHP",TONGHOP!$P946="TN",TONGHOP!$J946="R",TONGHOP!$K946&lt;&gt;""),TONGHOP!$K946,"")</f>
        <v/>
      </c>
      <c r="D946" s="3" t="str">
        <f>IF(AND(TONGHOP!$O946="KTHP",TONGHOP!$P946="TN",TONGHOP!$J946="R",TONGHOP!$K946&lt;&gt;""),TONGHOP!$M946,"")</f>
        <v/>
      </c>
      <c r="E946" s="3" t="str">
        <f>IF(AND(TONGHOP!$O946="KTHP",TONGHOP!$P946="VD",TONGHOP!$J946="R",TONGHOP!$K946&lt;&gt;""),TONGHOP!$K946,"")</f>
        <v/>
      </c>
      <c r="F946" s="3" t="str">
        <f>IF(AND(TONGHOP!$O946="KTHP",TONGHOP!$P946="VD",TONGHOP!$J946="R",TONGHOP!$K946&lt;&gt;""),TONGHOP!$M946,"")</f>
        <v/>
      </c>
      <c r="G946" s="3" t="str">
        <f>IF(AND(TONGHOP!$O946="KTHP",TONGHOP!$P946="TH",TONGHOP!$J946="R",TONGHOP!$K946&lt;&gt;""),TONGHOP!$K946,"")</f>
        <v/>
      </c>
      <c r="H946" s="3" t="str">
        <f>IF(AND(TONGHOP!$O946="KTHP",TONGHOP!$P946="TH",TONGHOP!$J946="R",TONGHOP!$K946&lt;&gt;""),TONGHOP!$M946,"")</f>
        <v/>
      </c>
      <c r="I946" s="3" t="str">
        <f>IF(AND(TONGHOP!$O946="ThiTN",TONGHOP!$P946="LT",TONGHOP!$J946="R",TONGHOP!$K946&lt;&gt;""),TONGHOP!$K946,"")</f>
        <v/>
      </c>
      <c r="J946" s="3" t="str">
        <f>IF(AND(TONGHOP!$O946="ThiTN",TONGHOP!$P946="LT",TONGHOP!$J946="R",TONGHOP!$K946&lt;&gt;""),TONGHOP!$M946,"")</f>
        <v/>
      </c>
      <c r="K946" s="3" t="str">
        <f>IF(AND(TONGHOP!$O946="ThiTN",TONGHOP!$P946="TN",TONGHOP!$J946="R",TONGHOP!$K946&lt;&gt;""),TONGHOP!$K946,"")</f>
        <v/>
      </c>
      <c r="L946" s="3" t="str">
        <f>IF(AND(TONGHOP!$O946="ThiTN",TONGHOP!$P946="TN",TONGHOP!$J946="R",TONGHOP!$K946&lt;&gt;""),TONGHOP!$M946,"")</f>
        <v/>
      </c>
      <c r="M946" s="3" t="str">
        <f>IF(AND(TONGHOP!$O946="ThiTN",TONGHOP!$P946="VĐ",TONGHOP!$J946="R",TONGHOP!$K946&lt;&gt;""),TONGHOP!$K946,"")</f>
        <v/>
      </c>
      <c r="N946" s="3" t="str">
        <f>IF(AND(TONGHOP!$O946="ThiTN",TONGHOP!$P946="VĐ",TONGHOP!$J946="R",TONGHOP!$K946&lt;&gt;""),TONGHOP!$M946,"")</f>
        <v/>
      </c>
      <c r="O946" s="3" t="str">
        <f>IF(AND(TONGHOP!$O946="ThiTN",TONGHOP!$P946="TH",TONGHOP!$J946="R",TONGHOP!$K946&lt;&gt;""),TONGHOP!$K946,"")</f>
        <v/>
      </c>
      <c r="P946" s="3" t="str">
        <f>IF(AND(TONGHOP!$O946="ThiTN",TONGHOP!$P946="TH",TONGHOP!$J946="R",TONGHOP!$K946&lt;&gt;""),TONGHOP!$M946,"")</f>
        <v/>
      </c>
    </row>
    <row r="947" spans="1:16">
      <c r="A947" s="3" t="str">
        <f>IF(AND(TONGHOP!$O947="KTHP",TONGHOP!$P947="LT",TONGHOP!$J947="R",TONGHOP!$K947&lt;&gt;""),TONGHOP!$K947,"")</f>
        <v/>
      </c>
      <c r="B947" s="3" t="str">
        <f>IF(AND(TONGHOP!$O947="KTHP",TONGHOP!$P947="LT",TONGHOP!$J947="R",TONGHOP!$K947&lt;&gt;""),TONGHOP!$M947,"")</f>
        <v/>
      </c>
      <c r="C947" s="3" t="str">
        <f>IF(AND(TONGHOP!$O947="KTHP",TONGHOP!$P947="TN",TONGHOP!$J947="R",TONGHOP!$K947&lt;&gt;""),TONGHOP!$K947,"")</f>
        <v/>
      </c>
      <c r="D947" s="3" t="str">
        <f>IF(AND(TONGHOP!$O947="KTHP",TONGHOP!$P947="TN",TONGHOP!$J947="R",TONGHOP!$K947&lt;&gt;""),TONGHOP!$M947,"")</f>
        <v/>
      </c>
      <c r="E947" s="3" t="str">
        <f>IF(AND(TONGHOP!$O947="KTHP",TONGHOP!$P947="VD",TONGHOP!$J947="R",TONGHOP!$K947&lt;&gt;""),TONGHOP!$K947,"")</f>
        <v/>
      </c>
      <c r="F947" s="3" t="str">
        <f>IF(AND(TONGHOP!$O947="KTHP",TONGHOP!$P947="VD",TONGHOP!$J947="R",TONGHOP!$K947&lt;&gt;""),TONGHOP!$M947,"")</f>
        <v/>
      </c>
      <c r="G947" s="3" t="str">
        <f>IF(AND(TONGHOP!$O947="KTHP",TONGHOP!$P947="TH",TONGHOP!$J947="R",TONGHOP!$K947&lt;&gt;""),TONGHOP!$K947,"")</f>
        <v/>
      </c>
      <c r="H947" s="3" t="str">
        <f>IF(AND(TONGHOP!$O947="KTHP",TONGHOP!$P947="TH",TONGHOP!$J947="R",TONGHOP!$K947&lt;&gt;""),TONGHOP!$M947,"")</f>
        <v/>
      </c>
      <c r="I947" s="3" t="str">
        <f>IF(AND(TONGHOP!$O947="ThiTN",TONGHOP!$P947="LT",TONGHOP!$J947="R",TONGHOP!$K947&lt;&gt;""),TONGHOP!$K947,"")</f>
        <v/>
      </c>
      <c r="J947" s="3" t="str">
        <f>IF(AND(TONGHOP!$O947="ThiTN",TONGHOP!$P947="LT",TONGHOP!$J947="R",TONGHOP!$K947&lt;&gt;""),TONGHOP!$M947,"")</f>
        <v/>
      </c>
      <c r="K947" s="3" t="str">
        <f>IF(AND(TONGHOP!$O947="ThiTN",TONGHOP!$P947="TN",TONGHOP!$J947="R",TONGHOP!$K947&lt;&gt;""),TONGHOP!$K947,"")</f>
        <v/>
      </c>
      <c r="L947" s="3" t="str">
        <f>IF(AND(TONGHOP!$O947="ThiTN",TONGHOP!$P947="TN",TONGHOP!$J947="R",TONGHOP!$K947&lt;&gt;""),TONGHOP!$M947,"")</f>
        <v/>
      </c>
      <c r="M947" s="3" t="str">
        <f>IF(AND(TONGHOP!$O947="ThiTN",TONGHOP!$P947="VĐ",TONGHOP!$J947="R",TONGHOP!$K947&lt;&gt;""),TONGHOP!$K947,"")</f>
        <v/>
      </c>
      <c r="N947" s="3" t="str">
        <f>IF(AND(TONGHOP!$O947="ThiTN",TONGHOP!$P947="VĐ",TONGHOP!$J947="R",TONGHOP!$K947&lt;&gt;""),TONGHOP!$M947,"")</f>
        <v/>
      </c>
      <c r="O947" s="3" t="str">
        <f>IF(AND(TONGHOP!$O947="ThiTN",TONGHOP!$P947="TH",TONGHOP!$J947="R",TONGHOP!$K947&lt;&gt;""),TONGHOP!$K947,"")</f>
        <v/>
      </c>
      <c r="P947" s="3" t="str">
        <f>IF(AND(TONGHOP!$O947="ThiTN",TONGHOP!$P947="TH",TONGHOP!$J947="R",TONGHOP!$K947&lt;&gt;""),TONGHOP!$M947,"")</f>
        <v/>
      </c>
    </row>
    <row r="948" spans="1:16">
      <c r="A948" s="3" t="str">
        <f>IF(AND(TONGHOP!$O948="KTHP",TONGHOP!$P948="LT",TONGHOP!$J948="R",TONGHOP!$K948&lt;&gt;""),TONGHOP!$K948,"")</f>
        <v/>
      </c>
      <c r="B948" s="3" t="str">
        <f>IF(AND(TONGHOP!$O948="KTHP",TONGHOP!$P948="LT",TONGHOP!$J948="R",TONGHOP!$K948&lt;&gt;""),TONGHOP!$M948,"")</f>
        <v/>
      </c>
      <c r="C948" s="3" t="str">
        <f>IF(AND(TONGHOP!$O948="KTHP",TONGHOP!$P948="TN",TONGHOP!$J948="R",TONGHOP!$K948&lt;&gt;""),TONGHOP!$K948,"")</f>
        <v/>
      </c>
      <c r="D948" s="3" t="str">
        <f>IF(AND(TONGHOP!$O948="KTHP",TONGHOP!$P948="TN",TONGHOP!$J948="R",TONGHOP!$K948&lt;&gt;""),TONGHOP!$M948,"")</f>
        <v/>
      </c>
      <c r="E948" s="3" t="str">
        <f>IF(AND(TONGHOP!$O948="KTHP",TONGHOP!$P948="VD",TONGHOP!$J948="R",TONGHOP!$K948&lt;&gt;""),TONGHOP!$K948,"")</f>
        <v/>
      </c>
      <c r="F948" s="3" t="str">
        <f>IF(AND(TONGHOP!$O948="KTHP",TONGHOP!$P948="VD",TONGHOP!$J948="R",TONGHOP!$K948&lt;&gt;""),TONGHOP!$M948,"")</f>
        <v/>
      </c>
      <c r="G948" s="3" t="str">
        <f>IF(AND(TONGHOP!$O948="KTHP",TONGHOP!$P948="TH",TONGHOP!$J948="R",TONGHOP!$K948&lt;&gt;""),TONGHOP!$K948,"")</f>
        <v/>
      </c>
      <c r="H948" s="3" t="str">
        <f>IF(AND(TONGHOP!$O948="KTHP",TONGHOP!$P948="TH",TONGHOP!$J948="R",TONGHOP!$K948&lt;&gt;""),TONGHOP!$M948,"")</f>
        <v/>
      </c>
      <c r="I948" s="3" t="str">
        <f>IF(AND(TONGHOP!$O948="ThiTN",TONGHOP!$P948="LT",TONGHOP!$J948="R",TONGHOP!$K948&lt;&gt;""),TONGHOP!$K948,"")</f>
        <v/>
      </c>
      <c r="J948" s="3" t="str">
        <f>IF(AND(TONGHOP!$O948="ThiTN",TONGHOP!$P948="LT",TONGHOP!$J948="R",TONGHOP!$K948&lt;&gt;""),TONGHOP!$M948,"")</f>
        <v/>
      </c>
      <c r="K948" s="3" t="str">
        <f>IF(AND(TONGHOP!$O948="ThiTN",TONGHOP!$P948="TN",TONGHOP!$J948="R",TONGHOP!$K948&lt;&gt;""),TONGHOP!$K948,"")</f>
        <v/>
      </c>
      <c r="L948" s="3" t="str">
        <f>IF(AND(TONGHOP!$O948="ThiTN",TONGHOP!$P948="TN",TONGHOP!$J948="R",TONGHOP!$K948&lt;&gt;""),TONGHOP!$M948,"")</f>
        <v/>
      </c>
      <c r="M948" s="3" t="str">
        <f>IF(AND(TONGHOP!$O948="ThiTN",TONGHOP!$P948="VĐ",TONGHOP!$J948="R",TONGHOP!$K948&lt;&gt;""),TONGHOP!$K948,"")</f>
        <v/>
      </c>
      <c r="N948" s="3" t="str">
        <f>IF(AND(TONGHOP!$O948="ThiTN",TONGHOP!$P948="VĐ",TONGHOP!$J948="R",TONGHOP!$K948&lt;&gt;""),TONGHOP!$M948,"")</f>
        <v/>
      </c>
      <c r="O948" s="3" t="str">
        <f>IF(AND(TONGHOP!$O948="ThiTN",TONGHOP!$P948="TH",TONGHOP!$J948="R",TONGHOP!$K948&lt;&gt;""),TONGHOP!$K948,"")</f>
        <v/>
      </c>
      <c r="P948" s="3" t="str">
        <f>IF(AND(TONGHOP!$O948="ThiTN",TONGHOP!$P948="TH",TONGHOP!$J948="R",TONGHOP!$K948&lt;&gt;""),TONGHOP!$M948,"")</f>
        <v/>
      </c>
    </row>
    <row r="949" spans="1:16">
      <c r="A949" s="3" t="str">
        <f>IF(AND(TONGHOP!$O949="KTHP",TONGHOP!$P949="LT",TONGHOP!$J949="R",TONGHOP!$K949&lt;&gt;""),TONGHOP!$K949,"")</f>
        <v>Nguyễn Thị Huyền Nga</v>
      </c>
      <c r="B949" s="3">
        <f>IF(AND(TONGHOP!$O949="KTHP",TONGHOP!$P949="LT",TONGHOP!$J949="R",TONGHOP!$K949&lt;&gt;""),TONGHOP!$M949,"")</f>
        <v>2</v>
      </c>
      <c r="C949" s="3" t="str">
        <f>IF(AND(TONGHOP!$O949="KTHP",TONGHOP!$P949="TN",TONGHOP!$J949="R",TONGHOP!$K949&lt;&gt;""),TONGHOP!$K949,"")</f>
        <v/>
      </c>
      <c r="D949" s="3" t="str">
        <f>IF(AND(TONGHOP!$O949="KTHP",TONGHOP!$P949="TN",TONGHOP!$J949="R",TONGHOP!$K949&lt;&gt;""),TONGHOP!$M949,"")</f>
        <v/>
      </c>
      <c r="E949" s="3" t="str">
        <f>IF(AND(TONGHOP!$O949="KTHP",TONGHOP!$P949="VD",TONGHOP!$J949="R",TONGHOP!$K949&lt;&gt;""),TONGHOP!$K949,"")</f>
        <v/>
      </c>
      <c r="F949" s="3" t="str">
        <f>IF(AND(TONGHOP!$O949="KTHP",TONGHOP!$P949="VD",TONGHOP!$J949="R",TONGHOP!$K949&lt;&gt;""),TONGHOP!$M949,"")</f>
        <v/>
      </c>
      <c r="G949" s="3" t="str">
        <f>IF(AND(TONGHOP!$O949="KTHP",TONGHOP!$P949="TH",TONGHOP!$J949="R",TONGHOP!$K949&lt;&gt;""),TONGHOP!$K949,"")</f>
        <v/>
      </c>
      <c r="H949" s="3" t="str">
        <f>IF(AND(TONGHOP!$O949="KTHP",TONGHOP!$P949="TH",TONGHOP!$J949="R",TONGHOP!$K949&lt;&gt;""),TONGHOP!$M949,"")</f>
        <v/>
      </c>
      <c r="I949" s="3" t="str">
        <f>IF(AND(TONGHOP!$O949="ThiTN",TONGHOP!$P949="LT",TONGHOP!$J949="R",TONGHOP!$K949&lt;&gt;""),TONGHOP!$K949,"")</f>
        <v/>
      </c>
      <c r="J949" s="3" t="str">
        <f>IF(AND(TONGHOP!$O949="ThiTN",TONGHOP!$P949="LT",TONGHOP!$J949="R",TONGHOP!$K949&lt;&gt;""),TONGHOP!$M949,"")</f>
        <v/>
      </c>
      <c r="K949" s="3" t="str">
        <f>IF(AND(TONGHOP!$O949="ThiTN",TONGHOP!$P949="TN",TONGHOP!$J949="R",TONGHOP!$K949&lt;&gt;""),TONGHOP!$K949,"")</f>
        <v/>
      </c>
      <c r="L949" s="3" t="str">
        <f>IF(AND(TONGHOP!$O949="ThiTN",TONGHOP!$P949="TN",TONGHOP!$J949="R",TONGHOP!$K949&lt;&gt;""),TONGHOP!$M949,"")</f>
        <v/>
      </c>
      <c r="M949" s="3" t="str">
        <f>IF(AND(TONGHOP!$O949="ThiTN",TONGHOP!$P949="VĐ",TONGHOP!$J949="R",TONGHOP!$K949&lt;&gt;""),TONGHOP!$K949,"")</f>
        <v/>
      </c>
      <c r="N949" s="3" t="str">
        <f>IF(AND(TONGHOP!$O949="ThiTN",TONGHOP!$P949="VĐ",TONGHOP!$J949="R",TONGHOP!$K949&lt;&gt;""),TONGHOP!$M949,"")</f>
        <v/>
      </c>
      <c r="O949" s="3" t="str">
        <f>IF(AND(TONGHOP!$O949="ThiTN",TONGHOP!$P949="TH",TONGHOP!$J949="R",TONGHOP!$K949&lt;&gt;""),TONGHOP!$K949,"")</f>
        <v/>
      </c>
      <c r="P949" s="3" t="str">
        <f>IF(AND(TONGHOP!$O949="ThiTN",TONGHOP!$P949="TH",TONGHOP!$J949="R",TONGHOP!$K949&lt;&gt;""),TONGHOP!$M949,"")</f>
        <v/>
      </c>
    </row>
    <row r="950" spans="1:16">
      <c r="A950" s="3" t="str">
        <f>IF(AND(TONGHOP!$O950="KTHP",TONGHOP!$P950="LT",TONGHOP!$J950="R",TONGHOP!$K950&lt;&gt;""),TONGHOP!$K950,"")</f>
        <v>Lâm Thanh Hùng</v>
      </c>
      <c r="B950" s="3">
        <f>IF(AND(TONGHOP!$O950="KTHP",TONGHOP!$P950="LT",TONGHOP!$J950="R",TONGHOP!$K950&lt;&gt;""),TONGHOP!$M950,"")</f>
        <v>2</v>
      </c>
      <c r="C950" s="3" t="str">
        <f>IF(AND(TONGHOP!$O950="KTHP",TONGHOP!$P950="TN",TONGHOP!$J950="R",TONGHOP!$K950&lt;&gt;""),TONGHOP!$K950,"")</f>
        <v/>
      </c>
      <c r="D950" s="3" t="str">
        <f>IF(AND(TONGHOP!$O950="KTHP",TONGHOP!$P950="TN",TONGHOP!$J950="R",TONGHOP!$K950&lt;&gt;""),TONGHOP!$M950,"")</f>
        <v/>
      </c>
      <c r="E950" s="3" t="str">
        <f>IF(AND(TONGHOP!$O950="KTHP",TONGHOP!$P950="VD",TONGHOP!$J950="R",TONGHOP!$K950&lt;&gt;""),TONGHOP!$K950,"")</f>
        <v/>
      </c>
      <c r="F950" s="3" t="str">
        <f>IF(AND(TONGHOP!$O950="KTHP",TONGHOP!$P950="VD",TONGHOP!$J950="R",TONGHOP!$K950&lt;&gt;""),TONGHOP!$M950,"")</f>
        <v/>
      </c>
      <c r="G950" s="3" t="str">
        <f>IF(AND(TONGHOP!$O950="KTHP",TONGHOP!$P950="TH",TONGHOP!$J950="R",TONGHOP!$K950&lt;&gt;""),TONGHOP!$K950,"")</f>
        <v/>
      </c>
      <c r="H950" s="3" t="str">
        <f>IF(AND(TONGHOP!$O950="KTHP",TONGHOP!$P950="TH",TONGHOP!$J950="R",TONGHOP!$K950&lt;&gt;""),TONGHOP!$M950,"")</f>
        <v/>
      </c>
      <c r="I950" s="3" t="str">
        <f>IF(AND(TONGHOP!$O950="ThiTN",TONGHOP!$P950="LT",TONGHOP!$J950="R",TONGHOP!$K950&lt;&gt;""),TONGHOP!$K950,"")</f>
        <v/>
      </c>
      <c r="J950" s="3" t="str">
        <f>IF(AND(TONGHOP!$O950="ThiTN",TONGHOP!$P950="LT",TONGHOP!$J950="R",TONGHOP!$K950&lt;&gt;""),TONGHOP!$M950,"")</f>
        <v/>
      </c>
      <c r="K950" s="3" t="str">
        <f>IF(AND(TONGHOP!$O950="ThiTN",TONGHOP!$P950="TN",TONGHOP!$J950="R",TONGHOP!$K950&lt;&gt;""),TONGHOP!$K950,"")</f>
        <v/>
      </c>
      <c r="L950" s="3" t="str">
        <f>IF(AND(TONGHOP!$O950="ThiTN",TONGHOP!$P950="TN",TONGHOP!$J950="R",TONGHOP!$K950&lt;&gt;""),TONGHOP!$M950,"")</f>
        <v/>
      </c>
      <c r="M950" s="3" t="str">
        <f>IF(AND(TONGHOP!$O950="ThiTN",TONGHOP!$P950="VĐ",TONGHOP!$J950="R",TONGHOP!$K950&lt;&gt;""),TONGHOP!$K950,"")</f>
        <v/>
      </c>
      <c r="N950" s="3" t="str">
        <f>IF(AND(TONGHOP!$O950="ThiTN",TONGHOP!$P950="VĐ",TONGHOP!$J950="R",TONGHOP!$K950&lt;&gt;""),TONGHOP!$M950,"")</f>
        <v/>
      </c>
      <c r="O950" s="3" t="str">
        <f>IF(AND(TONGHOP!$O950="ThiTN",TONGHOP!$P950="TH",TONGHOP!$J950="R",TONGHOP!$K950&lt;&gt;""),TONGHOP!$K950,"")</f>
        <v/>
      </c>
      <c r="P950" s="3" t="str">
        <f>IF(AND(TONGHOP!$O950="ThiTN",TONGHOP!$P950="TH",TONGHOP!$J950="R",TONGHOP!$K950&lt;&gt;""),TONGHOP!$M950,"")</f>
        <v/>
      </c>
    </row>
    <row r="951" spans="1:16">
      <c r="A951" s="3" t="str">
        <f>IF(AND(TONGHOP!$O951="KTHP",TONGHOP!$P951="LT",TONGHOP!$J951="R",TONGHOP!$K951&lt;&gt;""),TONGHOP!$K951,"")</f>
        <v>Nguyễn Minh Đức Cường</v>
      </c>
      <c r="B951" s="3">
        <f>IF(AND(TONGHOP!$O951="KTHP",TONGHOP!$P951="LT",TONGHOP!$J951="R",TONGHOP!$K951&lt;&gt;""),TONGHOP!$M951,"")</f>
        <v>2</v>
      </c>
      <c r="C951" s="3" t="str">
        <f>IF(AND(TONGHOP!$O951="KTHP",TONGHOP!$P951="TN",TONGHOP!$J951="R",TONGHOP!$K951&lt;&gt;""),TONGHOP!$K951,"")</f>
        <v/>
      </c>
      <c r="D951" s="3" t="str">
        <f>IF(AND(TONGHOP!$O951="KTHP",TONGHOP!$P951="TN",TONGHOP!$J951="R",TONGHOP!$K951&lt;&gt;""),TONGHOP!$M951,"")</f>
        <v/>
      </c>
      <c r="E951" s="3" t="str">
        <f>IF(AND(TONGHOP!$O951="KTHP",TONGHOP!$P951="VD",TONGHOP!$J951="R",TONGHOP!$K951&lt;&gt;""),TONGHOP!$K951,"")</f>
        <v/>
      </c>
      <c r="F951" s="3" t="str">
        <f>IF(AND(TONGHOP!$O951="KTHP",TONGHOP!$P951="VD",TONGHOP!$J951="R",TONGHOP!$K951&lt;&gt;""),TONGHOP!$M951,"")</f>
        <v/>
      </c>
      <c r="G951" s="3" t="str">
        <f>IF(AND(TONGHOP!$O951="KTHP",TONGHOP!$P951="TH",TONGHOP!$J951="R",TONGHOP!$K951&lt;&gt;""),TONGHOP!$K951,"")</f>
        <v/>
      </c>
      <c r="H951" s="3" t="str">
        <f>IF(AND(TONGHOP!$O951="KTHP",TONGHOP!$P951="TH",TONGHOP!$J951="R",TONGHOP!$K951&lt;&gt;""),TONGHOP!$M951,"")</f>
        <v/>
      </c>
      <c r="I951" s="3" t="str">
        <f>IF(AND(TONGHOP!$O951="ThiTN",TONGHOP!$P951="LT",TONGHOP!$J951="R",TONGHOP!$K951&lt;&gt;""),TONGHOP!$K951,"")</f>
        <v/>
      </c>
      <c r="J951" s="3" t="str">
        <f>IF(AND(TONGHOP!$O951="ThiTN",TONGHOP!$P951="LT",TONGHOP!$J951="R",TONGHOP!$K951&lt;&gt;""),TONGHOP!$M951,"")</f>
        <v/>
      </c>
      <c r="K951" s="3" t="str">
        <f>IF(AND(TONGHOP!$O951="ThiTN",TONGHOP!$P951="TN",TONGHOP!$J951="R",TONGHOP!$K951&lt;&gt;""),TONGHOP!$K951,"")</f>
        <v/>
      </c>
      <c r="L951" s="3" t="str">
        <f>IF(AND(TONGHOP!$O951="ThiTN",TONGHOP!$P951="TN",TONGHOP!$J951="R",TONGHOP!$K951&lt;&gt;""),TONGHOP!$M951,"")</f>
        <v/>
      </c>
      <c r="M951" s="3" t="str">
        <f>IF(AND(TONGHOP!$O951="ThiTN",TONGHOP!$P951="VĐ",TONGHOP!$J951="R",TONGHOP!$K951&lt;&gt;""),TONGHOP!$K951,"")</f>
        <v/>
      </c>
      <c r="N951" s="3" t="str">
        <f>IF(AND(TONGHOP!$O951="ThiTN",TONGHOP!$P951="VĐ",TONGHOP!$J951="R",TONGHOP!$K951&lt;&gt;""),TONGHOP!$M951,"")</f>
        <v/>
      </c>
      <c r="O951" s="3" t="str">
        <f>IF(AND(TONGHOP!$O951="ThiTN",TONGHOP!$P951="TH",TONGHOP!$J951="R",TONGHOP!$K951&lt;&gt;""),TONGHOP!$K951,"")</f>
        <v/>
      </c>
      <c r="P951" s="3" t="str">
        <f>IF(AND(TONGHOP!$O951="ThiTN",TONGHOP!$P951="TH",TONGHOP!$J951="R",TONGHOP!$K951&lt;&gt;""),TONGHOP!$M951,"")</f>
        <v/>
      </c>
    </row>
    <row r="952" spans="1:16">
      <c r="A952" s="3" t="str">
        <f>IF(AND(TONGHOP!$O952="KTHP",TONGHOP!$P952="LT",TONGHOP!$J952="R",TONGHOP!$K952&lt;&gt;""),TONGHOP!$K952,"")</f>
        <v/>
      </c>
      <c r="B952" s="3" t="str">
        <f>IF(AND(TONGHOP!$O952="KTHP",TONGHOP!$P952="LT",TONGHOP!$J952="R",TONGHOP!$K952&lt;&gt;""),TONGHOP!$M952,"")</f>
        <v/>
      </c>
      <c r="C952" s="3" t="str">
        <f>IF(AND(TONGHOP!$O952="KTHP",TONGHOP!$P952="TN",TONGHOP!$J952="R",TONGHOP!$K952&lt;&gt;""),TONGHOP!$K952,"")</f>
        <v/>
      </c>
      <c r="D952" s="3" t="str">
        <f>IF(AND(TONGHOP!$O952="KTHP",TONGHOP!$P952="TN",TONGHOP!$J952="R",TONGHOP!$K952&lt;&gt;""),TONGHOP!$M952,"")</f>
        <v/>
      </c>
      <c r="E952" s="3" t="str">
        <f>IF(AND(TONGHOP!$O952="KTHP",TONGHOP!$P952="VD",TONGHOP!$J952="R",TONGHOP!$K952&lt;&gt;""),TONGHOP!$K952,"")</f>
        <v/>
      </c>
      <c r="F952" s="3" t="str">
        <f>IF(AND(TONGHOP!$O952="KTHP",TONGHOP!$P952="VD",TONGHOP!$J952="R",TONGHOP!$K952&lt;&gt;""),TONGHOP!$M952,"")</f>
        <v/>
      </c>
      <c r="G952" s="3" t="str">
        <f>IF(AND(TONGHOP!$O952="KTHP",TONGHOP!$P952="TH",TONGHOP!$J952="R",TONGHOP!$K952&lt;&gt;""),TONGHOP!$K952,"")</f>
        <v/>
      </c>
      <c r="H952" s="3" t="str">
        <f>IF(AND(TONGHOP!$O952="KTHP",TONGHOP!$P952="TH",TONGHOP!$J952="R",TONGHOP!$K952&lt;&gt;""),TONGHOP!$M952,"")</f>
        <v/>
      </c>
      <c r="I952" s="3" t="str">
        <f>IF(AND(TONGHOP!$O952="ThiTN",TONGHOP!$P952="LT",TONGHOP!$J952="R",TONGHOP!$K952&lt;&gt;""),TONGHOP!$K952,"")</f>
        <v/>
      </c>
      <c r="J952" s="3" t="str">
        <f>IF(AND(TONGHOP!$O952="ThiTN",TONGHOP!$P952="LT",TONGHOP!$J952="R",TONGHOP!$K952&lt;&gt;""),TONGHOP!$M952,"")</f>
        <v/>
      </c>
      <c r="K952" s="3" t="str">
        <f>IF(AND(TONGHOP!$O952="ThiTN",TONGHOP!$P952="TN",TONGHOP!$J952="R",TONGHOP!$K952&lt;&gt;""),TONGHOP!$K952,"")</f>
        <v/>
      </c>
      <c r="L952" s="3" t="str">
        <f>IF(AND(TONGHOP!$O952="ThiTN",TONGHOP!$P952="TN",TONGHOP!$J952="R",TONGHOP!$K952&lt;&gt;""),TONGHOP!$M952,"")</f>
        <v/>
      </c>
      <c r="M952" s="3" t="str">
        <f>IF(AND(TONGHOP!$O952="ThiTN",TONGHOP!$P952="VĐ",TONGHOP!$J952="R",TONGHOP!$K952&lt;&gt;""),TONGHOP!$K952,"")</f>
        <v/>
      </c>
      <c r="N952" s="3" t="str">
        <f>IF(AND(TONGHOP!$O952="ThiTN",TONGHOP!$P952="VĐ",TONGHOP!$J952="R",TONGHOP!$K952&lt;&gt;""),TONGHOP!$M952,"")</f>
        <v/>
      </c>
      <c r="O952" s="3" t="str">
        <f>IF(AND(TONGHOP!$O952="ThiTN",TONGHOP!$P952="TH",TONGHOP!$J952="R",TONGHOP!$K952&lt;&gt;""),TONGHOP!$K952,"")</f>
        <v/>
      </c>
      <c r="P952" s="3" t="str">
        <f>IF(AND(TONGHOP!$O952="ThiTN",TONGHOP!$P952="TH",TONGHOP!$J952="R",TONGHOP!$K952&lt;&gt;""),TONGHOP!$M952,"")</f>
        <v/>
      </c>
    </row>
    <row r="953" spans="1:16">
      <c r="A953" s="3" t="str">
        <f>IF(AND(TONGHOP!$O953="KTHP",TONGHOP!$P953="LT",TONGHOP!$J953="R",TONGHOP!$K953&lt;&gt;""),TONGHOP!$K953,"")</f>
        <v>Bùi Ánh Tuyết</v>
      </c>
      <c r="B953" s="3">
        <f>IF(AND(TONGHOP!$O953="KTHP",TONGHOP!$P953="LT",TONGHOP!$J953="R",TONGHOP!$K953&lt;&gt;""),TONGHOP!$M953,"")</f>
        <v>2</v>
      </c>
      <c r="C953" s="3" t="str">
        <f>IF(AND(TONGHOP!$O953="KTHP",TONGHOP!$P953="TN",TONGHOP!$J953="R",TONGHOP!$K953&lt;&gt;""),TONGHOP!$K953,"")</f>
        <v/>
      </c>
      <c r="D953" s="3" t="str">
        <f>IF(AND(TONGHOP!$O953="KTHP",TONGHOP!$P953="TN",TONGHOP!$J953="R",TONGHOP!$K953&lt;&gt;""),TONGHOP!$M953,"")</f>
        <v/>
      </c>
      <c r="E953" s="3" t="str">
        <f>IF(AND(TONGHOP!$O953="KTHP",TONGHOP!$P953="VD",TONGHOP!$J953="R",TONGHOP!$K953&lt;&gt;""),TONGHOP!$K953,"")</f>
        <v/>
      </c>
      <c r="F953" s="3" t="str">
        <f>IF(AND(TONGHOP!$O953="KTHP",TONGHOP!$P953="VD",TONGHOP!$J953="R",TONGHOP!$K953&lt;&gt;""),TONGHOP!$M953,"")</f>
        <v/>
      </c>
      <c r="G953" s="3" t="str">
        <f>IF(AND(TONGHOP!$O953="KTHP",TONGHOP!$P953="TH",TONGHOP!$J953="R",TONGHOP!$K953&lt;&gt;""),TONGHOP!$K953,"")</f>
        <v/>
      </c>
      <c r="H953" s="3" t="str">
        <f>IF(AND(TONGHOP!$O953="KTHP",TONGHOP!$P953="TH",TONGHOP!$J953="R",TONGHOP!$K953&lt;&gt;""),TONGHOP!$M953,"")</f>
        <v/>
      </c>
      <c r="I953" s="3" t="str">
        <f>IF(AND(TONGHOP!$O953="ThiTN",TONGHOP!$P953="LT",TONGHOP!$J953="R",TONGHOP!$K953&lt;&gt;""),TONGHOP!$K953,"")</f>
        <v/>
      </c>
      <c r="J953" s="3" t="str">
        <f>IF(AND(TONGHOP!$O953="ThiTN",TONGHOP!$P953="LT",TONGHOP!$J953="R",TONGHOP!$K953&lt;&gt;""),TONGHOP!$M953,"")</f>
        <v/>
      </c>
      <c r="K953" s="3" t="str">
        <f>IF(AND(TONGHOP!$O953="ThiTN",TONGHOP!$P953="TN",TONGHOP!$J953="R",TONGHOP!$K953&lt;&gt;""),TONGHOP!$K953,"")</f>
        <v/>
      </c>
      <c r="L953" s="3" t="str">
        <f>IF(AND(TONGHOP!$O953="ThiTN",TONGHOP!$P953="TN",TONGHOP!$J953="R",TONGHOP!$K953&lt;&gt;""),TONGHOP!$M953,"")</f>
        <v/>
      </c>
      <c r="M953" s="3" t="str">
        <f>IF(AND(TONGHOP!$O953="ThiTN",TONGHOP!$P953="VĐ",TONGHOP!$J953="R",TONGHOP!$K953&lt;&gt;""),TONGHOP!$K953,"")</f>
        <v/>
      </c>
      <c r="N953" s="3" t="str">
        <f>IF(AND(TONGHOP!$O953="ThiTN",TONGHOP!$P953="VĐ",TONGHOP!$J953="R",TONGHOP!$K953&lt;&gt;""),TONGHOP!$M953,"")</f>
        <v/>
      </c>
      <c r="O953" s="3" t="str">
        <f>IF(AND(TONGHOP!$O953="ThiTN",TONGHOP!$P953="TH",TONGHOP!$J953="R",TONGHOP!$K953&lt;&gt;""),TONGHOP!$K953,"")</f>
        <v/>
      </c>
      <c r="P953" s="3" t="str">
        <f>IF(AND(TONGHOP!$O953="ThiTN",TONGHOP!$P953="TH",TONGHOP!$J953="R",TONGHOP!$K953&lt;&gt;""),TONGHOP!$M953,"")</f>
        <v/>
      </c>
    </row>
    <row r="954" spans="1:16">
      <c r="A954" s="3" t="str">
        <f>IF(AND(TONGHOP!$O954="KTHP",TONGHOP!$P954="LT",TONGHOP!$J954="R",TONGHOP!$K954&lt;&gt;""),TONGHOP!$K954,"")</f>
        <v/>
      </c>
      <c r="B954" s="3" t="str">
        <f>IF(AND(TONGHOP!$O954="KTHP",TONGHOP!$P954="LT",TONGHOP!$J954="R",TONGHOP!$K954&lt;&gt;""),TONGHOP!$M954,"")</f>
        <v/>
      </c>
      <c r="C954" s="3" t="str">
        <f>IF(AND(TONGHOP!$O954="KTHP",TONGHOP!$P954="TN",TONGHOP!$J954="R",TONGHOP!$K954&lt;&gt;""),TONGHOP!$K954,"")</f>
        <v/>
      </c>
      <c r="D954" s="3" t="str">
        <f>IF(AND(TONGHOP!$O954="KTHP",TONGHOP!$P954="TN",TONGHOP!$J954="R",TONGHOP!$K954&lt;&gt;""),TONGHOP!$M954,"")</f>
        <v/>
      </c>
      <c r="E954" s="3" t="str">
        <f>IF(AND(TONGHOP!$O954="KTHP",TONGHOP!$P954="VD",TONGHOP!$J954="R",TONGHOP!$K954&lt;&gt;""),TONGHOP!$K954,"")</f>
        <v/>
      </c>
      <c r="F954" s="3" t="str">
        <f>IF(AND(TONGHOP!$O954="KTHP",TONGHOP!$P954="VD",TONGHOP!$J954="R",TONGHOP!$K954&lt;&gt;""),TONGHOP!$M954,"")</f>
        <v/>
      </c>
      <c r="G954" s="3" t="str">
        <f>IF(AND(TONGHOP!$O954="KTHP",TONGHOP!$P954="TH",TONGHOP!$J954="R",TONGHOP!$K954&lt;&gt;""),TONGHOP!$K954,"")</f>
        <v/>
      </c>
      <c r="H954" s="3" t="str">
        <f>IF(AND(TONGHOP!$O954="KTHP",TONGHOP!$P954="TH",TONGHOP!$J954="R",TONGHOP!$K954&lt;&gt;""),TONGHOP!$M954,"")</f>
        <v/>
      </c>
      <c r="I954" s="3" t="str">
        <f>IF(AND(TONGHOP!$O954="ThiTN",TONGHOP!$P954="LT",TONGHOP!$J954="R",TONGHOP!$K954&lt;&gt;""),TONGHOP!$K954,"")</f>
        <v/>
      </c>
      <c r="J954" s="3" t="str">
        <f>IF(AND(TONGHOP!$O954="ThiTN",TONGHOP!$P954="LT",TONGHOP!$J954="R",TONGHOP!$K954&lt;&gt;""),TONGHOP!$M954,"")</f>
        <v/>
      </c>
      <c r="K954" s="3" t="str">
        <f>IF(AND(TONGHOP!$O954="ThiTN",TONGHOP!$P954="TN",TONGHOP!$J954="R",TONGHOP!$K954&lt;&gt;""),TONGHOP!$K954,"")</f>
        <v/>
      </c>
      <c r="L954" s="3" t="str">
        <f>IF(AND(TONGHOP!$O954="ThiTN",TONGHOP!$P954="TN",TONGHOP!$J954="R",TONGHOP!$K954&lt;&gt;""),TONGHOP!$M954,"")</f>
        <v/>
      </c>
      <c r="M954" s="3" t="str">
        <f>IF(AND(TONGHOP!$O954="ThiTN",TONGHOP!$P954="VĐ",TONGHOP!$J954="R",TONGHOP!$K954&lt;&gt;""),TONGHOP!$K954,"")</f>
        <v/>
      </c>
      <c r="N954" s="3" t="str">
        <f>IF(AND(TONGHOP!$O954="ThiTN",TONGHOP!$P954="VĐ",TONGHOP!$J954="R",TONGHOP!$K954&lt;&gt;""),TONGHOP!$M954,"")</f>
        <v/>
      </c>
      <c r="O954" s="3" t="str">
        <f>IF(AND(TONGHOP!$O954="ThiTN",TONGHOP!$P954="TH",TONGHOP!$J954="R",TONGHOP!$K954&lt;&gt;""),TONGHOP!$K954,"")</f>
        <v/>
      </c>
      <c r="P954" s="3" t="str">
        <f>IF(AND(TONGHOP!$O954="ThiTN",TONGHOP!$P954="TH",TONGHOP!$J954="R",TONGHOP!$K954&lt;&gt;""),TONGHOP!$M954,"")</f>
        <v/>
      </c>
    </row>
    <row r="955" spans="1:16">
      <c r="A955" s="3" t="str">
        <f>IF(AND(TONGHOP!$O955="KTHP",TONGHOP!$P955="LT",TONGHOP!$J955="R",TONGHOP!$K955&lt;&gt;""),TONGHOP!$K955,"")</f>
        <v>Lưu Thị Thúy</v>
      </c>
      <c r="B955" s="3">
        <f>IF(AND(TONGHOP!$O955="KTHP",TONGHOP!$P955="LT",TONGHOP!$J955="R",TONGHOP!$K955&lt;&gt;""),TONGHOP!$M955,"")</f>
        <v>2</v>
      </c>
      <c r="C955" s="3" t="str">
        <f>IF(AND(TONGHOP!$O955="KTHP",TONGHOP!$P955="TN",TONGHOP!$J955="R",TONGHOP!$K955&lt;&gt;""),TONGHOP!$K955,"")</f>
        <v/>
      </c>
      <c r="D955" s="3" t="str">
        <f>IF(AND(TONGHOP!$O955="KTHP",TONGHOP!$P955="TN",TONGHOP!$J955="R",TONGHOP!$K955&lt;&gt;""),TONGHOP!$M955,"")</f>
        <v/>
      </c>
      <c r="E955" s="3" t="str">
        <f>IF(AND(TONGHOP!$O955="KTHP",TONGHOP!$P955="VD",TONGHOP!$J955="R",TONGHOP!$K955&lt;&gt;""),TONGHOP!$K955,"")</f>
        <v/>
      </c>
      <c r="F955" s="3" t="str">
        <f>IF(AND(TONGHOP!$O955="KTHP",TONGHOP!$P955="VD",TONGHOP!$J955="R",TONGHOP!$K955&lt;&gt;""),TONGHOP!$M955,"")</f>
        <v/>
      </c>
      <c r="G955" s="3" t="str">
        <f>IF(AND(TONGHOP!$O955="KTHP",TONGHOP!$P955="TH",TONGHOP!$J955="R",TONGHOP!$K955&lt;&gt;""),TONGHOP!$K955,"")</f>
        <v/>
      </c>
      <c r="H955" s="3" t="str">
        <f>IF(AND(TONGHOP!$O955="KTHP",TONGHOP!$P955="TH",TONGHOP!$J955="R",TONGHOP!$K955&lt;&gt;""),TONGHOP!$M955,"")</f>
        <v/>
      </c>
      <c r="I955" s="3" t="str">
        <f>IF(AND(TONGHOP!$O955="ThiTN",TONGHOP!$P955="LT",TONGHOP!$J955="R",TONGHOP!$K955&lt;&gt;""),TONGHOP!$K955,"")</f>
        <v/>
      </c>
      <c r="J955" s="3" t="str">
        <f>IF(AND(TONGHOP!$O955="ThiTN",TONGHOP!$P955="LT",TONGHOP!$J955="R",TONGHOP!$K955&lt;&gt;""),TONGHOP!$M955,"")</f>
        <v/>
      </c>
      <c r="K955" s="3" t="str">
        <f>IF(AND(TONGHOP!$O955="ThiTN",TONGHOP!$P955="TN",TONGHOP!$J955="R",TONGHOP!$K955&lt;&gt;""),TONGHOP!$K955,"")</f>
        <v/>
      </c>
      <c r="L955" s="3" t="str">
        <f>IF(AND(TONGHOP!$O955="ThiTN",TONGHOP!$P955="TN",TONGHOP!$J955="R",TONGHOP!$K955&lt;&gt;""),TONGHOP!$M955,"")</f>
        <v/>
      </c>
      <c r="M955" s="3" t="str">
        <f>IF(AND(TONGHOP!$O955="ThiTN",TONGHOP!$P955="VĐ",TONGHOP!$J955="R",TONGHOP!$K955&lt;&gt;""),TONGHOP!$K955,"")</f>
        <v/>
      </c>
      <c r="N955" s="3" t="str">
        <f>IF(AND(TONGHOP!$O955="ThiTN",TONGHOP!$P955="VĐ",TONGHOP!$J955="R",TONGHOP!$K955&lt;&gt;""),TONGHOP!$M955,"")</f>
        <v/>
      </c>
      <c r="O955" s="3" t="str">
        <f>IF(AND(TONGHOP!$O955="ThiTN",TONGHOP!$P955="TH",TONGHOP!$J955="R",TONGHOP!$K955&lt;&gt;""),TONGHOP!$K955,"")</f>
        <v/>
      </c>
      <c r="P955" s="3" t="str">
        <f>IF(AND(TONGHOP!$O955="ThiTN",TONGHOP!$P955="TH",TONGHOP!$J955="R",TONGHOP!$K955&lt;&gt;""),TONGHOP!$M955,"")</f>
        <v/>
      </c>
    </row>
    <row r="956" spans="1:16">
      <c r="A956" s="3" t="str">
        <f>IF(AND(TONGHOP!$O956="KTHP",TONGHOP!$P956="LT",TONGHOP!$J956="R",TONGHOP!$K956&lt;&gt;""),TONGHOP!$K956,"")</f>
        <v>Nguyễn Văn Minh</v>
      </c>
      <c r="B956" s="3">
        <f>IF(AND(TONGHOP!$O956="KTHP",TONGHOP!$P956="LT",TONGHOP!$J956="R",TONGHOP!$K956&lt;&gt;""),TONGHOP!$M956,"")</f>
        <v>2</v>
      </c>
      <c r="C956" s="3" t="str">
        <f>IF(AND(TONGHOP!$O956="KTHP",TONGHOP!$P956="TN",TONGHOP!$J956="R",TONGHOP!$K956&lt;&gt;""),TONGHOP!$K956,"")</f>
        <v/>
      </c>
      <c r="D956" s="3" t="str">
        <f>IF(AND(TONGHOP!$O956="KTHP",TONGHOP!$P956="TN",TONGHOP!$J956="R",TONGHOP!$K956&lt;&gt;""),TONGHOP!$M956,"")</f>
        <v/>
      </c>
      <c r="E956" s="3" t="str">
        <f>IF(AND(TONGHOP!$O956="KTHP",TONGHOP!$P956="VD",TONGHOP!$J956="R",TONGHOP!$K956&lt;&gt;""),TONGHOP!$K956,"")</f>
        <v/>
      </c>
      <c r="F956" s="3" t="str">
        <f>IF(AND(TONGHOP!$O956="KTHP",TONGHOP!$P956="VD",TONGHOP!$J956="R",TONGHOP!$K956&lt;&gt;""),TONGHOP!$M956,"")</f>
        <v/>
      </c>
      <c r="G956" s="3" t="str">
        <f>IF(AND(TONGHOP!$O956="KTHP",TONGHOP!$P956="TH",TONGHOP!$J956="R",TONGHOP!$K956&lt;&gt;""),TONGHOP!$K956,"")</f>
        <v/>
      </c>
      <c r="H956" s="3" t="str">
        <f>IF(AND(TONGHOP!$O956="KTHP",TONGHOP!$P956="TH",TONGHOP!$J956="R",TONGHOP!$K956&lt;&gt;""),TONGHOP!$M956,"")</f>
        <v/>
      </c>
      <c r="I956" s="3" t="str">
        <f>IF(AND(TONGHOP!$O956="ThiTN",TONGHOP!$P956="LT",TONGHOP!$J956="R",TONGHOP!$K956&lt;&gt;""),TONGHOP!$K956,"")</f>
        <v/>
      </c>
      <c r="J956" s="3" t="str">
        <f>IF(AND(TONGHOP!$O956="ThiTN",TONGHOP!$P956="LT",TONGHOP!$J956="R",TONGHOP!$K956&lt;&gt;""),TONGHOP!$M956,"")</f>
        <v/>
      </c>
      <c r="K956" s="3" t="str">
        <f>IF(AND(TONGHOP!$O956="ThiTN",TONGHOP!$P956="TN",TONGHOP!$J956="R",TONGHOP!$K956&lt;&gt;""),TONGHOP!$K956,"")</f>
        <v/>
      </c>
      <c r="L956" s="3" t="str">
        <f>IF(AND(TONGHOP!$O956="ThiTN",TONGHOP!$P956="TN",TONGHOP!$J956="R",TONGHOP!$K956&lt;&gt;""),TONGHOP!$M956,"")</f>
        <v/>
      </c>
      <c r="M956" s="3" t="str">
        <f>IF(AND(TONGHOP!$O956="ThiTN",TONGHOP!$P956="VĐ",TONGHOP!$J956="R",TONGHOP!$K956&lt;&gt;""),TONGHOP!$K956,"")</f>
        <v/>
      </c>
      <c r="N956" s="3" t="str">
        <f>IF(AND(TONGHOP!$O956="ThiTN",TONGHOP!$P956="VĐ",TONGHOP!$J956="R",TONGHOP!$K956&lt;&gt;""),TONGHOP!$M956,"")</f>
        <v/>
      </c>
      <c r="O956" s="3" t="str">
        <f>IF(AND(TONGHOP!$O956="ThiTN",TONGHOP!$P956="TH",TONGHOP!$J956="R",TONGHOP!$K956&lt;&gt;""),TONGHOP!$K956,"")</f>
        <v/>
      </c>
      <c r="P956" s="3" t="str">
        <f>IF(AND(TONGHOP!$O956="ThiTN",TONGHOP!$P956="TH",TONGHOP!$J956="R",TONGHOP!$K956&lt;&gt;""),TONGHOP!$M956,"")</f>
        <v/>
      </c>
    </row>
    <row r="957" spans="1:16">
      <c r="A957" s="3" t="str">
        <f>IF(AND(TONGHOP!$O957="KTHP",TONGHOP!$P957="LT",TONGHOP!$J957="R",TONGHOP!$K957&lt;&gt;""),TONGHOP!$K957,"")</f>
        <v/>
      </c>
      <c r="B957" s="3" t="str">
        <f>IF(AND(TONGHOP!$O957="KTHP",TONGHOP!$P957="LT",TONGHOP!$J957="R",TONGHOP!$K957&lt;&gt;""),TONGHOP!$M957,"")</f>
        <v/>
      </c>
      <c r="C957" s="3" t="str">
        <f>IF(AND(TONGHOP!$O957="KTHP",TONGHOP!$P957="TN",TONGHOP!$J957="R",TONGHOP!$K957&lt;&gt;""),TONGHOP!$K957,"")</f>
        <v/>
      </c>
      <c r="D957" s="3" t="str">
        <f>IF(AND(TONGHOP!$O957="KTHP",TONGHOP!$P957="TN",TONGHOP!$J957="R",TONGHOP!$K957&lt;&gt;""),TONGHOP!$M957,"")</f>
        <v/>
      </c>
      <c r="E957" s="3" t="str">
        <f>IF(AND(TONGHOP!$O957="KTHP",TONGHOP!$P957="VD",TONGHOP!$J957="R",TONGHOP!$K957&lt;&gt;""),TONGHOP!$K957,"")</f>
        <v/>
      </c>
      <c r="F957" s="3" t="str">
        <f>IF(AND(TONGHOP!$O957="KTHP",TONGHOP!$P957="VD",TONGHOP!$J957="R",TONGHOP!$K957&lt;&gt;""),TONGHOP!$M957,"")</f>
        <v/>
      </c>
      <c r="G957" s="3" t="str">
        <f>IF(AND(TONGHOP!$O957="KTHP",TONGHOP!$P957="TH",TONGHOP!$J957="R",TONGHOP!$K957&lt;&gt;""),TONGHOP!$K957,"")</f>
        <v/>
      </c>
      <c r="H957" s="3" t="str">
        <f>IF(AND(TONGHOP!$O957="KTHP",TONGHOP!$P957="TH",TONGHOP!$J957="R",TONGHOP!$K957&lt;&gt;""),TONGHOP!$M957,"")</f>
        <v/>
      </c>
      <c r="I957" s="3" t="str">
        <f>IF(AND(TONGHOP!$O957="ThiTN",TONGHOP!$P957="LT",TONGHOP!$J957="R",TONGHOP!$K957&lt;&gt;""),TONGHOP!$K957,"")</f>
        <v/>
      </c>
      <c r="J957" s="3" t="str">
        <f>IF(AND(TONGHOP!$O957="ThiTN",TONGHOP!$P957="LT",TONGHOP!$J957="R",TONGHOP!$K957&lt;&gt;""),TONGHOP!$M957,"")</f>
        <v/>
      </c>
      <c r="K957" s="3" t="str">
        <f>IF(AND(TONGHOP!$O957="ThiTN",TONGHOP!$P957="TN",TONGHOP!$J957="R",TONGHOP!$K957&lt;&gt;""),TONGHOP!$K957,"")</f>
        <v/>
      </c>
      <c r="L957" s="3" t="str">
        <f>IF(AND(TONGHOP!$O957="ThiTN",TONGHOP!$P957="TN",TONGHOP!$J957="R",TONGHOP!$K957&lt;&gt;""),TONGHOP!$M957,"")</f>
        <v/>
      </c>
      <c r="M957" s="3" t="str">
        <f>IF(AND(TONGHOP!$O957="ThiTN",TONGHOP!$P957="VĐ",TONGHOP!$J957="R",TONGHOP!$K957&lt;&gt;""),TONGHOP!$K957,"")</f>
        <v/>
      </c>
      <c r="N957" s="3" t="str">
        <f>IF(AND(TONGHOP!$O957="ThiTN",TONGHOP!$P957="VĐ",TONGHOP!$J957="R",TONGHOP!$K957&lt;&gt;""),TONGHOP!$M957,"")</f>
        <v/>
      </c>
      <c r="O957" s="3" t="str">
        <f>IF(AND(TONGHOP!$O957="ThiTN",TONGHOP!$P957="TH",TONGHOP!$J957="R",TONGHOP!$K957&lt;&gt;""),TONGHOP!$K957,"")</f>
        <v/>
      </c>
      <c r="P957" s="3" t="str">
        <f>IF(AND(TONGHOP!$O957="ThiTN",TONGHOP!$P957="TH",TONGHOP!$J957="R",TONGHOP!$K957&lt;&gt;""),TONGHOP!$M957,"")</f>
        <v/>
      </c>
    </row>
    <row r="958" spans="1:16">
      <c r="A958" s="3" t="str">
        <f>IF(AND(TONGHOP!$O958="KTHP",TONGHOP!$P958="LT",TONGHOP!$J958="R",TONGHOP!$K958&lt;&gt;""),TONGHOP!$K958,"")</f>
        <v/>
      </c>
      <c r="B958" s="3" t="str">
        <f>IF(AND(TONGHOP!$O958="KTHP",TONGHOP!$P958="LT",TONGHOP!$J958="R",TONGHOP!$K958&lt;&gt;""),TONGHOP!$M958,"")</f>
        <v/>
      </c>
      <c r="C958" s="3" t="str">
        <f>IF(AND(TONGHOP!$O958="KTHP",TONGHOP!$P958="TN",TONGHOP!$J958="R",TONGHOP!$K958&lt;&gt;""),TONGHOP!$K958,"")</f>
        <v/>
      </c>
      <c r="D958" s="3" t="str">
        <f>IF(AND(TONGHOP!$O958="KTHP",TONGHOP!$P958="TN",TONGHOP!$J958="R",TONGHOP!$K958&lt;&gt;""),TONGHOP!$M958,"")</f>
        <v/>
      </c>
      <c r="E958" s="3" t="str">
        <f>IF(AND(TONGHOP!$O958="KTHP",TONGHOP!$P958="VD",TONGHOP!$J958="R",TONGHOP!$K958&lt;&gt;""),TONGHOP!$K958,"")</f>
        <v/>
      </c>
      <c r="F958" s="3" t="str">
        <f>IF(AND(TONGHOP!$O958="KTHP",TONGHOP!$P958="VD",TONGHOP!$J958="R",TONGHOP!$K958&lt;&gt;""),TONGHOP!$M958,"")</f>
        <v/>
      </c>
      <c r="G958" s="3" t="str">
        <f>IF(AND(TONGHOP!$O958="KTHP",TONGHOP!$P958="TH",TONGHOP!$J958="R",TONGHOP!$K958&lt;&gt;""),TONGHOP!$K958,"")</f>
        <v/>
      </c>
      <c r="H958" s="3" t="str">
        <f>IF(AND(TONGHOP!$O958="KTHP",TONGHOP!$P958="TH",TONGHOP!$J958="R",TONGHOP!$K958&lt;&gt;""),TONGHOP!$M958,"")</f>
        <v/>
      </c>
      <c r="I958" s="3" t="str">
        <f>IF(AND(TONGHOP!$O958="ThiTN",TONGHOP!$P958="LT",TONGHOP!$J958="R",TONGHOP!$K958&lt;&gt;""),TONGHOP!$K958,"")</f>
        <v/>
      </c>
      <c r="J958" s="3" t="str">
        <f>IF(AND(TONGHOP!$O958="ThiTN",TONGHOP!$P958="LT",TONGHOP!$J958="R",TONGHOP!$K958&lt;&gt;""),TONGHOP!$M958,"")</f>
        <v/>
      </c>
      <c r="K958" s="3" t="str">
        <f>IF(AND(TONGHOP!$O958="ThiTN",TONGHOP!$P958="TN",TONGHOP!$J958="R",TONGHOP!$K958&lt;&gt;""),TONGHOP!$K958,"")</f>
        <v/>
      </c>
      <c r="L958" s="3" t="str">
        <f>IF(AND(TONGHOP!$O958="ThiTN",TONGHOP!$P958="TN",TONGHOP!$J958="R",TONGHOP!$K958&lt;&gt;""),TONGHOP!$M958,"")</f>
        <v/>
      </c>
      <c r="M958" s="3" t="str">
        <f>IF(AND(TONGHOP!$O958="ThiTN",TONGHOP!$P958="VĐ",TONGHOP!$J958="R",TONGHOP!$K958&lt;&gt;""),TONGHOP!$K958,"")</f>
        <v/>
      </c>
      <c r="N958" s="3" t="str">
        <f>IF(AND(TONGHOP!$O958="ThiTN",TONGHOP!$P958="VĐ",TONGHOP!$J958="R",TONGHOP!$K958&lt;&gt;""),TONGHOP!$M958,"")</f>
        <v/>
      </c>
      <c r="O958" s="3" t="str">
        <f>IF(AND(TONGHOP!$O958="ThiTN",TONGHOP!$P958="TH",TONGHOP!$J958="R",TONGHOP!$K958&lt;&gt;""),TONGHOP!$K958,"")</f>
        <v/>
      </c>
      <c r="P958" s="3" t="str">
        <f>IF(AND(TONGHOP!$O958="ThiTN",TONGHOP!$P958="TH",TONGHOP!$J958="R",TONGHOP!$K958&lt;&gt;""),TONGHOP!$M958,"")</f>
        <v/>
      </c>
    </row>
    <row r="959" spans="1:16">
      <c r="A959" s="3" t="str">
        <f>IF(AND(TONGHOP!$O959="KTHP",TONGHOP!$P959="LT",TONGHOP!$J959="R",TONGHOP!$K959&lt;&gt;""),TONGHOP!$K959,"")</f>
        <v/>
      </c>
      <c r="B959" s="3" t="str">
        <f>IF(AND(TONGHOP!$O959="KTHP",TONGHOP!$P959="LT",TONGHOP!$J959="R",TONGHOP!$K959&lt;&gt;""),TONGHOP!$M959,"")</f>
        <v/>
      </c>
      <c r="C959" s="3" t="str">
        <f>IF(AND(TONGHOP!$O959="KTHP",TONGHOP!$P959="TN",TONGHOP!$J959="R",TONGHOP!$K959&lt;&gt;""),TONGHOP!$K959,"")</f>
        <v/>
      </c>
      <c r="D959" s="3" t="str">
        <f>IF(AND(TONGHOP!$O959="KTHP",TONGHOP!$P959="TN",TONGHOP!$J959="R",TONGHOP!$K959&lt;&gt;""),TONGHOP!$M959,"")</f>
        <v/>
      </c>
      <c r="E959" s="3" t="str">
        <f>IF(AND(TONGHOP!$O959="KTHP",TONGHOP!$P959="VD",TONGHOP!$J959="R",TONGHOP!$K959&lt;&gt;""),TONGHOP!$K959,"")</f>
        <v/>
      </c>
      <c r="F959" s="3" t="str">
        <f>IF(AND(TONGHOP!$O959="KTHP",TONGHOP!$P959="VD",TONGHOP!$J959="R",TONGHOP!$K959&lt;&gt;""),TONGHOP!$M959,"")</f>
        <v/>
      </c>
      <c r="G959" s="3" t="str">
        <f>IF(AND(TONGHOP!$O959="KTHP",TONGHOP!$P959="TH",TONGHOP!$J959="R",TONGHOP!$K959&lt;&gt;""),TONGHOP!$K959,"")</f>
        <v/>
      </c>
      <c r="H959" s="3" t="str">
        <f>IF(AND(TONGHOP!$O959="KTHP",TONGHOP!$P959="TH",TONGHOP!$J959="R",TONGHOP!$K959&lt;&gt;""),TONGHOP!$M959,"")</f>
        <v/>
      </c>
      <c r="I959" s="3" t="str">
        <f>IF(AND(TONGHOP!$O959="ThiTN",TONGHOP!$P959="LT",TONGHOP!$J959="R",TONGHOP!$K959&lt;&gt;""),TONGHOP!$K959,"")</f>
        <v/>
      </c>
      <c r="J959" s="3" t="str">
        <f>IF(AND(TONGHOP!$O959="ThiTN",TONGHOP!$P959="LT",TONGHOP!$J959="R",TONGHOP!$K959&lt;&gt;""),TONGHOP!$M959,"")</f>
        <v/>
      </c>
      <c r="K959" s="3" t="str">
        <f>IF(AND(TONGHOP!$O959="ThiTN",TONGHOP!$P959="TN",TONGHOP!$J959="R",TONGHOP!$K959&lt;&gt;""),TONGHOP!$K959,"")</f>
        <v/>
      </c>
      <c r="L959" s="3" t="str">
        <f>IF(AND(TONGHOP!$O959="ThiTN",TONGHOP!$P959="TN",TONGHOP!$J959="R",TONGHOP!$K959&lt;&gt;""),TONGHOP!$M959,"")</f>
        <v/>
      </c>
      <c r="M959" s="3" t="str">
        <f>IF(AND(TONGHOP!$O959="ThiTN",TONGHOP!$P959="VĐ",TONGHOP!$J959="R",TONGHOP!$K959&lt;&gt;""),TONGHOP!$K959,"")</f>
        <v/>
      </c>
      <c r="N959" s="3" t="str">
        <f>IF(AND(TONGHOP!$O959="ThiTN",TONGHOP!$P959="VĐ",TONGHOP!$J959="R",TONGHOP!$K959&lt;&gt;""),TONGHOP!$M959,"")</f>
        <v/>
      </c>
      <c r="O959" s="3" t="str">
        <f>IF(AND(TONGHOP!$O959="ThiTN",TONGHOP!$P959="TH",TONGHOP!$J959="R",TONGHOP!$K959&lt;&gt;""),TONGHOP!$K959,"")</f>
        <v/>
      </c>
      <c r="P959" s="3" t="str">
        <f>IF(AND(TONGHOP!$O959="ThiTN",TONGHOP!$P959="TH",TONGHOP!$J959="R",TONGHOP!$K959&lt;&gt;""),TONGHOP!$M959,"")</f>
        <v/>
      </c>
    </row>
    <row r="960" spans="1:16">
      <c r="A960" s="3" t="str">
        <f>IF(AND(TONGHOP!$O960="KTHP",TONGHOP!$P960="LT",TONGHOP!$J960="R",TONGHOP!$K960&lt;&gt;""),TONGHOP!$K960,"")</f>
        <v/>
      </c>
      <c r="B960" s="3" t="str">
        <f>IF(AND(TONGHOP!$O960="KTHP",TONGHOP!$P960="LT",TONGHOP!$J960="R",TONGHOP!$K960&lt;&gt;""),TONGHOP!$M960,"")</f>
        <v/>
      </c>
      <c r="C960" s="3" t="str">
        <f>IF(AND(TONGHOP!$O960="KTHP",TONGHOP!$P960="TN",TONGHOP!$J960="R",TONGHOP!$K960&lt;&gt;""),TONGHOP!$K960,"")</f>
        <v/>
      </c>
      <c r="D960" s="3" t="str">
        <f>IF(AND(TONGHOP!$O960="KTHP",TONGHOP!$P960="TN",TONGHOP!$J960="R",TONGHOP!$K960&lt;&gt;""),TONGHOP!$M960,"")</f>
        <v/>
      </c>
      <c r="E960" s="3" t="str">
        <f>IF(AND(TONGHOP!$O960="KTHP",TONGHOP!$P960="VD",TONGHOP!$J960="R",TONGHOP!$K960&lt;&gt;""),TONGHOP!$K960,"")</f>
        <v/>
      </c>
      <c r="F960" s="3" t="str">
        <f>IF(AND(TONGHOP!$O960="KTHP",TONGHOP!$P960="VD",TONGHOP!$J960="R",TONGHOP!$K960&lt;&gt;""),TONGHOP!$M960,"")</f>
        <v/>
      </c>
      <c r="G960" s="3" t="str">
        <f>IF(AND(TONGHOP!$O960="KTHP",TONGHOP!$P960="TH",TONGHOP!$J960="R",TONGHOP!$K960&lt;&gt;""),TONGHOP!$K960,"")</f>
        <v/>
      </c>
      <c r="H960" s="3" t="str">
        <f>IF(AND(TONGHOP!$O960="KTHP",TONGHOP!$P960="TH",TONGHOP!$J960="R",TONGHOP!$K960&lt;&gt;""),TONGHOP!$M960,"")</f>
        <v/>
      </c>
      <c r="I960" s="3" t="str">
        <f>IF(AND(TONGHOP!$O960="ThiTN",TONGHOP!$P960="LT",TONGHOP!$J960="R",TONGHOP!$K960&lt;&gt;""),TONGHOP!$K960,"")</f>
        <v/>
      </c>
      <c r="J960" s="3" t="str">
        <f>IF(AND(TONGHOP!$O960="ThiTN",TONGHOP!$P960="LT",TONGHOP!$J960="R",TONGHOP!$K960&lt;&gt;""),TONGHOP!$M960,"")</f>
        <v/>
      </c>
      <c r="K960" s="3" t="str">
        <f>IF(AND(TONGHOP!$O960="ThiTN",TONGHOP!$P960="TN",TONGHOP!$J960="R",TONGHOP!$K960&lt;&gt;""),TONGHOP!$K960,"")</f>
        <v/>
      </c>
      <c r="L960" s="3" t="str">
        <f>IF(AND(TONGHOP!$O960="ThiTN",TONGHOP!$P960="TN",TONGHOP!$J960="R",TONGHOP!$K960&lt;&gt;""),TONGHOP!$M960,"")</f>
        <v/>
      </c>
      <c r="M960" s="3" t="str">
        <f>IF(AND(TONGHOP!$O960="ThiTN",TONGHOP!$P960="VĐ",TONGHOP!$J960="R",TONGHOP!$K960&lt;&gt;""),TONGHOP!$K960,"")</f>
        <v/>
      </c>
      <c r="N960" s="3" t="str">
        <f>IF(AND(TONGHOP!$O960="ThiTN",TONGHOP!$P960="VĐ",TONGHOP!$J960="R",TONGHOP!$K960&lt;&gt;""),TONGHOP!$M960,"")</f>
        <v/>
      </c>
      <c r="O960" s="3" t="str">
        <f>IF(AND(TONGHOP!$O960="ThiTN",TONGHOP!$P960="TH",TONGHOP!$J960="R",TONGHOP!$K960&lt;&gt;""),TONGHOP!$K960,"")</f>
        <v/>
      </c>
      <c r="P960" s="3" t="str">
        <f>IF(AND(TONGHOP!$O960="ThiTN",TONGHOP!$P960="TH",TONGHOP!$J960="R",TONGHOP!$K960&lt;&gt;""),TONGHOP!$M960,"")</f>
        <v/>
      </c>
    </row>
    <row r="961" spans="1:16">
      <c r="A961" s="3" t="str">
        <f>IF(AND(TONGHOP!$O961="KTHP",TONGHOP!$P961="LT",TONGHOP!$J961="R",TONGHOP!$K961&lt;&gt;""),TONGHOP!$K961,"")</f>
        <v/>
      </c>
      <c r="B961" s="3" t="str">
        <f>IF(AND(TONGHOP!$O961="KTHP",TONGHOP!$P961="LT",TONGHOP!$J961="R",TONGHOP!$K961&lt;&gt;""),TONGHOP!$M961,"")</f>
        <v/>
      </c>
      <c r="C961" s="3" t="str">
        <f>IF(AND(TONGHOP!$O961="KTHP",TONGHOP!$P961="TN",TONGHOP!$J961="R",TONGHOP!$K961&lt;&gt;""),TONGHOP!$K961,"")</f>
        <v>Bùi Ánh Tuyết</v>
      </c>
      <c r="D961" s="3">
        <f>IF(AND(TONGHOP!$O961="KTHP",TONGHOP!$P961="TN",TONGHOP!$J961="R",TONGHOP!$K961&lt;&gt;""),TONGHOP!$M961,"")</f>
        <v>4</v>
      </c>
      <c r="E961" s="3" t="str">
        <f>IF(AND(TONGHOP!$O961="KTHP",TONGHOP!$P961="VD",TONGHOP!$J961="R",TONGHOP!$K961&lt;&gt;""),TONGHOP!$K961,"")</f>
        <v/>
      </c>
      <c r="F961" s="3" t="str">
        <f>IF(AND(TONGHOP!$O961="KTHP",TONGHOP!$P961="VD",TONGHOP!$J961="R",TONGHOP!$K961&lt;&gt;""),TONGHOP!$M961,"")</f>
        <v/>
      </c>
      <c r="G961" s="3" t="str">
        <f>IF(AND(TONGHOP!$O961="KTHP",TONGHOP!$P961="TH",TONGHOP!$J961="R",TONGHOP!$K961&lt;&gt;""),TONGHOP!$K961,"")</f>
        <v/>
      </c>
      <c r="H961" s="3" t="str">
        <f>IF(AND(TONGHOP!$O961="KTHP",TONGHOP!$P961="TH",TONGHOP!$J961="R",TONGHOP!$K961&lt;&gt;""),TONGHOP!$M961,"")</f>
        <v/>
      </c>
      <c r="I961" s="3" t="str">
        <f>IF(AND(TONGHOP!$O961="ThiTN",TONGHOP!$P961="LT",TONGHOP!$J961="R",TONGHOP!$K961&lt;&gt;""),TONGHOP!$K961,"")</f>
        <v/>
      </c>
      <c r="J961" s="3" t="str">
        <f>IF(AND(TONGHOP!$O961="ThiTN",TONGHOP!$P961="LT",TONGHOP!$J961="R",TONGHOP!$K961&lt;&gt;""),TONGHOP!$M961,"")</f>
        <v/>
      </c>
      <c r="K961" s="3" t="str">
        <f>IF(AND(TONGHOP!$O961="ThiTN",TONGHOP!$P961="TN",TONGHOP!$J961="R",TONGHOP!$K961&lt;&gt;""),TONGHOP!$K961,"")</f>
        <v/>
      </c>
      <c r="L961" s="3" t="str">
        <f>IF(AND(TONGHOP!$O961="ThiTN",TONGHOP!$P961="TN",TONGHOP!$J961="R",TONGHOP!$K961&lt;&gt;""),TONGHOP!$M961,"")</f>
        <v/>
      </c>
      <c r="M961" s="3" t="str">
        <f>IF(AND(TONGHOP!$O961="ThiTN",TONGHOP!$P961="VĐ",TONGHOP!$J961="R",TONGHOP!$K961&lt;&gt;""),TONGHOP!$K961,"")</f>
        <v/>
      </c>
      <c r="N961" s="3" t="str">
        <f>IF(AND(TONGHOP!$O961="ThiTN",TONGHOP!$P961="VĐ",TONGHOP!$J961="R",TONGHOP!$K961&lt;&gt;""),TONGHOP!$M961,"")</f>
        <v/>
      </c>
      <c r="O961" s="3" t="str">
        <f>IF(AND(TONGHOP!$O961="ThiTN",TONGHOP!$P961="TH",TONGHOP!$J961="R",TONGHOP!$K961&lt;&gt;""),TONGHOP!$K961,"")</f>
        <v/>
      </c>
      <c r="P961" s="3" t="str">
        <f>IF(AND(TONGHOP!$O961="ThiTN",TONGHOP!$P961="TH",TONGHOP!$J961="R",TONGHOP!$K961&lt;&gt;""),TONGHOP!$M961,"")</f>
        <v/>
      </c>
    </row>
    <row r="962" spans="1:16">
      <c r="A962" s="3" t="str">
        <f>IF(AND(TONGHOP!$O962="KTHP",TONGHOP!$P962="LT",TONGHOP!$J962="R",TONGHOP!$K962&lt;&gt;""),TONGHOP!$K962,"")</f>
        <v>Lê Xuân Thủy</v>
      </c>
      <c r="B962" s="3">
        <f>IF(AND(TONGHOP!$O962="KTHP",TONGHOP!$P962="LT",TONGHOP!$J962="R",TONGHOP!$K962&lt;&gt;""),TONGHOP!$M962,"")</f>
        <v>2</v>
      </c>
      <c r="C962" s="3" t="str">
        <f>IF(AND(TONGHOP!$O962="KTHP",TONGHOP!$P962="TN",TONGHOP!$J962="R",TONGHOP!$K962&lt;&gt;""),TONGHOP!$K962,"")</f>
        <v/>
      </c>
      <c r="D962" s="3" t="str">
        <f>IF(AND(TONGHOP!$O962="KTHP",TONGHOP!$P962="TN",TONGHOP!$J962="R",TONGHOP!$K962&lt;&gt;""),TONGHOP!$M962,"")</f>
        <v/>
      </c>
      <c r="E962" s="3" t="str">
        <f>IF(AND(TONGHOP!$O962="KTHP",TONGHOP!$P962="VD",TONGHOP!$J962="R",TONGHOP!$K962&lt;&gt;""),TONGHOP!$K962,"")</f>
        <v/>
      </c>
      <c r="F962" s="3" t="str">
        <f>IF(AND(TONGHOP!$O962="KTHP",TONGHOP!$P962="VD",TONGHOP!$J962="R",TONGHOP!$K962&lt;&gt;""),TONGHOP!$M962,"")</f>
        <v/>
      </c>
      <c r="G962" s="3" t="str">
        <f>IF(AND(TONGHOP!$O962="KTHP",TONGHOP!$P962="TH",TONGHOP!$J962="R",TONGHOP!$K962&lt;&gt;""),TONGHOP!$K962,"")</f>
        <v/>
      </c>
      <c r="H962" s="3" t="str">
        <f>IF(AND(TONGHOP!$O962="KTHP",TONGHOP!$P962="TH",TONGHOP!$J962="R",TONGHOP!$K962&lt;&gt;""),TONGHOP!$M962,"")</f>
        <v/>
      </c>
      <c r="I962" s="3" t="str">
        <f>IF(AND(TONGHOP!$O962="ThiTN",TONGHOP!$P962="LT",TONGHOP!$J962="R",TONGHOP!$K962&lt;&gt;""),TONGHOP!$K962,"")</f>
        <v/>
      </c>
      <c r="J962" s="3" t="str">
        <f>IF(AND(TONGHOP!$O962="ThiTN",TONGHOP!$P962="LT",TONGHOP!$J962="R",TONGHOP!$K962&lt;&gt;""),TONGHOP!$M962,"")</f>
        <v/>
      </c>
      <c r="K962" s="3" t="str">
        <f>IF(AND(TONGHOP!$O962="ThiTN",TONGHOP!$P962="TN",TONGHOP!$J962="R",TONGHOP!$K962&lt;&gt;""),TONGHOP!$K962,"")</f>
        <v/>
      </c>
      <c r="L962" s="3" t="str">
        <f>IF(AND(TONGHOP!$O962="ThiTN",TONGHOP!$P962="TN",TONGHOP!$J962="R",TONGHOP!$K962&lt;&gt;""),TONGHOP!$M962,"")</f>
        <v/>
      </c>
      <c r="M962" s="3" t="str">
        <f>IF(AND(TONGHOP!$O962="ThiTN",TONGHOP!$P962="VĐ",TONGHOP!$J962="R",TONGHOP!$K962&lt;&gt;""),TONGHOP!$K962,"")</f>
        <v/>
      </c>
      <c r="N962" s="3" t="str">
        <f>IF(AND(TONGHOP!$O962="ThiTN",TONGHOP!$P962="VĐ",TONGHOP!$J962="R",TONGHOP!$K962&lt;&gt;""),TONGHOP!$M962,"")</f>
        <v/>
      </c>
      <c r="O962" s="3" t="str">
        <f>IF(AND(TONGHOP!$O962="ThiTN",TONGHOP!$P962="TH",TONGHOP!$J962="R",TONGHOP!$K962&lt;&gt;""),TONGHOP!$K962,"")</f>
        <v/>
      </c>
      <c r="P962" s="3" t="str">
        <f>IF(AND(TONGHOP!$O962="ThiTN",TONGHOP!$P962="TH",TONGHOP!$J962="R",TONGHOP!$K962&lt;&gt;""),TONGHOP!$M962,"")</f>
        <v/>
      </c>
    </row>
    <row r="963" spans="1:16">
      <c r="A963" s="3" t="str">
        <f>IF(AND(TONGHOP!$O963="KTHP",TONGHOP!$P963="LT",TONGHOP!$J963="R",TONGHOP!$K963&lt;&gt;""),TONGHOP!$K963,"")</f>
        <v/>
      </c>
      <c r="B963" s="3" t="str">
        <f>IF(AND(TONGHOP!$O963="KTHP",TONGHOP!$P963="LT",TONGHOP!$J963="R",TONGHOP!$K963&lt;&gt;""),TONGHOP!$M963,"")</f>
        <v/>
      </c>
      <c r="C963" s="3" t="str">
        <f>IF(AND(TONGHOP!$O963="KTHP",TONGHOP!$P963="TN",TONGHOP!$J963="R",TONGHOP!$K963&lt;&gt;""),TONGHOP!$K963,"")</f>
        <v/>
      </c>
      <c r="D963" s="3" t="str">
        <f>IF(AND(TONGHOP!$O963="KTHP",TONGHOP!$P963="TN",TONGHOP!$J963="R",TONGHOP!$K963&lt;&gt;""),TONGHOP!$M963,"")</f>
        <v/>
      </c>
      <c r="E963" s="3" t="str">
        <f>IF(AND(TONGHOP!$O963="KTHP",TONGHOP!$P963="VD",TONGHOP!$J963="R",TONGHOP!$K963&lt;&gt;""),TONGHOP!$K963,"")</f>
        <v/>
      </c>
      <c r="F963" s="3" t="str">
        <f>IF(AND(TONGHOP!$O963="KTHP",TONGHOP!$P963="VD",TONGHOP!$J963="R",TONGHOP!$K963&lt;&gt;""),TONGHOP!$M963,"")</f>
        <v/>
      </c>
      <c r="G963" s="3" t="str">
        <f>IF(AND(TONGHOP!$O963="KTHP",TONGHOP!$P963="TH",TONGHOP!$J963="R",TONGHOP!$K963&lt;&gt;""),TONGHOP!$K963,"")</f>
        <v/>
      </c>
      <c r="H963" s="3" t="str">
        <f>IF(AND(TONGHOP!$O963="KTHP",TONGHOP!$P963="TH",TONGHOP!$J963="R",TONGHOP!$K963&lt;&gt;""),TONGHOP!$M963,"")</f>
        <v/>
      </c>
      <c r="I963" s="3" t="str">
        <f>IF(AND(TONGHOP!$O963="ThiTN",TONGHOP!$P963="LT",TONGHOP!$J963="R",TONGHOP!$K963&lt;&gt;""),TONGHOP!$K963,"")</f>
        <v/>
      </c>
      <c r="J963" s="3" t="str">
        <f>IF(AND(TONGHOP!$O963="ThiTN",TONGHOP!$P963="LT",TONGHOP!$J963="R",TONGHOP!$K963&lt;&gt;""),TONGHOP!$M963,"")</f>
        <v/>
      </c>
      <c r="K963" s="3" t="str">
        <f>IF(AND(TONGHOP!$O963="ThiTN",TONGHOP!$P963="TN",TONGHOP!$J963="R",TONGHOP!$K963&lt;&gt;""),TONGHOP!$K963,"")</f>
        <v/>
      </c>
      <c r="L963" s="3" t="str">
        <f>IF(AND(TONGHOP!$O963="ThiTN",TONGHOP!$P963="TN",TONGHOP!$J963="R",TONGHOP!$K963&lt;&gt;""),TONGHOP!$M963,"")</f>
        <v/>
      </c>
      <c r="M963" s="3" t="str">
        <f>IF(AND(TONGHOP!$O963="ThiTN",TONGHOP!$P963="VĐ",TONGHOP!$J963="R",TONGHOP!$K963&lt;&gt;""),TONGHOP!$K963,"")</f>
        <v/>
      </c>
      <c r="N963" s="3" t="str">
        <f>IF(AND(TONGHOP!$O963="ThiTN",TONGHOP!$P963="VĐ",TONGHOP!$J963="R",TONGHOP!$K963&lt;&gt;""),TONGHOP!$M963,"")</f>
        <v/>
      </c>
      <c r="O963" s="3" t="str">
        <f>IF(AND(TONGHOP!$O963="ThiTN",TONGHOP!$P963="TH",TONGHOP!$J963="R",TONGHOP!$K963&lt;&gt;""),TONGHOP!$K963,"")</f>
        <v/>
      </c>
      <c r="P963" s="3" t="str">
        <f>IF(AND(TONGHOP!$O963="ThiTN",TONGHOP!$P963="TH",TONGHOP!$J963="R",TONGHOP!$K963&lt;&gt;""),TONGHOP!$M963,"")</f>
        <v/>
      </c>
    </row>
    <row r="964" spans="1:16">
      <c r="A964" s="3" t="str">
        <f>IF(AND(TONGHOP!$O964="KTHP",TONGHOP!$P964="LT",TONGHOP!$J964="R",TONGHOP!$K964&lt;&gt;""),TONGHOP!$K964,"")</f>
        <v>Nguyễn Văn Yên</v>
      </c>
      <c r="B964" s="3">
        <f>IF(AND(TONGHOP!$O964="KTHP",TONGHOP!$P964="LT",TONGHOP!$J964="R",TONGHOP!$K964&lt;&gt;""),TONGHOP!$M964,"")</f>
        <v>2</v>
      </c>
      <c r="C964" s="3" t="str">
        <f>IF(AND(TONGHOP!$O964="KTHP",TONGHOP!$P964="TN",TONGHOP!$J964="R",TONGHOP!$K964&lt;&gt;""),TONGHOP!$K964,"")</f>
        <v/>
      </c>
      <c r="D964" s="3" t="str">
        <f>IF(AND(TONGHOP!$O964="KTHP",TONGHOP!$P964="TN",TONGHOP!$J964="R",TONGHOP!$K964&lt;&gt;""),TONGHOP!$M964,"")</f>
        <v/>
      </c>
      <c r="E964" s="3" t="str">
        <f>IF(AND(TONGHOP!$O964="KTHP",TONGHOP!$P964="VD",TONGHOP!$J964="R",TONGHOP!$K964&lt;&gt;""),TONGHOP!$K964,"")</f>
        <v/>
      </c>
      <c r="F964" s="3" t="str">
        <f>IF(AND(TONGHOP!$O964="KTHP",TONGHOP!$P964="VD",TONGHOP!$J964="R",TONGHOP!$K964&lt;&gt;""),TONGHOP!$M964,"")</f>
        <v/>
      </c>
      <c r="G964" s="3" t="str">
        <f>IF(AND(TONGHOP!$O964="KTHP",TONGHOP!$P964="TH",TONGHOP!$J964="R",TONGHOP!$K964&lt;&gt;""),TONGHOP!$K964,"")</f>
        <v/>
      </c>
      <c r="H964" s="3" t="str">
        <f>IF(AND(TONGHOP!$O964="KTHP",TONGHOP!$P964="TH",TONGHOP!$J964="R",TONGHOP!$K964&lt;&gt;""),TONGHOP!$M964,"")</f>
        <v/>
      </c>
      <c r="I964" s="3" t="str">
        <f>IF(AND(TONGHOP!$O964="ThiTN",TONGHOP!$P964="LT",TONGHOP!$J964="R",TONGHOP!$K964&lt;&gt;""),TONGHOP!$K964,"")</f>
        <v/>
      </c>
      <c r="J964" s="3" t="str">
        <f>IF(AND(TONGHOP!$O964="ThiTN",TONGHOP!$P964="LT",TONGHOP!$J964="R",TONGHOP!$K964&lt;&gt;""),TONGHOP!$M964,"")</f>
        <v/>
      </c>
      <c r="K964" s="3" t="str">
        <f>IF(AND(TONGHOP!$O964="ThiTN",TONGHOP!$P964="TN",TONGHOP!$J964="R",TONGHOP!$K964&lt;&gt;""),TONGHOP!$K964,"")</f>
        <v/>
      </c>
      <c r="L964" s="3" t="str">
        <f>IF(AND(TONGHOP!$O964="ThiTN",TONGHOP!$P964="TN",TONGHOP!$J964="R",TONGHOP!$K964&lt;&gt;""),TONGHOP!$M964,"")</f>
        <v/>
      </c>
      <c r="M964" s="3" t="str">
        <f>IF(AND(TONGHOP!$O964="ThiTN",TONGHOP!$P964="VĐ",TONGHOP!$J964="R",TONGHOP!$K964&lt;&gt;""),TONGHOP!$K964,"")</f>
        <v/>
      </c>
      <c r="N964" s="3" t="str">
        <f>IF(AND(TONGHOP!$O964="ThiTN",TONGHOP!$P964="VĐ",TONGHOP!$J964="R",TONGHOP!$K964&lt;&gt;""),TONGHOP!$M964,"")</f>
        <v/>
      </c>
      <c r="O964" s="3" t="str">
        <f>IF(AND(TONGHOP!$O964="ThiTN",TONGHOP!$P964="TH",TONGHOP!$J964="R",TONGHOP!$K964&lt;&gt;""),TONGHOP!$K964,"")</f>
        <v/>
      </c>
      <c r="P964" s="3" t="str">
        <f>IF(AND(TONGHOP!$O964="ThiTN",TONGHOP!$P964="TH",TONGHOP!$J964="R",TONGHOP!$K964&lt;&gt;""),TONGHOP!$M964,"")</f>
        <v/>
      </c>
    </row>
    <row r="965" spans="1:16">
      <c r="A965" s="3" t="str">
        <f>IF(AND(TONGHOP!$O965="KTHP",TONGHOP!$P965="LT",TONGHOP!$J965="R",TONGHOP!$K965&lt;&gt;""),TONGHOP!$K965,"")</f>
        <v/>
      </c>
      <c r="B965" s="3" t="str">
        <f>IF(AND(TONGHOP!$O965="KTHP",TONGHOP!$P965="LT",TONGHOP!$J965="R",TONGHOP!$K965&lt;&gt;""),TONGHOP!$M965,"")</f>
        <v/>
      </c>
      <c r="C965" s="3" t="str">
        <f>IF(AND(TONGHOP!$O965="KTHP",TONGHOP!$P965="TN",TONGHOP!$J965="R",TONGHOP!$K965&lt;&gt;""),TONGHOP!$K965,"")</f>
        <v/>
      </c>
      <c r="D965" s="3" t="str">
        <f>IF(AND(TONGHOP!$O965="KTHP",TONGHOP!$P965="TN",TONGHOP!$J965="R",TONGHOP!$K965&lt;&gt;""),TONGHOP!$M965,"")</f>
        <v/>
      </c>
      <c r="E965" s="3" t="str">
        <f>IF(AND(TONGHOP!$O965="KTHP",TONGHOP!$P965="VD",TONGHOP!$J965="R",TONGHOP!$K965&lt;&gt;""),TONGHOP!$K965,"")</f>
        <v/>
      </c>
      <c r="F965" s="3" t="str">
        <f>IF(AND(TONGHOP!$O965="KTHP",TONGHOP!$P965="VD",TONGHOP!$J965="R",TONGHOP!$K965&lt;&gt;""),TONGHOP!$M965,"")</f>
        <v/>
      </c>
      <c r="G965" s="3" t="str">
        <f>IF(AND(TONGHOP!$O965="KTHP",TONGHOP!$P965="TH",TONGHOP!$J965="R",TONGHOP!$K965&lt;&gt;""),TONGHOP!$K965,"")</f>
        <v/>
      </c>
      <c r="H965" s="3" t="str">
        <f>IF(AND(TONGHOP!$O965="KTHP",TONGHOP!$P965="TH",TONGHOP!$J965="R",TONGHOP!$K965&lt;&gt;""),TONGHOP!$M965,"")</f>
        <v/>
      </c>
      <c r="I965" s="3" t="str">
        <f>IF(AND(TONGHOP!$O965="ThiTN",TONGHOP!$P965="LT",TONGHOP!$J965="R",TONGHOP!$K965&lt;&gt;""),TONGHOP!$K965,"")</f>
        <v/>
      </c>
      <c r="J965" s="3" t="str">
        <f>IF(AND(TONGHOP!$O965="ThiTN",TONGHOP!$P965="LT",TONGHOP!$J965="R",TONGHOP!$K965&lt;&gt;""),TONGHOP!$M965,"")</f>
        <v/>
      </c>
      <c r="K965" s="3" t="str">
        <f>IF(AND(TONGHOP!$O965="ThiTN",TONGHOP!$P965="TN",TONGHOP!$J965="R",TONGHOP!$K965&lt;&gt;""),TONGHOP!$K965,"")</f>
        <v/>
      </c>
      <c r="L965" s="3" t="str">
        <f>IF(AND(TONGHOP!$O965="ThiTN",TONGHOP!$P965="TN",TONGHOP!$J965="R",TONGHOP!$K965&lt;&gt;""),TONGHOP!$M965,"")</f>
        <v/>
      </c>
      <c r="M965" s="3" t="str">
        <f>IF(AND(TONGHOP!$O965="ThiTN",TONGHOP!$P965="VĐ",TONGHOP!$J965="R",TONGHOP!$K965&lt;&gt;""),TONGHOP!$K965,"")</f>
        <v/>
      </c>
      <c r="N965" s="3" t="str">
        <f>IF(AND(TONGHOP!$O965="ThiTN",TONGHOP!$P965="VĐ",TONGHOP!$J965="R",TONGHOP!$K965&lt;&gt;""),TONGHOP!$M965,"")</f>
        <v/>
      </c>
      <c r="O965" s="3" t="str">
        <f>IF(AND(TONGHOP!$O965="ThiTN",TONGHOP!$P965="TH",TONGHOP!$J965="R",TONGHOP!$K965&lt;&gt;""),TONGHOP!$K965,"")</f>
        <v/>
      </c>
      <c r="P965" s="3" t="str">
        <f>IF(AND(TONGHOP!$O965="ThiTN",TONGHOP!$P965="TH",TONGHOP!$J965="R",TONGHOP!$K965&lt;&gt;""),TONGHOP!$M965,"")</f>
        <v/>
      </c>
    </row>
    <row r="966" spans="1:16">
      <c r="A966" s="3" t="str">
        <f>IF(AND(TONGHOP!$O966="KTHP",TONGHOP!$P966="LT",TONGHOP!$J966="R",TONGHOP!$K966&lt;&gt;""),TONGHOP!$K966,"")</f>
        <v>Nguyễn Ngọc Tuyên</v>
      </c>
      <c r="B966" s="3">
        <f>IF(AND(TONGHOP!$O966="KTHP",TONGHOP!$P966="LT",TONGHOP!$J966="R",TONGHOP!$K966&lt;&gt;""),TONGHOP!$M966,"")</f>
        <v>2</v>
      </c>
      <c r="C966" s="3" t="str">
        <f>IF(AND(TONGHOP!$O966="KTHP",TONGHOP!$P966="TN",TONGHOP!$J966="R",TONGHOP!$K966&lt;&gt;""),TONGHOP!$K966,"")</f>
        <v/>
      </c>
      <c r="D966" s="3" t="str">
        <f>IF(AND(TONGHOP!$O966="KTHP",TONGHOP!$P966="TN",TONGHOP!$J966="R",TONGHOP!$K966&lt;&gt;""),TONGHOP!$M966,"")</f>
        <v/>
      </c>
      <c r="E966" s="3" t="str">
        <f>IF(AND(TONGHOP!$O966="KTHP",TONGHOP!$P966="VD",TONGHOP!$J966="R",TONGHOP!$K966&lt;&gt;""),TONGHOP!$K966,"")</f>
        <v/>
      </c>
      <c r="F966" s="3" t="str">
        <f>IF(AND(TONGHOP!$O966="KTHP",TONGHOP!$P966="VD",TONGHOP!$J966="R",TONGHOP!$K966&lt;&gt;""),TONGHOP!$M966,"")</f>
        <v/>
      </c>
      <c r="G966" s="3" t="str">
        <f>IF(AND(TONGHOP!$O966="KTHP",TONGHOP!$P966="TH",TONGHOP!$J966="R",TONGHOP!$K966&lt;&gt;""),TONGHOP!$K966,"")</f>
        <v/>
      </c>
      <c r="H966" s="3" t="str">
        <f>IF(AND(TONGHOP!$O966="KTHP",TONGHOP!$P966="TH",TONGHOP!$J966="R",TONGHOP!$K966&lt;&gt;""),TONGHOP!$M966,"")</f>
        <v/>
      </c>
      <c r="I966" s="3" t="str">
        <f>IF(AND(TONGHOP!$O966="ThiTN",TONGHOP!$P966="LT",TONGHOP!$J966="R",TONGHOP!$K966&lt;&gt;""),TONGHOP!$K966,"")</f>
        <v/>
      </c>
      <c r="J966" s="3" t="str">
        <f>IF(AND(TONGHOP!$O966="ThiTN",TONGHOP!$P966="LT",TONGHOP!$J966="R",TONGHOP!$K966&lt;&gt;""),TONGHOP!$M966,"")</f>
        <v/>
      </c>
      <c r="K966" s="3" t="str">
        <f>IF(AND(TONGHOP!$O966="ThiTN",TONGHOP!$P966="TN",TONGHOP!$J966="R",TONGHOP!$K966&lt;&gt;""),TONGHOP!$K966,"")</f>
        <v/>
      </c>
      <c r="L966" s="3" t="str">
        <f>IF(AND(TONGHOP!$O966="ThiTN",TONGHOP!$P966="TN",TONGHOP!$J966="R",TONGHOP!$K966&lt;&gt;""),TONGHOP!$M966,"")</f>
        <v/>
      </c>
      <c r="M966" s="3" t="str">
        <f>IF(AND(TONGHOP!$O966="ThiTN",TONGHOP!$P966="VĐ",TONGHOP!$J966="R",TONGHOP!$K966&lt;&gt;""),TONGHOP!$K966,"")</f>
        <v/>
      </c>
      <c r="N966" s="3" t="str">
        <f>IF(AND(TONGHOP!$O966="ThiTN",TONGHOP!$P966="VĐ",TONGHOP!$J966="R",TONGHOP!$K966&lt;&gt;""),TONGHOP!$M966,"")</f>
        <v/>
      </c>
      <c r="O966" s="3" t="str">
        <f>IF(AND(TONGHOP!$O966="ThiTN",TONGHOP!$P966="TH",TONGHOP!$J966="R",TONGHOP!$K966&lt;&gt;""),TONGHOP!$K966,"")</f>
        <v/>
      </c>
      <c r="P966" s="3" t="str">
        <f>IF(AND(TONGHOP!$O966="ThiTN",TONGHOP!$P966="TH",TONGHOP!$J966="R",TONGHOP!$K966&lt;&gt;""),TONGHOP!$M966,"")</f>
        <v/>
      </c>
    </row>
    <row r="967" spans="1:16">
      <c r="A967" s="3" t="str">
        <f>IF(AND(TONGHOP!$O967="KTHP",TONGHOP!$P967="LT",TONGHOP!$J967="R",TONGHOP!$K967&lt;&gt;""),TONGHOP!$K967,"")</f>
        <v/>
      </c>
      <c r="B967" s="3" t="str">
        <f>IF(AND(TONGHOP!$O967="KTHP",TONGHOP!$P967="LT",TONGHOP!$J967="R",TONGHOP!$K967&lt;&gt;""),TONGHOP!$M967,"")</f>
        <v/>
      </c>
      <c r="C967" s="3" t="str">
        <f>IF(AND(TONGHOP!$O967="KTHP",TONGHOP!$P967="TN",TONGHOP!$J967="R",TONGHOP!$K967&lt;&gt;""),TONGHOP!$K967,"")</f>
        <v/>
      </c>
      <c r="D967" s="3" t="str">
        <f>IF(AND(TONGHOP!$O967="KTHP",TONGHOP!$P967="TN",TONGHOP!$J967="R",TONGHOP!$K967&lt;&gt;""),TONGHOP!$M967,"")</f>
        <v/>
      </c>
      <c r="E967" s="3" t="str">
        <f>IF(AND(TONGHOP!$O967="KTHP",TONGHOP!$P967="VD",TONGHOP!$J967="R",TONGHOP!$K967&lt;&gt;""),TONGHOP!$K967,"")</f>
        <v/>
      </c>
      <c r="F967" s="3" t="str">
        <f>IF(AND(TONGHOP!$O967="KTHP",TONGHOP!$P967="VD",TONGHOP!$J967="R",TONGHOP!$K967&lt;&gt;""),TONGHOP!$M967,"")</f>
        <v/>
      </c>
      <c r="G967" s="3" t="str">
        <f>IF(AND(TONGHOP!$O967="KTHP",TONGHOP!$P967="TH",TONGHOP!$J967="R",TONGHOP!$K967&lt;&gt;""),TONGHOP!$K967,"")</f>
        <v/>
      </c>
      <c r="H967" s="3" t="str">
        <f>IF(AND(TONGHOP!$O967="KTHP",TONGHOP!$P967="TH",TONGHOP!$J967="R",TONGHOP!$K967&lt;&gt;""),TONGHOP!$M967,"")</f>
        <v/>
      </c>
      <c r="I967" s="3" t="str">
        <f>IF(AND(TONGHOP!$O967="ThiTN",TONGHOP!$P967="LT",TONGHOP!$J967="R",TONGHOP!$K967&lt;&gt;""),TONGHOP!$K967,"")</f>
        <v/>
      </c>
      <c r="J967" s="3" t="str">
        <f>IF(AND(TONGHOP!$O967="ThiTN",TONGHOP!$P967="LT",TONGHOP!$J967="R",TONGHOP!$K967&lt;&gt;""),TONGHOP!$M967,"")</f>
        <v/>
      </c>
      <c r="K967" s="3" t="str">
        <f>IF(AND(TONGHOP!$O967="ThiTN",TONGHOP!$P967="TN",TONGHOP!$J967="R",TONGHOP!$K967&lt;&gt;""),TONGHOP!$K967,"")</f>
        <v/>
      </c>
      <c r="L967" s="3" t="str">
        <f>IF(AND(TONGHOP!$O967="ThiTN",TONGHOP!$P967="TN",TONGHOP!$J967="R",TONGHOP!$K967&lt;&gt;""),TONGHOP!$M967,"")</f>
        <v/>
      </c>
      <c r="M967" s="3" t="str">
        <f>IF(AND(TONGHOP!$O967="ThiTN",TONGHOP!$P967="VĐ",TONGHOP!$J967="R",TONGHOP!$K967&lt;&gt;""),TONGHOP!$K967,"")</f>
        <v/>
      </c>
      <c r="N967" s="3" t="str">
        <f>IF(AND(TONGHOP!$O967="ThiTN",TONGHOP!$P967="VĐ",TONGHOP!$J967="R",TONGHOP!$K967&lt;&gt;""),TONGHOP!$M967,"")</f>
        <v/>
      </c>
      <c r="O967" s="3" t="str">
        <f>IF(AND(TONGHOP!$O967="ThiTN",TONGHOP!$P967="TH",TONGHOP!$J967="R",TONGHOP!$K967&lt;&gt;""),TONGHOP!$K967,"")</f>
        <v/>
      </c>
      <c r="P967" s="3" t="str">
        <f>IF(AND(TONGHOP!$O967="ThiTN",TONGHOP!$P967="TH",TONGHOP!$J967="R",TONGHOP!$K967&lt;&gt;""),TONGHOP!$M967,"")</f>
        <v/>
      </c>
    </row>
    <row r="968" spans="1:16">
      <c r="A968" s="3" t="str">
        <f>IF(AND(TONGHOP!$O968="KTHP",TONGHOP!$P968="LT",TONGHOP!$J968="R",TONGHOP!$K968&lt;&gt;""),TONGHOP!$K968,"")</f>
        <v/>
      </c>
      <c r="B968" s="3" t="str">
        <f>IF(AND(TONGHOP!$O968="KTHP",TONGHOP!$P968="LT",TONGHOP!$J968="R",TONGHOP!$K968&lt;&gt;""),TONGHOP!$M968,"")</f>
        <v/>
      </c>
      <c r="C968" s="3" t="str">
        <f>IF(AND(TONGHOP!$O968="KTHP",TONGHOP!$P968="TN",TONGHOP!$J968="R",TONGHOP!$K968&lt;&gt;""),TONGHOP!$K968,"")</f>
        <v/>
      </c>
      <c r="D968" s="3" t="str">
        <f>IF(AND(TONGHOP!$O968="KTHP",TONGHOP!$P968="TN",TONGHOP!$J968="R",TONGHOP!$K968&lt;&gt;""),TONGHOP!$M968,"")</f>
        <v/>
      </c>
      <c r="E968" s="3" t="str">
        <f>IF(AND(TONGHOP!$O968="KTHP",TONGHOP!$P968="VD",TONGHOP!$J968="R",TONGHOP!$K968&lt;&gt;""),TONGHOP!$K968,"")</f>
        <v/>
      </c>
      <c r="F968" s="3" t="str">
        <f>IF(AND(TONGHOP!$O968="KTHP",TONGHOP!$P968="VD",TONGHOP!$J968="R",TONGHOP!$K968&lt;&gt;""),TONGHOP!$M968,"")</f>
        <v/>
      </c>
      <c r="G968" s="3" t="str">
        <f>IF(AND(TONGHOP!$O968="KTHP",TONGHOP!$P968="TH",TONGHOP!$J968="R",TONGHOP!$K968&lt;&gt;""),TONGHOP!$K968,"")</f>
        <v/>
      </c>
      <c r="H968" s="3" t="str">
        <f>IF(AND(TONGHOP!$O968="KTHP",TONGHOP!$P968="TH",TONGHOP!$J968="R",TONGHOP!$K968&lt;&gt;""),TONGHOP!$M968,"")</f>
        <v/>
      </c>
      <c r="I968" s="3" t="str">
        <f>IF(AND(TONGHOP!$O968="ThiTN",TONGHOP!$P968="LT",TONGHOP!$J968="R",TONGHOP!$K968&lt;&gt;""),TONGHOP!$K968,"")</f>
        <v/>
      </c>
      <c r="J968" s="3" t="str">
        <f>IF(AND(TONGHOP!$O968="ThiTN",TONGHOP!$P968="LT",TONGHOP!$J968="R",TONGHOP!$K968&lt;&gt;""),TONGHOP!$M968,"")</f>
        <v/>
      </c>
      <c r="K968" s="3" t="str">
        <f>IF(AND(TONGHOP!$O968="ThiTN",TONGHOP!$P968="TN",TONGHOP!$J968="R",TONGHOP!$K968&lt;&gt;""),TONGHOP!$K968,"")</f>
        <v/>
      </c>
      <c r="L968" s="3" t="str">
        <f>IF(AND(TONGHOP!$O968="ThiTN",TONGHOP!$P968="TN",TONGHOP!$J968="R",TONGHOP!$K968&lt;&gt;""),TONGHOP!$M968,"")</f>
        <v/>
      </c>
      <c r="M968" s="3" t="str">
        <f>IF(AND(TONGHOP!$O968="ThiTN",TONGHOP!$P968="VĐ",TONGHOP!$J968="R",TONGHOP!$K968&lt;&gt;""),TONGHOP!$K968,"")</f>
        <v/>
      </c>
      <c r="N968" s="3" t="str">
        <f>IF(AND(TONGHOP!$O968="ThiTN",TONGHOP!$P968="VĐ",TONGHOP!$J968="R",TONGHOP!$K968&lt;&gt;""),TONGHOP!$M968,"")</f>
        <v/>
      </c>
      <c r="O968" s="3" t="str">
        <f>IF(AND(TONGHOP!$O968="ThiTN",TONGHOP!$P968="TH",TONGHOP!$J968="R",TONGHOP!$K968&lt;&gt;""),TONGHOP!$K968,"")</f>
        <v/>
      </c>
      <c r="P968" s="3" t="str">
        <f>IF(AND(TONGHOP!$O968="ThiTN",TONGHOP!$P968="TH",TONGHOP!$J968="R",TONGHOP!$K968&lt;&gt;""),TONGHOP!$M968,"")</f>
        <v/>
      </c>
    </row>
    <row r="969" spans="1:16">
      <c r="A969" s="3" t="str">
        <f>IF(AND(TONGHOP!$O969="KTHP",TONGHOP!$P969="LT",TONGHOP!$J969="R",TONGHOP!$K969&lt;&gt;""),TONGHOP!$K969,"")</f>
        <v/>
      </c>
      <c r="B969" s="3" t="str">
        <f>IF(AND(TONGHOP!$O969="KTHP",TONGHOP!$P969="LT",TONGHOP!$J969="R",TONGHOP!$K969&lt;&gt;""),TONGHOP!$M969,"")</f>
        <v/>
      </c>
      <c r="C969" s="3" t="str">
        <f>IF(AND(TONGHOP!$O969="KTHP",TONGHOP!$P969="TN",TONGHOP!$J969="R",TONGHOP!$K969&lt;&gt;""),TONGHOP!$K969,"")</f>
        <v/>
      </c>
      <c r="D969" s="3" t="str">
        <f>IF(AND(TONGHOP!$O969="KTHP",TONGHOP!$P969="TN",TONGHOP!$J969="R",TONGHOP!$K969&lt;&gt;""),TONGHOP!$M969,"")</f>
        <v/>
      </c>
      <c r="E969" s="3" t="str">
        <f>IF(AND(TONGHOP!$O969="KTHP",TONGHOP!$P969="VD",TONGHOP!$J969="R",TONGHOP!$K969&lt;&gt;""),TONGHOP!$K969,"")</f>
        <v/>
      </c>
      <c r="F969" s="3" t="str">
        <f>IF(AND(TONGHOP!$O969="KTHP",TONGHOP!$P969="VD",TONGHOP!$J969="R",TONGHOP!$K969&lt;&gt;""),TONGHOP!$M969,"")</f>
        <v/>
      </c>
      <c r="G969" s="3" t="str">
        <f>IF(AND(TONGHOP!$O969="KTHP",TONGHOP!$P969="TH",TONGHOP!$J969="R",TONGHOP!$K969&lt;&gt;""),TONGHOP!$K969,"")</f>
        <v/>
      </c>
      <c r="H969" s="3" t="str">
        <f>IF(AND(TONGHOP!$O969="KTHP",TONGHOP!$P969="TH",TONGHOP!$J969="R",TONGHOP!$K969&lt;&gt;""),TONGHOP!$M969,"")</f>
        <v/>
      </c>
      <c r="I969" s="3" t="str">
        <f>IF(AND(TONGHOP!$O969="ThiTN",TONGHOP!$P969="LT",TONGHOP!$J969="R",TONGHOP!$K969&lt;&gt;""),TONGHOP!$K969,"")</f>
        <v/>
      </c>
      <c r="J969" s="3" t="str">
        <f>IF(AND(TONGHOP!$O969="ThiTN",TONGHOP!$P969="LT",TONGHOP!$J969="R",TONGHOP!$K969&lt;&gt;""),TONGHOP!$M969,"")</f>
        <v/>
      </c>
      <c r="K969" s="3" t="str">
        <f>IF(AND(TONGHOP!$O969="ThiTN",TONGHOP!$P969="TN",TONGHOP!$J969="R",TONGHOP!$K969&lt;&gt;""),TONGHOP!$K969,"")</f>
        <v/>
      </c>
      <c r="L969" s="3" t="str">
        <f>IF(AND(TONGHOP!$O969="ThiTN",TONGHOP!$P969="TN",TONGHOP!$J969="R",TONGHOP!$K969&lt;&gt;""),TONGHOP!$M969,"")</f>
        <v/>
      </c>
      <c r="M969" s="3" t="str">
        <f>IF(AND(TONGHOP!$O969="ThiTN",TONGHOP!$P969="VĐ",TONGHOP!$J969="R",TONGHOP!$K969&lt;&gt;""),TONGHOP!$K969,"")</f>
        <v/>
      </c>
      <c r="N969" s="3" t="str">
        <f>IF(AND(TONGHOP!$O969="ThiTN",TONGHOP!$P969="VĐ",TONGHOP!$J969="R",TONGHOP!$K969&lt;&gt;""),TONGHOP!$M969,"")</f>
        <v/>
      </c>
      <c r="O969" s="3" t="str">
        <f>IF(AND(TONGHOP!$O969="ThiTN",TONGHOP!$P969="TH",TONGHOP!$J969="R",TONGHOP!$K969&lt;&gt;""),TONGHOP!$K969,"")</f>
        <v/>
      </c>
      <c r="P969" s="3" t="str">
        <f>IF(AND(TONGHOP!$O969="ThiTN",TONGHOP!$P969="TH",TONGHOP!$J969="R",TONGHOP!$K969&lt;&gt;""),TONGHOP!$M969,"")</f>
        <v/>
      </c>
    </row>
    <row r="970" spans="1:16">
      <c r="A970" s="3" t="str">
        <f>IF(AND(TONGHOP!$O970="KTHP",TONGHOP!$P970="LT",TONGHOP!$J970="R",TONGHOP!$K970&lt;&gt;""),TONGHOP!$K970,"")</f>
        <v/>
      </c>
      <c r="B970" s="3" t="str">
        <f>IF(AND(TONGHOP!$O970="KTHP",TONGHOP!$P970="LT",TONGHOP!$J970="R",TONGHOP!$K970&lt;&gt;""),TONGHOP!$M970,"")</f>
        <v/>
      </c>
      <c r="C970" s="3" t="str">
        <f>IF(AND(TONGHOP!$O970="KTHP",TONGHOP!$P970="TN",TONGHOP!$J970="R",TONGHOP!$K970&lt;&gt;""),TONGHOP!$K970,"")</f>
        <v>Hà Quốc Bảo</v>
      </c>
      <c r="D970" s="3">
        <f>IF(AND(TONGHOP!$O970="KTHP",TONGHOP!$P970="TN",TONGHOP!$J970="R",TONGHOP!$K970&lt;&gt;""),TONGHOP!$M970,"")</f>
        <v>2</v>
      </c>
      <c r="E970" s="3" t="str">
        <f>IF(AND(TONGHOP!$O970="KTHP",TONGHOP!$P970="VD",TONGHOP!$J970="R",TONGHOP!$K970&lt;&gt;""),TONGHOP!$K970,"")</f>
        <v/>
      </c>
      <c r="F970" s="3" t="str">
        <f>IF(AND(TONGHOP!$O970="KTHP",TONGHOP!$P970="VD",TONGHOP!$J970="R",TONGHOP!$K970&lt;&gt;""),TONGHOP!$M970,"")</f>
        <v/>
      </c>
      <c r="G970" s="3" t="str">
        <f>IF(AND(TONGHOP!$O970="KTHP",TONGHOP!$P970="TH",TONGHOP!$J970="R",TONGHOP!$K970&lt;&gt;""),TONGHOP!$K970,"")</f>
        <v/>
      </c>
      <c r="H970" s="3" t="str">
        <f>IF(AND(TONGHOP!$O970="KTHP",TONGHOP!$P970="TH",TONGHOP!$J970="R",TONGHOP!$K970&lt;&gt;""),TONGHOP!$M970,"")</f>
        <v/>
      </c>
      <c r="I970" s="3" t="str">
        <f>IF(AND(TONGHOP!$O970="ThiTN",TONGHOP!$P970="LT",TONGHOP!$J970="R",TONGHOP!$K970&lt;&gt;""),TONGHOP!$K970,"")</f>
        <v/>
      </c>
      <c r="J970" s="3" t="str">
        <f>IF(AND(TONGHOP!$O970="ThiTN",TONGHOP!$P970="LT",TONGHOP!$J970="R",TONGHOP!$K970&lt;&gt;""),TONGHOP!$M970,"")</f>
        <v/>
      </c>
      <c r="K970" s="3" t="str">
        <f>IF(AND(TONGHOP!$O970="ThiTN",TONGHOP!$P970="TN",TONGHOP!$J970="R",TONGHOP!$K970&lt;&gt;""),TONGHOP!$K970,"")</f>
        <v/>
      </c>
      <c r="L970" s="3" t="str">
        <f>IF(AND(TONGHOP!$O970="ThiTN",TONGHOP!$P970="TN",TONGHOP!$J970="R",TONGHOP!$K970&lt;&gt;""),TONGHOP!$M970,"")</f>
        <v/>
      </c>
      <c r="M970" s="3" t="str">
        <f>IF(AND(TONGHOP!$O970="ThiTN",TONGHOP!$P970="VĐ",TONGHOP!$J970="R",TONGHOP!$K970&lt;&gt;""),TONGHOP!$K970,"")</f>
        <v/>
      </c>
      <c r="N970" s="3" t="str">
        <f>IF(AND(TONGHOP!$O970="ThiTN",TONGHOP!$P970="VĐ",TONGHOP!$J970="R",TONGHOP!$K970&lt;&gt;""),TONGHOP!$M970,"")</f>
        <v/>
      </c>
      <c r="O970" s="3" t="str">
        <f>IF(AND(TONGHOP!$O970="ThiTN",TONGHOP!$P970="TH",TONGHOP!$J970="R",TONGHOP!$K970&lt;&gt;""),TONGHOP!$K970,"")</f>
        <v/>
      </c>
      <c r="P970" s="3" t="str">
        <f>IF(AND(TONGHOP!$O970="ThiTN",TONGHOP!$P970="TH",TONGHOP!$J970="R",TONGHOP!$K970&lt;&gt;""),TONGHOP!$M970,"")</f>
        <v/>
      </c>
    </row>
    <row r="971" spans="1:16">
      <c r="A971" s="3" t="str">
        <f>IF(AND(TONGHOP!$O971="KTHP",TONGHOP!$P971="LT",TONGHOP!$J971="R",TONGHOP!$K971&lt;&gt;""),TONGHOP!$K971,"")</f>
        <v>Hà Quốc Bảo</v>
      </c>
      <c r="B971" s="3">
        <f>IF(AND(TONGHOP!$O971="KTHP",TONGHOP!$P971="LT",TONGHOP!$J971="R",TONGHOP!$K971&lt;&gt;""),TONGHOP!$M971,"")</f>
        <v>2</v>
      </c>
      <c r="C971" s="3" t="str">
        <f>IF(AND(TONGHOP!$O971="KTHP",TONGHOP!$P971="TN",TONGHOP!$J971="R",TONGHOP!$K971&lt;&gt;""),TONGHOP!$K971,"")</f>
        <v/>
      </c>
      <c r="D971" s="3" t="str">
        <f>IF(AND(TONGHOP!$O971="KTHP",TONGHOP!$P971="TN",TONGHOP!$J971="R",TONGHOP!$K971&lt;&gt;""),TONGHOP!$M971,"")</f>
        <v/>
      </c>
      <c r="E971" s="3" t="str">
        <f>IF(AND(TONGHOP!$O971="KTHP",TONGHOP!$P971="VD",TONGHOP!$J971="R",TONGHOP!$K971&lt;&gt;""),TONGHOP!$K971,"")</f>
        <v/>
      </c>
      <c r="F971" s="3" t="str">
        <f>IF(AND(TONGHOP!$O971="KTHP",TONGHOP!$P971="VD",TONGHOP!$J971="R",TONGHOP!$K971&lt;&gt;""),TONGHOP!$M971,"")</f>
        <v/>
      </c>
      <c r="G971" s="3" t="str">
        <f>IF(AND(TONGHOP!$O971="KTHP",TONGHOP!$P971="TH",TONGHOP!$J971="R",TONGHOP!$K971&lt;&gt;""),TONGHOP!$K971,"")</f>
        <v/>
      </c>
      <c r="H971" s="3" t="str">
        <f>IF(AND(TONGHOP!$O971="KTHP",TONGHOP!$P971="TH",TONGHOP!$J971="R",TONGHOP!$K971&lt;&gt;""),TONGHOP!$M971,"")</f>
        <v/>
      </c>
      <c r="I971" s="3" t="str">
        <f>IF(AND(TONGHOP!$O971="ThiTN",TONGHOP!$P971="LT",TONGHOP!$J971="R",TONGHOP!$K971&lt;&gt;""),TONGHOP!$K971,"")</f>
        <v/>
      </c>
      <c r="J971" s="3" t="str">
        <f>IF(AND(TONGHOP!$O971="ThiTN",TONGHOP!$P971="LT",TONGHOP!$J971="R",TONGHOP!$K971&lt;&gt;""),TONGHOP!$M971,"")</f>
        <v/>
      </c>
      <c r="K971" s="3" t="str">
        <f>IF(AND(TONGHOP!$O971="ThiTN",TONGHOP!$P971="TN",TONGHOP!$J971="R",TONGHOP!$K971&lt;&gt;""),TONGHOP!$K971,"")</f>
        <v/>
      </c>
      <c r="L971" s="3" t="str">
        <f>IF(AND(TONGHOP!$O971="ThiTN",TONGHOP!$P971="TN",TONGHOP!$J971="R",TONGHOP!$K971&lt;&gt;""),TONGHOP!$M971,"")</f>
        <v/>
      </c>
      <c r="M971" s="3" t="str">
        <f>IF(AND(TONGHOP!$O971="ThiTN",TONGHOP!$P971="VĐ",TONGHOP!$J971="R",TONGHOP!$K971&lt;&gt;""),TONGHOP!$K971,"")</f>
        <v/>
      </c>
      <c r="N971" s="3" t="str">
        <f>IF(AND(TONGHOP!$O971="ThiTN",TONGHOP!$P971="VĐ",TONGHOP!$J971="R",TONGHOP!$K971&lt;&gt;""),TONGHOP!$M971,"")</f>
        <v/>
      </c>
      <c r="O971" s="3" t="str">
        <f>IF(AND(TONGHOP!$O971="ThiTN",TONGHOP!$P971="TH",TONGHOP!$J971="R",TONGHOP!$K971&lt;&gt;""),TONGHOP!$K971,"")</f>
        <v/>
      </c>
      <c r="P971" s="3" t="str">
        <f>IF(AND(TONGHOP!$O971="ThiTN",TONGHOP!$P971="TH",TONGHOP!$J971="R",TONGHOP!$K971&lt;&gt;""),TONGHOP!$M971,"")</f>
        <v/>
      </c>
    </row>
    <row r="972" spans="1:16">
      <c r="A972" s="3" t="str">
        <f>IF(AND(TONGHOP!$O972="KTHP",TONGHOP!$P972="LT",TONGHOP!$J972="R",TONGHOP!$K972&lt;&gt;""),TONGHOP!$K972,"")</f>
        <v>Hà Quốc Bảo</v>
      </c>
      <c r="B972" s="3">
        <f>IF(AND(TONGHOP!$O972="KTHP",TONGHOP!$P972="LT",TONGHOP!$J972="R",TONGHOP!$K972&lt;&gt;""),TONGHOP!$M972,"")</f>
        <v>2</v>
      </c>
      <c r="C972" s="3" t="str">
        <f>IF(AND(TONGHOP!$O972="KTHP",TONGHOP!$P972="TN",TONGHOP!$J972="R",TONGHOP!$K972&lt;&gt;""),TONGHOP!$K972,"")</f>
        <v/>
      </c>
      <c r="D972" s="3" t="str">
        <f>IF(AND(TONGHOP!$O972="KTHP",TONGHOP!$P972="TN",TONGHOP!$J972="R",TONGHOP!$K972&lt;&gt;""),TONGHOP!$M972,"")</f>
        <v/>
      </c>
      <c r="E972" s="3" t="str">
        <f>IF(AND(TONGHOP!$O972="KTHP",TONGHOP!$P972="VD",TONGHOP!$J972="R",TONGHOP!$K972&lt;&gt;""),TONGHOP!$K972,"")</f>
        <v/>
      </c>
      <c r="F972" s="3" t="str">
        <f>IF(AND(TONGHOP!$O972="KTHP",TONGHOP!$P972="VD",TONGHOP!$J972="R",TONGHOP!$K972&lt;&gt;""),TONGHOP!$M972,"")</f>
        <v/>
      </c>
      <c r="G972" s="3" t="str">
        <f>IF(AND(TONGHOP!$O972="KTHP",TONGHOP!$P972="TH",TONGHOP!$J972="R",TONGHOP!$K972&lt;&gt;""),TONGHOP!$K972,"")</f>
        <v/>
      </c>
      <c r="H972" s="3" t="str">
        <f>IF(AND(TONGHOP!$O972="KTHP",TONGHOP!$P972="TH",TONGHOP!$J972="R",TONGHOP!$K972&lt;&gt;""),TONGHOP!$M972,"")</f>
        <v/>
      </c>
      <c r="I972" s="3" t="str">
        <f>IF(AND(TONGHOP!$O972="ThiTN",TONGHOP!$P972="LT",TONGHOP!$J972="R",TONGHOP!$K972&lt;&gt;""),TONGHOP!$K972,"")</f>
        <v/>
      </c>
      <c r="J972" s="3" t="str">
        <f>IF(AND(TONGHOP!$O972="ThiTN",TONGHOP!$P972="LT",TONGHOP!$J972="R",TONGHOP!$K972&lt;&gt;""),TONGHOP!$M972,"")</f>
        <v/>
      </c>
      <c r="K972" s="3" t="str">
        <f>IF(AND(TONGHOP!$O972="ThiTN",TONGHOP!$P972="TN",TONGHOP!$J972="R",TONGHOP!$K972&lt;&gt;""),TONGHOP!$K972,"")</f>
        <v/>
      </c>
      <c r="L972" s="3" t="str">
        <f>IF(AND(TONGHOP!$O972="ThiTN",TONGHOP!$P972="TN",TONGHOP!$J972="R",TONGHOP!$K972&lt;&gt;""),TONGHOP!$M972,"")</f>
        <v/>
      </c>
      <c r="M972" s="3" t="str">
        <f>IF(AND(TONGHOP!$O972="ThiTN",TONGHOP!$P972="VĐ",TONGHOP!$J972="R",TONGHOP!$K972&lt;&gt;""),TONGHOP!$K972,"")</f>
        <v/>
      </c>
      <c r="N972" s="3" t="str">
        <f>IF(AND(TONGHOP!$O972="ThiTN",TONGHOP!$P972="VĐ",TONGHOP!$J972="R",TONGHOP!$K972&lt;&gt;""),TONGHOP!$M972,"")</f>
        <v/>
      </c>
      <c r="O972" s="3" t="str">
        <f>IF(AND(TONGHOP!$O972="ThiTN",TONGHOP!$P972="TH",TONGHOP!$J972="R",TONGHOP!$K972&lt;&gt;""),TONGHOP!$K972,"")</f>
        <v/>
      </c>
      <c r="P972" s="3" t="str">
        <f>IF(AND(TONGHOP!$O972="ThiTN",TONGHOP!$P972="TH",TONGHOP!$J972="R",TONGHOP!$K972&lt;&gt;""),TONGHOP!$M972,"")</f>
        <v/>
      </c>
    </row>
    <row r="973" spans="1:16">
      <c r="A973" s="3" t="str">
        <f>IF(AND(TONGHOP!$O973="KTHP",TONGHOP!$P973="LT",TONGHOP!$J973="R",TONGHOP!$K973&lt;&gt;""),TONGHOP!$K973,"")</f>
        <v>Hà Quốc Bảo</v>
      </c>
      <c r="B973" s="3">
        <f>IF(AND(TONGHOP!$O973="KTHP",TONGHOP!$P973="LT",TONGHOP!$J973="R",TONGHOP!$K973&lt;&gt;""),TONGHOP!$M973,"")</f>
        <v>2</v>
      </c>
      <c r="C973" s="3" t="str">
        <f>IF(AND(TONGHOP!$O973="KTHP",TONGHOP!$P973="TN",TONGHOP!$J973="R",TONGHOP!$K973&lt;&gt;""),TONGHOP!$K973,"")</f>
        <v/>
      </c>
      <c r="D973" s="3" t="str">
        <f>IF(AND(TONGHOP!$O973="KTHP",TONGHOP!$P973="TN",TONGHOP!$J973="R",TONGHOP!$K973&lt;&gt;""),TONGHOP!$M973,"")</f>
        <v/>
      </c>
      <c r="E973" s="3" t="str">
        <f>IF(AND(TONGHOP!$O973="KTHP",TONGHOP!$P973="VD",TONGHOP!$J973="R",TONGHOP!$K973&lt;&gt;""),TONGHOP!$K973,"")</f>
        <v/>
      </c>
      <c r="F973" s="3" t="str">
        <f>IF(AND(TONGHOP!$O973="KTHP",TONGHOP!$P973="VD",TONGHOP!$J973="R",TONGHOP!$K973&lt;&gt;""),TONGHOP!$M973,"")</f>
        <v/>
      </c>
      <c r="G973" s="3" t="str">
        <f>IF(AND(TONGHOP!$O973="KTHP",TONGHOP!$P973="TH",TONGHOP!$J973="R",TONGHOP!$K973&lt;&gt;""),TONGHOP!$K973,"")</f>
        <v/>
      </c>
      <c r="H973" s="3" t="str">
        <f>IF(AND(TONGHOP!$O973="KTHP",TONGHOP!$P973="TH",TONGHOP!$J973="R",TONGHOP!$K973&lt;&gt;""),TONGHOP!$M973,"")</f>
        <v/>
      </c>
      <c r="I973" s="3" t="str">
        <f>IF(AND(TONGHOP!$O973="ThiTN",TONGHOP!$P973="LT",TONGHOP!$J973="R",TONGHOP!$K973&lt;&gt;""),TONGHOP!$K973,"")</f>
        <v/>
      </c>
      <c r="J973" s="3" t="str">
        <f>IF(AND(TONGHOP!$O973="ThiTN",TONGHOP!$P973="LT",TONGHOP!$J973="R",TONGHOP!$K973&lt;&gt;""),TONGHOP!$M973,"")</f>
        <v/>
      </c>
      <c r="K973" s="3" t="str">
        <f>IF(AND(TONGHOP!$O973="ThiTN",TONGHOP!$P973="TN",TONGHOP!$J973="R",TONGHOP!$K973&lt;&gt;""),TONGHOP!$K973,"")</f>
        <v/>
      </c>
      <c r="L973" s="3" t="str">
        <f>IF(AND(TONGHOP!$O973="ThiTN",TONGHOP!$P973="TN",TONGHOP!$J973="R",TONGHOP!$K973&lt;&gt;""),TONGHOP!$M973,"")</f>
        <v/>
      </c>
      <c r="M973" s="3" t="str">
        <f>IF(AND(TONGHOP!$O973="ThiTN",TONGHOP!$P973="VĐ",TONGHOP!$J973="R",TONGHOP!$K973&lt;&gt;""),TONGHOP!$K973,"")</f>
        <v/>
      </c>
      <c r="N973" s="3" t="str">
        <f>IF(AND(TONGHOP!$O973="ThiTN",TONGHOP!$P973="VĐ",TONGHOP!$J973="R",TONGHOP!$K973&lt;&gt;""),TONGHOP!$M973,"")</f>
        <v/>
      </c>
      <c r="O973" s="3" t="str">
        <f>IF(AND(TONGHOP!$O973="ThiTN",TONGHOP!$P973="TH",TONGHOP!$J973="R",TONGHOP!$K973&lt;&gt;""),TONGHOP!$K973,"")</f>
        <v/>
      </c>
      <c r="P973" s="3" t="str">
        <f>IF(AND(TONGHOP!$O973="ThiTN",TONGHOP!$P973="TH",TONGHOP!$J973="R",TONGHOP!$K973&lt;&gt;""),TONGHOP!$M973,"")</f>
        <v/>
      </c>
    </row>
    <row r="974" spans="1:16">
      <c r="A974" s="3" t="str">
        <f>IF(AND(TONGHOP!$O974="KTHP",TONGHOP!$P974="LT",TONGHOP!$J974="R",TONGHOP!$K974&lt;&gt;""),TONGHOP!$K974,"")</f>
        <v>Vũ Quang Khải</v>
      </c>
      <c r="B974" s="3">
        <f>IF(AND(TONGHOP!$O974="KTHP",TONGHOP!$P974="LT",TONGHOP!$J974="R",TONGHOP!$K974&lt;&gt;""),TONGHOP!$M974,"")</f>
        <v>5</v>
      </c>
      <c r="C974" s="3" t="str">
        <f>IF(AND(TONGHOP!$O974="KTHP",TONGHOP!$P974="TN",TONGHOP!$J974="R",TONGHOP!$K974&lt;&gt;""),TONGHOP!$K974,"")</f>
        <v/>
      </c>
      <c r="D974" s="3" t="str">
        <f>IF(AND(TONGHOP!$O974="KTHP",TONGHOP!$P974="TN",TONGHOP!$J974="R",TONGHOP!$K974&lt;&gt;""),TONGHOP!$M974,"")</f>
        <v/>
      </c>
      <c r="E974" s="3" t="str">
        <f>IF(AND(TONGHOP!$O974="KTHP",TONGHOP!$P974="VD",TONGHOP!$J974="R",TONGHOP!$K974&lt;&gt;""),TONGHOP!$K974,"")</f>
        <v/>
      </c>
      <c r="F974" s="3" t="str">
        <f>IF(AND(TONGHOP!$O974="KTHP",TONGHOP!$P974="VD",TONGHOP!$J974="R",TONGHOP!$K974&lt;&gt;""),TONGHOP!$M974,"")</f>
        <v/>
      </c>
      <c r="G974" s="3" t="str">
        <f>IF(AND(TONGHOP!$O974="KTHP",TONGHOP!$P974="TH",TONGHOP!$J974="R",TONGHOP!$K974&lt;&gt;""),TONGHOP!$K974,"")</f>
        <v/>
      </c>
      <c r="H974" s="3" t="str">
        <f>IF(AND(TONGHOP!$O974="KTHP",TONGHOP!$P974="TH",TONGHOP!$J974="R",TONGHOP!$K974&lt;&gt;""),TONGHOP!$M974,"")</f>
        <v/>
      </c>
      <c r="I974" s="3" t="str">
        <f>IF(AND(TONGHOP!$O974="ThiTN",TONGHOP!$P974="LT",TONGHOP!$J974="R",TONGHOP!$K974&lt;&gt;""),TONGHOP!$K974,"")</f>
        <v/>
      </c>
      <c r="J974" s="3" t="str">
        <f>IF(AND(TONGHOP!$O974="ThiTN",TONGHOP!$P974="LT",TONGHOP!$J974="R",TONGHOP!$K974&lt;&gt;""),TONGHOP!$M974,"")</f>
        <v/>
      </c>
      <c r="K974" s="3" t="str">
        <f>IF(AND(TONGHOP!$O974="ThiTN",TONGHOP!$P974="TN",TONGHOP!$J974="R",TONGHOP!$K974&lt;&gt;""),TONGHOP!$K974,"")</f>
        <v/>
      </c>
      <c r="L974" s="3" t="str">
        <f>IF(AND(TONGHOP!$O974="ThiTN",TONGHOP!$P974="TN",TONGHOP!$J974="R",TONGHOP!$K974&lt;&gt;""),TONGHOP!$M974,"")</f>
        <v/>
      </c>
      <c r="M974" s="3" t="str">
        <f>IF(AND(TONGHOP!$O974="ThiTN",TONGHOP!$P974="VĐ",TONGHOP!$J974="R",TONGHOP!$K974&lt;&gt;""),TONGHOP!$K974,"")</f>
        <v/>
      </c>
      <c r="N974" s="3" t="str">
        <f>IF(AND(TONGHOP!$O974="ThiTN",TONGHOP!$P974="VĐ",TONGHOP!$J974="R",TONGHOP!$K974&lt;&gt;""),TONGHOP!$M974,"")</f>
        <v/>
      </c>
      <c r="O974" s="3" t="str">
        <f>IF(AND(TONGHOP!$O974="ThiTN",TONGHOP!$P974="TH",TONGHOP!$J974="R",TONGHOP!$K974&lt;&gt;""),TONGHOP!$K974,"")</f>
        <v/>
      </c>
      <c r="P974" s="3" t="str">
        <f>IF(AND(TONGHOP!$O974="ThiTN",TONGHOP!$P974="TH",TONGHOP!$J974="R",TONGHOP!$K974&lt;&gt;""),TONGHOP!$M974,"")</f>
        <v/>
      </c>
    </row>
    <row r="975" spans="1:16">
      <c r="A975" s="3" t="str">
        <f>IF(AND(TONGHOP!$O975="KTHP",TONGHOP!$P975="LT",TONGHOP!$J975="R",TONGHOP!$K975&lt;&gt;""),TONGHOP!$K975,"")</f>
        <v/>
      </c>
      <c r="B975" s="3" t="str">
        <f>IF(AND(TONGHOP!$O975="KTHP",TONGHOP!$P975="LT",TONGHOP!$J975="R",TONGHOP!$K975&lt;&gt;""),TONGHOP!$M975,"")</f>
        <v/>
      </c>
      <c r="C975" s="3" t="str">
        <f>IF(AND(TONGHOP!$O975="KTHP",TONGHOP!$P975="TN",TONGHOP!$J975="R",TONGHOP!$K975&lt;&gt;""),TONGHOP!$K975,"")</f>
        <v/>
      </c>
      <c r="D975" s="3" t="str">
        <f>IF(AND(TONGHOP!$O975="KTHP",TONGHOP!$P975="TN",TONGHOP!$J975="R",TONGHOP!$K975&lt;&gt;""),TONGHOP!$M975,"")</f>
        <v/>
      </c>
      <c r="E975" s="3" t="str">
        <f>IF(AND(TONGHOP!$O975="KTHP",TONGHOP!$P975="VD",TONGHOP!$J975="R",TONGHOP!$K975&lt;&gt;""),TONGHOP!$K975,"")</f>
        <v/>
      </c>
      <c r="F975" s="3" t="str">
        <f>IF(AND(TONGHOP!$O975="KTHP",TONGHOP!$P975="VD",TONGHOP!$J975="R",TONGHOP!$K975&lt;&gt;""),TONGHOP!$M975,"")</f>
        <v/>
      </c>
      <c r="G975" s="3" t="str">
        <f>IF(AND(TONGHOP!$O975="KTHP",TONGHOP!$P975="TH",TONGHOP!$J975="R",TONGHOP!$K975&lt;&gt;""),TONGHOP!$K975,"")</f>
        <v/>
      </c>
      <c r="H975" s="3" t="str">
        <f>IF(AND(TONGHOP!$O975="KTHP",TONGHOP!$P975="TH",TONGHOP!$J975="R",TONGHOP!$K975&lt;&gt;""),TONGHOP!$M975,"")</f>
        <v/>
      </c>
      <c r="I975" s="3" t="str">
        <f>IF(AND(TONGHOP!$O975="ThiTN",TONGHOP!$P975="LT",TONGHOP!$J975="R",TONGHOP!$K975&lt;&gt;""),TONGHOP!$K975,"")</f>
        <v/>
      </c>
      <c r="J975" s="3" t="str">
        <f>IF(AND(TONGHOP!$O975="ThiTN",TONGHOP!$P975="LT",TONGHOP!$J975="R",TONGHOP!$K975&lt;&gt;""),TONGHOP!$M975,"")</f>
        <v/>
      </c>
      <c r="K975" s="3" t="str">
        <f>IF(AND(TONGHOP!$O975="ThiTN",TONGHOP!$P975="TN",TONGHOP!$J975="R",TONGHOP!$K975&lt;&gt;""),TONGHOP!$K975,"")</f>
        <v/>
      </c>
      <c r="L975" s="3" t="str">
        <f>IF(AND(TONGHOP!$O975="ThiTN",TONGHOP!$P975="TN",TONGHOP!$J975="R",TONGHOP!$K975&lt;&gt;""),TONGHOP!$M975,"")</f>
        <v/>
      </c>
      <c r="M975" s="3" t="str">
        <f>IF(AND(TONGHOP!$O975="ThiTN",TONGHOP!$P975="VĐ",TONGHOP!$J975="R",TONGHOP!$K975&lt;&gt;""),TONGHOP!$K975,"")</f>
        <v/>
      </c>
      <c r="N975" s="3" t="str">
        <f>IF(AND(TONGHOP!$O975="ThiTN",TONGHOP!$P975="VĐ",TONGHOP!$J975="R",TONGHOP!$K975&lt;&gt;""),TONGHOP!$M975,"")</f>
        <v/>
      </c>
      <c r="O975" s="3" t="str">
        <f>IF(AND(TONGHOP!$O975="ThiTN",TONGHOP!$P975="TH",TONGHOP!$J975="R",TONGHOP!$K975&lt;&gt;""),TONGHOP!$K975,"")</f>
        <v/>
      </c>
      <c r="P975" s="3" t="str">
        <f>IF(AND(TONGHOP!$O975="ThiTN",TONGHOP!$P975="TH",TONGHOP!$J975="R",TONGHOP!$K975&lt;&gt;""),TONGHOP!$M975,"")</f>
        <v/>
      </c>
    </row>
    <row r="976" spans="1:16">
      <c r="A976" s="3" t="str">
        <f>IF(AND(TONGHOP!$O976="KTHP",TONGHOP!$P976="LT",TONGHOP!$J976="R",TONGHOP!$K976&lt;&gt;""),TONGHOP!$K976,"")</f>
        <v/>
      </c>
      <c r="B976" s="3" t="str">
        <f>IF(AND(TONGHOP!$O976="KTHP",TONGHOP!$P976="LT",TONGHOP!$J976="R",TONGHOP!$K976&lt;&gt;""),TONGHOP!$M976,"")</f>
        <v/>
      </c>
      <c r="C976" s="3" t="str">
        <f>IF(AND(TONGHOP!$O976="KTHP",TONGHOP!$P976="TN",TONGHOP!$J976="R",TONGHOP!$K976&lt;&gt;""),TONGHOP!$K976,"")</f>
        <v/>
      </c>
      <c r="D976" s="3" t="str">
        <f>IF(AND(TONGHOP!$O976="KTHP",TONGHOP!$P976="TN",TONGHOP!$J976="R",TONGHOP!$K976&lt;&gt;""),TONGHOP!$M976,"")</f>
        <v/>
      </c>
      <c r="E976" s="3" t="str">
        <f>IF(AND(TONGHOP!$O976="KTHP",TONGHOP!$P976="VD",TONGHOP!$J976="R",TONGHOP!$K976&lt;&gt;""),TONGHOP!$K976,"")</f>
        <v/>
      </c>
      <c r="F976" s="3" t="str">
        <f>IF(AND(TONGHOP!$O976="KTHP",TONGHOP!$P976="VD",TONGHOP!$J976="R",TONGHOP!$K976&lt;&gt;""),TONGHOP!$M976,"")</f>
        <v/>
      </c>
      <c r="G976" s="3" t="str">
        <f>IF(AND(TONGHOP!$O976="KTHP",TONGHOP!$P976="TH",TONGHOP!$J976="R",TONGHOP!$K976&lt;&gt;""),TONGHOP!$K976,"")</f>
        <v/>
      </c>
      <c r="H976" s="3" t="str">
        <f>IF(AND(TONGHOP!$O976="KTHP",TONGHOP!$P976="TH",TONGHOP!$J976="R",TONGHOP!$K976&lt;&gt;""),TONGHOP!$M976,"")</f>
        <v/>
      </c>
      <c r="I976" s="3" t="str">
        <f>IF(AND(TONGHOP!$O976="ThiTN",TONGHOP!$P976="LT",TONGHOP!$J976="R",TONGHOP!$K976&lt;&gt;""),TONGHOP!$K976,"")</f>
        <v/>
      </c>
      <c r="J976" s="3" t="str">
        <f>IF(AND(TONGHOP!$O976="ThiTN",TONGHOP!$P976="LT",TONGHOP!$J976="R",TONGHOP!$K976&lt;&gt;""),TONGHOP!$M976,"")</f>
        <v/>
      </c>
      <c r="K976" s="3" t="str">
        <f>IF(AND(TONGHOP!$O976="ThiTN",TONGHOP!$P976="TN",TONGHOP!$J976="R",TONGHOP!$K976&lt;&gt;""),TONGHOP!$K976,"")</f>
        <v/>
      </c>
      <c r="L976" s="3" t="str">
        <f>IF(AND(TONGHOP!$O976="ThiTN",TONGHOP!$P976="TN",TONGHOP!$J976="R",TONGHOP!$K976&lt;&gt;""),TONGHOP!$M976,"")</f>
        <v/>
      </c>
      <c r="M976" s="3" t="str">
        <f>IF(AND(TONGHOP!$O976="ThiTN",TONGHOP!$P976="VĐ",TONGHOP!$J976="R",TONGHOP!$K976&lt;&gt;""),TONGHOP!$K976,"")</f>
        <v/>
      </c>
      <c r="N976" s="3" t="str">
        <f>IF(AND(TONGHOP!$O976="ThiTN",TONGHOP!$P976="VĐ",TONGHOP!$J976="R",TONGHOP!$K976&lt;&gt;""),TONGHOP!$M976,"")</f>
        <v/>
      </c>
      <c r="O976" s="3" t="str">
        <f>IF(AND(TONGHOP!$O976="ThiTN",TONGHOP!$P976="TH",TONGHOP!$J976="R",TONGHOP!$K976&lt;&gt;""),TONGHOP!$K976,"")</f>
        <v/>
      </c>
      <c r="P976" s="3" t="str">
        <f>IF(AND(TONGHOP!$O976="ThiTN",TONGHOP!$P976="TH",TONGHOP!$J976="R",TONGHOP!$K976&lt;&gt;""),TONGHOP!$M976,"")</f>
        <v/>
      </c>
    </row>
    <row r="977" spans="1:16">
      <c r="A977" s="3" t="str">
        <f>IF(AND(TONGHOP!$O977="KTHP",TONGHOP!$P977="LT",TONGHOP!$J977="R",TONGHOP!$K977&lt;&gt;""),TONGHOP!$K977,"")</f>
        <v/>
      </c>
      <c r="B977" s="3" t="str">
        <f>IF(AND(TONGHOP!$O977="KTHP",TONGHOP!$P977="LT",TONGHOP!$J977="R",TONGHOP!$K977&lt;&gt;""),TONGHOP!$M977,"")</f>
        <v/>
      </c>
      <c r="C977" s="3" t="str">
        <f>IF(AND(TONGHOP!$O977="KTHP",TONGHOP!$P977="TN",TONGHOP!$J977="R",TONGHOP!$K977&lt;&gt;""),TONGHOP!$K977,"")</f>
        <v/>
      </c>
      <c r="D977" s="3" t="str">
        <f>IF(AND(TONGHOP!$O977="KTHP",TONGHOP!$P977="TN",TONGHOP!$J977="R",TONGHOP!$K977&lt;&gt;""),TONGHOP!$M977,"")</f>
        <v/>
      </c>
      <c r="E977" s="3" t="str">
        <f>IF(AND(TONGHOP!$O977="KTHP",TONGHOP!$P977="VD",TONGHOP!$J977="R",TONGHOP!$K977&lt;&gt;""),TONGHOP!$K977,"")</f>
        <v/>
      </c>
      <c r="F977" s="3" t="str">
        <f>IF(AND(TONGHOP!$O977="KTHP",TONGHOP!$P977="VD",TONGHOP!$J977="R",TONGHOP!$K977&lt;&gt;""),TONGHOP!$M977,"")</f>
        <v/>
      </c>
      <c r="G977" s="3" t="str">
        <f>IF(AND(TONGHOP!$O977="KTHP",TONGHOP!$P977="TH",TONGHOP!$J977="R",TONGHOP!$K977&lt;&gt;""),TONGHOP!$K977,"")</f>
        <v/>
      </c>
      <c r="H977" s="3" t="str">
        <f>IF(AND(TONGHOP!$O977="KTHP",TONGHOP!$P977="TH",TONGHOP!$J977="R",TONGHOP!$K977&lt;&gt;""),TONGHOP!$M977,"")</f>
        <v/>
      </c>
      <c r="I977" s="3" t="str">
        <f>IF(AND(TONGHOP!$O977="ThiTN",TONGHOP!$P977="LT",TONGHOP!$J977="R",TONGHOP!$K977&lt;&gt;""),TONGHOP!$K977,"")</f>
        <v/>
      </c>
      <c r="J977" s="3" t="str">
        <f>IF(AND(TONGHOP!$O977="ThiTN",TONGHOP!$P977="LT",TONGHOP!$J977="R",TONGHOP!$K977&lt;&gt;""),TONGHOP!$M977,"")</f>
        <v/>
      </c>
      <c r="K977" s="3" t="str">
        <f>IF(AND(TONGHOP!$O977="ThiTN",TONGHOP!$P977="TN",TONGHOP!$J977="R",TONGHOP!$K977&lt;&gt;""),TONGHOP!$K977,"")</f>
        <v/>
      </c>
      <c r="L977" s="3" t="str">
        <f>IF(AND(TONGHOP!$O977="ThiTN",TONGHOP!$P977="TN",TONGHOP!$J977="R",TONGHOP!$K977&lt;&gt;""),TONGHOP!$M977,"")</f>
        <v/>
      </c>
      <c r="M977" s="3" t="str">
        <f>IF(AND(TONGHOP!$O977="ThiTN",TONGHOP!$P977="VĐ",TONGHOP!$J977="R",TONGHOP!$K977&lt;&gt;""),TONGHOP!$K977,"")</f>
        <v/>
      </c>
      <c r="N977" s="3" t="str">
        <f>IF(AND(TONGHOP!$O977="ThiTN",TONGHOP!$P977="VĐ",TONGHOP!$J977="R",TONGHOP!$K977&lt;&gt;""),TONGHOP!$M977,"")</f>
        <v/>
      </c>
      <c r="O977" s="3" t="str">
        <f>IF(AND(TONGHOP!$O977="ThiTN",TONGHOP!$P977="TH",TONGHOP!$J977="R",TONGHOP!$K977&lt;&gt;""),TONGHOP!$K977,"")</f>
        <v/>
      </c>
      <c r="P977" s="3" t="str">
        <f>IF(AND(TONGHOP!$O977="ThiTN",TONGHOP!$P977="TH",TONGHOP!$J977="R",TONGHOP!$K977&lt;&gt;""),TONGHOP!$M977,"")</f>
        <v/>
      </c>
    </row>
    <row r="978" spans="1:16">
      <c r="A978" s="3" t="str">
        <f>IF(AND(TONGHOP!$O978="KTHP",TONGHOP!$P978="LT",TONGHOP!$J978="R",TONGHOP!$K978&lt;&gt;""),TONGHOP!$K978,"")</f>
        <v/>
      </c>
      <c r="B978" s="3" t="str">
        <f>IF(AND(TONGHOP!$O978="KTHP",TONGHOP!$P978="LT",TONGHOP!$J978="R",TONGHOP!$K978&lt;&gt;""),TONGHOP!$M978,"")</f>
        <v/>
      </c>
      <c r="C978" s="3" t="str">
        <f>IF(AND(TONGHOP!$O978="KTHP",TONGHOP!$P978="TN",TONGHOP!$J978="R",TONGHOP!$K978&lt;&gt;""),TONGHOP!$K978,"")</f>
        <v/>
      </c>
      <c r="D978" s="3" t="str">
        <f>IF(AND(TONGHOP!$O978="KTHP",TONGHOP!$P978="TN",TONGHOP!$J978="R",TONGHOP!$K978&lt;&gt;""),TONGHOP!$M978,"")</f>
        <v/>
      </c>
      <c r="E978" s="3" t="str">
        <f>IF(AND(TONGHOP!$O978="KTHP",TONGHOP!$P978="VD",TONGHOP!$J978="R",TONGHOP!$K978&lt;&gt;""),TONGHOP!$K978,"")</f>
        <v/>
      </c>
      <c r="F978" s="3" t="str">
        <f>IF(AND(TONGHOP!$O978="KTHP",TONGHOP!$P978="VD",TONGHOP!$J978="R",TONGHOP!$K978&lt;&gt;""),TONGHOP!$M978,"")</f>
        <v/>
      </c>
      <c r="G978" s="3" t="str">
        <f>IF(AND(TONGHOP!$O978="KTHP",TONGHOP!$P978="TH",TONGHOP!$J978="R",TONGHOP!$K978&lt;&gt;""),TONGHOP!$K978,"")</f>
        <v/>
      </c>
      <c r="H978" s="3" t="str">
        <f>IF(AND(TONGHOP!$O978="KTHP",TONGHOP!$P978="TH",TONGHOP!$J978="R",TONGHOP!$K978&lt;&gt;""),TONGHOP!$M978,"")</f>
        <v/>
      </c>
      <c r="I978" s="3" t="str">
        <f>IF(AND(TONGHOP!$O978="ThiTN",TONGHOP!$P978="LT",TONGHOP!$J978="R",TONGHOP!$K978&lt;&gt;""),TONGHOP!$K978,"")</f>
        <v/>
      </c>
      <c r="J978" s="3" t="str">
        <f>IF(AND(TONGHOP!$O978="ThiTN",TONGHOP!$P978="LT",TONGHOP!$J978="R",TONGHOP!$K978&lt;&gt;""),TONGHOP!$M978,"")</f>
        <v/>
      </c>
      <c r="K978" s="3" t="str">
        <f>IF(AND(TONGHOP!$O978="ThiTN",TONGHOP!$P978="TN",TONGHOP!$J978="R",TONGHOP!$K978&lt;&gt;""),TONGHOP!$K978,"")</f>
        <v/>
      </c>
      <c r="L978" s="3" t="str">
        <f>IF(AND(TONGHOP!$O978="ThiTN",TONGHOP!$P978="TN",TONGHOP!$J978="R",TONGHOP!$K978&lt;&gt;""),TONGHOP!$M978,"")</f>
        <v/>
      </c>
      <c r="M978" s="3" t="str">
        <f>IF(AND(TONGHOP!$O978="ThiTN",TONGHOP!$P978="VĐ",TONGHOP!$J978="R",TONGHOP!$K978&lt;&gt;""),TONGHOP!$K978,"")</f>
        <v/>
      </c>
      <c r="N978" s="3" t="str">
        <f>IF(AND(TONGHOP!$O978="ThiTN",TONGHOP!$P978="VĐ",TONGHOP!$J978="R",TONGHOP!$K978&lt;&gt;""),TONGHOP!$M978,"")</f>
        <v/>
      </c>
      <c r="O978" s="3" t="str">
        <f>IF(AND(TONGHOP!$O978="ThiTN",TONGHOP!$P978="TH",TONGHOP!$J978="R",TONGHOP!$K978&lt;&gt;""),TONGHOP!$K978,"")</f>
        <v/>
      </c>
      <c r="P978" s="3" t="str">
        <f>IF(AND(TONGHOP!$O978="ThiTN",TONGHOP!$P978="TH",TONGHOP!$J978="R",TONGHOP!$K978&lt;&gt;""),TONGHOP!$M978,"")</f>
        <v/>
      </c>
    </row>
    <row r="979" spans="1:16">
      <c r="A979" s="3" t="str">
        <f>IF(AND(TONGHOP!$O979="KTHP",TONGHOP!$P979="LT",TONGHOP!$J979="R",TONGHOP!$K979&lt;&gt;""),TONGHOP!$K979,"")</f>
        <v/>
      </c>
      <c r="B979" s="3" t="str">
        <f>IF(AND(TONGHOP!$O979="KTHP",TONGHOP!$P979="LT",TONGHOP!$J979="R",TONGHOP!$K979&lt;&gt;""),TONGHOP!$M979,"")</f>
        <v/>
      </c>
      <c r="C979" s="3" t="str">
        <f>IF(AND(TONGHOP!$O979="KTHP",TONGHOP!$P979="TN",TONGHOP!$J979="R",TONGHOP!$K979&lt;&gt;""),TONGHOP!$K979,"")</f>
        <v/>
      </c>
      <c r="D979" s="3" t="str">
        <f>IF(AND(TONGHOP!$O979="KTHP",TONGHOP!$P979="TN",TONGHOP!$J979="R",TONGHOP!$K979&lt;&gt;""),TONGHOP!$M979,"")</f>
        <v/>
      </c>
      <c r="E979" s="3" t="str">
        <f>IF(AND(TONGHOP!$O979="KTHP",TONGHOP!$P979="VD",TONGHOP!$J979="R",TONGHOP!$K979&lt;&gt;""),TONGHOP!$K979,"")</f>
        <v/>
      </c>
      <c r="F979" s="3" t="str">
        <f>IF(AND(TONGHOP!$O979="KTHP",TONGHOP!$P979="VD",TONGHOP!$J979="R",TONGHOP!$K979&lt;&gt;""),TONGHOP!$M979,"")</f>
        <v/>
      </c>
      <c r="G979" s="3" t="str">
        <f>IF(AND(TONGHOP!$O979="KTHP",TONGHOP!$P979="TH",TONGHOP!$J979="R",TONGHOP!$K979&lt;&gt;""),TONGHOP!$K979,"")</f>
        <v/>
      </c>
      <c r="H979" s="3" t="str">
        <f>IF(AND(TONGHOP!$O979="KTHP",TONGHOP!$P979="TH",TONGHOP!$J979="R",TONGHOP!$K979&lt;&gt;""),TONGHOP!$M979,"")</f>
        <v/>
      </c>
      <c r="I979" s="3" t="str">
        <f>IF(AND(TONGHOP!$O979="ThiTN",TONGHOP!$P979="LT",TONGHOP!$J979="R",TONGHOP!$K979&lt;&gt;""),TONGHOP!$K979,"")</f>
        <v/>
      </c>
      <c r="J979" s="3" t="str">
        <f>IF(AND(TONGHOP!$O979="ThiTN",TONGHOP!$P979="LT",TONGHOP!$J979="R",TONGHOP!$K979&lt;&gt;""),TONGHOP!$M979,"")</f>
        <v/>
      </c>
      <c r="K979" s="3" t="str">
        <f>IF(AND(TONGHOP!$O979="ThiTN",TONGHOP!$P979="TN",TONGHOP!$J979="R",TONGHOP!$K979&lt;&gt;""),TONGHOP!$K979,"")</f>
        <v/>
      </c>
      <c r="L979" s="3" t="str">
        <f>IF(AND(TONGHOP!$O979="ThiTN",TONGHOP!$P979="TN",TONGHOP!$J979="R",TONGHOP!$K979&lt;&gt;""),TONGHOP!$M979,"")</f>
        <v/>
      </c>
      <c r="M979" s="3" t="str">
        <f>IF(AND(TONGHOP!$O979="ThiTN",TONGHOP!$P979="VĐ",TONGHOP!$J979="R",TONGHOP!$K979&lt;&gt;""),TONGHOP!$K979,"")</f>
        <v/>
      </c>
      <c r="N979" s="3" t="str">
        <f>IF(AND(TONGHOP!$O979="ThiTN",TONGHOP!$P979="VĐ",TONGHOP!$J979="R",TONGHOP!$K979&lt;&gt;""),TONGHOP!$M979,"")</f>
        <v/>
      </c>
      <c r="O979" s="3" t="str">
        <f>IF(AND(TONGHOP!$O979="ThiTN",TONGHOP!$P979="TH",TONGHOP!$J979="R",TONGHOP!$K979&lt;&gt;""),TONGHOP!$K979,"")</f>
        <v/>
      </c>
      <c r="P979" s="3" t="str">
        <f>IF(AND(TONGHOP!$O979="ThiTN",TONGHOP!$P979="TH",TONGHOP!$J979="R",TONGHOP!$K979&lt;&gt;""),TONGHOP!$M979,"")</f>
        <v/>
      </c>
    </row>
    <row r="980" spans="1:16">
      <c r="A980" s="3" t="str">
        <f>IF(AND(TONGHOP!$O980="KTHP",TONGHOP!$P980="LT",TONGHOP!$J980="R",TONGHOP!$K980&lt;&gt;""),TONGHOP!$K980,"")</f>
        <v/>
      </c>
      <c r="B980" s="3" t="str">
        <f>IF(AND(TONGHOP!$O980="KTHP",TONGHOP!$P980="LT",TONGHOP!$J980="R",TONGHOP!$K980&lt;&gt;""),TONGHOP!$M980,"")</f>
        <v/>
      </c>
      <c r="C980" s="3" t="str">
        <f>IF(AND(TONGHOP!$O980="KTHP",TONGHOP!$P980="TN",TONGHOP!$J980="R",TONGHOP!$K980&lt;&gt;""),TONGHOP!$K980,"")</f>
        <v/>
      </c>
      <c r="D980" s="3" t="str">
        <f>IF(AND(TONGHOP!$O980="KTHP",TONGHOP!$P980="TN",TONGHOP!$J980="R",TONGHOP!$K980&lt;&gt;""),TONGHOP!$M980,"")</f>
        <v/>
      </c>
      <c r="E980" s="3" t="str">
        <f>IF(AND(TONGHOP!$O980="KTHP",TONGHOP!$P980="VD",TONGHOP!$J980="R",TONGHOP!$K980&lt;&gt;""),TONGHOP!$K980,"")</f>
        <v/>
      </c>
      <c r="F980" s="3" t="str">
        <f>IF(AND(TONGHOP!$O980="KTHP",TONGHOP!$P980="VD",TONGHOP!$J980="R",TONGHOP!$K980&lt;&gt;""),TONGHOP!$M980,"")</f>
        <v/>
      </c>
      <c r="G980" s="3" t="str">
        <f>IF(AND(TONGHOP!$O980="KTHP",TONGHOP!$P980="TH",TONGHOP!$J980="R",TONGHOP!$K980&lt;&gt;""),TONGHOP!$K980,"")</f>
        <v/>
      </c>
      <c r="H980" s="3" t="str">
        <f>IF(AND(TONGHOP!$O980="KTHP",TONGHOP!$P980="TH",TONGHOP!$J980="R",TONGHOP!$K980&lt;&gt;""),TONGHOP!$M980,"")</f>
        <v/>
      </c>
      <c r="I980" s="3" t="str">
        <f>IF(AND(TONGHOP!$O980="ThiTN",TONGHOP!$P980="LT",TONGHOP!$J980="R",TONGHOP!$K980&lt;&gt;""),TONGHOP!$K980,"")</f>
        <v/>
      </c>
      <c r="J980" s="3" t="str">
        <f>IF(AND(TONGHOP!$O980="ThiTN",TONGHOP!$P980="LT",TONGHOP!$J980="R",TONGHOP!$K980&lt;&gt;""),TONGHOP!$M980,"")</f>
        <v/>
      </c>
      <c r="K980" s="3" t="str">
        <f>IF(AND(TONGHOP!$O980="ThiTN",TONGHOP!$P980="TN",TONGHOP!$J980="R",TONGHOP!$K980&lt;&gt;""),TONGHOP!$K980,"")</f>
        <v/>
      </c>
      <c r="L980" s="3" t="str">
        <f>IF(AND(TONGHOP!$O980="ThiTN",TONGHOP!$P980="TN",TONGHOP!$J980="R",TONGHOP!$K980&lt;&gt;""),TONGHOP!$M980,"")</f>
        <v/>
      </c>
      <c r="M980" s="3" t="str">
        <f>IF(AND(TONGHOP!$O980="ThiTN",TONGHOP!$P980="VĐ",TONGHOP!$J980="R",TONGHOP!$K980&lt;&gt;""),TONGHOP!$K980,"")</f>
        <v/>
      </c>
      <c r="N980" s="3" t="str">
        <f>IF(AND(TONGHOP!$O980="ThiTN",TONGHOP!$P980="VĐ",TONGHOP!$J980="R",TONGHOP!$K980&lt;&gt;""),TONGHOP!$M980,"")</f>
        <v/>
      </c>
      <c r="O980" s="3" t="str">
        <f>IF(AND(TONGHOP!$O980="ThiTN",TONGHOP!$P980="TH",TONGHOP!$J980="R",TONGHOP!$K980&lt;&gt;""),TONGHOP!$K980,"")</f>
        <v/>
      </c>
      <c r="P980" s="3" t="str">
        <f>IF(AND(TONGHOP!$O980="ThiTN",TONGHOP!$P980="TH",TONGHOP!$J980="R",TONGHOP!$K980&lt;&gt;""),TONGHOP!$M980,"")</f>
        <v/>
      </c>
    </row>
    <row r="981" spans="1:16">
      <c r="A981" s="3" t="str">
        <f>IF(AND(TONGHOP!$O981="KTHP",TONGHOP!$P981="LT",TONGHOP!$J981="R",TONGHOP!$K981&lt;&gt;""),TONGHOP!$K981,"")</f>
        <v/>
      </c>
      <c r="B981" s="3" t="str">
        <f>IF(AND(TONGHOP!$O981="KTHP",TONGHOP!$P981="LT",TONGHOP!$J981="R",TONGHOP!$K981&lt;&gt;""),TONGHOP!$M981,"")</f>
        <v/>
      </c>
      <c r="C981" s="3" t="str">
        <f>IF(AND(TONGHOP!$O981="KTHP",TONGHOP!$P981="TN",TONGHOP!$J981="R",TONGHOP!$K981&lt;&gt;""),TONGHOP!$K981,"")</f>
        <v/>
      </c>
      <c r="D981" s="3" t="str">
        <f>IF(AND(TONGHOP!$O981="KTHP",TONGHOP!$P981="TN",TONGHOP!$J981="R",TONGHOP!$K981&lt;&gt;""),TONGHOP!$M981,"")</f>
        <v/>
      </c>
      <c r="E981" s="3" t="str">
        <f>IF(AND(TONGHOP!$O981="KTHP",TONGHOP!$P981="VD",TONGHOP!$J981="R",TONGHOP!$K981&lt;&gt;""),TONGHOP!$K981,"")</f>
        <v/>
      </c>
      <c r="F981" s="3" t="str">
        <f>IF(AND(TONGHOP!$O981="KTHP",TONGHOP!$P981="VD",TONGHOP!$J981="R",TONGHOP!$K981&lt;&gt;""),TONGHOP!$M981,"")</f>
        <v/>
      </c>
      <c r="G981" s="3" t="str">
        <f>IF(AND(TONGHOP!$O981="KTHP",TONGHOP!$P981="TH",TONGHOP!$J981="R",TONGHOP!$K981&lt;&gt;""),TONGHOP!$K981,"")</f>
        <v/>
      </c>
      <c r="H981" s="3" t="str">
        <f>IF(AND(TONGHOP!$O981="KTHP",TONGHOP!$P981="TH",TONGHOP!$J981="R",TONGHOP!$K981&lt;&gt;""),TONGHOP!$M981,"")</f>
        <v/>
      </c>
      <c r="I981" s="3" t="str">
        <f>IF(AND(TONGHOP!$O981="ThiTN",TONGHOP!$P981="LT",TONGHOP!$J981="R",TONGHOP!$K981&lt;&gt;""),TONGHOP!$K981,"")</f>
        <v/>
      </c>
      <c r="J981" s="3" t="str">
        <f>IF(AND(TONGHOP!$O981="ThiTN",TONGHOP!$P981="LT",TONGHOP!$J981="R",TONGHOP!$K981&lt;&gt;""),TONGHOP!$M981,"")</f>
        <v/>
      </c>
      <c r="K981" s="3" t="str">
        <f>IF(AND(TONGHOP!$O981="ThiTN",TONGHOP!$P981="TN",TONGHOP!$J981="R",TONGHOP!$K981&lt;&gt;""),TONGHOP!$K981,"")</f>
        <v/>
      </c>
      <c r="L981" s="3" t="str">
        <f>IF(AND(TONGHOP!$O981="ThiTN",TONGHOP!$P981="TN",TONGHOP!$J981="R",TONGHOP!$K981&lt;&gt;""),TONGHOP!$M981,"")</f>
        <v/>
      </c>
      <c r="M981" s="3" t="str">
        <f>IF(AND(TONGHOP!$O981="ThiTN",TONGHOP!$P981="VĐ",TONGHOP!$J981="R",TONGHOP!$K981&lt;&gt;""),TONGHOP!$K981,"")</f>
        <v/>
      </c>
      <c r="N981" s="3" t="str">
        <f>IF(AND(TONGHOP!$O981="ThiTN",TONGHOP!$P981="VĐ",TONGHOP!$J981="R",TONGHOP!$K981&lt;&gt;""),TONGHOP!$M981,"")</f>
        <v/>
      </c>
      <c r="O981" s="3" t="str">
        <f>IF(AND(TONGHOP!$O981="ThiTN",TONGHOP!$P981="TH",TONGHOP!$J981="R",TONGHOP!$K981&lt;&gt;""),TONGHOP!$K981,"")</f>
        <v/>
      </c>
      <c r="P981" s="3" t="str">
        <f>IF(AND(TONGHOP!$O981="ThiTN",TONGHOP!$P981="TH",TONGHOP!$J981="R",TONGHOP!$K981&lt;&gt;""),TONGHOP!$M981,"")</f>
        <v/>
      </c>
    </row>
    <row r="982" spans="1:16">
      <c r="A982" s="3" t="str">
        <f>IF(AND(TONGHOP!$O982="KTHP",TONGHOP!$P982="LT",TONGHOP!$J982="R",TONGHOP!$K982&lt;&gt;""),TONGHOP!$K982,"")</f>
        <v/>
      </c>
      <c r="B982" s="3" t="str">
        <f>IF(AND(TONGHOP!$O982="KTHP",TONGHOP!$P982="LT",TONGHOP!$J982="R",TONGHOP!$K982&lt;&gt;""),TONGHOP!$M982,"")</f>
        <v/>
      </c>
      <c r="C982" s="3" t="str">
        <f>IF(AND(TONGHOP!$O982="KTHP",TONGHOP!$P982="TN",TONGHOP!$J982="R",TONGHOP!$K982&lt;&gt;""),TONGHOP!$K982,"")</f>
        <v/>
      </c>
      <c r="D982" s="3" t="str">
        <f>IF(AND(TONGHOP!$O982="KTHP",TONGHOP!$P982="TN",TONGHOP!$J982="R",TONGHOP!$K982&lt;&gt;""),TONGHOP!$M982,"")</f>
        <v/>
      </c>
      <c r="E982" s="3" t="str">
        <f>IF(AND(TONGHOP!$O982="KTHP",TONGHOP!$P982="VD",TONGHOP!$J982="R",TONGHOP!$K982&lt;&gt;""),TONGHOP!$K982,"")</f>
        <v/>
      </c>
      <c r="F982" s="3" t="str">
        <f>IF(AND(TONGHOP!$O982="KTHP",TONGHOP!$P982="VD",TONGHOP!$J982="R",TONGHOP!$K982&lt;&gt;""),TONGHOP!$M982,"")</f>
        <v/>
      </c>
      <c r="G982" s="3" t="str">
        <f>IF(AND(TONGHOP!$O982="KTHP",TONGHOP!$P982="TH",TONGHOP!$J982="R",TONGHOP!$K982&lt;&gt;""),TONGHOP!$K982,"")</f>
        <v/>
      </c>
      <c r="H982" s="3" t="str">
        <f>IF(AND(TONGHOP!$O982="KTHP",TONGHOP!$P982="TH",TONGHOP!$J982="R",TONGHOP!$K982&lt;&gt;""),TONGHOP!$M982,"")</f>
        <v/>
      </c>
      <c r="I982" s="3" t="str">
        <f>IF(AND(TONGHOP!$O982="ThiTN",TONGHOP!$P982="LT",TONGHOP!$J982="R",TONGHOP!$K982&lt;&gt;""),TONGHOP!$K982,"")</f>
        <v/>
      </c>
      <c r="J982" s="3" t="str">
        <f>IF(AND(TONGHOP!$O982="ThiTN",TONGHOP!$P982="LT",TONGHOP!$J982="R",TONGHOP!$K982&lt;&gt;""),TONGHOP!$M982,"")</f>
        <v/>
      </c>
      <c r="K982" s="3" t="str">
        <f>IF(AND(TONGHOP!$O982="ThiTN",TONGHOP!$P982="TN",TONGHOP!$J982="R",TONGHOP!$K982&lt;&gt;""),TONGHOP!$K982,"")</f>
        <v/>
      </c>
      <c r="L982" s="3" t="str">
        <f>IF(AND(TONGHOP!$O982="ThiTN",TONGHOP!$P982="TN",TONGHOP!$J982="R",TONGHOP!$K982&lt;&gt;""),TONGHOP!$M982,"")</f>
        <v/>
      </c>
      <c r="M982" s="3" t="str">
        <f>IF(AND(TONGHOP!$O982="ThiTN",TONGHOP!$P982="VĐ",TONGHOP!$J982="R",TONGHOP!$K982&lt;&gt;""),TONGHOP!$K982,"")</f>
        <v/>
      </c>
      <c r="N982" s="3" t="str">
        <f>IF(AND(TONGHOP!$O982="ThiTN",TONGHOP!$P982="VĐ",TONGHOP!$J982="R",TONGHOP!$K982&lt;&gt;""),TONGHOP!$M982,"")</f>
        <v/>
      </c>
      <c r="O982" s="3" t="str">
        <f>IF(AND(TONGHOP!$O982="ThiTN",TONGHOP!$P982="TH",TONGHOP!$J982="R",TONGHOP!$K982&lt;&gt;""),TONGHOP!$K982,"")</f>
        <v/>
      </c>
      <c r="P982" s="3" t="str">
        <f>IF(AND(TONGHOP!$O982="ThiTN",TONGHOP!$P982="TH",TONGHOP!$J982="R",TONGHOP!$K982&lt;&gt;""),TONGHOP!$M982,"")</f>
        <v/>
      </c>
    </row>
    <row r="983" spans="1:16">
      <c r="A983" s="3" t="str">
        <f>IF(AND(TONGHOP!$O983="KTHP",TONGHOP!$P983="LT",TONGHOP!$J983="R",TONGHOP!$K983&lt;&gt;""),TONGHOP!$K983,"")</f>
        <v/>
      </c>
      <c r="B983" s="3" t="str">
        <f>IF(AND(TONGHOP!$O983="KTHP",TONGHOP!$P983="LT",TONGHOP!$J983="R",TONGHOP!$K983&lt;&gt;""),TONGHOP!$M983,"")</f>
        <v/>
      </c>
      <c r="C983" s="3" t="str">
        <f>IF(AND(TONGHOP!$O983="KTHP",TONGHOP!$P983="TN",TONGHOP!$J983="R",TONGHOP!$K983&lt;&gt;""),TONGHOP!$K983,"")</f>
        <v/>
      </c>
      <c r="D983" s="3" t="str">
        <f>IF(AND(TONGHOP!$O983="KTHP",TONGHOP!$P983="TN",TONGHOP!$J983="R",TONGHOP!$K983&lt;&gt;""),TONGHOP!$M983,"")</f>
        <v/>
      </c>
      <c r="E983" s="3" t="str">
        <f>IF(AND(TONGHOP!$O983="KTHP",TONGHOP!$P983="VD",TONGHOP!$J983="R",TONGHOP!$K983&lt;&gt;""),TONGHOP!$K983,"")</f>
        <v/>
      </c>
      <c r="F983" s="3" t="str">
        <f>IF(AND(TONGHOP!$O983="KTHP",TONGHOP!$P983="VD",TONGHOP!$J983="R",TONGHOP!$K983&lt;&gt;""),TONGHOP!$M983,"")</f>
        <v/>
      </c>
      <c r="G983" s="3" t="str">
        <f>IF(AND(TONGHOP!$O983="KTHP",TONGHOP!$P983="TH",TONGHOP!$J983="R",TONGHOP!$K983&lt;&gt;""),TONGHOP!$K983,"")</f>
        <v/>
      </c>
      <c r="H983" s="3" t="str">
        <f>IF(AND(TONGHOP!$O983="KTHP",TONGHOP!$P983="TH",TONGHOP!$J983="R",TONGHOP!$K983&lt;&gt;""),TONGHOP!$M983,"")</f>
        <v/>
      </c>
      <c r="I983" s="3" t="str">
        <f>IF(AND(TONGHOP!$O983="ThiTN",TONGHOP!$P983="LT",TONGHOP!$J983="R",TONGHOP!$K983&lt;&gt;""),TONGHOP!$K983,"")</f>
        <v/>
      </c>
      <c r="J983" s="3" t="str">
        <f>IF(AND(TONGHOP!$O983="ThiTN",TONGHOP!$P983="LT",TONGHOP!$J983="R",TONGHOP!$K983&lt;&gt;""),TONGHOP!$M983,"")</f>
        <v/>
      </c>
      <c r="K983" s="3" t="str">
        <f>IF(AND(TONGHOP!$O983="ThiTN",TONGHOP!$P983="TN",TONGHOP!$J983="R",TONGHOP!$K983&lt;&gt;""),TONGHOP!$K983,"")</f>
        <v/>
      </c>
      <c r="L983" s="3" t="str">
        <f>IF(AND(TONGHOP!$O983="ThiTN",TONGHOP!$P983="TN",TONGHOP!$J983="R",TONGHOP!$K983&lt;&gt;""),TONGHOP!$M983,"")</f>
        <v/>
      </c>
      <c r="M983" s="3" t="str">
        <f>IF(AND(TONGHOP!$O983="ThiTN",TONGHOP!$P983="VĐ",TONGHOP!$J983="R",TONGHOP!$K983&lt;&gt;""),TONGHOP!$K983,"")</f>
        <v/>
      </c>
      <c r="N983" s="3" t="str">
        <f>IF(AND(TONGHOP!$O983="ThiTN",TONGHOP!$P983="VĐ",TONGHOP!$J983="R",TONGHOP!$K983&lt;&gt;""),TONGHOP!$M983,"")</f>
        <v/>
      </c>
      <c r="O983" s="3" t="str">
        <f>IF(AND(TONGHOP!$O983="ThiTN",TONGHOP!$P983="TH",TONGHOP!$J983="R",TONGHOP!$K983&lt;&gt;""),TONGHOP!$K983,"")</f>
        <v/>
      </c>
      <c r="P983" s="3" t="str">
        <f>IF(AND(TONGHOP!$O983="ThiTN",TONGHOP!$P983="TH",TONGHOP!$J983="R",TONGHOP!$K983&lt;&gt;""),TONGHOP!$M983,"")</f>
        <v/>
      </c>
    </row>
    <row r="984" spans="1:16">
      <c r="A984" s="3" t="str">
        <f>IF(AND(TONGHOP!$O984="KTHP",TONGHOP!$P984="LT",TONGHOP!$J984="R",TONGHOP!$K984&lt;&gt;""),TONGHOP!$K984,"")</f>
        <v/>
      </c>
      <c r="B984" s="3" t="str">
        <f>IF(AND(TONGHOP!$O984="KTHP",TONGHOP!$P984="LT",TONGHOP!$J984="R",TONGHOP!$K984&lt;&gt;""),TONGHOP!$M984,"")</f>
        <v/>
      </c>
      <c r="C984" s="3" t="str">
        <f>IF(AND(TONGHOP!$O984="KTHP",TONGHOP!$P984="TN",TONGHOP!$J984="R",TONGHOP!$K984&lt;&gt;""),TONGHOP!$K984,"")</f>
        <v/>
      </c>
      <c r="D984" s="3" t="str">
        <f>IF(AND(TONGHOP!$O984="KTHP",TONGHOP!$P984="TN",TONGHOP!$J984="R",TONGHOP!$K984&lt;&gt;""),TONGHOP!$M984,"")</f>
        <v/>
      </c>
      <c r="E984" s="3" t="str">
        <f>IF(AND(TONGHOP!$O984="KTHP",TONGHOP!$P984="VD",TONGHOP!$J984="R",TONGHOP!$K984&lt;&gt;""),TONGHOP!$K984,"")</f>
        <v/>
      </c>
      <c r="F984" s="3" t="str">
        <f>IF(AND(TONGHOP!$O984="KTHP",TONGHOP!$P984="VD",TONGHOP!$J984="R",TONGHOP!$K984&lt;&gt;""),TONGHOP!$M984,"")</f>
        <v/>
      </c>
      <c r="G984" s="3" t="str">
        <f>IF(AND(TONGHOP!$O984="KTHP",TONGHOP!$P984="TH",TONGHOP!$J984="R",TONGHOP!$K984&lt;&gt;""),TONGHOP!$K984,"")</f>
        <v/>
      </c>
      <c r="H984" s="3" t="str">
        <f>IF(AND(TONGHOP!$O984="KTHP",TONGHOP!$P984="TH",TONGHOP!$J984="R",TONGHOP!$K984&lt;&gt;""),TONGHOP!$M984,"")</f>
        <v/>
      </c>
      <c r="I984" s="3" t="str">
        <f>IF(AND(TONGHOP!$O984="ThiTN",TONGHOP!$P984="LT",TONGHOP!$J984="R",TONGHOP!$K984&lt;&gt;""),TONGHOP!$K984,"")</f>
        <v/>
      </c>
      <c r="J984" s="3" t="str">
        <f>IF(AND(TONGHOP!$O984="ThiTN",TONGHOP!$P984="LT",TONGHOP!$J984="R",TONGHOP!$K984&lt;&gt;""),TONGHOP!$M984,"")</f>
        <v/>
      </c>
      <c r="K984" s="3" t="str">
        <f>IF(AND(TONGHOP!$O984="ThiTN",TONGHOP!$P984="TN",TONGHOP!$J984="R",TONGHOP!$K984&lt;&gt;""),TONGHOP!$K984,"")</f>
        <v/>
      </c>
      <c r="L984" s="3" t="str">
        <f>IF(AND(TONGHOP!$O984="ThiTN",TONGHOP!$P984="TN",TONGHOP!$J984="R",TONGHOP!$K984&lt;&gt;""),TONGHOP!$M984,"")</f>
        <v/>
      </c>
      <c r="M984" s="3" t="str">
        <f>IF(AND(TONGHOP!$O984="ThiTN",TONGHOP!$P984="VĐ",TONGHOP!$J984="R",TONGHOP!$K984&lt;&gt;""),TONGHOP!$K984,"")</f>
        <v/>
      </c>
      <c r="N984" s="3" t="str">
        <f>IF(AND(TONGHOP!$O984="ThiTN",TONGHOP!$P984="VĐ",TONGHOP!$J984="R",TONGHOP!$K984&lt;&gt;""),TONGHOP!$M984,"")</f>
        <v/>
      </c>
      <c r="O984" s="3" t="str">
        <f>IF(AND(TONGHOP!$O984="ThiTN",TONGHOP!$P984="TH",TONGHOP!$J984="R",TONGHOP!$K984&lt;&gt;""),TONGHOP!$K984,"")</f>
        <v/>
      </c>
      <c r="P984" s="3" t="str">
        <f>IF(AND(TONGHOP!$O984="ThiTN",TONGHOP!$P984="TH",TONGHOP!$J984="R",TONGHOP!$K984&lt;&gt;""),TONGHOP!$M984,"")</f>
        <v/>
      </c>
    </row>
    <row r="985" spans="1:16">
      <c r="A985" s="3" t="str">
        <f>IF(AND(TONGHOP!$O985="KTHP",TONGHOP!$P985="LT",TONGHOP!$J985="R",TONGHOP!$K985&lt;&gt;""),TONGHOP!$K985,"")</f>
        <v/>
      </c>
      <c r="B985" s="3" t="str">
        <f>IF(AND(TONGHOP!$O985="KTHP",TONGHOP!$P985="LT",TONGHOP!$J985="R",TONGHOP!$K985&lt;&gt;""),TONGHOP!$M985,"")</f>
        <v/>
      </c>
      <c r="C985" s="3" t="str">
        <f>IF(AND(TONGHOP!$O985="KTHP",TONGHOP!$P985="TN",TONGHOP!$J985="R",TONGHOP!$K985&lt;&gt;""),TONGHOP!$K985,"")</f>
        <v/>
      </c>
      <c r="D985" s="3" t="str">
        <f>IF(AND(TONGHOP!$O985="KTHP",TONGHOP!$P985="TN",TONGHOP!$J985="R",TONGHOP!$K985&lt;&gt;""),TONGHOP!$M985,"")</f>
        <v/>
      </c>
      <c r="E985" s="3" t="str">
        <f>IF(AND(TONGHOP!$O985="KTHP",TONGHOP!$P985="VD",TONGHOP!$J985="R",TONGHOP!$K985&lt;&gt;""),TONGHOP!$K985,"")</f>
        <v/>
      </c>
      <c r="F985" s="3" t="str">
        <f>IF(AND(TONGHOP!$O985="KTHP",TONGHOP!$P985="VD",TONGHOP!$J985="R",TONGHOP!$K985&lt;&gt;""),TONGHOP!$M985,"")</f>
        <v/>
      </c>
      <c r="G985" s="3" t="str">
        <f>IF(AND(TONGHOP!$O985="KTHP",TONGHOP!$P985="TH",TONGHOP!$J985="R",TONGHOP!$K985&lt;&gt;""),TONGHOP!$K985,"")</f>
        <v/>
      </c>
      <c r="H985" s="3" t="str">
        <f>IF(AND(TONGHOP!$O985="KTHP",TONGHOP!$P985="TH",TONGHOP!$J985="R",TONGHOP!$K985&lt;&gt;""),TONGHOP!$M985,"")</f>
        <v/>
      </c>
      <c r="I985" s="3" t="str">
        <f>IF(AND(TONGHOP!$O985="ThiTN",TONGHOP!$P985="LT",TONGHOP!$J985="R",TONGHOP!$K985&lt;&gt;""),TONGHOP!$K985,"")</f>
        <v/>
      </c>
      <c r="J985" s="3" t="str">
        <f>IF(AND(TONGHOP!$O985="ThiTN",TONGHOP!$P985="LT",TONGHOP!$J985="R",TONGHOP!$K985&lt;&gt;""),TONGHOP!$M985,"")</f>
        <v/>
      </c>
      <c r="K985" s="3" t="str">
        <f>IF(AND(TONGHOP!$O985="ThiTN",TONGHOP!$P985="TN",TONGHOP!$J985="R",TONGHOP!$K985&lt;&gt;""),TONGHOP!$K985,"")</f>
        <v/>
      </c>
      <c r="L985" s="3" t="str">
        <f>IF(AND(TONGHOP!$O985="ThiTN",TONGHOP!$P985="TN",TONGHOP!$J985="R",TONGHOP!$K985&lt;&gt;""),TONGHOP!$M985,"")</f>
        <v/>
      </c>
      <c r="M985" s="3" t="str">
        <f>IF(AND(TONGHOP!$O985="ThiTN",TONGHOP!$P985="VĐ",TONGHOP!$J985="R",TONGHOP!$K985&lt;&gt;""),TONGHOP!$K985,"")</f>
        <v/>
      </c>
      <c r="N985" s="3" t="str">
        <f>IF(AND(TONGHOP!$O985="ThiTN",TONGHOP!$P985="VĐ",TONGHOP!$J985="R",TONGHOP!$K985&lt;&gt;""),TONGHOP!$M985,"")</f>
        <v/>
      </c>
      <c r="O985" s="3" t="str">
        <f>IF(AND(TONGHOP!$O985="ThiTN",TONGHOP!$P985="TH",TONGHOP!$J985="R",TONGHOP!$K985&lt;&gt;""),TONGHOP!$K985,"")</f>
        <v/>
      </c>
      <c r="P985" s="3" t="str">
        <f>IF(AND(TONGHOP!$O985="ThiTN",TONGHOP!$P985="TH",TONGHOP!$J985="R",TONGHOP!$K985&lt;&gt;""),TONGHOP!$M985,"")</f>
        <v/>
      </c>
    </row>
    <row r="986" spans="1:16">
      <c r="A986" s="3" t="str">
        <f>IF(AND(TONGHOP!$O986="KTHP",TONGHOP!$P986="LT",TONGHOP!$J986="R",TONGHOP!$K986&lt;&gt;""),TONGHOP!$K986,"")</f>
        <v/>
      </c>
      <c r="B986" s="3" t="str">
        <f>IF(AND(TONGHOP!$O986="KTHP",TONGHOP!$P986="LT",TONGHOP!$J986="R",TONGHOP!$K986&lt;&gt;""),TONGHOP!$M986,"")</f>
        <v/>
      </c>
      <c r="C986" s="3" t="str">
        <f>IF(AND(TONGHOP!$O986="KTHP",TONGHOP!$P986="TN",TONGHOP!$J986="R",TONGHOP!$K986&lt;&gt;""),TONGHOP!$K986,"")</f>
        <v/>
      </c>
      <c r="D986" s="3" t="str">
        <f>IF(AND(TONGHOP!$O986="KTHP",TONGHOP!$P986="TN",TONGHOP!$J986="R",TONGHOP!$K986&lt;&gt;""),TONGHOP!$M986,"")</f>
        <v/>
      </c>
      <c r="E986" s="3" t="str">
        <f>IF(AND(TONGHOP!$O986="KTHP",TONGHOP!$P986="VD",TONGHOP!$J986="R",TONGHOP!$K986&lt;&gt;""),TONGHOP!$K986,"")</f>
        <v/>
      </c>
      <c r="F986" s="3" t="str">
        <f>IF(AND(TONGHOP!$O986="KTHP",TONGHOP!$P986="VD",TONGHOP!$J986="R",TONGHOP!$K986&lt;&gt;""),TONGHOP!$M986,"")</f>
        <v/>
      </c>
      <c r="G986" s="3" t="str">
        <f>IF(AND(TONGHOP!$O986="KTHP",TONGHOP!$P986="TH",TONGHOP!$J986="R",TONGHOP!$K986&lt;&gt;""),TONGHOP!$K986,"")</f>
        <v/>
      </c>
      <c r="H986" s="3" t="str">
        <f>IF(AND(TONGHOP!$O986="KTHP",TONGHOP!$P986="TH",TONGHOP!$J986="R",TONGHOP!$K986&lt;&gt;""),TONGHOP!$M986,"")</f>
        <v/>
      </c>
      <c r="I986" s="3" t="str">
        <f>IF(AND(TONGHOP!$O986="ThiTN",TONGHOP!$P986="LT",TONGHOP!$J986="R",TONGHOP!$K986&lt;&gt;""),TONGHOP!$K986,"")</f>
        <v/>
      </c>
      <c r="J986" s="3" t="str">
        <f>IF(AND(TONGHOP!$O986="ThiTN",TONGHOP!$P986="LT",TONGHOP!$J986="R",TONGHOP!$K986&lt;&gt;""),TONGHOP!$M986,"")</f>
        <v/>
      </c>
      <c r="K986" s="3" t="str">
        <f>IF(AND(TONGHOP!$O986="ThiTN",TONGHOP!$P986="TN",TONGHOP!$J986="R",TONGHOP!$K986&lt;&gt;""),TONGHOP!$K986,"")</f>
        <v/>
      </c>
      <c r="L986" s="3" t="str">
        <f>IF(AND(TONGHOP!$O986="ThiTN",TONGHOP!$P986="TN",TONGHOP!$J986="R",TONGHOP!$K986&lt;&gt;""),TONGHOP!$M986,"")</f>
        <v/>
      </c>
      <c r="M986" s="3" t="str">
        <f>IF(AND(TONGHOP!$O986="ThiTN",TONGHOP!$P986="VĐ",TONGHOP!$J986="R",TONGHOP!$K986&lt;&gt;""),TONGHOP!$K986,"")</f>
        <v/>
      </c>
      <c r="N986" s="3" t="str">
        <f>IF(AND(TONGHOP!$O986="ThiTN",TONGHOP!$P986="VĐ",TONGHOP!$J986="R",TONGHOP!$K986&lt;&gt;""),TONGHOP!$M986,"")</f>
        <v/>
      </c>
      <c r="O986" s="3" t="str">
        <f>IF(AND(TONGHOP!$O986="ThiTN",TONGHOP!$P986="TH",TONGHOP!$J986="R",TONGHOP!$K986&lt;&gt;""),TONGHOP!$K986,"")</f>
        <v/>
      </c>
      <c r="P986" s="3" t="str">
        <f>IF(AND(TONGHOP!$O986="ThiTN",TONGHOP!$P986="TH",TONGHOP!$J986="R",TONGHOP!$K986&lt;&gt;""),TONGHOP!$M986,"")</f>
        <v/>
      </c>
    </row>
    <row r="987" spans="1:16">
      <c r="A987" s="3" t="str">
        <f>IF(AND(TONGHOP!$O987="KTHP",TONGHOP!$P987="LT",TONGHOP!$J987="R",TONGHOP!$K987&lt;&gt;""),TONGHOP!$K987,"")</f>
        <v/>
      </c>
      <c r="B987" s="3" t="str">
        <f>IF(AND(TONGHOP!$O987="KTHP",TONGHOP!$P987="LT",TONGHOP!$J987="R",TONGHOP!$K987&lt;&gt;""),TONGHOP!$M987,"")</f>
        <v/>
      </c>
      <c r="C987" s="3" t="str">
        <f>IF(AND(TONGHOP!$O987="KTHP",TONGHOP!$P987="TN",TONGHOP!$J987="R",TONGHOP!$K987&lt;&gt;""),TONGHOP!$K987,"")</f>
        <v/>
      </c>
      <c r="D987" s="3" t="str">
        <f>IF(AND(TONGHOP!$O987="KTHP",TONGHOP!$P987="TN",TONGHOP!$J987="R",TONGHOP!$K987&lt;&gt;""),TONGHOP!$M987,"")</f>
        <v/>
      </c>
      <c r="E987" s="3" t="str">
        <f>IF(AND(TONGHOP!$O987="KTHP",TONGHOP!$P987="VD",TONGHOP!$J987="R",TONGHOP!$K987&lt;&gt;""),TONGHOP!$K987,"")</f>
        <v/>
      </c>
      <c r="F987" s="3" t="str">
        <f>IF(AND(TONGHOP!$O987="KTHP",TONGHOP!$P987="VD",TONGHOP!$J987="R",TONGHOP!$K987&lt;&gt;""),TONGHOP!$M987,"")</f>
        <v/>
      </c>
      <c r="G987" s="3" t="str">
        <f>IF(AND(TONGHOP!$O987="KTHP",TONGHOP!$P987="TH",TONGHOP!$J987="R",TONGHOP!$K987&lt;&gt;""),TONGHOP!$K987,"")</f>
        <v/>
      </c>
      <c r="H987" s="3" t="str">
        <f>IF(AND(TONGHOP!$O987="KTHP",TONGHOP!$P987="TH",TONGHOP!$J987="R",TONGHOP!$K987&lt;&gt;""),TONGHOP!$M987,"")</f>
        <v/>
      </c>
      <c r="I987" s="3" t="str">
        <f>IF(AND(TONGHOP!$O987="ThiTN",TONGHOP!$P987="LT",TONGHOP!$J987="R",TONGHOP!$K987&lt;&gt;""),TONGHOP!$K987,"")</f>
        <v/>
      </c>
      <c r="J987" s="3" t="str">
        <f>IF(AND(TONGHOP!$O987="ThiTN",TONGHOP!$P987="LT",TONGHOP!$J987="R",TONGHOP!$K987&lt;&gt;""),TONGHOP!$M987,"")</f>
        <v/>
      </c>
      <c r="K987" s="3" t="str">
        <f>IF(AND(TONGHOP!$O987="ThiTN",TONGHOP!$P987="TN",TONGHOP!$J987="R",TONGHOP!$K987&lt;&gt;""),TONGHOP!$K987,"")</f>
        <v/>
      </c>
      <c r="L987" s="3" t="str">
        <f>IF(AND(TONGHOP!$O987="ThiTN",TONGHOP!$P987="TN",TONGHOP!$J987="R",TONGHOP!$K987&lt;&gt;""),TONGHOP!$M987,"")</f>
        <v/>
      </c>
      <c r="M987" s="3" t="str">
        <f>IF(AND(TONGHOP!$O987="ThiTN",TONGHOP!$P987="VĐ",TONGHOP!$J987="R",TONGHOP!$K987&lt;&gt;""),TONGHOP!$K987,"")</f>
        <v/>
      </c>
      <c r="N987" s="3" t="str">
        <f>IF(AND(TONGHOP!$O987="ThiTN",TONGHOP!$P987="VĐ",TONGHOP!$J987="R",TONGHOP!$K987&lt;&gt;""),TONGHOP!$M987,"")</f>
        <v/>
      </c>
      <c r="O987" s="3" t="str">
        <f>IF(AND(TONGHOP!$O987="ThiTN",TONGHOP!$P987="TH",TONGHOP!$J987="R",TONGHOP!$K987&lt;&gt;""),TONGHOP!$K987,"")</f>
        <v/>
      </c>
      <c r="P987" s="3" t="str">
        <f>IF(AND(TONGHOP!$O987="ThiTN",TONGHOP!$P987="TH",TONGHOP!$J987="R",TONGHOP!$K987&lt;&gt;""),TONGHOP!$M987,"")</f>
        <v/>
      </c>
    </row>
    <row r="988" spans="1:16">
      <c r="A988" s="3" t="str">
        <f>IF(AND(TONGHOP!$O988="KTHP",TONGHOP!$P988="LT",TONGHOP!$J988="R",TONGHOP!$K988&lt;&gt;""),TONGHOP!$K988,"")</f>
        <v/>
      </c>
      <c r="B988" s="3" t="str">
        <f>IF(AND(TONGHOP!$O988="KTHP",TONGHOP!$P988="LT",TONGHOP!$J988="R",TONGHOP!$K988&lt;&gt;""),TONGHOP!$M988,"")</f>
        <v/>
      </c>
      <c r="C988" s="3" t="str">
        <f>IF(AND(TONGHOP!$O988="KTHP",TONGHOP!$P988="TN",TONGHOP!$J988="R",TONGHOP!$K988&lt;&gt;""),TONGHOP!$K988,"")</f>
        <v/>
      </c>
      <c r="D988" s="3" t="str">
        <f>IF(AND(TONGHOP!$O988="KTHP",TONGHOP!$P988="TN",TONGHOP!$J988="R",TONGHOP!$K988&lt;&gt;""),TONGHOP!$M988,"")</f>
        <v/>
      </c>
      <c r="E988" s="3" t="str">
        <f>IF(AND(TONGHOP!$O988="KTHP",TONGHOP!$P988="VD",TONGHOP!$J988="R",TONGHOP!$K988&lt;&gt;""),TONGHOP!$K988,"")</f>
        <v/>
      </c>
      <c r="F988" s="3" t="str">
        <f>IF(AND(TONGHOP!$O988="KTHP",TONGHOP!$P988="VD",TONGHOP!$J988="R",TONGHOP!$K988&lt;&gt;""),TONGHOP!$M988,"")</f>
        <v/>
      </c>
      <c r="G988" s="3" t="str">
        <f>IF(AND(TONGHOP!$O988="KTHP",TONGHOP!$P988="TH",TONGHOP!$J988="R",TONGHOP!$K988&lt;&gt;""),TONGHOP!$K988,"")</f>
        <v/>
      </c>
      <c r="H988" s="3" t="str">
        <f>IF(AND(TONGHOP!$O988="KTHP",TONGHOP!$P988="TH",TONGHOP!$J988="R",TONGHOP!$K988&lt;&gt;""),TONGHOP!$M988,"")</f>
        <v/>
      </c>
      <c r="I988" s="3" t="str">
        <f>IF(AND(TONGHOP!$O988="ThiTN",TONGHOP!$P988="LT",TONGHOP!$J988="R",TONGHOP!$K988&lt;&gt;""),TONGHOP!$K988,"")</f>
        <v/>
      </c>
      <c r="J988" s="3" t="str">
        <f>IF(AND(TONGHOP!$O988="ThiTN",TONGHOP!$P988="LT",TONGHOP!$J988="R",TONGHOP!$K988&lt;&gt;""),TONGHOP!$M988,"")</f>
        <v/>
      </c>
      <c r="K988" s="3" t="str">
        <f>IF(AND(TONGHOP!$O988="ThiTN",TONGHOP!$P988="TN",TONGHOP!$J988="R",TONGHOP!$K988&lt;&gt;""),TONGHOP!$K988,"")</f>
        <v/>
      </c>
      <c r="L988" s="3" t="str">
        <f>IF(AND(TONGHOP!$O988="ThiTN",TONGHOP!$P988="TN",TONGHOP!$J988="R",TONGHOP!$K988&lt;&gt;""),TONGHOP!$M988,"")</f>
        <v/>
      </c>
      <c r="M988" s="3" t="str">
        <f>IF(AND(TONGHOP!$O988="ThiTN",TONGHOP!$P988="VĐ",TONGHOP!$J988="R",TONGHOP!$K988&lt;&gt;""),TONGHOP!$K988,"")</f>
        <v/>
      </c>
      <c r="N988" s="3" t="str">
        <f>IF(AND(TONGHOP!$O988="ThiTN",TONGHOP!$P988="VĐ",TONGHOP!$J988="R",TONGHOP!$K988&lt;&gt;""),TONGHOP!$M988,"")</f>
        <v/>
      </c>
      <c r="O988" s="3" t="str">
        <f>IF(AND(TONGHOP!$O988="ThiTN",TONGHOP!$P988="TH",TONGHOP!$J988="R",TONGHOP!$K988&lt;&gt;""),TONGHOP!$K988,"")</f>
        <v/>
      </c>
      <c r="P988" s="3" t="str">
        <f>IF(AND(TONGHOP!$O988="ThiTN",TONGHOP!$P988="TH",TONGHOP!$J988="R",TONGHOP!$K988&lt;&gt;""),TONGHOP!$M988,"")</f>
        <v/>
      </c>
    </row>
    <row r="989" spans="1:16">
      <c r="A989" s="3" t="str">
        <f>IF(AND(TONGHOP!$O989="KTHP",TONGHOP!$P989="LT",TONGHOP!$J989="R",TONGHOP!$K989&lt;&gt;""),TONGHOP!$K989,"")</f>
        <v/>
      </c>
      <c r="B989" s="3" t="str">
        <f>IF(AND(TONGHOP!$O989="KTHP",TONGHOP!$P989="LT",TONGHOP!$J989="R",TONGHOP!$K989&lt;&gt;""),TONGHOP!$M989,"")</f>
        <v/>
      </c>
      <c r="C989" s="3" t="str">
        <f>IF(AND(TONGHOP!$O989="KTHP",TONGHOP!$P989="TN",TONGHOP!$J989="R",TONGHOP!$K989&lt;&gt;""),TONGHOP!$K989,"")</f>
        <v/>
      </c>
      <c r="D989" s="3" t="str">
        <f>IF(AND(TONGHOP!$O989="KTHP",TONGHOP!$P989="TN",TONGHOP!$J989="R",TONGHOP!$K989&lt;&gt;""),TONGHOP!$M989,"")</f>
        <v/>
      </c>
      <c r="E989" s="3" t="str">
        <f>IF(AND(TONGHOP!$O989="KTHP",TONGHOP!$P989="VD",TONGHOP!$J989="R",TONGHOP!$K989&lt;&gt;""),TONGHOP!$K989,"")</f>
        <v/>
      </c>
      <c r="F989" s="3" t="str">
        <f>IF(AND(TONGHOP!$O989="KTHP",TONGHOP!$P989="VD",TONGHOP!$J989="R",TONGHOP!$K989&lt;&gt;""),TONGHOP!$M989,"")</f>
        <v/>
      </c>
      <c r="G989" s="3" t="str">
        <f>IF(AND(TONGHOP!$O989="KTHP",TONGHOP!$P989="TH",TONGHOP!$J989="R",TONGHOP!$K989&lt;&gt;""),TONGHOP!$K989,"")</f>
        <v/>
      </c>
      <c r="H989" s="3" t="str">
        <f>IF(AND(TONGHOP!$O989="KTHP",TONGHOP!$P989="TH",TONGHOP!$J989="R",TONGHOP!$K989&lt;&gt;""),TONGHOP!$M989,"")</f>
        <v/>
      </c>
      <c r="I989" s="3" t="str">
        <f>IF(AND(TONGHOP!$O989="ThiTN",TONGHOP!$P989="LT",TONGHOP!$J989="R",TONGHOP!$K989&lt;&gt;""),TONGHOP!$K989,"")</f>
        <v/>
      </c>
      <c r="J989" s="3" t="str">
        <f>IF(AND(TONGHOP!$O989="ThiTN",TONGHOP!$P989="LT",TONGHOP!$J989="R",TONGHOP!$K989&lt;&gt;""),TONGHOP!$M989,"")</f>
        <v/>
      </c>
      <c r="K989" s="3" t="str">
        <f>IF(AND(TONGHOP!$O989="ThiTN",TONGHOP!$P989="TN",TONGHOP!$J989="R",TONGHOP!$K989&lt;&gt;""),TONGHOP!$K989,"")</f>
        <v/>
      </c>
      <c r="L989" s="3" t="str">
        <f>IF(AND(TONGHOP!$O989="ThiTN",TONGHOP!$P989="TN",TONGHOP!$J989="R",TONGHOP!$K989&lt;&gt;""),TONGHOP!$M989,"")</f>
        <v/>
      </c>
      <c r="M989" s="3" t="str">
        <f>IF(AND(TONGHOP!$O989="ThiTN",TONGHOP!$P989="VĐ",TONGHOP!$J989="R",TONGHOP!$K989&lt;&gt;""),TONGHOP!$K989,"")</f>
        <v/>
      </c>
      <c r="N989" s="3" t="str">
        <f>IF(AND(TONGHOP!$O989="ThiTN",TONGHOP!$P989="VĐ",TONGHOP!$J989="R",TONGHOP!$K989&lt;&gt;""),TONGHOP!$M989,"")</f>
        <v/>
      </c>
      <c r="O989" s="3" t="str">
        <f>IF(AND(TONGHOP!$O989="ThiTN",TONGHOP!$P989="TH",TONGHOP!$J989="R",TONGHOP!$K989&lt;&gt;""),TONGHOP!$K989,"")</f>
        <v/>
      </c>
      <c r="P989" s="3" t="str">
        <f>IF(AND(TONGHOP!$O989="ThiTN",TONGHOP!$P989="TH",TONGHOP!$J989="R",TONGHOP!$K989&lt;&gt;""),TONGHOP!$M989,"")</f>
        <v/>
      </c>
    </row>
    <row r="990" spans="1:16">
      <c r="A990" s="3" t="str">
        <f>IF(AND(TONGHOP!$O990="KTHP",TONGHOP!$P990="LT",TONGHOP!$J990="R",TONGHOP!$K990&lt;&gt;""),TONGHOP!$K990,"")</f>
        <v/>
      </c>
      <c r="B990" s="3" t="str">
        <f>IF(AND(TONGHOP!$O990="KTHP",TONGHOP!$P990="LT",TONGHOP!$J990="R",TONGHOP!$K990&lt;&gt;""),TONGHOP!$M990,"")</f>
        <v/>
      </c>
      <c r="C990" s="3" t="str">
        <f>IF(AND(TONGHOP!$O990="KTHP",TONGHOP!$P990="TN",TONGHOP!$J990="R",TONGHOP!$K990&lt;&gt;""),TONGHOP!$K990,"")</f>
        <v/>
      </c>
      <c r="D990" s="3" t="str">
        <f>IF(AND(TONGHOP!$O990="KTHP",TONGHOP!$P990="TN",TONGHOP!$J990="R",TONGHOP!$K990&lt;&gt;""),TONGHOP!$M990,"")</f>
        <v/>
      </c>
      <c r="E990" s="3" t="str">
        <f>IF(AND(TONGHOP!$O990="KTHP",TONGHOP!$P990="VD",TONGHOP!$J990="R",TONGHOP!$K990&lt;&gt;""),TONGHOP!$K990,"")</f>
        <v/>
      </c>
      <c r="F990" s="3" t="str">
        <f>IF(AND(TONGHOP!$O990="KTHP",TONGHOP!$P990="VD",TONGHOP!$J990="R",TONGHOP!$K990&lt;&gt;""),TONGHOP!$M990,"")</f>
        <v/>
      </c>
      <c r="G990" s="3" t="str">
        <f>IF(AND(TONGHOP!$O990="KTHP",TONGHOP!$P990="TH",TONGHOP!$J990="R",TONGHOP!$K990&lt;&gt;""),TONGHOP!$K990,"")</f>
        <v/>
      </c>
      <c r="H990" s="3" t="str">
        <f>IF(AND(TONGHOP!$O990="KTHP",TONGHOP!$P990="TH",TONGHOP!$J990="R",TONGHOP!$K990&lt;&gt;""),TONGHOP!$M990,"")</f>
        <v/>
      </c>
      <c r="I990" s="3" t="str">
        <f>IF(AND(TONGHOP!$O990="ThiTN",TONGHOP!$P990="LT",TONGHOP!$J990="R",TONGHOP!$K990&lt;&gt;""),TONGHOP!$K990,"")</f>
        <v/>
      </c>
      <c r="J990" s="3" t="str">
        <f>IF(AND(TONGHOP!$O990="ThiTN",TONGHOP!$P990="LT",TONGHOP!$J990="R",TONGHOP!$K990&lt;&gt;""),TONGHOP!$M990,"")</f>
        <v/>
      </c>
      <c r="K990" s="3" t="str">
        <f>IF(AND(TONGHOP!$O990="ThiTN",TONGHOP!$P990="TN",TONGHOP!$J990="R",TONGHOP!$K990&lt;&gt;""),TONGHOP!$K990,"")</f>
        <v/>
      </c>
      <c r="L990" s="3" t="str">
        <f>IF(AND(TONGHOP!$O990="ThiTN",TONGHOP!$P990="TN",TONGHOP!$J990="R",TONGHOP!$K990&lt;&gt;""),TONGHOP!$M990,"")</f>
        <v/>
      </c>
      <c r="M990" s="3" t="str">
        <f>IF(AND(TONGHOP!$O990="ThiTN",TONGHOP!$P990="VĐ",TONGHOP!$J990="R",TONGHOP!$K990&lt;&gt;""),TONGHOP!$K990,"")</f>
        <v/>
      </c>
      <c r="N990" s="3" t="str">
        <f>IF(AND(TONGHOP!$O990="ThiTN",TONGHOP!$P990="VĐ",TONGHOP!$J990="R",TONGHOP!$K990&lt;&gt;""),TONGHOP!$M990,"")</f>
        <v/>
      </c>
      <c r="O990" s="3" t="str">
        <f>IF(AND(TONGHOP!$O990="ThiTN",TONGHOP!$P990="TH",TONGHOP!$J990="R",TONGHOP!$K990&lt;&gt;""),TONGHOP!$K990,"")</f>
        <v/>
      </c>
      <c r="P990" s="3" t="str">
        <f>IF(AND(TONGHOP!$O990="ThiTN",TONGHOP!$P990="TH",TONGHOP!$J990="R",TONGHOP!$K990&lt;&gt;""),TONGHOP!$M990,"")</f>
        <v/>
      </c>
    </row>
    <row r="991" spans="1:16">
      <c r="A991" s="3" t="str">
        <f>IF(AND(TONGHOP!$O991="KTHP",TONGHOP!$P991="LT",TONGHOP!$J991="R",TONGHOP!$K991&lt;&gt;""),TONGHOP!$K991,"")</f>
        <v/>
      </c>
      <c r="B991" s="3" t="str">
        <f>IF(AND(TONGHOP!$O991="KTHP",TONGHOP!$P991="LT",TONGHOP!$J991="R",TONGHOP!$K991&lt;&gt;""),TONGHOP!$M991,"")</f>
        <v/>
      </c>
      <c r="C991" s="3" t="str">
        <f>IF(AND(TONGHOP!$O991="KTHP",TONGHOP!$P991="TN",TONGHOP!$J991="R",TONGHOP!$K991&lt;&gt;""),TONGHOP!$K991,"")</f>
        <v/>
      </c>
      <c r="D991" s="3" t="str">
        <f>IF(AND(TONGHOP!$O991="KTHP",TONGHOP!$P991="TN",TONGHOP!$J991="R",TONGHOP!$K991&lt;&gt;""),TONGHOP!$M991,"")</f>
        <v/>
      </c>
      <c r="E991" s="3" t="str">
        <f>IF(AND(TONGHOP!$O991="KTHP",TONGHOP!$P991="VD",TONGHOP!$J991="R",TONGHOP!$K991&lt;&gt;""),TONGHOP!$K991,"")</f>
        <v/>
      </c>
      <c r="F991" s="3" t="str">
        <f>IF(AND(TONGHOP!$O991="KTHP",TONGHOP!$P991="VD",TONGHOP!$J991="R",TONGHOP!$K991&lt;&gt;""),TONGHOP!$M991,"")</f>
        <v/>
      </c>
      <c r="G991" s="3" t="str">
        <f>IF(AND(TONGHOP!$O991="KTHP",TONGHOP!$P991="TH",TONGHOP!$J991="R",TONGHOP!$K991&lt;&gt;""),TONGHOP!$K991,"")</f>
        <v/>
      </c>
      <c r="H991" s="3" t="str">
        <f>IF(AND(TONGHOP!$O991="KTHP",TONGHOP!$P991="TH",TONGHOP!$J991="R",TONGHOP!$K991&lt;&gt;""),TONGHOP!$M991,"")</f>
        <v/>
      </c>
      <c r="I991" s="3" t="str">
        <f>IF(AND(TONGHOP!$O991="ThiTN",TONGHOP!$P991="LT",TONGHOP!$J991="R",TONGHOP!$K991&lt;&gt;""),TONGHOP!$K991,"")</f>
        <v/>
      </c>
      <c r="J991" s="3" t="str">
        <f>IF(AND(TONGHOP!$O991="ThiTN",TONGHOP!$P991="LT",TONGHOP!$J991="R",TONGHOP!$K991&lt;&gt;""),TONGHOP!$M991,"")</f>
        <v/>
      </c>
      <c r="K991" s="3" t="str">
        <f>IF(AND(TONGHOP!$O991="ThiTN",TONGHOP!$P991="TN",TONGHOP!$J991="R",TONGHOP!$K991&lt;&gt;""),TONGHOP!$K991,"")</f>
        <v/>
      </c>
      <c r="L991" s="3" t="str">
        <f>IF(AND(TONGHOP!$O991="ThiTN",TONGHOP!$P991="TN",TONGHOP!$J991="R",TONGHOP!$K991&lt;&gt;""),TONGHOP!$M991,"")</f>
        <v/>
      </c>
      <c r="M991" s="3" t="str">
        <f>IF(AND(TONGHOP!$O991="ThiTN",TONGHOP!$P991="VĐ",TONGHOP!$J991="R",TONGHOP!$K991&lt;&gt;""),TONGHOP!$K991,"")</f>
        <v/>
      </c>
      <c r="N991" s="3" t="str">
        <f>IF(AND(TONGHOP!$O991="ThiTN",TONGHOP!$P991="VĐ",TONGHOP!$J991="R",TONGHOP!$K991&lt;&gt;""),TONGHOP!$M991,"")</f>
        <v/>
      </c>
      <c r="O991" s="3" t="str">
        <f>IF(AND(TONGHOP!$O991="ThiTN",TONGHOP!$P991="TH",TONGHOP!$J991="R",TONGHOP!$K991&lt;&gt;""),TONGHOP!$K991,"")</f>
        <v/>
      </c>
      <c r="P991" s="3" t="str">
        <f>IF(AND(TONGHOP!$O991="ThiTN",TONGHOP!$P991="TH",TONGHOP!$J991="R",TONGHOP!$K991&lt;&gt;""),TONGHOP!$M991,"")</f>
        <v/>
      </c>
    </row>
    <row r="992" spans="1:16">
      <c r="A992" s="3" t="str">
        <f>IF(AND(TONGHOP!$O992="KTHP",TONGHOP!$P992="LT",TONGHOP!$J992="R",TONGHOP!$K992&lt;&gt;""),TONGHOP!$K992,"")</f>
        <v/>
      </c>
      <c r="B992" s="3" t="str">
        <f>IF(AND(TONGHOP!$O992="KTHP",TONGHOP!$P992="LT",TONGHOP!$J992="R",TONGHOP!$K992&lt;&gt;""),TONGHOP!$M992,"")</f>
        <v/>
      </c>
      <c r="C992" s="3" t="str">
        <f>IF(AND(TONGHOP!$O992="KTHP",TONGHOP!$P992="TN",TONGHOP!$J992="R",TONGHOP!$K992&lt;&gt;""),TONGHOP!$K992,"")</f>
        <v/>
      </c>
      <c r="D992" s="3" t="str">
        <f>IF(AND(TONGHOP!$O992="KTHP",TONGHOP!$P992="TN",TONGHOP!$J992="R",TONGHOP!$K992&lt;&gt;""),TONGHOP!$M992,"")</f>
        <v/>
      </c>
      <c r="E992" s="3" t="str">
        <f>IF(AND(TONGHOP!$O992="KTHP",TONGHOP!$P992="VD",TONGHOP!$J992="R",TONGHOP!$K992&lt;&gt;""),TONGHOP!$K992,"")</f>
        <v/>
      </c>
      <c r="F992" s="3" t="str">
        <f>IF(AND(TONGHOP!$O992="KTHP",TONGHOP!$P992="VD",TONGHOP!$J992="R",TONGHOP!$K992&lt;&gt;""),TONGHOP!$M992,"")</f>
        <v/>
      </c>
      <c r="G992" s="3" t="str">
        <f>IF(AND(TONGHOP!$O992="KTHP",TONGHOP!$P992="TH",TONGHOP!$J992="R",TONGHOP!$K992&lt;&gt;""),TONGHOP!$K992,"")</f>
        <v/>
      </c>
      <c r="H992" s="3" t="str">
        <f>IF(AND(TONGHOP!$O992="KTHP",TONGHOP!$P992="TH",TONGHOP!$J992="R",TONGHOP!$K992&lt;&gt;""),TONGHOP!$M992,"")</f>
        <v/>
      </c>
      <c r="I992" s="3" t="str">
        <f>IF(AND(TONGHOP!$O992="ThiTN",TONGHOP!$P992="LT",TONGHOP!$J992="R",TONGHOP!$K992&lt;&gt;""),TONGHOP!$K992,"")</f>
        <v/>
      </c>
      <c r="J992" s="3" t="str">
        <f>IF(AND(TONGHOP!$O992="ThiTN",TONGHOP!$P992="LT",TONGHOP!$J992="R",TONGHOP!$K992&lt;&gt;""),TONGHOP!$M992,"")</f>
        <v/>
      </c>
      <c r="K992" s="3" t="str">
        <f>IF(AND(TONGHOP!$O992="ThiTN",TONGHOP!$P992="TN",TONGHOP!$J992="R",TONGHOP!$K992&lt;&gt;""),TONGHOP!$K992,"")</f>
        <v/>
      </c>
      <c r="L992" s="3" t="str">
        <f>IF(AND(TONGHOP!$O992="ThiTN",TONGHOP!$P992="TN",TONGHOP!$J992="R",TONGHOP!$K992&lt;&gt;""),TONGHOP!$M992,"")</f>
        <v/>
      </c>
      <c r="M992" s="3" t="str">
        <f>IF(AND(TONGHOP!$O992="ThiTN",TONGHOP!$P992="VĐ",TONGHOP!$J992="R",TONGHOP!$K992&lt;&gt;""),TONGHOP!$K992,"")</f>
        <v/>
      </c>
      <c r="N992" s="3" t="str">
        <f>IF(AND(TONGHOP!$O992="ThiTN",TONGHOP!$P992="VĐ",TONGHOP!$J992="R",TONGHOP!$K992&lt;&gt;""),TONGHOP!$M992,"")</f>
        <v/>
      </c>
      <c r="O992" s="3" t="str">
        <f>IF(AND(TONGHOP!$O992="ThiTN",TONGHOP!$P992="TH",TONGHOP!$J992="R",TONGHOP!$K992&lt;&gt;""),TONGHOP!$K992,"")</f>
        <v/>
      </c>
      <c r="P992" s="3" t="str">
        <f>IF(AND(TONGHOP!$O992="ThiTN",TONGHOP!$P992="TH",TONGHOP!$J992="R",TONGHOP!$K992&lt;&gt;""),TONGHOP!$M992,"")</f>
        <v/>
      </c>
    </row>
    <row r="993" spans="1:16">
      <c r="A993" s="3" t="str">
        <f>IF(AND(TONGHOP!$O993="KTHP",TONGHOP!$P993="LT",TONGHOP!$J993="R",TONGHOP!$K993&lt;&gt;""),TONGHOP!$K993,"")</f>
        <v/>
      </c>
      <c r="B993" s="3" t="str">
        <f>IF(AND(TONGHOP!$O993="KTHP",TONGHOP!$P993="LT",TONGHOP!$J993="R",TONGHOP!$K993&lt;&gt;""),TONGHOP!$M993,"")</f>
        <v/>
      </c>
      <c r="C993" s="3" t="str">
        <f>IF(AND(TONGHOP!$O993="KTHP",TONGHOP!$P993="TN",TONGHOP!$J993="R",TONGHOP!$K993&lt;&gt;""),TONGHOP!$K993,"")</f>
        <v/>
      </c>
      <c r="D993" s="3" t="str">
        <f>IF(AND(TONGHOP!$O993="KTHP",TONGHOP!$P993="TN",TONGHOP!$J993="R",TONGHOP!$K993&lt;&gt;""),TONGHOP!$M993,"")</f>
        <v/>
      </c>
      <c r="E993" s="3" t="str">
        <f>IF(AND(TONGHOP!$O993="KTHP",TONGHOP!$P993="VD",TONGHOP!$J993="R",TONGHOP!$K993&lt;&gt;""),TONGHOP!$K993,"")</f>
        <v/>
      </c>
      <c r="F993" s="3" t="str">
        <f>IF(AND(TONGHOP!$O993="KTHP",TONGHOP!$P993="VD",TONGHOP!$J993="R",TONGHOP!$K993&lt;&gt;""),TONGHOP!$M993,"")</f>
        <v/>
      </c>
      <c r="G993" s="3" t="str">
        <f>IF(AND(TONGHOP!$O993="KTHP",TONGHOP!$P993="TH",TONGHOP!$J993="R",TONGHOP!$K993&lt;&gt;""),TONGHOP!$K993,"")</f>
        <v/>
      </c>
      <c r="H993" s="3" t="str">
        <f>IF(AND(TONGHOP!$O993="KTHP",TONGHOP!$P993="TH",TONGHOP!$J993="R",TONGHOP!$K993&lt;&gt;""),TONGHOP!$M993,"")</f>
        <v/>
      </c>
      <c r="I993" s="3" t="str">
        <f>IF(AND(TONGHOP!$O993="ThiTN",TONGHOP!$P993="LT",TONGHOP!$J993="R",TONGHOP!$K993&lt;&gt;""),TONGHOP!$K993,"")</f>
        <v/>
      </c>
      <c r="J993" s="3" t="str">
        <f>IF(AND(TONGHOP!$O993="ThiTN",TONGHOP!$P993="LT",TONGHOP!$J993="R",TONGHOP!$K993&lt;&gt;""),TONGHOP!$M993,"")</f>
        <v/>
      </c>
      <c r="K993" s="3" t="str">
        <f>IF(AND(TONGHOP!$O993="ThiTN",TONGHOP!$P993="TN",TONGHOP!$J993="R",TONGHOP!$K993&lt;&gt;""),TONGHOP!$K993,"")</f>
        <v/>
      </c>
      <c r="L993" s="3" t="str">
        <f>IF(AND(TONGHOP!$O993="ThiTN",TONGHOP!$P993="TN",TONGHOP!$J993="R",TONGHOP!$K993&lt;&gt;""),TONGHOP!$M993,"")</f>
        <v/>
      </c>
      <c r="M993" s="3" t="str">
        <f>IF(AND(TONGHOP!$O993="ThiTN",TONGHOP!$P993="VĐ",TONGHOP!$J993="R",TONGHOP!$K993&lt;&gt;""),TONGHOP!$K993,"")</f>
        <v/>
      </c>
      <c r="N993" s="3" t="str">
        <f>IF(AND(TONGHOP!$O993="ThiTN",TONGHOP!$P993="VĐ",TONGHOP!$J993="R",TONGHOP!$K993&lt;&gt;""),TONGHOP!$M993,"")</f>
        <v/>
      </c>
      <c r="O993" s="3" t="str">
        <f>IF(AND(TONGHOP!$O993="ThiTN",TONGHOP!$P993="TH",TONGHOP!$J993="R",TONGHOP!$K993&lt;&gt;""),TONGHOP!$K993,"")</f>
        <v/>
      </c>
      <c r="P993" s="3" t="str">
        <f>IF(AND(TONGHOP!$O993="ThiTN",TONGHOP!$P993="TH",TONGHOP!$J993="R",TONGHOP!$K993&lt;&gt;""),TONGHOP!$M993,"")</f>
        <v/>
      </c>
    </row>
    <row r="994" spans="1:16">
      <c r="A994" s="3" t="str">
        <f>IF(AND(TONGHOP!$O994="KTHP",TONGHOP!$P994="LT",TONGHOP!$J994="R",TONGHOP!$K994&lt;&gt;""),TONGHOP!$K994,"")</f>
        <v>Dương Ngọc Vọng</v>
      </c>
      <c r="B994" s="3">
        <f>IF(AND(TONGHOP!$O994="KTHP",TONGHOP!$P994="LT",TONGHOP!$J994="R",TONGHOP!$K994&lt;&gt;""),TONGHOP!$M994,"")</f>
        <v>2</v>
      </c>
      <c r="C994" s="3" t="str">
        <f>IF(AND(TONGHOP!$O994="KTHP",TONGHOP!$P994="TN",TONGHOP!$J994="R",TONGHOP!$K994&lt;&gt;""),TONGHOP!$K994,"")</f>
        <v/>
      </c>
      <c r="D994" s="3" t="str">
        <f>IF(AND(TONGHOP!$O994="KTHP",TONGHOP!$P994="TN",TONGHOP!$J994="R",TONGHOP!$K994&lt;&gt;""),TONGHOP!$M994,"")</f>
        <v/>
      </c>
      <c r="E994" s="3" t="str">
        <f>IF(AND(TONGHOP!$O994="KTHP",TONGHOP!$P994="VD",TONGHOP!$J994="R",TONGHOP!$K994&lt;&gt;""),TONGHOP!$K994,"")</f>
        <v/>
      </c>
      <c r="F994" s="3" t="str">
        <f>IF(AND(TONGHOP!$O994="KTHP",TONGHOP!$P994="VD",TONGHOP!$J994="R",TONGHOP!$K994&lt;&gt;""),TONGHOP!$M994,"")</f>
        <v/>
      </c>
      <c r="G994" s="3" t="str">
        <f>IF(AND(TONGHOP!$O994="KTHP",TONGHOP!$P994="TH",TONGHOP!$J994="R",TONGHOP!$K994&lt;&gt;""),TONGHOP!$K994,"")</f>
        <v/>
      </c>
      <c r="H994" s="3" t="str">
        <f>IF(AND(TONGHOP!$O994="KTHP",TONGHOP!$P994="TH",TONGHOP!$J994="R",TONGHOP!$K994&lt;&gt;""),TONGHOP!$M994,"")</f>
        <v/>
      </c>
      <c r="I994" s="3" t="str">
        <f>IF(AND(TONGHOP!$O994="ThiTN",TONGHOP!$P994="LT",TONGHOP!$J994="R",TONGHOP!$K994&lt;&gt;""),TONGHOP!$K994,"")</f>
        <v/>
      </c>
      <c r="J994" s="3" t="str">
        <f>IF(AND(TONGHOP!$O994="ThiTN",TONGHOP!$P994="LT",TONGHOP!$J994="R",TONGHOP!$K994&lt;&gt;""),TONGHOP!$M994,"")</f>
        <v/>
      </c>
      <c r="K994" s="3" t="str">
        <f>IF(AND(TONGHOP!$O994="ThiTN",TONGHOP!$P994="TN",TONGHOP!$J994="R",TONGHOP!$K994&lt;&gt;""),TONGHOP!$K994,"")</f>
        <v/>
      </c>
      <c r="L994" s="3" t="str">
        <f>IF(AND(TONGHOP!$O994="ThiTN",TONGHOP!$P994="TN",TONGHOP!$J994="R",TONGHOP!$K994&lt;&gt;""),TONGHOP!$M994,"")</f>
        <v/>
      </c>
      <c r="M994" s="3" t="str">
        <f>IF(AND(TONGHOP!$O994="ThiTN",TONGHOP!$P994="VĐ",TONGHOP!$J994="R",TONGHOP!$K994&lt;&gt;""),TONGHOP!$K994,"")</f>
        <v/>
      </c>
      <c r="N994" s="3" t="str">
        <f>IF(AND(TONGHOP!$O994="ThiTN",TONGHOP!$P994="VĐ",TONGHOP!$J994="R",TONGHOP!$K994&lt;&gt;""),TONGHOP!$M994,"")</f>
        <v/>
      </c>
      <c r="O994" s="3" t="str">
        <f>IF(AND(TONGHOP!$O994="ThiTN",TONGHOP!$P994="TH",TONGHOP!$J994="R",TONGHOP!$K994&lt;&gt;""),TONGHOP!$K994,"")</f>
        <v/>
      </c>
      <c r="P994" s="3" t="str">
        <f>IF(AND(TONGHOP!$O994="ThiTN",TONGHOP!$P994="TH",TONGHOP!$J994="R",TONGHOP!$K994&lt;&gt;""),TONGHOP!$M994,"")</f>
        <v/>
      </c>
    </row>
    <row r="995" spans="1:16">
      <c r="A995" s="3" t="str">
        <f>IF(AND(TONGHOP!$O995="KTHP",TONGHOP!$P995="LT",TONGHOP!$J995="R",TONGHOP!$K995&lt;&gt;""),TONGHOP!$K995,"")</f>
        <v/>
      </c>
      <c r="B995" s="3" t="str">
        <f>IF(AND(TONGHOP!$O995="KTHP",TONGHOP!$P995="LT",TONGHOP!$J995="R",TONGHOP!$K995&lt;&gt;""),TONGHOP!$M995,"")</f>
        <v/>
      </c>
      <c r="C995" s="3" t="str">
        <f>IF(AND(TONGHOP!$O995="KTHP",TONGHOP!$P995="TN",TONGHOP!$J995="R",TONGHOP!$K995&lt;&gt;""),TONGHOP!$K995,"")</f>
        <v/>
      </c>
      <c r="D995" s="3" t="str">
        <f>IF(AND(TONGHOP!$O995="KTHP",TONGHOP!$P995="TN",TONGHOP!$J995="R",TONGHOP!$K995&lt;&gt;""),TONGHOP!$M995,"")</f>
        <v/>
      </c>
      <c r="E995" s="3" t="str">
        <f>IF(AND(TONGHOP!$O995="KTHP",TONGHOP!$P995="VD",TONGHOP!$J995="R",TONGHOP!$K995&lt;&gt;""),TONGHOP!$K995,"")</f>
        <v/>
      </c>
      <c r="F995" s="3" t="str">
        <f>IF(AND(TONGHOP!$O995="KTHP",TONGHOP!$P995="VD",TONGHOP!$J995="R",TONGHOP!$K995&lt;&gt;""),TONGHOP!$M995,"")</f>
        <v/>
      </c>
      <c r="G995" s="3" t="str">
        <f>IF(AND(TONGHOP!$O995="KTHP",TONGHOP!$P995="TH",TONGHOP!$J995="R",TONGHOP!$K995&lt;&gt;""),TONGHOP!$K995,"")</f>
        <v/>
      </c>
      <c r="H995" s="3" t="str">
        <f>IF(AND(TONGHOP!$O995="KTHP",TONGHOP!$P995="TH",TONGHOP!$J995="R",TONGHOP!$K995&lt;&gt;""),TONGHOP!$M995,"")</f>
        <v/>
      </c>
      <c r="I995" s="3" t="str">
        <f>IF(AND(TONGHOP!$O995="ThiTN",TONGHOP!$P995="LT",TONGHOP!$J995="R",TONGHOP!$K995&lt;&gt;""),TONGHOP!$K995,"")</f>
        <v/>
      </c>
      <c r="J995" s="3" t="str">
        <f>IF(AND(TONGHOP!$O995="ThiTN",TONGHOP!$P995="LT",TONGHOP!$J995="R",TONGHOP!$K995&lt;&gt;""),TONGHOP!$M995,"")</f>
        <v/>
      </c>
      <c r="K995" s="3" t="str">
        <f>IF(AND(TONGHOP!$O995="ThiTN",TONGHOP!$P995="TN",TONGHOP!$J995="R",TONGHOP!$K995&lt;&gt;""),TONGHOP!$K995,"")</f>
        <v/>
      </c>
      <c r="L995" s="3" t="str">
        <f>IF(AND(TONGHOP!$O995="ThiTN",TONGHOP!$P995="TN",TONGHOP!$J995="R",TONGHOP!$K995&lt;&gt;""),TONGHOP!$M995,"")</f>
        <v/>
      </c>
      <c r="M995" s="3" t="str">
        <f>IF(AND(TONGHOP!$O995="ThiTN",TONGHOP!$P995="VĐ",TONGHOP!$J995="R",TONGHOP!$K995&lt;&gt;""),TONGHOP!$K995,"")</f>
        <v/>
      </c>
      <c r="N995" s="3" t="str">
        <f>IF(AND(TONGHOP!$O995="ThiTN",TONGHOP!$P995="VĐ",TONGHOP!$J995="R",TONGHOP!$K995&lt;&gt;""),TONGHOP!$M995,"")</f>
        <v/>
      </c>
      <c r="O995" s="3" t="str">
        <f>IF(AND(TONGHOP!$O995="ThiTN",TONGHOP!$P995="TH",TONGHOP!$J995="R",TONGHOP!$K995&lt;&gt;""),TONGHOP!$K995,"")</f>
        <v/>
      </c>
      <c r="P995" s="3" t="str">
        <f>IF(AND(TONGHOP!$O995="ThiTN",TONGHOP!$P995="TH",TONGHOP!$J995="R",TONGHOP!$K995&lt;&gt;""),TONGHOP!$M995,"")</f>
        <v/>
      </c>
    </row>
    <row r="996" spans="1:16">
      <c r="A996" s="3" t="str">
        <f>IF(AND(TONGHOP!$O996="KTHP",TONGHOP!$P996="LT",TONGHOP!$J996="R",TONGHOP!$K996&lt;&gt;""),TONGHOP!$K996,"")</f>
        <v>Nguyễn Thị Khánh Thư</v>
      </c>
      <c r="B996" s="3">
        <f>IF(AND(TONGHOP!$O996="KTHP",TONGHOP!$P996="LT",TONGHOP!$J996="R",TONGHOP!$K996&lt;&gt;""),TONGHOP!$M996,"")</f>
        <v>3</v>
      </c>
      <c r="C996" s="3" t="str">
        <f>IF(AND(TONGHOP!$O996="KTHP",TONGHOP!$P996="TN",TONGHOP!$J996="R",TONGHOP!$K996&lt;&gt;""),TONGHOP!$K996,"")</f>
        <v/>
      </c>
      <c r="D996" s="3" t="str">
        <f>IF(AND(TONGHOP!$O996="KTHP",TONGHOP!$P996="TN",TONGHOP!$J996="R",TONGHOP!$K996&lt;&gt;""),TONGHOP!$M996,"")</f>
        <v/>
      </c>
      <c r="E996" s="3" t="str">
        <f>IF(AND(TONGHOP!$O996="KTHP",TONGHOP!$P996="VD",TONGHOP!$J996="R",TONGHOP!$K996&lt;&gt;""),TONGHOP!$K996,"")</f>
        <v/>
      </c>
      <c r="F996" s="3" t="str">
        <f>IF(AND(TONGHOP!$O996="KTHP",TONGHOP!$P996="VD",TONGHOP!$J996="R",TONGHOP!$K996&lt;&gt;""),TONGHOP!$M996,"")</f>
        <v/>
      </c>
      <c r="G996" s="3" t="str">
        <f>IF(AND(TONGHOP!$O996="KTHP",TONGHOP!$P996="TH",TONGHOP!$J996="R",TONGHOP!$K996&lt;&gt;""),TONGHOP!$K996,"")</f>
        <v/>
      </c>
      <c r="H996" s="3" t="str">
        <f>IF(AND(TONGHOP!$O996="KTHP",TONGHOP!$P996="TH",TONGHOP!$J996="R",TONGHOP!$K996&lt;&gt;""),TONGHOP!$M996,"")</f>
        <v/>
      </c>
      <c r="I996" s="3" t="str">
        <f>IF(AND(TONGHOP!$O996="ThiTN",TONGHOP!$P996="LT",TONGHOP!$J996="R",TONGHOP!$K996&lt;&gt;""),TONGHOP!$K996,"")</f>
        <v/>
      </c>
      <c r="J996" s="3" t="str">
        <f>IF(AND(TONGHOP!$O996="ThiTN",TONGHOP!$P996="LT",TONGHOP!$J996="R",TONGHOP!$K996&lt;&gt;""),TONGHOP!$M996,"")</f>
        <v/>
      </c>
      <c r="K996" s="3" t="str">
        <f>IF(AND(TONGHOP!$O996="ThiTN",TONGHOP!$P996="TN",TONGHOP!$J996="R",TONGHOP!$K996&lt;&gt;""),TONGHOP!$K996,"")</f>
        <v/>
      </c>
      <c r="L996" s="3" t="str">
        <f>IF(AND(TONGHOP!$O996="ThiTN",TONGHOP!$P996="TN",TONGHOP!$J996="R",TONGHOP!$K996&lt;&gt;""),TONGHOP!$M996,"")</f>
        <v/>
      </c>
      <c r="M996" s="3" t="str">
        <f>IF(AND(TONGHOP!$O996="ThiTN",TONGHOP!$P996="VĐ",TONGHOP!$J996="R",TONGHOP!$K996&lt;&gt;""),TONGHOP!$K996,"")</f>
        <v/>
      </c>
      <c r="N996" s="3" t="str">
        <f>IF(AND(TONGHOP!$O996="ThiTN",TONGHOP!$P996="VĐ",TONGHOP!$J996="R",TONGHOP!$K996&lt;&gt;""),TONGHOP!$M996,"")</f>
        <v/>
      </c>
      <c r="O996" s="3" t="str">
        <f>IF(AND(TONGHOP!$O996="ThiTN",TONGHOP!$P996="TH",TONGHOP!$J996="R",TONGHOP!$K996&lt;&gt;""),TONGHOP!$K996,"")</f>
        <v/>
      </c>
      <c r="P996" s="3" t="str">
        <f>IF(AND(TONGHOP!$O996="ThiTN",TONGHOP!$P996="TH",TONGHOP!$J996="R",TONGHOP!$K996&lt;&gt;""),TONGHOP!$M996,"")</f>
        <v/>
      </c>
    </row>
    <row r="997" spans="1:16">
      <c r="A997" s="3" t="str">
        <f>IF(AND(TONGHOP!$O997="KTHP",TONGHOP!$P997="LT",TONGHOP!$J997="R",TONGHOP!$K997&lt;&gt;""),TONGHOP!$K997,"")</f>
        <v>Phạm Nguyễn Đức Trung</v>
      </c>
      <c r="B997" s="3">
        <f>IF(AND(TONGHOP!$O997="KTHP",TONGHOP!$P997="LT",TONGHOP!$J997="R",TONGHOP!$K997&lt;&gt;""),TONGHOP!$M997,"")</f>
        <v>2</v>
      </c>
      <c r="C997" s="3" t="str">
        <f>IF(AND(TONGHOP!$O997="KTHP",TONGHOP!$P997="TN",TONGHOP!$J997="R",TONGHOP!$K997&lt;&gt;""),TONGHOP!$K997,"")</f>
        <v/>
      </c>
      <c r="D997" s="3" t="str">
        <f>IF(AND(TONGHOP!$O997="KTHP",TONGHOP!$P997="TN",TONGHOP!$J997="R",TONGHOP!$K997&lt;&gt;""),TONGHOP!$M997,"")</f>
        <v/>
      </c>
      <c r="E997" s="3" t="str">
        <f>IF(AND(TONGHOP!$O997="KTHP",TONGHOP!$P997="VD",TONGHOP!$J997="R",TONGHOP!$K997&lt;&gt;""),TONGHOP!$K997,"")</f>
        <v/>
      </c>
      <c r="F997" s="3" t="str">
        <f>IF(AND(TONGHOP!$O997="KTHP",TONGHOP!$P997="VD",TONGHOP!$J997="R",TONGHOP!$K997&lt;&gt;""),TONGHOP!$M997,"")</f>
        <v/>
      </c>
      <c r="G997" s="3" t="str">
        <f>IF(AND(TONGHOP!$O997="KTHP",TONGHOP!$P997="TH",TONGHOP!$J997="R",TONGHOP!$K997&lt;&gt;""),TONGHOP!$K997,"")</f>
        <v/>
      </c>
      <c r="H997" s="3" t="str">
        <f>IF(AND(TONGHOP!$O997="KTHP",TONGHOP!$P997="TH",TONGHOP!$J997="R",TONGHOP!$K997&lt;&gt;""),TONGHOP!$M997,"")</f>
        <v/>
      </c>
      <c r="I997" s="3" t="str">
        <f>IF(AND(TONGHOP!$O997="ThiTN",TONGHOP!$P997="LT",TONGHOP!$J997="R",TONGHOP!$K997&lt;&gt;""),TONGHOP!$K997,"")</f>
        <v/>
      </c>
      <c r="J997" s="3" t="str">
        <f>IF(AND(TONGHOP!$O997="ThiTN",TONGHOP!$P997="LT",TONGHOP!$J997="R",TONGHOP!$K997&lt;&gt;""),TONGHOP!$M997,"")</f>
        <v/>
      </c>
      <c r="K997" s="3" t="str">
        <f>IF(AND(TONGHOP!$O997="ThiTN",TONGHOP!$P997="TN",TONGHOP!$J997="R",TONGHOP!$K997&lt;&gt;""),TONGHOP!$K997,"")</f>
        <v/>
      </c>
      <c r="L997" s="3" t="str">
        <f>IF(AND(TONGHOP!$O997="ThiTN",TONGHOP!$P997="TN",TONGHOP!$J997="R",TONGHOP!$K997&lt;&gt;""),TONGHOP!$M997,"")</f>
        <v/>
      </c>
      <c r="M997" s="3" t="str">
        <f>IF(AND(TONGHOP!$O997="ThiTN",TONGHOP!$P997="VĐ",TONGHOP!$J997="R",TONGHOP!$K997&lt;&gt;""),TONGHOP!$K997,"")</f>
        <v/>
      </c>
      <c r="N997" s="3" t="str">
        <f>IF(AND(TONGHOP!$O997="ThiTN",TONGHOP!$P997="VĐ",TONGHOP!$J997="R",TONGHOP!$K997&lt;&gt;""),TONGHOP!$M997,"")</f>
        <v/>
      </c>
      <c r="O997" s="3" t="str">
        <f>IF(AND(TONGHOP!$O997="ThiTN",TONGHOP!$P997="TH",TONGHOP!$J997="R",TONGHOP!$K997&lt;&gt;""),TONGHOP!$K997,"")</f>
        <v/>
      </c>
      <c r="P997" s="3" t="str">
        <f>IF(AND(TONGHOP!$O997="ThiTN",TONGHOP!$P997="TH",TONGHOP!$J997="R",TONGHOP!$K997&lt;&gt;""),TONGHOP!$M997,"")</f>
        <v/>
      </c>
    </row>
    <row r="998" spans="1:16">
      <c r="A998" s="3" t="str">
        <f>IF(AND(TONGHOP!$O998="KTHP",TONGHOP!$P998="LT",TONGHOP!$J998="R",TONGHOP!$K998&lt;&gt;""),TONGHOP!$K998,"")</f>
        <v/>
      </c>
      <c r="B998" s="3" t="str">
        <f>IF(AND(TONGHOP!$O998="KTHP",TONGHOP!$P998="LT",TONGHOP!$J998="R",TONGHOP!$K998&lt;&gt;""),TONGHOP!$M998,"")</f>
        <v/>
      </c>
      <c r="C998" s="3" t="str">
        <f>IF(AND(TONGHOP!$O998="KTHP",TONGHOP!$P998="TN",TONGHOP!$J998="R",TONGHOP!$K998&lt;&gt;""),TONGHOP!$K998,"")</f>
        <v/>
      </c>
      <c r="D998" s="3" t="str">
        <f>IF(AND(TONGHOP!$O998="KTHP",TONGHOP!$P998="TN",TONGHOP!$J998="R",TONGHOP!$K998&lt;&gt;""),TONGHOP!$M998,"")</f>
        <v/>
      </c>
      <c r="E998" s="3" t="str">
        <f>IF(AND(TONGHOP!$O998="KTHP",TONGHOP!$P998="VD",TONGHOP!$J998="R",TONGHOP!$K998&lt;&gt;""),TONGHOP!$K998,"")</f>
        <v/>
      </c>
      <c r="F998" s="3" t="str">
        <f>IF(AND(TONGHOP!$O998="KTHP",TONGHOP!$P998="VD",TONGHOP!$J998="R",TONGHOP!$K998&lt;&gt;""),TONGHOP!$M998,"")</f>
        <v/>
      </c>
      <c r="G998" s="3" t="str">
        <f>IF(AND(TONGHOP!$O998="KTHP",TONGHOP!$P998="TH",TONGHOP!$J998="R",TONGHOP!$K998&lt;&gt;""),TONGHOP!$K998,"")</f>
        <v/>
      </c>
      <c r="H998" s="3" t="str">
        <f>IF(AND(TONGHOP!$O998="KTHP",TONGHOP!$P998="TH",TONGHOP!$J998="R",TONGHOP!$K998&lt;&gt;""),TONGHOP!$M998,"")</f>
        <v/>
      </c>
      <c r="I998" s="3" t="str">
        <f>IF(AND(TONGHOP!$O998="ThiTN",TONGHOP!$P998="LT",TONGHOP!$J998="R",TONGHOP!$K998&lt;&gt;""),TONGHOP!$K998,"")</f>
        <v/>
      </c>
      <c r="J998" s="3" t="str">
        <f>IF(AND(TONGHOP!$O998="ThiTN",TONGHOP!$P998="LT",TONGHOP!$J998="R",TONGHOP!$K998&lt;&gt;""),TONGHOP!$M998,"")</f>
        <v/>
      </c>
      <c r="K998" s="3" t="str">
        <f>IF(AND(TONGHOP!$O998="ThiTN",TONGHOP!$P998="TN",TONGHOP!$J998="R",TONGHOP!$K998&lt;&gt;""),TONGHOP!$K998,"")</f>
        <v/>
      </c>
      <c r="L998" s="3" t="str">
        <f>IF(AND(TONGHOP!$O998="ThiTN",TONGHOP!$P998="TN",TONGHOP!$J998="R",TONGHOP!$K998&lt;&gt;""),TONGHOP!$M998,"")</f>
        <v/>
      </c>
      <c r="M998" s="3" t="str">
        <f>IF(AND(TONGHOP!$O998="ThiTN",TONGHOP!$P998="VĐ",TONGHOP!$J998="R",TONGHOP!$K998&lt;&gt;""),TONGHOP!$K998,"")</f>
        <v/>
      </c>
      <c r="N998" s="3" t="str">
        <f>IF(AND(TONGHOP!$O998="ThiTN",TONGHOP!$P998="VĐ",TONGHOP!$J998="R",TONGHOP!$K998&lt;&gt;""),TONGHOP!$M998,"")</f>
        <v/>
      </c>
      <c r="O998" s="3" t="str">
        <f>IF(AND(TONGHOP!$O998="ThiTN",TONGHOP!$P998="TH",TONGHOP!$J998="R",TONGHOP!$K998&lt;&gt;""),TONGHOP!$K998,"")</f>
        <v/>
      </c>
      <c r="P998" s="3" t="str">
        <f>IF(AND(TONGHOP!$O998="ThiTN",TONGHOP!$P998="TH",TONGHOP!$J998="R",TONGHOP!$K998&lt;&gt;""),TONGHOP!$M998,"")</f>
        <v/>
      </c>
    </row>
    <row r="999" spans="1:16">
      <c r="A999" s="3" t="str">
        <f>IF(AND(TONGHOP!$O999="KTHP",TONGHOP!$P999="LT",TONGHOP!$J999="R",TONGHOP!$K999&lt;&gt;""),TONGHOP!$K999,"")</f>
        <v/>
      </c>
      <c r="B999" s="3" t="str">
        <f>IF(AND(TONGHOP!$O999="KTHP",TONGHOP!$P999="LT",TONGHOP!$J999="R",TONGHOP!$K999&lt;&gt;""),TONGHOP!$M999,"")</f>
        <v/>
      </c>
      <c r="C999" s="3" t="str">
        <f>IF(AND(TONGHOP!$O999="KTHP",TONGHOP!$P999="TN",TONGHOP!$J999="R",TONGHOP!$K999&lt;&gt;""),TONGHOP!$K999,"")</f>
        <v/>
      </c>
      <c r="D999" s="3" t="str">
        <f>IF(AND(TONGHOP!$O999="KTHP",TONGHOP!$P999="TN",TONGHOP!$J999="R",TONGHOP!$K999&lt;&gt;""),TONGHOP!$M999,"")</f>
        <v/>
      </c>
      <c r="E999" s="3" t="str">
        <f>IF(AND(TONGHOP!$O999="KTHP",TONGHOP!$P999="VD",TONGHOP!$J999="R",TONGHOP!$K999&lt;&gt;""),TONGHOP!$K999,"")</f>
        <v/>
      </c>
      <c r="F999" s="3" t="str">
        <f>IF(AND(TONGHOP!$O999="KTHP",TONGHOP!$P999="VD",TONGHOP!$J999="R",TONGHOP!$K999&lt;&gt;""),TONGHOP!$M999,"")</f>
        <v/>
      </c>
      <c r="G999" s="3" t="str">
        <f>IF(AND(TONGHOP!$O999="KTHP",TONGHOP!$P999="TH",TONGHOP!$J999="R",TONGHOP!$K999&lt;&gt;""),TONGHOP!$K999,"")</f>
        <v/>
      </c>
      <c r="H999" s="3" t="str">
        <f>IF(AND(TONGHOP!$O999="KTHP",TONGHOP!$P999="TH",TONGHOP!$J999="R",TONGHOP!$K999&lt;&gt;""),TONGHOP!$M999,"")</f>
        <v/>
      </c>
      <c r="I999" s="3" t="str">
        <f>IF(AND(TONGHOP!$O999="ThiTN",TONGHOP!$P999="LT",TONGHOP!$J999="R",TONGHOP!$K999&lt;&gt;""),TONGHOP!$K999,"")</f>
        <v/>
      </c>
      <c r="J999" s="3" t="str">
        <f>IF(AND(TONGHOP!$O999="ThiTN",TONGHOP!$P999="LT",TONGHOP!$J999="R",TONGHOP!$K999&lt;&gt;""),TONGHOP!$M999,"")</f>
        <v/>
      </c>
      <c r="K999" s="3" t="str">
        <f>IF(AND(TONGHOP!$O999="ThiTN",TONGHOP!$P999="TN",TONGHOP!$J999="R",TONGHOP!$K999&lt;&gt;""),TONGHOP!$K999,"")</f>
        <v/>
      </c>
      <c r="L999" s="3" t="str">
        <f>IF(AND(TONGHOP!$O999="ThiTN",TONGHOP!$P999="TN",TONGHOP!$J999="R",TONGHOP!$K999&lt;&gt;""),TONGHOP!$M999,"")</f>
        <v/>
      </c>
      <c r="M999" s="3" t="str">
        <f>IF(AND(TONGHOP!$O999="ThiTN",TONGHOP!$P999="VĐ",TONGHOP!$J999="R",TONGHOP!$K999&lt;&gt;""),TONGHOP!$K999,"")</f>
        <v/>
      </c>
      <c r="N999" s="3" t="str">
        <f>IF(AND(TONGHOP!$O999="ThiTN",TONGHOP!$P999="VĐ",TONGHOP!$J999="R",TONGHOP!$K999&lt;&gt;""),TONGHOP!$M999,"")</f>
        <v/>
      </c>
      <c r="O999" s="3" t="str">
        <f>IF(AND(TONGHOP!$O999="ThiTN",TONGHOP!$P999="TH",TONGHOP!$J999="R",TONGHOP!$K999&lt;&gt;""),TONGHOP!$K999,"")</f>
        <v/>
      </c>
      <c r="P999" s="3" t="str">
        <f>IF(AND(TONGHOP!$O999="ThiTN",TONGHOP!$P999="TH",TONGHOP!$J999="R",TONGHOP!$K999&lt;&gt;""),TONGHOP!$M999,"")</f>
        <v/>
      </c>
    </row>
    <row r="1000" spans="1:16">
      <c r="A1000" s="3" t="str">
        <f>IF(AND(TONGHOP!$O1000="KTHP",TONGHOP!$P1000="LT",TONGHOP!$J1000="R",TONGHOP!$K1000&lt;&gt;""),TONGHOP!$K1000,"")</f>
        <v/>
      </c>
      <c r="B1000" s="3" t="str">
        <f>IF(AND(TONGHOP!$O1000="KTHP",TONGHOP!$P1000="LT",TONGHOP!$J1000="R",TONGHOP!$K1000&lt;&gt;""),TONGHOP!$M1000,"")</f>
        <v/>
      </c>
      <c r="C1000" s="3" t="str">
        <f>IF(AND(TONGHOP!$O1000="KTHP",TONGHOP!$P1000="TN",TONGHOP!$J1000="R",TONGHOP!$K1000&lt;&gt;""),TONGHOP!$K1000,"")</f>
        <v/>
      </c>
      <c r="D1000" s="3" t="str">
        <f>IF(AND(TONGHOP!$O1000="KTHP",TONGHOP!$P1000="TN",TONGHOP!$J1000="R",TONGHOP!$K1000&lt;&gt;""),TONGHOP!$M1000,"")</f>
        <v/>
      </c>
      <c r="E1000" s="3" t="str">
        <f>IF(AND(TONGHOP!$O1000="KTHP",TONGHOP!$P1000="VD",TONGHOP!$J1000="R",TONGHOP!$K1000&lt;&gt;""),TONGHOP!$K1000,"")</f>
        <v/>
      </c>
      <c r="F1000" s="3" t="str">
        <f>IF(AND(TONGHOP!$O1000="KTHP",TONGHOP!$P1000="VD",TONGHOP!$J1000="R",TONGHOP!$K1000&lt;&gt;""),TONGHOP!$M1000,"")</f>
        <v/>
      </c>
      <c r="G1000" s="3" t="str">
        <f>IF(AND(TONGHOP!$O1000="KTHP",TONGHOP!$P1000="TH",TONGHOP!$J1000="R",TONGHOP!$K1000&lt;&gt;""),TONGHOP!$K1000,"")</f>
        <v/>
      </c>
      <c r="H1000" s="3" t="str">
        <f>IF(AND(TONGHOP!$O1000="KTHP",TONGHOP!$P1000="TH",TONGHOP!$J1000="R",TONGHOP!$K1000&lt;&gt;""),TONGHOP!$M1000,"")</f>
        <v/>
      </c>
      <c r="I1000" s="3" t="str">
        <f>IF(AND(TONGHOP!$O1000="ThiTN",TONGHOP!$P1000="LT",TONGHOP!$J1000="R",TONGHOP!$K1000&lt;&gt;""),TONGHOP!$K1000,"")</f>
        <v/>
      </c>
      <c r="J1000" s="3" t="str">
        <f>IF(AND(TONGHOP!$O1000="ThiTN",TONGHOP!$P1000="LT",TONGHOP!$J1000="R",TONGHOP!$K1000&lt;&gt;""),TONGHOP!$M1000,"")</f>
        <v/>
      </c>
      <c r="K1000" s="3" t="str">
        <f>IF(AND(TONGHOP!$O1000="ThiTN",TONGHOP!$P1000="TN",TONGHOP!$J1000="R",TONGHOP!$K1000&lt;&gt;""),TONGHOP!$K1000,"")</f>
        <v/>
      </c>
      <c r="L1000" s="3" t="str">
        <f>IF(AND(TONGHOP!$O1000="ThiTN",TONGHOP!$P1000="TN",TONGHOP!$J1000="R",TONGHOP!$K1000&lt;&gt;""),TONGHOP!$M1000,"")</f>
        <v/>
      </c>
      <c r="M1000" s="3" t="str">
        <f>IF(AND(TONGHOP!$O1000="ThiTN",TONGHOP!$P1000="VĐ",TONGHOP!$J1000="R",TONGHOP!$K1000&lt;&gt;""),TONGHOP!$K1000,"")</f>
        <v/>
      </c>
      <c r="N1000" s="3" t="str">
        <f>IF(AND(TONGHOP!$O1000="ThiTN",TONGHOP!$P1000="VĐ",TONGHOP!$J1000="R",TONGHOP!$K1000&lt;&gt;""),TONGHOP!$M1000,"")</f>
        <v/>
      </c>
      <c r="O1000" s="3" t="str">
        <f>IF(AND(TONGHOP!$O1000="ThiTN",TONGHOP!$P1000="TH",TONGHOP!$J1000="R",TONGHOP!$K1000&lt;&gt;""),TONGHOP!$K1000,"")</f>
        <v/>
      </c>
      <c r="P1000" s="3" t="str">
        <f>IF(AND(TONGHOP!$O1000="ThiTN",TONGHOP!$P1000="TH",TONGHOP!$J1000="R",TONGHOP!$K1000&lt;&gt;""),TONGHOP!$M1000,"")</f>
        <v/>
      </c>
    </row>
    <row r="1001" spans="1:16">
      <c r="A1001" s="3" t="str">
        <f>IF(AND(TONGHOP!$O1001="KTHP",TONGHOP!$P1001="LT",TONGHOP!$J1001="R",TONGHOP!$K1001&lt;&gt;""),TONGHOP!$K1001,"")</f>
        <v/>
      </c>
      <c r="B1001" s="3" t="str">
        <f>IF(AND(TONGHOP!$O1001="KTHP",TONGHOP!$P1001="LT",TONGHOP!$J1001="R",TONGHOP!$K1001&lt;&gt;""),TONGHOP!$M1001,"")</f>
        <v/>
      </c>
      <c r="C1001" s="3" t="str">
        <f>IF(AND(TONGHOP!$O1001="KTHP",TONGHOP!$P1001="TN",TONGHOP!$J1001="R",TONGHOP!$K1001&lt;&gt;""),TONGHOP!$K1001,"")</f>
        <v/>
      </c>
      <c r="D1001" s="3" t="str">
        <f>IF(AND(TONGHOP!$O1001="KTHP",TONGHOP!$P1001="TN",TONGHOP!$J1001="R",TONGHOP!$K1001&lt;&gt;""),TONGHOP!$M1001,"")</f>
        <v/>
      </c>
      <c r="E1001" s="3" t="str">
        <f>IF(AND(TONGHOP!$O1001="KTHP",TONGHOP!$P1001="VD",TONGHOP!$J1001="R",TONGHOP!$K1001&lt;&gt;""),TONGHOP!$K1001,"")</f>
        <v/>
      </c>
      <c r="F1001" s="3" t="str">
        <f>IF(AND(TONGHOP!$O1001="KTHP",TONGHOP!$P1001="VD",TONGHOP!$J1001="R",TONGHOP!$K1001&lt;&gt;""),TONGHOP!$M1001,"")</f>
        <v/>
      </c>
      <c r="G1001" s="3" t="str">
        <f>IF(AND(TONGHOP!$O1001="KTHP",TONGHOP!$P1001="TH",TONGHOP!$J1001="R",TONGHOP!$K1001&lt;&gt;""),TONGHOP!$K1001,"")</f>
        <v/>
      </c>
      <c r="H1001" s="3" t="str">
        <f>IF(AND(TONGHOP!$O1001="KTHP",TONGHOP!$P1001="TH",TONGHOP!$J1001="R",TONGHOP!$K1001&lt;&gt;""),TONGHOP!$M1001,"")</f>
        <v/>
      </c>
      <c r="I1001" s="3" t="str">
        <f>IF(AND(TONGHOP!$O1001="ThiTN",TONGHOP!$P1001="LT",TONGHOP!$J1001="R",TONGHOP!$K1001&lt;&gt;""),TONGHOP!$K1001,"")</f>
        <v/>
      </c>
      <c r="J1001" s="3" t="str">
        <f>IF(AND(TONGHOP!$O1001="ThiTN",TONGHOP!$P1001="LT",TONGHOP!$J1001="R",TONGHOP!$K1001&lt;&gt;""),TONGHOP!$M1001,"")</f>
        <v/>
      </c>
      <c r="K1001" s="3" t="str">
        <f>IF(AND(TONGHOP!$O1001="ThiTN",TONGHOP!$P1001="TN",TONGHOP!$J1001="R",TONGHOP!$K1001&lt;&gt;""),TONGHOP!$K1001,"")</f>
        <v/>
      </c>
      <c r="L1001" s="3" t="str">
        <f>IF(AND(TONGHOP!$O1001="ThiTN",TONGHOP!$P1001="TN",TONGHOP!$J1001="R",TONGHOP!$K1001&lt;&gt;""),TONGHOP!$M1001,"")</f>
        <v/>
      </c>
      <c r="M1001" s="3" t="str">
        <f>IF(AND(TONGHOP!$O1001="ThiTN",TONGHOP!$P1001="VĐ",TONGHOP!$J1001="R",TONGHOP!$K1001&lt;&gt;""),TONGHOP!$K1001,"")</f>
        <v/>
      </c>
      <c r="N1001" s="3" t="str">
        <f>IF(AND(TONGHOP!$O1001="ThiTN",TONGHOP!$P1001="VĐ",TONGHOP!$J1001="R",TONGHOP!$K1001&lt;&gt;""),TONGHOP!$M1001,"")</f>
        <v/>
      </c>
      <c r="O1001" s="3" t="str">
        <f>IF(AND(TONGHOP!$O1001="ThiTN",TONGHOP!$P1001="TH",TONGHOP!$J1001="R",TONGHOP!$K1001&lt;&gt;""),TONGHOP!$K1001,"")</f>
        <v/>
      </c>
      <c r="P1001" s="3" t="str">
        <f>IF(AND(TONGHOP!$O1001="ThiTN",TONGHOP!$P1001="TH",TONGHOP!$J1001="R",TONGHOP!$K1001&lt;&gt;""),TONGHOP!$M1001,"")</f>
        <v/>
      </c>
    </row>
    <row r="1002" spans="1:16">
      <c r="A1002" s="3" t="str">
        <f>IF(AND(TONGHOP!$O1002="KTHP",TONGHOP!$P1002="LT",TONGHOP!$J1002="R",TONGHOP!$K1002&lt;&gt;""),TONGHOP!$K1002,"")</f>
        <v/>
      </c>
      <c r="B1002" s="3" t="str">
        <f>IF(AND(TONGHOP!$O1002="KTHP",TONGHOP!$P1002="LT",TONGHOP!$J1002="R",TONGHOP!$K1002&lt;&gt;""),TONGHOP!$M1002,"")</f>
        <v/>
      </c>
      <c r="C1002" s="3" t="str">
        <f>IF(AND(TONGHOP!$O1002="KTHP",TONGHOP!$P1002="TN",TONGHOP!$J1002="R",TONGHOP!$K1002&lt;&gt;""),TONGHOP!$K1002,"")</f>
        <v/>
      </c>
      <c r="D1002" s="3" t="str">
        <f>IF(AND(TONGHOP!$O1002="KTHP",TONGHOP!$P1002="TN",TONGHOP!$J1002="R",TONGHOP!$K1002&lt;&gt;""),TONGHOP!$M1002,"")</f>
        <v/>
      </c>
      <c r="E1002" s="3" t="str">
        <f>IF(AND(TONGHOP!$O1002="KTHP",TONGHOP!$P1002="VD",TONGHOP!$J1002="R",TONGHOP!$K1002&lt;&gt;""),TONGHOP!$K1002,"")</f>
        <v/>
      </c>
      <c r="F1002" s="3" t="str">
        <f>IF(AND(TONGHOP!$O1002="KTHP",TONGHOP!$P1002="VD",TONGHOP!$J1002="R",TONGHOP!$K1002&lt;&gt;""),TONGHOP!$M1002,"")</f>
        <v/>
      </c>
      <c r="G1002" s="3" t="str">
        <f>IF(AND(TONGHOP!$O1002="KTHP",TONGHOP!$P1002="TH",TONGHOP!$J1002="R",TONGHOP!$K1002&lt;&gt;""),TONGHOP!$K1002,"")</f>
        <v/>
      </c>
      <c r="H1002" s="3" t="str">
        <f>IF(AND(TONGHOP!$O1002="KTHP",TONGHOP!$P1002="TH",TONGHOP!$J1002="R",TONGHOP!$K1002&lt;&gt;""),TONGHOP!$M1002,"")</f>
        <v/>
      </c>
      <c r="I1002" s="3" t="str">
        <f>IF(AND(TONGHOP!$O1002="ThiTN",TONGHOP!$P1002="LT",TONGHOP!$J1002="R",TONGHOP!$K1002&lt;&gt;""),TONGHOP!$K1002,"")</f>
        <v/>
      </c>
      <c r="J1002" s="3" t="str">
        <f>IF(AND(TONGHOP!$O1002="ThiTN",TONGHOP!$P1002="LT",TONGHOP!$J1002="R",TONGHOP!$K1002&lt;&gt;""),TONGHOP!$M1002,"")</f>
        <v/>
      </c>
      <c r="K1002" s="3" t="str">
        <f>IF(AND(TONGHOP!$O1002="ThiTN",TONGHOP!$P1002="TN",TONGHOP!$J1002="R",TONGHOP!$K1002&lt;&gt;""),TONGHOP!$K1002,"")</f>
        <v/>
      </c>
      <c r="L1002" s="3" t="str">
        <f>IF(AND(TONGHOP!$O1002="ThiTN",TONGHOP!$P1002="TN",TONGHOP!$J1002="R",TONGHOP!$K1002&lt;&gt;""),TONGHOP!$M1002,"")</f>
        <v/>
      </c>
      <c r="M1002" s="3" t="str">
        <f>IF(AND(TONGHOP!$O1002="ThiTN",TONGHOP!$P1002="VĐ",TONGHOP!$J1002="R",TONGHOP!$K1002&lt;&gt;""),TONGHOP!$K1002,"")</f>
        <v/>
      </c>
      <c r="N1002" s="3" t="str">
        <f>IF(AND(TONGHOP!$O1002="ThiTN",TONGHOP!$P1002="VĐ",TONGHOP!$J1002="R",TONGHOP!$K1002&lt;&gt;""),TONGHOP!$M1002,"")</f>
        <v/>
      </c>
      <c r="O1002" s="3" t="str">
        <f>IF(AND(TONGHOP!$O1002="ThiTN",TONGHOP!$P1002="TH",TONGHOP!$J1002="R",TONGHOP!$K1002&lt;&gt;""),TONGHOP!$K1002,"")</f>
        <v/>
      </c>
      <c r="P1002" s="3" t="str">
        <f>IF(AND(TONGHOP!$O1002="ThiTN",TONGHOP!$P1002="TH",TONGHOP!$J1002="R",TONGHOP!$K1002&lt;&gt;""),TONGHOP!$M1002,"")</f>
        <v/>
      </c>
    </row>
    <row r="1003" spans="1:16">
      <c r="A1003" s="3" t="str">
        <f>IF(AND(TONGHOP!$O1003="KTHP",TONGHOP!$P1003="LT",TONGHOP!$J1003="R",TONGHOP!$K1003&lt;&gt;""),TONGHOP!$K1003,"")</f>
        <v/>
      </c>
      <c r="B1003" s="3" t="str">
        <f>IF(AND(TONGHOP!$O1003="KTHP",TONGHOP!$P1003="LT",TONGHOP!$J1003="R",TONGHOP!$K1003&lt;&gt;""),TONGHOP!$M1003,"")</f>
        <v/>
      </c>
      <c r="C1003" s="3" t="str">
        <f>IF(AND(TONGHOP!$O1003="KTHP",TONGHOP!$P1003="TN",TONGHOP!$J1003="R",TONGHOP!$K1003&lt;&gt;""),TONGHOP!$K1003,"")</f>
        <v/>
      </c>
      <c r="D1003" s="3" t="str">
        <f>IF(AND(TONGHOP!$O1003="KTHP",TONGHOP!$P1003="TN",TONGHOP!$J1003="R",TONGHOP!$K1003&lt;&gt;""),TONGHOP!$M1003,"")</f>
        <v/>
      </c>
      <c r="E1003" s="3" t="str">
        <f>IF(AND(TONGHOP!$O1003="KTHP",TONGHOP!$P1003="VD",TONGHOP!$J1003="R",TONGHOP!$K1003&lt;&gt;""),TONGHOP!$K1003,"")</f>
        <v/>
      </c>
      <c r="F1003" s="3" t="str">
        <f>IF(AND(TONGHOP!$O1003="KTHP",TONGHOP!$P1003="VD",TONGHOP!$J1003="R",TONGHOP!$K1003&lt;&gt;""),TONGHOP!$M1003,"")</f>
        <v/>
      </c>
      <c r="G1003" s="3" t="str">
        <f>IF(AND(TONGHOP!$O1003="KTHP",TONGHOP!$P1003="TH",TONGHOP!$J1003="R",TONGHOP!$K1003&lt;&gt;""),TONGHOP!$K1003,"")</f>
        <v/>
      </c>
      <c r="H1003" s="3" t="str">
        <f>IF(AND(TONGHOP!$O1003="KTHP",TONGHOP!$P1003="TH",TONGHOP!$J1003="R",TONGHOP!$K1003&lt;&gt;""),TONGHOP!$M1003,"")</f>
        <v/>
      </c>
      <c r="I1003" s="3" t="str">
        <f>IF(AND(TONGHOP!$O1003="ThiTN",TONGHOP!$P1003="LT",TONGHOP!$J1003="R",TONGHOP!$K1003&lt;&gt;""),TONGHOP!$K1003,"")</f>
        <v/>
      </c>
      <c r="J1003" s="3" t="str">
        <f>IF(AND(TONGHOP!$O1003="ThiTN",TONGHOP!$P1003="LT",TONGHOP!$J1003="R",TONGHOP!$K1003&lt;&gt;""),TONGHOP!$M1003,"")</f>
        <v/>
      </c>
      <c r="K1003" s="3" t="str">
        <f>IF(AND(TONGHOP!$O1003="ThiTN",TONGHOP!$P1003="TN",TONGHOP!$J1003="R",TONGHOP!$K1003&lt;&gt;""),TONGHOP!$K1003,"")</f>
        <v/>
      </c>
      <c r="L1003" s="3" t="str">
        <f>IF(AND(TONGHOP!$O1003="ThiTN",TONGHOP!$P1003="TN",TONGHOP!$J1003="R",TONGHOP!$K1003&lt;&gt;""),TONGHOP!$M1003,"")</f>
        <v/>
      </c>
      <c r="M1003" s="3" t="str">
        <f>IF(AND(TONGHOP!$O1003="ThiTN",TONGHOP!$P1003="VĐ",TONGHOP!$J1003="R",TONGHOP!$K1003&lt;&gt;""),TONGHOP!$K1003,"")</f>
        <v/>
      </c>
      <c r="N1003" s="3" t="str">
        <f>IF(AND(TONGHOP!$O1003="ThiTN",TONGHOP!$P1003="VĐ",TONGHOP!$J1003="R",TONGHOP!$K1003&lt;&gt;""),TONGHOP!$M1003,"")</f>
        <v/>
      </c>
      <c r="O1003" s="3" t="str">
        <f>IF(AND(TONGHOP!$O1003="ThiTN",TONGHOP!$P1003="TH",TONGHOP!$J1003="R",TONGHOP!$K1003&lt;&gt;""),TONGHOP!$K1003,"")</f>
        <v/>
      </c>
      <c r="P1003" s="3" t="str">
        <f>IF(AND(TONGHOP!$O1003="ThiTN",TONGHOP!$P1003="TH",TONGHOP!$J1003="R",TONGHOP!$K1003&lt;&gt;""),TONGHOP!$M1003,"")</f>
        <v/>
      </c>
    </row>
    <row r="1004" spans="1:16">
      <c r="A1004" s="3" t="str">
        <f>IF(AND(TONGHOP!$O1004="KTHP",TONGHOP!$P1004="LT",TONGHOP!$J1004="R",TONGHOP!$K1004&lt;&gt;""),TONGHOP!$K1004,"")</f>
        <v/>
      </c>
      <c r="B1004" s="3" t="str">
        <f>IF(AND(TONGHOP!$O1004="KTHP",TONGHOP!$P1004="LT",TONGHOP!$J1004="R",TONGHOP!$K1004&lt;&gt;""),TONGHOP!$M1004,"")</f>
        <v/>
      </c>
      <c r="C1004" s="3" t="str">
        <f>IF(AND(TONGHOP!$O1004="KTHP",TONGHOP!$P1004="TN",TONGHOP!$J1004="R",TONGHOP!$K1004&lt;&gt;""),TONGHOP!$K1004,"")</f>
        <v/>
      </c>
      <c r="D1004" s="3" t="str">
        <f>IF(AND(TONGHOP!$O1004="KTHP",TONGHOP!$P1004="TN",TONGHOP!$J1004="R",TONGHOP!$K1004&lt;&gt;""),TONGHOP!$M1004,"")</f>
        <v/>
      </c>
      <c r="E1004" s="3" t="str">
        <f>IF(AND(TONGHOP!$O1004="KTHP",TONGHOP!$P1004="VD",TONGHOP!$J1004="R",TONGHOP!$K1004&lt;&gt;""),TONGHOP!$K1004,"")</f>
        <v/>
      </c>
      <c r="F1004" s="3" t="str">
        <f>IF(AND(TONGHOP!$O1004="KTHP",TONGHOP!$P1004="VD",TONGHOP!$J1004="R",TONGHOP!$K1004&lt;&gt;""),TONGHOP!$M1004,"")</f>
        <v/>
      </c>
      <c r="G1004" s="3" t="str">
        <f>IF(AND(TONGHOP!$O1004="KTHP",TONGHOP!$P1004="TH",TONGHOP!$J1004="R",TONGHOP!$K1004&lt;&gt;""),TONGHOP!$K1004,"")</f>
        <v/>
      </c>
      <c r="H1004" s="3" t="str">
        <f>IF(AND(TONGHOP!$O1004="KTHP",TONGHOP!$P1004="TH",TONGHOP!$J1004="R",TONGHOP!$K1004&lt;&gt;""),TONGHOP!$M1004,"")</f>
        <v/>
      </c>
      <c r="I1004" s="3" t="str">
        <f>IF(AND(TONGHOP!$O1004="ThiTN",TONGHOP!$P1004="LT",TONGHOP!$J1004="R",TONGHOP!$K1004&lt;&gt;""),TONGHOP!$K1004,"")</f>
        <v/>
      </c>
      <c r="J1004" s="3" t="str">
        <f>IF(AND(TONGHOP!$O1004="ThiTN",TONGHOP!$P1004="LT",TONGHOP!$J1004="R",TONGHOP!$K1004&lt;&gt;""),TONGHOP!$M1004,"")</f>
        <v/>
      </c>
      <c r="K1004" s="3" t="str">
        <f>IF(AND(TONGHOP!$O1004="ThiTN",TONGHOP!$P1004="TN",TONGHOP!$J1004="R",TONGHOP!$K1004&lt;&gt;""),TONGHOP!$K1004,"")</f>
        <v/>
      </c>
      <c r="L1004" s="3" t="str">
        <f>IF(AND(TONGHOP!$O1004="ThiTN",TONGHOP!$P1004="TN",TONGHOP!$J1004="R",TONGHOP!$K1004&lt;&gt;""),TONGHOP!$M1004,"")</f>
        <v/>
      </c>
      <c r="M1004" s="3" t="str">
        <f>IF(AND(TONGHOP!$O1004="ThiTN",TONGHOP!$P1004="VĐ",TONGHOP!$J1004="R",TONGHOP!$K1004&lt;&gt;""),TONGHOP!$K1004,"")</f>
        <v/>
      </c>
      <c r="N1004" s="3" t="str">
        <f>IF(AND(TONGHOP!$O1004="ThiTN",TONGHOP!$P1004="VĐ",TONGHOP!$J1004="R",TONGHOP!$K1004&lt;&gt;""),TONGHOP!$M1004,"")</f>
        <v/>
      </c>
      <c r="O1004" s="3" t="str">
        <f>IF(AND(TONGHOP!$O1004="ThiTN",TONGHOP!$P1004="TH",TONGHOP!$J1004="R",TONGHOP!$K1004&lt;&gt;""),TONGHOP!$K1004,"")</f>
        <v/>
      </c>
      <c r="P1004" s="3" t="str">
        <f>IF(AND(TONGHOP!$O1004="ThiTN",TONGHOP!$P1004="TH",TONGHOP!$J1004="R",TONGHOP!$K1004&lt;&gt;""),TONGHOP!$M1004,"")</f>
        <v/>
      </c>
    </row>
    <row r="1005" spans="1:16">
      <c r="A1005" s="3" t="str">
        <f>IF(AND(TONGHOP!$O1005="KTHP",TONGHOP!$P1005="LT",TONGHOP!$J1005="R",TONGHOP!$K1005&lt;&gt;""),TONGHOP!$K1005,"")</f>
        <v/>
      </c>
      <c r="B1005" s="3" t="str">
        <f>IF(AND(TONGHOP!$O1005="KTHP",TONGHOP!$P1005="LT",TONGHOP!$J1005="R",TONGHOP!$K1005&lt;&gt;""),TONGHOP!$M1005,"")</f>
        <v/>
      </c>
      <c r="C1005" s="3" t="str">
        <f>IF(AND(TONGHOP!$O1005="KTHP",TONGHOP!$P1005="TN",TONGHOP!$J1005="R",TONGHOP!$K1005&lt;&gt;""),TONGHOP!$K1005,"")</f>
        <v/>
      </c>
      <c r="D1005" s="3" t="str">
        <f>IF(AND(TONGHOP!$O1005="KTHP",TONGHOP!$P1005="TN",TONGHOP!$J1005="R",TONGHOP!$K1005&lt;&gt;""),TONGHOP!$M1005,"")</f>
        <v/>
      </c>
      <c r="E1005" s="3" t="str">
        <f>IF(AND(TONGHOP!$O1005="KTHP",TONGHOP!$P1005="VD",TONGHOP!$J1005="R",TONGHOP!$K1005&lt;&gt;""),TONGHOP!$K1005,"")</f>
        <v/>
      </c>
      <c r="F1005" s="3" t="str">
        <f>IF(AND(TONGHOP!$O1005="KTHP",TONGHOP!$P1005="VD",TONGHOP!$J1005="R",TONGHOP!$K1005&lt;&gt;""),TONGHOP!$M1005,"")</f>
        <v/>
      </c>
      <c r="G1005" s="3" t="str">
        <f>IF(AND(TONGHOP!$O1005="KTHP",TONGHOP!$P1005="TH",TONGHOP!$J1005="R",TONGHOP!$K1005&lt;&gt;""),TONGHOP!$K1005,"")</f>
        <v/>
      </c>
      <c r="H1005" s="3" t="str">
        <f>IF(AND(TONGHOP!$O1005="KTHP",TONGHOP!$P1005="TH",TONGHOP!$J1005="R",TONGHOP!$K1005&lt;&gt;""),TONGHOP!$M1005,"")</f>
        <v/>
      </c>
      <c r="I1005" s="3" t="str">
        <f>IF(AND(TONGHOP!$O1005="ThiTN",TONGHOP!$P1005="LT",TONGHOP!$J1005="R",TONGHOP!$K1005&lt;&gt;""),TONGHOP!$K1005,"")</f>
        <v/>
      </c>
      <c r="J1005" s="3" t="str">
        <f>IF(AND(TONGHOP!$O1005="ThiTN",TONGHOP!$P1005="LT",TONGHOP!$J1005="R",TONGHOP!$K1005&lt;&gt;""),TONGHOP!$M1005,"")</f>
        <v/>
      </c>
      <c r="K1005" s="3" t="str">
        <f>IF(AND(TONGHOP!$O1005="ThiTN",TONGHOP!$P1005="TN",TONGHOP!$J1005="R",TONGHOP!$K1005&lt;&gt;""),TONGHOP!$K1005,"")</f>
        <v/>
      </c>
      <c r="L1005" s="3" t="str">
        <f>IF(AND(TONGHOP!$O1005="ThiTN",TONGHOP!$P1005="TN",TONGHOP!$J1005="R",TONGHOP!$K1005&lt;&gt;""),TONGHOP!$M1005,"")</f>
        <v/>
      </c>
      <c r="M1005" s="3" t="str">
        <f>IF(AND(TONGHOP!$O1005="ThiTN",TONGHOP!$P1005="VĐ",TONGHOP!$J1005="R",TONGHOP!$K1005&lt;&gt;""),TONGHOP!$K1005,"")</f>
        <v/>
      </c>
      <c r="N1005" s="3" t="str">
        <f>IF(AND(TONGHOP!$O1005="ThiTN",TONGHOP!$P1005="VĐ",TONGHOP!$J1005="R",TONGHOP!$K1005&lt;&gt;""),TONGHOP!$M1005,"")</f>
        <v/>
      </c>
      <c r="O1005" s="3" t="str">
        <f>IF(AND(TONGHOP!$O1005="ThiTN",TONGHOP!$P1005="TH",TONGHOP!$J1005="R",TONGHOP!$K1005&lt;&gt;""),TONGHOP!$K1005,"")</f>
        <v/>
      </c>
      <c r="P1005" s="3" t="str">
        <f>IF(AND(TONGHOP!$O1005="ThiTN",TONGHOP!$P1005="TH",TONGHOP!$J1005="R",TONGHOP!$K1005&lt;&gt;""),TONGHOP!$M1005,"")</f>
        <v/>
      </c>
    </row>
    <row r="1006" spans="1:16">
      <c r="A1006" s="3" t="str">
        <f>IF(AND(TONGHOP!$O1006="KTHP",TONGHOP!$P1006="LT",TONGHOP!$J1006="R",TONGHOP!$K1006&lt;&gt;""),TONGHOP!$K1006,"")</f>
        <v/>
      </c>
      <c r="B1006" s="3" t="str">
        <f>IF(AND(TONGHOP!$O1006="KTHP",TONGHOP!$P1006="LT",TONGHOP!$J1006="R",TONGHOP!$K1006&lt;&gt;""),TONGHOP!$M1006,"")</f>
        <v/>
      </c>
      <c r="C1006" s="3" t="str">
        <f>IF(AND(TONGHOP!$O1006="KTHP",TONGHOP!$P1006="TN",TONGHOP!$J1006="R",TONGHOP!$K1006&lt;&gt;""),TONGHOP!$K1006,"")</f>
        <v/>
      </c>
      <c r="D1006" s="3" t="str">
        <f>IF(AND(TONGHOP!$O1006="KTHP",TONGHOP!$P1006="TN",TONGHOP!$J1006="R",TONGHOP!$K1006&lt;&gt;""),TONGHOP!$M1006,"")</f>
        <v/>
      </c>
      <c r="E1006" s="3" t="str">
        <f>IF(AND(TONGHOP!$O1006="KTHP",TONGHOP!$P1006="VD",TONGHOP!$J1006="R",TONGHOP!$K1006&lt;&gt;""),TONGHOP!$K1006,"")</f>
        <v/>
      </c>
      <c r="F1006" s="3" t="str">
        <f>IF(AND(TONGHOP!$O1006="KTHP",TONGHOP!$P1006="VD",TONGHOP!$J1006="R",TONGHOP!$K1006&lt;&gt;""),TONGHOP!$M1006,"")</f>
        <v/>
      </c>
      <c r="G1006" s="3" t="str">
        <f>IF(AND(TONGHOP!$O1006="KTHP",TONGHOP!$P1006="TH",TONGHOP!$J1006="R",TONGHOP!$K1006&lt;&gt;""),TONGHOP!$K1006,"")</f>
        <v/>
      </c>
      <c r="H1006" s="3" t="str">
        <f>IF(AND(TONGHOP!$O1006="KTHP",TONGHOP!$P1006="TH",TONGHOP!$J1006="R",TONGHOP!$K1006&lt;&gt;""),TONGHOP!$M1006,"")</f>
        <v/>
      </c>
      <c r="I1006" s="3" t="str">
        <f>IF(AND(TONGHOP!$O1006="ThiTN",TONGHOP!$P1006="LT",TONGHOP!$J1006="R",TONGHOP!$K1006&lt;&gt;""),TONGHOP!$K1006,"")</f>
        <v/>
      </c>
      <c r="J1006" s="3" t="str">
        <f>IF(AND(TONGHOP!$O1006="ThiTN",TONGHOP!$P1006="LT",TONGHOP!$J1006="R",TONGHOP!$K1006&lt;&gt;""),TONGHOP!$M1006,"")</f>
        <v/>
      </c>
      <c r="K1006" s="3" t="str">
        <f>IF(AND(TONGHOP!$O1006="ThiTN",TONGHOP!$P1006="TN",TONGHOP!$J1006="R",TONGHOP!$K1006&lt;&gt;""),TONGHOP!$K1006,"")</f>
        <v/>
      </c>
      <c r="L1006" s="3" t="str">
        <f>IF(AND(TONGHOP!$O1006="ThiTN",TONGHOP!$P1006="TN",TONGHOP!$J1006="R",TONGHOP!$K1006&lt;&gt;""),TONGHOP!$M1006,"")</f>
        <v/>
      </c>
      <c r="M1006" s="3" t="str">
        <f>IF(AND(TONGHOP!$O1006="ThiTN",TONGHOP!$P1006="VĐ",TONGHOP!$J1006="R",TONGHOP!$K1006&lt;&gt;""),TONGHOP!$K1006,"")</f>
        <v/>
      </c>
      <c r="N1006" s="3" t="str">
        <f>IF(AND(TONGHOP!$O1006="ThiTN",TONGHOP!$P1006="VĐ",TONGHOP!$J1006="R",TONGHOP!$K1006&lt;&gt;""),TONGHOP!$M1006,"")</f>
        <v/>
      </c>
      <c r="O1006" s="3" t="str">
        <f>IF(AND(TONGHOP!$O1006="ThiTN",TONGHOP!$P1006="TH",TONGHOP!$J1006="R",TONGHOP!$K1006&lt;&gt;""),TONGHOP!$K1006,"")</f>
        <v/>
      </c>
      <c r="P1006" s="3" t="str">
        <f>IF(AND(TONGHOP!$O1006="ThiTN",TONGHOP!$P1006="TH",TONGHOP!$J1006="R",TONGHOP!$K1006&lt;&gt;""),TONGHOP!$M1006,"")</f>
        <v/>
      </c>
    </row>
    <row r="1007" spans="1:16">
      <c r="A1007" s="3" t="str">
        <f>IF(AND(TONGHOP!$O1007="KTHP",TONGHOP!$P1007="LT",TONGHOP!$J1007="R",TONGHOP!$K1007&lt;&gt;""),TONGHOP!$K1007,"")</f>
        <v/>
      </c>
      <c r="B1007" s="3" t="str">
        <f>IF(AND(TONGHOP!$O1007="KTHP",TONGHOP!$P1007="LT",TONGHOP!$J1007="R",TONGHOP!$K1007&lt;&gt;""),TONGHOP!$M1007,"")</f>
        <v/>
      </c>
      <c r="C1007" s="3" t="str">
        <f>IF(AND(TONGHOP!$O1007="KTHP",TONGHOP!$P1007="TN",TONGHOP!$J1007="R",TONGHOP!$K1007&lt;&gt;""),TONGHOP!$K1007,"")</f>
        <v/>
      </c>
      <c r="D1007" s="3" t="str">
        <f>IF(AND(TONGHOP!$O1007="KTHP",TONGHOP!$P1007="TN",TONGHOP!$J1007="R",TONGHOP!$K1007&lt;&gt;""),TONGHOP!$M1007,"")</f>
        <v/>
      </c>
      <c r="E1007" s="3" t="str">
        <f>IF(AND(TONGHOP!$O1007="KTHP",TONGHOP!$P1007="VD",TONGHOP!$J1007="R",TONGHOP!$K1007&lt;&gt;""),TONGHOP!$K1007,"")</f>
        <v/>
      </c>
      <c r="F1007" s="3" t="str">
        <f>IF(AND(TONGHOP!$O1007="KTHP",TONGHOP!$P1007="VD",TONGHOP!$J1007="R",TONGHOP!$K1007&lt;&gt;""),TONGHOP!$M1007,"")</f>
        <v/>
      </c>
      <c r="G1007" s="3" t="str">
        <f>IF(AND(TONGHOP!$O1007="KTHP",TONGHOP!$P1007="TH",TONGHOP!$J1007="R",TONGHOP!$K1007&lt;&gt;""),TONGHOP!$K1007,"")</f>
        <v/>
      </c>
      <c r="H1007" s="3" t="str">
        <f>IF(AND(TONGHOP!$O1007="KTHP",TONGHOP!$P1007="TH",TONGHOP!$J1007="R",TONGHOP!$K1007&lt;&gt;""),TONGHOP!$M1007,"")</f>
        <v/>
      </c>
      <c r="I1007" s="3" t="str">
        <f>IF(AND(TONGHOP!$O1007="ThiTN",TONGHOP!$P1007="LT",TONGHOP!$J1007="R",TONGHOP!$K1007&lt;&gt;""),TONGHOP!$K1007,"")</f>
        <v/>
      </c>
      <c r="J1007" s="3" t="str">
        <f>IF(AND(TONGHOP!$O1007="ThiTN",TONGHOP!$P1007="LT",TONGHOP!$J1007="R",TONGHOP!$K1007&lt;&gt;""),TONGHOP!$M1007,"")</f>
        <v/>
      </c>
      <c r="K1007" s="3" t="str">
        <f>IF(AND(TONGHOP!$O1007="ThiTN",TONGHOP!$P1007="TN",TONGHOP!$J1007="R",TONGHOP!$K1007&lt;&gt;""),TONGHOP!$K1007,"")</f>
        <v/>
      </c>
      <c r="L1007" s="3" t="str">
        <f>IF(AND(TONGHOP!$O1007="ThiTN",TONGHOP!$P1007="TN",TONGHOP!$J1007="R",TONGHOP!$K1007&lt;&gt;""),TONGHOP!$M1007,"")</f>
        <v/>
      </c>
      <c r="M1007" s="3" t="str">
        <f>IF(AND(TONGHOP!$O1007="ThiTN",TONGHOP!$P1007="VĐ",TONGHOP!$J1007="R",TONGHOP!$K1007&lt;&gt;""),TONGHOP!$K1007,"")</f>
        <v/>
      </c>
      <c r="N1007" s="3" t="str">
        <f>IF(AND(TONGHOP!$O1007="ThiTN",TONGHOP!$P1007="VĐ",TONGHOP!$J1007="R",TONGHOP!$K1007&lt;&gt;""),TONGHOP!$M1007,"")</f>
        <v/>
      </c>
      <c r="O1007" s="3" t="str">
        <f>IF(AND(TONGHOP!$O1007="ThiTN",TONGHOP!$P1007="TH",TONGHOP!$J1007="R",TONGHOP!$K1007&lt;&gt;""),TONGHOP!$K1007,"")</f>
        <v/>
      </c>
      <c r="P1007" s="3" t="str">
        <f>IF(AND(TONGHOP!$O1007="ThiTN",TONGHOP!$P1007="TH",TONGHOP!$J1007="R",TONGHOP!$K1007&lt;&gt;""),TONGHOP!$M1007,"")</f>
        <v/>
      </c>
    </row>
    <row r="1008" spans="1:16">
      <c r="A1008" s="3" t="str">
        <f>IF(AND(TONGHOP!$O1008="KTHP",TONGHOP!$P1008="LT",TONGHOP!$J1008="R",TONGHOP!$K1008&lt;&gt;""),TONGHOP!$K1008,"")</f>
        <v/>
      </c>
      <c r="B1008" s="3" t="str">
        <f>IF(AND(TONGHOP!$O1008="KTHP",TONGHOP!$P1008="LT",TONGHOP!$J1008="R",TONGHOP!$K1008&lt;&gt;""),TONGHOP!$M1008,"")</f>
        <v/>
      </c>
      <c r="C1008" s="3" t="str">
        <f>IF(AND(TONGHOP!$O1008="KTHP",TONGHOP!$P1008="TN",TONGHOP!$J1008="R",TONGHOP!$K1008&lt;&gt;""),TONGHOP!$K1008,"")</f>
        <v/>
      </c>
      <c r="D1008" s="3" t="str">
        <f>IF(AND(TONGHOP!$O1008="KTHP",TONGHOP!$P1008="TN",TONGHOP!$J1008="R",TONGHOP!$K1008&lt;&gt;""),TONGHOP!$M1008,"")</f>
        <v/>
      </c>
      <c r="E1008" s="3" t="str">
        <f>IF(AND(TONGHOP!$O1008="KTHP",TONGHOP!$P1008="VD",TONGHOP!$J1008="R",TONGHOP!$K1008&lt;&gt;""),TONGHOP!$K1008,"")</f>
        <v/>
      </c>
      <c r="F1008" s="3" t="str">
        <f>IF(AND(TONGHOP!$O1008="KTHP",TONGHOP!$P1008="VD",TONGHOP!$J1008="R",TONGHOP!$K1008&lt;&gt;""),TONGHOP!$M1008,"")</f>
        <v/>
      </c>
      <c r="G1008" s="3" t="str">
        <f>IF(AND(TONGHOP!$O1008="KTHP",TONGHOP!$P1008="TH",TONGHOP!$J1008="R",TONGHOP!$K1008&lt;&gt;""),TONGHOP!$K1008,"")</f>
        <v/>
      </c>
      <c r="H1008" s="3" t="str">
        <f>IF(AND(TONGHOP!$O1008="KTHP",TONGHOP!$P1008="TH",TONGHOP!$J1008="R",TONGHOP!$K1008&lt;&gt;""),TONGHOP!$M1008,"")</f>
        <v/>
      </c>
      <c r="I1008" s="3" t="str">
        <f>IF(AND(TONGHOP!$O1008="ThiTN",TONGHOP!$P1008="LT",TONGHOP!$J1008="R",TONGHOP!$K1008&lt;&gt;""),TONGHOP!$K1008,"")</f>
        <v/>
      </c>
      <c r="J1008" s="3" t="str">
        <f>IF(AND(TONGHOP!$O1008="ThiTN",TONGHOP!$P1008="LT",TONGHOP!$J1008="R",TONGHOP!$K1008&lt;&gt;""),TONGHOP!$M1008,"")</f>
        <v/>
      </c>
      <c r="K1008" s="3" t="str">
        <f>IF(AND(TONGHOP!$O1008="ThiTN",TONGHOP!$P1008="TN",TONGHOP!$J1008="R",TONGHOP!$K1008&lt;&gt;""),TONGHOP!$K1008,"")</f>
        <v/>
      </c>
      <c r="L1008" s="3" t="str">
        <f>IF(AND(TONGHOP!$O1008="ThiTN",TONGHOP!$P1008="TN",TONGHOP!$J1008="R",TONGHOP!$K1008&lt;&gt;""),TONGHOP!$M1008,"")</f>
        <v/>
      </c>
      <c r="M1008" s="3" t="str">
        <f>IF(AND(TONGHOP!$O1008="ThiTN",TONGHOP!$P1008="VĐ",TONGHOP!$J1008="R",TONGHOP!$K1008&lt;&gt;""),TONGHOP!$K1008,"")</f>
        <v/>
      </c>
      <c r="N1008" s="3" t="str">
        <f>IF(AND(TONGHOP!$O1008="ThiTN",TONGHOP!$P1008="VĐ",TONGHOP!$J1008="R",TONGHOP!$K1008&lt;&gt;""),TONGHOP!$M1008,"")</f>
        <v/>
      </c>
      <c r="O1008" s="3" t="str">
        <f>IF(AND(TONGHOP!$O1008="ThiTN",TONGHOP!$P1008="TH",TONGHOP!$J1008="R",TONGHOP!$K1008&lt;&gt;""),TONGHOP!$K1008,"")</f>
        <v/>
      </c>
      <c r="P1008" s="3" t="str">
        <f>IF(AND(TONGHOP!$O1008="ThiTN",TONGHOP!$P1008="TH",TONGHOP!$J1008="R",TONGHOP!$K1008&lt;&gt;""),TONGHOP!$M1008,"")</f>
        <v/>
      </c>
    </row>
    <row r="1009" spans="1:16">
      <c r="A1009" s="3" t="str">
        <f>IF(AND(TONGHOP!$O1009="KTHP",TONGHOP!$P1009="LT",TONGHOP!$J1009="R",TONGHOP!$K1009&lt;&gt;""),TONGHOP!$K1009,"")</f>
        <v/>
      </c>
      <c r="B1009" s="3" t="str">
        <f>IF(AND(TONGHOP!$O1009="KTHP",TONGHOP!$P1009="LT",TONGHOP!$J1009="R",TONGHOP!$K1009&lt;&gt;""),TONGHOP!$M1009,"")</f>
        <v/>
      </c>
      <c r="C1009" s="3" t="str">
        <f>IF(AND(TONGHOP!$O1009="KTHP",TONGHOP!$P1009="TN",TONGHOP!$J1009="R",TONGHOP!$K1009&lt;&gt;""),TONGHOP!$K1009,"")</f>
        <v/>
      </c>
      <c r="D1009" s="3" t="str">
        <f>IF(AND(TONGHOP!$O1009="KTHP",TONGHOP!$P1009="TN",TONGHOP!$J1009="R",TONGHOP!$K1009&lt;&gt;""),TONGHOP!$M1009,"")</f>
        <v/>
      </c>
      <c r="E1009" s="3" t="str">
        <f>IF(AND(TONGHOP!$O1009="KTHP",TONGHOP!$P1009="VD",TONGHOP!$J1009="R",TONGHOP!$K1009&lt;&gt;""),TONGHOP!$K1009,"")</f>
        <v/>
      </c>
      <c r="F1009" s="3" t="str">
        <f>IF(AND(TONGHOP!$O1009="KTHP",TONGHOP!$P1009="VD",TONGHOP!$J1009="R",TONGHOP!$K1009&lt;&gt;""),TONGHOP!$M1009,"")</f>
        <v/>
      </c>
      <c r="G1009" s="3" t="str">
        <f>IF(AND(TONGHOP!$O1009="KTHP",TONGHOP!$P1009="TH",TONGHOP!$J1009="R",TONGHOP!$K1009&lt;&gt;""),TONGHOP!$K1009,"")</f>
        <v/>
      </c>
      <c r="H1009" s="3" t="str">
        <f>IF(AND(TONGHOP!$O1009="KTHP",TONGHOP!$P1009="TH",TONGHOP!$J1009="R",TONGHOP!$K1009&lt;&gt;""),TONGHOP!$M1009,"")</f>
        <v/>
      </c>
      <c r="I1009" s="3" t="str">
        <f>IF(AND(TONGHOP!$O1009="ThiTN",TONGHOP!$P1009="LT",TONGHOP!$J1009="R",TONGHOP!$K1009&lt;&gt;""),TONGHOP!$K1009,"")</f>
        <v/>
      </c>
      <c r="J1009" s="3" t="str">
        <f>IF(AND(TONGHOP!$O1009="ThiTN",TONGHOP!$P1009="LT",TONGHOP!$J1009="R",TONGHOP!$K1009&lt;&gt;""),TONGHOP!$M1009,"")</f>
        <v/>
      </c>
      <c r="K1009" s="3" t="str">
        <f>IF(AND(TONGHOP!$O1009="ThiTN",TONGHOP!$P1009="TN",TONGHOP!$J1009="R",TONGHOP!$K1009&lt;&gt;""),TONGHOP!$K1009,"")</f>
        <v/>
      </c>
      <c r="L1009" s="3" t="str">
        <f>IF(AND(TONGHOP!$O1009="ThiTN",TONGHOP!$P1009="TN",TONGHOP!$J1009="R",TONGHOP!$K1009&lt;&gt;""),TONGHOP!$M1009,"")</f>
        <v/>
      </c>
      <c r="M1009" s="3" t="str">
        <f>IF(AND(TONGHOP!$O1009="ThiTN",TONGHOP!$P1009="VĐ",TONGHOP!$J1009="R",TONGHOP!$K1009&lt;&gt;""),TONGHOP!$K1009,"")</f>
        <v/>
      </c>
      <c r="N1009" s="3" t="str">
        <f>IF(AND(TONGHOP!$O1009="ThiTN",TONGHOP!$P1009="VĐ",TONGHOP!$J1009="R",TONGHOP!$K1009&lt;&gt;""),TONGHOP!$M1009,"")</f>
        <v/>
      </c>
      <c r="O1009" s="3" t="str">
        <f>IF(AND(TONGHOP!$O1009="ThiTN",TONGHOP!$P1009="TH",TONGHOP!$J1009="R",TONGHOP!$K1009&lt;&gt;""),TONGHOP!$K1009,"")</f>
        <v/>
      </c>
      <c r="P1009" s="3" t="str">
        <f>IF(AND(TONGHOP!$O1009="ThiTN",TONGHOP!$P1009="TH",TONGHOP!$J1009="R",TONGHOP!$K1009&lt;&gt;""),TONGHOP!$M1009,"")</f>
        <v/>
      </c>
    </row>
    <row r="1010" spans="1:16">
      <c r="A1010" s="3" t="str">
        <f>IF(AND(TONGHOP!$O1010="KTHP",TONGHOP!$P1010="LT",TONGHOP!$J1010="R",TONGHOP!$K1010&lt;&gt;""),TONGHOP!$K1010,"")</f>
        <v/>
      </c>
      <c r="B1010" s="3" t="str">
        <f>IF(AND(TONGHOP!$O1010="KTHP",TONGHOP!$P1010="LT",TONGHOP!$J1010="R",TONGHOP!$K1010&lt;&gt;""),TONGHOP!$M1010,"")</f>
        <v/>
      </c>
      <c r="C1010" s="3" t="str">
        <f>IF(AND(TONGHOP!$O1010="KTHP",TONGHOP!$P1010="TN",TONGHOP!$J1010="R",TONGHOP!$K1010&lt;&gt;""),TONGHOP!$K1010,"")</f>
        <v/>
      </c>
      <c r="D1010" s="3" t="str">
        <f>IF(AND(TONGHOP!$O1010="KTHP",TONGHOP!$P1010="TN",TONGHOP!$J1010="R",TONGHOP!$K1010&lt;&gt;""),TONGHOP!$M1010,"")</f>
        <v/>
      </c>
      <c r="E1010" s="3" t="str">
        <f>IF(AND(TONGHOP!$O1010="KTHP",TONGHOP!$P1010="VD",TONGHOP!$J1010="R",TONGHOP!$K1010&lt;&gt;""),TONGHOP!$K1010,"")</f>
        <v/>
      </c>
      <c r="F1010" s="3" t="str">
        <f>IF(AND(TONGHOP!$O1010="KTHP",TONGHOP!$P1010="VD",TONGHOP!$J1010="R",TONGHOP!$K1010&lt;&gt;""),TONGHOP!$M1010,"")</f>
        <v/>
      </c>
      <c r="G1010" s="3" t="str">
        <f>IF(AND(TONGHOP!$O1010="KTHP",TONGHOP!$P1010="TH",TONGHOP!$J1010="R",TONGHOP!$K1010&lt;&gt;""),TONGHOP!$K1010,"")</f>
        <v/>
      </c>
      <c r="H1010" s="3" t="str">
        <f>IF(AND(TONGHOP!$O1010="KTHP",TONGHOP!$P1010="TH",TONGHOP!$J1010="R",TONGHOP!$K1010&lt;&gt;""),TONGHOP!$M1010,"")</f>
        <v/>
      </c>
      <c r="I1010" s="3" t="str">
        <f>IF(AND(TONGHOP!$O1010="ThiTN",TONGHOP!$P1010="LT",TONGHOP!$J1010="R",TONGHOP!$K1010&lt;&gt;""),TONGHOP!$K1010,"")</f>
        <v/>
      </c>
      <c r="J1010" s="3" t="str">
        <f>IF(AND(TONGHOP!$O1010="ThiTN",TONGHOP!$P1010="LT",TONGHOP!$J1010="R",TONGHOP!$K1010&lt;&gt;""),TONGHOP!$M1010,"")</f>
        <v/>
      </c>
      <c r="K1010" s="3" t="str">
        <f>IF(AND(TONGHOP!$O1010="ThiTN",TONGHOP!$P1010="TN",TONGHOP!$J1010="R",TONGHOP!$K1010&lt;&gt;""),TONGHOP!$K1010,"")</f>
        <v/>
      </c>
      <c r="L1010" s="3" t="str">
        <f>IF(AND(TONGHOP!$O1010="ThiTN",TONGHOP!$P1010="TN",TONGHOP!$J1010="R",TONGHOP!$K1010&lt;&gt;""),TONGHOP!$M1010,"")</f>
        <v/>
      </c>
      <c r="M1010" s="3" t="str">
        <f>IF(AND(TONGHOP!$O1010="ThiTN",TONGHOP!$P1010="VĐ",TONGHOP!$J1010="R",TONGHOP!$K1010&lt;&gt;""),TONGHOP!$K1010,"")</f>
        <v/>
      </c>
      <c r="N1010" s="3" t="str">
        <f>IF(AND(TONGHOP!$O1010="ThiTN",TONGHOP!$P1010="VĐ",TONGHOP!$J1010="R",TONGHOP!$K1010&lt;&gt;""),TONGHOP!$M1010,"")</f>
        <v/>
      </c>
      <c r="O1010" s="3" t="str">
        <f>IF(AND(TONGHOP!$O1010="ThiTN",TONGHOP!$P1010="TH",TONGHOP!$J1010="R",TONGHOP!$K1010&lt;&gt;""),TONGHOP!$K1010,"")</f>
        <v/>
      </c>
      <c r="P1010" s="3" t="str">
        <f>IF(AND(TONGHOP!$O1010="ThiTN",TONGHOP!$P1010="TH",TONGHOP!$J1010="R",TONGHOP!$K1010&lt;&gt;""),TONGHOP!$M1010,"")</f>
        <v/>
      </c>
    </row>
    <row r="1011" spans="1:16">
      <c r="A1011" s="3" t="str">
        <f>IF(AND(TONGHOP!$O1011="KTHP",TONGHOP!$P1011="LT",TONGHOP!$J1011="R",TONGHOP!$K1011&lt;&gt;""),TONGHOP!$K1011,"")</f>
        <v/>
      </c>
      <c r="B1011" s="3" t="str">
        <f>IF(AND(TONGHOP!$O1011="KTHP",TONGHOP!$P1011="LT",TONGHOP!$J1011="R",TONGHOP!$K1011&lt;&gt;""),TONGHOP!$M1011,"")</f>
        <v/>
      </c>
      <c r="C1011" s="3" t="str">
        <f>IF(AND(TONGHOP!$O1011="KTHP",TONGHOP!$P1011="TN",TONGHOP!$J1011="R",TONGHOP!$K1011&lt;&gt;""),TONGHOP!$K1011,"")</f>
        <v/>
      </c>
      <c r="D1011" s="3" t="str">
        <f>IF(AND(TONGHOP!$O1011="KTHP",TONGHOP!$P1011="TN",TONGHOP!$J1011="R",TONGHOP!$K1011&lt;&gt;""),TONGHOP!$M1011,"")</f>
        <v/>
      </c>
      <c r="E1011" s="3" t="str">
        <f>IF(AND(TONGHOP!$O1011="KTHP",TONGHOP!$P1011="VD",TONGHOP!$J1011="R",TONGHOP!$K1011&lt;&gt;""),TONGHOP!$K1011,"")</f>
        <v/>
      </c>
      <c r="F1011" s="3" t="str">
        <f>IF(AND(TONGHOP!$O1011="KTHP",TONGHOP!$P1011="VD",TONGHOP!$J1011="R",TONGHOP!$K1011&lt;&gt;""),TONGHOP!$M1011,"")</f>
        <v/>
      </c>
      <c r="G1011" s="3" t="str">
        <f>IF(AND(TONGHOP!$O1011="KTHP",TONGHOP!$P1011="TH",TONGHOP!$J1011="R",TONGHOP!$K1011&lt;&gt;""),TONGHOP!$K1011,"")</f>
        <v/>
      </c>
      <c r="H1011" s="3" t="str">
        <f>IF(AND(TONGHOP!$O1011="KTHP",TONGHOP!$P1011="TH",TONGHOP!$J1011="R",TONGHOP!$K1011&lt;&gt;""),TONGHOP!$M1011,"")</f>
        <v/>
      </c>
      <c r="I1011" s="3" t="str">
        <f>IF(AND(TONGHOP!$O1011="ThiTN",TONGHOP!$P1011="LT",TONGHOP!$J1011="R",TONGHOP!$K1011&lt;&gt;""),TONGHOP!$K1011,"")</f>
        <v/>
      </c>
      <c r="J1011" s="3" t="str">
        <f>IF(AND(TONGHOP!$O1011="ThiTN",TONGHOP!$P1011="LT",TONGHOP!$J1011="R",TONGHOP!$K1011&lt;&gt;""),TONGHOP!$M1011,"")</f>
        <v/>
      </c>
      <c r="K1011" s="3" t="str">
        <f>IF(AND(TONGHOP!$O1011="ThiTN",TONGHOP!$P1011="TN",TONGHOP!$J1011="R",TONGHOP!$K1011&lt;&gt;""),TONGHOP!$K1011,"")</f>
        <v/>
      </c>
      <c r="L1011" s="3" t="str">
        <f>IF(AND(TONGHOP!$O1011="ThiTN",TONGHOP!$P1011="TN",TONGHOP!$J1011="R",TONGHOP!$K1011&lt;&gt;""),TONGHOP!$M1011,"")</f>
        <v/>
      </c>
      <c r="M1011" s="3" t="str">
        <f>IF(AND(TONGHOP!$O1011="ThiTN",TONGHOP!$P1011="VĐ",TONGHOP!$J1011="R",TONGHOP!$K1011&lt;&gt;""),TONGHOP!$K1011,"")</f>
        <v/>
      </c>
      <c r="N1011" s="3" t="str">
        <f>IF(AND(TONGHOP!$O1011="ThiTN",TONGHOP!$P1011="VĐ",TONGHOP!$J1011="R",TONGHOP!$K1011&lt;&gt;""),TONGHOP!$M1011,"")</f>
        <v/>
      </c>
      <c r="O1011" s="3" t="str">
        <f>IF(AND(TONGHOP!$O1011="ThiTN",TONGHOP!$P1011="TH",TONGHOP!$J1011="R",TONGHOP!$K1011&lt;&gt;""),TONGHOP!$K1011,"")</f>
        <v/>
      </c>
      <c r="P1011" s="3" t="str">
        <f>IF(AND(TONGHOP!$O1011="ThiTN",TONGHOP!$P1011="TH",TONGHOP!$J1011="R",TONGHOP!$K1011&lt;&gt;""),TONGHOP!$M1011,"")</f>
        <v/>
      </c>
    </row>
    <row r="1012" spans="1:16">
      <c r="A1012" s="3" t="str">
        <f>IF(AND(TONGHOP!$O1012="KTHP",TONGHOP!$P1012="LT",TONGHOP!$J1012="R",TONGHOP!$K1012&lt;&gt;""),TONGHOP!$K1012,"")</f>
        <v/>
      </c>
      <c r="B1012" s="3" t="str">
        <f>IF(AND(TONGHOP!$O1012="KTHP",TONGHOP!$P1012="LT",TONGHOP!$J1012="R",TONGHOP!$K1012&lt;&gt;""),TONGHOP!$M1012,"")</f>
        <v/>
      </c>
      <c r="C1012" s="3" t="str">
        <f>IF(AND(TONGHOP!$O1012="KTHP",TONGHOP!$P1012="TN",TONGHOP!$J1012="R",TONGHOP!$K1012&lt;&gt;""),TONGHOP!$K1012,"")</f>
        <v/>
      </c>
      <c r="D1012" s="3" t="str">
        <f>IF(AND(TONGHOP!$O1012="KTHP",TONGHOP!$P1012="TN",TONGHOP!$J1012="R",TONGHOP!$K1012&lt;&gt;""),TONGHOP!$M1012,"")</f>
        <v/>
      </c>
      <c r="E1012" s="3" t="str">
        <f>IF(AND(TONGHOP!$O1012="KTHP",TONGHOP!$P1012="VD",TONGHOP!$J1012="R",TONGHOP!$K1012&lt;&gt;""),TONGHOP!$K1012,"")</f>
        <v/>
      </c>
      <c r="F1012" s="3" t="str">
        <f>IF(AND(TONGHOP!$O1012="KTHP",TONGHOP!$P1012="VD",TONGHOP!$J1012="R",TONGHOP!$K1012&lt;&gt;""),TONGHOP!$M1012,"")</f>
        <v/>
      </c>
      <c r="G1012" s="3" t="str">
        <f>IF(AND(TONGHOP!$O1012="KTHP",TONGHOP!$P1012="TH",TONGHOP!$J1012="R",TONGHOP!$K1012&lt;&gt;""),TONGHOP!$K1012,"")</f>
        <v/>
      </c>
      <c r="H1012" s="3" t="str">
        <f>IF(AND(TONGHOP!$O1012="KTHP",TONGHOP!$P1012="TH",TONGHOP!$J1012="R",TONGHOP!$K1012&lt;&gt;""),TONGHOP!$M1012,"")</f>
        <v/>
      </c>
      <c r="I1012" s="3" t="str">
        <f>IF(AND(TONGHOP!$O1012="ThiTN",TONGHOP!$P1012="LT",TONGHOP!$J1012="R",TONGHOP!$K1012&lt;&gt;""),TONGHOP!$K1012,"")</f>
        <v/>
      </c>
      <c r="J1012" s="3" t="str">
        <f>IF(AND(TONGHOP!$O1012="ThiTN",TONGHOP!$P1012="LT",TONGHOP!$J1012="R",TONGHOP!$K1012&lt;&gt;""),TONGHOP!$M1012,"")</f>
        <v/>
      </c>
      <c r="K1012" s="3" t="str">
        <f>IF(AND(TONGHOP!$O1012="ThiTN",TONGHOP!$P1012="TN",TONGHOP!$J1012="R",TONGHOP!$K1012&lt;&gt;""),TONGHOP!$K1012,"")</f>
        <v/>
      </c>
      <c r="L1012" s="3" t="str">
        <f>IF(AND(TONGHOP!$O1012="ThiTN",TONGHOP!$P1012="TN",TONGHOP!$J1012="R",TONGHOP!$K1012&lt;&gt;""),TONGHOP!$M1012,"")</f>
        <v/>
      </c>
      <c r="M1012" s="3" t="str">
        <f>IF(AND(TONGHOP!$O1012="ThiTN",TONGHOP!$P1012="VĐ",TONGHOP!$J1012="R",TONGHOP!$K1012&lt;&gt;""),TONGHOP!$K1012,"")</f>
        <v/>
      </c>
      <c r="N1012" s="3" t="str">
        <f>IF(AND(TONGHOP!$O1012="ThiTN",TONGHOP!$P1012="VĐ",TONGHOP!$J1012="R",TONGHOP!$K1012&lt;&gt;""),TONGHOP!$M1012,"")</f>
        <v/>
      </c>
      <c r="O1012" s="3" t="str">
        <f>IF(AND(TONGHOP!$O1012="ThiTN",TONGHOP!$P1012="TH",TONGHOP!$J1012="R",TONGHOP!$K1012&lt;&gt;""),TONGHOP!$K1012,"")</f>
        <v/>
      </c>
      <c r="P1012" s="3" t="str">
        <f>IF(AND(TONGHOP!$O1012="ThiTN",TONGHOP!$P1012="TH",TONGHOP!$J1012="R",TONGHOP!$K1012&lt;&gt;""),TONGHOP!$M1012,"")</f>
        <v/>
      </c>
    </row>
    <row r="1013" spans="1:16">
      <c r="A1013" s="3" t="str">
        <f>IF(AND(TONGHOP!$O1013="KTHP",TONGHOP!$P1013="LT",TONGHOP!$J1013="R",TONGHOP!$K1013&lt;&gt;""),TONGHOP!$K1013,"")</f>
        <v/>
      </c>
      <c r="B1013" s="3" t="str">
        <f>IF(AND(TONGHOP!$O1013="KTHP",TONGHOP!$P1013="LT",TONGHOP!$J1013="R",TONGHOP!$K1013&lt;&gt;""),TONGHOP!$M1013,"")</f>
        <v/>
      </c>
      <c r="C1013" s="3" t="str">
        <f>IF(AND(TONGHOP!$O1013="KTHP",TONGHOP!$P1013="TN",TONGHOP!$J1013="R",TONGHOP!$K1013&lt;&gt;""),TONGHOP!$K1013,"")</f>
        <v/>
      </c>
      <c r="D1013" s="3" t="str">
        <f>IF(AND(TONGHOP!$O1013="KTHP",TONGHOP!$P1013="TN",TONGHOP!$J1013="R",TONGHOP!$K1013&lt;&gt;""),TONGHOP!$M1013,"")</f>
        <v/>
      </c>
      <c r="E1013" s="3" t="str">
        <f>IF(AND(TONGHOP!$O1013="KTHP",TONGHOP!$P1013="VD",TONGHOP!$J1013="R",TONGHOP!$K1013&lt;&gt;""),TONGHOP!$K1013,"")</f>
        <v/>
      </c>
      <c r="F1013" s="3" t="str">
        <f>IF(AND(TONGHOP!$O1013="KTHP",TONGHOP!$P1013="VD",TONGHOP!$J1013="R",TONGHOP!$K1013&lt;&gt;""),TONGHOP!$M1013,"")</f>
        <v/>
      </c>
      <c r="G1013" s="3" t="str">
        <f>IF(AND(TONGHOP!$O1013="KTHP",TONGHOP!$P1013="TH",TONGHOP!$J1013="R",TONGHOP!$K1013&lt;&gt;""),TONGHOP!$K1013,"")</f>
        <v/>
      </c>
      <c r="H1013" s="3" t="str">
        <f>IF(AND(TONGHOP!$O1013="KTHP",TONGHOP!$P1013="TH",TONGHOP!$J1013="R",TONGHOP!$K1013&lt;&gt;""),TONGHOP!$M1013,"")</f>
        <v/>
      </c>
      <c r="I1013" s="3" t="str">
        <f>IF(AND(TONGHOP!$O1013="ThiTN",TONGHOP!$P1013="LT",TONGHOP!$J1013="R",TONGHOP!$K1013&lt;&gt;""),TONGHOP!$K1013,"")</f>
        <v/>
      </c>
      <c r="J1013" s="3" t="str">
        <f>IF(AND(TONGHOP!$O1013="ThiTN",TONGHOP!$P1013="LT",TONGHOP!$J1013="R",TONGHOP!$K1013&lt;&gt;""),TONGHOP!$M1013,"")</f>
        <v/>
      </c>
      <c r="K1013" s="3" t="str">
        <f>IF(AND(TONGHOP!$O1013="ThiTN",TONGHOP!$P1013="TN",TONGHOP!$J1013="R",TONGHOP!$K1013&lt;&gt;""),TONGHOP!$K1013,"")</f>
        <v/>
      </c>
      <c r="L1013" s="3" t="str">
        <f>IF(AND(TONGHOP!$O1013="ThiTN",TONGHOP!$P1013="TN",TONGHOP!$J1013="R",TONGHOP!$K1013&lt;&gt;""),TONGHOP!$M1013,"")</f>
        <v/>
      </c>
      <c r="M1013" s="3" t="str">
        <f>IF(AND(TONGHOP!$O1013="ThiTN",TONGHOP!$P1013="VĐ",TONGHOP!$J1013="R",TONGHOP!$K1013&lt;&gt;""),TONGHOP!$K1013,"")</f>
        <v/>
      </c>
      <c r="N1013" s="3" t="str">
        <f>IF(AND(TONGHOP!$O1013="ThiTN",TONGHOP!$P1013="VĐ",TONGHOP!$J1013="R",TONGHOP!$K1013&lt;&gt;""),TONGHOP!$M1013,"")</f>
        <v/>
      </c>
      <c r="O1013" s="3" t="str">
        <f>IF(AND(TONGHOP!$O1013="ThiTN",TONGHOP!$P1013="TH",TONGHOP!$J1013="R",TONGHOP!$K1013&lt;&gt;""),TONGHOP!$K1013,"")</f>
        <v/>
      </c>
      <c r="P1013" s="3" t="str">
        <f>IF(AND(TONGHOP!$O1013="ThiTN",TONGHOP!$P1013="TH",TONGHOP!$J1013="R",TONGHOP!$K1013&lt;&gt;""),TONGHOP!$M1013,"")</f>
        <v/>
      </c>
    </row>
    <row r="1014" spans="1:16">
      <c r="A1014" s="3" t="str">
        <f>IF(AND(TONGHOP!$O1014="KTHP",TONGHOP!$P1014="LT",TONGHOP!$J1014="R",TONGHOP!$K1014&lt;&gt;""),TONGHOP!$K1014,"")</f>
        <v/>
      </c>
      <c r="B1014" s="3" t="str">
        <f>IF(AND(TONGHOP!$O1014="KTHP",TONGHOP!$P1014="LT",TONGHOP!$J1014="R",TONGHOP!$K1014&lt;&gt;""),TONGHOP!$M1014,"")</f>
        <v/>
      </c>
      <c r="C1014" s="3" t="str">
        <f>IF(AND(TONGHOP!$O1014="KTHP",TONGHOP!$P1014="TN",TONGHOP!$J1014="R",TONGHOP!$K1014&lt;&gt;""),TONGHOP!$K1014,"")</f>
        <v/>
      </c>
      <c r="D1014" s="3" t="str">
        <f>IF(AND(TONGHOP!$O1014="KTHP",TONGHOP!$P1014="TN",TONGHOP!$J1014="R",TONGHOP!$K1014&lt;&gt;""),TONGHOP!$M1014,"")</f>
        <v/>
      </c>
      <c r="E1014" s="3" t="str">
        <f>IF(AND(TONGHOP!$O1014="KTHP",TONGHOP!$P1014="VD",TONGHOP!$J1014="R",TONGHOP!$K1014&lt;&gt;""),TONGHOP!$K1014,"")</f>
        <v/>
      </c>
      <c r="F1014" s="3" t="str">
        <f>IF(AND(TONGHOP!$O1014="KTHP",TONGHOP!$P1014="VD",TONGHOP!$J1014="R",TONGHOP!$K1014&lt;&gt;""),TONGHOP!$M1014,"")</f>
        <v/>
      </c>
      <c r="G1014" s="3" t="str">
        <f>IF(AND(TONGHOP!$O1014="KTHP",TONGHOP!$P1014="TH",TONGHOP!$J1014="R",TONGHOP!$K1014&lt;&gt;""),TONGHOP!$K1014,"")</f>
        <v/>
      </c>
      <c r="H1014" s="3" t="str">
        <f>IF(AND(TONGHOP!$O1014="KTHP",TONGHOP!$P1014="TH",TONGHOP!$J1014="R",TONGHOP!$K1014&lt;&gt;""),TONGHOP!$M1014,"")</f>
        <v/>
      </c>
      <c r="I1014" s="3" t="str">
        <f>IF(AND(TONGHOP!$O1014="ThiTN",TONGHOP!$P1014="LT",TONGHOP!$J1014="R",TONGHOP!$K1014&lt;&gt;""),TONGHOP!$K1014,"")</f>
        <v/>
      </c>
      <c r="J1014" s="3" t="str">
        <f>IF(AND(TONGHOP!$O1014="ThiTN",TONGHOP!$P1014="LT",TONGHOP!$J1014="R",TONGHOP!$K1014&lt;&gt;""),TONGHOP!$M1014,"")</f>
        <v/>
      </c>
      <c r="K1014" s="3" t="str">
        <f>IF(AND(TONGHOP!$O1014="ThiTN",TONGHOP!$P1014="TN",TONGHOP!$J1014="R",TONGHOP!$K1014&lt;&gt;""),TONGHOP!$K1014,"")</f>
        <v/>
      </c>
      <c r="L1014" s="3" t="str">
        <f>IF(AND(TONGHOP!$O1014="ThiTN",TONGHOP!$P1014="TN",TONGHOP!$J1014="R",TONGHOP!$K1014&lt;&gt;""),TONGHOP!$M1014,"")</f>
        <v/>
      </c>
      <c r="M1014" s="3" t="str">
        <f>IF(AND(TONGHOP!$O1014="ThiTN",TONGHOP!$P1014="VĐ",TONGHOP!$J1014="R",TONGHOP!$K1014&lt;&gt;""),TONGHOP!$K1014,"")</f>
        <v/>
      </c>
      <c r="N1014" s="3" t="str">
        <f>IF(AND(TONGHOP!$O1014="ThiTN",TONGHOP!$P1014="VĐ",TONGHOP!$J1014="R",TONGHOP!$K1014&lt;&gt;""),TONGHOP!$M1014,"")</f>
        <v/>
      </c>
      <c r="O1014" s="3" t="str">
        <f>IF(AND(TONGHOP!$O1014="ThiTN",TONGHOP!$P1014="TH",TONGHOP!$J1014="R",TONGHOP!$K1014&lt;&gt;""),TONGHOP!$K1014,"")</f>
        <v/>
      </c>
      <c r="P1014" s="3" t="str">
        <f>IF(AND(TONGHOP!$O1014="ThiTN",TONGHOP!$P1014="TH",TONGHOP!$J1014="R",TONGHOP!$K1014&lt;&gt;""),TONGHOP!$M1014,"")</f>
        <v/>
      </c>
    </row>
    <row r="1015" spans="1:16">
      <c r="A1015" s="3" t="str">
        <f>IF(AND(TONGHOP!$O1015="KTHP",TONGHOP!$P1015="LT",TONGHOP!$J1015="R",TONGHOP!$K1015&lt;&gt;""),TONGHOP!$K1015,"")</f>
        <v/>
      </c>
      <c r="B1015" s="3" t="str">
        <f>IF(AND(TONGHOP!$O1015="KTHP",TONGHOP!$P1015="LT",TONGHOP!$J1015="R",TONGHOP!$K1015&lt;&gt;""),TONGHOP!$M1015,"")</f>
        <v/>
      </c>
      <c r="C1015" s="3" t="str">
        <f>IF(AND(TONGHOP!$O1015="KTHP",TONGHOP!$P1015="TN",TONGHOP!$J1015="R",TONGHOP!$K1015&lt;&gt;""),TONGHOP!$K1015,"")</f>
        <v/>
      </c>
      <c r="D1015" s="3" t="str">
        <f>IF(AND(TONGHOP!$O1015="KTHP",TONGHOP!$P1015="TN",TONGHOP!$J1015="R",TONGHOP!$K1015&lt;&gt;""),TONGHOP!$M1015,"")</f>
        <v/>
      </c>
      <c r="E1015" s="3" t="str">
        <f>IF(AND(TONGHOP!$O1015="KTHP",TONGHOP!$P1015="VD",TONGHOP!$J1015="R",TONGHOP!$K1015&lt;&gt;""),TONGHOP!$K1015,"")</f>
        <v/>
      </c>
      <c r="F1015" s="3" t="str">
        <f>IF(AND(TONGHOP!$O1015="KTHP",TONGHOP!$P1015="VD",TONGHOP!$J1015="R",TONGHOP!$K1015&lt;&gt;""),TONGHOP!$M1015,"")</f>
        <v/>
      </c>
      <c r="G1015" s="3" t="str">
        <f>IF(AND(TONGHOP!$O1015="KTHP",TONGHOP!$P1015="TH",TONGHOP!$J1015="R",TONGHOP!$K1015&lt;&gt;""),TONGHOP!$K1015,"")</f>
        <v/>
      </c>
      <c r="H1015" s="3" t="str">
        <f>IF(AND(TONGHOP!$O1015="KTHP",TONGHOP!$P1015="TH",TONGHOP!$J1015="R",TONGHOP!$K1015&lt;&gt;""),TONGHOP!$M1015,"")</f>
        <v/>
      </c>
      <c r="I1015" s="3" t="str">
        <f>IF(AND(TONGHOP!$O1015="ThiTN",TONGHOP!$P1015="LT",TONGHOP!$J1015="R",TONGHOP!$K1015&lt;&gt;""),TONGHOP!$K1015,"")</f>
        <v/>
      </c>
      <c r="J1015" s="3" t="str">
        <f>IF(AND(TONGHOP!$O1015="ThiTN",TONGHOP!$P1015="LT",TONGHOP!$J1015="R",TONGHOP!$K1015&lt;&gt;""),TONGHOP!$M1015,"")</f>
        <v/>
      </c>
      <c r="K1015" s="3" t="str">
        <f>IF(AND(TONGHOP!$O1015="ThiTN",TONGHOP!$P1015="TN",TONGHOP!$J1015="R",TONGHOP!$K1015&lt;&gt;""),TONGHOP!$K1015,"")</f>
        <v/>
      </c>
      <c r="L1015" s="3" t="str">
        <f>IF(AND(TONGHOP!$O1015="ThiTN",TONGHOP!$P1015="TN",TONGHOP!$J1015="R",TONGHOP!$K1015&lt;&gt;""),TONGHOP!$M1015,"")</f>
        <v/>
      </c>
      <c r="M1015" s="3" t="str">
        <f>IF(AND(TONGHOP!$O1015="ThiTN",TONGHOP!$P1015="VĐ",TONGHOP!$J1015="R",TONGHOP!$K1015&lt;&gt;""),TONGHOP!$K1015,"")</f>
        <v/>
      </c>
      <c r="N1015" s="3" t="str">
        <f>IF(AND(TONGHOP!$O1015="ThiTN",TONGHOP!$P1015="VĐ",TONGHOP!$J1015="R",TONGHOP!$K1015&lt;&gt;""),TONGHOP!$M1015,"")</f>
        <v/>
      </c>
      <c r="O1015" s="3" t="str">
        <f>IF(AND(TONGHOP!$O1015="ThiTN",TONGHOP!$P1015="TH",TONGHOP!$J1015="R",TONGHOP!$K1015&lt;&gt;""),TONGHOP!$K1015,"")</f>
        <v/>
      </c>
      <c r="P1015" s="3" t="str">
        <f>IF(AND(TONGHOP!$O1015="ThiTN",TONGHOP!$P1015="TH",TONGHOP!$J1015="R",TONGHOP!$K1015&lt;&gt;""),TONGHOP!$M1015,"")</f>
        <v/>
      </c>
    </row>
    <row r="1016" spans="1:16">
      <c r="A1016" s="3" t="str">
        <f>IF(AND(TONGHOP!$O1016="KTHP",TONGHOP!$P1016="LT",TONGHOP!$J1016="R",TONGHOP!$K1016&lt;&gt;""),TONGHOP!$K1016,"")</f>
        <v/>
      </c>
      <c r="B1016" s="3" t="str">
        <f>IF(AND(TONGHOP!$O1016="KTHP",TONGHOP!$P1016="LT",TONGHOP!$J1016="R",TONGHOP!$K1016&lt;&gt;""),TONGHOP!$M1016,"")</f>
        <v/>
      </c>
      <c r="C1016" s="3" t="str">
        <f>IF(AND(TONGHOP!$O1016="KTHP",TONGHOP!$P1016="TN",TONGHOP!$J1016="R",TONGHOP!$K1016&lt;&gt;""),TONGHOP!$K1016,"")</f>
        <v/>
      </c>
      <c r="D1016" s="3" t="str">
        <f>IF(AND(TONGHOP!$O1016="KTHP",TONGHOP!$P1016="TN",TONGHOP!$J1016="R",TONGHOP!$K1016&lt;&gt;""),TONGHOP!$M1016,"")</f>
        <v/>
      </c>
      <c r="E1016" s="3" t="str">
        <f>IF(AND(TONGHOP!$O1016="KTHP",TONGHOP!$P1016="VD",TONGHOP!$J1016="R",TONGHOP!$K1016&lt;&gt;""),TONGHOP!$K1016,"")</f>
        <v/>
      </c>
      <c r="F1016" s="3" t="str">
        <f>IF(AND(TONGHOP!$O1016="KTHP",TONGHOP!$P1016="VD",TONGHOP!$J1016="R",TONGHOP!$K1016&lt;&gt;""),TONGHOP!$M1016,"")</f>
        <v/>
      </c>
      <c r="G1016" s="3" t="str">
        <f>IF(AND(TONGHOP!$O1016="KTHP",TONGHOP!$P1016="TH",TONGHOP!$J1016="R",TONGHOP!$K1016&lt;&gt;""),TONGHOP!$K1016,"")</f>
        <v/>
      </c>
      <c r="H1016" s="3" t="str">
        <f>IF(AND(TONGHOP!$O1016="KTHP",TONGHOP!$P1016="TH",TONGHOP!$J1016="R",TONGHOP!$K1016&lt;&gt;""),TONGHOP!$M1016,"")</f>
        <v/>
      </c>
      <c r="I1016" s="3" t="str">
        <f>IF(AND(TONGHOP!$O1016="ThiTN",TONGHOP!$P1016="LT",TONGHOP!$J1016="R",TONGHOP!$K1016&lt;&gt;""),TONGHOP!$K1016,"")</f>
        <v/>
      </c>
      <c r="J1016" s="3" t="str">
        <f>IF(AND(TONGHOP!$O1016="ThiTN",TONGHOP!$P1016="LT",TONGHOP!$J1016="R",TONGHOP!$K1016&lt;&gt;""),TONGHOP!$M1016,"")</f>
        <v/>
      </c>
      <c r="K1016" s="3" t="str">
        <f>IF(AND(TONGHOP!$O1016="ThiTN",TONGHOP!$P1016="TN",TONGHOP!$J1016="R",TONGHOP!$K1016&lt;&gt;""),TONGHOP!$K1016,"")</f>
        <v/>
      </c>
      <c r="L1016" s="3" t="str">
        <f>IF(AND(TONGHOP!$O1016="ThiTN",TONGHOP!$P1016="TN",TONGHOP!$J1016="R",TONGHOP!$K1016&lt;&gt;""),TONGHOP!$M1016,"")</f>
        <v/>
      </c>
      <c r="M1016" s="3" t="str">
        <f>IF(AND(TONGHOP!$O1016="ThiTN",TONGHOP!$P1016="VĐ",TONGHOP!$J1016="R",TONGHOP!$K1016&lt;&gt;""),TONGHOP!$K1016,"")</f>
        <v/>
      </c>
      <c r="N1016" s="3" t="str">
        <f>IF(AND(TONGHOP!$O1016="ThiTN",TONGHOP!$P1016="VĐ",TONGHOP!$J1016="R",TONGHOP!$K1016&lt;&gt;""),TONGHOP!$M1016,"")</f>
        <v/>
      </c>
      <c r="O1016" s="3" t="str">
        <f>IF(AND(TONGHOP!$O1016="ThiTN",TONGHOP!$P1016="TH",TONGHOP!$J1016="R",TONGHOP!$K1016&lt;&gt;""),TONGHOP!$K1016,"")</f>
        <v/>
      </c>
      <c r="P1016" s="3" t="str">
        <f>IF(AND(TONGHOP!$O1016="ThiTN",TONGHOP!$P1016="TH",TONGHOP!$J1016="R",TONGHOP!$K1016&lt;&gt;""),TONGHOP!$M1016,"")</f>
        <v/>
      </c>
    </row>
    <row r="1017" spans="1:16">
      <c r="A1017" s="3" t="str">
        <f>IF(AND(TONGHOP!$O1017="KTHP",TONGHOP!$P1017="LT",TONGHOP!$J1017="R",TONGHOP!$K1017&lt;&gt;""),TONGHOP!$K1017,"")</f>
        <v/>
      </c>
      <c r="B1017" s="3" t="str">
        <f>IF(AND(TONGHOP!$O1017="KTHP",TONGHOP!$P1017="LT",TONGHOP!$J1017="R",TONGHOP!$K1017&lt;&gt;""),TONGHOP!$M1017,"")</f>
        <v/>
      </c>
      <c r="C1017" s="3" t="str">
        <f>IF(AND(TONGHOP!$O1017="KTHP",TONGHOP!$P1017="TN",TONGHOP!$J1017="R",TONGHOP!$K1017&lt;&gt;""),TONGHOP!$K1017,"")</f>
        <v/>
      </c>
      <c r="D1017" s="3" t="str">
        <f>IF(AND(TONGHOP!$O1017="KTHP",TONGHOP!$P1017="TN",TONGHOP!$J1017="R",TONGHOP!$K1017&lt;&gt;""),TONGHOP!$M1017,"")</f>
        <v/>
      </c>
      <c r="E1017" s="3" t="str">
        <f>IF(AND(TONGHOP!$O1017="KTHP",TONGHOP!$P1017="VD",TONGHOP!$J1017="R",TONGHOP!$K1017&lt;&gt;""),TONGHOP!$K1017,"")</f>
        <v/>
      </c>
      <c r="F1017" s="3" t="str">
        <f>IF(AND(TONGHOP!$O1017="KTHP",TONGHOP!$P1017="VD",TONGHOP!$J1017="R",TONGHOP!$K1017&lt;&gt;""),TONGHOP!$M1017,"")</f>
        <v/>
      </c>
      <c r="G1017" s="3" t="str">
        <f>IF(AND(TONGHOP!$O1017="KTHP",TONGHOP!$P1017="TH",TONGHOP!$J1017="R",TONGHOP!$K1017&lt;&gt;""),TONGHOP!$K1017,"")</f>
        <v/>
      </c>
      <c r="H1017" s="3" t="str">
        <f>IF(AND(TONGHOP!$O1017="KTHP",TONGHOP!$P1017="TH",TONGHOP!$J1017="R",TONGHOP!$K1017&lt;&gt;""),TONGHOP!$M1017,"")</f>
        <v/>
      </c>
      <c r="I1017" s="3" t="str">
        <f>IF(AND(TONGHOP!$O1017="ThiTN",TONGHOP!$P1017="LT",TONGHOP!$J1017="R",TONGHOP!$K1017&lt;&gt;""),TONGHOP!$K1017,"")</f>
        <v/>
      </c>
      <c r="J1017" s="3" t="str">
        <f>IF(AND(TONGHOP!$O1017="ThiTN",TONGHOP!$P1017="LT",TONGHOP!$J1017="R",TONGHOP!$K1017&lt;&gt;""),TONGHOP!$M1017,"")</f>
        <v/>
      </c>
      <c r="K1017" s="3" t="str">
        <f>IF(AND(TONGHOP!$O1017="ThiTN",TONGHOP!$P1017="TN",TONGHOP!$J1017="R",TONGHOP!$K1017&lt;&gt;""),TONGHOP!$K1017,"")</f>
        <v/>
      </c>
      <c r="L1017" s="3" t="str">
        <f>IF(AND(TONGHOP!$O1017="ThiTN",TONGHOP!$P1017="TN",TONGHOP!$J1017="R",TONGHOP!$K1017&lt;&gt;""),TONGHOP!$M1017,"")</f>
        <v/>
      </c>
      <c r="M1017" s="3" t="str">
        <f>IF(AND(TONGHOP!$O1017="ThiTN",TONGHOP!$P1017="VĐ",TONGHOP!$J1017="R",TONGHOP!$K1017&lt;&gt;""),TONGHOP!$K1017,"")</f>
        <v/>
      </c>
      <c r="N1017" s="3" t="str">
        <f>IF(AND(TONGHOP!$O1017="ThiTN",TONGHOP!$P1017="VĐ",TONGHOP!$J1017="R",TONGHOP!$K1017&lt;&gt;""),TONGHOP!$M1017,"")</f>
        <v/>
      </c>
      <c r="O1017" s="3" t="str">
        <f>IF(AND(TONGHOP!$O1017="ThiTN",TONGHOP!$P1017="TH",TONGHOP!$J1017="R",TONGHOP!$K1017&lt;&gt;""),TONGHOP!$K1017,"")</f>
        <v/>
      </c>
      <c r="P1017" s="3" t="str">
        <f>IF(AND(TONGHOP!$O1017="ThiTN",TONGHOP!$P1017="TH",TONGHOP!$J1017="R",TONGHOP!$K1017&lt;&gt;""),TONGHOP!$M1017,"")</f>
        <v/>
      </c>
    </row>
    <row r="1018" spans="1:16">
      <c r="A1018" s="3" t="str">
        <f>IF(AND(TONGHOP!$O1018="KTHP",TONGHOP!$P1018="LT",TONGHOP!$J1018="R",TONGHOP!$K1018&lt;&gt;""),TONGHOP!$K1018,"")</f>
        <v/>
      </c>
      <c r="B1018" s="3" t="str">
        <f>IF(AND(TONGHOP!$O1018="KTHP",TONGHOP!$P1018="LT",TONGHOP!$J1018="R",TONGHOP!$K1018&lt;&gt;""),TONGHOP!$M1018,"")</f>
        <v/>
      </c>
      <c r="C1018" s="3" t="str">
        <f>IF(AND(TONGHOP!$O1018="KTHP",TONGHOP!$P1018="TN",TONGHOP!$J1018="R",TONGHOP!$K1018&lt;&gt;""),TONGHOP!$K1018,"")</f>
        <v/>
      </c>
      <c r="D1018" s="3" t="str">
        <f>IF(AND(TONGHOP!$O1018="KTHP",TONGHOP!$P1018="TN",TONGHOP!$J1018="R",TONGHOP!$K1018&lt;&gt;""),TONGHOP!$M1018,"")</f>
        <v/>
      </c>
      <c r="E1018" s="3" t="str">
        <f>IF(AND(TONGHOP!$O1018="KTHP",TONGHOP!$P1018="VD",TONGHOP!$J1018="R",TONGHOP!$K1018&lt;&gt;""),TONGHOP!$K1018,"")</f>
        <v/>
      </c>
      <c r="F1018" s="3" t="str">
        <f>IF(AND(TONGHOP!$O1018="KTHP",TONGHOP!$P1018="VD",TONGHOP!$J1018="R",TONGHOP!$K1018&lt;&gt;""),TONGHOP!$M1018,"")</f>
        <v/>
      </c>
      <c r="G1018" s="3" t="str">
        <f>IF(AND(TONGHOP!$O1018="KTHP",TONGHOP!$P1018="TH",TONGHOP!$J1018="R",TONGHOP!$K1018&lt;&gt;""),TONGHOP!$K1018,"")</f>
        <v/>
      </c>
      <c r="H1018" s="3" t="str">
        <f>IF(AND(TONGHOP!$O1018="KTHP",TONGHOP!$P1018="TH",TONGHOP!$J1018="R",TONGHOP!$K1018&lt;&gt;""),TONGHOP!$M1018,"")</f>
        <v/>
      </c>
      <c r="I1018" s="3" t="str">
        <f>IF(AND(TONGHOP!$O1018="ThiTN",TONGHOP!$P1018="LT",TONGHOP!$J1018="R",TONGHOP!$K1018&lt;&gt;""),TONGHOP!$K1018,"")</f>
        <v/>
      </c>
      <c r="J1018" s="3" t="str">
        <f>IF(AND(TONGHOP!$O1018="ThiTN",TONGHOP!$P1018="LT",TONGHOP!$J1018="R",TONGHOP!$K1018&lt;&gt;""),TONGHOP!$M1018,"")</f>
        <v/>
      </c>
      <c r="K1018" s="3" t="str">
        <f>IF(AND(TONGHOP!$O1018="ThiTN",TONGHOP!$P1018="TN",TONGHOP!$J1018="R",TONGHOP!$K1018&lt;&gt;""),TONGHOP!$K1018,"")</f>
        <v/>
      </c>
      <c r="L1018" s="3" t="str">
        <f>IF(AND(TONGHOP!$O1018="ThiTN",TONGHOP!$P1018="TN",TONGHOP!$J1018="R",TONGHOP!$K1018&lt;&gt;""),TONGHOP!$M1018,"")</f>
        <v/>
      </c>
      <c r="M1018" s="3" t="str">
        <f>IF(AND(TONGHOP!$O1018="ThiTN",TONGHOP!$P1018="VĐ",TONGHOP!$J1018="R",TONGHOP!$K1018&lt;&gt;""),TONGHOP!$K1018,"")</f>
        <v/>
      </c>
      <c r="N1018" s="3" t="str">
        <f>IF(AND(TONGHOP!$O1018="ThiTN",TONGHOP!$P1018="VĐ",TONGHOP!$J1018="R",TONGHOP!$K1018&lt;&gt;""),TONGHOP!$M1018,"")</f>
        <v/>
      </c>
      <c r="O1018" s="3" t="str">
        <f>IF(AND(TONGHOP!$O1018="ThiTN",TONGHOP!$P1018="TH",TONGHOP!$J1018="R",TONGHOP!$K1018&lt;&gt;""),TONGHOP!$K1018,"")</f>
        <v/>
      </c>
      <c r="P1018" s="3" t="str">
        <f>IF(AND(TONGHOP!$O1018="ThiTN",TONGHOP!$P1018="TH",TONGHOP!$J1018="R",TONGHOP!$K1018&lt;&gt;""),TONGHOP!$M1018,"")</f>
        <v/>
      </c>
    </row>
    <row r="1019" spans="1:16">
      <c r="A1019" s="3" t="str">
        <f>IF(AND(TONGHOP!$O1019="KTHP",TONGHOP!$P1019="LT",TONGHOP!$J1019="R",TONGHOP!$K1019&lt;&gt;""),TONGHOP!$K1019,"")</f>
        <v/>
      </c>
      <c r="B1019" s="3" t="str">
        <f>IF(AND(TONGHOP!$O1019="KTHP",TONGHOP!$P1019="LT",TONGHOP!$J1019="R",TONGHOP!$K1019&lt;&gt;""),TONGHOP!$M1019,"")</f>
        <v/>
      </c>
      <c r="C1019" s="3" t="str">
        <f>IF(AND(TONGHOP!$O1019="KTHP",TONGHOP!$P1019="TN",TONGHOP!$J1019="R",TONGHOP!$K1019&lt;&gt;""),TONGHOP!$K1019,"")</f>
        <v/>
      </c>
      <c r="D1019" s="3" t="str">
        <f>IF(AND(TONGHOP!$O1019="KTHP",TONGHOP!$P1019="TN",TONGHOP!$J1019="R",TONGHOP!$K1019&lt;&gt;""),TONGHOP!$M1019,"")</f>
        <v/>
      </c>
      <c r="E1019" s="3" t="str">
        <f>IF(AND(TONGHOP!$O1019="KTHP",TONGHOP!$P1019="VD",TONGHOP!$J1019="R",TONGHOP!$K1019&lt;&gt;""),TONGHOP!$K1019,"")</f>
        <v/>
      </c>
      <c r="F1019" s="3" t="str">
        <f>IF(AND(TONGHOP!$O1019="KTHP",TONGHOP!$P1019="VD",TONGHOP!$J1019="R",TONGHOP!$K1019&lt;&gt;""),TONGHOP!$M1019,"")</f>
        <v/>
      </c>
      <c r="G1019" s="3" t="str">
        <f>IF(AND(TONGHOP!$O1019="KTHP",TONGHOP!$P1019="TH",TONGHOP!$J1019="R",TONGHOP!$K1019&lt;&gt;""),TONGHOP!$K1019,"")</f>
        <v/>
      </c>
      <c r="H1019" s="3" t="str">
        <f>IF(AND(TONGHOP!$O1019="KTHP",TONGHOP!$P1019="TH",TONGHOP!$J1019="R",TONGHOP!$K1019&lt;&gt;""),TONGHOP!$M1019,"")</f>
        <v/>
      </c>
      <c r="I1019" s="3" t="str">
        <f>IF(AND(TONGHOP!$O1019="ThiTN",TONGHOP!$P1019="LT",TONGHOP!$J1019="R",TONGHOP!$K1019&lt;&gt;""),TONGHOP!$K1019,"")</f>
        <v/>
      </c>
      <c r="J1019" s="3" t="str">
        <f>IF(AND(TONGHOP!$O1019="ThiTN",TONGHOP!$P1019="LT",TONGHOP!$J1019="R",TONGHOP!$K1019&lt;&gt;""),TONGHOP!$M1019,"")</f>
        <v/>
      </c>
      <c r="K1019" s="3" t="str">
        <f>IF(AND(TONGHOP!$O1019="ThiTN",TONGHOP!$P1019="TN",TONGHOP!$J1019="R",TONGHOP!$K1019&lt;&gt;""),TONGHOP!$K1019,"")</f>
        <v/>
      </c>
      <c r="L1019" s="3" t="str">
        <f>IF(AND(TONGHOP!$O1019="ThiTN",TONGHOP!$P1019="TN",TONGHOP!$J1019="R",TONGHOP!$K1019&lt;&gt;""),TONGHOP!$M1019,"")</f>
        <v/>
      </c>
      <c r="M1019" s="3" t="str">
        <f>IF(AND(TONGHOP!$O1019="ThiTN",TONGHOP!$P1019="VĐ",TONGHOP!$J1019="R",TONGHOP!$K1019&lt;&gt;""),TONGHOP!$K1019,"")</f>
        <v/>
      </c>
      <c r="N1019" s="3" t="str">
        <f>IF(AND(TONGHOP!$O1019="ThiTN",TONGHOP!$P1019="VĐ",TONGHOP!$J1019="R",TONGHOP!$K1019&lt;&gt;""),TONGHOP!$M1019,"")</f>
        <v/>
      </c>
      <c r="O1019" s="3" t="str">
        <f>IF(AND(TONGHOP!$O1019="ThiTN",TONGHOP!$P1019="TH",TONGHOP!$J1019="R",TONGHOP!$K1019&lt;&gt;""),TONGHOP!$K1019,"")</f>
        <v/>
      </c>
      <c r="P1019" s="3" t="str">
        <f>IF(AND(TONGHOP!$O1019="ThiTN",TONGHOP!$P1019="TH",TONGHOP!$J1019="R",TONGHOP!$K1019&lt;&gt;""),TONGHOP!$M1019,"")</f>
        <v/>
      </c>
    </row>
    <row r="1020" spans="1:16">
      <c r="A1020" s="3" t="str">
        <f>IF(AND(TONGHOP!$O1020="KTHP",TONGHOP!$P1020="LT",TONGHOP!$J1020="R",TONGHOP!$K1020&lt;&gt;""),TONGHOP!$K1020,"")</f>
        <v/>
      </c>
      <c r="B1020" s="3" t="str">
        <f>IF(AND(TONGHOP!$O1020="KTHP",TONGHOP!$P1020="LT",TONGHOP!$J1020="R",TONGHOP!$K1020&lt;&gt;""),TONGHOP!$M1020,"")</f>
        <v/>
      </c>
      <c r="C1020" s="3" t="str">
        <f>IF(AND(TONGHOP!$O1020="KTHP",TONGHOP!$P1020="TN",TONGHOP!$J1020="R",TONGHOP!$K1020&lt;&gt;""),TONGHOP!$K1020,"")</f>
        <v/>
      </c>
      <c r="D1020" s="3" t="str">
        <f>IF(AND(TONGHOP!$O1020="KTHP",TONGHOP!$P1020="TN",TONGHOP!$J1020="R",TONGHOP!$K1020&lt;&gt;""),TONGHOP!$M1020,"")</f>
        <v/>
      </c>
      <c r="E1020" s="3" t="str">
        <f>IF(AND(TONGHOP!$O1020="KTHP",TONGHOP!$P1020="VD",TONGHOP!$J1020="R",TONGHOP!$K1020&lt;&gt;""),TONGHOP!$K1020,"")</f>
        <v/>
      </c>
      <c r="F1020" s="3" t="str">
        <f>IF(AND(TONGHOP!$O1020="KTHP",TONGHOP!$P1020="VD",TONGHOP!$J1020="R",TONGHOP!$K1020&lt;&gt;""),TONGHOP!$M1020,"")</f>
        <v/>
      </c>
      <c r="G1020" s="3" t="str">
        <f>IF(AND(TONGHOP!$O1020="KTHP",TONGHOP!$P1020="TH",TONGHOP!$J1020="R",TONGHOP!$K1020&lt;&gt;""),TONGHOP!$K1020,"")</f>
        <v/>
      </c>
      <c r="H1020" s="3" t="str">
        <f>IF(AND(TONGHOP!$O1020="KTHP",TONGHOP!$P1020="TH",TONGHOP!$J1020="R",TONGHOP!$K1020&lt;&gt;""),TONGHOP!$M1020,"")</f>
        <v/>
      </c>
      <c r="I1020" s="3" t="str">
        <f>IF(AND(TONGHOP!$O1020="ThiTN",TONGHOP!$P1020="LT",TONGHOP!$J1020="R",TONGHOP!$K1020&lt;&gt;""),TONGHOP!$K1020,"")</f>
        <v/>
      </c>
      <c r="J1020" s="3" t="str">
        <f>IF(AND(TONGHOP!$O1020="ThiTN",TONGHOP!$P1020="LT",TONGHOP!$J1020="R",TONGHOP!$K1020&lt;&gt;""),TONGHOP!$M1020,"")</f>
        <v/>
      </c>
      <c r="K1020" s="3" t="str">
        <f>IF(AND(TONGHOP!$O1020="ThiTN",TONGHOP!$P1020="TN",TONGHOP!$J1020="R",TONGHOP!$K1020&lt;&gt;""),TONGHOP!$K1020,"")</f>
        <v/>
      </c>
      <c r="L1020" s="3" t="str">
        <f>IF(AND(TONGHOP!$O1020="ThiTN",TONGHOP!$P1020="TN",TONGHOP!$J1020="R",TONGHOP!$K1020&lt;&gt;""),TONGHOP!$M1020,"")</f>
        <v/>
      </c>
      <c r="M1020" s="3" t="str">
        <f>IF(AND(TONGHOP!$O1020="ThiTN",TONGHOP!$P1020="VĐ",TONGHOP!$J1020="R",TONGHOP!$K1020&lt;&gt;""),TONGHOP!$K1020,"")</f>
        <v/>
      </c>
      <c r="N1020" s="3" t="str">
        <f>IF(AND(TONGHOP!$O1020="ThiTN",TONGHOP!$P1020="VĐ",TONGHOP!$J1020="R",TONGHOP!$K1020&lt;&gt;""),TONGHOP!$M1020,"")</f>
        <v/>
      </c>
      <c r="O1020" s="3" t="str">
        <f>IF(AND(TONGHOP!$O1020="ThiTN",TONGHOP!$P1020="TH",TONGHOP!$J1020="R",TONGHOP!$K1020&lt;&gt;""),TONGHOP!$K1020,"")</f>
        <v/>
      </c>
      <c r="P1020" s="3" t="str">
        <f>IF(AND(TONGHOP!$O1020="ThiTN",TONGHOP!$P1020="TH",TONGHOP!$J1020="R",TONGHOP!$K1020&lt;&gt;""),TONGHOP!$M1020,"")</f>
        <v/>
      </c>
    </row>
    <row r="1021" spans="1:16">
      <c r="A1021" s="3" t="str">
        <f>IF(AND(TONGHOP!$O1021="KTHP",TONGHOP!$P1021="LT",TONGHOP!$J1021="R",TONGHOP!$K1021&lt;&gt;""),TONGHOP!$K1021,"")</f>
        <v/>
      </c>
      <c r="B1021" s="3" t="str">
        <f>IF(AND(TONGHOP!$O1021="KTHP",TONGHOP!$P1021="LT",TONGHOP!$J1021="R",TONGHOP!$K1021&lt;&gt;""),TONGHOP!$M1021,"")</f>
        <v/>
      </c>
      <c r="C1021" s="3" t="str">
        <f>IF(AND(TONGHOP!$O1021="KTHP",TONGHOP!$P1021="TN",TONGHOP!$J1021="R",TONGHOP!$K1021&lt;&gt;""),TONGHOP!$K1021,"")</f>
        <v/>
      </c>
      <c r="D1021" s="3" t="str">
        <f>IF(AND(TONGHOP!$O1021="KTHP",TONGHOP!$P1021="TN",TONGHOP!$J1021="R",TONGHOP!$K1021&lt;&gt;""),TONGHOP!$M1021,"")</f>
        <v/>
      </c>
      <c r="E1021" s="3" t="str">
        <f>IF(AND(TONGHOP!$O1021="KTHP",TONGHOP!$P1021="VD",TONGHOP!$J1021="R",TONGHOP!$K1021&lt;&gt;""),TONGHOP!$K1021,"")</f>
        <v/>
      </c>
      <c r="F1021" s="3" t="str">
        <f>IF(AND(TONGHOP!$O1021="KTHP",TONGHOP!$P1021="VD",TONGHOP!$J1021="R",TONGHOP!$K1021&lt;&gt;""),TONGHOP!$M1021,"")</f>
        <v/>
      </c>
      <c r="G1021" s="3" t="str">
        <f>IF(AND(TONGHOP!$O1021="KTHP",TONGHOP!$P1021="TH",TONGHOP!$J1021="R",TONGHOP!$K1021&lt;&gt;""),TONGHOP!$K1021,"")</f>
        <v/>
      </c>
      <c r="H1021" s="3" t="str">
        <f>IF(AND(TONGHOP!$O1021="KTHP",TONGHOP!$P1021="TH",TONGHOP!$J1021="R",TONGHOP!$K1021&lt;&gt;""),TONGHOP!$M1021,"")</f>
        <v/>
      </c>
      <c r="I1021" s="3" t="str">
        <f>IF(AND(TONGHOP!$O1021="ThiTN",TONGHOP!$P1021="LT",TONGHOP!$J1021="R",TONGHOP!$K1021&lt;&gt;""),TONGHOP!$K1021,"")</f>
        <v/>
      </c>
      <c r="J1021" s="3" t="str">
        <f>IF(AND(TONGHOP!$O1021="ThiTN",TONGHOP!$P1021="LT",TONGHOP!$J1021="R",TONGHOP!$K1021&lt;&gt;""),TONGHOP!$M1021,"")</f>
        <v/>
      </c>
      <c r="K1021" s="3" t="str">
        <f>IF(AND(TONGHOP!$O1021="ThiTN",TONGHOP!$P1021="TN",TONGHOP!$J1021="R",TONGHOP!$K1021&lt;&gt;""),TONGHOP!$K1021,"")</f>
        <v/>
      </c>
      <c r="L1021" s="3" t="str">
        <f>IF(AND(TONGHOP!$O1021="ThiTN",TONGHOP!$P1021="TN",TONGHOP!$J1021="R",TONGHOP!$K1021&lt;&gt;""),TONGHOP!$M1021,"")</f>
        <v/>
      </c>
      <c r="M1021" s="3" t="str">
        <f>IF(AND(TONGHOP!$O1021="ThiTN",TONGHOP!$P1021="VĐ",TONGHOP!$J1021="R",TONGHOP!$K1021&lt;&gt;""),TONGHOP!$K1021,"")</f>
        <v/>
      </c>
      <c r="N1021" s="3" t="str">
        <f>IF(AND(TONGHOP!$O1021="ThiTN",TONGHOP!$P1021="VĐ",TONGHOP!$J1021="R",TONGHOP!$K1021&lt;&gt;""),TONGHOP!$M1021,"")</f>
        <v/>
      </c>
      <c r="O1021" s="3" t="str">
        <f>IF(AND(TONGHOP!$O1021="ThiTN",TONGHOP!$P1021="TH",TONGHOP!$J1021="R",TONGHOP!$K1021&lt;&gt;""),TONGHOP!$K1021,"")</f>
        <v/>
      </c>
      <c r="P1021" s="3" t="str">
        <f>IF(AND(TONGHOP!$O1021="ThiTN",TONGHOP!$P1021="TH",TONGHOP!$J1021="R",TONGHOP!$K1021&lt;&gt;""),TONGHOP!$M1021,"")</f>
        <v/>
      </c>
    </row>
    <row r="1022" spans="1:16">
      <c r="A1022" s="3" t="str">
        <f>IF(AND(TONGHOP!$O1022="KTHP",TONGHOP!$P1022="LT",TONGHOP!$J1022="R",TONGHOP!$K1022&lt;&gt;""),TONGHOP!$K1022,"")</f>
        <v/>
      </c>
      <c r="B1022" s="3" t="str">
        <f>IF(AND(TONGHOP!$O1022="KTHP",TONGHOP!$P1022="LT",TONGHOP!$J1022="R",TONGHOP!$K1022&lt;&gt;""),TONGHOP!$M1022,"")</f>
        <v/>
      </c>
      <c r="C1022" s="3" t="str">
        <f>IF(AND(TONGHOP!$O1022="KTHP",TONGHOP!$P1022="TN",TONGHOP!$J1022="R",TONGHOP!$K1022&lt;&gt;""),TONGHOP!$K1022,"")</f>
        <v/>
      </c>
      <c r="D1022" s="3" t="str">
        <f>IF(AND(TONGHOP!$O1022="KTHP",TONGHOP!$P1022="TN",TONGHOP!$J1022="R",TONGHOP!$K1022&lt;&gt;""),TONGHOP!$M1022,"")</f>
        <v/>
      </c>
      <c r="E1022" s="3" t="str">
        <f>IF(AND(TONGHOP!$O1022="KTHP",TONGHOP!$P1022="VD",TONGHOP!$J1022="R",TONGHOP!$K1022&lt;&gt;""),TONGHOP!$K1022,"")</f>
        <v/>
      </c>
      <c r="F1022" s="3" t="str">
        <f>IF(AND(TONGHOP!$O1022="KTHP",TONGHOP!$P1022="VD",TONGHOP!$J1022="R",TONGHOP!$K1022&lt;&gt;""),TONGHOP!$M1022,"")</f>
        <v/>
      </c>
      <c r="G1022" s="3" t="str">
        <f>IF(AND(TONGHOP!$O1022="KTHP",TONGHOP!$P1022="TH",TONGHOP!$J1022="R",TONGHOP!$K1022&lt;&gt;""),TONGHOP!$K1022,"")</f>
        <v/>
      </c>
      <c r="H1022" s="3" t="str">
        <f>IF(AND(TONGHOP!$O1022="KTHP",TONGHOP!$P1022="TH",TONGHOP!$J1022="R",TONGHOP!$K1022&lt;&gt;""),TONGHOP!$M1022,"")</f>
        <v/>
      </c>
      <c r="I1022" s="3" t="str">
        <f>IF(AND(TONGHOP!$O1022="ThiTN",TONGHOP!$P1022="LT",TONGHOP!$J1022="R",TONGHOP!$K1022&lt;&gt;""),TONGHOP!$K1022,"")</f>
        <v/>
      </c>
      <c r="J1022" s="3" t="str">
        <f>IF(AND(TONGHOP!$O1022="ThiTN",TONGHOP!$P1022="LT",TONGHOP!$J1022="R",TONGHOP!$K1022&lt;&gt;""),TONGHOP!$M1022,"")</f>
        <v/>
      </c>
      <c r="K1022" s="3" t="str">
        <f>IF(AND(TONGHOP!$O1022="ThiTN",TONGHOP!$P1022="TN",TONGHOP!$J1022="R",TONGHOP!$K1022&lt;&gt;""),TONGHOP!$K1022,"")</f>
        <v/>
      </c>
      <c r="L1022" s="3" t="str">
        <f>IF(AND(TONGHOP!$O1022="ThiTN",TONGHOP!$P1022="TN",TONGHOP!$J1022="R",TONGHOP!$K1022&lt;&gt;""),TONGHOP!$M1022,"")</f>
        <v/>
      </c>
      <c r="M1022" s="3" t="str">
        <f>IF(AND(TONGHOP!$O1022="ThiTN",TONGHOP!$P1022="VĐ",TONGHOP!$J1022="R",TONGHOP!$K1022&lt;&gt;""),TONGHOP!$K1022,"")</f>
        <v/>
      </c>
      <c r="N1022" s="3" t="str">
        <f>IF(AND(TONGHOP!$O1022="ThiTN",TONGHOP!$P1022="VĐ",TONGHOP!$J1022="R",TONGHOP!$K1022&lt;&gt;""),TONGHOP!$M1022,"")</f>
        <v/>
      </c>
      <c r="O1022" s="3" t="str">
        <f>IF(AND(TONGHOP!$O1022="ThiTN",TONGHOP!$P1022="TH",TONGHOP!$J1022="R",TONGHOP!$K1022&lt;&gt;""),TONGHOP!$K1022,"")</f>
        <v/>
      </c>
      <c r="P1022" s="3" t="str">
        <f>IF(AND(TONGHOP!$O1022="ThiTN",TONGHOP!$P1022="TH",TONGHOP!$J1022="R",TONGHOP!$K1022&lt;&gt;""),TONGHOP!$M1022,"")</f>
        <v/>
      </c>
    </row>
    <row r="1023" spans="1:16">
      <c r="A1023" s="3" t="str">
        <f>IF(AND(TONGHOP!$O1023="KTHP",TONGHOP!$P1023="LT",TONGHOP!$J1023="R",TONGHOP!$K1023&lt;&gt;""),TONGHOP!$K1023,"")</f>
        <v/>
      </c>
      <c r="B1023" s="3" t="str">
        <f>IF(AND(TONGHOP!$O1023="KTHP",TONGHOP!$P1023="LT",TONGHOP!$J1023="R",TONGHOP!$K1023&lt;&gt;""),TONGHOP!$M1023,"")</f>
        <v/>
      </c>
      <c r="C1023" s="3" t="str">
        <f>IF(AND(TONGHOP!$O1023="KTHP",TONGHOP!$P1023="TN",TONGHOP!$J1023="R",TONGHOP!$K1023&lt;&gt;""),TONGHOP!$K1023,"")</f>
        <v/>
      </c>
      <c r="D1023" s="3" t="str">
        <f>IF(AND(TONGHOP!$O1023="KTHP",TONGHOP!$P1023="TN",TONGHOP!$J1023="R",TONGHOP!$K1023&lt;&gt;""),TONGHOP!$M1023,"")</f>
        <v/>
      </c>
      <c r="E1023" s="3" t="str">
        <f>IF(AND(TONGHOP!$O1023="KTHP",TONGHOP!$P1023="VD",TONGHOP!$J1023="R",TONGHOP!$K1023&lt;&gt;""),TONGHOP!$K1023,"")</f>
        <v/>
      </c>
      <c r="F1023" s="3" t="str">
        <f>IF(AND(TONGHOP!$O1023="KTHP",TONGHOP!$P1023="VD",TONGHOP!$J1023="R",TONGHOP!$K1023&lt;&gt;""),TONGHOP!$M1023,"")</f>
        <v/>
      </c>
      <c r="G1023" s="3" t="str">
        <f>IF(AND(TONGHOP!$O1023="KTHP",TONGHOP!$P1023="TH",TONGHOP!$J1023="R",TONGHOP!$K1023&lt;&gt;""),TONGHOP!$K1023,"")</f>
        <v/>
      </c>
      <c r="H1023" s="3" t="str">
        <f>IF(AND(TONGHOP!$O1023="KTHP",TONGHOP!$P1023="TH",TONGHOP!$J1023="R",TONGHOP!$K1023&lt;&gt;""),TONGHOP!$M1023,"")</f>
        <v/>
      </c>
      <c r="I1023" s="3" t="str">
        <f>IF(AND(TONGHOP!$O1023="ThiTN",TONGHOP!$P1023="LT",TONGHOP!$J1023="R",TONGHOP!$K1023&lt;&gt;""),TONGHOP!$K1023,"")</f>
        <v/>
      </c>
      <c r="J1023" s="3" t="str">
        <f>IF(AND(TONGHOP!$O1023="ThiTN",TONGHOP!$P1023="LT",TONGHOP!$J1023="R",TONGHOP!$K1023&lt;&gt;""),TONGHOP!$M1023,"")</f>
        <v/>
      </c>
      <c r="K1023" s="3" t="str">
        <f>IF(AND(TONGHOP!$O1023="ThiTN",TONGHOP!$P1023="TN",TONGHOP!$J1023="R",TONGHOP!$K1023&lt;&gt;""),TONGHOP!$K1023,"")</f>
        <v/>
      </c>
      <c r="L1023" s="3" t="str">
        <f>IF(AND(TONGHOP!$O1023="ThiTN",TONGHOP!$P1023="TN",TONGHOP!$J1023="R",TONGHOP!$K1023&lt;&gt;""),TONGHOP!$M1023,"")</f>
        <v/>
      </c>
      <c r="M1023" s="3" t="str">
        <f>IF(AND(TONGHOP!$O1023="ThiTN",TONGHOP!$P1023="VĐ",TONGHOP!$J1023="R",TONGHOP!$K1023&lt;&gt;""),TONGHOP!$K1023,"")</f>
        <v/>
      </c>
      <c r="N1023" s="3" t="str">
        <f>IF(AND(TONGHOP!$O1023="ThiTN",TONGHOP!$P1023="VĐ",TONGHOP!$J1023="R",TONGHOP!$K1023&lt;&gt;""),TONGHOP!$M1023,"")</f>
        <v/>
      </c>
      <c r="O1023" s="3" t="str">
        <f>IF(AND(TONGHOP!$O1023="ThiTN",TONGHOP!$P1023="TH",TONGHOP!$J1023="R",TONGHOP!$K1023&lt;&gt;""),TONGHOP!$K1023,"")</f>
        <v/>
      </c>
      <c r="P1023" s="3" t="str">
        <f>IF(AND(TONGHOP!$O1023="ThiTN",TONGHOP!$P1023="TH",TONGHOP!$J1023="R",TONGHOP!$K1023&lt;&gt;""),TONGHOP!$M1023,"")</f>
        <v/>
      </c>
    </row>
    <row r="1024" spans="1:16">
      <c r="A1024" s="3" t="str">
        <f>IF(AND(TONGHOP!$O1024="KTHP",TONGHOP!$P1024="LT",TONGHOP!$J1024="R",TONGHOP!$K1024&lt;&gt;""),TONGHOP!$K1024,"")</f>
        <v/>
      </c>
      <c r="B1024" s="3" t="str">
        <f>IF(AND(TONGHOP!$O1024="KTHP",TONGHOP!$P1024="LT",TONGHOP!$J1024="R",TONGHOP!$K1024&lt;&gt;""),TONGHOP!$M1024,"")</f>
        <v/>
      </c>
      <c r="C1024" s="3" t="str">
        <f>IF(AND(TONGHOP!$O1024="KTHP",TONGHOP!$P1024="TN",TONGHOP!$J1024="R",TONGHOP!$K1024&lt;&gt;""),TONGHOP!$K1024,"")</f>
        <v/>
      </c>
      <c r="D1024" s="3" t="str">
        <f>IF(AND(TONGHOP!$O1024="KTHP",TONGHOP!$P1024="TN",TONGHOP!$J1024="R",TONGHOP!$K1024&lt;&gt;""),TONGHOP!$M1024,"")</f>
        <v/>
      </c>
      <c r="E1024" s="3" t="str">
        <f>IF(AND(TONGHOP!$O1024="KTHP",TONGHOP!$P1024="VD",TONGHOP!$J1024="R",TONGHOP!$K1024&lt;&gt;""),TONGHOP!$K1024,"")</f>
        <v/>
      </c>
      <c r="F1024" s="3" t="str">
        <f>IF(AND(TONGHOP!$O1024="KTHP",TONGHOP!$P1024="VD",TONGHOP!$J1024="R",TONGHOP!$K1024&lt;&gt;""),TONGHOP!$M1024,"")</f>
        <v/>
      </c>
      <c r="G1024" s="3" t="str">
        <f>IF(AND(TONGHOP!$O1024="KTHP",TONGHOP!$P1024="TH",TONGHOP!$J1024="R",TONGHOP!$K1024&lt;&gt;""),TONGHOP!$K1024,"")</f>
        <v/>
      </c>
      <c r="H1024" s="3" t="str">
        <f>IF(AND(TONGHOP!$O1024="KTHP",TONGHOP!$P1024="TH",TONGHOP!$J1024="R",TONGHOP!$K1024&lt;&gt;""),TONGHOP!$M1024,"")</f>
        <v/>
      </c>
      <c r="I1024" s="3" t="str">
        <f>IF(AND(TONGHOP!$O1024="ThiTN",TONGHOP!$P1024="LT",TONGHOP!$J1024="R",TONGHOP!$K1024&lt;&gt;""),TONGHOP!$K1024,"")</f>
        <v/>
      </c>
      <c r="J1024" s="3" t="str">
        <f>IF(AND(TONGHOP!$O1024="ThiTN",TONGHOP!$P1024="LT",TONGHOP!$J1024="R",TONGHOP!$K1024&lt;&gt;""),TONGHOP!$M1024,"")</f>
        <v/>
      </c>
      <c r="K1024" s="3" t="str">
        <f>IF(AND(TONGHOP!$O1024="ThiTN",TONGHOP!$P1024="TN",TONGHOP!$J1024="R",TONGHOP!$K1024&lt;&gt;""),TONGHOP!$K1024,"")</f>
        <v/>
      </c>
      <c r="L1024" s="3" t="str">
        <f>IF(AND(TONGHOP!$O1024="ThiTN",TONGHOP!$P1024="TN",TONGHOP!$J1024="R",TONGHOP!$K1024&lt;&gt;""),TONGHOP!$M1024,"")</f>
        <v/>
      </c>
      <c r="M1024" s="3" t="str">
        <f>IF(AND(TONGHOP!$O1024="ThiTN",TONGHOP!$P1024="VĐ",TONGHOP!$J1024="R",TONGHOP!$K1024&lt;&gt;""),TONGHOP!$K1024,"")</f>
        <v/>
      </c>
      <c r="N1024" s="3" t="str">
        <f>IF(AND(TONGHOP!$O1024="ThiTN",TONGHOP!$P1024="VĐ",TONGHOP!$J1024="R",TONGHOP!$K1024&lt;&gt;""),TONGHOP!$M1024,"")</f>
        <v/>
      </c>
      <c r="O1024" s="3" t="str">
        <f>IF(AND(TONGHOP!$O1024="ThiTN",TONGHOP!$P1024="TH",TONGHOP!$J1024="R",TONGHOP!$K1024&lt;&gt;""),TONGHOP!$K1024,"")</f>
        <v/>
      </c>
      <c r="P1024" s="3" t="str">
        <f>IF(AND(TONGHOP!$O1024="ThiTN",TONGHOP!$P1024="TH",TONGHOP!$J1024="R",TONGHOP!$K1024&lt;&gt;""),TONGHOP!$M1024,"")</f>
        <v/>
      </c>
    </row>
    <row r="1025" spans="1:16">
      <c r="A1025" s="3" t="str">
        <f>IF(AND(TONGHOP!$O1025="KTHP",TONGHOP!$P1025="LT",TONGHOP!$J1025="R",TONGHOP!$K1025&lt;&gt;""),TONGHOP!$K1025,"")</f>
        <v>Nguyễn Thị Khánh Thư</v>
      </c>
      <c r="B1025" s="3">
        <f>IF(AND(TONGHOP!$O1025="KTHP",TONGHOP!$P1025="LT",TONGHOP!$J1025="R",TONGHOP!$K1025&lt;&gt;""),TONGHOP!$M1025,"")</f>
        <v>2</v>
      </c>
      <c r="C1025" s="3" t="str">
        <f>IF(AND(TONGHOP!$O1025="KTHP",TONGHOP!$P1025="TN",TONGHOP!$J1025="R",TONGHOP!$K1025&lt;&gt;""),TONGHOP!$K1025,"")</f>
        <v/>
      </c>
      <c r="D1025" s="3" t="str">
        <f>IF(AND(TONGHOP!$O1025="KTHP",TONGHOP!$P1025="TN",TONGHOP!$J1025="R",TONGHOP!$K1025&lt;&gt;""),TONGHOP!$M1025,"")</f>
        <v/>
      </c>
      <c r="E1025" s="3" t="str">
        <f>IF(AND(TONGHOP!$O1025="KTHP",TONGHOP!$P1025="VD",TONGHOP!$J1025="R",TONGHOP!$K1025&lt;&gt;""),TONGHOP!$K1025,"")</f>
        <v/>
      </c>
      <c r="F1025" s="3" t="str">
        <f>IF(AND(TONGHOP!$O1025="KTHP",TONGHOP!$P1025="VD",TONGHOP!$J1025="R",TONGHOP!$K1025&lt;&gt;""),TONGHOP!$M1025,"")</f>
        <v/>
      </c>
      <c r="G1025" s="3" t="str">
        <f>IF(AND(TONGHOP!$O1025="KTHP",TONGHOP!$P1025="TH",TONGHOP!$J1025="R",TONGHOP!$K1025&lt;&gt;""),TONGHOP!$K1025,"")</f>
        <v/>
      </c>
      <c r="H1025" s="3" t="str">
        <f>IF(AND(TONGHOP!$O1025="KTHP",TONGHOP!$P1025="TH",TONGHOP!$J1025="R",TONGHOP!$K1025&lt;&gt;""),TONGHOP!$M1025,"")</f>
        <v/>
      </c>
      <c r="I1025" s="3" t="str">
        <f>IF(AND(TONGHOP!$O1025="ThiTN",TONGHOP!$P1025="LT",TONGHOP!$J1025="R",TONGHOP!$K1025&lt;&gt;""),TONGHOP!$K1025,"")</f>
        <v/>
      </c>
      <c r="J1025" s="3" t="str">
        <f>IF(AND(TONGHOP!$O1025="ThiTN",TONGHOP!$P1025="LT",TONGHOP!$J1025="R",TONGHOP!$K1025&lt;&gt;""),TONGHOP!$M1025,"")</f>
        <v/>
      </c>
      <c r="K1025" s="3" t="str">
        <f>IF(AND(TONGHOP!$O1025="ThiTN",TONGHOP!$P1025="TN",TONGHOP!$J1025="R",TONGHOP!$K1025&lt;&gt;""),TONGHOP!$K1025,"")</f>
        <v/>
      </c>
      <c r="L1025" s="3" t="str">
        <f>IF(AND(TONGHOP!$O1025="ThiTN",TONGHOP!$P1025="TN",TONGHOP!$J1025="R",TONGHOP!$K1025&lt;&gt;""),TONGHOP!$M1025,"")</f>
        <v/>
      </c>
      <c r="M1025" s="3" t="str">
        <f>IF(AND(TONGHOP!$O1025="ThiTN",TONGHOP!$P1025="VĐ",TONGHOP!$J1025="R",TONGHOP!$K1025&lt;&gt;""),TONGHOP!$K1025,"")</f>
        <v/>
      </c>
      <c r="N1025" s="3" t="str">
        <f>IF(AND(TONGHOP!$O1025="ThiTN",TONGHOP!$P1025="VĐ",TONGHOP!$J1025="R",TONGHOP!$K1025&lt;&gt;""),TONGHOP!$M1025,"")</f>
        <v/>
      </c>
      <c r="O1025" s="3" t="str">
        <f>IF(AND(TONGHOP!$O1025="ThiTN",TONGHOP!$P1025="TH",TONGHOP!$J1025="R",TONGHOP!$K1025&lt;&gt;""),TONGHOP!$K1025,"")</f>
        <v/>
      </c>
      <c r="P1025" s="3" t="str">
        <f>IF(AND(TONGHOP!$O1025="ThiTN",TONGHOP!$P1025="TH",TONGHOP!$J1025="R",TONGHOP!$K1025&lt;&gt;""),TONGHOP!$M1025,"")</f>
        <v/>
      </c>
    </row>
    <row r="1026" spans="1:16">
      <c r="A1026" s="3" t="str">
        <f>IF(AND(TONGHOP!$O1026="KTHP",TONGHOP!$P1026="LT",TONGHOP!$J1026="R",TONGHOP!$K1026&lt;&gt;""),TONGHOP!$K1026,"")</f>
        <v/>
      </c>
      <c r="B1026" s="3" t="str">
        <f>IF(AND(TONGHOP!$O1026="KTHP",TONGHOP!$P1026="LT",TONGHOP!$J1026="R",TONGHOP!$K1026&lt;&gt;""),TONGHOP!$M1026,"")</f>
        <v/>
      </c>
      <c r="C1026" s="3" t="str">
        <f>IF(AND(TONGHOP!$O1026="KTHP",TONGHOP!$P1026="TN",TONGHOP!$J1026="R",TONGHOP!$K1026&lt;&gt;""),TONGHOP!$K1026,"")</f>
        <v/>
      </c>
      <c r="D1026" s="3" t="str">
        <f>IF(AND(TONGHOP!$O1026="KTHP",TONGHOP!$P1026="TN",TONGHOP!$J1026="R",TONGHOP!$K1026&lt;&gt;""),TONGHOP!$M1026,"")</f>
        <v/>
      </c>
      <c r="E1026" s="3" t="str">
        <f>IF(AND(TONGHOP!$O1026="KTHP",TONGHOP!$P1026="VD",TONGHOP!$J1026="R",TONGHOP!$K1026&lt;&gt;""),TONGHOP!$K1026,"")</f>
        <v/>
      </c>
      <c r="F1026" s="3" t="str">
        <f>IF(AND(TONGHOP!$O1026="KTHP",TONGHOP!$P1026="VD",TONGHOP!$J1026="R",TONGHOP!$K1026&lt;&gt;""),TONGHOP!$M1026,"")</f>
        <v/>
      </c>
      <c r="G1026" s="3" t="str">
        <f>IF(AND(TONGHOP!$O1026="KTHP",TONGHOP!$P1026="TH",TONGHOP!$J1026="R",TONGHOP!$K1026&lt;&gt;""),TONGHOP!$K1026,"")</f>
        <v/>
      </c>
      <c r="H1026" s="3" t="str">
        <f>IF(AND(TONGHOP!$O1026="KTHP",TONGHOP!$P1026="TH",TONGHOP!$J1026="R",TONGHOP!$K1026&lt;&gt;""),TONGHOP!$M1026,"")</f>
        <v/>
      </c>
      <c r="I1026" s="3" t="str">
        <f>IF(AND(TONGHOP!$O1026="ThiTN",TONGHOP!$P1026="LT",TONGHOP!$J1026="R",TONGHOP!$K1026&lt;&gt;""),TONGHOP!$K1026,"")</f>
        <v/>
      </c>
      <c r="J1026" s="3" t="str">
        <f>IF(AND(TONGHOP!$O1026="ThiTN",TONGHOP!$P1026="LT",TONGHOP!$J1026="R",TONGHOP!$K1026&lt;&gt;""),TONGHOP!$M1026,"")</f>
        <v/>
      </c>
      <c r="K1026" s="3" t="str">
        <f>IF(AND(TONGHOP!$O1026="ThiTN",TONGHOP!$P1026="TN",TONGHOP!$J1026="R",TONGHOP!$K1026&lt;&gt;""),TONGHOP!$K1026,"")</f>
        <v/>
      </c>
      <c r="L1026" s="3" t="str">
        <f>IF(AND(TONGHOP!$O1026="ThiTN",TONGHOP!$P1026="TN",TONGHOP!$J1026="R",TONGHOP!$K1026&lt;&gt;""),TONGHOP!$M1026,"")</f>
        <v/>
      </c>
      <c r="M1026" s="3" t="str">
        <f>IF(AND(TONGHOP!$O1026="ThiTN",TONGHOP!$P1026="VĐ",TONGHOP!$J1026="R",TONGHOP!$K1026&lt;&gt;""),TONGHOP!$K1026,"")</f>
        <v/>
      </c>
      <c r="N1026" s="3" t="str">
        <f>IF(AND(TONGHOP!$O1026="ThiTN",TONGHOP!$P1026="VĐ",TONGHOP!$J1026="R",TONGHOP!$K1026&lt;&gt;""),TONGHOP!$M1026,"")</f>
        <v/>
      </c>
      <c r="O1026" s="3" t="str">
        <f>IF(AND(TONGHOP!$O1026="ThiTN",TONGHOP!$P1026="TH",TONGHOP!$J1026="R",TONGHOP!$K1026&lt;&gt;""),TONGHOP!$K1026,"")</f>
        <v/>
      </c>
      <c r="P1026" s="3" t="str">
        <f>IF(AND(TONGHOP!$O1026="ThiTN",TONGHOP!$P1026="TH",TONGHOP!$J1026="R",TONGHOP!$K1026&lt;&gt;""),TONGHOP!$M1026,"")</f>
        <v/>
      </c>
    </row>
    <row r="1027" spans="1:16">
      <c r="A1027" s="3" t="str">
        <f>IF(AND(TONGHOP!$O1027="KTHP",TONGHOP!$P1027="LT",TONGHOP!$J1027="R",TONGHOP!$K1027&lt;&gt;""),TONGHOP!$K1027,"")</f>
        <v/>
      </c>
      <c r="B1027" s="3" t="str">
        <f>IF(AND(TONGHOP!$O1027="KTHP",TONGHOP!$P1027="LT",TONGHOP!$J1027="R",TONGHOP!$K1027&lt;&gt;""),TONGHOP!$M1027,"")</f>
        <v/>
      </c>
      <c r="C1027" s="3" t="str">
        <f>IF(AND(TONGHOP!$O1027="KTHP",TONGHOP!$P1027="TN",TONGHOP!$J1027="R",TONGHOP!$K1027&lt;&gt;""),TONGHOP!$K1027,"")</f>
        <v>Lư Thị Yến Vũ</v>
      </c>
      <c r="D1027" s="3">
        <f>IF(AND(TONGHOP!$O1027="KTHP",TONGHOP!$P1027="TN",TONGHOP!$J1027="R",TONGHOP!$K1027&lt;&gt;""),TONGHOP!$M1027,"")</f>
        <v>8</v>
      </c>
      <c r="E1027" s="3" t="str">
        <f>IF(AND(TONGHOP!$O1027="KTHP",TONGHOP!$P1027="VD",TONGHOP!$J1027="R",TONGHOP!$K1027&lt;&gt;""),TONGHOP!$K1027,"")</f>
        <v/>
      </c>
      <c r="F1027" s="3" t="str">
        <f>IF(AND(TONGHOP!$O1027="KTHP",TONGHOP!$P1027="VD",TONGHOP!$J1027="R",TONGHOP!$K1027&lt;&gt;""),TONGHOP!$M1027,"")</f>
        <v/>
      </c>
      <c r="G1027" s="3" t="str">
        <f>IF(AND(TONGHOP!$O1027="KTHP",TONGHOP!$P1027="TH",TONGHOP!$J1027="R",TONGHOP!$K1027&lt;&gt;""),TONGHOP!$K1027,"")</f>
        <v/>
      </c>
      <c r="H1027" s="3" t="str">
        <f>IF(AND(TONGHOP!$O1027="KTHP",TONGHOP!$P1027="TH",TONGHOP!$J1027="R",TONGHOP!$K1027&lt;&gt;""),TONGHOP!$M1027,"")</f>
        <v/>
      </c>
      <c r="I1027" s="3" t="str">
        <f>IF(AND(TONGHOP!$O1027="ThiTN",TONGHOP!$P1027="LT",TONGHOP!$J1027="R",TONGHOP!$K1027&lt;&gt;""),TONGHOP!$K1027,"")</f>
        <v/>
      </c>
      <c r="J1027" s="3" t="str">
        <f>IF(AND(TONGHOP!$O1027="ThiTN",TONGHOP!$P1027="LT",TONGHOP!$J1027="R",TONGHOP!$K1027&lt;&gt;""),TONGHOP!$M1027,"")</f>
        <v/>
      </c>
      <c r="K1027" s="3" t="str">
        <f>IF(AND(TONGHOP!$O1027="ThiTN",TONGHOP!$P1027="TN",TONGHOP!$J1027="R",TONGHOP!$K1027&lt;&gt;""),TONGHOP!$K1027,"")</f>
        <v/>
      </c>
      <c r="L1027" s="3" t="str">
        <f>IF(AND(TONGHOP!$O1027="ThiTN",TONGHOP!$P1027="TN",TONGHOP!$J1027="R",TONGHOP!$K1027&lt;&gt;""),TONGHOP!$M1027,"")</f>
        <v/>
      </c>
      <c r="M1027" s="3" t="str">
        <f>IF(AND(TONGHOP!$O1027="ThiTN",TONGHOP!$P1027="VĐ",TONGHOP!$J1027="R",TONGHOP!$K1027&lt;&gt;""),TONGHOP!$K1027,"")</f>
        <v/>
      </c>
      <c r="N1027" s="3" t="str">
        <f>IF(AND(TONGHOP!$O1027="ThiTN",TONGHOP!$P1027="VĐ",TONGHOP!$J1027="R",TONGHOP!$K1027&lt;&gt;""),TONGHOP!$M1027,"")</f>
        <v/>
      </c>
      <c r="O1027" s="3" t="str">
        <f>IF(AND(TONGHOP!$O1027="ThiTN",TONGHOP!$P1027="TH",TONGHOP!$J1027="R",TONGHOP!$K1027&lt;&gt;""),TONGHOP!$K1027,"")</f>
        <v/>
      </c>
      <c r="P1027" s="3" t="str">
        <f>IF(AND(TONGHOP!$O1027="ThiTN",TONGHOP!$P1027="TH",TONGHOP!$J1027="R",TONGHOP!$K1027&lt;&gt;""),TONGHOP!$M1027,"")</f>
        <v/>
      </c>
    </row>
    <row r="1028" spans="1:16">
      <c r="A1028" s="3" t="str">
        <f>IF(AND(TONGHOP!$O1028="KTHP",TONGHOP!$P1028="LT",TONGHOP!$J1028="R",TONGHOP!$K1028&lt;&gt;""),TONGHOP!$K1028,"")</f>
        <v/>
      </c>
      <c r="B1028" s="3" t="str">
        <f>IF(AND(TONGHOP!$O1028="KTHP",TONGHOP!$P1028="LT",TONGHOP!$J1028="R",TONGHOP!$K1028&lt;&gt;""),TONGHOP!$M1028,"")</f>
        <v/>
      </c>
      <c r="C1028" s="3" t="str">
        <f>IF(AND(TONGHOP!$O1028="KTHP",TONGHOP!$P1028="TN",TONGHOP!$J1028="R",TONGHOP!$K1028&lt;&gt;""),TONGHOP!$K1028,"")</f>
        <v/>
      </c>
      <c r="D1028" s="3" t="str">
        <f>IF(AND(TONGHOP!$O1028="KTHP",TONGHOP!$P1028="TN",TONGHOP!$J1028="R",TONGHOP!$K1028&lt;&gt;""),TONGHOP!$M1028,"")</f>
        <v/>
      </c>
      <c r="E1028" s="3" t="str">
        <f>IF(AND(TONGHOP!$O1028="KTHP",TONGHOP!$P1028="VD",TONGHOP!$J1028="R",TONGHOP!$K1028&lt;&gt;""),TONGHOP!$K1028,"")</f>
        <v/>
      </c>
      <c r="F1028" s="3" t="str">
        <f>IF(AND(TONGHOP!$O1028="KTHP",TONGHOP!$P1028="VD",TONGHOP!$J1028="R",TONGHOP!$K1028&lt;&gt;""),TONGHOP!$M1028,"")</f>
        <v/>
      </c>
      <c r="G1028" s="3" t="str">
        <f>IF(AND(TONGHOP!$O1028="KTHP",TONGHOP!$P1028="TH",TONGHOP!$J1028="R",TONGHOP!$K1028&lt;&gt;""),TONGHOP!$K1028,"")</f>
        <v/>
      </c>
      <c r="H1028" s="3" t="str">
        <f>IF(AND(TONGHOP!$O1028="KTHP",TONGHOP!$P1028="TH",TONGHOP!$J1028="R",TONGHOP!$K1028&lt;&gt;""),TONGHOP!$M1028,"")</f>
        <v/>
      </c>
      <c r="I1028" s="3" t="str">
        <f>IF(AND(TONGHOP!$O1028="ThiTN",TONGHOP!$P1028="LT",TONGHOP!$J1028="R",TONGHOP!$K1028&lt;&gt;""),TONGHOP!$K1028,"")</f>
        <v/>
      </c>
      <c r="J1028" s="3" t="str">
        <f>IF(AND(TONGHOP!$O1028="ThiTN",TONGHOP!$P1028="LT",TONGHOP!$J1028="R",TONGHOP!$K1028&lt;&gt;""),TONGHOP!$M1028,"")</f>
        <v/>
      </c>
      <c r="K1028" s="3" t="str">
        <f>IF(AND(TONGHOP!$O1028="ThiTN",TONGHOP!$P1028="TN",TONGHOP!$J1028="R",TONGHOP!$K1028&lt;&gt;""),TONGHOP!$K1028,"")</f>
        <v/>
      </c>
      <c r="L1028" s="3" t="str">
        <f>IF(AND(TONGHOP!$O1028="ThiTN",TONGHOP!$P1028="TN",TONGHOP!$J1028="R",TONGHOP!$K1028&lt;&gt;""),TONGHOP!$M1028,"")</f>
        <v/>
      </c>
      <c r="M1028" s="3" t="str">
        <f>IF(AND(TONGHOP!$O1028="ThiTN",TONGHOP!$P1028="VĐ",TONGHOP!$J1028="R",TONGHOP!$K1028&lt;&gt;""),TONGHOP!$K1028,"")</f>
        <v/>
      </c>
      <c r="N1028" s="3" t="str">
        <f>IF(AND(TONGHOP!$O1028="ThiTN",TONGHOP!$P1028="VĐ",TONGHOP!$J1028="R",TONGHOP!$K1028&lt;&gt;""),TONGHOP!$M1028,"")</f>
        <v/>
      </c>
      <c r="O1028" s="3" t="str">
        <f>IF(AND(TONGHOP!$O1028="ThiTN",TONGHOP!$P1028="TH",TONGHOP!$J1028="R",TONGHOP!$K1028&lt;&gt;""),TONGHOP!$K1028,"")</f>
        <v/>
      </c>
      <c r="P1028" s="3" t="str">
        <f>IF(AND(TONGHOP!$O1028="ThiTN",TONGHOP!$P1028="TH",TONGHOP!$J1028="R",TONGHOP!$K1028&lt;&gt;""),TONGHOP!$M1028,"")</f>
        <v/>
      </c>
    </row>
    <row r="1029" spans="1:16">
      <c r="A1029" s="3" t="str">
        <f>IF(AND(TONGHOP!$O1029="KTHP",TONGHOP!$P1029="LT",TONGHOP!$J1029="R",TONGHOP!$K1029&lt;&gt;""),TONGHOP!$K1029,"")</f>
        <v/>
      </c>
      <c r="B1029" s="3" t="str">
        <f>IF(AND(TONGHOP!$O1029="KTHP",TONGHOP!$P1029="LT",TONGHOP!$J1029="R",TONGHOP!$K1029&lt;&gt;""),TONGHOP!$M1029,"")</f>
        <v/>
      </c>
      <c r="C1029" s="3" t="str">
        <f>IF(AND(TONGHOP!$O1029="KTHP",TONGHOP!$P1029="TN",TONGHOP!$J1029="R",TONGHOP!$K1029&lt;&gt;""),TONGHOP!$K1029,"")</f>
        <v/>
      </c>
      <c r="D1029" s="3" t="str">
        <f>IF(AND(TONGHOP!$O1029="KTHP",TONGHOP!$P1029="TN",TONGHOP!$J1029="R",TONGHOP!$K1029&lt;&gt;""),TONGHOP!$M1029,"")</f>
        <v/>
      </c>
      <c r="E1029" s="3" t="str">
        <f>IF(AND(TONGHOP!$O1029="KTHP",TONGHOP!$P1029="VD",TONGHOP!$J1029="R",TONGHOP!$K1029&lt;&gt;""),TONGHOP!$K1029,"")</f>
        <v/>
      </c>
      <c r="F1029" s="3" t="str">
        <f>IF(AND(TONGHOP!$O1029="KTHP",TONGHOP!$P1029="VD",TONGHOP!$J1029="R",TONGHOP!$K1029&lt;&gt;""),TONGHOP!$M1029,"")</f>
        <v/>
      </c>
      <c r="G1029" s="3" t="str">
        <f>IF(AND(TONGHOP!$O1029="KTHP",TONGHOP!$P1029="TH",TONGHOP!$J1029="R",TONGHOP!$K1029&lt;&gt;""),TONGHOP!$K1029,"")</f>
        <v/>
      </c>
      <c r="H1029" s="3" t="str">
        <f>IF(AND(TONGHOP!$O1029="KTHP",TONGHOP!$P1029="TH",TONGHOP!$J1029="R",TONGHOP!$K1029&lt;&gt;""),TONGHOP!$M1029,"")</f>
        <v/>
      </c>
      <c r="I1029" s="3" t="str">
        <f>IF(AND(TONGHOP!$O1029="ThiTN",TONGHOP!$P1029="LT",TONGHOP!$J1029="R",TONGHOP!$K1029&lt;&gt;""),TONGHOP!$K1029,"")</f>
        <v/>
      </c>
      <c r="J1029" s="3" t="str">
        <f>IF(AND(TONGHOP!$O1029="ThiTN",TONGHOP!$P1029="LT",TONGHOP!$J1029="R",TONGHOP!$K1029&lt;&gt;""),TONGHOP!$M1029,"")</f>
        <v/>
      </c>
      <c r="K1029" s="3" t="str">
        <f>IF(AND(TONGHOP!$O1029="ThiTN",TONGHOP!$P1029="TN",TONGHOP!$J1029="R",TONGHOP!$K1029&lt;&gt;""),TONGHOP!$K1029,"")</f>
        <v/>
      </c>
      <c r="L1029" s="3" t="str">
        <f>IF(AND(TONGHOP!$O1029="ThiTN",TONGHOP!$P1029="TN",TONGHOP!$J1029="R",TONGHOP!$K1029&lt;&gt;""),TONGHOP!$M1029,"")</f>
        <v/>
      </c>
      <c r="M1029" s="3" t="str">
        <f>IF(AND(TONGHOP!$O1029="ThiTN",TONGHOP!$P1029="VĐ",TONGHOP!$J1029="R",TONGHOP!$K1029&lt;&gt;""),TONGHOP!$K1029,"")</f>
        <v/>
      </c>
      <c r="N1029" s="3" t="str">
        <f>IF(AND(TONGHOP!$O1029="ThiTN",TONGHOP!$P1029="VĐ",TONGHOP!$J1029="R",TONGHOP!$K1029&lt;&gt;""),TONGHOP!$M1029,"")</f>
        <v/>
      </c>
      <c r="O1029" s="3" t="str">
        <f>IF(AND(TONGHOP!$O1029="ThiTN",TONGHOP!$P1029="TH",TONGHOP!$J1029="R",TONGHOP!$K1029&lt;&gt;""),TONGHOP!$K1029,"")</f>
        <v/>
      </c>
      <c r="P1029" s="3" t="str">
        <f>IF(AND(TONGHOP!$O1029="ThiTN",TONGHOP!$P1029="TH",TONGHOP!$J1029="R",TONGHOP!$K1029&lt;&gt;""),TONGHOP!$M1029,"")</f>
        <v/>
      </c>
    </row>
    <row r="1030" spans="1:16">
      <c r="A1030" s="3" t="str">
        <f>IF(AND(TONGHOP!$O1030="KTHP",TONGHOP!$P1030="LT",TONGHOP!$J1030="R",TONGHOP!$K1030&lt;&gt;""),TONGHOP!$K1030,"")</f>
        <v/>
      </c>
      <c r="B1030" s="3" t="str">
        <f>IF(AND(TONGHOP!$O1030="KTHP",TONGHOP!$P1030="LT",TONGHOP!$J1030="R",TONGHOP!$K1030&lt;&gt;""),TONGHOP!$M1030,"")</f>
        <v/>
      </c>
      <c r="C1030" s="3" t="str">
        <f>IF(AND(TONGHOP!$O1030="KTHP",TONGHOP!$P1030="TN",TONGHOP!$J1030="R",TONGHOP!$K1030&lt;&gt;""),TONGHOP!$K1030,"")</f>
        <v/>
      </c>
      <c r="D1030" s="3" t="str">
        <f>IF(AND(TONGHOP!$O1030="KTHP",TONGHOP!$P1030="TN",TONGHOP!$J1030="R",TONGHOP!$K1030&lt;&gt;""),TONGHOP!$M1030,"")</f>
        <v/>
      </c>
      <c r="E1030" s="3" t="str">
        <f>IF(AND(TONGHOP!$O1030="KTHP",TONGHOP!$P1030="VD",TONGHOP!$J1030="R",TONGHOP!$K1030&lt;&gt;""),TONGHOP!$K1030,"")</f>
        <v/>
      </c>
      <c r="F1030" s="3" t="str">
        <f>IF(AND(TONGHOP!$O1030="KTHP",TONGHOP!$P1030="VD",TONGHOP!$J1030="R",TONGHOP!$K1030&lt;&gt;""),TONGHOP!$M1030,"")</f>
        <v/>
      </c>
      <c r="G1030" s="3" t="str">
        <f>IF(AND(TONGHOP!$O1030="KTHP",TONGHOP!$P1030="TH",TONGHOP!$J1030="R",TONGHOP!$K1030&lt;&gt;""),TONGHOP!$K1030,"")</f>
        <v/>
      </c>
      <c r="H1030" s="3" t="str">
        <f>IF(AND(TONGHOP!$O1030="KTHP",TONGHOP!$P1030="TH",TONGHOP!$J1030="R",TONGHOP!$K1030&lt;&gt;""),TONGHOP!$M1030,"")</f>
        <v/>
      </c>
      <c r="I1030" s="3" t="str">
        <f>IF(AND(TONGHOP!$O1030="ThiTN",TONGHOP!$P1030="LT",TONGHOP!$J1030="R",TONGHOP!$K1030&lt;&gt;""),TONGHOP!$K1030,"")</f>
        <v/>
      </c>
      <c r="J1030" s="3" t="str">
        <f>IF(AND(TONGHOP!$O1030="ThiTN",TONGHOP!$P1030="LT",TONGHOP!$J1030="R",TONGHOP!$K1030&lt;&gt;""),TONGHOP!$M1030,"")</f>
        <v/>
      </c>
      <c r="K1030" s="3" t="str">
        <f>IF(AND(TONGHOP!$O1030="ThiTN",TONGHOP!$P1030="TN",TONGHOP!$J1030="R",TONGHOP!$K1030&lt;&gt;""),TONGHOP!$K1030,"")</f>
        <v/>
      </c>
      <c r="L1030" s="3" t="str">
        <f>IF(AND(TONGHOP!$O1030="ThiTN",TONGHOP!$P1030="TN",TONGHOP!$J1030="R",TONGHOP!$K1030&lt;&gt;""),TONGHOP!$M1030,"")</f>
        <v/>
      </c>
      <c r="M1030" s="3" t="str">
        <f>IF(AND(TONGHOP!$O1030="ThiTN",TONGHOP!$P1030="VĐ",TONGHOP!$J1030="R",TONGHOP!$K1030&lt;&gt;""),TONGHOP!$K1030,"")</f>
        <v/>
      </c>
      <c r="N1030" s="3" t="str">
        <f>IF(AND(TONGHOP!$O1030="ThiTN",TONGHOP!$P1030="VĐ",TONGHOP!$J1030="R",TONGHOP!$K1030&lt;&gt;""),TONGHOP!$M1030,"")</f>
        <v/>
      </c>
      <c r="O1030" s="3" t="str">
        <f>IF(AND(TONGHOP!$O1030="ThiTN",TONGHOP!$P1030="TH",TONGHOP!$J1030="R",TONGHOP!$K1030&lt;&gt;""),TONGHOP!$K1030,"")</f>
        <v/>
      </c>
      <c r="P1030" s="3" t="str">
        <f>IF(AND(TONGHOP!$O1030="ThiTN",TONGHOP!$P1030="TH",TONGHOP!$J1030="R",TONGHOP!$K1030&lt;&gt;""),TONGHOP!$M1030,"")</f>
        <v/>
      </c>
    </row>
    <row r="1031" spans="1:16">
      <c r="A1031" s="3" t="str">
        <f>IF(AND(TONGHOP!$O1031="KTHP",TONGHOP!$P1031="LT",TONGHOP!$J1031="R",TONGHOP!$K1031&lt;&gt;""),TONGHOP!$K1031,"")</f>
        <v/>
      </c>
      <c r="B1031" s="3" t="str">
        <f>IF(AND(TONGHOP!$O1031="KTHP",TONGHOP!$P1031="LT",TONGHOP!$J1031="R",TONGHOP!$K1031&lt;&gt;""),TONGHOP!$M1031,"")</f>
        <v/>
      </c>
      <c r="C1031" s="3" t="str">
        <f>IF(AND(TONGHOP!$O1031="KTHP",TONGHOP!$P1031="TN",TONGHOP!$J1031="R",TONGHOP!$K1031&lt;&gt;""),TONGHOP!$K1031,"")</f>
        <v/>
      </c>
      <c r="D1031" s="3" t="str">
        <f>IF(AND(TONGHOP!$O1031="KTHP",TONGHOP!$P1031="TN",TONGHOP!$J1031="R",TONGHOP!$K1031&lt;&gt;""),TONGHOP!$M1031,"")</f>
        <v/>
      </c>
      <c r="E1031" s="3" t="str">
        <f>IF(AND(TONGHOP!$O1031="KTHP",TONGHOP!$P1031="VD",TONGHOP!$J1031="R",TONGHOP!$K1031&lt;&gt;""),TONGHOP!$K1031,"")</f>
        <v/>
      </c>
      <c r="F1031" s="3" t="str">
        <f>IF(AND(TONGHOP!$O1031="KTHP",TONGHOP!$P1031="VD",TONGHOP!$J1031="R",TONGHOP!$K1031&lt;&gt;""),TONGHOP!$M1031,"")</f>
        <v/>
      </c>
      <c r="G1031" s="3" t="str">
        <f>IF(AND(TONGHOP!$O1031="KTHP",TONGHOP!$P1031="TH",TONGHOP!$J1031="R",TONGHOP!$K1031&lt;&gt;""),TONGHOP!$K1031,"")</f>
        <v/>
      </c>
      <c r="H1031" s="3" t="str">
        <f>IF(AND(TONGHOP!$O1031="KTHP",TONGHOP!$P1031="TH",TONGHOP!$J1031="R",TONGHOP!$K1031&lt;&gt;""),TONGHOP!$M1031,"")</f>
        <v/>
      </c>
      <c r="I1031" s="3" t="str">
        <f>IF(AND(TONGHOP!$O1031="ThiTN",TONGHOP!$P1031="LT",TONGHOP!$J1031="R",TONGHOP!$K1031&lt;&gt;""),TONGHOP!$K1031,"")</f>
        <v/>
      </c>
      <c r="J1031" s="3" t="str">
        <f>IF(AND(TONGHOP!$O1031="ThiTN",TONGHOP!$P1031="LT",TONGHOP!$J1031="R",TONGHOP!$K1031&lt;&gt;""),TONGHOP!$M1031,"")</f>
        <v/>
      </c>
      <c r="K1031" s="3" t="str">
        <f>IF(AND(TONGHOP!$O1031="ThiTN",TONGHOP!$P1031="TN",TONGHOP!$J1031="R",TONGHOP!$K1031&lt;&gt;""),TONGHOP!$K1031,"")</f>
        <v/>
      </c>
      <c r="L1031" s="3" t="str">
        <f>IF(AND(TONGHOP!$O1031="ThiTN",TONGHOP!$P1031="TN",TONGHOP!$J1031="R",TONGHOP!$K1031&lt;&gt;""),TONGHOP!$M1031,"")</f>
        <v/>
      </c>
      <c r="M1031" s="3" t="str">
        <f>IF(AND(TONGHOP!$O1031="ThiTN",TONGHOP!$P1031="VĐ",TONGHOP!$J1031="R",TONGHOP!$K1031&lt;&gt;""),TONGHOP!$K1031,"")</f>
        <v/>
      </c>
      <c r="N1031" s="3" t="str">
        <f>IF(AND(TONGHOP!$O1031="ThiTN",TONGHOP!$P1031="VĐ",TONGHOP!$J1031="R",TONGHOP!$K1031&lt;&gt;""),TONGHOP!$M1031,"")</f>
        <v/>
      </c>
      <c r="O1031" s="3" t="str">
        <f>IF(AND(TONGHOP!$O1031="ThiTN",TONGHOP!$P1031="TH",TONGHOP!$J1031="R",TONGHOP!$K1031&lt;&gt;""),TONGHOP!$K1031,"")</f>
        <v/>
      </c>
      <c r="P1031" s="3" t="str">
        <f>IF(AND(TONGHOP!$O1031="ThiTN",TONGHOP!$P1031="TH",TONGHOP!$J1031="R",TONGHOP!$K1031&lt;&gt;""),TONGHOP!$M1031,"")</f>
        <v/>
      </c>
    </row>
    <row r="1032" spans="1:16">
      <c r="A1032" s="3" t="str">
        <f>IF(AND(TONGHOP!$O1032="KTHP",TONGHOP!$P1032="LT",TONGHOP!$J1032="R",TONGHOP!$K1032&lt;&gt;""),TONGHOP!$K1032,"")</f>
        <v/>
      </c>
      <c r="B1032" s="3" t="str">
        <f>IF(AND(TONGHOP!$O1032="KTHP",TONGHOP!$P1032="LT",TONGHOP!$J1032="R",TONGHOP!$K1032&lt;&gt;""),TONGHOP!$M1032,"")</f>
        <v/>
      </c>
      <c r="C1032" s="3" t="str">
        <f>IF(AND(TONGHOP!$O1032="KTHP",TONGHOP!$P1032="TN",TONGHOP!$J1032="R",TONGHOP!$K1032&lt;&gt;""),TONGHOP!$K1032,"")</f>
        <v/>
      </c>
      <c r="D1032" s="3" t="str">
        <f>IF(AND(TONGHOP!$O1032="KTHP",TONGHOP!$P1032="TN",TONGHOP!$J1032="R",TONGHOP!$K1032&lt;&gt;""),TONGHOP!$M1032,"")</f>
        <v/>
      </c>
      <c r="E1032" s="3" t="str">
        <f>IF(AND(TONGHOP!$O1032="KTHP",TONGHOP!$P1032="VD",TONGHOP!$J1032="R",TONGHOP!$K1032&lt;&gt;""),TONGHOP!$K1032,"")</f>
        <v/>
      </c>
      <c r="F1032" s="3" t="str">
        <f>IF(AND(TONGHOP!$O1032="KTHP",TONGHOP!$P1032="VD",TONGHOP!$J1032="R",TONGHOP!$K1032&lt;&gt;""),TONGHOP!$M1032,"")</f>
        <v/>
      </c>
      <c r="G1032" s="3" t="str">
        <f>IF(AND(TONGHOP!$O1032="KTHP",TONGHOP!$P1032="TH",TONGHOP!$J1032="R",TONGHOP!$K1032&lt;&gt;""),TONGHOP!$K1032,"")</f>
        <v/>
      </c>
      <c r="H1032" s="3" t="str">
        <f>IF(AND(TONGHOP!$O1032="KTHP",TONGHOP!$P1032="TH",TONGHOP!$J1032="R",TONGHOP!$K1032&lt;&gt;""),TONGHOP!$M1032,"")</f>
        <v/>
      </c>
      <c r="I1032" s="3" t="str">
        <f>IF(AND(TONGHOP!$O1032="ThiTN",TONGHOP!$P1032="LT",TONGHOP!$J1032="R",TONGHOP!$K1032&lt;&gt;""),TONGHOP!$K1032,"")</f>
        <v/>
      </c>
      <c r="J1032" s="3" t="str">
        <f>IF(AND(TONGHOP!$O1032="ThiTN",TONGHOP!$P1032="LT",TONGHOP!$J1032="R",TONGHOP!$K1032&lt;&gt;""),TONGHOP!$M1032,"")</f>
        <v/>
      </c>
      <c r="K1032" s="3" t="str">
        <f>IF(AND(TONGHOP!$O1032="ThiTN",TONGHOP!$P1032="TN",TONGHOP!$J1032="R",TONGHOP!$K1032&lt;&gt;""),TONGHOP!$K1032,"")</f>
        <v/>
      </c>
      <c r="L1032" s="3" t="str">
        <f>IF(AND(TONGHOP!$O1032="ThiTN",TONGHOP!$P1032="TN",TONGHOP!$J1032="R",TONGHOP!$K1032&lt;&gt;""),TONGHOP!$M1032,"")</f>
        <v/>
      </c>
      <c r="M1032" s="3" t="str">
        <f>IF(AND(TONGHOP!$O1032="ThiTN",TONGHOP!$P1032="VĐ",TONGHOP!$J1032="R",TONGHOP!$K1032&lt;&gt;""),TONGHOP!$K1032,"")</f>
        <v/>
      </c>
      <c r="N1032" s="3" t="str">
        <f>IF(AND(TONGHOP!$O1032="ThiTN",TONGHOP!$P1032="VĐ",TONGHOP!$J1032="R",TONGHOP!$K1032&lt;&gt;""),TONGHOP!$M1032,"")</f>
        <v/>
      </c>
      <c r="O1032" s="3" t="str">
        <f>IF(AND(TONGHOP!$O1032="ThiTN",TONGHOP!$P1032="TH",TONGHOP!$J1032="R",TONGHOP!$K1032&lt;&gt;""),TONGHOP!$K1032,"")</f>
        <v/>
      </c>
      <c r="P1032" s="3" t="str">
        <f>IF(AND(TONGHOP!$O1032="ThiTN",TONGHOP!$P1032="TH",TONGHOP!$J1032="R",TONGHOP!$K1032&lt;&gt;""),TONGHOP!$M1032,"")</f>
        <v/>
      </c>
    </row>
    <row r="1033" spans="1:16">
      <c r="A1033" s="3" t="str">
        <f>IF(AND(TONGHOP!$O1033="KTHP",TONGHOP!$P1033="LT",TONGHOP!$J1033="R",TONGHOP!$K1033&lt;&gt;""),TONGHOP!$K1033,"")</f>
        <v/>
      </c>
      <c r="B1033" s="3" t="str">
        <f>IF(AND(TONGHOP!$O1033="KTHP",TONGHOP!$P1033="LT",TONGHOP!$J1033="R",TONGHOP!$K1033&lt;&gt;""),TONGHOP!$M1033,"")</f>
        <v/>
      </c>
      <c r="C1033" s="3" t="str">
        <f>IF(AND(TONGHOP!$O1033="KTHP",TONGHOP!$P1033="TN",TONGHOP!$J1033="R",TONGHOP!$K1033&lt;&gt;""),TONGHOP!$K1033,"")</f>
        <v/>
      </c>
      <c r="D1033" s="3" t="str">
        <f>IF(AND(TONGHOP!$O1033="KTHP",TONGHOP!$P1033="TN",TONGHOP!$J1033="R",TONGHOP!$K1033&lt;&gt;""),TONGHOP!$M1033,"")</f>
        <v/>
      </c>
      <c r="E1033" s="3" t="str">
        <f>IF(AND(TONGHOP!$O1033="KTHP",TONGHOP!$P1033="VD",TONGHOP!$J1033="R",TONGHOP!$K1033&lt;&gt;""),TONGHOP!$K1033,"")</f>
        <v/>
      </c>
      <c r="F1033" s="3" t="str">
        <f>IF(AND(TONGHOP!$O1033="KTHP",TONGHOP!$P1033="VD",TONGHOP!$J1033="R",TONGHOP!$K1033&lt;&gt;""),TONGHOP!$M1033,"")</f>
        <v/>
      </c>
      <c r="G1033" s="3" t="str">
        <f>IF(AND(TONGHOP!$O1033="KTHP",TONGHOP!$P1033="TH",TONGHOP!$J1033="R",TONGHOP!$K1033&lt;&gt;""),TONGHOP!$K1033,"")</f>
        <v/>
      </c>
      <c r="H1033" s="3" t="str">
        <f>IF(AND(TONGHOP!$O1033="KTHP",TONGHOP!$P1033="TH",TONGHOP!$J1033="R",TONGHOP!$K1033&lt;&gt;""),TONGHOP!$M1033,"")</f>
        <v/>
      </c>
      <c r="I1033" s="3" t="str">
        <f>IF(AND(TONGHOP!$O1033="ThiTN",TONGHOP!$P1033="LT",TONGHOP!$J1033="R",TONGHOP!$K1033&lt;&gt;""),TONGHOP!$K1033,"")</f>
        <v/>
      </c>
      <c r="J1033" s="3" t="str">
        <f>IF(AND(TONGHOP!$O1033="ThiTN",TONGHOP!$P1033="LT",TONGHOP!$J1033="R",TONGHOP!$K1033&lt;&gt;""),TONGHOP!$M1033,"")</f>
        <v/>
      </c>
      <c r="K1033" s="3" t="str">
        <f>IF(AND(TONGHOP!$O1033="ThiTN",TONGHOP!$P1033="TN",TONGHOP!$J1033="R",TONGHOP!$K1033&lt;&gt;""),TONGHOP!$K1033,"")</f>
        <v/>
      </c>
      <c r="L1033" s="3" t="str">
        <f>IF(AND(TONGHOP!$O1033="ThiTN",TONGHOP!$P1033="TN",TONGHOP!$J1033="R",TONGHOP!$K1033&lt;&gt;""),TONGHOP!$M1033,"")</f>
        <v/>
      </c>
      <c r="M1033" s="3" t="str">
        <f>IF(AND(TONGHOP!$O1033="ThiTN",TONGHOP!$P1033="VĐ",TONGHOP!$J1033="R",TONGHOP!$K1033&lt;&gt;""),TONGHOP!$K1033,"")</f>
        <v/>
      </c>
      <c r="N1033" s="3" t="str">
        <f>IF(AND(TONGHOP!$O1033="ThiTN",TONGHOP!$P1033="VĐ",TONGHOP!$J1033="R",TONGHOP!$K1033&lt;&gt;""),TONGHOP!$M1033,"")</f>
        <v/>
      </c>
      <c r="O1033" s="3" t="str">
        <f>IF(AND(TONGHOP!$O1033="ThiTN",TONGHOP!$P1033="TH",TONGHOP!$J1033="R",TONGHOP!$K1033&lt;&gt;""),TONGHOP!$K1033,"")</f>
        <v/>
      </c>
      <c r="P1033" s="3" t="str">
        <f>IF(AND(TONGHOP!$O1033="ThiTN",TONGHOP!$P1033="TH",TONGHOP!$J1033="R",TONGHOP!$K1033&lt;&gt;""),TONGHOP!$M1033,"")</f>
        <v/>
      </c>
    </row>
    <row r="1034" spans="1:16">
      <c r="A1034" s="3" t="str">
        <f>IF(AND(TONGHOP!$O1034="KTHP",TONGHOP!$P1034="LT",TONGHOP!$J1034="R",TONGHOP!$K1034&lt;&gt;""),TONGHOP!$K1034,"")</f>
        <v/>
      </c>
      <c r="B1034" s="3" t="str">
        <f>IF(AND(TONGHOP!$O1034="KTHP",TONGHOP!$P1034="LT",TONGHOP!$J1034="R",TONGHOP!$K1034&lt;&gt;""),TONGHOP!$M1034,"")</f>
        <v/>
      </c>
      <c r="C1034" s="3" t="str">
        <f>IF(AND(TONGHOP!$O1034="KTHP",TONGHOP!$P1034="TN",TONGHOP!$J1034="R",TONGHOP!$K1034&lt;&gt;""),TONGHOP!$K1034,"")</f>
        <v/>
      </c>
      <c r="D1034" s="3" t="str">
        <f>IF(AND(TONGHOP!$O1034="KTHP",TONGHOP!$P1034="TN",TONGHOP!$J1034="R",TONGHOP!$K1034&lt;&gt;""),TONGHOP!$M1034,"")</f>
        <v/>
      </c>
      <c r="E1034" s="3" t="str">
        <f>IF(AND(TONGHOP!$O1034="KTHP",TONGHOP!$P1034="VD",TONGHOP!$J1034="R",TONGHOP!$K1034&lt;&gt;""),TONGHOP!$K1034,"")</f>
        <v/>
      </c>
      <c r="F1034" s="3" t="str">
        <f>IF(AND(TONGHOP!$O1034="KTHP",TONGHOP!$P1034="VD",TONGHOP!$J1034="R",TONGHOP!$K1034&lt;&gt;""),TONGHOP!$M1034,"")</f>
        <v/>
      </c>
      <c r="G1034" s="3" t="str">
        <f>IF(AND(TONGHOP!$O1034="KTHP",TONGHOP!$P1034="TH",TONGHOP!$J1034="R",TONGHOP!$K1034&lt;&gt;""),TONGHOP!$K1034,"")</f>
        <v/>
      </c>
      <c r="H1034" s="3" t="str">
        <f>IF(AND(TONGHOP!$O1034="KTHP",TONGHOP!$P1034="TH",TONGHOP!$J1034="R",TONGHOP!$K1034&lt;&gt;""),TONGHOP!$M1034,"")</f>
        <v/>
      </c>
      <c r="I1034" s="3" t="str">
        <f>IF(AND(TONGHOP!$O1034="ThiTN",TONGHOP!$P1034="LT",TONGHOP!$J1034="R",TONGHOP!$K1034&lt;&gt;""),TONGHOP!$K1034,"")</f>
        <v/>
      </c>
      <c r="J1034" s="3" t="str">
        <f>IF(AND(TONGHOP!$O1034="ThiTN",TONGHOP!$P1034="LT",TONGHOP!$J1034="R",TONGHOP!$K1034&lt;&gt;""),TONGHOP!$M1034,"")</f>
        <v/>
      </c>
      <c r="K1034" s="3" t="str">
        <f>IF(AND(TONGHOP!$O1034="ThiTN",TONGHOP!$P1034="TN",TONGHOP!$J1034="R",TONGHOP!$K1034&lt;&gt;""),TONGHOP!$K1034,"")</f>
        <v/>
      </c>
      <c r="L1034" s="3" t="str">
        <f>IF(AND(TONGHOP!$O1034="ThiTN",TONGHOP!$P1034="TN",TONGHOP!$J1034="R",TONGHOP!$K1034&lt;&gt;""),TONGHOP!$M1034,"")</f>
        <v/>
      </c>
      <c r="M1034" s="3" t="str">
        <f>IF(AND(TONGHOP!$O1034="ThiTN",TONGHOP!$P1034="VĐ",TONGHOP!$J1034="R",TONGHOP!$K1034&lt;&gt;""),TONGHOP!$K1034,"")</f>
        <v/>
      </c>
      <c r="N1034" s="3" t="str">
        <f>IF(AND(TONGHOP!$O1034="ThiTN",TONGHOP!$P1034="VĐ",TONGHOP!$J1034="R",TONGHOP!$K1034&lt;&gt;""),TONGHOP!$M1034,"")</f>
        <v/>
      </c>
      <c r="O1034" s="3" t="str">
        <f>IF(AND(TONGHOP!$O1034="ThiTN",TONGHOP!$P1034="TH",TONGHOP!$J1034="R",TONGHOP!$K1034&lt;&gt;""),TONGHOP!$K1034,"")</f>
        <v/>
      </c>
      <c r="P1034" s="3" t="str">
        <f>IF(AND(TONGHOP!$O1034="ThiTN",TONGHOP!$P1034="TH",TONGHOP!$J1034="R",TONGHOP!$K1034&lt;&gt;""),TONGHOP!$M1034,"")</f>
        <v/>
      </c>
    </row>
    <row r="1035" spans="1:16">
      <c r="A1035" s="3" t="str">
        <f>IF(AND(TONGHOP!$O1035="KTHP",TONGHOP!$P1035="LT",TONGHOP!$J1035="R",TONGHOP!$K1035&lt;&gt;""),TONGHOP!$K1035,"")</f>
        <v/>
      </c>
      <c r="B1035" s="3" t="str">
        <f>IF(AND(TONGHOP!$O1035="KTHP",TONGHOP!$P1035="LT",TONGHOP!$J1035="R",TONGHOP!$K1035&lt;&gt;""),TONGHOP!$M1035,"")</f>
        <v/>
      </c>
      <c r="C1035" s="3" t="str">
        <f>IF(AND(TONGHOP!$O1035="KTHP",TONGHOP!$P1035="TN",TONGHOP!$J1035="R",TONGHOP!$K1035&lt;&gt;""),TONGHOP!$K1035,"")</f>
        <v/>
      </c>
      <c r="D1035" s="3" t="str">
        <f>IF(AND(TONGHOP!$O1035="KTHP",TONGHOP!$P1035="TN",TONGHOP!$J1035="R",TONGHOP!$K1035&lt;&gt;""),TONGHOP!$M1035,"")</f>
        <v/>
      </c>
      <c r="E1035" s="3" t="str">
        <f>IF(AND(TONGHOP!$O1035="KTHP",TONGHOP!$P1035="VD",TONGHOP!$J1035="R",TONGHOP!$K1035&lt;&gt;""),TONGHOP!$K1035,"")</f>
        <v/>
      </c>
      <c r="F1035" s="3" t="str">
        <f>IF(AND(TONGHOP!$O1035="KTHP",TONGHOP!$P1035="VD",TONGHOP!$J1035="R",TONGHOP!$K1035&lt;&gt;""),TONGHOP!$M1035,"")</f>
        <v/>
      </c>
      <c r="G1035" s="3" t="str">
        <f>IF(AND(TONGHOP!$O1035="KTHP",TONGHOP!$P1035="TH",TONGHOP!$J1035="R",TONGHOP!$K1035&lt;&gt;""),TONGHOP!$K1035,"")</f>
        <v/>
      </c>
      <c r="H1035" s="3" t="str">
        <f>IF(AND(TONGHOP!$O1035="KTHP",TONGHOP!$P1035="TH",TONGHOP!$J1035="R",TONGHOP!$K1035&lt;&gt;""),TONGHOP!$M1035,"")</f>
        <v/>
      </c>
      <c r="I1035" s="3" t="str">
        <f>IF(AND(TONGHOP!$O1035="ThiTN",TONGHOP!$P1035="LT",TONGHOP!$J1035="R",TONGHOP!$K1035&lt;&gt;""),TONGHOP!$K1035,"")</f>
        <v/>
      </c>
      <c r="J1035" s="3" t="str">
        <f>IF(AND(TONGHOP!$O1035="ThiTN",TONGHOP!$P1035="LT",TONGHOP!$J1035="R",TONGHOP!$K1035&lt;&gt;""),TONGHOP!$M1035,"")</f>
        <v/>
      </c>
      <c r="K1035" s="3" t="str">
        <f>IF(AND(TONGHOP!$O1035="ThiTN",TONGHOP!$P1035="TN",TONGHOP!$J1035="R",TONGHOP!$K1035&lt;&gt;""),TONGHOP!$K1035,"")</f>
        <v/>
      </c>
      <c r="L1035" s="3" t="str">
        <f>IF(AND(TONGHOP!$O1035="ThiTN",TONGHOP!$P1035="TN",TONGHOP!$J1035="R",TONGHOP!$K1035&lt;&gt;""),TONGHOP!$M1035,"")</f>
        <v/>
      </c>
      <c r="M1035" s="3" t="str">
        <f>IF(AND(TONGHOP!$O1035="ThiTN",TONGHOP!$P1035="VĐ",TONGHOP!$J1035="R",TONGHOP!$K1035&lt;&gt;""),TONGHOP!$K1035,"")</f>
        <v/>
      </c>
      <c r="N1035" s="3" t="str">
        <f>IF(AND(TONGHOP!$O1035="ThiTN",TONGHOP!$P1035="VĐ",TONGHOP!$J1035="R",TONGHOP!$K1035&lt;&gt;""),TONGHOP!$M1035,"")</f>
        <v/>
      </c>
      <c r="O1035" s="3" t="str">
        <f>IF(AND(TONGHOP!$O1035="ThiTN",TONGHOP!$P1035="TH",TONGHOP!$J1035="R",TONGHOP!$K1035&lt;&gt;""),TONGHOP!$K1035,"")</f>
        <v/>
      </c>
      <c r="P1035" s="3" t="str">
        <f>IF(AND(TONGHOP!$O1035="ThiTN",TONGHOP!$P1035="TH",TONGHOP!$J1035="R",TONGHOP!$K1035&lt;&gt;""),TONGHOP!$M1035,"")</f>
        <v/>
      </c>
    </row>
    <row r="1036" spans="1:16">
      <c r="A1036" s="3" t="str">
        <f>IF(AND(TONGHOP!$O1036="KTHP",TONGHOP!$P1036="LT",TONGHOP!$J1036="R",TONGHOP!$K1036&lt;&gt;""),TONGHOP!$K1036,"")</f>
        <v/>
      </c>
      <c r="B1036" s="3" t="str">
        <f>IF(AND(TONGHOP!$O1036="KTHP",TONGHOP!$P1036="LT",TONGHOP!$J1036="R",TONGHOP!$K1036&lt;&gt;""),TONGHOP!$M1036,"")</f>
        <v/>
      </c>
      <c r="C1036" s="3" t="str">
        <f>IF(AND(TONGHOP!$O1036="KTHP",TONGHOP!$P1036="TN",TONGHOP!$J1036="R",TONGHOP!$K1036&lt;&gt;""),TONGHOP!$K1036,"")</f>
        <v/>
      </c>
      <c r="D1036" s="3" t="str">
        <f>IF(AND(TONGHOP!$O1036="KTHP",TONGHOP!$P1036="TN",TONGHOP!$J1036="R",TONGHOP!$K1036&lt;&gt;""),TONGHOP!$M1036,"")</f>
        <v/>
      </c>
      <c r="E1036" s="3" t="str">
        <f>IF(AND(TONGHOP!$O1036="KTHP",TONGHOP!$P1036="VD",TONGHOP!$J1036="R",TONGHOP!$K1036&lt;&gt;""),TONGHOP!$K1036,"")</f>
        <v/>
      </c>
      <c r="F1036" s="3" t="str">
        <f>IF(AND(TONGHOP!$O1036="KTHP",TONGHOP!$P1036="VD",TONGHOP!$J1036="R",TONGHOP!$K1036&lt;&gt;""),TONGHOP!$M1036,"")</f>
        <v/>
      </c>
      <c r="G1036" s="3" t="str">
        <f>IF(AND(TONGHOP!$O1036="KTHP",TONGHOP!$P1036="TH",TONGHOP!$J1036="R",TONGHOP!$K1036&lt;&gt;""),TONGHOP!$K1036,"")</f>
        <v/>
      </c>
      <c r="H1036" s="3" t="str">
        <f>IF(AND(TONGHOP!$O1036="KTHP",TONGHOP!$P1036="TH",TONGHOP!$J1036="R",TONGHOP!$K1036&lt;&gt;""),TONGHOP!$M1036,"")</f>
        <v/>
      </c>
      <c r="I1036" s="3" t="str">
        <f>IF(AND(TONGHOP!$O1036="ThiTN",TONGHOP!$P1036="LT",TONGHOP!$J1036="R",TONGHOP!$K1036&lt;&gt;""),TONGHOP!$K1036,"")</f>
        <v/>
      </c>
      <c r="J1036" s="3" t="str">
        <f>IF(AND(TONGHOP!$O1036="ThiTN",TONGHOP!$P1036="LT",TONGHOP!$J1036="R",TONGHOP!$K1036&lt;&gt;""),TONGHOP!$M1036,"")</f>
        <v/>
      </c>
      <c r="K1036" s="3" t="str">
        <f>IF(AND(TONGHOP!$O1036="ThiTN",TONGHOP!$P1036="TN",TONGHOP!$J1036="R",TONGHOP!$K1036&lt;&gt;""),TONGHOP!$K1036,"")</f>
        <v/>
      </c>
      <c r="L1036" s="3" t="str">
        <f>IF(AND(TONGHOP!$O1036="ThiTN",TONGHOP!$P1036="TN",TONGHOP!$J1036="R",TONGHOP!$K1036&lt;&gt;""),TONGHOP!$M1036,"")</f>
        <v/>
      </c>
      <c r="M1036" s="3" t="str">
        <f>IF(AND(TONGHOP!$O1036="ThiTN",TONGHOP!$P1036="VĐ",TONGHOP!$J1036="R",TONGHOP!$K1036&lt;&gt;""),TONGHOP!$K1036,"")</f>
        <v/>
      </c>
      <c r="N1036" s="3" t="str">
        <f>IF(AND(TONGHOP!$O1036="ThiTN",TONGHOP!$P1036="VĐ",TONGHOP!$J1036="R",TONGHOP!$K1036&lt;&gt;""),TONGHOP!$M1036,"")</f>
        <v/>
      </c>
      <c r="O1036" s="3" t="str">
        <f>IF(AND(TONGHOP!$O1036="ThiTN",TONGHOP!$P1036="TH",TONGHOP!$J1036="R",TONGHOP!$K1036&lt;&gt;""),TONGHOP!$K1036,"")</f>
        <v/>
      </c>
      <c r="P1036" s="3" t="str">
        <f>IF(AND(TONGHOP!$O1036="ThiTN",TONGHOP!$P1036="TH",TONGHOP!$J1036="R",TONGHOP!$K1036&lt;&gt;""),TONGHOP!$M1036,"")</f>
        <v/>
      </c>
    </row>
    <row r="1037" spans="1:16">
      <c r="A1037" s="3" t="str">
        <f>IF(AND(TONGHOP!$O1037="KTHP",TONGHOP!$P1037="LT",TONGHOP!$J1037="R",TONGHOP!$K1037&lt;&gt;""),TONGHOP!$K1037,"")</f>
        <v/>
      </c>
      <c r="B1037" s="3" t="str">
        <f>IF(AND(TONGHOP!$O1037="KTHP",TONGHOP!$P1037="LT",TONGHOP!$J1037="R",TONGHOP!$K1037&lt;&gt;""),TONGHOP!$M1037,"")</f>
        <v/>
      </c>
      <c r="C1037" s="3" t="str">
        <f>IF(AND(TONGHOP!$O1037="KTHP",TONGHOP!$P1037="TN",TONGHOP!$J1037="R",TONGHOP!$K1037&lt;&gt;""),TONGHOP!$K1037,"")</f>
        <v/>
      </c>
      <c r="D1037" s="3" t="str">
        <f>IF(AND(TONGHOP!$O1037="KTHP",TONGHOP!$P1037="TN",TONGHOP!$J1037="R",TONGHOP!$K1037&lt;&gt;""),TONGHOP!$M1037,"")</f>
        <v/>
      </c>
      <c r="E1037" s="3" t="str">
        <f>IF(AND(TONGHOP!$O1037="KTHP",TONGHOP!$P1037="VD",TONGHOP!$J1037="R",TONGHOP!$K1037&lt;&gt;""),TONGHOP!$K1037,"")</f>
        <v/>
      </c>
      <c r="F1037" s="3" t="str">
        <f>IF(AND(TONGHOP!$O1037="KTHP",TONGHOP!$P1037="VD",TONGHOP!$J1037="R",TONGHOP!$K1037&lt;&gt;""),TONGHOP!$M1037,"")</f>
        <v/>
      </c>
      <c r="G1037" s="3" t="str">
        <f>IF(AND(TONGHOP!$O1037="KTHP",TONGHOP!$P1037="TH",TONGHOP!$J1037="R",TONGHOP!$K1037&lt;&gt;""),TONGHOP!$K1037,"")</f>
        <v/>
      </c>
      <c r="H1037" s="3" t="str">
        <f>IF(AND(TONGHOP!$O1037="KTHP",TONGHOP!$P1037="TH",TONGHOP!$J1037="R",TONGHOP!$K1037&lt;&gt;""),TONGHOP!$M1037,"")</f>
        <v/>
      </c>
      <c r="I1037" s="3" t="str">
        <f>IF(AND(TONGHOP!$O1037="ThiTN",TONGHOP!$P1037="LT",TONGHOP!$J1037="R",TONGHOP!$K1037&lt;&gt;""),TONGHOP!$K1037,"")</f>
        <v/>
      </c>
      <c r="J1037" s="3" t="str">
        <f>IF(AND(TONGHOP!$O1037="ThiTN",TONGHOP!$P1037="LT",TONGHOP!$J1037="R",TONGHOP!$K1037&lt;&gt;""),TONGHOP!$M1037,"")</f>
        <v/>
      </c>
      <c r="K1037" s="3" t="str">
        <f>IF(AND(TONGHOP!$O1037="ThiTN",TONGHOP!$P1037="TN",TONGHOP!$J1037="R",TONGHOP!$K1037&lt;&gt;""),TONGHOP!$K1037,"")</f>
        <v/>
      </c>
      <c r="L1037" s="3" t="str">
        <f>IF(AND(TONGHOP!$O1037="ThiTN",TONGHOP!$P1037="TN",TONGHOP!$J1037="R",TONGHOP!$K1037&lt;&gt;""),TONGHOP!$M1037,"")</f>
        <v/>
      </c>
      <c r="M1037" s="3" t="str">
        <f>IF(AND(TONGHOP!$O1037="ThiTN",TONGHOP!$P1037="VĐ",TONGHOP!$J1037="R",TONGHOP!$K1037&lt;&gt;""),TONGHOP!$K1037,"")</f>
        <v/>
      </c>
      <c r="N1037" s="3" t="str">
        <f>IF(AND(TONGHOP!$O1037="ThiTN",TONGHOP!$P1037="VĐ",TONGHOP!$J1037="R",TONGHOP!$K1037&lt;&gt;""),TONGHOP!$M1037,"")</f>
        <v/>
      </c>
      <c r="O1037" s="3" t="str">
        <f>IF(AND(TONGHOP!$O1037="ThiTN",TONGHOP!$P1037="TH",TONGHOP!$J1037="R",TONGHOP!$K1037&lt;&gt;""),TONGHOP!$K1037,"")</f>
        <v/>
      </c>
      <c r="P1037" s="3" t="str">
        <f>IF(AND(TONGHOP!$O1037="ThiTN",TONGHOP!$P1037="TH",TONGHOP!$J1037="R",TONGHOP!$K1037&lt;&gt;""),TONGHOP!$M1037,"")</f>
        <v/>
      </c>
    </row>
    <row r="1038" spans="1:16">
      <c r="A1038" s="3" t="str">
        <f>IF(AND(TONGHOP!$O1038="KTHP",TONGHOP!$P1038="LT",TONGHOP!$J1038="R",TONGHOP!$K1038&lt;&gt;""),TONGHOP!$K1038,"")</f>
        <v/>
      </c>
      <c r="B1038" s="3" t="str">
        <f>IF(AND(TONGHOP!$O1038="KTHP",TONGHOP!$P1038="LT",TONGHOP!$J1038="R",TONGHOP!$K1038&lt;&gt;""),TONGHOP!$M1038,"")</f>
        <v/>
      </c>
      <c r="C1038" s="3" t="str">
        <f>IF(AND(TONGHOP!$O1038="KTHP",TONGHOP!$P1038="TN",TONGHOP!$J1038="R",TONGHOP!$K1038&lt;&gt;""),TONGHOP!$K1038,"")</f>
        <v/>
      </c>
      <c r="D1038" s="3" t="str">
        <f>IF(AND(TONGHOP!$O1038="KTHP",TONGHOP!$P1038="TN",TONGHOP!$J1038="R",TONGHOP!$K1038&lt;&gt;""),TONGHOP!$M1038,"")</f>
        <v/>
      </c>
      <c r="E1038" s="3" t="str">
        <f>IF(AND(TONGHOP!$O1038="KTHP",TONGHOP!$P1038="VD",TONGHOP!$J1038="R",TONGHOP!$K1038&lt;&gt;""),TONGHOP!$K1038,"")</f>
        <v/>
      </c>
      <c r="F1038" s="3" t="str">
        <f>IF(AND(TONGHOP!$O1038="KTHP",TONGHOP!$P1038="VD",TONGHOP!$J1038="R",TONGHOP!$K1038&lt;&gt;""),TONGHOP!$M1038,"")</f>
        <v/>
      </c>
      <c r="G1038" s="3" t="str">
        <f>IF(AND(TONGHOP!$O1038="KTHP",TONGHOP!$P1038="TH",TONGHOP!$J1038="R",TONGHOP!$K1038&lt;&gt;""),TONGHOP!$K1038,"")</f>
        <v/>
      </c>
      <c r="H1038" s="3" t="str">
        <f>IF(AND(TONGHOP!$O1038="KTHP",TONGHOP!$P1038="TH",TONGHOP!$J1038="R",TONGHOP!$K1038&lt;&gt;""),TONGHOP!$M1038,"")</f>
        <v/>
      </c>
      <c r="I1038" s="3" t="str">
        <f>IF(AND(TONGHOP!$O1038="ThiTN",TONGHOP!$P1038="LT",TONGHOP!$J1038="R",TONGHOP!$K1038&lt;&gt;""),TONGHOP!$K1038,"")</f>
        <v/>
      </c>
      <c r="J1038" s="3" t="str">
        <f>IF(AND(TONGHOP!$O1038="ThiTN",TONGHOP!$P1038="LT",TONGHOP!$J1038="R",TONGHOP!$K1038&lt;&gt;""),TONGHOP!$M1038,"")</f>
        <v/>
      </c>
      <c r="K1038" s="3" t="str">
        <f>IF(AND(TONGHOP!$O1038="ThiTN",TONGHOP!$P1038="TN",TONGHOP!$J1038="R",TONGHOP!$K1038&lt;&gt;""),TONGHOP!$K1038,"")</f>
        <v/>
      </c>
      <c r="L1038" s="3" t="str">
        <f>IF(AND(TONGHOP!$O1038="ThiTN",TONGHOP!$P1038="TN",TONGHOP!$J1038="R",TONGHOP!$K1038&lt;&gt;""),TONGHOP!$M1038,"")</f>
        <v/>
      </c>
      <c r="M1038" s="3" t="str">
        <f>IF(AND(TONGHOP!$O1038="ThiTN",TONGHOP!$P1038="VĐ",TONGHOP!$J1038="R",TONGHOP!$K1038&lt;&gt;""),TONGHOP!$K1038,"")</f>
        <v/>
      </c>
      <c r="N1038" s="3" t="str">
        <f>IF(AND(TONGHOP!$O1038="ThiTN",TONGHOP!$P1038="VĐ",TONGHOP!$J1038="R",TONGHOP!$K1038&lt;&gt;""),TONGHOP!$M1038,"")</f>
        <v/>
      </c>
      <c r="O1038" s="3" t="str">
        <f>IF(AND(TONGHOP!$O1038="ThiTN",TONGHOP!$P1038="TH",TONGHOP!$J1038="R",TONGHOP!$K1038&lt;&gt;""),TONGHOP!$K1038,"")</f>
        <v/>
      </c>
      <c r="P1038" s="3" t="str">
        <f>IF(AND(TONGHOP!$O1038="ThiTN",TONGHOP!$P1038="TH",TONGHOP!$J1038="R",TONGHOP!$K1038&lt;&gt;""),TONGHOP!$M1038,"")</f>
        <v/>
      </c>
    </row>
    <row r="1039" spans="1:16">
      <c r="A1039" s="3" t="str">
        <f>IF(AND(TONGHOP!$O1039="KTHP",TONGHOP!$P1039="LT",TONGHOP!$J1039="R",TONGHOP!$K1039&lt;&gt;""),TONGHOP!$K1039,"")</f>
        <v/>
      </c>
      <c r="B1039" s="3" t="str">
        <f>IF(AND(TONGHOP!$O1039="KTHP",TONGHOP!$P1039="LT",TONGHOP!$J1039="R",TONGHOP!$K1039&lt;&gt;""),TONGHOP!$M1039,"")</f>
        <v/>
      </c>
      <c r="C1039" s="3" t="str">
        <f>IF(AND(TONGHOP!$O1039="KTHP",TONGHOP!$P1039="TN",TONGHOP!$J1039="R",TONGHOP!$K1039&lt;&gt;""),TONGHOP!$K1039,"")</f>
        <v/>
      </c>
      <c r="D1039" s="3" t="str">
        <f>IF(AND(TONGHOP!$O1039="KTHP",TONGHOP!$P1039="TN",TONGHOP!$J1039="R",TONGHOP!$K1039&lt;&gt;""),TONGHOP!$M1039,"")</f>
        <v/>
      </c>
      <c r="E1039" s="3" t="str">
        <f>IF(AND(TONGHOP!$O1039="KTHP",TONGHOP!$P1039="VD",TONGHOP!$J1039="R",TONGHOP!$K1039&lt;&gt;""),TONGHOP!$K1039,"")</f>
        <v/>
      </c>
      <c r="F1039" s="3" t="str">
        <f>IF(AND(TONGHOP!$O1039="KTHP",TONGHOP!$P1039="VD",TONGHOP!$J1039="R",TONGHOP!$K1039&lt;&gt;""),TONGHOP!$M1039,"")</f>
        <v/>
      </c>
      <c r="G1039" s="3" t="str">
        <f>IF(AND(TONGHOP!$O1039="KTHP",TONGHOP!$P1039="TH",TONGHOP!$J1039="R",TONGHOP!$K1039&lt;&gt;""),TONGHOP!$K1039,"")</f>
        <v/>
      </c>
      <c r="H1039" s="3" t="str">
        <f>IF(AND(TONGHOP!$O1039="KTHP",TONGHOP!$P1039="TH",TONGHOP!$J1039="R",TONGHOP!$K1039&lt;&gt;""),TONGHOP!$M1039,"")</f>
        <v/>
      </c>
      <c r="I1039" s="3" t="str">
        <f>IF(AND(TONGHOP!$O1039="ThiTN",TONGHOP!$P1039="LT",TONGHOP!$J1039="R",TONGHOP!$K1039&lt;&gt;""),TONGHOP!$K1039,"")</f>
        <v/>
      </c>
      <c r="J1039" s="3" t="str">
        <f>IF(AND(TONGHOP!$O1039="ThiTN",TONGHOP!$P1039="LT",TONGHOP!$J1039="R",TONGHOP!$K1039&lt;&gt;""),TONGHOP!$M1039,"")</f>
        <v/>
      </c>
      <c r="K1039" s="3" t="str">
        <f>IF(AND(TONGHOP!$O1039="ThiTN",TONGHOP!$P1039="TN",TONGHOP!$J1039="R",TONGHOP!$K1039&lt;&gt;""),TONGHOP!$K1039,"")</f>
        <v/>
      </c>
      <c r="L1039" s="3" t="str">
        <f>IF(AND(TONGHOP!$O1039="ThiTN",TONGHOP!$P1039="TN",TONGHOP!$J1039="R",TONGHOP!$K1039&lt;&gt;""),TONGHOP!$M1039,"")</f>
        <v/>
      </c>
      <c r="M1039" s="3" t="str">
        <f>IF(AND(TONGHOP!$O1039="ThiTN",TONGHOP!$P1039="VĐ",TONGHOP!$J1039="R",TONGHOP!$K1039&lt;&gt;""),TONGHOP!$K1039,"")</f>
        <v/>
      </c>
      <c r="N1039" s="3" t="str">
        <f>IF(AND(TONGHOP!$O1039="ThiTN",TONGHOP!$P1039="VĐ",TONGHOP!$J1039="R",TONGHOP!$K1039&lt;&gt;""),TONGHOP!$M1039,"")</f>
        <v/>
      </c>
      <c r="O1039" s="3" t="str">
        <f>IF(AND(TONGHOP!$O1039="ThiTN",TONGHOP!$P1039="TH",TONGHOP!$J1039="R",TONGHOP!$K1039&lt;&gt;""),TONGHOP!$K1039,"")</f>
        <v/>
      </c>
      <c r="P1039" s="3" t="str">
        <f>IF(AND(TONGHOP!$O1039="ThiTN",TONGHOP!$P1039="TH",TONGHOP!$J1039="R",TONGHOP!$K1039&lt;&gt;""),TONGHOP!$M1039,"")</f>
        <v/>
      </c>
    </row>
    <row r="1040" spans="1:16">
      <c r="A1040" s="3" t="str">
        <f>IF(AND(TONGHOP!$O1040="KTHP",TONGHOP!$P1040="LT",TONGHOP!$J1040="R",TONGHOP!$K1040&lt;&gt;""),TONGHOP!$K1040,"")</f>
        <v/>
      </c>
      <c r="B1040" s="3" t="str">
        <f>IF(AND(TONGHOP!$O1040="KTHP",TONGHOP!$P1040="LT",TONGHOP!$J1040="R",TONGHOP!$K1040&lt;&gt;""),TONGHOP!$M1040,"")</f>
        <v/>
      </c>
      <c r="C1040" s="3" t="str">
        <f>IF(AND(TONGHOP!$O1040="KTHP",TONGHOP!$P1040="TN",TONGHOP!$J1040="R",TONGHOP!$K1040&lt;&gt;""),TONGHOP!$K1040,"")</f>
        <v/>
      </c>
      <c r="D1040" s="3" t="str">
        <f>IF(AND(TONGHOP!$O1040="KTHP",TONGHOP!$P1040="TN",TONGHOP!$J1040="R",TONGHOP!$K1040&lt;&gt;""),TONGHOP!$M1040,"")</f>
        <v/>
      </c>
      <c r="E1040" s="3" t="str">
        <f>IF(AND(TONGHOP!$O1040="KTHP",TONGHOP!$P1040="VD",TONGHOP!$J1040="R",TONGHOP!$K1040&lt;&gt;""),TONGHOP!$K1040,"")</f>
        <v/>
      </c>
      <c r="F1040" s="3" t="str">
        <f>IF(AND(TONGHOP!$O1040="KTHP",TONGHOP!$P1040="VD",TONGHOP!$J1040="R",TONGHOP!$K1040&lt;&gt;""),TONGHOP!$M1040,"")</f>
        <v/>
      </c>
      <c r="G1040" s="3" t="str">
        <f>IF(AND(TONGHOP!$O1040="KTHP",TONGHOP!$P1040="TH",TONGHOP!$J1040="R",TONGHOP!$K1040&lt;&gt;""),TONGHOP!$K1040,"")</f>
        <v/>
      </c>
      <c r="H1040" s="3" t="str">
        <f>IF(AND(TONGHOP!$O1040="KTHP",TONGHOP!$P1040="TH",TONGHOP!$J1040="R",TONGHOP!$K1040&lt;&gt;""),TONGHOP!$M1040,"")</f>
        <v/>
      </c>
      <c r="I1040" s="3" t="str">
        <f>IF(AND(TONGHOP!$O1040="ThiTN",TONGHOP!$P1040="LT",TONGHOP!$J1040="R",TONGHOP!$K1040&lt;&gt;""),TONGHOP!$K1040,"")</f>
        <v/>
      </c>
      <c r="J1040" s="3" t="str">
        <f>IF(AND(TONGHOP!$O1040="ThiTN",TONGHOP!$P1040="LT",TONGHOP!$J1040="R",TONGHOP!$K1040&lt;&gt;""),TONGHOP!$M1040,"")</f>
        <v/>
      </c>
      <c r="K1040" s="3" t="str">
        <f>IF(AND(TONGHOP!$O1040="ThiTN",TONGHOP!$P1040="TN",TONGHOP!$J1040="R",TONGHOP!$K1040&lt;&gt;""),TONGHOP!$K1040,"")</f>
        <v/>
      </c>
      <c r="L1040" s="3" t="str">
        <f>IF(AND(TONGHOP!$O1040="ThiTN",TONGHOP!$P1040="TN",TONGHOP!$J1040="R",TONGHOP!$K1040&lt;&gt;""),TONGHOP!$M1040,"")</f>
        <v/>
      </c>
      <c r="M1040" s="3" t="str">
        <f>IF(AND(TONGHOP!$O1040="ThiTN",TONGHOP!$P1040="VĐ",TONGHOP!$J1040="R",TONGHOP!$K1040&lt;&gt;""),TONGHOP!$K1040,"")</f>
        <v/>
      </c>
      <c r="N1040" s="3" t="str">
        <f>IF(AND(TONGHOP!$O1040="ThiTN",TONGHOP!$P1040="VĐ",TONGHOP!$J1040="R",TONGHOP!$K1040&lt;&gt;""),TONGHOP!$M1040,"")</f>
        <v/>
      </c>
      <c r="O1040" s="3" t="str">
        <f>IF(AND(TONGHOP!$O1040="ThiTN",TONGHOP!$P1040="TH",TONGHOP!$J1040="R",TONGHOP!$K1040&lt;&gt;""),TONGHOP!$K1040,"")</f>
        <v/>
      </c>
      <c r="P1040" s="3" t="str">
        <f>IF(AND(TONGHOP!$O1040="ThiTN",TONGHOP!$P1040="TH",TONGHOP!$J1040="R",TONGHOP!$K1040&lt;&gt;""),TONGHOP!$M1040,"")</f>
        <v/>
      </c>
    </row>
    <row r="1041" spans="1:16">
      <c r="A1041" s="3" t="str">
        <f>IF(AND(TONGHOP!$O1041="KTHP",TONGHOP!$P1041="LT",TONGHOP!$J1041="R",TONGHOP!$K1041&lt;&gt;""),TONGHOP!$K1041,"")</f>
        <v/>
      </c>
      <c r="B1041" s="3" t="str">
        <f>IF(AND(TONGHOP!$O1041="KTHP",TONGHOP!$P1041="LT",TONGHOP!$J1041="R",TONGHOP!$K1041&lt;&gt;""),TONGHOP!$M1041,"")</f>
        <v/>
      </c>
      <c r="C1041" s="3" t="str">
        <f>IF(AND(TONGHOP!$O1041="KTHP",TONGHOP!$P1041="TN",TONGHOP!$J1041="R",TONGHOP!$K1041&lt;&gt;""),TONGHOP!$K1041,"")</f>
        <v/>
      </c>
      <c r="D1041" s="3" t="str">
        <f>IF(AND(TONGHOP!$O1041="KTHP",TONGHOP!$P1041="TN",TONGHOP!$J1041="R",TONGHOP!$K1041&lt;&gt;""),TONGHOP!$M1041,"")</f>
        <v/>
      </c>
      <c r="E1041" s="3" t="str">
        <f>IF(AND(TONGHOP!$O1041="KTHP",TONGHOP!$P1041="VD",TONGHOP!$J1041="R",TONGHOP!$K1041&lt;&gt;""),TONGHOP!$K1041,"")</f>
        <v/>
      </c>
      <c r="F1041" s="3" t="str">
        <f>IF(AND(TONGHOP!$O1041="KTHP",TONGHOP!$P1041="VD",TONGHOP!$J1041="R",TONGHOP!$K1041&lt;&gt;""),TONGHOP!$M1041,"")</f>
        <v/>
      </c>
      <c r="G1041" s="3" t="str">
        <f>IF(AND(TONGHOP!$O1041="KTHP",TONGHOP!$P1041="TH",TONGHOP!$J1041="R",TONGHOP!$K1041&lt;&gt;""),TONGHOP!$K1041,"")</f>
        <v/>
      </c>
      <c r="H1041" s="3" t="str">
        <f>IF(AND(TONGHOP!$O1041="KTHP",TONGHOP!$P1041="TH",TONGHOP!$J1041="R",TONGHOP!$K1041&lt;&gt;""),TONGHOP!$M1041,"")</f>
        <v/>
      </c>
      <c r="I1041" s="3" t="str">
        <f>IF(AND(TONGHOP!$O1041="ThiTN",TONGHOP!$P1041="LT",TONGHOP!$J1041="R",TONGHOP!$K1041&lt;&gt;""),TONGHOP!$K1041,"")</f>
        <v/>
      </c>
      <c r="J1041" s="3" t="str">
        <f>IF(AND(TONGHOP!$O1041="ThiTN",TONGHOP!$P1041="LT",TONGHOP!$J1041="R",TONGHOP!$K1041&lt;&gt;""),TONGHOP!$M1041,"")</f>
        <v/>
      </c>
      <c r="K1041" s="3" t="str">
        <f>IF(AND(TONGHOP!$O1041="ThiTN",TONGHOP!$P1041="TN",TONGHOP!$J1041="R",TONGHOP!$K1041&lt;&gt;""),TONGHOP!$K1041,"")</f>
        <v/>
      </c>
      <c r="L1041" s="3" t="str">
        <f>IF(AND(TONGHOP!$O1041="ThiTN",TONGHOP!$P1041="TN",TONGHOP!$J1041="R",TONGHOP!$K1041&lt;&gt;""),TONGHOP!$M1041,"")</f>
        <v/>
      </c>
      <c r="M1041" s="3" t="str">
        <f>IF(AND(TONGHOP!$O1041="ThiTN",TONGHOP!$P1041="VĐ",TONGHOP!$J1041="R",TONGHOP!$K1041&lt;&gt;""),TONGHOP!$K1041,"")</f>
        <v/>
      </c>
      <c r="N1041" s="3" t="str">
        <f>IF(AND(TONGHOP!$O1041="ThiTN",TONGHOP!$P1041="VĐ",TONGHOP!$J1041="R",TONGHOP!$K1041&lt;&gt;""),TONGHOP!$M1041,"")</f>
        <v/>
      </c>
      <c r="O1041" s="3" t="str">
        <f>IF(AND(TONGHOP!$O1041="ThiTN",TONGHOP!$P1041="TH",TONGHOP!$J1041="R",TONGHOP!$K1041&lt;&gt;""),TONGHOP!$K1041,"")</f>
        <v/>
      </c>
      <c r="P1041" s="3" t="str">
        <f>IF(AND(TONGHOP!$O1041="ThiTN",TONGHOP!$P1041="TH",TONGHOP!$J1041="R",TONGHOP!$K1041&lt;&gt;""),TONGHOP!$M1041,"")</f>
        <v/>
      </c>
    </row>
    <row r="1042" spans="1:16">
      <c r="A1042" s="3" t="str">
        <f>IF(AND(TONGHOP!$O1042="KTHP",TONGHOP!$P1042="LT",TONGHOP!$J1042="R",TONGHOP!$K1042&lt;&gt;""),TONGHOP!$K1042,"")</f>
        <v/>
      </c>
      <c r="B1042" s="3" t="str">
        <f>IF(AND(TONGHOP!$O1042="KTHP",TONGHOP!$P1042="LT",TONGHOP!$J1042="R",TONGHOP!$K1042&lt;&gt;""),TONGHOP!$M1042,"")</f>
        <v/>
      </c>
      <c r="C1042" s="3" t="str">
        <f>IF(AND(TONGHOP!$O1042="KTHP",TONGHOP!$P1042="TN",TONGHOP!$J1042="R",TONGHOP!$K1042&lt;&gt;""),TONGHOP!$K1042,"")</f>
        <v/>
      </c>
      <c r="D1042" s="3" t="str">
        <f>IF(AND(TONGHOP!$O1042="KTHP",TONGHOP!$P1042="TN",TONGHOP!$J1042="R",TONGHOP!$K1042&lt;&gt;""),TONGHOP!$M1042,"")</f>
        <v/>
      </c>
      <c r="E1042" s="3" t="str">
        <f>IF(AND(TONGHOP!$O1042="KTHP",TONGHOP!$P1042="VD",TONGHOP!$J1042="R",TONGHOP!$K1042&lt;&gt;""),TONGHOP!$K1042,"")</f>
        <v/>
      </c>
      <c r="F1042" s="3" t="str">
        <f>IF(AND(TONGHOP!$O1042="KTHP",TONGHOP!$P1042="VD",TONGHOP!$J1042="R",TONGHOP!$K1042&lt;&gt;""),TONGHOP!$M1042,"")</f>
        <v/>
      </c>
      <c r="G1042" s="3" t="str">
        <f>IF(AND(TONGHOP!$O1042="KTHP",TONGHOP!$P1042="TH",TONGHOP!$J1042="R",TONGHOP!$K1042&lt;&gt;""),TONGHOP!$K1042,"")</f>
        <v/>
      </c>
      <c r="H1042" s="3" t="str">
        <f>IF(AND(TONGHOP!$O1042="KTHP",TONGHOP!$P1042="TH",TONGHOP!$J1042="R",TONGHOP!$K1042&lt;&gt;""),TONGHOP!$M1042,"")</f>
        <v/>
      </c>
      <c r="I1042" s="3" t="str">
        <f>IF(AND(TONGHOP!$O1042="ThiTN",TONGHOP!$P1042="LT",TONGHOP!$J1042="R",TONGHOP!$K1042&lt;&gt;""),TONGHOP!$K1042,"")</f>
        <v/>
      </c>
      <c r="J1042" s="3" t="str">
        <f>IF(AND(TONGHOP!$O1042="ThiTN",TONGHOP!$P1042="LT",TONGHOP!$J1042="R",TONGHOP!$K1042&lt;&gt;""),TONGHOP!$M1042,"")</f>
        <v/>
      </c>
      <c r="K1042" s="3" t="str">
        <f>IF(AND(TONGHOP!$O1042="ThiTN",TONGHOP!$P1042="TN",TONGHOP!$J1042="R",TONGHOP!$K1042&lt;&gt;""),TONGHOP!$K1042,"")</f>
        <v/>
      </c>
      <c r="L1042" s="3" t="str">
        <f>IF(AND(TONGHOP!$O1042="ThiTN",TONGHOP!$P1042="TN",TONGHOP!$J1042="R",TONGHOP!$K1042&lt;&gt;""),TONGHOP!$M1042,"")</f>
        <v/>
      </c>
      <c r="M1042" s="3" t="str">
        <f>IF(AND(TONGHOP!$O1042="ThiTN",TONGHOP!$P1042="VĐ",TONGHOP!$J1042="R",TONGHOP!$K1042&lt;&gt;""),TONGHOP!$K1042,"")</f>
        <v/>
      </c>
      <c r="N1042" s="3" t="str">
        <f>IF(AND(TONGHOP!$O1042="ThiTN",TONGHOP!$P1042="VĐ",TONGHOP!$J1042="R",TONGHOP!$K1042&lt;&gt;""),TONGHOP!$M1042,"")</f>
        <v/>
      </c>
      <c r="O1042" s="3" t="str">
        <f>IF(AND(TONGHOP!$O1042="ThiTN",TONGHOP!$P1042="TH",TONGHOP!$J1042="R",TONGHOP!$K1042&lt;&gt;""),TONGHOP!$K1042,"")</f>
        <v/>
      </c>
      <c r="P1042" s="3" t="str">
        <f>IF(AND(TONGHOP!$O1042="ThiTN",TONGHOP!$P1042="TH",TONGHOP!$J1042="R",TONGHOP!$K1042&lt;&gt;""),TONGHOP!$M1042,"")</f>
        <v/>
      </c>
    </row>
    <row r="1043" spans="1:16">
      <c r="A1043" s="3" t="str">
        <f>IF(AND(TONGHOP!$O1043="KTHP",TONGHOP!$P1043="LT",TONGHOP!$J1043="R",TONGHOP!$K1043&lt;&gt;""),TONGHOP!$K1043,"")</f>
        <v/>
      </c>
      <c r="B1043" s="3" t="str">
        <f>IF(AND(TONGHOP!$O1043="KTHP",TONGHOP!$P1043="LT",TONGHOP!$J1043="R",TONGHOP!$K1043&lt;&gt;""),TONGHOP!$M1043,"")</f>
        <v/>
      </c>
      <c r="C1043" s="3" t="str">
        <f>IF(AND(TONGHOP!$O1043="KTHP",TONGHOP!$P1043="TN",TONGHOP!$J1043="R",TONGHOP!$K1043&lt;&gt;""),TONGHOP!$K1043,"")</f>
        <v/>
      </c>
      <c r="D1043" s="3" t="str">
        <f>IF(AND(TONGHOP!$O1043="KTHP",TONGHOP!$P1043="TN",TONGHOP!$J1043="R",TONGHOP!$K1043&lt;&gt;""),TONGHOP!$M1043,"")</f>
        <v/>
      </c>
      <c r="E1043" s="3" t="str">
        <f>IF(AND(TONGHOP!$O1043="KTHP",TONGHOP!$P1043="VD",TONGHOP!$J1043="R",TONGHOP!$K1043&lt;&gt;""),TONGHOP!$K1043,"")</f>
        <v/>
      </c>
      <c r="F1043" s="3" t="str">
        <f>IF(AND(TONGHOP!$O1043="KTHP",TONGHOP!$P1043="VD",TONGHOP!$J1043="R",TONGHOP!$K1043&lt;&gt;""),TONGHOP!$M1043,"")</f>
        <v/>
      </c>
      <c r="G1043" s="3" t="str">
        <f>IF(AND(TONGHOP!$O1043="KTHP",TONGHOP!$P1043="TH",TONGHOP!$J1043="R",TONGHOP!$K1043&lt;&gt;""),TONGHOP!$K1043,"")</f>
        <v/>
      </c>
      <c r="H1043" s="3" t="str">
        <f>IF(AND(TONGHOP!$O1043="KTHP",TONGHOP!$P1043="TH",TONGHOP!$J1043="R",TONGHOP!$K1043&lt;&gt;""),TONGHOP!$M1043,"")</f>
        <v/>
      </c>
      <c r="I1043" s="3" t="str">
        <f>IF(AND(TONGHOP!$O1043="ThiTN",TONGHOP!$P1043="LT",TONGHOP!$J1043="R",TONGHOP!$K1043&lt;&gt;""),TONGHOP!$K1043,"")</f>
        <v/>
      </c>
      <c r="J1043" s="3" t="str">
        <f>IF(AND(TONGHOP!$O1043="ThiTN",TONGHOP!$P1043="LT",TONGHOP!$J1043="R",TONGHOP!$K1043&lt;&gt;""),TONGHOP!$M1043,"")</f>
        <v/>
      </c>
      <c r="K1043" s="3" t="str">
        <f>IF(AND(TONGHOP!$O1043="ThiTN",TONGHOP!$P1043="TN",TONGHOP!$J1043="R",TONGHOP!$K1043&lt;&gt;""),TONGHOP!$K1043,"")</f>
        <v/>
      </c>
      <c r="L1043" s="3" t="str">
        <f>IF(AND(TONGHOP!$O1043="ThiTN",TONGHOP!$P1043="TN",TONGHOP!$J1043="R",TONGHOP!$K1043&lt;&gt;""),TONGHOP!$M1043,"")</f>
        <v/>
      </c>
      <c r="M1043" s="3" t="str">
        <f>IF(AND(TONGHOP!$O1043="ThiTN",TONGHOP!$P1043="VĐ",TONGHOP!$J1043="R",TONGHOP!$K1043&lt;&gt;""),TONGHOP!$K1043,"")</f>
        <v/>
      </c>
      <c r="N1043" s="3" t="str">
        <f>IF(AND(TONGHOP!$O1043="ThiTN",TONGHOP!$P1043="VĐ",TONGHOP!$J1043="R",TONGHOP!$K1043&lt;&gt;""),TONGHOP!$M1043,"")</f>
        <v/>
      </c>
      <c r="O1043" s="3" t="str">
        <f>IF(AND(TONGHOP!$O1043="ThiTN",TONGHOP!$P1043="TH",TONGHOP!$J1043="R",TONGHOP!$K1043&lt;&gt;""),TONGHOP!$K1043,"")</f>
        <v/>
      </c>
      <c r="P1043" s="3" t="str">
        <f>IF(AND(TONGHOP!$O1043="ThiTN",TONGHOP!$P1043="TH",TONGHOP!$J1043="R",TONGHOP!$K1043&lt;&gt;""),TONGHOP!$M1043,"")</f>
        <v/>
      </c>
    </row>
    <row r="1044" spans="1:16">
      <c r="A1044" s="3" t="str">
        <f>IF(AND(TONGHOP!$O1044="KTHP",TONGHOP!$P1044="LT",TONGHOP!$J1044="R",TONGHOP!$K1044&lt;&gt;""),TONGHOP!$K1044,"")</f>
        <v/>
      </c>
      <c r="B1044" s="3" t="str">
        <f>IF(AND(TONGHOP!$O1044="KTHP",TONGHOP!$P1044="LT",TONGHOP!$J1044="R",TONGHOP!$K1044&lt;&gt;""),TONGHOP!$M1044,"")</f>
        <v/>
      </c>
      <c r="C1044" s="3" t="str">
        <f>IF(AND(TONGHOP!$O1044="KTHP",TONGHOP!$P1044="TN",TONGHOP!$J1044="R",TONGHOP!$K1044&lt;&gt;""),TONGHOP!$K1044,"")</f>
        <v/>
      </c>
      <c r="D1044" s="3" t="str">
        <f>IF(AND(TONGHOP!$O1044="KTHP",TONGHOP!$P1044="TN",TONGHOP!$J1044="R",TONGHOP!$K1044&lt;&gt;""),TONGHOP!$M1044,"")</f>
        <v/>
      </c>
      <c r="E1044" s="3" t="str">
        <f>IF(AND(TONGHOP!$O1044="KTHP",TONGHOP!$P1044="VD",TONGHOP!$J1044="R",TONGHOP!$K1044&lt;&gt;""),TONGHOP!$K1044,"")</f>
        <v/>
      </c>
      <c r="F1044" s="3" t="str">
        <f>IF(AND(TONGHOP!$O1044="KTHP",TONGHOP!$P1044="VD",TONGHOP!$J1044="R",TONGHOP!$K1044&lt;&gt;""),TONGHOP!$M1044,"")</f>
        <v/>
      </c>
      <c r="G1044" s="3" t="str">
        <f>IF(AND(TONGHOP!$O1044="KTHP",TONGHOP!$P1044="TH",TONGHOP!$J1044="R",TONGHOP!$K1044&lt;&gt;""),TONGHOP!$K1044,"")</f>
        <v/>
      </c>
      <c r="H1044" s="3" t="str">
        <f>IF(AND(TONGHOP!$O1044="KTHP",TONGHOP!$P1044="TH",TONGHOP!$J1044="R",TONGHOP!$K1044&lt;&gt;""),TONGHOP!$M1044,"")</f>
        <v/>
      </c>
      <c r="I1044" s="3" t="str">
        <f>IF(AND(TONGHOP!$O1044="ThiTN",TONGHOP!$P1044="LT",TONGHOP!$J1044="R",TONGHOP!$K1044&lt;&gt;""),TONGHOP!$K1044,"")</f>
        <v/>
      </c>
      <c r="J1044" s="3" t="str">
        <f>IF(AND(TONGHOP!$O1044="ThiTN",TONGHOP!$P1044="LT",TONGHOP!$J1044="R",TONGHOP!$K1044&lt;&gt;""),TONGHOP!$M1044,"")</f>
        <v/>
      </c>
      <c r="K1044" s="3" t="str">
        <f>IF(AND(TONGHOP!$O1044="ThiTN",TONGHOP!$P1044="TN",TONGHOP!$J1044="R",TONGHOP!$K1044&lt;&gt;""),TONGHOP!$K1044,"")</f>
        <v/>
      </c>
      <c r="L1044" s="3" t="str">
        <f>IF(AND(TONGHOP!$O1044="ThiTN",TONGHOP!$P1044="TN",TONGHOP!$J1044="R",TONGHOP!$K1044&lt;&gt;""),TONGHOP!$M1044,"")</f>
        <v/>
      </c>
      <c r="M1044" s="3" t="str">
        <f>IF(AND(TONGHOP!$O1044="ThiTN",TONGHOP!$P1044="VĐ",TONGHOP!$J1044="R",TONGHOP!$K1044&lt;&gt;""),TONGHOP!$K1044,"")</f>
        <v/>
      </c>
      <c r="N1044" s="3" t="str">
        <f>IF(AND(TONGHOP!$O1044="ThiTN",TONGHOP!$P1044="VĐ",TONGHOP!$J1044="R",TONGHOP!$K1044&lt;&gt;""),TONGHOP!$M1044,"")</f>
        <v/>
      </c>
      <c r="O1044" s="3" t="str">
        <f>IF(AND(TONGHOP!$O1044="ThiTN",TONGHOP!$P1044="TH",TONGHOP!$J1044="R",TONGHOP!$K1044&lt;&gt;""),TONGHOP!$K1044,"")</f>
        <v/>
      </c>
      <c r="P1044" s="3" t="str">
        <f>IF(AND(TONGHOP!$O1044="ThiTN",TONGHOP!$P1044="TH",TONGHOP!$J1044="R",TONGHOP!$K1044&lt;&gt;""),TONGHOP!$M1044,"")</f>
        <v/>
      </c>
    </row>
    <row r="1045" spans="1:16">
      <c r="A1045" s="3" t="str">
        <f>IF(AND(TONGHOP!$O1045="KTHP",TONGHOP!$P1045="LT",TONGHOP!$J1045="R",TONGHOP!$K1045&lt;&gt;""),TONGHOP!$K1045,"")</f>
        <v/>
      </c>
      <c r="B1045" s="3" t="str">
        <f>IF(AND(TONGHOP!$O1045="KTHP",TONGHOP!$P1045="LT",TONGHOP!$J1045="R",TONGHOP!$K1045&lt;&gt;""),TONGHOP!$M1045,"")</f>
        <v/>
      </c>
      <c r="C1045" s="3" t="str">
        <f>IF(AND(TONGHOP!$O1045="KTHP",TONGHOP!$P1045="TN",TONGHOP!$J1045="R",TONGHOP!$K1045&lt;&gt;""),TONGHOP!$K1045,"")</f>
        <v/>
      </c>
      <c r="D1045" s="3" t="str">
        <f>IF(AND(TONGHOP!$O1045="KTHP",TONGHOP!$P1045="TN",TONGHOP!$J1045="R",TONGHOP!$K1045&lt;&gt;""),TONGHOP!$M1045,"")</f>
        <v/>
      </c>
      <c r="E1045" s="3" t="str">
        <f>IF(AND(TONGHOP!$O1045="KTHP",TONGHOP!$P1045="VD",TONGHOP!$J1045="R",TONGHOP!$K1045&lt;&gt;""),TONGHOP!$K1045,"")</f>
        <v/>
      </c>
      <c r="F1045" s="3" t="str">
        <f>IF(AND(TONGHOP!$O1045="KTHP",TONGHOP!$P1045="VD",TONGHOP!$J1045="R",TONGHOP!$K1045&lt;&gt;""),TONGHOP!$M1045,"")</f>
        <v/>
      </c>
      <c r="G1045" s="3" t="str">
        <f>IF(AND(TONGHOP!$O1045="KTHP",TONGHOP!$P1045="TH",TONGHOP!$J1045="R",TONGHOP!$K1045&lt;&gt;""),TONGHOP!$K1045,"")</f>
        <v/>
      </c>
      <c r="H1045" s="3" t="str">
        <f>IF(AND(TONGHOP!$O1045="KTHP",TONGHOP!$P1045="TH",TONGHOP!$J1045="R",TONGHOP!$K1045&lt;&gt;""),TONGHOP!$M1045,"")</f>
        <v/>
      </c>
      <c r="I1045" s="3" t="str">
        <f>IF(AND(TONGHOP!$O1045="ThiTN",TONGHOP!$P1045="LT",TONGHOP!$J1045="R",TONGHOP!$K1045&lt;&gt;""),TONGHOP!$K1045,"")</f>
        <v/>
      </c>
      <c r="J1045" s="3" t="str">
        <f>IF(AND(TONGHOP!$O1045="ThiTN",TONGHOP!$P1045="LT",TONGHOP!$J1045="R",TONGHOP!$K1045&lt;&gt;""),TONGHOP!$M1045,"")</f>
        <v/>
      </c>
      <c r="K1045" s="3" t="str">
        <f>IF(AND(TONGHOP!$O1045="ThiTN",TONGHOP!$P1045="TN",TONGHOP!$J1045="R",TONGHOP!$K1045&lt;&gt;""),TONGHOP!$K1045,"")</f>
        <v/>
      </c>
      <c r="L1045" s="3" t="str">
        <f>IF(AND(TONGHOP!$O1045="ThiTN",TONGHOP!$P1045="TN",TONGHOP!$J1045="R",TONGHOP!$K1045&lt;&gt;""),TONGHOP!$M1045,"")</f>
        <v/>
      </c>
      <c r="M1045" s="3" t="str">
        <f>IF(AND(TONGHOP!$O1045="ThiTN",TONGHOP!$P1045="VĐ",TONGHOP!$J1045="R",TONGHOP!$K1045&lt;&gt;""),TONGHOP!$K1045,"")</f>
        <v/>
      </c>
      <c r="N1045" s="3" t="str">
        <f>IF(AND(TONGHOP!$O1045="ThiTN",TONGHOP!$P1045="VĐ",TONGHOP!$J1045="R",TONGHOP!$K1045&lt;&gt;""),TONGHOP!$M1045,"")</f>
        <v/>
      </c>
      <c r="O1045" s="3" t="str">
        <f>IF(AND(TONGHOP!$O1045="ThiTN",TONGHOP!$P1045="TH",TONGHOP!$J1045="R",TONGHOP!$K1045&lt;&gt;""),TONGHOP!$K1045,"")</f>
        <v/>
      </c>
      <c r="P1045" s="3" t="str">
        <f>IF(AND(TONGHOP!$O1045="ThiTN",TONGHOP!$P1045="TH",TONGHOP!$J1045="R",TONGHOP!$K1045&lt;&gt;""),TONGHOP!$M1045,"")</f>
        <v/>
      </c>
    </row>
    <row r="1046" spans="1:16">
      <c r="A1046" s="3" t="str">
        <f>IF(AND(TONGHOP!$O1046="KTHP",TONGHOP!$P1046="LT",TONGHOP!$J1046="R",TONGHOP!$K1046&lt;&gt;""),TONGHOP!$K1046,"")</f>
        <v/>
      </c>
      <c r="B1046" s="3" t="str">
        <f>IF(AND(TONGHOP!$O1046="KTHP",TONGHOP!$P1046="LT",TONGHOP!$J1046="R",TONGHOP!$K1046&lt;&gt;""),TONGHOP!$M1046,"")</f>
        <v/>
      </c>
      <c r="C1046" s="3" t="str">
        <f>IF(AND(TONGHOP!$O1046="KTHP",TONGHOP!$P1046="TN",TONGHOP!$J1046="R",TONGHOP!$K1046&lt;&gt;""),TONGHOP!$K1046,"")</f>
        <v/>
      </c>
      <c r="D1046" s="3" t="str">
        <f>IF(AND(TONGHOP!$O1046="KTHP",TONGHOP!$P1046="TN",TONGHOP!$J1046="R",TONGHOP!$K1046&lt;&gt;""),TONGHOP!$M1046,"")</f>
        <v/>
      </c>
      <c r="E1046" s="3" t="str">
        <f>IF(AND(TONGHOP!$O1046="KTHP",TONGHOP!$P1046="VD",TONGHOP!$J1046="R",TONGHOP!$K1046&lt;&gt;""),TONGHOP!$K1046,"")</f>
        <v/>
      </c>
      <c r="F1046" s="3" t="str">
        <f>IF(AND(TONGHOP!$O1046="KTHP",TONGHOP!$P1046="VD",TONGHOP!$J1046="R",TONGHOP!$K1046&lt;&gt;""),TONGHOP!$M1046,"")</f>
        <v/>
      </c>
      <c r="G1046" s="3" t="str">
        <f>IF(AND(TONGHOP!$O1046="KTHP",TONGHOP!$P1046="TH",TONGHOP!$J1046="R",TONGHOP!$K1046&lt;&gt;""),TONGHOP!$K1046,"")</f>
        <v/>
      </c>
      <c r="H1046" s="3" t="str">
        <f>IF(AND(TONGHOP!$O1046="KTHP",TONGHOP!$P1046="TH",TONGHOP!$J1046="R",TONGHOP!$K1046&lt;&gt;""),TONGHOP!$M1046,"")</f>
        <v/>
      </c>
      <c r="I1046" s="3" t="str">
        <f>IF(AND(TONGHOP!$O1046="ThiTN",TONGHOP!$P1046="LT",TONGHOP!$J1046="R",TONGHOP!$K1046&lt;&gt;""),TONGHOP!$K1046,"")</f>
        <v/>
      </c>
      <c r="J1046" s="3" t="str">
        <f>IF(AND(TONGHOP!$O1046="ThiTN",TONGHOP!$P1046="LT",TONGHOP!$J1046="R",TONGHOP!$K1046&lt;&gt;""),TONGHOP!$M1046,"")</f>
        <v/>
      </c>
      <c r="K1046" s="3" t="str">
        <f>IF(AND(TONGHOP!$O1046="ThiTN",TONGHOP!$P1046="TN",TONGHOP!$J1046="R",TONGHOP!$K1046&lt;&gt;""),TONGHOP!$K1046,"")</f>
        <v/>
      </c>
      <c r="L1046" s="3" t="str">
        <f>IF(AND(TONGHOP!$O1046="ThiTN",TONGHOP!$P1046="TN",TONGHOP!$J1046="R",TONGHOP!$K1046&lt;&gt;""),TONGHOP!$M1046,"")</f>
        <v/>
      </c>
      <c r="M1046" s="3" t="str">
        <f>IF(AND(TONGHOP!$O1046="ThiTN",TONGHOP!$P1046="VĐ",TONGHOP!$J1046="R",TONGHOP!$K1046&lt;&gt;""),TONGHOP!$K1046,"")</f>
        <v/>
      </c>
      <c r="N1046" s="3" t="str">
        <f>IF(AND(TONGHOP!$O1046="ThiTN",TONGHOP!$P1046="VĐ",TONGHOP!$J1046="R",TONGHOP!$K1046&lt;&gt;""),TONGHOP!$M1046,"")</f>
        <v/>
      </c>
      <c r="O1046" s="3" t="str">
        <f>IF(AND(TONGHOP!$O1046="ThiTN",TONGHOP!$P1046="TH",TONGHOP!$J1046="R",TONGHOP!$K1046&lt;&gt;""),TONGHOP!$K1046,"")</f>
        <v/>
      </c>
      <c r="P1046" s="3" t="str">
        <f>IF(AND(TONGHOP!$O1046="ThiTN",TONGHOP!$P1046="TH",TONGHOP!$J1046="R",TONGHOP!$K1046&lt;&gt;""),TONGHOP!$M1046,"")</f>
        <v/>
      </c>
    </row>
    <row r="1047" spans="1:16">
      <c r="A1047" s="3" t="str">
        <f>IF(AND(TONGHOP!$O1047="KTHP",TONGHOP!$P1047="LT",TONGHOP!$J1047="R",TONGHOP!$K1047&lt;&gt;""),TONGHOP!$K1047,"")</f>
        <v/>
      </c>
      <c r="B1047" s="3" t="str">
        <f>IF(AND(TONGHOP!$O1047="KTHP",TONGHOP!$P1047="LT",TONGHOP!$J1047="R",TONGHOP!$K1047&lt;&gt;""),TONGHOP!$M1047,"")</f>
        <v/>
      </c>
      <c r="C1047" s="3" t="str">
        <f>IF(AND(TONGHOP!$O1047="KTHP",TONGHOP!$P1047="TN",TONGHOP!$J1047="R",TONGHOP!$K1047&lt;&gt;""),TONGHOP!$K1047,"")</f>
        <v/>
      </c>
      <c r="D1047" s="3" t="str">
        <f>IF(AND(TONGHOP!$O1047="KTHP",TONGHOP!$P1047="TN",TONGHOP!$J1047="R",TONGHOP!$K1047&lt;&gt;""),TONGHOP!$M1047,"")</f>
        <v/>
      </c>
      <c r="E1047" s="3" t="str">
        <f>IF(AND(TONGHOP!$O1047="KTHP",TONGHOP!$P1047="VD",TONGHOP!$J1047="R",TONGHOP!$K1047&lt;&gt;""),TONGHOP!$K1047,"")</f>
        <v/>
      </c>
      <c r="F1047" s="3" t="str">
        <f>IF(AND(TONGHOP!$O1047="KTHP",TONGHOP!$P1047="VD",TONGHOP!$J1047="R",TONGHOP!$K1047&lt;&gt;""),TONGHOP!$M1047,"")</f>
        <v/>
      </c>
      <c r="G1047" s="3" t="str">
        <f>IF(AND(TONGHOP!$O1047="KTHP",TONGHOP!$P1047="TH",TONGHOP!$J1047="R",TONGHOP!$K1047&lt;&gt;""),TONGHOP!$K1047,"")</f>
        <v/>
      </c>
      <c r="H1047" s="3" t="str">
        <f>IF(AND(TONGHOP!$O1047="KTHP",TONGHOP!$P1047="TH",TONGHOP!$J1047="R",TONGHOP!$K1047&lt;&gt;""),TONGHOP!$M1047,"")</f>
        <v/>
      </c>
      <c r="I1047" s="3" t="str">
        <f>IF(AND(TONGHOP!$O1047="ThiTN",TONGHOP!$P1047="LT",TONGHOP!$J1047="R",TONGHOP!$K1047&lt;&gt;""),TONGHOP!$K1047,"")</f>
        <v/>
      </c>
      <c r="J1047" s="3" t="str">
        <f>IF(AND(TONGHOP!$O1047="ThiTN",TONGHOP!$P1047="LT",TONGHOP!$J1047="R",TONGHOP!$K1047&lt;&gt;""),TONGHOP!$M1047,"")</f>
        <v/>
      </c>
      <c r="K1047" s="3" t="str">
        <f>IF(AND(TONGHOP!$O1047="ThiTN",TONGHOP!$P1047="TN",TONGHOP!$J1047="R",TONGHOP!$K1047&lt;&gt;""),TONGHOP!$K1047,"")</f>
        <v/>
      </c>
      <c r="L1047" s="3" t="str">
        <f>IF(AND(TONGHOP!$O1047="ThiTN",TONGHOP!$P1047="TN",TONGHOP!$J1047="R",TONGHOP!$K1047&lt;&gt;""),TONGHOP!$M1047,"")</f>
        <v/>
      </c>
      <c r="M1047" s="3" t="str">
        <f>IF(AND(TONGHOP!$O1047="ThiTN",TONGHOP!$P1047="VĐ",TONGHOP!$J1047="R",TONGHOP!$K1047&lt;&gt;""),TONGHOP!$K1047,"")</f>
        <v/>
      </c>
      <c r="N1047" s="3" t="str">
        <f>IF(AND(TONGHOP!$O1047="ThiTN",TONGHOP!$P1047="VĐ",TONGHOP!$J1047="R",TONGHOP!$K1047&lt;&gt;""),TONGHOP!$M1047,"")</f>
        <v/>
      </c>
      <c r="O1047" s="3" t="str">
        <f>IF(AND(TONGHOP!$O1047="ThiTN",TONGHOP!$P1047="TH",TONGHOP!$J1047="R",TONGHOP!$K1047&lt;&gt;""),TONGHOP!$K1047,"")</f>
        <v/>
      </c>
      <c r="P1047" s="3" t="str">
        <f>IF(AND(TONGHOP!$O1047="ThiTN",TONGHOP!$P1047="TH",TONGHOP!$J1047="R",TONGHOP!$K1047&lt;&gt;""),TONGHOP!$M1047,"")</f>
        <v/>
      </c>
    </row>
    <row r="1048" spans="1:16">
      <c r="A1048" s="3" t="str">
        <f>IF(AND(TONGHOP!$O1048="KTHP",TONGHOP!$P1048="LT",TONGHOP!$J1048="R",TONGHOP!$K1048&lt;&gt;""),TONGHOP!$K1048,"")</f>
        <v/>
      </c>
      <c r="B1048" s="3" t="str">
        <f>IF(AND(TONGHOP!$O1048="KTHP",TONGHOP!$P1048="LT",TONGHOP!$J1048="R",TONGHOP!$K1048&lt;&gt;""),TONGHOP!$M1048,"")</f>
        <v/>
      </c>
      <c r="C1048" s="3" t="str">
        <f>IF(AND(TONGHOP!$O1048="KTHP",TONGHOP!$P1048="TN",TONGHOP!$J1048="R",TONGHOP!$K1048&lt;&gt;""),TONGHOP!$K1048,"")</f>
        <v/>
      </c>
      <c r="D1048" s="3" t="str">
        <f>IF(AND(TONGHOP!$O1048="KTHP",TONGHOP!$P1048="TN",TONGHOP!$J1048="R",TONGHOP!$K1048&lt;&gt;""),TONGHOP!$M1048,"")</f>
        <v/>
      </c>
      <c r="E1048" s="3" t="str">
        <f>IF(AND(TONGHOP!$O1048="KTHP",TONGHOP!$P1048="VD",TONGHOP!$J1048="R",TONGHOP!$K1048&lt;&gt;""),TONGHOP!$K1048,"")</f>
        <v/>
      </c>
      <c r="F1048" s="3" t="str">
        <f>IF(AND(TONGHOP!$O1048="KTHP",TONGHOP!$P1048="VD",TONGHOP!$J1048="R",TONGHOP!$K1048&lt;&gt;""),TONGHOP!$M1048,"")</f>
        <v/>
      </c>
      <c r="G1048" s="3" t="str">
        <f>IF(AND(TONGHOP!$O1048="KTHP",TONGHOP!$P1048="TH",TONGHOP!$J1048="R",TONGHOP!$K1048&lt;&gt;""),TONGHOP!$K1048,"")</f>
        <v/>
      </c>
      <c r="H1048" s="3" t="str">
        <f>IF(AND(TONGHOP!$O1048="KTHP",TONGHOP!$P1048="TH",TONGHOP!$J1048="R",TONGHOP!$K1048&lt;&gt;""),TONGHOP!$M1048,"")</f>
        <v/>
      </c>
      <c r="I1048" s="3" t="str">
        <f>IF(AND(TONGHOP!$O1048="ThiTN",TONGHOP!$P1048="LT",TONGHOP!$J1048="R",TONGHOP!$K1048&lt;&gt;""),TONGHOP!$K1048,"")</f>
        <v/>
      </c>
      <c r="J1048" s="3" t="str">
        <f>IF(AND(TONGHOP!$O1048="ThiTN",TONGHOP!$P1048="LT",TONGHOP!$J1048="R",TONGHOP!$K1048&lt;&gt;""),TONGHOP!$M1048,"")</f>
        <v/>
      </c>
      <c r="K1048" s="3" t="str">
        <f>IF(AND(TONGHOP!$O1048="ThiTN",TONGHOP!$P1048="TN",TONGHOP!$J1048="R",TONGHOP!$K1048&lt;&gt;""),TONGHOP!$K1048,"")</f>
        <v/>
      </c>
      <c r="L1048" s="3" t="str">
        <f>IF(AND(TONGHOP!$O1048="ThiTN",TONGHOP!$P1048="TN",TONGHOP!$J1048="R",TONGHOP!$K1048&lt;&gt;""),TONGHOP!$M1048,"")</f>
        <v/>
      </c>
      <c r="M1048" s="3" t="str">
        <f>IF(AND(TONGHOP!$O1048="ThiTN",TONGHOP!$P1048="VĐ",TONGHOP!$J1048="R",TONGHOP!$K1048&lt;&gt;""),TONGHOP!$K1048,"")</f>
        <v/>
      </c>
      <c r="N1048" s="3" t="str">
        <f>IF(AND(TONGHOP!$O1048="ThiTN",TONGHOP!$P1048="VĐ",TONGHOP!$J1048="R",TONGHOP!$K1048&lt;&gt;""),TONGHOP!$M1048,"")</f>
        <v/>
      </c>
      <c r="O1048" s="3" t="str">
        <f>IF(AND(TONGHOP!$O1048="ThiTN",TONGHOP!$P1048="TH",TONGHOP!$J1048="R",TONGHOP!$K1048&lt;&gt;""),TONGHOP!$K1048,"")</f>
        <v/>
      </c>
      <c r="P1048" s="3" t="str">
        <f>IF(AND(TONGHOP!$O1048="ThiTN",TONGHOP!$P1048="TH",TONGHOP!$J1048="R",TONGHOP!$K1048&lt;&gt;""),TONGHOP!$M1048,"")</f>
        <v/>
      </c>
    </row>
    <row r="1049" spans="1:16">
      <c r="A1049" s="3" t="str">
        <f>IF(AND(TONGHOP!$O1049="KTHP",TONGHOP!$P1049="LT",TONGHOP!$J1049="R",TONGHOP!$K1049&lt;&gt;""),TONGHOP!$K1049,"")</f>
        <v/>
      </c>
      <c r="B1049" s="3" t="str">
        <f>IF(AND(TONGHOP!$O1049="KTHP",TONGHOP!$P1049="LT",TONGHOP!$J1049="R",TONGHOP!$K1049&lt;&gt;""),TONGHOP!$M1049,"")</f>
        <v/>
      </c>
      <c r="C1049" s="3" t="str">
        <f>IF(AND(TONGHOP!$O1049="KTHP",TONGHOP!$P1049="TN",TONGHOP!$J1049="R",TONGHOP!$K1049&lt;&gt;""),TONGHOP!$K1049,"")</f>
        <v/>
      </c>
      <c r="D1049" s="3" t="str">
        <f>IF(AND(TONGHOP!$O1049="KTHP",TONGHOP!$P1049="TN",TONGHOP!$J1049="R",TONGHOP!$K1049&lt;&gt;""),TONGHOP!$M1049,"")</f>
        <v/>
      </c>
      <c r="E1049" s="3" t="str">
        <f>IF(AND(TONGHOP!$O1049="KTHP",TONGHOP!$P1049="VD",TONGHOP!$J1049="R",TONGHOP!$K1049&lt;&gt;""),TONGHOP!$K1049,"")</f>
        <v/>
      </c>
      <c r="F1049" s="3" t="str">
        <f>IF(AND(TONGHOP!$O1049="KTHP",TONGHOP!$P1049="VD",TONGHOP!$J1049="R",TONGHOP!$K1049&lt;&gt;""),TONGHOP!$M1049,"")</f>
        <v/>
      </c>
      <c r="G1049" s="3" t="str">
        <f>IF(AND(TONGHOP!$O1049="KTHP",TONGHOP!$P1049="TH",TONGHOP!$J1049="R",TONGHOP!$K1049&lt;&gt;""),TONGHOP!$K1049,"")</f>
        <v/>
      </c>
      <c r="H1049" s="3" t="str">
        <f>IF(AND(TONGHOP!$O1049="KTHP",TONGHOP!$P1049="TH",TONGHOP!$J1049="R",TONGHOP!$K1049&lt;&gt;""),TONGHOP!$M1049,"")</f>
        <v/>
      </c>
      <c r="I1049" s="3" t="str">
        <f>IF(AND(TONGHOP!$O1049="ThiTN",TONGHOP!$P1049="LT",TONGHOP!$J1049="R",TONGHOP!$K1049&lt;&gt;""),TONGHOP!$K1049,"")</f>
        <v/>
      </c>
      <c r="J1049" s="3" t="str">
        <f>IF(AND(TONGHOP!$O1049="ThiTN",TONGHOP!$P1049="LT",TONGHOP!$J1049="R",TONGHOP!$K1049&lt;&gt;""),TONGHOP!$M1049,"")</f>
        <v/>
      </c>
      <c r="K1049" s="3" t="str">
        <f>IF(AND(TONGHOP!$O1049="ThiTN",TONGHOP!$P1049="TN",TONGHOP!$J1049="R",TONGHOP!$K1049&lt;&gt;""),TONGHOP!$K1049,"")</f>
        <v/>
      </c>
      <c r="L1049" s="3" t="str">
        <f>IF(AND(TONGHOP!$O1049="ThiTN",TONGHOP!$P1049="TN",TONGHOP!$J1049="R",TONGHOP!$K1049&lt;&gt;""),TONGHOP!$M1049,"")</f>
        <v/>
      </c>
      <c r="M1049" s="3" t="str">
        <f>IF(AND(TONGHOP!$O1049="ThiTN",TONGHOP!$P1049="VĐ",TONGHOP!$J1049="R",TONGHOP!$K1049&lt;&gt;""),TONGHOP!$K1049,"")</f>
        <v/>
      </c>
      <c r="N1049" s="3" t="str">
        <f>IF(AND(TONGHOP!$O1049="ThiTN",TONGHOP!$P1049="VĐ",TONGHOP!$J1049="R",TONGHOP!$K1049&lt;&gt;""),TONGHOP!$M1049,"")</f>
        <v/>
      </c>
      <c r="O1049" s="3" t="str">
        <f>IF(AND(TONGHOP!$O1049="ThiTN",TONGHOP!$P1049="TH",TONGHOP!$J1049="R",TONGHOP!$K1049&lt;&gt;""),TONGHOP!$K1049,"")</f>
        <v/>
      </c>
      <c r="P1049" s="3" t="str">
        <f>IF(AND(TONGHOP!$O1049="ThiTN",TONGHOP!$P1049="TH",TONGHOP!$J1049="R",TONGHOP!$K1049&lt;&gt;""),TONGHOP!$M1049,"")</f>
        <v/>
      </c>
    </row>
    <row r="1050" spans="1:16">
      <c r="A1050" s="3" t="str">
        <f>IF(AND(TONGHOP!$O1050="KTHP",TONGHOP!$P1050="LT",TONGHOP!$J1050="R",TONGHOP!$K1050&lt;&gt;""),TONGHOP!$K1050,"")</f>
        <v>Lê Hồng Thái</v>
      </c>
      <c r="B1050" s="3">
        <f>IF(AND(TONGHOP!$O1050="KTHP",TONGHOP!$P1050="LT",TONGHOP!$J1050="R",TONGHOP!$K1050&lt;&gt;""),TONGHOP!$M1050,"")</f>
        <v>2</v>
      </c>
      <c r="C1050" s="3" t="str">
        <f>IF(AND(TONGHOP!$O1050="KTHP",TONGHOP!$P1050="TN",TONGHOP!$J1050="R",TONGHOP!$K1050&lt;&gt;""),TONGHOP!$K1050,"")</f>
        <v/>
      </c>
      <c r="D1050" s="3" t="str">
        <f>IF(AND(TONGHOP!$O1050="KTHP",TONGHOP!$P1050="TN",TONGHOP!$J1050="R",TONGHOP!$K1050&lt;&gt;""),TONGHOP!$M1050,"")</f>
        <v/>
      </c>
      <c r="E1050" s="3" t="str">
        <f>IF(AND(TONGHOP!$O1050="KTHP",TONGHOP!$P1050="VD",TONGHOP!$J1050="R",TONGHOP!$K1050&lt;&gt;""),TONGHOP!$K1050,"")</f>
        <v/>
      </c>
      <c r="F1050" s="3" t="str">
        <f>IF(AND(TONGHOP!$O1050="KTHP",TONGHOP!$P1050="VD",TONGHOP!$J1050="R",TONGHOP!$K1050&lt;&gt;""),TONGHOP!$M1050,"")</f>
        <v/>
      </c>
      <c r="G1050" s="3" t="str">
        <f>IF(AND(TONGHOP!$O1050="KTHP",TONGHOP!$P1050="TH",TONGHOP!$J1050="R",TONGHOP!$K1050&lt;&gt;""),TONGHOP!$K1050,"")</f>
        <v/>
      </c>
      <c r="H1050" s="3" t="str">
        <f>IF(AND(TONGHOP!$O1050="KTHP",TONGHOP!$P1050="TH",TONGHOP!$J1050="R",TONGHOP!$K1050&lt;&gt;""),TONGHOP!$M1050,"")</f>
        <v/>
      </c>
      <c r="I1050" s="3" t="str">
        <f>IF(AND(TONGHOP!$O1050="ThiTN",TONGHOP!$P1050="LT",TONGHOP!$J1050="R",TONGHOP!$K1050&lt;&gt;""),TONGHOP!$K1050,"")</f>
        <v/>
      </c>
      <c r="J1050" s="3" t="str">
        <f>IF(AND(TONGHOP!$O1050="ThiTN",TONGHOP!$P1050="LT",TONGHOP!$J1050="R",TONGHOP!$K1050&lt;&gt;""),TONGHOP!$M1050,"")</f>
        <v/>
      </c>
      <c r="K1050" s="3" t="str">
        <f>IF(AND(TONGHOP!$O1050="ThiTN",TONGHOP!$P1050="TN",TONGHOP!$J1050="R",TONGHOP!$K1050&lt;&gt;""),TONGHOP!$K1050,"")</f>
        <v/>
      </c>
      <c r="L1050" s="3" t="str">
        <f>IF(AND(TONGHOP!$O1050="ThiTN",TONGHOP!$P1050="TN",TONGHOP!$J1050="R",TONGHOP!$K1050&lt;&gt;""),TONGHOP!$M1050,"")</f>
        <v/>
      </c>
      <c r="M1050" s="3" t="str">
        <f>IF(AND(TONGHOP!$O1050="ThiTN",TONGHOP!$P1050="VĐ",TONGHOP!$J1050="R",TONGHOP!$K1050&lt;&gt;""),TONGHOP!$K1050,"")</f>
        <v/>
      </c>
      <c r="N1050" s="3" t="str">
        <f>IF(AND(TONGHOP!$O1050="ThiTN",TONGHOP!$P1050="VĐ",TONGHOP!$J1050="R",TONGHOP!$K1050&lt;&gt;""),TONGHOP!$M1050,"")</f>
        <v/>
      </c>
      <c r="O1050" s="3" t="str">
        <f>IF(AND(TONGHOP!$O1050="ThiTN",TONGHOP!$P1050="TH",TONGHOP!$J1050="R",TONGHOP!$K1050&lt;&gt;""),TONGHOP!$K1050,"")</f>
        <v/>
      </c>
      <c r="P1050" s="3" t="str">
        <f>IF(AND(TONGHOP!$O1050="ThiTN",TONGHOP!$P1050="TH",TONGHOP!$J1050="R",TONGHOP!$K1050&lt;&gt;""),TONGHOP!$M1050,"")</f>
        <v/>
      </c>
    </row>
    <row r="1051" spans="1:16">
      <c r="A1051" s="3" t="str">
        <f>IF(AND(TONGHOP!$O1051="KTHP",TONGHOP!$P1051="LT",TONGHOP!$J1051="R",TONGHOP!$K1051&lt;&gt;""),TONGHOP!$K1051,"")</f>
        <v/>
      </c>
      <c r="B1051" s="3" t="str">
        <f>IF(AND(TONGHOP!$O1051="KTHP",TONGHOP!$P1051="LT",TONGHOP!$J1051="R",TONGHOP!$K1051&lt;&gt;""),TONGHOP!$M1051,"")</f>
        <v/>
      </c>
      <c r="C1051" s="3" t="str">
        <f>IF(AND(TONGHOP!$O1051="KTHP",TONGHOP!$P1051="TN",TONGHOP!$J1051="R",TONGHOP!$K1051&lt;&gt;""),TONGHOP!$K1051,"")</f>
        <v/>
      </c>
      <c r="D1051" s="3" t="str">
        <f>IF(AND(TONGHOP!$O1051="KTHP",TONGHOP!$P1051="TN",TONGHOP!$J1051="R",TONGHOP!$K1051&lt;&gt;""),TONGHOP!$M1051,"")</f>
        <v/>
      </c>
      <c r="E1051" s="3" t="str">
        <f>IF(AND(TONGHOP!$O1051="KTHP",TONGHOP!$P1051="VD",TONGHOP!$J1051="R",TONGHOP!$K1051&lt;&gt;""),TONGHOP!$K1051,"")</f>
        <v/>
      </c>
      <c r="F1051" s="3" t="str">
        <f>IF(AND(TONGHOP!$O1051="KTHP",TONGHOP!$P1051="VD",TONGHOP!$J1051="R",TONGHOP!$K1051&lt;&gt;""),TONGHOP!$M1051,"")</f>
        <v/>
      </c>
      <c r="G1051" s="3" t="str">
        <f>IF(AND(TONGHOP!$O1051="KTHP",TONGHOP!$P1051="TH",TONGHOP!$J1051="R",TONGHOP!$K1051&lt;&gt;""),TONGHOP!$K1051,"")</f>
        <v/>
      </c>
      <c r="H1051" s="3" t="str">
        <f>IF(AND(TONGHOP!$O1051="KTHP",TONGHOP!$P1051="TH",TONGHOP!$J1051="R",TONGHOP!$K1051&lt;&gt;""),TONGHOP!$M1051,"")</f>
        <v/>
      </c>
      <c r="I1051" s="3" t="str">
        <f>IF(AND(TONGHOP!$O1051="ThiTN",TONGHOP!$P1051="LT",TONGHOP!$J1051="R",TONGHOP!$K1051&lt;&gt;""),TONGHOP!$K1051,"")</f>
        <v/>
      </c>
      <c r="J1051" s="3" t="str">
        <f>IF(AND(TONGHOP!$O1051="ThiTN",TONGHOP!$P1051="LT",TONGHOP!$J1051="R",TONGHOP!$K1051&lt;&gt;""),TONGHOP!$M1051,"")</f>
        <v/>
      </c>
      <c r="K1051" s="3" t="str">
        <f>IF(AND(TONGHOP!$O1051="ThiTN",TONGHOP!$P1051="TN",TONGHOP!$J1051="R",TONGHOP!$K1051&lt;&gt;""),TONGHOP!$K1051,"")</f>
        <v/>
      </c>
      <c r="L1051" s="3" t="str">
        <f>IF(AND(TONGHOP!$O1051="ThiTN",TONGHOP!$P1051="TN",TONGHOP!$J1051="R",TONGHOP!$K1051&lt;&gt;""),TONGHOP!$M1051,"")</f>
        <v/>
      </c>
      <c r="M1051" s="3" t="str">
        <f>IF(AND(TONGHOP!$O1051="ThiTN",TONGHOP!$P1051="VĐ",TONGHOP!$J1051="R",TONGHOP!$K1051&lt;&gt;""),TONGHOP!$K1051,"")</f>
        <v/>
      </c>
      <c r="N1051" s="3" t="str">
        <f>IF(AND(TONGHOP!$O1051="ThiTN",TONGHOP!$P1051="VĐ",TONGHOP!$J1051="R",TONGHOP!$K1051&lt;&gt;""),TONGHOP!$M1051,"")</f>
        <v/>
      </c>
      <c r="O1051" s="3" t="str">
        <f>IF(AND(TONGHOP!$O1051="ThiTN",TONGHOP!$P1051="TH",TONGHOP!$J1051="R",TONGHOP!$K1051&lt;&gt;""),TONGHOP!$K1051,"")</f>
        <v/>
      </c>
      <c r="P1051" s="3" t="str">
        <f>IF(AND(TONGHOP!$O1051="ThiTN",TONGHOP!$P1051="TH",TONGHOP!$J1051="R",TONGHOP!$K1051&lt;&gt;""),TONGHOP!$M1051,"")</f>
        <v/>
      </c>
    </row>
    <row r="1052" spans="1:16">
      <c r="A1052" s="3" t="str">
        <f>IF(AND(TONGHOP!$O1052="KTHP",TONGHOP!$P1052="LT",TONGHOP!$J1052="R",TONGHOP!$K1052&lt;&gt;""),TONGHOP!$K1052,"")</f>
        <v>Nguyễn Thị Thu Hồng</v>
      </c>
      <c r="B1052" s="3">
        <f>IF(AND(TONGHOP!$O1052="KTHP",TONGHOP!$P1052="LT",TONGHOP!$J1052="R",TONGHOP!$K1052&lt;&gt;""),TONGHOP!$M1052,"")</f>
        <v>2</v>
      </c>
      <c r="C1052" s="3" t="str">
        <f>IF(AND(TONGHOP!$O1052="KTHP",TONGHOP!$P1052="TN",TONGHOP!$J1052="R",TONGHOP!$K1052&lt;&gt;""),TONGHOP!$K1052,"")</f>
        <v/>
      </c>
      <c r="D1052" s="3" t="str">
        <f>IF(AND(TONGHOP!$O1052="KTHP",TONGHOP!$P1052="TN",TONGHOP!$J1052="R",TONGHOP!$K1052&lt;&gt;""),TONGHOP!$M1052,"")</f>
        <v/>
      </c>
      <c r="E1052" s="3" t="str">
        <f>IF(AND(TONGHOP!$O1052="KTHP",TONGHOP!$P1052="VD",TONGHOP!$J1052="R",TONGHOP!$K1052&lt;&gt;""),TONGHOP!$K1052,"")</f>
        <v/>
      </c>
      <c r="F1052" s="3" t="str">
        <f>IF(AND(TONGHOP!$O1052="KTHP",TONGHOP!$P1052="VD",TONGHOP!$J1052="R",TONGHOP!$K1052&lt;&gt;""),TONGHOP!$M1052,"")</f>
        <v/>
      </c>
      <c r="G1052" s="3" t="str">
        <f>IF(AND(TONGHOP!$O1052="KTHP",TONGHOP!$P1052="TH",TONGHOP!$J1052="R",TONGHOP!$K1052&lt;&gt;""),TONGHOP!$K1052,"")</f>
        <v/>
      </c>
      <c r="H1052" s="3" t="str">
        <f>IF(AND(TONGHOP!$O1052="KTHP",TONGHOP!$P1052="TH",TONGHOP!$J1052="R",TONGHOP!$K1052&lt;&gt;""),TONGHOP!$M1052,"")</f>
        <v/>
      </c>
      <c r="I1052" s="3" t="str">
        <f>IF(AND(TONGHOP!$O1052="ThiTN",TONGHOP!$P1052="LT",TONGHOP!$J1052="R",TONGHOP!$K1052&lt;&gt;""),TONGHOP!$K1052,"")</f>
        <v/>
      </c>
      <c r="J1052" s="3" t="str">
        <f>IF(AND(TONGHOP!$O1052="ThiTN",TONGHOP!$P1052="LT",TONGHOP!$J1052="R",TONGHOP!$K1052&lt;&gt;""),TONGHOP!$M1052,"")</f>
        <v/>
      </c>
      <c r="K1052" s="3" t="str">
        <f>IF(AND(TONGHOP!$O1052="ThiTN",TONGHOP!$P1052="TN",TONGHOP!$J1052="R",TONGHOP!$K1052&lt;&gt;""),TONGHOP!$K1052,"")</f>
        <v/>
      </c>
      <c r="L1052" s="3" t="str">
        <f>IF(AND(TONGHOP!$O1052="ThiTN",TONGHOP!$P1052="TN",TONGHOP!$J1052="R",TONGHOP!$K1052&lt;&gt;""),TONGHOP!$M1052,"")</f>
        <v/>
      </c>
      <c r="M1052" s="3" t="str">
        <f>IF(AND(TONGHOP!$O1052="ThiTN",TONGHOP!$P1052="VĐ",TONGHOP!$J1052="R",TONGHOP!$K1052&lt;&gt;""),TONGHOP!$K1052,"")</f>
        <v/>
      </c>
      <c r="N1052" s="3" t="str">
        <f>IF(AND(TONGHOP!$O1052="ThiTN",TONGHOP!$P1052="VĐ",TONGHOP!$J1052="R",TONGHOP!$K1052&lt;&gt;""),TONGHOP!$M1052,"")</f>
        <v/>
      </c>
      <c r="O1052" s="3" t="str">
        <f>IF(AND(TONGHOP!$O1052="ThiTN",TONGHOP!$P1052="TH",TONGHOP!$J1052="R",TONGHOP!$K1052&lt;&gt;""),TONGHOP!$K1052,"")</f>
        <v/>
      </c>
      <c r="P1052" s="3" t="str">
        <f>IF(AND(TONGHOP!$O1052="ThiTN",TONGHOP!$P1052="TH",TONGHOP!$J1052="R",TONGHOP!$K1052&lt;&gt;""),TONGHOP!$M1052,"")</f>
        <v/>
      </c>
    </row>
    <row r="1053" spans="1:16">
      <c r="A1053" s="3" t="str">
        <f>IF(AND(TONGHOP!$O1053="KTHP",TONGHOP!$P1053="LT",TONGHOP!$J1053="R",TONGHOP!$K1053&lt;&gt;""),TONGHOP!$K1053,"")</f>
        <v/>
      </c>
      <c r="B1053" s="3" t="str">
        <f>IF(AND(TONGHOP!$O1053="KTHP",TONGHOP!$P1053="LT",TONGHOP!$J1053="R",TONGHOP!$K1053&lt;&gt;""),TONGHOP!$M1053,"")</f>
        <v/>
      </c>
      <c r="C1053" s="3" t="str">
        <f>IF(AND(TONGHOP!$O1053="KTHP",TONGHOP!$P1053="TN",TONGHOP!$J1053="R",TONGHOP!$K1053&lt;&gt;""),TONGHOP!$K1053,"")</f>
        <v/>
      </c>
      <c r="D1053" s="3" t="str">
        <f>IF(AND(TONGHOP!$O1053="KTHP",TONGHOP!$P1053="TN",TONGHOP!$J1053="R",TONGHOP!$K1053&lt;&gt;""),TONGHOP!$M1053,"")</f>
        <v/>
      </c>
      <c r="E1053" s="3" t="str">
        <f>IF(AND(TONGHOP!$O1053="KTHP",TONGHOP!$P1053="VD",TONGHOP!$J1053="R",TONGHOP!$K1053&lt;&gt;""),TONGHOP!$K1053,"")</f>
        <v/>
      </c>
      <c r="F1053" s="3" t="str">
        <f>IF(AND(TONGHOP!$O1053="KTHP",TONGHOP!$P1053="VD",TONGHOP!$J1053="R",TONGHOP!$K1053&lt;&gt;""),TONGHOP!$M1053,"")</f>
        <v/>
      </c>
      <c r="G1053" s="3" t="str">
        <f>IF(AND(TONGHOP!$O1053="KTHP",TONGHOP!$P1053="TH",TONGHOP!$J1053="R",TONGHOP!$K1053&lt;&gt;""),TONGHOP!$K1053,"")</f>
        <v/>
      </c>
      <c r="H1053" s="3" t="str">
        <f>IF(AND(TONGHOP!$O1053="KTHP",TONGHOP!$P1053="TH",TONGHOP!$J1053="R",TONGHOP!$K1053&lt;&gt;""),TONGHOP!$M1053,"")</f>
        <v/>
      </c>
      <c r="I1053" s="3" t="str">
        <f>IF(AND(TONGHOP!$O1053="ThiTN",TONGHOP!$P1053="LT",TONGHOP!$J1053="R",TONGHOP!$K1053&lt;&gt;""),TONGHOP!$K1053,"")</f>
        <v/>
      </c>
      <c r="J1053" s="3" t="str">
        <f>IF(AND(TONGHOP!$O1053="ThiTN",TONGHOP!$P1053="LT",TONGHOP!$J1053="R",TONGHOP!$K1053&lt;&gt;""),TONGHOP!$M1053,"")</f>
        <v/>
      </c>
      <c r="K1053" s="3" t="str">
        <f>IF(AND(TONGHOP!$O1053="ThiTN",TONGHOP!$P1053="TN",TONGHOP!$J1053="R",TONGHOP!$K1053&lt;&gt;""),TONGHOP!$K1053,"")</f>
        <v/>
      </c>
      <c r="L1053" s="3" t="str">
        <f>IF(AND(TONGHOP!$O1053="ThiTN",TONGHOP!$P1053="TN",TONGHOP!$J1053="R",TONGHOP!$K1053&lt;&gt;""),TONGHOP!$M1053,"")</f>
        <v/>
      </c>
      <c r="M1053" s="3" t="str">
        <f>IF(AND(TONGHOP!$O1053="ThiTN",TONGHOP!$P1053="VĐ",TONGHOP!$J1053="R",TONGHOP!$K1053&lt;&gt;""),TONGHOP!$K1053,"")</f>
        <v/>
      </c>
      <c r="N1053" s="3" t="str">
        <f>IF(AND(TONGHOP!$O1053="ThiTN",TONGHOP!$P1053="VĐ",TONGHOP!$J1053="R",TONGHOP!$K1053&lt;&gt;""),TONGHOP!$M1053,"")</f>
        <v/>
      </c>
      <c r="O1053" s="3" t="str">
        <f>IF(AND(TONGHOP!$O1053="ThiTN",TONGHOP!$P1053="TH",TONGHOP!$J1053="R",TONGHOP!$K1053&lt;&gt;""),TONGHOP!$K1053,"")</f>
        <v/>
      </c>
      <c r="P1053" s="3" t="str">
        <f>IF(AND(TONGHOP!$O1053="ThiTN",TONGHOP!$P1053="TH",TONGHOP!$J1053="R",TONGHOP!$K1053&lt;&gt;""),TONGHOP!$M1053,"")</f>
        <v/>
      </c>
    </row>
    <row r="1054" spans="1:16">
      <c r="A1054" s="3" t="str">
        <f>IF(AND(TONGHOP!$O1054="KTHP",TONGHOP!$P1054="LT",TONGHOP!$J1054="R",TONGHOP!$K1054&lt;&gt;""),TONGHOP!$K1054,"")</f>
        <v/>
      </c>
      <c r="B1054" s="3" t="str">
        <f>IF(AND(TONGHOP!$O1054="KTHP",TONGHOP!$P1054="LT",TONGHOP!$J1054="R",TONGHOP!$K1054&lt;&gt;""),TONGHOP!$M1054,"")</f>
        <v/>
      </c>
      <c r="C1054" s="3" t="str">
        <f>IF(AND(TONGHOP!$O1054="KTHP",TONGHOP!$P1054="TN",TONGHOP!$J1054="R",TONGHOP!$K1054&lt;&gt;""),TONGHOP!$K1054,"")</f>
        <v/>
      </c>
      <c r="D1054" s="3" t="str">
        <f>IF(AND(TONGHOP!$O1054="KTHP",TONGHOP!$P1054="TN",TONGHOP!$J1054="R",TONGHOP!$K1054&lt;&gt;""),TONGHOP!$M1054,"")</f>
        <v/>
      </c>
      <c r="E1054" s="3" t="str">
        <f>IF(AND(TONGHOP!$O1054="KTHP",TONGHOP!$P1054="VD",TONGHOP!$J1054="R",TONGHOP!$K1054&lt;&gt;""),TONGHOP!$K1054,"")</f>
        <v/>
      </c>
      <c r="F1054" s="3" t="str">
        <f>IF(AND(TONGHOP!$O1054="KTHP",TONGHOP!$P1054="VD",TONGHOP!$J1054="R",TONGHOP!$K1054&lt;&gt;""),TONGHOP!$M1054,"")</f>
        <v/>
      </c>
      <c r="G1054" s="3" t="str">
        <f>IF(AND(TONGHOP!$O1054="KTHP",TONGHOP!$P1054="TH",TONGHOP!$J1054="R",TONGHOP!$K1054&lt;&gt;""),TONGHOP!$K1054,"")</f>
        <v/>
      </c>
      <c r="H1054" s="3" t="str">
        <f>IF(AND(TONGHOP!$O1054="KTHP",TONGHOP!$P1054="TH",TONGHOP!$J1054="R",TONGHOP!$K1054&lt;&gt;""),TONGHOP!$M1054,"")</f>
        <v/>
      </c>
      <c r="I1054" s="3" t="str">
        <f>IF(AND(TONGHOP!$O1054="ThiTN",TONGHOP!$P1054="LT",TONGHOP!$J1054="R",TONGHOP!$K1054&lt;&gt;""),TONGHOP!$K1054,"")</f>
        <v/>
      </c>
      <c r="J1054" s="3" t="str">
        <f>IF(AND(TONGHOP!$O1054="ThiTN",TONGHOP!$P1054="LT",TONGHOP!$J1054="R",TONGHOP!$K1054&lt;&gt;""),TONGHOP!$M1054,"")</f>
        <v/>
      </c>
      <c r="K1054" s="3" t="str">
        <f>IF(AND(TONGHOP!$O1054="ThiTN",TONGHOP!$P1054="TN",TONGHOP!$J1054="R",TONGHOP!$K1054&lt;&gt;""),TONGHOP!$K1054,"")</f>
        <v/>
      </c>
      <c r="L1054" s="3" t="str">
        <f>IF(AND(TONGHOP!$O1054="ThiTN",TONGHOP!$P1054="TN",TONGHOP!$J1054="R",TONGHOP!$K1054&lt;&gt;""),TONGHOP!$M1054,"")</f>
        <v/>
      </c>
      <c r="M1054" s="3" t="str">
        <f>IF(AND(TONGHOP!$O1054="ThiTN",TONGHOP!$P1054="VĐ",TONGHOP!$J1054="R",TONGHOP!$K1054&lt;&gt;""),TONGHOP!$K1054,"")</f>
        <v/>
      </c>
      <c r="N1054" s="3" t="str">
        <f>IF(AND(TONGHOP!$O1054="ThiTN",TONGHOP!$P1054="VĐ",TONGHOP!$J1054="R",TONGHOP!$K1054&lt;&gt;""),TONGHOP!$M1054,"")</f>
        <v/>
      </c>
      <c r="O1054" s="3" t="str">
        <f>IF(AND(TONGHOP!$O1054="ThiTN",TONGHOP!$P1054="TH",TONGHOP!$J1054="R",TONGHOP!$K1054&lt;&gt;""),TONGHOP!$K1054,"")</f>
        <v/>
      </c>
      <c r="P1054" s="3" t="str">
        <f>IF(AND(TONGHOP!$O1054="ThiTN",TONGHOP!$P1054="TH",TONGHOP!$J1054="R",TONGHOP!$K1054&lt;&gt;""),TONGHOP!$M1054,"")</f>
        <v/>
      </c>
    </row>
    <row r="1055" spans="1:16">
      <c r="A1055" s="3" t="str">
        <f>IF(AND(TONGHOP!$O1055="KTHP",TONGHOP!$P1055="LT",TONGHOP!$J1055="R",TONGHOP!$K1055&lt;&gt;""),TONGHOP!$K1055,"")</f>
        <v/>
      </c>
      <c r="B1055" s="3" t="str">
        <f>IF(AND(TONGHOP!$O1055="KTHP",TONGHOP!$P1055="LT",TONGHOP!$J1055="R",TONGHOP!$K1055&lt;&gt;""),TONGHOP!$M1055,"")</f>
        <v/>
      </c>
      <c r="C1055" s="3" t="str">
        <f>IF(AND(TONGHOP!$O1055="KTHP",TONGHOP!$P1055="TN",TONGHOP!$J1055="R",TONGHOP!$K1055&lt;&gt;""),TONGHOP!$K1055,"")</f>
        <v/>
      </c>
      <c r="D1055" s="3" t="str">
        <f>IF(AND(TONGHOP!$O1055="KTHP",TONGHOP!$P1055="TN",TONGHOP!$J1055="R",TONGHOP!$K1055&lt;&gt;""),TONGHOP!$M1055,"")</f>
        <v/>
      </c>
      <c r="E1055" s="3" t="str">
        <f>IF(AND(TONGHOP!$O1055="KTHP",TONGHOP!$P1055="VD",TONGHOP!$J1055="R",TONGHOP!$K1055&lt;&gt;""),TONGHOP!$K1055,"")</f>
        <v/>
      </c>
      <c r="F1055" s="3" t="str">
        <f>IF(AND(TONGHOP!$O1055="KTHP",TONGHOP!$P1055="VD",TONGHOP!$J1055="R",TONGHOP!$K1055&lt;&gt;""),TONGHOP!$M1055,"")</f>
        <v/>
      </c>
      <c r="G1055" s="3" t="str">
        <f>IF(AND(TONGHOP!$O1055="KTHP",TONGHOP!$P1055="TH",TONGHOP!$J1055="R",TONGHOP!$K1055&lt;&gt;""),TONGHOP!$K1055,"")</f>
        <v/>
      </c>
      <c r="H1055" s="3" t="str">
        <f>IF(AND(TONGHOP!$O1055="KTHP",TONGHOP!$P1055="TH",TONGHOP!$J1055="R",TONGHOP!$K1055&lt;&gt;""),TONGHOP!$M1055,"")</f>
        <v/>
      </c>
      <c r="I1055" s="3" t="str">
        <f>IF(AND(TONGHOP!$O1055="ThiTN",TONGHOP!$P1055="LT",TONGHOP!$J1055="R",TONGHOP!$K1055&lt;&gt;""),TONGHOP!$K1055,"")</f>
        <v/>
      </c>
      <c r="J1055" s="3" t="str">
        <f>IF(AND(TONGHOP!$O1055="ThiTN",TONGHOP!$P1055="LT",TONGHOP!$J1055="R",TONGHOP!$K1055&lt;&gt;""),TONGHOP!$M1055,"")</f>
        <v/>
      </c>
      <c r="K1055" s="3" t="str">
        <f>IF(AND(TONGHOP!$O1055="ThiTN",TONGHOP!$P1055="TN",TONGHOP!$J1055="R",TONGHOP!$K1055&lt;&gt;""),TONGHOP!$K1055,"")</f>
        <v/>
      </c>
      <c r="L1055" s="3" t="str">
        <f>IF(AND(TONGHOP!$O1055="ThiTN",TONGHOP!$P1055="TN",TONGHOP!$J1055="R",TONGHOP!$K1055&lt;&gt;""),TONGHOP!$M1055,"")</f>
        <v/>
      </c>
      <c r="M1055" s="3" t="str">
        <f>IF(AND(TONGHOP!$O1055="ThiTN",TONGHOP!$P1055="VĐ",TONGHOP!$J1055="R",TONGHOP!$K1055&lt;&gt;""),TONGHOP!$K1055,"")</f>
        <v/>
      </c>
      <c r="N1055" s="3" t="str">
        <f>IF(AND(TONGHOP!$O1055="ThiTN",TONGHOP!$P1055="VĐ",TONGHOP!$J1055="R",TONGHOP!$K1055&lt;&gt;""),TONGHOP!$M1055,"")</f>
        <v/>
      </c>
      <c r="O1055" s="3" t="str">
        <f>IF(AND(TONGHOP!$O1055="ThiTN",TONGHOP!$P1055="TH",TONGHOP!$J1055="R",TONGHOP!$K1055&lt;&gt;""),TONGHOP!$K1055,"")</f>
        <v/>
      </c>
      <c r="P1055" s="3" t="str">
        <f>IF(AND(TONGHOP!$O1055="ThiTN",TONGHOP!$P1055="TH",TONGHOP!$J1055="R",TONGHOP!$K1055&lt;&gt;""),TONGHOP!$M1055,"")</f>
        <v/>
      </c>
    </row>
    <row r="1056" spans="1:16">
      <c r="A1056" s="3" t="str">
        <f>IF(AND(TONGHOP!$O1056="KTHP",TONGHOP!$P1056="LT",TONGHOP!$J1056="R",TONGHOP!$K1056&lt;&gt;""),TONGHOP!$K1056,"")</f>
        <v/>
      </c>
      <c r="B1056" s="3" t="str">
        <f>IF(AND(TONGHOP!$O1056="KTHP",TONGHOP!$P1056="LT",TONGHOP!$J1056="R",TONGHOP!$K1056&lt;&gt;""),TONGHOP!$M1056,"")</f>
        <v/>
      </c>
      <c r="C1056" s="3" t="str">
        <f>IF(AND(TONGHOP!$O1056="KTHP",TONGHOP!$P1056="TN",TONGHOP!$J1056="R",TONGHOP!$K1056&lt;&gt;""),TONGHOP!$K1056,"")</f>
        <v/>
      </c>
      <c r="D1056" s="3" t="str">
        <f>IF(AND(TONGHOP!$O1056="KTHP",TONGHOP!$P1056="TN",TONGHOP!$J1056="R",TONGHOP!$K1056&lt;&gt;""),TONGHOP!$M1056,"")</f>
        <v/>
      </c>
      <c r="E1056" s="3" t="str">
        <f>IF(AND(TONGHOP!$O1056="KTHP",TONGHOP!$P1056="VD",TONGHOP!$J1056="R",TONGHOP!$K1056&lt;&gt;""),TONGHOP!$K1056,"")</f>
        <v/>
      </c>
      <c r="F1056" s="3" t="str">
        <f>IF(AND(TONGHOP!$O1056="KTHP",TONGHOP!$P1056="VD",TONGHOP!$J1056="R",TONGHOP!$K1056&lt;&gt;""),TONGHOP!$M1056,"")</f>
        <v/>
      </c>
      <c r="G1056" s="3" t="str">
        <f>IF(AND(TONGHOP!$O1056="KTHP",TONGHOP!$P1056="TH",TONGHOP!$J1056="R",TONGHOP!$K1056&lt;&gt;""),TONGHOP!$K1056,"")</f>
        <v/>
      </c>
      <c r="H1056" s="3" t="str">
        <f>IF(AND(TONGHOP!$O1056="KTHP",TONGHOP!$P1056="TH",TONGHOP!$J1056="R",TONGHOP!$K1056&lt;&gt;""),TONGHOP!$M1056,"")</f>
        <v/>
      </c>
      <c r="I1056" s="3" t="str">
        <f>IF(AND(TONGHOP!$O1056="ThiTN",TONGHOP!$P1056="LT",TONGHOP!$J1056="R",TONGHOP!$K1056&lt;&gt;""),TONGHOP!$K1056,"")</f>
        <v/>
      </c>
      <c r="J1056" s="3" t="str">
        <f>IF(AND(TONGHOP!$O1056="ThiTN",TONGHOP!$P1056="LT",TONGHOP!$J1056="R",TONGHOP!$K1056&lt;&gt;""),TONGHOP!$M1056,"")</f>
        <v/>
      </c>
      <c r="K1056" s="3" t="str">
        <f>IF(AND(TONGHOP!$O1056="ThiTN",TONGHOP!$P1056="TN",TONGHOP!$J1056="R",TONGHOP!$K1056&lt;&gt;""),TONGHOP!$K1056,"")</f>
        <v/>
      </c>
      <c r="L1056" s="3" t="str">
        <f>IF(AND(TONGHOP!$O1056="ThiTN",TONGHOP!$P1056="TN",TONGHOP!$J1056="R",TONGHOP!$K1056&lt;&gt;""),TONGHOP!$M1056,"")</f>
        <v/>
      </c>
      <c r="M1056" s="3" t="str">
        <f>IF(AND(TONGHOP!$O1056="ThiTN",TONGHOP!$P1056="VĐ",TONGHOP!$J1056="R",TONGHOP!$K1056&lt;&gt;""),TONGHOP!$K1056,"")</f>
        <v/>
      </c>
      <c r="N1056" s="3" t="str">
        <f>IF(AND(TONGHOP!$O1056="ThiTN",TONGHOP!$P1056="VĐ",TONGHOP!$J1056="R",TONGHOP!$K1056&lt;&gt;""),TONGHOP!$M1056,"")</f>
        <v/>
      </c>
      <c r="O1056" s="3" t="str">
        <f>IF(AND(TONGHOP!$O1056="ThiTN",TONGHOP!$P1056="TH",TONGHOP!$J1056="R",TONGHOP!$K1056&lt;&gt;""),TONGHOP!$K1056,"")</f>
        <v/>
      </c>
      <c r="P1056" s="3" t="str">
        <f>IF(AND(TONGHOP!$O1056="ThiTN",TONGHOP!$P1056="TH",TONGHOP!$J1056="R",TONGHOP!$K1056&lt;&gt;""),TONGHOP!$M1056,"")</f>
        <v/>
      </c>
    </row>
    <row r="1057" spans="1:16">
      <c r="A1057" s="3" t="str">
        <f>IF(AND(TONGHOP!$O1057="KTHP",TONGHOP!$P1057="LT",TONGHOP!$J1057="R",TONGHOP!$K1057&lt;&gt;""),TONGHOP!$K1057,"")</f>
        <v/>
      </c>
      <c r="B1057" s="3" t="str">
        <f>IF(AND(TONGHOP!$O1057="KTHP",TONGHOP!$P1057="LT",TONGHOP!$J1057="R",TONGHOP!$K1057&lt;&gt;""),TONGHOP!$M1057,"")</f>
        <v/>
      </c>
      <c r="C1057" s="3" t="str">
        <f>IF(AND(TONGHOP!$O1057="KTHP",TONGHOP!$P1057="TN",TONGHOP!$J1057="R",TONGHOP!$K1057&lt;&gt;""),TONGHOP!$K1057,"")</f>
        <v/>
      </c>
      <c r="D1057" s="3" t="str">
        <f>IF(AND(TONGHOP!$O1057="KTHP",TONGHOP!$P1057="TN",TONGHOP!$J1057="R",TONGHOP!$K1057&lt;&gt;""),TONGHOP!$M1057,"")</f>
        <v/>
      </c>
      <c r="E1057" s="3" t="str">
        <f>IF(AND(TONGHOP!$O1057="KTHP",TONGHOP!$P1057="VD",TONGHOP!$J1057="R",TONGHOP!$K1057&lt;&gt;""),TONGHOP!$K1057,"")</f>
        <v/>
      </c>
      <c r="F1057" s="3" t="str">
        <f>IF(AND(TONGHOP!$O1057="KTHP",TONGHOP!$P1057="VD",TONGHOP!$J1057="R",TONGHOP!$K1057&lt;&gt;""),TONGHOP!$M1057,"")</f>
        <v/>
      </c>
      <c r="G1057" s="3" t="str">
        <f>IF(AND(TONGHOP!$O1057="KTHP",TONGHOP!$P1057="TH",TONGHOP!$J1057="R",TONGHOP!$K1057&lt;&gt;""),TONGHOP!$K1057,"")</f>
        <v/>
      </c>
      <c r="H1057" s="3" t="str">
        <f>IF(AND(TONGHOP!$O1057="KTHP",TONGHOP!$P1057="TH",TONGHOP!$J1057="R",TONGHOP!$K1057&lt;&gt;""),TONGHOP!$M1057,"")</f>
        <v/>
      </c>
      <c r="I1057" s="3" t="str">
        <f>IF(AND(TONGHOP!$O1057="ThiTN",TONGHOP!$P1057="LT",TONGHOP!$J1057="R",TONGHOP!$K1057&lt;&gt;""),TONGHOP!$K1057,"")</f>
        <v/>
      </c>
      <c r="J1057" s="3" t="str">
        <f>IF(AND(TONGHOP!$O1057="ThiTN",TONGHOP!$P1057="LT",TONGHOP!$J1057="R",TONGHOP!$K1057&lt;&gt;""),TONGHOP!$M1057,"")</f>
        <v/>
      </c>
      <c r="K1057" s="3" t="str">
        <f>IF(AND(TONGHOP!$O1057="ThiTN",TONGHOP!$P1057="TN",TONGHOP!$J1057="R",TONGHOP!$K1057&lt;&gt;""),TONGHOP!$K1057,"")</f>
        <v/>
      </c>
      <c r="L1057" s="3" t="str">
        <f>IF(AND(TONGHOP!$O1057="ThiTN",TONGHOP!$P1057="TN",TONGHOP!$J1057="R",TONGHOP!$K1057&lt;&gt;""),TONGHOP!$M1057,"")</f>
        <v/>
      </c>
      <c r="M1057" s="3" t="str">
        <f>IF(AND(TONGHOP!$O1057="ThiTN",TONGHOP!$P1057="VĐ",TONGHOP!$J1057="R",TONGHOP!$K1057&lt;&gt;""),TONGHOP!$K1057,"")</f>
        <v/>
      </c>
      <c r="N1057" s="3" t="str">
        <f>IF(AND(TONGHOP!$O1057="ThiTN",TONGHOP!$P1057="VĐ",TONGHOP!$J1057="R",TONGHOP!$K1057&lt;&gt;""),TONGHOP!$M1057,"")</f>
        <v/>
      </c>
      <c r="O1057" s="3" t="str">
        <f>IF(AND(TONGHOP!$O1057="ThiTN",TONGHOP!$P1057="TH",TONGHOP!$J1057="R",TONGHOP!$K1057&lt;&gt;""),TONGHOP!$K1057,"")</f>
        <v/>
      </c>
      <c r="P1057" s="3" t="str">
        <f>IF(AND(TONGHOP!$O1057="ThiTN",TONGHOP!$P1057="TH",TONGHOP!$J1057="R",TONGHOP!$K1057&lt;&gt;""),TONGHOP!$M1057,"")</f>
        <v/>
      </c>
    </row>
    <row r="1058" spans="1:16">
      <c r="A1058" s="3" t="str">
        <f>IF(AND(TONGHOP!$O1058="KTHP",TONGHOP!$P1058="LT",TONGHOP!$J1058="R",TONGHOP!$K1058&lt;&gt;""),TONGHOP!$K1058,"")</f>
        <v/>
      </c>
      <c r="B1058" s="3" t="str">
        <f>IF(AND(TONGHOP!$O1058="KTHP",TONGHOP!$P1058="LT",TONGHOP!$J1058="R",TONGHOP!$K1058&lt;&gt;""),TONGHOP!$M1058,"")</f>
        <v/>
      </c>
      <c r="C1058" s="3" t="str">
        <f>IF(AND(TONGHOP!$O1058="KTHP",TONGHOP!$P1058="TN",TONGHOP!$J1058="R",TONGHOP!$K1058&lt;&gt;""),TONGHOP!$K1058,"")</f>
        <v/>
      </c>
      <c r="D1058" s="3" t="str">
        <f>IF(AND(TONGHOP!$O1058="KTHP",TONGHOP!$P1058="TN",TONGHOP!$J1058="R",TONGHOP!$K1058&lt;&gt;""),TONGHOP!$M1058,"")</f>
        <v/>
      </c>
      <c r="E1058" s="3" t="str">
        <f>IF(AND(TONGHOP!$O1058="KTHP",TONGHOP!$P1058="VD",TONGHOP!$J1058="R",TONGHOP!$K1058&lt;&gt;""),TONGHOP!$K1058,"")</f>
        <v/>
      </c>
      <c r="F1058" s="3" t="str">
        <f>IF(AND(TONGHOP!$O1058="KTHP",TONGHOP!$P1058="VD",TONGHOP!$J1058="R",TONGHOP!$K1058&lt;&gt;""),TONGHOP!$M1058,"")</f>
        <v/>
      </c>
      <c r="G1058" s="3" t="str">
        <f>IF(AND(TONGHOP!$O1058="KTHP",TONGHOP!$P1058="TH",TONGHOP!$J1058="R",TONGHOP!$K1058&lt;&gt;""),TONGHOP!$K1058,"")</f>
        <v/>
      </c>
      <c r="H1058" s="3" t="str">
        <f>IF(AND(TONGHOP!$O1058="KTHP",TONGHOP!$P1058="TH",TONGHOP!$J1058="R",TONGHOP!$K1058&lt;&gt;""),TONGHOP!$M1058,"")</f>
        <v/>
      </c>
      <c r="I1058" s="3" t="str">
        <f>IF(AND(TONGHOP!$O1058="ThiTN",TONGHOP!$P1058="LT",TONGHOP!$J1058="R",TONGHOP!$K1058&lt;&gt;""),TONGHOP!$K1058,"")</f>
        <v/>
      </c>
      <c r="J1058" s="3" t="str">
        <f>IF(AND(TONGHOP!$O1058="ThiTN",TONGHOP!$P1058="LT",TONGHOP!$J1058="R",TONGHOP!$K1058&lt;&gt;""),TONGHOP!$M1058,"")</f>
        <v/>
      </c>
      <c r="K1058" s="3" t="str">
        <f>IF(AND(TONGHOP!$O1058="ThiTN",TONGHOP!$P1058="TN",TONGHOP!$J1058="R",TONGHOP!$K1058&lt;&gt;""),TONGHOP!$K1058,"")</f>
        <v/>
      </c>
      <c r="L1058" s="3" t="str">
        <f>IF(AND(TONGHOP!$O1058="ThiTN",TONGHOP!$P1058="TN",TONGHOP!$J1058="R",TONGHOP!$K1058&lt;&gt;""),TONGHOP!$M1058,"")</f>
        <v/>
      </c>
      <c r="M1058" s="3" t="str">
        <f>IF(AND(TONGHOP!$O1058="ThiTN",TONGHOP!$P1058="VĐ",TONGHOP!$J1058="R",TONGHOP!$K1058&lt;&gt;""),TONGHOP!$K1058,"")</f>
        <v/>
      </c>
      <c r="N1058" s="3" t="str">
        <f>IF(AND(TONGHOP!$O1058="ThiTN",TONGHOP!$P1058="VĐ",TONGHOP!$J1058="R",TONGHOP!$K1058&lt;&gt;""),TONGHOP!$M1058,"")</f>
        <v/>
      </c>
      <c r="O1058" s="3" t="str">
        <f>IF(AND(TONGHOP!$O1058="ThiTN",TONGHOP!$P1058="TH",TONGHOP!$J1058="R",TONGHOP!$K1058&lt;&gt;""),TONGHOP!$K1058,"")</f>
        <v/>
      </c>
      <c r="P1058" s="3" t="str">
        <f>IF(AND(TONGHOP!$O1058="ThiTN",TONGHOP!$P1058="TH",TONGHOP!$J1058="R",TONGHOP!$K1058&lt;&gt;""),TONGHOP!$M1058,"")</f>
        <v/>
      </c>
    </row>
    <row r="1059" spans="1:16">
      <c r="A1059" s="3" t="str">
        <f>IF(AND(TONGHOP!$O1059="KTHP",TONGHOP!$P1059="LT",TONGHOP!$J1059="R",TONGHOP!$K1059&lt;&gt;""),TONGHOP!$K1059,"")</f>
        <v/>
      </c>
      <c r="B1059" s="3" t="str">
        <f>IF(AND(TONGHOP!$O1059="KTHP",TONGHOP!$P1059="LT",TONGHOP!$J1059="R",TONGHOP!$K1059&lt;&gt;""),TONGHOP!$M1059,"")</f>
        <v/>
      </c>
      <c r="C1059" s="3" t="str">
        <f>IF(AND(TONGHOP!$O1059="KTHP",TONGHOP!$P1059="TN",TONGHOP!$J1059="R",TONGHOP!$K1059&lt;&gt;""),TONGHOP!$K1059,"")</f>
        <v/>
      </c>
      <c r="D1059" s="3" t="str">
        <f>IF(AND(TONGHOP!$O1059="KTHP",TONGHOP!$P1059="TN",TONGHOP!$J1059="R",TONGHOP!$K1059&lt;&gt;""),TONGHOP!$M1059,"")</f>
        <v/>
      </c>
      <c r="E1059" s="3" t="str">
        <f>IF(AND(TONGHOP!$O1059="KTHP",TONGHOP!$P1059="VD",TONGHOP!$J1059="R",TONGHOP!$K1059&lt;&gt;""),TONGHOP!$K1059,"")</f>
        <v/>
      </c>
      <c r="F1059" s="3" t="str">
        <f>IF(AND(TONGHOP!$O1059="KTHP",TONGHOP!$P1059="VD",TONGHOP!$J1059="R",TONGHOP!$K1059&lt;&gt;""),TONGHOP!$M1059,"")</f>
        <v/>
      </c>
      <c r="G1059" s="3" t="str">
        <f>IF(AND(TONGHOP!$O1059="KTHP",TONGHOP!$P1059="TH",TONGHOP!$J1059="R",TONGHOP!$K1059&lt;&gt;""),TONGHOP!$K1059,"")</f>
        <v/>
      </c>
      <c r="H1059" s="3" t="str">
        <f>IF(AND(TONGHOP!$O1059="KTHP",TONGHOP!$P1059="TH",TONGHOP!$J1059="R",TONGHOP!$K1059&lt;&gt;""),TONGHOP!$M1059,"")</f>
        <v/>
      </c>
      <c r="I1059" s="3" t="str">
        <f>IF(AND(TONGHOP!$O1059="ThiTN",TONGHOP!$P1059="LT",TONGHOP!$J1059="R",TONGHOP!$K1059&lt;&gt;""),TONGHOP!$K1059,"")</f>
        <v/>
      </c>
      <c r="J1059" s="3" t="str">
        <f>IF(AND(TONGHOP!$O1059="ThiTN",TONGHOP!$P1059="LT",TONGHOP!$J1059="R",TONGHOP!$K1059&lt;&gt;""),TONGHOP!$M1059,"")</f>
        <v/>
      </c>
      <c r="K1059" s="3" t="str">
        <f>IF(AND(TONGHOP!$O1059="ThiTN",TONGHOP!$P1059="TN",TONGHOP!$J1059="R",TONGHOP!$K1059&lt;&gt;""),TONGHOP!$K1059,"")</f>
        <v/>
      </c>
      <c r="L1059" s="3" t="str">
        <f>IF(AND(TONGHOP!$O1059="ThiTN",TONGHOP!$P1059="TN",TONGHOP!$J1059="R",TONGHOP!$K1059&lt;&gt;""),TONGHOP!$M1059,"")</f>
        <v/>
      </c>
      <c r="M1059" s="3" t="str">
        <f>IF(AND(TONGHOP!$O1059="ThiTN",TONGHOP!$P1059="VĐ",TONGHOP!$J1059="R",TONGHOP!$K1059&lt;&gt;""),TONGHOP!$K1059,"")</f>
        <v/>
      </c>
      <c r="N1059" s="3" t="str">
        <f>IF(AND(TONGHOP!$O1059="ThiTN",TONGHOP!$P1059="VĐ",TONGHOP!$J1059="R",TONGHOP!$K1059&lt;&gt;""),TONGHOP!$M1059,"")</f>
        <v/>
      </c>
      <c r="O1059" s="3" t="str">
        <f>IF(AND(TONGHOP!$O1059="ThiTN",TONGHOP!$P1059="TH",TONGHOP!$J1059="R",TONGHOP!$K1059&lt;&gt;""),TONGHOP!$K1059,"")</f>
        <v/>
      </c>
      <c r="P1059" s="3" t="str">
        <f>IF(AND(TONGHOP!$O1059="ThiTN",TONGHOP!$P1059="TH",TONGHOP!$J1059="R",TONGHOP!$K1059&lt;&gt;""),TONGHOP!$M1059,"")</f>
        <v/>
      </c>
    </row>
    <row r="1060" spans="1:16">
      <c r="A1060" s="3" t="str">
        <f>IF(AND(TONGHOP!$O1060="KTHP",TONGHOP!$P1060="LT",TONGHOP!$J1060="R",TONGHOP!$K1060&lt;&gt;""),TONGHOP!$K1060,"")</f>
        <v/>
      </c>
      <c r="B1060" s="3" t="str">
        <f>IF(AND(TONGHOP!$O1060="KTHP",TONGHOP!$P1060="LT",TONGHOP!$J1060="R",TONGHOP!$K1060&lt;&gt;""),TONGHOP!$M1060,"")</f>
        <v/>
      </c>
      <c r="C1060" s="3" t="str">
        <f>IF(AND(TONGHOP!$O1060="KTHP",TONGHOP!$P1060="TN",TONGHOP!$J1060="R",TONGHOP!$K1060&lt;&gt;""),TONGHOP!$K1060,"")</f>
        <v>Trần Thị Hương</v>
      </c>
      <c r="D1060" s="3">
        <f>IF(AND(TONGHOP!$O1060="KTHP",TONGHOP!$P1060="TN",TONGHOP!$J1060="R",TONGHOP!$K1060&lt;&gt;""),TONGHOP!$M1060,"")</f>
        <v>8</v>
      </c>
      <c r="E1060" s="3" t="str">
        <f>IF(AND(TONGHOP!$O1060="KTHP",TONGHOP!$P1060="VD",TONGHOP!$J1060="R",TONGHOP!$K1060&lt;&gt;""),TONGHOP!$K1060,"")</f>
        <v/>
      </c>
      <c r="F1060" s="3" t="str">
        <f>IF(AND(TONGHOP!$O1060="KTHP",TONGHOP!$P1060="VD",TONGHOP!$J1060="R",TONGHOP!$K1060&lt;&gt;""),TONGHOP!$M1060,"")</f>
        <v/>
      </c>
      <c r="G1060" s="3" t="str">
        <f>IF(AND(TONGHOP!$O1060="KTHP",TONGHOP!$P1060="TH",TONGHOP!$J1060="R",TONGHOP!$K1060&lt;&gt;""),TONGHOP!$K1060,"")</f>
        <v/>
      </c>
      <c r="H1060" s="3" t="str">
        <f>IF(AND(TONGHOP!$O1060="KTHP",TONGHOP!$P1060="TH",TONGHOP!$J1060="R",TONGHOP!$K1060&lt;&gt;""),TONGHOP!$M1060,"")</f>
        <v/>
      </c>
      <c r="I1060" s="3" t="str">
        <f>IF(AND(TONGHOP!$O1060="ThiTN",TONGHOP!$P1060="LT",TONGHOP!$J1060="R",TONGHOP!$K1060&lt;&gt;""),TONGHOP!$K1060,"")</f>
        <v/>
      </c>
      <c r="J1060" s="3" t="str">
        <f>IF(AND(TONGHOP!$O1060="ThiTN",TONGHOP!$P1060="LT",TONGHOP!$J1060="R",TONGHOP!$K1060&lt;&gt;""),TONGHOP!$M1060,"")</f>
        <v/>
      </c>
      <c r="K1060" s="3" t="str">
        <f>IF(AND(TONGHOP!$O1060="ThiTN",TONGHOP!$P1060="TN",TONGHOP!$J1060="R",TONGHOP!$K1060&lt;&gt;""),TONGHOP!$K1060,"")</f>
        <v/>
      </c>
      <c r="L1060" s="3" t="str">
        <f>IF(AND(TONGHOP!$O1060="ThiTN",TONGHOP!$P1060="TN",TONGHOP!$J1060="R",TONGHOP!$K1060&lt;&gt;""),TONGHOP!$M1060,"")</f>
        <v/>
      </c>
      <c r="M1060" s="3" t="str">
        <f>IF(AND(TONGHOP!$O1060="ThiTN",TONGHOP!$P1060="VĐ",TONGHOP!$J1060="R",TONGHOP!$K1060&lt;&gt;""),TONGHOP!$K1060,"")</f>
        <v/>
      </c>
      <c r="N1060" s="3" t="str">
        <f>IF(AND(TONGHOP!$O1060="ThiTN",TONGHOP!$P1060="VĐ",TONGHOP!$J1060="R",TONGHOP!$K1060&lt;&gt;""),TONGHOP!$M1060,"")</f>
        <v/>
      </c>
      <c r="O1060" s="3" t="str">
        <f>IF(AND(TONGHOP!$O1060="ThiTN",TONGHOP!$P1060="TH",TONGHOP!$J1060="R",TONGHOP!$K1060&lt;&gt;""),TONGHOP!$K1060,"")</f>
        <v/>
      </c>
      <c r="P1060" s="3" t="str">
        <f>IF(AND(TONGHOP!$O1060="ThiTN",TONGHOP!$P1060="TH",TONGHOP!$J1060="R",TONGHOP!$K1060&lt;&gt;""),TONGHOP!$M1060,"")</f>
        <v/>
      </c>
    </row>
    <row r="1061" spans="1:16">
      <c r="A1061" s="3" t="str">
        <f>IF(AND(TONGHOP!$O1061="KTHP",TONGHOP!$P1061="LT",TONGHOP!$J1061="R",TONGHOP!$K1061&lt;&gt;""),TONGHOP!$K1061,"")</f>
        <v/>
      </c>
      <c r="B1061" s="3" t="str">
        <f>IF(AND(TONGHOP!$O1061="KTHP",TONGHOP!$P1061="LT",TONGHOP!$J1061="R",TONGHOP!$K1061&lt;&gt;""),TONGHOP!$M1061,"")</f>
        <v/>
      </c>
      <c r="C1061" s="3" t="str">
        <f>IF(AND(TONGHOP!$O1061="KTHP",TONGHOP!$P1061="TN",TONGHOP!$J1061="R",TONGHOP!$K1061&lt;&gt;""),TONGHOP!$K1061,"")</f>
        <v/>
      </c>
      <c r="D1061" s="3" t="str">
        <f>IF(AND(TONGHOP!$O1061="KTHP",TONGHOP!$P1061="TN",TONGHOP!$J1061="R",TONGHOP!$K1061&lt;&gt;""),TONGHOP!$M1061,"")</f>
        <v/>
      </c>
      <c r="E1061" s="3" t="str">
        <f>IF(AND(TONGHOP!$O1061="KTHP",TONGHOP!$P1061="VD",TONGHOP!$J1061="R",TONGHOP!$K1061&lt;&gt;""),TONGHOP!$K1061,"")</f>
        <v/>
      </c>
      <c r="F1061" s="3" t="str">
        <f>IF(AND(TONGHOP!$O1061="KTHP",TONGHOP!$P1061="VD",TONGHOP!$J1061="R",TONGHOP!$K1061&lt;&gt;""),TONGHOP!$M1061,"")</f>
        <v/>
      </c>
      <c r="G1061" s="3" t="str">
        <f>IF(AND(TONGHOP!$O1061="KTHP",TONGHOP!$P1061="TH",TONGHOP!$J1061="R",TONGHOP!$K1061&lt;&gt;""),TONGHOP!$K1061,"")</f>
        <v/>
      </c>
      <c r="H1061" s="3" t="str">
        <f>IF(AND(TONGHOP!$O1061="KTHP",TONGHOP!$P1061="TH",TONGHOP!$J1061="R",TONGHOP!$K1061&lt;&gt;""),TONGHOP!$M1061,"")</f>
        <v/>
      </c>
      <c r="I1061" s="3" t="str">
        <f>IF(AND(TONGHOP!$O1061="ThiTN",TONGHOP!$P1061="LT",TONGHOP!$J1061="R",TONGHOP!$K1061&lt;&gt;""),TONGHOP!$K1061,"")</f>
        <v/>
      </c>
      <c r="J1061" s="3" t="str">
        <f>IF(AND(TONGHOP!$O1061="ThiTN",TONGHOP!$P1061="LT",TONGHOP!$J1061="R",TONGHOP!$K1061&lt;&gt;""),TONGHOP!$M1061,"")</f>
        <v/>
      </c>
      <c r="K1061" s="3" t="str">
        <f>IF(AND(TONGHOP!$O1061="ThiTN",TONGHOP!$P1061="TN",TONGHOP!$J1061="R",TONGHOP!$K1061&lt;&gt;""),TONGHOP!$K1061,"")</f>
        <v/>
      </c>
      <c r="L1061" s="3" t="str">
        <f>IF(AND(TONGHOP!$O1061="ThiTN",TONGHOP!$P1061="TN",TONGHOP!$J1061="R",TONGHOP!$K1061&lt;&gt;""),TONGHOP!$M1061,"")</f>
        <v/>
      </c>
      <c r="M1061" s="3" t="str">
        <f>IF(AND(TONGHOP!$O1061="ThiTN",TONGHOP!$P1061="VĐ",TONGHOP!$J1061="R",TONGHOP!$K1061&lt;&gt;""),TONGHOP!$K1061,"")</f>
        <v/>
      </c>
      <c r="N1061" s="3" t="str">
        <f>IF(AND(TONGHOP!$O1061="ThiTN",TONGHOP!$P1061="VĐ",TONGHOP!$J1061="R",TONGHOP!$K1061&lt;&gt;""),TONGHOP!$M1061,"")</f>
        <v/>
      </c>
      <c r="O1061" s="3" t="str">
        <f>IF(AND(TONGHOP!$O1061="ThiTN",TONGHOP!$P1061="TH",TONGHOP!$J1061="R",TONGHOP!$K1061&lt;&gt;""),TONGHOP!$K1061,"")</f>
        <v/>
      </c>
      <c r="P1061" s="3" t="str">
        <f>IF(AND(TONGHOP!$O1061="ThiTN",TONGHOP!$P1061="TH",TONGHOP!$J1061="R",TONGHOP!$K1061&lt;&gt;""),TONGHOP!$M1061,"")</f>
        <v/>
      </c>
    </row>
    <row r="1062" spans="1:16">
      <c r="A1062" s="3" t="str">
        <f>IF(AND(TONGHOP!$O1062="KTHP",TONGHOP!$P1062="LT",TONGHOP!$J1062="R",TONGHOP!$K1062&lt;&gt;""),TONGHOP!$K1062,"")</f>
        <v/>
      </c>
      <c r="B1062" s="3" t="str">
        <f>IF(AND(TONGHOP!$O1062="KTHP",TONGHOP!$P1062="LT",TONGHOP!$J1062="R",TONGHOP!$K1062&lt;&gt;""),TONGHOP!$M1062,"")</f>
        <v/>
      </c>
      <c r="C1062" s="3" t="str">
        <f>IF(AND(TONGHOP!$O1062="KTHP",TONGHOP!$P1062="TN",TONGHOP!$J1062="R",TONGHOP!$K1062&lt;&gt;""),TONGHOP!$K1062,"")</f>
        <v/>
      </c>
      <c r="D1062" s="3" t="str">
        <f>IF(AND(TONGHOP!$O1062="KTHP",TONGHOP!$P1062="TN",TONGHOP!$J1062="R",TONGHOP!$K1062&lt;&gt;""),TONGHOP!$M1062,"")</f>
        <v/>
      </c>
      <c r="E1062" s="3" t="str">
        <f>IF(AND(TONGHOP!$O1062="KTHP",TONGHOP!$P1062="VD",TONGHOP!$J1062="R",TONGHOP!$K1062&lt;&gt;""),TONGHOP!$K1062,"")</f>
        <v/>
      </c>
      <c r="F1062" s="3" t="str">
        <f>IF(AND(TONGHOP!$O1062="KTHP",TONGHOP!$P1062="VD",TONGHOP!$J1062="R",TONGHOP!$K1062&lt;&gt;""),TONGHOP!$M1062,"")</f>
        <v/>
      </c>
      <c r="G1062" s="3" t="str">
        <f>IF(AND(TONGHOP!$O1062="KTHP",TONGHOP!$P1062="TH",TONGHOP!$J1062="R",TONGHOP!$K1062&lt;&gt;""),TONGHOP!$K1062,"")</f>
        <v/>
      </c>
      <c r="H1062" s="3" t="str">
        <f>IF(AND(TONGHOP!$O1062="KTHP",TONGHOP!$P1062="TH",TONGHOP!$J1062="R",TONGHOP!$K1062&lt;&gt;""),TONGHOP!$M1062,"")</f>
        <v/>
      </c>
      <c r="I1062" s="3" t="str">
        <f>IF(AND(TONGHOP!$O1062="ThiTN",TONGHOP!$P1062="LT",TONGHOP!$J1062="R",TONGHOP!$K1062&lt;&gt;""),TONGHOP!$K1062,"")</f>
        <v/>
      </c>
      <c r="J1062" s="3" t="str">
        <f>IF(AND(TONGHOP!$O1062="ThiTN",TONGHOP!$P1062="LT",TONGHOP!$J1062="R",TONGHOP!$K1062&lt;&gt;""),TONGHOP!$M1062,"")</f>
        <v/>
      </c>
      <c r="K1062" s="3" t="str">
        <f>IF(AND(TONGHOP!$O1062="ThiTN",TONGHOP!$P1062="TN",TONGHOP!$J1062="R",TONGHOP!$K1062&lt;&gt;""),TONGHOP!$K1062,"")</f>
        <v/>
      </c>
      <c r="L1062" s="3" t="str">
        <f>IF(AND(TONGHOP!$O1062="ThiTN",TONGHOP!$P1062="TN",TONGHOP!$J1062="R",TONGHOP!$K1062&lt;&gt;""),TONGHOP!$M1062,"")</f>
        <v/>
      </c>
      <c r="M1062" s="3" t="str">
        <f>IF(AND(TONGHOP!$O1062="ThiTN",TONGHOP!$P1062="VĐ",TONGHOP!$J1062="R",TONGHOP!$K1062&lt;&gt;""),TONGHOP!$K1062,"")</f>
        <v/>
      </c>
      <c r="N1062" s="3" t="str">
        <f>IF(AND(TONGHOP!$O1062="ThiTN",TONGHOP!$P1062="VĐ",TONGHOP!$J1062="R",TONGHOP!$K1062&lt;&gt;""),TONGHOP!$M1062,"")</f>
        <v/>
      </c>
      <c r="O1062" s="3" t="str">
        <f>IF(AND(TONGHOP!$O1062="ThiTN",TONGHOP!$P1062="TH",TONGHOP!$J1062="R",TONGHOP!$K1062&lt;&gt;""),TONGHOP!$K1062,"")</f>
        <v/>
      </c>
      <c r="P1062" s="3" t="str">
        <f>IF(AND(TONGHOP!$O1062="ThiTN",TONGHOP!$P1062="TH",TONGHOP!$J1062="R",TONGHOP!$K1062&lt;&gt;""),TONGHOP!$M1062,"")</f>
        <v/>
      </c>
    </row>
    <row r="1063" spans="1:16">
      <c r="A1063" s="3" t="str">
        <f>IF(AND(TONGHOP!$O1063="KTHP",TONGHOP!$P1063="LT",TONGHOP!$J1063="R",TONGHOP!$K1063&lt;&gt;""),TONGHOP!$K1063,"")</f>
        <v/>
      </c>
      <c r="B1063" s="3" t="str">
        <f>IF(AND(TONGHOP!$O1063="KTHP",TONGHOP!$P1063="LT",TONGHOP!$J1063="R",TONGHOP!$K1063&lt;&gt;""),TONGHOP!$M1063,"")</f>
        <v/>
      </c>
      <c r="C1063" s="3" t="str">
        <f>IF(AND(TONGHOP!$O1063="KTHP",TONGHOP!$P1063="TN",TONGHOP!$J1063="R",TONGHOP!$K1063&lt;&gt;""),TONGHOP!$K1063,"")</f>
        <v/>
      </c>
      <c r="D1063" s="3" t="str">
        <f>IF(AND(TONGHOP!$O1063="KTHP",TONGHOP!$P1063="TN",TONGHOP!$J1063="R",TONGHOP!$K1063&lt;&gt;""),TONGHOP!$M1063,"")</f>
        <v/>
      </c>
      <c r="E1063" s="3" t="str">
        <f>IF(AND(TONGHOP!$O1063="KTHP",TONGHOP!$P1063="VD",TONGHOP!$J1063="R",TONGHOP!$K1063&lt;&gt;""),TONGHOP!$K1063,"")</f>
        <v/>
      </c>
      <c r="F1063" s="3" t="str">
        <f>IF(AND(TONGHOP!$O1063="KTHP",TONGHOP!$P1063="VD",TONGHOP!$J1063="R",TONGHOP!$K1063&lt;&gt;""),TONGHOP!$M1063,"")</f>
        <v/>
      </c>
      <c r="G1063" s="3" t="str">
        <f>IF(AND(TONGHOP!$O1063="KTHP",TONGHOP!$P1063="TH",TONGHOP!$J1063="R",TONGHOP!$K1063&lt;&gt;""),TONGHOP!$K1063,"")</f>
        <v/>
      </c>
      <c r="H1063" s="3" t="str">
        <f>IF(AND(TONGHOP!$O1063="KTHP",TONGHOP!$P1063="TH",TONGHOP!$J1063="R",TONGHOP!$K1063&lt;&gt;""),TONGHOP!$M1063,"")</f>
        <v/>
      </c>
      <c r="I1063" s="3" t="str">
        <f>IF(AND(TONGHOP!$O1063="ThiTN",TONGHOP!$P1063="LT",TONGHOP!$J1063="R",TONGHOP!$K1063&lt;&gt;""),TONGHOP!$K1063,"")</f>
        <v/>
      </c>
      <c r="J1063" s="3" t="str">
        <f>IF(AND(TONGHOP!$O1063="ThiTN",TONGHOP!$P1063="LT",TONGHOP!$J1063="R",TONGHOP!$K1063&lt;&gt;""),TONGHOP!$M1063,"")</f>
        <v/>
      </c>
      <c r="K1063" s="3" t="str">
        <f>IF(AND(TONGHOP!$O1063="ThiTN",TONGHOP!$P1063="TN",TONGHOP!$J1063="R",TONGHOP!$K1063&lt;&gt;""),TONGHOP!$K1063,"")</f>
        <v/>
      </c>
      <c r="L1063" s="3" t="str">
        <f>IF(AND(TONGHOP!$O1063="ThiTN",TONGHOP!$P1063="TN",TONGHOP!$J1063="R",TONGHOP!$K1063&lt;&gt;""),TONGHOP!$M1063,"")</f>
        <v/>
      </c>
      <c r="M1063" s="3" t="str">
        <f>IF(AND(TONGHOP!$O1063="ThiTN",TONGHOP!$P1063="VĐ",TONGHOP!$J1063="R",TONGHOP!$K1063&lt;&gt;""),TONGHOP!$K1063,"")</f>
        <v/>
      </c>
      <c r="N1063" s="3" t="str">
        <f>IF(AND(TONGHOP!$O1063="ThiTN",TONGHOP!$P1063="VĐ",TONGHOP!$J1063="R",TONGHOP!$K1063&lt;&gt;""),TONGHOP!$M1063,"")</f>
        <v/>
      </c>
      <c r="O1063" s="3" t="str">
        <f>IF(AND(TONGHOP!$O1063="ThiTN",TONGHOP!$P1063="TH",TONGHOP!$J1063="R",TONGHOP!$K1063&lt;&gt;""),TONGHOP!$K1063,"")</f>
        <v/>
      </c>
      <c r="P1063" s="3" t="str">
        <f>IF(AND(TONGHOP!$O1063="ThiTN",TONGHOP!$P1063="TH",TONGHOP!$J1063="R",TONGHOP!$K1063&lt;&gt;""),TONGHOP!$M1063,"")</f>
        <v/>
      </c>
    </row>
    <row r="1064" spans="1:16">
      <c r="A1064" s="3" t="str">
        <f>IF(AND(TONGHOP!$O1064="KTHP",TONGHOP!$P1064="LT",TONGHOP!$J1064="R",TONGHOP!$K1064&lt;&gt;""),TONGHOP!$K1064,"")</f>
        <v/>
      </c>
      <c r="B1064" s="3" t="str">
        <f>IF(AND(TONGHOP!$O1064="KTHP",TONGHOP!$P1064="LT",TONGHOP!$J1064="R",TONGHOP!$K1064&lt;&gt;""),TONGHOP!$M1064,"")</f>
        <v/>
      </c>
      <c r="C1064" s="3" t="str">
        <f>IF(AND(TONGHOP!$O1064="KTHP",TONGHOP!$P1064="TN",TONGHOP!$J1064="R",TONGHOP!$K1064&lt;&gt;""),TONGHOP!$K1064,"")</f>
        <v/>
      </c>
      <c r="D1064" s="3" t="str">
        <f>IF(AND(TONGHOP!$O1064="KTHP",TONGHOP!$P1064="TN",TONGHOP!$J1064="R",TONGHOP!$K1064&lt;&gt;""),TONGHOP!$M1064,"")</f>
        <v/>
      </c>
      <c r="E1064" s="3" t="str">
        <f>IF(AND(TONGHOP!$O1064="KTHP",TONGHOP!$P1064="VD",TONGHOP!$J1064="R",TONGHOP!$K1064&lt;&gt;""),TONGHOP!$K1064,"")</f>
        <v/>
      </c>
      <c r="F1064" s="3" t="str">
        <f>IF(AND(TONGHOP!$O1064="KTHP",TONGHOP!$P1064="VD",TONGHOP!$J1064="R",TONGHOP!$K1064&lt;&gt;""),TONGHOP!$M1064,"")</f>
        <v/>
      </c>
      <c r="G1064" s="3" t="str">
        <f>IF(AND(TONGHOP!$O1064="KTHP",TONGHOP!$P1064="TH",TONGHOP!$J1064="R",TONGHOP!$K1064&lt;&gt;""),TONGHOP!$K1064,"")</f>
        <v/>
      </c>
      <c r="H1064" s="3" t="str">
        <f>IF(AND(TONGHOP!$O1064="KTHP",TONGHOP!$P1064="TH",TONGHOP!$J1064="R",TONGHOP!$K1064&lt;&gt;""),TONGHOP!$M1064,"")</f>
        <v/>
      </c>
      <c r="I1064" s="3" t="str">
        <f>IF(AND(TONGHOP!$O1064="ThiTN",TONGHOP!$P1064="LT",TONGHOP!$J1064="R",TONGHOP!$K1064&lt;&gt;""),TONGHOP!$K1064,"")</f>
        <v/>
      </c>
      <c r="J1064" s="3" t="str">
        <f>IF(AND(TONGHOP!$O1064="ThiTN",TONGHOP!$P1064="LT",TONGHOP!$J1064="R",TONGHOP!$K1064&lt;&gt;""),TONGHOP!$M1064,"")</f>
        <v/>
      </c>
      <c r="K1064" s="3" t="str">
        <f>IF(AND(TONGHOP!$O1064="ThiTN",TONGHOP!$P1064="TN",TONGHOP!$J1064="R",TONGHOP!$K1064&lt;&gt;""),TONGHOP!$K1064,"")</f>
        <v/>
      </c>
      <c r="L1064" s="3" t="str">
        <f>IF(AND(TONGHOP!$O1064="ThiTN",TONGHOP!$P1064="TN",TONGHOP!$J1064="R",TONGHOP!$K1064&lt;&gt;""),TONGHOP!$M1064,"")</f>
        <v/>
      </c>
      <c r="M1064" s="3" t="str">
        <f>IF(AND(TONGHOP!$O1064="ThiTN",TONGHOP!$P1064="VĐ",TONGHOP!$J1064="R",TONGHOP!$K1064&lt;&gt;""),TONGHOP!$K1064,"")</f>
        <v/>
      </c>
      <c r="N1064" s="3" t="str">
        <f>IF(AND(TONGHOP!$O1064="ThiTN",TONGHOP!$P1064="VĐ",TONGHOP!$J1064="R",TONGHOP!$K1064&lt;&gt;""),TONGHOP!$M1064,"")</f>
        <v/>
      </c>
      <c r="O1064" s="3" t="str">
        <f>IF(AND(TONGHOP!$O1064="ThiTN",TONGHOP!$P1064="TH",TONGHOP!$J1064="R",TONGHOP!$K1064&lt;&gt;""),TONGHOP!$K1064,"")</f>
        <v/>
      </c>
      <c r="P1064" s="3" t="str">
        <f>IF(AND(TONGHOP!$O1064="ThiTN",TONGHOP!$P1064="TH",TONGHOP!$J1064="R",TONGHOP!$K1064&lt;&gt;""),TONGHOP!$M1064,"")</f>
        <v/>
      </c>
    </row>
    <row r="1065" spans="1:16">
      <c r="A1065" s="3" t="str">
        <f>IF(AND(TONGHOP!$O1065="KTHP",TONGHOP!$P1065="LT",TONGHOP!$J1065="R",TONGHOP!$K1065&lt;&gt;""),TONGHOP!$K1065,"")</f>
        <v/>
      </c>
      <c r="B1065" s="3" t="str">
        <f>IF(AND(TONGHOP!$O1065="KTHP",TONGHOP!$P1065="LT",TONGHOP!$J1065="R",TONGHOP!$K1065&lt;&gt;""),TONGHOP!$M1065,"")</f>
        <v/>
      </c>
      <c r="C1065" s="3" t="str">
        <f>IF(AND(TONGHOP!$O1065="KTHP",TONGHOP!$P1065="TN",TONGHOP!$J1065="R",TONGHOP!$K1065&lt;&gt;""),TONGHOP!$K1065,"")</f>
        <v/>
      </c>
      <c r="D1065" s="3" t="str">
        <f>IF(AND(TONGHOP!$O1065="KTHP",TONGHOP!$P1065="TN",TONGHOP!$J1065="R",TONGHOP!$K1065&lt;&gt;""),TONGHOP!$M1065,"")</f>
        <v/>
      </c>
      <c r="E1065" s="3" t="str">
        <f>IF(AND(TONGHOP!$O1065="KTHP",TONGHOP!$P1065="VD",TONGHOP!$J1065="R",TONGHOP!$K1065&lt;&gt;""),TONGHOP!$K1065,"")</f>
        <v/>
      </c>
      <c r="F1065" s="3" t="str">
        <f>IF(AND(TONGHOP!$O1065="KTHP",TONGHOP!$P1065="VD",TONGHOP!$J1065="R",TONGHOP!$K1065&lt;&gt;""),TONGHOP!$M1065,"")</f>
        <v/>
      </c>
      <c r="G1065" s="3" t="str">
        <f>IF(AND(TONGHOP!$O1065="KTHP",TONGHOP!$P1065="TH",TONGHOP!$J1065="R",TONGHOP!$K1065&lt;&gt;""),TONGHOP!$K1065,"")</f>
        <v/>
      </c>
      <c r="H1065" s="3" t="str">
        <f>IF(AND(TONGHOP!$O1065="KTHP",TONGHOP!$P1065="TH",TONGHOP!$J1065="R",TONGHOP!$K1065&lt;&gt;""),TONGHOP!$M1065,"")</f>
        <v/>
      </c>
      <c r="I1065" s="3" t="str">
        <f>IF(AND(TONGHOP!$O1065="ThiTN",TONGHOP!$P1065="LT",TONGHOP!$J1065="R",TONGHOP!$K1065&lt;&gt;""),TONGHOP!$K1065,"")</f>
        <v/>
      </c>
      <c r="J1065" s="3" t="str">
        <f>IF(AND(TONGHOP!$O1065="ThiTN",TONGHOP!$P1065="LT",TONGHOP!$J1065="R",TONGHOP!$K1065&lt;&gt;""),TONGHOP!$M1065,"")</f>
        <v/>
      </c>
      <c r="K1065" s="3" t="str">
        <f>IF(AND(TONGHOP!$O1065="ThiTN",TONGHOP!$P1065="TN",TONGHOP!$J1065="R",TONGHOP!$K1065&lt;&gt;""),TONGHOP!$K1065,"")</f>
        <v/>
      </c>
      <c r="L1065" s="3" t="str">
        <f>IF(AND(TONGHOP!$O1065="ThiTN",TONGHOP!$P1065="TN",TONGHOP!$J1065="R",TONGHOP!$K1065&lt;&gt;""),TONGHOP!$M1065,"")</f>
        <v/>
      </c>
      <c r="M1065" s="3" t="str">
        <f>IF(AND(TONGHOP!$O1065="ThiTN",TONGHOP!$P1065="VĐ",TONGHOP!$J1065="R",TONGHOP!$K1065&lt;&gt;""),TONGHOP!$K1065,"")</f>
        <v/>
      </c>
      <c r="N1065" s="3" t="str">
        <f>IF(AND(TONGHOP!$O1065="ThiTN",TONGHOP!$P1065="VĐ",TONGHOP!$J1065="R",TONGHOP!$K1065&lt;&gt;""),TONGHOP!$M1065,"")</f>
        <v/>
      </c>
      <c r="O1065" s="3" t="str">
        <f>IF(AND(TONGHOP!$O1065="ThiTN",TONGHOP!$P1065="TH",TONGHOP!$J1065="R",TONGHOP!$K1065&lt;&gt;""),TONGHOP!$K1065,"")</f>
        <v/>
      </c>
      <c r="P1065" s="3" t="str">
        <f>IF(AND(TONGHOP!$O1065="ThiTN",TONGHOP!$P1065="TH",TONGHOP!$J1065="R",TONGHOP!$K1065&lt;&gt;""),TONGHOP!$M1065,"")</f>
        <v/>
      </c>
    </row>
    <row r="1066" spans="1:16">
      <c r="A1066" s="3" t="str">
        <f>IF(AND(TONGHOP!$O1066="KTHP",TONGHOP!$P1066="LT",TONGHOP!$J1066="R",TONGHOP!$K1066&lt;&gt;""),TONGHOP!$K1066,"")</f>
        <v/>
      </c>
      <c r="B1066" s="3" t="str">
        <f>IF(AND(TONGHOP!$O1066="KTHP",TONGHOP!$P1066="LT",TONGHOP!$J1066="R",TONGHOP!$K1066&lt;&gt;""),TONGHOP!$M1066,"")</f>
        <v/>
      </c>
      <c r="C1066" s="3" t="str">
        <f>IF(AND(TONGHOP!$O1066="KTHP",TONGHOP!$P1066="TN",TONGHOP!$J1066="R",TONGHOP!$K1066&lt;&gt;""),TONGHOP!$K1066,"")</f>
        <v/>
      </c>
      <c r="D1066" s="3" t="str">
        <f>IF(AND(TONGHOP!$O1066="KTHP",TONGHOP!$P1066="TN",TONGHOP!$J1066="R",TONGHOP!$K1066&lt;&gt;""),TONGHOP!$M1066,"")</f>
        <v/>
      </c>
      <c r="E1066" s="3" t="str">
        <f>IF(AND(TONGHOP!$O1066="KTHP",TONGHOP!$P1066="VD",TONGHOP!$J1066="R",TONGHOP!$K1066&lt;&gt;""),TONGHOP!$K1066,"")</f>
        <v/>
      </c>
      <c r="F1066" s="3" t="str">
        <f>IF(AND(TONGHOP!$O1066="KTHP",TONGHOP!$P1066="VD",TONGHOP!$J1066="R",TONGHOP!$K1066&lt;&gt;""),TONGHOP!$M1066,"")</f>
        <v/>
      </c>
      <c r="G1066" s="3" t="str">
        <f>IF(AND(TONGHOP!$O1066="KTHP",TONGHOP!$P1066="TH",TONGHOP!$J1066="R",TONGHOP!$K1066&lt;&gt;""),TONGHOP!$K1066,"")</f>
        <v/>
      </c>
      <c r="H1066" s="3" t="str">
        <f>IF(AND(TONGHOP!$O1066="KTHP",TONGHOP!$P1066="TH",TONGHOP!$J1066="R",TONGHOP!$K1066&lt;&gt;""),TONGHOP!$M1066,"")</f>
        <v/>
      </c>
      <c r="I1066" s="3" t="str">
        <f>IF(AND(TONGHOP!$O1066="ThiTN",TONGHOP!$P1066="LT",TONGHOP!$J1066="R",TONGHOP!$K1066&lt;&gt;""),TONGHOP!$K1066,"")</f>
        <v/>
      </c>
      <c r="J1066" s="3" t="str">
        <f>IF(AND(TONGHOP!$O1066="ThiTN",TONGHOP!$P1066="LT",TONGHOP!$J1066="R",TONGHOP!$K1066&lt;&gt;""),TONGHOP!$M1066,"")</f>
        <v/>
      </c>
      <c r="K1066" s="3" t="str">
        <f>IF(AND(TONGHOP!$O1066="ThiTN",TONGHOP!$P1066="TN",TONGHOP!$J1066="R",TONGHOP!$K1066&lt;&gt;""),TONGHOP!$K1066,"")</f>
        <v/>
      </c>
      <c r="L1066" s="3" t="str">
        <f>IF(AND(TONGHOP!$O1066="ThiTN",TONGHOP!$P1066="TN",TONGHOP!$J1066="R",TONGHOP!$K1066&lt;&gt;""),TONGHOP!$M1066,"")</f>
        <v/>
      </c>
      <c r="M1066" s="3" t="str">
        <f>IF(AND(TONGHOP!$O1066="ThiTN",TONGHOP!$P1066="VĐ",TONGHOP!$J1066="R",TONGHOP!$K1066&lt;&gt;""),TONGHOP!$K1066,"")</f>
        <v/>
      </c>
      <c r="N1066" s="3" t="str">
        <f>IF(AND(TONGHOP!$O1066="ThiTN",TONGHOP!$P1066="VĐ",TONGHOP!$J1066="R",TONGHOP!$K1066&lt;&gt;""),TONGHOP!$M1066,"")</f>
        <v/>
      </c>
      <c r="O1066" s="3" t="str">
        <f>IF(AND(TONGHOP!$O1066="ThiTN",TONGHOP!$P1066="TH",TONGHOP!$J1066="R",TONGHOP!$K1066&lt;&gt;""),TONGHOP!$K1066,"")</f>
        <v/>
      </c>
      <c r="P1066" s="3" t="str">
        <f>IF(AND(TONGHOP!$O1066="ThiTN",TONGHOP!$P1066="TH",TONGHOP!$J1066="R",TONGHOP!$K1066&lt;&gt;""),TONGHOP!$M1066,"")</f>
        <v/>
      </c>
    </row>
    <row r="1067" spans="1:16">
      <c r="A1067" s="3" t="str">
        <f>IF(AND(TONGHOP!$O1067="KTHP",TONGHOP!$P1067="LT",TONGHOP!$J1067="R",TONGHOP!$K1067&lt;&gt;""),TONGHOP!$K1067,"")</f>
        <v/>
      </c>
      <c r="B1067" s="3" t="str">
        <f>IF(AND(TONGHOP!$O1067="KTHP",TONGHOP!$P1067="LT",TONGHOP!$J1067="R",TONGHOP!$K1067&lt;&gt;""),TONGHOP!$M1067,"")</f>
        <v/>
      </c>
      <c r="C1067" s="3" t="str">
        <f>IF(AND(TONGHOP!$O1067="KTHP",TONGHOP!$P1067="TN",TONGHOP!$J1067="R",TONGHOP!$K1067&lt;&gt;""),TONGHOP!$K1067,"")</f>
        <v/>
      </c>
      <c r="D1067" s="3" t="str">
        <f>IF(AND(TONGHOP!$O1067="KTHP",TONGHOP!$P1067="TN",TONGHOP!$J1067="R",TONGHOP!$K1067&lt;&gt;""),TONGHOP!$M1067,"")</f>
        <v/>
      </c>
      <c r="E1067" s="3" t="str">
        <f>IF(AND(TONGHOP!$O1067="KTHP",TONGHOP!$P1067="VD",TONGHOP!$J1067="R",TONGHOP!$K1067&lt;&gt;""),TONGHOP!$K1067,"")</f>
        <v/>
      </c>
      <c r="F1067" s="3" t="str">
        <f>IF(AND(TONGHOP!$O1067="KTHP",TONGHOP!$P1067="VD",TONGHOP!$J1067="R",TONGHOP!$K1067&lt;&gt;""),TONGHOP!$M1067,"")</f>
        <v/>
      </c>
      <c r="G1067" s="3" t="str">
        <f>IF(AND(TONGHOP!$O1067="KTHP",TONGHOP!$P1067="TH",TONGHOP!$J1067="R",TONGHOP!$K1067&lt;&gt;""),TONGHOP!$K1067,"")</f>
        <v/>
      </c>
      <c r="H1067" s="3" t="str">
        <f>IF(AND(TONGHOP!$O1067="KTHP",TONGHOP!$P1067="TH",TONGHOP!$J1067="R",TONGHOP!$K1067&lt;&gt;""),TONGHOP!$M1067,"")</f>
        <v/>
      </c>
      <c r="I1067" s="3" t="str">
        <f>IF(AND(TONGHOP!$O1067="ThiTN",TONGHOP!$P1067="LT",TONGHOP!$J1067="R",TONGHOP!$K1067&lt;&gt;""),TONGHOP!$K1067,"")</f>
        <v/>
      </c>
      <c r="J1067" s="3" t="str">
        <f>IF(AND(TONGHOP!$O1067="ThiTN",TONGHOP!$P1067="LT",TONGHOP!$J1067="R",TONGHOP!$K1067&lt;&gt;""),TONGHOP!$M1067,"")</f>
        <v/>
      </c>
      <c r="K1067" s="3" t="str">
        <f>IF(AND(TONGHOP!$O1067="ThiTN",TONGHOP!$P1067="TN",TONGHOP!$J1067="R",TONGHOP!$K1067&lt;&gt;""),TONGHOP!$K1067,"")</f>
        <v/>
      </c>
      <c r="L1067" s="3" t="str">
        <f>IF(AND(TONGHOP!$O1067="ThiTN",TONGHOP!$P1067="TN",TONGHOP!$J1067="R",TONGHOP!$K1067&lt;&gt;""),TONGHOP!$M1067,"")</f>
        <v/>
      </c>
      <c r="M1067" s="3" t="str">
        <f>IF(AND(TONGHOP!$O1067="ThiTN",TONGHOP!$P1067="VĐ",TONGHOP!$J1067="R",TONGHOP!$K1067&lt;&gt;""),TONGHOP!$K1067,"")</f>
        <v/>
      </c>
      <c r="N1067" s="3" t="str">
        <f>IF(AND(TONGHOP!$O1067="ThiTN",TONGHOP!$P1067="VĐ",TONGHOP!$J1067="R",TONGHOP!$K1067&lt;&gt;""),TONGHOP!$M1067,"")</f>
        <v/>
      </c>
      <c r="O1067" s="3" t="str">
        <f>IF(AND(TONGHOP!$O1067="ThiTN",TONGHOP!$P1067="TH",TONGHOP!$J1067="R",TONGHOP!$K1067&lt;&gt;""),TONGHOP!$K1067,"")</f>
        <v/>
      </c>
      <c r="P1067" s="3" t="str">
        <f>IF(AND(TONGHOP!$O1067="ThiTN",TONGHOP!$P1067="TH",TONGHOP!$J1067="R",TONGHOP!$K1067&lt;&gt;""),TONGHOP!$M1067,"")</f>
        <v/>
      </c>
    </row>
    <row r="1068" spans="1:16">
      <c r="A1068" s="3" t="str">
        <f>IF(AND(TONGHOP!$O1068="KTHP",TONGHOP!$P1068="LT",TONGHOP!$J1068="R",TONGHOP!$K1068&lt;&gt;""),TONGHOP!$K1068,"")</f>
        <v/>
      </c>
      <c r="B1068" s="3" t="str">
        <f>IF(AND(TONGHOP!$O1068="KTHP",TONGHOP!$P1068="LT",TONGHOP!$J1068="R",TONGHOP!$K1068&lt;&gt;""),TONGHOP!$M1068,"")</f>
        <v/>
      </c>
      <c r="C1068" s="3" t="str">
        <f>IF(AND(TONGHOP!$O1068="KTHP",TONGHOP!$P1068="TN",TONGHOP!$J1068="R",TONGHOP!$K1068&lt;&gt;""),TONGHOP!$K1068,"")</f>
        <v/>
      </c>
      <c r="D1068" s="3" t="str">
        <f>IF(AND(TONGHOP!$O1068="KTHP",TONGHOP!$P1068="TN",TONGHOP!$J1068="R",TONGHOP!$K1068&lt;&gt;""),TONGHOP!$M1068,"")</f>
        <v/>
      </c>
      <c r="E1068" s="3" t="str">
        <f>IF(AND(TONGHOP!$O1068="KTHP",TONGHOP!$P1068="VD",TONGHOP!$J1068="R",TONGHOP!$K1068&lt;&gt;""),TONGHOP!$K1068,"")</f>
        <v/>
      </c>
      <c r="F1068" s="3" t="str">
        <f>IF(AND(TONGHOP!$O1068="KTHP",TONGHOP!$P1068="VD",TONGHOP!$J1068="R",TONGHOP!$K1068&lt;&gt;""),TONGHOP!$M1068,"")</f>
        <v/>
      </c>
      <c r="G1068" s="3" t="str">
        <f>IF(AND(TONGHOP!$O1068="KTHP",TONGHOP!$P1068="TH",TONGHOP!$J1068="R",TONGHOP!$K1068&lt;&gt;""),TONGHOP!$K1068,"")</f>
        <v/>
      </c>
      <c r="H1068" s="3" t="str">
        <f>IF(AND(TONGHOP!$O1068="KTHP",TONGHOP!$P1068="TH",TONGHOP!$J1068="R",TONGHOP!$K1068&lt;&gt;""),TONGHOP!$M1068,"")</f>
        <v/>
      </c>
      <c r="I1068" s="3" t="str">
        <f>IF(AND(TONGHOP!$O1068="ThiTN",TONGHOP!$P1068="LT",TONGHOP!$J1068="R",TONGHOP!$K1068&lt;&gt;""),TONGHOP!$K1068,"")</f>
        <v/>
      </c>
      <c r="J1068" s="3" t="str">
        <f>IF(AND(TONGHOP!$O1068="ThiTN",TONGHOP!$P1068="LT",TONGHOP!$J1068="R",TONGHOP!$K1068&lt;&gt;""),TONGHOP!$M1068,"")</f>
        <v/>
      </c>
      <c r="K1068" s="3" t="str">
        <f>IF(AND(TONGHOP!$O1068="ThiTN",TONGHOP!$P1068="TN",TONGHOP!$J1068="R",TONGHOP!$K1068&lt;&gt;""),TONGHOP!$K1068,"")</f>
        <v/>
      </c>
      <c r="L1068" s="3" t="str">
        <f>IF(AND(TONGHOP!$O1068="ThiTN",TONGHOP!$P1068="TN",TONGHOP!$J1068="R",TONGHOP!$K1068&lt;&gt;""),TONGHOP!$M1068,"")</f>
        <v/>
      </c>
      <c r="M1068" s="3" t="str">
        <f>IF(AND(TONGHOP!$O1068="ThiTN",TONGHOP!$P1068="VĐ",TONGHOP!$J1068="R",TONGHOP!$K1068&lt;&gt;""),TONGHOP!$K1068,"")</f>
        <v/>
      </c>
      <c r="N1068" s="3" t="str">
        <f>IF(AND(TONGHOP!$O1068="ThiTN",TONGHOP!$P1068="VĐ",TONGHOP!$J1068="R",TONGHOP!$K1068&lt;&gt;""),TONGHOP!$M1068,"")</f>
        <v/>
      </c>
      <c r="O1068" s="3" t="str">
        <f>IF(AND(TONGHOP!$O1068="ThiTN",TONGHOP!$P1068="TH",TONGHOP!$J1068="R",TONGHOP!$K1068&lt;&gt;""),TONGHOP!$K1068,"")</f>
        <v/>
      </c>
      <c r="P1068" s="3" t="str">
        <f>IF(AND(TONGHOP!$O1068="ThiTN",TONGHOP!$P1068="TH",TONGHOP!$J1068="R",TONGHOP!$K1068&lt;&gt;""),TONGHOP!$M1068,"")</f>
        <v/>
      </c>
    </row>
    <row r="1069" spans="1:16">
      <c r="A1069" s="3" t="str">
        <f>IF(AND(TONGHOP!$O1069="KTHP",TONGHOP!$P1069="LT",TONGHOP!$J1069="R",TONGHOP!$K1069&lt;&gt;""),TONGHOP!$K1069,"")</f>
        <v/>
      </c>
      <c r="B1069" s="3" t="str">
        <f>IF(AND(TONGHOP!$O1069="KTHP",TONGHOP!$P1069="LT",TONGHOP!$J1069="R",TONGHOP!$K1069&lt;&gt;""),TONGHOP!$M1069,"")</f>
        <v/>
      </c>
      <c r="C1069" s="3" t="str">
        <f>IF(AND(TONGHOP!$O1069="KTHP",TONGHOP!$P1069="TN",TONGHOP!$J1069="R",TONGHOP!$K1069&lt;&gt;""),TONGHOP!$K1069,"")</f>
        <v/>
      </c>
      <c r="D1069" s="3" t="str">
        <f>IF(AND(TONGHOP!$O1069="KTHP",TONGHOP!$P1069="TN",TONGHOP!$J1069="R",TONGHOP!$K1069&lt;&gt;""),TONGHOP!$M1069,"")</f>
        <v/>
      </c>
      <c r="E1069" s="3" t="str">
        <f>IF(AND(TONGHOP!$O1069="KTHP",TONGHOP!$P1069="VD",TONGHOP!$J1069="R",TONGHOP!$K1069&lt;&gt;""),TONGHOP!$K1069,"")</f>
        <v/>
      </c>
      <c r="F1069" s="3" t="str">
        <f>IF(AND(TONGHOP!$O1069="KTHP",TONGHOP!$P1069="VD",TONGHOP!$J1069="R",TONGHOP!$K1069&lt;&gt;""),TONGHOP!$M1069,"")</f>
        <v/>
      </c>
      <c r="G1069" s="3" t="str">
        <f>IF(AND(TONGHOP!$O1069="KTHP",TONGHOP!$P1069="TH",TONGHOP!$J1069="R",TONGHOP!$K1069&lt;&gt;""),TONGHOP!$K1069,"")</f>
        <v/>
      </c>
      <c r="H1069" s="3" t="str">
        <f>IF(AND(TONGHOP!$O1069="KTHP",TONGHOP!$P1069="TH",TONGHOP!$J1069="R",TONGHOP!$K1069&lt;&gt;""),TONGHOP!$M1069,"")</f>
        <v/>
      </c>
      <c r="I1069" s="3" t="str">
        <f>IF(AND(TONGHOP!$O1069="ThiTN",TONGHOP!$P1069="LT",TONGHOP!$J1069="R",TONGHOP!$K1069&lt;&gt;""),TONGHOP!$K1069,"")</f>
        <v/>
      </c>
      <c r="J1069" s="3" t="str">
        <f>IF(AND(TONGHOP!$O1069="ThiTN",TONGHOP!$P1069="LT",TONGHOP!$J1069="R",TONGHOP!$K1069&lt;&gt;""),TONGHOP!$M1069,"")</f>
        <v/>
      </c>
      <c r="K1069" s="3" t="str">
        <f>IF(AND(TONGHOP!$O1069="ThiTN",TONGHOP!$P1069="TN",TONGHOP!$J1069="R",TONGHOP!$K1069&lt;&gt;""),TONGHOP!$K1069,"")</f>
        <v/>
      </c>
      <c r="L1069" s="3" t="str">
        <f>IF(AND(TONGHOP!$O1069="ThiTN",TONGHOP!$P1069="TN",TONGHOP!$J1069="R",TONGHOP!$K1069&lt;&gt;""),TONGHOP!$M1069,"")</f>
        <v/>
      </c>
      <c r="M1069" s="3" t="str">
        <f>IF(AND(TONGHOP!$O1069="ThiTN",TONGHOP!$P1069="VĐ",TONGHOP!$J1069="R",TONGHOP!$K1069&lt;&gt;""),TONGHOP!$K1069,"")</f>
        <v/>
      </c>
      <c r="N1069" s="3" t="str">
        <f>IF(AND(TONGHOP!$O1069="ThiTN",TONGHOP!$P1069="VĐ",TONGHOP!$J1069="R",TONGHOP!$K1069&lt;&gt;""),TONGHOP!$M1069,"")</f>
        <v/>
      </c>
      <c r="O1069" s="3" t="str">
        <f>IF(AND(TONGHOP!$O1069="ThiTN",TONGHOP!$P1069="TH",TONGHOP!$J1069="R",TONGHOP!$K1069&lt;&gt;""),TONGHOP!$K1069,"")</f>
        <v/>
      </c>
      <c r="P1069" s="3" t="str">
        <f>IF(AND(TONGHOP!$O1069="ThiTN",TONGHOP!$P1069="TH",TONGHOP!$J1069="R",TONGHOP!$K1069&lt;&gt;""),TONGHOP!$M1069,"")</f>
        <v/>
      </c>
    </row>
    <row r="1070" spans="1:16">
      <c r="A1070" s="3" t="str">
        <f>IF(AND(TONGHOP!$O1070="KTHP",TONGHOP!$P1070="LT",TONGHOP!$J1070="R",TONGHOP!$K1070&lt;&gt;""),TONGHOP!$K1070,"")</f>
        <v/>
      </c>
      <c r="B1070" s="3" t="str">
        <f>IF(AND(TONGHOP!$O1070="KTHP",TONGHOP!$P1070="LT",TONGHOP!$J1070="R",TONGHOP!$K1070&lt;&gt;""),TONGHOP!$M1070,"")</f>
        <v/>
      </c>
      <c r="C1070" s="3" t="str">
        <f>IF(AND(TONGHOP!$O1070="KTHP",TONGHOP!$P1070="TN",TONGHOP!$J1070="R",TONGHOP!$K1070&lt;&gt;""),TONGHOP!$K1070,"")</f>
        <v/>
      </c>
      <c r="D1070" s="3" t="str">
        <f>IF(AND(TONGHOP!$O1070="KTHP",TONGHOP!$P1070="TN",TONGHOP!$J1070="R",TONGHOP!$K1070&lt;&gt;""),TONGHOP!$M1070,"")</f>
        <v/>
      </c>
      <c r="E1070" s="3" t="str">
        <f>IF(AND(TONGHOP!$O1070="KTHP",TONGHOP!$P1070="VD",TONGHOP!$J1070="R",TONGHOP!$K1070&lt;&gt;""),TONGHOP!$K1070,"")</f>
        <v/>
      </c>
      <c r="F1070" s="3" t="str">
        <f>IF(AND(TONGHOP!$O1070="KTHP",TONGHOP!$P1070="VD",TONGHOP!$J1070="R",TONGHOP!$K1070&lt;&gt;""),TONGHOP!$M1070,"")</f>
        <v/>
      </c>
      <c r="G1070" s="3" t="str">
        <f>IF(AND(TONGHOP!$O1070="KTHP",TONGHOP!$P1070="TH",TONGHOP!$J1070="R",TONGHOP!$K1070&lt;&gt;""),TONGHOP!$K1070,"")</f>
        <v/>
      </c>
      <c r="H1070" s="3" t="str">
        <f>IF(AND(TONGHOP!$O1070="KTHP",TONGHOP!$P1070="TH",TONGHOP!$J1070="R",TONGHOP!$K1070&lt;&gt;""),TONGHOP!$M1070,"")</f>
        <v/>
      </c>
      <c r="I1070" s="3" t="str">
        <f>IF(AND(TONGHOP!$O1070="ThiTN",TONGHOP!$P1070="LT",TONGHOP!$J1070="R",TONGHOP!$K1070&lt;&gt;""),TONGHOP!$K1070,"")</f>
        <v/>
      </c>
      <c r="J1070" s="3" t="str">
        <f>IF(AND(TONGHOP!$O1070="ThiTN",TONGHOP!$P1070="LT",TONGHOP!$J1070="R",TONGHOP!$K1070&lt;&gt;""),TONGHOP!$M1070,"")</f>
        <v/>
      </c>
      <c r="K1070" s="3" t="str">
        <f>IF(AND(TONGHOP!$O1070="ThiTN",TONGHOP!$P1070="TN",TONGHOP!$J1070="R",TONGHOP!$K1070&lt;&gt;""),TONGHOP!$K1070,"")</f>
        <v/>
      </c>
      <c r="L1070" s="3" t="str">
        <f>IF(AND(TONGHOP!$O1070="ThiTN",TONGHOP!$P1070="TN",TONGHOP!$J1070="R",TONGHOP!$K1070&lt;&gt;""),TONGHOP!$M1070,"")</f>
        <v/>
      </c>
      <c r="M1070" s="3" t="str">
        <f>IF(AND(TONGHOP!$O1070="ThiTN",TONGHOP!$P1070="VĐ",TONGHOP!$J1070="R",TONGHOP!$K1070&lt;&gt;""),TONGHOP!$K1070,"")</f>
        <v/>
      </c>
      <c r="N1070" s="3" t="str">
        <f>IF(AND(TONGHOP!$O1070="ThiTN",TONGHOP!$P1070="VĐ",TONGHOP!$J1070="R",TONGHOP!$K1070&lt;&gt;""),TONGHOP!$M1070,"")</f>
        <v/>
      </c>
      <c r="O1070" s="3" t="str">
        <f>IF(AND(TONGHOP!$O1070="ThiTN",TONGHOP!$P1070="TH",TONGHOP!$J1070="R",TONGHOP!$K1070&lt;&gt;""),TONGHOP!$K1070,"")</f>
        <v/>
      </c>
      <c r="P1070" s="3" t="str">
        <f>IF(AND(TONGHOP!$O1070="ThiTN",TONGHOP!$P1070="TH",TONGHOP!$J1070="R",TONGHOP!$K1070&lt;&gt;""),TONGHOP!$M1070,"")</f>
        <v/>
      </c>
    </row>
    <row r="1071" spans="1:16">
      <c r="A1071" s="3" t="str">
        <f>IF(AND(TONGHOP!$O1071="KTHP",TONGHOP!$P1071="LT",TONGHOP!$J1071="R",TONGHOP!$K1071&lt;&gt;""),TONGHOP!$K1071,"")</f>
        <v/>
      </c>
      <c r="B1071" s="3" t="str">
        <f>IF(AND(TONGHOP!$O1071="KTHP",TONGHOP!$P1071="LT",TONGHOP!$J1071="R",TONGHOP!$K1071&lt;&gt;""),TONGHOP!$M1071,"")</f>
        <v/>
      </c>
      <c r="C1071" s="3" t="str">
        <f>IF(AND(TONGHOP!$O1071="KTHP",TONGHOP!$P1071="TN",TONGHOP!$J1071="R",TONGHOP!$K1071&lt;&gt;""),TONGHOP!$K1071,"")</f>
        <v/>
      </c>
      <c r="D1071" s="3" t="str">
        <f>IF(AND(TONGHOP!$O1071="KTHP",TONGHOP!$P1071="TN",TONGHOP!$J1071="R",TONGHOP!$K1071&lt;&gt;""),TONGHOP!$M1071,"")</f>
        <v/>
      </c>
      <c r="E1071" s="3" t="str">
        <f>IF(AND(TONGHOP!$O1071="KTHP",TONGHOP!$P1071="VD",TONGHOP!$J1071="R",TONGHOP!$K1071&lt;&gt;""),TONGHOP!$K1071,"")</f>
        <v/>
      </c>
      <c r="F1071" s="3" t="str">
        <f>IF(AND(TONGHOP!$O1071="KTHP",TONGHOP!$P1071="VD",TONGHOP!$J1071="R",TONGHOP!$K1071&lt;&gt;""),TONGHOP!$M1071,"")</f>
        <v/>
      </c>
      <c r="G1071" s="3" t="str">
        <f>IF(AND(TONGHOP!$O1071="KTHP",TONGHOP!$P1071="TH",TONGHOP!$J1071="R",TONGHOP!$K1071&lt;&gt;""),TONGHOP!$K1071,"")</f>
        <v/>
      </c>
      <c r="H1071" s="3" t="str">
        <f>IF(AND(TONGHOP!$O1071="KTHP",TONGHOP!$P1071="TH",TONGHOP!$J1071="R",TONGHOP!$K1071&lt;&gt;""),TONGHOP!$M1071,"")</f>
        <v/>
      </c>
      <c r="I1071" s="3" t="str">
        <f>IF(AND(TONGHOP!$O1071="ThiTN",TONGHOP!$P1071="LT",TONGHOP!$J1071="R",TONGHOP!$K1071&lt;&gt;""),TONGHOP!$K1071,"")</f>
        <v/>
      </c>
      <c r="J1071" s="3" t="str">
        <f>IF(AND(TONGHOP!$O1071="ThiTN",TONGHOP!$P1071="LT",TONGHOP!$J1071="R",TONGHOP!$K1071&lt;&gt;""),TONGHOP!$M1071,"")</f>
        <v/>
      </c>
      <c r="K1071" s="3" t="str">
        <f>IF(AND(TONGHOP!$O1071="ThiTN",TONGHOP!$P1071="TN",TONGHOP!$J1071="R",TONGHOP!$K1071&lt;&gt;""),TONGHOP!$K1071,"")</f>
        <v/>
      </c>
      <c r="L1071" s="3" t="str">
        <f>IF(AND(TONGHOP!$O1071="ThiTN",TONGHOP!$P1071="TN",TONGHOP!$J1071="R",TONGHOP!$K1071&lt;&gt;""),TONGHOP!$M1071,"")</f>
        <v/>
      </c>
      <c r="M1071" s="3" t="str">
        <f>IF(AND(TONGHOP!$O1071="ThiTN",TONGHOP!$P1071="VĐ",TONGHOP!$J1071="R",TONGHOP!$K1071&lt;&gt;""),TONGHOP!$K1071,"")</f>
        <v/>
      </c>
      <c r="N1071" s="3" t="str">
        <f>IF(AND(TONGHOP!$O1071="ThiTN",TONGHOP!$P1071="VĐ",TONGHOP!$J1071="R",TONGHOP!$K1071&lt;&gt;""),TONGHOP!$M1071,"")</f>
        <v/>
      </c>
      <c r="O1071" s="3" t="str">
        <f>IF(AND(TONGHOP!$O1071="ThiTN",TONGHOP!$P1071="TH",TONGHOP!$J1071="R",TONGHOP!$K1071&lt;&gt;""),TONGHOP!$K1071,"")</f>
        <v/>
      </c>
      <c r="P1071" s="3" t="str">
        <f>IF(AND(TONGHOP!$O1071="ThiTN",TONGHOP!$P1071="TH",TONGHOP!$J1071="R",TONGHOP!$K1071&lt;&gt;""),TONGHOP!$M1071,"")</f>
        <v/>
      </c>
    </row>
    <row r="1072" spans="1:16">
      <c r="A1072" s="3" t="str">
        <f>IF(AND(TONGHOP!$O1072="KTHP",TONGHOP!$P1072="LT",TONGHOP!$J1072="R",TONGHOP!$K1072&lt;&gt;""),TONGHOP!$K1072,"")</f>
        <v/>
      </c>
      <c r="B1072" s="3" t="str">
        <f>IF(AND(TONGHOP!$O1072="KTHP",TONGHOP!$P1072="LT",TONGHOP!$J1072="R",TONGHOP!$K1072&lt;&gt;""),TONGHOP!$M1072,"")</f>
        <v/>
      </c>
      <c r="C1072" s="3" t="str">
        <f>IF(AND(TONGHOP!$O1072="KTHP",TONGHOP!$P1072="TN",TONGHOP!$J1072="R",TONGHOP!$K1072&lt;&gt;""),TONGHOP!$K1072,"")</f>
        <v/>
      </c>
      <c r="D1072" s="3" t="str">
        <f>IF(AND(TONGHOP!$O1072="KTHP",TONGHOP!$P1072="TN",TONGHOP!$J1072="R",TONGHOP!$K1072&lt;&gt;""),TONGHOP!$M1072,"")</f>
        <v/>
      </c>
      <c r="E1072" s="3" t="str">
        <f>IF(AND(TONGHOP!$O1072="KTHP",TONGHOP!$P1072="VD",TONGHOP!$J1072="R",TONGHOP!$K1072&lt;&gt;""),TONGHOP!$K1072,"")</f>
        <v/>
      </c>
      <c r="F1072" s="3" t="str">
        <f>IF(AND(TONGHOP!$O1072="KTHP",TONGHOP!$P1072="VD",TONGHOP!$J1072="R",TONGHOP!$K1072&lt;&gt;""),TONGHOP!$M1072,"")</f>
        <v/>
      </c>
      <c r="G1072" s="3" t="str">
        <f>IF(AND(TONGHOP!$O1072="KTHP",TONGHOP!$P1072="TH",TONGHOP!$J1072="R",TONGHOP!$K1072&lt;&gt;""),TONGHOP!$K1072,"")</f>
        <v/>
      </c>
      <c r="H1072" s="3" t="str">
        <f>IF(AND(TONGHOP!$O1072="KTHP",TONGHOP!$P1072="TH",TONGHOP!$J1072="R",TONGHOP!$K1072&lt;&gt;""),TONGHOP!$M1072,"")</f>
        <v/>
      </c>
      <c r="I1072" s="3" t="str">
        <f>IF(AND(TONGHOP!$O1072="ThiTN",TONGHOP!$P1072="LT",TONGHOP!$J1072="R",TONGHOP!$K1072&lt;&gt;""),TONGHOP!$K1072,"")</f>
        <v/>
      </c>
      <c r="J1072" s="3" t="str">
        <f>IF(AND(TONGHOP!$O1072="ThiTN",TONGHOP!$P1072="LT",TONGHOP!$J1072="R",TONGHOP!$K1072&lt;&gt;""),TONGHOP!$M1072,"")</f>
        <v/>
      </c>
      <c r="K1072" s="3" t="str">
        <f>IF(AND(TONGHOP!$O1072="ThiTN",TONGHOP!$P1072="TN",TONGHOP!$J1072="R",TONGHOP!$K1072&lt;&gt;""),TONGHOP!$K1072,"")</f>
        <v/>
      </c>
      <c r="L1072" s="3" t="str">
        <f>IF(AND(TONGHOP!$O1072="ThiTN",TONGHOP!$P1072="TN",TONGHOP!$J1072="R",TONGHOP!$K1072&lt;&gt;""),TONGHOP!$M1072,"")</f>
        <v/>
      </c>
      <c r="M1072" s="3" t="str">
        <f>IF(AND(TONGHOP!$O1072="ThiTN",TONGHOP!$P1072="VĐ",TONGHOP!$J1072="R",TONGHOP!$K1072&lt;&gt;""),TONGHOP!$K1072,"")</f>
        <v/>
      </c>
      <c r="N1072" s="3" t="str">
        <f>IF(AND(TONGHOP!$O1072="ThiTN",TONGHOP!$P1072="VĐ",TONGHOP!$J1072="R",TONGHOP!$K1072&lt;&gt;""),TONGHOP!$M1072,"")</f>
        <v/>
      </c>
      <c r="O1072" s="3" t="str">
        <f>IF(AND(TONGHOP!$O1072="ThiTN",TONGHOP!$P1072="TH",TONGHOP!$J1072="R",TONGHOP!$K1072&lt;&gt;""),TONGHOP!$K1072,"")</f>
        <v/>
      </c>
      <c r="P1072" s="3" t="str">
        <f>IF(AND(TONGHOP!$O1072="ThiTN",TONGHOP!$P1072="TH",TONGHOP!$J1072="R",TONGHOP!$K1072&lt;&gt;""),TONGHOP!$M1072,"")</f>
        <v/>
      </c>
    </row>
    <row r="1073" spans="1:16">
      <c r="A1073" s="3" t="str">
        <f>IF(AND(TONGHOP!$O1073="KTHP",TONGHOP!$P1073="LT",TONGHOP!$J1073="R",TONGHOP!$K1073&lt;&gt;""),TONGHOP!$K1073,"")</f>
        <v/>
      </c>
      <c r="B1073" s="3" t="str">
        <f>IF(AND(TONGHOP!$O1073="KTHP",TONGHOP!$P1073="LT",TONGHOP!$J1073="R",TONGHOP!$K1073&lt;&gt;""),TONGHOP!$M1073,"")</f>
        <v/>
      </c>
      <c r="C1073" s="3" t="str">
        <f>IF(AND(TONGHOP!$O1073="KTHP",TONGHOP!$P1073="TN",TONGHOP!$J1073="R",TONGHOP!$K1073&lt;&gt;""),TONGHOP!$K1073,"")</f>
        <v/>
      </c>
      <c r="D1073" s="3" t="str">
        <f>IF(AND(TONGHOP!$O1073="KTHP",TONGHOP!$P1073="TN",TONGHOP!$J1073="R",TONGHOP!$K1073&lt;&gt;""),TONGHOP!$M1073,"")</f>
        <v/>
      </c>
      <c r="E1073" s="3" t="str">
        <f>IF(AND(TONGHOP!$O1073="KTHP",TONGHOP!$P1073="VD",TONGHOP!$J1073="R",TONGHOP!$K1073&lt;&gt;""),TONGHOP!$K1073,"")</f>
        <v/>
      </c>
      <c r="F1073" s="3" t="str">
        <f>IF(AND(TONGHOP!$O1073="KTHP",TONGHOP!$P1073="VD",TONGHOP!$J1073="R",TONGHOP!$K1073&lt;&gt;""),TONGHOP!$M1073,"")</f>
        <v/>
      </c>
      <c r="G1073" s="3" t="str">
        <f>IF(AND(TONGHOP!$O1073="KTHP",TONGHOP!$P1073="TH",TONGHOP!$J1073="R",TONGHOP!$K1073&lt;&gt;""),TONGHOP!$K1073,"")</f>
        <v/>
      </c>
      <c r="H1073" s="3" t="str">
        <f>IF(AND(TONGHOP!$O1073="KTHP",TONGHOP!$P1073="TH",TONGHOP!$J1073="R",TONGHOP!$K1073&lt;&gt;""),TONGHOP!$M1073,"")</f>
        <v/>
      </c>
      <c r="I1073" s="3" t="str">
        <f>IF(AND(TONGHOP!$O1073="ThiTN",TONGHOP!$P1073="LT",TONGHOP!$J1073="R",TONGHOP!$K1073&lt;&gt;""),TONGHOP!$K1073,"")</f>
        <v/>
      </c>
      <c r="J1073" s="3" t="str">
        <f>IF(AND(TONGHOP!$O1073="ThiTN",TONGHOP!$P1073="LT",TONGHOP!$J1073="R",TONGHOP!$K1073&lt;&gt;""),TONGHOP!$M1073,"")</f>
        <v/>
      </c>
      <c r="K1073" s="3" t="str">
        <f>IF(AND(TONGHOP!$O1073="ThiTN",TONGHOP!$P1073="TN",TONGHOP!$J1073="R",TONGHOP!$K1073&lt;&gt;""),TONGHOP!$K1073,"")</f>
        <v/>
      </c>
      <c r="L1073" s="3" t="str">
        <f>IF(AND(TONGHOP!$O1073="ThiTN",TONGHOP!$P1073="TN",TONGHOP!$J1073="R",TONGHOP!$K1073&lt;&gt;""),TONGHOP!$M1073,"")</f>
        <v/>
      </c>
      <c r="M1073" s="3" t="str">
        <f>IF(AND(TONGHOP!$O1073="ThiTN",TONGHOP!$P1073="VĐ",TONGHOP!$J1073="R",TONGHOP!$K1073&lt;&gt;""),TONGHOP!$K1073,"")</f>
        <v/>
      </c>
      <c r="N1073" s="3" t="str">
        <f>IF(AND(TONGHOP!$O1073="ThiTN",TONGHOP!$P1073="VĐ",TONGHOP!$J1073="R",TONGHOP!$K1073&lt;&gt;""),TONGHOP!$M1073,"")</f>
        <v/>
      </c>
      <c r="O1073" s="3" t="str">
        <f>IF(AND(TONGHOP!$O1073="ThiTN",TONGHOP!$P1073="TH",TONGHOP!$J1073="R",TONGHOP!$K1073&lt;&gt;""),TONGHOP!$K1073,"")</f>
        <v/>
      </c>
      <c r="P1073" s="3" t="str">
        <f>IF(AND(TONGHOP!$O1073="ThiTN",TONGHOP!$P1073="TH",TONGHOP!$J1073="R",TONGHOP!$K1073&lt;&gt;""),TONGHOP!$M1073,"")</f>
        <v/>
      </c>
    </row>
    <row r="1074" spans="1:16">
      <c r="A1074" s="3" t="str">
        <f>IF(AND(TONGHOP!$O1074="KTHP",TONGHOP!$P1074="LT",TONGHOP!$J1074="R",TONGHOP!$K1074&lt;&gt;""),TONGHOP!$K1074,"")</f>
        <v/>
      </c>
      <c r="B1074" s="3" t="str">
        <f>IF(AND(TONGHOP!$O1074="KTHP",TONGHOP!$P1074="LT",TONGHOP!$J1074="R",TONGHOP!$K1074&lt;&gt;""),TONGHOP!$M1074,"")</f>
        <v/>
      </c>
      <c r="C1074" s="3" t="str">
        <f>IF(AND(TONGHOP!$O1074="KTHP",TONGHOP!$P1074="TN",TONGHOP!$J1074="R",TONGHOP!$K1074&lt;&gt;""),TONGHOP!$K1074,"")</f>
        <v/>
      </c>
      <c r="D1074" s="3" t="str">
        <f>IF(AND(TONGHOP!$O1074="KTHP",TONGHOP!$P1074="TN",TONGHOP!$J1074="R",TONGHOP!$K1074&lt;&gt;""),TONGHOP!$M1074,"")</f>
        <v/>
      </c>
      <c r="E1074" s="3" t="str">
        <f>IF(AND(TONGHOP!$O1074="KTHP",TONGHOP!$P1074="VD",TONGHOP!$J1074="R",TONGHOP!$K1074&lt;&gt;""),TONGHOP!$K1074,"")</f>
        <v/>
      </c>
      <c r="F1074" s="3" t="str">
        <f>IF(AND(TONGHOP!$O1074="KTHP",TONGHOP!$P1074="VD",TONGHOP!$J1074="R",TONGHOP!$K1074&lt;&gt;""),TONGHOP!$M1074,"")</f>
        <v/>
      </c>
      <c r="G1074" s="3" t="str">
        <f>IF(AND(TONGHOP!$O1074="KTHP",TONGHOP!$P1074="TH",TONGHOP!$J1074="R",TONGHOP!$K1074&lt;&gt;""),TONGHOP!$K1074,"")</f>
        <v/>
      </c>
      <c r="H1074" s="3" t="str">
        <f>IF(AND(TONGHOP!$O1074="KTHP",TONGHOP!$P1074="TH",TONGHOP!$J1074="R",TONGHOP!$K1074&lt;&gt;""),TONGHOP!$M1074,"")</f>
        <v/>
      </c>
      <c r="I1074" s="3" t="str">
        <f>IF(AND(TONGHOP!$O1074="ThiTN",TONGHOP!$P1074="LT",TONGHOP!$J1074="R",TONGHOP!$K1074&lt;&gt;""),TONGHOP!$K1074,"")</f>
        <v/>
      </c>
      <c r="J1074" s="3" t="str">
        <f>IF(AND(TONGHOP!$O1074="ThiTN",TONGHOP!$P1074="LT",TONGHOP!$J1074="R",TONGHOP!$K1074&lt;&gt;""),TONGHOP!$M1074,"")</f>
        <v/>
      </c>
      <c r="K1074" s="3" t="str">
        <f>IF(AND(TONGHOP!$O1074="ThiTN",TONGHOP!$P1074="TN",TONGHOP!$J1074="R",TONGHOP!$K1074&lt;&gt;""),TONGHOP!$K1074,"")</f>
        <v/>
      </c>
      <c r="L1074" s="3" t="str">
        <f>IF(AND(TONGHOP!$O1074="ThiTN",TONGHOP!$P1074="TN",TONGHOP!$J1074="R",TONGHOP!$K1074&lt;&gt;""),TONGHOP!$M1074,"")</f>
        <v/>
      </c>
      <c r="M1074" s="3" t="str">
        <f>IF(AND(TONGHOP!$O1074="ThiTN",TONGHOP!$P1074="VĐ",TONGHOP!$J1074="R",TONGHOP!$K1074&lt;&gt;""),TONGHOP!$K1074,"")</f>
        <v/>
      </c>
      <c r="N1074" s="3" t="str">
        <f>IF(AND(TONGHOP!$O1074="ThiTN",TONGHOP!$P1074="VĐ",TONGHOP!$J1074="R",TONGHOP!$K1074&lt;&gt;""),TONGHOP!$M1074,"")</f>
        <v/>
      </c>
      <c r="O1074" s="3" t="str">
        <f>IF(AND(TONGHOP!$O1074="ThiTN",TONGHOP!$P1074="TH",TONGHOP!$J1074="R",TONGHOP!$K1074&lt;&gt;""),TONGHOP!$K1074,"")</f>
        <v/>
      </c>
      <c r="P1074" s="3" t="str">
        <f>IF(AND(TONGHOP!$O1074="ThiTN",TONGHOP!$P1074="TH",TONGHOP!$J1074="R",TONGHOP!$K1074&lt;&gt;""),TONGHOP!$M1074,"")</f>
        <v/>
      </c>
    </row>
    <row r="1075" spans="1:16">
      <c r="A1075" s="3" t="str">
        <f>IF(AND(TONGHOP!$O1075="KTHP",TONGHOP!$P1075="LT",TONGHOP!$J1075="R",TONGHOP!$K1075&lt;&gt;""),TONGHOP!$K1075,"")</f>
        <v/>
      </c>
      <c r="B1075" s="3" t="str">
        <f>IF(AND(TONGHOP!$O1075="KTHP",TONGHOP!$P1075="LT",TONGHOP!$J1075="R",TONGHOP!$K1075&lt;&gt;""),TONGHOP!$M1075,"")</f>
        <v/>
      </c>
      <c r="C1075" s="3" t="str">
        <f>IF(AND(TONGHOP!$O1075="KTHP",TONGHOP!$P1075="TN",TONGHOP!$J1075="R",TONGHOP!$K1075&lt;&gt;""),TONGHOP!$K1075,"")</f>
        <v/>
      </c>
      <c r="D1075" s="3" t="str">
        <f>IF(AND(TONGHOP!$O1075="KTHP",TONGHOP!$P1075="TN",TONGHOP!$J1075="R",TONGHOP!$K1075&lt;&gt;""),TONGHOP!$M1075,"")</f>
        <v/>
      </c>
      <c r="E1075" s="3" t="str">
        <f>IF(AND(TONGHOP!$O1075="KTHP",TONGHOP!$P1075="VD",TONGHOP!$J1075="R",TONGHOP!$K1075&lt;&gt;""),TONGHOP!$K1075,"")</f>
        <v/>
      </c>
      <c r="F1075" s="3" t="str">
        <f>IF(AND(TONGHOP!$O1075="KTHP",TONGHOP!$P1075="VD",TONGHOP!$J1075="R",TONGHOP!$K1075&lt;&gt;""),TONGHOP!$M1075,"")</f>
        <v/>
      </c>
      <c r="G1075" s="3" t="str">
        <f>IF(AND(TONGHOP!$O1075="KTHP",TONGHOP!$P1075="TH",TONGHOP!$J1075="R",TONGHOP!$K1075&lt;&gt;""),TONGHOP!$K1075,"")</f>
        <v/>
      </c>
      <c r="H1075" s="3" t="str">
        <f>IF(AND(TONGHOP!$O1075="KTHP",TONGHOP!$P1075="TH",TONGHOP!$J1075="R",TONGHOP!$K1075&lt;&gt;""),TONGHOP!$M1075,"")</f>
        <v/>
      </c>
      <c r="I1075" s="3" t="str">
        <f>IF(AND(TONGHOP!$O1075="ThiTN",TONGHOP!$P1075="LT",TONGHOP!$J1075="R",TONGHOP!$K1075&lt;&gt;""),TONGHOP!$K1075,"")</f>
        <v/>
      </c>
      <c r="J1075" s="3" t="str">
        <f>IF(AND(TONGHOP!$O1075="ThiTN",TONGHOP!$P1075="LT",TONGHOP!$J1075="R",TONGHOP!$K1075&lt;&gt;""),TONGHOP!$M1075,"")</f>
        <v/>
      </c>
      <c r="K1075" s="3" t="str">
        <f>IF(AND(TONGHOP!$O1075="ThiTN",TONGHOP!$P1075="TN",TONGHOP!$J1075="R",TONGHOP!$K1075&lt;&gt;""),TONGHOP!$K1075,"")</f>
        <v/>
      </c>
      <c r="L1075" s="3" t="str">
        <f>IF(AND(TONGHOP!$O1075="ThiTN",TONGHOP!$P1075="TN",TONGHOP!$J1075="R",TONGHOP!$K1075&lt;&gt;""),TONGHOP!$M1075,"")</f>
        <v/>
      </c>
      <c r="M1075" s="3" t="str">
        <f>IF(AND(TONGHOP!$O1075="ThiTN",TONGHOP!$P1075="VĐ",TONGHOP!$J1075="R",TONGHOP!$K1075&lt;&gt;""),TONGHOP!$K1075,"")</f>
        <v/>
      </c>
      <c r="N1075" s="3" t="str">
        <f>IF(AND(TONGHOP!$O1075="ThiTN",TONGHOP!$P1075="VĐ",TONGHOP!$J1075="R",TONGHOP!$K1075&lt;&gt;""),TONGHOP!$M1075,"")</f>
        <v/>
      </c>
      <c r="O1075" s="3" t="str">
        <f>IF(AND(TONGHOP!$O1075="ThiTN",TONGHOP!$P1075="TH",TONGHOP!$J1075="R",TONGHOP!$K1075&lt;&gt;""),TONGHOP!$K1075,"")</f>
        <v/>
      </c>
      <c r="P1075" s="3" t="str">
        <f>IF(AND(TONGHOP!$O1075="ThiTN",TONGHOP!$P1075="TH",TONGHOP!$J1075="R",TONGHOP!$K1075&lt;&gt;""),TONGHOP!$M1075,"")</f>
        <v/>
      </c>
    </row>
    <row r="1076" spans="1:16">
      <c r="A1076" s="3" t="str">
        <f>IF(AND(TONGHOP!$O1076="KTHP",TONGHOP!$P1076="LT",TONGHOP!$J1076="R",TONGHOP!$K1076&lt;&gt;""),TONGHOP!$K1076,"")</f>
        <v/>
      </c>
      <c r="B1076" s="3" t="str">
        <f>IF(AND(TONGHOP!$O1076="KTHP",TONGHOP!$P1076="LT",TONGHOP!$J1076="R",TONGHOP!$K1076&lt;&gt;""),TONGHOP!$M1076,"")</f>
        <v/>
      </c>
      <c r="C1076" s="3" t="str">
        <f>IF(AND(TONGHOP!$O1076="KTHP",TONGHOP!$P1076="TN",TONGHOP!$J1076="R",TONGHOP!$K1076&lt;&gt;""),TONGHOP!$K1076,"")</f>
        <v/>
      </c>
      <c r="D1076" s="3" t="str">
        <f>IF(AND(TONGHOP!$O1076="KTHP",TONGHOP!$P1076="TN",TONGHOP!$J1076="R",TONGHOP!$K1076&lt;&gt;""),TONGHOP!$M1076,"")</f>
        <v/>
      </c>
      <c r="E1076" s="3" t="str">
        <f>IF(AND(TONGHOP!$O1076="KTHP",TONGHOP!$P1076="VD",TONGHOP!$J1076="R",TONGHOP!$K1076&lt;&gt;""),TONGHOP!$K1076,"")</f>
        <v/>
      </c>
      <c r="F1076" s="3" t="str">
        <f>IF(AND(TONGHOP!$O1076="KTHP",TONGHOP!$P1076="VD",TONGHOP!$J1076="R",TONGHOP!$K1076&lt;&gt;""),TONGHOP!$M1076,"")</f>
        <v/>
      </c>
      <c r="G1076" s="3" t="str">
        <f>IF(AND(TONGHOP!$O1076="KTHP",TONGHOP!$P1076="TH",TONGHOP!$J1076="R",TONGHOP!$K1076&lt;&gt;""),TONGHOP!$K1076,"")</f>
        <v/>
      </c>
      <c r="H1076" s="3" t="str">
        <f>IF(AND(TONGHOP!$O1076="KTHP",TONGHOP!$P1076="TH",TONGHOP!$J1076="R",TONGHOP!$K1076&lt;&gt;""),TONGHOP!$M1076,"")</f>
        <v/>
      </c>
      <c r="I1076" s="3" t="str">
        <f>IF(AND(TONGHOP!$O1076="ThiTN",TONGHOP!$P1076="LT",TONGHOP!$J1076="R",TONGHOP!$K1076&lt;&gt;""),TONGHOP!$K1076,"")</f>
        <v/>
      </c>
      <c r="J1076" s="3" t="str">
        <f>IF(AND(TONGHOP!$O1076="ThiTN",TONGHOP!$P1076="LT",TONGHOP!$J1076="R",TONGHOP!$K1076&lt;&gt;""),TONGHOP!$M1076,"")</f>
        <v/>
      </c>
      <c r="K1076" s="3" t="str">
        <f>IF(AND(TONGHOP!$O1076="ThiTN",TONGHOP!$P1076="TN",TONGHOP!$J1076="R",TONGHOP!$K1076&lt;&gt;""),TONGHOP!$K1076,"")</f>
        <v/>
      </c>
      <c r="L1076" s="3" t="str">
        <f>IF(AND(TONGHOP!$O1076="ThiTN",TONGHOP!$P1076="TN",TONGHOP!$J1076="R",TONGHOP!$K1076&lt;&gt;""),TONGHOP!$M1076,"")</f>
        <v/>
      </c>
      <c r="M1076" s="3" t="str">
        <f>IF(AND(TONGHOP!$O1076="ThiTN",TONGHOP!$P1076="VĐ",TONGHOP!$J1076="R",TONGHOP!$K1076&lt;&gt;""),TONGHOP!$K1076,"")</f>
        <v/>
      </c>
      <c r="N1076" s="3" t="str">
        <f>IF(AND(TONGHOP!$O1076="ThiTN",TONGHOP!$P1076="VĐ",TONGHOP!$J1076="R",TONGHOP!$K1076&lt;&gt;""),TONGHOP!$M1076,"")</f>
        <v/>
      </c>
      <c r="O1076" s="3" t="str">
        <f>IF(AND(TONGHOP!$O1076="ThiTN",TONGHOP!$P1076="TH",TONGHOP!$J1076="R",TONGHOP!$K1076&lt;&gt;""),TONGHOP!$K1076,"")</f>
        <v/>
      </c>
      <c r="P1076" s="3" t="str">
        <f>IF(AND(TONGHOP!$O1076="ThiTN",TONGHOP!$P1076="TH",TONGHOP!$J1076="R",TONGHOP!$K1076&lt;&gt;""),TONGHOP!$M1076,"")</f>
        <v/>
      </c>
    </row>
    <row r="1077" spans="1:16">
      <c r="A1077" s="3" t="str">
        <f>IF(AND(TONGHOP!$O1077="KTHP",TONGHOP!$P1077="LT",TONGHOP!$J1077="R",TONGHOP!$K1077&lt;&gt;""),TONGHOP!$K1077,"")</f>
        <v/>
      </c>
      <c r="B1077" s="3" t="str">
        <f>IF(AND(TONGHOP!$O1077="KTHP",TONGHOP!$P1077="LT",TONGHOP!$J1077="R",TONGHOP!$K1077&lt;&gt;""),TONGHOP!$M1077,"")</f>
        <v/>
      </c>
      <c r="C1077" s="3" t="str">
        <f>IF(AND(TONGHOP!$O1077="KTHP",TONGHOP!$P1077="TN",TONGHOP!$J1077="R",TONGHOP!$K1077&lt;&gt;""),TONGHOP!$K1077,"")</f>
        <v/>
      </c>
      <c r="D1077" s="3" t="str">
        <f>IF(AND(TONGHOP!$O1077="KTHP",TONGHOP!$P1077="TN",TONGHOP!$J1077="R",TONGHOP!$K1077&lt;&gt;""),TONGHOP!$M1077,"")</f>
        <v/>
      </c>
      <c r="E1077" s="3" t="str">
        <f>IF(AND(TONGHOP!$O1077="KTHP",TONGHOP!$P1077="VD",TONGHOP!$J1077="R",TONGHOP!$K1077&lt;&gt;""),TONGHOP!$K1077,"")</f>
        <v/>
      </c>
      <c r="F1077" s="3" t="str">
        <f>IF(AND(TONGHOP!$O1077="KTHP",TONGHOP!$P1077="VD",TONGHOP!$J1077="R",TONGHOP!$K1077&lt;&gt;""),TONGHOP!$M1077,"")</f>
        <v/>
      </c>
      <c r="G1077" s="3" t="str">
        <f>IF(AND(TONGHOP!$O1077="KTHP",TONGHOP!$P1077="TH",TONGHOP!$J1077="R",TONGHOP!$K1077&lt;&gt;""),TONGHOP!$K1077,"")</f>
        <v/>
      </c>
      <c r="H1077" s="3" t="str">
        <f>IF(AND(TONGHOP!$O1077="KTHP",TONGHOP!$P1077="TH",TONGHOP!$J1077="R",TONGHOP!$K1077&lt;&gt;""),TONGHOP!$M1077,"")</f>
        <v/>
      </c>
      <c r="I1077" s="3" t="str">
        <f>IF(AND(TONGHOP!$O1077="ThiTN",TONGHOP!$P1077="LT",TONGHOP!$J1077="R",TONGHOP!$K1077&lt;&gt;""),TONGHOP!$K1077,"")</f>
        <v/>
      </c>
      <c r="J1077" s="3" t="str">
        <f>IF(AND(TONGHOP!$O1077="ThiTN",TONGHOP!$P1077="LT",TONGHOP!$J1077="R",TONGHOP!$K1077&lt;&gt;""),TONGHOP!$M1077,"")</f>
        <v/>
      </c>
      <c r="K1077" s="3" t="str">
        <f>IF(AND(TONGHOP!$O1077="ThiTN",TONGHOP!$P1077="TN",TONGHOP!$J1077="R",TONGHOP!$K1077&lt;&gt;""),TONGHOP!$K1077,"")</f>
        <v/>
      </c>
      <c r="L1077" s="3" t="str">
        <f>IF(AND(TONGHOP!$O1077="ThiTN",TONGHOP!$P1077="TN",TONGHOP!$J1077="R",TONGHOP!$K1077&lt;&gt;""),TONGHOP!$M1077,"")</f>
        <v/>
      </c>
      <c r="M1077" s="3" t="str">
        <f>IF(AND(TONGHOP!$O1077="ThiTN",TONGHOP!$P1077="VĐ",TONGHOP!$J1077="R",TONGHOP!$K1077&lt;&gt;""),TONGHOP!$K1077,"")</f>
        <v/>
      </c>
      <c r="N1077" s="3" t="str">
        <f>IF(AND(TONGHOP!$O1077="ThiTN",TONGHOP!$P1077="VĐ",TONGHOP!$J1077="R",TONGHOP!$K1077&lt;&gt;""),TONGHOP!$M1077,"")</f>
        <v/>
      </c>
      <c r="O1077" s="3" t="str">
        <f>IF(AND(TONGHOP!$O1077="ThiTN",TONGHOP!$P1077="TH",TONGHOP!$J1077="R",TONGHOP!$K1077&lt;&gt;""),TONGHOP!$K1077,"")</f>
        <v/>
      </c>
      <c r="P1077" s="3" t="str">
        <f>IF(AND(TONGHOP!$O1077="ThiTN",TONGHOP!$P1077="TH",TONGHOP!$J1077="R",TONGHOP!$K1077&lt;&gt;""),TONGHOP!$M1077,"")</f>
        <v/>
      </c>
    </row>
    <row r="1078" spans="1:16">
      <c r="A1078" s="3" t="str">
        <f>IF(AND(TONGHOP!$O1078="KTHP",TONGHOP!$P1078="LT",TONGHOP!$J1078="R",TONGHOP!$K1078&lt;&gt;""),TONGHOP!$K1078,"")</f>
        <v/>
      </c>
      <c r="B1078" s="3" t="str">
        <f>IF(AND(TONGHOP!$O1078="KTHP",TONGHOP!$P1078="LT",TONGHOP!$J1078="R",TONGHOP!$K1078&lt;&gt;""),TONGHOP!$M1078,"")</f>
        <v/>
      </c>
      <c r="C1078" s="3" t="str">
        <f>IF(AND(TONGHOP!$O1078="KTHP",TONGHOP!$P1078="TN",TONGHOP!$J1078="R",TONGHOP!$K1078&lt;&gt;""),TONGHOP!$K1078,"")</f>
        <v/>
      </c>
      <c r="D1078" s="3" t="str">
        <f>IF(AND(TONGHOP!$O1078="KTHP",TONGHOP!$P1078="TN",TONGHOP!$J1078="R",TONGHOP!$K1078&lt;&gt;""),TONGHOP!$M1078,"")</f>
        <v/>
      </c>
      <c r="E1078" s="3" t="str">
        <f>IF(AND(TONGHOP!$O1078="KTHP",TONGHOP!$P1078="VD",TONGHOP!$J1078="R",TONGHOP!$K1078&lt;&gt;""),TONGHOP!$K1078,"")</f>
        <v/>
      </c>
      <c r="F1078" s="3" t="str">
        <f>IF(AND(TONGHOP!$O1078="KTHP",TONGHOP!$P1078="VD",TONGHOP!$J1078="R",TONGHOP!$K1078&lt;&gt;""),TONGHOP!$M1078,"")</f>
        <v/>
      </c>
      <c r="G1078" s="3" t="str">
        <f>IF(AND(TONGHOP!$O1078="KTHP",TONGHOP!$P1078="TH",TONGHOP!$J1078="R",TONGHOP!$K1078&lt;&gt;""),TONGHOP!$K1078,"")</f>
        <v/>
      </c>
      <c r="H1078" s="3" t="str">
        <f>IF(AND(TONGHOP!$O1078="KTHP",TONGHOP!$P1078="TH",TONGHOP!$J1078="R",TONGHOP!$K1078&lt;&gt;""),TONGHOP!$M1078,"")</f>
        <v/>
      </c>
      <c r="I1078" s="3" t="str">
        <f>IF(AND(TONGHOP!$O1078="ThiTN",TONGHOP!$P1078="LT",TONGHOP!$J1078="R",TONGHOP!$K1078&lt;&gt;""),TONGHOP!$K1078,"")</f>
        <v/>
      </c>
      <c r="J1078" s="3" t="str">
        <f>IF(AND(TONGHOP!$O1078="ThiTN",TONGHOP!$P1078="LT",TONGHOP!$J1078="R",TONGHOP!$K1078&lt;&gt;""),TONGHOP!$M1078,"")</f>
        <v/>
      </c>
      <c r="K1078" s="3" t="str">
        <f>IF(AND(TONGHOP!$O1078="ThiTN",TONGHOP!$P1078="TN",TONGHOP!$J1078="R",TONGHOP!$K1078&lt;&gt;""),TONGHOP!$K1078,"")</f>
        <v/>
      </c>
      <c r="L1078" s="3" t="str">
        <f>IF(AND(TONGHOP!$O1078="ThiTN",TONGHOP!$P1078="TN",TONGHOP!$J1078="R",TONGHOP!$K1078&lt;&gt;""),TONGHOP!$M1078,"")</f>
        <v/>
      </c>
      <c r="M1078" s="3" t="str">
        <f>IF(AND(TONGHOP!$O1078="ThiTN",TONGHOP!$P1078="VĐ",TONGHOP!$J1078="R",TONGHOP!$K1078&lt;&gt;""),TONGHOP!$K1078,"")</f>
        <v/>
      </c>
      <c r="N1078" s="3" t="str">
        <f>IF(AND(TONGHOP!$O1078="ThiTN",TONGHOP!$P1078="VĐ",TONGHOP!$J1078="R",TONGHOP!$K1078&lt;&gt;""),TONGHOP!$M1078,"")</f>
        <v/>
      </c>
      <c r="O1078" s="3" t="str">
        <f>IF(AND(TONGHOP!$O1078="ThiTN",TONGHOP!$P1078="TH",TONGHOP!$J1078="R",TONGHOP!$K1078&lt;&gt;""),TONGHOP!$K1078,"")</f>
        <v/>
      </c>
      <c r="P1078" s="3" t="str">
        <f>IF(AND(TONGHOP!$O1078="ThiTN",TONGHOP!$P1078="TH",TONGHOP!$J1078="R",TONGHOP!$K1078&lt;&gt;""),TONGHOP!$M1078,"")</f>
        <v/>
      </c>
    </row>
    <row r="1079" spans="1:16">
      <c r="A1079" s="3" t="str">
        <f>IF(AND(TONGHOP!$O1079="KTHP",TONGHOP!$P1079="LT",TONGHOP!$J1079="R",TONGHOP!$K1079&lt;&gt;""),TONGHOP!$K1079,"")</f>
        <v/>
      </c>
      <c r="B1079" s="3" t="str">
        <f>IF(AND(TONGHOP!$O1079="KTHP",TONGHOP!$P1079="LT",TONGHOP!$J1079="R",TONGHOP!$K1079&lt;&gt;""),TONGHOP!$M1079,"")</f>
        <v/>
      </c>
      <c r="C1079" s="3" t="str">
        <f>IF(AND(TONGHOP!$O1079="KTHP",TONGHOP!$P1079="TN",TONGHOP!$J1079="R",TONGHOP!$K1079&lt;&gt;""),TONGHOP!$K1079,"")</f>
        <v/>
      </c>
      <c r="D1079" s="3" t="str">
        <f>IF(AND(TONGHOP!$O1079="KTHP",TONGHOP!$P1079="TN",TONGHOP!$J1079="R",TONGHOP!$K1079&lt;&gt;""),TONGHOP!$M1079,"")</f>
        <v/>
      </c>
      <c r="E1079" s="3" t="str">
        <f>IF(AND(TONGHOP!$O1079="KTHP",TONGHOP!$P1079="VD",TONGHOP!$J1079="R",TONGHOP!$K1079&lt;&gt;""),TONGHOP!$K1079,"")</f>
        <v/>
      </c>
      <c r="F1079" s="3" t="str">
        <f>IF(AND(TONGHOP!$O1079="KTHP",TONGHOP!$P1079="VD",TONGHOP!$J1079="R",TONGHOP!$K1079&lt;&gt;""),TONGHOP!$M1079,"")</f>
        <v/>
      </c>
      <c r="G1079" s="3" t="str">
        <f>IF(AND(TONGHOP!$O1079="KTHP",TONGHOP!$P1079="TH",TONGHOP!$J1079="R",TONGHOP!$K1079&lt;&gt;""),TONGHOP!$K1079,"")</f>
        <v/>
      </c>
      <c r="H1079" s="3" t="str">
        <f>IF(AND(TONGHOP!$O1079="KTHP",TONGHOP!$P1079="TH",TONGHOP!$J1079="R",TONGHOP!$K1079&lt;&gt;""),TONGHOP!$M1079,"")</f>
        <v/>
      </c>
      <c r="I1079" s="3" t="str">
        <f>IF(AND(TONGHOP!$O1079="ThiTN",TONGHOP!$P1079="LT",TONGHOP!$J1079="R",TONGHOP!$K1079&lt;&gt;""),TONGHOP!$K1079,"")</f>
        <v/>
      </c>
      <c r="J1079" s="3" t="str">
        <f>IF(AND(TONGHOP!$O1079="ThiTN",TONGHOP!$P1079="LT",TONGHOP!$J1079="R",TONGHOP!$K1079&lt;&gt;""),TONGHOP!$M1079,"")</f>
        <v/>
      </c>
      <c r="K1079" s="3" t="str">
        <f>IF(AND(TONGHOP!$O1079="ThiTN",TONGHOP!$P1079="TN",TONGHOP!$J1079="R",TONGHOP!$K1079&lt;&gt;""),TONGHOP!$K1079,"")</f>
        <v/>
      </c>
      <c r="L1079" s="3" t="str">
        <f>IF(AND(TONGHOP!$O1079="ThiTN",TONGHOP!$P1079="TN",TONGHOP!$J1079="R",TONGHOP!$K1079&lt;&gt;""),TONGHOP!$M1079,"")</f>
        <v/>
      </c>
      <c r="M1079" s="3" t="str">
        <f>IF(AND(TONGHOP!$O1079="ThiTN",TONGHOP!$P1079="VĐ",TONGHOP!$J1079="R",TONGHOP!$K1079&lt;&gt;""),TONGHOP!$K1079,"")</f>
        <v/>
      </c>
      <c r="N1079" s="3" t="str">
        <f>IF(AND(TONGHOP!$O1079="ThiTN",TONGHOP!$P1079="VĐ",TONGHOP!$J1079="R",TONGHOP!$K1079&lt;&gt;""),TONGHOP!$M1079,"")</f>
        <v/>
      </c>
      <c r="O1079" s="3" t="str">
        <f>IF(AND(TONGHOP!$O1079="ThiTN",TONGHOP!$P1079="TH",TONGHOP!$J1079="R",TONGHOP!$K1079&lt;&gt;""),TONGHOP!$K1079,"")</f>
        <v/>
      </c>
      <c r="P1079" s="3" t="str">
        <f>IF(AND(TONGHOP!$O1079="ThiTN",TONGHOP!$P1079="TH",TONGHOP!$J1079="R",TONGHOP!$K1079&lt;&gt;""),TONGHOP!$M1079,"")</f>
        <v/>
      </c>
    </row>
    <row r="1080" spans="1:16">
      <c r="A1080" s="3" t="str">
        <f>IF(AND(TONGHOP!$O1080="KTHP",TONGHOP!$P1080="LT",TONGHOP!$J1080="R",TONGHOP!$K1080&lt;&gt;""),TONGHOP!$K1080,"")</f>
        <v/>
      </c>
      <c r="B1080" s="3" t="str">
        <f>IF(AND(TONGHOP!$O1080="KTHP",TONGHOP!$P1080="LT",TONGHOP!$J1080="R",TONGHOP!$K1080&lt;&gt;""),TONGHOP!$M1080,"")</f>
        <v/>
      </c>
      <c r="C1080" s="3" t="str">
        <f>IF(AND(TONGHOP!$O1080="KTHP",TONGHOP!$P1080="TN",TONGHOP!$J1080="R",TONGHOP!$K1080&lt;&gt;""),TONGHOP!$K1080,"")</f>
        <v/>
      </c>
      <c r="D1080" s="3" t="str">
        <f>IF(AND(TONGHOP!$O1080="KTHP",TONGHOP!$P1080="TN",TONGHOP!$J1080="R",TONGHOP!$K1080&lt;&gt;""),TONGHOP!$M1080,"")</f>
        <v/>
      </c>
      <c r="E1080" s="3" t="str">
        <f>IF(AND(TONGHOP!$O1080="KTHP",TONGHOP!$P1080="VD",TONGHOP!$J1080="R",TONGHOP!$K1080&lt;&gt;""),TONGHOP!$K1080,"")</f>
        <v/>
      </c>
      <c r="F1080" s="3" t="str">
        <f>IF(AND(TONGHOP!$O1080="KTHP",TONGHOP!$P1080="VD",TONGHOP!$J1080="R",TONGHOP!$K1080&lt;&gt;""),TONGHOP!$M1080,"")</f>
        <v/>
      </c>
      <c r="G1080" s="3" t="str">
        <f>IF(AND(TONGHOP!$O1080="KTHP",TONGHOP!$P1080="TH",TONGHOP!$J1080="R",TONGHOP!$K1080&lt;&gt;""),TONGHOP!$K1080,"")</f>
        <v/>
      </c>
      <c r="H1080" s="3" t="str">
        <f>IF(AND(TONGHOP!$O1080="KTHP",TONGHOP!$P1080="TH",TONGHOP!$J1080="R",TONGHOP!$K1080&lt;&gt;""),TONGHOP!$M1080,"")</f>
        <v/>
      </c>
      <c r="I1080" s="3" t="str">
        <f>IF(AND(TONGHOP!$O1080="ThiTN",TONGHOP!$P1080="LT",TONGHOP!$J1080="R",TONGHOP!$K1080&lt;&gt;""),TONGHOP!$K1080,"")</f>
        <v/>
      </c>
      <c r="J1080" s="3" t="str">
        <f>IF(AND(TONGHOP!$O1080="ThiTN",TONGHOP!$P1080="LT",TONGHOP!$J1080="R",TONGHOP!$K1080&lt;&gt;""),TONGHOP!$M1080,"")</f>
        <v/>
      </c>
      <c r="K1080" s="3" t="str">
        <f>IF(AND(TONGHOP!$O1080="ThiTN",TONGHOP!$P1080="TN",TONGHOP!$J1080="R",TONGHOP!$K1080&lt;&gt;""),TONGHOP!$K1080,"")</f>
        <v/>
      </c>
      <c r="L1080" s="3" t="str">
        <f>IF(AND(TONGHOP!$O1080="ThiTN",TONGHOP!$P1080="TN",TONGHOP!$J1080="R",TONGHOP!$K1080&lt;&gt;""),TONGHOP!$M1080,"")</f>
        <v/>
      </c>
      <c r="M1080" s="3" t="str">
        <f>IF(AND(TONGHOP!$O1080="ThiTN",TONGHOP!$P1080="VĐ",TONGHOP!$J1080="R",TONGHOP!$K1080&lt;&gt;""),TONGHOP!$K1080,"")</f>
        <v/>
      </c>
      <c r="N1080" s="3" t="str">
        <f>IF(AND(TONGHOP!$O1080="ThiTN",TONGHOP!$P1080="VĐ",TONGHOP!$J1080="R",TONGHOP!$K1080&lt;&gt;""),TONGHOP!$M1080,"")</f>
        <v/>
      </c>
      <c r="O1080" s="3" t="str">
        <f>IF(AND(TONGHOP!$O1080="ThiTN",TONGHOP!$P1080="TH",TONGHOP!$J1080="R",TONGHOP!$K1080&lt;&gt;""),TONGHOP!$K1080,"")</f>
        <v/>
      </c>
      <c r="P1080" s="3" t="str">
        <f>IF(AND(TONGHOP!$O1080="ThiTN",TONGHOP!$P1080="TH",TONGHOP!$J1080="R",TONGHOP!$K1080&lt;&gt;""),TONGHOP!$M1080,"")</f>
        <v/>
      </c>
    </row>
    <row r="1081" spans="1:16">
      <c r="A1081" s="3" t="str">
        <f>IF(AND(TONGHOP!$O1081="KTHP",TONGHOP!$P1081="LT",TONGHOP!$J1081="R",TONGHOP!$K1081&lt;&gt;""),TONGHOP!$K1081,"")</f>
        <v/>
      </c>
      <c r="B1081" s="3" t="str">
        <f>IF(AND(TONGHOP!$O1081="KTHP",TONGHOP!$P1081="LT",TONGHOP!$J1081="R",TONGHOP!$K1081&lt;&gt;""),TONGHOP!$M1081,"")</f>
        <v/>
      </c>
      <c r="C1081" s="3" t="str">
        <f>IF(AND(TONGHOP!$O1081="KTHP",TONGHOP!$P1081="TN",TONGHOP!$J1081="R",TONGHOP!$K1081&lt;&gt;""),TONGHOP!$K1081,"")</f>
        <v/>
      </c>
      <c r="D1081" s="3" t="str">
        <f>IF(AND(TONGHOP!$O1081="KTHP",TONGHOP!$P1081="TN",TONGHOP!$J1081="R",TONGHOP!$K1081&lt;&gt;""),TONGHOP!$M1081,"")</f>
        <v/>
      </c>
      <c r="E1081" s="3" t="str">
        <f>IF(AND(TONGHOP!$O1081="KTHP",TONGHOP!$P1081="VD",TONGHOP!$J1081="R",TONGHOP!$K1081&lt;&gt;""),TONGHOP!$K1081,"")</f>
        <v/>
      </c>
      <c r="F1081" s="3" t="str">
        <f>IF(AND(TONGHOP!$O1081="KTHP",TONGHOP!$P1081="VD",TONGHOP!$J1081="R",TONGHOP!$K1081&lt;&gt;""),TONGHOP!$M1081,"")</f>
        <v/>
      </c>
      <c r="G1081" s="3" t="str">
        <f>IF(AND(TONGHOP!$O1081="KTHP",TONGHOP!$P1081="TH",TONGHOP!$J1081="R",TONGHOP!$K1081&lt;&gt;""),TONGHOP!$K1081,"")</f>
        <v/>
      </c>
      <c r="H1081" s="3" t="str">
        <f>IF(AND(TONGHOP!$O1081="KTHP",TONGHOP!$P1081="TH",TONGHOP!$J1081="R",TONGHOP!$K1081&lt;&gt;""),TONGHOP!$M1081,"")</f>
        <v/>
      </c>
      <c r="I1081" s="3" t="str">
        <f>IF(AND(TONGHOP!$O1081="ThiTN",TONGHOP!$P1081="LT",TONGHOP!$J1081="R",TONGHOP!$K1081&lt;&gt;""),TONGHOP!$K1081,"")</f>
        <v/>
      </c>
      <c r="J1081" s="3" t="str">
        <f>IF(AND(TONGHOP!$O1081="ThiTN",TONGHOP!$P1081="LT",TONGHOP!$J1081="R",TONGHOP!$K1081&lt;&gt;""),TONGHOP!$M1081,"")</f>
        <v/>
      </c>
      <c r="K1081" s="3" t="str">
        <f>IF(AND(TONGHOP!$O1081="ThiTN",TONGHOP!$P1081="TN",TONGHOP!$J1081="R",TONGHOP!$K1081&lt;&gt;""),TONGHOP!$K1081,"")</f>
        <v/>
      </c>
      <c r="L1081" s="3" t="str">
        <f>IF(AND(TONGHOP!$O1081="ThiTN",TONGHOP!$P1081="TN",TONGHOP!$J1081="R",TONGHOP!$K1081&lt;&gt;""),TONGHOP!$M1081,"")</f>
        <v/>
      </c>
      <c r="M1081" s="3" t="str">
        <f>IF(AND(TONGHOP!$O1081="ThiTN",TONGHOP!$P1081="VĐ",TONGHOP!$J1081="R",TONGHOP!$K1081&lt;&gt;""),TONGHOP!$K1081,"")</f>
        <v/>
      </c>
      <c r="N1081" s="3" t="str">
        <f>IF(AND(TONGHOP!$O1081="ThiTN",TONGHOP!$P1081="VĐ",TONGHOP!$J1081="R",TONGHOP!$K1081&lt;&gt;""),TONGHOP!$M1081,"")</f>
        <v/>
      </c>
      <c r="O1081" s="3" t="str">
        <f>IF(AND(TONGHOP!$O1081="ThiTN",TONGHOP!$P1081="TH",TONGHOP!$J1081="R",TONGHOP!$K1081&lt;&gt;""),TONGHOP!$K1081,"")</f>
        <v/>
      </c>
      <c r="P1081" s="3" t="str">
        <f>IF(AND(TONGHOP!$O1081="ThiTN",TONGHOP!$P1081="TH",TONGHOP!$J1081="R",TONGHOP!$K1081&lt;&gt;""),TONGHOP!$M1081,"")</f>
        <v/>
      </c>
    </row>
    <row r="1082" spans="1:16">
      <c r="A1082" s="3" t="str">
        <f>IF(AND(TONGHOP!$O1082="KTHP",TONGHOP!$P1082="LT",TONGHOP!$J1082="R",TONGHOP!$K1082&lt;&gt;""),TONGHOP!$K1082,"")</f>
        <v/>
      </c>
      <c r="B1082" s="3" t="str">
        <f>IF(AND(TONGHOP!$O1082="KTHP",TONGHOP!$P1082="LT",TONGHOP!$J1082="R",TONGHOP!$K1082&lt;&gt;""),TONGHOP!$M1082,"")</f>
        <v/>
      </c>
      <c r="C1082" s="3" t="str">
        <f>IF(AND(TONGHOP!$O1082="KTHP",TONGHOP!$P1082="TN",TONGHOP!$J1082="R",TONGHOP!$K1082&lt;&gt;""),TONGHOP!$K1082,"")</f>
        <v/>
      </c>
      <c r="D1082" s="3" t="str">
        <f>IF(AND(TONGHOP!$O1082="KTHP",TONGHOP!$P1082="TN",TONGHOP!$J1082="R",TONGHOP!$K1082&lt;&gt;""),TONGHOP!$M1082,"")</f>
        <v/>
      </c>
      <c r="E1082" s="3" t="str">
        <f>IF(AND(TONGHOP!$O1082="KTHP",TONGHOP!$P1082="VD",TONGHOP!$J1082="R",TONGHOP!$K1082&lt;&gt;""),TONGHOP!$K1082,"")</f>
        <v/>
      </c>
      <c r="F1082" s="3" t="str">
        <f>IF(AND(TONGHOP!$O1082="KTHP",TONGHOP!$P1082="VD",TONGHOP!$J1082="R",TONGHOP!$K1082&lt;&gt;""),TONGHOP!$M1082,"")</f>
        <v/>
      </c>
      <c r="G1082" s="3" t="str">
        <f>IF(AND(TONGHOP!$O1082="KTHP",TONGHOP!$P1082="TH",TONGHOP!$J1082="R",TONGHOP!$K1082&lt;&gt;""),TONGHOP!$K1082,"")</f>
        <v/>
      </c>
      <c r="H1082" s="3" t="str">
        <f>IF(AND(TONGHOP!$O1082="KTHP",TONGHOP!$P1082="TH",TONGHOP!$J1082="R",TONGHOP!$K1082&lt;&gt;""),TONGHOP!$M1082,"")</f>
        <v/>
      </c>
      <c r="I1082" s="3" t="str">
        <f>IF(AND(TONGHOP!$O1082="ThiTN",TONGHOP!$P1082="LT",TONGHOP!$J1082="R",TONGHOP!$K1082&lt;&gt;""),TONGHOP!$K1082,"")</f>
        <v/>
      </c>
      <c r="J1082" s="3" t="str">
        <f>IF(AND(TONGHOP!$O1082="ThiTN",TONGHOP!$P1082="LT",TONGHOP!$J1082="R",TONGHOP!$K1082&lt;&gt;""),TONGHOP!$M1082,"")</f>
        <v/>
      </c>
      <c r="K1082" s="3" t="str">
        <f>IF(AND(TONGHOP!$O1082="ThiTN",TONGHOP!$P1082="TN",TONGHOP!$J1082="R",TONGHOP!$K1082&lt;&gt;""),TONGHOP!$K1082,"")</f>
        <v/>
      </c>
      <c r="L1082" s="3" t="str">
        <f>IF(AND(TONGHOP!$O1082="ThiTN",TONGHOP!$P1082="TN",TONGHOP!$J1082="R",TONGHOP!$K1082&lt;&gt;""),TONGHOP!$M1082,"")</f>
        <v/>
      </c>
      <c r="M1082" s="3" t="str">
        <f>IF(AND(TONGHOP!$O1082="ThiTN",TONGHOP!$P1082="VĐ",TONGHOP!$J1082="R",TONGHOP!$K1082&lt;&gt;""),TONGHOP!$K1082,"")</f>
        <v/>
      </c>
      <c r="N1082" s="3" t="str">
        <f>IF(AND(TONGHOP!$O1082="ThiTN",TONGHOP!$P1082="VĐ",TONGHOP!$J1082="R",TONGHOP!$K1082&lt;&gt;""),TONGHOP!$M1082,"")</f>
        <v/>
      </c>
      <c r="O1082" s="3" t="str">
        <f>IF(AND(TONGHOP!$O1082="ThiTN",TONGHOP!$P1082="TH",TONGHOP!$J1082="R",TONGHOP!$K1082&lt;&gt;""),TONGHOP!$K1082,"")</f>
        <v/>
      </c>
      <c r="P1082" s="3" t="str">
        <f>IF(AND(TONGHOP!$O1082="ThiTN",TONGHOP!$P1082="TH",TONGHOP!$J1082="R",TONGHOP!$K1082&lt;&gt;""),TONGHOP!$M1082,"")</f>
        <v/>
      </c>
    </row>
    <row r="1083" spans="1:16">
      <c r="A1083" s="3" t="str">
        <f>IF(AND(TONGHOP!$O1083="KTHP",TONGHOP!$P1083="LT",TONGHOP!$J1083="R",TONGHOP!$K1083&lt;&gt;""),TONGHOP!$K1083,"")</f>
        <v/>
      </c>
      <c r="B1083" s="3" t="str">
        <f>IF(AND(TONGHOP!$O1083="KTHP",TONGHOP!$P1083="LT",TONGHOP!$J1083="R",TONGHOP!$K1083&lt;&gt;""),TONGHOP!$M1083,"")</f>
        <v/>
      </c>
      <c r="C1083" s="3" t="str">
        <f>IF(AND(TONGHOP!$O1083="KTHP",TONGHOP!$P1083="TN",TONGHOP!$J1083="R",TONGHOP!$K1083&lt;&gt;""),TONGHOP!$K1083,"")</f>
        <v/>
      </c>
      <c r="D1083" s="3" t="str">
        <f>IF(AND(TONGHOP!$O1083="KTHP",TONGHOP!$P1083="TN",TONGHOP!$J1083="R",TONGHOP!$K1083&lt;&gt;""),TONGHOP!$M1083,"")</f>
        <v/>
      </c>
      <c r="E1083" s="3" t="str">
        <f>IF(AND(TONGHOP!$O1083="KTHP",TONGHOP!$P1083="VD",TONGHOP!$J1083="R",TONGHOP!$K1083&lt;&gt;""),TONGHOP!$K1083,"")</f>
        <v/>
      </c>
      <c r="F1083" s="3" t="str">
        <f>IF(AND(TONGHOP!$O1083="KTHP",TONGHOP!$P1083="VD",TONGHOP!$J1083="R",TONGHOP!$K1083&lt;&gt;""),TONGHOP!$M1083,"")</f>
        <v/>
      </c>
      <c r="G1083" s="3" t="str">
        <f>IF(AND(TONGHOP!$O1083="KTHP",TONGHOP!$P1083="TH",TONGHOP!$J1083="R",TONGHOP!$K1083&lt;&gt;""),TONGHOP!$K1083,"")</f>
        <v/>
      </c>
      <c r="H1083" s="3" t="str">
        <f>IF(AND(TONGHOP!$O1083="KTHP",TONGHOP!$P1083="TH",TONGHOP!$J1083="R",TONGHOP!$K1083&lt;&gt;""),TONGHOP!$M1083,"")</f>
        <v/>
      </c>
      <c r="I1083" s="3" t="str">
        <f>IF(AND(TONGHOP!$O1083="ThiTN",TONGHOP!$P1083="LT",TONGHOP!$J1083="R",TONGHOP!$K1083&lt;&gt;""),TONGHOP!$K1083,"")</f>
        <v/>
      </c>
      <c r="J1083" s="3" t="str">
        <f>IF(AND(TONGHOP!$O1083="ThiTN",TONGHOP!$P1083="LT",TONGHOP!$J1083="R",TONGHOP!$K1083&lt;&gt;""),TONGHOP!$M1083,"")</f>
        <v/>
      </c>
      <c r="K1083" s="3" t="str">
        <f>IF(AND(TONGHOP!$O1083="ThiTN",TONGHOP!$P1083="TN",TONGHOP!$J1083="R",TONGHOP!$K1083&lt;&gt;""),TONGHOP!$K1083,"")</f>
        <v/>
      </c>
      <c r="L1083" s="3" t="str">
        <f>IF(AND(TONGHOP!$O1083="ThiTN",TONGHOP!$P1083="TN",TONGHOP!$J1083="R",TONGHOP!$K1083&lt;&gt;""),TONGHOP!$M1083,"")</f>
        <v/>
      </c>
      <c r="M1083" s="3" t="str">
        <f>IF(AND(TONGHOP!$O1083="ThiTN",TONGHOP!$P1083="VĐ",TONGHOP!$J1083="R",TONGHOP!$K1083&lt;&gt;""),TONGHOP!$K1083,"")</f>
        <v/>
      </c>
      <c r="N1083" s="3" t="str">
        <f>IF(AND(TONGHOP!$O1083="ThiTN",TONGHOP!$P1083="VĐ",TONGHOP!$J1083="R",TONGHOP!$K1083&lt;&gt;""),TONGHOP!$M1083,"")</f>
        <v/>
      </c>
      <c r="O1083" s="3" t="str">
        <f>IF(AND(TONGHOP!$O1083="ThiTN",TONGHOP!$P1083="TH",TONGHOP!$J1083="R",TONGHOP!$K1083&lt;&gt;""),TONGHOP!$K1083,"")</f>
        <v/>
      </c>
      <c r="P1083" s="3" t="str">
        <f>IF(AND(TONGHOP!$O1083="ThiTN",TONGHOP!$P1083="TH",TONGHOP!$J1083="R",TONGHOP!$K1083&lt;&gt;""),TONGHOP!$M1083,"")</f>
        <v/>
      </c>
    </row>
    <row r="1084" spans="1:16">
      <c r="A1084" s="3" t="str">
        <f>IF(AND(TONGHOP!$O1084="KTHP",TONGHOP!$P1084="LT",TONGHOP!$J1084="R",TONGHOP!$K1084&lt;&gt;""),TONGHOP!$K1084,"")</f>
        <v/>
      </c>
      <c r="B1084" s="3" t="str">
        <f>IF(AND(TONGHOP!$O1084="KTHP",TONGHOP!$P1084="LT",TONGHOP!$J1084="R",TONGHOP!$K1084&lt;&gt;""),TONGHOP!$M1084,"")</f>
        <v/>
      </c>
      <c r="C1084" s="3" t="str">
        <f>IF(AND(TONGHOP!$O1084="KTHP",TONGHOP!$P1084="TN",TONGHOP!$J1084="R",TONGHOP!$K1084&lt;&gt;""),TONGHOP!$K1084,"")</f>
        <v/>
      </c>
      <c r="D1084" s="3" t="str">
        <f>IF(AND(TONGHOP!$O1084="KTHP",TONGHOP!$P1084="TN",TONGHOP!$J1084="R",TONGHOP!$K1084&lt;&gt;""),TONGHOP!$M1084,"")</f>
        <v/>
      </c>
      <c r="E1084" s="3" t="str">
        <f>IF(AND(TONGHOP!$O1084="KTHP",TONGHOP!$P1084="VD",TONGHOP!$J1084="R",TONGHOP!$K1084&lt;&gt;""),TONGHOP!$K1084,"")</f>
        <v/>
      </c>
      <c r="F1084" s="3" t="str">
        <f>IF(AND(TONGHOP!$O1084="KTHP",TONGHOP!$P1084="VD",TONGHOP!$J1084="R",TONGHOP!$K1084&lt;&gt;""),TONGHOP!$M1084,"")</f>
        <v/>
      </c>
      <c r="G1084" s="3" t="str">
        <f>IF(AND(TONGHOP!$O1084="KTHP",TONGHOP!$P1084="TH",TONGHOP!$J1084="R",TONGHOP!$K1084&lt;&gt;""),TONGHOP!$K1084,"")</f>
        <v/>
      </c>
      <c r="H1084" s="3" t="str">
        <f>IF(AND(TONGHOP!$O1084="KTHP",TONGHOP!$P1084="TH",TONGHOP!$J1084="R",TONGHOP!$K1084&lt;&gt;""),TONGHOP!$M1084,"")</f>
        <v/>
      </c>
      <c r="I1084" s="3" t="str">
        <f>IF(AND(TONGHOP!$O1084="ThiTN",TONGHOP!$P1084="LT",TONGHOP!$J1084="R",TONGHOP!$K1084&lt;&gt;""),TONGHOP!$K1084,"")</f>
        <v/>
      </c>
      <c r="J1084" s="3" t="str">
        <f>IF(AND(TONGHOP!$O1084="ThiTN",TONGHOP!$P1084="LT",TONGHOP!$J1084="R",TONGHOP!$K1084&lt;&gt;""),TONGHOP!$M1084,"")</f>
        <v/>
      </c>
      <c r="K1084" s="3" t="str">
        <f>IF(AND(TONGHOP!$O1084="ThiTN",TONGHOP!$P1084="TN",TONGHOP!$J1084="R",TONGHOP!$K1084&lt;&gt;""),TONGHOP!$K1084,"")</f>
        <v/>
      </c>
      <c r="L1084" s="3" t="str">
        <f>IF(AND(TONGHOP!$O1084="ThiTN",TONGHOP!$P1084="TN",TONGHOP!$J1084="R",TONGHOP!$K1084&lt;&gt;""),TONGHOP!$M1084,"")</f>
        <v/>
      </c>
      <c r="M1084" s="3" t="str">
        <f>IF(AND(TONGHOP!$O1084="ThiTN",TONGHOP!$P1084="VĐ",TONGHOP!$J1084="R",TONGHOP!$K1084&lt;&gt;""),TONGHOP!$K1084,"")</f>
        <v/>
      </c>
      <c r="N1084" s="3" t="str">
        <f>IF(AND(TONGHOP!$O1084="ThiTN",TONGHOP!$P1084="VĐ",TONGHOP!$J1084="R",TONGHOP!$K1084&lt;&gt;""),TONGHOP!$M1084,"")</f>
        <v/>
      </c>
      <c r="O1084" s="3" t="str">
        <f>IF(AND(TONGHOP!$O1084="ThiTN",TONGHOP!$P1084="TH",TONGHOP!$J1084="R",TONGHOP!$K1084&lt;&gt;""),TONGHOP!$K1084,"")</f>
        <v/>
      </c>
      <c r="P1084" s="3" t="str">
        <f>IF(AND(TONGHOP!$O1084="ThiTN",TONGHOP!$P1084="TH",TONGHOP!$J1084="R",TONGHOP!$K1084&lt;&gt;""),TONGHOP!$M1084,"")</f>
        <v/>
      </c>
    </row>
    <row r="1085" spans="1:16">
      <c r="A1085" s="3" t="str">
        <f>IF(AND(TONGHOP!$O1085="KTHP",TONGHOP!$P1085="LT",TONGHOP!$J1085="R",TONGHOP!$K1085&lt;&gt;""),TONGHOP!$K1085,"")</f>
        <v/>
      </c>
      <c r="B1085" s="3" t="str">
        <f>IF(AND(TONGHOP!$O1085="KTHP",TONGHOP!$P1085="LT",TONGHOP!$J1085="R",TONGHOP!$K1085&lt;&gt;""),TONGHOP!$M1085,"")</f>
        <v/>
      </c>
      <c r="C1085" s="3" t="str">
        <f>IF(AND(TONGHOP!$O1085="KTHP",TONGHOP!$P1085="TN",TONGHOP!$J1085="R",TONGHOP!$K1085&lt;&gt;""),TONGHOP!$K1085,"")</f>
        <v/>
      </c>
      <c r="D1085" s="3" t="str">
        <f>IF(AND(TONGHOP!$O1085="KTHP",TONGHOP!$P1085="TN",TONGHOP!$J1085="R",TONGHOP!$K1085&lt;&gt;""),TONGHOP!$M1085,"")</f>
        <v/>
      </c>
      <c r="E1085" s="3" t="str">
        <f>IF(AND(TONGHOP!$O1085="KTHP",TONGHOP!$P1085="VD",TONGHOP!$J1085="R",TONGHOP!$K1085&lt;&gt;""),TONGHOP!$K1085,"")</f>
        <v/>
      </c>
      <c r="F1085" s="3" t="str">
        <f>IF(AND(TONGHOP!$O1085="KTHP",TONGHOP!$P1085="VD",TONGHOP!$J1085="R",TONGHOP!$K1085&lt;&gt;""),TONGHOP!$M1085,"")</f>
        <v/>
      </c>
      <c r="G1085" s="3" t="str">
        <f>IF(AND(TONGHOP!$O1085="KTHP",TONGHOP!$P1085="TH",TONGHOP!$J1085="R",TONGHOP!$K1085&lt;&gt;""),TONGHOP!$K1085,"")</f>
        <v/>
      </c>
      <c r="H1085" s="3" t="str">
        <f>IF(AND(TONGHOP!$O1085="KTHP",TONGHOP!$P1085="TH",TONGHOP!$J1085="R",TONGHOP!$K1085&lt;&gt;""),TONGHOP!$M1085,"")</f>
        <v/>
      </c>
      <c r="I1085" s="3" t="str">
        <f>IF(AND(TONGHOP!$O1085="ThiTN",TONGHOP!$P1085="LT",TONGHOP!$J1085="R",TONGHOP!$K1085&lt;&gt;""),TONGHOP!$K1085,"")</f>
        <v/>
      </c>
      <c r="J1085" s="3" t="str">
        <f>IF(AND(TONGHOP!$O1085="ThiTN",TONGHOP!$P1085="LT",TONGHOP!$J1085="R",TONGHOP!$K1085&lt;&gt;""),TONGHOP!$M1085,"")</f>
        <v/>
      </c>
      <c r="K1085" s="3" t="str">
        <f>IF(AND(TONGHOP!$O1085="ThiTN",TONGHOP!$P1085="TN",TONGHOP!$J1085="R",TONGHOP!$K1085&lt;&gt;""),TONGHOP!$K1085,"")</f>
        <v/>
      </c>
      <c r="L1085" s="3" t="str">
        <f>IF(AND(TONGHOP!$O1085="ThiTN",TONGHOP!$P1085="TN",TONGHOP!$J1085="R",TONGHOP!$K1085&lt;&gt;""),TONGHOP!$M1085,"")</f>
        <v/>
      </c>
      <c r="M1085" s="3" t="str">
        <f>IF(AND(TONGHOP!$O1085="ThiTN",TONGHOP!$P1085="VĐ",TONGHOP!$J1085="R",TONGHOP!$K1085&lt;&gt;""),TONGHOP!$K1085,"")</f>
        <v/>
      </c>
      <c r="N1085" s="3" t="str">
        <f>IF(AND(TONGHOP!$O1085="ThiTN",TONGHOP!$P1085="VĐ",TONGHOP!$J1085="R",TONGHOP!$K1085&lt;&gt;""),TONGHOP!$M1085,"")</f>
        <v/>
      </c>
      <c r="O1085" s="3" t="str">
        <f>IF(AND(TONGHOP!$O1085="ThiTN",TONGHOP!$P1085="TH",TONGHOP!$J1085="R",TONGHOP!$K1085&lt;&gt;""),TONGHOP!$K1085,"")</f>
        <v/>
      </c>
      <c r="P1085" s="3" t="str">
        <f>IF(AND(TONGHOP!$O1085="ThiTN",TONGHOP!$P1085="TH",TONGHOP!$J1085="R",TONGHOP!$K1085&lt;&gt;""),TONGHOP!$M1085,"")</f>
        <v/>
      </c>
    </row>
    <row r="1086" spans="1:16">
      <c r="A1086" s="3" t="str">
        <f>IF(AND(TONGHOP!$O1086="KTHP",TONGHOP!$P1086="LT",TONGHOP!$J1086="R",TONGHOP!$K1086&lt;&gt;""),TONGHOP!$K1086,"")</f>
        <v/>
      </c>
      <c r="B1086" s="3" t="str">
        <f>IF(AND(TONGHOP!$O1086="KTHP",TONGHOP!$P1086="LT",TONGHOP!$J1086="R",TONGHOP!$K1086&lt;&gt;""),TONGHOP!$M1086,"")</f>
        <v/>
      </c>
      <c r="C1086" s="3" t="str">
        <f>IF(AND(TONGHOP!$O1086="KTHP",TONGHOP!$P1086="TN",TONGHOP!$J1086="R",TONGHOP!$K1086&lt;&gt;""),TONGHOP!$K1086,"")</f>
        <v/>
      </c>
      <c r="D1086" s="3" t="str">
        <f>IF(AND(TONGHOP!$O1086="KTHP",TONGHOP!$P1086="TN",TONGHOP!$J1086="R",TONGHOP!$K1086&lt;&gt;""),TONGHOP!$M1086,"")</f>
        <v/>
      </c>
      <c r="E1086" s="3" t="str">
        <f>IF(AND(TONGHOP!$O1086="KTHP",TONGHOP!$P1086="VD",TONGHOP!$J1086="R",TONGHOP!$K1086&lt;&gt;""),TONGHOP!$K1086,"")</f>
        <v/>
      </c>
      <c r="F1086" s="3" t="str">
        <f>IF(AND(TONGHOP!$O1086="KTHP",TONGHOP!$P1086="VD",TONGHOP!$J1086="R",TONGHOP!$K1086&lt;&gt;""),TONGHOP!$M1086,"")</f>
        <v/>
      </c>
      <c r="G1086" s="3" t="str">
        <f>IF(AND(TONGHOP!$O1086="KTHP",TONGHOP!$P1086="TH",TONGHOP!$J1086="R",TONGHOP!$K1086&lt;&gt;""),TONGHOP!$K1086,"")</f>
        <v/>
      </c>
      <c r="H1086" s="3" t="str">
        <f>IF(AND(TONGHOP!$O1086="KTHP",TONGHOP!$P1086="TH",TONGHOP!$J1086="R",TONGHOP!$K1086&lt;&gt;""),TONGHOP!$M1086,"")</f>
        <v/>
      </c>
      <c r="I1086" s="3" t="str">
        <f>IF(AND(TONGHOP!$O1086="ThiTN",TONGHOP!$P1086="LT",TONGHOP!$J1086="R",TONGHOP!$K1086&lt;&gt;""),TONGHOP!$K1086,"")</f>
        <v/>
      </c>
      <c r="J1086" s="3" t="str">
        <f>IF(AND(TONGHOP!$O1086="ThiTN",TONGHOP!$P1086="LT",TONGHOP!$J1086="R",TONGHOP!$K1086&lt;&gt;""),TONGHOP!$M1086,"")</f>
        <v/>
      </c>
      <c r="K1086" s="3" t="str">
        <f>IF(AND(TONGHOP!$O1086="ThiTN",TONGHOP!$P1086="TN",TONGHOP!$J1086="R",TONGHOP!$K1086&lt;&gt;""),TONGHOP!$K1086,"")</f>
        <v/>
      </c>
      <c r="L1086" s="3" t="str">
        <f>IF(AND(TONGHOP!$O1086="ThiTN",TONGHOP!$P1086="TN",TONGHOP!$J1086="R",TONGHOP!$K1086&lt;&gt;""),TONGHOP!$M1086,"")</f>
        <v/>
      </c>
      <c r="M1086" s="3" t="str">
        <f>IF(AND(TONGHOP!$O1086="ThiTN",TONGHOP!$P1086="VĐ",TONGHOP!$J1086="R",TONGHOP!$K1086&lt;&gt;""),TONGHOP!$K1086,"")</f>
        <v/>
      </c>
      <c r="N1086" s="3" t="str">
        <f>IF(AND(TONGHOP!$O1086="ThiTN",TONGHOP!$P1086="VĐ",TONGHOP!$J1086="R",TONGHOP!$K1086&lt;&gt;""),TONGHOP!$M1086,"")</f>
        <v/>
      </c>
      <c r="O1086" s="3" t="str">
        <f>IF(AND(TONGHOP!$O1086="ThiTN",TONGHOP!$P1086="TH",TONGHOP!$J1086="R",TONGHOP!$K1086&lt;&gt;""),TONGHOP!$K1086,"")</f>
        <v/>
      </c>
      <c r="P1086" s="3" t="str">
        <f>IF(AND(TONGHOP!$O1086="ThiTN",TONGHOP!$P1086="TH",TONGHOP!$J1086="R",TONGHOP!$K1086&lt;&gt;""),TONGHOP!$M1086,"")</f>
        <v/>
      </c>
    </row>
    <row r="1087" spans="1:16">
      <c r="A1087" s="3" t="str">
        <f>IF(AND(TONGHOP!$O1087="KTHP",TONGHOP!$P1087="LT",TONGHOP!$J1087="R",TONGHOP!$K1087&lt;&gt;""),TONGHOP!$K1087,"")</f>
        <v/>
      </c>
      <c r="B1087" s="3" t="str">
        <f>IF(AND(TONGHOP!$O1087="KTHP",TONGHOP!$P1087="LT",TONGHOP!$J1087="R",TONGHOP!$K1087&lt;&gt;""),TONGHOP!$M1087,"")</f>
        <v/>
      </c>
      <c r="C1087" s="3" t="str">
        <f>IF(AND(TONGHOP!$O1087="KTHP",TONGHOP!$P1087="TN",TONGHOP!$J1087="R",TONGHOP!$K1087&lt;&gt;""),TONGHOP!$K1087,"")</f>
        <v/>
      </c>
      <c r="D1087" s="3" t="str">
        <f>IF(AND(TONGHOP!$O1087="KTHP",TONGHOP!$P1087="TN",TONGHOP!$J1087="R",TONGHOP!$K1087&lt;&gt;""),TONGHOP!$M1087,"")</f>
        <v/>
      </c>
      <c r="E1087" s="3" t="str">
        <f>IF(AND(TONGHOP!$O1087="KTHP",TONGHOP!$P1087="VD",TONGHOP!$J1087="R",TONGHOP!$K1087&lt;&gt;""),TONGHOP!$K1087,"")</f>
        <v/>
      </c>
      <c r="F1087" s="3" t="str">
        <f>IF(AND(TONGHOP!$O1087="KTHP",TONGHOP!$P1087="VD",TONGHOP!$J1087="R",TONGHOP!$K1087&lt;&gt;""),TONGHOP!$M1087,"")</f>
        <v/>
      </c>
      <c r="G1087" s="3" t="str">
        <f>IF(AND(TONGHOP!$O1087="KTHP",TONGHOP!$P1087="TH",TONGHOP!$J1087="R",TONGHOP!$K1087&lt;&gt;""),TONGHOP!$K1087,"")</f>
        <v/>
      </c>
      <c r="H1087" s="3" t="str">
        <f>IF(AND(TONGHOP!$O1087="KTHP",TONGHOP!$P1087="TH",TONGHOP!$J1087="R",TONGHOP!$K1087&lt;&gt;""),TONGHOP!$M1087,"")</f>
        <v/>
      </c>
      <c r="I1087" s="3" t="str">
        <f>IF(AND(TONGHOP!$O1087="ThiTN",TONGHOP!$P1087="LT",TONGHOP!$J1087="R",TONGHOP!$K1087&lt;&gt;""),TONGHOP!$K1087,"")</f>
        <v/>
      </c>
      <c r="J1087" s="3" t="str">
        <f>IF(AND(TONGHOP!$O1087="ThiTN",TONGHOP!$P1087="LT",TONGHOP!$J1087="R",TONGHOP!$K1087&lt;&gt;""),TONGHOP!$M1087,"")</f>
        <v/>
      </c>
      <c r="K1087" s="3" t="str">
        <f>IF(AND(TONGHOP!$O1087="ThiTN",TONGHOP!$P1087="TN",TONGHOP!$J1087="R",TONGHOP!$K1087&lt;&gt;""),TONGHOP!$K1087,"")</f>
        <v/>
      </c>
      <c r="L1087" s="3" t="str">
        <f>IF(AND(TONGHOP!$O1087="ThiTN",TONGHOP!$P1087="TN",TONGHOP!$J1087="R",TONGHOP!$K1087&lt;&gt;""),TONGHOP!$M1087,"")</f>
        <v/>
      </c>
      <c r="M1087" s="3" t="str">
        <f>IF(AND(TONGHOP!$O1087="ThiTN",TONGHOP!$P1087="VĐ",TONGHOP!$J1087="R",TONGHOP!$K1087&lt;&gt;""),TONGHOP!$K1087,"")</f>
        <v/>
      </c>
      <c r="N1087" s="3" t="str">
        <f>IF(AND(TONGHOP!$O1087="ThiTN",TONGHOP!$P1087="VĐ",TONGHOP!$J1087="R",TONGHOP!$K1087&lt;&gt;""),TONGHOP!$M1087,"")</f>
        <v/>
      </c>
      <c r="O1087" s="3" t="str">
        <f>IF(AND(TONGHOP!$O1087="ThiTN",TONGHOP!$P1087="TH",TONGHOP!$J1087="R",TONGHOP!$K1087&lt;&gt;""),TONGHOP!$K1087,"")</f>
        <v/>
      </c>
      <c r="P1087" s="3" t="str">
        <f>IF(AND(TONGHOP!$O1087="ThiTN",TONGHOP!$P1087="TH",TONGHOP!$J1087="R",TONGHOP!$K1087&lt;&gt;""),TONGHOP!$M1087,"")</f>
        <v/>
      </c>
    </row>
    <row r="1088" spans="1:16">
      <c r="A1088" s="3" t="str">
        <f>IF(AND(TONGHOP!$O1088="KTHP",TONGHOP!$P1088="LT",TONGHOP!$J1088="R",TONGHOP!$K1088&lt;&gt;""),TONGHOP!$K1088,"")</f>
        <v/>
      </c>
      <c r="B1088" s="3" t="str">
        <f>IF(AND(TONGHOP!$O1088="KTHP",TONGHOP!$P1088="LT",TONGHOP!$J1088="R",TONGHOP!$K1088&lt;&gt;""),TONGHOP!$M1088,"")</f>
        <v/>
      </c>
      <c r="C1088" s="3" t="str">
        <f>IF(AND(TONGHOP!$O1088="KTHP",TONGHOP!$P1088="TN",TONGHOP!$J1088="R",TONGHOP!$K1088&lt;&gt;""),TONGHOP!$K1088,"")</f>
        <v/>
      </c>
      <c r="D1088" s="3" t="str">
        <f>IF(AND(TONGHOP!$O1088="KTHP",TONGHOP!$P1088="TN",TONGHOP!$J1088="R",TONGHOP!$K1088&lt;&gt;""),TONGHOP!$M1088,"")</f>
        <v/>
      </c>
      <c r="E1088" s="3" t="str">
        <f>IF(AND(TONGHOP!$O1088="KTHP",TONGHOP!$P1088="VD",TONGHOP!$J1088="R",TONGHOP!$K1088&lt;&gt;""),TONGHOP!$K1088,"")</f>
        <v/>
      </c>
      <c r="F1088" s="3" t="str">
        <f>IF(AND(TONGHOP!$O1088="KTHP",TONGHOP!$P1088="VD",TONGHOP!$J1088="R",TONGHOP!$K1088&lt;&gt;""),TONGHOP!$M1088,"")</f>
        <v/>
      </c>
      <c r="G1088" s="3" t="str">
        <f>IF(AND(TONGHOP!$O1088="KTHP",TONGHOP!$P1088="TH",TONGHOP!$J1088="R",TONGHOP!$K1088&lt;&gt;""),TONGHOP!$K1088,"")</f>
        <v/>
      </c>
      <c r="H1088" s="3" t="str">
        <f>IF(AND(TONGHOP!$O1088="KTHP",TONGHOP!$P1088="TH",TONGHOP!$J1088="R",TONGHOP!$K1088&lt;&gt;""),TONGHOP!$M1088,"")</f>
        <v/>
      </c>
      <c r="I1088" s="3" t="str">
        <f>IF(AND(TONGHOP!$O1088="ThiTN",TONGHOP!$P1088="LT",TONGHOP!$J1088="R",TONGHOP!$K1088&lt;&gt;""),TONGHOP!$K1088,"")</f>
        <v/>
      </c>
      <c r="J1088" s="3" t="str">
        <f>IF(AND(TONGHOP!$O1088="ThiTN",TONGHOP!$P1088="LT",TONGHOP!$J1088="R",TONGHOP!$K1088&lt;&gt;""),TONGHOP!$M1088,"")</f>
        <v/>
      </c>
      <c r="K1088" s="3" t="str">
        <f>IF(AND(TONGHOP!$O1088="ThiTN",TONGHOP!$P1088="TN",TONGHOP!$J1088="R",TONGHOP!$K1088&lt;&gt;""),TONGHOP!$K1088,"")</f>
        <v/>
      </c>
      <c r="L1088" s="3" t="str">
        <f>IF(AND(TONGHOP!$O1088="ThiTN",TONGHOP!$P1088="TN",TONGHOP!$J1088="R",TONGHOP!$K1088&lt;&gt;""),TONGHOP!$M1088,"")</f>
        <v/>
      </c>
      <c r="M1088" s="3" t="str">
        <f>IF(AND(TONGHOP!$O1088="ThiTN",TONGHOP!$P1088="VĐ",TONGHOP!$J1088="R",TONGHOP!$K1088&lt;&gt;""),TONGHOP!$K1088,"")</f>
        <v/>
      </c>
      <c r="N1088" s="3" t="str">
        <f>IF(AND(TONGHOP!$O1088="ThiTN",TONGHOP!$P1088="VĐ",TONGHOP!$J1088="R",TONGHOP!$K1088&lt;&gt;""),TONGHOP!$M1088,"")</f>
        <v/>
      </c>
      <c r="O1088" s="3" t="str">
        <f>IF(AND(TONGHOP!$O1088="ThiTN",TONGHOP!$P1088="TH",TONGHOP!$J1088="R",TONGHOP!$K1088&lt;&gt;""),TONGHOP!$K1088,"")</f>
        <v/>
      </c>
      <c r="P1088" s="3" t="str">
        <f>IF(AND(TONGHOP!$O1088="ThiTN",TONGHOP!$P1088="TH",TONGHOP!$J1088="R",TONGHOP!$K1088&lt;&gt;""),TONGHOP!$M1088,"")</f>
        <v/>
      </c>
    </row>
    <row r="1089" spans="1:16">
      <c r="A1089" s="3" t="str">
        <f>IF(AND(TONGHOP!$O1089="KTHP",TONGHOP!$P1089="LT",TONGHOP!$J1089="R",TONGHOP!$K1089&lt;&gt;""),TONGHOP!$K1089,"")</f>
        <v/>
      </c>
      <c r="B1089" s="3" t="str">
        <f>IF(AND(TONGHOP!$O1089="KTHP",TONGHOP!$P1089="LT",TONGHOP!$J1089="R",TONGHOP!$K1089&lt;&gt;""),TONGHOP!$M1089,"")</f>
        <v/>
      </c>
      <c r="C1089" s="3" t="str">
        <f>IF(AND(TONGHOP!$O1089="KTHP",TONGHOP!$P1089="TN",TONGHOP!$J1089="R",TONGHOP!$K1089&lt;&gt;""),TONGHOP!$K1089,"")</f>
        <v/>
      </c>
      <c r="D1089" s="3" t="str">
        <f>IF(AND(TONGHOP!$O1089="KTHP",TONGHOP!$P1089="TN",TONGHOP!$J1089="R",TONGHOP!$K1089&lt;&gt;""),TONGHOP!$M1089,"")</f>
        <v/>
      </c>
      <c r="E1089" s="3" t="str">
        <f>IF(AND(TONGHOP!$O1089="KTHP",TONGHOP!$P1089="VD",TONGHOP!$J1089="R",TONGHOP!$K1089&lt;&gt;""),TONGHOP!$K1089,"")</f>
        <v/>
      </c>
      <c r="F1089" s="3" t="str">
        <f>IF(AND(TONGHOP!$O1089="KTHP",TONGHOP!$P1089="VD",TONGHOP!$J1089="R",TONGHOP!$K1089&lt;&gt;""),TONGHOP!$M1089,"")</f>
        <v/>
      </c>
      <c r="G1089" s="3" t="str">
        <f>IF(AND(TONGHOP!$O1089="KTHP",TONGHOP!$P1089="TH",TONGHOP!$J1089="R",TONGHOP!$K1089&lt;&gt;""),TONGHOP!$K1089,"")</f>
        <v/>
      </c>
      <c r="H1089" s="3" t="str">
        <f>IF(AND(TONGHOP!$O1089="KTHP",TONGHOP!$P1089="TH",TONGHOP!$J1089="R",TONGHOP!$K1089&lt;&gt;""),TONGHOP!$M1089,"")</f>
        <v/>
      </c>
      <c r="I1089" s="3" t="str">
        <f>IF(AND(TONGHOP!$O1089="ThiTN",TONGHOP!$P1089="LT",TONGHOP!$J1089="R",TONGHOP!$K1089&lt;&gt;""),TONGHOP!$K1089,"")</f>
        <v/>
      </c>
      <c r="J1089" s="3" t="str">
        <f>IF(AND(TONGHOP!$O1089="ThiTN",TONGHOP!$P1089="LT",TONGHOP!$J1089="R",TONGHOP!$K1089&lt;&gt;""),TONGHOP!$M1089,"")</f>
        <v/>
      </c>
      <c r="K1089" s="3" t="str">
        <f>IF(AND(TONGHOP!$O1089="ThiTN",TONGHOP!$P1089="TN",TONGHOP!$J1089="R",TONGHOP!$K1089&lt;&gt;""),TONGHOP!$K1089,"")</f>
        <v/>
      </c>
      <c r="L1089" s="3" t="str">
        <f>IF(AND(TONGHOP!$O1089="ThiTN",TONGHOP!$P1089="TN",TONGHOP!$J1089="R",TONGHOP!$K1089&lt;&gt;""),TONGHOP!$M1089,"")</f>
        <v/>
      </c>
      <c r="M1089" s="3" t="str">
        <f>IF(AND(TONGHOP!$O1089="ThiTN",TONGHOP!$P1089="VĐ",TONGHOP!$J1089="R",TONGHOP!$K1089&lt;&gt;""),TONGHOP!$K1089,"")</f>
        <v/>
      </c>
      <c r="N1089" s="3" t="str">
        <f>IF(AND(TONGHOP!$O1089="ThiTN",TONGHOP!$P1089="VĐ",TONGHOP!$J1089="R",TONGHOP!$K1089&lt;&gt;""),TONGHOP!$M1089,"")</f>
        <v/>
      </c>
      <c r="O1089" s="3" t="str">
        <f>IF(AND(TONGHOP!$O1089="ThiTN",TONGHOP!$P1089="TH",TONGHOP!$J1089="R",TONGHOP!$K1089&lt;&gt;""),TONGHOP!$K1089,"")</f>
        <v/>
      </c>
      <c r="P1089" s="3" t="str">
        <f>IF(AND(TONGHOP!$O1089="ThiTN",TONGHOP!$P1089="TH",TONGHOP!$J1089="R",TONGHOP!$K1089&lt;&gt;""),TONGHOP!$M1089,"")</f>
        <v/>
      </c>
    </row>
    <row r="1090" spans="1:16">
      <c r="A1090" s="3" t="str">
        <f>IF(AND(TONGHOP!$O1090="KTHP",TONGHOP!$P1090="LT",TONGHOP!$J1090="R",TONGHOP!$K1090&lt;&gt;""),TONGHOP!$K1090,"")</f>
        <v/>
      </c>
      <c r="B1090" s="3" t="str">
        <f>IF(AND(TONGHOP!$O1090="KTHP",TONGHOP!$P1090="LT",TONGHOP!$J1090="R",TONGHOP!$K1090&lt;&gt;""),TONGHOP!$M1090,"")</f>
        <v/>
      </c>
      <c r="C1090" s="3" t="str">
        <f>IF(AND(TONGHOP!$O1090="KTHP",TONGHOP!$P1090="TN",TONGHOP!$J1090="R",TONGHOP!$K1090&lt;&gt;""),TONGHOP!$K1090,"")</f>
        <v/>
      </c>
      <c r="D1090" s="3" t="str">
        <f>IF(AND(TONGHOP!$O1090="KTHP",TONGHOP!$P1090="TN",TONGHOP!$J1090="R",TONGHOP!$K1090&lt;&gt;""),TONGHOP!$M1090,"")</f>
        <v/>
      </c>
      <c r="E1090" s="3" t="str">
        <f>IF(AND(TONGHOP!$O1090="KTHP",TONGHOP!$P1090="VD",TONGHOP!$J1090="R",TONGHOP!$K1090&lt;&gt;""),TONGHOP!$K1090,"")</f>
        <v/>
      </c>
      <c r="F1090" s="3" t="str">
        <f>IF(AND(TONGHOP!$O1090="KTHP",TONGHOP!$P1090="VD",TONGHOP!$J1090="R",TONGHOP!$K1090&lt;&gt;""),TONGHOP!$M1090,"")</f>
        <v/>
      </c>
      <c r="G1090" s="3" t="str">
        <f>IF(AND(TONGHOP!$O1090="KTHP",TONGHOP!$P1090="TH",TONGHOP!$J1090="R",TONGHOP!$K1090&lt;&gt;""),TONGHOP!$K1090,"")</f>
        <v/>
      </c>
      <c r="H1090" s="3" t="str">
        <f>IF(AND(TONGHOP!$O1090="KTHP",TONGHOP!$P1090="TH",TONGHOP!$J1090="R",TONGHOP!$K1090&lt;&gt;""),TONGHOP!$M1090,"")</f>
        <v/>
      </c>
      <c r="I1090" s="3" t="str">
        <f>IF(AND(TONGHOP!$O1090="ThiTN",TONGHOP!$P1090="LT",TONGHOP!$J1090="R",TONGHOP!$K1090&lt;&gt;""),TONGHOP!$K1090,"")</f>
        <v/>
      </c>
      <c r="J1090" s="3" t="str">
        <f>IF(AND(TONGHOP!$O1090="ThiTN",TONGHOP!$P1090="LT",TONGHOP!$J1090="R",TONGHOP!$K1090&lt;&gt;""),TONGHOP!$M1090,"")</f>
        <v/>
      </c>
      <c r="K1090" s="3" t="str">
        <f>IF(AND(TONGHOP!$O1090="ThiTN",TONGHOP!$P1090="TN",TONGHOP!$J1090="R",TONGHOP!$K1090&lt;&gt;""),TONGHOP!$K1090,"")</f>
        <v/>
      </c>
      <c r="L1090" s="3" t="str">
        <f>IF(AND(TONGHOP!$O1090="ThiTN",TONGHOP!$P1090="TN",TONGHOP!$J1090="R",TONGHOP!$K1090&lt;&gt;""),TONGHOP!$M1090,"")</f>
        <v/>
      </c>
      <c r="M1090" s="3" t="str">
        <f>IF(AND(TONGHOP!$O1090="ThiTN",TONGHOP!$P1090="VĐ",TONGHOP!$J1090="R",TONGHOP!$K1090&lt;&gt;""),TONGHOP!$K1090,"")</f>
        <v/>
      </c>
      <c r="N1090" s="3" t="str">
        <f>IF(AND(TONGHOP!$O1090="ThiTN",TONGHOP!$P1090="VĐ",TONGHOP!$J1090="R",TONGHOP!$K1090&lt;&gt;""),TONGHOP!$M1090,"")</f>
        <v/>
      </c>
      <c r="O1090" s="3" t="str">
        <f>IF(AND(TONGHOP!$O1090="ThiTN",TONGHOP!$P1090="TH",TONGHOP!$J1090="R",TONGHOP!$K1090&lt;&gt;""),TONGHOP!$K1090,"")</f>
        <v/>
      </c>
      <c r="P1090" s="3" t="str">
        <f>IF(AND(TONGHOP!$O1090="ThiTN",TONGHOP!$P1090="TH",TONGHOP!$J1090="R",TONGHOP!$K1090&lt;&gt;""),TONGHOP!$M1090,"")</f>
        <v/>
      </c>
    </row>
    <row r="1091" spans="1:16">
      <c r="A1091" s="3" t="str">
        <f>IF(AND(TONGHOP!$O1091="KTHP",TONGHOP!$P1091="LT",TONGHOP!$J1091="R",TONGHOP!$K1091&lt;&gt;""),TONGHOP!$K1091,"")</f>
        <v/>
      </c>
      <c r="B1091" s="3" t="str">
        <f>IF(AND(TONGHOP!$O1091="KTHP",TONGHOP!$P1091="LT",TONGHOP!$J1091="R",TONGHOP!$K1091&lt;&gt;""),TONGHOP!$M1091,"")</f>
        <v/>
      </c>
      <c r="C1091" s="3" t="str">
        <f>IF(AND(TONGHOP!$O1091="KTHP",TONGHOP!$P1091="TN",TONGHOP!$J1091="R",TONGHOP!$K1091&lt;&gt;""),TONGHOP!$K1091,"")</f>
        <v/>
      </c>
      <c r="D1091" s="3" t="str">
        <f>IF(AND(TONGHOP!$O1091="KTHP",TONGHOP!$P1091="TN",TONGHOP!$J1091="R",TONGHOP!$K1091&lt;&gt;""),TONGHOP!$M1091,"")</f>
        <v/>
      </c>
      <c r="E1091" s="3" t="str">
        <f>IF(AND(TONGHOP!$O1091="KTHP",TONGHOP!$P1091="VD",TONGHOP!$J1091="R",TONGHOP!$K1091&lt;&gt;""),TONGHOP!$K1091,"")</f>
        <v/>
      </c>
      <c r="F1091" s="3" t="str">
        <f>IF(AND(TONGHOP!$O1091="KTHP",TONGHOP!$P1091="VD",TONGHOP!$J1091="R",TONGHOP!$K1091&lt;&gt;""),TONGHOP!$M1091,"")</f>
        <v/>
      </c>
      <c r="G1091" s="3" t="str">
        <f>IF(AND(TONGHOP!$O1091="KTHP",TONGHOP!$P1091="TH",TONGHOP!$J1091="R",TONGHOP!$K1091&lt;&gt;""),TONGHOP!$K1091,"")</f>
        <v/>
      </c>
      <c r="H1091" s="3" t="str">
        <f>IF(AND(TONGHOP!$O1091="KTHP",TONGHOP!$P1091="TH",TONGHOP!$J1091="R",TONGHOP!$K1091&lt;&gt;""),TONGHOP!$M1091,"")</f>
        <v/>
      </c>
      <c r="I1091" s="3" t="str">
        <f>IF(AND(TONGHOP!$O1091="ThiTN",TONGHOP!$P1091="LT",TONGHOP!$J1091="R",TONGHOP!$K1091&lt;&gt;""),TONGHOP!$K1091,"")</f>
        <v/>
      </c>
      <c r="J1091" s="3" t="str">
        <f>IF(AND(TONGHOP!$O1091="ThiTN",TONGHOP!$P1091="LT",TONGHOP!$J1091="R",TONGHOP!$K1091&lt;&gt;""),TONGHOP!$M1091,"")</f>
        <v/>
      </c>
      <c r="K1091" s="3" t="str">
        <f>IF(AND(TONGHOP!$O1091="ThiTN",TONGHOP!$P1091="TN",TONGHOP!$J1091="R",TONGHOP!$K1091&lt;&gt;""),TONGHOP!$K1091,"")</f>
        <v/>
      </c>
      <c r="L1091" s="3" t="str">
        <f>IF(AND(TONGHOP!$O1091="ThiTN",TONGHOP!$P1091="TN",TONGHOP!$J1091="R",TONGHOP!$K1091&lt;&gt;""),TONGHOP!$M1091,"")</f>
        <v/>
      </c>
      <c r="M1091" s="3" t="str">
        <f>IF(AND(TONGHOP!$O1091="ThiTN",TONGHOP!$P1091="VĐ",TONGHOP!$J1091="R",TONGHOP!$K1091&lt;&gt;""),TONGHOP!$K1091,"")</f>
        <v/>
      </c>
      <c r="N1091" s="3" t="str">
        <f>IF(AND(TONGHOP!$O1091="ThiTN",TONGHOP!$P1091="VĐ",TONGHOP!$J1091="R",TONGHOP!$K1091&lt;&gt;""),TONGHOP!$M1091,"")</f>
        <v/>
      </c>
      <c r="O1091" s="3" t="str">
        <f>IF(AND(TONGHOP!$O1091="ThiTN",TONGHOP!$P1091="TH",TONGHOP!$J1091="R",TONGHOP!$K1091&lt;&gt;""),TONGHOP!$K1091,"")</f>
        <v/>
      </c>
      <c r="P1091" s="3" t="str">
        <f>IF(AND(TONGHOP!$O1091="ThiTN",TONGHOP!$P1091="TH",TONGHOP!$J1091="R",TONGHOP!$K1091&lt;&gt;""),TONGHOP!$M1091,"")</f>
        <v/>
      </c>
    </row>
    <row r="1092" spans="1:16">
      <c r="A1092" s="3" t="str">
        <f>IF(AND(TONGHOP!$O1092="KTHP",TONGHOP!$P1092="LT",TONGHOP!$J1092="R",TONGHOP!$K1092&lt;&gt;""),TONGHOP!$K1092,"")</f>
        <v/>
      </c>
      <c r="B1092" s="3" t="str">
        <f>IF(AND(TONGHOP!$O1092="KTHP",TONGHOP!$P1092="LT",TONGHOP!$J1092="R",TONGHOP!$K1092&lt;&gt;""),TONGHOP!$M1092,"")</f>
        <v/>
      </c>
      <c r="C1092" s="3" t="str">
        <f>IF(AND(TONGHOP!$O1092="KTHP",TONGHOP!$P1092="TN",TONGHOP!$J1092="R",TONGHOP!$K1092&lt;&gt;""),TONGHOP!$K1092,"")</f>
        <v/>
      </c>
      <c r="D1092" s="3" t="str">
        <f>IF(AND(TONGHOP!$O1092="KTHP",TONGHOP!$P1092="TN",TONGHOP!$J1092="R",TONGHOP!$K1092&lt;&gt;""),TONGHOP!$M1092,"")</f>
        <v/>
      </c>
      <c r="E1092" s="3" t="str">
        <f>IF(AND(TONGHOP!$O1092="KTHP",TONGHOP!$P1092="VD",TONGHOP!$J1092="R",TONGHOP!$K1092&lt;&gt;""),TONGHOP!$K1092,"")</f>
        <v/>
      </c>
      <c r="F1092" s="3" t="str">
        <f>IF(AND(TONGHOP!$O1092="KTHP",TONGHOP!$P1092="VD",TONGHOP!$J1092="R",TONGHOP!$K1092&lt;&gt;""),TONGHOP!$M1092,"")</f>
        <v/>
      </c>
      <c r="G1092" s="3" t="str">
        <f>IF(AND(TONGHOP!$O1092="KTHP",TONGHOP!$P1092="TH",TONGHOP!$J1092="R",TONGHOP!$K1092&lt;&gt;""),TONGHOP!$K1092,"")</f>
        <v/>
      </c>
      <c r="H1092" s="3" t="str">
        <f>IF(AND(TONGHOP!$O1092="KTHP",TONGHOP!$P1092="TH",TONGHOP!$J1092="R",TONGHOP!$K1092&lt;&gt;""),TONGHOP!$M1092,"")</f>
        <v/>
      </c>
      <c r="I1092" s="3" t="str">
        <f>IF(AND(TONGHOP!$O1092="ThiTN",TONGHOP!$P1092="LT",TONGHOP!$J1092="R",TONGHOP!$K1092&lt;&gt;""),TONGHOP!$K1092,"")</f>
        <v/>
      </c>
      <c r="J1092" s="3" t="str">
        <f>IF(AND(TONGHOP!$O1092="ThiTN",TONGHOP!$P1092="LT",TONGHOP!$J1092="R",TONGHOP!$K1092&lt;&gt;""),TONGHOP!$M1092,"")</f>
        <v/>
      </c>
      <c r="K1092" s="3" t="str">
        <f>IF(AND(TONGHOP!$O1092="ThiTN",TONGHOP!$P1092="TN",TONGHOP!$J1092="R",TONGHOP!$K1092&lt;&gt;""),TONGHOP!$K1092,"")</f>
        <v/>
      </c>
      <c r="L1092" s="3" t="str">
        <f>IF(AND(TONGHOP!$O1092="ThiTN",TONGHOP!$P1092="TN",TONGHOP!$J1092="R",TONGHOP!$K1092&lt;&gt;""),TONGHOP!$M1092,"")</f>
        <v/>
      </c>
      <c r="M1092" s="3" t="str">
        <f>IF(AND(TONGHOP!$O1092="ThiTN",TONGHOP!$P1092="VĐ",TONGHOP!$J1092="R",TONGHOP!$K1092&lt;&gt;""),TONGHOP!$K1092,"")</f>
        <v/>
      </c>
      <c r="N1092" s="3" t="str">
        <f>IF(AND(TONGHOP!$O1092="ThiTN",TONGHOP!$P1092="VĐ",TONGHOP!$J1092="R",TONGHOP!$K1092&lt;&gt;""),TONGHOP!$M1092,"")</f>
        <v/>
      </c>
      <c r="O1092" s="3" t="str">
        <f>IF(AND(TONGHOP!$O1092="ThiTN",TONGHOP!$P1092="TH",TONGHOP!$J1092="R",TONGHOP!$K1092&lt;&gt;""),TONGHOP!$K1092,"")</f>
        <v/>
      </c>
      <c r="P1092" s="3" t="str">
        <f>IF(AND(TONGHOP!$O1092="ThiTN",TONGHOP!$P1092="TH",TONGHOP!$J1092="R",TONGHOP!$K1092&lt;&gt;""),TONGHOP!$M1092,"")</f>
        <v/>
      </c>
    </row>
    <row r="1093" spans="1:16">
      <c r="A1093" s="3" t="str">
        <f>IF(AND(TONGHOP!$O1093="KTHP",TONGHOP!$P1093="LT",TONGHOP!$J1093="R",TONGHOP!$K1093&lt;&gt;""),TONGHOP!$K1093,"")</f>
        <v/>
      </c>
      <c r="B1093" s="3" t="str">
        <f>IF(AND(TONGHOP!$O1093="KTHP",TONGHOP!$P1093="LT",TONGHOP!$J1093="R",TONGHOP!$K1093&lt;&gt;""),TONGHOP!$M1093,"")</f>
        <v/>
      </c>
      <c r="C1093" s="3" t="str">
        <f>IF(AND(TONGHOP!$O1093="KTHP",TONGHOP!$P1093="TN",TONGHOP!$J1093="R",TONGHOP!$K1093&lt;&gt;""),TONGHOP!$K1093,"")</f>
        <v/>
      </c>
      <c r="D1093" s="3" t="str">
        <f>IF(AND(TONGHOP!$O1093="KTHP",TONGHOP!$P1093="TN",TONGHOP!$J1093="R",TONGHOP!$K1093&lt;&gt;""),TONGHOP!$M1093,"")</f>
        <v/>
      </c>
      <c r="E1093" s="3" t="str">
        <f>IF(AND(TONGHOP!$O1093="KTHP",TONGHOP!$P1093="VD",TONGHOP!$J1093="R",TONGHOP!$K1093&lt;&gt;""),TONGHOP!$K1093,"")</f>
        <v/>
      </c>
      <c r="F1093" s="3" t="str">
        <f>IF(AND(TONGHOP!$O1093="KTHP",TONGHOP!$P1093="VD",TONGHOP!$J1093="R",TONGHOP!$K1093&lt;&gt;""),TONGHOP!$M1093,"")</f>
        <v/>
      </c>
      <c r="G1093" s="3" t="str">
        <f>IF(AND(TONGHOP!$O1093="KTHP",TONGHOP!$P1093="TH",TONGHOP!$J1093="R",TONGHOP!$K1093&lt;&gt;""),TONGHOP!$K1093,"")</f>
        <v/>
      </c>
      <c r="H1093" s="3" t="str">
        <f>IF(AND(TONGHOP!$O1093="KTHP",TONGHOP!$P1093="TH",TONGHOP!$J1093="R",TONGHOP!$K1093&lt;&gt;""),TONGHOP!$M1093,"")</f>
        <v/>
      </c>
      <c r="I1093" s="3" t="str">
        <f>IF(AND(TONGHOP!$O1093="ThiTN",TONGHOP!$P1093="LT",TONGHOP!$J1093="R",TONGHOP!$K1093&lt;&gt;""),TONGHOP!$K1093,"")</f>
        <v/>
      </c>
      <c r="J1093" s="3" t="str">
        <f>IF(AND(TONGHOP!$O1093="ThiTN",TONGHOP!$P1093="LT",TONGHOP!$J1093="R",TONGHOP!$K1093&lt;&gt;""),TONGHOP!$M1093,"")</f>
        <v/>
      </c>
      <c r="K1093" s="3" t="str">
        <f>IF(AND(TONGHOP!$O1093="ThiTN",TONGHOP!$P1093="TN",TONGHOP!$J1093="R",TONGHOP!$K1093&lt;&gt;""),TONGHOP!$K1093,"")</f>
        <v/>
      </c>
      <c r="L1093" s="3" t="str">
        <f>IF(AND(TONGHOP!$O1093="ThiTN",TONGHOP!$P1093="TN",TONGHOP!$J1093="R",TONGHOP!$K1093&lt;&gt;""),TONGHOP!$M1093,"")</f>
        <v/>
      </c>
      <c r="M1093" s="3" t="str">
        <f>IF(AND(TONGHOP!$O1093="ThiTN",TONGHOP!$P1093="VĐ",TONGHOP!$J1093="R",TONGHOP!$K1093&lt;&gt;""),TONGHOP!$K1093,"")</f>
        <v/>
      </c>
      <c r="N1093" s="3" t="str">
        <f>IF(AND(TONGHOP!$O1093="ThiTN",TONGHOP!$P1093="VĐ",TONGHOP!$J1093="R",TONGHOP!$K1093&lt;&gt;""),TONGHOP!$M1093,"")</f>
        <v/>
      </c>
      <c r="O1093" s="3" t="str">
        <f>IF(AND(TONGHOP!$O1093="ThiTN",TONGHOP!$P1093="TH",TONGHOP!$J1093="R",TONGHOP!$K1093&lt;&gt;""),TONGHOP!$K1093,"")</f>
        <v/>
      </c>
      <c r="P1093" s="3" t="str">
        <f>IF(AND(TONGHOP!$O1093="ThiTN",TONGHOP!$P1093="TH",TONGHOP!$J1093="R",TONGHOP!$K1093&lt;&gt;""),TONGHOP!$M1093,"")</f>
        <v/>
      </c>
    </row>
    <row r="1094" spans="1:16">
      <c r="A1094" s="3" t="str">
        <f>IF(AND(TONGHOP!$O1094="KTHP",TONGHOP!$P1094="LT",TONGHOP!$J1094="R",TONGHOP!$K1094&lt;&gt;""),TONGHOP!$K1094,"")</f>
        <v/>
      </c>
      <c r="B1094" s="3" t="str">
        <f>IF(AND(TONGHOP!$O1094="KTHP",TONGHOP!$P1094="LT",TONGHOP!$J1094="R",TONGHOP!$K1094&lt;&gt;""),TONGHOP!$M1094,"")</f>
        <v/>
      </c>
      <c r="C1094" s="3" t="str">
        <f>IF(AND(TONGHOP!$O1094="KTHP",TONGHOP!$P1094="TN",TONGHOP!$J1094="R",TONGHOP!$K1094&lt;&gt;""),TONGHOP!$K1094,"")</f>
        <v/>
      </c>
      <c r="D1094" s="3" t="str">
        <f>IF(AND(TONGHOP!$O1094="KTHP",TONGHOP!$P1094="TN",TONGHOP!$J1094="R",TONGHOP!$K1094&lt;&gt;""),TONGHOP!$M1094,"")</f>
        <v/>
      </c>
      <c r="E1094" s="3" t="str">
        <f>IF(AND(TONGHOP!$O1094="KTHP",TONGHOP!$P1094="VD",TONGHOP!$J1094="R",TONGHOP!$K1094&lt;&gt;""),TONGHOP!$K1094,"")</f>
        <v/>
      </c>
      <c r="F1094" s="3" t="str">
        <f>IF(AND(TONGHOP!$O1094="KTHP",TONGHOP!$P1094="VD",TONGHOP!$J1094="R",TONGHOP!$K1094&lt;&gt;""),TONGHOP!$M1094,"")</f>
        <v/>
      </c>
      <c r="G1094" s="3" t="str">
        <f>IF(AND(TONGHOP!$O1094="KTHP",TONGHOP!$P1094="TH",TONGHOP!$J1094="R",TONGHOP!$K1094&lt;&gt;""),TONGHOP!$K1094,"")</f>
        <v/>
      </c>
      <c r="H1094" s="3" t="str">
        <f>IF(AND(TONGHOP!$O1094="KTHP",TONGHOP!$P1094="TH",TONGHOP!$J1094="R",TONGHOP!$K1094&lt;&gt;""),TONGHOP!$M1094,"")</f>
        <v/>
      </c>
      <c r="I1094" s="3" t="str">
        <f>IF(AND(TONGHOP!$O1094="ThiTN",TONGHOP!$P1094="LT",TONGHOP!$J1094="R",TONGHOP!$K1094&lt;&gt;""),TONGHOP!$K1094,"")</f>
        <v/>
      </c>
      <c r="J1094" s="3" t="str">
        <f>IF(AND(TONGHOP!$O1094="ThiTN",TONGHOP!$P1094="LT",TONGHOP!$J1094="R",TONGHOP!$K1094&lt;&gt;""),TONGHOP!$M1094,"")</f>
        <v/>
      </c>
      <c r="K1094" s="3" t="str">
        <f>IF(AND(TONGHOP!$O1094="ThiTN",TONGHOP!$P1094="TN",TONGHOP!$J1094="R",TONGHOP!$K1094&lt;&gt;""),TONGHOP!$K1094,"")</f>
        <v/>
      </c>
      <c r="L1094" s="3" t="str">
        <f>IF(AND(TONGHOP!$O1094="ThiTN",TONGHOP!$P1094="TN",TONGHOP!$J1094="R",TONGHOP!$K1094&lt;&gt;""),TONGHOP!$M1094,"")</f>
        <v/>
      </c>
      <c r="M1094" s="3" t="str">
        <f>IF(AND(TONGHOP!$O1094="ThiTN",TONGHOP!$P1094="VĐ",TONGHOP!$J1094="R",TONGHOP!$K1094&lt;&gt;""),TONGHOP!$K1094,"")</f>
        <v/>
      </c>
      <c r="N1094" s="3" t="str">
        <f>IF(AND(TONGHOP!$O1094="ThiTN",TONGHOP!$P1094="VĐ",TONGHOP!$J1094="R",TONGHOP!$K1094&lt;&gt;""),TONGHOP!$M1094,"")</f>
        <v/>
      </c>
      <c r="O1094" s="3" t="str">
        <f>IF(AND(TONGHOP!$O1094="ThiTN",TONGHOP!$P1094="TH",TONGHOP!$J1094="R",TONGHOP!$K1094&lt;&gt;""),TONGHOP!$K1094,"")</f>
        <v/>
      </c>
      <c r="P1094" s="3" t="str">
        <f>IF(AND(TONGHOP!$O1094="ThiTN",TONGHOP!$P1094="TH",TONGHOP!$J1094="R",TONGHOP!$K1094&lt;&gt;""),TONGHOP!$M1094,"")</f>
        <v/>
      </c>
    </row>
    <row r="1095" spans="1:16">
      <c r="A1095" s="3" t="str">
        <f>IF(AND(TONGHOP!$O1095="KTHP",TONGHOP!$P1095="LT",TONGHOP!$J1095="R",TONGHOP!$K1095&lt;&gt;""),TONGHOP!$K1095,"")</f>
        <v/>
      </c>
      <c r="B1095" s="3" t="str">
        <f>IF(AND(TONGHOP!$O1095="KTHP",TONGHOP!$P1095="LT",TONGHOP!$J1095="R",TONGHOP!$K1095&lt;&gt;""),TONGHOP!$M1095,"")</f>
        <v/>
      </c>
      <c r="C1095" s="3" t="str">
        <f>IF(AND(TONGHOP!$O1095="KTHP",TONGHOP!$P1095="TN",TONGHOP!$J1095="R",TONGHOP!$K1095&lt;&gt;""),TONGHOP!$K1095,"")</f>
        <v/>
      </c>
      <c r="D1095" s="3" t="str">
        <f>IF(AND(TONGHOP!$O1095="KTHP",TONGHOP!$P1095="TN",TONGHOP!$J1095="R",TONGHOP!$K1095&lt;&gt;""),TONGHOP!$M1095,"")</f>
        <v/>
      </c>
      <c r="E1095" s="3" t="str">
        <f>IF(AND(TONGHOP!$O1095="KTHP",TONGHOP!$P1095="VD",TONGHOP!$J1095="R",TONGHOP!$K1095&lt;&gt;""),TONGHOP!$K1095,"")</f>
        <v/>
      </c>
      <c r="F1095" s="3" t="str">
        <f>IF(AND(TONGHOP!$O1095="KTHP",TONGHOP!$P1095="VD",TONGHOP!$J1095="R",TONGHOP!$K1095&lt;&gt;""),TONGHOP!$M1095,"")</f>
        <v/>
      </c>
      <c r="G1095" s="3" t="str">
        <f>IF(AND(TONGHOP!$O1095="KTHP",TONGHOP!$P1095="TH",TONGHOP!$J1095="R",TONGHOP!$K1095&lt;&gt;""),TONGHOP!$K1095,"")</f>
        <v/>
      </c>
      <c r="H1095" s="3" t="str">
        <f>IF(AND(TONGHOP!$O1095="KTHP",TONGHOP!$P1095="TH",TONGHOP!$J1095="R",TONGHOP!$K1095&lt;&gt;""),TONGHOP!$M1095,"")</f>
        <v/>
      </c>
      <c r="I1095" s="3" t="str">
        <f>IF(AND(TONGHOP!$O1095="ThiTN",TONGHOP!$P1095="LT",TONGHOP!$J1095="R",TONGHOP!$K1095&lt;&gt;""),TONGHOP!$K1095,"")</f>
        <v/>
      </c>
      <c r="J1095" s="3" t="str">
        <f>IF(AND(TONGHOP!$O1095="ThiTN",TONGHOP!$P1095="LT",TONGHOP!$J1095="R",TONGHOP!$K1095&lt;&gt;""),TONGHOP!$M1095,"")</f>
        <v/>
      </c>
      <c r="K1095" s="3" t="str">
        <f>IF(AND(TONGHOP!$O1095="ThiTN",TONGHOP!$P1095="TN",TONGHOP!$J1095="R",TONGHOP!$K1095&lt;&gt;""),TONGHOP!$K1095,"")</f>
        <v/>
      </c>
      <c r="L1095" s="3" t="str">
        <f>IF(AND(TONGHOP!$O1095="ThiTN",TONGHOP!$P1095="TN",TONGHOP!$J1095="R",TONGHOP!$K1095&lt;&gt;""),TONGHOP!$M1095,"")</f>
        <v/>
      </c>
      <c r="M1095" s="3" t="str">
        <f>IF(AND(TONGHOP!$O1095="ThiTN",TONGHOP!$P1095="VĐ",TONGHOP!$J1095="R",TONGHOP!$K1095&lt;&gt;""),TONGHOP!$K1095,"")</f>
        <v/>
      </c>
      <c r="N1095" s="3" t="str">
        <f>IF(AND(TONGHOP!$O1095="ThiTN",TONGHOP!$P1095="VĐ",TONGHOP!$J1095="R",TONGHOP!$K1095&lt;&gt;""),TONGHOP!$M1095,"")</f>
        <v/>
      </c>
      <c r="O1095" s="3" t="str">
        <f>IF(AND(TONGHOP!$O1095="ThiTN",TONGHOP!$P1095="TH",TONGHOP!$J1095="R",TONGHOP!$K1095&lt;&gt;""),TONGHOP!$K1095,"")</f>
        <v/>
      </c>
      <c r="P1095" s="3" t="str">
        <f>IF(AND(TONGHOP!$O1095="ThiTN",TONGHOP!$P1095="TH",TONGHOP!$J1095="R",TONGHOP!$K1095&lt;&gt;""),TONGHOP!$M1095,"")</f>
        <v/>
      </c>
    </row>
    <row r="1096" spans="1:16">
      <c r="A1096" s="3" t="str">
        <f>IF(AND(TONGHOP!$O1096="KTHP",TONGHOP!$P1096="LT",TONGHOP!$J1096="R",TONGHOP!$K1096&lt;&gt;""),TONGHOP!$K1096,"")</f>
        <v/>
      </c>
      <c r="B1096" s="3" t="str">
        <f>IF(AND(TONGHOP!$O1096="KTHP",TONGHOP!$P1096="LT",TONGHOP!$J1096="R",TONGHOP!$K1096&lt;&gt;""),TONGHOP!$M1096,"")</f>
        <v/>
      </c>
      <c r="C1096" s="3" t="str">
        <f>IF(AND(TONGHOP!$O1096="KTHP",TONGHOP!$P1096="TN",TONGHOP!$J1096="R",TONGHOP!$K1096&lt;&gt;""),TONGHOP!$K1096,"")</f>
        <v/>
      </c>
      <c r="D1096" s="3" t="str">
        <f>IF(AND(TONGHOP!$O1096="KTHP",TONGHOP!$P1096="TN",TONGHOP!$J1096="R",TONGHOP!$K1096&lt;&gt;""),TONGHOP!$M1096,"")</f>
        <v/>
      </c>
      <c r="E1096" s="3" t="str">
        <f>IF(AND(TONGHOP!$O1096="KTHP",TONGHOP!$P1096="VD",TONGHOP!$J1096="R",TONGHOP!$K1096&lt;&gt;""),TONGHOP!$K1096,"")</f>
        <v/>
      </c>
      <c r="F1096" s="3" t="str">
        <f>IF(AND(TONGHOP!$O1096="KTHP",TONGHOP!$P1096="VD",TONGHOP!$J1096="R",TONGHOP!$K1096&lt;&gt;""),TONGHOP!$M1096,"")</f>
        <v/>
      </c>
      <c r="G1096" s="3" t="str">
        <f>IF(AND(TONGHOP!$O1096="KTHP",TONGHOP!$P1096="TH",TONGHOP!$J1096="R",TONGHOP!$K1096&lt;&gt;""),TONGHOP!$K1096,"")</f>
        <v/>
      </c>
      <c r="H1096" s="3" t="str">
        <f>IF(AND(TONGHOP!$O1096="KTHP",TONGHOP!$P1096="TH",TONGHOP!$J1096="R",TONGHOP!$K1096&lt;&gt;""),TONGHOP!$M1096,"")</f>
        <v/>
      </c>
      <c r="I1096" s="3" t="str">
        <f>IF(AND(TONGHOP!$O1096="ThiTN",TONGHOP!$P1096="LT",TONGHOP!$J1096="R",TONGHOP!$K1096&lt;&gt;""),TONGHOP!$K1096,"")</f>
        <v/>
      </c>
      <c r="J1096" s="3" t="str">
        <f>IF(AND(TONGHOP!$O1096="ThiTN",TONGHOP!$P1096="LT",TONGHOP!$J1096="R",TONGHOP!$K1096&lt;&gt;""),TONGHOP!$M1096,"")</f>
        <v/>
      </c>
      <c r="K1096" s="3" t="str">
        <f>IF(AND(TONGHOP!$O1096="ThiTN",TONGHOP!$P1096="TN",TONGHOP!$J1096="R",TONGHOP!$K1096&lt;&gt;""),TONGHOP!$K1096,"")</f>
        <v/>
      </c>
      <c r="L1096" s="3" t="str">
        <f>IF(AND(TONGHOP!$O1096="ThiTN",TONGHOP!$P1096="TN",TONGHOP!$J1096="R",TONGHOP!$K1096&lt;&gt;""),TONGHOP!$M1096,"")</f>
        <v/>
      </c>
      <c r="M1096" s="3" t="str">
        <f>IF(AND(TONGHOP!$O1096="ThiTN",TONGHOP!$P1096="VĐ",TONGHOP!$J1096="R",TONGHOP!$K1096&lt;&gt;""),TONGHOP!$K1096,"")</f>
        <v/>
      </c>
      <c r="N1096" s="3" t="str">
        <f>IF(AND(TONGHOP!$O1096="ThiTN",TONGHOP!$P1096="VĐ",TONGHOP!$J1096="R",TONGHOP!$K1096&lt;&gt;""),TONGHOP!$M1096,"")</f>
        <v/>
      </c>
      <c r="O1096" s="3" t="str">
        <f>IF(AND(TONGHOP!$O1096="ThiTN",TONGHOP!$P1096="TH",TONGHOP!$J1096="R",TONGHOP!$K1096&lt;&gt;""),TONGHOP!$K1096,"")</f>
        <v/>
      </c>
      <c r="P1096" s="3" t="str">
        <f>IF(AND(TONGHOP!$O1096="ThiTN",TONGHOP!$P1096="TH",TONGHOP!$J1096="R",TONGHOP!$K1096&lt;&gt;""),TONGHOP!$M1096,"")</f>
        <v/>
      </c>
    </row>
    <row r="1097" spans="1:16">
      <c r="A1097" s="3" t="str">
        <f>IF(AND(TONGHOP!$O1097="KTHP",TONGHOP!$P1097="LT",TONGHOP!$J1097="R",TONGHOP!$K1097&lt;&gt;""),TONGHOP!$K1097,"")</f>
        <v/>
      </c>
      <c r="B1097" s="3" t="str">
        <f>IF(AND(TONGHOP!$O1097="KTHP",TONGHOP!$P1097="LT",TONGHOP!$J1097="R",TONGHOP!$K1097&lt;&gt;""),TONGHOP!$M1097,"")</f>
        <v/>
      </c>
      <c r="C1097" s="3" t="str">
        <f>IF(AND(TONGHOP!$O1097="KTHP",TONGHOP!$P1097="TN",TONGHOP!$J1097="R",TONGHOP!$K1097&lt;&gt;""),TONGHOP!$K1097,"")</f>
        <v/>
      </c>
      <c r="D1097" s="3" t="str">
        <f>IF(AND(TONGHOP!$O1097="KTHP",TONGHOP!$P1097="TN",TONGHOP!$J1097="R",TONGHOP!$K1097&lt;&gt;""),TONGHOP!$M1097,"")</f>
        <v/>
      </c>
      <c r="E1097" s="3" t="str">
        <f>IF(AND(TONGHOP!$O1097="KTHP",TONGHOP!$P1097="VD",TONGHOP!$J1097="R",TONGHOP!$K1097&lt;&gt;""),TONGHOP!$K1097,"")</f>
        <v/>
      </c>
      <c r="F1097" s="3" t="str">
        <f>IF(AND(TONGHOP!$O1097="KTHP",TONGHOP!$P1097="VD",TONGHOP!$J1097="R",TONGHOP!$K1097&lt;&gt;""),TONGHOP!$M1097,"")</f>
        <v/>
      </c>
      <c r="G1097" s="3" t="str">
        <f>IF(AND(TONGHOP!$O1097="KTHP",TONGHOP!$P1097="TH",TONGHOP!$J1097="R",TONGHOP!$K1097&lt;&gt;""),TONGHOP!$K1097,"")</f>
        <v/>
      </c>
      <c r="H1097" s="3" t="str">
        <f>IF(AND(TONGHOP!$O1097="KTHP",TONGHOP!$P1097="TH",TONGHOP!$J1097="R",TONGHOP!$K1097&lt;&gt;""),TONGHOP!$M1097,"")</f>
        <v/>
      </c>
      <c r="I1097" s="3" t="str">
        <f>IF(AND(TONGHOP!$O1097="ThiTN",TONGHOP!$P1097="LT",TONGHOP!$J1097="R",TONGHOP!$K1097&lt;&gt;""),TONGHOP!$K1097,"")</f>
        <v/>
      </c>
      <c r="J1097" s="3" t="str">
        <f>IF(AND(TONGHOP!$O1097="ThiTN",TONGHOP!$P1097="LT",TONGHOP!$J1097="R",TONGHOP!$K1097&lt;&gt;""),TONGHOP!$M1097,"")</f>
        <v/>
      </c>
      <c r="K1097" s="3" t="str">
        <f>IF(AND(TONGHOP!$O1097="ThiTN",TONGHOP!$P1097="TN",TONGHOP!$J1097="R",TONGHOP!$K1097&lt;&gt;""),TONGHOP!$K1097,"")</f>
        <v/>
      </c>
      <c r="L1097" s="3" t="str">
        <f>IF(AND(TONGHOP!$O1097="ThiTN",TONGHOP!$P1097="TN",TONGHOP!$J1097="R",TONGHOP!$K1097&lt;&gt;""),TONGHOP!$M1097,"")</f>
        <v/>
      </c>
      <c r="M1097" s="3" t="str">
        <f>IF(AND(TONGHOP!$O1097="ThiTN",TONGHOP!$P1097="VĐ",TONGHOP!$J1097="R",TONGHOP!$K1097&lt;&gt;""),TONGHOP!$K1097,"")</f>
        <v/>
      </c>
      <c r="N1097" s="3" t="str">
        <f>IF(AND(TONGHOP!$O1097="ThiTN",TONGHOP!$P1097="VĐ",TONGHOP!$J1097="R",TONGHOP!$K1097&lt;&gt;""),TONGHOP!$M1097,"")</f>
        <v/>
      </c>
      <c r="O1097" s="3" t="str">
        <f>IF(AND(TONGHOP!$O1097="ThiTN",TONGHOP!$P1097="TH",TONGHOP!$J1097="R",TONGHOP!$K1097&lt;&gt;""),TONGHOP!$K1097,"")</f>
        <v/>
      </c>
      <c r="P1097" s="3" t="str">
        <f>IF(AND(TONGHOP!$O1097="ThiTN",TONGHOP!$P1097="TH",TONGHOP!$J1097="R",TONGHOP!$K1097&lt;&gt;""),TONGHOP!$M1097,"")</f>
        <v/>
      </c>
    </row>
    <row r="1098" spans="1:16">
      <c r="A1098" s="3" t="str">
        <f>IF(AND(TONGHOP!$O1098="KTHP",TONGHOP!$P1098="LT",TONGHOP!$J1098="R",TONGHOP!$K1098&lt;&gt;""),TONGHOP!$K1098,"")</f>
        <v/>
      </c>
      <c r="B1098" s="3" t="str">
        <f>IF(AND(TONGHOP!$O1098="KTHP",TONGHOP!$P1098="LT",TONGHOP!$J1098="R",TONGHOP!$K1098&lt;&gt;""),TONGHOP!$M1098,"")</f>
        <v/>
      </c>
      <c r="C1098" s="3" t="str">
        <f>IF(AND(TONGHOP!$O1098="KTHP",TONGHOP!$P1098="TN",TONGHOP!$J1098="R",TONGHOP!$K1098&lt;&gt;""),TONGHOP!$K1098,"")</f>
        <v/>
      </c>
      <c r="D1098" s="3" t="str">
        <f>IF(AND(TONGHOP!$O1098="KTHP",TONGHOP!$P1098="TN",TONGHOP!$J1098="R",TONGHOP!$K1098&lt;&gt;""),TONGHOP!$M1098,"")</f>
        <v/>
      </c>
      <c r="E1098" s="3" t="str">
        <f>IF(AND(TONGHOP!$O1098="KTHP",TONGHOP!$P1098="VD",TONGHOP!$J1098="R",TONGHOP!$K1098&lt;&gt;""),TONGHOP!$K1098,"")</f>
        <v/>
      </c>
      <c r="F1098" s="3" t="str">
        <f>IF(AND(TONGHOP!$O1098="KTHP",TONGHOP!$P1098="VD",TONGHOP!$J1098="R",TONGHOP!$K1098&lt;&gt;""),TONGHOP!$M1098,"")</f>
        <v/>
      </c>
      <c r="G1098" s="3" t="str">
        <f>IF(AND(TONGHOP!$O1098="KTHP",TONGHOP!$P1098="TH",TONGHOP!$J1098="R",TONGHOP!$K1098&lt;&gt;""),TONGHOP!$K1098,"")</f>
        <v/>
      </c>
      <c r="H1098" s="3" t="str">
        <f>IF(AND(TONGHOP!$O1098="KTHP",TONGHOP!$P1098="TH",TONGHOP!$J1098="R",TONGHOP!$K1098&lt;&gt;""),TONGHOP!$M1098,"")</f>
        <v/>
      </c>
      <c r="I1098" s="3" t="str">
        <f>IF(AND(TONGHOP!$O1098="ThiTN",TONGHOP!$P1098="LT",TONGHOP!$J1098="R",TONGHOP!$K1098&lt;&gt;""),TONGHOP!$K1098,"")</f>
        <v/>
      </c>
      <c r="J1098" s="3" t="str">
        <f>IF(AND(TONGHOP!$O1098="ThiTN",TONGHOP!$P1098="LT",TONGHOP!$J1098="R",TONGHOP!$K1098&lt;&gt;""),TONGHOP!$M1098,"")</f>
        <v/>
      </c>
      <c r="K1098" s="3" t="str">
        <f>IF(AND(TONGHOP!$O1098="ThiTN",TONGHOP!$P1098="TN",TONGHOP!$J1098="R",TONGHOP!$K1098&lt;&gt;""),TONGHOP!$K1098,"")</f>
        <v/>
      </c>
      <c r="L1098" s="3" t="str">
        <f>IF(AND(TONGHOP!$O1098="ThiTN",TONGHOP!$P1098="TN",TONGHOP!$J1098="R",TONGHOP!$K1098&lt;&gt;""),TONGHOP!$M1098,"")</f>
        <v/>
      </c>
      <c r="M1098" s="3" t="str">
        <f>IF(AND(TONGHOP!$O1098="ThiTN",TONGHOP!$P1098="VĐ",TONGHOP!$J1098="R",TONGHOP!$K1098&lt;&gt;""),TONGHOP!$K1098,"")</f>
        <v/>
      </c>
      <c r="N1098" s="3" t="str">
        <f>IF(AND(TONGHOP!$O1098="ThiTN",TONGHOP!$P1098="VĐ",TONGHOP!$J1098="R",TONGHOP!$K1098&lt;&gt;""),TONGHOP!$M1098,"")</f>
        <v/>
      </c>
      <c r="O1098" s="3" t="str">
        <f>IF(AND(TONGHOP!$O1098="ThiTN",TONGHOP!$P1098="TH",TONGHOP!$J1098="R",TONGHOP!$K1098&lt;&gt;""),TONGHOP!$K1098,"")</f>
        <v/>
      </c>
      <c r="P1098" s="3" t="str">
        <f>IF(AND(TONGHOP!$O1098="ThiTN",TONGHOP!$P1098="TH",TONGHOP!$J1098="R",TONGHOP!$K1098&lt;&gt;""),TONGHOP!$M1098,"")</f>
        <v/>
      </c>
    </row>
    <row r="1099" spans="1:16">
      <c r="A1099" s="3" t="str">
        <f>IF(AND(TONGHOP!$O1099="KTHP",TONGHOP!$P1099="LT",TONGHOP!$J1099="R",TONGHOP!$K1099&lt;&gt;""),TONGHOP!$K1099,"")</f>
        <v/>
      </c>
      <c r="B1099" s="3" t="str">
        <f>IF(AND(TONGHOP!$O1099="KTHP",TONGHOP!$P1099="LT",TONGHOP!$J1099="R",TONGHOP!$K1099&lt;&gt;""),TONGHOP!$M1099,"")</f>
        <v/>
      </c>
      <c r="C1099" s="3" t="str">
        <f>IF(AND(TONGHOP!$O1099="KTHP",TONGHOP!$P1099="TN",TONGHOP!$J1099="R",TONGHOP!$K1099&lt;&gt;""),TONGHOP!$K1099,"")</f>
        <v/>
      </c>
      <c r="D1099" s="3" t="str">
        <f>IF(AND(TONGHOP!$O1099="KTHP",TONGHOP!$P1099="TN",TONGHOP!$J1099="R",TONGHOP!$K1099&lt;&gt;""),TONGHOP!$M1099,"")</f>
        <v/>
      </c>
      <c r="E1099" s="3" t="str">
        <f>IF(AND(TONGHOP!$O1099="KTHP",TONGHOP!$P1099="VD",TONGHOP!$J1099="R",TONGHOP!$K1099&lt;&gt;""),TONGHOP!$K1099,"")</f>
        <v/>
      </c>
      <c r="F1099" s="3" t="str">
        <f>IF(AND(TONGHOP!$O1099="KTHP",TONGHOP!$P1099="VD",TONGHOP!$J1099="R",TONGHOP!$K1099&lt;&gt;""),TONGHOP!$M1099,"")</f>
        <v/>
      </c>
      <c r="G1099" s="3" t="str">
        <f>IF(AND(TONGHOP!$O1099="KTHP",TONGHOP!$P1099="TH",TONGHOP!$J1099="R",TONGHOP!$K1099&lt;&gt;""),TONGHOP!$K1099,"")</f>
        <v/>
      </c>
      <c r="H1099" s="3" t="str">
        <f>IF(AND(TONGHOP!$O1099="KTHP",TONGHOP!$P1099="TH",TONGHOP!$J1099="R",TONGHOP!$K1099&lt;&gt;""),TONGHOP!$M1099,"")</f>
        <v/>
      </c>
      <c r="I1099" s="3" t="str">
        <f>IF(AND(TONGHOP!$O1099="ThiTN",TONGHOP!$P1099="LT",TONGHOP!$J1099="R",TONGHOP!$K1099&lt;&gt;""),TONGHOP!$K1099,"")</f>
        <v/>
      </c>
      <c r="J1099" s="3" t="str">
        <f>IF(AND(TONGHOP!$O1099="ThiTN",TONGHOP!$P1099="LT",TONGHOP!$J1099="R",TONGHOP!$K1099&lt;&gt;""),TONGHOP!$M1099,"")</f>
        <v/>
      </c>
      <c r="K1099" s="3" t="str">
        <f>IF(AND(TONGHOP!$O1099="ThiTN",TONGHOP!$P1099="TN",TONGHOP!$J1099="R",TONGHOP!$K1099&lt;&gt;""),TONGHOP!$K1099,"")</f>
        <v/>
      </c>
      <c r="L1099" s="3" t="str">
        <f>IF(AND(TONGHOP!$O1099="ThiTN",TONGHOP!$P1099="TN",TONGHOP!$J1099="R",TONGHOP!$K1099&lt;&gt;""),TONGHOP!$M1099,"")</f>
        <v/>
      </c>
      <c r="M1099" s="3" t="str">
        <f>IF(AND(TONGHOP!$O1099="ThiTN",TONGHOP!$P1099="VĐ",TONGHOP!$J1099="R",TONGHOP!$K1099&lt;&gt;""),TONGHOP!$K1099,"")</f>
        <v/>
      </c>
      <c r="N1099" s="3" t="str">
        <f>IF(AND(TONGHOP!$O1099="ThiTN",TONGHOP!$P1099="VĐ",TONGHOP!$J1099="R",TONGHOP!$K1099&lt;&gt;""),TONGHOP!$M1099,"")</f>
        <v/>
      </c>
      <c r="O1099" s="3" t="str">
        <f>IF(AND(TONGHOP!$O1099="ThiTN",TONGHOP!$P1099="TH",TONGHOP!$J1099="R",TONGHOP!$K1099&lt;&gt;""),TONGHOP!$K1099,"")</f>
        <v/>
      </c>
      <c r="P1099" s="3" t="str">
        <f>IF(AND(TONGHOP!$O1099="ThiTN",TONGHOP!$P1099="TH",TONGHOP!$J1099="R",TONGHOP!$K1099&lt;&gt;""),TONGHOP!$M1099,"")</f>
        <v/>
      </c>
    </row>
    <row r="1100" spans="1:16">
      <c r="A1100" s="3" t="str">
        <f>IF(AND(TONGHOP!$O1100="KTHP",TONGHOP!$P1100="LT",TONGHOP!$J1100="R",TONGHOP!$K1100&lt;&gt;""),TONGHOP!$K1100,"")</f>
        <v/>
      </c>
      <c r="B1100" s="3" t="str">
        <f>IF(AND(TONGHOP!$O1100="KTHP",TONGHOP!$P1100="LT",TONGHOP!$J1100="R",TONGHOP!$K1100&lt;&gt;""),TONGHOP!$M1100,"")</f>
        <v/>
      </c>
      <c r="C1100" s="3" t="str">
        <f>IF(AND(TONGHOP!$O1100="KTHP",TONGHOP!$P1100="TN",TONGHOP!$J1100="R",TONGHOP!$K1100&lt;&gt;""),TONGHOP!$K1100,"")</f>
        <v/>
      </c>
      <c r="D1100" s="3" t="str">
        <f>IF(AND(TONGHOP!$O1100="KTHP",TONGHOP!$P1100="TN",TONGHOP!$J1100="R",TONGHOP!$K1100&lt;&gt;""),TONGHOP!$M1100,"")</f>
        <v/>
      </c>
      <c r="E1100" s="3" t="str">
        <f>IF(AND(TONGHOP!$O1100="KTHP",TONGHOP!$P1100="VD",TONGHOP!$J1100="R",TONGHOP!$K1100&lt;&gt;""),TONGHOP!$K1100,"")</f>
        <v/>
      </c>
      <c r="F1100" s="3" t="str">
        <f>IF(AND(TONGHOP!$O1100="KTHP",TONGHOP!$P1100="VD",TONGHOP!$J1100="R",TONGHOP!$K1100&lt;&gt;""),TONGHOP!$M1100,"")</f>
        <v/>
      </c>
      <c r="G1100" s="3" t="str">
        <f>IF(AND(TONGHOP!$O1100="KTHP",TONGHOP!$P1100="TH",TONGHOP!$J1100="R",TONGHOP!$K1100&lt;&gt;""),TONGHOP!$K1100,"")</f>
        <v/>
      </c>
      <c r="H1100" s="3" t="str">
        <f>IF(AND(TONGHOP!$O1100="KTHP",TONGHOP!$P1100="TH",TONGHOP!$J1100="R",TONGHOP!$K1100&lt;&gt;""),TONGHOP!$M1100,"")</f>
        <v/>
      </c>
      <c r="I1100" s="3" t="str">
        <f>IF(AND(TONGHOP!$O1100="ThiTN",TONGHOP!$P1100="LT",TONGHOP!$J1100="R",TONGHOP!$K1100&lt;&gt;""),TONGHOP!$K1100,"")</f>
        <v/>
      </c>
      <c r="J1100" s="3" t="str">
        <f>IF(AND(TONGHOP!$O1100="ThiTN",TONGHOP!$P1100="LT",TONGHOP!$J1100="R",TONGHOP!$K1100&lt;&gt;""),TONGHOP!$M1100,"")</f>
        <v/>
      </c>
      <c r="K1100" s="3" t="str">
        <f>IF(AND(TONGHOP!$O1100="ThiTN",TONGHOP!$P1100="TN",TONGHOP!$J1100="R",TONGHOP!$K1100&lt;&gt;""),TONGHOP!$K1100,"")</f>
        <v/>
      </c>
      <c r="L1100" s="3" t="str">
        <f>IF(AND(TONGHOP!$O1100="ThiTN",TONGHOP!$P1100="TN",TONGHOP!$J1100="R",TONGHOP!$K1100&lt;&gt;""),TONGHOP!$M1100,"")</f>
        <v/>
      </c>
      <c r="M1100" s="3" t="str">
        <f>IF(AND(TONGHOP!$O1100="ThiTN",TONGHOP!$P1100="VĐ",TONGHOP!$J1100="R",TONGHOP!$K1100&lt;&gt;""),TONGHOP!$K1100,"")</f>
        <v/>
      </c>
      <c r="N1100" s="3" t="str">
        <f>IF(AND(TONGHOP!$O1100="ThiTN",TONGHOP!$P1100="VĐ",TONGHOP!$J1100="R",TONGHOP!$K1100&lt;&gt;""),TONGHOP!$M1100,"")</f>
        <v/>
      </c>
      <c r="O1100" s="3" t="str">
        <f>IF(AND(TONGHOP!$O1100="ThiTN",TONGHOP!$P1100="TH",TONGHOP!$J1100="R",TONGHOP!$K1100&lt;&gt;""),TONGHOP!$K1100,"")</f>
        <v/>
      </c>
      <c r="P1100" s="3" t="str">
        <f>IF(AND(TONGHOP!$O1100="ThiTN",TONGHOP!$P1100="TH",TONGHOP!$J1100="R",TONGHOP!$K1100&lt;&gt;""),TONGHOP!$M1100,"")</f>
        <v/>
      </c>
    </row>
    <row r="1101" spans="1:16">
      <c r="A1101" s="3" t="str">
        <f>IF(AND(TONGHOP!$O1101="KTHP",TONGHOP!$P1101="LT",TONGHOP!$J1101="R",TONGHOP!$K1101&lt;&gt;""),TONGHOP!$K1101,"")</f>
        <v/>
      </c>
      <c r="B1101" s="3" t="str">
        <f>IF(AND(TONGHOP!$O1101="KTHP",TONGHOP!$P1101="LT",TONGHOP!$J1101="R",TONGHOP!$K1101&lt;&gt;""),TONGHOP!$M1101,"")</f>
        <v/>
      </c>
      <c r="C1101" s="3" t="str">
        <f>IF(AND(TONGHOP!$O1101="KTHP",TONGHOP!$P1101="TN",TONGHOP!$J1101="R",TONGHOP!$K1101&lt;&gt;""),TONGHOP!$K1101,"")</f>
        <v/>
      </c>
      <c r="D1101" s="3" t="str">
        <f>IF(AND(TONGHOP!$O1101="KTHP",TONGHOP!$P1101="TN",TONGHOP!$J1101="R",TONGHOP!$K1101&lt;&gt;""),TONGHOP!$M1101,"")</f>
        <v/>
      </c>
      <c r="E1101" s="3" t="str">
        <f>IF(AND(TONGHOP!$O1101="KTHP",TONGHOP!$P1101="VD",TONGHOP!$J1101="R",TONGHOP!$K1101&lt;&gt;""),TONGHOP!$K1101,"")</f>
        <v/>
      </c>
      <c r="F1101" s="3" t="str">
        <f>IF(AND(TONGHOP!$O1101="KTHP",TONGHOP!$P1101="VD",TONGHOP!$J1101="R",TONGHOP!$K1101&lt;&gt;""),TONGHOP!$M1101,"")</f>
        <v/>
      </c>
      <c r="G1101" s="3" t="str">
        <f>IF(AND(TONGHOP!$O1101="KTHP",TONGHOP!$P1101="TH",TONGHOP!$J1101="R",TONGHOP!$K1101&lt;&gt;""),TONGHOP!$K1101,"")</f>
        <v/>
      </c>
      <c r="H1101" s="3" t="str">
        <f>IF(AND(TONGHOP!$O1101="KTHP",TONGHOP!$P1101="TH",TONGHOP!$J1101="R",TONGHOP!$K1101&lt;&gt;""),TONGHOP!$M1101,"")</f>
        <v/>
      </c>
      <c r="I1101" s="3" t="str">
        <f>IF(AND(TONGHOP!$O1101="ThiTN",TONGHOP!$P1101="LT",TONGHOP!$J1101="R",TONGHOP!$K1101&lt;&gt;""),TONGHOP!$K1101,"")</f>
        <v/>
      </c>
      <c r="J1101" s="3" t="str">
        <f>IF(AND(TONGHOP!$O1101="ThiTN",TONGHOP!$P1101="LT",TONGHOP!$J1101="R",TONGHOP!$K1101&lt;&gt;""),TONGHOP!$M1101,"")</f>
        <v/>
      </c>
      <c r="K1101" s="3" t="str">
        <f>IF(AND(TONGHOP!$O1101="ThiTN",TONGHOP!$P1101="TN",TONGHOP!$J1101="R",TONGHOP!$K1101&lt;&gt;""),TONGHOP!$K1101,"")</f>
        <v/>
      </c>
      <c r="L1101" s="3" t="str">
        <f>IF(AND(TONGHOP!$O1101="ThiTN",TONGHOP!$P1101="TN",TONGHOP!$J1101="R",TONGHOP!$K1101&lt;&gt;""),TONGHOP!$M1101,"")</f>
        <v/>
      </c>
      <c r="M1101" s="3" t="str">
        <f>IF(AND(TONGHOP!$O1101="ThiTN",TONGHOP!$P1101="VĐ",TONGHOP!$J1101="R",TONGHOP!$K1101&lt;&gt;""),TONGHOP!$K1101,"")</f>
        <v/>
      </c>
      <c r="N1101" s="3" t="str">
        <f>IF(AND(TONGHOP!$O1101="ThiTN",TONGHOP!$P1101="VĐ",TONGHOP!$J1101="R",TONGHOP!$K1101&lt;&gt;""),TONGHOP!$M1101,"")</f>
        <v/>
      </c>
      <c r="O1101" s="3" t="str">
        <f>IF(AND(TONGHOP!$O1101="ThiTN",TONGHOP!$P1101="TH",TONGHOP!$J1101="R",TONGHOP!$K1101&lt;&gt;""),TONGHOP!$K1101,"")</f>
        <v/>
      </c>
      <c r="P1101" s="3" t="str">
        <f>IF(AND(TONGHOP!$O1101="ThiTN",TONGHOP!$P1101="TH",TONGHOP!$J1101="R",TONGHOP!$K1101&lt;&gt;""),TONGHOP!$M1101,"")</f>
        <v/>
      </c>
    </row>
    <row r="1102" spans="1:16">
      <c r="A1102" s="3" t="str">
        <f>IF(AND(TONGHOP!$O1102="KTHP",TONGHOP!$P1102="LT",TONGHOP!$J1102="R",TONGHOP!$K1102&lt;&gt;""),TONGHOP!$K1102,"")</f>
        <v/>
      </c>
      <c r="B1102" s="3" t="str">
        <f>IF(AND(TONGHOP!$O1102="KTHP",TONGHOP!$P1102="LT",TONGHOP!$J1102="R",TONGHOP!$K1102&lt;&gt;""),TONGHOP!$M1102,"")</f>
        <v/>
      </c>
      <c r="C1102" s="3" t="str">
        <f>IF(AND(TONGHOP!$O1102="KTHP",TONGHOP!$P1102="TN",TONGHOP!$J1102="R",TONGHOP!$K1102&lt;&gt;""),TONGHOP!$K1102,"")</f>
        <v/>
      </c>
      <c r="D1102" s="3" t="str">
        <f>IF(AND(TONGHOP!$O1102="KTHP",TONGHOP!$P1102="TN",TONGHOP!$J1102="R",TONGHOP!$K1102&lt;&gt;""),TONGHOP!$M1102,"")</f>
        <v/>
      </c>
      <c r="E1102" s="3" t="str">
        <f>IF(AND(TONGHOP!$O1102="KTHP",TONGHOP!$P1102="VD",TONGHOP!$J1102="R",TONGHOP!$K1102&lt;&gt;""),TONGHOP!$K1102,"")</f>
        <v/>
      </c>
      <c r="F1102" s="3" t="str">
        <f>IF(AND(TONGHOP!$O1102="KTHP",TONGHOP!$P1102="VD",TONGHOP!$J1102="R",TONGHOP!$K1102&lt;&gt;""),TONGHOP!$M1102,"")</f>
        <v/>
      </c>
      <c r="G1102" s="3" t="str">
        <f>IF(AND(TONGHOP!$O1102="KTHP",TONGHOP!$P1102="TH",TONGHOP!$J1102="R",TONGHOP!$K1102&lt;&gt;""),TONGHOP!$K1102,"")</f>
        <v/>
      </c>
      <c r="H1102" s="3" t="str">
        <f>IF(AND(TONGHOP!$O1102="KTHP",TONGHOP!$P1102="TH",TONGHOP!$J1102="R",TONGHOP!$K1102&lt;&gt;""),TONGHOP!$M1102,"")</f>
        <v/>
      </c>
      <c r="I1102" s="3" t="str">
        <f>IF(AND(TONGHOP!$O1102="ThiTN",TONGHOP!$P1102="LT",TONGHOP!$J1102="R",TONGHOP!$K1102&lt;&gt;""),TONGHOP!$K1102,"")</f>
        <v/>
      </c>
      <c r="J1102" s="3" t="str">
        <f>IF(AND(TONGHOP!$O1102="ThiTN",TONGHOP!$P1102="LT",TONGHOP!$J1102="R",TONGHOP!$K1102&lt;&gt;""),TONGHOP!$M1102,"")</f>
        <v/>
      </c>
      <c r="K1102" s="3" t="str">
        <f>IF(AND(TONGHOP!$O1102="ThiTN",TONGHOP!$P1102="TN",TONGHOP!$J1102="R",TONGHOP!$K1102&lt;&gt;""),TONGHOP!$K1102,"")</f>
        <v/>
      </c>
      <c r="L1102" s="3" t="str">
        <f>IF(AND(TONGHOP!$O1102="ThiTN",TONGHOP!$P1102="TN",TONGHOP!$J1102="R",TONGHOP!$K1102&lt;&gt;""),TONGHOP!$M1102,"")</f>
        <v/>
      </c>
      <c r="M1102" s="3" t="str">
        <f>IF(AND(TONGHOP!$O1102="ThiTN",TONGHOP!$P1102="VĐ",TONGHOP!$J1102="R",TONGHOP!$K1102&lt;&gt;""),TONGHOP!$K1102,"")</f>
        <v/>
      </c>
      <c r="N1102" s="3" t="str">
        <f>IF(AND(TONGHOP!$O1102="ThiTN",TONGHOP!$P1102="VĐ",TONGHOP!$J1102="R",TONGHOP!$K1102&lt;&gt;""),TONGHOP!$M1102,"")</f>
        <v/>
      </c>
      <c r="O1102" s="3" t="str">
        <f>IF(AND(TONGHOP!$O1102="ThiTN",TONGHOP!$P1102="TH",TONGHOP!$J1102="R",TONGHOP!$K1102&lt;&gt;""),TONGHOP!$K1102,"")</f>
        <v/>
      </c>
      <c r="P1102" s="3" t="str">
        <f>IF(AND(TONGHOP!$O1102="ThiTN",TONGHOP!$P1102="TH",TONGHOP!$J1102="R",TONGHOP!$K1102&lt;&gt;""),TONGHOP!$M1102,"")</f>
        <v/>
      </c>
    </row>
    <row r="1103" spans="1:16">
      <c r="A1103" s="3" t="str">
        <f>IF(AND(TONGHOP!$O1103="KTHP",TONGHOP!$P1103="LT",TONGHOP!$J1103="R",TONGHOP!$K1103&lt;&gt;""),TONGHOP!$K1103,"")</f>
        <v/>
      </c>
      <c r="B1103" s="3" t="str">
        <f>IF(AND(TONGHOP!$O1103="KTHP",TONGHOP!$P1103="LT",TONGHOP!$J1103="R",TONGHOP!$K1103&lt;&gt;""),TONGHOP!$M1103,"")</f>
        <v/>
      </c>
      <c r="C1103" s="3" t="str">
        <f>IF(AND(TONGHOP!$O1103="KTHP",TONGHOP!$P1103="TN",TONGHOP!$J1103="R",TONGHOP!$K1103&lt;&gt;""),TONGHOP!$K1103,"")</f>
        <v/>
      </c>
      <c r="D1103" s="3" t="str">
        <f>IF(AND(TONGHOP!$O1103="KTHP",TONGHOP!$P1103="TN",TONGHOP!$J1103="R",TONGHOP!$K1103&lt;&gt;""),TONGHOP!$M1103,"")</f>
        <v/>
      </c>
      <c r="E1103" s="3" t="str">
        <f>IF(AND(TONGHOP!$O1103="KTHP",TONGHOP!$P1103="VD",TONGHOP!$J1103="R",TONGHOP!$K1103&lt;&gt;""),TONGHOP!$K1103,"")</f>
        <v/>
      </c>
      <c r="F1103" s="3" t="str">
        <f>IF(AND(TONGHOP!$O1103="KTHP",TONGHOP!$P1103="VD",TONGHOP!$J1103="R",TONGHOP!$K1103&lt;&gt;""),TONGHOP!$M1103,"")</f>
        <v/>
      </c>
      <c r="G1103" s="3" t="str">
        <f>IF(AND(TONGHOP!$O1103="KTHP",TONGHOP!$P1103="TH",TONGHOP!$J1103="R",TONGHOP!$K1103&lt;&gt;""),TONGHOP!$K1103,"")</f>
        <v/>
      </c>
      <c r="H1103" s="3" t="str">
        <f>IF(AND(TONGHOP!$O1103="KTHP",TONGHOP!$P1103="TH",TONGHOP!$J1103="R",TONGHOP!$K1103&lt;&gt;""),TONGHOP!$M1103,"")</f>
        <v/>
      </c>
      <c r="I1103" s="3" t="str">
        <f>IF(AND(TONGHOP!$O1103="ThiTN",TONGHOP!$P1103="LT",TONGHOP!$J1103="R",TONGHOP!$K1103&lt;&gt;""),TONGHOP!$K1103,"")</f>
        <v/>
      </c>
      <c r="J1103" s="3" t="str">
        <f>IF(AND(TONGHOP!$O1103="ThiTN",TONGHOP!$P1103="LT",TONGHOP!$J1103="R",TONGHOP!$K1103&lt;&gt;""),TONGHOP!$M1103,"")</f>
        <v/>
      </c>
      <c r="K1103" s="3" t="str">
        <f>IF(AND(TONGHOP!$O1103="ThiTN",TONGHOP!$P1103="TN",TONGHOP!$J1103="R",TONGHOP!$K1103&lt;&gt;""),TONGHOP!$K1103,"")</f>
        <v/>
      </c>
      <c r="L1103" s="3" t="str">
        <f>IF(AND(TONGHOP!$O1103="ThiTN",TONGHOP!$P1103="TN",TONGHOP!$J1103="R",TONGHOP!$K1103&lt;&gt;""),TONGHOP!$M1103,"")</f>
        <v/>
      </c>
      <c r="M1103" s="3" t="str">
        <f>IF(AND(TONGHOP!$O1103="ThiTN",TONGHOP!$P1103="VĐ",TONGHOP!$J1103="R",TONGHOP!$K1103&lt;&gt;""),TONGHOP!$K1103,"")</f>
        <v/>
      </c>
      <c r="N1103" s="3" t="str">
        <f>IF(AND(TONGHOP!$O1103="ThiTN",TONGHOP!$P1103="VĐ",TONGHOP!$J1103="R",TONGHOP!$K1103&lt;&gt;""),TONGHOP!$M1103,"")</f>
        <v/>
      </c>
      <c r="O1103" s="3" t="str">
        <f>IF(AND(TONGHOP!$O1103="ThiTN",TONGHOP!$P1103="TH",TONGHOP!$J1103="R",TONGHOP!$K1103&lt;&gt;""),TONGHOP!$K1103,"")</f>
        <v/>
      </c>
      <c r="P1103" s="3" t="str">
        <f>IF(AND(TONGHOP!$O1103="ThiTN",TONGHOP!$P1103="TH",TONGHOP!$J1103="R",TONGHOP!$K1103&lt;&gt;""),TONGHOP!$M1103,"")</f>
        <v/>
      </c>
    </row>
    <row r="1104" spans="1:16">
      <c r="A1104" s="3" t="str">
        <f>IF(AND(TONGHOP!$O1104="KTHP",TONGHOP!$P1104="LT",TONGHOP!$J1104="R",TONGHOP!$K1104&lt;&gt;""),TONGHOP!$K1104,"")</f>
        <v/>
      </c>
      <c r="B1104" s="3" t="str">
        <f>IF(AND(TONGHOP!$O1104="KTHP",TONGHOP!$P1104="LT",TONGHOP!$J1104="R",TONGHOP!$K1104&lt;&gt;""),TONGHOP!$M1104,"")</f>
        <v/>
      </c>
      <c r="C1104" s="3" t="str">
        <f>IF(AND(TONGHOP!$O1104="KTHP",TONGHOP!$P1104="TN",TONGHOP!$J1104="R",TONGHOP!$K1104&lt;&gt;""),TONGHOP!$K1104,"")</f>
        <v/>
      </c>
      <c r="D1104" s="3" t="str">
        <f>IF(AND(TONGHOP!$O1104="KTHP",TONGHOP!$P1104="TN",TONGHOP!$J1104="R",TONGHOP!$K1104&lt;&gt;""),TONGHOP!$M1104,"")</f>
        <v/>
      </c>
      <c r="E1104" s="3" t="str">
        <f>IF(AND(TONGHOP!$O1104="KTHP",TONGHOP!$P1104="VD",TONGHOP!$J1104="R",TONGHOP!$K1104&lt;&gt;""),TONGHOP!$K1104,"")</f>
        <v/>
      </c>
      <c r="F1104" s="3" t="str">
        <f>IF(AND(TONGHOP!$O1104="KTHP",TONGHOP!$P1104="VD",TONGHOP!$J1104="R",TONGHOP!$K1104&lt;&gt;""),TONGHOP!$M1104,"")</f>
        <v/>
      </c>
      <c r="G1104" s="3" t="str">
        <f>IF(AND(TONGHOP!$O1104="KTHP",TONGHOP!$P1104="TH",TONGHOP!$J1104="R",TONGHOP!$K1104&lt;&gt;""),TONGHOP!$K1104,"")</f>
        <v/>
      </c>
      <c r="H1104" s="3" t="str">
        <f>IF(AND(TONGHOP!$O1104="KTHP",TONGHOP!$P1104="TH",TONGHOP!$J1104="R",TONGHOP!$K1104&lt;&gt;""),TONGHOP!$M1104,"")</f>
        <v/>
      </c>
      <c r="I1104" s="3" t="str">
        <f>IF(AND(TONGHOP!$O1104="ThiTN",TONGHOP!$P1104="LT",TONGHOP!$J1104="R",TONGHOP!$K1104&lt;&gt;""),TONGHOP!$K1104,"")</f>
        <v/>
      </c>
      <c r="J1104" s="3" t="str">
        <f>IF(AND(TONGHOP!$O1104="ThiTN",TONGHOP!$P1104="LT",TONGHOP!$J1104="R",TONGHOP!$K1104&lt;&gt;""),TONGHOP!$M1104,"")</f>
        <v/>
      </c>
      <c r="K1104" s="3" t="str">
        <f>IF(AND(TONGHOP!$O1104="ThiTN",TONGHOP!$P1104="TN",TONGHOP!$J1104="R",TONGHOP!$K1104&lt;&gt;""),TONGHOP!$K1104,"")</f>
        <v/>
      </c>
      <c r="L1104" s="3" t="str">
        <f>IF(AND(TONGHOP!$O1104="ThiTN",TONGHOP!$P1104="TN",TONGHOP!$J1104="R",TONGHOP!$K1104&lt;&gt;""),TONGHOP!$M1104,"")</f>
        <v/>
      </c>
      <c r="M1104" s="3" t="str">
        <f>IF(AND(TONGHOP!$O1104="ThiTN",TONGHOP!$P1104="VĐ",TONGHOP!$J1104="R",TONGHOP!$K1104&lt;&gt;""),TONGHOP!$K1104,"")</f>
        <v/>
      </c>
      <c r="N1104" s="3" t="str">
        <f>IF(AND(TONGHOP!$O1104="ThiTN",TONGHOP!$P1104="VĐ",TONGHOP!$J1104="R",TONGHOP!$K1104&lt;&gt;""),TONGHOP!$M1104,"")</f>
        <v/>
      </c>
      <c r="O1104" s="3" t="str">
        <f>IF(AND(TONGHOP!$O1104="ThiTN",TONGHOP!$P1104="TH",TONGHOP!$J1104="R",TONGHOP!$K1104&lt;&gt;""),TONGHOP!$K1104,"")</f>
        <v/>
      </c>
      <c r="P1104" s="3" t="str">
        <f>IF(AND(TONGHOP!$O1104="ThiTN",TONGHOP!$P1104="TH",TONGHOP!$J1104="R",TONGHOP!$K1104&lt;&gt;""),TONGHOP!$M1104,"")</f>
        <v/>
      </c>
    </row>
    <row r="1105" spans="1:16">
      <c r="A1105" s="3" t="str">
        <f>IF(AND(TONGHOP!$O1105="KTHP",TONGHOP!$P1105="LT",TONGHOP!$J1105="R",TONGHOP!$K1105&lt;&gt;""),TONGHOP!$K1105,"")</f>
        <v/>
      </c>
      <c r="B1105" s="3" t="str">
        <f>IF(AND(TONGHOP!$O1105="KTHP",TONGHOP!$P1105="LT",TONGHOP!$J1105="R",TONGHOP!$K1105&lt;&gt;""),TONGHOP!$M1105,"")</f>
        <v/>
      </c>
      <c r="C1105" s="3" t="str">
        <f>IF(AND(TONGHOP!$O1105="KTHP",TONGHOP!$P1105="TN",TONGHOP!$J1105="R",TONGHOP!$K1105&lt;&gt;""),TONGHOP!$K1105,"")</f>
        <v/>
      </c>
      <c r="D1105" s="3" t="str">
        <f>IF(AND(TONGHOP!$O1105="KTHP",TONGHOP!$P1105="TN",TONGHOP!$J1105="R",TONGHOP!$K1105&lt;&gt;""),TONGHOP!$M1105,"")</f>
        <v/>
      </c>
      <c r="E1105" s="3" t="str">
        <f>IF(AND(TONGHOP!$O1105="KTHP",TONGHOP!$P1105="VD",TONGHOP!$J1105="R",TONGHOP!$K1105&lt;&gt;""),TONGHOP!$K1105,"")</f>
        <v/>
      </c>
      <c r="F1105" s="3" t="str">
        <f>IF(AND(TONGHOP!$O1105="KTHP",TONGHOP!$P1105="VD",TONGHOP!$J1105="R",TONGHOP!$K1105&lt;&gt;""),TONGHOP!$M1105,"")</f>
        <v/>
      </c>
      <c r="G1105" s="3" t="str">
        <f>IF(AND(TONGHOP!$O1105="KTHP",TONGHOP!$P1105="TH",TONGHOP!$J1105="R",TONGHOP!$K1105&lt;&gt;""),TONGHOP!$K1105,"")</f>
        <v/>
      </c>
      <c r="H1105" s="3" t="str">
        <f>IF(AND(TONGHOP!$O1105="KTHP",TONGHOP!$P1105="TH",TONGHOP!$J1105="R",TONGHOP!$K1105&lt;&gt;""),TONGHOP!$M1105,"")</f>
        <v/>
      </c>
      <c r="I1105" s="3" t="str">
        <f>IF(AND(TONGHOP!$O1105="ThiTN",TONGHOP!$P1105="LT",TONGHOP!$J1105="R",TONGHOP!$K1105&lt;&gt;""),TONGHOP!$K1105,"")</f>
        <v/>
      </c>
      <c r="J1105" s="3" t="str">
        <f>IF(AND(TONGHOP!$O1105="ThiTN",TONGHOP!$P1105="LT",TONGHOP!$J1105="R",TONGHOP!$K1105&lt;&gt;""),TONGHOP!$M1105,"")</f>
        <v/>
      </c>
      <c r="K1105" s="3" t="str">
        <f>IF(AND(TONGHOP!$O1105="ThiTN",TONGHOP!$P1105="TN",TONGHOP!$J1105="R",TONGHOP!$K1105&lt;&gt;""),TONGHOP!$K1105,"")</f>
        <v/>
      </c>
      <c r="L1105" s="3" t="str">
        <f>IF(AND(TONGHOP!$O1105="ThiTN",TONGHOP!$P1105="TN",TONGHOP!$J1105="R",TONGHOP!$K1105&lt;&gt;""),TONGHOP!$M1105,"")</f>
        <v/>
      </c>
      <c r="M1105" s="3" t="str">
        <f>IF(AND(TONGHOP!$O1105="ThiTN",TONGHOP!$P1105="VĐ",TONGHOP!$J1105="R",TONGHOP!$K1105&lt;&gt;""),TONGHOP!$K1105,"")</f>
        <v/>
      </c>
      <c r="N1105" s="3" t="str">
        <f>IF(AND(TONGHOP!$O1105="ThiTN",TONGHOP!$P1105="VĐ",TONGHOP!$J1105="R",TONGHOP!$K1105&lt;&gt;""),TONGHOP!$M1105,"")</f>
        <v/>
      </c>
      <c r="O1105" s="3" t="str">
        <f>IF(AND(TONGHOP!$O1105="ThiTN",TONGHOP!$P1105="TH",TONGHOP!$J1105="R",TONGHOP!$K1105&lt;&gt;""),TONGHOP!$K1105,"")</f>
        <v/>
      </c>
      <c r="P1105" s="3" t="str">
        <f>IF(AND(TONGHOP!$O1105="ThiTN",TONGHOP!$P1105="TH",TONGHOP!$J1105="R",TONGHOP!$K1105&lt;&gt;""),TONGHOP!$M1105,"")</f>
        <v/>
      </c>
    </row>
    <row r="1106" spans="1:16">
      <c r="A1106" s="3" t="str">
        <f>IF(AND(TONGHOP!$O1106="KTHP",TONGHOP!$P1106="LT",TONGHOP!$J1106="R",TONGHOP!$K1106&lt;&gt;""),TONGHOP!$K1106,"")</f>
        <v/>
      </c>
      <c r="B1106" s="3" t="str">
        <f>IF(AND(TONGHOP!$O1106="KTHP",TONGHOP!$P1106="LT",TONGHOP!$J1106="R",TONGHOP!$K1106&lt;&gt;""),TONGHOP!$M1106,"")</f>
        <v/>
      </c>
      <c r="C1106" s="3" t="str">
        <f>IF(AND(TONGHOP!$O1106="KTHP",TONGHOP!$P1106="TN",TONGHOP!$J1106="R",TONGHOP!$K1106&lt;&gt;""),TONGHOP!$K1106,"")</f>
        <v/>
      </c>
      <c r="D1106" s="3" t="str">
        <f>IF(AND(TONGHOP!$O1106="KTHP",TONGHOP!$P1106="TN",TONGHOP!$J1106="R",TONGHOP!$K1106&lt;&gt;""),TONGHOP!$M1106,"")</f>
        <v/>
      </c>
      <c r="E1106" s="3" t="str">
        <f>IF(AND(TONGHOP!$O1106="KTHP",TONGHOP!$P1106="VD",TONGHOP!$J1106="R",TONGHOP!$K1106&lt;&gt;""),TONGHOP!$K1106,"")</f>
        <v/>
      </c>
      <c r="F1106" s="3" t="str">
        <f>IF(AND(TONGHOP!$O1106="KTHP",TONGHOP!$P1106="VD",TONGHOP!$J1106="R",TONGHOP!$K1106&lt;&gt;""),TONGHOP!$M1106,"")</f>
        <v/>
      </c>
      <c r="G1106" s="3" t="str">
        <f>IF(AND(TONGHOP!$O1106="KTHP",TONGHOP!$P1106="TH",TONGHOP!$J1106="R",TONGHOP!$K1106&lt;&gt;""),TONGHOP!$K1106,"")</f>
        <v/>
      </c>
      <c r="H1106" s="3" t="str">
        <f>IF(AND(TONGHOP!$O1106="KTHP",TONGHOP!$P1106="TH",TONGHOP!$J1106="R",TONGHOP!$K1106&lt;&gt;""),TONGHOP!$M1106,"")</f>
        <v/>
      </c>
      <c r="I1106" s="3" t="str">
        <f>IF(AND(TONGHOP!$O1106="ThiTN",TONGHOP!$P1106="LT",TONGHOP!$J1106="R",TONGHOP!$K1106&lt;&gt;""),TONGHOP!$K1106,"")</f>
        <v/>
      </c>
      <c r="J1106" s="3" t="str">
        <f>IF(AND(TONGHOP!$O1106="ThiTN",TONGHOP!$P1106="LT",TONGHOP!$J1106="R",TONGHOP!$K1106&lt;&gt;""),TONGHOP!$M1106,"")</f>
        <v/>
      </c>
      <c r="K1106" s="3" t="str">
        <f>IF(AND(TONGHOP!$O1106="ThiTN",TONGHOP!$P1106="TN",TONGHOP!$J1106="R",TONGHOP!$K1106&lt;&gt;""),TONGHOP!$K1106,"")</f>
        <v/>
      </c>
      <c r="L1106" s="3" t="str">
        <f>IF(AND(TONGHOP!$O1106="ThiTN",TONGHOP!$P1106="TN",TONGHOP!$J1106="R",TONGHOP!$K1106&lt;&gt;""),TONGHOP!$M1106,"")</f>
        <v/>
      </c>
      <c r="M1106" s="3" t="str">
        <f>IF(AND(TONGHOP!$O1106="ThiTN",TONGHOP!$P1106="VĐ",TONGHOP!$J1106="R",TONGHOP!$K1106&lt;&gt;""),TONGHOP!$K1106,"")</f>
        <v/>
      </c>
      <c r="N1106" s="3" t="str">
        <f>IF(AND(TONGHOP!$O1106="ThiTN",TONGHOP!$P1106="VĐ",TONGHOP!$J1106="R",TONGHOP!$K1106&lt;&gt;""),TONGHOP!$M1106,"")</f>
        <v/>
      </c>
      <c r="O1106" s="3" t="str">
        <f>IF(AND(TONGHOP!$O1106="ThiTN",TONGHOP!$P1106="TH",TONGHOP!$J1106="R",TONGHOP!$K1106&lt;&gt;""),TONGHOP!$K1106,"")</f>
        <v/>
      </c>
      <c r="P1106" s="3" t="str">
        <f>IF(AND(TONGHOP!$O1106="ThiTN",TONGHOP!$P1106="TH",TONGHOP!$J1106="R",TONGHOP!$K1106&lt;&gt;""),TONGHOP!$M1106,"")</f>
        <v/>
      </c>
    </row>
    <row r="1107" spans="1:16">
      <c r="A1107" s="3" t="str">
        <f>IF(AND(TONGHOP!$O1107="KTHP",TONGHOP!$P1107="LT",TONGHOP!$J1107="R",TONGHOP!$K1107&lt;&gt;""),TONGHOP!$K1107,"")</f>
        <v>Nguyễn Thị Thu Hồng</v>
      </c>
      <c r="B1107" s="3">
        <f>IF(AND(TONGHOP!$O1107="KTHP",TONGHOP!$P1107="LT",TONGHOP!$J1107="R",TONGHOP!$K1107&lt;&gt;""),TONGHOP!$M1107,"")</f>
        <v>2</v>
      </c>
      <c r="C1107" s="3" t="str">
        <f>IF(AND(TONGHOP!$O1107="KTHP",TONGHOP!$P1107="TN",TONGHOP!$J1107="R",TONGHOP!$K1107&lt;&gt;""),TONGHOP!$K1107,"")</f>
        <v/>
      </c>
      <c r="D1107" s="3" t="str">
        <f>IF(AND(TONGHOP!$O1107="KTHP",TONGHOP!$P1107="TN",TONGHOP!$J1107="R",TONGHOP!$K1107&lt;&gt;""),TONGHOP!$M1107,"")</f>
        <v/>
      </c>
      <c r="E1107" s="3" t="str">
        <f>IF(AND(TONGHOP!$O1107="KTHP",TONGHOP!$P1107="VD",TONGHOP!$J1107="R",TONGHOP!$K1107&lt;&gt;""),TONGHOP!$K1107,"")</f>
        <v/>
      </c>
      <c r="F1107" s="3" t="str">
        <f>IF(AND(TONGHOP!$O1107="KTHP",TONGHOP!$P1107="VD",TONGHOP!$J1107="R",TONGHOP!$K1107&lt;&gt;""),TONGHOP!$M1107,"")</f>
        <v/>
      </c>
      <c r="G1107" s="3" t="str">
        <f>IF(AND(TONGHOP!$O1107="KTHP",TONGHOP!$P1107="TH",TONGHOP!$J1107="R",TONGHOP!$K1107&lt;&gt;""),TONGHOP!$K1107,"")</f>
        <v/>
      </c>
      <c r="H1107" s="3" t="str">
        <f>IF(AND(TONGHOP!$O1107="KTHP",TONGHOP!$P1107="TH",TONGHOP!$J1107="R",TONGHOP!$K1107&lt;&gt;""),TONGHOP!$M1107,"")</f>
        <v/>
      </c>
      <c r="I1107" s="3" t="str">
        <f>IF(AND(TONGHOP!$O1107="ThiTN",TONGHOP!$P1107="LT",TONGHOP!$J1107="R",TONGHOP!$K1107&lt;&gt;""),TONGHOP!$K1107,"")</f>
        <v/>
      </c>
      <c r="J1107" s="3" t="str">
        <f>IF(AND(TONGHOP!$O1107="ThiTN",TONGHOP!$P1107="LT",TONGHOP!$J1107="R",TONGHOP!$K1107&lt;&gt;""),TONGHOP!$M1107,"")</f>
        <v/>
      </c>
      <c r="K1107" s="3" t="str">
        <f>IF(AND(TONGHOP!$O1107="ThiTN",TONGHOP!$P1107="TN",TONGHOP!$J1107="R",TONGHOP!$K1107&lt;&gt;""),TONGHOP!$K1107,"")</f>
        <v/>
      </c>
      <c r="L1107" s="3" t="str">
        <f>IF(AND(TONGHOP!$O1107="ThiTN",TONGHOP!$P1107="TN",TONGHOP!$J1107="R",TONGHOP!$K1107&lt;&gt;""),TONGHOP!$M1107,"")</f>
        <v/>
      </c>
      <c r="M1107" s="3" t="str">
        <f>IF(AND(TONGHOP!$O1107="ThiTN",TONGHOP!$P1107="VĐ",TONGHOP!$J1107="R",TONGHOP!$K1107&lt;&gt;""),TONGHOP!$K1107,"")</f>
        <v/>
      </c>
      <c r="N1107" s="3" t="str">
        <f>IF(AND(TONGHOP!$O1107="ThiTN",TONGHOP!$P1107="VĐ",TONGHOP!$J1107="R",TONGHOP!$K1107&lt;&gt;""),TONGHOP!$M1107,"")</f>
        <v/>
      </c>
      <c r="O1107" s="3" t="str">
        <f>IF(AND(TONGHOP!$O1107="ThiTN",TONGHOP!$P1107="TH",TONGHOP!$J1107="R",TONGHOP!$K1107&lt;&gt;""),TONGHOP!$K1107,"")</f>
        <v/>
      </c>
      <c r="P1107" s="3" t="str">
        <f>IF(AND(TONGHOP!$O1107="ThiTN",TONGHOP!$P1107="TH",TONGHOP!$J1107="R",TONGHOP!$K1107&lt;&gt;""),TONGHOP!$M1107,"")</f>
        <v/>
      </c>
    </row>
    <row r="1108" spans="1:16">
      <c r="A1108" s="3" t="str">
        <f>IF(AND(TONGHOP!$O1108="KTHP",TONGHOP!$P1108="LT",TONGHOP!$J1108="R",TONGHOP!$K1108&lt;&gt;""),TONGHOP!$K1108,"")</f>
        <v/>
      </c>
      <c r="B1108" s="3" t="str">
        <f>IF(AND(TONGHOP!$O1108="KTHP",TONGHOP!$P1108="LT",TONGHOP!$J1108="R",TONGHOP!$K1108&lt;&gt;""),TONGHOP!$M1108,"")</f>
        <v/>
      </c>
      <c r="C1108" s="3" t="str">
        <f>IF(AND(TONGHOP!$O1108="KTHP",TONGHOP!$P1108="TN",TONGHOP!$J1108="R",TONGHOP!$K1108&lt;&gt;""),TONGHOP!$K1108,"")</f>
        <v/>
      </c>
      <c r="D1108" s="3" t="str">
        <f>IF(AND(TONGHOP!$O1108="KTHP",TONGHOP!$P1108="TN",TONGHOP!$J1108="R",TONGHOP!$K1108&lt;&gt;""),TONGHOP!$M1108,"")</f>
        <v/>
      </c>
      <c r="E1108" s="3" t="str">
        <f>IF(AND(TONGHOP!$O1108="KTHP",TONGHOP!$P1108="VD",TONGHOP!$J1108="R",TONGHOP!$K1108&lt;&gt;""),TONGHOP!$K1108,"")</f>
        <v/>
      </c>
      <c r="F1108" s="3" t="str">
        <f>IF(AND(TONGHOP!$O1108="KTHP",TONGHOP!$P1108="VD",TONGHOP!$J1108="R",TONGHOP!$K1108&lt;&gt;""),TONGHOP!$M1108,"")</f>
        <v/>
      </c>
      <c r="G1108" s="3" t="str">
        <f>IF(AND(TONGHOP!$O1108="KTHP",TONGHOP!$P1108="TH",TONGHOP!$J1108="R",TONGHOP!$K1108&lt;&gt;""),TONGHOP!$K1108,"")</f>
        <v/>
      </c>
      <c r="H1108" s="3" t="str">
        <f>IF(AND(TONGHOP!$O1108="KTHP",TONGHOP!$P1108="TH",TONGHOP!$J1108="R",TONGHOP!$K1108&lt;&gt;""),TONGHOP!$M1108,"")</f>
        <v/>
      </c>
      <c r="I1108" s="3" t="str">
        <f>IF(AND(TONGHOP!$O1108="ThiTN",TONGHOP!$P1108="LT",TONGHOP!$J1108="R",TONGHOP!$K1108&lt;&gt;""),TONGHOP!$K1108,"")</f>
        <v/>
      </c>
      <c r="J1108" s="3" t="str">
        <f>IF(AND(TONGHOP!$O1108="ThiTN",TONGHOP!$P1108="LT",TONGHOP!$J1108="R",TONGHOP!$K1108&lt;&gt;""),TONGHOP!$M1108,"")</f>
        <v/>
      </c>
      <c r="K1108" s="3" t="str">
        <f>IF(AND(TONGHOP!$O1108="ThiTN",TONGHOP!$P1108="TN",TONGHOP!$J1108="R",TONGHOP!$K1108&lt;&gt;""),TONGHOP!$K1108,"")</f>
        <v/>
      </c>
      <c r="L1108" s="3" t="str">
        <f>IF(AND(TONGHOP!$O1108="ThiTN",TONGHOP!$P1108="TN",TONGHOP!$J1108="R",TONGHOP!$K1108&lt;&gt;""),TONGHOP!$M1108,"")</f>
        <v/>
      </c>
      <c r="M1108" s="3" t="str">
        <f>IF(AND(TONGHOP!$O1108="ThiTN",TONGHOP!$P1108="VĐ",TONGHOP!$J1108="R",TONGHOP!$K1108&lt;&gt;""),TONGHOP!$K1108,"")</f>
        <v/>
      </c>
      <c r="N1108" s="3" t="str">
        <f>IF(AND(TONGHOP!$O1108="ThiTN",TONGHOP!$P1108="VĐ",TONGHOP!$J1108="R",TONGHOP!$K1108&lt;&gt;""),TONGHOP!$M1108,"")</f>
        <v/>
      </c>
      <c r="O1108" s="3" t="str">
        <f>IF(AND(TONGHOP!$O1108="ThiTN",TONGHOP!$P1108="TH",TONGHOP!$J1108="R",TONGHOP!$K1108&lt;&gt;""),TONGHOP!$K1108,"")</f>
        <v/>
      </c>
      <c r="P1108" s="3" t="str">
        <f>IF(AND(TONGHOP!$O1108="ThiTN",TONGHOP!$P1108="TH",TONGHOP!$J1108="R",TONGHOP!$K1108&lt;&gt;""),TONGHOP!$M1108,"")</f>
        <v/>
      </c>
    </row>
    <row r="1109" spans="1:16">
      <c r="A1109" s="3" t="str">
        <f>IF(AND(TONGHOP!$O1109="KTHP",TONGHOP!$P1109="LT",TONGHOP!$J1109="R",TONGHOP!$K1109&lt;&gt;""),TONGHOP!$K1109,"")</f>
        <v>Nguyễn Khoa</v>
      </c>
      <c r="B1109" s="3">
        <f>IF(AND(TONGHOP!$O1109="KTHP",TONGHOP!$P1109="LT",TONGHOP!$J1109="R",TONGHOP!$K1109&lt;&gt;""),TONGHOP!$M1109,"")</f>
        <v>2</v>
      </c>
      <c r="C1109" s="3" t="str">
        <f>IF(AND(TONGHOP!$O1109="KTHP",TONGHOP!$P1109="TN",TONGHOP!$J1109="R",TONGHOP!$K1109&lt;&gt;""),TONGHOP!$K1109,"")</f>
        <v/>
      </c>
      <c r="D1109" s="3" t="str">
        <f>IF(AND(TONGHOP!$O1109="KTHP",TONGHOP!$P1109="TN",TONGHOP!$J1109="R",TONGHOP!$K1109&lt;&gt;""),TONGHOP!$M1109,"")</f>
        <v/>
      </c>
      <c r="E1109" s="3" t="str">
        <f>IF(AND(TONGHOP!$O1109="KTHP",TONGHOP!$P1109="VD",TONGHOP!$J1109="R",TONGHOP!$K1109&lt;&gt;""),TONGHOP!$K1109,"")</f>
        <v/>
      </c>
      <c r="F1109" s="3" t="str">
        <f>IF(AND(TONGHOP!$O1109="KTHP",TONGHOP!$P1109="VD",TONGHOP!$J1109="R",TONGHOP!$K1109&lt;&gt;""),TONGHOP!$M1109,"")</f>
        <v/>
      </c>
      <c r="G1109" s="3" t="str">
        <f>IF(AND(TONGHOP!$O1109="KTHP",TONGHOP!$P1109="TH",TONGHOP!$J1109="R",TONGHOP!$K1109&lt;&gt;""),TONGHOP!$K1109,"")</f>
        <v/>
      </c>
      <c r="H1109" s="3" t="str">
        <f>IF(AND(TONGHOP!$O1109="KTHP",TONGHOP!$P1109="TH",TONGHOP!$J1109="R",TONGHOP!$K1109&lt;&gt;""),TONGHOP!$M1109,"")</f>
        <v/>
      </c>
      <c r="I1109" s="3" t="str">
        <f>IF(AND(TONGHOP!$O1109="ThiTN",TONGHOP!$P1109="LT",TONGHOP!$J1109="R",TONGHOP!$K1109&lt;&gt;""),TONGHOP!$K1109,"")</f>
        <v/>
      </c>
      <c r="J1109" s="3" t="str">
        <f>IF(AND(TONGHOP!$O1109="ThiTN",TONGHOP!$P1109="LT",TONGHOP!$J1109="R",TONGHOP!$K1109&lt;&gt;""),TONGHOP!$M1109,"")</f>
        <v/>
      </c>
      <c r="K1109" s="3" t="str">
        <f>IF(AND(TONGHOP!$O1109="ThiTN",TONGHOP!$P1109="TN",TONGHOP!$J1109="R",TONGHOP!$K1109&lt;&gt;""),TONGHOP!$K1109,"")</f>
        <v/>
      </c>
      <c r="L1109" s="3" t="str">
        <f>IF(AND(TONGHOP!$O1109="ThiTN",TONGHOP!$P1109="TN",TONGHOP!$J1109="R",TONGHOP!$K1109&lt;&gt;""),TONGHOP!$M1109,"")</f>
        <v/>
      </c>
      <c r="M1109" s="3" t="str">
        <f>IF(AND(TONGHOP!$O1109="ThiTN",TONGHOP!$P1109="VĐ",TONGHOP!$J1109="R",TONGHOP!$K1109&lt;&gt;""),TONGHOP!$K1109,"")</f>
        <v/>
      </c>
      <c r="N1109" s="3" t="str">
        <f>IF(AND(TONGHOP!$O1109="ThiTN",TONGHOP!$P1109="VĐ",TONGHOP!$J1109="R",TONGHOP!$K1109&lt;&gt;""),TONGHOP!$M1109,"")</f>
        <v/>
      </c>
      <c r="O1109" s="3" t="str">
        <f>IF(AND(TONGHOP!$O1109="ThiTN",TONGHOP!$P1109="TH",TONGHOP!$J1109="R",TONGHOP!$K1109&lt;&gt;""),TONGHOP!$K1109,"")</f>
        <v/>
      </c>
      <c r="P1109" s="3" t="str">
        <f>IF(AND(TONGHOP!$O1109="ThiTN",TONGHOP!$P1109="TH",TONGHOP!$J1109="R",TONGHOP!$K1109&lt;&gt;""),TONGHOP!$M1109,"")</f>
        <v/>
      </c>
    </row>
    <row r="1110" spans="1:16">
      <c r="A1110" s="3" t="str">
        <f>IF(AND(TONGHOP!$O1110="KTHP",TONGHOP!$P1110="LT",TONGHOP!$J1110="R",TONGHOP!$K1110&lt;&gt;""),TONGHOP!$K1110,"")</f>
        <v/>
      </c>
      <c r="B1110" s="3" t="str">
        <f>IF(AND(TONGHOP!$O1110="KTHP",TONGHOP!$P1110="LT",TONGHOP!$J1110="R",TONGHOP!$K1110&lt;&gt;""),TONGHOP!$M1110,"")</f>
        <v/>
      </c>
      <c r="C1110" s="3" t="str">
        <f>IF(AND(TONGHOP!$O1110="KTHP",TONGHOP!$P1110="TN",TONGHOP!$J1110="R",TONGHOP!$K1110&lt;&gt;""),TONGHOP!$K1110,"")</f>
        <v/>
      </c>
      <c r="D1110" s="3" t="str">
        <f>IF(AND(TONGHOP!$O1110="KTHP",TONGHOP!$P1110="TN",TONGHOP!$J1110="R",TONGHOP!$K1110&lt;&gt;""),TONGHOP!$M1110,"")</f>
        <v/>
      </c>
      <c r="E1110" s="3" t="str">
        <f>IF(AND(TONGHOP!$O1110="KTHP",TONGHOP!$P1110="VD",TONGHOP!$J1110="R",TONGHOP!$K1110&lt;&gt;""),TONGHOP!$K1110,"")</f>
        <v/>
      </c>
      <c r="F1110" s="3" t="str">
        <f>IF(AND(TONGHOP!$O1110="KTHP",TONGHOP!$P1110="VD",TONGHOP!$J1110="R",TONGHOP!$K1110&lt;&gt;""),TONGHOP!$M1110,"")</f>
        <v/>
      </c>
      <c r="G1110" s="3" t="str">
        <f>IF(AND(TONGHOP!$O1110="KTHP",TONGHOP!$P1110="TH",TONGHOP!$J1110="R",TONGHOP!$K1110&lt;&gt;""),TONGHOP!$K1110,"")</f>
        <v/>
      </c>
      <c r="H1110" s="3" t="str">
        <f>IF(AND(TONGHOP!$O1110="KTHP",TONGHOP!$P1110="TH",TONGHOP!$J1110="R",TONGHOP!$K1110&lt;&gt;""),TONGHOP!$M1110,"")</f>
        <v/>
      </c>
      <c r="I1110" s="3" t="str">
        <f>IF(AND(TONGHOP!$O1110="ThiTN",TONGHOP!$P1110="LT",TONGHOP!$J1110="R",TONGHOP!$K1110&lt;&gt;""),TONGHOP!$K1110,"")</f>
        <v/>
      </c>
      <c r="J1110" s="3" t="str">
        <f>IF(AND(TONGHOP!$O1110="ThiTN",TONGHOP!$P1110="LT",TONGHOP!$J1110="R",TONGHOP!$K1110&lt;&gt;""),TONGHOP!$M1110,"")</f>
        <v/>
      </c>
      <c r="K1110" s="3" t="str">
        <f>IF(AND(TONGHOP!$O1110="ThiTN",TONGHOP!$P1110="TN",TONGHOP!$J1110="R",TONGHOP!$K1110&lt;&gt;""),TONGHOP!$K1110,"")</f>
        <v/>
      </c>
      <c r="L1110" s="3" t="str">
        <f>IF(AND(TONGHOP!$O1110="ThiTN",TONGHOP!$P1110="TN",TONGHOP!$J1110="R",TONGHOP!$K1110&lt;&gt;""),TONGHOP!$M1110,"")</f>
        <v/>
      </c>
      <c r="M1110" s="3" t="str">
        <f>IF(AND(TONGHOP!$O1110="ThiTN",TONGHOP!$P1110="VĐ",TONGHOP!$J1110="R",TONGHOP!$K1110&lt;&gt;""),TONGHOP!$K1110,"")</f>
        <v/>
      </c>
      <c r="N1110" s="3" t="str">
        <f>IF(AND(TONGHOP!$O1110="ThiTN",TONGHOP!$P1110="VĐ",TONGHOP!$J1110="R",TONGHOP!$K1110&lt;&gt;""),TONGHOP!$M1110,"")</f>
        <v/>
      </c>
      <c r="O1110" s="3" t="str">
        <f>IF(AND(TONGHOP!$O1110="ThiTN",TONGHOP!$P1110="TH",TONGHOP!$J1110="R",TONGHOP!$K1110&lt;&gt;""),TONGHOP!$K1110,"")</f>
        <v/>
      </c>
      <c r="P1110" s="3" t="str">
        <f>IF(AND(TONGHOP!$O1110="ThiTN",TONGHOP!$P1110="TH",TONGHOP!$J1110="R",TONGHOP!$K1110&lt;&gt;""),TONGHOP!$M1110,"")</f>
        <v/>
      </c>
    </row>
    <row r="1111" spans="1:16">
      <c r="A1111" s="3" t="str">
        <f>IF(AND(TONGHOP!$O1111="KTHP",TONGHOP!$P1111="LT",TONGHOP!$J1111="R",TONGHOP!$K1111&lt;&gt;""),TONGHOP!$K1111,"")</f>
        <v/>
      </c>
      <c r="B1111" s="3" t="str">
        <f>IF(AND(TONGHOP!$O1111="KTHP",TONGHOP!$P1111="LT",TONGHOP!$J1111="R",TONGHOP!$K1111&lt;&gt;""),TONGHOP!$M1111,"")</f>
        <v/>
      </c>
      <c r="C1111" s="3" t="str">
        <f>IF(AND(TONGHOP!$O1111="KTHP",TONGHOP!$P1111="TN",TONGHOP!$J1111="R",TONGHOP!$K1111&lt;&gt;""),TONGHOP!$K1111,"")</f>
        <v/>
      </c>
      <c r="D1111" s="3" t="str">
        <f>IF(AND(TONGHOP!$O1111="KTHP",TONGHOP!$P1111="TN",TONGHOP!$J1111="R",TONGHOP!$K1111&lt;&gt;""),TONGHOP!$M1111,"")</f>
        <v/>
      </c>
      <c r="E1111" s="3" t="str">
        <f>IF(AND(TONGHOP!$O1111="KTHP",TONGHOP!$P1111="VD",TONGHOP!$J1111="R",TONGHOP!$K1111&lt;&gt;""),TONGHOP!$K1111,"")</f>
        <v/>
      </c>
      <c r="F1111" s="3" t="str">
        <f>IF(AND(TONGHOP!$O1111="KTHP",TONGHOP!$P1111="VD",TONGHOP!$J1111="R",TONGHOP!$K1111&lt;&gt;""),TONGHOP!$M1111,"")</f>
        <v/>
      </c>
      <c r="G1111" s="3" t="str">
        <f>IF(AND(TONGHOP!$O1111="KTHP",TONGHOP!$P1111="TH",TONGHOP!$J1111="R",TONGHOP!$K1111&lt;&gt;""),TONGHOP!$K1111,"")</f>
        <v/>
      </c>
      <c r="H1111" s="3" t="str">
        <f>IF(AND(TONGHOP!$O1111="KTHP",TONGHOP!$P1111="TH",TONGHOP!$J1111="R",TONGHOP!$K1111&lt;&gt;""),TONGHOP!$M1111,"")</f>
        <v/>
      </c>
      <c r="I1111" s="3" t="str">
        <f>IF(AND(TONGHOP!$O1111="ThiTN",TONGHOP!$P1111="LT",TONGHOP!$J1111="R",TONGHOP!$K1111&lt;&gt;""),TONGHOP!$K1111,"")</f>
        <v/>
      </c>
      <c r="J1111" s="3" t="str">
        <f>IF(AND(TONGHOP!$O1111="ThiTN",TONGHOP!$P1111="LT",TONGHOP!$J1111="R",TONGHOP!$K1111&lt;&gt;""),TONGHOP!$M1111,"")</f>
        <v/>
      </c>
      <c r="K1111" s="3" t="str">
        <f>IF(AND(TONGHOP!$O1111="ThiTN",TONGHOP!$P1111="TN",TONGHOP!$J1111="R",TONGHOP!$K1111&lt;&gt;""),TONGHOP!$K1111,"")</f>
        <v/>
      </c>
      <c r="L1111" s="3" t="str">
        <f>IF(AND(TONGHOP!$O1111="ThiTN",TONGHOP!$P1111="TN",TONGHOP!$J1111="R",TONGHOP!$K1111&lt;&gt;""),TONGHOP!$M1111,"")</f>
        <v/>
      </c>
      <c r="M1111" s="3" t="str">
        <f>IF(AND(TONGHOP!$O1111="ThiTN",TONGHOP!$P1111="VĐ",TONGHOP!$J1111="R",TONGHOP!$K1111&lt;&gt;""),TONGHOP!$K1111,"")</f>
        <v/>
      </c>
      <c r="N1111" s="3" t="str">
        <f>IF(AND(TONGHOP!$O1111="ThiTN",TONGHOP!$P1111="VĐ",TONGHOP!$J1111="R",TONGHOP!$K1111&lt;&gt;""),TONGHOP!$M1111,"")</f>
        <v/>
      </c>
      <c r="O1111" s="3" t="str">
        <f>IF(AND(TONGHOP!$O1111="ThiTN",TONGHOP!$P1111="TH",TONGHOP!$J1111="R",TONGHOP!$K1111&lt;&gt;""),TONGHOP!$K1111,"")</f>
        <v/>
      </c>
      <c r="P1111" s="3" t="str">
        <f>IF(AND(TONGHOP!$O1111="ThiTN",TONGHOP!$P1111="TH",TONGHOP!$J1111="R",TONGHOP!$K1111&lt;&gt;""),TONGHOP!$M1111,"")</f>
        <v/>
      </c>
    </row>
    <row r="1112" spans="1:16">
      <c r="A1112" s="3" t="str">
        <f>IF(AND(TONGHOP!$O1112="KTHP",TONGHOP!$P1112="LT",TONGHOP!$J1112="R",TONGHOP!$K1112&lt;&gt;""),TONGHOP!$K1112,"")</f>
        <v/>
      </c>
      <c r="B1112" s="3" t="str">
        <f>IF(AND(TONGHOP!$O1112="KTHP",TONGHOP!$P1112="LT",TONGHOP!$J1112="R",TONGHOP!$K1112&lt;&gt;""),TONGHOP!$M1112,"")</f>
        <v/>
      </c>
      <c r="C1112" s="3" t="str">
        <f>IF(AND(TONGHOP!$O1112="KTHP",TONGHOP!$P1112="TN",TONGHOP!$J1112="R",TONGHOP!$K1112&lt;&gt;""),TONGHOP!$K1112,"")</f>
        <v/>
      </c>
      <c r="D1112" s="3" t="str">
        <f>IF(AND(TONGHOP!$O1112="KTHP",TONGHOP!$P1112="TN",TONGHOP!$J1112="R",TONGHOP!$K1112&lt;&gt;""),TONGHOP!$M1112,"")</f>
        <v/>
      </c>
      <c r="E1112" s="3" t="str">
        <f>IF(AND(TONGHOP!$O1112="KTHP",TONGHOP!$P1112="VD",TONGHOP!$J1112="R",TONGHOP!$K1112&lt;&gt;""),TONGHOP!$K1112,"")</f>
        <v/>
      </c>
      <c r="F1112" s="3" t="str">
        <f>IF(AND(TONGHOP!$O1112="KTHP",TONGHOP!$P1112="VD",TONGHOP!$J1112="R",TONGHOP!$K1112&lt;&gt;""),TONGHOP!$M1112,"")</f>
        <v/>
      </c>
      <c r="G1112" s="3" t="str">
        <f>IF(AND(TONGHOP!$O1112="KTHP",TONGHOP!$P1112="TH",TONGHOP!$J1112="R",TONGHOP!$K1112&lt;&gt;""),TONGHOP!$K1112,"")</f>
        <v/>
      </c>
      <c r="H1112" s="3" t="str">
        <f>IF(AND(TONGHOP!$O1112="KTHP",TONGHOP!$P1112="TH",TONGHOP!$J1112="R",TONGHOP!$K1112&lt;&gt;""),TONGHOP!$M1112,"")</f>
        <v/>
      </c>
      <c r="I1112" s="3" t="str">
        <f>IF(AND(TONGHOP!$O1112="ThiTN",TONGHOP!$P1112="LT",TONGHOP!$J1112="R",TONGHOP!$K1112&lt;&gt;""),TONGHOP!$K1112,"")</f>
        <v/>
      </c>
      <c r="J1112" s="3" t="str">
        <f>IF(AND(TONGHOP!$O1112="ThiTN",TONGHOP!$P1112="LT",TONGHOP!$J1112="R",TONGHOP!$K1112&lt;&gt;""),TONGHOP!$M1112,"")</f>
        <v/>
      </c>
      <c r="K1112" s="3" t="str">
        <f>IF(AND(TONGHOP!$O1112="ThiTN",TONGHOP!$P1112="TN",TONGHOP!$J1112="R",TONGHOP!$K1112&lt;&gt;""),TONGHOP!$K1112,"")</f>
        <v/>
      </c>
      <c r="L1112" s="3" t="str">
        <f>IF(AND(TONGHOP!$O1112="ThiTN",TONGHOP!$P1112="TN",TONGHOP!$J1112="R",TONGHOP!$K1112&lt;&gt;""),TONGHOP!$M1112,"")</f>
        <v/>
      </c>
      <c r="M1112" s="3" t="str">
        <f>IF(AND(TONGHOP!$O1112="ThiTN",TONGHOP!$P1112="VĐ",TONGHOP!$J1112="R",TONGHOP!$K1112&lt;&gt;""),TONGHOP!$K1112,"")</f>
        <v/>
      </c>
      <c r="N1112" s="3" t="str">
        <f>IF(AND(TONGHOP!$O1112="ThiTN",TONGHOP!$P1112="VĐ",TONGHOP!$J1112="R",TONGHOP!$K1112&lt;&gt;""),TONGHOP!$M1112,"")</f>
        <v/>
      </c>
      <c r="O1112" s="3" t="str">
        <f>IF(AND(TONGHOP!$O1112="ThiTN",TONGHOP!$P1112="TH",TONGHOP!$J1112="R",TONGHOP!$K1112&lt;&gt;""),TONGHOP!$K1112,"")</f>
        <v/>
      </c>
      <c r="P1112" s="3" t="str">
        <f>IF(AND(TONGHOP!$O1112="ThiTN",TONGHOP!$P1112="TH",TONGHOP!$J1112="R",TONGHOP!$K1112&lt;&gt;""),TONGHOP!$M1112,"")</f>
        <v/>
      </c>
    </row>
    <row r="1113" spans="1:16">
      <c r="A1113" s="3" t="str">
        <f>IF(AND(TONGHOP!$O1113="KTHP",TONGHOP!$P1113="LT",TONGHOP!$J1113="R",TONGHOP!$K1113&lt;&gt;""),TONGHOP!$K1113,"")</f>
        <v/>
      </c>
      <c r="B1113" s="3" t="str">
        <f>IF(AND(TONGHOP!$O1113="KTHP",TONGHOP!$P1113="LT",TONGHOP!$J1113="R",TONGHOP!$K1113&lt;&gt;""),TONGHOP!$M1113,"")</f>
        <v/>
      </c>
      <c r="C1113" s="3" t="str">
        <f>IF(AND(TONGHOP!$O1113="KTHP",TONGHOP!$P1113="TN",TONGHOP!$J1113="R",TONGHOP!$K1113&lt;&gt;""),TONGHOP!$K1113,"")</f>
        <v/>
      </c>
      <c r="D1113" s="3" t="str">
        <f>IF(AND(TONGHOP!$O1113="KTHP",TONGHOP!$P1113="TN",TONGHOP!$J1113="R",TONGHOP!$K1113&lt;&gt;""),TONGHOP!$M1113,"")</f>
        <v/>
      </c>
      <c r="E1113" s="3" t="str">
        <f>IF(AND(TONGHOP!$O1113="KTHP",TONGHOP!$P1113="VD",TONGHOP!$J1113="R",TONGHOP!$K1113&lt;&gt;""),TONGHOP!$K1113,"")</f>
        <v/>
      </c>
      <c r="F1113" s="3" t="str">
        <f>IF(AND(TONGHOP!$O1113="KTHP",TONGHOP!$P1113="VD",TONGHOP!$J1113="R",TONGHOP!$K1113&lt;&gt;""),TONGHOP!$M1113,"")</f>
        <v/>
      </c>
      <c r="G1113" s="3" t="str">
        <f>IF(AND(TONGHOP!$O1113="KTHP",TONGHOP!$P1113="TH",TONGHOP!$J1113="R",TONGHOP!$K1113&lt;&gt;""),TONGHOP!$K1113,"")</f>
        <v/>
      </c>
      <c r="H1113" s="3" t="str">
        <f>IF(AND(TONGHOP!$O1113="KTHP",TONGHOP!$P1113="TH",TONGHOP!$J1113="R",TONGHOP!$K1113&lt;&gt;""),TONGHOP!$M1113,"")</f>
        <v/>
      </c>
      <c r="I1113" s="3" t="str">
        <f>IF(AND(TONGHOP!$O1113="ThiTN",TONGHOP!$P1113="LT",TONGHOP!$J1113="R",TONGHOP!$K1113&lt;&gt;""),TONGHOP!$K1113,"")</f>
        <v/>
      </c>
      <c r="J1113" s="3" t="str">
        <f>IF(AND(TONGHOP!$O1113="ThiTN",TONGHOP!$P1113="LT",TONGHOP!$J1113="R",TONGHOP!$K1113&lt;&gt;""),TONGHOP!$M1113,"")</f>
        <v/>
      </c>
      <c r="K1113" s="3" t="str">
        <f>IF(AND(TONGHOP!$O1113="ThiTN",TONGHOP!$P1113="TN",TONGHOP!$J1113="R",TONGHOP!$K1113&lt;&gt;""),TONGHOP!$K1113,"")</f>
        <v/>
      </c>
      <c r="L1113" s="3" t="str">
        <f>IF(AND(TONGHOP!$O1113="ThiTN",TONGHOP!$P1113="TN",TONGHOP!$J1113="R",TONGHOP!$K1113&lt;&gt;""),TONGHOP!$M1113,"")</f>
        <v/>
      </c>
      <c r="M1113" s="3" t="str">
        <f>IF(AND(TONGHOP!$O1113="ThiTN",TONGHOP!$P1113="VĐ",TONGHOP!$J1113="R",TONGHOP!$K1113&lt;&gt;""),TONGHOP!$K1113,"")</f>
        <v/>
      </c>
      <c r="N1113" s="3" t="str">
        <f>IF(AND(TONGHOP!$O1113="ThiTN",TONGHOP!$P1113="VĐ",TONGHOP!$J1113="R",TONGHOP!$K1113&lt;&gt;""),TONGHOP!$M1113,"")</f>
        <v/>
      </c>
      <c r="O1113" s="3" t="str">
        <f>IF(AND(TONGHOP!$O1113="ThiTN",TONGHOP!$P1113="TH",TONGHOP!$J1113="R",TONGHOP!$K1113&lt;&gt;""),TONGHOP!$K1113,"")</f>
        <v/>
      </c>
      <c r="P1113" s="3" t="str">
        <f>IF(AND(TONGHOP!$O1113="ThiTN",TONGHOP!$P1113="TH",TONGHOP!$J1113="R",TONGHOP!$K1113&lt;&gt;""),TONGHOP!$M1113,"")</f>
        <v/>
      </c>
    </row>
    <row r="1114" spans="1:16">
      <c r="A1114" s="3" t="str">
        <f>IF(AND(TONGHOP!$O1114="KTHP",TONGHOP!$P1114="LT",TONGHOP!$J1114="R",TONGHOP!$K1114&lt;&gt;""),TONGHOP!$K1114,"")</f>
        <v/>
      </c>
      <c r="B1114" s="3" t="str">
        <f>IF(AND(TONGHOP!$O1114="KTHP",TONGHOP!$P1114="LT",TONGHOP!$J1114="R",TONGHOP!$K1114&lt;&gt;""),TONGHOP!$M1114,"")</f>
        <v/>
      </c>
      <c r="C1114" s="3" t="str">
        <f>IF(AND(TONGHOP!$O1114="KTHP",TONGHOP!$P1114="TN",TONGHOP!$J1114="R",TONGHOP!$K1114&lt;&gt;""),TONGHOP!$K1114,"")</f>
        <v/>
      </c>
      <c r="D1114" s="3" t="str">
        <f>IF(AND(TONGHOP!$O1114="KTHP",TONGHOP!$P1114="TN",TONGHOP!$J1114="R",TONGHOP!$K1114&lt;&gt;""),TONGHOP!$M1114,"")</f>
        <v/>
      </c>
      <c r="E1114" s="3" t="str">
        <f>IF(AND(TONGHOP!$O1114="KTHP",TONGHOP!$P1114="VD",TONGHOP!$J1114="R",TONGHOP!$K1114&lt;&gt;""),TONGHOP!$K1114,"")</f>
        <v/>
      </c>
      <c r="F1114" s="3" t="str">
        <f>IF(AND(TONGHOP!$O1114="KTHP",TONGHOP!$P1114="VD",TONGHOP!$J1114="R",TONGHOP!$K1114&lt;&gt;""),TONGHOP!$M1114,"")</f>
        <v/>
      </c>
      <c r="G1114" s="3" t="str">
        <f>IF(AND(TONGHOP!$O1114="KTHP",TONGHOP!$P1114="TH",TONGHOP!$J1114="R",TONGHOP!$K1114&lt;&gt;""),TONGHOP!$K1114,"")</f>
        <v/>
      </c>
      <c r="H1114" s="3" t="str">
        <f>IF(AND(TONGHOP!$O1114="KTHP",TONGHOP!$P1114="TH",TONGHOP!$J1114="R",TONGHOP!$K1114&lt;&gt;""),TONGHOP!$M1114,"")</f>
        <v/>
      </c>
      <c r="I1114" s="3" t="str">
        <f>IF(AND(TONGHOP!$O1114="ThiTN",TONGHOP!$P1114="LT",TONGHOP!$J1114="R",TONGHOP!$K1114&lt;&gt;""),TONGHOP!$K1114,"")</f>
        <v/>
      </c>
      <c r="J1114" s="3" t="str">
        <f>IF(AND(TONGHOP!$O1114="ThiTN",TONGHOP!$P1114="LT",TONGHOP!$J1114="R",TONGHOP!$K1114&lt;&gt;""),TONGHOP!$M1114,"")</f>
        <v/>
      </c>
      <c r="K1114" s="3" t="str">
        <f>IF(AND(TONGHOP!$O1114="ThiTN",TONGHOP!$P1114="TN",TONGHOP!$J1114="R",TONGHOP!$K1114&lt;&gt;""),TONGHOP!$K1114,"")</f>
        <v/>
      </c>
      <c r="L1114" s="3" t="str">
        <f>IF(AND(TONGHOP!$O1114="ThiTN",TONGHOP!$P1114="TN",TONGHOP!$J1114="R",TONGHOP!$K1114&lt;&gt;""),TONGHOP!$M1114,"")</f>
        <v/>
      </c>
      <c r="M1114" s="3" t="str">
        <f>IF(AND(TONGHOP!$O1114="ThiTN",TONGHOP!$P1114="VĐ",TONGHOP!$J1114="R",TONGHOP!$K1114&lt;&gt;""),TONGHOP!$K1114,"")</f>
        <v/>
      </c>
      <c r="N1114" s="3" t="str">
        <f>IF(AND(TONGHOP!$O1114="ThiTN",TONGHOP!$P1114="VĐ",TONGHOP!$J1114="R",TONGHOP!$K1114&lt;&gt;""),TONGHOP!$M1114,"")</f>
        <v/>
      </c>
      <c r="O1114" s="3" t="str">
        <f>IF(AND(TONGHOP!$O1114="ThiTN",TONGHOP!$P1114="TH",TONGHOP!$J1114="R",TONGHOP!$K1114&lt;&gt;""),TONGHOP!$K1114,"")</f>
        <v/>
      </c>
      <c r="P1114" s="3" t="str">
        <f>IF(AND(TONGHOP!$O1114="ThiTN",TONGHOP!$P1114="TH",TONGHOP!$J1114="R",TONGHOP!$K1114&lt;&gt;""),TONGHOP!$M1114,"")</f>
        <v/>
      </c>
    </row>
    <row r="1115" spans="1:16">
      <c r="A1115" s="3" t="str">
        <f>IF(AND(TONGHOP!$O1115="KTHP",TONGHOP!$P1115="LT",TONGHOP!$J1115="R",TONGHOP!$K1115&lt;&gt;""),TONGHOP!$K1115,"")</f>
        <v/>
      </c>
      <c r="B1115" s="3" t="str">
        <f>IF(AND(TONGHOP!$O1115="KTHP",TONGHOP!$P1115="LT",TONGHOP!$J1115="R",TONGHOP!$K1115&lt;&gt;""),TONGHOP!$M1115,"")</f>
        <v/>
      </c>
      <c r="C1115" s="3" t="str">
        <f>IF(AND(TONGHOP!$O1115="KTHP",TONGHOP!$P1115="TN",TONGHOP!$J1115="R",TONGHOP!$K1115&lt;&gt;""),TONGHOP!$K1115,"")</f>
        <v/>
      </c>
      <c r="D1115" s="3" t="str">
        <f>IF(AND(TONGHOP!$O1115="KTHP",TONGHOP!$P1115="TN",TONGHOP!$J1115="R",TONGHOP!$K1115&lt;&gt;""),TONGHOP!$M1115,"")</f>
        <v/>
      </c>
      <c r="E1115" s="3" t="str">
        <f>IF(AND(TONGHOP!$O1115="KTHP",TONGHOP!$P1115="VD",TONGHOP!$J1115="R",TONGHOP!$K1115&lt;&gt;""),TONGHOP!$K1115,"")</f>
        <v/>
      </c>
      <c r="F1115" s="3" t="str">
        <f>IF(AND(TONGHOP!$O1115="KTHP",TONGHOP!$P1115="VD",TONGHOP!$J1115="R",TONGHOP!$K1115&lt;&gt;""),TONGHOP!$M1115,"")</f>
        <v/>
      </c>
      <c r="G1115" s="3" t="str">
        <f>IF(AND(TONGHOP!$O1115="KTHP",TONGHOP!$P1115="TH",TONGHOP!$J1115="R",TONGHOP!$K1115&lt;&gt;""),TONGHOP!$K1115,"")</f>
        <v/>
      </c>
      <c r="H1115" s="3" t="str">
        <f>IF(AND(TONGHOP!$O1115="KTHP",TONGHOP!$P1115="TH",TONGHOP!$J1115="R",TONGHOP!$K1115&lt;&gt;""),TONGHOP!$M1115,"")</f>
        <v/>
      </c>
      <c r="I1115" s="3" t="str">
        <f>IF(AND(TONGHOP!$O1115="ThiTN",TONGHOP!$P1115="LT",TONGHOP!$J1115="R",TONGHOP!$K1115&lt;&gt;""),TONGHOP!$K1115,"")</f>
        <v/>
      </c>
      <c r="J1115" s="3" t="str">
        <f>IF(AND(TONGHOP!$O1115="ThiTN",TONGHOP!$P1115="LT",TONGHOP!$J1115="R",TONGHOP!$K1115&lt;&gt;""),TONGHOP!$M1115,"")</f>
        <v/>
      </c>
      <c r="K1115" s="3" t="str">
        <f>IF(AND(TONGHOP!$O1115="ThiTN",TONGHOP!$P1115="TN",TONGHOP!$J1115="R",TONGHOP!$K1115&lt;&gt;""),TONGHOP!$K1115,"")</f>
        <v/>
      </c>
      <c r="L1115" s="3" t="str">
        <f>IF(AND(TONGHOP!$O1115="ThiTN",TONGHOP!$P1115="TN",TONGHOP!$J1115="R",TONGHOP!$K1115&lt;&gt;""),TONGHOP!$M1115,"")</f>
        <v/>
      </c>
      <c r="M1115" s="3" t="str">
        <f>IF(AND(TONGHOP!$O1115="ThiTN",TONGHOP!$P1115="VĐ",TONGHOP!$J1115="R",TONGHOP!$K1115&lt;&gt;""),TONGHOP!$K1115,"")</f>
        <v/>
      </c>
      <c r="N1115" s="3" t="str">
        <f>IF(AND(TONGHOP!$O1115="ThiTN",TONGHOP!$P1115="VĐ",TONGHOP!$J1115="R",TONGHOP!$K1115&lt;&gt;""),TONGHOP!$M1115,"")</f>
        <v/>
      </c>
      <c r="O1115" s="3" t="str">
        <f>IF(AND(TONGHOP!$O1115="ThiTN",TONGHOP!$P1115="TH",TONGHOP!$J1115="R",TONGHOP!$K1115&lt;&gt;""),TONGHOP!$K1115,"")</f>
        <v/>
      </c>
      <c r="P1115" s="3" t="str">
        <f>IF(AND(TONGHOP!$O1115="ThiTN",TONGHOP!$P1115="TH",TONGHOP!$J1115="R",TONGHOP!$K1115&lt;&gt;""),TONGHOP!$M1115,"")</f>
        <v/>
      </c>
    </row>
    <row r="1116" spans="1:16">
      <c r="A1116" s="3" t="str">
        <f>IF(AND(TONGHOP!$O1116="KTHP",TONGHOP!$P1116="LT",TONGHOP!$J1116="R",TONGHOP!$K1116&lt;&gt;""),TONGHOP!$K1116,"")</f>
        <v/>
      </c>
      <c r="B1116" s="3" t="str">
        <f>IF(AND(TONGHOP!$O1116="KTHP",TONGHOP!$P1116="LT",TONGHOP!$J1116="R",TONGHOP!$K1116&lt;&gt;""),TONGHOP!$M1116,"")</f>
        <v/>
      </c>
      <c r="C1116" s="3" t="str">
        <f>IF(AND(TONGHOP!$O1116="KTHP",TONGHOP!$P1116="TN",TONGHOP!$J1116="R",TONGHOP!$K1116&lt;&gt;""),TONGHOP!$K1116,"")</f>
        <v/>
      </c>
      <c r="D1116" s="3" t="str">
        <f>IF(AND(TONGHOP!$O1116="KTHP",TONGHOP!$P1116="TN",TONGHOP!$J1116="R",TONGHOP!$K1116&lt;&gt;""),TONGHOP!$M1116,"")</f>
        <v/>
      </c>
      <c r="E1116" s="3" t="str">
        <f>IF(AND(TONGHOP!$O1116="KTHP",TONGHOP!$P1116="VD",TONGHOP!$J1116="R",TONGHOP!$K1116&lt;&gt;""),TONGHOP!$K1116,"")</f>
        <v/>
      </c>
      <c r="F1116" s="3" t="str">
        <f>IF(AND(TONGHOP!$O1116="KTHP",TONGHOP!$P1116="VD",TONGHOP!$J1116="R",TONGHOP!$K1116&lt;&gt;""),TONGHOP!$M1116,"")</f>
        <v/>
      </c>
      <c r="G1116" s="3" t="str">
        <f>IF(AND(TONGHOP!$O1116="KTHP",TONGHOP!$P1116="TH",TONGHOP!$J1116="R",TONGHOP!$K1116&lt;&gt;""),TONGHOP!$K1116,"")</f>
        <v/>
      </c>
      <c r="H1116" s="3" t="str">
        <f>IF(AND(TONGHOP!$O1116="KTHP",TONGHOP!$P1116="TH",TONGHOP!$J1116="R",TONGHOP!$K1116&lt;&gt;""),TONGHOP!$M1116,"")</f>
        <v/>
      </c>
      <c r="I1116" s="3" t="str">
        <f>IF(AND(TONGHOP!$O1116="ThiTN",TONGHOP!$P1116="LT",TONGHOP!$J1116="R",TONGHOP!$K1116&lt;&gt;""),TONGHOP!$K1116,"")</f>
        <v/>
      </c>
      <c r="J1116" s="3" t="str">
        <f>IF(AND(TONGHOP!$O1116="ThiTN",TONGHOP!$P1116="LT",TONGHOP!$J1116="R",TONGHOP!$K1116&lt;&gt;""),TONGHOP!$M1116,"")</f>
        <v/>
      </c>
      <c r="K1116" s="3" t="str">
        <f>IF(AND(TONGHOP!$O1116="ThiTN",TONGHOP!$P1116="TN",TONGHOP!$J1116="R",TONGHOP!$K1116&lt;&gt;""),TONGHOP!$K1116,"")</f>
        <v/>
      </c>
      <c r="L1116" s="3" t="str">
        <f>IF(AND(TONGHOP!$O1116="ThiTN",TONGHOP!$P1116="TN",TONGHOP!$J1116="R",TONGHOP!$K1116&lt;&gt;""),TONGHOP!$M1116,"")</f>
        <v/>
      </c>
      <c r="M1116" s="3" t="str">
        <f>IF(AND(TONGHOP!$O1116="ThiTN",TONGHOP!$P1116="VĐ",TONGHOP!$J1116="R",TONGHOP!$K1116&lt;&gt;""),TONGHOP!$K1116,"")</f>
        <v/>
      </c>
      <c r="N1116" s="3" t="str">
        <f>IF(AND(TONGHOP!$O1116="ThiTN",TONGHOP!$P1116="VĐ",TONGHOP!$J1116="R",TONGHOP!$K1116&lt;&gt;""),TONGHOP!$M1116,"")</f>
        <v/>
      </c>
      <c r="O1116" s="3" t="str">
        <f>IF(AND(TONGHOP!$O1116="ThiTN",TONGHOP!$P1116="TH",TONGHOP!$J1116="R",TONGHOP!$K1116&lt;&gt;""),TONGHOP!$K1116,"")</f>
        <v/>
      </c>
      <c r="P1116" s="3" t="str">
        <f>IF(AND(TONGHOP!$O1116="ThiTN",TONGHOP!$P1116="TH",TONGHOP!$J1116="R",TONGHOP!$K1116&lt;&gt;""),TONGHOP!$M1116,"")</f>
        <v/>
      </c>
    </row>
    <row r="1117" spans="1:16">
      <c r="A1117" s="3" t="str">
        <f>IF(AND(TONGHOP!$O1117="KTHP",TONGHOP!$P1117="LT",TONGHOP!$J1117="R",TONGHOP!$K1117&lt;&gt;""),TONGHOP!$K1117,"")</f>
        <v/>
      </c>
      <c r="B1117" s="3" t="str">
        <f>IF(AND(TONGHOP!$O1117="KTHP",TONGHOP!$P1117="LT",TONGHOP!$J1117="R",TONGHOP!$K1117&lt;&gt;""),TONGHOP!$M1117,"")</f>
        <v/>
      </c>
      <c r="C1117" s="3" t="str">
        <f>IF(AND(TONGHOP!$O1117="KTHP",TONGHOP!$P1117="TN",TONGHOP!$J1117="R",TONGHOP!$K1117&lt;&gt;""),TONGHOP!$K1117,"")</f>
        <v/>
      </c>
      <c r="D1117" s="3" t="str">
        <f>IF(AND(TONGHOP!$O1117="KTHP",TONGHOP!$P1117="TN",TONGHOP!$J1117="R",TONGHOP!$K1117&lt;&gt;""),TONGHOP!$M1117,"")</f>
        <v/>
      </c>
      <c r="E1117" s="3" t="str">
        <f>IF(AND(TONGHOP!$O1117="KTHP",TONGHOP!$P1117="VD",TONGHOP!$J1117="R",TONGHOP!$K1117&lt;&gt;""),TONGHOP!$K1117,"")</f>
        <v/>
      </c>
      <c r="F1117" s="3" t="str">
        <f>IF(AND(TONGHOP!$O1117="KTHP",TONGHOP!$P1117="VD",TONGHOP!$J1117="R",TONGHOP!$K1117&lt;&gt;""),TONGHOP!$M1117,"")</f>
        <v/>
      </c>
      <c r="G1117" s="3" t="str">
        <f>IF(AND(TONGHOP!$O1117="KTHP",TONGHOP!$P1117="TH",TONGHOP!$J1117="R",TONGHOP!$K1117&lt;&gt;""),TONGHOP!$K1117,"")</f>
        <v/>
      </c>
      <c r="H1117" s="3" t="str">
        <f>IF(AND(TONGHOP!$O1117="KTHP",TONGHOP!$P1117="TH",TONGHOP!$J1117="R",TONGHOP!$K1117&lt;&gt;""),TONGHOP!$M1117,"")</f>
        <v/>
      </c>
      <c r="I1117" s="3" t="str">
        <f>IF(AND(TONGHOP!$O1117="ThiTN",TONGHOP!$P1117="LT",TONGHOP!$J1117="R",TONGHOP!$K1117&lt;&gt;""),TONGHOP!$K1117,"")</f>
        <v/>
      </c>
      <c r="J1117" s="3" t="str">
        <f>IF(AND(TONGHOP!$O1117="ThiTN",TONGHOP!$P1117="LT",TONGHOP!$J1117="R",TONGHOP!$K1117&lt;&gt;""),TONGHOP!$M1117,"")</f>
        <v/>
      </c>
      <c r="K1117" s="3" t="str">
        <f>IF(AND(TONGHOP!$O1117="ThiTN",TONGHOP!$P1117="TN",TONGHOP!$J1117="R",TONGHOP!$K1117&lt;&gt;""),TONGHOP!$K1117,"")</f>
        <v/>
      </c>
      <c r="L1117" s="3" t="str">
        <f>IF(AND(TONGHOP!$O1117="ThiTN",TONGHOP!$P1117="TN",TONGHOP!$J1117="R",TONGHOP!$K1117&lt;&gt;""),TONGHOP!$M1117,"")</f>
        <v/>
      </c>
      <c r="M1117" s="3" t="str">
        <f>IF(AND(TONGHOP!$O1117="ThiTN",TONGHOP!$P1117="VĐ",TONGHOP!$J1117="R",TONGHOP!$K1117&lt;&gt;""),TONGHOP!$K1117,"")</f>
        <v/>
      </c>
      <c r="N1117" s="3" t="str">
        <f>IF(AND(TONGHOP!$O1117="ThiTN",TONGHOP!$P1117="VĐ",TONGHOP!$J1117="R",TONGHOP!$K1117&lt;&gt;""),TONGHOP!$M1117,"")</f>
        <v/>
      </c>
      <c r="O1117" s="3" t="str">
        <f>IF(AND(TONGHOP!$O1117="ThiTN",TONGHOP!$P1117="TH",TONGHOP!$J1117="R",TONGHOP!$K1117&lt;&gt;""),TONGHOP!$K1117,"")</f>
        <v/>
      </c>
      <c r="P1117" s="3" t="str">
        <f>IF(AND(TONGHOP!$O1117="ThiTN",TONGHOP!$P1117="TH",TONGHOP!$J1117="R",TONGHOP!$K1117&lt;&gt;""),TONGHOP!$M1117,"")</f>
        <v/>
      </c>
    </row>
    <row r="1118" spans="1:16">
      <c r="A1118" s="3" t="str">
        <f>IF(AND(TONGHOP!$O1118="KTHP",TONGHOP!$P1118="LT",TONGHOP!$J1118="R",TONGHOP!$K1118&lt;&gt;""),TONGHOP!$K1118,"")</f>
        <v/>
      </c>
      <c r="B1118" s="3" t="str">
        <f>IF(AND(TONGHOP!$O1118="KTHP",TONGHOP!$P1118="LT",TONGHOP!$J1118="R",TONGHOP!$K1118&lt;&gt;""),TONGHOP!$M1118,"")</f>
        <v/>
      </c>
      <c r="C1118" s="3" t="str">
        <f>IF(AND(TONGHOP!$O1118="KTHP",TONGHOP!$P1118="TN",TONGHOP!$J1118="R",TONGHOP!$K1118&lt;&gt;""),TONGHOP!$K1118,"")</f>
        <v/>
      </c>
      <c r="D1118" s="3" t="str">
        <f>IF(AND(TONGHOP!$O1118="KTHP",TONGHOP!$P1118="TN",TONGHOP!$J1118="R",TONGHOP!$K1118&lt;&gt;""),TONGHOP!$M1118,"")</f>
        <v/>
      </c>
      <c r="E1118" s="3" t="str">
        <f>IF(AND(TONGHOP!$O1118="KTHP",TONGHOP!$P1118="VD",TONGHOP!$J1118="R",TONGHOP!$K1118&lt;&gt;""),TONGHOP!$K1118,"")</f>
        <v/>
      </c>
      <c r="F1118" s="3" t="str">
        <f>IF(AND(TONGHOP!$O1118="KTHP",TONGHOP!$P1118="VD",TONGHOP!$J1118="R",TONGHOP!$K1118&lt;&gt;""),TONGHOP!$M1118,"")</f>
        <v/>
      </c>
      <c r="G1118" s="3" t="str">
        <f>IF(AND(TONGHOP!$O1118="KTHP",TONGHOP!$P1118="TH",TONGHOP!$J1118="R",TONGHOP!$K1118&lt;&gt;""),TONGHOP!$K1118,"")</f>
        <v/>
      </c>
      <c r="H1118" s="3" t="str">
        <f>IF(AND(TONGHOP!$O1118="KTHP",TONGHOP!$P1118="TH",TONGHOP!$J1118="R",TONGHOP!$K1118&lt;&gt;""),TONGHOP!$M1118,"")</f>
        <v/>
      </c>
      <c r="I1118" s="3" t="str">
        <f>IF(AND(TONGHOP!$O1118="ThiTN",TONGHOP!$P1118="LT",TONGHOP!$J1118="R",TONGHOP!$K1118&lt;&gt;""),TONGHOP!$K1118,"")</f>
        <v/>
      </c>
      <c r="J1118" s="3" t="str">
        <f>IF(AND(TONGHOP!$O1118="ThiTN",TONGHOP!$P1118="LT",TONGHOP!$J1118="R",TONGHOP!$K1118&lt;&gt;""),TONGHOP!$M1118,"")</f>
        <v/>
      </c>
      <c r="K1118" s="3" t="str">
        <f>IF(AND(TONGHOP!$O1118="ThiTN",TONGHOP!$P1118="TN",TONGHOP!$J1118="R",TONGHOP!$K1118&lt;&gt;""),TONGHOP!$K1118,"")</f>
        <v/>
      </c>
      <c r="L1118" s="3" t="str">
        <f>IF(AND(TONGHOP!$O1118="ThiTN",TONGHOP!$P1118="TN",TONGHOP!$J1118="R",TONGHOP!$K1118&lt;&gt;""),TONGHOP!$M1118,"")</f>
        <v/>
      </c>
      <c r="M1118" s="3" t="str">
        <f>IF(AND(TONGHOP!$O1118="ThiTN",TONGHOP!$P1118="VĐ",TONGHOP!$J1118="R",TONGHOP!$K1118&lt;&gt;""),TONGHOP!$K1118,"")</f>
        <v/>
      </c>
      <c r="N1118" s="3" t="str">
        <f>IF(AND(TONGHOP!$O1118="ThiTN",TONGHOP!$P1118="VĐ",TONGHOP!$J1118="R",TONGHOP!$K1118&lt;&gt;""),TONGHOP!$M1118,"")</f>
        <v/>
      </c>
      <c r="O1118" s="3" t="str">
        <f>IF(AND(TONGHOP!$O1118="ThiTN",TONGHOP!$P1118="TH",TONGHOP!$J1118="R",TONGHOP!$K1118&lt;&gt;""),TONGHOP!$K1118,"")</f>
        <v/>
      </c>
      <c r="P1118" s="3" t="str">
        <f>IF(AND(TONGHOP!$O1118="ThiTN",TONGHOP!$P1118="TH",TONGHOP!$J1118="R",TONGHOP!$K1118&lt;&gt;""),TONGHOP!$M1118,"")</f>
        <v/>
      </c>
    </row>
    <row r="1119" spans="1:16">
      <c r="A1119" s="3" t="str">
        <f>IF(AND(TONGHOP!$O1119="KTHP",TONGHOP!$P1119="LT",TONGHOP!$J1119="R",TONGHOP!$K1119&lt;&gt;""),TONGHOP!$K1119,"")</f>
        <v/>
      </c>
      <c r="B1119" s="3" t="str">
        <f>IF(AND(TONGHOP!$O1119="KTHP",TONGHOP!$P1119="LT",TONGHOP!$J1119="R",TONGHOP!$K1119&lt;&gt;""),TONGHOP!$M1119,"")</f>
        <v/>
      </c>
      <c r="C1119" s="3" t="str">
        <f>IF(AND(TONGHOP!$O1119="KTHP",TONGHOP!$P1119="TN",TONGHOP!$J1119="R",TONGHOP!$K1119&lt;&gt;""),TONGHOP!$K1119,"")</f>
        <v/>
      </c>
      <c r="D1119" s="3" t="str">
        <f>IF(AND(TONGHOP!$O1119="KTHP",TONGHOP!$P1119="TN",TONGHOP!$J1119="R",TONGHOP!$K1119&lt;&gt;""),TONGHOP!$M1119,"")</f>
        <v/>
      </c>
      <c r="E1119" s="3" t="str">
        <f>IF(AND(TONGHOP!$O1119="KTHP",TONGHOP!$P1119="VD",TONGHOP!$J1119="R",TONGHOP!$K1119&lt;&gt;""),TONGHOP!$K1119,"")</f>
        <v/>
      </c>
      <c r="F1119" s="3" t="str">
        <f>IF(AND(TONGHOP!$O1119="KTHP",TONGHOP!$P1119="VD",TONGHOP!$J1119="R",TONGHOP!$K1119&lt;&gt;""),TONGHOP!$M1119,"")</f>
        <v/>
      </c>
      <c r="G1119" s="3" t="str">
        <f>IF(AND(TONGHOP!$O1119="KTHP",TONGHOP!$P1119="TH",TONGHOP!$J1119="R",TONGHOP!$K1119&lt;&gt;""),TONGHOP!$K1119,"")</f>
        <v/>
      </c>
      <c r="H1119" s="3" t="str">
        <f>IF(AND(TONGHOP!$O1119="KTHP",TONGHOP!$P1119="TH",TONGHOP!$J1119="R",TONGHOP!$K1119&lt;&gt;""),TONGHOP!$M1119,"")</f>
        <v/>
      </c>
      <c r="I1119" s="3" t="str">
        <f>IF(AND(TONGHOP!$O1119="ThiTN",TONGHOP!$P1119="LT",TONGHOP!$J1119="R",TONGHOP!$K1119&lt;&gt;""),TONGHOP!$K1119,"")</f>
        <v/>
      </c>
      <c r="J1119" s="3" t="str">
        <f>IF(AND(TONGHOP!$O1119="ThiTN",TONGHOP!$P1119="LT",TONGHOP!$J1119="R",TONGHOP!$K1119&lt;&gt;""),TONGHOP!$M1119,"")</f>
        <v/>
      </c>
      <c r="K1119" s="3" t="str">
        <f>IF(AND(TONGHOP!$O1119="ThiTN",TONGHOP!$P1119="TN",TONGHOP!$J1119="R",TONGHOP!$K1119&lt;&gt;""),TONGHOP!$K1119,"")</f>
        <v/>
      </c>
      <c r="L1119" s="3" t="str">
        <f>IF(AND(TONGHOP!$O1119="ThiTN",TONGHOP!$P1119="TN",TONGHOP!$J1119="R",TONGHOP!$K1119&lt;&gt;""),TONGHOP!$M1119,"")</f>
        <v/>
      </c>
      <c r="M1119" s="3" t="str">
        <f>IF(AND(TONGHOP!$O1119="ThiTN",TONGHOP!$P1119="VĐ",TONGHOP!$J1119="R",TONGHOP!$K1119&lt;&gt;""),TONGHOP!$K1119,"")</f>
        <v/>
      </c>
      <c r="N1119" s="3" t="str">
        <f>IF(AND(TONGHOP!$O1119="ThiTN",TONGHOP!$P1119="VĐ",TONGHOP!$J1119="R",TONGHOP!$K1119&lt;&gt;""),TONGHOP!$M1119,"")</f>
        <v/>
      </c>
      <c r="O1119" s="3" t="str">
        <f>IF(AND(TONGHOP!$O1119="ThiTN",TONGHOP!$P1119="TH",TONGHOP!$J1119="R",TONGHOP!$K1119&lt;&gt;""),TONGHOP!$K1119,"")</f>
        <v/>
      </c>
      <c r="P1119" s="3" t="str">
        <f>IF(AND(TONGHOP!$O1119="ThiTN",TONGHOP!$P1119="TH",TONGHOP!$J1119="R",TONGHOP!$K1119&lt;&gt;""),TONGHOP!$M1119,"")</f>
        <v/>
      </c>
    </row>
    <row r="1120" spans="1:16">
      <c r="A1120" s="3" t="str">
        <f>IF(AND(TONGHOP!$O1120="KTHP",TONGHOP!$P1120="LT",TONGHOP!$J1120="R",TONGHOP!$K1120&lt;&gt;""),TONGHOP!$K1120,"")</f>
        <v/>
      </c>
      <c r="B1120" s="3" t="str">
        <f>IF(AND(TONGHOP!$O1120="KTHP",TONGHOP!$P1120="LT",TONGHOP!$J1120="R",TONGHOP!$K1120&lt;&gt;""),TONGHOP!$M1120,"")</f>
        <v/>
      </c>
      <c r="C1120" s="3" t="str">
        <f>IF(AND(TONGHOP!$O1120="KTHP",TONGHOP!$P1120="TN",TONGHOP!$J1120="R",TONGHOP!$K1120&lt;&gt;""),TONGHOP!$K1120,"")</f>
        <v/>
      </c>
      <c r="D1120" s="3" t="str">
        <f>IF(AND(TONGHOP!$O1120="KTHP",TONGHOP!$P1120="TN",TONGHOP!$J1120="R",TONGHOP!$K1120&lt;&gt;""),TONGHOP!$M1120,"")</f>
        <v/>
      </c>
      <c r="E1120" s="3" t="str">
        <f>IF(AND(TONGHOP!$O1120="KTHP",TONGHOP!$P1120="VD",TONGHOP!$J1120="R",TONGHOP!$K1120&lt;&gt;""),TONGHOP!$K1120,"")</f>
        <v/>
      </c>
      <c r="F1120" s="3" t="str">
        <f>IF(AND(TONGHOP!$O1120="KTHP",TONGHOP!$P1120="VD",TONGHOP!$J1120="R",TONGHOP!$K1120&lt;&gt;""),TONGHOP!$M1120,"")</f>
        <v/>
      </c>
      <c r="G1120" s="3" t="str">
        <f>IF(AND(TONGHOP!$O1120="KTHP",TONGHOP!$P1120="TH",TONGHOP!$J1120="R",TONGHOP!$K1120&lt;&gt;""),TONGHOP!$K1120,"")</f>
        <v/>
      </c>
      <c r="H1120" s="3" t="str">
        <f>IF(AND(TONGHOP!$O1120="KTHP",TONGHOP!$P1120="TH",TONGHOP!$J1120="R",TONGHOP!$K1120&lt;&gt;""),TONGHOP!$M1120,"")</f>
        <v/>
      </c>
      <c r="I1120" s="3" t="str">
        <f>IF(AND(TONGHOP!$O1120="ThiTN",TONGHOP!$P1120="LT",TONGHOP!$J1120="R",TONGHOP!$K1120&lt;&gt;""),TONGHOP!$K1120,"")</f>
        <v/>
      </c>
      <c r="J1120" s="3" t="str">
        <f>IF(AND(TONGHOP!$O1120="ThiTN",TONGHOP!$P1120="LT",TONGHOP!$J1120="R",TONGHOP!$K1120&lt;&gt;""),TONGHOP!$M1120,"")</f>
        <v/>
      </c>
      <c r="K1120" s="3" t="str">
        <f>IF(AND(TONGHOP!$O1120="ThiTN",TONGHOP!$P1120="TN",TONGHOP!$J1120="R",TONGHOP!$K1120&lt;&gt;""),TONGHOP!$K1120,"")</f>
        <v/>
      </c>
      <c r="L1120" s="3" t="str">
        <f>IF(AND(TONGHOP!$O1120="ThiTN",TONGHOP!$P1120="TN",TONGHOP!$J1120="R",TONGHOP!$K1120&lt;&gt;""),TONGHOP!$M1120,"")</f>
        <v/>
      </c>
      <c r="M1120" s="3" t="str">
        <f>IF(AND(TONGHOP!$O1120="ThiTN",TONGHOP!$P1120="VĐ",TONGHOP!$J1120="R",TONGHOP!$K1120&lt;&gt;""),TONGHOP!$K1120,"")</f>
        <v/>
      </c>
      <c r="N1120" s="3" t="str">
        <f>IF(AND(TONGHOP!$O1120="ThiTN",TONGHOP!$P1120="VĐ",TONGHOP!$J1120="R",TONGHOP!$K1120&lt;&gt;""),TONGHOP!$M1120,"")</f>
        <v/>
      </c>
      <c r="O1120" s="3" t="str">
        <f>IF(AND(TONGHOP!$O1120="ThiTN",TONGHOP!$P1120="TH",TONGHOP!$J1120="R",TONGHOP!$K1120&lt;&gt;""),TONGHOP!$K1120,"")</f>
        <v/>
      </c>
      <c r="P1120" s="3" t="str">
        <f>IF(AND(TONGHOP!$O1120="ThiTN",TONGHOP!$P1120="TH",TONGHOP!$J1120="R",TONGHOP!$K1120&lt;&gt;""),TONGHOP!$M1120,"")</f>
        <v/>
      </c>
    </row>
    <row r="1121" spans="1:16">
      <c r="A1121" s="3" t="str">
        <f>IF(AND(TONGHOP!$O1121="KTHP",TONGHOP!$P1121="LT",TONGHOP!$J1121="R",TONGHOP!$K1121&lt;&gt;""),TONGHOP!$K1121,"")</f>
        <v/>
      </c>
      <c r="B1121" s="3" t="str">
        <f>IF(AND(TONGHOP!$O1121="KTHP",TONGHOP!$P1121="LT",TONGHOP!$J1121="R",TONGHOP!$K1121&lt;&gt;""),TONGHOP!$M1121,"")</f>
        <v/>
      </c>
      <c r="C1121" s="3" t="str">
        <f>IF(AND(TONGHOP!$O1121="KTHP",TONGHOP!$P1121="TN",TONGHOP!$J1121="R",TONGHOP!$K1121&lt;&gt;""),TONGHOP!$K1121,"")</f>
        <v/>
      </c>
      <c r="D1121" s="3" t="str">
        <f>IF(AND(TONGHOP!$O1121="KTHP",TONGHOP!$P1121="TN",TONGHOP!$J1121="R",TONGHOP!$K1121&lt;&gt;""),TONGHOP!$M1121,"")</f>
        <v/>
      </c>
      <c r="E1121" s="3" t="str">
        <f>IF(AND(TONGHOP!$O1121="KTHP",TONGHOP!$P1121="VD",TONGHOP!$J1121="R",TONGHOP!$K1121&lt;&gt;""),TONGHOP!$K1121,"")</f>
        <v/>
      </c>
      <c r="F1121" s="3" t="str">
        <f>IF(AND(TONGHOP!$O1121="KTHP",TONGHOP!$P1121="VD",TONGHOP!$J1121="R",TONGHOP!$K1121&lt;&gt;""),TONGHOP!$M1121,"")</f>
        <v/>
      </c>
      <c r="G1121" s="3" t="str">
        <f>IF(AND(TONGHOP!$O1121="KTHP",TONGHOP!$P1121="TH",TONGHOP!$J1121="R",TONGHOP!$K1121&lt;&gt;""),TONGHOP!$K1121,"")</f>
        <v/>
      </c>
      <c r="H1121" s="3" t="str">
        <f>IF(AND(TONGHOP!$O1121="KTHP",TONGHOP!$P1121="TH",TONGHOP!$J1121="R",TONGHOP!$K1121&lt;&gt;""),TONGHOP!$M1121,"")</f>
        <v/>
      </c>
      <c r="I1121" s="3" t="str">
        <f>IF(AND(TONGHOP!$O1121="ThiTN",TONGHOP!$P1121="LT",TONGHOP!$J1121="R",TONGHOP!$K1121&lt;&gt;""),TONGHOP!$K1121,"")</f>
        <v/>
      </c>
      <c r="J1121" s="3" t="str">
        <f>IF(AND(TONGHOP!$O1121="ThiTN",TONGHOP!$P1121="LT",TONGHOP!$J1121="R",TONGHOP!$K1121&lt;&gt;""),TONGHOP!$M1121,"")</f>
        <v/>
      </c>
      <c r="K1121" s="3" t="str">
        <f>IF(AND(TONGHOP!$O1121="ThiTN",TONGHOP!$P1121="TN",TONGHOP!$J1121="R",TONGHOP!$K1121&lt;&gt;""),TONGHOP!$K1121,"")</f>
        <v/>
      </c>
      <c r="L1121" s="3" t="str">
        <f>IF(AND(TONGHOP!$O1121="ThiTN",TONGHOP!$P1121="TN",TONGHOP!$J1121="R",TONGHOP!$K1121&lt;&gt;""),TONGHOP!$M1121,"")</f>
        <v/>
      </c>
      <c r="M1121" s="3" t="str">
        <f>IF(AND(TONGHOP!$O1121="ThiTN",TONGHOP!$P1121="VĐ",TONGHOP!$J1121="R",TONGHOP!$K1121&lt;&gt;""),TONGHOP!$K1121,"")</f>
        <v/>
      </c>
      <c r="N1121" s="3" t="str">
        <f>IF(AND(TONGHOP!$O1121="ThiTN",TONGHOP!$P1121="VĐ",TONGHOP!$J1121="R",TONGHOP!$K1121&lt;&gt;""),TONGHOP!$M1121,"")</f>
        <v/>
      </c>
      <c r="O1121" s="3" t="str">
        <f>IF(AND(TONGHOP!$O1121="ThiTN",TONGHOP!$P1121="TH",TONGHOP!$J1121="R",TONGHOP!$K1121&lt;&gt;""),TONGHOP!$K1121,"")</f>
        <v/>
      </c>
      <c r="P1121" s="3" t="str">
        <f>IF(AND(TONGHOP!$O1121="ThiTN",TONGHOP!$P1121="TH",TONGHOP!$J1121="R",TONGHOP!$K1121&lt;&gt;""),TONGHOP!$M1121,"")</f>
        <v/>
      </c>
    </row>
    <row r="1122" spans="1:16">
      <c r="A1122" s="3" t="str">
        <f>IF(AND(TONGHOP!$O1122="KTHP",TONGHOP!$P1122="LT",TONGHOP!$J1122="R",TONGHOP!$K1122&lt;&gt;""),TONGHOP!$K1122,"")</f>
        <v/>
      </c>
      <c r="B1122" s="3" t="str">
        <f>IF(AND(TONGHOP!$O1122="KTHP",TONGHOP!$P1122="LT",TONGHOP!$J1122="R",TONGHOP!$K1122&lt;&gt;""),TONGHOP!$M1122,"")</f>
        <v/>
      </c>
      <c r="C1122" s="3" t="str">
        <f>IF(AND(TONGHOP!$O1122="KTHP",TONGHOP!$P1122="TN",TONGHOP!$J1122="R",TONGHOP!$K1122&lt;&gt;""),TONGHOP!$K1122,"")</f>
        <v/>
      </c>
      <c r="D1122" s="3" t="str">
        <f>IF(AND(TONGHOP!$O1122="KTHP",TONGHOP!$P1122="TN",TONGHOP!$J1122="R",TONGHOP!$K1122&lt;&gt;""),TONGHOP!$M1122,"")</f>
        <v/>
      </c>
      <c r="E1122" s="3" t="str">
        <f>IF(AND(TONGHOP!$O1122="KTHP",TONGHOP!$P1122="VD",TONGHOP!$J1122="R",TONGHOP!$K1122&lt;&gt;""),TONGHOP!$K1122,"")</f>
        <v/>
      </c>
      <c r="F1122" s="3" t="str">
        <f>IF(AND(TONGHOP!$O1122="KTHP",TONGHOP!$P1122="VD",TONGHOP!$J1122="R",TONGHOP!$K1122&lt;&gt;""),TONGHOP!$M1122,"")</f>
        <v/>
      </c>
      <c r="G1122" s="3" t="str">
        <f>IF(AND(TONGHOP!$O1122="KTHP",TONGHOP!$P1122="TH",TONGHOP!$J1122="R",TONGHOP!$K1122&lt;&gt;""),TONGHOP!$K1122,"")</f>
        <v/>
      </c>
      <c r="H1122" s="3" t="str">
        <f>IF(AND(TONGHOP!$O1122="KTHP",TONGHOP!$P1122="TH",TONGHOP!$J1122="R",TONGHOP!$K1122&lt;&gt;""),TONGHOP!$M1122,"")</f>
        <v/>
      </c>
      <c r="I1122" s="3" t="str">
        <f>IF(AND(TONGHOP!$O1122="ThiTN",TONGHOP!$P1122="LT",TONGHOP!$J1122="R",TONGHOP!$K1122&lt;&gt;""),TONGHOP!$K1122,"")</f>
        <v/>
      </c>
      <c r="J1122" s="3" t="str">
        <f>IF(AND(TONGHOP!$O1122="ThiTN",TONGHOP!$P1122="LT",TONGHOP!$J1122="R",TONGHOP!$K1122&lt;&gt;""),TONGHOP!$M1122,"")</f>
        <v/>
      </c>
      <c r="K1122" s="3" t="str">
        <f>IF(AND(TONGHOP!$O1122="ThiTN",TONGHOP!$P1122="TN",TONGHOP!$J1122="R",TONGHOP!$K1122&lt;&gt;""),TONGHOP!$K1122,"")</f>
        <v/>
      </c>
      <c r="L1122" s="3" t="str">
        <f>IF(AND(TONGHOP!$O1122="ThiTN",TONGHOP!$P1122="TN",TONGHOP!$J1122="R",TONGHOP!$K1122&lt;&gt;""),TONGHOP!$M1122,"")</f>
        <v/>
      </c>
      <c r="M1122" s="3" t="str">
        <f>IF(AND(TONGHOP!$O1122="ThiTN",TONGHOP!$P1122="VĐ",TONGHOP!$J1122="R",TONGHOP!$K1122&lt;&gt;""),TONGHOP!$K1122,"")</f>
        <v/>
      </c>
      <c r="N1122" s="3" t="str">
        <f>IF(AND(TONGHOP!$O1122="ThiTN",TONGHOP!$P1122="VĐ",TONGHOP!$J1122="R",TONGHOP!$K1122&lt;&gt;""),TONGHOP!$M1122,"")</f>
        <v/>
      </c>
      <c r="O1122" s="3" t="str">
        <f>IF(AND(TONGHOP!$O1122="ThiTN",TONGHOP!$P1122="TH",TONGHOP!$J1122="R",TONGHOP!$K1122&lt;&gt;""),TONGHOP!$K1122,"")</f>
        <v/>
      </c>
      <c r="P1122" s="3" t="str">
        <f>IF(AND(TONGHOP!$O1122="ThiTN",TONGHOP!$P1122="TH",TONGHOP!$J1122="R",TONGHOP!$K1122&lt;&gt;""),TONGHOP!$M1122,"")</f>
        <v/>
      </c>
    </row>
    <row r="1123" spans="1:16">
      <c r="A1123" s="3" t="str">
        <f>IF(AND(TONGHOP!$O1123="KTHP",TONGHOP!$P1123="LT",TONGHOP!$J1123="R",TONGHOP!$K1123&lt;&gt;""),TONGHOP!$K1123,"")</f>
        <v/>
      </c>
      <c r="B1123" s="3" t="str">
        <f>IF(AND(TONGHOP!$O1123="KTHP",TONGHOP!$P1123="LT",TONGHOP!$J1123="R",TONGHOP!$K1123&lt;&gt;""),TONGHOP!$M1123,"")</f>
        <v/>
      </c>
      <c r="C1123" s="3" t="str">
        <f>IF(AND(TONGHOP!$O1123="KTHP",TONGHOP!$P1123="TN",TONGHOP!$J1123="R",TONGHOP!$K1123&lt;&gt;""),TONGHOP!$K1123,"")</f>
        <v/>
      </c>
      <c r="D1123" s="3" t="str">
        <f>IF(AND(TONGHOP!$O1123="KTHP",TONGHOP!$P1123="TN",TONGHOP!$J1123="R",TONGHOP!$K1123&lt;&gt;""),TONGHOP!$M1123,"")</f>
        <v/>
      </c>
      <c r="E1123" s="3" t="str">
        <f>IF(AND(TONGHOP!$O1123="KTHP",TONGHOP!$P1123="VD",TONGHOP!$J1123="R",TONGHOP!$K1123&lt;&gt;""),TONGHOP!$K1123,"")</f>
        <v/>
      </c>
      <c r="F1123" s="3" t="str">
        <f>IF(AND(TONGHOP!$O1123="KTHP",TONGHOP!$P1123="VD",TONGHOP!$J1123="R",TONGHOP!$K1123&lt;&gt;""),TONGHOP!$M1123,"")</f>
        <v/>
      </c>
      <c r="G1123" s="3" t="str">
        <f>IF(AND(TONGHOP!$O1123="KTHP",TONGHOP!$P1123="TH",TONGHOP!$J1123="R",TONGHOP!$K1123&lt;&gt;""),TONGHOP!$K1123,"")</f>
        <v/>
      </c>
      <c r="H1123" s="3" t="str">
        <f>IF(AND(TONGHOP!$O1123="KTHP",TONGHOP!$P1123="TH",TONGHOP!$J1123="R",TONGHOP!$K1123&lt;&gt;""),TONGHOP!$M1123,"")</f>
        <v/>
      </c>
      <c r="I1123" s="3" t="str">
        <f>IF(AND(TONGHOP!$O1123="ThiTN",TONGHOP!$P1123="LT",TONGHOP!$J1123="R",TONGHOP!$K1123&lt;&gt;""),TONGHOP!$K1123,"")</f>
        <v/>
      </c>
      <c r="J1123" s="3" t="str">
        <f>IF(AND(TONGHOP!$O1123="ThiTN",TONGHOP!$P1123="LT",TONGHOP!$J1123="R",TONGHOP!$K1123&lt;&gt;""),TONGHOP!$M1123,"")</f>
        <v/>
      </c>
      <c r="K1123" s="3" t="str">
        <f>IF(AND(TONGHOP!$O1123="ThiTN",TONGHOP!$P1123="TN",TONGHOP!$J1123="R",TONGHOP!$K1123&lt;&gt;""),TONGHOP!$K1123,"")</f>
        <v/>
      </c>
      <c r="L1123" s="3" t="str">
        <f>IF(AND(TONGHOP!$O1123="ThiTN",TONGHOP!$P1123="TN",TONGHOP!$J1123="R",TONGHOP!$K1123&lt;&gt;""),TONGHOP!$M1123,"")</f>
        <v/>
      </c>
      <c r="M1123" s="3" t="str">
        <f>IF(AND(TONGHOP!$O1123="ThiTN",TONGHOP!$P1123="VĐ",TONGHOP!$J1123="R",TONGHOP!$K1123&lt;&gt;""),TONGHOP!$K1123,"")</f>
        <v/>
      </c>
      <c r="N1123" s="3" t="str">
        <f>IF(AND(TONGHOP!$O1123="ThiTN",TONGHOP!$P1123="VĐ",TONGHOP!$J1123="R",TONGHOP!$K1123&lt;&gt;""),TONGHOP!$M1123,"")</f>
        <v/>
      </c>
      <c r="O1123" s="3" t="str">
        <f>IF(AND(TONGHOP!$O1123="ThiTN",TONGHOP!$P1123="TH",TONGHOP!$J1123="R",TONGHOP!$K1123&lt;&gt;""),TONGHOP!$K1123,"")</f>
        <v/>
      </c>
      <c r="P1123" s="3" t="str">
        <f>IF(AND(TONGHOP!$O1123="ThiTN",TONGHOP!$P1123="TH",TONGHOP!$J1123="R",TONGHOP!$K1123&lt;&gt;""),TONGHOP!$M1123,"")</f>
        <v/>
      </c>
    </row>
    <row r="1124" spans="1:16">
      <c r="A1124" s="3" t="str">
        <f>IF(AND(TONGHOP!$O1124="KTHP",TONGHOP!$P1124="LT",TONGHOP!$J1124="R",TONGHOP!$K1124&lt;&gt;""),TONGHOP!$K1124,"")</f>
        <v/>
      </c>
      <c r="B1124" s="3" t="str">
        <f>IF(AND(TONGHOP!$O1124="KTHP",TONGHOP!$P1124="LT",TONGHOP!$J1124="R",TONGHOP!$K1124&lt;&gt;""),TONGHOP!$M1124,"")</f>
        <v/>
      </c>
      <c r="C1124" s="3" t="str">
        <f>IF(AND(TONGHOP!$O1124="KTHP",TONGHOP!$P1124="TN",TONGHOP!$J1124="R",TONGHOP!$K1124&lt;&gt;""),TONGHOP!$K1124,"")</f>
        <v/>
      </c>
      <c r="D1124" s="3" t="str">
        <f>IF(AND(TONGHOP!$O1124="KTHP",TONGHOP!$P1124="TN",TONGHOP!$J1124="R",TONGHOP!$K1124&lt;&gt;""),TONGHOP!$M1124,"")</f>
        <v/>
      </c>
      <c r="E1124" s="3" t="str">
        <f>IF(AND(TONGHOP!$O1124="KTHP",TONGHOP!$P1124="VD",TONGHOP!$J1124="R",TONGHOP!$K1124&lt;&gt;""),TONGHOP!$K1124,"")</f>
        <v/>
      </c>
      <c r="F1124" s="3" t="str">
        <f>IF(AND(TONGHOP!$O1124="KTHP",TONGHOP!$P1124="VD",TONGHOP!$J1124="R",TONGHOP!$K1124&lt;&gt;""),TONGHOP!$M1124,"")</f>
        <v/>
      </c>
      <c r="G1124" s="3" t="str">
        <f>IF(AND(TONGHOP!$O1124="KTHP",TONGHOP!$P1124="TH",TONGHOP!$J1124="R",TONGHOP!$K1124&lt;&gt;""),TONGHOP!$K1124,"")</f>
        <v/>
      </c>
      <c r="H1124" s="3" t="str">
        <f>IF(AND(TONGHOP!$O1124="KTHP",TONGHOP!$P1124="TH",TONGHOP!$J1124="R",TONGHOP!$K1124&lt;&gt;""),TONGHOP!$M1124,"")</f>
        <v/>
      </c>
      <c r="I1124" s="3" t="str">
        <f>IF(AND(TONGHOP!$O1124="ThiTN",TONGHOP!$P1124="LT",TONGHOP!$J1124="R",TONGHOP!$K1124&lt;&gt;""),TONGHOP!$K1124,"")</f>
        <v/>
      </c>
      <c r="J1124" s="3" t="str">
        <f>IF(AND(TONGHOP!$O1124="ThiTN",TONGHOP!$P1124="LT",TONGHOP!$J1124="R",TONGHOP!$K1124&lt;&gt;""),TONGHOP!$M1124,"")</f>
        <v/>
      </c>
      <c r="K1124" s="3" t="str">
        <f>IF(AND(TONGHOP!$O1124="ThiTN",TONGHOP!$P1124="TN",TONGHOP!$J1124="R",TONGHOP!$K1124&lt;&gt;""),TONGHOP!$K1124,"")</f>
        <v/>
      </c>
      <c r="L1124" s="3" t="str">
        <f>IF(AND(TONGHOP!$O1124="ThiTN",TONGHOP!$P1124="TN",TONGHOP!$J1124="R",TONGHOP!$K1124&lt;&gt;""),TONGHOP!$M1124,"")</f>
        <v/>
      </c>
      <c r="M1124" s="3" t="str">
        <f>IF(AND(TONGHOP!$O1124="ThiTN",TONGHOP!$P1124="VĐ",TONGHOP!$J1124="R",TONGHOP!$K1124&lt;&gt;""),TONGHOP!$K1124,"")</f>
        <v/>
      </c>
      <c r="N1124" s="3" t="str">
        <f>IF(AND(TONGHOP!$O1124="ThiTN",TONGHOP!$P1124="VĐ",TONGHOP!$J1124="R",TONGHOP!$K1124&lt;&gt;""),TONGHOP!$M1124,"")</f>
        <v/>
      </c>
      <c r="O1124" s="3" t="str">
        <f>IF(AND(TONGHOP!$O1124="ThiTN",TONGHOP!$P1124="TH",TONGHOP!$J1124="R",TONGHOP!$K1124&lt;&gt;""),TONGHOP!$K1124,"")</f>
        <v/>
      </c>
      <c r="P1124" s="3" t="str">
        <f>IF(AND(TONGHOP!$O1124="ThiTN",TONGHOP!$P1124="TH",TONGHOP!$J1124="R",TONGHOP!$K1124&lt;&gt;""),TONGHOP!$M1124,"")</f>
        <v/>
      </c>
    </row>
    <row r="1125" spans="1:16">
      <c r="A1125" s="3" t="str">
        <f>IF(AND(TONGHOP!$O1125="KTHP",TONGHOP!$P1125="LT",TONGHOP!$J1125="R",TONGHOP!$K1125&lt;&gt;""),TONGHOP!$K1125,"")</f>
        <v/>
      </c>
      <c r="B1125" s="3" t="str">
        <f>IF(AND(TONGHOP!$O1125="KTHP",TONGHOP!$P1125="LT",TONGHOP!$J1125="R",TONGHOP!$K1125&lt;&gt;""),TONGHOP!$M1125,"")</f>
        <v/>
      </c>
      <c r="C1125" s="3" t="str">
        <f>IF(AND(TONGHOP!$O1125="KTHP",TONGHOP!$P1125="TN",TONGHOP!$J1125="R",TONGHOP!$K1125&lt;&gt;""),TONGHOP!$K1125,"")</f>
        <v/>
      </c>
      <c r="D1125" s="3" t="str">
        <f>IF(AND(TONGHOP!$O1125="KTHP",TONGHOP!$P1125="TN",TONGHOP!$J1125="R",TONGHOP!$K1125&lt;&gt;""),TONGHOP!$M1125,"")</f>
        <v/>
      </c>
      <c r="E1125" s="3" t="str">
        <f>IF(AND(TONGHOP!$O1125="KTHP",TONGHOP!$P1125="VD",TONGHOP!$J1125="R",TONGHOP!$K1125&lt;&gt;""),TONGHOP!$K1125,"")</f>
        <v/>
      </c>
      <c r="F1125" s="3" t="str">
        <f>IF(AND(TONGHOP!$O1125="KTHP",TONGHOP!$P1125="VD",TONGHOP!$J1125="R",TONGHOP!$K1125&lt;&gt;""),TONGHOP!$M1125,"")</f>
        <v/>
      </c>
      <c r="G1125" s="3" t="str">
        <f>IF(AND(TONGHOP!$O1125="KTHP",TONGHOP!$P1125="TH",TONGHOP!$J1125="R",TONGHOP!$K1125&lt;&gt;""),TONGHOP!$K1125,"")</f>
        <v/>
      </c>
      <c r="H1125" s="3" t="str">
        <f>IF(AND(TONGHOP!$O1125="KTHP",TONGHOP!$P1125="TH",TONGHOP!$J1125="R",TONGHOP!$K1125&lt;&gt;""),TONGHOP!$M1125,"")</f>
        <v/>
      </c>
      <c r="I1125" s="3" t="str">
        <f>IF(AND(TONGHOP!$O1125="ThiTN",TONGHOP!$P1125="LT",TONGHOP!$J1125="R",TONGHOP!$K1125&lt;&gt;""),TONGHOP!$K1125,"")</f>
        <v/>
      </c>
      <c r="J1125" s="3" t="str">
        <f>IF(AND(TONGHOP!$O1125="ThiTN",TONGHOP!$P1125="LT",TONGHOP!$J1125="R",TONGHOP!$K1125&lt;&gt;""),TONGHOP!$M1125,"")</f>
        <v/>
      </c>
      <c r="K1125" s="3" t="str">
        <f>IF(AND(TONGHOP!$O1125="ThiTN",TONGHOP!$P1125="TN",TONGHOP!$J1125="R",TONGHOP!$K1125&lt;&gt;""),TONGHOP!$K1125,"")</f>
        <v/>
      </c>
      <c r="L1125" s="3" t="str">
        <f>IF(AND(TONGHOP!$O1125="ThiTN",TONGHOP!$P1125="TN",TONGHOP!$J1125="R",TONGHOP!$K1125&lt;&gt;""),TONGHOP!$M1125,"")</f>
        <v/>
      </c>
      <c r="M1125" s="3" t="str">
        <f>IF(AND(TONGHOP!$O1125="ThiTN",TONGHOP!$P1125="VĐ",TONGHOP!$J1125="R",TONGHOP!$K1125&lt;&gt;""),TONGHOP!$K1125,"")</f>
        <v/>
      </c>
      <c r="N1125" s="3" t="str">
        <f>IF(AND(TONGHOP!$O1125="ThiTN",TONGHOP!$P1125="VĐ",TONGHOP!$J1125="R",TONGHOP!$K1125&lt;&gt;""),TONGHOP!$M1125,"")</f>
        <v/>
      </c>
      <c r="O1125" s="3" t="str">
        <f>IF(AND(TONGHOP!$O1125="ThiTN",TONGHOP!$P1125="TH",TONGHOP!$J1125="R",TONGHOP!$K1125&lt;&gt;""),TONGHOP!$K1125,"")</f>
        <v/>
      </c>
      <c r="P1125" s="3" t="str">
        <f>IF(AND(TONGHOP!$O1125="ThiTN",TONGHOP!$P1125="TH",TONGHOP!$J1125="R",TONGHOP!$K1125&lt;&gt;""),TONGHOP!$M1125,"")</f>
        <v/>
      </c>
    </row>
    <row r="1126" spans="1:16">
      <c r="A1126" s="3" t="str">
        <f>IF(AND(TONGHOP!$O1126="KTHP",TONGHOP!$P1126="LT",TONGHOP!$J1126="R",TONGHOP!$K1126&lt;&gt;""),TONGHOP!$K1126,"")</f>
        <v/>
      </c>
      <c r="B1126" s="3" t="str">
        <f>IF(AND(TONGHOP!$O1126="KTHP",TONGHOP!$P1126="LT",TONGHOP!$J1126="R",TONGHOP!$K1126&lt;&gt;""),TONGHOP!$M1126,"")</f>
        <v/>
      </c>
      <c r="C1126" s="3" t="str">
        <f>IF(AND(TONGHOP!$O1126="KTHP",TONGHOP!$P1126="TN",TONGHOP!$J1126="R",TONGHOP!$K1126&lt;&gt;""),TONGHOP!$K1126,"")</f>
        <v/>
      </c>
      <c r="D1126" s="3" t="str">
        <f>IF(AND(TONGHOP!$O1126="KTHP",TONGHOP!$P1126="TN",TONGHOP!$J1126="R",TONGHOP!$K1126&lt;&gt;""),TONGHOP!$M1126,"")</f>
        <v/>
      </c>
      <c r="E1126" s="3" t="str">
        <f>IF(AND(TONGHOP!$O1126="KTHP",TONGHOP!$P1126="VD",TONGHOP!$J1126="R",TONGHOP!$K1126&lt;&gt;""),TONGHOP!$K1126,"")</f>
        <v/>
      </c>
      <c r="F1126" s="3" t="str">
        <f>IF(AND(TONGHOP!$O1126="KTHP",TONGHOP!$P1126="VD",TONGHOP!$J1126="R",TONGHOP!$K1126&lt;&gt;""),TONGHOP!$M1126,"")</f>
        <v/>
      </c>
      <c r="G1126" s="3" t="str">
        <f>IF(AND(TONGHOP!$O1126="KTHP",TONGHOP!$P1126="TH",TONGHOP!$J1126="R",TONGHOP!$K1126&lt;&gt;""),TONGHOP!$K1126,"")</f>
        <v/>
      </c>
      <c r="H1126" s="3" t="str">
        <f>IF(AND(TONGHOP!$O1126="KTHP",TONGHOP!$P1126="TH",TONGHOP!$J1126="R",TONGHOP!$K1126&lt;&gt;""),TONGHOP!$M1126,"")</f>
        <v/>
      </c>
      <c r="I1126" s="3" t="str">
        <f>IF(AND(TONGHOP!$O1126="ThiTN",TONGHOP!$P1126="LT",TONGHOP!$J1126="R",TONGHOP!$K1126&lt;&gt;""),TONGHOP!$K1126,"")</f>
        <v/>
      </c>
      <c r="J1126" s="3" t="str">
        <f>IF(AND(TONGHOP!$O1126="ThiTN",TONGHOP!$P1126="LT",TONGHOP!$J1126="R",TONGHOP!$K1126&lt;&gt;""),TONGHOP!$M1126,"")</f>
        <v/>
      </c>
      <c r="K1126" s="3" t="str">
        <f>IF(AND(TONGHOP!$O1126="ThiTN",TONGHOP!$P1126="TN",TONGHOP!$J1126="R",TONGHOP!$K1126&lt;&gt;""),TONGHOP!$K1126,"")</f>
        <v/>
      </c>
      <c r="L1126" s="3" t="str">
        <f>IF(AND(TONGHOP!$O1126="ThiTN",TONGHOP!$P1126="TN",TONGHOP!$J1126="R",TONGHOP!$K1126&lt;&gt;""),TONGHOP!$M1126,"")</f>
        <v/>
      </c>
      <c r="M1126" s="3" t="str">
        <f>IF(AND(TONGHOP!$O1126="ThiTN",TONGHOP!$P1126="VĐ",TONGHOP!$J1126="R",TONGHOP!$K1126&lt;&gt;""),TONGHOP!$K1126,"")</f>
        <v/>
      </c>
      <c r="N1126" s="3" t="str">
        <f>IF(AND(TONGHOP!$O1126="ThiTN",TONGHOP!$P1126="VĐ",TONGHOP!$J1126="R",TONGHOP!$K1126&lt;&gt;""),TONGHOP!$M1126,"")</f>
        <v/>
      </c>
      <c r="O1126" s="3" t="str">
        <f>IF(AND(TONGHOP!$O1126="ThiTN",TONGHOP!$P1126="TH",TONGHOP!$J1126="R",TONGHOP!$K1126&lt;&gt;""),TONGHOP!$K1126,"")</f>
        <v/>
      </c>
      <c r="P1126" s="3" t="str">
        <f>IF(AND(TONGHOP!$O1126="ThiTN",TONGHOP!$P1126="TH",TONGHOP!$J1126="R",TONGHOP!$K1126&lt;&gt;""),TONGHOP!$M1126,"")</f>
        <v/>
      </c>
    </row>
    <row r="1127" spans="1:16">
      <c r="A1127" s="3" t="str">
        <f>IF(AND(TONGHOP!$O1127="KTHP",TONGHOP!$P1127="LT",TONGHOP!$J1127="R",TONGHOP!$K1127&lt;&gt;""),TONGHOP!$K1127,"")</f>
        <v/>
      </c>
      <c r="B1127" s="3" t="str">
        <f>IF(AND(TONGHOP!$O1127="KTHP",TONGHOP!$P1127="LT",TONGHOP!$J1127="R",TONGHOP!$K1127&lt;&gt;""),TONGHOP!$M1127,"")</f>
        <v/>
      </c>
      <c r="C1127" s="3" t="str">
        <f>IF(AND(TONGHOP!$O1127="KTHP",TONGHOP!$P1127="TN",TONGHOP!$J1127="R",TONGHOP!$K1127&lt;&gt;""),TONGHOP!$K1127,"")</f>
        <v/>
      </c>
      <c r="D1127" s="3" t="str">
        <f>IF(AND(TONGHOP!$O1127="KTHP",TONGHOP!$P1127="TN",TONGHOP!$J1127="R",TONGHOP!$K1127&lt;&gt;""),TONGHOP!$M1127,"")</f>
        <v/>
      </c>
      <c r="E1127" s="3" t="str">
        <f>IF(AND(TONGHOP!$O1127="KTHP",TONGHOP!$P1127="VD",TONGHOP!$J1127="R",TONGHOP!$K1127&lt;&gt;""),TONGHOP!$K1127,"")</f>
        <v/>
      </c>
      <c r="F1127" s="3" t="str">
        <f>IF(AND(TONGHOP!$O1127="KTHP",TONGHOP!$P1127="VD",TONGHOP!$J1127="R",TONGHOP!$K1127&lt;&gt;""),TONGHOP!$M1127,"")</f>
        <v/>
      </c>
      <c r="G1127" s="3" t="str">
        <f>IF(AND(TONGHOP!$O1127="KTHP",TONGHOP!$P1127="TH",TONGHOP!$J1127="R",TONGHOP!$K1127&lt;&gt;""),TONGHOP!$K1127,"")</f>
        <v/>
      </c>
      <c r="H1127" s="3" t="str">
        <f>IF(AND(TONGHOP!$O1127="KTHP",TONGHOP!$P1127="TH",TONGHOP!$J1127="R",TONGHOP!$K1127&lt;&gt;""),TONGHOP!$M1127,"")</f>
        <v/>
      </c>
      <c r="I1127" s="3" t="str">
        <f>IF(AND(TONGHOP!$O1127="ThiTN",TONGHOP!$P1127="LT",TONGHOP!$J1127="R",TONGHOP!$K1127&lt;&gt;""),TONGHOP!$K1127,"")</f>
        <v/>
      </c>
      <c r="J1127" s="3" t="str">
        <f>IF(AND(TONGHOP!$O1127="ThiTN",TONGHOP!$P1127="LT",TONGHOP!$J1127="R",TONGHOP!$K1127&lt;&gt;""),TONGHOP!$M1127,"")</f>
        <v/>
      </c>
      <c r="K1127" s="3" t="str">
        <f>IF(AND(TONGHOP!$O1127="ThiTN",TONGHOP!$P1127="TN",TONGHOP!$J1127="R",TONGHOP!$K1127&lt;&gt;""),TONGHOP!$K1127,"")</f>
        <v/>
      </c>
      <c r="L1127" s="3" t="str">
        <f>IF(AND(TONGHOP!$O1127="ThiTN",TONGHOP!$P1127="TN",TONGHOP!$J1127="R",TONGHOP!$K1127&lt;&gt;""),TONGHOP!$M1127,"")</f>
        <v/>
      </c>
      <c r="M1127" s="3" t="str">
        <f>IF(AND(TONGHOP!$O1127="ThiTN",TONGHOP!$P1127="VĐ",TONGHOP!$J1127="R",TONGHOP!$K1127&lt;&gt;""),TONGHOP!$K1127,"")</f>
        <v/>
      </c>
      <c r="N1127" s="3" t="str">
        <f>IF(AND(TONGHOP!$O1127="ThiTN",TONGHOP!$P1127="VĐ",TONGHOP!$J1127="R",TONGHOP!$K1127&lt;&gt;""),TONGHOP!$M1127,"")</f>
        <v/>
      </c>
      <c r="O1127" s="3" t="str">
        <f>IF(AND(TONGHOP!$O1127="ThiTN",TONGHOP!$P1127="TH",TONGHOP!$J1127="R",TONGHOP!$K1127&lt;&gt;""),TONGHOP!$K1127,"")</f>
        <v/>
      </c>
      <c r="P1127" s="3" t="str">
        <f>IF(AND(TONGHOP!$O1127="ThiTN",TONGHOP!$P1127="TH",TONGHOP!$J1127="R",TONGHOP!$K1127&lt;&gt;""),TONGHOP!$M1127,"")</f>
        <v/>
      </c>
    </row>
    <row r="1128" spans="1:16">
      <c r="A1128" s="3" t="str">
        <f>IF(AND(TONGHOP!$O1128="KTHP",TONGHOP!$P1128="LT",TONGHOP!$J1128="R",TONGHOP!$K1128&lt;&gt;""),TONGHOP!$K1128,"")</f>
        <v/>
      </c>
      <c r="B1128" s="3" t="str">
        <f>IF(AND(TONGHOP!$O1128="KTHP",TONGHOP!$P1128="LT",TONGHOP!$J1128="R",TONGHOP!$K1128&lt;&gt;""),TONGHOP!$M1128,"")</f>
        <v/>
      </c>
      <c r="C1128" s="3" t="str">
        <f>IF(AND(TONGHOP!$O1128="KTHP",TONGHOP!$P1128="TN",TONGHOP!$J1128="R",TONGHOP!$K1128&lt;&gt;""),TONGHOP!$K1128,"")</f>
        <v/>
      </c>
      <c r="D1128" s="3" t="str">
        <f>IF(AND(TONGHOP!$O1128="KTHP",TONGHOP!$P1128="TN",TONGHOP!$J1128="R",TONGHOP!$K1128&lt;&gt;""),TONGHOP!$M1128,"")</f>
        <v/>
      </c>
      <c r="E1128" s="3" t="str">
        <f>IF(AND(TONGHOP!$O1128="KTHP",TONGHOP!$P1128="VD",TONGHOP!$J1128="R",TONGHOP!$K1128&lt;&gt;""),TONGHOP!$K1128,"")</f>
        <v/>
      </c>
      <c r="F1128" s="3" t="str">
        <f>IF(AND(TONGHOP!$O1128="KTHP",TONGHOP!$P1128="VD",TONGHOP!$J1128="R",TONGHOP!$K1128&lt;&gt;""),TONGHOP!$M1128,"")</f>
        <v/>
      </c>
      <c r="G1128" s="3" t="str">
        <f>IF(AND(TONGHOP!$O1128="KTHP",TONGHOP!$P1128="TH",TONGHOP!$J1128="R",TONGHOP!$K1128&lt;&gt;""),TONGHOP!$K1128,"")</f>
        <v/>
      </c>
      <c r="H1128" s="3" t="str">
        <f>IF(AND(TONGHOP!$O1128="KTHP",TONGHOP!$P1128="TH",TONGHOP!$J1128="R",TONGHOP!$K1128&lt;&gt;""),TONGHOP!$M1128,"")</f>
        <v/>
      </c>
      <c r="I1128" s="3" t="str">
        <f>IF(AND(TONGHOP!$O1128="ThiTN",TONGHOP!$P1128="LT",TONGHOP!$J1128="R",TONGHOP!$K1128&lt;&gt;""),TONGHOP!$K1128,"")</f>
        <v/>
      </c>
      <c r="J1128" s="3" t="str">
        <f>IF(AND(TONGHOP!$O1128="ThiTN",TONGHOP!$P1128="LT",TONGHOP!$J1128="R",TONGHOP!$K1128&lt;&gt;""),TONGHOP!$M1128,"")</f>
        <v/>
      </c>
      <c r="K1128" s="3" t="str">
        <f>IF(AND(TONGHOP!$O1128="ThiTN",TONGHOP!$P1128="TN",TONGHOP!$J1128="R",TONGHOP!$K1128&lt;&gt;""),TONGHOP!$K1128,"")</f>
        <v/>
      </c>
      <c r="L1128" s="3" t="str">
        <f>IF(AND(TONGHOP!$O1128="ThiTN",TONGHOP!$P1128="TN",TONGHOP!$J1128="R",TONGHOP!$K1128&lt;&gt;""),TONGHOP!$M1128,"")</f>
        <v/>
      </c>
      <c r="M1128" s="3" t="str">
        <f>IF(AND(TONGHOP!$O1128="ThiTN",TONGHOP!$P1128="VĐ",TONGHOP!$J1128="R",TONGHOP!$K1128&lt;&gt;""),TONGHOP!$K1128,"")</f>
        <v/>
      </c>
      <c r="N1128" s="3" t="str">
        <f>IF(AND(TONGHOP!$O1128="ThiTN",TONGHOP!$P1128="VĐ",TONGHOP!$J1128="R",TONGHOP!$K1128&lt;&gt;""),TONGHOP!$M1128,"")</f>
        <v/>
      </c>
      <c r="O1128" s="3" t="str">
        <f>IF(AND(TONGHOP!$O1128="ThiTN",TONGHOP!$P1128="TH",TONGHOP!$J1128="R",TONGHOP!$K1128&lt;&gt;""),TONGHOP!$K1128,"")</f>
        <v/>
      </c>
      <c r="P1128" s="3" t="str">
        <f>IF(AND(TONGHOP!$O1128="ThiTN",TONGHOP!$P1128="TH",TONGHOP!$J1128="R",TONGHOP!$K1128&lt;&gt;""),TONGHOP!$M1128,"")</f>
        <v/>
      </c>
    </row>
    <row r="1129" spans="1:16">
      <c r="A1129" s="3" t="str">
        <f>IF(AND(TONGHOP!$O1129="KTHP",TONGHOP!$P1129="LT",TONGHOP!$J1129="R",TONGHOP!$K1129&lt;&gt;""),TONGHOP!$K1129,"")</f>
        <v/>
      </c>
      <c r="B1129" s="3" t="str">
        <f>IF(AND(TONGHOP!$O1129="KTHP",TONGHOP!$P1129="LT",TONGHOP!$J1129="R",TONGHOP!$K1129&lt;&gt;""),TONGHOP!$M1129,"")</f>
        <v/>
      </c>
      <c r="C1129" s="3" t="str">
        <f>IF(AND(TONGHOP!$O1129="KTHP",TONGHOP!$P1129="TN",TONGHOP!$J1129="R",TONGHOP!$K1129&lt;&gt;""),TONGHOP!$K1129,"")</f>
        <v/>
      </c>
      <c r="D1129" s="3" t="str">
        <f>IF(AND(TONGHOP!$O1129="KTHP",TONGHOP!$P1129="TN",TONGHOP!$J1129="R",TONGHOP!$K1129&lt;&gt;""),TONGHOP!$M1129,"")</f>
        <v/>
      </c>
      <c r="E1129" s="3" t="str">
        <f>IF(AND(TONGHOP!$O1129="KTHP",TONGHOP!$P1129="VD",TONGHOP!$J1129="R",TONGHOP!$K1129&lt;&gt;""),TONGHOP!$K1129,"")</f>
        <v/>
      </c>
      <c r="F1129" s="3" t="str">
        <f>IF(AND(TONGHOP!$O1129="KTHP",TONGHOP!$P1129="VD",TONGHOP!$J1129="R",TONGHOP!$K1129&lt;&gt;""),TONGHOP!$M1129,"")</f>
        <v/>
      </c>
      <c r="G1129" s="3" t="str">
        <f>IF(AND(TONGHOP!$O1129="KTHP",TONGHOP!$P1129="TH",TONGHOP!$J1129="R",TONGHOP!$K1129&lt;&gt;""),TONGHOP!$K1129,"")</f>
        <v/>
      </c>
      <c r="H1129" s="3" t="str">
        <f>IF(AND(TONGHOP!$O1129="KTHP",TONGHOP!$P1129="TH",TONGHOP!$J1129="R",TONGHOP!$K1129&lt;&gt;""),TONGHOP!$M1129,"")</f>
        <v/>
      </c>
      <c r="I1129" s="3" t="str">
        <f>IF(AND(TONGHOP!$O1129="ThiTN",TONGHOP!$P1129="LT",TONGHOP!$J1129="R",TONGHOP!$K1129&lt;&gt;""),TONGHOP!$K1129,"")</f>
        <v/>
      </c>
      <c r="J1129" s="3" t="str">
        <f>IF(AND(TONGHOP!$O1129="ThiTN",TONGHOP!$P1129="LT",TONGHOP!$J1129="R",TONGHOP!$K1129&lt;&gt;""),TONGHOP!$M1129,"")</f>
        <v/>
      </c>
      <c r="K1129" s="3" t="str">
        <f>IF(AND(TONGHOP!$O1129="ThiTN",TONGHOP!$P1129="TN",TONGHOP!$J1129="R",TONGHOP!$K1129&lt;&gt;""),TONGHOP!$K1129,"")</f>
        <v/>
      </c>
      <c r="L1129" s="3" t="str">
        <f>IF(AND(TONGHOP!$O1129="ThiTN",TONGHOP!$P1129="TN",TONGHOP!$J1129="R",TONGHOP!$K1129&lt;&gt;""),TONGHOP!$M1129,"")</f>
        <v/>
      </c>
      <c r="M1129" s="3" t="str">
        <f>IF(AND(TONGHOP!$O1129="ThiTN",TONGHOP!$P1129="VĐ",TONGHOP!$J1129="R",TONGHOP!$K1129&lt;&gt;""),TONGHOP!$K1129,"")</f>
        <v/>
      </c>
      <c r="N1129" s="3" t="str">
        <f>IF(AND(TONGHOP!$O1129="ThiTN",TONGHOP!$P1129="VĐ",TONGHOP!$J1129="R",TONGHOP!$K1129&lt;&gt;""),TONGHOP!$M1129,"")</f>
        <v/>
      </c>
      <c r="O1129" s="3" t="str">
        <f>IF(AND(TONGHOP!$O1129="ThiTN",TONGHOP!$P1129="TH",TONGHOP!$J1129="R",TONGHOP!$K1129&lt;&gt;""),TONGHOP!$K1129,"")</f>
        <v/>
      </c>
      <c r="P1129" s="3" t="str">
        <f>IF(AND(TONGHOP!$O1129="ThiTN",TONGHOP!$P1129="TH",TONGHOP!$J1129="R",TONGHOP!$K1129&lt;&gt;""),TONGHOP!$M1129,"")</f>
        <v/>
      </c>
    </row>
    <row r="1130" spans="1:16">
      <c r="A1130" s="3" t="str">
        <f>IF(AND(TONGHOP!$O1130="KTHP",TONGHOP!$P1130="LT",TONGHOP!$J1130="R",TONGHOP!$K1130&lt;&gt;""),TONGHOP!$K1130,"")</f>
        <v/>
      </c>
      <c r="B1130" s="3" t="str">
        <f>IF(AND(TONGHOP!$O1130="KTHP",TONGHOP!$P1130="LT",TONGHOP!$J1130="R",TONGHOP!$K1130&lt;&gt;""),TONGHOP!$M1130,"")</f>
        <v/>
      </c>
      <c r="C1130" s="3" t="str">
        <f>IF(AND(TONGHOP!$O1130="KTHP",TONGHOP!$P1130="TN",TONGHOP!$J1130="R",TONGHOP!$K1130&lt;&gt;""),TONGHOP!$K1130,"")</f>
        <v/>
      </c>
      <c r="D1130" s="3" t="str">
        <f>IF(AND(TONGHOP!$O1130="KTHP",TONGHOP!$P1130="TN",TONGHOP!$J1130="R",TONGHOP!$K1130&lt;&gt;""),TONGHOP!$M1130,"")</f>
        <v/>
      </c>
      <c r="E1130" s="3" t="str">
        <f>IF(AND(TONGHOP!$O1130="KTHP",TONGHOP!$P1130="VD",TONGHOP!$J1130="R",TONGHOP!$K1130&lt;&gt;""),TONGHOP!$K1130,"")</f>
        <v/>
      </c>
      <c r="F1130" s="3" t="str">
        <f>IF(AND(TONGHOP!$O1130="KTHP",TONGHOP!$P1130="VD",TONGHOP!$J1130="R",TONGHOP!$K1130&lt;&gt;""),TONGHOP!$M1130,"")</f>
        <v/>
      </c>
      <c r="G1130" s="3" t="str">
        <f>IF(AND(TONGHOP!$O1130="KTHP",TONGHOP!$P1130="TH",TONGHOP!$J1130="R",TONGHOP!$K1130&lt;&gt;""),TONGHOP!$K1130,"")</f>
        <v/>
      </c>
      <c r="H1130" s="3" t="str">
        <f>IF(AND(TONGHOP!$O1130="KTHP",TONGHOP!$P1130="TH",TONGHOP!$J1130="R",TONGHOP!$K1130&lt;&gt;""),TONGHOP!$M1130,"")</f>
        <v/>
      </c>
      <c r="I1130" s="3" t="str">
        <f>IF(AND(TONGHOP!$O1130="ThiTN",TONGHOP!$P1130="LT",TONGHOP!$J1130="R",TONGHOP!$K1130&lt;&gt;""),TONGHOP!$K1130,"")</f>
        <v/>
      </c>
      <c r="J1130" s="3" t="str">
        <f>IF(AND(TONGHOP!$O1130="ThiTN",TONGHOP!$P1130="LT",TONGHOP!$J1130="R",TONGHOP!$K1130&lt;&gt;""),TONGHOP!$M1130,"")</f>
        <v/>
      </c>
      <c r="K1130" s="3" t="str">
        <f>IF(AND(TONGHOP!$O1130="ThiTN",TONGHOP!$P1130="TN",TONGHOP!$J1130="R",TONGHOP!$K1130&lt;&gt;""),TONGHOP!$K1130,"")</f>
        <v/>
      </c>
      <c r="L1130" s="3" t="str">
        <f>IF(AND(TONGHOP!$O1130="ThiTN",TONGHOP!$P1130="TN",TONGHOP!$J1130="R",TONGHOP!$K1130&lt;&gt;""),TONGHOP!$M1130,"")</f>
        <v/>
      </c>
      <c r="M1130" s="3" t="str">
        <f>IF(AND(TONGHOP!$O1130="ThiTN",TONGHOP!$P1130="VĐ",TONGHOP!$J1130="R",TONGHOP!$K1130&lt;&gt;""),TONGHOP!$K1130,"")</f>
        <v/>
      </c>
      <c r="N1130" s="3" t="str">
        <f>IF(AND(TONGHOP!$O1130="ThiTN",TONGHOP!$P1130="VĐ",TONGHOP!$J1130="R",TONGHOP!$K1130&lt;&gt;""),TONGHOP!$M1130,"")</f>
        <v/>
      </c>
      <c r="O1130" s="3" t="str">
        <f>IF(AND(TONGHOP!$O1130="ThiTN",TONGHOP!$P1130="TH",TONGHOP!$J1130="R",TONGHOP!$K1130&lt;&gt;""),TONGHOP!$K1130,"")</f>
        <v/>
      </c>
      <c r="P1130" s="3" t="str">
        <f>IF(AND(TONGHOP!$O1130="ThiTN",TONGHOP!$P1130="TH",TONGHOP!$J1130="R",TONGHOP!$K1130&lt;&gt;""),TONGHOP!$M1130,"")</f>
        <v/>
      </c>
    </row>
    <row r="1131" spans="1:16">
      <c r="A1131" s="3" t="str">
        <f>IF(AND(TONGHOP!$O1131="KTHP",TONGHOP!$P1131="LT",TONGHOP!$J1131="R",TONGHOP!$K1131&lt;&gt;""),TONGHOP!$K1131,"")</f>
        <v/>
      </c>
      <c r="B1131" s="3" t="str">
        <f>IF(AND(TONGHOP!$O1131="KTHP",TONGHOP!$P1131="LT",TONGHOP!$J1131="R",TONGHOP!$K1131&lt;&gt;""),TONGHOP!$M1131,"")</f>
        <v/>
      </c>
      <c r="C1131" s="3" t="str">
        <f>IF(AND(TONGHOP!$O1131="KTHP",TONGHOP!$P1131="TN",TONGHOP!$J1131="R",TONGHOP!$K1131&lt;&gt;""),TONGHOP!$K1131,"")</f>
        <v/>
      </c>
      <c r="D1131" s="3" t="str">
        <f>IF(AND(TONGHOP!$O1131="KTHP",TONGHOP!$P1131="TN",TONGHOP!$J1131="R",TONGHOP!$K1131&lt;&gt;""),TONGHOP!$M1131,"")</f>
        <v/>
      </c>
      <c r="E1131" s="3" t="str">
        <f>IF(AND(TONGHOP!$O1131="KTHP",TONGHOP!$P1131="VD",TONGHOP!$J1131="R",TONGHOP!$K1131&lt;&gt;""),TONGHOP!$K1131,"")</f>
        <v/>
      </c>
      <c r="F1131" s="3" t="str">
        <f>IF(AND(TONGHOP!$O1131="KTHP",TONGHOP!$P1131="VD",TONGHOP!$J1131="R",TONGHOP!$K1131&lt;&gt;""),TONGHOP!$M1131,"")</f>
        <v/>
      </c>
      <c r="G1131" s="3" t="str">
        <f>IF(AND(TONGHOP!$O1131="KTHP",TONGHOP!$P1131="TH",TONGHOP!$J1131="R",TONGHOP!$K1131&lt;&gt;""),TONGHOP!$K1131,"")</f>
        <v/>
      </c>
      <c r="H1131" s="3" t="str">
        <f>IF(AND(TONGHOP!$O1131="KTHP",TONGHOP!$P1131="TH",TONGHOP!$J1131="R",TONGHOP!$K1131&lt;&gt;""),TONGHOP!$M1131,"")</f>
        <v/>
      </c>
      <c r="I1131" s="3" t="str">
        <f>IF(AND(TONGHOP!$O1131="ThiTN",TONGHOP!$P1131="LT",TONGHOP!$J1131="R",TONGHOP!$K1131&lt;&gt;""),TONGHOP!$K1131,"")</f>
        <v/>
      </c>
      <c r="J1131" s="3" t="str">
        <f>IF(AND(TONGHOP!$O1131="ThiTN",TONGHOP!$P1131="LT",TONGHOP!$J1131="R",TONGHOP!$K1131&lt;&gt;""),TONGHOP!$M1131,"")</f>
        <v/>
      </c>
      <c r="K1131" s="3" t="str">
        <f>IF(AND(TONGHOP!$O1131="ThiTN",TONGHOP!$P1131="TN",TONGHOP!$J1131="R",TONGHOP!$K1131&lt;&gt;""),TONGHOP!$K1131,"")</f>
        <v/>
      </c>
      <c r="L1131" s="3" t="str">
        <f>IF(AND(TONGHOP!$O1131="ThiTN",TONGHOP!$P1131="TN",TONGHOP!$J1131="R",TONGHOP!$K1131&lt;&gt;""),TONGHOP!$M1131,"")</f>
        <v/>
      </c>
      <c r="M1131" s="3" t="str">
        <f>IF(AND(TONGHOP!$O1131="ThiTN",TONGHOP!$P1131="VĐ",TONGHOP!$J1131="R",TONGHOP!$K1131&lt;&gt;""),TONGHOP!$K1131,"")</f>
        <v/>
      </c>
      <c r="N1131" s="3" t="str">
        <f>IF(AND(TONGHOP!$O1131="ThiTN",TONGHOP!$P1131="VĐ",TONGHOP!$J1131="R",TONGHOP!$K1131&lt;&gt;""),TONGHOP!$M1131,"")</f>
        <v/>
      </c>
      <c r="O1131" s="3" t="str">
        <f>IF(AND(TONGHOP!$O1131="ThiTN",TONGHOP!$P1131="TH",TONGHOP!$J1131="R",TONGHOP!$K1131&lt;&gt;""),TONGHOP!$K1131,"")</f>
        <v/>
      </c>
      <c r="P1131" s="3" t="str">
        <f>IF(AND(TONGHOP!$O1131="ThiTN",TONGHOP!$P1131="TH",TONGHOP!$J1131="R",TONGHOP!$K1131&lt;&gt;""),TONGHOP!$M1131,"")</f>
        <v/>
      </c>
    </row>
    <row r="1132" spans="1:16">
      <c r="A1132" s="3" t="str">
        <f>IF(AND(TONGHOP!$O1132="KTHP",TONGHOP!$P1132="LT",TONGHOP!$J1132="R",TONGHOP!$K1132&lt;&gt;""),TONGHOP!$K1132,"")</f>
        <v/>
      </c>
      <c r="B1132" s="3" t="str">
        <f>IF(AND(TONGHOP!$O1132="KTHP",TONGHOP!$P1132="LT",TONGHOP!$J1132="R",TONGHOP!$K1132&lt;&gt;""),TONGHOP!$M1132,"")</f>
        <v/>
      </c>
      <c r="C1132" s="3" t="str">
        <f>IF(AND(TONGHOP!$O1132="KTHP",TONGHOP!$P1132="TN",TONGHOP!$J1132="R",TONGHOP!$K1132&lt;&gt;""),TONGHOP!$K1132,"")</f>
        <v>Nguyễn Văn Đôn</v>
      </c>
      <c r="D1132" s="3">
        <f>IF(AND(TONGHOP!$O1132="KTHP",TONGHOP!$P1132="TN",TONGHOP!$J1132="R",TONGHOP!$K1132&lt;&gt;""),TONGHOP!$M1132,"")</f>
        <v>5</v>
      </c>
      <c r="E1132" s="3" t="str">
        <f>IF(AND(TONGHOP!$O1132="KTHP",TONGHOP!$P1132="VD",TONGHOP!$J1132="R",TONGHOP!$K1132&lt;&gt;""),TONGHOP!$K1132,"")</f>
        <v/>
      </c>
      <c r="F1132" s="3" t="str">
        <f>IF(AND(TONGHOP!$O1132="KTHP",TONGHOP!$P1132="VD",TONGHOP!$J1132="R",TONGHOP!$K1132&lt;&gt;""),TONGHOP!$M1132,"")</f>
        <v/>
      </c>
      <c r="G1132" s="3" t="str">
        <f>IF(AND(TONGHOP!$O1132="KTHP",TONGHOP!$P1132="TH",TONGHOP!$J1132="R",TONGHOP!$K1132&lt;&gt;""),TONGHOP!$K1132,"")</f>
        <v/>
      </c>
      <c r="H1132" s="3" t="str">
        <f>IF(AND(TONGHOP!$O1132="KTHP",TONGHOP!$P1132="TH",TONGHOP!$J1132="R",TONGHOP!$K1132&lt;&gt;""),TONGHOP!$M1132,"")</f>
        <v/>
      </c>
      <c r="I1132" s="3" t="str">
        <f>IF(AND(TONGHOP!$O1132="ThiTN",TONGHOP!$P1132="LT",TONGHOP!$J1132="R",TONGHOP!$K1132&lt;&gt;""),TONGHOP!$K1132,"")</f>
        <v/>
      </c>
      <c r="J1132" s="3" t="str">
        <f>IF(AND(TONGHOP!$O1132="ThiTN",TONGHOP!$P1132="LT",TONGHOP!$J1132="R",TONGHOP!$K1132&lt;&gt;""),TONGHOP!$M1132,"")</f>
        <v/>
      </c>
      <c r="K1132" s="3" t="str">
        <f>IF(AND(TONGHOP!$O1132="ThiTN",TONGHOP!$P1132="TN",TONGHOP!$J1132="R",TONGHOP!$K1132&lt;&gt;""),TONGHOP!$K1132,"")</f>
        <v/>
      </c>
      <c r="L1132" s="3" t="str">
        <f>IF(AND(TONGHOP!$O1132="ThiTN",TONGHOP!$P1132="TN",TONGHOP!$J1132="R",TONGHOP!$K1132&lt;&gt;""),TONGHOP!$M1132,"")</f>
        <v/>
      </c>
      <c r="M1132" s="3" t="str">
        <f>IF(AND(TONGHOP!$O1132="ThiTN",TONGHOP!$P1132="VĐ",TONGHOP!$J1132="R",TONGHOP!$K1132&lt;&gt;""),TONGHOP!$K1132,"")</f>
        <v/>
      </c>
      <c r="N1132" s="3" t="str">
        <f>IF(AND(TONGHOP!$O1132="ThiTN",TONGHOP!$P1132="VĐ",TONGHOP!$J1132="R",TONGHOP!$K1132&lt;&gt;""),TONGHOP!$M1132,"")</f>
        <v/>
      </c>
      <c r="O1132" s="3" t="str">
        <f>IF(AND(TONGHOP!$O1132="ThiTN",TONGHOP!$P1132="TH",TONGHOP!$J1132="R",TONGHOP!$K1132&lt;&gt;""),TONGHOP!$K1132,"")</f>
        <v/>
      </c>
      <c r="P1132" s="3" t="str">
        <f>IF(AND(TONGHOP!$O1132="ThiTN",TONGHOP!$P1132="TH",TONGHOP!$J1132="R",TONGHOP!$K1132&lt;&gt;""),TONGHOP!$M1132,"")</f>
        <v/>
      </c>
    </row>
    <row r="1133" spans="1:16">
      <c r="A1133" s="3" t="str">
        <f>IF(AND(TONGHOP!$O1133="KTHP",TONGHOP!$P1133="LT",TONGHOP!$J1133="R",TONGHOP!$K1133&lt;&gt;""),TONGHOP!$K1133,"")</f>
        <v/>
      </c>
      <c r="B1133" s="3" t="str">
        <f>IF(AND(TONGHOP!$O1133="KTHP",TONGHOP!$P1133="LT",TONGHOP!$J1133="R",TONGHOP!$K1133&lt;&gt;""),TONGHOP!$M1133,"")</f>
        <v/>
      </c>
      <c r="C1133" s="3" t="str">
        <f>IF(AND(TONGHOP!$O1133="KTHP",TONGHOP!$P1133="TN",TONGHOP!$J1133="R",TONGHOP!$K1133&lt;&gt;""),TONGHOP!$K1133,"")</f>
        <v/>
      </c>
      <c r="D1133" s="3" t="str">
        <f>IF(AND(TONGHOP!$O1133="KTHP",TONGHOP!$P1133="TN",TONGHOP!$J1133="R",TONGHOP!$K1133&lt;&gt;""),TONGHOP!$M1133,"")</f>
        <v/>
      </c>
      <c r="E1133" s="3" t="str">
        <f>IF(AND(TONGHOP!$O1133="KTHP",TONGHOP!$P1133="VD",TONGHOP!$J1133="R",TONGHOP!$K1133&lt;&gt;""),TONGHOP!$K1133,"")</f>
        <v/>
      </c>
      <c r="F1133" s="3" t="str">
        <f>IF(AND(TONGHOP!$O1133="KTHP",TONGHOP!$P1133="VD",TONGHOP!$J1133="R",TONGHOP!$K1133&lt;&gt;""),TONGHOP!$M1133,"")</f>
        <v/>
      </c>
      <c r="G1133" s="3" t="str">
        <f>IF(AND(TONGHOP!$O1133="KTHP",TONGHOP!$P1133="TH",TONGHOP!$J1133="R",TONGHOP!$K1133&lt;&gt;""),TONGHOP!$K1133,"")</f>
        <v/>
      </c>
      <c r="H1133" s="3" t="str">
        <f>IF(AND(TONGHOP!$O1133="KTHP",TONGHOP!$P1133="TH",TONGHOP!$J1133="R",TONGHOP!$K1133&lt;&gt;""),TONGHOP!$M1133,"")</f>
        <v/>
      </c>
      <c r="I1133" s="3" t="str">
        <f>IF(AND(TONGHOP!$O1133="ThiTN",TONGHOP!$P1133="LT",TONGHOP!$J1133="R",TONGHOP!$K1133&lt;&gt;""),TONGHOP!$K1133,"")</f>
        <v/>
      </c>
      <c r="J1133" s="3" t="str">
        <f>IF(AND(TONGHOP!$O1133="ThiTN",TONGHOP!$P1133="LT",TONGHOP!$J1133="R",TONGHOP!$K1133&lt;&gt;""),TONGHOP!$M1133,"")</f>
        <v/>
      </c>
      <c r="K1133" s="3" t="str">
        <f>IF(AND(TONGHOP!$O1133="ThiTN",TONGHOP!$P1133="TN",TONGHOP!$J1133="R",TONGHOP!$K1133&lt;&gt;""),TONGHOP!$K1133,"")</f>
        <v/>
      </c>
      <c r="L1133" s="3" t="str">
        <f>IF(AND(TONGHOP!$O1133="ThiTN",TONGHOP!$P1133="TN",TONGHOP!$J1133="R",TONGHOP!$K1133&lt;&gt;""),TONGHOP!$M1133,"")</f>
        <v/>
      </c>
      <c r="M1133" s="3" t="str">
        <f>IF(AND(TONGHOP!$O1133="ThiTN",TONGHOP!$P1133="VĐ",TONGHOP!$J1133="R",TONGHOP!$K1133&lt;&gt;""),TONGHOP!$K1133,"")</f>
        <v/>
      </c>
      <c r="N1133" s="3" t="str">
        <f>IF(AND(TONGHOP!$O1133="ThiTN",TONGHOP!$P1133="VĐ",TONGHOP!$J1133="R",TONGHOP!$K1133&lt;&gt;""),TONGHOP!$M1133,"")</f>
        <v/>
      </c>
      <c r="O1133" s="3" t="str">
        <f>IF(AND(TONGHOP!$O1133="ThiTN",TONGHOP!$P1133="TH",TONGHOP!$J1133="R",TONGHOP!$K1133&lt;&gt;""),TONGHOP!$K1133,"")</f>
        <v/>
      </c>
      <c r="P1133" s="3" t="str">
        <f>IF(AND(TONGHOP!$O1133="ThiTN",TONGHOP!$P1133="TH",TONGHOP!$J1133="R",TONGHOP!$K1133&lt;&gt;""),TONGHOP!$M1133,"")</f>
        <v/>
      </c>
    </row>
    <row r="1134" spans="1:16">
      <c r="A1134" s="3" t="str">
        <f>IF(AND(TONGHOP!$O1134="KTHP",TONGHOP!$P1134="LT",TONGHOP!$J1134="R",TONGHOP!$K1134&lt;&gt;""),TONGHOP!$K1134,"")</f>
        <v/>
      </c>
      <c r="B1134" s="3" t="str">
        <f>IF(AND(TONGHOP!$O1134="KTHP",TONGHOP!$P1134="LT",TONGHOP!$J1134="R",TONGHOP!$K1134&lt;&gt;""),TONGHOP!$M1134,"")</f>
        <v/>
      </c>
      <c r="C1134" s="3" t="str">
        <f>IF(AND(TONGHOP!$O1134="KTHP",TONGHOP!$P1134="TN",TONGHOP!$J1134="R",TONGHOP!$K1134&lt;&gt;""),TONGHOP!$K1134,"")</f>
        <v/>
      </c>
      <c r="D1134" s="3" t="str">
        <f>IF(AND(TONGHOP!$O1134="KTHP",TONGHOP!$P1134="TN",TONGHOP!$J1134="R",TONGHOP!$K1134&lt;&gt;""),TONGHOP!$M1134,"")</f>
        <v/>
      </c>
      <c r="E1134" s="3" t="str">
        <f>IF(AND(TONGHOP!$O1134="KTHP",TONGHOP!$P1134="VD",TONGHOP!$J1134="R",TONGHOP!$K1134&lt;&gt;""),TONGHOP!$K1134,"")</f>
        <v/>
      </c>
      <c r="F1134" s="3" t="str">
        <f>IF(AND(TONGHOP!$O1134="KTHP",TONGHOP!$P1134="VD",TONGHOP!$J1134="R",TONGHOP!$K1134&lt;&gt;""),TONGHOP!$M1134,"")</f>
        <v/>
      </c>
      <c r="G1134" s="3" t="str">
        <f>IF(AND(TONGHOP!$O1134="KTHP",TONGHOP!$P1134="TH",TONGHOP!$J1134="R",TONGHOP!$K1134&lt;&gt;""),TONGHOP!$K1134,"")</f>
        <v/>
      </c>
      <c r="H1134" s="3" t="str">
        <f>IF(AND(TONGHOP!$O1134="KTHP",TONGHOP!$P1134="TH",TONGHOP!$J1134="R",TONGHOP!$K1134&lt;&gt;""),TONGHOP!$M1134,"")</f>
        <v/>
      </c>
      <c r="I1134" s="3" t="str">
        <f>IF(AND(TONGHOP!$O1134="ThiTN",TONGHOP!$P1134="LT",TONGHOP!$J1134="R",TONGHOP!$K1134&lt;&gt;""),TONGHOP!$K1134,"")</f>
        <v/>
      </c>
      <c r="J1134" s="3" t="str">
        <f>IF(AND(TONGHOP!$O1134="ThiTN",TONGHOP!$P1134="LT",TONGHOP!$J1134="R",TONGHOP!$K1134&lt;&gt;""),TONGHOP!$M1134,"")</f>
        <v/>
      </c>
      <c r="K1134" s="3" t="str">
        <f>IF(AND(TONGHOP!$O1134="ThiTN",TONGHOP!$P1134="TN",TONGHOP!$J1134="R",TONGHOP!$K1134&lt;&gt;""),TONGHOP!$K1134,"")</f>
        <v/>
      </c>
      <c r="L1134" s="3" t="str">
        <f>IF(AND(TONGHOP!$O1134="ThiTN",TONGHOP!$P1134="TN",TONGHOP!$J1134="R",TONGHOP!$K1134&lt;&gt;""),TONGHOP!$M1134,"")</f>
        <v/>
      </c>
      <c r="M1134" s="3" t="str">
        <f>IF(AND(TONGHOP!$O1134="ThiTN",TONGHOP!$P1134="VĐ",TONGHOP!$J1134="R",TONGHOP!$K1134&lt;&gt;""),TONGHOP!$K1134,"")</f>
        <v/>
      </c>
      <c r="N1134" s="3" t="str">
        <f>IF(AND(TONGHOP!$O1134="ThiTN",TONGHOP!$P1134="VĐ",TONGHOP!$J1134="R",TONGHOP!$K1134&lt;&gt;""),TONGHOP!$M1134,"")</f>
        <v/>
      </c>
      <c r="O1134" s="3" t="str">
        <f>IF(AND(TONGHOP!$O1134="ThiTN",TONGHOP!$P1134="TH",TONGHOP!$J1134="R",TONGHOP!$K1134&lt;&gt;""),TONGHOP!$K1134,"")</f>
        <v/>
      </c>
      <c r="P1134" s="3" t="str">
        <f>IF(AND(TONGHOP!$O1134="ThiTN",TONGHOP!$P1134="TH",TONGHOP!$J1134="R",TONGHOP!$K1134&lt;&gt;""),TONGHOP!$M1134,"")</f>
        <v/>
      </c>
    </row>
    <row r="1135" spans="1:16">
      <c r="A1135" s="3" t="str">
        <f>IF(AND(TONGHOP!$O1135="KTHP",TONGHOP!$P1135="LT",TONGHOP!$J1135="R",TONGHOP!$K1135&lt;&gt;""),TONGHOP!$K1135,"")</f>
        <v/>
      </c>
      <c r="B1135" s="3" t="str">
        <f>IF(AND(TONGHOP!$O1135="KTHP",TONGHOP!$P1135="LT",TONGHOP!$J1135="R",TONGHOP!$K1135&lt;&gt;""),TONGHOP!$M1135,"")</f>
        <v/>
      </c>
      <c r="C1135" s="3" t="str">
        <f>IF(AND(TONGHOP!$O1135="KTHP",TONGHOP!$P1135="TN",TONGHOP!$J1135="R",TONGHOP!$K1135&lt;&gt;""),TONGHOP!$K1135,"")</f>
        <v/>
      </c>
      <c r="D1135" s="3" t="str">
        <f>IF(AND(TONGHOP!$O1135="KTHP",TONGHOP!$P1135="TN",TONGHOP!$J1135="R",TONGHOP!$K1135&lt;&gt;""),TONGHOP!$M1135,"")</f>
        <v/>
      </c>
      <c r="E1135" s="3" t="str">
        <f>IF(AND(TONGHOP!$O1135="KTHP",TONGHOP!$P1135="VD",TONGHOP!$J1135="R",TONGHOP!$K1135&lt;&gt;""),TONGHOP!$K1135,"")</f>
        <v/>
      </c>
      <c r="F1135" s="3" t="str">
        <f>IF(AND(TONGHOP!$O1135="KTHP",TONGHOP!$P1135="VD",TONGHOP!$J1135="R",TONGHOP!$K1135&lt;&gt;""),TONGHOP!$M1135,"")</f>
        <v/>
      </c>
      <c r="G1135" s="3" t="str">
        <f>IF(AND(TONGHOP!$O1135="KTHP",TONGHOP!$P1135="TH",TONGHOP!$J1135="R",TONGHOP!$K1135&lt;&gt;""),TONGHOP!$K1135,"")</f>
        <v/>
      </c>
      <c r="H1135" s="3" t="str">
        <f>IF(AND(TONGHOP!$O1135="KTHP",TONGHOP!$P1135="TH",TONGHOP!$J1135="R",TONGHOP!$K1135&lt;&gt;""),TONGHOP!$M1135,"")</f>
        <v/>
      </c>
      <c r="I1135" s="3" t="str">
        <f>IF(AND(TONGHOP!$O1135="ThiTN",TONGHOP!$P1135="LT",TONGHOP!$J1135="R",TONGHOP!$K1135&lt;&gt;""),TONGHOP!$K1135,"")</f>
        <v/>
      </c>
      <c r="J1135" s="3" t="str">
        <f>IF(AND(TONGHOP!$O1135="ThiTN",TONGHOP!$P1135="LT",TONGHOP!$J1135="R",TONGHOP!$K1135&lt;&gt;""),TONGHOP!$M1135,"")</f>
        <v/>
      </c>
      <c r="K1135" s="3" t="str">
        <f>IF(AND(TONGHOP!$O1135="ThiTN",TONGHOP!$P1135="TN",TONGHOP!$J1135="R",TONGHOP!$K1135&lt;&gt;""),TONGHOP!$K1135,"")</f>
        <v/>
      </c>
      <c r="L1135" s="3" t="str">
        <f>IF(AND(TONGHOP!$O1135="ThiTN",TONGHOP!$P1135="TN",TONGHOP!$J1135="R",TONGHOP!$K1135&lt;&gt;""),TONGHOP!$M1135,"")</f>
        <v/>
      </c>
      <c r="M1135" s="3" t="str">
        <f>IF(AND(TONGHOP!$O1135="ThiTN",TONGHOP!$P1135="VĐ",TONGHOP!$J1135="R",TONGHOP!$K1135&lt;&gt;""),TONGHOP!$K1135,"")</f>
        <v/>
      </c>
      <c r="N1135" s="3" t="str">
        <f>IF(AND(TONGHOP!$O1135="ThiTN",TONGHOP!$P1135="VĐ",TONGHOP!$J1135="R",TONGHOP!$K1135&lt;&gt;""),TONGHOP!$M1135,"")</f>
        <v/>
      </c>
      <c r="O1135" s="3" t="str">
        <f>IF(AND(TONGHOP!$O1135="ThiTN",TONGHOP!$P1135="TH",TONGHOP!$J1135="R",TONGHOP!$K1135&lt;&gt;""),TONGHOP!$K1135,"")</f>
        <v/>
      </c>
      <c r="P1135" s="3" t="str">
        <f>IF(AND(TONGHOP!$O1135="ThiTN",TONGHOP!$P1135="TH",TONGHOP!$J1135="R",TONGHOP!$K1135&lt;&gt;""),TONGHOP!$M1135,"")</f>
        <v/>
      </c>
    </row>
    <row r="1136" spans="1:16">
      <c r="A1136" s="3" t="str">
        <f>IF(AND(TONGHOP!$O1136="KTHP",TONGHOP!$P1136="LT",TONGHOP!$J1136="R",TONGHOP!$K1136&lt;&gt;""),TONGHOP!$K1136,"")</f>
        <v/>
      </c>
      <c r="B1136" s="3" t="str">
        <f>IF(AND(TONGHOP!$O1136="KTHP",TONGHOP!$P1136="LT",TONGHOP!$J1136="R",TONGHOP!$K1136&lt;&gt;""),TONGHOP!$M1136,"")</f>
        <v/>
      </c>
      <c r="C1136" s="3" t="str">
        <f>IF(AND(TONGHOP!$O1136="KTHP",TONGHOP!$P1136="TN",TONGHOP!$J1136="R",TONGHOP!$K1136&lt;&gt;""),TONGHOP!$K1136,"")</f>
        <v/>
      </c>
      <c r="D1136" s="3" t="str">
        <f>IF(AND(TONGHOP!$O1136="KTHP",TONGHOP!$P1136="TN",TONGHOP!$J1136="R",TONGHOP!$K1136&lt;&gt;""),TONGHOP!$M1136,"")</f>
        <v/>
      </c>
      <c r="E1136" s="3" t="str">
        <f>IF(AND(TONGHOP!$O1136="KTHP",TONGHOP!$P1136="VD",TONGHOP!$J1136="R",TONGHOP!$K1136&lt;&gt;""),TONGHOP!$K1136,"")</f>
        <v/>
      </c>
      <c r="F1136" s="3" t="str">
        <f>IF(AND(TONGHOP!$O1136="KTHP",TONGHOP!$P1136="VD",TONGHOP!$J1136="R",TONGHOP!$K1136&lt;&gt;""),TONGHOP!$M1136,"")</f>
        <v/>
      </c>
      <c r="G1136" s="3" t="str">
        <f>IF(AND(TONGHOP!$O1136="KTHP",TONGHOP!$P1136="TH",TONGHOP!$J1136="R",TONGHOP!$K1136&lt;&gt;""),TONGHOP!$K1136,"")</f>
        <v/>
      </c>
      <c r="H1136" s="3" t="str">
        <f>IF(AND(TONGHOP!$O1136="KTHP",TONGHOP!$P1136="TH",TONGHOP!$J1136="R",TONGHOP!$K1136&lt;&gt;""),TONGHOP!$M1136,"")</f>
        <v/>
      </c>
      <c r="I1136" s="3" t="str">
        <f>IF(AND(TONGHOP!$O1136="ThiTN",TONGHOP!$P1136="LT",TONGHOP!$J1136="R",TONGHOP!$K1136&lt;&gt;""),TONGHOP!$K1136,"")</f>
        <v/>
      </c>
      <c r="J1136" s="3" t="str">
        <f>IF(AND(TONGHOP!$O1136="ThiTN",TONGHOP!$P1136="LT",TONGHOP!$J1136="R",TONGHOP!$K1136&lt;&gt;""),TONGHOP!$M1136,"")</f>
        <v/>
      </c>
      <c r="K1136" s="3" t="str">
        <f>IF(AND(TONGHOP!$O1136="ThiTN",TONGHOP!$P1136="TN",TONGHOP!$J1136="R",TONGHOP!$K1136&lt;&gt;""),TONGHOP!$K1136,"")</f>
        <v/>
      </c>
      <c r="L1136" s="3" t="str">
        <f>IF(AND(TONGHOP!$O1136="ThiTN",TONGHOP!$P1136="TN",TONGHOP!$J1136="R",TONGHOP!$K1136&lt;&gt;""),TONGHOP!$M1136,"")</f>
        <v/>
      </c>
      <c r="M1136" s="3" t="str">
        <f>IF(AND(TONGHOP!$O1136="ThiTN",TONGHOP!$P1136="VĐ",TONGHOP!$J1136="R",TONGHOP!$K1136&lt;&gt;""),TONGHOP!$K1136,"")</f>
        <v/>
      </c>
      <c r="N1136" s="3" t="str">
        <f>IF(AND(TONGHOP!$O1136="ThiTN",TONGHOP!$P1136="VĐ",TONGHOP!$J1136="R",TONGHOP!$K1136&lt;&gt;""),TONGHOP!$M1136,"")</f>
        <v/>
      </c>
      <c r="O1136" s="3" t="str">
        <f>IF(AND(TONGHOP!$O1136="ThiTN",TONGHOP!$P1136="TH",TONGHOP!$J1136="R",TONGHOP!$K1136&lt;&gt;""),TONGHOP!$K1136,"")</f>
        <v/>
      </c>
      <c r="P1136" s="3" t="str">
        <f>IF(AND(TONGHOP!$O1136="ThiTN",TONGHOP!$P1136="TH",TONGHOP!$J1136="R",TONGHOP!$K1136&lt;&gt;""),TONGHOP!$M1136,"")</f>
        <v/>
      </c>
    </row>
    <row r="1137" spans="1:16">
      <c r="A1137" s="3" t="str">
        <f>IF(AND(TONGHOP!$O1137="KTHP",TONGHOP!$P1137="LT",TONGHOP!$J1137="R",TONGHOP!$K1137&lt;&gt;""),TONGHOP!$K1137,"")</f>
        <v/>
      </c>
      <c r="B1137" s="3" t="str">
        <f>IF(AND(TONGHOP!$O1137="KTHP",TONGHOP!$P1137="LT",TONGHOP!$J1137="R",TONGHOP!$K1137&lt;&gt;""),TONGHOP!$M1137,"")</f>
        <v/>
      </c>
      <c r="C1137" s="3" t="str">
        <f>IF(AND(TONGHOP!$O1137="KTHP",TONGHOP!$P1137="TN",TONGHOP!$J1137="R",TONGHOP!$K1137&lt;&gt;""),TONGHOP!$K1137,"")</f>
        <v/>
      </c>
      <c r="D1137" s="3" t="str">
        <f>IF(AND(TONGHOP!$O1137="KTHP",TONGHOP!$P1137="TN",TONGHOP!$J1137="R",TONGHOP!$K1137&lt;&gt;""),TONGHOP!$M1137,"")</f>
        <v/>
      </c>
      <c r="E1137" s="3" t="str">
        <f>IF(AND(TONGHOP!$O1137="KTHP",TONGHOP!$P1137="VD",TONGHOP!$J1137="R",TONGHOP!$K1137&lt;&gt;""),TONGHOP!$K1137,"")</f>
        <v/>
      </c>
      <c r="F1137" s="3" t="str">
        <f>IF(AND(TONGHOP!$O1137="KTHP",TONGHOP!$P1137="VD",TONGHOP!$J1137="R",TONGHOP!$K1137&lt;&gt;""),TONGHOP!$M1137,"")</f>
        <v/>
      </c>
      <c r="G1137" s="3" t="str">
        <f>IF(AND(TONGHOP!$O1137="KTHP",TONGHOP!$P1137="TH",TONGHOP!$J1137="R",TONGHOP!$K1137&lt;&gt;""),TONGHOP!$K1137,"")</f>
        <v/>
      </c>
      <c r="H1137" s="3" t="str">
        <f>IF(AND(TONGHOP!$O1137="KTHP",TONGHOP!$P1137="TH",TONGHOP!$J1137="R",TONGHOP!$K1137&lt;&gt;""),TONGHOP!$M1137,"")</f>
        <v/>
      </c>
      <c r="I1137" s="3" t="str">
        <f>IF(AND(TONGHOP!$O1137="ThiTN",TONGHOP!$P1137="LT",TONGHOP!$J1137="R",TONGHOP!$K1137&lt;&gt;""),TONGHOP!$K1137,"")</f>
        <v/>
      </c>
      <c r="J1137" s="3" t="str">
        <f>IF(AND(TONGHOP!$O1137="ThiTN",TONGHOP!$P1137="LT",TONGHOP!$J1137="R",TONGHOP!$K1137&lt;&gt;""),TONGHOP!$M1137,"")</f>
        <v/>
      </c>
      <c r="K1137" s="3" t="str">
        <f>IF(AND(TONGHOP!$O1137="ThiTN",TONGHOP!$P1137="TN",TONGHOP!$J1137="R",TONGHOP!$K1137&lt;&gt;""),TONGHOP!$K1137,"")</f>
        <v/>
      </c>
      <c r="L1137" s="3" t="str">
        <f>IF(AND(TONGHOP!$O1137="ThiTN",TONGHOP!$P1137="TN",TONGHOP!$J1137="R",TONGHOP!$K1137&lt;&gt;""),TONGHOP!$M1137,"")</f>
        <v/>
      </c>
      <c r="M1137" s="3" t="str">
        <f>IF(AND(TONGHOP!$O1137="ThiTN",TONGHOP!$P1137="VĐ",TONGHOP!$J1137="R",TONGHOP!$K1137&lt;&gt;""),TONGHOP!$K1137,"")</f>
        <v/>
      </c>
      <c r="N1137" s="3" t="str">
        <f>IF(AND(TONGHOP!$O1137="ThiTN",TONGHOP!$P1137="VĐ",TONGHOP!$J1137="R",TONGHOP!$K1137&lt;&gt;""),TONGHOP!$M1137,"")</f>
        <v/>
      </c>
      <c r="O1137" s="3" t="str">
        <f>IF(AND(TONGHOP!$O1137="ThiTN",TONGHOP!$P1137="TH",TONGHOP!$J1137="R",TONGHOP!$K1137&lt;&gt;""),TONGHOP!$K1137,"")</f>
        <v/>
      </c>
      <c r="P1137" s="3" t="str">
        <f>IF(AND(TONGHOP!$O1137="ThiTN",TONGHOP!$P1137="TH",TONGHOP!$J1137="R",TONGHOP!$K1137&lt;&gt;""),TONGHOP!$M1137,"")</f>
        <v/>
      </c>
    </row>
    <row r="1138" spans="1:16">
      <c r="A1138" s="3" t="str">
        <f>IF(AND(TONGHOP!$O1138="KTHP",TONGHOP!$P1138="LT",TONGHOP!$J1138="R",TONGHOP!$K1138&lt;&gt;""),TONGHOP!$K1138,"")</f>
        <v/>
      </c>
      <c r="B1138" s="3" t="str">
        <f>IF(AND(TONGHOP!$O1138="KTHP",TONGHOP!$P1138="LT",TONGHOP!$J1138="R",TONGHOP!$K1138&lt;&gt;""),TONGHOP!$M1138,"")</f>
        <v/>
      </c>
      <c r="C1138" s="3" t="str">
        <f>IF(AND(TONGHOP!$O1138="KTHP",TONGHOP!$P1138="TN",TONGHOP!$J1138="R",TONGHOP!$K1138&lt;&gt;""),TONGHOP!$K1138,"")</f>
        <v/>
      </c>
      <c r="D1138" s="3" t="str">
        <f>IF(AND(TONGHOP!$O1138="KTHP",TONGHOP!$P1138="TN",TONGHOP!$J1138="R",TONGHOP!$K1138&lt;&gt;""),TONGHOP!$M1138,"")</f>
        <v/>
      </c>
      <c r="E1138" s="3" t="str">
        <f>IF(AND(TONGHOP!$O1138="KTHP",TONGHOP!$P1138="VD",TONGHOP!$J1138="R",TONGHOP!$K1138&lt;&gt;""),TONGHOP!$K1138,"")</f>
        <v/>
      </c>
      <c r="F1138" s="3" t="str">
        <f>IF(AND(TONGHOP!$O1138="KTHP",TONGHOP!$P1138="VD",TONGHOP!$J1138="R",TONGHOP!$K1138&lt;&gt;""),TONGHOP!$M1138,"")</f>
        <v/>
      </c>
      <c r="G1138" s="3" t="str">
        <f>IF(AND(TONGHOP!$O1138="KTHP",TONGHOP!$P1138="TH",TONGHOP!$J1138="R",TONGHOP!$K1138&lt;&gt;""),TONGHOP!$K1138,"")</f>
        <v/>
      </c>
      <c r="H1138" s="3" t="str">
        <f>IF(AND(TONGHOP!$O1138="KTHP",TONGHOP!$P1138="TH",TONGHOP!$J1138="R",TONGHOP!$K1138&lt;&gt;""),TONGHOP!$M1138,"")</f>
        <v/>
      </c>
      <c r="I1138" s="3" t="str">
        <f>IF(AND(TONGHOP!$O1138="ThiTN",TONGHOP!$P1138="LT",TONGHOP!$J1138="R",TONGHOP!$K1138&lt;&gt;""),TONGHOP!$K1138,"")</f>
        <v/>
      </c>
      <c r="J1138" s="3" t="str">
        <f>IF(AND(TONGHOP!$O1138="ThiTN",TONGHOP!$P1138="LT",TONGHOP!$J1138="R",TONGHOP!$K1138&lt;&gt;""),TONGHOP!$M1138,"")</f>
        <v/>
      </c>
      <c r="K1138" s="3" t="str">
        <f>IF(AND(TONGHOP!$O1138="ThiTN",TONGHOP!$P1138="TN",TONGHOP!$J1138="R",TONGHOP!$K1138&lt;&gt;""),TONGHOP!$K1138,"")</f>
        <v/>
      </c>
      <c r="L1138" s="3" t="str">
        <f>IF(AND(TONGHOP!$O1138="ThiTN",TONGHOP!$P1138="TN",TONGHOP!$J1138="R",TONGHOP!$K1138&lt;&gt;""),TONGHOP!$M1138,"")</f>
        <v/>
      </c>
      <c r="M1138" s="3" t="str">
        <f>IF(AND(TONGHOP!$O1138="ThiTN",TONGHOP!$P1138="VĐ",TONGHOP!$J1138="R",TONGHOP!$K1138&lt;&gt;""),TONGHOP!$K1138,"")</f>
        <v/>
      </c>
      <c r="N1138" s="3" t="str">
        <f>IF(AND(TONGHOP!$O1138="ThiTN",TONGHOP!$P1138="VĐ",TONGHOP!$J1138="R",TONGHOP!$K1138&lt;&gt;""),TONGHOP!$M1138,"")</f>
        <v/>
      </c>
      <c r="O1138" s="3" t="str">
        <f>IF(AND(TONGHOP!$O1138="ThiTN",TONGHOP!$P1138="TH",TONGHOP!$J1138="R",TONGHOP!$K1138&lt;&gt;""),TONGHOP!$K1138,"")</f>
        <v/>
      </c>
      <c r="P1138" s="3" t="str">
        <f>IF(AND(TONGHOP!$O1138="ThiTN",TONGHOP!$P1138="TH",TONGHOP!$J1138="R",TONGHOP!$K1138&lt;&gt;""),TONGHOP!$M1138,"")</f>
        <v/>
      </c>
    </row>
    <row r="1139" spans="1:16">
      <c r="A1139" s="3" t="str">
        <f>IF(AND(TONGHOP!$O1139="KTHP",TONGHOP!$P1139="LT",TONGHOP!$J1139="R",TONGHOP!$K1139&lt;&gt;""),TONGHOP!$K1139,"")</f>
        <v/>
      </c>
      <c r="B1139" s="3" t="str">
        <f>IF(AND(TONGHOP!$O1139="KTHP",TONGHOP!$P1139="LT",TONGHOP!$J1139="R",TONGHOP!$K1139&lt;&gt;""),TONGHOP!$M1139,"")</f>
        <v/>
      </c>
      <c r="C1139" s="3" t="str">
        <f>IF(AND(TONGHOP!$O1139="KTHP",TONGHOP!$P1139="TN",TONGHOP!$J1139="R",TONGHOP!$K1139&lt;&gt;""),TONGHOP!$K1139,"")</f>
        <v/>
      </c>
      <c r="D1139" s="3" t="str">
        <f>IF(AND(TONGHOP!$O1139="KTHP",TONGHOP!$P1139="TN",TONGHOP!$J1139="R",TONGHOP!$K1139&lt;&gt;""),TONGHOP!$M1139,"")</f>
        <v/>
      </c>
      <c r="E1139" s="3" t="str">
        <f>IF(AND(TONGHOP!$O1139="KTHP",TONGHOP!$P1139="VD",TONGHOP!$J1139="R",TONGHOP!$K1139&lt;&gt;""),TONGHOP!$K1139,"")</f>
        <v/>
      </c>
      <c r="F1139" s="3" t="str">
        <f>IF(AND(TONGHOP!$O1139="KTHP",TONGHOP!$P1139="VD",TONGHOP!$J1139="R",TONGHOP!$K1139&lt;&gt;""),TONGHOP!$M1139,"")</f>
        <v/>
      </c>
      <c r="G1139" s="3" t="str">
        <f>IF(AND(TONGHOP!$O1139="KTHP",TONGHOP!$P1139="TH",TONGHOP!$J1139="R",TONGHOP!$K1139&lt;&gt;""),TONGHOP!$K1139,"")</f>
        <v/>
      </c>
      <c r="H1139" s="3" t="str">
        <f>IF(AND(TONGHOP!$O1139="KTHP",TONGHOP!$P1139="TH",TONGHOP!$J1139="R",TONGHOP!$K1139&lt;&gt;""),TONGHOP!$M1139,"")</f>
        <v/>
      </c>
      <c r="I1139" s="3" t="str">
        <f>IF(AND(TONGHOP!$O1139="ThiTN",TONGHOP!$P1139="LT",TONGHOP!$J1139="R",TONGHOP!$K1139&lt;&gt;""),TONGHOP!$K1139,"")</f>
        <v/>
      </c>
      <c r="J1139" s="3" t="str">
        <f>IF(AND(TONGHOP!$O1139="ThiTN",TONGHOP!$P1139="LT",TONGHOP!$J1139="R",TONGHOP!$K1139&lt;&gt;""),TONGHOP!$M1139,"")</f>
        <v/>
      </c>
      <c r="K1139" s="3" t="str">
        <f>IF(AND(TONGHOP!$O1139="ThiTN",TONGHOP!$P1139="TN",TONGHOP!$J1139="R",TONGHOP!$K1139&lt;&gt;""),TONGHOP!$K1139,"")</f>
        <v/>
      </c>
      <c r="L1139" s="3" t="str">
        <f>IF(AND(TONGHOP!$O1139="ThiTN",TONGHOP!$P1139="TN",TONGHOP!$J1139="R",TONGHOP!$K1139&lt;&gt;""),TONGHOP!$M1139,"")</f>
        <v/>
      </c>
      <c r="M1139" s="3" t="str">
        <f>IF(AND(TONGHOP!$O1139="ThiTN",TONGHOP!$P1139="VĐ",TONGHOP!$J1139="R",TONGHOP!$K1139&lt;&gt;""),TONGHOP!$K1139,"")</f>
        <v/>
      </c>
      <c r="N1139" s="3" t="str">
        <f>IF(AND(TONGHOP!$O1139="ThiTN",TONGHOP!$P1139="VĐ",TONGHOP!$J1139="R",TONGHOP!$K1139&lt;&gt;""),TONGHOP!$M1139,"")</f>
        <v/>
      </c>
      <c r="O1139" s="3" t="str">
        <f>IF(AND(TONGHOP!$O1139="ThiTN",TONGHOP!$P1139="TH",TONGHOP!$J1139="R",TONGHOP!$K1139&lt;&gt;""),TONGHOP!$K1139,"")</f>
        <v/>
      </c>
      <c r="P1139" s="3" t="str">
        <f>IF(AND(TONGHOP!$O1139="ThiTN",TONGHOP!$P1139="TH",TONGHOP!$J1139="R",TONGHOP!$K1139&lt;&gt;""),TONGHOP!$M1139,"")</f>
        <v/>
      </c>
    </row>
    <row r="1140" spans="1:16">
      <c r="A1140" s="3" t="str">
        <f>IF(AND(TONGHOP!$O1140="KTHP",TONGHOP!$P1140="LT",TONGHOP!$J1140="R",TONGHOP!$K1140&lt;&gt;""),TONGHOP!$K1140,"")</f>
        <v/>
      </c>
      <c r="B1140" s="3" t="str">
        <f>IF(AND(TONGHOP!$O1140="KTHP",TONGHOP!$P1140="LT",TONGHOP!$J1140="R",TONGHOP!$K1140&lt;&gt;""),TONGHOP!$M1140,"")</f>
        <v/>
      </c>
      <c r="C1140" s="3" t="str">
        <f>IF(AND(TONGHOP!$O1140="KTHP",TONGHOP!$P1140="TN",TONGHOP!$J1140="R",TONGHOP!$K1140&lt;&gt;""),TONGHOP!$K1140,"")</f>
        <v/>
      </c>
      <c r="D1140" s="3" t="str">
        <f>IF(AND(TONGHOP!$O1140="KTHP",TONGHOP!$P1140="TN",TONGHOP!$J1140="R",TONGHOP!$K1140&lt;&gt;""),TONGHOP!$M1140,"")</f>
        <v/>
      </c>
      <c r="E1140" s="3" t="str">
        <f>IF(AND(TONGHOP!$O1140="KTHP",TONGHOP!$P1140="VD",TONGHOP!$J1140="R",TONGHOP!$K1140&lt;&gt;""),TONGHOP!$K1140,"")</f>
        <v/>
      </c>
      <c r="F1140" s="3" t="str">
        <f>IF(AND(TONGHOP!$O1140="KTHP",TONGHOP!$P1140="VD",TONGHOP!$J1140="R",TONGHOP!$K1140&lt;&gt;""),TONGHOP!$M1140,"")</f>
        <v/>
      </c>
      <c r="G1140" s="3" t="str">
        <f>IF(AND(TONGHOP!$O1140="KTHP",TONGHOP!$P1140="TH",TONGHOP!$J1140="R",TONGHOP!$K1140&lt;&gt;""),TONGHOP!$K1140,"")</f>
        <v/>
      </c>
      <c r="H1140" s="3" t="str">
        <f>IF(AND(TONGHOP!$O1140="KTHP",TONGHOP!$P1140="TH",TONGHOP!$J1140="R",TONGHOP!$K1140&lt;&gt;""),TONGHOP!$M1140,"")</f>
        <v/>
      </c>
      <c r="I1140" s="3" t="str">
        <f>IF(AND(TONGHOP!$O1140="ThiTN",TONGHOP!$P1140="LT",TONGHOP!$J1140="R",TONGHOP!$K1140&lt;&gt;""),TONGHOP!$K1140,"")</f>
        <v/>
      </c>
      <c r="J1140" s="3" t="str">
        <f>IF(AND(TONGHOP!$O1140="ThiTN",TONGHOP!$P1140="LT",TONGHOP!$J1140="R",TONGHOP!$K1140&lt;&gt;""),TONGHOP!$M1140,"")</f>
        <v/>
      </c>
      <c r="K1140" s="3" t="str">
        <f>IF(AND(TONGHOP!$O1140="ThiTN",TONGHOP!$P1140="TN",TONGHOP!$J1140="R",TONGHOP!$K1140&lt;&gt;""),TONGHOP!$K1140,"")</f>
        <v/>
      </c>
      <c r="L1140" s="3" t="str">
        <f>IF(AND(TONGHOP!$O1140="ThiTN",TONGHOP!$P1140="TN",TONGHOP!$J1140="R",TONGHOP!$K1140&lt;&gt;""),TONGHOP!$M1140,"")</f>
        <v/>
      </c>
      <c r="M1140" s="3" t="str">
        <f>IF(AND(TONGHOP!$O1140="ThiTN",TONGHOP!$P1140="VĐ",TONGHOP!$J1140="R",TONGHOP!$K1140&lt;&gt;""),TONGHOP!$K1140,"")</f>
        <v/>
      </c>
      <c r="N1140" s="3" t="str">
        <f>IF(AND(TONGHOP!$O1140="ThiTN",TONGHOP!$P1140="VĐ",TONGHOP!$J1140="R",TONGHOP!$K1140&lt;&gt;""),TONGHOP!$M1140,"")</f>
        <v/>
      </c>
      <c r="O1140" s="3" t="str">
        <f>IF(AND(TONGHOP!$O1140="ThiTN",TONGHOP!$P1140="TH",TONGHOP!$J1140="R",TONGHOP!$K1140&lt;&gt;""),TONGHOP!$K1140,"")</f>
        <v/>
      </c>
      <c r="P1140" s="3" t="str">
        <f>IF(AND(TONGHOP!$O1140="ThiTN",TONGHOP!$P1140="TH",TONGHOP!$J1140="R",TONGHOP!$K1140&lt;&gt;""),TONGHOP!$M1140,"")</f>
        <v/>
      </c>
    </row>
    <row r="1141" spans="1:16">
      <c r="A1141" s="3" t="str">
        <f>IF(AND(TONGHOP!$O1141="KTHP",TONGHOP!$P1141="LT",TONGHOP!$J1141="R",TONGHOP!$K1141&lt;&gt;""),TONGHOP!$K1141,"")</f>
        <v/>
      </c>
      <c r="B1141" s="3" t="str">
        <f>IF(AND(TONGHOP!$O1141="KTHP",TONGHOP!$P1141="LT",TONGHOP!$J1141="R",TONGHOP!$K1141&lt;&gt;""),TONGHOP!$M1141,"")</f>
        <v/>
      </c>
      <c r="C1141" s="3" t="str">
        <f>IF(AND(TONGHOP!$O1141="KTHP",TONGHOP!$P1141="TN",TONGHOP!$J1141="R",TONGHOP!$K1141&lt;&gt;""),TONGHOP!$K1141,"")</f>
        <v/>
      </c>
      <c r="D1141" s="3" t="str">
        <f>IF(AND(TONGHOP!$O1141="KTHP",TONGHOP!$P1141="TN",TONGHOP!$J1141="R",TONGHOP!$K1141&lt;&gt;""),TONGHOP!$M1141,"")</f>
        <v/>
      </c>
      <c r="E1141" s="3" t="str">
        <f>IF(AND(TONGHOP!$O1141="KTHP",TONGHOP!$P1141="VD",TONGHOP!$J1141="R",TONGHOP!$K1141&lt;&gt;""),TONGHOP!$K1141,"")</f>
        <v/>
      </c>
      <c r="F1141" s="3" t="str">
        <f>IF(AND(TONGHOP!$O1141="KTHP",TONGHOP!$P1141="VD",TONGHOP!$J1141="R",TONGHOP!$K1141&lt;&gt;""),TONGHOP!$M1141,"")</f>
        <v/>
      </c>
      <c r="G1141" s="3" t="str">
        <f>IF(AND(TONGHOP!$O1141="KTHP",TONGHOP!$P1141="TH",TONGHOP!$J1141="R",TONGHOP!$K1141&lt;&gt;""),TONGHOP!$K1141,"")</f>
        <v/>
      </c>
      <c r="H1141" s="3" t="str">
        <f>IF(AND(TONGHOP!$O1141="KTHP",TONGHOP!$P1141="TH",TONGHOP!$J1141="R",TONGHOP!$K1141&lt;&gt;""),TONGHOP!$M1141,"")</f>
        <v/>
      </c>
      <c r="I1141" s="3" t="str">
        <f>IF(AND(TONGHOP!$O1141="ThiTN",TONGHOP!$P1141="LT",TONGHOP!$J1141="R",TONGHOP!$K1141&lt;&gt;""),TONGHOP!$K1141,"")</f>
        <v/>
      </c>
      <c r="J1141" s="3" t="str">
        <f>IF(AND(TONGHOP!$O1141="ThiTN",TONGHOP!$P1141="LT",TONGHOP!$J1141="R",TONGHOP!$K1141&lt;&gt;""),TONGHOP!$M1141,"")</f>
        <v/>
      </c>
      <c r="K1141" s="3" t="str">
        <f>IF(AND(TONGHOP!$O1141="ThiTN",TONGHOP!$P1141="TN",TONGHOP!$J1141="R",TONGHOP!$K1141&lt;&gt;""),TONGHOP!$K1141,"")</f>
        <v/>
      </c>
      <c r="L1141" s="3" t="str">
        <f>IF(AND(TONGHOP!$O1141="ThiTN",TONGHOP!$P1141="TN",TONGHOP!$J1141="R",TONGHOP!$K1141&lt;&gt;""),TONGHOP!$M1141,"")</f>
        <v/>
      </c>
      <c r="M1141" s="3" t="str">
        <f>IF(AND(TONGHOP!$O1141="ThiTN",TONGHOP!$P1141="VĐ",TONGHOP!$J1141="R",TONGHOP!$K1141&lt;&gt;""),TONGHOP!$K1141,"")</f>
        <v/>
      </c>
      <c r="N1141" s="3" t="str">
        <f>IF(AND(TONGHOP!$O1141="ThiTN",TONGHOP!$P1141="VĐ",TONGHOP!$J1141="R",TONGHOP!$K1141&lt;&gt;""),TONGHOP!$M1141,"")</f>
        <v/>
      </c>
      <c r="O1141" s="3" t="str">
        <f>IF(AND(TONGHOP!$O1141="ThiTN",TONGHOP!$P1141="TH",TONGHOP!$J1141="R",TONGHOP!$K1141&lt;&gt;""),TONGHOP!$K1141,"")</f>
        <v/>
      </c>
      <c r="P1141" s="3" t="str">
        <f>IF(AND(TONGHOP!$O1141="ThiTN",TONGHOP!$P1141="TH",TONGHOP!$J1141="R",TONGHOP!$K1141&lt;&gt;""),TONGHOP!$M1141,"")</f>
        <v/>
      </c>
    </row>
    <row r="1142" spans="1:16">
      <c r="A1142" s="3" t="str">
        <f>IF(AND(TONGHOP!$O1142="KTHP",TONGHOP!$P1142="LT",TONGHOP!$J1142="R",TONGHOP!$K1142&lt;&gt;""),TONGHOP!$K1142,"")</f>
        <v/>
      </c>
      <c r="B1142" s="3" t="str">
        <f>IF(AND(TONGHOP!$O1142="KTHP",TONGHOP!$P1142="LT",TONGHOP!$J1142="R",TONGHOP!$K1142&lt;&gt;""),TONGHOP!$M1142,"")</f>
        <v/>
      </c>
      <c r="C1142" s="3" t="str">
        <f>IF(AND(TONGHOP!$O1142="KTHP",TONGHOP!$P1142="TN",TONGHOP!$J1142="R",TONGHOP!$K1142&lt;&gt;""),TONGHOP!$K1142,"")</f>
        <v/>
      </c>
      <c r="D1142" s="3" t="str">
        <f>IF(AND(TONGHOP!$O1142="KTHP",TONGHOP!$P1142="TN",TONGHOP!$J1142="R",TONGHOP!$K1142&lt;&gt;""),TONGHOP!$M1142,"")</f>
        <v/>
      </c>
      <c r="E1142" s="3" t="str">
        <f>IF(AND(TONGHOP!$O1142="KTHP",TONGHOP!$P1142="VD",TONGHOP!$J1142="R",TONGHOP!$K1142&lt;&gt;""),TONGHOP!$K1142,"")</f>
        <v/>
      </c>
      <c r="F1142" s="3" t="str">
        <f>IF(AND(TONGHOP!$O1142="KTHP",TONGHOP!$P1142="VD",TONGHOP!$J1142="R",TONGHOP!$K1142&lt;&gt;""),TONGHOP!$M1142,"")</f>
        <v/>
      </c>
      <c r="G1142" s="3" t="str">
        <f>IF(AND(TONGHOP!$O1142="KTHP",TONGHOP!$P1142="TH",TONGHOP!$J1142="R",TONGHOP!$K1142&lt;&gt;""),TONGHOP!$K1142,"")</f>
        <v/>
      </c>
      <c r="H1142" s="3" t="str">
        <f>IF(AND(TONGHOP!$O1142="KTHP",TONGHOP!$P1142="TH",TONGHOP!$J1142="R",TONGHOP!$K1142&lt;&gt;""),TONGHOP!$M1142,"")</f>
        <v/>
      </c>
      <c r="I1142" s="3" t="str">
        <f>IF(AND(TONGHOP!$O1142="ThiTN",TONGHOP!$P1142="LT",TONGHOP!$J1142="R",TONGHOP!$K1142&lt;&gt;""),TONGHOP!$K1142,"")</f>
        <v/>
      </c>
      <c r="J1142" s="3" t="str">
        <f>IF(AND(TONGHOP!$O1142="ThiTN",TONGHOP!$P1142="LT",TONGHOP!$J1142="R",TONGHOP!$K1142&lt;&gt;""),TONGHOP!$M1142,"")</f>
        <v/>
      </c>
      <c r="K1142" s="3" t="str">
        <f>IF(AND(TONGHOP!$O1142="ThiTN",TONGHOP!$P1142="TN",TONGHOP!$J1142="R",TONGHOP!$K1142&lt;&gt;""),TONGHOP!$K1142,"")</f>
        <v/>
      </c>
      <c r="L1142" s="3" t="str">
        <f>IF(AND(TONGHOP!$O1142="ThiTN",TONGHOP!$P1142="TN",TONGHOP!$J1142="R",TONGHOP!$K1142&lt;&gt;""),TONGHOP!$M1142,"")</f>
        <v/>
      </c>
      <c r="M1142" s="3" t="str">
        <f>IF(AND(TONGHOP!$O1142="ThiTN",TONGHOP!$P1142="VĐ",TONGHOP!$J1142="R",TONGHOP!$K1142&lt;&gt;""),TONGHOP!$K1142,"")</f>
        <v/>
      </c>
      <c r="N1142" s="3" t="str">
        <f>IF(AND(TONGHOP!$O1142="ThiTN",TONGHOP!$P1142="VĐ",TONGHOP!$J1142="R",TONGHOP!$K1142&lt;&gt;""),TONGHOP!$M1142,"")</f>
        <v/>
      </c>
      <c r="O1142" s="3" t="str">
        <f>IF(AND(TONGHOP!$O1142="ThiTN",TONGHOP!$P1142="TH",TONGHOP!$J1142="R",TONGHOP!$K1142&lt;&gt;""),TONGHOP!$K1142,"")</f>
        <v/>
      </c>
      <c r="P1142" s="3" t="str">
        <f>IF(AND(TONGHOP!$O1142="ThiTN",TONGHOP!$P1142="TH",TONGHOP!$J1142="R",TONGHOP!$K1142&lt;&gt;""),TONGHOP!$M1142,"")</f>
        <v/>
      </c>
    </row>
    <row r="1143" spans="1:16">
      <c r="A1143" s="3" t="str">
        <f>IF(AND(TONGHOP!$O1143="KTHP",TONGHOP!$P1143="LT",TONGHOP!$J1143="R",TONGHOP!$K1143&lt;&gt;""),TONGHOP!$K1143,"")</f>
        <v/>
      </c>
      <c r="B1143" s="3" t="str">
        <f>IF(AND(TONGHOP!$O1143="KTHP",TONGHOP!$P1143="LT",TONGHOP!$J1143="R",TONGHOP!$K1143&lt;&gt;""),TONGHOP!$M1143,"")</f>
        <v/>
      </c>
      <c r="C1143" s="3" t="str">
        <f>IF(AND(TONGHOP!$O1143="KTHP",TONGHOP!$P1143="TN",TONGHOP!$J1143="R",TONGHOP!$K1143&lt;&gt;""),TONGHOP!$K1143,"")</f>
        <v/>
      </c>
      <c r="D1143" s="3" t="str">
        <f>IF(AND(TONGHOP!$O1143="KTHP",TONGHOP!$P1143="TN",TONGHOP!$J1143="R",TONGHOP!$K1143&lt;&gt;""),TONGHOP!$M1143,"")</f>
        <v/>
      </c>
      <c r="E1143" s="3" t="str">
        <f>IF(AND(TONGHOP!$O1143="KTHP",TONGHOP!$P1143="VD",TONGHOP!$J1143="R",TONGHOP!$K1143&lt;&gt;""),TONGHOP!$K1143,"")</f>
        <v/>
      </c>
      <c r="F1143" s="3" t="str">
        <f>IF(AND(TONGHOP!$O1143="KTHP",TONGHOP!$P1143="VD",TONGHOP!$J1143="R",TONGHOP!$K1143&lt;&gt;""),TONGHOP!$M1143,"")</f>
        <v/>
      </c>
      <c r="G1143" s="3" t="str">
        <f>IF(AND(TONGHOP!$O1143="KTHP",TONGHOP!$P1143="TH",TONGHOP!$J1143="R",TONGHOP!$K1143&lt;&gt;""),TONGHOP!$K1143,"")</f>
        <v/>
      </c>
      <c r="H1143" s="3" t="str">
        <f>IF(AND(TONGHOP!$O1143="KTHP",TONGHOP!$P1143="TH",TONGHOP!$J1143="R",TONGHOP!$K1143&lt;&gt;""),TONGHOP!$M1143,"")</f>
        <v/>
      </c>
      <c r="I1143" s="3" t="str">
        <f>IF(AND(TONGHOP!$O1143="ThiTN",TONGHOP!$P1143="LT",TONGHOP!$J1143="R",TONGHOP!$K1143&lt;&gt;""),TONGHOP!$K1143,"")</f>
        <v/>
      </c>
      <c r="J1143" s="3" t="str">
        <f>IF(AND(TONGHOP!$O1143="ThiTN",TONGHOP!$P1143="LT",TONGHOP!$J1143="R",TONGHOP!$K1143&lt;&gt;""),TONGHOP!$M1143,"")</f>
        <v/>
      </c>
      <c r="K1143" s="3" t="str">
        <f>IF(AND(TONGHOP!$O1143="ThiTN",TONGHOP!$P1143="TN",TONGHOP!$J1143="R",TONGHOP!$K1143&lt;&gt;""),TONGHOP!$K1143,"")</f>
        <v/>
      </c>
      <c r="L1143" s="3" t="str">
        <f>IF(AND(TONGHOP!$O1143="ThiTN",TONGHOP!$P1143="TN",TONGHOP!$J1143="R",TONGHOP!$K1143&lt;&gt;""),TONGHOP!$M1143,"")</f>
        <v/>
      </c>
      <c r="M1143" s="3" t="str">
        <f>IF(AND(TONGHOP!$O1143="ThiTN",TONGHOP!$P1143="VĐ",TONGHOP!$J1143="R",TONGHOP!$K1143&lt;&gt;""),TONGHOP!$K1143,"")</f>
        <v/>
      </c>
      <c r="N1143" s="3" t="str">
        <f>IF(AND(TONGHOP!$O1143="ThiTN",TONGHOP!$P1143="VĐ",TONGHOP!$J1143="R",TONGHOP!$K1143&lt;&gt;""),TONGHOP!$M1143,"")</f>
        <v/>
      </c>
      <c r="O1143" s="3" t="str">
        <f>IF(AND(TONGHOP!$O1143="ThiTN",TONGHOP!$P1143="TH",TONGHOP!$J1143="R",TONGHOP!$K1143&lt;&gt;""),TONGHOP!$K1143,"")</f>
        <v/>
      </c>
      <c r="P1143" s="3" t="str">
        <f>IF(AND(TONGHOP!$O1143="ThiTN",TONGHOP!$P1143="TH",TONGHOP!$J1143="R",TONGHOP!$K1143&lt;&gt;""),TONGHOP!$M1143,"")</f>
        <v/>
      </c>
    </row>
    <row r="1144" spans="1:16">
      <c r="A1144" s="3" t="str">
        <f>IF(AND(TONGHOP!$O1144="KTHP",TONGHOP!$P1144="LT",TONGHOP!$J1144="R",TONGHOP!$K1144&lt;&gt;""),TONGHOP!$K1144,"")</f>
        <v/>
      </c>
      <c r="B1144" s="3" t="str">
        <f>IF(AND(TONGHOP!$O1144="KTHP",TONGHOP!$P1144="LT",TONGHOP!$J1144="R",TONGHOP!$K1144&lt;&gt;""),TONGHOP!$M1144,"")</f>
        <v/>
      </c>
      <c r="C1144" s="3" t="str">
        <f>IF(AND(TONGHOP!$O1144="KTHP",TONGHOP!$P1144="TN",TONGHOP!$J1144="R",TONGHOP!$K1144&lt;&gt;""),TONGHOP!$K1144,"")</f>
        <v/>
      </c>
      <c r="D1144" s="3" t="str">
        <f>IF(AND(TONGHOP!$O1144="KTHP",TONGHOP!$P1144="TN",TONGHOP!$J1144="R",TONGHOP!$K1144&lt;&gt;""),TONGHOP!$M1144,"")</f>
        <v/>
      </c>
      <c r="E1144" s="3" t="str">
        <f>IF(AND(TONGHOP!$O1144="KTHP",TONGHOP!$P1144="VD",TONGHOP!$J1144="R",TONGHOP!$K1144&lt;&gt;""),TONGHOP!$K1144,"")</f>
        <v/>
      </c>
      <c r="F1144" s="3" t="str">
        <f>IF(AND(TONGHOP!$O1144="KTHP",TONGHOP!$P1144="VD",TONGHOP!$J1144="R",TONGHOP!$K1144&lt;&gt;""),TONGHOP!$M1144,"")</f>
        <v/>
      </c>
      <c r="G1144" s="3" t="str">
        <f>IF(AND(TONGHOP!$O1144="KTHP",TONGHOP!$P1144="TH",TONGHOP!$J1144="R",TONGHOP!$K1144&lt;&gt;""),TONGHOP!$K1144,"")</f>
        <v/>
      </c>
      <c r="H1144" s="3" t="str">
        <f>IF(AND(TONGHOP!$O1144="KTHP",TONGHOP!$P1144="TH",TONGHOP!$J1144="R",TONGHOP!$K1144&lt;&gt;""),TONGHOP!$M1144,"")</f>
        <v/>
      </c>
      <c r="I1144" s="3" t="str">
        <f>IF(AND(TONGHOP!$O1144="ThiTN",TONGHOP!$P1144="LT",TONGHOP!$J1144="R",TONGHOP!$K1144&lt;&gt;""),TONGHOP!$K1144,"")</f>
        <v/>
      </c>
      <c r="J1144" s="3" t="str">
        <f>IF(AND(TONGHOP!$O1144="ThiTN",TONGHOP!$P1144="LT",TONGHOP!$J1144="R",TONGHOP!$K1144&lt;&gt;""),TONGHOP!$M1144,"")</f>
        <v/>
      </c>
      <c r="K1144" s="3" t="str">
        <f>IF(AND(TONGHOP!$O1144="ThiTN",TONGHOP!$P1144="TN",TONGHOP!$J1144="R",TONGHOP!$K1144&lt;&gt;""),TONGHOP!$K1144,"")</f>
        <v/>
      </c>
      <c r="L1144" s="3" t="str">
        <f>IF(AND(TONGHOP!$O1144="ThiTN",TONGHOP!$P1144="TN",TONGHOP!$J1144="R",TONGHOP!$K1144&lt;&gt;""),TONGHOP!$M1144,"")</f>
        <v/>
      </c>
      <c r="M1144" s="3" t="str">
        <f>IF(AND(TONGHOP!$O1144="ThiTN",TONGHOP!$P1144="VĐ",TONGHOP!$J1144="R",TONGHOP!$K1144&lt;&gt;""),TONGHOP!$K1144,"")</f>
        <v/>
      </c>
      <c r="N1144" s="3" t="str">
        <f>IF(AND(TONGHOP!$O1144="ThiTN",TONGHOP!$P1144="VĐ",TONGHOP!$J1144="R",TONGHOP!$K1144&lt;&gt;""),TONGHOP!$M1144,"")</f>
        <v/>
      </c>
      <c r="O1144" s="3" t="str">
        <f>IF(AND(TONGHOP!$O1144="ThiTN",TONGHOP!$P1144="TH",TONGHOP!$J1144="R",TONGHOP!$K1144&lt;&gt;""),TONGHOP!$K1144,"")</f>
        <v/>
      </c>
      <c r="P1144" s="3" t="str">
        <f>IF(AND(TONGHOP!$O1144="ThiTN",TONGHOP!$P1144="TH",TONGHOP!$J1144="R",TONGHOP!$K1144&lt;&gt;""),TONGHOP!$M1144,"")</f>
        <v/>
      </c>
    </row>
    <row r="1145" spans="1:16">
      <c r="A1145" s="3" t="str">
        <f>IF(AND(TONGHOP!$O1145="KTHP",TONGHOP!$P1145="LT",TONGHOP!$J1145="R",TONGHOP!$K1145&lt;&gt;""),TONGHOP!$K1145,"")</f>
        <v/>
      </c>
      <c r="B1145" s="3" t="str">
        <f>IF(AND(TONGHOP!$O1145="KTHP",TONGHOP!$P1145="LT",TONGHOP!$J1145="R",TONGHOP!$K1145&lt;&gt;""),TONGHOP!$M1145,"")</f>
        <v/>
      </c>
      <c r="C1145" s="3" t="str">
        <f>IF(AND(TONGHOP!$O1145="KTHP",TONGHOP!$P1145="TN",TONGHOP!$J1145="R",TONGHOP!$K1145&lt;&gt;""),TONGHOP!$K1145,"")</f>
        <v/>
      </c>
      <c r="D1145" s="3" t="str">
        <f>IF(AND(TONGHOP!$O1145="KTHP",TONGHOP!$P1145="TN",TONGHOP!$J1145="R",TONGHOP!$K1145&lt;&gt;""),TONGHOP!$M1145,"")</f>
        <v/>
      </c>
      <c r="E1145" s="3" t="str">
        <f>IF(AND(TONGHOP!$O1145="KTHP",TONGHOP!$P1145="VD",TONGHOP!$J1145="R",TONGHOP!$K1145&lt;&gt;""),TONGHOP!$K1145,"")</f>
        <v/>
      </c>
      <c r="F1145" s="3" t="str">
        <f>IF(AND(TONGHOP!$O1145="KTHP",TONGHOP!$P1145="VD",TONGHOP!$J1145="R",TONGHOP!$K1145&lt;&gt;""),TONGHOP!$M1145,"")</f>
        <v/>
      </c>
      <c r="G1145" s="3" t="str">
        <f>IF(AND(TONGHOP!$O1145="KTHP",TONGHOP!$P1145="TH",TONGHOP!$J1145="R",TONGHOP!$K1145&lt;&gt;""),TONGHOP!$K1145,"")</f>
        <v/>
      </c>
      <c r="H1145" s="3" t="str">
        <f>IF(AND(TONGHOP!$O1145="KTHP",TONGHOP!$P1145="TH",TONGHOP!$J1145="R",TONGHOP!$K1145&lt;&gt;""),TONGHOP!$M1145,"")</f>
        <v/>
      </c>
      <c r="I1145" s="3" t="str">
        <f>IF(AND(TONGHOP!$O1145="ThiTN",TONGHOP!$P1145="LT",TONGHOP!$J1145="R",TONGHOP!$K1145&lt;&gt;""),TONGHOP!$K1145,"")</f>
        <v/>
      </c>
      <c r="J1145" s="3" t="str">
        <f>IF(AND(TONGHOP!$O1145="ThiTN",TONGHOP!$P1145="LT",TONGHOP!$J1145="R",TONGHOP!$K1145&lt;&gt;""),TONGHOP!$M1145,"")</f>
        <v/>
      </c>
      <c r="K1145" s="3" t="str">
        <f>IF(AND(TONGHOP!$O1145="ThiTN",TONGHOP!$P1145="TN",TONGHOP!$J1145="R",TONGHOP!$K1145&lt;&gt;""),TONGHOP!$K1145,"")</f>
        <v/>
      </c>
      <c r="L1145" s="3" t="str">
        <f>IF(AND(TONGHOP!$O1145="ThiTN",TONGHOP!$P1145="TN",TONGHOP!$J1145="R",TONGHOP!$K1145&lt;&gt;""),TONGHOP!$M1145,"")</f>
        <v/>
      </c>
      <c r="M1145" s="3" t="str">
        <f>IF(AND(TONGHOP!$O1145="ThiTN",TONGHOP!$P1145="VĐ",TONGHOP!$J1145="R",TONGHOP!$K1145&lt;&gt;""),TONGHOP!$K1145,"")</f>
        <v/>
      </c>
      <c r="N1145" s="3" t="str">
        <f>IF(AND(TONGHOP!$O1145="ThiTN",TONGHOP!$P1145="VĐ",TONGHOP!$J1145="R",TONGHOP!$K1145&lt;&gt;""),TONGHOP!$M1145,"")</f>
        <v/>
      </c>
      <c r="O1145" s="3" t="str">
        <f>IF(AND(TONGHOP!$O1145="ThiTN",TONGHOP!$P1145="TH",TONGHOP!$J1145="R",TONGHOP!$K1145&lt;&gt;""),TONGHOP!$K1145,"")</f>
        <v/>
      </c>
      <c r="P1145" s="3" t="str">
        <f>IF(AND(TONGHOP!$O1145="ThiTN",TONGHOP!$P1145="TH",TONGHOP!$J1145="R",TONGHOP!$K1145&lt;&gt;""),TONGHOP!$M1145,"")</f>
        <v/>
      </c>
    </row>
    <row r="1146" spans="1:16">
      <c r="A1146" s="3" t="str">
        <f>IF(AND(TONGHOP!$O1146="KTHP",TONGHOP!$P1146="LT",TONGHOP!$J1146="R",TONGHOP!$K1146&lt;&gt;""),TONGHOP!$K1146,"")</f>
        <v/>
      </c>
      <c r="B1146" s="3" t="str">
        <f>IF(AND(TONGHOP!$O1146="KTHP",TONGHOP!$P1146="LT",TONGHOP!$J1146="R",TONGHOP!$K1146&lt;&gt;""),TONGHOP!$M1146,"")</f>
        <v/>
      </c>
      <c r="C1146" s="3" t="str">
        <f>IF(AND(TONGHOP!$O1146="KTHP",TONGHOP!$P1146="TN",TONGHOP!$J1146="R",TONGHOP!$K1146&lt;&gt;""),TONGHOP!$K1146,"")</f>
        <v/>
      </c>
      <c r="D1146" s="3" t="str">
        <f>IF(AND(TONGHOP!$O1146="KTHP",TONGHOP!$P1146="TN",TONGHOP!$J1146="R",TONGHOP!$K1146&lt;&gt;""),TONGHOP!$M1146,"")</f>
        <v/>
      </c>
      <c r="E1146" s="3" t="str">
        <f>IF(AND(TONGHOP!$O1146="KTHP",TONGHOP!$P1146="VD",TONGHOP!$J1146="R",TONGHOP!$K1146&lt;&gt;""),TONGHOP!$K1146,"")</f>
        <v/>
      </c>
      <c r="F1146" s="3" t="str">
        <f>IF(AND(TONGHOP!$O1146="KTHP",TONGHOP!$P1146="VD",TONGHOP!$J1146="R",TONGHOP!$K1146&lt;&gt;""),TONGHOP!$M1146,"")</f>
        <v/>
      </c>
      <c r="G1146" s="3" t="str">
        <f>IF(AND(TONGHOP!$O1146="KTHP",TONGHOP!$P1146="TH",TONGHOP!$J1146="R",TONGHOP!$K1146&lt;&gt;""),TONGHOP!$K1146,"")</f>
        <v/>
      </c>
      <c r="H1146" s="3" t="str">
        <f>IF(AND(TONGHOP!$O1146="KTHP",TONGHOP!$P1146="TH",TONGHOP!$J1146="R",TONGHOP!$K1146&lt;&gt;""),TONGHOP!$M1146,"")</f>
        <v/>
      </c>
      <c r="I1146" s="3" t="str">
        <f>IF(AND(TONGHOP!$O1146="ThiTN",TONGHOP!$P1146="LT",TONGHOP!$J1146="R",TONGHOP!$K1146&lt;&gt;""),TONGHOP!$K1146,"")</f>
        <v/>
      </c>
      <c r="J1146" s="3" t="str">
        <f>IF(AND(TONGHOP!$O1146="ThiTN",TONGHOP!$P1146="LT",TONGHOP!$J1146="R",TONGHOP!$K1146&lt;&gt;""),TONGHOP!$M1146,"")</f>
        <v/>
      </c>
      <c r="K1146" s="3" t="str">
        <f>IF(AND(TONGHOP!$O1146="ThiTN",TONGHOP!$P1146="TN",TONGHOP!$J1146="R",TONGHOP!$K1146&lt;&gt;""),TONGHOP!$K1146,"")</f>
        <v/>
      </c>
      <c r="L1146" s="3" t="str">
        <f>IF(AND(TONGHOP!$O1146="ThiTN",TONGHOP!$P1146="TN",TONGHOP!$J1146="R",TONGHOP!$K1146&lt;&gt;""),TONGHOP!$M1146,"")</f>
        <v/>
      </c>
      <c r="M1146" s="3" t="str">
        <f>IF(AND(TONGHOP!$O1146="ThiTN",TONGHOP!$P1146="VĐ",TONGHOP!$J1146="R",TONGHOP!$K1146&lt;&gt;""),TONGHOP!$K1146,"")</f>
        <v/>
      </c>
      <c r="N1146" s="3" t="str">
        <f>IF(AND(TONGHOP!$O1146="ThiTN",TONGHOP!$P1146="VĐ",TONGHOP!$J1146="R",TONGHOP!$K1146&lt;&gt;""),TONGHOP!$M1146,"")</f>
        <v/>
      </c>
      <c r="O1146" s="3" t="str">
        <f>IF(AND(TONGHOP!$O1146="ThiTN",TONGHOP!$P1146="TH",TONGHOP!$J1146="R",TONGHOP!$K1146&lt;&gt;""),TONGHOP!$K1146,"")</f>
        <v/>
      </c>
      <c r="P1146" s="3" t="str">
        <f>IF(AND(TONGHOP!$O1146="ThiTN",TONGHOP!$P1146="TH",TONGHOP!$J1146="R",TONGHOP!$K1146&lt;&gt;""),TONGHOP!$M1146,"")</f>
        <v/>
      </c>
    </row>
    <row r="1147" spans="1:16">
      <c r="A1147" s="3" t="str">
        <f>IF(AND(TONGHOP!$O1147="KTHP",TONGHOP!$P1147="LT",TONGHOP!$J1147="R",TONGHOP!$K1147&lt;&gt;""),TONGHOP!$K1147,"")</f>
        <v/>
      </c>
      <c r="B1147" s="3" t="str">
        <f>IF(AND(TONGHOP!$O1147="KTHP",TONGHOP!$P1147="LT",TONGHOP!$J1147="R",TONGHOP!$K1147&lt;&gt;""),TONGHOP!$M1147,"")</f>
        <v/>
      </c>
      <c r="C1147" s="3" t="str">
        <f>IF(AND(TONGHOP!$O1147="KTHP",TONGHOP!$P1147="TN",TONGHOP!$J1147="R",TONGHOP!$K1147&lt;&gt;""),TONGHOP!$K1147,"")</f>
        <v/>
      </c>
      <c r="D1147" s="3" t="str">
        <f>IF(AND(TONGHOP!$O1147="KTHP",TONGHOP!$P1147="TN",TONGHOP!$J1147="R",TONGHOP!$K1147&lt;&gt;""),TONGHOP!$M1147,"")</f>
        <v/>
      </c>
      <c r="E1147" s="3" t="str">
        <f>IF(AND(TONGHOP!$O1147="KTHP",TONGHOP!$P1147="VD",TONGHOP!$J1147="R",TONGHOP!$K1147&lt;&gt;""),TONGHOP!$K1147,"")</f>
        <v/>
      </c>
      <c r="F1147" s="3" t="str">
        <f>IF(AND(TONGHOP!$O1147="KTHP",TONGHOP!$P1147="VD",TONGHOP!$J1147="R",TONGHOP!$K1147&lt;&gt;""),TONGHOP!$M1147,"")</f>
        <v/>
      </c>
      <c r="G1147" s="3" t="str">
        <f>IF(AND(TONGHOP!$O1147="KTHP",TONGHOP!$P1147="TH",TONGHOP!$J1147="R",TONGHOP!$K1147&lt;&gt;""),TONGHOP!$K1147,"")</f>
        <v/>
      </c>
      <c r="H1147" s="3" t="str">
        <f>IF(AND(TONGHOP!$O1147="KTHP",TONGHOP!$P1147="TH",TONGHOP!$J1147="R",TONGHOP!$K1147&lt;&gt;""),TONGHOP!$M1147,"")</f>
        <v/>
      </c>
      <c r="I1147" s="3" t="str">
        <f>IF(AND(TONGHOP!$O1147="ThiTN",TONGHOP!$P1147="LT",TONGHOP!$J1147="R",TONGHOP!$K1147&lt;&gt;""),TONGHOP!$K1147,"")</f>
        <v/>
      </c>
      <c r="J1147" s="3" t="str">
        <f>IF(AND(TONGHOP!$O1147="ThiTN",TONGHOP!$P1147="LT",TONGHOP!$J1147="R",TONGHOP!$K1147&lt;&gt;""),TONGHOP!$M1147,"")</f>
        <v/>
      </c>
      <c r="K1147" s="3" t="str">
        <f>IF(AND(TONGHOP!$O1147="ThiTN",TONGHOP!$P1147="TN",TONGHOP!$J1147="R",TONGHOP!$K1147&lt;&gt;""),TONGHOP!$K1147,"")</f>
        <v/>
      </c>
      <c r="L1147" s="3" t="str">
        <f>IF(AND(TONGHOP!$O1147="ThiTN",TONGHOP!$P1147="TN",TONGHOP!$J1147="R",TONGHOP!$K1147&lt;&gt;""),TONGHOP!$M1147,"")</f>
        <v/>
      </c>
      <c r="M1147" s="3" t="str">
        <f>IF(AND(TONGHOP!$O1147="ThiTN",TONGHOP!$P1147="VĐ",TONGHOP!$J1147="R",TONGHOP!$K1147&lt;&gt;""),TONGHOP!$K1147,"")</f>
        <v/>
      </c>
      <c r="N1147" s="3" t="str">
        <f>IF(AND(TONGHOP!$O1147="ThiTN",TONGHOP!$P1147="VĐ",TONGHOP!$J1147="R",TONGHOP!$K1147&lt;&gt;""),TONGHOP!$M1147,"")</f>
        <v/>
      </c>
      <c r="O1147" s="3" t="str">
        <f>IF(AND(TONGHOP!$O1147="ThiTN",TONGHOP!$P1147="TH",TONGHOP!$J1147="R",TONGHOP!$K1147&lt;&gt;""),TONGHOP!$K1147,"")</f>
        <v/>
      </c>
      <c r="P1147" s="3" t="str">
        <f>IF(AND(TONGHOP!$O1147="ThiTN",TONGHOP!$P1147="TH",TONGHOP!$J1147="R",TONGHOP!$K1147&lt;&gt;""),TONGHOP!$M1147,"")</f>
        <v/>
      </c>
    </row>
    <row r="1148" spans="1:16">
      <c r="A1148" s="3" t="str">
        <f>IF(AND(TONGHOP!$O1148="KTHP",TONGHOP!$P1148="LT",TONGHOP!$J1148="R",TONGHOP!$K1148&lt;&gt;""),TONGHOP!$K1148,"")</f>
        <v/>
      </c>
      <c r="B1148" s="3" t="str">
        <f>IF(AND(TONGHOP!$O1148="KTHP",TONGHOP!$P1148="LT",TONGHOP!$J1148="R",TONGHOP!$K1148&lt;&gt;""),TONGHOP!$M1148,"")</f>
        <v/>
      </c>
      <c r="C1148" s="3" t="str">
        <f>IF(AND(TONGHOP!$O1148="KTHP",TONGHOP!$P1148="TN",TONGHOP!$J1148="R",TONGHOP!$K1148&lt;&gt;""),TONGHOP!$K1148,"")</f>
        <v/>
      </c>
      <c r="D1148" s="3" t="str">
        <f>IF(AND(TONGHOP!$O1148="KTHP",TONGHOP!$P1148="TN",TONGHOP!$J1148="R",TONGHOP!$K1148&lt;&gt;""),TONGHOP!$M1148,"")</f>
        <v/>
      </c>
      <c r="E1148" s="3" t="str">
        <f>IF(AND(TONGHOP!$O1148="KTHP",TONGHOP!$P1148="VD",TONGHOP!$J1148="R",TONGHOP!$K1148&lt;&gt;""),TONGHOP!$K1148,"")</f>
        <v/>
      </c>
      <c r="F1148" s="3" t="str">
        <f>IF(AND(TONGHOP!$O1148="KTHP",TONGHOP!$P1148="VD",TONGHOP!$J1148="R",TONGHOP!$K1148&lt;&gt;""),TONGHOP!$M1148,"")</f>
        <v/>
      </c>
      <c r="G1148" s="3" t="str">
        <f>IF(AND(TONGHOP!$O1148="KTHP",TONGHOP!$P1148="TH",TONGHOP!$J1148="R",TONGHOP!$K1148&lt;&gt;""),TONGHOP!$K1148,"")</f>
        <v/>
      </c>
      <c r="H1148" s="3" t="str">
        <f>IF(AND(TONGHOP!$O1148="KTHP",TONGHOP!$P1148="TH",TONGHOP!$J1148="R",TONGHOP!$K1148&lt;&gt;""),TONGHOP!$M1148,"")</f>
        <v/>
      </c>
      <c r="I1148" s="3" t="str">
        <f>IF(AND(TONGHOP!$O1148="ThiTN",TONGHOP!$P1148="LT",TONGHOP!$J1148="R",TONGHOP!$K1148&lt;&gt;""),TONGHOP!$K1148,"")</f>
        <v/>
      </c>
      <c r="J1148" s="3" t="str">
        <f>IF(AND(TONGHOP!$O1148="ThiTN",TONGHOP!$P1148="LT",TONGHOP!$J1148="R",TONGHOP!$K1148&lt;&gt;""),TONGHOP!$M1148,"")</f>
        <v/>
      </c>
      <c r="K1148" s="3" t="str">
        <f>IF(AND(TONGHOP!$O1148="ThiTN",TONGHOP!$P1148="TN",TONGHOP!$J1148="R",TONGHOP!$K1148&lt;&gt;""),TONGHOP!$K1148,"")</f>
        <v/>
      </c>
      <c r="L1148" s="3" t="str">
        <f>IF(AND(TONGHOP!$O1148="ThiTN",TONGHOP!$P1148="TN",TONGHOP!$J1148="R",TONGHOP!$K1148&lt;&gt;""),TONGHOP!$M1148,"")</f>
        <v/>
      </c>
      <c r="M1148" s="3" t="str">
        <f>IF(AND(TONGHOP!$O1148="ThiTN",TONGHOP!$P1148="VĐ",TONGHOP!$J1148="R",TONGHOP!$K1148&lt;&gt;""),TONGHOP!$K1148,"")</f>
        <v/>
      </c>
      <c r="N1148" s="3" t="str">
        <f>IF(AND(TONGHOP!$O1148="ThiTN",TONGHOP!$P1148="VĐ",TONGHOP!$J1148="R",TONGHOP!$K1148&lt;&gt;""),TONGHOP!$M1148,"")</f>
        <v/>
      </c>
      <c r="O1148" s="3" t="str">
        <f>IF(AND(TONGHOP!$O1148="ThiTN",TONGHOP!$P1148="TH",TONGHOP!$J1148="R",TONGHOP!$K1148&lt;&gt;""),TONGHOP!$K1148,"")</f>
        <v/>
      </c>
      <c r="P1148" s="3" t="str">
        <f>IF(AND(TONGHOP!$O1148="ThiTN",TONGHOP!$P1148="TH",TONGHOP!$J1148="R",TONGHOP!$K1148&lt;&gt;""),TONGHOP!$M1148,"")</f>
        <v/>
      </c>
    </row>
    <row r="1149" spans="1:16">
      <c r="A1149" s="3" t="str">
        <f>IF(AND(TONGHOP!$O1149="KTHP",TONGHOP!$P1149="LT",TONGHOP!$J1149="R",TONGHOP!$K1149&lt;&gt;""),TONGHOP!$K1149,"")</f>
        <v/>
      </c>
      <c r="B1149" s="3" t="str">
        <f>IF(AND(TONGHOP!$O1149="KTHP",TONGHOP!$P1149="LT",TONGHOP!$J1149="R",TONGHOP!$K1149&lt;&gt;""),TONGHOP!$M1149,"")</f>
        <v/>
      </c>
      <c r="C1149" s="3" t="str">
        <f>IF(AND(TONGHOP!$O1149="KTHP",TONGHOP!$P1149="TN",TONGHOP!$J1149="R",TONGHOP!$K1149&lt;&gt;""),TONGHOP!$K1149,"")</f>
        <v/>
      </c>
      <c r="D1149" s="3" t="str">
        <f>IF(AND(TONGHOP!$O1149="KTHP",TONGHOP!$P1149="TN",TONGHOP!$J1149="R",TONGHOP!$K1149&lt;&gt;""),TONGHOP!$M1149,"")</f>
        <v/>
      </c>
      <c r="E1149" s="3" t="str">
        <f>IF(AND(TONGHOP!$O1149="KTHP",TONGHOP!$P1149="VD",TONGHOP!$J1149="R",TONGHOP!$K1149&lt;&gt;""),TONGHOP!$K1149,"")</f>
        <v/>
      </c>
      <c r="F1149" s="3" t="str">
        <f>IF(AND(TONGHOP!$O1149="KTHP",TONGHOP!$P1149="VD",TONGHOP!$J1149="R",TONGHOP!$K1149&lt;&gt;""),TONGHOP!$M1149,"")</f>
        <v/>
      </c>
      <c r="G1149" s="3" t="str">
        <f>IF(AND(TONGHOP!$O1149="KTHP",TONGHOP!$P1149="TH",TONGHOP!$J1149="R",TONGHOP!$K1149&lt;&gt;""),TONGHOP!$K1149,"")</f>
        <v/>
      </c>
      <c r="H1149" s="3" t="str">
        <f>IF(AND(TONGHOP!$O1149="KTHP",TONGHOP!$P1149="TH",TONGHOP!$J1149="R",TONGHOP!$K1149&lt;&gt;""),TONGHOP!$M1149,"")</f>
        <v/>
      </c>
      <c r="I1149" s="3" t="str">
        <f>IF(AND(TONGHOP!$O1149="ThiTN",TONGHOP!$P1149="LT",TONGHOP!$J1149="R",TONGHOP!$K1149&lt;&gt;""),TONGHOP!$K1149,"")</f>
        <v/>
      </c>
      <c r="J1149" s="3" t="str">
        <f>IF(AND(TONGHOP!$O1149="ThiTN",TONGHOP!$P1149="LT",TONGHOP!$J1149="R",TONGHOP!$K1149&lt;&gt;""),TONGHOP!$M1149,"")</f>
        <v/>
      </c>
      <c r="K1149" s="3" t="str">
        <f>IF(AND(TONGHOP!$O1149="ThiTN",TONGHOP!$P1149="TN",TONGHOP!$J1149="R",TONGHOP!$K1149&lt;&gt;""),TONGHOP!$K1149,"")</f>
        <v/>
      </c>
      <c r="L1149" s="3" t="str">
        <f>IF(AND(TONGHOP!$O1149="ThiTN",TONGHOP!$P1149="TN",TONGHOP!$J1149="R",TONGHOP!$K1149&lt;&gt;""),TONGHOP!$M1149,"")</f>
        <v/>
      </c>
      <c r="M1149" s="3" t="str">
        <f>IF(AND(TONGHOP!$O1149="ThiTN",TONGHOP!$P1149="VĐ",TONGHOP!$J1149="R",TONGHOP!$K1149&lt;&gt;""),TONGHOP!$K1149,"")</f>
        <v/>
      </c>
      <c r="N1149" s="3" t="str">
        <f>IF(AND(TONGHOP!$O1149="ThiTN",TONGHOP!$P1149="VĐ",TONGHOP!$J1149="R",TONGHOP!$K1149&lt;&gt;""),TONGHOP!$M1149,"")</f>
        <v/>
      </c>
      <c r="O1149" s="3" t="str">
        <f>IF(AND(TONGHOP!$O1149="ThiTN",TONGHOP!$P1149="TH",TONGHOP!$J1149="R",TONGHOP!$K1149&lt;&gt;""),TONGHOP!$K1149,"")</f>
        <v/>
      </c>
      <c r="P1149" s="3" t="str">
        <f>IF(AND(TONGHOP!$O1149="ThiTN",TONGHOP!$P1149="TH",TONGHOP!$J1149="R",TONGHOP!$K1149&lt;&gt;""),TONGHOP!$M1149,"")</f>
        <v/>
      </c>
    </row>
    <row r="1150" spans="1:16">
      <c r="A1150" s="3" t="str">
        <f>IF(AND(TONGHOP!$O1150="KTHP",TONGHOP!$P1150="LT",TONGHOP!$J1150="R",TONGHOP!$K1150&lt;&gt;""),TONGHOP!$K1150,"")</f>
        <v/>
      </c>
      <c r="B1150" s="3" t="str">
        <f>IF(AND(TONGHOP!$O1150="KTHP",TONGHOP!$P1150="LT",TONGHOP!$J1150="R",TONGHOP!$K1150&lt;&gt;""),TONGHOP!$M1150,"")</f>
        <v/>
      </c>
      <c r="C1150" s="3" t="str">
        <f>IF(AND(TONGHOP!$O1150="KTHP",TONGHOP!$P1150="TN",TONGHOP!$J1150="R",TONGHOP!$K1150&lt;&gt;""),TONGHOP!$K1150,"")</f>
        <v/>
      </c>
      <c r="D1150" s="3" t="str">
        <f>IF(AND(TONGHOP!$O1150="KTHP",TONGHOP!$P1150="TN",TONGHOP!$J1150="R",TONGHOP!$K1150&lt;&gt;""),TONGHOP!$M1150,"")</f>
        <v/>
      </c>
      <c r="E1150" s="3" t="str">
        <f>IF(AND(TONGHOP!$O1150="KTHP",TONGHOP!$P1150="VD",TONGHOP!$J1150="R",TONGHOP!$K1150&lt;&gt;""),TONGHOP!$K1150,"")</f>
        <v/>
      </c>
      <c r="F1150" s="3" t="str">
        <f>IF(AND(TONGHOP!$O1150="KTHP",TONGHOP!$P1150="VD",TONGHOP!$J1150="R",TONGHOP!$K1150&lt;&gt;""),TONGHOP!$M1150,"")</f>
        <v/>
      </c>
      <c r="G1150" s="3" t="str">
        <f>IF(AND(TONGHOP!$O1150="KTHP",TONGHOP!$P1150="TH",TONGHOP!$J1150="R",TONGHOP!$K1150&lt;&gt;""),TONGHOP!$K1150,"")</f>
        <v/>
      </c>
      <c r="H1150" s="3" t="str">
        <f>IF(AND(TONGHOP!$O1150="KTHP",TONGHOP!$P1150="TH",TONGHOP!$J1150="R",TONGHOP!$K1150&lt;&gt;""),TONGHOP!$M1150,"")</f>
        <v/>
      </c>
      <c r="I1150" s="3" t="str">
        <f>IF(AND(TONGHOP!$O1150="ThiTN",TONGHOP!$P1150="LT",TONGHOP!$J1150="R",TONGHOP!$K1150&lt;&gt;""),TONGHOP!$K1150,"")</f>
        <v/>
      </c>
      <c r="J1150" s="3" t="str">
        <f>IF(AND(TONGHOP!$O1150="ThiTN",TONGHOP!$P1150="LT",TONGHOP!$J1150="R",TONGHOP!$K1150&lt;&gt;""),TONGHOP!$M1150,"")</f>
        <v/>
      </c>
      <c r="K1150" s="3" t="str">
        <f>IF(AND(TONGHOP!$O1150="ThiTN",TONGHOP!$P1150="TN",TONGHOP!$J1150="R",TONGHOP!$K1150&lt;&gt;""),TONGHOP!$K1150,"")</f>
        <v/>
      </c>
      <c r="L1150" s="3" t="str">
        <f>IF(AND(TONGHOP!$O1150="ThiTN",TONGHOP!$P1150="TN",TONGHOP!$J1150="R",TONGHOP!$K1150&lt;&gt;""),TONGHOP!$M1150,"")</f>
        <v/>
      </c>
      <c r="M1150" s="3" t="str">
        <f>IF(AND(TONGHOP!$O1150="ThiTN",TONGHOP!$P1150="VĐ",TONGHOP!$J1150="R",TONGHOP!$K1150&lt;&gt;""),TONGHOP!$K1150,"")</f>
        <v/>
      </c>
      <c r="N1150" s="3" t="str">
        <f>IF(AND(TONGHOP!$O1150="ThiTN",TONGHOP!$P1150="VĐ",TONGHOP!$J1150="R",TONGHOP!$K1150&lt;&gt;""),TONGHOP!$M1150,"")</f>
        <v/>
      </c>
      <c r="O1150" s="3" t="str">
        <f>IF(AND(TONGHOP!$O1150="ThiTN",TONGHOP!$P1150="TH",TONGHOP!$J1150="R",TONGHOP!$K1150&lt;&gt;""),TONGHOP!$K1150,"")</f>
        <v/>
      </c>
      <c r="P1150" s="3" t="str">
        <f>IF(AND(TONGHOP!$O1150="ThiTN",TONGHOP!$P1150="TH",TONGHOP!$J1150="R",TONGHOP!$K1150&lt;&gt;""),TONGHOP!$M1150,"")</f>
        <v/>
      </c>
    </row>
    <row r="1151" spans="1:16">
      <c r="A1151" s="3" t="str">
        <f>IF(AND(TONGHOP!$O1151="KTHP",TONGHOP!$P1151="LT",TONGHOP!$J1151="R",TONGHOP!$K1151&lt;&gt;""),TONGHOP!$K1151,"")</f>
        <v/>
      </c>
      <c r="B1151" s="3" t="str">
        <f>IF(AND(TONGHOP!$O1151="KTHP",TONGHOP!$P1151="LT",TONGHOP!$J1151="R",TONGHOP!$K1151&lt;&gt;""),TONGHOP!$M1151,"")</f>
        <v/>
      </c>
      <c r="C1151" s="3" t="str">
        <f>IF(AND(TONGHOP!$O1151="KTHP",TONGHOP!$P1151="TN",TONGHOP!$J1151="R",TONGHOP!$K1151&lt;&gt;""),TONGHOP!$K1151,"")</f>
        <v/>
      </c>
      <c r="D1151" s="3" t="str">
        <f>IF(AND(TONGHOP!$O1151="KTHP",TONGHOP!$P1151="TN",TONGHOP!$J1151="R",TONGHOP!$K1151&lt;&gt;""),TONGHOP!$M1151,"")</f>
        <v/>
      </c>
      <c r="E1151" s="3" t="str">
        <f>IF(AND(TONGHOP!$O1151="KTHP",TONGHOP!$P1151="VD",TONGHOP!$J1151="R",TONGHOP!$K1151&lt;&gt;""),TONGHOP!$K1151,"")</f>
        <v/>
      </c>
      <c r="F1151" s="3" t="str">
        <f>IF(AND(TONGHOP!$O1151="KTHP",TONGHOP!$P1151="VD",TONGHOP!$J1151="R",TONGHOP!$K1151&lt;&gt;""),TONGHOP!$M1151,"")</f>
        <v/>
      </c>
      <c r="G1151" s="3" t="str">
        <f>IF(AND(TONGHOP!$O1151="KTHP",TONGHOP!$P1151="TH",TONGHOP!$J1151="R",TONGHOP!$K1151&lt;&gt;""),TONGHOP!$K1151,"")</f>
        <v/>
      </c>
      <c r="H1151" s="3" t="str">
        <f>IF(AND(TONGHOP!$O1151="KTHP",TONGHOP!$P1151="TH",TONGHOP!$J1151="R",TONGHOP!$K1151&lt;&gt;""),TONGHOP!$M1151,"")</f>
        <v/>
      </c>
      <c r="I1151" s="3" t="str">
        <f>IF(AND(TONGHOP!$O1151="ThiTN",TONGHOP!$P1151="LT",TONGHOP!$J1151="R",TONGHOP!$K1151&lt;&gt;""),TONGHOP!$K1151,"")</f>
        <v/>
      </c>
      <c r="J1151" s="3" t="str">
        <f>IF(AND(TONGHOP!$O1151="ThiTN",TONGHOP!$P1151="LT",TONGHOP!$J1151="R",TONGHOP!$K1151&lt;&gt;""),TONGHOP!$M1151,"")</f>
        <v/>
      </c>
      <c r="K1151" s="3" t="str">
        <f>IF(AND(TONGHOP!$O1151="ThiTN",TONGHOP!$P1151="TN",TONGHOP!$J1151="R",TONGHOP!$K1151&lt;&gt;""),TONGHOP!$K1151,"")</f>
        <v/>
      </c>
      <c r="L1151" s="3" t="str">
        <f>IF(AND(TONGHOP!$O1151="ThiTN",TONGHOP!$P1151="TN",TONGHOP!$J1151="R",TONGHOP!$K1151&lt;&gt;""),TONGHOP!$M1151,"")</f>
        <v/>
      </c>
      <c r="M1151" s="3" t="str">
        <f>IF(AND(TONGHOP!$O1151="ThiTN",TONGHOP!$P1151="VĐ",TONGHOP!$J1151="R",TONGHOP!$K1151&lt;&gt;""),TONGHOP!$K1151,"")</f>
        <v/>
      </c>
      <c r="N1151" s="3" t="str">
        <f>IF(AND(TONGHOP!$O1151="ThiTN",TONGHOP!$P1151="VĐ",TONGHOP!$J1151="R",TONGHOP!$K1151&lt;&gt;""),TONGHOP!$M1151,"")</f>
        <v/>
      </c>
      <c r="O1151" s="3" t="str">
        <f>IF(AND(TONGHOP!$O1151="ThiTN",TONGHOP!$P1151="TH",TONGHOP!$J1151="R",TONGHOP!$K1151&lt;&gt;""),TONGHOP!$K1151,"")</f>
        <v/>
      </c>
      <c r="P1151" s="3" t="str">
        <f>IF(AND(TONGHOP!$O1151="ThiTN",TONGHOP!$P1151="TH",TONGHOP!$J1151="R",TONGHOP!$K1151&lt;&gt;""),TONGHOP!$M1151,"")</f>
        <v/>
      </c>
    </row>
    <row r="1152" spans="1:16">
      <c r="A1152" s="3" t="str">
        <f>IF(AND(TONGHOP!$O1152="KTHP",TONGHOP!$P1152="LT",TONGHOP!$J1152="R",TONGHOP!$K1152&lt;&gt;""),TONGHOP!$K1152,"")</f>
        <v/>
      </c>
      <c r="B1152" s="3" t="str">
        <f>IF(AND(TONGHOP!$O1152="KTHP",TONGHOP!$P1152="LT",TONGHOP!$J1152="R",TONGHOP!$K1152&lt;&gt;""),TONGHOP!$M1152,"")</f>
        <v/>
      </c>
      <c r="C1152" s="3" t="str">
        <f>IF(AND(TONGHOP!$O1152="KTHP",TONGHOP!$P1152="TN",TONGHOP!$J1152="R",TONGHOP!$K1152&lt;&gt;""),TONGHOP!$K1152,"")</f>
        <v/>
      </c>
      <c r="D1152" s="3" t="str">
        <f>IF(AND(TONGHOP!$O1152="KTHP",TONGHOP!$P1152="TN",TONGHOP!$J1152="R",TONGHOP!$K1152&lt;&gt;""),TONGHOP!$M1152,"")</f>
        <v/>
      </c>
      <c r="E1152" s="3" t="str">
        <f>IF(AND(TONGHOP!$O1152="KTHP",TONGHOP!$P1152="VD",TONGHOP!$J1152="R",TONGHOP!$K1152&lt;&gt;""),TONGHOP!$K1152,"")</f>
        <v/>
      </c>
      <c r="F1152" s="3" t="str">
        <f>IF(AND(TONGHOP!$O1152="KTHP",TONGHOP!$P1152="VD",TONGHOP!$J1152="R",TONGHOP!$K1152&lt;&gt;""),TONGHOP!$M1152,"")</f>
        <v/>
      </c>
      <c r="G1152" s="3" t="str">
        <f>IF(AND(TONGHOP!$O1152="KTHP",TONGHOP!$P1152="TH",TONGHOP!$J1152="R",TONGHOP!$K1152&lt;&gt;""),TONGHOP!$K1152,"")</f>
        <v/>
      </c>
      <c r="H1152" s="3" t="str">
        <f>IF(AND(TONGHOP!$O1152="KTHP",TONGHOP!$P1152="TH",TONGHOP!$J1152="R",TONGHOP!$K1152&lt;&gt;""),TONGHOP!$M1152,"")</f>
        <v/>
      </c>
      <c r="I1152" s="3" t="str">
        <f>IF(AND(TONGHOP!$O1152="ThiTN",TONGHOP!$P1152="LT",TONGHOP!$J1152="R",TONGHOP!$K1152&lt;&gt;""),TONGHOP!$K1152,"")</f>
        <v/>
      </c>
      <c r="J1152" s="3" t="str">
        <f>IF(AND(TONGHOP!$O1152="ThiTN",TONGHOP!$P1152="LT",TONGHOP!$J1152="R",TONGHOP!$K1152&lt;&gt;""),TONGHOP!$M1152,"")</f>
        <v/>
      </c>
      <c r="K1152" s="3" t="str">
        <f>IF(AND(TONGHOP!$O1152="ThiTN",TONGHOP!$P1152="TN",TONGHOP!$J1152="R",TONGHOP!$K1152&lt;&gt;""),TONGHOP!$K1152,"")</f>
        <v/>
      </c>
      <c r="L1152" s="3" t="str">
        <f>IF(AND(TONGHOP!$O1152="ThiTN",TONGHOP!$P1152="TN",TONGHOP!$J1152="R",TONGHOP!$K1152&lt;&gt;""),TONGHOP!$M1152,"")</f>
        <v/>
      </c>
      <c r="M1152" s="3" t="str">
        <f>IF(AND(TONGHOP!$O1152="ThiTN",TONGHOP!$P1152="VĐ",TONGHOP!$J1152="R",TONGHOP!$K1152&lt;&gt;""),TONGHOP!$K1152,"")</f>
        <v/>
      </c>
      <c r="N1152" s="3" t="str">
        <f>IF(AND(TONGHOP!$O1152="ThiTN",TONGHOP!$P1152="VĐ",TONGHOP!$J1152="R",TONGHOP!$K1152&lt;&gt;""),TONGHOP!$M1152,"")</f>
        <v/>
      </c>
      <c r="O1152" s="3" t="str">
        <f>IF(AND(TONGHOP!$O1152="ThiTN",TONGHOP!$P1152="TH",TONGHOP!$J1152="R",TONGHOP!$K1152&lt;&gt;""),TONGHOP!$K1152,"")</f>
        <v/>
      </c>
      <c r="P1152" s="3" t="str">
        <f>IF(AND(TONGHOP!$O1152="ThiTN",TONGHOP!$P1152="TH",TONGHOP!$J1152="R",TONGHOP!$K1152&lt;&gt;""),TONGHOP!$M1152,"")</f>
        <v/>
      </c>
    </row>
    <row r="1153" spans="1:16">
      <c r="A1153" s="3" t="str">
        <f>IF(AND(TONGHOP!$O1153="KTHP",TONGHOP!$P1153="LT",TONGHOP!$J1153="R",TONGHOP!$K1153&lt;&gt;""),TONGHOP!$K1153,"")</f>
        <v/>
      </c>
      <c r="B1153" s="3" t="str">
        <f>IF(AND(TONGHOP!$O1153="KTHP",TONGHOP!$P1153="LT",TONGHOP!$J1153="R",TONGHOP!$K1153&lt;&gt;""),TONGHOP!$M1153,"")</f>
        <v/>
      </c>
      <c r="C1153" s="3" t="str">
        <f>IF(AND(TONGHOP!$O1153="KTHP",TONGHOP!$P1153="TN",TONGHOP!$J1153="R",TONGHOP!$K1153&lt;&gt;""),TONGHOP!$K1153,"")</f>
        <v/>
      </c>
      <c r="D1153" s="3" t="str">
        <f>IF(AND(TONGHOP!$O1153="KTHP",TONGHOP!$P1153="TN",TONGHOP!$J1153="R",TONGHOP!$K1153&lt;&gt;""),TONGHOP!$M1153,"")</f>
        <v/>
      </c>
      <c r="E1153" s="3" t="str">
        <f>IF(AND(TONGHOP!$O1153="KTHP",TONGHOP!$P1153="VD",TONGHOP!$J1153="R",TONGHOP!$K1153&lt;&gt;""),TONGHOP!$K1153,"")</f>
        <v/>
      </c>
      <c r="F1153" s="3" t="str">
        <f>IF(AND(TONGHOP!$O1153="KTHP",TONGHOP!$P1153="VD",TONGHOP!$J1153="R",TONGHOP!$K1153&lt;&gt;""),TONGHOP!$M1153,"")</f>
        <v/>
      </c>
      <c r="G1153" s="3" t="str">
        <f>IF(AND(TONGHOP!$O1153="KTHP",TONGHOP!$P1153="TH",TONGHOP!$J1153="R",TONGHOP!$K1153&lt;&gt;""),TONGHOP!$K1153,"")</f>
        <v/>
      </c>
      <c r="H1153" s="3" t="str">
        <f>IF(AND(TONGHOP!$O1153="KTHP",TONGHOP!$P1153="TH",TONGHOP!$J1153="R",TONGHOP!$K1153&lt;&gt;""),TONGHOP!$M1153,"")</f>
        <v/>
      </c>
      <c r="I1153" s="3" t="str">
        <f>IF(AND(TONGHOP!$O1153="ThiTN",TONGHOP!$P1153="LT",TONGHOP!$J1153="R",TONGHOP!$K1153&lt;&gt;""),TONGHOP!$K1153,"")</f>
        <v/>
      </c>
      <c r="J1153" s="3" t="str">
        <f>IF(AND(TONGHOP!$O1153="ThiTN",TONGHOP!$P1153="LT",TONGHOP!$J1153="R",TONGHOP!$K1153&lt;&gt;""),TONGHOP!$M1153,"")</f>
        <v/>
      </c>
      <c r="K1153" s="3" t="str">
        <f>IF(AND(TONGHOP!$O1153="ThiTN",TONGHOP!$P1153="TN",TONGHOP!$J1153="R",TONGHOP!$K1153&lt;&gt;""),TONGHOP!$K1153,"")</f>
        <v/>
      </c>
      <c r="L1153" s="3" t="str">
        <f>IF(AND(TONGHOP!$O1153="ThiTN",TONGHOP!$P1153="TN",TONGHOP!$J1153="R",TONGHOP!$K1153&lt;&gt;""),TONGHOP!$M1153,"")</f>
        <v/>
      </c>
      <c r="M1153" s="3" t="str">
        <f>IF(AND(TONGHOP!$O1153="ThiTN",TONGHOP!$P1153="VĐ",TONGHOP!$J1153="R",TONGHOP!$K1153&lt;&gt;""),TONGHOP!$K1153,"")</f>
        <v/>
      </c>
      <c r="N1153" s="3" t="str">
        <f>IF(AND(TONGHOP!$O1153="ThiTN",TONGHOP!$P1153="VĐ",TONGHOP!$J1153="R",TONGHOP!$K1153&lt;&gt;""),TONGHOP!$M1153,"")</f>
        <v/>
      </c>
      <c r="O1153" s="3" t="str">
        <f>IF(AND(TONGHOP!$O1153="ThiTN",TONGHOP!$P1153="TH",TONGHOP!$J1153="R",TONGHOP!$K1153&lt;&gt;""),TONGHOP!$K1153,"")</f>
        <v/>
      </c>
      <c r="P1153" s="3" t="str">
        <f>IF(AND(TONGHOP!$O1153="ThiTN",TONGHOP!$P1153="TH",TONGHOP!$J1153="R",TONGHOP!$K1153&lt;&gt;""),TONGHOP!$M1153,"")</f>
        <v/>
      </c>
    </row>
    <row r="1154" spans="1:16">
      <c r="A1154" s="3" t="str">
        <f>IF(AND(TONGHOP!$O1154="KTHP",TONGHOP!$P1154="LT",TONGHOP!$J1154="R",TONGHOP!$K1154&lt;&gt;""),TONGHOP!$K1154,"")</f>
        <v/>
      </c>
      <c r="B1154" s="3" t="str">
        <f>IF(AND(TONGHOP!$O1154="KTHP",TONGHOP!$P1154="LT",TONGHOP!$J1154="R",TONGHOP!$K1154&lt;&gt;""),TONGHOP!$M1154,"")</f>
        <v/>
      </c>
      <c r="C1154" s="3" t="str">
        <f>IF(AND(TONGHOP!$O1154="KTHP",TONGHOP!$P1154="TN",TONGHOP!$J1154="R",TONGHOP!$K1154&lt;&gt;""),TONGHOP!$K1154,"")</f>
        <v/>
      </c>
      <c r="D1154" s="3" t="str">
        <f>IF(AND(TONGHOP!$O1154="KTHP",TONGHOP!$P1154="TN",TONGHOP!$J1154="R",TONGHOP!$K1154&lt;&gt;""),TONGHOP!$M1154,"")</f>
        <v/>
      </c>
      <c r="E1154" s="3" t="str">
        <f>IF(AND(TONGHOP!$O1154="KTHP",TONGHOP!$P1154="VD",TONGHOP!$J1154="R",TONGHOP!$K1154&lt;&gt;""),TONGHOP!$K1154,"")</f>
        <v/>
      </c>
      <c r="F1154" s="3" t="str">
        <f>IF(AND(TONGHOP!$O1154="KTHP",TONGHOP!$P1154="VD",TONGHOP!$J1154="R",TONGHOP!$K1154&lt;&gt;""),TONGHOP!$M1154,"")</f>
        <v/>
      </c>
      <c r="G1154" s="3" t="str">
        <f>IF(AND(TONGHOP!$O1154="KTHP",TONGHOP!$P1154="TH",TONGHOP!$J1154="R",TONGHOP!$K1154&lt;&gt;""),TONGHOP!$K1154,"")</f>
        <v/>
      </c>
      <c r="H1154" s="3" t="str">
        <f>IF(AND(TONGHOP!$O1154="KTHP",TONGHOP!$P1154="TH",TONGHOP!$J1154="R",TONGHOP!$K1154&lt;&gt;""),TONGHOP!$M1154,"")</f>
        <v/>
      </c>
      <c r="I1154" s="3" t="str">
        <f>IF(AND(TONGHOP!$O1154="ThiTN",TONGHOP!$P1154="LT",TONGHOP!$J1154="R",TONGHOP!$K1154&lt;&gt;""),TONGHOP!$K1154,"")</f>
        <v/>
      </c>
      <c r="J1154" s="3" t="str">
        <f>IF(AND(TONGHOP!$O1154="ThiTN",TONGHOP!$P1154="LT",TONGHOP!$J1154="R",TONGHOP!$K1154&lt;&gt;""),TONGHOP!$M1154,"")</f>
        <v/>
      </c>
      <c r="K1154" s="3" t="str">
        <f>IF(AND(TONGHOP!$O1154="ThiTN",TONGHOP!$P1154="TN",TONGHOP!$J1154="R",TONGHOP!$K1154&lt;&gt;""),TONGHOP!$K1154,"")</f>
        <v/>
      </c>
      <c r="L1154" s="3" t="str">
        <f>IF(AND(TONGHOP!$O1154="ThiTN",TONGHOP!$P1154="TN",TONGHOP!$J1154="R",TONGHOP!$K1154&lt;&gt;""),TONGHOP!$M1154,"")</f>
        <v/>
      </c>
      <c r="M1154" s="3" t="str">
        <f>IF(AND(TONGHOP!$O1154="ThiTN",TONGHOP!$P1154="VĐ",TONGHOP!$J1154="R",TONGHOP!$K1154&lt;&gt;""),TONGHOP!$K1154,"")</f>
        <v/>
      </c>
      <c r="N1154" s="3" t="str">
        <f>IF(AND(TONGHOP!$O1154="ThiTN",TONGHOP!$P1154="VĐ",TONGHOP!$J1154="R",TONGHOP!$K1154&lt;&gt;""),TONGHOP!$M1154,"")</f>
        <v/>
      </c>
      <c r="O1154" s="3" t="str">
        <f>IF(AND(TONGHOP!$O1154="ThiTN",TONGHOP!$P1154="TH",TONGHOP!$J1154="R",TONGHOP!$K1154&lt;&gt;""),TONGHOP!$K1154,"")</f>
        <v/>
      </c>
      <c r="P1154" s="3" t="str">
        <f>IF(AND(TONGHOP!$O1154="ThiTN",TONGHOP!$P1154="TH",TONGHOP!$J1154="R",TONGHOP!$K1154&lt;&gt;""),TONGHOP!$M1154,"")</f>
        <v/>
      </c>
    </row>
    <row r="1155" spans="1:16">
      <c r="A1155" s="3" t="str">
        <f>IF(AND(TONGHOP!$O1155="KTHP",TONGHOP!$P1155="LT",TONGHOP!$J1155="R",TONGHOP!$K1155&lt;&gt;""),TONGHOP!$K1155,"")</f>
        <v/>
      </c>
      <c r="B1155" s="3" t="str">
        <f>IF(AND(TONGHOP!$O1155="KTHP",TONGHOP!$P1155="LT",TONGHOP!$J1155="R",TONGHOP!$K1155&lt;&gt;""),TONGHOP!$M1155,"")</f>
        <v/>
      </c>
      <c r="C1155" s="3" t="str">
        <f>IF(AND(TONGHOP!$O1155="KTHP",TONGHOP!$P1155="TN",TONGHOP!$J1155="R",TONGHOP!$K1155&lt;&gt;""),TONGHOP!$K1155,"")</f>
        <v/>
      </c>
      <c r="D1155" s="3" t="str">
        <f>IF(AND(TONGHOP!$O1155="KTHP",TONGHOP!$P1155="TN",TONGHOP!$J1155="R",TONGHOP!$K1155&lt;&gt;""),TONGHOP!$M1155,"")</f>
        <v/>
      </c>
      <c r="E1155" s="3" t="str">
        <f>IF(AND(TONGHOP!$O1155="KTHP",TONGHOP!$P1155="VD",TONGHOP!$J1155="R",TONGHOP!$K1155&lt;&gt;""),TONGHOP!$K1155,"")</f>
        <v/>
      </c>
      <c r="F1155" s="3" t="str">
        <f>IF(AND(TONGHOP!$O1155="KTHP",TONGHOP!$P1155="VD",TONGHOP!$J1155="R",TONGHOP!$K1155&lt;&gt;""),TONGHOP!$M1155,"")</f>
        <v/>
      </c>
      <c r="G1155" s="3" t="str">
        <f>IF(AND(TONGHOP!$O1155="KTHP",TONGHOP!$P1155="TH",TONGHOP!$J1155="R",TONGHOP!$K1155&lt;&gt;""),TONGHOP!$K1155,"")</f>
        <v/>
      </c>
      <c r="H1155" s="3" t="str">
        <f>IF(AND(TONGHOP!$O1155="KTHP",TONGHOP!$P1155="TH",TONGHOP!$J1155="R",TONGHOP!$K1155&lt;&gt;""),TONGHOP!$M1155,"")</f>
        <v/>
      </c>
      <c r="I1155" s="3" t="str">
        <f>IF(AND(TONGHOP!$O1155="ThiTN",TONGHOP!$P1155="LT",TONGHOP!$J1155="R",TONGHOP!$K1155&lt;&gt;""),TONGHOP!$K1155,"")</f>
        <v/>
      </c>
      <c r="J1155" s="3" t="str">
        <f>IF(AND(TONGHOP!$O1155="ThiTN",TONGHOP!$P1155="LT",TONGHOP!$J1155="R",TONGHOP!$K1155&lt;&gt;""),TONGHOP!$M1155,"")</f>
        <v/>
      </c>
      <c r="K1155" s="3" t="str">
        <f>IF(AND(TONGHOP!$O1155="ThiTN",TONGHOP!$P1155="TN",TONGHOP!$J1155="R",TONGHOP!$K1155&lt;&gt;""),TONGHOP!$K1155,"")</f>
        <v/>
      </c>
      <c r="L1155" s="3" t="str">
        <f>IF(AND(TONGHOP!$O1155="ThiTN",TONGHOP!$P1155="TN",TONGHOP!$J1155="R",TONGHOP!$K1155&lt;&gt;""),TONGHOP!$M1155,"")</f>
        <v/>
      </c>
      <c r="M1155" s="3" t="str">
        <f>IF(AND(TONGHOP!$O1155="ThiTN",TONGHOP!$P1155="VĐ",TONGHOP!$J1155="R",TONGHOP!$K1155&lt;&gt;""),TONGHOP!$K1155,"")</f>
        <v/>
      </c>
      <c r="N1155" s="3" t="str">
        <f>IF(AND(TONGHOP!$O1155="ThiTN",TONGHOP!$P1155="VĐ",TONGHOP!$J1155="R",TONGHOP!$K1155&lt;&gt;""),TONGHOP!$M1155,"")</f>
        <v/>
      </c>
      <c r="O1155" s="3" t="str">
        <f>IF(AND(TONGHOP!$O1155="ThiTN",TONGHOP!$P1155="TH",TONGHOP!$J1155="R",TONGHOP!$K1155&lt;&gt;""),TONGHOP!$K1155,"")</f>
        <v/>
      </c>
      <c r="P1155" s="3" t="str">
        <f>IF(AND(TONGHOP!$O1155="ThiTN",TONGHOP!$P1155="TH",TONGHOP!$J1155="R",TONGHOP!$K1155&lt;&gt;""),TONGHOP!$M1155,"")</f>
        <v/>
      </c>
    </row>
    <row r="1156" spans="1:16">
      <c r="A1156" s="3" t="str">
        <f>IF(AND(TONGHOP!$O1156="KTHP",TONGHOP!$P1156="LT",TONGHOP!$J1156="R",TONGHOP!$K1156&lt;&gt;""),TONGHOP!$K1156,"")</f>
        <v/>
      </c>
      <c r="B1156" s="3" t="str">
        <f>IF(AND(TONGHOP!$O1156="KTHP",TONGHOP!$P1156="LT",TONGHOP!$J1156="R",TONGHOP!$K1156&lt;&gt;""),TONGHOP!$M1156,"")</f>
        <v/>
      </c>
      <c r="C1156" s="3" t="str">
        <f>IF(AND(TONGHOP!$O1156="KTHP",TONGHOP!$P1156="TN",TONGHOP!$J1156="R",TONGHOP!$K1156&lt;&gt;""),TONGHOP!$K1156,"")</f>
        <v/>
      </c>
      <c r="D1156" s="3" t="str">
        <f>IF(AND(TONGHOP!$O1156="KTHP",TONGHOP!$P1156="TN",TONGHOP!$J1156="R",TONGHOP!$K1156&lt;&gt;""),TONGHOP!$M1156,"")</f>
        <v/>
      </c>
      <c r="E1156" s="3" t="str">
        <f>IF(AND(TONGHOP!$O1156="KTHP",TONGHOP!$P1156="VD",TONGHOP!$J1156="R",TONGHOP!$K1156&lt;&gt;""),TONGHOP!$K1156,"")</f>
        <v/>
      </c>
      <c r="F1156" s="3" t="str">
        <f>IF(AND(TONGHOP!$O1156="KTHP",TONGHOP!$P1156="VD",TONGHOP!$J1156="R",TONGHOP!$K1156&lt;&gt;""),TONGHOP!$M1156,"")</f>
        <v/>
      </c>
      <c r="G1156" s="3" t="str">
        <f>IF(AND(TONGHOP!$O1156="KTHP",TONGHOP!$P1156="TH",TONGHOP!$J1156="R",TONGHOP!$K1156&lt;&gt;""),TONGHOP!$K1156,"")</f>
        <v/>
      </c>
      <c r="H1156" s="3" t="str">
        <f>IF(AND(TONGHOP!$O1156="KTHP",TONGHOP!$P1156="TH",TONGHOP!$J1156="R",TONGHOP!$K1156&lt;&gt;""),TONGHOP!$M1156,"")</f>
        <v/>
      </c>
      <c r="I1156" s="3" t="str">
        <f>IF(AND(TONGHOP!$O1156="ThiTN",TONGHOP!$P1156="LT",TONGHOP!$J1156="R",TONGHOP!$K1156&lt;&gt;""),TONGHOP!$K1156,"")</f>
        <v/>
      </c>
      <c r="J1156" s="3" t="str">
        <f>IF(AND(TONGHOP!$O1156="ThiTN",TONGHOP!$P1156="LT",TONGHOP!$J1156="R",TONGHOP!$K1156&lt;&gt;""),TONGHOP!$M1156,"")</f>
        <v/>
      </c>
      <c r="K1156" s="3" t="str">
        <f>IF(AND(TONGHOP!$O1156="ThiTN",TONGHOP!$P1156="TN",TONGHOP!$J1156="R",TONGHOP!$K1156&lt;&gt;""),TONGHOP!$K1156,"")</f>
        <v/>
      </c>
      <c r="L1156" s="3" t="str">
        <f>IF(AND(TONGHOP!$O1156="ThiTN",TONGHOP!$P1156="TN",TONGHOP!$J1156="R",TONGHOP!$K1156&lt;&gt;""),TONGHOP!$M1156,"")</f>
        <v/>
      </c>
      <c r="M1156" s="3" t="str">
        <f>IF(AND(TONGHOP!$O1156="ThiTN",TONGHOP!$P1156="VĐ",TONGHOP!$J1156="R",TONGHOP!$K1156&lt;&gt;""),TONGHOP!$K1156,"")</f>
        <v/>
      </c>
      <c r="N1156" s="3" t="str">
        <f>IF(AND(TONGHOP!$O1156="ThiTN",TONGHOP!$P1156="VĐ",TONGHOP!$J1156="R",TONGHOP!$K1156&lt;&gt;""),TONGHOP!$M1156,"")</f>
        <v/>
      </c>
      <c r="O1156" s="3" t="str">
        <f>IF(AND(TONGHOP!$O1156="ThiTN",TONGHOP!$P1156="TH",TONGHOP!$J1156="R",TONGHOP!$K1156&lt;&gt;""),TONGHOP!$K1156,"")</f>
        <v/>
      </c>
      <c r="P1156" s="3" t="str">
        <f>IF(AND(TONGHOP!$O1156="ThiTN",TONGHOP!$P1156="TH",TONGHOP!$J1156="R",TONGHOP!$K1156&lt;&gt;""),TONGHOP!$M1156,"")</f>
        <v/>
      </c>
    </row>
    <row r="1157" spans="1:16">
      <c r="A1157" s="3" t="str">
        <f>IF(AND(TONGHOP!$O1157="KTHP",TONGHOP!$P1157="LT",TONGHOP!$J1157="R",TONGHOP!$K1157&lt;&gt;""),TONGHOP!$K1157,"")</f>
        <v/>
      </c>
      <c r="B1157" s="3" t="str">
        <f>IF(AND(TONGHOP!$O1157="KTHP",TONGHOP!$P1157="LT",TONGHOP!$J1157="R",TONGHOP!$K1157&lt;&gt;""),TONGHOP!$M1157,"")</f>
        <v/>
      </c>
      <c r="C1157" s="3" t="str">
        <f>IF(AND(TONGHOP!$O1157="KTHP",TONGHOP!$P1157="TN",TONGHOP!$J1157="R",TONGHOP!$K1157&lt;&gt;""),TONGHOP!$K1157,"")</f>
        <v/>
      </c>
      <c r="D1157" s="3" t="str">
        <f>IF(AND(TONGHOP!$O1157="KTHP",TONGHOP!$P1157="TN",TONGHOP!$J1157="R",TONGHOP!$K1157&lt;&gt;""),TONGHOP!$M1157,"")</f>
        <v/>
      </c>
      <c r="E1157" s="3" t="str">
        <f>IF(AND(TONGHOP!$O1157="KTHP",TONGHOP!$P1157="VD",TONGHOP!$J1157="R",TONGHOP!$K1157&lt;&gt;""),TONGHOP!$K1157,"")</f>
        <v/>
      </c>
      <c r="F1157" s="3" t="str">
        <f>IF(AND(TONGHOP!$O1157="KTHP",TONGHOP!$P1157="VD",TONGHOP!$J1157="R",TONGHOP!$K1157&lt;&gt;""),TONGHOP!$M1157,"")</f>
        <v/>
      </c>
      <c r="G1157" s="3" t="str">
        <f>IF(AND(TONGHOP!$O1157="KTHP",TONGHOP!$P1157="TH",TONGHOP!$J1157="R",TONGHOP!$K1157&lt;&gt;""),TONGHOP!$K1157,"")</f>
        <v/>
      </c>
      <c r="H1157" s="3" t="str">
        <f>IF(AND(TONGHOP!$O1157="KTHP",TONGHOP!$P1157="TH",TONGHOP!$J1157="R",TONGHOP!$K1157&lt;&gt;""),TONGHOP!$M1157,"")</f>
        <v/>
      </c>
      <c r="I1157" s="3" t="str">
        <f>IF(AND(TONGHOP!$O1157="ThiTN",TONGHOP!$P1157="LT",TONGHOP!$J1157="R",TONGHOP!$K1157&lt;&gt;""),TONGHOP!$K1157,"")</f>
        <v/>
      </c>
      <c r="J1157" s="3" t="str">
        <f>IF(AND(TONGHOP!$O1157="ThiTN",TONGHOP!$P1157="LT",TONGHOP!$J1157="R",TONGHOP!$K1157&lt;&gt;""),TONGHOP!$M1157,"")</f>
        <v/>
      </c>
      <c r="K1157" s="3" t="str">
        <f>IF(AND(TONGHOP!$O1157="ThiTN",TONGHOP!$P1157="TN",TONGHOP!$J1157="R",TONGHOP!$K1157&lt;&gt;""),TONGHOP!$K1157,"")</f>
        <v/>
      </c>
      <c r="L1157" s="3" t="str">
        <f>IF(AND(TONGHOP!$O1157="ThiTN",TONGHOP!$P1157="TN",TONGHOP!$J1157="R",TONGHOP!$K1157&lt;&gt;""),TONGHOP!$M1157,"")</f>
        <v/>
      </c>
      <c r="M1157" s="3" t="str">
        <f>IF(AND(TONGHOP!$O1157="ThiTN",TONGHOP!$P1157="VĐ",TONGHOP!$J1157="R",TONGHOP!$K1157&lt;&gt;""),TONGHOP!$K1157,"")</f>
        <v/>
      </c>
      <c r="N1157" s="3" t="str">
        <f>IF(AND(TONGHOP!$O1157="ThiTN",TONGHOP!$P1157="VĐ",TONGHOP!$J1157="R",TONGHOP!$K1157&lt;&gt;""),TONGHOP!$M1157,"")</f>
        <v/>
      </c>
      <c r="O1157" s="3" t="str">
        <f>IF(AND(TONGHOP!$O1157="ThiTN",TONGHOP!$P1157="TH",TONGHOP!$J1157="R",TONGHOP!$K1157&lt;&gt;""),TONGHOP!$K1157,"")</f>
        <v/>
      </c>
      <c r="P1157" s="3" t="str">
        <f>IF(AND(TONGHOP!$O1157="ThiTN",TONGHOP!$P1157="TH",TONGHOP!$J1157="R",TONGHOP!$K1157&lt;&gt;""),TONGHOP!$M1157,"")</f>
        <v/>
      </c>
    </row>
    <row r="1158" spans="1:16">
      <c r="A1158" s="3" t="str">
        <f>IF(AND(TONGHOP!$O1158="KTHP",TONGHOP!$P1158="LT",TONGHOP!$J1158="R",TONGHOP!$K1158&lt;&gt;""),TONGHOP!$K1158,"")</f>
        <v/>
      </c>
      <c r="B1158" s="3" t="str">
        <f>IF(AND(TONGHOP!$O1158="KTHP",TONGHOP!$P1158="LT",TONGHOP!$J1158="R",TONGHOP!$K1158&lt;&gt;""),TONGHOP!$M1158,"")</f>
        <v/>
      </c>
      <c r="C1158" s="3" t="str">
        <f>IF(AND(TONGHOP!$O1158="KTHP",TONGHOP!$P1158="TN",TONGHOP!$J1158="R",TONGHOP!$K1158&lt;&gt;""),TONGHOP!$K1158,"")</f>
        <v/>
      </c>
      <c r="D1158" s="3" t="str">
        <f>IF(AND(TONGHOP!$O1158="KTHP",TONGHOP!$P1158="TN",TONGHOP!$J1158="R",TONGHOP!$K1158&lt;&gt;""),TONGHOP!$M1158,"")</f>
        <v/>
      </c>
      <c r="E1158" s="3" t="str">
        <f>IF(AND(TONGHOP!$O1158="KTHP",TONGHOP!$P1158="VD",TONGHOP!$J1158="R",TONGHOP!$K1158&lt;&gt;""),TONGHOP!$K1158,"")</f>
        <v/>
      </c>
      <c r="F1158" s="3" t="str">
        <f>IF(AND(TONGHOP!$O1158="KTHP",TONGHOP!$P1158="VD",TONGHOP!$J1158="R",TONGHOP!$K1158&lt;&gt;""),TONGHOP!$M1158,"")</f>
        <v/>
      </c>
      <c r="G1158" s="3" t="str">
        <f>IF(AND(TONGHOP!$O1158="KTHP",TONGHOP!$P1158="TH",TONGHOP!$J1158="R",TONGHOP!$K1158&lt;&gt;""),TONGHOP!$K1158,"")</f>
        <v/>
      </c>
      <c r="H1158" s="3" t="str">
        <f>IF(AND(TONGHOP!$O1158="KTHP",TONGHOP!$P1158="TH",TONGHOP!$J1158="R",TONGHOP!$K1158&lt;&gt;""),TONGHOP!$M1158,"")</f>
        <v/>
      </c>
      <c r="I1158" s="3" t="str">
        <f>IF(AND(TONGHOP!$O1158="ThiTN",TONGHOP!$P1158="LT",TONGHOP!$J1158="R",TONGHOP!$K1158&lt;&gt;""),TONGHOP!$K1158,"")</f>
        <v/>
      </c>
      <c r="J1158" s="3" t="str">
        <f>IF(AND(TONGHOP!$O1158="ThiTN",TONGHOP!$P1158="LT",TONGHOP!$J1158="R",TONGHOP!$K1158&lt;&gt;""),TONGHOP!$M1158,"")</f>
        <v/>
      </c>
      <c r="K1158" s="3" t="str">
        <f>IF(AND(TONGHOP!$O1158="ThiTN",TONGHOP!$P1158="TN",TONGHOP!$J1158="R",TONGHOP!$K1158&lt;&gt;""),TONGHOP!$K1158,"")</f>
        <v/>
      </c>
      <c r="L1158" s="3" t="str">
        <f>IF(AND(TONGHOP!$O1158="ThiTN",TONGHOP!$P1158="TN",TONGHOP!$J1158="R",TONGHOP!$K1158&lt;&gt;""),TONGHOP!$M1158,"")</f>
        <v/>
      </c>
      <c r="M1158" s="3" t="str">
        <f>IF(AND(TONGHOP!$O1158="ThiTN",TONGHOP!$P1158="VĐ",TONGHOP!$J1158="R",TONGHOP!$K1158&lt;&gt;""),TONGHOP!$K1158,"")</f>
        <v/>
      </c>
      <c r="N1158" s="3" t="str">
        <f>IF(AND(TONGHOP!$O1158="ThiTN",TONGHOP!$P1158="VĐ",TONGHOP!$J1158="R",TONGHOP!$K1158&lt;&gt;""),TONGHOP!$M1158,"")</f>
        <v/>
      </c>
      <c r="O1158" s="3" t="str">
        <f>IF(AND(TONGHOP!$O1158="ThiTN",TONGHOP!$P1158="TH",TONGHOP!$J1158="R",TONGHOP!$K1158&lt;&gt;""),TONGHOP!$K1158,"")</f>
        <v/>
      </c>
      <c r="P1158" s="3" t="str">
        <f>IF(AND(TONGHOP!$O1158="ThiTN",TONGHOP!$P1158="TH",TONGHOP!$J1158="R",TONGHOP!$K1158&lt;&gt;""),TONGHOP!$M1158,"")</f>
        <v/>
      </c>
    </row>
    <row r="1159" spans="1:16">
      <c r="A1159" s="3" t="str">
        <f>IF(AND(TONGHOP!$O1159="KTHP",TONGHOP!$P1159="LT",TONGHOP!$J1159="R",TONGHOP!$K1159&lt;&gt;""),TONGHOP!$K1159,"")</f>
        <v/>
      </c>
      <c r="B1159" s="3" t="str">
        <f>IF(AND(TONGHOP!$O1159="KTHP",TONGHOP!$P1159="LT",TONGHOP!$J1159="R",TONGHOP!$K1159&lt;&gt;""),TONGHOP!$M1159,"")</f>
        <v/>
      </c>
      <c r="C1159" s="3" t="str">
        <f>IF(AND(TONGHOP!$O1159="KTHP",TONGHOP!$P1159="TN",TONGHOP!$J1159="R",TONGHOP!$K1159&lt;&gt;""),TONGHOP!$K1159,"")</f>
        <v/>
      </c>
      <c r="D1159" s="3" t="str">
        <f>IF(AND(TONGHOP!$O1159="KTHP",TONGHOP!$P1159="TN",TONGHOP!$J1159="R",TONGHOP!$K1159&lt;&gt;""),TONGHOP!$M1159,"")</f>
        <v/>
      </c>
      <c r="E1159" s="3" t="str">
        <f>IF(AND(TONGHOP!$O1159="KTHP",TONGHOP!$P1159="VD",TONGHOP!$J1159="R",TONGHOP!$K1159&lt;&gt;""),TONGHOP!$K1159,"")</f>
        <v/>
      </c>
      <c r="F1159" s="3" t="str">
        <f>IF(AND(TONGHOP!$O1159="KTHP",TONGHOP!$P1159="VD",TONGHOP!$J1159="R",TONGHOP!$K1159&lt;&gt;""),TONGHOP!$M1159,"")</f>
        <v/>
      </c>
      <c r="G1159" s="3" t="str">
        <f>IF(AND(TONGHOP!$O1159="KTHP",TONGHOP!$P1159="TH",TONGHOP!$J1159="R",TONGHOP!$K1159&lt;&gt;""),TONGHOP!$K1159,"")</f>
        <v/>
      </c>
      <c r="H1159" s="3" t="str">
        <f>IF(AND(TONGHOP!$O1159="KTHP",TONGHOP!$P1159="TH",TONGHOP!$J1159="R",TONGHOP!$K1159&lt;&gt;""),TONGHOP!$M1159,"")</f>
        <v/>
      </c>
      <c r="I1159" s="3" t="str">
        <f>IF(AND(TONGHOP!$O1159="ThiTN",TONGHOP!$P1159="LT",TONGHOP!$J1159="R",TONGHOP!$K1159&lt;&gt;""),TONGHOP!$K1159,"")</f>
        <v/>
      </c>
      <c r="J1159" s="3" t="str">
        <f>IF(AND(TONGHOP!$O1159="ThiTN",TONGHOP!$P1159="LT",TONGHOP!$J1159="R",TONGHOP!$K1159&lt;&gt;""),TONGHOP!$M1159,"")</f>
        <v/>
      </c>
      <c r="K1159" s="3" t="str">
        <f>IF(AND(TONGHOP!$O1159="ThiTN",TONGHOP!$P1159="TN",TONGHOP!$J1159="R",TONGHOP!$K1159&lt;&gt;""),TONGHOP!$K1159,"")</f>
        <v/>
      </c>
      <c r="L1159" s="3" t="str">
        <f>IF(AND(TONGHOP!$O1159="ThiTN",TONGHOP!$P1159="TN",TONGHOP!$J1159="R",TONGHOP!$K1159&lt;&gt;""),TONGHOP!$M1159,"")</f>
        <v/>
      </c>
      <c r="M1159" s="3" t="str">
        <f>IF(AND(TONGHOP!$O1159="ThiTN",TONGHOP!$P1159="VĐ",TONGHOP!$J1159="R",TONGHOP!$K1159&lt;&gt;""),TONGHOP!$K1159,"")</f>
        <v/>
      </c>
      <c r="N1159" s="3" t="str">
        <f>IF(AND(TONGHOP!$O1159="ThiTN",TONGHOP!$P1159="VĐ",TONGHOP!$J1159="R",TONGHOP!$K1159&lt;&gt;""),TONGHOP!$M1159,"")</f>
        <v/>
      </c>
      <c r="O1159" s="3" t="str">
        <f>IF(AND(TONGHOP!$O1159="ThiTN",TONGHOP!$P1159="TH",TONGHOP!$J1159="R",TONGHOP!$K1159&lt;&gt;""),TONGHOP!$K1159,"")</f>
        <v/>
      </c>
      <c r="P1159" s="3" t="str">
        <f>IF(AND(TONGHOP!$O1159="ThiTN",TONGHOP!$P1159="TH",TONGHOP!$J1159="R",TONGHOP!$K1159&lt;&gt;""),TONGHOP!$M1159,"")</f>
        <v/>
      </c>
    </row>
    <row r="1160" spans="1:16">
      <c r="A1160" s="3" t="str">
        <f>IF(AND(TONGHOP!$O1160="KTHP",TONGHOP!$P1160="LT",TONGHOP!$J1160="R",TONGHOP!$K1160&lt;&gt;""),TONGHOP!$K1160,"")</f>
        <v/>
      </c>
      <c r="B1160" s="3" t="str">
        <f>IF(AND(TONGHOP!$O1160="KTHP",TONGHOP!$P1160="LT",TONGHOP!$J1160="R",TONGHOP!$K1160&lt;&gt;""),TONGHOP!$M1160,"")</f>
        <v/>
      </c>
      <c r="C1160" s="3" t="str">
        <f>IF(AND(TONGHOP!$O1160="KTHP",TONGHOP!$P1160="TN",TONGHOP!$J1160="R",TONGHOP!$K1160&lt;&gt;""),TONGHOP!$K1160,"")</f>
        <v/>
      </c>
      <c r="D1160" s="3" t="str">
        <f>IF(AND(TONGHOP!$O1160="KTHP",TONGHOP!$P1160="TN",TONGHOP!$J1160="R",TONGHOP!$K1160&lt;&gt;""),TONGHOP!$M1160,"")</f>
        <v/>
      </c>
      <c r="E1160" s="3" t="str">
        <f>IF(AND(TONGHOP!$O1160="KTHP",TONGHOP!$P1160="VD",TONGHOP!$J1160="R",TONGHOP!$K1160&lt;&gt;""),TONGHOP!$K1160,"")</f>
        <v/>
      </c>
      <c r="F1160" s="3" t="str">
        <f>IF(AND(TONGHOP!$O1160="KTHP",TONGHOP!$P1160="VD",TONGHOP!$J1160="R",TONGHOP!$K1160&lt;&gt;""),TONGHOP!$M1160,"")</f>
        <v/>
      </c>
      <c r="G1160" s="3" t="str">
        <f>IF(AND(TONGHOP!$O1160="KTHP",TONGHOP!$P1160="TH",TONGHOP!$J1160="R",TONGHOP!$K1160&lt;&gt;""),TONGHOP!$K1160,"")</f>
        <v/>
      </c>
      <c r="H1160" s="3" t="str">
        <f>IF(AND(TONGHOP!$O1160="KTHP",TONGHOP!$P1160="TH",TONGHOP!$J1160="R",TONGHOP!$K1160&lt;&gt;""),TONGHOP!$M1160,"")</f>
        <v/>
      </c>
      <c r="I1160" s="3" t="str">
        <f>IF(AND(TONGHOP!$O1160="ThiTN",TONGHOP!$P1160="LT",TONGHOP!$J1160="R",TONGHOP!$K1160&lt;&gt;""),TONGHOP!$K1160,"")</f>
        <v/>
      </c>
      <c r="J1160" s="3" t="str">
        <f>IF(AND(TONGHOP!$O1160="ThiTN",TONGHOP!$P1160="LT",TONGHOP!$J1160="R",TONGHOP!$K1160&lt;&gt;""),TONGHOP!$M1160,"")</f>
        <v/>
      </c>
      <c r="K1160" s="3" t="str">
        <f>IF(AND(TONGHOP!$O1160="ThiTN",TONGHOP!$P1160="TN",TONGHOP!$J1160="R",TONGHOP!$K1160&lt;&gt;""),TONGHOP!$K1160,"")</f>
        <v/>
      </c>
      <c r="L1160" s="3" t="str">
        <f>IF(AND(TONGHOP!$O1160="ThiTN",TONGHOP!$P1160="TN",TONGHOP!$J1160="R",TONGHOP!$K1160&lt;&gt;""),TONGHOP!$M1160,"")</f>
        <v/>
      </c>
      <c r="M1160" s="3" t="str">
        <f>IF(AND(TONGHOP!$O1160="ThiTN",TONGHOP!$P1160="VĐ",TONGHOP!$J1160="R",TONGHOP!$K1160&lt;&gt;""),TONGHOP!$K1160,"")</f>
        <v/>
      </c>
      <c r="N1160" s="3" t="str">
        <f>IF(AND(TONGHOP!$O1160="ThiTN",TONGHOP!$P1160="VĐ",TONGHOP!$J1160="R",TONGHOP!$K1160&lt;&gt;""),TONGHOP!$M1160,"")</f>
        <v/>
      </c>
      <c r="O1160" s="3" t="str">
        <f>IF(AND(TONGHOP!$O1160="ThiTN",TONGHOP!$P1160="TH",TONGHOP!$J1160="R",TONGHOP!$K1160&lt;&gt;""),TONGHOP!$K1160,"")</f>
        <v/>
      </c>
      <c r="P1160" s="3" t="str">
        <f>IF(AND(TONGHOP!$O1160="ThiTN",TONGHOP!$P1160="TH",TONGHOP!$J1160="R",TONGHOP!$K1160&lt;&gt;""),TONGHOP!$M1160,"")</f>
        <v/>
      </c>
    </row>
    <row r="1161" spans="1:16">
      <c r="A1161" s="3" t="str">
        <f>IF(AND(TONGHOP!$O1161="KTHP",TONGHOP!$P1161="LT",TONGHOP!$J1161="R",TONGHOP!$K1161&lt;&gt;""),TONGHOP!$K1161,"")</f>
        <v>Dương Đức Kiên</v>
      </c>
      <c r="B1161" s="3">
        <f>IF(AND(TONGHOP!$O1161="KTHP",TONGHOP!$P1161="LT",TONGHOP!$J1161="R",TONGHOP!$K1161&lt;&gt;""),TONGHOP!$M1161,"")</f>
        <v>2</v>
      </c>
      <c r="C1161" s="3" t="str">
        <f>IF(AND(TONGHOP!$O1161="KTHP",TONGHOP!$P1161="TN",TONGHOP!$J1161="R",TONGHOP!$K1161&lt;&gt;""),TONGHOP!$K1161,"")</f>
        <v/>
      </c>
      <c r="D1161" s="3" t="str">
        <f>IF(AND(TONGHOP!$O1161="KTHP",TONGHOP!$P1161="TN",TONGHOP!$J1161="R",TONGHOP!$K1161&lt;&gt;""),TONGHOP!$M1161,"")</f>
        <v/>
      </c>
      <c r="E1161" s="3" t="str">
        <f>IF(AND(TONGHOP!$O1161="KTHP",TONGHOP!$P1161="VD",TONGHOP!$J1161="R",TONGHOP!$K1161&lt;&gt;""),TONGHOP!$K1161,"")</f>
        <v/>
      </c>
      <c r="F1161" s="3" t="str">
        <f>IF(AND(TONGHOP!$O1161="KTHP",TONGHOP!$P1161="VD",TONGHOP!$J1161="R",TONGHOP!$K1161&lt;&gt;""),TONGHOP!$M1161,"")</f>
        <v/>
      </c>
      <c r="G1161" s="3" t="str">
        <f>IF(AND(TONGHOP!$O1161="KTHP",TONGHOP!$P1161="TH",TONGHOP!$J1161="R",TONGHOP!$K1161&lt;&gt;""),TONGHOP!$K1161,"")</f>
        <v/>
      </c>
      <c r="H1161" s="3" t="str">
        <f>IF(AND(TONGHOP!$O1161="KTHP",TONGHOP!$P1161="TH",TONGHOP!$J1161="R",TONGHOP!$K1161&lt;&gt;""),TONGHOP!$M1161,"")</f>
        <v/>
      </c>
      <c r="I1161" s="3" t="str">
        <f>IF(AND(TONGHOP!$O1161="ThiTN",TONGHOP!$P1161="LT",TONGHOP!$J1161="R",TONGHOP!$K1161&lt;&gt;""),TONGHOP!$K1161,"")</f>
        <v/>
      </c>
      <c r="J1161" s="3" t="str">
        <f>IF(AND(TONGHOP!$O1161="ThiTN",TONGHOP!$P1161="LT",TONGHOP!$J1161="R",TONGHOP!$K1161&lt;&gt;""),TONGHOP!$M1161,"")</f>
        <v/>
      </c>
      <c r="K1161" s="3" t="str">
        <f>IF(AND(TONGHOP!$O1161="ThiTN",TONGHOP!$P1161="TN",TONGHOP!$J1161="R",TONGHOP!$K1161&lt;&gt;""),TONGHOP!$K1161,"")</f>
        <v/>
      </c>
      <c r="L1161" s="3" t="str">
        <f>IF(AND(TONGHOP!$O1161="ThiTN",TONGHOP!$P1161="TN",TONGHOP!$J1161="R",TONGHOP!$K1161&lt;&gt;""),TONGHOP!$M1161,"")</f>
        <v/>
      </c>
      <c r="M1161" s="3" t="str">
        <f>IF(AND(TONGHOP!$O1161="ThiTN",TONGHOP!$P1161="VĐ",TONGHOP!$J1161="R",TONGHOP!$K1161&lt;&gt;""),TONGHOP!$K1161,"")</f>
        <v/>
      </c>
      <c r="N1161" s="3" t="str">
        <f>IF(AND(TONGHOP!$O1161="ThiTN",TONGHOP!$P1161="VĐ",TONGHOP!$J1161="R",TONGHOP!$K1161&lt;&gt;""),TONGHOP!$M1161,"")</f>
        <v/>
      </c>
      <c r="O1161" s="3" t="str">
        <f>IF(AND(TONGHOP!$O1161="ThiTN",TONGHOP!$P1161="TH",TONGHOP!$J1161="R",TONGHOP!$K1161&lt;&gt;""),TONGHOP!$K1161,"")</f>
        <v/>
      </c>
      <c r="P1161" s="3" t="str">
        <f>IF(AND(TONGHOP!$O1161="ThiTN",TONGHOP!$P1161="TH",TONGHOP!$J1161="R",TONGHOP!$K1161&lt;&gt;""),TONGHOP!$M1161,"")</f>
        <v/>
      </c>
    </row>
    <row r="1162" spans="1:16">
      <c r="A1162" s="3" t="str">
        <f>IF(AND(TONGHOP!$O1162="KTHP",TONGHOP!$P1162="LT",TONGHOP!$J1162="R",TONGHOP!$K1162&lt;&gt;""),TONGHOP!$K1162,"")</f>
        <v/>
      </c>
      <c r="B1162" s="3" t="str">
        <f>IF(AND(TONGHOP!$O1162="KTHP",TONGHOP!$P1162="LT",TONGHOP!$J1162="R",TONGHOP!$K1162&lt;&gt;""),TONGHOP!$M1162,"")</f>
        <v/>
      </c>
      <c r="C1162" s="3" t="str">
        <f>IF(AND(TONGHOP!$O1162="KTHP",TONGHOP!$P1162="TN",TONGHOP!$J1162="R",TONGHOP!$K1162&lt;&gt;""),TONGHOP!$K1162,"")</f>
        <v/>
      </c>
      <c r="D1162" s="3" t="str">
        <f>IF(AND(TONGHOP!$O1162="KTHP",TONGHOP!$P1162="TN",TONGHOP!$J1162="R",TONGHOP!$K1162&lt;&gt;""),TONGHOP!$M1162,"")</f>
        <v/>
      </c>
      <c r="E1162" s="3" t="str">
        <f>IF(AND(TONGHOP!$O1162="KTHP",TONGHOP!$P1162="VD",TONGHOP!$J1162="R",TONGHOP!$K1162&lt;&gt;""),TONGHOP!$K1162,"")</f>
        <v/>
      </c>
      <c r="F1162" s="3" t="str">
        <f>IF(AND(TONGHOP!$O1162="KTHP",TONGHOP!$P1162="VD",TONGHOP!$J1162="R",TONGHOP!$K1162&lt;&gt;""),TONGHOP!$M1162,"")</f>
        <v/>
      </c>
      <c r="G1162" s="3" t="str">
        <f>IF(AND(TONGHOP!$O1162="KTHP",TONGHOP!$P1162="TH",TONGHOP!$J1162="R",TONGHOP!$K1162&lt;&gt;""),TONGHOP!$K1162,"")</f>
        <v/>
      </c>
      <c r="H1162" s="3" t="str">
        <f>IF(AND(TONGHOP!$O1162="KTHP",TONGHOP!$P1162="TH",TONGHOP!$J1162="R",TONGHOP!$K1162&lt;&gt;""),TONGHOP!$M1162,"")</f>
        <v/>
      </c>
      <c r="I1162" s="3" t="str">
        <f>IF(AND(TONGHOP!$O1162="ThiTN",TONGHOP!$P1162="LT",TONGHOP!$J1162="R",TONGHOP!$K1162&lt;&gt;""),TONGHOP!$K1162,"")</f>
        <v/>
      </c>
      <c r="J1162" s="3" t="str">
        <f>IF(AND(TONGHOP!$O1162="ThiTN",TONGHOP!$P1162="LT",TONGHOP!$J1162="R",TONGHOP!$K1162&lt;&gt;""),TONGHOP!$M1162,"")</f>
        <v/>
      </c>
      <c r="K1162" s="3" t="str">
        <f>IF(AND(TONGHOP!$O1162="ThiTN",TONGHOP!$P1162="TN",TONGHOP!$J1162="R",TONGHOP!$K1162&lt;&gt;""),TONGHOP!$K1162,"")</f>
        <v/>
      </c>
      <c r="L1162" s="3" t="str">
        <f>IF(AND(TONGHOP!$O1162="ThiTN",TONGHOP!$P1162="TN",TONGHOP!$J1162="R",TONGHOP!$K1162&lt;&gt;""),TONGHOP!$M1162,"")</f>
        <v/>
      </c>
      <c r="M1162" s="3" t="str">
        <f>IF(AND(TONGHOP!$O1162="ThiTN",TONGHOP!$P1162="VĐ",TONGHOP!$J1162="R",TONGHOP!$K1162&lt;&gt;""),TONGHOP!$K1162,"")</f>
        <v/>
      </c>
      <c r="N1162" s="3" t="str">
        <f>IF(AND(TONGHOP!$O1162="ThiTN",TONGHOP!$P1162="VĐ",TONGHOP!$J1162="R",TONGHOP!$K1162&lt;&gt;""),TONGHOP!$M1162,"")</f>
        <v/>
      </c>
      <c r="O1162" s="3" t="str">
        <f>IF(AND(TONGHOP!$O1162="ThiTN",TONGHOP!$P1162="TH",TONGHOP!$J1162="R",TONGHOP!$K1162&lt;&gt;""),TONGHOP!$K1162,"")</f>
        <v/>
      </c>
      <c r="P1162" s="3" t="str">
        <f>IF(AND(TONGHOP!$O1162="ThiTN",TONGHOP!$P1162="TH",TONGHOP!$J1162="R",TONGHOP!$K1162&lt;&gt;""),TONGHOP!$M1162,"")</f>
        <v/>
      </c>
    </row>
    <row r="1163" spans="1:16">
      <c r="A1163" s="3" t="str">
        <f>IF(AND(TONGHOP!$O1163="KTHP",TONGHOP!$P1163="LT",TONGHOP!$J1163="R",TONGHOP!$K1163&lt;&gt;""),TONGHOP!$K1163,"")</f>
        <v/>
      </c>
      <c r="B1163" s="3" t="str">
        <f>IF(AND(TONGHOP!$O1163="KTHP",TONGHOP!$P1163="LT",TONGHOP!$J1163="R",TONGHOP!$K1163&lt;&gt;""),TONGHOP!$M1163,"")</f>
        <v/>
      </c>
      <c r="C1163" s="3" t="str">
        <f>IF(AND(TONGHOP!$O1163="KTHP",TONGHOP!$P1163="TN",TONGHOP!$J1163="R",TONGHOP!$K1163&lt;&gt;""),TONGHOP!$K1163,"")</f>
        <v/>
      </c>
      <c r="D1163" s="3" t="str">
        <f>IF(AND(TONGHOP!$O1163="KTHP",TONGHOP!$P1163="TN",TONGHOP!$J1163="R",TONGHOP!$K1163&lt;&gt;""),TONGHOP!$M1163,"")</f>
        <v/>
      </c>
      <c r="E1163" s="3" t="str">
        <f>IF(AND(TONGHOP!$O1163="KTHP",TONGHOP!$P1163="VD",TONGHOP!$J1163="R",TONGHOP!$K1163&lt;&gt;""),TONGHOP!$K1163,"")</f>
        <v/>
      </c>
      <c r="F1163" s="3" t="str">
        <f>IF(AND(TONGHOP!$O1163="KTHP",TONGHOP!$P1163="VD",TONGHOP!$J1163="R",TONGHOP!$K1163&lt;&gt;""),TONGHOP!$M1163,"")</f>
        <v/>
      </c>
      <c r="G1163" s="3" t="str">
        <f>IF(AND(TONGHOP!$O1163="KTHP",TONGHOP!$P1163="TH",TONGHOP!$J1163="R",TONGHOP!$K1163&lt;&gt;""),TONGHOP!$K1163,"")</f>
        <v/>
      </c>
      <c r="H1163" s="3" t="str">
        <f>IF(AND(TONGHOP!$O1163="KTHP",TONGHOP!$P1163="TH",TONGHOP!$J1163="R",TONGHOP!$K1163&lt;&gt;""),TONGHOP!$M1163,"")</f>
        <v/>
      </c>
      <c r="I1163" s="3" t="str">
        <f>IF(AND(TONGHOP!$O1163="ThiTN",TONGHOP!$P1163="LT",TONGHOP!$J1163="R",TONGHOP!$K1163&lt;&gt;""),TONGHOP!$K1163,"")</f>
        <v/>
      </c>
      <c r="J1163" s="3" t="str">
        <f>IF(AND(TONGHOP!$O1163="ThiTN",TONGHOP!$P1163="LT",TONGHOP!$J1163="R",TONGHOP!$K1163&lt;&gt;""),TONGHOP!$M1163,"")</f>
        <v/>
      </c>
      <c r="K1163" s="3" t="str">
        <f>IF(AND(TONGHOP!$O1163="ThiTN",TONGHOP!$P1163="TN",TONGHOP!$J1163="R",TONGHOP!$K1163&lt;&gt;""),TONGHOP!$K1163,"")</f>
        <v/>
      </c>
      <c r="L1163" s="3" t="str">
        <f>IF(AND(TONGHOP!$O1163="ThiTN",TONGHOP!$P1163="TN",TONGHOP!$J1163="R",TONGHOP!$K1163&lt;&gt;""),TONGHOP!$M1163,"")</f>
        <v/>
      </c>
      <c r="M1163" s="3" t="str">
        <f>IF(AND(TONGHOP!$O1163="ThiTN",TONGHOP!$P1163="VĐ",TONGHOP!$J1163="R",TONGHOP!$K1163&lt;&gt;""),TONGHOP!$K1163,"")</f>
        <v/>
      </c>
      <c r="N1163" s="3" t="str">
        <f>IF(AND(TONGHOP!$O1163="ThiTN",TONGHOP!$P1163="VĐ",TONGHOP!$J1163="R",TONGHOP!$K1163&lt;&gt;""),TONGHOP!$M1163,"")</f>
        <v/>
      </c>
      <c r="O1163" s="3" t="str">
        <f>IF(AND(TONGHOP!$O1163="ThiTN",TONGHOP!$P1163="TH",TONGHOP!$J1163="R",TONGHOP!$K1163&lt;&gt;""),TONGHOP!$K1163,"")</f>
        <v/>
      </c>
      <c r="P1163" s="3" t="str">
        <f>IF(AND(TONGHOP!$O1163="ThiTN",TONGHOP!$P1163="TH",TONGHOP!$J1163="R",TONGHOP!$K1163&lt;&gt;""),TONGHOP!$M1163,"")</f>
        <v/>
      </c>
    </row>
    <row r="1164" spans="1:16">
      <c r="A1164" s="3" t="str">
        <f>IF(AND(TONGHOP!$O1164="KTHP",TONGHOP!$P1164="LT",TONGHOP!$J1164="R",TONGHOP!$K1164&lt;&gt;""),TONGHOP!$K1164,"")</f>
        <v/>
      </c>
      <c r="B1164" s="3" t="str">
        <f>IF(AND(TONGHOP!$O1164="KTHP",TONGHOP!$P1164="LT",TONGHOP!$J1164="R",TONGHOP!$K1164&lt;&gt;""),TONGHOP!$M1164,"")</f>
        <v/>
      </c>
      <c r="C1164" s="3" t="str">
        <f>IF(AND(TONGHOP!$O1164="KTHP",TONGHOP!$P1164="TN",TONGHOP!$J1164="R",TONGHOP!$K1164&lt;&gt;""),TONGHOP!$K1164,"")</f>
        <v/>
      </c>
      <c r="D1164" s="3" t="str">
        <f>IF(AND(TONGHOP!$O1164="KTHP",TONGHOP!$P1164="TN",TONGHOP!$J1164="R",TONGHOP!$K1164&lt;&gt;""),TONGHOP!$M1164,"")</f>
        <v/>
      </c>
      <c r="E1164" s="3" t="str">
        <f>IF(AND(TONGHOP!$O1164="KTHP",TONGHOP!$P1164="VD",TONGHOP!$J1164="R",TONGHOP!$K1164&lt;&gt;""),TONGHOP!$K1164,"")</f>
        <v/>
      </c>
      <c r="F1164" s="3" t="str">
        <f>IF(AND(TONGHOP!$O1164="KTHP",TONGHOP!$P1164="VD",TONGHOP!$J1164="R",TONGHOP!$K1164&lt;&gt;""),TONGHOP!$M1164,"")</f>
        <v/>
      </c>
      <c r="G1164" s="3" t="str">
        <f>IF(AND(TONGHOP!$O1164="KTHP",TONGHOP!$P1164="TH",TONGHOP!$J1164="R",TONGHOP!$K1164&lt;&gt;""),TONGHOP!$K1164,"")</f>
        <v/>
      </c>
      <c r="H1164" s="3" t="str">
        <f>IF(AND(TONGHOP!$O1164="KTHP",TONGHOP!$P1164="TH",TONGHOP!$J1164="R",TONGHOP!$K1164&lt;&gt;""),TONGHOP!$M1164,"")</f>
        <v/>
      </c>
      <c r="I1164" s="3" t="str">
        <f>IF(AND(TONGHOP!$O1164="ThiTN",TONGHOP!$P1164="LT",TONGHOP!$J1164="R",TONGHOP!$K1164&lt;&gt;""),TONGHOP!$K1164,"")</f>
        <v/>
      </c>
      <c r="J1164" s="3" t="str">
        <f>IF(AND(TONGHOP!$O1164="ThiTN",TONGHOP!$P1164="LT",TONGHOP!$J1164="R",TONGHOP!$K1164&lt;&gt;""),TONGHOP!$M1164,"")</f>
        <v/>
      </c>
      <c r="K1164" s="3" t="str">
        <f>IF(AND(TONGHOP!$O1164="ThiTN",TONGHOP!$P1164="TN",TONGHOP!$J1164="R",TONGHOP!$K1164&lt;&gt;""),TONGHOP!$K1164,"")</f>
        <v/>
      </c>
      <c r="L1164" s="3" t="str">
        <f>IF(AND(TONGHOP!$O1164="ThiTN",TONGHOP!$P1164="TN",TONGHOP!$J1164="R",TONGHOP!$K1164&lt;&gt;""),TONGHOP!$M1164,"")</f>
        <v/>
      </c>
      <c r="M1164" s="3" t="str">
        <f>IF(AND(TONGHOP!$O1164="ThiTN",TONGHOP!$P1164="VĐ",TONGHOP!$J1164="R",TONGHOP!$K1164&lt;&gt;""),TONGHOP!$K1164,"")</f>
        <v/>
      </c>
      <c r="N1164" s="3" t="str">
        <f>IF(AND(TONGHOP!$O1164="ThiTN",TONGHOP!$P1164="VĐ",TONGHOP!$J1164="R",TONGHOP!$K1164&lt;&gt;""),TONGHOP!$M1164,"")</f>
        <v/>
      </c>
      <c r="O1164" s="3" t="str">
        <f>IF(AND(TONGHOP!$O1164="ThiTN",TONGHOP!$P1164="TH",TONGHOP!$J1164="R",TONGHOP!$K1164&lt;&gt;""),TONGHOP!$K1164,"")</f>
        <v/>
      </c>
      <c r="P1164" s="3" t="str">
        <f>IF(AND(TONGHOP!$O1164="ThiTN",TONGHOP!$P1164="TH",TONGHOP!$J1164="R",TONGHOP!$K1164&lt;&gt;""),TONGHOP!$M1164,"")</f>
        <v/>
      </c>
    </row>
    <row r="1165" spans="1:16">
      <c r="A1165" s="3" t="str">
        <f>IF(AND(TONGHOP!$O1165="KTHP",TONGHOP!$P1165="LT",TONGHOP!$J1165="R",TONGHOP!$K1165&lt;&gt;""),TONGHOP!$K1165,"")</f>
        <v/>
      </c>
      <c r="B1165" s="3" t="str">
        <f>IF(AND(TONGHOP!$O1165="KTHP",TONGHOP!$P1165="LT",TONGHOP!$J1165="R",TONGHOP!$K1165&lt;&gt;""),TONGHOP!$M1165,"")</f>
        <v/>
      </c>
      <c r="C1165" s="3" t="str">
        <f>IF(AND(TONGHOP!$O1165="KTHP",TONGHOP!$P1165="TN",TONGHOP!$J1165="R",TONGHOP!$K1165&lt;&gt;""),TONGHOP!$K1165,"")</f>
        <v/>
      </c>
      <c r="D1165" s="3" t="str">
        <f>IF(AND(TONGHOP!$O1165="KTHP",TONGHOP!$P1165="TN",TONGHOP!$J1165="R",TONGHOP!$K1165&lt;&gt;""),TONGHOP!$M1165,"")</f>
        <v/>
      </c>
      <c r="E1165" s="3" t="str">
        <f>IF(AND(TONGHOP!$O1165="KTHP",TONGHOP!$P1165="VD",TONGHOP!$J1165="R",TONGHOP!$K1165&lt;&gt;""),TONGHOP!$K1165,"")</f>
        <v/>
      </c>
      <c r="F1165" s="3" t="str">
        <f>IF(AND(TONGHOP!$O1165="KTHP",TONGHOP!$P1165="VD",TONGHOP!$J1165="R",TONGHOP!$K1165&lt;&gt;""),TONGHOP!$M1165,"")</f>
        <v/>
      </c>
      <c r="G1165" s="3" t="str">
        <f>IF(AND(TONGHOP!$O1165="KTHP",TONGHOP!$P1165="TH",TONGHOP!$J1165="R",TONGHOP!$K1165&lt;&gt;""),TONGHOP!$K1165,"")</f>
        <v/>
      </c>
      <c r="H1165" s="3" t="str">
        <f>IF(AND(TONGHOP!$O1165="KTHP",TONGHOP!$P1165="TH",TONGHOP!$J1165="R",TONGHOP!$K1165&lt;&gt;""),TONGHOP!$M1165,"")</f>
        <v/>
      </c>
      <c r="I1165" s="3" t="str">
        <f>IF(AND(TONGHOP!$O1165="ThiTN",TONGHOP!$P1165="LT",TONGHOP!$J1165="R",TONGHOP!$K1165&lt;&gt;""),TONGHOP!$K1165,"")</f>
        <v/>
      </c>
      <c r="J1165" s="3" t="str">
        <f>IF(AND(TONGHOP!$O1165="ThiTN",TONGHOP!$P1165="LT",TONGHOP!$J1165="R",TONGHOP!$K1165&lt;&gt;""),TONGHOP!$M1165,"")</f>
        <v/>
      </c>
      <c r="K1165" s="3" t="str">
        <f>IF(AND(TONGHOP!$O1165="ThiTN",TONGHOP!$P1165="TN",TONGHOP!$J1165="R",TONGHOP!$K1165&lt;&gt;""),TONGHOP!$K1165,"")</f>
        <v/>
      </c>
      <c r="L1165" s="3" t="str">
        <f>IF(AND(TONGHOP!$O1165="ThiTN",TONGHOP!$P1165="TN",TONGHOP!$J1165="R",TONGHOP!$K1165&lt;&gt;""),TONGHOP!$M1165,"")</f>
        <v/>
      </c>
      <c r="M1165" s="3" t="str">
        <f>IF(AND(TONGHOP!$O1165="ThiTN",TONGHOP!$P1165="VĐ",TONGHOP!$J1165="R",TONGHOP!$K1165&lt;&gt;""),TONGHOP!$K1165,"")</f>
        <v/>
      </c>
      <c r="N1165" s="3" t="str">
        <f>IF(AND(TONGHOP!$O1165="ThiTN",TONGHOP!$P1165="VĐ",TONGHOP!$J1165="R",TONGHOP!$K1165&lt;&gt;""),TONGHOP!$M1165,"")</f>
        <v/>
      </c>
      <c r="O1165" s="3" t="str">
        <f>IF(AND(TONGHOP!$O1165="ThiTN",TONGHOP!$P1165="TH",TONGHOP!$J1165="R",TONGHOP!$K1165&lt;&gt;""),TONGHOP!$K1165,"")</f>
        <v/>
      </c>
      <c r="P1165" s="3" t="str">
        <f>IF(AND(TONGHOP!$O1165="ThiTN",TONGHOP!$P1165="TH",TONGHOP!$J1165="R",TONGHOP!$K1165&lt;&gt;""),TONGHOP!$M1165,"")</f>
        <v/>
      </c>
    </row>
    <row r="1166" spans="1:16">
      <c r="A1166" s="3" t="str">
        <f>IF(AND(TONGHOP!$O1166="KTHP",TONGHOP!$P1166="LT",TONGHOP!$J1166="R",TONGHOP!$K1166&lt;&gt;""),TONGHOP!$K1166,"")</f>
        <v/>
      </c>
      <c r="B1166" s="3" t="str">
        <f>IF(AND(TONGHOP!$O1166="KTHP",TONGHOP!$P1166="LT",TONGHOP!$J1166="R",TONGHOP!$K1166&lt;&gt;""),TONGHOP!$M1166,"")</f>
        <v/>
      </c>
      <c r="C1166" s="3" t="str">
        <f>IF(AND(TONGHOP!$O1166="KTHP",TONGHOP!$P1166="TN",TONGHOP!$J1166="R",TONGHOP!$K1166&lt;&gt;""),TONGHOP!$K1166,"")</f>
        <v/>
      </c>
      <c r="D1166" s="3" t="str">
        <f>IF(AND(TONGHOP!$O1166="KTHP",TONGHOP!$P1166="TN",TONGHOP!$J1166="R",TONGHOP!$K1166&lt;&gt;""),TONGHOP!$M1166,"")</f>
        <v/>
      </c>
      <c r="E1166" s="3" t="str">
        <f>IF(AND(TONGHOP!$O1166="KTHP",TONGHOP!$P1166="VD",TONGHOP!$J1166="R",TONGHOP!$K1166&lt;&gt;""),TONGHOP!$K1166,"")</f>
        <v/>
      </c>
      <c r="F1166" s="3" t="str">
        <f>IF(AND(TONGHOP!$O1166="KTHP",TONGHOP!$P1166="VD",TONGHOP!$J1166="R",TONGHOP!$K1166&lt;&gt;""),TONGHOP!$M1166,"")</f>
        <v/>
      </c>
      <c r="G1166" s="3" t="str">
        <f>IF(AND(TONGHOP!$O1166="KTHP",TONGHOP!$P1166="TH",TONGHOP!$J1166="R",TONGHOP!$K1166&lt;&gt;""),TONGHOP!$K1166,"")</f>
        <v/>
      </c>
      <c r="H1166" s="3" t="str">
        <f>IF(AND(TONGHOP!$O1166="KTHP",TONGHOP!$P1166="TH",TONGHOP!$J1166="R",TONGHOP!$K1166&lt;&gt;""),TONGHOP!$M1166,"")</f>
        <v/>
      </c>
      <c r="I1166" s="3" t="str">
        <f>IF(AND(TONGHOP!$O1166="ThiTN",TONGHOP!$P1166="LT",TONGHOP!$J1166="R",TONGHOP!$K1166&lt;&gt;""),TONGHOP!$K1166,"")</f>
        <v/>
      </c>
      <c r="J1166" s="3" t="str">
        <f>IF(AND(TONGHOP!$O1166="ThiTN",TONGHOP!$P1166="LT",TONGHOP!$J1166="R",TONGHOP!$K1166&lt;&gt;""),TONGHOP!$M1166,"")</f>
        <v/>
      </c>
      <c r="K1166" s="3" t="str">
        <f>IF(AND(TONGHOP!$O1166="ThiTN",TONGHOP!$P1166="TN",TONGHOP!$J1166="R",TONGHOP!$K1166&lt;&gt;""),TONGHOP!$K1166,"")</f>
        <v/>
      </c>
      <c r="L1166" s="3" t="str">
        <f>IF(AND(TONGHOP!$O1166="ThiTN",TONGHOP!$P1166="TN",TONGHOP!$J1166="R",TONGHOP!$K1166&lt;&gt;""),TONGHOP!$M1166,"")</f>
        <v/>
      </c>
      <c r="M1166" s="3" t="str">
        <f>IF(AND(TONGHOP!$O1166="ThiTN",TONGHOP!$P1166="VĐ",TONGHOP!$J1166="R",TONGHOP!$K1166&lt;&gt;""),TONGHOP!$K1166,"")</f>
        <v/>
      </c>
      <c r="N1166" s="3" t="str">
        <f>IF(AND(TONGHOP!$O1166="ThiTN",TONGHOP!$P1166="VĐ",TONGHOP!$J1166="R",TONGHOP!$K1166&lt;&gt;""),TONGHOP!$M1166,"")</f>
        <v/>
      </c>
      <c r="O1166" s="3" t="str">
        <f>IF(AND(TONGHOP!$O1166="ThiTN",TONGHOP!$P1166="TH",TONGHOP!$J1166="R",TONGHOP!$K1166&lt;&gt;""),TONGHOP!$K1166,"")</f>
        <v/>
      </c>
      <c r="P1166" s="3" t="str">
        <f>IF(AND(TONGHOP!$O1166="ThiTN",TONGHOP!$P1166="TH",TONGHOP!$J1166="R",TONGHOP!$K1166&lt;&gt;""),TONGHOP!$M1166,"")</f>
        <v/>
      </c>
    </row>
    <row r="1167" spans="1:16">
      <c r="A1167" s="3" t="str">
        <f>IF(AND(TONGHOP!$O1167="KTHP",TONGHOP!$P1167="LT",TONGHOP!$J1167="R",TONGHOP!$K1167&lt;&gt;""),TONGHOP!$K1167,"")</f>
        <v/>
      </c>
      <c r="B1167" s="3" t="str">
        <f>IF(AND(TONGHOP!$O1167="KTHP",TONGHOP!$P1167="LT",TONGHOP!$J1167="R",TONGHOP!$K1167&lt;&gt;""),TONGHOP!$M1167,"")</f>
        <v/>
      </c>
      <c r="C1167" s="3" t="str">
        <f>IF(AND(TONGHOP!$O1167="KTHP",TONGHOP!$P1167="TN",TONGHOP!$J1167="R",TONGHOP!$K1167&lt;&gt;""),TONGHOP!$K1167,"")</f>
        <v/>
      </c>
      <c r="D1167" s="3" t="str">
        <f>IF(AND(TONGHOP!$O1167="KTHP",TONGHOP!$P1167="TN",TONGHOP!$J1167="R",TONGHOP!$K1167&lt;&gt;""),TONGHOP!$M1167,"")</f>
        <v/>
      </c>
      <c r="E1167" s="3" t="str">
        <f>IF(AND(TONGHOP!$O1167="KTHP",TONGHOP!$P1167="VD",TONGHOP!$J1167="R",TONGHOP!$K1167&lt;&gt;""),TONGHOP!$K1167,"")</f>
        <v/>
      </c>
      <c r="F1167" s="3" t="str">
        <f>IF(AND(TONGHOP!$O1167="KTHP",TONGHOP!$P1167="VD",TONGHOP!$J1167="R",TONGHOP!$K1167&lt;&gt;""),TONGHOP!$M1167,"")</f>
        <v/>
      </c>
      <c r="G1167" s="3" t="str">
        <f>IF(AND(TONGHOP!$O1167="KTHP",TONGHOP!$P1167="TH",TONGHOP!$J1167="R",TONGHOP!$K1167&lt;&gt;""),TONGHOP!$K1167,"")</f>
        <v/>
      </c>
      <c r="H1167" s="3" t="str">
        <f>IF(AND(TONGHOP!$O1167="KTHP",TONGHOP!$P1167="TH",TONGHOP!$J1167="R",TONGHOP!$K1167&lt;&gt;""),TONGHOP!$M1167,"")</f>
        <v/>
      </c>
      <c r="I1167" s="3" t="str">
        <f>IF(AND(TONGHOP!$O1167="ThiTN",TONGHOP!$P1167="LT",TONGHOP!$J1167="R",TONGHOP!$K1167&lt;&gt;""),TONGHOP!$K1167,"")</f>
        <v/>
      </c>
      <c r="J1167" s="3" t="str">
        <f>IF(AND(TONGHOP!$O1167="ThiTN",TONGHOP!$P1167="LT",TONGHOP!$J1167="R",TONGHOP!$K1167&lt;&gt;""),TONGHOP!$M1167,"")</f>
        <v/>
      </c>
      <c r="K1167" s="3" t="str">
        <f>IF(AND(TONGHOP!$O1167="ThiTN",TONGHOP!$P1167="TN",TONGHOP!$J1167="R",TONGHOP!$K1167&lt;&gt;""),TONGHOP!$K1167,"")</f>
        <v/>
      </c>
      <c r="L1167" s="3" t="str">
        <f>IF(AND(TONGHOP!$O1167="ThiTN",TONGHOP!$P1167="TN",TONGHOP!$J1167="R",TONGHOP!$K1167&lt;&gt;""),TONGHOP!$M1167,"")</f>
        <v/>
      </c>
      <c r="M1167" s="3" t="str">
        <f>IF(AND(TONGHOP!$O1167="ThiTN",TONGHOP!$P1167="VĐ",TONGHOP!$J1167="R",TONGHOP!$K1167&lt;&gt;""),TONGHOP!$K1167,"")</f>
        <v/>
      </c>
      <c r="N1167" s="3" t="str">
        <f>IF(AND(TONGHOP!$O1167="ThiTN",TONGHOP!$P1167="VĐ",TONGHOP!$J1167="R",TONGHOP!$K1167&lt;&gt;""),TONGHOP!$M1167,"")</f>
        <v/>
      </c>
      <c r="O1167" s="3" t="str">
        <f>IF(AND(TONGHOP!$O1167="ThiTN",TONGHOP!$P1167="TH",TONGHOP!$J1167="R",TONGHOP!$K1167&lt;&gt;""),TONGHOP!$K1167,"")</f>
        <v/>
      </c>
      <c r="P1167" s="3" t="str">
        <f>IF(AND(TONGHOP!$O1167="ThiTN",TONGHOP!$P1167="TH",TONGHOP!$J1167="R",TONGHOP!$K1167&lt;&gt;""),TONGHOP!$M1167,"")</f>
        <v/>
      </c>
    </row>
    <row r="1168" spans="1:16">
      <c r="A1168" s="3" t="str">
        <f>IF(AND(TONGHOP!$O1168="KTHP",TONGHOP!$P1168="LT",TONGHOP!$J1168="R",TONGHOP!$K1168&lt;&gt;""),TONGHOP!$K1168,"")</f>
        <v/>
      </c>
      <c r="B1168" s="3" t="str">
        <f>IF(AND(TONGHOP!$O1168="KTHP",TONGHOP!$P1168="LT",TONGHOP!$J1168="R",TONGHOP!$K1168&lt;&gt;""),TONGHOP!$M1168,"")</f>
        <v/>
      </c>
      <c r="C1168" s="3" t="str">
        <f>IF(AND(TONGHOP!$O1168="KTHP",TONGHOP!$P1168="TN",TONGHOP!$J1168="R",TONGHOP!$K1168&lt;&gt;""),TONGHOP!$K1168,"")</f>
        <v/>
      </c>
      <c r="D1168" s="3" t="str">
        <f>IF(AND(TONGHOP!$O1168="KTHP",TONGHOP!$P1168="TN",TONGHOP!$J1168="R",TONGHOP!$K1168&lt;&gt;""),TONGHOP!$M1168,"")</f>
        <v/>
      </c>
      <c r="E1168" s="3" t="str">
        <f>IF(AND(TONGHOP!$O1168="KTHP",TONGHOP!$P1168="VD",TONGHOP!$J1168="R",TONGHOP!$K1168&lt;&gt;""),TONGHOP!$K1168,"")</f>
        <v/>
      </c>
      <c r="F1168" s="3" t="str">
        <f>IF(AND(TONGHOP!$O1168="KTHP",TONGHOP!$P1168="VD",TONGHOP!$J1168="R",TONGHOP!$K1168&lt;&gt;""),TONGHOP!$M1168,"")</f>
        <v/>
      </c>
      <c r="G1168" s="3" t="str">
        <f>IF(AND(TONGHOP!$O1168="KTHP",TONGHOP!$P1168="TH",TONGHOP!$J1168="R",TONGHOP!$K1168&lt;&gt;""),TONGHOP!$K1168,"")</f>
        <v/>
      </c>
      <c r="H1168" s="3" t="str">
        <f>IF(AND(TONGHOP!$O1168="KTHP",TONGHOP!$P1168="TH",TONGHOP!$J1168="R",TONGHOP!$K1168&lt;&gt;""),TONGHOP!$M1168,"")</f>
        <v/>
      </c>
      <c r="I1168" s="3" t="str">
        <f>IF(AND(TONGHOP!$O1168="ThiTN",TONGHOP!$P1168="LT",TONGHOP!$J1168="R",TONGHOP!$K1168&lt;&gt;""),TONGHOP!$K1168,"")</f>
        <v/>
      </c>
      <c r="J1168" s="3" t="str">
        <f>IF(AND(TONGHOP!$O1168="ThiTN",TONGHOP!$P1168="LT",TONGHOP!$J1168="R",TONGHOP!$K1168&lt;&gt;""),TONGHOP!$M1168,"")</f>
        <v/>
      </c>
      <c r="K1168" s="3" t="str">
        <f>IF(AND(TONGHOP!$O1168="ThiTN",TONGHOP!$P1168="TN",TONGHOP!$J1168="R",TONGHOP!$K1168&lt;&gt;""),TONGHOP!$K1168,"")</f>
        <v/>
      </c>
      <c r="L1168" s="3" t="str">
        <f>IF(AND(TONGHOP!$O1168="ThiTN",TONGHOP!$P1168="TN",TONGHOP!$J1168="R",TONGHOP!$K1168&lt;&gt;""),TONGHOP!$M1168,"")</f>
        <v/>
      </c>
      <c r="M1168" s="3" t="str">
        <f>IF(AND(TONGHOP!$O1168="ThiTN",TONGHOP!$P1168="VĐ",TONGHOP!$J1168="R",TONGHOP!$K1168&lt;&gt;""),TONGHOP!$K1168,"")</f>
        <v/>
      </c>
      <c r="N1168" s="3" t="str">
        <f>IF(AND(TONGHOP!$O1168="ThiTN",TONGHOP!$P1168="VĐ",TONGHOP!$J1168="R",TONGHOP!$K1168&lt;&gt;""),TONGHOP!$M1168,"")</f>
        <v/>
      </c>
      <c r="O1168" s="3" t="str">
        <f>IF(AND(TONGHOP!$O1168="ThiTN",TONGHOP!$P1168="TH",TONGHOP!$J1168="R",TONGHOP!$K1168&lt;&gt;""),TONGHOP!$K1168,"")</f>
        <v/>
      </c>
      <c r="P1168" s="3" t="str">
        <f>IF(AND(TONGHOP!$O1168="ThiTN",TONGHOP!$P1168="TH",TONGHOP!$J1168="R",TONGHOP!$K1168&lt;&gt;""),TONGHOP!$M1168,"")</f>
        <v/>
      </c>
    </row>
    <row r="1169" spans="1:16">
      <c r="A1169" s="3" t="str">
        <f>IF(AND(TONGHOP!$O1169="KTHP",TONGHOP!$P1169="LT",TONGHOP!$J1169="R",TONGHOP!$K1169&lt;&gt;""),TONGHOP!$K1169,"")</f>
        <v/>
      </c>
      <c r="B1169" s="3" t="str">
        <f>IF(AND(TONGHOP!$O1169="KTHP",TONGHOP!$P1169="LT",TONGHOP!$J1169="R",TONGHOP!$K1169&lt;&gt;""),TONGHOP!$M1169,"")</f>
        <v/>
      </c>
      <c r="C1169" s="3" t="str">
        <f>IF(AND(TONGHOP!$O1169="KTHP",TONGHOP!$P1169="TN",TONGHOP!$J1169="R",TONGHOP!$K1169&lt;&gt;""),TONGHOP!$K1169,"")</f>
        <v/>
      </c>
      <c r="D1169" s="3" t="str">
        <f>IF(AND(TONGHOP!$O1169="KTHP",TONGHOP!$P1169="TN",TONGHOP!$J1169="R",TONGHOP!$K1169&lt;&gt;""),TONGHOP!$M1169,"")</f>
        <v/>
      </c>
      <c r="E1169" s="3" t="str">
        <f>IF(AND(TONGHOP!$O1169="KTHP",TONGHOP!$P1169="VD",TONGHOP!$J1169="R",TONGHOP!$K1169&lt;&gt;""),TONGHOP!$K1169,"")</f>
        <v/>
      </c>
      <c r="F1169" s="3" t="str">
        <f>IF(AND(TONGHOP!$O1169="KTHP",TONGHOP!$P1169="VD",TONGHOP!$J1169="R",TONGHOP!$K1169&lt;&gt;""),TONGHOP!$M1169,"")</f>
        <v/>
      </c>
      <c r="G1169" s="3" t="str">
        <f>IF(AND(TONGHOP!$O1169="KTHP",TONGHOP!$P1169="TH",TONGHOP!$J1169="R",TONGHOP!$K1169&lt;&gt;""),TONGHOP!$K1169,"")</f>
        <v/>
      </c>
      <c r="H1169" s="3" t="str">
        <f>IF(AND(TONGHOP!$O1169="KTHP",TONGHOP!$P1169="TH",TONGHOP!$J1169="R",TONGHOP!$K1169&lt;&gt;""),TONGHOP!$M1169,"")</f>
        <v/>
      </c>
      <c r="I1169" s="3" t="str">
        <f>IF(AND(TONGHOP!$O1169="ThiTN",TONGHOP!$P1169="LT",TONGHOP!$J1169="R",TONGHOP!$K1169&lt;&gt;""),TONGHOP!$K1169,"")</f>
        <v/>
      </c>
      <c r="J1169" s="3" t="str">
        <f>IF(AND(TONGHOP!$O1169="ThiTN",TONGHOP!$P1169="LT",TONGHOP!$J1169="R",TONGHOP!$K1169&lt;&gt;""),TONGHOP!$M1169,"")</f>
        <v/>
      </c>
      <c r="K1169" s="3" t="str">
        <f>IF(AND(TONGHOP!$O1169="ThiTN",TONGHOP!$P1169="TN",TONGHOP!$J1169="R",TONGHOP!$K1169&lt;&gt;""),TONGHOP!$K1169,"")</f>
        <v/>
      </c>
      <c r="L1169" s="3" t="str">
        <f>IF(AND(TONGHOP!$O1169="ThiTN",TONGHOP!$P1169="TN",TONGHOP!$J1169="R",TONGHOP!$K1169&lt;&gt;""),TONGHOP!$M1169,"")</f>
        <v/>
      </c>
      <c r="M1169" s="3" t="str">
        <f>IF(AND(TONGHOP!$O1169="ThiTN",TONGHOP!$P1169="VĐ",TONGHOP!$J1169="R",TONGHOP!$K1169&lt;&gt;""),TONGHOP!$K1169,"")</f>
        <v/>
      </c>
      <c r="N1169" s="3" t="str">
        <f>IF(AND(TONGHOP!$O1169="ThiTN",TONGHOP!$P1169="VĐ",TONGHOP!$J1169="R",TONGHOP!$K1169&lt;&gt;""),TONGHOP!$M1169,"")</f>
        <v/>
      </c>
      <c r="O1169" s="3" t="str">
        <f>IF(AND(TONGHOP!$O1169="ThiTN",TONGHOP!$P1169="TH",TONGHOP!$J1169="R",TONGHOP!$K1169&lt;&gt;""),TONGHOP!$K1169,"")</f>
        <v/>
      </c>
      <c r="P1169" s="3" t="str">
        <f>IF(AND(TONGHOP!$O1169="ThiTN",TONGHOP!$P1169="TH",TONGHOP!$J1169="R",TONGHOP!$K1169&lt;&gt;""),TONGHOP!$M1169,"")</f>
        <v/>
      </c>
    </row>
    <row r="1170" spans="1:16">
      <c r="A1170" s="3" t="str">
        <f>IF(AND(TONGHOP!$O1170="KTHP",TONGHOP!$P1170="LT",TONGHOP!$J1170="R",TONGHOP!$K1170&lt;&gt;""),TONGHOP!$K1170,"")</f>
        <v/>
      </c>
      <c r="B1170" s="3" t="str">
        <f>IF(AND(TONGHOP!$O1170="KTHP",TONGHOP!$P1170="LT",TONGHOP!$J1170="R",TONGHOP!$K1170&lt;&gt;""),TONGHOP!$M1170,"")</f>
        <v/>
      </c>
      <c r="C1170" s="3" t="str">
        <f>IF(AND(TONGHOP!$O1170="KTHP",TONGHOP!$P1170="TN",TONGHOP!$J1170="R",TONGHOP!$K1170&lt;&gt;""),TONGHOP!$K1170,"")</f>
        <v/>
      </c>
      <c r="D1170" s="3" t="str">
        <f>IF(AND(TONGHOP!$O1170="KTHP",TONGHOP!$P1170="TN",TONGHOP!$J1170="R",TONGHOP!$K1170&lt;&gt;""),TONGHOP!$M1170,"")</f>
        <v/>
      </c>
      <c r="E1170" s="3" t="str">
        <f>IF(AND(TONGHOP!$O1170="KTHP",TONGHOP!$P1170="VD",TONGHOP!$J1170="R",TONGHOP!$K1170&lt;&gt;""),TONGHOP!$K1170,"")</f>
        <v/>
      </c>
      <c r="F1170" s="3" t="str">
        <f>IF(AND(TONGHOP!$O1170="KTHP",TONGHOP!$P1170="VD",TONGHOP!$J1170="R",TONGHOP!$K1170&lt;&gt;""),TONGHOP!$M1170,"")</f>
        <v/>
      </c>
      <c r="G1170" s="3" t="str">
        <f>IF(AND(TONGHOP!$O1170="KTHP",TONGHOP!$P1170="TH",TONGHOP!$J1170="R",TONGHOP!$K1170&lt;&gt;""),TONGHOP!$K1170,"")</f>
        <v/>
      </c>
      <c r="H1170" s="3" t="str">
        <f>IF(AND(TONGHOP!$O1170="KTHP",TONGHOP!$P1170="TH",TONGHOP!$J1170="R",TONGHOP!$K1170&lt;&gt;""),TONGHOP!$M1170,"")</f>
        <v/>
      </c>
      <c r="I1170" s="3" t="str">
        <f>IF(AND(TONGHOP!$O1170="ThiTN",TONGHOP!$P1170="LT",TONGHOP!$J1170="R",TONGHOP!$K1170&lt;&gt;""),TONGHOP!$K1170,"")</f>
        <v/>
      </c>
      <c r="J1170" s="3" t="str">
        <f>IF(AND(TONGHOP!$O1170="ThiTN",TONGHOP!$P1170="LT",TONGHOP!$J1170="R",TONGHOP!$K1170&lt;&gt;""),TONGHOP!$M1170,"")</f>
        <v/>
      </c>
      <c r="K1170" s="3" t="str">
        <f>IF(AND(TONGHOP!$O1170="ThiTN",TONGHOP!$P1170="TN",TONGHOP!$J1170="R",TONGHOP!$K1170&lt;&gt;""),TONGHOP!$K1170,"")</f>
        <v/>
      </c>
      <c r="L1170" s="3" t="str">
        <f>IF(AND(TONGHOP!$O1170="ThiTN",TONGHOP!$P1170="TN",TONGHOP!$J1170="R",TONGHOP!$K1170&lt;&gt;""),TONGHOP!$M1170,"")</f>
        <v/>
      </c>
      <c r="M1170" s="3" t="str">
        <f>IF(AND(TONGHOP!$O1170="ThiTN",TONGHOP!$P1170="VĐ",TONGHOP!$J1170="R",TONGHOP!$K1170&lt;&gt;""),TONGHOP!$K1170,"")</f>
        <v/>
      </c>
      <c r="N1170" s="3" t="str">
        <f>IF(AND(TONGHOP!$O1170="ThiTN",TONGHOP!$P1170="VĐ",TONGHOP!$J1170="R",TONGHOP!$K1170&lt;&gt;""),TONGHOP!$M1170,"")</f>
        <v/>
      </c>
      <c r="O1170" s="3" t="str">
        <f>IF(AND(TONGHOP!$O1170="ThiTN",TONGHOP!$P1170="TH",TONGHOP!$J1170="R",TONGHOP!$K1170&lt;&gt;""),TONGHOP!$K1170,"")</f>
        <v/>
      </c>
      <c r="P1170" s="3" t="str">
        <f>IF(AND(TONGHOP!$O1170="ThiTN",TONGHOP!$P1170="TH",TONGHOP!$J1170="R",TONGHOP!$K1170&lt;&gt;""),TONGHOP!$M1170,"")</f>
        <v/>
      </c>
    </row>
    <row r="1171" spans="1:16">
      <c r="A1171" s="3" t="str">
        <f>IF(AND(TONGHOP!$O1171="KTHP",TONGHOP!$P1171="LT",TONGHOP!$J1171="R",TONGHOP!$K1171&lt;&gt;""),TONGHOP!$K1171,"")</f>
        <v/>
      </c>
      <c r="B1171" s="3" t="str">
        <f>IF(AND(TONGHOP!$O1171="KTHP",TONGHOP!$P1171="LT",TONGHOP!$J1171="R",TONGHOP!$K1171&lt;&gt;""),TONGHOP!$M1171,"")</f>
        <v/>
      </c>
      <c r="C1171" s="3" t="str">
        <f>IF(AND(TONGHOP!$O1171="KTHP",TONGHOP!$P1171="TN",TONGHOP!$J1171="R",TONGHOP!$K1171&lt;&gt;""),TONGHOP!$K1171,"")</f>
        <v/>
      </c>
      <c r="D1171" s="3" t="str">
        <f>IF(AND(TONGHOP!$O1171="KTHP",TONGHOP!$P1171="TN",TONGHOP!$J1171="R",TONGHOP!$K1171&lt;&gt;""),TONGHOP!$M1171,"")</f>
        <v/>
      </c>
      <c r="E1171" s="3" t="str">
        <f>IF(AND(TONGHOP!$O1171="KTHP",TONGHOP!$P1171="VD",TONGHOP!$J1171="R",TONGHOP!$K1171&lt;&gt;""),TONGHOP!$K1171,"")</f>
        <v/>
      </c>
      <c r="F1171" s="3" t="str">
        <f>IF(AND(TONGHOP!$O1171="KTHP",TONGHOP!$P1171="VD",TONGHOP!$J1171="R",TONGHOP!$K1171&lt;&gt;""),TONGHOP!$M1171,"")</f>
        <v/>
      </c>
      <c r="G1171" s="3" t="str">
        <f>IF(AND(TONGHOP!$O1171="KTHP",TONGHOP!$P1171="TH",TONGHOP!$J1171="R",TONGHOP!$K1171&lt;&gt;""),TONGHOP!$K1171,"")</f>
        <v/>
      </c>
      <c r="H1171" s="3" t="str">
        <f>IF(AND(TONGHOP!$O1171="KTHP",TONGHOP!$P1171="TH",TONGHOP!$J1171="R",TONGHOP!$K1171&lt;&gt;""),TONGHOP!$M1171,"")</f>
        <v/>
      </c>
      <c r="I1171" s="3" t="str">
        <f>IF(AND(TONGHOP!$O1171="ThiTN",TONGHOP!$P1171="LT",TONGHOP!$J1171="R",TONGHOP!$K1171&lt;&gt;""),TONGHOP!$K1171,"")</f>
        <v/>
      </c>
      <c r="J1171" s="3" t="str">
        <f>IF(AND(TONGHOP!$O1171="ThiTN",TONGHOP!$P1171="LT",TONGHOP!$J1171="R",TONGHOP!$K1171&lt;&gt;""),TONGHOP!$M1171,"")</f>
        <v/>
      </c>
      <c r="K1171" s="3" t="str">
        <f>IF(AND(TONGHOP!$O1171="ThiTN",TONGHOP!$P1171="TN",TONGHOP!$J1171="R",TONGHOP!$K1171&lt;&gt;""),TONGHOP!$K1171,"")</f>
        <v/>
      </c>
      <c r="L1171" s="3" t="str">
        <f>IF(AND(TONGHOP!$O1171="ThiTN",TONGHOP!$P1171="TN",TONGHOP!$J1171="R",TONGHOP!$K1171&lt;&gt;""),TONGHOP!$M1171,"")</f>
        <v/>
      </c>
      <c r="M1171" s="3" t="str">
        <f>IF(AND(TONGHOP!$O1171="ThiTN",TONGHOP!$P1171="VĐ",TONGHOP!$J1171="R",TONGHOP!$K1171&lt;&gt;""),TONGHOP!$K1171,"")</f>
        <v/>
      </c>
      <c r="N1171" s="3" t="str">
        <f>IF(AND(TONGHOP!$O1171="ThiTN",TONGHOP!$P1171="VĐ",TONGHOP!$J1171="R",TONGHOP!$K1171&lt;&gt;""),TONGHOP!$M1171,"")</f>
        <v/>
      </c>
      <c r="O1171" s="3" t="str">
        <f>IF(AND(TONGHOP!$O1171="ThiTN",TONGHOP!$P1171="TH",TONGHOP!$J1171="R",TONGHOP!$K1171&lt;&gt;""),TONGHOP!$K1171,"")</f>
        <v/>
      </c>
      <c r="P1171" s="3" t="str">
        <f>IF(AND(TONGHOP!$O1171="ThiTN",TONGHOP!$P1171="TH",TONGHOP!$J1171="R",TONGHOP!$K1171&lt;&gt;""),TONGHOP!$M1171,"")</f>
        <v/>
      </c>
    </row>
    <row r="1172" spans="1:16">
      <c r="A1172" s="3" t="str">
        <f>IF(AND(TONGHOP!$O1172="KTHP",TONGHOP!$P1172="LT",TONGHOP!$J1172="R",TONGHOP!$K1172&lt;&gt;""),TONGHOP!$K1172,"")</f>
        <v/>
      </c>
      <c r="B1172" s="3" t="str">
        <f>IF(AND(TONGHOP!$O1172="KTHP",TONGHOP!$P1172="LT",TONGHOP!$J1172="R",TONGHOP!$K1172&lt;&gt;""),TONGHOP!$M1172,"")</f>
        <v/>
      </c>
      <c r="C1172" s="3" t="str">
        <f>IF(AND(TONGHOP!$O1172="KTHP",TONGHOP!$P1172="TN",TONGHOP!$J1172="R",TONGHOP!$K1172&lt;&gt;""),TONGHOP!$K1172,"")</f>
        <v/>
      </c>
      <c r="D1172" s="3" t="str">
        <f>IF(AND(TONGHOP!$O1172="KTHP",TONGHOP!$P1172="TN",TONGHOP!$J1172="R",TONGHOP!$K1172&lt;&gt;""),TONGHOP!$M1172,"")</f>
        <v/>
      </c>
      <c r="E1172" s="3" t="str">
        <f>IF(AND(TONGHOP!$O1172="KTHP",TONGHOP!$P1172="VD",TONGHOP!$J1172="R",TONGHOP!$K1172&lt;&gt;""),TONGHOP!$K1172,"")</f>
        <v/>
      </c>
      <c r="F1172" s="3" t="str">
        <f>IF(AND(TONGHOP!$O1172="KTHP",TONGHOP!$P1172="VD",TONGHOP!$J1172="R",TONGHOP!$K1172&lt;&gt;""),TONGHOP!$M1172,"")</f>
        <v/>
      </c>
      <c r="G1172" s="3" t="str">
        <f>IF(AND(TONGHOP!$O1172="KTHP",TONGHOP!$P1172="TH",TONGHOP!$J1172="R",TONGHOP!$K1172&lt;&gt;""),TONGHOP!$K1172,"")</f>
        <v/>
      </c>
      <c r="H1172" s="3" t="str">
        <f>IF(AND(TONGHOP!$O1172="KTHP",TONGHOP!$P1172="TH",TONGHOP!$J1172="R",TONGHOP!$K1172&lt;&gt;""),TONGHOP!$M1172,"")</f>
        <v/>
      </c>
      <c r="I1172" s="3" t="str">
        <f>IF(AND(TONGHOP!$O1172="ThiTN",TONGHOP!$P1172="LT",TONGHOP!$J1172="R",TONGHOP!$K1172&lt;&gt;""),TONGHOP!$K1172,"")</f>
        <v/>
      </c>
      <c r="J1172" s="3" t="str">
        <f>IF(AND(TONGHOP!$O1172="ThiTN",TONGHOP!$P1172="LT",TONGHOP!$J1172="R",TONGHOP!$K1172&lt;&gt;""),TONGHOP!$M1172,"")</f>
        <v/>
      </c>
      <c r="K1172" s="3" t="str">
        <f>IF(AND(TONGHOP!$O1172="ThiTN",TONGHOP!$P1172="TN",TONGHOP!$J1172="R",TONGHOP!$K1172&lt;&gt;""),TONGHOP!$K1172,"")</f>
        <v/>
      </c>
      <c r="L1172" s="3" t="str">
        <f>IF(AND(TONGHOP!$O1172="ThiTN",TONGHOP!$P1172="TN",TONGHOP!$J1172="R",TONGHOP!$K1172&lt;&gt;""),TONGHOP!$M1172,"")</f>
        <v/>
      </c>
      <c r="M1172" s="3" t="str">
        <f>IF(AND(TONGHOP!$O1172="ThiTN",TONGHOP!$P1172="VĐ",TONGHOP!$J1172="R",TONGHOP!$K1172&lt;&gt;""),TONGHOP!$K1172,"")</f>
        <v/>
      </c>
      <c r="N1172" s="3" t="str">
        <f>IF(AND(TONGHOP!$O1172="ThiTN",TONGHOP!$P1172="VĐ",TONGHOP!$J1172="R",TONGHOP!$K1172&lt;&gt;""),TONGHOP!$M1172,"")</f>
        <v/>
      </c>
      <c r="O1172" s="3" t="str">
        <f>IF(AND(TONGHOP!$O1172="ThiTN",TONGHOP!$P1172="TH",TONGHOP!$J1172="R",TONGHOP!$K1172&lt;&gt;""),TONGHOP!$K1172,"")</f>
        <v/>
      </c>
      <c r="P1172" s="3" t="str">
        <f>IF(AND(TONGHOP!$O1172="ThiTN",TONGHOP!$P1172="TH",TONGHOP!$J1172="R",TONGHOP!$K1172&lt;&gt;""),TONGHOP!$M1172,"")</f>
        <v/>
      </c>
    </row>
    <row r="1173" spans="1:16">
      <c r="A1173" s="3" t="str">
        <f>IF(AND(TONGHOP!$O1173="KTHP",TONGHOP!$P1173="LT",TONGHOP!$J1173="R",TONGHOP!$K1173&lt;&gt;""),TONGHOP!$K1173,"")</f>
        <v/>
      </c>
      <c r="B1173" s="3" t="str">
        <f>IF(AND(TONGHOP!$O1173="KTHP",TONGHOP!$P1173="LT",TONGHOP!$J1173="R",TONGHOP!$K1173&lt;&gt;""),TONGHOP!$M1173,"")</f>
        <v/>
      </c>
      <c r="C1173" s="3" t="str">
        <f>IF(AND(TONGHOP!$O1173="KTHP",TONGHOP!$P1173="TN",TONGHOP!$J1173="R",TONGHOP!$K1173&lt;&gt;""),TONGHOP!$K1173,"")</f>
        <v/>
      </c>
      <c r="D1173" s="3" t="str">
        <f>IF(AND(TONGHOP!$O1173="KTHP",TONGHOP!$P1173="TN",TONGHOP!$J1173="R",TONGHOP!$K1173&lt;&gt;""),TONGHOP!$M1173,"")</f>
        <v/>
      </c>
      <c r="E1173" s="3" t="str">
        <f>IF(AND(TONGHOP!$O1173="KTHP",TONGHOP!$P1173="VD",TONGHOP!$J1173="R",TONGHOP!$K1173&lt;&gt;""),TONGHOP!$K1173,"")</f>
        <v/>
      </c>
      <c r="F1173" s="3" t="str">
        <f>IF(AND(TONGHOP!$O1173="KTHP",TONGHOP!$P1173="VD",TONGHOP!$J1173="R",TONGHOP!$K1173&lt;&gt;""),TONGHOP!$M1173,"")</f>
        <v/>
      </c>
      <c r="G1173" s="3" t="str">
        <f>IF(AND(TONGHOP!$O1173="KTHP",TONGHOP!$P1173="TH",TONGHOP!$J1173="R",TONGHOP!$K1173&lt;&gt;""),TONGHOP!$K1173,"")</f>
        <v/>
      </c>
      <c r="H1173" s="3" t="str">
        <f>IF(AND(TONGHOP!$O1173="KTHP",TONGHOP!$P1173="TH",TONGHOP!$J1173="R",TONGHOP!$K1173&lt;&gt;""),TONGHOP!$M1173,"")</f>
        <v/>
      </c>
      <c r="I1173" s="3" t="str">
        <f>IF(AND(TONGHOP!$O1173="ThiTN",TONGHOP!$P1173="LT",TONGHOP!$J1173="R",TONGHOP!$K1173&lt;&gt;""),TONGHOP!$K1173,"")</f>
        <v/>
      </c>
      <c r="J1173" s="3" t="str">
        <f>IF(AND(TONGHOP!$O1173="ThiTN",TONGHOP!$P1173="LT",TONGHOP!$J1173="R",TONGHOP!$K1173&lt;&gt;""),TONGHOP!$M1173,"")</f>
        <v/>
      </c>
      <c r="K1173" s="3" t="str">
        <f>IF(AND(TONGHOP!$O1173="ThiTN",TONGHOP!$P1173="TN",TONGHOP!$J1173="R",TONGHOP!$K1173&lt;&gt;""),TONGHOP!$K1173,"")</f>
        <v/>
      </c>
      <c r="L1173" s="3" t="str">
        <f>IF(AND(TONGHOP!$O1173="ThiTN",TONGHOP!$P1173="TN",TONGHOP!$J1173="R",TONGHOP!$K1173&lt;&gt;""),TONGHOP!$M1173,"")</f>
        <v/>
      </c>
      <c r="M1173" s="3" t="str">
        <f>IF(AND(TONGHOP!$O1173="ThiTN",TONGHOP!$P1173="VĐ",TONGHOP!$J1173="R",TONGHOP!$K1173&lt;&gt;""),TONGHOP!$K1173,"")</f>
        <v/>
      </c>
      <c r="N1173" s="3" t="str">
        <f>IF(AND(TONGHOP!$O1173="ThiTN",TONGHOP!$P1173="VĐ",TONGHOP!$J1173="R",TONGHOP!$K1173&lt;&gt;""),TONGHOP!$M1173,"")</f>
        <v/>
      </c>
      <c r="O1173" s="3" t="str">
        <f>IF(AND(TONGHOP!$O1173="ThiTN",TONGHOP!$P1173="TH",TONGHOP!$J1173="R",TONGHOP!$K1173&lt;&gt;""),TONGHOP!$K1173,"")</f>
        <v/>
      </c>
      <c r="P1173" s="3" t="str">
        <f>IF(AND(TONGHOP!$O1173="ThiTN",TONGHOP!$P1173="TH",TONGHOP!$J1173="R",TONGHOP!$K1173&lt;&gt;""),TONGHOP!$M1173,"")</f>
        <v/>
      </c>
    </row>
    <row r="1174" spans="1:16">
      <c r="A1174" s="3" t="str">
        <f>IF(AND(TONGHOP!$O1174="KTHP",TONGHOP!$P1174="LT",TONGHOP!$J1174="R",TONGHOP!$K1174&lt;&gt;""),TONGHOP!$K1174,"")</f>
        <v/>
      </c>
      <c r="B1174" s="3" t="str">
        <f>IF(AND(TONGHOP!$O1174="KTHP",TONGHOP!$P1174="LT",TONGHOP!$J1174="R",TONGHOP!$K1174&lt;&gt;""),TONGHOP!$M1174,"")</f>
        <v/>
      </c>
      <c r="C1174" s="3" t="str">
        <f>IF(AND(TONGHOP!$O1174="KTHP",TONGHOP!$P1174="TN",TONGHOP!$J1174="R",TONGHOP!$K1174&lt;&gt;""),TONGHOP!$K1174,"")</f>
        <v/>
      </c>
      <c r="D1174" s="3" t="str">
        <f>IF(AND(TONGHOP!$O1174="KTHP",TONGHOP!$P1174="TN",TONGHOP!$J1174="R",TONGHOP!$K1174&lt;&gt;""),TONGHOP!$M1174,"")</f>
        <v/>
      </c>
      <c r="E1174" s="3" t="str">
        <f>IF(AND(TONGHOP!$O1174="KTHP",TONGHOP!$P1174="VD",TONGHOP!$J1174="R",TONGHOP!$K1174&lt;&gt;""),TONGHOP!$K1174,"")</f>
        <v/>
      </c>
      <c r="F1174" s="3" t="str">
        <f>IF(AND(TONGHOP!$O1174="KTHP",TONGHOP!$P1174="VD",TONGHOP!$J1174="R",TONGHOP!$K1174&lt;&gt;""),TONGHOP!$M1174,"")</f>
        <v/>
      </c>
      <c r="G1174" s="3" t="str">
        <f>IF(AND(TONGHOP!$O1174="KTHP",TONGHOP!$P1174="TH",TONGHOP!$J1174="R",TONGHOP!$K1174&lt;&gt;""),TONGHOP!$K1174,"")</f>
        <v/>
      </c>
      <c r="H1174" s="3" t="str">
        <f>IF(AND(TONGHOP!$O1174="KTHP",TONGHOP!$P1174="TH",TONGHOP!$J1174="R",TONGHOP!$K1174&lt;&gt;""),TONGHOP!$M1174,"")</f>
        <v/>
      </c>
      <c r="I1174" s="3" t="str">
        <f>IF(AND(TONGHOP!$O1174="ThiTN",TONGHOP!$P1174="LT",TONGHOP!$J1174="R",TONGHOP!$K1174&lt;&gt;""),TONGHOP!$K1174,"")</f>
        <v/>
      </c>
      <c r="J1174" s="3" t="str">
        <f>IF(AND(TONGHOP!$O1174="ThiTN",TONGHOP!$P1174="LT",TONGHOP!$J1174="R",TONGHOP!$K1174&lt;&gt;""),TONGHOP!$M1174,"")</f>
        <v/>
      </c>
      <c r="K1174" s="3" t="str">
        <f>IF(AND(TONGHOP!$O1174="ThiTN",TONGHOP!$P1174="TN",TONGHOP!$J1174="R",TONGHOP!$K1174&lt;&gt;""),TONGHOP!$K1174,"")</f>
        <v/>
      </c>
      <c r="L1174" s="3" t="str">
        <f>IF(AND(TONGHOP!$O1174="ThiTN",TONGHOP!$P1174="TN",TONGHOP!$J1174="R",TONGHOP!$K1174&lt;&gt;""),TONGHOP!$M1174,"")</f>
        <v/>
      </c>
      <c r="M1174" s="3" t="str">
        <f>IF(AND(TONGHOP!$O1174="ThiTN",TONGHOP!$P1174="VĐ",TONGHOP!$J1174="R",TONGHOP!$K1174&lt;&gt;""),TONGHOP!$K1174,"")</f>
        <v/>
      </c>
      <c r="N1174" s="3" t="str">
        <f>IF(AND(TONGHOP!$O1174="ThiTN",TONGHOP!$P1174="VĐ",TONGHOP!$J1174="R",TONGHOP!$K1174&lt;&gt;""),TONGHOP!$M1174,"")</f>
        <v/>
      </c>
      <c r="O1174" s="3" t="str">
        <f>IF(AND(TONGHOP!$O1174="ThiTN",TONGHOP!$P1174="TH",TONGHOP!$J1174="R",TONGHOP!$K1174&lt;&gt;""),TONGHOP!$K1174,"")</f>
        <v/>
      </c>
      <c r="P1174" s="3" t="str">
        <f>IF(AND(TONGHOP!$O1174="ThiTN",TONGHOP!$P1174="TH",TONGHOP!$J1174="R",TONGHOP!$K1174&lt;&gt;""),TONGHOP!$M1174,"")</f>
        <v/>
      </c>
    </row>
    <row r="1175" spans="1:16">
      <c r="A1175" s="3" t="str">
        <f>IF(AND(TONGHOP!$O1175="KTHP",TONGHOP!$P1175="LT",TONGHOP!$J1175="R",TONGHOP!$K1175&lt;&gt;""),TONGHOP!$K1175,"")</f>
        <v/>
      </c>
      <c r="B1175" s="3" t="str">
        <f>IF(AND(TONGHOP!$O1175="KTHP",TONGHOP!$P1175="LT",TONGHOP!$J1175="R",TONGHOP!$K1175&lt;&gt;""),TONGHOP!$M1175,"")</f>
        <v/>
      </c>
      <c r="C1175" s="3" t="str">
        <f>IF(AND(TONGHOP!$O1175="KTHP",TONGHOP!$P1175="TN",TONGHOP!$J1175="R",TONGHOP!$K1175&lt;&gt;""),TONGHOP!$K1175,"")</f>
        <v/>
      </c>
      <c r="D1175" s="3" t="str">
        <f>IF(AND(TONGHOP!$O1175="KTHP",TONGHOP!$P1175="TN",TONGHOP!$J1175="R",TONGHOP!$K1175&lt;&gt;""),TONGHOP!$M1175,"")</f>
        <v/>
      </c>
      <c r="E1175" s="3" t="str">
        <f>IF(AND(TONGHOP!$O1175="KTHP",TONGHOP!$P1175="VD",TONGHOP!$J1175="R",TONGHOP!$K1175&lt;&gt;""),TONGHOP!$K1175,"")</f>
        <v/>
      </c>
      <c r="F1175" s="3" t="str">
        <f>IF(AND(TONGHOP!$O1175="KTHP",TONGHOP!$P1175="VD",TONGHOP!$J1175="R",TONGHOP!$K1175&lt;&gt;""),TONGHOP!$M1175,"")</f>
        <v/>
      </c>
      <c r="G1175" s="3" t="str">
        <f>IF(AND(TONGHOP!$O1175="KTHP",TONGHOP!$P1175="TH",TONGHOP!$J1175="R",TONGHOP!$K1175&lt;&gt;""),TONGHOP!$K1175,"")</f>
        <v/>
      </c>
      <c r="H1175" s="3" t="str">
        <f>IF(AND(TONGHOP!$O1175="KTHP",TONGHOP!$P1175="TH",TONGHOP!$J1175="R",TONGHOP!$K1175&lt;&gt;""),TONGHOP!$M1175,"")</f>
        <v/>
      </c>
      <c r="I1175" s="3" t="str">
        <f>IF(AND(TONGHOP!$O1175="ThiTN",TONGHOP!$P1175="LT",TONGHOP!$J1175="R",TONGHOP!$K1175&lt;&gt;""),TONGHOP!$K1175,"")</f>
        <v/>
      </c>
      <c r="J1175" s="3" t="str">
        <f>IF(AND(TONGHOP!$O1175="ThiTN",TONGHOP!$P1175="LT",TONGHOP!$J1175="R",TONGHOP!$K1175&lt;&gt;""),TONGHOP!$M1175,"")</f>
        <v/>
      </c>
      <c r="K1175" s="3" t="str">
        <f>IF(AND(TONGHOP!$O1175="ThiTN",TONGHOP!$P1175="TN",TONGHOP!$J1175="R",TONGHOP!$K1175&lt;&gt;""),TONGHOP!$K1175,"")</f>
        <v/>
      </c>
      <c r="L1175" s="3" t="str">
        <f>IF(AND(TONGHOP!$O1175="ThiTN",TONGHOP!$P1175="TN",TONGHOP!$J1175="R",TONGHOP!$K1175&lt;&gt;""),TONGHOP!$M1175,"")</f>
        <v/>
      </c>
      <c r="M1175" s="3" t="str">
        <f>IF(AND(TONGHOP!$O1175="ThiTN",TONGHOP!$P1175="VĐ",TONGHOP!$J1175="R",TONGHOP!$K1175&lt;&gt;""),TONGHOP!$K1175,"")</f>
        <v/>
      </c>
      <c r="N1175" s="3" t="str">
        <f>IF(AND(TONGHOP!$O1175="ThiTN",TONGHOP!$P1175="VĐ",TONGHOP!$J1175="R",TONGHOP!$K1175&lt;&gt;""),TONGHOP!$M1175,"")</f>
        <v/>
      </c>
      <c r="O1175" s="3" t="str">
        <f>IF(AND(TONGHOP!$O1175="ThiTN",TONGHOP!$P1175="TH",TONGHOP!$J1175="R",TONGHOP!$K1175&lt;&gt;""),TONGHOP!$K1175,"")</f>
        <v/>
      </c>
      <c r="P1175" s="3" t="str">
        <f>IF(AND(TONGHOP!$O1175="ThiTN",TONGHOP!$P1175="TH",TONGHOP!$J1175="R",TONGHOP!$K1175&lt;&gt;""),TONGHOP!$M1175,"")</f>
        <v/>
      </c>
    </row>
    <row r="1176" spans="1:16">
      <c r="A1176" s="3" t="str">
        <f>IF(AND(TONGHOP!$O1176="KTHP",TONGHOP!$P1176="LT",TONGHOP!$J1176="R",TONGHOP!$K1176&lt;&gt;""),TONGHOP!$K1176,"")</f>
        <v/>
      </c>
      <c r="B1176" s="3" t="str">
        <f>IF(AND(TONGHOP!$O1176="KTHP",TONGHOP!$P1176="LT",TONGHOP!$J1176="R",TONGHOP!$K1176&lt;&gt;""),TONGHOP!$M1176,"")</f>
        <v/>
      </c>
      <c r="C1176" s="3" t="str">
        <f>IF(AND(TONGHOP!$O1176="KTHP",TONGHOP!$P1176="TN",TONGHOP!$J1176="R",TONGHOP!$K1176&lt;&gt;""),TONGHOP!$K1176,"")</f>
        <v/>
      </c>
      <c r="D1176" s="3" t="str">
        <f>IF(AND(TONGHOP!$O1176="KTHP",TONGHOP!$P1176="TN",TONGHOP!$J1176="R",TONGHOP!$K1176&lt;&gt;""),TONGHOP!$M1176,"")</f>
        <v/>
      </c>
      <c r="E1176" s="3" t="str">
        <f>IF(AND(TONGHOP!$O1176="KTHP",TONGHOP!$P1176="VD",TONGHOP!$J1176="R",TONGHOP!$K1176&lt;&gt;""),TONGHOP!$K1176,"")</f>
        <v/>
      </c>
      <c r="F1176" s="3" t="str">
        <f>IF(AND(TONGHOP!$O1176="KTHP",TONGHOP!$P1176="VD",TONGHOP!$J1176="R",TONGHOP!$K1176&lt;&gt;""),TONGHOP!$M1176,"")</f>
        <v/>
      </c>
      <c r="G1176" s="3" t="str">
        <f>IF(AND(TONGHOP!$O1176="KTHP",TONGHOP!$P1176="TH",TONGHOP!$J1176="R",TONGHOP!$K1176&lt;&gt;""),TONGHOP!$K1176,"")</f>
        <v/>
      </c>
      <c r="H1176" s="3" t="str">
        <f>IF(AND(TONGHOP!$O1176="KTHP",TONGHOP!$P1176="TH",TONGHOP!$J1176="R",TONGHOP!$K1176&lt;&gt;""),TONGHOP!$M1176,"")</f>
        <v/>
      </c>
      <c r="I1176" s="3" t="str">
        <f>IF(AND(TONGHOP!$O1176="ThiTN",TONGHOP!$P1176="LT",TONGHOP!$J1176="R",TONGHOP!$K1176&lt;&gt;""),TONGHOP!$K1176,"")</f>
        <v/>
      </c>
      <c r="J1176" s="3" t="str">
        <f>IF(AND(TONGHOP!$O1176="ThiTN",TONGHOP!$P1176="LT",TONGHOP!$J1176="R",TONGHOP!$K1176&lt;&gt;""),TONGHOP!$M1176,"")</f>
        <v/>
      </c>
      <c r="K1176" s="3" t="str">
        <f>IF(AND(TONGHOP!$O1176="ThiTN",TONGHOP!$P1176="TN",TONGHOP!$J1176="R",TONGHOP!$K1176&lt;&gt;""),TONGHOP!$K1176,"")</f>
        <v/>
      </c>
      <c r="L1176" s="3" t="str">
        <f>IF(AND(TONGHOP!$O1176="ThiTN",TONGHOP!$P1176="TN",TONGHOP!$J1176="R",TONGHOP!$K1176&lt;&gt;""),TONGHOP!$M1176,"")</f>
        <v/>
      </c>
      <c r="M1176" s="3" t="str">
        <f>IF(AND(TONGHOP!$O1176="ThiTN",TONGHOP!$P1176="VĐ",TONGHOP!$J1176="R",TONGHOP!$K1176&lt;&gt;""),TONGHOP!$K1176,"")</f>
        <v/>
      </c>
      <c r="N1176" s="3" t="str">
        <f>IF(AND(TONGHOP!$O1176="ThiTN",TONGHOP!$P1176="VĐ",TONGHOP!$J1176="R",TONGHOP!$K1176&lt;&gt;""),TONGHOP!$M1176,"")</f>
        <v/>
      </c>
      <c r="O1176" s="3" t="str">
        <f>IF(AND(TONGHOP!$O1176="ThiTN",TONGHOP!$P1176="TH",TONGHOP!$J1176="R",TONGHOP!$K1176&lt;&gt;""),TONGHOP!$K1176,"")</f>
        <v/>
      </c>
      <c r="P1176" s="3" t="str">
        <f>IF(AND(TONGHOP!$O1176="ThiTN",TONGHOP!$P1176="TH",TONGHOP!$J1176="R",TONGHOP!$K1176&lt;&gt;""),TONGHOP!$M1176,"")</f>
        <v/>
      </c>
    </row>
    <row r="1177" spans="1:16">
      <c r="A1177" s="3" t="str">
        <f>IF(AND(TONGHOP!$O1177="KTHP",TONGHOP!$P1177="LT",TONGHOP!$J1177="R",TONGHOP!$K1177&lt;&gt;""),TONGHOP!$K1177,"")</f>
        <v/>
      </c>
      <c r="B1177" s="3" t="str">
        <f>IF(AND(TONGHOP!$O1177="KTHP",TONGHOP!$P1177="LT",TONGHOP!$J1177="R",TONGHOP!$K1177&lt;&gt;""),TONGHOP!$M1177,"")</f>
        <v/>
      </c>
      <c r="C1177" s="3" t="str">
        <f>IF(AND(TONGHOP!$O1177="KTHP",TONGHOP!$P1177="TN",TONGHOP!$J1177="R",TONGHOP!$K1177&lt;&gt;""),TONGHOP!$K1177,"")</f>
        <v/>
      </c>
      <c r="D1177" s="3" t="str">
        <f>IF(AND(TONGHOP!$O1177="KTHP",TONGHOP!$P1177="TN",TONGHOP!$J1177="R",TONGHOP!$K1177&lt;&gt;""),TONGHOP!$M1177,"")</f>
        <v/>
      </c>
      <c r="E1177" s="3" t="str">
        <f>IF(AND(TONGHOP!$O1177="KTHP",TONGHOP!$P1177="VD",TONGHOP!$J1177="R",TONGHOP!$K1177&lt;&gt;""),TONGHOP!$K1177,"")</f>
        <v/>
      </c>
      <c r="F1177" s="3" t="str">
        <f>IF(AND(TONGHOP!$O1177="KTHP",TONGHOP!$P1177="VD",TONGHOP!$J1177="R",TONGHOP!$K1177&lt;&gt;""),TONGHOP!$M1177,"")</f>
        <v/>
      </c>
      <c r="G1177" s="3" t="str">
        <f>IF(AND(TONGHOP!$O1177="KTHP",TONGHOP!$P1177="TH",TONGHOP!$J1177="R",TONGHOP!$K1177&lt;&gt;""),TONGHOP!$K1177,"")</f>
        <v/>
      </c>
      <c r="H1177" s="3" t="str">
        <f>IF(AND(TONGHOP!$O1177="KTHP",TONGHOP!$P1177="TH",TONGHOP!$J1177="R",TONGHOP!$K1177&lt;&gt;""),TONGHOP!$M1177,"")</f>
        <v/>
      </c>
      <c r="I1177" s="3" t="str">
        <f>IF(AND(TONGHOP!$O1177="ThiTN",TONGHOP!$P1177="LT",TONGHOP!$J1177="R",TONGHOP!$K1177&lt;&gt;""),TONGHOP!$K1177,"")</f>
        <v/>
      </c>
      <c r="J1177" s="3" t="str">
        <f>IF(AND(TONGHOP!$O1177="ThiTN",TONGHOP!$P1177="LT",TONGHOP!$J1177="R",TONGHOP!$K1177&lt;&gt;""),TONGHOP!$M1177,"")</f>
        <v/>
      </c>
      <c r="K1177" s="3" t="str">
        <f>IF(AND(TONGHOP!$O1177="ThiTN",TONGHOP!$P1177="TN",TONGHOP!$J1177="R",TONGHOP!$K1177&lt;&gt;""),TONGHOP!$K1177,"")</f>
        <v/>
      </c>
      <c r="L1177" s="3" t="str">
        <f>IF(AND(TONGHOP!$O1177="ThiTN",TONGHOP!$P1177="TN",TONGHOP!$J1177="R",TONGHOP!$K1177&lt;&gt;""),TONGHOP!$M1177,"")</f>
        <v/>
      </c>
      <c r="M1177" s="3" t="str">
        <f>IF(AND(TONGHOP!$O1177="ThiTN",TONGHOP!$P1177="VĐ",TONGHOP!$J1177="R",TONGHOP!$K1177&lt;&gt;""),TONGHOP!$K1177,"")</f>
        <v/>
      </c>
      <c r="N1177" s="3" t="str">
        <f>IF(AND(TONGHOP!$O1177="ThiTN",TONGHOP!$P1177="VĐ",TONGHOP!$J1177="R",TONGHOP!$K1177&lt;&gt;""),TONGHOP!$M1177,"")</f>
        <v/>
      </c>
      <c r="O1177" s="3" t="str">
        <f>IF(AND(TONGHOP!$O1177="ThiTN",TONGHOP!$P1177="TH",TONGHOP!$J1177="R",TONGHOP!$K1177&lt;&gt;""),TONGHOP!$K1177,"")</f>
        <v/>
      </c>
      <c r="P1177" s="3" t="str">
        <f>IF(AND(TONGHOP!$O1177="ThiTN",TONGHOP!$P1177="TH",TONGHOP!$J1177="R",TONGHOP!$K1177&lt;&gt;""),TONGHOP!$M1177,"")</f>
        <v/>
      </c>
    </row>
    <row r="1178" spans="1:16">
      <c r="A1178" s="3" t="str">
        <f>IF(AND(TONGHOP!$O1178="KTHP",TONGHOP!$P1178="LT",TONGHOP!$J1178="R",TONGHOP!$K1178&lt;&gt;""),TONGHOP!$K1178,"")</f>
        <v/>
      </c>
      <c r="B1178" s="3" t="str">
        <f>IF(AND(TONGHOP!$O1178="KTHP",TONGHOP!$P1178="LT",TONGHOP!$J1178="R",TONGHOP!$K1178&lt;&gt;""),TONGHOP!$M1178,"")</f>
        <v/>
      </c>
      <c r="C1178" s="3" t="str">
        <f>IF(AND(TONGHOP!$O1178="KTHP",TONGHOP!$P1178="TN",TONGHOP!$J1178="R",TONGHOP!$K1178&lt;&gt;""),TONGHOP!$K1178,"")</f>
        <v/>
      </c>
      <c r="D1178" s="3" t="str">
        <f>IF(AND(TONGHOP!$O1178="KTHP",TONGHOP!$P1178="TN",TONGHOP!$J1178="R",TONGHOP!$K1178&lt;&gt;""),TONGHOP!$M1178,"")</f>
        <v/>
      </c>
      <c r="E1178" s="3" t="str">
        <f>IF(AND(TONGHOP!$O1178="KTHP",TONGHOP!$P1178="VD",TONGHOP!$J1178="R",TONGHOP!$K1178&lt;&gt;""),TONGHOP!$K1178,"")</f>
        <v/>
      </c>
      <c r="F1178" s="3" t="str">
        <f>IF(AND(TONGHOP!$O1178="KTHP",TONGHOP!$P1178="VD",TONGHOP!$J1178="R",TONGHOP!$K1178&lt;&gt;""),TONGHOP!$M1178,"")</f>
        <v/>
      </c>
      <c r="G1178" s="3" t="str">
        <f>IF(AND(TONGHOP!$O1178="KTHP",TONGHOP!$P1178="TH",TONGHOP!$J1178="R",TONGHOP!$K1178&lt;&gt;""),TONGHOP!$K1178,"")</f>
        <v/>
      </c>
      <c r="H1178" s="3" t="str">
        <f>IF(AND(TONGHOP!$O1178="KTHP",TONGHOP!$P1178="TH",TONGHOP!$J1178="R",TONGHOP!$K1178&lt;&gt;""),TONGHOP!$M1178,"")</f>
        <v/>
      </c>
      <c r="I1178" s="3" t="str">
        <f>IF(AND(TONGHOP!$O1178="ThiTN",TONGHOP!$P1178="LT",TONGHOP!$J1178="R",TONGHOP!$K1178&lt;&gt;""),TONGHOP!$K1178,"")</f>
        <v/>
      </c>
      <c r="J1178" s="3" t="str">
        <f>IF(AND(TONGHOP!$O1178="ThiTN",TONGHOP!$P1178="LT",TONGHOP!$J1178="R",TONGHOP!$K1178&lt;&gt;""),TONGHOP!$M1178,"")</f>
        <v/>
      </c>
      <c r="K1178" s="3" t="str">
        <f>IF(AND(TONGHOP!$O1178="ThiTN",TONGHOP!$P1178="TN",TONGHOP!$J1178="R",TONGHOP!$K1178&lt;&gt;""),TONGHOP!$K1178,"")</f>
        <v/>
      </c>
      <c r="L1178" s="3" t="str">
        <f>IF(AND(TONGHOP!$O1178="ThiTN",TONGHOP!$P1178="TN",TONGHOP!$J1178="R",TONGHOP!$K1178&lt;&gt;""),TONGHOP!$M1178,"")</f>
        <v/>
      </c>
      <c r="M1178" s="3" t="str">
        <f>IF(AND(TONGHOP!$O1178="ThiTN",TONGHOP!$P1178="VĐ",TONGHOP!$J1178="R",TONGHOP!$K1178&lt;&gt;""),TONGHOP!$K1178,"")</f>
        <v/>
      </c>
      <c r="N1178" s="3" t="str">
        <f>IF(AND(TONGHOP!$O1178="ThiTN",TONGHOP!$P1178="VĐ",TONGHOP!$J1178="R",TONGHOP!$K1178&lt;&gt;""),TONGHOP!$M1178,"")</f>
        <v/>
      </c>
      <c r="O1178" s="3" t="str">
        <f>IF(AND(TONGHOP!$O1178="ThiTN",TONGHOP!$P1178="TH",TONGHOP!$J1178="R",TONGHOP!$K1178&lt;&gt;""),TONGHOP!$K1178,"")</f>
        <v/>
      </c>
      <c r="P1178" s="3" t="str">
        <f>IF(AND(TONGHOP!$O1178="ThiTN",TONGHOP!$P1178="TH",TONGHOP!$J1178="R",TONGHOP!$K1178&lt;&gt;""),TONGHOP!$M1178,"")</f>
        <v/>
      </c>
    </row>
    <row r="1179" spans="1:16">
      <c r="A1179" s="3" t="str">
        <f>IF(AND(TONGHOP!$O1179="KTHP",TONGHOP!$P1179="LT",TONGHOP!$J1179="R",TONGHOP!$K1179&lt;&gt;""),TONGHOP!$K1179,"")</f>
        <v/>
      </c>
      <c r="B1179" s="3" t="str">
        <f>IF(AND(TONGHOP!$O1179="KTHP",TONGHOP!$P1179="LT",TONGHOP!$J1179="R",TONGHOP!$K1179&lt;&gt;""),TONGHOP!$M1179,"")</f>
        <v/>
      </c>
      <c r="C1179" s="3" t="str">
        <f>IF(AND(TONGHOP!$O1179="KTHP",TONGHOP!$P1179="TN",TONGHOP!$J1179="R",TONGHOP!$K1179&lt;&gt;""),TONGHOP!$K1179,"")</f>
        <v/>
      </c>
      <c r="D1179" s="3" t="str">
        <f>IF(AND(TONGHOP!$O1179="KTHP",TONGHOP!$P1179="TN",TONGHOP!$J1179="R",TONGHOP!$K1179&lt;&gt;""),TONGHOP!$M1179,"")</f>
        <v/>
      </c>
      <c r="E1179" s="3" t="str">
        <f>IF(AND(TONGHOP!$O1179="KTHP",TONGHOP!$P1179="VD",TONGHOP!$J1179="R",TONGHOP!$K1179&lt;&gt;""),TONGHOP!$K1179,"")</f>
        <v/>
      </c>
      <c r="F1179" s="3" t="str">
        <f>IF(AND(TONGHOP!$O1179="KTHP",TONGHOP!$P1179="VD",TONGHOP!$J1179="R",TONGHOP!$K1179&lt;&gt;""),TONGHOP!$M1179,"")</f>
        <v/>
      </c>
      <c r="G1179" s="3" t="str">
        <f>IF(AND(TONGHOP!$O1179="KTHP",TONGHOP!$P1179="TH",TONGHOP!$J1179="R",TONGHOP!$K1179&lt;&gt;""),TONGHOP!$K1179,"")</f>
        <v/>
      </c>
      <c r="H1179" s="3" t="str">
        <f>IF(AND(TONGHOP!$O1179="KTHP",TONGHOP!$P1179="TH",TONGHOP!$J1179="R",TONGHOP!$K1179&lt;&gt;""),TONGHOP!$M1179,"")</f>
        <v/>
      </c>
      <c r="I1179" s="3" t="str">
        <f>IF(AND(TONGHOP!$O1179="ThiTN",TONGHOP!$P1179="LT",TONGHOP!$J1179="R",TONGHOP!$K1179&lt;&gt;""),TONGHOP!$K1179,"")</f>
        <v/>
      </c>
      <c r="J1179" s="3" t="str">
        <f>IF(AND(TONGHOP!$O1179="ThiTN",TONGHOP!$P1179="LT",TONGHOP!$J1179="R",TONGHOP!$K1179&lt;&gt;""),TONGHOP!$M1179,"")</f>
        <v/>
      </c>
      <c r="K1179" s="3" t="str">
        <f>IF(AND(TONGHOP!$O1179="ThiTN",TONGHOP!$P1179="TN",TONGHOP!$J1179="R",TONGHOP!$K1179&lt;&gt;""),TONGHOP!$K1179,"")</f>
        <v/>
      </c>
      <c r="L1179" s="3" t="str">
        <f>IF(AND(TONGHOP!$O1179="ThiTN",TONGHOP!$P1179="TN",TONGHOP!$J1179="R",TONGHOP!$K1179&lt;&gt;""),TONGHOP!$M1179,"")</f>
        <v/>
      </c>
      <c r="M1179" s="3" t="str">
        <f>IF(AND(TONGHOP!$O1179="ThiTN",TONGHOP!$P1179="VĐ",TONGHOP!$J1179="R",TONGHOP!$K1179&lt;&gt;""),TONGHOP!$K1179,"")</f>
        <v/>
      </c>
      <c r="N1179" s="3" t="str">
        <f>IF(AND(TONGHOP!$O1179="ThiTN",TONGHOP!$P1179="VĐ",TONGHOP!$J1179="R",TONGHOP!$K1179&lt;&gt;""),TONGHOP!$M1179,"")</f>
        <v/>
      </c>
      <c r="O1179" s="3" t="str">
        <f>IF(AND(TONGHOP!$O1179="ThiTN",TONGHOP!$P1179="TH",TONGHOP!$J1179="R",TONGHOP!$K1179&lt;&gt;""),TONGHOP!$K1179,"")</f>
        <v/>
      </c>
      <c r="P1179" s="3" t="str">
        <f>IF(AND(TONGHOP!$O1179="ThiTN",TONGHOP!$P1179="TH",TONGHOP!$J1179="R",TONGHOP!$K1179&lt;&gt;""),TONGHOP!$M1179,"")</f>
        <v/>
      </c>
    </row>
    <row r="1180" spans="1:16">
      <c r="A1180" s="3" t="str">
        <f>IF(AND(TONGHOP!$O1180="KTHP",TONGHOP!$P1180="LT",TONGHOP!$J1180="R",TONGHOP!$K1180&lt;&gt;""),TONGHOP!$K1180,"")</f>
        <v/>
      </c>
      <c r="B1180" s="3" t="str">
        <f>IF(AND(TONGHOP!$O1180="KTHP",TONGHOP!$P1180="LT",TONGHOP!$J1180="R",TONGHOP!$K1180&lt;&gt;""),TONGHOP!$M1180,"")</f>
        <v/>
      </c>
      <c r="C1180" s="3" t="str">
        <f>IF(AND(TONGHOP!$O1180="KTHP",TONGHOP!$P1180="TN",TONGHOP!$J1180="R",TONGHOP!$K1180&lt;&gt;""),TONGHOP!$K1180,"")</f>
        <v/>
      </c>
      <c r="D1180" s="3" t="str">
        <f>IF(AND(TONGHOP!$O1180="KTHP",TONGHOP!$P1180="TN",TONGHOP!$J1180="R",TONGHOP!$K1180&lt;&gt;""),TONGHOP!$M1180,"")</f>
        <v/>
      </c>
      <c r="E1180" s="3" t="str">
        <f>IF(AND(TONGHOP!$O1180="KTHP",TONGHOP!$P1180="VD",TONGHOP!$J1180="R",TONGHOP!$K1180&lt;&gt;""),TONGHOP!$K1180,"")</f>
        <v/>
      </c>
      <c r="F1180" s="3" t="str">
        <f>IF(AND(TONGHOP!$O1180="KTHP",TONGHOP!$P1180="VD",TONGHOP!$J1180="R",TONGHOP!$K1180&lt;&gt;""),TONGHOP!$M1180,"")</f>
        <v/>
      </c>
      <c r="G1180" s="3" t="str">
        <f>IF(AND(TONGHOP!$O1180="KTHP",TONGHOP!$P1180="TH",TONGHOP!$J1180="R",TONGHOP!$K1180&lt;&gt;""),TONGHOP!$K1180,"")</f>
        <v/>
      </c>
      <c r="H1180" s="3" t="str">
        <f>IF(AND(TONGHOP!$O1180="KTHP",TONGHOP!$P1180="TH",TONGHOP!$J1180="R",TONGHOP!$K1180&lt;&gt;""),TONGHOP!$M1180,"")</f>
        <v/>
      </c>
      <c r="I1180" s="3" t="str">
        <f>IF(AND(TONGHOP!$O1180="ThiTN",TONGHOP!$P1180="LT",TONGHOP!$J1180="R",TONGHOP!$K1180&lt;&gt;""),TONGHOP!$K1180,"")</f>
        <v/>
      </c>
      <c r="J1180" s="3" t="str">
        <f>IF(AND(TONGHOP!$O1180="ThiTN",TONGHOP!$P1180="LT",TONGHOP!$J1180="R",TONGHOP!$K1180&lt;&gt;""),TONGHOP!$M1180,"")</f>
        <v/>
      </c>
      <c r="K1180" s="3" t="str">
        <f>IF(AND(TONGHOP!$O1180="ThiTN",TONGHOP!$P1180="TN",TONGHOP!$J1180="R",TONGHOP!$K1180&lt;&gt;""),TONGHOP!$K1180,"")</f>
        <v/>
      </c>
      <c r="L1180" s="3" t="str">
        <f>IF(AND(TONGHOP!$O1180="ThiTN",TONGHOP!$P1180="TN",TONGHOP!$J1180="R",TONGHOP!$K1180&lt;&gt;""),TONGHOP!$M1180,"")</f>
        <v/>
      </c>
      <c r="M1180" s="3" t="str">
        <f>IF(AND(TONGHOP!$O1180="ThiTN",TONGHOP!$P1180="VĐ",TONGHOP!$J1180="R",TONGHOP!$K1180&lt;&gt;""),TONGHOP!$K1180,"")</f>
        <v/>
      </c>
      <c r="N1180" s="3" t="str">
        <f>IF(AND(TONGHOP!$O1180="ThiTN",TONGHOP!$P1180="VĐ",TONGHOP!$J1180="R",TONGHOP!$K1180&lt;&gt;""),TONGHOP!$M1180,"")</f>
        <v/>
      </c>
      <c r="O1180" s="3" t="str">
        <f>IF(AND(TONGHOP!$O1180="ThiTN",TONGHOP!$P1180="TH",TONGHOP!$J1180="R",TONGHOP!$K1180&lt;&gt;""),TONGHOP!$K1180,"")</f>
        <v/>
      </c>
      <c r="P1180" s="3" t="str">
        <f>IF(AND(TONGHOP!$O1180="ThiTN",TONGHOP!$P1180="TH",TONGHOP!$J1180="R",TONGHOP!$K1180&lt;&gt;""),TONGHOP!$M1180,"")</f>
        <v/>
      </c>
    </row>
    <row r="1181" spans="1:16">
      <c r="A1181" s="3" t="str">
        <f>IF(AND(TONGHOP!$O1181="KTHP",TONGHOP!$P1181="LT",TONGHOP!$J1181="R",TONGHOP!$K1181&lt;&gt;""),TONGHOP!$K1181,"")</f>
        <v/>
      </c>
      <c r="B1181" s="3" t="str">
        <f>IF(AND(TONGHOP!$O1181="KTHP",TONGHOP!$P1181="LT",TONGHOP!$J1181="R",TONGHOP!$K1181&lt;&gt;""),TONGHOP!$M1181,"")</f>
        <v/>
      </c>
      <c r="C1181" s="3" t="str">
        <f>IF(AND(TONGHOP!$O1181="KTHP",TONGHOP!$P1181="TN",TONGHOP!$J1181="R",TONGHOP!$K1181&lt;&gt;""),TONGHOP!$K1181,"")</f>
        <v/>
      </c>
      <c r="D1181" s="3" t="str">
        <f>IF(AND(TONGHOP!$O1181="KTHP",TONGHOP!$P1181="TN",TONGHOP!$J1181="R",TONGHOP!$K1181&lt;&gt;""),TONGHOP!$M1181,"")</f>
        <v/>
      </c>
      <c r="E1181" s="3" t="str">
        <f>IF(AND(TONGHOP!$O1181="KTHP",TONGHOP!$P1181="VD",TONGHOP!$J1181="R",TONGHOP!$K1181&lt;&gt;""),TONGHOP!$K1181,"")</f>
        <v/>
      </c>
      <c r="F1181" s="3" t="str">
        <f>IF(AND(TONGHOP!$O1181="KTHP",TONGHOP!$P1181="VD",TONGHOP!$J1181="R",TONGHOP!$K1181&lt;&gt;""),TONGHOP!$M1181,"")</f>
        <v/>
      </c>
      <c r="G1181" s="3" t="str">
        <f>IF(AND(TONGHOP!$O1181="KTHP",TONGHOP!$P1181="TH",TONGHOP!$J1181="R",TONGHOP!$K1181&lt;&gt;""),TONGHOP!$K1181,"")</f>
        <v/>
      </c>
      <c r="H1181" s="3" t="str">
        <f>IF(AND(TONGHOP!$O1181="KTHP",TONGHOP!$P1181="TH",TONGHOP!$J1181="R",TONGHOP!$K1181&lt;&gt;""),TONGHOP!$M1181,"")</f>
        <v/>
      </c>
      <c r="I1181" s="3" t="str">
        <f>IF(AND(TONGHOP!$O1181="ThiTN",TONGHOP!$P1181="LT",TONGHOP!$J1181="R",TONGHOP!$K1181&lt;&gt;""),TONGHOP!$K1181,"")</f>
        <v/>
      </c>
      <c r="J1181" s="3" t="str">
        <f>IF(AND(TONGHOP!$O1181="ThiTN",TONGHOP!$P1181="LT",TONGHOP!$J1181="R",TONGHOP!$K1181&lt;&gt;""),TONGHOP!$M1181,"")</f>
        <v/>
      </c>
      <c r="K1181" s="3" t="str">
        <f>IF(AND(TONGHOP!$O1181="ThiTN",TONGHOP!$P1181="TN",TONGHOP!$J1181="R",TONGHOP!$K1181&lt;&gt;""),TONGHOP!$K1181,"")</f>
        <v/>
      </c>
      <c r="L1181" s="3" t="str">
        <f>IF(AND(TONGHOP!$O1181="ThiTN",TONGHOP!$P1181="TN",TONGHOP!$J1181="R",TONGHOP!$K1181&lt;&gt;""),TONGHOP!$M1181,"")</f>
        <v/>
      </c>
      <c r="M1181" s="3" t="str">
        <f>IF(AND(TONGHOP!$O1181="ThiTN",TONGHOP!$P1181="VĐ",TONGHOP!$J1181="R",TONGHOP!$K1181&lt;&gt;""),TONGHOP!$K1181,"")</f>
        <v/>
      </c>
      <c r="N1181" s="3" t="str">
        <f>IF(AND(TONGHOP!$O1181="ThiTN",TONGHOP!$P1181="VĐ",TONGHOP!$J1181="R",TONGHOP!$K1181&lt;&gt;""),TONGHOP!$M1181,"")</f>
        <v/>
      </c>
      <c r="O1181" s="3" t="str">
        <f>IF(AND(TONGHOP!$O1181="ThiTN",TONGHOP!$P1181="TH",TONGHOP!$J1181="R",TONGHOP!$K1181&lt;&gt;""),TONGHOP!$K1181,"")</f>
        <v/>
      </c>
      <c r="P1181" s="3" t="str">
        <f>IF(AND(TONGHOP!$O1181="ThiTN",TONGHOP!$P1181="TH",TONGHOP!$J1181="R",TONGHOP!$K1181&lt;&gt;""),TONGHOP!$M1181,"")</f>
        <v/>
      </c>
    </row>
    <row r="1182" spans="1:16">
      <c r="A1182" s="3" t="str">
        <f>IF(AND(TONGHOP!$O1182="KTHP",TONGHOP!$P1182="LT",TONGHOP!$J1182="R",TONGHOP!$K1182&lt;&gt;""),TONGHOP!$K1182,"")</f>
        <v/>
      </c>
      <c r="B1182" s="3" t="str">
        <f>IF(AND(TONGHOP!$O1182="KTHP",TONGHOP!$P1182="LT",TONGHOP!$J1182="R",TONGHOP!$K1182&lt;&gt;""),TONGHOP!$M1182,"")</f>
        <v/>
      </c>
      <c r="C1182" s="3" t="str">
        <f>IF(AND(TONGHOP!$O1182="KTHP",TONGHOP!$P1182="TN",TONGHOP!$J1182="R",TONGHOP!$K1182&lt;&gt;""),TONGHOP!$K1182,"")</f>
        <v/>
      </c>
      <c r="D1182" s="3" t="str">
        <f>IF(AND(TONGHOP!$O1182="KTHP",TONGHOP!$P1182="TN",TONGHOP!$J1182="R",TONGHOP!$K1182&lt;&gt;""),TONGHOP!$M1182,"")</f>
        <v/>
      </c>
      <c r="E1182" s="3" t="str">
        <f>IF(AND(TONGHOP!$O1182="KTHP",TONGHOP!$P1182="VD",TONGHOP!$J1182="R",TONGHOP!$K1182&lt;&gt;""),TONGHOP!$K1182,"")</f>
        <v/>
      </c>
      <c r="F1182" s="3" t="str">
        <f>IF(AND(TONGHOP!$O1182="KTHP",TONGHOP!$P1182="VD",TONGHOP!$J1182="R",TONGHOP!$K1182&lt;&gt;""),TONGHOP!$M1182,"")</f>
        <v/>
      </c>
      <c r="G1182" s="3" t="str">
        <f>IF(AND(TONGHOP!$O1182="KTHP",TONGHOP!$P1182="TH",TONGHOP!$J1182="R",TONGHOP!$K1182&lt;&gt;""),TONGHOP!$K1182,"")</f>
        <v/>
      </c>
      <c r="H1182" s="3" t="str">
        <f>IF(AND(TONGHOP!$O1182="KTHP",TONGHOP!$P1182="TH",TONGHOP!$J1182="R",TONGHOP!$K1182&lt;&gt;""),TONGHOP!$M1182,"")</f>
        <v/>
      </c>
      <c r="I1182" s="3" t="str">
        <f>IF(AND(TONGHOP!$O1182="ThiTN",TONGHOP!$P1182="LT",TONGHOP!$J1182="R",TONGHOP!$K1182&lt;&gt;""),TONGHOP!$K1182,"")</f>
        <v/>
      </c>
      <c r="J1182" s="3" t="str">
        <f>IF(AND(TONGHOP!$O1182="ThiTN",TONGHOP!$P1182="LT",TONGHOP!$J1182="R",TONGHOP!$K1182&lt;&gt;""),TONGHOP!$M1182,"")</f>
        <v/>
      </c>
      <c r="K1182" s="3" t="str">
        <f>IF(AND(TONGHOP!$O1182="ThiTN",TONGHOP!$P1182="TN",TONGHOP!$J1182="R",TONGHOP!$K1182&lt;&gt;""),TONGHOP!$K1182,"")</f>
        <v/>
      </c>
      <c r="L1182" s="3" t="str">
        <f>IF(AND(TONGHOP!$O1182="ThiTN",TONGHOP!$P1182="TN",TONGHOP!$J1182="R",TONGHOP!$K1182&lt;&gt;""),TONGHOP!$M1182,"")</f>
        <v/>
      </c>
      <c r="M1182" s="3" t="str">
        <f>IF(AND(TONGHOP!$O1182="ThiTN",TONGHOP!$P1182="VĐ",TONGHOP!$J1182="R",TONGHOP!$K1182&lt;&gt;""),TONGHOP!$K1182,"")</f>
        <v/>
      </c>
      <c r="N1182" s="3" t="str">
        <f>IF(AND(TONGHOP!$O1182="ThiTN",TONGHOP!$P1182="VĐ",TONGHOP!$J1182="R",TONGHOP!$K1182&lt;&gt;""),TONGHOP!$M1182,"")</f>
        <v/>
      </c>
      <c r="O1182" s="3" t="str">
        <f>IF(AND(TONGHOP!$O1182="ThiTN",TONGHOP!$P1182="TH",TONGHOP!$J1182="R",TONGHOP!$K1182&lt;&gt;""),TONGHOP!$K1182,"")</f>
        <v/>
      </c>
      <c r="P1182" s="3" t="str">
        <f>IF(AND(TONGHOP!$O1182="ThiTN",TONGHOP!$P1182="TH",TONGHOP!$J1182="R",TONGHOP!$K1182&lt;&gt;""),TONGHOP!$M1182,"")</f>
        <v/>
      </c>
    </row>
    <row r="1183" spans="1:16">
      <c r="A1183" s="3" t="str">
        <f>IF(AND(TONGHOP!$O1183="KTHP",TONGHOP!$P1183="LT",TONGHOP!$J1183="R",TONGHOP!$K1183&lt;&gt;""),TONGHOP!$K1183,"")</f>
        <v/>
      </c>
      <c r="B1183" s="3" t="str">
        <f>IF(AND(TONGHOP!$O1183="KTHP",TONGHOP!$P1183="LT",TONGHOP!$J1183="R",TONGHOP!$K1183&lt;&gt;""),TONGHOP!$M1183,"")</f>
        <v/>
      </c>
      <c r="C1183" s="3" t="str">
        <f>IF(AND(TONGHOP!$O1183="KTHP",TONGHOP!$P1183="TN",TONGHOP!$J1183="R",TONGHOP!$K1183&lt;&gt;""),TONGHOP!$K1183,"")</f>
        <v/>
      </c>
      <c r="D1183" s="3" t="str">
        <f>IF(AND(TONGHOP!$O1183="KTHP",TONGHOP!$P1183="TN",TONGHOP!$J1183="R",TONGHOP!$K1183&lt;&gt;""),TONGHOP!$M1183,"")</f>
        <v/>
      </c>
      <c r="E1183" s="3" t="str">
        <f>IF(AND(TONGHOP!$O1183="KTHP",TONGHOP!$P1183="VD",TONGHOP!$J1183="R",TONGHOP!$K1183&lt;&gt;""),TONGHOP!$K1183,"")</f>
        <v/>
      </c>
      <c r="F1183" s="3" t="str">
        <f>IF(AND(TONGHOP!$O1183="KTHP",TONGHOP!$P1183="VD",TONGHOP!$J1183="R",TONGHOP!$K1183&lt;&gt;""),TONGHOP!$M1183,"")</f>
        <v/>
      </c>
      <c r="G1183" s="3" t="str">
        <f>IF(AND(TONGHOP!$O1183="KTHP",TONGHOP!$P1183="TH",TONGHOP!$J1183="R",TONGHOP!$K1183&lt;&gt;""),TONGHOP!$K1183,"")</f>
        <v/>
      </c>
      <c r="H1183" s="3" t="str">
        <f>IF(AND(TONGHOP!$O1183="KTHP",TONGHOP!$P1183="TH",TONGHOP!$J1183="R",TONGHOP!$K1183&lt;&gt;""),TONGHOP!$M1183,"")</f>
        <v/>
      </c>
      <c r="I1183" s="3" t="str">
        <f>IF(AND(TONGHOP!$O1183="ThiTN",TONGHOP!$P1183="LT",TONGHOP!$J1183="R",TONGHOP!$K1183&lt;&gt;""),TONGHOP!$K1183,"")</f>
        <v/>
      </c>
      <c r="J1183" s="3" t="str">
        <f>IF(AND(TONGHOP!$O1183="ThiTN",TONGHOP!$P1183="LT",TONGHOP!$J1183="R",TONGHOP!$K1183&lt;&gt;""),TONGHOP!$M1183,"")</f>
        <v/>
      </c>
      <c r="K1183" s="3" t="str">
        <f>IF(AND(TONGHOP!$O1183="ThiTN",TONGHOP!$P1183="TN",TONGHOP!$J1183="R",TONGHOP!$K1183&lt;&gt;""),TONGHOP!$K1183,"")</f>
        <v/>
      </c>
      <c r="L1183" s="3" t="str">
        <f>IF(AND(TONGHOP!$O1183="ThiTN",TONGHOP!$P1183="TN",TONGHOP!$J1183="R",TONGHOP!$K1183&lt;&gt;""),TONGHOP!$M1183,"")</f>
        <v/>
      </c>
      <c r="M1183" s="3" t="str">
        <f>IF(AND(TONGHOP!$O1183="ThiTN",TONGHOP!$P1183="VĐ",TONGHOP!$J1183="R",TONGHOP!$K1183&lt;&gt;""),TONGHOP!$K1183,"")</f>
        <v/>
      </c>
      <c r="N1183" s="3" t="str">
        <f>IF(AND(TONGHOP!$O1183="ThiTN",TONGHOP!$P1183="VĐ",TONGHOP!$J1183="R",TONGHOP!$K1183&lt;&gt;""),TONGHOP!$M1183,"")</f>
        <v/>
      </c>
      <c r="O1183" s="3" t="str">
        <f>IF(AND(TONGHOP!$O1183="ThiTN",TONGHOP!$P1183="TH",TONGHOP!$J1183="R",TONGHOP!$K1183&lt;&gt;""),TONGHOP!$K1183,"")</f>
        <v/>
      </c>
      <c r="P1183" s="3" t="str">
        <f>IF(AND(TONGHOP!$O1183="ThiTN",TONGHOP!$P1183="TH",TONGHOP!$J1183="R",TONGHOP!$K1183&lt;&gt;""),TONGHOP!$M1183,"")</f>
        <v/>
      </c>
    </row>
    <row r="1184" spans="1:16">
      <c r="A1184" s="3" t="str">
        <f>IF(AND(TONGHOP!$O1184="KTHP",TONGHOP!$P1184="LT",TONGHOP!$J1184="R",TONGHOP!$K1184&lt;&gt;""),TONGHOP!$K1184,"")</f>
        <v/>
      </c>
      <c r="B1184" s="3" t="str">
        <f>IF(AND(TONGHOP!$O1184="KTHP",TONGHOP!$P1184="LT",TONGHOP!$J1184="R",TONGHOP!$K1184&lt;&gt;""),TONGHOP!$M1184,"")</f>
        <v/>
      </c>
      <c r="C1184" s="3" t="str">
        <f>IF(AND(TONGHOP!$O1184="KTHP",TONGHOP!$P1184="TN",TONGHOP!$J1184="R",TONGHOP!$K1184&lt;&gt;""),TONGHOP!$K1184,"")</f>
        <v/>
      </c>
      <c r="D1184" s="3" t="str">
        <f>IF(AND(TONGHOP!$O1184="KTHP",TONGHOP!$P1184="TN",TONGHOP!$J1184="R",TONGHOP!$K1184&lt;&gt;""),TONGHOP!$M1184,"")</f>
        <v/>
      </c>
      <c r="E1184" s="3" t="str">
        <f>IF(AND(TONGHOP!$O1184="KTHP",TONGHOP!$P1184="VD",TONGHOP!$J1184="R",TONGHOP!$K1184&lt;&gt;""),TONGHOP!$K1184,"")</f>
        <v/>
      </c>
      <c r="F1184" s="3" t="str">
        <f>IF(AND(TONGHOP!$O1184="KTHP",TONGHOP!$P1184="VD",TONGHOP!$J1184="R",TONGHOP!$K1184&lt;&gt;""),TONGHOP!$M1184,"")</f>
        <v/>
      </c>
      <c r="G1184" s="3" t="str">
        <f>IF(AND(TONGHOP!$O1184="KTHP",TONGHOP!$P1184="TH",TONGHOP!$J1184="R",TONGHOP!$K1184&lt;&gt;""),TONGHOP!$K1184,"")</f>
        <v/>
      </c>
      <c r="H1184" s="3" t="str">
        <f>IF(AND(TONGHOP!$O1184="KTHP",TONGHOP!$P1184="TH",TONGHOP!$J1184="R",TONGHOP!$K1184&lt;&gt;""),TONGHOP!$M1184,"")</f>
        <v/>
      </c>
      <c r="I1184" s="3" t="str">
        <f>IF(AND(TONGHOP!$O1184="ThiTN",TONGHOP!$P1184="LT",TONGHOP!$J1184="R",TONGHOP!$K1184&lt;&gt;""),TONGHOP!$K1184,"")</f>
        <v/>
      </c>
      <c r="J1184" s="3" t="str">
        <f>IF(AND(TONGHOP!$O1184="ThiTN",TONGHOP!$P1184="LT",TONGHOP!$J1184="R",TONGHOP!$K1184&lt;&gt;""),TONGHOP!$M1184,"")</f>
        <v/>
      </c>
      <c r="K1184" s="3" t="str">
        <f>IF(AND(TONGHOP!$O1184="ThiTN",TONGHOP!$P1184="TN",TONGHOP!$J1184="R",TONGHOP!$K1184&lt;&gt;""),TONGHOP!$K1184,"")</f>
        <v/>
      </c>
      <c r="L1184" s="3" t="str">
        <f>IF(AND(TONGHOP!$O1184="ThiTN",TONGHOP!$P1184="TN",TONGHOP!$J1184="R",TONGHOP!$K1184&lt;&gt;""),TONGHOP!$M1184,"")</f>
        <v/>
      </c>
      <c r="M1184" s="3" t="str">
        <f>IF(AND(TONGHOP!$O1184="ThiTN",TONGHOP!$P1184="VĐ",TONGHOP!$J1184="R",TONGHOP!$K1184&lt;&gt;""),TONGHOP!$K1184,"")</f>
        <v/>
      </c>
      <c r="N1184" s="3" t="str">
        <f>IF(AND(TONGHOP!$O1184="ThiTN",TONGHOP!$P1184="VĐ",TONGHOP!$J1184="R",TONGHOP!$K1184&lt;&gt;""),TONGHOP!$M1184,"")</f>
        <v/>
      </c>
      <c r="O1184" s="3" t="str">
        <f>IF(AND(TONGHOP!$O1184="ThiTN",TONGHOP!$P1184="TH",TONGHOP!$J1184="R",TONGHOP!$K1184&lt;&gt;""),TONGHOP!$K1184,"")</f>
        <v/>
      </c>
      <c r="P1184" s="3" t="str">
        <f>IF(AND(TONGHOP!$O1184="ThiTN",TONGHOP!$P1184="TH",TONGHOP!$J1184="R",TONGHOP!$K1184&lt;&gt;""),TONGHOP!$M1184,"")</f>
        <v/>
      </c>
    </row>
    <row r="1185" spans="1:16">
      <c r="A1185" s="3" t="str">
        <f>IF(AND(TONGHOP!$O1185="KTHP",TONGHOP!$P1185="LT",TONGHOP!$J1185="R",TONGHOP!$K1185&lt;&gt;""),TONGHOP!$K1185,"")</f>
        <v>Đinh Thị Huyên</v>
      </c>
      <c r="B1185" s="3">
        <f>IF(AND(TONGHOP!$O1185="KTHP",TONGHOP!$P1185="LT",TONGHOP!$J1185="R",TONGHOP!$K1185&lt;&gt;""),TONGHOP!$M1185,"")</f>
        <v>3</v>
      </c>
      <c r="C1185" s="3" t="str">
        <f>IF(AND(TONGHOP!$O1185="KTHP",TONGHOP!$P1185="TN",TONGHOP!$J1185="R",TONGHOP!$K1185&lt;&gt;""),TONGHOP!$K1185,"")</f>
        <v/>
      </c>
      <c r="D1185" s="3" t="str">
        <f>IF(AND(TONGHOP!$O1185="KTHP",TONGHOP!$P1185="TN",TONGHOP!$J1185="R",TONGHOP!$K1185&lt;&gt;""),TONGHOP!$M1185,"")</f>
        <v/>
      </c>
      <c r="E1185" s="3" t="str">
        <f>IF(AND(TONGHOP!$O1185="KTHP",TONGHOP!$P1185="VD",TONGHOP!$J1185="R",TONGHOP!$K1185&lt;&gt;""),TONGHOP!$K1185,"")</f>
        <v/>
      </c>
      <c r="F1185" s="3" t="str">
        <f>IF(AND(TONGHOP!$O1185="KTHP",TONGHOP!$P1185="VD",TONGHOP!$J1185="R",TONGHOP!$K1185&lt;&gt;""),TONGHOP!$M1185,"")</f>
        <v/>
      </c>
      <c r="G1185" s="3" t="str">
        <f>IF(AND(TONGHOP!$O1185="KTHP",TONGHOP!$P1185="TH",TONGHOP!$J1185="R",TONGHOP!$K1185&lt;&gt;""),TONGHOP!$K1185,"")</f>
        <v/>
      </c>
      <c r="H1185" s="3" t="str">
        <f>IF(AND(TONGHOP!$O1185="KTHP",TONGHOP!$P1185="TH",TONGHOP!$J1185="R",TONGHOP!$K1185&lt;&gt;""),TONGHOP!$M1185,"")</f>
        <v/>
      </c>
      <c r="I1185" s="3" t="str">
        <f>IF(AND(TONGHOP!$O1185="ThiTN",TONGHOP!$P1185="LT",TONGHOP!$J1185="R",TONGHOP!$K1185&lt;&gt;""),TONGHOP!$K1185,"")</f>
        <v/>
      </c>
      <c r="J1185" s="3" t="str">
        <f>IF(AND(TONGHOP!$O1185="ThiTN",TONGHOP!$P1185="LT",TONGHOP!$J1185="R",TONGHOP!$K1185&lt;&gt;""),TONGHOP!$M1185,"")</f>
        <v/>
      </c>
      <c r="K1185" s="3" t="str">
        <f>IF(AND(TONGHOP!$O1185="ThiTN",TONGHOP!$P1185="TN",TONGHOP!$J1185="R",TONGHOP!$K1185&lt;&gt;""),TONGHOP!$K1185,"")</f>
        <v/>
      </c>
      <c r="L1185" s="3" t="str">
        <f>IF(AND(TONGHOP!$O1185="ThiTN",TONGHOP!$P1185="TN",TONGHOP!$J1185="R",TONGHOP!$K1185&lt;&gt;""),TONGHOP!$M1185,"")</f>
        <v/>
      </c>
      <c r="M1185" s="3" t="str">
        <f>IF(AND(TONGHOP!$O1185="ThiTN",TONGHOP!$P1185="VĐ",TONGHOP!$J1185="R",TONGHOP!$K1185&lt;&gt;""),TONGHOP!$K1185,"")</f>
        <v/>
      </c>
      <c r="N1185" s="3" t="str">
        <f>IF(AND(TONGHOP!$O1185="ThiTN",TONGHOP!$P1185="VĐ",TONGHOP!$J1185="R",TONGHOP!$K1185&lt;&gt;""),TONGHOP!$M1185,"")</f>
        <v/>
      </c>
      <c r="O1185" s="3" t="str">
        <f>IF(AND(TONGHOP!$O1185="ThiTN",TONGHOP!$P1185="TH",TONGHOP!$J1185="R",TONGHOP!$K1185&lt;&gt;""),TONGHOP!$K1185,"")</f>
        <v/>
      </c>
      <c r="P1185" s="3" t="str">
        <f>IF(AND(TONGHOP!$O1185="ThiTN",TONGHOP!$P1185="TH",TONGHOP!$J1185="R",TONGHOP!$K1185&lt;&gt;""),TONGHOP!$M1185,"")</f>
        <v/>
      </c>
    </row>
    <row r="1186" spans="1:16">
      <c r="A1186" s="3" t="str">
        <f>IF(AND(TONGHOP!$O1186="KTHP",TONGHOP!$P1186="LT",TONGHOP!$J1186="R",TONGHOP!$K1186&lt;&gt;""),TONGHOP!$K1186,"")</f>
        <v/>
      </c>
      <c r="B1186" s="3" t="str">
        <f>IF(AND(TONGHOP!$O1186="KTHP",TONGHOP!$P1186="LT",TONGHOP!$J1186="R",TONGHOP!$K1186&lt;&gt;""),TONGHOP!$M1186,"")</f>
        <v/>
      </c>
      <c r="C1186" s="3" t="str">
        <f>IF(AND(TONGHOP!$O1186="KTHP",TONGHOP!$P1186="TN",TONGHOP!$J1186="R",TONGHOP!$K1186&lt;&gt;""),TONGHOP!$K1186,"")</f>
        <v/>
      </c>
      <c r="D1186" s="3" t="str">
        <f>IF(AND(TONGHOP!$O1186="KTHP",TONGHOP!$P1186="TN",TONGHOP!$J1186="R",TONGHOP!$K1186&lt;&gt;""),TONGHOP!$M1186,"")</f>
        <v/>
      </c>
      <c r="E1186" s="3" t="str">
        <f>IF(AND(TONGHOP!$O1186="KTHP",TONGHOP!$P1186="VD",TONGHOP!$J1186="R",TONGHOP!$K1186&lt;&gt;""),TONGHOP!$K1186,"")</f>
        <v/>
      </c>
      <c r="F1186" s="3" t="str">
        <f>IF(AND(TONGHOP!$O1186="KTHP",TONGHOP!$P1186="VD",TONGHOP!$J1186="R",TONGHOP!$K1186&lt;&gt;""),TONGHOP!$M1186,"")</f>
        <v/>
      </c>
      <c r="G1186" s="3" t="str">
        <f>IF(AND(TONGHOP!$O1186="KTHP",TONGHOP!$P1186="TH",TONGHOP!$J1186="R",TONGHOP!$K1186&lt;&gt;""),TONGHOP!$K1186,"")</f>
        <v/>
      </c>
      <c r="H1186" s="3" t="str">
        <f>IF(AND(TONGHOP!$O1186="KTHP",TONGHOP!$P1186="TH",TONGHOP!$J1186="R",TONGHOP!$K1186&lt;&gt;""),TONGHOP!$M1186,"")</f>
        <v/>
      </c>
      <c r="I1186" s="3" t="str">
        <f>IF(AND(TONGHOP!$O1186="ThiTN",TONGHOP!$P1186="LT",TONGHOP!$J1186="R",TONGHOP!$K1186&lt;&gt;""),TONGHOP!$K1186,"")</f>
        <v/>
      </c>
      <c r="J1186" s="3" t="str">
        <f>IF(AND(TONGHOP!$O1186="ThiTN",TONGHOP!$P1186="LT",TONGHOP!$J1186="R",TONGHOP!$K1186&lt;&gt;""),TONGHOP!$M1186,"")</f>
        <v/>
      </c>
      <c r="K1186" s="3" t="str">
        <f>IF(AND(TONGHOP!$O1186="ThiTN",TONGHOP!$P1186="TN",TONGHOP!$J1186="R",TONGHOP!$K1186&lt;&gt;""),TONGHOP!$K1186,"")</f>
        <v/>
      </c>
      <c r="L1186" s="3" t="str">
        <f>IF(AND(TONGHOP!$O1186="ThiTN",TONGHOP!$P1186="TN",TONGHOP!$J1186="R",TONGHOP!$K1186&lt;&gt;""),TONGHOP!$M1186,"")</f>
        <v/>
      </c>
      <c r="M1186" s="3" t="str">
        <f>IF(AND(TONGHOP!$O1186="ThiTN",TONGHOP!$P1186="VĐ",TONGHOP!$J1186="R",TONGHOP!$K1186&lt;&gt;""),TONGHOP!$K1186,"")</f>
        <v/>
      </c>
      <c r="N1186" s="3" t="str">
        <f>IF(AND(TONGHOP!$O1186="ThiTN",TONGHOP!$P1186="VĐ",TONGHOP!$J1186="R",TONGHOP!$K1186&lt;&gt;""),TONGHOP!$M1186,"")</f>
        <v/>
      </c>
      <c r="O1186" s="3" t="str">
        <f>IF(AND(TONGHOP!$O1186="ThiTN",TONGHOP!$P1186="TH",TONGHOP!$J1186="R",TONGHOP!$K1186&lt;&gt;""),TONGHOP!$K1186,"")</f>
        <v/>
      </c>
      <c r="P1186" s="3" t="str">
        <f>IF(AND(TONGHOP!$O1186="ThiTN",TONGHOP!$P1186="TH",TONGHOP!$J1186="R",TONGHOP!$K1186&lt;&gt;""),TONGHOP!$M1186,"")</f>
        <v/>
      </c>
    </row>
    <row r="1187" spans="1:16">
      <c r="A1187" s="3" t="str">
        <f>IF(AND(TONGHOP!$O1187="KTHP",TONGHOP!$P1187="LT",TONGHOP!$J1187="R",TONGHOP!$K1187&lt;&gt;""),TONGHOP!$K1187,"")</f>
        <v/>
      </c>
      <c r="B1187" s="3" t="str">
        <f>IF(AND(TONGHOP!$O1187="KTHP",TONGHOP!$P1187="LT",TONGHOP!$J1187="R",TONGHOP!$K1187&lt;&gt;""),TONGHOP!$M1187,"")</f>
        <v/>
      </c>
      <c r="C1187" s="3" t="str">
        <f>IF(AND(TONGHOP!$O1187="KTHP",TONGHOP!$P1187="TN",TONGHOP!$J1187="R",TONGHOP!$K1187&lt;&gt;""),TONGHOP!$K1187,"")</f>
        <v/>
      </c>
      <c r="D1187" s="3" t="str">
        <f>IF(AND(TONGHOP!$O1187="KTHP",TONGHOP!$P1187="TN",TONGHOP!$J1187="R",TONGHOP!$K1187&lt;&gt;""),TONGHOP!$M1187,"")</f>
        <v/>
      </c>
      <c r="E1187" s="3" t="str">
        <f>IF(AND(TONGHOP!$O1187="KTHP",TONGHOP!$P1187="VD",TONGHOP!$J1187="R",TONGHOP!$K1187&lt;&gt;""),TONGHOP!$K1187,"")</f>
        <v/>
      </c>
      <c r="F1187" s="3" t="str">
        <f>IF(AND(TONGHOP!$O1187="KTHP",TONGHOP!$P1187="VD",TONGHOP!$J1187="R",TONGHOP!$K1187&lt;&gt;""),TONGHOP!$M1187,"")</f>
        <v/>
      </c>
      <c r="G1187" s="3" t="str">
        <f>IF(AND(TONGHOP!$O1187="KTHP",TONGHOP!$P1187="TH",TONGHOP!$J1187="R",TONGHOP!$K1187&lt;&gt;""),TONGHOP!$K1187,"")</f>
        <v/>
      </c>
      <c r="H1187" s="3" t="str">
        <f>IF(AND(TONGHOP!$O1187="KTHP",TONGHOP!$P1187="TH",TONGHOP!$J1187="R",TONGHOP!$K1187&lt;&gt;""),TONGHOP!$M1187,"")</f>
        <v/>
      </c>
      <c r="I1187" s="3" t="str">
        <f>IF(AND(TONGHOP!$O1187="ThiTN",TONGHOP!$P1187="LT",TONGHOP!$J1187="R",TONGHOP!$K1187&lt;&gt;""),TONGHOP!$K1187,"")</f>
        <v/>
      </c>
      <c r="J1187" s="3" t="str">
        <f>IF(AND(TONGHOP!$O1187="ThiTN",TONGHOP!$P1187="LT",TONGHOP!$J1187="R",TONGHOP!$K1187&lt;&gt;""),TONGHOP!$M1187,"")</f>
        <v/>
      </c>
      <c r="K1187" s="3" t="str">
        <f>IF(AND(TONGHOP!$O1187="ThiTN",TONGHOP!$P1187="TN",TONGHOP!$J1187="R",TONGHOP!$K1187&lt;&gt;""),TONGHOP!$K1187,"")</f>
        <v/>
      </c>
      <c r="L1187" s="3" t="str">
        <f>IF(AND(TONGHOP!$O1187="ThiTN",TONGHOP!$P1187="TN",TONGHOP!$J1187="R",TONGHOP!$K1187&lt;&gt;""),TONGHOP!$M1187,"")</f>
        <v/>
      </c>
      <c r="M1187" s="3" t="str">
        <f>IF(AND(TONGHOP!$O1187="ThiTN",TONGHOP!$P1187="VĐ",TONGHOP!$J1187="R",TONGHOP!$K1187&lt;&gt;""),TONGHOP!$K1187,"")</f>
        <v/>
      </c>
      <c r="N1187" s="3" t="str">
        <f>IF(AND(TONGHOP!$O1187="ThiTN",TONGHOP!$P1187="VĐ",TONGHOP!$J1187="R",TONGHOP!$K1187&lt;&gt;""),TONGHOP!$M1187,"")</f>
        <v/>
      </c>
      <c r="O1187" s="3" t="str">
        <f>IF(AND(TONGHOP!$O1187="ThiTN",TONGHOP!$P1187="TH",TONGHOP!$J1187="R",TONGHOP!$K1187&lt;&gt;""),TONGHOP!$K1187,"")</f>
        <v/>
      </c>
      <c r="P1187" s="3" t="str">
        <f>IF(AND(TONGHOP!$O1187="ThiTN",TONGHOP!$P1187="TH",TONGHOP!$J1187="R",TONGHOP!$K1187&lt;&gt;""),TONGHOP!$M1187,"")</f>
        <v/>
      </c>
    </row>
    <row r="1188" spans="1:16">
      <c r="A1188" s="3" t="str">
        <f>IF(AND(TONGHOP!$O1188="KTHP",TONGHOP!$P1188="LT",TONGHOP!$J1188="R",TONGHOP!$K1188&lt;&gt;""),TONGHOP!$K1188,"")</f>
        <v/>
      </c>
      <c r="B1188" s="3" t="str">
        <f>IF(AND(TONGHOP!$O1188="KTHP",TONGHOP!$P1188="LT",TONGHOP!$J1188="R",TONGHOP!$K1188&lt;&gt;""),TONGHOP!$M1188,"")</f>
        <v/>
      </c>
      <c r="C1188" s="3" t="str">
        <f>IF(AND(TONGHOP!$O1188="KTHP",TONGHOP!$P1188="TN",TONGHOP!$J1188="R",TONGHOP!$K1188&lt;&gt;""),TONGHOP!$K1188,"")</f>
        <v/>
      </c>
      <c r="D1188" s="3" t="str">
        <f>IF(AND(TONGHOP!$O1188="KTHP",TONGHOP!$P1188="TN",TONGHOP!$J1188="R",TONGHOP!$K1188&lt;&gt;""),TONGHOP!$M1188,"")</f>
        <v/>
      </c>
      <c r="E1188" s="3" t="str">
        <f>IF(AND(TONGHOP!$O1188="KTHP",TONGHOP!$P1188="VD",TONGHOP!$J1188="R",TONGHOP!$K1188&lt;&gt;""),TONGHOP!$K1188,"")</f>
        <v/>
      </c>
      <c r="F1188" s="3" t="str">
        <f>IF(AND(TONGHOP!$O1188="KTHP",TONGHOP!$P1188="VD",TONGHOP!$J1188="R",TONGHOP!$K1188&lt;&gt;""),TONGHOP!$M1188,"")</f>
        <v/>
      </c>
      <c r="G1188" s="3" t="str">
        <f>IF(AND(TONGHOP!$O1188="KTHP",TONGHOP!$P1188="TH",TONGHOP!$J1188="R",TONGHOP!$K1188&lt;&gt;""),TONGHOP!$K1188,"")</f>
        <v/>
      </c>
      <c r="H1188" s="3" t="str">
        <f>IF(AND(TONGHOP!$O1188="KTHP",TONGHOP!$P1188="TH",TONGHOP!$J1188="R",TONGHOP!$K1188&lt;&gt;""),TONGHOP!$M1188,"")</f>
        <v/>
      </c>
      <c r="I1188" s="3" t="str">
        <f>IF(AND(TONGHOP!$O1188="ThiTN",TONGHOP!$P1188="LT",TONGHOP!$J1188="R",TONGHOP!$K1188&lt;&gt;""),TONGHOP!$K1188,"")</f>
        <v/>
      </c>
      <c r="J1188" s="3" t="str">
        <f>IF(AND(TONGHOP!$O1188="ThiTN",TONGHOP!$P1188="LT",TONGHOP!$J1188="R",TONGHOP!$K1188&lt;&gt;""),TONGHOP!$M1188,"")</f>
        <v/>
      </c>
      <c r="K1188" s="3" t="str">
        <f>IF(AND(TONGHOP!$O1188="ThiTN",TONGHOP!$P1188="TN",TONGHOP!$J1188="R",TONGHOP!$K1188&lt;&gt;""),TONGHOP!$K1188,"")</f>
        <v/>
      </c>
      <c r="L1188" s="3" t="str">
        <f>IF(AND(TONGHOP!$O1188="ThiTN",TONGHOP!$P1188="TN",TONGHOP!$J1188="R",TONGHOP!$K1188&lt;&gt;""),TONGHOP!$M1188,"")</f>
        <v/>
      </c>
      <c r="M1188" s="3" t="str">
        <f>IF(AND(TONGHOP!$O1188="ThiTN",TONGHOP!$P1188="VĐ",TONGHOP!$J1188="R",TONGHOP!$K1188&lt;&gt;""),TONGHOP!$K1188,"")</f>
        <v/>
      </c>
      <c r="N1188" s="3" t="str">
        <f>IF(AND(TONGHOP!$O1188="ThiTN",TONGHOP!$P1188="VĐ",TONGHOP!$J1188="R",TONGHOP!$K1188&lt;&gt;""),TONGHOP!$M1188,"")</f>
        <v/>
      </c>
      <c r="O1188" s="3" t="str">
        <f>IF(AND(TONGHOP!$O1188="ThiTN",TONGHOP!$P1188="TH",TONGHOP!$J1188="R",TONGHOP!$K1188&lt;&gt;""),TONGHOP!$K1188,"")</f>
        <v/>
      </c>
      <c r="P1188" s="3" t="str">
        <f>IF(AND(TONGHOP!$O1188="ThiTN",TONGHOP!$P1188="TH",TONGHOP!$J1188="R",TONGHOP!$K1188&lt;&gt;""),TONGHOP!$M1188,"")</f>
        <v/>
      </c>
    </row>
    <row r="1189" spans="1:16">
      <c r="A1189" s="3" t="str">
        <f>IF(AND(TONGHOP!$O1189="KTHP",TONGHOP!$P1189="LT",TONGHOP!$J1189="R",TONGHOP!$K1189&lt;&gt;""),TONGHOP!$K1189,"")</f>
        <v/>
      </c>
      <c r="B1189" s="3" t="str">
        <f>IF(AND(TONGHOP!$O1189="KTHP",TONGHOP!$P1189="LT",TONGHOP!$J1189="R",TONGHOP!$K1189&lt;&gt;""),TONGHOP!$M1189,"")</f>
        <v/>
      </c>
      <c r="C1189" s="3" t="str">
        <f>IF(AND(TONGHOP!$O1189="KTHP",TONGHOP!$P1189="TN",TONGHOP!$J1189="R",TONGHOP!$K1189&lt;&gt;""),TONGHOP!$K1189,"")</f>
        <v/>
      </c>
      <c r="D1189" s="3" t="str">
        <f>IF(AND(TONGHOP!$O1189="KTHP",TONGHOP!$P1189="TN",TONGHOP!$J1189="R",TONGHOP!$K1189&lt;&gt;""),TONGHOP!$M1189,"")</f>
        <v/>
      </c>
      <c r="E1189" s="3" t="str">
        <f>IF(AND(TONGHOP!$O1189="KTHP",TONGHOP!$P1189="VD",TONGHOP!$J1189="R",TONGHOP!$K1189&lt;&gt;""),TONGHOP!$K1189,"")</f>
        <v/>
      </c>
      <c r="F1189" s="3" t="str">
        <f>IF(AND(TONGHOP!$O1189="KTHP",TONGHOP!$P1189="VD",TONGHOP!$J1189="R",TONGHOP!$K1189&lt;&gt;""),TONGHOP!$M1189,"")</f>
        <v/>
      </c>
      <c r="G1189" s="3" t="str">
        <f>IF(AND(TONGHOP!$O1189="KTHP",TONGHOP!$P1189="TH",TONGHOP!$J1189="R",TONGHOP!$K1189&lt;&gt;""),TONGHOP!$K1189,"")</f>
        <v/>
      </c>
      <c r="H1189" s="3" t="str">
        <f>IF(AND(TONGHOP!$O1189="KTHP",TONGHOP!$P1189="TH",TONGHOP!$J1189="R",TONGHOP!$K1189&lt;&gt;""),TONGHOP!$M1189,"")</f>
        <v/>
      </c>
      <c r="I1189" s="3" t="str">
        <f>IF(AND(TONGHOP!$O1189="ThiTN",TONGHOP!$P1189="LT",TONGHOP!$J1189="R",TONGHOP!$K1189&lt;&gt;""),TONGHOP!$K1189,"")</f>
        <v/>
      </c>
      <c r="J1189" s="3" t="str">
        <f>IF(AND(TONGHOP!$O1189="ThiTN",TONGHOP!$P1189="LT",TONGHOP!$J1189="R",TONGHOP!$K1189&lt;&gt;""),TONGHOP!$M1189,"")</f>
        <v/>
      </c>
      <c r="K1189" s="3" t="str">
        <f>IF(AND(TONGHOP!$O1189="ThiTN",TONGHOP!$P1189="TN",TONGHOP!$J1189="R",TONGHOP!$K1189&lt;&gt;""),TONGHOP!$K1189,"")</f>
        <v/>
      </c>
      <c r="L1189" s="3" t="str">
        <f>IF(AND(TONGHOP!$O1189="ThiTN",TONGHOP!$P1189="TN",TONGHOP!$J1189="R",TONGHOP!$K1189&lt;&gt;""),TONGHOP!$M1189,"")</f>
        <v/>
      </c>
      <c r="M1189" s="3" t="str">
        <f>IF(AND(TONGHOP!$O1189="ThiTN",TONGHOP!$P1189="VĐ",TONGHOP!$J1189="R",TONGHOP!$K1189&lt;&gt;""),TONGHOP!$K1189,"")</f>
        <v/>
      </c>
      <c r="N1189" s="3" t="str">
        <f>IF(AND(TONGHOP!$O1189="ThiTN",TONGHOP!$P1189="VĐ",TONGHOP!$J1189="R",TONGHOP!$K1189&lt;&gt;""),TONGHOP!$M1189,"")</f>
        <v/>
      </c>
      <c r="O1189" s="3" t="str">
        <f>IF(AND(TONGHOP!$O1189="ThiTN",TONGHOP!$P1189="TH",TONGHOP!$J1189="R",TONGHOP!$K1189&lt;&gt;""),TONGHOP!$K1189,"")</f>
        <v/>
      </c>
      <c r="P1189" s="3" t="str">
        <f>IF(AND(TONGHOP!$O1189="ThiTN",TONGHOP!$P1189="TH",TONGHOP!$J1189="R",TONGHOP!$K1189&lt;&gt;""),TONGHOP!$M1189,"")</f>
        <v/>
      </c>
    </row>
    <row r="1190" spans="1:16">
      <c r="A1190" s="3" t="str">
        <f>IF(AND(TONGHOP!$O1190="KTHP",TONGHOP!$P1190="LT",TONGHOP!$J1190="R",TONGHOP!$K1190&lt;&gt;""),TONGHOP!$K1190,"")</f>
        <v/>
      </c>
      <c r="B1190" s="3" t="str">
        <f>IF(AND(TONGHOP!$O1190="KTHP",TONGHOP!$P1190="LT",TONGHOP!$J1190="R",TONGHOP!$K1190&lt;&gt;""),TONGHOP!$M1190,"")</f>
        <v/>
      </c>
      <c r="C1190" s="3" t="str">
        <f>IF(AND(TONGHOP!$O1190="KTHP",TONGHOP!$P1190="TN",TONGHOP!$J1190="R",TONGHOP!$K1190&lt;&gt;""),TONGHOP!$K1190,"")</f>
        <v/>
      </c>
      <c r="D1190" s="3" t="str">
        <f>IF(AND(TONGHOP!$O1190="KTHP",TONGHOP!$P1190="TN",TONGHOP!$J1190="R",TONGHOP!$K1190&lt;&gt;""),TONGHOP!$M1190,"")</f>
        <v/>
      </c>
      <c r="E1190" s="3" t="str">
        <f>IF(AND(TONGHOP!$O1190="KTHP",TONGHOP!$P1190="VD",TONGHOP!$J1190="R",TONGHOP!$K1190&lt;&gt;""),TONGHOP!$K1190,"")</f>
        <v/>
      </c>
      <c r="F1190" s="3" t="str">
        <f>IF(AND(TONGHOP!$O1190="KTHP",TONGHOP!$P1190="VD",TONGHOP!$J1190="R",TONGHOP!$K1190&lt;&gt;""),TONGHOP!$M1190,"")</f>
        <v/>
      </c>
      <c r="G1190" s="3" t="str">
        <f>IF(AND(TONGHOP!$O1190="KTHP",TONGHOP!$P1190="TH",TONGHOP!$J1190="R",TONGHOP!$K1190&lt;&gt;""),TONGHOP!$K1190,"")</f>
        <v/>
      </c>
      <c r="H1190" s="3" t="str">
        <f>IF(AND(TONGHOP!$O1190="KTHP",TONGHOP!$P1190="TH",TONGHOP!$J1190="R",TONGHOP!$K1190&lt;&gt;""),TONGHOP!$M1190,"")</f>
        <v/>
      </c>
      <c r="I1190" s="3" t="str">
        <f>IF(AND(TONGHOP!$O1190="ThiTN",TONGHOP!$P1190="LT",TONGHOP!$J1190="R",TONGHOP!$K1190&lt;&gt;""),TONGHOP!$K1190,"")</f>
        <v/>
      </c>
      <c r="J1190" s="3" t="str">
        <f>IF(AND(TONGHOP!$O1190="ThiTN",TONGHOP!$P1190="LT",TONGHOP!$J1190="R",TONGHOP!$K1190&lt;&gt;""),TONGHOP!$M1190,"")</f>
        <v/>
      </c>
      <c r="K1190" s="3" t="str">
        <f>IF(AND(TONGHOP!$O1190="ThiTN",TONGHOP!$P1190="TN",TONGHOP!$J1190="R",TONGHOP!$K1190&lt;&gt;""),TONGHOP!$K1190,"")</f>
        <v/>
      </c>
      <c r="L1190" s="3" t="str">
        <f>IF(AND(TONGHOP!$O1190="ThiTN",TONGHOP!$P1190="TN",TONGHOP!$J1190="R",TONGHOP!$K1190&lt;&gt;""),TONGHOP!$M1190,"")</f>
        <v/>
      </c>
      <c r="M1190" s="3" t="str">
        <f>IF(AND(TONGHOP!$O1190="ThiTN",TONGHOP!$P1190="VĐ",TONGHOP!$J1190="R",TONGHOP!$K1190&lt;&gt;""),TONGHOP!$K1190,"")</f>
        <v/>
      </c>
      <c r="N1190" s="3" t="str">
        <f>IF(AND(TONGHOP!$O1190="ThiTN",TONGHOP!$P1190="VĐ",TONGHOP!$J1190="R",TONGHOP!$K1190&lt;&gt;""),TONGHOP!$M1190,"")</f>
        <v/>
      </c>
      <c r="O1190" s="3" t="str">
        <f>IF(AND(TONGHOP!$O1190="ThiTN",TONGHOP!$P1190="TH",TONGHOP!$J1190="R",TONGHOP!$K1190&lt;&gt;""),TONGHOP!$K1190,"")</f>
        <v/>
      </c>
      <c r="P1190" s="3" t="str">
        <f>IF(AND(TONGHOP!$O1190="ThiTN",TONGHOP!$P1190="TH",TONGHOP!$J1190="R",TONGHOP!$K1190&lt;&gt;""),TONGHOP!$M1190,"")</f>
        <v/>
      </c>
    </row>
    <row r="1191" spans="1:16">
      <c r="A1191" s="3" t="str">
        <f>IF(AND(TONGHOP!$O1191="KTHP",TONGHOP!$P1191="LT",TONGHOP!$J1191="R",TONGHOP!$K1191&lt;&gt;""),TONGHOP!$K1191,"")</f>
        <v/>
      </c>
      <c r="B1191" s="3" t="str">
        <f>IF(AND(TONGHOP!$O1191="KTHP",TONGHOP!$P1191="LT",TONGHOP!$J1191="R",TONGHOP!$K1191&lt;&gt;""),TONGHOP!$M1191,"")</f>
        <v/>
      </c>
      <c r="C1191" s="3" t="str">
        <f>IF(AND(TONGHOP!$O1191="KTHP",TONGHOP!$P1191="TN",TONGHOP!$J1191="R",TONGHOP!$K1191&lt;&gt;""),TONGHOP!$K1191,"")</f>
        <v/>
      </c>
      <c r="D1191" s="3" t="str">
        <f>IF(AND(TONGHOP!$O1191="KTHP",TONGHOP!$P1191="TN",TONGHOP!$J1191="R",TONGHOP!$K1191&lt;&gt;""),TONGHOP!$M1191,"")</f>
        <v/>
      </c>
      <c r="E1191" s="3" t="str">
        <f>IF(AND(TONGHOP!$O1191="KTHP",TONGHOP!$P1191="VD",TONGHOP!$J1191="R",TONGHOP!$K1191&lt;&gt;""),TONGHOP!$K1191,"")</f>
        <v/>
      </c>
      <c r="F1191" s="3" t="str">
        <f>IF(AND(TONGHOP!$O1191="KTHP",TONGHOP!$P1191="VD",TONGHOP!$J1191="R",TONGHOP!$K1191&lt;&gt;""),TONGHOP!$M1191,"")</f>
        <v/>
      </c>
      <c r="G1191" s="3" t="str">
        <f>IF(AND(TONGHOP!$O1191="KTHP",TONGHOP!$P1191="TH",TONGHOP!$J1191="R",TONGHOP!$K1191&lt;&gt;""),TONGHOP!$K1191,"")</f>
        <v/>
      </c>
      <c r="H1191" s="3" t="str">
        <f>IF(AND(TONGHOP!$O1191="KTHP",TONGHOP!$P1191="TH",TONGHOP!$J1191="R",TONGHOP!$K1191&lt;&gt;""),TONGHOP!$M1191,"")</f>
        <v/>
      </c>
      <c r="I1191" s="3" t="str">
        <f>IF(AND(TONGHOP!$O1191="ThiTN",TONGHOP!$P1191="LT",TONGHOP!$J1191="R",TONGHOP!$K1191&lt;&gt;""),TONGHOP!$K1191,"")</f>
        <v/>
      </c>
      <c r="J1191" s="3" t="str">
        <f>IF(AND(TONGHOP!$O1191="ThiTN",TONGHOP!$P1191="LT",TONGHOP!$J1191="R",TONGHOP!$K1191&lt;&gt;""),TONGHOP!$M1191,"")</f>
        <v/>
      </c>
      <c r="K1191" s="3" t="str">
        <f>IF(AND(TONGHOP!$O1191="ThiTN",TONGHOP!$P1191="TN",TONGHOP!$J1191="R",TONGHOP!$K1191&lt;&gt;""),TONGHOP!$K1191,"")</f>
        <v/>
      </c>
      <c r="L1191" s="3" t="str">
        <f>IF(AND(TONGHOP!$O1191="ThiTN",TONGHOP!$P1191="TN",TONGHOP!$J1191="R",TONGHOP!$K1191&lt;&gt;""),TONGHOP!$M1191,"")</f>
        <v/>
      </c>
      <c r="M1191" s="3" t="str">
        <f>IF(AND(TONGHOP!$O1191="ThiTN",TONGHOP!$P1191="VĐ",TONGHOP!$J1191="R",TONGHOP!$K1191&lt;&gt;""),TONGHOP!$K1191,"")</f>
        <v/>
      </c>
      <c r="N1191" s="3" t="str">
        <f>IF(AND(TONGHOP!$O1191="ThiTN",TONGHOP!$P1191="VĐ",TONGHOP!$J1191="R",TONGHOP!$K1191&lt;&gt;""),TONGHOP!$M1191,"")</f>
        <v/>
      </c>
      <c r="O1191" s="3" t="str">
        <f>IF(AND(TONGHOP!$O1191="ThiTN",TONGHOP!$P1191="TH",TONGHOP!$J1191="R",TONGHOP!$K1191&lt;&gt;""),TONGHOP!$K1191,"")</f>
        <v/>
      </c>
      <c r="P1191" s="3" t="str">
        <f>IF(AND(TONGHOP!$O1191="ThiTN",TONGHOP!$P1191="TH",TONGHOP!$J1191="R",TONGHOP!$K1191&lt;&gt;""),TONGHOP!$M1191,"")</f>
        <v/>
      </c>
    </row>
    <row r="1192" spans="1:16">
      <c r="A1192" s="3" t="str">
        <f>IF(AND(TONGHOP!$O1192="KTHP",TONGHOP!$P1192="LT",TONGHOP!$J1192="R",TONGHOP!$K1192&lt;&gt;""),TONGHOP!$K1192,"")</f>
        <v/>
      </c>
      <c r="B1192" s="3" t="str">
        <f>IF(AND(TONGHOP!$O1192="KTHP",TONGHOP!$P1192="LT",TONGHOP!$J1192="R",TONGHOP!$K1192&lt;&gt;""),TONGHOP!$M1192,"")</f>
        <v/>
      </c>
      <c r="C1192" s="3" t="str">
        <f>IF(AND(TONGHOP!$O1192="KTHP",TONGHOP!$P1192="TN",TONGHOP!$J1192="R",TONGHOP!$K1192&lt;&gt;""),TONGHOP!$K1192,"")</f>
        <v/>
      </c>
      <c r="D1192" s="3" t="str">
        <f>IF(AND(TONGHOP!$O1192="KTHP",TONGHOP!$P1192="TN",TONGHOP!$J1192="R",TONGHOP!$K1192&lt;&gt;""),TONGHOP!$M1192,"")</f>
        <v/>
      </c>
      <c r="E1192" s="3" t="str">
        <f>IF(AND(TONGHOP!$O1192="KTHP",TONGHOP!$P1192="VD",TONGHOP!$J1192="R",TONGHOP!$K1192&lt;&gt;""),TONGHOP!$K1192,"")</f>
        <v/>
      </c>
      <c r="F1192" s="3" t="str">
        <f>IF(AND(TONGHOP!$O1192="KTHP",TONGHOP!$P1192="VD",TONGHOP!$J1192="R",TONGHOP!$K1192&lt;&gt;""),TONGHOP!$M1192,"")</f>
        <v/>
      </c>
      <c r="G1192" s="3" t="str">
        <f>IF(AND(TONGHOP!$O1192="KTHP",TONGHOP!$P1192="TH",TONGHOP!$J1192="R",TONGHOP!$K1192&lt;&gt;""),TONGHOP!$K1192,"")</f>
        <v/>
      </c>
      <c r="H1192" s="3" t="str">
        <f>IF(AND(TONGHOP!$O1192="KTHP",TONGHOP!$P1192="TH",TONGHOP!$J1192="R",TONGHOP!$K1192&lt;&gt;""),TONGHOP!$M1192,"")</f>
        <v/>
      </c>
      <c r="I1192" s="3" t="str">
        <f>IF(AND(TONGHOP!$O1192="ThiTN",TONGHOP!$P1192="LT",TONGHOP!$J1192="R",TONGHOP!$K1192&lt;&gt;""),TONGHOP!$K1192,"")</f>
        <v/>
      </c>
      <c r="J1192" s="3" t="str">
        <f>IF(AND(TONGHOP!$O1192="ThiTN",TONGHOP!$P1192="LT",TONGHOP!$J1192="R",TONGHOP!$K1192&lt;&gt;""),TONGHOP!$M1192,"")</f>
        <v/>
      </c>
      <c r="K1192" s="3" t="str">
        <f>IF(AND(TONGHOP!$O1192="ThiTN",TONGHOP!$P1192="TN",TONGHOP!$J1192="R",TONGHOP!$K1192&lt;&gt;""),TONGHOP!$K1192,"")</f>
        <v/>
      </c>
      <c r="L1192" s="3" t="str">
        <f>IF(AND(TONGHOP!$O1192="ThiTN",TONGHOP!$P1192="TN",TONGHOP!$J1192="R",TONGHOP!$K1192&lt;&gt;""),TONGHOP!$M1192,"")</f>
        <v/>
      </c>
      <c r="M1192" s="3" t="str">
        <f>IF(AND(TONGHOP!$O1192="ThiTN",TONGHOP!$P1192="VĐ",TONGHOP!$J1192="R",TONGHOP!$K1192&lt;&gt;""),TONGHOP!$K1192,"")</f>
        <v/>
      </c>
      <c r="N1192" s="3" t="str">
        <f>IF(AND(TONGHOP!$O1192="ThiTN",TONGHOP!$P1192="VĐ",TONGHOP!$J1192="R",TONGHOP!$K1192&lt;&gt;""),TONGHOP!$M1192,"")</f>
        <v/>
      </c>
      <c r="O1192" s="3" t="str">
        <f>IF(AND(TONGHOP!$O1192="ThiTN",TONGHOP!$P1192="TH",TONGHOP!$J1192="R",TONGHOP!$K1192&lt;&gt;""),TONGHOP!$K1192,"")</f>
        <v/>
      </c>
      <c r="P1192" s="3" t="str">
        <f>IF(AND(TONGHOP!$O1192="ThiTN",TONGHOP!$P1192="TH",TONGHOP!$J1192="R",TONGHOP!$K1192&lt;&gt;""),TONGHOP!$M1192,"")</f>
        <v/>
      </c>
    </row>
    <row r="1193" spans="1:16">
      <c r="A1193" s="3" t="str">
        <f>IF(AND(TONGHOP!$O1193="KTHP",TONGHOP!$P1193="LT",TONGHOP!$J1193="R",TONGHOP!$K1193&lt;&gt;""),TONGHOP!$K1193,"")</f>
        <v/>
      </c>
      <c r="B1193" s="3" t="str">
        <f>IF(AND(TONGHOP!$O1193="KTHP",TONGHOP!$P1193="LT",TONGHOP!$J1193="R",TONGHOP!$K1193&lt;&gt;""),TONGHOP!$M1193,"")</f>
        <v/>
      </c>
      <c r="C1193" s="3" t="str">
        <f>IF(AND(TONGHOP!$O1193="KTHP",TONGHOP!$P1193="TN",TONGHOP!$J1193="R",TONGHOP!$K1193&lt;&gt;""),TONGHOP!$K1193,"")</f>
        <v/>
      </c>
      <c r="D1193" s="3" t="str">
        <f>IF(AND(TONGHOP!$O1193="KTHP",TONGHOP!$P1193="TN",TONGHOP!$J1193="R",TONGHOP!$K1193&lt;&gt;""),TONGHOP!$M1193,"")</f>
        <v/>
      </c>
      <c r="E1193" s="3" t="str">
        <f>IF(AND(TONGHOP!$O1193="KTHP",TONGHOP!$P1193="VD",TONGHOP!$J1193="R",TONGHOP!$K1193&lt;&gt;""),TONGHOP!$K1193,"")</f>
        <v/>
      </c>
      <c r="F1193" s="3" t="str">
        <f>IF(AND(TONGHOP!$O1193="KTHP",TONGHOP!$P1193="VD",TONGHOP!$J1193="R",TONGHOP!$K1193&lt;&gt;""),TONGHOP!$M1193,"")</f>
        <v/>
      </c>
      <c r="G1193" s="3" t="str">
        <f>IF(AND(TONGHOP!$O1193="KTHP",TONGHOP!$P1193="TH",TONGHOP!$J1193="R",TONGHOP!$K1193&lt;&gt;""),TONGHOP!$K1193,"")</f>
        <v/>
      </c>
      <c r="H1193" s="3" t="str">
        <f>IF(AND(TONGHOP!$O1193="KTHP",TONGHOP!$P1193="TH",TONGHOP!$J1193="R",TONGHOP!$K1193&lt;&gt;""),TONGHOP!$M1193,"")</f>
        <v/>
      </c>
      <c r="I1193" s="3" t="str">
        <f>IF(AND(TONGHOP!$O1193="ThiTN",TONGHOP!$P1193="LT",TONGHOP!$J1193="R",TONGHOP!$K1193&lt;&gt;""),TONGHOP!$K1193,"")</f>
        <v/>
      </c>
      <c r="J1193" s="3" t="str">
        <f>IF(AND(TONGHOP!$O1193="ThiTN",TONGHOP!$P1193="LT",TONGHOP!$J1193="R",TONGHOP!$K1193&lt;&gt;""),TONGHOP!$M1193,"")</f>
        <v/>
      </c>
      <c r="K1193" s="3" t="str">
        <f>IF(AND(TONGHOP!$O1193="ThiTN",TONGHOP!$P1193="TN",TONGHOP!$J1193="R",TONGHOP!$K1193&lt;&gt;""),TONGHOP!$K1193,"")</f>
        <v/>
      </c>
      <c r="L1193" s="3" t="str">
        <f>IF(AND(TONGHOP!$O1193="ThiTN",TONGHOP!$P1193="TN",TONGHOP!$J1193="R",TONGHOP!$K1193&lt;&gt;""),TONGHOP!$M1193,"")</f>
        <v/>
      </c>
      <c r="M1193" s="3" t="str">
        <f>IF(AND(TONGHOP!$O1193="ThiTN",TONGHOP!$P1193="VĐ",TONGHOP!$J1193="R",TONGHOP!$K1193&lt;&gt;""),TONGHOP!$K1193,"")</f>
        <v/>
      </c>
      <c r="N1193" s="3" t="str">
        <f>IF(AND(TONGHOP!$O1193="ThiTN",TONGHOP!$P1193="VĐ",TONGHOP!$J1193="R",TONGHOP!$K1193&lt;&gt;""),TONGHOP!$M1193,"")</f>
        <v/>
      </c>
      <c r="O1193" s="3" t="str">
        <f>IF(AND(TONGHOP!$O1193="ThiTN",TONGHOP!$P1193="TH",TONGHOP!$J1193="R",TONGHOP!$K1193&lt;&gt;""),TONGHOP!$K1193,"")</f>
        <v/>
      </c>
      <c r="P1193" s="3" t="str">
        <f>IF(AND(TONGHOP!$O1193="ThiTN",TONGHOP!$P1193="TH",TONGHOP!$J1193="R",TONGHOP!$K1193&lt;&gt;""),TONGHOP!$M1193,"")</f>
        <v/>
      </c>
    </row>
    <row r="1194" spans="1:16">
      <c r="A1194" s="3" t="str">
        <f>IF(AND(TONGHOP!$O1194="KTHP",TONGHOP!$P1194="LT",TONGHOP!$J1194="R",TONGHOP!$K1194&lt;&gt;""),TONGHOP!$K1194,"")</f>
        <v/>
      </c>
      <c r="B1194" s="3" t="str">
        <f>IF(AND(TONGHOP!$O1194="KTHP",TONGHOP!$P1194="LT",TONGHOP!$J1194="R",TONGHOP!$K1194&lt;&gt;""),TONGHOP!$M1194,"")</f>
        <v/>
      </c>
      <c r="C1194" s="3" t="str">
        <f>IF(AND(TONGHOP!$O1194="KTHP",TONGHOP!$P1194="TN",TONGHOP!$J1194="R",TONGHOP!$K1194&lt;&gt;""),TONGHOP!$K1194,"")</f>
        <v/>
      </c>
      <c r="D1194" s="3" t="str">
        <f>IF(AND(TONGHOP!$O1194="KTHP",TONGHOP!$P1194="TN",TONGHOP!$J1194="R",TONGHOP!$K1194&lt;&gt;""),TONGHOP!$M1194,"")</f>
        <v/>
      </c>
      <c r="E1194" s="3" t="str">
        <f>IF(AND(TONGHOP!$O1194="KTHP",TONGHOP!$P1194="VD",TONGHOP!$J1194="R",TONGHOP!$K1194&lt;&gt;""),TONGHOP!$K1194,"")</f>
        <v/>
      </c>
      <c r="F1194" s="3" t="str">
        <f>IF(AND(TONGHOP!$O1194="KTHP",TONGHOP!$P1194="VD",TONGHOP!$J1194="R",TONGHOP!$K1194&lt;&gt;""),TONGHOP!$M1194,"")</f>
        <v/>
      </c>
      <c r="G1194" s="3" t="str">
        <f>IF(AND(TONGHOP!$O1194="KTHP",TONGHOP!$P1194="TH",TONGHOP!$J1194="R",TONGHOP!$K1194&lt;&gt;""),TONGHOP!$K1194,"")</f>
        <v/>
      </c>
      <c r="H1194" s="3" t="str">
        <f>IF(AND(TONGHOP!$O1194="KTHP",TONGHOP!$P1194="TH",TONGHOP!$J1194="R",TONGHOP!$K1194&lt;&gt;""),TONGHOP!$M1194,"")</f>
        <v/>
      </c>
      <c r="I1194" s="3" t="str">
        <f>IF(AND(TONGHOP!$O1194="ThiTN",TONGHOP!$P1194="LT",TONGHOP!$J1194="R",TONGHOP!$K1194&lt;&gt;""),TONGHOP!$K1194,"")</f>
        <v/>
      </c>
      <c r="J1194" s="3" t="str">
        <f>IF(AND(TONGHOP!$O1194="ThiTN",TONGHOP!$P1194="LT",TONGHOP!$J1194="R",TONGHOP!$K1194&lt;&gt;""),TONGHOP!$M1194,"")</f>
        <v/>
      </c>
      <c r="K1194" s="3" t="str">
        <f>IF(AND(TONGHOP!$O1194="ThiTN",TONGHOP!$P1194="TN",TONGHOP!$J1194="R",TONGHOP!$K1194&lt;&gt;""),TONGHOP!$K1194,"")</f>
        <v/>
      </c>
      <c r="L1194" s="3" t="str">
        <f>IF(AND(TONGHOP!$O1194="ThiTN",TONGHOP!$P1194="TN",TONGHOP!$J1194="R",TONGHOP!$K1194&lt;&gt;""),TONGHOP!$M1194,"")</f>
        <v/>
      </c>
      <c r="M1194" s="3" t="str">
        <f>IF(AND(TONGHOP!$O1194="ThiTN",TONGHOP!$P1194="VĐ",TONGHOP!$J1194="R",TONGHOP!$K1194&lt;&gt;""),TONGHOP!$K1194,"")</f>
        <v/>
      </c>
      <c r="N1194" s="3" t="str">
        <f>IF(AND(TONGHOP!$O1194="ThiTN",TONGHOP!$P1194="VĐ",TONGHOP!$J1194="R",TONGHOP!$K1194&lt;&gt;""),TONGHOP!$M1194,"")</f>
        <v/>
      </c>
      <c r="O1194" s="3" t="str">
        <f>IF(AND(TONGHOP!$O1194="ThiTN",TONGHOP!$P1194="TH",TONGHOP!$J1194="R",TONGHOP!$K1194&lt;&gt;""),TONGHOP!$K1194,"")</f>
        <v/>
      </c>
      <c r="P1194" s="3" t="str">
        <f>IF(AND(TONGHOP!$O1194="ThiTN",TONGHOP!$P1194="TH",TONGHOP!$J1194="R",TONGHOP!$K1194&lt;&gt;""),TONGHOP!$M1194,"")</f>
        <v/>
      </c>
    </row>
    <row r="1195" spans="1:16">
      <c r="A1195" s="3" t="str">
        <f>IF(AND(TONGHOP!$O1195="KTHP",TONGHOP!$P1195="LT",TONGHOP!$J1195="R",TONGHOP!$K1195&lt;&gt;""),TONGHOP!$K1195,"")</f>
        <v/>
      </c>
      <c r="B1195" s="3" t="str">
        <f>IF(AND(TONGHOP!$O1195="KTHP",TONGHOP!$P1195="LT",TONGHOP!$J1195="R",TONGHOP!$K1195&lt;&gt;""),TONGHOP!$M1195,"")</f>
        <v/>
      </c>
      <c r="C1195" s="3" t="str">
        <f>IF(AND(TONGHOP!$O1195="KTHP",TONGHOP!$P1195="TN",TONGHOP!$J1195="R",TONGHOP!$K1195&lt;&gt;""),TONGHOP!$K1195,"")</f>
        <v/>
      </c>
      <c r="D1195" s="3" t="str">
        <f>IF(AND(TONGHOP!$O1195="KTHP",TONGHOP!$P1195="TN",TONGHOP!$J1195="R",TONGHOP!$K1195&lt;&gt;""),TONGHOP!$M1195,"")</f>
        <v/>
      </c>
      <c r="E1195" s="3" t="str">
        <f>IF(AND(TONGHOP!$O1195="KTHP",TONGHOP!$P1195="VD",TONGHOP!$J1195="R",TONGHOP!$K1195&lt;&gt;""),TONGHOP!$K1195,"")</f>
        <v/>
      </c>
      <c r="F1195" s="3" t="str">
        <f>IF(AND(TONGHOP!$O1195="KTHP",TONGHOP!$P1195="VD",TONGHOP!$J1195="R",TONGHOP!$K1195&lt;&gt;""),TONGHOP!$M1195,"")</f>
        <v/>
      </c>
      <c r="G1195" s="3" t="str">
        <f>IF(AND(TONGHOP!$O1195="KTHP",TONGHOP!$P1195="TH",TONGHOP!$J1195="R",TONGHOP!$K1195&lt;&gt;""),TONGHOP!$K1195,"")</f>
        <v/>
      </c>
      <c r="H1195" s="3" t="str">
        <f>IF(AND(TONGHOP!$O1195="KTHP",TONGHOP!$P1195="TH",TONGHOP!$J1195="R",TONGHOP!$K1195&lt;&gt;""),TONGHOP!$M1195,"")</f>
        <v/>
      </c>
      <c r="I1195" s="3" t="str">
        <f>IF(AND(TONGHOP!$O1195="ThiTN",TONGHOP!$P1195="LT",TONGHOP!$J1195="R",TONGHOP!$K1195&lt;&gt;""),TONGHOP!$K1195,"")</f>
        <v/>
      </c>
      <c r="J1195" s="3" t="str">
        <f>IF(AND(TONGHOP!$O1195="ThiTN",TONGHOP!$P1195="LT",TONGHOP!$J1195="R",TONGHOP!$K1195&lt;&gt;""),TONGHOP!$M1195,"")</f>
        <v/>
      </c>
      <c r="K1195" s="3" t="str">
        <f>IF(AND(TONGHOP!$O1195="ThiTN",TONGHOP!$P1195="TN",TONGHOP!$J1195="R",TONGHOP!$K1195&lt;&gt;""),TONGHOP!$K1195,"")</f>
        <v/>
      </c>
      <c r="L1195" s="3" t="str">
        <f>IF(AND(TONGHOP!$O1195="ThiTN",TONGHOP!$P1195="TN",TONGHOP!$J1195="R",TONGHOP!$K1195&lt;&gt;""),TONGHOP!$M1195,"")</f>
        <v/>
      </c>
      <c r="M1195" s="3" t="str">
        <f>IF(AND(TONGHOP!$O1195="ThiTN",TONGHOP!$P1195="VĐ",TONGHOP!$J1195="R",TONGHOP!$K1195&lt;&gt;""),TONGHOP!$K1195,"")</f>
        <v/>
      </c>
      <c r="N1195" s="3" t="str">
        <f>IF(AND(TONGHOP!$O1195="ThiTN",TONGHOP!$P1195="VĐ",TONGHOP!$J1195="R",TONGHOP!$K1195&lt;&gt;""),TONGHOP!$M1195,"")</f>
        <v/>
      </c>
      <c r="O1195" s="3" t="str">
        <f>IF(AND(TONGHOP!$O1195="ThiTN",TONGHOP!$P1195="TH",TONGHOP!$J1195="R",TONGHOP!$K1195&lt;&gt;""),TONGHOP!$K1195,"")</f>
        <v/>
      </c>
      <c r="P1195" s="3" t="str">
        <f>IF(AND(TONGHOP!$O1195="ThiTN",TONGHOP!$P1195="TH",TONGHOP!$J1195="R",TONGHOP!$K1195&lt;&gt;""),TONGHOP!$M1195,"")</f>
        <v/>
      </c>
    </row>
    <row r="1196" spans="1:16">
      <c r="A1196" s="3" t="str">
        <f>IF(AND(TONGHOP!$O1196="KTHP",TONGHOP!$P1196="LT",TONGHOP!$J1196="R",TONGHOP!$K1196&lt;&gt;""),TONGHOP!$K1196,"")</f>
        <v/>
      </c>
      <c r="B1196" s="3" t="str">
        <f>IF(AND(TONGHOP!$O1196="KTHP",TONGHOP!$P1196="LT",TONGHOP!$J1196="R",TONGHOP!$K1196&lt;&gt;""),TONGHOP!$M1196,"")</f>
        <v/>
      </c>
      <c r="C1196" s="3" t="str">
        <f>IF(AND(TONGHOP!$O1196="KTHP",TONGHOP!$P1196="TN",TONGHOP!$J1196="R",TONGHOP!$K1196&lt;&gt;""),TONGHOP!$K1196,"")</f>
        <v/>
      </c>
      <c r="D1196" s="3" t="str">
        <f>IF(AND(TONGHOP!$O1196="KTHP",TONGHOP!$P1196="TN",TONGHOP!$J1196="R",TONGHOP!$K1196&lt;&gt;""),TONGHOP!$M1196,"")</f>
        <v/>
      </c>
      <c r="E1196" s="3" t="str">
        <f>IF(AND(TONGHOP!$O1196="KTHP",TONGHOP!$P1196="VD",TONGHOP!$J1196="R",TONGHOP!$K1196&lt;&gt;""),TONGHOP!$K1196,"")</f>
        <v/>
      </c>
      <c r="F1196" s="3" t="str">
        <f>IF(AND(TONGHOP!$O1196="KTHP",TONGHOP!$P1196="VD",TONGHOP!$J1196="R",TONGHOP!$K1196&lt;&gt;""),TONGHOP!$M1196,"")</f>
        <v/>
      </c>
      <c r="G1196" s="3" t="str">
        <f>IF(AND(TONGHOP!$O1196="KTHP",TONGHOP!$P1196="TH",TONGHOP!$J1196="R",TONGHOP!$K1196&lt;&gt;""),TONGHOP!$K1196,"")</f>
        <v/>
      </c>
      <c r="H1196" s="3" t="str">
        <f>IF(AND(TONGHOP!$O1196="KTHP",TONGHOP!$P1196="TH",TONGHOP!$J1196="R",TONGHOP!$K1196&lt;&gt;""),TONGHOP!$M1196,"")</f>
        <v/>
      </c>
      <c r="I1196" s="3" t="str">
        <f>IF(AND(TONGHOP!$O1196="ThiTN",TONGHOP!$P1196="LT",TONGHOP!$J1196="R",TONGHOP!$K1196&lt;&gt;""),TONGHOP!$K1196,"")</f>
        <v/>
      </c>
      <c r="J1196" s="3" t="str">
        <f>IF(AND(TONGHOP!$O1196="ThiTN",TONGHOP!$P1196="LT",TONGHOP!$J1196="R",TONGHOP!$K1196&lt;&gt;""),TONGHOP!$M1196,"")</f>
        <v/>
      </c>
      <c r="K1196" s="3" t="str">
        <f>IF(AND(TONGHOP!$O1196="ThiTN",TONGHOP!$P1196="TN",TONGHOP!$J1196="R",TONGHOP!$K1196&lt;&gt;""),TONGHOP!$K1196,"")</f>
        <v/>
      </c>
      <c r="L1196" s="3" t="str">
        <f>IF(AND(TONGHOP!$O1196="ThiTN",TONGHOP!$P1196="TN",TONGHOP!$J1196="R",TONGHOP!$K1196&lt;&gt;""),TONGHOP!$M1196,"")</f>
        <v/>
      </c>
      <c r="M1196" s="3" t="str">
        <f>IF(AND(TONGHOP!$O1196="ThiTN",TONGHOP!$P1196="VĐ",TONGHOP!$J1196="R",TONGHOP!$K1196&lt;&gt;""),TONGHOP!$K1196,"")</f>
        <v/>
      </c>
      <c r="N1196" s="3" t="str">
        <f>IF(AND(TONGHOP!$O1196="ThiTN",TONGHOP!$P1196="VĐ",TONGHOP!$J1196="R",TONGHOP!$K1196&lt;&gt;""),TONGHOP!$M1196,"")</f>
        <v/>
      </c>
      <c r="O1196" s="3" t="str">
        <f>IF(AND(TONGHOP!$O1196="ThiTN",TONGHOP!$P1196="TH",TONGHOP!$J1196="R",TONGHOP!$K1196&lt;&gt;""),TONGHOP!$K1196,"")</f>
        <v/>
      </c>
      <c r="P1196" s="3" t="str">
        <f>IF(AND(TONGHOP!$O1196="ThiTN",TONGHOP!$P1196="TH",TONGHOP!$J1196="R",TONGHOP!$K1196&lt;&gt;""),TONGHOP!$M1196,"")</f>
        <v/>
      </c>
    </row>
    <row r="1197" spans="1:16">
      <c r="A1197" s="3" t="str">
        <f>IF(AND(TONGHOP!$O1197="KTHP",TONGHOP!$P1197="LT",TONGHOP!$J1197="R",TONGHOP!$K1197&lt;&gt;""),TONGHOP!$K1197,"")</f>
        <v/>
      </c>
      <c r="B1197" s="3" t="str">
        <f>IF(AND(TONGHOP!$O1197="KTHP",TONGHOP!$P1197="LT",TONGHOP!$J1197="R",TONGHOP!$K1197&lt;&gt;""),TONGHOP!$M1197,"")</f>
        <v/>
      </c>
      <c r="C1197" s="3" t="str">
        <f>IF(AND(TONGHOP!$O1197="KTHP",TONGHOP!$P1197="TN",TONGHOP!$J1197="R",TONGHOP!$K1197&lt;&gt;""),TONGHOP!$K1197,"")</f>
        <v/>
      </c>
      <c r="D1197" s="3" t="str">
        <f>IF(AND(TONGHOP!$O1197="KTHP",TONGHOP!$P1197="TN",TONGHOP!$J1197="R",TONGHOP!$K1197&lt;&gt;""),TONGHOP!$M1197,"")</f>
        <v/>
      </c>
      <c r="E1197" s="3" t="str">
        <f>IF(AND(TONGHOP!$O1197="KTHP",TONGHOP!$P1197="VD",TONGHOP!$J1197="R",TONGHOP!$K1197&lt;&gt;""),TONGHOP!$K1197,"")</f>
        <v/>
      </c>
      <c r="F1197" s="3" t="str">
        <f>IF(AND(TONGHOP!$O1197="KTHP",TONGHOP!$P1197="VD",TONGHOP!$J1197="R",TONGHOP!$K1197&lt;&gt;""),TONGHOP!$M1197,"")</f>
        <v/>
      </c>
      <c r="G1197" s="3" t="str">
        <f>IF(AND(TONGHOP!$O1197="KTHP",TONGHOP!$P1197="TH",TONGHOP!$J1197="R",TONGHOP!$K1197&lt;&gt;""),TONGHOP!$K1197,"")</f>
        <v/>
      </c>
      <c r="H1197" s="3" t="str">
        <f>IF(AND(TONGHOP!$O1197="KTHP",TONGHOP!$P1197="TH",TONGHOP!$J1197="R",TONGHOP!$K1197&lt;&gt;""),TONGHOP!$M1197,"")</f>
        <v/>
      </c>
      <c r="I1197" s="3" t="str">
        <f>IF(AND(TONGHOP!$O1197="ThiTN",TONGHOP!$P1197="LT",TONGHOP!$J1197="R",TONGHOP!$K1197&lt;&gt;""),TONGHOP!$K1197,"")</f>
        <v/>
      </c>
      <c r="J1197" s="3" t="str">
        <f>IF(AND(TONGHOP!$O1197="ThiTN",TONGHOP!$P1197="LT",TONGHOP!$J1197="R",TONGHOP!$K1197&lt;&gt;""),TONGHOP!$M1197,"")</f>
        <v/>
      </c>
      <c r="K1197" s="3" t="str">
        <f>IF(AND(TONGHOP!$O1197="ThiTN",TONGHOP!$P1197="TN",TONGHOP!$J1197="R",TONGHOP!$K1197&lt;&gt;""),TONGHOP!$K1197,"")</f>
        <v/>
      </c>
      <c r="L1197" s="3" t="str">
        <f>IF(AND(TONGHOP!$O1197="ThiTN",TONGHOP!$P1197="TN",TONGHOP!$J1197="R",TONGHOP!$K1197&lt;&gt;""),TONGHOP!$M1197,"")</f>
        <v/>
      </c>
      <c r="M1197" s="3" t="str">
        <f>IF(AND(TONGHOP!$O1197="ThiTN",TONGHOP!$P1197="VĐ",TONGHOP!$J1197="R",TONGHOP!$K1197&lt;&gt;""),TONGHOP!$K1197,"")</f>
        <v/>
      </c>
      <c r="N1197" s="3" t="str">
        <f>IF(AND(TONGHOP!$O1197="ThiTN",TONGHOP!$P1197="VĐ",TONGHOP!$J1197="R",TONGHOP!$K1197&lt;&gt;""),TONGHOP!$M1197,"")</f>
        <v/>
      </c>
      <c r="O1197" s="3" t="str">
        <f>IF(AND(TONGHOP!$O1197="ThiTN",TONGHOP!$P1197="TH",TONGHOP!$J1197="R",TONGHOP!$K1197&lt;&gt;""),TONGHOP!$K1197,"")</f>
        <v/>
      </c>
      <c r="P1197" s="3" t="str">
        <f>IF(AND(TONGHOP!$O1197="ThiTN",TONGHOP!$P1197="TH",TONGHOP!$J1197="R",TONGHOP!$K1197&lt;&gt;""),TONGHOP!$M1197,"")</f>
        <v/>
      </c>
    </row>
    <row r="1198" spans="1:16">
      <c r="A1198" s="3" t="str">
        <f>IF(AND(TONGHOP!$O1198="KTHP",TONGHOP!$P1198="LT",TONGHOP!$J1198="R",TONGHOP!$K1198&lt;&gt;""),TONGHOP!$K1198,"")</f>
        <v/>
      </c>
      <c r="B1198" s="3" t="str">
        <f>IF(AND(TONGHOP!$O1198="KTHP",TONGHOP!$P1198="LT",TONGHOP!$J1198="R",TONGHOP!$K1198&lt;&gt;""),TONGHOP!$M1198,"")</f>
        <v/>
      </c>
      <c r="C1198" s="3" t="str">
        <f>IF(AND(TONGHOP!$O1198="KTHP",TONGHOP!$P1198="TN",TONGHOP!$J1198="R",TONGHOP!$K1198&lt;&gt;""),TONGHOP!$K1198,"")</f>
        <v/>
      </c>
      <c r="D1198" s="3" t="str">
        <f>IF(AND(TONGHOP!$O1198="KTHP",TONGHOP!$P1198="TN",TONGHOP!$J1198="R",TONGHOP!$K1198&lt;&gt;""),TONGHOP!$M1198,"")</f>
        <v/>
      </c>
      <c r="E1198" s="3" t="str">
        <f>IF(AND(TONGHOP!$O1198="KTHP",TONGHOP!$P1198="VD",TONGHOP!$J1198="R",TONGHOP!$K1198&lt;&gt;""),TONGHOP!$K1198,"")</f>
        <v/>
      </c>
      <c r="F1198" s="3" t="str">
        <f>IF(AND(TONGHOP!$O1198="KTHP",TONGHOP!$P1198="VD",TONGHOP!$J1198="R",TONGHOP!$K1198&lt;&gt;""),TONGHOP!$M1198,"")</f>
        <v/>
      </c>
      <c r="G1198" s="3" t="str">
        <f>IF(AND(TONGHOP!$O1198="KTHP",TONGHOP!$P1198="TH",TONGHOP!$J1198="R",TONGHOP!$K1198&lt;&gt;""),TONGHOP!$K1198,"")</f>
        <v/>
      </c>
      <c r="H1198" s="3" t="str">
        <f>IF(AND(TONGHOP!$O1198="KTHP",TONGHOP!$P1198="TH",TONGHOP!$J1198="R",TONGHOP!$K1198&lt;&gt;""),TONGHOP!$M1198,"")</f>
        <v/>
      </c>
      <c r="I1198" s="3" t="str">
        <f>IF(AND(TONGHOP!$O1198="ThiTN",TONGHOP!$P1198="LT",TONGHOP!$J1198="R",TONGHOP!$K1198&lt;&gt;""),TONGHOP!$K1198,"")</f>
        <v/>
      </c>
      <c r="J1198" s="3" t="str">
        <f>IF(AND(TONGHOP!$O1198="ThiTN",TONGHOP!$P1198="LT",TONGHOP!$J1198="R",TONGHOP!$K1198&lt;&gt;""),TONGHOP!$M1198,"")</f>
        <v/>
      </c>
      <c r="K1198" s="3" t="str">
        <f>IF(AND(TONGHOP!$O1198="ThiTN",TONGHOP!$P1198="TN",TONGHOP!$J1198="R",TONGHOP!$K1198&lt;&gt;""),TONGHOP!$K1198,"")</f>
        <v/>
      </c>
      <c r="L1198" s="3" t="str">
        <f>IF(AND(TONGHOP!$O1198="ThiTN",TONGHOP!$P1198="TN",TONGHOP!$J1198="R",TONGHOP!$K1198&lt;&gt;""),TONGHOP!$M1198,"")</f>
        <v/>
      </c>
      <c r="M1198" s="3" t="str">
        <f>IF(AND(TONGHOP!$O1198="ThiTN",TONGHOP!$P1198="VĐ",TONGHOP!$J1198="R",TONGHOP!$K1198&lt;&gt;""),TONGHOP!$K1198,"")</f>
        <v/>
      </c>
      <c r="N1198" s="3" t="str">
        <f>IF(AND(TONGHOP!$O1198="ThiTN",TONGHOP!$P1198="VĐ",TONGHOP!$J1198="R",TONGHOP!$K1198&lt;&gt;""),TONGHOP!$M1198,"")</f>
        <v/>
      </c>
      <c r="O1198" s="3" t="str">
        <f>IF(AND(TONGHOP!$O1198="ThiTN",TONGHOP!$P1198="TH",TONGHOP!$J1198="R",TONGHOP!$K1198&lt;&gt;""),TONGHOP!$K1198,"")</f>
        <v/>
      </c>
      <c r="P1198" s="3" t="str">
        <f>IF(AND(TONGHOP!$O1198="ThiTN",TONGHOP!$P1198="TH",TONGHOP!$J1198="R",TONGHOP!$K1198&lt;&gt;""),TONGHOP!$M1198,"")</f>
        <v/>
      </c>
    </row>
    <row r="1199" spans="1:16">
      <c r="A1199" s="3" t="str">
        <f>IF(AND(TONGHOP!$O1199="KTHP",TONGHOP!$P1199="LT",TONGHOP!$J1199="R",TONGHOP!$K1199&lt;&gt;""),TONGHOP!$K1199,"")</f>
        <v/>
      </c>
      <c r="B1199" s="3" t="str">
        <f>IF(AND(TONGHOP!$O1199="KTHP",TONGHOP!$P1199="LT",TONGHOP!$J1199="R",TONGHOP!$K1199&lt;&gt;""),TONGHOP!$M1199,"")</f>
        <v/>
      </c>
      <c r="C1199" s="3" t="str">
        <f>IF(AND(TONGHOP!$O1199="KTHP",TONGHOP!$P1199="TN",TONGHOP!$J1199="R",TONGHOP!$K1199&lt;&gt;""),TONGHOP!$K1199,"")</f>
        <v/>
      </c>
      <c r="D1199" s="3" t="str">
        <f>IF(AND(TONGHOP!$O1199="KTHP",TONGHOP!$P1199="TN",TONGHOP!$J1199="R",TONGHOP!$K1199&lt;&gt;""),TONGHOP!$M1199,"")</f>
        <v/>
      </c>
      <c r="E1199" s="3" t="str">
        <f>IF(AND(TONGHOP!$O1199="KTHP",TONGHOP!$P1199="VD",TONGHOP!$J1199="R",TONGHOP!$K1199&lt;&gt;""),TONGHOP!$K1199,"")</f>
        <v/>
      </c>
      <c r="F1199" s="3" t="str">
        <f>IF(AND(TONGHOP!$O1199="KTHP",TONGHOP!$P1199="VD",TONGHOP!$J1199="R",TONGHOP!$K1199&lt;&gt;""),TONGHOP!$M1199,"")</f>
        <v/>
      </c>
      <c r="G1199" s="3" t="str">
        <f>IF(AND(TONGHOP!$O1199="KTHP",TONGHOP!$P1199="TH",TONGHOP!$J1199="R",TONGHOP!$K1199&lt;&gt;""),TONGHOP!$K1199,"")</f>
        <v/>
      </c>
      <c r="H1199" s="3" t="str">
        <f>IF(AND(TONGHOP!$O1199="KTHP",TONGHOP!$P1199="TH",TONGHOP!$J1199="R",TONGHOP!$K1199&lt;&gt;""),TONGHOP!$M1199,"")</f>
        <v/>
      </c>
      <c r="I1199" s="3" t="str">
        <f>IF(AND(TONGHOP!$O1199="ThiTN",TONGHOP!$P1199="LT",TONGHOP!$J1199="R",TONGHOP!$K1199&lt;&gt;""),TONGHOP!$K1199,"")</f>
        <v/>
      </c>
      <c r="J1199" s="3" t="str">
        <f>IF(AND(TONGHOP!$O1199="ThiTN",TONGHOP!$P1199="LT",TONGHOP!$J1199="R",TONGHOP!$K1199&lt;&gt;""),TONGHOP!$M1199,"")</f>
        <v/>
      </c>
      <c r="K1199" s="3" t="str">
        <f>IF(AND(TONGHOP!$O1199="ThiTN",TONGHOP!$P1199="TN",TONGHOP!$J1199="R",TONGHOP!$K1199&lt;&gt;""),TONGHOP!$K1199,"")</f>
        <v/>
      </c>
      <c r="L1199" s="3" t="str">
        <f>IF(AND(TONGHOP!$O1199="ThiTN",TONGHOP!$P1199="TN",TONGHOP!$J1199="R",TONGHOP!$K1199&lt;&gt;""),TONGHOP!$M1199,"")</f>
        <v/>
      </c>
      <c r="M1199" s="3" t="str">
        <f>IF(AND(TONGHOP!$O1199="ThiTN",TONGHOP!$P1199="VĐ",TONGHOP!$J1199="R",TONGHOP!$K1199&lt;&gt;""),TONGHOP!$K1199,"")</f>
        <v/>
      </c>
      <c r="N1199" s="3" t="str">
        <f>IF(AND(TONGHOP!$O1199="ThiTN",TONGHOP!$P1199="VĐ",TONGHOP!$J1199="R",TONGHOP!$K1199&lt;&gt;""),TONGHOP!$M1199,"")</f>
        <v/>
      </c>
      <c r="O1199" s="3" t="str">
        <f>IF(AND(TONGHOP!$O1199="ThiTN",TONGHOP!$P1199="TH",TONGHOP!$J1199="R",TONGHOP!$K1199&lt;&gt;""),TONGHOP!$K1199,"")</f>
        <v/>
      </c>
      <c r="P1199" s="3" t="str">
        <f>IF(AND(TONGHOP!$O1199="ThiTN",TONGHOP!$P1199="TH",TONGHOP!$J1199="R",TONGHOP!$K1199&lt;&gt;""),TONGHOP!$M1199,"")</f>
        <v/>
      </c>
    </row>
    <row r="1200" spans="1:16">
      <c r="A1200" s="3" t="str">
        <f>IF(AND(TONGHOP!$O1200="KTHP",TONGHOP!$P1200="LT",TONGHOP!$J1200="R",TONGHOP!$K1200&lt;&gt;""),TONGHOP!$K1200,"")</f>
        <v/>
      </c>
      <c r="B1200" s="3" t="str">
        <f>IF(AND(TONGHOP!$O1200="KTHP",TONGHOP!$P1200="LT",TONGHOP!$J1200="R",TONGHOP!$K1200&lt;&gt;""),TONGHOP!$M1200,"")</f>
        <v/>
      </c>
      <c r="C1200" s="3" t="str">
        <f>IF(AND(TONGHOP!$O1200="KTHP",TONGHOP!$P1200="TN",TONGHOP!$J1200="R",TONGHOP!$K1200&lt;&gt;""),TONGHOP!$K1200,"")</f>
        <v/>
      </c>
      <c r="D1200" s="3" t="str">
        <f>IF(AND(TONGHOP!$O1200="KTHP",TONGHOP!$P1200="TN",TONGHOP!$J1200="R",TONGHOP!$K1200&lt;&gt;""),TONGHOP!$M1200,"")</f>
        <v/>
      </c>
      <c r="E1200" s="3" t="str">
        <f>IF(AND(TONGHOP!$O1200="KTHP",TONGHOP!$P1200="VD",TONGHOP!$J1200="R",TONGHOP!$K1200&lt;&gt;""),TONGHOP!$K1200,"")</f>
        <v/>
      </c>
      <c r="F1200" s="3" t="str">
        <f>IF(AND(TONGHOP!$O1200="KTHP",TONGHOP!$P1200="VD",TONGHOP!$J1200="R",TONGHOP!$K1200&lt;&gt;""),TONGHOP!$M1200,"")</f>
        <v/>
      </c>
      <c r="G1200" s="3" t="str">
        <f>IF(AND(TONGHOP!$O1200="KTHP",TONGHOP!$P1200="TH",TONGHOP!$J1200="R",TONGHOP!$K1200&lt;&gt;""),TONGHOP!$K1200,"")</f>
        <v/>
      </c>
      <c r="H1200" s="3" t="str">
        <f>IF(AND(TONGHOP!$O1200="KTHP",TONGHOP!$P1200="TH",TONGHOP!$J1200="R",TONGHOP!$K1200&lt;&gt;""),TONGHOP!$M1200,"")</f>
        <v/>
      </c>
      <c r="I1200" s="3" t="str">
        <f>IF(AND(TONGHOP!$O1200="ThiTN",TONGHOP!$P1200="LT",TONGHOP!$J1200="R",TONGHOP!$K1200&lt;&gt;""),TONGHOP!$K1200,"")</f>
        <v/>
      </c>
      <c r="J1200" s="3" t="str">
        <f>IF(AND(TONGHOP!$O1200="ThiTN",TONGHOP!$P1200="LT",TONGHOP!$J1200="R",TONGHOP!$K1200&lt;&gt;""),TONGHOP!$M1200,"")</f>
        <v/>
      </c>
      <c r="K1200" s="3" t="str">
        <f>IF(AND(TONGHOP!$O1200="ThiTN",TONGHOP!$P1200="TN",TONGHOP!$J1200="R",TONGHOP!$K1200&lt;&gt;""),TONGHOP!$K1200,"")</f>
        <v/>
      </c>
      <c r="L1200" s="3" t="str">
        <f>IF(AND(TONGHOP!$O1200="ThiTN",TONGHOP!$P1200="TN",TONGHOP!$J1200="R",TONGHOP!$K1200&lt;&gt;""),TONGHOP!$M1200,"")</f>
        <v/>
      </c>
      <c r="M1200" s="3" t="str">
        <f>IF(AND(TONGHOP!$O1200="ThiTN",TONGHOP!$P1200="VĐ",TONGHOP!$J1200="R",TONGHOP!$K1200&lt;&gt;""),TONGHOP!$K1200,"")</f>
        <v/>
      </c>
      <c r="N1200" s="3" t="str">
        <f>IF(AND(TONGHOP!$O1200="ThiTN",TONGHOP!$P1200="VĐ",TONGHOP!$J1200="R",TONGHOP!$K1200&lt;&gt;""),TONGHOP!$M1200,"")</f>
        <v/>
      </c>
      <c r="O1200" s="3" t="str">
        <f>IF(AND(TONGHOP!$O1200="ThiTN",TONGHOP!$P1200="TH",TONGHOP!$J1200="R",TONGHOP!$K1200&lt;&gt;""),TONGHOP!$K1200,"")</f>
        <v/>
      </c>
      <c r="P1200" s="3" t="str">
        <f>IF(AND(TONGHOP!$O1200="ThiTN",TONGHOP!$P1200="TH",TONGHOP!$J1200="R",TONGHOP!$K1200&lt;&gt;""),TONGHOP!$M1200,"")</f>
        <v/>
      </c>
    </row>
    <row r="1201" spans="1:16">
      <c r="A1201" s="3" t="str">
        <f>IF(AND(TONGHOP!$O1201="KTHP",TONGHOP!$P1201="LT",TONGHOP!$J1201="R",TONGHOP!$K1201&lt;&gt;""),TONGHOP!$K1201,"")</f>
        <v/>
      </c>
      <c r="B1201" s="3" t="str">
        <f>IF(AND(TONGHOP!$O1201="KTHP",TONGHOP!$P1201="LT",TONGHOP!$J1201="R",TONGHOP!$K1201&lt;&gt;""),TONGHOP!$M1201,"")</f>
        <v/>
      </c>
      <c r="C1201" s="3" t="str">
        <f>IF(AND(TONGHOP!$O1201="KTHP",TONGHOP!$P1201="TN",TONGHOP!$J1201="R",TONGHOP!$K1201&lt;&gt;""),TONGHOP!$K1201,"")</f>
        <v/>
      </c>
      <c r="D1201" s="3" t="str">
        <f>IF(AND(TONGHOP!$O1201="KTHP",TONGHOP!$P1201="TN",TONGHOP!$J1201="R",TONGHOP!$K1201&lt;&gt;""),TONGHOP!$M1201,"")</f>
        <v/>
      </c>
      <c r="E1201" s="3" t="str">
        <f>IF(AND(TONGHOP!$O1201="KTHP",TONGHOP!$P1201="VD",TONGHOP!$J1201="R",TONGHOP!$K1201&lt;&gt;""),TONGHOP!$K1201,"")</f>
        <v/>
      </c>
      <c r="F1201" s="3" t="str">
        <f>IF(AND(TONGHOP!$O1201="KTHP",TONGHOP!$P1201="VD",TONGHOP!$J1201="R",TONGHOP!$K1201&lt;&gt;""),TONGHOP!$M1201,"")</f>
        <v/>
      </c>
      <c r="G1201" s="3" t="str">
        <f>IF(AND(TONGHOP!$O1201="KTHP",TONGHOP!$P1201="TH",TONGHOP!$J1201="R",TONGHOP!$K1201&lt;&gt;""),TONGHOP!$K1201,"")</f>
        <v/>
      </c>
      <c r="H1201" s="3" t="str">
        <f>IF(AND(TONGHOP!$O1201="KTHP",TONGHOP!$P1201="TH",TONGHOP!$J1201="R",TONGHOP!$K1201&lt;&gt;""),TONGHOP!$M1201,"")</f>
        <v/>
      </c>
      <c r="I1201" s="3" t="str">
        <f>IF(AND(TONGHOP!$O1201="ThiTN",TONGHOP!$P1201="LT",TONGHOP!$J1201="R",TONGHOP!$K1201&lt;&gt;""),TONGHOP!$K1201,"")</f>
        <v/>
      </c>
      <c r="J1201" s="3" t="str">
        <f>IF(AND(TONGHOP!$O1201="ThiTN",TONGHOP!$P1201="LT",TONGHOP!$J1201="R",TONGHOP!$K1201&lt;&gt;""),TONGHOP!$M1201,"")</f>
        <v/>
      </c>
      <c r="K1201" s="3" t="str">
        <f>IF(AND(TONGHOP!$O1201="ThiTN",TONGHOP!$P1201="TN",TONGHOP!$J1201="R",TONGHOP!$K1201&lt;&gt;""),TONGHOP!$K1201,"")</f>
        <v/>
      </c>
      <c r="L1201" s="3" t="str">
        <f>IF(AND(TONGHOP!$O1201="ThiTN",TONGHOP!$P1201="TN",TONGHOP!$J1201="R",TONGHOP!$K1201&lt;&gt;""),TONGHOP!$M1201,"")</f>
        <v/>
      </c>
      <c r="M1201" s="3" t="str">
        <f>IF(AND(TONGHOP!$O1201="ThiTN",TONGHOP!$P1201="VĐ",TONGHOP!$J1201="R",TONGHOP!$K1201&lt;&gt;""),TONGHOP!$K1201,"")</f>
        <v/>
      </c>
      <c r="N1201" s="3" t="str">
        <f>IF(AND(TONGHOP!$O1201="ThiTN",TONGHOP!$P1201="VĐ",TONGHOP!$J1201="R",TONGHOP!$K1201&lt;&gt;""),TONGHOP!$M1201,"")</f>
        <v/>
      </c>
      <c r="O1201" s="3" t="str">
        <f>IF(AND(TONGHOP!$O1201="ThiTN",TONGHOP!$P1201="TH",TONGHOP!$J1201="R",TONGHOP!$K1201&lt;&gt;""),TONGHOP!$K1201,"")</f>
        <v/>
      </c>
      <c r="P1201" s="3" t="str">
        <f>IF(AND(TONGHOP!$O1201="ThiTN",TONGHOP!$P1201="TH",TONGHOP!$J1201="R",TONGHOP!$K1201&lt;&gt;""),TONGHOP!$M1201,"")</f>
        <v/>
      </c>
    </row>
    <row r="1202" spans="1:16">
      <c r="A1202" s="3" t="str">
        <f>IF(AND(TONGHOP!$O1202="KTHP",TONGHOP!$P1202="LT",TONGHOP!$J1202="R",TONGHOP!$K1202&lt;&gt;""),TONGHOP!$K1202,"")</f>
        <v/>
      </c>
      <c r="B1202" s="3" t="str">
        <f>IF(AND(TONGHOP!$O1202="KTHP",TONGHOP!$P1202="LT",TONGHOP!$J1202="R",TONGHOP!$K1202&lt;&gt;""),TONGHOP!$M1202,"")</f>
        <v/>
      </c>
      <c r="C1202" s="3" t="str">
        <f>IF(AND(TONGHOP!$O1202="KTHP",TONGHOP!$P1202="TN",TONGHOP!$J1202="R",TONGHOP!$K1202&lt;&gt;""),TONGHOP!$K1202,"")</f>
        <v/>
      </c>
      <c r="D1202" s="3" t="str">
        <f>IF(AND(TONGHOP!$O1202="KTHP",TONGHOP!$P1202="TN",TONGHOP!$J1202="R",TONGHOP!$K1202&lt;&gt;""),TONGHOP!$M1202,"")</f>
        <v/>
      </c>
      <c r="E1202" s="3" t="str">
        <f>IF(AND(TONGHOP!$O1202="KTHP",TONGHOP!$P1202="VD",TONGHOP!$J1202="R",TONGHOP!$K1202&lt;&gt;""),TONGHOP!$K1202,"")</f>
        <v/>
      </c>
      <c r="F1202" s="3" t="str">
        <f>IF(AND(TONGHOP!$O1202="KTHP",TONGHOP!$P1202="VD",TONGHOP!$J1202="R",TONGHOP!$K1202&lt;&gt;""),TONGHOP!$M1202,"")</f>
        <v/>
      </c>
      <c r="G1202" s="3" t="str">
        <f>IF(AND(TONGHOP!$O1202="KTHP",TONGHOP!$P1202="TH",TONGHOP!$J1202="R",TONGHOP!$K1202&lt;&gt;""),TONGHOP!$K1202,"")</f>
        <v/>
      </c>
      <c r="H1202" s="3" t="str">
        <f>IF(AND(TONGHOP!$O1202="KTHP",TONGHOP!$P1202="TH",TONGHOP!$J1202="R",TONGHOP!$K1202&lt;&gt;""),TONGHOP!$M1202,"")</f>
        <v/>
      </c>
      <c r="I1202" s="3" t="str">
        <f>IF(AND(TONGHOP!$O1202="ThiTN",TONGHOP!$P1202="LT",TONGHOP!$J1202="R",TONGHOP!$K1202&lt;&gt;""),TONGHOP!$K1202,"")</f>
        <v/>
      </c>
      <c r="J1202" s="3" t="str">
        <f>IF(AND(TONGHOP!$O1202="ThiTN",TONGHOP!$P1202="LT",TONGHOP!$J1202="R",TONGHOP!$K1202&lt;&gt;""),TONGHOP!$M1202,"")</f>
        <v/>
      </c>
      <c r="K1202" s="3" t="str">
        <f>IF(AND(TONGHOP!$O1202="ThiTN",TONGHOP!$P1202="TN",TONGHOP!$J1202="R",TONGHOP!$K1202&lt;&gt;""),TONGHOP!$K1202,"")</f>
        <v/>
      </c>
      <c r="L1202" s="3" t="str">
        <f>IF(AND(TONGHOP!$O1202="ThiTN",TONGHOP!$P1202="TN",TONGHOP!$J1202="R",TONGHOP!$K1202&lt;&gt;""),TONGHOP!$M1202,"")</f>
        <v/>
      </c>
      <c r="M1202" s="3" t="str">
        <f>IF(AND(TONGHOP!$O1202="ThiTN",TONGHOP!$P1202="VĐ",TONGHOP!$J1202="R",TONGHOP!$K1202&lt;&gt;""),TONGHOP!$K1202,"")</f>
        <v/>
      </c>
      <c r="N1202" s="3" t="str">
        <f>IF(AND(TONGHOP!$O1202="ThiTN",TONGHOP!$P1202="VĐ",TONGHOP!$J1202="R",TONGHOP!$K1202&lt;&gt;""),TONGHOP!$M1202,"")</f>
        <v/>
      </c>
      <c r="O1202" s="3" t="str">
        <f>IF(AND(TONGHOP!$O1202="ThiTN",TONGHOP!$P1202="TH",TONGHOP!$J1202="R",TONGHOP!$K1202&lt;&gt;""),TONGHOP!$K1202,"")</f>
        <v/>
      </c>
      <c r="P1202" s="3" t="str">
        <f>IF(AND(TONGHOP!$O1202="ThiTN",TONGHOP!$P1202="TH",TONGHOP!$J1202="R",TONGHOP!$K1202&lt;&gt;""),TONGHOP!$M1202,"")</f>
        <v/>
      </c>
    </row>
    <row r="1203" spans="1:16">
      <c r="A1203" s="3" t="str">
        <f>IF(AND(TONGHOP!$O1203="KTHP",TONGHOP!$P1203="LT",TONGHOP!$J1203="R",TONGHOP!$K1203&lt;&gt;""),TONGHOP!$K1203,"")</f>
        <v/>
      </c>
      <c r="B1203" s="3" t="str">
        <f>IF(AND(TONGHOP!$O1203="KTHP",TONGHOP!$P1203="LT",TONGHOP!$J1203="R",TONGHOP!$K1203&lt;&gt;""),TONGHOP!$M1203,"")</f>
        <v/>
      </c>
      <c r="C1203" s="3" t="str">
        <f>IF(AND(TONGHOP!$O1203="KTHP",TONGHOP!$P1203="TN",TONGHOP!$J1203="R",TONGHOP!$K1203&lt;&gt;""),TONGHOP!$K1203,"")</f>
        <v/>
      </c>
      <c r="D1203" s="3" t="str">
        <f>IF(AND(TONGHOP!$O1203="KTHP",TONGHOP!$P1203="TN",TONGHOP!$J1203="R",TONGHOP!$K1203&lt;&gt;""),TONGHOP!$M1203,"")</f>
        <v/>
      </c>
      <c r="E1203" s="3" t="str">
        <f>IF(AND(TONGHOP!$O1203="KTHP",TONGHOP!$P1203="VD",TONGHOP!$J1203="R",TONGHOP!$K1203&lt;&gt;""),TONGHOP!$K1203,"")</f>
        <v/>
      </c>
      <c r="F1203" s="3" t="str">
        <f>IF(AND(TONGHOP!$O1203="KTHP",TONGHOP!$P1203="VD",TONGHOP!$J1203="R",TONGHOP!$K1203&lt;&gt;""),TONGHOP!$M1203,"")</f>
        <v/>
      </c>
      <c r="G1203" s="3" t="str">
        <f>IF(AND(TONGHOP!$O1203="KTHP",TONGHOP!$P1203="TH",TONGHOP!$J1203="R",TONGHOP!$K1203&lt;&gt;""),TONGHOP!$K1203,"")</f>
        <v/>
      </c>
      <c r="H1203" s="3" t="str">
        <f>IF(AND(TONGHOP!$O1203="KTHP",TONGHOP!$P1203="TH",TONGHOP!$J1203="R",TONGHOP!$K1203&lt;&gt;""),TONGHOP!$M1203,"")</f>
        <v/>
      </c>
      <c r="I1203" s="3" t="str">
        <f>IF(AND(TONGHOP!$O1203="ThiTN",TONGHOP!$P1203="LT",TONGHOP!$J1203="R",TONGHOP!$K1203&lt;&gt;""),TONGHOP!$K1203,"")</f>
        <v/>
      </c>
      <c r="J1203" s="3" t="str">
        <f>IF(AND(TONGHOP!$O1203="ThiTN",TONGHOP!$P1203="LT",TONGHOP!$J1203="R",TONGHOP!$K1203&lt;&gt;""),TONGHOP!$M1203,"")</f>
        <v/>
      </c>
      <c r="K1203" s="3" t="str">
        <f>IF(AND(TONGHOP!$O1203="ThiTN",TONGHOP!$P1203="TN",TONGHOP!$J1203="R",TONGHOP!$K1203&lt;&gt;""),TONGHOP!$K1203,"")</f>
        <v/>
      </c>
      <c r="L1203" s="3" t="str">
        <f>IF(AND(TONGHOP!$O1203="ThiTN",TONGHOP!$P1203="TN",TONGHOP!$J1203="R",TONGHOP!$K1203&lt;&gt;""),TONGHOP!$M1203,"")</f>
        <v/>
      </c>
      <c r="M1203" s="3" t="str">
        <f>IF(AND(TONGHOP!$O1203="ThiTN",TONGHOP!$P1203="VĐ",TONGHOP!$J1203="R",TONGHOP!$K1203&lt;&gt;""),TONGHOP!$K1203,"")</f>
        <v/>
      </c>
      <c r="N1203" s="3" t="str">
        <f>IF(AND(TONGHOP!$O1203="ThiTN",TONGHOP!$P1203="VĐ",TONGHOP!$J1203="R",TONGHOP!$K1203&lt;&gt;""),TONGHOP!$M1203,"")</f>
        <v/>
      </c>
      <c r="O1203" s="3" t="str">
        <f>IF(AND(TONGHOP!$O1203="ThiTN",TONGHOP!$P1203="TH",TONGHOP!$J1203="R",TONGHOP!$K1203&lt;&gt;""),TONGHOP!$K1203,"")</f>
        <v/>
      </c>
      <c r="P1203" s="3" t="str">
        <f>IF(AND(TONGHOP!$O1203="ThiTN",TONGHOP!$P1203="TH",TONGHOP!$J1203="R",TONGHOP!$K1203&lt;&gt;""),TONGHOP!$M1203,"")</f>
        <v/>
      </c>
    </row>
    <row r="1204" spans="1:16">
      <c r="A1204" s="3" t="str">
        <f>IF(AND(TONGHOP!$O1204="KTHP",TONGHOP!$P1204="LT",TONGHOP!$J1204="R",TONGHOP!$K1204&lt;&gt;""),TONGHOP!$K1204,"")</f>
        <v/>
      </c>
      <c r="B1204" s="3" t="str">
        <f>IF(AND(TONGHOP!$O1204="KTHP",TONGHOP!$P1204="LT",TONGHOP!$J1204="R",TONGHOP!$K1204&lt;&gt;""),TONGHOP!$M1204,"")</f>
        <v/>
      </c>
      <c r="C1204" s="3" t="str">
        <f>IF(AND(TONGHOP!$O1204="KTHP",TONGHOP!$P1204="TN",TONGHOP!$J1204="R",TONGHOP!$K1204&lt;&gt;""),TONGHOP!$K1204,"")</f>
        <v/>
      </c>
      <c r="D1204" s="3" t="str">
        <f>IF(AND(TONGHOP!$O1204="KTHP",TONGHOP!$P1204="TN",TONGHOP!$J1204="R",TONGHOP!$K1204&lt;&gt;""),TONGHOP!$M1204,"")</f>
        <v/>
      </c>
      <c r="E1204" s="3" t="str">
        <f>IF(AND(TONGHOP!$O1204="KTHP",TONGHOP!$P1204="VD",TONGHOP!$J1204="R",TONGHOP!$K1204&lt;&gt;""),TONGHOP!$K1204,"")</f>
        <v/>
      </c>
      <c r="F1204" s="3" t="str">
        <f>IF(AND(TONGHOP!$O1204="KTHP",TONGHOP!$P1204="VD",TONGHOP!$J1204="R",TONGHOP!$K1204&lt;&gt;""),TONGHOP!$M1204,"")</f>
        <v/>
      </c>
      <c r="G1204" s="3" t="str">
        <f>IF(AND(TONGHOP!$O1204="KTHP",TONGHOP!$P1204="TH",TONGHOP!$J1204="R",TONGHOP!$K1204&lt;&gt;""),TONGHOP!$K1204,"")</f>
        <v/>
      </c>
      <c r="H1204" s="3" t="str">
        <f>IF(AND(TONGHOP!$O1204="KTHP",TONGHOP!$P1204="TH",TONGHOP!$J1204="R",TONGHOP!$K1204&lt;&gt;""),TONGHOP!$M1204,"")</f>
        <v/>
      </c>
      <c r="I1204" s="3" t="str">
        <f>IF(AND(TONGHOP!$O1204="ThiTN",TONGHOP!$P1204="LT",TONGHOP!$J1204="R",TONGHOP!$K1204&lt;&gt;""),TONGHOP!$K1204,"")</f>
        <v/>
      </c>
      <c r="J1204" s="3" t="str">
        <f>IF(AND(TONGHOP!$O1204="ThiTN",TONGHOP!$P1204="LT",TONGHOP!$J1204="R",TONGHOP!$K1204&lt;&gt;""),TONGHOP!$M1204,"")</f>
        <v/>
      </c>
      <c r="K1204" s="3" t="str">
        <f>IF(AND(TONGHOP!$O1204="ThiTN",TONGHOP!$P1204="TN",TONGHOP!$J1204="R",TONGHOP!$K1204&lt;&gt;""),TONGHOP!$K1204,"")</f>
        <v/>
      </c>
      <c r="L1204" s="3" t="str">
        <f>IF(AND(TONGHOP!$O1204="ThiTN",TONGHOP!$P1204="TN",TONGHOP!$J1204="R",TONGHOP!$K1204&lt;&gt;""),TONGHOP!$M1204,"")</f>
        <v/>
      </c>
      <c r="M1204" s="3" t="str">
        <f>IF(AND(TONGHOP!$O1204="ThiTN",TONGHOP!$P1204="VĐ",TONGHOP!$J1204="R",TONGHOP!$K1204&lt;&gt;""),TONGHOP!$K1204,"")</f>
        <v/>
      </c>
      <c r="N1204" s="3" t="str">
        <f>IF(AND(TONGHOP!$O1204="ThiTN",TONGHOP!$P1204="VĐ",TONGHOP!$J1204="R",TONGHOP!$K1204&lt;&gt;""),TONGHOP!$M1204,"")</f>
        <v/>
      </c>
      <c r="O1204" s="3" t="str">
        <f>IF(AND(TONGHOP!$O1204="ThiTN",TONGHOP!$P1204="TH",TONGHOP!$J1204="R",TONGHOP!$K1204&lt;&gt;""),TONGHOP!$K1204,"")</f>
        <v/>
      </c>
      <c r="P1204" s="3" t="str">
        <f>IF(AND(TONGHOP!$O1204="ThiTN",TONGHOP!$P1204="TH",TONGHOP!$J1204="R",TONGHOP!$K1204&lt;&gt;""),TONGHOP!$M1204,"")</f>
        <v/>
      </c>
    </row>
    <row r="1205" spans="1:16">
      <c r="A1205" s="3" t="str">
        <f>IF(AND(TONGHOP!$O1205="KTHP",TONGHOP!$P1205="LT",TONGHOP!$J1205="R",TONGHOP!$K1205&lt;&gt;""),TONGHOP!$K1205,"")</f>
        <v/>
      </c>
      <c r="B1205" s="3" t="str">
        <f>IF(AND(TONGHOP!$O1205="KTHP",TONGHOP!$P1205="LT",TONGHOP!$J1205="R",TONGHOP!$K1205&lt;&gt;""),TONGHOP!$M1205,"")</f>
        <v/>
      </c>
      <c r="C1205" s="3" t="str">
        <f>IF(AND(TONGHOP!$O1205="KTHP",TONGHOP!$P1205="TN",TONGHOP!$J1205="R",TONGHOP!$K1205&lt;&gt;""),TONGHOP!$K1205,"")</f>
        <v/>
      </c>
      <c r="D1205" s="3" t="str">
        <f>IF(AND(TONGHOP!$O1205="KTHP",TONGHOP!$P1205="TN",TONGHOP!$J1205="R",TONGHOP!$K1205&lt;&gt;""),TONGHOP!$M1205,"")</f>
        <v/>
      </c>
      <c r="E1205" s="3" t="str">
        <f>IF(AND(TONGHOP!$O1205="KTHP",TONGHOP!$P1205="VD",TONGHOP!$J1205="R",TONGHOP!$K1205&lt;&gt;""),TONGHOP!$K1205,"")</f>
        <v/>
      </c>
      <c r="F1205" s="3" t="str">
        <f>IF(AND(TONGHOP!$O1205="KTHP",TONGHOP!$P1205="VD",TONGHOP!$J1205="R",TONGHOP!$K1205&lt;&gt;""),TONGHOP!$M1205,"")</f>
        <v/>
      </c>
      <c r="G1205" s="3" t="str">
        <f>IF(AND(TONGHOP!$O1205="KTHP",TONGHOP!$P1205="TH",TONGHOP!$J1205="R",TONGHOP!$K1205&lt;&gt;""),TONGHOP!$K1205,"")</f>
        <v/>
      </c>
      <c r="H1205" s="3" t="str">
        <f>IF(AND(TONGHOP!$O1205="KTHP",TONGHOP!$P1205="TH",TONGHOP!$J1205="R",TONGHOP!$K1205&lt;&gt;""),TONGHOP!$M1205,"")</f>
        <v/>
      </c>
      <c r="I1205" s="3" t="str">
        <f>IF(AND(TONGHOP!$O1205="ThiTN",TONGHOP!$P1205="LT",TONGHOP!$J1205="R",TONGHOP!$K1205&lt;&gt;""),TONGHOP!$K1205,"")</f>
        <v/>
      </c>
      <c r="J1205" s="3" t="str">
        <f>IF(AND(TONGHOP!$O1205="ThiTN",TONGHOP!$P1205="LT",TONGHOP!$J1205="R",TONGHOP!$K1205&lt;&gt;""),TONGHOP!$M1205,"")</f>
        <v/>
      </c>
      <c r="K1205" s="3" t="str">
        <f>IF(AND(TONGHOP!$O1205="ThiTN",TONGHOP!$P1205="TN",TONGHOP!$J1205="R",TONGHOP!$K1205&lt;&gt;""),TONGHOP!$K1205,"")</f>
        <v/>
      </c>
      <c r="L1205" s="3" t="str">
        <f>IF(AND(TONGHOP!$O1205="ThiTN",TONGHOP!$P1205="TN",TONGHOP!$J1205="R",TONGHOP!$K1205&lt;&gt;""),TONGHOP!$M1205,"")</f>
        <v/>
      </c>
      <c r="M1205" s="3" t="str">
        <f>IF(AND(TONGHOP!$O1205="ThiTN",TONGHOP!$P1205="VĐ",TONGHOP!$J1205="R",TONGHOP!$K1205&lt;&gt;""),TONGHOP!$K1205,"")</f>
        <v/>
      </c>
      <c r="N1205" s="3" t="str">
        <f>IF(AND(TONGHOP!$O1205="ThiTN",TONGHOP!$P1205="VĐ",TONGHOP!$J1205="R",TONGHOP!$K1205&lt;&gt;""),TONGHOP!$M1205,"")</f>
        <v/>
      </c>
      <c r="O1205" s="3" t="str">
        <f>IF(AND(TONGHOP!$O1205="ThiTN",TONGHOP!$P1205="TH",TONGHOP!$J1205="R",TONGHOP!$K1205&lt;&gt;""),TONGHOP!$K1205,"")</f>
        <v/>
      </c>
      <c r="P1205" s="3" t="str">
        <f>IF(AND(TONGHOP!$O1205="ThiTN",TONGHOP!$P1205="TH",TONGHOP!$J1205="R",TONGHOP!$K1205&lt;&gt;""),TONGHOP!$M1205,"")</f>
        <v/>
      </c>
    </row>
    <row r="1206" spans="1:16">
      <c r="A1206" s="3" t="str">
        <f>IF(AND(TONGHOP!$O1206="KTHP",TONGHOP!$P1206="LT",TONGHOP!$J1206="R",TONGHOP!$K1206&lt;&gt;""),TONGHOP!$K1206,"")</f>
        <v/>
      </c>
      <c r="B1206" s="3" t="str">
        <f>IF(AND(TONGHOP!$O1206="KTHP",TONGHOP!$P1206="LT",TONGHOP!$J1206="R",TONGHOP!$K1206&lt;&gt;""),TONGHOP!$M1206,"")</f>
        <v/>
      </c>
      <c r="C1206" s="3" t="str">
        <f>IF(AND(TONGHOP!$O1206="KTHP",TONGHOP!$P1206="TN",TONGHOP!$J1206="R",TONGHOP!$K1206&lt;&gt;""),TONGHOP!$K1206,"")</f>
        <v/>
      </c>
      <c r="D1206" s="3" t="str">
        <f>IF(AND(TONGHOP!$O1206="KTHP",TONGHOP!$P1206="TN",TONGHOP!$J1206="R",TONGHOP!$K1206&lt;&gt;""),TONGHOP!$M1206,"")</f>
        <v/>
      </c>
      <c r="E1206" s="3" t="str">
        <f>IF(AND(TONGHOP!$O1206="KTHP",TONGHOP!$P1206="VD",TONGHOP!$J1206="R",TONGHOP!$K1206&lt;&gt;""),TONGHOP!$K1206,"")</f>
        <v/>
      </c>
      <c r="F1206" s="3" t="str">
        <f>IF(AND(TONGHOP!$O1206="KTHP",TONGHOP!$P1206="VD",TONGHOP!$J1206="R",TONGHOP!$K1206&lt;&gt;""),TONGHOP!$M1206,"")</f>
        <v/>
      </c>
      <c r="G1206" s="3" t="str">
        <f>IF(AND(TONGHOP!$O1206="KTHP",TONGHOP!$P1206="TH",TONGHOP!$J1206="R",TONGHOP!$K1206&lt;&gt;""),TONGHOP!$K1206,"")</f>
        <v/>
      </c>
      <c r="H1206" s="3" t="str">
        <f>IF(AND(TONGHOP!$O1206="KTHP",TONGHOP!$P1206="TH",TONGHOP!$J1206="R",TONGHOP!$K1206&lt;&gt;""),TONGHOP!$M1206,"")</f>
        <v/>
      </c>
      <c r="I1206" s="3" t="str">
        <f>IF(AND(TONGHOP!$O1206="ThiTN",TONGHOP!$P1206="LT",TONGHOP!$J1206="R",TONGHOP!$K1206&lt;&gt;""),TONGHOP!$K1206,"")</f>
        <v/>
      </c>
      <c r="J1206" s="3" t="str">
        <f>IF(AND(TONGHOP!$O1206="ThiTN",TONGHOP!$P1206="LT",TONGHOP!$J1206="R",TONGHOP!$K1206&lt;&gt;""),TONGHOP!$M1206,"")</f>
        <v/>
      </c>
      <c r="K1206" s="3" t="str">
        <f>IF(AND(TONGHOP!$O1206="ThiTN",TONGHOP!$P1206="TN",TONGHOP!$J1206="R",TONGHOP!$K1206&lt;&gt;""),TONGHOP!$K1206,"")</f>
        <v/>
      </c>
      <c r="L1206" s="3" t="str">
        <f>IF(AND(TONGHOP!$O1206="ThiTN",TONGHOP!$P1206="TN",TONGHOP!$J1206="R",TONGHOP!$K1206&lt;&gt;""),TONGHOP!$M1206,"")</f>
        <v/>
      </c>
      <c r="M1206" s="3" t="str">
        <f>IF(AND(TONGHOP!$O1206="ThiTN",TONGHOP!$P1206="VĐ",TONGHOP!$J1206="R",TONGHOP!$K1206&lt;&gt;""),TONGHOP!$K1206,"")</f>
        <v/>
      </c>
      <c r="N1206" s="3" t="str">
        <f>IF(AND(TONGHOP!$O1206="ThiTN",TONGHOP!$P1206="VĐ",TONGHOP!$J1206="R",TONGHOP!$K1206&lt;&gt;""),TONGHOP!$M1206,"")</f>
        <v/>
      </c>
      <c r="O1206" s="3" t="str">
        <f>IF(AND(TONGHOP!$O1206="ThiTN",TONGHOP!$P1206="TH",TONGHOP!$J1206="R",TONGHOP!$K1206&lt;&gt;""),TONGHOP!$K1206,"")</f>
        <v/>
      </c>
      <c r="P1206" s="3" t="str">
        <f>IF(AND(TONGHOP!$O1206="ThiTN",TONGHOP!$P1206="TH",TONGHOP!$J1206="R",TONGHOP!$K1206&lt;&gt;""),TONGHOP!$M1206,"")</f>
        <v/>
      </c>
    </row>
    <row r="1207" spans="1:16">
      <c r="A1207" s="3" t="str">
        <f>IF(AND(TONGHOP!$O1207="KTHP",TONGHOP!$P1207="LT",TONGHOP!$J1207="R",TONGHOP!$K1207&lt;&gt;""),TONGHOP!$K1207,"")</f>
        <v/>
      </c>
      <c r="B1207" s="3" t="str">
        <f>IF(AND(TONGHOP!$O1207="KTHP",TONGHOP!$P1207="LT",TONGHOP!$J1207="R",TONGHOP!$K1207&lt;&gt;""),TONGHOP!$M1207,"")</f>
        <v/>
      </c>
      <c r="C1207" s="3" t="str">
        <f>IF(AND(TONGHOP!$O1207="KTHP",TONGHOP!$P1207="TN",TONGHOP!$J1207="R",TONGHOP!$K1207&lt;&gt;""),TONGHOP!$K1207,"")</f>
        <v/>
      </c>
      <c r="D1207" s="3" t="str">
        <f>IF(AND(TONGHOP!$O1207="KTHP",TONGHOP!$P1207="TN",TONGHOP!$J1207="R",TONGHOP!$K1207&lt;&gt;""),TONGHOP!$M1207,"")</f>
        <v/>
      </c>
      <c r="E1207" s="3" t="str">
        <f>IF(AND(TONGHOP!$O1207="KTHP",TONGHOP!$P1207="VD",TONGHOP!$J1207="R",TONGHOP!$K1207&lt;&gt;""),TONGHOP!$K1207,"")</f>
        <v/>
      </c>
      <c r="F1207" s="3" t="str">
        <f>IF(AND(TONGHOP!$O1207="KTHP",TONGHOP!$P1207="VD",TONGHOP!$J1207="R",TONGHOP!$K1207&lt;&gt;""),TONGHOP!$M1207,"")</f>
        <v/>
      </c>
      <c r="G1207" s="3" t="str">
        <f>IF(AND(TONGHOP!$O1207="KTHP",TONGHOP!$P1207="TH",TONGHOP!$J1207="R",TONGHOP!$K1207&lt;&gt;""),TONGHOP!$K1207,"")</f>
        <v/>
      </c>
      <c r="H1207" s="3" t="str">
        <f>IF(AND(TONGHOP!$O1207="KTHP",TONGHOP!$P1207="TH",TONGHOP!$J1207="R",TONGHOP!$K1207&lt;&gt;""),TONGHOP!$M1207,"")</f>
        <v/>
      </c>
      <c r="I1207" s="3" t="str">
        <f>IF(AND(TONGHOP!$O1207="ThiTN",TONGHOP!$P1207="LT",TONGHOP!$J1207="R",TONGHOP!$K1207&lt;&gt;""),TONGHOP!$K1207,"")</f>
        <v/>
      </c>
      <c r="J1207" s="3" t="str">
        <f>IF(AND(TONGHOP!$O1207="ThiTN",TONGHOP!$P1207="LT",TONGHOP!$J1207="R",TONGHOP!$K1207&lt;&gt;""),TONGHOP!$M1207,"")</f>
        <v/>
      </c>
      <c r="K1207" s="3" t="str">
        <f>IF(AND(TONGHOP!$O1207="ThiTN",TONGHOP!$P1207="TN",TONGHOP!$J1207="R",TONGHOP!$K1207&lt;&gt;""),TONGHOP!$K1207,"")</f>
        <v/>
      </c>
      <c r="L1207" s="3" t="str">
        <f>IF(AND(TONGHOP!$O1207="ThiTN",TONGHOP!$P1207="TN",TONGHOP!$J1207="R",TONGHOP!$K1207&lt;&gt;""),TONGHOP!$M1207,"")</f>
        <v/>
      </c>
      <c r="M1207" s="3" t="str">
        <f>IF(AND(TONGHOP!$O1207="ThiTN",TONGHOP!$P1207="VĐ",TONGHOP!$J1207="R",TONGHOP!$K1207&lt;&gt;""),TONGHOP!$K1207,"")</f>
        <v/>
      </c>
      <c r="N1207" s="3" t="str">
        <f>IF(AND(TONGHOP!$O1207="ThiTN",TONGHOP!$P1207="VĐ",TONGHOP!$J1207="R",TONGHOP!$K1207&lt;&gt;""),TONGHOP!$M1207,"")</f>
        <v/>
      </c>
      <c r="O1207" s="3" t="str">
        <f>IF(AND(TONGHOP!$O1207="ThiTN",TONGHOP!$P1207="TH",TONGHOP!$J1207="R",TONGHOP!$K1207&lt;&gt;""),TONGHOP!$K1207,"")</f>
        <v/>
      </c>
      <c r="P1207" s="3" t="str">
        <f>IF(AND(TONGHOP!$O1207="ThiTN",TONGHOP!$P1207="TH",TONGHOP!$J1207="R",TONGHOP!$K1207&lt;&gt;""),TONGHOP!$M1207,"")</f>
        <v/>
      </c>
    </row>
    <row r="1208" spans="1:16">
      <c r="A1208" s="3" t="str">
        <f>IF(AND(TONGHOP!$O1208="KTHP",TONGHOP!$P1208="LT",TONGHOP!$J1208="R",TONGHOP!$K1208&lt;&gt;""),TONGHOP!$K1208,"")</f>
        <v/>
      </c>
      <c r="B1208" s="3" t="str">
        <f>IF(AND(TONGHOP!$O1208="KTHP",TONGHOP!$P1208="LT",TONGHOP!$J1208="R",TONGHOP!$K1208&lt;&gt;""),TONGHOP!$M1208,"")</f>
        <v/>
      </c>
      <c r="C1208" s="3" t="str">
        <f>IF(AND(TONGHOP!$O1208="KTHP",TONGHOP!$P1208="TN",TONGHOP!$J1208="R",TONGHOP!$K1208&lt;&gt;""),TONGHOP!$K1208,"")</f>
        <v/>
      </c>
      <c r="D1208" s="3" t="str">
        <f>IF(AND(TONGHOP!$O1208="KTHP",TONGHOP!$P1208="TN",TONGHOP!$J1208="R",TONGHOP!$K1208&lt;&gt;""),TONGHOP!$M1208,"")</f>
        <v/>
      </c>
      <c r="E1208" s="3" t="str">
        <f>IF(AND(TONGHOP!$O1208="KTHP",TONGHOP!$P1208="VD",TONGHOP!$J1208="R",TONGHOP!$K1208&lt;&gt;""),TONGHOP!$K1208,"")</f>
        <v/>
      </c>
      <c r="F1208" s="3" t="str">
        <f>IF(AND(TONGHOP!$O1208="KTHP",TONGHOP!$P1208="VD",TONGHOP!$J1208="R",TONGHOP!$K1208&lt;&gt;""),TONGHOP!$M1208,"")</f>
        <v/>
      </c>
      <c r="G1208" s="3" t="str">
        <f>IF(AND(TONGHOP!$O1208="KTHP",TONGHOP!$P1208="TH",TONGHOP!$J1208="R",TONGHOP!$K1208&lt;&gt;""),TONGHOP!$K1208,"")</f>
        <v/>
      </c>
      <c r="H1208" s="3" t="str">
        <f>IF(AND(TONGHOP!$O1208="KTHP",TONGHOP!$P1208="TH",TONGHOP!$J1208="R",TONGHOP!$K1208&lt;&gt;""),TONGHOP!$M1208,"")</f>
        <v/>
      </c>
      <c r="I1208" s="3" t="str">
        <f>IF(AND(TONGHOP!$O1208="ThiTN",TONGHOP!$P1208="LT",TONGHOP!$J1208="R",TONGHOP!$K1208&lt;&gt;""),TONGHOP!$K1208,"")</f>
        <v/>
      </c>
      <c r="J1208" s="3" t="str">
        <f>IF(AND(TONGHOP!$O1208="ThiTN",TONGHOP!$P1208="LT",TONGHOP!$J1208="R",TONGHOP!$K1208&lt;&gt;""),TONGHOP!$M1208,"")</f>
        <v/>
      </c>
      <c r="K1208" s="3" t="str">
        <f>IF(AND(TONGHOP!$O1208="ThiTN",TONGHOP!$P1208="TN",TONGHOP!$J1208="R",TONGHOP!$K1208&lt;&gt;""),TONGHOP!$K1208,"")</f>
        <v/>
      </c>
      <c r="L1208" s="3" t="str">
        <f>IF(AND(TONGHOP!$O1208="ThiTN",TONGHOP!$P1208="TN",TONGHOP!$J1208="R",TONGHOP!$K1208&lt;&gt;""),TONGHOP!$M1208,"")</f>
        <v/>
      </c>
      <c r="M1208" s="3" t="str">
        <f>IF(AND(TONGHOP!$O1208="ThiTN",TONGHOP!$P1208="VĐ",TONGHOP!$J1208="R",TONGHOP!$K1208&lt;&gt;""),TONGHOP!$K1208,"")</f>
        <v/>
      </c>
      <c r="N1208" s="3" t="str">
        <f>IF(AND(TONGHOP!$O1208="ThiTN",TONGHOP!$P1208="VĐ",TONGHOP!$J1208="R",TONGHOP!$K1208&lt;&gt;""),TONGHOP!$M1208,"")</f>
        <v/>
      </c>
      <c r="O1208" s="3" t="str">
        <f>IF(AND(TONGHOP!$O1208="ThiTN",TONGHOP!$P1208="TH",TONGHOP!$J1208="R",TONGHOP!$K1208&lt;&gt;""),TONGHOP!$K1208,"")</f>
        <v/>
      </c>
      <c r="P1208" s="3" t="str">
        <f>IF(AND(TONGHOP!$O1208="ThiTN",TONGHOP!$P1208="TH",TONGHOP!$J1208="R",TONGHOP!$K1208&lt;&gt;""),TONGHOP!$M1208,"")</f>
        <v/>
      </c>
    </row>
    <row r="1209" spans="1:16">
      <c r="A1209" s="3" t="str">
        <f>IF(AND(TONGHOP!$O1209="KTHP",TONGHOP!$P1209="LT",TONGHOP!$J1209="R",TONGHOP!$K1209&lt;&gt;""),TONGHOP!$K1209,"")</f>
        <v/>
      </c>
      <c r="B1209" s="3" t="str">
        <f>IF(AND(TONGHOP!$O1209="KTHP",TONGHOP!$P1209="LT",TONGHOP!$J1209="R",TONGHOP!$K1209&lt;&gt;""),TONGHOP!$M1209,"")</f>
        <v/>
      </c>
      <c r="C1209" s="3" t="str">
        <f>IF(AND(TONGHOP!$O1209="KTHP",TONGHOP!$P1209="TN",TONGHOP!$J1209="R",TONGHOP!$K1209&lt;&gt;""),TONGHOP!$K1209,"")</f>
        <v/>
      </c>
      <c r="D1209" s="3" t="str">
        <f>IF(AND(TONGHOP!$O1209="KTHP",TONGHOP!$P1209="TN",TONGHOP!$J1209="R",TONGHOP!$K1209&lt;&gt;""),TONGHOP!$M1209,"")</f>
        <v/>
      </c>
      <c r="E1209" s="3" t="str">
        <f>IF(AND(TONGHOP!$O1209="KTHP",TONGHOP!$P1209="VD",TONGHOP!$J1209="R",TONGHOP!$K1209&lt;&gt;""),TONGHOP!$K1209,"")</f>
        <v/>
      </c>
      <c r="F1209" s="3" t="str">
        <f>IF(AND(TONGHOP!$O1209="KTHP",TONGHOP!$P1209="VD",TONGHOP!$J1209="R",TONGHOP!$K1209&lt;&gt;""),TONGHOP!$M1209,"")</f>
        <v/>
      </c>
      <c r="G1209" s="3" t="str">
        <f>IF(AND(TONGHOP!$O1209="KTHP",TONGHOP!$P1209="TH",TONGHOP!$J1209="R",TONGHOP!$K1209&lt;&gt;""),TONGHOP!$K1209,"")</f>
        <v/>
      </c>
      <c r="H1209" s="3" t="str">
        <f>IF(AND(TONGHOP!$O1209="KTHP",TONGHOP!$P1209="TH",TONGHOP!$J1209="R",TONGHOP!$K1209&lt;&gt;""),TONGHOP!$M1209,"")</f>
        <v/>
      </c>
      <c r="I1209" s="3" t="str">
        <f>IF(AND(TONGHOP!$O1209="ThiTN",TONGHOP!$P1209="LT",TONGHOP!$J1209="R",TONGHOP!$K1209&lt;&gt;""),TONGHOP!$K1209,"")</f>
        <v/>
      </c>
      <c r="J1209" s="3" t="str">
        <f>IF(AND(TONGHOP!$O1209="ThiTN",TONGHOP!$P1209="LT",TONGHOP!$J1209="R",TONGHOP!$K1209&lt;&gt;""),TONGHOP!$M1209,"")</f>
        <v/>
      </c>
      <c r="K1209" s="3" t="str">
        <f>IF(AND(TONGHOP!$O1209="ThiTN",TONGHOP!$P1209="TN",TONGHOP!$J1209="R",TONGHOP!$K1209&lt;&gt;""),TONGHOP!$K1209,"")</f>
        <v/>
      </c>
      <c r="L1209" s="3" t="str">
        <f>IF(AND(TONGHOP!$O1209="ThiTN",TONGHOP!$P1209="TN",TONGHOP!$J1209="R",TONGHOP!$K1209&lt;&gt;""),TONGHOP!$M1209,"")</f>
        <v/>
      </c>
      <c r="M1209" s="3" t="str">
        <f>IF(AND(TONGHOP!$O1209="ThiTN",TONGHOP!$P1209="VĐ",TONGHOP!$J1209="R",TONGHOP!$K1209&lt;&gt;""),TONGHOP!$K1209,"")</f>
        <v/>
      </c>
      <c r="N1209" s="3" t="str">
        <f>IF(AND(TONGHOP!$O1209="ThiTN",TONGHOP!$P1209="VĐ",TONGHOP!$J1209="R",TONGHOP!$K1209&lt;&gt;""),TONGHOP!$M1209,"")</f>
        <v/>
      </c>
      <c r="O1209" s="3" t="str">
        <f>IF(AND(TONGHOP!$O1209="ThiTN",TONGHOP!$P1209="TH",TONGHOP!$J1209="R",TONGHOP!$K1209&lt;&gt;""),TONGHOP!$K1209,"")</f>
        <v/>
      </c>
      <c r="P1209" s="3" t="str">
        <f>IF(AND(TONGHOP!$O1209="ThiTN",TONGHOP!$P1209="TH",TONGHOP!$J1209="R",TONGHOP!$K1209&lt;&gt;""),TONGHOP!$M1209,"")</f>
        <v/>
      </c>
    </row>
    <row r="1210" spans="1:16">
      <c r="A1210" s="3" t="str">
        <f>IF(AND(TONGHOP!$O1210="KTHP",TONGHOP!$P1210="LT",TONGHOP!$J1210="R",TONGHOP!$K1210&lt;&gt;""),TONGHOP!$K1210,"")</f>
        <v/>
      </c>
      <c r="B1210" s="3" t="str">
        <f>IF(AND(TONGHOP!$O1210="KTHP",TONGHOP!$P1210="LT",TONGHOP!$J1210="R",TONGHOP!$K1210&lt;&gt;""),TONGHOP!$M1210,"")</f>
        <v/>
      </c>
      <c r="C1210" s="3" t="str">
        <f>IF(AND(TONGHOP!$O1210="KTHP",TONGHOP!$P1210="TN",TONGHOP!$J1210="R",TONGHOP!$K1210&lt;&gt;""),TONGHOP!$K1210,"")</f>
        <v/>
      </c>
      <c r="D1210" s="3" t="str">
        <f>IF(AND(TONGHOP!$O1210="KTHP",TONGHOP!$P1210="TN",TONGHOP!$J1210="R",TONGHOP!$K1210&lt;&gt;""),TONGHOP!$M1210,"")</f>
        <v/>
      </c>
      <c r="E1210" s="3" t="str">
        <f>IF(AND(TONGHOP!$O1210="KTHP",TONGHOP!$P1210="VD",TONGHOP!$J1210="R",TONGHOP!$K1210&lt;&gt;""),TONGHOP!$K1210,"")</f>
        <v/>
      </c>
      <c r="F1210" s="3" t="str">
        <f>IF(AND(TONGHOP!$O1210="KTHP",TONGHOP!$P1210="VD",TONGHOP!$J1210="R",TONGHOP!$K1210&lt;&gt;""),TONGHOP!$M1210,"")</f>
        <v/>
      </c>
      <c r="G1210" s="3" t="str">
        <f>IF(AND(TONGHOP!$O1210="KTHP",TONGHOP!$P1210="TH",TONGHOP!$J1210="R",TONGHOP!$K1210&lt;&gt;""),TONGHOP!$K1210,"")</f>
        <v/>
      </c>
      <c r="H1210" s="3" t="str">
        <f>IF(AND(TONGHOP!$O1210="KTHP",TONGHOP!$P1210="TH",TONGHOP!$J1210="R",TONGHOP!$K1210&lt;&gt;""),TONGHOP!$M1210,"")</f>
        <v/>
      </c>
      <c r="I1210" s="3" t="str">
        <f>IF(AND(TONGHOP!$O1210="ThiTN",TONGHOP!$P1210="LT",TONGHOP!$J1210="R",TONGHOP!$K1210&lt;&gt;""),TONGHOP!$K1210,"")</f>
        <v/>
      </c>
      <c r="J1210" s="3" t="str">
        <f>IF(AND(TONGHOP!$O1210="ThiTN",TONGHOP!$P1210="LT",TONGHOP!$J1210="R",TONGHOP!$K1210&lt;&gt;""),TONGHOP!$M1210,"")</f>
        <v/>
      </c>
      <c r="K1210" s="3" t="str">
        <f>IF(AND(TONGHOP!$O1210="ThiTN",TONGHOP!$P1210="TN",TONGHOP!$J1210="R",TONGHOP!$K1210&lt;&gt;""),TONGHOP!$K1210,"")</f>
        <v/>
      </c>
      <c r="L1210" s="3" t="str">
        <f>IF(AND(TONGHOP!$O1210="ThiTN",TONGHOP!$P1210="TN",TONGHOP!$J1210="R",TONGHOP!$K1210&lt;&gt;""),TONGHOP!$M1210,"")</f>
        <v/>
      </c>
      <c r="M1210" s="3" t="str">
        <f>IF(AND(TONGHOP!$O1210="ThiTN",TONGHOP!$P1210="VĐ",TONGHOP!$J1210="R",TONGHOP!$K1210&lt;&gt;""),TONGHOP!$K1210,"")</f>
        <v/>
      </c>
      <c r="N1210" s="3" t="str">
        <f>IF(AND(TONGHOP!$O1210="ThiTN",TONGHOP!$P1210="VĐ",TONGHOP!$J1210="R",TONGHOP!$K1210&lt;&gt;""),TONGHOP!$M1210,"")</f>
        <v/>
      </c>
      <c r="O1210" s="3" t="str">
        <f>IF(AND(TONGHOP!$O1210="ThiTN",TONGHOP!$P1210="TH",TONGHOP!$J1210="R",TONGHOP!$K1210&lt;&gt;""),TONGHOP!$K1210,"")</f>
        <v/>
      </c>
      <c r="P1210" s="3" t="str">
        <f>IF(AND(TONGHOP!$O1210="ThiTN",TONGHOP!$P1210="TH",TONGHOP!$J1210="R",TONGHOP!$K1210&lt;&gt;""),TONGHOP!$M1210,"")</f>
        <v/>
      </c>
    </row>
    <row r="1211" spans="1:16">
      <c r="A1211" s="3" t="str">
        <f>IF(AND(TONGHOP!$O1211="KTHP",TONGHOP!$P1211="LT",TONGHOP!$J1211="R",TONGHOP!$K1211&lt;&gt;""),TONGHOP!$K1211,"")</f>
        <v/>
      </c>
      <c r="B1211" s="3" t="str">
        <f>IF(AND(TONGHOP!$O1211="KTHP",TONGHOP!$P1211="LT",TONGHOP!$J1211="R",TONGHOP!$K1211&lt;&gt;""),TONGHOP!$M1211,"")</f>
        <v/>
      </c>
      <c r="C1211" s="3" t="str">
        <f>IF(AND(TONGHOP!$O1211="KTHP",TONGHOP!$P1211="TN",TONGHOP!$J1211="R",TONGHOP!$K1211&lt;&gt;""),TONGHOP!$K1211,"")</f>
        <v/>
      </c>
      <c r="D1211" s="3" t="str">
        <f>IF(AND(TONGHOP!$O1211="KTHP",TONGHOP!$P1211="TN",TONGHOP!$J1211="R",TONGHOP!$K1211&lt;&gt;""),TONGHOP!$M1211,"")</f>
        <v/>
      </c>
      <c r="E1211" s="3" t="str">
        <f>IF(AND(TONGHOP!$O1211="KTHP",TONGHOP!$P1211="VD",TONGHOP!$J1211="R",TONGHOP!$K1211&lt;&gt;""),TONGHOP!$K1211,"")</f>
        <v/>
      </c>
      <c r="F1211" s="3" t="str">
        <f>IF(AND(TONGHOP!$O1211="KTHP",TONGHOP!$P1211="VD",TONGHOP!$J1211="R",TONGHOP!$K1211&lt;&gt;""),TONGHOP!$M1211,"")</f>
        <v/>
      </c>
      <c r="G1211" s="3" t="str">
        <f>IF(AND(TONGHOP!$O1211="KTHP",TONGHOP!$P1211="TH",TONGHOP!$J1211="R",TONGHOP!$K1211&lt;&gt;""),TONGHOP!$K1211,"")</f>
        <v/>
      </c>
      <c r="H1211" s="3" t="str">
        <f>IF(AND(TONGHOP!$O1211="KTHP",TONGHOP!$P1211="TH",TONGHOP!$J1211="R",TONGHOP!$K1211&lt;&gt;""),TONGHOP!$M1211,"")</f>
        <v/>
      </c>
      <c r="I1211" s="3" t="str">
        <f>IF(AND(TONGHOP!$O1211="ThiTN",TONGHOP!$P1211="LT",TONGHOP!$J1211="R",TONGHOP!$K1211&lt;&gt;""),TONGHOP!$K1211,"")</f>
        <v/>
      </c>
      <c r="J1211" s="3" t="str">
        <f>IF(AND(TONGHOP!$O1211="ThiTN",TONGHOP!$P1211="LT",TONGHOP!$J1211="R",TONGHOP!$K1211&lt;&gt;""),TONGHOP!$M1211,"")</f>
        <v/>
      </c>
      <c r="K1211" s="3" t="str">
        <f>IF(AND(TONGHOP!$O1211="ThiTN",TONGHOP!$P1211="TN",TONGHOP!$J1211="R",TONGHOP!$K1211&lt;&gt;""),TONGHOP!$K1211,"")</f>
        <v/>
      </c>
      <c r="L1211" s="3" t="str">
        <f>IF(AND(TONGHOP!$O1211="ThiTN",TONGHOP!$P1211="TN",TONGHOP!$J1211="R",TONGHOP!$K1211&lt;&gt;""),TONGHOP!$M1211,"")</f>
        <v/>
      </c>
      <c r="M1211" s="3" t="str">
        <f>IF(AND(TONGHOP!$O1211="ThiTN",TONGHOP!$P1211="VĐ",TONGHOP!$J1211="R",TONGHOP!$K1211&lt;&gt;""),TONGHOP!$K1211,"")</f>
        <v/>
      </c>
      <c r="N1211" s="3" t="str">
        <f>IF(AND(TONGHOP!$O1211="ThiTN",TONGHOP!$P1211="VĐ",TONGHOP!$J1211="R",TONGHOP!$K1211&lt;&gt;""),TONGHOP!$M1211,"")</f>
        <v/>
      </c>
      <c r="O1211" s="3" t="str">
        <f>IF(AND(TONGHOP!$O1211="ThiTN",TONGHOP!$P1211="TH",TONGHOP!$J1211="R",TONGHOP!$K1211&lt;&gt;""),TONGHOP!$K1211,"")</f>
        <v/>
      </c>
      <c r="P1211" s="3" t="str">
        <f>IF(AND(TONGHOP!$O1211="ThiTN",TONGHOP!$P1211="TH",TONGHOP!$J1211="R",TONGHOP!$K1211&lt;&gt;""),TONGHOP!$M1211,"")</f>
        <v/>
      </c>
    </row>
    <row r="1212" spans="1:16">
      <c r="A1212" s="3" t="str">
        <f>IF(AND(TONGHOP!$O1212="KTHP",TONGHOP!$P1212="LT",TONGHOP!$J1212="R",TONGHOP!$K1212&lt;&gt;""),TONGHOP!$K1212,"")</f>
        <v/>
      </c>
      <c r="B1212" s="3" t="str">
        <f>IF(AND(TONGHOP!$O1212="KTHP",TONGHOP!$P1212="LT",TONGHOP!$J1212="R",TONGHOP!$K1212&lt;&gt;""),TONGHOP!$M1212,"")</f>
        <v/>
      </c>
      <c r="C1212" s="3" t="str">
        <f>IF(AND(TONGHOP!$O1212="KTHP",TONGHOP!$P1212="TN",TONGHOP!$J1212="R",TONGHOP!$K1212&lt;&gt;""),TONGHOP!$K1212,"")</f>
        <v/>
      </c>
      <c r="D1212" s="3" t="str">
        <f>IF(AND(TONGHOP!$O1212="KTHP",TONGHOP!$P1212="TN",TONGHOP!$J1212="R",TONGHOP!$K1212&lt;&gt;""),TONGHOP!$M1212,"")</f>
        <v/>
      </c>
      <c r="E1212" s="3" t="str">
        <f>IF(AND(TONGHOP!$O1212="KTHP",TONGHOP!$P1212="VD",TONGHOP!$J1212="R",TONGHOP!$K1212&lt;&gt;""),TONGHOP!$K1212,"")</f>
        <v/>
      </c>
      <c r="F1212" s="3" t="str">
        <f>IF(AND(TONGHOP!$O1212="KTHP",TONGHOP!$P1212="VD",TONGHOP!$J1212="R",TONGHOP!$K1212&lt;&gt;""),TONGHOP!$M1212,"")</f>
        <v/>
      </c>
      <c r="G1212" s="3" t="str">
        <f>IF(AND(TONGHOP!$O1212="KTHP",TONGHOP!$P1212="TH",TONGHOP!$J1212="R",TONGHOP!$K1212&lt;&gt;""),TONGHOP!$K1212,"")</f>
        <v/>
      </c>
      <c r="H1212" s="3" t="str">
        <f>IF(AND(TONGHOP!$O1212="KTHP",TONGHOP!$P1212="TH",TONGHOP!$J1212="R",TONGHOP!$K1212&lt;&gt;""),TONGHOP!$M1212,"")</f>
        <v/>
      </c>
      <c r="I1212" s="3" t="str">
        <f>IF(AND(TONGHOP!$O1212="ThiTN",TONGHOP!$P1212="LT",TONGHOP!$J1212="R",TONGHOP!$K1212&lt;&gt;""),TONGHOP!$K1212,"")</f>
        <v/>
      </c>
      <c r="J1212" s="3" t="str">
        <f>IF(AND(TONGHOP!$O1212="ThiTN",TONGHOP!$P1212="LT",TONGHOP!$J1212="R",TONGHOP!$K1212&lt;&gt;""),TONGHOP!$M1212,"")</f>
        <v/>
      </c>
      <c r="K1212" s="3" t="str">
        <f>IF(AND(TONGHOP!$O1212="ThiTN",TONGHOP!$P1212="TN",TONGHOP!$J1212="R",TONGHOP!$K1212&lt;&gt;""),TONGHOP!$K1212,"")</f>
        <v/>
      </c>
      <c r="L1212" s="3" t="str">
        <f>IF(AND(TONGHOP!$O1212="ThiTN",TONGHOP!$P1212="TN",TONGHOP!$J1212="R",TONGHOP!$K1212&lt;&gt;""),TONGHOP!$M1212,"")</f>
        <v/>
      </c>
      <c r="M1212" s="3" t="str">
        <f>IF(AND(TONGHOP!$O1212="ThiTN",TONGHOP!$P1212="VĐ",TONGHOP!$J1212="R",TONGHOP!$K1212&lt;&gt;""),TONGHOP!$K1212,"")</f>
        <v/>
      </c>
      <c r="N1212" s="3" t="str">
        <f>IF(AND(TONGHOP!$O1212="ThiTN",TONGHOP!$P1212="VĐ",TONGHOP!$J1212="R",TONGHOP!$K1212&lt;&gt;""),TONGHOP!$M1212,"")</f>
        <v/>
      </c>
      <c r="O1212" s="3" t="str">
        <f>IF(AND(TONGHOP!$O1212="ThiTN",TONGHOP!$P1212="TH",TONGHOP!$J1212="R",TONGHOP!$K1212&lt;&gt;""),TONGHOP!$K1212,"")</f>
        <v/>
      </c>
      <c r="P1212" s="3" t="str">
        <f>IF(AND(TONGHOP!$O1212="ThiTN",TONGHOP!$P1212="TH",TONGHOP!$J1212="R",TONGHOP!$K1212&lt;&gt;""),TONGHOP!$M1212,"")</f>
        <v/>
      </c>
    </row>
    <row r="1213" spans="1:16">
      <c r="A1213" s="3" t="str">
        <f>IF(AND(TONGHOP!$O1213="KTHP",TONGHOP!$P1213="LT",TONGHOP!$J1213="R",TONGHOP!$K1213&lt;&gt;""),TONGHOP!$K1213,"")</f>
        <v/>
      </c>
      <c r="B1213" s="3" t="str">
        <f>IF(AND(TONGHOP!$O1213="KTHP",TONGHOP!$P1213="LT",TONGHOP!$J1213="R",TONGHOP!$K1213&lt;&gt;""),TONGHOP!$M1213,"")</f>
        <v/>
      </c>
      <c r="C1213" s="3" t="str">
        <f>IF(AND(TONGHOP!$O1213="KTHP",TONGHOP!$P1213="TN",TONGHOP!$J1213="R",TONGHOP!$K1213&lt;&gt;""),TONGHOP!$K1213,"")</f>
        <v/>
      </c>
      <c r="D1213" s="3" t="str">
        <f>IF(AND(TONGHOP!$O1213="KTHP",TONGHOP!$P1213="TN",TONGHOP!$J1213="R",TONGHOP!$K1213&lt;&gt;""),TONGHOP!$M1213,"")</f>
        <v/>
      </c>
      <c r="E1213" s="3" t="str">
        <f>IF(AND(TONGHOP!$O1213="KTHP",TONGHOP!$P1213="VD",TONGHOP!$J1213="R",TONGHOP!$K1213&lt;&gt;""),TONGHOP!$K1213,"")</f>
        <v/>
      </c>
      <c r="F1213" s="3" t="str">
        <f>IF(AND(TONGHOP!$O1213="KTHP",TONGHOP!$P1213="VD",TONGHOP!$J1213="R",TONGHOP!$K1213&lt;&gt;""),TONGHOP!$M1213,"")</f>
        <v/>
      </c>
      <c r="G1213" s="3" t="str">
        <f>IF(AND(TONGHOP!$O1213="KTHP",TONGHOP!$P1213="TH",TONGHOP!$J1213="R",TONGHOP!$K1213&lt;&gt;""),TONGHOP!$K1213,"")</f>
        <v/>
      </c>
      <c r="H1213" s="3" t="str">
        <f>IF(AND(TONGHOP!$O1213="KTHP",TONGHOP!$P1213="TH",TONGHOP!$J1213="R",TONGHOP!$K1213&lt;&gt;""),TONGHOP!$M1213,"")</f>
        <v/>
      </c>
      <c r="I1213" s="3" t="str">
        <f>IF(AND(TONGHOP!$O1213="ThiTN",TONGHOP!$P1213="LT",TONGHOP!$J1213="R",TONGHOP!$K1213&lt;&gt;""),TONGHOP!$K1213,"")</f>
        <v/>
      </c>
      <c r="J1213" s="3" t="str">
        <f>IF(AND(TONGHOP!$O1213="ThiTN",TONGHOP!$P1213="LT",TONGHOP!$J1213="R",TONGHOP!$K1213&lt;&gt;""),TONGHOP!$M1213,"")</f>
        <v/>
      </c>
      <c r="K1213" s="3" t="str">
        <f>IF(AND(TONGHOP!$O1213="ThiTN",TONGHOP!$P1213="TN",TONGHOP!$J1213="R",TONGHOP!$K1213&lt;&gt;""),TONGHOP!$K1213,"")</f>
        <v/>
      </c>
      <c r="L1213" s="3" t="str">
        <f>IF(AND(TONGHOP!$O1213="ThiTN",TONGHOP!$P1213="TN",TONGHOP!$J1213="R",TONGHOP!$K1213&lt;&gt;""),TONGHOP!$M1213,"")</f>
        <v/>
      </c>
      <c r="M1213" s="3" t="str">
        <f>IF(AND(TONGHOP!$O1213="ThiTN",TONGHOP!$P1213="VĐ",TONGHOP!$J1213="R",TONGHOP!$K1213&lt;&gt;""),TONGHOP!$K1213,"")</f>
        <v/>
      </c>
      <c r="N1213" s="3" t="str">
        <f>IF(AND(TONGHOP!$O1213="ThiTN",TONGHOP!$P1213="VĐ",TONGHOP!$J1213="R",TONGHOP!$K1213&lt;&gt;""),TONGHOP!$M1213,"")</f>
        <v/>
      </c>
      <c r="O1213" s="3" t="str">
        <f>IF(AND(TONGHOP!$O1213="ThiTN",TONGHOP!$P1213="TH",TONGHOP!$J1213="R",TONGHOP!$K1213&lt;&gt;""),TONGHOP!$K1213,"")</f>
        <v/>
      </c>
      <c r="P1213" s="3" t="str">
        <f>IF(AND(TONGHOP!$O1213="ThiTN",TONGHOP!$P1213="TH",TONGHOP!$J1213="R",TONGHOP!$K1213&lt;&gt;""),TONGHOP!$M1213,"")</f>
        <v/>
      </c>
    </row>
    <row r="1214" spans="1:16">
      <c r="A1214" s="3" t="str">
        <f>IF(AND(TONGHOP!$O1214="KTHP",TONGHOP!$P1214="LT",TONGHOP!$J1214="R",TONGHOP!$K1214&lt;&gt;""),TONGHOP!$K1214,"")</f>
        <v/>
      </c>
      <c r="B1214" s="3" t="str">
        <f>IF(AND(TONGHOP!$O1214="KTHP",TONGHOP!$P1214="LT",TONGHOP!$J1214="R",TONGHOP!$K1214&lt;&gt;""),TONGHOP!$M1214,"")</f>
        <v/>
      </c>
      <c r="C1214" s="3" t="str">
        <f>IF(AND(TONGHOP!$O1214="KTHP",TONGHOP!$P1214="TN",TONGHOP!$J1214="R",TONGHOP!$K1214&lt;&gt;""),TONGHOP!$K1214,"")</f>
        <v/>
      </c>
      <c r="D1214" s="3" t="str">
        <f>IF(AND(TONGHOP!$O1214="KTHP",TONGHOP!$P1214="TN",TONGHOP!$J1214="R",TONGHOP!$K1214&lt;&gt;""),TONGHOP!$M1214,"")</f>
        <v/>
      </c>
      <c r="E1214" s="3" t="str">
        <f>IF(AND(TONGHOP!$O1214="KTHP",TONGHOP!$P1214="VD",TONGHOP!$J1214="R",TONGHOP!$K1214&lt;&gt;""),TONGHOP!$K1214,"")</f>
        <v/>
      </c>
      <c r="F1214" s="3" t="str">
        <f>IF(AND(TONGHOP!$O1214="KTHP",TONGHOP!$P1214="VD",TONGHOP!$J1214="R",TONGHOP!$K1214&lt;&gt;""),TONGHOP!$M1214,"")</f>
        <v/>
      </c>
      <c r="G1214" s="3" t="str">
        <f>IF(AND(TONGHOP!$O1214="KTHP",TONGHOP!$P1214="TH",TONGHOP!$J1214="R",TONGHOP!$K1214&lt;&gt;""),TONGHOP!$K1214,"")</f>
        <v/>
      </c>
      <c r="H1214" s="3" t="str">
        <f>IF(AND(TONGHOP!$O1214="KTHP",TONGHOP!$P1214="TH",TONGHOP!$J1214="R",TONGHOP!$K1214&lt;&gt;""),TONGHOP!$M1214,"")</f>
        <v/>
      </c>
      <c r="I1214" s="3" t="str">
        <f>IF(AND(TONGHOP!$O1214="ThiTN",TONGHOP!$P1214="LT",TONGHOP!$J1214="R",TONGHOP!$K1214&lt;&gt;""),TONGHOP!$K1214,"")</f>
        <v/>
      </c>
      <c r="J1214" s="3" t="str">
        <f>IF(AND(TONGHOP!$O1214="ThiTN",TONGHOP!$P1214="LT",TONGHOP!$J1214="R",TONGHOP!$K1214&lt;&gt;""),TONGHOP!$M1214,"")</f>
        <v/>
      </c>
      <c r="K1214" s="3" t="str">
        <f>IF(AND(TONGHOP!$O1214="ThiTN",TONGHOP!$P1214="TN",TONGHOP!$J1214="R",TONGHOP!$K1214&lt;&gt;""),TONGHOP!$K1214,"")</f>
        <v/>
      </c>
      <c r="L1214" s="3" t="str">
        <f>IF(AND(TONGHOP!$O1214="ThiTN",TONGHOP!$P1214="TN",TONGHOP!$J1214="R",TONGHOP!$K1214&lt;&gt;""),TONGHOP!$M1214,"")</f>
        <v/>
      </c>
      <c r="M1214" s="3" t="str">
        <f>IF(AND(TONGHOP!$O1214="ThiTN",TONGHOP!$P1214="VĐ",TONGHOP!$J1214="R",TONGHOP!$K1214&lt;&gt;""),TONGHOP!$K1214,"")</f>
        <v/>
      </c>
      <c r="N1214" s="3" t="str">
        <f>IF(AND(TONGHOP!$O1214="ThiTN",TONGHOP!$P1214="VĐ",TONGHOP!$J1214="R",TONGHOP!$K1214&lt;&gt;""),TONGHOP!$M1214,"")</f>
        <v/>
      </c>
      <c r="O1214" s="3" t="str">
        <f>IF(AND(TONGHOP!$O1214="ThiTN",TONGHOP!$P1214="TH",TONGHOP!$J1214="R",TONGHOP!$K1214&lt;&gt;""),TONGHOP!$K1214,"")</f>
        <v/>
      </c>
      <c r="P1214" s="3" t="str">
        <f>IF(AND(TONGHOP!$O1214="ThiTN",TONGHOP!$P1214="TH",TONGHOP!$J1214="R",TONGHOP!$K1214&lt;&gt;""),TONGHOP!$M1214,"")</f>
        <v/>
      </c>
    </row>
    <row r="1215" spans="1:16">
      <c r="A1215" s="3" t="str">
        <f>IF(AND(TONGHOP!$O1215="KTHP",TONGHOP!$P1215="LT",TONGHOP!$J1215="R",TONGHOP!$K1215&lt;&gt;""),TONGHOP!$K1215,"")</f>
        <v/>
      </c>
      <c r="B1215" s="3" t="str">
        <f>IF(AND(TONGHOP!$O1215="KTHP",TONGHOP!$P1215="LT",TONGHOP!$J1215="R",TONGHOP!$K1215&lt;&gt;""),TONGHOP!$M1215,"")</f>
        <v/>
      </c>
      <c r="C1215" s="3" t="str">
        <f>IF(AND(TONGHOP!$O1215="KTHP",TONGHOP!$P1215="TN",TONGHOP!$J1215="R",TONGHOP!$K1215&lt;&gt;""),TONGHOP!$K1215,"")</f>
        <v/>
      </c>
      <c r="D1215" s="3" t="str">
        <f>IF(AND(TONGHOP!$O1215="KTHP",TONGHOP!$P1215="TN",TONGHOP!$J1215="R",TONGHOP!$K1215&lt;&gt;""),TONGHOP!$M1215,"")</f>
        <v/>
      </c>
      <c r="E1215" s="3" t="str">
        <f>IF(AND(TONGHOP!$O1215="KTHP",TONGHOP!$P1215="VD",TONGHOP!$J1215="R",TONGHOP!$K1215&lt;&gt;""),TONGHOP!$K1215,"")</f>
        <v/>
      </c>
      <c r="F1215" s="3" t="str">
        <f>IF(AND(TONGHOP!$O1215="KTHP",TONGHOP!$P1215="VD",TONGHOP!$J1215="R",TONGHOP!$K1215&lt;&gt;""),TONGHOP!$M1215,"")</f>
        <v/>
      </c>
      <c r="G1215" s="3" t="str">
        <f>IF(AND(TONGHOP!$O1215="KTHP",TONGHOP!$P1215="TH",TONGHOP!$J1215="R",TONGHOP!$K1215&lt;&gt;""),TONGHOP!$K1215,"")</f>
        <v/>
      </c>
      <c r="H1215" s="3" t="str">
        <f>IF(AND(TONGHOP!$O1215="KTHP",TONGHOP!$P1215="TH",TONGHOP!$J1215="R",TONGHOP!$K1215&lt;&gt;""),TONGHOP!$M1215,"")</f>
        <v/>
      </c>
      <c r="I1215" s="3" t="str">
        <f>IF(AND(TONGHOP!$O1215="ThiTN",TONGHOP!$P1215="LT",TONGHOP!$J1215="R",TONGHOP!$K1215&lt;&gt;""),TONGHOP!$K1215,"")</f>
        <v/>
      </c>
      <c r="J1215" s="3" t="str">
        <f>IF(AND(TONGHOP!$O1215="ThiTN",TONGHOP!$P1215="LT",TONGHOP!$J1215="R",TONGHOP!$K1215&lt;&gt;""),TONGHOP!$M1215,"")</f>
        <v/>
      </c>
      <c r="K1215" s="3" t="str">
        <f>IF(AND(TONGHOP!$O1215="ThiTN",TONGHOP!$P1215="TN",TONGHOP!$J1215="R",TONGHOP!$K1215&lt;&gt;""),TONGHOP!$K1215,"")</f>
        <v/>
      </c>
      <c r="L1215" s="3" t="str">
        <f>IF(AND(TONGHOP!$O1215="ThiTN",TONGHOP!$P1215="TN",TONGHOP!$J1215="R",TONGHOP!$K1215&lt;&gt;""),TONGHOP!$M1215,"")</f>
        <v/>
      </c>
      <c r="M1215" s="3" t="str">
        <f>IF(AND(TONGHOP!$O1215="ThiTN",TONGHOP!$P1215="VĐ",TONGHOP!$J1215="R",TONGHOP!$K1215&lt;&gt;""),TONGHOP!$K1215,"")</f>
        <v/>
      </c>
      <c r="N1215" s="3" t="str">
        <f>IF(AND(TONGHOP!$O1215="ThiTN",TONGHOP!$P1215="VĐ",TONGHOP!$J1215="R",TONGHOP!$K1215&lt;&gt;""),TONGHOP!$M1215,"")</f>
        <v/>
      </c>
      <c r="O1215" s="3" t="str">
        <f>IF(AND(TONGHOP!$O1215="ThiTN",TONGHOP!$P1215="TH",TONGHOP!$J1215="R",TONGHOP!$K1215&lt;&gt;""),TONGHOP!$K1215,"")</f>
        <v/>
      </c>
      <c r="P1215" s="3" t="str">
        <f>IF(AND(TONGHOP!$O1215="ThiTN",TONGHOP!$P1215="TH",TONGHOP!$J1215="R",TONGHOP!$K1215&lt;&gt;""),TONGHOP!$M1215,"")</f>
        <v/>
      </c>
    </row>
    <row r="1216" spans="1:16">
      <c r="A1216" s="3" t="str">
        <f>IF(AND(TONGHOP!$O1216="KTHP",TONGHOP!$P1216="LT",TONGHOP!$J1216="R",TONGHOP!$K1216&lt;&gt;""),TONGHOP!$K1216,"")</f>
        <v/>
      </c>
      <c r="B1216" s="3" t="str">
        <f>IF(AND(TONGHOP!$O1216="KTHP",TONGHOP!$P1216="LT",TONGHOP!$J1216="R",TONGHOP!$K1216&lt;&gt;""),TONGHOP!$M1216,"")</f>
        <v/>
      </c>
      <c r="C1216" s="3" t="str">
        <f>IF(AND(TONGHOP!$O1216="KTHP",TONGHOP!$P1216="TN",TONGHOP!$J1216="R",TONGHOP!$K1216&lt;&gt;""),TONGHOP!$K1216,"")</f>
        <v/>
      </c>
      <c r="D1216" s="3" t="str">
        <f>IF(AND(TONGHOP!$O1216="KTHP",TONGHOP!$P1216="TN",TONGHOP!$J1216="R",TONGHOP!$K1216&lt;&gt;""),TONGHOP!$M1216,"")</f>
        <v/>
      </c>
      <c r="E1216" s="3" t="str">
        <f>IF(AND(TONGHOP!$O1216="KTHP",TONGHOP!$P1216="VD",TONGHOP!$J1216="R",TONGHOP!$K1216&lt;&gt;""),TONGHOP!$K1216,"")</f>
        <v/>
      </c>
      <c r="F1216" s="3" t="str">
        <f>IF(AND(TONGHOP!$O1216="KTHP",TONGHOP!$P1216="VD",TONGHOP!$J1216="R",TONGHOP!$K1216&lt;&gt;""),TONGHOP!$M1216,"")</f>
        <v/>
      </c>
      <c r="G1216" s="3" t="str">
        <f>IF(AND(TONGHOP!$O1216="KTHP",TONGHOP!$P1216="TH",TONGHOP!$J1216="R",TONGHOP!$K1216&lt;&gt;""),TONGHOP!$K1216,"")</f>
        <v/>
      </c>
      <c r="H1216" s="3" t="str">
        <f>IF(AND(TONGHOP!$O1216="KTHP",TONGHOP!$P1216="TH",TONGHOP!$J1216="R",TONGHOP!$K1216&lt;&gt;""),TONGHOP!$M1216,"")</f>
        <v/>
      </c>
      <c r="I1216" s="3" t="str">
        <f>IF(AND(TONGHOP!$O1216="ThiTN",TONGHOP!$P1216="LT",TONGHOP!$J1216="R",TONGHOP!$K1216&lt;&gt;""),TONGHOP!$K1216,"")</f>
        <v/>
      </c>
      <c r="J1216" s="3" t="str">
        <f>IF(AND(TONGHOP!$O1216="ThiTN",TONGHOP!$P1216="LT",TONGHOP!$J1216="R",TONGHOP!$K1216&lt;&gt;""),TONGHOP!$M1216,"")</f>
        <v/>
      </c>
      <c r="K1216" s="3" t="str">
        <f>IF(AND(TONGHOP!$O1216="ThiTN",TONGHOP!$P1216="TN",TONGHOP!$J1216="R",TONGHOP!$K1216&lt;&gt;""),TONGHOP!$K1216,"")</f>
        <v/>
      </c>
      <c r="L1216" s="3" t="str">
        <f>IF(AND(TONGHOP!$O1216="ThiTN",TONGHOP!$P1216="TN",TONGHOP!$J1216="R",TONGHOP!$K1216&lt;&gt;""),TONGHOP!$M1216,"")</f>
        <v/>
      </c>
      <c r="M1216" s="3" t="str">
        <f>IF(AND(TONGHOP!$O1216="ThiTN",TONGHOP!$P1216="VĐ",TONGHOP!$J1216="R",TONGHOP!$K1216&lt;&gt;""),TONGHOP!$K1216,"")</f>
        <v/>
      </c>
      <c r="N1216" s="3" t="str">
        <f>IF(AND(TONGHOP!$O1216="ThiTN",TONGHOP!$P1216="VĐ",TONGHOP!$J1216="R",TONGHOP!$K1216&lt;&gt;""),TONGHOP!$M1216,"")</f>
        <v/>
      </c>
      <c r="O1216" s="3" t="str">
        <f>IF(AND(TONGHOP!$O1216="ThiTN",TONGHOP!$P1216="TH",TONGHOP!$J1216="R",TONGHOP!$K1216&lt;&gt;""),TONGHOP!$K1216,"")</f>
        <v/>
      </c>
      <c r="P1216" s="3" t="str">
        <f>IF(AND(TONGHOP!$O1216="ThiTN",TONGHOP!$P1216="TH",TONGHOP!$J1216="R",TONGHOP!$K1216&lt;&gt;""),TONGHOP!$M1216,"")</f>
        <v/>
      </c>
    </row>
    <row r="1217" spans="1:16">
      <c r="A1217" s="3" t="str">
        <f>IF(AND(TONGHOP!$O1217="KTHP",TONGHOP!$P1217="LT",TONGHOP!$J1217="R",TONGHOP!$K1217&lt;&gt;""),TONGHOP!$K1217,"")</f>
        <v/>
      </c>
      <c r="B1217" s="3" t="str">
        <f>IF(AND(TONGHOP!$O1217="KTHP",TONGHOP!$P1217="LT",TONGHOP!$J1217="R",TONGHOP!$K1217&lt;&gt;""),TONGHOP!$M1217,"")</f>
        <v/>
      </c>
      <c r="C1217" s="3" t="str">
        <f>IF(AND(TONGHOP!$O1217="KTHP",TONGHOP!$P1217="TN",TONGHOP!$J1217="R",TONGHOP!$K1217&lt;&gt;""),TONGHOP!$K1217,"")</f>
        <v/>
      </c>
      <c r="D1217" s="3" t="str">
        <f>IF(AND(TONGHOP!$O1217="KTHP",TONGHOP!$P1217="TN",TONGHOP!$J1217="R",TONGHOP!$K1217&lt;&gt;""),TONGHOP!$M1217,"")</f>
        <v/>
      </c>
      <c r="E1217" s="3" t="str">
        <f>IF(AND(TONGHOP!$O1217="KTHP",TONGHOP!$P1217="VD",TONGHOP!$J1217="R",TONGHOP!$K1217&lt;&gt;""),TONGHOP!$K1217,"")</f>
        <v/>
      </c>
      <c r="F1217" s="3" t="str">
        <f>IF(AND(TONGHOP!$O1217="KTHP",TONGHOP!$P1217="VD",TONGHOP!$J1217="R",TONGHOP!$K1217&lt;&gt;""),TONGHOP!$M1217,"")</f>
        <v/>
      </c>
      <c r="G1217" s="3" t="str">
        <f>IF(AND(TONGHOP!$O1217="KTHP",TONGHOP!$P1217="TH",TONGHOP!$J1217="R",TONGHOP!$K1217&lt;&gt;""),TONGHOP!$K1217,"")</f>
        <v/>
      </c>
      <c r="H1217" s="3" t="str">
        <f>IF(AND(TONGHOP!$O1217="KTHP",TONGHOP!$P1217="TH",TONGHOP!$J1217="R",TONGHOP!$K1217&lt;&gt;""),TONGHOP!$M1217,"")</f>
        <v/>
      </c>
      <c r="I1217" s="3" t="str">
        <f>IF(AND(TONGHOP!$O1217="ThiTN",TONGHOP!$P1217="LT",TONGHOP!$J1217="R",TONGHOP!$K1217&lt;&gt;""),TONGHOP!$K1217,"")</f>
        <v/>
      </c>
      <c r="J1217" s="3" t="str">
        <f>IF(AND(TONGHOP!$O1217="ThiTN",TONGHOP!$P1217="LT",TONGHOP!$J1217="R",TONGHOP!$K1217&lt;&gt;""),TONGHOP!$M1217,"")</f>
        <v/>
      </c>
      <c r="K1217" s="3" t="str">
        <f>IF(AND(TONGHOP!$O1217="ThiTN",TONGHOP!$P1217="TN",TONGHOP!$J1217="R",TONGHOP!$K1217&lt;&gt;""),TONGHOP!$K1217,"")</f>
        <v/>
      </c>
      <c r="L1217" s="3" t="str">
        <f>IF(AND(TONGHOP!$O1217="ThiTN",TONGHOP!$P1217="TN",TONGHOP!$J1217="R",TONGHOP!$K1217&lt;&gt;""),TONGHOP!$M1217,"")</f>
        <v/>
      </c>
      <c r="M1217" s="3" t="str">
        <f>IF(AND(TONGHOP!$O1217="ThiTN",TONGHOP!$P1217="VĐ",TONGHOP!$J1217="R",TONGHOP!$K1217&lt;&gt;""),TONGHOP!$K1217,"")</f>
        <v/>
      </c>
      <c r="N1217" s="3" t="str">
        <f>IF(AND(TONGHOP!$O1217="ThiTN",TONGHOP!$P1217="VĐ",TONGHOP!$J1217="R",TONGHOP!$K1217&lt;&gt;""),TONGHOP!$M1217,"")</f>
        <v/>
      </c>
      <c r="O1217" s="3" t="str">
        <f>IF(AND(TONGHOP!$O1217="ThiTN",TONGHOP!$P1217="TH",TONGHOP!$J1217="R",TONGHOP!$K1217&lt;&gt;""),TONGHOP!$K1217,"")</f>
        <v/>
      </c>
      <c r="P1217" s="3" t="str">
        <f>IF(AND(TONGHOP!$O1217="ThiTN",TONGHOP!$P1217="TH",TONGHOP!$J1217="R",TONGHOP!$K1217&lt;&gt;""),TONGHOP!$M1217,"")</f>
        <v/>
      </c>
    </row>
    <row r="1218" spans="1:16">
      <c r="A1218" s="3" t="str">
        <f>IF(AND(TONGHOP!$O1218="KTHP",TONGHOP!$P1218="LT",TONGHOP!$J1218="R",TONGHOP!$K1218&lt;&gt;""),TONGHOP!$K1218,"")</f>
        <v/>
      </c>
      <c r="B1218" s="3" t="str">
        <f>IF(AND(TONGHOP!$O1218="KTHP",TONGHOP!$P1218="LT",TONGHOP!$J1218="R",TONGHOP!$K1218&lt;&gt;""),TONGHOP!$M1218,"")</f>
        <v/>
      </c>
      <c r="C1218" s="3" t="str">
        <f>IF(AND(TONGHOP!$O1218="KTHP",TONGHOP!$P1218="TN",TONGHOP!$J1218="R",TONGHOP!$K1218&lt;&gt;""),TONGHOP!$K1218,"")</f>
        <v/>
      </c>
      <c r="D1218" s="3" t="str">
        <f>IF(AND(TONGHOP!$O1218="KTHP",TONGHOP!$P1218="TN",TONGHOP!$J1218="R",TONGHOP!$K1218&lt;&gt;""),TONGHOP!$M1218,"")</f>
        <v/>
      </c>
      <c r="E1218" s="3" t="str">
        <f>IF(AND(TONGHOP!$O1218="KTHP",TONGHOP!$P1218="VD",TONGHOP!$J1218="R",TONGHOP!$K1218&lt;&gt;""),TONGHOP!$K1218,"")</f>
        <v/>
      </c>
      <c r="F1218" s="3" t="str">
        <f>IF(AND(TONGHOP!$O1218="KTHP",TONGHOP!$P1218="VD",TONGHOP!$J1218="R",TONGHOP!$K1218&lt;&gt;""),TONGHOP!$M1218,"")</f>
        <v/>
      </c>
      <c r="G1218" s="3" t="str">
        <f>IF(AND(TONGHOP!$O1218="KTHP",TONGHOP!$P1218="TH",TONGHOP!$J1218="R",TONGHOP!$K1218&lt;&gt;""),TONGHOP!$K1218,"")</f>
        <v/>
      </c>
      <c r="H1218" s="3" t="str">
        <f>IF(AND(TONGHOP!$O1218="KTHP",TONGHOP!$P1218="TH",TONGHOP!$J1218="R",TONGHOP!$K1218&lt;&gt;""),TONGHOP!$M1218,"")</f>
        <v/>
      </c>
      <c r="I1218" s="3" t="str">
        <f>IF(AND(TONGHOP!$O1218="ThiTN",TONGHOP!$P1218="LT",TONGHOP!$J1218="R",TONGHOP!$K1218&lt;&gt;""),TONGHOP!$K1218,"")</f>
        <v/>
      </c>
      <c r="J1218" s="3" t="str">
        <f>IF(AND(TONGHOP!$O1218="ThiTN",TONGHOP!$P1218="LT",TONGHOP!$J1218="R",TONGHOP!$K1218&lt;&gt;""),TONGHOP!$M1218,"")</f>
        <v/>
      </c>
      <c r="K1218" s="3" t="str">
        <f>IF(AND(TONGHOP!$O1218="ThiTN",TONGHOP!$P1218="TN",TONGHOP!$J1218="R",TONGHOP!$K1218&lt;&gt;""),TONGHOP!$K1218,"")</f>
        <v/>
      </c>
      <c r="L1218" s="3" t="str">
        <f>IF(AND(TONGHOP!$O1218="ThiTN",TONGHOP!$P1218="TN",TONGHOP!$J1218="R",TONGHOP!$K1218&lt;&gt;""),TONGHOP!$M1218,"")</f>
        <v/>
      </c>
      <c r="M1218" s="3" t="str">
        <f>IF(AND(TONGHOP!$O1218="ThiTN",TONGHOP!$P1218="VĐ",TONGHOP!$J1218="R",TONGHOP!$K1218&lt;&gt;""),TONGHOP!$K1218,"")</f>
        <v/>
      </c>
      <c r="N1218" s="3" t="str">
        <f>IF(AND(TONGHOP!$O1218="ThiTN",TONGHOP!$P1218="VĐ",TONGHOP!$J1218="R",TONGHOP!$K1218&lt;&gt;""),TONGHOP!$M1218,"")</f>
        <v/>
      </c>
      <c r="O1218" s="3" t="str">
        <f>IF(AND(TONGHOP!$O1218="ThiTN",TONGHOP!$P1218="TH",TONGHOP!$J1218="R",TONGHOP!$K1218&lt;&gt;""),TONGHOP!$K1218,"")</f>
        <v/>
      </c>
      <c r="P1218" s="3" t="str">
        <f>IF(AND(TONGHOP!$O1218="ThiTN",TONGHOP!$P1218="TH",TONGHOP!$J1218="R",TONGHOP!$K1218&lt;&gt;""),TONGHOP!$M1218,"")</f>
        <v/>
      </c>
    </row>
    <row r="1219" spans="1:16">
      <c r="A1219" s="3" t="str">
        <f>IF(AND(TONGHOP!$O1219="KTHP",TONGHOP!$P1219="LT",TONGHOP!$J1219="R",TONGHOP!$K1219&lt;&gt;""),TONGHOP!$K1219,"")</f>
        <v/>
      </c>
      <c r="B1219" s="3" t="str">
        <f>IF(AND(TONGHOP!$O1219="KTHP",TONGHOP!$P1219="LT",TONGHOP!$J1219="R",TONGHOP!$K1219&lt;&gt;""),TONGHOP!$M1219,"")</f>
        <v/>
      </c>
      <c r="C1219" s="3" t="str">
        <f>IF(AND(TONGHOP!$O1219="KTHP",TONGHOP!$P1219="TN",TONGHOP!$J1219="R",TONGHOP!$K1219&lt;&gt;""),TONGHOP!$K1219,"")</f>
        <v/>
      </c>
      <c r="D1219" s="3" t="str">
        <f>IF(AND(TONGHOP!$O1219="KTHP",TONGHOP!$P1219="TN",TONGHOP!$J1219="R",TONGHOP!$K1219&lt;&gt;""),TONGHOP!$M1219,"")</f>
        <v/>
      </c>
      <c r="E1219" s="3" t="str">
        <f>IF(AND(TONGHOP!$O1219="KTHP",TONGHOP!$P1219="VD",TONGHOP!$J1219="R",TONGHOP!$K1219&lt;&gt;""),TONGHOP!$K1219,"")</f>
        <v/>
      </c>
      <c r="F1219" s="3" t="str">
        <f>IF(AND(TONGHOP!$O1219="KTHP",TONGHOP!$P1219="VD",TONGHOP!$J1219="R",TONGHOP!$K1219&lt;&gt;""),TONGHOP!$M1219,"")</f>
        <v/>
      </c>
      <c r="G1219" s="3" t="str">
        <f>IF(AND(TONGHOP!$O1219="KTHP",TONGHOP!$P1219="TH",TONGHOP!$J1219="R",TONGHOP!$K1219&lt;&gt;""),TONGHOP!$K1219,"")</f>
        <v/>
      </c>
      <c r="H1219" s="3" t="str">
        <f>IF(AND(TONGHOP!$O1219="KTHP",TONGHOP!$P1219="TH",TONGHOP!$J1219="R",TONGHOP!$K1219&lt;&gt;""),TONGHOP!$M1219,"")</f>
        <v/>
      </c>
      <c r="I1219" s="3" t="str">
        <f>IF(AND(TONGHOP!$O1219="ThiTN",TONGHOP!$P1219="LT",TONGHOP!$J1219="R",TONGHOP!$K1219&lt;&gt;""),TONGHOP!$K1219,"")</f>
        <v/>
      </c>
      <c r="J1219" s="3" t="str">
        <f>IF(AND(TONGHOP!$O1219="ThiTN",TONGHOP!$P1219="LT",TONGHOP!$J1219="R",TONGHOP!$K1219&lt;&gt;""),TONGHOP!$M1219,"")</f>
        <v/>
      </c>
      <c r="K1219" s="3" t="str">
        <f>IF(AND(TONGHOP!$O1219="ThiTN",TONGHOP!$P1219="TN",TONGHOP!$J1219="R",TONGHOP!$K1219&lt;&gt;""),TONGHOP!$K1219,"")</f>
        <v/>
      </c>
      <c r="L1219" s="3" t="str">
        <f>IF(AND(TONGHOP!$O1219="ThiTN",TONGHOP!$P1219="TN",TONGHOP!$J1219="R",TONGHOP!$K1219&lt;&gt;""),TONGHOP!$M1219,"")</f>
        <v/>
      </c>
      <c r="M1219" s="3" t="str">
        <f>IF(AND(TONGHOP!$O1219="ThiTN",TONGHOP!$P1219="VĐ",TONGHOP!$J1219="R",TONGHOP!$K1219&lt;&gt;""),TONGHOP!$K1219,"")</f>
        <v/>
      </c>
      <c r="N1219" s="3" t="str">
        <f>IF(AND(TONGHOP!$O1219="ThiTN",TONGHOP!$P1219="VĐ",TONGHOP!$J1219="R",TONGHOP!$K1219&lt;&gt;""),TONGHOP!$M1219,"")</f>
        <v/>
      </c>
      <c r="O1219" s="3" t="str">
        <f>IF(AND(TONGHOP!$O1219="ThiTN",TONGHOP!$P1219="TH",TONGHOP!$J1219="R",TONGHOP!$K1219&lt;&gt;""),TONGHOP!$K1219,"")</f>
        <v/>
      </c>
      <c r="P1219" s="3" t="str">
        <f>IF(AND(TONGHOP!$O1219="ThiTN",TONGHOP!$P1219="TH",TONGHOP!$J1219="R",TONGHOP!$K1219&lt;&gt;""),TONGHOP!$M1219,"")</f>
        <v/>
      </c>
    </row>
    <row r="1220" spans="1:16">
      <c r="A1220" s="3" t="str">
        <f>IF(AND(TONGHOP!$O1220="KTHP",TONGHOP!$P1220="LT",TONGHOP!$J1220="R",TONGHOP!$K1220&lt;&gt;""),TONGHOP!$K1220,"")</f>
        <v/>
      </c>
      <c r="B1220" s="3" t="str">
        <f>IF(AND(TONGHOP!$O1220="KTHP",TONGHOP!$P1220="LT",TONGHOP!$J1220="R",TONGHOP!$K1220&lt;&gt;""),TONGHOP!$M1220,"")</f>
        <v/>
      </c>
      <c r="C1220" s="3" t="str">
        <f>IF(AND(TONGHOP!$O1220="KTHP",TONGHOP!$P1220="TN",TONGHOP!$J1220="R",TONGHOP!$K1220&lt;&gt;""),TONGHOP!$K1220,"")</f>
        <v/>
      </c>
      <c r="D1220" s="3" t="str">
        <f>IF(AND(TONGHOP!$O1220="KTHP",TONGHOP!$P1220="TN",TONGHOP!$J1220="R",TONGHOP!$K1220&lt;&gt;""),TONGHOP!$M1220,"")</f>
        <v/>
      </c>
      <c r="E1220" s="3" t="str">
        <f>IF(AND(TONGHOP!$O1220="KTHP",TONGHOP!$P1220="VD",TONGHOP!$J1220="R",TONGHOP!$K1220&lt;&gt;""),TONGHOP!$K1220,"")</f>
        <v/>
      </c>
      <c r="F1220" s="3" t="str">
        <f>IF(AND(TONGHOP!$O1220="KTHP",TONGHOP!$P1220="VD",TONGHOP!$J1220="R",TONGHOP!$K1220&lt;&gt;""),TONGHOP!$M1220,"")</f>
        <v/>
      </c>
      <c r="G1220" s="3" t="str">
        <f>IF(AND(TONGHOP!$O1220="KTHP",TONGHOP!$P1220="TH",TONGHOP!$J1220="R",TONGHOP!$K1220&lt;&gt;""),TONGHOP!$K1220,"")</f>
        <v/>
      </c>
      <c r="H1220" s="3" t="str">
        <f>IF(AND(TONGHOP!$O1220="KTHP",TONGHOP!$P1220="TH",TONGHOP!$J1220="R",TONGHOP!$K1220&lt;&gt;""),TONGHOP!$M1220,"")</f>
        <v/>
      </c>
      <c r="I1220" s="3" t="str">
        <f>IF(AND(TONGHOP!$O1220="ThiTN",TONGHOP!$P1220="LT",TONGHOP!$J1220="R",TONGHOP!$K1220&lt;&gt;""),TONGHOP!$K1220,"")</f>
        <v/>
      </c>
      <c r="J1220" s="3" t="str">
        <f>IF(AND(TONGHOP!$O1220="ThiTN",TONGHOP!$P1220="LT",TONGHOP!$J1220="R",TONGHOP!$K1220&lt;&gt;""),TONGHOP!$M1220,"")</f>
        <v/>
      </c>
      <c r="K1220" s="3" t="str">
        <f>IF(AND(TONGHOP!$O1220="ThiTN",TONGHOP!$P1220="TN",TONGHOP!$J1220="R",TONGHOP!$K1220&lt;&gt;""),TONGHOP!$K1220,"")</f>
        <v/>
      </c>
      <c r="L1220" s="3" t="str">
        <f>IF(AND(TONGHOP!$O1220="ThiTN",TONGHOP!$P1220="TN",TONGHOP!$J1220="R",TONGHOP!$K1220&lt;&gt;""),TONGHOP!$M1220,"")</f>
        <v/>
      </c>
      <c r="M1220" s="3" t="str">
        <f>IF(AND(TONGHOP!$O1220="ThiTN",TONGHOP!$P1220="VĐ",TONGHOP!$J1220="R",TONGHOP!$K1220&lt;&gt;""),TONGHOP!$K1220,"")</f>
        <v/>
      </c>
      <c r="N1220" s="3" t="str">
        <f>IF(AND(TONGHOP!$O1220="ThiTN",TONGHOP!$P1220="VĐ",TONGHOP!$J1220="R",TONGHOP!$K1220&lt;&gt;""),TONGHOP!$M1220,"")</f>
        <v/>
      </c>
      <c r="O1220" s="3" t="str">
        <f>IF(AND(TONGHOP!$O1220="ThiTN",TONGHOP!$P1220="TH",TONGHOP!$J1220="R",TONGHOP!$K1220&lt;&gt;""),TONGHOP!$K1220,"")</f>
        <v/>
      </c>
      <c r="P1220" s="3" t="str">
        <f>IF(AND(TONGHOP!$O1220="ThiTN",TONGHOP!$P1220="TH",TONGHOP!$J1220="R",TONGHOP!$K1220&lt;&gt;""),TONGHOP!$M1220,"")</f>
        <v/>
      </c>
    </row>
    <row r="1221" spans="1:16">
      <c r="A1221" s="3" t="str">
        <f>IF(AND(TONGHOP!$O1221="KTHP",TONGHOP!$P1221="LT",TONGHOP!$J1221="R",TONGHOP!$K1221&lt;&gt;""),TONGHOP!$K1221,"")</f>
        <v/>
      </c>
      <c r="B1221" s="3" t="str">
        <f>IF(AND(TONGHOP!$O1221="KTHP",TONGHOP!$P1221="LT",TONGHOP!$J1221="R",TONGHOP!$K1221&lt;&gt;""),TONGHOP!$M1221,"")</f>
        <v/>
      </c>
      <c r="C1221" s="3" t="str">
        <f>IF(AND(TONGHOP!$O1221="KTHP",TONGHOP!$P1221="TN",TONGHOP!$J1221="R",TONGHOP!$K1221&lt;&gt;""),TONGHOP!$K1221,"")</f>
        <v/>
      </c>
      <c r="D1221" s="3" t="str">
        <f>IF(AND(TONGHOP!$O1221="KTHP",TONGHOP!$P1221="TN",TONGHOP!$J1221="R",TONGHOP!$K1221&lt;&gt;""),TONGHOP!$M1221,"")</f>
        <v/>
      </c>
      <c r="E1221" s="3" t="str">
        <f>IF(AND(TONGHOP!$O1221="KTHP",TONGHOP!$P1221="VD",TONGHOP!$J1221="R",TONGHOP!$K1221&lt;&gt;""),TONGHOP!$K1221,"")</f>
        <v/>
      </c>
      <c r="F1221" s="3" t="str">
        <f>IF(AND(TONGHOP!$O1221="KTHP",TONGHOP!$P1221="VD",TONGHOP!$J1221="R",TONGHOP!$K1221&lt;&gt;""),TONGHOP!$M1221,"")</f>
        <v/>
      </c>
      <c r="G1221" s="3" t="str">
        <f>IF(AND(TONGHOP!$O1221="KTHP",TONGHOP!$P1221="TH",TONGHOP!$J1221="R",TONGHOP!$K1221&lt;&gt;""),TONGHOP!$K1221,"")</f>
        <v/>
      </c>
      <c r="H1221" s="3" t="str">
        <f>IF(AND(TONGHOP!$O1221="KTHP",TONGHOP!$P1221="TH",TONGHOP!$J1221="R",TONGHOP!$K1221&lt;&gt;""),TONGHOP!$M1221,"")</f>
        <v/>
      </c>
      <c r="I1221" s="3" t="str">
        <f>IF(AND(TONGHOP!$O1221="ThiTN",TONGHOP!$P1221="LT",TONGHOP!$J1221="R",TONGHOP!$K1221&lt;&gt;""),TONGHOP!$K1221,"")</f>
        <v/>
      </c>
      <c r="J1221" s="3" t="str">
        <f>IF(AND(TONGHOP!$O1221="ThiTN",TONGHOP!$P1221="LT",TONGHOP!$J1221="R",TONGHOP!$K1221&lt;&gt;""),TONGHOP!$M1221,"")</f>
        <v/>
      </c>
      <c r="K1221" s="3" t="str">
        <f>IF(AND(TONGHOP!$O1221="ThiTN",TONGHOP!$P1221="TN",TONGHOP!$J1221="R",TONGHOP!$K1221&lt;&gt;""),TONGHOP!$K1221,"")</f>
        <v/>
      </c>
      <c r="L1221" s="3" t="str">
        <f>IF(AND(TONGHOP!$O1221="ThiTN",TONGHOP!$P1221="TN",TONGHOP!$J1221="R",TONGHOP!$K1221&lt;&gt;""),TONGHOP!$M1221,"")</f>
        <v/>
      </c>
      <c r="M1221" s="3" t="str">
        <f>IF(AND(TONGHOP!$O1221="ThiTN",TONGHOP!$P1221="VĐ",TONGHOP!$J1221="R",TONGHOP!$K1221&lt;&gt;""),TONGHOP!$K1221,"")</f>
        <v/>
      </c>
      <c r="N1221" s="3" t="str">
        <f>IF(AND(TONGHOP!$O1221="ThiTN",TONGHOP!$P1221="VĐ",TONGHOP!$J1221="R",TONGHOP!$K1221&lt;&gt;""),TONGHOP!$M1221,"")</f>
        <v/>
      </c>
      <c r="O1221" s="3" t="str">
        <f>IF(AND(TONGHOP!$O1221="ThiTN",TONGHOP!$P1221="TH",TONGHOP!$J1221="R",TONGHOP!$K1221&lt;&gt;""),TONGHOP!$K1221,"")</f>
        <v/>
      </c>
      <c r="P1221" s="3" t="str">
        <f>IF(AND(TONGHOP!$O1221="ThiTN",TONGHOP!$P1221="TH",TONGHOP!$J1221="R",TONGHOP!$K1221&lt;&gt;""),TONGHOP!$M1221,"")</f>
        <v/>
      </c>
    </row>
    <row r="1222" spans="1:16">
      <c r="A1222" s="3" t="str">
        <f>IF(AND(TONGHOP!$O1222="KTHP",TONGHOP!$P1222="LT",TONGHOP!$J1222="R",TONGHOP!$K1222&lt;&gt;""),TONGHOP!$K1222,"")</f>
        <v/>
      </c>
      <c r="B1222" s="3" t="str">
        <f>IF(AND(TONGHOP!$O1222="KTHP",TONGHOP!$P1222="LT",TONGHOP!$J1222="R",TONGHOP!$K1222&lt;&gt;""),TONGHOP!$M1222,"")</f>
        <v/>
      </c>
      <c r="C1222" s="3" t="str">
        <f>IF(AND(TONGHOP!$O1222="KTHP",TONGHOP!$P1222="TN",TONGHOP!$J1222="R",TONGHOP!$K1222&lt;&gt;""),TONGHOP!$K1222,"")</f>
        <v/>
      </c>
      <c r="D1222" s="3" t="str">
        <f>IF(AND(TONGHOP!$O1222="KTHP",TONGHOP!$P1222="TN",TONGHOP!$J1222="R",TONGHOP!$K1222&lt;&gt;""),TONGHOP!$M1222,"")</f>
        <v/>
      </c>
      <c r="E1222" s="3" t="str">
        <f>IF(AND(TONGHOP!$O1222="KTHP",TONGHOP!$P1222="VD",TONGHOP!$J1222="R",TONGHOP!$K1222&lt;&gt;""),TONGHOP!$K1222,"")</f>
        <v/>
      </c>
      <c r="F1222" s="3" t="str">
        <f>IF(AND(TONGHOP!$O1222="KTHP",TONGHOP!$P1222="VD",TONGHOP!$J1222="R",TONGHOP!$K1222&lt;&gt;""),TONGHOP!$M1222,"")</f>
        <v/>
      </c>
      <c r="G1222" s="3" t="str">
        <f>IF(AND(TONGHOP!$O1222="KTHP",TONGHOP!$P1222="TH",TONGHOP!$J1222="R",TONGHOP!$K1222&lt;&gt;""),TONGHOP!$K1222,"")</f>
        <v/>
      </c>
      <c r="H1222" s="3" t="str">
        <f>IF(AND(TONGHOP!$O1222="KTHP",TONGHOP!$P1222="TH",TONGHOP!$J1222="R",TONGHOP!$K1222&lt;&gt;""),TONGHOP!$M1222,"")</f>
        <v/>
      </c>
      <c r="I1222" s="3" t="str">
        <f>IF(AND(TONGHOP!$O1222="ThiTN",TONGHOP!$P1222="LT",TONGHOP!$J1222="R",TONGHOP!$K1222&lt;&gt;""),TONGHOP!$K1222,"")</f>
        <v/>
      </c>
      <c r="J1222" s="3" t="str">
        <f>IF(AND(TONGHOP!$O1222="ThiTN",TONGHOP!$P1222="LT",TONGHOP!$J1222="R",TONGHOP!$K1222&lt;&gt;""),TONGHOP!$M1222,"")</f>
        <v/>
      </c>
      <c r="K1222" s="3" t="str">
        <f>IF(AND(TONGHOP!$O1222="ThiTN",TONGHOP!$P1222="TN",TONGHOP!$J1222="R",TONGHOP!$K1222&lt;&gt;""),TONGHOP!$K1222,"")</f>
        <v/>
      </c>
      <c r="L1222" s="3" t="str">
        <f>IF(AND(TONGHOP!$O1222="ThiTN",TONGHOP!$P1222="TN",TONGHOP!$J1222="R",TONGHOP!$K1222&lt;&gt;""),TONGHOP!$M1222,"")</f>
        <v/>
      </c>
      <c r="M1222" s="3" t="str">
        <f>IF(AND(TONGHOP!$O1222="ThiTN",TONGHOP!$P1222="VĐ",TONGHOP!$J1222="R",TONGHOP!$K1222&lt;&gt;""),TONGHOP!$K1222,"")</f>
        <v/>
      </c>
      <c r="N1222" s="3" t="str">
        <f>IF(AND(TONGHOP!$O1222="ThiTN",TONGHOP!$P1222="VĐ",TONGHOP!$J1222="R",TONGHOP!$K1222&lt;&gt;""),TONGHOP!$M1222,"")</f>
        <v/>
      </c>
      <c r="O1222" s="3" t="str">
        <f>IF(AND(TONGHOP!$O1222="ThiTN",TONGHOP!$P1222="TH",TONGHOP!$J1222="R",TONGHOP!$K1222&lt;&gt;""),TONGHOP!$K1222,"")</f>
        <v/>
      </c>
      <c r="P1222" s="3" t="str">
        <f>IF(AND(TONGHOP!$O1222="ThiTN",TONGHOP!$P1222="TH",TONGHOP!$J1222="R",TONGHOP!$K1222&lt;&gt;""),TONGHOP!$M1222,"")</f>
        <v/>
      </c>
    </row>
    <row r="1223" spans="1:16">
      <c r="A1223" s="3" t="str">
        <f>IF(AND(TONGHOP!$O1223="KTHP",TONGHOP!$P1223="LT",TONGHOP!$J1223="R",TONGHOP!$K1223&lt;&gt;""),TONGHOP!$K1223,"")</f>
        <v/>
      </c>
      <c r="B1223" s="3" t="str">
        <f>IF(AND(TONGHOP!$O1223="KTHP",TONGHOP!$P1223="LT",TONGHOP!$J1223="R",TONGHOP!$K1223&lt;&gt;""),TONGHOP!$M1223,"")</f>
        <v/>
      </c>
      <c r="C1223" s="3" t="str">
        <f>IF(AND(TONGHOP!$O1223="KTHP",TONGHOP!$P1223="TN",TONGHOP!$J1223="R",TONGHOP!$K1223&lt;&gt;""),TONGHOP!$K1223,"")</f>
        <v/>
      </c>
      <c r="D1223" s="3" t="str">
        <f>IF(AND(TONGHOP!$O1223="KTHP",TONGHOP!$P1223="TN",TONGHOP!$J1223="R",TONGHOP!$K1223&lt;&gt;""),TONGHOP!$M1223,"")</f>
        <v/>
      </c>
      <c r="E1223" s="3" t="str">
        <f>IF(AND(TONGHOP!$O1223="KTHP",TONGHOP!$P1223="VD",TONGHOP!$J1223="R",TONGHOP!$K1223&lt;&gt;""),TONGHOP!$K1223,"")</f>
        <v/>
      </c>
      <c r="F1223" s="3" t="str">
        <f>IF(AND(TONGHOP!$O1223="KTHP",TONGHOP!$P1223="VD",TONGHOP!$J1223="R",TONGHOP!$K1223&lt;&gt;""),TONGHOP!$M1223,"")</f>
        <v/>
      </c>
      <c r="G1223" s="3" t="str">
        <f>IF(AND(TONGHOP!$O1223="KTHP",TONGHOP!$P1223="TH",TONGHOP!$J1223="R",TONGHOP!$K1223&lt;&gt;""),TONGHOP!$K1223,"")</f>
        <v/>
      </c>
      <c r="H1223" s="3" t="str">
        <f>IF(AND(TONGHOP!$O1223="KTHP",TONGHOP!$P1223="TH",TONGHOP!$J1223="R",TONGHOP!$K1223&lt;&gt;""),TONGHOP!$M1223,"")</f>
        <v/>
      </c>
      <c r="I1223" s="3" t="str">
        <f>IF(AND(TONGHOP!$O1223="ThiTN",TONGHOP!$P1223="LT",TONGHOP!$J1223="R",TONGHOP!$K1223&lt;&gt;""),TONGHOP!$K1223,"")</f>
        <v/>
      </c>
      <c r="J1223" s="3" t="str">
        <f>IF(AND(TONGHOP!$O1223="ThiTN",TONGHOP!$P1223="LT",TONGHOP!$J1223="R",TONGHOP!$K1223&lt;&gt;""),TONGHOP!$M1223,"")</f>
        <v/>
      </c>
      <c r="K1223" s="3" t="str">
        <f>IF(AND(TONGHOP!$O1223="ThiTN",TONGHOP!$P1223="TN",TONGHOP!$J1223="R",TONGHOP!$K1223&lt;&gt;""),TONGHOP!$K1223,"")</f>
        <v/>
      </c>
      <c r="L1223" s="3" t="str">
        <f>IF(AND(TONGHOP!$O1223="ThiTN",TONGHOP!$P1223="TN",TONGHOP!$J1223="R",TONGHOP!$K1223&lt;&gt;""),TONGHOP!$M1223,"")</f>
        <v/>
      </c>
      <c r="M1223" s="3" t="str">
        <f>IF(AND(TONGHOP!$O1223="ThiTN",TONGHOP!$P1223="VĐ",TONGHOP!$J1223="R",TONGHOP!$K1223&lt;&gt;""),TONGHOP!$K1223,"")</f>
        <v/>
      </c>
      <c r="N1223" s="3" t="str">
        <f>IF(AND(TONGHOP!$O1223="ThiTN",TONGHOP!$P1223="VĐ",TONGHOP!$J1223="R",TONGHOP!$K1223&lt;&gt;""),TONGHOP!$M1223,"")</f>
        <v/>
      </c>
      <c r="O1223" s="3" t="str">
        <f>IF(AND(TONGHOP!$O1223="ThiTN",TONGHOP!$P1223="TH",TONGHOP!$J1223="R",TONGHOP!$K1223&lt;&gt;""),TONGHOP!$K1223,"")</f>
        <v/>
      </c>
      <c r="P1223" s="3" t="str">
        <f>IF(AND(TONGHOP!$O1223="ThiTN",TONGHOP!$P1223="TH",TONGHOP!$J1223="R",TONGHOP!$K1223&lt;&gt;""),TONGHOP!$M1223,"")</f>
        <v/>
      </c>
    </row>
    <row r="1224" spans="1:16">
      <c r="A1224" s="3" t="str">
        <f>IF(AND(TONGHOP!$O1224="KTHP",TONGHOP!$P1224="LT",TONGHOP!$J1224="R",TONGHOP!$K1224&lt;&gt;""),TONGHOP!$K1224,"")</f>
        <v/>
      </c>
      <c r="B1224" s="3" t="str">
        <f>IF(AND(TONGHOP!$O1224="KTHP",TONGHOP!$P1224="LT",TONGHOP!$J1224="R",TONGHOP!$K1224&lt;&gt;""),TONGHOP!$M1224,"")</f>
        <v/>
      </c>
      <c r="C1224" s="3" t="str">
        <f>IF(AND(TONGHOP!$O1224="KTHP",TONGHOP!$P1224="TN",TONGHOP!$J1224="R",TONGHOP!$K1224&lt;&gt;""),TONGHOP!$K1224,"")</f>
        <v/>
      </c>
      <c r="D1224" s="3" t="str">
        <f>IF(AND(TONGHOP!$O1224="KTHP",TONGHOP!$P1224="TN",TONGHOP!$J1224="R",TONGHOP!$K1224&lt;&gt;""),TONGHOP!$M1224,"")</f>
        <v/>
      </c>
      <c r="E1224" s="3" t="str">
        <f>IF(AND(TONGHOP!$O1224="KTHP",TONGHOP!$P1224="VD",TONGHOP!$J1224="R",TONGHOP!$K1224&lt;&gt;""),TONGHOP!$K1224,"")</f>
        <v/>
      </c>
      <c r="F1224" s="3" t="str">
        <f>IF(AND(TONGHOP!$O1224="KTHP",TONGHOP!$P1224="VD",TONGHOP!$J1224="R",TONGHOP!$K1224&lt;&gt;""),TONGHOP!$M1224,"")</f>
        <v/>
      </c>
      <c r="G1224" s="3" t="str">
        <f>IF(AND(TONGHOP!$O1224="KTHP",TONGHOP!$P1224="TH",TONGHOP!$J1224="R",TONGHOP!$K1224&lt;&gt;""),TONGHOP!$K1224,"")</f>
        <v/>
      </c>
      <c r="H1224" s="3" t="str">
        <f>IF(AND(TONGHOP!$O1224="KTHP",TONGHOP!$P1224="TH",TONGHOP!$J1224="R",TONGHOP!$K1224&lt;&gt;""),TONGHOP!$M1224,"")</f>
        <v/>
      </c>
      <c r="I1224" s="3" t="str">
        <f>IF(AND(TONGHOP!$O1224="ThiTN",TONGHOP!$P1224="LT",TONGHOP!$J1224="R",TONGHOP!$K1224&lt;&gt;""),TONGHOP!$K1224,"")</f>
        <v/>
      </c>
      <c r="J1224" s="3" t="str">
        <f>IF(AND(TONGHOP!$O1224="ThiTN",TONGHOP!$P1224="LT",TONGHOP!$J1224="R",TONGHOP!$K1224&lt;&gt;""),TONGHOP!$M1224,"")</f>
        <v/>
      </c>
      <c r="K1224" s="3" t="str">
        <f>IF(AND(TONGHOP!$O1224="ThiTN",TONGHOP!$P1224="TN",TONGHOP!$J1224="R",TONGHOP!$K1224&lt;&gt;""),TONGHOP!$K1224,"")</f>
        <v/>
      </c>
      <c r="L1224" s="3" t="str">
        <f>IF(AND(TONGHOP!$O1224="ThiTN",TONGHOP!$P1224="TN",TONGHOP!$J1224="R",TONGHOP!$K1224&lt;&gt;""),TONGHOP!$M1224,"")</f>
        <v/>
      </c>
      <c r="M1224" s="3" t="str">
        <f>IF(AND(TONGHOP!$O1224="ThiTN",TONGHOP!$P1224="VĐ",TONGHOP!$J1224="R",TONGHOP!$K1224&lt;&gt;""),TONGHOP!$K1224,"")</f>
        <v/>
      </c>
      <c r="N1224" s="3" t="str">
        <f>IF(AND(TONGHOP!$O1224="ThiTN",TONGHOP!$P1224="VĐ",TONGHOP!$J1224="R",TONGHOP!$K1224&lt;&gt;""),TONGHOP!$M1224,"")</f>
        <v/>
      </c>
      <c r="O1224" s="3" t="str">
        <f>IF(AND(TONGHOP!$O1224="ThiTN",TONGHOP!$P1224="TH",TONGHOP!$J1224="R",TONGHOP!$K1224&lt;&gt;""),TONGHOP!$K1224,"")</f>
        <v/>
      </c>
      <c r="P1224" s="3" t="str">
        <f>IF(AND(TONGHOP!$O1224="ThiTN",TONGHOP!$P1224="TH",TONGHOP!$J1224="R",TONGHOP!$K1224&lt;&gt;""),TONGHOP!$M1224,"")</f>
        <v/>
      </c>
    </row>
    <row r="1225" spans="1:16">
      <c r="A1225" s="3" t="str">
        <f>IF(AND(TONGHOP!$O1225="KTHP",TONGHOP!$P1225="LT",TONGHOP!$J1225="R",TONGHOP!$K1225&lt;&gt;""),TONGHOP!$K1225,"")</f>
        <v/>
      </c>
      <c r="B1225" s="3" t="str">
        <f>IF(AND(TONGHOP!$O1225="KTHP",TONGHOP!$P1225="LT",TONGHOP!$J1225="R",TONGHOP!$K1225&lt;&gt;""),TONGHOP!$M1225,"")</f>
        <v/>
      </c>
      <c r="C1225" s="3" t="str">
        <f>IF(AND(TONGHOP!$O1225="KTHP",TONGHOP!$P1225="TN",TONGHOP!$J1225="R",TONGHOP!$K1225&lt;&gt;""),TONGHOP!$K1225,"")</f>
        <v/>
      </c>
      <c r="D1225" s="3" t="str">
        <f>IF(AND(TONGHOP!$O1225="KTHP",TONGHOP!$P1225="TN",TONGHOP!$J1225="R",TONGHOP!$K1225&lt;&gt;""),TONGHOP!$M1225,"")</f>
        <v/>
      </c>
      <c r="E1225" s="3" t="str">
        <f>IF(AND(TONGHOP!$O1225="KTHP",TONGHOP!$P1225="VD",TONGHOP!$J1225="R",TONGHOP!$K1225&lt;&gt;""),TONGHOP!$K1225,"")</f>
        <v/>
      </c>
      <c r="F1225" s="3" t="str">
        <f>IF(AND(TONGHOP!$O1225="KTHP",TONGHOP!$P1225="VD",TONGHOP!$J1225="R",TONGHOP!$K1225&lt;&gt;""),TONGHOP!$M1225,"")</f>
        <v/>
      </c>
      <c r="G1225" s="3" t="str">
        <f>IF(AND(TONGHOP!$O1225="KTHP",TONGHOP!$P1225="TH",TONGHOP!$J1225="R",TONGHOP!$K1225&lt;&gt;""),TONGHOP!$K1225,"")</f>
        <v/>
      </c>
      <c r="H1225" s="3" t="str">
        <f>IF(AND(TONGHOP!$O1225="KTHP",TONGHOP!$P1225="TH",TONGHOP!$J1225="R",TONGHOP!$K1225&lt;&gt;""),TONGHOP!$M1225,"")</f>
        <v/>
      </c>
      <c r="I1225" s="3" t="str">
        <f>IF(AND(TONGHOP!$O1225="ThiTN",TONGHOP!$P1225="LT",TONGHOP!$J1225="R",TONGHOP!$K1225&lt;&gt;""),TONGHOP!$K1225,"")</f>
        <v/>
      </c>
      <c r="J1225" s="3" t="str">
        <f>IF(AND(TONGHOP!$O1225="ThiTN",TONGHOP!$P1225="LT",TONGHOP!$J1225="R",TONGHOP!$K1225&lt;&gt;""),TONGHOP!$M1225,"")</f>
        <v/>
      </c>
      <c r="K1225" s="3" t="str">
        <f>IF(AND(TONGHOP!$O1225="ThiTN",TONGHOP!$P1225="TN",TONGHOP!$J1225="R",TONGHOP!$K1225&lt;&gt;""),TONGHOP!$K1225,"")</f>
        <v/>
      </c>
      <c r="L1225" s="3" t="str">
        <f>IF(AND(TONGHOP!$O1225="ThiTN",TONGHOP!$P1225="TN",TONGHOP!$J1225="R",TONGHOP!$K1225&lt;&gt;""),TONGHOP!$M1225,"")</f>
        <v/>
      </c>
      <c r="M1225" s="3" t="str">
        <f>IF(AND(TONGHOP!$O1225="ThiTN",TONGHOP!$P1225="VĐ",TONGHOP!$J1225="R",TONGHOP!$K1225&lt;&gt;""),TONGHOP!$K1225,"")</f>
        <v/>
      </c>
      <c r="N1225" s="3" t="str">
        <f>IF(AND(TONGHOP!$O1225="ThiTN",TONGHOP!$P1225="VĐ",TONGHOP!$J1225="R",TONGHOP!$K1225&lt;&gt;""),TONGHOP!$M1225,"")</f>
        <v/>
      </c>
      <c r="O1225" s="3" t="str">
        <f>IF(AND(TONGHOP!$O1225="ThiTN",TONGHOP!$P1225="TH",TONGHOP!$J1225="R",TONGHOP!$K1225&lt;&gt;""),TONGHOP!$K1225,"")</f>
        <v/>
      </c>
      <c r="P1225" s="3" t="str">
        <f>IF(AND(TONGHOP!$O1225="ThiTN",TONGHOP!$P1225="TH",TONGHOP!$J1225="R",TONGHOP!$K1225&lt;&gt;""),TONGHOP!$M1225,"")</f>
        <v/>
      </c>
    </row>
    <row r="1226" spans="1:16">
      <c r="A1226" s="3" t="str">
        <f>IF(AND(TONGHOP!$O1226="KTHP",TONGHOP!$P1226="LT",TONGHOP!$J1226="R",TONGHOP!$K1226&lt;&gt;""),TONGHOP!$K1226,"")</f>
        <v>Nguyễn Khoa</v>
      </c>
      <c r="B1226" s="3">
        <f>IF(AND(TONGHOP!$O1226="KTHP",TONGHOP!$P1226="LT",TONGHOP!$J1226="R",TONGHOP!$K1226&lt;&gt;""),TONGHOP!$M1226,"")</f>
        <v>12</v>
      </c>
      <c r="C1226" s="3" t="str">
        <f>IF(AND(TONGHOP!$O1226="KTHP",TONGHOP!$P1226="TN",TONGHOP!$J1226="R",TONGHOP!$K1226&lt;&gt;""),TONGHOP!$K1226,"")</f>
        <v/>
      </c>
      <c r="D1226" s="3" t="str">
        <f>IF(AND(TONGHOP!$O1226="KTHP",TONGHOP!$P1226="TN",TONGHOP!$J1226="R",TONGHOP!$K1226&lt;&gt;""),TONGHOP!$M1226,"")</f>
        <v/>
      </c>
      <c r="E1226" s="3" t="str">
        <f>IF(AND(TONGHOP!$O1226="KTHP",TONGHOP!$P1226="VD",TONGHOP!$J1226="R",TONGHOP!$K1226&lt;&gt;""),TONGHOP!$K1226,"")</f>
        <v/>
      </c>
      <c r="F1226" s="3" t="str">
        <f>IF(AND(TONGHOP!$O1226="KTHP",TONGHOP!$P1226="VD",TONGHOP!$J1226="R",TONGHOP!$K1226&lt;&gt;""),TONGHOP!$M1226,"")</f>
        <v/>
      </c>
      <c r="G1226" s="3" t="str">
        <f>IF(AND(TONGHOP!$O1226="KTHP",TONGHOP!$P1226="TH",TONGHOP!$J1226="R",TONGHOP!$K1226&lt;&gt;""),TONGHOP!$K1226,"")</f>
        <v/>
      </c>
      <c r="H1226" s="3" t="str">
        <f>IF(AND(TONGHOP!$O1226="KTHP",TONGHOP!$P1226="TH",TONGHOP!$J1226="R",TONGHOP!$K1226&lt;&gt;""),TONGHOP!$M1226,"")</f>
        <v/>
      </c>
      <c r="I1226" s="3" t="str">
        <f>IF(AND(TONGHOP!$O1226="ThiTN",TONGHOP!$P1226="LT",TONGHOP!$J1226="R",TONGHOP!$K1226&lt;&gt;""),TONGHOP!$K1226,"")</f>
        <v/>
      </c>
      <c r="J1226" s="3" t="str">
        <f>IF(AND(TONGHOP!$O1226="ThiTN",TONGHOP!$P1226="LT",TONGHOP!$J1226="R",TONGHOP!$K1226&lt;&gt;""),TONGHOP!$M1226,"")</f>
        <v/>
      </c>
      <c r="K1226" s="3" t="str">
        <f>IF(AND(TONGHOP!$O1226="ThiTN",TONGHOP!$P1226="TN",TONGHOP!$J1226="R",TONGHOP!$K1226&lt;&gt;""),TONGHOP!$K1226,"")</f>
        <v/>
      </c>
      <c r="L1226" s="3" t="str">
        <f>IF(AND(TONGHOP!$O1226="ThiTN",TONGHOP!$P1226="TN",TONGHOP!$J1226="R",TONGHOP!$K1226&lt;&gt;""),TONGHOP!$M1226,"")</f>
        <v/>
      </c>
      <c r="M1226" s="3" t="str">
        <f>IF(AND(TONGHOP!$O1226="ThiTN",TONGHOP!$P1226="VĐ",TONGHOP!$J1226="R",TONGHOP!$K1226&lt;&gt;""),TONGHOP!$K1226,"")</f>
        <v/>
      </c>
      <c r="N1226" s="3" t="str">
        <f>IF(AND(TONGHOP!$O1226="ThiTN",TONGHOP!$P1226="VĐ",TONGHOP!$J1226="R",TONGHOP!$K1226&lt;&gt;""),TONGHOP!$M1226,"")</f>
        <v/>
      </c>
      <c r="O1226" s="3" t="str">
        <f>IF(AND(TONGHOP!$O1226="ThiTN",TONGHOP!$P1226="TH",TONGHOP!$J1226="R",TONGHOP!$K1226&lt;&gt;""),TONGHOP!$K1226,"")</f>
        <v/>
      </c>
      <c r="P1226" s="3" t="str">
        <f>IF(AND(TONGHOP!$O1226="ThiTN",TONGHOP!$P1226="TH",TONGHOP!$J1226="R",TONGHOP!$K1226&lt;&gt;""),TONGHOP!$M1226,"")</f>
        <v/>
      </c>
    </row>
    <row r="1227" spans="1:16">
      <c r="A1227" s="3" t="str">
        <f>IF(AND(TONGHOP!$O1227="KTHP",TONGHOP!$P1227="LT",TONGHOP!$J1227="R",TONGHOP!$K1227&lt;&gt;""),TONGHOP!$K1227,"")</f>
        <v/>
      </c>
      <c r="B1227" s="3" t="str">
        <f>IF(AND(TONGHOP!$O1227="KTHP",TONGHOP!$P1227="LT",TONGHOP!$J1227="R",TONGHOP!$K1227&lt;&gt;""),TONGHOP!$M1227,"")</f>
        <v/>
      </c>
      <c r="C1227" s="3" t="str">
        <f>IF(AND(TONGHOP!$O1227="KTHP",TONGHOP!$P1227="TN",TONGHOP!$J1227="R",TONGHOP!$K1227&lt;&gt;""),TONGHOP!$K1227,"")</f>
        <v/>
      </c>
      <c r="D1227" s="3" t="str">
        <f>IF(AND(TONGHOP!$O1227="KTHP",TONGHOP!$P1227="TN",TONGHOP!$J1227="R",TONGHOP!$K1227&lt;&gt;""),TONGHOP!$M1227,"")</f>
        <v/>
      </c>
      <c r="E1227" s="3" t="str">
        <f>IF(AND(TONGHOP!$O1227="KTHP",TONGHOP!$P1227="VD",TONGHOP!$J1227="R",TONGHOP!$K1227&lt;&gt;""),TONGHOP!$K1227,"")</f>
        <v/>
      </c>
      <c r="F1227" s="3" t="str">
        <f>IF(AND(TONGHOP!$O1227="KTHP",TONGHOP!$P1227="VD",TONGHOP!$J1227="R",TONGHOP!$K1227&lt;&gt;""),TONGHOP!$M1227,"")</f>
        <v/>
      </c>
      <c r="G1227" s="3" t="str">
        <f>IF(AND(TONGHOP!$O1227="KTHP",TONGHOP!$P1227="TH",TONGHOP!$J1227="R",TONGHOP!$K1227&lt;&gt;""),TONGHOP!$K1227,"")</f>
        <v/>
      </c>
      <c r="H1227" s="3" t="str">
        <f>IF(AND(TONGHOP!$O1227="KTHP",TONGHOP!$P1227="TH",TONGHOP!$J1227="R",TONGHOP!$K1227&lt;&gt;""),TONGHOP!$M1227,"")</f>
        <v/>
      </c>
      <c r="I1227" s="3" t="str">
        <f>IF(AND(TONGHOP!$O1227="ThiTN",TONGHOP!$P1227="LT",TONGHOP!$J1227="R",TONGHOP!$K1227&lt;&gt;""),TONGHOP!$K1227,"")</f>
        <v/>
      </c>
      <c r="J1227" s="3" t="str">
        <f>IF(AND(TONGHOP!$O1227="ThiTN",TONGHOP!$P1227="LT",TONGHOP!$J1227="R",TONGHOP!$K1227&lt;&gt;""),TONGHOP!$M1227,"")</f>
        <v/>
      </c>
      <c r="K1227" s="3" t="str">
        <f>IF(AND(TONGHOP!$O1227="ThiTN",TONGHOP!$P1227="TN",TONGHOP!$J1227="R",TONGHOP!$K1227&lt;&gt;""),TONGHOP!$K1227,"")</f>
        <v/>
      </c>
      <c r="L1227" s="3" t="str">
        <f>IF(AND(TONGHOP!$O1227="ThiTN",TONGHOP!$P1227="TN",TONGHOP!$J1227="R",TONGHOP!$K1227&lt;&gt;""),TONGHOP!$M1227,"")</f>
        <v/>
      </c>
      <c r="M1227" s="3" t="str">
        <f>IF(AND(TONGHOP!$O1227="ThiTN",TONGHOP!$P1227="VĐ",TONGHOP!$J1227="R",TONGHOP!$K1227&lt;&gt;""),TONGHOP!$K1227,"")</f>
        <v/>
      </c>
      <c r="N1227" s="3" t="str">
        <f>IF(AND(TONGHOP!$O1227="ThiTN",TONGHOP!$P1227="VĐ",TONGHOP!$J1227="R",TONGHOP!$K1227&lt;&gt;""),TONGHOP!$M1227,"")</f>
        <v/>
      </c>
      <c r="O1227" s="3" t="str">
        <f>IF(AND(TONGHOP!$O1227="ThiTN",TONGHOP!$P1227="TH",TONGHOP!$J1227="R",TONGHOP!$K1227&lt;&gt;""),TONGHOP!$K1227,"")</f>
        <v/>
      </c>
      <c r="P1227" s="3" t="str">
        <f>IF(AND(TONGHOP!$O1227="ThiTN",TONGHOP!$P1227="TH",TONGHOP!$J1227="R",TONGHOP!$K1227&lt;&gt;""),TONGHOP!$M1227,"")</f>
        <v/>
      </c>
    </row>
    <row r="1228" spans="1:16">
      <c r="A1228" s="3" t="str">
        <f>IF(AND(TONGHOP!$O1228="KTHP",TONGHOP!$P1228="LT",TONGHOP!$J1228="R",TONGHOP!$K1228&lt;&gt;""),TONGHOP!$K1228,"")</f>
        <v>Nguyễn Thanh Giang (TG)</v>
      </c>
      <c r="B1228" s="3">
        <f>IF(AND(TONGHOP!$O1228="KTHP",TONGHOP!$P1228="LT",TONGHOP!$J1228="R",TONGHOP!$K1228&lt;&gt;""),TONGHOP!$M1228,"")</f>
        <v>3</v>
      </c>
      <c r="C1228" s="3" t="str">
        <f>IF(AND(TONGHOP!$O1228="KTHP",TONGHOP!$P1228="TN",TONGHOP!$J1228="R",TONGHOP!$K1228&lt;&gt;""),TONGHOP!$K1228,"")</f>
        <v/>
      </c>
      <c r="D1228" s="3" t="str">
        <f>IF(AND(TONGHOP!$O1228="KTHP",TONGHOP!$P1228="TN",TONGHOP!$J1228="R",TONGHOP!$K1228&lt;&gt;""),TONGHOP!$M1228,"")</f>
        <v/>
      </c>
      <c r="E1228" s="3" t="str">
        <f>IF(AND(TONGHOP!$O1228="KTHP",TONGHOP!$P1228="VD",TONGHOP!$J1228="R",TONGHOP!$K1228&lt;&gt;""),TONGHOP!$K1228,"")</f>
        <v/>
      </c>
      <c r="F1228" s="3" t="str">
        <f>IF(AND(TONGHOP!$O1228="KTHP",TONGHOP!$P1228="VD",TONGHOP!$J1228="R",TONGHOP!$K1228&lt;&gt;""),TONGHOP!$M1228,"")</f>
        <v/>
      </c>
      <c r="G1228" s="3" t="str">
        <f>IF(AND(TONGHOP!$O1228="KTHP",TONGHOP!$P1228="TH",TONGHOP!$J1228="R",TONGHOP!$K1228&lt;&gt;""),TONGHOP!$K1228,"")</f>
        <v/>
      </c>
      <c r="H1228" s="3" t="str">
        <f>IF(AND(TONGHOP!$O1228="KTHP",TONGHOP!$P1228="TH",TONGHOP!$J1228="R",TONGHOP!$K1228&lt;&gt;""),TONGHOP!$M1228,"")</f>
        <v/>
      </c>
      <c r="I1228" s="3" t="str">
        <f>IF(AND(TONGHOP!$O1228="ThiTN",TONGHOP!$P1228="LT",TONGHOP!$J1228="R",TONGHOP!$K1228&lt;&gt;""),TONGHOP!$K1228,"")</f>
        <v/>
      </c>
      <c r="J1228" s="3" t="str">
        <f>IF(AND(TONGHOP!$O1228="ThiTN",TONGHOP!$P1228="LT",TONGHOP!$J1228="R",TONGHOP!$K1228&lt;&gt;""),TONGHOP!$M1228,"")</f>
        <v/>
      </c>
      <c r="K1228" s="3" t="str">
        <f>IF(AND(TONGHOP!$O1228="ThiTN",TONGHOP!$P1228="TN",TONGHOP!$J1228="R",TONGHOP!$K1228&lt;&gt;""),TONGHOP!$K1228,"")</f>
        <v/>
      </c>
      <c r="L1228" s="3" t="str">
        <f>IF(AND(TONGHOP!$O1228="ThiTN",TONGHOP!$P1228="TN",TONGHOP!$J1228="R",TONGHOP!$K1228&lt;&gt;""),TONGHOP!$M1228,"")</f>
        <v/>
      </c>
      <c r="M1228" s="3" t="str">
        <f>IF(AND(TONGHOP!$O1228="ThiTN",TONGHOP!$P1228="VĐ",TONGHOP!$J1228="R",TONGHOP!$K1228&lt;&gt;""),TONGHOP!$K1228,"")</f>
        <v/>
      </c>
      <c r="N1228" s="3" t="str">
        <f>IF(AND(TONGHOP!$O1228="ThiTN",TONGHOP!$P1228="VĐ",TONGHOP!$J1228="R",TONGHOP!$K1228&lt;&gt;""),TONGHOP!$M1228,"")</f>
        <v/>
      </c>
      <c r="O1228" s="3" t="str">
        <f>IF(AND(TONGHOP!$O1228="ThiTN",TONGHOP!$P1228="TH",TONGHOP!$J1228="R",TONGHOP!$K1228&lt;&gt;""),TONGHOP!$K1228,"")</f>
        <v/>
      </c>
      <c r="P1228" s="3" t="str">
        <f>IF(AND(TONGHOP!$O1228="ThiTN",TONGHOP!$P1228="TH",TONGHOP!$J1228="R",TONGHOP!$K1228&lt;&gt;""),TONGHOP!$M1228,"")</f>
        <v/>
      </c>
    </row>
    <row r="1229" spans="1:16">
      <c r="A1229" s="3" t="str">
        <f>IF(AND(TONGHOP!$O1229="KTHP",TONGHOP!$P1229="LT",TONGHOP!$J1229="R",TONGHOP!$K1229&lt;&gt;""),TONGHOP!$K1229,"")</f>
        <v/>
      </c>
      <c r="B1229" s="3" t="str">
        <f>IF(AND(TONGHOP!$O1229="KTHP",TONGHOP!$P1229="LT",TONGHOP!$J1229="R",TONGHOP!$K1229&lt;&gt;""),TONGHOP!$M1229,"")</f>
        <v/>
      </c>
      <c r="C1229" s="3" t="str">
        <f>IF(AND(TONGHOP!$O1229="KTHP",TONGHOP!$P1229="TN",TONGHOP!$J1229="R",TONGHOP!$K1229&lt;&gt;""),TONGHOP!$K1229,"")</f>
        <v/>
      </c>
      <c r="D1229" s="3" t="str">
        <f>IF(AND(TONGHOP!$O1229="KTHP",TONGHOP!$P1229="TN",TONGHOP!$J1229="R",TONGHOP!$K1229&lt;&gt;""),TONGHOP!$M1229,"")</f>
        <v/>
      </c>
      <c r="E1229" s="3" t="str">
        <f>IF(AND(TONGHOP!$O1229="KTHP",TONGHOP!$P1229="VD",TONGHOP!$J1229="R",TONGHOP!$K1229&lt;&gt;""),TONGHOP!$K1229,"")</f>
        <v/>
      </c>
      <c r="F1229" s="3" t="str">
        <f>IF(AND(TONGHOP!$O1229="KTHP",TONGHOP!$P1229="VD",TONGHOP!$J1229="R",TONGHOP!$K1229&lt;&gt;""),TONGHOP!$M1229,"")</f>
        <v/>
      </c>
      <c r="G1229" s="3" t="str">
        <f>IF(AND(TONGHOP!$O1229="KTHP",TONGHOP!$P1229="TH",TONGHOP!$J1229="R",TONGHOP!$K1229&lt;&gt;""),TONGHOP!$K1229,"")</f>
        <v/>
      </c>
      <c r="H1229" s="3" t="str">
        <f>IF(AND(TONGHOP!$O1229="KTHP",TONGHOP!$P1229="TH",TONGHOP!$J1229="R",TONGHOP!$K1229&lt;&gt;""),TONGHOP!$M1229,"")</f>
        <v/>
      </c>
      <c r="I1229" s="3" t="str">
        <f>IF(AND(TONGHOP!$O1229="ThiTN",TONGHOP!$P1229="LT",TONGHOP!$J1229="R",TONGHOP!$K1229&lt;&gt;""),TONGHOP!$K1229,"")</f>
        <v/>
      </c>
      <c r="J1229" s="3" t="str">
        <f>IF(AND(TONGHOP!$O1229="ThiTN",TONGHOP!$P1229="LT",TONGHOP!$J1229="R",TONGHOP!$K1229&lt;&gt;""),TONGHOP!$M1229,"")</f>
        <v/>
      </c>
      <c r="K1229" s="3" t="str">
        <f>IF(AND(TONGHOP!$O1229="ThiTN",TONGHOP!$P1229="TN",TONGHOP!$J1229="R",TONGHOP!$K1229&lt;&gt;""),TONGHOP!$K1229,"")</f>
        <v/>
      </c>
      <c r="L1229" s="3" t="str">
        <f>IF(AND(TONGHOP!$O1229="ThiTN",TONGHOP!$P1229="TN",TONGHOP!$J1229="R",TONGHOP!$K1229&lt;&gt;""),TONGHOP!$M1229,"")</f>
        <v/>
      </c>
      <c r="M1229" s="3" t="str">
        <f>IF(AND(TONGHOP!$O1229="ThiTN",TONGHOP!$P1229="VĐ",TONGHOP!$J1229="R",TONGHOP!$K1229&lt;&gt;""),TONGHOP!$K1229,"")</f>
        <v/>
      </c>
      <c r="N1229" s="3" t="str">
        <f>IF(AND(TONGHOP!$O1229="ThiTN",TONGHOP!$P1229="VĐ",TONGHOP!$J1229="R",TONGHOP!$K1229&lt;&gt;""),TONGHOP!$M1229,"")</f>
        <v/>
      </c>
      <c r="O1229" s="3" t="str">
        <f>IF(AND(TONGHOP!$O1229="ThiTN",TONGHOP!$P1229="TH",TONGHOP!$J1229="R",TONGHOP!$K1229&lt;&gt;""),TONGHOP!$K1229,"")</f>
        <v/>
      </c>
      <c r="P1229" s="3" t="str">
        <f>IF(AND(TONGHOP!$O1229="ThiTN",TONGHOP!$P1229="TH",TONGHOP!$J1229="R",TONGHOP!$K1229&lt;&gt;""),TONGHOP!$M1229,"")</f>
        <v/>
      </c>
    </row>
    <row r="1230" spans="1:16">
      <c r="A1230" s="3" t="str">
        <f>IF(AND(TONGHOP!$O1230="KTHP",TONGHOP!$P1230="LT",TONGHOP!$J1230="R",TONGHOP!$K1230&lt;&gt;""),TONGHOP!$K1230,"")</f>
        <v/>
      </c>
      <c r="B1230" s="3" t="str">
        <f>IF(AND(TONGHOP!$O1230="KTHP",TONGHOP!$P1230="LT",TONGHOP!$J1230="R",TONGHOP!$K1230&lt;&gt;""),TONGHOP!$M1230,"")</f>
        <v/>
      </c>
      <c r="C1230" s="3" t="str">
        <f>IF(AND(TONGHOP!$O1230="KTHP",TONGHOP!$P1230="TN",TONGHOP!$J1230="R",TONGHOP!$K1230&lt;&gt;""),TONGHOP!$K1230,"")</f>
        <v/>
      </c>
      <c r="D1230" s="3" t="str">
        <f>IF(AND(TONGHOP!$O1230="KTHP",TONGHOP!$P1230="TN",TONGHOP!$J1230="R",TONGHOP!$K1230&lt;&gt;""),TONGHOP!$M1230,"")</f>
        <v/>
      </c>
      <c r="E1230" s="3" t="str">
        <f>IF(AND(TONGHOP!$O1230="KTHP",TONGHOP!$P1230="VD",TONGHOP!$J1230="R",TONGHOP!$K1230&lt;&gt;""),TONGHOP!$K1230,"")</f>
        <v/>
      </c>
      <c r="F1230" s="3" t="str">
        <f>IF(AND(TONGHOP!$O1230="KTHP",TONGHOP!$P1230="VD",TONGHOP!$J1230="R",TONGHOP!$K1230&lt;&gt;""),TONGHOP!$M1230,"")</f>
        <v/>
      </c>
      <c r="G1230" s="3" t="str">
        <f>IF(AND(TONGHOP!$O1230="KTHP",TONGHOP!$P1230="TH",TONGHOP!$J1230="R",TONGHOP!$K1230&lt;&gt;""),TONGHOP!$K1230,"")</f>
        <v/>
      </c>
      <c r="H1230" s="3" t="str">
        <f>IF(AND(TONGHOP!$O1230="KTHP",TONGHOP!$P1230="TH",TONGHOP!$J1230="R",TONGHOP!$K1230&lt;&gt;""),TONGHOP!$M1230,"")</f>
        <v/>
      </c>
      <c r="I1230" s="3" t="str">
        <f>IF(AND(TONGHOP!$O1230="ThiTN",TONGHOP!$P1230="LT",TONGHOP!$J1230="R",TONGHOP!$K1230&lt;&gt;""),TONGHOP!$K1230,"")</f>
        <v/>
      </c>
      <c r="J1230" s="3" t="str">
        <f>IF(AND(TONGHOP!$O1230="ThiTN",TONGHOP!$P1230="LT",TONGHOP!$J1230="R",TONGHOP!$K1230&lt;&gt;""),TONGHOP!$M1230,"")</f>
        <v/>
      </c>
      <c r="K1230" s="3" t="str">
        <f>IF(AND(TONGHOP!$O1230="ThiTN",TONGHOP!$P1230="TN",TONGHOP!$J1230="R",TONGHOP!$K1230&lt;&gt;""),TONGHOP!$K1230,"")</f>
        <v/>
      </c>
      <c r="L1230" s="3" t="str">
        <f>IF(AND(TONGHOP!$O1230="ThiTN",TONGHOP!$P1230="TN",TONGHOP!$J1230="R",TONGHOP!$K1230&lt;&gt;""),TONGHOP!$M1230,"")</f>
        <v/>
      </c>
      <c r="M1230" s="3" t="str">
        <f>IF(AND(TONGHOP!$O1230="ThiTN",TONGHOP!$P1230="VĐ",TONGHOP!$J1230="R",TONGHOP!$K1230&lt;&gt;""),TONGHOP!$K1230,"")</f>
        <v/>
      </c>
      <c r="N1230" s="3" t="str">
        <f>IF(AND(TONGHOP!$O1230="ThiTN",TONGHOP!$P1230="VĐ",TONGHOP!$J1230="R",TONGHOP!$K1230&lt;&gt;""),TONGHOP!$M1230,"")</f>
        <v/>
      </c>
      <c r="O1230" s="3" t="str">
        <f>IF(AND(TONGHOP!$O1230="ThiTN",TONGHOP!$P1230="TH",TONGHOP!$J1230="R",TONGHOP!$K1230&lt;&gt;""),TONGHOP!$K1230,"")</f>
        <v/>
      </c>
      <c r="P1230" s="3" t="str">
        <f>IF(AND(TONGHOP!$O1230="ThiTN",TONGHOP!$P1230="TH",TONGHOP!$J1230="R",TONGHOP!$K1230&lt;&gt;""),TONGHOP!$M1230,"")</f>
        <v/>
      </c>
    </row>
    <row r="1231" spans="1:16">
      <c r="A1231" s="3" t="str">
        <f>IF(AND(TONGHOP!$O1231="KTHP",TONGHOP!$P1231="LT",TONGHOP!$J1231="R",TONGHOP!$K1231&lt;&gt;""),TONGHOP!$K1231,"")</f>
        <v/>
      </c>
      <c r="B1231" s="3" t="str">
        <f>IF(AND(TONGHOP!$O1231="KTHP",TONGHOP!$P1231="LT",TONGHOP!$J1231="R",TONGHOP!$K1231&lt;&gt;""),TONGHOP!$M1231,"")</f>
        <v/>
      </c>
      <c r="C1231" s="3" t="str">
        <f>IF(AND(TONGHOP!$O1231="KTHP",TONGHOP!$P1231="TN",TONGHOP!$J1231="R",TONGHOP!$K1231&lt;&gt;""),TONGHOP!$K1231,"")</f>
        <v/>
      </c>
      <c r="D1231" s="3" t="str">
        <f>IF(AND(TONGHOP!$O1231="KTHP",TONGHOP!$P1231="TN",TONGHOP!$J1231="R",TONGHOP!$K1231&lt;&gt;""),TONGHOP!$M1231,"")</f>
        <v/>
      </c>
      <c r="E1231" s="3" t="str">
        <f>IF(AND(TONGHOP!$O1231="KTHP",TONGHOP!$P1231="VD",TONGHOP!$J1231="R",TONGHOP!$K1231&lt;&gt;""),TONGHOP!$K1231,"")</f>
        <v/>
      </c>
      <c r="F1231" s="3" t="str">
        <f>IF(AND(TONGHOP!$O1231="KTHP",TONGHOP!$P1231="VD",TONGHOP!$J1231="R",TONGHOP!$K1231&lt;&gt;""),TONGHOP!$M1231,"")</f>
        <v/>
      </c>
      <c r="G1231" s="3" t="str">
        <f>IF(AND(TONGHOP!$O1231="KTHP",TONGHOP!$P1231="TH",TONGHOP!$J1231="R",TONGHOP!$K1231&lt;&gt;""),TONGHOP!$K1231,"")</f>
        <v/>
      </c>
      <c r="H1231" s="3" t="str">
        <f>IF(AND(TONGHOP!$O1231="KTHP",TONGHOP!$P1231="TH",TONGHOP!$J1231="R",TONGHOP!$K1231&lt;&gt;""),TONGHOP!$M1231,"")</f>
        <v/>
      </c>
      <c r="I1231" s="3" t="str">
        <f>IF(AND(TONGHOP!$O1231="ThiTN",TONGHOP!$P1231="LT",TONGHOP!$J1231="R",TONGHOP!$K1231&lt;&gt;""),TONGHOP!$K1231,"")</f>
        <v/>
      </c>
      <c r="J1231" s="3" t="str">
        <f>IF(AND(TONGHOP!$O1231="ThiTN",TONGHOP!$P1231="LT",TONGHOP!$J1231="R",TONGHOP!$K1231&lt;&gt;""),TONGHOP!$M1231,"")</f>
        <v/>
      </c>
      <c r="K1231" s="3" t="str">
        <f>IF(AND(TONGHOP!$O1231="ThiTN",TONGHOP!$P1231="TN",TONGHOP!$J1231="R",TONGHOP!$K1231&lt;&gt;""),TONGHOP!$K1231,"")</f>
        <v/>
      </c>
      <c r="L1231" s="3" t="str">
        <f>IF(AND(TONGHOP!$O1231="ThiTN",TONGHOP!$P1231="TN",TONGHOP!$J1231="R",TONGHOP!$K1231&lt;&gt;""),TONGHOP!$M1231,"")</f>
        <v/>
      </c>
      <c r="M1231" s="3" t="str">
        <f>IF(AND(TONGHOP!$O1231="ThiTN",TONGHOP!$P1231="VĐ",TONGHOP!$J1231="R",TONGHOP!$K1231&lt;&gt;""),TONGHOP!$K1231,"")</f>
        <v/>
      </c>
      <c r="N1231" s="3" t="str">
        <f>IF(AND(TONGHOP!$O1231="ThiTN",TONGHOP!$P1231="VĐ",TONGHOP!$J1231="R",TONGHOP!$K1231&lt;&gt;""),TONGHOP!$M1231,"")</f>
        <v/>
      </c>
      <c r="O1231" s="3" t="str">
        <f>IF(AND(TONGHOP!$O1231="ThiTN",TONGHOP!$P1231="TH",TONGHOP!$J1231="R",TONGHOP!$K1231&lt;&gt;""),TONGHOP!$K1231,"")</f>
        <v/>
      </c>
      <c r="P1231" s="3" t="str">
        <f>IF(AND(TONGHOP!$O1231="ThiTN",TONGHOP!$P1231="TH",TONGHOP!$J1231="R",TONGHOP!$K1231&lt;&gt;""),TONGHOP!$M1231,"")</f>
        <v/>
      </c>
    </row>
    <row r="1232" spans="1:16">
      <c r="A1232" s="3" t="str">
        <f>IF(AND(TONGHOP!$O1232="KTHP",TONGHOP!$P1232="LT",TONGHOP!$J1232="R",TONGHOP!$K1232&lt;&gt;""),TONGHOP!$K1232,"")</f>
        <v/>
      </c>
      <c r="B1232" s="3" t="str">
        <f>IF(AND(TONGHOP!$O1232="KTHP",TONGHOP!$P1232="LT",TONGHOP!$J1232="R",TONGHOP!$K1232&lt;&gt;""),TONGHOP!$M1232,"")</f>
        <v/>
      </c>
      <c r="C1232" s="3" t="str">
        <f>IF(AND(TONGHOP!$O1232="KTHP",TONGHOP!$P1232="TN",TONGHOP!$J1232="R",TONGHOP!$K1232&lt;&gt;""),TONGHOP!$K1232,"")</f>
        <v/>
      </c>
      <c r="D1232" s="3" t="str">
        <f>IF(AND(TONGHOP!$O1232="KTHP",TONGHOP!$P1232="TN",TONGHOP!$J1232="R",TONGHOP!$K1232&lt;&gt;""),TONGHOP!$M1232,"")</f>
        <v/>
      </c>
      <c r="E1232" s="3" t="str">
        <f>IF(AND(TONGHOP!$O1232="KTHP",TONGHOP!$P1232="VD",TONGHOP!$J1232="R",TONGHOP!$K1232&lt;&gt;""),TONGHOP!$K1232,"")</f>
        <v/>
      </c>
      <c r="F1232" s="3" t="str">
        <f>IF(AND(TONGHOP!$O1232="KTHP",TONGHOP!$P1232="VD",TONGHOP!$J1232="R",TONGHOP!$K1232&lt;&gt;""),TONGHOP!$M1232,"")</f>
        <v/>
      </c>
      <c r="G1232" s="3" t="str">
        <f>IF(AND(TONGHOP!$O1232="KTHP",TONGHOP!$P1232="TH",TONGHOP!$J1232="R",TONGHOP!$K1232&lt;&gt;""),TONGHOP!$K1232,"")</f>
        <v/>
      </c>
      <c r="H1232" s="3" t="str">
        <f>IF(AND(TONGHOP!$O1232="KTHP",TONGHOP!$P1232="TH",TONGHOP!$J1232="R",TONGHOP!$K1232&lt;&gt;""),TONGHOP!$M1232,"")</f>
        <v/>
      </c>
      <c r="I1232" s="3" t="str">
        <f>IF(AND(TONGHOP!$O1232="ThiTN",TONGHOP!$P1232="LT",TONGHOP!$J1232="R",TONGHOP!$K1232&lt;&gt;""),TONGHOP!$K1232,"")</f>
        <v/>
      </c>
      <c r="J1232" s="3" t="str">
        <f>IF(AND(TONGHOP!$O1232="ThiTN",TONGHOP!$P1232="LT",TONGHOP!$J1232="R",TONGHOP!$K1232&lt;&gt;""),TONGHOP!$M1232,"")</f>
        <v/>
      </c>
      <c r="K1232" s="3" t="str">
        <f>IF(AND(TONGHOP!$O1232="ThiTN",TONGHOP!$P1232="TN",TONGHOP!$J1232="R",TONGHOP!$K1232&lt;&gt;""),TONGHOP!$K1232,"")</f>
        <v/>
      </c>
      <c r="L1232" s="3" t="str">
        <f>IF(AND(TONGHOP!$O1232="ThiTN",TONGHOP!$P1232="TN",TONGHOP!$J1232="R",TONGHOP!$K1232&lt;&gt;""),TONGHOP!$M1232,"")</f>
        <v/>
      </c>
      <c r="M1232" s="3" t="str">
        <f>IF(AND(TONGHOP!$O1232="ThiTN",TONGHOP!$P1232="VĐ",TONGHOP!$J1232="R",TONGHOP!$K1232&lt;&gt;""),TONGHOP!$K1232,"")</f>
        <v/>
      </c>
      <c r="N1232" s="3" t="str">
        <f>IF(AND(TONGHOP!$O1232="ThiTN",TONGHOP!$P1232="VĐ",TONGHOP!$J1232="R",TONGHOP!$K1232&lt;&gt;""),TONGHOP!$M1232,"")</f>
        <v/>
      </c>
      <c r="O1232" s="3" t="str">
        <f>IF(AND(TONGHOP!$O1232="ThiTN",TONGHOP!$P1232="TH",TONGHOP!$J1232="R",TONGHOP!$K1232&lt;&gt;""),TONGHOP!$K1232,"")</f>
        <v/>
      </c>
      <c r="P1232" s="3" t="str">
        <f>IF(AND(TONGHOP!$O1232="ThiTN",TONGHOP!$P1232="TH",TONGHOP!$J1232="R",TONGHOP!$K1232&lt;&gt;""),TONGHOP!$M1232,"")</f>
        <v/>
      </c>
    </row>
    <row r="1233" spans="1:16">
      <c r="A1233" s="3" t="str">
        <f>IF(AND(TONGHOP!$O1233="KTHP",TONGHOP!$P1233="LT",TONGHOP!$J1233="R",TONGHOP!$K1233&lt;&gt;""),TONGHOP!$K1233,"")</f>
        <v/>
      </c>
      <c r="B1233" s="3" t="str">
        <f>IF(AND(TONGHOP!$O1233="KTHP",TONGHOP!$P1233="LT",TONGHOP!$J1233="R",TONGHOP!$K1233&lt;&gt;""),TONGHOP!$M1233,"")</f>
        <v/>
      </c>
      <c r="C1233" s="3" t="str">
        <f>IF(AND(TONGHOP!$O1233="KTHP",TONGHOP!$P1233="TN",TONGHOP!$J1233="R",TONGHOP!$K1233&lt;&gt;""),TONGHOP!$K1233,"")</f>
        <v/>
      </c>
      <c r="D1233" s="3" t="str">
        <f>IF(AND(TONGHOP!$O1233="KTHP",TONGHOP!$P1233="TN",TONGHOP!$J1233="R",TONGHOP!$K1233&lt;&gt;""),TONGHOP!$M1233,"")</f>
        <v/>
      </c>
      <c r="E1233" s="3" t="str">
        <f>IF(AND(TONGHOP!$O1233="KTHP",TONGHOP!$P1233="VD",TONGHOP!$J1233="R",TONGHOP!$K1233&lt;&gt;""),TONGHOP!$K1233,"")</f>
        <v/>
      </c>
      <c r="F1233" s="3" t="str">
        <f>IF(AND(TONGHOP!$O1233="KTHP",TONGHOP!$P1233="VD",TONGHOP!$J1233="R",TONGHOP!$K1233&lt;&gt;""),TONGHOP!$M1233,"")</f>
        <v/>
      </c>
      <c r="G1233" s="3" t="str">
        <f>IF(AND(TONGHOP!$O1233="KTHP",TONGHOP!$P1233="TH",TONGHOP!$J1233="R",TONGHOP!$K1233&lt;&gt;""),TONGHOP!$K1233,"")</f>
        <v/>
      </c>
      <c r="H1233" s="3" t="str">
        <f>IF(AND(TONGHOP!$O1233="KTHP",TONGHOP!$P1233="TH",TONGHOP!$J1233="R",TONGHOP!$K1233&lt;&gt;""),TONGHOP!$M1233,"")</f>
        <v/>
      </c>
      <c r="I1233" s="3" t="str">
        <f>IF(AND(TONGHOP!$O1233="ThiTN",TONGHOP!$P1233="LT",TONGHOP!$J1233="R",TONGHOP!$K1233&lt;&gt;""),TONGHOP!$K1233,"")</f>
        <v/>
      </c>
      <c r="J1233" s="3" t="str">
        <f>IF(AND(TONGHOP!$O1233="ThiTN",TONGHOP!$P1233="LT",TONGHOP!$J1233="R",TONGHOP!$K1233&lt;&gt;""),TONGHOP!$M1233,"")</f>
        <v/>
      </c>
      <c r="K1233" s="3" t="str">
        <f>IF(AND(TONGHOP!$O1233="ThiTN",TONGHOP!$P1233="TN",TONGHOP!$J1233="R",TONGHOP!$K1233&lt;&gt;""),TONGHOP!$K1233,"")</f>
        <v/>
      </c>
      <c r="L1233" s="3" t="str">
        <f>IF(AND(TONGHOP!$O1233="ThiTN",TONGHOP!$P1233="TN",TONGHOP!$J1233="R",TONGHOP!$K1233&lt;&gt;""),TONGHOP!$M1233,"")</f>
        <v/>
      </c>
      <c r="M1233" s="3" t="str">
        <f>IF(AND(TONGHOP!$O1233="ThiTN",TONGHOP!$P1233="VĐ",TONGHOP!$J1233="R",TONGHOP!$K1233&lt;&gt;""),TONGHOP!$K1233,"")</f>
        <v/>
      </c>
      <c r="N1233" s="3" t="str">
        <f>IF(AND(TONGHOP!$O1233="ThiTN",TONGHOP!$P1233="VĐ",TONGHOP!$J1233="R",TONGHOP!$K1233&lt;&gt;""),TONGHOP!$M1233,"")</f>
        <v/>
      </c>
      <c r="O1233" s="3" t="str">
        <f>IF(AND(TONGHOP!$O1233="ThiTN",TONGHOP!$P1233="TH",TONGHOP!$J1233="R",TONGHOP!$K1233&lt;&gt;""),TONGHOP!$K1233,"")</f>
        <v/>
      </c>
      <c r="P1233" s="3" t="str">
        <f>IF(AND(TONGHOP!$O1233="ThiTN",TONGHOP!$P1233="TH",TONGHOP!$J1233="R",TONGHOP!$K1233&lt;&gt;""),TONGHOP!$M1233,"")</f>
        <v/>
      </c>
    </row>
    <row r="1234" spans="1:16">
      <c r="A1234" s="3" t="str">
        <f>IF(AND(TONGHOP!$O1234="KTHP",TONGHOP!$P1234="LT",TONGHOP!$J1234="R",TONGHOP!$K1234&lt;&gt;""),TONGHOP!$K1234,"")</f>
        <v/>
      </c>
      <c r="B1234" s="3" t="str">
        <f>IF(AND(TONGHOP!$O1234="KTHP",TONGHOP!$P1234="LT",TONGHOP!$J1234="R",TONGHOP!$K1234&lt;&gt;""),TONGHOP!$M1234,"")</f>
        <v/>
      </c>
      <c r="C1234" s="3" t="str">
        <f>IF(AND(TONGHOP!$O1234="KTHP",TONGHOP!$P1234="TN",TONGHOP!$J1234="R",TONGHOP!$K1234&lt;&gt;""),TONGHOP!$K1234,"")</f>
        <v/>
      </c>
      <c r="D1234" s="3" t="str">
        <f>IF(AND(TONGHOP!$O1234="KTHP",TONGHOP!$P1234="TN",TONGHOP!$J1234="R",TONGHOP!$K1234&lt;&gt;""),TONGHOP!$M1234,"")</f>
        <v/>
      </c>
      <c r="E1234" s="3" t="str">
        <f>IF(AND(TONGHOP!$O1234="KTHP",TONGHOP!$P1234="VD",TONGHOP!$J1234="R",TONGHOP!$K1234&lt;&gt;""),TONGHOP!$K1234,"")</f>
        <v/>
      </c>
      <c r="F1234" s="3" t="str">
        <f>IF(AND(TONGHOP!$O1234="KTHP",TONGHOP!$P1234="VD",TONGHOP!$J1234="R",TONGHOP!$K1234&lt;&gt;""),TONGHOP!$M1234,"")</f>
        <v/>
      </c>
      <c r="G1234" s="3" t="str">
        <f>IF(AND(TONGHOP!$O1234="KTHP",TONGHOP!$P1234="TH",TONGHOP!$J1234="R",TONGHOP!$K1234&lt;&gt;""),TONGHOP!$K1234,"")</f>
        <v/>
      </c>
      <c r="H1234" s="3" t="str">
        <f>IF(AND(TONGHOP!$O1234="KTHP",TONGHOP!$P1234="TH",TONGHOP!$J1234="R",TONGHOP!$K1234&lt;&gt;""),TONGHOP!$M1234,"")</f>
        <v/>
      </c>
      <c r="I1234" s="3" t="str">
        <f>IF(AND(TONGHOP!$O1234="ThiTN",TONGHOP!$P1234="LT",TONGHOP!$J1234="R",TONGHOP!$K1234&lt;&gt;""),TONGHOP!$K1234,"")</f>
        <v/>
      </c>
      <c r="J1234" s="3" t="str">
        <f>IF(AND(TONGHOP!$O1234="ThiTN",TONGHOP!$P1234="LT",TONGHOP!$J1234="R",TONGHOP!$K1234&lt;&gt;""),TONGHOP!$M1234,"")</f>
        <v/>
      </c>
      <c r="K1234" s="3" t="str">
        <f>IF(AND(TONGHOP!$O1234="ThiTN",TONGHOP!$P1234="TN",TONGHOP!$J1234="R",TONGHOP!$K1234&lt;&gt;""),TONGHOP!$K1234,"")</f>
        <v/>
      </c>
      <c r="L1234" s="3" t="str">
        <f>IF(AND(TONGHOP!$O1234="ThiTN",TONGHOP!$P1234="TN",TONGHOP!$J1234="R",TONGHOP!$K1234&lt;&gt;""),TONGHOP!$M1234,"")</f>
        <v/>
      </c>
      <c r="M1234" s="3" t="str">
        <f>IF(AND(TONGHOP!$O1234="ThiTN",TONGHOP!$P1234="VĐ",TONGHOP!$J1234="R",TONGHOP!$K1234&lt;&gt;""),TONGHOP!$K1234,"")</f>
        <v/>
      </c>
      <c r="N1234" s="3" t="str">
        <f>IF(AND(TONGHOP!$O1234="ThiTN",TONGHOP!$P1234="VĐ",TONGHOP!$J1234="R",TONGHOP!$K1234&lt;&gt;""),TONGHOP!$M1234,"")</f>
        <v/>
      </c>
      <c r="O1234" s="3" t="str">
        <f>IF(AND(TONGHOP!$O1234="ThiTN",TONGHOP!$P1234="TH",TONGHOP!$J1234="R",TONGHOP!$K1234&lt;&gt;""),TONGHOP!$K1234,"")</f>
        <v/>
      </c>
      <c r="P1234" s="3" t="str">
        <f>IF(AND(TONGHOP!$O1234="ThiTN",TONGHOP!$P1234="TH",TONGHOP!$J1234="R",TONGHOP!$K1234&lt;&gt;""),TONGHOP!$M1234,"")</f>
        <v/>
      </c>
    </row>
    <row r="1235" spans="1:16">
      <c r="A1235" s="3" t="str">
        <f>IF(AND(TONGHOP!$O1235="KTHP",TONGHOP!$P1235="LT",TONGHOP!$J1235="R",TONGHOP!$K1235&lt;&gt;""),TONGHOP!$K1235,"")</f>
        <v/>
      </c>
      <c r="B1235" s="3" t="str">
        <f>IF(AND(TONGHOP!$O1235="KTHP",TONGHOP!$P1235="LT",TONGHOP!$J1235="R",TONGHOP!$K1235&lt;&gt;""),TONGHOP!$M1235,"")</f>
        <v/>
      </c>
      <c r="C1235" s="3" t="str">
        <f>IF(AND(TONGHOP!$O1235="KTHP",TONGHOP!$P1235="TN",TONGHOP!$J1235="R",TONGHOP!$K1235&lt;&gt;""),TONGHOP!$K1235,"")</f>
        <v/>
      </c>
      <c r="D1235" s="3" t="str">
        <f>IF(AND(TONGHOP!$O1235="KTHP",TONGHOP!$P1235="TN",TONGHOP!$J1235="R",TONGHOP!$K1235&lt;&gt;""),TONGHOP!$M1235,"")</f>
        <v/>
      </c>
      <c r="E1235" s="3" t="str">
        <f>IF(AND(TONGHOP!$O1235="KTHP",TONGHOP!$P1235="VD",TONGHOP!$J1235="R",TONGHOP!$K1235&lt;&gt;""),TONGHOP!$K1235,"")</f>
        <v/>
      </c>
      <c r="F1235" s="3" t="str">
        <f>IF(AND(TONGHOP!$O1235="KTHP",TONGHOP!$P1235="VD",TONGHOP!$J1235="R",TONGHOP!$K1235&lt;&gt;""),TONGHOP!$M1235,"")</f>
        <v/>
      </c>
      <c r="G1235" s="3" t="str">
        <f>IF(AND(TONGHOP!$O1235="KTHP",TONGHOP!$P1235="TH",TONGHOP!$J1235="R",TONGHOP!$K1235&lt;&gt;""),TONGHOP!$K1235,"")</f>
        <v/>
      </c>
      <c r="H1235" s="3" t="str">
        <f>IF(AND(TONGHOP!$O1235="KTHP",TONGHOP!$P1235="TH",TONGHOP!$J1235="R",TONGHOP!$K1235&lt;&gt;""),TONGHOP!$M1235,"")</f>
        <v/>
      </c>
      <c r="I1235" s="3" t="str">
        <f>IF(AND(TONGHOP!$O1235="ThiTN",TONGHOP!$P1235="LT",TONGHOP!$J1235="R",TONGHOP!$K1235&lt;&gt;""),TONGHOP!$K1235,"")</f>
        <v/>
      </c>
      <c r="J1235" s="3" t="str">
        <f>IF(AND(TONGHOP!$O1235="ThiTN",TONGHOP!$P1235="LT",TONGHOP!$J1235="R",TONGHOP!$K1235&lt;&gt;""),TONGHOP!$M1235,"")</f>
        <v/>
      </c>
      <c r="K1235" s="3" t="str">
        <f>IF(AND(TONGHOP!$O1235="ThiTN",TONGHOP!$P1235="TN",TONGHOP!$J1235="R",TONGHOP!$K1235&lt;&gt;""),TONGHOP!$K1235,"")</f>
        <v/>
      </c>
      <c r="L1235" s="3" t="str">
        <f>IF(AND(TONGHOP!$O1235="ThiTN",TONGHOP!$P1235="TN",TONGHOP!$J1235="R",TONGHOP!$K1235&lt;&gt;""),TONGHOP!$M1235,"")</f>
        <v/>
      </c>
      <c r="M1235" s="3" t="str">
        <f>IF(AND(TONGHOP!$O1235="ThiTN",TONGHOP!$P1235="VĐ",TONGHOP!$J1235="R",TONGHOP!$K1235&lt;&gt;""),TONGHOP!$K1235,"")</f>
        <v/>
      </c>
      <c r="N1235" s="3" t="str">
        <f>IF(AND(TONGHOP!$O1235="ThiTN",TONGHOP!$P1235="VĐ",TONGHOP!$J1235="R",TONGHOP!$K1235&lt;&gt;""),TONGHOP!$M1235,"")</f>
        <v/>
      </c>
      <c r="O1235" s="3" t="str">
        <f>IF(AND(TONGHOP!$O1235="ThiTN",TONGHOP!$P1235="TH",TONGHOP!$J1235="R",TONGHOP!$K1235&lt;&gt;""),TONGHOP!$K1235,"")</f>
        <v/>
      </c>
      <c r="P1235" s="3" t="str">
        <f>IF(AND(TONGHOP!$O1235="ThiTN",TONGHOP!$P1235="TH",TONGHOP!$J1235="R",TONGHOP!$K1235&lt;&gt;""),TONGHOP!$M1235,"")</f>
        <v/>
      </c>
    </row>
    <row r="1236" spans="1:16">
      <c r="A1236" s="3" t="str">
        <f>IF(AND(TONGHOP!$O1236="KTHP",TONGHOP!$P1236="LT",TONGHOP!$J1236="R",TONGHOP!$K1236&lt;&gt;""),TONGHOP!$K1236,"")</f>
        <v>Võ Anh Hào</v>
      </c>
      <c r="B1236" s="3">
        <f>IF(AND(TONGHOP!$O1236="KTHP",TONGHOP!$P1236="LT",TONGHOP!$J1236="R",TONGHOP!$K1236&lt;&gt;""),TONGHOP!$M1236,"")</f>
        <v>2</v>
      </c>
      <c r="C1236" s="3" t="str">
        <f>IF(AND(TONGHOP!$O1236="KTHP",TONGHOP!$P1236="TN",TONGHOP!$J1236="R",TONGHOP!$K1236&lt;&gt;""),TONGHOP!$K1236,"")</f>
        <v/>
      </c>
      <c r="D1236" s="3" t="str">
        <f>IF(AND(TONGHOP!$O1236="KTHP",TONGHOP!$P1236="TN",TONGHOP!$J1236="R",TONGHOP!$K1236&lt;&gt;""),TONGHOP!$M1236,"")</f>
        <v/>
      </c>
      <c r="E1236" s="3" t="str">
        <f>IF(AND(TONGHOP!$O1236="KTHP",TONGHOP!$P1236="VD",TONGHOP!$J1236="R",TONGHOP!$K1236&lt;&gt;""),TONGHOP!$K1236,"")</f>
        <v/>
      </c>
      <c r="F1236" s="3" t="str">
        <f>IF(AND(TONGHOP!$O1236="KTHP",TONGHOP!$P1236="VD",TONGHOP!$J1236="R",TONGHOP!$K1236&lt;&gt;""),TONGHOP!$M1236,"")</f>
        <v/>
      </c>
      <c r="G1236" s="3" t="str">
        <f>IF(AND(TONGHOP!$O1236="KTHP",TONGHOP!$P1236="TH",TONGHOP!$J1236="R",TONGHOP!$K1236&lt;&gt;""),TONGHOP!$K1236,"")</f>
        <v/>
      </c>
      <c r="H1236" s="3" t="str">
        <f>IF(AND(TONGHOP!$O1236="KTHP",TONGHOP!$P1236="TH",TONGHOP!$J1236="R",TONGHOP!$K1236&lt;&gt;""),TONGHOP!$M1236,"")</f>
        <v/>
      </c>
      <c r="I1236" s="3" t="str">
        <f>IF(AND(TONGHOP!$O1236="ThiTN",TONGHOP!$P1236="LT",TONGHOP!$J1236="R",TONGHOP!$K1236&lt;&gt;""),TONGHOP!$K1236,"")</f>
        <v/>
      </c>
      <c r="J1236" s="3" t="str">
        <f>IF(AND(TONGHOP!$O1236="ThiTN",TONGHOP!$P1236="LT",TONGHOP!$J1236="R",TONGHOP!$K1236&lt;&gt;""),TONGHOP!$M1236,"")</f>
        <v/>
      </c>
      <c r="K1236" s="3" t="str">
        <f>IF(AND(TONGHOP!$O1236="ThiTN",TONGHOP!$P1236="TN",TONGHOP!$J1236="R",TONGHOP!$K1236&lt;&gt;""),TONGHOP!$K1236,"")</f>
        <v/>
      </c>
      <c r="L1236" s="3" t="str">
        <f>IF(AND(TONGHOP!$O1236="ThiTN",TONGHOP!$P1236="TN",TONGHOP!$J1236="R",TONGHOP!$K1236&lt;&gt;""),TONGHOP!$M1236,"")</f>
        <v/>
      </c>
      <c r="M1236" s="3" t="str">
        <f>IF(AND(TONGHOP!$O1236="ThiTN",TONGHOP!$P1236="VĐ",TONGHOP!$J1236="R",TONGHOP!$K1236&lt;&gt;""),TONGHOP!$K1236,"")</f>
        <v/>
      </c>
      <c r="N1236" s="3" t="str">
        <f>IF(AND(TONGHOP!$O1236="ThiTN",TONGHOP!$P1236="VĐ",TONGHOP!$J1236="R",TONGHOP!$K1236&lt;&gt;""),TONGHOP!$M1236,"")</f>
        <v/>
      </c>
      <c r="O1236" s="3" t="str">
        <f>IF(AND(TONGHOP!$O1236="ThiTN",TONGHOP!$P1236="TH",TONGHOP!$J1236="R",TONGHOP!$K1236&lt;&gt;""),TONGHOP!$K1236,"")</f>
        <v/>
      </c>
      <c r="P1236" s="3" t="str">
        <f>IF(AND(TONGHOP!$O1236="ThiTN",TONGHOP!$P1236="TH",TONGHOP!$J1236="R",TONGHOP!$K1236&lt;&gt;""),TONGHOP!$M1236,"")</f>
        <v/>
      </c>
    </row>
    <row r="1237" spans="1:16">
      <c r="A1237" s="3" t="str">
        <f>IF(AND(TONGHOP!$O1237="KTHP",TONGHOP!$P1237="LT",TONGHOP!$J1237="R",TONGHOP!$K1237&lt;&gt;""),TONGHOP!$K1237,"")</f>
        <v/>
      </c>
      <c r="B1237" s="3" t="str">
        <f>IF(AND(TONGHOP!$O1237="KTHP",TONGHOP!$P1237="LT",TONGHOP!$J1237="R",TONGHOP!$K1237&lt;&gt;""),TONGHOP!$M1237,"")</f>
        <v/>
      </c>
      <c r="C1237" s="3" t="str">
        <f>IF(AND(TONGHOP!$O1237="KTHP",TONGHOP!$P1237="TN",TONGHOP!$J1237="R",TONGHOP!$K1237&lt;&gt;""),TONGHOP!$K1237,"")</f>
        <v/>
      </c>
      <c r="D1237" s="3" t="str">
        <f>IF(AND(TONGHOP!$O1237="KTHP",TONGHOP!$P1237="TN",TONGHOP!$J1237="R",TONGHOP!$K1237&lt;&gt;""),TONGHOP!$M1237,"")</f>
        <v/>
      </c>
      <c r="E1237" s="3" t="str">
        <f>IF(AND(TONGHOP!$O1237="KTHP",TONGHOP!$P1237="VD",TONGHOP!$J1237="R",TONGHOP!$K1237&lt;&gt;""),TONGHOP!$K1237,"")</f>
        <v/>
      </c>
      <c r="F1237" s="3" t="str">
        <f>IF(AND(TONGHOP!$O1237="KTHP",TONGHOP!$P1237="VD",TONGHOP!$J1237="R",TONGHOP!$K1237&lt;&gt;""),TONGHOP!$M1237,"")</f>
        <v/>
      </c>
      <c r="G1237" s="3" t="str">
        <f>IF(AND(TONGHOP!$O1237="KTHP",TONGHOP!$P1237="TH",TONGHOP!$J1237="R",TONGHOP!$K1237&lt;&gt;""),TONGHOP!$K1237,"")</f>
        <v/>
      </c>
      <c r="H1237" s="3" t="str">
        <f>IF(AND(TONGHOP!$O1237="KTHP",TONGHOP!$P1237="TH",TONGHOP!$J1237="R",TONGHOP!$K1237&lt;&gt;""),TONGHOP!$M1237,"")</f>
        <v/>
      </c>
      <c r="I1237" s="3" t="str">
        <f>IF(AND(TONGHOP!$O1237="ThiTN",TONGHOP!$P1237="LT",TONGHOP!$J1237="R",TONGHOP!$K1237&lt;&gt;""),TONGHOP!$K1237,"")</f>
        <v/>
      </c>
      <c r="J1237" s="3" t="str">
        <f>IF(AND(TONGHOP!$O1237="ThiTN",TONGHOP!$P1237="LT",TONGHOP!$J1237="R",TONGHOP!$K1237&lt;&gt;""),TONGHOP!$M1237,"")</f>
        <v/>
      </c>
      <c r="K1237" s="3" t="str">
        <f>IF(AND(TONGHOP!$O1237="ThiTN",TONGHOP!$P1237="TN",TONGHOP!$J1237="R",TONGHOP!$K1237&lt;&gt;""),TONGHOP!$K1237,"")</f>
        <v/>
      </c>
      <c r="L1237" s="3" t="str">
        <f>IF(AND(TONGHOP!$O1237="ThiTN",TONGHOP!$P1237="TN",TONGHOP!$J1237="R",TONGHOP!$K1237&lt;&gt;""),TONGHOP!$M1237,"")</f>
        <v/>
      </c>
      <c r="M1237" s="3" t="str">
        <f>IF(AND(TONGHOP!$O1237="ThiTN",TONGHOP!$P1237="VĐ",TONGHOP!$J1237="R",TONGHOP!$K1237&lt;&gt;""),TONGHOP!$K1237,"")</f>
        <v/>
      </c>
      <c r="N1237" s="3" t="str">
        <f>IF(AND(TONGHOP!$O1237="ThiTN",TONGHOP!$P1237="VĐ",TONGHOP!$J1237="R",TONGHOP!$K1237&lt;&gt;""),TONGHOP!$M1237,"")</f>
        <v/>
      </c>
      <c r="O1237" s="3" t="str">
        <f>IF(AND(TONGHOP!$O1237="ThiTN",TONGHOP!$P1237="TH",TONGHOP!$J1237="R",TONGHOP!$K1237&lt;&gt;""),TONGHOP!$K1237,"")</f>
        <v/>
      </c>
      <c r="P1237" s="3" t="str">
        <f>IF(AND(TONGHOP!$O1237="ThiTN",TONGHOP!$P1237="TH",TONGHOP!$J1237="R",TONGHOP!$K1237&lt;&gt;""),TONGHOP!$M1237,"")</f>
        <v/>
      </c>
    </row>
    <row r="1238" spans="1:16">
      <c r="A1238" s="3" t="str">
        <f>IF(AND(TONGHOP!$O1238="KTHP",TONGHOP!$P1238="LT",TONGHOP!$J1238="R",TONGHOP!$K1238&lt;&gt;""),TONGHOP!$K1238,"")</f>
        <v/>
      </c>
      <c r="B1238" s="3" t="str">
        <f>IF(AND(TONGHOP!$O1238="KTHP",TONGHOP!$P1238="LT",TONGHOP!$J1238="R",TONGHOP!$K1238&lt;&gt;""),TONGHOP!$M1238,"")</f>
        <v/>
      </c>
      <c r="C1238" s="3" t="str">
        <f>IF(AND(TONGHOP!$O1238="KTHP",TONGHOP!$P1238="TN",TONGHOP!$J1238="R",TONGHOP!$K1238&lt;&gt;""),TONGHOP!$K1238,"")</f>
        <v/>
      </c>
      <c r="D1238" s="3" t="str">
        <f>IF(AND(TONGHOP!$O1238="KTHP",TONGHOP!$P1238="TN",TONGHOP!$J1238="R",TONGHOP!$K1238&lt;&gt;""),TONGHOP!$M1238,"")</f>
        <v/>
      </c>
      <c r="E1238" s="3" t="str">
        <f>IF(AND(TONGHOP!$O1238="KTHP",TONGHOP!$P1238="VD",TONGHOP!$J1238="R",TONGHOP!$K1238&lt;&gt;""),TONGHOP!$K1238,"")</f>
        <v/>
      </c>
      <c r="F1238" s="3" t="str">
        <f>IF(AND(TONGHOP!$O1238="KTHP",TONGHOP!$P1238="VD",TONGHOP!$J1238="R",TONGHOP!$K1238&lt;&gt;""),TONGHOP!$M1238,"")</f>
        <v/>
      </c>
      <c r="G1238" s="3" t="str">
        <f>IF(AND(TONGHOP!$O1238="KTHP",TONGHOP!$P1238="TH",TONGHOP!$J1238="R",TONGHOP!$K1238&lt;&gt;""),TONGHOP!$K1238,"")</f>
        <v/>
      </c>
      <c r="H1238" s="3" t="str">
        <f>IF(AND(TONGHOP!$O1238="KTHP",TONGHOP!$P1238="TH",TONGHOP!$J1238="R",TONGHOP!$K1238&lt;&gt;""),TONGHOP!$M1238,"")</f>
        <v/>
      </c>
      <c r="I1238" s="3" t="str">
        <f>IF(AND(TONGHOP!$O1238="ThiTN",TONGHOP!$P1238="LT",TONGHOP!$J1238="R",TONGHOP!$K1238&lt;&gt;""),TONGHOP!$K1238,"")</f>
        <v/>
      </c>
      <c r="J1238" s="3" t="str">
        <f>IF(AND(TONGHOP!$O1238="ThiTN",TONGHOP!$P1238="LT",TONGHOP!$J1238="R",TONGHOP!$K1238&lt;&gt;""),TONGHOP!$M1238,"")</f>
        <v/>
      </c>
      <c r="K1238" s="3" t="str">
        <f>IF(AND(TONGHOP!$O1238="ThiTN",TONGHOP!$P1238="TN",TONGHOP!$J1238="R",TONGHOP!$K1238&lt;&gt;""),TONGHOP!$K1238,"")</f>
        <v/>
      </c>
      <c r="L1238" s="3" t="str">
        <f>IF(AND(TONGHOP!$O1238="ThiTN",TONGHOP!$P1238="TN",TONGHOP!$J1238="R",TONGHOP!$K1238&lt;&gt;""),TONGHOP!$M1238,"")</f>
        <v/>
      </c>
      <c r="M1238" s="3" t="str">
        <f>IF(AND(TONGHOP!$O1238="ThiTN",TONGHOP!$P1238="VĐ",TONGHOP!$J1238="R",TONGHOP!$K1238&lt;&gt;""),TONGHOP!$K1238,"")</f>
        <v/>
      </c>
      <c r="N1238" s="3" t="str">
        <f>IF(AND(TONGHOP!$O1238="ThiTN",TONGHOP!$P1238="VĐ",TONGHOP!$J1238="R",TONGHOP!$K1238&lt;&gt;""),TONGHOP!$M1238,"")</f>
        <v/>
      </c>
      <c r="O1238" s="3" t="str">
        <f>IF(AND(TONGHOP!$O1238="ThiTN",TONGHOP!$P1238="TH",TONGHOP!$J1238="R",TONGHOP!$K1238&lt;&gt;""),TONGHOP!$K1238,"")</f>
        <v/>
      </c>
      <c r="P1238" s="3" t="str">
        <f>IF(AND(TONGHOP!$O1238="ThiTN",TONGHOP!$P1238="TH",TONGHOP!$J1238="R",TONGHOP!$K1238&lt;&gt;""),TONGHOP!$M1238,"")</f>
        <v/>
      </c>
    </row>
    <row r="1239" spans="1:16">
      <c r="A1239" s="3" t="str">
        <f>IF(AND(TONGHOP!$O1239="KTHP",TONGHOP!$P1239="LT",TONGHOP!$J1239="R",TONGHOP!$K1239&lt;&gt;""),TONGHOP!$K1239,"")</f>
        <v/>
      </c>
      <c r="B1239" s="3" t="str">
        <f>IF(AND(TONGHOP!$O1239="KTHP",TONGHOP!$P1239="LT",TONGHOP!$J1239="R",TONGHOP!$K1239&lt;&gt;""),TONGHOP!$M1239,"")</f>
        <v/>
      </c>
      <c r="C1239" s="3" t="str">
        <f>IF(AND(TONGHOP!$O1239="KTHP",TONGHOP!$P1239="TN",TONGHOP!$J1239="R",TONGHOP!$K1239&lt;&gt;""),TONGHOP!$K1239,"")</f>
        <v/>
      </c>
      <c r="D1239" s="3" t="str">
        <f>IF(AND(TONGHOP!$O1239="KTHP",TONGHOP!$P1239="TN",TONGHOP!$J1239="R",TONGHOP!$K1239&lt;&gt;""),TONGHOP!$M1239,"")</f>
        <v/>
      </c>
      <c r="E1239" s="3" t="str">
        <f>IF(AND(TONGHOP!$O1239="KTHP",TONGHOP!$P1239="VD",TONGHOP!$J1239="R",TONGHOP!$K1239&lt;&gt;""),TONGHOP!$K1239,"")</f>
        <v/>
      </c>
      <c r="F1239" s="3" t="str">
        <f>IF(AND(TONGHOP!$O1239="KTHP",TONGHOP!$P1239="VD",TONGHOP!$J1239="R",TONGHOP!$K1239&lt;&gt;""),TONGHOP!$M1239,"")</f>
        <v/>
      </c>
      <c r="G1239" s="3" t="str">
        <f>IF(AND(TONGHOP!$O1239="KTHP",TONGHOP!$P1239="TH",TONGHOP!$J1239="R",TONGHOP!$K1239&lt;&gt;""),TONGHOP!$K1239,"")</f>
        <v/>
      </c>
      <c r="H1239" s="3" t="str">
        <f>IF(AND(TONGHOP!$O1239="KTHP",TONGHOP!$P1239="TH",TONGHOP!$J1239="R",TONGHOP!$K1239&lt;&gt;""),TONGHOP!$M1239,"")</f>
        <v/>
      </c>
      <c r="I1239" s="3" t="str">
        <f>IF(AND(TONGHOP!$O1239="ThiTN",TONGHOP!$P1239="LT",TONGHOP!$J1239="R",TONGHOP!$K1239&lt;&gt;""),TONGHOP!$K1239,"")</f>
        <v/>
      </c>
      <c r="J1239" s="3" t="str">
        <f>IF(AND(TONGHOP!$O1239="ThiTN",TONGHOP!$P1239="LT",TONGHOP!$J1239="R",TONGHOP!$K1239&lt;&gt;""),TONGHOP!$M1239,"")</f>
        <v/>
      </c>
      <c r="K1239" s="3" t="str">
        <f>IF(AND(TONGHOP!$O1239="ThiTN",TONGHOP!$P1239="TN",TONGHOP!$J1239="R",TONGHOP!$K1239&lt;&gt;""),TONGHOP!$K1239,"")</f>
        <v/>
      </c>
      <c r="L1239" s="3" t="str">
        <f>IF(AND(TONGHOP!$O1239="ThiTN",TONGHOP!$P1239="TN",TONGHOP!$J1239="R",TONGHOP!$K1239&lt;&gt;""),TONGHOP!$M1239,"")</f>
        <v/>
      </c>
      <c r="M1239" s="3" t="str">
        <f>IF(AND(TONGHOP!$O1239="ThiTN",TONGHOP!$P1239="VĐ",TONGHOP!$J1239="R",TONGHOP!$K1239&lt;&gt;""),TONGHOP!$K1239,"")</f>
        <v/>
      </c>
      <c r="N1239" s="3" t="str">
        <f>IF(AND(TONGHOP!$O1239="ThiTN",TONGHOP!$P1239="VĐ",TONGHOP!$J1239="R",TONGHOP!$K1239&lt;&gt;""),TONGHOP!$M1239,"")</f>
        <v/>
      </c>
      <c r="O1239" s="3" t="str">
        <f>IF(AND(TONGHOP!$O1239="ThiTN",TONGHOP!$P1239="TH",TONGHOP!$J1239="R",TONGHOP!$K1239&lt;&gt;""),TONGHOP!$K1239,"")</f>
        <v/>
      </c>
      <c r="P1239" s="3" t="str">
        <f>IF(AND(TONGHOP!$O1239="ThiTN",TONGHOP!$P1239="TH",TONGHOP!$J1239="R",TONGHOP!$K1239&lt;&gt;""),TONGHOP!$M1239,"")</f>
        <v/>
      </c>
    </row>
    <row r="1240" spans="1:16">
      <c r="A1240" s="3" t="str">
        <f>IF(AND(TONGHOP!$O1240="KTHP",TONGHOP!$P1240="LT",TONGHOP!$J1240="R",TONGHOP!$K1240&lt;&gt;""),TONGHOP!$K1240,"")</f>
        <v/>
      </c>
      <c r="B1240" s="3" t="str">
        <f>IF(AND(TONGHOP!$O1240="KTHP",TONGHOP!$P1240="LT",TONGHOP!$J1240="R",TONGHOP!$K1240&lt;&gt;""),TONGHOP!$M1240,"")</f>
        <v/>
      </c>
      <c r="C1240" s="3" t="str">
        <f>IF(AND(TONGHOP!$O1240="KTHP",TONGHOP!$P1240="TN",TONGHOP!$J1240="R",TONGHOP!$K1240&lt;&gt;""),TONGHOP!$K1240,"")</f>
        <v/>
      </c>
      <c r="D1240" s="3" t="str">
        <f>IF(AND(TONGHOP!$O1240="KTHP",TONGHOP!$P1240="TN",TONGHOP!$J1240="R",TONGHOP!$K1240&lt;&gt;""),TONGHOP!$M1240,"")</f>
        <v/>
      </c>
      <c r="E1240" s="3" t="str">
        <f>IF(AND(TONGHOP!$O1240="KTHP",TONGHOP!$P1240="VD",TONGHOP!$J1240="R",TONGHOP!$K1240&lt;&gt;""),TONGHOP!$K1240,"")</f>
        <v/>
      </c>
      <c r="F1240" s="3" t="str">
        <f>IF(AND(TONGHOP!$O1240="KTHP",TONGHOP!$P1240="VD",TONGHOP!$J1240="R",TONGHOP!$K1240&lt;&gt;""),TONGHOP!$M1240,"")</f>
        <v/>
      </c>
      <c r="G1240" s="3" t="str">
        <f>IF(AND(TONGHOP!$O1240="KTHP",TONGHOP!$P1240="TH",TONGHOP!$J1240="R",TONGHOP!$K1240&lt;&gt;""),TONGHOP!$K1240,"")</f>
        <v/>
      </c>
      <c r="H1240" s="3" t="str">
        <f>IF(AND(TONGHOP!$O1240="KTHP",TONGHOP!$P1240="TH",TONGHOP!$J1240="R",TONGHOP!$K1240&lt;&gt;""),TONGHOP!$M1240,"")</f>
        <v/>
      </c>
      <c r="I1240" s="3" t="str">
        <f>IF(AND(TONGHOP!$O1240="ThiTN",TONGHOP!$P1240="LT",TONGHOP!$J1240="R",TONGHOP!$K1240&lt;&gt;""),TONGHOP!$K1240,"")</f>
        <v/>
      </c>
      <c r="J1240" s="3" t="str">
        <f>IF(AND(TONGHOP!$O1240="ThiTN",TONGHOP!$P1240="LT",TONGHOP!$J1240="R",TONGHOP!$K1240&lt;&gt;""),TONGHOP!$M1240,"")</f>
        <v/>
      </c>
      <c r="K1240" s="3" t="str">
        <f>IF(AND(TONGHOP!$O1240="ThiTN",TONGHOP!$P1240="TN",TONGHOP!$J1240="R",TONGHOP!$K1240&lt;&gt;""),TONGHOP!$K1240,"")</f>
        <v/>
      </c>
      <c r="L1240" s="3" t="str">
        <f>IF(AND(TONGHOP!$O1240="ThiTN",TONGHOP!$P1240="TN",TONGHOP!$J1240="R",TONGHOP!$K1240&lt;&gt;""),TONGHOP!$M1240,"")</f>
        <v/>
      </c>
      <c r="M1240" s="3" t="str">
        <f>IF(AND(TONGHOP!$O1240="ThiTN",TONGHOP!$P1240="VĐ",TONGHOP!$J1240="R",TONGHOP!$K1240&lt;&gt;""),TONGHOP!$K1240,"")</f>
        <v/>
      </c>
      <c r="N1240" s="3" t="str">
        <f>IF(AND(TONGHOP!$O1240="ThiTN",TONGHOP!$P1240="VĐ",TONGHOP!$J1240="R",TONGHOP!$K1240&lt;&gt;""),TONGHOP!$M1240,"")</f>
        <v/>
      </c>
      <c r="O1240" s="3" t="str">
        <f>IF(AND(TONGHOP!$O1240="ThiTN",TONGHOP!$P1240="TH",TONGHOP!$J1240="R",TONGHOP!$K1240&lt;&gt;""),TONGHOP!$K1240,"")</f>
        <v/>
      </c>
      <c r="P1240" s="3" t="str">
        <f>IF(AND(TONGHOP!$O1240="ThiTN",TONGHOP!$P1240="TH",TONGHOP!$J1240="R",TONGHOP!$K1240&lt;&gt;""),TONGHOP!$M1240,"")</f>
        <v/>
      </c>
    </row>
    <row r="1241" spans="1:16">
      <c r="A1241" s="3" t="str">
        <f>IF(AND(TONGHOP!$O1241="KTHP",TONGHOP!$P1241="LT",TONGHOP!$J1241="R",TONGHOP!$K1241&lt;&gt;""),TONGHOP!$K1241,"")</f>
        <v/>
      </c>
      <c r="B1241" s="3" t="str">
        <f>IF(AND(TONGHOP!$O1241="KTHP",TONGHOP!$P1241="LT",TONGHOP!$J1241="R",TONGHOP!$K1241&lt;&gt;""),TONGHOP!$M1241,"")</f>
        <v/>
      </c>
      <c r="C1241" s="3" t="str">
        <f>IF(AND(TONGHOP!$O1241="KTHP",TONGHOP!$P1241="TN",TONGHOP!$J1241="R",TONGHOP!$K1241&lt;&gt;""),TONGHOP!$K1241,"")</f>
        <v/>
      </c>
      <c r="D1241" s="3" t="str">
        <f>IF(AND(TONGHOP!$O1241="KTHP",TONGHOP!$P1241="TN",TONGHOP!$J1241="R",TONGHOP!$K1241&lt;&gt;""),TONGHOP!$M1241,"")</f>
        <v/>
      </c>
      <c r="E1241" s="3" t="str">
        <f>IF(AND(TONGHOP!$O1241="KTHP",TONGHOP!$P1241="VD",TONGHOP!$J1241="R",TONGHOP!$K1241&lt;&gt;""),TONGHOP!$K1241,"")</f>
        <v/>
      </c>
      <c r="F1241" s="3" t="str">
        <f>IF(AND(TONGHOP!$O1241="KTHP",TONGHOP!$P1241="VD",TONGHOP!$J1241="R",TONGHOP!$K1241&lt;&gt;""),TONGHOP!$M1241,"")</f>
        <v/>
      </c>
      <c r="G1241" s="3" t="str">
        <f>IF(AND(TONGHOP!$O1241="KTHP",TONGHOP!$P1241="TH",TONGHOP!$J1241="R",TONGHOP!$K1241&lt;&gt;""),TONGHOP!$K1241,"")</f>
        <v/>
      </c>
      <c r="H1241" s="3" t="str">
        <f>IF(AND(TONGHOP!$O1241="KTHP",TONGHOP!$P1241="TH",TONGHOP!$J1241="R",TONGHOP!$K1241&lt;&gt;""),TONGHOP!$M1241,"")</f>
        <v/>
      </c>
      <c r="I1241" s="3" t="str">
        <f>IF(AND(TONGHOP!$O1241="ThiTN",TONGHOP!$P1241="LT",TONGHOP!$J1241="R",TONGHOP!$K1241&lt;&gt;""),TONGHOP!$K1241,"")</f>
        <v/>
      </c>
      <c r="J1241" s="3" t="str">
        <f>IF(AND(TONGHOP!$O1241="ThiTN",TONGHOP!$P1241="LT",TONGHOP!$J1241="R",TONGHOP!$K1241&lt;&gt;""),TONGHOP!$M1241,"")</f>
        <v/>
      </c>
      <c r="K1241" s="3" t="str">
        <f>IF(AND(TONGHOP!$O1241="ThiTN",TONGHOP!$P1241="TN",TONGHOP!$J1241="R",TONGHOP!$K1241&lt;&gt;""),TONGHOP!$K1241,"")</f>
        <v/>
      </c>
      <c r="L1241" s="3" t="str">
        <f>IF(AND(TONGHOP!$O1241="ThiTN",TONGHOP!$P1241="TN",TONGHOP!$J1241="R",TONGHOP!$K1241&lt;&gt;""),TONGHOP!$M1241,"")</f>
        <v/>
      </c>
      <c r="M1241" s="3" t="str">
        <f>IF(AND(TONGHOP!$O1241="ThiTN",TONGHOP!$P1241="VĐ",TONGHOP!$J1241="R",TONGHOP!$K1241&lt;&gt;""),TONGHOP!$K1241,"")</f>
        <v/>
      </c>
      <c r="N1241" s="3" t="str">
        <f>IF(AND(TONGHOP!$O1241="ThiTN",TONGHOP!$P1241="VĐ",TONGHOP!$J1241="R",TONGHOP!$K1241&lt;&gt;""),TONGHOP!$M1241,"")</f>
        <v/>
      </c>
      <c r="O1241" s="3" t="str">
        <f>IF(AND(TONGHOP!$O1241="ThiTN",TONGHOP!$P1241="TH",TONGHOP!$J1241="R",TONGHOP!$K1241&lt;&gt;""),TONGHOP!$K1241,"")</f>
        <v/>
      </c>
      <c r="P1241" s="3" t="str">
        <f>IF(AND(TONGHOP!$O1241="ThiTN",TONGHOP!$P1241="TH",TONGHOP!$J1241="R",TONGHOP!$K1241&lt;&gt;""),TONGHOP!$M1241,"")</f>
        <v/>
      </c>
    </row>
    <row r="1242" spans="1:16">
      <c r="A1242" s="3" t="str">
        <f>IF(AND(TONGHOP!$O1242="KTHP",TONGHOP!$P1242="LT",TONGHOP!$J1242="R",TONGHOP!$K1242&lt;&gt;""),TONGHOP!$K1242,"")</f>
        <v/>
      </c>
      <c r="B1242" s="3" t="str">
        <f>IF(AND(TONGHOP!$O1242="KTHP",TONGHOP!$P1242="LT",TONGHOP!$J1242="R",TONGHOP!$K1242&lt;&gt;""),TONGHOP!$M1242,"")</f>
        <v/>
      </c>
      <c r="C1242" s="3" t="str">
        <f>IF(AND(TONGHOP!$O1242="KTHP",TONGHOP!$P1242="TN",TONGHOP!$J1242="R",TONGHOP!$K1242&lt;&gt;""),TONGHOP!$K1242,"")</f>
        <v/>
      </c>
      <c r="D1242" s="3" t="str">
        <f>IF(AND(TONGHOP!$O1242="KTHP",TONGHOP!$P1242="TN",TONGHOP!$J1242="R",TONGHOP!$K1242&lt;&gt;""),TONGHOP!$M1242,"")</f>
        <v/>
      </c>
      <c r="E1242" s="3" t="str">
        <f>IF(AND(TONGHOP!$O1242="KTHP",TONGHOP!$P1242="VD",TONGHOP!$J1242="R",TONGHOP!$K1242&lt;&gt;""),TONGHOP!$K1242,"")</f>
        <v/>
      </c>
      <c r="F1242" s="3" t="str">
        <f>IF(AND(TONGHOP!$O1242="KTHP",TONGHOP!$P1242="VD",TONGHOP!$J1242="R",TONGHOP!$K1242&lt;&gt;""),TONGHOP!$M1242,"")</f>
        <v/>
      </c>
      <c r="G1242" s="3" t="str">
        <f>IF(AND(TONGHOP!$O1242="KTHP",TONGHOP!$P1242="TH",TONGHOP!$J1242="R",TONGHOP!$K1242&lt;&gt;""),TONGHOP!$K1242,"")</f>
        <v/>
      </c>
      <c r="H1242" s="3" t="str">
        <f>IF(AND(TONGHOP!$O1242="KTHP",TONGHOP!$P1242="TH",TONGHOP!$J1242="R",TONGHOP!$K1242&lt;&gt;""),TONGHOP!$M1242,"")</f>
        <v/>
      </c>
      <c r="I1242" s="3" t="str">
        <f>IF(AND(TONGHOP!$O1242="ThiTN",TONGHOP!$P1242="LT",TONGHOP!$J1242="R",TONGHOP!$K1242&lt;&gt;""),TONGHOP!$K1242,"")</f>
        <v/>
      </c>
      <c r="J1242" s="3" t="str">
        <f>IF(AND(TONGHOP!$O1242="ThiTN",TONGHOP!$P1242="LT",TONGHOP!$J1242="R",TONGHOP!$K1242&lt;&gt;""),TONGHOP!$M1242,"")</f>
        <v/>
      </c>
      <c r="K1242" s="3" t="str">
        <f>IF(AND(TONGHOP!$O1242="ThiTN",TONGHOP!$P1242="TN",TONGHOP!$J1242="R",TONGHOP!$K1242&lt;&gt;""),TONGHOP!$K1242,"")</f>
        <v/>
      </c>
      <c r="L1242" s="3" t="str">
        <f>IF(AND(TONGHOP!$O1242="ThiTN",TONGHOP!$P1242="TN",TONGHOP!$J1242="R",TONGHOP!$K1242&lt;&gt;""),TONGHOP!$M1242,"")</f>
        <v/>
      </c>
      <c r="M1242" s="3" t="str">
        <f>IF(AND(TONGHOP!$O1242="ThiTN",TONGHOP!$P1242="VĐ",TONGHOP!$J1242="R",TONGHOP!$K1242&lt;&gt;""),TONGHOP!$K1242,"")</f>
        <v/>
      </c>
      <c r="N1242" s="3" t="str">
        <f>IF(AND(TONGHOP!$O1242="ThiTN",TONGHOP!$P1242="VĐ",TONGHOP!$J1242="R",TONGHOP!$K1242&lt;&gt;""),TONGHOP!$M1242,"")</f>
        <v/>
      </c>
      <c r="O1242" s="3" t="str">
        <f>IF(AND(TONGHOP!$O1242="ThiTN",TONGHOP!$P1242="TH",TONGHOP!$J1242="R",TONGHOP!$K1242&lt;&gt;""),TONGHOP!$K1242,"")</f>
        <v/>
      </c>
      <c r="P1242" s="3" t="str">
        <f>IF(AND(TONGHOP!$O1242="ThiTN",TONGHOP!$P1242="TH",TONGHOP!$J1242="R",TONGHOP!$K1242&lt;&gt;""),TONGHOP!$M1242,"")</f>
        <v/>
      </c>
    </row>
    <row r="1243" spans="1:16">
      <c r="A1243" s="3" t="str">
        <f>IF(AND(TONGHOP!$O1243="KTHP",TONGHOP!$P1243="LT",TONGHOP!$J1243="R",TONGHOP!$K1243&lt;&gt;""),TONGHOP!$K1243,"")</f>
        <v/>
      </c>
      <c r="B1243" s="3" t="str">
        <f>IF(AND(TONGHOP!$O1243="KTHP",TONGHOP!$P1243="LT",TONGHOP!$J1243="R",TONGHOP!$K1243&lt;&gt;""),TONGHOP!$M1243,"")</f>
        <v/>
      </c>
      <c r="C1243" s="3" t="str">
        <f>IF(AND(TONGHOP!$O1243="KTHP",TONGHOP!$P1243="TN",TONGHOP!$J1243="R",TONGHOP!$K1243&lt;&gt;""),TONGHOP!$K1243,"")</f>
        <v/>
      </c>
      <c r="D1243" s="3" t="str">
        <f>IF(AND(TONGHOP!$O1243="KTHP",TONGHOP!$P1243="TN",TONGHOP!$J1243="R",TONGHOP!$K1243&lt;&gt;""),TONGHOP!$M1243,"")</f>
        <v/>
      </c>
      <c r="E1243" s="3" t="str">
        <f>IF(AND(TONGHOP!$O1243="KTHP",TONGHOP!$P1243="VD",TONGHOP!$J1243="R",TONGHOP!$K1243&lt;&gt;""),TONGHOP!$K1243,"")</f>
        <v/>
      </c>
      <c r="F1243" s="3" t="str">
        <f>IF(AND(TONGHOP!$O1243="KTHP",TONGHOP!$P1243="VD",TONGHOP!$J1243="R",TONGHOP!$K1243&lt;&gt;""),TONGHOP!$M1243,"")</f>
        <v/>
      </c>
      <c r="G1243" s="3" t="str">
        <f>IF(AND(TONGHOP!$O1243="KTHP",TONGHOP!$P1243="TH",TONGHOP!$J1243="R",TONGHOP!$K1243&lt;&gt;""),TONGHOP!$K1243,"")</f>
        <v/>
      </c>
      <c r="H1243" s="3" t="str">
        <f>IF(AND(TONGHOP!$O1243="KTHP",TONGHOP!$P1243="TH",TONGHOP!$J1243="R",TONGHOP!$K1243&lt;&gt;""),TONGHOP!$M1243,"")</f>
        <v/>
      </c>
      <c r="I1243" s="3" t="str">
        <f>IF(AND(TONGHOP!$O1243="ThiTN",TONGHOP!$P1243="LT",TONGHOP!$J1243="R",TONGHOP!$K1243&lt;&gt;""),TONGHOP!$K1243,"")</f>
        <v/>
      </c>
      <c r="J1243" s="3" t="str">
        <f>IF(AND(TONGHOP!$O1243="ThiTN",TONGHOP!$P1243="LT",TONGHOP!$J1243="R",TONGHOP!$K1243&lt;&gt;""),TONGHOP!$M1243,"")</f>
        <v/>
      </c>
      <c r="K1243" s="3" t="str">
        <f>IF(AND(TONGHOP!$O1243="ThiTN",TONGHOP!$P1243="TN",TONGHOP!$J1243="R",TONGHOP!$K1243&lt;&gt;""),TONGHOP!$K1243,"")</f>
        <v/>
      </c>
      <c r="L1243" s="3" t="str">
        <f>IF(AND(TONGHOP!$O1243="ThiTN",TONGHOP!$P1243="TN",TONGHOP!$J1243="R",TONGHOP!$K1243&lt;&gt;""),TONGHOP!$M1243,"")</f>
        <v/>
      </c>
      <c r="M1243" s="3" t="str">
        <f>IF(AND(TONGHOP!$O1243="ThiTN",TONGHOP!$P1243="VĐ",TONGHOP!$J1243="R",TONGHOP!$K1243&lt;&gt;""),TONGHOP!$K1243,"")</f>
        <v/>
      </c>
      <c r="N1243" s="3" t="str">
        <f>IF(AND(TONGHOP!$O1243="ThiTN",TONGHOP!$P1243="VĐ",TONGHOP!$J1243="R",TONGHOP!$K1243&lt;&gt;""),TONGHOP!$M1243,"")</f>
        <v/>
      </c>
      <c r="O1243" s="3" t="str">
        <f>IF(AND(TONGHOP!$O1243="ThiTN",TONGHOP!$P1243="TH",TONGHOP!$J1243="R",TONGHOP!$K1243&lt;&gt;""),TONGHOP!$K1243,"")</f>
        <v/>
      </c>
      <c r="P1243" s="3" t="str">
        <f>IF(AND(TONGHOP!$O1243="ThiTN",TONGHOP!$P1243="TH",TONGHOP!$J1243="R",TONGHOP!$K1243&lt;&gt;""),TONGHOP!$M1243,"")</f>
        <v/>
      </c>
    </row>
    <row r="1244" spans="1:16">
      <c r="A1244" s="3" t="str">
        <f>IF(AND(TONGHOP!$O1244="KTHP",TONGHOP!$P1244="LT",TONGHOP!$J1244="R",TONGHOP!$K1244&lt;&gt;""),TONGHOP!$K1244,"")</f>
        <v/>
      </c>
      <c r="B1244" s="3" t="str">
        <f>IF(AND(TONGHOP!$O1244="KTHP",TONGHOP!$P1244="LT",TONGHOP!$J1244="R",TONGHOP!$K1244&lt;&gt;""),TONGHOP!$M1244,"")</f>
        <v/>
      </c>
      <c r="C1244" s="3" t="str">
        <f>IF(AND(TONGHOP!$O1244="KTHP",TONGHOP!$P1244="TN",TONGHOP!$J1244="R",TONGHOP!$K1244&lt;&gt;""),TONGHOP!$K1244,"")</f>
        <v/>
      </c>
      <c r="D1244" s="3" t="str">
        <f>IF(AND(TONGHOP!$O1244="KTHP",TONGHOP!$P1244="TN",TONGHOP!$J1244="R",TONGHOP!$K1244&lt;&gt;""),TONGHOP!$M1244,"")</f>
        <v/>
      </c>
      <c r="E1244" s="3" t="str">
        <f>IF(AND(TONGHOP!$O1244="KTHP",TONGHOP!$P1244="VD",TONGHOP!$J1244="R",TONGHOP!$K1244&lt;&gt;""),TONGHOP!$K1244,"")</f>
        <v/>
      </c>
      <c r="F1244" s="3" t="str">
        <f>IF(AND(TONGHOP!$O1244="KTHP",TONGHOP!$P1244="VD",TONGHOP!$J1244="R",TONGHOP!$K1244&lt;&gt;""),TONGHOP!$M1244,"")</f>
        <v/>
      </c>
      <c r="G1244" s="3" t="str">
        <f>IF(AND(TONGHOP!$O1244="KTHP",TONGHOP!$P1244="TH",TONGHOP!$J1244="R",TONGHOP!$K1244&lt;&gt;""),TONGHOP!$K1244,"")</f>
        <v/>
      </c>
      <c r="H1244" s="3" t="str">
        <f>IF(AND(TONGHOP!$O1244="KTHP",TONGHOP!$P1244="TH",TONGHOP!$J1244="R",TONGHOP!$K1244&lt;&gt;""),TONGHOP!$M1244,"")</f>
        <v/>
      </c>
      <c r="I1244" s="3" t="str">
        <f>IF(AND(TONGHOP!$O1244="ThiTN",TONGHOP!$P1244="LT",TONGHOP!$J1244="R",TONGHOP!$K1244&lt;&gt;""),TONGHOP!$K1244,"")</f>
        <v/>
      </c>
      <c r="J1244" s="3" t="str">
        <f>IF(AND(TONGHOP!$O1244="ThiTN",TONGHOP!$P1244="LT",TONGHOP!$J1244="R",TONGHOP!$K1244&lt;&gt;""),TONGHOP!$M1244,"")</f>
        <v/>
      </c>
      <c r="K1244" s="3" t="str">
        <f>IF(AND(TONGHOP!$O1244="ThiTN",TONGHOP!$P1244="TN",TONGHOP!$J1244="R",TONGHOP!$K1244&lt;&gt;""),TONGHOP!$K1244,"")</f>
        <v/>
      </c>
      <c r="L1244" s="3" t="str">
        <f>IF(AND(TONGHOP!$O1244="ThiTN",TONGHOP!$P1244="TN",TONGHOP!$J1244="R",TONGHOP!$K1244&lt;&gt;""),TONGHOP!$M1244,"")</f>
        <v/>
      </c>
      <c r="M1244" s="3" t="str">
        <f>IF(AND(TONGHOP!$O1244="ThiTN",TONGHOP!$P1244="VĐ",TONGHOP!$J1244="R",TONGHOP!$K1244&lt;&gt;""),TONGHOP!$K1244,"")</f>
        <v/>
      </c>
      <c r="N1244" s="3" t="str">
        <f>IF(AND(TONGHOP!$O1244="ThiTN",TONGHOP!$P1244="VĐ",TONGHOP!$J1244="R",TONGHOP!$K1244&lt;&gt;""),TONGHOP!$M1244,"")</f>
        <v/>
      </c>
      <c r="O1244" s="3" t="str">
        <f>IF(AND(TONGHOP!$O1244="ThiTN",TONGHOP!$P1244="TH",TONGHOP!$J1244="R",TONGHOP!$K1244&lt;&gt;""),TONGHOP!$K1244,"")</f>
        <v/>
      </c>
      <c r="P1244" s="3" t="str">
        <f>IF(AND(TONGHOP!$O1244="ThiTN",TONGHOP!$P1244="TH",TONGHOP!$J1244="R",TONGHOP!$K1244&lt;&gt;""),TONGHOP!$M1244,"")</f>
        <v/>
      </c>
    </row>
    <row r="1245" spans="1:16">
      <c r="A1245" s="3" t="str">
        <f>IF(AND(TONGHOP!$O1245="KTHP",TONGHOP!$P1245="LT",TONGHOP!$J1245="R",TONGHOP!$K1245&lt;&gt;""),TONGHOP!$K1245,"")</f>
        <v>Châu Văn Bảo</v>
      </c>
      <c r="B1245" s="3">
        <f>IF(AND(TONGHOP!$O1245="KTHP",TONGHOP!$P1245="LT",TONGHOP!$J1245="R",TONGHOP!$K1245&lt;&gt;""),TONGHOP!$M1245,"")</f>
        <v>2</v>
      </c>
      <c r="C1245" s="3" t="str">
        <f>IF(AND(TONGHOP!$O1245="KTHP",TONGHOP!$P1245="TN",TONGHOP!$J1245="R",TONGHOP!$K1245&lt;&gt;""),TONGHOP!$K1245,"")</f>
        <v/>
      </c>
      <c r="D1245" s="3" t="str">
        <f>IF(AND(TONGHOP!$O1245="KTHP",TONGHOP!$P1245="TN",TONGHOP!$J1245="R",TONGHOP!$K1245&lt;&gt;""),TONGHOP!$M1245,"")</f>
        <v/>
      </c>
      <c r="E1245" s="3" t="str">
        <f>IF(AND(TONGHOP!$O1245="KTHP",TONGHOP!$P1245="VD",TONGHOP!$J1245="R",TONGHOP!$K1245&lt;&gt;""),TONGHOP!$K1245,"")</f>
        <v/>
      </c>
      <c r="F1245" s="3" t="str">
        <f>IF(AND(TONGHOP!$O1245="KTHP",TONGHOP!$P1245="VD",TONGHOP!$J1245="R",TONGHOP!$K1245&lt;&gt;""),TONGHOP!$M1245,"")</f>
        <v/>
      </c>
      <c r="G1245" s="3" t="str">
        <f>IF(AND(TONGHOP!$O1245="KTHP",TONGHOP!$P1245="TH",TONGHOP!$J1245="R",TONGHOP!$K1245&lt;&gt;""),TONGHOP!$K1245,"")</f>
        <v/>
      </c>
      <c r="H1245" s="3" t="str">
        <f>IF(AND(TONGHOP!$O1245="KTHP",TONGHOP!$P1245="TH",TONGHOP!$J1245="R",TONGHOP!$K1245&lt;&gt;""),TONGHOP!$M1245,"")</f>
        <v/>
      </c>
      <c r="I1245" s="3" t="str">
        <f>IF(AND(TONGHOP!$O1245="ThiTN",TONGHOP!$P1245="LT",TONGHOP!$J1245="R",TONGHOP!$K1245&lt;&gt;""),TONGHOP!$K1245,"")</f>
        <v/>
      </c>
      <c r="J1245" s="3" t="str">
        <f>IF(AND(TONGHOP!$O1245="ThiTN",TONGHOP!$P1245="LT",TONGHOP!$J1245="R",TONGHOP!$K1245&lt;&gt;""),TONGHOP!$M1245,"")</f>
        <v/>
      </c>
      <c r="K1245" s="3" t="str">
        <f>IF(AND(TONGHOP!$O1245="ThiTN",TONGHOP!$P1245="TN",TONGHOP!$J1245="R",TONGHOP!$K1245&lt;&gt;""),TONGHOP!$K1245,"")</f>
        <v/>
      </c>
      <c r="L1245" s="3" t="str">
        <f>IF(AND(TONGHOP!$O1245="ThiTN",TONGHOP!$P1245="TN",TONGHOP!$J1245="R",TONGHOP!$K1245&lt;&gt;""),TONGHOP!$M1245,"")</f>
        <v/>
      </c>
      <c r="M1245" s="3" t="str">
        <f>IF(AND(TONGHOP!$O1245="ThiTN",TONGHOP!$P1245="VĐ",TONGHOP!$J1245="R",TONGHOP!$K1245&lt;&gt;""),TONGHOP!$K1245,"")</f>
        <v/>
      </c>
      <c r="N1245" s="3" t="str">
        <f>IF(AND(TONGHOP!$O1245="ThiTN",TONGHOP!$P1245="VĐ",TONGHOP!$J1245="R",TONGHOP!$K1245&lt;&gt;""),TONGHOP!$M1245,"")</f>
        <v/>
      </c>
      <c r="O1245" s="3" t="str">
        <f>IF(AND(TONGHOP!$O1245="ThiTN",TONGHOP!$P1245="TH",TONGHOP!$J1245="R",TONGHOP!$K1245&lt;&gt;""),TONGHOP!$K1245,"")</f>
        <v/>
      </c>
      <c r="P1245" s="3" t="str">
        <f>IF(AND(TONGHOP!$O1245="ThiTN",TONGHOP!$P1245="TH",TONGHOP!$J1245="R",TONGHOP!$K1245&lt;&gt;""),TONGHOP!$M1245,"")</f>
        <v/>
      </c>
    </row>
    <row r="1246" spans="1:16">
      <c r="A1246" s="3" t="str">
        <f>IF(AND(TONGHOP!$O1246="KTHP",TONGHOP!$P1246="LT",TONGHOP!$J1246="R",TONGHOP!$K1246&lt;&gt;""),TONGHOP!$K1246,"")</f>
        <v/>
      </c>
      <c r="B1246" s="3" t="str">
        <f>IF(AND(TONGHOP!$O1246="KTHP",TONGHOP!$P1246="LT",TONGHOP!$J1246="R",TONGHOP!$K1246&lt;&gt;""),TONGHOP!$M1246,"")</f>
        <v/>
      </c>
      <c r="C1246" s="3" t="str">
        <f>IF(AND(TONGHOP!$O1246="KTHP",TONGHOP!$P1246="TN",TONGHOP!$J1246="R",TONGHOP!$K1246&lt;&gt;""),TONGHOP!$K1246,"")</f>
        <v/>
      </c>
      <c r="D1246" s="3" t="str">
        <f>IF(AND(TONGHOP!$O1246="KTHP",TONGHOP!$P1246="TN",TONGHOP!$J1246="R",TONGHOP!$K1246&lt;&gt;""),TONGHOP!$M1246,"")</f>
        <v/>
      </c>
      <c r="E1246" s="3" t="str">
        <f>IF(AND(TONGHOP!$O1246="KTHP",TONGHOP!$P1246="VD",TONGHOP!$J1246="R",TONGHOP!$K1246&lt;&gt;""),TONGHOP!$K1246,"")</f>
        <v/>
      </c>
      <c r="F1246" s="3" t="str">
        <f>IF(AND(TONGHOP!$O1246="KTHP",TONGHOP!$P1246="VD",TONGHOP!$J1246="R",TONGHOP!$K1246&lt;&gt;""),TONGHOP!$M1246,"")</f>
        <v/>
      </c>
      <c r="G1246" s="3" t="str">
        <f>IF(AND(TONGHOP!$O1246="KTHP",TONGHOP!$P1246="TH",TONGHOP!$J1246="R",TONGHOP!$K1246&lt;&gt;""),TONGHOP!$K1246,"")</f>
        <v/>
      </c>
      <c r="H1246" s="3" t="str">
        <f>IF(AND(TONGHOP!$O1246="KTHP",TONGHOP!$P1246="TH",TONGHOP!$J1246="R",TONGHOP!$K1246&lt;&gt;""),TONGHOP!$M1246,"")</f>
        <v/>
      </c>
      <c r="I1246" s="3" t="str">
        <f>IF(AND(TONGHOP!$O1246="ThiTN",TONGHOP!$P1246="LT",TONGHOP!$J1246="R",TONGHOP!$K1246&lt;&gt;""),TONGHOP!$K1246,"")</f>
        <v/>
      </c>
      <c r="J1246" s="3" t="str">
        <f>IF(AND(TONGHOP!$O1246="ThiTN",TONGHOP!$P1246="LT",TONGHOP!$J1246="R",TONGHOP!$K1246&lt;&gt;""),TONGHOP!$M1246,"")</f>
        <v/>
      </c>
      <c r="K1246" s="3" t="str">
        <f>IF(AND(TONGHOP!$O1246="ThiTN",TONGHOP!$P1246="TN",TONGHOP!$J1246="R",TONGHOP!$K1246&lt;&gt;""),TONGHOP!$K1246,"")</f>
        <v/>
      </c>
      <c r="L1246" s="3" t="str">
        <f>IF(AND(TONGHOP!$O1246="ThiTN",TONGHOP!$P1246="TN",TONGHOP!$J1246="R",TONGHOP!$K1246&lt;&gt;""),TONGHOP!$M1246,"")</f>
        <v/>
      </c>
      <c r="M1246" s="3" t="str">
        <f>IF(AND(TONGHOP!$O1246="ThiTN",TONGHOP!$P1246="VĐ",TONGHOP!$J1246="R",TONGHOP!$K1246&lt;&gt;""),TONGHOP!$K1246,"")</f>
        <v/>
      </c>
      <c r="N1246" s="3" t="str">
        <f>IF(AND(TONGHOP!$O1246="ThiTN",TONGHOP!$P1246="VĐ",TONGHOP!$J1246="R",TONGHOP!$K1246&lt;&gt;""),TONGHOP!$M1246,"")</f>
        <v/>
      </c>
      <c r="O1246" s="3" t="str">
        <f>IF(AND(TONGHOP!$O1246="ThiTN",TONGHOP!$P1246="TH",TONGHOP!$J1246="R",TONGHOP!$K1246&lt;&gt;""),TONGHOP!$K1246,"")</f>
        <v/>
      </c>
      <c r="P1246" s="3" t="str">
        <f>IF(AND(TONGHOP!$O1246="ThiTN",TONGHOP!$P1246="TH",TONGHOP!$J1246="R",TONGHOP!$K1246&lt;&gt;""),TONGHOP!$M1246,"")</f>
        <v/>
      </c>
    </row>
    <row r="1247" spans="1:16">
      <c r="A1247" s="3" t="str">
        <f>IF(AND(TONGHOP!$O1247="KTHP",TONGHOP!$P1247="LT",TONGHOP!$J1247="R",TONGHOP!$K1247&lt;&gt;""),TONGHOP!$K1247,"")</f>
        <v/>
      </c>
      <c r="B1247" s="3" t="str">
        <f>IF(AND(TONGHOP!$O1247="KTHP",TONGHOP!$P1247="LT",TONGHOP!$J1247="R",TONGHOP!$K1247&lt;&gt;""),TONGHOP!$M1247,"")</f>
        <v/>
      </c>
      <c r="C1247" s="3" t="str">
        <f>IF(AND(TONGHOP!$O1247="KTHP",TONGHOP!$P1247="TN",TONGHOP!$J1247="R",TONGHOP!$K1247&lt;&gt;""),TONGHOP!$K1247,"")</f>
        <v/>
      </c>
      <c r="D1247" s="3" t="str">
        <f>IF(AND(TONGHOP!$O1247="KTHP",TONGHOP!$P1247="TN",TONGHOP!$J1247="R",TONGHOP!$K1247&lt;&gt;""),TONGHOP!$M1247,"")</f>
        <v/>
      </c>
      <c r="E1247" s="3" t="str">
        <f>IF(AND(TONGHOP!$O1247="KTHP",TONGHOP!$P1247="VD",TONGHOP!$J1247="R",TONGHOP!$K1247&lt;&gt;""),TONGHOP!$K1247,"")</f>
        <v/>
      </c>
      <c r="F1247" s="3" t="str">
        <f>IF(AND(TONGHOP!$O1247="KTHP",TONGHOP!$P1247="VD",TONGHOP!$J1247="R",TONGHOP!$K1247&lt;&gt;""),TONGHOP!$M1247,"")</f>
        <v/>
      </c>
      <c r="G1247" s="3" t="str">
        <f>IF(AND(TONGHOP!$O1247="KTHP",TONGHOP!$P1247="TH",TONGHOP!$J1247="R",TONGHOP!$K1247&lt;&gt;""),TONGHOP!$K1247,"")</f>
        <v/>
      </c>
      <c r="H1247" s="3" t="str">
        <f>IF(AND(TONGHOP!$O1247="KTHP",TONGHOP!$P1247="TH",TONGHOP!$J1247="R",TONGHOP!$K1247&lt;&gt;""),TONGHOP!$M1247,"")</f>
        <v/>
      </c>
      <c r="I1247" s="3" t="str">
        <f>IF(AND(TONGHOP!$O1247="ThiTN",TONGHOP!$P1247="LT",TONGHOP!$J1247="R",TONGHOP!$K1247&lt;&gt;""),TONGHOP!$K1247,"")</f>
        <v/>
      </c>
      <c r="J1247" s="3" t="str">
        <f>IF(AND(TONGHOP!$O1247="ThiTN",TONGHOP!$P1247="LT",TONGHOP!$J1247="R",TONGHOP!$K1247&lt;&gt;""),TONGHOP!$M1247,"")</f>
        <v/>
      </c>
      <c r="K1247" s="3" t="str">
        <f>IF(AND(TONGHOP!$O1247="ThiTN",TONGHOP!$P1247="TN",TONGHOP!$J1247="R",TONGHOP!$K1247&lt;&gt;""),TONGHOP!$K1247,"")</f>
        <v/>
      </c>
      <c r="L1247" s="3" t="str">
        <f>IF(AND(TONGHOP!$O1247="ThiTN",TONGHOP!$P1247="TN",TONGHOP!$J1247="R",TONGHOP!$K1247&lt;&gt;""),TONGHOP!$M1247,"")</f>
        <v/>
      </c>
      <c r="M1247" s="3" t="str">
        <f>IF(AND(TONGHOP!$O1247="ThiTN",TONGHOP!$P1247="VĐ",TONGHOP!$J1247="R",TONGHOP!$K1247&lt;&gt;""),TONGHOP!$K1247,"")</f>
        <v/>
      </c>
      <c r="N1247" s="3" t="str">
        <f>IF(AND(TONGHOP!$O1247="ThiTN",TONGHOP!$P1247="VĐ",TONGHOP!$J1247="R",TONGHOP!$K1247&lt;&gt;""),TONGHOP!$M1247,"")</f>
        <v/>
      </c>
      <c r="O1247" s="3" t="str">
        <f>IF(AND(TONGHOP!$O1247="ThiTN",TONGHOP!$P1247="TH",TONGHOP!$J1247="R",TONGHOP!$K1247&lt;&gt;""),TONGHOP!$K1247,"")</f>
        <v/>
      </c>
      <c r="P1247" s="3" t="str">
        <f>IF(AND(TONGHOP!$O1247="ThiTN",TONGHOP!$P1247="TH",TONGHOP!$J1247="R",TONGHOP!$K1247&lt;&gt;""),TONGHOP!$M1247,"")</f>
        <v/>
      </c>
    </row>
    <row r="1248" spans="1:16">
      <c r="A1248" s="3" t="str">
        <f>IF(AND(TONGHOP!$O1248="KTHP",TONGHOP!$P1248="LT",TONGHOP!$J1248="R",TONGHOP!$K1248&lt;&gt;""),TONGHOP!$K1248,"")</f>
        <v/>
      </c>
      <c r="B1248" s="3" t="str">
        <f>IF(AND(TONGHOP!$O1248="KTHP",TONGHOP!$P1248="LT",TONGHOP!$J1248="R",TONGHOP!$K1248&lt;&gt;""),TONGHOP!$M1248,"")</f>
        <v/>
      </c>
      <c r="C1248" s="3" t="str">
        <f>IF(AND(TONGHOP!$O1248="KTHP",TONGHOP!$P1248="TN",TONGHOP!$J1248="R",TONGHOP!$K1248&lt;&gt;""),TONGHOP!$K1248,"")</f>
        <v/>
      </c>
      <c r="D1248" s="3" t="str">
        <f>IF(AND(TONGHOP!$O1248="KTHP",TONGHOP!$P1248="TN",TONGHOP!$J1248="R",TONGHOP!$K1248&lt;&gt;""),TONGHOP!$M1248,"")</f>
        <v/>
      </c>
      <c r="E1248" s="3" t="str">
        <f>IF(AND(TONGHOP!$O1248="KTHP",TONGHOP!$P1248="VD",TONGHOP!$J1248="R",TONGHOP!$K1248&lt;&gt;""),TONGHOP!$K1248,"")</f>
        <v/>
      </c>
      <c r="F1248" s="3" t="str">
        <f>IF(AND(TONGHOP!$O1248="KTHP",TONGHOP!$P1248="VD",TONGHOP!$J1248="R",TONGHOP!$K1248&lt;&gt;""),TONGHOP!$M1248,"")</f>
        <v/>
      </c>
      <c r="G1248" s="3" t="str">
        <f>IF(AND(TONGHOP!$O1248="KTHP",TONGHOP!$P1248="TH",TONGHOP!$J1248="R",TONGHOP!$K1248&lt;&gt;""),TONGHOP!$K1248,"")</f>
        <v/>
      </c>
      <c r="H1248" s="3" t="str">
        <f>IF(AND(TONGHOP!$O1248="KTHP",TONGHOP!$P1248="TH",TONGHOP!$J1248="R",TONGHOP!$K1248&lt;&gt;""),TONGHOP!$M1248,"")</f>
        <v/>
      </c>
      <c r="I1248" s="3" t="str">
        <f>IF(AND(TONGHOP!$O1248="ThiTN",TONGHOP!$P1248="LT",TONGHOP!$J1248="R",TONGHOP!$K1248&lt;&gt;""),TONGHOP!$K1248,"")</f>
        <v/>
      </c>
      <c r="J1248" s="3" t="str">
        <f>IF(AND(TONGHOP!$O1248="ThiTN",TONGHOP!$P1248="LT",TONGHOP!$J1248="R",TONGHOP!$K1248&lt;&gt;""),TONGHOP!$M1248,"")</f>
        <v/>
      </c>
      <c r="K1248" s="3" t="str">
        <f>IF(AND(TONGHOP!$O1248="ThiTN",TONGHOP!$P1248="TN",TONGHOP!$J1248="R",TONGHOP!$K1248&lt;&gt;""),TONGHOP!$K1248,"")</f>
        <v/>
      </c>
      <c r="L1248" s="3" t="str">
        <f>IF(AND(TONGHOP!$O1248="ThiTN",TONGHOP!$P1248="TN",TONGHOP!$J1248="R",TONGHOP!$K1248&lt;&gt;""),TONGHOP!$M1248,"")</f>
        <v/>
      </c>
      <c r="M1248" s="3" t="str">
        <f>IF(AND(TONGHOP!$O1248="ThiTN",TONGHOP!$P1248="VĐ",TONGHOP!$J1248="R",TONGHOP!$K1248&lt;&gt;""),TONGHOP!$K1248,"")</f>
        <v/>
      </c>
      <c r="N1248" s="3" t="str">
        <f>IF(AND(TONGHOP!$O1248="ThiTN",TONGHOP!$P1248="VĐ",TONGHOP!$J1248="R",TONGHOP!$K1248&lt;&gt;""),TONGHOP!$M1248,"")</f>
        <v/>
      </c>
      <c r="O1248" s="3" t="str">
        <f>IF(AND(TONGHOP!$O1248="ThiTN",TONGHOP!$P1248="TH",TONGHOP!$J1248="R",TONGHOP!$K1248&lt;&gt;""),TONGHOP!$K1248,"")</f>
        <v/>
      </c>
      <c r="P1248" s="3" t="str">
        <f>IF(AND(TONGHOP!$O1248="ThiTN",TONGHOP!$P1248="TH",TONGHOP!$J1248="R",TONGHOP!$K1248&lt;&gt;""),TONGHOP!$M1248,"")</f>
        <v/>
      </c>
    </row>
    <row r="1249" spans="1:16">
      <c r="A1249" s="3" t="str">
        <f>IF(AND(TONGHOP!$O1249="KTHP",TONGHOP!$P1249="LT",TONGHOP!$J1249="R",TONGHOP!$K1249&lt;&gt;""),TONGHOP!$K1249,"")</f>
        <v/>
      </c>
      <c r="B1249" s="3" t="str">
        <f>IF(AND(TONGHOP!$O1249="KTHP",TONGHOP!$P1249="LT",TONGHOP!$J1249="R",TONGHOP!$K1249&lt;&gt;""),TONGHOP!$M1249,"")</f>
        <v/>
      </c>
      <c r="C1249" s="3" t="str">
        <f>IF(AND(TONGHOP!$O1249="KTHP",TONGHOP!$P1249="TN",TONGHOP!$J1249="R",TONGHOP!$K1249&lt;&gt;""),TONGHOP!$K1249,"")</f>
        <v/>
      </c>
      <c r="D1249" s="3" t="str">
        <f>IF(AND(TONGHOP!$O1249="KTHP",TONGHOP!$P1249="TN",TONGHOP!$J1249="R",TONGHOP!$K1249&lt;&gt;""),TONGHOP!$M1249,"")</f>
        <v/>
      </c>
      <c r="E1249" s="3" t="str">
        <f>IF(AND(TONGHOP!$O1249="KTHP",TONGHOP!$P1249="VD",TONGHOP!$J1249="R",TONGHOP!$K1249&lt;&gt;""),TONGHOP!$K1249,"")</f>
        <v/>
      </c>
      <c r="F1249" s="3" t="str">
        <f>IF(AND(TONGHOP!$O1249="KTHP",TONGHOP!$P1249="VD",TONGHOP!$J1249="R",TONGHOP!$K1249&lt;&gt;""),TONGHOP!$M1249,"")</f>
        <v/>
      </c>
      <c r="G1249" s="3" t="str">
        <f>IF(AND(TONGHOP!$O1249="KTHP",TONGHOP!$P1249="TH",TONGHOP!$J1249="R",TONGHOP!$K1249&lt;&gt;""),TONGHOP!$K1249,"")</f>
        <v/>
      </c>
      <c r="H1249" s="3" t="str">
        <f>IF(AND(TONGHOP!$O1249="KTHP",TONGHOP!$P1249="TH",TONGHOP!$J1249="R",TONGHOP!$K1249&lt;&gt;""),TONGHOP!$M1249,"")</f>
        <v/>
      </c>
      <c r="I1249" s="3" t="str">
        <f>IF(AND(TONGHOP!$O1249="ThiTN",TONGHOP!$P1249="LT",TONGHOP!$J1249="R",TONGHOP!$K1249&lt;&gt;""),TONGHOP!$K1249,"")</f>
        <v/>
      </c>
      <c r="J1249" s="3" t="str">
        <f>IF(AND(TONGHOP!$O1249="ThiTN",TONGHOP!$P1249="LT",TONGHOP!$J1249="R",TONGHOP!$K1249&lt;&gt;""),TONGHOP!$M1249,"")</f>
        <v/>
      </c>
      <c r="K1249" s="3" t="str">
        <f>IF(AND(TONGHOP!$O1249="ThiTN",TONGHOP!$P1249="TN",TONGHOP!$J1249="R",TONGHOP!$K1249&lt;&gt;""),TONGHOP!$K1249,"")</f>
        <v/>
      </c>
      <c r="L1249" s="3" t="str">
        <f>IF(AND(TONGHOP!$O1249="ThiTN",TONGHOP!$P1249="TN",TONGHOP!$J1249="R",TONGHOP!$K1249&lt;&gt;""),TONGHOP!$M1249,"")</f>
        <v/>
      </c>
      <c r="M1249" s="3" t="str">
        <f>IF(AND(TONGHOP!$O1249="ThiTN",TONGHOP!$P1249="VĐ",TONGHOP!$J1249="R",TONGHOP!$K1249&lt;&gt;""),TONGHOP!$K1249,"")</f>
        <v/>
      </c>
      <c r="N1249" s="3" t="str">
        <f>IF(AND(TONGHOP!$O1249="ThiTN",TONGHOP!$P1249="VĐ",TONGHOP!$J1249="R",TONGHOP!$K1249&lt;&gt;""),TONGHOP!$M1249,"")</f>
        <v/>
      </c>
      <c r="O1249" s="3" t="str">
        <f>IF(AND(TONGHOP!$O1249="ThiTN",TONGHOP!$P1249="TH",TONGHOP!$J1249="R",TONGHOP!$K1249&lt;&gt;""),TONGHOP!$K1249,"")</f>
        <v/>
      </c>
      <c r="P1249" s="3" t="str">
        <f>IF(AND(TONGHOP!$O1249="ThiTN",TONGHOP!$P1249="TH",TONGHOP!$J1249="R",TONGHOP!$K1249&lt;&gt;""),TONGHOP!$M1249,"")</f>
        <v/>
      </c>
    </row>
    <row r="1250" spans="1:16">
      <c r="A1250" s="3" t="str">
        <f>IF(AND(TONGHOP!$O1250="KTHP",TONGHOP!$P1250="LT",TONGHOP!$J1250="R",TONGHOP!$K1250&lt;&gt;""),TONGHOP!$K1250,"")</f>
        <v/>
      </c>
      <c r="B1250" s="3" t="str">
        <f>IF(AND(TONGHOP!$O1250="KTHP",TONGHOP!$P1250="LT",TONGHOP!$J1250="R",TONGHOP!$K1250&lt;&gt;""),TONGHOP!$M1250,"")</f>
        <v/>
      </c>
      <c r="C1250" s="3" t="str">
        <f>IF(AND(TONGHOP!$O1250="KTHP",TONGHOP!$P1250="TN",TONGHOP!$J1250="R",TONGHOP!$K1250&lt;&gt;""),TONGHOP!$K1250,"")</f>
        <v/>
      </c>
      <c r="D1250" s="3" t="str">
        <f>IF(AND(TONGHOP!$O1250="KTHP",TONGHOP!$P1250="TN",TONGHOP!$J1250="R",TONGHOP!$K1250&lt;&gt;""),TONGHOP!$M1250,"")</f>
        <v/>
      </c>
      <c r="E1250" s="3" t="str">
        <f>IF(AND(TONGHOP!$O1250="KTHP",TONGHOP!$P1250="VD",TONGHOP!$J1250="R",TONGHOP!$K1250&lt;&gt;""),TONGHOP!$K1250,"")</f>
        <v/>
      </c>
      <c r="F1250" s="3" t="str">
        <f>IF(AND(TONGHOP!$O1250="KTHP",TONGHOP!$P1250="VD",TONGHOP!$J1250="R",TONGHOP!$K1250&lt;&gt;""),TONGHOP!$M1250,"")</f>
        <v/>
      </c>
      <c r="G1250" s="3" t="str">
        <f>IF(AND(TONGHOP!$O1250="KTHP",TONGHOP!$P1250="TH",TONGHOP!$J1250="R",TONGHOP!$K1250&lt;&gt;""),TONGHOP!$K1250,"")</f>
        <v/>
      </c>
      <c r="H1250" s="3" t="str">
        <f>IF(AND(TONGHOP!$O1250="KTHP",TONGHOP!$P1250="TH",TONGHOP!$J1250="R",TONGHOP!$K1250&lt;&gt;""),TONGHOP!$M1250,"")</f>
        <v/>
      </c>
      <c r="I1250" s="3" t="str">
        <f>IF(AND(TONGHOP!$O1250="ThiTN",TONGHOP!$P1250="LT",TONGHOP!$J1250="R",TONGHOP!$K1250&lt;&gt;""),TONGHOP!$K1250,"")</f>
        <v/>
      </c>
      <c r="J1250" s="3" t="str">
        <f>IF(AND(TONGHOP!$O1250="ThiTN",TONGHOP!$P1250="LT",TONGHOP!$J1250="R",TONGHOP!$K1250&lt;&gt;""),TONGHOP!$M1250,"")</f>
        <v/>
      </c>
      <c r="K1250" s="3" t="str">
        <f>IF(AND(TONGHOP!$O1250="ThiTN",TONGHOP!$P1250="TN",TONGHOP!$J1250="R",TONGHOP!$K1250&lt;&gt;""),TONGHOP!$K1250,"")</f>
        <v/>
      </c>
      <c r="L1250" s="3" t="str">
        <f>IF(AND(TONGHOP!$O1250="ThiTN",TONGHOP!$P1250="TN",TONGHOP!$J1250="R",TONGHOP!$K1250&lt;&gt;""),TONGHOP!$M1250,"")</f>
        <v/>
      </c>
      <c r="M1250" s="3" t="str">
        <f>IF(AND(TONGHOP!$O1250="ThiTN",TONGHOP!$P1250="VĐ",TONGHOP!$J1250="R",TONGHOP!$K1250&lt;&gt;""),TONGHOP!$K1250,"")</f>
        <v/>
      </c>
      <c r="N1250" s="3" t="str">
        <f>IF(AND(TONGHOP!$O1250="ThiTN",TONGHOP!$P1250="VĐ",TONGHOP!$J1250="R",TONGHOP!$K1250&lt;&gt;""),TONGHOP!$M1250,"")</f>
        <v/>
      </c>
      <c r="O1250" s="3" t="str">
        <f>IF(AND(TONGHOP!$O1250="ThiTN",TONGHOP!$P1250="TH",TONGHOP!$J1250="R",TONGHOP!$K1250&lt;&gt;""),TONGHOP!$K1250,"")</f>
        <v/>
      </c>
      <c r="P1250" s="3" t="str">
        <f>IF(AND(TONGHOP!$O1250="ThiTN",TONGHOP!$P1250="TH",TONGHOP!$J1250="R",TONGHOP!$K1250&lt;&gt;""),TONGHOP!$M1250,"")</f>
        <v/>
      </c>
    </row>
    <row r="1251" spans="1:16">
      <c r="A1251" s="3" t="str">
        <f>IF(AND(TONGHOP!$O1251="KTHP",TONGHOP!$P1251="LT",TONGHOP!$J1251="R",TONGHOP!$K1251&lt;&gt;""),TONGHOP!$K1251,"")</f>
        <v/>
      </c>
      <c r="B1251" s="3" t="str">
        <f>IF(AND(TONGHOP!$O1251="KTHP",TONGHOP!$P1251="LT",TONGHOP!$J1251="R",TONGHOP!$K1251&lt;&gt;""),TONGHOP!$M1251,"")</f>
        <v/>
      </c>
      <c r="C1251" s="3" t="str">
        <f>IF(AND(TONGHOP!$O1251="KTHP",TONGHOP!$P1251="TN",TONGHOP!$J1251="R",TONGHOP!$K1251&lt;&gt;""),TONGHOP!$K1251,"")</f>
        <v/>
      </c>
      <c r="D1251" s="3" t="str">
        <f>IF(AND(TONGHOP!$O1251="KTHP",TONGHOP!$P1251="TN",TONGHOP!$J1251="R",TONGHOP!$K1251&lt;&gt;""),TONGHOP!$M1251,"")</f>
        <v/>
      </c>
      <c r="E1251" s="3" t="str">
        <f>IF(AND(TONGHOP!$O1251="KTHP",TONGHOP!$P1251="VD",TONGHOP!$J1251="R",TONGHOP!$K1251&lt;&gt;""),TONGHOP!$K1251,"")</f>
        <v/>
      </c>
      <c r="F1251" s="3" t="str">
        <f>IF(AND(TONGHOP!$O1251="KTHP",TONGHOP!$P1251="VD",TONGHOP!$J1251="R",TONGHOP!$K1251&lt;&gt;""),TONGHOP!$M1251,"")</f>
        <v/>
      </c>
      <c r="G1251" s="3" t="str">
        <f>IF(AND(TONGHOP!$O1251="KTHP",TONGHOP!$P1251="TH",TONGHOP!$J1251="R",TONGHOP!$K1251&lt;&gt;""),TONGHOP!$K1251,"")</f>
        <v/>
      </c>
      <c r="H1251" s="3" t="str">
        <f>IF(AND(TONGHOP!$O1251="KTHP",TONGHOP!$P1251="TH",TONGHOP!$J1251="R",TONGHOP!$K1251&lt;&gt;""),TONGHOP!$M1251,"")</f>
        <v/>
      </c>
      <c r="I1251" s="3" t="str">
        <f>IF(AND(TONGHOP!$O1251="ThiTN",TONGHOP!$P1251="LT",TONGHOP!$J1251="R",TONGHOP!$K1251&lt;&gt;""),TONGHOP!$K1251,"")</f>
        <v/>
      </c>
      <c r="J1251" s="3" t="str">
        <f>IF(AND(TONGHOP!$O1251="ThiTN",TONGHOP!$P1251="LT",TONGHOP!$J1251="R",TONGHOP!$K1251&lt;&gt;""),TONGHOP!$M1251,"")</f>
        <v/>
      </c>
      <c r="K1251" s="3" t="str">
        <f>IF(AND(TONGHOP!$O1251="ThiTN",TONGHOP!$P1251="TN",TONGHOP!$J1251="R",TONGHOP!$K1251&lt;&gt;""),TONGHOP!$K1251,"")</f>
        <v/>
      </c>
      <c r="L1251" s="3" t="str">
        <f>IF(AND(TONGHOP!$O1251="ThiTN",TONGHOP!$P1251="TN",TONGHOP!$J1251="R",TONGHOP!$K1251&lt;&gt;""),TONGHOP!$M1251,"")</f>
        <v/>
      </c>
      <c r="M1251" s="3" t="str">
        <f>IF(AND(TONGHOP!$O1251="ThiTN",TONGHOP!$P1251="VĐ",TONGHOP!$J1251="R",TONGHOP!$K1251&lt;&gt;""),TONGHOP!$K1251,"")</f>
        <v/>
      </c>
      <c r="N1251" s="3" t="str">
        <f>IF(AND(TONGHOP!$O1251="ThiTN",TONGHOP!$P1251="VĐ",TONGHOP!$J1251="R",TONGHOP!$K1251&lt;&gt;""),TONGHOP!$M1251,"")</f>
        <v/>
      </c>
      <c r="O1251" s="3" t="str">
        <f>IF(AND(TONGHOP!$O1251="ThiTN",TONGHOP!$P1251="TH",TONGHOP!$J1251="R",TONGHOP!$K1251&lt;&gt;""),TONGHOP!$K1251,"")</f>
        <v/>
      </c>
      <c r="P1251" s="3" t="str">
        <f>IF(AND(TONGHOP!$O1251="ThiTN",TONGHOP!$P1251="TH",TONGHOP!$J1251="R",TONGHOP!$K1251&lt;&gt;""),TONGHOP!$M1251,"")</f>
        <v/>
      </c>
    </row>
    <row r="1252" spans="1:16">
      <c r="A1252" s="3" t="str">
        <f>IF(AND(TONGHOP!$O1252="KTHP",TONGHOP!$P1252="LT",TONGHOP!$J1252="R",TONGHOP!$K1252&lt;&gt;""),TONGHOP!$K1252,"")</f>
        <v/>
      </c>
      <c r="B1252" s="3" t="str">
        <f>IF(AND(TONGHOP!$O1252="KTHP",TONGHOP!$P1252="LT",TONGHOP!$J1252="R",TONGHOP!$K1252&lt;&gt;""),TONGHOP!$M1252,"")</f>
        <v/>
      </c>
      <c r="C1252" s="3" t="str">
        <f>IF(AND(TONGHOP!$O1252="KTHP",TONGHOP!$P1252="TN",TONGHOP!$J1252="R",TONGHOP!$K1252&lt;&gt;""),TONGHOP!$K1252,"")</f>
        <v/>
      </c>
      <c r="D1252" s="3" t="str">
        <f>IF(AND(TONGHOP!$O1252="KTHP",TONGHOP!$P1252="TN",TONGHOP!$J1252="R",TONGHOP!$K1252&lt;&gt;""),TONGHOP!$M1252,"")</f>
        <v/>
      </c>
      <c r="E1252" s="3" t="str">
        <f>IF(AND(TONGHOP!$O1252="KTHP",TONGHOP!$P1252="VD",TONGHOP!$J1252="R",TONGHOP!$K1252&lt;&gt;""),TONGHOP!$K1252,"")</f>
        <v/>
      </c>
      <c r="F1252" s="3" t="str">
        <f>IF(AND(TONGHOP!$O1252="KTHP",TONGHOP!$P1252="VD",TONGHOP!$J1252="R",TONGHOP!$K1252&lt;&gt;""),TONGHOP!$M1252,"")</f>
        <v/>
      </c>
      <c r="G1252" s="3" t="str">
        <f>IF(AND(TONGHOP!$O1252="KTHP",TONGHOP!$P1252="TH",TONGHOP!$J1252="R",TONGHOP!$K1252&lt;&gt;""),TONGHOP!$K1252,"")</f>
        <v/>
      </c>
      <c r="H1252" s="3" t="str">
        <f>IF(AND(TONGHOP!$O1252="KTHP",TONGHOP!$P1252="TH",TONGHOP!$J1252="R",TONGHOP!$K1252&lt;&gt;""),TONGHOP!$M1252,"")</f>
        <v/>
      </c>
      <c r="I1252" s="3" t="str">
        <f>IF(AND(TONGHOP!$O1252="ThiTN",TONGHOP!$P1252="LT",TONGHOP!$J1252="R",TONGHOP!$K1252&lt;&gt;""),TONGHOP!$K1252,"")</f>
        <v/>
      </c>
      <c r="J1252" s="3" t="str">
        <f>IF(AND(TONGHOP!$O1252="ThiTN",TONGHOP!$P1252="LT",TONGHOP!$J1252="R",TONGHOP!$K1252&lt;&gt;""),TONGHOP!$M1252,"")</f>
        <v/>
      </c>
      <c r="K1252" s="3" t="str">
        <f>IF(AND(TONGHOP!$O1252="ThiTN",TONGHOP!$P1252="TN",TONGHOP!$J1252="R",TONGHOP!$K1252&lt;&gt;""),TONGHOP!$K1252,"")</f>
        <v/>
      </c>
      <c r="L1252" s="3" t="str">
        <f>IF(AND(TONGHOP!$O1252="ThiTN",TONGHOP!$P1252="TN",TONGHOP!$J1252="R",TONGHOP!$K1252&lt;&gt;""),TONGHOP!$M1252,"")</f>
        <v/>
      </c>
      <c r="M1252" s="3" t="str">
        <f>IF(AND(TONGHOP!$O1252="ThiTN",TONGHOP!$P1252="VĐ",TONGHOP!$J1252="R",TONGHOP!$K1252&lt;&gt;""),TONGHOP!$K1252,"")</f>
        <v/>
      </c>
      <c r="N1252" s="3" t="str">
        <f>IF(AND(TONGHOP!$O1252="ThiTN",TONGHOP!$P1252="VĐ",TONGHOP!$J1252="R",TONGHOP!$K1252&lt;&gt;""),TONGHOP!$M1252,"")</f>
        <v/>
      </c>
      <c r="O1252" s="3" t="str">
        <f>IF(AND(TONGHOP!$O1252="ThiTN",TONGHOP!$P1252="TH",TONGHOP!$J1252="R",TONGHOP!$K1252&lt;&gt;""),TONGHOP!$K1252,"")</f>
        <v/>
      </c>
      <c r="P1252" s="3" t="str">
        <f>IF(AND(TONGHOP!$O1252="ThiTN",TONGHOP!$P1252="TH",TONGHOP!$J1252="R",TONGHOP!$K1252&lt;&gt;""),TONGHOP!$M1252,"")</f>
        <v/>
      </c>
    </row>
    <row r="1253" spans="1:16">
      <c r="A1253" s="3" t="str">
        <f>IF(AND(TONGHOP!$O1253="KTHP",TONGHOP!$P1253="LT",TONGHOP!$J1253="R",TONGHOP!$K1253&lt;&gt;""),TONGHOP!$K1253,"")</f>
        <v/>
      </c>
      <c r="B1253" s="3" t="str">
        <f>IF(AND(TONGHOP!$O1253="KTHP",TONGHOP!$P1253="LT",TONGHOP!$J1253="R",TONGHOP!$K1253&lt;&gt;""),TONGHOP!$M1253,"")</f>
        <v/>
      </c>
      <c r="C1253" s="3" t="str">
        <f>IF(AND(TONGHOP!$O1253="KTHP",TONGHOP!$P1253="TN",TONGHOP!$J1253="R",TONGHOP!$K1253&lt;&gt;""),TONGHOP!$K1253,"")</f>
        <v/>
      </c>
      <c r="D1253" s="3" t="str">
        <f>IF(AND(TONGHOP!$O1253="KTHP",TONGHOP!$P1253="TN",TONGHOP!$J1253="R",TONGHOP!$K1253&lt;&gt;""),TONGHOP!$M1253,"")</f>
        <v/>
      </c>
      <c r="E1253" s="3" t="str">
        <f>IF(AND(TONGHOP!$O1253="KTHP",TONGHOP!$P1253="VD",TONGHOP!$J1253="R",TONGHOP!$K1253&lt;&gt;""),TONGHOP!$K1253,"")</f>
        <v/>
      </c>
      <c r="F1253" s="3" t="str">
        <f>IF(AND(TONGHOP!$O1253="KTHP",TONGHOP!$P1253="VD",TONGHOP!$J1253="R",TONGHOP!$K1253&lt;&gt;""),TONGHOP!$M1253,"")</f>
        <v/>
      </c>
      <c r="G1253" s="3" t="str">
        <f>IF(AND(TONGHOP!$O1253="KTHP",TONGHOP!$P1253="TH",TONGHOP!$J1253="R",TONGHOP!$K1253&lt;&gt;""),TONGHOP!$K1253,"")</f>
        <v/>
      </c>
      <c r="H1253" s="3" t="str">
        <f>IF(AND(TONGHOP!$O1253="KTHP",TONGHOP!$P1253="TH",TONGHOP!$J1253="R",TONGHOP!$K1253&lt;&gt;""),TONGHOP!$M1253,"")</f>
        <v/>
      </c>
      <c r="I1253" s="3" t="str">
        <f>IF(AND(TONGHOP!$O1253="ThiTN",TONGHOP!$P1253="LT",TONGHOP!$J1253="R",TONGHOP!$K1253&lt;&gt;""),TONGHOP!$K1253,"")</f>
        <v/>
      </c>
      <c r="J1253" s="3" t="str">
        <f>IF(AND(TONGHOP!$O1253="ThiTN",TONGHOP!$P1253="LT",TONGHOP!$J1253="R",TONGHOP!$K1253&lt;&gt;""),TONGHOP!$M1253,"")</f>
        <v/>
      </c>
      <c r="K1253" s="3" t="str">
        <f>IF(AND(TONGHOP!$O1253="ThiTN",TONGHOP!$P1253="TN",TONGHOP!$J1253="R",TONGHOP!$K1253&lt;&gt;""),TONGHOP!$K1253,"")</f>
        <v/>
      </c>
      <c r="L1253" s="3" t="str">
        <f>IF(AND(TONGHOP!$O1253="ThiTN",TONGHOP!$P1253="TN",TONGHOP!$J1253="R",TONGHOP!$K1253&lt;&gt;""),TONGHOP!$M1253,"")</f>
        <v/>
      </c>
      <c r="M1253" s="3" t="str">
        <f>IF(AND(TONGHOP!$O1253="ThiTN",TONGHOP!$P1253="VĐ",TONGHOP!$J1253="R",TONGHOP!$K1253&lt;&gt;""),TONGHOP!$K1253,"")</f>
        <v/>
      </c>
      <c r="N1253" s="3" t="str">
        <f>IF(AND(TONGHOP!$O1253="ThiTN",TONGHOP!$P1253="VĐ",TONGHOP!$J1253="R",TONGHOP!$K1253&lt;&gt;""),TONGHOP!$M1253,"")</f>
        <v/>
      </c>
      <c r="O1253" s="3" t="str">
        <f>IF(AND(TONGHOP!$O1253="ThiTN",TONGHOP!$P1253="TH",TONGHOP!$J1253="R",TONGHOP!$K1253&lt;&gt;""),TONGHOP!$K1253,"")</f>
        <v/>
      </c>
      <c r="P1253" s="3" t="str">
        <f>IF(AND(TONGHOP!$O1253="ThiTN",TONGHOP!$P1253="TH",TONGHOP!$J1253="R",TONGHOP!$K1253&lt;&gt;""),TONGHOP!$M1253,"")</f>
        <v/>
      </c>
    </row>
    <row r="1254" spans="1:16">
      <c r="A1254" s="3" t="str">
        <f>IF(AND(TONGHOP!$O1254="KTHP",TONGHOP!$P1254="LT",TONGHOP!$J1254="R",TONGHOP!$K1254&lt;&gt;""),TONGHOP!$K1254,"")</f>
        <v/>
      </c>
      <c r="B1254" s="3" t="str">
        <f>IF(AND(TONGHOP!$O1254="KTHP",TONGHOP!$P1254="LT",TONGHOP!$J1254="R",TONGHOP!$K1254&lt;&gt;""),TONGHOP!$M1254,"")</f>
        <v/>
      </c>
      <c r="C1254" s="3" t="str">
        <f>IF(AND(TONGHOP!$O1254="KTHP",TONGHOP!$P1254="TN",TONGHOP!$J1254="R",TONGHOP!$K1254&lt;&gt;""),TONGHOP!$K1254,"")</f>
        <v/>
      </c>
      <c r="D1254" s="3" t="str">
        <f>IF(AND(TONGHOP!$O1254="KTHP",TONGHOP!$P1254="TN",TONGHOP!$J1254="R",TONGHOP!$K1254&lt;&gt;""),TONGHOP!$M1254,"")</f>
        <v/>
      </c>
      <c r="E1254" s="3" t="str">
        <f>IF(AND(TONGHOP!$O1254="KTHP",TONGHOP!$P1254="VD",TONGHOP!$J1254="R",TONGHOP!$K1254&lt;&gt;""),TONGHOP!$K1254,"")</f>
        <v/>
      </c>
      <c r="F1254" s="3" t="str">
        <f>IF(AND(TONGHOP!$O1254="KTHP",TONGHOP!$P1254="VD",TONGHOP!$J1254="R",TONGHOP!$K1254&lt;&gt;""),TONGHOP!$M1254,"")</f>
        <v/>
      </c>
      <c r="G1254" s="3" t="str">
        <f>IF(AND(TONGHOP!$O1254="KTHP",TONGHOP!$P1254="TH",TONGHOP!$J1254="R",TONGHOP!$K1254&lt;&gt;""),TONGHOP!$K1254,"")</f>
        <v/>
      </c>
      <c r="H1254" s="3" t="str">
        <f>IF(AND(TONGHOP!$O1254="KTHP",TONGHOP!$P1254="TH",TONGHOP!$J1254="R",TONGHOP!$K1254&lt;&gt;""),TONGHOP!$M1254,"")</f>
        <v/>
      </c>
      <c r="I1254" s="3" t="str">
        <f>IF(AND(TONGHOP!$O1254="ThiTN",TONGHOP!$P1254="LT",TONGHOP!$J1254="R",TONGHOP!$K1254&lt;&gt;""),TONGHOP!$K1254,"")</f>
        <v/>
      </c>
      <c r="J1254" s="3" t="str">
        <f>IF(AND(TONGHOP!$O1254="ThiTN",TONGHOP!$P1254="LT",TONGHOP!$J1254="R",TONGHOP!$K1254&lt;&gt;""),TONGHOP!$M1254,"")</f>
        <v/>
      </c>
      <c r="K1254" s="3" t="str">
        <f>IF(AND(TONGHOP!$O1254="ThiTN",TONGHOP!$P1254="TN",TONGHOP!$J1254="R",TONGHOP!$K1254&lt;&gt;""),TONGHOP!$K1254,"")</f>
        <v/>
      </c>
      <c r="L1254" s="3" t="str">
        <f>IF(AND(TONGHOP!$O1254="ThiTN",TONGHOP!$P1254="TN",TONGHOP!$J1254="R",TONGHOP!$K1254&lt;&gt;""),TONGHOP!$M1254,"")</f>
        <v/>
      </c>
      <c r="M1254" s="3" t="str">
        <f>IF(AND(TONGHOP!$O1254="ThiTN",TONGHOP!$P1254="VĐ",TONGHOP!$J1254="R",TONGHOP!$K1254&lt;&gt;""),TONGHOP!$K1254,"")</f>
        <v/>
      </c>
      <c r="N1254" s="3" t="str">
        <f>IF(AND(TONGHOP!$O1254="ThiTN",TONGHOP!$P1254="VĐ",TONGHOP!$J1254="R",TONGHOP!$K1254&lt;&gt;""),TONGHOP!$M1254,"")</f>
        <v/>
      </c>
      <c r="O1254" s="3" t="str">
        <f>IF(AND(TONGHOP!$O1254="ThiTN",TONGHOP!$P1254="TH",TONGHOP!$J1254="R",TONGHOP!$K1254&lt;&gt;""),TONGHOP!$K1254,"")</f>
        <v/>
      </c>
      <c r="P1254" s="3" t="str">
        <f>IF(AND(TONGHOP!$O1254="ThiTN",TONGHOP!$P1254="TH",TONGHOP!$J1254="R",TONGHOP!$K1254&lt;&gt;""),TONGHOP!$M1254,"")</f>
        <v/>
      </c>
    </row>
    <row r="1255" spans="1:16">
      <c r="A1255" s="3" t="str">
        <f>IF(AND(TONGHOP!$O1255="KTHP",TONGHOP!$P1255="LT",TONGHOP!$J1255="R",TONGHOP!$K1255&lt;&gt;""),TONGHOP!$K1255,"")</f>
        <v/>
      </c>
      <c r="B1255" s="3" t="str">
        <f>IF(AND(TONGHOP!$O1255="KTHP",TONGHOP!$P1255="LT",TONGHOP!$J1255="R",TONGHOP!$K1255&lt;&gt;""),TONGHOP!$M1255,"")</f>
        <v/>
      </c>
      <c r="C1255" s="3" t="str">
        <f>IF(AND(TONGHOP!$O1255="KTHP",TONGHOP!$P1255="TN",TONGHOP!$J1255="R",TONGHOP!$K1255&lt;&gt;""),TONGHOP!$K1255,"")</f>
        <v/>
      </c>
      <c r="D1255" s="3" t="str">
        <f>IF(AND(TONGHOP!$O1255="KTHP",TONGHOP!$P1255="TN",TONGHOP!$J1255="R",TONGHOP!$K1255&lt;&gt;""),TONGHOP!$M1255,"")</f>
        <v/>
      </c>
      <c r="E1255" s="3" t="str">
        <f>IF(AND(TONGHOP!$O1255="KTHP",TONGHOP!$P1255="VD",TONGHOP!$J1255="R",TONGHOP!$K1255&lt;&gt;""),TONGHOP!$K1255,"")</f>
        <v/>
      </c>
      <c r="F1255" s="3" t="str">
        <f>IF(AND(TONGHOP!$O1255="KTHP",TONGHOP!$P1255="VD",TONGHOP!$J1255="R",TONGHOP!$K1255&lt;&gt;""),TONGHOP!$M1255,"")</f>
        <v/>
      </c>
      <c r="G1255" s="3" t="str">
        <f>IF(AND(TONGHOP!$O1255="KTHP",TONGHOP!$P1255="TH",TONGHOP!$J1255="R",TONGHOP!$K1255&lt;&gt;""),TONGHOP!$K1255,"")</f>
        <v/>
      </c>
      <c r="H1255" s="3" t="str">
        <f>IF(AND(TONGHOP!$O1255="KTHP",TONGHOP!$P1255="TH",TONGHOP!$J1255="R",TONGHOP!$K1255&lt;&gt;""),TONGHOP!$M1255,"")</f>
        <v/>
      </c>
      <c r="I1255" s="3" t="str">
        <f>IF(AND(TONGHOP!$O1255="ThiTN",TONGHOP!$P1255="LT",TONGHOP!$J1255="R",TONGHOP!$K1255&lt;&gt;""),TONGHOP!$K1255,"")</f>
        <v/>
      </c>
      <c r="J1255" s="3" t="str">
        <f>IF(AND(TONGHOP!$O1255="ThiTN",TONGHOP!$P1255="LT",TONGHOP!$J1255="R",TONGHOP!$K1255&lt;&gt;""),TONGHOP!$M1255,"")</f>
        <v/>
      </c>
      <c r="K1255" s="3" t="str">
        <f>IF(AND(TONGHOP!$O1255="ThiTN",TONGHOP!$P1255="TN",TONGHOP!$J1255="R",TONGHOP!$K1255&lt;&gt;""),TONGHOP!$K1255,"")</f>
        <v/>
      </c>
      <c r="L1255" s="3" t="str">
        <f>IF(AND(TONGHOP!$O1255="ThiTN",TONGHOP!$P1255="TN",TONGHOP!$J1255="R",TONGHOP!$K1255&lt;&gt;""),TONGHOP!$M1255,"")</f>
        <v/>
      </c>
      <c r="M1255" s="3" t="str">
        <f>IF(AND(TONGHOP!$O1255="ThiTN",TONGHOP!$P1255="VĐ",TONGHOP!$J1255="R",TONGHOP!$K1255&lt;&gt;""),TONGHOP!$K1255,"")</f>
        <v/>
      </c>
      <c r="N1255" s="3" t="str">
        <f>IF(AND(TONGHOP!$O1255="ThiTN",TONGHOP!$P1255="VĐ",TONGHOP!$J1255="R",TONGHOP!$K1255&lt;&gt;""),TONGHOP!$M1255,"")</f>
        <v/>
      </c>
      <c r="O1255" s="3" t="str">
        <f>IF(AND(TONGHOP!$O1255="ThiTN",TONGHOP!$P1255="TH",TONGHOP!$J1255="R",TONGHOP!$K1255&lt;&gt;""),TONGHOP!$K1255,"")</f>
        <v/>
      </c>
      <c r="P1255" s="3" t="str">
        <f>IF(AND(TONGHOP!$O1255="ThiTN",TONGHOP!$P1255="TH",TONGHOP!$J1255="R",TONGHOP!$K1255&lt;&gt;""),TONGHOP!$M1255,"")</f>
        <v/>
      </c>
    </row>
    <row r="1256" spans="1:16">
      <c r="A1256" s="3" t="str">
        <f>IF(AND(TONGHOP!$O1256="KTHP",TONGHOP!$P1256="LT",TONGHOP!$J1256="R",TONGHOP!$K1256&lt;&gt;""),TONGHOP!$K1256,"")</f>
        <v/>
      </c>
      <c r="B1256" s="3" t="str">
        <f>IF(AND(TONGHOP!$O1256="KTHP",TONGHOP!$P1256="LT",TONGHOP!$J1256="R",TONGHOP!$K1256&lt;&gt;""),TONGHOP!$M1256,"")</f>
        <v/>
      </c>
      <c r="C1256" s="3" t="str">
        <f>IF(AND(TONGHOP!$O1256="KTHP",TONGHOP!$P1256="TN",TONGHOP!$J1256="R",TONGHOP!$K1256&lt;&gt;""),TONGHOP!$K1256,"")</f>
        <v/>
      </c>
      <c r="D1256" s="3" t="str">
        <f>IF(AND(TONGHOP!$O1256="KTHP",TONGHOP!$P1256="TN",TONGHOP!$J1256="R",TONGHOP!$K1256&lt;&gt;""),TONGHOP!$M1256,"")</f>
        <v/>
      </c>
      <c r="E1256" s="3" t="str">
        <f>IF(AND(TONGHOP!$O1256="KTHP",TONGHOP!$P1256="VD",TONGHOP!$J1256="R",TONGHOP!$K1256&lt;&gt;""),TONGHOP!$K1256,"")</f>
        <v/>
      </c>
      <c r="F1256" s="3" t="str">
        <f>IF(AND(TONGHOP!$O1256="KTHP",TONGHOP!$P1256="VD",TONGHOP!$J1256="R",TONGHOP!$K1256&lt;&gt;""),TONGHOP!$M1256,"")</f>
        <v/>
      </c>
      <c r="G1256" s="3" t="str">
        <f>IF(AND(TONGHOP!$O1256="KTHP",TONGHOP!$P1256="TH",TONGHOP!$J1256="R",TONGHOP!$K1256&lt;&gt;""),TONGHOP!$K1256,"")</f>
        <v/>
      </c>
      <c r="H1256" s="3" t="str">
        <f>IF(AND(TONGHOP!$O1256="KTHP",TONGHOP!$P1256="TH",TONGHOP!$J1256="R",TONGHOP!$K1256&lt;&gt;""),TONGHOP!$M1256,"")</f>
        <v/>
      </c>
      <c r="I1256" s="3" t="str">
        <f>IF(AND(TONGHOP!$O1256="ThiTN",TONGHOP!$P1256="LT",TONGHOP!$J1256="R",TONGHOP!$K1256&lt;&gt;""),TONGHOP!$K1256,"")</f>
        <v/>
      </c>
      <c r="J1256" s="3" t="str">
        <f>IF(AND(TONGHOP!$O1256="ThiTN",TONGHOP!$P1256="LT",TONGHOP!$J1256="R",TONGHOP!$K1256&lt;&gt;""),TONGHOP!$M1256,"")</f>
        <v/>
      </c>
      <c r="K1256" s="3" t="str">
        <f>IF(AND(TONGHOP!$O1256="ThiTN",TONGHOP!$P1256="TN",TONGHOP!$J1256="R",TONGHOP!$K1256&lt;&gt;""),TONGHOP!$K1256,"")</f>
        <v/>
      </c>
      <c r="L1256" s="3" t="str">
        <f>IF(AND(TONGHOP!$O1256="ThiTN",TONGHOP!$P1256="TN",TONGHOP!$J1256="R",TONGHOP!$K1256&lt;&gt;""),TONGHOP!$M1256,"")</f>
        <v/>
      </c>
      <c r="M1256" s="3" t="str">
        <f>IF(AND(TONGHOP!$O1256="ThiTN",TONGHOP!$P1256="VĐ",TONGHOP!$J1256="R",TONGHOP!$K1256&lt;&gt;""),TONGHOP!$K1256,"")</f>
        <v/>
      </c>
      <c r="N1256" s="3" t="str">
        <f>IF(AND(TONGHOP!$O1256="ThiTN",TONGHOP!$P1256="VĐ",TONGHOP!$J1256="R",TONGHOP!$K1256&lt;&gt;""),TONGHOP!$M1256,"")</f>
        <v/>
      </c>
      <c r="O1256" s="3" t="str">
        <f>IF(AND(TONGHOP!$O1256="ThiTN",TONGHOP!$P1256="TH",TONGHOP!$J1256="R",TONGHOP!$K1256&lt;&gt;""),TONGHOP!$K1256,"")</f>
        <v/>
      </c>
      <c r="P1256" s="3" t="str">
        <f>IF(AND(TONGHOP!$O1256="ThiTN",TONGHOP!$P1256="TH",TONGHOP!$J1256="R",TONGHOP!$K1256&lt;&gt;""),TONGHOP!$M1256,"")</f>
        <v/>
      </c>
    </row>
    <row r="1257" spans="1:16">
      <c r="A1257" s="3" t="str">
        <f>IF(AND(TONGHOP!$O1257="KTHP",TONGHOP!$P1257="LT",TONGHOP!$J1257="R",TONGHOP!$K1257&lt;&gt;""),TONGHOP!$K1257,"")</f>
        <v/>
      </c>
      <c r="B1257" s="3" t="str">
        <f>IF(AND(TONGHOP!$O1257="KTHP",TONGHOP!$P1257="LT",TONGHOP!$J1257="R",TONGHOP!$K1257&lt;&gt;""),TONGHOP!$M1257,"")</f>
        <v/>
      </c>
      <c r="C1257" s="3" t="str">
        <f>IF(AND(TONGHOP!$O1257="KTHP",TONGHOP!$P1257="TN",TONGHOP!$J1257="R",TONGHOP!$K1257&lt;&gt;""),TONGHOP!$K1257,"")</f>
        <v/>
      </c>
      <c r="D1257" s="3" t="str">
        <f>IF(AND(TONGHOP!$O1257="KTHP",TONGHOP!$P1257="TN",TONGHOP!$J1257="R",TONGHOP!$K1257&lt;&gt;""),TONGHOP!$M1257,"")</f>
        <v/>
      </c>
      <c r="E1257" s="3" t="str">
        <f>IF(AND(TONGHOP!$O1257="KTHP",TONGHOP!$P1257="VD",TONGHOP!$J1257="R",TONGHOP!$K1257&lt;&gt;""),TONGHOP!$K1257,"")</f>
        <v/>
      </c>
      <c r="F1257" s="3" t="str">
        <f>IF(AND(TONGHOP!$O1257="KTHP",TONGHOP!$P1257="VD",TONGHOP!$J1257="R",TONGHOP!$K1257&lt;&gt;""),TONGHOP!$M1257,"")</f>
        <v/>
      </c>
      <c r="G1257" s="3" t="str">
        <f>IF(AND(TONGHOP!$O1257="KTHP",TONGHOP!$P1257="TH",TONGHOP!$J1257="R",TONGHOP!$K1257&lt;&gt;""),TONGHOP!$K1257,"")</f>
        <v/>
      </c>
      <c r="H1257" s="3" t="str">
        <f>IF(AND(TONGHOP!$O1257="KTHP",TONGHOP!$P1257="TH",TONGHOP!$J1257="R",TONGHOP!$K1257&lt;&gt;""),TONGHOP!$M1257,"")</f>
        <v/>
      </c>
      <c r="I1257" s="3" t="str">
        <f>IF(AND(TONGHOP!$O1257="ThiTN",TONGHOP!$P1257="LT",TONGHOP!$J1257="R",TONGHOP!$K1257&lt;&gt;""),TONGHOP!$K1257,"")</f>
        <v/>
      </c>
      <c r="J1257" s="3" t="str">
        <f>IF(AND(TONGHOP!$O1257="ThiTN",TONGHOP!$P1257="LT",TONGHOP!$J1257="R",TONGHOP!$K1257&lt;&gt;""),TONGHOP!$M1257,"")</f>
        <v/>
      </c>
      <c r="K1257" s="3" t="str">
        <f>IF(AND(TONGHOP!$O1257="ThiTN",TONGHOP!$P1257="TN",TONGHOP!$J1257="R",TONGHOP!$K1257&lt;&gt;""),TONGHOP!$K1257,"")</f>
        <v/>
      </c>
      <c r="L1257" s="3" t="str">
        <f>IF(AND(TONGHOP!$O1257="ThiTN",TONGHOP!$P1257="TN",TONGHOP!$J1257="R",TONGHOP!$K1257&lt;&gt;""),TONGHOP!$M1257,"")</f>
        <v/>
      </c>
      <c r="M1257" s="3" t="str">
        <f>IF(AND(TONGHOP!$O1257="ThiTN",TONGHOP!$P1257="VĐ",TONGHOP!$J1257="R",TONGHOP!$K1257&lt;&gt;""),TONGHOP!$K1257,"")</f>
        <v/>
      </c>
      <c r="N1257" s="3" t="str">
        <f>IF(AND(TONGHOP!$O1257="ThiTN",TONGHOP!$P1257="VĐ",TONGHOP!$J1257="R",TONGHOP!$K1257&lt;&gt;""),TONGHOP!$M1257,"")</f>
        <v/>
      </c>
      <c r="O1257" s="3" t="str">
        <f>IF(AND(TONGHOP!$O1257="ThiTN",TONGHOP!$P1257="TH",TONGHOP!$J1257="R",TONGHOP!$K1257&lt;&gt;""),TONGHOP!$K1257,"")</f>
        <v/>
      </c>
      <c r="P1257" s="3" t="str">
        <f>IF(AND(TONGHOP!$O1257="ThiTN",TONGHOP!$P1257="TH",TONGHOP!$J1257="R",TONGHOP!$K1257&lt;&gt;""),TONGHOP!$M1257,"")</f>
        <v/>
      </c>
    </row>
    <row r="1258" spans="1:16">
      <c r="A1258" s="3" t="str">
        <f>IF(AND(TONGHOP!$O1258="KTHP",TONGHOP!$P1258="LT",TONGHOP!$J1258="R",TONGHOP!$K1258&lt;&gt;""),TONGHOP!$K1258,"")</f>
        <v>Lâm Thị Phương Thùy</v>
      </c>
      <c r="B1258" s="3">
        <f>IF(AND(TONGHOP!$O1258="KTHP",TONGHOP!$P1258="LT",TONGHOP!$J1258="R",TONGHOP!$K1258&lt;&gt;""),TONGHOP!$M1258,"")</f>
        <v>2</v>
      </c>
      <c r="C1258" s="3" t="str">
        <f>IF(AND(TONGHOP!$O1258="KTHP",TONGHOP!$P1258="TN",TONGHOP!$J1258="R",TONGHOP!$K1258&lt;&gt;""),TONGHOP!$K1258,"")</f>
        <v/>
      </c>
      <c r="D1258" s="3" t="str">
        <f>IF(AND(TONGHOP!$O1258="KTHP",TONGHOP!$P1258="TN",TONGHOP!$J1258="R",TONGHOP!$K1258&lt;&gt;""),TONGHOP!$M1258,"")</f>
        <v/>
      </c>
      <c r="E1258" s="3" t="str">
        <f>IF(AND(TONGHOP!$O1258="KTHP",TONGHOP!$P1258="VD",TONGHOP!$J1258="R",TONGHOP!$K1258&lt;&gt;""),TONGHOP!$K1258,"")</f>
        <v/>
      </c>
      <c r="F1258" s="3" t="str">
        <f>IF(AND(TONGHOP!$O1258="KTHP",TONGHOP!$P1258="VD",TONGHOP!$J1258="R",TONGHOP!$K1258&lt;&gt;""),TONGHOP!$M1258,"")</f>
        <v/>
      </c>
      <c r="G1258" s="3" t="str">
        <f>IF(AND(TONGHOP!$O1258="KTHP",TONGHOP!$P1258="TH",TONGHOP!$J1258="R",TONGHOP!$K1258&lt;&gt;""),TONGHOP!$K1258,"")</f>
        <v/>
      </c>
      <c r="H1258" s="3" t="str">
        <f>IF(AND(TONGHOP!$O1258="KTHP",TONGHOP!$P1258="TH",TONGHOP!$J1258="R",TONGHOP!$K1258&lt;&gt;""),TONGHOP!$M1258,"")</f>
        <v/>
      </c>
      <c r="I1258" s="3" t="str">
        <f>IF(AND(TONGHOP!$O1258="ThiTN",TONGHOP!$P1258="LT",TONGHOP!$J1258="R",TONGHOP!$K1258&lt;&gt;""),TONGHOP!$K1258,"")</f>
        <v/>
      </c>
      <c r="J1258" s="3" t="str">
        <f>IF(AND(TONGHOP!$O1258="ThiTN",TONGHOP!$P1258="LT",TONGHOP!$J1258="R",TONGHOP!$K1258&lt;&gt;""),TONGHOP!$M1258,"")</f>
        <v/>
      </c>
      <c r="K1258" s="3" t="str">
        <f>IF(AND(TONGHOP!$O1258="ThiTN",TONGHOP!$P1258="TN",TONGHOP!$J1258="R",TONGHOP!$K1258&lt;&gt;""),TONGHOP!$K1258,"")</f>
        <v/>
      </c>
      <c r="L1258" s="3" t="str">
        <f>IF(AND(TONGHOP!$O1258="ThiTN",TONGHOP!$P1258="TN",TONGHOP!$J1258="R",TONGHOP!$K1258&lt;&gt;""),TONGHOP!$M1258,"")</f>
        <v/>
      </c>
      <c r="M1258" s="3" t="str">
        <f>IF(AND(TONGHOP!$O1258="ThiTN",TONGHOP!$P1258="VĐ",TONGHOP!$J1258="R",TONGHOP!$K1258&lt;&gt;""),TONGHOP!$K1258,"")</f>
        <v/>
      </c>
      <c r="N1258" s="3" t="str">
        <f>IF(AND(TONGHOP!$O1258="ThiTN",TONGHOP!$P1258="VĐ",TONGHOP!$J1258="R",TONGHOP!$K1258&lt;&gt;""),TONGHOP!$M1258,"")</f>
        <v/>
      </c>
      <c r="O1258" s="3" t="str">
        <f>IF(AND(TONGHOP!$O1258="ThiTN",TONGHOP!$P1258="TH",TONGHOP!$J1258="R",TONGHOP!$K1258&lt;&gt;""),TONGHOP!$K1258,"")</f>
        <v/>
      </c>
      <c r="P1258" s="3" t="str">
        <f>IF(AND(TONGHOP!$O1258="ThiTN",TONGHOP!$P1258="TH",TONGHOP!$J1258="R",TONGHOP!$K1258&lt;&gt;""),TONGHOP!$M1258,"")</f>
        <v/>
      </c>
    </row>
    <row r="1259" spans="1:16">
      <c r="A1259" s="3" t="str">
        <f>IF(AND(TONGHOP!$O1259="KTHP",TONGHOP!$P1259="LT",TONGHOP!$J1259="R",TONGHOP!$K1259&lt;&gt;""),TONGHOP!$K1259,"")</f>
        <v>Đặng Thái Sơn</v>
      </c>
      <c r="B1259" s="3">
        <f>IF(AND(TONGHOP!$O1259="KTHP",TONGHOP!$P1259="LT",TONGHOP!$J1259="R",TONGHOP!$K1259&lt;&gt;""),TONGHOP!$M1259,"")</f>
        <v>2</v>
      </c>
      <c r="C1259" s="3" t="str">
        <f>IF(AND(TONGHOP!$O1259="KTHP",TONGHOP!$P1259="TN",TONGHOP!$J1259="R",TONGHOP!$K1259&lt;&gt;""),TONGHOP!$K1259,"")</f>
        <v/>
      </c>
      <c r="D1259" s="3" t="str">
        <f>IF(AND(TONGHOP!$O1259="KTHP",TONGHOP!$P1259="TN",TONGHOP!$J1259="R",TONGHOP!$K1259&lt;&gt;""),TONGHOP!$M1259,"")</f>
        <v/>
      </c>
      <c r="E1259" s="3" t="str">
        <f>IF(AND(TONGHOP!$O1259="KTHP",TONGHOP!$P1259="VD",TONGHOP!$J1259="R",TONGHOP!$K1259&lt;&gt;""),TONGHOP!$K1259,"")</f>
        <v/>
      </c>
      <c r="F1259" s="3" t="str">
        <f>IF(AND(TONGHOP!$O1259="KTHP",TONGHOP!$P1259="VD",TONGHOP!$J1259="R",TONGHOP!$K1259&lt;&gt;""),TONGHOP!$M1259,"")</f>
        <v/>
      </c>
      <c r="G1259" s="3" t="str">
        <f>IF(AND(TONGHOP!$O1259="KTHP",TONGHOP!$P1259="TH",TONGHOP!$J1259="R",TONGHOP!$K1259&lt;&gt;""),TONGHOP!$K1259,"")</f>
        <v/>
      </c>
      <c r="H1259" s="3" t="str">
        <f>IF(AND(TONGHOP!$O1259="KTHP",TONGHOP!$P1259="TH",TONGHOP!$J1259="R",TONGHOP!$K1259&lt;&gt;""),TONGHOP!$M1259,"")</f>
        <v/>
      </c>
      <c r="I1259" s="3" t="str">
        <f>IF(AND(TONGHOP!$O1259="ThiTN",TONGHOP!$P1259="LT",TONGHOP!$J1259="R",TONGHOP!$K1259&lt;&gt;""),TONGHOP!$K1259,"")</f>
        <v/>
      </c>
      <c r="J1259" s="3" t="str">
        <f>IF(AND(TONGHOP!$O1259="ThiTN",TONGHOP!$P1259="LT",TONGHOP!$J1259="R",TONGHOP!$K1259&lt;&gt;""),TONGHOP!$M1259,"")</f>
        <v/>
      </c>
      <c r="K1259" s="3" t="str">
        <f>IF(AND(TONGHOP!$O1259="ThiTN",TONGHOP!$P1259="TN",TONGHOP!$J1259="R",TONGHOP!$K1259&lt;&gt;""),TONGHOP!$K1259,"")</f>
        <v/>
      </c>
      <c r="L1259" s="3" t="str">
        <f>IF(AND(TONGHOP!$O1259="ThiTN",TONGHOP!$P1259="TN",TONGHOP!$J1259="R",TONGHOP!$K1259&lt;&gt;""),TONGHOP!$M1259,"")</f>
        <v/>
      </c>
      <c r="M1259" s="3" t="str">
        <f>IF(AND(TONGHOP!$O1259="ThiTN",TONGHOP!$P1259="VĐ",TONGHOP!$J1259="R",TONGHOP!$K1259&lt;&gt;""),TONGHOP!$K1259,"")</f>
        <v/>
      </c>
      <c r="N1259" s="3" t="str">
        <f>IF(AND(TONGHOP!$O1259="ThiTN",TONGHOP!$P1259="VĐ",TONGHOP!$J1259="R",TONGHOP!$K1259&lt;&gt;""),TONGHOP!$M1259,"")</f>
        <v/>
      </c>
      <c r="O1259" s="3" t="str">
        <f>IF(AND(TONGHOP!$O1259="ThiTN",TONGHOP!$P1259="TH",TONGHOP!$J1259="R",TONGHOP!$K1259&lt;&gt;""),TONGHOP!$K1259,"")</f>
        <v/>
      </c>
      <c r="P1259" s="3" t="str">
        <f>IF(AND(TONGHOP!$O1259="ThiTN",TONGHOP!$P1259="TH",TONGHOP!$J1259="R",TONGHOP!$K1259&lt;&gt;""),TONGHOP!$M1259,"")</f>
        <v/>
      </c>
    </row>
    <row r="1260" spans="1:16">
      <c r="A1260" s="3" t="str">
        <f>IF(AND(TONGHOP!$O1260="KTHP",TONGHOP!$P1260="LT",TONGHOP!$J1260="R",TONGHOP!$K1260&lt;&gt;""),TONGHOP!$K1260,"")</f>
        <v/>
      </c>
      <c r="B1260" s="3" t="str">
        <f>IF(AND(TONGHOP!$O1260="KTHP",TONGHOP!$P1260="LT",TONGHOP!$J1260="R",TONGHOP!$K1260&lt;&gt;""),TONGHOP!$M1260,"")</f>
        <v/>
      </c>
      <c r="C1260" s="3" t="str">
        <f>IF(AND(TONGHOP!$O1260="KTHP",TONGHOP!$P1260="TN",TONGHOP!$J1260="R",TONGHOP!$K1260&lt;&gt;""),TONGHOP!$K1260,"")</f>
        <v/>
      </c>
      <c r="D1260" s="3" t="str">
        <f>IF(AND(TONGHOP!$O1260="KTHP",TONGHOP!$P1260="TN",TONGHOP!$J1260="R",TONGHOP!$K1260&lt;&gt;""),TONGHOP!$M1260,"")</f>
        <v/>
      </c>
      <c r="E1260" s="3" t="str">
        <f>IF(AND(TONGHOP!$O1260="KTHP",TONGHOP!$P1260="VD",TONGHOP!$J1260="R",TONGHOP!$K1260&lt;&gt;""),TONGHOP!$K1260,"")</f>
        <v/>
      </c>
      <c r="F1260" s="3" t="str">
        <f>IF(AND(TONGHOP!$O1260="KTHP",TONGHOP!$P1260="VD",TONGHOP!$J1260="R",TONGHOP!$K1260&lt;&gt;""),TONGHOP!$M1260,"")</f>
        <v/>
      </c>
      <c r="G1260" s="3" t="str">
        <f>IF(AND(TONGHOP!$O1260="KTHP",TONGHOP!$P1260="TH",TONGHOP!$J1260="R",TONGHOP!$K1260&lt;&gt;""),TONGHOP!$K1260,"")</f>
        <v/>
      </c>
      <c r="H1260" s="3" t="str">
        <f>IF(AND(TONGHOP!$O1260="KTHP",TONGHOP!$P1260="TH",TONGHOP!$J1260="R",TONGHOP!$K1260&lt;&gt;""),TONGHOP!$M1260,"")</f>
        <v/>
      </c>
      <c r="I1260" s="3" t="str">
        <f>IF(AND(TONGHOP!$O1260="ThiTN",TONGHOP!$P1260="LT",TONGHOP!$J1260="R",TONGHOP!$K1260&lt;&gt;""),TONGHOP!$K1260,"")</f>
        <v/>
      </c>
      <c r="J1260" s="3" t="str">
        <f>IF(AND(TONGHOP!$O1260="ThiTN",TONGHOP!$P1260="LT",TONGHOP!$J1260="R",TONGHOP!$K1260&lt;&gt;""),TONGHOP!$M1260,"")</f>
        <v/>
      </c>
      <c r="K1260" s="3" t="str">
        <f>IF(AND(TONGHOP!$O1260="ThiTN",TONGHOP!$P1260="TN",TONGHOP!$J1260="R",TONGHOP!$K1260&lt;&gt;""),TONGHOP!$K1260,"")</f>
        <v/>
      </c>
      <c r="L1260" s="3" t="str">
        <f>IF(AND(TONGHOP!$O1260="ThiTN",TONGHOP!$P1260="TN",TONGHOP!$J1260="R",TONGHOP!$K1260&lt;&gt;""),TONGHOP!$M1260,"")</f>
        <v/>
      </c>
      <c r="M1260" s="3" t="str">
        <f>IF(AND(TONGHOP!$O1260="ThiTN",TONGHOP!$P1260="VĐ",TONGHOP!$J1260="R",TONGHOP!$K1260&lt;&gt;""),TONGHOP!$K1260,"")</f>
        <v/>
      </c>
      <c r="N1260" s="3" t="str">
        <f>IF(AND(TONGHOP!$O1260="ThiTN",TONGHOP!$P1260="VĐ",TONGHOP!$J1260="R",TONGHOP!$K1260&lt;&gt;""),TONGHOP!$M1260,"")</f>
        <v/>
      </c>
      <c r="O1260" s="3" t="str">
        <f>IF(AND(TONGHOP!$O1260="ThiTN",TONGHOP!$P1260="TH",TONGHOP!$J1260="R",TONGHOP!$K1260&lt;&gt;""),TONGHOP!$K1260,"")</f>
        <v/>
      </c>
      <c r="P1260" s="3" t="str">
        <f>IF(AND(TONGHOP!$O1260="ThiTN",TONGHOP!$P1260="TH",TONGHOP!$J1260="R",TONGHOP!$K1260&lt;&gt;""),TONGHOP!$M1260,"")</f>
        <v/>
      </c>
    </row>
    <row r="1261" spans="1:16">
      <c r="A1261" s="3" t="str">
        <f>IF(AND(TONGHOP!$O1261="KTHP",TONGHOP!$P1261="LT",TONGHOP!$J1261="R",TONGHOP!$K1261&lt;&gt;""),TONGHOP!$K1261,"")</f>
        <v/>
      </c>
      <c r="B1261" s="3" t="str">
        <f>IF(AND(TONGHOP!$O1261="KTHP",TONGHOP!$P1261="LT",TONGHOP!$J1261="R",TONGHOP!$K1261&lt;&gt;""),TONGHOP!$M1261,"")</f>
        <v/>
      </c>
      <c r="C1261" s="3" t="str">
        <f>IF(AND(TONGHOP!$O1261="KTHP",TONGHOP!$P1261="TN",TONGHOP!$J1261="R",TONGHOP!$K1261&lt;&gt;""),TONGHOP!$K1261,"")</f>
        <v/>
      </c>
      <c r="D1261" s="3" t="str">
        <f>IF(AND(TONGHOP!$O1261="KTHP",TONGHOP!$P1261="TN",TONGHOP!$J1261="R",TONGHOP!$K1261&lt;&gt;""),TONGHOP!$M1261,"")</f>
        <v/>
      </c>
      <c r="E1261" s="3" t="str">
        <f>IF(AND(TONGHOP!$O1261="KTHP",TONGHOP!$P1261="VD",TONGHOP!$J1261="R",TONGHOP!$K1261&lt;&gt;""),TONGHOP!$K1261,"")</f>
        <v/>
      </c>
      <c r="F1261" s="3" t="str">
        <f>IF(AND(TONGHOP!$O1261="KTHP",TONGHOP!$P1261="VD",TONGHOP!$J1261="R",TONGHOP!$K1261&lt;&gt;""),TONGHOP!$M1261,"")</f>
        <v/>
      </c>
      <c r="G1261" s="3" t="str">
        <f>IF(AND(TONGHOP!$O1261="KTHP",TONGHOP!$P1261="TH",TONGHOP!$J1261="R",TONGHOP!$K1261&lt;&gt;""),TONGHOP!$K1261,"")</f>
        <v/>
      </c>
      <c r="H1261" s="3" t="str">
        <f>IF(AND(TONGHOP!$O1261="KTHP",TONGHOP!$P1261="TH",TONGHOP!$J1261="R",TONGHOP!$K1261&lt;&gt;""),TONGHOP!$M1261,"")</f>
        <v/>
      </c>
      <c r="I1261" s="3" t="str">
        <f>IF(AND(TONGHOP!$O1261="ThiTN",TONGHOP!$P1261="LT",TONGHOP!$J1261="R",TONGHOP!$K1261&lt;&gt;""),TONGHOP!$K1261,"")</f>
        <v/>
      </c>
      <c r="J1261" s="3" t="str">
        <f>IF(AND(TONGHOP!$O1261="ThiTN",TONGHOP!$P1261="LT",TONGHOP!$J1261="R",TONGHOP!$K1261&lt;&gt;""),TONGHOP!$M1261,"")</f>
        <v/>
      </c>
      <c r="K1261" s="3" t="str">
        <f>IF(AND(TONGHOP!$O1261="ThiTN",TONGHOP!$P1261="TN",TONGHOP!$J1261="R",TONGHOP!$K1261&lt;&gt;""),TONGHOP!$K1261,"")</f>
        <v/>
      </c>
      <c r="L1261" s="3" t="str">
        <f>IF(AND(TONGHOP!$O1261="ThiTN",TONGHOP!$P1261="TN",TONGHOP!$J1261="R",TONGHOP!$K1261&lt;&gt;""),TONGHOP!$M1261,"")</f>
        <v/>
      </c>
      <c r="M1261" s="3" t="str">
        <f>IF(AND(TONGHOP!$O1261="ThiTN",TONGHOP!$P1261="VĐ",TONGHOP!$J1261="R",TONGHOP!$K1261&lt;&gt;""),TONGHOP!$K1261,"")</f>
        <v/>
      </c>
      <c r="N1261" s="3" t="str">
        <f>IF(AND(TONGHOP!$O1261="ThiTN",TONGHOP!$P1261="VĐ",TONGHOP!$J1261="R",TONGHOP!$K1261&lt;&gt;""),TONGHOP!$M1261,"")</f>
        <v/>
      </c>
      <c r="O1261" s="3" t="str">
        <f>IF(AND(TONGHOP!$O1261="ThiTN",TONGHOP!$P1261="TH",TONGHOP!$J1261="R",TONGHOP!$K1261&lt;&gt;""),TONGHOP!$K1261,"")</f>
        <v/>
      </c>
      <c r="P1261" s="3" t="str">
        <f>IF(AND(TONGHOP!$O1261="ThiTN",TONGHOP!$P1261="TH",TONGHOP!$J1261="R",TONGHOP!$K1261&lt;&gt;""),TONGHOP!$M1261,"")</f>
        <v/>
      </c>
    </row>
    <row r="1262" spans="1:16">
      <c r="A1262" s="3" t="str">
        <f>IF(AND(TONGHOP!$O1262="KTHP",TONGHOP!$P1262="LT",TONGHOP!$J1262="R",TONGHOP!$K1262&lt;&gt;""),TONGHOP!$K1262,"")</f>
        <v/>
      </c>
      <c r="B1262" s="3" t="str">
        <f>IF(AND(TONGHOP!$O1262="KTHP",TONGHOP!$P1262="LT",TONGHOP!$J1262="R",TONGHOP!$K1262&lt;&gt;""),TONGHOP!$M1262,"")</f>
        <v/>
      </c>
      <c r="C1262" s="3" t="str">
        <f>IF(AND(TONGHOP!$O1262="KTHP",TONGHOP!$P1262="TN",TONGHOP!$J1262="R",TONGHOP!$K1262&lt;&gt;""),TONGHOP!$K1262,"")</f>
        <v/>
      </c>
      <c r="D1262" s="3" t="str">
        <f>IF(AND(TONGHOP!$O1262="KTHP",TONGHOP!$P1262="TN",TONGHOP!$J1262="R",TONGHOP!$K1262&lt;&gt;""),TONGHOP!$M1262,"")</f>
        <v/>
      </c>
      <c r="E1262" s="3" t="str">
        <f>IF(AND(TONGHOP!$O1262="KTHP",TONGHOP!$P1262="VD",TONGHOP!$J1262="R",TONGHOP!$K1262&lt;&gt;""),TONGHOP!$K1262,"")</f>
        <v/>
      </c>
      <c r="F1262" s="3" t="str">
        <f>IF(AND(TONGHOP!$O1262="KTHP",TONGHOP!$P1262="VD",TONGHOP!$J1262="R",TONGHOP!$K1262&lt;&gt;""),TONGHOP!$M1262,"")</f>
        <v/>
      </c>
      <c r="G1262" s="3" t="str">
        <f>IF(AND(TONGHOP!$O1262="KTHP",TONGHOP!$P1262="TH",TONGHOP!$J1262="R",TONGHOP!$K1262&lt;&gt;""),TONGHOP!$K1262,"")</f>
        <v/>
      </c>
      <c r="H1262" s="3" t="str">
        <f>IF(AND(TONGHOP!$O1262="KTHP",TONGHOP!$P1262="TH",TONGHOP!$J1262="R",TONGHOP!$K1262&lt;&gt;""),TONGHOP!$M1262,"")</f>
        <v/>
      </c>
      <c r="I1262" s="3" t="str">
        <f>IF(AND(TONGHOP!$O1262="ThiTN",TONGHOP!$P1262="LT",TONGHOP!$J1262="R",TONGHOP!$K1262&lt;&gt;""),TONGHOP!$K1262,"")</f>
        <v/>
      </c>
      <c r="J1262" s="3" t="str">
        <f>IF(AND(TONGHOP!$O1262="ThiTN",TONGHOP!$P1262="LT",TONGHOP!$J1262="R",TONGHOP!$K1262&lt;&gt;""),TONGHOP!$M1262,"")</f>
        <v/>
      </c>
      <c r="K1262" s="3" t="str">
        <f>IF(AND(TONGHOP!$O1262="ThiTN",TONGHOP!$P1262="TN",TONGHOP!$J1262="R",TONGHOP!$K1262&lt;&gt;""),TONGHOP!$K1262,"")</f>
        <v/>
      </c>
      <c r="L1262" s="3" t="str">
        <f>IF(AND(TONGHOP!$O1262="ThiTN",TONGHOP!$P1262="TN",TONGHOP!$J1262="R",TONGHOP!$K1262&lt;&gt;""),TONGHOP!$M1262,"")</f>
        <v/>
      </c>
      <c r="M1262" s="3" t="str">
        <f>IF(AND(TONGHOP!$O1262="ThiTN",TONGHOP!$P1262="VĐ",TONGHOP!$J1262="R",TONGHOP!$K1262&lt;&gt;""),TONGHOP!$K1262,"")</f>
        <v/>
      </c>
      <c r="N1262" s="3" t="str">
        <f>IF(AND(TONGHOP!$O1262="ThiTN",TONGHOP!$P1262="VĐ",TONGHOP!$J1262="R",TONGHOP!$K1262&lt;&gt;""),TONGHOP!$M1262,"")</f>
        <v/>
      </c>
      <c r="O1262" s="3" t="str">
        <f>IF(AND(TONGHOP!$O1262="ThiTN",TONGHOP!$P1262="TH",TONGHOP!$J1262="R",TONGHOP!$K1262&lt;&gt;""),TONGHOP!$K1262,"")</f>
        <v/>
      </c>
      <c r="P1262" s="3" t="str">
        <f>IF(AND(TONGHOP!$O1262="ThiTN",TONGHOP!$P1262="TH",TONGHOP!$J1262="R",TONGHOP!$K1262&lt;&gt;""),TONGHOP!$M1262,"")</f>
        <v/>
      </c>
    </row>
    <row r="1263" spans="1:16">
      <c r="A1263" s="3" t="str">
        <f>IF(AND(TONGHOP!$O1263="KTHP",TONGHOP!$P1263="LT",TONGHOP!$J1263="R",TONGHOP!$K1263&lt;&gt;""),TONGHOP!$K1263,"")</f>
        <v/>
      </c>
      <c r="B1263" s="3" t="str">
        <f>IF(AND(TONGHOP!$O1263="KTHP",TONGHOP!$P1263="LT",TONGHOP!$J1263="R",TONGHOP!$K1263&lt;&gt;""),TONGHOP!$M1263,"")</f>
        <v/>
      </c>
      <c r="C1263" s="3" t="str">
        <f>IF(AND(TONGHOP!$O1263="KTHP",TONGHOP!$P1263="TN",TONGHOP!$J1263="R",TONGHOP!$K1263&lt;&gt;""),TONGHOP!$K1263,"")</f>
        <v/>
      </c>
      <c r="D1263" s="3" t="str">
        <f>IF(AND(TONGHOP!$O1263="KTHP",TONGHOP!$P1263="TN",TONGHOP!$J1263="R",TONGHOP!$K1263&lt;&gt;""),TONGHOP!$M1263,"")</f>
        <v/>
      </c>
      <c r="E1263" s="3" t="str">
        <f>IF(AND(TONGHOP!$O1263="KTHP",TONGHOP!$P1263="VD",TONGHOP!$J1263="R",TONGHOP!$K1263&lt;&gt;""),TONGHOP!$K1263,"")</f>
        <v/>
      </c>
      <c r="F1263" s="3" t="str">
        <f>IF(AND(TONGHOP!$O1263="KTHP",TONGHOP!$P1263="VD",TONGHOP!$J1263="R",TONGHOP!$K1263&lt;&gt;""),TONGHOP!$M1263,"")</f>
        <v/>
      </c>
      <c r="G1263" s="3" t="str">
        <f>IF(AND(TONGHOP!$O1263="KTHP",TONGHOP!$P1263="TH",TONGHOP!$J1263="R",TONGHOP!$K1263&lt;&gt;""),TONGHOP!$K1263,"")</f>
        <v/>
      </c>
      <c r="H1263" s="3" t="str">
        <f>IF(AND(TONGHOP!$O1263="KTHP",TONGHOP!$P1263="TH",TONGHOP!$J1263="R",TONGHOP!$K1263&lt;&gt;""),TONGHOP!$M1263,"")</f>
        <v/>
      </c>
      <c r="I1263" s="3" t="str">
        <f>IF(AND(TONGHOP!$O1263="ThiTN",TONGHOP!$P1263="LT",TONGHOP!$J1263="R",TONGHOP!$K1263&lt;&gt;""),TONGHOP!$K1263,"")</f>
        <v/>
      </c>
      <c r="J1263" s="3" t="str">
        <f>IF(AND(TONGHOP!$O1263="ThiTN",TONGHOP!$P1263="LT",TONGHOP!$J1263="R",TONGHOP!$K1263&lt;&gt;""),TONGHOP!$M1263,"")</f>
        <v/>
      </c>
      <c r="K1263" s="3" t="str">
        <f>IF(AND(TONGHOP!$O1263="ThiTN",TONGHOP!$P1263="TN",TONGHOP!$J1263="R",TONGHOP!$K1263&lt;&gt;""),TONGHOP!$K1263,"")</f>
        <v/>
      </c>
      <c r="L1263" s="3" t="str">
        <f>IF(AND(TONGHOP!$O1263="ThiTN",TONGHOP!$P1263="TN",TONGHOP!$J1263="R",TONGHOP!$K1263&lt;&gt;""),TONGHOP!$M1263,"")</f>
        <v/>
      </c>
      <c r="M1263" s="3" t="str">
        <f>IF(AND(TONGHOP!$O1263="ThiTN",TONGHOP!$P1263="VĐ",TONGHOP!$J1263="R",TONGHOP!$K1263&lt;&gt;""),TONGHOP!$K1263,"")</f>
        <v/>
      </c>
      <c r="N1263" s="3" t="str">
        <f>IF(AND(TONGHOP!$O1263="ThiTN",TONGHOP!$P1263="VĐ",TONGHOP!$J1263="R",TONGHOP!$K1263&lt;&gt;""),TONGHOP!$M1263,"")</f>
        <v/>
      </c>
      <c r="O1263" s="3" t="str">
        <f>IF(AND(TONGHOP!$O1263="ThiTN",TONGHOP!$P1263="TH",TONGHOP!$J1263="R",TONGHOP!$K1263&lt;&gt;""),TONGHOP!$K1263,"")</f>
        <v/>
      </c>
      <c r="P1263" s="3" t="str">
        <f>IF(AND(TONGHOP!$O1263="ThiTN",TONGHOP!$P1263="TH",TONGHOP!$J1263="R",TONGHOP!$K1263&lt;&gt;""),TONGHOP!$M1263,"")</f>
        <v/>
      </c>
    </row>
    <row r="1264" spans="1:16">
      <c r="A1264" s="3" t="str">
        <f>IF(AND(TONGHOP!$O1264="KTHP",TONGHOP!$P1264="LT",TONGHOP!$J1264="R",TONGHOP!$K1264&lt;&gt;""),TONGHOP!$K1264,"")</f>
        <v/>
      </c>
      <c r="B1264" s="3" t="str">
        <f>IF(AND(TONGHOP!$O1264="KTHP",TONGHOP!$P1264="LT",TONGHOP!$J1264="R",TONGHOP!$K1264&lt;&gt;""),TONGHOP!$M1264,"")</f>
        <v/>
      </c>
      <c r="C1264" s="3" t="str">
        <f>IF(AND(TONGHOP!$O1264="KTHP",TONGHOP!$P1264="TN",TONGHOP!$J1264="R",TONGHOP!$K1264&lt;&gt;""),TONGHOP!$K1264,"")</f>
        <v/>
      </c>
      <c r="D1264" s="3" t="str">
        <f>IF(AND(TONGHOP!$O1264="KTHP",TONGHOP!$P1264="TN",TONGHOP!$J1264="R",TONGHOP!$K1264&lt;&gt;""),TONGHOP!$M1264,"")</f>
        <v/>
      </c>
      <c r="E1264" s="3" t="str">
        <f>IF(AND(TONGHOP!$O1264="KTHP",TONGHOP!$P1264="VD",TONGHOP!$J1264="R",TONGHOP!$K1264&lt;&gt;""),TONGHOP!$K1264,"")</f>
        <v/>
      </c>
      <c r="F1264" s="3" t="str">
        <f>IF(AND(TONGHOP!$O1264="KTHP",TONGHOP!$P1264="VD",TONGHOP!$J1264="R",TONGHOP!$K1264&lt;&gt;""),TONGHOP!$M1264,"")</f>
        <v/>
      </c>
      <c r="G1264" s="3" t="str">
        <f>IF(AND(TONGHOP!$O1264="KTHP",TONGHOP!$P1264="TH",TONGHOP!$J1264="R",TONGHOP!$K1264&lt;&gt;""),TONGHOP!$K1264,"")</f>
        <v/>
      </c>
      <c r="H1264" s="3" t="str">
        <f>IF(AND(TONGHOP!$O1264="KTHP",TONGHOP!$P1264="TH",TONGHOP!$J1264="R",TONGHOP!$K1264&lt;&gt;""),TONGHOP!$M1264,"")</f>
        <v/>
      </c>
      <c r="I1264" s="3" t="str">
        <f>IF(AND(TONGHOP!$O1264="ThiTN",TONGHOP!$P1264="LT",TONGHOP!$J1264="R",TONGHOP!$K1264&lt;&gt;""),TONGHOP!$K1264,"")</f>
        <v/>
      </c>
      <c r="J1264" s="3" t="str">
        <f>IF(AND(TONGHOP!$O1264="ThiTN",TONGHOP!$P1264="LT",TONGHOP!$J1264="R",TONGHOP!$K1264&lt;&gt;""),TONGHOP!$M1264,"")</f>
        <v/>
      </c>
      <c r="K1264" s="3" t="str">
        <f>IF(AND(TONGHOP!$O1264="ThiTN",TONGHOP!$P1264="TN",TONGHOP!$J1264="R",TONGHOP!$K1264&lt;&gt;""),TONGHOP!$K1264,"")</f>
        <v/>
      </c>
      <c r="L1264" s="3" t="str">
        <f>IF(AND(TONGHOP!$O1264="ThiTN",TONGHOP!$P1264="TN",TONGHOP!$J1264="R",TONGHOP!$K1264&lt;&gt;""),TONGHOP!$M1264,"")</f>
        <v/>
      </c>
      <c r="M1264" s="3" t="str">
        <f>IF(AND(TONGHOP!$O1264="ThiTN",TONGHOP!$P1264="VĐ",TONGHOP!$J1264="R",TONGHOP!$K1264&lt;&gt;""),TONGHOP!$K1264,"")</f>
        <v/>
      </c>
      <c r="N1264" s="3" t="str">
        <f>IF(AND(TONGHOP!$O1264="ThiTN",TONGHOP!$P1264="VĐ",TONGHOP!$J1264="R",TONGHOP!$K1264&lt;&gt;""),TONGHOP!$M1264,"")</f>
        <v/>
      </c>
      <c r="O1264" s="3" t="str">
        <f>IF(AND(TONGHOP!$O1264="ThiTN",TONGHOP!$P1264="TH",TONGHOP!$J1264="R",TONGHOP!$K1264&lt;&gt;""),TONGHOP!$K1264,"")</f>
        <v/>
      </c>
      <c r="P1264" s="3" t="str">
        <f>IF(AND(TONGHOP!$O1264="ThiTN",TONGHOP!$P1264="TH",TONGHOP!$J1264="R",TONGHOP!$K1264&lt;&gt;""),TONGHOP!$M1264,"")</f>
        <v/>
      </c>
    </row>
    <row r="1265" spans="1:16">
      <c r="A1265" s="3" t="str">
        <f>IF(AND(TONGHOP!$O1265="KTHP",TONGHOP!$P1265="LT",TONGHOP!$J1265="R",TONGHOP!$K1265&lt;&gt;""),TONGHOP!$K1265,"")</f>
        <v/>
      </c>
      <c r="B1265" s="3" t="str">
        <f>IF(AND(TONGHOP!$O1265="KTHP",TONGHOP!$P1265="LT",TONGHOP!$J1265="R",TONGHOP!$K1265&lt;&gt;""),TONGHOP!$M1265,"")</f>
        <v/>
      </c>
      <c r="C1265" s="3" t="str">
        <f>IF(AND(TONGHOP!$O1265="KTHP",TONGHOP!$P1265="TN",TONGHOP!$J1265="R",TONGHOP!$K1265&lt;&gt;""),TONGHOP!$K1265,"")</f>
        <v/>
      </c>
      <c r="D1265" s="3" t="str">
        <f>IF(AND(TONGHOP!$O1265="KTHP",TONGHOP!$P1265="TN",TONGHOP!$J1265="R",TONGHOP!$K1265&lt;&gt;""),TONGHOP!$M1265,"")</f>
        <v/>
      </c>
      <c r="E1265" s="3" t="str">
        <f>IF(AND(TONGHOP!$O1265="KTHP",TONGHOP!$P1265="VD",TONGHOP!$J1265="R",TONGHOP!$K1265&lt;&gt;""),TONGHOP!$K1265,"")</f>
        <v/>
      </c>
      <c r="F1265" s="3" t="str">
        <f>IF(AND(TONGHOP!$O1265="KTHP",TONGHOP!$P1265="VD",TONGHOP!$J1265="R",TONGHOP!$K1265&lt;&gt;""),TONGHOP!$M1265,"")</f>
        <v/>
      </c>
      <c r="G1265" s="3" t="str">
        <f>IF(AND(TONGHOP!$O1265="KTHP",TONGHOP!$P1265="TH",TONGHOP!$J1265="R",TONGHOP!$K1265&lt;&gt;""),TONGHOP!$K1265,"")</f>
        <v/>
      </c>
      <c r="H1265" s="3" t="str">
        <f>IF(AND(TONGHOP!$O1265="KTHP",TONGHOP!$P1265="TH",TONGHOP!$J1265="R",TONGHOP!$K1265&lt;&gt;""),TONGHOP!$M1265,"")</f>
        <v/>
      </c>
      <c r="I1265" s="3" t="str">
        <f>IF(AND(TONGHOP!$O1265="ThiTN",TONGHOP!$P1265="LT",TONGHOP!$J1265="R",TONGHOP!$K1265&lt;&gt;""),TONGHOP!$K1265,"")</f>
        <v/>
      </c>
      <c r="J1265" s="3" t="str">
        <f>IF(AND(TONGHOP!$O1265="ThiTN",TONGHOP!$P1265="LT",TONGHOP!$J1265="R",TONGHOP!$K1265&lt;&gt;""),TONGHOP!$M1265,"")</f>
        <v/>
      </c>
      <c r="K1265" s="3" t="str">
        <f>IF(AND(TONGHOP!$O1265="ThiTN",TONGHOP!$P1265="TN",TONGHOP!$J1265="R",TONGHOP!$K1265&lt;&gt;""),TONGHOP!$K1265,"")</f>
        <v/>
      </c>
      <c r="L1265" s="3" t="str">
        <f>IF(AND(TONGHOP!$O1265="ThiTN",TONGHOP!$P1265="TN",TONGHOP!$J1265="R",TONGHOP!$K1265&lt;&gt;""),TONGHOP!$M1265,"")</f>
        <v/>
      </c>
      <c r="M1265" s="3" t="str">
        <f>IF(AND(TONGHOP!$O1265="ThiTN",TONGHOP!$P1265="VĐ",TONGHOP!$J1265="R",TONGHOP!$K1265&lt;&gt;""),TONGHOP!$K1265,"")</f>
        <v/>
      </c>
      <c r="N1265" s="3" t="str">
        <f>IF(AND(TONGHOP!$O1265="ThiTN",TONGHOP!$P1265="VĐ",TONGHOP!$J1265="R",TONGHOP!$K1265&lt;&gt;""),TONGHOP!$M1265,"")</f>
        <v/>
      </c>
      <c r="O1265" s="3" t="str">
        <f>IF(AND(TONGHOP!$O1265="ThiTN",TONGHOP!$P1265="TH",TONGHOP!$J1265="R",TONGHOP!$K1265&lt;&gt;""),TONGHOP!$K1265,"")</f>
        <v/>
      </c>
      <c r="P1265" s="3" t="str">
        <f>IF(AND(TONGHOP!$O1265="ThiTN",TONGHOP!$P1265="TH",TONGHOP!$J1265="R",TONGHOP!$K1265&lt;&gt;""),TONGHOP!$M1265,"")</f>
        <v/>
      </c>
    </row>
    <row r="1266" spans="1:16">
      <c r="A1266" s="3" t="str">
        <f>IF(AND(TONGHOP!$O1266="KTHP",TONGHOP!$P1266="LT",TONGHOP!$J1266="R",TONGHOP!$K1266&lt;&gt;""),TONGHOP!$K1266,"")</f>
        <v/>
      </c>
      <c r="B1266" s="3" t="str">
        <f>IF(AND(TONGHOP!$O1266="KTHP",TONGHOP!$P1266="LT",TONGHOP!$J1266="R",TONGHOP!$K1266&lt;&gt;""),TONGHOP!$M1266,"")</f>
        <v/>
      </c>
      <c r="C1266" s="3" t="str">
        <f>IF(AND(TONGHOP!$O1266="KTHP",TONGHOP!$P1266="TN",TONGHOP!$J1266="R",TONGHOP!$K1266&lt;&gt;""),TONGHOP!$K1266,"")</f>
        <v/>
      </c>
      <c r="D1266" s="3" t="str">
        <f>IF(AND(TONGHOP!$O1266="KTHP",TONGHOP!$P1266="TN",TONGHOP!$J1266="R",TONGHOP!$K1266&lt;&gt;""),TONGHOP!$M1266,"")</f>
        <v/>
      </c>
      <c r="E1266" s="3" t="str">
        <f>IF(AND(TONGHOP!$O1266="KTHP",TONGHOP!$P1266="VD",TONGHOP!$J1266="R",TONGHOP!$K1266&lt;&gt;""),TONGHOP!$K1266,"")</f>
        <v/>
      </c>
      <c r="F1266" s="3" t="str">
        <f>IF(AND(TONGHOP!$O1266="KTHP",TONGHOP!$P1266="VD",TONGHOP!$J1266="R",TONGHOP!$K1266&lt;&gt;""),TONGHOP!$M1266,"")</f>
        <v/>
      </c>
      <c r="G1266" s="3" t="str">
        <f>IF(AND(TONGHOP!$O1266="KTHP",TONGHOP!$P1266="TH",TONGHOP!$J1266="R",TONGHOP!$K1266&lt;&gt;""),TONGHOP!$K1266,"")</f>
        <v/>
      </c>
      <c r="H1266" s="3" t="str">
        <f>IF(AND(TONGHOP!$O1266="KTHP",TONGHOP!$P1266="TH",TONGHOP!$J1266="R",TONGHOP!$K1266&lt;&gt;""),TONGHOP!$M1266,"")</f>
        <v/>
      </c>
      <c r="I1266" s="3" t="str">
        <f>IF(AND(TONGHOP!$O1266="ThiTN",TONGHOP!$P1266="LT",TONGHOP!$J1266="R",TONGHOP!$K1266&lt;&gt;""),TONGHOP!$K1266,"")</f>
        <v/>
      </c>
      <c r="J1266" s="3" t="str">
        <f>IF(AND(TONGHOP!$O1266="ThiTN",TONGHOP!$P1266="LT",TONGHOP!$J1266="R",TONGHOP!$K1266&lt;&gt;""),TONGHOP!$M1266,"")</f>
        <v/>
      </c>
      <c r="K1266" s="3" t="str">
        <f>IF(AND(TONGHOP!$O1266="ThiTN",TONGHOP!$P1266="TN",TONGHOP!$J1266="R",TONGHOP!$K1266&lt;&gt;""),TONGHOP!$K1266,"")</f>
        <v/>
      </c>
      <c r="L1266" s="3" t="str">
        <f>IF(AND(TONGHOP!$O1266="ThiTN",TONGHOP!$P1266="TN",TONGHOP!$J1266="R",TONGHOP!$K1266&lt;&gt;""),TONGHOP!$M1266,"")</f>
        <v/>
      </c>
      <c r="M1266" s="3" t="str">
        <f>IF(AND(TONGHOP!$O1266="ThiTN",TONGHOP!$P1266="VĐ",TONGHOP!$J1266="R",TONGHOP!$K1266&lt;&gt;""),TONGHOP!$K1266,"")</f>
        <v/>
      </c>
      <c r="N1266" s="3" t="str">
        <f>IF(AND(TONGHOP!$O1266="ThiTN",TONGHOP!$P1266="VĐ",TONGHOP!$J1266="R",TONGHOP!$K1266&lt;&gt;""),TONGHOP!$M1266,"")</f>
        <v/>
      </c>
      <c r="O1266" s="3" t="str">
        <f>IF(AND(TONGHOP!$O1266="ThiTN",TONGHOP!$P1266="TH",TONGHOP!$J1266="R",TONGHOP!$K1266&lt;&gt;""),TONGHOP!$K1266,"")</f>
        <v/>
      </c>
      <c r="P1266" s="3" t="str">
        <f>IF(AND(TONGHOP!$O1266="ThiTN",TONGHOP!$P1266="TH",TONGHOP!$J1266="R",TONGHOP!$K1266&lt;&gt;""),TONGHOP!$M1266,"")</f>
        <v/>
      </c>
    </row>
    <row r="1267" spans="1:16">
      <c r="A1267" s="3" t="str">
        <f>IF(AND(TONGHOP!$O1267="KTHP",TONGHOP!$P1267="LT",TONGHOP!$J1267="R",TONGHOP!$K1267&lt;&gt;""),TONGHOP!$K1267,"")</f>
        <v/>
      </c>
      <c r="B1267" s="3" t="str">
        <f>IF(AND(TONGHOP!$O1267="KTHP",TONGHOP!$P1267="LT",TONGHOP!$J1267="R",TONGHOP!$K1267&lt;&gt;""),TONGHOP!$M1267,"")</f>
        <v/>
      </c>
      <c r="C1267" s="3" t="str">
        <f>IF(AND(TONGHOP!$O1267="KTHP",TONGHOP!$P1267="TN",TONGHOP!$J1267="R",TONGHOP!$K1267&lt;&gt;""),TONGHOP!$K1267,"")</f>
        <v/>
      </c>
      <c r="D1267" s="3" t="str">
        <f>IF(AND(TONGHOP!$O1267="KTHP",TONGHOP!$P1267="TN",TONGHOP!$J1267="R",TONGHOP!$K1267&lt;&gt;""),TONGHOP!$M1267,"")</f>
        <v/>
      </c>
      <c r="E1267" s="3" t="str">
        <f>IF(AND(TONGHOP!$O1267="KTHP",TONGHOP!$P1267="VD",TONGHOP!$J1267="R",TONGHOP!$K1267&lt;&gt;""),TONGHOP!$K1267,"")</f>
        <v/>
      </c>
      <c r="F1267" s="3" t="str">
        <f>IF(AND(TONGHOP!$O1267="KTHP",TONGHOP!$P1267="VD",TONGHOP!$J1267="R",TONGHOP!$K1267&lt;&gt;""),TONGHOP!$M1267,"")</f>
        <v/>
      </c>
      <c r="G1267" s="3" t="str">
        <f>IF(AND(TONGHOP!$O1267="KTHP",TONGHOP!$P1267="TH",TONGHOP!$J1267="R",TONGHOP!$K1267&lt;&gt;""),TONGHOP!$K1267,"")</f>
        <v/>
      </c>
      <c r="H1267" s="3" t="str">
        <f>IF(AND(TONGHOP!$O1267="KTHP",TONGHOP!$P1267="TH",TONGHOP!$J1267="R",TONGHOP!$K1267&lt;&gt;""),TONGHOP!$M1267,"")</f>
        <v/>
      </c>
      <c r="I1267" s="3" t="str">
        <f>IF(AND(TONGHOP!$O1267="ThiTN",TONGHOP!$P1267="LT",TONGHOP!$J1267="R",TONGHOP!$K1267&lt;&gt;""),TONGHOP!$K1267,"")</f>
        <v/>
      </c>
      <c r="J1267" s="3" t="str">
        <f>IF(AND(TONGHOP!$O1267="ThiTN",TONGHOP!$P1267="LT",TONGHOP!$J1267="R",TONGHOP!$K1267&lt;&gt;""),TONGHOP!$M1267,"")</f>
        <v/>
      </c>
      <c r="K1267" s="3" t="str">
        <f>IF(AND(TONGHOP!$O1267="ThiTN",TONGHOP!$P1267="TN",TONGHOP!$J1267="R",TONGHOP!$K1267&lt;&gt;""),TONGHOP!$K1267,"")</f>
        <v/>
      </c>
      <c r="L1267" s="3" t="str">
        <f>IF(AND(TONGHOP!$O1267="ThiTN",TONGHOP!$P1267="TN",TONGHOP!$J1267="R",TONGHOP!$K1267&lt;&gt;""),TONGHOP!$M1267,"")</f>
        <v/>
      </c>
      <c r="M1267" s="3" t="str">
        <f>IF(AND(TONGHOP!$O1267="ThiTN",TONGHOP!$P1267="VĐ",TONGHOP!$J1267="R",TONGHOP!$K1267&lt;&gt;""),TONGHOP!$K1267,"")</f>
        <v/>
      </c>
      <c r="N1267" s="3" t="str">
        <f>IF(AND(TONGHOP!$O1267="ThiTN",TONGHOP!$P1267="VĐ",TONGHOP!$J1267="R",TONGHOP!$K1267&lt;&gt;""),TONGHOP!$M1267,"")</f>
        <v/>
      </c>
      <c r="O1267" s="3" t="str">
        <f>IF(AND(TONGHOP!$O1267="ThiTN",TONGHOP!$P1267="TH",TONGHOP!$J1267="R",TONGHOP!$K1267&lt;&gt;""),TONGHOP!$K1267,"")</f>
        <v/>
      </c>
      <c r="P1267" s="3" t="str">
        <f>IF(AND(TONGHOP!$O1267="ThiTN",TONGHOP!$P1267="TH",TONGHOP!$J1267="R",TONGHOP!$K1267&lt;&gt;""),TONGHOP!$M1267,"")</f>
        <v/>
      </c>
    </row>
    <row r="1268" spans="1:16">
      <c r="A1268" s="3" t="str">
        <f>IF(AND(TONGHOP!$O1268="KTHP",TONGHOP!$P1268="LT",TONGHOP!$J1268="R",TONGHOP!$K1268&lt;&gt;""),TONGHOP!$K1268,"")</f>
        <v/>
      </c>
      <c r="B1268" s="3" t="str">
        <f>IF(AND(TONGHOP!$O1268="KTHP",TONGHOP!$P1268="LT",TONGHOP!$J1268="R",TONGHOP!$K1268&lt;&gt;""),TONGHOP!$M1268,"")</f>
        <v/>
      </c>
      <c r="C1268" s="3" t="str">
        <f>IF(AND(TONGHOP!$O1268="KTHP",TONGHOP!$P1268="TN",TONGHOP!$J1268="R",TONGHOP!$K1268&lt;&gt;""),TONGHOP!$K1268,"")</f>
        <v/>
      </c>
      <c r="D1268" s="3" t="str">
        <f>IF(AND(TONGHOP!$O1268="KTHP",TONGHOP!$P1268="TN",TONGHOP!$J1268="R",TONGHOP!$K1268&lt;&gt;""),TONGHOP!$M1268,"")</f>
        <v/>
      </c>
      <c r="E1268" s="3" t="str">
        <f>IF(AND(TONGHOP!$O1268="KTHP",TONGHOP!$P1268="VD",TONGHOP!$J1268="R",TONGHOP!$K1268&lt;&gt;""),TONGHOP!$K1268,"")</f>
        <v/>
      </c>
      <c r="F1268" s="3" t="str">
        <f>IF(AND(TONGHOP!$O1268="KTHP",TONGHOP!$P1268="VD",TONGHOP!$J1268="R",TONGHOP!$K1268&lt;&gt;""),TONGHOP!$M1268,"")</f>
        <v/>
      </c>
      <c r="G1268" s="3" t="str">
        <f>IF(AND(TONGHOP!$O1268="KTHP",TONGHOP!$P1268="TH",TONGHOP!$J1268="R",TONGHOP!$K1268&lt;&gt;""),TONGHOP!$K1268,"")</f>
        <v/>
      </c>
      <c r="H1268" s="3" t="str">
        <f>IF(AND(TONGHOP!$O1268="KTHP",TONGHOP!$P1268="TH",TONGHOP!$J1268="R",TONGHOP!$K1268&lt;&gt;""),TONGHOP!$M1268,"")</f>
        <v/>
      </c>
      <c r="I1268" s="3" t="str">
        <f>IF(AND(TONGHOP!$O1268="ThiTN",TONGHOP!$P1268="LT",TONGHOP!$J1268="R",TONGHOP!$K1268&lt;&gt;""),TONGHOP!$K1268,"")</f>
        <v/>
      </c>
      <c r="J1268" s="3" t="str">
        <f>IF(AND(TONGHOP!$O1268="ThiTN",TONGHOP!$P1268="LT",TONGHOP!$J1268="R",TONGHOP!$K1268&lt;&gt;""),TONGHOP!$M1268,"")</f>
        <v/>
      </c>
      <c r="K1268" s="3" t="str">
        <f>IF(AND(TONGHOP!$O1268="ThiTN",TONGHOP!$P1268="TN",TONGHOP!$J1268="R",TONGHOP!$K1268&lt;&gt;""),TONGHOP!$K1268,"")</f>
        <v/>
      </c>
      <c r="L1268" s="3" t="str">
        <f>IF(AND(TONGHOP!$O1268="ThiTN",TONGHOP!$P1268="TN",TONGHOP!$J1268="R",TONGHOP!$K1268&lt;&gt;""),TONGHOP!$M1268,"")</f>
        <v/>
      </c>
      <c r="M1268" s="3" t="str">
        <f>IF(AND(TONGHOP!$O1268="ThiTN",TONGHOP!$P1268="VĐ",TONGHOP!$J1268="R",TONGHOP!$K1268&lt;&gt;""),TONGHOP!$K1268,"")</f>
        <v/>
      </c>
      <c r="N1268" s="3" t="str">
        <f>IF(AND(TONGHOP!$O1268="ThiTN",TONGHOP!$P1268="VĐ",TONGHOP!$J1268="R",TONGHOP!$K1268&lt;&gt;""),TONGHOP!$M1268,"")</f>
        <v/>
      </c>
      <c r="O1268" s="3" t="str">
        <f>IF(AND(TONGHOP!$O1268="ThiTN",TONGHOP!$P1268="TH",TONGHOP!$J1268="R",TONGHOP!$K1268&lt;&gt;""),TONGHOP!$K1268,"")</f>
        <v/>
      </c>
      <c r="P1268" s="3" t="str">
        <f>IF(AND(TONGHOP!$O1268="ThiTN",TONGHOP!$P1268="TH",TONGHOP!$J1268="R",TONGHOP!$K1268&lt;&gt;""),TONGHOP!$M1268,"")</f>
        <v/>
      </c>
    </row>
    <row r="1269" spans="1:16">
      <c r="A1269" s="3" t="str">
        <f>IF(AND(TONGHOP!$O1269="KTHP",TONGHOP!$P1269="LT",TONGHOP!$J1269="R",TONGHOP!$K1269&lt;&gt;""),TONGHOP!$K1269,"")</f>
        <v/>
      </c>
      <c r="B1269" s="3" t="str">
        <f>IF(AND(TONGHOP!$O1269="KTHP",TONGHOP!$P1269="LT",TONGHOP!$J1269="R",TONGHOP!$K1269&lt;&gt;""),TONGHOP!$M1269,"")</f>
        <v/>
      </c>
      <c r="C1269" s="3" t="str">
        <f>IF(AND(TONGHOP!$O1269="KTHP",TONGHOP!$P1269="TN",TONGHOP!$J1269="R",TONGHOP!$K1269&lt;&gt;""),TONGHOP!$K1269,"")</f>
        <v/>
      </c>
      <c r="D1269" s="3" t="str">
        <f>IF(AND(TONGHOP!$O1269="KTHP",TONGHOP!$P1269="TN",TONGHOP!$J1269="R",TONGHOP!$K1269&lt;&gt;""),TONGHOP!$M1269,"")</f>
        <v/>
      </c>
      <c r="E1269" s="3" t="str">
        <f>IF(AND(TONGHOP!$O1269="KTHP",TONGHOP!$P1269="VD",TONGHOP!$J1269="R",TONGHOP!$K1269&lt;&gt;""),TONGHOP!$K1269,"")</f>
        <v/>
      </c>
      <c r="F1269" s="3" t="str">
        <f>IF(AND(TONGHOP!$O1269="KTHP",TONGHOP!$P1269="VD",TONGHOP!$J1269="R",TONGHOP!$K1269&lt;&gt;""),TONGHOP!$M1269,"")</f>
        <v/>
      </c>
      <c r="G1269" s="3" t="str">
        <f>IF(AND(TONGHOP!$O1269="KTHP",TONGHOP!$P1269="TH",TONGHOP!$J1269="R",TONGHOP!$K1269&lt;&gt;""),TONGHOP!$K1269,"")</f>
        <v/>
      </c>
      <c r="H1269" s="3" t="str">
        <f>IF(AND(TONGHOP!$O1269="KTHP",TONGHOP!$P1269="TH",TONGHOP!$J1269="R",TONGHOP!$K1269&lt;&gt;""),TONGHOP!$M1269,"")</f>
        <v/>
      </c>
      <c r="I1269" s="3" t="str">
        <f>IF(AND(TONGHOP!$O1269="ThiTN",TONGHOP!$P1269="LT",TONGHOP!$J1269="R",TONGHOP!$K1269&lt;&gt;""),TONGHOP!$K1269,"")</f>
        <v/>
      </c>
      <c r="J1269" s="3" t="str">
        <f>IF(AND(TONGHOP!$O1269="ThiTN",TONGHOP!$P1269="LT",TONGHOP!$J1269="R",TONGHOP!$K1269&lt;&gt;""),TONGHOP!$M1269,"")</f>
        <v/>
      </c>
      <c r="K1269" s="3" t="str">
        <f>IF(AND(TONGHOP!$O1269="ThiTN",TONGHOP!$P1269="TN",TONGHOP!$J1269="R",TONGHOP!$K1269&lt;&gt;""),TONGHOP!$K1269,"")</f>
        <v/>
      </c>
      <c r="L1269" s="3" t="str">
        <f>IF(AND(TONGHOP!$O1269="ThiTN",TONGHOP!$P1269="TN",TONGHOP!$J1269="R",TONGHOP!$K1269&lt;&gt;""),TONGHOP!$M1269,"")</f>
        <v/>
      </c>
      <c r="M1269" s="3" t="str">
        <f>IF(AND(TONGHOP!$O1269="ThiTN",TONGHOP!$P1269="VĐ",TONGHOP!$J1269="R",TONGHOP!$K1269&lt;&gt;""),TONGHOP!$K1269,"")</f>
        <v/>
      </c>
      <c r="N1269" s="3" t="str">
        <f>IF(AND(TONGHOP!$O1269="ThiTN",TONGHOP!$P1269="VĐ",TONGHOP!$J1269="R",TONGHOP!$K1269&lt;&gt;""),TONGHOP!$M1269,"")</f>
        <v/>
      </c>
      <c r="O1269" s="3" t="str">
        <f>IF(AND(TONGHOP!$O1269="ThiTN",TONGHOP!$P1269="TH",TONGHOP!$J1269="R",TONGHOP!$K1269&lt;&gt;""),TONGHOP!$K1269,"")</f>
        <v/>
      </c>
      <c r="P1269" s="3" t="str">
        <f>IF(AND(TONGHOP!$O1269="ThiTN",TONGHOP!$P1269="TH",TONGHOP!$J1269="R",TONGHOP!$K1269&lt;&gt;""),TONGHOP!$M1269,"")</f>
        <v/>
      </c>
    </row>
    <row r="1270" spans="1:16">
      <c r="A1270" s="3" t="str">
        <f>IF(AND(TONGHOP!$O1270="KTHP",TONGHOP!$P1270="LT",TONGHOP!$J1270="R",TONGHOP!$K1270&lt;&gt;""),TONGHOP!$K1270,"")</f>
        <v/>
      </c>
      <c r="B1270" s="3" t="str">
        <f>IF(AND(TONGHOP!$O1270="KTHP",TONGHOP!$P1270="LT",TONGHOP!$J1270="R",TONGHOP!$K1270&lt;&gt;""),TONGHOP!$M1270,"")</f>
        <v/>
      </c>
      <c r="C1270" s="3" t="str">
        <f>IF(AND(TONGHOP!$O1270="KTHP",TONGHOP!$P1270="TN",TONGHOP!$J1270="R",TONGHOP!$K1270&lt;&gt;""),TONGHOP!$K1270,"")</f>
        <v/>
      </c>
      <c r="D1270" s="3" t="str">
        <f>IF(AND(TONGHOP!$O1270="KTHP",TONGHOP!$P1270="TN",TONGHOP!$J1270="R",TONGHOP!$K1270&lt;&gt;""),TONGHOP!$M1270,"")</f>
        <v/>
      </c>
      <c r="E1270" s="3" t="str">
        <f>IF(AND(TONGHOP!$O1270="KTHP",TONGHOP!$P1270="VD",TONGHOP!$J1270="R",TONGHOP!$K1270&lt;&gt;""),TONGHOP!$K1270,"")</f>
        <v/>
      </c>
      <c r="F1270" s="3" t="str">
        <f>IF(AND(TONGHOP!$O1270="KTHP",TONGHOP!$P1270="VD",TONGHOP!$J1270="R",TONGHOP!$K1270&lt;&gt;""),TONGHOP!$M1270,"")</f>
        <v/>
      </c>
      <c r="G1270" s="3" t="str">
        <f>IF(AND(TONGHOP!$O1270="KTHP",TONGHOP!$P1270="TH",TONGHOP!$J1270="R",TONGHOP!$K1270&lt;&gt;""),TONGHOP!$K1270,"")</f>
        <v/>
      </c>
      <c r="H1270" s="3" t="str">
        <f>IF(AND(TONGHOP!$O1270="KTHP",TONGHOP!$P1270="TH",TONGHOP!$J1270="R",TONGHOP!$K1270&lt;&gt;""),TONGHOP!$M1270,"")</f>
        <v/>
      </c>
      <c r="I1270" s="3" t="str">
        <f>IF(AND(TONGHOP!$O1270="ThiTN",TONGHOP!$P1270="LT",TONGHOP!$J1270="R",TONGHOP!$K1270&lt;&gt;""),TONGHOP!$K1270,"")</f>
        <v/>
      </c>
      <c r="J1270" s="3" t="str">
        <f>IF(AND(TONGHOP!$O1270="ThiTN",TONGHOP!$P1270="LT",TONGHOP!$J1270="R",TONGHOP!$K1270&lt;&gt;""),TONGHOP!$M1270,"")</f>
        <v/>
      </c>
      <c r="K1270" s="3" t="str">
        <f>IF(AND(TONGHOP!$O1270="ThiTN",TONGHOP!$P1270="TN",TONGHOP!$J1270="R",TONGHOP!$K1270&lt;&gt;""),TONGHOP!$K1270,"")</f>
        <v/>
      </c>
      <c r="L1270" s="3" t="str">
        <f>IF(AND(TONGHOP!$O1270="ThiTN",TONGHOP!$P1270="TN",TONGHOP!$J1270="R",TONGHOP!$K1270&lt;&gt;""),TONGHOP!$M1270,"")</f>
        <v/>
      </c>
      <c r="M1270" s="3" t="str">
        <f>IF(AND(TONGHOP!$O1270="ThiTN",TONGHOP!$P1270="VĐ",TONGHOP!$J1270="R",TONGHOP!$K1270&lt;&gt;""),TONGHOP!$K1270,"")</f>
        <v/>
      </c>
      <c r="N1270" s="3" t="str">
        <f>IF(AND(TONGHOP!$O1270="ThiTN",TONGHOP!$P1270="VĐ",TONGHOP!$J1270="R",TONGHOP!$K1270&lt;&gt;""),TONGHOP!$M1270,"")</f>
        <v/>
      </c>
      <c r="O1270" s="3" t="str">
        <f>IF(AND(TONGHOP!$O1270="ThiTN",TONGHOP!$P1270="TH",TONGHOP!$J1270="R",TONGHOP!$K1270&lt;&gt;""),TONGHOP!$K1270,"")</f>
        <v/>
      </c>
      <c r="P1270" s="3" t="str">
        <f>IF(AND(TONGHOP!$O1270="ThiTN",TONGHOP!$P1270="TH",TONGHOP!$J1270="R",TONGHOP!$K1270&lt;&gt;""),TONGHOP!$M1270,"")</f>
        <v/>
      </c>
    </row>
    <row r="1271" spans="1:16">
      <c r="A1271" s="3" t="str">
        <f>IF(AND(TONGHOP!$O1271="KTHP",TONGHOP!$P1271="LT",TONGHOP!$J1271="R",TONGHOP!$K1271&lt;&gt;""),TONGHOP!$K1271,"")</f>
        <v/>
      </c>
      <c r="B1271" s="3" t="str">
        <f>IF(AND(TONGHOP!$O1271="KTHP",TONGHOP!$P1271="LT",TONGHOP!$J1271="R",TONGHOP!$K1271&lt;&gt;""),TONGHOP!$M1271,"")</f>
        <v/>
      </c>
      <c r="C1271" s="3" t="str">
        <f>IF(AND(TONGHOP!$O1271="KTHP",TONGHOP!$P1271="TN",TONGHOP!$J1271="R",TONGHOP!$K1271&lt;&gt;""),TONGHOP!$K1271,"")</f>
        <v/>
      </c>
      <c r="D1271" s="3" t="str">
        <f>IF(AND(TONGHOP!$O1271="KTHP",TONGHOP!$P1271="TN",TONGHOP!$J1271="R",TONGHOP!$K1271&lt;&gt;""),TONGHOP!$M1271,"")</f>
        <v/>
      </c>
      <c r="E1271" s="3" t="str">
        <f>IF(AND(TONGHOP!$O1271="KTHP",TONGHOP!$P1271="VD",TONGHOP!$J1271="R",TONGHOP!$K1271&lt;&gt;""),TONGHOP!$K1271,"")</f>
        <v/>
      </c>
      <c r="F1271" s="3" t="str">
        <f>IF(AND(TONGHOP!$O1271="KTHP",TONGHOP!$P1271="VD",TONGHOP!$J1271="R",TONGHOP!$K1271&lt;&gt;""),TONGHOP!$M1271,"")</f>
        <v/>
      </c>
      <c r="G1271" s="3" t="str">
        <f>IF(AND(TONGHOP!$O1271="KTHP",TONGHOP!$P1271="TH",TONGHOP!$J1271="R",TONGHOP!$K1271&lt;&gt;""),TONGHOP!$K1271,"")</f>
        <v/>
      </c>
      <c r="H1271" s="3" t="str">
        <f>IF(AND(TONGHOP!$O1271="KTHP",TONGHOP!$P1271="TH",TONGHOP!$J1271="R",TONGHOP!$K1271&lt;&gt;""),TONGHOP!$M1271,"")</f>
        <v/>
      </c>
      <c r="I1271" s="3" t="str">
        <f>IF(AND(TONGHOP!$O1271="ThiTN",TONGHOP!$P1271="LT",TONGHOP!$J1271="R",TONGHOP!$K1271&lt;&gt;""),TONGHOP!$K1271,"")</f>
        <v/>
      </c>
      <c r="J1271" s="3" t="str">
        <f>IF(AND(TONGHOP!$O1271="ThiTN",TONGHOP!$P1271="LT",TONGHOP!$J1271="R",TONGHOP!$K1271&lt;&gt;""),TONGHOP!$M1271,"")</f>
        <v/>
      </c>
      <c r="K1271" s="3" t="str">
        <f>IF(AND(TONGHOP!$O1271="ThiTN",TONGHOP!$P1271="TN",TONGHOP!$J1271="R",TONGHOP!$K1271&lt;&gt;""),TONGHOP!$K1271,"")</f>
        <v/>
      </c>
      <c r="L1271" s="3" t="str">
        <f>IF(AND(TONGHOP!$O1271="ThiTN",TONGHOP!$P1271="TN",TONGHOP!$J1271="R",TONGHOP!$K1271&lt;&gt;""),TONGHOP!$M1271,"")</f>
        <v/>
      </c>
      <c r="M1271" s="3" t="str">
        <f>IF(AND(TONGHOP!$O1271="ThiTN",TONGHOP!$P1271="VĐ",TONGHOP!$J1271="R",TONGHOP!$K1271&lt;&gt;""),TONGHOP!$K1271,"")</f>
        <v/>
      </c>
      <c r="N1271" s="3" t="str">
        <f>IF(AND(TONGHOP!$O1271="ThiTN",TONGHOP!$P1271="VĐ",TONGHOP!$J1271="R",TONGHOP!$K1271&lt;&gt;""),TONGHOP!$M1271,"")</f>
        <v/>
      </c>
      <c r="O1271" s="3" t="str">
        <f>IF(AND(TONGHOP!$O1271="ThiTN",TONGHOP!$P1271="TH",TONGHOP!$J1271="R",TONGHOP!$K1271&lt;&gt;""),TONGHOP!$K1271,"")</f>
        <v/>
      </c>
      <c r="P1271" s="3" t="str">
        <f>IF(AND(TONGHOP!$O1271="ThiTN",TONGHOP!$P1271="TH",TONGHOP!$J1271="R",TONGHOP!$K1271&lt;&gt;""),TONGHOP!$M1271,"")</f>
        <v/>
      </c>
    </row>
    <row r="1272" spans="1:16">
      <c r="A1272" s="3" t="str">
        <f>IF(AND(TONGHOP!$O1272="KTHP",TONGHOP!$P1272="LT",TONGHOP!$J1272="R",TONGHOP!$K1272&lt;&gt;""),TONGHOP!$K1272,"")</f>
        <v/>
      </c>
      <c r="B1272" s="3" t="str">
        <f>IF(AND(TONGHOP!$O1272="KTHP",TONGHOP!$P1272="LT",TONGHOP!$J1272="R",TONGHOP!$K1272&lt;&gt;""),TONGHOP!$M1272,"")</f>
        <v/>
      </c>
      <c r="C1272" s="3" t="str">
        <f>IF(AND(TONGHOP!$O1272="KTHP",TONGHOP!$P1272="TN",TONGHOP!$J1272="R",TONGHOP!$K1272&lt;&gt;""),TONGHOP!$K1272,"")</f>
        <v/>
      </c>
      <c r="D1272" s="3" t="str">
        <f>IF(AND(TONGHOP!$O1272="KTHP",TONGHOP!$P1272="TN",TONGHOP!$J1272="R",TONGHOP!$K1272&lt;&gt;""),TONGHOP!$M1272,"")</f>
        <v/>
      </c>
      <c r="E1272" s="3" t="str">
        <f>IF(AND(TONGHOP!$O1272="KTHP",TONGHOP!$P1272="VD",TONGHOP!$J1272="R",TONGHOP!$K1272&lt;&gt;""),TONGHOP!$K1272,"")</f>
        <v/>
      </c>
      <c r="F1272" s="3" t="str">
        <f>IF(AND(TONGHOP!$O1272="KTHP",TONGHOP!$P1272="VD",TONGHOP!$J1272="R",TONGHOP!$K1272&lt;&gt;""),TONGHOP!$M1272,"")</f>
        <v/>
      </c>
      <c r="G1272" s="3" t="str">
        <f>IF(AND(TONGHOP!$O1272="KTHP",TONGHOP!$P1272="TH",TONGHOP!$J1272="R",TONGHOP!$K1272&lt;&gt;""),TONGHOP!$K1272,"")</f>
        <v/>
      </c>
      <c r="H1272" s="3" t="str">
        <f>IF(AND(TONGHOP!$O1272="KTHP",TONGHOP!$P1272="TH",TONGHOP!$J1272="R",TONGHOP!$K1272&lt;&gt;""),TONGHOP!$M1272,"")</f>
        <v/>
      </c>
      <c r="I1272" s="3" t="str">
        <f>IF(AND(TONGHOP!$O1272="ThiTN",TONGHOP!$P1272="LT",TONGHOP!$J1272="R",TONGHOP!$K1272&lt;&gt;""),TONGHOP!$K1272,"")</f>
        <v/>
      </c>
      <c r="J1272" s="3" t="str">
        <f>IF(AND(TONGHOP!$O1272="ThiTN",TONGHOP!$P1272="LT",TONGHOP!$J1272="R",TONGHOP!$K1272&lt;&gt;""),TONGHOP!$M1272,"")</f>
        <v/>
      </c>
      <c r="K1272" s="3" t="str">
        <f>IF(AND(TONGHOP!$O1272="ThiTN",TONGHOP!$P1272="TN",TONGHOP!$J1272="R",TONGHOP!$K1272&lt;&gt;""),TONGHOP!$K1272,"")</f>
        <v/>
      </c>
      <c r="L1272" s="3" t="str">
        <f>IF(AND(TONGHOP!$O1272="ThiTN",TONGHOP!$P1272="TN",TONGHOP!$J1272="R",TONGHOP!$K1272&lt;&gt;""),TONGHOP!$M1272,"")</f>
        <v/>
      </c>
      <c r="M1272" s="3" t="str">
        <f>IF(AND(TONGHOP!$O1272="ThiTN",TONGHOP!$P1272="VĐ",TONGHOP!$J1272="R",TONGHOP!$K1272&lt;&gt;""),TONGHOP!$K1272,"")</f>
        <v/>
      </c>
      <c r="N1272" s="3" t="str">
        <f>IF(AND(TONGHOP!$O1272="ThiTN",TONGHOP!$P1272="VĐ",TONGHOP!$J1272="R",TONGHOP!$K1272&lt;&gt;""),TONGHOP!$M1272,"")</f>
        <v/>
      </c>
      <c r="O1272" s="3" t="str">
        <f>IF(AND(TONGHOP!$O1272="ThiTN",TONGHOP!$P1272="TH",TONGHOP!$J1272="R",TONGHOP!$K1272&lt;&gt;""),TONGHOP!$K1272,"")</f>
        <v/>
      </c>
      <c r="P1272" s="3" t="str">
        <f>IF(AND(TONGHOP!$O1272="ThiTN",TONGHOP!$P1272="TH",TONGHOP!$J1272="R",TONGHOP!$K1272&lt;&gt;""),TONGHOP!$M1272,"")</f>
        <v/>
      </c>
    </row>
    <row r="1273" spans="1:16">
      <c r="A1273" s="3" t="str">
        <f>IF(AND(TONGHOP!$O1273="KTHP",TONGHOP!$P1273="LT",TONGHOP!$J1273="R",TONGHOP!$K1273&lt;&gt;""),TONGHOP!$K1273,"")</f>
        <v/>
      </c>
      <c r="B1273" s="3" t="str">
        <f>IF(AND(TONGHOP!$O1273="KTHP",TONGHOP!$P1273="LT",TONGHOP!$J1273="R",TONGHOP!$K1273&lt;&gt;""),TONGHOP!$M1273,"")</f>
        <v/>
      </c>
      <c r="C1273" s="3" t="str">
        <f>IF(AND(TONGHOP!$O1273="KTHP",TONGHOP!$P1273="TN",TONGHOP!$J1273="R",TONGHOP!$K1273&lt;&gt;""),TONGHOP!$K1273,"")</f>
        <v/>
      </c>
      <c r="D1273" s="3" t="str">
        <f>IF(AND(TONGHOP!$O1273="KTHP",TONGHOP!$P1273="TN",TONGHOP!$J1273="R",TONGHOP!$K1273&lt;&gt;""),TONGHOP!$M1273,"")</f>
        <v/>
      </c>
      <c r="E1273" s="3" t="str">
        <f>IF(AND(TONGHOP!$O1273="KTHP",TONGHOP!$P1273="VD",TONGHOP!$J1273="R",TONGHOP!$K1273&lt;&gt;""),TONGHOP!$K1273,"")</f>
        <v/>
      </c>
      <c r="F1273" s="3" t="str">
        <f>IF(AND(TONGHOP!$O1273="KTHP",TONGHOP!$P1273="VD",TONGHOP!$J1273="R",TONGHOP!$K1273&lt;&gt;""),TONGHOP!$M1273,"")</f>
        <v/>
      </c>
      <c r="G1273" s="3" t="str">
        <f>IF(AND(TONGHOP!$O1273="KTHP",TONGHOP!$P1273="TH",TONGHOP!$J1273="R",TONGHOP!$K1273&lt;&gt;""),TONGHOP!$K1273,"")</f>
        <v/>
      </c>
      <c r="H1273" s="3" t="str">
        <f>IF(AND(TONGHOP!$O1273="KTHP",TONGHOP!$P1273="TH",TONGHOP!$J1273="R",TONGHOP!$K1273&lt;&gt;""),TONGHOP!$M1273,"")</f>
        <v/>
      </c>
      <c r="I1273" s="3" t="str">
        <f>IF(AND(TONGHOP!$O1273="ThiTN",TONGHOP!$P1273="LT",TONGHOP!$J1273="R",TONGHOP!$K1273&lt;&gt;""),TONGHOP!$K1273,"")</f>
        <v/>
      </c>
      <c r="J1273" s="3" t="str">
        <f>IF(AND(TONGHOP!$O1273="ThiTN",TONGHOP!$P1273="LT",TONGHOP!$J1273="R",TONGHOP!$K1273&lt;&gt;""),TONGHOP!$M1273,"")</f>
        <v/>
      </c>
      <c r="K1273" s="3" t="str">
        <f>IF(AND(TONGHOP!$O1273="ThiTN",TONGHOP!$P1273="TN",TONGHOP!$J1273="R",TONGHOP!$K1273&lt;&gt;""),TONGHOP!$K1273,"")</f>
        <v/>
      </c>
      <c r="L1273" s="3" t="str">
        <f>IF(AND(TONGHOP!$O1273="ThiTN",TONGHOP!$P1273="TN",TONGHOP!$J1273="R",TONGHOP!$K1273&lt;&gt;""),TONGHOP!$M1273,"")</f>
        <v/>
      </c>
      <c r="M1273" s="3" t="str">
        <f>IF(AND(TONGHOP!$O1273="ThiTN",TONGHOP!$P1273="VĐ",TONGHOP!$J1273="R",TONGHOP!$K1273&lt;&gt;""),TONGHOP!$K1273,"")</f>
        <v/>
      </c>
      <c r="N1273" s="3" t="str">
        <f>IF(AND(TONGHOP!$O1273="ThiTN",TONGHOP!$P1273="VĐ",TONGHOP!$J1273="R",TONGHOP!$K1273&lt;&gt;""),TONGHOP!$M1273,"")</f>
        <v/>
      </c>
      <c r="O1273" s="3" t="str">
        <f>IF(AND(TONGHOP!$O1273="ThiTN",TONGHOP!$P1273="TH",TONGHOP!$J1273="R",TONGHOP!$K1273&lt;&gt;""),TONGHOP!$K1273,"")</f>
        <v/>
      </c>
      <c r="P1273" s="3" t="str">
        <f>IF(AND(TONGHOP!$O1273="ThiTN",TONGHOP!$P1273="TH",TONGHOP!$J1273="R",TONGHOP!$K1273&lt;&gt;""),TONGHOP!$M1273,"")</f>
        <v/>
      </c>
    </row>
    <row r="1274" spans="1:16">
      <c r="A1274" s="3" t="str">
        <f>IF(AND(TONGHOP!$O1274="KTHP",TONGHOP!$P1274="LT",TONGHOP!$J1274="R",TONGHOP!$K1274&lt;&gt;""),TONGHOP!$K1274,"")</f>
        <v/>
      </c>
      <c r="B1274" s="3" t="str">
        <f>IF(AND(TONGHOP!$O1274="KTHP",TONGHOP!$P1274="LT",TONGHOP!$J1274="R",TONGHOP!$K1274&lt;&gt;""),TONGHOP!$M1274,"")</f>
        <v/>
      </c>
      <c r="C1274" s="3" t="str">
        <f>IF(AND(TONGHOP!$O1274="KTHP",TONGHOP!$P1274="TN",TONGHOP!$J1274="R",TONGHOP!$K1274&lt;&gt;""),TONGHOP!$K1274,"")</f>
        <v/>
      </c>
      <c r="D1274" s="3" t="str">
        <f>IF(AND(TONGHOP!$O1274="KTHP",TONGHOP!$P1274="TN",TONGHOP!$J1274="R",TONGHOP!$K1274&lt;&gt;""),TONGHOP!$M1274,"")</f>
        <v/>
      </c>
      <c r="E1274" s="3" t="str">
        <f>IF(AND(TONGHOP!$O1274="KTHP",TONGHOP!$P1274="VD",TONGHOP!$J1274="R",TONGHOP!$K1274&lt;&gt;""),TONGHOP!$K1274,"")</f>
        <v/>
      </c>
      <c r="F1274" s="3" t="str">
        <f>IF(AND(TONGHOP!$O1274="KTHP",TONGHOP!$P1274="VD",TONGHOP!$J1274="R",TONGHOP!$K1274&lt;&gt;""),TONGHOP!$M1274,"")</f>
        <v/>
      </c>
      <c r="G1274" s="3" t="str">
        <f>IF(AND(TONGHOP!$O1274="KTHP",TONGHOP!$P1274="TH",TONGHOP!$J1274="R",TONGHOP!$K1274&lt;&gt;""),TONGHOP!$K1274,"")</f>
        <v/>
      </c>
      <c r="H1274" s="3" t="str">
        <f>IF(AND(TONGHOP!$O1274="KTHP",TONGHOP!$P1274="TH",TONGHOP!$J1274="R",TONGHOP!$K1274&lt;&gt;""),TONGHOP!$M1274,"")</f>
        <v/>
      </c>
      <c r="I1274" s="3" t="str">
        <f>IF(AND(TONGHOP!$O1274="ThiTN",TONGHOP!$P1274="LT",TONGHOP!$J1274="R",TONGHOP!$K1274&lt;&gt;""),TONGHOP!$K1274,"")</f>
        <v/>
      </c>
      <c r="J1274" s="3" t="str">
        <f>IF(AND(TONGHOP!$O1274="ThiTN",TONGHOP!$P1274="LT",TONGHOP!$J1274="R",TONGHOP!$K1274&lt;&gt;""),TONGHOP!$M1274,"")</f>
        <v/>
      </c>
      <c r="K1274" s="3" t="str">
        <f>IF(AND(TONGHOP!$O1274="ThiTN",TONGHOP!$P1274="TN",TONGHOP!$J1274="R",TONGHOP!$K1274&lt;&gt;""),TONGHOP!$K1274,"")</f>
        <v/>
      </c>
      <c r="L1274" s="3" t="str">
        <f>IF(AND(TONGHOP!$O1274="ThiTN",TONGHOP!$P1274="TN",TONGHOP!$J1274="R",TONGHOP!$K1274&lt;&gt;""),TONGHOP!$M1274,"")</f>
        <v/>
      </c>
      <c r="M1274" s="3" t="str">
        <f>IF(AND(TONGHOP!$O1274="ThiTN",TONGHOP!$P1274="VĐ",TONGHOP!$J1274="R",TONGHOP!$K1274&lt;&gt;""),TONGHOP!$K1274,"")</f>
        <v/>
      </c>
      <c r="N1274" s="3" t="str">
        <f>IF(AND(TONGHOP!$O1274="ThiTN",TONGHOP!$P1274="VĐ",TONGHOP!$J1274="R",TONGHOP!$K1274&lt;&gt;""),TONGHOP!$M1274,"")</f>
        <v/>
      </c>
      <c r="O1274" s="3" t="str">
        <f>IF(AND(TONGHOP!$O1274="ThiTN",TONGHOP!$P1274="TH",TONGHOP!$J1274="R",TONGHOP!$K1274&lt;&gt;""),TONGHOP!$K1274,"")</f>
        <v/>
      </c>
      <c r="P1274" s="3" t="str">
        <f>IF(AND(TONGHOP!$O1274="ThiTN",TONGHOP!$P1274="TH",TONGHOP!$J1274="R",TONGHOP!$K1274&lt;&gt;""),TONGHOP!$M1274,"")</f>
        <v/>
      </c>
    </row>
    <row r="1275" spans="1:16">
      <c r="A1275" s="3" t="str">
        <f>IF(AND(TONGHOP!$O1275="KTHP",TONGHOP!$P1275="LT",TONGHOP!$J1275="R",TONGHOP!$K1275&lt;&gt;""),TONGHOP!$K1275,"")</f>
        <v/>
      </c>
      <c r="B1275" s="3" t="str">
        <f>IF(AND(TONGHOP!$O1275="KTHP",TONGHOP!$P1275="LT",TONGHOP!$J1275="R",TONGHOP!$K1275&lt;&gt;""),TONGHOP!$M1275,"")</f>
        <v/>
      </c>
      <c r="C1275" s="3" t="str">
        <f>IF(AND(TONGHOP!$O1275="KTHP",TONGHOP!$P1275="TN",TONGHOP!$J1275="R",TONGHOP!$K1275&lt;&gt;""),TONGHOP!$K1275,"")</f>
        <v/>
      </c>
      <c r="D1275" s="3" t="str">
        <f>IF(AND(TONGHOP!$O1275="KTHP",TONGHOP!$P1275="TN",TONGHOP!$J1275="R",TONGHOP!$K1275&lt;&gt;""),TONGHOP!$M1275,"")</f>
        <v/>
      </c>
      <c r="E1275" s="3" t="str">
        <f>IF(AND(TONGHOP!$O1275="KTHP",TONGHOP!$P1275="VD",TONGHOP!$J1275="R",TONGHOP!$K1275&lt;&gt;""),TONGHOP!$K1275,"")</f>
        <v/>
      </c>
      <c r="F1275" s="3" t="str">
        <f>IF(AND(TONGHOP!$O1275="KTHP",TONGHOP!$P1275="VD",TONGHOP!$J1275="R",TONGHOP!$K1275&lt;&gt;""),TONGHOP!$M1275,"")</f>
        <v/>
      </c>
      <c r="G1275" s="3" t="str">
        <f>IF(AND(TONGHOP!$O1275="KTHP",TONGHOP!$P1275="TH",TONGHOP!$J1275="R",TONGHOP!$K1275&lt;&gt;""),TONGHOP!$K1275,"")</f>
        <v/>
      </c>
      <c r="H1275" s="3" t="str">
        <f>IF(AND(TONGHOP!$O1275="KTHP",TONGHOP!$P1275="TH",TONGHOP!$J1275="R",TONGHOP!$K1275&lt;&gt;""),TONGHOP!$M1275,"")</f>
        <v/>
      </c>
      <c r="I1275" s="3" t="str">
        <f>IF(AND(TONGHOP!$O1275="ThiTN",TONGHOP!$P1275="LT",TONGHOP!$J1275="R",TONGHOP!$K1275&lt;&gt;""),TONGHOP!$K1275,"")</f>
        <v/>
      </c>
      <c r="J1275" s="3" t="str">
        <f>IF(AND(TONGHOP!$O1275="ThiTN",TONGHOP!$P1275="LT",TONGHOP!$J1275="R",TONGHOP!$K1275&lt;&gt;""),TONGHOP!$M1275,"")</f>
        <v/>
      </c>
      <c r="K1275" s="3" t="str">
        <f>IF(AND(TONGHOP!$O1275="ThiTN",TONGHOP!$P1275="TN",TONGHOP!$J1275="R",TONGHOP!$K1275&lt;&gt;""),TONGHOP!$K1275,"")</f>
        <v/>
      </c>
      <c r="L1275" s="3" t="str">
        <f>IF(AND(TONGHOP!$O1275="ThiTN",TONGHOP!$P1275="TN",TONGHOP!$J1275="R",TONGHOP!$K1275&lt;&gt;""),TONGHOP!$M1275,"")</f>
        <v/>
      </c>
      <c r="M1275" s="3" t="str">
        <f>IF(AND(TONGHOP!$O1275="ThiTN",TONGHOP!$P1275="VĐ",TONGHOP!$J1275="R",TONGHOP!$K1275&lt;&gt;""),TONGHOP!$K1275,"")</f>
        <v/>
      </c>
      <c r="N1275" s="3" t="str">
        <f>IF(AND(TONGHOP!$O1275="ThiTN",TONGHOP!$P1275="VĐ",TONGHOP!$J1275="R",TONGHOP!$K1275&lt;&gt;""),TONGHOP!$M1275,"")</f>
        <v/>
      </c>
      <c r="O1275" s="3" t="str">
        <f>IF(AND(TONGHOP!$O1275="ThiTN",TONGHOP!$P1275="TH",TONGHOP!$J1275="R",TONGHOP!$K1275&lt;&gt;""),TONGHOP!$K1275,"")</f>
        <v/>
      </c>
      <c r="P1275" s="3" t="str">
        <f>IF(AND(TONGHOP!$O1275="ThiTN",TONGHOP!$P1275="TH",TONGHOP!$J1275="R",TONGHOP!$K1275&lt;&gt;""),TONGHOP!$M1275,"")</f>
        <v/>
      </c>
    </row>
    <row r="1276" spans="1:16">
      <c r="A1276" s="3" t="str">
        <f>IF(AND(TONGHOP!$O1276="KTHP",TONGHOP!$P1276="LT",TONGHOP!$J1276="R",TONGHOP!$K1276&lt;&gt;""),TONGHOP!$K1276,"")</f>
        <v/>
      </c>
      <c r="B1276" s="3" t="str">
        <f>IF(AND(TONGHOP!$O1276="KTHP",TONGHOP!$P1276="LT",TONGHOP!$J1276="R",TONGHOP!$K1276&lt;&gt;""),TONGHOP!$M1276,"")</f>
        <v/>
      </c>
      <c r="C1276" s="3" t="str">
        <f>IF(AND(TONGHOP!$O1276="KTHP",TONGHOP!$P1276="TN",TONGHOP!$J1276="R",TONGHOP!$K1276&lt;&gt;""),TONGHOP!$K1276,"")</f>
        <v/>
      </c>
      <c r="D1276" s="3" t="str">
        <f>IF(AND(TONGHOP!$O1276="KTHP",TONGHOP!$P1276="TN",TONGHOP!$J1276="R",TONGHOP!$K1276&lt;&gt;""),TONGHOP!$M1276,"")</f>
        <v/>
      </c>
      <c r="E1276" s="3" t="str">
        <f>IF(AND(TONGHOP!$O1276="KTHP",TONGHOP!$P1276="VD",TONGHOP!$J1276="R",TONGHOP!$K1276&lt;&gt;""),TONGHOP!$K1276,"")</f>
        <v/>
      </c>
      <c r="F1276" s="3" t="str">
        <f>IF(AND(TONGHOP!$O1276="KTHP",TONGHOP!$P1276="VD",TONGHOP!$J1276="R",TONGHOP!$K1276&lt;&gt;""),TONGHOP!$M1276,"")</f>
        <v/>
      </c>
      <c r="G1276" s="3" t="str">
        <f>IF(AND(TONGHOP!$O1276="KTHP",TONGHOP!$P1276="TH",TONGHOP!$J1276="R",TONGHOP!$K1276&lt;&gt;""),TONGHOP!$K1276,"")</f>
        <v/>
      </c>
      <c r="H1276" s="3" t="str">
        <f>IF(AND(TONGHOP!$O1276="KTHP",TONGHOP!$P1276="TH",TONGHOP!$J1276="R",TONGHOP!$K1276&lt;&gt;""),TONGHOP!$M1276,"")</f>
        <v/>
      </c>
      <c r="I1276" s="3" t="str">
        <f>IF(AND(TONGHOP!$O1276="ThiTN",TONGHOP!$P1276="LT",TONGHOP!$J1276="R",TONGHOP!$K1276&lt;&gt;""),TONGHOP!$K1276,"")</f>
        <v/>
      </c>
      <c r="J1276" s="3" t="str">
        <f>IF(AND(TONGHOP!$O1276="ThiTN",TONGHOP!$P1276="LT",TONGHOP!$J1276="R",TONGHOP!$K1276&lt;&gt;""),TONGHOP!$M1276,"")</f>
        <v/>
      </c>
      <c r="K1276" s="3" t="str">
        <f>IF(AND(TONGHOP!$O1276="ThiTN",TONGHOP!$P1276="TN",TONGHOP!$J1276="R",TONGHOP!$K1276&lt;&gt;""),TONGHOP!$K1276,"")</f>
        <v/>
      </c>
      <c r="L1276" s="3" t="str">
        <f>IF(AND(TONGHOP!$O1276="ThiTN",TONGHOP!$P1276="TN",TONGHOP!$J1276="R",TONGHOP!$K1276&lt;&gt;""),TONGHOP!$M1276,"")</f>
        <v/>
      </c>
      <c r="M1276" s="3" t="str">
        <f>IF(AND(TONGHOP!$O1276="ThiTN",TONGHOP!$P1276="VĐ",TONGHOP!$J1276="R",TONGHOP!$K1276&lt;&gt;""),TONGHOP!$K1276,"")</f>
        <v/>
      </c>
      <c r="N1276" s="3" t="str">
        <f>IF(AND(TONGHOP!$O1276="ThiTN",TONGHOP!$P1276="VĐ",TONGHOP!$J1276="R",TONGHOP!$K1276&lt;&gt;""),TONGHOP!$M1276,"")</f>
        <v/>
      </c>
      <c r="O1276" s="3" t="str">
        <f>IF(AND(TONGHOP!$O1276="ThiTN",TONGHOP!$P1276="TH",TONGHOP!$J1276="R",TONGHOP!$K1276&lt;&gt;""),TONGHOP!$K1276,"")</f>
        <v/>
      </c>
      <c r="P1276" s="3" t="str">
        <f>IF(AND(TONGHOP!$O1276="ThiTN",TONGHOP!$P1276="TH",TONGHOP!$J1276="R",TONGHOP!$K1276&lt;&gt;""),TONGHOP!$M1276,"")</f>
        <v/>
      </c>
    </row>
    <row r="1277" spans="1:16">
      <c r="A1277" s="3" t="str">
        <f>IF(AND(TONGHOP!$O1277="KTHP",TONGHOP!$P1277="LT",TONGHOP!$J1277="R",TONGHOP!$K1277&lt;&gt;""),TONGHOP!$K1277,"")</f>
        <v/>
      </c>
      <c r="B1277" s="3" t="str">
        <f>IF(AND(TONGHOP!$O1277="KTHP",TONGHOP!$P1277="LT",TONGHOP!$J1277="R",TONGHOP!$K1277&lt;&gt;""),TONGHOP!$M1277,"")</f>
        <v/>
      </c>
      <c r="C1277" s="3" t="str">
        <f>IF(AND(TONGHOP!$O1277="KTHP",TONGHOP!$P1277="TN",TONGHOP!$J1277="R",TONGHOP!$K1277&lt;&gt;""),TONGHOP!$K1277,"")</f>
        <v/>
      </c>
      <c r="D1277" s="3" t="str">
        <f>IF(AND(TONGHOP!$O1277="KTHP",TONGHOP!$P1277="TN",TONGHOP!$J1277="R",TONGHOP!$K1277&lt;&gt;""),TONGHOP!$M1277,"")</f>
        <v/>
      </c>
      <c r="E1277" s="3" t="str">
        <f>IF(AND(TONGHOP!$O1277="KTHP",TONGHOP!$P1277="VD",TONGHOP!$J1277="R",TONGHOP!$K1277&lt;&gt;""),TONGHOP!$K1277,"")</f>
        <v/>
      </c>
      <c r="F1277" s="3" t="str">
        <f>IF(AND(TONGHOP!$O1277="KTHP",TONGHOP!$P1277="VD",TONGHOP!$J1277="R",TONGHOP!$K1277&lt;&gt;""),TONGHOP!$M1277,"")</f>
        <v/>
      </c>
      <c r="G1277" s="3" t="str">
        <f>IF(AND(TONGHOP!$O1277="KTHP",TONGHOP!$P1277="TH",TONGHOP!$J1277="R",TONGHOP!$K1277&lt;&gt;""),TONGHOP!$K1277,"")</f>
        <v/>
      </c>
      <c r="H1277" s="3" t="str">
        <f>IF(AND(TONGHOP!$O1277="KTHP",TONGHOP!$P1277="TH",TONGHOP!$J1277="R",TONGHOP!$K1277&lt;&gt;""),TONGHOP!$M1277,"")</f>
        <v/>
      </c>
      <c r="I1277" s="3" t="str">
        <f>IF(AND(TONGHOP!$O1277="ThiTN",TONGHOP!$P1277="LT",TONGHOP!$J1277="R",TONGHOP!$K1277&lt;&gt;""),TONGHOP!$K1277,"")</f>
        <v/>
      </c>
      <c r="J1277" s="3" t="str">
        <f>IF(AND(TONGHOP!$O1277="ThiTN",TONGHOP!$P1277="LT",TONGHOP!$J1277="R",TONGHOP!$K1277&lt;&gt;""),TONGHOP!$M1277,"")</f>
        <v/>
      </c>
      <c r="K1277" s="3" t="str">
        <f>IF(AND(TONGHOP!$O1277="ThiTN",TONGHOP!$P1277="TN",TONGHOP!$J1277="R",TONGHOP!$K1277&lt;&gt;""),TONGHOP!$K1277,"")</f>
        <v/>
      </c>
      <c r="L1277" s="3" t="str">
        <f>IF(AND(TONGHOP!$O1277="ThiTN",TONGHOP!$P1277="TN",TONGHOP!$J1277="R",TONGHOP!$K1277&lt;&gt;""),TONGHOP!$M1277,"")</f>
        <v/>
      </c>
      <c r="M1277" s="3" t="str">
        <f>IF(AND(TONGHOP!$O1277="ThiTN",TONGHOP!$P1277="VĐ",TONGHOP!$J1277="R",TONGHOP!$K1277&lt;&gt;""),TONGHOP!$K1277,"")</f>
        <v/>
      </c>
      <c r="N1277" s="3" t="str">
        <f>IF(AND(TONGHOP!$O1277="ThiTN",TONGHOP!$P1277="VĐ",TONGHOP!$J1277="R",TONGHOP!$K1277&lt;&gt;""),TONGHOP!$M1277,"")</f>
        <v/>
      </c>
      <c r="O1277" s="3" t="str">
        <f>IF(AND(TONGHOP!$O1277="ThiTN",TONGHOP!$P1277="TH",TONGHOP!$J1277="R",TONGHOP!$K1277&lt;&gt;""),TONGHOP!$K1277,"")</f>
        <v/>
      </c>
      <c r="P1277" s="3" t="str">
        <f>IF(AND(TONGHOP!$O1277="ThiTN",TONGHOP!$P1277="TH",TONGHOP!$J1277="R",TONGHOP!$K1277&lt;&gt;""),TONGHOP!$M1277,"")</f>
        <v/>
      </c>
    </row>
    <row r="1278" spans="1:16">
      <c r="A1278" s="3" t="str">
        <f>IF(AND(TONGHOP!$O1278="KTHP",TONGHOP!$P1278="LT",TONGHOP!$J1278="R",TONGHOP!$K1278&lt;&gt;""),TONGHOP!$K1278,"")</f>
        <v/>
      </c>
      <c r="B1278" s="3" t="str">
        <f>IF(AND(TONGHOP!$O1278="KTHP",TONGHOP!$P1278="LT",TONGHOP!$J1278="R",TONGHOP!$K1278&lt;&gt;""),TONGHOP!$M1278,"")</f>
        <v/>
      </c>
      <c r="C1278" s="3" t="str">
        <f>IF(AND(TONGHOP!$O1278="KTHP",TONGHOP!$P1278="TN",TONGHOP!$J1278="R",TONGHOP!$K1278&lt;&gt;""),TONGHOP!$K1278,"")</f>
        <v/>
      </c>
      <c r="D1278" s="3" t="str">
        <f>IF(AND(TONGHOP!$O1278="KTHP",TONGHOP!$P1278="TN",TONGHOP!$J1278="R",TONGHOP!$K1278&lt;&gt;""),TONGHOP!$M1278,"")</f>
        <v/>
      </c>
      <c r="E1278" s="3" t="str">
        <f>IF(AND(TONGHOP!$O1278="KTHP",TONGHOP!$P1278="VD",TONGHOP!$J1278="R",TONGHOP!$K1278&lt;&gt;""),TONGHOP!$K1278,"")</f>
        <v/>
      </c>
      <c r="F1278" s="3" t="str">
        <f>IF(AND(TONGHOP!$O1278="KTHP",TONGHOP!$P1278="VD",TONGHOP!$J1278="R",TONGHOP!$K1278&lt;&gt;""),TONGHOP!$M1278,"")</f>
        <v/>
      </c>
      <c r="G1278" s="3" t="str">
        <f>IF(AND(TONGHOP!$O1278="KTHP",TONGHOP!$P1278="TH",TONGHOP!$J1278="R",TONGHOP!$K1278&lt;&gt;""),TONGHOP!$K1278,"")</f>
        <v/>
      </c>
      <c r="H1278" s="3" t="str">
        <f>IF(AND(TONGHOP!$O1278="KTHP",TONGHOP!$P1278="TH",TONGHOP!$J1278="R",TONGHOP!$K1278&lt;&gt;""),TONGHOP!$M1278,"")</f>
        <v/>
      </c>
      <c r="I1278" s="3" t="str">
        <f>IF(AND(TONGHOP!$O1278="ThiTN",TONGHOP!$P1278="LT",TONGHOP!$J1278="R",TONGHOP!$K1278&lt;&gt;""),TONGHOP!$K1278,"")</f>
        <v/>
      </c>
      <c r="J1278" s="3" t="str">
        <f>IF(AND(TONGHOP!$O1278="ThiTN",TONGHOP!$P1278="LT",TONGHOP!$J1278="R",TONGHOP!$K1278&lt;&gt;""),TONGHOP!$M1278,"")</f>
        <v/>
      </c>
      <c r="K1278" s="3" t="str">
        <f>IF(AND(TONGHOP!$O1278="ThiTN",TONGHOP!$P1278="TN",TONGHOP!$J1278="R",TONGHOP!$K1278&lt;&gt;""),TONGHOP!$K1278,"")</f>
        <v/>
      </c>
      <c r="L1278" s="3" t="str">
        <f>IF(AND(TONGHOP!$O1278="ThiTN",TONGHOP!$P1278="TN",TONGHOP!$J1278="R",TONGHOP!$K1278&lt;&gt;""),TONGHOP!$M1278,"")</f>
        <v/>
      </c>
      <c r="M1278" s="3" t="str">
        <f>IF(AND(TONGHOP!$O1278="ThiTN",TONGHOP!$P1278="VĐ",TONGHOP!$J1278="R",TONGHOP!$K1278&lt;&gt;""),TONGHOP!$K1278,"")</f>
        <v/>
      </c>
      <c r="N1278" s="3" t="str">
        <f>IF(AND(TONGHOP!$O1278="ThiTN",TONGHOP!$P1278="VĐ",TONGHOP!$J1278="R",TONGHOP!$K1278&lt;&gt;""),TONGHOP!$M1278,"")</f>
        <v/>
      </c>
      <c r="O1278" s="3" t="str">
        <f>IF(AND(TONGHOP!$O1278="ThiTN",TONGHOP!$P1278="TH",TONGHOP!$J1278="R",TONGHOP!$K1278&lt;&gt;""),TONGHOP!$K1278,"")</f>
        <v/>
      </c>
      <c r="P1278" s="3" t="str">
        <f>IF(AND(TONGHOP!$O1278="ThiTN",TONGHOP!$P1278="TH",TONGHOP!$J1278="R",TONGHOP!$K1278&lt;&gt;""),TONGHOP!$M1278,"")</f>
        <v/>
      </c>
    </row>
    <row r="1279" spans="1:16">
      <c r="A1279" s="3" t="str">
        <f>IF(AND(TONGHOP!$O1279="KTHP",TONGHOP!$P1279="LT",TONGHOP!$J1279="R",TONGHOP!$K1279&lt;&gt;""),TONGHOP!$K1279,"")</f>
        <v/>
      </c>
      <c r="B1279" s="3" t="str">
        <f>IF(AND(TONGHOP!$O1279="KTHP",TONGHOP!$P1279="LT",TONGHOP!$J1279="R",TONGHOP!$K1279&lt;&gt;""),TONGHOP!$M1279,"")</f>
        <v/>
      </c>
      <c r="C1279" s="3" t="str">
        <f>IF(AND(TONGHOP!$O1279="KTHP",TONGHOP!$P1279="TN",TONGHOP!$J1279="R",TONGHOP!$K1279&lt;&gt;""),TONGHOP!$K1279,"")</f>
        <v/>
      </c>
      <c r="D1279" s="3" t="str">
        <f>IF(AND(TONGHOP!$O1279="KTHP",TONGHOP!$P1279="TN",TONGHOP!$J1279="R",TONGHOP!$K1279&lt;&gt;""),TONGHOP!$M1279,"")</f>
        <v/>
      </c>
      <c r="E1279" s="3" t="str">
        <f>IF(AND(TONGHOP!$O1279="KTHP",TONGHOP!$P1279="VD",TONGHOP!$J1279="R",TONGHOP!$K1279&lt;&gt;""),TONGHOP!$K1279,"")</f>
        <v/>
      </c>
      <c r="F1279" s="3" t="str">
        <f>IF(AND(TONGHOP!$O1279="KTHP",TONGHOP!$P1279="VD",TONGHOP!$J1279="R",TONGHOP!$K1279&lt;&gt;""),TONGHOP!$M1279,"")</f>
        <v/>
      </c>
      <c r="G1279" s="3" t="str">
        <f>IF(AND(TONGHOP!$O1279="KTHP",TONGHOP!$P1279="TH",TONGHOP!$J1279="R",TONGHOP!$K1279&lt;&gt;""),TONGHOP!$K1279,"")</f>
        <v/>
      </c>
      <c r="H1279" s="3" t="str">
        <f>IF(AND(TONGHOP!$O1279="KTHP",TONGHOP!$P1279="TH",TONGHOP!$J1279="R",TONGHOP!$K1279&lt;&gt;""),TONGHOP!$M1279,"")</f>
        <v/>
      </c>
      <c r="I1279" s="3" t="str">
        <f>IF(AND(TONGHOP!$O1279="ThiTN",TONGHOP!$P1279="LT",TONGHOP!$J1279="R",TONGHOP!$K1279&lt;&gt;""),TONGHOP!$K1279,"")</f>
        <v/>
      </c>
      <c r="J1279" s="3" t="str">
        <f>IF(AND(TONGHOP!$O1279="ThiTN",TONGHOP!$P1279="LT",TONGHOP!$J1279="R",TONGHOP!$K1279&lt;&gt;""),TONGHOP!$M1279,"")</f>
        <v/>
      </c>
      <c r="K1279" s="3" t="str">
        <f>IF(AND(TONGHOP!$O1279="ThiTN",TONGHOP!$P1279="TN",TONGHOP!$J1279="R",TONGHOP!$K1279&lt;&gt;""),TONGHOP!$K1279,"")</f>
        <v/>
      </c>
      <c r="L1279" s="3" t="str">
        <f>IF(AND(TONGHOP!$O1279="ThiTN",TONGHOP!$P1279="TN",TONGHOP!$J1279="R",TONGHOP!$K1279&lt;&gt;""),TONGHOP!$M1279,"")</f>
        <v/>
      </c>
      <c r="M1279" s="3" t="str">
        <f>IF(AND(TONGHOP!$O1279="ThiTN",TONGHOP!$P1279="VĐ",TONGHOP!$J1279="R",TONGHOP!$K1279&lt;&gt;""),TONGHOP!$K1279,"")</f>
        <v/>
      </c>
      <c r="N1279" s="3" t="str">
        <f>IF(AND(TONGHOP!$O1279="ThiTN",TONGHOP!$P1279="VĐ",TONGHOP!$J1279="R",TONGHOP!$K1279&lt;&gt;""),TONGHOP!$M1279,"")</f>
        <v/>
      </c>
      <c r="O1279" s="3" t="str">
        <f>IF(AND(TONGHOP!$O1279="ThiTN",TONGHOP!$P1279="TH",TONGHOP!$J1279="R",TONGHOP!$K1279&lt;&gt;""),TONGHOP!$K1279,"")</f>
        <v/>
      </c>
      <c r="P1279" s="3" t="str">
        <f>IF(AND(TONGHOP!$O1279="ThiTN",TONGHOP!$P1279="TH",TONGHOP!$J1279="R",TONGHOP!$K1279&lt;&gt;""),TONGHOP!$M1279,"")</f>
        <v/>
      </c>
    </row>
    <row r="1280" spans="1:16">
      <c r="A1280" s="3" t="str">
        <f>IF(AND(TONGHOP!$O1280="KTHP",TONGHOP!$P1280="LT",TONGHOP!$J1280="R",TONGHOP!$K1280&lt;&gt;""),TONGHOP!$K1280,"")</f>
        <v/>
      </c>
      <c r="B1280" s="3" t="str">
        <f>IF(AND(TONGHOP!$O1280="KTHP",TONGHOP!$P1280="LT",TONGHOP!$J1280="R",TONGHOP!$K1280&lt;&gt;""),TONGHOP!$M1280,"")</f>
        <v/>
      </c>
      <c r="C1280" s="3" t="str">
        <f>IF(AND(TONGHOP!$O1280="KTHP",TONGHOP!$P1280="TN",TONGHOP!$J1280="R",TONGHOP!$K1280&lt;&gt;""),TONGHOP!$K1280,"")</f>
        <v/>
      </c>
      <c r="D1280" s="3" t="str">
        <f>IF(AND(TONGHOP!$O1280="KTHP",TONGHOP!$P1280="TN",TONGHOP!$J1280="R",TONGHOP!$K1280&lt;&gt;""),TONGHOP!$M1280,"")</f>
        <v/>
      </c>
      <c r="E1280" s="3" t="str">
        <f>IF(AND(TONGHOP!$O1280="KTHP",TONGHOP!$P1280="VD",TONGHOP!$J1280="R",TONGHOP!$K1280&lt;&gt;""),TONGHOP!$K1280,"")</f>
        <v/>
      </c>
      <c r="F1280" s="3" t="str">
        <f>IF(AND(TONGHOP!$O1280="KTHP",TONGHOP!$P1280="VD",TONGHOP!$J1280="R",TONGHOP!$K1280&lt;&gt;""),TONGHOP!$M1280,"")</f>
        <v/>
      </c>
      <c r="G1280" s="3" t="str">
        <f>IF(AND(TONGHOP!$O1280="KTHP",TONGHOP!$P1280="TH",TONGHOP!$J1280="R",TONGHOP!$K1280&lt;&gt;""),TONGHOP!$K1280,"")</f>
        <v/>
      </c>
      <c r="H1280" s="3" t="str">
        <f>IF(AND(TONGHOP!$O1280="KTHP",TONGHOP!$P1280="TH",TONGHOP!$J1280="R",TONGHOP!$K1280&lt;&gt;""),TONGHOP!$M1280,"")</f>
        <v/>
      </c>
      <c r="I1280" s="3" t="str">
        <f>IF(AND(TONGHOP!$O1280="ThiTN",TONGHOP!$P1280="LT",TONGHOP!$J1280="R",TONGHOP!$K1280&lt;&gt;""),TONGHOP!$K1280,"")</f>
        <v/>
      </c>
      <c r="J1280" s="3" t="str">
        <f>IF(AND(TONGHOP!$O1280="ThiTN",TONGHOP!$P1280="LT",TONGHOP!$J1280="R",TONGHOP!$K1280&lt;&gt;""),TONGHOP!$M1280,"")</f>
        <v/>
      </c>
      <c r="K1280" s="3" t="str">
        <f>IF(AND(TONGHOP!$O1280="ThiTN",TONGHOP!$P1280="TN",TONGHOP!$J1280="R",TONGHOP!$K1280&lt;&gt;""),TONGHOP!$K1280,"")</f>
        <v/>
      </c>
      <c r="L1280" s="3" t="str">
        <f>IF(AND(TONGHOP!$O1280="ThiTN",TONGHOP!$P1280="TN",TONGHOP!$J1280="R",TONGHOP!$K1280&lt;&gt;""),TONGHOP!$M1280,"")</f>
        <v/>
      </c>
      <c r="M1280" s="3" t="str">
        <f>IF(AND(TONGHOP!$O1280="ThiTN",TONGHOP!$P1280="VĐ",TONGHOP!$J1280="R",TONGHOP!$K1280&lt;&gt;""),TONGHOP!$K1280,"")</f>
        <v/>
      </c>
      <c r="N1280" s="3" t="str">
        <f>IF(AND(TONGHOP!$O1280="ThiTN",TONGHOP!$P1280="VĐ",TONGHOP!$J1280="R",TONGHOP!$K1280&lt;&gt;""),TONGHOP!$M1280,"")</f>
        <v/>
      </c>
      <c r="O1280" s="3" t="str">
        <f>IF(AND(TONGHOP!$O1280="ThiTN",TONGHOP!$P1280="TH",TONGHOP!$J1280="R",TONGHOP!$K1280&lt;&gt;""),TONGHOP!$K1280,"")</f>
        <v/>
      </c>
      <c r="P1280" s="3" t="str">
        <f>IF(AND(TONGHOP!$O1280="ThiTN",TONGHOP!$P1280="TH",TONGHOP!$J1280="R",TONGHOP!$K1280&lt;&gt;""),TONGHOP!$M1280,"")</f>
        <v/>
      </c>
    </row>
    <row r="1281" spans="1:16">
      <c r="A1281" s="3" t="str">
        <f>IF(AND(TONGHOP!$O1281="KTHP",TONGHOP!$P1281="LT",TONGHOP!$J1281="R",TONGHOP!$K1281&lt;&gt;""),TONGHOP!$K1281,"")</f>
        <v/>
      </c>
      <c r="B1281" s="3" t="str">
        <f>IF(AND(TONGHOP!$O1281="KTHP",TONGHOP!$P1281="LT",TONGHOP!$J1281="R",TONGHOP!$K1281&lt;&gt;""),TONGHOP!$M1281,"")</f>
        <v/>
      </c>
      <c r="C1281" s="3" t="str">
        <f>IF(AND(TONGHOP!$O1281="KTHP",TONGHOP!$P1281="TN",TONGHOP!$J1281="R",TONGHOP!$K1281&lt;&gt;""),TONGHOP!$K1281,"")</f>
        <v/>
      </c>
      <c r="D1281" s="3" t="str">
        <f>IF(AND(TONGHOP!$O1281="KTHP",TONGHOP!$P1281="TN",TONGHOP!$J1281="R",TONGHOP!$K1281&lt;&gt;""),TONGHOP!$M1281,"")</f>
        <v/>
      </c>
      <c r="E1281" s="3" t="str">
        <f>IF(AND(TONGHOP!$O1281="KTHP",TONGHOP!$P1281="VD",TONGHOP!$J1281="R",TONGHOP!$K1281&lt;&gt;""),TONGHOP!$K1281,"")</f>
        <v/>
      </c>
      <c r="F1281" s="3" t="str">
        <f>IF(AND(TONGHOP!$O1281="KTHP",TONGHOP!$P1281="VD",TONGHOP!$J1281="R",TONGHOP!$K1281&lt;&gt;""),TONGHOP!$M1281,"")</f>
        <v/>
      </c>
      <c r="G1281" s="3" t="str">
        <f>IF(AND(TONGHOP!$O1281="KTHP",TONGHOP!$P1281="TH",TONGHOP!$J1281="R",TONGHOP!$K1281&lt;&gt;""),TONGHOP!$K1281,"")</f>
        <v/>
      </c>
      <c r="H1281" s="3" t="str">
        <f>IF(AND(TONGHOP!$O1281="KTHP",TONGHOP!$P1281="TH",TONGHOP!$J1281="R",TONGHOP!$K1281&lt;&gt;""),TONGHOP!$M1281,"")</f>
        <v/>
      </c>
      <c r="I1281" s="3" t="str">
        <f>IF(AND(TONGHOP!$O1281="ThiTN",TONGHOP!$P1281="LT",TONGHOP!$J1281="R",TONGHOP!$K1281&lt;&gt;""),TONGHOP!$K1281,"")</f>
        <v/>
      </c>
      <c r="J1281" s="3" t="str">
        <f>IF(AND(TONGHOP!$O1281="ThiTN",TONGHOP!$P1281="LT",TONGHOP!$J1281="R",TONGHOP!$K1281&lt;&gt;""),TONGHOP!$M1281,"")</f>
        <v/>
      </c>
      <c r="K1281" s="3" t="str">
        <f>IF(AND(TONGHOP!$O1281="ThiTN",TONGHOP!$P1281="TN",TONGHOP!$J1281="R",TONGHOP!$K1281&lt;&gt;""),TONGHOP!$K1281,"")</f>
        <v/>
      </c>
      <c r="L1281" s="3" t="str">
        <f>IF(AND(TONGHOP!$O1281="ThiTN",TONGHOP!$P1281="TN",TONGHOP!$J1281="R",TONGHOP!$K1281&lt;&gt;""),TONGHOP!$M1281,"")</f>
        <v/>
      </c>
      <c r="M1281" s="3" t="str">
        <f>IF(AND(TONGHOP!$O1281="ThiTN",TONGHOP!$P1281="VĐ",TONGHOP!$J1281="R",TONGHOP!$K1281&lt;&gt;""),TONGHOP!$K1281,"")</f>
        <v/>
      </c>
      <c r="N1281" s="3" t="str">
        <f>IF(AND(TONGHOP!$O1281="ThiTN",TONGHOP!$P1281="VĐ",TONGHOP!$J1281="R",TONGHOP!$K1281&lt;&gt;""),TONGHOP!$M1281,"")</f>
        <v/>
      </c>
      <c r="O1281" s="3" t="str">
        <f>IF(AND(TONGHOP!$O1281="ThiTN",TONGHOP!$P1281="TH",TONGHOP!$J1281="R",TONGHOP!$K1281&lt;&gt;""),TONGHOP!$K1281,"")</f>
        <v/>
      </c>
      <c r="P1281" s="3" t="str">
        <f>IF(AND(TONGHOP!$O1281="ThiTN",TONGHOP!$P1281="TH",TONGHOP!$J1281="R",TONGHOP!$K1281&lt;&gt;""),TONGHOP!$M1281,"")</f>
        <v/>
      </c>
    </row>
    <row r="1282" spans="1:16">
      <c r="A1282" s="3" t="str">
        <f>IF(AND(TONGHOP!$O1282="KTHP",TONGHOP!$P1282="LT",TONGHOP!$J1282="R",TONGHOP!$K1282&lt;&gt;""),TONGHOP!$K1282,"")</f>
        <v/>
      </c>
      <c r="B1282" s="3" t="str">
        <f>IF(AND(TONGHOP!$O1282="KTHP",TONGHOP!$P1282="LT",TONGHOP!$J1282="R",TONGHOP!$K1282&lt;&gt;""),TONGHOP!$M1282,"")</f>
        <v/>
      </c>
      <c r="C1282" s="3" t="str">
        <f>IF(AND(TONGHOP!$O1282="KTHP",TONGHOP!$P1282="TN",TONGHOP!$J1282="R",TONGHOP!$K1282&lt;&gt;""),TONGHOP!$K1282,"")</f>
        <v>Phạm Quỳnh Như</v>
      </c>
      <c r="D1282" s="3">
        <f>IF(AND(TONGHOP!$O1282="KTHP",TONGHOP!$P1282="TN",TONGHOP!$J1282="R",TONGHOP!$K1282&lt;&gt;""),TONGHOP!$M1282,"")</f>
        <v>4</v>
      </c>
      <c r="E1282" s="3" t="str">
        <f>IF(AND(TONGHOP!$O1282="KTHP",TONGHOP!$P1282="VD",TONGHOP!$J1282="R",TONGHOP!$K1282&lt;&gt;""),TONGHOP!$K1282,"")</f>
        <v/>
      </c>
      <c r="F1282" s="3" t="str">
        <f>IF(AND(TONGHOP!$O1282="KTHP",TONGHOP!$P1282="VD",TONGHOP!$J1282="R",TONGHOP!$K1282&lt;&gt;""),TONGHOP!$M1282,"")</f>
        <v/>
      </c>
      <c r="G1282" s="3" t="str">
        <f>IF(AND(TONGHOP!$O1282="KTHP",TONGHOP!$P1282="TH",TONGHOP!$J1282="R",TONGHOP!$K1282&lt;&gt;""),TONGHOP!$K1282,"")</f>
        <v/>
      </c>
      <c r="H1282" s="3" t="str">
        <f>IF(AND(TONGHOP!$O1282="KTHP",TONGHOP!$P1282="TH",TONGHOP!$J1282="R",TONGHOP!$K1282&lt;&gt;""),TONGHOP!$M1282,"")</f>
        <v/>
      </c>
      <c r="I1282" s="3" t="str">
        <f>IF(AND(TONGHOP!$O1282="ThiTN",TONGHOP!$P1282="LT",TONGHOP!$J1282="R",TONGHOP!$K1282&lt;&gt;""),TONGHOP!$K1282,"")</f>
        <v/>
      </c>
      <c r="J1282" s="3" t="str">
        <f>IF(AND(TONGHOP!$O1282="ThiTN",TONGHOP!$P1282="LT",TONGHOP!$J1282="R",TONGHOP!$K1282&lt;&gt;""),TONGHOP!$M1282,"")</f>
        <v/>
      </c>
      <c r="K1282" s="3" t="str">
        <f>IF(AND(TONGHOP!$O1282="ThiTN",TONGHOP!$P1282="TN",TONGHOP!$J1282="R",TONGHOP!$K1282&lt;&gt;""),TONGHOP!$K1282,"")</f>
        <v/>
      </c>
      <c r="L1282" s="3" t="str">
        <f>IF(AND(TONGHOP!$O1282="ThiTN",TONGHOP!$P1282="TN",TONGHOP!$J1282="R",TONGHOP!$K1282&lt;&gt;""),TONGHOP!$M1282,"")</f>
        <v/>
      </c>
      <c r="M1282" s="3" t="str">
        <f>IF(AND(TONGHOP!$O1282="ThiTN",TONGHOP!$P1282="VĐ",TONGHOP!$J1282="R",TONGHOP!$K1282&lt;&gt;""),TONGHOP!$K1282,"")</f>
        <v/>
      </c>
      <c r="N1282" s="3" t="str">
        <f>IF(AND(TONGHOP!$O1282="ThiTN",TONGHOP!$P1282="VĐ",TONGHOP!$J1282="R",TONGHOP!$K1282&lt;&gt;""),TONGHOP!$M1282,"")</f>
        <v/>
      </c>
      <c r="O1282" s="3" t="str">
        <f>IF(AND(TONGHOP!$O1282="ThiTN",TONGHOP!$P1282="TH",TONGHOP!$J1282="R",TONGHOP!$K1282&lt;&gt;""),TONGHOP!$K1282,"")</f>
        <v/>
      </c>
      <c r="P1282" s="3" t="str">
        <f>IF(AND(TONGHOP!$O1282="ThiTN",TONGHOP!$P1282="TH",TONGHOP!$J1282="R",TONGHOP!$K1282&lt;&gt;""),TONGHOP!$M1282,"")</f>
        <v/>
      </c>
    </row>
    <row r="1283" spans="1:16">
      <c r="A1283" s="3" t="str">
        <f>IF(AND(TONGHOP!$O1283="KTHP",TONGHOP!$P1283="LT",TONGHOP!$J1283="R",TONGHOP!$K1283&lt;&gt;""),TONGHOP!$K1283,"")</f>
        <v/>
      </c>
      <c r="B1283" s="3" t="str">
        <f>IF(AND(TONGHOP!$O1283="KTHP",TONGHOP!$P1283="LT",TONGHOP!$J1283="R",TONGHOP!$K1283&lt;&gt;""),TONGHOP!$M1283,"")</f>
        <v/>
      </c>
      <c r="C1283" s="3" t="str">
        <f>IF(AND(TONGHOP!$O1283="KTHP",TONGHOP!$P1283="TN",TONGHOP!$J1283="R",TONGHOP!$K1283&lt;&gt;""),TONGHOP!$K1283,"")</f>
        <v/>
      </c>
      <c r="D1283" s="3" t="str">
        <f>IF(AND(TONGHOP!$O1283="KTHP",TONGHOP!$P1283="TN",TONGHOP!$J1283="R",TONGHOP!$K1283&lt;&gt;""),TONGHOP!$M1283,"")</f>
        <v/>
      </c>
      <c r="E1283" s="3" t="str">
        <f>IF(AND(TONGHOP!$O1283="KTHP",TONGHOP!$P1283="VD",TONGHOP!$J1283="R",TONGHOP!$K1283&lt;&gt;""),TONGHOP!$K1283,"")</f>
        <v/>
      </c>
      <c r="F1283" s="3" t="str">
        <f>IF(AND(TONGHOP!$O1283="KTHP",TONGHOP!$P1283="VD",TONGHOP!$J1283="R",TONGHOP!$K1283&lt;&gt;""),TONGHOP!$M1283,"")</f>
        <v/>
      </c>
      <c r="G1283" s="3" t="str">
        <f>IF(AND(TONGHOP!$O1283="KTHP",TONGHOP!$P1283="TH",TONGHOP!$J1283="R",TONGHOP!$K1283&lt;&gt;""),TONGHOP!$K1283,"")</f>
        <v/>
      </c>
      <c r="H1283" s="3" t="str">
        <f>IF(AND(TONGHOP!$O1283="KTHP",TONGHOP!$P1283="TH",TONGHOP!$J1283="R",TONGHOP!$K1283&lt;&gt;""),TONGHOP!$M1283,"")</f>
        <v/>
      </c>
      <c r="I1283" s="3" t="str">
        <f>IF(AND(TONGHOP!$O1283="ThiTN",TONGHOP!$P1283="LT",TONGHOP!$J1283="R",TONGHOP!$K1283&lt;&gt;""),TONGHOP!$K1283,"")</f>
        <v/>
      </c>
      <c r="J1283" s="3" t="str">
        <f>IF(AND(TONGHOP!$O1283="ThiTN",TONGHOP!$P1283="LT",TONGHOP!$J1283="R",TONGHOP!$K1283&lt;&gt;""),TONGHOP!$M1283,"")</f>
        <v/>
      </c>
      <c r="K1283" s="3" t="str">
        <f>IF(AND(TONGHOP!$O1283="ThiTN",TONGHOP!$P1283="TN",TONGHOP!$J1283="R",TONGHOP!$K1283&lt;&gt;""),TONGHOP!$K1283,"")</f>
        <v/>
      </c>
      <c r="L1283" s="3" t="str">
        <f>IF(AND(TONGHOP!$O1283="ThiTN",TONGHOP!$P1283="TN",TONGHOP!$J1283="R",TONGHOP!$K1283&lt;&gt;""),TONGHOP!$M1283,"")</f>
        <v/>
      </c>
      <c r="M1283" s="3" t="str">
        <f>IF(AND(TONGHOP!$O1283="ThiTN",TONGHOP!$P1283="VĐ",TONGHOP!$J1283="R",TONGHOP!$K1283&lt;&gt;""),TONGHOP!$K1283,"")</f>
        <v/>
      </c>
      <c r="N1283" s="3" t="str">
        <f>IF(AND(TONGHOP!$O1283="ThiTN",TONGHOP!$P1283="VĐ",TONGHOP!$J1283="R",TONGHOP!$K1283&lt;&gt;""),TONGHOP!$M1283,"")</f>
        <v/>
      </c>
      <c r="O1283" s="3" t="str">
        <f>IF(AND(TONGHOP!$O1283="ThiTN",TONGHOP!$P1283="TH",TONGHOP!$J1283="R",TONGHOP!$K1283&lt;&gt;""),TONGHOP!$K1283,"")</f>
        <v/>
      </c>
      <c r="P1283" s="3" t="str">
        <f>IF(AND(TONGHOP!$O1283="ThiTN",TONGHOP!$P1283="TH",TONGHOP!$J1283="R",TONGHOP!$K1283&lt;&gt;""),TONGHOP!$M1283,"")</f>
        <v/>
      </c>
    </row>
    <row r="1284" spans="1:16">
      <c r="A1284" s="3" t="str">
        <f>IF(AND(TONGHOP!$O1284="KTHP",TONGHOP!$P1284="LT",TONGHOP!$J1284="R",TONGHOP!$K1284&lt;&gt;""),TONGHOP!$K1284,"")</f>
        <v/>
      </c>
      <c r="B1284" s="3" t="str">
        <f>IF(AND(TONGHOP!$O1284="KTHP",TONGHOP!$P1284="LT",TONGHOP!$J1284="R",TONGHOP!$K1284&lt;&gt;""),TONGHOP!$M1284,"")</f>
        <v/>
      </c>
      <c r="C1284" s="3" t="str">
        <f>IF(AND(TONGHOP!$O1284="KTHP",TONGHOP!$P1284="TN",TONGHOP!$J1284="R",TONGHOP!$K1284&lt;&gt;""),TONGHOP!$K1284,"")</f>
        <v>Hồ Thị Ái Liên (TG)</v>
      </c>
      <c r="D1284" s="3">
        <f>IF(AND(TONGHOP!$O1284="KTHP",TONGHOP!$P1284="TN",TONGHOP!$J1284="R",TONGHOP!$K1284&lt;&gt;""),TONGHOP!$M1284,"")</f>
        <v>4</v>
      </c>
      <c r="E1284" s="3" t="str">
        <f>IF(AND(TONGHOP!$O1284="KTHP",TONGHOP!$P1284="VD",TONGHOP!$J1284="R",TONGHOP!$K1284&lt;&gt;""),TONGHOP!$K1284,"")</f>
        <v/>
      </c>
      <c r="F1284" s="3" t="str">
        <f>IF(AND(TONGHOP!$O1284="KTHP",TONGHOP!$P1284="VD",TONGHOP!$J1284="R",TONGHOP!$K1284&lt;&gt;""),TONGHOP!$M1284,"")</f>
        <v/>
      </c>
      <c r="G1284" s="3" t="str">
        <f>IF(AND(TONGHOP!$O1284="KTHP",TONGHOP!$P1284="TH",TONGHOP!$J1284="R",TONGHOP!$K1284&lt;&gt;""),TONGHOP!$K1284,"")</f>
        <v/>
      </c>
      <c r="H1284" s="3" t="str">
        <f>IF(AND(TONGHOP!$O1284="KTHP",TONGHOP!$P1284="TH",TONGHOP!$J1284="R",TONGHOP!$K1284&lt;&gt;""),TONGHOP!$M1284,"")</f>
        <v/>
      </c>
      <c r="I1284" s="3" t="str">
        <f>IF(AND(TONGHOP!$O1284="ThiTN",TONGHOP!$P1284="LT",TONGHOP!$J1284="R",TONGHOP!$K1284&lt;&gt;""),TONGHOP!$K1284,"")</f>
        <v/>
      </c>
      <c r="J1284" s="3" t="str">
        <f>IF(AND(TONGHOP!$O1284="ThiTN",TONGHOP!$P1284="LT",TONGHOP!$J1284="R",TONGHOP!$K1284&lt;&gt;""),TONGHOP!$M1284,"")</f>
        <v/>
      </c>
      <c r="K1284" s="3" t="str">
        <f>IF(AND(TONGHOP!$O1284="ThiTN",TONGHOP!$P1284="TN",TONGHOP!$J1284="R",TONGHOP!$K1284&lt;&gt;""),TONGHOP!$K1284,"")</f>
        <v/>
      </c>
      <c r="L1284" s="3" t="str">
        <f>IF(AND(TONGHOP!$O1284="ThiTN",TONGHOP!$P1284="TN",TONGHOP!$J1284="R",TONGHOP!$K1284&lt;&gt;""),TONGHOP!$M1284,"")</f>
        <v/>
      </c>
      <c r="M1284" s="3" t="str">
        <f>IF(AND(TONGHOP!$O1284="ThiTN",TONGHOP!$P1284="VĐ",TONGHOP!$J1284="R",TONGHOP!$K1284&lt;&gt;""),TONGHOP!$K1284,"")</f>
        <v/>
      </c>
      <c r="N1284" s="3" t="str">
        <f>IF(AND(TONGHOP!$O1284="ThiTN",TONGHOP!$P1284="VĐ",TONGHOP!$J1284="R",TONGHOP!$K1284&lt;&gt;""),TONGHOP!$M1284,"")</f>
        <v/>
      </c>
      <c r="O1284" s="3" t="str">
        <f>IF(AND(TONGHOP!$O1284="ThiTN",TONGHOP!$P1284="TH",TONGHOP!$J1284="R",TONGHOP!$K1284&lt;&gt;""),TONGHOP!$K1284,"")</f>
        <v/>
      </c>
      <c r="P1284" s="3" t="str">
        <f>IF(AND(TONGHOP!$O1284="ThiTN",TONGHOP!$P1284="TH",TONGHOP!$J1284="R",TONGHOP!$K1284&lt;&gt;""),TONGHOP!$M1284,"")</f>
        <v/>
      </c>
    </row>
    <row r="1285" spans="1:16">
      <c r="A1285" s="3" t="str">
        <f>IF(AND(TONGHOP!$O1285="KTHP",TONGHOP!$P1285="LT",TONGHOP!$J1285="R",TONGHOP!$K1285&lt;&gt;""),TONGHOP!$K1285,"")</f>
        <v/>
      </c>
      <c r="B1285" s="3" t="str">
        <f>IF(AND(TONGHOP!$O1285="KTHP",TONGHOP!$P1285="LT",TONGHOP!$J1285="R",TONGHOP!$K1285&lt;&gt;""),TONGHOP!$M1285,"")</f>
        <v/>
      </c>
      <c r="C1285" s="3" t="str">
        <f>IF(AND(TONGHOP!$O1285="KTHP",TONGHOP!$P1285="TN",TONGHOP!$J1285="R",TONGHOP!$K1285&lt;&gt;""),TONGHOP!$K1285,"")</f>
        <v/>
      </c>
      <c r="D1285" s="3" t="str">
        <f>IF(AND(TONGHOP!$O1285="KTHP",TONGHOP!$P1285="TN",TONGHOP!$J1285="R",TONGHOP!$K1285&lt;&gt;""),TONGHOP!$M1285,"")</f>
        <v/>
      </c>
      <c r="E1285" s="3" t="str">
        <f>IF(AND(TONGHOP!$O1285="KTHP",TONGHOP!$P1285="VD",TONGHOP!$J1285="R",TONGHOP!$K1285&lt;&gt;""),TONGHOP!$K1285,"")</f>
        <v/>
      </c>
      <c r="F1285" s="3" t="str">
        <f>IF(AND(TONGHOP!$O1285="KTHP",TONGHOP!$P1285="VD",TONGHOP!$J1285="R",TONGHOP!$K1285&lt;&gt;""),TONGHOP!$M1285,"")</f>
        <v/>
      </c>
      <c r="G1285" s="3" t="str">
        <f>IF(AND(TONGHOP!$O1285="KTHP",TONGHOP!$P1285="TH",TONGHOP!$J1285="R",TONGHOP!$K1285&lt;&gt;""),TONGHOP!$K1285,"")</f>
        <v/>
      </c>
      <c r="H1285" s="3" t="str">
        <f>IF(AND(TONGHOP!$O1285="KTHP",TONGHOP!$P1285="TH",TONGHOP!$J1285="R",TONGHOP!$K1285&lt;&gt;""),TONGHOP!$M1285,"")</f>
        <v/>
      </c>
      <c r="I1285" s="3" t="str">
        <f>IF(AND(TONGHOP!$O1285="ThiTN",TONGHOP!$P1285="LT",TONGHOP!$J1285="R",TONGHOP!$K1285&lt;&gt;""),TONGHOP!$K1285,"")</f>
        <v/>
      </c>
      <c r="J1285" s="3" t="str">
        <f>IF(AND(TONGHOP!$O1285="ThiTN",TONGHOP!$P1285="LT",TONGHOP!$J1285="R",TONGHOP!$K1285&lt;&gt;""),TONGHOP!$M1285,"")</f>
        <v/>
      </c>
      <c r="K1285" s="3" t="str">
        <f>IF(AND(TONGHOP!$O1285="ThiTN",TONGHOP!$P1285="TN",TONGHOP!$J1285="R",TONGHOP!$K1285&lt;&gt;""),TONGHOP!$K1285,"")</f>
        <v/>
      </c>
      <c r="L1285" s="3" t="str">
        <f>IF(AND(TONGHOP!$O1285="ThiTN",TONGHOP!$P1285="TN",TONGHOP!$J1285="R",TONGHOP!$K1285&lt;&gt;""),TONGHOP!$M1285,"")</f>
        <v/>
      </c>
      <c r="M1285" s="3" t="str">
        <f>IF(AND(TONGHOP!$O1285="ThiTN",TONGHOP!$P1285="VĐ",TONGHOP!$J1285="R",TONGHOP!$K1285&lt;&gt;""),TONGHOP!$K1285,"")</f>
        <v/>
      </c>
      <c r="N1285" s="3" t="str">
        <f>IF(AND(TONGHOP!$O1285="ThiTN",TONGHOP!$P1285="VĐ",TONGHOP!$J1285="R",TONGHOP!$K1285&lt;&gt;""),TONGHOP!$M1285,"")</f>
        <v/>
      </c>
      <c r="O1285" s="3" t="str">
        <f>IF(AND(TONGHOP!$O1285="ThiTN",TONGHOP!$P1285="TH",TONGHOP!$J1285="R",TONGHOP!$K1285&lt;&gt;""),TONGHOP!$K1285,"")</f>
        <v/>
      </c>
      <c r="P1285" s="3" t="str">
        <f>IF(AND(TONGHOP!$O1285="ThiTN",TONGHOP!$P1285="TH",TONGHOP!$J1285="R",TONGHOP!$K1285&lt;&gt;""),TONGHOP!$M1285,"")</f>
        <v/>
      </c>
    </row>
    <row r="1286" spans="1:16">
      <c r="A1286" s="3" t="str">
        <f>IF(AND(TONGHOP!$O1286="KTHP",TONGHOP!$P1286="LT",TONGHOP!$J1286="R",TONGHOP!$K1286&lt;&gt;""),TONGHOP!$K1286,"")</f>
        <v>Nguyễn Cao Phong</v>
      </c>
      <c r="B1286" s="3">
        <f>IF(AND(TONGHOP!$O1286="KTHP",TONGHOP!$P1286="LT",TONGHOP!$J1286="R",TONGHOP!$K1286&lt;&gt;""),TONGHOP!$M1286,"")</f>
        <v>2</v>
      </c>
      <c r="C1286" s="3" t="str">
        <f>IF(AND(TONGHOP!$O1286="KTHP",TONGHOP!$P1286="TN",TONGHOP!$J1286="R",TONGHOP!$K1286&lt;&gt;""),TONGHOP!$K1286,"")</f>
        <v/>
      </c>
      <c r="D1286" s="3" t="str">
        <f>IF(AND(TONGHOP!$O1286="KTHP",TONGHOP!$P1286="TN",TONGHOP!$J1286="R",TONGHOP!$K1286&lt;&gt;""),TONGHOP!$M1286,"")</f>
        <v/>
      </c>
      <c r="E1286" s="3" t="str">
        <f>IF(AND(TONGHOP!$O1286="KTHP",TONGHOP!$P1286="VD",TONGHOP!$J1286="R",TONGHOP!$K1286&lt;&gt;""),TONGHOP!$K1286,"")</f>
        <v/>
      </c>
      <c r="F1286" s="3" t="str">
        <f>IF(AND(TONGHOP!$O1286="KTHP",TONGHOP!$P1286="VD",TONGHOP!$J1286="R",TONGHOP!$K1286&lt;&gt;""),TONGHOP!$M1286,"")</f>
        <v/>
      </c>
      <c r="G1286" s="3" t="str">
        <f>IF(AND(TONGHOP!$O1286="KTHP",TONGHOP!$P1286="TH",TONGHOP!$J1286="R",TONGHOP!$K1286&lt;&gt;""),TONGHOP!$K1286,"")</f>
        <v/>
      </c>
      <c r="H1286" s="3" t="str">
        <f>IF(AND(TONGHOP!$O1286="KTHP",TONGHOP!$P1286="TH",TONGHOP!$J1286="R",TONGHOP!$K1286&lt;&gt;""),TONGHOP!$M1286,"")</f>
        <v/>
      </c>
      <c r="I1286" s="3" t="str">
        <f>IF(AND(TONGHOP!$O1286="ThiTN",TONGHOP!$P1286="LT",TONGHOP!$J1286="R",TONGHOP!$K1286&lt;&gt;""),TONGHOP!$K1286,"")</f>
        <v/>
      </c>
      <c r="J1286" s="3" t="str">
        <f>IF(AND(TONGHOP!$O1286="ThiTN",TONGHOP!$P1286="LT",TONGHOP!$J1286="R",TONGHOP!$K1286&lt;&gt;""),TONGHOP!$M1286,"")</f>
        <v/>
      </c>
      <c r="K1286" s="3" t="str">
        <f>IF(AND(TONGHOP!$O1286="ThiTN",TONGHOP!$P1286="TN",TONGHOP!$J1286="R",TONGHOP!$K1286&lt;&gt;""),TONGHOP!$K1286,"")</f>
        <v/>
      </c>
      <c r="L1286" s="3" t="str">
        <f>IF(AND(TONGHOP!$O1286="ThiTN",TONGHOP!$P1286="TN",TONGHOP!$J1286="R",TONGHOP!$K1286&lt;&gt;""),TONGHOP!$M1286,"")</f>
        <v/>
      </c>
      <c r="M1286" s="3" t="str">
        <f>IF(AND(TONGHOP!$O1286="ThiTN",TONGHOP!$P1286="VĐ",TONGHOP!$J1286="R",TONGHOP!$K1286&lt;&gt;""),TONGHOP!$K1286,"")</f>
        <v/>
      </c>
      <c r="N1286" s="3" t="str">
        <f>IF(AND(TONGHOP!$O1286="ThiTN",TONGHOP!$P1286="VĐ",TONGHOP!$J1286="R",TONGHOP!$K1286&lt;&gt;""),TONGHOP!$M1286,"")</f>
        <v/>
      </c>
      <c r="O1286" s="3" t="str">
        <f>IF(AND(TONGHOP!$O1286="ThiTN",TONGHOP!$P1286="TH",TONGHOP!$J1286="R",TONGHOP!$K1286&lt;&gt;""),TONGHOP!$K1286,"")</f>
        <v/>
      </c>
      <c r="P1286" s="3" t="str">
        <f>IF(AND(TONGHOP!$O1286="ThiTN",TONGHOP!$P1286="TH",TONGHOP!$J1286="R",TONGHOP!$K1286&lt;&gt;""),TONGHOP!$M1286,"")</f>
        <v/>
      </c>
    </row>
    <row r="1287" spans="1:16">
      <c r="A1287" s="3" t="str">
        <f>IF(AND(TONGHOP!$O1287="KTHP",TONGHOP!$P1287="LT",TONGHOP!$J1287="R",TONGHOP!$K1287&lt;&gt;""),TONGHOP!$K1287,"")</f>
        <v/>
      </c>
      <c r="B1287" s="3" t="str">
        <f>IF(AND(TONGHOP!$O1287="KTHP",TONGHOP!$P1287="LT",TONGHOP!$J1287="R",TONGHOP!$K1287&lt;&gt;""),TONGHOP!$M1287,"")</f>
        <v/>
      </c>
      <c r="C1287" s="3" t="str">
        <f>IF(AND(TONGHOP!$O1287="KTHP",TONGHOP!$P1287="TN",TONGHOP!$J1287="R",TONGHOP!$K1287&lt;&gt;""),TONGHOP!$K1287,"")</f>
        <v/>
      </c>
      <c r="D1287" s="3" t="str">
        <f>IF(AND(TONGHOP!$O1287="KTHP",TONGHOP!$P1287="TN",TONGHOP!$J1287="R",TONGHOP!$K1287&lt;&gt;""),TONGHOP!$M1287,"")</f>
        <v/>
      </c>
      <c r="E1287" s="3" t="str">
        <f>IF(AND(TONGHOP!$O1287="KTHP",TONGHOP!$P1287="VD",TONGHOP!$J1287="R",TONGHOP!$K1287&lt;&gt;""),TONGHOP!$K1287,"")</f>
        <v/>
      </c>
      <c r="F1287" s="3" t="str">
        <f>IF(AND(TONGHOP!$O1287="KTHP",TONGHOP!$P1287="VD",TONGHOP!$J1287="R",TONGHOP!$K1287&lt;&gt;""),TONGHOP!$M1287,"")</f>
        <v/>
      </c>
      <c r="G1287" s="3" t="str">
        <f>IF(AND(TONGHOP!$O1287="KTHP",TONGHOP!$P1287="TH",TONGHOP!$J1287="R",TONGHOP!$K1287&lt;&gt;""),TONGHOP!$K1287,"")</f>
        <v/>
      </c>
      <c r="H1287" s="3" t="str">
        <f>IF(AND(TONGHOP!$O1287="KTHP",TONGHOP!$P1287="TH",TONGHOP!$J1287="R",TONGHOP!$K1287&lt;&gt;""),TONGHOP!$M1287,"")</f>
        <v/>
      </c>
      <c r="I1287" s="3" t="str">
        <f>IF(AND(TONGHOP!$O1287="ThiTN",TONGHOP!$P1287="LT",TONGHOP!$J1287="R",TONGHOP!$K1287&lt;&gt;""),TONGHOP!$K1287,"")</f>
        <v/>
      </c>
      <c r="J1287" s="3" t="str">
        <f>IF(AND(TONGHOP!$O1287="ThiTN",TONGHOP!$P1287="LT",TONGHOP!$J1287="R",TONGHOP!$K1287&lt;&gt;""),TONGHOP!$M1287,"")</f>
        <v/>
      </c>
      <c r="K1287" s="3" t="str">
        <f>IF(AND(TONGHOP!$O1287="ThiTN",TONGHOP!$P1287="TN",TONGHOP!$J1287="R",TONGHOP!$K1287&lt;&gt;""),TONGHOP!$K1287,"")</f>
        <v/>
      </c>
      <c r="L1287" s="3" t="str">
        <f>IF(AND(TONGHOP!$O1287="ThiTN",TONGHOP!$P1287="TN",TONGHOP!$J1287="R",TONGHOP!$K1287&lt;&gt;""),TONGHOP!$M1287,"")</f>
        <v/>
      </c>
      <c r="M1287" s="3" t="str">
        <f>IF(AND(TONGHOP!$O1287="ThiTN",TONGHOP!$P1287="VĐ",TONGHOP!$J1287="R",TONGHOP!$K1287&lt;&gt;""),TONGHOP!$K1287,"")</f>
        <v/>
      </c>
      <c r="N1287" s="3" t="str">
        <f>IF(AND(TONGHOP!$O1287="ThiTN",TONGHOP!$P1287="VĐ",TONGHOP!$J1287="R",TONGHOP!$K1287&lt;&gt;""),TONGHOP!$M1287,"")</f>
        <v/>
      </c>
      <c r="O1287" s="3" t="str">
        <f>IF(AND(TONGHOP!$O1287="ThiTN",TONGHOP!$P1287="TH",TONGHOP!$J1287="R",TONGHOP!$K1287&lt;&gt;""),TONGHOP!$K1287,"")</f>
        <v/>
      </c>
      <c r="P1287" s="3" t="str">
        <f>IF(AND(TONGHOP!$O1287="ThiTN",TONGHOP!$P1287="TH",TONGHOP!$J1287="R",TONGHOP!$K1287&lt;&gt;""),TONGHOP!$M1287,"")</f>
        <v/>
      </c>
    </row>
    <row r="1288" spans="1:16">
      <c r="A1288" s="3" t="str">
        <f>IF(AND(TONGHOP!$O1288="KTHP",TONGHOP!$P1288="LT",TONGHOP!$J1288="R",TONGHOP!$K1288&lt;&gt;""),TONGHOP!$K1288,"")</f>
        <v/>
      </c>
      <c r="B1288" s="3" t="str">
        <f>IF(AND(TONGHOP!$O1288="KTHP",TONGHOP!$P1288="LT",TONGHOP!$J1288="R",TONGHOP!$K1288&lt;&gt;""),TONGHOP!$M1288,"")</f>
        <v/>
      </c>
      <c r="C1288" s="3" t="str">
        <f>IF(AND(TONGHOP!$O1288="KTHP",TONGHOP!$P1288="TN",TONGHOP!$J1288="R",TONGHOP!$K1288&lt;&gt;""),TONGHOP!$K1288,"")</f>
        <v/>
      </c>
      <c r="D1288" s="3" t="str">
        <f>IF(AND(TONGHOP!$O1288="KTHP",TONGHOP!$P1288="TN",TONGHOP!$J1288="R",TONGHOP!$K1288&lt;&gt;""),TONGHOP!$M1288,"")</f>
        <v/>
      </c>
      <c r="E1288" s="3" t="str">
        <f>IF(AND(TONGHOP!$O1288="KTHP",TONGHOP!$P1288="VD",TONGHOP!$J1288="R",TONGHOP!$K1288&lt;&gt;""),TONGHOP!$K1288,"")</f>
        <v/>
      </c>
      <c r="F1288" s="3" t="str">
        <f>IF(AND(TONGHOP!$O1288="KTHP",TONGHOP!$P1288="VD",TONGHOP!$J1288="R",TONGHOP!$K1288&lt;&gt;""),TONGHOP!$M1288,"")</f>
        <v/>
      </c>
      <c r="G1288" s="3" t="str">
        <f>IF(AND(TONGHOP!$O1288="KTHP",TONGHOP!$P1288="TH",TONGHOP!$J1288="R",TONGHOP!$K1288&lt;&gt;""),TONGHOP!$K1288,"")</f>
        <v/>
      </c>
      <c r="H1288" s="3" t="str">
        <f>IF(AND(TONGHOP!$O1288="KTHP",TONGHOP!$P1288="TH",TONGHOP!$J1288="R",TONGHOP!$K1288&lt;&gt;""),TONGHOP!$M1288,"")</f>
        <v/>
      </c>
      <c r="I1288" s="3" t="str">
        <f>IF(AND(TONGHOP!$O1288="ThiTN",TONGHOP!$P1288="LT",TONGHOP!$J1288="R",TONGHOP!$K1288&lt;&gt;""),TONGHOP!$K1288,"")</f>
        <v/>
      </c>
      <c r="J1288" s="3" t="str">
        <f>IF(AND(TONGHOP!$O1288="ThiTN",TONGHOP!$P1288="LT",TONGHOP!$J1288="R",TONGHOP!$K1288&lt;&gt;""),TONGHOP!$M1288,"")</f>
        <v/>
      </c>
      <c r="K1288" s="3" t="str">
        <f>IF(AND(TONGHOP!$O1288="ThiTN",TONGHOP!$P1288="TN",TONGHOP!$J1288="R",TONGHOP!$K1288&lt;&gt;""),TONGHOP!$K1288,"")</f>
        <v/>
      </c>
      <c r="L1288" s="3" t="str">
        <f>IF(AND(TONGHOP!$O1288="ThiTN",TONGHOP!$P1288="TN",TONGHOP!$J1288="R",TONGHOP!$K1288&lt;&gt;""),TONGHOP!$M1288,"")</f>
        <v/>
      </c>
      <c r="M1288" s="3" t="str">
        <f>IF(AND(TONGHOP!$O1288="ThiTN",TONGHOP!$P1288="VĐ",TONGHOP!$J1288="R",TONGHOP!$K1288&lt;&gt;""),TONGHOP!$K1288,"")</f>
        <v/>
      </c>
      <c r="N1288" s="3" t="str">
        <f>IF(AND(TONGHOP!$O1288="ThiTN",TONGHOP!$P1288="VĐ",TONGHOP!$J1288="R",TONGHOP!$K1288&lt;&gt;""),TONGHOP!$M1288,"")</f>
        <v/>
      </c>
      <c r="O1288" s="3" t="str">
        <f>IF(AND(TONGHOP!$O1288="ThiTN",TONGHOP!$P1288="TH",TONGHOP!$J1288="R",TONGHOP!$K1288&lt;&gt;""),TONGHOP!$K1288,"")</f>
        <v/>
      </c>
      <c r="P1288" s="3" t="str">
        <f>IF(AND(TONGHOP!$O1288="ThiTN",TONGHOP!$P1288="TH",TONGHOP!$J1288="R",TONGHOP!$K1288&lt;&gt;""),TONGHOP!$M1288,"")</f>
        <v/>
      </c>
    </row>
    <row r="1289" spans="1:16">
      <c r="A1289" s="3" t="str">
        <f>IF(AND(TONGHOP!$O1289="KTHP",TONGHOP!$P1289="LT",TONGHOP!$J1289="R",TONGHOP!$K1289&lt;&gt;""),TONGHOP!$K1289,"")</f>
        <v/>
      </c>
      <c r="B1289" s="3" t="str">
        <f>IF(AND(TONGHOP!$O1289="KTHP",TONGHOP!$P1289="LT",TONGHOP!$J1289="R",TONGHOP!$K1289&lt;&gt;""),TONGHOP!$M1289,"")</f>
        <v/>
      </c>
      <c r="C1289" s="3" t="str">
        <f>IF(AND(TONGHOP!$O1289="KTHP",TONGHOP!$P1289="TN",TONGHOP!$J1289="R",TONGHOP!$K1289&lt;&gt;""),TONGHOP!$K1289,"")</f>
        <v/>
      </c>
      <c r="D1289" s="3" t="str">
        <f>IF(AND(TONGHOP!$O1289="KTHP",TONGHOP!$P1289="TN",TONGHOP!$J1289="R",TONGHOP!$K1289&lt;&gt;""),TONGHOP!$M1289,"")</f>
        <v/>
      </c>
      <c r="E1289" s="3" t="str">
        <f>IF(AND(TONGHOP!$O1289="KTHP",TONGHOP!$P1289="VD",TONGHOP!$J1289="R",TONGHOP!$K1289&lt;&gt;""),TONGHOP!$K1289,"")</f>
        <v/>
      </c>
      <c r="F1289" s="3" t="str">
        <f>IF(AND(TONGHOP!$O1289="KTHP",TONGHOP!$P1289="VD",TONGHOP!$J1289="R",TONGHOP!$K1289&lt;&gt;""),TONGHOP!$M1289,"")</f>
        <v/>
      </c>
      <c r="G1289" s="3" t="str">
        <f>IF(AND(TONGHOP!$O1289="KTHP",TONGHOP!$P1289="TH",TONGHOP!$J1289="R",TONGHOP!$K1289&lt;&gt;""),TONGHOP!$K1289,"")</f>
        <v/>
      </c>
      <c r="H1289" s="3" t="str">
        <f>IF(AND(TONGHOP!$O1289="KTHP",TONGHOP!$P1289="TH",TONGHOP!$J1289="R",TONGHOP!$K1289&lt;&gt;""),TONGHOP!$M1289,"")</f>
        <v/>
      </c>
      <c r="I1289" s="3" t="str">
        <f>IF(AND(TONGHOP!$O1289="ThiTN",TONGHOP!$P1289="LT",TONGHOP!$J1289="R",TONGHOP!$K1289&lt;&gt;""),TONGHOP!$K1289,"")</f>
        <v/>
      </c>
      <c r="J1289" s="3" t="str">
        <f>IF(AND(TONGHOP!$O1289="ThiTN",TONGHOP!$P1289="LT",TONGHOP!$J1289="R",TONGHOP!$K1289&lt;&gt;""),TONGHOP!$M1289,"")</f>
        <v/>
      </c>
      <c r="K1289" s="3" t="str">
        <f>IF(AND(TONGHOP!$O1289="ThiTN",TONGHOP!$P1289="TN",TONGHOP!$J1289="R",TONGHOP!$K1289&lt;&gt;""),TONGHOP!$K1289,"")</f>
        <v/>
      </c>
      <c r="L1289" s="3" t="str">
        <f>IF(AND(TONGHOP!$O1289="ThiTN",TONGHOP!$P1289="TN",TONGHOP!$J1289="R",TONGHOP!$K1289&lt;&gt;""),TONGHOP!$M1289,"")</f>
        <v/>
      </c>
      <c r="M1289" s="3" t="str">
        <f>IF(AND(TONGHOP!$O1289="ThiTN",TONGHOP!$P1289="VĐ",TONGHOP!$J1289="R",TONGHOP!$K1289&lt;&gt;""),TONGHOP!$K1289,"")</f>
        <v/>
      </c>
      <c r="N1289" s="3" t="str">
        <f>IF(AND(TONGHOP!$O1289="ThiTN",TONGHOP!$P1289="VĐ",TONGHOP!$J1289="R",TONGHOP!$K1289&lt;&gt;""),TONGHOP!$M1289,"")</f>
        <v/>
      </c>
      <c r="O1289" s="3" t="str">
        <f>IF(AND(TONGHOP!$O1289="ThiTN",TONGHOP!$P1289="TH",TONGHOP!$J1289="R",TONGHOP!$K1289&lt;&gt;""),TONGHOP!$K1289,"")</f>
        <v/>
      </c>
      <c r="P1289" s="3" t="str">
        <f>IF(AND(TONGHOP!$O1289="ThiTN",TONGHOP!$P1289="TH",TONGHOP!$J1289="R",TONGHOP!$K1289&lt;&gt;""),TONGHOP!$M1289,"")</f>
        <v/>
      </c>
    </row>
    <row r="1290" spans="1:16">
      <c r="A1290" s="3" t="str">
        <f>IF(AND(TONGHOP!$O1290="KTHP",TONGHOP!$P1290="LT",TONGHOP!$J1290="R",TONGHOP!$K1290&lt;&gt;""),TONGHOP!$K1290,"")</f>
        <v/>
      </c>
      <c r="B1290" s="3" t="str">
        <f>IF(AND(TONGHOP!$O1290="KTHP",TONGHOP!$P1290="LT",TONGHOP!$J1290="R",TONGHOP!$K1290&lt;&gt;""),TONGHOP!$M1290,"")</f>
        <v/>
      </c>
      <c r="C1290" s="3" t="str">
        <f>IF(AND(TONGHOP!$O1290="KTHP",TONGHOP!$P1290="TN",TONGHOP!$J1290="R",TONGHOP!$K1290&lt;&gt;""),TONGHOP!$K1290,"")</f>
        <v/>
      </c>
      <c r="D1290" s="3" t="str">
        <f>IF(AND(TONGHOP!$O1290="KTHP",TONGHOP!$P1290="TN",TONGHOP!$J1290="R",TONGHOP!$K1290&lt;&gt;""),TONGHOP!$M1290,"")</f>
        <v/>
      </c>
      <c r="E1290" s="3" t="str">
        <f>IF(AND(TONGHOP!$O1290="KTHP",TONGHOP!$P1290="VD",TONGHOP!$J1290="R",TONGHOP!$K1290&lt;&gt;""),TONGHOP!$K1290,"")</f>
        <v/>
      </c>
      <c r="F1290" s="3" t="str">
        <f>IF(AND(TONGHOP!$O1290="KTHP",TONGHOP!$P1290="VD",TONGHOP!$J1290="R",TONGHOP!$K1290&lt;&gt;""),TONGHOP!$M1290,"")</f>
        <v/>
      </c>
      <c r="G1290" s="3" t="str">
        <f>IF(AND(TONGHOP!$O1290="KTHP",TONGHOP!$P1290="TH",TONGHOP!$J1290="R",TONGHOP!$K1290&lt;&gt;""),TONGHOP!$K1290,"")</f>
        <v/>
      </c>
      <c r="H1290" s="3" t="str">
        <f>IF(AND(TONGHOP!$O1290="KTHP",TONGHOP!$P1290="TH",TONGHOP!$J1290="R",TONGHOP!$K1290&lt;&gt;""),TONGHOP!$M1290,"")</f>
        <v/>
      </c>
      <c r="I1290" s="3" t="str">
        <f>IF(AND(TONGHOP!$O1290="ThiTN",TONGHOP!$P1290="LT",TONGHOP!$J1290="R",TONGHOP!$K1290&lt;&gt;""),TONGHOP!$K1290,"")</f>
        <v/>
      </c>
      <c r="J1290" s="3" t="str">
        <f>IF(AND(TONGHOP!$O1290="ThiTN",TONGHOP!$P1290="LT",TONGHOP!$J1290="R",TONGHOP!$K1290&lt;&gt;""),TONGHOP!$M1290,"")</f>
        <v/>
      </c>
      <c r="K1290" s="3" t="str">
        <f>IF(AND(TONGHOP!$O1290="ThiTN",TONGHOP!$P1290="TN",TONGHOP!$J1290="R",TONGHOP!$K1290&lt;&gt;""),TONGHOP!$K1290,"")</f>
        <v/>
      </c>
      <c r="L1290" s="3" t="str">
        <f>IF(AND(TONGHOP!$O1290="ThiTN",TONGHOP!$P1290="TN",TONGHOP!$J1290="R",TONGHOP!$K1290&lt;&gt;""),TONGHOP!$M1290,"")</f>
        <v/>
      </c>
      <c r="M1290" s="3" t="str">
        <f>IF(AND(TONGHOP!$O1290="ThiTN",TONGHOP!$P1290="VĐ",TONGHOP!$J1290="R",TONGHOP!$K1290&lt;&gt;""),TONGHOP!$K1290,"")</f>
        <v/>
      </c>
      <c r="N1290" s="3" t="str">
        <f>IF(AND(TONGHOP!$O1290="ThiTN",TONGHOP!$P1290="VĐ",TONGHOP!$J1290="R",TONGHOP!$K1290&lt;&gt;""),TONGHOP!$M1290,"")</f>
        <v/>
      </c>
      <c r="O1290" s="3" t="str">
        <f>IF(AND(TONGHOP!$O1290="ThiTN",TONGHOP!$P1290="TH",TONGHOP!$J1290="R",TONGHOP!$K1290&lt;&gt;""),TONGHOP!$K1290,"")</f>
        <v/>
      </c>
      <c r="P1290" s="3" t="str">
        <f>IF(AND(TONGHOP!$O1290="ThiTN",TONGHOP!$P1290="TH",TONGHOP!$J1290="R",TONGHOP!$K1290&lt;&gt;""),TONGHOP!$M1290,"")</f>
        <v/>
      </c>
    </row>
    <row r="1291" spans="1:16">
      <c r="A1291" s="3" t="str">
        <f>IF(AND(TONGHOP!$O1291="KTHP",TONGHOP!$P1291="LT",TONGHOP!$J1291="R",TONGHOP!$K1291&lt;&gt;""),TONGHOP!$K1291,"")</f>
        <v/>
      </c>
      <c r="B1291" s="3" t="str">
        <f>IF(AND(TONGHOP!$O1291="KTHP",TONGHOP!$P1291="LT",TONGHOP!$J1291="R",TONGHOP!$K1291&lt;&gt;""),TONGHOP!$M1291,"")</f>
        <v/>
      </c>
      <c r="C1291" s="3" t="str">
        <f>IF(AND(TONGHOP!$O1291="KTHP",TONGHOP!$P1291="TN",TONGHOP!$J1291="R",TONGHOP!$K1291&lt;&gt;""),TONGHOP!$K1291,"")</f>
        <v/>
      </c>
      <c r="D1291" s="3" t="str">
        <f>IF(AND(TONGHOP!$O1291="KTHP",TONGHOP!$P1291="TN",TONGHOP!$J1291="R",TONGHOP!$K1291&lt;&gt;""),TONGHOP!$M1291,"")</f>
        <v/>
      </c>
      <c r="E1291" s="3" t="str">
        <f>IF(AND(TONGHOP!$O1291="KTHP",TONGHOP!$P1291="VD",TONGHOP!$J1291="R",TONGHOP!$K1291&lt;&gt;""),TONGHOP!$K1291,"")</f>
        <v/>
      </c>
      <c r="F1291" s="3" t="str">
        <f>IF(AND(TONGHOP!$O1291="KTHP",TONGHOP!$P1291="VD",TONGHOP!$J1291="R",TONGHOP!$K1291&lt;&gt;""),TONGHOP!$M1291,"")</f>
        <v/>
      </c>
      <c r="G1291" s="3" t="str">
        <f>IF(AND(TONGHOP!$O1291="KTHP",TONGHOP!$P1291="TH",TONGHOP!$J1291="R",TONGHOP!$K1291&lt;&gt;""),TONGHOP!$K1291,"")</f>
        <v/>
      </c>
      <c r="H1291" s="3" t="str">
        <f>IF(AND(TONGHOP!$O1291="KTHP",TONGHOP!$P1291="TH",TONGHOP!$J1291="R",TONGHOP!$K1291&lt;&gt;""),TONGHOP!$M1291,"")</f>
        <v/>
      </c>
      <c r="I1291" s="3" t="str">
        <f>IF(AND(TONGHOP!$O1291="ThiTN",TONGHOP!$P1291="LT",TONGHOP!$J1291="R",TONGHOP!$K1291&lt;&gt;""),TONGHOP!$K1291,"")</f>
        <v/>
      </c>
      <c r="J1291" s="3" t="str">
        <f>IF(AND(TONGHOP!$O1291="ThiTN",TONGHOP!$P1291="LT",TONGHOP!$J1291="R",TONGHOP!$K1291&lt;&gt;""),TONGHOP!$M1291,"")</f>
        <v/>
      </c>
      <c r="K1291" s="3" t="str">
        <f>IF(AND(TONGHOP!$O1291="ThiTN",TONGHOP!$P1291="TN",TONGHOP!$J1291="R",TONGHOP!$K1291&lt;&gt;""),TONGHOP!$K1291,"")</f>
        <v/>
      </c>
      <c r="L1291" s="3" t="str">
        <f>IF(AND(TONGHOP!$O1291="ThiTN",TONGHOP!$P1291="TN",TONGHOP!$J1291="R",TONGHOP!$K1291&lt;&gt;""),TONGHOP!$M1291,"")</f>
        <v/>
      </c>
      <c r="M1291" s="3" t="str">
        <f>IF(AND(TONGHOP!$O1291="ThiTN",TONGHOP!$P1291="VĐ",TONGHOP!$J1291="R",TONGHOP!$K1291&lt;&gt;""),TONGHOP!$K1291,"")</f>
        <v/>
      </c>
      <c r="N1291" s="3" t="str">
        <f>IF(AND(TONGHOP!$O1291="ThiTN",TONGHOP!$P1291="VĐ",TONGHOP!$J1291="R",TONGHOP!$K1291&lt;&gt;""),TONGHOP!$M1291,"")</f>
        <v/>
      </c>
      <c r="O1291" s="3" t="str">
        <f>IF(AND(TONGHOP!$O1291="ThiTN",TONGHOP!$P1291="TH",TONGHOP!$J1291="R",TONGHOP!$K1291&lt;&gt;""),TONGHOP!$K1291,"")</f>
        <v/>
      </c>
      <c r="P1291" s="3" t="str">
        <f>IF(AND(TONGHOP!$O1291="ThiTN",TONGHOP!$P1291="TH",TONGHOP!$J1291="R",TONGHOP!$K1291&lt;&gt;""),TONGHOP!$M1291,"")</f>
        <v/>
      </c>
    </row>
    <row r="1292" spans="1:16">
      <c r="A1292" s="3" t="str">
        <f>IF(AND(TONGHOP!$O1292="KTHP",TONGHOP!$P1292="LT",TONGHOP!$J1292="R",TONGHOP!$K1292&lt;&gt;""),TONGHOP!$K1292,"")</f>
        <v/>
      </c>
      <c r="B1292" s="3" t="str">
        <f>IF(AND(TONGHOP!$O1292="KTHP",TONGHOP!$P1292="LT",TONGHOP!$J1292="R",TONGHOP!$K1292&lt;&gt;""),TONGHOP!$M1292,"")</f>
        <v/>
      </c>
      <c r="C1292" s="3" t="str">
        <f>IF(AND(TONGHOP!$O1292="KTHP",TONGHOP!$P1292="TN",TONGHOP!$J1292="R",TONGHOP!$K1292&lt;&gt;""),TONGHOP!$K1292,"")</f>
        <v/>
      </c>
      <c r="D1292" s="3" t="str">
        <f>IF(AND(TONGHOP!$O1292="KTHP",TONGHOP!$P1292="TN",TONGHOP!$J1292="R",TONGHOP!$K1292&lt;&gt;""),TONGHOP!$M1292,"")</f>
        <v/>
      </c>
      <c r="E1292" s="3" t="str">
        <f>IF(AND(TONGHOP!$O1292="KTHP",TONGHOP!$P1292="VD",TONGHOP!$J1292="R",TONGHOP!$K1292&lt;&gt;""),TONGHOP!$K1292,"")</f>
        <v/>
      </c>
      <c r="F1292" s="3" t="str">
        <f>IF(AND(TONGHOP!$O1292="KTHP",TONGHOP!$P1292="VD",TONGHOP!$J1292="R",TONGHOP!$K1292&lt;&gt;""),TONGHOP!$M1292,"")</f>
        <v/>
      </c>
      <c r="G1292" s="3" t="str">
        <f>IF(AND(TONGHOP!$O1292="KTHP",TONGHOP!$P1292="TH",TONGHOP!$J1292="R",TONGHOP!$K1292&lt;&gt;""),TONGHOP!$K1292,"")</f>
        <v/>
      </c>
      <c r="H1292" s="3" t="str">
        <f>IF(AND(TONGHOP!$O1292="KTHP",TONGHOP!$P1292="TH",TONGHOP!$J1292="R",TONGHOP!$K1292&lt;&gt;""),TONGHOP!$M1292,"")</f>
        <v/>
      </c>
      <c r="I1292" s="3" t="str">
        <f>IF(AND(TONGHOP!$O1292="ThiTN",TONGHOP!$P1292="LT",TONGHOP!$J1292="R",TONGHOP!$K1292&lt;&gt;""),TONGHOP!$K1292,"")</f>
        <v/>
      </c>
      <c r="J1292" s="3" t="str">
        <f>IF(AND(TONGHOP!$O1292="ThiTN",TONGHOP!$P1292="LT",TONGHOP!$J1292="R",TONGHOP!$K1292&lt;&gt;""),TONGHOP!$M1292,"")</f>
        <v/>
      </c>
      <c r="K1292" s="3" t="str">
        <f>IF(AND(TONGHOP!$O1292="ThiTN",TONGHOP!$P1292="TN",TONGHOP!$J1292="R",TONGHOP!$K1292&lt;&gt;""),TONGHOP!$K1292,"")</f>
        <v/>
      </c>
      <c r="L1292" s="3" t="str">
        <f>IF(AND(TONGHOP!$O1292="ThiTN",TONGHOP!$P1292="TN",TONGHOP!$J1292="R",TONGHOP!$K1292&lt;&gt;""),TONGHOP!$M1292,"")</f>
        <v/>
      </c>
      <c r="M1292" s="3" t="str">
        <f>IF(AND(TONGHOP!$O1292="ThiTN",TONGHOP!$P1292="VĐ",TONGHOP!$J1292="R",TONGHOP!$K1292&lt;&gt;""),TONGHOP!$K1292,"")</f>
        <v/>
      </c>
      <c r="N1292" s="3" t="str">
        <f>IF(AND(TONGHOP!$O1292="ThiTN",TONGHOP!$P1292="VĐ",TONGHOP!$J1292="R",TONGHOP!$K1292&lt;&gt;""),TONGHOP!$M1292,"")</f>
        <v/>
      </c>
      <c r="O1292" s="3" t="str">
        <f>IF(AND(TONGHOP!$O1292="ThiTN",TONGHOP!$P1292="TH",TONGHOP!$J1292="R",TONGHOP!$K1292&lt;&gt;""),TONGHOP!$K1292,"")</f>
        <v/>
      </c>
      <c r="P1292" s="3" t="str">
        <f>IF(AND(TONGHOP!$O1292="ThiTN",TONGHOP!$P1292="TH",TONGHOP!$J1292="R",TONGHOP!$K1292&lt;&gt;""),TONGHOP!$M1292,"")</f>
        <v/>
      </c>
    </row>
    <row r="1293" spans="1:16">
      <c r="A1293" s="3" t="str">
        <f>IF(AND(TONGHOP!$O1293="KTHP",TONGHOP!$P1293="LT",TONGHOP!$J1293="R",TONGHOP!$K1293&lt;&gt;""),TONGHOP!$K1293,"")</f>
        <v/>
      </c>
      <c r="B1293" s="3" t="str">
        <f>IF(AND(TONGHOP!$O1293="KTHP",TONGHOP!$P1293="LT",TONGHOP!$J1293="R",TONGHOP!$K1293&lt;&gt;""),TONGHOP!$M1293,"")</f>
        <v/>
      </c>
      <c r="C1293" s="3" t="str">
        <f>IF(AND(TONGHOP!$O1293="KTHP",TONGHOP!$P1293="TN",TONGHOP!$J1293="R",TONGHOP!$K1293&lt;&gt;""),TONGHOP!$K1293,"")</f>
        <v/>
      </c>
      <c r="D1293" s="3" t="str">
        <f>IF(AND(TONGHOP!$O1293="KTHP",TONGHOP!$P1293="TN",TONGHOP!$J1293="R",TONGHOP!$K1293&lt;&gt;""),TONGHOP!$M1293,"")</f>
        <v/>
      </c>
      <c r="E1293" s="3" t="str">
        <f>IF(AND(TONGHOP!$O1293="KTHP",TONGHOP!$P1293="VD",TONGHOP!$J1293="R",TONGHOP!$K1293&lt;&gt;""),TONGHOP!$K1293,"")</f>
        <v/>
      </c>
      <c r="F1293" s="3" t="str">
        <f>IF(AND(TONGHOP!$O1293="KTHP",TONGHOP!$P1293="VD",TONGHOP!$J1293="R",TONGHOP!$K1293&lt;&gt;""),TONGHOP!$M1293,"")</f>
        <v/>
      </c>
      <c r="G1293" s="3" t="str">
        <f>IF(AND(TONGHOP!$O1293="KTHP",TONGHOP!$P1293="TH",TONGHOP!$J1293="R",TONGHOP!$K1293&lt;&gt;""),TONGHOP!$K1293,"")</f>
        <v/>
      </c>
      <c r="H1293" s="3" t="str">
        <f>IF(AND(TONGHOP!$O1293="KTHP",TONGHOP!$P1293="TH",TONGHOP!$J1293="R",TONGHOP!$K1293&lt;&gt;""),TONGHOP!$M1293,"")</f>
        <v/>
      </c>
      <c r="I1293" s="3" t="str">
        <f>IF(AND(TONGHOP!$O1293="ThiTN",TONGHOP!$P1293="LT",TONGHOP!$J1293="R",TONGHOP!$K1293&lt;&gt;""),TONGHOP!$K1293,"")</f>
        <v/>
      </c>
      <c r="J1293" s="3" t="str">
        <f>IF(AND(TONGHOP!$O1293="ThiTN",TONGHOP!$P1293="LT",TONGHOP!$J1293="R",TONGHOP!$K1293&lt;&gt;""),TONGHOP!$M1293,"")</f>
        <v/>
      </c>
      <c r="K1293" s="3" t="str">
        <f>IF(AND(TONGHOP!$O1293="ThiTN",TONGHOP!$P1293="TN",TONGHOP!$J1293="R",TONGHOP!$K1293&lt;&gt;""),TONGHOP!$K1293,"")</f>
        <v/>
      </c>
      <c r="L1293" s="3" t="str">
        <f>IF(AND(TONGHOP!$O1293="ThiTN",TONGHOP!$P1293="TN",TONGHOP!$J1293="R",TONGHOP!$K1293&lt;&gt;""),TONGHOP!$M1293,"")</f>
        <v/>
      </c>
      <c r="M1293" s="3" t="str">
        <f>IF(AND(TONGHOP!$O1293="ThiTN",TONGHOP!$P1293="VĐ",TONGHOP!$J1293="R",TONGHOP!$K1293&lt;&gt;""),TONGHOP!$K1293,"")</f>
        <v/>
      </c>
      <c r="N1293" s="3" t="str">
        <f>IF(AND(TONGHOP!$O1293="ThiTN",TONGHOP!$P1293="VĐ",TONGHOP!$J1293="R",TONGHOP!$K1293&lt;&gt;""),TONGHOP!$M1293,"")</f>
        <v/>
      </c>
      <c r="O1293" s="3" t="str">
        <f>IF(AND(TONGHOP!$O1293="ThiTN",TONGHOP!$P1293="TH",TONGHOP!$J1293="R",TONGHOP!$K1293&lt;&gt;""),TONGHOP!$K1293,"")</f>
        <v/>
      </c>
      <c r="P1293" s="3" t="str">
        <f>IF(AND(TONGHOP!$O1293="ThiTN",TONGHOP!$P1293="TH",TONGHOP!$J1293="R",TONGHOP!$K1293&lt;&gt;""),TONGHOP!$M1293,"")</f>
        <v/>
      </c>
    </row>
    <row r="1294" spans="1:16">
      <c r="A1294" s="3" t="str">
        <f>IF(AND(TONGHOP!$O1294="KTHP",TONGHOP!$P1294="LT",TONGHOP!$J1294="R",TONGHOP!$K1294&lt;&gt;""),TONGHOP!$K1294,"")</f>
        <v/>
      </c>
      <c r="B1294" s="3" t="str">
        <f>IF(AND(TONGHOP!$O1294="KTHP",TONGHOP!$P1294="LT",TONGHOP!$J1294="R",TONGHOP!$K1294&lt;&gt;""),TONGHOP!$M1294,"")</f>
        <v/>
      </c>
      <c r="C1294" s="3" t="str">
        <f>IF(AND(TONGHOP!$O1294="KTHP",TONGHOP!$P1294="TN",TONGHOP!$J1294="R",TONGHOP!$K1294&lt;&gt;""),TONGHOP!$K1294,"")</f>
        <v/>
      </c>
      <c r="D1294" s="3" t="str">
        <f>IF(AND(TONGHOP!$O1294="KTHP",TONGHOP!$P1294="TN",TONGHOP!$J1294="R",TONGHOP!$K1294&lt;&gt;""),TONGHOP!$M1294,"")</f>
        <v/>
      </c>
      <c r="E1294" s="3" t="str">
        <f>IF(AND(TONGHOP!$O1294="KTHP",TONGHOP!$P1294="VD",TONGHOP!$J1294="R",TONGHOP!$K1294&lt;&gt;""),TONGHOP!$K1294,"")</f>
        <v/>
      </c>
      <c r="F1294" s="3" t="str">
        <f>IF(AND(TONGHOP!$O1294="KTHP",TONGHOP!$P1294="VD",TONGHOP!$J1294="R",TONGHOP!$K1294&lt;&gt;""),TONGHOP!$M1294,"")</f>
        <v/>
      </c>
      <c r="G1294" s="3" t="str">
        <f>IF(AND(TONGHOP!$O1294="KTHP",TONGHOP!$P1294="TH",TONGHOP!$J1294="R",TONGHOP!$K1294&lt;&gt;""),TONGHOP!$K1294,"")</f>
        <v/>
      </c>
      <c r="H1294" s="3" t="str">
        <f>IF(AND(TONGHOP!$O1294="KTHP",TONGHOP!$P1294="TH",TONGHOP!$J1294="R",TONGHOP!$K1294&lt;&gt;""),TONGHOP!$M1294,"")</f>
        <v/>
      </c>
      <c r="I1294" s="3" t="str">
        <f>IF(AND(TONGHOP!$O1294="ThiTN",TONGHOP!$P1294="LT",TONGHOP!$J1294="R",TONGHOP!$K1294&lt;&gt;""),TONGHOP!$K1294,"")</f>
        <v/>
      </c>
      <c r="J1294" s="3" t="str">
        <f>IF(AND(TONGHOP!$O1294="ThiTN",TONGHOP!$P1294="LT",TONGHOP!$J1294="R",TONGHOP!$K1294&lt;&gt;""),TONGHOP!$M1294,"")</f>
        <v/>
      </c>
      <c r="K1294" s="3" t="str">
        <f>IF(AND(TONGHOP!$O1294="ThiTN",TONGHOP!$P1294="TN",TONGHOP!$J1294="R",TONGHOP!$K1294&lt;&gt;""),TONGHOP!$K1294,"")</f>
        <v/>
      </c>
      <c r="L1294" s="3" t="str">
        <f>IF(AND(TONGHOP!$O1294="ThiTN",TONGHOP!$P1294="TN",TONGHOP!$J1294="R",TONGHOP!$K1294&lt;&gt;""),TONGHOP!$M1294,"")</f>
        <v/>
      </c>
      <c r="M1294" s="3" t="str">
        <f>IF(AND(TONGHOP!$O1294="ThiTN",TONGHOP!$P1294="VĐ",TONGHOP!$J1294="R",TONGHOP!$K1294&lt;&gt;""),TONGHOP!$K1294,"")</f>
        <v/>
      </c>
      <c r="N1294" s="3" t="str">
        <f>IF(AND(TONGHOP!$O1294="ThiTN",TONGHOP!$P1294="VĐ",TONGHOP!$J1294="R",TONGHOP!$K1294&lt;&gt;""),TONGHOP!$M1294,"")</f>
        <v/>
      </c>
      <c r="O1294" s="3" t="str">
        <f>IF(AND(TONGHOP!$O1294="ThiTN",TONGHOP!$P1294="TH",TONGHOP!$J1294="R",TONGHOP!$K1294&lt;&gt;""),TONGHOP!$K1294,"")</f>
        <v/>
      </c>
      <c r="P1294" s="3" t="str">
        <f>IF(AND(TONGHOP!$O1294="ThiTN",TONGHOP!$P1294="TH",TONGHOP!$J1294="R",TONGHOP!$K1294&lt;&gt;""),TONGHOP!$M1294,"")</f>
        <v/>
      </c>
    </row>
    <row r="1295" spans="1:16">
      <c r="A1295" s="3" t="str">
        <f>IF(AND(TONGHOP!$O1295="KTHP",TONGHOP!$P1295="LT",TONGHOP!$J1295="R",TONGHOP!$K1295&lt;&gt;""),TONGHOP!$K1295,"")</f>
        <v/>
      </c>
      <c r="B1295" s="3" t="str">
        <f>IF(AND(TONGHOP!$O1295="KTHP",TONGHOP!$P1295="LT",TONGHOP!$J1295="R",TONGHOP!$K1295&lt;&gt;""),TONGHOP!$M1295,"")</f>
        <v/>
      </c>
      <c r="C1295" s="3" t="str">
        <f>IF(AND(TONGHOP!$O1295="KTHP",TONGHOP!$P1295="TN",TONGHOP!$J1295="R",TONGHOP!$K1295&lt;&gt;""),TONGHOP!$K1295,"")</f>
        <v/>
      </c>
      <c r="D1295" s="3" t="str">
        <f>IF(AND(TONGHOP!$O1295="KTHP",TONGHOP!$P1295="TN",TONGHOP!$J1295="R",TONGHOP!$K1295&lt;&gt;""),TONGHOP!$M1295,"")</f>
        <v/>
      </c>
      <c r="E1295" s="3" t="str">
        <f>IF(AND(TONGHOP!$O1295="KTHP",TONGHOP!$P1295="VD",TONGHOP!$J1295="R",TONGHOP!$K1295&lt;&gt;""),TONGHOP!$K1295,"")</f>
        <v/>
      </c>
      <c r="F1295" s="3" t="str">
        <f>IF(AND(TONGHOP!$O1295="KTHP",TONGHOP!$P1295="VD",TONGHOP!$J1295="R",TONGHOP!$K1295&lt;&gt;""),TONGHOP!$M1295,"")</f>
        <v/>
      </c>
      <c r="G1295" s="3" t="str">
        <f>IF(AND(TONGHOP!$O1295="KTHP",TONGHOP!$P1295="TH",TONGHOP!$J1295="R",TONGHOP!$K1295&lt;&gt;""),TONGHOP!$K1295,"")</f>
        <v/>
      </c>
      <c r="H1295" s="3" t="str">
        <f>IF(AND(TONGHOP!$O1295="KTHP",TONGHOP!$P1295="TH",TONGHOP!$J1295="R",TONGHOP!$K1295&lt;&gt;""),TONGHOP!$M1295,"")</f>
        <v/>
      </c>
      <c r="I1295" s="3" t="str">
        <f>IF(AND(TONGHOP!$O1295="ThiTN",TONGHOP!$P1295="LT",TONGHOP!$J1295="R",TONGHOP!$K1295&lt;&gt;""),TONGHOP!$K1295,"")</f>
        <v/>
      </c>
      <c r="J1295" s="3" t="str">
        <f>IF(AND(TONGHOP!$O1295="ThiTN",TONGHOP!$P1295="LT",TONGHOP!$J1295="R",TONGHOP!$K1295&lt;&gt;""),TONGHOP!$M1295,"")</f>
        <v/>
      </c>
      <c r="K1295" s="3" t="str">
        <f>IF(AND(TONGHOP!$O1295="ThiTN",TONGHOP!$P1295="TN",TONGHOP!$J1295="R",TONGHOP!$K1295&lt;&gt;""),TONGHOP!$K1295,"")</f>
        <v/>
      </c>
      <c r="L1295" s="3" t="str">
        <f>IF(AND(TONGHOP!$O1295="ThiTN",TONGHOP!$P1295="TN",TONGHOP!$J1295="R",TONGHOP!$K1295&lt;&gt;""),TONGHOP!$M1295,"")</f>
        <v/>
      </c>
      <c r="M1295" s="3" t="str">
        <f>IF(AND(TONGHOP!$O1295="ThiTN",TONGHOP!$P1295="VĐ",TONGHOP!$J1295="R",TONGHOP!$K1295&lt;&gt;""),TONGHOP!$K1295,"")</f>
        <v/>
      </c>
      <c r="N1295" s="3" t="str">
        <f>IF(AND(TONGHOP!$O1295="ThiTN",TONGHOP!$P1295="VĐ",TONGHOP!$J1295="R",TONGHOP!$K1295&lt;&gt;""),TONGHOP!$M1295,"")</f>
        <v/>
      </c>
      <c r="O1295" s="3" t="str">
        <f>IF(AND(TONGHOP!$O1295="ThiTN",TONGHOP!$P1295="TH",TONGHOP!$J1295="R",TONGHOP!$K1295&lt;&gt;""),TONGHOP!$K1295,"")</f>
        <v/>
      </c>
      <c r="P1295" s="3" t="str">
        <f>IF(AND(TONGHOP!$O1295="ThiTN",TONGHOP!$P1295="TH",TONGHOP!$J1295="R",TONGHOP!$K1295&lt;&gt;""),TONGHOP!$M1295,"")</f>
        <v/>
      </c>
    </row>
    <row r="1296" spans="1:16">
      <c r="A1296" s="3" t="str">
        <f>IF(AND(TONGHOP!$O1296="KTHP",TONGHOP!$P1296="LT",TONGHOP!$J1296="R",TONGHOP!$K1296&lt;&gt;""),TONGHOP!$K1296,"")</f>
        <v>Vũ Thị Thái Linh</v>
      </c>
      <c r="B1296" s="3">
        <f>IF(AND(TONGHOP!$O1296="KTHP",TONGHOP!$P1296="LT",TONGHOP!$J1296="R",TONGHOP!$K1296&lt;&gt;""),TONGHOP!$M1296,"")</f>
        <v>2</v>
      </c>
      <c r="C1296" s="3" t="str">
        <f>IF(AND(TONGHOP!$O1296="KTHP",TONGHOP!$P1296="TN",TONGHOP!$J1296="R",TONGHOP!$K1296&lt;&gt;""),TONGHOP!$K1296,"")</f>
        <v/>
      </c>
      <c r="D1296" s="3" t="str">
        <f>IF(AND(TONGHOP!$O1296="KTHP",TONGHOP!$P1296="TN",TONGHOP!$J1296="R",TONGHOP!$K1296&lt;&gt;""),TONGHOP!$M1296,"")</f>
        <v/>
      </c>
      <c r="E1296" s="3" t="str">
        <f>IF(AND(TONGHOP!$O1296="KTHP",TONGHOP!$P1296="VD",TONGHOP!$J1296="R",TONGHOP!$K1296&lt;&gt;""),TONGHOP!$K1296,"")</f>
        <v/>
      </c>
      <c r="F1296" s="3" t="str">
        <f>IF(AND(TONGHOP!$O1296="KTHP",TONGHOP!$P1296="VD",TONGHOP!$J1296="R",TONGHOP!$K1296&lt;&gt;""),TONGHOP!$M1296,"")</f>
        <v/>
      </c>
      <c r="G1296" s="3" t="str">
        <f>IF(AND(TONGHOP!$O1296="KTHP",TONGHOP!$P1296="TH",TONGHOP!$J1296="R",TONGHOP!$K1296&lt;&gt;""),TONGHOP!$K1296,"")</f>
        <v/>
      </c>
      <c r="H1296" s="3" t="str">
        <f>IF(AND(TONGHOP!$O1296="KTHP",TONGHOP!$P1296="TH",TONGHOP!$J1296="R",TONGHOP!$K1296&lt;&gt;""),TONGHOP!$M1296,"")</f>
        <v/>
      </c>
      <c r="I1296" s="3" t="str">
        <f>IF(AND(TONGHOP!$O1296="ThiTN",TONGHOP!$P1296="LT",TONGHOP!$J1296="R",TONGHOP!$K1296&lt;&gt;""),TONGHOP!$K1296,"")</f>
        <v/>
      </c>
      <c r="J1296" s="3" t="str">
        <f>IF(AND(TONGHOP!$O1296="ThiTN",TONGHOP!$P1296="LT",TONGHOP!$J1296="R",TONGHOP!$K1296&lt;&gt;""),TONGHOP!$M1296,"")</f>
        <v/>
      </c>
      <c r="K1296" s="3" t="str">
        <f>IF(AND(TONGHOP!$O1296="ThiTN",TONGHOP!$P1296="TN",TONGHOP!$J1296="R",TONGHOP!$K1296&lt;&gt;""),TONGHOP!$K1296,"")</f>
        <v/>
      </c>
      <c r="L1296" s="3" t="str">
        <f>IF(AND(TONGHOP!$O1296="ThiTN",TONGHOP!$P1296="TN",TONGHOP!$J1296="R",TONGHOP!$K1296&lt;&gt;""),TONGHOP!$M1296,"")</f>
        <v/>
      </c>
      <c r="M1296" s="3" t="str">
        <f>IF(AND(TONGHOP!$O1296="ThiTN",TONGHOP!$P1296="VĐ",TONGHOP!$J1296="R",TONGHOP!$K1296&lt;&gt;""),TONGHOP!$K1296,"")</f>
        <v/>
      </c>
      <c r="N1296" s="3" t="str">
        <f>IF(AND(TONGHOP!$O1296="ThiTN",TONGHOP!$P1296="VĐ",TONGHOP!$J1296="R",TONGHOP!$K1296&lt;&gt;""),TONGHOP!$M1296,"")</f>
        <v/>
      </c>
      <c r="O1296" s="3" t="str">
        <f>IF(AND(TONGHOP!$O1296="ThiTN",TONGHOP!$P1296="TH",TONGHOP!$J1296="R",TONGHOP!$K1296&lt;&gt;""),TONGHOP!$K1296,"")</f>
        <v/>
      </c>
      <c r="P1296" s="3" t="str">
        <f>IF(AND(TONGHOP!$O1296="ThiTN",TONGHOP!$P1296="TH",TONGHOP!$J1296="R",TONGHOP!$K1296&lt;&gt;""),TONGHOP!$M1296,"")</f>
        <v/>
      </c>
    </row>
    <row r="1297" spans="1:16">
      <c r="A1297" s="3" t="str">
        <f>IF(AND(TONGHOP!$O1297="KTHP",TONGHOP!$P1297="LT",TONGHOP!$J1297="R",TONGHOP!$K1297&lt;&gt;""),TONGHOP!$K1297,"")</f>
        <v>Lê Tất Đạt</v>
      </c>
      <c r="B1297" s="3">
        <f>IF(AND(TONGHOP!$O1297="KTHP",TONGHOP!$P1297="LT",TONGHOP!$J1297="R",TONGHOP!$K1297&lt;&gt;""),TONGHOP!$M1297,"")</f>
        <v>2</v>
      </c>
      <c r="C1297" s="3" t="str">
        <f>IF(AND(TONGHOP!$O1297="KTHP",TONGHOP!$P1297="TN",TONGHOP!$J1297="R",TONGHOP!$K1297&lt;&gt;""),TONGHOP!$K1297,"")</f>
        <v/>
      </c>
      <c r="D1297" s="3" t="str">
        <f>IF(AND(TONGHOP!$O1297="KTHP",TONGHOP!$P1297="TN",TONGHOP!$J1297="R",TONGHOP!$K1297&lt;&gt;""),TONGHOP!$M1297,"")</f>
        <v/>
      </c>
      <c r="E1297" s="3" t="str">
        <f>IF(AND(TONGHOP!$O1297="KTHP",TONGHOP!$P1297="VD",TONGHOP!$J1297="R",TONGHOP!$K1297&lt;&gt;""),TONGHOP!$K1297,"")</f>
        <v/>
      </c>
      <c r="F1297" s="3" t="str">
        <f>IF(AND(TONGHOP!$O1297="KTHP",TONGHOP!$P1297="VD",TONGHOP!$J1297="R",TONGHOP!$K1297&lt;&gt;""),TONGHOP!$M1297,"")</f>
        <v/>
      </c>
      <c r="G1297" s="3" t="str">
        <f>IF(AND(TONGHOP!$O1297="KTHP",TONGHOP!$P1297="TH",TONGHOP!$J1297="R",TONGHOP!$K1297&lt;&gt;""),TONGHOP!$K1297,"")</f>
        <v/>
      </c>
      <c r="H1297" s="3" t="str">
        <f>IF(AND(TONGHOP!$O1297="KTHP",TONGHOP!$P1297="TH",TONGHOP!$J1297="R",TONGHOP!$K1297&lt;&gt;""),TONGHOP!$M1297,"")</f>
        <v/>
      </c>
      <c r="I1297" s="3" t="str">
        <f>IF(AND(TONGHOP!$O1297="ThiTN",TONGHOP!$P1297="LT",TONGHOP!$J1297="R",TONGHOP!$K1297&lt;&gt;""),TONGHOP!$K1297,"")</f>
        <v/>
      </c>
      <c r="J1297" s="3" t="str">
        <f>IF(AND(TONGHOP!$O1297="ThiTN",TONGHOP!$P1297="LT",TONGHOP!$J1297="R",TONGHOP!$K1297&lt;&gt;""),TONGHOP!$M1297,"")</f>
        <v/>
      </c>
      <c r="K1297" s="3" t="str">
        <f>IF(AND(TONGHOP!$O1297="ThiTN",TONGHOP!$P1297="TN",TONGHOP!$J1297="R",TONGHOP!$K1297&lt;&gt;""),TONGHOP!$K1297,"")</f>
        <v/>
      </c>
      <c r="L1297" s="3" t="str">
        <f>IF(AND(TONGHOP!$O1297="ThiTN",TONGHOP!$P1297="TN",TONGHOP!$J1297="R",TONGHOP!$K1297&lt;&gt;""),TONGHOP!$M1297,"")</f>
        <v/>
      </c>
      <c r="M1297" s="3" t="str">
        <f>IF(AND(TONGHOP!$O1297="ThiTN",TONGHOP!$P1297="VĐ",TONGHOP!$J1297="R",TONGHOP!$K1297&lt;&gt;""),TONGHOP!$K1297,"")</f>
        <v/>
      </c>
      <c r="N1297" s="3" t="str">
        <f>IF(AND(TONGHOP!$O1297="ThiTN",TONGHOP!$P1297="VĐ",TONGHOP!$J1297="R",TONGHOP!$K1297&lt;&gt;""),TONGHOP!$M1297,"")</f>
        <v/>
      </c>
      <c r="O1297" s="3" t="str">
        <f>IF(AND(TONGHOP!$O1297="ThiTN",TONGHOP!$P1297="TH",TONGHOP!$J1297="R",TONGHOP!$K1297&lt;&gt;""),TONGHOP!$K1297,"")</f>
        <v/>
      </c>
      <c r="P1297" s="3" t="str">
        <f>IF(AND(TONGHOP!$O1297="ThiTN",TONGHOP!$P1297="TH",TONGHOP!$J1297="R",TONGHOP!$K1297&lt;&gt;""),TONGHOP!$M1297,"")</f>
        <v/>
      </c>
    </row>
    <row r="1298" spans="1:16">
      <c r="A1298" s="3" t="str">
        <f>IF(AND(TONGHOP!$O1298="KTHP",TONGHOP!$P1298="LT",TONGHOP!$J1298="R",TONGHOP!$K1298&lt;&gt;""),TONGHOP!$K1298,"")</f>
        <v/>
      </c>
      <c r="B1298" s="3" t="str">
        <f>IF(AND(TONGHOP!$O1298="KTHP",TONGHOP!$P1298="LT",TONGHOP!$J1298="R",TONGHOP!$K1298&lt;&gt;""),TONGHOP!$M1298,"")</f>
        <v/>
      </c>
      <c r="C1298" s="3" t="str">
        <f>IF(AND(TONGHOP!$O1298="KTHP",TONGHOP!$P1298="TN",TONGHOP!$J1298="R",TONGHOP!$K1298&lt;&gt;""),TONGHOP!$K1298,"")</f>
        <v/>
      </c>
      <c r="D1298" s="3" t="str">
        <f>IF(AND(TONGHOP!$O1298="KTHP",TONGHOP!$P1298="TN",TONGHOP!$J1298="R",TONGHOP!$K1298&lt;&gt;""),TONGHOP!$M1298,"")</f>
        <v/>
      </c>
      <c r="E1298" s="3" t="str">
        <f>IF(AND(TONGHOP!$O1298="KTHP",TONGHOP!$P1298="VD",TONGHOP!$J1298="R",TONGHOP!$K1298&lt;&gt;""),TONGHOP!$K1298,"")</f>
        <v/>
      </c>
      <c r="F1298" s="3" t="str">
        <f>IF(AND(TONGHOP!$O1298="KTHP",TONGHOP!$P1298="VD",TONGHOP!$J1298="R",TONGHOP!$K1298&lt;&gt;""),TONGHOP!$M1298,"")</f>
        <v/>
      </c>
      <c r="G1298" s="3" t="str">
        <f>IF(AND(TONGHOP!$O1298="KTHP",TONGHOP!$P1298="TH",TONGHOP!$J1298="R",TONGHOP!$K1298&lt;&gt;""),TONGHOP!$K1298,"")</f>
        <v/>
      </c>
      <c r="H1298" s="3" t="str">
        <f>IF(AND(TONGHOP!$O1298="KTHP",TONGHOP!$P1298="TH",TONGHOP!$J1298="R",TONGHOP!$K1298&lt;&gt;""),TONGHOP!$M1298,"")</f>
        <v/>
      </c>
      <c r="I1298" s="3" t="str">
        <f>IF(AND(TONGHOP!$O1298="ThiTN",TONGHOP!$P1298="LT",TONGHOP!$J1298="R",TONGHOP!$K1298&lt;&gt;""),TONGHOP!$K1298,"")</f>
        <v/>
      </c>
      <c r="J1298" s="3" t="str">
        <f>IF(AND(TONGHOP!$O1298="ThiTN",TONGHOP!$P1298="LT",TONGHOP!$J1298="R",TONGHOP!$K1298&lt;&gt;""),TONGHOP!$M1298,"")</f>
        <v/>
      </c>
      <c r="K1298" s="3" t="str">
        <f>IF(AND(TONGHOP!$O1298="ThiTN",TONGHOP!$P1298="TN",TONGHOP!$J1298="R",TONGHOP!$K1298&lt;&gt;""),TONGHOP!$K1298,"")</f>
        <v/>
      </c>
      <c r="L1298" s="3" t="str">
        <f>IF(AND(TONGHOP!$O1298="ThiTN",TONGHOP!$P1298="TN",TONGHOP!$J1298="R",TONGHOP!$K1298&lt;&gt;""),TONGHOP!$M1298,"")</f>
        <v/>
      </c>
      <c r="M1298" s="3" t="str">
        <f>IF(AND(TONGHOP!$O1298="ThiTN",TONGHOP!$P1298="VĐ",TONGHOP!$J1298="R",TONGHOP!$K1298&lt;&gt;""),TONGHOP!$K1298,"")</f>
        <v/>
      </c>
      <c r="N1298" s="3" t="str">
        <f>IF(AND(TONGHOP!$O1298="ThiTN",TONGHOP!$P1298="VĐ",TONGHOP!$J1298="R",TONGHOP!$K1298&lt;&gt;""),TONGHOP!$M1298,"")</f>
        <v/>
      </c>
      <c r="O1298" s="3" t="str">
        <f>IF(AND(TONGHOP!$O1298="ThiTN",TONGHOP!$P1298="TH",TONGHOP!$J1298="R",TONGHOP!$K1298&lt;&gt;""),TONGHOP!$K1298,"")</f>
        <v/>
      </c>
      <c r="P1298" s="3" t="str">
        <f>IF(AND(TONGHOP!$O1298="ThiTN",TONGHOP!$P1298="TH",TONGHOP!$J1298="R",TONGHOP!$K1298&lt;&gt;""),TONGHOP!$M1298,"")</f>
        <v/>
      </c>
    </row>
    <row r="1299" spans="1:16">
      <c r="A1299" s="3" t="str">
        <f>IF(AND(TONGHOP!$O1299="KTHP",TONGHOP!$P1299="LT",TONGHOP!$J1299="R",TONGHOP!$K1299&lt;&gt;""),TONGHOP!$K1299,"")</f>
        <v/>
      </c>
      <c r="B1299" s="3" t="str">
        <f>IF(AND(TONGHOP!$O1299="KTHP",TONGHOP!$P1299="LT",TONGHOP!$J1299="R",TONGHOP!$K1299&lt;&gt;""),TONGHOP!$M1299,"")</f>
        <v/>
      </c>
      <c r="C1299" s="3" t="str">
        <f>IF(AND(TONGHOP!$O1299="KTHP",TONGHOP!$P1299="TN",TONGHOP!$J1299="R",TONGHOP!$K1299&lt;&gt;""),TONGHOP!$K1299,"")</f>
        <v/>
      </c>
      <c r="D1299" s="3" t="str">
        <f>IF(AND(TONGHOP!$O1299="KTHP",TONGHOP!$P1299="TN",TONGHOP!$J1299="R",TONGHOP!$K1299&lt;&gt;""),TONGHOP!$M1299,"")</f>
        <v/>
      </c>
      <c r="E1299" s="3" t="str">
        <f>IF(AND(TONGHOP!$O1299="KTHP",TONGHOP!$P1299="VD",TONGHOP!$J1299="R",TONGHOP!$K1299&lt;&gt;""),TONGHOP!$K1299,"")</f>
        <v/>
      </c>
      <c r="F1299" s="3" t="str">
        <f>IF(AND(TONGHOP!$O1299="KTHP",TONGHOP!$P1299="VD",TONGHOP!$J1299="R",TONGHOP!$K1299&lt;&gt;""),TONGHOP!$M1299,"")</f>
        <v/>
      </c>
      <c r="G1299" s="3" t="str">
        <f>IF(AND(TONGHOP!$O1299="KTHP",TONGHOP!$P1299="TH",TONGHOP!$J1299="R",TONGHOP!$K1299&lt;&gt;""),TONGHOP!$K1299,"")</f>
        <v/>
      </c>
      <c r="H1299" s="3" t="str">
        <f>IF(AND(TONGHOP!$O1299="KTHP",TONGHOP!$P1299="TH",TONGHOP!$J1299="R",TONGHOP!$K1299&lt;&gt;""),TONGHOP!$M1299,"")</f>
        <v/>
      </c>
      <c r="I1299" s="3" t="str">
        <f>IF(AND(TONGHOP!$O1299="ThiTN",TONGHOP!$P1299="LT",TONGHOP!$J1299="R",TONGHOP!$K1299&lt;&gt;""),TONGHOP!$K1299,"")</f>
        <v/>
      </c>
      <c r="J1299" s="3" t="str">
        <f>IF(AND(TONGHOP!$O1299="ThiTN",TONGHOP!$P1299="LT",TONGHOP!$J1299="R",TONGHOP!$K1299&lt;&gt;""),TONGHOP!$M1299,"")</f>
        <v/>
      </c>
      <c r="K1299" s="3" t="str">
        <f>IF(AND(TONGHOP!$O1299="ThiTN",TONGHOP!$P1299="TN",TONGHOP!$J1299="R",TONGHOP!$K1299&lt;&gt;""),TONGHOP!$K1299,"")</f>
        <v/>
      </c>
      <c r="L1299" s="3" t="str">
        <f>IF(AND(TONGHOP!$O1299="ThiTN",TONGHOP!$P1299="TN",TONGHOP!$J1299="R",TONGHOP!$K1299&lt;&gt;""),TONGHOP!$M1299,"")</f>
        <v/>
      </c>
      <c r="M1299" s="3" t="str">
        <f>IF(AND(TONGHOP!$O1299="ThiTN",TONGHOP!$P1299="VĐ",TONGHOP!$J1299="R",TONGHOP!$K1299&lt;&gt;""),TONGHOP!$K1299,"")</f>
        <v/>
      </c>
      <c r="N1299" s="3" t="str">
        <f>IF(AND(TONGHOP!$O1299="ThiTN",TONGHOP!$P1299="VĐ",TONGHOP!$J1299="R",TONGHOP!$K1299&lt;&gt;""),TONGHOP!$M1299,"")</f>
        <v/>
      </c>
      <c r="O1299" s="3" t="str">
        <f>IF(AND(TONGHOP!$O1299="ThiTN",TONGHOP!$P1299="TH",TONGHOP!$J1299="R",TONGHOP!$K1299&lt;&gt;""),TONGHOP!$K1299,"")</f>
        <v/>
      </c>
      <c r="P1299" s="3" t="str">
        <f>IF(AND(TONGHOP!$O1299="ThiTN",TONGHOP!$P1299="TH",TONGHOP!$J1299="R",TONGHOP!$K1299&lt;&gt;""),TONGHOP!$M1299,"")</f>
        <v/>
      </c>
    </row>
    <row r="1300" spans="1:16">
      <c r="A1300" s="3" t="str">
        <f>IF(AND(TONGHOP!$O1300="KTHP",TONGHOP!$P1300="LT",TONGHOP!$J1300="R",TONGHOP!$K1300&lt;&gt;""),TONGHOP!$K1300,"")</f>
        <v/>
      </c>
      <c r="B1300" s="3" t="str">
        <f>IF(AND(TONGHOP!$O1300="KTHP",TONGHOP!$P1300="LT",TONGHOP!$J1300="R",TONGHOP!$K1300&lt;&gt;""),TONGHOP!$M1300,"")</f>
        <v/>
      </c>
      <c r="C1300" s="3" t="str">
        <f>IF(AND(TONGHOP!$O1300="KTHP",TONGHOP!$P1300="TN",TONGHOP!$J1300="R",TONGHOP!$K1300&lt;&gt;""),TONGHOP!$K1300,"")</f>
        <v/>
      </c>
      <c r="D1300" s="3" t="str">
        <f>IF(AND(TONGHOP!$O1300="KTHP",TONGHOP!$P1300="TN",TONGHOP!$J1300="R",TONGHOP!$K1300&lt;&gt;""),TONGHOP!$M1300,"")</f>
        <v/>
      </c>
      <c r="E1300" s="3" t="str">
        <f>IF(AND(TONGHOP!$O1300="KTHP",TONGHOP!$P1300="VD",TONGHOP!$J1300="R",TONGHOP!$K1300&lt;&gt;""),TONGHOP!$K1300,"")</f>
        <v/>
      </c>
      <c r="F1300" s="3" t="str">
        <f>IF(AND(TONGHOP!$O1300="KTHP",TONGHOP!$P1300="VD",TONGHOP!$J1300="R",TONGHOP!$K1300&lt;&gt;""),TONGHOP!$M1300,"")</f>
        <v/>
      </c>
      <c r="G1300" s="3" t="str">
        <f>IF(AND(TONGHOP!$O1300="KTHP",TONGHOP!$P1300="TH",TONGHOP!$J1300="R",TONGHOP!$K1300&lt;&gt;""),TONGHOP!$K1300,"")</f>
        <v/>
      </c>
      <c r="H1300" s="3" t="str">
        <f>IF(AND(TONGHOP!$O1300="KTHP",TONGHOP!$P1300="TH",TONGHOP!$J1300="R",TONGHOP!$K1300&lt;&gt;""),TONGHOP!$M1300,"")</f>
        <v/>
      </c>
      <c r="I1300" s="3" t="str">
        <f>IF(AND(TONGHOP!$O1300="ThiTN",TONGHOP!$P1300="LT",TONGHOP!$J1300="R",TONGHOP!$K1300&lt;&gt;""),TONGHOP!$K1300,"")</f>
        <v/>
      </c>
      <c r="J1300" s="3" t="str">
        <f>IF(AND(TONGHOP!$O1300="ThiTN",TONGHOP!$P1300="LT",TONGHOP!$J1300="R",TONGHOP!$K1300&lt;&gt;""),TONGHOP!$M1300,"")</f>
        <v/>
      </c>
      <c r="K1300" s="3" t="str">
        <f>IF(AND(TONGHOP!$O1300="ThiTN",TONGHOP!$P1300="TN",TONGHOP!$J1300="R",TONGHOP!$K1300&lt;&gt;""),TONGHOP!$K1300,"")</f>
        <v/>
      </c>
      <c r="L1300" s="3" t="str">
        <f>IF(AND(TONGHOP!$O1300="ThiTN",TONGHOP!$P1300="TN",TONGHOP!$J1300="R",TONGHOP!$K1300&lt;&gt;""),TONGHOP!$M1300,"")</f>
        <v/>
      </c>
      <c r="M1300" s="3" t="str">
        <f>IF(AND(TONGHOP!$O1300="ThiTN",TONGHOP!$P1300="VĐ",TONGHOP!$J1300="R",TONGHOP!$K1300&lt;&gt;""),TONGHOP!$K1300,"")</f>
        <v/>
      </c>
      <c r="N1300" s="3" t="str">
        <f>IF(AND(TONGHOP!$O1300="ThiTN",TONGHOP!$P1300="VĐ",TONGHOP!$J1300="R",TONGHOP!$K1300&lt;&gt;""),TONGHOP!$M1300,"")</f>
        <v/>
      </c>
      <c r="O1300" s="3" t="str">
        <f>IF(AND(TONGHOP!$O1300="ThiTN",TONGHOP!$P1300="TH",TONGHOP!$J1300="R",TONGHOP!$K1300&lt;&gt;""),TONGHOP!$K1300,"")</f>
        <v/>
      </c>
      <c r="P1300" s="3" t="str">
        <f>IF(AND(TONGHOP!$O1300="ThiTN",TONGHOP!$P1300="TH",TONGHOP!$J1300="R",TONGHOP!$K1300&lt;&gt;""),TONGHOP!$M1300,"")</f>
        <v/>
      </c>
    </row>
    <row r="1301" spans="1:16">
      <c r="A1301" s="3" t="str">
        <f>IF(AND(TONGHOP!$O1301="KTHP",TONGHOP!$P1301="LT",TONGHOP!$J1301="R",TONGHOP!$K1301&lt;&gt;""),TONGHOP!$K1301,"")</f>
        <v/>
      </c>
      <c r="B1301" s="3" t="str">
        <f>IF(AND(TONGHOP!$O1301="KTHP",TONGHOP!$P1301="LT",TONGHOP!$J1301="R",TONGHOP!$K1301&lt;&gt;""),TONGHOP!$M1301,"")</f>
        <v/>
      </c>
      <c r="C1301" s="3" t="str">
        <f>IF(AND(TONGHOP!$O1301="KTHP",TONGHOP!$P1301="TN",TONGHOP!$J1301="R",TONGHOP!$K1301&lt;&gt;""),TONGHOP!$K1301,"")</f>
        <v/>
      </c>
      <c r="D1301" s="3" t="str">
        <f>IF(AND(TONGHOP!$O1301="KTHP",TONGHOP!$P1301="TN",TONGHOP!$J1301="R",TONGHOP!$K1301&lt;&gt;""),TONGHOP!$M1301,"")</f>
        <v/>
      </c>
      <c r="E1301" s="3" t="str">
        <f>IF(AND(TONGHOP!$O1301="KTHP",TONGHOP!$P1301="VD",TONGHOP!$J1301="R",TONGHOP!$K1301&lt;&gt;""),TONGHOP!$K1301,"")</f>
        <v/>
      </c>
      <c r="F1301" s="3" t="str">
        <f>IF(AND(TONGHOP!$O1301="KTHP",TONGHOP!$P1301="VD",TONGHOP!$J1301="R",TONGHOP!$K1301&lt;&gt;""),TONGHOP!$M1301,"")</f>
        <v/>
      </c>
      <c r="G1301" s="3" t="str">
        <f>IF(AND(TONGHOP!$O1301="KTHP",TONGHOP!$P1301="TH",TONGHOP!$J1301="R",TONGHOP!$K1301&lt;&gt;""),TONGHOP!$K1301,"")</f>
        <v/>
      </c>
      <c r="H1301" s="3" t="str">
        <f>IF(AND(TONGHOP!$O1301="KTHP",TONGHOP!$P1301="TH",TONGHOP!$J1301="R",TONGHOP!$K1301&lt;&gt;""),TONGHOP!$M1301,"")</f>
        <v/>
      </c>
      <c r="I1301" s="3" t="str">
        <f>IF(AND(TONGHOP!$O1301="ThiTN",TONGHOP!$P1301="LT",TONGHOP!$J1301="R",TONGHOP!$K1301&lt;&gt;""),TONGHOP!$K1301,"")</f>
        <v/>
      </c>
      <c r="J1301" s="3" t="str">
        <f>IF(AND(TONGHOP!$O1301="ThiTN",TONGHOP!$P1301="LT",TONGHOP!$J1301="R",TONGHOP!$K1301&lt;&gt;""),TONGHOP!$M1301,"")</f>
        <v/>
      </c>
      <c r="K1301" s="3" t="str">
        <f>IF(AND(TONGHOP!$O1301="ThiTN",TONGHOP!$P1301="TN",TONGHOP!$J1301="R",TONGHOP!$K1301&lt;&gt;""),TONGHOP!$K1301,"")</f>
        <v/>
      </c>
      <c r="L1301" s="3" t="str">
        <f>IF(AND(TONGHOP!$O1301="ThiTN",TONGHOP!$P1301="TN",TONGHOP!$J1301="R",TONGHOP!$K1301&lt;&gt;""),TONGHOP!$M1301,"")</f>
        <v/>
      </c>
      <c r="M1301" s="3" t="str">
        <f>IF(AND(TONGHOP!$O1301="ThiTN",TONGHOP!$P1301="VĐ",TONGHOP!$J1301="R",TONGHOP!$K1301&lt;&gt;""),TONGHOP!$K1301,"")</f>
        <v/>
      </c>
      <c r="N1301" s="3" t="str">
        <f>IF(AND(TONGHOP!$O1301="ThiTN",TONGHOP!$P1301="VĐ",TONGHOP!$J1301="R",TONGHOP!$K1301&lt;&gt;""),TONGHOP!$M1301,"")</f>
        <v/>
      </c>
      <c r="O1301" s="3" t="str">
        <f>IF(AND(TONGHOP!$O1301="ThiTN",TONGHOP!$P1301="TH",TONGHOP!$J1301="R",TONGHOP!$K1301&lt;&gt;""),TONGHOP!$K1301,"")</f>
        <v/>
      </c>
      <c r="P1301" s="3" t="str">
        <f>IF(AND(TONGHOP!$O1301="ThiTN",TONGHOP!$P1301="TH",TONGHOP!$J1301="R",TONGHOP!$K1301&lt;&gt;""),TONGHOP!$M1301,"")</f>
        <v/>
      </c>
    </row>
    <row r="1302" spans="1:16">
      <c r="A1302" s="3" t="str">
        <f>IF(AND(TONGHOP!$O1302="KTHP",TONGHOP!$P1302="LT",TONGHOP!$J1302="R",TONGHOP!$K1302&lt;&gt;""),TONGHOP!$K1302,"")</f>
        <v/>
      </c>
      <c r="B1302" s="3" t="str">
        <f>IF(AND(TONGHOP!$O1302="KTHP",TONGHOP!$P1302="LT",TONGHOP!$J1302="R",TONGHOP!$K1302&lt;&gt;""),TONGHOP!$M1302,"")</f>
        <v/>
      </c>
      <c r="C1302" s="3" t="str">
        <f>IF(AND(TONGHOP!$O1302="KTHP",TONGHOP!$P1302="TN",TONGHOP!$J1302="R",TONGHOP!$K1302&lt;&gt;""),TONGHOP!$K1302,"")</f>
        <v/>
      </c>
      <c r="D1302" s="3" t="str">
        <f>IF(AND(TONGHOP!$O1302="KTHP",TONGHOP!$P1302="TN",TONGHOP!$J1302="R",TONGHOP!$K1302&lt;&gt;""),TONGHOP!$M1302,"")</f>
        <v/>
      </c>
      <c r="E1302" s="3" t="str">
        <f>IF(AND(TONGHOP!$O1302="KTHP",TONGHOP!$P1302="VD",TONGHOP!$J1302="R",TONGHOP!$K1302&lt;&gt;""),TONGHOP!$K1302,"")</f>
        <v/>
      </c>
      <c r="F1302" s="3" t="str">
        <f>IF(AND(TONGHOP!$O1302="KTHP",TONGHOP!$P1302="VD",TONGHOP!$J1302="R",TONGHOP!$K1302&lt;&gt;""),TONGHOP!$M1302,"")</f>
        <v/>
      </c>
      <c r="G1302" s="3" t="str">
        <f>IF(AND(TONGHOP!$O1302="KTHP",TONGHOP!$P1302="TH",TONGHOP!$J1302="R",TONGHOP!$K1302&lt;&gt;""),TONGHOP!$K1302,"")</f>
        <v/>
      </c>
      <c r="H1302" s="3" t="str">
        <f>IF(AND(TONGHOP!$O1302="KTHP",TONGHOP!$P1302="TH",TONGHOP!$J1302="R",TONGHOP!$K1302&lt;&gt;""),TONGHOP!$M1302,"")</f>
        <v/>
      </c>
      <c r="I1302" s="3" t="str">
        <f>IF(AND(TONGHOP!$O1302="ThiTN",TONGHOP!$P1302="LT",TONGHOP!$J1302="R",TONGHOP!$K1302&lt;&gt;""),TONGHOP!$K1302,"")</f>
        <v/>
      </c>
      <c r="J1302" s="3" t="str">
        <f>IF(AND(TONGHOP!$O1302="ThiTN",TONGHOP!$P1302="LT",TONGHOP!$J1302="R",TONGHOP!$K1302&lt;&gt;""),TONGHOP!$M1302,"")</f>
        <v/>
      </c>
      <c r="K1302" s="3" t="str">
        <f>IF(AND(TONGHOP!$O1302="ThiTN",TONGHOP!$P1302="TN",TONGHOP!$J1302="R",TONGHOP!$K1302&lt;&gt;""),TONGHOP!$K1302,"")</f>
        <v/>
      </c>
      <c r="L1302" s="3" t="str">
        <f>IF(AND(TONGHOP!$O1302="ThiTN",TONGHOP!$P1302="TN",TONGHOP!$J1302="R",TONGHOP!$K1302&lt;&gt;""),TONGHOP!$M1302,"")</f>
        <v/>
      </c>
      <c r="M1302" s="3" t="str">
        <f>IF(AND(TONGHOP!$O1302="ThiTN",TONGHOP!$P1302="VĐ",TONGHOP!$J1302="R",TONGHOP!$K1302&lt;&gt;""),TONGHOP!$K1302,"")</f>
        <v/>
      </c>
      <c r="N1302" s="3" t="str">
        <f>IF(AND(TONGHOP!$O1302="ThiTN",TONGHOP!$P1302="VĐ",TONGHOP!$J1302="R",TONGHOP!$K1302&lt;&gt;""),TONGHOP!$M1302,"")</f>
        <v/>
      </c>
      <c r="O1302" s="3" t="str">
        <f>IF(AND(TONGHOP!$O1302="ThiTN",TONGHOP!$P1302="TH",TONGHOP!$J1302="R",TONGHOP!$K1302&lt;&gt;""),TONGHOP!$K1302,"")</f>
        <v/>
      </c>
      <c r="P1302" s="3" t="str">
        <f>IF(AND(TONGHOP!$O1302="ThiTN",TONGHOP!$P1302="TH",TONGHOP!$J1302="R",TONGHOP!$K1302&lt;&gt;""),TONGHOP!$M1302,"")</f>
        <v/>
      </c>
    </row>
    <row r="1303" spans="1:16">
      <c r="A1303" s="3" t="str">
        <f>IF(AND(TONGHOP!$O1303="KTHP",TONGHOP!$P1303="LT",TONGHOP!$J1303="R",TONGHOP!$K1303&lt;&gt;""),TONGHOP!$K1303,"")</f>
        <v/>
      </c>
      <c r="B1303" s="3" t="str">
        <f>IF(AND(TONGHOP!$O1303="KTHP",TONGHOP!$P1303="LT",TONGHOP!$J1303="R",TONGHOP!$K1303&lt;&gt;""),TONGHOP!$M1303,"")</f>
        <v/>
      </c>
      <c r="C1303" s="3" t="str">
        <f>IF(AND(TONGHOP!$O1303="KTHP",TONGHOP!$P1303="TN",TONGHOP!$J1303="R",TONGHOP!$K1303&lt;&gt;""),TONGHOP!$K1303,"")</f>
        <v>Trần Thanh Trúc</v>
      </c>
      <c r="D1303" s="3">
        <f>IF(AND(TONGHOP!$O1303="KTHP",TONGHOP!$P1303="TN",TONGHOP!$J1303="R",TONGHOP!$K1303&lt;&gt;""),TONGHOP!$M1303,"")</f>
        <v>4</v>
      </c>
      <c r="E1303" s="3" t="str">
        <f>IF(AND(TONGHOP!$O1303="KTHP",TONGHOP!$P1303="VD",TONGHOP!$J1303="R",TONGHOP!$K1303&lt;&gt;""),TONGHOP!$K1303,"")</f>
        <v/>
      </c>
      <c r="F1303" s="3" t="str">
        <f>IF(AND(TONGHOP!$O1303="KTHP",TONGHOP!$P1303="VD",TONGHOP!$J1303="R",TONGHOP!$K1303&lt;&gt;""),TONGHOP!$M1303,"")</f>
        <v/>
      </c>
      <c r="G1303" s="3" t="str">
        <f>IF(AND(TONGHOP!$O1303="KTHP",TONGHOP!$P1303="TH",TONGHOP!$J1303="R",TONGHOP!$K1303&lt;&gt;""),TONGHOP!$K1303,"")</f>
        <v/>
      </c>
      <c r="H1303" s="3" t="str">
        <f>IF(AND(TONGHOP!$O1303="KTHP",TONGHOP!$P1303="TH",TONGHOP!$J1303="R",TONGHOP!$K1303&lt;&gt;""),TONGHOP!$M1303,"")</f>
        <v/>
      </c>
      <c r="I1303" s="3" t="str">
        <f>IF(AND(TONGHOP!$O1303="ThiTN",TONGHOP!$P1303="LT",TONGHOP!$J1303="R",TONGHOP!$K1303&lt;&gt;""),TONGHOP!$K1303,"")</f>
        <v/>
      </c>
      <c r="J1303" s="3" t="str">
        <f>IF(AND(TONGHOP!$O1303="ThiTN",TONGHOP!$P1303="LT",TONGHOP!$J1303="R",TONGHOP!$K1303&lt;&gt;""),TONGHOP!$M1303,"")</f>
        <v/>
      </c>
      <c r="K1303" s="3" t="str">
        <f>IF(AND(TONGHOP!$O1303="ThiTN",TONGHOP!$P1303="TN",TONGHOP!$J1303="R",TONGHOP!$K1303&lt;&gt;""),TONGHOP!$K1303,"")</f>
        <v/>
      </c>
      <c r="L1303" s="3" t="str">
        <f>IF(AND(TONGHOP!$O1303="ThiTN",TONGHOP!$P1303="TN",TONGHOP!$J1303="R",TONGHOP!$K1303&lt;&gt;""),TONGHOP!$M1303,"")</f>
        <v/>
      </c>
      <c r="M1303" s="3" t="str">
        <f>IF(AND(TONGHOP!$O1303="ThiTN",TONGHOP!$P1303="VĐ",TONGHOP!$J1303="R",TONGHOP!$K1303&lt;&gt;""),TONGHOP!$K1303,"")</f>
        <v/>
      </c>
      <c r="N1303" s="3" t="str">
        <f>IF(AND(TONGHOP!$O1303="ThiTN",TONGHOP!$P1303="VĐ",TONGHOP!$J1303="R",TONGHOP!$K1303&lt;&gt;""),TONGHOP!$M1303,"")</f>
        <v/>
      </c>
      <c r="O1303" s="3" t="str">
        <f>IF(AND(TONGHOP!$O1303="ThiTN",TONGHOP!$P1303="TH",TONGHOP!$J1303="R",TONGHOP!$K1303&lt;&gt;""),TONGHOP!$K1303,"")</f>
        <v/>
      </c>
      <c r="P1303" s="3" t="str">
        <f>IF(AND(TONGHOP!$O1303="ThiTN",TONGHOP!$P1303="TH",TONGHOP!$J1303="R",TONGHOP!$K1303&lt;&gt;""),TONGHOP!$M1303,"")</f>
        <v/>
      </c>
    </row>
    <row r="1304" spans="1:16">
      <c r="A1304" s="3" t="str">
        <f>IF(AND(TONGHOP!$O1304="KTHP",TONGHOP!$P1304="LT",TONGHOP!$J1304="R",TONGHOP!$K1304&lt;&gt;""),TONGHOP!$K1304,"")</f>
        <v/>
      </c>
      <c r="B1304" s="3" t="str">
        <f>IF(AND(TONGHOP!$O1304="KTHP",TONGHOP!$P1304="LT",TONGHOP!$J1304="R",TONGHOP!$K1304&lt;&gt;""),TONGHOP!$M1304,"")</f>
        <v/>
      </c>
      <c r="C1304" s="3" t="str">
        <f>IF(AND(TONGHOP!$O1304="KTHP",TONGHOP!$P1304="TN",TONGHOP!$J1304="R",TONGHOP!$K1304&lt;&gt;""),TONGHOP!$K1304,"")</f>
        <v/>
      </c>
      <c r="D1304" s="3" t="str">
        <f>IF(AND(TONGHOP!$O1304="KTHP",TONGHOP!$P1304="TN",TONGHOP!$J1304="R",TONGHOP!$K1304&lt;&gt;""),TONGHOP!$M1304,"")</f>
        <v/>
      </c>
      <c r="E1304" s="3" t="str">
        <f>IF(AND(TONGHOP!$O1304="KTHP",TONGHOP!$P1304="VD",TONGHOP!$J1304="R",TONGHOP!$K1304&lt;&gt;""),TONGHOP!$K1304,"")</f>
        <v/>
      </c>
      <c r="F1304" s="3" t="str">
        <f>IF(AND(TONGHOP!$O1304="KTHP",TONGHOP!$P1304="VD",TONGHOP!$J1304="R",TONGHOP!$K1304&lt;&gt;""),TONGHOP!$M1304,"")</f>
        <v/>
      </c>
      <c r="G1304" s="3" t="str">
        <f>IF(AND(TONGHOP!$O1304="KTHP",TONGHOP!$P1304="TH",TONGHOP!$J1304="R",TONGHOP!$K1304&lt;&gt;""),TONGHOP!$K1304,"")</f>
        <v/>
      </c>
      <c r="H1304" s="3" t="str">
        <f>IF(AND(TONGHOP!$O1304="KTHP",TONGHOP!$P1304="TH",TONGHOP!$J1304="R",TONGHOP!$K1304&lt;&gt;""),TONGHOP!$M1304,"")</f>
        <v/>
      </c>
      <c r="I1304" s="3" t="str">
        <f>IF(AND(TONGHOP!$O1304="ThiTN",TONGHOP!$P1304="LT",TONGHOP!$J1304="R",TONGHOP!$K1304&lt;&gt;""),TONGHOP!$K1304,"")</f>
        <v/>
      </c>
      <c r="J1304" s="3" t="str">
        <f>IF(AND(TONGHOP!$O1304="ThiTN",TONGHOP!$P1304="LT",TONGHOP!$J1304="R",TONGHOP!$K1304&lt;&gt;""),TONGHOP!$M1304,"")</f>
        <v/>
      </c>
      <c r="K1304" s="3" t="str">
        <f>IF(AND(TONGHOP!$O1304="ThiTN",TONGHOP!$P1304="TN",TONGHOP!$J1304="R",TONGHOP!$K1304&lt;&gt;""),TONGHOP!$K1304,"")</f>
        <v/>
      </c>
      <c r="L1304" s="3" t="str">
        <f>IF(AND(TONGHOP!$O1304="ThiTN",TONGHOP!$P1304="TN",TONGHOP!$J1304="R",TONGHOP!$K1304&lt;&gt;""),TONGHOP!$M1304,"")</f>
        <v/>
      </c>
      <c r="M1304" s="3" t="str">
        <f>IF(AND(TONGHOP!$O1304="ThiTN",TONGHOP!$P1304="VĐ",TONGHOP!$J1304="R",TONGHOP!$K1304&lt;&gt;""),TONGHOP!$K1304,"")</f>
        <v/>
      </c>
      <c r="N1304" s="3" t="str">
        <f>IF(AND(TONGHOP!$O1304="ThiTN",TONGHOP!$P1304="VĐ",TONGHOP!$J1304="R",TONGHOP!$K1304&lt;&gt;""),TONGHOP!$M1304,"")</f>
        <v/>
      </c>
      <c r="O1304" s="3" t="str">
        <f>IF(AND(TONGHOP!$O1304="ThiTN",TONGHOP!$P1304="TH",TONGHOP!$J1304="R",TONGHOP!$K1304&lt;&gt;""),TONGHOP!$K1304,"")</f>
        <v/>
      </c>
      <c r="P1304" s="3" t="str">
        <f>IF(AND(TONGHOP!$O1304="ThiTN",TONGHOP!$P1304="TH",TONGHOP!$J1304="R",TONGHOP!$K1304&lt;&gt;""),TONGHOP!$M1304,"")</f>
        <v/>
      </c>
    </row>
    <row r="1305" spans="1:16">
      <c r="A1305" s="3" t="str">
        <f>IF(AND(TONGHOP!$O1305="KTHP",TONGHOP!$P1305="LT",TONGHOP!$J1305="R",TONGHOP!$K1305&lt;&gt;""),TONGHOP!$K1305,"")</f>
        <v/>
      </c>
      <c r="B1305" s="3" t="str">
        <f>IF(AND(TONGHOP!$O1305="KTHP",TONGHOP!$P1305="LT",TONGHOP!$J1305="R",TONGHOP!$K1305&lt;&gt;""),TONGHOP!$M1305,"")</f>
        <v/>
      </c>
      <c r="C1305" s="3" t="str">
        <f>IF(AND(TONGHOP!$O1305="KTHP",TONGHOP!$P1305="TN",TONGHOP!$J1305="R",TONGHOP!$K1305&lt;&gt;""),TONGHOP!$K1305,"")</f>
        <v/>
      </c>
      <c r="D1305" s="3" t="str">
        <f>IF(AND(TONGHOP!$O1305="KTHP",TONGHOP!$P1305="TN",TONGHOP!$J1305="R",TONGHOP!$K1305&lt;&gt;""),TONGHOP!$M1305,"")</f>
        <v/>
      </c>
      <c r="E1305" s="3" t="str">
        <f>IF(AND(TONGHOP!$O1305="KTHP",TONGHOP!$P1305="VD",TONGHOP!$J1305="R",TONGHOP!$K1305&lt;&gt;""),TONGHOP!$K1305,"")</f>
        <v/>
      </c>
      <c r="F1305" s="3" t="str">
        <f>IF(AND(TONGHOP!$O1305="KTHP",TONGHOP!$P1305="VD",TONGHOP!$J1305="R",TONGHOP!$K1305&lt;&gt;""),TONGHOP!$M1305,"")</f>
        <v/>
      </c>
      <c r="G1305" s="3" t="str">
        <f>IF(AND(TONGHOP!$O1305="KTHP",TONGHOP!$P1305="TH",TONGHOP!$J1305="R",TONGHOP!$K1305&lt;&gt;""),TONGHOP!$K1305,"")</f>
        <v/>
      </c>
      <c r="H1305" s="3" t="str">
        <f>IF(AND(TONGHOP!$O1305="KTHP",TONGHOP!$P1305="TH",TONGHOP!$J1305="R",TONGHOP!$K1305&lt;&gt;""),TONGHOP!$M1305,"")</f>
        <v/>
      </c>
      <c r="I1305" s="3" t="str">
        <f>IF(AND(TONGHOP!$O1305="ThiTN",TONGHOP!$P1305="LT",TONGHOP!$J1305="R",TONGHOP!$K1305&lt;&gt;""),TONGHOP!$K1305,"")</f>
        <v/>
      </c>
      <c r="J1305" s="3" t="str">
        <f>IF(AND(TONGHOP!$O1305="ThiTN",TONGHOP!$P1305="LT",TONGHOP!$J1305="R",TONGHOP!$K1305&lt;&gt;""),TONGHOP!$M1305,"")</f>
        <v/>
      </c>
      <c r="K1305" s="3" t="str">
        <f>IF(AND(TONGHOP!$O1305="ThiTN",TONGHOP!$P1305="TN",TONGHOP!$J1305="R",TONGHOP!$K1305&lt;&gt;""),TONGHOP!$K1305,"")</f>
        <v/>
      </c>
      <c r="L1305" s="3" t="str">
        <f>IF(AND(TONGHOP!$O1305="ThiTN",TONGHOP!$P1305="TN",TONGHOP!$J1305="R",TONGHOP!$K1305&lt;&gt;""),TONGHOP!$M1305,"")</f>
        <v/>
      </c>
      <c r="M1305" s="3" t="str">
        <f>IF(AND(TONGHOP!$O1305="ThiTN",TONGHOP!$P1305="VĐ",TONGHOP!$J1305="R",TONGHOP!$K1305&lt;&gt;""),TONGHOP!$K1305,"")</f>
        <v/>
      </c>
      <c r="N1305" s="3" t="str">
        <f>IF(AND(TONGHOP!$O1305="ThiTN",TONGHOP!$P1305="VĐ",TONGHOP!$J1305="R",TONGHOP!$K1305&lt;&gt;""),TONGHOP!$M1305,"")</f>
        <v/>
      </c>
      <c r="O1305" s="3" t="str">
        <f>IF(AND(TONGHOP!$O1305="ThiTN",TONGHOP!$P1305="TH",TONGHOP!$J1305="R",TONGHOP!$K1305&lt;&gt;""),TONGHOP!$K1305,"")</f>
        <v/>
      </c>
      <c r="P1305" s="3" t="str">
        <f>IF(AND(TONGHOP!$O1305="ThiTN",TONGHOP!$P1305="TH",TONGHOP!$J1305="R",TONGHOP!$K1305&lt;&gt;""),TONGHOP!$M1305,"")</f>
        <v/>
      </c>
    </row>
    <row r="1306" spans="1:16">
      <c r="A1306" s="3" t="str">
        <f>IF(AND(TONGHOP!$O1306="KTHP",TONGHOP!$P1306="LT",TONGHOP!$J1306="R",TONGHOP!$K1306&lt;&gt;""),TONGHOP!$K1306,"")</f>
        <v/>
      </c>
      <c r="B1306" s="3" t="str">
        <f>IF(AND(TONGHOP!$O1306="KTHP",TONGHOP!$P1306="LT",TONGHOP!$J1306="R",TONGHOP!$K1306&lt;&gt;""),TONGHOP!$M1306,"")</f>
        <v/>
      </c>
      <c r="C1306" s="3" t="str">
        <f>IF(AND(TONGHOP!$O1306="KTHP",TONGHOP!$P1306="TN",TONGHOP!$J1306="R",TONGHOP!$K1306&lt;&gt;""),TONGHOP!$K1306,"")</f>
        <v/>
      </c>
      <c r="D1306" s="3" t="str">
        <f>IF(AND(TONGHOP!$O1306="KTHP",TONGHOP!$P1306="TN",TONGHOP!$J1306="R",TONGHOP!$K1306&lt;&gt;""),TONGHOP!$M1306,"")</f>
        <v/>
      </c>
      <c r="E1306" s="3" t="str">
        <f>IF(AND(TONGHOP!$O1306="KTHP",TONGHOP!$P1306="VD",TONGHOP!$J1306="R",TONGHOP!$K1306&lt;&gt;""),TONGHOP!$K1306,"")</f>
        <v/>
      </c>
      <c r="F1306" s="3" t="str">
        <f>IF(AND(TONGHOP!$O1306="KTHP",TONGHOP!$P1306="VD",TONGHOP!$J1306="R",TONGHOP!$K1306&lt;&gt;""),TONGHOP!$M1306,"")</f>
        <v/>
      </c>
      <c r="G1306" s="3" t="str">
        <f>IF(AND(TONGHOP!$O1306="KTHP",TONGHOP!$P1306="TH",TONGHOP!$J1306="R",TONGHOP!$K1306&lt;&gt;""),TONGHOP!$K1306,"")</f>
        <v/>
      </c>
      <c r="H1306" s="3" t="str">
        <f>IF(AND(TONGHOP!$O1306="KTHP",TONGHOP!$P1306="TH",TONGHOP!$J1306="R",TONGHOP!$K1306&lt;&gt;""),TONGHOP!$M1306,"")</f>
        <v/>
      </c>
      <c r="I1306" s="3" t="str">
        <f>IF(AND(TONGHOP!$O1306="ThiTN",TONGHOP!$P1306="LT",TONGHOP!$J1306="R",TONGHOP!$K1306&lt;&gt;""),TONGHOP!$K1306,"")</f>
        <v/>
      </c>
      <c r="J1306" s="3" t="str">
        <f>IF(AND(TONGHOP!$O1306="ThiTN",TONGHOP!$P1306="LT",TONGHOP!$J1306="R",TONGHOP!$K1306&lt;&gt;""),TONGHOP!$M1306,"")</f>
        <v/>
      </c>
      <c r="K1306" s="3" t="str">
        <f>IF(AND(TONGHOP!$O1306="ThiTN",TONGHOP!$P1306="TN",TONGHOP!$J1306="R",TONGHOP!$K1306&lt;&gt;""),TONGHOP!$K1306,"")</f>
        <v/>
      </c>
      <c r="L1306" s="3" t="str">
        <f>IF(AND(TONGHOP!$O1306="ThiTN",TONGHOP!$P1306="TN",TONGHOP!$J1306="R",TONGHOP!$K1306&lt;&gt;""),TONGHOP!$M1306,"")</f>
        <v/>
      </c>
      <c r="M1306" s="3" t="str">
        <f>IF(AND(TONGHOP!$O1306="ThiTN",TONGHOP!$P1306="VĐ",TONGHOP!$J1306="R",TONGHOP!$K1306&lt;&gt;""),TONGHOP!$K1306,"")</f>
        <v/>
      </c>
      <c r="N1306" s="3" t="str">
        <f>IF(AND(TONGHOP!$O1306="ThiTN",TONGHOP!$P1306="VĐ",TONGHOP!$J1306="R",TONGHOP!$K1306&lt;&gt;""),TONGHOP!$M1306,"")</f>
        <v/>
      </c>
      <c r="O1306" s="3" t="str">
        <f>IF(AND(TONGHOP!$O1306="ThiTN",TONGHOP!$P1306="TH",TONGHOP!$J1306="R",TONGHOP!$K1306&lt;&gt;""),TONGHOP!$K1306,"")</f>
        <v/>
      </c>
      <c r="P1306" s="3" t="str">
        <f>IF(AND(TONGHOP!$O1306="ThiTN",TONGHOP!$P1306="TH",TONGHOP!$J1306="R",TONGHOP!$K1306&lt;&gt;""),TONGHOP!$M1306,"")</f>
        <v/>
      </c>
    </row>
    <row r="1307" spans="1:16">
      <c r="A1307" s="3" t="str">
        <f>IF(AND(TONGHOP!$O1307="KTHP",TONGHOP!$P1307="LT",TONGHOP!$J1307="R",TONGHOP!$K1307&lt;&gt;""),TONGHOP!$K1307,"")</f>
        <v/>
      </c>
      <c r="B1307" s="3" t="str">
        <f>IF(AND(TONGHOP!$O1307="KTHP",TONGHOP!$P1307="LT",TONGHOP!$J1307="R",TONGHOP!$K1307&lt;&gt;""),TONGHOP!$M1307,"")</f>
        <v/>
      </c>
      <c r="C1307" s="3" t="str">
        <f>IF(AND(TONGHOP!$O1307="KTHP",TONGHOP!$P1307="TN",TONGHOP!$J1307="R",TONGHOP!$K1307&lt;&gt;""),TONGHOP!$K1307,"")</f>
        <v/>
      </c>
      <c r="D1307" s="3" t="str">
        <f>IF(AND(TONGHOP!$O1307="KTHP",TONGHOP!$P1307="TN",TONGHOP!$J1307="R",TONGHOP!$K1307&lt;&gt;""),TONGHOP!$M1307,"")</f>
        <v/>
      </c>
      <c r="E1307" s="3" t="str">
        <f>IF(AND(TONGHOP!$O1307="KTHP",TONGHOP!$P1307="VD",TONGHOP!$J1307="R",TONGHOP!$K1307&lt;&gt;""),TONGHOP!$K1307,"")</f>
        <v/>
      </c>
      <c r="F1307" s="3" t="str">
        <f>IF(AND(TONGHOP!$O1307="KTHP",TONGHOP!$P1307="VD",TONGHOP!$J1307="R",TONGHOP!$K1307&lt;&gt;""),TONGHOP!$M1307,"")</f>
        <v/>
      </c>
      <c r="G1307" s="3" t="str">
        <f>IF(AND(TONGHOP!$O1307="KTHP",TONGHOP!$P1307="TH",TONGHOP!$J1307="R",TONGHOP!$K1307&lt;&gt;""),TONGHOP!$K1307,"")</f>
        <v/>
      </c>
      <c r="H1307" s="3" t="str">
        <f>IF(AND(TONGHOP!$O1307="KTHP",TONGHOP!$P1307="TH",TONGHOP!$J1307="R",TONGHOP!$K1307&lt;&gt;""),TONGHOP!$M1307,"")</f>
        <v/>
      </c>
      <c r="I1307" s="3" t="str">
        <f>IF(AND(TONGHOP!$O1307="ThiTN",TONGHOP!$P1307="LT",TONGHOP!$J1307="R",TONGHOP!$K1307&lt;&gt;""),TONGHOP!$K1307,"")</f>
        <v/>
      </c>
      <c r="J1307" s="3" t="str">
        <f>IF(AND(TONGHOP!$O1307="ThiTN",TONGHOP!$P1307="LT",TONGHOP!$J1307="R",TONGHOP!$K1307&lt;&gt;""),TONGHOP!$M1307,"")</f>
        <v/>
      </c>
      <c r="K1307" s="3" t="str">
        <f>IF(AND(TONGHOP!$O1307="ThiTN",TONGHOP!$P1307="TN",TONGHOP!$J1307="R",TONGHOP!$K1307&lt;&gt;""),TONGHOP!$K1307,"")</f>
        <v/>
      </c>
      <c r="L1307" s="3" t="str">
        <f>IF(AND(TONGHOP!$O1307="ThiTN",TONGHOP!$P1307="TN",TONGHOP!$J1307="R",TONGHOP!$K1307&lt;&gt;""),TONGHOP!$M1307,"")</f>
        <v/>
      </c>
      <c r="M1307" s="3" t="str">
        <f>IF(AND(TONGHOP!$O1307="ThiTN",TONGHOP!$P1307="VĐ",TONGHOP!$J1307="R",TONGHOP!$K1307&lt;&gt;""),TONGHOP!$K1307,"")</f>
        <v/>
      </c>
      <c r="N1307" s="3" t="str">
        <f>IF(AND(TONGHOP!$O1307="ThiTN",TONGHOP!$P1307="VĐ",TONGHOP!$J1307="R",TONGHOP!$K1307&lt;&gt;""),TONGHOP!$M1307,"")</f>
        <v/>
      </c>
      <c r="O1307" s="3" t="str">
        <f>IF(AND(TONGHOP!$O1307="ThiTN",TONGHOP!$P1307="TH",TONGHOP!$J1307="R",TONGHOP!$K1307&lt;&gt;""),TONGHOP!$K1307,"")</f>
        <v/>
      </c>
      <c r="P1307" s="3" t="str">
        <f>IF(AND(TONGHOP!$O1307="ThiTN",TONGHOP!$P1307="TH",TONGHOP!$J1307="R",TONGHOP!$K1307&lt;&gt;""),TONGHOP!$M1307,"")</f>
        <v/>
      </c>
    </row>
    <row r="1308" spans="1:16">
      <c r="A1308" s="3" t="str">
        <f>IF(AND(TONGHOP!$O1308="KTHP",TONGHOP!$P1308="LT",TONGHOP!$J1308="R",TONGHOP!$K1308&lt;&gt;""),TONGHOP!$K1308,"")</f>
        <v/>
      </c>
      <c r="B1308" s="3" t="str">
        <f>IF(AND(TONGHOP!$O1308="KTHP",TONGHOP!$P1308="LT",TONGHOP!$J1308="R",TONGHOP!$K1308&lt;&gt;""),TONGHOP!$M1308,"")</f>
        <v/>
      </c>
      <c r="C1308" s="3" t="str">
        <f>IF(AND(TONGHOP!$O1308="KTHP",TONGHOP!$P1308="TN",TONGHOP!$J1308="R",TONGHOP!$K1308&lt;&gt;""),TONGHOP!$K1308,"")</f>
        <v/>
      </c>
      <c r="D1308" s="3" t="str">
        <f>IF(AND(TONGHOP!$O1308="KTHP",TONGHOP!$P1308="TN",TONGHOP!$J1308="R",TONGHOP!$K1308&lt;&gt;""),TONGHOP!$M1308,"")</f>
        <v/>
      </c>
      <c r="E1308" s="3" t="str">
        <f>IF(AND(TONGHOP!$O1308="KTHP",TONGHOP!$P1308="VD",TONGHOP!$J1308="R",TONGHOP!$K1308&lt;&gt;""),TONGHOP!$K1308,"")</f>
        <v/>
      </c>
      <c r="F1308" s="3" t="str">
        <f>IF(AND(TONGHOP!$O1308="KTHP",TONGHOP!$P1308="VD",TONGHOP!$J1308="R",TONGHOP!$K1308&lt;&gt;""),TONGHOP!$M1308,"")</f>
        <v/>
      </c>
      <c r="G1308" s="3" t="str">
        <f>IF(AND(TONGHOP!$O1308="KTHP",TONGHOP!$P1308="TH",TONGHOP!$J1308="R",TONGHOP!$K1308&lt;&gt;""),TONGHOP!$K1308,"")</f>
        <v/>
      </c>
      <c r="H1308" s="3" t="str">
        <f>IF(AND(TONGHOP!$O1308="KTHP",TONGHOP!$P1308="TH",TONGHOP!$J1308="R",TONGHOP!$K1308&lt;&gt;""),TONGHOP!$M1308,"")</f>
        <v/>
      </c>
      <c r="I1308" s="3" t="str">
        <f>IF(AND(TONGHOP!$O1308="ThiTN",TONGHOP!$P1308="LT",TONGHOP!$J1308="R",TONGHOP!$K1308&lt;&gt;""),TONGHOP!$K1308,"")</f>
        <v/>
      </c>
      <c r="J1308" s="3" t="str">
        <f>IF(AND(TONGHOP!$O1308="ThiTN",TONGHOP!$P1308="LT",TONGHOP!$J1308="R",TONGHOP!$K1308&lt;&gt;""),TONGHOP!$M1308,"")</f>
        <v/>
      </c>
      <c r="K1308" s="3" t="str">
        <f>IF(AND(TONGHOP!$O1308="ThiTN",TONGHOP!$P1308="TN",TONGHOP!$J1308="R",TONGHOP!$K1308&lt;&gt;""),TONGHOP!$K1308,"")</f>
        <v/>
      </c>
      <c r="L1308" s="3" t="str">
        <f>IF(AND(TONGHOP!$O1308="ThiTN",TONGHOP!$P1308="TN",TONGHOP!$J1308="R",TONGHOP!$K1308&lt;&gt;""),TONGHOP!$M1308,"")</f>
        <v/>
      </c>
      <c r="M1308" s="3" t="str">
        <f>IF(AND(TONGHOP!$O1308="ThiTN",TONGHOP!$P1308="VĐ",TONGHOP!$J1308="R",TONGHOP!$K1308&lt;&gt;""),TONGHOP!$K1308,"")</f>
        <v/>
      </c>
      <c r="N1308" s="3" t="str">
        <f>IF(AND(TONGHOP!$O1308="ThiTN",TONGHOP!$P1308="VĐ",TONGHOP!$J1308="R",TONGHOP!$K1308&lt;&gt;""),TONGHOP!$M1308,"")</f>
        <v/>
      </c>
      <c r="O1308" s="3" t="str">
        <f>IF(AND(TONGHOP!$O1308="ThiTN",TONGHOP!$P1308="TH",TONGHOP!$J1308="R",TONGHOP!$K1308&lt;&gt;""),TONGHOP!$K1308,"")</f>
        <v/>
      </c>
      <c r="P1308" s="3" t="str">
        <f>IF(AND(TONGHOP!$O1308="ThiTN",TONGHOP!$P1308="TH",TONGHOP!$J1308="R",TONGHOP!$K1308&lt;&gt;""),TONGHOP!$M1308,"")</f>
        <v/>
      </c>
    </row>
    <row r="1309" spans="1:16">
      <c r="A1309" s="3" t="str">
        <f>IF(AND(TONGHOP!$O1309="KTHP",TONGHOP!$P1309="LT",TONGHOP!$J1309="R",TONGHOP!$K1309&lt;&gt;""),TONGHOP!$K1309,"")</f>
        <v/>
      </c>
      <c r="B1309" s="3" t="str">
        <f>IF(AND(TONGHOP!$O1309="KTHP",TONGHOP!$P1309="LT",TONGHOP!$J1309="R",TONGHOP!$K1309&lt;&gt;""),TONGHOP!$M1309,"")</f>
        <v/>
      </c>
      <c r="C1309" s="3" t="str">
        <f>IF(AND(TONGHOP!$O1309="KTHP",TONGHOP!$P1309="TN",TONGHOP!$J1309="R",TONGHOP!$K1309&lt;&gt;""),TONGHOP!$K1309,"")</f>
        <v/>
      </c>
      <c r="D1309" s="3" t="str">
        <f>IF(AND(TONGHOP!$O1309="KTHP",TONGHOP!$P1309="TN",TONGHOP!$J1309="R",TONGHOP!$K1309&lt;&gt;""),TONGHOP!$M1309,"")</f>
        <v/>
      </c>
      <c r="E1309" s="3" t="str">
        <f>IF(AND(TONGHOP!$O1309="KTHP",TONGHOP!$P1309="VD",TONGHOP!$J1309="R",TONGHOP!$K1309&lt;&gt;""),TONGHOP!$K1309,"")</f>
        <v/>
      </c>
      <c r="F1309" s="3" t="str">
        <f>IF(AND(TONGHOP!$O1309="KTHP",TONGHOP!$P1309="VD",TONGHOP!$J1309="R",TONGHOP!$K1309&lt;&gt;""),TONGHOP!$M1309,"")</f>
        <v/>
      </c>
      <c r="G1309" s="3" t="str">
        <f>IF(AND(TONGHOP!$O1309="KTHP",TONGHOP!$P1309="TH",TONGHOP!$J1309="R",TONGHOP!$K1309&lt;&gt;""),TONGHOP!$K1309,"")</f>
        <v/>
      </c>
      <c r="H1309" s="3" t="str">
        <f>IF(AND(TONGHOP!$O1309="KTHP",TONGHOP!$P1309="TH",TONGHOP!$J1309="R",TONGHOP!$K1309&lt;&gt;""),TONGHOP!$M1309,"")</f>
        <v/>
      </c>
      <c r="I1309" s="3" t="str">
        <f>IF(AND(TONGHOP!$O1309="ThiTN",TONGHOP!$P1309="LT",TONGHOP!$J1309="R",TONGHOP!$K1309&lt;&gt;""),TONGHOP!$K1309,"")</f>
        <v/>
      </c>
      <c r="J1309" s="3" t="str">
        <f>IF(AND(TONGHOP!$O1309="ThiTN",TONGHOP!$P1309="LT",TONGHOP!$J1309="R",TONGHOP!$K1309&lt;&gt;""),TONGHOP!$M1309,"")</f>
        <v/>
      </c>
      <c r="K1309" s="3" t="str">
        <f>IF(AND(TONGHOP!$O1309="ThiTN",TONGHOP!$P1309="TN",TONGHOP!$J1309="R",TONGHOP!$K1309&lt;&gt;""),TONGHOP!$K1309,"")</f>
        <v/>
      </c>
      <c r="L1309" s="3" t="str">
        <f>IF(AND(TONGHOP!$O1309="ThiTN",TONGHOP!$P1309="TN",TONGHOP!$J1309="R",TONGHOP!$K1309&lt;&gt;""),TONGHOP!$M1309,"")</f>
        <v/>
      </c>
      <c r="M1309" s="3" t="str">
        <f>IF(AND(TONGHOP!$O1309="ThiTN",TONGHOP!$P1309="VĐ",TONGHOP!$J1309="R",TONGHOP!$K1309&lt;&gt;""),TONGHOP!$K1309,"")</f>
        <v/>
      </c>
      <c r="N1309" s="3" t="str">
        <f>IF(AND(TONGHOP!$O1309="ThiTN",TONGHOP!$P1309="VĐ",TONGHOP!$J1309="R",TONGHOP!$K1309&lt;&gt;""),TONGHOP!$M1309,"")</f>
        <v/>
      </c>
      <c r="O1309" s="3" t="str">
        <f>IF(AND(TONGHOP!$O1309="ThiTN",TONGHOP!$P1309="TH",TONGHOP!$J1309="R",TONGHOP!$K1309&lt;&gt;""),TONGHOP!$K1309,"")</f>
        <v/>
      </c>
      <c r="P1309" s="3" t="str">
        <f>IF(AND(TONGHOP!$O1309="ThiTN",TONGHOP!$P1309="TH",TONGHOP!$J1309="R",TONGHOP!$K1309&lt;&gt;""),TONGHOP!$M1309,"")</f>
        <v/>
      </c>
    </row>
    <row r="1310" spans="1:16">
      <c r="A1310" s="3" t="str">
        <f>IF(AND(TONGHOP!$O1310="KTHP",TONGHOP!$P1310="LT",TONGHOP!$J1310="R",TONGHOP!$K1310&lt;&gt;""),TONGHOP!$K1310,"")</f>
        <v/>
      </c>
      <c r="B1310" s="3" t="str">
        <f>IF(AND(TONGHOP!$O1310="KTHP",TONGHOP!$P1310="LT",TONGHOP!$J1310="R",TONGHOP!$K1310&lt;&gt;""),TONGHOP!$M1310,"")</f>
        <v/>
      </c>
      <c r="C1310" s="3" t="str">
        <f>IF(AND(TONGHOP!$O1310="KTHP",TONGHOP!$P1310="TN",TONGHOP!$J1310="R",TONGHOP!$K1310&lt;&gt;""),TONGHOP!$K1310,"")</f>
        <v/>
      </c>
      <c r="D1310" s="3" t="str">
        <f>IF(AND(TONGHOP!$O1310="KTHP",TONGHOP!$P1310="TN",TONGHOP!$J1310="R",TONGHOP!$K1310&lt;&gt;""),TONGHOP!$M1310,"")</f>
        <v/>
      </c>
      <c r="E1310" s="3" t="str">
        <f>IF(AND(TONGHOP!$O1310="KTHP",TONGHOP!$P1310="VD",TONGHOP!$J1310="R",TONGHOP!$K1310&lt;&gt;""),TONGHOP!$K1310,"")</f>
        <v/>
      </c>
      <c r="F1310" s="3" t="str">
        <f>IF(AND(TONGHOP!$O1310="KTHP",TONGHOP!$P1310="VD",TONGHOP!$J1310="R",TONGHOP!$K1310&lt;&gt;""),TONGHOP!$M1310,"")</f>
        <v/>
      </c>
      <c r="G1310" s="3" t="str">
        <f>IF(AND(TONGHOP!$O1310="KTHP",TONGHOP!$P1310="TH",TONGHOP!$J1310="R",TONGHOP!$K1310&lt;&gt;""),TONGHOP!$K1310,"")</f>
        <v/>
      </c>
      <c r="H1310" s="3" t="str">
        <f>IF(AND(TONGHOP!$O1310="KTHP",TONGHOP!$P1310="TH",TONGHOP!$J1310="R",TONGHOP!$K1310&lt;&gt;""),TONGHOP!$M1310,"")</f>
        <v/>
      </c>
      <c r="I1310" s="3" t="str">
        <f>IF(AND(TONGHOP!$O1310="ThiTN",TONGHOP!$P1310="LT",TONGHOP!$J1310="R",TONGHOP!$K1310&lt;&gt;""),TONGHOP!$K1310,"")</f>
        <v/>
      </c>
      <c r="J1310" s="3" t="str">
        <f>IF(AND(TONGHOP!$O1310="ThiTN",TONGHOP!$P1310="LT",TONGHOP!$J1310="R",TONGHOP!$K1310&lt;&gt;""),TONGHOP!$M1310,"")</f>
        <v/>
      </c>
      <c r="K1310" s="3" t="str">
        <f>IF(AND(TONGHOP!$O1310="ThiTN",TONGHOP!$P1310="TN",TONGHOP!$J1310="R",TONGHOP!$K1310&lt;&gt;""),TONGHOP!$K1310,"")</f>
        <v/>
      </c>
      <c r="L1310" s="3" t="str">
        <f>IF(AND(TONGHOP!$O1310="ThiTN",TONGHOP!$P1310="TN",TONGHOP!$J1310="R",TONGHOP!$K1310&lt;&gt;""),TONGHOP!$M1310,"")</f>
        <v/>
      </c>
      <c r="M1310" s="3" t="str">
        <f>IF(AND(TONGHOP!$O1310="ThiTN",TONGHOP!$P1310="VĐ",TONGHOP!$J1310="R",TONGHOP!$K1310&lt;&gt;""),TONGHOP!$K1310,"")</f>
        <v/>
      </c>
      <c r="N1310" s="3" t="str">
        <f>IF(AND(TONGHOP!$O1310="ThiTN",TONGHOP!$P1310="VĐ",TONGHOP!$J1310="R",TONGHOP!$K1310&lt;&gt;""),TONGHOP!$M1310,"")</f>
        <v/>
      </c>
      <c r="O1310" s="3" t="str">
        <f>IF(AND(TONGHOP!$O1310="ThiTN",TONGHOP!$P1310="TH",TONGHOP!$J1310="R",TONGHOP!$K1310&lt;&gt;""),TONGHOP!$K1310,"")</f>
        <v/>
      </c>
      <c r="P1310" s="3" t="str">
        <f>IF(AND(TONGHOP!$O1310="ThiTN",TONGHOP!$P1310="TH",TONGHOP!$J1310="R",TONGHOP!$K1310&lt;&gt;""),TONGHOP!$M1310,"")</f>
        <v/>
      </c>
    </row>
    <row r="1311" spans="1:16">
      <c r="A1311" s="3" t="str">
        <f>IF(AND(TONGHOP!$O1311="KTHP",TONGHOP!$P1311="LT",TONGHOP!$J1311="R",TONGHOP!$K1311&lt;&gt;""),TONGHOP!$K1311,"")</f>
        <v/>
      </c>
      <c r="B1311" s="3" t="str">
        <f>IF(AND(TONGHOP!$O1311="KTHP",TONGHOP!$P1311="LT",TONGHOP!$J1311="R",TONGHOP!$K1311&lt;&gt;""),TONGHOP!$M1311,"")</f>
        <v/>
      </c>
      <c r="C1311" s="3" t="str">
        <f>IF(AND(TONGHOP!$O1311="KTHP",TONGHOP!$P1311="TN",TONGHOP!$J1311="R",TONGHOP!$K1311&lt;&gt;""),TONGHOP!$K1311,"")</f>
        <v/>
      </c>
      <c r="D1311" s="3" t="str">
        <f>IF(AND(TONGHOP!$O1311="KTHP",TONGHOP!$P1311="TN",TONGHOP!$J1311="R",TONGHOP!$K1311&lt;&gt;""),TONGHOP!$M1311,"")</f>
        <v/>
      </c>
      <c r="E1311" s="3" t="str">
        <f>IF(AND(TONGHOP!$O1311="KTHP",TONGHOP!$P1311="VD",TONGHOP!$J1311="R",TONGHOP!$K1311&lt;&gt;""),TONGHOP!$K1311,"")</f>
        <v/>
      </c>
      <c r="F1311" s="3" t="str">
        <f>IF(AND(TONGHOP!$O1311="KTHP",TONGHOP!$P1311="VD",TONGHOP!$J1311="R",TONGHOP!$K1311&lt;&gt;""),TONGHOP!$M1311,"")</f>
        <v/>
      </c>
      <c r="G1311" s="3" t="str">
        <f>IF(AND(TONGHOP!$O1311="KTHP",TONGHOP!$P1311="TH",TONGHOP!$J1311="R",TONGHOP!$K1311&lt;&gt;""),TONGHOP!$K1311,"")</f>
        <v/>
      </c>
      <c r="H1311" s="3" t="str">
        <f>IF(AND(TONGHOP!$O1311="KTHP",TONGHOP!$P1311="TH",TONGHOP!$J1311="R",TONGHOP!$K1311&lt;&gt;""),TONGHOP!$M1311,"")</f>
        <v/>
      </c>
      <c r="I1311" s="3" t="str">
        <f>IF(AND(TONGHOP!$O1311="ThiTN",TONGHOP!$P1311="LT",TONGHOP!$J1311="R",TONGHOP!$K1311&lt;&gt;""),TONGHOP!$K1311,"")</f>
        <v/>
      </c>
      <c r="J1311" s="3" t="str">
        <f>IF(AND(TONGHOP!$O1311="ThiTN",TONGHOP!$P1311="LT",TONGHOP!$J1311="R",TONGHOP!$K1311&lt;&gt;""),TONGHOP!$M1311,"")</f>
        <v/>
      </c>
      <c r="K1311" s="3" t="str">
        <f>IF(AND(TONGHOP!$O1311="ThiTN",TONGHOP!$P1311="TN",TONGHOP!$J1311="R",TONGHOP!$K1311&lt;&gt;""),TONGHOP!$K1311,"")</f>
        <v/>
      </c>
      <c r="L1311" s="3" t="str">
        <f>IF(AND(TONGHOP!$O1311="ThiTN",TONGHOP!$P1311="TN",TONGHOP!$J1311="R",TONGHOP!$K1311&lt;&gt;""),TONGHOP!$M1311,"")</f>
        <v/>
      </c>
      <c r="M1311" s="3" t="str">
        <f>IF(AND(TONGHOP!$O1311="ThiTN",TONGHOP!$P1311="VĐ",TONGHOP!$J1311="R",TONGHOP!$K1311&lt;&gt;""),TONGHOP!$K1311,"")</f>
        <v/>
      </c>
      <c r="N1311" s="3" t="str">
        <f>IF(AND(TONGHOP!$O1311="ThiTN",TONGHOP!$P1311="VĐ",TONGHOP!$J1311="R",TONGHOP!$K1311&lt;&gt;""),TONGHOP!$M1311,"")</f>
        <v/>
      </c>
      <c r="O1311" s="3" t="str">
        <f>IF(AND(TONGHOP!$O1311="ThiTN",TONGHOP!$P1311="TH",TONGHOP!$J1311="R",TONGHOP!$K1311&lt;&gt;""),TONGHOP!$K1311,"")</f>
        <v/>
      </c>
      <c r="P1311" s="3" t="str">
        <f>IF(AND(TONGHOP!$O1311="ThiTN",TONGHOP!$P1311="TH",TONGHOP!$J1311="R",TONGHOP!$K1311&lt;&gt;""),TONGHOP!$M1311,"")</f>
        <v/>
      </c>
    </row>
    <row r="1312" spans="1:16">
      <c r="A1312" s="3" t="str">
        <f>IF(AND(TONGHOP!$O1312="KTHP",TONGHOP!$P1312="LT",TONGHOP!$J1312="R",TONGHOP!$K1312&lt;&gt;""),TONGHOP!$K1312,"")</f>
        <v/>
      </c>
      <c r="B1312" s="3" t="str">
        <f>IF(AND(TONGHOP!$O1312="KTHP",TONGHOP!$P1312="LT",TONGHOP!$J1312="R",TONGHOP!$K1312&lt;&gt;""),TONGHOP!$M1312,"")</f>
        <v/>
      </c>
      <c r="C1312" s="3" t="str">
        <f>IF(AND(TONGHOP!$O1312="KTHP",TONGHOP!$P1312="TN",TONGHOP!$J1312="R",TONGHOP!$K1312&lt;&gt;""),TONGHOP!$K1312,"")</f>
        <v/>
      </c>
      <c r="D1312" s="3" t="str">
        <f>IF(AND(TONGHOP!$O1312="KTHP",TONGHOP!$P1312="TN",TONGHOP!$J1312="R",TONGHOP!$K1312&lt;&gt;""),TONGHOP!$M1312,"")</f>
        <v/>
      </c>
      <c r="E1312" s="3" t="str">
        <f>IF(AND(TONGHOP!$O1312="KTHP",TONGHOP!$P1312="VD",TONGHOP!$J1312="R",TONGHOP!$K1312&lt;&gt;""),TONGHOP!$K1312,"")</f>
        <v/>
      </c>
      <c r="F1312" s="3" t="str">
        <f>IF(AND(TONGHOP!$O1312="KTHP",TONGHOP!$P1312="VD",TONGHOP!$J1312="R",TONGHOP!$K1312&lt;&gt;""),TONGHOP!$M1312,"")</f>
        <v/>
      </c>
      <c r="G1312" s="3" t="str">
        <f>IF(AND(TONGHOP!$O1312="KTHP",TONGHOP!$P1312="TH",TONGHOP!$J1312="R",TONGHOP!$K1312&lt;&gt;""),TONGHOP!$K1312,"")</f>
        <v/>
      </c>
      <c r="H1312" s="3" t="str">
        <f>IF(AND(TONGHOP!$O1312="KTHP",TONGHOP!$P1312="TH",TONGHOP!$J1312="R",TONGHOP!$K1312&lt;&gt;""),TONGHOP!$M1312,"")</f>
        <v/>
      </c>
      <c r="I1312" s="3" t="str">
        <f>IF(AND(TONGHOP!$O1312="ThiTN",TONGHOP!$P1312="LT",TONGHOP!$J1312="R",TONGHOP!$K1312&lt;&gt;""),TONGHOP!$K1312,"")</f>
        <v/>
      </c>
      <c r="J1312" s="3" t="str">
        <f>IF(AND(TONGHOP!$O1312="ThiTN",TONGHOP!$P1312="LT",TONGHOP!$J1312="R",TONGHOP!$K1312&lt;&gt;""),TONGHOP!$M1312,"")</f>
        <v/>
      </c>
      <c r="K1312" s="3" t="str">
        <f>IF(AND(TONGHOP!$O1312="ThiTN",TONGHOP!$P1312="TN",TONGHOP!$J1312="R",TONGHOP!$K1312&lt;&gt;""),TONGHOP!$K1312,"")</f>
        <v/>
      </c>
      <c r="L1312" s="3" t="str">
        <f>IF(AND(TONGHOP!$O1312="ThiTN",TONGHOP!$P1312="TN",TONGHOP!$J1312="R",TONGHOP!$K1312&lt;&gt;""),TONGHOP!$M1312,"")</f>
        <v/>
      </c>
      <c r="M1312" s="3" t="str">
        <f>IF(AND(TONGHOP!$O1312="ThiTN",TONGHOP!$P1312="VĐ",TONGHOP!$J1312="R",TONGHOP!$K1312&lt;&gt;""),TONGHOP!$K1312,"")</f>
        <v/>
      </c>
      <c r="N1312" s="3" t="str">
        <f>IF(AND(TONGHOP!$O1312="ThiTN",TONGHOP!$P1312="VĐ",TONGHOP!$J1312="R",TONGHOP!$K1312&lt;&gt;""),TONGHOP!$M1312,"")</f>
        <v/>
      </c>
      <c r="O1312" s="3" t="str">
        <f>IF(AND(TONGHOP!$O1312="ThiTN",TONGHOP!$P1312="TH",TONGHOP!$J1312="R",TONGHOP!$K1312&lt;&gt;""),TONGHOP!$K1312,"")</f>
        <v/>
      </c>
      <c r="P1312" s="3" t="str">
        <f>IF(AND(TONGHOP!$O1312="ThiTN",TONGHOP!$P1312="TH",TONGHOP!$J1312="R",TONGHOP!$K1312&lt;&gt;""),TONGHOP!$M1312,"")</f>
        <v/>
      </c>
    </row>
    <row r="1313" spans="1:16">
      <c r="A1313" s="3" t="str">
        <f>IF(AND(TONGHOP!$O1313="KTHP",TONGHOP!$P1313="LT",TONGHOP!$J1313="R",TONGHOP!$K1313&lt;&gt;""),TONGHOP!$K1313,"")</f>
        <v/>
      </c>
      <c r="B1313" s="3" t="str">
        <f>IF(AND(TONGHOP!$O1313="KTHP",TONGHOP!$P1313="LT",TONGHOP!$J1313="R",TONGHOP!$K1313&lt;&gt;""),TONGHOP!$M1313,"")</f>
        <v/>
      </c>
      <c r="C1313" s="3" t="str">
        <f>IF(AND(TONGHOP!$O1313="KTHP",TONGHOP!$P1313="TN",TONGHOP!$J1313="R",TONGHOP!$K1313&lt;&gt;""),TONGHOP!$K1313,"")</f>
        <v/>
      </c>
      <c r="D1313" s="3" t="str">
        <f>IF(AND(TONGHOP!$O1313="KTHP",TONGHOP!$P1313="TN",TONGHOP!$J1313="R",TONGHOP!$K1313&lt;&gt;""),TONGHOP!$M1313,"")</f>
        <v/>
      </c>
      <c r="E1313" s="3" t="str">
        <f>IF(AND(TONGHOP!$O1313="KTHP",TONGHOP!$P1313="VD",TONGHOP!$J1313="R",TONGHOP!$K1313&lt;&gt;""),TONGHOP!$K1313,"")</f>
        <v/>
      </c>
      <c r="F1313" s="3" t="str">
        <f>IF(AND(TONGHOP!$O1313="KTHP",TONGHOP!$P1313="VD",TONGHOP!$J1313="R",TONGHOP!$K1313&lt;&gt;""),TONGHOP!$M1313,"")</f>
        <v/>
      </c>
      <c r="G1313" s="3" t="str">
        <f>IF(AND(TONGHOP!$O1313="KTHP",TONGHOP!$P1313="TH",TONGHOP!$J1313="R",TONGHOP!$K1313&lt;&gt;""),TONGHOP!$K1313,"")</f>
        <v/>
      </c>
      <c r="H1313" s="3" t="str">
        <f>IF(AND(TONGHOP!$O1313="KTHP",TONGHOP!$P1313="TH",TONGHOP!$J1313="R",TONGHOP!$K1313&lt;&gt;""),TONGHOP!$M1313,"")</f>
        <v/>
      </c>
      <c r="I1313" s="3" t="str">
        <f>IF(AND(TONGHOP!$O1313="ThiTN",TONGHOP!$P1313="LT",TONGHOP!$J1313="R",TONGHOP!$K1313&lt;&gt;""),TONGHOP!$K1313,"")</f>
        <v/>
      </c>
      <c r="J1313" s="3" t="str">
        <f>IF(AND(TONGHOP!$O1313="ThiTN",TONGHOP!$P1313="LT",TONGHOP!$J1313="R",TONGHOP!$K1313&lt;&gt;""),TONGHOP!$M1313,"")</f>
        <v/>
      </c>
      <c r="K1313" s="3" t="str">
        <f>IF(AND(TONGHOP!$O1313="ThiTN",TONGHOP!$P1313="TN",TONGHOP!$J1313="R",TONGHOP!$K1313&lt;&gt;""),TONGHOP!$K1313,"")</f>
        <v/>
      </c>
      <c r="L1313" s="3" t="str">
        <f>IF(AND(TONGHOP!$O1313="ThiTN",TONGHOP!$P1313="TN",TONGHOP!$J1313="R",TONGHOP!$K1313&lt;&gt;""),TONGHOP!$M1313,"")</f>
        <v/>
      </c>
      <c r="M1313" s="3" t="str">
        <f>IF(AND(TONGHOP!$O1313="ThiTN",TONGHOP!$P1313="VĐ",TONGHOP!$J1313="R",TONGHOP!$K1313&lt;&gt;""),TONGHOP!$K1313,"")</f>
        <v/>
      </c>
      <c r="N1313" s="3" t="str">
        <f>IF(AND(TONGHOP!$O1313="ThiTN",TONGHOP!$P1313="VĐ",TONGHOP!$J1313="R",TONGHOP!$K1313&lt;&gt;""),TONGHOP!$M1313,"")</f>
        <v/>
      </c>
      <c r="O1313" s="3" t="str">
        <f>IF(AND(TONGHOP!$O1313="ThiTN",TONGHOP!$P1313="TH",TONGHOP!$J1313="R",TONGHOP!$K1313&lt;&gt;""),TONGHOP!$K1313,"")</f>
        <v/>
      </c>
      <c r="P1313" s="3" t="str">
        <f>IF(AND(TONGHOP!$O1313="ThiTN",TONGHOP!$P1313="TH",TONGHOP!$J1313="R",TONGHOP!$K1313&lt;&gt;""),TONGHOP!$M1313,"")</f>
        <v/>
      </c>
    </row>
    <row r="1314" spans="1:16">
      <c r="A1314" s="3" t="str">
        <f>IF(AND(TONGHOP!$O1314="KTHP",TONGHOP!$P1314="LT",TONGHOP!$J1314="R",TONGHOP!$K1314&lt;&gt;""),TONGHOP!$K1314,"")</f>
        <v/>
      </c>
      <c r="B1314" s="3" t="str">
        <f>IF(AND(TONGHOP!$O1314="KTHP",TONGHOP!$P1314="LT",TONGHOP!$J1314="R",TONGHOP!$K1314&lt;&gt;""),TONGHOP!$M1314,"")</f>
        <v/>
      </c>
      <c r="C1314" s="3" t="str">
        <f>IF(AND(TONGHOP!$O1314="KTHP",TONGHOP!$P1314="TN",TONGHOP!$J1314="R",TONGHOP!$K1314&lt;&gt;""),TONGHOP!$K1314,"")</f>
        <v/>
      </c>
      <c r="D1314" s="3" t="str">
        <f>IF(AND(TONGHOP!$O1314="KTHP",TONGHOP!$P1314="TN",TONGHOP!$J1314="R",TONGHOP!$K1314&lt;&gt;""),TONGHOP!$M1314,"")</f>
        <v/>
      </c>
      <c r="E1314" s="3" t="str">
        <f>IF(AND(TONGHOP!$O1314="KTHP",TONGHOP!$P1314="VD",TONGHOP!$J1314="R",TONGHOP!$K1314&lt;&gt;""),TONGHOP!$K1314,"")</f>
        <v/>
      </c>
      <c r="F1314" s="3" t="str">
        <f>IF(AND(TONGHOP!$O1314="KTHP",TONGHOP!$P1314="VD",TONGHOP!$J1314="R",TONGHOP!$K1314&lt;&gt;""),TONGHOP!$M1314,"")</f>
        <v/>
      </c>
      <c r="G1314" s="3" t="str">
        <f>IF(AND(TONGHOP!$O1314="KTHP",TONGHOP!$P1314="TH",TONGHOP!$J1314="R",TONGHOP!$K1314&lt;&gt;""),TONGHOP!$K1314,"")</f>
        <v/>
      </c>
      <c r="H1314" s="3" t="str">
        <f>IF(AND(TONGHOP!$O1314="KTHP",TONGHOP!$P1314="TH",TONGHOP!$J1314="R",TONGHOP!$K1314&lt;&gt;""),TONGHOP!$M1314,"")</f>
        <v/>
      </c>
      <c r="I1314" s="3" t="str">
        <f>IF(AND(TONGHOP!$O1314="ThiTN",TONGHOP!$P1314="LT",TONGHOP!$J1314="R",TONGHOP!$K1314&lt;&gt;""),TONGHOP!$K1314,"")</f>
        <v/>
      </c>
      <c r="J1314" s="3" t="str">
        <f>IF(AND(TONGHOP!$O1314="ThiTN",TONGHOP!$P1314="LT",TONGHOP!$J1314="R",TONGHOP!$K1314&lt;&gt;""),TONGHOP!$M1314,"")</f>
        <v/>
      </c>
      <c r="K1314" s="3" t="str">
        <f>IF(AND(TONGHOP!$O1314="ThiTN",TONGHOP!$P1314="TN",TONGHOP!$J1314="R",TONGHOP!$K1314&lt;&gt;""),TONGHOP!$K1314,"")</f>
        <v/>
      </c>
      <c r="L1314" s="3" t="str">
        <f>IF(AND(TONGHOP!$O1314="ThiTN",TONGHOP!$P1314="TN",TONGHOP!$J1314="R",TONGHOP!$K1314&lt;&gt;""),TONGHOP!$M1314,"")</f>
        <v/>
      </c>
      <c r="M1314" s="3" t="str">
        <f>IF(AND(TONGHOP!$O1314="ThiTN",TONGHOP!$P1314="VĐ",TONGHOP!$J1314="R",TONGHOP!$K1314&lt;&gt;""),TONGHOP!$K1314,"")</f>
        <v/>
      </c>
      <c r="N1314" s="3" t="str">
        <f>IF(AND(TONGHOP!$O1314="ThiTN",TONGHOP!$P1314="VĐ",TONGHOP!$J1314="R",TONGHOP!$K1314&lt;&gt;""),TONGHOP!$M1314,"")</f>
        <v/>
      </c>
      <c r="O1314" s="3" t="str">
        <f>IF(AND(TONGHOP!$O1314="ThiTN",TONGHOP!$P1314="TH",TONGHOP!$J1314="R",TONGHOP!$K1314&lt;&gt;""),TONGHOP!$K1314,"")</f>
        <v/>
      </c>
      <c r="P1314" s="3" t="str">
        <f>IF(AND(TONGHOP!$O1314="ThiTN",TONGHOP!$P1314="TH",TONGHOP!$J1314="R",TONGHOP!$K1314&lt;&gt;""),TONGHOP!$M1314,"")</f>
        <v/>
      </c>
    </row>
    <row r="1315" spans="1:16">
      <c r="A1315" s="3" t="str">
        <f>IF(AND(TONGHOP!$O1315="KTHP",TONGHOP!$P1315="LT",TONGHOP!$J1315="R",TONGHOP!$K1315&lt;&gt;""),TONGHOP!$K1315,"")</f>
        <v/>
      </c>
      <c r="B1315" s="3" t="str">
        <f>IF(AND(TONGHOP!$O1315="KTHP",TONGHOP!$P1315="LT",TONGHOP!$J1315="R",TONGHOP!$K1315&lt;&gt;""),TONGHOP!$M1315,"")</f>
        <v/>
      </c>
      <c r="C1315" s="3" t="str">
        <f>IF(AND(TONGHOP!$O1315="KTHP",TONGHOP!$P1315="TN",TONGHOP!$J1315="R",TONGHOP!$K1315&lt;&gt;""),TONGHOP!$K1315,"")</f>
        <v/>
      </c>
      <c r="D1315" s="3" t="str">
        <f>IF(AND(TONGHOP!$O1315="KTHP",TONGHOP!$P1315="TN",TONGHOP!$J1315="R",TONGHOP!$K1315&lt;&gt;""),TONGHOP!$M1315,"")</f>
        <v/>
      </c>
      <c r="E1315" s="3" t="str">
        <f>IF(AND(TONGHOP!$O1315="KTHP",TONGHOP!$P1315="VD",TONGHOP!$J1315="R",TONGHOP!$K1315&lt;&gt;""),TONGHOP!$K1315,"")</f>
        <v/>
      </c>
      <c r="F1315" s="3" t="str">
        <f>IF(AND(TONGHOP!$O1315="KTHP",TONGHOP!$P1315="VD",TONGHOP!$J1315="R",TONGHOP!$K1315&lt;&gt;""),TONGHOP!$M1315,"")</f>
        <v/>
      </c>
      <c r="G1315" s="3" t="str">
        <f>IF(AND(TONGHOP!$O1315="KTHP",TONGHOP!$P1315="TH",TONGHOP!$J1315="R",TONGHOP!$K1315&lt;&gt;""),TONGHOP!$K1315,"")</f>
        <v/>
      </c>
      <c r="H1315" s="3" t="str">
        <f>IF(AND(TONGHOP!$O1315="KTHP",TONGHOP!$P1315="TH",TONGHOP!$J1315="R",TONGHOP!$K1315&lt;&gt;""),TONGHOP!$M1315,"")</f>
        <v/>
      </c>
      <c r="I1315" s="3" t="str">
        <f>IF(AND(TONGHOP!$O1315="ThiTN",TONGHOP!$P1315="LT",TONGHOP!$J1315="R",TONGHOP!$K1315&lt;&gt;""),TONGHOP!$K1315,"")</f>
        <v/>
      </c>
      <c r="J1315" s="3" t="str">
        <f>IF(AND(TONGHOP!$O1315="ThiTN",TONGHOP!$P1315="LT",TONGHOP!$J1315="R",TONGHOP!$K1315&lt;&gt;""),TONGHOP!$M1315,"")</f>
        <v/>
      </c>
      <c r="K1315" s="3" t="str">
        <f>IF(AND(TONGHOP!$O1315="ThiTN",TONGHOP!$P1315="TN",TONGHOP!$J1315="R",TONGHOP!$K1315&lt;&gt;""),TONGHOP!$K1315,"")</f>
        <v/>
      </c>
      <c r="L1315" s="3" t="str">
        <f>IF(AND(TONGHOP!$O1315="ThiTN",TONGHOP!$P1315="TN",TONGHOP!$J1315="R",TONGHOP!$K1315&lt;&gt;""),TONGHOP!$M1315,"")</f>
        <v/>
      </c>
      <c r="M1315" s="3" t="str">
        <f>IF(AND(TONGHOP!$O1315="ThiTN",TONGHOP!$P1315="VĐ",TONGHOP!$J1315="R",TONGHOP!$K1315&lt;&gt;""),TONGHOP!$K1315,"")</f>
        <v/>
      </c>
      <c r="N1315" s="3" t="str">
        <f>IF(AND(TONGHOP!$O1315="ThiTN",TONGHOP!$P1315="VĐ",TONGHOP!$J1315="R",TONGHOP!$K1315&lt;&gt;""),TONGHOP!$M1315,"")</f>
        <v/>
      </c>
      <c r="O1315" s="3" t="str">
        <f>IF(AND(TONGHOP!$O1315="ThiTN",TONGHOP!$P1315="TH",TONGHOP!$J1315="R",TONGHOP!$K1315&lt;&gt;""),TONGHOP!$K1315,"")</f>
        <v/>
      </c>
      <c r="P1315" s="3" t="str">
        <f>IF(AND(TONGHOP!$O1315="ThiTN",TONGHOP!$P1315="TH",TONGHOP!$J1315="R",TONGHOP!$K1315&lt;&gt;""),TONGHOP!$M1315,"")</f>
        <v/>
      </c>
    </row>
    <row r="1316" spans="1:16">
      <c r="A1316" s="3" t="str">
        <f>IF(AND(TONGHOP!$O1316="KTHP",TONGHOP!$P1316="LT",TONGHOP!$J1316="R",TONGHOP!$K1316&lt;&gt;""),TONGHOP!$K1316,"")</f>
        <v>Hà Quốc Bảo</v>
      </c>
      <c r="B1316" s="3">
        <f>IF(AND(TONGHOP!$O1316="KTHP",TONGHOP!$P1316="LT",TONGHOP!$J1316="R",TONGHOP!$K1316&lt;&gt;""),TONGHOP!$M1316,"")</f>
        <v>2</v>
      </c>
      <c r="C1316" s="3" t="str">
        <f>IF(AND(TONGHOP!$O1316="KTHP",TONGHOP!$P1316="TN",TONGHOP!$J1316="R",TONGHOP!$K1316&lt;&gt;""),TONGHOP!$K1316,"")</f>
        <v/>
      </c>
      <c r="D1316" s="3" t="str">
        <f>IF(AND(TONGHOP!$O1316="KTHP",TONGHOP!$P1316="TN",TONGHOP!$J1316="R",TONGHOP!$K1316&lt;&gt;""),TONGHOP!$M1316,"")</f>
        <v/>
      </c>
      <c r="E1316" s="3" t="str">
        <f>IF(AND(TONGHOP!$O1316="KTHP",TONGHOP!$P1316="VD",TONGHOP!$J1316="R",TONGHOP!$K1316&lt;&gt;""),TONGHOP!$K1316,"")</f>
        <v/>
      </c>
      <c r="F1316" s="3" t="str">
        <f>IF(AND(TONGHOP!$O1316="KTHP",TONGHOP!$P1316="VD",TONGHOP!$J1316="R",TONGHOP!$K1316&lt;&gt;""),TONGHOP!$M1316,"")</f>
        <v/>
      </c>
      <c r="G1316" s="3" t="str">
        <f>IF(AND(TONGHOP!$O1316="KTHP",TONGHOP!$P1316="TH",TONGHOP!$J1316="R",TONGHOP!$K1316&lt;&gt;""),TONGHOP!$K1316,"")</f>
        <v/>
      </c>
      <c r="H1316" s="3" t="str">
        <f>IF(AND(TONGHOP!$O1316="KTHP",TONGHOP!$P1316="TH",TONGHOP!$J1316="R",TONGHOP!$K1316&lt;&gt;""),TONGHOP!$M1316,"")</f>
        <v/>
      </c>
      <c r="I1316" s="3" t="str">
        <f>IF(AND(TONGHOP!$O1316="ThiTN",TONGHOP!$P1316="LT",TONGHOP!$J1316="R",TONGHOP!$K1316&lt;&gt;""),TONGHOP!$K1316,"")</f>
        <v/>
      </c>
      <c r="J1316" s="3" t="str">
        <f>IF(AND(TONGHOP!$O1316="ThiTN",TONGHOP!$P1316="LT",TONGHOP!$J1316="R",TONGHOP!$K1316&lt;&gt;""),TONGHOP!$M1316,"")</f>
        <v/>
      </c>
      <c r="K1316" s="3" t="str">
        <f>IF(AND(TONGHOP!$O1316="ThiTN",TONGHOP!$P1316="TN",TONGHOP!$J1316="R",TONGHOP!$K1316&lt;&gt;""),TONGHOP!$K1316,"")</f>
        <v/>
      </c>
      <c r="L1316" s="3" t="str">
        <f>IF(AND(TONGHOP!$O1316="ThiTN",TONGHOP!$P1316="TN",TONGHOP!$J1316="R",TONGHOP!$K1316&lt;&gt;""),TONGHOP!$M1316,"")</f>
        <v/>
      </c>
      <c r="M1316" s="3" t="str">
        <f>IF(AND(TONGHOP!$O1316="ThiTN",TONGHOP!$P1316="VĐ",TONGHOP!$J1316="R",TONGHOP!$K1316&lt;&gt;""),TONGHOP!$K1316,"")</f>
        <v/>
      </c>
      <c r="N1316" s="3" t="str">
        <f>IF(AND(TONGHOP!$O1316="ThiTN",TONGHOP!$P1316="VĐ",TONGHOP!$J1316="R",TONGHOP!$K1316&lt;&gt;""),TONGHOP!$M1316,"")</f>
        <v/>
      </c>
      <c r="O1316" s="3" t="str">
        <f>IF(AND(TONGHOP!$O1316="ThiTN",TONGHOP!$P1316="TH",TONGHOP!$J1316="R",TONGHOP!$K1316&lt;&gt;""),TONGHOP!$K1316,"")</f>
        <v/>
      </c>
      <c r="P1316" s="3" t="str">
        <f>IF(AND(TONGHOP!$O1316="ThiTN",TONGHOP!$P1316="TH",TONGHOP!$J1316="R",TONGHOP!$K1316&lt;&gt;""),TONGHOP!$M1316,"")</f>
        <v/>
      </c>
    </row>
    <row r="1317" spans="1:16">
      <c r="A1317" s="3" t="str">
        <f>IF(AND(TONGHOP!$O1317="KTHP",TONGHOP!$P1317="LT",TONGHOP!$J1317="R",TONGHOP!$K1317&lt;&gt;""),TONGHOP!$K1317,"")</f>
        <v/>
      </c>
      <c r="B1317" s="3" t="str">
        <f>IF(AND(TONGHOP!$O1317="KTHP",TONGHOP!$P1317="LT",TONGHOP!$J1317="R",TONGHOP!$K1317&lt;&gt;""),TONGHOP!$M1317,"")</f>
        <v/>
      </c>
      <c r="C1317" s="3" t="str">
        <f>IF(AND(TONGHOP!$O1317="KTHP",TONGHOP!$P1317="TN",TONGHOP!$J1317="R",TONGHOP!$K1317&lt;&gt;""),TONGHOP!$K1317,"")</f>
        <v/>
      </c>
      <c r="D1317" s="3" t="str">
        <f>IF(AND(TONGHOP!$O1317="KTHP",TONGHOP!$P1317="TN",TONGHOP!$J1317="R",TONGHOP!$K1317&lt;&gt;""),TONGHOP!$M1317,"")</f>
        <v/>
      </c>
      <c r="E1317" s="3" t="str">
        <f>IF(AND(TONGHOP!$O1317="KTHP",TONGHOP!$P1317="VD",TONGHOP!$J1317="R",TONGHOP!$K1317&lt;&gt;""),TONGHOP!$K1317,"")</f>
        <v/>
      </c>
      <c r="F1317" s="3" t="str">
        <f>IF(AND(TONGHOP!$O1317="KTHP",TONGHOP!$P1317="VD",TONGHOP!$J1317="R",TONGHOP!$K1317&lt;&gt;""),TONGHOP!$M1317,"")</f>
        <v/>
      </c>
      <c r="G1317" s="3" t="str">
        <f>IF(AND(TONGHOP!$O1317="KTHP",TONGHOP!$P1317="TH",TONGHOP!$J1317="R",TONGHOP!$K1317&lt;&gt;""),TONGHOP!$K1317,"")</f>
        <v/>
      </c>
      <c r="H1317" s="3" t="str">
        <f>IF(AND(TONGHOP!$O1317="KTHP",TONGHOP!$P1317="TH",TONGHOP!$J1317="R",TONGHOP!$K1317&lt;&gt;""),TONGHOP!$M1317,"")</f>
        <v/>
      </c>
      <c r="I1317" s="3" t="str">
        <f>IF(AND(TONGHOP!$O1317="ThiTN",TONGHOP!$P1317="LT",TONGHOP!$J1317="R",TONGHOP!$K1317&lt;&gt;""),TONGHOP!$K1317,"")</f>
        <v/>
      </c>
      <c r="J1317" s="3" t="str">
        <f>IF(AND(TONGHOP!$O1317="ThiTN",TONGHOP!$P1317="LT",TONGHOP!$J1317="R",TONGHOP!$K1317&lt;&gt;""),TONGHOP!$M1317,"")</f>
        <v/>
      </c>
      <c r="K1317" s="3" t="str">
        <f>IF(AND(TONGHOP!$O1317="ThiTN",TONGHOP!$P1317="TN",TONGHOP!$J1317="R",TONGHOP!$K1317&lt;&gt;""),TONGHOP!$K1317,"")</f>
        <v/>
      </c>
      <c r="L1317" s="3" t="str">
        <f>IF(AND(TONGHOP!$O1317="ThiTN",TONGHOP!$P1317="TN",TONGHOP!$J1317="R",TONGHOP!$K1317&lt;&gt;""),TONGHOP!$M1317,"")</f>
        <v/>
      </c>
      <c r="M1317" s="3" t="str">
        <f>IF(AND(TONGHOP!$O1317="ThiTN",TONGHOP!$P1317="VĐ",TONGHOP!$J1317="R",TONGHOP!$K1317&lt;&gt;""),TONGHOP!$K1317,"")</f>
        <v/>
      </c>
      <c r="N1317" s="3" t="str">
        <f>IF(AND(TONGHOP!$O1317="ThiTN",TONGHOP!$P1317="VĐ",TONGHOP!$J1317="R",TONGHOP!$K1317&lt;&gt;""),TONGHOP!$M1317,"")</f>
        <v/>
      </c>
      <c r="O1317" s="3" t="str">
        <f>IF(AND(TONGHOP!$O1317="ThiTN",TONGHOP!$P1317="TH",TONGHOP!$J1317="R",TONGHOP!$K1317&lt;&gt;""),TONGHOP!$K1317,"")</f>
        <v/>
      </c>
      <c r="P1317" s="3" t="str">
        <f>IF(AND(TONGHOP!$O1317="ThiTN",TONGHOP!$P1317="TH",TONGHOP!$J1317="R",TONGHOP!$K1317&lt;&gt;""),TONGHOP!$M1317,"")</f>
        <v/>
      </c>
    </row>
    <row r="1318" spans="1:16">
      <c r="A1318" s="3" t="str">
        <f>IF(AND(TONGHOP!$O1318="KTHP",TONGHOP!$P1318="LT",TONGHOP!$J1318="R",TONGHOP!$K1318&lt;&gt;""),TONGHOP!$K1318,"")</f>
        <v/>
      </c>
      <c r="B1318" s="3" t="str">
        <f>IF(AND(TONGHOP!$O1318="KTHP",TONGHOP!$P1318="LT",TONGHOP!$J1318="R",TONGHOP!$K1318&lt;&gt;""),TONGHOP!$M1318,"")</f>
        <v/>
      </c>
      <c r="C1318" s="3" t="str">
        <f>IF(AND(TONGHOP!$O1318="KTHP",TONGHOP!$P1318="TN",TONGHOP!$J1318="R",TONGHOP!$K1318&lt;&gt;""),TONGHOP!$K1318,"")</f>
        <v/>
      </c>
      <c r="D1318" s="3" t="str">
        <f>IF(AND(TONGHOP!$O1318="KTHP",TONGHOP!$P1318="TN",TONGHOP!$J1318="R",TONGHOP!$K1318&lt;&gt;""),TONGHOP!$M1318,"")</f>
        <v/>
      </c>
      <c r="E1318" s="3" t="str">
        <f>IF(AND(TONGHOP!$O1318="KTHP",TONGHOP!$P1318="VD",TONGHOP!$J1318="R",TONGHOP!$K1318&lt;&gt;""),TONGHOP!$K1318,"")</f>
        <v/>
      </c>
      <c r="F1318" s="3" t="str">
        <f>IF(AND(TONGHOP!$O1318="KTHP",TONGHOP!$P1318="VD",TONGHOP!$J1318="R",TONGHOP!$K1318&lt;&gt;""),TONGHOP!$M1318,"")</f>
        <v/>
      </c>
      <c r="G1318" s="3" t="str">
        <f>IF(AND(TONGHOP!$O1318="KTHP",TONGHOP!$P1318="TH",TONGHOP!$J1318="R",TONGHOP!$K1318&lt;&gt;""),TONGHOP!$K1318,"")</f>
        <v/>
      </c>
      <c r="H1318" s="3" t="str">
        <f>IF(AND(TONGHOP!$O1318="KTHP",TONGHOP!$P1318="TH",TONGHOP!$J1318="R",TONGHOP!$K1318&lt;&gt;""),TONGHOP!$M1318,"")</f>
        <v/>
      </c>
      <c r="I1318" s="3" t="str">
        <f>IF(AND(TONGHOP!$O1318="ThiTN",TONGHOP!$P1318="LT",TONGHOP!$J1318="R",TONGHOP!$K1318&lt;&gt;""),TONGHOP!$K1318,"")</f>
        <v/>
      </c>
      <c r="J1318" s="3" t="str">
        <f>IF(AND(TONGHOP!$O1318="ThiTN",TONGHOP!$P1318="LT",TONGHOP!$J1318="R",TONGHOP!$K1318&lt;&gt;""),TONGHOP!$M1318,"")</f>
        <v/>
      </c>
      <c r="K1318" s="3" t="str">
        <f>IF(AND(TONGHOP!$O1318="ThiTN",TONGHOP!$P1318="TN",TONGHOP!$J1318="R",TONGHOP!$K1318&lt;&gt;""),TONGHOP!$K1318,"")</f>
        <v/>
      </c>
      <c r="L1318" s="3" t="str">
        <f>IF(AND(TONGHOP!$O1318="ThiTN",TONGHOP!$P1318="TN",TONGHOP!$J1318="R",TONGHOP!$K1318&lt;&gt;""),TONGHOP!$M1318,"")</f>
        <v/>
      </c>
      <c r="M1318" s="3" t="str">
        <f>IF(AND(TONGHOP!$O1318="ThiTN",TONGHOP!$P1318="VĐ",TONGHOP!$J1318="R",TONGHOP!$K1318&lt;&gt;""),TONGHOP!$K1318,"")</f>
        <v/>
      </c>
      <c r="N1318" s="3" t="str">
        <f>IF(AND(TONGHOP!$O1318="ThiTN",TONGHOP!$P1318="VĐ",TONGHOP!$J1318="R",TONGHOP!$K1318&lt;&gt;""),TONGHOP!$M1318,"")</f>
        <v/>
      </c>
      <c r="O1318" s="3" t="str">
        <f>IF(AND(TONGHOP!$O1318="ThiTN",TONGHOP!$P1318="TH",TONGHOP!$J1318="R",TONGHOP!$K1318&lt;&gt;""),TONGHOP!$K1318,"")</f>
        <v/>
      </c>
      <c r="P1318" s="3" t="str">
        <f>IF(AND(TONGHOP!$O1318="ThiTN",TONGHOP!$P1318="TH",TONGHOP!$J1318="R",TONGHOP!$K1318&lt;&gt;""),TONGHOP!$M1318,"")</f>
        <v/>
      </c>
    </row>
    <row r="1319" spans="1:16">
      <c r="A1319" s="3" t="str">
        <f>IF(AND(TONGHOP!$O1319="KTHP",TONGHOP!$P1319="LT",TONGHOP!$J1319="R",TONGHOP!$K1319&lt;&gt;""),TONGHOP!$K1319,"")</f>
        <v/>
      </c>
      <c r="B1319" s="3" t="str">
        <f>IF(AND(TONGHOP!$O1319="KTHP",TONGHOP!$P1319="LT",TONGHOP!$J1319="R",TONGHOP!$K1319&lt;&gt;""),TONGHOP!$M1319,"")</f>
        <v/>
      </c>
      <c r="C1319" s="3" t="str">
        <f>IF(AND(TONGHOP!$O1319="KTHP",TONGHOP!$P1319="TN",TONGHOP!$J1319="R",TONGHOP!$K1319&lt;&gt;""),TONGHOP!$K1319,"")</f>
        <v/>
      </c>
      <c r="D1319" s="3" t="str">
        <f>IF(AND(TONGHOP!$O1319="KTHP",TONGHOP!$P1319="TN",TONGHOP!$J1319="R",TONGHOP!$K1319&lt;&gt;""),TONGHOP!$M1319,"")</f>
        <v/>
      </c>
      <c r="E1319" s="3" t="str">
        <f>IF(AND(TONGHOP!$O1319="KTHP",TONGHOP!$P1319="VD",TONGHOP!$J1319="R",TONGHOP!$K1319&lt;&gt;""),TONGHOP!$K1319,"")</f>
        <v/>
      </c>
      <c r="F1319" s="3" t="str">
        <f>IF(AND(TONGHOP!$O1319="KTHP",TONGHOP!$P1319="VD",TONGHOP!$J1319="R",TONGHOP!$K1319&lt;&gt;""),TONGHOP!$M1319,"")</f>
        <v/>
      </c>
      <c r="G1319" s="3" t="str">
        <f>IF(AND(TONGHOP!$O1319="KTHP",TONGHOP!$P1319="TH",TONGHOP!$J1319="R",TONGHOP!$K1319&lt;&gt;""),TONGHOP!$K1319,"")</f>
        <v/>
      </c>
      <c r="H1319" s="3" t="str">
        <f>IF(AND(TONGHOP!$O1319="KTHP",TONGHOP!$P1319="TH",TONGHOP!$J1319="R",TONGHOP!$K1319&lt;&gt;""),TONGHOP!$M1319,"")</f>
        <v/>
      </c>
      <c r="I1319" s="3" t="str">
        <f>IF(AND(TONGHOP!$O1319="ThiTN",TONGHOP!$P1319="LT",TONGHOP!$J1319="R",TONGHOP!$K1319&lt;&gt;""),TONGHOP!$K1319,"")</f>
        <v/>
      </c>
      <c r="J1319" s="3" t="str">
        <f>IF(AND(TONGHOP!$O1319="ThiTN",TONGHOP!$P1319="LT",TONGHOP!$J1319="R",TONGHOP!$K1319&lt;&gt;""),TONGHOP!$M1319,"")</f>
        <v/>
      </c>
      <c r="K1319" s="3" t="str">
        <f>IF(AND(TONGHOP!$O1319="ThiTN",TONGHOP!$P1319="TN",TONGHOP!$J1319="R",TONGHOP!$K1319&lt;&gt;""),TONGHOP!$K1319,"")</f>
        <v/>
      </c>
      <c r="L1319" s="3" t="str">
        <f>IF(AND(TONGHOP!$O1319="ThiTN",TONGHOP!$P1319="TN",TONGHOP!$J1319="R",TONGHOP!$K1319&lt;&gt;""),TONGHOP!$M1319,"")</f>
        <v/>
      </c>
      <c r="M1319" s="3" t="str">
        <f>IF(AND(TONGHOP!$O1319="ThiTN",TONGHOP!$P1319="VĐ",TONGHOP!$J1319="R",TONGHOP!$K1319&lt;&gt;""),TONGHOP!$K1319,"")</f>
        <v/>
      </c>
      <c r="N1319" s="3" t="str">
        <f>IF(AND(TONGHOP!$O1319="ThiTN",TONGHOP!$P1319="VĐ",TONGHOP!$J1319="R",TONGHOP!$K1319&lt;&gt;""),TONGHOP!$M1319,"")</f>
        <v/>
      </c>
      <c r="O1319" s="3" t="str">
        <f>IF(AND(TONGHOP!$O1319="ThiTN",TONGHOP!$P1319="TH",TONGHOP!$J1319="R",TONGHOP!$K1319&lt;&gt;""),TONGHOP!$K1319,"")</f>
        <v/>
      </c>
      <c r="P1319" s="3" t="str">
        <f>IF(AND(TONGHOP!$O1319="ThiTN",TONGHOP!$P1319="TH",TONGHOP!$J1319="R",TONGHOP!$K1319&lt;&gt;""),TONGHOP!$M1319,"")</f>
        <v/>
      </c>
    </row>
    <row r="1320" spans="1:16">
      <c r="A1320" s="3" t="str">
        <f>IF(AND(TONGHOP!$O1320="KTHP",TONGHOP!$P1320="LT",TONGHOP!$J1320="R",TONGHOP!$K1320&lt;&gt;""),TONGHOP!$K1320,"")</f>
        <v/>
      </c>
      <c r="B1320" s="3" t="str">
        <f>IF(AND(TONGHOP!$O1320="KTHP",TONGHOP!$P1320="LT",TONGHOP!$J1320="R",TONGHOP!$K1320&lt;&gt;""),TONGHOP!$M1320,"")</f>
        <v/>
      </c>
      <c r="C1320" s="3" t="str">
        <f>IF(AND(TONGHOP!$O1320="KTHP",TONGHOP!$P1320="TN",TONGHOP!$J1320="R",TONGHOP!$K1320&lt;&gt;""),TONGHOP!$K1320,"")</f>
        <v/>
      </c>
      <c r="D1320" s="3" t="str">
        <f>IF(AND(TONGHOP!$O1320="KTHP",TONGHOP!$P1320="TN",TONGHOP!$J1320="R",TONGHOP!$K1320&lt;&gt;""),TONGHOP!$M1320,"")</f>
        <v/>
      </c>
      <c r="E1320" s="3" t="str">
        <f>IF(AND(TONGHOP!$O1320="KTHP",TONGHOP!$P1320="VD",TONGHOP!$J1320="R",TONGHOP!$K1320&lt;&gt;""),TONGHOP!$K1320,"")</f>
        <v/>
      </c>
      <c r="F1320" s="3" t="str">
        <f>IF(AND(TONGHOP!$O1320="KTHP",TONGHOP!$P1320="VD",TONGHOP!$J1320="R",TONGHOP!$K1320&lt;&gt;""),TONGHOP!$M1320,"")</f>
        <v/>
      </c>
      <c r="G1320" s="3" t="str">
        <f>IF(AND(TONGHOP!$O1320="KTHP",TONGHOP!$P1320="TH",TONGHOP!$J1320="R",TONGHOP!$K1320&lt;&gt;""),TONGHOP!$K1320,"")</f>
        <v/>
      </c>
      <c r="H1320" s="3" t="str">
        <f>IF(AND(TONGHOP!$O1320="KTHP",TONGHOP!$P1320="TH",TONGHOP!$J1320="R",TONGHOP!$K1320&lt;&gt;""),TONGHOP!$M1320,"")</f>
        <v/>
      </c>
      <c r="I1320" s="3" t="str">
        <f>IF(AND(TONGHOP!$O1320="ThiTN",TONGHOP!$P1320="LT",TONGHOP!$J1320="R",TONGHOP!$K1320&lt;&gt;""),TONGHOP!$K1320,"")</f>
        <v/>
      </c>
      <c r="J1320" s="3" t="str">
        <f>IF(AND(TONGHOP!$O1320="ThiTN",TONGHOP!$P1320="LT",TONGHOP!$J1320="R",TONGHOP!$K1320&lt;&gt;""),TONGHOP!$M1320,"")</f>
        <v/>
      </c>
      <c r="K1320" s="3" t="str">
        <f>IF(AND(TONGHOP!$O1320="ThiTN",TONGHOP!$P1320="TN",TONGHOP!$J1320="R",TONGHOP!$K1320&lt;&gt;""),TONGHOP!$K1320,"")</f>
        <v/>
      </c>
      <c r="L1320" s="3" t="str">
        <f>IF(AND(TONGHOP!$O1320="ThiTN",TONGHOP!$P1320="TN",TONGHOP!$J1320="R",TONGHOP!$K1320&lt;&gt;""),TONGHOP!$M1320,"")</f>
        <v/>
      </c>
      <c r="M1320" s="3" t="str">
        <f>IF(AND(TONGHOP!$O1320="ThiTN",TONGHOP!$P1320="VĐ",TONGHOP!$J1320="R",TONGHOP!$K1320&lt;&gt;""),TONGHOP!$K1320,"")</f>
        <v/>
      </c>
      <c r="N1320" s="3" t="str">
        <f>IF(AND(TONGHOP!$O1320="ThiTN",TONGHOP!$P1320="VĐ",TONGHOP!$J1320="R",TONGHOP!$K1320&lt;&gt;""),TONGHOP!$M1320,"")</f>
        <v/>
      </c>
      <c r="O1320" s="3" t="str">
        <f>IF(AND(TONGHOP!$O1320="ThiTN",TONGHOP!$P1320="TH",TONGHOP!$J1320="R",TONGHOP!$K1320&lt;&gt;""),TONGHOP!$K1320,"")</f>
        <v/>
      </c>
      <c r="P1320" s="3" t="str">
        <f>IF(AND(TONGHOP!$O1320="ThiTN",TONGHOP!$P1320="TH",TONGHOP!$J1320="R",TONGHOP!$K1320&lt;&gt;""),TONGHOP!$M1320,"")</f>
        <v/>
      </c>
    </row>
    <row r="1321" spans="1:16">
      <c r="A1321" s="3" t="str">
        <f>IF(AND(TONGHOP!$O1321="KTHP",TONGHOP!$P1321="LT",TONGHOP!$J1321="R",TONGHOP!$K1321&lt;&gt;""),TONGHOP!$K1321,"")</f>
        <v/>
      </c>
      <c r="B1321" s="3" t="str">
        <f>IF(AND(TONGHOP!$O1321="KTHP",TONGHOP!$P1321="LT",TONGHOP!$J1321="R",TONGHOP!$K1321&lt;&gt;""),TONGHOP!$M1321,"")</f>
        <v/>
      </c>
      <c r="C1321" s="3" t="str">
        <f>IF(AND(TONGHOP!$O1321="KTHP",TONGHOP!$P1321="TN",TONGHOP!$J1321="R",TONGHOP!$K1321&lt;&gt;""),TONGHOP!$K1321,"")</f>
        <v/>
      </c>
      <c r="D1321" s="3" t="str">
        <f>IF(AND(TONGHOP!$O1321="KTHP",TONGHOP!$P1321="TN",TONGHOP!$J1321="R",TONGHOP!$K1321&lt;&gt;""),TONGHOP!$M1321,"")</f>
        <v/>
      </c>
      <c r="E1321" s="3" t="str">
        <f>IF(AND(TONGHOP!$O1321="KTHP",TONGHOP!$P1321="VD",TONGHOP!$J1321="R",TONGHOP!$K1321&lt;&gt;""),TONGHOP!$K1321,"")</f>
        <v/>
      </c>
      <c r="F1321" s="3" t="str">
        <f>IF(AND(TONGHOP!$O1321="KTHP",TONGHOP!$P1321="VD",TONGHOP!$J1321="R",TONGHOP!$K1321&lt;&gt;""),TONGHOP!$M1321,"")</f>
        <v/>
      </c>
      <c r="G1321" s="3" t="str">
        <f>IF(AND(TONGHOP!$O1321="KTHP",TONGHOP!$P1321="TH",TONGHOP!$J1321="R",TONGHOP!$K1321&lt;&gt;""),TONGHOP!$K1321,"")</f>
        <v/>
      </c>
      <c r="H1321" s="3" t="str">
        <f>IF(AND(TONGHOP!$O1321="KTHP",TONGHOP!$P1321="TH",TONGHOP!$J1321="R",TONGHOP!$K1321&lt;&gt;""),TONGHOP!$M1321,"")</f>
        <v/>
      </c>
      <c r="I1321" s="3" t="str">
        <f>IF(AND(TONGHOP!$O1321="ThiTN",TONGHOP!$P1321="LT",TONGHOP!$J1321="R",TONGHOP!$K1321&lt;&gt;""),TONGHOP!$K1321,"")</f>
        <v/>
      </c>
      <c r="J1321" s="3" t="str">
        <f>IF(AND(TONGHOP!$O1321="ThiTN",TONGHOP!$P1321="LT",TONGHOP!$J1321="R",TONGHOP!$K1321&lt;&gt;""),TONGHOP!$M1321,"")</f>
        <v/>
      </c>
      <c r="K1321" s="3" t="str">
        <f>IF(AND(TONGHOP!$O1321="ThiTN",TONGHOP!$P1321="TN",TONGHOP!$J1321="R",TONGHOP!$K1321&lt;&gt;""),TONGHOP!$K1321,"")</f>
        <v/>
      </c>
      <c r="L1321" s="3" t="str">
        <f>IF(AND(TONGHOP!$O1321="ThiTN",TONGHOP!$P1321="TN",TONGHOP!$J1321="R",TONGHOP!$K1321&lt;&gt;""),TONGHOP!$M1321,"")</f>
        <v/>
      </c>
      <c r="M1321" s="3" t="str">
        <f>IF(AND(TONGHOP!$O1321="ThiTN",TONGHOP!$P1321="VĐ",TONGHOP!$J1321="R",TONGHOP!$K1321&lt;&gt;""),TONGHOP!$K1321,"")</f>
        <v/>
      </c>
      <c r="N1321" s="3" t="str">
        <f>IF(AND(TONGHOP!$O1321="ThiTN",TONGHOP!$P1321="VĐ",TONGHOP!$J1321="R",TONGHOP!$K1321&lt;&gt;""),TONGHOP!$M1321,"")</f>
        <v/>
      </c>
      <c r="O1321" s="3" t="str">
        <f>IF(AND(TONGHOP!$O1321="ThiTN",TONGHOP!$P1321="TH",TONGHOP!$J1321="R",TONGHOP!$K1321&lt;&gt;""),TONGHOP!$K1321,"")</f>
        <v/>
      </c>
      <c r="P1321" s="3" t="str">
        <f>IF(AND(TONGHOP!$O1321="ThiTN",TONGHOP!$P1321="TH",TONGHOP!$J1321="R",TONGHOP!$K1321&lt;&gt;""),TONGHOP!$M1321,"")</f>
        <v/>
      </c>
    </row>
    <row r="1322" spans="1:16">
      <c r="A1322" s="3" t="str">
        <f>IF(AND(TONGHOP!$O1322="KTHP",TONGHOP!$P1322="LT",TONGHOP!$J1322="R",TONGHOP!$K1322&lt;&gt;""),TONGHOP!$K1322,"")</f>
        <v/>
      </c>
      <c r="B1322" s="3" t="str">
        <f>IF(AND(TONGHOP!$O1322="KTHP",TONGHOP!$P1322="LT",TONGHOP!$J1322="R",TONGHOP!$K1322&lt;&gt;""),TONGHOP!$M1322,"")</f>
        <v/>
      </c>
      <c r="C1322" s="3" t="str">
        <f>IF(AND(TONGHOP!$O1322="KTHP",TONGHOP!$P1322="TN",TONGHOP!$J1322="R",TONGHOP!$K1322&lt;&gt;""),TONGHOP!$K1322,"")</f>
        <v/>
      </c>
      <c r="D1322" s="3" t="str">
        <f>IF(AND(TONGHOP!$O1322="KTHP",TONGHOP!$P1322="TN",TONGHOP!$J1322="R",TONGHOP!$K1322&lt;&gt;""),TONGHOP!$M1322,"")</f>
        <v/>
      </c>
      <c r="E1322" s="3" t="str">
        <f>IF(AND(TONGHOP!$O1322="KTHP",TONGHOP!$P1322="VD",TONGHOP!$J1322="R",TONGHOP!$K1322&lt;&gt;""),TONGHOP!$K1322,"")</f>
        <v/>
      </c>
      <c r="F1322" s="3" t="str">
        <f>IF(AND(TONGHOP!$O1322="KTHP",TONGHOP!$P1322="VD",TONGHOP!$J1322="R",TONGHOP!$K1322&lt;&gt;""),TONGHOP!$M1322,"")</f>
        <v/>
      </c>
      <c r="G1322" s="3" t="str">
        <f>IF(AND(TONGHOP!$O1322="KTHP",TONGHOP!$P1322="TH",TONGHOP!$J1322="R",TONGHOP!$K1322&lt;&gt;""),TONGHOP!$K1322,"")</f>
        <v/>
      </c>
      <c r="H1322" s="3" t="str">
        <f>IF(AND(TONGHOP!$O1322="KTHP",TONGHOP!$P1322="TH",TONGHOP!$J1322="R",TONGHOP!$K1322&lt;&gt;""),TONGHOP!$M1322,"")</f>
        <v/>
      </c>
      <c r="I1322" s="3" t="str">
        <f>IF(AND(TONGHOP!$O1322="ThiTN",TONGHOP!$P1322="LT",TONGHOP!$J1322="R",TONGHOP!$K1322&lt;&gt;""),TONGHOP!$K1322,"")</f>
        <v/>
      </c>
      <c r="J1322" s="3" t="str">
        <f>IF(AND(TONGHOP!$O1322="ThiTN",TONGHOP!$P1322="LT",TONGHOP!$J1322="R",TONGHOP!$K1322&lt;&gt;""),TONGHOP!$M1322,"")</f>
        <v/>
      </c>
      <c r="K1322" s="3" t="str">
        <f>IF(AND(TONGHOP!$O1322="ThiTN",TONGHOP!$P1322="TN",TONGHOP!$J1322="R",TONGHOP!$K1322&lt;&gt;""),TONGHOP!$K1322,"")</f>
        <v/>
      </c>
      <c r="L1322" s="3" t="str">
        <f>IF(AND(TONGHOP!$O1322="ThiTN",TONGHOP!$P1322="TN",TONGHOP!$J1322="R",TONGHOP!$K1322&lt;&gt;""),TONGHOP!$M1322,"")</f>
        <v/>
      </c>
      <c r="M1322" s="3" t="str">
        <f>IF(AND(TONGHOP!$O1322="ThiTN",TONGHOP!$P1322="VĐ",TONGHOP!$J1322="R",TONGHOP!$K1322&lt;&gt;""),TONGHOP!$K1322,"")</f>
        <v/>
      </c>
      <c r="N1322" s="3" t="str">
        <f>IF(AND(TONGHOP!$O1322="ThiTN",TONGHOP!$P1322="VĐ",TONGHOP!$J1322="R",TONGHOP!$K1322&lt;&gt;""),TONGHOP!$M1322,"")</f>
        <v/>
      </c>
      <c r="O1322" s="3" t="str">
        <f>IF(AND(TONGHOP!$O1322="ThiTN",TONGHOP!$P1322="TH",TONGHOP!$J1322="R",TONGHOP!$K1322&lt;&gt;""),TONGHOP!$K1322,"")</f>
        <v/>
      </c>
      <c r="P1322" s="3" t="str">
        <f>IF(AND(TONGHOP!$O1322="ThiTN",TONGHOP!$P1322="TH",TONGHOP!$J1322="R",TONGHOP!$K1322&lt;&gt;""),TONGHOP!$M1322,"")</f>
        <v/>
      </c>
    </row>
    <row r="1323" spans="1:16">
      <c r="A1323" s="3" t="str">
        <f>IF(AND(TONGHOP!$O1323="KTHP",TONGHOP!$P1323="LT",TONGHOP!$J1323="R",TONGHOP!$K1323&lt;&gt;""),TONGHOP!$K1323,"")</f>
        <v/>
      </c>
      <c r="B1323" s="3" t="str">
        <f>IF(AND(TONGHOP!$O1323="KTHP",TONGHOP!$P1323="LT",TONGHOP!$J1323="R",TONGHOP!$K1323&lt;&gt;""),TONGHOP!$M1323,"")</f>
        <v/>
      </c>
      <c r="C1323" s="3" t="str">
        <f>IF(AND(TONGHOP!$O1323="KTHP",TONGHOP!$P1323="TN",TONGHOP!$J1323="R",TONGHOP!$K1323&lt;&gt;""),TONGHOP!$K1323,"")</f>
        <v/>
      </c>
      <c r="D1323" s="3" t="str">
        <f>IF(AND(TONGHOP!$O1323="KTHP",TONGHOP!$P1323="TN",TONGHOP!$J1323="R",TONGHOP!$K1323&lt;&gt;""),TONGHOP!$M1323,"")</f>
        <v/>
      </c>
      <c r="E1323" s="3" t="str">
        <f>IF(AND(TONGHOP!$O1323="KTHP",TONGHOP!$P1323="VD",TONGHOP!$J1323="R",TONGHOP!$K1323&lt;&gt;""),TONGHOP!$K1323,"")</f>
        <v/>
      </c>
      <c r="F1323" s="3" t="str">
        <f>IF(AND(TONGHOP!$O1323="KTHP",TONGHOP!$P1323="VD",TONGHOP!$J1323="R",TONGHOP!$K1323&lt;&gt;""),TONGHOP!$M1323,"")</f>
        <v/>
      </c>
      <c r="G1323" s="3" t="str">
        <f>IF(AND(TONGHOP!$O1323="KTHP",TONGHOP!$P1323="TH",TONGHOP!$J1323="R",TONGHOP!$K1323&lt;&gt;""),TONGHOP!$K1323,"")</f>
        <v/>
      </c>
      <c r="H1323" s="3" t="str">
        <f>IF(AND(TONGHOP!$O1323="KTHP",TONGHOP!$P1323="TH",TONGHOP!$J1323="R",TONGHOP!$K1323&lt;&gt;""),TONGHOP!$M1323,"")</f>
        <v/>
      </c>
      <c r="I1323" s="3" t="str">
        <f>IF(AND(TONGHOP!$O1323="ThiTN",TONGHOP!$P1323="LT",TONGHOP!$J1323="R",TONGHOP!$K1323&lt;&gt;""),TONGHOP!$K1323,"")</f>
        <v/>
      </c>
      <c r="J1323" s="3" t="str">
        <f>IF(AND(TONGHOP!$O1323="ThiTN",TONGHOP!$P1323="LT",TONGHOP!$J1323="R",TONGHOP!$K1323&lt;&gt;""),TONGHOP!$M1323,"")</f>
        <v/>
      </c>
      <c r="K1323" s="3" t="str">
        <f>IF(AND(TONGHOP!$O1323="ThiTN",TONGHOP!$P1323="TN",TONGHOP!$J1323="R",TONGHOP!$K1323&lt;&gt;""),TONGHOP!$K1323,"")</f>
        <v/>
      </c>
      <c r="L1323" s="3" t="str">
        <f>IF(AND(TONGHOP!$O1323="ThiTN",TONGHOP!$P1323="TN",TONGHOP!$J1323="R",TONGHOP!$K1323&lt;&gt;""),TONGHOP!$M1323,"")</f>
        <v/>
      </c>
      <c r="M1323" s="3" t="str">
        <f>IF(AND(TONGHOP!$O1323="ThiTN",TONGHOP!$P1323="VĐ",TONGHOP!$J1323="R",TONGHOP!$K1323&lt;&gt;""),TONGHOP!$K1323,"")</f>
        <v/>
      </c>
      <c r="N1323" s="3" t="str">
        <f>IF(AND(TONGHOP!$O1323="ThiTN",TONGHOP!$P1323="VĐ",TONGHOP!$J1323="R",TONGHOP!$K1323&lt;&gt;""),TONGHOP!$M1323,"")</f>
        <v/>
      </c>
      <c r="O1323" s="3" t="str">
        <f>IF(AND(TONGHOP!$O1323="ThiTN",TONGHOP!$P1323="TH",TONGHOP!$J1323="R",TONGHOP!$K1323&lt;&gt;""),TONGHOP!$K1323,"")</f>
        <v/>
      </c>
      <c r="P1323" s="3" t="str">
        <f>IF(AND(TONGHOP!$O1323="ThiTN",TONGHOP!$P1323="TH",TONGHOP!$J1323="R",TONGHOP!$K1323&lt;&gt;""),TONGHOP!$M1323,"")</f>
        <v/>
      </c>
    </row>
    <row r="1324" spans="1:16">
      <c r="A1324" s="3" t="str">
        <f>IF(AND(TONGHOP!$O1324="KTHP",TONGHOP!$P1324="LT",TONGHOP!$J1324="R",TONGHOP!$K1324&lt;&gt;""),TONGHOP!$K1324,"")</f>
        <v/>
      </c>
      <c r="B1324" s="3" t="str">
        <f>IF(AND(TONGHOP!$O1324="KTHP",TONGHOP!$P1324="LT",TONGHOP!$J1324="R",TONGHOP!$K1324&lt;&gt;""),TONGHOP!$M1324,"")</f>
        <v/>
      </c>
      <c r="C1324" s="3" t="str">
        <f>IF(AND(TONGHOP!$O1324="KTHP",TONGHOP!$P1324="TN",TONGHOP!$J1324="R",TONGHOP!$K1324&lt;&gt;""),TONGHOP!$K1324,"")</f>
        <v/>
      </c>
      <c r="D1324" s="3" t="str">
        <f>IF(AND(TONGHOP!$O1324="KTHP",TONGHOP!$P1324="TN",TONGHOP!$J1324="R",TONGHOP!$K1324&lt;&gt;""),TONGHOP!$M1324,"")</f>
        <v/>
      </c>
      <c r="E1324" s="3" t="str">
        <f>IF(AND(TONGHOP!$O1324="KTHP",TONGHOP!$P1324="VD",TONGHOP!$J1324="R",TONGHOP!$K1324&lt;&gt;""),TONGHOP!$K1324,"")</f>
        <v/>
      </c>
      <c r="F1324" s="3" t="str">
        <f>IF(AND(TONGHOP!$O1324="KTHP",TONGHOP!$P1324="VD",TONGHOP!$J1324="R",TONGHOP!$K1324&lt;&gt;""),TONGHOP!$M1324,"")</f>
        <v/>
      </c>
      <c r="G1324" s="3" t="str">
        <f>IF(AND(TONGHOP!$O1324="KTHP",TONGHOP!$P1324="TH",TONGHOP!$J1324="R",TONGHOP!$K1324&lt;&gt;""),TONGHOP!$K1324,"")</f>
        <v/>
      </c>
      <c r="H1324" s="3" t="str">
        <f>IF(AND(TONGHOP!$O1324="KTHP",TONGHOP!$P1324="TH",TONGHOP!$J1324="R",TONGHOP!$K1324&lt;&gt;""),TONGHOP!$M1324,"")</f>
        <v/>
      </c>
      <c r="I1324" s="3" t="str">
        <f>IF(AND(TONGHOP!$O1324="ThiTN",TONGHOP!$P1324="LT",TONGHOP!$J1324="R",TONGHOP!$K1324&lt;&gt;""),TONGHOP!$K1324,"")</f>
        <v/>
      </c>
      <c r="J1324" s="3" t="str">
        <f>IF(AND(TONGHOP!$O1324="ThiTN",TONGHOP!$P1324="LT",TONGHOP!$J1324="R",TONGHOP!$K1324&lt;&gt;""),TONGHOP!$M1324,"")</f>
        <v/>
      </c>
      <c r="K1324" s="3" t="str">
        <f>IF(AND(TONGHOP!$O1324="ThiTN",TONGHOP!$P1324="TN",TONGHOP!$J1324="R",TONGHOP!$K1324&lt;&gt;""),TONGHOP!$K1324,"")</f>
        <v/>
      </c>
      <c r="L1324" s="3" t="str">
        <f>IF(AND(TONGHOP!$O1324="ThiTN",TONGHOP!$P1324="TN",TONGHOP!$J1324="R",TONGHOP!$K1324&lt;&gt;""),TONGHOP!$M1324,"")</f>
        <v/>
      </c>
      <c r="M1324" s="3" t="str">
        <f>IF(AND(TONGHOP!$O1324="ThiTN",TONGHOP!$P1324="VĐ",TONGHOP!$J1324="R",TONGHOP!$K1324&lt;&gt;""),TONGHOP!$K1324,"")</f>
        <v/>
      </c>
      <c r="N1324" s="3" t="str">
        <f>IF(AND(TONGHOP!$O1324="ThiTN",TONGHOP!$P1324="VĐ",TONGHOP!$J1324="R",TONGHOP!$K1324&lt;&gt;""),TONGHOP!$M1324,"")</f>
        <v/>
      </c>
      <c r="O1324" s="3" t="str">
        <f>IF(AND(TONGHOP!$O1324="ThiTN",TONGHOP!$P1324="TH",TONGHOP!$J1324="R",TONGHOP!$K1324&lt;&gt;""),TONGHOP!$K1324,"")</f>
        <v/>
      </c>
      <c r="P1324" s="3" t="str">
        <f>IF(AND(TONGHOP!$O1324="ThiTN",TONGHOP!$P1324="TH",TONGHOP!$J1324="R",TONGHOP!$K1324&lt;&gt;""),TONGHOP!$M1324,"")</f>
        <v/>
      </c>
    </row>
    <row r="1325" spans="1:16">
      <c r="A1325" s="3" t="str">
        <f>IF(AND(TONGHOP!$O1325="KTHP",TONGHOP!$P1325="LT",TONGHOP!$J1325="R",TONGHOP!$K1325&lt;&gt;""),TONGHOP!$K1325,"")</f>
        <v/>
      </c>
      <c r="B1325" s="3" t="str">
        <f>IF(AND(TONGHOP!$O1325="KTHP",TONGHOP!$P1325="LT",TONGHOP!$J1325="R",TONGHOP!$K1325&lt;&gt;""),TONGHOP!$M1325,"")</f>
        <v/>
      </c>
      <c r="C1325" s="3" t="str">
        <f>IF(AND(TONGHOP!$O1325="KTHP",TONGHOP!$P1325="TN",TONGHOP!$J1325="R",TONGHOP!$K1325&lt;&gt;""),TONGHOP!$K1325,"")</f>
        <v/>
      </c>
      <c r="D1325" s="3" t="str">
        <f>IF(AND(TONGHOP!$O1325="KTHP",TONGHOP!$P1325="TN",TONGHOP!$J1325="R",TONGHOP!$K1325&lt;&gt;""),TONGHOP!$M1325,"")</f>
        <v/>
      </c>
      <c r="E1325" s="3" t="str">
        <f>IF(AND(TONGHOP!$O1325="KTHP",TONGHOP!$P1325="VD",TONGHOP!$J1325="R",TONGHOP!$K1325&lt;&gt;""),TONGHOP!$K1325,"")</f>
        <v/>
      </c>
      <c r="F1325" s="3" t="str">
        <f>IF(AND(TONGHOP!$O1325="KTHP",TONGHOP!$P1325="VD",TONGHOP!$J1325="R",TONGHOP!$K1325&lt;&gt;""),TONGHOP!$M1325,"")</f>
        <v/>
      </c>
      <c r="G1325" s="3" t="str">
        <f>IF(AND(TONGHOP!$O1325="KTHP",TONGHOP!$P1325="TH",TONGHOP!$J1325="R",TONGHOP!$K1325&lt;&gt;""),TONGHOP!$K1325,"")</f>
        <v/>
      </c>
      <c r="H1325" s="3" t="str">
        <f>IF(AND(TONGHOP!$O1325="KTHP",TONGHOP!$P1325="TH",TONGHOP!$J1325="R",TONGHOP!$K1325&lt;&gt;""),TONGHOP!$M1325,"")</f>
        <v/>
      </c>
      <c r="I1325" s="3" t="str">
        <f>IF(AND(TONGHOP!$O1325="ThiTN",TONGHOP!$P1325="LT",TONGHOP!$J1325="R",TONGHOP!$K1325&lt;&gt;""),TONGHOP!$K1325,"")</f>
        <v/>
      </c>
      <c r="J1325" s="3" t="str">
        <f>IF(AND(TONGHOP!$O1325="ThiTN",TONGHOP!$P1325="LT",TONGHOP!$J1325="R",TONGHOP!$K1325&lt;&gt;""),TONGHOP!$M1325,"")</f>
        <v/>
      </c>
      <c r="K1325" s="3" t="str">
        <f>IF(AND(TONGHOP!$O1325="ThiTN",TONGHOP!$P1325="TN",TONGHOP!$J1325="R",TONGHOP!$K1325&lt;&gt;""),TONGHOP!$K1325,"")</f>
        <v/>
      </c>
      <c r="L1325" s="3" t="str">
        <f>IF(AND(TONGHOP!$O1325="ThiTN",TONGHOP!$P1325="TN",TONGHOP!$J1325="R",TONGHOP!$K1325&lt;&gt;""),TONGHOP!$M1325,"")</f>
        <v/>
      </c>
      <c r="M1325" s="3" t="str">
        <f>IF(AND(TONGHOP!$O1325="ThiTN",TONGHOP!$P1325="VĐ",TONGHOP!$J1325="R",TONGHOP!$K1325&lt;&gt;""),TONGHOP!$K1325,"")</f>
        <v/>
      </c>
      <c r="N1325" s="3" t="str">
        <f>IF(AND(TONGHOP!$O1325="ThiTN",TONGHOP!$P1325="VĐ",TONGHOP!$J1325="R",TONGHOP!$K1325&lt;&gt;""),TONGHOP!$M1325,"")</f>
        <v/>
      </c>
      <c r="O1325" s="3" t="str">
        <f>IF(AND(TONGHOP!$O1325="ThiTN",TONGHOP!$P1325="TH",TONGHOP!$J1325="R",TONGHOP!$K1325&lt;&gt;""),TONGHOP!$K1325,"")</f>
        <v/>
      </c>
      <c r="P1325" s="3" t="str">
        <f>IF(AND(TONGHOP!$O1325="ThiTN",TONGHOP!$P1325="TH",TONGHOP!$J1325="R",TONGHOP!$K1325&lt;&gt;""),TONGHOP!$M1325,"")</f>
        <v/>
      </c>
    </row>
    <row r="1326" spans="1:16">
      <c r="A1326" s="3" t="str">
        <f>IF(AND(TONGHOP!$O1326="KTHP",TONGHOP!$P1326="LT",TONGHOP!$J1326="R",TONGHOP!$K1326&lt;&gt;""),TONGHOP!$K1326,"")</f>
        <v/>
      </c>
      <c r="B1326" s="3" t="str">
        <f>IF(AND(TONGHOP!$O1326="KTHP",TONGHOP!$P1326="LT",TONGHOP!$J1326="R",TONGHOP!$K1326&lt;&gt;""),TONGHOP!$M1326,"")</f>
        <v/>
      </c>
      <c r="C1326" s="3" t="str">
        <f>IF(AND(TONGHOP!$O1326="KTHP",TONGHOP!$P1326="TN",TONGHOP!$J1326="R",TONGHOP!$K1326&lt;&gt;""),TONGHOP!$K1326,"")</f>
        <v/>
      </c>
      <c r="D1326" s="3" t="str">
        <f>IF(AND(TONGHOP!$O1326="KTHP",TONGHOP!$P1326="TN",TONGHOP!$J1326="R",TONGHOP!$K1326&lt;&gt;""),TONGHOP!$M1326,"")</f>
        <v/>
      </c>
      <c r="E1326" s="3" t="str">
        <f>IF(AND(TONGHOP!$O1326="KTHP",TONGHOP!$P1326="VD",TONGHOP!$J1326="R",TONGHOP!$K1326&lt;&gt;""),TONGHOP!$K1326,"")</f>
        <v/>
      </c>
      <c r="F1326" s="3" t="str">
        <f>IF(AND(TONGHOP!$O1326="KTHP",TONGHOP!$P1326="VD",TONGHOP!$J1326="R",TONGHOP!$K1326&lt;&gt;""),TONGHOP!$M1326,"")</f>
        <v/>
      </c>
      <c r="G1326" s="3" t="str">
        <f>IF(AND(TONGHOP!$O1326="KTHP",TONGHOP!$P1326="TH",TONGHOP!$J1326="R",TONGHOP!$K1326&lt;&gt;""),TONGHOP!$K1326,"")</f>
        <v/>
      </c>
      <c r="H1326" s="3" t="str">
        <f>IF(AND(TONGHOP!$O1326="KTHP",TONGHOP!$P1326="TH",TONGHOP!$J1326="R",TONGHOP!$K1326&lt;&gt;""),TONGHOP!$M1326,"")</f>
        <v/>
      </c>
      <c r="I1326" s="3" t="str">
        <f>IF(AND(TONGHOP!$O1326="ThiTN",TONGHOP!$P1326="LT",TONGHOP!$J1326="R",TONGHOP!$K1326&lt;&gt;""),TONGHOP!$K1326,"")</f>
        <v/>
      </c>
      <c r="J1326" s="3" t="str">
        <f>IF(AND(TONGHOP!$O1326="ThiTN",TONGHOP!$P1326="LT",TONGHOP!$J1326="R",TONGHOP!$K1326&lt;&gt;""),TONGHOP!$M1326,"")</f>
        <v/>
      </c>
      <c r="K1326" s="3" t="str">
        <f>IF(AND(TONGHOP!$O1326="ThiTN",TONGHOP!$P1326="TN",TONGHOP!$J1326="R",TONGHOP!$K1326&lt;&gt;""),TONGHOP!$K1326,"")</f>
        <v/>
      </c>
      <c r="L1326" s="3" t="str">
        <f>IF(AND(TONGHOP!$O1326="ThiTN",TONGHOP!$P1326="TN",TONGHOP!$J1326="R",TONGHOP!$K1326&lt;&gt;""),TONGHOP!$M1326,"")</f>
        <v/>
      </c>
      <c r="M1326" s="3" t="str">
        <f>IF(AND(TONGHOP!$O1326="ThiTN",TONGHOP!$P1326="VĐ",TONGHOP!$J1326="R",TONGHOP!$K1326&lt;&gt;""),TONGHOP!$K1326,"")</f>
        <v/>
      </c>
      <c r="N1326" s="3" t="str">
        <f>IF(AND(TONGHOP!$O1326="ThiTN",TONGHOP!$P1326="VĐ",TONGHOP!$J1326="R",TONGHOP!$K1326&lt;&gt;""),TONGHOP!$M1326,"")</f>
        <v/>
      </c>
      <c r="O1326" s="3" t="str">
        <f>IF(AND(TONGHOP!$O1326="ThiTN",TONGHOP!$P1326="TH",TONGHOP!$J1326="R",TONGHOP!$K1326&lt;&gt;""),TONGHOP!$K1326,"")</f>
        <v/>
      </c>
      <c r="P1326" s="3" t="str">
        <f>IF(AND(TONGHOP!$O1326="ThiTN",TONGHOP!$P1326="TH",TONGHOP!$J1326="R",TONGHOP!$K1326&lt;&gt;""),TONGHOP!$M1326,"")</f>
        <v/>
      </c>
    </row>
    <row r="1327" spans="1:16">
      <c r="A1327" s="3" t="str">
        <f>IF(AND(TONGHOP!$O1327="KTHP",TONGHOP!$P1327="LT",TONGHOP!$J1327="R",TONGHOP!$K1327&lt;&gt;""),TONGHOP!$K1327,"")</f>
        <v/>
      </c>
      <c r="B1327" s="3" t="str">
        <f>IF(AND(TONGHOP!$O1327="KTHP",TONGHOP!$P1327="LT",TONGHOP!$J1327="R",TONGHOP!$K1327&lt;&gt;""),TONGHOP!$M1327,"")</f>
        <v/>
      </c>
      <c r="C1327" s="3" t="str">
        <f>IF(AND(TONGHOP!$O1327="KTHP",TONGHOP!$P1327="TN",TONGHOP!$J1327="R",TONGHOP!$K1327&lt;&gt;""),TONGHOP!$K1327,"")</f>
        <v/>
      </c>
      <c r="D1327" s="3" t="str">
        <f>IF(AND(TONGHOP!$O1327="KTHP",TONGHOP!$P1327="TN",TONGHOP!$J1327="R",TONGHOP!$K1327&lt;&gt;""),TONGHOP!$M1327,"")</f>
        <v/>
      </c>
      <c r="E1327" s="3" t="str">
        <f>IF(AND(TONGHOP!$O1327="KTHP",TONGHOP!$P1327="VD",TONGHOP!$J1327="R",TONGHOP!$K1327&lt;&gt;""),TONGHOP!$K1327,"")</f>
        <v/>
      </c>
      <c r="F1327" s="3" t="str">
        <f>IF(AND(TONGHOP!$O1327="KTHP",TONGHOP!$P1327="VD",TONGHOP!$J1327="R",TONGHOP!$K1327&lt;&gt;""),TONGHOP!$M1327,"")</f>
        <v/>
      </c>
      <c r="G1327" s="3" t="str">
        <f>IF(AND(TONGHOP!$O1327="KTHP",TONGHOP!$P1327="TH",TONGHOP!$J1327="R",TONGHOP!$K1327&lt;&gt;""),TONGHOP!$K1327,"")</f>
        <v/>
      </c>
      <c r="H1327" s="3" t="str">
        <f>IF(AND(TONGHOP!$O1327="KTHP",TONGHOP!$P1327="TH",TONGHOP!$J1327="R",TONGHOP!$K1327&lt;&gt;""),TONGHOP!$M1327,"")</f>
        <v/>
      </c>
      <c r="I1327" s="3" t="str">
        <f>IF(AND(TONGHOP!$O1327="ThiTN",TONGHOP!$P1327="LT",TONGHOP!$J1327="R",TONGHOP!$K1327&lt;&gt;""),TONGHOP!$K1327,"")</f>
        <v/>
      </c>
      <c r="J1327" s="3" t="str">
        <f>IF(AND(TONGHOP!$O1327="ThiTN",TONGHOP!$P1327="LT",TONGHOP!$J1327="R",TONGHOP!$K1327&lt;&gt;""),TONGHOP!$M1327,"")</f>
        <v/>
      </c>
      <c r="K1327" s="3" t="str">
        <f>IF(AND(TONGHOP!$O1327="ThiTN",TONGHOP!$P1327="TN",TONGHOP!$J1327="R",TONGHOP!$K1327&lt;&gt;""),TONGHOP!$K1327,"")</f>
        <v/>
      </c>
      <c r="L1327" s="3" t="str">
        <f>IF(AND(TONGHOP!$O1327="ThiTN",TONGHOP!$P1327="TN",TONGHOP!$J1327="R",TONGHOP!$K1327&lt;&gt;""),TONGHOP!$M1327,"")</f>
        <v/>
      </c>
      <c r="M1327" s="3" t="str">
        <f>IF(AND(TONGHOP!$O1327="ThiTN",TONGHOP!$P1327="VĐ",TONGHOP!$J1327="R",TONGHOP!$K1327&lt;&gt;""),TONGHOP!$K1327,"")</f>
        <v/>
      </c>
      <c r="N1327" s="3" t="str">
        <f>IF(AND(TONGHOP!$O1327="ThiTN",TONGHOP!$P1327="VĐ",TONGHOP!$J1327="R",TONGHOP!$K1327&lt;&gt;""),TONGHOP!$M1327,"")</f>
        <v/>
      </c>
      <c r="O1327" s="3" t="str">
        <f>IF(AND(TONGHOP!$O1327="ThiTN",TONGHOP!$P1327="TH",TONGHOP!$J1327="R",TONGHOP!$K1327&lt;&gt;""),TONGHOP!$K1327,"")</f>
        <v/>
      </c>
      <c r="P1327" s="3" t="str">
        <f>IF(AND(TONGHOP!$O1327="ThiTN",TONGHOP!$P1327="TH",TONGHOP!$J1327="R",TONGHOP!$K1327&lt;&gt;""),TONGHOP!$M1327,"")</f>
        <v/>
      </c>
    </row>
    <row r="1328" spans="1:16">
      <c r="A1328" s="3" t="str">
        <f>IF(AND(TONGHOP!$O1328="KTHP",TONGHOP!$P1328="LT",TONGHOP!$J1328="R",TONGHOP!$K1328&lt;&gt;""),TONGHOP!$K1328,"")</f>
        <v/>
      </c>
      <c r="B1328" s="3" t="str">
        <f>IF(AND(TONGHOP!$O1328="KTHP",TONGHOP!$P1328="LT",TONGHOP!$J1328="R",TONGHOP!$K1328&lt;&gt;""),TONGHOP!$M1328,"")</f>
        <v/>
      </c>
      <c r="C1328" s="3" t="str">
        <f>IF(AND(TONGHOP!$O1328="KTHP",TONGHOP!$P1328="TN",TONGHOP!$J1328="R",TONGHOP!$K1328&lt;&gt;""),TONGHOP!$K1328,"")</f>
        <v/>
      </c>
      <c r="D1328" s="3" t="str">
        <f>IF(AND(TONGHOP!$O1328="KTHP",TONGHOP!$P1328="TN",TONGHOP!$J1328="R",TONGHOP!$K1328&lt;&gt;""),TONGHOP!$M1328,"")</f>
        <v/>
      </c>
      <c r="E1328" s="3" t="str">
        <f>IF(AND(TONGHOP!$O1328="KTHP",TONGHOP!$P1328="VD",TONGHOP!$J1328="R",TONGHOP!$K1328&lt;&gt;""),TONGHOP!$K1328,"")</f>
        <v/>
      </c>
      <c r="F1328" s="3" t="str">
        <f>IF(AND(TONGHOP!$O1328="KTHP",TONGHOP!$P1328="VD",TONGHOP!$J1328="R",TONGHOP!$K1328&lt;&gt;""),TONGHOP!$M1328,"")</f>
        <v/>
      </c>
      <c r="G1328" s="3" t="str">
        <f>IF(AND(TONGHOP!$O1328="KTHP",TONGHOP!$P1328="TH",TONGHOP!$J1328="R",TONGHOP!$K1328&lt;&gt;""),TONGHOP!$K1328,"")</f>
        <v/>
      </c>
      <c r="H1328" s="3" t="str">
        <f>IF(AND(TONGHOP!$O1328="KTHP",TONGHOP!$P1328="TH",TONGHOP!$J1328="R",TONGHOP!$K1328&lt;&gt;""),TONGHOP!$M1328,"")</f>
        <v/>
      </c>
      <c r="I1328" s="3" t="str">
        <f>IF(AND(TONGHOP!$O1328="ThiTN",TONGHOP!$P1328="LT",TONGHOP!$J1328="R",TONGHOP!$K1328&lt;&gt;""),TONGHOP!$K1328,"")</f>
        <v/>
      </c>
      <c r="J1328" s="3" t="str">
        <f>IF(AND(TONGHOP!$O1328="ThiTN",TONGHOP!$P1328="LT",TONGHOP!$J1328="R",TONGHOP!$K1328&lt;&gt;""),TONGHOP!$M1328,"")</f>
        <v/>
      </c>
      <c r="K1328" s="3" t="str">
        <f>IF(AND(TONGHOP!$O1328="ThiTN",TONGHOP!$P1328="TN",TONGHOP!$J1328="R",TONGHOP!$K1328&lt;&gt;""),TONGHOP!$K1328,"")</f>
        <v/>
      </c>
      <c r="L1328" s="3" t="str">
        <f>IF(AND(TONGHOP!$O1328="ThiTN",TONGHOP!$P1328="TN",TONGHOP!$J1328="R",TONGHOP!$K1328&lt;&gt;""),TONGHOP!$M1328,"")</f>
        <v/>
      </c>
      <c r="M1328" s="3" t="str">
        <f>IF(AND(TONGHOP!$O1328="ThiTN",TONGHOP!$P1328="VĐ",TONGHOP!$J1328="R",TONGHOP!$K1328&lt;&gt;""),TONGHOP!$K1328,"")</f>
        <v/>
      </c>
      <c r="N1328" s="3" t="str">
        <f>IF(AND(TONGHOP!$O1328="ThiTN",TONGHOP!$P1328="VĐ",TONGHOP!$J1328="R",TONGHOP!$K1328&lt;&gt;""),TONGHOP!$M1328,"")</f>
        <v/>
      </c>
      <c r="O1328" s="3" t="str">
        <f>IF(AND(TONGHOP!$O1328="ThiTN",TONGHOP!$P1328="TH",TONGHOP!$J1328="R",TONGHOP!$K1328&lt;&gt;""),TONGHOP!$K1328,"")</f>
        <v/>
      </c>
      <c r="P1328" s="3" t="str">
        <f>IF(AND(TONGHOP!$O1328="ThiTN",TONGHOP!$P1328="TH",TONGHOP!$J1328="R",TONGHOP!$K1328&lt;&gt;""),TONGHOP!$M1328,"")</f>
        <v/>
      </c>
    </row>
    <row r="1329" spans="1:16">
      <c r="A1329" s="3" t="str">
        <f>IF(AND(TONGHOP!$O1329="KTHP",TONGHOP!$P1329="LT",TONGHOP!$J1329="R",TONGHOP!$K1329&lt;&gt;""),TONGHOP!$K1329,"")</f>
        <v>Chế Vân Cầm</v>
      </c>
      <c r="B1329" s="3">
        <f>IF(AND(TONGHOP!$O1329="KTHP",TONGHOP!$P1329="LT",TONGHOP!$J1329="R",TONGHOP!$K1329&lt;&gt;""),TONGHOP!$M1329,"")</f>
        <v>2</v>
      </c>
      <c r="C1329" s="3" t="str">
        <f>IF(AND(TONGHOP!$O1329="KTHP",TONGHOP!$P1329="TN",TONGHOP!$J1329="R",TONGHOP!$K1329&lt;&gt;""),TONGHOP!$K1329,"")</f>
        <v/>
      </c>
      <c r="D1329" s="3" t="str">
        <f>IF(AND(TONGHOP!$O1329="KTHP",TONGHOP!$P1329="TN",TONGHOP!$J1329="R",TONGHOP!$K1329&lt;&gt;""),TONGHOP!$M1329,"")</f>
        <v/>
      </c>
      <c r="E1329" s="3" t="str">
        <f>IF(AND(TONGHOP!$O1329="KTHP",TONGHOP!$P1329="VD",TONGHOP!$J1329="R",TONGHOP!$K1329&lt;&gt;""),TONGHOP!$K1329,"")</f>
        <v/>
      </c>
      <c r="F1329" s="3" t="str">
        <f>IF(AND(TONGHOP!$O1329="KTHP",TONGHOP!$P1329="VD",TONGHOP!$J1329="R",TONGHOP!$K1329&lt;&gt;""),TONGHOP!$M1329,"")</f>
        <v/>
      </c>
      <c r="G1329" s="3" t="str">
        <f>IF(AND(TONGHOP!$O1329="KTHP",TONGHOP!$P1329="TH",TONGHOP!$J1329="R",TONGHOP!$K1329&lt;&gt;""),TONGHOP!$K1329,"")</f>
        <v/>
      </c>
      <c r="H1329" s="3" t="str">
        <f>IF(AND(TONGHOP!$O1329="KTHP",TONGHOP!$P1329="TH",TONGHOP!$J1329="R",TONGHOP!$K1329&lt;&gt;""),TONGHOP!$M1329,"")</f>
        <v/>
      </c>
      <c r="I1329" s="3" t="str">
        <f>IF(AND(TONGHOP!$O1329="ThiTN",TONGHOP!$P1329="LT",TONGHOP!$J1329="R",TONGHOP!$K1329&lt;&gt;""),TONGHOP!$K1329,"")</f>
        <v/>
      </c>
      <c r="J1329" s="3" t="str">
        <f>IF(AND(TONGHOP!$O1329="ThiTN",TONGHOP!$P1329="LT",TONGHOP!$J1329="R",TONGHOP!$K1329&lt;&gt;""),TONGHOP!$M1329,"")</f>
        <v/>
      </c>
      <c r="K1329" s="3" t="str">
        <f>IF(AND(TONGHOP!$O1329="ThiTN",TONGHOP!$P1329="TN",TONGHOP!$J1329="R",TONGHOP!$K1329&lt;&gt;""),TONGHOP!$K1329,"")</f>
        <v/>
      </c>
      <c r="L1329" s="3" t="str">
        <f>IF(AND(TONGHOP!$O1329="ThiTN",TONGHOP!$P1329="TN",TONGHOP!$J1329="R",TONGHOP!$K1329&lt;&gt;""),TONGHOP!$M1329,"")</f>
        <v/>
      </c>
      <c r="M1329" s="3" t="str">
        <f>IF(AND(TONGHOP!$O1329="ThiTN",TONGHOP!$P1329="VĐ",TONGHOP!$J1329="R",TONGHOP!$K1329&lt;&gt;""),TONGHOP!$K1329,"")</f>
        <v/>
      </c>
      <c r="N1329" s="3" t="str">
        <f>IF(AND(TONGHOP!$O1329="ThiTN",TONGHOP!$P1329="VĐ",TONGHOP!$J1329="R",TONGHOP!$K1329&lt;&gt;""),TONGHOP!$M1329,"")</f>
        <v/>
      </c>
      <c r="O1329" s="3" t="str">
        <f>IF(AND(TONGHOP!$O1329="ThiTN",TONGHOP!$P1329="TH",TONGHOP!$J1329="R",TONGHOP!$K1329&lt;&gt;""),TONGHOP!$K1329,"")</f>
        <v/>
      </c>
      <c r="P1329" s="3" t="str">
        <f>IF(AND(TONGHOP!$O1329="ThiTN",TONGHOP!$P1329="TH",TONGHOP!$J1329="R",TONGHOP!$K1329&lt;&gt;""),TONGHOP!$M1329,"")</f>
        <v/>
      </c>
    </row>
    <row r="1330" spans="1:16">
      <c r="A1330" s="3" t="str">
        <f>IF(AND(TONGHOP!$O1330="KTHP",TONGHOP!$P1330="LT",TONGHOP!$J1330="R",TONGHOP!$K1330&lt;&gt;""),TONGHOP!$K1330,"")</f>
        <v/>
      </c>
      <c r="B1330" s="3" t="str">
        <f>IF(AND(TONGHOP!$O1330="KTHP",TONGHOP!$P1330="LT",TONGHOP!$J1330="R",TONGHOP!$K1330&lt;&gt;""),TONGHOP!$M1330,"")</f>
        <v/>
      </c>
      <c r="C1330" s="3" t="str">
        <f>IF(AND(TONGHOP!$O1330="KTHP",TONGHOP!$P1330="TN",TONGHOP!$J1330="R",TONGHOP!$K1330&lt;&gt;""),TONGHOP!$K1330,"")</f>
        <v/>
      </c>
      <c r="D1330" s="3" t="str">
        <f>IF(AND(TONGHOP!$O1330="KTHP",TONGHOP!$P1330="TN",TONGHOP!$J1330="R",TONGHOP!$K1330&lt;&gt;""),TONGHOP!$M1330,"")</f>
        <v/>
      </c>
      <c r="E1330" s="3" t="str">
        <f>IF(AND(TONGHOP!$O1330="KTHP",TONGHOP!$P1330="VD",TONGHOP!$J1330="R",TONGHOP!$K1330&lt;&gt;""),TONGHOP!$K1330,"")</f>
        <v/>
      </c>
      <c r="F1330" s="3" t="str">
        <f>IF(AND(TONGHOP!$O1330="KTHP",TONGHOP!$P1330="VD",TONGHOP!$J1330="R",TONGHOP!$K1330&lt;&gt;""),TONGHOP!$M1330,"")</f>
        <v/>
      </c>
      <c r="G1330" s="3" t="str">
        <f>IF(AND(TONGHOP!$O1330="KTHP",TONGHOP!$P1330="TH",TONGHOP!$J1330="R",TONGHOP!$K1330&lt;&gt;""),TONGHOP!$K1330,"")</f>
        <v/>
      </c>
      <c r="H1330" s="3" t="str">
        <f>IF(AND(TONGHOP!$O1330="KTHP",TONGHOP!$P1330="TH",TONGHOP!$J1330="R",TONGHOP!$K1330&lt;&gt;""),TONGHOP!$M1330,"")</f>
        <v/>
      </c>
      <c r="I1330" s="3" t="str">
        <f>IF(AND(TONGHOP!$O1330="ThiTN",TONGHOP!$P1330="LT",TONGHOP!$J1330="R",TONGHOP!$K1330&lt;&gt;""),TONGHOP!$K1330,"")</f>
        <v/>
      </c>
      <c r="J1330" s="3" t="str">
        <f>IF(AND(TONGHOP!$O1330="ThiTN",TONGHOP!$P1330="LT",TONGHOP!$J1330="R",TONGHOP!$K1330&lt;&gt;""),TONGHOP!$M1330,"")</f>
        <v/>
      </c>
      <c r="K1330" s="3" t="str">
        <f>IF(AND(TONGHOP!$O1330="ThiTN",TONGHOP!$P1330="TN",TONGHOP!$J1330="R",TONGHOP!$K1330&lt;&gt;""),TONGHOP!$K1330,"")</f>
        <v/>
      </c>
      <c r="L1330" s="3" t="str">
        <f>IF(AND(TONGHOP!$O1330="ThiTN",TONGHOP!$P1330="TN",TONGHOP!$J1330="R",TONGHOP!$K1330&lt;&gt;""),TONGHOP!$M1330,"")</f>
        <v/>
      </c>
      <c r="M1330" s="3" t="str">
        <f>IF(AND(TONGHOP!$O1330="ThiTN",TONGHOP!$P1330="VĐ",TONGHOP!$J1330="R",TONGHOP!$K1330&lt;&gt;""),TONGHOP!$K1330,"")</f>
        <v/>
      </c>
      <c r="N1330" s="3" t="str">
        <f>IF(AND(TONGHOP!$O1330="ThiTN",TONGHOP!$P1330="VĐ",TONGHOP!$J1330="R",TONGHOP!$K1330&lt;&gt;""),TONGHOP!$M1330,"")</f>
        <v/>
      </c>
      <c r="O1330" s="3" t="str">
        <f>IF(AND(TONGHOP!$O1330="ThiTN",TONGHOP!$P1330="TH",TONGHOP!$J1330="R",TONGHOP!$K1330&lt;&gt;""),TONGHOP!$K1330,"")</f>
        <v/>
      </c>
      <c r="P1330" s="3" t="str">
        <f>IF(AND(TONGHOP!$O1330="ThiTN",TONGHOP!$P1330="TH",TONGHOP!$J1330="R",TONGHOP!$K1330&lt;&gt;""),TONGHOP!$M1330,"")</f>
        <v/>
      </c>
    </row>
    <row r="1331" spans="1:16">
      <c r="A1331" s="3" t="str">
        <f>IF(AND(TONGHOP!$O1331="KTHP",TONGHOP!$P1331="LT",TONGHOP!$J1331="R",TONGHOP!$K1331&lt;&gt;""),TONGHOP!$K1331,"")</f>
        <v/>
      </c>
      <c r="B1331" s="3" t="str">
        <f>IF(AND(TONGHOP!$O1331="KTHP",TONGHOP!$P1331="LT",TONGHOP!$J1331="R",TONGHOP!$K1331&lt;&gt;""),TONGHOP!$M1331,"")</f>
        <v/>
      </c>
      <c r="C1331" s="3" t="str">
        <f>IF(AND(TONGHOP!$O1331="KTHP",TONGHOP!$P1331="TN",TONGHOP!$J1331="R",TONGHOP!$K1331&lt;&gt;""),TONGHOP!$K1331,"")</f>
        <v/>
      </c>
      <c r="D1331" s="3" t="str">
        <f>IF(AND(TONGHOP!$O1331="KTHP",TONGHOP!$P1331="TN",TONGHOP!$J1331="R",TONGHOP!$K1331&lt;&gt;""),TONGHOP!$M1331,"")</f>
        <v/>
      </c>
      <c r="E1331" s="3" t="str">
        <f>IF(AND(TONGHOP!$O1331="KTHP",TONGHOP!$P1331="VD",TONGHOP!$J1331="R",TONGHOP!$K1331&lt;&gt;""),TONGHOP!$K1331,"")</f>
        <v/>
      </c>
      <c r="F1331" s="3" t="str">
        <f>IF(AND(TONGHOP!$O1331="KTHP",TONGHOP!$P1331="VD",TONGHOP!$J1331="R",TONGHOP!$K1331&lt;&gt;""),TONGHOP!$M1331,"")</f>
        <v/>
      </c>
      <c r="G1331" s="3" t="str">
        <f>IF(AND(TONGHOP!$O1331="KTHP",TONGHOP!$P1331="TH",TONGHOP!$J1331="R",TONGHOP!$K1331&lt;&gt;""),TONGHOP!$K1331,"")</f>
        <v/>
      </c>
      <c r="H1331" s="3" t="str">
        <f>IF(AND(TONGHOP!$O1331="KTHP",TONGHOP!$P1331="TH",TONGHOP!$J1331="R",TONGHOP!$K1331&lt;&gt;""),TONGHOP!$M1331,"")</f>
        <v/>
      </c>
      <c r="I1331" s="3" t="str">
        <f>IF(AND(TONGHOP!$O1331="ThiTN",TONGHOP!$P1331="LT",TONGHOP!$J1331="R",TONGHOP!$K1331&lt;&gt;""),TONGHOP!$K1331,"")</f>
        <v/>
      </c>
      <c r="J1331" s="3" t="str">
        <f>IF(AND(TONGHOP!$O1331="ThiTN",TONGHOP!$P1331="LT",TONGHOP!$J1331="R",TONGHOP!$K1331&lt;&gt;""),TONGHOP!$M1331,"")</f>
        <v/>
      </c>
      <c r="K1331" s="3" t="str">
        <f>IF(AND(TONGHOP!$O1331="ThiTN",TONGHOP!$P1331="TN",TONGHOP!$J1331="R",TONGHOP!$K1331&lt;&gt;""),TONGHOP!$K1331,"")</f>
        <v/>
      </c>
      <c r="L1331" s="3" t="str">
        <f>IF(AND(TONGHOP!$O1331="ThiTN",TONGHOP!$P1331="TN",TONGHOP!$J1331="R",TONGHOP!$K1331&lt;&gt;""),TONGHOP!$M1331,"")</f>
        <v/>
      </c>
      <c r="M1331" s="3" t="str">
        <f>IF(AND(TONGHOP!$O1331="ThiTN",TONGHOP!$P1331="VĐ",TONGHOP!$J1331="R",TONGHOP!$K1331&lt;&gt;""),TONGHOP!$K1331,"")</f>
        <v/>
      </c>
      <c r="N1331" s="3" t="str">
        <f>IF(AND(TONGHOP!$O1331="ThiTN",TONGHOP!$P1331="VĐ",TONGHOP!$J1331="R",TONGHOP!$K1331&lt;&gt;""),TONGHOP!$M1331,"")</f>
        <v/>
      </c>
      <c r="O1331" s="3" t="str">
        <f>IF(AND(TONGHOP!$O1331="ThiTN",TONGHOP!$P1331="TH",TONGHOP!$J1331="R",TONGHOP!$K1331&lt;&gt;""),TONGHOP!$K1331,"")</f>
        <v/>
      </c>
      <c r="P1331" s="3" t="str">
        <f>IF(AND(TONGHOP!$O1331="ThiTN",TONGHOP!$P1331="TH",TONGHOP!$J1331="R",TONGHOP!$K1331&lt;&gt;""),TONGHOP!$M1331,"")</f>
        <v/>
      </c>
    </row>
    <row r="1332" spans="1:16">
      <c r="A1332" s="3" t="str">
        <f>IF(AND(TONGHOP!$O1332="KTHP",TONGHOP!$P1332="LT",TONGHOP!$J1332="R",TONGHOP!$K1332&lt;&gt;""),TONGHOP!$K1332,"")</f>
        <v/>
      </c>
      <c r="B1332" s="3" t="str">
        <f>IF(AND(TONGHOP!$O1332="KTHP",TONGHOP!$P1332="LT",TONGHOP!$J1332="R",TONGHOP!$K1332&lt;&gt;""),TONGHOP!$M1332,"")</f>
        <v/>
      </c>
      <c r="C1332" s="3" t="str">
        <f>IF(AND(TONGHOP!$O1332="KTHP",TONGHOP!$P1332="TN",TONGHOP!$J1332="R",TONGHOP!$K1332&lt;&gt;""),TONGHOP!$K1332,"")</f>
        <v/>
      </c>
      <c r="D1332" s="3" t="str">
        <f>IF(AND(TONGHOP!$O1332="KTHP",TONGHOP!$P1332="TN",TONGHOP!$J1332="R",TONGHOP!$K1332&lt;&gt;""),TONGHOP!$M1332,"")</f>
        <v/>
      </c>
      <c r="E1332" s="3" t="str">
        <f>IF(AND(TONGHOP!$O1332="KTHP",TONGHOP!$P1332="VD",TONGHOP!$J1332="R",TONGHOP!$K1332&lt;&gt;""),TONGHOP!$K1332,"")</f>
        <v/>
      </c>
      <c r="F1332" s="3" t="str">
        <f>IF(AND(TONGHOP!$O1332="KTHP",TONGHOP!$P1332="VD",TONGHOP!$J1332="R",TONGHOP!$K1332&lt;&gt;""),TONGHOP!$M1332,"")</f>
        <v/>
      </c>
      <c r="G1332" s="3" t="str">
        <f>IF(AND(TONGHOP!$O1332="KTHP",TONGHOP!$P1332="TH",TONGHOP!$J1332="R",TONGHOP!$K1332&lt;&gt;""),TONGHOP!$K1332,"")</f>
        <v/>
      </c>
      <c r="H1332" s="3" t="str">
        <f>IF(AND(TONGHOP!$O1332="KTHP",TONGHOP!$P1332="TH",TONGHOP!$J1332="R",TONGHOP!$K1332&lt;&gt;""),TONGHOP!$M1332,"")</f>
        <v/>
      </c>
      <c r="I1332" s="3" t="str">
        <f>IF(AND(TONGHOP!$O1332="ThiTN",TONGHOP!$P1332="LT",TONGHOP!$J1332="R",TONGHOP!$K1332&lt;&gt;""),TONGHOP!$K1332,"")</f>
        <v/>
      </c>
      <c r="J1332" s="3" t="str">
        <f>IF(AND(TONGHOP!$O1332="ThiTN",TONGHOP!$P1332="LT",TONGHOP!$J1332="R",TONGHOP!$K1332&lt;&gt;""),TONGHOP!$M1332,"")</f>
        <v/>
      </c>
      <c r="K1332" s="3" t="str">
        <f>IF(AND(TONGHOP!$O1332="ThiTN",TONGHOP!$P1332="TN",TONGHOP!$J1332="R",TONGHOP!$K1332&lt;&gt;""),TONGHOP!$K1332,"")</f>
        <v/>
      </c>
      <c r="L1332" s="3" t="str">
        <f>IF(AND(TONGHOP!$O1332="ThiTN",TONGHOP!$P1332="TN",TONGHOP!$J1332="R",TONGHOP!$K1332&lt;&gt;""),TONGHOP!$M1332,"")</f>
        <v/>
      </c>
      <c r="M1332" s="3" t="str">
        <f>IF(AND(TONGHOP!$O1332="ThiTN",TONGHOP!$P1332="VĐ",TONGHOP!$J1332="R",TONGHOP!$K1332&lt;&gt;""),TONGHOP!$K1332,"")</f>
        <v/>
      </c>
      <c r="N1332" s="3" t="str">
        <f>IF(AND(TONGHOP!$O1332="ThiTN",TONGHOP!$P1332="VĐ",TONGHOP!$J1332="R",TONGHOP!$K1332&lt;&gt;""),TONGHOP!$M1332,"")</f>
        <v/>
      </c>
      <c r="O1332" s="3" t="str">
        <f>IF(AND(TONGHOP!$O1332="ThiTN",TONGHOP!$P1332="TH",TONGHOP!$J1332="R",TONGHOP!$K1332&lt;&gt;""),TONGHOP!$K1332,"")</f>
        <v/>
      </c>
      <c r="P1332" s="3" t="str">
        <f>IF(AND(TONGHOP!$O1332="ThiTN",TONGHOP!$P1332="TH",TONGHOP!$J1332="R",TONGHOP!$K1332&lt;&gt;""),TONGHOP!$M1332,"")</f>
        <v/>
      </c>
    </row>
    <row r="1333" spans="1:16">
      <c r="A1333" s="3" t="str">
        <f>IF(AND(TONGHOP!$O1333="KTHP",TONGHOP!$P1333="LT",TONGHOP!$J1333="R",TONGHOP!$K1333&lt;&gt;""),TONGHOP!$K1333,"")</f>
        <v/>
      </c>
      <c r="B1333" s="3" t="str">
        <f>IF(AND(TONGHOP!$O1333="KTHP",TONGHOP!$P1333="LT",TONGHOP!$J1333="R",TONGHOP!$K1333&lt;&gt;""),TONGHOP!$M1333,"")</f>
        <v/>
      </c>
      <c r="C1333" s="3" t="str">
        <f>IF(AND(TONGHOP!$O1333="KTHP",TONGHOP!$P1333="TN",TONGHOP!$J1333="R",TONGHOP!$K1333&lt;&gt;""),TONGHOP!$K1333,"")</f>
        <v/>
      </c>
      <c r="D1333" s="3" t="str">
        <f>IF(AND(TONGHOP!$O1333="KTHP",TONGHOP!$P1333="TN",TONGHOP!$J1333="R",TONGHOP!$K1333&lt;&gt;""),TONGHOP!$M1333,"")</f>
        <v/>
      </c>
      <c r="E1333" s="3" t="str">
        <f>IF(AND(TONGHOP!$O1333="KTHP",TONGHOP!$P1333="VD",TONGHOP!$J1333="R",TONGHOP!$K1333&lt;&gt;""),TONGHOP!$K1333,"")</f>
        <v/>
      </c>
      <c r="F1333" s="3" t="str">
        <f>IF(AND(TONGHOP!$O1333="KTHP",TONGHOP!$P1333="VD",TONGHOP!$J1333="R",TONGHOP!$K1333&lt;&gt;""),TONGHOP!$M1333,"")</f>
        <v/>
      </c>
      <c r="G1333" s="3" t="str">
        <f>IF(AND(TONGHOP!$O1333="KTHP",TONGHOP!$P1333="TH",TONGHOP!$J1333="R",TONGHOP!$K1333&lt;&gt;""),TONGHOP!$K1333,"")</f>
        <v/>
      </c>
      <c r="H1333" s="3" t="str">
        <f>IF(AND(TONGHOP!$O1333="KTHP",TONGHOP!$P1333="TH",TONGHOP!$J1333="R",TONGHOP!$K1333&lt;&gt;""),TONGHOP!$M1333,"")</f>
        <v/>
      </c>
      <c r="I1333" s="3" t="str">
        <f>IF(AND(TONGHOP!$O1333="ThiTN",TONGHOP!$P1333="LT",TONGHOP!$J1333="R",TONGHOP!$K1333&lt;&gt;""),TONGHOP!$K1333,"")</f>
        <v/>
      </c>
      <c r="J1333" s="3" t="str">
        <f>IF(AND(TONGHOP!$O1333="ThiTN",TONGHOP!$P1333="LT",TONGHOP!$J1333="R",TONGHOP!$K1333&lt;&gt;""),TONGHOP!$M1333,"")</f>
        <v/>
      </c>
      <c r="K1333" s="3" t="str">
        <f>IF(AND(TONGHOP!$O1333="ThiTN",TONGHOP!$P1333="TN",TONGHOP!$J1333="R",TONGHOP!$K1333&lt;&gt;""),TONGHOP!$K1333,"")</f>
        <v/>
      </c>
      <c r="L1333" s="3" t="str">
        <f>IF(AND(TONGHOP!$O1333="ThiTN",TONGHOP!$P1333="TN",TONGHOP!$J1333="R",TONGHOP!$K1333&lt;&gt;""),TONGHOP!$M1333,"")</f>
        <v/>
      </c>
      <c r="M1333" s="3" t="str">
        <f>IF(AND(TONGHOP!$O1333="ThiTN",TONGHOP!$P1333="VĐ",TONGHOP!$J1333="R",TONGHOP!$K1333&lt;&gt;""),TONGHOP!$K1333,"")</f>
        <v/>
      </c>
      <c r="N1333" s="3" t="str">
        <f>IF(AND(TONGHOP!$O1333="ThiTN",TONGHOP!$P1333="VĐ",TONGHOP!$J1333="R",TONGHOP!$K1333&lt;&gt;""),TONGHOP!$M1333,"")</f>
        <v/>
      </c>
      <c r="O1333" s="3" t="str">
        <f>IF(AND(TONGHOP!$O1333="ThiTN",TONGHOP!$P1333="TH",TONGHOP!$J1333="R",TONGHOP!$K1333&lt;&gt;""),TONGHOP!$K1333,"")</f>
        <v/>
      </c>
      <c r="P1333" s="3" t="str">
        <f>IF(AND(TONGHOP!$O1333="ThiTN",TONGHOP!$P1333="TH",TONGHOP!$J1333="R",TONGHOP!$K1333&lt;&gt;""),TONGHOP!$M1333,"")</f>
        <v/>
      </c>
    </row>
    <row r="1334" spans="1:16">
      <c r="A1334" s="3" t="str">
        <f>IF(AND(TONGHOP!$O1334="KTHP",TONGHOP!$P1334="LT",TONGHOP!$J1334="R",TONGHOP!$K1334&lt;&gt;""),TONGHOP!$K1334,"")</f>
        <v/>
      </c>
      <c r="B1334" s="3" t="str">
        <f>IF(AND(TONGHOP!$O1334="KTHP",TONGHOP!$P1334="LT",TONGHOP!$J1334="R",TONGHOP!$K1334&lt;&gt;""),TONGHOP!$M1334,"")</f>
        <v/>
      </c>
      <c r="C1334" s="3" t="str">
        <f>IF(AND(TONGHOP!$O1334="KTHP",TONGHOP!$P1334="TN",TONGHOP!$J1334="R",TONGHOP!$K1334&lt;&gt;""),TONGHOP!$K1334,"")</f>
        <v/>
      </c>
      <c r="D1334" s="3" t="str">
        <f>IF(AND(TONGHOP!$O1334="KTHP",TONGHOP!$P1334="TN",TONGHOP!$J1334="R",TONGHOP!$K1334&lt;&gt;""),TONGHOP!$M1334,"")</f>
        <v/>
      </c>
      <c r="E1334" s="3" t="str">
        <f>IF(AND(TONGHOP!$O1334="KTHP",TONGHOP!$P1334="VD",TONGHOP!$J1334="R",TONGHOP!$K1334&lt;&gt;""),TONGHOP!$K1334,"")</f>
        <v/>
      </c>
      <c r="F1334" s="3" t="str">
        <f>IF(AND(TONGHOP!$O1334="KTHP",TONGHOP!$P1334="VD",TONGHOP!$J1334="R",TONGHOP!$K1334&lt;&gt;""),TONGHOP!$M1334,"")</f>
        <v/>
      </c>
      <c r="G1334" s="3" t="str">
        <f>IF(AND(TONGHOP!$O1334="KTHP",TONGHOP!$P1334="TH",TONGHOP!$J1334="R",TONGHOP!$K1334&lt;&gt;""),TONGHOP!$K1334,"")</f>
        <v/>
      </c>
      <c r="H1334" s="3" t="str">
        <f>IF(AND(TONGHOP!$O1334="KTHP",TONGHOP!$P1334="TH",TONGHOP!$J1334="R",TONGHOP!$K1334&lt;&gt;""),TONGHOP!$M1334,"")</f>
        <v/>
      </c>
      <c r="I1334" s="3" t="str">
        <f>IF(AND(TONGHOP!$O1334="ThiTN",TONGHOP!$P1334="LT",TONGHOP!$J1334="R",TONGHOP!$K1334&lt;&gt;""),TONGHOP!$K1334,"")</f>
        <v/>
      </c>
      <c r="J1334" s="3" t="str">
        <f>IF(AND(TONGHOP!$O1334="ThiTN",TONGHOP!$P1334="LT",TONGHOP!$J1334="R",TONGHOP!$K1334&lt;&gt;""),TONGHOP!$M1334,"")</f>
        <v/>
      </c>
      <c r="K1334" s="3" t="str">
        <f>IF(AND(TONGHOP!$O1334="ThiTN",TONGHOP!$P1334="TN",TONGHOP!$J1334="R",TONGHOP!$K1334&lt;&gt;""),TONGHOP!$K1334,"")</f>
        <v/>
      </c>
      <c r="L1334" s="3" t="str">
        <f>IF(AND(TONGHOP!$O1334="ThiTN",TONGHOP!$P1334="TN",TONGHOP!$J1334="R",TONGHOP!$K1334&lt;&gt;""),TONGHOP!$M1334,"")</f>
        <v/>
      </c>
      <c r="M1334" s="3" t="str">
        <f>IF(AND(TONGHOP!$O1334="ThiTN",TONGHOP!$P1334="VĐ",TONGHOP!$J1334="R",TONGHOP!$K1334&lt;&gt;""),TONGHOP!$K1334,"")</f>
        <v/>
      </c>
      <c r="N1334" s="3" t="str">
        <f>IF(AND(TONGHOP!$O1334="ThiTN",TONGHOP!$P1334="VĐ",TONGHOP!$J1334="R",TONGHOP!$K1334&lt;&gt;""),TONGHOP!$M1334,"")</f>
        <v/>
      </c>
      <c r="O1334" s="3" t="str">
        <f>IF(AND(TONGHOP!$O1334="ThiTN",TONGHOP!$P1334="TH",TONGHOP!$J1334="R",TONGHOP!$K1334&lt;&gt;""),TONGHOP!$K1334,"")</f>
        <v/>
      </c>
      <c r="P1334" s="3" t="str">
        <f>IF(AND(TONGHOP!$O1334="ThiTN",TONGHOP!$P1334="TH",TONGHOP!$J1334="R",TONGHOP!$K1334&lt;&gt;""),TONGHOP!$M1334,"")</f>
        <v/>
      </c>
    </row>
    <row r="1335" spans="1:16">
      <c r="A1335" s="3" t="str">
        <f>IF(AND(TONGHOP!$O1335="KTHP",TONGHOP!$P1335="LT",TONGHOP!$J1335="R",TONGHOP!$K1335&lt;&gt;""),TONGHOP!$K1335,"")</f>
        <v/>
      </c>
      <c r="B1335" s="3" t="str">
        <f>IF(AND(TONGHOP!$O1335="KTHP",TONGHOP!$P1335="LT",TONGHOP!$J1335="R",TONGHOP!$K1335&lt;&gt;""),TONGHOP!$M1335,"")</f>
        <v/>
      </c>
      <c r="C1335" s="3" t="str">
        <f>IF(AND(TONGHOP!$O1335="KTHP",TONGHOP!$P1335="TN",TONGHOP!$J1335="R",TONGHOP!$K1335&lt;&gt;""),TONGHOP!$K1335,"")</f>
        <v/>
      </c>
      <c r="D1335" s="3" t="str">
        <f>IF(AND(TONGHOP!$O1335="KTHP",TONGHOP!$P1335="TN",TONGHOP!$J1335="R",TONGHOP!$K1335&lt;&gt;""),TONGHOP!$M1335,"")</f>
        <v/>
      </c>
      <c r="E1335" s="3" t="str">
        <f>IF(AND(TONGHOP!$O1335="KTHP",TONGHOP!$P1335="VD",TONGHOP!$J1335="R",TONGHOP!$K1335&lt;&gt;""),TONGHOP!$K1335,"")</f>
        <v/>
      </c>
      <c r="F1335" s="3" t="str">
        <f>IF(AND(TONGHOP!$O1335="KTHP",TONGHOP!$P1335="VD",TONGHOP!$J1335="R",TONGHOP!$K1335&lt;&gt;""),TONGHOP!$M1335,"")</f>
        <v/>
      </c>
      <c r="G1335" s="3" t="str">
        <f>IF(AND(TONGHOP!$O1335="KTHP",TONGHOP!$P1335="TH",TONGHOP!$J1335="R",TONGHOP!$K1335&lt;&gt;""),TONGHOP!$K1335,"")</f>
        <v/>
      </c>
      <c r="H1335" s="3" t="str">
        <f>IF(AND(TONGHOP!$O1335="KTHP",TONGHOP!$P1335="TH",TONGHOP!$J1335="R",TONGHOP!$K1335&lt;&gt;""),TONGHOP!$M1335,"")</f>
        <v/>
      </c>
      <c r="I1335" s="3" t="str">
        <f>IF(AND(TONGHOP!$O1335="ThiTN",TONGHOP!$P1335="LT",TONGHOP!$J1335="R",TONGHOP!$K1335&lt;&gt;""),TONGHOP!$K1335,"")</f>
        <v/>
      </c>
      <c r="J1335" s="3" t="str">
        <f>IF(AND(TONGHOP!$O1335="ThiTN",TONGHOP!$P1335="LT",TONGHOP!$J1335="R",TONGHOP!$K1335&lt;&gt;""),TONGHOP!$M1335,"")</f>
        <v/>
      </c>
      <c r="K1335" s="3" t="str">
        <f>IF(AND(TONGHOP!$O1335="ThiTN",TONGHOP!$P1335="TN",TONGHOP!$J1335="R",TONGHOP!$K1335&lt;&gt;""),TONGHOP!$K1335,"")</f>
        <v/>
      </c>
      <c r="L1335" s="3" t="str">
        <f>IF(AND(TONGHOP!$O1335="ThiTN",TONGHOP!$P1335="TN",TONGHOP!$J1335="R",TONGHOP!$K1335&lt;&gt;""),TONGHOP!$M1335,"")</f>
        <v/>
      </c>
      <c r="M1335" s="3" t="str">
        <f>IF(AND(TONGHOP!$O1335="ThiTN",TONGHOP!$P1335="VĐ",TONGHOP!$J1335="R",TONGHOP!$K1335&lt;&gt;""),TONGHOP!$K1335,"")</f>
        <v/>
      </c>
      <c r="N1335" s="3" t="str">
        <f>IF(AND(TONGHOP!$O1335="ThiTN",TONGHOP!$P1335="VĐ",TONGHOP!$J1335="R",TONGHOP!$K1335&lt;&gt;""),TONGHOP!$M1335,"")</f>
        <v/>
      </c>
      <c r="O1335" s="3" t="str">
        <f>IF(AND(TONGHOP!$O1335="ThiTN",TONGHOP!$P1335="TH",TONGHOP!$J1335="R",TONGHOP!$K1335&lt;&gt;""),TONGHOP!$K1335,"")</f>
        <v/>
      </c>
      <c r="P1335" s="3" t="str">
        <f>IF(AND(TONGHOP!$O1335="ThiTN",TONGHOP!$P1335="TH",TONGHOP!$J1335="R",TONGHOP!$K1335&lt;&gt;""),TONGHOP!$M1335,"")</f>
        <v/>
      </c>
    </row>
    <row r="1336" spans="1:16">
      <c r="A1336" s="3" t="str">
        <f>IF(AND(TONGHOP!$O1336="KTHP",TONGHOP!$P1336="LT",TONGHOP!$J1336="R",TONGHOP!$K1336&lt;&gt;""),TONGHOP!$K1336,"")</f>
        <v/>
      </c>
      <c r="B1336" s="3" t="str">
        <f>IF(AND(TONGHOP!$O1336="KTHP",TONGHOP!$P1336="LT",TONGHOP!$J1336="R",TONGHOP!$K1336&lt;&gt;""),TONGHOP!$M1336,"")</f>
        <v/>
      </c>
      <c r="C1336" s="3" t="str">
        <f>IF(AND(TONGHOP!$O1336="KTHP",TONGHOP!$P1336="TN",TONGHOP!$J1336="R",TONGHOP!$K1336&lt;&gt;""),TONGHOP!$K1336,"")</f>
        <v/>
      </c>
      <c r="D1336" s="3" t="str">
        <f>IF(AND(TONGHOP!$O1336="KTHP",TONGHOP!$P1336="TN",TONGHOP!$J1336="R",TONGHOP!$K1336&lt;&gt;""),TONGHOP!$M1336,"")</f>
        <v/>
      </c>
      <c r="E1336" s="3" t="str">
        <f>IF(AND(TONGHOP!$O1336="KTHP",TONGHOP!$P1336="VD",TONGHOP!$J1336="R",TONGHOP!$K1336&lt;&gt;""),TONGHOP!$K1336,"")</f>
        <v/>
      </c>
      <c r="F1336" s="3" t="str">
        <f>IF(AND(TONGHOP!$O1336="KTHP",TONGHOP!$P1336="VD",TONGHOP!$J1336="R",TONGHOP!$K1336&lt;&gt;""),TONGHOP!$M1336,"")</f>
        <v/>
      </c>
      <c r="G1336" s="3" t="str">
        <f>IF(AND(TONGHOP!$O1336="KTHP",TONGHOP!$P1336="TH",TONGHOP!$J1336="R",TONGHOP!$K1336&lt;&gt;""),TONGHOP!$K1336,"")</f>
        <v/>
      </c>
      <c r="H1336" s="3" t="str">
        <f>IF(AND(TONGHOP!$O1336="KTHP",TONGHOP!$P1336="TH",TONGHOP!$J1336="R",TONGHOP!$K1336&lt;&gt;""),TONGHOP!$M1336,"")</f>
        <v/>
      </c>
      <c r="I1336" s="3" t="str">
        <f>IF(AND(TONGHOP!$O1336="ThiTN",TONGHOP!$P1336="LT",TONGHOP!$J1336="R",TONGHOP!$K1336&lt;&gt;""),TONGHOP!$K1336,"")</f>
        <v/>
      </c>
      <c r="J1336" s="3" t="str">
        <f>IF(AND(TONGHOP!$O1336="ThiTN",TONGHOP!$P1336="LT",TONGHOP!$J1336="R",TONGHOP!$K1336&lt;&gt;""),TONGHOP!$M1336,"")</f>
        <v/>
      </c>
      <c r="K1336" s="3" t="str">
        <f>IF(AND(TONGHOP!$O1336="ThiTN",TONGHOP!$P1336="TN",TONGHOP!$J1336="R",TONGHOP!$K1336&lt;&gt;""),TONGHOP!$K1336,"")</f>
        <v/>
      </c>
      <c r="L1336" s="3" t="str">
        <f>IF(AND(TONGHOP!$O1336="ThiTN",TONGHOP!$P1336="TN",TONGHOP!$J1336="R",TONGHOP!$K1336&lt;&gt;""),TONGHOP!$M1336,"")</f>
        <v/>
      </c>
      <c r="M1336" s="3" t="str">
        <f>IF(AND(TONGHOP!$O1336="ThiTN",TONGHOP!$P1336="VĐ",TONGHOP!$J1336="R",TONGHOP!$K1336&lt;&gt;""),TONGHOP!$K1336,"")</f>
        <v/>
      </c>
      <c r="N1336" s="3" t="str">
        <f>IF(AND(TONGHOP!$O1336="ThiTN",TONGHOP!$P1336="VĐ",TONGHOP!$J1336="R",TONGHOP!$K1336&lt;&gt;""),TONGHOP!$M1336,"")</f>
        <v/>
      </c>
      <c r="O1336" s="3" t="str">
        <f>IF(AND(TONGHOP!$O1336="ThiTN",TONGHOP!$P1336="TH",TONGHOP!$J1336="R",TONGHOP!$K1336&lt;&gt;""),TONGHOP!$K1336,"")</f>
        <v/>
      </c>
      <c r="P1336" s="3" t="str">
        <f>IF(AND(TONGHOP!$O1336="ThiTN",TONGHOP!$P1336="TH",TONGHOP!$J1336="R",TONGHOP!$K1336&lt;&gt;""),TONGHOP!$M1336,"")</f>
        <v/>
      </c>
    </row>
    <row r="1337" spans="1:16">
      <c r="A1337" s="3" t="str">
        <f>IF(AND(TONGHOP!$O1337="KTHP",TONGHOP!$P1337="LT",TONGHOP!$J1337="R",TONGHOP!$K1337&lt;&gt;""),TONGHOP!$K1337,"")</f>
        <v/>
      </c>
      <c r="B1337" s="3" t="str">
        <f>IF(AND(TONGHOP!$O1337="KTHP",TONGHOP!$P1337="LT",TONGHOP!$J1337="R",TONGHOP!$K1337&lt;&gt;""),TONGHOP!$M1337,"")</f>
        <v/>
      </c>
      <c r="C1337" s="3" t="str">
        <f>IF(AND(TONGHOP!$O1337="KTHP",TONGHOP!$P1337="TN",TONGHOP!$J1337="R",TONGHOP!$K1337&lt;&gt;""),TONGHOP!$K1337,"")</f>
        <v/>
      </c>
      <c r="D1337" s="3" t="str">
        <f>IF(AND(TONGHOP!$O1337="KTHP",TONGHOP!$P1337="TN",TONGHOP!$J1337="R",TONGHOP!$K1337&lt;&gt;""),TONGHOP!$M1337,"")</f>
        <v/>
      </c>
      <c r="E1337" s="3" t="str">
        <f>IF(AND(TONGHOP!$O1337="KTHP",TONGHOP!$P1337="VD",TONGHOP!$J1337="R",TONGHOP!$K1337&lt;&gt;""),TONGHOP!$K1337,"")</f>
        <v/>
      </c>
      <c r="F1337" s="3" t="str">
        <f>IF(AND(TONGHOP!$O1337="KTHP",TONGHOP!$P1337="VD",TONGHOP!$J1337="R",TONGHOP!$K1337&lt;&gt;""),TONGHOP!$M1337,"")</f>
        <v/>
      </c>
      <c r="G1337" s="3" t="str">
        <f>IF(AND(TONGHOP!$O1337="KTHP",TONGHOP!$P1337="TH",TONGHOP!$J1337="R",TONGHOP!$K1337&lt;&gt;""),TONGHOP!$K1337,"")</f>
        <v/>
      </c>
      <c r="H1337" s="3" t="str">
        <f>IF(AND(TONGHOP!$O1337="KTHP",TONGHOP!$P1337="TH",TONGHOP!$J1337="R",TONGHOP!$K1337&lt;&gt;""),TONGHOP!$M1337,"")</f>
        <v/>
      </c>
      <c r="I1337" s="3" t="str">
        <f>IF(AND(TONGHOP!$O1337="ThiTN",TONGHOP!$P1337="LT",TONGHOP!$J1337="R",TONGHOP!$K1337&lt;&gt;""),TONGHOP!$K1337,"")</f>
        <v/>
      </c>
      <c r="J1337" s="3" t="str">
        <f>IF(AND(TONGHOP!$O1337="ThiTN",TONGHOP!$P1337="LT",TONGHOP!$J1337="R",TONGHOP!$K1337&lt;&gt;""),TONGHOP!$M1337,"")</f>
        <v/>
      </c>
      <c r="K1337" s="3" t="str">
        <f>IF(AND(TONGHOP!$O1337="ThiTN",TONGHOP!$P1337="TN",TONGHOP!$J1337="R",TONGHOP!$K1337&lt;&gt;""),TONGHOP!$K1337,"")</f>
        <v/>
      </c>
      <c r="L1337" s="3" t="str">
        <f>IF(AND(TONGHOP!$O1337="ThiTN",TONGHOP!$P1337="TN",TONGHOP!$J1337="R",TONGHOP!$K1337&lt;&gt;""),TONGHOP!$M1337,"")</f>
        <v/>
      </c>
      <c r="M1337" s="3" t="str">
        <f>IF(AND(TONGHOP!$O1337="ThiTN",TONGHOP!$P1337="VĐ",TONGHOP!$J1337="R",TONGHOP!$K1337&lt;&gt;""),TONGHOP!$K1337,"")</f>
        <v/>
      </c>
      <c r="N1337" s="3" t="str">
        <f>IF(AND(TONGHOP!$O1337="ThiTN",TONGHOP!$P1337="VĐ",TONGHOP!$J1337="R",TONGHOP!$K1337&lt;&gt;""),TONGHOP!$M1337,"")</f>
        <v/>
      </c>
      <c r="O1337" s="3" t="str">
        <f>IF(AND(TONGHOP!$O1337="ThiTN",TONGHOP!$P1337="TH",TONGHOP!$J1337="R",TONGHOP!$K1337&lt;&gt;""),TONGHOP!$K1337,"")</f>
        <v/>
      </c>
      <c r="P1337" s="3" t="str">
        <f>IF(AND(TONGHOP!$O1337="ThiTN",TONGHOP!$P1337="TH",TONGHOP!$J1337="R",TONGHOP!$K1337&lt;&gt;""),TONGHOP!$M1337,"")</f>
        <v/>
      </c>
    </row>
    <row r="1338" spans="1:16">
      <c r="A1338" s="3" t="str">
        <f>IF(AND(TONGHOP!$O1338="KTHP",TONGHOP!$P1338="LT",TONGHOP!$J1338="R",TONGHOP!$K1338&lt;&gt;""),TONGHOP!$K1338,"")</f>
        <v/>
      </c>
      <c r="B1338" s="3" t="str">
        <f>IF(AND(TONGHOP!$O1338="KTHP",TONGHOP!$P1338="LT",TONGHOP!$J1338="R",TONGHOP!$K1338&lt;&gt;""),TONGHOP!$M1338,"")</f>
        <v/>
      </c>
      <c r="C1338" s="3" t="str">
        <f>IF(AND(TONGHOP!$O1338="KTHP",TONGHOP!$P1338="TN",TONGHOP!$J1338="R",TONGHOP!$K1338&lt;&gt;""),TONGHOP!$K1338,"")</f>
        <v/>
      </c>
      <c r="D1338" s="3" t="str">
        <f>IF(AND(TONGHOP!$O1338="KTHP",TONGHOP!$P1338="TN",TONGHOP!$J1338="R",TONGHOP!$K1338&lt;&gt;""),TONGHOP!$M1338,"")</f>
        <v/>
      </c>
      <c r="E1338" s="3" t="str">
        <f>IF(AND(TONGHOP!$O1338="KTHP",TONGHOP!$P1338="VD",TONGHOP!$J1338="R",TONGHOP!$K1338&lt;&gt;""),TONGHOP!$K1338,"")</f>
        <v/>
      </c>
      <c r="F1338" s="3" t="str">
        <f>IF(AND(TONGHOP!$O1338="KTHP",TONGHOP!$P1338="VD",TONGHOP!$J1338="R",TONGHOP!$K1338&lt;&gt;""),TONGHOP!$M1338,"")</f>
        <v/>
      </c>
      <c r="G1338" s="3" t="str">
        <f>IF(AND(TONGHOP!$O1338="KTHP",TONGHOP!$P1338="TH",TONGHOP!$J1338="R",TONGHOP!$K1338&lt;&gt;""),TONGHOP!$K1338,"")</f>
        <v/>
      </c>
      <c r="H1338" s="3" t="str">
        <f>IF(AND(TONGHOP!$O1338="KTHP",TONGHOP!$P1338="TH",TONGHOP!$J1338="R",TONGHOP!$K1338&lt;&gt;""),TONGHOP!$M1338,"")</f>
        <v/>
      </c>
      <c r="I1338" s="3" t="str">
        <f>IF(AND(TONGHOP!$O1338="ThiTN",TONGHOP!$P1338="LT",TONGHOP!$J1338="R",TONGHOP!$K1338&lt;&gt;""),TONGHOP!$K1338,"")</f>
        <v/>
      </c>
      <c r="J1338" s="3" t="str">
        <f>IF(AND(TONGHOP!$O1338="ThiTN",TONGHOP!$P1338="LT",TONGHOP!$J1338="R",TONGHOP!$K1338&lt;&gt;""),TONGHOP!$M1338,"")</f>
        <v/>
      </c>
      <c r="K1338" s="3" t="str">
        <f>IF(AND(TONGHOP!$O1338="ThiTN",TONGHOP!$P1338="TN",TONGHOP!$J1338="R",TONGHOP!$K1338&lt;&gt;""),TONGHOP!$K1338,"")</f>
        <v/>
      </c>
      <c r="L1338" s="3" t="str">
        <f>IF(AND(TONGHOP!$O1338="ThiTN",TONGHOP!$P1338="TN",TONGHOP!$J1338="R",TONGHOP!$K1338&lt;&gt;""),TONGHOP!$M1338,"")</f>
        <v/>
      </c>
      <c r="M1338" s="3" t="str">
        <f>IF(AND(TONGHOP!$O1338="ThiTN",TONGHOP!$P1338="VĐ",TONGHOP!$J1338="R",TONGHOP!$K1338&lt;&gt;""),TONGHOP!$K1338,"")</f>
        <v/>
      </c>
      <c r="N1338" s="3" t="str">
        <f>IF(AND(TONGHOP!$O1338="ThiTN",TONGHOP!$P1338="VĐ",TONGHOP!$J1338="R",TONGHOP!$K1338&lt;&gt;""),TONGHOP!$M1338,"")</f>
        <v/>
      </c>
      <c r="O1338" s="3" t="str">
        <f>IF(AND(TONGHOP!$O1338="ThiTN",TONGHOP!$P1338="TH",TONGHOP!$J1338="R",TONGHOP!$K1338&lt;&gt;""),TONGHOP!$K1338,"")</f>
        <v/>
      </c>
      <c r="P1338" s="3" t="str">
        <f>IF(AND(TONGHOP!$O1338="ThiTN",TONGHOP!$P1338="TH",TONGHOP!$J1338="R",TONGHOP!$K1338&lt;&gt;""),TONGHOP!$M1338,"")</f>
        <v/>
      </c>
    </row>
    <row r="1339" spans="1:16">
      <c r="A1339" s="3" t="str">
        <f>IF(AND(TONGHOP!$O1339="KTHP",TONGHOP!$P1339="LT",TONGHOP!$J1339="R",TONGHOP!$K1339&lt;&gt;""),TONGHOP!$K1339,"")</f>
        <v/>
      </c>
      <c r="B1339" s="3" t="str">
        <f>IF(AND(TONGHOP!$O1339="KTHP",TONGHOP!$P1339="LT",TONGHOP!$J1339="R",TONGHOP!$K1339&lt;&gt;""),TONGHOP!$M1339,"")</f>
        <v/>
      </c>
      <c r="C1339" s="3" t="str">
        <f>IF(AND(TONGHOP!$O1339="KTHP",TONGHOP!$P1339="TN",TONGHOP!$J1339="R",TONGHOP!$K1339&lt;&gt;""),TONGHOP!$K1339,"")</f>
        <v/>
      </c>
      <c r="D1339" s="3" t="str">
        <f>IF(AND(TONGHOP!$O1339="KTHP",TONGHOP!$P1339="TN",TONGHOP!$J1339="R",TONGHOP!$K1339&lt;&gt;""),TONGHOP!$M1339,"")</f>
        <v/>
      </c>
      <c r="E1339" s="3" t="str">
        <f>IF(AND(TONGHOP!$O1339="KTHP",TONGHOP!$P1339="VD",TONGHOP!$J1339="R",TONGHOP!$K1339&lt;&gt;""),TONGHOP!$K1339,"")</f>
        <v/>
      </c>
      <c r="F1339" s="3" t="str">
        <f>IF(AND(TONGHOP!$O1339="KTHP",TONGHOP!$P1339="VD",TONGHOP!$J1339="R",TONGHOP!$K1339&lt;&gt;""),TONGHOP!$M1339,"")</f>
        <v/>
      </c>
      <c r="G1339" s="3" t="str">
        <f>IF(AND(TONGHOP!$O1339="KTHP",TONGHOP!$P1339="TH",TONGHOP!$J1339="R",TONGHOP!$K1339&lt;&gt;""),TONGHOP!$K1339,"")</f>
        <v/>
      </c>
      <c r="H1339" s="3" t="str">
        <f>IF(AND(TONGHOP!$O1339="KTHP",TONGHOP!$P1339="TH",TONGHOP!$J1339="R",TONGHOP!$K1339&lt;&gt;""),TONGHOP!$M1339,"")</f>
        <v/>
      </c>
      <c r="I1339" s="3" t="str">
        <f>IF(AND(TONGHOP!$O1339="ThiTN",TONGHOP!$P1339="LT",TONGHOP!$J1339="R",TONGHOP!$K1339&lt;&gt;""),TONGHOP!$K1339,"")</f>
        <v/>
      </c>
      <c r="J1339" s="3" t="str">
        <f>IF(AND(TONGHOP!$O1339="ThiTN",TONGHOP!$P1339="LT",TONGHOP!$J1339="R",TONGHOP!$K1339&lt;&gt;""),TONGHOP!$M1339,"")</f>
        <v/>
      </c>
      <c r="K1339" s="3" t="str">
        <f>IF(AND(TONGHOP!$O1339="ThiTN",TONGHOP!$P1339="TN",TONGHOP!$J1339="R",TONGHOP!$K1339&lt;&gt;""),TONGHOP!$K1339,"")</f>
        <v/>
      </c>
      <c r="L1339" s="3" t="str">
        <f>IF(AND(TONGHOP!$O1339="ThiTN",TONGHOP!$P1339="TN",TONGHOP!$J1339="R",TONGHOP!$K1339&lt;&gt;""),TONGHOP!$M1339,"")</f>
        <v/>
      </c>
      <c r="M1339" s="3" t="str">
        <f>IF(AND(TONGHOP!$O1339="ThiTN",TONGHOP!$P1339="VĐ",TONGHOP!$J1339="R",TONGHOP!$K1339&lt;&gt;""),TONGHOP!$K1339,"")</f>
        <v/>
      </c>
      <c r="N1339" s="3" t="str">
        <f>IF(AND(TONGHOP!$O1339="ThiTN",TONGHOP!$P1339="VĐ",TONGHOP!$J1339="R",TONGHOP!$K1339&lt;&gt;""),TONGHOP!$M1339,"")</f>
        <v/>
      </c>
      <c r="O1339" s="3" t="str">
        <f>IF(AND(TONGHOP!$O1339="ThiTN",TONGHOP!$P1339="TH",TONGHOP!$J1339="R",TONGHOP!$K1339&lt;&gt;""),TONGHOP!$K1339,"")</f>
        <v/>
      </c>
      <c r="P1339" s="3" t="str">
        <f>IF(AND(TONGHOP!$O1339="ThiTN",TONGHOP!$P1339="TH",TONGHOP!$J1339="R",TONGHOP!$K1339&lt;&gt;""),TONGHOP!$M1339,"")</f>
        <v/>
      </c>
    </row>
    <row r="1340" spans="1:16">
      <c r="A1340" s="3" t="str">
        <f>IF(AND(TONGHOP!$O1340="KTHP",TONGHOP!$P1340="LT",TONGHOP!$J1340="R",TONGHOP!$K1340&lt;&gt;""),TONGHOP!$K1340,"")</f>
        <v/>
      </c>
      <c r="B1340" s="3" t="str">
        <f>IF(AND(TONGHOP!$O1340="KTHP",TONGHOP!$P1340="LT",TONGHOP!$J1340="R",TONGHOP!$K1340&lt;&gt;""),TONGHOP!$M1340,"")</f>
        <v/>
      </c>
      <c r="C1340" s="3" t="str">
        <f>IF(AND(TONGHOP!$O1340="KTHP",TONGHOP!$P1340="TN",TONGHOP!$J1340="R",TONGHOP!$K1340&lt;&gt;""),TONGHOP!$K1340,"")</f>
        <v/>
      </c>
      <c r="D1340" s="3" t="str">
        <f>IF(AND(TONGHOP!$O1340="KTHP",TONGHOP!$P1340="TN",TONGHOP!$J1340="R",TONGHOP!$K1340&lt;&gt;""),TONGHOP!$M1340,"")</f>
        <v/>
      </c>
      <c r="E1340" s="3" t="str">
        <f>IF(AND(TONGHOP!$O1340="KTHP",TONGHOP!$P1340="VD",TONGHOP!$J1340="R",TONGHOP!$K1340&lt;&gt;""),TONGHOP!$K1340,"")</f>
        <v/>
      </c>
      <c r="F1340" s="3" t="str">
        <f>IF(AND(TONGHOP!$O1340="KTHP",TONGHOP!$P1340="VD",TONGHOP!$J1340="R",TONGHOP!$K1340&lt;&gt;""),TONGHOP!$M1340,"")</f>
        <v/>
      </c>
      <c r="G1340" s="3" t="str">
        <f>IF(AND(TONGHOP!$O1340="KTHP",TONGHOP!$P1340="TH",TONGHOP!$J1340="R",TONGHOP!$K1340&lt;&gt;""),TONGHOP!$K1340,"")</f>
        <v/>
      </c>
      <c r="H1340" s="3" t="str">
        <f>IF(AND(TONGHOP!$O1340="KTHP",TONGHOP!$P1340="TH",TONGHOP!$J1340="R",TONGHOP!$K1340&lt;&gt;""),TONGHOP!$M1340,"")</f>
        <v/>
      </c>
      <c r="I1340" s="3" t="str">
        <f>IF(AND(TONGHOP!$O1340="ThiTN",TONGHOP!$P1340="LT",TONGHOP!$J1340="R",TONGHOP!$K1340&lt;&gt;""),TONGHOP!$K1340,"")</f>
        <v/>
      </c>
      <c r="J1340" s="3" t="str">
        <f>IF(AND(TONGHOP!$O1340="ThiTN",TONGHOP!$P1340="LT",TONGHOP!$J1340="R",TONGHOP!$K1340&lt;&gt;""),TONGHOP!$M1340,"")</f>
        <v/>
      </c>
      <c r="K1340" s="3" t="str">
        <f>IF(AND(TONGHOP!$O1340="ThiTN",TONGHOP!$P1340="TN",TONGHOP!$J1340="R",TONGHOP!$K1340&lt;&gt;""),TONGHOP!$K1340,"")</f>
        <v/>
      </c>
      <c r="L1340" s="3" t="str">
        <f>IF(AND(TONGHOP!$O1340="ThiTN",TONGHOP!$P1340="TN",TONGHOP!$J1340="R",TONGHOP!$K1340&lt;&gt;""),TONGHOP!$M1340,"")</f>
        <v/>
      </c>
      <c r="M1340" s="3" t="str">
        <f>IF(AND(TONGHOP!$O1340="ThiTN",TONGHOP!$P1340="VĐ",TONGHOP!$J1340="R",TONGHOP!$K1340&lt;&gt;""),TONGHOP!$K1340,"")</f>
        <v/>
      </c>
      <c r="N1340" s="3" t="str">
        <f>IF(AND(TONGHOP!$O1340="ThiTN",TONGHOP!$P1340="VĐ",TONGHOP!$J1340="R",TONGHOP!$K1340&lt;&gt;""),TONGHOP!$M1340,"")</f>
        <v/>
      </c>
      <c r="O1340" s="3" t="str">
        <f>IF(AND(TONGHOP!$O1340="ThiTN",TONGHOP!$P1340="TH",TONGHOP!$J1340="R",TONGHOP!$K1340&lt;&gt;""),TONGHOP!$K1340,"")</f>
        <v/>
      </c>
      <c r="P1340" s="3" t="str">
        <f>IF(AND(TONGHOP!$O1340="ThiTN",TONGHOP!$P1340="TH",TONGHOP!$J1340="R",TONGHOP!$K1340&lt;&gt;""),TONGHOP!$M1340,"")</f>
        <v/>
      </c>
    </row>
    <row r="1341" spans="1:16">
      <c r="A1341" s="3" t="str">
        <f>IF(AND(TONGHOP!$O1341="KTHP",TONGHOP!$P1341="LT",TONGHOP!$J1341="R",TONGHOP!$K1341&lt;&gt;""),TONGHOP!$K1341,"")</f>
        <v/>
      </c>
      <c r="B1341" s="3" t="str">
        <f>IF(AND(TONGHOP!$O1341="KTHP",TONGHOP!$P1341="LT",TONGHOP!$J1341="R",TONGHOP!$K1341&lt;&gt;""),TONGHOP!$M1341,"")</f>
        <v/>
      </c>
      <c r="C1341" s="3" t="str">
        <f>IF(AND(TONGHOP!$O1341="KTHP",TONGHOP!$P1341="TN",TONGHOP!$J1341="R",TONGHOP!$K1341&lt;&gt;""),TONGHOP!$K1341,"")</f>
        <v/>
      </c>
      <c r="D1341" s="3" t="str">
        <f>IF(AND(TONGHOP!$O1341="KTHP",TONGHOP!$P1341="TN",TONGHOP!$J1341="R",TONGHOP!$K1341&lt;&gt;""),TONGHOP!$M1341,"")</f>
        <v/>
      </c>
      <c r="E1341" s="3" t="str">
        <f>IF(AND(TONGHOP!$O1341="KTHP",TONGHOP!$P1341="VD",TONGHOP!$J1341="R",TONGHOP!$K1341&lt;&gt;""),TONGHOP!$K1341,"")</f>
        <v/>
      </c>
      <c r="F1341" s="3" t="str">
        <f>IF(AND(TONGHOP!$O1341="KTHP",TONGHOP!$P1341="VD",TONGHOP!$J1341="R",TONGHOP!$K1341&lt;&gt;""),TONGHOP!$M1341,"")</f>
        <v/>
      </c>
      <c r="G1341" s="3" t="str">
        <f>IF(AND(TONGHOP!$O1341="KTHP",TONGHOP!$P1341="TH",TONGHOP!$J1341="R",TONGHOP!$K1341&lt;&gt;""),TONGHOP!$K1341,"")</f>
        <v/>
      </c>
      <c r="H1341" s="3" t="str">
        <f>IF(AND(TONGHOP!$O1341="KTHP",TONGHOP!$P1341="TH",TONGHOP!$J1341="R",TONGHOP!$K1341&lt;&gt;""),TONGHOP!$M1341,"")</f>
        <v/>
      </c>
      <c r="I1341" s="3" t="str">
        <f>IF(AND(TONGHOP!$O1341="ThiTN",TONGHOP!$P1341="LT",TONGHOP!$J1341="R",TONGHOP!$K1341&lt;&gt;""),TONGHOP!$K1341,"")</f>
        <v/>
      </c>
      <c r="J1341" s="3" t="str">
        <f>IF(AND(TONGHOP!$O1341="ThiTN",TONGHOP!$P1341="LT",TONGHOP!$J1341="R",TONGHOP!$K1341&lt;&gt;""),TONGHOP!$M1341,"")</f>
        <v/>
      </c>
      <c r="K1341" s="3" t="str">
        <f>IF(AND(TONGHOP!$O1341="ThiTN",TONGHOP!$P1341="TN",TONGHOP!$J1341="R",TONGHOP!$K1341&lt;&gt;""),TONGHOP!$K1341,"")</f>
        <v/>
      </c>
      <c r="L1341" s="3" t="str">
        <f>IF(AND(TONGHOP!$O1341="ThiTN",TONGHOP!$P1341="TN",TONGHOP!$J1341="R",TONGHOP!$K1341&lt;&gt;""),TONGHOP!$M1341,"")</f>
        <v/>
      </c>
      <c r="M1341" s="3" t="str">
        <f>IF(AND(TONGHOP!$O1341="ThiTN",TONGHOP!$P1341="VĐ",TONGHOP!$J1341="R",TONGHOP!$K1341&lt;&gt;""),TONGHOP!$K1341,"")</f>
        <v/>
      </c>
      <c r="N1341" s="3" t="str">
        <f>IF(AND(TONGHOP!$O1341="ThiTN",TONGHOP!$P1341="VĐ",TONGHOP!$J1341="R",TONGHOP!$K1341&lt;&gt;""),TONGHOP!$M1341,"")</f>
        <v/>
      </c>
      <c r="O1341" s="3" t="str">
        <f>IF(AND(TONGHOP!$O1341="ThiTN",TONGHOP!$P1341="TH",TONGHOP!$J1341="R",TONGHOP!$K1341&lt;&gt;""),TONGHOP!$K1341,"")</f>
        <v/>
      </c>
      <c r="P1341" s="3" t="str">
        <f>IF(AND(TONGHOP!$O1341="ThiTN",TONGHOP!$P1341="TH",TONGHOP!$J1341="R",TONGHOP!$K1341&lt;&gt;""),TONGHOP!$M1341,"")</f>
        <v/>
      </c>
    </row>
    <row r="1342" spans="1:16">
      <c r="A1342" s="3" t="str">
        <f>IF(AND(TONGHOP!$O1342="KTHP",TONGHOP!$P1342="LT",TONGHOP!$J1342="R",TONGHOP!$K1342&lt;&gt;""),TONGHOP!$K1342,"")</f>
        <v/>
      </c>
      <c r="B1342" s="3" t="str">
        <f>IF(AND(TONGHOP!$O1342="KTHP",TONGHOP!$P1342="LT",TONGHOP!$J1342="R",TONGHOP!$K1342&lt;&gt;""),TONGHOP!$M1342,"")</f>
        <v/>
      </c>
      <c r="C1342" s="3" t="str">
        <f>IF(AND(TONGHOP!$O1342="KTHP",TONGHOP!$P1342="TN",TONGHOP!$J1342="R",TONGHOP!$K1342&lt;&gt;""),TONGHOP!$K1342,"")</f>
        <v/>
      </c>
      <c r="D1342" s="3" t="str">
        <f>IF(AND(TONGHOP!$O1342="KTHP",TONGHOP!$P1342="TN",TONGHOP!$J1342="R",TONGHOP!$K1342&lt;&gt;""),TONGHOP!$M1342,"")</f>
        <v/>
      </c>
      <c r="E1342" s="3" t="str">
        <f>IF(AND(TONGHOP!$O1342="KTHP",TONGHOP!$P1342="VD",TONGHOP!$J1342="R",TONGHOP!$K1342&lt;&gt;""),TONGHOP!$K1342,"")</f>
        <v/>
      </c>
      <c r="F1342" s="3" t="str">
        <f>IF(AND(TONGHOP!$O1342="KTHP",TONGHOP!$P1342="VD",TONGHOP!$J1342="R",TONGHOP!$K1342&lt;&gt;""),TONGHOP!$M1342,"")</f>
        <v/>
      </c>
      <c r="G1342" s="3" t="str">
        <f>IF(AND(TONGHOP!$O1342="KTHP",TONGHOP!$P1342="TH",TONGHOP!$J1342="R",TONGHOP!$K1342&lt;&gt;""),TONGHOP!$K1342,"")</f>
        <v/>
      </c>
      <c r="H1342" s="3" t="str">
        <f>IF(AND(TONGHOP!$O1342="KTHP",TONGHOP!$P1342="TH",TONGHOP!$J1342="R",TONGHOP!$K1342&lt;&gt;""),TONGHOP!$M1342,"")</f>
        <v/>
      </c>
      <c r="I1342" s="3" t="str">
        <f>IF(AND(TONGHOP!$O1342="ThiTN",TONGHOP!$P1342="LT",TONGHOP!$J1342="R",TONGHOP!$K1342&lt;&gt;""),TONGHOP!$K1342,"")</f>
        <v/>
      </c>
      <c r="J1342" s="3" t="str">
        <f>IF(AND(TONGHOP!$O1342="ThiTN",TONGHOP!$P1342="LT",TONGHOP!$J1342="R",TONGHOP!$K1342&lt;&gt;""),TONGHOP!$M1342,"")</f>
        <v/>
      </c>
      <c r="K1342" s="3" t="str">
        <f>IF(AND(TONGHOP!$O1342="ThiTN",TONGHOP!$P1342="TN",TONGHOP!$J1342="R",TONGHOP!$K1342&lt;&gt;""),TONGHOP!$K1342,"")</f>
        <v/>
      </c>
      <c r="L1342" s="3" t="str">
        <f>IF(AND(TONGHOP!$O1342="ThiTN",TONGHOP!$P1342="TN",TONGHOP!$J1342="R",TONGHOP!$K1342&lt;&gt;""),TONGHOP!$M1342,"")</f>
        <v/>
      </c>
      <c r="M1342" s="3" t="str">
        <f>IF(AND(TONGHOP!$O1342="ThiTN",TONGHOP!$P1342="VĐ",TONGHOP!$J1342="R",TONGHOP!$K1342&lt;&gt;""),TONGHOP!$K1342,"")</f>
        <v/>
      </c>
      <c r="N1342" s="3" t="str">
        <f>IF(AND(TONGHOP!$O1342="ThiTN",TONGHOP!$P1342="VĐ",TONGHOP!$J1342="R",TONGHOP!$K1342&lt;&gt;""),TONGHOP!$M1342,"")</f>
        <v/>
      </c>
      <c r="O1342" s="3" t="str">
        <f>IF(AND(TONGHOP!$O1342="ThiTN",TONGHOP!$P1342="TH",TONGHOP!$J1342="R",TONGHOP!$K1342&lt;&gt;""),TONGHOP!$K1342,"")</f>
        <v/>
      </c>
      <c r="P1342" s="3" t="str">
        <f>IF(AND(TONGHOP!$O1342="ThiTN",TONGHOP!$P1342="TH",TONGHOP!$J1342="R",TONGHOP!$K1342&lt;&gt;""),TONGHOP!$M1342,"")</f>
        <v/>
      </c>
    </row>
    <row r="1343" spans="1:16">
      <c r="A1343" s="3" t="str">
        <f>IF(AND(TONGHOP!$O1343="KTHP",TONGHOP!$P1343="LT",TONGHOP!$J1343="R",TONGHOP!$K1343&lt;&gt;""),TONGHOP!$K1343,"")</f>
        <v/>
      </c>
      <c r="B1343" s="3" t="str">
        <f>IF(AND(TONGHOP!$O1343="KTHP",TONGHOP!$P1343="LT",TONGHOP!$J1343="R",TONGHOP!$K1343&lt;&gt;""),TONGHOP!$M1343,"")</f>
        <v/>
      </c>
      <c r="C1343" s="3" t="str">
        <f>IF(AND(TONGHOP!$O1343="KTHP",TONGHOP!$P1343="TN",TONGHOP!$J1343="R",TONGHOP!$K1343&lt;&gt;""),TONGHOP!$K1343,"")</f>
        <v/>
      </c>
      <c r="D1343" s="3" t="str">
        <f>IF(AND(TONGHOP!$O1343="KTHP",TONGHOP!$P1343="TN",TONGHOP!$J1343="R",TONGHOP!$K1343&lt;&gt;""),TONGHOP!$M1343,"")</f>
        <v/>
      </c>
      <c r="E1343" s="3" t="str">
        <f>IF(AND(TONGHOP!$O1343="KTHP",TONGHOP!$P1343="VD",TONGHOP!$J1343="R",TONGHOP!$K1343&lt;&gt;""),TONGHOP!$K1343,"")</f>
        <v/>
      </c>
      <c r="F1343" s="3" t="str">
        <f>IF(AND(TONGHOP!$O1343="KTHP",TONGHOP!$P1343="VD",TONGHOP!$J1343="R",TONGHOP!$K1343&lt;&gt;""),TONGHOP!$M1343,"")</f>
        <v/>
      </c>
      <c r="G1343" s="3" t="str">
        <f>IF(AND(TONGHOP!$O1343="KTHP",TONGHOP!$P1343="TH",TONGHOP!$J1343="R",TONGHOP!$K1343&lt;&gt;""),TONGHOP!$K1343,"")</f>
        <v/>
      </c>
      <c r="H1343" s="3" t="str">
        <f>IF(AND(TONGHOP!$O1343="KTHP",TONGHOP!$P1343="TH",TONGHOP!$J1343="R",TONGHOP!$K1343&lt;&gt;""),TONGHOP!$M1343,"")</f>
        <v/>
      </c>
      <c r="I1343" s="3" t="str">
        <f>IF(AND(TONGHOP!$O1343="ThiTN",TONGHOP!$P1343="LT",TONGHOP!$J1343="R",TONGHOP!$K1343&lt;&gt;""),TONGHOP!$K1343,"")</f>
        <v/>
      </c>
      <c r="J1343" s="3" t="str">
        <f>IF(AND(TONGHOP!$O1343="ThiTN",TONGHOP!$P1343="LT",TONGHOP!$J1343="R",TONGHOP!$K1343&lt;&gt;""),TONGHOP!$M1343,"")</f>
        <v/>
      </c>
      <c r="K1343" s="3" t="str">
        <f>IF(AND(TONGHOP!$O1343="ThiTN",TONGHOP!$P1343="TN",TONGHOP!$J1343="R",TONGHOP!$K1343&lt;&gt;""),TONGHOP!$K1343,"")</f>
        <v/>
      </c>
      <c r="L1343" s="3" t="str">
        <f>IF(AND(TONGHOP!$O1343="ThiTN",TONGHOP!$P1343="TN",TONGHOP!$J1343="R",TONGHOP!$K1343&lt;&gt;""),TONGHOP!$M1343,"")</f>
        <v/>
      </c>
      <c r="M1343" s="3" t="str">
        <f>IF(AND(TONGHOP!$O1343="ThiTN",TONGHOP!$P1343="VĐ",TONGHOP!$J1343="R",TONGHOP!$K1343&lt;&gt;""),TONGHOP!$K1343,"")</f>
        <v/>
      </c>
      <c r="N1343" s="3" t="str">
        <f>IF(AND(TONGHOP!$O1343="ThiTN",TONGHOP!$P1343="VĐ",TONGHOP!$J1343="R",TONGHOP!$K1343&lt;&gt;""),TONGHOP!$M1343,"")</f>
        <v/>
      </c>
      <c r="O1343" s="3" t="str">
        <f>IF(AND(TONGHOP!$O1343="ThiTN",TONGHOP!$P1343="TH",TONGHOP!$J1343="R",TONGHOP!$K1343&lt;&gt;""),TONGHOP!$K1343,"")</f>
        <v/>
      </c>
      <c r="P1343" s="3" t="str">
        <f>IF(AND(TONGHOP!$O1343="ThiTN",TONGHOP!$P1343="TH",TONGHOP!$J1343="R",TONGHOP!$K1343&lt;&gt;""),TONGHOP!$M1343,"")</f>
        <v/>
      </c>
    </row>
    <row r="1344" spans="1:16">
      <c r="A1344" s="3" t="str">
        <f>IF(AND(TONGHOP!$O1344="KTHP",TONGHOP!$P1344="LT",TONGHOP!$J1344="R",TONGHOP!$K1344&lt;&gt;""),TONGHOP!$K1344,"")</f>
        <v/>
      </c>
      <c r="B1344" s="3" t="str">
        <f>IF(AND(TONGHOP!$O1344="KTHP",TONGHOP!$P1344="LT",TONGHOP!$J1344="R",TONGHOP!$K1344&lt;&gt;""),TONGHOP!$M1344,"")</f>
        <v/>
      </c>
      <c r="C1344" s="3" t="str">
        <f>IF(AND(TONGHOP!$O1344="KTHP",TONGHOP!$P1344="TN",TONGHOP!$J1344="R",TONGHOP!$K1344&lt;&gt;""),TONGHOP!$K1344,"")</f>
        <v/>
      </c>
      <c r="D1344" s="3" t="str">
        <f>IF(AND(TONGHOP!$O1344="KTHP",TONGHOP!$P1344="TN",TONGHOP!$J1344="R",TONGHOP!$K1344&lt;&gt;""),TONGHOP!$M1344,"")</f>
        <v/>
      </c>
      <c r="E1344" s="3" t="str">
        <f>IF(AND(TONGHOP!$O1344="KTHP",TONGHOP!$P1344="VD",TONGHOP!$J1344="R",TONGHOP!$K1344&lt;&gt;""),TONGHOP!$K1344,"")</f>
        <v/>
      </c>
      <c r="F1344" s="3" t="str">
        <f>IF(AND(TONGHOP!$O1344="KTHP",TONGHOP!$P1344="VD",TONGHOP!$J1344="R",TONGHOP!$K1344&lt;&gt;""),TONGHOP!$M1344,"")</f>
        <v/>
      </c>
      <c r="G1344" s="3" t="str">
        <f>IF(AND(TONGHOP!$O1344="KTHP",TONGHOP!$P1344="TH",TONGHOP!$J1344="R",TONGHOP!$K1344&lt;&gt;""),TONGHOP!$K1344,"")</f>
        <v/>
      </c>
      <c r="H1344" s="3" t="str">
        <f>IF(AND(TONGHOP!$O1344="KTHP",TONGHOP!$P1344="TH",TONGHOP!$J1344="R",TONGHOP!$K1344&lt;&gt;""),TONGHOP!$M1344,"")</f>
        <v/>
      </c>
      <c r="I1344" s="3" t="str">
        <f>IF(AND(TONGHOP!$O1344="ThiTN",TONGHOP!$P1344="LT",TONGHOP!$J1344="R",TONGHOP!$K1344&lt;&gt;""),TONGHOP!$K1344,"")</f>
        <v/>
      </c>
      <c r="J1344" s="3" t="str">
        <f>IF(AND(TONGHOP!$O1344="ThiTN",TONGHOP!$P1344="LT",TONGHOP!$J1344="R",TONGHOP!$K1344&lt;&gt;""),TONGHOP!$M1344,"")</f>
        <v/>
      </c>
      <c r="K1344" s="3" t="str">
        <f>IF(AND(TONGHOP!$O1344="ThiTN",TONGHOP!$P1344="TN",TONGHOP!$J1344="R",TONGHOP!$K1344&lt;&gt;""),TONGHOP!$K1344,"")</f>
        <v/>
      </c>
      <c r="L1344" s="3" t="str">
        <f>IF(AND(TONGHOP!$O1344="ThiTN",TONGHOP!$P1344="TN",TONGHOP!$J1344="R",TONGHOP!$K1344&lt;&gt;""),TONGHOP!$M1344,"")</f>
        <v/>
      </c>
      <c r="M1344" s="3" t="str">
        <f>IF(AND(TONGHOP!$O1344="ThiTN",TONGHOP!$P1344="VĐ",TONGHOP!$J1344="R",TONGHOP!$K1344&lt;&gt;""),TONGHOP!$K1344,"")</f>
        <v/>
      </c>
      <c r="N1344" s="3" t="str">
        <f>IF(AND(TONGHOP!$O1344="ThiTN",TONGHOP!$P1344="VĐ",TONGHOP!$J1344="R",TONGHOP!$K1344&lt;&gt;""),TONGHOP!$M1344,"")</f>
        <v/>
      </c>
      <c r="O1344" s="3" t="str">
        <f>IF(AND(TONGHOP!$O1344="ThiTN",TONGHOP!$P1344="TH",TONGHOP!$J1344="R",TONGHOP!$K1344&lt;&gt;""),TONGHOP!$K1344,"")</f>
        <v/>
      </c>
      <c r="P1344" s="3" t="str">
        <f>IF(AND(TONGHOP!$O1344="ThiTN",TONGHOP!$P1344="TH",TONGHOP!$J1344="R",TONGHOP!$K1344&lt;&gt;""),TONGHOP!$M1344,"")</f>
        <v/>
      </c>
    </row>
    <row r="1345" spans="1:16">
      <c r="A1345" s="3" t="str">
        <f>IF(AND(TONGHOP!$O1345="KTHP",TONGHOP!$P1345="LT",TONGHOP!$J1345="R",TONGHOP!$K1345&lt;&gt;""),TONGHOP!$K1345,"")</f>
        <v/>
      </c>
      <c r="B1345" s="3" t="str">
        <f>IF(AND(TONGHOP!$O1345="KTHP",TONGHOP!$P1345="LT",TONGHOP!$J1345="R",TONGHOP!$K1345&lt;&gt;""),TONGHOP!$M1345,"")</f>
        <v/>
      </c>
      <c r="C1345" s="3" t="str">
        <f>IF(AND(TONGHOP!$O1345="KTHP",TONGHOP!$P1345="TN",TONGHOP!$J1345="R",TONGHOP!$K1345&lt;&gt;""),TONGHOP!$K1345,"")</f>
        <v/>
      </c>
      <c r="D1345" s="3" t="str">
        <f>IF(AND(TONGHOP!$O1345="KTHP",TONGHOP!$P1345="TN",TONGHOP!$J1345="R",TONGHOP!$K1345&lt;&gt;""),TONGHOP!$M1345,"")</f>
        <v/>
      </c>
      <c r="E1345" s="3" t="str">
        <f>IF(AND(TONGHOP!$O1345="KTHP",TONGHOP!$P1345="VD",TONGHOP!$J1345="R",TONGHOP!$K1345&lt;&gt;""),TONGHOP!$K1345,"")</f>
        <v/>
      </c>
      <c r="F1345" s="3" t="str">
        <f>IF(AND(TONGHOP!$O1345="KTHP",TONGHOP!$P1345="VD",TONGHOP!$J1345="R",TONGHOP!$K1345&lt;&gt;""),TONGHOP!$M1345,"")</f>
        <v/>
      </c>
      <c r="G1345" s="3" t="str">
        <f>IF(AND(TONGHOP!$O1345="KTHP",TONGHOP!$P1345="TH",TONGHOP!$J1345="R",TONGHOP!$K1345&lt;&gt;""),TONGHOP!$K1345,"")</f>
        <v/>
      </c>
      <c r="H1345" s="3" t="str">
        <f>IF(AND(TONGHOP!$O1345="KTHP",TONGHOP!$P1345="TH",TONGHOP!$J1345="R",TONGHOP!$K1345&lt;&gt;""),TONGHOP!$M1345,"")</f>
        <v/>
      </c>
      <c r="I1345" s="3" t="str">
        <f>IF(AND(TONGHOP!$O1345="ThiTN",TONGHOP!$P1345="LT",TONGHOP!$J1345="R",TONGHOP!$K1345&lt;&gt;""),TONGHOP!$K1345,"")</f>
        <v/>
      </c>
      <c r="J1345" s="3" t="str">
        <f>IF(AND(TONGHOP!$O1345="ThiTN",TONGHOP!$P1345="LT",TONGHOP!$J1345="R",TONGHOP!$K1345&lt;&gt;""),TONGHOP!$M1345,"")</f>
        <v/>
      </c>
      <c r="K1345" s="3" t="str">
        <f>IF(AND(TONGHOP!$O1345="ThiTN",TONGHOP!$P1345="TN",TONGHOP!$J1345="R",TONGHOP!$K1345&lt;&gt;""),TONGHOP!$K1345,"")</f>
        <v/>
      </c>
      <c r="L1345" s="3" t="str">
        <f>IF(AND(TONGHOP!$O1345="ThiTN",TONGHOP!$P1345="TN",TONGHOP!$J1345="R",TONGHOP!$K1345&lt;&gt;""),TONGHOP!$M1345,"")</f>
        <v/>
      </c>
      <c r="M1345" s="3" t="str">
        <f>IF(AND(TONGHOP!$O1345="ThiTN",TONGHOP!$P1345="VĐ",TONGHOP!$J1345="R",TONGHOP!$K1345&lt;&gt;""),TONGHOP!$K1345,"")</f>
        <v/>
      </c>
      <c r="N1345" s="3" t="str">
        <f>IF(AND(TONGHOP!$O1345="ThiTN",TONGHOP!$P1345="VĐ",TONGHOP!$J1345="R",TONGHOP!$K1345&lt;&gt;""),TONGHOP!$M1345,"")</f>
        <v/>
      </c>
      <c r="O1345" s="3" t="str">
        <f>IF(AND(TONGHOP!$O1345="ThiTN",TONGHOP!$P1345="TH",TONGHOP!$J1345="R",TONGHOP!$K1345&lt;&gt;""),TONGHOP!$K1345,"")</f>
        <v/>
      </c>
      <c r="P1345" s="3" t="str">
        <f>IF(AND(TONGHOP!$O1345="ThiTN",TONGHOP!$P1345="TH",TONGHOP!$J1345="R",TONGHOP!$K1345&lt;&gt;""),TONGHOP!$M1345,"")</f>
        <v/>
      </c>
    </row>
    <row r="1346" spans="1:16">
      <c r="A1346" s="3" t="str">
        <f>IF(AND(TONGHOP!$O1346="KTHP",TONGHOP!$P1346="LT",TONGHOP!$J1346="R",TONGHOP!$K1346&lt;&gt;""),TONGHOP!$K1346,"")</f>
        <v/>
      </c>
      <c r="B1346" s="3" t="str">
        <f>IF(AND(TONGHOP!$O1346="KTHP",TONGHOP!$P1346="LT",TONGHOP!$J1346="R",TONGHOP!$K1346&lt;&gt;""),TONGHOP!$M1346,"")</f>
        <v/>
      </c>
      <c r="C1346" s="3" t="str">
        <f>IF(AND(TONGHOP!$O1346="KTHP",TONGHOP!$P1346="TN",TONGHOP!$J1346="R",TONGHOP!$K1346&lt;&gt;""),TONGHOP!$K1346,"")</f>
        <v/>
      </c>
      <c r="D1346" s="3" t="str">
        <f>IF(AND(TONGHOP!$O1346="KTHP",TONGHOP!$P1346="TN",TONGHOP!$J1346="R",TONGHOP!$K1346&lt;&gt;""),TONGHOP!$M1346,"")</f>
        <v/>
      </c>
      <c r="E1346" s="3" t="str">
        <f>IF(AND(TONGHOP!$O1346="KTHP",TONGHOP!$P1346="VD",TONGHOP!$J1346="R",TONGHOP!$K1346&lt;&gt;""),TONGHOP!$K1346,"")</f>
        <v/>
      </c>
      <c r="F1346" s="3" t="str">
        <f>IF(AND(TONGHOP!$O1346="KTHP",TONGHOP!$P1346="VD",TONGHOP!$J1346="R",TONGHOP!$K1346&lt;&gt;""),TONGHOP!$M1346,"")</f>
        <v/>
      </c>
      <c r="G1346" s="3" t="str">
        <f>IF(AND(TONGHOP!$O1346="KTHP",TONGHOP!$P1346="TH",TONGHOP!$J1346="R",TONGHOP!$K1346&lt;&gt;""),TONGHOP!$K1346,"")</f>
        <v/>
      </c>
      <c r="H1346" s="3" t="str">
        <f>IF(AND(TONGHOP!$O1346="KTHP",TONGHOP!$P1346="TH",TONGHOP!$J1346="R",TONGHOP!$K1346&lt;&gt;""),TONGHOP!$M1346,"")</f>
        <v/>
      </c>
      <c r="I1346" s="3" t="str">
        <f>IF(AND(TONGHOP!$O1346="ThiTN",TONGHOP!$P1346="LT",TONGHOP!$J1346="R",TONGHOP!$K1346&lt;&gt;""),TONGHOP!$K1346,"")</f>
        <v/>
      </c>
      <c r="J1346" s="3" t="str">
        <f>IF(AND(TONGHOP!$O1346="ThiTN",TONGHOP!$P1346="LT",TONGHOP!$J1346="R",TONGHOP!$K1346&lt;&gt;""),TONGHOP!$M1346,"")</f>
        <v/>
      </c>
      <c r="K1346" s="3" t="str">
        <f>IF(AND(TONGHOP!$O1346="ThiTN",TONGHOP!$P1346="TN",TONGHOP!$J1346="R",TONGHOP!$K1346&lt;&gt;""),TONGHOP!$K1346,"")</f>
        <v/>
      </c>
      <c r="L1346" s="3" t="str">
        <f>IF(AND(TONGHOP!$O1346="ThiTN",TONGHOP!$P1346="TN",TONGHOP!$J1346="R",TONGHOP!$K1346&lt;&gt;""),TONGHOP!$M1346,"")</f>
        <v/>
      </c>
      <c r="M1346" s="3" t="str">
        <f>IF(AND(TONGHOP!$O1346="ThiTN",TONGHOP!$P1346="VĐ",TONGHOP!$J1346="R",TONGHOP!$K1346&lt;&gt;""),TONGHOP!$K1346,"")</f>
        <v/>
      </c>
      <c r="N1346" s="3" t="str">
        <f>IF(AND(TONGHOP!$O1346="ThiTN",TONGHOP!$P1346="VĐ",TONGHOP!$J1346="R",TONGHOP!$K1346&lt;&gt;""),TONGHOP!$M1346,"")</f>
        <v/>
      </c>
      <c r="O1346" s="3" t="str">
        <f>IF(AND(TONGHOP!$O1346="ThiTN",TONGHOP!$P1346="TH",TONGHOP!$J1346="R",TONGHOP!$K1346&lt;&gt;""),TONGHOP!$K1346,"")</f>
        <v/>
      </c>
      <c r="P1346" s="3" t="str">
        <f>IF(AND(TONGHOP!$O1346="ThiTN",TONGHOP!$P1346="TH",TONGHOP!$J1346="R",TONGHOP!$K1346&lt;&gt;""),TONGHOP!$M1346,"")</f>
        <v/>
      </c>
    </row>
    <row r="1347" spans="1:16">
      <c r="A1347" s="3" t="str">
        <f>IF(AND(TONGHOP!$O1347="KTHP",TONGHOP!$P1347="LT",TONGHOP!$J1347="R",TONGHOP!$K1347&lt;&gt;""),TONGHOP!$K1347,"")</f>
        <v/>
      </c>
      <c r="B1347" s="3" t="str">
        <f>IF(AND(TONGHOP!$O1347="KTHP",TONGHOP!$P1347="LT",TONGHOP!$J1347="R",TONGHOP!$K1347&lt;&gt;""),TONGHOP!$M1347,"")</f>
        <v/>
      </c>
      <c r="C1347" s="3" t="str">
        <f>IF(AND(TONGHOP!$O1347="KTHP",TONGHOP!$P1347="TN",TONGHOP!$J1347="R",TONGHOP!$K1347&lt;&gt;""),TONGHOP!$K1347,"")</f>
        <v/>
      </c>
      <c r="D1347" s="3" t="str">
        <f>IF(AND(TONGHOP!$O1347="KTHP",TONGHOP!$P1347="TN",TONGHOP!$J1347="R",TONGHOP!$K1347&lt;&gt;""),TONGHOP!$M1347,"")</f>
        <v/>
      </c>
      <c r="E1347" s="3" t="str">
        <f>IF(AND(TONGHOP!$O1347="KTHP",TONGHOP!$P1347="VD",TONGHOP!$J1347="R",TONGHOP!$K1347&lt;&gt;""),TONGHOP!$K1347,"")</f>
        <v/>
      </c>
      <c r="F1347" s="3" t="str">
        <f>IF(AND(TONGHOP!$O1347="KTHP",TONGHOP!$P1347="VD",TONGHOP!$J1347="R",TONGHOP!$K1347&lt;&gt;""),TONGHOP!$M1347,"")</f>
        <v/>
      </c>
      <c r="G1347" s="3" t="str">
        <f>IF(AND(TONGHOP!$O1347="KTHP",TONGHOP!$P1347="TH",TONGHOP!$J1347="R",TONGHOP!$K1347&lt;&gt;""),TONGHOP!$K1347,"")</f>
        <v/>
      </c>
      <c r="H1347" s="3" t="str">
        <f>IF(AND(TONGHOP!$O1347="KTHP",TONGHOP!$P1347="TH",TONGHOP!$J1347="R",TONGHOP!$K1347&lt;&gt;""),TONGHOP!$M1347,"")</f>
        <v/>
      </c>
      <c r="I1347" s="3" t="str">
        <f>IF(AND(TONGHOP!$O1347="ThiTN",TONGHOP!$P1347="LT",TONGHOP!$J1347="R",TONGHOP!$K1347&lt;&gt;""),TONGHOP!$K1347,"")</f>
        <v/>
      </c>
      <c r="J1347" s="3" t="str">
        <f>IF(AND(TONGHOP!$O1347="ThiTN",TONGHOP!$P1347="LT",TONGHOP!$J1347="R",TONGHOP!$K1347&lt;&gt;""),TONGHOP!$M1347,"")</f>
        <v/>
      </c>
      <c r="K1347" s="3" t="str">
        <f>IF(AND(TONGHOP!$O1347="ThiTN",TONGHOP!$P1347="TN",TONGHOP!$J1347="R",TONGHOP!$K1347&lt;&gt;""),TONGHOP!$K1347,"")</f>
        <v/>
      </c>
      <c r="L1347" s="3" t="str">
        <f>IF(AND(TONGHOP!$O1347="ThiTN",TONGHOP!$P1347="TN",TONGHOP!$J1347="R",TONGHOP!$K1347&lt;&gt;""),TONGHOP!$M1347,"")</f>
        <v/>
      </c>
      <c r="M1347" s="3" t="str">
        <f>IF(AND(TONGHOP!$O1347="ThiTN",TONGHOP!$P1347="VĐ",TONGHOP!$J1347="R",TONGHOP!$K1347&lt;&gt;""),TONGHOP!$K1347,"")</f>
        <v/>
      </c>
      <c r="N1347" s="3" t="str">
        <f>IF(AND(TONGHOP!$O1347="ThiTN",TONGHOP!$P1347="VĐ",TONGHOP!$J1347="R",TONGHOP!$K1347&lt;&gt;""),TONGHOP!$M1347,"")</f>
        <v/>
      </c>
      <c r="O1347" s="3" t="str">
        <f>IF(AND(TONGHOP!$O1347="ThiTN",TONGHOP!$P1347="TH",TONGHOP!$J1347="R",TONGHOP!$K1347&lt;&gt;""),TONGHOP!$K1347,"")</f>
        <v/>
      </c>
      <c r="P1347" s="3" t="str">
        <f>IF(AND(TONGHOP!$O1347="ThiTN",TONGHOP!$P1347="TH",TONGHOP!$J1347="R",TONGHOP!$K1347&lt;&gt;""),TONGHOP!$M1347,"")</f>
        <v/>
      </c>
    </row>
    <row r="1348" spans="1:16">
      <c r="A1348" s="3" t="str">
        <f>IF(AND(TONGHOP!$O1348="KTHP",TONGHOP!$P1348="LT",TONGHOP!$J1348="R",TONGHOP!$K1348&lt;&gt;""),TONGHOP!$K1348,"")</f>
        <v/>
      </c>
      <c r="B1348" s="3" t="str">
        <f>IF(AND(TONGHOP!$O1348="KTHP",TONGHOP!$P1348="LT",TONGHOP!$J1348="R",TONGHOP!$K1348&lt;&gt;""),TONGHOP!$M1348,"")</f>
        <v/>
      </c>
      <c r="C1348" s="3" t="str">
        <f>IF(AND(TONGHOP!$O1348="KTHP",TONGHOP!$P1348="TN",TONGHOP!$J1348="R",TONGHOP!$K1348&lt;&gt;""),TONGHOP!$K1348,"")</f>
        <v/>
      </c>
      <c r="D1348" s="3" t="str">
        <f>IF(AND(TONGHOP!$O1348="KTHP",TONGHOP!$P1348="TN",TONGHOP!$J1348="R",TONGHOP!$K1348&lt;&gt;""),TONGHOP!$M1348,"")</f>
        <v/>
      </c>
      <c r="E1348" s="3" t="str">
        <f>IF(AND(TONGHOP!$O1348="KTHP",TONGHOP!$P1348="VD",TONGHOP!$J1348="R",TONGHOP!$K1348&lt;&gt;""),TONGHOP!$K1348,"")</f>
        <v/>
      </c>
      <c r="F1348" s="3" t="str">
        <f>IF(AND(TONGHOP!$O1348="KTHP",TONGHOP!$P1348="VD",TONGHOP!$J1348="R",TONGHOP!$K1348&lt;&gt;""),TONGHOP!$M1348,"")</f>
        <v/>
      </c>
      <c r="G1348" s="3" t="str">
        <f>IF(AND(TONGHOP!$O1348="KTHP",TONGHOP!$P1348="TH",TONGHOP!$J1348="R",TONGHOP!$K1348&lt;&gt;""),TONGHOP!$K1348,"")</f>
        <v/>
      </c>
      <c r="H1348" s="3" t="str">
        <f>IF(AND(TONGHOP!$O1348="KTHP",TONGHOP!$P1348="TH",TONGHOP!$J1348="R",TONGHOP!$K1348&lt;&gt;""),TONGHOP!$M1348,"")</f>
        <v/>
      </c>
      <c r="I1348" s="3" t="str">
        <f>IF(AND(TONGHOP!$O1348="ThiTN",TONGHOP!$P1348="LT",TONGHOP!$J1348="R",TONGHOP!$K1348&lt;&gt;""),TONGHOP!$K1348,"")</f>
        <v/>
      </c>
      <c r="J1348" s="3" t="str">
        <f>IF(AND(TONGHOP!$O1348="ThiTN",TONGHOP!$P1348="LT",TONGHOP!$J1348="R",TONGHOP!$K1348&lt;&gt;""),TONGHOP!$M1348,"")</f>
        <v/>
      </c>
      <c r="K1348" s="3" t="str">
        <f>IF(AND(TONGHOP!$O1348="ThiTN",TONGHOP!$P1348="TN",TONGHOP!$J1348="R",TONGHOP!$K1348&lt;&gt;""),TONGHOP!$K1348,"")</f>
        <v/>
      </c>
      <c r="L1348" s="3" t="str">
        <f>IF(AND(TONGHOP!$O1348="ThiTN",TONGHOP!$P1348="TN",TONGHOP!$J1348="R",TONGHOP!$K1348&lt;&gt;""),TONGHOP!$M1348,"")</f>
        <v/>
      </c>
      <c r="M1348" s="3" t="str">
        <f>IF(AND(TONGHOP!$O1348="ThiTN",TONGHOP!$P1348="VĐ",TONGHOP!$J1348="R",TONGHOP!$K1348&lt;&gt;""),TONGHOP!$K1348,"")</f>
        <v/>
      </c>
      <c r="N1348" s="3" t="str">
        <f>IF(AND(TONGHOP!$O1348="ThiTN",TONGHOP!$P1348="VĐ",TONGHOP!$J1348="R",TONGHOP!$K1348&lt;&gt;""),TONGHOP!$M1348,"")</f>
        <v/>
      </c>
      <c r="O1348" s="3" t="str">
        <f>IF(AND(TONGHOP!$O1348="ThiTN",TONGHOP!$P1348="TH",TONGHOP!$J1348="R",TONGHOP!$K1348&lt;&gt;""),TONGHOP!$K1348,"")</f>
        <v/>
      </c>
      <c r="P1348" s="3" t="str">
        <f>IF(AND(TONGHOP!$O1348="ThiTN",TONGHOP!$P1348="TH",TONGHOP!$J1348="R",TONGHOP!$K1348&lt;&gt;""),TONGHOP!$M1348,"")</f>
        <v/>
      </c>
    </row>
    <row r="1349" spans="1:16">
      <c r="A1349" s="3" t="str">
        <f>IF(AND(TONGHOP!$O1349="KTHP",TONGHOP!$P1349="LT",TONGHOP!$J1349="R",TONGHOP!$K1349&lt;&gt;""),TONGHOP!$K1349,"")</f>
        <v/>
      </c>
      <c r="B1349" s="3" t="str">
        <f>IF(AND(TONGHOP!$O1349="KTHP",TONGHOP!$P1349="LT",TONGHOP!$J1349="R",TONGHOP!$K1349&lt;&gt;""),TONGHOP!$M1349,"")</f>
        <v/>
      </c>
      <c r="C1349" s="3" t="str">
        <f>IF(AND(TONGHOP!$O1349="KTHP",TONGHOP!$P1349="TN",TONGHOP!$J1349="R",TONGHOP!$K1349&lt;&gt;""),TONGHOP!$K1349,"")</f>
        <v/>
      </c>
      <c r="D1349" s="3" t="str">
        <f>IF(AND(TONGHOP!$O1349="KTHP",TONGHOP!$P1349="TN",TONGHOP!$J1349="R",TONGHOP!$K1349&lt;&gt;""),TONGHOP!$M1349,"")</f>
        <v/>
      </c>
      <c r="E1349" s="3" t="str">
        <f>IF(AND(TONGHOP!$O1349="KTHP",TONGHOP!$P1349="VD",TONGHOP!$J1349="R",TONGHOP!$K1349&lt;&gt;""),TONGHOP!$K1349,"")</f>
        <v/>
      </c>
      <c r="F1349" s="3" t="str">
        <f>IF(AND(TONGHOP!$O1349="KTHP",TONGHOP!$P1349="VD",TONGHOP!$J1349="R",TONGHOP!$K1349&lt;&gt;""),TONGHOP!$M1349,"")</f>
        <v/>
      </c>
      <c r="G1349" s="3" t="str">
        <f>IF(AND(TONGHOP!$O1349="KTHP",TONGHOP!$P1349="TH",TONGHOP!$J1349="R",TONGHOP!$K1349&lt;&gt;""),TONGHOP!$K1349,"")</f>
        <v/>
      </c>
      <c r="H1349" s="3" t="str">
        <f>IF(AND(TONGHOP!$O1349="KTHP",TONGHOP!$P1349="TH",TONGHOP!$J1349="R",TONGHOP!$K1349&lt;&gt;""),TONGHOP!$M1349,"")</f>
        <v/>
      </c>
      <c r="I1349" s="3" t="str">
        <f>IF(AND(TONGHOP!$O1349="ThiTN",TONGHOP!$P1349="LT",TONGHOP!$J1349="R",TONGHOP!$K1349&lt;&gt;""),TONGHOP!$K1349,"")</f>
        <v/>
      </c>
      <c r="J1349" s="3" t="str">
        <f>IF(AND(TONGHOP!$O1349="ThiTN",TONGHOP!$P1349="LT",TONGHOP!$J1349="R",TONGHOP!$K1349&lt;&gt;""),TONGHOP!$M1349,"")</f>
        <v/>
      </c>
      <c r="K1349" s="3" t="str">
        <f>IF(AND(TONGHOP!$O1349="ThiTN",TONGHOP!$P1349="TN",TONGHOP!$J1349="R",TONGHOP!$K1349&lt;&gt;""),TONGHOP!$K1349,"")</f>
        <v/>
      </c>
      <c r="L1349" s="3" t="str">
        <f>IF(AND(TONGHOP!$O1349="ThiTN",TONGHOP!$P1349="TN",TONGHOP!$J1349="R",TONGHOP!$K1349&lt;&gt;""),TONGHOP!$M1349,"")</f>
        <v/>
      </c>
      <c r="M1349" s="3" t="str">
        <f>IF(AND(TONGHOP!$O1349="ThiTN",TONGHOP!$P1349="VĐ",TONGHOP!$J1349="R",TONGHOP!$K1349&lt;&gt;""),TONGHOP!$K1349,"")</f>
        <v/>
      </c>
      <c r="N1349" s="3" t="str">
        <f>IF(AND(TONGHOP!$O1349="ThiTN",TONGHOP!$P1349="VĐ",TONGHOP!$J1349="R",TONGHOP!$K1349&lt;&gt;""),TONGHOP!$M1349,"")</f>
        <v/>
      </c>
      <c r="O1349" s="3" t="str">
        <f>IF(AND(TONGHOP!$O1349="ThiTN",TONGHOP!$P1349="TH",TONGHOP!$J1349="R",TONGHOP!$K1349&lt;&gt;""),TONGHOP!$K1349,"")</f>
        <v/>
      </c>
      <c r="P1349" s="3" t="str">
        <f>IF(AND(TONGHOP!$O1349="ThiTN",TONGHOP!$P1349="TH",TONGHOP!$J1349="R",TONGHOP!$K1349&lt;&gt;""),TONGHOP!$M1349,"")</f>
        <v/>
      </c>
    </row>
    <row r="1350" spans="1:16">
      <c r="A1350" s="3" t="str">
        <f>IF(AND(TONGHOP!$O1350="KTHP",TONGHOP!$P1350="LT",TONGHOP!$J1350="R",TONGHOP!$K1350&lt;&gt;""),TONGHOP!$K1350,"")</f>
        <v/>
      </c>
      <c r="B1350" s="3" t="str">
        <f>IF(AND(TONGHOP!$O1350="KTHP",TONGHOP!$P1350="LT",TONGHOP!$J1350="R",TONGHOP!$K1350&lt;&gt;""),TONGHOP!$M1350,"")</f>
        <v/>
      </c>
      <c r="C1350" s="3" t="str">
        <f>IF(AND(TONGHOP!$O1350="KTHP",TONGHOP!$P1350="TN",TONGHOP!$J1350="R",TONGHOP!$K1350&lt;&gt;""),TONGHOP!$K1350,"")</f>
        <v/>
      </c>
      <c r="D1350" s="3" t="str">
        <f>IF(AND(TONGHOP!$O1350="KTHP",TONGHOP!$P1350="TN",TONGHOP!$J1350="R",TONGHOP!$K1350&lt;&gt;""),TONGHOP!$M1350,"")</f>
        <v/>
      </c>
      <c r="E1350" s="3" t="str">
        <f>IF(AND(TONGHOP!$O1350="KTHP",TONGHOP!$P1350="VD",TONGHOP!$J1350="R",TONGHOP!$K1350&lt;&gt;""),TONGHOP!$K1350,"")</f>
        <v/>
      </c>
      <c r="F1350" s="3" t="str">
        <f>IF(AND(TONGHOP!$O1350="KTHP",TONGHOP!$P1350="VD",TONGHOP!$J1350="R",TONGHOP!$K1350&lt;&gt;""),TONGHOP!$M1350,"")</f>
        <v/>
      </c>
      <c r="G1350" s="3" t="str">
        <f>IF(AND(TONGHOP!$O1350="KTHP",TONGHOP!$P1350="TH",TONGHOP!$J1350="R",TONGHOP!$K1350&lt;&gt;""),TONGHOP!$K1350,"")</f>
        <v/>
      </c>
      <c r="H1350" s="3" t="str">
        <f>IF(AND(TONGHOP!$O1350="KTHP",TONGHOP!$P1350="TH",TONGHOP!$J1350="R",TONGHOP!$K1350&lt;&gt;""),TONGHOP!$M1350,"")</f>
        <v/>
      </c>
      <c r="I1350" s="3" t="str">
        <f>IF(AND(TONGHOP!$O1350="ThiTN",TONGHOP!$P1350="LT",TONGHOP!$J1350="R",TONGHOP!$K1350&lt;&gt;""),TONGHOP!$K1350,"")</f>
        <v/>
      </c>
      <c r="J1350" s="3" t="str">
        <f>IF(AND(TONGHOP!$O1350="ThiTN",TONGHOP!$P1350="LT",TONGHOP!$J1350="R",TONGHOP!$K1350&lt;&gt;""),TONGHOP!$M1350,"")</f>
        <v/>
      </c>
      <c r="K1350" s="3" t="str">
        <f>IF(AND(TONGHOP!$O1350="ThiTN",TONGHOP!$P1350="TN",TONGHOP!$J1350="R",TONGHOP!$K1350&lt;&gt;""),TONGHOP!$K1350,"")</f>
        <v/>
      </c>
      <c r="L1350" s="3" t="str">
        <f>IF(AND(TONGHOP!$O1350="ThiTN",TONGHOP!$P1350="TN",TONGHOP!$J1350="R",TONGHOP!$K1350&lt;&gt;""),TONGHOP!$M1350,"")</f>
        <v/>
      </c>
      <c r="M1350" s="3" t="str">
        <f>IF(AND(TONGHOP!$O1350="ThiTN",TONGHOP!$P1350="VĐ",TONGHOP!$J1350="R",TONGHOP!$K1350&lt;&gt;""),TONGHOP!$K1350,"")</f>
        <v/>
      </c>
      <c r="N1350" s="3" t="str">
        <f>IF(AND(TONGHOP!$O1350="ThiTN",TONGHOP!$P1350="VĐ",TONGHOP!$J1350="R",TONGHOP!$K1350&lt;&gt;""),TONGHOP!$M1350,"")</f>
        <v/>
      </c>
      <c r="O1350" s="3" t="str">
        <f>IF(AND(TONGHOP!$O1350="ThiTN",TONGHOP!$P1350="TH",TONGHOP!$J1350="R",TONGHOP!$K1350&lt;&gt;""),TONGHOP!$K1350,"")</f>
        <v/>
      </c>
      <c r="P1350" s="3" t="str">
        <f>IF(AND(TONGHOP!$O1350="ThiTN",TONGHOP!$P1350="TH",TONGHOP!$J1350="R",TONGHOP!$K1350&lt;&gt;""),TONGHOP!$M1350,"")</f>
        <v/>
      </c>
    </row>
    <row r="1351" spans="1:16">
      <c r="A1351" s="3" t="str">
        <f>IF(AND(TONGHOP!$O1351="KTHP",TONGHOP!$P1351="LT",TONGHOP!$J1351="R",TONGHOP!$K1351&lt;&gt;""),TONGHOP!$K1351,"")</f>
        <v/>
      </c>
      <c r="B1351" s="3" t="str">
        <f>IF(AND(TONGHOP!$O1351="KTHP",TONGHOP!$P1351="LT",TONGHOP!$J1351="R",TONGHOP!$K1351&lt;&gt;""),TONGHOP!$M1351,"")</f>
        <v/>
      </c>
      <c r="C1351" s="3" t="str">
        <f>IF(AND(TONGHOP!$O1351="KTHP",TONGHOP!$P1351="TN",TONGHOP!$J1351="R",TONGHOP!$K1351&lt;&gt;""),TONGHOP!$K1351,"")</f>
        <v/>
      </c>
      <c r="D1351" s="3" t="str">
        <f>IF(AND(TONGHOP!$O1351="KTHP",TONGHOP!$P1351="TN",TONGHOP!$J1351="R",TONGHOP!$K1351&lt;&gt;""),TONGHOP!$M1351,"")</f>
        <v/>
      </c>
      <c r="E1351" s="3" t="str">
        <f>IF(AND(TONGHOP!$O1351="KTHP",TONGHOP!$P1351="VD",TONGHOP!$J1351="R",TONGHOP!$K1351&lt;&gt;""),TONGHOP!$K1351,"")</f>
        <v/>
      </c>
      <c r="F1351" s="3" t="str">
        <f>IF(AND(TONGHOP!$O1351="KTHP",TONGHOP!$P1351="VD",TONGHOP!$J1351="R",TONGHOP!$K1351&lt;&gt;""),TONGHOP!$M1351,"")</f>
        <v/>
      </c>
      <c r="G1351" s="3" t="str">
        <f>IF(AND(TONGHOP!$O1351="KTHP",TONGHOP!$P1351="TH",TONGHOP!$J1351="R",TONGHOP!$K1351&lt;&gt;""),TONGHOP!$K1351,"")</f>
        <v/>
      </c>
      <c r="H1351" s="3" t="str">
        <f>IF(AND(TONGHOP!$O1351="KTHP",TONGHOP!$P1351="TH",TONGHOP!$J1351="R",TONGHOP!$K1351&lt;&gt;""),TONGHOP!$M1351,"")</f>
        <v/>
      </c>
      <c r="I1351" s="3" t="str">
        <f>IF(AND(TONGHOP!$O1351="ThiTN",TONGHOP!$P1351="LT",TONGHOP!$J1351="R",TONGHOP!$K1351&lt;&gt;""),TONGHOP!$K1351,"")</f>
        <v/>
      </c>
      <c r="J1351" s="3" t="str">
        <f>IF(AND(TONGHOP!$O1351="ThiTN",TONGHOP!$P1351="LT",TONGHOP!$J1351="R",TONGHOP!$K1351&lt;&gt;""),TONGHOP!$M1351,"")</f>
        <v/>
      </c>
      <c r="K1351" s="3" t="str">
        <f>IF(AND(TONGHOP!$O1351="ThiTN",TONGHOP!$P1351="TN",TONGHOP!$J1351="R",TONGHOP!$K1351&lt;&gt;""),TONGHOP!$K1351,"")</f>
        <v/>
      </c>
      <c r="L1351" s="3" t="str">
        <f>IF(AND(TONGHOP!$O1351="ThiTN",TONGHOP!$P1351="TN",TONGHOP!$J1351="R",TONGHOP!$K1351&lt;&gt;""),TONGHOP!$M1351,"")</f>
        <v/>
      </c>
      <c r="M1351" s="3" t="str">
        <f>IF(AND(TONGHOP!$O1351="ThiTN",TONGHOP!$P1351="VĐ",TONGHOP!$J1351="R",TONGHOP!$K1351&lt;&gt;""),TONGHOP!$K1351,"")</f>
        <v/>
      </c>
      <c r="N1351" s="3" t="str">
        <f>IF(AND(TONGHOP!$O1351="ThiTN",TONGHOP!$P1351="VĐ",TONGHOP!$J1351="R",TONGHOP!$K1351&lt;&gt;""),TONGHOP!$M1351,"")</f>
        <v/>
      </c>
      <c r="O1351" s="3" t="str">
        <f>IF(AND(TONGHOP!$O1351="ThiTN",TONGHOP!$P1351="TH",TONGHOP!$J1351="R",TONGHOP!$K1351&lt;&gt;""),TONGHOP!$K1351,"")</f>
        <v/>
      </c>
      <c r="P1351" s="3" t="str">
        <f>IF(AND(TONGHOP!$O1351="ThiTN",TONGHOP!$P1351="TH",TONGHOP!$J1351="R",TONGHOP!$K1351&lt;&gt;""),TONGHOP!$M1351,"")</f>
        <v/>
      </c>
    </row>
    <row r="1352" spans="1:16">
      <c r="A1352" s="3" t="str">
        <f>IF(AND(TONGHOP!$O1352="KTHP",TONGHOP!$P1352="LT",TONGHOP!$J1352="R",TONGHOP!$K1352&lt;&gt;""),TONGHOP!$K1352,"")</f>
        <v/>
      </c>
      <c r="B1352" s="3" t="str">
        <f>IF(AND(TONGHOP!$O1352="KTHP",TONGHOP!$P1352="LT",TONGHOP!$J1352="R",TONGHOP!$K1352&lt;&gt;""),TONGHOP!$M1352,"")</f>
        <v/>
      </c>
      <c r="C1352" s="3" t="str">
        <f>IF(AND(TONGHOP!$O1352="KTHP",TONGHOP!$P1352="TN",TONGHOP!$J1352="R",TONGHOP!$K1352&lt;&gt;""),TONGHOP!$K1352,"")</f>
        <v/>
      </c>
      <c r="D1352" s="3" t="str">
        <f>IF(AND(TONGHOP!$O1352="KTHP",TONGHOP!$P1352="TN",TONGHOP!$J1352="R",TONGHOP!$K1352&lt;&gt;""),TONGHOP!$M1352,"")</f>
        <v/>
      </c>
      <c r="E1352" s="3" t="str">
        <f>IF(AND(TONGHOP!$O1352="KTHP",TONGHOP!$P1352="VD",TONGHOP!$J1352="R",TONGHOP!$K1352&lt;&gt;""),TONGHOP!$K1352,"")</f>
        <v/>
      </c>
      <c r="F1352" s="3" t="str">
        <f>IF(AND(TONGHOP!$O1352="KTHP",TONGHOP!$P1352="VD",TONGHOP!$J1352="R",TONGHOP!$K1352&lt;&gt;""),TONGHOP!$M1352,"")</f>
        <v/>
      </c>
      <c r="G1352" s="3" t="str">
        <f>IF(AND(TONGHOP!$O1352="KTHP",TONGHOP!$P1352="TH",TONGHOP!$J1352="R",TONGHOP!$K1352&lt;&gt;""),TONGHOP!$K1352,"")</f>
        <v/>
      </c>
      <c r="H1352" s="3" t="str">
        <f>IF(AND(TONGHOP!$O1352="KTHP",TONGHOP!$P1352="TH",TONGHOP!$J1352="R",TONGHOP!$K1352&lt;&gt;""),TONGHOP!$M1352,"")</f>
        <v/>
      </c>
      <c r="I1352" s="3" t="str">
        <f>IF(AND(TONGHOP!$O1352="ThiTN",TONGHOP!$P1352="LT",TONGHOP!$J1352="R",TONGHOP!$K1352&lt;&gt;""),TONGHOP!$K1352,"")</f>
        <v/>
      </c>
      <c r="J1352" s="3" t="str">
        <f>IF(AND(TONGHOP!$O1352="ThiTN",TONGHOP!$P1352="LT",TONGHOP!$J1352="R",TONGHOP!$K1352&lt;&gt;""),TONGHOP!$M1352,"")</f>
        <v/>
      </c>
      <c r="K1352" s="3" t="str">
        <f>IF(AND(TONGHOP!$O1352="ThiTN",TONGHOP!$P1352="TN",TONGHOP!$J1352="R",TONGHOP!$K1352&lt;&gt;""),TONGHOP!$K1352,"")</f>
        <v/>
      </c>
      <c r="L1352" s="3" t="str">
        <f>IF(AND(TONGHOP!$O1352="ThiTN",TONGHOP!$P1352="TN",TONGHOP!$J1352="R",TONGHOP!$K1352&lt;&gt;""),TONGHOP!$M1352,"")</f>
        <v/>
      </c>
      <c r="M1352" s="3" t="str">
        <f>IF(AND(TONGHOP!$O1352="ThiTN",TONGHOP!$P1352="VĐ",TONGHOP!$J1352="R",TONGHOP!$K1352&lt;&gt;""),TONGHOP!$K1352,"")</f>
        <v/>
      </c>
      <c r="N1352" s="3" t="str">
        <f>IF(AND(TONGHOP!$O1352="ThiTN",TONGHOP!$P1352="VĐ",TONGHOP!$J1352="R",TONGHOP!$K1352&lt;&gt;""),TONGHOP!$M1352,"")</f>
        <v/>
      </c>
      <c r="O1352" s="3" t="str">
        <f>IF(AND(TONGHOP!$O1352="ThiTN",TONGHOP!$P1352="TH",TONGHOP!$J1352="R",TONGHOP!$K1352&lt;&gt;""),TONGHOP!$K1352,"")</f>
        <v/>
      </c>
      <c r="P1352" s="3" t="str">
        <f>IF(AND(TONGHOP!$O1352="ThiTN",TONGHOP!$P1352="TH",TONGHOP!$J1352="R",TONGHOP!$K1352&lt;&gt;""),TONGHOP!$M1352,"")</f>
        <v/>
      </c>
    </row>
    <row r="1353" spans="1:16">
      <c r="A1353" s="3" t="str">
        <f>IF(AND(TONGHOP!$O1353="KTHP",TONGHOP!$P1353="LT",TONGHOP!$J1353="R",TONGHOP!$K1353&lt;&gt;""),TONGHOP!$K1353,"")</f>
        <v/>
      </c>
      <c r="B1353" s="3" t="str">
        <f>IF(AND(TONGHOP!$O1353="KTHP",TONGHOP!$P1353="LT",TONGHOP!$J1353="R",TONGHOP!$K1353&lt;&gt;""),TONGHOP!$M1353,"")</f>
        <v/>
      </c>
      <c r="C1353" s="3" t="str">
        <f>IF(AND(TONGHOP!$O1353="KTHP",TONGHOP!$P1353="TN",TONGHOP!$J1353="R",TONGHOP!$K1353&lt;&gt;""),TONGHOP!$K1353,"")</f>
        <v/>
      </c>
      <c r="D1353" s="3" t="str">
        <f>IF(AND(TONGHOP!$O1353="KTHP",TONGHOP!$P1353="TN",TONGHOP!$J1353="R",TONGHOP!$K1353&lt;&gt;""),TONGHOP!$M1353,"")</f>
        <v/>
      </c>
      <c r="E1353" s="3" t="str">
        <f>IF(AND(TONGHOP!$O1353="KTHP",TONGHOP!$P1353="VD",TONGHOP!$J1353="R",TONGHOP!$K1353&lt;&gt;""),TONGHOP!$K1353,"")</f>
        <v/>
      </c>
      <c r="F1353" s="3" t="str">
        <f>IF(AND(TONGHOP!$O1353="KTHP",TONGHOP!$P1353="VD",TONGHOP!$J1353="R",TONGHOP!$K1353&lt;&gt;""),TONGHOP!$M1353,"")</f>
        <v/>
      </c>
      <c r="G1353" s="3" t="str">
        <f>IF(AND(TONGHOP!$O1353="KTHP",TONGHOP!$P1353="TH",TONGHOP!$J1353="R",TONGHOP!$K1353&lt;&gt;""),TONGHOP!$K1353,"")</f>
        <v/>
      </c>
      <c r="H1353" s="3" t="str">
        <f>IF(AND(TONGHOP!$O1353="KTHP",TONGHOP!$P1353="TH",TONGHOP!$J1353="R",TONGHOP!$K1353&lt;&gt;""),TONGHOP!$M1353,"")</f>
        <v/>
      </c>
      <c r="I1353" s="3" t="str">
        <f>IF(AND(TONGHOP!$O1353="ThiTN",TONGHOP!$P1353="LT",TONGHOP!$J1353="R",TONGHOP!$K1353&lt;&gt;""),TONGHOP!$K1353,"")</f>
        <v/>
      </c>
      <c r="J1353" s="3" t="str">
        <f>IF(AND(TONGHOP!$O1353="ThiTN",TONGHOP!$P1353="LT",TONGHOP!$J1353="R",TONGHOP!$K1353&lt;&gt;""),TONGHOP!$M1353,"")</f>
        <v/>
      </c>
      <c r="K1353" s="3" t="str">
        <f>IF(AND(TONGHOP!$O1353="ThiTN",TONGHOP!$P1353="TN",TONGHOP!$J1353="R",TONGHOP!$K1353&lt;&gt;""),TONGHOP!$K1353,"")</f>
        <v/>
      </c>
      <c r="L1353" s="3" t="str">
        <f>IF(AND(TONGHOP!$O1353="ThiTN",TONGHOP!$P1353="TN",TONGHOP!$J1353="R",TONGHOP!$K1353&lt;&gt;""),TONGHOP!$M1353,"")</f>
        <v/>
      </c>
      <c r="M1353" s="3" t="str">
        <f>IF(AND(TONGHOP!$O1353="ThiTN",TONGHOP!$P1353="VĐ",TONGHOP!$J1353="R",TONGHOP!$K1353&lt;&gt;""),TONGHOP!$K1353,"")</f>
        <v/>
      </c>
      <c r="N1353" s="3" t="str">
        <f>IF(AND(TONGHOP!$O1353="ThiTN",TONGHOP!$P1353="VĐ",TONGHOP!$J1353="R",TONGHOP!$K1353&lt;&gt;""),TONGHOP!$M1353,"")</f>
        <v/>
      </c>
      <c r="O1353" s="3" t="str">
        <f>IF(AND(TONGHOP!$O1353="ThiTN",TONGHOP!$P1353="TH",TONGHOP!$J1353="R",TONGHOP!$K1353&lt;&gt;""),TONGHOP!$K1353,"")</f>
        <v/>
      </c>
      <c r="P1353" s="3" t="str">
        <f>IF(AND(TONGHOP!$O1353="ThiTN",TONGHOP!$P1353="TH",TONGHOP!$J1353="R",TONGHOP!$K1353&lt;&gt;""),TONGHOP!$M1353,"")</f>
        <v/>
      </c>
    </row>
    <row r="1354" spans="1:16">
      <c r="A1354" s="3" t="str">
        <f>IF(AND(TONGHOP!$O1354="KTHP",TONGHOP!$P1354="LT",TONGHOP!$J1354="R",TONGHOP!$K1354&lt;&gt;""),TONGHOP!$K1354,"")</f>
        <v/>
      </c>
      <c r="B1354" s="3" t="str">
        <f>IF(AND(TONGHOP!$O1354="KTHP",TONGHOP!$P1354="LT",TONGHOP!$J1354="R",TONGHOP!$K1354&lt;&gt;""),TONGHOP!$M1354,"")</f>
        <v/>
      </c>
      <c r="C1354" s="3" t="str">
        <f>IF(AND(TONGHOP!$O1354="KTHP",TONGHOP!$P1354="TN",TONGHOP!$J1354="R",TONGHOP!$K1354&lt;&gt;""),TONGHOP!$K1354,"")</f>
        <v/>
      </c>
      <c r="D1354" s="3" t="str">
        <f>IF(AND(TONGHOP!$O1354="KTHP",TONGHOP!$P1354="TN",TONGHOP!$J1354="R",TONGHOP!$K1354&lt;&gt;""),TONGHOP!$M1354,"")</f>
        <v/>
      </c>
      <c r="E1354" s="3" t="str">
        <f>IF(AND(TONGHOP!$O1354="KTHP",TONGHOP!$P1354="VD",TONGHOP!$J1354="R",TONGHOP!$K1354&lt;&gt;""),TONGHOP!$K1354,"")</f>
        <v/>
      </c>
      <c r="F1354" s="3" t="str">
        <f>IF(AND(TONGHOP!$O1354="KTHP",TONGHOP!$P1354="VD",TONGHOP!$J1354="R",TONGHOP!$K1354&lt;&gt;""),TONGHOP!$M1354,"")</f>
        <v/>
      </c>
      <c r="G1354" s="3" t="str">
        <f>IF(AND(TONGHOP!$O1354="KTHP",TONGHOP!$P1354="TH",TONGHOP!$J1354="R",TONGHOP!$K1354&lt;&gt;""),TONGHOP!$K1354,"")</f>
        <v/>
      </c>
      <c r="H1354" s="3" t="str">
        <f>IF(AND(TONGHOP!$O1354="KTHP",TONGHOP!$P1354="TH",TONGHOP!$J1354="R",TONGHOP!$K1354&lt;&gt;""),TONGHOP!$M1354,"")</f>
        <v/>
      </c>
      <c r="I1354" s="3" t="str">
        <f>IF(AND(TONGHOP!$O1354="ThiTN",TONGHOP!$P1354="LT",TONGHOP!$J1354="R",TONGHOP!$K1354&lt;&gt;""),TONGHOP!$K1354,"")</f>
        <v/>
      </c>
      <c r="J1354" s="3" t="str">
        <f>IF(AND(TONGHOP!$O1354="ThiTN",TONGHOP!$P1354="LT",TONGHOP!$J1354="R",TONGHOP!$K1354&lt;&gt;""),TONGHOP!$M1354,"")</f>
        <v/>
      </c>
      <c r="K1354" s="3" t="str">
        <f>IF(AND(TONGHOP!$O1354="ThiTN",TONGHOP!$P1354="TN",TONGHOP!$J1354="R",TONGHOP!$K1354&lt;&gt;""),TONGHOP!$K1354,"")</f>
        <v/>
      </c>
      <c r="L1354" s="3" t="str">
        <f>IF(AND(TONGHOP!$O1354="ThiTN",TONGHOP!$P1354="TN",TONGHOP!$J1354="R",TONGHOP!$K1354&lt;&gt;""),TONGHOP!$M1354,"")</f>
        <v/>
      </c>
      <c r="M1354" s="3" t="str">
        <f>IF(AND(TONGHOP!$O1354="ThiTN",TONGHOP!$P1354="VĐ",TONGHOP!$J1354="R",TONGHOP!$K1354&lt;&gt;""),TONGHOP!$K1354,"")</f>
        <v/>
      </c>
      <c r="N1354" s="3" t="str">
        <f>IF(AND(TONGHOP!$O1354="ThiTN",TONGHOP!$P1354="VĐ",TONGHOP!$J1354="R",TONGHOP!$K1354&lt;&gt;""),TONGHOP!$M1354,"")</f>
        <v/>
      </c>
      <c r="O1354" s="3" t="str">
        <f>IF(AND(TONGHOP!$O1354="ThiTN",TONGHOP!$P1354="TH",TONGHOP!$J1354="R",TONGHOP!$K1354&lt;&gt;""),TONGHOP!$K1354,"")</f>
        <v/>
      </c>
      <c r="P1354" s="3" t="str">
        <f>IF(AND(TONGHOP!$O1354="ThiTN",TONGHOP!$P1354="TH",TONGHOP!$J1354="R",TONGHOP!$K1354&lt;&gt;""),TONGHOP!$M1354,"")</f>
        <v/>
      </c>
    </row>
    <row r="1355" spans="1:16">
      <c r="A1355" s="3" t="str">
        <f>IF(AND(TONGHOP!$O1355="KTHP",TONGHOP!$P1355="LT",TONGHOP!$J1355="R",TONGHOP!$K1355&lt;&gt;""),TONGHOP!$K1355,"")</f>
        <v/>
      </c>
      <c r="B1355" s="3" t="str">
        <f>IF(AND(TONGHOP!$O1355="KTHP",TONGHOP!$P1355="LT",TONGHOP!$J1355="R",TONGHOP!$K1355&lt;&gt;""),TONGHOP!$M1355,"")</f>
        <v/>
      </c>
      <c r="C1355" s="3" t="str">
        <f>IF(AND(TONGHOP!$O1355="KTHP",TONGHOP!$P1355="TN",TONGHOP!$J1355="R",TONGHOP!$K1355&lt;&gt;""),TONGHOP!$K1355,"")</f>
        <v/>
      </c>
      <c r="D1355" s="3" t="str">
        <f>IF(AND(TONGHOP!$O1355="KTHP",TONGHOP!$P1355="TN",TONGHOP!$J1355="R",TONGHOP!$K1355&lt;&gt;""),TONGHOP!$M1355,"")</f>
        <v/>
      </c>
      <c r="E1355" s="3" t="str">
        <f>IF(AND(TONGHOP!$O1355="KTHP",TONGHOP!$P1355="VD",TONGHOP!$J1355="R",TONGHOP!$K1355&lt;&gt;""),TONGHOP!$K1355,"")</f>
        <v/>
      </c>
      <c r="F1355" s="3" t="str">
        <f>IF(AND(TONGHOP!$O1355="KTHP",TONGHOP!$P1355="VD",TONGHOP!$J1355="R",TONGHOP!$K1355&lt;&gt;""),TONGHOP!$M1355,"")</f>
        <v/>
      </c>
      <c r="G1355" s="3" t="str">
        <f>IF(AND(TONGHOP!$O1355="KTHP",TONGHOP!$P1355="TH",TONGHOP!$J1355="R",TONGHOP!$K1355&lt;&gt;""),TONGHOP!$K1355,"")</f>
        <v/>
      </c>
      <c r="H1355" s="3" t="str">
        <f>IF(AND(TONGHOP!$O1355="KTHP",TONGHOP!$P1355="TH",TONGHOP!$J1355="R",TONGHOP!$K1355&lt;&gt;""),TONGHOP!$M1355,"")</f>
        <v/>
      </c>
      <c r="I1355" s="3" t="str">
        <f>IF(AND(TONGHOP!$O1355="ThiTN",TONGHOP!$P1355="LT",TONGHOP!$J1355="R",TONGHOP!$K1355&lt;&gt;""),TONGHOP!$K1355,"")</f>
        <v/>
      </c>
      <c r="J1355" s="3" t="str">
        <f>IF(AND(TONGHOP!$O1355="ThiTN",TONGHOP!$P1355="LT",TONGHOP!$J1355="R",TONGHOP!$K1355&lt;&gt;""),TONGHOP!$M1355,"")</f>
        <v/>
      </c>
      <c r="K1355" s="3" t="str">
        <f>IF(AND(TONGHOP!$O1355="ThiTN",TONGHOP!$P1355="TN",TONGHOP!$J1355="R",TONGHOP!$K1355&lt;&gt;""),TONGHOP!$K1355,"")</f>
        <v/>
      </c>
      <c r="L1355" s="3" t="str">
        <f>IF(AND(TONGHOP!$O1355="ThiTN",TONGHOP!$P1355="TN",TONGHOP!$J1355="R",TONGHOP!$K1355&lt;&gt;""),TONGHOP!$M1355,"")</f>
        <v/>
      </c>
      <c r="M1355" s="3" t="str">
        <f>IF(AND(TONGHOP!$O1355="ThiTN",TONGHOP!$P1355="VĐ",TONGHOP!$J1355="R",TONGHOP!$K1355&lt;&gt;""),TONGHOP!$K1355,"")</f>
        <v/>
      </c>
      <c r="N1355" s="3" t="str">
        <f>IF(AND(TONGHOP!$O1355="ThiTN",TONGHOP!$P1355="VĐ",TONGHOP!$J1355="R",TONGHOP!$K1355&lt;&gt;""),TONGHOP!$M1355,"")</f>
        <v/>
      </c>
      <c r="O1355" s="3" t="str">
        <f>IF(AND(TONGHOP!$O1355="ThiTN",TONGHOP!$P1355="TH",TONGHOP!$J1355="R",TONGHOP!$K1355&lt;&gt;""),TONGHOP!$K1355,"")</f>
        <v/>
      </c>
      <c r="P1355" s="3" t="str">
        <f>IF(AND(TONGHOP!$O1355="ThiTN",TONGHOP!$P1355="TH",TONGHOP!$J1355="R",TONGHOP!$K1355&lt;&gt;""),TONGHOP!$M1355,"")</f>
        <v/>
      </c>
    </row>
    <row r="1356" spans="1:16">
      <c r="A1356" s="3" t="str">
        <f>IF(AND(TONGHOP!$O1356="KTHP",TONGHOP!$P1356="LT",TONGHOP!$J1356="R",TONGHOP!$K1356&lt;&gt;""),TONGHOP!$K1356,"")</f>
        <v/>
      </c>
      <c r="B1356" s="3" t="str">
        <f>IF(AND(TONGHOP!$O1356="KTHP",TONGHOP!$P1356="LT",TONGHOP!$J1356="R",TONGHOP!$K1356&lt;&gt;""),TONGHOP!$M1356,"")</f>
        <v/>
      </c>
      <c r="C1356" s="3" t="str">
        <f>IF(AND(TONGHOP!$O1356="KTHP",TONGHOP!$P1356="TN",TONGHOP!$J1356="R",TONGHOP!$K1356&lt;&gt;""),TONGHOP!$K1356,"")</f>
        <v/>
      </c>
      <c r="D1356" s="3" t="str">
        <f>IF(AND(TONGHOP!$O1356="KTHP",TONGHOP!$P1356="TN",TONGHOP!$J1356="R",TONGHOP!$K1356&lt;&gt;""),TONGHOP!$M1356,"")</f>
        <v/>
      </c>
      <c r="E1356" s="3" t="str">
        <f>IF(AND(TONGHOP!$O1356="KTHP",TONGHOP!$P1356="VD",TONGHOP!$J1356="R",TONGHOP!$K1356&lt;&gt;""),TONGHOP!$K1356,"")</f>
        <v/>
      </c>
      <c r="F1356" s="3" t="str">
        <f>IF(AND(TONGHOP!$O1356="KTHP",TONGHOP!$P1356="VD",TONGHOP!$J1356="R",TONGHOP!$K1356&lt;&gt;""),TONGHOP!$M1356,"")</f>
        <v/>
      </c>
      <c r="G1356" s="3" t="str">
        <f>IF(AND(TONGHOP!$O1356="KTHP",TONGHOP!$P1356="TH",TONGHOP!$J1356="R",TONGHOP!$K1356&lt;&gt;""),TONGHOP!$K1356,"")</f>
        <v/>
      </c>
      <c r="H1356" s="3" t="str">
        <f>IF(AND(TONGHOP!$O1356="KTHP",TONGHOP!$P1356="TH",TONGHOP!$J1356="R",TONGHOP!$K1356&lt;&gt;""),TONGHOP!$M1356,"")</f>
        <v/>
      </c>
      <c r="I1356" s="3" t="str">
        <f>IF(AND(TONGHOP!$O1356="ThiTN",TONGHOP!$P1356="LT",TONGHOP!$J1356="R",TONGHOP!$K1356&lt;&gt;""),TONGHOP!$K1356,"")</f>
        <v/>
      </c>
      <c r="J1356" s="3" t="str">
        <f>IF(AND(TONGHOP!$O1356="ThiTN",TONGHOP!$P1356="LT",TONGHOP!$J1356="R",TONGHOP!$K1356&lt;&gt;""),TONGHOP!$M1356,"")</f>
        <v/>
      </c>
      <c r="K1356" s="3" t="str">
        <f>IF(AND(TONGHOP!$O1356="ThiTN",TONGHOP!$P1356="TN",TONGHOP!$J1356="R",TONGHOP!$K1356&lt;&gt;""),TONGHOP!$K1356,"")</f>
        <v/>
      </c>
      <c r="L1356" s="3" t="str">
        <f>IF(AND(TONGHOP!$O1356="ThiTN",TONGHOP!$P1356="TN",TONGHOP!$J1356="R",TONGHOP!$K1356&lt;&gt;""),TONGHOP!$M1356,"")</f>
        <v/>
      </c>
      <c r="M1356" s="3" t="str">
        <f>IF(AND(TONGHOP!$O1356="ThiTN",TONGHOP!$P1356="VĐ",TONGHOP!$J1356="R",TONGHOP!$K1356&lt;&gt;""),TONGHOP!$K1356,"")</f>
        <v/>
      </c>
      <c r="N1356" s="3" t="str">
        <f>IF(AND(TONGHOP!$O1356="ThiTN",TONGHOP!$P1356="VĐ",TONGHOP!$J1356="R",TONGHOP!$K1356&lt;&gt;""),TONGHOP!$M1356,"")</f>
        <v/>
      </c>
      <c r="O1356" s="3" t="str">
        <f>IF(AND(TONGHOP!$O1356="ThiTN",TONGHOP!$P1356="TH",TONGHOP!$J1356="R",TONGHOP!$K1356&lt;&gt;""),TONGHOP!$K1356,"")</f>
        <v/>
      </c>
      <c r="P1356" s="3" t="str">
        <f>IF(AND(TONGHOP!$O1356="ThiTN",TONGHOP!$P1356="TH",TONGHOP!$J1356="R",TONGHOP!$K1356&lt;&gt;""),TONGHOP!$M1356,"")</f>
        <v/>
      </c>
    </row>
    <row r="1357" spans="1:16">
      <c r="A1357" s="3" t="str">
        <f>IF(AND(TONGHOP!$O1357="KTHP",TONGHOP!$P1357="LT",TONGHOP!$J1357="R",TONGHOP!$K1357&lt;&gt;""),TONGHOP!$K1357,"")</f>
        <v/>
      </c>
      <c r="B1357" s="3" t="str">
        <f>IF(AND(TONGHOP!$O1357="KTHP",TONGHOP!$P1357="LT",TONGHOP!$J1357="R",TONGHOP!$K1357&lt;&gt;""),TONGHOP!$M1357,"")</f>
        <v/>
      </c>
      <c r="C1357" s="3" t="str">
        <f>IF(AND(TONGHOP!$O1357="KTHP",TONGHOP!$P1357="TN",TONGHOP!$J1357="R",TONGHOP!$K1357&lt;&gt;""),TONGHOP!$K1357,"")</f>
        <v/>
      </c>
      <c r="D1357" s="3" t="str">
        <f>IF(AND(TONGHOP!$O1357="KTHP",TONGHOP!$P1357="TN",TONGHOP!$J1357="R",TONGHOP!$K1357&lt;&gt;""),TONGHOP!$M1357,"")</f>
        <v/>
      </c>
      <c r="E1357" s="3" t="str">
        <f>IF(AND(TONGHOP!$O1357="KTHP",TONGHOP!$P1357="VD",TONGHOP!$J1357="R",TONGHOP!$K1357&lt;&gt;""),TONGHOP!$K1357,"")</f>
        <v/>
      </c>
      <c r="F1357" s="3" t="str">
        <f>IF(AND(TONGHOP!$O1357="KTHP",TONGHOP!$P1357="VD",TONGHOP!$J1357="R",TONGHOP!$K1357&lt;&gt;""),TONGHOP!$M1357,"")</f>
        <v/>
      </c>
      <c r="G1357" s="3" t="str">
        <f>IF(AND(TONGHOP!$O1357="KTHP",TONGHOP!$P1357="TH",TONGHOP!$J1357="R",TONGHOP!$K1357&lt;&gt;""),TONGHOP!$K1357,"")</f>
        <v/>
      </c>
      <c r="H1357" s="3" t="str">
        <f>IF(AND(TONGHOP!$O1357="KTHP",TONGHOP!$P1357="TH",TONGHOP!$J1357="R",TONGHOP!$K1357&lt;&gt;""),TONGHOP!$M1357,"")</f>
        <v/>
      </c>
      <c r="I1357" s="3" t="str">
        <f>IF(AND(TONGHOP!$O1357="ThiTN",TONGHOP!$P1357="LT",TONGHOP!$J1357="R",TONGHOP!$K1357&lt;&gt;""),TONGHOP!$K1357,"")</f>
        <v/>
      </c>
      <c r="J1357" s="3" t="str">
        <f>IF(AND(TONGHOP!$O1357="ThiTN",TONGHOP!$P1357="LT",TONGHOP!$J1357="R",TONGHOP!$K1357&lt;&gt;""),TONGHOP!$M1357,"")</f>
        <v/>
      </c>
      <c r="K1357" s="3" t="str">
        <f>IF(AND(TONGHOP!$O1357="ThiTN",TONGHOP!$P1357="TN",TONGHOP!$J1357="R",TONGHOP!$K1357&lt;&gt;""),TONGHOP!$K1357,"")</f>
        <v/>
      </c>
      <c r="L1357" s="3" t="str">
        <f>IF(AND(TONGHOP!$O1357="ThiTN",TONGHOP!$P1357="TN",TONGHOP!$J1357="R",TONGHOP!$K1357&lt;&gt;""),TONGHOP!$M1357,"")</f>
        <v/>
      </c>
      <c r="M1357" s="3" t="str">
        <f>IF(AND(TONGHOP!$O1357="ThiTN",TONGHOP!$P1357="VĐ",TONGHOP!$J1357="R",TONGHOP!$K1357&lt;&gt;""),TONGHOP!$K1357,"")</f>
        <v/>
      </c>
      <c r="N1357" s="3" t="str">
        <f>IF(AND(TONGHOP!$O1357="ThiTN",TONGHOP!$P1357="VĐ",TONGHOP!$J1357="R",TONGHOP!$K1357&lt;&gt;""),TONGHOP!$M1357,"")</f>
        <v/>
      </c>
      <c r="O1357" s="3" t="str">
        <f>IF(AND(TONGHOP!$O1357="ThiTN",TONGHOP!$P1357="TH",TONGHOP!$J1357="R",TONGHOP!$K1357&lt;&gt;""),TONGHOP!$K1357,"")</f>
        <v/>
      </c>
      <c r="P1357" s="3" t="str">
        <f>IF(AND(TONGHOP!$O1357="ThiTN",TONGHOP!$P1357="TH",TONGHOP!$J1357="R",TONGHOP!$K1357&lt;&gt;""),TONGHOP!$M1357,"")</f>
        <v/>
      </c>
    </row>
    <row r="1358" spans="1:16">
      <c r="A1358" s="3" t="str">
        <f>IF(AND(TONGHOP!$O1358="KTHP",TONGHOP!$P1358="LT",TONGHOP!$J1358="R",TONGHOP!$K1358&lt;&gt;""),TONGHOP!$K1358,"")</f>
        <v/>
      </c>
      <c r="B1358" s="3" t="str">
        <f>IF(AND(TONGHOP!$O1358="KTHP",TONGHOP!$P1358="LT",TONGHOP!$J1358="R",TONGHOP!$K1358&lt;&gt;""),TONGHOP!$M1358,"")</f>
        <v/>
      </c>
      <c r="C1358" s="3" t="str">
        <f>IF(AND(TONGHOP!$O1358="KTHP",TONGHOP!$P1358="TN",TONGHOP!$J1358="R",TONGHOP!$K1358&lt;&gt;""),TONGHOP!$K1358,"")</f>
        <v/>
      </c>
      <c r="D1358" s="3" t="str">
        <f>IF(AND(TONGHOP!$O1358="KTHP",TONGHOP!$P1358="TN",TONGHOP!$J1358="R",TONGHOP!$K1358&lt;&gt;""),TONGHOP!$M1358,"")</f>
        <v/>
      </c>
      <c r="E1358" s="3" t="str">
        <f>IF(AND(TONGHOP!$O1358="KTHP",TONGHOP!$P1358="VD",TONGHOP!$J1358="R",TONGHOP!$K1358&lt;&gt;""),TONGHOP!$K1358,"")</f>
        <v/>
      </c>
      <c r="F1358" s="3" t="str">
        <f>IF(AND(TONGHOP!$O1358="KTHP",TONGHOP!$P1358="VD",TONGHOP!$J1358="R",TONGHOP!$K1358&lt;&gt;""),TONGHOP!$M1358,"")</f>
        <v/>
      </c>
      <c r="G1358" s="3" t="str">
        <f>IF(AND(TONGHOP!$O1358="KTHP",TONGHOP!$P1358="TH",TONGHOP!$J1358="R",TONGHOP!$K1358&lt;&gt;""),TONGHOP!$K1358,"")</f>
        <v/>
      </c>
      <c r="H1358" s="3" t="str">
        <f>IF(AND(TONGHOP!$O1358="KTHP",TONGHOP!$P1358="TH",TONGHOP!$J1358="R",TONGHOP!$K1358&lt;&gt;""),TONGHOP!$M1358,"")</f>
        <v/>
      </c>
      <c r="I1358" s="3" t="str">
        <f>IF(AND(TONGHOP!$O1358="ThiTN",TONGHOP!$P1358="LT",TONGHOP!$J1358="R",TONGHOP!$K1358&lt;&gt;""),TONGHOP!$K1358,"")</f>
        <v/>
      </c>
      <c r="J1358" s="3" t="str">
        <f>IF(AND(TONGHOP!$O1358="ThiTN",TONGHOP!$P1358="LT",TONGHOP!$J1358="R",TONGHOP!$K1358&lt;&gt;""),TONGHOP!$M1358,"")</f>
        <v/>
      </c>
      <c r="K1358" s="3" t="str">
        <f>IF(AND(TONGHOP!$O1358="ThiTN",TONGHOP!$P1358="TN",TONGHOP!$J1358="R",TONGHOP!$K1358&lt;&gt;""),TONGHOP!$K1358,"")</f>
        <v/>
      </c>
      <c r="L1358" s="3" t="str">
        <f>IF(AND(TONGHOP!$O1358="ThiTN",TONGHOP!$P1358="TN",TONGHOP!$J1358="R",TONGHOP!$K1358&lt;&gt;""),TONGHOP!$M1358,"")</f>
        <v/>
      </c>
      <c r="M1358" s="3" t="str">
        <f>IF(AND(TONGHOP!$O1358="ThiTN",TONGHOP!$P1358="VĐ",TONGHOP!$J1358="R",TONGHOP!$K1358&lt;&gt;""),TONGHOP!$K1358,"")</f>
        <v/>
      </c>
      <c r="N1358" s="3" t="str">
        <f>IF(AND(TONGHOP!$O1358="ThiTN",TONGHOP!$P1358="VĐ",TONGHOP!$J1358="R",TONGHOP!$K1358&lt;&gt;""),TONGHOP!$M1358,"")</f>
        <v/>
      </c>
      <c r="O1358" s="3" t="str">
        <f>IF(AND(TONGHOP!$O1358="ThiTN",TONGHOP!$P1358="TH",TONGHOP!$J1358="R",TONGHOP!$K1358&lt;&gt;""),TONGHOP!$K1358,"")</f>
        <v/>
      </c>
      <c r="P1358" s="3" t="str">
        <f>IF(AND(TONGHOP!$O1358="ThiTN",TONGHOP!$P1358="TH",TONGHOP!$J1358="R",TONGHOP!$K1358&lt;&gt;""),TONGHOP!$M1358,"")</f>
        <v/>
      </c>
    </row>
    <row r="1359" spans="1:16">
      <c r="A1359" s="3" t="str">
        <f>IF(AND(TONGHOP!$O1359="KTHP",TONGHOP!$P1359="LT",TONGHOP!$J1359="R",TONGHOP!$K1359&lt;&gt;""),TONGHOP!$K1359,"")</f>
        <v/>
      </c>
      <c r="B1359" s="3" t="str">
        <f>IF(AND(TONGHOP!$O1359="KTHP",TONGHOP!$P1359="LT",TONGHOP!$J1359="R",TONGHOP!$K1359&lt;&gt;""),TONGHOP!$M1359,"")</f>
        <v/>
      </c>
      <c r="C1359" s="3" t="str">
        <f>IF(AND(TONGHOP!$O1359="KTHP",TONGHOP!$P1359="TN",TONGHOP!$J1359="R",TONGHOP!$K1359&lt;&gt;""),TONGHOP!$K1359,"")</f>
        <v/>
      </c>
      <c r="D1359" s="3" t="str">
        <f>IF(AND(TONGHOP!$O1359="KTHP",TONGHOP!$P1359="TN",TONGHOP!$J1359="R",TONGHOP!$K1359&lt;&gt;""),TONGHOP!$M1359,"")</f>
        <v/>
      </c>
      <c r="E1359" s="3" t="str">
        <f>IF(AND(TONGHOP!$O1359="KTHP",TONGHOP!$P1359="VD",TONGHOP!$J1359="R",TONGHOP!$K1359&lt;&gt;""),TONGHOP!$K1359,"")</f>
        <v/>
      </c>
      <c r="F1359" s="3" t="str">
        <f>IF(AND(TONGHOP!$O1359="KTHP",TONGHOP!$P1359="VD",TONGHOP!$J1359="R",TONGHOP!$K1359&lt;&gt;""),TONGHOP!$M1359,"")</f>
        <v/>
      </c>
      <c r="G1359" s="3" t="str">
        <f>IF(AND(TONGHOP!$O1359="KTHP",TONGHOP!$P1359="TH",TONGHOP!$J1359="R",TONGHOP!$K1359&lt;&gt;""),TONGHOP!$K1359,"")</f>
        <v/>
      </c>
      <c r="H1359" s="3" t="str">
        <f>IF(AND(TONGHOP!$O1359="KTHP",TONGHOP!$P1359="TH",TONGHOP!$J1359="R",TONGHOP!$K1359&lt;&gt;""),TONGHOP!$M1359,"")</f>
        <v/>
      </c>
      <c r="I1359" s="3" t="str">
        <f>IF(AND(TONGHOP!$O1359="ThiTN",TONGHOP!$P1359="LT",TONGHOP!$J1359="R",TONGHOP!$K1359&lt;&gt;""),TONGHOP!$K1359,"")</f>
        <v/>
      </c>
      <c r="J1359" s="3" t="str">
        <f>IF(AND(TONGHOP!$O1359="ThiTN",TONGHOP!$P1359="LT",TONGHOP!$J1359="R",TONGHOP!$K1359&lt;&gt;""),TONGHOP!$M1359,"")</f>
        <v/>
      </c>
      <c r="K1359" s="3" t="str">
        <f>IF(AND(TONGHOP!$O1359="ThiTN",TONGHOP!$P1359="TN",TONGHOP!$J1359="R",TONGHOP!$K1359&lt;&gt;""),TONGHOP!$K1359,"")</f>
        <v/>
      </c>
      <c r="L1359" s="3" t="str">
        <f>IF(AND(TONGHOP!$O1359="ThiTN",TONGHOP!$P1359="TN",TONGHOP!$J1359="R",TONGHOP!$K1359&lt;&gt;""),TONGHOP!$M1359,"")</f>
        <v/>
      </c>
      <c r="M1359" s="3" t="str">
        <f>IF(AND(TONGHOP!$O1359="ThiTN",TONGHOP!$P1359="VĐ",TONGHOP!$J1359="R",TONGHOP!$K1359&lt;&gt;""),TONGHOP!$K1359,"")</f>
        <v/>
      </c>
      <c r="N1359" s="3" t="str">
        <f>IF(AND(TONGHOP!$O1359="ThiTN",TONGHOP!$P1359="VĐ",TONGHOP!$J1359="R",TONGHOP!$K1359&lt;&gt;""),TONGHOP!$M1359,"")</f>
        <v/>
      </c>
      <c r="O1359" s="3" t="str">
        <f>IF(AND(TONGHOP!$O1359="ThiTN",TONGHOP!$P1359="TH",TONGHOP!$J1359="R",TONGHOP!$K1359&lt;&gt;""),TONGHOP!$K1359,"")</f>
        <v/>
      </c>
      <c r="P1359" s="3" t="str">
        <f>IF(AND(TONGHOP!$O1359="ThiTN",TONGHOP!$P1359="TH",TONGHOP!$J1359="R",TONGHOP!$K1359&lt;&gt;""),TONGHOP!$M1359,"")</f>
        <v/>
      </c>
    </row>
    <row r="1360" spans="1:16">
      <c r="A1360" s="3" t="str">
        <f>IF(AND(TONGHOP!$O1360="KTHP",TONGHOP!$P1360="LT",TONGHOP!$J1360="R",TONGHOP!$K1360&lt;&gt;""),TONGHOP!$K1360,"")</f>
        <v/>
      </c>
      <c r="B1360" s="3" t="str">
        <f>IF(AND(TONGHOP!$O1360="KTHP",TONGHOP!$P1360="LT",TONGHOP!$J1360="R",TONGHOP!$K1360&lt;&gt;""),TONGHOP!$M1360,"")</f>
        <v/>
      </c>
      <c r="C1360" s="3" t="str">
        <f>IF(AND(TONGHOP!$O1360="KTHP",TONGHOP!$P1360="TN",TONGHOP!$J1360="R",TONGHOP!$K1360&lt;&gt;""),TONGHOP!$K1360,"")</f>
        <v/>
      </c>
      <c r="D1360" s="3" t="str">
        <f>IF(AND(TONGHOP!$O1360="KTHP",TONGHOP!$P1360="TN",TONGHOP!$J1360="R",TONGHOP!$K1360&lt;&gt;""),TONGHOP!$M1360,"")</f>
        <v/>
      </c>
      <c r="E1360" s="3" t="str">
        <f>IF(AND(TONGHOP!$O1360="KTHP",TONGHOP!$P1360="VD",TONGHOP!$J1360="R",TONGHOP!$K1360&lt;&gt;""),TONGHOP!$K1360,"")</f>
        <v/>
      </c>
      <c r="F1360" s="3" t="str">
        <f>IF(AND(TONGHOP!$O1360="KTHP",TONGHOP!$P1360="VD",TONGHOP!$J1360="R",TONGHOP!$K1360&lt;&gt;""),TONGHOP!$M1360,"")</f>
        <v/>
      </c>
      <c r="G1360" s="3" t="str">
        <f>IF(AND(TONGHOP!$O1360="KTHP",TONGHOP!$P1360="TH",TONGHOP!$J1360="R",TONGHOP!$K1360&lt;&gt;""),TONGHOP!$K1360,"")</f>
        <v/>
      </c>
      <c r="H1360" s="3" t="str">
        <f>IF(AND(TONGHOP!$O1360="KTHP",TONGHOP!$P1360="TH",TONGHOP!$J1360="R",TONGHOP!$K1360&lt;&gt;""),TONGHOP!$M1360,"")</f>
        <v/>
      </c>
      <c r="I1360" s="3" t="str">
        <f>IF(AND(TONGHOP!$O1360="ThiTN",TONGHOP!$P1360="LT",TONGHOP!$J1360="R",TONGHOP!$K1360&lt;&gt;""),TONGHOP!$K1360,"")</f>
        <v/>
      </c>
      <c r="J1360" s="3" t="str">
        <f>IF(AND(TONGHOP!$O1360="ThiTN",TONGHOP!$P1360="LT",TONGHOP!$J1360="R",TONGHOP!$K1360&lt;&gt;""),TONGHOP!$M1360,"")</f>
        <v/>
      </c>
      <c r="K1360" s="3" t="str">
        <f>IF(AND(TONGHOP!$O1360="ThiTN",TONGHOP!$P1360="TN",TONGHOP!$J1360="R",TONGHOP!$K1360&lt;&gt;""),TONGHOP!$K1360,"")</f>
        <v/>
      </c>
      <c r="L1360" s="3" t="str">
        <f>IF(AND(TONGHOP!$O1360="ThiTN",TONGHOP!$P1360="TN",TONGHOP!$J1360="R",TONGHOP!$K1360&lt;&gt;""),TONGHOP!$M1360,"")</f>
        <v/>
      </c>
      <c r="M1360" s="3" t="str">
        <f>IF(AND(TONGHOP!$O1360="ThiTN",TONGHOP!$P1360="VĐ",TONGHOP!$J1360="R",TONGHOP!$K1360&lt;&gt;""),TONGHOP!$K1360,"")</f>
        <v/>
      </c>
      <c r="N1360" s="3" t="str">
        <f>IF(AND(TONGHOP!$O1360="ThiTN",TONGHOP!$P1360="VĐ",TONGHOP!$J1360="R",TONGHOP!$K1360&lt;&gt;""),TONGHOP!$M1360,"")</f>
        <v/>
      </c>
      <c r="O1360" s="3" t="str">
        <f>IF(AND(TONGHOP!$O1360="ThiTN",TONGHOP!$P1360="TH",TONGHOP!$J1360="R",TONGHOP!$K1360&lt;&gt;""),TONGHOP!$K1360,"")</f>
        <v/>
      </c>
      <c r="P1360" s="3" t="str">
        <f>IF(AND(TONGHOP!$O1360="ThiTN",TONGHOP!$P1360="TH",TONGHOP!$J1360="R",TONGHOP!$K1360&lt;&gt;""),TONGHOP!$M1360,"")</f>
        <v/>
      </c>
    </row>
    <row r="1361" spans="1:16">
      <c r="A1361" s="3" t="str">
        <f>IF(AND(TONGHOP!$O1361="KTHP",TONGHOP!$P1361="LT",TONGHOP!$J1361="R",TONGHOP!$K1361&lt;&gt;""),TONGHOP!$K1361,"")</f>
        <v/>
      </c>
      <c r="B1361" s="3" t="str">
        <f>IF(AND(TONGHOP!$O1361="KTHP",TONGHOP!$P1361="LT",TONGHOP!$J1361="R",TONGHOP!$K1361&lt;&gt;""),TONGHOP!$M1361,"")</f>
        <v/>
      </c>
      <c r="C1361" s="3" t="str">
        <f>IF(AND(TONGHOP!$O1361="KTHP",TONGHOP!$P1361="TN",TONGHOP!$J1361="R",TONGHOP!$K1361&lt;&gt;""),TONGHOP!$K1361,"")</f>
        <v/>
      </c>
      <c r="D1361" s="3" t="str">
        <f>IF(AND(TONGHOP!$O1361="KTHP",TONGHOP!$P1361="TN",TONGHOP!$J1361="R",TONGHOP!$K1361&lt;&gt;""),TONGHOP!$M1361,"")</f>
        <v/>
      </c>
      <c r="E1361" s="3" t="str">
        <f>IF(AND(TONGHOP!$O1361="KTHP",TONGHOP!$P1361="VD",TONGHOP!$J1361="R",TONGHOP!$K1361&lt;&gt;""),TONGHOP!$K1361,"")</f>
        <v/>
      </c>
      <c r="F1361" s="3" t="str">
        <f>IF(AND(TONGHOP!$O1361="KTHP",TONGHOP!$P1361="VD",TONGHOP!$J1361="R",TONGHOP!$K1361&lt;&gt;""),TONGHOP!$M1361,"")</f>
        <v/>
      </c>
      <c r="G1361" s="3" t="str">
        <f>IF(AND(TONGHOP!$O1361="KTHP",TONGHOP!$P1361="TH",TONGHOP!$J1361="R",TONGHOP!$K1361&lt;&gt;""),TONGHOP!$K1361,"")</f>
        <v/>
      </c>
      <c r="H1361" s="3" t="str">
        <f>IF(AND(TONGHOP!$O1361="KTHP",TONGHOP!$P1361="TH",TONGHOP!$J1361="R",TONGHOP!$K1361&lt;&gt;""),TONGHOP!$M1361,"")</f>
        <v/>
      </c>
      <c r="I1361" s="3" t="str">
        <f>IF(AND(TONGHOP!$O1361="ThiTN",TONGHOP!$P1361="LT",TONGHOP!$J1361="R",TONGHOP!$K1361&lt;&gt;""),TONGHOP!$K1361,"")</f>
        <v/>
      </c>
      <c r="J1361" s="3" t="str">
        <f>IF(AND(TONGHOP!$O1361="ThiTN",TONGHOP!$P1361="LT",TONGHOP!$J1361="R",TONGHOP!$K1361&lt;&gt;""),TONGHOP!$M1361,"")</f>
        <v/>
      </c>
      <c r="K1361" s="3" t="str">
        <f>IF(AND(TONGHOP!$O1361="ThiTN",TONGHOP!$P1361="TN",TONGHOP!$J1361="R",TONGHOP!$K1361&lt;&gt;""),TONGHOP!$K1361,"")</f>
        <v/>
      </c>
      <c r="L1361" s="3" t="str">
        <f>IF(AND(TONGHOP!$O1361="ThiTN",TONGHOP!$P1361="TN",TONGHOP!$J1361="R",TONGHOP!$K1361&lt;&gt;""),TONGHOP!$M1361,"")</f>
        <v/>
      </c>
      <c r="M1361" s="3" t="str">
        <f>IF(AND(TONGHOP!$O1361="ThiTN",TONGHOP!$P1361="VĐ",TONGHOP!$J1361="R",TONGHOP!$K1361&lt;&gt;""),TONGHOP!$K1361,"")</f>
        <v/>
      </c>
      <c r="N1361" s="3" t="str">
        <f>IF(AND(TONGHOP!$O1361="ThiTN",TONGHOP!$P1361="VĐ",TONGHOP!$J1361="R",TONGHOP!$K1361&lt;&gt;""),TONGHOP!$M1361,"")</f>
        <v/>
      </c>
      <c r="O1361" s="3" t="str">
        <f>IF(AND(TONGHOP!$O1361="ThiTN",TONGHOP!$P1361="TH",TONGHOP!$J1361="R",TONGHOP!$K1361&lt;&gt;""),TONGHOP!$K1361,"")</f>
        <v/>
      </c>
      <c r="P1361" s="3" t="str">
        <f>IF(AND(TONGHOP!$O1361="ThiTN",TONGHOP!$P1361="TH",TONGHOP!$J1361="R",TONGHOP!$K1361&lt;&gt;""),TONGHOP!$M1361,"")</f>
        <v/>
      </c>
    </row>
    <row r="1362" spans="1:16">
      <c r="A1362" s="3" t="str">
        <f>IF(AND(TONGHOP!$O1362="KTHP",TONGHOP!$P1362="LT",TONGHOP!$J1362="R",TONGHOP!$K1362&lt;&gt;""),TONGHOP!$K1362,"")</f>
        <v/>
      </c>
      <c r="B1362" s="3" t="str">
        <f>IF(AND(TONGHOP!$O1362="KTHP",TONGHOP!$P1362="LT",TONGHOP!$J1362="R",TONGHOP!$K1362&lt;&gt;""),TONGHOP!$M1362,"")</f>
        <v/>
      </c>
      <c r="C1362" s="3" t="str">
        <f>IF(AND(TONGHOP!$O1362="KTHP",TONGHOP!$P1362="TN",TONGHOP!$J1362="R",TONGHOP!$K1362&lt;&gt;""),TONGHOP!$K1362,"")</f>
        <v/>
      </c>
      <c r="D1362" s="3" t="str">
        <f>IF(AND(TONGHOP!$O1362="KTHP",TONGHOP!$P1362="TN",TONGHOP!$J1362="R",TONGHOP!$K1362&lt;&gt;""),TONGHOP!$M1362,"")</f>
        <v/>
      </c>
      <c r="E1362" s="3" t="str">
        <f>IF(AND(TONGHOP!$O1362="KTHP",TONGHOP!$P1362="VD",TONGHOP!$J1362="R",TONGHOP!$K1362&lt;&gt;""),TONGHOP!$K1362,"")</f>
        <v/>
      </c>
      <c r="F1362" s="3" t="str">
        <f>IF(AND(TONGHOP!$O1362="KTHP",TONGHOP!$P1362="VD",TONGHOP!$J1362="R",TONGHOP!$K1362&lt;&gt;""),TONGHOP!$M1362,"")</f>
        <v/>
      </c>
      <c r="G1362" s="3" t="str">
        <f>IF(AND(TONGHOP!$O1362="KTHP",TONGHOP!$P1362="TH",TONGHOP!$J1362="R",TONGHOP!$K1362&lt;&gt;""),TONGHOP!$K1362,"")</f>
        <v/>
      </c>
      <c r="H1362" s="3" t="str">
        <f>IF(AND(TONGHOP!$O1362="KTHP",TONGHOP!$P1362="TH",TONGHOP!$J1362="R",TONGHOP!$K1362&lt;&gt;""),TONGHOP!$M1362,"")</f>
        <v/>
      </c>
      <c r="I1362" s="3" t="str">
        <f>IF(AND(TONGHOP!$O1362="ThiTN",TONGHOP!$P1362="LT",TONGHOP!$J1362="R",TONGHOP!$K1362&lt;&gt;""),TONGHOP!$K1362,"")</f>
        <v/>
      </c>
      <c r="J1362" s="3" t="str">
        <f>IF(AND(TONGHOP!$O1362="ThiTN",TONGHOP!$P1362="LT",TONGHOP!$J1362="R",TONGHOP!$K1362&lt;&gt;""),TONGHOP!$M1362,"")</f>
        <v/>
      </c>
      <c r="K1362" s="3" t="str">
        <f>IF(AND(TONGHOP!$O1362="ThiTN",TONGHOP!$P1362="TN",TONGHOP!$J1362="R",TONGHOP!$K1362&lt;&gt;""),TONGHOP!$K1362,"")</f>
        <v/>
      </c>
      <c r="L1362" s="3" t="str">
        <f>IF(AND(TONGHOP!$O1362="ThiTN",TONGHOP!$P1362="TN",TONGHOP!$J1362="R",TONGHOP!$K1362&lt;&gt;""),TONGHOP!$M1362,"")</f>
        <v/>
      </c>
      <c r="M1362" s="3" t="str">
        <f>IF(AND(TONGHOP!$O1362="ThiTN",TONGHOP!$P1362="VĐ",TONGHOP!$J1362="R",TONGHOP!$K1362&lt;&gt;""),TONGHOP!$K1362,"")</f>
        <v/>
      </c>
      <c r="N1362" s="3" t="str">
        <f>IF(AND(TONGHOP!$O1362="ThiTN",TONGHOP!$P1362="VĐ",TONGHOP!$J1362="R",TONGHOP!$K1362&lt;&gt;""),TONGHOP!$M1362,"")</f>
        <v/>
      </c>
      <c r="O1362" s="3" t="str">
        <f>IF(AND(TONGHOP!$O1362="ThiTN",TONGHOP!$P1362="TH",TONGHOP!$J1362="R",TONGHOP!$K1362&lt;&gt;""),TONGHOP!$K1362,"")</f>
        <v/>
      </c>
      <c r="P1362" s="3" t="str">
        <f>IF(AND(TONGHOP!$O1362="ThiTN",TONGHOP!$P1362="TH",TONGHOP!$J1362="R",TONGHOP!$K1362&lt;&gt;""),TONGHOP!$M1362,"")</f>
        <v/>
      </c>
    </row>
    <row r="1363" spans="1:16">
      <c r="A1363" s="3" t="str">
        <f>IF(AND(TONGHOP!$O1363="KTHP",TONGHOP!$P1363="LT",TONGHOP!$J1363="R",TONGHOP!$K1363&lt;&gt;""),TONGHOP!$K1363,"")</f>
        <v/>
      </c>
      <c r="B1363" s="3" t="str">
        <f>IF(AND(TONGHOP!$O1363="KTHP",TONGHOP!$P1363="LT",TONGHOP!$J1363="R",TONGHOP!$K1363&lt;&gt;""),TONGHOP!$M1363,"")</f>
        <v/>
      </c>
      <c r="C1363" s="3" t="str">
        <f>IF(AND(TONGHOP!$O1363="KTHP",TONGHOP!$P1363="TN",TONGHOP!$J1363="R",TONGHOP!$K1363&lt;&gt;""),TONGHOP!$K1363,"")</f>
        <v/>
      </c>
      <c r="D1363" s="3" t="str">
        <f>IF(AND(TONGHOP!$O1363="KTHP",TONGHOP!$P1363="TN",TONGHOP!$J1363="R",TONGHOP!$K1363&lt;&gt;""),TONGHOP!$M1363,"")</f>
        <v/>
      </c>
      <c r="E1363" s="3" t="str">
        <f>IF(AND(TONGHOP!$O1363="KTHP",TONGHOP!$P1363="VD",TONGHOP!$J1363="R",TONGHOP!$K1363&lt;&gt;""),TONGHOP!$K1363,"")</f>
        <v/>
      </c>
      <c r="F1363" s="3" t="str">
        <f>IF(AND(TONGHOP!$O1363="KTHP",TONGHOP!$P1363="VD",TONGHOP!$J1363="R",TONGHOP!$K1363&lt;&gt;""),TONGHOP!$M1363,"")</f>
        <v/>
      </c>
      <c r="G1363" s="3" t="str">
        <f>IF(AND(TONGHOP!$O1363="KTHP",TONGHOP!$P1363="TH",TONGHOP!$J1363="R",TONGHOP!$K1363&lt;&gt;""),TONGHOP!$K1363,"")</f>
        <v/>
      </c>
      <c r="H1363" s="3" t="str">
        <f>IF(AND(TONGHOP!$O1363="KTHP",TONGHOP!$P1363="TH",TONGHOP!$J1363="R",TONGHOP!$K1363&lt;&gt;""),TONGHOP!$M1363,"")</f>
        <v/>
      </c>
      <c r="I1363" s="3" t="str">
        <f>IF(AND(TONGHOP!$O1363="ThiTN",TONGHOP!$P1363="LT",TONGHOP!$J1363="R",TONGHOP!$K1363&lt;&gt;""),TONGHOP!$K1363,"")</f>
        <v/>
      </c>
      <c r="J1363" s="3" t="str">
        <f>IF(AND(TONGHOP!$O1363="ThiTN",TONGHOP!$P1363="LT",TONGHOP!$J1363="R",TONGHOP!$K1363&lt;&gt;""),TONGHOP!$M1363,"")</f>
        <v/>
      </c>
      <c r="K1363" s="3" t="str">
        <f>IF(AND(TONGHOP!$O1363="ThiTN",TONGHOP!$P1363="TN",TONGHOP!$J1363="R",TONGHOP!$K1363&lt;&gt;""),TONGHOP!$K1363,"")</f>
        <v/>
      </c>
      <c r="L1363" s="3" t="str">
        <f>IF(AND(TONGHOP!$O1363="ThiTN",TONGHOP!$P1363="TN",TONGHOP!$J1363="R",TONGHOP!$K1363&lt;&gt;""),TONGHOP!$M1363,"")</f>
        <v/>
      </c>
      <c r="M1363" s="3" t="str">
        <f>IF(AND(TONGHOP!$O1363="ThiTN",TONGHOP!$P1363="VĐ",TONGHOP!$J1363="R",TONGHOP!$K1363&lt;&gt;""),TONGHOP!$K1363,"")</f>
        <v/>
      </c>
      <c r="N1363" s="3" t="str">
        <f>IF(AND(TONGHOP!$O1363="ThiTN",TONGHOP!$P1363="VĐ",TONGHOP!$J1363="R",TONGHOP!$K1363&lt;&gt;""),TONGHOP!$M1363,"")</f>
        <v/>
      </c>
      <c r="O1363" s="3" t="str">
        <f>IF(AND(TONGHOP!$O1363="ThiTN",TONGHOP!$P1363="TH",TONGHOP!$J1363="R",TONGHOP!$K1363&lt;&gt;""),TONGHOP!$K1363,"")</f>
        <v/>
      </c>
      <c r="P1363" s="3" t="str">
        <f>IF(AND(TONGHOP!$O1363="ThiTN",TONGHOP!$P1363="TH",TONGHOP!$J1363="R",TONGHOP!$K1363&lt;&gt;""),TONGHOP!$M1363,"")</f>
        <v/>
      </c>
    </row>
    <row r="1364" spans="1:16">
      <c r="A1364" s="3" t="str">
        <f>IF(AND(TONGHOP!$O1364="KTHP",TONGHOP!$P1364="LT",TONGHOP!$J1364="R",TONGHOP!$K1364&lt;&gt;""),TONGHOP!$K1364,"")</f>
        <v/>
      </c>
      <c r="B1364" s="3" t="str">
        <f>IF(AND(TONGHOP!$O1364="KTHP",TONGHOP!$P1364="LT",TONGHOP!$J1364="R",TONGHOP!$K1364&lt;&gt;""),TONGHOP!$M1364,"")</f>
        <v/>
      </c>
      <c r="C1364" s="3" t="str">
        <f>IF(AND(TONGHOP!$O1364="KTHP",TONGHOP!$P1364="TN",TONGHOP!$J1364="R",TONGHOP!$K1364&lt;&gt;""),TONGHOP!$K1364,"")</f>
        <v/>
      </c>
      <c r="D1364" s="3" t="str">
        <f>IF(AND(TONGHOP!$O1364="KTHP",TONGHOP!$P1364="TN",TONGHOP!$J1364="R",TONGHOP!$K1364&lt;&gt;""),TONGHOP!$M1364,"")</f>
        <v/>
      </c>
      <c r="E1364" s="3" t="str">
        <f>IF(AND(TONGHOP!$O1364="KTHP",TONGHOP!$P1364="VD",TONGHOP!$J1364="R",TONGHOP!$K1364&lt;&gt;""),TONGHOP!$K1364,"")</f>
        <v/>
      </c>
      <c r="F1364" s="3" t="str">
        <f>IF(AND(TONGHOP!$O1364="KTHP",TONGHOP!$P1364="VD",TONGHOP!$J1364="R",TONGHOP!$K1364&lt;&gt;""),TONGHOP!$M1364,"")</f>
        <v/>
      </c>
      <c r="G1364" s="3" t="str">
        <f>IF(AND(TONGHOP!$O1364="KTHP",TONGHOP!$P1364="TH",TONGHOP!$J1364="R",TONGHOP!$K1364&lt;&gt;""),TONGHOP!$K1364,"")</f>
        <v/>
      </c>
      <c r="H1364" s="3" t="str">
        <f>IF(AND(TONGHOP!$O1364="KTHP",TONGHOP!$P1364="TH",TONGHOP!$J1364="R",TONGHOP!$K1364&lt;&gt;""),TONGHOP!$M1364,"")</f>
        <v/>
      </c>
      <c r="I1364" s="3" t="str">
        <f>IF(AND(TONGHOP!$O1364="ThiTN",TONGHOP!$P1364="LT",TONGHOP!$J1364="R",TONGHOP!$K1364&lt;&gt;""),TONGHOP!$K1364,"")</f>
        <v/>
      </c>
      <c r="J1364" s="3" t="str">
        <f>IF(AND(TONGHOP!$O1364="ThiTN",TONGHOP!$P1364="LT",TONGHOP!$J1364="R",TONGHOP!$K1364&lt;&gt;""),TONGHOP!$M1364,"")</f>
        <v/>
      </c>
      <c r="K1364" s="3" t="str">
        <f>IF(AND(TONGHOP!$O1364="ThiTN",TONGHOP!$P1364="TN",TONGHOP!$J1364="R",TONGHOP!$K1364&lt;&gt;""),TONGHOP!$K1364,"")</f>
        <v/>
      </c>
      <c r="L1364" s="3" t="str">
        <f>IF(AND(TONGHOP!$O1364="ThiTN",TONGHOP!$P1364="TN",TONGHOP!$J1364="R",TONGHOP!$K1364&lt;&gt;""),TONGHOP!$M1364,"")</f>
        <v/>
      </c>
      <c r="M1364" s="3" t="str">
        <f>IF(AND(TONGHOP!$O1364="ThiTN",TONGHOP!$P1364="VĐ",TONGHOP!$J1364="R",TONGHOP!$K1364&lt;&gt;""),TONGHOP!$K1364,"")</f>
        <v/>
      </c>
      <c r="N1364" s="3" t="str">
        <f>IF(AND(TONGHOP!$O1364="ThiTN",TONGHOP!$P1364="VĐ",TONGHOP!$J1364="R",TONGHOP!$K1364&lt;&gt;""),TONGHOP!$M1364,"")</f>
        <v/>
      </c>
      <c r="O1364" s="3" t="str">
        <f>IF(AND(TONGHOP!$O1364="ThiTN",TONGHOP!$P1364="TH",TONGHOP!$J1364="R",TONGHOP!$K1364&lt;&gt;""),TONGHOP!$K1364,"")</f>
        <v/>
      </c>
      <c r="P1364" s="3" t="str">
        <f>IF(AND(TONGHOP!$O1364="ThiTN",TONGHOP!$P1364="TH",TONGHOP!$J1364="R",TONGHOP!$K1364&lt;&gt;""),TONGHOP!$M1364,"")</f>
        <v/>
      </c>
    </row>
    <row r="1365" spans="1:16">
      <c r="A1365" s="3" t="str">
        <f>IF(AND(TONGHOP!$O1365="KTHP",TONGHOP!$P1365="LT",TONGHOP!$J1365="R",TONGHOP!$K1365&lt;&gt;""),TONGHOP!$K1365,"")</f>
        <v/>
      </c>
      <c r="B1365" s="3" t="str">
        <f>IF(AND(TONGHOP!$O1365="KTHP",TONGHOP!$P1365="LT",TONGHOP!$J1365="R",TONGHOP!$K1365&lt;&gt;""),TONGHOP!$M1365,"")</f>
        <v/>
      </c>
      <c r="C1365" s="3" t="str">
        <f>IF(AND(TONGHOP!$O1365="KTHP",TONGHOP!$P1365="TN",TONGHOP!$J1365="R",TONGHOP!$K1365&lt;&gt;""),TONGHOP!$K1365,"")</f>
        <v/>
      </c>
      <c r="D1365" s="3" t="str">
        <f>IF(AND(TONGHOP!$O1365="KTHP",TONGHOP!$P1365="TN",TONGHOP!$J1365="R",TONGHOP!$K1365&lt;&gt;""),TONGHOP!$M1365,"")</f>
        <v/>
      </c>
      <c r="E1365" s="3" t="str">
        <f>IF(AND(TONGHOP!$O1365="KTHP",TONGHOP!$P1365="VD",TONGHOP!$J1365="R",TONGHOP!$K1365&lt;&gt;""),TONGHOP!$K1365,"")</f>
        <v/>
      </c>
      <c r="F1365" s="3" t="str">
        <f>IF(AND(TONGHOP!$O1365="KTHP",TONGHOP!$P1365="VD",TONGHOP!$J1365="R",TONGHOP!$K1365&lt;&gt;""),TONGHOP!$M1365,"")</f>
        <v/>
      </c>
      <c r="G1365" s="3" t="str">
        <f>IF(AND(TONGHOP!$O1365="KTHP",TONGHOP!$P1365="TH",TONGHOP!$J1365="R",TONGHOP!$K1365&lt;&gt;""),TONGHOP!$K1365,"")</f>
        <v/>
      </c>
      <c r="H1365" s="3" t="str">
        <f>IF(AND(TONGHOP!$O1365="KTHP",TONGHOP!$P1365="TH",TONGHOP!$J1365="R",TONGHOP!$K1365&lt;&gt;""),TONGHOP!$M1365,"")</f>
        <v/>
      </c>
      <c r="I1365" s="3" t="str">
        <f>IF(AND(TONGHOP!$O1365="ThiTN",TONGHOP!$P1365="LT",TONGHOP!$J1365="R",TONGHOP!$K1365&lt;&gt;""),TONGHOP!$K1365,"")</f>
        <v/>
      </c>
      <c r="J1365" s="3" t="str">
        <f>IF(AND(TONGHOP!$O1365="ThiTN",TONGHOP!$P1365="LT",TONGHOP!$J1365="R",TONGHOP!$K1365&lt;&gt;""),TONGHOP!$M1365,"")</f>
        <v/>
      </c>
      <c r="K1365" s="3" t="str">
        <f>IF(AND(TONGHOP!$O1365="ThiTN",TONGHOP!$P1365="TN",TONGHOP!$J1365="R",TONGHOP!$K1365&lt;&gt;""),TONGHOP!$K1365,"")</f>
        <v/>
      </c>
      <c r="L1365" s="3" t="str">
        <f>IF(AND(TONGHOP!$O1365="ThiTN",TONGHOP!$P1365="TN",TONGHOP!$J1365="R",TONGHOP!$K1365&lt;&gt;""),TONGHOP!$M1365,"")</f>
        <v/>
      </c>
      <c r="M1365" s="3" t="str">
        <f>IF(AND(TONGHOP!$O1365="ThiTN",TONGHOP!$P1365="VĐ",TONGHOP!$J1365="R",TONGHOP!$K1365&lt;&gt;""),TONGHOP!$K1365,"")</f>
        <v/>
      </c>
      <c r="N1365" s="3" t="str">
        <f>IF(AND(TONGHOP!$O1365="ThiTN",TONGHOP!$P1365="VĐ",TONGHOP!$J1365="R",TONGHOP!$K1365&lt;&gt;""),TONGHOP!$M1365,"")</f>
        <v/>
      </c>
      <c r="O1365" s="3" t="str">
        <f>IF(AND(TONGHOP!$O1365="ThiTN",TONGHOP!$P1365="TH",TONGHOP!$J1365="R",TONGHOP!$K1365&lt;&gt;""),TONGHOP!$K1365,"")</f>
        <v/>
      </c>
      <c r="P1365" s="3" t="str">
        <f>IF(AND(TONGHOP!$O1365="ThiTN",TONGHOP!$P1365="TH",TONGHOP!$J1365="R",TONGHOP!$K1365&lt;&gt;""),TONGHOP!$M1365,"")</f>
        <v/>
      </c>
    </row>
    <row r="1366" spans="1:16">
      <c r="A1366" s="3" t="str">
        <f>IF(AND(TONGHOP!$O1366="KTHP",TONGHOP!$P1366="LT",TONGHOP!$J1366="R",TONGHOP!$K1366&lt;&gt;""),TONGHOP!$K1366,"")</f>
        <v/>
      </c>
      <c r="B1366" s="3" t="str">
        <f>IF(AND(TONGHOP!$O1366="KTHP",TONGHOP!$P1366="LT",TONGHOP!$J1366="R",TONGHOP!$K1366&lt;&gt;""),TONGHOP!$M1366,"")</f>
        <v/>
      </c>
      <c r="C1366" s="3" t="str">
        <f>IF(AND(TONGHOP!$O1366="KTHP",TONGHOP!$P1366="TN",TONGHOP!$J1366="R",TONGHOP!$K1366&lt;&gt;""),TONGHOP!$K1366,"")</f>
        <v/>
      </c>
      <c r="D1366" s="3" t="str">
        <f>IF(AND(TONGHOP!$O1366="KTHP",TONGHOP!$P1366="TN",TONGHOP!$J1366="R",TONGHOP!$K1366&lt;&gt;""),TONGHOP!$M1366,"")</f>
        <v/>
      </c>
      <c r="E1366" s="3" t="str">
        <f>IF(AND(TONGHOP!$O1366="KTHP",TONGHOP!$P1366="VD",TONGHOP!$J1366="R",TONGHOP!$K1366&lt;&gt;""),TONGHOP!$K1366,"")</f>
        <v/>
      </c>
      <c r="F1366" s="3" t="str">
        <f>IF(AND(TONGHOP!$O1366="KTHP",TONGHOP!$P1366="VD",TONGHOP!$J1366="R",TONGHOP!$K1366&lt;&gt;""),TONGHOP!$M1366,"")</f>
        <v/>
      </c>
      <c r="G1366" s="3" t="str">
        <f>IF(AND(TONGHOP!$O1366="KTHP",TONGHOP!$P1366="TH",TONGHOP!$J1366="R",TONGHOP!$K1366&lt;&gt;""),TONGHOP!$K1366,"")</f>
        <v/>
      </c>
      <c r="H1366" s="3" t="str">
        <f>IF(AND(TONGHOP!$O1366="KTHP",TONGHOP!$P1366="TH",TONGHOP!$J1366="R",TONGHOP!$K1366&lt;&gt;""),TONGHOP!$M1366,"")</f>
        <v/>
      </c>
      <c r="I1366" s="3" t="str">
        <f>IF(AND(TONGHOP!$O1366="ThiTN",TONGHOP!$P1366="LT",TONGHOP!$J1366="R",TONGHOP!$K1366&lt;&gt;""),TONGHOP!$K1366,"")</f>
        <v/>
      </c>
      <c r="J1366" s="3" t="str">
        <f>IF(AND(TONGHOP!$O1366="ThiTN",TONGHOP!$P1366="LT",TONGHOP!$J1366="R",TONGHOP!$K1366&lt;&gt;""),TONGHOP!$M1366,"")</f>
        <v/>
      </c>
      <c r="K1366" s="3" t="str">
        <f>IF(AND(TONGHOP!$O1366="ThiTN",TONGHOP!$P1366="TN",TONGHOP!$J1366="R",TONGHOP!$K1366&lt;&gt;""),TONGHOP!$K1366,"")</f>
        <v/>
      </c>
      <c r="L1366" s="3" t="str">
        <f>IF(AND(TONGHOP!$O1366="ThiTN",TONGHOP!$P1366="TN",TONGHOP!$J1366="R",TONGHOP!$K1366&lt;&gt;""),TONGHOP!$M1366,"")</f>
        <v/>
      </c>
      <c r="M1366" s="3" t="str">
        <f>IF(AND(TONGHOP!$O1366="ThiTN",TONGHOP!$P1366="VĐ",TONGHOP!$J1366="R",TONGHOP!$K1366&lt;&gt;""),TONGHOP!$K1366,"")</f>
        <v/>
      </c>
      <c r="N1366" s="3" t="str">
        <f>IF(AND(TONGHOP!$O1366="ThiTN",TONGHOP!$P1366="VĐ",TONGHOP!$J1366="R",TONGHOP!$K1366&lt;&gt;""),TONGHOP!$M1366,"")</f>
        <v/>
      </c>
      <c r="O1366" s="3" t="str">
        <f>IF(AND(TONGHOP!$O1366="ThiTN",TONGHOP!$P1366="TH",TONGHOP!$J1366="R",TONGHOP!$K1366&lt;&gt;""),TONGHOP!$K1366,"")</f>
        <v/>
      </c>
      <c r="P1366" s="3" t="str">
        <f>IF(AND(TONGHOP!$O1366="ThiTN",TONGHOP!$P1366="TH",TONGHOP!$J1366="R",TONGHOP!$K1366&lt;&gt;""),TONGHOP!$M1366,"")</f>
        <v/>
      </c>
    </row>
    <row r="1367" spans="1:16">
      <c r="A1367" s="3" t="str">
        <f>IF(AND(TONGHOP!$O1367="KTHP",TONGHOP!$P1367="LT",TONGHOP!$J1367="R",TONGHOP!$K1367&lt;&gt;""),TONGHOP!$K1367,"")</f>
        <v/>
      </c>
      <c r="B1367" s="3" t="str">
        <f>IF(AND(TONGHOP!$O1367="KTHP",TONGHOP!$P1367="LT",TONGHOP!$J1367="R",TONGHOP!$K1367&lt;&gt;""),TONGHOP!$M1367,"")</f>
        <v/>
      </c>
      <c r="C1367" s="3" t="str">
        <f>IF(AND(TONGHOP!$O1367="KTHP",TONGHOP!$P1367="TN",TONGHOP!$J1367="R",TONGHOP!$K1367&lt;&gt;""),TONGHOP!$K1367,"")</f>
        <v/>
      </c>
      <c r="D1367" s="3" t="str">
        <f>IF(AND(TONGHOP!$O1367="KTHP",TONGHOP!$P1367="TN",TONGHOP!$J1367="R",TONGHOP!$K1367&lt;&gt;""),TONGHOP!$M1367,"")</f>
        <v/>
      </c>
      <c r="E1367" s="3" t="str">
        <f>IF(AND(TONGHOP!$O1367="KTHP",TONGHOP!$P1367="VD",TONGHOP!$J1367="R",TONGHOP!$K1367&lt;&gt;""),TONGHOP!$K1367,"")</f>
        <v/>
      </c>
      <c r="F1367" s="3" t="str">
        <f>IF(AND(TONGHOP!$O1367="KTHP",TONGHOP!$P1367="VD",TONGHOP!$J1367="R",TONGHOP!$K1367&lt;&gt;""),TONGHOP!$M1367,"")</f>
        <v/>
      </c>
      <c r="G1367" s="3" t="str">
        <f>IF(AND(TONGHOP!$O1367="KTHP",TONGHOP!$P1367="TH",TONGHOP!$J1367="R",TONGHOP!$K1367&lt;&gt;""),TONGHOP!$K1367,"")</f>
        <v/>
      </c>
      <c r="H1367" s="3" t="str">
        <f>IF(AND(TONGHOP!$O1367="KTHP",TONGHOP!$P1367="TH",TONGHOP!$J1367="R",TONGHOP!$K1367&lt;&gt;""),TONGHOP!$M1367,"")</f>
        <v/>
      </c>
      <c r="I1367" s="3" t="str">
        <f>IF(AND(TONGHOP!$O1367="ThiTN",TONGHOP!$P1367="LT",TONGHOP!$J1367="R",TONGHOP!$K1367&lt;&gt;""),TONGHOP!$K1367,"")</f>
        <v/>
      </c>
      <c r="J1367" s="3" t="str">
        <f>IF(AND(TONGHOP!$O1367="ThiTN",TONGHOP!$P1367="LT",TONGHOP!$J1367="R",TONGHOP!$K1367&lt;&gt;""),TONGHOP!$M1367,"")</f>
        <v/>
      </c>
      <c r="K1367" s="3" t="str">
        <f>IF(AND(TONGHOP!$O1367="ThiTN",TONGHOP!$P1367="TN",TONGHOP!$J1367="R",TONGHOP!$K1367&lt;&gt;""),TONGHOP!$K1367,"")</f>
        <v/>
      </c>
      <c r="L1367" s="3" t="str">
        <f>IF(AND(TONGHOP!$O1367="ThiTN",TONGHOP!$P1367="TN",TONGHOP!$J1367="R",TONGHOP!$K1367&lt;&gt;""),TONGHOP!$M1367,"")</f>
        <v/>
      </c>
      <c r="M1367" s="3" t="str">
        <f>IF(AND(TONGHOP!$O1367="ThiTN",TONGHOP!$P1367="VĐ",TONGHOP!$J1367="R",TONGHOP!$K1367&lt;&gt;""),TONGHOP!$K1367,"")</f>
        <v/>
      </c>
      <c r="N1367" s="3" t="str">
        <f>IF(AND(TONGHOP!$O1367="ThiTN",TONGHOP!$P1367="VĐ",TONGHOP!$J1367="R",TONGHOP!$K1367&lt;&gt;""),TONGHOP!$M1367,"")</f>
        <v/>
      </c>
      <c r="O1367" s="3" t="str">
        <f>IF(AND(TONGHOP!$O1367="ThiTN",TONGHOP!$P1367="TH",TONGHOP!$J1367="R",TONGHOP!$K1367&lt;&gt;""),TONGHOP!$K1367,"")</f>
        <v/>
      </c>
      <c r="P1367" s="3" t="str">
        <f>IF(AND(TONGHOP!$O1367="ThiTN",TONGHOP!$P1367="TH",TONGHOP!$J1367="R",TONGHOP!$K1367&lt;&gt;""),TONGHOP!$M1367,"")</f>
        <v/>
      </c>
    </row>
    <row r="1368" spans="1:16">
      <c r="A1368" s="3" t="str">
        <f>IF(AND(TONGHOP!$O1368="KTHP",TONGHOP!$P1368="LT",TONGHOP!$J1368="R",TONGHOP!$K1368&lt;&gt;""),TONGHOP!$K1368,"")</f>
        <v/>
      </c>
      <c r="B1368" s="3" t="str">
        <f>IF(AND(TONGHOP!$O1368="KTHP",TONGHOP!$P1368="LT",TONGHOP!$J1368="R",TONGHOP!$K1368&lt;&gt;""),TONGHOP!$M1368,"")</f>
        <v/>
      </c>
      <c r="C1368" s="3" t="str">
        <f>IF(AND(TONGHOP!$O1368="KTHP",TONGHOP!$P1368="TN",TONGHOP!$J1368="R",TONGHOP!$K1368&lt;&gt;""),TONGHOP!$K1368,"")</f>
        <v/>
      </c>
      <c r="D1368" s="3" t="str">
        <f>IF(AND(TONGHOP!$O1368="KTHP",TONGHOP!$P1368="TN",TONGHOP!$J1368="R",TONGHOP!$K1368&lt;&gt;""),TONGHOP!$M1368,"")</f>
        <v/>
      </c>
      <c r="E1368" s="3" t="str">
        <f>IF(AND(TONGHOP!$O1368="KTHP",TONGHOP!$P1368="VD",TONGHOP!$J1368="R",TONGHOP!$K1368&lt;&gt;""),TONGHOP!$K1368,"")</f>
        <v/>
      </c>
      <c r="F1368" s="3" t="str">
        <f>IF(AND(TONGHOP!$O1368="KTHP",TONGHOP!$P1368="VD",TONGHOP!$J1368="R",TONGHOP!$K1368&lt;&gt;""),TONGHOP!$M1368,"")</f>
        <v/>
      </c>
      <c r="G1368" s="3" t="str">
        <f>IF(AND(TONGHOP!$O1368="KTHP",TONGHOP!$P1368="TH",TONGHOP!$J1368="R",TONGHOP!$K1368&lt;&gt;""),TONGHOP!$K1368,"")</f>
        <v/>
      </c>
      <c r="H1368" s="3" t="str">
        <f>IF(AND(TONGHOP!$O1368="KTHP",TONGHOP!$P1368="TH",TONGHOP!$J1368="R",TONGHOP!$K1368&lt;&gt;""),TONGHOP!$M1368,"")</f>
        <v/>
      </c>
      <c r="I1368" s="3" t="str">
        <f>IF(AND(TONGHOP!$O1368="ThiTN",TONGHOP!$P1368="LT",TONGHOP!$J1368="R",TONGHOP!$K1368&lt;&gt;""),TONGHOP!$K1368,"")</f>
        <v/>
      </c>
      <c r="J1368" s="3" t="str">
        <f>IF(AND(TONGHOP!$O1368="ThiTN",TONGHOP!$P1368="LT",TONGHOP!$J1368="R",TONGHOP!$K1368&lt;&gt;""),TONGHOP!$M1368,"")</f>
        <v/>
      </c>
      <c r="K1368" s="3" t="str">
        <f>IF(AND(TONGHOP!$O1368="ThiTN",TONGHOP!$P1368="TN",TONGHOP!$J1368="R",TONGHOP!$K1368&lt;&gt;""),TONGHOP!$K1368,"")</f>
        <v/>
      </c>
      <c r="L1368" s="3" t="str">
        <f>IF(AND(TONGHOP!$O1368="ThiTN",TONGHOP!$P1368="TN",TONGHOP!$J1368="R",TONGHOP!$K1368&lt;&gt;""),TONGHOP!$M1368,"")</f>
        <v/>
      </c>
      <c r="M1368" s="3" t="str">
        <f>IF(AND(TONGHOP!$O1368="ThiTN",TONGHOP!$P1368="VĐ",TONGHOP!$J1368="R",TONGHOP!$K1368&lt;&gt;""),TONGHOP!$K1368,"")</f>
        <v/>
      </c>
      <c r="N1368" s="3" t="str">
        <f>IF(AND(TONGHOP!$O1368="ThiTN",TONGHOP!$P1368="VĐ",TONGHOP!$J1368="R",TONGHOP!$K1368&lt;&gt;""),TONGHOP!$M1368,"")</f>
        <v/>
      </c>
      <c r="O1368" s="3" t="str">
        <f>IF(AND(TONGHOP!$O1368="ThiTN",TONGHOP!$P1368="TH",TONGHOP!$J1368="R",TONGHOP!$K1368&lt;&gt;""),TONGHOP!$K1368,"")</f>
        <v/>
      </c>
      <c r="P1368" s="3" t="str">
        <f>IF(AND(TONGHOP!$O1368="ThiTN",TONGHOP!$P1368="TH",TONGHOP!$J1368="R",TONGHOP!$K1368&lt;&gt;""),TONGHOP!$M1368,"")</f>
        <v/>
      </c>
    </row>
    <row r="1369" spans="1:16">
      <c r="A1369" s="3" t="str">
        <f>IF(AND(TONGHOP!$O1369="KTHP",TONGHOP!$P1369="LT",TONGHOP!$J1369="R",TONGHOP!$K1369&lt;&gt;""),TONGHOP!$K1369,"")</f>
        <v/>
      </c>
      <c r="B1369" s="3" t="str">
        <f>IF(AND(TONGHOP!$O1369="KTHP",TONGHOP!$P1369="LT",TONGHOP!$J1369="R",TONGHOP!$K1369&lt;&gt;""),TONGHOP!$M1369,"")</f>
        <v/>
      </c>
      <c r="C1369" s="3" t="str">
        <f>IF(AND(TONGHOP!$O1369="KTHP",TONGHOP!$P1369="TN",TONGHOP!$J1369="R",TONGHOP!$K1369&lt;&gt;""),TONGHOP!$K1369,"")</f>
        <v/>
      </c>
      <c r="D1369" s="3" t="str">
        <f>IF(AND(TONGHOP!$O1369="KTHP",TONGHOP!$P1369="TN",TONGHOP!$J1369="R",TONGHOP!$K1369&lt;&gt;""),TONGHOP!$M1369,"")</f>
        <v/>
      </c>
      <c r="E1369" s="3" t="str">
        <f>IF(AND(TONGHOP!$O1369="KTHP",TONGHOP!$P1369="VD",TONGHOP!$J1369="R",TONGHOP!$K1369&lt;&gt;""),TONGHOP!$K1369,"")</f>
        <v/>
      </c>
      <c r="F1369" s="3" t="str">
        <f>IF(AND(TONGHOP!$O1369="KTHP",TONGHOP!$P1369="VD",TONGHOP!$J1369="R",TONGHOP!$K1369&lt;&gt;""),TONGHOP!$M1369,"")</f>
        <v/>
      </c>
      <c r="G1369" s="3" t="str">
        <f>IF(AND(TONGHOP!$O1369="KTHP",TONGHOP!$P1369="TH",TONGHOP!$J1369="R",TONGHOP!$K1369&lt;&gt;""),TONGHOP!$K1369,"")</f>
        <v/>
      </c>
      <c r="H1369" s="3" t="str">
        <f>IF(AND(TONGHOP!$O1369="KTHP",TONGHOP!$P1369="TH",TONGHOP!$J1369="R",TONGHOP!$K1369&lt;&gt;""),TONGHOP!$M1369,"")</f>
        <v/>
      </c>
      <c r="I1369" s="3" t="str">
        <f>IF(AND(TONGHOP!$O1369="ThiTN",TONGHOP!$P1369="LT",TONGHOP!$J1369="R",TONGHOP!$K1369&lt;&gt;""),TONGHOP!$K1369,"")</f>
        <v/>
      </c>
      <c r="J1369" s="3" t="str">
        <f>IF(AND(TONGHOP!$O1369="ThiTN",TONGHOP!$P1369="LT",TONGHOP!$J1369="R",TONGHOP!$K1369&lt;&gt;""),TONGHOP!$M1369,"")</f>
        <v/>
      </c>
      <c r="K1369" s="3" t="str">
        <f>IF(AND(TONGHOP!$O1369="ThiTN",TONGHOP!$P1369="TN",TONGHOP!$J1369="R",TONGHOP!$K1369&lt;&gt;""),TONGHOP!$K1369,"")</f>
        <v/>
      </c>
      <c r="L1369" s="3" t="str">
        <f>IF(AND(TONGHOP!$O1369="ThiTN",TONGHOP!$P1369="TN",TONGHOP!$J1369="R",TONGHOP!$K1369&lt;&gt;""),TONGHOP!$M1369,"")</f>
        <v/>
      </c>
      <c r="M1369" s="3" t="str">
        <f>IF(AND(TONGHOP!$O1369="ThiTN",TONGHOP!$P1369="VĐ",TONGHOP!$J1369="R",TONGHOP!$K1369&lt;&gt;""),TONGHOP!$K1369,"")</f>
        <v/>
      </c>
      <c r="N1369" s="3" t="str">
        <f>IF(AND(TONGHOP!$O1369="ThiTN",TONGHOP!$P1369="VĐ",TONGHOP!$J1369="R",TONGHOP!$K1369&lt;&gt;""),TONGHOP!$M1369,"")</f>
        <v/>
      </c>
      <c r="O1369" s="3" t="str">
        <f>IF(AND(TONGHOP!$O1369="ThiTN",TONGHOP!$P1369="TH",TONGHOP!$J1369="R",TONGHOP!$K1369&lt;&gt;""),TONGHOP!$K1369,"")</f>
        <v/>
      </c>
      <c r="P1369" s="3" t="str">
        <f>IF(AND(TONGHOP!$O1369="ThiTN",TONGHOP!$P1369="TH",TONGHOP!$J1369="R",TONGHOP!$K1369&lt;&gt;""),TONGHOP!$M1369,"")</f>
        <v/>
      </c>
    </row>
    <row r="1370" spans="1:16">
      <c r="A1370" s="3" t="str">
        <f>IF(AND(TONGHOP!$O1370="KTHP",TONGHOP!$P1370="LT",TONGHOP!$J1370="R",TONGHOP!$K1370&lt;&gt;""),TONGHOP!$K1370,"")</f>
        <v/>
      </c>
      <c r="B1370" s="3" t="str">
        <f>IF(AND(TONGHOP!$O1370="KTHP",TONGHOP!$P1370="LT",TONGHOP!$J1370="R",TONGHOP!$K1370&lt;&gt;""),TONGHOP!$M1370,"")</f>
        <v/>
      </c>
      <c r="C1370" s="3" t="str">
        <f>IF(AND(TONGHOP!$O1370="KTHP",TONGHOP!$P1370="TN",TONGHOP!$J1370="R",TONGHOP!$K1370&lt;&gt;""),TONGHOP!$K1370,"")</f>
        <v/>
      </c>
      <c r="D1370" s="3" t="str">
        <f>IF(AND(TONGHOP!$O1370="KTHP",TONGHOP!$P1370="TN",TONGHOP!$J1370="R",TONGHOP!$K1370&lt;&gt;""),TONGHOP!$M1370,"")</f>
        <v/>
      </c>
      <c r="E1370" s="3" t="str">
        <f>IF(AND(TONGHOP!$O1370="KTHP",TONGHOP!$P1370="VD",TONGHOP!$J1370="R",TONGHOP!$K1370&lt;&gt;""),TONGHOP!$K1370,"")</f>
        <v/>
      </c>
      <c r="F1370" s="3" t="str">
        <f>IF(AND(TONGHOP!$O1370="KTHP",TONGHOP!$P1370="VD",TONGHOP!$J1370="R",TONGHOP!$K1370&lt;&gt;""),TONGHOP!$M1370,"")</f>
        <v/>
      </c>
      <c r="G1370" s="3" t="str">
        <f>IF(AND(TONGHOP!$O1370="KTHP",TONGHOP!$P1370="TH",TONGHOP!$J1370="R",TONGHOP!$K1370&lt;&gt;""),TONGHOP!$K1370,"")</f>
        <v/>
      </c>
      <c r="H1370" s="3" t="str">
        <f>IF(AND(TONGHOP!$O1370="KTHP",TONGHOP!$P1370="TH",TONGHOP!$J1370="R",TONGHOP!$K1370&lt;&gt;""),TONGHOP!$M1370,"")</f>
        <v/>
      </c>
      <c r="I1370" s="3" t="str">
        <f>IF(AND(TONGHOP!$O1370="ThiTN",TONGHOP!$P1370="LT",TONGHOP!$J1370="R",TONGHOP!$K1370&lt;&gt;""),TONGHOP!$K1370,"")</f>
        <v/>
      </c>
      <c r="J1370" s="3" t="str">
        <f>IF(AND(TONGHOP!$O1370="ThiTN",TONGHOP!$P1370="LT",TONGHOP!$J1370="R",TONGHOP!$K1370&lt;&gt;""),TONGHOP!$M1370,"")</f>
        <v/>
      </c>
      <c r="K1370" s="3" t="str">
        <f>IF(AND(TONGHOP!$O1370="ThiTN",TONGHOP!$P1370="TN",TONGHOP!$J1370="R",TONGHOP!$K1370&lt;&gt;""),TONGHOP!$K1370,"")</f>
        <v/>
      </c>
      <c r="L1370" s="3" t="str">
        <f>IF(AND(TONGHOP!$O1370="ThiTN",TONGHOP!$P1370="TN",TONGHOP!$J1370="R",TONGHOP!$K1370&lt;&gt;""),TONGHOP!$M1370,"")</f>
        <v/>
      </c>
      <c r="M1370" s="3" t="str">
        <f>IF(AND(TONGHOP!$O1370="ThiTN",TONGHOP!$P1370="VĐ",TONGHOP!$J1370="R",TONGHOP!$K1370&lt;&gt;""),TONGHOP!$K1370,"")</f>
        <v/>
      </c>
      <c r="N1370" s="3" t="str">
        <f>IF(AND(TONGHOP!$O1370="ThiTN",TONGHOP!$P1370="VĐ",TONGHOP!$J1370="R",TONGHOP!$K1370&lt;&gt;""),TONGHOP!$M1370,"")</f>
        <v/>
      </c>
      <c r="O1370" s="3" t="str">
        <f>IF(AND(TONGHOP!$O1370="ThiTN",TONGHOP!$P1370="TH",TONGHOP!$J1370="R",TONGHOP!$K1370&lt;&gt;""),TONGHOP!$K1370,"")</f>
        <v/>
      </c>
      <c r="P1370" s="3" t="str">
        <f>IF(AND(TONGHOP!$O1370="ThiTN",TONGHOP!$P1370="TH",TONGHOP!$J1370="R",TONGHOP!$K1370&lt;&gt;""),TONGHOP!$M1370,"")</f>
        <v/>
      </c>
    </row>
    <row r="1371" spans="1:16">
      <c r="A1371" s="3" t="str">
        <f>IF(AND(TONGHOP!$O1371="KTHP",TONGHOP!$P1371="LT",TONGHOP!$J1371="R",TONGHOP!$K1371&lt;&gt;""),TONGHOP!$K1371,"")</f>
        <v/>
      </c>
      <c r="B1371" s="3" t="str">
        <f>IF(AND(TONGHOP!$O1371="KTHP",TONGHOP!$P1371="LT",TONGHOP!$J1371="R",TONGHOP!$K1371&lt;&gt;""),TONGHOP!$M1371,"")</f>
        <v/>
      </c>
      <c r="C1371" s="3" t="str">
        <f>IF(AND(TONGHOP!$O1371="KTHP",TONGHOP!$P1371="TN",TONGHOP!$J1371="R",TONGHOP!$K1371&lt;&gt;""),TONGHOP!$K1371,"")</f>
        <v/>
      </c>
      <c r="D1371" s="3" t="str">
        <f>IF(AND(TONGHOP!$O1371="KTHP",TONGHOP!$P1371="TN",TONGHOP!$J1371="R",TONGHOP!$K1371&lt;&gt;""),TONGHOP!$M1371,"")</f>
        <v/>
      </c>
      <c r="E1371" s="3" t="str">
        <f>IF(AND(TONGHOP!$O1371="KTHP",TONGHOP!$P1371="VD",TONGHOP!$J1371="R",TONGHOP!$K1371&lt;&gt;""),TONGHOP!$K1371,"")</f>
        <v/>
      </c>
      <c r="F1371" s="3" t="str">
        <f>IF(AND(TONGHOP!$O1371="KTHP",TONGHOP!$P1371="VD",TONGHOP!$J1371="R",TONGHOP!$K1371&lt;&gt;""),TONGHOP!$M1371,"")</f>
        <v/>
      </c>
      <c r="G1371" s="3" t="str">
        <f>IF(AND(TONGHOP!$O1371="KTHP",TONGHOP!$P1371="TH",TONGHOP!$J1371="R",TONGHOP!$K1371&lt;&gt;""),TONGHOP!$K1371,"")</f>
        <v/>
      </c>
      <c r="H1371" s="3" t="str">
        <f>IF(AND(TONGHOP!$O1371="KTHP",TONGHOP!$P1371="TH",TONGHOP!$J1371="R",TONGHOP!$K1371&lt;&gt;""),TONGHOP!$M1371,"")</f>
        <v/>
      </c>
      <c r="I1371" s="3" t="str">
        <f>IF(AND(TONGHOP!$O1371="ThiTN",TONGHOP!$P1371="LT",TONGHOP!$J1371="R",TONGHOP!$K1371&lt;&gt;""),TONGHOP!$K1371,"")</f>
        <v/>
      </c>
      <c r="J1371" s="3" t="str">
        <f>IF(AND(TONGHOP!$O1371="ThiTN",TONGHOP!$P1371="LT",TONGHOP!$J1371="R",TONGHOP!$K1371&lt;&gt;""),TONGHOP!$M1371,"")</f>
        <v/>
      </c>
      <c r="K1371" s="3" t="str">
        <f>IF(AND(TONGHOP!$O1371="ThiTN",TONGHOP!$P1371="TN",TONGHOP!$J1371="R",TONGHOP!$K1371&lt;&gt;""),TONGHOP!$K1371,"")</f>
        <v/>
      </c>
      <c r="L1371" s="3" t="str">
        <f>IF(AND(TONGHOP!$O1371="ThiTN",TONGHOP!$P1371="TN",TONGHOP!$J1371="R",TONGHOP!$K1371&lt;&gt;""),TONGHOP!$M1371,"")</f>
        <v/>
      </c>
      <c r="M1371" s="3" t="str">
        <f>IF(AND(TONGHOP!$O1371="ThiTN",TONGHOP!$P1371="VĐ",TONGHOP!$J1371="R",TONGHOP!$K1371&lt;&gt;""),TONGHOP!$K1371,"")</f>
        <v/>
      </c>
      <c r="N1371" s="3" t="str">
        <f>IF(AND(TONGHOP!$O1371="ThiTN",TONGHOP!$P1371="VĐ",TONGHOP!$J1371="R",TONGHOP!$K1371&lt;&gt;""),TONGHOP!$M1371,"")</f>
        <v/>
      </c>
      <c r="O1371" s="3" t="str">
        <f>IF(AND(TONGHOP!$O1371="ThiTN",TONGHOP!$P1371="TH",TONGHOP!$J1371="R",TONGHOP!$K1371&lt;&gt;""),TONGHOP!$K1371,"")</f>
        <v/>
      </c>
      <c r="P1371" s="3" t="str">
        <f>IF(AND(TONGHOP!$O1371="ThiTN",TONGHOP!$P1371="TH",TONGHOP!$J1371="R",TONGHOP!$K1371&lt;&gt;""),TONGHOP!$M1371,"")</f>
        <v/>
      </c>
    </row>
    <row r="1372" spans="1:16">
      <c r="A1372" s="3" t="str">
        <f>IF(AND(TONGHOP!$O1372="KTHP",TONGHOP!$P1372="LT",TONGHOP!$J1372="R",TONGHOP!$K1372&lt;&gt;""),TONGHOP!$K1372,"")</f>
        <v/>
      </c>
      <c r="B1372" s="3" t="str">
        <f>IF(AND(TONGHOP!$O1372="KTHP",TONGHOP!$P1372="LT",TONGHOP!$J1372="R",TONGHOP!$K1372&lt;&gt;""),TONGHOP!$M1372,"")</f>
        <v/>
      </c>
      <c r="C1372" s="3" t="str">
        <f>IF(AND(TONGHOP!$O1372="KTHP",TONGHOP!$P1372="TN",TONGHOP!$J1372="R",TONGHOP!$K1372&lt;&gt;""),TONGHOP!$K1372,"")</f>
        <v/>
      </c>
      <c r="D1372" s="3" t="str">
        <f>IF(AND(TONGHOP!$O1372="KTHP",TONGHOP!$P1372="TN",TONGHOP!$J1372="R",TONGHOP!$K1372&lt;&gt;""),TONGHOP!$M1372,"")</f>
        <v/>
      </c>
      <c r="E1372" s="3" t="str">
        <f>IF(AND(TONGHOP!$O1372="KTHP",TONGHOP!$P1372="VD",TONGHOP!$J1372="R",TONGHOP!$K1372&lt;&gt;""),TONGHOP!$K1372,"")</f>
        <v/>
      </c>
      <c r="F1372" s="3" t="str">
        <f>IF(AND(TONGHOP!$O1372="KTHP",TONGHOP!$P1372="VD",TONGHOP!$J1372="R",TONGHOP!$K1372&lt;&gt;""),TONGHOP!$M1372,"")</f>
        <v/>
      </c>
      <c r="G1372" s="3" t="str">
        <f>IF(AND(TONGHOP!$O1372="KTHP",TONGHOP!$P1372="TH",TONGHOP!$J1372="R",TONGHOP!$K1372&lt;&gt;""),TONGHOP!$K1372,"")</f>
        <v/>
      </c>
      <c r="H1372" s="3" t="str">
        <f>IF(AND(TONGHOP!$O1372="KTHP",TONGHOP!$P1372="TH",TONGHOP!$J1372="R",TONGHOP!$K1372&lt;&gt;""),TONGHOP!$M1372,"")</f>
        <v/>
      </c>
      <c r="I1372" s="3" t="str">
        <f>IF(AND(TONGHOP!$O1372="ThiTN",TONGHOP!$P1372="LT",TONGHOP!$J1372="R",TONGHOP!$K1372&lt;&gt;""),TONGHOP!$K1372,"")</f>
        <v/>
      </c>
      <c r="J1372" s="3" t="str">
        <f>IF(AND(TONGHOP!$O1372="ThiTN",TONGHOP!$P1372="LT",TONGHOP!$J1372="R",TONGHOP!$K1372&lt;&gt;""),TONGHOP!$M1372,"")</f>
        <v/>
      </c>
      <c r="K1372" s="3" t="str">
        <f>IF(AND(TONGHOP!$O1372="ThiTN",TONGHOP!$P1372="TN",TONGHOP!$J1372="R",TONGHOP!$K1372&lt;&gt;""),TONGHOP!$K1372,"")</f>
        <v/>
      </c>
      <c r="L1372" s="3" t="str">
        <f>IF(AND(TONGHOP!$O1372="ThiTN",TONGHOP!$P1372="TN",TONGHOP!$J1372="R",TONGHOP!$K1372&lt;&gt;""),TONGHOP!$M1372,"")</f>
        <v/>
      </c>
      <c r="M1372" s="3" t="str">
        <f>IF(AND(TONGHOP!$O1372="ThiTN",TONGHOP!$P1372="VĐ",TONGHOP!$J1372="R",TONGHOP!$K1372&lt;&gt;""),TONGHOP!$K1372,"")</f>
        <v/>
      </c>
      <c r="N1372" s="3" t="str">
        <f>IF(AND(TONGHOP!$O1372="ThiTN",TONGHOP!$P1372="VĐ",TONGHOP!$J1372="R",TONGHOP!$K1372&lt;&gt;""),TONGHOP!$M1372,"")</f>
        <v/>
      </c>
      <c r="O1372" s="3" t="str">
        <f>IF(AND(TONGHOP!$O1372="ThiTN",TONGHOP!$P1372="TH",TONGHOP!$J1372="R",TONGHOP!$K1372&lt;&gt;""),TONGHOP!$K1372,"")</f>
        <v/>
      </c>
      <c r="P1372" s="3" t="str">
        <f>IF(AND(TONGHOP!$O1372="ThiTN",TONGHOP!$P1372="TH",TONGHOP!$J1372="R",TONGHOP!$K1372&lt;&gt;""),TONGHOP!$M1372,"")</f>
        <v/>
      </c>
    </row>
    <row r="1373" spans="1:16">
      <c r="A1373" s="3" t="str">
        <f>IF(AND(TONGHOP!$O1373="KTHP",TONGHOP!$P1373="LT",TONGHOP!$J1373="R",TONGHOP!$K1373&lt;&gt;""),TONGHOP!$K1373,"")</f>
        <v/>
      </c>
      <c r="B1373" s="3" t="str">
        <f>IF(AND(TONGHOP!$O1373="KTHP",TONGHOP!$P1373="LT",TONGHOP!$J1373="R",TONGHOP!$K1373&lt;&gt;""),TONGHOP!$M1373,"")</f>
        <v/>
      </c>
      <c r="C1373" s="3" t="str">
        <f>IF(AND(TONGHOP!$O1373="KTHP",TONGHOP!$P1373="TN",TONGHOP!$J1373="R",TONGHOP!$K1373&lt;&gt;""),TONGHOP!$K1373,"")</f>
        <v/>
      </c>
      <c r="D1373" s="3" t="str">
        <f>IF(AND(TONGHOP!$O1373="KTHP",TONGHOP!$P1373="TN",TONGHOP!$J1373="R",TONGHOP!$K1373&lt;&gt;""),TONGHOP!$M1373,"")</f>
        <v/>
      </c>
      <c r="E1373" s="3" t="str">
        <f>IF(AND(TONGHOP!$O1373="KTHP",TONGHOP!$P1373="VD",TONGHOP!$J1373="R",TONGHOP!$K1373&lt;&gt;""),TONGHOP!$K1373,"")</f>
        <v/>
      </c>
      <c r="F1373" s="3" t="str">
        <f>IF(AND(TONGHOP!$O1373="KTHP",TONGHOP!$P1373="VD",TONGHOP!$J1373="R",TONGHOP!$K1373&lt;&gt;""),TONGHOP!$M1373,"")</f>
        <v/>
      </c>
      <c r="G1373" s="3" t="str">
        <f>IF(AND(TONGHOP!$O1373="KTHP",TONGHOP!$P1373="TH",TONGHOP!$J1373="R",TONGHOP!$K1373&lt;&gt;""),TONGHOP!$K1373,"")</f>
        <v/>
      </c>
      <c r="H1373" s="3" t="str">
        <f>IF(AND(TONGHOP!$O1373="KTHP",TONGHOP!$P1373="TH",TONGHOP!$J1373="R",TONGHOP!$K1373&lt;&gt;""),TONGHOP!$M1373,"")</f>
        <v/>
      </c>
      <c r="I1373" s="3" t="str">
        <f>IF(AND(TONGHOP!$O1373="ThiTN",TONGHOP!$P1373="LT",TONGHOP!$J1373="R",TONGHOP!$K1373&lt;&gt;""),TONGHOP!$K1373,"")</f>
        <v/>
      </c>
      <c r="J1373" s="3" t="str">
        <f>IF(AND(TONGHOP!$O1373="ThiTN",TONGHOP!$P1373="LT",TONGHOP!$J1373="R",TONGHOP!$K1373&lt;&gt;""),TONGHOP!$M1373,"")</f>
        <v/>
      </c>
      <c r="K1373" s="3" t="str">
        <f>IF(AND(TONGHOP!$O1373="ThiTN",TONGHOP!$P1373="TN",TONGHOP!$J1373="R",TONGHOP!$K1373&lt;&gt;""),TONGHOP!$K1373,"")</f>
        <v/>
      </c>
      <c r="L1373" s="3" t="str">
        <f>IF(AND(TONGHOP!$O1373="ThiTN",TONGHOP!$P1373="TN",TONGHOP!$J1373="R",TONGHOP!$K1373&lt;&gt;""),TONGHOP!$M1373,"")</f>
        <v/>
      </c>
      <c r="M1373" s="3" t="str">
        <f>IF(AND(TONGHOP!$O1373="ThiTN",TONGHOP!$P1373="VĐ",TONGHOP!$J1373="R",TONGHOP!$K1373&lt;&gt;""),TONGHOP!$K1373,"")</f>
        <v/>
      </c>
      <c r="N1373" s="3" t="str">
        <f>IF(AND(TONGHOP!$O1373="ThiTN",TONGHOP!$P1373="VĐ",TONGHOP!$J1373="R",TONGHOP!$K1373&lt;&gt;""),TONGHOP!$M1373,"")</f>
        <v/>
      </c>
      <c r="O1373" s="3" t="str">
        <f>IF(AND(TONGHOP!$O1373="ThiTN",TONGHOP!$P1373="TH",TONGHOP!$J1373="R",TONGHOP!$K1373&lt;&gt;""),TONGHOP!$K1373,"")</f>
        <v/>
      </c>
      <c r="P1373" s="3" t="str">
        <f>IF(AND(TONGHOP!$O1373="ThiTN",TONGHOP!$P1373="TH",TONGHOP!$J1373="R",TONGHOP!$K1373&lt;&gt;""),TONGHOP!$M1373,"")</f>
        <v/>
      </c>
    </row>
    <row r="1374" spans="1:16">
      <c r="A1374" s="3" t="str">
        <f>IF(AND(TONGHOP!$O1374="KTHP",TONGHOP!$P1374="LT",TONGHOP!$J1374="R",TONGHOP!$K1374&lt;&gt;""),TONGHOP!$K1374,"")</f>
        <v/>
      </c>
      <c r="B1374" s="3" t="str">
        <f>IF(AND(TONGHOP!$O1374="KTHP",TONGHOP!$P1374="LT",TONGHOP!$J1374="R",TONGHOP!$K1374&lt;&gt;""),TONGHOP!$M1374,"")</f>
        <v/>
      </c>
      <c r="C1374" s="3" t="str">
        <f>IF(AND(TONGHOP!$O1374="KTHP",TONGHOP!$P1374="TN",TONGHOP!$J1374="R",TONGHOP!$K1374&lt;&gt;""),TONGHOP!$K1374,"")</f>
        <v/>
      </c>
      <c r="D1374" s="3" t="str">
        <f>IF(AND(TONGHOP!$O1374="KTHP",TONGHOP!$P1374="TN",TONGHOP!$J1374="R",TONGHOP!$K1374&lt;&gt;""),TONGHOP!$M1374,"")</f>
        <v/>
      </c>
      <c r="E1374" s="3" t="str">
        <f>IF(AND(TONGHOP!$O1374="KTHP",TONGHOP!$P1374="VD",TONGHOP!$J1374="R",TONGHOP!$K1374&lt;&gt;""),TONGHOP!$K1374,"")</f>
        <v/>
      </c>
      <c r="F1374" s="3" t="str">
        <f>IF(AND(TONGHOP!$O1374="KTHP",TONGHOP!$P1374="VD",TONGHOP!$J1374="R",TONGHOP!$K1374&lt;&gt;""),TONGHOP!$M1374,"")</f>
        <v/>
      </c>
      <c r="G1374" s="3" t="str">
        <f>IF(AND(TONGHOP!$O1374="KTHP",TONGHOP!$P1374="TH",TONGHOP!$J1374="R",TONGHOP!$K1374&lt;&gt;""),TONGHOP!$K1374,"")</f>
        <v/>
      </c>
      <c r="H1374" s="3" t="str">
        <f>IF(AND(TONGHOP!$O1374="KTHP",TONGHOP!$P1374="TH",TONGHOP!$J1374="R",TONGHOP!$K1374&lt;&gt;""),TONGHOP!$M1374,"")</f>
        <v/>
      </c>
      <c r="I1374" s="3" t="str">
        <f>IF(AND(TONGHOP!$O1374="ThiTN",TONGHOP!$P1374="LT",TONGHOP!$J1374="R",TONGHOP!$K1374&lt;&gt;""),TONGHOP!$K1374,"")</f>
        <v/>
      </c>
      <c r="J1374" s="3" t="str">
        <f>IF(AND(TONGHOP!$O1374="ThiTN",TONGHOP!$P1374="LT",TONGHOP!$J1374="R",TONGHOP!$K1374&lt;&gt;""),TONGHOP!$M1374,"")</f>
        <v/>
      </c>
      <c r="K1374" s="3" t="str">
        <f>IF(AND(TONGHOP!$O1374="ThiTN",TONGHOP!$P1374="TN",TONGHOP!$J1374="R",TONGHOP!$K1374&lt;&gt;""),TONGHOP!$K1374,"")</f>
        <v/>
      </c>
      <c r="L1374" s="3" t="str">
        <f>IF(AND(TONGHOP!$O1374="ThiTN",TONGHOP!$P1374="TN",TONGHOP!$J1374="R",TONGHOP!$K1374&lt;&gt;""),TONGHOP!$M1374,"")</f>
        <v/>
      </c>
      <c r="M1374" s="3" t="str">
        <f>IF(AND(TONGHOP!$O1374="ThiTN",TONGHOP!$P1374="VĐ",TONGHOP!$J1374="R",TONGHOP!$K1374&lt;&gt;""),TONGHOP!$K1374,"")</f>
        <v/>
      </c>
      <c r="N1374" s="3" t="str">
        <f>IF(AND(TONGHOP!$O1374="ThiTN",TONGHOP!$P1374="VĐ",TONGHOP!$J1374="R",TONGHOP!$K1374&lt;&gt;""),TONGHOP!$M1374,"")</f>
        <v/>
      </c>
      <c r="O1374" s="3" t="str">
        <f>IF(AND(TONGHOP!$O1374="ThiTN",TONGHOP!$P1374="TH",TONGHOP!$J1374="R",TONGHOP!$K1374&lt;&gt;""),TONGHOP!$K1374,"")</f>
        <v/>
      </c>
      <c r="P1374" s="3" t="str">
        <f>IF(AND(TONGHOP!$O1374="ThiTN",TONGHOP!$P1374="TH",TONGHOP!$J1374="R",TONGHOP!$K1374&lt;&gt;""),TONGHOP!$M1374,"")</f>
        <v/>
      </c>
    </row>
    <row r="1375" spans="1:16">
      <c r="A1375" s="3" t="str">
        <f>IF(AND(TONGHOP!$O1375="KTHP",TONGHOP!$P1375="LT",TONGHOP!$J1375="R",TONGHOP!$K1375&lt;&gt;""),TONGHOP!$K1375,"")</f>
        <v/>
      </c>
      <c r="B1375" s="3" t="str">
        <f>IF(AND(TONGHOP!$O1375="KTHP",TONGHOP!$P1375="LT",TONGHOP!$J1375="R",TONGHOP!$K1375&lt;&gt;""),TONGHOP!$M1375,"")</f>
        <v/>
      </c>
      <c r="C1375" s="3" t="str">
        <f>IF(AND(TONGHOP!$O1375="KTHP",TONGHOP!$P1375="TN",TONGHOP!$J1375="R",TONGHOP!$K1375&lt;&gt;""),TONGHOP!$K1375,"")</f>
        <v/>
      </c>
      <c r="D1375" s="3" t="str">
        <f>IF(AND(TONGHOP!$O1375="KTHP",TONGHOP!$P1375="TN",TONGHOP!$J1375="R",TONGHOP!$K1375&lt;&gt;""),TONGHOP!$M1375,"")</f>
        <v/>
      </c>
      <c r="E1375" s="3" t="str">
        <f>IF(AND(TONGHOP!$O1375="KTHP",TONGHOP!$P1375="VD",TONGHOP!$J1375="R",TONGHOP!$K1375&lt;&gt;""),TONGHOP!$K1375,"")</f>
        <v/>
      </c>
      <c r="F1375" s="3" t="str">
        <f>IF(AND(TONGHOP!$O1375="KTHP",TONGHOP!$P1375="VD",TONGHOP!$J1375="R",TONGHOP!$K1375&lt;&gt;""),TONGHOP!$M1375,"")</f>
        <v/>
      </c>
      <c r="G1375" s="3" t="str">
        <f>IF(AND(TONGHOP!$O1375="KTHP",TONGHOP!$P1375="TH",TONGHOP!$J1375="R",TONGHOP!$K1375&lt;&gt;""),TONGHOP!$K1375,"")</f>
        <v/>
      </c>
      <c r="H1375" s="3" t="str">
        <f>IF(AND(TONGHOP!$O1375="KTHP",TONGHOP!$P1375="TH",TONGHOP!$J1375="R",TONGHOP!$K1375&lt;&gt;""),TONGHOP!$M1375,"")</f>
        <v/>
      </c>
      <c r="I1375" s="3" t="str">
        <f>IF(AND(TONGHOP!$O1375="ThiTN",TONGHOP!$P1375="LT",TONGHOP!$J1375="R",TONGHOP!$K1375&lt;&gt;""),TONGHOP!$K1375,"")</f>
        <v/>
      </c>
      <c r="J1375" s="3" t="str">
        <f>IF(AND(TONGHOP!$O1375="ThiTN",TONGHOP!$P1375="LT",TONGHOP!$J1375="R",TONGHOP!$K1375&lt;&gt;""),TONGHOP!$M1375,"")</f>
        <v/>
      </c>
      <c r="K1375" s="3" t="str">
        <f>IF(AND(TONGHOP!$O1375="ThiTN",TONGHOP!$P1375="TN",TONGHOP!$J1375="R",TONGHOP!$K1375&lt;&gt;""),TONGHOP!$K1375,"")</f>
        <v/>
      </c>
      <c r="L1375" s="3" t="str">
        <f>IF(AND(TONGHOP!$O1375="ThiTN",TONGHOP!$P1375="TN",TONGHOP!$J1375="R",TONGHOP!$K1375&lt;&gt;""),TONGHOP!$M1375,"")</f>
        <v/>
      </c>
      <c r="M1375" s="3" t="str">
        <f>IF(AND(TONGHOP!$O1375="ThiTN",TONGHOP!$P1375="VĐ",TONGHOP!$J1375="R",TONGHOP!$K1375&lt;&gt;""),TONGHOP!$K1375,"")</f>
        <v/>
      </c>
      <c r="N1375" s="3" t="str">
        <f>IF(AND(TONGHOP!$O1375="ThiTN",TONGHOP!$P1375="VĐ",TONGHOP!$J1375="R",TONGHOP!$K1375&lt;&gt;""),TONGHOP!$M1375,"")</f>
        <v/>
      </c>
      <c r="O1375" s="3" t="str">
        <f>IF(AND(TONGHOP!$O1375="ThiTN",TONGHOP!$P1375="TH",TONGHOP!$J1375="R",TONGHOP!$K1375&lt;&gt;""),TONGHOP!$K1375,"")</f>
        <v/>
      </c>
      <c r="P1375" s="3" t="str">
        <f>IF(AND(TONGHOP!$O1375="ThiTN",TONGHOP!$P1375="TH",TONGHOP!$J1375="R",TONGHOP!$K1375&lt;&gt;""),TONGHOP!$M1375,"")</f>
        <v/>
      </c>
    </row>
    <row r="1376" spans="1:16">
      <c r="A1376" s="3" t="str">
        <f>IF(AND(TONGHOP!$O1376="KTHP",TONGHOP!$P1376="LT",TONGHOP!$J1376="R",TONGHOP!$K1376&lt;&gt;""),TONGHOP!$K1376,"")</f>
        <v/>
      </c>
      <c r="B1376" s="3" t="str">
        <f>IF(AND(TONGHOP!$O1376="KTHP",TONGHOP!$P1376="LT",TONGHOP!$J1376="R",TONGHOP!$K1376&lt;&gt;""),TONGHOP!$M1376,"")</f>
        <v/>
      </c>
      <c r="C1376" s="3" t="str">
        <f>IF(AND(TONGHOP!$O1376="KTHP",TONGHOP!$P1376="TN",TONGHOP!$J1376="R",TONGHOP!$K1376&lt;&gt;""),TONGHOP!$K1376,"")</f>
        <v/>
      </c>
      <c r="D1376" s="3" t="str">
        <f>IF(AND(TONGHOP!$O1376="KTHP",TONGHOP!$P1376="TN",TONGHOP!$J1376="R",TONGHOP!$K1376&lt;&gt;""),TONGHOP!$M1376,"")</f>
        <v/>
      </c>
      <c r="E1376" s="3" t="str">
        <f>IF(AND(TONGHOP!$O1376="KTHP",TONGHOP!$P1376="VD",TONGHOP!$J1376="R",TONGHOP!$K1376&lt;&gt;""),TONGHOP!$K1376,"")</f>
        <v/>
      </c>
      <c r="F1376" s="3" t="str">
        <f>IF(AND(TONGHOP!$O1376="KTHP",TONGHOP!$P1376="VD",TONGHOP!$J1376="R",TONGHOP!$K1376&lt;&gt;""),TONGHOP!$M1376,"")</f>
        <v/>
      </c>
      <c r="G1376" s="3" t="str">
        <f>IF(AND(TONGHOP!$O1376="KTHP",TONGHOP!$P1376="TH",TONGHOP!$J1376="R",TONGHOP!$K1376&lt;&gt;""),TONGHOP!$K1376,"")</f>
        <v/>
      </c>
      <c r="H1376" s="3" t="str">
        <f>IF(AND(TONGHOP!$O1376="KTHP",TONGHOP!$P1376="TH",TONGHOP!$J1376="R",TONGHOP!$K1376&lt;&gt;""),TONGHOP!$M1376,"")</f>
        <v/>
      </c>
      <c r="I1376" s="3" t="str">
        <f>IF(AND(TONGHOP!$O1376="ThiTN",TONGHOP!$P1376="LT",TONGHOP!$J1376="R",TONGHOP!$K1376&lt;&gt;""),TONGHOP!$K1376,"")</f>
        <v/>
      </c>
      <c r="J1376" s="3" t="str">
        <f>IF(AND(TONGHOP!$O1376="ThiTN",TONGHOP!$P1376="LT",TONGHOP!$J1376="R",TONGHOP!$K1376&lt;&gt;""),TONGHOP!$M1376,"")</f>
        <v/>
      </c>
      <c r="K1376" s="3" t="str">
        <f>IF(AND(TONGHOP!$O1376="ThiTN",TONGHOP!$P1376="TN",TONGHOP!$J1376="R",TONGHOP!$K1376&lt;&gt;""),TONGHOP!$K1376,"")</f>
        <v/>
      </c>
      <c r="L1376" s="3" t="str">
        <f>IF(AND(TONGHOP!$O1376="ThiTN",TONGHOP!$P1376="TN",TONGHOP!$J1376="R",TONGHOP!$K1376&lt;&gt;""),TONGHOP!$M1376,"")</f>
        <v/>
      </c>
      <c r="M1376" s="3" t="str">
        <f>IF(AND(TONGHOP!$O1376="ThiTN",TONGHOP!$P1376="VĐ",TONGHOP!$J1376="R",TONGHOP!$K1376&lt;&gt;""),TONGHOP!$K1376,"")</f>
        <v/>
      </c>
      <c r="N1376" s="3" t="str">
        <f>IF(AND(TONGHOP!$O1376="ThiTN",TONGHOP!$P1376="VĐ",TONGHOP!$J1376="R",TONGHOP!$K1376&lt;&gt;""),TONGHOP!$M1376,"")</f>
        <v/>
      </c>
      <c r="O1376" s="3" t="str">
        <f>IF(AND(TONGHOP!$O1376="ThiTN",TONGHOP!$P1376="TH",TONGHOP!$J1376="R",TONGHOP!$K1376&lt;&gt;""),TONGHOP!$K1376,"")</f>
        <v/>
      </c>
      <c r="P1376" s="3" t="str">
        <f>IF(AND(TONGHOP!$O1376="ThiTN",TONGHOP!$P1376="TH",TONGHOP!$J1376="R",TONGHOP!$K1376&lt;&gt;""),TONGHOP!$M1376,"")</f>
        <v/>
      </c>
    </row>
    <row r="1377" spans="1:16">
      <c r="A1377" s="3" t="str">
        <f>IF(AND(TONGHOP!$O1377="KTHP",TONGHOP!$P1377="LT",TONGHOP!$J1377="R",TONGHOP!$K1377&lt;&gt;""),TONGHOP!$K1377,"")</f>
        <v/>
      </c>
      <c r="B1377" s="3" t="str">
        <f>IF(AND(TONGHOP!$O1377="KTHP",TONGHOP!$P1377="LT",TONGHOP!$J1377="R",TONGHOP!$K1377&lt;&gt;""),TONGHOP!$M1377,"")</f>
        <v/>
      </c>
      <c r="C1377" s="3" t="str">
        <f>IF(AND(TONGHOP!$O1377="KTHP",TONGHOP!$P1377="TN",TONGHOP!$J1377="R",TONGHOP!$K1377&lt;&gt;""),TONGHOP!$K1377,"")</f>
        <v/>
      </c>
      <c r="D1377" s="3" t="str">
        <f>IF(AND(TONGHOP!$O1377="KTHP",TONGHOP!$P1377="TN",TONGHOP!$J1377="R",TONGHOP!$K1377&lt;&gt;""),TONGHOP!$M1377,"")</f>
        <v/>
      </c>
      <c r="E1377" s="3" t="str">
        <f>IF(AND(TONGHOP!$O1377="KTHP",TONGHOP!$P1377="VD",TONGHOP!$J1377="R",TONGHOP!$K1377&lt;&gt;""),TONGHOP!$K1377,"")</f>
        <v/>
      </c>
      <c r="F1377" s="3" t="str">
        <f>IF(AND(TONGHOP!$O1377="KTHP",TONGHOP!$P1377="VD",TONGHOP!$J1377="R",TONGHOP!$K1377&lt;&gt;""),TONGHOP!$M1377,"")</f>
        <v/>
      </c>
      <c r="G1377" s="3" t="str">
        <f>IF(AND(TONGHOP!$O1377="KTHP",TONGHOP!$P1377="TH",TONGHOP!$J1377="R",TONGHOP!$K1377&lt;&gt;""),TONGHOP!$K1377,"")</f>
        <v/>
      </c>
      <c r="H1377" s="3" t="str">
        <f>IF(AND(TONGHOP!$O1377="KTHP",TONGHOP!$P1377="TH",TONGHOP!$J1377="R",TONGHOP!$K1377&lt;&gt;""),TONGHOP!$M1377,"")</f>
        <v/>
      </c>
      <c r="I1377" s="3" t="str">
        <f>IF(AND(TONGHOP!$O1377="ThiTN",TONGHOP!$P1377="LT",TONGHOP!$J1377="R",TONGHOP!$K1377&lt;&gt;""),TONGHOP!$K1377,"")</f>
        <v/>
      </c>
      <c r="J1377" s="3" t="str">
        <f>IF(AND(TONGHOP!$O1377="ThiTN",TONGHOP!$P1377="LT",TONGHOP!$J1377="R",TONGHOP!$K1377&lt;&gt;""),TONGHOP!$M1377,"")</f>
        <v/>
      </c>
      <c r="K1377" s="3" t="str">
        <f>IF(AND(TONGHOP!$O1377="ThiTN",TONGHOP!$P1377="TN",TONGHOP!$J1377="R",TONGHOP!$K1377&lt;&gt;""),TONGHOP!$K1377,"")</f>
        <v/>
      </c>
      <c r="L1377" s="3" t="str">
        <f>IF(AND(TONGHOP!$O1377="ThiTN",TONGHOP!$P1377="TN",TONGHOP!$J1377="R",TONGHOP!$K1377&lt;&gt;""),TONGHOP!$M1377,"")</f>
        <v/>
      </c>
      <c r="M1377" s="3" t="str">
        <f>IF(AND(TONGHOP!$O1377="ThiTN",TONGHOP!$P1377="VĐ",TONGHOP!$J1377="R",TONGHOP!$K1377&lt;&gt;""),TONGHOP!$K1377,"")</f>
        <v/>
      </c>
      <c r="N1377" s="3" t="str">
        <f>IF(AND(TONGHOP!$O1377="ThiTN",TONGHOP!$P1377="VĐ",TONGHOP!$J1377="R",TONGHOP!$K1377&lt;&gt;""),TONGHOP!$M1377,"")</f>
        <v/>
      </c>
      <c r="O1377" s="3" t="str">
        <f>IF(AND(TONGHOP!$O1377="ThiTN",TONGHOP!$P1377="TH",TONGHOP!$J1377="R",TONGHOP!$K1377&lt;&gt;""),TONGHOP!$K1377,"")</f>
        <v/>
      </c>
      <c r="P1377" s="3" t="str">
        <f>IF(AND(TONGHOP!$O1377="ThiTN",TONGHOP!$P1377="TH",TONGHOP!$J1377="R",TONGHOP!$K1377&lt;&gt;""),TONGHOP!$M1377,"")</f>
        <v/>
      </c>
    </row>
    <row r="1378" spans="1:16">
      <c r="A1378" s="3" t="str">
        <f>IF(AND(TONGHOP!$O1378="KTHP",TONGHOP!$P1378="LT",TONGHOP!$J1378="R",TONGHOP!$K1378&lt;&gt;""),TONGHOP!$K1378,"")</f>
        <v/>
      </c>
      <c r="B1378" s="3" t="str">
        <f>IF(AND(TONGHOP!$O1378="KTHP",TONGHOP!$P1378="LT",TONGHOP!$J1378="R",TONGHOP!$K1378&lt;&gt;""),TONGHOP!$M1378,"")</f>
        <v/>
      </c>
      <c r="C1378" s="3" t="str">
        <f>IF(AND(TONGHOP!$O1378="KTHP",TONGHOP!$P1378="TN",TONGHOP!$J1378="R",TONGHOP!$K1378&lt;&gt;""),TONGHOP!$K1378,"")</f>
        <v/>
      </c>
      <c r="D1378" s="3" t="str">
        <f>IF(AND(TONGHOP!$O1378="KTHP",TONGHOP!$P1378="TN",TONGHOP!$J1378="R",TONGHOP!$K1378&lt;&gt;""),TONGHOP!$M1378,"")</f>
        <v/>
      </c>
      <c r="E1378" s="3" t="str">
        <f>IF(AND(TONGHOP!$O1378="KTHP",TONGHOP!$P1378="VD",TONGHOP!$J1378="R",TONGHOP!$K1378&lt;&gt;""),TONGHOP!$K1378,"")</f>
        <v/>
      </c>
      <c r="F1378" s="3" t="str">
        <f>IF(AND(TONGHOP!$O1378="KTHP",TONGHOP!$P1378="VD",TONGHOP!$J1378="R",TONGHOP!$K1378&lt;&gt;""),TONGHOP!$M1378,"")</f>
        <v/>
      </c>
      <c r="G1378" s="3" t="str">
        <f>IF(AND(TONGHOP!$O1378="KTHP",TONGHOP!$P1378="TH",TONGHOP!$J1378="R",TONGHOP!$K1378&lt;&gt;""),TONGHOP!$K1378,"")</f>
        <v/>
      </c>
      <c r="H1378" s="3" t="str">
        <f>IF(AND(TONGHOP!$O1378="KTHP",TONGHOP!$P1378="TH",TONGHOP!$J1378="R",TONGHOP!$K1378&lt;&gt;""),TONGHOP!$M1378,"")</f>
        <v/>
      </c>
      <c r="I1378" s="3" t="str">
        <f>IF(AND(TONGHOP!$O1378="ThiTN",TONGHOP!$P1378="LT",TONGHOP!$J1378="R",TONGHOP!$K1378&lt;&gt;""),TONGHOP!$K1378,"")</f>
        <v/>
      </c>
      <c r="J1378" s="3" t="str">
        <f>IF(AND(TONGHOP!$O1378="ThiTN",TONGHOP!$P1378="LT",TONGHOP!$J1378="R",TONGHOP!$K1378&lt;&gt;""),TONGHOP!$M1378,"")</f>
        <v/>
      </c>
      <c r="K1378" s="3" t="str">
        <f>IF(AND(TONGHOP!$O1378="ThiTN",TONGHOP!$P1378="TN",TONGHOP!$J1378="R",TONGHOP!$K1378&lt;&gt;""),TONGHOP!$K1378,"")</f>
        <v/>
      </c>
      <c r="L1378" s="3" t="str">
        <f>IF(AND(TONGHOP!$O1378="ThiTN",TONGHOP!$P1378="TN",TONGHOP!$J1378="R",TONGHOP!$K1378&lt;&gt;""),TONGHOP!$M1378,"")</f>
        <v/>
      </c>
      <c r="M1378" s="3" t="str">
        <f>IF(AND(TONGHOP!$O1378="ThiTN",TONGHOP!$P1378="VĐ",TONGHOP!$J1378="R",TONGHOP!$K1378&lt;&gt;""),TONGHOP!$K1378,"")</f>
        <v/>
      </c>
      <c r="N1378" s="3" t="str">
        <f>IF(AND(TONGHOP!$O1378="ThiTN",TONGHOP!$P1378="VĐ",TONGHOP!$J1378="R",TONGHOP!$K1378&lt;&gt;""),TONGHOP!$M1378,"")</f>
        <v/>
      </c>
      <c r="O1378" s="3" t="str">
        <f>IF(AND(TONGHOP!$O1378="ThiTN",TONGHOP!$P1378="TH",TONGHOP!$J1378="R",TONGHOP!$K1378&lt;&gt;""),TONGHOP!$K1378,"")</f>
        <v/>
      </c>
      <c r="P1378" s="3" t="str">
        <f>IF(AND(TONGHOP!$O1378="ThiTN",TONGHOP!$P1378="TH",TONGHOP!$J1378="R",TONGHOP!$K1378&lt;&gt;""),TONGHOP!$M1378,"")</f>
        <v/>
      </c>
    </row>
    <row r="1379" spans="1:16">
      <c r="A1379" s="3" t="str">
        <f>IF(AND(TONGHOP!$O1379="KTHP",TONGHOP!$P1379="LT",TONGHOP!$J1379="R",TONGHOP!$K1379&lt;&gt;""),TONGHOP!$K1379,"")</f>
        <v/>
      </c>
      <c r="B1379" s="3" t="str">
        <f>IF(AND(TONGHOP!$O1379="KTHP",TONGHOP!$P1379="LT",TONGHOP!$J1379="R",TONGHOP!$K1379&lt;&gt;""),TONGHOP!$M1379,"")</f>
        <v/>
      </c>
      <c r="C1379" s="3" t="str">
        <f>IF(AND(TONGHOP!$O1379="KTHP",TONGHOP!$P1379="TN",TONGHOP!$J1379="R",TONGHOP!$K1379&lt;&gt;""),TONGHOP!$K1379,"")</f>
        <v/>
      </c>
      <c r="D1379" s="3" t="str">
        <f>IF(AND(TONGHOP!$O1379="KTHP",TONGHOP!$P1379="TN",TONGHOP!$J1379="R",TONGHOP!$K1379&lt;&gt;""),TONGHOP!$M1379,"")</f>
        <v/>
      </c>
      <c r="E1379" s="3" t="str">
        <f>IF(AND(TONGHOP!$O1379="KTHP",TONGHOP!$P1379="VD",TONGHOP!$J1379="R",TONGHOP!$K1379&lt;&gt;""),TONGHOP!$K1379,"")</f>
        <v/>
      </c>
      <c r="F1379" s="3" t="str">
        <f>IF(AND(TONGHOP!$O1379="KTHP",TONGHOP!$P1379="VD",TONGHOP!$J1379="R",TONGHOP!$K1379&lt;&gt;""),TONGHOP!$M1379,"")</f>
        <v/>
      </c>
      <c r="G1379" s="3" t="str">
        <f>IF(AND(TONGHOP!$O1379="KTHP",TONGHOP!$P1379="TH",TONGHOP!$J1379="R",TONGHOP!$K1379&lt;&gt;""),TONGHOP!$K1379,"")</f>
        <v/>
      </c>
      <c r="H1379" s="3" t="str">
        <f>IF(AND(TONGHOP!$O1379="KTHP",TONGHOP!$P1379="TH",TONGHOP!$J1379="R",TONGHOP!$K1379&lt;&gt;""),TONGHOP!$M1379,"")</f>
        <v/>
      </c>
      <c r="I1379" s="3" t="str">
        <f>IF(AND(TONGHOP!$O1379="ThiTN",TONGHOP!$P1379="LT",TONGHOP!$J1379="R",TONGHOP!$K1379&lt;&gt;""),TONGHOP!$K1379,"")</f>
        <v/>
      </c>
      <c r="J1379" s="3" t="str">
        <f>IF(AND(TONGHOP!$O1379="ThiTN",TONGHOP!$P1379="LT",TONGHOP!$J1379="R",TONGHOP!$K1379&lt;&gt;""),TONGHOP!$M1379,"")</f>
        <v/>
      </c>
      <c r="K1379" s="3" t="str">
        <f>IF(AND(TONGHOP!$O1379="ThiTN",TONGHOP!$P1379="TN",TONGHOP!$J1379="R",TONGHOP!$K1379&lt;&gt;""),TONGHOP!$K1379,"")</f>
        <v/>
      </c>
      <c r="L1379" s="3" t="str">
        <f>IF(AND(TONGHOP!$O1379="ThiTN",TONGHOP!$P1379="TN",TONGHOP!$J1379="R",TONGHOP!$K1379&lt;&gt;""),TONGHOP!$M1379,"")</f>
        <v/>
      </c>
      <c r="M1379" s="3" t="str">
        <f>IF(AND(TONGHOP!$O1379="ThiTN",TONGHOP!$P1379="VĐ",TONGHOP!$J1379="R",TONGHOP!$K1379&lt;&gt;""),TONGHOP!$K1379,"")</f>
        <v/>
      </c>
      <c r="N1379" s="3" t="str">
        <f>IF(AND(TONGHOP!$O1379="ThiTN",TONGHOP!$P1379="VĐ",TONGHOP!$J1379="R",TONGHOP!$K1379&lt;&gt;""),TONGHOP!$M1379,"")</f>
        <v/>
      </c>
      <c r="O1379" s="3" t="str">
        <f>IF(AND(TONGHOP!$O1379="ThiTN",TONGHOP!$P1379="TH",TONGHOP!$J1379="R",TONGHOP!$K1379&lt;&gt;""),TONGHOP!$K1379,"")</f>
        <v/>
      </c>
      <c r="P1379" s="3" t="str">
        <f>IF(AND(TONGHOP!$O1379="ThiTN",TONGHOP!$P1379="TH",TONGHOP!$J1379="R",TONGHOP!$K1379&lt;&gt;""),TONGHOP!$M1379,"")</f>
        <v/>
      </c>
    </row>
    <row r="1380" spans="1:16">
      <c r="A1380" s="3" t="str">
        <f>IF(AND(TONGHOP!$O1380="KTHP",TONGHOP!$P1380="LT",TONGHOP!$J1380="R",TONGHOP!$K1380&lt;&gt;""),TONGHOP!$K1380,"")</f>
        <v/>
      </c>
      <c r="B1380" s="3" t="str">
        <f>IF(AND(TONGHOP!$O1380="KTHP",TONGHOP!$P1380="LT",TONGHOP!$J1380="R",TONGHOP!$K1380&lt;&gt;""),TONGHOP!$M1380,"")</f>
        <v/>
      </c>
      <c r="C1380" s="3" t="str">
        <f>IF(AND(TONGHOP!$O1380="KTHP",TONGHOP!$P1380="TN",TONGHOP!$J1380="R",TONGHOP!$K1380&lt;&gt;""),TONGHOP!$K1380,"")</f>
        <v/>
      </c>
      <c r="D1380" s="3" t="str">
        <f>IF(AND(TONGHOP!$O1380="KTHP",TONGHOP!$P1380="TN",TONGHOP!$J1380="R",TONGHOP!$K1380&lt;&gt;""),TONGHOP!$M1380,"")</f>
        <v/>
      </c>
      <c r="E1380" s="3" t="str">
        <f>IF(AND(TONGHOP!$O1380="KTHP",TONGHOP!$P1380="VD",TONGHOP!$J1380="R",TONGHOP!$K1380&lt;&gt;""),TONGHOP!$K1380,"")</f>
        <v/>
      </c>
      <c r="F1380" s="3" t="str">
        <f>IF(AND(TONGHOP!$O1380="KTHP",TONGHOP!$P1380="VD",TONGHOP!$J1380="R",TONGHOP!$K1380&lt;&gt;""),TONGHOP!$M1380,"")</f>
        <v/>
      </c>
      <c r="G1380" s="3" t="str">
        <f>IF(AND(TONGHOP!$O1380="KTHP",TONGHOP!$P1380="TH",TONGHOP!$J1380="R",TONGHOP!$K1380&lt;&gt;""),TONGHOP!$K1380,"")</f>
        <v/>
      </c>
      <c r="H1380" s="3" t="str">
        <f>IF(AND(TONGHOP!$O1380="KTHP",TONGHOP!$P1380="TH",TONGHOP!$J1380="R",TONGHOP!$K1380&lt;&gt;""),TONGHOP!$M1380,"")</f>
        <v/>
      </c>
      <c r="I1380" s="3" t="str">
        <f>IF(AND(TONGHOP!$O1380="ThiTN",TONGHOP!$P1380="LT",TONGHOP!$J1380="R",TONGHOP!$K1380&lt;&gt;""),TONGHOP!$K1380,"")</f>
        <v/>
      </c>
      <c r="J1380" s="3" t="str">
        <f>IF(AND(TONGHOP!$O1380="ThiTN",TONGHOP!$P1380="LT",TONGHOP!$J1380="R",TONGHOP!$K1380&lt;&gt;""),TONGHOP!$M1380,"")</f>
        <v/>
      </c>
      <c r="K1380" s="3" t="str">
        <f>IF(AND(TONGHOP!$O1380="ThiTN",TONGHOP!$P1380="TN",TONGHOP!$J1380="R",TONGHOP!$K1380&lt;&gt;""),TONGHOP!$K1380,"")</f>
        <v/>
      </c>
      <c r="L1380" s="3" t="str">
        <f>IF(AND(TONGHOP!$O1380="ThiTN",TONGHOP!$P1380="TN",TONGHOP!$J1380="R",TONGHOP!$K1380&lt;&gt;""),TONGHOP!$M1380,"")</f>
        <v/>
      </c>
      <c r="M1380" s="3" t="str">
        <f>IF(AND(TONGHOP!$O1380="ThiTN",TONGHOP!$P1380="VĐ",TONGHOP!$J1380="R",TONGHOP!$K1380&lt;&gt;""),TONGHOP!$K1380,"")</f>
        <v/>
      </c>
      <c r="N1380" s="3" t="str">
        <f>IF(AND(TONGHOP!$O1380="ThiTN",TONGHOP!$P1380="VĐ",TONGHOP!$J1380="R",TONGHOP!$K1380&lt;&gt;""),TONGHOP!$M1380,"")</f>
        <v/>
      </c>
      <c r="O1380" s="3" t="str">
        <f>IF(AND(TONGHOP!$O1380="ThiTN",TONGHOP!$P1380="TH",TONGHOP!$J1380="R",TONGHOP!$K1380&lt;&gt;""),TONGHOP!$K1380,"")</f>
        <v/>
      </c>
      <c r="P1380" s="3" t="str">
        <f>IF(AND(TONGHOP!$O1380="ThiTN",TONGHOP!$P1380="TH",TONGHOP!$J1380="R",TONGHOP!$K1380&lt;&gt;""),TONGHOP!$M1380,"")</f>
        <v/>
      </c>
    </row>
    <row r="1381" spans="1:16">
      <c r="A1381" s="3" t="str">
        <f>IF(AND(TONGHOP!$O1381="KTHP",TONGHOP!$P1381="LT",TONGHOP!$J1381="R",TONGHOP!$K1381&lt;&gt;""),TONGHOP!$K1381,"")</f>
        <v/>
      </c>
      <c r="B1381" s="3" t="str">
        <f>IF(AND(TONGHOP!$O1381="KTHP",TONGHOP!$P1381="LT",TONGHOP!$J1381="R",TONGHOP!$K1381&lt;&gt;""),TONGHOP!$M1381,"")</f>
        <v/>
      </c>
      <c r="C1381" s="3" t="str">
        <f>IF(AND(TONGHOP!$O1381="KTHP",TONGHOP!$P1381="TN",TONGHOP!$J1381="R",TONGHOP!$K1381&lt;&gt;""),TONGHOP!$K1381,"")</f>
        <v/>
      </c>
      <c r="D1381" s="3" t="str">
        <f>IF(AND(TONGHOP!$O1381="KTHP",TONGHOP!$P1381="TN",TONGHOP!$J1381="R",TONGHOP!$K1381&lt;&gt;""),TONGHOP!$M1381,"")</f>
        <v/>
      </c>
      <c r="E1381" s="3" t="str">
        <f>IF(AND(TONGHOP!$O1381="KTHP",TONGHOP!$P1381="VD",TONGHOP!$J1381="R",TONGHOP!$K1381&lt;&gt;""),TONGHOP!$K1381,"")</f>
        <v/>
      </c>
      <c r="F1381" s="3" t="str">
        <f>IF(AND(TONGHOP!$O1381="KTHP",TONGHOP!$P1381="VD",TONGHOP!$J1381="R",TONGHOP!$K1381&lt;&gt;""),TONGHOP!$M1381,"")</f>
        <v/>
      </c>
      <c r="G1381" s="3" t="str">
        <f>IF(AND(TONGHOP!$O1381="KTHP",TONGHOP!$P1381="TH",TONGHOP!$J1381="R",TONGHOP!$K1381&lt;&gt;""),TONGHOP!$K1381,"")</f>
        <v/>
      </c>
      <c r="H1381" s="3" t="str">
        <f>IF(AND(TONGHOP!$O1381="KTHP",TONGHOP!$P1381="TH",TONGHOP!$J1381="R",TONGHOP!$K1381&lt;&gt;""),TONGHOP!$M1381,"")</f>
        <v/>
      </c>
      <c r="I1381" s="3" t="str">
        <f>IF(AND(TONGHOP!$O1381="ThiTN",TONGHOP!$P1381="LT",TONGHOP!$J1381="R",TONGHOP!$K1381&lt;&gt;""),TONGHOP!$K1381,"")</f>
        <v/>
      </c>
      <c r="J1381" s="3" t="str">
        <f>IF(AND(TONGHOP!$O1381="ThiTN",TONGHOP!$P1381="LT",TONGHOP!$J1381="R",TONGHOP!$K1381&lt;&gt;""),TONGHOP!$M1381,"")</f>
        <v/>
      </c>
      <c r="K1381" s="3" t="str">
        <f>IF(AND(TONGHOP!$O1381="ThiTN",TONGHOP!$P1381="TN",TONGHOP!$J1381="R",TONGHOP!$K1381&lt;&gt;""),TONGHOP!$K1381,"")</f>
        <v/>
      </c>
      <c r="L1381" s="3" t="str">
        <f>IF(AND(TONGHOP!$O1381="ThiTN",TONGHOP!$P1381="TN",TONGHOP!$J1381="R",TONGHOP!$K1381&lt;&gt;""),TONGHOP!$M1381,"")</f>
        <v/>
      </c>
      <c r="M1381" s="3" t="str">
        <f>IF(AND(TONGHOP!$O1381="ThiTN",TONGHOP!$P1381="VĐ",TONGHOP!$J1381="R",TONGHOP!$K1381&lt;&gt;""),TONGHOP!$K1381,"")</f>
        <v/>
      </c>
      <c r="N1381" s="3" t="str">
        <f>IF(AND(TONGHOP!$O1381="ThiTN",TONGHOP!$P1381="VĐ",TONGHOP!$J1381="R",TONGHOP!$K1381&lt;&gt;""),TONGHOP!$M1381,"")</f>
        <v/>
      </c>
      <c r="O1381" s="3" t="str">
        <f>IF(AND(TONGHOP!$O1381="ThiTN",TONGHOP!$P1381="TH",TONGHOP!$J1381="R",TONGHOP!$K1381&lt;&gt;""),TONGHOP!$K1381,"")</f>
        <v/>
      </c>
      <c r="P1381" s="3" t="str">
        <f>IF(AND(TONGHOP!$O1381="ThiTN",TONGHOP!$P1381="TH",TONGHOP!$J1381="R",TONGHOP!$K1381&lt;&gt;""),TONGHOP!$M1381,"")</f>
        <v/>
      </c>
    </row>
    <row r="1382" spans="1:16">
      <c r="A1382" s="3" t="str">
        <f>IF(AND(TONGHOP!$O1382="KTHP",TONGHOP!$P1382="LT",TONGHOP!$J1382="R",TONGHOP!$K1382&lt;&gt;""),TONGHOP!$K1382,"")</f>
        <v/>
      </c>
      <c r="B1382" s="3" t="str">
        <f>IF(AND(TONGHOP!$O1382="KTHP",TONGHOP!$P1382="LT",TONGHOP!$J1382="R",TONGHOP!$K1382&lt;&gt;""),TONGHOP!$M1382,"")</f>
        <v/>
      </c>
      <c r="C1382" s="3" t="str">
        <f>IF(AND(TONGHOP!$O1382="KTHP",TONGHOP!$P1382="TN",TONGHOP!$J1382="R",TONGHOP!$K1382&lt;&gt;""),TONGHOP!$K1382,"")</f>
        <v/>
      </c>
      <c r="D1382" s="3" t="str">
        <f>IF(AND(TONGHOP!$O1382="KTHP",TONGHOP!$P1382="TN",TONGHOP!$J1382="R",TONGHOP!$K1382&lt;&gt;""),TONGHOP!$M1382,"")</f>
        <v/>
      </c>
      <c r="E1382" s="3" t="str">
        <f>IF(AND(TONGHOP!$O1382="KTHP",TONGHOP!$P1382="VD",TONGHOP!$J1382="R",TONGHOP!$K1382&lt;&gt;""),TONGHOP!$K1382,"")</f>
        <v/>
      </c>
      <c r="F1382" s="3" t="str">
        <f>IF(AND(TONGHOP!$O1382="KTHP",TONGHOP!$P1382="VD",TONGHOP!$J1382="R",TONGHOP!$K1382&lt;&gt;""),TONGHOP!$M1382,"")</f>
        <v/>
      </c>
      <c r="G1382" s="3" t="str">
        <f>IF(AND(TONGHOP!$O1382="KTHP",TONGHOP!$P1382="TH",TONGHOP!$J1382="R",TONGHOP!$K1382&lt;&gt;""),TONGHOP!$K1382,"")</f>
        <v/>
      </c>
      <c r="H1382" s="3" t="str">
        <f>IF(AND(TONGHOP!$O1382="KTHP",TONGHOP!$P1382="TH",TONGHOP!$J1382="R",TONGHOP!$K1382&lt;&gt;""),TONGHOP!$M1382,"")</f>
        <v/>
      </c>
      <c r="I1382" s="3" t="str">
        <f>IF(AND(TONGHOP!$O1382="ThiTN",TONGHOP!$P1382="LT",TONGHOP!$J1382="R",TONGHOP!$K1382&lt;&gt;""),TONGHOP!$K1382,"")</f>
        <v/>
      </c>
      <c r="J1382" s="3" t="str">
        <f>IF(AND(TONGHOP!$O1382="ThiTN",TONGHOP!$P1382="LT",TONGHOP!$J1382="R",TONGHOP!$K1382&lt;&gt;""),TONGHOP!$M1382,"")</f>
        <v/>
      </c>
      <c r="K1382" s="3" t="str">
        <f>IF(AND(TONGHOP!$O1382="ThiTN",TONGHOP!$P1382="TN",TONGHOP!$J1382="R",TONGHOP!$K1382&lt;&gt;""),TONGHOP!$K1382,"")</f>
        <v/>
      </c>
      <c r="L1382" s="3" t="str">
        <f>IF(AND(TONGHOP!$O1382="ThiTN",TONGHOP!$P1382="TN",TONGHOP!$J1382="R",TONGHOP!$K1382&lt;&gt;""),TONGHOP!$M1382,"")</f>
        <v/>
      </c>
      <c r="M1382" s="3" t="str">
        <f>IF(AND(TONGHOP!$O1382="ThiTN",TONGHOP!$P1382="VĐ",TONGHOP!$J1382="R",TONGHOP!$K1382&lt;&gt;""),TONGHOP!$K1382,"")</f>
        <v/>
      </c>
      <c r="N1382" s="3" t="str">
        <f>IF(AND(TONGHOP!$O1382="ThiTN",TONGHOP!$P1382="VĐ",TONGHOP!$J1382="R",TONGHOP!$K1382&lt;&gt;""),TONGHOP!$M1382,"")</f>
        <v/>
      </c>
      <c r="O1382" s="3" t="str">
        <f>IF(AND(TONGHOP!$O1382="ThiTN",TONGHOP!$P1382="TH",TONGHOP!$J1382="R",TONGHOP!$K1382&lt;&gt;""),TONGHOP!$K1382,"")</f>
        <v/>
      </c>
      <c r="P1382" s="3" t="str">
        <f>IF(AND(TONGHOP!$O1382="ThiTN",TONGHOP!$P1382="TH",TONGHOP!$J1382="R",TONGHOP!$K1382&lt;&gt;""),TONGHOP!$M1382,"")</f>
        <v/>
      </c>
    </row>
    <row r="1383" spans="1:16">
      <c r="A1383" s="3" t="str">
        <f>IF(AND(TONGHOP!$O1383="KTHP",TONGHOP!$P1383="LT",TONGHOP!$J1383="R",TONGHOP!$K1383&lt;&gt;""),TONGHOP!$K1383,"")</f>
        <v/>
      </c>
      <c r="B1383" s="3" t="str">
        <f>IF(AND(TONGHOP!$O1383="KTHP",TONGHOP!$P1383="LT",TONGHOP!$J1383="R",TONGHOP!$K1383&lt;&gt;""),TONGHOP!$M1383,"")</f>
        <v/>
      </c>
      <c r="C1383" s="3" t="str">
        <f>IF(AND(TONGHOP!$O1383="KTHP",TONGHOP!$P1383="TN",TONGHOP!$J1383="R",TONGHOP!$K1383&lt;&gt;""),TONGHOP!$K1383,"")</f>
        <v/>
      </c>
      <c r="D1383" s="3" t="str">
        <f>IF(AND(TONGHOP!$O1383="KTHP",TONGHOP!$P1383="TN",TONGHOP!$J1383="R",TONGHOP!$K1383&lt;&gt;""),TONGHOP!$M1383,"")</f>
        <v/>
      </c>
      <c r="E1383" s="3" t="str">
        <f>IF(AND(TONGHOP!$O1383="KTHP",TONGHOP!$P1383="VD",TONGHOP!$J1383="R",TONGHOP!$K1383&lt;&gt;""),TONGHOP!$K1383,"")</f>
        <v/>
      </c>
      <c r="F1383" s="3" t="str">
        <f>IF(AND(TONGHOP!$O1383="KTHP",TONGHOP!$P1383="VD",TONGHOP!$J1383="R",TONGHOP!$K1383&lt;&gt;""),TONGHOP!$M1383,"")</f>
        <v/>
      </c>
      <c r="G1383" s="3" t="str">
        <f>IF(AND(TONGHOP!$O1383="KTHP",TONGHOP!$P1383="TH",TONGHOP!$J1383="R",TONGHOP!$K1383&lt;&gt;""),TONGHOP!$K1383,"")</f>
        <v/>
      </c>
      <c r="H1383" s="3" t="str">
        <f>IF(AND(TONGHOP!$O1383="KTHP",TONGHOP!$P1383="TH",TONGHOP!$J1383="R",TONGHOP!$K1383&lt;&gt;""),TONGHOP!$M1383,"")</f>
        <v/>
      </c>
      <c r="I1383" s="3" t="str">
        <f>IF(AND(TONGHOP!$O1383="ThiTN",TONGHOP!$P1383="LT",TONGHOP!$J1383="R",TONGHOP!$K1383&lt;&gt;""),TONGHOP!$K1383,"")</f>
        <v/>
      </c>
      <c r="J1383" s="3" t="str">
        <f>IF(AND(TONGHOP!$O1383="ThiTN",TONGHOP!$P1383="LT",TONGHOP!$J1383="R",TONGHOP!$K1383&lt;&gt;""),TONGHOP!$M1383,"")</f>
        <v/>
      </c>
      <c r="K1383" s="3" t="str">
        <f>IF(AND(TONGHOP!$O1383="ThiTN",TONGHOP!$P1383="TN",TONGHOP!$J1383="R",TONGHOP!$K1383&lt;&gt;""),TONGHOP!$K1383,"")</f>
        <v/>
      </c>
      <c r="L1383" s="3" t="str">
        <f>IF(AND(TONGHOP!$O1383="ThiTN",TONGHOP!$P1383="TN",TONGHOP!$J1383="R",TONGHOP!$K1383&lt;&gt;""),TONGHOP!$M1383,"")</f>
        <v/>
      </c>
      <c r="M1383" s="3" t="str">
        <f>IF(AND(TONGHOP!$O1383="ThiTN",TONGHOP!$P1383="VĐ",TONGHOP!$J1383="R",TONGHOP!$K1383&lt;&gt;""),TONGHOP!$K1383,"")</f>
        <v/>
      </c>
      <c r="N1383" s="3" t="str">
        <f>IF(AND(TONGHOP!$O1383="ThiTN",TONGHOP!$P1383="VĐ",TONGHOP!$J1383="R",TONGHOP!$K1383&lt;&gt;""),TONGHOP!$M1383,"")</f>
        <v/>
      </c>
      <c r="O1383" s="3" t="str">
        <f>IF(AND(TONGHOP!$O1383="ThiTN",TONGHOP!$P1383="TH",TONGHOP!$J1383="R",TONGHOP!$K1383&lt;&gt;""),TONGHOP!$K1383,"")</f>
        <v/>
      </c>
      <c r="P1383" s="3" t="str">
        <f>IF(AND(TONGHOP!$O1383="ThiTN",TONGHOP!$P1383="TH",TONGHOP!$J1383="R",TONGHOP!$K1383&lt;&gt;""),TONGHOP!$M1383,"")</f>
        <v/>
      </c>
    </row>
    <row r="1384" spans="1:16">
      <c r="A1384" s="3" t="str">
        <f>IF(AND(TONGHOP!$O1384="KTHP",TONGHOP!$P1384="LT",TONGHOP!$J1384="R",TONGHOP!$K1384&lt;&gt;""),TONGHOP!$K1384,"")</f>
        <v/>
      </c>
      <c r="B1384" s="3" t="str">
        <f>IF(AND(TONGHOP!$O1384="KTHP",TONGHOP!$P1384="LT",TONGHOP!$J1384="R",TONGHOP!$K1384&lt;&gt;""),TONGHOP!$M1384,"")</f>
        <v/>
      </c>
      <c r="C1384" s="3" t="str">
        <f>IF(AND(TONGHOP!$O1384="KTHP",TONGHOP!$P1384="TN",TONGHOP!$J1384="R",TONGHOP!$K1384&lt;&gt;""),TONGHOP!$K1384,"")</f>
        <v/>
      </c>
      <c r="D1384" s="3" t="str">
        <f>IF(AND(TONGHOP!$O1384="KTHP",TONGHOP!$P1384="TN",TONGHOP!$J1384="R",TONGHOP!$K1384&lt;&gt;""),TONGHOP!$M1384,"")</f>
        <v/>
      </c>
      <c r="E1384" s="3" t="str">
        <f>IF(AND(TONGHOP!$O1384="KTHP",TONGHOP!$P1384="VD",TONGHOP!$J1384="R",TONGHOP!$K1384&lt;&gt;""),TONGHOP!$K1384,"")</f>
        <v/>
      </c>
      <c r="F1384" s="3" t="str">
        <f>IF(AND(TONGHOP!$O1384="KTHP",TONGHOP!$P1384="VD",TONGHOP!$J1384="R",TONGHOP!$K1384&lt;&gt;""),TONGHOP!$M1384,"")</f>
        <v/>
      </c>
      <c r="G1384" s="3" t="str">
        <f>IF(AND(TONGHOP!$O1384="KTHP",TONGHOP!$P1384="TH",TONGHOP!$J1384="R",TONGHOP!$K1384&lt;&gt;""),TONGHOP!$K1384,"")</f>
        <v/>
      </c>
      <c r="H1384" s="3" t="str">
        <f>IF(AND(TONGHOP!$O1384="KTHP",TONGHOP!$P1384="TH",TONGHOP!$J1384="R",TONGHOP!$K1384&lt;&gt;""),TONGHOP!$M1384,"")</f>
        <v/>
      </c>
      <c r="I1384" s="3" t="str">
        <f>IF(AND(TONGHOP!$O1384="ThiTN",TONGHOP!$P1384="LT",TONGHOP!$J1384="R",TONGHOP!$K1384&lt;&gt;""),TONGHOP!$K1384,"")</f>
        <v/>
      </c>
      <c r="J1384" s="3" t="str">
        <f>IF(AND(TONGHOP!$O1384="ThiTN",TONGHOP!$P1384="LT",TONGHOP!$J1384="R",TONGHOP!$K1384&lt;&gt;""),TONGHOP!$M1384,"")</f>
        <v/>
      </c>
      <c r="K1384" s="3" t="str">
        <f>IF(AND(TONGHOP!$O1384="ThiTN",TONGHOP!$P1384="TN",TONGHOP!$J1384="R",TONGHOP!$K1384&lt;&gt;""),TONGHOP!$K1384,"")</f>
        <v/>
      </c>
      <c r="L1384" s="3" t="str">
        <f>IF(AND(TONGHOP!$O1384="ThiTN",TONGHOP!$P1384="TN",TONGHOP!$J1384="R",TONGHOP!$K1384&lt;&gt;""),TONGHOP!$M1384,"")</f>
        <v/>
      </c>
      <c r="M1384" s="3" t="str">
        <f>IF(AND(TONGHOP!$O1384="ThiTN",TONGHOP!$P1384="VĐ",TONGHOP!$J1384="R",TONGHOP!$K1384&lt;&gt;""),TONGHOP!$K1384,"")</f>
        <v/>
      </c>
      <c r="N1384" s="3" t="str">
        <f>IF(AND(TONGHOP!$O1384="ThiTN",TONGHOP!$P1384="VĐ",TONGHOP!$J1384="R",TONGHOP!$K1384&lt;&gt;""),TONGHOP!$M1384,"")</f>
        <v/>
      </c>
      <c r="O1384" s="3" t="str">
        <f>IF(AND(TONGHOP!$O1384="ThiTN",TONGHOP!$P1384="TH",TONGHOP!$J1384="R",TONGHOP!$K1384&lt;&gt;""),TONGHOP!$K1384,"")</f>
        <v/>
      </c>
      <c r="P1384" s="3" t="str">
        <f>IF(AND(TONGHOP!$O1384="ThiTN",TONGHOP!$P1384="TH",TONGHOP!$J1384="R",TONGHOP!$K1384&lt;&gt;""),TONGHOP!$M1384,"")</f>
        <v/>
      </c>
    </row>
    <row r="1385" spans="1:16">
      <c r="A1385" s="3" t="str">
        <f>IF(AND(TONGHOP!$O1385="KTHP",TONGHOP!$P1385="LT",TONGHOP!$J1385="R",TONGHOP!$K1385&lt;&gt;""),TONGHOP!$K1385,"")</f>
        <v/>
      </c>
      <c r="B1385" s="3" t="str">
        <f>IF(AND(TONGHOP!$O1385="KTHP",TONGHOP!$P1385="LT",TONGHOP!$J1385="R",TONGHOP!$K1385&lt;&gt;""),TONGHOP!$M1385,"")</f>
        <v/>
      </c>
      <c r="C1385" s="3" t="str">
        <f>IF(AND(TONGHOP!$O1385="KTHP",TONGHOP!$P1385="TN",TONGHOP!$J1385="R",TONGHOP!$K1385&lt;&gt;""),TONGHOP!$K1385,"")</f>
        <v/>
      </c>
      <c r="D1385" s="3" t="str">
        <f>IF(AND(TONGHOP!$O1385="KTHP",TONGHOP!$P1385="TN",TONGHOP!$J1385="R",TONGHOP!$K1385&lt;&gt;""),TONGHOP!$M1385,"")</f>
        <v/>
      </c>
      <c r="E1385" s="3" t="str">
        <f>IF(AND(TONGHOP!$O1385="KTHP",TONGHOP!$P1385="VD",TONGHOP!$J1385="R",TONGHOP!$K1385&lt;&gt;""),TONGHOP!$K1385,"")</f>
        <v/>
      </c>
      <c r="F1385" s="3" t="str">
        <f>IF(AND(TONGHOP!$O1385="KTHP",TONGHOP!$P1385="VD",TONGHOP!$J1385="R",TONGHOP!$K1385&lt;&gt;""),TONGHOP!$M1385,"")</f>
        <v/>
      </c>
      <c r="G1385" s="3" t="str">
        <f>IF(AND(TONGHOP!$O1385="KTHP",TONGHOP!$P1385="TH",TONGHOP!$J1385="R",TONGHOP!$K1385&lt;&gt;""),TONGHOP!$K1385,"")</f>
        <v/>
      </c>
      <c r="H1385" s="3" t="str">
        <f>IF(AND(TONGHOP!$O1385="KTHP",TONGHOP!$P1385="TH",TONGHOP!$J1385="R",TONGHOP!$K1385&lt;&gt;""),TONGHOP!$M1385,"")</f>
        <v/>
      </c>
      <c r="I1385" s="3" t="str">
        <f>IF(AND(TONGHOP!$O1385="ThiTN",TONGHOP!$P1385="LT",TONGHOP!$J1385="R",TONGHOP!$K1385&lt;&gt;""),TONGHOP!$K1385,"")</f>
        <v/>
      </c>
      <c r="J1385" s="3" t="str">
        <f>IF(AND(TONGHOP!$O1385="ThiTN",TONGHOP!$P1385="LT",TONGHOP!$J1385="R",TONGHOP!$K1385&lt;&gt;""),TONGHOP!$M1385,"")</f>
        <v/>
      </c>
      <c r="K1385" s="3" t="str">
        <f>IF(AND(TONGHOP!$O1385="ThiTN",TONGHOP!$P1385="TN",TONGHOP!$J1385="R",TONGHOP!$K1385&lt;&gt;""),TONGHOP!$K1385,"")</f>
        <v/>
      </c>
      <c r="L1385" s="3" t="str">
        <f>IF(AND(TONGHOP!$O1385="ThiTN",TONGHOP!$P1385="TN",TONGHOP!$J1385="R",TONGHOP!$K1385&lt;&gt;""),TONGHOP!$M1385,"")</f>
        <v/>
      </c>
      <c r="M1385" s="3" t="str">
        <f>IF(AND(TONGHOP!$O1385="ThiTN",TONGHOP!$P1385="VĐ",TONGHOP!$J1385="R",TONGHOP!$K1385&lt;&gt;""),TONGHOP!$K1385,"")</f>
        <v/>
      </c>
      <c r="N1385" s="3" t="str">
        <f>IF(AND(TONGHOP!$O1385="ThiTN",TONGHOP!$P1385="VĐ",TONGHOP!$J1385="R",TONGHOP!$K1385&lt;&gt;""),TONGHOP!$M1385,"")</f>
        <v/>
      </c>
      <c r="O1385" s="3" t="str">
        <f>IF(AND(TONGHOP!$O1385="ThiTN",TONGHOP!$P1385="TH",TONGHOP!$J1385="R",TONGHOP!$K1385&lt;&gt;""),TONGHOP!$K1385,"")</f>
        <v/>
      </c>
      <c r="P1385" s="3" t="str">
        <f>IF(AND(TONGHOP!$O1385="ThiTN",TONGHOP!$P1385="TH",TONGHOP!$J1385="R",TONGHOP!$K1385&lt;&gt;""),TONGHOP!$M1385,"")</f>
        <v/>
      </c>
    </row>
    <row r="1386" spans="1:16">
      <c r="A1386" s="3" t="str">
        <f>IF(AND(TONGHOP!$O1386="KTHP",TONGHOP!$P1386="LT",TONGHOP!$J1386="R",TONGHOP!$K1386&lt;&gt;""),TONGHOP!$K1386,"")</f>
        <v/>
      </c>
      <c r="B1386" s="3" t="str">
        <f>IF(AND(TONGHOP!$O1386="KTHP",TONGHOP!$P1386="LT",TONGHOP!$J1386="R",TONGHOP!$K1386&lt;&gt;""),TONGHOP!$M1386,"")</f>
        <v/>
      </c>
      <c r="C1386" s="3" t="str">
        <f>IF(AND(TONGHOP!$O1386="KTHP",TONGHOP!$P1386="TN",TONGHOP!$J1386="R",TONGHOP!$K1386&lt;&gt;""),TONGHOP!$K1386,"")</f>
        <v/>
      </c>
      <c r="D1386" s="3" t="str">
        <f>IF(AND(TONGHOP!$O1386="KTHP",TONGHOP!$P1386="TN",TONGHOP!$J1386="R",TONGHOP!$K1386&lt;&gt;""),TONGHOP!$M1386,"")</f>
        <v/>
      </c>
      <c r="E1386" s="3" t="str">
        <f>IF(AND(TONGHOP!$O1386="KTHP",TONGHOP!$P1386="VD",TONGHOP!$J1386="R",TONGHOP!$K1386&lt;&gt;""),TONGHOP!$K1386,"")</f>
        <v/>
      </c>
      <c r="F1386" s="3" t="str">
        <f>IF(AND(TONGHOP!$O1386="KTHP",TONGHOP!$P1386="VD",TONGHOP!$J1386="R",TONGHOP!$K1386&lt;&gt;""),TONGHOP!$M1386,"")</f>
        <v/>
      </c>
      <c r="G1386" s="3" t="str">
        <f>IF(AND(TONGHOP!$O1386="KTHP",TONGHOP!$P1386="TH",TONGHOP!$J1386="R",TONGHOP!$K1386&lt;&gt;""),TONGHOP!$K1386,"")</f>
        <v/>
      </c>
      <c r="H1386" s="3" t="str">
        <f>IF(AND(TONGHOP!$O1386="KTHP",TONGHOP!$P1386="TH",TONGHOP!$J1386="R",TONGHOP!$K1386&lt;&gt;""),TONGHOP!$M1386,"")</f>
        <v/>
      </c>
      <c r="I1386" s="3" t="str">
        <f>IF(AND(TONGHOP!$O1386="ThiTN",TONGHOP!$P1386="LT",TONGHOP!$J1386="R",TONGHOP!$K1386&lt;&gt;""),TONGHOP!$K1386,"")</f>
        <v/>
      </c>
      <c r="J1386" s="3" t="str">
        <f>IF(AND(TONGHOP!$O1386="ThiTN",TONGHOP!$P1386="LT",TONGHOP!$J1386="R",TONGHOP!$K1386&lt;&gt;""),TONGHOP!$M1386,"")</f>
        <v/>
      </c>
      <c r="K1386" s="3" t="str">
        <f>IF(AND(TONGHOP!$O1386="ThiTN",TONGHOP!$P1386="TN",TONGHOP!$J1386="R",TONGHOP!$K1386&lt;&gt;""),TONGHOP!$K1386,"")</f>
        <v/>
      </c>
      <c r="L1386" s="3" t="str">
        <f>IF(AND(TONGHOP!$O1386="ThiTN",TONGHOP!$P1386="TN",TONGHOP!$J1386="R",TONGHOP!$K1386&lt;&gt;""),TONGHOP!$M1386,"")</f>
        <v/>
      </c>
      <c r="M1386" s="3" t="str">
        <f>IF(AND(TONGHOP!$O1386="ThiTN",TONGHOP!$P1386="VĐ",TONGHOP!$J1386="R",TONGHOP!$K1386&lt;&gt;""),TONGHOP!$K1386,"")</f>
        <v/>
      </c>
      <c r="N1386" s="3" t="str">
        <f>IF(AND(TONGHOP!$O1386="ThiTN",TONGHOP!$P1386="VĐ",TONGHOP!$J1386="R",TONGHOP!$K1386&lt;&gt;""),TONGHOP!$M1386,"")</f>
        <v/>
      </c>
      <c r="O1386" s="3" t="str">
        <f>IF(AND(TONGHOP!$O1386="ThiTN",TONGHOP!$P1386="TH",TONGHOP!$J1386="R",TONGHOP!$K1386&lt;&gt;""),TONGHOP!$K1386,"")</f>
        <v/>
      </c>
      <c r="P1386" s="3" t="str">
        <f>IF(AND(TONGHOP!$O1386="ThiTN",TONGHOP!$P1386="TH",TONGHOP!$J1386="R",TONGHOP!$K1386&lt;&gt;""),TONGHOP!$M1386,"")</f>
        <v/>
      </c>
    </row>
    <row r="1387" spans="1:16">
      <c r="A1387" s="3" t="str">
        <f>IF(AND(TONGHOP!$O1387="KTHP",TONGHOP!$P1387="LT",TONGHOP!$J1387="R",TONGHOP!$K1387&lt;&gt;""),TONGHOP!$K1387,"")</f>
        <v/>
      </c>
      <c r="B1387" s="3" t="str">
        <f>IF(AND(TONGHOP!$O1387="KTHP",TONGHOP!$P1387="LT",TONGHOP!$J1387="R",TONGHOP!$K1387&lt;&gt;""),TONGHOP!$M1387,"")</f>
        <v/>
      </c>
      <c r="C1387" s="3" t="str">
        <f>IF(AND(TONGHOP!$O1387="KTHP",TONGHOP!$P1387="TN",TONGHOP!$J1387="R",TONGHOP!$K1387&lt;&gt;""),TONGHOP!$K1387,"")</f>
        <v/>
      </c>
      <c r="D1387" s="3" t="str">
        <f>IF(AND(TONGHOP!$O1387="KTHP",TONGHOP!$P1387="TN",TONGHOP!$J1387="R",TONGHOP!$K1387&lt;&gt;""),TONGHOP!$M1387,"")</f>
        <v/>
      </c>
      <c r="E1387" s="3" t="str">
        <f>IF(AND(TONGHOP!$O1387="KTHP",TONGHOP!$P1387="VD",TONGHOP!$J1387="R",TONGHOP!$K1387&lt;&gt;""),TONGHOP!$K1387,"")</f>
        <v/>
      </c>
      <c r="F1387" s="3" t="str">
        <f>IF(AND(TONGHOP!$O1387="KTHP",TONGHOP!$P1387="VD",TONGHOP!$J1387="R",TONGHOP!$K1387&lt;&gt;""),TONGHOP!$M1387,"")</f>
        <v/>
      </c>
      <c r="G1387" s="3" t="str">
        <f>IF(AND(TONGHOP!$O1387="KTHP",TONGHOP!$P1387="TH",TONGHOP!$J1387="R",TONGHOP!$K1387&lt;&gt;""),TONGHOP!$K1387,"")</f>
        <v/>
      </c>
      <c r="H1387" s="3" t="str">
        <f>IF(AND(TONGHOP!$O1387="KTHP",TONGHOP!$P1387="TH",TONGHOP!$J1387="R",TONGHOP!$K1387&lt;&gt;""),TONGHOP!$M1387,"")</f>
        <v/>
      </c>
      <c r="I1387" s="3" t="str">
        <f>IF(AND(TONGHOP!$O1387="ThiTN",TONGHOP!$P1387="LT",TONGHOP!$J1387="R",TONGHOP!$K1387&lt;&gt;""),TONGHOP!$K1387,"")</f>
        <v/>
      </c>
      <c r="J1387" s="3" t="str">
        <f>IF(AND(TONGHOP!$O1387="ThiTN",TONGHOP!$P1387="LT",TONGHOP!$J1387="R",TONGHOP!$K1387&lt;&gt;""),TONGHOP!$M1387,"")</f>
        <v/>
      </c>
      <c r="K1387" s="3" t="str">
        <f>IF(AND(TONGHOP!$O1387="ThiTN",TONGHOP!$P1387="TN",TONGHOP!$J1387="R",TONGHOP!$K1387&lt;&gt;""),TONGHOP!$K1387,"")</f>
        <v/>
      </c>
      <c r="L1387" s="3" t="str">
        <f>IF(AND(TONGHOP!$O1387="ThiTN",TONGHOP!$P1387="TN",TONGHOP!$J1387="R",TONGHOP!$K1387&lt;&gt;""),TONGHOP!$M1387,"")</f>
        <v/>
      </c>
      <c r="M1387" s="3" t="str">
        <f>IF(AND(TONGHOP!$O1387="ThiTN",TONGHOP!$P1387="VĐ",TONGHOP!$J1387="R",TONGHOP!$K1387&lt;&gt;""),TONGHOP!$K1387,"")</f>
        <v/>
      </c>
      <c r="N1387" s="3" t="str">
        <f>IF(AND(TONGHOP!$O1387="ThiTN",TONGHOP!$P1387="VĐ",TONGHOP!$J1387="R",TONGHOP!$K1387&lt;&gt;""),TONGHOP!$M1387,"")</f>
        <v/>
      </c>
      <c r="O1387" s="3" t="str">
        <f>IF(AND(TONGHOP!$O1387="ThiTN",TONGHOP!$P1387="TH",TONGHOP!$J1387="R",TONGHOP!$K1387&lt;&gt;""),TONGHOP!$K1387,"")</f>
        <v/>
      </c>
      <c r="P1387" s="3" t="str">
        <f>IF(AND(TONGHOP!$O1387="ThiTN",TONGHOP!$P1387="TH",TONGHOP!$J1387="R",TONGHOP!$K1387&lt;&gt;""),TONGHOP!$M1387,"")</f>
        <v/>
      </c>
    </row>
    <row r="1388" spans="1:16">
      <c r="A1388" s="3" t="str">
        <f>IF(AND(TONGHOP!$O1388="KTHP",TONGHOP!$P1388="LT",TONGHOP!$J1388="R",TONGHOP!$K1388&lt;&gt;""),TONGHOP!$K1388,"")</f>
        <v/>
      </c>
      <c r="B1388" s="3" t="str">
        <f>IF(AND(TONGHOP!$O1388="KTHP",TONGHOP!$P1388="LT",TONGHOP!$J1388="R",TONGHOP!$K1388&lt;&gt;""),TONGHOP!$M1388,"")</f>
        <v/>
      </c>
      <c r="C1388" s="3" t="str">
        <f>IF(AND(TONGHOP!$O1388="KTHP",TONGHOP!$P1388="TN",TONGHOP!$J1388="R",TONGHOP!$K1388&lt;&gt;""),TONGHOP!$K1388,"")</f>
        <v/>
      </c>
      <c r="D1388" s="3" t="str">
        <f>IF(AND(TONGHOP!$O1388="KTHP",TONGHOP!$P1388="TN",TONGHOP!$J1388="R",TONGHOP!$K1388&lt;&gt;""),TONGHOP!$M1388,"")</f>
        <v/>
      </c>
      <c r="E1388" s="3" t="str">
        <f>IF(AND(TONGHOP!$O1388="KTHP",TONGHOP!$P1388="VD",TONGHOP!$J1388="R",TONGHOP!$K1388&lt;&gt;""),TONGHOP!$K1388,"")</f>
        <v/>
      </c>
      <c r="F1388" s="3" t="str">
        <f>IF(AND(TONGHOP!$O1388="KTHP",TONGHOP!$P1388="VD",TONGHOP!$J1388="R",TONGHOP!$K1388&lt;&gt;""),TONGHOP!$M1388,"")</f>
        <v/>
      </c>
      <c r="G1388" s="3" t="str">
        <f>IF(AND(TONGHOP!$O1388="KTHP",TONGHOP!$P1388="TH",TONGHOP!$J1388="R",TONGHOP!$K1388&lt;&gt;""),TONGHOP!$K1388,"")</f>
        <v/>
      </c>
      <c r="H1388" s="3" t="str">
        <f>IF(AND(TONGHOP!$O1388="KTHP",TONGHOP!$P1388="TH",TONGHOP!$J1388="R",TONGHOP!$K1388&lt;&gt;""),TONGHOP!$M1388,"")</f>
        <v/>
      </c>
      <c r="I1388" s="3" t="str">
        <f>IF(AND(TONGHOP!$O1388="ThiTN",TONGHOP!$P1388="LT",TONGHOP!$J1388="R",TONGHOP!$K1388&lt;&gt;""),TONGHOP!$K1388,"")</f>
        <v/>
      </c>
      <c r="J1388" s="3" t="str">
        <f>IF(AND(TONGHOP!$O1388="ThiTN",TONGHOP!$P1388="LT",TONGHOP!$J1388="R",TONGHOP!$K1388&lt;&gt;""),TONGHOP!$M1388,"")</f>
        <v/>
      </c>
      <c r="K1388" s="3" t="str">
        <f>IF(AND(TONGHOP!$O1388="ThiTN",TONGHOP!$P1388="TN",TONGHOP!$J1388="R",TONGHOP!$K1388&lt;&gt;""),TONGHOP!$K1388,"")</f>
        <v/>
      </c>
      <c r="L1388" s="3" t="str">
        <f>IF(AND(TONGHOP!$O1388="ThiTN",TONGHOP!$P1388="TN",TONGHOP!$J1388="R",TONGHOP!$K1388&lt;&gt;""),TONGHOP!$M1388,"")</f>
        <v/>
      </c>
      <c r="M1388" s="3" t="str">
        <f>IF(AND(TONGHOP!$O1388="ThiTN",TONGHOP!$P1388="VĐ",TONGHOP!$J1388="R",TONGHOP!$K1388&lt;&gt;""),TONGHOP!$K1388,"")</f>
        <v/>
      </c>
      <c r="N1388" s="3" t="str">
        <f>IF(AND(TONGHOP!$O1388="ThiTN",TONGHOP!$P1388="VĐ",TONGHOP!$J1388="R",TONGHOP!$K1388&lt;&gt;""),TONGHOP!$M1388,"")</f>
        <v/>
      </c>
      <c r="O1388" s="3" t="str">
        <f>IF(AND(TONGHOP!$O1388="ThiTN",TONGHOP!$P1388="TH",TONGHOP!$J1388="R",TONGHOP!$K1388&lt;&gt;""),TONGHOP!$K1388,"")</f>
        <v/>
      </c>
      <c r="P1388" s="3" t="str">
        <f>IF(AND(TONGHOP!$O1388="ThiTN",TONGHOP!$P1388="TH",TONGHOP!$J1388="R",TONGHOP!$K1388&lt;&gt;""),TONGHOP!$M1388,"")</f>
        <v/>
      </c>
    </row>
    <row r="1389" spans="1:16">
      <c r="A1389" s="3" t="str">
        <f>IF(AND(TONGHOP!$O1389="KTHP",TONGHOP!$P1389="LT",TONGHOP!$J1389="R",TONGHOP!$K1389&lt;&gt;""),TONGHOP!$K1389,"")</f>
        <v/>
      </c>
      <c r="B1389" s="3" t="str">
        <f>IF(AND(TONGHOP!$O1389="KTHP",TONGHOP!$P1389="LT",TONGHOP!$J1389="R",TONGHOP!$K1389&lt;&gt;""),TONGHOP!$M1389,"")</f>
        <v/>
      </c>
      <c r="C1389" s="3" t="str">
        <f>IF(AND(TONGHOP!$O1389="KTHP",TONGHOP!$P1389="TN",TONGHOP!$J1389="R",TONGHOP!$K1389&lt;&gt;""),TONGHOP!$K1389,"")</f>
        <v/>
      </c>
      <c r="D1389" s="3" t="str">
        <f>IF(AND(TONGHOP!$O1389="KTHP",TONGHOP!$P1389="TN",TONGHOP!$J1389="R",TONGHOP!$K1389&lt;&gt;""),TONGHOP!$M1389,"")</f>
        <v/>
      </c>
      <c r="E1389" s="3" t="str">
        <f>IF(AND(TONGHOP!$O1389="KTHP",TONGHOP!$P1389="VD",TONGHOP!$J1389="R",TONGHOP!$K1389&lt;&gt;""),TONGHOP!$K1389,"")</f>
        <v/>
      </c>
      <c r="F1389" s="3" t="str">
        <f>IF(AND(TONGHOP!$O1389="KTHP",TONGHOP!$P1389="VD",TONGHOP!$J1389="R",TONGHOP!$K1389&lt;&gt;""),TONGHOP!$M1389,"")</f>
        <v/>
      </c>
      <c r="G1389" s="3" t="str">
        <f>IF(AND(TONGHOP!$O1389="KTHP",TONGHOP!$P1389="TH",TONGHOP!$J1389="R",TONGHOP!$K1389&lt;&gt;""),TONGHOP!$K1389,"")</f>
        <v/>
      </c>
      <c r="H1389" s="3" t="str">
        <f>IF(AND(TONGHOP!$O1389="KTHP",TONGHOP!$P1389="TH",TONGHOP!$J1389="R",TONGHOP!$K1389&lt;&gt;""),TONGHOP!$M1389,"")</f>
        <v/>
      </c>
      <c r="I1389" s="3" t="str">
        <f>IF(AND(TONGHOP!$O1389="ThiTN",TONGHOP!$P1389="LT",TONGHOP!$J1389="R",TONGHOP!$K1389&lt;&gt;""),TONGHOP!$K1389,"")</f>
        <v/>
      </c>
      <c r="J1389" s="3" t="str">
        <f>IF(AND(TONGHOP!$O1389="ThiTN",TONGHOP!$P1389="LT",TONGHOP!$J1389="R",TONGHOP!$K1389&lt;&gt;""),TONGHOP!$M1389,"")</f>
        <v/>
      </c>
      <c r="K1389" s="3" t="str">
        <f>IF(AND(TONGHOP!$O1389="ThiTN",TONGHOP!$P1389="TN",TONGHOP!$J1389="R",TONGHOP!$K1389&lt;&gt;""),TONGHOP!$K1389,"")</f>
        <v/>
      </c>
      <c r="L1389" s="3" t="str">
        <f>IF(AND(TONGHOP!$O1389="ThiTN",TONGHOP!$P1389="TN",TONGHOP!$J1389="R",TONGHOP!$K1389&lt;&gt;""),TONGHOP!$M1389,"")</f>
        <v/>
      </c>
      <c r="M1389" s="3" t="str">
        <f>IF(AND(TONGHOP!$O1389="ThiTN",TONGHOP!$P1389="VĐ",TONGHOP!$J1389="R",TONGHOP!$K1389&lt;&gt;""),TONGHOP!$K1389,"")</f>
        <v/>
      </c>
      <c r="N1389" s="3" t="str">
        <f>IF(AND(TONGHOP!$O1389="ThiTN",TONGHOP!$P1389="VĐ",TONGHOP!$J1389="R",TONGHOP!$K1389&lt;&gt;""),TONGHOP!$M1389,"")</f>
        <v/>
      </c>
      <c r="O1389" s="3" t="str">
        <f>IF(AND(TONGHOP!$O1389="ThiTN",TONGHOP!$P1389="TH",TONGHOP!$J1389="R",TONGHOP!$K1389&lt;&gt;""),TONGHOP!$K1389,"")</f>
        <v/>
      </c>
      <c r="P1389" s="3" t="str">
        <f>IF(AND(TONGHOP!$O1389="ThiTN",TONGHOP!$P1389="TH",TONGHOP!$J1389="R",TONGHOP!$K1389&lt;&gt;""),TONGHOP!$M1389,"")</f>
        <v/>
      </c>
    </row>
    <row r="1390" spans="1:16">
      <c r="A1390" s="3" t="str">
        <f>IF(AND(TONGHOP!$O1390="KTHP",TONGHOP!$P1390="LT",TONGHOP!$J1390="R",TONGHOP!$K1390&lt;&gt;""),TONGHOP!$K1390,"")</f>
        <v/>
      </c>
      <c r="B1390" s="3" t="str">
        <f>IF(AND(TONGHOP!$O1390="KTHP",TONGHOP!$P1390="LT",TONGHOP!$J1390="R",TONGHOP!$K1390&lt;&gt;""),TONGHOP!$M1390,"")</f>
        <v/>
      </c>
      <c r="C1390" s="3" t="str">
        <f>IF(AND(TONGHOP!$O1390="KTHP",TONGHOP!$P1390="TN",TONGHOP!$J1390="R",TONGHOP!$K1390&lt;&gt;""),TONGHOP!$K1390,"")</f>
        <v/>
      </c>
      <c r="D1390" s="3" t="str">
        <f>IF(AND(TONGHOP!$O1390="KTHP",TONGHOP!$P1390="TN",TONGHOP!$J1390="R",TONGHOP!$K1390&lt;&gt;""),TONGHOP!$M1390,"")</f>
        <v/>
      </c>
      <c r="E1390" s="3" t="str">
        <f>IF(AND(TONGHOP!$O1390="KTHP",TONGHOP!$P1390="VD",TONGHOP!$J1390="R",TONGHOP!$K1390&lt;&gt;""),TONGHOP!$K1390,"")</f>
        <v/>
      </c>
      <c r="F1390" s="3" t="str">
        <f>IF(AND(TONGHOP!$O1390="KTHP",TONGHOP!$P1390="VD",TONGHOP!$J1390="R",TONGHOP!$K1390&lt;&gt;""),TONGHOP!$M1390,"")</f>
        <v/>
      </c>
      <c r="G1390" s="3" t="str">
        <f>IF(AND(TONGHOP!$O1390="KTHP",TONGHOP!$P1390="TH",TONGHOP!$J1390="R",TONGHOP!$K1390&lt;&gt;""),TONGHOP!$K1390,"")</f>
        <v/>
      </c>
      <c r="H1390" s="3" t="str">
        <f>IF(AND(TONGHOP!$O1390="KTHP",TONGHOP!$P1390="TH",TONGHOP!$J1390="R",TONGHOP!$K1390&lt;&gt;""),TONGHOP!$M1390,"")</f>
        <v/>
      </c>
      <c r="I1390" s="3" t="str">
        <f>IF(AND(TONGHOP!$O1390="ThiTN",TONGHOP!$P1390="LT",TONGHOP!$J1390="R",TONGHOP!$K1390&lt;&gt;""),TONGHOP!$K1390,"")</f>
        <v/>
      </c>
      <c r="J1390" s="3" t="str">
        <f>IF(AND(TONGHOP!$O1390="ThiTN",TONGHOP!$P1390="LT",TONGHOP!$J1390="R",TONGHOP!$K1390&lt;&gt;""),TONGHOP!$M1390,"")</f>
        <v/>
      </c>
      <c r="K1390" s="3" t="str">
        <f>IF(AND(TONGHOP!$O1390="ThiTN",TONGHOP!$P1390="TN",TONGHOP!$J1390="R",TONGHOP!$K1390&lt;&gt;""),TONGHOP!$K1390,"")</f>
        <v/>
      </c>
      <c r="L1390" s="3" t="str">
        <f>IF(AND(TONGHOP!$O1390="ThiTN",TONGHOP!$P1390="TN",TONGHOP!$J1390="R",TONGHOP!$K1390&lt;&gt;""),TONGHOP!$M1390,"")</f>
        <v/>
      </c>
      <c r="M1390" s="3" t="str">
        <f>IF(AND(TONGHOP!$O1390="ThiTN",TONGHOP!$P1390="VĐ",TONGHOP!$J1390="R",TONGHOP!$K1390&lt;&gt;""),TONGHOP!$K1390,"")</f>
        <v/>
      </c>
      <c r="N1390" s="3" t="str">
        <f>IF(AND(TONGHOP!$O1390="ThiTN",TONGHOP!$P1390="VĐ",TONGHOP!$J1390="R",TONGHOP!$K1390&lt;&gt;""),TONGHOP!$M1390,"")</f>
        <v/>
      </c>
      <c r="O1390" s="3" t="str">
        <f>IF(AND(TONGHOP!$O1390="ThiTN",TONGHOP!$P1390="TH",TONGHOP!$J1390="R",TONGHOP!$K1390&lt;&gt;""),TONGHOP!$K1390,"")</f>
        <v/>
      </c>
      <c r="P1390" s="3" t="str">
        <f>IF(AND(TONGHOP!$O1390="ThiTN",TONGHOP!$P1390="TH",TONGHOP!$J1390="R",TONGHOP!$K1390&lt;&gt;""),TONGHOP!$M1390,"")</f>
        <v/>
      </c>
    </row>
    <row r="1391" spans="1:16">
      <c r="A1391" s="3" t="str">
        <f>IF(AND(TONGHOP!$O1391="KTHP",TONGHOP!$P1391="LT",TONGHOP!$J1391="R",TONGHOP!$K1391&lt;&gt;""),TONGHOP!$K1391,"")</f>
        <v/>
      </c>
      <c r="B1391" s="3" t="str">
        <f>IF(AND(TONGHOP!$O1391="KTHP",TONGHOP!$P1391="LT",TONGHOP!$J1391="R",TONGHOP!$K1391&lt;&gt;""),TONGHOP!$M1391,"")</f>
        <v/>
      </c>
      <c r="C1391" s="3" t="str">
        <f>IF(AND(TONGHOP!$O1391="KTHP",TONGHOP!$P1391="TN",TONGHOP!$J1391="R",TONGHOP!$K1391&lt;&gt;""),TONGHOP!$K1391,"")</f>
        <v/>
      </c>
      <c r="D1391" s="3" t="str">
        <f>IF(AND(TONGHOP!$O1391="KTHP",TONGHOP!$P1391="TN",TONGHOP!$J1391="R",TONGHOP!$K1391&lt;&gt;""),TONGHOP!$M1391,"")</f>
        <v/>
      </c>
      <c r="E1391" s="3" t="str">
        <f>IF(AND(TONGHOP!$O1391="KTHP",TONGHOP!$P1391="VD",TONGHOP!$J1391="R",TONGHOP!$K1391&lt;&gt;""),TONGHOP!$K1391,"")</f>
        <v/>
      </c>
      <c r="F1391" s="3" t="str">
        <f>IF(AND(TONGHOP!$O1391="KTHP",TONGHOP!$P1391="VD",TONGHOP!$J1391="R",TONGHOP!$K1391&lt;&gt;""),TONGHOP!$M1391,"")</f>
        <v/>
      </c>
      <c r="G1391" s="3" t="str">
        <f>IF(AND(TONGHOP!$O1391="KTHP",TONGHOP!$P1391="TH",TONGHOP!$J1391="R",TONGHOP!$K1391&lt;&gt;""),TONGHOP!$K1391,"")</f>
        <v/>
      </c>
      <c r="H1391" s="3" t="str">
        <f>IF(AND(TONGHOP!$O1391="KTHP",TONGHOP!$P1391="TH",TONGHOP!$J1391="R",TONGHOP!$K1391&lt;&gt;""),TONGHOP!$M1391,"")</f>
        <v/>
      </c>
      <c r="I1391" s="3" t="str">
        <f>IF(AND(TONGHOP!$O1391="ThiTN",TONGHOP!$P1391="LT",TONGHOP!$J1391="R",TONGHOP!$K1391&lt;&gt;""),TONGHOP!$K1391,"")</f>
        <v/>
      </c>
      <c r="J1391" s="3" t="str">
        <f>IF(AND(TONGHOP!$O1391="ThiTN",TONGHOP!$P1391="LT",TONGHOP!$J1391="R",TONGHOP!$K1391&lt;&gt;""),TONGHOP!$M1391,"")</f>
        <v/>
      </c>
      <c r="K1391" s="3" t="str">
        <f>IF(AND(TONGHOP!$O1391="ThiTN",TONGHOP!$P1391="TN",TONGHOP!$J1391="R",TONGHOP!$K1391&lt;&gt;""),TONGHOP!$K1391,"")</f>
        <v/>
      </c>
      <c r="L1391" s="3" t="str">
        <f>IF(AND(TONGHOP!$O1391="ThiTN",TONGHOP!$P1391="TN",TONGHOP!$J1391="R",TONGHOP!$K1391&lt;&gt;""),TONGHOP!$M1391,"")</f>
        <v/>
      </c>
      <c r="M1391" s="3" t="str">
        <f>IF(AND(TONGHOP!$O1391="ThiTN",TONGHOP!$P1391="VĐ",TONGHOP!$J1391="R",TONGHOP!$K1391&lt;&gt;""),TONGHOP!$K1391,"")</f>
        <v/>
      </c>
      <c r="N1391" s="3" t="str">
        <f>IF(AND(TONGHOP!$O1391="ThiTN",TONGHOP!$P1391="VĐ",TONGHOP!$J1391="R",TONGHOP!$K1391&lt;&gt;""),TONGHOP!$M1391,"")</f>
        <v/>
      </c>
      <c r="O1391" s="3" t="str">
        <f>IF(AND(TONGHOP!$O1391="ThiTN",TONGHOP!$P1391="TH",TONGHOP!$J1391="R",TONGHOP!$K1391&lt;&gt;""),TONGHOP!$K1391,"")</f>
        <v/>
      </c>
      <c r="P1391" s="3" t="str">
        <f>IF(AND(TONGHOP!$O1391="ThiTN",TONGHOP!$P1391="TH",TONGHOP!$J1391="R",TONGHOP!$K1391&lt;&gt;""),TONGHOP!$M1391,"")</f>
        <v/>
      </c>
    </row>
    <row r="1392" spans="1:16">
      <c r="A1392" s="3" t="str">
        <f>IF(AND(TONGHOP!$O1392="KTHP",TONGHOP!$P1392="LT",TONGHOP!$J1392="R",TONGHOP!$K1392&lt;&gt;""),TONGHOP!$K1392,"")</f>
        <v/>
      </c>
      <c r="B1392" s="3" t="str">
        <f>IF(AND(TONGHOP!$O1392="KTHP",TONGHOP!$P1392="LT",TONGHOP!$J1392="R",TONGHOP!$K1392&lt;&gt;""),TONGHOP!$M1392,"")</f>
        <v/>
      </c>
      <c r="C1392" s="3" t="str">
        <f>IF(AND(TONGHOP!$O1392="KTHP",TONGHOP!$P1392="TN",TONGHOP!$J1392="R",TONGHOP!$K1392&lt;&gt;""),TONGHOP!$K1392,"")</f>
        <v/>
      </c>
      <c r="D1392" s="3" t="str">
        <f>IF(AND(TONGHOP!$O1392="KTHP",TONGHOP!$P1392="TN",TONGHOP!$J1392="R",TONGHOP!$K1392&lt;&gt;""),TONGHOP!$M1392,"")</f>
        <v/>
      </c>
      <c r="E1392" s="3" t="str">
        <f>IF(AND(TONGHOP!$O1392="KTHP",TONGHOP!$P1392="VD",TONGHOP!$J1392="R",TONGHOP!$K1392&lt;&gt;""),TONGHOP!$K1392,"")</f>
        <v/>
      </c>
      <c r="F1392" s="3" t="str">
        <f>IF(AND(TONGHOP!$O1392="KTHP",TONGHOP!$P1392="VD",TONGHOP!$J1392="R",TONGHOP!$K1392&lt;&gt;""),TONGHOP!$M1392,"")</f>
        <v/>
      </c>
      <c r="G1392" s="3" t="str">
        <f>IF(AND(TONGHOP!$O1392="KTHP",TONGHOP!$P1392="TH",TONGHOP!$J1392="R",TONGHOP!$K1392&lt;&gt;""),TONGHOP!$K1392,"")</f>
        <v/>
      </c>
      <c r="H1392" s="3" t="str">
        <f>IF(AND(TONGHOP!$O1392="KTHP",TONGHOP!$P1392="TH",TONGHOP!$J1392="R",TONGHOP!$K1392&lt;&gt;""),TONGHOP!$M1392,"")</f>
        <v/>
      </c>
      <c r="I1392" s="3" t="str">
        <f>IF(AND(TONGHOP!$O1392="ThiTN",TONGHOP!$P1392="LT",TONGHOP!$J1392="R",TONGHOP!$K1392&lt;&gt;""),TONGHOP!$K1392,"")</f>
        <v/>
      </c>
      <c r="J1392" s="3" t="str">
        <f>IF(AND(TONGHOP!$O1392="ThiTN",TONGHOP!$P1392="LT",TONGHOP!$J1392="R",TONGHOP!$K1392&lt;&gt;""),TONGHOP!$M1392,"")</f>
        <v/>
      </c>
      <c r="K1392" s="3" t="str">
        <f>IF(AND(TONGHOP!$O1392="ThiTN",TONGHOP!$P1392="TN",TONGHOP!$J1392="R",TONGHOP!$K1392&lt;&gt;""),TONGHOP!$K1392,"")</f>
        <v/>
      </c>
      <c r="L1392" s="3" t="str">
        <f>IF(AND(TONGHOP!$O1392="ThiTN",TONGHOP!$P1392="TN",TONGHOP!$J1392="R",TONGHOP!$K1392&lt;&gt;""),TONGHOP!$M1392,"")</f>
        <v/>
      </c>
      <c r="M1392" s="3" t="str">
        <f>IF(AND(TONGHOP!$O1392="ThiTN",TONGHOP!$P1392="VĐ",TONGHOP!$J1392="R",TONGHOP!$K1392&lt;&gt;""),TONGHOP!$K1392,"")</f>
        <v/>
      </c>
      <c r="N1392" s="3" t="str">
        <f>IF(AND(TONGHOP!$O1392="ThiTN",TONGHOP!$P1392="VĐ",TONGHOP!$J1392="R",TONGHOP!$K1392&lt;&gt;""),TONGHOP!$M1392,"")</f>
        <v/>
      </c>
      <c r="O1392" s="3" t="str">
        <f>IF(AND(TONGHOP!$O1392="ThiTN",TONGHOP!$P1392="TH",TONGHOP!$J1392="R",TONGHOP!$K1392&lt;&gt;""),TONGHOP!$K1392,"")</f>
        <v/>
      </c>
      <c r="P1392" s="3" t="str">
        <f>IF(AND(TONGHOP!$O1392="ThiTN",TONGHOP!$P1392="TH",TONGHOP!$J1392="R",TONGHOP!$K1392&lt;&gt;""),TONGHOP!$M1392,"")</f>
        <v/>
      </c>
    </row>
    <row r="1393" spans="1:16">
      <c r="A1393" s="3" t="str">
        <f>IF(AND(TONGHOP!$O1393="KTHP",TONGHOP!$P1393="LT",TONGHOP!$J1393="R",TONGHOP!$K1393&lt;&gt;""),TONGHOP!$K1393,"")</f>
        <v/>
      </c>
      <c r="B1393" s="3" t="str">
        <f>IF(AND(TONGHOP!$O1393="KTHP",TONGHOP!$P1393="LT",TONGHOP!$J1393="R",TONGHOP!$K1393&lt;&gt;""),TONGHOP!$M1393,"")</f>
        <v/>
      </c>
      <c r="C1393" s="3" t="str">
        <f>IF(AND(TONGHOP!$O1393="KTHP",TONGHOP!$P1393="TN",TONGHOP!$J1393="R",TONGHOP!$K1393&lt;&gt;""),TONGHOP!$K1393,"")</f>
        <v/>
      </c>
      <c r="D1393" s="3" t="str">
        <f>IF(AND(TONGHOP!$O1393="KTHP",TONGHOP!$P1393="TN",TONGHOP!$J1393="R",TONGHOP!$K1393&lt;&gt;""),TONGHOP!$M1393,"")</f>
        <v/>
      </c>
      <c r="E1393" s="3" t="str">
        <f>IF(AND(TONGHOP!$O1393="KTHP",TONGHOP!$P1393="VD",TONGHOP!$J1393="R",TONGHOP!$K1393&lt;&gt;""),TONGHOP!$K1393,"")</f>
        <v/>
      </c>
      <c r="F1393" s="3" t="str">
        <f>IF(AND(TONGHOP!$O1393="KTHP",TONGHOP!$P1393="VD",TONGHOP!$J1393="R",TONGHOP!$K1393&lt;&gt;""),TONGHOP!$M1393,"")</f>
        <v/>
      </c>
      <c r="G1393" s="3" t="str">
        <f>IF(AND(TONGHOP!$O1393="KTHP",TONGHOP!$P1393="TH",TONGHOP!$J1393="R",TONGHOP!$K1393&lt;&gt;""),TONGHOP!$K1393,"")</f>
        <v/>
      </c>
      <c r="H1393" s="3" t="str">
        <f>IF(AND(TONGHOP!$O1393="KTHP",TONGHOP!$P1393="TH",TONGHOP!$J1393="R",TONGHOP!$K1393&lt;&gt;""),TONGHOP!$M1393,"")</f>
        <v/>
      </c>
      <c r="I1393" s="3" t="str">
        <f>IF(AND(TONGHOP!$O1393="ThiTN",TONGHOP!$P1393="LT",TONGHOP!$J1393="R",TONGHOP!$K1393&lt;&gt;""),TONGHOP!$K1393,"")</f>
        <v/>
      </c>
      <c r="J1393" s="3" t="str">
        <f>IF(AND(TONGHOP!$O1393="ThiTN",TONGHOP!$P1393="LT",TONGHOP!$J1393="R",TONGHOP!$K1393&lt;&gt;""),TONGHOP!$M1393,"")</f>
        <v/>
      </c>
      <c r="K1393" s="3" t="str">
        <f>IF(AND(TONGHOP!$O1393="ThiTN",TONGHOP!$P1393="TN",TONGHOP!$J1393="R",TONGHOP!$K1393&lt;&gt;""),TONGHOP!$K1393,"")</f>
        <v/>
      </c>
      <c r="L1393" s="3" t="str">
        <f>IF(AND(TONGHOP!$O1393="ThiTN",TONGHOP!$P1393="TN",TONGHOP!$J1393="R",TONGHOP!$K1393&lt;&gt;""),TONGHOP!$M1393,"")</f>
        <v/>
      </c>
      <c r="M1393" s="3" t="str">
        <f>IF(AND(TONGHOP!$O1393="ThiTN",TONGHOP!$P1393="VĐ",TONGHOP!$J1393="R",TONGHOP!$K1393&lt;&gt;""),TONGHOP!$K1393,"")</f>
        <v/>
      </c>
      <c r="N1393" s="3" t="str">
        <f>IF(AND(TONGHOP!$O1393="ThiTN",TONGHOP!$P1393="VĐ",TONGHOP!$J1393="R",TONGHOP!$K1393&lt;&gt;""),TONGHOP!$M1393,"")</f>
        <v/>
      </c>
      <c r="O1393" s="3" t="str">
        <f>IF(AND(TONGHOP!$O1393="ThiTN",TONGHOP!$P1393="TH",TONGHOP!$J1393="R",TONGHOP!$K1393&lt;&gt;""),TONGHOP!$K1393,"")</f>
        <v/>
      </c>
      <c r="P1393" s="3" t="str">
        <f>IF(AND(TONGHOP!$O1393="ThiTN",TONGHOP!$P1393="TH",TONGHOP!$J1393="R",TONGHOP!$K1393&lt;&gt;""),TONGHOP!$M1393,"")</f>
        <v/>
      </c>
    </row>
    <row r="1394" spans="1:16">
      <c r="A1394" s="3" t="str">
        <f>IF(AND(TONGHOP!$O1394="KTHP",TONGHOP!$P1394="LT",TONGHOP!$J1394="R",TONGHOP!$K1394&lt;&gt;""),TONGHOP!$K1394,"")</f>
        <v/>
      </c>
      <c r="B1394" s="3" t="str">
        <f>IF(AND(TONGHOP!$O1394="KTHP",TONGHOP!$P1394="LT",TONGHOP!$J1394="R",TONGHOP!$K1394&lt;&gt;""),TONGHOP!$M1394,"")</f>
        <v/>
      </c>
      <c r="C1394" s="3" t="str">
        <f>IF(AND(TONGHOP!$O1394="KTHP",TONGHOP!$P1394="TN",TONGHOP!$J1394="R",TONGHOP!$K1394&lt;&gt;""),TONGHOP!$K1394,"")</f>
        <v/>
      </c>
      <c r="D1394" s="3" t="str">
        <f>IF(AND(TONGHOP!$O1394="KTHP",TONGHOP!$P1394="TN",TONGHOP!$J1394="R",TONGHOP!$K1394&lt;&gt;""),TONGHOP!$M1394,"")</f>
        <v/>
      </c>
      <c r="E1394" s="3" t="str">
        <f>IF(AND(TONGHOP!$O1394="KTHP",TONGHOP!$P1394="VD",TONGHOP!$J1394="R",TONGHOP!$K1394&lt;&gt;""),TONGHOP!$K1394,"")</f>
        <v/>
      </c>
      <c r="F1394" s="3" t="str">
        <f>IF(AND(TONGHOP!$O1394="KTHP",TONGHOP!$P1394="VD",TONGHOP!$J1394="R",TONGHOP!$K1394&lt;&gt;""),TONGHOP!$M1394,"")</f>
        <v/>
      </c>
      <c r="G1394" s="3" t="str">
        <f>IF(AND(TONGHOP!$O1394="KTHP",TONGHOP!$P1394="TH",TONGHOP!$J1394="R",TONGHOP!$K1394&lt;&gt;""),TONGHOP!$K1394,"")</f>
        <v/>
      </c>
      <c r="H1394" s="3" t="str">
        <f>IF(AND(TONGHOP!$O1394="KTHP",TONGHOP!$P1394="TH",TONGHOP!$J1394="R",TONGHOP!$K1394&lt;&gt;""),TONGHOP!$M1394,"")</f>
        <v/>
      </c>
      <c r="I1394" s="3" t="str">
        <f>IF(AND(TONGHOP!$O1394="ThiTN",TONGHOP!$P1394="LT",TONGHOP!$J1394="R",TONGHOP!$K1394&lt;&gt;""),TONGHOP!$K1394,"")</f>
        <v/>
      </c>
      <c r="J1394" s="3" t="str">
        <f>IF(AND(TONGHOP!$O1394="ThiTN",TONGHOP!$P1394="LT",TONGHOP!$J1394="R",TONGHOP!$K1394&lt;&gt;""),TONGHOP!$M1394,"")</f>
        <v/>
      </c>
      <c r="K1394" s="3" t="str">
        <f>IF(AND(TONGHOP!$O1394="ThiTN",TONGHOP!$P1394="TN",TONGHOP!$J1394="R",TONGHOP!$K1394&lt;&gt;""),TONGHOP!$K1394,"")</f>
        <v/>
      </c>
      <c r="L1394" s="3" t="str">
        <f>IF(AND(TONGHOP!$O1394="ThiTN",TONGHOP!$P1394="TN",TONGHOP!$J1394="R",TONGHOP!$K1394&lt;&gt;""),TONGHOP!$M1394,"")</f>
        <v/>
      </c>
      <c r="M1394" s="3" t="str">
        <f>IF(AND(TONGHOP!$O1394="ThiTN",TONGHOP!$P1394="VĐ",TONGHOP!$J1394="R",TONGHOP!$K1394&lt;&gt;""),TONGHOP!$K1394,"")</f>
        <v/>
      </c>
      <c r="N1394" s="3" t="str">
        <f>IF(AND(TONGHOP!$O1394="ThiTN",TONGHOP!$P1394="VĐ",TONGHOP!$J1394="R",TONGHOP!$K1394&lt;&gt;""),TONGHOP!$M1394,"")</f>
        <v/>
      </c>
      <c r="O1394" s="3" t="str">
        <f>IF(AND(TONGHOP!$O1394="ThiTN",TONGHOP!$P1394="TH",TONGHOP!$J1394="R",TONGHOP!$K1394&lt;&gt;""),TONGHOP!$K1394,"")</f>
        <v/>
      </c>
      <c r="P1394" s="3" t="str">
        <f>IF(AND(TONGHOP!$O1394="ThiTN",TONGHOP!$P1394="TH",TONGHOP!$J1394="R",TONGHOP!$K1394&lt;&gt;""),TONGHOP!$M1394,"")</f>
        <v/>
      </c>
    </row>
    <row r="1395" spans="1:16">
      <c r="A1395" s="3" t="str">
        <f>IF(AND(TONGHOP!$O1395="KTHP",TONGHOP!$P1395="LT",TONGHOP!$J1395="R",TONGHOP!$K1395&lt;&gt;""),TONGHOP!$K1395,"")</f>
        <v/>
      </c>
      <c r="B1395" s="3" t="str">
        <f>IF(AND(TONGHOP!$O1395="KTHP",TONGHOP!$P1395="LT",TONGHOP!$J1395="R",TONGHOP!$K1395&lt;&gt;""),TONGHOP!$M1395,"")</f>
        <v/>
      </c>
      <c r="C1395" s="3" t="str">
        <f>IF(AND(TONGHOP!$O1395="KTHP",TONGHOP!$P1395="TN",TONGHOP!$J1395="R",TONGHOP!$K1395&lt;&gt;""),TONGHOP!$K1395,"")</f>
        <v/>
      </c>
      <c r="D1395" s="3" t="str">
        <f>IF(AND(TONGHOP!$O1395="KTHP",TONGHOP!$P1395="TN",TONGHOP!$J1395="R",TONGHOP!$K1395&lt;&gt;""),TONGHOP!$M1395,"")</f>
        <v/>
      </c>
      <c r="E1395" s="3" t="str">
        <f>IF(AND(TONGHOP!$O1395="KTHP",TONGHOP!$P1395="VD",TONGHOP!$J1395="R",TONGHOP!$K1395&lt;&gt;""),TONGHOP!$K1395,"")</f>
        <v/>
      </c>
      <c r="F1395" s="3" t="str">
        <f>IF(AND(TONGHOP!$O1395="KTHP",TONGHOP!$P1395="VD",TONGHOP!$J1395="R",TONGHOP!$K1395&lt;&gt;""),TONGHOP!$M1395,"")</f>
        <v/>
      </c>
      <c r="G1395" s="3" t="str">
        <f>IF(AND(TONGHOP!$O1395="KTHP",TONGHOP!$P1395="TH",TONGHOP!$J1395="R",TONGHOP!$K1395&lt;&gt;""),TONGHOP!$K1395,"")</f>
        <v/>
      </c>
      <c r="H1395" s="3" t="str">
        <f>IF(AND(TONGHOP!$O1395="KTHP",TONGHOP!$P1395="TH",TONGHOP!$J1395="R",TONGHOP!$K1395&lt;&gt;""),TONGHOP!$M1395,"")</f>
        <v/>
      </c>
      <c r="I1395" s="3" t="str">
        <f>IF(AND(TONGHOP!$O1395="ThiTN",TONGHOP!$P1395="LT",TONGHOP!$J1395="R",TONGHOP!$K1395&lt;&gt;""),TONGHOP!$K1395,"")</f>
        <v/>
      </c>
      <c r="J1395" s="3" t="str">
        <f>IF(AND(TONGHOP!$O1395="ThiTN",TONGHOP!$P1395="LT",TONGHOP!$J1395="R",TONGHOP!$K1395&lt;&gt;""),TONGHOP!$M1395,"")</f>
        <v/>
      </c>
      <c r="K1395" s="3" t="str">
        <f>IF(AND(TONGHOP!$O1395="ThiTN",TONGHOP!$P1395="TN",TONGHOP!$J1395="R",TONGHOP!$K1395&lt;&gt;""),TONGHOP!$K1395,"")</f>
        <v/>
      </c>
      <c r="L1395" s="3" t="str">
        <f>IF(AND(TONGHOP!$O1395="ThiTN",TONGHOP!$P1395="TN",TONGHOP!$J1395="R",TONGHOP!$K1395&lt;&gt;""),TONGHOP!$M1395,"")</f>
        <v/>
      </c>
      <c r="M1395" s="3" t="str">
        <f>IF(AND(TONGHOP!$O1395="ThiTN",TONGHOP!$P1395="VĐ",TONGHOP!$J1395="R",TONGHOP!$K1395&lt;&gt;""),TONGHOP!$K1395,"")</f>
        <v/>
      </c>
      <c r="N1395" s="3" t="str">
        <f>IF(AND(TONGHOP!$O1395="ThiTN",TONGHOP!$P1395="VĐ",TONGHOP!$J1395="R",TONGHOP!$K1395&lt;&gt;""),TONGHOP!$M1395,"")</f>
        <v/>
      </c>
      <c r="O1395" s="3" t="str">
        <f>IF(AND(TONGHOP!$O1395="ThiTN",TONGHOP!$P1395="TH",TONGHOP!$J1395="R",TONGHOP!$K1395&lt;&gt;""),TONGHOP!$K1395,"")</f>
        <v/>
      </c>
      <c r="P1395" s="3" t="str">
        <f>IF(AND(TONGHOP!$O1395="ThiTN",TONGHOP!$P1395="TH",TONGHOP!$J1395="R",TONGHOP!$K1395&lt;&gt;""),TONGHOP!$M1395,"")</f>
        <v/>
      </c>
    </row>
    <row r="1396" spans="1:16">
      <c r="A1396" s="3" t="str">
        <f>IF(AND(TONGHOP!$O1396="KTHP",TONGHOP!$P1396="LT",TONGHOP!$J1396="R",TONGHOP!$K1396&lt;&gt;""),TONGHOP!$K1396,"")</f>
        <v/>
      </c>
      <c r="B1396" s="3" t="str">
        <f>IF(AND(TONGHOP!$O1396="KTHP",TONGHOP!$P1396="LT",TONGHOP!$J1396="R",TONGHOP!$K1396&lt;&gt;""),TONGHOP!$M1396,"")</f>
        <v/>
      </c>
      <c r="C1396" s="3" t="str">
        <f>IF(AND(TONGHOP!$O1396="KTHP",TONGHOP!$P1396="TN",TONGHOP!$J1396="R",TONGHOP!$K1396&lt;&gt;""),TONGHOP!$K1396,"")</f>
        <v/>
      </c>
      <c r="D1396" s="3" t="str">
        <f>IF(AND(TONGHOP!$O1396="KTHP",TONGHOP!$P1396="TN",TONGHOP!$J1396="R",TONGHOP!$K1396&lt;&gt;""),TONGHOP!$M1396,"")</f>
        <v/>
      </c>
      <c r="E1396" s="3" t="str">
        <f>IF(AND(TONGHOP!$O1396="KTHP",TONGHOP!$P1396="VD",TONGHOP!$J1396="R",TONGHOP!$K1396&lt;&gt;""),TONGHOP!$K1396,"")</f>
        <v/>
      </c>
      <c r="F1396" s="3" t="str">
        <f>IF(AND(TONGHOP!$O1396="KTHP",TONGHOP!$P1396="VD",TONGHOP!$J1396="R",TONGHOP!$K1396&lt;&gt;""),TONGHOP!$M1396,"")</f>
        <v/>
      </c>
      <c r="G1396" s="3" t="str">
        <f>IF(AND(TONGHOP!$O1396="KTHP",TONGHOP!$P1396="TH",TONGHOP!$J1396="R",TONGHOP!$K1396&lt;&gt;""),TONGHOP!$K1396,"")</f>
        <v/>
      </c>
      <c r="H1396" s="3" t="str">
        <f>IF(AND(TONGHOP!$O1396="KTHP",TONGHOP!$P1396="TH",TONGHOP!$J1396="R",TONGHOP!$K1396&lt;&gt;""),TONGHOP!$M1396,"")</f>
        <v/>
      </c>
      <c r="I1396" s="3" t="str">
        <f>IF(AND(TONGHOP!$O1396="ThiTN",TONGHOP!$P1396="LT",TONGHOP!$J1396="R",TONGHOP!$K1396&lt;&gt;""),TONGHOP!$K1396,"")</f>
        <v/>
      </c>
      <c r="J1396" s="3" t="str">
        <f>IF(AND(TONGHOP!$O1396="ThiTN",TONGHOP!$P1396="LT",TONGHOP!$J1396="R",TONGHOP!$K1396&lt;&gt;""),TONGHOP!$M1396,"")</f>
        <v/>
      </c>
      <c r="K1396" s="3" t="str">
        <f>IF(AND(TONGHOP!$O1396="ThiTN",TONGHOP!$P1396="TN",TONGHOP!$J1396="R",TONGHOP!$K1396&lt;&gt;""),TONGHOP!$K1396,"")</f>
        <v/>
      </c>
      <c r="L1396" s="3" t="str">
        <f>IF(AND(TONGHOP!$O1396="ThiTN",TONGHOP!$P1396="TN",TONGHOP!$J1396="R",TONGHOP!$K1396&lt;&gt;""),TONGHOP!$M1396,"")</f>
        <v/>
      </c>
      <c r="M1396" s="3" t="str">
        <f>IF(AND(TONGHOP!$O1396="ThiTN",TONGHOP!$P1396="VĐ",TONGHOP!$J1396="R",TONGHOP!$K1396&lt;&gt;""),TONGHOP!$K1396,"")</f>
        <v/>
      </c>
      <c r="N1396" s="3" t="str">
        <f>IF(AND(TONGHOP!$O1396="ThiTN",TONGHOP!$P1396="VĐ",TONGHOP!$J1396="R",TONGHOP!$K1396&lt;&gt;""),TONGHOP!$M1396,"")</f>
        <v/>
      </c>
      <c r="O1396" s="3" t="str">
        <f>IF(AND(TONGHOP!$O1396="ThiTN",TONGHOP!$P1396="TH",TONGHOP!$J1396="R",TONGHOP!$K1396&lt;&gt;""),TONGHOP!$K1396,"")</f>
        <v/>
      </c>
      <c r="P1396" s="3" t="str">
        <f>IF(AND(TONGHOP!$O1396="ThiTN",TONGHOP!$P1396="TH",TONGHOP!$J1396="R",TONGHOP!$K1396&lt;&gt;""),TONGHOP!$M1396,"")</f>
        <v/>
      </c>
    </row>
    <row r="1397" spans="1:16">
      <c r="A1397" s="3" t="str">
        <f>IF(AND(TONGHOP!$O1397="KTHP",TONGHOP!$P1397="LT",TONGHOP!$J1397="R",TONGHOP!$K1397&lt;&gt;""),TONGHOP!$K1397,"")</f>
        <v/>
      </c>
      <c r="B1397" s="3" t="str">
        <f>IF(AND(TONGHOP!$O1397="KTHP",TONGHOP!$P1397="LT",TONGHOP!$J1397="R",TONGHOP!$K1397&lt;&gt;""),TONGHOP!$M1397,"")</f>
        <v/>
      </c>
      <c r="C1397" s="3" t="str">
        <f>IF(AND(TONGHOP!$O1397="KTHP",TONGHOP!$P1397="TN",TONGHOP!$J1397="R",TONGHOP!$K1397&lt;&gt;""),TONGHOP!$K1397,"")</f>
        <v/>
      </c>
      <c r="D1397" s="3" t="str">
        <f>IF(AND(TONGHOP!$O1397="KTHP",TONGHOP!$P1397="TN",TONGHOP!$J1397="R",TONGHOP!$K1397&lt;&gt;""),TONGHOP!$M1397,"")</f>
        <v/>
      </c>
      <c r="E1397" s="3" t="str">
        <f>IF(AND(TONGHOP!$O1397="KTHP",TONGHOP!$P1397="VD",TONGHOP!$J1397="R",TONGHOP!$K1397&lt;&gt;""),TONGHOP!$K1397,"")</f>
        <v/>
      </c>
      <c r="F1397" s="3" t="str">
        <f>IF(AND(TONGHOP!$O1397="KTHP",TONGHOP!$P1397="VD",TONGHOP!$J1397="R",TONGHOP!$K1397&lt;&gt;""),TONGHOP!$M1397,"")</f>
        <v/>
      </c>
      <c r="G1397" s="3" t="str">
        <f>IF(AND(TONGHOP!$O1397="KTHP",TONGHOP!$P1397="TH",TONGHOP!$J1397="R",TONGHOP!$K1397&lt;&gt;""),TONGHOP!$K1397,"")</f>
        <v/>
      </c>
      <c r="H1397" s="3" t="str">
        <f>IF(AND(TONGHOP!$O1397="KTHP",TONGHOP!$P1397="TH",TONGHOP!$J1397="R",TONGHOP!$K1397&lt;&gt;""),TONGHOP!$M1397,"")</f>
        <v/>
      </c>
      <c r="I1397" s="3" t="str">
        <f>IF(AND(TONGHOP!$O1397="ThiTN",TONGHOP!$P1397="LT",TONGHOP!$J1397="R",TONGHOP!$K1397&lt;&gt;""),TONGHOP!$K1397,"")</f>
        <v/>
      </c>
      <c r="J1397" s="3" t="str">
        <f>IF(AND(TONGHOP!$O1397="ThiTN",TONGHOP!$P1397="LT",TONGHOP!$J1397="R",TONGHOP!$K1397&lt;&gt;""),TONGHOP!$M1397,"")</f>
        <v/>
      </c>
      <c r="K1397" s="3" t="str">
        <f>IF(AND(TONGHOP!$O1397="ThiTN",TONGHOP!$P1397="TN",TONGHOP!$J1397="R",TONGHOP!$K1397&lt;&gt;""),TONGHOP!$K1397,"")</f>
        <v/>
      </c>
      <c r="L1397" s="3" t="str">
        <f>IF(AND(TONGHOP!$O1397="ThiTN",TONGHOP!$P1397="TN",TONGHOP!$J1397="R",TONGHOP!$K1397&lt;&gt;""),TONGHOP!$M1397,"")</f>
        <v/>
      </c>
      <c r="M1397" s="3" t="str">
        <f>IF(AND(TONGHOP!$O1397="ThiTN",TONGHOP!$P1397="VĐ",TONGHOP!$J1397="R",TONGHOP!$K1397&lt;&gt;""),TONGHOP!$K1397,"")</f>
        <v/>
      </c>
      <c r="N1397" s="3" t="str">
        <f>IF(AND(TONGHOP!$O1397="ThiTN",TONGHOP!$P1397="VĐ",TONGHOP!$J1397="R",TONGHOP!$K1397&lt;&gt;""),TONGHOP!$M1397,"")</f>
        <v/>
      </c>
      <c r="O1397" s="3" t="str">
        <f>IF(AND(TONGHOP!$O1397="ThiTN",TONGHOP!$P1397="TH",TONGHOP!$J1397="R",TONGHOP!$K1397&lt;&gt;""),TONGHOP!$K1397,"")</f>
        <v/>
      </c>
      <c r="P1397" s="3" t="str">
        <f>IF(AND(TONGHOP!$O1397="ThiTN",TONGHOP!$P1397="TH",TONGHOP!$J1397="R",TONGHOP!$K1397&lt;&gt;""),TONGHOP!$M1397,"")</f>
        <v/>
      </c>
    </row>
    <row r="1398" spans="1:16">
      <c r="A1398" s="3" t="str">
        <f>IF(AND(TONGHOP!$O1398="KTHP",TONGHOP!$P1398="LT",TONGHOP!$J1398="R",TONGHOP!$K1398&lt;&gt;""),TONGHOP!$K1398,"")</f>
        <v/>
      </c>
      <c r="B1398" s="3" t="str">
        <f>IF(AND(TONGHOP!$O1398="KTHP",TONGHOP!$P1398="LT",TONGHOP!$J1398="R",TONGHOP!$K1398&lt;&gt;""),TONGHOP!$M1398,"")</f>
        <v/>
      </c>
      <c r="C1398" s="3" t="str">
        <f>IF(AND(TONGHOP!$O1398="KTHP",TONGHOP!$P1398="TN",TONGHOP!$J1398="R",TONGHOP!$K1398&lt;&gt;""),TONGHOP!$K1398,"")</f>
        <v/>
      </c>
      <c r="D1398" s="3" t="str">
        <f>IF(AND(TONGHOP!$O1398="KTHP",TONGHOP!$P1398="TN",TONGHOP!$J1398="R",TONGHOP!$K1398&lt;&gt;""),TONGHOP!$M1398,"")</f>
        <v/>
      </c>
      <c r="E1398" s="3" t="str">
        <f>IF(AND(TONGHOP!$O1398="KTHP",TONGHOP!$P1398="VD",TONGHOP!$J1398="R",TONGHOP!$K1398&lt;&gt;""),TONGHOP!$K1398,"")</f>
        <v/>
      </c>
      <c r="F1398" s="3" t="str">
        <f>IF(AND(TONGHOP!$O1398="KTHP",TONGHOP!$P1398="VD",TONGHOP!$J1398="R",TONGHOP!$K1398&lt;&gt;""),TONGHOP!$M1398,"")</f>
        <v/>
      </c>
      <c r="G1398" s="3" t="str">
        <f>IF(AND(TONGHOP!$O1398="KTHP",TONGHOP!$P1398="TH",TONGHOP!$J1398="R",TONGHOP!$K1398&lt;&gt;""),TONGHOP!$K1398,"")</f>
        <v/>
      </c>
      <c r="H1398" s="3" t="str">
        <f>IF(AND(TONGHOP!$O1398="KTHP",TONGHOP!$P1398="TH",TONGHOP!$J1398="R",TONGHOP!$K1398&lt;&gt;""),TONGHOP!$M1398,"")</f>
        <v/>
      </c>
      <c r="I1398" s="3" t="str">
        <f>IF(AND(TONGHOP!$O1398="ThiTN",TONGHOP!$P1398="LT",TONGHOP!$J1398="R",TONGHOP!$K1398&lt;&gt;""),TONGHOP!$K1398,"")</f>
        <v/>
      </c>
      <c r="J1398" s="3" t="str">
        <f>IF(AND(TONGHOP!$O1398="ThiTN",TONGHOP!$P1398="LT",TONGHOP!$J1398="R",TONGHOP!$K1398&lt;&gt;""),TONGHOP!$M1398,"")</f>
        <v/>
      </c>
      <c r="K1398" s="3" t="str">
        <f>IF(AND(TONGHOP!$O1398="ThiTN",TONGHOP!$P1398="TN",TONGHOP!$J1398="R",TONGHOP!$K1398&lt;&gt;""),TONGHOP!$K1398,"")</f>
        <v/>
      </c>
      <c r="L1398" s="3" t="str">
        <f>IF(AND(TONGHOP!$O1398="ThiTN",TONGHOP!$P1398="TN",TONGHOP!$J1398="R",TONGHOP!$K1398&lt;&gt;""),TONGHOP!$M1398,"")</f>
        <v/>
      </c>
      <c r="M1398" s="3" t="str">
        <f>IF(AND(TONGHOP!$O1398="ThiTN",TONGHOP!$P1398="VĐ",TONGHOP!$J1398="R",TONGHOP!$K1398&lt;&gt;""),TONGHOP!$K1398,"")</f>
        <v/>
      </c>
      <c r="N1398" s="3" t="str">
        <f>IF(AND(TONGHOP!$O1398="ThiTN",TONGHOP!$P1398="VĐ",TONGHOP!$J1398="R",TONGHOP!$K1398&lt;&gt;""),TONGHOP!$M1398,"")</f>
        <v/>
      </c>
      <c r="O1398" s="3" t="str">
        <f>IF(AND(TONGHOP!$O1398="ThiTN",TONGHOP!$P1398="TH",TONGHOP!$J1398="R",TONGHOP!$K1398&lt;&gt;""),TONGHOP!$K1398,"")</f>
        <v/>
      </c>
      <c r="P1398" s="3" t="str">
        <f>IF(AND(TONGHOP!$O1398="ThiTN",TONGHOP!$P1398="TH",TONGHOP!$J1398="R",TONGHOP!$K1398&lt;&gt;""),TONGHOP!$M1398,"")</f>
        <v/>
      </c>
    </row>
    <row r="1399" spans="1:16">
      <c r="A1399" s="3" t="str">
        <f>IF(AND(TONGHOP!$O1399="KTHP",TONGHOP!$P1399="LT",TONGHOP!$J1399="R",TONGHOP!$K1399&lt;&gt;""),TONGHOP!$K1399,"")</f>
        <v/>
      </c>
      <c r="B1399" s="3" t="str">
        <f>IF(AND(TONGHOP!$O1399="KTHP",TONGHOP!$P1399="LT",TONGHOP!$J1399="R",TONGHOP!$K1399&lt;&gt;""),TONGHOP!$M1399,"")</f>
        <v/>
      </c>
      <c r="C1399" s="3" t="str">
        <f>IF(AND(TONGHOP!$O1399="KTHP",TONGHOP!$P1399="TN",TONGHOP!$J1399="R",TONGHOP!$K1399&lt;&gt;""),TONGHOP!$K1399,"")</f>
        <v/>
      </c>
      <c r="D1399" s="3" t="str">
        <f>IF(AND(TONGHOP!$O1399="KTHP",TONGHOP!$P1399="TN",TONGHOP!$J1399="R",TONGHOP!$K1399&lt;&gt;""),TONGHOP!$M1399,"")</f>
        <v/>
      </c>
      <c r="E1399" s="3" t="str">
        <f>IF(AND(TONGHOP!$O1399="KTHP",TONGHOP!$P1399="VD",TONGHOP!$J1399="R",TONGHOP!$K1399&lt;&gt;""),TONGHOP!$K1399,"")</f>
        <v/>
      </c>
      <c r="F1399" s="3" t="str">
        <f>IF(AND(TONGHOP!$O1399="KTHP",TONGHOP!$P1399="VD",TONGHOP!$J1399="R",TONGHOP!$K1399&lt;&gt;""),TONGHOP!$M1399,"")</f>
        <v/>
      </c>
      <c r="G1399" s="3" t="str">
        <f>IF(AND(TONGHOP!$O1399="KTHP",TONGHOP!$P1399="TH",TONGHOP!$J1399="R",TONGHOP!$K1399&lt;&gt;""),TONGHOP!$K1399,"")</f>
        <v/>
      </c>
      <c r="H1399" s="3" t="str">
        <f>IF(AND(TONGHOP!$O1399="KTHP",TONGHOP!$P1399="TH",TONGHOP!$J1399="R",TONGHOP!$K1399&lt;&gt;""),TONGHOP!$M1399,"")</f>
        <v/>
      </c>
      <c r="I1399" s="3" t="str">
        <f>IF(AND(TONGHOP!$O1399="ThiTN",TONGHOP!$P1399="LT",TONGHOP!$J1399="R",TONGHOP!$K1399&lt;&gt;""),TONGHOP!$K1399,"")</f>
        <v/>
      </c>
      <c r="J1399" s="3" t="str">
        <f>IF(AND(TONGHOP!$O1399="ThiTN",TONGHOP!$P1399="LT",TONGHOP!$J1399="R",TONGHOP!$K1399&lt;&gt;""),TONGHOP!$M1399,"")</f>
        <v/>
      </c>
      <c r="K1399" s="3" t="str">
        <f>IF(AND(TONGHOP!$O1399="ThiTN",TONGHOP!$P1399="TN",TONGHOP!$J1399="R",TONGHOP!$K1399&lt;&gt;""),TONGHOP!$K1399,"")</f>
        <v/>
      </c>
      <c r="L1399" s="3" t="str">
        <f>IF(AND(TONGHOP!$O1399="ThiTN",TONGHOP!$P1399="TN",TONGHOP!$J1399="R",TONGHOP!$K1399&lt;&gt;""),TONGHOP!$M1399,"")</f>
        <v/>
      </c>
      <c r="M1399" s="3" t="str">
        <f>IF(AND(TONGHOP!$O1399="ThiTN",TONGHOP!$P1399="VĐ",TONGHOP!$J1399="R",TONGHOP!$K1399&lt;&gt;""),TONGHOP!$K1399,"")</f>
        <v/>
      </c>
      <c r="N1399" s="3" t="str">
        <f>IF(AND(TONGHOP!$O1399="ThiTN",TONGHOP!$P1399="VĐ",TONGHOP!$J1399="R",TONGHOP!$K1399&lt;&gt;""),TONGHOP!$M1399,"")</f>
        <v/>
      </c>
      <c r="O1399" s="3" t="str">
        <f>IF(AND(TONGHOP!$O1399="ThiTN",TONGHOP!$P1399="TH",TONGHOP!$J1399="R",TONGHOP!$K1399&lt;&gt;""),TONGHOP!$K1399,"")</f>
        <v/>
      </c>
      <c r="P1399" s="3" t="str">
        <f>IF(AND(TONGHOP!$O1399="ThiTN",TONGHOP!$P1399="TH",TONGHOP!$J1399="R",TONGHOP!$K1399&lt;&gt;""),TONGHOP!$M1399,"")</f>
        <v/>
      </c>
    </row>
    <row r="1400" spans="1:16">
      <c r="A1400" s="3" t="str">
        <f>IF(AND(TONGHOP!$O1400="KTHP",TONGHOP!$P1400="LT",TONGHOP!$J1400="R",TONGHOP!$K1400&lt;&gt;""),TONGHOP!$K1400,"")</f>
        <v/>
      </c>
      <c r="B1400" s="3" t="str">
        <f>IF(AND(TONGHOP!$O1400="KTHP",TONGHOP!$P1400="LT",TONGHOP!$J1400="R",TONGHOP!$K1400&lt;&gt;""),TONGHOP!$M1400,"")</f>
        <v/>
      </c>
      <c r="C1400" s="3" t="str">
        <f>IF(AND(TONGHOP!$O1400="KTHP",TONGHOP!$P1400="TN",TONGHOP!$J1400="R",TONGHOP!$K1400&lt;&gt;""),TONGHOP!$K1400,"")</f>
        <v/>
      </c>
      <c r="D1400" s="3" t="str">
        <f>IF(AND(TONGHOP!$O1400="KTHP",TONGHOP!$P1400="TN",TONGHOP!$J1400="R",TONGHOP!$K1400&lt;&gt;""),TONGHOP!$M1400,"")</f>
        <v/>
      </c>
      <c r="E1400" s="3" t="str">
        <f>IF(AND(TONGHOP!$O1400="KTHP",TONGHOP!$P1400="VD",TONGHOP!$J1400="R",TONGHOP!$K1400&lt;&gt;""),TONGHOP!$K1400,"")</f>
        <v/>
      </c>
      <c r="F1400" s="3" t="str">
        <f>IF(AND(TONGHOP!$O1400="KTHP",TONGHOP!$P1400="VD",TONGHOP!$J1400="R",TONGHOP!$K1400&lt;&gt;""),TONGHOP!$M1400,"")</f>
        <v/>
      </c>
      <c r="G1400" s="3" t="str">
        <f>IF(AND(TONGHOP!$O1400="KTHP",TONGHOP!$P1400="TH",TONGHOP!$J1400="R",TONGHOP!$K1400&lt;&gt;""),TONGHOP!$K1400,"")</f>
        <v/>
      </c>
      <c r="H1400" s="3" t="str">
        <f>IF(AND(TONGHOP!$O1400="KTHP",TONGHOP!$P1400="TH",TONGHOP!$J1400="R",TONGHOP!$K1400&lt;&gt;""),TONGHOP!$M1400,"")</f>
        <v/>
      </c>
      <c r="I1400" s="3" t="str">
        <f>IF(AND(TONGHOP!$O1400="ThiTN",TONGHOP!$P1400="LT",TONGHOP!$J1400="R",TONGHOP!$K1400&lt;&gt;""),TONGHOP!$K1400,"")</f>
        <v/>
      </c>
      <c r="J1400" s="3" t="str">
        <f>IF(AND(TONGHOP!$O1400="ThiTN",TONGHOP!$P1400="LT",TONGHOP!$J1400="R",TONGHOP!$K1400&lt;&gt;""),TONGHOP!$M1400,"")</f>
        <v/>
      </c>
      <c r="K1400" s="3" t="str">
        <f>IF(AND(TONGHOP!$O1400="ThiTN",TONGHOP!$P1400="TN",TONGHOP!$J1400="R",TONGHOP!$K1400&lt;&gt;""),TONGHOP!$K1400,"")</f>
        <v/>
      </c>
      <c r="L1400" s="3" t="str">
        <f>IF(AND(TONGHOP!$O1400="ThiTN",TONGHOP!$P1400="TN",TONGHOP!$J1400="R",TONGHOP!$K1400&lt;&gt;""),TONGHOP!$M1400,"")</f>
        <v/>
      </c>
      <c r="M1400" s="3" t="str">
        <f>IF(AND(TONGHOP!$O1400="ThiTN",TONGHOP!$P1400="VĐ",TONGHOP!$J1400="R",TONGHOP!$K1400&lt;&gt;""),TONGHOP!$K1400,"")</f>
        <v/>
      </c>
      <c r="N1400" s="3" t="str">
        <f>IF(AND(TONGHOP!$O1400="ThiTN",TONGHOP!$P1400="VĐ",TONGHOP!$J1400="R",TONGHOP!$K1400&lt;&gt;""),TONGHOP!$M1400,"")</f>
        <v/>
      </c>
      <c r="O1400" s="3" t="str">
        <f>IF(AND(TONGHOP!$O1400="ThiTN",TONGHOP!$P1400="TH",TONGHOP!$J1400="R",TONGHOP!$K1400&lt;&gt;""),TONGHOP!$K1400,"")</f>
        <v/>
      </c>
      <c r="P1400" s="3" t="str">
        <f>IF(AND(TONGHOP!$O1400="ThiTN",TONGHOP!$P1400="TH",TONGHOP!$J1400="R",TONGHOP!$K1400&lt;&gt;""),TONGHOP!$M1400,"")</f>
        <v/>
      </c>
    </row>
    <row r="1401" spans="1:16">
      <c r="A1401" s="3" t="str">
        <f>IF(AND(TONGHOP!$O1401="KTHP",TONGHOP!$P1401="LT",TONGHOP!$J1401="R",TONGHOP!$K1401&lt;&gt;""),TONGHOP!$K1401,"")</f>
        <v/>
      </c>
      <c r="B1401" s="3" t="str">
        <f>IF(AND(TONGHOP!$O1401="KTHP",TONGHOP!$P1401="LT",TONGHOP!$J1401="R",TONGHOP!$K1401&lt;&gt;""),TONGHOP!$M1401,"")</f>
        <v/>
      </c>
      <c r="C1401" s="3" t="str">
        <f>IF(AND(TONGHOP!$O1401="KTHP",TONGHOP!$P1401="TN",TONGHOP!$J1401="R",TONGHOP!$K1401&lt;&gt;""),TONGHOP!$K1401,"")</f>
        <v/>
      </c>
      <c r="D1401" s="3" t="str">
        <f>IF(AND(TONGHOP!$O1401="KTHP",TONGHOP!$P1401="TN",TONGHOP!$J1401="R",TONGHOP!$K1401&lt;&gt;""),TONGHOP!$M1401,"")</f>
        <v/>
      </c>
      <c r="E1401" s="3" t="str">
        <f>IF(AND(TONGHOP!$O1401="KTHP",TONGHOP!$P1401="VD",TONGHOP!$J1401="R",TONGHOP!$K1401&lt;&gt;""),TONGHOP!$K1401,"")</f>
        <v/>
      </c>
      <c r="F1401" s="3" t="str">
        <f>IF(AND(TONGHOP!$O1401="KTHP",TONGHOP!$P1401="VD",TONGHOP!$J1401="R",TONGHOP!$K1401&lt;&gt;""),TONGHOP!$M1401,"")</f>
        <v/>
      </c>
      <c r="G1401" s="3" t="str">
        <f>IF(AND(TONGHOP!$O1401="KTHP",TONGHOP!$P1401="TH",TONGHOP!$J1401="R",TONGHOP!$K1401&lt;&gt;""),TONGHOP!$K1401,"")</f>
        <v/>
      </c>
      <c r="H1401" s="3" t="str">
        <f>IF(AND(TONGHOP!$O1401="KTHP",TONGHOP!$P1401="TH",TONGHOP!$J1401="R",TONGHOP!$K1401&lt;&gt;""),TONGHOP!$M1401,"")</f>
        <v/>
      </c>
      <c r="I1401" s="3" t="str">
        <f>IF(AND(TONGHOP!$O1401="ThiTN",TONGHOP!$P1401="LT",TONGHOP!$J1401="R",TONGHOP!$K1401&lt;&gt;""),TONGHOP!$K1401,"")</f>
        <v/>
      </c>
      <c r="J1401" s="3" t="str">
        <f>IF(AND(TONGHOP!$O1401="ThiTN",TONGHOP!$P1401="LT",TONGHOP!$J1401="R",TONGHOP!$K1401&lt;&gt;""),TONGHOP!$M1401,"")</f>
        <v/>
      </c>
      <c r="K1401" s="3" t="str">
        <f>IF(AND(TONGHOP!$O1401="ThiTN",TONGHOP!$P1401="TN",TONGHOP!$J1401="R",TONGHOP!$K1401&lt;&gt;""),TONGHOP!$K1401,"")</f>
        <v/>
      </c>
      <c r="L1401" s="3" t="str">
        <f>IF(AND(TONGHOP!$O1401="ThiTN",TONGHOP!$P1401="TN",TONGHOP!$J1401="R",TONGHOP!$K1401&lt;&gt;""),TONGHOP!$M1401,"")</f>
        <v/>
      </c>
      <c r="M1401" s="3" t="str">
        <f>IF(AND(TONGHOP!$O1401="ThiTN",TONGHOP!$P1401="VĐ",TONGHOP!$J1401="R",TONGHOP!$K1401&lt;&gt;""),TONGHOP!$K1401,"")</f>
        <v/>
      </c>
      <c r="N1401" s="3" t="str">
        <f>IF(AND(TONGHOP!$O1401="ThiTN",TONGHOP!$P1401="VĐ",TONGHOP!$J1401="R",TONGHOP!$K1401&lt;&gt;""),TONGHOP!$M1401,"")</f>
        <v/>
      </c>
      <c r="O1401" s="3" t="str">
        <f>IF(AND(TONGHOP!$O1401="ThiTN",TONGHOP!$P1401="TH",TONGHOP!$J1401="R",TONGHOP!$K1401&lt;&gt;""),TONGHOP!$K1401,"")</f>
        <v/>
      </c>
      <c r="P1401" s="3" t="str">
        <f>IF(AND(TONGHOP!$O1401="ThiTN",TONGHOP!$P1401="TH",TONGHOP!$J1401="R",TONGHOP!$K1401&lt;&gt;""),TONGHOP!$M1401,"")</f>
        <v/>
      </c>
    </row>
    <row r="1402" spans="1:16">
      <c r="A1402" s="3" t="str">
        <f>IF(AND(TONGHOP!$O1402="KTHP",TONGHOP!$P1402="LT",TONGHOP!$J1402="R",TONGHOP!$K1402&lt;&gt;""),TONGHOP!$K1402,"")</f>
        <v/>
      </c>
      <c r="B1402" s="3" t="str">
        <f>IF(AND(TONGHOP!$O1402="KTHP",TONGHOP!$P1402="LT",TONGHOP!$J1402="R",TONGHOP!$K1402&lt;&gt;""),TONGHOP!$M1402,"")</f>
        <v/>
      </c>
      <c r="C1402" s="3" t="str">
        <f>IF(AND(TONGHOP!$O1402="KTHP",TONGHOP!$P1402="TN",TONGHOP!$J1402="R",TONGHOP!$K1402&lt;&gt;""),TONGHOP!$K1402,"")</f>
        <v/>
      </c>
      <c r="D1402" s="3" t="str">
        <f>IF(AND(TONGHOP!$O1402="KTHP",TONGHOP!$P1402="TN",TONGHOP!$J1402="R",TONGHOP!$K1402&lt;&gt;""),TONGHOP!$M1402,"")</f>
        <v/>
      </c>
      <c r="E1402" s="3" t="str">
        <f>IF(AND(TONGHOP!$O1402="KTHP",TONGHOP!$P1402="VD",TONGHOP!$J1402="R",TONGHOP!$K1402&lt;&gt;""),TONGHOP!$K1402,"")</f>
        <v/>
      </c>
      <c r="F1402" s="3" t="str">
        <f>IF(AND(TONGHOP!$O1402="KTHP",TONGHOP!$P1402="VD",TONGHOP!$J1402="R",TONGHOP!$K1402&lt;&gt;""),TONGHOP!$M1402,"")</f>
        <v/>
      </c>
      <c r="G1402" s="3" t="str">
        <f>IF(AND(TONGHOP!$O1402="KTHP",TONGHOP!$P1402="TH",TONGHOP!$J1402="R",TONGHOP!$K1402&lt;&gt;""),TONGHOP!$K1402,"")</f>
        <v/>
      </c>
      <c r="H1402" s="3" t="str">
        <f>IF(AND(TONGHOP!$O1402="KTHP",TONGHOP!$P1402="TH",TONGHOP!$J1402="R",TONGHOP!$K1402&lt;&gt;""),TONGHOP!$M1402,"")</f>
        <v/>
      </c>
      <c r="I1402" s="3" t="str">
        <f>IF(AND(TONGHOP!$O1402="ThiTN",TONGHOP!$P1402="LT",TONGHOP!$J1402="R",TONGHOP!$K1402&lt;&gt;""),TONGHOP!$K1402,"")</f>
        <v/>
      </c>
      <c r="J1402" s="3" t="str">
        <f>IF(AND(TONGHOP!$O1402="ThiTN",TONGHOP!$P1402="LT",TONGHOP!$J1402="R",TONGHOP!$K1402&lt;&gt;""),TONGHOP!$M1402,"")</f>
        <v/>
      </c>
      <c r="K1402" s="3" t="str">
        <f>IF(AND(TONGHOP!$O1402="ThiTN",TONGHOP!$P1402="TN",TONGHOP!$J1402="R",TONGHOP!$K1402&lt;&gt;""),TONGHOP!$K1402,"")</f>
        <v/>
      </c>
      <c r="L1402" s="3" t="str">
        <f>IF(AND(TONGHOP!$O1402="ThiTN",TONGHOP!$P1402="TN",TONGHOP!$J1402="R",TONGHOP!$K1402&lt;&gt;""),TONGHOP!$M1402,"")</f>
        <v/>
      </c>
      <c r="M1402" s="3" t="str">
        <f>IF(AND(TONGHOP!$O1402="ThiTN",TONGHOP!$P1402="VĐ",TONGHOP!$J1402="R",TONGHOP!$K1402&lt;&gt;""),TONGHOP!$K1402,"")</f>
        <v/>
      </c>
      <c r="N1402" s="3" t="str">
        <f>IF(AND(TONGHOP!$O1402="ThiTN",TONGHOP!$P1402="VĐ",TONGHOP!$J1402="R",TONGHOP!$K1402&lt;&gt;""),TONGHOP!$M1402,"")</f>
        <v/>
      </c>
      <c r="O1402" s="3" t="str">
        <f>IF(AND(TONGHOP!$O1402="ThiTN",TONGHOP!$P1402="TH",TONGHOP!$J1402="R",TONGHOP!$K1402&lt;&gt;""),TONGHOP!$K1402,"")</f>
        <v/>
      </c>
      <c r="P1402" s="3" t="str">
        <f>IF(AND(TONGHOP!$O1402="ThiTN",TONGHOP!$P1402="TH",TONGHOP!$J1402="R",TONGHOP!$K1402&lt;&gt;""),TONGHOP!$M1402,"")</f>
        <v/>
      </c>
    </row>
    <row r="1403" spans="1:16">
      <c r="A1403" s="3" t="str">
        <f>IF(AND(TONGHOP!$O1403="KTHP",TONGHOP!$P1403="LT",TONGHOP!$J1403="R",TONGHOP!$K1403&lt;&gt;""),TONGHOP!$K1403,"")</f>
        <v/>
      </c>
      <c r="B1403" s="3" t="str">
        <f>IF(AND(TONGHOP!$O1403="KTHP",TONGHOP!$P1403="LT",TONGHOP!$J1403="R",TONGHOP!$K1403&lt;&gt;""),TONGHOP!$M1403,"")</f>
        <v/>
      </c>
      <c r="C1403" s="3" t="str">
        <f>IF(AND(TONGHOP!$O1403="KTHP",TONGHOP!$P1403="TN",TONGHOP!$J1403="R",TONGHOP!$K1403&lt;&gt;""),TONGHOP!$K1403,"")</f>
        <v/>
      </c>
      <c r="D1403" s="3" t="str">
        <f>IF(AND(TONGHOP!$O1403="KTHP",TONGHOP!$P1403="TN",TONGHOP!$J1403="R",TONGHOP!$K1403&lt;&gt;""),TONGHOP!$M1403,"")</f>
        <v/>
      </c>
      <c r="E1403" s="3" t="str">
        <f>IF(AND(TONGHOP!$O1403="KTHP",TONGHOP!$P1403="VD",TONGHOP!$J1403="R",TONGHOP!$K1403&lt;&gt;""),TONGHOP!$K1403,"")</f>
        <v/>
      </c>
      <c r="F1403" s="3" t="str">
        <f>IF(AND(TONGHOP!$O1403="KTHP",TONGHOP!$P1403="VD",TONGHOP!$J1403="R",TONGHOP!$K1403&lt;&gt;""),TONGHOP!$M1403,"")</f>
        <v/>
      </c>
      <c r="G1403" s="3" t="str">
        <f>IF(AND(TONGHOP!$O1403="KTHP",TONGHOP!$P1403="TH",TONGHOP!$J1403="R",TONGHOP!$K1403&lt;&gt;""),TONGHOP!$K1403,"")</f>
        <v/>
      </c>
      <c r="H1403" s="3" t="str">
        <f>IF(AND(TONGHOP!$O1403="KTHP",TONGHOP!$P1403="TH",TONGHOP!$J1403="R",TONGHOP!$K1403&lt;&gt;""),TONGHOP!$M1403,"")</f>
        <v/>
      </c>
      <c r="I1403" s="3" t="str">
        <f>IF(AND(TONGHOP!$O1403="ThiTN",TONGHOP!$P1403="LT",TONGHOP!$J1403="R",TONGHOP!$K1403&lt;&gt;""),TONGHOP!$K1403,"")</f>
        <v/>
      </c>
      <c r="J1403" s="3" t="str">
        <f>IF(AND(TONGHOP!$O1403="ThiTN",TONGHOP!$P1403="LT",TONGHOP!$J1403="R",TONGHOP!$K1403&lt;&gt;""),TONGHOP!$M1403,"")</f>
        <v/>
      </c>
      <c r="K1403" s="3" t="str">
        <f>IF(AND(TONGHOP!$O1403="ThiTN",TONGHOP!$P1403="TN",TONGHOP!$J1403="R",TONGHOP!$K1403&lt;&gt;""),TONGHOP!$K1403,"")</f>
        <v/>
      </c>
      <c r="L1403" s="3" t="str">
        <f>IF(AND(TONGHOP!$O1403="ThiTN",TONGHOP!$P1403="TN",TONGHOP!$J1403="R",TONGHOP!$K1403&lt;&gt;""),TONGHOP!$M1403,"")</f>
        <v/>
      </c>
      <c r="M1403" s="3" t="str">
        <f>IF(AND(TONGHOP!$O1403="ThiTN",TONGHOP!$P1403="VĐ",TONGHOP!$J1403="R",TONGHOP!$K1403&lt;&gt;""),TONGHOP!$K1403,"")</f>
        <v/>
      </c>
      <c r="N1403" s="3" t="str">
        <f>IF(AND(TONGHOP!$O1403="ThiTN",TONGHOP!$P1403="VĐ",TONGHOP!$J1403="R",TONGHOP!$K1403&lt;&gt;""),TONGHOP!$M1403,"")</f>
        <v/>
      </c>
      <c r="O1403" s="3" t="str">
        <f>IF(AND(TONGHOP!$O1403="ThiTN",TONGHOP!$P1403="TH",TONGHOP!$J1403="R",TONGHOP!$K1403&lt;&gt;""),TONGHOP!$K1403,"")</f>
        <v/>
      </c>
      <c r="P1403" s="3" t="str">
        <f>IF(AND(TONGHOP!$O1403="ThiTN",TONGHOP!$P1403="TH",TONGHOP!$J1403="R",TONGHOP!$K1403&lt;&gt;""),TONGHOP!$M1403,"")</f>
        <v/>
      </c>
    </row>
    <row r="1404" spans="1:16">
      <c r="A1404" s="3" t="str">
        <f>IF(AND(TONGHOP!$O1404="KTHP",TONGHOP!$P1404="LT",TONGHOP!$J1404="R",TONGHOP!$K1404&lt;&gt;""),TONGHOP!$K1404,"")</f>
        <v/>
      </c>
      <c r="B1404" s="3" t="str">
        <f>IF(AND(TONGHOP!$O1404="KTHP",TONGHOP!$P1404="LT",TONGHOP!$J1404="R",TONGHOP!$K1404&lt;&gt;""),TONGHOP!$M1404,"")</f>
        <v/>
      </c>
      <c r="C1404" s="3" t="str">
        <f>IF(AND(TONGHOP!$O1404="KTHP",TONGHOP!$P1404="TN",TONGHOP!$J1404="R",TONGHOP!$K1404&lt;&gt;""),TONGHOP!$K1404,"")</f>
        <v/>
      </c>
      <c r="D1404" s="3" t="str">
        <f>IF(AND(TONGHOP!$O1404="KTHP",TONGHOP!$P1404="TN",TONGHOP!$J1404="R",TONGHOP!$K1404&lt;&gt;""),TONGHOP!$M1404,"")</f>
        <v/>
      </c>
      <c r="E1404" s="3" t="str">
        <f>IF(AND(TONGHOP!$O1404="KTHP",TONGHOP!$P1404="VD",TONGHOP!$J1404="R",TONGHOP!$K1404&lt;&gt;""),TONGHOP!$K1404,"")</f>
        <v/>
      </c>
      <c r="F1404" s="3" t="str">
        <f>IF(AND(TONGHOP!$O1404="KTHP",TONGHOP!$P1404="VD",TONGHOP!$J1404="R",TONGHOP!$K1404&lt;&gt;""),TONGHOP!$M1404,"")</f>
        <v/>
      </c>
      <c r="G1404" s="3" t="str">
        <f>IF(AND(TONGHOP!$O1404="KTHP",TONGHOP!$P1404="TH",TONGHOP!$J1404="R",TONGHOP!$K1404&lt;&gt;""),TONGHOP!$K1404,"")</f>
        <v/>
      </c>
      <c r="H1404" s="3" t="str">
        <f>IF(AND(TONGHOP!$O1404="KTHP",TONGHOP!$P1404="TH",TONGHOP!$J1404="R",TONGHOP!$K1404&lt;&gt;""),TONGHOP!$M1404,"")</f>
        <v/>
      </c>
      <c r="I1404" s="3" t="str">
        <f>IF(AND(TONGHOP!$O1404="ThiTN",TONGHOP!$P1404="LT",TONGHOP!$J1404="R",TONGHOP!$K1404&lt;&gt;""),TONGHOP!$K1404,"")</f>
        <v/>
      </c>
      <c r="J1404" s="3" t="str">
        <f>IF(AND(TONGHOP!$O1404="ThiTN",TONGHOP!$P1404="LT",TONGHOP!$J1404="R",TONGHOP!$K1404&lt;&gt;""),TONGHOP!$M1404,"")</f>
        <v/>
      </c>
      <c r="K1404" s="3" t="str">
        <f>IF(AND(TONGHOP!$O1404="ThiTN",TONGHOP!$P1404="TN",TONGHOP!$J1404="R",TONGHOP!$K1404&lt;&gt;""),TONGHOP!$K1404,"")</f>
        <v/>
      </c>
      <c r="L1404" s="3" t="str">
        <f>IF(AND(TONGHOP!$O1404="ThiTN",TONGHOP!$P1404="TN",TONGHOP!$J1404="R",TONGHOP!$K1404&lt;&gt;""),TONGHOP!$M1404,"")</f>
        <v/>
      </c>
      <c r="M1404" s="3" t="str">
        <f>IF(AND(TONGHOP!$O1404="ThiTN",TONGHOP!$P1404="VĐ",TONGHOP!$J1404="R",TONGHOP!$K1404&lt;&gt;""),TONGHOP!$K1404,"")</f>
        <v/>
      </c>
      <c r="N1404" s="3" t="str">
        <f>IF(AND(TONGHOP!$O1404="ThiTN",TONGHOP!$P1404="VĐ",TONGHOP!$J1404="R",TONGHOP!$K1404&lt;&gt;""),TONGHOP!$M1404,"")</f>
        <v/>
      </c>
      <c r="O1404" s="3" t="str">
        <f>IF(AND(TONGHOP!$O1404="ThiTN",TONGHOP!$P1404="TH",TONGHOP!$J1404="R",TONGHOP!$K1404&lt;&gt;""),TONGHOP!$K1404,"")</f>
        <v/>
      </c>
      <c r="P1404" s="3" t="str">
        <f>IF(AND(TONGHOP!$O1404="ThiTN",TONGHOP!$P1404="TH",TONGHOP!$J1404="R",TONGHOP!$K1404&lt;&gt;""),TONGHOP!$M1404,"")</f>
        <v/>
      </c>
    </row>
    <row r="1405" spans="1:16">
      <c r="A1405" s="3" t="str">
        <f>IF(AND(TONGHOP!$O1405="KTHP",TONGHOP!$P1405="LT",TONGHOP!$J1405="R",TONGHOP!$K1405&lt;&gt;""),TONGHOP!$K1405,"")</f>
        <v/>
      </c>
      <c r="B1405" s="3" t="str">
        <f>IF(AND(TONGHOP!$O1405="KTHP",TONGHOP!$P1405="LT",TONGHOP!$J1405="R",TONGHOP!$K1405&lt;&gt;""),TONGHOP!$M1405,"")</f>
        <v/>
      </c>
      <c r="C1405" s="3" t="str">
        <f>IF(AND(TONGHOP!$O1405="KTHP",TONGHOP!$P1405="TN",TONGHOP!$J1405="R",TONGHOP!$K1405&lt;&gt;""),TONGHOP!$K1405,"")</f>
        <v/>
      </c>
      <c r="D1405" s="3" t="str">
        <f>IF(AND(TONGHOP!$O1405="KTHP",TONGHOP!$P1405="TN",TONGHOP!$J1405="R",TONGHOP!$K1405&lt;&gt;""),TONGHOP!$M1405,"")</f>
        <v/>
      </c>
      <c r="E1405" s="3" t="str">
        <f>IF(AND(TONGHOP!$O1405="KTHP",TONGHOP!$P1405="VD",TONGHOP!$J1405="R",TONGHOP!$K1405&lt;&gt;""),TONGHOP!$K1405,"")</f>
        <v/>
      </c>
      <c r="F1405" s="3" t="str">
        <f>IF(AND(TONGHOP!$O1405="KTHP",TONGHOP!$P1405="VD",TONGHOP!$J1405="R",TONGHOP!$K1405&lt;&gt;""),TONGHOP!$M1405,"")</f>
        <v/>
      </c>
      <c r="G1405" s="3" t="str">
        <f>IF(AND(TONGHOP!$O1405="KTHP",TONGHOP!$P1405="TH",TONGHOP!$J1405="R",TONGHOP!$K1405&lt;&gt;""),TONGHOP!$K1405,"")</f>
        <v/>
      </c>
      <c r="H1405" s="3" t="str">
        <f>IF(AND(TONGHOP!$O1405="KTHP",TONGHOP!$P1405="TH",TONGHOP!$J1405="R",TONGHOP!$K1405&lt;&gt;""),TONGHOP!$M1405,"")</f>
        <v/>
      </c>
      <c r="I1405" s="3" t="str">
        <f>IF(AND(TONGHOP!$O1405="ThiTN",TONGHOP!$P1405="LT",TONGHOP!$J1405="R",TONGHOP!$K1405&lt;&gt;""),TONGHOP!$K1405,"")</f>
        <v/>
      </c>
      <c r="J1405" s="3" t="str">
        <f>IF(AND(TONGHOP!$O1405="ThiTN",TONGHOP!$P1405="LT",TONGHOP!$J1405="R",TONGHOP!$K1405&lt;&gt;""),TONGHOP!$M1405,"")</f>
        <v/>
      </c>
      <c r="K1405" s="3" t="str">
        <f>IF(AND(TONGHOP!$O1405="ThiTN",TONGHOP!$P1405="TN",TONGHOP!$J1405="R",TONGHOP!$K1405&lt;&gt;""),TONGHOP!$K1405,"")</f>
        <v/>
      </c>
      <c r="L1405" s="3" t="str">
        <f>IF(AND(TONGHOP!$O1405="ThiTN",TONGHOP!$P1405="TN",TONGHOP!$J1405="R",TONGHOP!$K1405&lt;&gt;""),TONGHOP!$M1405,"")</f>
        <v/>
      </c>
      <c r="M1405" s="3" t="str">
        <f>IF(AND(TONGHOP!$O1405="ThiTN",TONGHOP!$P1405="VĐ",TONGHOP!$J1405="R",TONGHOP!$K1405&lt;&gt;""),TONGHOP!$K1405,"")</f>
        <v/>
      </c>
      <c r="N1405" s="3" t="str">
        <f>IF(AND(TONGHOP!$O1405="ThiTN",TONGHOP!$P1405="VĐ",TONGHOP!$J1405="R",TONGHOP!$K1405&lt;&gt;""),TONGHOP!$M1405,"")</f>
        <v/>
      </c>
      <c r="O1405" s="3" t="str">
        <f>IF(AND(TONGHOP!$O1405="ThiTN",TONGHOP!$P1405="TH",TONGHOP!$J1405="R",TONGHOP!$K1405&lt;&gt;""),TONGHOP!$K1405,"")</f>
        <v/>
      </c>
      <c r="P1405" s="3" t="str">
        <f>IF(AND(TONGHOP!$O1405="ThiTN",TONGHOP!$P1405="TH",TONGHOP!$J1405="R",TONGHOP!$K1405&lt;&gt;""),TONGHOP!$M1405,"")</f>
        <v/>
      </c>
    </row>
    <row r="1406" spans="1:16">
      <c r="A1406" s="3" t="str">
        <f>IF(AND(TONGHOP!$O1406="KTHP",TONGHOP!$P1406="LT",TONGHOP!$J1406="R",TONGHOP!$K1406&lt;&gt;""),TONGHOP!$K1406,"")</f>
        <v/>
      </c>
      <c r="B1406" s="3" t="str">
        <f>IF(AND(TONGHOP!$O1406="KTHP",TONGHOP!$P1406="LT",TONGHOP!$J1406="R",TONGHOP!$K1406&lt;&gt;""),TONGHOP!$M1406,"")</f>
        <v/>
      </c>
      <c r="C1406" s="3" t="str">
        <f>IF(AND(TONGHOP!$O1406="KTHP",TONGHOP!$P1406="TN",TONGHOP!$J1406="R",TONGHOP!$K1406&lt;&gt;""),TONGHOP!$K1406,"")</f>
        <v/>
      </c>
      <c r="D1406" s="3" t="str">
        <f>IF(AND(TONGHOP!$O1406="KTHP",TONGHOP!$P1406="TN",TONGHOP!$J1406="R",TONGHOP!$K1406&lt;&gt;""),TONGHOP!$M1406,"")</f>
        <v/>
      </c>
      <c r="E1406" s="3" t="str">
        <f>IF(AND(TONGHOP!$O1406="KTHP",TONGHOP!$P1406="VD",TONGHOP!$J1406="R",TONGHOP!$K1406&lt;&gt;""),TONGHOP!$K1406,"")</f>
        <v/>
      </c>
      <c r="F1406" s="3" t="str">
        <f>IF(AND(TONGHOP!$O1406="KTHP",TONGHOP!$P1406="VD",TONGHOP!$J1406="R",TONGHOP!$K1406&lt;&gt;""),TONGHOP!$M1406,"")</f>
        <v/>
      </c>
      <c r="G1406" s="3" t="str">
        <f>IF(AND(TONGHOP!$O1406="KTHP",TONGHOP!$P1406="TH",TONGHOP!$J1406="R",TONGHOP!$K1406&lt;&gt;""),TONGHOP!$K1406,"")</f>
        <v/>
      </c>
      <c r="H1406" s="3" t="str">
        <f>IF(AND(TONGHOP!$O1406="KTHP",TONGHOP!$P1406="TH",TONGHOP!$J1406="R",TONGHOP!$K1406&lt;&gt;""),TONGHOP!$M1406,"")</f>
        <v/>
      </c>
      <c r="I1406" s="3" t="str">
        <f>IF(AND(TONGHOP!$O1406="ThiTN",TONGHOP!$P1406="LT",TONGHOP!$J1406="R",TONGHOP!$K1406&lt;&gt;""),TONGHOP!$K1406,"")</f>
        <v/>
      </c>
      <c r="J1406" s="3" t="str">
        <f>IF(AND(TONGHOP!$O1406="ThiTN",TONGHOP!$P1406="LT",TONGHOP!$J1406="R",TONGHOP!$K1406&lt;&gt;""),TONGHOP!$M1406,"")</f>
        <v/>
      </c>
      <c r="K1406" s="3" t="str">
        <f>IF(AND(TONGHOP!$O1406="ThiTN",TONGHOP!$P1406="TN",TONGHOP!$J1406="R",TONGHOP!$K1406&lt;&gt;""),TONGHOP!$K1406,"")</f>
        <v/>
      </c>
      <c r="L1406" s="3" t="str">
        <f>IF(AND(TONGHOP!$O1406="ThiTN",TONGHOP!$P1406="TN",TONGHOP!$J1406="R",TONGHOP!$K1406&lt;&gt;""),TONGHOP!$M1406,"")</f>
        <v/>
      </c>
      <c r="M1406" s="3" t="str">
        <f>IF(AND(TONGHOP!$O1406="ThiTN",TONGHOP!$P1406="VĐ",TONGHOP!$J1406="R",TONGHOP!$K1406&lt;&gt;""),TONGHOP!$K1406,"")</f>
        <v/>
      </c>
      <c r="N1406" s="3" t="str">
        <f>IF(AND(TONGHOP!$O1406="ThiTN",TONGHOP!$P1406="VĐ",TONGHOP!$J1406="R",TONGHOP!$K1406&lt;&gt;""),TONGHOP!$M1406,"")</f>
        <v/>
      </c>
      <c r="O1406" s="3" t="str">
        <f>IF(AND(TONGHOP!$O1406="ThiTN",TONGHOP!$P1406="TH",TONGHOP!$J1406="R",TONGHOP!$K1406&lt;&gt;""),TONGHOP!$K1406,"")</f>
        <v/>
      </c>
      <c r="P1406" s="3" t="str">
        <f>IF(AND(TONGHOP!$O1406="ThiTN",TONGHOP!$P1406="TH",TONGHOP!$J1406="R",TONGHOP!$K1406&lt;&gt;""),TONGHOP!$M1406,"")</f>
        <v/>
      </c>
    </row>
    <row r="1407" spans="1:16">
      <c r="A1407" s="3" t="str">
        <f>IF(AND(TONGHOP!$O1407="KTHP",TONGHOP!$P1407="LT",TONGHOP!$J1407="R",TONGHOP!$K1407&lt;&gt;""),TONGHOP!$K1407,"")</f>
        <v/>
      </c>
      <c r="B1407" s="3" t="str">
        <f>IF(AND(TONGHOP!$O1407="KTHP",TONGHOP!$P1407="LT",TONGHOP!$J1407="R",TONGHOP!$K1407&lt;&gt;""),TONGHOP!$M1407,"")</f>
        <v/>
      </c>
      <c r="C1407" s="3" t="str">
        <f>IF(AND(TONGHOP!$O1407="KTHP",TONGHOP!$P1407="TN",TONGHOP!$J1407="R",TONGHOP!$K1407&lt;&gt;""),TONGHOP!$K1407,"")</f>
        <v/>
      </c>
      <c r="D1407" s="3" t="str">
        <f>IF(AND(TONGHOP!$O1407="KTHP",TONGHOP!$P1407="TN",TONGHOP!$J1407="R",TONGHOP!$K1407&lt;&gt;""),TONGHOP!$M1407,"")</f>
        <v/>
      </c>
      <c r="E1407" s="3" t="str">
        <f>IF(AND(TONGHOP!$O1407="KTHP",TONGHOP!$P1407="VD",TONGHOP!$J1407="R",TONGHOP!$K1407&lt;&gt;""),TONGHOP!$K1407,"")</f>
        <v/>
      </c>
      <c r="F1407" s="3" t="str">
        <f>IF(AND(TONGHOP!$O1407="KTHP",TONGHOP!$P1407="VD",TONGHOP!$J1407="R",TONGHOP!$K1407&lt;&gt;""),TONGHOP!$M1407,"")</f>
        <v/>
      </c>
      <c r="G1407" s="3" t="str">
        <f>IF(AND(TONGHOP!$O1407="KTHP",TONGHOP!$P1407="TH",TONGHOP!$J1407="R",TONGHOP!$K1407&lt;&gt;""),TONGHOP!$K1407,"")</f>
        <v/>
      </c>
      <c r="H1407" s="3" t="str">
        <f>IF(AND(TONGHOP!$O1407="KTHP",TONGHOP!$P1407="TH",TONGHOP!$J1407="R",TONGHOP!$K1407&lt;&gt;""),TONGHOP!$M1407,"")</f>
        <v/>
      </c>
      <c r="I1407" s="3" t="str">
        <f>IF(AND(TONGHOP!$O1407="ThiTN",TONGHOP!$P1407="LT",TONGHOP!$J1407="R",TONGHOP!$K1407&lt;&gt;""),TONGHOP!$K1407,"")</f>
        <v/>
      </c>
      <c r="J1407" s="3" t="str">
        <f>IF(AND(TONGHOP!$O1407="ThiTN",TONGHOP!$P1407="LT",TONGHOP!$J1407="R",TONGHOP!$K1407&lt;&gt;""),TONGHOP!$M1407,"")</f>
        <v/>
      </c>
      <c r="K1407" s="3" t="str">
        <f>IF(AND(TONGHOP!$O1407="ThiTN",TONGHOP!$P1407="TN",TONGHOP!$J1407="R",TONGHOP!$K1407&lt;&gt;""),TONGHOP!$K1407,"")</f>
        <v/>
      </c>
      <c r="L1407" s="3" t="str">
        <f>IF(AND(TONGHOP!$O1407="ThiTN",TONGHOP!$P1407="TN",TONGHOP!$J1407="R",TONGHOP!$K1407&lt;&gt;""),TONGHOP!$M1407,"")</f>
        <v/>
      </c>
      <c r="M1407" s="3" t="str">
        <f>IF(AND(TONGHOP!$O1407="ThiTN",TONGHOP!$P1407="VĐ",TONGHOP!$J1407="R",TONGHOP!$K1407&lt;&gt;""),TONGHOP!$K1407,"")</f>
        <v/>
      </c>
      <c r="N1407" s="3" t="str">
        <f>IF(AND(TONGHOP!$O1407="ThiTN",TONGHOP!$P1407="VĐ",TONGHOP!$J1407="R",TONGHOP!$K1407&lt;&gt;""),TONGHOP!$M1407,"")</f>
        <v/>
      </c>
      <c r="O1407" s="3" t="str">
        <f>IF(AND(TONGHOP!$O1407="ThiTN",TONGHOP!$P1407="TH",TONGHOP!$J1407="R",TONGHOP!$K1407&lt;&gt;""),TONGHOP!$K1407,"")</f>
        <v/>
      </c>
      <c r="P1407" s="3" t="str">
        <f>IF(AND(TONGHOP!$O1407="ThiTN",TONGHOP!$P1407="TH",TONGHOP!$J1407="R",TONGHOP!$K1407&lt;&gt;""),TONGHOP!$M1407,"")</f>
        <v/>
      </c>
    </row>
    <row r="1408" spans="1:16">
      <c r="A1408" s="3" t="str">
        <f>IF(AND(TONGHOP!$O1408="KTHP",TONGHOP!$P1408="LT",TONGHOP!$J1408="R",TONGHOP!$K1408&lt;&gt;""),TONGHOP!$K1408,"")</f>
        <v/>
      </c>
      <c r="B1408" s="3" t="str">
        <f>IF(AND(TONGHOP!$O1408="KTHP",TONGHOP!$P1408="LT",TONGHOP!$J1408="R",TONGHOP!$K1408&lt;&gt;""),TONGHOP!$M1408,"")</f>
        <v/>
      </c>
      <c r="C1408" s="3" t="str">
        <f>IF(AND(TONGHOP!$O1408="KTHP",TONGHOP!$P1408="TN",TONGHOP!$J1408="R",TONGHOP!$K1408&lt;&gt;""),TONGHOP!$K1408,"")</f>
        <v/>
      </c>
      <c r="D1408" s="3" t="str">
        <f>IF(AND(TONGHOP!$O1408="KTHP",TONGHOP!$P1408="TN",TONGHOP!$J1408="R",TONGHOP!$K1408&lt;&gt;""),TONGHOP!$M1408,"")</f>
        <v/>
      </c>
      <c r="E1408" s="3" t="str">
        <f>IF(AND(TONGHOP!$O1408="KTHP",TONGHOP!$P1408="VD",TONGHOP!$J1408="R",TONGHOP!$K1408&lt;&gt;""),TONGHOP!$K1408,"")</f>
        <v/>
      </c>
      <c r="F1408" s="3" t="str">
        <f>IF(AND(TONGHOP!$O1408="KTHP",TONGHOP!$P1408="VD",TONGHOP!$J1408="R",TONGHOP!$K1408&lt;&gt;""),TONGHOP!$M1408,"")</f>
        <v/>
      </c>
      <c r="G1408" s="3" t="str">
        <f>IF(AND(TONGHOP!$O1408="KTHP",TONGHOP!$P1408="TH",TONGHOP!$J1408="R",TONGHOP!$K1408&lt;&gt;""),TONGHOP!$K1408,"")</f>
        <v/>
      </c>
      <c r="H1408" s="3" t="str">
        <f>IF(AND(TONGHOP!$O1408="KTHP",TONGHOP!$P1408="TH",TONGHOP!$J1408="R",TONGHOP!$K1408&lt;&gt;""),TONGHOP!$M1408,"")</f>
        <v/>
      </c>
      <c r="I1408" s="3" t="str">
        <f>IF(AND(TONGHOP!$O1408="ThiTN",TONGHOP!$P1408="LT",TONGHOP!$J1408="R",TONGHOP!$K1408&lt;&gt;""),TONGHOP!$K1408,"")</f>
        <v/>
      </c>
      <c r="J1408" s="3" t="str">
        <f>IF(AND(TONGHOP!$O1408="ThiTN",TONGHOP!$P1408="LT",TONGHOP!$J1408="R",TONGHOP!$K1408&lt;&gt;""),TONGHOP!$M1408,"")</f>
        <v/>
      </c>
      <c r="K1408" s="3" t="str">
        <f>IF(AND(TONGHOP!$O1408="ThiTN",TONGHOP!$P1408="TN",TONGHOP!$J1408="R",TONGHOP!$K1408&lt;&gt;""),TONGHOP!$K1408,"")</f>
        <v/>
      </c>
      <c r="L1408" s="3" t="str">
        <f>IF(AND(TONGHOP!$O1408="ThiTN",TONGHOP!$P1408="TN",TONGHOP!$J1408="R",TONGHOP!$K1408&lt;&gt;""),TONGHOP!$M1408,"")</f>
        <v/>
      </c>
      <c r="M1408" s="3" t="str">
        <f>IF(AND(TONGHOP!$O1408="ThiTN",TONGHOP!$P1408="VĐ",TONGHOP!$J1408="R",TONGHOP!$K1408&lt;&gt;""),TONGHOP!$K1408,"")</f>
        <v/>
      </c>
      <c r="N1408" s="3" t="str">
        <f>IF(AND(TONGHOP!$O1408="ThiTN",TONGHOP!$P1408="VĐ",TONGHOP!$J1408="R",TONGHOP!$K1408&lt;&gt;""),TONGHOP!$M1408,"")</f>
        <v/>
      </c>
      <c r="O1408" s="3" t="str">
        <f>IF(AND(TONGHOP!$O1408="ThiTN",TONGHOP!$P1408="TH",TONGHOP!$J1408="R",TONGHOP!$K1408&lt;&gt;""),TONGHOP!$K1408,"")</f>
        <v/>
      </c>
      <c r="P1408" s="3" t="str">
        <f>IF(AND(TONGHOP!$O1408="ThiTN",TONGHOP!$P1408="TH",TONGHOP!$J1408="R",TONGHOP!$K1408&lt;&gt;""),TONGHOP!$M1408,"")</f>
        <v/>
      </c>
    </row>
    <row r="1409" spans="1:16">
      <c r="A1409" s="3" t="str">
        <f>IF(AND(TONGHOP!$O1409="KTHP",TONGHOP!$P1409="LT",TONGHOP!$J1409="R",TONGHOP!$K1409&lt;&gt;""),TONGHOP!$K1409,"")</f>
        <v/>
      </c>
      <c r="B1409" s="3" t="str">
        <f>IF(AND(TONGHOP!$O1409="KTHP",TONGHOP!$P1409="LT",TONGHOP!$J1409="R",TONGHOP!$K1409&lt;&gt;""),TONGHOP!$M1409,"")</f>
        <v/>
      </c>
      <c r="C1409" s="3" t="str">
        <f>IF(AND(TONGHOP!$O1409="KTHP",TONGHOP!$P1409="TN",TONGHOP!$J1409="R",TONGHOP!$K1409&lt;&gt;""),TONGHOP!$K1409,"")</f>
        <v/>
      </c>
      <c r="D1409" s="3" t="str">
        <f>IF(AND(TONGHOP!$O1409="KTHP",TONGHOP!$P1409="TN",TONGHOP!$J1409="R",TONGHOP!$K1409&lt;&gt;""),TONGHOP!$M1409,"")</f>
        <v/>
      </c>
      <c r="E1409" s="3" t="str">
        <f>IF(AND(TONGHOP!$O1409="KTHP",TONGHOP!$P1409="VD",TONGHOP!$J1409="R",TONGHOP!$K1409&lt;&gt;""),TONGHOP!$K1409,"")</f>
        <v/>
      </c>
      <c r="F1409" s="3" t="str">
        <f>IF(AND(TONGHOP!$O1409="KTHP",TONGHOP!$P1409="VD",TONGHOP!$J1409="R",TONGHOP!$K1409&lt;&gt;""),TONGHOP!$M1409,"")</f>
        <v/>
      </c>
      <c r="G1409" s="3" t="str">
        <f>IF(AND(TONGHOP!$O1409="KTHP",TONGHOP!$P1409="TH",TONGHOP!$J1409="R",TONGHOP!$K1409&lt;&gt;""),TONGHOP!$K1409,"")</f>
        <v/>
      </c>
      <c r="H1409" s="3" t="str">
        <f>IF(AND(TONGHOP!$O1409="KTHP",TONGHOP!$P1409="TH",TONGHOP!$J1409="R",TONGHOP!$K1409&lt;&gt;""),TONGHOP!$M1409,"")</f>
        <v/>
      </c>
      <c r="I1409" s="3" t="str">
        <f>IF(AND(TONGHOP!$O1409="ThiTN",TONGHOP!$P1409="LT",TONGHOP!$J1409="R",TONGHOP!$K1409&lt;&gt;""),TONGHOP!$K1409,"")</f>
        <v/>
      </c>
      <c r="J1409" s="3" t="str">
        <f>IF(AND(TONGHOP!$O1409="ThiTN",TONGHOP!$P1409="LT",TONGHOP!$J1409="R",TONGHOP!$K1409&lt;&gt;""),TONGHOP!$M1409,"")</f>
        <v/>
      </c>
      <c r="K1409" s="3" t="str">
        <f>IF(AND(TONGHOP!$O1409="ThiTN",TONGHOP!$P1409="TN",TONGHOP!$J1409="R",TONGHOP!$K1409&lt;&gt;""),TONGHOP!$K1409,"")</f>
        <v/>
      </c>
      <c r="L1409" s="3" t="str">
        <f>IF(AND(TONGHOP!$O1409="ThiTN",TONGHOP!$P1409="TN",TONGHOP!$J1409="R",TONGHOP!$K1409&lt;&gt;""),TONGHOP!$M1409,"")</f>
        <v/>
      </c>
      <c r="M1409" s="3" t="str">
        <f>IF(AND(TONGHOP!$O1409="ThiTN",TONGHOP!$P1409="VĐ",TONGHOP!$J1409="R",TONGHOP!$K1409&lt;&gt;""),TONGHOP!$K1409,"")</f>
        <v/>
      </c>
      <c r="N1409" s="3" t="str">
        <f>IF(AND(TONGHOP!$O1409="ThiTN",TONGHOP!$P1409="VĐ",TONGHOP!$J1409="R",TONGHOP!$K1409&lt;&gt;""),TONGHOP!$M1409,"")</f>
        <v/>
      </c>
      <c r="O1409" s="3" t="str">
        <f>IF(AND(TONGHOP!$O1409="ThiTN",TONGHOP!$P1409="TH",TONGHOP!$J1409="R",TONGHOP!$K1409&lt;&gt;""),TONGHOP!$K1409,"")</f>
        <v/>
      </c>
      <c r="P1409" s="3" t="str">
        <f>IF(AND(TONGHOP!$O1409="ThiTN",TONGHOP!$P1409="TH",TONGHOP!$J1409="R",TONGHOP!$K1409&lt;&gt;""),TONGHOP!$M1409,"")</f>
        <v/>
      </c>
    </row>
    <row r="1410" spans="1:16">
      <c r="A1410" s="3" t="str">
        <f>IF(AND(TONGHOP!$O1410="KTHP",TONGHOP!$P1410="LT",TONGHOP!$J1410="R",TONGHOP!$K1410&lt;&gt;""),TONGHOP!$K1410,"")</f>
        <v/>
      </c>
      <c r="B1410" s="3" t="str">
        <f>IF(AND(TONGHOP!$O1410="KTHP",TONGHOP!$P1410="LT",TONGHOP!$J1410="R",TONGHOP!$K1410&lt;&gt;""),TONGHOP!$M1410,"")</f>
        <v/>
      </c>
      <c r="C1410" s="3" t="str">
        <f>IF(AND(TONGHOP!$O1410="KTHP",TONGHOP!$P1410="TN",TONGHOP!$J1410="R",TONGHOP!$K1410&lt;&gt;""),TONGHOP!$K1410,"")</f>
        <v/>
      </c>
      <c r="D1410" s="3" t="str">
        <f>IF(AND(TONGHOP!$O1410="KTHP",TONGHOP!$P1410="TN",TONGHOP!$J1410="R",TONGHOP!$K1410&lt;&gt;""),TONGHOP!$M1410,"")</f>
        <v/>
      </c>
      <c r="E1410" s="3" t="str">
        <f>IF(AND(TONGHOP!$O1410="KTHP",TONGHOP!$P1410="VD",TONGHOP!$J1410="R",TONGHOP!$K1410&lt;&gt;""),TONGHOP!$K1410,"")</f>
        <v/>
      </c>
      <c r="F1410" s="3" t="str">
        <f>IF(AND(TONGHOP!$O1410="KTHP",TONGHOP!$P1410="VD",TONGHOP!$J1410="R",TONGHOP!$K1410&lt;&gt;""),TONGHOP!$M1410,"")</f>
        <v/>
      </c>
      <c r="G1410" s="3" t="str">
        <f>IF(AND(TONGHOP!$O1410="KTHP",TONGHOP!$P1410="TH",TONGHOP!$J1410="R",TONGHOP!$K1410&lt;&gt;""),TONGHOP!$K1410,"")</f>
        <v/>
      </c>
      <c r="H1410" s="3" t="str">
        <f>IF(AND(TONGHOP!$O1410="KTHP",TONGHOP!$P1410="TH",TONGHOP!$J1410="R",TONGHOP!$K1410&lt;&gt;""),TONGHOP!$M1410,"")</f>
        <v/>
      </c>
      <c r="I1410" s="3" t="str">
        <f>IF(AND(TONGHOP!$O1410="ThiTN",TONGHOP!$P1410="LT",TONGHOP!$J1410="R",TONGHOP!$K1410&lt;&gt;""),TONGHOP!$K1410,"")</f>
        <v/>
      </c>
      <c r="J1410" s="3" t="str">
        <f>IF(AND(TONGHOP!$O1410="ThiTN",TONGHOP!$P1410="LT",TONGHOP!$J1410="R",TONGHOP!$K1410&lt;&gt;""),TONGHOP!$M1410,"")</f>
        <v/>
      </c>
      <c r="K1410" s="3" t="str">
        <f>IF(AND(TONGHOP!$O1410="ThiTN",TONGHOP!$P1410="TN",TONGHOP!$J1410="R",TONGHOP!$K1410&lt;&gt;""),TONGHOP!$K1410,"")</f>
        <v/>
      </c>
      <c r="L1410" s="3" t="str">
        <f>IF(AND(TONGHOP!$O1410="ThiTN",TONGHOP!$P1410="TN",TONGHOP!$J1410="R",TONGHOP!$K1410&lt;&gt;""),TONGHOP!$M1410,"")</f>
        <v/>
      </c>
      <c r="M1410" s="3" t="str">
        <f>IF(AND(TONGHOP!$O1410="ThiTN",TONGHOP!$P1410="VĐ",TONGHOP!$J1410="R",TONGHOP!$K1410&lt;&gt;""),TONGHOP!$K1410,"")</f>
        <v/>
      </c>
      <c r="N1410" s="3" t="str">
        <f>IF(AND(TONGHOP!$O1410="ThiTN",TONGHOP!$P1410="VĐ",TONGHOP!$J1410="R",TONGHOP!$K1410&lt;&gt;""),TONGHOP!$M1410,"")</f>
        <v/>
      </c>
      <c r="O1410" s="3" t="str">
        <f>IF(AND(TONGHOP!$O1410="ThiTN",TONGHOP!$P1410="TH",TONGHOP!$J1410="R",TONGHOP!$K1410&lt;&gt;""),TONGHOP!$K1410,"")</f>
        <v/>
      </c>
      <c r="P1410" s="3" t="str">
        <f>IF(AND(TONGHOP!$O1410="ThiTN",TONGHOP!$P1410="TH",TONGHOP!$J1410="R",TONGHOP!$K1410&lt;&gt;""),TONGHOP!$M1410,"")</f>
        <v/>
      </c>
    </row>
    <row r="1411" spans="1:16">
      <c r="A1411" s="3" t="str">
        <f>IF(AND(TONGHOP!$O1411="KTHP",TONGHOP!$P1411="LT",TONGHOP!$J1411="R",TONGHOP!$K1411&lt;&gt;""),TONGHOP!$K1411,"")</f>
        <v/>
      </c>
      <c r="B1411" s="3" t="str">
        <f>IF(AND(TONGHOP!$O1411="KTHP",TONGHOP!$P1411="LT",TONGHOP!$J1411="R",TONGHOP!$K1411&lt;&gt;""),TONGHOP!$M1411,"")</f>
        <v/>
      </c>
      <c r="C1411" s="3" t="str">
        <f>IF(AND(TONGHOP!$O1411="KTHP",TONGHOP!$P1411="TN",TONGHOP!$J1411="R",TONGHOP!$K1411&lt;&gt;""),TONGHOP!$K1411,"")</f>
        <v/>
      </c>
      <c r="D1411" s="3" t="str">
        <f>IF(AND(TONGHOP!$O1411="KTHP",TONGHOP!$P1411="TN",TONGHOP!$J1411="R",TONGHOP!$K1411&lt;&gt;""),TONGHOP!$M1411,"")</f>
        <v/>
      </c>
      <c r="E1411" s="3" t="str">
        <f>IF(AND(TONGHOP!$O1411="KTHP",TONGHOP!$P1411="VD",TONGHOP!$J1411="R",TONGHOP!$K1411&lt;&gt;""),TONGHOP!$K1411,"")</f>
        <v/>
      </c>
      <c r="F1411" s="3" t="str">
        <f>IF(AND(TONGHOP!$O1411="KTHP",TONGHOP!$P1411="VD",TONGHOP!$J1411="R",TONGHOP!$K1411&lt;&gt;""),TONGHOP!$M1411,"")</f>
        <v/>
      </c>
      <c r="G1411" s="3" t="str">
        <f>IF(AND(TONGHOP!$O1411="KTHP",TONGHOP!$P1411="TH",TONGHOP!$J1411="R",TONGHOP!$K1411&lt;&gt;""),TONGHOP!$K1411,"")</f>
        <v/>
      </c>
      <c r="H1411" s="3" t="str">
        <f>IF(AND(TONGHOP!$O1411="KTHP",TONGHOP!$P1411="TH",TONGHOP!$J1411="R",TONGHOP!$K1411&lt;&gt;""),TONGHOP!$M1411,"")</f>
        <v/>
      </c>
      <c r="I1411" s="3" t="str">
        <f>IF(AND(TONGHOP!$O1411="ThiTN",TONGHOP!$P1411="LT",TONGHOP!$J1411="R",TONGHOP!$K1411&lt;&gt;""),TONGHOP!$K1411,"")</f>
        <v/>
      </c>
      <c r="J1411" s="3" t="str">
        <f>IF(AND(TONGHOP!$O1411="ThiTN",TONGHOP!$P1411="LT",TONGHOP!$J1411="R",TONGHOP!$K1411&lt;&gt;""),TONGHOP!$M1411,"")</f>
        <v/>
      </c>
      <c r="K1411" s="3" t="str">
        <f>IF(AND(TONGHOP!$O1411="ThiTN",TONGHOP!$P1411="TN",TONGHOP!$J1411="R",TONGHOP!$K1411&lt;&gt;""),TONGHOP!$K1411,"")</f>
        <v/>
      </c>
      <c r="L1411" s="3" t="str">
        <f>IF(AND(TONGHOP!$O1411="ThiTN",TONGHOP!$P1411="TN",TONGHOP!$J1411="R",TONGHOP!$K1411&lt;&gt;""),TONGHOP!$M1411,"")</f>
        <v/>
      </c>
      <c r="M1411" s="3" t="str">
        <f>IF(AND(TONGHOP!$O1411="ThiTN",TONGHOP!$P1411="VĐ",TONGHOP!$J1411="R",TONGHOP!$K1411&lt;&gt;""),TONGHOP!$K1411,"")</f>
        <v/>
      </c>
      <c r="N1411" s="3" t="str">
        <f>IF(AND(TONGHOP!$O1411="ThiTN",TONGHOP!$P1411="VĐ",TONGHOP!$J1411="R",TONGHOP!$K1411&lt;&gt;""),TONGHOP!$M1411,"")</f>
        <v/>
      </c>
      <c r="O1411" s="3" t="str">
        <f>IF(AND(TONGHOP!$O1411="ThiTN",TONGHOP!$P1411="TH",TONGHOP!$J1411="R",TONGHOP!$K1411&lt;&gt;""),TONGHOP!$K1411,"")</f>
        <v/>
      </c>
      <c r="P1411" s="3" t="str">
        <f>IF(AND(TONGHOP!$O1411="ThiTN",TONGHOP!$P1411="TH",TONGHOP!$J1411="R",TONGHOP!$K1411&lt;&gt;""),TONGHOP!$M1411,"")</f>
        <v/>
      </c>
    </row>
    <row r="1412" spans="1:16">
      <c r="A1412" s="3" t="str">
        <f>IF(AND(TONGHOP!$O1412="KTHP",TONGHOP!$P1412="LT",TONGHOP!$J1412="R",TONGHOP!$K1412&lt;&gt;""),TONGHOP!$K1412,"")</f>
        <v/>
      </c>
      <c r="B1412" s="3" t="str">
        <f>IF(AND(TONGHOP!$O1412="KTHP",TONGHOP!$P1412="LT",TONGHOP!$J1412="R",TONGHOP!$K1412&lt;&gt;""),TONGHOP!$M1412,"")</f>
        <v/>
      </c>
      <c r="C1412" s="3" t="str">
        <f>IF(AND(TONGHOP!$O1412="KTHP",TONGHOP!$P1412="TN",TONGHOP!$J1412="R",TONGHOP!$K1412&lt;&gt;""),TONGHOP!$K1412,"")</f>
        <v/>
      </c>
      <c r="D1412" s="3" t="str">
        <f>IF(AND(TONGHOP!$O1412="KTHP",TONGHOP!$P1412="TN",TONGHOP!$J1412="R",TONGHOP!$K1412&lt;&gt;""),TONGHOP!$M1412,"")</f>
        <v/>
      </c>
      <c r="E1412" s="3" t="str">
        <f>IF(AND(TONGHOP!$O1412="KTHP",TONGHOP!$P1412="VD",TONGHOP!$J1412="R",TONGHOP!$K1412&lt;&gt;""),TONGHOP!$K1412,"")</f>
        <v/>
      </c>
      <c r="F1412" s="3" t="str">
        <f>IF(AND(TONGHOP!$O1412="KTHP",TONGHOP!$P1412="VD",TONGHOP!$J1412="R",TONGHOP!$K1412&lt;&gt;""),TONGHOP!$M1412,"")</f>
        <v/>
      </c>
      <c r="G1412" s="3" t="str">
        <f>IF(AND(TONGHOP!$O1412="KTHP",TONGHOP!$P1412="TH",TONGHOP!$J1412="R",TONGHOP!$K1412&lt;&gt;""),TONGHOP!$K1412,"")</f>
        <v/>
      </c>
      <c r="H1412" s="3" t="str">
        <f>IF(AND(TONGHOP!$O1412="KTHP",TONGHOP!$P1412="TH",TONGHOP!$J1412="R",TONGHOP!$K1412&lt;&gt;""),TONGHOP!$M1412,"")</f>
        <v/>
      </c>
      <c r="I1412" s="3" t="str">
        <f>IF(AND(TONGHOP!$O1412="ThiTN",TONGHOP!$P1412="LT",TONGHOP!$J1412="R",TONGHOP!$K1412&lt;&gt;""),TONGHOP!$K1412,"")</f>
        <v/>
      </c>
      <c r="J1412" s="3" t="str">
        <f>IF(AND(TONGHOP!$O1412="ThiTN",TONGHOP!$P1412="LT",TONGHOP!$J1412="R",TONGHOP!$K1412&lt;&gt;""),TONGHOP!$M1412,"")</f>
        <v/>
      </c>
      <c r="K1412" s="3" t="str">
        <f>IF(AND(TONGHOP!$O1412="ThiTN",TONGHOP!$P1412="TN",TONGHOP!$J1412="R",TONGHOP!$K1412&lt;&gt;""),TONGHOP!$K1412,"")</f>
        <v/>
      </c>
      <c r="L1412" s="3" t="str">
        <f>IF(AND(TONGHOP!$O1412="ThiTN",TONGHOP!$P1412="TN",TONGHOP!$J1412="R",TONGHOP!$K1412&lt;&gt;""),TONGHOP!$M1412,"")</f>
        <v/>
      </c>
      <c r="M1412" s="3" t="str">
        <f>IF(AND(TONGHOP!$O1412="ThiTN",TONGHOP!$P1412="VĐ",TONGHOP!$J1412="R",TONGHOP!$K1412&lt;&gt;""),TONGHOP!$K1412,"")</f>
        <v/>
      </c>
      <c r="N1412" s="3" t="str">
        <f>IF(AND(TONGHOP!$O1412="ThiTN",TONGHOP!$P1412="VĐ",TONGHOP!$J1412="R",TONGHOP!$K1412&lt;&gt;""),TONGHOP!$M1412,"")</f>
        <v/>
      </c>
      <c r="O1412" s="3" t="str">
        <f>IF(AND(TONGHOP!$O1412="ThiTN",TONGHOP!$P1412="TH",TONGHOP!$J1412="R",TONGHOP!$K1412&lt;&gt;""),TONGHOP!$K1412,"")</f>
        <v/>
      </c>
      <c r="P1412" s="3" t="str">
        <f>IF(AND(TONGHOP!$O1412="ThiTN",TONGHOP!$P1412="TH",TONGHOP!$J1412="R",TONGHOP!$K1412&lt;&gt;""),TONGHOP!$M1412,"")</f>
        <v/>
      </c>
    </row>
    <row r="1413" spans="1:16">
      <c r="A1413" s="3" t="str">
        <f>IF(AND(TONGHOP!$O1413="KTHP",TONGHOP!$P1413="LT",TONGHOP!$J1413="R",TONGHOP!$K1413&lt;&gt;""),TONGHOP!$K1413,"")</f>
        <v/>
      </c>
      <c r="B1413" s="3" t="str">
        <f>IF(AND(TONGHOP!$O1413="KTHP",TONGHOP!$P1413="LT",TONGHOP!$J1413="R",TONGHOP!$K1413&lt;&gt;""),TONGHOP!$M1413,"")</f>
        <v/>
      </c>
      <c r="C1413" s="3" t="str">
        <f>IF(AND(TONGHOP!$O1413="KTHP",TONGHOP!$P1413="TN",TONGHOP!$J1413="R",TONGHOP!$K1413&lt;&gt;""),TONGHOP!$K1413,"")</f>
        <v/>
      </c>
      <c r="D1413" s="3" t="str">
        <f>IF(AND(TONGHOP!$O1413="KTHP",TONGHOP!$P1413="TN",TONGHOP!$J1413="R",TONGHOP!$K1413&lt;&gt;""),TONGHOP!$M1413,"")</f>
        <v/>
      </c>
      <c r="E1413" s="3" t="str">
        <f>IF(AND(TONGHOP!$O1413="KTHP",TONGHOP!$P1413="VD",TONGHOP!$J1413="R",TONGHOP!$K1413&lt;&gt;""),TONGHOP!$K1413,"")</f>
        <v/>
      </c>
      <c r="F1413" s="3" t="str">
        <f>IF(AND(TONGHOP!$O1413="KTHP",TONGHOP!$P1413="VD",TONGHOP!$J1413="R",TONGHOP!$K1413&lt;&gt;""),TONGHOP!$M1413,"")</f>
        <v/>
      </c>
      <c r="G1413" s="3" t="str">
        <f>IF(AND(TONGHOP!$O1413="KTHP",TONGHOP!$P1413="TH",TONGHOP!$J1413="R",TONGHOP!$K1413&lt;&gt;""),TONGHOP!$K1413,"")</f>
        <v/>
      </c>
      <c r="H1413" s="3" t="str">
        <f>IF(AND(TONGHOP!$O1413="KTHP",TONGHOP!$P1413="TH",TONGHOP!$J1413="R",TONGHOP!$K1413&lt;&gt;""),TONGHOP!$M1413,"")</f>
        <v/>
      </c>
      <c r="I1413" s="3" t="str">
        <f>IF(AND(TONGHOP!$O1413="ThiTN",TONGHOP!$P1413="LT",TONGHOP!$J1413="R",TONGHOP!$K1413&lt;&gt;""),TONGHOP!$K1413,"")</f>
        <v/>
      </c>
      <c r="J1413" s="3" t="str">
        <f>IF(AND(TONGHOP!$O1413="ThiTN",TONGHOP!$P1413="LT",TONGHOP!$J1413="R",TONGHOP!$K1413&lt;&gt;""),TONGHOP!$M1413,"")</f>
        <v/>
      </c>
      <c r="K1413" s="3" t="str">
        <f>IF(AND(TONGHOP!$O1413="ThiTN",TONGHOP!$P1413="TN",TONGHOP!$J1413="R",TONGHOP!$K1413&lt;&gt;""),TONGHOP!$K1413,"")</f>
        <v/>
      </c>
      <c r="L1413" s="3" t="str">
        <f>IF(AND(TONGHOP!$O1413="ThiTN",TONGHOP!$P1413="TN",TONGHOP!$J1413="R",TONGHOP!$K1413&lt;&gt;""),TONGHOP!$M1413,"")</f>
        <v/>
      </c>
      <c r="M1413" s="3" t="str">
        <f>IF(AND(TONGHOP!$O1413="ThiTN",TONGHOP!$P1413="VĐ",TONGHOP!$J1413="R",TONGHOP!$K1413&lt;&gt;""),TONGHOP!$K1413,"")</f>
        <v/>
      </c>
      <c r="N1413" s="3" t="str">
        <f>IF(AND(TONGHOP!$O1413="ThiTN",TONGHOP!$P1413="VĐ",TONGHOP!$J1413="R",TONGHOP!$K1413&lt;&gt;""),TONGHOP!$M1413,"")</f>
        <v/>
      </c>
      <c r="O1413" s="3" t="str">
        <f>IF(AND(TONGHOP!$O1413="ThiTN",TONGHOP!$P1413="TH",TONGHOP!$J1413="R",TONGHOP!$K1413&lt;&gt;""),TONGHOP!$K1413,"")</f>
        <v/>
      </c>
      <c r="P1413" s="3" t="str">
        <f>IF(AND(TONGHOP!$O1413="ThiTN",TONGHOP!$P1413="TH",TONGHOP!$J1413="R",TONGHOP!$K1413&lt;&gt;""),TONGHOP!$M1413,"")</f>
        <v/>
      </c>
    </row>
    <row r="1414" spans="1:16">
      <c r="A1414" s="3" t="str">
        <f>IF(AND(TONGHOP!$O1414="KTHP",TONGHOP!$P1414="LT",TONGHOP!$J1414="R",TONGHOP!$K1414&lt;&gt;""),TONGHOP!$K1414,"")</f>
        <v/>
      </c>
      <c r="B1414" s="3" t="str">
        <f>IF(AND(TONGHOP!$O1414="KTHP",TONGHOP!$P1414="LT",TONGHOP!$J1414="R",TONGHOP!$K1414&lt;&gt;""),TONGHOP!$M1414,"")</f>
        <v/>
      </c>
      <c r="C1414" s="3" t="str">
        <f>IF(AND(TONGHOP!$O1414="KTHP",TONGHOP!$P1414="TN",TONGHOP!$J1414="R",TONGHOP!$K1414&lt;&gt;""),TONGHOP!$K1414,"")</f>
        <v/>
      </c>
      <c r="D1414" s="3" t="str">
        <f>IF(AND(TONGHOP!$O1414="KTHP",TONGHOP!$P1414="TN",TONGHOP!$J1414="R",TONGHOP!$K1414&lt;&gt;""),TONGHOP!$M1414,"")</f>
        <v/>
      </c>
      <c r="E1414" s="3" t="str">
        <f>IF(AND(TONGHOP!$O1414="KTHP",TONGHOP!$P1414="VD",TONGHOP!$J1414="R",TONGHOP!$K1414&lt;&gt;""),TONGHOP!$K1414,"")</f>
        <v/>
      </c>
      <c r="F1414" s="3" t="str">
        <f>IF(AND(TONGHOP!$O1414="KTHP",TONGHOP!$P1414="VD",TONGHOP!$J1414="R",TONGHOP!$K1414&lt;&gt;""),TONGHOP!$M1414,"")</f>
        <v/>
      </c>
      <c r="G1414" s="3" t="str">
        <f>IF(AND(TONGHOP!$O1414="KTHP",TONGHOP!$P1414="TH",TONGHOP!$J1414="R",TONGHOP!$K1414&lt;&gt;""),TONGHOP!$K1414,"")</f>
        <v/>
      </c>
      <c r="H1414" s="3" t="str">
        <f>IF(AND(TONGHOP!$O1414="KTHP",TONGHOP!$P1414="TH",TONGHOP!$J1414="R",TONGHOP!$K1414&lt;&gt;""),TONGHOP!$M1414,"")</f>
        <v/>
      </c>
      <c r="I1414" s="3" t="str">
        <f>IF(AND(TONGHOP!$O1414="ThiTN",TONGHOP!$P1414="LT",TONGHOP!$J1414="R",TONGHOP!$K1414&lt;&gt;""),TONGHOP!$K1414,"")</f>
        <v/>
      </c>
      <c r="J1414" s="3" t="str">
        <f>IF(AND(TONGHOP!$O1414="ThiTN",TONGHOP!$P1414="LT",TONGHOP!$J1414="R",TONGHOP!$K1414&lt;&gt;""),TONGHOP!$M1414,"")</f>
        <v/>
      </c>
      <c r="K1414" s="3" t="str">
        <f>IF(AND(TONGHOP!$O1414="ThiTN",TONGHOP!$P1414="TN",TONGHOP!$J1414="R",TONGHOP!$K1414&lt;&gt;""),TONGHOP!$K1414,"")</f>
        <v/>
      </c>
      <c r="L1414" s="3" t="str">
        <f>IF(AND(TONGHOP!$O1414="ThiTN",TONGHOP!$P1414="TN",TONGHOP!$J1414="R",TONGHOP!$K1414&lt;&gt;""),TONGHOP!$M1414,"")</f>
        <v/>
      </c>
      <c r="M1414" s="3" t="str">
        <f>IF(AND(TONGHOP!$O1414="ThiTN",TONGHOP!$P1414="VĐ",TONGHOP!$J1414="R",TONGHOP!$K1414&lt;&gt;""),TONGHOP!$K1414,"")</f>
        <v/>
      </c>
      <c r="N1414" s="3" t="str">
        <f>IF(AND(TONGHOP!$O1414="ThiTN",TONGHOP!$P1414="VĐ",TONGHOP!$J1414="R",TONGHOP!$K1414&lt;&gt;""),TONGHOP!$M1414,"")</f>
        <v/>
      </c>
      <c r="O1414" s="3" t="str">
        <f>IF(AND(TONGHOP!$O1414="ThiTN",TONGHOP!$P1414="TH",TONGHOP!$J1414="R",TONGHOP!$K1414&lt;&gt;""),TONGHOP!$K1414,"")</f>
        <v/>
      </c>
      <c r="P1414" s="3" t="str">
        <f>IF(AND(TONGHOP!$O1414="ThiTN",TONGHOP!$P1414="TH",TONGHOP!$J1414="R",TONGHOP!$K1414&lt;&gt;""),TONGHOP!$M1414,"")</f>
        <v/>
      </c>
    </row>
    <row r="1415" spans="1:16">
      <c r="A1415" s="3" t="str">
        <f>IF(AND(TONGHOP!$O1415="KTHP",TONGHOP!$P1415="LT",TONGHOP!$J1415="R",TONGHOP!$K1415&lt;&gt;""),TONGHOP!$K1415,"")</f>
        <v/>
      </c>
      <c r="B1415" s="3" t="str">
        <f>IF(AND(TONGHOP!$O1415="KTHP",TONGHOP!$P1415="LT",TONGHOP!$J1415="R",TONGHOP!$K1415&lt;&gt;""),TONGHOP!$M1415,"")</f>
        <v/>
      </c>
      <c r="C1415" s="3" t="str">
        <f>IF(AND(TONGHOP!$O1415="KTHP",TONGHOP!$P1415="TN",TONGHOP!$J1415="R",TONGHOP!$K1415&lt;&gt;""),TONGHOP!$K1415,"")</f>
        <v/>
      </c>
      <c r="D1415" s="3" t="str">
        <f>IF(AND(TONGHOP!$O1415="KTHP",TONGHOP!$P1415="TN",TONGHOP!$J1415="R",TONGHOP!$K1415&lt;&gt;""),TONGHOP!$M1415,"")</f>
        <v/>
      </c>
      <c r="E1415" s="3" t="str">
        <f>IF(AND(TONGHOP!$O1415="KTHP",TONGHOP!$P1415="VD",TONGHOP!$J1415="R",TONGHOP!$K1415&lt;&gt;""),TONGHOP!$K1415,"")</f>
        <v/>
      </c>
      <c r="F1415" s="3" t="str">
        <f>IF(AND(TONGHOP!$O1415="KTHP",TONGHOP!$P1415="VD",TONGHOP!$J1415="R",TONGHOP!$K1415&lt;&gt;""),TONGHOP!$M1415,"")</f>
        <v/>
      </c>
      <c r="G1415" s="3" t="str">
        <f>IF(AND(TONGHOP!$O1415="KTHP",TONGHOP!$P1415="TH",TONGHOP!$J1415="R",TONGHOP!$K1415&lt;&gt;""),TONGHOP!$K1415,"")</f>
        <v/>
      </c>
      <c r="H1415" s="3" t="str">
        <f>IF(AND(TONGHOP!$O1415="KTHP",TONGHOP!$P1415="TH",TONGHOP!$J1415="R",TONGHOP!$K1415&lt;&gt;""),TONGHOP!$M1415,"")</f>
        <v/>
      </c>
      <c r="I1415" s="3" t="str">
        <f>IF(AND(TONGHOP!$O1415="ThiTN",TONGHOP!$P1415="LT",TONGHOP!$J1415="R",TONGHOP!$K1415&lt;&gt;""),TONGHOP!$K1415,"")</f>
        <v/>
      </c>
      <c r="J1415" s="3" t="str">
        <f>IF(AND(TONGHOP!$O1415="ThiTN",TONGHOP!$P1415="LT",TONGHOP!$J1415="R",TONGHOP!$K1415&lt;&gt;""),TONGHOP!$M1415,"")</f>
        <v/>
      </c>
      <c r="K1415" s="3" t="str">
        <f>IF(AND(TONGHOP!$O1415="ThiTN",TONGHOP!$P1415="TN",TONGHOP!$J1415="R",TONGHOP!$K1415&lt;&gt;""),TONGHOP!$K1415,"")</f>
        <v/>
      </c>
      <c r="L1415" s="3" t="str">
        <f>IF(AND(TONGHOP!$O1415="ThiTN",TONGHOP!$P1415="TN",TONGHOP!$J1415="R",TONGHOP!$K1415&lt;&gt;""),TONGHOP!$M1415,"")</f>
        <v/>
      </c>
      <c r="M1415" s="3" t="str">
        <f>IF(AND(TONGHOP!$O1415="ThiTN",TONGHOP!$P1415="VĐ",TONGHOP!$J1415="R",TONGHOP!$K1415&lt;&gt;""),TONGHOP!$K1415,"")</f>
        <v/>
      </c>
      <c r="N1415" s="3" t="str">
        <f>IF(AND(TONGHOP!$O1415="ThiTN",TONGHOP!$P1415="VĐ",TONGHOP!$J1415="R",TONGHOP!$K1415&lt;&gt;""),TONGHOP!$M1415,"")</f>
        <v/>
      </c>
      <c r="O1415" s="3" t="str">
        <f>IF(AND(TONGHOP!$O1415="ThiTN",TONGHOP!$P1415="TH",TONGHOP!$J1415="R",TONGHOP!$K1415&lt;&gt;""),TONGHOP!$K1415,"")</f>
        <v/>
      </c>
      <c r="P1415" s="3" t="str">
        <f>IF(AND(TONGHOP!$O1415="ThiTN",TONGHOP!$P1415="TH",TONGHOP!$J1415="R",TONGHOP!$K1415&lt;&gt;""),TONGHOP!$M1415,"")</f>
        <v/>
      </c>
    </row>
    <row r="1416" spans="1:16">
      <c r="A1416" s="3" t="str">
        <f>IF(AND(TONGHOP!$O1416="KTHP",TONGHOP!$P1416="LT",TONGHOP!$J1416="R",TONGHOP!$K1416&lt;&gt;""),TONGHOP!$K1416,"")</f>
        <v/>
      </c>
      <c r="B1416" s="3" t="str">
        <f>IF(AND(TONGHOP!$O1416="KTHP",TONGHOP!$P1416="LT",TONGHOP!$J1416="R",TONGHOP!$K1416&lt;&gt;""),TONGHOP!$M1416,"")</f>
        <v/>
      </c>
      <c r="C1416" s="3" t="str">
        <f>IF(AND(TONGHOP!$O1416="KTHP",TONGHOP!$P1416="TN",TONGHOP!$J1416="R",TONGHOP!$K1416&lt;&gt;""),TONGHOP!$K1416,"")</f>
        <v/>
      </c>
      <c r="D1416" s="3" t="str">
        <f>IF(AND(TONGHOP!$O1416="KTHP",TONGHOP!$P1416="TN",TONGHOP!$J1416="R",TONGHOP!$K1416&lt;&gt;""),TONGHOP!$M1416,"")</f>
        <v/>
      </c>
      <c r="E1416" s="3" t="str">
        <f>IF(AND(TONGHOP!$O1416="KTHP",TONGHOP!$P1416="VD",TONGHOP!$J1416="R",TONGHOP!$K1416&lt;&gt;""),TONGHOP!$K1416,"")</f>
        <v/>
      </c>
      <c r="F1416" s="3" t="str">
        <f>IF(AND(TONGHOP!$O1416="KTHP",TONGHOP!$P1416="VD",TONGHOP!$J1416="R",TONGHOP!$K1416&lt;&gt;""),TONGHOP!$M1416,"")</f>
        <v/>
      </c>
      <c r="G1416" s="3" t="str">
        <f>IF(AND(TONGHOP!$O1416="KTHP",TONGHOP!$P1416="TH",TONGHOP!$J1416="R",TONGHOP!$K1416&lt;&gt;""),TONGHOP!$K1416,"")</f>
        <v/>
      </c>
      <c r="H1416" s="3" t="str">
        <f>IF(AND(TONGHOP!$O1416="KTHP",TONGHOP!$P1416="TH",TONGHOP!$J1416="R",TONGHOP!$K1416&lt;&gt;""),TONGHOP!$M1416,"")</f>
        <v/>
      </c>
      <c r="I1416" s="3" t="str">
        <f>IF(AND(TONGHOP!$O1416="ThiTN",TONGHOP!$P1416="LT",TONGHOP!$J1416="R",TONGHOP!$K1416&lt;&gt;""),TONGHOP!$K1416,"")</f>
        <v/>
      </c>
      <c r="J1416" s="3" t="str">
        <f>IF(AND(TONGHOP!$O1416="ThiTN",TONGHOP!$P1416="LT",TONGHOP!$J1416="R",TONGHOP!$K1416&lt;&gt;""),TONGHOP!$M1416,"")</f>
        <v/>
      </c>
      <c r="K1416" s="3" t="str">
        <f>IF(AND(TONGHOP!$O1416="ThiTN",TONGHOP!$P1416="TN",TONGHOP!$J1416="R",TONGHOP!$K1416&lt;&gt;""),TONGHOP!$K1416,"")</f>
        <v/>
      </c>
      <c r="L1416" s="3" t="str">
        <f>IF(AND(TONGHOP!$O1416="ThiTN",TONGHOP!$P1416="TN",TONGHOP!$J1416="R",TONGHOP!$K1416&lt;&gt;""),TONGHOP!$M1416,"")</f>
        <v/>
      </c>
      <c r="M1416" s="3" t="str">
        <f>IF(AND(TONGHOP!$O1416="ThiTN",TONGHOP!$P1416="VĐ",TONGHOP!$J1416="R",TONGHOP!$K1416&lt;&gt;""),TONGHOP!$K1416,"")</f>
        <v/>
      </c>
      <c r="N1416" s="3" t="str">
        <f>IF(AND(TONGHOP!$O1416="ThiTN",TONGHOP!$P1416="VĐ",TONGHOP!$J1416="R",TONGHOP!$K1416&lt;&gt;""),TONGHOP!$M1416,"")</f>
        <v/>
      </c>
      <c r="O1416" s="3" t="str">
        <f>IF(AND(TONGHOP!$O1416="ThiTN",TONGHOP!$P1416="TH",TONGHOP!$J1416="R",TONGHOP!$K1416&lt;&gt;""),TONGHOP!$K1416,"")</f>
        <v/>
      </c>
      <c r="P1416" s="3" t="str">
        <f>IF(AND(TONGHOP!$O1416="ThiTN",TONGHOP!$P1416="TH",TONGHOP!$J1416="R",TONGHOP!$K1416&lt;&gt;""),TONGHOP!$M1416,"")</f>
        <v/>
      </c>
    </row>
    <row r="1417" spans="1:16">
      <c r="A1417" s="3" t="str">
        <f>IF(AND(TONGHOP!$O1417="KTHP",TONGHOP!$P1417="LT",TONGHOP!$J1417="R",TONGHOP!$K1417&lt;&gt;""),TONGHOP!$K1417,"")</f>
        <v/>
      </c>
      <c r="B1417" s="3" t="str">
        <f>IF(AND(TONGHOP!$O1417="KTHP",TONGHOP!$P1417="LT",TONGHOP!$J1417="R",TONGHOP!$K1417&lt;&gt;""),TONGHOP!$M1417,"")</f>
        <v/>
      </c>
      <c r="C1417" s="3" t="str">
        <f>IF(AND(TONGHOP!$O1417="KTHP",TONGHOP!$P1417="TN",TONGHOP!$J1417="R",TONGHOP!$K1417&lt;&gt;""),TONGHOP!$K1417,"")</f>
        <v/>
      </c>
      <c r="D1417" s="3" t="str">
        <f>IF(AND(TONGHOP!$O1417="KTHP",TONGHOP!$P1417="TN",TONGHOP!$J1417="R",TONGHOP!$K1417&lt;&gt;""),TONGHOP!$M1417,"")</f>
        <v/>
      </c>
      <c r="E1417" s="3" t="str">
        <f>IF(AND(TONGHOP!$O1417="KTHP",TONGHOP!$P1417="VD",TONGHOP!$J1417="R",TONGHOP!$K1417&lt;&gt;""),TONGHOP!$K1417,"")</f>
        <v/>
      </c>
      <c r="F1417" s="3" t="str">
        <f>IF(AND(TONGHOP!$O1417="KTHP",TONGHOP!$P1417="VD",TONGHOP!$J1417="R",TONGHOP!$K1417&lt;&gt;""),TONGHOP!$M1417,"")</f>
        <v/>
      </c>
      <c r="G1417" s="3" t="str">
        <f>IF(AND(TONGHOP!$O1417="KTHP",TONGHOP!$P1417="TH",TONGHOP!$J1417="R",TONGHOP!$K1417&lt;&gt;""),TONGHOP!$K1417,"")</f>
        <v/>
      </c>
      <c r="H1417" s="3" t="str">
        <f>IF(AND(TONGHOP!$O1417="KTHP",TONGHOP!$P1417="TH",TONGHOP!$J1417="R",TONGHOP!$K1417&lt;&gt;""),TONGHOP!$M1417,"")</f>
        <v/>
      </c>
      <c r="I1417" s="3" t="str">
        <f>IF(AND(TONGHOP!$O1417="ThiTN",TONGHOP!$P1417="LT",TONGHOP!$J1417="R",TONGHOP!$K1417&lt;&gt;""),TONGHOP!$K1417,"")</f>
        <v/>
      </c>
      <c r="J1417" s="3" t="str">
        <f>IF(AND(TONGHOP!$O1417="ThiTN",TONGHOP!$P1417="LT",TONGHOP!$J1417="R",TONGHOP!$K1417&lt;&gt;""),TONGHOP!$M1417,"")</f>
        <v/>
      </c>
      <c r="K1417" s="3" t="str">
        <f>IF(AND(TONGHOP!$O1417="ThiTN",TONGHOP!$P1417="TN",TONGHOP!$J1417="R",TONGHOP!$K1417&lt;&gt;""),TONGHOP!$K1417,"")</f>
        <v/>
      </c>
      <c r="L1417" s="3" t="str">
        <f>IF(AND(TONGHOP!$O1417="ThiTN",TONGHOP!$P1417="TN",TONGHOP!$J1417="R",TONGHOP!$K1417&lt;&gt;""),TONGHOP!$M1417,"")</f>
        <v/>
      </c>
      <c r="M1417" s="3" t="str">
        <f>IF(AND(TONGHOP!$O1417="ThiTN",TONGHOP!$P1417="VĐ",TONGHOP!$J1417="R",TONGHOP!$K1417&lt;&gt;""),TONGHOP!$K1417,"")</f>
        <v/>
      </c>
      <c r="N1417" s="3" t="str">
        <f>IF(AND(TONGHOP!$O1417="ThiTN",TONGHOP!$P1417="VĐ",TONGHOP!$J1417="R",TONGHOP!$K1417&lt;&gt;""),TONGHOP!$M1417,"")</f>
        <v/>
      </c>
      <c r="O1417" s="3" t="str">
        <f>IF(AND(TONGHOP!$O1417="ThiTN",TONGHOP!$P1417="TH",TONGHOP!$J1417="R",TONGHOP!$K1417&lt;&gt;""),TONGHOP!$K1417,"")</f>
        <v/>
      </c>
      <c r="P1417" s="3" t="str">
        <f>IF(AND(TONGHOP!$O1417="ThiTN",TONGHOP!$P1417="TH",TONGHOP!$J1417="R",TONGHOP!$K1417&lt;&gt;""),TONGHOP!$M1417,"")</f>
        <v/>
      </c>
    </row>
    <row r="1418" spans="1:16">
      <c r="A1418" s="3" t="str">
        <f>IF(AND(TONGHOP!$O1418="KTHP",TONGHOP!$P1418="LT",TONGHOP!$J1418="R",TONGHOP!$K1418&lt;&gt;""),TONGHOP!$K1418,"")</f>
        <v/>
      </c>
      <c r="B1418" s="3" t="str">
        <f>IF(AND(TONGHOP!$O1418="KTHP",TONGHOP!$P1418="LT",TONGHOP!$J1418="R",TONGHOP!$K1418&lt;&gt;""),TONGHOP!$M1418,"")</f>
        <v/>
      </c>
      <c r="C1418" s="3" t="str">
        <f>IF(AND(TONGHOP!$O1418="KTHP",TONGHOP!$P1418="TN",TONGHOP!$J1418="R",TONGHOP!$K1418&lt;&gt;""),TONGHOP!$K1418,"")</f>
        <v/>
      </c>
      <c r="D1418" s="3" t="str">
        <f>IF(AND(TONGHOP!$O1418="KTHP",TONGHOP!$P1418="TN",TONGHOP!$J1418="R",TONGHOP!$K1418&lt;&gt;""),TONGHOP!$M1418,"")</f>
        <v/>
      </c>
      <c r="E1418" s="3" t="str">
        <f>IF(AND(TONGHOP!$O1418="KTHP",TONGHOP!$P1418="VD",TONGHOP!$J1418="R",TONGHOP!$K1418&lt;&gt;""),TONGHOP!$K1418,"")</f>
        <v/>
      </c>
      <c r="F1418" s="3" t="str">
        <f>IF(AND(TONGHOP!$O1418="KTHP",TONGHOP!$P1418="VD",TONGHOP!$J1418="R",TONGHOP!$K1418&lt;&gt;""),TONGHOP!$M1418,"")</f>
        <v/>
      </c>
      <c r="G1418" s="3" t="str">
        <f>IF(AND(TONGHOP!$O1418="KTHP",TONGHOP!$P1418="TH",TONGHOP!$J1418="R",TONGHOP!$K1418&lt;&gt;""),TONGHOP!$K1418,"")</f>
        <v/>
      </c>
      <c r="H1418" s="3" t="str">
        <f>IF(AND(TONGHOP!$O1418="KTHP",TONGHOP!$P1418="TH",TONGHOP!$J1418="R",TONGHOP!$K1418&lt;&gt;""),TONGHOP!$M1418,"")</f>
        <v/>
      </c>
      <c r="I1418" s="3" t="str">
        <f>IF(AND(TONGHOP!$O1418="ThiTN",TONGHOP!$P1418="LT",TONGHOP!$J1418="R",TONGHOP!$K1418&lt;&gt;""),TONGHOP!$K1418,"")</f>
        <v/>
      </c>
      <c r="J1418" s="3" t="str">
        <f>IF(AND(TONGHOP!$O1418="ThiTN",TONGHOP!$P1418="LT",TONGHOP!$J1418="R",TONGHOP!$K1418&lt;&gt;""),TONGHOP!$M1418,"")</f>
        <v/>
      </c>
      <c r="K1418" s="3" t="str">
        <f>IF(AND(TONGHOP!$O1418="ThiTN",TONGHOP!$P1418="TN",TONGHOP!$J1418="R",TONGHOP!$K1418&lt;&gt;""),TONGHOP!$K1418,"")</f>
        <v/>
      </c>
      <c r="L1418" s="3" t="str">
        <f>IF(AND(TONGHOP!$O1418="ThiTN",TONGHOP!$P1418="TN",TONGHOP!$J1418="R",TONGHOP!$K1418&lt;&gt;""),TONGHOP!$M1418,"")</f>
        <v/>
      </c>
      <c r="M1418" s="3" t="str">
        <f>IF(AND(TONGHOP!$O1418="ThiTN",TONGHOP!$P1418="VĐ",TONGHOP!$J1418="R",TONGHOP!$K1418&lt;&gt;""),TONGHOP!$K1418,"")</f>
        <v/>
      </c>
      <c r="N1418" s="3" t="str">
        <f>IF(AND(TONGHOP!$O1418="ThiTN",TONGHOP!$P1418="VĐ",TONGHOP!$J1418="R",TONGHOP!$K1418&lt;&gt;""),TONGHOP!$M1418,"")</f>
        <v/>
      </c>
      <c r="O1418" s="3" t="str">
        <f>IF(AND(TONGHOP!$O1418="ThiTN",TONGHOP!$P1418="TH",TONGHOP!$J1418="R",TONGHOP!$K1418&lt;&gt;""),TONGHOP!$K1418,"")</f>
        <v/>
      </c>
      <c r="P1418" s="3" t="str">
        <f>IF(AND(TONGHOP!$O1418="ThiTN",TONGHOP!$P1418="TH",TONGHOP!$J1418="R",TONGHOP!$K1418&lt;&gt;""),TONGHOP!$M1418,"")</f>
        <v/>
      </c>
    </row>
    <row r="1419" spans="1:16">
      <c r="A1419" s="3" t="str">
        <f>IF(AND(TONGHOP!$O1419="KTHP",TONGHOP!$P1419="LT",TONGHOP!$J1419="R",TONGHOP!$K1419&lt;&gt;""),TONGHOP!$K1419,"")</f>
        <v/>
      </c>
      <c r="B1419" s="3" t="str">
        <f>IF(AND(TONGHOP!$O1419="KTHP",TONGHOP!$P1419="LT",TONGHOP!$J1419="R",TONGHOP!$K1419&lt;&gt;""),TONGHOP!$M1419,"")</f>
        <v/>
      </c>
      <c r="C1419" s="3" t="str">
        <f>IF(AND(TONGHOP!$O1419="KTHP",TONGHOP!$P1419="TN",TONGHOP!$J1419="R",TONGHOP!$K1419&lt;&gt;""),TONGHOP!$K1419,"")</f>
        <v/>
      </c>
      <c r="D1419" s="3" t="str">
        <f>IF(AND(TONGHOP!$O1419="KTHP",TONGHOP!$P1419="TN",TONGHOP!$J1419="R",TONGHOP!$K1419&lt;&gt;""),TONGHOP!$M1419,"")</f>
        <v/>
      </c>
      <c r="E1419" s="3" t="str">
        <f>IF(AND(TONGHOP!$O1419="KTHP",TONGHOP!$P1419="VD",TONGHOP!$J1419="R",TONGHOP!$K1419&lt;&gt;""),TONGHOP!$K1419,"")</f>
        <v/>
      </c>
      <c r="F1419" s="3" t="str">
        <f>IF(AND(TONGHOP!$O1419="KTHP",TONGHOP!$P1419="VD",TONGHOP!$J1419="R",TONGHOP!$K1419&lt;&gt;""),TONGHOP!$M1419,"")</f>
        <v/>
      </c>
      <c r="G1419" s="3" t="str">
        <f>IF(AND(TONGHOP!$O1419="KTHP",TONGHOP!$P1419="TH",TONGHOP!$J1419="R",TONGHOP!$K1419&lt;&gt;""),TONGHOP!$K1419,"")</f>
        <v/>
      </c>
      <c r="H1419" s="3" t="str">
        <f>IF(AND(TONGHOP!$O1419="KTHP",TONGHOP!$P1419="TH",TONGHOP!$J1419="R",TONGHOP!$K1419&lt;&gt;""),TONGHOP!$M1419,"")</f>
        <v/>
      </c>
      <c r="I1419" s="3" t="str">
        <f>IF(AND(TONGHOP!$O1419="ThiTN",TONGHOP!$P1419="LT",TONGHOP!$J1419="R",TONGHOP!$K1419&lt;&gt;""),TONGHOP!$K1419,"")</f>
        <v/>
      </c>
      <c r="J1419" s="3" t="str">
        <f>IF(AND(TONGHOP!$O1419="ThiTN",TONGHOP!$P1419="LT",TONGHOP!$J1419="R",TONGHOP!$K1419&lt;&gt;""),TONGHOP!$M1419,"")</f>
        <v/>
      </c>
      <c r="K1419" s="3" t="str">
        <f>IF(AND(TONGHOP!$O1419="ThiTN",TONGHOP!$P1419="TN",TONGHOP!$J1419="R",TONGHOP!$K1419&lt;&gt;""),TONGHOP!$K1419,"")</f>
        <v/>
      </c>
      <c r="L1419" s="3" t="str">
        <f>IF(AND(TONGHOP!$O1419="ThiTN",TONGHOP!$P1419="TN",TONGHOP!$J1419="R",TONGHOP!$K1419&lt;&gt;""),TONGHOP!$M1419,"")</f>
        <v/>
      </c>
      <c r="M1419" s="3" t="str">
        <f>IF(AND(TONGHOP!$O1419="ThiTN",TONGHOP!$P1419="VĐ",TONGHOP!$J1419="R",TONGHOP!$K1419&lt;&gt;""),TONGHOP!$K1419,"")</f>
        <v/>
      </c>
      <c r="N1419" s="3" t="str">
        <f>IF(AND(TONGHOP!$O1419="ThiTN",TONGHOP!$P1419="VĐ",TONGHOP!$J1419="R",TONGHOP!$K1419&lt;&gt;""),TONGHOP!$M1419,"")</f>
        <v/>
      </c>
      <c r="O1419" s="3" t="str">
        <f>IF(AND(TONGHOP!$O1419="ThiTN",TONGHOP!$P1419="TH",TONGHOP!$J1419="R",TONGHOP!$K1419&lt;&gt;""),TONGHOP!$K1419,"")</f>
        <v/>
      </c>
      <c r="P1419" s="3" t="str">
        <f>IF(AND(TONGHOP!$O1419="ThiTN",TONGHOP!$P1419="TH",TONGHOP!$J1419="R",TONGHOP!$K1419&lt;&gt;""),TONGHOP!$M1419,"")</f>
        <v/>
      </c>
    </row>
    <row r="1420" spans="1:16">
      <c r="A1420" s="3" t="str">
        <f>IF(AND(TONGHOP!$O1420="KTHP",TONGHOP!$P1420="LT",TONGHOP!$J1420="R",TONGHOP!$K1420&lt;&gt;""),TONGHOP!$K1420,"")</f>
        <v/>
      </c>
      <c r="B1420" s="3" t="str">
        <f>IF(AND(TONGHOP!$O1420="KTHP",TONGHOP!$P1420="LT",TONGHOP!$J1420="R",TONGHOP!$K1420&lt;&gt;""),TONGHOP!$M1420,"")</f>
        <v/>
      </c>
      <c r="C1420" s="3" t="str">
        <f>IF(AND(TONGHOP!$O1420="KTHP",TONGHOP!$P1420="TN",TONGHOP!$J1420="R",TONGHOP!$K1420&lt;&gt;""),TONGHOP!$K1420,"")</f>
        <v/>
      </c>
      <c r="D1420" s="3" t="str">
        <f>IF(AND(TONGHOP!$O1420="KTHP",TONGHOP!$P1420="TN",TONGHOP!$J1420="R",TONGHOP!$K1420&lt;&gt;""),TONGHOP!$M1420,"")</f>
        <v/>
      </c>
      <c r="E1420" s="3" t="str">
        <f>IF(AND(TONGHOP!$O1420="KTHP",TONGHOP!$P1420="VD",TONGHOP!$J1420="R",TONGHOP!$K1420&lt;&gt;""),TONGHOP!$K1420,"")</f>
        <v/>
      </c>
      <c r="F1420" s="3" t="str">
        <f>IF(AND(TONGHOP!$O1420="KTHP",TONGHOP!$P1420="VD",TONGHOP!$J1420="R",TONGHOP!$K1420&lt;&gt;""),TONGHOP!$M1420,"")</f>
        <v/>
      </c>
      <c r="G1420" s="3" t="str">
        <f>IF(AND(TONGHOP!$O1420="KTHP",TONGHOP!$P1420="TH",TONGHOP!$J1420="R",TONGHOP!$K1420&lt;&gt;""),TONGHOP!$K1420,"")</f>
        <v/>
      </c>
      <c r="H1420" s="3" t="str">
        <f>IF(AND(TONGHOP!$O1420="KTHP",TONGHOP!$P1420="TH",TONGHOP!$J1420="R",TONGHOP!$K1420&lt;&gt;""),TONGHOP!$M1420,"")</f>
        <v/>
      </c>
      <c r="I1420" s="3" t="str">
        <f>IF(AND(TONGHOP!$O1420="ThiTN",TONGHOP!$P1420="LT",TONGHOP!$J1420="R",TONGHOP!$K1420&lt;&gt;""),TONGHOP!$K1420,"")</f>
        <v/>
      </c>
      <c r="J1420" s="3" t="str">
        <f>IF(AND(TONGHOP!$O1420="ThiTN",TONGHOP!$P1420="LT",TONGHOP!$J1420="R",TONGHOP!$K1420&lt;&gt;""),TONGHOP!$M1420,"")</f>
        <v/>
      </c>
      <c r="K1420" s="3" t="str">
        <f>IF(AND(TONGHOP!$O1420="ThiTN",TONGHOP!$P1420="TN",TONGHOP!$J1420="R",TONGHOP!$K1420&lt;&gt;""),TONGHOP!$K1420,"")</f>
        <v/>
      </c>
      <c r="L1420" s="3" t="str">
        <f>IF(AND(TONGHOP!$O1420="ThiTN",TONGHOP!$P1420="TN",TONGHOP!$J1420="R",TONGHOP!$K1420&lt;&gt;""),TONGHOP!$M1420,"")</f>
        <v/>
      </c>
      <c r="M1420" s="3" t="str">
        <f>IF(AND(TONGHOP!$O1420="ThiTN",TONGHOP!$P1420="VĐ",TONGHOP!$J1420="R",TONGHOP!$K1420&lt;&gt;""),TONGHOP!$K1420,"")</f>
        <v/>
      </c>
      <c r="N1420" s="3" t="str">
        <f>IF(AND(TONGHOP!$O1420="ThiTN",TONGHOP!$P1420="VĐ",TONGHOP!$J1420="R",TONGHOP!$K1420&lt;&gt;""),TONGHOP!$M1420,"")</f>
        <v/>
      </c>
      <c r="O1420" s="3" t="str">
        <f>IF(AND(TONGHOP!$O1420="ThiTN",TONGHOP!$P1420="TH",TONGHOP!$J1420="R",TONGHOP!$K1420&lt;&gt;""),TONGHOP!$K1420,"")</f>
        <v/>
      </c>
      <c r="P1420" s="3" t="str">
        <f>IF(AND(TONGHOP!$O1420="ThiTN",TONGHOP!$P1420="TH",TONGHOP!$J1420="R",TONGHOP!$K1420&lt;&gt;""),TONGHOP!$M1420,"")</f>
        <v/>
      </c>
    </row>
    <row r="1421" spans="1:16">
      <c r="A1421" s="3" t="str">
        <f>IF(AND(TONGHOP!$O1421="KTHP",TONGHOP!$P1421="LT",TONGHOP!$J1421="R",TONGHOP!$K1421&lt;&gt;""),TONGHOP!$K1421,"")</f>
        <v/>
      </c>
      <c r="B1421" s="3" t="str">
        <f>IF(AND(TONGHOP!$O1421="KTHP",TONGHOP!$P1421="LT",TONGHOP!$J1421="R",TONGHOP!$K1421&lt;&gt;""),TONGHOP!$M1421,"")</f>
        <v/>
      </c>
      <c r="C1421" s="3" t="str">
        <f>IF(AND(TONGHOP!$O1421="KTHP",TONGHOP!$P1421="TN",TONGHOP!$J1421="R",TONGHOP!$K1421&lt;&gt;""),TONGHOP!$K1421,"")</f>
        <v/>
      </c>
      <c r="D1421" s="3" t="str">
        <f>IF(AND(TONGHOP!$O1421="KTHP",TONGHOP!$P1421="TN",TONGHOP!$J1421="R",TONGHOP!$K1421&lt;&gt;""),TONGHOP!$M1421,"")</f>
        <v/>
      </c>
      <c r="E1421" s="3" t="str">
        <f>IF(AND(TONGHOP!$O1421="KTHP",TONGHOP!$P1421="VD",TONGHOP!$J1421="R",TONGHOP!$K1421&lt;&gt;""),TONGHOP!$K1421,"")</f>
        <v/>
      </c>
      <c r="F1421" s="3" t="str">
        <f>IF(AND(TONGHOP!$O1421="KTHP",TONGHOP!$P1421="VD",TONGHOP!$J1421="R",TONGHOP!$K1421&lt;&gt;""),TONGHOP!$M1421,"")</f>
        <v/>
      </c>
      <c r="G1421" s="3" t="str">
        <f>IF(AND(TONGHOP!$O1421="KTHP",TONGHOP!$P1421="TH",TONGHOP!$J1421="R",TONGHOP!$K1421&lt;&gt;""),TONGHOP!$K1421,"")</f>
        <v/>
      </c>
      <c r="H1421" s="3" t="str">
        <f>IF(AND(TONGHOP!$O1421="KTHP",TONGHOP!$P1421="TH",TONGHOP!$J1421="R",TONGHOP!$K1421&lt;&gt;""),TONGHOP!$M1421,"")</f>
        <v/>
      </c>
      <c r="I1421" s="3" t="str">
        <f>IF(AND(TONGHOP!$O1421="ThiTN",TONGHOP!$P1421="LT",TONGHOP!$J1421="R",TONGHOP!$K1421&lt;&gt;""),TONGHOP!$K1421,"")</f>
        <v/>
      </c>
      <c r="J1421" s="3" t="str">
        <f>IF(AND(TONGHOP!$O1421="ThiTN",TONGHOP!$P1421="LT",TONGHOP!$J1421="R",TONGHOP!$K1421&lt;&gt;""),TONGHOP!$M1421,"")</f>
        <v/>
      </c>
      <c r="K1421" s="3" t="str">
        <f>IF(AND(TONGHOP!$O1421="ThiTN",TONGHOP!$P1421="TN",TONGHOP!$J1421="R",TONGHOP!$K1421&lt;&gt;""),TONGHOP!$K1421,"")</f>
        <v/>
      </c>
      <c r="L1421" s="3" t="str">
        <f>IF(AND(TONGHOP!$O1421="ThiTN",TONGHOP!$P1421="TN",TONGHOP!$J1421="R",TONGHOP!$K1421&lt;&gt;""),TONGHOP!$M1421,"")</f>
        <v/>
      </c>
      <c r="M1421" s="3" t="str">
        <f>IF(AND(TONGHOP!$O1421="ThiTN",TONGHOP!$P1421="VĐ",TONGHOP!$J1421="R",TONGHOP!$K1421&lt;&gt;""),TONGHOP!$K1421,"")</f>
        <v/>
      </c>
      <c r="N1421" s="3" t="str">
        <f>IF(AND(TONGHOP!$O1421="ThiTN",TONGHOP!$P1421="VĐ",TONGHOP!$J1421="R",TONGHOP!$K1421&lt;&gt;""),TONGHOP!$M1421,"")</f>
        <v/>
      </c>
      <c r="O1421" s="3" t="str">
        <f>IF(AND(TONGHOP!$O1421="ThiTN",TONGHOP!$P1421="TH",TONGHOP!$J1421="R",TONGHOP!$K1421&lt;&gt;""),TONGHOP!$K1421,"")</f>
        <v/>
      </c>
      <c r="P1421" s="3" t="str">
        <f>IF(AND(TONGHOP!$O1421="ThiTN",TONGHOP!$P1421="TH",TONGHOP!$J1421="R",TONGHOP!$K1421&lt;&gt;""),TONGHOP!$M1421,"")</f>
        <v/>
      </c>
    </row>
    <row r="1422" spans="1:16">
      <c r="A1422" s="3" t="str">
        <f>IF(AND(TONGHOP!$O1422="KTHP",TONGHOP!$P1422="LT",TONGHOP!$J1422="R",TONGHOP!$K1422&lt;&gt;""),TONGHOP!$K1422,"")</f>
        <v/>
      </c>
      <c r="B1422" s="3" t="str">
        <f>IF(AND(TONGHOP!$O1422="KTHP",TONGHOP!$P1422="LT",TONGHOP!$J1422="R",TONGHOP!$K1422&lt;&gt;""),TONGHOP!$M1422,"")</f>
        <v/>
      </c>
      <c r="C1422" s="3" t="str">
        <f>IF(AND(TONGHOP!$O1422="KTHP",TONGHOP!$P1422="TN",TONGHOP!$J1422="R",TONGHOP!$K1422&lt;&gt;""),TONGHOP!$K1422,"")</f>
        <v/>
      </c>
      <c r="D1422" s="3" t="str">
        <f>IF(AND(TONGHOP!$O1422="KTHP",TONGHOP!$P1422="TN",TONGHOP!$J1422="R",TONGHOP!$K1422&lt;&gt;""),TONGHOP!$M1422,"")</f>
        <v/>
      </c>
      <c r="E1422" s="3" t="str">
        <f>IF(AND(TONGHOP!$O1422="KTHP",TONGHOP!$P1422="VD",TONGHOP!$J1422="R",TONGHOP!$K1422&lt;&gt;""),TONGHOP!$K1422,"")</f>
        <v/>
      </c>
      <c r="F1422" s="3" t="str">
        <f>IF(AND(TONGHOP!$O1422="KTHP",TONGHOP!$P1422="VD",TONGHOP!$J1422="R",TONGHOP!$K1422&lt;&gt;""),TONGHOP!$M1422,"")</f>
        <v/>
      </c>
      <c r="G1422" s="3" t="str">
        <f>IF(AND(TONGHOP!$O1422="KTHP",TONGHOP!$P1422="TH",TONGHOP!$J1422="R",TONGHOP!$K1422&lt;&gt;""),TONGHOP!$K1422,"")</f>
        <v/>
      </c>
      <c r="H1422" s="3" t="str">
        <f>IF(AND(TONGHOP!$O1422="KTHP",TONGHOP!$P1422="TH",TONGHOP!$J1422="R",TONGHOP!$K1422&lt;&gt;""),TONGHOP!$M1422,"")</f>
        <v/>
      </c>
      <c r="I1422" s="3" t="str">
        <f>IF(AND(TONGHOP!$O1422="ThiTN",TONGHOP!$P1422="LT",TONGHOP!$J1422="R",TONGHOP!$K1422&lt;&gt;""),TONGHOP!$K1422,"")</f>
        <v/>
      </c>
      <c r="J1422" s="3" t="str">
        <f>IF(AND(TONGHOP!$O1422="ThiTN",TONGHOP!$P1422="LT",TONGHOP!$J1422="R",TONGHOP!$K1422&lt;&gt;""),TONGHOP!$M1422,"")</f>
        <v/>
      </c>
      <c r="K1422" s="3" t="str">
        <f>IF(AND(TONGHOP!$O1422="ThiTN",TONGHOP!$P1422="TN",TONGHOP!$J1422="R",TONGHOP!$K1422&lt;&gt;""),TONGHOP!$K1422,"")</f>
        <v/>
      </c>
      <c r="L1422" s="3" t="str">
        <f>IF(AND(TONGHOP!$O1422="ThiTN",TONGHOP!$P1422="TN",TONGHOP!$J1422="R",TONGHOP!$K1422&lt;&gt;""),TONGHOP!$M1422,"")</f>
        <v/>
      </c>
      <c r="M1422" s="3" t="str">
        <f>IF(AND(TONGHOP!$O1422="ThiTN",TONGHOP!$P1422="VĐ",TONGHOP!$J1422="R",TONGHOP!$K1422&lt;&gt;""),TONGHOP!$K1422,"")</f>
        <v/>
      </c>
      <c r="N1422" s="3" t="str">
        <f>IF(AND(TONGHOP!$O1422="ThiTN",TONGHOP!$P1422="VĐ",TONGHOP!$J1422="R",TONGHOP!$K1422&lt;&gt;""),TONGHOP!$M1422,"")</f>
        <v/>
      </c>
      <c r="O1422" s="3" t="str">
        <f>IF(AND(TONGHOP!$O1422="ThiTN",TONGHOP!$P1422="TH",TONGHOP!$J1422="R",TONGHOP!$K1422&lt;&gt;""),TONGHOP!$K1422,"")</f>
        <v/>
      </c>
      <c r="P1422" s="3" t="str">
        <f>IF(AND(TONGHOP!$O1422="ThiTN",TONGHOP!$P1422="TH",TONGHOP!$J1422="R",TONGHOP!$K1422&lt;&gt;""),TONGHOP!$M1422,"")</f>
        <v/>
      </c>
    </row>
    <row r="1423" spans="1:16">
      <c r="A1423" s="3" t="str">
        <f>IF(AND(TONGHOP!$O1423="KTHP",TONGHOP!$P1423="LT",TONGHOP!$J1423="R",TONGHOP!$K1423&lt;&gt;""),TONGHOP!$K1423,"")</f>
        <v/>
      </c>
      <c r="B1423" s="3" t="str">
        <f>IF(AND(TONGHOP!$O1423="KTHP",TONGHOP!$P1423="LT",TONGHOP!$J1423="R",TONGHOP!$K1423&lt;&gt;""),TONGHOP!$M1423,"")</f>
        <v/>
      </c>
      <c r="C1423" s="3" t="str">
        <f>IF(AND(TONGHOP!$O1423="KTHP",TONGHOP!$P1423="TN",TONGHOP!$J1423="R",TONGHOP!$K1423&lt;&gt;""),TONGHOP!$K1423,"")</f>
        <v/>
      </c>
      <c r="D1423" s="3" t="str">
        <f>IF(AND(TONGHOP!$O1423="KTHP",TONGHOP!$P1423="TN",TONGHOP!$J1423="R",TONGHOP!$K1423&lt;&gt;""),TONGHOP!$M1423,"")</f>
        <v/>
      </c>
      <c r="E1423" s="3" t="str">
        <f>IF(AND(TONGHOP!$O1423="KTHP",TONGHOP!$P1423="VD",TONGHOP!$J1423="R",TONGHOP!$K1423&lt;&gt;""),TONGHOP!$K1423,"")</f>
        <v/>
      </c>
      <c r="F1423" s="3" t="str">
        <f>IF(AND(TONGHOP!$O1423="KTHP",TONGHOP!$P1423="VD",TONGHOP!$J1423="R",TONGHOP!$K1423&lt;&gt;""),TONGHOP!$M1423,"")</f>
        <v/>
      </c>
      <c r="G1423" s="3" t="str">
        <f>IF(AND(TONGHOP!$O1423="KTHP",TONGHOP!$P1423="TH",TONGHOP!$J1423="R",TONGHOP!$K1423&lt;&gt;""),TONGHOP!$K1423,"")</f>
        <v/>
      </c>
      <c r="H1423" s="3" t="str">
        <f>IF(AND(TONGHOP!$O1423="KTHP",TONGHOP!$P1423="TH",TONGHOP!$J1423="R",TONGHOP!$K1423&lt;&gt;""),TONGHOP!$M1423,"")</f>
        <v/>
      </c>
      <c r="I1423" s="3" t="str">
        <f>IF(AND(TONGHOP!$O1423="ThiTN",TONGHOP!$P1423="LT",TONGHOP!$J1423="R",TONGHOP!$K1423&lt;&gt;""),TONGHOP!$K1423,"")</f>
        <v/>
      </c>
      <c r="J1423" s="3" t="str">
        <f>IF(AND(TONGHOP!$O1423="ThiTN",TONGHOP!$P1423="LT",TONGHOP!$J1423="R",TONGHOP!$K1423&lt;&gt;""),TONGHOP!$M1423,"")</f>
        <v/>
      </c>
      <c r="K1423" s="3" t="str">
        <f>IF(AND(TONGHOP!$O1423="ThiTN",TONGHOP!$P1423="TN",TONGHOP!$J1423="R",TONGHOP!$K1423&lt;&gt;""),TONGHOP!$K1423,"")</f>
        <v/>
      </c>
      <c r="L1423" s="3" t="str">
        <f>IF(AND(TONGHOP!$O1423="ThiTN",TONGHOP!$P1423="TN",TONGHOP!$J1423="R",TONGHOP!$K1423&lt;&gt;""),TONGHOP!$M1423,"")</f>
        <v/>
      </c>
      <c r="M1423" s="3" t="str">
        <f>IF(AND(TONGHOP!$O1423="ThiTN",TONGHOP!$P1423="VĐ",TONGHOP!$J1423="R",TONGHOP!$K1423&lt;&gt;""),TONGHOP!$K1423,"")</f>
        <v/>
      </c>
      <c r="N1423" s="3" t="str">
        <f>IF(AND(TONGHOP!$O1423="ThiTN",TONGHOP!$P1423="VĐ",TONGHOP!$J1423="R",TONGHOP!$K1423&lt;&gt;""),TONGHOP!$M1423,"")</f>
        <v/>
      </c>
      <c r="O1423" s="3" t="str">
        <f>IF(AND(TONGHOP!$O1423="ThiTN",TONGHOP!$P1423="TH",TONGHOP!$J1423="R",TONGHOP!$K1423&lt;&gt;""),TONGHOP!$K1423,"")</f>
        <v/>
      </c>
      <c r="P1423" s="3" t="str">
        <f>IF(AND(TONGHOP!$O1423="ThiTN",TONGHOP!$P1423="TH",TONGHOP!$J1423="R",TONGHOP!$K1423&lt;&gt;""),TONGHOP!$M1423,"")</f>
        <v/>
      </c>
    </row>
    <row r="1424" spans="1:16">
      <c r="A1424" s="3" t="str">
        <f>IF(AND(TONGHOP!$O1424="KTHP",TONGHOP!$P1424="LT",TONGHOP!$J1424="R",TONGHOP!$K1424&lt;&gt;""),TONGHOP!$K1424,"")</f>
        <v/>
      </c>
      <c r="B1424" s="3" t="str">
        <f>IF(AND(TONGHOP!$O1424="KTHP",TONGHOP!$P1424="LT",TONGHOP!$J1424="R",TONGHOP!$K1424&lt;&gt;""),TONGHOP!$M1424,"")</f>
        <v/>
      </c>
      <c r="C1424" s="3" t="str">
        <f>IF(AND(TONGHOP!$O1424="KTHP",TONGHOP!$P1424="TN",TONGHOP!$J1424="R",TONGHOP!$K1424&lt;&gt;""),TONGHOP!$K1424,"")</f>
        <v/>
      </c>
      <c r="D1424" s="3" t="str">
        <f>IF(AND(TONGHOP!$O1424="KTHP",TONGHOP!$P1424="TN",TONGHOP!$J1424="R",TONGHOP!$K1424&lt;&gt;""),TONGHOP!$M1424,"")</f>
        <v/>
      </c>
      <c r="E1424" s="3" t="str">
        <f>IF(AND(TONGHOP!$O1424="KTHP",TONGHOP!$P1424="VD",TONGHOP!$J1424="R",TONGHOP!$K1424&lt;&gt;""),TONGHOP!$K1424,"")</f>
        <v/>
      </c>
      <c r="F1424" s="3" t="str">
        <f>IF(AND(TONGHOP!$O1424="KTHP",TONGHOP!$P1424="VD",TONGHOP!$J1424="R",TONGHOP!$K1424&lt;&gt;""),TONGHOP!$M1424,"")</f>
        <v/>
      </c>
      <c r="G1424" s="3" t="str">
        <f>IF(AND(TONGHOP!$O1424="KTHP",TONGHOP!$P1424="TH",TONGHOP!$J1424="R",TONGHOP!$K1424&lt;&gt;""),TONGHOP!$K1424,"")</f>
        <v/>
      </c>
      <c r="H1424" s="3" t="str">
        <f>IF(AND(TONGHOP!$O1424="KTHP",TONGHOP!$P1424="TH",TONGHOP!$J1424="R",TONGHOP!$K1424&lt;&gt;""),TONGHOP!$M1424,"")</f>
        <v/>
      </c>
      <c r="I1424" s="3" t="str">
        <f>IF(AND(TONGHOP!$O1424="ThiTN",TONGHOP!$P1424="LT",TONGHOP!$J1424="R",TONGHOP!$K1424&lt;&gt;""),TONGHOP!$K1424,"")</f>
        <v/>
      </c>
      <c r="J1424" s="3" t="str">
        <f>IF(AND(TONGHOP!$O1424="ThiTN",TONGHOP!$P1424="LT",TONGHOP!$J1424="R",TONGHOP!$K1424&lt;&gt;""),TONGHOP!$M1424,"")</f>
        <v/>
      </c>
      <c r="K1424" s="3" t="str">
        <f>IF(AND(TONGHOP!$O1424="ThiTN",TONGHOP!$P1424="TN",TONGHOP!$J1424="R",TONGHOP!$K1424&lt;&gt;""),TONGHOP!$K1424,"")</f>
        <v/>
      </c>
      <c r="L1424" s="3" t="str">
        <f>IF(AND(TONGHOP!$O1424="ThiTN",TONGHOP!$P1424="TN",TONGHOP!$J1424="R",TONGHOP!$K1424&lt;&gt;""),TONGHOP!$M1424,"")</f>
        <v/>
      </c>
      <c r="M1424" s="3" t="str">
        <f>IF(AND(TONGHOP!$O1424="ThiTN",TONGHOP!$P1424="VĐ",TONGHOP!$J1424="R",TONGHOP!$K1424&lt;&gt;""),TONGHOP!$K1424,"")</f>
        <v/>
      </c>
      <c r="N1424" s="3" t="str">
        <f>IF(AND(TONGHOP!$O1424="ThiTN",TONGHOP!$P1424="VĐ",TONGHOP!$J1424="R",TONGHOP!$K1424&lt;&gt;""),TONGHOP!$M1424,"")</f>
        <v/>
      </c>
      <c r="O1424" s="3" t="str">
        <f>IF(AND(TONGHOP!$O1424="ThiTN",TONGHOP!$P1424="TH",TONGHOP!$J1424="R",TONGHOP!$K1424&lt;&gt;""),TONGHOP!$K1424,"")</f>
        <v/>
      </c>
      <c r="P1424" s="3" t="str">
        <f>IF(AND(TONGHOP!$O1424="ThiTN",TONGHOP!$P1424="TH",TONGHOP!$J1424="R",TONGHOP!$K1424&lt;&gt;""),TONGHOP!$M1424,"")</f>
        <v/>
      </c>
    </row>
    <row r="1425" spans="1:16">
      <c r="A1425" s="3" t="str">
        <f>IF(AND(TONGHOP!$O1425="KTHP",TONGHOP!$P1425="LT",TONGHOP!$J1425="R",TONGHOP!$K1425&lt;&gt;""),TONGHOP!$K1425,"")</f>
        <v/>
      </c>
      <c r="B1425" s="3" t="str">
        <f>IF(AND(TONGHOP!$O1425="KTHP",TONGHOP!$P1425="LT",TONGHOP!$J1425="R",TONGHOP!$K1425&lt;&gt;""),TONGHOP!$M1425,"")</f>
        <v/>
      </c>
      <c r="C1425" s="3" t="str">
        <f>IF(AND(TONGHOP!$O1425="KTHP",TONGHOP!$P1425="TN",TONGHOP!$J1425="R",TONGHOP!$K1425&lt;&gt;""),TONGHOP!$K1425,"")</f>
        <v/>
      </c>
      <c r="D1425" s="3" t="str">
        <f>IF(AND(TONGHOP!$O1425="KTHP",TONGHOP!$P1425="TN",TONGHOP!$J1425="R",TONGHOP!$K1425&lt;&gt;""),TONGHOP!$M1425,"")</f>
        <v/>
      </c>
      <c r="E1425" s="3" t="str">
        <f>IF(AND(TONGHOP!$O1425="KTHP",TONGHOP!$P1425="VD",TONGHOP!$J1425="R",TONGHOP!$K1425&lt;&gt;""),TONGHOP!$K1425,"")</f>
        <v/>
      </c>
      <c r="F1425" s="3" t="str">
        <f>IF(AND(TONGHOP!$O1425="KTHP",TONGHOP!$P1425="VD",TONGHOP!$J1425="R",TONGHOP!$K1425&lt;&gt;""),TONGHOP!$M1425,"")</f>
        <v/>
      </c>
      <c r="G1425" s="3" t="str">
        <f>IF(AND(TONGHOP!$O1425="KTHP",TONGHOP!$P1425="TH",TONGHOP!$J1425="R",TONGHOP!$K1425&lt;&gt;""),TONGHOP!$K1425,"")</f>
        <v/>
      </c>
      <c r="H1425" s="3" t="str">
        <f>IF(AND(TONGHOP!$O1425="KTHP",TONGHOP!$P1425="TH",TONGHOP!$J1425="R",TONGHOP!$K1425&lt;&gt;""),TONGHOP!$M1425,"")</f>
        <v/>
      </c>
      <c r="I1425" s="3" t="str">
        <f>IF(AND(TONGHOP!$O1425="ThiTN",TONGHOP!$P1425="LT",TONGHOP!$J1425="R",TONGHOP!$K1425&lt;&gt;""),TONGHOP!$K1425,"")</f>
        <v/>
      </c>
      <c r="J1425" s="3" t="str">
        <f>IF(AND(TONGHOP!$O1425="ThiTN",TONGHOP!$P1425="LT",TONGHOP!$J1425="R",TONGHOP!$K1425&lt;&gt;""),TONGHOP!$M1425,"")</f>
        <v/>
      </c>
      <c r="K1425" s="3" t="str">
        <f>IF(AND(TONGHOP!$O1425="ThiTN",TONGHOP!$P1425="TN",TONGHOP!$J1425="R",TONGHOP!$K1425&lt;&gt;""),TONGHOP!$K1425,"")</f>
        <v/>
      </c>
      <c r="L1425" s="3" t="str">
        <f>IF(AND(TONGHOP!$O1425="ThiTN",TONGHOP!$P1425="TN",TONGHOP!$J1425="R",TONGHOP!$K1425&lt;&gt;""),TONGHOP!$M1425,"")</f>
        <v/>
      </c>
      <c r="M1425" s="3" t="str">
        <f>IF(AND(TONGHOP!$O1425="ThiTN",TONGHOP!$P1425="VĐ",TONGHOP!$J1425="R",TONGHOP!$K1425&lt;&gt;""),TONGHOP!$K1425,"")</f>
        <v/>
      </c>
      <c r="N1425" s="3" t="str">
        <f>IF(AND(TONGHOP!$O1425="ThiTN",TONGHOP!$P1425="VĐ",TONGHOP!$J1425="R",TONGHOP!$K1425&lt;&gt;""),TONGHOP!$M1425,"")</f>
        <v/>
      </c>
      <c r="O1425" s="3" t="str">
        <f>IF(AND(TONGHOP!$O1425="ThiTN",TONGHOP!$P1425="TH",TONGHOP!$J1425="R",TONGHOP!$K1425&lt;&gt;""),TONGHOP!$K1425,"")</f>
        <v/>
      </c>
      <c r="P1425" s="3" t="str">
        <f>IF(AND(TONGHOP!$O1425="ThiTN",TONGHOP!$P1425="TH",TONGHOP!$J1425="R",TONGHOP!$K1425&lt;&gt;""),TONGHOP!$M1425,"")</f>
        <v/>
      </c>
    </row>
    <row r="1426" spans="1:16">
      <c r="A1426" s="3" t="str">
        <f>IF(AND(TONGHOP!$O1426="KTHP",TONGHOP!$P1426="LT",TONGHOP!$J1426="R",TONGHOP!$K1426&lt;&gt;""),TONGHOP!$K1426,"")</f>
        <v/>
      </c>
      <c r="B1426" s="3" t="str">
        <f>IF(AND(TONGHOP!$O1426="KTHP",TONGHOP!$P1426="LT",TONGHOP!$J1426="R",TONGHOP!$K1426&lt;&gt;""),TONGHOP!$M1426,"")</f>
        <v/>
      </c>
      <c r="C1426" s="3" t="str">
        <f>IF(AND(TONGHOP!$O1426="KTHP",TONGHOP!$P1426="TN",TONGHOP!$J1426="R",TONGHOP!$K1426&lt;&gt;""),TONGHOP!$K1426,"")</f>
        <v/>
      </c>
      <c r="D1426" s="3" t="str">
        <f>IF(AND(TONGHOP!$O1426="KTHP",TONGHOP!$P1426="TN",TONGHOP!$J1426="R",TONGHOP!$K1426&lt;&gt;""),TONGHOP!$M1426,"")</f>
        <v/>
      </c>
      <c r="E1426" s="3" t="str">
        <f>IF(AND(TONGHOP!$O1426="KTHP",TONGHOP!$P1426="VD",TONGHOP!$J1426="R",TONGHOP!$K1426&lt;&gt;""),TONGHOP!$K1426,"")</f>
        <v/>
      </c>
      <c r="F1426" s="3" t="str">
        <f>IF(AND(TONGHOP!$O1426="KTHP",TONGHOP!$P1426="VD",TONGHOP!$J1426="R",TONGHOP!$K1426&lt;&gt;""),TONGHOP!$M1426,"")</f>
        <v/>
      </c>
      <c r="G1426" s="3" t="str">
        <f>IF(AND(TONGHOP!$O1426="KTHP",TONGHOP!$P1426="TH",TONGHOP!$J1426="R",TONGHOP!$K1426&lt;&gt;""),TONGHOP!$K1426,"")</f>
        <v/>
      </c>
      <c r="H1426" s="3" t="str">
        <f>IF(AND(TONGHOP!$O1426="KTHP",TONGHOP!$P1426="TH",TONGHOP!$J1426="R",TONGHOP!$K1426&lt;&gt;""),TONGHOP!$M1426,"")</f>
        <v/>
      </c>
      <c r="I1426" s="3" t="str">
        <f>IF(AND(TONGHOP!$O1426="ThiTN",TONGHOP!$P1426="LT",TONGHOP!$J1426="R",TONGHOP!$K1426&lt;&gt;""),TONGHOP!$K1426,"")</f>
        <v/>
      </c>
      <c r="J1426" s="3" t="str">
        <f>IF(AND(TONGHOP!$O1426="ThiTN",TONGHOP!$P1426="LT",TONGHOP!$J1426="R",TONGHOP!$K1426&lt;&gt;""),TONGHOP!$M1426,"")</f>
        <v/>
      </c>
      <c r="K1426" s="3" t="str">
        <f>IF(AND(TONGHOP!$O1426="ThiTN",TONGHOP!$P1426="TN",TONGHOP!$J1426="R",TONGHOP!$K1426&lt;&gt;""),TONGHOP!$K1426,"")</f>
        <v/>
      </c>
      <c r="L1426" s="3" t="str">
        <f>IF(AND(TONGHOP!$O1426="ThiTN",TONGHOP!$P1426="TN",TONGHOP!$J1426="R",TONGHOP!$K1426&lt;&gt;""),TONGHOP!$M1426,"")</f>
        <v/>
      </c>
      <c r="M1426" s="3" t="str">
        <f>IF(AND(TONGHOP!$O1426="ThiTN",TONGHOP!$P1426="VĐ",TONGHOP!$J1426="R",TONGHOP!$K1426&lt;&gt;""),TONGHOP!$K1426,"")</f>
        <v/>
      </c>
      <c r="N1426" s="3" t="str">
        <f>IF(AND(TONGHOP!$O1426="ThiTN",TONGHOP!$P1426="VĐ",TONGHOP!$J1426="R",TONGHOP!$K1426&lt;&gt;""),TONGHOP!$M1426,"")</f>
        <v/>
      </c>
      <c r="O1426" s="3" t="str">
        <f>IF(AND(TONGHOP!$O1426="ThiTN",TONGHOP!$P1426="TH",TONGHOP!$J1426="R",TONGHOP!$K1426&lt;&gt;""),TONGHOP!$K1426,"")</f>
        <v/>
      </c>
      <c r="P1426" s="3" t="str">
        <f>IF(AND(TONGHOP!$O1426="ThiTN",TONGHOP!$P1426="TH",TONGHOP!$J1426="R",TONGHOP!$K1426&lt;&gt;""),TONGHOP!$M1426,"")</f>
        <v/>
      </c>
    </row>
    <row r="1427" spans="1:16">
      <c r="A1427" s="3" t="str">
        <f>IF(AND(TONGHOP!$O1427="KTHP",TONGHOP!$P1427="LT",TONGHOP!$J1427="R",TONGHOP!$K1427&lt;&gt;""),TONGHOP!$K1427,"")</f>
        <v/>
      </c>
      <c r="B1427" s="3" t="str">
        <f>IF(AND(TONGHOP!$O1427="KTHP",TONGHOP!$P1427="LT",TONGHOP!$J1427="R",TONGHOP!$K1427&lt;&gt;""),TONGHOP!$M1427,"")</f>
        <v/>
      </c>
      <c r="C1427" s="3" t="str">
        <f>IF(AND(TONGHOP!$O1427="KTHP",TONGHOP!$P1427="TN",TONGHOP!$J1427="R",TONGHOP!$K1427&lt;&gt;""),TONGHOP!$K1427,"")</f>
        <v/>
      </c>
      <c r="D1427" s="3" t="str">
        <f>IF(AND(TONGHOP!$O1427="KTHP",TONGHOP!$P1427="TN",TONGHOP!$J1427="R",TONGHOP!$K1427&lt;&gt;""),TONGHOP!$M1427,"")</f>
        <v/>
      </c>
      <c r="E1427" s="3" t="str">
        <f>IF(AND(TONGHOP!$O1427="KTHP",TONGHOP!$P1427="VD",TONGHOP!$J1427="R",TONGHOP!$K1427&lt;&gt;""),TONGHOP!$K1427,"")</f>
        <v/>
      </c>
      <c r="F1427" s="3" t="str">
        <f>IF(AND(TONGHOP!$O1427="KTHP",TONGHOP!$P1427="VD",TONGHOP!$J1427="R",TONGHOP!$K1427&lt;&gt;""),TONGHOP!$M1427,"")</f>
        <v/>
      </c>
      <c r="G1427" s="3" t="str">
        <f>IF(AND(TONGHOP!$O1427="KTHP",TONGHOP!$P1427="TH",TONGHOP!$J1427="R",TONGHOP!$K1427&lt;&gt;""),TONGHOP!$K1427,"")</f>
        <v/>
      </c>
      <c r="H1427" s="3" t="str">
        <f>IF(AND(TONGHOP!$O1427="KTHP",TONGHOP!$P1427="TH",TONGHOP!$J1427="R",TONGHOP!$K1427&lt;&gt;""),TONGHOP!$M1427,"")</f>
        <v/>
      </c>
      <c r="I1427" s="3" t="str">
        <f>IF(AND(TONGHOP!$O1427="ThiTN",TONGHOP!$P1427="LT",TONGHOP!$J1427="R",TONGHOP!$K1427&lt;&gt;""),TONGHOP!$K1427,"")</f>
        <v/>
      </c>
      <c r="J1427" s="3" t="str">
        <f>IF(AND(TONGHOP!$O1427="ThiTN",TONGHOP!$P1427="LT",TONGHOP!$J1427="R",TONGHOP!$K1427&lt;&gt;""),TONGHOP!$M1427,"")</f>
        <v/>
      </c>
      <c r="K1427" s="3" t="str">
        <f>IF(AND(TONGHOP!$O1427="ThiTN",TONGHOP!$P1427="TN",TONGHOP!$J1427="R",TONGHOP!$K1427&lt;&gt;""),TONGHOP!$K1427,"")</f>
        <v/>
      </c>
      <c r="L1427" s="3" t="str">
        <f>IF(AND(TONGHOP!$O1427="ThiTN",TONGHOP!$P1427="TN",TONGHOP!$J1427="R",TONGHOP!$K1427&lt;&gt;""),TONGHOP!$M1427,"")</f>
        <v/>
      </c>
      <c r="M1427" s="3" t="str">
        <f>IF(AND(TONGHOP!$O1427="ThiTN",TONGHOP!$P1427="VĐ",TONGHOP!$J1427="R",TONGHOP!$K1427&lt;&gt;""),TONGHOP!$K1427,"")</f>
        <v/>
      </c>
      <c r="N1427" s="3" t="str">
        <f>IF(AND(TONGHOP!$O1427="ThiTN",TONGHOP!$P1427="VĐ",TONGHOP!$J1427="R",TONGHOP!$K1427&lt;&gt;""),TONGHOP!$M1427,"")</f>
        <v/>
      </c>
      <c r="O1427" s="3" t="str">
        <f>IF(AND(TONGHOP!$O1427="ThiTN",TONGHOP!$P1427="TH",TONGHOP!$J1427="R",TONGHOP!$K1427&lt;&gt;""),TONGHOP!$K1427,"")</f>
        <v/>
      </c>
      <c r="P1427" s="3" t="str">
        <f>IF(AND(TONGHOP!$O1427="ThiTN",TONGHOP!$P1427="TH",TONGHOP!$J1427="R",TONGHOP!$K1427&lt;&gt;""),TONGHOP!$M1427,"")</f>
        <v/>
      </c>
    </row>
    <row r="1428" spans="1:16">
      <c r="A1428" s="3" t="str">
        <f>IF(AND(TONGHOP!$O1428="KTHP",TONGHOP!$P1428="LT",TONGHOP!$J1428="R",TONGHOP!$K1428&lt;&gt;""),TONGHOP!$K1428,"")</f>
        <v/>
      </c>
      <c r="B1428" s="3" t="str">
        <f>IF(AND(TONGHOP!$O1428="KTHP",TONGHOP!$P1428="LT",TONGHOP!$J1428="R",TONGHOP!$K1428&lt;&gt;""),TONGHOP!$M1428,"")</f>
        <v/>
      </c>
      <c r="C1428" s="3" t="str">
        <f>IF(AND(TONGHOP!$O1428="KTHP",TONGHOP!$P1428="TN",TONGHOP!$J1428="R",TONGHOP!$K1428&lt;&gt;""),TONGHOP!$K1428,"")</f>
        <v/>
      </c>
      <c r="D1428" s="3" t="str">
        <f>IF(AND(TONGHOP!$O1428="KTHP",TONGHOP!$P1428="TN",TONGHOP!$J1428="R",TONGHOP!$K1428&lt;&gt;""),TONGHOP!$M1428,"")</f>
        <v/>
      </c>
      <c r="E1428" s="3" t="str">
        <f>IF(AND(TONGHOP!$O1428="KTHP",TONGHOP!$P1428="VD",TONGHOP!$J1428="R",TONGHOP!$K1428&lt;&gt;""),TONGHOP!$K1428,"")</f>
        <v/>
      </c>
      <c r="F1428" s="3" t="str">
        <f>IF(AND(TONGHOP!$O1428="KTHP",TONGHOP!$P1428="VD",TONGHOP!$J1428="R",TONGHOP!$K1428&lt;&gt;""),TONGHOP!$M1428,"")</f>
        <v/>
      </c>
      <c r="G1428" s="3" t="str">
        <f>IF(AND(TONGHOP!$O1428="KTHP",TONGHOP!$P1428="TH",TONGHOP!$J1428="R",TONGHOP!$K1428&lt;&gt;""),TONGHOP!$K1428,"")</f>
        <v/>
      </c>
      <c r="H1428" s="3" t="str">
        <f>IF(AND(TONGHOP!$O1428="KTHP",TONGHOP!$P1428="TH",TONGHOP!$J1428="R",TONGHOP!$K1428&lt;&gt;""),TONGHOP!$M1428,"")</f>
        <v/>
      </c>
      <c r="I1428" s="3" t="str">
        <f>IF(AND(TONGHOP!$O1428="ThiTN",TONGHOP!$P1428="LT",TONGHOP!$J1428="R",TONGHOP!$K1428&lt;&gt;""),TONGHOP!$K1428,"")</f>
        <v/>
      </c>
      <c r="J1428" s="3" t="str">
        <f>IF(AND(TONGHOP!$O1428="ThiTN",TONGHOP!$P1428="LT",TONGHOP!$J1428="R",TONGHOP!$K1428&lt;&gt;""),TONGHOP!$M1428,"")</f>
        <v/>
      </c>
      <c r="K1428" s="3" t="str">
        <f>IF(AND(TONGHOP!$O1428="ThiTN",TONGHOP!$P1428="TN",TONGHOP!$J1428="R",TONGHOP!$K1428&lt;&gt;""),TONGHOP!$K1428,"")</f>
        <v/>
      </c>
      <c r="L1428" s="3" t="str">
        <f>IF(AND(TONGHOP!$O1428="ThiTN",TONGHOP!$P1428="TN",TONGHOP!$J1428="R",TONGHOP!$K1428&lt;&gt;""),TONGHOP!$M1428,"")</f>
        <v/>
      </c>
      <c r="M1428" s="3" t="str">
        <f>IF(AND(TONGHOP!$O1428="ThiTN",TONGHOP!$P1428="VĐ",TONGHOP!$J1428="R",TONGHOP!$K1428&lt;&gt;""),TONGHOP!$K1428,"")</f>
        <v/>
      </c>
      <c r="N1428" s="3" t="str">
        <f>IF(AND(TONGHOP!$O1428="ThiTN",TONGHOP!$P1428="VĐ",TONGHOP!$J1428="R",TONGHOP!$K1428&lt;&gt;""),TONGHOP!$M1428,"")</f>
        <v/>
      </c>
      <c r="O1428" s="3" t="str">
        <f>IF(AND(TONGHOP!$O1428="ThiTN",TONGHOP!$P1428="TH",TONGHOP!$J1428="R",TONGHOP!$K1428&lt;&gt;""),TONGHOP!$K1428,"")</f>
        <v/>
      </c>
      <c r="P1428" s="3" t="str">
        <f>IF(AND(TONGHOP!$O1428="ThiTN",TONGHOP!$P1428="TH",TONGHOP!$J1428="R",TONGHOP!$K1428&lt;&gt;""),TONGHOP!$M1428,"")</f>
        <v/>
      </c>
    </row>
    <row r="1429" spans="1:16">
      <c r="A1429" s="3" t="str">
        <f>IF(AND(TONGHOP!$O1429="KTHP",TONGHOP!$P1429="LT",TONGHOP!$J1429="R",TONGHOP!$K1429&lt;&gt;""),TONGHOP!$K1429,"")</f>
        <v/>
      </c>
      <c r="B1429" s="3" t="str">
        <f>IF(AND(TONGHOP!$O1429="KTHP",TONGHOP!$P1429="LT",TONGHOP!$J1429="R",TONGHOP!$K1429&lt;&gt;""),TONGHOP!$M1429,"")</f>
        <v/>
      </c>
      <c r="C1429" s="3" t="str">
        <f>IF(AND(TONGHOP!$O1429="KTHP",TONGHOP!$P1429="TN",TONGHOP!$J1429="R",TONGHOP!$K1429&lt;&gt;""),TONGHOP!$K1429,"")</f>
        <v/>
      </c>
      <c r="D1429" s="3" t="str">
        <f>IF(AND(TONGHOP!$O1429="KTHP",TONGHOP!$P1429="TN",TONGHOP!$J1429="R",TONGHOP!$K1429&lt;&gt;""),TONGHOP!$M1429,"")</f>
        <v/>
      </c>
      <c r="E1429" s="3" t="str">
        <f>IF(AND(TONGHOP!$O1429="KTHP",TONGHOP!$P1429="VD",TONGHOP!$J1429="R",TONGHOP!$K1429&lt;&gt;""),TONGHOP!$K1429,"")</f>
        <v/>
      </c>
      <c r="F1429" s="3" t="str">
        <f>IF(AND(TONGHOP!$O1429="KTHP",TONGHOP!$P1429="VD",TONGHOP!$J1429="R",TONGHOP!$K1429&lt;&gt;""),TONGHOP!$M1429,"")</f>
        <v/>
      </c>
      <c r="G1429" s="3" t="str">
        <f>IF(AND(TONGHOP!$O1429="KTHP",TONGHOP!$P1429="TH",TONGHOP!$J1429="R",TONGHOP!$K1429&lt;&gt;""),TONGHOP!$K1429,"")</f>
        <v/>
      </c>
      <c r="H1429" s="3" t="str">
        <f>IF(AND(TONGHOP!$O1429="KTHP",TONGHOP!$P1429="TH",TONGHOP!$J1429="R",TONGHOP!$K1429&lt;&gt;""),TONGHOP!$M1429,"")</f>
        <v/>
      </c>
      <c r="I1429" s="3" t="str">
        <f>IF(AND(TONGHOP!$O1429="ThiTN",TONGHOP!$P1429="LT",TONGHOP!$J1429="R",TONGHOP!$K1429&lt;&gt;""),TONGHOP!$K1429,"")</f>
        <v/>
      </c>
      <c r="J1429" s="3" t="str">
        <f>IF(AND(TONGHOP!$O1429="ThiTN",TONGHOP!$P1429="LT",TONGHOP!$J1429="R",TONGHOP!$K1429&lt;&gt;""),TONGHOP!$M1429,"")</f>
        <v/>
      </c>
      <c r="K1429" s="3" t="str">
        <f>IF(AND(TONGHOP!$O1429="ThiTN",TONGHOP!$P1429="TN",TONGHOP!$J1429="R",TONGHOP!$K1429&lt;&gt;""),TONGHOP!$K1429,"")</f>
        <v/>
      </c>
      <c r="L1429" s="3" t="str">
        <f>IF(AND(TONGHOP!$O1429="ThiTN",TONGHOP!$P1429="TN",TONGHOP!$J1429="R",TONGHOP!$K1429&lt;&gt;""),TONGHOP!$M1429,"")</f>
        <v/>
      </c>
      <c r="M1429" s="3" t="str">
        <f>IF(AND(TONGHOP!$O1429="ThiTN",TONGHOP!$P1429="VĐ",TONGHOP!$J1429="R",TONGHOP!$K1429&lt;&gt;""),TONGHOP!$K1429,"")</f>
        <v/>
      </c>
      <c r="N1429" s="3" t="str">
        <f>IF(AND(TONGHOP!$O1429="ThiTN",TONGHOP!$P1429="VĐ",TONGHOP!$J1429="R",TONGHOP!$K1429&lt;&gt;""),TONGHOP!$M1429,"")</f>
        <v/>
      </c>
      <c r="O1429" s="3" t="str">
        <f>IF(AND(TONGHOP!$O1429="ThiTN",TONGHOP!$P1429="TH",TONGHOP!$J1429="R",TONGHOP!$K1429&lt;&gt;""),TONGHOP!$K1429,"")</f>
        <v/>
      </c>
      <c r="P1429" s="3" t="str">
        <f>IF(AND(TONGHOP!$O1429="ThiTN",TONGHOP!$P1429="TH",TONGHOP!$J1429="R",TONGHOP!$K1429&lt;&gt;""),TONGHOP!$M1429,"")</f>
        <v/>
      </c>
    </row>
    <row r="1430" spans="1:16">
      <c r="A1430" s="3" t="str">
        <f>IF(AND(TONGHOP!$O1430="KTHP",TONGHOP!$P1430="LT",TONGHOP!$J1430="R",TONGHOP!$K1430&lt;&gt;""),TONGHOP!$K1430,"")</f>
        <v/>
      </c>
      <c r="B1430" s="3" t="str">
        <f>IF(AND(TONGHOP!$O1430="KTHP",TONGHOP!$P1430="LT",TONGHOP!$J1430="R",TONGHOP!$K1430&lt;&gt;""),TONGHOP!$M1430,"")</f>
        <v/>
      </c>
      <c r="C1430" s="3" t="str">
        <f>IF(AND(TONGHOP!$O1430="KTHP",TONGHOP!$P1430="TN",TONGHOP!$J1430="R",TONGHOP!$K1430&lt;&gt;""),TONGHOP!$K1430,"")</f>
        <v/>
      </c>
      <c r="D1430" s="3" t="str">
        <f>IF(AND(TONGHOP!$O1430="KTHP",TONGHOP!$P1430="TN",TONGHOP!$J1430="R",TONGHOP!$K1430&lt;&gt;""),TONGHOP!$M1430,"")</f>
        <v/>
      </c>
      <c r="E1430" s="3" t="str">
        <f>IF(AND(TONGHOP!$O1430="KTHP",TONGHOP!$P1430="VD",TONGHOP!$J1430="R",TONGHOP!$K1430&lt;&gt;""),TONGHOP!$K1430,"")</f>
        <v/>
      </c>
      <c r="F1430" s="3" t="str">
        <f>IF(AND(TONGHOP!$O1430="KTHP",TONGHOP!$P1430="VD",TONGHOP!$J1430="R",TONGHOP!$K1430&lt;&gt;""),TONGHOP!$M1430,"")</f>
        <v/>
      </c>
      <c r="G1430" s="3" t="str">
        <f>IF(AND(TONGHOP!$O1430="KTHP",TONGHOP!$P1430="TH",TONGHOP!$J1430="R",TONGHOP!$K1430&lt;&gt;""),TONGHOP!$K1430,"")</f>
        <v/>
      </c>
      <c r="H1430" s="3" t="str">
        <f>IF(AND(TONGHOP!$O1430="KTHP",TONGHOP!$P1430="TH",TONGHOP!$J1430="R",TONGHOP!$K1430&lt;&gt;""),TONGHOP!$M1430,"")</f>
        <v/>
      </c>
      <c r="I1430" s="3" t="str">
        <f>IF(AND(TONGHOP!$O1430="ThiTN",TONGHOP!$P1430="LT",TONGHOP!$J1430="R",TONGHOP!$K1430&lt;&gt;""),TONGHOP!$K1430,"")</f>
        <v/>
      </c>
      <c r="J1430" s="3" t="str">
        <f>IF(AND(TONGHOP!$O1430="ThiTN",TONGHOP!$P1430="LT",TONGHOP!$J1430="R",TONGHOP!$K1430&lt;&gt;""),TONGHOP!$M1430,"")</f>
        <v/>
      </c>
      <c r="K1430" s="3" t="str">
        <f>IF(AND(TONGHOP!$O1430="ThiTN",TONGHOP!$P1430="TN",TONGHOP!$J1430="R",TONGHOP!$K1430&lt;&gt;""),TONGHOP!$K1430,"")</f>
        <v/>
      </c>
      <c r="L1430" s="3" t="str">
        <f>IF(AND(TONGHOP!$O1430="ThiTN",TONGHOP!$P1430="TN",TONGHOP!$J1430="R",TONGHOP!$K1430&lt;&gt;""),TONGHOP!$M1430,"")</f>
        <v/>
      </c>
      <c r="M1430" s="3" t="str">
        <f>IF(AND(TONGHOP!$O1430="ThiTN",TONGHOP!$P1430="VĐ",TONGHOP!$J1430="R",TONGHOP!$K1430&lt;&gt;""),TONGHOP!$K1430,"")</f>
        <v/>
      </c>
      <c r="N1430" s="3" t="str">
        <f>IF(AND(TONGHOP!$O1430="ThiTN",TONGHOP!$P1430="VĐ",TONGHOP!$J1430="R",TONGHOP!$K1430&lt;&gt;""),TONGHOP!$M1430,"")</f>
        <v/>
      </c>
      <c r="O1430" s="3" t="str">
        <f>IF(AND(TONGHOP!$O1430="ThiTN",TONGHOP!$P1430="TH",TONGHOP!$J1430="R",TONGHOP!$K1430&lt;&gt;""),TONGHOP!$K1430,"")</f>
        <v/>
      </c>
      <c r="P1430" s="3" t="str">
        <f>IF(AND(TONGHOP!$O1430="ThiTN",TONGHOP!$P1430="TH",TONGHOP!$J1430="R",TONGHOP!$K1430&lt;&gt;""),TONGHOP!$M1430,"")</f>
        <v/>
      </c>
    </row>
    <row r="1431" spans="1:16">
      <c r="A1431" s="3" t="str">
        <f>IF(AND(TONGHOP!$O1431="KTHP",TONGHOP!$P1431="LT",TONGHOP!$J1431="R",TONGHOP!$K1431&lt;&gt;""),TONGHOP!$K1431,"")</f>
        <v/>
      </c>
      <c r="B1431" s="3" t="str">
        <f>IF(AND(TONGHOP!$O1431="KTHP",TONGHOP!$P1431="LT",TONGHOP!$J1431="R",TONGHOP!$K1431&lt;&gt;""),TONGHOP!$M1431,"")</f>
        <v/>
      </c>
      <c r="C1431" s="3" t="str">
        <f>IF(AND(TONGHOP!$O1431="KTHP",TONGHOP!$P1431="TN",TONGHOP!$J1431="R",TONGHOP!$K1431&lt;&gt;""),TONGHOP!$K1431,"")</f>
        <v/>
      </c>
      <c r="D1431" s="3" t="str">
        <f>IF(AND(TONGHOP!$O1431="KTHP",TONGHOP!$P1431="TN",TONGHOP!$J1431="R",TONGHOP!$K1431&lt;&gt;""),TONGHOP!$M1431,"")</f>
        <v/>
      </c>
      <c r="E1431" s="3" t="str">
        <f>IF(AND(TONGHOP!$O1431="KTHP",TONGHOP!$P1431="VD",TONGHOP!$J1431="R",TONGHOP!$K1431&lt;&gt;""),TONGHOP!$K1431,"")</f>
        <v/>
      </c>
      <c r="F1431" s="3" t="str">
        <f>IF(AND(TONGHOP!$O1431="KTHP",TONGHOP!$P1431="VD",TONGHOP!$J1431="R",TONGHOP!$K1431&lt;&gt;""),TONGHOP!$M1431,"")</f>
        <v/>
      </c>
      <c r="G1431" s="3" t="str">
        <f>IF(AND(TONGHOP!$O1431="KTHP",TONGHOP!$P1431="TH",TONGHOP!$J1431="R",TONGHOP!$K1431&lt;&gt;""),TONGHOP!$K1431,"")</f>
        <v/>
      </c>
      <c r="H1431" s="3" t="str">
        <f>IF(AND(TONGHOP!$O1431="KTHP",TONGHOP!$P1431="TH",TONGHOP!$J1431="R",TONGHOP!$K1431&lt;&gt;""),TONGHOP!$M1431,"")</f>
        <v/>
      </c>
      <c r="I1431" s="3" t="str">
        <f>IF(AND(TONGHOP!$O1431="ThiTN",TONGHOP!$P1431="LT",TONGHOP!$J1431="R",TONGHOP!$K1431&lt;&gt;""),TONGHOP!$K1431,"")</f>
        <v/>
      </c>
      <c r="J1431" s="3" t="str">
        <f>IF(AND(TONGHOP!$O1431="ThiTN",TONGHOP!$P1431="LT",TONGHOP!$J1431="R",TONGHOP!$K1431&lt;&gt;""),TONGHOP!$M1431,"")</f>
        <v/>
      </c>
      <c r="K1431" s="3" t="str">
        <f>IF(AND(TONGHOP!$O1431="ThiTN",TONGHOP!$P1431="TN",TONGHOP!$J1431="R",TONGHOP!$K1431&lt;&gt;""),TONGHOP!$K1431,"")</f>
        <v/>
      </c>
      <c r="L1431" s="3" t="str">
        <f>IF(AND(TONGHOP!$O1431="ThiTN",TONGHOP!$P1431="TN",TONGHOP!$J1431="R",TONGHOP!$K1431&lt;&gt;""),TONGHOP!$M1431,"")</f>
        <v/>
      </c>
      <c r="M1431" s="3" t="str">
        <f>IF(AND(TONGHOP!$O1431="ThiTN",TONGHOP!$P1431="VĐ",TONGHOP!$J1431="R",TONGHOP!$K1431&lt;&gt;""),TONGHOP!$K1431,"")</f>
        <v/>
      </c>
      <c r="N1431" s="3" t="str">
        <f>IF(AND(TONGHOP!$O1431="ThiTN",TONGHOP!$P1431="VĐ",TONGHOP!$J1431="R",TONGHOP!$K1431&lt;&gt;""),TONGHOP!$M1431,"")</f>
        <v/>
      </c>
      <c r="O1431" s="3" t="str">
        <f>IF(AND(TONGHOP!$O1431="ThiTN",TONGHOP!$P1431="TH",TONGHOP!$J1431="R",TONGHOP!$K1431&lt;&gt;""),TONGHOP!$K1431,"")</f>
        <v/>
      </c>
      <c r="P1431" s="3" t="str">
        <f>IF(AND(TONGHOP!$O1431="ThiTN",TONGHOP!$P1431="TH",TONGHOP!$J1431="R",TONGHOP!$K1431&lt;&gt;""),TONGHOP!$M1431,"")</f>
        <v/>
      </c>
    </row>
    <row r="1432" spans="1:16">
      <c r="A1432" s="3" t="str">
        <f>IF(AND(TONGHOP!$O1432="KTHP",TONGHOP!$P1432="LT",TONGHOP!$J1432="R",TONGHOP!$K1432&lt;&gt;""),TONGHOP!$K1432,"")</f>
        <v/>
      </c>
      <c r="B1432" s="3" t="str">
        <f>IF(AND(TONGHOP!$O1432="KTHP",TONGHOP!$P1432="LT",TONGHOP!$J1432="R",TONGHOP!$K1432&lt;&gt;""),TONGHOP!$M1432,"")</f>
        <v/>
      </c>
      <c r="C1432" s="3" t="str">
        <f>IF(AND(TONGHOP!$O1432="KTHP",TONGHOP!$P1432="TN",TONGHOP!$J1432="R",TONGHOP!$K1432&lt;&gt;""),TONGHOP!$K1432,"")</f>
        <v/>
      </c>
      <c r="D1432" s="3" t="str">
        <f>IF(AND(TONGHOP!$O1432="KTHP",TONGHOP!$P1432="TN",TONGHOP!$J1432="R",TONGHOP!$K1432&lt;&gt;""),TONGHOP!$M1432,"")</f>
        <v/>
      </c>
      <c r="E1432" s="3" t="str">
        <f>IF(AND(TONGHOP!$O1432="KTHP",TONGHOP!$P1432="VD",TONGHOP!$J1432="R",TONGHOP!$K1432&lt;&gt;""),TONGHOP!$K1432,"")</f>
        <v/>
      </c>
      <c r="F1432" s="3" t="str">
        <f>IF(AND(TONGHOP!$O1432="KTHP",TONGHOP!$P1432="VD",TONGHOP!$J1432="R",TONGHOP!$K1432&lt;&gt;""),TONGHOP!$M1432,"")</f>
        <v/>
      </c>
      <c r="G1432" s="3" t="str">
        <f>IF(AND(TONGHOP!$O1432="KTHP",TONGHOP!$P1432="TH",TONGHOP!$J1432="R",TONGHOP!$K1432&lt;&gt;""),TONGHOP!$K1432,"")</f>
        <v/>
      </c>
      <c r="H1432" s="3" t="str">
        <f>IF(AND(TONGHOP!$O1432="KTHP",TONGHOP!$P1432="TH",TONGHOP!$J1432="R",TONGHOP!$K1432&lt;&gt;""),TONGHOP!$M1432,"")</f>
        <v/>
      </c>
      <c r="I1432" s="3" t="str">
        <f>IF(AND(TONGHOP!$O1432="ThiTN",TONGHOP!$P1432="LT",TONGHOP!$J1432="R",TONGHOP!$K1432&lt;&gt;""),TONGHOP!$K1432,"")</f>
        <v/>
      </c>
      <c r="J1432" s="3" t="str">
        <f>IF(AND(TONGHOP!$O1432="ThiTN",TONGHOP!$P1432="LT",TONGHOP!$J1432="R",TONGHOP!$K1432&lt;&gt;""),TONGHOP!$M1432,"")</f>
        <v/>
      </c>
      <c r="K1432" s="3" t="str">
        <f>IF(AND(TONGHOP!$O1432="ThiTN",TONGHOP!$P1432="TN",TONGHOP!$J1432="R",TONGHOP!$K1432&lt;&gt;""),TONGHOP!$K1432,"")</f>
        <v/>
      </c>
      <c r="L1432" s="3" t="str">
        <f>IF(AND(TONGHOP!$O1432="ThiTN",TONGHOP!$P1432="TN",TONGHOP!$J1432="R",TONGHOP!$K1432&lt;&gt;""),TONGHOP!$M1432,"")</f>
        <v/>
      </c>
      <c r="M1432" s="3" t="str">
        <f>IF(AND(TONGHOP!$O1432="ThiTN",TONGHOP!$P1432="VĐ",TONGHOP!$J1432="R",TONGHOP!$K1432&lt;&gt;""),TONGHOP!$K1432,"")</f>
        <v/>
      </c>
      <c r="N1432" s="3" t="str">
        <f>IF(AND(TONGHOP!$O1432="ThiTN",TONGHOP!$P1432="VĐ",TONGHOP!$J1432="R",TONGHOP!$K1432&lt;&gt;""),TONGHOP!$M1432,"")</f>
        <v/>
      </c>
      <c r="O1432" s="3" t="str">
        <f>IF(AND(TONGHOP!$O1432="ThiTN",TONGHOP!$P1432="TH",TONGHOP!$J1432="R",TONGHOP!$K1432&lt;&gt;""),TONGHOP!$K1432,"")</f>
        <v/>
      </c>
      <c r="P1432" s="3" t="str">
        <f>IF(AND(TONGHOP!$O1432="ThiTN",TONGHOP!$P1432="TH",TONGHOP!$J1432="R",TONGHOP!$K1432&lt;&gt;""),TONGHOP!$M1432,"")</f>
        <v/>
      </c>
    </row>
    <row r="1433" spans="1:16">
      <c r="A1433" s="3" t="str">
        <f>IF(AND(TONGHOP!$O1433="KTHP",TONGHOP!$P1433="LT",TONGHOP!$J1433="R",TONGHOP!$K1433&lt;&gt;""),TONGHOP!$K1433,"")</f>
        <v/>
      </c>
      <c r="B1433" s="3" t="str">
        <f>IF(AND(TONGHOP!$O1433="KTHP",TONGHOP!$P1433="LT",TONGHOP!$J1433="R",TONGHOP!$K1433&lt;&gt;""),TONGHOP!$M1433,"")</f>
        <v/>
      </c>
      <c r="C1433" s="3" t="str">
        <f>IF(AND(TONGHOP!$O1433="KTHP",TONGHOP!$P1433="TN",TONGHOP!$J1433="R",TONGHOP!$K1433&lt;&gt;""),TONGHOP!$K1433,"")</f>
        <v/>
      </c>
      <c r="D1433" s="3" t="str">
        <f>IF(AND(TONGHOP!$O1433="KTHP",TONGHOP!$P1433="TN",TONGHOP!$J1433="R",TONGHOP!$K1433&lt;&gt;""),TONGHOP!$M1433,"")</f>
        <v/>
      </c>
      <c r="E1433" s="3" t="str">
        <f>IF(AND(TONGHOP!$O1433="KTHP",TONGHOP!$P1433="VD",TONGHOP!$J1433="R",TONGHOP!$K1433&lt;&gt;""),TONGHOP!$K1433,"")</f>
        <v/>
      </c>
      <c r="F1433" s="3" t="str">
        <f>IF(AND(TONGHOP!$O1433="KTHP",TONGHOP!$P1433="VD",TONGHOP!$J1433="R",TONGHOP!$K1433&lt;&gt;""),TONGHOP!$M1433,"")</f>
        <v/>
      </c>
      <c r="G1433" s="3" t="str">
        <f>IF(AND(TONGHOP!$O1433="KTHP",TONGHOP!$P1433="TH",TONGHOP!$J1433="R",TONGHOP!$K1433&lt;&gt;""),TONGHOP!$K1433,"")</f>
        <v/>
      </c>
      <c r="H1433" s="3" t="str">
        <f>IF(AND(TONGHOP!$O1433="KTHP",TONGHOP!$P1433="TH",TONGHOP!$J1433="R",TONGHOP!$K1433&lt;&gt;""),TONGHOP!$M1433,"")</f>
        <v/>
      </c>
      <c r="I1433" s="3" t="str">
        <f>IF(AND(TONGHOP!$O1433="ThiTN",TONGHOP!$P1433="LT",TONGHOP!$J1433="R",TONGHOP!$K1433&lt;&gt;""),TONGHOP!$K1433,"")</f>
        <v/>
      </c>
      <c r="J1433" s="3" t="str">
        <f>IF(AND(TONGHOP!$O1433="ThiTN",TONGHOP!$P1433="LT",TONGHOP!$J1433="R",TONGHOP!$K1433&lt;&gt;""),TONGHOP!$M1433,"")</f>
        <v/>
      </c>
      <c r="K1433" s="3" t="str">
        <f>IF(AND(TONGHOP!$O1433="ThiTN",TONGHOP!$P1433="TN",TONGHOP!$J1433="R",TONGHOP!$K1433&lt;&gt;""),TONGHOP!$K1433,"")</f>
        <v/>
      </c>
      <c r="L1433" s="3" t="str">
        <f>IF(AND(TONGHOP!$O1433="ThiTN",TONGHOP!$P1433="TN",TONGHOP!$J1433="R",TONGHOP!$K1433&lt;&gt;""),TONGHOP!$M1433,"")</f>
        <v/>
      </c>
      <c r="M1433" s="3" t="str">
        <f>IF(AND(TONGHOP!$O1433="ThiTN",TONGHOP!$P1433="VĐ",TONGHOP!$J1433="R",TONGHOP!$K1433&lt;&gt;""),TONGHOP!$K1433,"")</f>
        <v/>
      </c>
      <c r="N1433" s="3" t="str">
        <f>IF(AND(TONGHOP!$O1433="ThiTN",TONGHOP!$P1433="VĐ",TONGHOP!$J1433="R",TONGHOP!$K1433&lt;&gt;""),TONGHOP!$M1433,"")</f>
        <v/>
      </c>
      <c r="O1433" s="3" t="str">
        <f>IF(AND(TONGHOP!$O1433="ThiTN",TONGHOP!$P1433="TH",TONGHOP!$J1433="R",TONGHOP!$K1433&lt;&gt;""),TONGHOP!$K1433,"")</f>
        <v/>
      </c>
      <c r="P1433" s="3" t="str">
        <f>IF(AND(TONGHOP!$O1433="ThiTN",TONGHOP!$P1433="TH",TONGHOP!$J1433="R",TONGHOP!$K1433&lt;&gt;""),TONGHOP!$M1433,"")</f>
        <v/>
      </c>
    </row>
    <row r="1434" spans="1:16">
      <c r="A1434" s="3" t="str">
        <f>IF(AND(TONGHOP!$O1434="KTHP",TONGHOP!$P1434="LT",TONGHOP!$J1434="R",TONGHOP!$K1434&lt;&gt;""),TONGHOP!$K1434,"")</f>
        <v/>
      </c>
      <c r="B1434" s="3" t="str">
        <f>IF(AND(TONGHOP!$O1434="KTHP",TONGHOP!$P1434="LT",TONGHOP!$J1434="R",TONGHOP!$K1434&lt;&gt;""),TONGHOP!$M1434,"")</f>
        <v/>
      </c>
      <c r="C1434" s="3" t="str">
        <f>IF(AND(TONGHOP!$O1434="KTHP",TONGHOP!$P1434="TN",TONGHOP!$J1434="R",TONGHOP!$K1434&lt;&gt;""),TONGHOP!$K1434,"")</f>
        <v/>
      </c>
      <c r="D1434" s="3" t="str">
        <f>IF(AND(TONGHOP!$O1434="KTHP",TONGHOP!$P1434="TN",TONGHOP!$J1434="R",TONGHOP!$K1434&lt;&gt;""),TONGHOP!$M1434,"")</f>
        <v/>
      </c>
      <c r="E1434" s="3" t="str">
        <f>IF(AND(TONGHOP!$O1434="KTHP",TONGHOP!$P1434="VD",TONGHOP!$J1434="R",TONGHOP!$K1434&lt;&gt;""),TONGHOP!$K1434,"")</f>
        <v/>
      </c>
      <c r="F1434" s="3" t="str">
        <f>IF(AND(TONGHOP!$O1434="KTHP",TONGHOP!$P1434="VD",TONGHOP!$J1434="R",TONGHOP!$K1434&lt;&gt;""),TONGHOP!$M1434,"")</f>
        <v/>
      </c>
      <c r="G1434" s="3" t="str">
        <f>IF(AND(TONGHOP!$O1434="KTHP",TONGHOP!$P1434="TH",TONGHOP!$J1434="R",TONGHOP!$K1434&lt;&gt;""),TONGHOP!$K1434,"")</f>
        <v/>
      </c>
      <c r="H1434" s="3" t="str">
        <f>IF(AND(TONGHOP!$O1434="KTHP",TONGHOP!$P1434="TH",TONGHOP!$J1434="R",TONGHOP!$K1434&lt;&gt;""),TONGHOP!$M1434,"")</f>
        <v/>
      </c>
      <c r="I1434" s="3" t="str">
        <f>IF(AND(TONGHOP!$O1434="ThiTN",TONGHOP!$P1434="LT",TONGHOP!$J1434="R",TONGHOP!$K1434&lt;&gt;""),TONGHOP!$K1434,"")</f>
        <v/>
      </c>
      <c r="J1434" s="3" t="str">
        <f>IF(AND(TONGHOP!$O1434="ThiTN",TONGHOP!$P1434="LT",TONGHOP!$J1434="R",TONGHOP!$K1434&lt;&gt;""),TONGHOP!$M1434,"")</f>
        <v/>
      </c>
      <c r="K1434" s="3" t="str">
        <f>IF(AND(TONGHOP!$O1434="ThiTN",TONGHOP!$P1434="TN",TONGHOP!$J1434="R",TONGHOP!$K1434&lt;&gt;""),TONGHOP!$K1434,"")</f>
        <v/>
      </c>
      <c r="L1434" s="3" t="str">
        <f>IF(AND(TONGHOP!$O1434="ThiTN",TONGHOP!$P1434="TN",TONGHOP!$J1434="R",TONGHOP!$K1434&lt;&gt;""),TONGHOP!$M1434,"")</f>
        <v/>
      </c>
      <c r="M1434" s="3" t="str">
        <f>IF(AND(TONGHOP!$O1434="ThiTN",TONGHOP!$P1434="VĐ",TONGHOP!$J1434="R",TONGHOP!$K1434&lt;&gt;""),TONGHOP!$K1434,"")</f>
        <v/>
      </c>
      <c r="N1434" s="3" t="str">
        <f>IF(AND(TONGHOP!$O1434="ThiTN",TONGHOP!$P1434="VĐ",TONGHOP!$J1434="R",TONGHOP!$K1434&lt;&gt;""),TONGHOP!$M1434,"")</f>
        <v/>
      </c>
      <c r="O1434" s="3" t="str">
        <f>IF(AND(TONGHOP!$O1434="ThiTN",TONGHOP!$P1434="TH",TONGHOP!$J1434="R",TONGHOP!$K1434&lt;&gt;""),TONGHOP!$K1434,"")</f>
        <v/>
      </c>
      <c r="P1434" s="3" t="str">
        <f>IF(AND(TONGHOP!$O1434="ThiTN",TONGHOP!$P1434="TH",TONGHOP!$J1434="R",TONGHOP!$K1434&lt;&gt;""),TONGHOP!$M1434,"")</f>
        <v/>
      </c>
    </row>
    <row r="1435" spans="1:16">
      <c r="A1435" s="3" t="str">
        <f>IF(AND(TONGHOP!$O1435="KTHP",TONGHOP!$P1435="LT",TONGHOP!$J1435="R",TONGHOP!$K1435&lt;&gt;""),TONGHOP!$K1435,"")</f>
        <v/>
      </c>
      <c r="B1435" s="3" t="str">
        <f>IF(AND(TONGHOP!$O1435="KTHP",TONGHOP!$P1435="LT",TONGHOP!$J1435="R",TONGHOP!$K1435&lt;&gt;""),TONGHOP!$M1435,"")</f>
        <v/>
      </c>
      <c r="C1435" s="3" t="str">
        <f>IF(AND(TONGHOP!$O1435="KTHP",TONGHOP!$P1435="TN",TONGHOP!$J1435="R",TONGHOP!$K1435&lt;&gt;""),TONGHOP!$K1435,"")</f>
        <v/>
      </c>
      <c r="D1435" s="3" t="str">
        <f>IF(AND(TONGHOP!$O1435="KTHP",TONGHOP!$P1435="TN",TONGHOP!$J1435="R",TONGHOP!$K1435&lt;&gt;""),TONGHOP!$M1435,"")</f>
        <v/>
      </c>
      <c r="E1435" s="3" t="str">
        <f>IF(AND(TONGHOP!$O1435="KTHP",TONGHOP!$P1435="VD",TONGHOP!$J1435="R",TONGHOP!$K1435&lt;&gt;""),TONGHOP!$K1435,"")</f>
        <v/>
      </c>
      <c r="F1435" s="3" t="str">
        <f>IF(AND(TONGHOP!$O1435="KTHP",TONGHOP!$P1435="VD",TONGHOP!$J1435="R",TONGHOP!$K1435&lt;&gt;""),TONGHOP!$M1435,"")</f>
        <v/>
      </c>
      <c r="G1435" s="3" t="str">
        <f>IF(AND(TONGHOP!$O1435="KTHP",TONGHOP!$P1435="TH",TONGHOP!$J1435="R",TONGHOP!$K1435&lt;&gt;""),TONGHOP!$K1435,"")</f>
        <v/>
      </c>
      <c r="H1435" s="3" t="str">
        <f>IF(AND(TONGHOP!$O1435="KTHP",TONGHOP!$P1435="TH",TONGHOP!$J1435="R",TONGHOP!$K1435&lt;&gt;""),TONGHOP!$M1435,"")</f>
        <v/>
      </c>
      <c r="I1435" s="3" t="str">
        <f>IF(AND(TONGHOP!$O1435="ThiTN",TONGHOP!$P1435="LT",TONGHOP!$J1435="R",TONGHOP!$K1435&lt;&gt;""),TONGHOP!$K1435,"")</f>
        <v/>
      </c>
      <c r="J1435" s="3" t="str">
        <f>IF(AND(TONGHOP!$O1435="ThiTN",TONGHOP!$P1435="LT",TONGHOP!$J1435="R",TONGHOP!$K1435&lt;&gt;""),TONGHOP!$M1435,"")</f>
        <v/>
      </c>
      <c r="K1435" s="3" t="str">
        <f>IF(AND(TONGHOP!$O1435="ThiTN",TONGHOP!$P1435="TN",TONGHOP!$J1435="R",TONGHOP!$K1435&lt;&gt;""),TONGHOP!$K1435,"")</f>
        <v/>
      </c>
      <c r="L1435" s="3" t="str">
        <f>IF(AND(TONGHOP!$O1435="ThiTN",TONGHOP!$P1435="TN",TONGHOP!$J1435="R",TONGHOP!$K1435&lt;&gt;""),TONGHOP!$M1435,"")</f>
        <v/>
      </c>
      <c r="M1435" s="3" t="str">
        <f>IF(AND(TONGHOP!$O1435="ThiTN",TONGHOP!$P1435="VĐ",TONGHOP!$J1435="R",TONGHOP!$K1435&lt;&gt;""),TONGHOP!$K1435,"")</f>
        <v/>
      </c>
      <c r="N1435" s="3" t="str">
        <f>IF(AND(TONGHOP!$O1435="ThiTN",TONGHOP!$P1435="VĐ",TONGHOP!$J1435="R",TONGHOP!$K1435&lt;&gt;""),TONGHOP!$M1435,"")</f>
        <v/>
      </c>
      <c r="O1435" s="3" t="str">
        <f>IF(AND(TONGHOP!$O1435="ThiTN",TONGHOP!$P1435="TH",TONGHOP!$J1435="R",TONGHOP!$K1435&lt;&gt;""),TONGHOP!$K1435,"")</f>
        <v/>
      </c>
      <c r="P1435" s="3" t="str">
        <f>IF(AND(TONGHOP!$O1435="ThiTN",TONGHOP!$P1435="TH",TONGHOP!$J1435="R",TONGHOP!$K1435&lt;&gt;""),TONGHOP!$M1435,"")</f>
        <v/>
      </c>
    </row>
    <row r="1436" spans="1:16">
      <c r="A1436" s="3" t="str">
        <f>IF(AND(TONGHOP!$O1436="KTHP",TONGHOP!$P1436="LT",TONGHOP!$J1436="R",TONGHOP!$K1436&lt;&gt;""),TONGHOP!$K1436,"")</f>
        <v/>
      </c>
      <c r="B1436" s="3" t="str">
        <f>IF(AND(TONGHOP!$O1436="KTHP",TONGHOP!$P1436="LT",TONGHOP!$J1436="R",TONGHOP!$K1436&lt;&gt;""),TONGHOP!$M1436,"")</f>
        <v/>
      </c>
      <c r="C1436" s="3" t="str">
        <f>IF(AND(TONGHOP!$O1436="KTHP",TONGHOP!$P1436="TN",TONGHOP!$J1436="R",TONGHOP!$K1436&lt;&gt;""),TONGHOP!$K1436,"")</f>
        <v/>
      </c>
      <c r="D1436" s="3" t="str">
        <f>IF(AND(TONGHOP!$O1436="KTHP",TONGHOP!$P1436="TN",TONGHOP!$J1436="R",TONGHOP!$K1436&lt;&gt;""),TONGHOP!$M1436,"")</f>
        <v/>
      </c>
      <c r="E1436" s="3" t="str">
        <f>IF(AND(TONGHOP!$O1436="KTHP",TONGHOP!$P1436="VD",TONGHOP!$J1436="R",TONGHOP!$K1436&lt;&gt;""),TONGHOP!$K1436,"")</f>
        <v/>
      </c>
      <c r="F1436" s="3" t="str">
        <f>IF(AND(TONGHOP!$O1436="KTHP",TONGHOP!$P1436="VD",TONGHOP!$J1436="R",TONGHOP!$K1436&lt;&gt;""),TONGHOP!$M1436,"")</f>
        <v/>
      </c>
      <c r="G1436" s="3" t="str">
        <f>IF(AND(TONGHOP!$O1436="KTHP",TONGHOP!$P1436="TH",TONGHOP!$J1436="R",TONGHOP!$K1436&lt;&gt;""),TONGHOP!$K1436,"")</f>
        <v/>
      </c>
      <c r="H1436" s="3" t="str">
        <f>IF(AND(TONGHOP!$O1436="KTHP",TONGHOP!$P1436="TH",TONGHOP!$J1436="R",TONGHOP!$K1436&lt;&gt;""),TONGHOP!$M1436,"")</f>
        <v/>
      </c>
      <c r="I1436" s="3" t="str">
        <f>IF(AND(TONGHOP!$O1436="ThiTN",TONGHOP!$P1436="LT",TONGHOP!$J1436="R",TONGHOP!$K1436&lt;&gt;""),TONGHOP!$K1436,"")</f>
        <v/>
      </c>
      <c r="J1436" s="3" t="str">
        <f>IF(AND(TONGHOP!$O1436="ThiTN",TONGHOP!$P1436="LT",TONGHOP!$J1436="R",TONGHOP!$K1436&lt;&gt;""),TONGHOP!$M1436,"")</f>
        <v/>
      </c>
      <c r="K1436" s="3" t="str">
        <f>IF(AND(TONGHOP!$O1436="ThiTN",TONGHOP!$P1436="TN",TONGHOP!$J1436="R",TONGHOP!$K1436&lt;&gt;""),TONGHOP!$K1436,"")</f>
        <v/>
      </c>
      <c r="L1436" s="3" t="str">
        <f>IF(AND(TONGHOP!$O1436="ThiTN",TONGHOP!$P1436="TN",TONGHOP!$J1436="R",TONGHOP!$K1436&lt;&gt;""),TONGHOP!$M1436,"")</f>
        <v/>
      </c>
      <c r="M1436" s="3" t="str">
        <f>IF(AND(TONGHOP!$O1436="ThiTN",TONGHOP!$P1436="VĐ",TONGHOP!$J1436="R",TONGHOP!$K1436&lt;&gt;""),TONGHOP!$K1436,"")</f>
        <v/>
      </c>
      <c r="N1436" s="3" t="str">
        <f>IF(AND(TONGHOP!$O1436="ThiTN",TONGHOP!$P1436="VĐ",TONGHOP!$J1436="R",TONGHOP!$K1436&lt;&gt;""),TONGHOP!$M1436,"")</f>
        <v/>
      </c>
      <c r="O1436" s="3" t="str">
        <f>IF(AND(TONGHOP!$O1436="ThiTN",TONGHOP!$P1436="TH",TONGHOP!$J1436="R",TONGHOP!$K1436&lt;&gt;""),TONGHOP!$K1436,"")</f>
        <v/>
      </c>
      <c r="P1436" s="3" t="str">
        <f>IF(AND(TONGHOP!$O1436="ThiTN",TONGHOP!$P1436="TH",TONGHOP!$J1436="R",TONGHOP!$K1436&lt;&gt;""),TONGHOP!$M1436,"")</f>
        <v/>
      </c>
    </row>
    <row r="1437" spans="1:16">
      <c r="A1437" s="3" t="str">
        <f>IF(AND(TONGHOP!$O1437="KTHP",TONGHOP!$P1437="LT",TONGHOP!$J1437="R",TONGHOP!$K1437&lt;&gt;""),TONGHOP!$K1437,"")</f>
        <v/>
      </c>
      <c r="B1437" s="3" t="str">
        <f>IF(AND(TONGHOP!$O1437="KTHP",TONGHOP!$P1437="LT",TONGHOP!$J1437="R",TONGHOP!$K1437&lt;&gt;""),TONGHOP!$M1437,"")</f>
        <v/>
      </c>
      <c r="C1437" s="3" t="str">
        <f>IF(AND(TONGHOP!$O1437="KTHP",TONGHOP!$P1437="TN",TONGHOP!$J1437="R",TONGHOP!$K1437&lt;&gt;""),TONGHOP!$K1437,"")</f>
        <v/>
      </c>
      <c r="D1437" s="3" t="str">
        <f>IF(AND(TONGHOP!$O1437="KTHP",TONGHOP!$P1437="TN",TONGHOP!$J1437="R",TONGHOP!$K1437&lt;&gt;""),TONGHOP!$M1437,"")</f>
        <v/>
      </c>
      <c r="E1437" s="3" t="str">
        <f>IF(AND(TONGHOP!$O1437="KTHP",TONGHOP!$P1437="VD",TONGHOP!$J1437="R",TONGHOP!$K1437&lt;&gt;""),TONGHOP!$K1437,"")</f>
        <v/>
      </c>
      <c r="F1437" s="3" t="str">
        <f>IF(AND(TONGHOP!$O1437="KTHP",TONGHOP!$P1437="VD",TONGHOP!$J1437="R",TONGHOP!$K1437&lt;&gt;""),TONGHOP!$M1437,"")</f>
        <v/>
      </c>
      <c r="G1437" s="3" t="str">
        <f>IF(AND(TONGHOP!$O1437="KTHP",TONGHOP!$P1437="TH",TONGHOP!$J1437="R",TONGHOP!$K1437&lt;&gt;""),TONGHOP!$K1437,"")</f>
        <v/>
      </c>
      <c r="H1437" s="3" t="str">
        <f>IF(AND(TONGHOP!$O1437="KTHP",TONGHOP!$P1437="TH",TONGHOP!$J1437="R",TONGHOP!$K1437&lt;&gt;""),TONGHOP!$M1437,"")</f>
        <v/>
      </c>
      <c r="I1437" s="3" t="str">
        <f>IF(AND(TONGHOP!$O1437="ThiTN",TONGHOP!$P1437="LT",TONGHOP!$J1437="R",TONGHOP!$K1437&lt;&gt;""),TONGHOP!$K1437,"")</f>
        <v/>
      </c>
      <c r="J1437" s="3" t="str">
        <f>IF(AND(TONGHOP!$O1437="ThiTN",TONGHOP!$P1437="LT",TONGHOP!$J1437="R",TONGHOP!$K1437&lt;&gt;""),TONGHOP!$M1437,"")</f>
        <v/>
      </c>
      <c r="K1437" s="3" t="str">
        <f>IF(AND(TONGHOP!$O1437="ThiTN",TONGHOP!$P1437="TN",TONGHOP!$J1437="R",TONGHOP!$K1437&lt;&gt;""),TONGHOP!$K1437,"")</f>
        <v/>
      </c>
      <c r="L1437" s="3" t="str">
        <f>IF(AND(TONGHOP!$O1437="ThiTN",TONGHOP!$P1437="TN",TONGHOP!$J1437="R",TONGHOP!$K1437&lt;&gt;""),TONGHOP!$M1437,"")</f>
        <v/>
      </c>
      <c r="M1437" s="3" t="str">
        <f>IF(AND(TONGHOP!$O1437="ThiTN",TONGHOP!$P1437="VĐ",TONGHOP!$J1437="R",TONGHOP!$K1437&lt;&gt;""),TONGHOP!$K1437,"")</f>
        <v/>
      </c>
      <c r="N1437" s="3" t="str">
        <f>IF(AND(TONGHOP!$O1437="ThiTN",TONGHOP!$P1437="VĐ",TONGHOP!$J1437="R",TONGHOP!$K1437&lt;&gt;""),TONGHOP!$M1437,"")</f>
        <v/>
      </c>
      <c r="O1437" s="3" t="str">
        <f>IF(AND(TONGHOP!$O1437="ThiTN",TONGHOP!$P1437="TH",TONGHOP!$J1437="R",TONGHOP!$K1437&lt;&gt;""),TONGHOP!$K1437,"")</f>
        <v/>
      </c>
      <c r="P1437" s="3" t="str">
        <f>IF(AND(TONGHOP!$O1437="ThiTN",TONGHOP!$P1437="TH",TONGHOP!$J1437="R",TONGHOP!$K1437&lt;&gt;""),TONGHOP!$M1437,"")</f>
        <v/>
      </c>
    </row>
    <row r="1438" spans="1:16">
      <c r="A1438" s="3" t="str">
        <f>IF(AND(TONGHOP!$O1438="KTHP",TONGHOP!$P1438="LT",TONGHOP!$J1438="R",TONGHOP!$K1438&lt;&gt;""),TONGHOP!$K1438,"")</f>
        <v/>
      </c>
      <c r="B1438" s="3" t="str">
        <f>IF(AND(TONGHOP!$O1438="KTHP",TONGHOP!$P1438="LT",TONGHOP!$J1438="R",TONGHOP!$K1438&lt;&gt;""),TONGHOP!$M1438,"")</f>
        <v/>
      </c>
      <c r="C1438" s="3" t="str">
        <f>IF(AND(TONGHOP!$O1438="KTHP",TONGHOP!$P1438="TN",TONGHOP!$J1438="R",TONGHOP!$K1438&lt;&gt;""),TONGHOP!$K1438,"")</f>
        <v/>
      </c>
      <c r="D1438" s="3" t="str">
        <f>IF(AND(TONGHOP!$O1438="KTHP",TONGHOP!$P1438="TN",TONGHOP!$J1438="R",TONGHOP!$K1438&lt;&gt;""),TONGHOP!$M1438,"")</f>
        <v/>
      </c>
      <c r="E1438" s="3" t="str">
        <f>IF(AND(TONGHOP!$O1438="KTHP",TONGHOP!$P1438="VD",TONGHOP!$J1438="R",TONGHOP!$K1438&lt;&gt;""),TONGHOP!$K1438,"")</f>
        <v/>
      </c>
      <c r="F1438" s="3" t="str">
        <f>IF(AND(TONGHOP!$O1438="KTHP",TONGHOP!$P1438="VD",TONGHOP!$J1438="R",TONGHOP!$K1438&lt;&gt;""),TONGHOP!$M1438,"")</f>
        <v/>
      </c>
      <c r="G1438" s="3" t="str">
        <f>IF(AND(TONGHOP!$O1438="KTHP",TONGHOP!$P1438="TH",TONGHOP!$J1438="R",TONGHOP!$K1438&lt;&gt;""),TONGHOP!$K1438,"")</f>
        <v/>
      </c>
      <c r="H1438" s="3" t="str">
        <f>IF(AND(TONGHOP!$O1438="KTHP",TONGHOP!$P1438="TH",TONGHOP!$J1438="R",TONGHOP!$K1438&lt;&gt;""),TONGHOP!$M1438,"")</f>
        <v/>
      </c>
      <c r="I1438" s="3" t="str">
        <f>IF(AND(TONGHOP!$O1438="ThiTN",TONGHOP!$P1438="LT",TONGHOP!$J1438="R",TONGHOP!$K1438&lt;&gt;""),TONGHOP!$K1438,"")</f>
        <v/>
      </c>
      <c r="J1438" s="3" t="str">
        <f>IF(AND(TONGHOP!$O1438="ThiTN",TONGHOP!$P1438="LT",TONGHOP!$J1438="R",TONGHOP!$K1438&lt;&gt;""),TONGHOP!$M1438,"")</f>
        <v/>
      </c>
      <c r="K1438" s="3" t="str">
        <f>IF(AND(TONGHOP!$O1438="ThiTN",TONGHOP!$P1438="TN",TONGHOP!$J1438="R",TONGHOP!$K1438&lt;&gt;""),TONGHOP!$K1438,"")</f>
        <v/>
      </c>
      <c r="L1438" s="3" t="str">
        <f>IF(AND(TONGHOP!$O1438="ThiTN",TONGHOP!$P1438="TN",TONGHOP!$J1438="R",TONGHOP!$K1438&lt;&gt;""),TONGHOP!$M1438,"")</f>
        <v/>
      </c>
      <c r="M1438" s="3" t="str">
        <f>IF(AND(TONGHOP!$O1438="ThiTN",TONGHOP!$P1438="VĐ",TONGHOP!$J1438="R",TONGHOP!$K1438&lt;&gt;""),TONGHOP!$K1438,"")</f>
        <v/>
      </c>
      <c r="N1438" s="3" t="str">
        <f>IF(AND(TONGHOP!$O1438="ThiTN",TONGHOP!$P1438="VĐ",TONGHOP!$J1438="R",TONGHOP!$K1438&lt;&gt;""),TONGHOP!$M1438,"")</f>
        <v/>
      </c>
      <c r="O1438" s="3" t="str">
        <f>IF(AND(TONGHOP!$O1438="ThiTN",TONGHOP!$P1438="TH",TONGHOP!$J1438="R",TONGHOP!$K1438&lt;&gt;""),TONGHOP!$K1438,"")</f>
        <v/>
      </c>
      <c r="P1438" s="3" t="str">
        <f>IF(AND(TONGHOP!$O1438="ThiTN",TONGHOP!$P1438="TH",TONGHOP!$J1438="R",TONGHOP!$K1438&lt;&gt;""),TONGHOP!$M1438,"")</f>
        <v/>
      </c>
    </row>
    <row r="1439" spans="1:16">
      <c r="A1439" s="3" t="str">
        <f>IF(AND(TONGHOP!$O1439="KTHP",TONGHOP!$P1439="LT",TONGHOP!$J1439="R",TONGHOP!$K1439&lt;&gt;""),TONGHOP!$K1439,"")</f>
        <v/>
      </c>
      <c r="B1439" s="3" t="str">
        <f>IF(AND(TONGHOP!$O1439="KTHP",TONGHOP!$P1439="LT",TONGHOP!$J1439="R",TONGHOP!$K1439&lt;&gt;""),TONGHOP!$M1439,"")</f>
        <v/>
      </c>
      <c r="C1439" s="3" t="str">
        <f>IF(AND(TONGHOP!$O1439="KTHP",TONGHOP!$P1439="TN",TONGHOP!$J1439="R",TONGHOP!$K1439&lt;&gt;""),TONGHOP!$K1439,"")</f>
        <v/>
      </c>
      <c r="D1439" s="3" t="str">
        <f>IF(AND(TONGHOP!$O1439="KTHP",TONGHOP!$P1439="TN",TONGHOP!$J1439="R",TONGHOP!$K1439&lt;&gt;""),TONGHOP!$M1439,"")</f>
        <v/>
      </c>
      <c r="E1439" s="3" t="str">
        <f>IF(AND(TONGHOP!$O1439="KTHP",TONGHOP!$P1439="VD",TONGHOP!$J1439="R",TONGHOP!$K1439&lt;&gt;""),TONGHOP!$K1439,"")</f>
        <v/>
      </c>
      <c r="F1439" s="3" t="str">
        <f>IF(AND(TONGHOP!$O1439="KTHP",TONGHOP!$P1439="VD",TONGHOP!$J1439="R",TONGHOP!$K1439&lt;&gt;""),TONGHOP!$M1439,"")</f>
        <v/>
      </c>
      <c r="G1439" s="3" t="str">
        <f>IF(AND(TONGHOP!$O1439="KTHP",TONGHOP!$P1439="TH",TONGHOP!$J1439="R",TONGHOP!$K1439&lt;&gt;""),TONGHOP!$K1439,"")</f>
        <v/>
      </c>
      <c r="H1439" s="3" t="str">
        <f>IF(AND(TONGHOP!$O1439="KTHP",TONGHOP!$P1439="TH",TONGHOP!$J1439="R",TONGHOP!$K1439&lt;&gt;""),TONGHOP!$M1439,"")</f>
        <v/>
      </c>
      <c r="I1439" s="3" t="str">
        <f>IF(AND(TONGHOP!$O1439="ThiTN",TONGHOP!$P1439="LT",TONGHOP!$J1439="R",TONGHOP!$K1439&lt;&gt;""),TONGHOP!$K1439,"")</f>
        <v/>
      </c>
      <c r="J1439" s="3" t="str">
        <f>IF(AND(TONGHOP!$O1439="ThiTN",TONGHOP!$P1439="LT",TONGHOP!$J1439="R",TONGHOP!$K1439&lt;&gt;""),TONGHOP!$M1439,"")</f>
        <v/>
      </c>
      <c r="K1439" s="3" t="str">
        <f>IF(AND(TONGHOP!$O1439="ThiTN",TONGHOP!$P1439="TN",TONGHOP!$J1439="R",TONGHOP!$K1439&lt;&gt;""),TONGHOP!$K1439,"")</f>
        <v/>
      </c>
      <c r="L1439" s="3" t="str">
        <f>IF(AND(TONGHOP!$O1439="ThiTN",TONGHOP!$P1439="TN",TONGHOP!$J1439="R",TONGHOP!$K1439&lt;&gt;""),TONGHOP!$M1439,"")</f>
        <v/>
      </c>
      <c r="M1439" s="3" t="str">
        <f>IF(AND(TONGHOP!$O1439="ThiTN",TONGHOP!$P1439="VĐ",TONGHOP!$J1439="R",TONGHOP!$K1439&lt;&gt;""),TONGHOP!$K1439,"")</f>
        <v/>
      </c>
      <c r="N1439" s="3" t="str">
        <f>IF(AND(TONGHOP!$O1439="ThiTN",TONGHOP!$P1439="VĐ",TONGHOP!$J1439="R",TONGHOP!$K1439&lt;&gt;""),TONGHOP!$M1439,"")</f>
        <v/>
      </c>
      <c r="O1439" s="3" t="str">
        <f>IF(AND(TONGHOP!$O1439="ThiTN",TONGHOP!$P1439="TH",TONGHOP!$J1439="R",TONGHOP!$K1439&lt;&gt;""),TONGHOP!$K1439,"")</f>
        <v/>
      </c>
      <c r="P1439" s="3" t="str">
        <f>IF(AND(TONGHOP!$O1439="ThiTN",TONGHOP!$P1439="TH",TONGHOP!$J1439="R",TONGHOP!$K1439&lt;&gt;""),TONGHOP!$M1439,"")</f>
        <v/>
      </c>
    </row>
    <row r="1440" spans="1:16">
      <c r="A1440" s="3" t="str">
        <f>IF(AND(TONGHOP!$O1440="KTHP",TONGHOP!$P1440="LT",TONGHOP!$J1440="R",TONGHOP!$K1440&lt;&gt;""),TONGHOP!$K1440,"")</f>
        <v/>
      </c>
      <c r="B1440" s="3" t="str">
        <f>IF(AND(TONGHOP!$O1440="KTHP",TONGHOP!$P1440="LT",TONGHOP!$J1440="R",TONGHOP!$K1440&lt;&gt;""),TONGHOP!$M1440,"")</f>
        <v/>
      </c>
      <c r="C1440" s="3" t="str">
        <f>IF(AND(TONGHOP!$O1440="KTHP",TONGHOP!$P1440="TN",TONGHOP!$J1440="R",TONGHOP!$K1440&lt;&gt;""),TONGHOP!$K1440,"")</f>
        <v/>
      </c>
      <c r="D1440" s="3" t="str">
        <f>IF(AND(TONGHOP!$O1440="KTHP",TONGHOP!$P1440="TN",TONGHOP!$J1440="R",TONGHOP!$K1440&lt;&gt;""),TONGHOP!$M1440,"")</f>
        <v/>
      </c>
      <c r="E1440" s="3" t="str">
        <f>IF(AND(TONGHOP!$O1440="KTHP",TONGHOP!$P1440="VD",TONGHOP!$J1440="R",TONGHOP!$K1440&lt;&gt;""),TONGHOP!$K1440,"")</f>
        <v/>
      </c>
      <c r="F1440" s="3" t="str">
        <f>IF(AND(TONGHOP!$O1440="KTHP",TONGHOP!$P1440="VD",TONGHOP!$J1440="R",TONGHOP!$K1440&lt;&gt;""),TONGHOP!$M1440,"")</f>
        <v/>
      </c>
      <c r="G1440" s="3" t="str">
        <f>IF(AND(TONGHOP!$O1440="KTHP",TONGHOP!$P1440="TH",TONGHOP!$J1440="R",TONGHOP!$K1440&lt;&gt;""),TONGHOP!$K1440,"")</f>
        <v/>
      </c>
      <c r="H1440" s="3" t="str">
        <f>IF(AND(TONGHOP!$O1440="KTHP",TONGHOP!$P1440="TH",TONGHOP!$J1440="R",TONGHOP!$K1440&lt;&gt;""),TONGHOP!$M1440,"")</f>
        <v/>
      </c>
      <c r="I1440" s="3" t="str">
        <f>IF(AND(TONGHOP!$O1440="ThiTN",TONGHOP!$P1440="LT",TONGHOP!$J1440="R",TONGHOP!$K1440&lt;&gt;""),TONGHOP!$K1440,"")</f>
        <v/>
      </c>
      <c r="J1440" s="3" t="str">
        <f>IF(AND(TONGHOP!$O1440="ThiTN",TONGHOP!$P1440="LT",TONGHOP!$J1440="R",TONGHOP!$K1440&lt;&gt;""),TONGHOP!$M1440,"")</f>
        <v/>
      </c>
      <c r="K1440" s="3" t="str">
        <f>IF(AND(TONGHOP!$O1440="ThiTN",TONGHOP!$P1440="TN",TONGHOP!$J1440="R",TONGHOP!$K1440&lt;&gt;""),TONGHOP!$K1440,"")</f>
        <v/>
      </c>
      <c r="L1440" s="3" t="str">
        <f>IF(AND(TONGHOP!$O1440="ThiTN",TONGHOP!$P1440="TN",TONGHOP!$J1440="R",TONGHOP!$K1440&lt;&gt;""),TONGHOP!$M1440,"")</f>
        <v/>
      </c>
      <c r="M1440" s="3" t="str">
        <f>IF(AND(TONGHOP!$O1440="ThiTN",TONGHOP!$P1440="VĐ",TONGHOP!$J1440="R",TONGHOP!$K1440&lt;&gt;""),TONGHOP!$K1440,"")</f>
        <v/>
      </c>
      <c r="N1440" s="3" t="str">
        <f>IF(AND(TONGHOP!$O1440="ThiTN",TONGHOP!$P1440="VĐ",TONGHOP!$J1440="R",TONGHOP!$K1440&lt;&gt;""),TONGHOP!$M1440,"")</f>
        <v/>
      </c>
      <c r="O1440" s="3" t="str">
        <f>IF(AND(TONGHOP!$O1440="ThiTN",TONGHOP!$P1440="TH",TONGHOP!$J1440="R",TONGHOP!$K1440&lt;&gt;""),TONGHOP!$K1440,"")</f>
        <v/>
      </c>
      <c r="P1440" s="3" t="str">
        <f>IF(AND(TONGHOP!$O1440="ThiTN",TONGHOP!$P1440="TH",TONGHOP!$J1440="R",TONGHOP!$K1440&lt;&gt;""),TONGHOP!$M1440,"")</f>
        <v/>
      </c>
    </row>
    <row r="1441" spans="1:16">
      <c r="A1441" s="3" t="str">
        <f>IF(AND(TONGHOP!$O1441="KTHP",TONGHOP!$P1441="LT",TONGHOP!$J1441="R",TONGHOP!$K1441&lt;&gt;""),TONGHOP!$K1441,"")</f>
        <v/>
      </c>
      <c r="B1441" s="3" t="str">
        <f>IF(AND(TONGHOP!$O1441="KTHP",TONGHOP!$P1441="LT",TONGHOP!$J1441="R",TONGHOP!$K1441&lt;&gt;""),TONGHOP!$M1441,"")</f>
        <v/>
      </c>
      <c r="C1441" s="3" t="str">
        <f>IF(AND(TONGHOP!$O1441="KTHP",TONGHOP!$P1441="TN",TONGHOP!$J1441="R",TONGHOP!$K1441&lt;&gt;""),TONGHOP!$K1441,"")</f>
        <v/>
      </c>
      <c r="D1441" s="3" t="str">
        <f>IF(AND(TONGHOP!$O1441="KTHP",TONGHOP!$P1441="TN",TONGHOP!$J1441="R",TONGHOP!$K1441&lt;&gt;""),TONGHOP!$M1441,"")</f>
        <v/>
      </c>
      <c r="E1441" s="3" t="str">
        <f>IF(AND(TONGHOP!$O1441="KTHP",TONGHOP!$P1441="VD",TONGHOP!$J1441="R",TONGHOP!$K1441&lt;&gt;""),TONGHOP!$K1441,"")</f>
        <v/>
      </c>
      <c r="F1441" s="3" t="str">
        <f>IF(AND(TONGHOP!$O1441="KTHP",TONGHOP!$P1441="VD",TONGHOP!$J1441="R",TONGHOP!$K1441&lt;&gt;""),TONGHOP!$M1441,"")</f>
        <v/>
      </c>
      <c r="G1441" s="3" t="str">
        <f>IF(AND(TONGHOP!$O1441="KTHP",TONGHOP!$P1441="TH",TONGHOP!$J1441="R",TONGHOP!$K1441&lt;&gt;""),TONGHOP!$K1441,"")</f>
        <v/>
      </c>
      <c r="H1441" s="3" t="str">
        <f>IF(AND(TONGHOP!$O1441="KTHP",TONGHOP!$P1441="TH",TONGHOP!$J1441="R",TONGHOP!$K1441&lt;&gt;""),TONGHOP!$M1441,"")</f>
        <v/>
      </c>
      <c r="I1441" s="3" t="str">
        <f>IF(AND(TONGHOP!$O1441="ThiTN",TONGHOP!$P1441="LT",TONGHOP!$J1441="R",TONGHOP!$K1441&lt;&gt;""),TONGHOP!$K1441,"")</f>
        <v/>
      </c>
      <c r="J1441" s="3" t="str">
        <f>IF(AND(TONGHOP!$O1441="ThiTN",TONGHOP!$P1441="LT",TONGHOP!$J1441="R",TONGHOP!$K1441&lt;&gt;""),TONGHOP!$M1441,"")</f>
        <v/>
      </c>
      <c r="K1441" s="3" t="str">
        <f>IF(AND(TONGHOP!$O1441="ThiTN",TONGHOP!$P1441="TN",TONGHOP!$J1441="R",TONGHOP!$K1441&lt;&gt;""),TONGHOP!$K1441,"")</f>
        <v/>
      </c>
      <c r="L1441" s="3" t="str">
        <f>IF(AND(TONGHOP!$O1441="ThiTN",TONGHOP!$P1441="TN",TONGHOP!$J1441="R",TONGHOP!$K1441&lt;&gt;""),TONGHOP!$M1441,"")</f>
        <v/>
      </c>
      <c r="M1441" s="3" t="str">
        <f>IF(AND(TONGHOP!$O1441="ThiTN",TONGHOP!$P1441="VĐ",TONGHOP!$J1441="R",TONGHOP!$K1441&lt;&gt;""),TONGHOP!$K1441,"")</f>
        <v/>
      </c>
      <c r="N1441" s="3" t="str">
        <f>IF(AND(TONGHOP!$O1441="ThiTN",TONGHOP!$P1441="VĐ",TONGHOP!$J1441="R",TONGHOP!$K1441&lt;&gt;""),TONGHOP!$M1441,"")</f>
        <v/>
      </c>
      <c r="O1441" s="3" t="str">
        <f>IF(AND(TONGHOP!$O1441="ThiTN",TONGHOP!$P1441="TH",TONGHOP!$J1441="R",TONGHOP!$K1441&lt;&gt;""),TONGHOP!$K1441,"")</f>
        <v/>
      </c>
      <c r="P1441" s="3" t="str">
        <f>IF(AND(TONGHOP!$O1441="ThiTN",TONGHOP!$P1441="TH",TONGHOP!$J1441="R",TONGHOP!$K1441&lt;&gt;""),TONGHOP!$M1441,"")</f>
        <v/>
      </c>
    </row>
    <row r="1442" spans="1:16">
      <c r="A1442" s="3" t="str">
        <f>IF(AND(TONGHOP!$O1442="KTHP",TONGHOP!$P1442="LT",TONGHOP!$J1442="R",TONGHOP!$K1442&lt;&gt;""),TONGHOP!$K1442,"")</f>
        <v/>
      </c>
      <c r="B1442" s="3" t="str">
        <f>IF(AND(TONGHOP!$O1442="KTHP",TONGHOP!$P1442="LT",TONGHOP!$J1442="R",TONGHOP!$K1442&lt;&gt;""),TONGHOP!$M1442,"")</f>
        <v/>
      </c>
      <c r="C1442" s="3" t="str">
        <f>IF(AND(TONGHOP!$O1442="KTHP",TONGHOP!$P1442="TN",TONGHOP!$J1442="R",TONGHOP!$K1442&lt;&gt;""),TONGHOP!$K1442,"")</f>
        <v/>
      </c>
      <c r="D1442" s="3" t="str">
        <f>IF(AND(TONGHOP!$O1442="KTHP",TONGHOP!$P1442="TN",TONGHOP!$J1442="R",TONGHOP!$K1442&lt;&gt;""),TONGHOP!$M1442,"")</f>
        <v/>
      </c>
      <c r="E1442" s="3" t="str">
        <f>IF(AND(TONGHOP!$O1442="KTHP",TONGHOP!$P1442="VD",TONGHOP!$J1442="R",TONGHOP!$K1442&lt;&gt;""),TONGHOP!$K1442,"")</f>
        <v/>
      </c>
      <c r="F1442" s="3" t="str">
        <f>IF(AND(TONGHOP!$O1442="KTHP",TONGHOP!$P1442="VD",TONGHOP!$J1442="R",TONGHOP!$K1442&lt;&gt;""),TONGHOP!$M1442,"")</f>
        <v/>
      </c>
      <c r="G1442" s="3" t="str">
        <f>IF(AND(TONGHOP!$O1442="KTHP",TONGHOP!$P1442="TH",TONGHOP!$J1442="R",TONGHOP!$K1442&lt;&gt;""),TONGHOP!$K1442,"")</f>
        <v/>
      </c>
      <c r="H1442" s="3" t="str">
        <f>IF(AND(TONGHOP!$O1442="KTHP",TONGHOP!$P1442="TH",TONGHOP!$J1442="R",TONGHOP!$K1442&lt;&gt;""),TONGHOP!$M1442,"")</f>
        <v/>
      </c>
      <c r="I1442" s="3" t="str">
        <f>IF(AND(TONGHOP!$O1442="ThiTN",TONGHOP!$P1442="LT",TONGHOP!$J1442="R",TONGHOP!$K1442&lt;&gt;""),TONGHOP!$K1442,"")</f>
        <v/>
      </c>
      <c r="J1442" s="3" t="str">
        <f>IF(AND(TONGHOP!$O1442="ThiTN",TONGHOP!$P1442="LT",TONGHOP!$J1442="R",TONGHOP!$K1442&lt;&gt;""),TONGHOP!$M1442,"")</f>
        <v/>
      </c>
      <c r="K1442" s="3" t="str">
        <f>IF(AND(TONGHOP!$O1442="ThiTN",TONGHOP!$P1442="TN",TONGHOP!$J1442="R",TONGHOP!$K1442&lt;&gt;""),TONGHOP!$K1442,"")</f>
        <v/>
      </c>
      <c r="L1442" s="3" t="str">
        <f>IF(AND(TONGHOP!$O1442="ThiTN",TONGHOP!$P1442="TN",TONGHOP!$J1442="R",TONGHOP!$K1442&lt;&gt;""),TONGHOP!$M1442,"")</f>
        <v/>
      </c>
      <c r="M1442" s="3" t="str">
        <f>IF(AND(TONGHOP!$O1442="ThiTN",TONGHOP!$P1442="VĐ",TONGHOP!$J1442="R",TONGHOP!$K1442&lt;&gt;""),TONGHOP!$K1442,"")</f>
        <v/>
      </c>
      <c r="N1442" s="3" t="str">
        <f>IF(AND(TONGHOP!$O1442="ThiTN",TONGHOP!$P1442="VĐ",TONGHOP!$J1442="R",TONGHOP!$K1442&lt;&gt;""),TONGHOP!$M1442,"")</f>
        <v/>
      </c>
      <c r="O1442" s="3" t="str">
        <f>IF(AND(TONGHOP!$O1442="ThiTN",TONGHOP!$P1442="TH",TONGHOP!$J1442="R",TONGHOP!$K1442&lt;&gt;""),TONGHOP!$K1442,"")</f>
        <v/>
      </c>
      <c r="P1442" s="3" t="str">
        <f>IF(AND(TONGHOP!$O1442="ThiTN",TONGHOP!$P1442="TH",TONGHOP!$J1442="R",TONGHOP!$K1442&lt;&gt;""),TONGHOP!$M1442,"")</f>
        <v/>
      </c>
    </row>
    <row r="1443" spans="1:16">
      <c r="A1443" s="3" t="str">
        <f>IF(AND(TONGHOP!$O1443="KTHP",TONGHOP!$P1443="LT",TONGHOP!$J1443="R",TONGHOP!$K1443&lt;&gt;""),TONGHOP!$K1443,"")</f>
        <v/>
      </c>
      <c r="B1443" s="3" t="str">
        <f>IF(AND(TONGHOP!$O1443="KTHP",TONGHOP!$P1443="LT",TONGHOP!$J1443="R",TONGHOP!$K1443&lt;&gt;""),TONGHOP!$M1443,"")</f>
        <v/>
      </c>
      <c r="C1443" s="3" t="str">
        <f>IF(AND(TONGHOP!$O1443="KTHP",TONGHOP!$P1443="TN",TONGHOP!$J1443="R",TONGHOP!$K1443&lt;&gt;""),TONGHOP!$K1443,"")</f>
        <v/>
      </c>
      <c r="D1443" s="3" t="str">
        <f>IF(AND(TONGHOP!$O1443="KTHP",TONGHOP!$P1443="TN",TONGHOP!$J1443="R",TONGHOP!$K1443&lt;&gt;""),TONGHOP!$M1443,"")</f>
        <v/>
      </c>
      <c r="E1443" s="3" t="str">
        <f>IF(AND(TONGHOP!$O1443="KTHP",TONGHOP!$P1443="VD",TONGHOP!$J1443="R",TONGHOP!$K1443&lt;&gt;""),TONGHOP!$K1443,"")</f>
        <v/>
      </c>
      <c r="F1443" s="3" t="str">
        <f>IF(AND(TONGHOP!$O1443="KTHP",TONGHOP!$P1443="VD",TONGHOP!$J1443="R",TONGHOP!$K1443&lt;&gt;""),TONGHOP!$M1443,"")</f>
        <v/>
      </c>
      <c r="G1443" s="3" t="str">
        <f>IF(AND(TONGHOP!$O1443="KTHP",TONGHOP!$P1443="TH",TONGHOP!$J1443="R",TONGHOP!$K1443&lt;&gt;""),TONGHOP!$K1443,"")</f>
        <v/>
      </c>
      <c r="H1443" s="3" t="str">
        <f>IF(AND(TONGHOP!$O1443="KTHP",TONGHOP!$P1443="TH",TONGHOP!$J1443="R",TONGHOP!$K1443&lt;&gt;""),TONGHOP!$M1443,"")</f>
        <v/>
      </c>
      <c r="I1443" s="3" t="str">
        <f>IF(AND(TONGHOP!$O1443="ThiTN",TONGHOP!$P1443="LT",TONGHOP!$J1443="R",TONGHOP!$K1443&lt;&gt;""),TONGHOP!$K1443,"")</f>
        <v/>
      </c>
      <c r="J1443" s="3" t="str">
        <f>IF(AND(TONGHOP!$O1443="ThiTN",TONGHOP!$P1443="LT",TONGHOP!$J1443="R",TONGHOP!$K1443&lt;&gt;""),TONGHOP!$M1443,"")</f>
        <v/>
      </c>
      <c r="K1443" s="3" t="str">
        <f>IF(AND(TONGHOP!$O1443="ThiTN",TONGHOP!$P1443="TN",TONGHOP!$J1443="R",TONGHOP!$K1443&lt;&gt;""),TONGHOP!$K1443,"")</f>
        <v/>
      </c>
      <c r="L1443" s="3" t="str">
        <f>IF(AND(TONGHOP!$O1443="ThiTN",TONGHOP!$P1443="TN",TONGHOP!$J1443="R",TONGHOP!$K1443&lt;&gt;""),TONGHOP!$M1443,"")</f>
        <v/>
      </c>
      <c r="M1443" s="3" t="str">
        <f>IF(AND(TONGHOP!$O1443="ThiTN",TONGHOP!$P1443="VĐ",TONGHOP!$J1443="R",TONGHOP!$K1443&lt;&gt;""),TONGHOP!$K1443,"")</f>
        <v/>
      </c>
      <c r="N1443" s="3" t="str">
        <f>IF(AND(TONGHOP!$O1443="ThiTN",TONGHOP!$P1443="VĐ",TONGHOP!$J1443="R",TONGHOP!$K1443&lt;&gt;""),TONGHOP!$M1443,"")</f>
        <v/>
      </c>
      <c r="O1443" s="3" t="str">
        <f>IF(AND(TONGHOP!$O1443="ThiTN",TONGHOP!$P1443="TH",TONGHOP!$J1443="R",TONGHOP!$K1443&lt;&gt;""),TONGHOP!$K1443,"")</f>
        <v/>
      </c>
      <c r="P1443" s="3" t="str">
        <f>IF(AND(TONGHOP!$O1443="ThiTN",TONGHOP!$P1443="TH",TONGHOP!$J1443="R",TONGHOP!$K1443&lt;&gt;""),TONGHOP!$M1443,"")</f>
        <v/>
      </c>
    </row>
    <row r="1444" spans="1:16">
      <c r="A1444" s="3" t="str">
        <f>IF(AND(TONGHOP!$O1444="KTHP",TONGHOP!$P1444="LT",TONGHOP!$J1444="R",TONGHOP!$K1444&lt;&gt;""),TONGHOP!$K1444,"")</f>
        <v/>
      </c>
      <c r="B1444" s="3" t="str">
        <f>IF(AND(TONGHOP!$O1444="KTHP",TONGHOP!$P1444="LT",TONGHOP!$J1444="R",TONGHOP!$K1444&lt;&gt;""),TONGHOP!$M1444,"")</f>
        <v/>
      </c>
      <c r="C1444" s="3" t="str">
        <f>IF(AND(TONGHOP!$O1444="KTHP",TONGHOP!$P1444="TN",TONGHOP!$J1444="R",TONGHOP!$K1444&lt;&gt;""),TONGHOP!$K1444,"")</f>
        <v/>
      </c>
      <c r="D1444" s="3" t="str">
        <f>IF(AND(TONGHOP!$O1444="KTHP",TONGHOP!$P1444="TN",TONGHOP!$J1444="R",TONGHOP!$K1444&lt;&gt;""),TONGHOP!$M1444,"")</f>
        <v/>
      </c>
      <c r="E1444" s="3" t="str">
        <f>IF(AND(TONGHOP!$O1444="KTHP",TONGHOP!$P1444="VD",TONGHOP!$J1444="R",TONGHOP!$K1444&lt;&gt;""),TONGHOP!$K1444,"")</f>
        <v/>
      </c>
      <c r="F1444" s="3" t="str">
        <f>IF(AND(TONGHOP!$O1444="KTHP",TONGHOP!$P1444="VD",TONGHOP!$J1444="R",TONGHOP!$K1444&lt;&gt;""),TONGHOP!$M1444,"")</f>
        <v/>
      </c>
      <c r="G1444" s="3" t="str">
        <f>IF(AND(TONGHOP!$O1444="KTHP",TONGHOP!$P1444="TH",TONGHOP!$J1444="R",TONGHOP!$K1444&lt;&gt;""),TONGHOP!$K1444,"")</f>
        <v/>
      </c>
      <c r="H1444" s="3" t="str">
        <f>IF(AND(TONGHOP!$O1444="KTHP",TONGHOP!$P1444="TH",TONGHOP!$J1444="R",TONGHOP!$K1444&lt;&gt;""),TONGHOP!$M1444,"")</f>
        <v/>
      </c>
      <c r="I1444" s="3" t="str">
        <f>IF(AND(TONGHOP!$O1444="ThiTN",TONGHOP!$P1444="LT",TONGHOP!$J1444="R",TONGHOP!$K1444&lt;&gt;""),TONGHOP!$K1444,"")</f>
        <v/>
      </c>
      <c r="J1444" s="3" t="str">
        <f>IF(AND(TONGHOP!$O1444="ThiTN",TONGHOP!$P1444="LT",TONGHOP!$J1444="R",TONGHOP!$K1444&lt;&gt;""),TONGHOP!$M1444,"")</f>
        <v/>
      </c>
      <c r="K1444" s="3" t="str">
        <f>IF(AND(TONGHOP!$O1444="ThiTN",TONGHOP!$P1444="TN",TONGHOP!$J1444="R",TONGHOP!$K1444&lt;&gt;""),TONGHOP!$K1444,"")</f>
        <v/>
      </c>
      <c r="L1444" s="3" t="str">
        <f>IF(AND(TONGHOP!$O1444="ThiTN",TONGHOP!$P1444="TN",TONGHOP!$J1444="R",TONGHOP!$K1444&lt;&gt;""),TONGHOP!$M1444,"")</f>
        <v/>
      </c>
      <c r="M1444" s="3" t="str">
        <f>IF(AND(TONGHOP!$O1444="ThiTN",TONGHOP!$P1444="VĐ",TONGHOP!$J1444="R",TONGHOP!$K1444&lt;&gt;""),TONGHOP!$K1444,"")</f>
        <v/>
      </c>
      <c r="N1444" s="3" t="str">
        <f>IF(AND(TONGHOP!$O1444="ThiTN",TONGHOP!$P1444="VĐ",TONGHOP!$J1444="R",TONGHOP!$K1444&lt;&gt;""),TONGHOP!$M1444,"")</f>
        <v/>
      </c>
      <c r="O1444" s="3" t="str">
        <f>IF(AND(TONGHOP!$O1444="ThiTN",TONGHOP!$P1444="TH",TONGHOP!$J1444="R",TONGHOP!$K1444&lt;&gt;""),TONGHOP!$K1444,"")</f>
        <v/>
      </c>
      <c r="P1444" s="3" t="str">
        <f>IF(AND(TONGHOP!$O1444="ThiTN",TONGHOP!$P1444="TH",TONGHOP!$J1444="R",TONGHOP!$K1444&lt;&gt;""),TONGHOP!$M1444,"")</f>
        <v/>
      </c>
    </row>
    <row r="1445" spans="1:16">
      <c r="A1445" s="3" t="str">
        <f>IF(AND(TONGHOP!$O1445="KTHP",TONGHOP!$P1445="LT",TONGHOP!$J1445="R",TONGHOP!$K1445&lt;&gt;""),TONGHOP!$K1445,"")</f>
        <v/>
      </c>
      <c r="B1445" s="3" t="str">
        <f>IF(AND(TONGHOP!$O1445="KTHP",TONGHOP!$P1445="LT",TONGHOP!$J1445="R",TONGHOP!$K1445&lt;&gt;""),TONGHOP!$M1445,"")</f>
        <v/>
      </c>
      <c r="C1445" s="3" t="str">
        <f>IF(AND(TONGHOP!$O1445="KTHP",TONGHOP!$P1445="TN",TONGHOP!$J1445="R",TONGHOP!$K1445&lt;&gt;""),TONGHOP!$K1445,"")</f>
        <v/>
      </c>
      <c r="D1445" s="3" t="str">
        <f>IF(AND(TONGHOP!$O1445="KTHP",TONGHOP!$P1445="TN",TONGHOP!$J1445="R",TONGHOP!$K1445&lt;&gt;""),TONGHOP!$M1445,"")</f>
        <v/>
      </c>
      <c r="E1445" s="3" t="str">
        <f>IF(AND(TONGHOP!$O1445="KTHP",TONGHOP!$P1445="VD",TONGHOP!$J1445="R",TONGHOP!$K1445&lt;&gt;""),TONGHOP!$K1445,"")</f>
        <v/>
      </c>
      <c r="F1445" s="3" t="str">
        <f>IF(AND(TONGHOP!$O1445="KTHP",TONGHOP!$P1445="VD",TONGHOP!$J1445="R",TONGHOP!$K1445&lt;&gt;""),TONGHOP!$M1445,"")</f>
        <v/>
      </c>
      <c r="G1445" s="3" t="str">
        <f>IF(AND(TONGHOP!$O1445="KTHP",TONGHOP!$P1445="TH",TONGHOP!$J1445="R",TONGHOP!$K1445&lt;&gt;""),TONGHOP!$K1445,"")</f>
        <v/>
      </c>
      <c r="H1445" s="3" t="str">
        <f>IF(AND(TONGHOP!$O1445="KTHP",TONGHOP!$P1445="TH",TONGHOP!$J1445="R",TONGHOP!$K1445&lt;&gt;""),TONGHOP!$M1445,"")</f>
        <v/>
      </c>
      <c r="I1445" s="3" t="str">
        <f>IF(AND(TONGHOP!$O1445="ThiTN",TONGHOP!$P1445="LT",TONGHOP!$J1445="R",TONGHOP!$K1445&lt;&gt;""),TONGHOP!$K1445,"")</f>
        <v/>
      </c>
      <c r="J1445" s="3" t="str">
        <f>IF(AND(TONGHOP!$O1445="ThiTN",TONGHOP!$P1445="LT",TONGHOP!$J1445="R",TONGHOP!$K1445&lt;&gt;""),TONGHOP!$M1445,"")</f>
        <v/>
      </c>
      <c r="K1445" s="3" t="str">
        <f>IF(AND(TONGHOP!$O1445="ThiTN",TONGHOP!$P1445="TN",TONGHOP!$J1445="R",TONGHOP!$K1445&lt;&gt;""),TONGHOP!$K1445,"")</f>
        <v/>
      </c>
      <c r="L1445" s="3" t="str">
        <f>IF(AND(TONGHOP!$O1445="ThiTN",TONGHOP!$P1445="TN",TONGHOP!$J1445="R",TONGHOP!$K1445&lt;&gt;""),TONGHOP!$M1445,"")</f>
        <v/>
      </c>
      <c r="M1445" s="3" t="str">
        <f>IF(AND(TONGHOP!$O1445="ThiTN",TONGHOP!$P1445="VĐ",TONGHOP!$J1445="R",TONGHOP!$K1445&lt;&gt;""),TONGHOP!$K1445,"")</f>
        <v/>
      </c>
      <c r="N1445" s="3" t="str">
        <f>IF(AND(TONGHOP!$O1445="ThiTN",TONGHOP!$P1445="VĐ",TONGHOP!$J1445="R",TONGHOP!$K1445&lt;&gt;""),TONGHOP!$M1445,"")</f>
        <v/>
      </c>
      <c r="O1445" s="3" t="str">
        <f>IF(AND(TONGHOP!$O1445="ThiTN",TONGHOP!$P1445="TH",TONGHOP!$J1445="R",TONGHOP!$K1445&lt;&gt;""),TONGHOP!$K1445,"")</f>
        <v/>
      </c>
      <c r="P1445" s="3" t="str">
        <f>IF(AND(TONGHOP!$O1445="ThiTN",TONGHOP!$P1445="TH",TONGHOP!$J1445="R",TONGHOP!$K1445&lt;&gt;""),TONGHOP!$M1445,"")</f>
        <v/>
      </c>
    </row>
    <row r="1446" spans="1:16">
      <c r="A1446" s="3" t="str">
        <f>IF(AND(TONGHOP!$O1446="KTHP",TONGHOP!$P1446="LT",TONGHOP!$J1446="R",TONGHOP!$K1446&lt;&gt;""),TONGHOP!$K1446,"")</f>
        <v/>
      </c>
      <c r="B1446" s="3" t="str">
        <f>IF(AND(TONGHOP!$O1446="KTHP",TONGHOP!$P1446="LT",TONGHOP!$J1446="R",TONGHOP!$K1446&lt;&gt;""),TONGHOP!$M1446,"")</f>
        <v/>
      </c>
      <c r="C1446" s="3" t="str">
        <f>IF(AND(TONGHOP!$O1446="KTHP",TONGHOP!$P1446="TN",TONGHOP!$J1446="R",TONGHOP!$K1446&lt;&gt;""),TONGHOP!$K1446,"")</f>
        <v/>
      </c>
      <c r="D1446" s="3" t="str">
        <f>IF(AND(TONGHOP!$O1446="KTHP",TONGHOP!$P1446="TN",TONGHOP!$J1446="R",TONGHOP!$K1446&lt;&gt;""),TONGHOP!$M1446,"")</f>
        <v/>
      </c>
      <c r="E1446" s="3" t="str">
        <f>IF(AND(TONGHOP!$O1446="KTHP",TONGHOP!$P1446="VD",TONGHOP!$J1446="R",TONGHOP!$K1446&lt;&gt;""),TONGHOP!$K1446,"")</f>
        <v/>
      </c>
      <c r="F1446" s="3" t="str">
        <f>IF(AND(TONGHOP!$O1446="KTHP",TONGHOP!$P1446="VD",TONGHOP!$J1446="R",TONGHOP!$K1446&lt;&gt;""),TONGHOP!$M1446,"")</f>
        <v/>
      </c>
      <c r="G1446" s="3" t="str">
        <f>IF(AND(TONGHOP!$O1446="KTHP",TONGHOP!$P1446="TH",TONGHOP!$J1446="R",TONGHOP!$K1446&lt;&gt;""),TONGHOP!$K1446,"")</f>
        <v/>
      </c>
      <c r="H1446" s="3" t="str">
        <f>IF(AND(TONGHOP!$O1446="KTHP",TONGHOP!$P1446="TH",TONGHOP!$J1446="R",TONGHOP!$K1446&lt;&gt;""),TONGHOP!$M1446,"")</f>
        <v/>
      </c>
      <c r="I1446" s="3" t="str">
        <f>IF(AND(TONGHOP!$O1446="ThiTN",TONGHOP!$P1446="LT",TONGHOP!$J1446="R",TONGHOP!$K1446&lt;&gt;""),TONGHOP!$K1446,"")</f>
        <v/>
      </c>
      <c r="J1446" s="3" t="str">
        <f>IF(AND(TONGHOP!$O1446="ThiTN",TONGHOP!$P1446="LT",TONGHOP!$J1446="R",TONGHOP!$K1446&lt;&gt;""),TONGHOP!$M1446,"")</f>
        <v/>
      </c>
      <c r="K1446" s="3" t="str">
        <f>IF(AND(TONGHOP!$O1446="ThiTN",TONGHOP!$P1446="TN",TONGHOP!$J1446="R",TONGHOP!$K1446&lt;&gt;""),TONGHOP!$K1446,"")</f>
        <v/>
      </c>
      <c r="L1446" s="3" t="str">
        <f>IF(AND(TONGHOP!$O1446="ThiTN",TONGHOP!$P1446="TN",TONGHOP!$J1446="R",TONGHOP!$K1446&lt;&gt;""),TONGHOP!$M1446,"")</f>
        <v/>
      </c>
      <c r="M1446" s="3" t="str">
        <f>IF(AND(TONGHOP!$O1446="ThiTN",TONGHOP!$P1446="VĐ",TONGHOP!$J1446="R",TONGHOP!$K1446&lt;&gt;""),TONGHOP!$K1446,"")</f>
        <v/>
      </c>
      <c r="N1446" s="3" t="str">
        <f>IF(AND(TONGHOP!$O1446="ThiTN",TONGHOP!$P1446="VĐ",TONGHOP!$J1446="R",TONGHOP!$K1446&lt;&gt;""),TONGHOP!$M1446,"")</f>
        <v/>
      </c>
      <c r="O1446" s="3" t="str">
        <f>IF(AND(TONGHOP!$O1446="ThiTN",TONGHOP!$P1446="TH",TONGHOP!$J1446="R",TONGHOP!$K1446&lt;&gt;""),TONGHOP!$K1446,"")</f>
        <v/>
      </c>
      <c r="P1446" s="3" t="str">
        <f>IF(AND(TONGHOP!$O1446="ThiTN",TONGHOP!$P1446="TH",TONGHOP!$J1446="R",TONGHOP!$K1446&lt;&gt;""),TONGHOP!$M1446,"")</f>
        <v/>
      </c>
    </row>
    <row r="1447" spans="1:16">
      <c r="A1447" s="3" t="str">
        <f>IF(AND(TONGHOP!$O1447="KTHP",TONGHOP!$P1447="LT",TONGHOP!$J1447="R",TONGHOP!$K1447&lt;&gt;""),TONGHOP!$K1447,"")</f>
        <v/>
      </c>
      <c r="B1447" s="3" t="str">
        <f>IF(AND(TONGHOP!$O1447="KTHP",TONGHOP!$P1447="LT",TONGHOP!$J1447="R",TONGHOP!$K1447&lt;&gt;""),TONGHOP!$M1447,"")</f>
        <v/>
      </c>
      <c r="C1447" s="3" t="str">
        <f>IF(AND(TONGHOP!$O1447="KTHP",TONGHOP!$P1447="TN",TONGHOP!$J1447="R",TONGHOP!$K1447&lt;&gt;""),TONGHOP!$K1447,"")</f>
        <v/>
      </c>
      <c r="D1447" s="3" t="str">
        <f>IF(AND(TONGHOP!$O1447="KTHP",TONGHOP!$P1447="TN",TONGHOP!$J1447="R",TONGHOP!$K1447&lt;&gt;""),TONGHOP!$M1447,"")</f>
        <v/>
      </c>
      <c r="E1447" s="3" t="str">
        <f>IF(AND(TONGHOP!$O1447="KTHP",TONGHOP!$P1447="VD",TONGHOP!$J1447="R",TONGHOP!$K1447&lt;&gt;""),TONGHOP!$K1447,"")</f>
        <v/>
      </c>
      <c r="F1447" s="3" t="str">
        <f>IF(AND(TONGHOP!$O1447="KTHP",TONGHOP!$P1447="VD",TONGHOP!$J1447="R",TONGHOP!$K1447&lt;&gt;""),TONGHOP!$M1447,"")</f>
        <v/>
      </c>
      <c r="G1447" s="3" t="str">
        <f>IF(AND(TONGHOP!$O1447="KTHP",TONGHOP!$P1447="TH",TONGHOP!$J1447="R",TONGHOP!$K1447&lt;&gt;""),TONGHOP!$K1447,"")</f>
        <v/>
      </c>
      <c r="H1447" s="3" t="str">
        <f>IF(AND(TONGHOP!$O1447="KTHP",TONGHOP!$P1447="TH",TONGHOP!$J1447="R",TONGHOP!$K1447&lt;&gt;""),TONGHOP!$M1447,"")</f>
        <v/>
      </c>
      <c r="I1447" s="3" t="str">
        <f>IF(AND(TONGHOP!$O1447="ThiTN",TONGHOP!$P1447="LT",TONGHOP!$J1447="R",TONGHOP!$K1447&lt;&gt;""),TONGHOP!$K1447,"")</f>
        <v/>
      </c>
      <c r="J1447" s="3" t="str">
        <f>IF(AND(TONGHOP!$O1447="ThiTN",TONGHOP!$P1447="LT",TONGHOP!$J1447="R",TONGHOP!$K1447&lt;&gt;""),TONGHOP!$M1447,"")</f>
        <v/>
      </c>
      <c r="K1447" s="3" t="str">
        <f>IF(AND(TONGHOP!$O1447="ThiTN",TONGHOP!$P1447="TN",TONGHOP!$J1447="R",TONGHOP!$K1447&lt;&gt;""),TONGHOP!$K1447,"")</f>
        <v/>
      </c>
      <c r="L1447" s="3" t="str">
        <f>IF(AND(TONGHOP!$O1447="ThiTN",TONGHOP!$P1447="TN",TONGHOP!$J1447="R",TONGHOP!$K1447&lt;&gt;""),TONGHOP!$M1447,"")</f>
        <v/>
      </c>
      <c r="M1447" s="3" t="str">
        <f>IF(AND(TONGHOP!$O1447="ThiTN",TONGHOP!$P1447="VĐ",TONGHOP!$J1447="R",TONGHOP!$K1447&lt;&gt;""),TONGHOP!$K1447,"")</f>
        <v/>
      </c>
      <c r="N1447" s="3" t="str">
        <f>IF(AND(TONGHOP!$O1447="ThiTN",TONGHOP!$P1447="VĐ",TONGHOP!$J1447="R",TONGHOP!$K1447&lt;&gt;""),TONGHOP!$M1447,"")</f>
        <v/>
      </c>
      <c r="O1447" s="3" t="str">
        <f>IF(AND(TONGHOP!$O1447="ThiTN",TONGHOP!$P1447="TH",TONGHOP!$J1447="R",TONGHOP!$K1447&lt;&gt;""),TONGHOP!$K1447,"")</f>
        <v/>
      </c>
      <c r="P1447" s="3" t="str">
        <f>IF(AND(TONGHOP!$O1447="ThiTN",TONGHOP!$P1447="TH",TONGHOP!$J1447="R",TONGHOP!$K1447&lt;&gt;""),TONGHOP!$M1447,"")</f>
        <v/>
      </c>
    </row>
    <row r="1448" spans="1:16">
      <c r="A1448" s="3" t="str">
        <f>IF(AND(TONGHOP!$O1448="KTHP",TONGHOP!$P1448="LT",TONGHOP!$J1448="R",TONGHOP!$K1448&lt;&gt;""),TONGHOP!$K1448,"")</f>
        <v/>
      </c>
      <c r="B1448" s="3" t="str">
        <f>IF(AND(TONGHOP!$O1448="KTHP",TONGHOP!$P1448="LT",TONGHOP!$J1448="R",TONGHOP!$K1448&lt;&gt;""),TONGHOP!$M1448,"")</f>
        <v/>
      </c>
      <c r="C1448" s="3" t="str">
        <f>IF(AND(TONGHOP!$O1448="KTHP",TONGHOP!$P1448="TN",TONGHOP!$J1448="R",TONGHOP!$K1448&lt;&gt;""),TONGHOP!$K1448,"")</f>
        <v/>
      </c>
      <c r="D1448" s="3" t="str">
        <f>IF(AND(TONGHOP!$O1448="KTHP",TONGHOP!$P1448="TN",TONGHOP!$J1448="R",TONGHOP!$K1448&lt;&gt;""),TONGHOP!$M1448,"")</f>
        <v/>
      </c>
      <c r="E1448" s="3" t="str">
        <f>IF(AND(TONGHOP!$O1448="KTHP",TONGHOP!$P1448="VD",TONGHOP!$J1448="R",TONGHOP!$K1448&lt;&gt;""),TONGHOP!$K1448,"")</f>
        <v/>
      </c>
      <c r="F1448" s="3" t="str">
        <f>IF(AND(TONGHOP!$O1448="KTHP",TONGHOP!$P1448="VD",TONGHOP!$J1448="R",TONGHOP!$K1448&lt;&gt;""),TONGHOP!$M1448,"")</f>
        <v/>
      </c>
      <c r="G1448" s="3" t="str">
        <f>IF(AND(TONGHOP!$O1448="KTHP",TONGHOP!$P1448="TH",TONGHOP!$J1448="R",TONGHOP!$K1448&lt;&gt;""),TONGHOP!$K1448,"")</f>
        <v/>
      </c>
      <c r="H1448" s="3" t="str">
        <f>IF(AND(TONGHOP!$O1448="KTHP",TONGHOP!$P1448="TH",TONGHOP!$J1448="R",TONGHOP!$K1448&lt;&gt;""),TONGHOP!$M1448,"")</f>
        <v/>
      </c>
      <c r="I1448" s="3" t="str">
        <f>IF(AND(TONGHOP!$O1448="ThiTN",TONGHOP!$P1448="LT",TONGHOP!$J1448="R",TONGHOP!$K1448&lt;&gt;""),TONGHOP!$K1448,"")</f>
        <v/>
      </c>
      <c r="J1448" s="3" t="str">
        <f>IF(AND(TONGHOP!$O1448="ThiTN",TONGHOP!$P1448="LT",TONGHOP!$J1448="R",TONGHOP!$K1448&lt;&gt;""),TONGHOP!$M1448,"")</f>
        <v/>
      </c>
      <c r="K1448" s="3" t="str">
        <f>IF(AND(TONGHOP!$O1448="ThiTN",TONGHOP!$P1448="TN",TONGHOP!$J1448="R",TONGHOP!$K1448&lt;&gt;""),TONGHOP!$K1448,"")</f>
        <v/>
      </c>
      <c r="L1448" s="3" t="str">
        <f>IF(AND(TONGHOP!$O1448="ThiTN",TONGHOP!$P1448="TN",TONGHOP!$J1448="R",TONGHOP!$K1448&lt;&gt;""),TONGHOP!$M1448,"")</f>
        <v/>
      </c>
      <c r="M1448" s="3" t="str">
        <f>IF(AND(TONGHOP!$O1448="ThiTN",TONGHOP!$P1448="VĐ",TONGHOP!$J1448="R",TONGHOP!$K1448&lt;&gt;""),TONGHOP!$K1448,"")</f>
        <v/>
      </c>
      <c r="N1448" s="3" t="str">
        <f>IF(AND(TONGHOP!$O1448="ThiTN",TONGHOP!$P1448="VĐ",TONGHOP!$J1448="R",TONGHOP!$K1448&lt;&gt;""),TONGHOP!$M1448,"")</f>
        <v/>
      </c>
      <c r="O1448" s="3" t="str">
        <f>IF(AND(TONGHOP!$O1448="ThiTN",TONGHOP!$P1448="TH",TONGHOP!$J1448="R",TONGHOP!$K1448&lt;&gt;""),TONGHOP!$K1448,"")</f>
        <v/>
      </c>
      <c r="P1448" s="3" t="str">
        <f>IF(AND(TONGHOP!$O1448="ThiTN",TONGHOP!$P1448="TH",TONGHOP!$J1448="R",TONGHOP!$K1448&lt;&gt;""),TONGHOP!$M1448,"")</f>
        <v/>
      </c>
    </row>
    <row r="1449" spans="1:16">
      <c r="A1449" s="3" t="str">
        <f>IF(AND(TONGHOP!$O1449="KTHP",TONGHOP!$P1449="LT",TONGHOP!$J1449="R",TONGHOP!$K1449&lt;&gt;""),TONGHOP!$K1449,"")</f>
        <v/>
      </c>
      <c r="B1449" s="3" t="str">
        <f>IF(AND(TONGHOP!$O1449="KTHP",TONGHOP!$P1449="LT",TONGHOP!$J1449="R",TONGHOP!$K1449&lt;&gt;""),TONGHOP!$M1449,"")</f>
        <v/>
      </c>
      <c r="C1449" s="3" t="str">
        <f>IF(AND(TONGHOP!$O1449="KTHP",TONGHOP!$P1449="TN",TONGHOP!$J1449="R",TONGHOP!$K1449&lt;&gt;""),TONGHOP!$K1449,"")</f>
        <v/>
      </c>
      <c r="D1449" s="3" t="str">
        <f>IF(AND(TONGHOP!$O1449="KTHP",TONGHOP!$P1449="TN",TONGHOP!$J1449="R",TONGHOP!$K1449&lt;&gt;""),TONGHOP!$M1449,"")</f>
        <v/>
      </c>
      <c r="E1449" s="3" t="str">
        <f>IF(AND(TONGHOP!$O1449="KTHP",TONGHOP!$P1449="VD",TONGHOP!$J1449="R",TONGHOP!$K1449&lt;&gt;""),TONGHOP!$K1449,"")</f>
        <v/>
      </c>
      <c r="F1449" s="3" t="str">
        <f>IF(AND(TONGHOP!$O1449="KTHP",TONGHOP!$P1449="VD",TONGHOP!$J1449="R",TONGHOP!$K1449&lt;&gt;""),TONGHOP!$M1449,"")</f>
        <v/>
      </c>
      <c r="G1449" s="3" t="str">
        <f>IF(AND(TONGHOP!$O1449="KTHP",TONGHOP!$P1449="TH",TONGHOP!$J1449="R",TONGHOP!$K1449&lt;&gt;""),TONGHOP!$K1449,"")</f>
        <v/>
      </c>
      <c r="H1449" s="3" t="str">
        <f>IF(AND(TONGHOP!$O1449="KTHP",TONGHOP!$P1449="TH",TONGHOP!$J1449="R",TONGHOP!$K1449&lt;&gt;""),TONGHOP!$M1449,"")</f>
        <v/>
      </c>
      <c r="I1449" s="3" t="str">
        <f>IF(AND(TONGHOP!$O1449="ThiTN",TONGHOP!$P1449="LT",TONGHOP!$J1449="R",TONGHOP!$K1449&lt;&gt;""),TONGHOP!$K1449,"")</f>
        <v/>
      </c>
      <c r="J1449" s="3" t="str">
        <f>IF(AND(TONGHOP!$O1449="ThiTN",TONGHOP!$P1449="LT",TONGHOP!$J1449="R",TONGHOP!$K1449&lt;&gt;""),TONGHOP!$M1449,"")</f>
        <v/>
      </c>
      <c r="K1449" s="3" t="str">
        <f>IF(AND(TONGHOP!$O1449="ThiTN",TONGHOP!$P1449="TN",TONGHOP!$J1449="R",TONGHOP!$K1449&lt;&gt;""),TONGHOP!$K1449,"")</f>
        <v/>
      </c>
      <c r="L1449" s="3" t="str">
        <f>IF(AND(TONGHOP!$O1449="ThiTN",TONGHOP!$P1449="TN",TONGHOP!$J1449="R",TONGHOP!$K1449&lt;&gt;""),TONGHOP!$M1449,"")</f>
        <v/>
      </c>
      <c r="M1449" s="3" t="str">
        <f>IF(AND(TONGHOP!$O1449="ThiTN",TONGHOP!$P1449="VĐ",TONGHOP!$J1449="R",TONGHOP!$K1449&lt;&gt;""),TONGHOP!$K1449,"")</f>
        <v/>
      </c>
      <c r="N1449" s="3" t="str">
        <f>IF(AND(TONGHOP!$O1449="ThiTN",TONGHOP!$P1449="VĐ",TONGHOP!$J1449="R",TONGHOP!$K1449&lt;&gt;""),TONGHOP!$M1449,"")</f>
        <v/>
      </c>
      <c r="O1449" s="3" t="str">
        <f>IF(AND(TONGHOP!$O1449="ThiTN",TONGHOP!$P1449="TH",TONGHOP!$J1449="R",TONGHOP!$K1449&lt;&gt;""),TONGHOP!$K1449,"")</f>
        <v/>
      </c>
      <c r="P1449" s="3" t="str">
        <f>IF(AND(TONGHOP!$O1449="ThiTN",TONGHOP!$P1449="TH",TONGHOP!$J1449="R",TONGHOP!$K1449&lt;&gt;""),TONGHOP!$M1449,"")</f>
        <v/>
      </c>
    </row>
    <row r="1450" spans="1:16">
      <c r="A1450" s="3" t="str">
        <f>IF(AND(TONGHOP!$O1450="KTHP",TONGHOP!$P1450="LT",TONGHOP!$J1450="R",TONGHOP!$K1450&lt;&gt;""),TONGHOP!$K1450,"")</f>
        <v/>
      </c>
      <c r="B1450" s="3" t="str">
        <f>IF(AND(TONGHOP!$O1450="KTHP",TONGHOP!$P1450="LT",TONGHOP!$J1450="R",TONGHOP!$K1450&lt;&gt;""),TONGHOP!$M1450,"")</f>
        <v/>
      </c>
      <c r="C1450" s="3" t="str">
        <f>IF(AND(TONGHOP!$O1450="KTHP",TONGHOP!$P1450="TN",TONGHOP!$J1450="R",TONGHOP!$K1450&lt;&gt;""),TONGHOP!$K1450,"")</f>
        <v/>
      </c>
      <c r="D1450" s="3" t="str">
        <f>IF(AND(TONGHOP!$O1450="KTHP",TONGHOP!$P1450="TN",TONGHOP!$J1450="R",TONGHOP!$K1450&lt;&gt;""),TONGHOP!$M1450,"")</f>
        <v/>
      </c>
      <c r="E1450" s="3" t="str">
        <f>IF(AND(TONGHOP!$O1450="KTHP",TONGHOP!$P1450="VD",TONGHOP!$J1450="R",TONGHOP!$K1450&lt;&gt;""),TONGHOP!$K1450,"")</f>
        <v/>
      </c>
      <c r="F1450" s="3" t="str">
        <f>IF(AND(TONGHOP!$O1450="KTHP",TONGHOP!$P1450="VD",TONGHOP!$J1450="R",TONGHOP!$K1450&lt;&gt;""),TONGHOP!$M1450,"")</f>
        <v/>
      </c>
      <c r="G1450" s="3" t="str">
        <f>IF(AND(TONGHOP!$O1450="KTHP",TONGHOP!$P1450="TH",TONGHOP!$J1450="R",TONGHOP!$K1450&lt;&gt;""),TONGHOP!$K1450,"")</f>
        <v/>
      </c>
      <c r="H1450" s="3" t="str">
        <f>IF(AND(TONGHOP!$O1450="KTHP",TONGHOP!$P1450="TH",TONGHOP!$J1450="R",TONGHOP!$K1450&lt;&gt;""),TONGHOP!$M1450,"")</f>
        <v/>
      </c>
      <c r="I1450" s="3" t="str">
        <f>IF(AND(TONGHOP!$O1450="ThiTN",TONGHOP!$P1450="LT",TONGHOP!$J1450="R",TONGHOP!$K1450&lt;&gt;""),TONGHOP!$K1450,"")</f>
        <v/>
      </c>
      <c r="J1450" s="3" t="str">
        <f>IF(AND(TONGHOP!$O1450="ThiTN",TONGHOP!$P1450="LT",TONGHOP!$J1450="R",TONGHOP!$K1450&lt;&gt;""),TONGHOP!$M1450,"")</f>
        <v/>
      </c>
      <c r="K1450" s="3" t="str">
        <f>IF(AND(TONGHOP!$O1450="ThiTN",TONGHOP!$P1450="TN",TONGHOP!$J1450="R",TONGHOP!$K1450&lt;&gt;""),TONGHOP!$K1450,"")</f>
        <v/>
      </c>
      <c r="L1450" s="3" t="str">
        <f>IF(AND(TONGHOP!$O1450="ThiTN",TONGHOP!$P1450="TN",TONGHOP!$J1450="R",TONGHOP!$K1450&lt;&gt;""),TONGHOP!$M1450,"")</f>
        <v/>
      </c>
      <c r="M1450" s="3" t="str">
        <f>IF(AND(TONGHOP!$O1450="ThiTN",TONGHOP!$P1450="VĐ",TONGHOP!$J1450="R",TONGHOP!$K1450&lt;&gt;""),TONGHOP!$K1450,"")</f>
        <v/>
      </c>
      <c r="N1450" s="3" t="str">
        <f>IF(AND(TONGHOP!$O1450="ThiTN",TONGHOP!$P1450="VĐ",TONGHOP!$J1450="R",TONGHOP!$K1450&lt;&gt;""),TONGHOP!$M1450,"")</f>
        <v/>
      </c>
      <c r="O1450" s="3" t="str">
        <f>IF(AND(TONGHOP!$O1450="ThiTN",TONGHOP!$P1450="TH",TONGHOP!$J1450="R",TONGHOP!$K1450&lt;&gt;""),TONGHOP!$K1450,"")</f>
        <v/>
      </c>
      <c r="P1450" s="3" t="str">
        <f>IF(AND(TONGHOP!$O1450="ThiTN",TONGHOP!$P1450="TH",TONGHOP!$J1450="R",TONGHOP!$K1450&lt;&gt;""),TONGHOP!$M1450,"")</f>
        <v/>
      </c>
    </row>
    <row r="1451" spans="1:16">
      <c r="A1451" s="3" t="str">
        <f>IF(AND(TONGHOP!$O1451="KTHP",TONGHOP!$P1451="LT",TONGHOP!$J1451="R",TONGHOP!$K1451&lt;&gt;""),TONGHOP!$K1451,"")</f>
        <v/>
      </c>
      <c r="B1451" s="3" t="str">
        <f>IF(AND(TONGHOP!$O1451="KTHP",TONGHOP!$P1451="LT",TONGHOP!$J1451="R",TONGHOP!$K1451&lt;&gt;""),TONGHOP!$M1451,"")</f>
        <v/>
      </c>
      <c r="C1451" s="3" t="str">
        <f>IF(AND(TONGHOP!$O1451="KTHP",TONGHOP!$P1451="TN",TONGHOP!$J1451="R",TONGHOP!$K1451&lt;&gt;""),TONGHOP!$K1451,"")</f>
        <v/>
      </c>
      <c r="D1451" s="3" t="str">
        <f>IF(AND(TONGHOP!$O1451="KTHP",TONGHOP!$P1451="TN",TONGHOP!$J1451="R",TONGHOP!$K1451&lt;&gt;""),TONGHOP!$M1451,"")</f>
        <v/>
      </c>
      <c r="E1451" s="3" t="str">
        <f>IF(AND(TONGHOP!$O1451="KTHP",TONGHOP!$P1451="VD",TONGHOP!$J1451="R",TONGHOP!$K1451&lt;&gt;""),TONGHOP!$K1451,"")</f>
        <v/>
      </c>
      <c r="F1451" s="3" t="str">
        <f>IF(AND(TONGHOP!$O1451="KTHP",TONGHOP!$P1451="VD",TONGHOP!$J1451="R",TONGHOP!$K1451&lt;&gt;""),TONGHOP!$M1451,"")</f>
        <v/>
      </c>
      <c r="G1451" s="3" t="str">
        <f>IF(AND(TONGHOP!$O1451="KTHP",TONGHOP!$P1451="TH",TONGHOP!$J1451="R",TONGHOP!$K1451&lt;&gt;""),TONGHOP!$K1451,"")</f>
        <v/>
      </c>
      <c r="H1451" s="3" t="str">
        <f>IF(AND(TONGHOP!$O1451="KTHP",TONGHOP!$P1451="TH",TONGHOP!$J1451="R",TONGHOP!$K1451&lt;&gt;""),TONGHOP!$M1451,"")</f>
        <v/>
      </c>
      <c r="I1451" s="3" t="str">
        <f>IF(AND(TONGHOP!$O1451="ThiTN",TONGHOP!$P1451="LT",TONGHOP!$J1451="R",TONGHOP!$K1451&lt;&gt;""),TONGHOP!$K1451,"")</f>
        <v/>
      </c>
      <c r="J1451" s="3" t="str">
        <f>IF(AND(TONGHOP!$O1451="ThiTN",TONGHOP!$P1451="LT",TONGHOP!$J1451="R",TONGHOP!$K1451&lt;&gt;""),TONGHOP!$M1451,"")</f>
        <v/>
      </c>
      <c r="K1451" s="3" t="str">
        <f>IF(AND(TONGHOP!$O1451="ThiTN",TONGHOP!$P1451="TN",TONGHOP!$J1451="R",TONGHOP!$K1451&lt;&gt;""),TONGHOP!$K1451,"")</f>
        <v/>
      </c>
      <c r="L1451" s="3" t="str">
        <f>IF(AND(TONGHOP!$O1451="ThiTN",TONGHOP!$P1451="TN",TONGHOP!$J1451="R",TONGHOP!$K1451&lt;&gt;""),TONGHOP!$M1451,"")</f>
        <v/>
      </c>
      <c r="M1451" s="3" t="str">
        <f>IF(AND(TONGHOP!$O1451="ThiTN",TONGHOP!$P1451="VĐ",TONGHOP!$J1451="R",TONGHOP!$K1451&lt;&gt;""),TONGHOP!$K1451,"")</f>
        <v/>
      </c>
      <c r="N1451" s="3" t="str">
        <f>IF(AND(TONGHOP!$O1451="ThiTN",TONGHOP!$P1451="VĐ",TONGHOP!$J1451="R",TONGHOP!$K1451&lt;&gt;""),TONGHOP!$M1451,"")</f>
        <v/>
      </c>
      <c r="O1451" s="3" t="str">
        <f>IF(AND(TONGHOP!$O1451="ThiTN",TONGHOP!$P1451="TH",TONGHOP!$J1451="R",TONGHOP!$K1451&lt;&gt;""),TONGHOP!$K1451,"")</f>
        <v/>
      </c>
      <c r="P1451" s="3" t="str">
        <f>IF(AND(TONGHOP!$O1451="ThiTN",TONGHOP!$P1451="TH",TONGHOP!$J1451="R",TONGHOP!$K1451&lt;&gt;""),TONGHOP!$M1451,"")</f>
        <v/>
      </c>
    </row>
    <row r="1452" spans="1:16">
      <c r="A1452" s="3" t="str">
        <f>IF(AND(TONGHOP!$O1452="KTHP",TONGHOP!$P1452="LT",TONGHOP!$J1452="R",TONGHOP!$K1452&lt;&gt;""),TONGHOP!$K1452,"")</f>
        <v/>
      </c>
      <c r="B1452" s="3" t="str">
        <f>IF(AND(TONGHOP!$O1452="KTHP",TONGHOP!$P1452="LT",TONGHOP!$J1452="R",TONGHOP!$K1452&lt;&gt;""),TONGHOP!$M1452,"")</f>
        <v/>
      </c>
      <c r="C1452" s="3" t="str">
        <f>IF(AND(TONGHOP!$O1452="KTHP",TONGHOP!$P1452="TN",TONGHOP!$J1452="R",TONGHOP!$K1452&lt;&gt;""),TONGHOP!$K1452,"")</f>
        <v/>
      </c>
      <c r="D1452" s="3" t="str">
        <f>IF(AND(TONGHOP!$O1452="KTHP",TONGHOP!$P1452="TN",TONGHOP!$J1452="R",TONGHOP!$K1452&lt;&gt;""),TONGHOP!$M1452,"")</f>
        <v/>
      </c>
      <c r="E1452" s="3" t="str">
        <f>IF(AND(TONGHOP!$O1452="KTHP",TONGHOP!$P1452="VD",TONGHOP!$J1452="R",TONGHOP!$K1452&lt;&gt;""),TONGHOP!$K1452,"")</f>
        <v/>
      </c>
      <c r="F1452" s="3" t="str">
        <f>IF(AND(TONGHOP!$O1452="KTHP",TONGHOP!$P1452="VD",TONGHOP!$J1452="R",TONGHOP!$K1452&lt;&gt;""),TONGHOP!$M1452,"")</f>
        <v/>
      </c>
      <c r="G1452" s="3" t="str">
        <f>IF(AND(TONGHOP!$O1452="KTHP",TONGHOP!$P1452="TH",TONGHOP!$J1452="R",TONGHOP!$K1452&lt;&gt;""),TONGHOP!$K1452,"")</f>
        <v/>
      </c>
      <c r="H1452" s="3" t="str">
        <f>IF(AND(TONGHOP!$O1452="KTHP",TONGHOP!$P1452="TH",TONGHOP!$J1452="R",TONGHOP!$K1452&lt;&gt;""),TONGHOP!$M1452,"")</f>
        <v/>
      </c>
      <c r="I1452" s="3" t="str">
        <f>IF(AND(TONGHOP!$O1452="ThiTN",TONGHOP!$P1452="LT",TONGHOP!$J1452="R",TONGHOP!$K1452&lt;&gt;""),TONGHOP!$K1452,"")</f>
        <v/>
      </c>
      <c r="J1452" s="3" t="str">
        <f>IF(AND(TONGHOP!$O1452="ThiTN",TONGHOP!$P1452="LT",TONGHOP!$J1452="R",TONGHOP!$K1452&lt;&gt;""),TONGHOP!$M1452,"")</f>
        <v/>
      </c>
      <c r="K1452" s="3" t="str">
        <f>IF(AND(TONGHOP!$O1452="ThiTN",TONGHOP!$P1452="TN",TONGHOP!$J1452="R",TONGHOP!$K1452&lt;&gt;""),TONGHOP!$K1452,"")</f>
        <v/>
      </c>
      <c r="L1452" s="3" t="str">
        <f>IF(AND(TONGHOP!$O1452="ThiTN",TONGHOP!$P1452="TN",TONGHOP!$J1452="R",TONGHOP!$K1452&lt;&gt;""),TONGHOP!$M1452,"")</f>
        <v/>
      </c>
      <c r="M1452" s="3" t="str">
        <f>IF(AND(TONGHOP!$O1452="ThiTN",TONGHOP!$P1452="VĐ",TONGHOP!$J1452="R",TONGHOP!$K1452&lt;&gt;""),TONGHOP!$K1452,"")</f>
        <v/>
      </c>
      <c r="N1452" s="3" t="str">
        <f>IF(AND(TONGHOP!$O1452="ThiTN",TONGHOP!$P1452="VĐ",TONGHOP!$J1452="R",TONGHOP!$K1452&lt;&gt;""),TONGHOP!$M1452,"")</f>
        <v/>
      </c>
      <c r="O1452" s="3" t="str">
        <f>IF(AND(TONGHOP!$O1452="ThiTN",TONGHOP!$P1452="TH",TONGHOP!$J1452="R",TONGHOP!$K1452&lt;&gt;""),TONGHOP!$K1452,"")</f>
        <v/>
      </c>
      <c r="P1452" s="3" t="str">
        <f>IF(AND(TONGHOP!$O1452="ThiTN",TONGHOP!$P1452="TH",TONGHOP!$J1452="R",TONGHOP!$K1452&lt;&gt;""),TONGHOP!$M1452,"")</f>
        <v/>
      </c>
    </row>
    <row r="1453" spans="1:16">
      <c r="A1453" s="3" t="str">
        <f>IF(AND(TONGHOP!$O1453="KTHP",TONGHOP!$P1453="LT",TONGHOP!$J1453="R",TONGHOP!$K1453&lt;&gt;""),TONGHOP!$K1453,"")</f>
        <v/>
      </c>
      <c r="B1453" s="3" t="str">
        <f>IF(AND(TONGHOP!$O1453="KTHP",TONGHOP!$P1453="LT",TONGHOP!$J1453="R",TONGHOP!$K1453&lt;&gt;""),TONGHOP!$M1453,"")</f>
        <v/>
      </c>
      <c r="C1453" s="3" t="str">
        <f>IF(AND(TONGHOP!$O1453="KTHP",TONGHOP!$P1453="TN",TONGHOP!$J1453="R",TONGHOP!$K1453&lt;&gt;""),TONGHOP!$K1453,"")</f>
        <v/>
      </c>
      <c r="D1453" s="3" t="str">
        <f>IF(AND(TONGHOP!$O1453="KTHP",TONGHOP!$P1453="TN",TONGHOP!$J1453="R",TONGHOP!$K1453&lt;&gt;""),TONGHOP!$M1453,"")</f>
        <v/>
      </c>
      <c r="E1453" s="3" t="str">
        <f>IF(AND(TONGHOP!$O1453="KTHP",TONGHOP!$P1453="VD",TONGHOP!$J1453="R",TONGHOP!$K1453&lt;&gt;""),TONGHOP!$K1453,"")</f>
        <v/>
      </c>
      <c r="F1453" s="3" t="str">
        <f>IF(AND(TONGHOP!$O1453="KTHP",TONGHOP!$P1453="VD",TONGHOP!$J1453="R",TONGHOP!$K1453&lt;&gt;""),TONGHOP!$M1453,"")</f>
        <v/>
      </c>
      <c r="G1453" s="3" t="str">
        <f>IF(AND(TONGHOP!$O1453="KTHP",TONGHOP!$P1453="TH",TONGHOP!$J1453="R",TONGHOP!$K1453&lt;&gt;""),TONGHOP!$K1453,"")</f>
        <v/>
      </c>
      <c r="H1453" s="3" t="str">
        <f>IF(AND(TONGHOP!$O1453="KTHP",TONGHOP!$P1453="TH",TONGHOP!$J1453="R",TONGHOP!$K1453&lt;&gt;""),TONGHOP!$M1453,"")</f>
        <v/>
      </c>
      <c r="I1453" s="3" t="str">
        <f>IF(AND(TONGHOP!$O1453="ThiTN",TONGHOP!$P1453="LT",TONGHOP!$J1453="R",TONGHOP!$K1453&lt;&gt;""),TONGHOP!$K1453,"")</f>
        <v/>
      </c>
      <c r="J1453" s="3" t="str">
        <f>IF(AND(TONGHOP!$O1453="ThiTN",TONGHOP!$P1453="LT",TONGHOP!$J1453="R",TONGHOP!$K1453&lt;&gt;""),TONGHOP!$M1453,"")</f>
        <v/>
      </c>
      <c r="K1453" s="3" t="str">
        <f>IF(AND(TONGHOP!$O1453="ThiTN",TONGHOP!$P1453="TN",TONGHOP!$J1453="R",TONGHOP!$K1453&lt;&gt;""),TONGHOP!$K1453,"")</f>
        <v/>
      </c>
      <c r="L1453" s="3" t="str">
        <f>IF(AND(TONGHOP!$O1453="ThiTN",TONGHOP!$P1453="TN",TONGHOP!$J1453="R",TONGHOP!$K1453&lt;&gt;""),TONGHOP!$M1453,"")</f>
        <v/>
      </c>
      <c r="M1453" s="3" t="str">
        <f>IF(AND(TONGHOP!$O1453="ThiTN",TONGHOP!$P1453="VĐ",TONGHOP!$J1453="R",TONGHOP!$K1453&lt;&gt;""),TONGHOP!$K1453,"")</f>
        <v/>
      </c>
      <c r="N1453" s="3" t="str">
        <f>IF(AND(TONGHOP!$O1453="ThiTN",TONGHOP!$P1453="VĐ",TONGHOP!$J1453="R",TONGHOP!$K1453&lt;&gt;""),TONGHOP!$M1453,"")</f>
        <v/>
      </c>
      <c r="O1453" s="3" t="str">
        <f>IF(AND(TONGHOP!$O1453="ThiTN",TONGHOP!$P1453="TH",TONGHOP!$J1453="R",TONGHOP!$K1453&lt;&gt;""),TONGHOP!$K1453,"")</f>
        <v/>
      </c>
      <c r="P1453" s="3" t="str">
        <f>IF(AND(TONGHOP!$O1453="ThiTN",TONGHOP!$P1453="TH",TONGHOP!$J1453="R",TONGHOP!$K1453&lt;&gt;""),TONGHOP!$M1453,"")</f>
        <v/>
      </c>
    </row>
    <row r="1454" spans="1:16">
      <c r="A1454" s="3" t="str">
        <f>IF(AND(TONGHOP!$O1454="KTHP",TONGHOP!$P1454="LT",TONGHOP!$J1454="R",TONGHOP!$K1454&lt;&gt;""),TONGHOP!$K1454,"")</f>
        <v/>
      </c>
      <c r="B1454" s="3" t="str">
        <f>IF(AND(TONGHOP!$O1454="KTHP",TONGHOP!$P1454="LT",TONGHOP!$J1454="R",TONGHOP!$K1454&lt;&gt;""),TONGHOP!$M1454,"")</f>
        <v/>
      </c>
      <c r="C1454" s="3" t="str">
        <f>IF(AND(TONGHOP!$O1454="KTHP",TONGHOP!$P1454="TN",TONGHOP!$J1454="R",TONGHOP!$K1454&lt;&gt;""),TONGHOP!$K1454,"")</f>
        <v/>
      </c>
      <c r="D1454" s="3" t="str">
        <f>IF(AND(TONGHOP!$O1454="KTHP",TONGHOP!$P1454="TN",TONGHOP!$J1454="R",TONGHOP!$K1454&lt;&gt;""),TONGHOP!$M1454,"")</f>
        <v/>
      </c>
      <c r="E1454" s="3" t="str">
        <f>IF(AND(TONGHOP!$O1454="KTHP",TONGHOP!$P1454="VD",TONGHOP!$J1454="R",TONGHOP!$K1454&lt;&gt;""),TONGHOP!$K1454,"")</f>
        <v/>
      </c>
      <c r="F1454" s="3" t="str">
        <f>IF(AND(TONGHOP!$O1454="KTHP",TONGHOP!$P1454="VD",TONGHOP!$J1454="R",TONGHOP!$K1454&lt;&gt;""),TONGHOP!$M1454,"")</f>
        <v/>
      </c>
      <c r="G1454" s="3" t="str">
        <f>IF(AND(TONGHOP!$O1454="KTHP",TONGHOP!$P1454="TH",TONGHOP!$J1454="R",TONGHOP!$K1454&lt;&gt;""),TONGHOP!$K1454,"")</f>
        <v/>
      </c>
      <c r="H1454" s="3" t="str">
        <f>IF(AND(TONGHOP!$O1454="KTHP",TONGHOP!$P1454="TH",TONGHOP!$J1454="R",TONGHOP!$K1454&lt;&gt;""),TONGHOP!$M1454,"")</f>
        <v/>
      </c>
      <c r="I1454" s="3" t="str">
        <f>IF(AND(TONGHOP!$O1454="ThiTN",TONGHOP!$P1454="LT",TONGHOP!$J1454="R",TONGHOP!$K1454&lt;&gt;""),TONGHOP!$K1454,"")</f>
        <v/>
      </c>
      <c r="J1454" s="3" t="str">
        <f>IF(AND(TONGHOP!$O1454="ThiTN",TONGHOP!$P1454="LT",TONGHOP!$J1454="R",TONGHOP!$K1454&lt;&gt;""),TONGHOP!$M1454,"")</f>
        <v/>
      </c>
      <c r="K1454" s="3" t="str">
        <f>IF(AND(TONGHOP!$O1454="ThiTN",TONGHOP!$P1454="TN",TONGHOP!$J1454="R",TONGHOP!$K1454&lt;&gt;""),TONGHOP!$K1454,"")</f>
        <v/>
      </c>
      <c r="L1454" s="3" t="str">
        <f>IF(AND(TONGHOP!$O1454="ThiTN",TONGHOP!$P1454="TN",TONGHOP!$J1454="R",TONGHOP!$K1454&lt;&gt;""),TONGHOP!$M1454,"")</f>
        <v/>
      </c>
      <c r="M1454" s="3" t="str">
        <f>IF(AND(TONGHOP!$O1454="ThiTN",TONGHOP!$P1454="VĐ",TONGHOP!$J1454="R",TONGHOP!$K1454&lt;&gt;""),TONGHOP!$K1454,"")</f>
        <v/>
      </c>
      <c r="N1454" s="3" t="str">
        <f>IF(AND(TONGHOP!$O1454="ThiTN",TONGHOP!$P1454="VĐ",TONGHOP!$J1454="R",TONGHOP!$K1454&lt;&gt;""),TONGHOP!$M1454,"")</f>
        <v/>
      </c>
      <c r="O1454" s="3" t="str">
        <f>IF(AND(TONGHOP!$O1454="ThiTN",TONGHOP!$P1454="TH",TONGHOP!$J1454="R",TONGHOP!$K1454&lt;&gt;""),TONGHOP!$K1454,"")</f>
        <v/>
      </c>
      <c r="P1454" s="3" t="str">
        <f>IF(AND(TONGHOP!$O1454="ThiTN",TONGHOP!$P1454="TH",TONGHOP!$J1454="R",TONGHOP!$K1454&lt;&gt;""),TONGHOP!$M1454,"")</f>
        <v/>
      </c>
    </row>
    <row r="1455" spans="1:16">
      <c r="A1455" s="3" t="str">
        <f>IF(AND(TONGHOP!$O1455="KTHP",TONGHOP!$P1455="LT",TONGHOP!$J1455="R",TONGHOP!$K1455&lt;&gt;""),TONGHOP!$K1455,"")</f>
        <v/>
      </c>
      <c r="B1455" s="3" t="str">
        <f>IF(AND(TONGHOP!$O1455="KTHP",TONGHOP!$P1455="LT",TONGHOP!$J1455="R",TONGHOP!$K1455&lt;&gt;""),TONGHOP!$M1455,"")</f>
        <v/>
      </c>
      <c r="C1455" s="3" t="str">
        <f>IF(AND(TONGHOP!$O1455="KTHP",TONGHOP!$P1455="TN",TONGHOP!$J1455="R",TONGHOP!$K1455&lt;&gt;""),TONGHOP!$K1455,"")</f>
        <v/>
      </c>
      <c r="D1455" s="3" t="str">
        <f>IF(AND(TONGHOP!$O1455="KTHP",TONGHOP!$P1455="TN",TONGHOP!$J1455="R",TONGHOP!$K1455&lt;&gt;""),TONGHOP!$M1455,"")</f>
        <v/>
      </c>
      <c r="E1455" s="3" t="str">
        <f>IF(AND(TONGHOP!$O1455="KTHP",TONGHOP!$P1455="VD",TONGHOP!$J1455="R",TONGHOP!$K1455&lt;&gt;""),TONGHOP!$K1455,"")</f>
        <v/>
      </c>
      <c r="F1455" s="3" t="str">
        <f>IF(AND(TONGHOP!$O1455="KTHP",TONGHOP!$P1455="VD",TONGHOP!$J1455="R",TONGHOP!$K1455&lt;&gt;""),TONGHOP!$M1455,"")</f>
        <v/>
      </c>
      <c r="G1455" s="3" t="str">
        <f>IF(AND(TONGHOP!$O1455="KTHP",TONGHOP!$P1455="TH",TONGHOP!$J1455="R",TONGHOP!$K1455&lt;&gt;""),TONGHOP!$K1455,"")</f>
        <v/>
      </c>
      <c r="H1455" s="3" t="str">
        <f>IF(AND(TONGHOP!$O1455="KTHP",TONGHOP!$P1455="TH",TONGHOP!$J1455="R",TONGHOP!$K1455&lt;&gt;""),TONGHOP!$M1455,"")</f>
        <v/>
      </c>
      <c r="I1455" s="3" t="str">
        <f>IF(AND(TONGHOP!$O1455="ThiTN",TONGHOP!$P1455="LT",TONGHOP!$J1455="R",TONGHOP!$K1455&lt;&gt;""),TONGHOP!$K1455,"")</f>
        <v/>
      </c>
      <c r="J1455" s="3" t="str">
        <f>IF(AND(TONGHOP!$O1455="ThiTN",TONGHOP!$P1455="LT",TONGHOP!$J1455="R",TONGHOP!$K1455&lt;&gt;""),TONGHOP!$M1455,"")</f>
        <v/>
      </c>
      <c r="K1455" s="3" t="str">
        <f>IF(AND(TONGHOP!$O1455="ThiTN",TONGHOP!$P1455="TN",TONGHOP!$J1455="R",TONGHOP!$K1455&lt;&gt;""),TONGHOP!$K1455,"")</f>
        <v/>
      </c>
      <c r="L1455" s="3" t="str">
        <f>IF(AND(TONGHOP!$O1455="ThiTN",TONGHOP!$P1455="TN",TONGHOP!$J1455="R",TONGHOP!$K1455&lt;&gt;""),TONGHOP!$M1455,"")</f>
        <v/>
      </c>
      <c r="M1455" s="3" t="str">
        <f>IF(AND(TONGHOP!$O1455="ThiTN",TONGHOP!$P1455="VĐ",TONGHOP!$J1455="R",TONGHOP!$K1455&lt;&gt;""),TONGHOP!$K1455,"")</f>
        <v/>
      </c>
      <c r="N1455" s="3" t="str">
        <f>IF(AND(TONGHOP!$O1455="ThiTN",TONGHOP!$P1455="VĐ",TONGHOP!$J1455="R",TONGHOP!$K1455&lt;&gt;""),TONGHOP!$M1455,"")</f>
        <v/>
      </c>
      <c r="O1455" s="3" t="str">
        <f>IF(AND(TONGHOP!$O1455="ThiTN",TONGHOP!$P1455="TH",TONGHOP!$J1455="R",TONGHOP!$K1455&lt;&gt;""),TONGHOP!$K1455,"")</f>
        <v/>
      </c>
      <c r="P1455" s="3" t="str">
        <f>IF(AND(TONGHOP!$O1455="ThiTN",TONGHOP!$P1455="TH",TONGHOP!$J1455="R",TONGHOP!$K1455&lt;&gt;""),TONGHOP!$M1455,"")</f>
        <v/>
      </c>
    </row>
    <row r="1456" spans="1:16">
      <c r="A1456" s="3" t="str">
        <f>IF(AND(TONGHOP!$O1456="KTHP",TONGHOP!$P1456="LT",TONGHOP!$J1456="R",TONGHOP!$K1456&lt;&gt;""),TONGHOP!$K1456,"")</f>
        <v/>
      </c>
      <c r="B1456" s="3" t="str">
        <f>IF(AND(TONGHOP!$O1456="KTHP",TONGHOP!$P1456="LT",TONGHOP!$J1456="R",TONGHOP!$K1456&lt;&gt;""),TONGHOP!$M1456,"")</f>
        <v/>
      </c>
      <c r="C1456" s="3" t="str">
        <f>IF(AND(TONGHOP!$O1456="KTHP",TONGHOP!$P1456="TN",TONGHOP!$J1456="R",TONGHOP!$K1456&lt;&gt;""),TONGHOP!$K1456,"")</f>
        <v/>
      </c>
      <c r="D1456" s="3" t="str">
        <f>IF(AND(TONGHOP!$O1456="KTHP",TONGHOP!$P1456="TN",TONGHOP!$J1456="R",TONGHOP!$K1456&lt;&gt;""),TONGHOP!$M1456,"")</f>
        <v/>
      </c>
      <c r="E1456" s="3" t="str">
        <f>IF(AND(TONGHOP!$O1456="KTHP",TONGHOP!$P1456="VD",TONGHOP!$J1456="R",TONGHOP!$K1456&lt;&gt;""),TONGHOP!$K1456,"")</f>
        <v/>
      </c>
      <c r="F1456" s="3" t="str">
        <f>IF(AND(TONGHOP!$O1456="KTHP",TONGHOP!$P1456="VD",TONGHOP!$J1456="R",TONGHOP!$K1456&lt;&gt;""),TONGHOP!$M1456,"")</f>
        <v/>
      </c>
      <c r="G1456" s="3" t="str">
        <f>IF(AND(TONGHOP!$O1456="KTHP",TONGHOP!$P1456="TH",TONGHOP!$J1456="R",TONGHOP!$K1456&lt;&gt;""),TONGHOP!$K1456,"")</f>
        <v/>
      </c>
      <c r="H1456" s="3" t="str">
        <f>IF(AND(TONGHOP!$O1456="KTHP",TONGHOP!$P1456="TH",TONGHOP!$J1456="R",TONGHOP!$K1456&lt;&gt;""),TONGHOP!$M1456,"")</f>
        <v/>
      </c>
      <c r="I1456" s="3" t="str">
        <f>IF(AND(TONGHOP!$O1456="ThiTN",TONGHOP!$P1456="LT",TONGHOP!$J1456="R",TONGHOP!$K1456&lt;&gt;""),TONGHOP!$K1456,"")</f>
        <v/>
      </c>
      <c r="J1456" s="3" t="str">
        <f>IF(AND(TONGHOP!$O1456="ThiTN",TONGHOP!$P1456="LT",TONGHOP!$J1456="R",TONGHOP!$K1456&lt;&gt;""),TONGHOP!$M1456,"")</f>
        <v/>
      </c>
      <c r="K1456" s="3" t="str">
        <f>IF(AND(TONGHOP!$O1456="ThiTN",TONGHOP!$P1456="TN",TONGHOP!$J1456="R",TONGHOP!$K1456&lt;&gt;""),TONGHOP!$K1456,"")</f>
        <v/>
      </c>
      <c r="L1456" s="3" t="str">
        <f>IF(AND(TONGHOP!$O1456="ThiTN",TONGHOP!$P1456="TN",TONGHOP!$J1456="R",TONGHOP!$K1456&lt;&gt;""),TONGHOP!$M1456,"")</f>
        <v/>
      </c>
      <c r="M1456" s="3" t="str">
        <f>IF(AND(TONGHOP!$O1456="ThiTN",TONGHOP!$P1456="VĐ",TONGHOP!$J1456="R",TONGHOP!$K1456&lt;&gt;""),TONGHOP!$K1456,"")</f>
        <v/>
      </c>
      <c r="N1456" s="3" t="str">
        <f>IF(AND(TONGHOP!$O1456="ThiTN",TONGHOP!$P1456="VĐ",TONGHOP!$J1456="R",TONGHOP!$K1456&lt;&gt;""),TONGHOP!$M1456,"")</f>
        <v/>
      </c>
      <c r="O1456" s="3" t="str">
        <f>IF(AND(TONGHOP!$O1456="ThiTN",TONGHOP!$P1456="TH",TONGHOP!$J1456="R",TONGHOP!$K1456&lt;&gt;""),TONGHOP!$K1456,"")</f>
        <v/>
      </c>
      <c r="P1456" s="3" t="str">
        <f>IF(AND(TONGHOP!$O1456="ThiTN",TONGHOP!$P1456="TH",TONGHOP!$J1456="R",TONGHOP!$K1456&lt;&gt;""),TONGHOP!$M1456,"")</f>
        <v/>
      </c>
    </row>
    <row r="1457" spans="1:16">
      <c r="A1457" s="3" t="str">
        <f>IF(AND(TONGHOP!$O1457="KTHP",TONGHOP!$P1457="LT",TONGHOP!$J1457="R",TONGHOP!$K1457&lt;&gt;""),TONGHOP!$K1457,"")</f>
        <v/>
      </c>
      <c r="B1457" s="3" t="str">
        <f>IF(AND(TONGHOP!$O1457="KTHP",TONGHOP!$P1457="LT",TONGHOP!$J1457="R",TONGHOP!$K1457&lt;&gt;""),TONGHOP!$M1457,"")</f>
        <v/>
      </c>
      <c r="C1457" s="3" t="str">
        <f>IF(AND(TONGHOP!$O1457="KTHP",TONGHOP!$P1457="TN",TONGHOP!$J1457="R",TONGHOP!$K1457&lt;&gt;""),TONGHOP!$K1457,"")</f>
        <v/>
      </c>
      <c r="D1457" s="3" t="str">
        <f>IF(AND(TONGHOP!$O1457="KTHP",TONGHOP!$P1457="TN",TONGHOP!$J1457="R",TONGHOP!$K1457&lt;&gt;""),TONGHOP!$M1457,"")</f>
        <v/>
      </c>
      <c r="E1457" s="3" t="str">
        <f>IF(AND(TONGHOP!$O1457="KTHP",TONGHOP!$P1457="VD",TONGHOP!$J1457="R",TONGHOP!$K1457&lt;&gt;""),TONGHOP!$K1457,"")</f>
        <v/>
      </c>
      <c r="F1457" s="3" t="str">
        <f>IF(AND(TONGHOP!$O1457="KTHP",TONGHOP!$P1457="VD",TONGHOP!$J1457="R",TONGHOP!$K1457&lt;&gt;""),TONGHOP!$M1457,"")</f>
        <v/>
      </c>
      <c r="G1457" s="3" t="str">
        <f>IF(AND(TONGHOP!$O1457="KTHP",TONGHOP!$P1457="TH",TONGHOP!$J1457="R",TONGHOP!$K1457&lt;&gt;""),TONGHOP!$K1457,"")</f>
        <v/>
      </c>
      <c r="H1457" s="3" t="str">
        <f>IF(AND(TONGHOP!$O1457="KTHP",TONGHOP!$P1457="TH",TONGHOP!$J1457="R",TONGHOP!$K1457&lt;&gt;""),TONGHOP!$M1457,"")</f>
        <v/>
      </c>
      <c r="I1457" s="3" t="str">
        <f>IF(AND(TONGHOP!$O1457="ThiTN",TONGHOP!$P1457="LT",TONGHOP!$J1457="R",TONGHOP!$K1457&lt;&gt;""),TONGHOP!$K1457,"")</f>
        <v/>
      </c>
      <c r="J1457" s="3" t="str">
        <f>IF(AND(TONGHOP!$O1457="ThiTN",TONGHOP!$P1457="LT",TONGHOP!$J1457="R",TONGHOP!$K1457&lt;&gt;""),TONGHOP!$M1457,"")</f>
        <v/>
      </c>
      <c r="K1457" s="3" t="str">
        <f>IF(AND(TONGHOP!$O1457="ThiTN",TONGHOP!$P1457="TN",TONGHOP!$J1457="R",TONGHOP!$K1457&lt;&gt;""),TONGHOP!$K1457,"")</f>
        <v/>
      </c>
      <c r="L1457" s="3" t="str">
        <f>IF(AND(TONGHOP!$O1457="ThiTN",TONGHOP!$P1457="TN",TONGHOP!$J1457="R",TONGHOP!$K1457&lt;&gt;""),TONGHOP!$M1457,"")</f>
        <v/>
      </c>
      <c r="M1457" s="3" t="str">
        <f>IF(AND(TONGHOP!$O1457="ThiTN",TONGHOP!$P1457="VĐ",TONGHOP!$J1457="R",TONGHOP!$K1457&lt;&gt;""),TONGHOP!$K1457,"")</f>
        <v/>
      </c>
      <c r="N1457" s="3" t="str">
        <f>IF(AND(TONGHOP!$O1457="ThiTN",TONGHOP!$P1457="VĐ",TONGHOP!$J1457="R",TONGHOP!$K1457&lt;&gt;""),TONGHOP!$M1457,"")</f>
        <v/>
      </c>
      <c r="O1457" s="3" t="str">
        <f>IF(AND(TONGHOP!$O1457="ThiTN",TONGHOP!$P1457="TH",TONGHOP!$J1457="R",TONGHOP!$K1457&lt;&gt;""),TONGHOP!$K1457,"")</f>
        <v/>
      </c>
      <c r="P1457" s="3" t="str">
        <f>IF(AND(TONGHOP!$O1457="ThiTN",TONGHOP!$P1457="TH",TONGHOP!$J1457="R",TONGHOP!$K1457&lt;&gt;""),TONGHOP!$M1457,"")</f>
        <v/>
      </c>
    </row>
    <row r="1458" spans="1:16">
      <c r="A1458" s="3" t="str">
        <f>IF(AND(TONGHOP!$O1458="KTHP",TONGHOP!$P1458="LT",TONGHOP!$J1458="R",TONGHOP!$K1458&lt;&gt;""),TONGHOP!$K1458,"")</f>
        <v/>
      </c>
      <c r="B1458" s="3" t="str">
        <f>IF(AND(TONGHOP!$O1458="KTHP",TONGHOP!$P1458="LT",TONGHOP!$J1458="R",TONGHOP!$K1458&lt;&gt;""),TONGHOP!$M1458,"")</f>
        <v/>
      </c>
      <c r="C1458" s="3" t="str">
        <f>IF(AND(TONGHOP!$O1458="KTHP",TONGHOP!$P1458="TN",TONGHOP!$J1458="R",TONGHOP!$K1458&lt;&gt;""),TONGHOP!$K1458,"")</f>
        <v/>
      </c>
      <c r="D1458" s="3" t="str">
        <f>IF(AND(TONGHOP!$O1458="KTHP",TONGHOP!$P1458="TN",TONGHOP!$J1458="R",TONGHOP!$K1458&lt;&gt;""),TONGHOP!$M1458,"")</f>
        <v/>
      </c>
      <c r="E1458" s="3" t="str">
        <f>IF(AND(TONGHOP!$O1458="KTHP",TONGHOP!$P1458="VD",TONGHOP!$J1458="R",TONGHOP!$K1458&lt;&gt;""),TONGHOP!$K1458,"")</f>
        <v/>
      </c>
      <c r="F1458" s="3" t="str">
        <f>IF(AND(TONGHOP!$O1458="KTHP",TONGHOP!$P1458="VD",TONGHOP!$J1458="R",TONGHOP!$K1458&lt;&gt;""),TONGHOP!$M1458,"")</f>
        <v/>
      </c>
      <c r="G1458" s="3" t="str">
        <f>IF(AND(TONGHOP!$O1458="KTHP",TONGHOP!$P1458="TH",TONGHOP!$J1458="R",TONGHOP!$K1458&lt;&gt;""),TONGHOP!$K1458,"")</f>
        <v/>
      </c>
      <c r="H1458" s="3" t="str">
        <f>IF(AND(TONGHOP!$O1458="KTHP",TONGHOP!$P1458="TH",TONGHOP!$J1458="R",TONGHOP!$K1458&lt;&gt;""),TONGHOP!$M1458,"")</f>
        <v/>
      </c>
      <c r="I1458" s="3" t="str">
        <f>IF(AND(TONGHOP!$O1458="ThiTN",TONGHOP!$P1458="LT",TONGHOP!$J1458="R",TONGHOP!$K1458&lt;&gt;""),TONGHOP!$K1458,"")</f>
        <v/>
      </c>
      <c r="J1458" s="3" t="str">
        <f>IF(AND(TONGHOP!$O1458="ThiTN",TONGHOP!$P1458="LT",TONGHOP!$J1458="R",TONGHOP!$K1458&lt;&gt;""),TONGHOP!$M1458,"")</f>
        <v/>
      </c>
      <c r="K1458" s="3" t="str">
        <f>IF(AND(TONGHOP!$O1458="ThiTN",TONGHOP!$P1458="TN",TONGHOP!$J1458="R",TONGHOP!$K1458&lt;&gt;""),TONGHOP!$K1458,"")</f>
        <v/>
      </c>
      <c r="L1458" s="3" t="str">
        <f>IF(AND(TONGHOP!$O1458="ThiTN",TONGHOP!$P1458="TN",TONGHOP!$J1458="R",TONGHOP!$K1458&lt;&gt;""),TONGHOP!$M1458,"")</f>
        <v/>
      </c>
      <c r="M1458" s="3" t="str">
        <f>IF(AND(TONGHOP!$O1458="ThiTN",TONGHOP!$P1458="VĐ",TONGHOP!$J1458="R",TONGHOP!$K1458&lt;&gt;""),TONGHOP!$K1458,"")</f>
        <v/>
      </c>
      <c r="N1458" s="3" t="str">
        <f>IF(AND(TONGHOP!$O1458="ThiTN",TONGHOP!$P1458="VĐ",TONGHOP!$J1458="R",TONGHOP!$K1458&lt;&gt;""),TONGHOP!$M1458,"")</f>
        <v/>
      </c>
      <c r="O1458" s="3" t="str">
        <f>IF(AND(TONGHOP!$O1458="ThiTN",TONGHOP!$P1458="TH",TONGHOP!$J1458="R",TONGHOP!$K1458&lt;&gt;""),TONGHOP!$K1458,"")</f>
        <v/>
      </c>
      <c r="P1458" s="3" t="str">
        <f>IF(AND(TONGHOP!$O1458="ThiTN",TONGHOP!$P1458="TH",TONGHOP!$J1458="R",TONGHOP!$K1458&lt;&gt;""),TONGHOP!$M1458,"")</f>
        <v/>
      </c>
    </row>
    <row r="1459" spans="1:16">
      <c r="A1459" s="3" t="str">
        <f>IF(AND(TONGHOP!$O1459="KTHP",TONGHOP!$P1459="LT",TONGHOP!$J1459="R",TONGHOP!$K1459&lt;&gt;""),TONGHOP!$K1459,"")</f>
        <v/>
      </c>
      <c r="B1459" s="3" t="str">
        <f>IF(AND(TONGHOP!$O1459="KTHP",TONGHOP!$P1459="LT",TONGHOP!$J1459="R",TONGHOP!$K1459&lt;&gt;""),TONGHOP!$M1459,"")</f>
        <v/>
      </c>
      <c r="C1459" s="3" t="str">
        <f>IF(AND(TONGHOP!$O1459="KTHP",TONGHOP!$P1459="TN",TONGHOP!$J1459="R",TONGHOP!$K1459&lt;&gt;""),TONGHOP!$K1459,"")</f>
        <v/>
      </c>
      <c r="D1459" s="3" t="str">
        <f>IF(AND(TONGHOP!$O1459="KTHP",TONGHOP!$P1459="TN",TONGHOP!$J1459="R",TONGHOP!$K1459&lt;&gt;""),TONGHOP!$M1459,"")</f>
        <v/>
      </c>
      <c r="E1459" s="3" t="str">
        <f>IF(AND(TONGHOP!$O1459="KTHP",TONGHOP!$P1459="VD",TONGHOP!$J1459="R",TONGHOP!$K1459&lt;&gt;""),TONGHOP!$K1459,"")</f>
        <v/>
      </c>
      <c r="F1459" s="3" t="str">
        <f>IF(AND(TONGHOP!$O1459="KTHP",TONGHOP!$P1459="VD",TONGHOP!$J1459="R",TONGHOP!$K1459&lt;&gt;""),TONGHOP!$M1459,"")</f>
        <v/>
      </c>
      <c r="G1459" s="3" t="str">
        <f>IF(AND(TONGHOP!$O1459="KTHP",TONGHOP!$P1459="TH",TONGHOP!$J1459="R",TONGHOP!$K1459&lt;&gt;""),TONGHOP!$K1459,"")</f>
        <v/>
      </c>
      <c r="H1459" s="3" t="str">
        <f>IF(AND(TONGHOP!$O1459="KTHP",TONGHOP!$P1459="TH",TONGHOP!$J1459="R",TONGHOP!$K1459&lt;&gt;""),TONGHOP!$M1459,"")</f>
        <v/>
      </c>
      <c r="I1459" s="3" t="str">
        <f>IF(AND(TONGHOP!$O1459="ThiTN",TONGHOP!$P1459="LT",TONGHOP!$J1459="R",TONGHOP!$K1459&lt;&gt;""),TONGHOP!$K1459,"")</f>
        <v/>
      </c>
      <c r="J1459" s="3" t="str">
        <f>IF(AND(TONGHOP!$O1459="ThiTN",TONGHOP!$P1459="LT",TONGHOP!$J1459="R",TONGHOP!$K1459&lt;&gt;""),TONGHOP!$M1459,"")</f>
        <v/>
      </c>
      <c r="K1459" s="3" t="str">
        <f>IF(AND(TONGHOP!$O1459="ThiTN",TONGHOP!$P1459="TN",TONGHOP!$J1459="R",TONGHOP!$K1459&lt;&gt;""),TONGHOP!$K1459,"")</f>
        <v/>
      </c>
      <c r="L1459" s="3" t="str">
        <f>IF(AND(TONGHOP!$O1459="ThiTN",TONGHOP!$P1459="TN",TONGHOP!$J1459="R",TONGHOP!$K1459&lt;&gt;""),TONGHOP!$M1459,"")</f>
        <v/>
      </c>
      <c r="M1459" s="3" t="str">
        <f>IF(AND(TONGHOP!$O1459="ThiTN",TONGHOP!$P1459="VĐ",TONGHOP!$J1459="R",TONGHOP!$K1459&lt;&gt;""),TONGHOP!$K1459,"")</f>
        <v/>
      </c>
      <c r="N1459" s="3" t="str">
        <f>IF(AND(TONGHOP!$O1459="ThiTN",TONGHOP!$P1459="VĐ",TONGHOP!$J1459="R",TONGHOP!$K1459&lt;&gt;""),TONGHOP!$M1459,"")</f>
        <v/>
      </c>
      <c r="O1459" s="3" t="str">
        <f>IF(AND(TONGHOP!$O1459="ThiTN",TONGHOP!$P1459="TH",TONGHOP!$J1459="R",TONGHOP!$K1459&lt;&gt;""),TONGHOP!$K1459,"")</f>
        <v/>
      </c>
      <c r="P1459" s="3" t="str">
        <f>IF(AND(TONGHOP!$O1459="ThiTN",TONGHOP!$P1459="TH",TONGHOP!$J1459="R",TONGHOP!$K1459&lt;&gt;""),TONGHOP!$M1459,"")</f>
        <v/>
      </c>
    </row>
    <row r="1460" spans="1:16">
      <c r="A1460" s="3" t="str">
        <f>IF(AND(TONGHOP!$O1460="KTHP",TONGHOP!$P1460="LT",TONGHOP!$J1460="R",TONGHOP!$K1460&lt;&gt;""),TONGHOP!$K1460,"")</f>
        <v/>
      </c>
      <c r="B1460" s="3" t="str">
        <f>IF(AND(TONGHOP!$O1460="KTHP",TONGHOP!$P1460="LT",TONGHOP!$J1460="R",TONGHOP!$K1460&lt;&gt;""),TONGHOP!$M1460,"")</f>
        <v/>
      </c>
      <c r="C1460" s="3" t="str">
        <f>IF(AND(TONGHOP!$O1460="KTHP",TONGHOP!$P1460="TN",TONGHOP!$J1460="R",TONGHOP!$K1460&lt;&gt;""),TONGHOP!$K1460,"")</f>
        <v/>
      </c>
      <c r="D1460" s="3" t="str">
        <f>IF(AND(TONGHOP!$O1460="KTHP",TONGHOP!$P1460="TN",TONGHOP!$J1460="R",TONGHOP!$K1460&lt;&gt;""),TONGHOP!$M1460,"")</f>
        <v/>
      </c>
      <c r="E1460" s="3" t="str">
        <f>IF(AND(TONGHOP!$O1460="KTHP",TONGHOP!$P1460="VD",TONGHOP!$J1460="R",TONGHOP!$K1460&lt;&gt;""),TONGHOP!$K1460,"")</f>
        <v/>
      </c>
      <c r="F1460" s="3" t="str">
        <f>IF(AND(TONGHOP!$O1460="KTHP",TONGHOP!$P1460="VD",TONGHOP!$J1460="R",TONGHOP!$K1460&lt;&gt;""),TONGHOP!$M1460,"")</f>
        <v/>
      </c>
      <c r="G1460" s="3" t="str">
        <f>IF(AND(TONGHOP!$O1460="KTHP",TONGHOP!$P1460="TH",TONGHOP!$J1460="R",TONGHOP!$K1460&lt;&gt;""),TONGHOP!$K1460,"")</f>
        <v/>
      </c>
      <c r="H1460" s="3" t="str">
        <f>IF(AND(TONGHOP!$O1460="KTHP",TONGHOP!$P1460="TH",TONGHOP!$J1460="R",TONGHOP!$K1460&lt;&gt;""),TONGHOP!$M1460,"")</f>
        <v/>
      </c>
      <c r="I1460" s="3" t="str">
        <f>IF(AND(TONGHOP!$O1460="ThiTN",TONGHOP!$P1460="LT",TONGHOP!$J1460="R",TONGHOP!$K1460&lt;&gt;""),TONGHOP!$K1460,"")</f>
        <v/>
      </c>
      <c r="J1460" s="3" t="str">
        <f>IF(AND(TONGHOP!$O1460="ThiTN",TONGHOP!$P1460="LT",TONGHOP!$J1460="R",TONGHOP!$K1460&lt;&gt;""),TONGHOP!$M1460,"")</f>
        <v/>
      </c>
      <c r="K1460" s="3" t="str">
        <f>IF(AND(TONGHOP!$O1460="ThiTN",TONGHOP!$P1460="TN",TONGHOP!$J1460="R",TONGHOP!$K1460&lt;&gt;""),TONGHOP!$K1460,"")</f>
        <v/>
      </c>
      <c r="L1460" s="3" t="str">
        <f>IF(AND(TONGHOP!$O1460="ThiTN",TONGHOP!$P1460="TN",TONGHOP!$J1460="R",TONGHOP!$K1460&lt;&gt;""),TONGHOP!$M1460,"")</f>
        <v/>
      </c>
      <c r="M1460" s="3" t="str">
        <f>IF(AND(TONGHOP!$O1460="ThiTN",TONGHOP!$P1460="VĐ",TONGHOP!$J1460="R",TONGHOP!$K1460&lt;&gt;""),TONGHOP!$K1460,"")</f>
        <v/>
      </c>
      <c r="N1460" s="3" t="str">
        <f>IF(AND(TONGHOP!$O1460="ThiTN",TONGHOP!$P1460="VĐ",TONGHOP!$J1460="R",TONGHOP!$K1460&lt;&gt;""),TONGHOP!$M1460,"")</f>
        <v/>
      </c>
      <c r="O1460" s="3" t="str">
        <f>IF(AND(TONGHOP!$O1460="ThiTN",TONGHOP!$P1460="TH",TONGHOP!$J1460="R",TONGHOP!$K1460&lt;&gt;""),TONGHOP!$K1460,"")</f>
        <v/>
      </c>
      <c r="P1460" s="3" t="str">
        <f>IF(AND(TONGHOP!$O1460="ThiTN",TONGHOP!$P1460="TH",TONGHOP!$J1460="R",TONGHOP!$K1460&lt;&gt;""),TONGHOP!$M1460,"")</f>
        <v/>
      </c>
    </row>
    <row r="1461" spans="1:16">
      <c r="A1461" s="3" t="str">
        <f>IF(AND(TONGHOP!$O1461="KTHP",TONGHOP!$P1461="LT",TONGHOP!$J1461="R",TONGHOP!$K1461&lt;&gt;""),TONGHOP!$K1461,"")</f>
        <v/>
      </c>
      <c r="B1461" s="3" t="str">
        <f>IF(AND(TONGHOP!$O1461="KTHP",TONGHOP!$P1461="LT",TONGHOP!$J1461="R",TONGHOP!$K1461&lt;&gt;""),TONGHOP!$M1461,"")</f>
        <v/>
      </c>
      <c r="C1461" s="3" t="str">
        <f>IF(AND(TONGHOP!$O1461="KTHP",TONGHOP!$P1461="TN",TONGHOP!$J1461="R",TONGHOP!$K1461&lt;&gt;""),TONGHOP!$K1461,"")</f>
        <v/>
      </c>
      <c r="D1461" s="3" t="str">
        <f>IF(AND(TONGHOP!$O1461="KTHP",TONGHOP!$P1461="TN",TONGHOP!$J1461="R",TONGHOP!$K1461&lt;&gt;""),TONGHOP!$M1461,"")</f>
        <v/>
      </c>
      <c r="E1461" s="3" t="str">
        <f>IF(AND(TONGHOP!$O1461="KTHP",TONGHOP!$P1461="VD",TONGHOP!$J1461="R",TONGHOP!$K1461&lt;&gt;""),TONGHOP!$K1461,"")</f>
        <v/>
      </c>
      <c r="F1461" s="3" t="str">
        <f>IF(AND(TONGHOP!$O1461="KTHP",TONGHOP!$P1461="VD",TONGHOP!$J1461="R",TONGHOP!$K1461&lt;&gt;""),TONGHOP!$M1461,"")</f>
        <v/>
      </c>
      <c r="G1461" s="3" t="str">
        <f>IF(AND(TONGHOP!$O1461="KTHP",TONGHOP!$P1461="TH",TONGHOP!$J1461="R",TONGHOP!$K1461&lt;&gt;""),TONGHOP!$K1461,"")</f>
        <v/>
      </c>
      <c r="H1461" s="3" t="str">
        <f>IF(AND(TONGHOP!$O1461="KTHP",TONGHOP!$P1461="TH",TONGHOP!$J1461="R",TONGHOP!$K1461&lt;&gt;""),TONGHOP!$M1461,"")</f>
        <v/>
      </c>
      <c r="I1461" s="3" t="str">
        <f>IF(AND(TONGHOP!$O1461="ThiTN",TONGHOP!$P1461="LT",TONGHOP!$J1461="R",TONGHOP!$K1461&lt;&gt;""),TONGHOP!$K1461,"")</f>
        <v/>
      </c>
      <c r="J1461" s="3" t="str">
        <f>IF(AND(TONGHOP!$O1461="ThiTN",TONGHOP!$P1461="LT",TONGHOP!$J1461="R",TONGHOP!$K1461&lt;&gt;""),TONGHOP!$M1461,"")</f>
        <v/>
      </c>
      <c r="K1461" s="3" t="str">
        <f>IF(AND(TONGHOP!$O1461="ThiTN",TONGHOP!$P1461="TN",TONGHOP!$J1461="R",TONGHOP!$K1461&lt;&gt;""),TONGHOP!$K1461,"")</f>
        <v/>
      </c>
      <c r="L1461" s="3" t="str">
        <f>IF(AND(TONGHOP!$O1461="ThiTN",TONGHOP!$P1461="TN",TONGHOP!$J1461="R",TONGHOP!$K1461&lt;&gt;""),TONGHOP!$M1461,"")</f>
        <v/>
      </c>
      <c r="M1461" s="3" t="str">
        <f>IF(AND(TONGHOP!$O1461="ThiTN",TONGHOP!$P1461="VĐ",TONGHOP!$J1461="R",TONGHOP!$K1461&lt;&gt;""),TONGHOP!$K1461,"")</f>
        <v/>
      </c>
      <c r="N1461" s="3" t="str">
        <f>IF(AND(TONGHOP!$O1461="ThiTN",TONGHOP!$P1461="VĐ",TONGHOP!$J1461="R",TONGHOP!$K1461&lt;&gt;""),TONGHOP!$M1461,"")</f>
        <v/>
      </c>
      <c r="O1461" s="3" t="str">
        <f>IF(AND(TONGHOP!$O1461="ThiTN",TONGHOP!$P1461="TH",TONGHOP!$J1461="R",TONGHOP!$K1461&lt;&gt;""),TONGHOP!$K1461,"")</f>
        <v/>
      </c>
      <c r="P1461" s="3" t="str">
        <f>IF(AND(TONGHOP!$O1461="ThiTN",TONGHOP!$P1461="TH",TONGHOP!$J1461="R",TONGHOP!$K1461&lt;&gt;""),TONGHOP!$M1461,"")</f>
        <v/>
      </c>
    </row>
    <row r="1462" spans="1:16">
      <c r="A1462" s="3" t="str">
        <f>IF(AND(TONGHOP!$O1462="KTHP",TONGHOP!$P1462="LT",TONGHOP!$J1462="R",TONGHOP!$K1462&lt;&gt;""),TONGHOP!$K1462,"")</f>
        <v/>
      </c>
      <c r="B1462" s="3" t="str">
        <f>IF(AND(TONGHOP!$O1462="KTHP",TONGHOP!$P1462="LT",TONGHOP!$J1462="R",TONGHOP!$K1462&lt;&gt;""),TONGHOP!$M1462,"")</f>
        <v/>
      </c>
      <c r="C1462" s="3" t="str">
        <f>IF(AND(TONGHOP!$O1462="KTHP",TONGHOP!$P1462="TN",TONGHOP!$J1462="R",TONGHOP!$K1462&lt;&gt;""),TONGHOP!$K1462,"")</f>
        <v/>
      </c>
      <c r="D1462" s="3" t="str">
        <f>IF(AND(TONGHOP!$O1462="KTHP",TONGHOP!$P1462="TN",TONGHOP!$J1462="R",TONGHOP!$K1462&lt;&gt;""),TONGHOP!$M1462,"")</f>
        <v/>
      </c>
      <c r="E1462" s="3" t="str">
        <f>IF(AND(TONGHOP!$O1462="KTHP",TONGHOP!$P1462="VD",TONGHOP!$J1462="R",TONGHOP!$K1462&lt;&gt;""),TONGHOP!$K1462,"")</f>
        <v/>
      </c>
      <c r="F1462" s="3" t="str">
        <f>IF(AND(TONGHOP!$O1462="KTHP",TONGHOP!$P1462="VD",TONGHOP!$J1462="R",TONGHOP!$K1462&lt;&gt;""),TONGHOP!$M1462,"")</f>
        <v/>
      </c>
      <c r="G1462" s="3" t="str">
        <f>IF(AND(TONGHOP!$O1462="KTHP",TONGHOP!$P1462="TH",TONGHOP!$J1462="R",TONGHOP!$K1462&lt;&gt;""),TONGHOP!$K1462,"")</f>
        <v/>
      </c>
      <c r="H1462" s="3" t="str">
        <f>IF(AND(TONGHOP!$O1462="KTHP",TONGHOP!$P1462="TH",TONGHOP!$J1462="R",TONGHOP!$K1462&lt;&gt;""),TONGHOP!$M1462,"")</f>
        <v/>
      </c>
      <c r="I1462" s="3" t="str">
        <f>IF(AND(TONGHOP!$O1462="ThiTN",TONGHOP!$P1462="LT",TONGHOP!$J1462="R",TONGHOP!$K1462&lt;&gt;""),TONGHOP!$K1462,"")</f>
        <v/>
      </c>
      <c r="J1462" s="3" t="str">
        <f>IF(AND(TONGHOP!$O1462="ThiTN",TONGHOP!$P1462="LT",TONGHOP!$J1462="R",TONGHOP!$K1462&lt;&gt;""),TONGHOP!$M1462,"")</f>
        <v/>
      </c>
      <c r="K1462" s="3" t="str">
        <f>IF(AND(TONGHOP!$O1462="ThiTN",TONGHOP!$P1462="TN",TONGHOP!$J1462="R",TONGHOP!$K1462&lt;&gt;""),TONGHOP!$K1462,"")</f>
        <v/>
      </c>
      <c r="L1462" s="3" t="str">
        <f>IF(AND(TONGHOP!$O1462="ThiTN",TONGHOP!$P1462="TN",TONGHOP!$J1462="R",TONGHOP!$K1462&lt;&gt;""),TONGHOP!$M1462,"")</f>
        <v/>
      </c>
      <c r="M1462" s="3" t="str">
        <f>IF(AND(TONGHOP!$O1462="ThiTN",TONGHOP!$P1462="VĐ",TONGHOP!$J1462="R",TONGHOP!$K1462&lt;&gt;""),TONGHOP!$K1462,"")</f>
        <v/>
      </c>
      <c r="N1462" s="3" t="str">
        <f>IF(AND(TONGHOP!$O1462="ThiTN",TONGHOP!$P1462="VĐ",TONGHOP!$J1462="R",TONGHOP!$K1462&lt;&gt;""),TONGHOP!$M1462,"")</f>
        <v/>
      </c>
      <c r="O1462" s="3" t="str">
        <f>IF(AND(TONGHOP!$O1462="ThiTN",TONGHOP!$P1462="TH",TONGHOP!$J1462="R",TONGHOP!$K1462&lt;&gt;""),TONGHOP!$K1462,"")</f>
        <v/>
      </c>
      <c r="P1462" s="3" t="str">
        <f>IF(AND(TONGHOP!$O1462="ThiTN",TONGHOP!$P1462="TH",TONGHOP!$J1462="R",TONGHOP!$K1462&lt;&gt;""),TONGHOP!$M1462,"")</f>
        <v/>
      </c>
    </row>
    <row r="1463" spans="1:16">
      <c r="A1463" s="3" t="str">
        <f>IF(AND(TONGHOP!$O1463="KTHP",TONGHOP!$P1463="LT",TONGHOP!$J1463="R",TONGHOP!$K1463&lt;&gt;""),TONGHOP!$K1463,"")</f>
        <v/>
      </c>
      <c r="B1463" s="3" t="str">
        <f>IF(AND(TONGHOP!$O1463="KTHP",TONGHOP!$P1463="LT",TONGHOP!$J1463="R",TONGHOP!$K1463&lt;&gt;""),TONGHOP!$M1463,"")</f>
        <v/>
      </c>
      <c r="C1463" s="3" t="str">
        <f>IF(AND(TONGHOP!$O1463="KTHP",TONGHOP!$P1463="TN",TONGHOP!$J1463="R",TONGHOP!$K1463&lt;&gt;""),TONGHOP!$K1463,"")</f>
        <v/>
      </c>
      <c r="D1463" s="3" t="str">
        <f>IF(AND(TONGHOP!$O1463="KTHP",TONGHOP!$P1463="TN",TONGHOP!$J1463="R",TONGHOP!$K1463&lt;&gt;""),TONGHOP!$M1463,"")</f>
        <v/>
      </c>
      <c r="E1463" s="3" t="str">
        <f>IF(AND(TONGHOP!$O1463="KTHP",TONGHOP!$P1463="VD",TONGHOP!$J1463="R",TONGHOP!$K1463&lt;&gt;""),TONGHOP!$K1463,"")</f>
        <v/>
      </c>
      <c r="F1463" s="3" t="str">
        <f>IF(AND(TONGHOP!$O1463="KTHP",TONGHOP!$P1463="VD",TONGHOP!$J1463="R",TONGHOP!$K1463&lt;&gt;""),TONGHOP!$M1463,"")</f>
        <v/>
      </c>
      <c r="G1463" s="3" t="str">
        <f>IF(AND(TONGHOP!$O1463="KTHP",TONGHOP!$P1463="TH",TONGHOP!$J1463="R",TONGHOP!$K1463&lt;&gt;""),TONGHOP!$K1463,"")</f>
        <v/>
      </c>
      <c r="H1463" s="3" t="str">
        <f>IF(AND(TONGHOP!$O1463="KTHP",TONGHOP!$P1463="TH",TONGHOP!$J1463="R",TONGHOP!$K1463&lt;&gt;""),TONGHOP!$M1463,"")</f>
        <v/>
      </c>
      <c r="I1463" s="3" t="str">
        <f>IF(AND(TONGHOP!$O1463="ThiTN",TONGHOP!$P1463="LT",TONGHOP!$J1463="R",TONGHOP!$K1463&lt;&gt;""),TONGHOP!$K1463,"")</f>
        <v/>
      </c>
      <c r="J1463" s="3" t="str">
        <f>IF(AND(TONGHOP!$O1463="ThiTN",TONGHOP!$P1463="LT",TONGHOP!$J1463="R",TONGHOP!$K1463&lt;&gt;""),TONGHOP!$M1463,"")</f>
        <v/>
      </c>
      <c r="K1463" s="3" t="str">
        <f>IF(AND(TONGHOP!$O1463="ThiTN",TONGHOP!$P1463="TN",TONGHOP!$J1463="R",TONGHOP!$K1463&lt;&gt;""),TONGHOP!$K1463,"")</f>
        <v/>
      </c>
      <c r="L1463" s="3" t="str">
        <f>IF(AND(TONGHOP!$O1463="ThiTN",TONGHOP!$P1463="TN",TONGHOP!$J1463="R",TONGHOP!$K1463&lt;&gt;""),TONGHOP!$M1463,"")</f>
        <v/>
      </c>
      <c r="M1463" s="3" t="str">
        <f>IF(AND(TONGHOP!$O1463="ThiTN",TONGHOP!$P1463="VĐ",TONGHOP!$J1463="R",TONGHOP!$K1463&lt;&gt;""),TONGHOP!$K1463,"")</f>
        <v/>
      </c>
      <c r="N1463" s="3" t="str">
        <f>IF(AND(TONGHOP!$O1463="ThiTN",TONGHOP!$P1463="VĐ",TONGHOP!$J1463="R",TONGHOP!$K1463&lt;&gt;""),TONGHOP!$M1463,"")</f>
        <v/>
      </c>
      <c r="O1463" s="3" t="str">
        <f>IF(AND(TONGHOP!$O1463="ThiTN",TONGHOP!$P1463="TH",TONGHOP!$J1463="R",TONGHOP!$K1463&lt;&gt;""),TONGHOP!$K1463,"")</f>
        <v/>
      </c>
      <c r="P1463" s="3" t="str">
        <f>IF(AND(TONGHOP!$O1463="ThiTN",TONGHOP!$P1463="TH",TONGHOP!$J1463="R",TONGHOP!$K1463&lt;&gt;""),TONGHOP!$M1463,"")</f>
        <v/>
      </c>
    </row>
    <row r="1464" spans="1:16">
      <c r="A1464" s="3" t="str">
        <f>IF(AND(TONGHOP!$O1464="KTHP",TONGHOP!$P1464="LT",TONGHOP!$J1464="R",TONGHOP!$K1464&lt;&gt;""),TONGHOP!$K1464,"")</f>
        <v/>
      </c>
      <c r="B1464" s="3" t="str">
        <f>IF(AND(TONGHOP!$O1464="KTHP",TONGHOP!$P1464="LT",TONGHOP!$J1464="R",TONGHOP!$K1464&lt;&gt;""),TONGHOP!$M1464,"")</f>
        <v/>
      </c>
      <c r="C1464" s="3" t="str">
        <f>IF(AND(TONGHOP!$O1464="KTHP",TONGHOP!$P1464="TN",TONGHOP!$J1464="R",TONGHOP!$K1464&lt;&gt;""),TONGHOP!$K1464,"")</f>
        <v/>
      </c>
      <c r="D1464" s="3" t="str">
        <f>IF(AND(TONGHOP!$O1464="KTHP",TONGHOP!$P1464="TN",TONGHOP!$J1464="R",TONGHOP!$K1464&lt;&gt;""),TONGHOP!$M1464,"")</f>
        <v/>
      </c>
      <c r="E1464" s="3" t="str">
        <f>IF(AND(TONGHOP!$O1464="KTHP",TONGHOP!$P1464="VD",TONGHOP!$J1464="R",TONGHOP!$K1464&lt;&gt;""),TONGHOP!$K1464,"")</f>
        <v/>
      </c>
      <c r="F1464" s="3" t="str">
        <f>IF(AND(TONGHOP!$O1464="KTHP",TONGHOP!$P1464="VD",TONGHOP!$J1464="R",TONGHOP!$K1464&lt;&gt;""),TONGHOP!$M1464,"")</f>
        <v/>
      </c>
      <c r="G1464" s="3" t="str">
        <f>IF(AND(TONGHOP!$O1464="KTHP",TONGHOP!$P1464="TH",TONGHOP!$J1464="R",TONGHOP!$K1464&lt;&gt;""),TONGHOP!$K1464,"")</f>
        <v/>
      </c>
      <c r="H1464" s="3" t="str">
        <f>IF(AND(TONGHOP!$O1464="KTHP",TONGHOP!$P1464="TH",TONGHOP!$J1464="R",TONGHOP!$K1464&lt;&gt;""),TONGHOP!$M1464,"")</f>
        <v/>
      </c>
      <c r="I1464" s="3" t="str">
        <f>IF(AND(TONGHOP!$O1464="ThiTN",TONGHOP!$P1464="LT",TONGHOP!$J1464="R",TONGHOP!$K1464&lt;&gt;""),TONGHOP!$K1464,"")</f>
        <v/>
      </c>
      <c r="J1464" s="3" t="str">
        <f>IF(AND(TONGHOP!$O1464="ThiTN",TONGHOP!$P1464="LT",TONGHOP!$J1464="R",TONGHOP!$K1464&lt;&gt;""),TONGHOP!$M1464,"")</f>
        <v/>
      </c>
      <c r="K1464" s="3" t="str">
        <f>IF(AND(TONGHOP!$O1464="ThiTN",TONGHOP!$P1464="TN",TONGHOP!$J1464="R",TONGHOP!$K1464&lt;&gt;""),TONGHOP!$K1464,"")</f>
        <v/>
      </c>
      <c r="L1464" s="3" t="str">
        <f>IF(AND(TONGHOP!$O1464="ThiTN",TONGHOP!$P1464="TN",TONGHOP!$J1464="R",TONGHOP!$K1464&lt;&gt;""),TONGHOP!$M1464,"")</f>
        <v/>
      </c>
      <c r="M1464" s="3" t="str">
        <f>IF(AND(TONGHOP!$O1464="ThiTN",TONGHOP!$P1464="VĐ",TONGHOP!$J1464="R",TONGHOP!$K1464&lt;&gt;""),TONGHOP!$K1464,"")</f>
        <v/>
      </c>
      <c r="N1464" s="3" t="str">
        <f>IF(AND(TONGHOP!$O1464="ThiTN",TONGHOP!$P1464="VĐ",TONGHOP!$J1464="R",TONGHOP!$K1464&lt;&gt;""),TONGHOP!$M1464,"")</f>
        <v/>
      </c>
      <c r="O1464" s="3" t="str">
        <f>IF(AND(TONGHOP!$O1464="ThiTN",TONGHOP!$P1464="TH",TONGHOP!$J1464="R",TONGHOP!$K1464&lt;&gt;""),TONGHOP!$K1464,"")</f>
        <v/>
      </c>
      <c r="P1464" s="3" t="str">
        <f>IF(AND(TONGHOP!$O1464="ThiTN",TONGHOP!$P1464="TH",TONGHOP!$J1464="R",TONGHOP!$K1464&lt;&gt;""),TONGHOP!$M1464,"")</f>
        <v/>
      </c>
    </row>
    <row r="1465" spans="1:16">
      <c r="A1465" s="3" t="str">
        <f>IF(AND(TONGHOP!$O1465="KTHP",TONGHOP!$P1465="LT",TONGHOP!$J1465="R",TONGHOP!$K1465&lt;&gt;""),TONGHOP!$K1465,"")</f>
        <v/>
      </c>
      <c r="B1465" s="3" t="str">
        <f>IF(AND(TONGHOP!$O1465="KTHP",TONGHOP!$P1465="LT",TONGHOP!$J1465="R",TONGHOP!$K1465&lt;&gt;""),TONGHOP!$M1465,"")</f>
        <v/>
      </c>
      <c r="C1465" s="3" t="str">
        <f>IF(AND(TONGHOP!$O1465="KTHP",TONGHOP!$P1465="TN",TONGHOP!$J1465="R",TONGHOP!$K1465&lt;&gt;""),TONGHOP!$K1465,"")</f>
        <v/>
      </c>
      <c r="D1465" s="3" t="str">
        <f>IF(AND(TONGHOP!$O1465="KTHP",TONGHOP!$P1465="TN",TONGHOP!$J1465="R",TONGHOP!$K1465&lt;&gt;""),TONGHOP!$M1465,"")</f>
        <v/>
      </c>
      <c r="E1465" s="3" t="str">
        <f>IF(AND(TONGHOP!$O1465="KTHP",TONGHOP!$P1465="VD",TONGHOP!$J1465="R",TONGHOP!$K1465&lt;&gt;""),TONGHOP!$K1465,"")</f>
        <v/>
      </c>
      <c r="F1465" s="3" t="str">
        <f>IF(AND(TONGHOP!$O1465="KTHP",TONGHOP!$P1465="VD",TONGHOP!$J1465="R",TONGHOP!$K1465&lt;&gt;""),TONGHOP!$M1465,"")</f>
        <v/>
      </c>
      <c r="G1465" s="3" t="str">
        <f>IF(AND(TONGHOP!$O1465="KTHP",TONGHOP!$P1465="TH",TONGHOP!$J1465="R",TONGHOP!$K1465&lt;&gt;""),TONGHOP!$K1465,"")</f>
        <v/>
      </c>
      <c r="H1465" s="3" t="str">
        <f>IF(AND(TONGHOP!$O1465="KTHP",TONGHOP!$P1465="TH",TONGHOP!$J1465="R",TONGHOP!$K1465&lt;&gt;""),TONGHOP!$M1465,"")</f>
        <v/>
      </c>
      <c r="I1465" s="3" t="str">
        <f>IF(AND(TONGHOP!$O1465="ThiTN",TONGHOP!$P1465="LT",TONGHOP!$J1465="R",TONGHOP!$K1465&lt;&gt;""),TONGHOP!$K1465,"")</f>
        <v/>
      </c>
      <c r="J1465" s="3" t="str">
        <f>IF(AND(TONGHOP!$O1465="ThiTN",TONGHOP!$P1465="LT",TONGHOP!$J1465="R",TONGHOP!$K1465&lt;&gt;""),TONGHOP!$M1465,"")</f>
        <v/>
      </c>
      <c r="K1465" s="3" t="str">
        <f>IF(AND(TONGHOP!$O1465="ThiTN",TONGHOP!$P1465="TN",TONGHOP!$J1465="R",TONGHOP!$K1465&lt;&gt;""),TONGHOP!$K1465,"")</f>
        <v/>
      </c>
      <c r="L1465" s="3" t="str">
        <f>IF(AND(TONGHOP!$O1465="ThiTN",TONGHOP!$P1465="TN",TONGHOP!$J1465="R",TONGHOP!$K1465&lt;&gt;""),TONGHOP!$M1465,"")</f>
        <v/>
      </c>
      <c r="M1465" s="3" t="str">
        <f>IF(AND(TONGHOP!$O1465="ThiTN",TONGHOP!$P1465="VĐ",TONGHOP!$J1465="R",TONGHOP!$K1465&lt;&gt;""),TONGHOP!$K1465,"")</f>
        <v/>
      </c>
      <c r="N1465" s="3" t="str">
        <f>IF(AND(TONGHOP!$O1465="ThiTN",TONGHOP!$P1465="VĐ",TONGHOP!$J1465="R",TONGHOP!$K1465&lt;&gt;""),TONGHOP!$M1465,"")</f>
        <v/>
      </c>
      <c r="O1465" s="3" t="str">
        <f>IF(AND(TONGHOP!$O1465="ThiTN",TONGHOP!$P1465="TH",TONGHOP!$J1465="R",TONGHOP!$K1465&lt;&gt;""),TONGHOP!$K1465,"")</f>
        <v/>
      </c>
      <c r="P1465" s="3" t="str">
        <f>IF(AND(TONGHOP!$O1465="ThiTN",TONGHOP!$P1465="TH",TONGHOP!$J1465="R",TONGHOP!$K1465&lt;&gt;""),TONGHOP!$M1465,"")</f>
        <v/>
      </c>
    </row>
    <row r="1466" spans="1:16">
      <c r="A1466" s="3" t="str">
        <f>IF(AND(TONGHOP!$O1466="KTHP",TONGHOP!$P1466="LT",TONGHOP!$J1466="R",TONGHOP!$K1466&lt;&gt;""),TONGHOP!$K1466,"")</f>
        <v/>
      </c>
      <c r="B1466" s="3" t="str">
        <f>IF(AND(TONGHOP!$O1466="KTHP",TONGHOP!$P1466="LT",TONGHOP!$J1466="R",TONGHOP!$K1466&lt;&gt;""),TONGHOP!$M1466,"")</f>
        <v/>
      </c>
      <c r="C1466" s="3" t="str">
        <f>IF(AND(TONGHOP!$O1466="KTHP",TONGHOP!$P1466="TN",TONGHOP!$J1466="R",TONGHOP!$K1466&lt;&gt;""),TONGHOP!$K1466,"")</f>
        <v/>
      </c>
      <c r="D1466" s="3" t="str">
        <f>IF(AND(TONGHOP!$O1466="KTHP",TONGHOP!$P1466="TN",TONGHOP!$J1466="R",TONGHOP!$K1466&lt;&gt;""),TONGHOP!$M1466,"")</f>
        <v/>
      </c>
      <c r="E1466" s="3" t="str">
        <f>IF(AND(TONGHOP!$O1466="KTHP",TONGHOP!$P1466="VD",TONGHOP!$J1466="R",TONGHOP!$K1466&lt;&gt;""),TONGHOP!$K1466,"")</f>
        <v/>
      </c>
      <c r="F1466" s="3" t="str">
        <f>IF(AND(TONGHOP!$O1466="KTHP",TONGHOP!$P1466="VD",TONGHOP!$J1466="R",TONGHOP!$K1466&lt;&gt;""),TONGHOP!$M1466,"")</f>
        <v/>
      </c>
      <c r="G1466" s="3" t="str">
        <f>IF(AND(TONGHOP!$O1466="KTHP",TONGHOP!$P1466="TH",TONGHOP!$J1466="R",TONGHOP!$K1466&lt;&gt;""),TONGHOP!$K1466,"")</f>
        <v/>
      </c>
      <c r="H1466" s="3" t="str">
        <f>IF(AND(TONGHOP!$O1466="KTHP",TONGHOP!$P1466="TH",TONGHOP!$J1466="R",TONGHOP!$K1466&lt;&gt;""),TONGHOP!$M1466,"")</f>
        <v/>
      </c>
      <c r="I1466" s="3" t="str">
        <f>IF(AND(TONGHOP!$O1466="ThiTN",TONGHOP!$P1466="LT",TONGHOP!$J1466="R",TONGHOP!$K1466&lt;&gt;""),TONGHOP!$K1466,"")</f>
        <v/>
      </c>
      <c r="J1466" s="3" t="str">
        <f>IF(AND(TONGHOP!$O1466="ThiTN",TONGHOP!$P1466="LT",TONGHOP!$J1466="R",TONGHOP!$K1466&lt;&gt;""),TONGHOP!$M1466,"")</f>
        <v/>
      </c>
      <c r="K1466" s="3" t="str">
        <f>IF(AND(TONGHOP!$O1466="ThiTN",TONGHOP!$P1466="TN",TONGHOP!$J1466="R",TONGHOP!$K1466&lt;&gt;""),TONGHOP!$K1466,"")</f>
        <v/>
      </c>
      <c r="L1466" s="3" t="str">
        <f>IF(AND(TONGHOP!$O1466="ThiTN",TONGHOP!$P1466="TN",TONGHOP!$J1466="R",TONGHOP!$K1466&lt;&gt;""),TONGHOP!$M1466,"")</f>
        <v/>
      </c>
      <c r="M1466" s="3" t="str">
        <f>IF(AND(TONGHOP!$O1466="ThiTN",TONGHOP!$P1466="VĐ",TONGHOP!$J1466="R",TONGHOP!$K1466&lt;&gt;""),TONGHOP!$K1466,"")</f>
        <v/>
      </c>
      <c r="N1466" s="3" t="str">
        <f>IF(AND(TONGHOP!$O1466="ThiTN",TONGHOP!$P1466="VĐ",TONGHOP!$J1466="R",TONGHOP!$K1466&lt;&gt;""),TONGHOP!$M1466,"")</f>
        <v/>
      </c>
      <c r="O1466" s="3" t="str">
        <f>IF(AND(TONGHOP!$O1466="ThiTN",TONGHOP!$P1466="TH",TONGHOP!$J1466="R",TONGHOP!$K1466&lt;&gt;""),TONGHOP!$K1466,"")</f>
        <v/>
      </c>
      <c r="P1466" s="3" t="str">
        <f>IF(AND(TONGHOP!$O1466="ThiTN",TONGHOP!$P1466="TH",TONGHOP!$J1466="R",TONGHOP!$K1466&lt;&gt;""),TONGHOP!$M1466,"")</f>
        <v/>
      </c>
    </row>
    <row r="1467" spans="1:16">
      <c r="A1467" s="3" t="str">
        <f>IF(AND(TONGHOP!$O1467="KTHP",TONGHOP!$P1467="LT",TONGHOP!$J1467="R",TONGHOP!$K1467&lt;&gt;""),TONGHOP!$K1467,"")</f>
        <v/>
      </c>
      <c r="B1467" s="3" t="str">
        <f>IF(AND(TONGHOP!$O1467="KTHP",TONGHOP!$P1467="LT",TONGHOP!$J1467="R",TONGHOP!$K1467&lt;&gt;""),TONGHOP!$M1467,"")</f>
        <v/>
      </c>
      <c r="C1467" s="3" t="str">
        <f>IF(AND(TONGHOP!$O1467="KTHP",TONGHOP!$P1467="TN",TONGHOP!$J1467="R",TONGHOP!$K1467&lt;&gt;""),TONGHOP!$K1467,"")</f>
        <v/>
      </c>
      <c r="D1467" s="3" t="str">
        <f>IF(AND(TONGHOP!$O1467="KTHP",TONGHOP!$P1467="TN",TONGHOP!$J1467="R",TONGHOP!$K1467&lt;&gt;""),TONGHOP!$M1467,"")</f>
        <v/>
      </c>
      <c r="E1467" s="3" t="str">
        <f>IF(AND(TONGHOP!$O1467="KTHP",TONGHOP!$P1467="VD",TONGHOP!$J1467="R",TONGHOP!$K1467&lt;&gt;""),TONGHOP!$K1467,"")</f>
        <v/>
      </c>
      <c r="F1467" s="3" t="str">
        <f>IF(AND(TONGHOP!$O1467="KTHP",TONGHOP!$P1467="VD",TONGHOP!$J1467="R",TONGHOP!$K1467&lt;&gt;""),TONGHOP!$M1467,"")</f>
        <v/>
      </c>
      <c r="G1467" s="3" t="str">
        <f>IF(AND(TONGHOP!$O1467="KTHP",TONGHOP!$P1467="TH",TONGHOP!$J1467="R",TONGHOP!$K1467&lt;&gt;""),TONGHOP!$K1467,"")</f>
        <v/>
      </c>
      <c r="H1467" s="3" t="str">
        <f>IF(AND(TONGHOP!$O1467="KTHP",TONGHOP!$P1467="TH",TONGHOP!$J1467="R",TONGHOP!$K1467&lt;&gt;""),TONGHOP!$M1467,"")</f>
        <v/>
      </c>
      <c r="I1467" s="3" t="str">
        <f>IF(AND(TONGHOP!$O1467="ThiTN",TONGHOP!$P1467="LT",TONGHOP!$J1467="R",TONGHOP!$K1467&lt;&gt;""),TONGHOP!$K1467,"")</f>
        <v/>
      </c>
      <c r="J1467" s="3" t="str">
        <f>IF(AND(TONGHOP!$O1467="ThiTN",TONGHOP!$P1467="LT",TONGHOP!$J1467="R",TONGHOP!$K1467&lt;&gt;""),TONGHOP!$M1467,"")</f>
        <v/>
      </c>
      <c r="K1467" s="3" t="str">
        <f>IF(AND(TONGHOP!$O1467="ThiTN",TONGHOP!$P1467="TN",TONGHOP!$J1467="R",TONGHOP!$K1467&lt;&gt;""),TONGHOP!$K1467,"")</f>
        <v/>
      </c>
      <c r="L1467" s="3" t="str">
        <f>IF(AND(TONGHOP!$O1467="ThiTN",TONGHOP!$P1467="TN",TONGHOP!$J1467="R",TONGHOP!$K1467&lt;&gt;""),TONGHOP!$M1467,"")</f>
        <v/>
      </c>
      <c r="M1467" s="3" t="str">
        <f>IF(AND(TONGHOP!$O1467="ThiTN",TONGHOP!$P1467="VĐ",TONGHOP!$J1467="R",TONGHOP!$K1467&lt;&gt;""),TONGHOP!$K1467,"")</f>
        <v/>
      </c>
      <c r="N1467" s="3" t="str">
        <f>IF(AND(TONGHOP!$O1467="ThiTN",TONGHOP!$P1467="VĐ",TONGHOP!$J1467="R",TONGHOP!$K1467&lt;&gt;""),TONGHOP!$M1467,"")</f>
        <v/>
      </c>
      <c r="O1467" s="3" t="str">
        <f>IF(AND(TONGHOP!$O1467="ThiTN",TONGHOP!$P1467="TH",TONGHOP!$J1467="R",TONGHOP!$K1467&lt;&gt;""),TONGHOP!$K1467,"")</f>
        <v/>
      </c>
      <c r="P1467" s="3" t="str">
        <f>IF(AND(TONGHOP!$O1467="ThiTN",TONGHOP!$P1467="TH",TONGHOP!$J1467="R",TONGHOP!$K1467&lt;&gt;""),TONGHOP!$M1467,"")</f>
        <v/>
      </c>
    </row>
    <row r="1468" spans="1:16">
      <c r="A1468" s="3" t="str">
        <f>IF(AND(TONGHOP!$O1468="KTHP",TONGHOP!$P1468="LT",TONGHOP!$J1468="R",TONGHOP!$K1468&lt;&gt;""),TONGHOP!$K1468,"")</f>
        <v/>
      </c>
      <c r="B1468" s="3" t="str">
        <f>IF(AND(TONGHOP!$O1468="KTHP",TONGHOP!$P1468="LT",TONGHOP!$J1468="R",TONGHOP!$K1468&lt;&gt;""),TONGHOP!$M1468,"")</f>
        <v/>
      </c>
      <c r="C1468" s="3" t="str">
        <f>IF(AND(TONGHOP!$O1468="KTHP",TONGHOP!$P1468="TN",TONGHOP!$J1468="R",TONGHOP!$K1468&lt;&gt;""),TONGHOP!$K1468,"")</f>
        <v/>
      </c>
      <c r="D1468" s="3" t="str">
        <f>IF(AND(TONGHOP!$O1468="KTHP",TONGHOP!$P1468="TN",TONGHOP!$J1468="R",TONGHOP!$K1468&lt;&gt;""),TONGHOP!$M1468,"")</f>
        <v/>
      </c>
      <c r="E1468" s="3" t="str">
        <f>IF(AND(TONGHOP!$O1468="KTHP",TONGHOP!$P1468="VD",TONGHOP!$J1468="R",TONGHOP!$K1468&lt;&gt;""),TONGHOP!$K1468,"")</f>
        <v/>
      </c>
      <c r="F1468" s="3" t="str">
        <f>IF(AND(TONGHOP!$O1468="KTHP",TONGHOP!$P1468="VD",TONGHOP!$J1468="R",TONGHOP!$K1468&lt;&gt;""),TONGHOP!$M1468,"")</f>
        <v/>
      </c>
      <c r="G1468" s="3" t="str">
        <f>IF(AND(TONGHOP!$O1468="KTHP",TONGHOP!$P1468="TH",TONGHOP!$J1468="R",TONGHOP!$K1468&lt;&gt;""),TONGHOP!$K1468,"")</f>
        <v/>
      </c>
      <c r="H1468" s="3" t="str">
        <f>IF(AND(TONGHOP!$O1468="KTHP",TONGHOP!$P1468="TH",TONGHOP!$J1468="R",TONGHOP!$K1468&lt;&gt;""),TONGHOP!$M1468,"")</f>
        <v/>
      </c>
      <c r="I1468" s="3" t="str">
        <f>IF(AND(TONGHOP!$O1468="ThiTN",TONGHOP!$P1468="LT",TONGHOP!$J1468="R",TONGHOP!$K1468&lt;&gt;""),TONGHOP!$K1468,"")</f>
        <v/>
      </c>
      <c r="J1468" s="3" t="str">
        <f>IF(AND(TONGHOP!$O1468="ThiTN",TONGHOP!$P1468="LT",TONGHOP!$J1468="R",TONGHOP!$K1468&lt;&gt;""),TONGHOP!$M1468,"")</f>
        <v/>
      </c>
      <c r="K1468" s="3" t="str">
        <f>IF(AND(TONGHOP!$O1468="ThiTN",TONGHOP!$P1468="TN",TONGHOP!$J1468="R",TONGHOP!$K1468&lt;&gt;""),TONGHOP!$K1468,"")</f>
        <v/>
      </c>
      <c r="L1468" s="3" t="str">
        <f>IF(AND(TONGHOP!$O1468="ThiTN",TONGHOP!$P1468="TN",TONGHOP!$J1468="R",TONGHOP!$K1468&lt;&gt;""),TONGHOP!$M1468,"")</f>
        <v/>
      </c>
      <c r="M1468" s="3" t="str">
        <f>IF(AND(TONGHOP!$O1468="ThiTN",TONGHOP!$P1468="VĐ",TONGHOP!$J1468="R",TONGHOP!$K1468&lt;&gt;""),TONGHOP!$K1468,"")</f>
        <v/>
      </c>
      <c r="N1468" s="3" t="str">
        <f>IF(AND(TONGHOP!$O1468="ThiTN",TONGHOP!$P1468="VĐ",TONGHOP!$J1468="R",TONGHOP!$K1468&lt;&gt;""),TONGHOP!$M1468,"")</f>
        <v/>
      </c>
      <c r="O1468" s="3" t="str">
        <f>IF(AND(TONGHOP!$O1468="ThiTN",TONGHOP!$P1468="TH",TONGHOP!$J1468="R",TONGHOP!$K1468&lt;&gt;""),TONGHOP!$K1468,"")</f>
        <v/>
      </c>
      <c r="P1468" s="3" t="str">
        <f>IF(AND(TONGHOP!$O1468="ThiTN",TONGHOP!$P1468="TH",TONGHOP!$J1468="R",TONGHOP!$K1468&lt;&gt;""),TONGHOP!$M1468,"")</f>
        <v/>
      </c>
    </row>
    <row r="1469" spans="1:16">
      <c r="A1469" s="3" t="str">
        <f>IF(AND(TONGHOP!$O1469="KTHP",TONGHOP!$P1469="LT",TONGHOP!$J1469="R",TONGHOP!$K1469&lt;&gt;""),TONGHOP!$K1469,"")</f>
        <v/>
      </c>
      <c r="B1469" s="3" t="str">
        <f>IF(AND(TONGHOP!$O1469="KTHP",TONGHOP!$P1469="LT",TONGHOP!$J1469="R",TONGHOP!$K1469&lt;&gt;""),TONGHOP!$M1469,"")</f>
        <v/>
      </c>
      <c r="C1469" s="3" t="str">
        <f>IF(AND(TONGHOP!$O1469="KTHP",TONGHOP!$P1469="TN",TONGHOP!$J1469="R",TONGHOP!$K1469&lt;&gt;""),TONGHOP!$K1469,"")</f>
        <v/>
      </c>
      <c r="D1469" s="3" t="str">
        <f>IF(AND(TONGHOP!$O1469="KTHP",TONGHOP!$P1469="TN",TONGHOP!$J1469="R",TONGHOP!$K1469&lt;&gt;""),TONGHOP!$M1469,"")</f>
        <v/>
      </c>
      <c r="E1469" s="3" t="str">
        <f>IF(AND(TONGHOP!$O1469="KTHP",TONGHOP!$P1469="VD",TONGHOP!$J1469="R",TONGHOP!$K1469&lt;&gt;""),TONGHOP!$K1469,"")</f>
        <v/>
      </c>
      <c r="F1469" s="3" t="str">
        <f>IF(AND(TONGHOP!$O1469="KTHP",TONGHOP!$P1469="VD",TONGHOP!$J1469="R",TONGHOP!$K1469&lt;&gt;""),TONGHOP!$M1469,"")</f>
        <v/>
      </c>
      <c r="G1469" s="3" t="str">
        <f>IF(AND(TONGHOP!$O1469="KTHP",TONGHOP!$P1469="TH",TONGHOP!$J1469="R",TONGHOP!$K1469&lt;&gt;""),TONGHOP!$K1469,"")</f>
        <v/>
      </c>
      <c r="H1469" s="3" t="str">
        <f>IF(AND(TONGHOP!$O1469="KTHP",TONGHOP!$P1469="TH",TONGHOP!$J1469="R",TONGHOP!$K1469&lt;&gt;""),TONGHOP!$M1469,"")</f>
        <v/>
      </c>
      <c r="I1469" s="3" t="str">
        <f>IF(AND(TONGHOP!$O1469="ThiTN",TONGHOP!$P1469="LT",TONGHOP!$J1469="R",TONGHOP!$K1469&lt;&gt;""),TONGHOP!$K1469,"")</f>
        <v/>
      </c>
      <c r="J1469" s="3" t="str">
        <f>IF(AND(TONGHOP!$O1469="ThiTN",TONGHOP!$P1469="LT",TONGHOP!$J1469="R",TONGHOP!$K1469&lt;&gt;""),TONGHOP!$M1469,"")</f>
        <v/>
      </c>
      <c r="K1469" s="3" t="str">
        <f>IF(AND(TONGHOP!$O1469="ThiTN",TONGHOP!$P1469="TN",TONGHOP!$J1469="R",TONGHOP!$K1469&lt;&gt;""),TONGHOP!$K1469,"")</f>
        <v/>
      </c>
      <c r="L1469" s="3" t="str">
        <f>IF(AND(TONGHOP!$O1469="ThiTN",TONGHOP!$P1469="TN",TONGHOP!$J1469="R",TONGHOP!$K1469&lt;&gt;""),TONGHOP!$M1469,"")</f>
        <v/>
      </c>
      <c r="M1469" s="3" t="str">
        <f>IF(AND(TONGHOP!$O1469="ThiTN",TONGHOP!$P1469="VĐ",TONGHOP!$J1469="R",TONGHOP!$K1469&lt;&gt;""),TONGHOP!$K1469,"")</f>
        <v/>
      </c>
      <c r="N1469" s="3" t="str">
        <f>IF(AND(TONGHOP!$O1469="ThiTN",TONGHOP!$P1469="VĐ",TONGHOP!$J1469="R",TONGHOP!$K1469&lt;&gt;""),TONGHOP!$M1469,"")</f>
        <v/>
      </c>
      <c r="O1469" s="3" t="str">
        <f>IF(AND(TONGHOP!$O1469="ThiTN",TONGHOP!$P1469="TH",TONGHOP!$J1469="R",TONGHOP!$K1469&lt;&gt;""),TONGHOP!$K1469,"")</f>
        <v/>
      </c>
      <c r="P1469" s="3" t="str">
        <f>IF(AND(TONGHOP!$O1469="ThiTN",TONGHOP!$P1469="TH",TONGHOP!$J1469="R",TONGHOP!$K1469&lt;&gt;""),TONGHOP!$M1469,"")</f>
        <v/>
      </c>
    </row>
    <row r="1470" spans="1:16">
      <c r="A1470" s="3" t="str">
        <f>IF(AND(TONGHOP!$O1470="KTHP",TONGHOP!$P1470="LT",TONGHOP!$J1470="R",TONGHOP!$K1470&lt;&gt;""),TONGHOP!$K1470,"")</f>
        <v/>
      </c>
      <c r="B1470" s="3" t="str">
        <f>IF(AND(TONGHOP!$O1470="KTHP",TONGHOP!$P1470="LT",TONGHOP!$J1470="R",TONGHOP!$K1470&lt;&gt;""),TONGHOP!$M1470,"")</f>
        <v/>
      </c>
      <c r="C1470" s="3" t="str">
        <f>IF(AND(TONGHOP!$O1470="KTHP",TONGHOP!$P1470="TN",TONGHOP!$J1470="R",TONGHOP!$K1470&lt;&gt;""),TONGHOP!$K1470,"")</f>
        <v/>
      </c>
      <c r="D1470" s="3" t="str">
        <f>IF(AND(TONGHOP!$O1470="KTHP",TONGHOP!$P1470="TN",TONGHOP!$J1470="R",TONGHOP!$K1470&lt;&gt;""),TONGHOP!$M1470,"")</f>
        <v/>
      </c>
      <c r="E1470" s="3" t="str">
        <f>IF(AND(TONGHOP!$O1470="KTHP",TONGHOP!$P1470="VD",TONGHOP!$J1470="R",TONGHOP!$K1470&lt;&gt;""),TONGHOP!$K1470,"")</f>
        <v/>
      </c>
      <c r="F1470" s="3" t="str">
        <f>IF(AND(TONGHOP!$O1470="KTHP",TONGHOP!$P1470="VD",TONGHOP!$J1470="R",TONGHOP!$K1470&lt;&gt;""),TONGHOP!$M1470,"")</f>
        <v/>
      </c>
      <c r="G1470" s="3" t="str">
        <f>IF(AND(TONGHOP!$O1470="KTHP",TONGHOP!$P1470="TH",TONGHOP!$J1470="R",TONGHOP!$K1470&lt;&gt;""),TONGHOP!$K1470,"")</f>
        <v/>
      </c>
      <c r="H1470" s="3" t="str">
        <f>IF(AND(TONGHOP!$O1470="KTHP",TONGHOP!$P1470="TH",TONGHOP!$J1470="R",TONGHOP!$K1470&lt;&gt;""),TONGHOP!$M1470,"")</f>
        <v/>
      </c>
      <c r="I1470" s="3" t="str">
        <f>IF(AND(TONGHOP!$O1470="ThiTN",TONGHOP!$P1470="LT",TONGHOP!$J1470="R",TONGHOP!$K1470&lt;&gt;""),TONGHOP!$K1470,"")</f>
        <v/>
      </c>
      <c r="J1470" s="3" t="str">
        <f>IF(AND(TONGHOP!$O1470="ThiTN",TONGHOP!$P1470="LT",TONGHOP!$J1470="R",TONGHOP!$K1470&lt;&gt;""),TONGHOP!$M1470,"")</f>
        <v/>
      </c>
      <c r="K1470" s="3" t="str">
        <f>IF(AND(TONGHOP!$O1470="ThiTN",TONGHOP!$P1470="TN",TONGHOP!$J1470="R",TONGHOP!$K1470&lt;&gt;""),TONGHOP!$K1470,"")</f>
        <v/>
      </c>
      <c r="L1470" s="3" t="str">
        <f>IF(AND(TONGHOP!$O1470="ThiTN",TONGHOP!$P1470="TN",TONGHOP!$J1470="R",TONGHOP!$K1470&lt;&gt;""),TONGHOP!$M1470,"")</f>
        <v/>
      </c>
      <c r="M1470" s="3" t="str">
        <f>IF(AND(TONGHOP!$O1470="ThiTN",TONGHOP!$P1470="VĐ",TONGHOP!$J1470="R",TONGHOP!$K1470&lt;&gt;""),TONGHOP!$K1470,"")</f>
        <v/>
      </c>
      <c r="N1470" s="3" t="str">
        <f>IF(AND(TONGHOP!$O1470="ThiTN",TONGHOP!$P1470="VĐ",TONGHOP!$J1470="R",TONGHOP!$K1470&lt;&gt;""),TONGHOP!$M1470,"")</f>
        <v/>
      </c>
      <c r="O1470" s="3" t="str">
        <f>IF(AND(TONGHOP!$O1470="ThiTN",TONGHOP!$P1470="TH",TONGHOP!$J1470="R",TONGHOP!$K1470&lt;&gt;""),TONGHOP!$K1470,"")</f>
        <v/>
      </c>
      <c r="P1470" s="3" t="str">
        <f>IF(AND(TONGHOP!$O1470="ThiTN",TONGHOP!$P1470="TH",TONGHOP!$J1470="R",TONGHOP!$K1470&lt;&gt;""),TONGHOP!$M1470,"")</f>
        <v/>
      </c>
    </row>
    <row r="1471" spans="1:16">
      <c r="A1471" s="3" t="str">
        <f>IF(AND(TONGHOP!$O1471="KTHP",TONGHOP!$P1471="LT",TONGHOP!$J1471="R",TONGHOP!$K1471&lt;&gt;""),TONGHOP!$K1471,"")</f>
        <v/>
      </c>
      <c r="B1471" s="3" t="str">
        <f>IF(AND(TONGHOP!$O1471="KTHP",TONGHOP!$P1471="LT",TONGHOP!$J1471="R",TONGHOP!$K1471&lt;&gt;""),TONGHOP!$M1471,"")</f>
        <v/>
      </c>
      <c r="C1471" s="3" t="str">
        <f>IF(AND(TONGHOP!$O1471="KTHP",TONGHOP!$P1471="TN",TONGHOP!$J1471="R",TONGHOP!$K1471&lt;&gt;""),TONGHOP!$K1471,"")</f>
        <v/>
      </c>
      <c r="D1471" s="3" t="str">
        <f>IF(AND(TONGHOP!$O1471="KTHP",TONGHOP!$P1471="TN",TONGHOP!$J1471="R",TONGHOP!$K1471&lt;&gt;""),TONGHOP!$M1471,"")</f>
        <v/>
      </c>
      <c r="E1471" s="3" t="str">
        <f>IF(AND(TONGHOP!$O1471="KTHP",TONGHOP!$P1471="VD",TONGHOP!$J1471="R",TONGHOP!$K1471&lt;&gt;""),TONGHOP!$K1471,"")</f>
        <v/>
      </c>
      <c r="F1471" s="3" t="str">
        <f>IF(AND(TONGHOP!$O1471="KTHP",TONGHOP!$P1471="VD",TONGHOP!$J1471="R",TONGHOP!$K1471&lt;&gt;""),TONGHOP!$M1471,"")</f>
        <v/>
      </c>
      <c r="G1471" s="3" t="str">
        <f>IF(AND(TONGHOP!$O1471="KTHP",TONGHOP!$P1471="TH",TONGHOP!$J1471="R",TONGHOP!$K1471&lt;&gt;""),TONGHOP!$K1471,"")</f>
        <v/>
      </c>
      <c r="H1471" s="3" t="str">
        <f>IF(AND(TONGHOP!$O1471="KTHP",TONGHOP!$P1471="TH",TONGHOP!$J1471="R",TONGHOP!$K1471&lt;&gt;""),TONGHOP!$M1471,"")</f>
        <v/>
      </c>
      <c r="I1471" s="3" t="str">
        <f>IF(AND(TONGHOP!$O1471="ThiTN",TONGHOP!$P1471="LT",TONGHOP!$J1471="R",TONGHOP!$K1471&lt;&gt;""),TONGHOP!$K1471,"")</f>
        <v/>
      </c>
      <c r="J1471" s="3" t="str">
        <f>IF(AND(TONGHOP!$O1471="ThiTN",TONGHOP!$P1471="LT",TONGHOP!$J1471="R",TONGHOP!$K1471&lt;&gt;""),TONGHOP!$M1471,"")</f>
        <v/>
      </c>
      <c r="K1471" s="3" t="str">
        <f>IF(AND(TONGHOP!$O1471="ThiTN",TONGHOP!$P1471="TN",TONGHOP!$J1471="R",TONGHOP!$K1471&lt;&gt;""),TONGHOP!$K1471,"")</f>
        <v/>
      </c>
      <c r="L1471" s="3" t="str">
        <f>IF(AND(TONGHOP!$O1471="ThiTN",TONGHOP!$P1471="TN",TONGHOP!$J1471="R",TONGHOP!$K1471&lt;&gt;""),TONGHOP!$M1471,"")</f>
        <v/>
      </c>
      <c r="M1471" s="3" t="str">
        <f>IF(AND(TONGHOP!$O1471="ThiTN",TONGHOP!$P1471="VĐ",TONGHOP!$J1471="R",TONGHOP!$K1471&lt;&gt;""),TONGHOP!$K1471,"")</f>
        <v/>
      </c>
      <c r="N1471" s="3" t="str">
        <f>IF(AND(TONGHOP!$O1471="ThiTN",TONGHOP!$P1471="VĐ",TONGHOP!$J1471="R",TONGHOP!$K1471&lt;&gt;""),TONGHOP!$M1471,"")</f>
        <v/>
      </c>
      <c r="O1471" s="3" t="str">
        <f>IF(AND(TONGHOP!$O1471="ThiTN",TONGHOP!$P1471="TH",TONGHOP!$J1471="R",TONGHOP!$K1471&lt;&gt;""),TONGHOP!$K1471,"")</f>
        <v/>
      </c>
      <c r="P1471" s="3" t="str">
        <f>IF(AND(TONGHOP!$O1471="ThiTN",TONGHOP!$P1471="TH",TONGHOP!$J1471="R",TONGHOP!$K1471&lt;&gt;""),TONGHOP!$M1471,"")</f>
        <v/>
      </c>
    </row>
    <row r="1472" spans="1:16">
      <c r="A1472" s="3" t="str">
        <f>IF(AND(TONGHOP!$O1472="KTHP",TONGHOP!$P1472="LT",TONGHOP!$J1472="R",TONGHOP!$K1472&lt;&gt;""),TONGHOP!$K1472,"")</f>
        <v/>
      </c>
      <c r="B1472" s="3" t="str">
        <f>IF(AND(TONGHOP!$O1472="KTHP",TONGHOP!$P1472="LT",TONGHOP!$J1472="R",TONGHOP!$K1472&lt;&gt;""),TONGHOP!$M1472,"")</f>
        <v/>
      </c>
      <c r="C1472" s="3" t="str">
        <f>IF(AND(TONGHOP!$O1472="KTHP",TONGHOP!$P1472="TN",TONGHOP!$J1472="R",TONGHOP!$K1472&lt;&gt;""),TONGHOP!$K1472,"")</f>
        <v/>
      </c>
      <c r="D1472" s="3" t="str">
        <f>IF(AND(TONGHOP!$O1472="KTHP",TONGHOP!$P1472="TN",TONGHOP!$J1472="R",TONGHOP!$K1472&lt;&gt;""),TONGHOP!$M1472,"")</f>
        <v/>
      </c>
      <c r="E1472" s="3" t="str">
        <f>IF(AND(TONGHOP!$O1472="KTHP",TONGHOP!$P1472="VD",TONGHOP!$J1472="R",TONGHOP!$K1472&lt;&gt;""),TONGHOP!$K1472,"")</f>
        <v/>
      </c>
      <c r="F1472" s="3" t="str">
        <f>IF(AND(TONGHOP!$O1472="KTHP",TONGHOP!$P1472="VD",TONGHOP!$J1472="R",TONGHOP!$K1472&lt;&gt;""),TONGHOP!$M1472,"")</f>
        <v/>
      </c>
      <c r="G1472" s="3" t="str">
        <f>IF(AND(TONGHOP!$O1472="KTHP",TONGHOP!$P1472="TH",TONGHOP!$J1472="R",TONGHOP!$K1472&lt;&gt;""),TONGHOP!$K1472,"")</f>
        <v/>
      </c>
      <c r="H1472" s="3" t="str">
        <f>IF(AND(TONGHOP!$O1472="KTHP",TONGHOP!$P1472="TH",TONGHOP!$J1472="R",TONGHOP!$K1472&lt;&gt;""),TONGHOP!$M1472,"")</f>
        <v/>
      </c>
      <c r="I1472" s="3" t="str">
        <f>IF(AND(TONGHOP!$O1472="ThiTN",TONGHOP!$P1472="LT",TONGHOP!$J1472="R",TONGHOP!$K1472&lt;&gt;""),TONGHOP!$K1472,"")</f>
        <v/>
      </c>
      <c r="J1472" s="3" t="str">
        <f>IF(AND(TONGHOP!$O1472="ThiTN",TONGHOP!$P1472="LT",TONGHOP!$J1472="R",TONGHOP!$K1472&lt;&gt;""),TONGHOP!$M1472,"")</f>
        <v/>
      </c>
      <c r="K1472" s="3" t="str">
        <f>IF(AND(TONGHOP!$O1472="ThiTN",TONGHOP!$P1472="TN",TONGHOP!$J1472="R",TONGHOP!$K1472&lt;&gt;""),TONGHOP!$K1472,"")</f>
        <v/>
      </c>
      <c r="L1472" s="3" t="str">
        <f>IF(AND(TONGHOP!$O1472="ThiTN",TONGHOP!$P1472="TN",TONGHOP!$J1472="R",TONGHOP!$K1472&lt;&gt;""),TONGHOP!$M1472,"")</f>
        <v/>
      </c>
      <c r="M1472" s="3" t="str">
        <f>IF(AND(TONGHOP!$O1472="ThiTN",TONGHOP!$P1472="VĐ",TONGHOP!$J1472="R",TONGHOP!$K1472&lt;&gt;""),TONGHOP!$K1472,"")</f>
        <v/>
      </c>
      <c r="N1472" s="3" t="str">
        <f>IF(AND(TONGHOP!$O1472="ThiTN",TONGHOP!$P1472="VĐ",TONGHOP!$J1472="R",TONGHOP!$K1472&lt;&gt;""),TONGHOP!$M1472,"")</f>
        <v/>
      </c>
      <c r="O1472" s="3" t="str">
        <f>IF(AND(TONGHOP!$O1472="ThiTN",TONGHOP!$P1472="TH",TONGHOP!$J1472="R",TONGHOP!$K1472&lt;&gt;""),TONGHOP!$K1472,"")</f>
        <v/>
      </c>
      <c r="P1472" s="3" t="str">
        <f>IF(AND(TONGHOP!$O1472="ThiTN",TONGHOP!$P1472="TH",TONGHOP!$J1472="R",TONGHOP!$K1472&lt;&gt;""),TONGHOP!$M1472,"")</f>
        <v/>
      </c>
    </row>
    <row r="1473" spans="1:16">
      <c r="A1473" s="3" t="str">
        <f>IF(AND(TONGHOP!$O1473="KTHP",TONGHOP!$P1473="LT",TONGHOP!$J1473="R",TONGHOP!$K1473&lt;&gt;""),TONGHOP!$K1473,"")</f>
        <v/>
      </c>
      <c r="B1473" s="3" t="str">
        <f>IF(AND(TONGHOP!$O1473="KTHP",TONGHOP!$P1473="LT",TONGHOP!$J1473="R",TONGHOP!$K1473&lt;&gt;""),TONGHOP!$M1473,"")</f>
        <v/>
      </c>
      <c r="C1473" s="3" t="str">
        <f>IF(AND(TONGHOP!$O1473="KTHP",TONGHOP!$P1473="TN",TONGHOP!$J1473="R",TONGHOP!$K1473&lt;&gt;""),TONGHOP!$K1473,"")</f>
        <v/>
      </c>
      <c r="D1473" s="3" t="str">
        <f>IF(AND(TONGHOP!$O1473="KTHP",TONGHOP!$P1473="TN",TONGHOP!$J1473="R",TONGHOP!$K1473&lt;&gt;""),TONGHOP!$M1473,"")</f>
        <v/>
      </c>
      <c r="E1473" s="3" t="str">
        <f>IF(AND(TONGHOP!$O1473="KTHP",TONGHOP!$P1473="VD",TONGHOP!$J1473="R",TONGHOP!$K1473&lt;&gt;""),TONGHOP!$K1473,"")</f>
        <v/>
      </c>
      <c r="F1473" s="3" t="str">
        <f>IF(AND(TONGHOP!$O1473="KTHP",TONGHOP!$P1473="VD",TONGHOP!$J1473="R",TONGHOP!$K1473&lt;&gt;""),TONGHOP!$M1473,"")</f>
        <v/>
      </c>
      <c r="G1473" s="3" t="str">
        <f>IF(AND(TONGHOP!$O1473="KTHP",TONGHOP!$P1473="TH",TONGHOP!$J1473="R",TONGHOP!$K1473&lt;&gt;""),TONGHOP!$K1473,"")</f>
        <v/>
      </c>
      <c r="H1473" s="3" t="str">
        <f>IF(AND(TONGHOP!$O1473="KTHP",TONGHOP!$P1473="TH",TONGHOP!$J1473="R",TONGHOP!$K1473&lt;&gt;""),TONGHOP!$M1473,"")</f>
        <v/>
      </c>
      <c r="I1473" s="3" t="str">
        <f>IF(AND(TONGHOP!$O1473="ThiTN",TONGHOP!$P1473="LT",TONGHOP!$J1473="R",TONGHOP!$K1473&lt;&gt;""),TONGHOP!$K1473,"")</f>
        <v/>
      </c>
      <c r="J1473" s="3" t="str">
        <f>IF(AND(TONGHOP!$O1473="ThiTN",TONGHOP!$P1473="LT",TONGHOP!$J1473="R",TONGHOP!$K1473&lt;&gt;""),TONGHOP!$M1473,"")</f>
        <v/>
      </c>
      <c r="K1473" s="3" t="str">
        <f>IF(AND(TONGHOP!$O1473="ThiTN",TONGHOP!$P1473="TN",TONGHOP!$J1473="R",TONGHOP!$K1473&lt;&gt;""),TONGHOP!$K1473,"")</f>
        <v/>
      </c>
      <c r="L1473" s="3" t="str">
        <f>IF(AND(TONGHOP!$O1473="ThiTN",TONGHOP!$P1473="TN",TONGHOP!$J1473="R",TONGHOP!$K1473&lt;&gt;""),TONGHOP!$M1473,"")</f>
        <v/>
      </c>
      <c r="M1473" s="3" t="str">
        <f>IF(AND(TONGHOP!$O1473="ThiTN",TONGHOP!$P1473="VĐ",TONGHOP!$J1473="R",TONGHOP!$K1473&lt;&gt;""),TONGHOP!$K1473,"")</f>
        <v/>
      </c>
      <c r="N1473" s="3" t="str">
        <f>IF(AND(TONGHOP!$O1473="ThiTN",TONGHOP!$P1473="VĐ",TONGHOP!$J1473="R",TONGHOP!$K1473&lt;&gt;""),TONGHOP!$M1473,"")</f>
        <v/>
      </c>
      <c r="O1473" s="3" t="str">
        <f>IF(AND(TONGHOP!$O1473="ThiTN",TONGHOP!$P1473="TH",TONGHOP!$J1473="R",TONGHOP!$K1473&lt;&gt;""),TONGHOP!$K1473,"")</f>
        <v/>
      </c>
      <c r="P1473" s="3" t="str">
        <f>IF(AND(TONGHOP!$O1473="ThiTN",TONGHOP!$P1473="TH",TONGHOP!$J1473="R",TONGHOP!$K1473&lt;&gt;""),TONGHOP!$M1473,"")</f>
        <v/>
      </c>
    </row>
    <row r="1474" spans="1:16">
      <c r="A1474" s="3" t="str">
        <f>IF(AND(TONGHOP!$O1474="KTHP",TONGHOP!$P1474="LT",TONGHOP!$J1474="R",TONGHOP!$K1474&lt;&gt;""),TONGHOP!$K1474,"")</f>
        <v/>
      </c>
      <c r="B1474" s="3" t="str">
        <f>IF(AND(TONGHOP!$O1474="KTHP",TONGHOP!$P1474="LT",TONGHOP!$J1474="R",TONGHOP!$K1474&lt;&gt;""),TONGHOP!$M1474,"")</f>
        <v/>
      </c>
      <c r="C1474" s="3" t="str">
        <f>IF(AND(TONGHOP!$O1474="KTHP",TONGHOP!$P1474="TN",TONGHOP!$J1474="R",TONGHOP!$K1474&lt;&gt;""),TONGHOP!$K1474,"")</f>
        <v/>
      </c>
      <c r="D1474" s="3" t="str">
        <f>IF(AND(TONGHOP!$O1474="KTHP",TONGHOP!$P1474="TN",TONGHOP!$J1474="R",TONGHOP!$K1474&lt;&gt;""),TONGHOP!$M1474,"")</f>
        <v/>
      </c>
      <c r="E1474" s="3" t="str">
        <f>IF(AND(TONGHOP!$O1474="KTHP",TONGHOP!$P1474="VD",TONGHOP!$J1474="R",TONGHOP!$K1474&lt;&gt;""),TONGHOP!$K1474,"")</f>
        <v/>
      </c>
      <c r="F1474" s="3" t="str">
        <f>IF(AND(TONGHOP!$O1474="KTHP",TONGHOP!$P1474="VD",TONGHOP!$J1474="R",TONGHOP!$K1474&lt;&gt;""),TONGHOP!$M1474,"")</f>
        <v/>
      </c>
      <c r="G1474" s="3" t="str">
        <f>IF(AND(TONGHOP!$O1474="KTHP",TONGHOP!$P1474="TH",TONGHOP!$J1474="R",TONGHOP!$K1474&lt;&gt;""),TONGHOP!$K1474,"")</f>
        <v/>
      </c>
      <c r="H1474" s="3" t="str">
        <f>IF(AND(TONGHOP!$O1474="KTHP",TONGHOP!$P1474="TH",TONGHOP!$J1474="R",TONGHOP!$K1474&lt;&gt;""),TONGHOP!$M1474,"")</f>
        <v/>
      </c>
      <c r="I1474" s="3" t="str">
        <f>IF(AND(TONGHOP!$O1474="ThiTN",TONGHOP!$P1474="LT",TONGHOP!$J1474="R",TONGHOP!$K1474&lt;&gt;""),TONGHOP!$K1474,"")</f>
        <v/>
      </c>
      <c r="J1474" s="3" t="str">
        <f>IF(AND(TONGHOP!$O1474="ThiTN",TONGHOP!$P1474="LT",TONGHOP!$J1474="R",TONGHOP!$K1474&lt;&gt;""),TONGHOP!$M1474,"")</f>
        <v/>
      </c>
      <c r="K1474" s="3" t="str">
        <f>IF(AND(TONGHOP!$O1474="ThiTN",TONGHOP!$P1474="TN",TONGHOP!$J1474="R",TONGHOP!$K1474&lt;&gt;""),TONGHOP!$K1474,"")</f>
        <v/>
      </c>
      <c r="L1474" s="3" t="str">
        <f>IF(AND(TONGHOP!$O1474="ThiTN",TONGHOP!$P1474="TN",TONGHOP!$J1474="R",TONGHOP!$K1474&lt;&gt;""),TONGHOP!$M1474,"")</f>
        <v/>
      </c>
      <c r="M1474" s="3" t="str">
        <f>IF(AND(TONGHOP!$O1474="ThiTN",TONGHOP!$P1474="VĐ",TONGHOP!$J1474="R",TONGHOP!$K1474&lt;&gt;""),TONGHOP!$K1474,"")</f>
        <v/>
      </c>
      <c r="N1474" s="3" t="str">
        <f>IF(AND(TONGHOP!$O1474="ThiTN",TONGHOP!$P1474="VĐ",TONGHOP!$J1474="R",TONGHOP!$K1474&lt;&gt;""),TONGHOP!$M1474,"")</f>
        <v/>
      </c>
      <c r="O1474" s="3" t="str">
        <f>IF(AND(TONGHOP!$O1474="ThiTN",TONGHOP!$P1474="TH",TONGHOP!$J1474="R",TONGHOP!$K1474&lt;&gt;""),TONGHOP!$K1474,"")</f>
        <v/>
      </c>
      <c r="P1474" s="3" t="str">
        <f>IF(AND(TONGHOP!$O1474="ThiTN",TONGHOP!$P1474="TH",TONGHOP!$J1474="R",TONGHOP!$K1474&lt;&gt;""),TONGHOP!$M1474,"")</f>
        <v/>
      </c>
    </row>
    <row r="1475" spans="1:16">
      <c r="A1475" s="3" t="str">
        <f>IF(AND(TONGHOP!$O1475="KTHP",TONGHOP!$P1475="LT",TONGHOP!$J1475="R",TONGHOP!$K1475&lt;&gt;""),TONGHOP!$K1475,"")</f>
        <v/>
      </c>
      <c r="B1475" s="3" t="str">
        <f>IF(AND(TONGHOP!$O1475="KTHP",TONGHOP!$P1475="LT",TONGHOP!$J1475="R",TONGHOP!$K1475&lt;&gt;""),TONGHOP!$M1475,"")</f>
        <v/>
      </c>
      <c r="C1475" s="3" t="str">
        <f>IF(AND(TONGHOP!$O1475="KTHP",TONGHOP!$P1475="TN",TONGHOP!$J1475="R",TONGHOP!$K1475&lt;&gt;""),TONGHOP!$K1475,"")</f>
        <v/>
      </c>
      <c r="D1475" s="3" t="str">
        <f>IF(AND(TONGHOP!$O1475="KTHP",TONGHOP!$P1475="TN",TONGHOP!$J1475="R",TONGHOP!$K1475&lt;&gt;""),TONGHOP!$M1475,"")</f>
        <v/>
      </c>
      <c r="E1475" s="3" t="str">
        <f>IF(AND(TONGHOP!$O1475="KTHP",TONGHOP!$P1475="VD",TONGHOP!$J1475="R",TONGHOP!$K1475&lt;&gt;""),TONGHOP!$K1475,"")</f>
        <v/>
      </c>
      <c r="F1475" s="3" t="str">
        <f>IF(AND(TONGHOP!$O1475="KTHP",TONGHOP!$P1475="VD",TONGHOP!$J1475="R",TONGHOP!$K1475&lt;&gt;""),TONGHOP!$M1475,"")</f>
        <v/>
      </c>
      <c r="G1475" s="3" t="str">
        <f>IF(AND(TONGHOP!$O1475="KTHP",TONGHOP!$P1475="TH",TONGHOP!$J1475="R",TONGHOP!$K1475&lt;&gt;""),TONGHOP!$K1475,"")</f>
        <v/>
      </c>
      <c r="H1475" s="3" t="str">
        <f>IF(AND(TONGHOP!$O1475="KTHP",TONGHOP!$P1475="TH",TONGHOP!$J1475="R",TONGHOP!$K1475&lt;&gt;""),TONGHOP!$M1475,"")</f>
        <v/>
      </c>
      <c r="I1475" s="3" t="str">
        <f>IF(AND(TONGHOP!$O1475="ThiTN",TONGHOP!$P1475="LT",TONGHOP!$J1475="R",TONGHOP!$K1475&lt;&gt;""),TONGHOP!$K1475,"")</f>
        <v/>
      </c>
      <c r="J1475" s="3" t="str">
        <f>IF(AND(TONGHOP!$O1475="ThiTN",TONGHOP!$P1475="LT",TONGHOP!$J1475="R",TONGHOP!$K1475&lt;&gt;""),TONGHOP!$M1475,"")</f>
        <v/>
      </c>
      <c r="K1475" s="3" t="str">
        <f>IF(AND(TONGHOP!$O1475="ThiTN",TONGHOP!$P1475="TN",TONGHOP!$J1475="R",TONGHOP!$K1475&lt;&gt;""),TONGHOP!$K1475,"")</f>
        <v/>
      </c>
      <c r="L1475" s="3" t="str">
        <f>IF(AND(TONGHOP!$O1475="ThiTN",TONGHOP!$P1475="TN",TONGHOP!$J1475="R",TONGHOP!$K1475&lt;&gt;""),TONGHOP!$M1475,"")</f>
        <v/>
      </c>
      <c r="M1475" s="3" t="str">
        <f>IF(AND(TONGHOP!$O1475="ThiTN",TONGHOP!$P1475="VĐ",TONGHOP!$J1475="R",TONGHOP!$K1475&lt;&gt;""),TONGHOP!$K1475,"")</f>
        <v/>
      </c>
      <c r="N1475" s="3" t="str">
        <f>IF(AND(TONGHOP!$O1475="ThiTN",TONGHOP!$P1475="VĐ",TONGHOP!$J1475="R",TONGHOP!$K1475&lt;&gt;""),TONGHOP!$M1475,"")</f>
        <v/>
      </c>
      <c r="O1475" s="3" t="str">
        <f>IF(AND(TONGHOP!$O1475="ThiTN",TONGHOP!$P1475="TH",TONGHOP!$J1475="R",TONGHOP!$K1475&lt;&gt;""),TONGHOP!$K1475,"")</f>
        <v/>
      </c>
      <c r="P1475" s="3" t="str">
        <f>IF(AND(TONGHOP!$O1475="ThiTN",TONGHOP!$P1475="TH",TONGHOP!$J1475="R",TONGHOP!$K1475&lt;&gt;""),TONGHOP!$M1475,"")</f>
        <v/>
      </c>
    </row>
    <row r="1476" spans="1:16">
      <c r="A1476" s="3" t="str">
        <f>IF(AND(TONGHOP!$O1476="KTHP",TONGHOP!$P1476="LT",TONGHOP!$J1476="R",TONGHOP!$K1476&lt;&gt;""),TONGHOP!$K1476,"")</f>
        <v/>
      </c>
      <c r="B1476" s="3" t="str">
        <f>IF(AND(TONGHOP!$O1476="KTHP",TONGHOP!$P1476="LT",TONGHOP!$J1476="R",TONGHOP!$K1476&lt;&gt;""),TONGHOP!$M1476,"")</f>
        <v/>
      </c>
      <c r="C1476" s="3" t="str">
        <f>IF(AND(TONGHOP!$O1476="KTHP",TONGHOP!$P1476="TN",TONGHOP!$J1476="R",TONGHOP!$K1476&lt;&gt;""),TONGHOP!$K1476,"")</f>
        <v/>
      </c>
      <c r="D1476" s="3" t="str">
        <f>IF(AND(TONGHOP!$O1476="KTHP",TONGHOP!$P1476="TN",TONGHOP!$J1476="R",TONGHOP!$K1476&lt;&gt;""),TONGHOP!$M1476,"")</f>
        <v/>
      </c>
      <c r="E1476" s="3" t="str">
        <f>IF(AND(TONGHOP!$O1476="KTHP",TONGHOP!$P1476="VD",TONGHOP!$J1476="R",TONGHOP!$K1476&lt;&gt;""),TONGHOP!$K1476,"")</f>
        <v/>
      </c>
      <c r="F1476" s="3" t="str">
        <f>IF(AND(TONGHOP!$O1476="KTHP",TONGHOP!$P1476="VD",TONGHOP!$J1476="R",TONGHOP!$K1476&lt;&gt;""),TONGHOP!$M1476,"")</f>
        <v/>
      </c>
      <c r="G1476" s="3" t="str">
        <f>IF(AND(TONGHOP!$O1476="KTHP",TONGHOP!$P1476="TH",TONGHOP!$J1476="R",TONGHOP!$K1476&lt;&gt;""),TONGHOP!$K1476,"")</f>
        <v/>
      </c>
      <c r="H1476" s="3" t="str">
        <f>IF(AND(TONGHOP!$O1476="KTHP",TONGHOP!$P1476="TH",TONGHOP!$J1476="R",TONGHOP!$K1476&lt;&gt;""),TONGHOP!$M1476,"")</f>
        <v/>
      </c>
      <c r="I1476" s="3" t="str">
        <f>IF(AND(TONGHOP!$O1476="ThiTN",TONGHOP!$P1476="LT",TONGHOP!$J1476="R",TONGHOP!$K1476&lt;&gt;""),TONGHOP!$K1476,"")</f>
        <v/>
      </c>
      <c r="J1476" s="3" t="str">
        <f>IF(AND(TONGHOP!$O1476="ThiTN",TONGHOP!$P1476="LT",TONGHOP!$J1476="R",TONGHOP!$K1476&lt;&gt;""),TONGHOP!$M1476,"")</f>
        <v/>
      </c>
      <c r="K1476" s="3" t="str">
        <f>IF(AND(TONGHOP!$O1476="ThiTN",TONGHOP!$P1476="TN",TONGHOP!$J1476="R",TONGHOP!$K1476&lt;&gt;""),TONGHOP!$K1476,"")</f>
        <v/>
      </c>
      <c r="L1476" s="3" t="str">
        <f>IF(AND(TONGHOP!$O1476="ThiTN",TONGHOP!$P1476="TN",TONGHOP!$J1476="R",TONGHOP!$K1476&lt;&gt;""),TONGHOP!$M1476,"")</f>
        <v/>
      </c>
      <c r="M1476" s="3" t="str">
        <f>IF(AND(TONGHOP!$O1476="ThiTN",TONGHOP!$P1476="VĐ",TONGHOP!$J1476="R",TONGHOP!$K1476&lt;&gt;""),TONGHOP!$K1476,"")</f>
        <v/>
      </c>
      <c r="N1476" s="3" t="str">
        <f>IF(AND(TONGHOP!$O1476="ThiTN",TONGHOP!$P1476="VĐ",TONGHOP!$J1476="R",TONGHOP!$K1476&lt;&gt;""),TONGHOP!$M1476,"")</f>
        <v/>
      </c>
      <c r="O1476" s="3" t="str">
        <f>IF(AND(TONGHOP!$O1476="ThiTN",TONGHOP!$P1476="TH",TONGHOP!$J1476="R",TONGHOP!$K1476&lt;&gt;""),TONGHOP!$K1476,"")</f>
        <v/>
      </c>
      <c r="P1476" s="3" t="str">
        <f>IF(AND(TONGHOP!$O1476="ThiTN",TONGHOP!$P1476="TH",TONGHOP!$J1476="R",TONGHOP!$K1476&lt;&gt;""),TONGHOP!$M1476,"")</f>
        <v/>
      </c>
    </row>
    <row r="1477" spans="1:16">
      <c r="A1477" s="3" t="str">
        <f>IF(AND(TONGHOP!$O1477="KTHP",TONGHOP!$P1477="LT",TONGHOP!$J1477="R",TONGHOP!$K1477&lt;&gt;""),TONGHOP!$K1477,"")</f>
        <v/>
      </c>
      <c r="B1477" s="3" t="str">
        <f>IF(AND(TONGHOP!$O1477="KTHP",TONGHOP!$P1477="LT",TONGHOP!$J1477="R",TONGHOP!$K1477&lt;&gt;""),TONGHOP!$M1477,"")</f>
        <v/>
      </c>
      <c r="C1477" s="3" t="str">
        <f>IF(AND(TONGHOP!$O1477="KTHP",TONGHOP!$P1477="TN",TONGHOP!$J1477="R",TONGHOP!$K1477&lt;&gt;""),TONGHOP!$K1477,"")</f>
        <v/>
      </c>
      <c r="D1477" s="3" t="str">
        <f>IF(AND(TONGHOP!$O1477="KTHP",TONGHOP!$P1477="TN",TONGHOP!$J1477="R",TONGHOP!$K1477&lt;&gt;""),TONGHOP!$M1477,"")</f>
        <v/>
      </c>
      <c r="E1477" s="3" t="str">
        <f>IF(AND(TONGHOP!$O1477="KTHP",TONGHOP!$P1477="VD",TONGHOP!$J1477="R",TONGHOP!$K1477&lt;&gt;""),TONGHOP!$K1477,"")</f>
        <v/>
      </c>
      <c r="F1477" s="3" t="str">
        <f>IF(AND(TONGHOP!$O1477="KTHP",TONGHOP!$P1477="VD",TONGHOP!$J1477="R",TONGHOP!$K1477&lt;&gt;""),TONGHOP!$M1477,"")</f>
        <v/>
      </c>
      <c r="G1477" s="3" t="str">
        <f>IF(AND(TONGHOP!$O1477="KTHP",TONGHOP!$P1477="TH",TONGHOP!$J1477="R",TONGHOP!$K1477&lt;&gt;""),TONGHOP!$K1477,"")</f>
        <v/>
      </c>
      <c r="H1477" s="3" t="str">
        <f>IF(AND(TONGHOP!$O1477="KTHP",TONGHOP!$P1477="TH",TONGHOP!$J1477="R",TONGHOP!$K1477&lt;&gt;""),TONGHOP!$M1477,"")</f>
        <v/>
      </c>
      <c r="I1477" s="3" t="str">
        <f>IF(AND(TONGHOP!$O1477="ThiTN",TONGHOP!$P1477="LT",TONGHOP!$J1477="R",TONGHOP!$K1477&lt;&gt;""),TONGHOP!$K1477,"")</f>
        <v/>
      </c>
      <c r="J1477" s="3" t="str">
        <f>IF(AND(TONGHOP!$O1477="ThiTN",TONGHOP!$P1477="LT",TONGHOP!$J1477="R",TONGHOP!$K1477&lt;&gt;""),TONGHOP!$M1477,"")</f>
        <v/>
      </c>
      <c r="K1477" s="3" t="str">
        <f>IF(AND(TONGHOP!$O1477="ThiTN",TONGHOP!$P1477="TN",TONGHOP!$J1477="R",TONGHOP!$K1477&lt;&gt;""),TONGHOP!$K1477,"")</f>
        <v/>
      </c>
      <c r="L1477" s="3" t="str">
        <f>IF(AND(TONGHOP!$O1477="ThiTN",TONGHOP!$P1477="TN",TONGHOP!$J1477="R",TONGHOP!$K1477&lt;&gt;""),TONGHOP!$M1477,"")</f>
        <v/>
      </c>
      <c r="M1477" s="3" t="str">
        <f>IF(AND(TONGHOP!$O1477="ThiTN",TONGHOP!$P1477="VĐ",TONGHOP!$J1477="R",TONGHOP!$K1477&lt;&gt;""),TONGHOP!$K1477,"")</f>
        <v/>
      </c>
      <c r="N1477" s="3" t="str">
        <f>IF(AND(TONGHOP!$O1477="ThiTN",TONGHOP!$P1477="VĐ",TONGHOP!$J1477="R",TONGHOP!$K1477&lt;&gt;""),TONGHOP!$M1477,"")</f>
        <v/>
      </c>
      <c r="O1477" s="3" t="str">
        <f>IF(AND(TONGHOP!$O1477="ThiTN",TONGHOP!$P1477="TH",TONGHOP!$J1477="R",TONGHOP!$K1477&lt;&gt;""),TONGHOP!$K1477,"")</f>
        <v/>
      </c>
      <c r="P1477" s="3" t="str">
        <f>IF(AND(TONGHOP!$O1477="ThiTN",TONGHOP!$P1477="TH",TONGHOP!$J1477="R",TONGHOP!$K1477&lt;&gt;""),TONGHOP!$M1477,"")</f>
        <v/>
      </c>
    </row>
    <row r="1478" spans="1:16">
      <c r="A1478" s="3" t="str">
        <f>IF(AND(TONGHOP!$O1478="KTHP",TONGHOP!$P1478="LT",TONGHOP!$J1478="R",TONGHOP!$K1478&lt;&gt;""),TONGHOP!$K1478,"")</f>
        <v/>
      </c>
      <c r="B1478" s="3" t="str">
        <f>IF(AND(TONGHOP!$O1478="KTHP",TONGHOP!$P1478="LT",TONGHOP!$J1478="R",TONGHOP!$K1478&lt;&gt;""),TONGHOP!$M1478,"")</f>
        <v/>
      </c>
      <c r="C1478" s="3" t="str">
        <f>IF(AND(TONGHOP!$O1478="KTHP",TONGHOP!$P1478="TN",TONGHOP!$J1478="R",TONGHOP!$K1478&lt;&gt;""),TONGHOP!$K1478,"")</f>
        <v/>
      </c>
      <c r="D1478" s="3" t="str">
        <f>IF(AND(TONGHOP!$O1478="KTHP",TONGHOP!$P1478="TN",TONGHOP!$J1478="R",TONGHOP!$K1478&lt;&gt;""),TONGHOP!$M1478,"")</f>
        <v/>
      </c>
      <c r="E1478" s="3" t="str">
        <f>IF(AND(TONGHOP!$O1478="KTHP",TONGHOP!$P1478="VD",TONGHOP!$J1478="R",TONGHOP!$K1478&lt;&gt;""),TONGHOP!$K1478,"")</f>
        <v/>
      </c>
      <c r="F1478" s="3" t="str">
        <f>IF(AND(TONGHOP!$O1478="KTHP",TONGHOP!$P1478="VD",TONGHOP!$J1478="R",TONGHOP!$K1478&lt;&gt;""),TONGHOP!$M1478,"")</f>
        <v/>
      </c>
      <c r="G1478" s="3" t="str">
        <f>IF(AND(TONGHOP!$O1478="KTHP",TONGHOP!$P1478="TH",TONGHOP!$J1478="R",TONGHOP!$K1478&lt;&gt;""),TONGHOP!$K1478,"")</f>
        <v/>
      </c>
      <c r="H1478" s="3" t="str">
        <f>IF(AND(TONGHOP!$O1478="KTHP",TONGHOP!$P1478="TH",TONGHOP!$J1478="R",TONGHOP!$K1478&lt;&gt;""),TONGHOP!$M1478,"")</f>
        <v/>
      </c>
      <c r="I1478" s="3" t="str">
        <f>IF(AND(TONGHOP!$O1478="ThiTN",TONGHOP!$P1478="LT",TONGHOP!$J1478="R",TONGHOP!$K1478&lt;&gt;""),TONGHOP!$K1478,"")</f>
        <v/>
      </c>
      <c r="J1478" s="3" t="str">
        <f>IF(AND(TONGHOP!$O1478="ThiTN",TONGHOP!$P1478="LT",TONGHOP!$J1478="R",TONGHOP!$K1478&lt;&gt;""),TONGHOP!$M1478,"")</f>
        <v/>
      </c>
      <c r="K1478" s="3" t="str">
        <f>IF(AND(TONGHOP!$O1478="ThiTN",TONGHOP!$P1478="TN",TONGHOP!$J1478="R",TONGHOP!$K1478&lt;&gt;""),TONGHOP!$K1478,"")</f>
        <v/>
      </c>
      <c r="L1478" s="3" t="str">
        <f>IF(AND(TONGHOP!$O1478="ThiTN",TONGHOP!$P1478="TN",TONGHOP!$J1478="R",TONGHOP!$K1478&lt;&gt;""),TONGHOP!$M1478,"")</f>
        <v/>
      </c>
      <c r="M1478" s="3" t="str">
        <f>IF(AND(TONGHOP!$O1478="ThiTN",TONGHOP!$P1478="VĐ",TONGHOP!$J1478="R",TONGHOP!$K1478&lt;&gt;""),TONGHOP!$K1478,"")</f>
        <v/>
      </c>
      <c r="N1478" s="3" t="str">
        <f>IF(AND(TONGHOP!$O1478="ThiTN",TONGHOP!$P1478="VĐ",TONGHOP!$J1478="R",TONGHOP!$K1478&lt;&gt;""),TONGHOP!$M1478,"")</f>
        <v/>
      </c>
      <c r="O1478" s="3" t="str">
        <f>IF(AND(TONGHOP!$O1478="ThiTN",TONGHOP!$P1478="TH",TONGHOP!$J1478="R",TONGHOP!$K1478&lt;&gt;""),TONGHOP!$K1478,"")</f>
        <v/>
      </c>
      <c r="P1478" s="3" t="str">
        <f>IF(AND(TONGHOP!$O1478="ThiTN",TONGHOP!$P1478="TH",TONGHOP!$J1478="R",TONGHOP!$K1478&lt;&gt;""),TONGHOP!$M1478,"")</f>
        <v/>
      </c>
    </row>
    <row r="1479" spans="1:16">
      <c r="A1479" s="3" t="str">
        <f>IF(AND(TONGHOP!$O1479="KTHP",TONGHOP!$P1479="LT",TONGHOP!$J1479="R",TONGHOP!$K1479&lt;&gt;""),TONGHOP!$K1479,"")</f>
        <v/>
      </c>
      <c r="B1479" s="3" t="str">
        <f>IF(AND(TONGHOP!$O1479="KTHP",TONGHOP!$P1479="LT",TONGHOP!$J1479="R",TONGHOP!$K1479&lt;&gt;""),TONGHOP!$M1479,"")</f>
        <v/>
      </c>
      <c r="C1479" s="3" t="str">
        <f>IF(AND(TONGHOP!$O1479="KTHP",TONGHOP!$P1479="TN",TONGHOP!$J1479="R",TONGHOP!$K1479&lt;&gt;""),TONGHOP!$K1479,"")</f>
        <v/>
      </c>
      <c r="D1479" s="3" t="str">
        <f>IF(AND(TONGHOP!$O1479="KTHP",TONGHOP!$P1479="TN",TONGHOP!$J1479="R",TONGHOP!$K1479&lt;&gt;""),TONGHOP!$M1479,"")</f>
        <v/>
      </c>
      <c r="E1479" s="3" t="str">
        <f>IF(AND(TONGHOP!$O1479="KTHP",TONGHOP!$P1479="VD",TONGHOP!$J1479="R",TONGHOP!$K1479&lt;&gt;""),TONGHOP!$K1479,"")</f>
        <v/>
      </c>
      <c r="F1479" s="3" t="str">
        <f>IF(AND(TONGHOP!$O1479="KTHP",TONGHOP!$P1479="VD",TONGHOP!$J1479="R",TONGHOP!$K1479&lt;&gt;""),TONGHOP!$M1479,"")</f>
        <v/>
      </c>
      <c r="G1479" s="3" t="str">
        <f>IF(AND(TONGHOP!$O1479="KTHP",TONGHOP!$P1479="TH",TONGHOP!$J1479="R",TONGHOP!$K1479&lt;&gt;""),TONGHOP!$K1479,"")</f>
        <v/>
      </c>
      <c r="H1479" s="3" t="str">
        <f>IF(AND(TONGHOP!$O1479="KTHP",TONGHOP!$P1479="TH",TONGHOP!$J1479="R",TONGHOP!$K1479&lt;&gt;""),TONGHOP!$M1479,"")</f>
        <v/>
      </c>
      <c r="I1479" s="3" t="str">
        <f>IF(AND(TONGHOP!$O1479="ThiTN",TONGHOP!$P1479="LT",TONGHOP!$J1479="R",TONGHOP!$K1479&lt;&gt;""),TONGHOP!$K1479,"")</f>
        <v/>
      </c>
      <c r="J1479" s="3" t="str">
        <f>IF(AND(TONGHOP!$O1479="ThiTN",TONGHOP!$P1479="LT",TONGHOP!$J1479="R",TONGHOP!$K1479&lt;&gt;""),TONGHOP!$M1479,"")</f>
        <v/>
      </c>
      <c r="K1479" s="3" t="str">
        <f>IF(AND(TONGHOP!$O1479="ThiTN",TONGHOP!$P1479="TN",TONGHOP!$J1479="R",TONGHOP!$K1479&lt;&gt;""),TONGHOP!$K1479,"")</f>
        <v/>
      </c>
      <c r="L1479" s="3" t="str">
        <f>IF(AND(TONGHOP!$O1479="ThiTN",TONGHOP!$P1479="TN",TONGHOP!$J1479="R",TONGHOP!$K1479&lt;&gt;""),TONGHOP!$M1479,"")</f>
        <v/>
      </c>
      <c r="M1479" s="3" t="str">
        <f>IF(AND(TONGHOP!$O1479="ThiTN",TONGHOP!$P1479="VĐ",TONGHOP!$J1479="R",TONGHOP!$K1479&lt;&gt;""),TONGHOP!$K1479,"")</f>
        <v/>
      </c>
      <c r="N1479" s="3" t="str">
        <f>IF(AND(TONGHOP!$O1479="ThiTN",TONGHOP!$P1479="VĐ",TONGHOP!$J1479="R",TONGHOP!$K1479&lt;&gt;""),TONGHOP!$M1479,"")</f>
        <v/>
      </c>
      <c r="O1479" s="3" t="str">
        <f>IF(AND(TONGHOP!$O1479="ThiTN",TONGHOP!$P1479="TH",TONGHOP!$J1479="R",TONGHOP!$K1479&lt;&gt;""),TONGHOP!$K1479,"")</f>
        <v/>
      </c>
      <c r="P1479" s="3" t="str">
        <f>IF(AND(TONGHOP!$O1479="ThiTN",TONGHOP!$P1479="TH",TONGHOP!$J1479="R",TONGHOP!$K1479&lt;&gt;""),TONGHOP!$M1479,"")</f>
        <v/>
      </c>
    </row>
    <row r="1480" spans="1:16">
      <c r="A1480" s="3" t="str">
        <f>IF(AND(TONGHOP!$O1480="KTHP",TONGHOP!$P1480="LT",TONGHOP!$J1480="R",TONGHOP!$K1480&lt;&gt;""),TONGHOP!$K1480,"")</f>
        <v/>
      </c>
      <c r="B1480" s="3" t="str">
        <f>IF(AND(TONGHOP!$O1480="KTHP",TONGHOP!$P1480="LT",TONGHOP!$J1480="R",TONGHOP!$K1480&lt;&gt;""),TONGHOP!$M1480,"")</f>
        <v/>
      </c>
      <c r="C1480" s="3" t="str">
        <f>IF(AND(TONGHOP!$O1480="KTHP",TONGHOP!$P1480="TN",TONGHOP!$J1480="R",TONGHOP!$K1480&lt;&gt;""),TONGHOP!$K1480,"")</f>
        <v/>
      </c>
      <c r="D1480" s="3" t="str">
        <f>IF(AND(TONGHOP!$O1480="KTHP",TONGHOP!$P1480="TN",TONGHOP!$J1480="R",TONGHOP!$K1480&lt;&gt;""),TONGHOP!$M1480,"")</f>
        <v/>
      </c>
      <c r="E1480" s="3" t="str">
        <f>IF(AND(TONGHOP!$O1480="KTHP",TONGHOP!$P1480="VD",TONGHOP!$J1480="R",TONGHOP!$K1480&lt;&gt;""),TONGHOP!$K1480,"")</f>
        <v/>
      </c>
      <c r="F1480" s="3" t="str">
        <f>IF(AND(TONGHOP!$O1480="KTHP",TONGHOP!$P1480="VD",TONGHOP!$J1480="R",TONGHOP!$K1480&lt;&gt;""),TONGHOP!$M1480,"")</f>
        <v/>
      </c>
      <c r="G1480" s="3" t="str">
        <f>IF(AND(TONGHOP!$O1480="KTHP",TONGHOP!$P1480="TH",TONGHOP!$J1480="R",TONGHOP!$K1480&lt;&gt;""),TONGHOP!$K1480,"")</f>
        <v/>
      </c>
      <c r="H1480" s="3" t="str">
        <f>IF(AND(TONGHOP!$O1480="KTHP",TONGHOP!$P1480="TH",TONGHOP!$J1480="R",TONGHOP!$K1480&lt;&gt;""),TONGHOP!$M1480,"")</f>
        <v/>
      </c>
      <c r="I1480" s="3" t="str">
        <f>IF(AND(TONGHOP!$O1480="ThiTN",TONGHOP!$P1480="LT",TONGHOP!$J1480="R",TONGHOP!$K1480&lt;&gt;""),TONGHOP!$K1480,"")</f>
        <v/>
      </c>
      <c r="J1480" s="3" t="str">
        <f>IF(AND(TONGHOP!$O1480="ThiTN",TONGHOP!$P1480="LT",TONGHOP!$J1480="R",TONGHOP!$K1480&lt;&gt;""),TONGHOP!$M1480,"")</f>
        <v/>
      </c>
      <c r="K1480" s="3" t="str">
        <f>IF(AND(TONGHOP!$O1480="ThiTN",TONGHOP!$P1480="TN",TONGHOP!$J1480="R",TONGHOP!$K1480&lt;&gt;""),TONGHOP!$K1480,"")</f>
        <v/>
      </c>
      <c r="L1480" s="3" t="str">
        <f>IF(AND(TONGHOP!$O1480="ThiTN",TONGHOP!$P1480="TN",TONGHOP!$J1480="R",TONGHOP!$K1480&lt;&gt;""),TONGHOP!$M1480,"")</f>
        <v/>
      </c>
      <c r="M1480" s="3" t="str">
        <f>IF(AND(TONGHOP!$O1480="ThiTN",TONGHOP!$P1480="VĐ",TONGHOP!$J1480="R",TONGHOP!$K1480&lt;&gt;""),TONGHOP!$K1480,"")</f>
        <v/>
      </c>
      <c r="N1480" s="3" t="str">
        <f>IF(AND(TONGHOP!$O1480="ThiTN",TONGHOP!$P1480="VĐ",TONGHOP!$J1480="R",TONGHOP!$K1480&lt;&gt;""),TONGHOP!$M1480,"")</f>
        <v/>
      </c>
      <c r="O1480" s="3" t="str">
        <f>IF(AND(TONGHOP!$O1480="ThiTN",TONGHOP!$P1480="TH",TONGHOP!$J1480="R",TONGHOP!$K1480&lt;&gt;""),TONGHOP!$K1480,"")</f>
        <v/>
      </c>
      <c r="P1480" s="3" t="str">
        <f>IF(AND(TONGHOP!$O1480="ThiTN",TONGHOP!$P1480="TH",TONGHOP!$J1480="R",TONGHOP!$K1480&lt;&gt;""),TONGHOP!$M1480,"")</f>
        <v/>
      </c>
    </row>
    <row r="1481" spans="1:16">
      <c r="A1481" s="3" t="str">
        <f>IF(AND(TONGHOP!$O1481="KTHP",TONGHOP!$P1481="LT",TONGHOP!$J1481="R",TONGHOP!$K1481&lt;&gt;""),TONGHOP!$K1481,"")</f>
        <v/>
      </c>
      <c r="B1481" s="3" t="str">
        <f>IF(AND(TONGHOP!$O1481="KTHP",TONGHOP!$P1481="LT",TONGHOP!$J1481="R",TONGHOP!$K1481&lt;&gt;""),TONGHOP!$M1481,"")</f>
        <v/>
      </c>
      <c r="C1481" s="3" t="str">
        <f>IF(AND(TONGHOP!$O1481="KTHP",TONGHOP!$P1481="TN",TONGHOP!$J1481="R",TONGHOP!$K1481&lt;&gt;""),TONGHOP!$K1481,"")</f>
        <v/>
      </c>
      <c r="D1481" s="3" t="str">
        <f>IF(AND(TONGHOP!$O1481="KTHP",TONGHOP!$P1481="TN",TONGHOP!$J1481="R",TONGHOP!$K1481&lt;&gt;""),TONGHOP!$M1481,"")</f>
        <v/>
      </c>
      <c r="E1481" s="3" t="str">
        <f>IF(AND(TONGHOP!$O1481="KTHP",TONGHOP!$P1481="VD",TONGHOP!$J1481="R",TONGHOP!$K1481&lt;&gt;""),TONGHOP!$K1481,"")</f>
        <v/>
      </c>
      <c r="F1481" s="3" t="str">
        <f>IF(AND(TONGHOP!$O1481="KTHP",TONGHOP!$P1481="VD",TONGHOP!$J1481="R",TONGHOP!$K1481&lt;&gt;""),TONGHOP!$M1481,"")</f>
        <v/>
      </c>
      <c r="G1481" s="3" t="str">
        <f>IF(AND(TONGHOP!$O1481="KTHP",TONGHOP!$P1481="TH",TONGHOP!$J1481="R",TONGHOP!$K1481&lt;&gt;""),TONGHOP!$K1481,"")</f>
        <v/>
      </c>
      <c r="H1481" s="3" t="str">
        <f>IF(AND(TONGHOP!$O1481="KTHP",TONGHOP!$P1481="TH",TONGHOP!$J1481="R",TONGHOP!$K1481&lt;&gt;""),TONGHOP!$M1481,"")</f>
        <v/>
      </c>
      <c r="I1481" s="3" t="str">
        <f>IF(AND(TONGHOP!$O1481="ThiTN",TONGHOP!$P1481="LT",TONGHOP!$J1481="R",TONGHOP!$K1481&lt;&gt;""),TONGHOP!$K1481,"")</f>
        <v/>
      </c>
      <c r="J1481" s="3" t="str">
        <f>IF(AND(TONGHOP!$O1481="ThiTN",TONGHOP!$P1481="LT",TONGHOP!$J1481="R",TONGHOP!$K1481&lt;&gt;""),TONGHOP!$M1481,"")</f>
        <v/>
      </c>
      <c r="K1481" s="3" t="str">
        <f>IF(AND(TONGHOP!$O1481="ThiTN",TONGHOP!$P1481="TN",TONGHOP!$J1481="R",TONGHOP!$K1481&lt;&gt;""),TONGHOP!$K1481,"")</f>
        <v/>
      </c>
      <c r="L1481" s="3" t="str">
        <f>IF(AND(TONGHOP!$O1481="ThiTN",TONGHOP!$P1481="TN",TONGHOP!$J1481="R",TONGHOP!$K1481&lt;&gt;""),TONGHOP!$M1481,"")</f>
        <v/>
      </c>
      <c r="M1481" s="3" t="str">
        <f>IF(AND(TONGHOP!$O1481="ThiTN",TONGHOP!$P1481="VĐ",TONGHOP!$J1481="R",TONGHOP!$K1481&lt;&gt;""),TONGHOP!$K1481,"")</f>
        <v/>
      </c>
      <c r="N1481" s="3" t="str">
        <f>IF(AND(TONGHOP!$O1481="ThiTN",TONGHOP!$P1481="VĐ",TONGHOP!$J1481="R",TONGHOP!$K1481&lt;&gt;""),TONGHOP!$M1481,"")</f>
        <v/>
      </c>
      <c r="O1481" s="3" t="str">
        <f>IF(AND(TONGHOP!$O1481="ThiTN",TONGHOP!$P1481="TH",TONGHOP!$J1481="R",TONGHOP!$K1481&lt;&gt;""),TONGHOP!$K1481,"")</f>
        <v/>
      </c>
      <c r="P1481" s="3" t="str">
        <f>IF(AND(TONGHOP!$O1481="ThiTN",TONGHOP!$P1481="TH",TONGHOP!$J1481="R",TONGHOP!$K1481&lt;&gt;""),TONGHOP!$M1481,"")</f>
        <v/>
      </c>
    </row>
    <row r="1482" spans="1:16">
      <c r="A1482" s="3" t="str">
        <f>IF(AND(TONGHOP!$O1482="KTHP",TONGHOP!$P1482="LT",TONGHOP!$J1482="R",TONGHOP!$K1482&lt;&gt;""),TONGHOP!$K1482,"")</f>
        <v/>
      </c>
      <c r="B1482" s="3" t="str">
        <f>IF(AND(TONGHOP!$O1482="KTHP",TONGHOP!$P1482="LT",TONGHOP!$J1482="R",TONGHOP!$K1482&lt;&gt;""),TONGHOP!$M1482,"")</f>
        <v/>
      </c>
      <c r="C1482" s="3" t="str">
        <f>IF(AND(TONGHOP!$O1482="KTHP",TONGHOP!$P1482="TN",TONGHOP!$J1482="R",TONGHOP!$K1482&lt;&gt;""),TONGHOP!$K1482,"")</f>
        <v/>
      </c>
      <c r="D1482" s="3" t="str">
        <f>IF(AND(TONGHOP!$O1482="KTHP",TONGHOP!$P1482="TN",TONGHOP!$J1482="R",TONGHOP!$K1482&lt;&gt;""),TONGHOP!$M1482,"")</f>
        <v/>
      </c>
      <c r="E1482" s="3" t="str">
        <f>IF(AND(TONGHOP!$O1482="KTHP",TONGHOP!$P1482="VD",TONGHOP!$J1482="R",TONGHOP!$K1482&lt;&gt;""),TONGHOP!$K1482,"")</f>
        <v/>
      </c>
      <c r="F1482" s="3" t="str">
        <f>IF(AND(TONGHOP!$O1482="KTHP",TONGHOP!$P1482="VD",TONGHOP!$J1482="R",TONGHOP!$K1482&lt;&gt;""),TONGHOP!$M1482,"")</f>
        <v/>
      </c>
      <c r="G1482" s="3" t="str">
        <f>IF(AND(TONGHOP!$O1482="KTHP",TONGHOP!$P1482="TH",TONGHOP!$J1482="R",TONGHOP!$K1482&lt;&gt;""),TONGHOP!$K1482,"")</f>
        <v/>
      </c>
      <c r="H1482" s="3" t="str">
        <f>IF(AND(TONGHOP!$O1482="KTHP",TONGHOP!$P1482="TH",TONGHOP!$J1482="R",TONGHOP!$K1482&lt;&gt;""),TONGHOP!$M1482,"")</f>
        <v/>
      </c>
      <c r="I1482" s="3" t="str">
        <f>IF(AND(TONGHOP!$O1482="ThiTN",TONGHOP!$P1482="LT",TONGHOP!$J1482="R",TONGHOP!$K1482&lt;&gt;""),TONGHOP!$K1482,"")</f>
        <v/>
      </c>
      <c r="J1482" s="3" t="str">
        <f>IF(AND(TONGHOP!$O1482="ThiTN",TONGHOP!$P1482="LT",TONGHOP!$J1482="R",TONGHOP!$K1482&lt;&gt;""),TONGHOP!$M1482,"")</f>
        <v/>
      </c>
      <c r="K1482" s="3" t="str">
        <f>IF(AND(TONGHOP!$O1482="ThiTN",TONGHOP!$P1482="TN",TONGHOP!$J1482="R",TONGHOP!$K1482&lt;&gt;""),TONGHOP!$K1482,"")</f>
        <v/>
      </c>
      <c r="L1482" s="3" t="str">
        <f>IF(AND(TONGHOP!$O1482="ThiTN",TONGHOP!$P1482="TN",TONGHOP!$J1482="R",TONGHOP!$K1482&lt;&gt;""),TONGHOP!$M1482,"")</f>
        <v/>
      </c>
      <c r="M1482" s="3" t="str">
        <f>IF(AND(TONGHOP!$O1482="ThiTN",TONGHOP!$P1482="VĐ",TONGHOP!$J1482="R",TONGHOP!$K1482&lt;&gt;""),TONGHOP!$K1482,"")</f>
        <v/>
      </c>
      <c r="N1482" s="3" t="str">
        <f>IF(AND(TONGHOP!$O1482="ThiTN",TONGHOP!$P1482="VĐ",TONGHOP!$J1482="R",TONGHOP!$K1482&lt;&gt;""),TONGHOP!$M1482,"")</f>
        <v/>
      </c>
      <c r="O1482" s="3" t="str">
        <f>IF(AND(TONGHOP!$O1482="ThiTN",TONGHOP!$P1482="TH",TONGHOP!$J1482="R",TONGHOP!$K1482&lt;&gt;""),TONGHOP!$K1482,"")</f>
        <v/>
      </c>
      <c r="P1482" s="3" t="str">
        <f>IF(AND(TONGHOP!$O1482="ThiTN",TONGHOP!$P1482="TH",TONGHOP!$J1482="R",TONGHOP!$K1482&lt;&gt;""),TONGHOP!$M1482,"")</f>
        <v/>
      </c>
    </row>
    <row r="1483" spans="1:16">
      <c r="A1483" s="3" t="str">
        <f>IF(AND(TONGHOP!$O1483="KTHP",TONGHOP!$P1483="LT",TONGHOP!$J1483="R",TONGHOP!$K1483&lt;&gt;""),TONGHOP!$K1483,"")</f>
        <v/>
      </c>
      <c r="B1483" s="3" t="str">
        <f>IF(AND(TONGHOP!$O1483="KTHP",TONGHOP!$P1483="LT",TONGHOP!$J1483="R",TONGHOP!$K1483&lt;&gt;""),TONGHOP!$M1483,"")</f>
        <v/>
      </c>
      <c r="C1483" s="3" t="str">
        <f>IF(AND(TONGHOP!$O1483="KTHP",TONGHOP!$P1483="TN",TONGHOP!$J1483="R",TONGHOP!$K1483&lt;&gt;""),TONGHOP!$K1483,"")</f>
        <v/>
      </c>
      <c r="D1483" s="3" t="str">
        <f>IF(AND(TONGHOP!$O1483="KTHP",TONGHOP!$P1483="TN",TONGHOP!$J1483="R",TONGHOP!$K1483&lt;&gt;""),TONGHOP!$M1483,"")</f>
        <v/>
      </c>
      <c r="E1483" s="3" t="str">
        <f>IF(AND(TONGHOP!$O1483="KTHP",TONGHOP!$P1483="VD",TONGHOP!$J1483="R",TONGHOP!$K1483&lt;&gt;""),TONGHOP!$K1483,"")</f>
        <v/>
      </c>
      <c r="F1483" s="3" t="str">
        <f>IF(AND(TONGHOP!$O1483="KTHP",TONGHOP!$P1483="VD",TONGHOP!$J1483="R",TONGHOP!$K1483&lt;&gt;""),TONGHOP!$M1483,"")</f>
        <v/>
      </c>
      <c r="G1483" s="3" t="str">
        <f>IF(AND(TONGHOP!$O1483="KTHP",TONGHOP!$P1483="TH",TONGHOP!$J1483="R",TONGHOP!$K1483&lt;&gt;""),TONGHOP!$K1483,"")</f>
        <v/>
      </c>
      <c r="H1483" s="3" t="str">
        <f>IF(AND(TONGHOP!$O1483="KTHP",TONGHOP!$P1483="TH",TONGHOP!$J1483="R",TONGHOP!$K1483&lt;&gt;""),TONGHOP!$M1483,"")</f>
        <v/>
      </c>
      <c r="I1483" s="3" t="str">
        <f>IF(AND(TONGHOP!$O1483="ThiTN",TONGHOP!$P1483="LT",TONGHOP!$J1483="R",TONGHOP!$K1483&lt;&gt;""),TONGHOP!$K1483,"")</f>
        <v/>
      </c>
      <c r="J1483" s="3" t="str">
        <f>IF(AND(TONGHOP!$O1483="ThiTN",TONGHOP!$P1483="LT",TONGHOP!$J1483="R",TONGHOP!$K1483&lt;&gt;""),TONGHOP!$M1483,"")</f>
        <v/>
      </c>
      <c r="K1483" s="3" t="str">
        <f>IF(AND(TONGHOP!$O1483="ThiTN",TONGHOP!$P1483="TN",TONGHOP!$J1483="R",TONGHOP!$K1483&lt;&gt;""),TONGHOP!$K1483,"")</f>
        <v/>
      </c>
      <c r="L1483" s="3" t="str">
        <f>IF(AND(TONGHOP!$O1483="ThiTN",TONGHOP!$P1483="TN",TONGHOP!$J1483="R",TONGHOP!$K1483&lt;&gt;""),TONGHOP!$M1483,"")</f>
        <v/>
      </c>
      <c r="M1483" s="3" t="str">
        <f>IF(AND(TONGHOP!$O1483="ThiTN",TONGHOP!$P1483="VĐ",TONGHOP!$J1483="R",TONGHOP!$K1483&lt;&gt;""),TONGHOP!$K1483,"")</f>
        <v/>
      </c>
      <c r="N1483" s="3" t="str">
        <f>IF(AND(TONGHOP!$O1483="ThiTN",TONGHOP!$P1483="VĐ",TONGHOP!$J1483="R",TONGHOP!$K1483&lt;&gt;""),TONGHOP!$M1483,"")</f>
        <v/>
      </c>
      <c r="O1483" s="3" t="str">
        <f>IF(AND(TONGHOP!$O1483="ThiTN",TONGHOP!$P1483="TH",TONGHOP!$J1483="R",TONGHOP!$K1483&lt;&gt;""),TONGHOP!$K1483,"")</f>
        <v/>
      </c>
      <c r="P1483" s="3" t="str">
        <f>IF(AND(TONGHOP!$O1483="ThiTN",TONGHOP!$P1483="TH",TONGHOP!$J1483="R",TONGHOP!$K1483&lt;&gt;""),TONGHOP!$M1483,"")</f>
        <v/>
      </c>
    </row>
    <row r="1484" spans="1:16">
      <c r="A1484" s="3" t="str">
        <f>IF(AND(TONGHOP!$O1484="KTHP",TONGHOP!$P1484="LT",TONGHOP!$J1484="R",TONGHOP!$K1484&lt;&gt;""),TONGHOP!$K1484,"")</f>
        <v/>
      </c>
      <c r="B1484" s="3" t="str">
        <f>IF(AND(TONGHOP!$O1484="KTHP",TONGHOP!$P1484="LT",TONGHOP!$J1484="R",TONGHOP!$K1484&lt;&gt;""),TONGHOP!$M1484,"")</f>
        <v/>
      </c>
      <c r="C1484" s="3" t="str">
        <f>IF(AND(TONGHOP!$O1484="KTHP",TONGHOP!$P1484="TN",TONGHOP!$J1484="R",TONGHOP!$K1484&lt;&gt;""),TONGHOP!$K1484,"")</f>
        <v/>
      </c>
      <c r="D1484" s="3" t="str">
        <f>IF(AND(TONGHOP!$O1484="KTHP",TONGHOP!$P1484="TN",TONGHOP!$J1484="R",TONGHOP!$K1484&lt;&gt;""),TONGHOP!$M1484,"")</f>
        <v/>
      </c>
      <c r="E1484" s="3" t="str">
        <f>IF(AND(TONGHOP!$O1484="KTHP",TONGHOP!$P1484="VD",TONGHOP!$J1484="R",TONGHOP!$K1484&lt;&gt;""),TONGHOP!$K1484,"")</f>
        <v/>
      </c>
      <c r="F1484" s="3" t="str">
        <f>IF(AND(TONGHOP!$O1484="KTHP",TONGHOP!$P1484="VD",TONGHOP!$J1484="R",TONGHOP!$K1484&lt;&gt;""),TONGHOP!$M1484,"")</f>
        <v/>
      </c>
      <c r="G1484" s="3" t="str">
        <f>IF(AND(TONGHOP!$O1484="KTHP",TONGHOP!$P1484="TH",TONGHOP!$J1484="R",TONGHOP!$K1484&lt;&gt;""),TONGHOP!$K1484,"")</f>
        <v/>
      </c>
      <c r="H1484" s="3" t="str">
        <f>IF(AND(TONGHOP!$O1484="KTHP",TONGHOP!$P1484="TH",TONGHOP!$J1484="R",TONGHOP!$K1484&lt;&gt;""),TONGHOP!$M1484,"")</f>
        <v/>
      </c>
      <c r="I1484" s="3" t="str">
        <f>IF(AND(TONGHOP!$O1484="ThiTN",TONGHOP!$P1484="LT",TONGHOP!$J1484="R",TONGHOP!$K1484&lt;&gt;""),TONGHOP!$K1484,"")</f>
        <v/>
      </c>
      <c r="J1484" s="3" t="str">
        <f>IF(AND(TONGHOP!$O1484="ThiTN",TONGHOP!$P1484="LT",TONGHOP!$J1484="R",TONGHOP!$K1484&lt;&gt;""),TONGHOP!$M1484,"")</f>
        <v/>
      </c>
      <c r="K1484" s="3" t="str">
        <f>IF(AND(TONGHOP!$O1484="ThiTN",TONGHOP!$P1484="TN",TONGHOP!$J1484="R",TONGHOP!$K1484&lt;&gt;""),TONGHOP!$K1484,"")</f>
        <v/>
      </c>
      <c r="L1484" s="3" t="str">
        <f>IF(AND(TONGHOP!$O1484="ThiTN",TONGHOP!$P1484="TN",TONGHOP!$J1484="R",TONGHOP!$K1484&lt;&gt;""),TONGHOP!$M1484,"")</f>
        <v/>
      </c>
      <c r="M1484" s="3" t="str">
        <f>IF(AND(TONGHOP!$O1484="ThiTN",TONGHOP!$P1484="VĐ",TONGHOP!$J1484="R",TONGHOP!$K1484&lt;&gt;""),TONGHOP!$K1484,"")</f>
        <v/>
      </c>
      <c r="N1484" s="3" t="str">
        <f>IF(AND(TONGHOP!$O1484="ThiTN",TONGHOP!$P1484="VĐ",TONGHOP!$J1484="R",TONGHOP!$K1484&lt;&gt;""),TONGHOP!$M1484,"")</f>
        <v/>
      </c>
      <c r="O1484" s="3" t="str">
        <f>IF(AND(TONGHOP!$O1484="ThiTN",TONGHOP!$P1484="TH",TONGHOP!$J1484="R",TONGHOP!$K1484&lt;&gt;""),TONGHOP!$K1484,"")</f>
        <v/>
      </c>
      <c r="P1484" s="3" t="str">
        <f>IF(AND(TONGHOP!$O1484="ThiTN",TONGHOP!$P1484="TH",TONGHOP!$J1484="R",TONGHOP!$K1484&lt;&gt;""),TONGHOP!$M1484,"")</f>
        <v/>
      </c>
    </row>
    <row r="1485" spans="1:16">
      <c r="A1485" s="3" t="str">
        <f>IF(AND(TONGHOP!$O1485="KTHP",TONGHOP!$P1485="LT",TONGHOP!$J1485="R",TONGHOP!$K1485&lt;&gt;""),TONGHOP!$K1485,"")</f>
        <v/>
      </c>
      <c r="B1485" s="3" t="str">
        <f>IF(AND(TONGHOP!$O1485="KTHP",TONGHOP!$P1485="LT",TONGHOP!$J1485="R",TONGHOP!$K1485&lt;&gt;""),TONGHOP!$M1485,"")</f>
        <v/>
      </c>
      <c r="C1485" s="3" t="str">
        <f>IF(AND(TONGHOP!$O1485="KTHP",TONGHOP!$P1485="TN",TONGHOP!$J1485="R",TONGHOP!$K1485&lt;&gt;""),TONGHOP!$K1485,"")</f>
        <v/>
      </c>
      <c r="D1485" s="3" t="str">
        <f>IF(AND(TONGHOP!$O1485="KTHP",TONGHOP!$P1485="TN",TONGHOP!$J1485="R",TONGHOP!$K1485&lt;&gt;""),TONGHOP!$M1485,"")</f>
        <v/>
      </c>
      <c r="E1485" s="3" t="str">
        <f>IF(AND(TONGHOP!$O1485="KTHP",TONGHOP!$P1485="VD",TONGHOP!$J1485="R",TONGHOP!$K1485&lt;&gt;""),TONGHOP!$K1485,"")</f>
        <v/>
      </c>
      <c r="F1485" s="3" t="str">
        <f>IF(AND(TONGHOP!$O1485="KTHP",TONGHOP!$P1485="VD",TONGHOP!$J1485="R",TONGHOP!$K1485&lt;&gt;""),TONGHOP!$M1485,"")</f>
        <v/>
      </c>
      <c r="G1485" s="3" t="str">
        <f>IF(AND(TONGHOP!$O1485="KTHP",TONGHOP!$P1485="TH",TONGHOP!$J1485="R",TONGHOP!$K1485&lt;&gt;""),TONGHOP!$K1485,"")</f>
        <v/>
      </c>
      <c r="H1485" s="3" t="str">
        <f>IF(AND(TONGHOP!$O1485="KTHP",TONGHOP!$P1485="TH",TONGHOP!$J1485="R",TONGHOP!$K1485&lt;&gt;""),TONGHOP!$M1485,"")</f>
        <v/>
      </c>
      <c r="I1485" s="3" t="str">
        <f>IF(AND(TONGHOP!$O1485="ThiTN",TONGHOP!$P1485="LT",TONGHOP!$J1485="R",TONGHOP!$K1485&lt;&gt;""),TONGHOP!$K1485,"")</f>
        <v/>
      </c>
      <c r="J1485" s="3" t="str">
        <f>IF(AND(TONGHOP!$O1485="ThiTN",TONGHOP!$P1485="LT",TONGHOP!$J1485="R",TONGHOP!$K1485&lt;&gt;""),TONGHOP!$M1485,"")</f>
        <v/>
      </c>
      <c r="K1485" s="3" t="str">
        <f>IF(AND(TONGHOP!$O1485="ThiTN",TONGHOP!$P1485="TN",TONGHOP!$J1485="R",TONGHOP!$K1485&lt;&gt;""),TONGHOP!$K1485,"")</f>
        <v/>
      </c>
      <c r="L1485" s="3" t="str">
        <f>IF(AND(TONGHOP!$O1485="ThiTN",TONGHOP!$P1485="TN",TONGHOP!$J1485="R",TONGHOP!$K1485&lt;&gt;""),TONGHOP!$M1485,"")</f>
        <v/>
      </c>
      <c r="M1485" s="3" t="str">
        <f>IF(AND(TONGHOP!$O1485="ThiTN",TONGHOP!$P1485="VĐ",TONGHOP!$J1485="R",TONGHOP!$K1485&lt;&gt;""),TONGHOP!$K1485,"")</f>
        <v/>
      </c>
      <c r="N1485" s="3" t="str">
        <f>IF(AND(TONGHOP!$O1485="ThiTN",TONGHOP!$P1485="VĐ",TONGHOP!$J1485="R",TONGHOP!$K1485&lt;&gt;""),TONGHOP!$M1485,"")</f>
        <v/>
      </c>
      <c r="O1485" s="3" t="str">
        <f>IF(AND(TONGHOP!$O1485="ThiTN",TONGHOP!$P1485="TH",TONGHOP!$J1485="R",TONGHOP!$K1485&lt;&gt;""),TONGHOP!$K1485,"")</f>
        <v/>
      </c>
      <c r="P1485" s="3" t="str">
        <f>IF(AND(TONGHOP!$O1485="ThiTN",TONGHOP!$P1485="TH",TONGHOP!$J1485="R",TONGHOP!$K1485&lt;&gt;""),TONGHOP!$M1485,"")</f>
        <v/>
      </c>
    </row>
    <row r="1486" spans="1:16">
      <c r="A1486" s="3" t="str">
        <f>IF(AND(TONGHOP!$O1486="KTHP",TONGHOP!$P1486="LT",TONGHOP!$J1486="R",TONGHOP!$K1486&lt;&gt;""),TONGHOP!$K1486,"")</f>
        <v/>
      </c>
      <c r="B1486" s="3" t="str">
        <f>IF(AND(TONGHOP!$O1486="KTHP",TONGHOP!$P1486="LT",TONGHOP!$J1486="R",TONGHOP!$K1486&lt;&gt;""),TONGHOP!$M1486,"")</f>
        <v/>
      </c>
      <c r="C1486" s="3" t="str">
        <f>IF(AND(TONGHOP!$O1486="KTHP",TONGHOP!$P1486="TN",TONGHOP!$J1486="R",TONGHOP!$K1486&lt;&gt;""),TONGHOP!$K1486,"")</f>
        <v/>
      </c>
      <c r="D1486" s="3" t="str">
        <f>IF(AND(TONGHOP!$O1486="KTHP",TONGHOP!$P1486="TN",TONGHOP!$J1486="R",TONGHOP!$K1486&lt;&gt;""),TONGHOP!$M1486,"")</f>
        <v/>
      </c>
      <c r="E1486" s="3" t="str">
        <f>IF(AND(TONGHOP!$O1486="KTHP",TONGHOP!$P1486="VD",TONGHOP!$J1486="R",TONGHOP!$K1486&lt;&gt;""),TONGHOP!$K1486,"")</f>
        <v/>
      </c>
      <c r="F1486" s="3" t="str">
        <f>IF(AND(TONGHOP!$O1486="KTHP",TONGHOP!$P1486="VD",TONGHOP!$J1486="R",TONGHOP!$K1486&lt;&gt;""),TONGHOP!$M1486,"")</f>
        <v/>
      </c>
      <c r="G1486" s="3" t="str">
        <f>IF(AND(TONGHOP!$O1486="KTHP",TONGHOP!$P1486="TH",TONGHOP!$J1486="R",TONGHOP!$K1486&lt;&gt;""),TONGHOP!$K1486,"")</f>
        <v/>
      </c>
      <c r="H1486" s="3" t="str">
        <f>IF(AND(TONGHOP!$O1486="KTHP",TONGHOP!$P1486="TH",TONGHOP!$J1486="R",TONGHOP!$K1486&lt;&gt;""),TONGHOP!$M1486,"")</f>
        <v/>
      </c>
      <c r="I1486" s="3" t="str">
        <f>IF(AND(TONGHOP!$O1486="ThiTN",TONGHOP!$P1486="LT",TONGHOP!$J1486="R",TONGHOP!$K1486&lt;&gt;""),TONGHOP!$K1486,"")</f>
        <v/>
      </c>
      <c r="J1486" s="3" t="str">
        <f>IF(AND(TONGHOP!$O1486="ThiTN",TONGHOP!$P1486="LT",TONGHOP!$J1486="R",TONGHOP!$K1486&lt;&gt;""),TONGHOP!$M1486,"")</f>
        <v/>
      </c>
      <c r="K1486" s="3" t="str">
        <f>IF(AND(TONGHOP!$O1486="ThiTN",TONGHOP!$P1486="TN",TONGHOP!$J1486="R",TONGHOP!$K1486&lt;&gt;""),TONGHOP!$K1486,"")</f>
        <v/>
      </c>
      <c r="L1486" s="3" t="str">
        <f>IF(AND(TONGHOP!$O1486="ThiTN",TONGHOP!$P1486="TN",TONGHOP!$J1486="R",TONGHOP!$K1486&lt;&gt;""),TONGHOP!$M1486,"")</f>
        <v/>
      </c>
      <c r="M1486" s="3" t="str">
        <f>IF(AND(TONGHOP!$O1486="ThiTN",TONGHOP!$P1486="VĐ",TONGHOP!$J1486="R",TONGHOP!$K1486&lt;&gt;""),TONGHOP!$K1486,"")</f>
        <v/>
      </c>
      <c r="N1486" s="3" t="str">
        <f>IF(AND(TONGHOP!$O1486="ThiTN",TONGHOP!$P1486="VĐ",TONGHOP!$J1486="R",TONGHOP!$K1486&lt;&gt;""),TONGHOP!$M1486,"")</f>
        <v/>
      </c>
      <c r="O1486" s="3" t="str">
        <f>IF(AND(TONGHOP!$O1486="ThiTN",TONGHOP!$P1486="TH",TONGHOP!$J1486="R",TONGHOP!$K1486&lt;&gt;""),TONGHOP!$K1486,"")</f>
        <v/>
      </c>
      <c r="P1486" s="3" t="str">
        <f>IF(AND(TONGHOP!$O1486="ThiTN",TONGHOP!$P1486="TH",TONGHOP!$J1486="R",TONGHOP!$K1486&lt;&gt;""),TONGHOP!$M1486,"")</f>
        <v/>
      </c>
    </row>
    <row r="1487" spans="1:16">
      <c r="A1487" s="3" t="str">
        <f>IF(AND(TONGHOP!$O1487="KTHP",TONGHOP!$P1487="LT",TONGHOP!$J1487="R",TONGHOP!$K1487&lt;&gt;""),TONGHOP!$K1487,"")</f>
        <v/>
      </c>
      <c r="B1487" s="3" t="str">
        <f>IF(AND(TONGHOP!$O1487="KTHP",TONGHOP!$P1487="LT",TONGHOP!$J1487="R",TONGHOP!$K1487&lt;&gt;""),TONGHOP!$M1487,"")</f>
        <v/>
      </c>
      <c r="C1487" s="3" t="str">
        <f>IF(AND(TONGHOP!$O1487="KTHP",TONGHOP!$P1487="TN",TONGHOP!$J1487="R",TONGHOP!$K1487&lt;&gt;""),TONGHOP!$K1487,"")</f>
        <v/>
      </c>
      <c r="D1487" s="3" t="str">
        <f>IF(AND(TONGHOP!$O1487="KTHP",TONGHOP!$P1487="TN",TONGHOP!$J1487="R",TONGHOP!$K1487&lt;&gt;""),TONGHOP!$M1487,"")</f>
        <v/>
      </c>
      <c r="E1487" s="3" t="str">
        <f>IF(AND(TONGHOP!$O1487="KTHP",TONGHOP!$P1487="VD",TONGHOP!$J1487="R",TONGHOP!$K1487&lt;&gt;""),TONGHOP!$K1487,"")</f>
        <v/>
      </c>
      <c r="F1487" s="3" t="str">
        <f>IF(AND(TONGHOP!$O1487="KTHP",TONGHOP!$P1487="VD",TONGHOP!$J1487="R",TONGHOP!$K1487&lt;&gt;""),TONGHOP!$M1487,"")</f>
        <v/>
      </c>
      <c r="G1487" s="3" t="str">
        <f>IF(AND(TONGHOP!$O1487="KTHP",TONGHOP!$P1487="TH",TONGHOP!$J1487="R",TONGHOP!$K1487&lt;&gt;""),TONGHOP!$K1487,"")</f>
        <v/>
      </c>
      <c r="H1487" s="3" t="str">
        <f>IF(AND(TONGHOP!$O1487="KTHP",TONGHOP!$P1487="TH",TONGHOP!$J1487="R",TONGHOP!$K1487&lt;&gt;""),TONGHOP!$M1487,"")</f>
        <v/>
      </c>
      <c r="I1487" s="3" t="str">
        <f>IF(AND(TONGHOP!$O1487="ThiTN",TONGHOP!$P1487="LT",TONGHOP!$J1487="R",TONGHOP!$K1487&lt;&gt;""),TONGHOP!$K1487,"")</f>
        <v/>
      </c>
      <c r="J1487" s="3" t="str">
        <f>IF(AND(TONGHOP!$O1487="ThiTN",TONGHOP!$P1487="LT",TONGHOP!$J1487="R",TONGHOP!$K1487&lt;&gt;""),TONGHOP!$M1487,"")</f>
        <v/>
      </c>
      <c r="K1487" s="3" t="str">
        <f>IF(AND(TONGHOP!$O1487="ThiTN",TONGHOP!$P1487="TN",TONGHOP!$J1487="R",TONGHOP!$K1487&lt;&gt;""),TONGHOP!$K1487,"")</f>
        <v/>
      </c>
      <c r="L1487" s="3" t="str">
        <f>IF(AND(TONGHOP!$O1487="ThiTN",TONGHOP!$P1487="TN",TONGHOP!$J1487="R",TONGHOP!$K1487&lt;&gt;""),TONGHOP!$M1487,"")</f>
        <v/>
      </c>
      <c r="M1487" s="3" t="str">
        <f>IF(AND(TONGHOP!$O1487="ThiTN",TONGHOP!$P1487="VĐ",TONGHOP!$J1487="R",TONGHOP!$K1487&lt;&gt;""),TONGHOP!$K1487,"")</f>
        <v/>
      </c>
      <c r="N1487" s="3" t="str">
        <f>IF(AND(TONGHOP!$O1487="ThiTN",TONGHOP!$P1487="VĐ",TONGHOP!$J1487="R",TONGHOP!$K1487&lt;&gt;""),TONGHOP!$M1487,"")</f>
        <v/>
      </c>
      <c r="O1487" s="3" t="str">
        <f>IF(AND(TONGHOP!$O1487="ThiTN",TONGHOP!$P1487="TH",TONGHOP!$J1487="R",TONGHOP!$K1487&lt;&gt;""),TONGHOP!$K1487,"")</f>
        <v/>
      </c>
      <c r="P1487" s="3" t="str">
        <f>IF(AND(TONGHOP!$O1487="ThiTN",TONGHOP!$P1487="TH",TONGHOP!$J1487="R",TONGHOP!$K1487&lt;&gt;""),TONGHOP!$M1487,"")</f>
        <v/>
      </c>
    </row>
    <row r="1488" spans="1:16">
      <c r="A1488" s="3" t="str">
        <f>IF(AND(TONGHOP!$O1488="KTHP",TONGHOP!$P1488="LT",TONGHOP!$J1488="R",TONGHOP!$K1488&lt;&gt;""),TONGHOP!$K1488,"")</f>
        <v/>
      </c>
      <c r="B1488" s="3" t="str">
        <f>IF(AND(TONGHOP!$O1488="KTHP",TONGHOP!$P1488="LT",TONGHOP!$J1488="R",TONGHOP!$K1488&lt;&gt;""),TONGHOP!$M1488,"")</f>
        <v/>
      </c>
      <c r="C1488" s="3" t="str">
        <f>IF(AND(TONGHOP!$O1488="KTHP",TONGHOP!$P1488="TN",TONGHOP!$J1488="R",TONGHOP!$K1488&lt;&gt;""),TONGHOP!$K1488,"")</f>
        <v/>
      </c>
      <c r="D1488" s="3" t="str">
        <f>IF(AND(TONGHOP!$O1488="KTHP",TONGHOP!$P1488="TN",TONGHOP!$J1488="R",TONGHOP!$K1488&lt;&gt;""),TONGHOP!$M1488,"")</f>
        <v/>
      </c>
      <c r="E1488" s="3" t="str">
        <f>IF(AND(TONGHOP!$O1488="KTHP",TONGHOP!$P1488="VD",TONGHOP!$J1488="R",TONGHOP!$K1488&lt;&gt;""),TONGHOP!$K1488,"")</f>
        <v/>
      </c>
      <c r="F1488" s="3" t="str">
        <f>IF(AND(TONGHOP!$O1488="KTHP",TONGHOP!$P1488="VD",TONGHOP!$J1488="R",TONGHOP!$K1488&lt;&gt;""),TONGHOP!$M1488,"")</f>
        <v/>
      </c>
      <c r="G1488" s="3" t="str">
        <f>IF(AND(TONGHOP!$O1488="KTHP",TONGHOP!$P1488="TH",TONGHOP!$J1488="R",TONGHOP!$K1488&lt;&gt;""),TONGHOP!$K1488,"")</f>
        <v/>
      </c>
      <c r="H1488" s="3" t="str">
        <f>IF(AND(TONGHOP!$O1488="KTHP",TONGHOP!$P1488="TH",TONGHOP!$J1488="R",TONGHOP!$K1488&lt;&gt;""),TONGHOP!$M1488,"")</f>
        <v/>
      </c>
      <c r="I1488" s="3" t="str">
        <f>IF(AND(TONGHOP!$O1488="ThiTN",TONGHOP!$P1488="LT",TONGHOP!$J1488="R",TONGHOP!$K1488&lt;&gt;""),TONGHOP!$K1488,"")</f>
        <v/>
      </c>
      <c r="J1488" s="3" t="str">
        <f>IF(AND(TONGHOP!$O1488="ThiTN",TONGHOP!$P1488="LT",TONGHOP!$J1488="R",TONGHOP!$K1488&lt;&gt;""),TONGHOP!$M1488,"")</f>
        <v/>
      </c>
      <c r="K1488" s="3" t="str">
        <f>IF(AND(TONGHOP!$O1488="ThiTN",TONGHOP!$P1488="TN",TONGHOP!$J1488="R",TONGHOP!$K1488&lt;&gt;""),TONGHOP!$K1488,"")</f>
        <v/>
      </c>
      <c r="L1488" s="3" t="str">
        <f>IF(AND(TONGHOP!$O1488="ThiTN",TONGHOP!$P1488="TN",TONGHOP!$J1488="R",TONGHOP!$K1488&lt;&gt;""),TONGHOP!$M1488,"")</f>
        <v/>
      </c>
      <c r="M1488" s="3" t="str">
        <f>IF(AND(TONGHOP!$O1488="ThiTN",TONGHOP!$P1488="VĐ",TONGHOP!$J1488="R",TONGHOP!$K1488&lt;&gt;""),TONGHOP!$K1488,"")</f>
        <v/>
      </c>
      <c r="N1488" s="3" t="str">
        <f>IF(AND(TONGHOP!$O1488="ThiTN",TONGHOP!$P1488="VĐ",TONGHOP!$J1488="R",TONGHOP!$K1488&lt;&gt;""),TONGHOP!$M1488,"")</f>
        <v/>
      </c>
      <c r="O1488" s="3" t="str">
        <f>IF(AND(TONGHOP!$O1488="ThiTN",TONGHOP!$P1488="TH",TONGHOP!$J1488="R",TONGHOP!$K1488&lt;&gt;""),TONGHOP!$K1488,"")</f>
        <v/>
      </c>
      <c r="P1488" s="3" t="str">
        <f>IF(AND(TONGHOP!$O1488="ThiTN",TONGHOP!$P1488="TH",TONGHOP!$J1488="R",TONGHOP!$K1488&lt;&gt;""),TONGHOP!$M1488,"")</f>
        <v/>
      </c>
    </row>
    <row r="1489" spans="1:16">
      <c r="A1489" s="3" t="str">
        <f>IF(AND(TONGHOP!$O1489="KTHP",TONGHOP!$P1489="LT",TONGHOP!$J1489="R",TONGHOP!$K1489&lt;&gt;""),TONGHOP!$K1489,"")</f>
        <v/>
      </c>
      <c r="B1489" s="3" t="str">
        <f>IF(AND(TONGHOP!$O1489="KTHP",TONGHOP!$P1489="LT",TONGHOP!$J1489="R",TONGHOP!$K1489&lt;&gt;""),TONGHOP!$M1489,"")</f>
        <v/>
      </c>
      <c r="C1489" s="3" t="str">
        <f>IF(AND(TONGHOP!$O1489="KTHP",TONGHOP!$P1489="TN",TONGHOP!$J1489="R",TONGHOP!$K1489&lt;&gt;""),TONGHOP!$K1489,"")</f>
        <v/>
      </c>
      <c r="D1489" s="3" t="str">
        <f>IF(AND(TONGHOP!$O1489="KTHP",TONGHOP!$P1489="TN",TONGHOP!$J1489="R",TONGHOP!$K1489&lt;&gt;""),TONGHOP!$M1489,"")</f>
        <v/>
      </c>
      <c r="E1489" s="3" t="str">
        <f>IF(AND(TONGHOP!$O1489="KTHP",TONGHOP!$P1489="VD",TONGHOP!$J1489="R",TONGHOP!$K1489&lt;&gt;""),TONGHOP!$K1489,"")</f>
        <v/>
      </c>
      <c r="F1489" s="3" t="str">
        <f>IF(AND(TONGHOP!$O1489="KTHP",TONGHOP!$P1489="VD",TONGHOP!$J1489="R",TONGHOP!$K1489&lt;&gt;""),TONGHOP!$M1489,"")</f>
        <v/>
      </c>
      <c r="G1489" s="3" t="str">
        <f>IF(AND(TONGHOP!$O1489="KTHP",TONGHOP!$P1489="TH",TONGHOP!$J1489="R",TONGHOP!$K1489&lt;&gt;""),TONGHOP!$K1489,"")</f>
        <v/>
      </c>
      <c r="H1489" s="3" t="str">
        <f>IF(AND(TONGHOP!$O1489="KTHP",TONGHOP!$P1489="TH",TONGHOP!$J1489="R",TONGHOP!$K1489&lt;&gt;""),TONGHOP!$M1489,"")</f>
        <v/>
      </c>
      <c r="I1489" s="3" t="str">
        <f>IF(AND(TONGHOP!$O1489="ThiTN",TONGHOP!$P1489="LT",TONGHOP!$J1489="R",TONGHOP!$K1489&lt;&gt;""),TONGHOP!$K1489,"")</f>
        <v/>
      </c>
      <c r="J1489" s="3" t="str">
        <f>IF(AND(TONGHOP!$O1489="ThiTN",TONGHOP!$P1489="LT",TONGHOP!$J1489="R",TONGHOP!$K1489&lt;&gt;""),TONGHOP!$M1489,"")</f>
        <v/>
      </c>
      <c r="K1489" s="3" t="str">
        <f>IF(AND(TONGHOP!$O1489="ThiTN",TONGHOP!$P1489="TN",TONGHOP!$J1489="R",TONGHOP!$K1489&lt;&gt;""),TONGHOP!$K1489,"")</f>
        <v/>
      </c>
      <c r="L1489" s="3" t="str">
        <f>IF(AND(TONGHOP!$O1489="ThiTN",TONGHOP!$P1489="TN",TONGHOP!$J1489="R",TONGHOP!$K1489&lt;&gt;""),TONGHOP!$M1489,"")</f>
        <v/>
      </c>
      <c r="M1489" s="3" t="str">
        <f>IF(AND(TONGHOP!$O1489="ThiTN",TONGHOP!$P1489="VĐ",TONGHOP!$J1489="R",TONGHOP!$K1489&lt;&gt;""),TONGHOP!$K1489,"")</f>
        <v/>
      </c>
      <c r="N1489" s="3" t="str">
        <f>IF(AND(TONGHOP!$O1489="ThiTN",TONGHOP!$P1489="VĐ",TONGHOP!$J1489="R",TONGHOP!$K1489&lt;&gt;""),TONGHOP!$M1489,"")</f>
        <v/>
      </c>
      <c r="O1489" s="3" t="str">
        <f>IF(AND(TONGHOP!$O1489="ThiTN",TONGHOP!$P1489="TH",TONGHOP!$J1489="R",TONGHOP!$K1489&lt;&gt;""),TONGHOP!$K1489,"")</f>
        <v/>
      </c>
      <c r="P1489" s="3" t="str">
        <f>IF(AND(TONGHOP!$O1489="ThiTN",TONGHOP!$P1489="TH",TONGHOP!$J1489="R",TONGHOP!$K1489&lt;&gt;""),TONGHOP!$M1489,"")</f>
        <v/>
      </c>
    </row>
    <row r="1490" spans="1:16">
      <c r="A1490" s="3" t="str">
        <f>IF(AND(TONGHOP!$O1490="KTHP",TONGHOP!$P1490="LT",TONGHOP!$J1490="R",TONGHOP!$K1490&lt;&gt;""),TONGHOP!$K1490,"")</f>
        <v/>
      </c>
      <c r="B1490" s="3" t="str">
        <f>IF(AND(TONGHOP!$O1490="KTHP",TONGHOP!$P1490="LT",TONGHOP!$J1490="R",TONGHOP!$K1490&lt;&gt;""),TONGHOP!$M1490,"")</f>
        <v/>
      </c>
      <c r="C1490" s="3" t="str">
        <f>IF(AND(TONGHOP!$O1490="KTHP",TONGHOP!$P1490="TN",TONGHOP!$J1490="R",TONGHOP!$K1490&lt;&gt;""),TONGHOP!$K1490,"")</f>
        <v/>
      </c>
      <c r="D1490" s="3" t="str">
        <f>IF(AND(TONGHOP!$O1490="KTHP",TONGHOP!$P1490="TN",TONGHOP!$J1490="R",TONGHOP!$K1490&lt;&gt;""),TONGHOP!$M1490,"")</f>
        <v/>
      </c>
      <c r="E1490" s="3" t="str">
        <f>IF(AND(TONGHOP!$O1490="KTHP",TONGHOP!$P1490="VD",TONGHOP!$J1490="R",TONGHOP!$K1490&lt;&gt;""),TONGHOP!$K1490,"")</f>
        <v/>
      </c>
      <c r="F1490" s="3" t="str">
        <f>IF(AND(TONGHOP!$O1490="KTHP",TONGHOP!$P1490="VD",TONGHOP!$J1490="R",TONGHOP!$K1490&lt;&gt;""),TONGHOP!$M1490,"")</f>
        <v/>
      </c>
      <c r="G1490" s="3" t="str">
        <f>IF(AND(TONGHOP!$O1490="KTHP",TONGHOP!$P1490="TH",TONGHOP!$J1490="R",TONGHOP!$K1490&lt;&gt;""),TONGHOP!$K1490,"")</f>
        <v/>
      </c>
      <c r="H1490" s="3" t="str">
        <f>IF(AND(TONGHOP!$O1490="KTHP",TONGHOP!$P1490="TH",TONGHOP!$J1490="R",TONGHOP!$K1490&lt;&gt;""),TONGHOP!$M1490,"")</f>
        <v/>
      </c>
      <c r="I1490" s="3" t="str">
        <f>IF(AND(TONGHOP!$O1490="ThiTN",TONGHOP!$P1490="LT",TONGHOP!$J1490="R",TONGHOP!$K1490&lt;&gt;""),TONGHOP!$K1490,"")</f>
        <v/>
      </c>
      <c r="J1490" s="3" t="str">
        <f>IF(AND(TONGHOP!$O1490="ThiTN",TONGHOP!$P1490="LT",TONGHOP!$J1490="R",TONGHOP!$K1490&lt;&gt;""),TONGHOP!$M1490,"")</f>
        <v/>
      </c>
      <c r="K1490" s="3" t="str">
        <f>IF(AND(TONGHOP!$O1490="ThiTN",TONGHOP!$P1490="TN",TONGHOP!$J1490="R",TONGHOP!$K1490&lt;&gt;""),TONGHOP!$K1490,"")</f>
        <v/>
      </c>
      <c r="L1490" s="3" t="str">
        <f>IF(AND(TONGHOP!$O1490="ThiTN",TONGHOP!$P1490="TN",TONGHOP!$J1490="R",TONGHOP!$K1490&lt;&gt;""),TONGHOP!$M1490,"")</f>
        <v/>
      </c>
      <c r="M1490" s="3" t="str">
        <f>IF(AND(TONGHOP!$O1490="ThiTN",TONGHOP!$P1490="VĐ",TONGHOP!$J1490="R",TONGHOP!$K1490&lt;&gt;""),TONGHOP!$K1490,"")</f>
        <v/>
      </c>
      <c r="N1490" s="3" t="str">
        <f>IF(AND(TONGHOP!$O1490="ThiTN",TONGHOP!$P1490="VĐ",TONGHOP!$J1490="R",TONGHOP!$K1490&lt;&gt;""),TONGHOP!$M1490,"")</f>
        <v/>
      </c>
      <c r="O1490" s="3" t="str">
        <f>IF(AND(TONGHOP!$O1490="ThiTN",TONGHOP!$P1490="TH",TONGHOP!$J1490="R",TONGHOP!$K1490&lt;&gt;""),TONGHOP!$K1490,"")</f>
        <v/>
      </c>
      <c r="P1490" s="3" t="str">
        <f>IF(AND(TONGHOP!$O1490="ThiTN",TONGHOP!$P1490="TH",TONGHOP!$J1490="R",TONGHOP!$K1490&lt;&gt;""),TONGHOP!$M1490,"")</f>
        <v/>
      </c>
    </row>
    <row r="1491" spans="1:16">
      <c r="A1491" s="3" t="str">
        <f>IF(AND(TONGHOP!$O1491="KTHP",TONGHOP!$P1491="LT",TONGHOP!$J1491="R",TONGHOP!$K1491&lt;&gt;""),TONGHOP!$K1491,"")</f>
        <v/>
      </c>
      <c r="B1491" s="3" t="str">
        <f>IF(AND(TONGHOP!$O1491="KTHP",TONGHOP!$P1491="LT",TONGHOP!$J1491="R",TONGHOP!$K1491&lt;&gt;""),TONGHOP!$M1491,"")</f>
        <v/>
      </c>
      <c r="C1491" s="3" t="str">
        <f>IF(AND(TONGHOP!$O1491="KTHP",TONGHOP!$P1491="TN",TONGHOP!$J1491="R",TONGHOP!$K1491&lt;&gt;""),TONGHOP!$K1491,"")</f>
        <v/>
      </c>
      <c r="D1491" s="3" t="str">
        <f>IF(AND(TONGHOP!$O1491="KTHP",TONGHOP!$P1491="TN",TONGHOP!$J1491="R",TONGHOP!$K1491&lt;&gt;""),TONGHOP!$M1491,"")</f>
        <v/>
      </c>
      <c r="E1491" s="3" t="str">
        <f>IF(AND(TONGHOP!$O1491="KTHP",TONGHOP!$P1491="VD",TONGHOP!$J1491="R",TONGHOP!$K1491&lt;&gt;""),TONGHOP!$K1491,"")</f>
        <v/>
      </c>
      <c r="F1491" s="3" t="str">
        <f>IF(AND(TONGHOP!$O1491="KTHP",TONGHOP!$P1491="VD",TONGHOP!$J1491="R",TONGHOP!$K1491&lt;&gt;""),TONGHOP!$M1491,"")</f>
        <v/>
      </c>
      <c r="G1491" s="3" t="str">
        <f>IF(AND(TONGHOP!$O1491="KTHP",TONGHOP!$P1491="TH",TONGHOP!$J1491="R",TONGHOP!$K1491&lt;&gt;""),TONGHOP!$K1491,"")</f>
        <v/>
      </c>
      <c r="H1491" s="3" t="str">
        <f>IF(AND(TONGHOP!$O1491="KTHP",TONGHOP!$P1491="TH",TONGHOP!$J1491="R",TONGHOP!$K1491&lt;&gt;""),TONGHOP!$M1491,"")</f>
        <v/>
      </c>
      <c r="I1491" s="3" t="str">
        <f>IF(AND(TONGHOP!$O1491="ThiTN",TONGHOP!$P1491="LT",TONGHOP!$J1491="R",TONGHOP!$K1491&lt;&gt;""),TONGHOP!$K1491,"")</f>
        <v/>
      </c>
      <c r="J1491" s="3" t="str">
        <f>IF(AND(TONGHOP!$O1491="ThiTN",TONGHOP!$P1491="LT",TONGHOP!$J1491="R",TONGHOP!$K1491&lt;&gt;""),TONGHOP!$M1491,"")</f>
        <v/>
      </c>
      <c r="K1491" s="3" t="str">
        <f>IF(AND(TONGHOP!$O1491="ThiTN",TONGHOP!$P1491="TN",TONGHOP!$J1491="R",TONGHOP!$K1491&lt;&gt;""),TONGHOP!$K1491,"")</f>
        <v/>
      </c>
      <c r="L1491" s="3" t="str">
        <f>IF(AND(TONGHOP!$O1491="ThiTN",TONGHOP!$P1491="TN",TONGHOP!$J1491="R",TONGHOP!$K1491&lt;&gt;""),TONGHOP!$M1491,"")</f>
        <v/>
      </c>
      <c r="M1491" s="3" t="str">
        <f>IF(AND(TONGHOP!$O1491="ThiTN",TONGHOP!$P1491="VĐ",TONGHOP!$J1491="R",TONGHOP!$K1491&lt;&gt;""),TONGHOP!$K1491,"")</f>
        <v/>
      </c>
      <c r="N1491" s="3" t="str">
        <f>IF(AND(TONGHOP!$O1491="ThiTN",TONGHOP!$P1491="VĐ",TONGHOP!$J1491="R",TONGHOP!$K1491&lt;&gt;""),TONGHOP!$M1491,"")</f>
        <v/>
      </c>
      <c r="O1491" s="3" t="str">
        <f>IF(AND(TONGHOP!$O1491="ThiTN",TONGHOP!$P1491="TH",TONGHOP!$J1491="R",TONGHOP!$K1491&lt;&gt;""),TONGHOP!$K1491,"")</f>
        <v/>
      </c>
      <c r="P1491" s="3" t="str">
        <f>IF(AND(TONGHOP!$O1491="ThiTN",TONGHOP!$P1491="TH",TONGHOP!$J1491="R",TONGHOP!$K1491&lt;&gt;""),TONGHOP!$M1491,"")</f>
        <v/>
      </c>
    </row>
    <row r="1492" spans="1:16">
      <c r="A1492" s="3" t="str">
        <f>IF(AND(TONGHOP!$O1492="KTHP",TONGHOP!$P1492="LT",TONGHOP!$J1492="R",TONGHOP!$K1492&lt;&gt;""),TONGHOP!$K1492,"")</f>
        <v/>
      </c>
      <c r="B1492" s="3" t="str">
        <f>IF(AND(TONGHOP!$O1492="KTHP",TONGHOP!$P1492="LT",TONGHOP!$J1492="R",TONGHOP!$K1492&lt;&gt;""),TONGHOP!$M1492,"")</f>
        <v/>
      </c>
      <c r="C1492" s="3" t="str">
        <f>IF(AND(TONGHOP!$O1492="KTHP",TONGHOP!$P1492="TN",TONGHOP!$J1492="R",TONGHOP!$K1492&lt;&gt;""),TONGHOP!$K1492,"")</f>
        <v/>
      </c>
      <c r="D1492" s="3" t="str">
        <f>IF(AND(TONGHOP!$O1492="KTHP",TONGHOP!$P1492="TN",TONGHOP!$J1492="R",TONGHOP!$K1492&lt;&gt;""),TONGHOP!$M1492,"")</f>
        <v/>
      </c>
      <c r="E1492" s="3" t="str">
        <f>IF(AND(TONGHOP!$O1492="KTHP",TONGHOP!$P1492="VD",TONGHOP!$J1492="R",TONGHOP!$K1492&lt;&gt;""),TONGHOP!$K1492,"")</f>
        <v/>
      </c>
      <c r="F1492" s="3" t="str">
        <f>IF(AND(TONGHOP!$O1492="KTHP",TONGHOP!$P1492="VD",TONGHOP!$J1492="R",TONGHOP!$K1492&lt;&gt;""),TONGHOP!$M1492,"")</f>
        <v/>
      </c>
      <c r="G1492" s="3" t="str">
        <f>IF(AND(TONGHOP!$O1492="KTHP",TONGHOP!$P1492="TH",TONGHOP!$J1492="R",TONGHOP!$K1492&lt;&gt;""),TONGHOP!$K1492,"")</f>
        <v/>
      </c>
      <c r="H1492" s="3" t="str">
        <f>IF(AND(TONGHOP!$O1492="KTHP",TONGHOP!$P1492="TH",TONGHOP!$J1492="R",TONGHOP!$K1492&lt;&gt;""),TONGHOP!$M1492,"")</f>
        <v/>
      </c>
      <c r="I1492" s="3" t="str">
        <f>IF(AND(TONGHOP!$O1492="ThiTN",TONGHOP!$P1492="LT",TONGHOP!$J1492="R",TONGHOP!$K1492&lt;&gt;""),TONGHOP!$K1492,"")</f>
        <v/>
      </c>
      <c r="J1492" s="3" t="str">
        <f>IF(AND(TONGHOP!$O1492="ThiTN",TONGHOP!$P1492="LT",TONGHOP!$J1492="R",TONGHOP!$K1492&lt;&gt;""),TONGHOP!$M1492,"")</f>
        <v/>
      </c>
      <c r="K1492" s="3" t="str">
        <f>IF(AND(TONGHOP!$O1492="ThiTN",TONGHOP!$P1492="TN",TONGHOP!$J1492="R",TONGHOP!$K1492&lt;&gt;""),TONGHOP!$K1492,"")</f>
        <v/>
      </c>
      <c r="L1492" s="3" t="str">
        <f>IF(AND(TONGHOP!$O1492="ThiTN",TONGHOP!$P1492="TN",TONGHOP!$J1492="R",TONGHOP!$K1492&lt;&gt;""),TONGHOP!$M1492,"")</f>
        <v/>
      </c>
      <c r="M1492" s="3" t="str">
        <f>IF(AND(TONGHOP!$O1492="ThiTN",TONGHOP!$P1492="VĐ",TONGHOP!$J1492="R",TONGHOP!$K1492&lt;&gt;""),TONGHOP!$K1492,"")</f>
        <v/>
      </c>
      <c r="N1492" s="3" t="str">
        <f>IF(AND(TONGHOP!$O1492="ThiTN",TONGHOP!$P1492="VĐ",TONGHOP!$J1492="R",TONGHOP!$K1492&lt;&gt;""),TONGHOP!$M1492,"")</f>
        <v/>
      </c>
      <c r="O1492" s="3" t="str">
        <f>IF(AND(TONGHOP!$O1492="ThiTN",TONGHOP!$P1492="TH",TONGHOP!$J1492="R",TONGHOP!$K1492&lt;&gt;""),TONGHOP!$K1492,"")</f>
        <v/>
      </c>
      <c r="P1492" s="3" t="str">
        <f>IF(AND(TONGHOP!$O1492="ThiTN",TONGHOP!$P1492="TH",TONGHOP!$J1492="R",TONGHOP!$K1492&lt;&gt;""),TONGHOP!$M1492,"")</f>
        <v/>
      </c>
    </row>
    <row r="1493" spans="1:16">
      <c r="A1493" s="3" t="str">
        <f>IF(AND(TONGHOP!$O1493="KTHP",TONGHOP!$P1493="LT",TONGHOP!$J1493="R",TONGHOP!$K1493&lt;&gt;""),TONGHOP!$K1493,"")</f>
        <v/>
      </c>
      <c r="B1493" s="3" t="str">
        <f>IF(AND(TONGHOP!$O1493="KTHP",TONGHOP!$P1493="LT",TONGHOP!$J1493="R",TONGHOP!$K1493&lt;&gt;""),TONGHOP!$M1493,"")</f>
        <v/>
      </c>
      <c r="C1493" s="3" t="str">
        <f>IF(AND(TONGHOP!$O1493="KTHP",TONGHOP!$P1493="TN",TONGHOP!$J1493="R",TONGHOP!$K1493&lt;&gt;""),TONGHOP!$K1493,"")</f>
        <v/>
      </c>
      <c r="D1493" s="3" t="str">
        <f>IF(AND(TONGHOP!$O1493="KTHP",TONGHOP!$P1493="TN",TONGHOP!$J1493="R",TONGHOP!$K1493&lt;&gt;""),TONGHOP!$M1493,"")</f>
        <v/>
      </c>
      <c r="E1493" s="3" t="str">
        <f>IF(AND(TONGHOP!$O1493="KTHP",TONGHOP!$P1493="VD",TONGHOP!$J1493="R",TONGHOP!$K1493&lt;&gt;""),TONGHOP!$K1493,"")</f>
        <v/>
      </c>
      <c r="F1493" s="3" t="str">
        <f>IF(AND(TONGHOP!$O1493="KTHP",TONGHOP!$P1493="VD",TONGHOP!$J1493="R",TONGHOP!$K1493&lt;&gt;""),TONGHOP!$M1493,"")</f>
        <v/>
      </c>
      <c r="G1493" s="3" t="str">
        <f>IF(AND(TONGHOP!$O1493="KTHP",TONGHOP!$P1493="TH",TONGHOP!$J1493="R",TONGHOP!$K1493&lt;&gt;""),TONGHOP!$K1493,"")</f>
        <v/>
      </c>
      <c r="H1493" s="3" t="str">
        <f>IF(AND(TONGHOP!$O1493="KTHP",TONGHOP!$P1493="TH",TONGHOP!$J1493="R",TONGHOP!$K1493&lt;&gt;""),TONGHOP!$M1493,"")</f>
        <v/>
      </c>
      <c r="I1493" s="3" t="str">
        <f>IF(AND(TONGHOP!$O1493="ThiTN",TONGHOP!$P1493="LT",TONGHOP!$J1493="R",TONGHOP!$K1493&lt;&gt;""),TONGHOP!$K1493,"")</f>
        <v/>
      </c>
      <c r="J1493" s="3" t="str">
        <f>IF(AND(TONGHOP!$O1493="ThiTN",TONGHOP!$P1493="LT",TONGHOP!$J1493="R",TONGHOP!$K1493&lt;&gt;""),TONGHOP!$M1493,"")</f>
        <v/>
      </c>
      <c r="K1493" s="3" t="str">
        <f>IF(AND(TONGHOP!$O1493="ThiTN",TONGHOP!$P1493="TN",TONGHOP!$J1493="R",TONGHOP!$K1493&lt;&gt;""),TONGHOP!$K1493,"")</f>
        <v/>
      </c>
      <c r="L1493" s="3" t="str">
        <f>IF(AND(TONGHOP!$O1493="ThiTN",TONGHOP!$P1493="TN",TONGHOP!$J1493="R",TONGHOP!$K1493&lt;&gt;""),TONGHOP!$M1493,"")</f>
        <v/>
      </c>
      <c r="M1493" s="3" t="str">
        <f>IF(AND(TONGHOP!$O1493="ThiTN",TONGHOP!$P1493="VĐ",TONGHOP!$J1493="R",TONGHOP!$K1493&lt;&gt;""),TONGHOP!$K1493,"")</f>
        <v/>
      </c>
      <c r="N1493" s="3" t="str">
        <f>IF(AND(TONGHOP!$O1493="ThiTN",TONGHOP!$P1493="VĐ",TONGHOP!$J1493="R",TONGHOP!$K1493&lt;&gt;""),TONGHOP!$M1493,"")</f>
        <v/>
      </c>
      <c r="O1493" s="3" t="str">
        <f>IF(AND(TONGHOP!$O1493="ThiTN",TONGHOP!$P1493="TH",TONGHOP!$J1493="R",TONGHOP!$K1493&lt;&gt;""),TONGHOP!$K1493,"")</f>
        <v/>
      </c>
      <c r="P1493" s="3" t="str">
        <f>IF(AND(TONGHOP!$O1493="ThiTN",TONGHOP!$P1493="TH",TONGHOP!$J1493="R",TONGHOP!$K1493&lt;&gt;""),TONGHOP!$M1493,"")</f>
        <v/>
      </c>
    </row>
    <row r="1494" spans="1:16">
      <c r="A1494" s="3" t="str">
        <f>IF(AND(TONGHOP!$O1494="KTHP",TONGHOP!$P1494="LT",TONGHOP!$J1494="R",TONGHOP!$K1494&lt;&gt;""),TONGHOP!$K1494,"")</f>
        <v/>
      </c>
      <c r="B1494" s="3" t="str">
        <f>IF(AND(TONGHOP!$O1494="KTHP",TONGHOP!$P1494="LT",TONGHOP!$J1494="R",TONGHOP!$K1494&lt;&gt;""),TONGHOP!$M1494,"")</f>
        <v/>
      </c>
      <c r="C1494" s="3" t="str">
        <f>IF(AND(TONGHOP!$O1494="KTHP",TONGHOP!$P1494="TN",TONGHOP!$J1494="R",TONGHOP!$K1494&lt;&gt;""),TONGHOP!$K1494,"")</f>
        <v/>
      </c>
      <c r="D1494" s="3" t="str">
        <f>IF(AND(TONGHOP!$O1494="KTHP",TONGHOP!$P1494="TN",TONGHOP!$J1494="R",TONGHOP!$K1494&lt;&gt;""),TONGHOP!$M1494,"")</f>
        <v/>
      </c>
      <c r="E1494" s="3" t="str">
        <f>IF(AND(TONGHOP!$O1494="KTHP",TONGHOP!$P1494="VD",TONGHOP!$J1494="R",TONGHOP!$K1494&lt;&gt;""),TONGHOP!$K1494,"")</f>
        <v/>
      </c>
      <c r="F1494" s="3" t="str">
        <f>IF(AND(TONGHOP!$O1494="KTHP",TONGHOP!$P1494="VD",TONGHOP!$J1494="R",TONGHOP!$K1494&lt;&gt;""),TONGHOP!$M1494,"")</f>
        <v/>
      </c>
      <c r="G1494" s="3" t="str">
        <f>IF(AND(TONGHOP!$O1494="KTHP",TONGHOP!$P1494="TH",TONGHOP!$J1494="R",TONGHOP!$K1494&lt;&gt;""),TONGHOP!$K1494,"")</f>
        <v/>
      </c>
      <c r="H1494" s="3" t="str">
        <f>IF(AND(TONGHOP!$O1494="KTHP",TONGHOP!$P1494="TH",TONGHOP!$J1494="R",TONGHOP!$K1494&lt;&gt;""),TONGHOP!$M1494,"")</f>
        <v/>
      </c>
      <c r="I1494" s="3" t="str">
        <f>IF(AND(TONGHOP!$O1494="ThiTN",TONGHOP!$P1494="LT",TONGHOP!$J1494="R",TONGHOP!$K1494&lt;&gt;""),TONGHOP!$K1494,"")</f>
        <v/>
      </c>
      <c r="J1494" s="3" t="str">
        <f>IF(AND(TONGHOP!$O1494="ThiTN",TONGHOP!$P1494="LT",TONGHOP!$J1494="R",TONGHOP!$K1494&lt;&gt;""),TONGHOP!$M1494,"")</f>
        <v/>
      </c>
      <c r="K1494" s="3" t="str">
        <f>IF(AND(TONGHOP!$O1494="ThiTN",TONGHOP!$P1494="TN",TONGHOP!$J1494="R",TONGHOP!$K1494&lt;&gt;""),TONGHOP!$K1494,"")</f>
        <v/>
      </c>
      <c r="L1494" s="3" t="str">
        <f>IF(AND(TONGHOP!$O1494="ThiTN",TONGHOP!$P1494="TN",TONGHOP!$J1494="R",TONGHOP!$K1494&lt;&gt;""),TONGHOP!$M1494,"")</f>
        <v/>
      </c>
      <c r="M1494" s="3" t="str">
        <f>IF(AND(TONGHOP!$O1494="ThiTN",TONGHOP!$P1494="VĐ",TONGHOP!$J1494="R",TONGHOP!$K1494&lt;&gt;""),TONGHOP!$K1494,"")</f>
        <v/>
      </c>
      <c r="N1494" s="3" t="str">
        <f>IF(AND(TONGHOP!$O1494="ThiTN",TONGHOP!$P1494="VĐ",TONGHOP!$J1494="R",TONGHOP!$K1494&lt;&gt;""),TONGHOP!$M1494,"")</f>
        <v/>
      </c>
      <c r="O1494" s="3" t="str">
        <f>IF(AND(TONGHOP!$O1494="ThiTN",TONGHOP!$P1494="TH",TONGHOP!$J1494="R",TONGHOP!$K1494&lt;&gt;""),TONGHOP!$K1494,"")</f>
        <v/>
      </c>
      <c r="P1494" s="3" t="str">
        <f>IF(AND(TONGHOP!$O1494="ThiTN",TONGHOP!$P1494="TH",TONGHOP!$J1494="R",TONGHOP!$K1494&lt;&gt;""),TONGHOP!$M1494,"")</f>
        <v/>
      </c>
    </row>
    <row r="1495" spans="1:16">
      <c r="A1495" s="3" t="str">
        <f>IF(AND(TONGHOP!$O1495="KTHP",TONGHOP!$P1495="LT",TONGHOP!$J1495="R",TONGHOP!$K1495&lt;&gt;""),TONGHOP!$K1495,"")</f>
        <v/>
      </c>
      <c r="B1495" s="3" t="str">
        <f>IF(AND(TONGHOP!$O1495="KTHP",TONGHOP!$P1495="LT",TONGHOP!$J1495="R",TONGHOP!$K1495&lt;&gt;""),TONGHOP!$M1495,"")</f>
        <v/>
      </c>
      <c r="C1495" s="3" t="str">
        <f>IF(AND(TONGHOP!$O1495="KTHP",TONGHOP!$P1495="TN",TONGHOP!$J1495="R",TONGHOP!$K1495&lt;&gt;""),TONGHOP!$K1495,"")</f>
        <v/>
      </c>
      <c r="D1495" s="3" t="str">
        <f>IF(AND(TONGHOP!$O1495="KTHP",TONGHOP!$P1495="TN",TONGHOP!$J1495="R",TONGHOP!$K1495&lt;&gt;""),TONGHOP!$M1495,"")</f>
        <v/>
      </c>
      <c r="E1495" s="3" t="str">
        <f>IF(AND(TONGHOP!$O1495="KTHP",TONGHOP!$P1495="VD",TONGHOP!$J1495="R",TONGHOP!$K1495&lt;&gt;""),TONGHOP!$K1495,"")</f>
        <v/>
      </c>
      <c r="F1495" s="3" t="str">
        <f>IF(AND(TONGHOP!$O1495="KTHP",TONGHOP!$P1495="VD",TONGHOP!$J1495="R",TONGHOP!$K1495&lt;&gt;""),TONGHOP!$M1495,"")</f>
        <v/>
      </c>
      <c r="G1495" s="3" t="str">
        <f>IF(AND(TONGHOP!$O1495="KTHP",TONGHOP!$P1495="TH",TONGHOP!$J1495="R",TONGHOP!$K1495&lt;&gt;""),TONGHOP!$K1495,"")</f>
        <v/>
      </c>
      <c r="H1495" s="3" t="str">
        <f>IF(AND(TONGHOP!$O1495="KTHP",TONGHOP!$P1495="TH",TONGHOP!$J1495="R",TONGHOP!$K1495&lt;&gt;""),TONGHOP!$M1495,"")</f>
        <v/>
      </c>
      <c r="I1495" s="3" t="str">
        <f>IF(AND(TONGHOP!$O1495="ThiTN",TONGHOP!$P1495="LT",TONGHOP!$J1495="R",TONGHOP!$K1495&lt;&gt;""),TONGHOP!$K1495,"")</f>
        <v/>
      </c>
      <c r="J1495" s="3" t="str">
        <f>IF(AND(TONGHOP!$O1495="ThiTN",TONGHOP!$P1495="LT",TONGHOP!$J1495="R",TONGHOP!$K1495&lt;&gt;""),TONGHOP!$M1495,"")</f>
        <v/>
      </c>
      <c r="K1495" s="3" t="str">
        <f>IF(AND(TONGHOP!$O1495="ThiTN",TONGHOP!$P1495="TN",TONGHOP!$J1495="R",TONGHOP!$K1495&lt;&gt;""),TONGHOP!$K1495,"")</f>
        <v/>
      </c>
      <c r="L1495" s="3" t="str">
        <f>IF(AND(TONGHOP!$O1495="ThiTN",TONGHOP!$P1495="TN",TONGHOP!$J1495="R",TONGHOP!$K1495&lt;&gt;""),TONGHOP!$M1495,"")</f>
        <v/>
      </c>
      <c r="M1495" s="3" t="str">
        <f>IF(AND(TONGHOP!$O1495="ThiTN",TONGHOP!$P1495="VĐ",TONGHOP!$J1495="R",TONGHOP!$K1495&lt;&gt;""),TONGHOP!$K1495,"")</f>
        <v/>
      </c>
      <c r="N1495" s="3" t="str">
        <f>IF(AND(TONGHOP!$O1495="ThiTN",TONGHOP!$P1495="VĐ",TONGHOP!$J1495="R",TONGHOP!$K1495&lt;&gt;""),TONGHOP!$M1495,"")</f>
        <v/>
      </c>
      <c r="O1495" s="3" t="str">
        <f>IF(AND(TONGHOP!$O1495="ThiTN",TONGHOP!$P1495="TH",TONGHOP!$J1495="R",TONGHOP!$K1495&lt;&gt;""),TONGHOP!$K1495,"")</f>
        <v/>
      </c>
      <c r="P1495" s="3" t="str">
        <f>IF(AND(TONGHOP!$O1495="ThiTN",TONGHOP!$P1495="TH",TONGHOP!$J1495="R",TONGHOP!$K1495&lt;&gt;""),TONGHOP!$M1495,"")</f>
        <v/>
      </c>
    </row>
    <row r="1496" spans="1:16">
      <c r="A1496" s="3" t="str">
        <f>IF(AND(TONGHOP!$O1496="KTHP",TONGHOP!$P1496="LT",TONGHOP!$J1496="R",TONGHOP!$K1496&lt;&gt;""),TONGHOP!$K1496,"")</f>
        <v/>
      </c>
      <c r="B1496" s="3" t="str">
        <f>IF(AND(TONGHOP!$O1496="KTHP",TONGHOP!$P1496="LT",TONGHOP!$J1496="R",TONGHOP!$K1496&lt;&gt;""),TONGHOP!$M1496,"")</f>
        <v/>
      </c>
      <c r="C1496" s="3" t="str">
        <f>IF(AND(TONGHOP!$O1496="KTHP",TONGHOP!$P1496="TN",TONGHOP!$J1496="R",TONGHOP!$K1496&lt;&gt;""),TONGHOP!$K1496,"")</f>
        <v/>
      </c>
      <c r="D1496" s="3" t="str">
        <f>IF(AND(TONGHOP!$O1496="KTHP",TONGHOP!$P1496="TN",TONGHOP!$J1496="R",TONGHOP!$K1496&lt;&gt;""),TONGHOP!$M1496,"")</f>
        <v/>
      </c>
      <c r="E1496" s="3" t="str">
        <f>IF(AND(TONGHOP!$O1496="KTHP",TONGHOP!$P1496="VD",TONGHOP!$J1496="R",TONGHOP!$K1496&lt;&gt;""),TONGHOP!$K1496,"")</f>
        <v/>
      </c>
      <c r="F1496" s="3" t="str">
        <f>IF(AND(TONGHOP!$O1496="KTHP",TONGHOP!$P1496="VD",TONGHOP!$J1496="R",TONGHOP!$K1496&lt;&gt;""),TONGHOP!$M1496,"")</f>
        <v/>
      </c>
      <c r="G1496" s="3" t="str">
        <f>IF(AND(TONGHOP!$O1496="KTHP",TONGHOP!$P1496="TH",TONGHOP!$J1496="R",TONGHOP!$K1496&lt;&gt;""),TONGHOP!$K1496,"")</f>
        <v/>
      </c>
      <c r="H1496" s="3" t="str">
        <f>IF(AND(TONGHOP!$O1496="KTHP",TONGHOP!$P1496="TH",TONGHOP!$J1496="R",TONGHOP!$K1496&lt;&gt;""),TONGHOP!$M1496,"")</f>
        <v/>
      </c>
      <c r="I1496" s="3" t="str">
        <f>IF(AND(TONGHOP!$O1496="ThiTN",TONGHOP!$P1496="LT",TONGHOP!$J1496="R",TONGHOP!$K1496&lt;&gt;""),TONGHOP!$K1496,"")</f>
        <v/>
      </c>
      <c r="J1496" s="3" t="str">
        <f>IF(AND(TONGHOP!$O1496="ThiTN",TONGHOP!$P1496="LT",TONGHOP!$J1496="R",TONGHOP!$K1496&lt;&gt;""),TONGHOP!$M1496,"")</f>
        <v/>
      </c>
      <c r="K1496" s="3" t="str">
        <f>IF(AND(TONGHOP!$O1496="ThiTN",TONGHOP!$P1496="TN",TONGHOP!$J1496="R",TONGHOP!$K1496&lt;&gt;""),TONGHOP!$K1496,"")</f>
        <v/>
      </c>
      <c r="L1496" s="3" t="str">
        <f>IF(AND(TONGHOP!$O1496="ThiTN",TONGHOP!$P1496="TN",TONGHOP!$J1496="R",TONGHOP!$K1496&lt;&gt;""),TONGHOP!$M1496,"")</f>
        <v/>
      </c>
      <c r="M1496" s="3" t="str">
        <f>IF(AND(TONGHOP!$O1496="ThiTN",TONGHOP!$P1496="VĐ",TONGHOP!$J1496="R",TONGHOP!$K1496&lt;&gt;""),TONGHOP!$K1496,"")</f>
        <v/>
      </c>
      <c r="N1496" s="3" t="str">
        <f>IF(AND(TONGHOP!$O1496="ThiTN",TONGHOP!$P1496="VĐ",TONGHOP!$J1496="R",TONGHOP!$K1496&lt;&gt;""),TONGHOP!$M1496,"")</f>
        <v/>
      </c>
      <c r="O1496" s="3" t="str">
        <f>IF(AND(TONGHOP!$O1496="ThiTN",TONGHOP!$P1496="TH",TONGHOP!$J1496="R",TONGHOP!$K1496&lt;&gt;""),TONGHOP!$K1496,"")</f>
        <v/>
      </c>
      <c r="P1496" s="3" t="str">
        <f>IF(AND(TONGHOP!$O1496="ThiTN",TONGHOP!$P1496="TH",TONGHOP!$J1496="R",TONGHOP!$K1496&lt;&gt;""),TONGHOP!$M1496,"")</f>
        <v/>
      </c>
    </row>
    <row r="1497" spans="1:16">
      <c r="A1497" s="3" t="str">
        <f>IF(AND(TONGHOP!$O1497="KTHP",TONGHOP!$P1497="LT",TONGHOP!$J1497="R",TONGHOP!$K1497&lt;&gt;""),TONGHOP!$K1497,"")</f>
        <v/>
      </c>
      <c r="B1497" s="3" t="str">
        <f>IF(AND(TONGHOP!$O1497="KTHP",TONGHOP!$P1497="LT",TONGHOP!$J1497="R",TONGHOP!$K1497&lt;&gt;""),TONGHOP!$M1497,"")</f>
        <v/>
      </c>
      <c r="C1497" s="3" t="str">
        <f>IF(AND(TONGHOP!$O1497="KTHP",TONGHOP!$P1497="TN",TONGHOP!$J1497="R",TONGHOP!$K1497&lt;&gt;""),TONGHOP!$K1497,"")</f>
        <v/>
      </c>
      <c r="D1497" s="3" t="str">
        <f>IF(AND(TONGHOP!$O1497="KTHP",TONGHOP!$P1497="TN",TONGHOP!$J1497="R",TONGHOP!$K1497&lt;&gt;""),TONGHOP!$M1497,"")</f>
        <v/>
      </c>
      <c r="E1497" s="3" t="str">
        <f>IF(AND(TONGHOP!$O1497="KTHP",TONGHOP!$P1497="VD",TONGHOP!$J1497="R",TONGHOP!$K1497&lt;&gt;""),TONGHOP!$K1497,"")</f>
        <v/>
      </c>
      <c r="F1497" s="3" t="str">
        <f>IF(AND(TONGHOP!$O1497="KTHP",TONGHOP!$P1497="VD",TONGHOP!$J1497="R",TONGHOP!$K1497&lt;&gt;""),TONGHOP!$M1497,"")</f>
        <v/>
      </c>
      <c r="G1497" s="3" t="str">
        <f>IF(AND(TONGHOP!$O1497="KTHP",TONGHOP!$P1497="TH",TONGHOP!$J1497="R",TONGHOP!$K1497&lt;&gt;""),TONGHOP!$K1497,"")</f>
        <v/>
      </c>
      <c r="H1497" s="3" t="str">
        <f>IF(AND(TONGHOP!$O1497="KTHP",TONGHOP!$P1497="TH",TONGHOP!$J1497="R",TONGHOP!$K1497&lt;&gt;""),TONGHOP!$M1497,"")</f>
        <v/>
      </c>
      <c r="I1497" s="3" t="str">
        <f>IF(AND(TONGHOP!$O1497="ThiTN",TONGHOP!$P1497="LT",TONGHOP!$J1497="R",TONGHOP!$K1497&lt;&gt;""),TONGHOP!$K1497,"")</f>
        <v/>
      </c>
      <c r="J1497" s="3" t="str">
        <f>IF(AND(TONGHOP!$O1497="ThiTN",TONGHOP!$P1497="LT",TONGHOP!$J1497="R",TONGHOP!$K1497&lt;&gt;""),TONGHOP!$M1497,"")</f>
        <v/>
      </c>
      <c r="K1497" s="3" t="str">
        <f>IF(AND(TONGHOP!$O1497="ThiTN",TONGHOP!$P1497="TN",TONGHOP!$J1497="R",TONGHOP!$K1497&lt;&gt;""),TONGHOP!$K1497,"")</f>
        <v/>
      </c>
      <c r="L1497" s="3" t="str">
        <f>IF(AND(TONGHOP!$O1497="ThiTN",TONGHOP!$P1497="TN",TONGHOP!$J1497="R",TONGHOP!$K1497&lt;&gt;""),TONGHOP!$M1497,"")</f>
        <v/>
      </c>
      <c r="M1497" s="3" t="str">
        <f>IF(AND(TONGHOP!$O1497="ThiTN",TONGHOP!$P1497="VĐ",TONGHOP!$J1497="R",TONGHOP!$K1497&lt;&gt;""),TONGHOP!$K1497,"")</f>
        <v/>
      </c>
      <c r="N1497" s="3" t="str">
        <f>IF(AND(TONGHOP!$O1497="ThiTN",TONGHOP!$P1497="VĐ",TONGHOP!$J1497="R",TONGHOP!$K1497&lt;&gt;""),TONGHOP!$M1497,"")</f>
        <v/>
      </c>
      <c r="O1497" s="3" t="str">
        <f>IF(AND(TONGHOP!$O1497="ThiTN",TONGHOP!$P1497="TH",TONGHOP!$J1497="R",TONGHOP!$K1497&lt;&gt;""),TONGHOP!$K1497,"")</f>
        <v/>
      </c>
      <c r="P1497" s="3" t="str">
        <f>IF(AND(TONGHOP!$O1497="ThiTN",TONGHOP!$P1497="TH",TONGHOP!$J1497="R",TONGHOP!$K1497&lt;&gt;""),TONGHOP!$M1497,"")</f>
        <v/>
      </c>
    </row>
    <row r="1498" spans="1:16">
      <c r="A1498" s="3" t="str">
        <f>IF(AND(TONGHOP!$O1498="KTHP",TONGHOP!$P1498="LT",TONGHOP!$J1498="R",TONGHOP!$K1498&lt;&gt;""),TONGHOP!$K1498,"")</f>
        <v/>
      </c>
      <c r="B1498" s="3" t="str">
        <f>IF(AND(TONGHOP!$O1498="KTHP",TONGHOP!$P1498="LT",TONGHOP!$J1498="R",TONGHOP!$K1498&lt;&gt;""),TONGHOP!$M1498,"")</f>
        <v/>
      </c>
      <c r="C1498" s="3" t="str">
        <f>IF(AND(TONGHOP!$O1498="KTHP",TONGHOP!$P1498="TN",TONGHOP!$J1498="R",TONGHOP!$K1498&lt;&gt;""),TONGHOP!$K1498,"")</f>
        <v/>
      </c>
      <c r="D1498" s="3" t="str">
        <f>IF(AND(TONGHOP!$O1498="KTHP",TONGHOP!$P1498="TN",TONGHOP!$J1498="R",TONGHOP!$K1498&lt;&gt;""),TONGHOP!$M1498,"")</f>
        <v/>
      </c>
      <c r="E1498" s="3" t="str">
        <f>IF(AND(TONGHOP!$O1498="KTHP",TONGHOP!$P1498="VD",TONGHOP!$J1498="R",TONGHOP!$K1498&lt;&gt;""),TONGHOP!$K1498,"")</f>
        <v/>
      </c>
      <c r="F1498" s="3" t="str">
        <f>IF(AND(TONGHOP!$O1498="KTHP",TONGHOP!$P1498="VD",TONGHOP!$J1498="R",TONGHOP!$K1498&lt;&gt;""),TONGHOP!$M1498,"")</f>
        <v/>
      </c>
      <c r="G1498" s="3" t="str">
        <f>IF(AND(TONGHOP!$O1498="KTHP",TONGHOP!$P1498="TH",TONGHOP!$J1498="R",TONGHOP!$K1498&lt;&gt;""),TONGHOP!$K1498,"")</f>
        <v/>
      </c>
      <c r="H1498" s="3" t="str">
        <f>IF(AND(TONGHOP!$O1498="KTHP",TONGHOP!$P1498="TH",TONGHOP!$J1498="R",TONGHOP!$K1498&lt;&gt;""),TONGHOP!$M1498,"")</f>
        <v/>
      </c>
      <c r="I1498" s="3" t="str">
        <f>IF(AND(TONGHOP!$O1498="ThiTN",TONGHOP!$P1498="LT",TONGHOP!$J1498="R",TONGHOP!$K1498&lt;&gt;""),TONGHOP!$K1498,"")</f>
        <v/>
      </c>
      <c r="J1498" s="3" t="str">
        <f>IF(AND(TONGHOP!$O1498="ThiTN",TONGHOP!$P1498="LT",TONGHOP!$J1498="R",TONGHOP!$K1498&lt;&gt;""),TONGHOP!$M1498,"")</f>
        <v/>
      </c>
      <c r="K1498" s="3" t="str">
        <f>IF(AND(TONGHOP!$O1498="ThiTN",TONGHOP!$P1498="TN",TONGHOP!$J1498="R",TONGHOP!$K1498&lt;&gt;""),TONGHOP!$K1498,"")</f>
        <v/>
      </c>
      <c r="L1498" s="3" t="str">
        <f>IF(AND(TONGHOP!$O1498="ThiTN",TONGHOP!$P1498="TN",TONGHOP!$J1498="R",TONGHOP!$K1498&lt;&gt;""),TONGHOP!$M1498,"")</f>
        <v/>
      </c>
      <c r="M1498" s="3" t="str">
        <f>IF(AND(TONGHOP!$O1498="ThiTN",TONGHOP!$P1498="VĐ",TONGHOP!$J1498="R",TONGHOP!$K1498&lt;&gt;""),TONGHOP!$K1498,"")</f>
        <v/>
      </c>
      <c r="N1498" s="3" t="str">
        <f>IF(AND(TONGHOP!$O1498="ThiTN",TONGHOP!$P1498="VĐ",TONGHOP!$J1498="R",TONGHOP!$K1498&lt;&gt;""),TONGHOP!$M1498,"")</f>
        <v/>
      </c>
      <c r="O1498" s="3" t="str">
        <f>IF(AND(TONGHOP!$O1498="ThiTN",TONGHOP!$P1498="TH",TONGHOP!$J1498="R",TONGHOP!$K1498&lt;&gt;""),TONGHOP!$K1498,"")</f>
        <v/>
      </c>
      <c r="P1498" s="3" t="str">
        <f>IF(AND(TONGHOP!$O1498="ThiTN",TONGHOP!$P1498="TH",TONGHOP!$J1498="R",TONGHOP!$K1498&lt;&gt;""),TONGHOP!$M1498,"")</f>
        <v/>
      </c>
    </row>
    <row r="1499" spans="1:16">
      <c r="A1499" s="3" t="str">
        <f>IF(AND(TONGHOP!$O1499="KTHP",TONGHOP!$P1499="LT",TONGHOP!$J1499="R",TONGHOP!$K1499&lt;&gt;""),TONGHOP!$K1499,"")</f>
        <v/>
      </c>
      <c r="B1499" s="3" t="str">
        <f>IF(AND(TONGHOP!$O1499="KTHP",TONGHOP!$P1499="LT",TONGHOP!$J1499="R",TONGHOP!$K1499&lt;&gt;""),TONGHOP!$M1499,"")</f>
        <v/>
      </c>
      <c r="C1499" s="3" t="str">
        <f>IF(AND(TONGHOP!$O1499="KTHP",TONGHOP!$P1499="TN",TONGHOP!$J1499="R",TONGHOP!$K1499&lt;&gt;""),TONGHOP!$K1499,"")</f>
        <v/>
      </c>
      <c r="D1499" s="3" t="str">
        <f>IF(AND(TONGHOP!$O1499="KTHP",TONGHOP!$P1499="TN",TONGHOP!$J1499="R",TONGHOP!$K1499&lt;&gt;""),TONGHOP!$M1499,"")</f>
        <v/>
      </c>
      <c r="E1499" s="3" t="str">
        <f>IF(AND(TONGHOP!$O1499="KTHP",TONGHOP!$P1499="VD",TONGHOP!$J1499="R",TONGHOP!$K1499&lt;&gt;""),TONGHOP!$K1499,"")</f>
        <v/>
      </c>
      <c r="F1499" s="3" t="str">
        <f>IF(AND(TONGHOP!$O1499="KTHP",TONGHOP!$P1499="VD",TONGHOP!$J1499="R",TONGHOP!$K1499&lt;&gt;""),TONGHOP!$M1499,"")</f>
        <v/>
      </c>
      <c r="G1499" s="3" t="str">
        <f>IF(AND(TONGHOP!$O1499="KTHP",TONGHOP!$P1499="TH",TONGHOP!$J1499="R",TONGHOP!$K1499&lt;&gt;""),TONGHOP!$K1499,"")</f>
        <v/>
      </c>
      <c r="H1499" s="3" t="str">
        <f>IF(AND(TONGHOP!$O1499="KTHP",TONGHOP!$P1499="TH",TONGHOP!$J1499="R",TONGHOP!$K1499&lt;&gt;""),TONGHOP!$M1499,"")</f>
        <v/>
      </c>
      <c r="I1499" s="3" t="str">
        <f>IF(AND(TONGHOP!$O1499="ThiTN",TONGHOP!$P1499="LT",TONGHOP!$J1499="R",TONGHOP!$K1499&lt;&gt;""),TONGHOP!$K1499,"")</f>
        <v/>
      </c>
      <c r="J1499" s="3" t="str">
        <f>IF(AND(TONGHOP!$O1499="ThiTN",TONGHOP!$P1499="LT",TONGHOP!$J1499="R",TONGHOP!$K1499&lt;&gt;""),TONGHOP!$M1499,"")</f>
        <v/>
      </c>
      <c r="K1499" s="3" t="str">
        <f>IF(AND(TONGHOP!$O1499="ThiTN",TONGHOP!$P1499="TN",TONGHOP!$J1499="R",TONGHOP!$K1499&lt;&gt;""),TONGHOP!$K1499,"")</f>
        <v/>
      </c>
      <c r="L1499" s="3" t="str">
        <f>IF(AND(TONGHOP!$O1499="ThiTN",TONGHOP!$P1499="TN",TONGHOP!$J1499="R",TONGHOP!$K1499&lt;&gt;""),TONGHOP!$M1499,"")</f>
        <v/>
      </c>
      <c r="M1499" s="3" t="str">
        <f>IF(AND(TONGHOP!$O1499="ThiTN",TONGHOP!$P1499="VĐ",TONGHOP!$J1499="R",TONGHOP!$K1499&lt;&gt;""),TONGHOP!$K1499,"")</f>
        <v/>
      </c>
      <c r="N1499" s="3" t="str">
        <f>IF(AND(TONGHOP!$O1499="ThiTN",TONGHOP!$P1499="VĐ",TONGHOP!$J1499="R",TONGHOP!$K1499&lt;&gt;""),TONGHOP!$M1499,"")</f>
        <v/>
      </c>
      <c r="O1499" s="3" t="str">
        <f>IF(AND(TONGHOP!$O1499="ThiTN",TONGHOP!$P1499="TH",TONGHOP!$J1499="R",TONGHOP!$K1499&lt;&gt;""),TONGHOP!$K1499,"")</f>
        <v/>
      </c>
      <c r="P1499" s="3" t="str">
        <f>IF(AND(TONGHOP!$O1499="ThiTN",TONGHOP!$P1499="TH",TONGHOP!$J1499="R",TONGHOP!$K1499&lt;&gt;""),TONGHOP!$M1499,"")</f>
        <v/>
      </c>
    </row>
    <row r="1500" spans="1:16">
      <c r="A1500" s="3" t="str">
        <f>IF(AND(TONGHOP!$O1500="KTHP",TONGHOP!$P1500="LT",TONGHOP!$J1500="R",TONGHOP!$K1500&lt;&gt;""),TONGHOP!$K1500,"")</f>
        <v/>
      </c>
      <c r="B1500" s="3" t="str">
        <f>IF(AND(TONGHOP!$O1500="KTHP",TONGHOP!$P1500="LT",TONGHOP!$J1500="R",TONGHOP!$K1500&lt;&gt;""),TONGHOP!$M1500,"")</f>
        <v/>
      </c>
      <c r="C1500" s="3" t="str">
        <f>IF(AND(TONGHOP!$O1500="KTHP",TONGHOP!$P1500="TN",TONGHOP!$J1500="R",TONGHOP!$K1500&lt;&gt;""),TONGHOP!$K1500,"")</f>
        <v/>
      </c>
      <c r="D1500" s="3" t="str">
        <f>IF(AND(TONGHOP!$O1500="KTHP",TONGHOP!$P1500="TN",TONGHOP!$J1500="R",TONGHOP!$K1500&lt;&gt;""),TONGHOP!$M1500,"")</f>
        <v/>
      </c>
      <c r="E1500" s="3" t="str">
        <f>IF(AND(TONGHOP!$O1500="KTHP",TONGHOP!$P1500="VD",TONGHOP!$J1500="R",TONGHOP!$K1500&lt;&gt;""),TONGHOP!$K1500,"")</f>
        <v/>
      </c>
      <c r="F1500" s="3" t="str">
        <f>IF(AND(TONGHOP!$O1500="KTHP",TONGHOP!$P1500="VD",TONGHOP!$J1500="R",TONGHOP!$K1500&lt;&gt;""),TONGHOP!$M1500,"")</f>
        <v/>
      </c>
      <c r="G1500" s="3" t="str">
        <f>IF(AND(TONGHOP!$O1500="KTHP",TONGHOP!$P1500="TH",TONGHOP!$J1500="R",TONGHOP!$K1500&lt;&gt;""),TONGHOP!$K1500,"")</f>
        <v/>
      </c>
      <c r="H1500" s="3" t="str">
        <f>IF(AND(TONGHOP!$O1500="KTHP",TONGHOP!$P1500="TH",TONGHOP!$J1500="R",TONGHOP!$K1500&lt;&gt;""),TONGHOP!$M1500,"")</f>
        <v/>
      </c>
      <c r="I1500" s="3" t="str">
        <f>IF(AND(TONGHOP!$O1500="ThiTN",TONGHOP!$P1500="LT",TONGHOP!$J1500="R",TONGHOP!$K1500&lt;&gt;""),TONGHOP!$K1500,"")</f>
        <v/>
      </c>
      <c r="J1500" s="3" t="str">
        <f>IF(AND(TONGHOP!$O1500="ThiTN",TONGHOP!$P1500="LT",TONGHOP!$J1500="R",TONGHOP!$K1500&lt;&gt;""),TONGHOP!$M1500,"")</f>
        <v/>
      </c>
      <c r="K1500" s="3" t="str">
        <f>IF(AND(TONGHOP!$O1500="ThiTN",TONGHOP!$P1500="TN",TONGHOP!$J1500="R",TONGHOP!$K1500&lt;&gt;""),TONGHOP!$K1500,"")</f>
        <v/>
      </c>
      <c r="L1500" s="3" t="str">
        <f>IF(AND(TONGHOP!$O1500="ThiTN",TONGHOP!$P1500="TN",TONGHOP!$J1500="R",TONGHOP!$K1500&lt;&gt;""),TONGHOP!$M1500,"")</f>
        <v/>
      </c>
      <c r="M1500" s="3" t="str">
        <f>IF(AND(TONGHOP!$O1500="ThiTN",TONGHOP!$P1500="VĐ",TONGHOP!$J1500="R",TONGHOP!$K1500&lt;&gt;""),TONGHOP!$K1500,"")</f>
        <v/>
      </c>
      <c r="N1500" s="3" t="str">
        <f>IF(AND(TONGHOP!$O1500="ThiTN",TONGHOP!$P1500="VĐ",TONGHOP!$J1500="R",TONGHOP!$K1500&lt;&gt;""),TONGHOP!$M1500,"")</f>
        <v/>
      </c>
      <c r="O1500" s="3" t="str">
        <f>IF(AND(TONGHOP!$O1500="ThiTN",TONGHOP!$P1500="TH",TONGHOP!$J1500="R",TONGHOP!$K1500&lt;&gt;""),TONGHOP!$K1500,"")</f>
        <v/>
      </c>
      <c r="P1500" s="3" t="str">
        <f>IF(AND(TONGHOP!$O1500="ThiTN",TONGHOP!$P1500="TH",TONGHOP!$J1500="R",TONGHOP!$K1500&lt;&gt;""),TONGHOP!$M1500,"")</f>
        <v/>
      </c>
    </row>
    <row r="1501" spans="1:16">
      <c r="A1501" s="3" t="str">
        <f>IF(AND(TONGHOP!$O1501="KTHP",TONGHOP!$P1501="LT",TONGHOP!$J1501="R",TONGHOP!$K1501&lt;&gt;""),TONGHOP!$K1501,"")</f>
        <v/>
      </c>
      <c r="B1501" s="3" t="str">
        <f>IF(AND(TONGHOP!$O1501="KTHP",TONGHOP!$P1501="LT",TONGHOP!$J1501="R",TONGHOP!$K1501&lt;&gt;""),TONGHOP!$M1501,"")</f>
        <v/>
      </c>
      <c r="C1501" s="3" t="str">
        <f>IF(AND(TONGHOP!$O1501="KTHP",TONGHOP!$P1501="TN",TONGHOP!$J1501="R",TONGHOP!$K1501&lt;&gt;""),TONGHOP!$K1501,"")</f>
        <v/>
      </c>
      <c r="D1501" s="3" t="str">
        <f>IF(AND(TONGHOP!$O1501="KTHP",TONGHOP!$P1501="TN",TONGHOP!$J1501="R",TONGHOP!$K1501&lt;&gt;""),TONGHOP!$M1501,"")</f>
        <v/>
      </c>
      <c r="E1501" s="3" t="str">
        <f>IF(AND(TONGHOP!$O1501="KTHP",TONGHOP!$P1501="VD",TONGHOP!$J1501="R",TONGHOP!$K1501&lt;&gt;""),TONGHOP!$K1501,"")</f>
        <v/>
      </c>
      <c r="F1501" s="3" t="str">
        <f>IF(AND(TONGHOP!$O1501="KTHP",TONGHOP!$P1501="VD",TONGHOP!$J1501="R",TONGHOP!$K1501&lt;&gt;""),TONGHOP!$M1501,"")</f>
        <v/>
      </c>
      <c r="G1501" s="3" t="str">
        <f>IF(AND(TONGHOP!$O1501="KTHP",TONGHOP!$P1501="TH",TONGHOP!$J1501="R",TONGHOP!$K1501&lt;&gt;""),TONGHOP!$K1501,"")</f>
        <v/>
      </c>
      <c r="H1501" s="3" t="str">
        <f>IF(AND(TONGHOP!$O1501="KTHP",TONGHOP!$P1501="TH",TONGHOP!$J1501="R",TONGHOP!$K1501&lt;&gt;""),TONGHOP!$M1501,"")</f>
        <v/>
      </c>
      <c r="I1501" s="3" t="str">
        <f>IF(AND(TONGHOP!$O1501="ThiTN",TONGHOP!$P1501="LT",TONGHOP!$J1501="R",TONGHOP!$K1501&lt;&gt;""),TONGHOP!$K1501,"")</f>
        <v/>
      </c>
      <c r="J1501" s="3" t="str">
        <f>IF(AND(TONGHOP!$O1501="ThiTN",TONGHOP!$P1501="LT",TONGHOP!$J1501="R",TONGHOP!$K1501&lt;&gt;""),TONGHOP!$M1501,"")</f>
        <v/>
      </c>
      <c r="K1501" s="3" t="str">
        <f>IF(AND(TONGHOP!$O1501="ThiTN",TONGHOP!$P1501="TN",TONGHOP!$J1501="R",TONGHOP!$K1501&lt;&gt;""),TONGHOP!$K1501,"")</f>
        <v/>
      </c>
      <c r="L1501" s="3" t="str">
        <f>IF(AND(TONGHOP!$O1501="ThiTN",TONGHOP!$P1501="TN",TONGHOP!$J1501="R",TONGHOP!$K1501&lt;&gt;""),TONGHOP!$M1501,"")</f>
        <v/>
      </c>
      <c r="M1501" s="3" t="str">
        <f>IF(AND(TONGHOP!$O1501="ThiTN",TONGHOP!$P1501="VĐ",TONGHOP!$J1501="R",TONGHOP!$K1501&lt;&gt;""),TONGHOP!$K1501,"")</f>
        <v/>
      </c>
      <c r="N1501" s="3" t="str">
        <f>IF(AND(TONGHOP!$O1501="ThiTN",TONGHOP!$P1501="VĐ",TONGHOP!$J1501="R",TONGHOP!$K1501&lt;&gt;""),TONGHOP!$M1501,"")</f>
        <v/>
      </c>
      <c r="O1501" s="3" t="str">
        <f>IF(AND(TONGHOP!$O1501="ThiTN",TONGHOP!$P1501="TH",TONGHOP!$J1501="R",TONGHOP!$K1501&lt;&gt;""),TONGHOP!$K1501,"")</f>
        <v/>
      </c>
      <c r="P1501" s="3" t="str">
        <f>IF(AND(TONGHOP!$O1501="ThiTN",TONGHOP!$P1501="TH",TONGHOP!$J1501="R",TONGHOP!$K1501&lt;&gt;""),TONGHOP!$M1501,"")</f>
        <v/>
      </c>
    </row>
  </sheetData>
  <sheetProtection autoFilter="0"/>
  <autoFilter ref="A1:P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2001"/>
  <sheetViews>
    <sheetView topLeftCell="A43" zoomScaleNormal="100" workbookViewId="0">
      <selection activeCell="C25" sqref="C25"/>
    </sheetView>
  </sheetViews>
  <sheetFormatPr defaultRowHeight="15.75"/>
  <cols>
    <col min="1" max="1" width="20.375" style="134" bestFit="1" customWidth="1"/>
    <col min="2" max="2" width="19.625" style="134" bestFit="1" customWidth="1"/>
    <col min="3" max="3" width="17.625" style="134" bestFit="1" customWidth="1"/>
    <col min="4" max="4" width="17.25" style="134" bestFit="1" customWidth="1"/>
    <col min="5" max="5" width="19.25" style="134" bestFit="1" customWidth="1"/>
    <col min="6" max="6" width="16.375" style="134" bestFit="1" customWidth="1"/>
    <col min="7" max="7" width="13.75" style="134" bestFit="1" customWidth="1"/>
    <col min="8" max="8" width="13.375" style="134" bestFit="1" customWidth="1"/>
    <col min="9" max="16384" width="9" style="134"/>
  </cols>
  <sheetData>
    <row r="1" spans="1:8">
      <c r="A1" s="1" t="s">
        <v>1075</v>
      </c>
      <c r="B1" s="1" t="s">
        <v>1076</v>
      </c>
      <c r="C1" s="1" t="s">
        <v>1077</v>
      </c>
      <c r="D1" s="1" t="s">
        <v>1082</v>
      </c>
      <c r="E1" s="1" t="s">
        <v>1078</v>
      </c>
      <c r="F1" s="1" t="s">
        <v>1079</v>
      </c>
      <c r="G1" s="1" t="s">
        <v>1080</v>
      </c>
      <c r="H1" s="1" t="s">
        <v>1081</v>
      </c>
    </row>
    <row r="2" spans="1:8">
      <c r="A2" s="134" t="str">
        <f>IF(AND(TONGHOP!$O2="KTHP",TONGHOP!$T2&lt;&gt;""),TONGHOP!$T2,"")</f>
        <v>Hà Như Mai</v>
      </c>
      <c r="B2" s="134" t="str">
        <f>IF(AND(TONGHOP!$O2="KTHP",TONGHOP!$U2&lt;&gt;""),TONGHOP!$U2,"")</f>
        <v>Lê Nguyễn Mỹ Trâm</v>
      </c>
      <c r="C2" s="134">
        <f>IF(AND(TONGHOP!$O2="KTHP",TONGHOP!$Q2&lt;&gt;""),TONGHOP!$Q2,"")</f>
        <v>90</v>
      </c>
      <c r="D2" s="134">
        <f>IF(AND(A2="",B2="")=TRUE,"",(C2+30)*0.3/60)</f>
        <v>0.6</v>
      </c>
      <c r="E2" s="134" t="str">
        <f>IF(AND(TONGHOP!$O2="ThiTN",TONGHOP!$T2&lt;&gt;""),TONGHOP!$T2,"")</f>
        <v/>
      </c>
      <c r="F2" s="134" t="str">
        <f>IF(AND(TONGHOP!$O2="ThiTN",TONGHOP!$U2&lt;&gt;""),TONGHOP!$U2,"")</f>
        <v/>
      </c>
      <c r="G2" s="134" t="str">
        <f>IF(AND(TONGHOP!$O2="ThiTN",TONGHOP!$Q2&lt;&gt;""),TONGHOP!$Q2,"")</f>
        <v/>
      </c>
      <c r="H2" s="134" t="str">
        <f>IF(AND(E2="",F2="")=TRUE,"",(G2+30)*0.5/60)</f>
        <v/>
      </c>
    </row>
    <row r="3" spans="1:8">
      <c r="A3" s="134" t="str">
        <f>IF(AND(TONGHOP!$O3="KTHP",TONGHOP!$T3&lt;&gt;""),TONGHOP!$T3,"")</f>
        <v>Nguyễn Văn Đông</v>
      </c>
      <c r="B3" s="134" t="str">
        <f>IF(AND(TONGHOP!$O3="KTHP",TONGHOP!$U3&lt;&gt;""),TONGHOP!$U3,"")</f>
        <v>Nguyễn Thị Thanh Tú</v>
      </c>
      <c r="C3" s="134">
        <f>IF(AND(TONGHOP!$O3="KTHP",TONGHOP!$Q3&lt;&gt;""),TONGHOP!$Q3,"")</f>
        <v>90</v>
      </c>
      <c r="D3" s="134">
        <f t="shared" ref="D3:D66" si="0">IF(AND(A3="",B3="")=TRUE,"",(C3+30)*0.3/60)</f>
        <v>0.6</v>
      </c>
      <c r="E3" s="134" t="str">
        <f>IF(AND(TONGHOP!$O3="ThiTN",TONGHOP!$T3&lt;&gt;""),TONGHOP!$T3,"")</f>
        <v/>
      </c>
      <c r="F3" s="134" t="str">
        <f>IF(AND(TONGHOP!$O3="ThiTN",TONGHOP!$U3&lt;&gt;""),TONGHOP!$U3,"")</f>
        <v/>
      </c>
      <c r="G3" s="134" t="str">
        <f>IF(AND(TONGHOP!$O3="ThiTN",TONGHOP!$Q3&lt;&gt;""),TONGHOP!$Q3,"")</f>
        <v/>
      </c>
      <c r="H3" s="134" t="str">
        <f t="shared" ref="H3:H66" si="1">IF(AND(E3="",F3="")=TRUE,"",(G3+30)*0.5/60)</f>
        <v/>
      </c>
    </row>
    <row r="4" spans="1:8">
      <c r="A4" s="134" t="str">
        <f>IF(AND(TONGHOP!$O4="KTHP",TONGHOP!$T4&lt;&gt;""),TONGHOP!$T4,"")</f>
        <v>Nguyễn Phương Hà</v>
      </c>
      <c r="B4" s="134" t="str">
        <f>IF(AND(TONGHOP!$O4="KTHP",TONGHOP!$U4&lt;&gt;""),TONGHOP!$U4,"")</f>
        <v>Đinh Thị Thắng (TG)</v>
      </c>
      <c r="C4" s="134">
        <f>IF(AND(TONGHOP!$O4="KTHP",TONGHOP!$Q4&lt;&gt;""),TONGHOP!$Q4,"")</f>
        <v>90</v>
      </c>
      <c r="D4" s="134">
        <f t="shared" si="0"/>
        <v>0.6</v>
      </c>
      <c r="E4" s="134" t="str">
        <f>IF(AND(TONGHOP!$O4="ThiTN",TONGHOP!$T4&lt;&gt;""),TONGHOP!$T4,"")</f>
        <v/>
      </c>
      <c r="F4" s="134" t="str">
        <f>IF(AND(TONGHOP!$O4="ThiTN",TONGHOP!$U4&lt;&gt;""),TONGHOP!$U4,"")</f>
        <v/>
      </c>
      <c r="G4" s="134" t="str">
        <f>IF(AND(TONGHOP!$O4="ThiTN",TONGHOP!$Q4&lt;&gt;""),TONGHOP!$Q4,"")</f>
        <v/>
      </c>
      <c r="H4" s="134" t="str">
        <f t="shared" si="1"/>
        <v/>
      </c>
    </row>
    <row r="5" spans="1:8">
      <c r="A5" s="134" t="str">
        <f>IF(AND(TONGHOP!$O5="KTHP",TONGHOP!$T5&lt;&gt;""),TONGHOP!$T5,"")</f>
        <v>Phạm Thị Thu Nga</v>
      </c>
      <c r="B5" s="134" t="str">
        <f>IF(AND(TONGHOP!$O5="KTHP",TONGHOP!$U5&lt;&gt;""),TONGHOP!$U5,"")</f>
        <v>Nguyễn Thị Hải Hà</v>
      </c>
      <c r="C5" s="134">
        <f>IF(AND(TONGHOP!$O5="KTHP",TONGHOP!$Q5&lt;&gt;""),TONGHOP!$Q5,"")</f>
        <v>90</v>
      </c>
      <c r="D5" s="134">
        <f t="shared" si="0"/>
        <v>0.6</v>
      </c>
      <c r="E5" s="134" t="str">
        <f>IF(AND(TONGHOP!$O5="ThiTN",TONGHOP!$T5&lt;&gt;""),TONGHOP!$T5,"")</f>
        <v/>
      </c>
      <c r="F5" s="134" t="str">
        <f>IF(AND(TONGHOP!$O5="ThiTN",TONGHOP!$U5&lt;&gt;""),TONGHOP!$U5,"")</f>
        <v/>
      </c>
      <c r="G5" s="134" t="str">
        <f>IF(AND(TONGHOP!$O5="ThiTN",TONGHOP!$Q5&lt;&gt;""),TONGHOP!$Q5,"")</f>
        <v/>
      </c>
      <c r="H5" s="134" t="str">
        <f t="shared" si="1"/>
        <v/>
      </c>
    </row>
    <row r="6" spans="1:8">
      <c r="A6" s="134" t="str">
        <f>IF(AND(TONGHOP!$O6="KTHP",TONGHOP!$T6&lt;&gt;""),TONGHOP!$T6,"")</f>
        <v>Hoàng Thị Trang</v>
      </c>
      <c r="B6" s="134" t="str">
        <f>IF(AND(TONGHOP!$O6="KTHP",TONGHOP!$U6&lt;&gt;""),TONGHOP!$U6,"")</f>
        <v>Huỳnh Thị Minh Ly</v>
      </c>
      <c r="C6" s="134">
        <f>IF(AND(TONGHOP!$O6="KTHP",TONGHOP!$Q6&lt;&gt;""),TONGHOP!$Q6,"")</f>
        <v>90</v>
      </c>
      <c r="D6" s="134">
        <f t="shared" si="0"/>
        <v>0.6</v>
      </c>
      <c r="E6" s="134" t="str">
        <f>IF(AND(TONGHOP!$O6="ThiTN",TONGHOP!$T6&lt;&gt;""),TONGHOP!$T6,"")</f>
        <v/>
      </c>
      <c r="F6" s="134" t="str">
        <f>IF(AND(TONGHOP!$O6="ThiTN",TONGHOP!$U6&lt;&gt;""),TONGHOP!$U6,"")</f>
        <v/>
      </c>
      <c r="G6" s="134" t="str">
        <f>IF(AND(TONGHOP!$O6="ThiTN",TONGHOP!$Q6&lt;&gt;""),TONGHOP!$Q6,"")</f>
        <v/>
      </c>
      <c r="H6" s="134" t="str">
        <f t="shared" si="1"/>
        <v/>
      </c>
    </row>
    <row r="7" spans="1:8">
      <c r="A7" s="134" t="str">
        <f>IF(AND(TONGHOP!$O7="KTHP",TONGHOP!$T7&lt;&gt;""),TONGHOP!$T7,"")</f>
        <v>Hoàng Thị Trang</v>
      </c>
      <c r="B7" s="134" t="str">
        <f>IF(AND(TONGHOP!$O7="KTHP",TONGHOP!$U7&lt;&gt;""),TONGHOP!$U7,"")</f>
        <v>Phạm Thị Thu Nga</v>
      </c>
      <c r="C7" s="134">
        <f>IF(AND(TONGHOP!$O7="KTHP",TONGHOP!$Q7&lt;&gt;""),TONGHOP!$Q7,"")</f>
        <v>90</v>
      </c>
      <c r="D7" s="134">
        <f t="shared" si="0"/>
        <v>0.6</v>
      </c>
      <c r="E7" s="134" t="str">
        <f>IF(AND(TONGHOP!$O7="ThiTN",TONGHOP!$T7&lt;&gt;""),TONGHOP!$T7,"")</f>
        <v/>
      </c>
      <c r="F7" s="134" t="str">
        <f>IF(AND(TONGHOP!$O7="ThiTN",TONGHOP!$U7&lt;&gt;""),TONGHOP!$U7,"")</f>
        <v/>
      </c>
      <c r="G7" s="134" t="str">
        <f>IF(AND(TONGHOP!$O7="ThiTN",TONGHOP!$Q7&lt;&gt;""),TONGHOP!$Q7,"")</f>
        <v/>
      </c>
      <c r="H7" s="134" t="str">
        <f t="shared" si="1"/>
        <v/>
      </c>
    </row>
    <row r="8" spans="1:8">
      <c r="A8" s="134" t="str">
        <f>IF(AND(TONGHOP!$O8="KTHP",TONGHOP!$T8&lt;&gt;""),TONGHOP!$T8,"")</f>
        <v>Nguyễn Trần Thanh Nhàn</v>
      </c>
      <c r="B8" s="134" t="str">
        <f>IF(AND(TONGHOP!$O8="KTHP",TONGHOP!$U8&lt;&gt;""),TONGHOP!$U8,"")</f>
        <v>Vũ Hạnh Chiêu</v>
      </c>
      <c r="C8" s="134">
        <f>IF(AND(TONGHOP!$O8="KTHP",TONGHOP!$Q8&lt;&gt;""),TONGHOP!$Q8,"")</f>
        <v>90</v>
      </c>
      <c r="D8" s="134">
        <f t="shared" si="0"/>
        <v>0.6</v>
      </c>
      <c r="E8" s="134" t="str">
        <f>IF(AND(TONGHOP!$O8="ThiTN",TONGHOP!$T8&lt;&gt;""),TONGHOP!$T8,"")</f>
        <v/>
      </c>
      <c r="F8" s="134" t="str">
        <f>IF(AND(TONGHOP!$O8="ThiTN",TONGHOP!$U8&lt;&gt;""),TONGHOP!$U8,"")</f>
        <v/>
      </c>
      <c r="G8" s="134" t="str">
        <f>IF(AND(TONGHOP!$O8="ThiTN",TONGHOP!$Q8&lt;&gt;""),TONGHOP!$Q8,"")</f>
        <v/>
      </c>
      <c r="H8" s="134" t="str">
        <f t="shared" si="1"/>
        <v/>
      </c>
    </row>
    <row r="9" spans="1:8">
      <c r="A9" s="134" t="str">
        <f>IF(AND(TONGHOP!$O9="KTHP",TONGHOP!$T9&lt;&gt;""),TONGHOP!$T9,"")</f>
        <v>Tăng Cẩm Huê</v>
      </c>
      <c r="B9" s="134" t="str">
        <f>IF(AND(TONGHOP!$O9="KTHP",TONGHOP!$U9&lt;&gt;""),TONGHOP!$U9,"")</f>
        <v>Trần Nguyên Bảo Trân</v>
      </c>
      <c r="C9" s="134">
        <f>IF(AND(TONGHOP!$O9="KTHP",TONGHOP!$Q9&lt;&gt;""),TONGHOP!$Q9,"")</f>
        <v>90</v>
      </c>
      <c r="D9" s="134">
        <f t="shared" si="0"/>
        <v>0.6</v>
      </c>
      <c r="E9" s="134" t="str">
        <f>IF(AND(TONGHOP!$O9="ThiTN",TONGHOP!$T9&lt;&gt;""),TONGHOP!$T9,"")</f>
        <v/>
      </c>
      <c r="F9" s="134" t="str">
        <f>IF(AND(TONGHOP!$O9="ThiTN",TONGHOP!$U9&lt;&gt;""),TONGHOP!$U9,"")</f>
        <v/>
      </c>
      <c r="G9" s="134" t="str">
        <f>IF(AND(TONGHOP!$O9="ThiTN",TONGHOP!$Q9&lt;&gt;""),TONGHOP!$Q9,"")</f>
        <v/>
      </c>
      <c r="H9" s="134" t="str">
        <f t="shared" si="1"/>
        <v/>
      </c>
    </row>
    <row r="10" spans="1:8">
      <c r="A10" s="134" t="str">
        <f>IF(AND(TONGHOP!$O10="KTHP",TONGHOP!$T10&lt;&gt;""),TONGHOP!$T10,"")</f>
        <v>Nguyễn Tiến Nhân</v>
      </c>
      <c r="B10" s="134" t="str">
        <f>IF(AND(TONGHOP!$O10="KTHP",TONGHOP!$U10&lt;&gt;""),TONGHOP!$U10,"")</f>
        <v>Trương Thị Phương Hồng</v>
      </c>
      <c r="C10" s="134">
        <f>IF(AND(TONGHOP!$O10="KTHP",TONGHOP!$Q10&lt;&gt;""),TONGHOP!$Q10,"")</f>
        <v>120</v>
      </c>
      <c r="D10" s="134">
        <f t="shared" si="0"/>
        <v>0.75</v>
      </c>
      <c r="E10" s="134" t="str">
        <f>IF(AND(TONGHOP!$O10="ThiTN",TONGHOP!$T10&lt;&gt;""),TONGHOP!$T10,"")</f>
        <v/>
      </c>
      <c r="F10" s="134" t="str">
        <f>IF(AND(TONGHOP!$O10="ThiTN",TONGHOP!$U10&lt;&gt;""),TONGHOP!$U10,"")</f>
        <v/>
      </c>
      <c r="G10" s="134" t="str">
        <f>IF(AND(TONGHOP!$O10="ThiTN",TONGHOP!$Q10&lt;&gt;""),TONGHOP!$Q10,"")</f>
        <v/>
      </c>
      <c r="H10" s="134" t="str">
        <f t="shared" si="1"/>
        <v/>
      </c>
    </row>
    <row r="11" spans="1:8">
      <c r="A11" s="134" t="str">
        <f>IF(AND(TONGHOP!$O11="KTHP",TONGHOP!$T11&lt;&gt;""),TONGHOP!$T11,"")</f>
        <v>Trần Nguyên Bảo Trân</v>
      </c>
      <c r="B11" s="134" t="str">
        <f>IF(AND(TONGHOP!$O11="KTHP",TONGHOP!$U11&lt;&gt;""),TONGHOP!$U11,"")</f>
        <v>Nguyễn Hồng Đức</v>
      </c>
      <c r="C11" s="134">
        <f>IF(AND(TONGHOP!$O11="KTHP",TONGHOP!$Q11&lt;&gt;""),TONGHOP!$Q11,"")</f>
        <v>90</v>
      </c>
      <c r="D11" s="134">
        <f t="shared" si="0"/>
        <v>0.6</v>
      </c>
      <c r="E11" s="134" t="str">
        <f>IF(AND(TONGHOP!$O11="ThiTN",TONGHOP!$T11&lt;&gt;""),TONGHOP!$T11,"")</f>
        <v/>
      </c>
      <c r="F11" s="134" t="str">
        <f>IF(AND(TONGHOP!$O11="ThiTN",TONGHOP!$U11&lt;&gt;""),TONGHOP!$U11,"")</f>
        <v/>
      </c>
      <c r="G11" s="134" t="str">
        <f>IF(AND(TONGHOP!$O11="ThiTN",TONGHOP!$Q11&lt;&gt;""),TONGHOP!$Q11,"")</f>
        <v/>
      </c>
      <c r="H11" s="134" t="str">
        <f t="shared" si="1"/>
        <v/>
      </c>
    </row>
    <row r="12" spans="1:8">
      <c r="A12" s="134" t="str">
        <f>IF(AND(TONGHOP!$O12="KTHP",TONGHOP!$T12&lt;&gt;""),TONGHOP!$T12,"")</f>
        <v/>
      </c>
      <c r="B12" s="134" t="str">
        <f>IF(AND(TONGHOP!$O12="KTHP",TONGHOP!$U12&lt;&gt;""),TONGHOP!$U12,"")</f>
        <v/>
      </c>
      <c r="C12" s="134">
        <f>IF(AND(TONGHOP!$O12="KTHP",TONGHOP!$Q12&lt;&gt;""),TONGHOP!$Q12,"")</f>
        <v>90</v>
      </c>
      <c r="D12" s="134" t="str">
        <f t="shared" si="0"/>
        <v/>
      </c>
      <c r="E12" s="134" t="str">
        <f>IF(AND(TONGHOP!$O12="ThiTN",TONGHOP!$T12&lt;&gt;""),TONGHOP!$T12,"")</f>
        <v/>
      </c>
      <c r="F12" s="134" t="str">
        <f>IF(AND(TONGHOP!$O12="ThiTN",TONGHOP!$U12&lt;&gt;""),TONGHOP!$U12,"")</f>
        <v/>
      </c>
      <c r="G12" s="134" t="str">
        <f>IF(AND(TONGHOP!$O12="ThiTN",TONGHOP!$Q12&lt;&gt;""),TONGHOP!$Q12,"")</f>
        <v/>
      </c>
      <c r="H12" s="134" t="str">
        <f t="shared" si="1"/>
        <v/>
      </c>
    </row>
    <row r="13" spans="1:8">
      <c r="A13" s="134" t="str">
        <f>IF(AND(TONGHOP!$O13="KTHP",TONGHOP!$T13&lt;&gt;""),TONGHOP!$T13,"")</f>
        <v>Lê Thế Huân</v>
      </c>
      <c r="B13" s="134" t="str">
        <f>IF(AND(TONGHOP!$O13="KTHP",TONGHOP!$U13&lt;&gt;""),TONGHOP!$U13,"")</f>
        <v>Trần Trung Hiếu</v>
      </c>
      <c r="C13" s="134">
        <f>IF(AND(TONGHOP!$O13="KTHP",TONGHOP!$Q13&lt;&gt;""),TONGHOP!$Q13,"")</f>
        <v>90</v>
      </c>
      <c r="D13" s="134">
        <f t="shared" si="0"/>
        <v>0.6</v>
      </c>
      <c r="E13" s="134" t="str">
        <f>IF(AND(TONGHOP!$O13="ThiTN",TONGHOP!$T13&lt;&gt;""),TONGHOP!$T13,"")</f>
        <v/>
      </c>
      <c r="F13" s="134" t="str">
        <f>IF(AND(TONGHOP!$O13="ThiTN",TONGHOP!$U13&lt;&gt;""),TONGHOP!$U13,"")</f>
        <v/>
      </c>
      <c r="G13" s="134" t="str">
        <f>IF(AND(TONGHOP!$O13="ThiTN",TONGHOP!$Q13&lt;&gt;""),TONGHOP!$Q13,"")</f>
        <v/>
      </c>
      <c r="H13" s="134" t="str">
        <f t="shared" si="1"/>
        <v/>
      </c>
    </row>
    <row r="14" spans="1:8">
      <c r="A14" s="134" t="str">
        <f>IF(AND(TONGHOP!$O14="KTHP",TONGHOP!$T14&lt;&gt;""),TONGHOP!$T14,"")</f>
        <v>Tăng Cẩm Huê</v>
      </c>
      <c r="B14" s="134" t="str">
        <f>IF(AND(TONGHOP!$O14="KTHP",TONGHOP!$U14&lt;&gt;""),TONGHOP!$U14,"")</f>
        <v>Vũ Hạnh Chiêu</v>
      </c>
      <c r="C14" s="134">
        <f>IF(AND(TONGHOP!$O14="KTHP",TONGHOP!$Q14&lt;&gt;""),TONGHOP!$Q14,"")</f>
        <v>90</v>
      </c>
      <c r="D14" s="134">
        <f t="shared" si="0"/>
        <v>0.6</v>
      </c>
      <c r="E14" s="134" t="str">
        <f>IF(AND(TONGHOP!$O14="ThiTN",TONGHOP!$T14&lt;&gt;""),TONGHOP!$T14,"")</f>
        <v/>
      </c>
      <c r="F14" s="134" t="str">
        <f>IF(AND(TONGHOP!$O14="ThiTN",TONGHOP!$U14&lt;&gt;""),TONGHOP!$U14,"")</f>
        <v/>
      </c>
      <c r="G14" s="134" t="str">
        <f>IF(AND(TONGHOP!$O14="ThiTN",TONGHOP!$Q14&lt;&gt;""),TONGHOP!$Q14,"")</f>
        <v/>
      </c>
      <c r="H14" s="134" t="str">
        <f t="shared" si="1"/>
        <v/>
      </c>
    </row>
    <row r="15" spans="1:8">
      <c r="A15" s="134" t="str">
        <f>IF(AND(TONGHOP!$O15="KTHP",TONGHOP!$T15&lt;&gt;""),TONGHOP!$T15,"")</f>
        <v>Ngô Thanh Điền</v>
      </c>
      <c r="B15" s="134" t="str">
        <f>IF(AND(TONGHOP!$O15="KTHP",TONGHOP!$U15&lt;&gt;""),TONGHOP!$U15,"")</f>
        <v>Đặng Duy Đồng (TG)</v>
      </c>
      <c r="C15" s="134">
        <f>IF(AND(TONGHOP!$O15="KTHP",TONGHOP!$Q15&lt;&gt;""),TONGHOP!$Q15,"")</f>
        <v>90</v>
      </c>
      <c r="D15" s="134">
        <f t="shared" si="0"/>
        <v>0.6</v>
      </c>
      <c r="E15" s="134" t="str">
        <f>IF(AND(TONGHOP!$O15="ThiTN",TONGHOP!$T15&lt;&gt;""),TONGHOP!$T15,"")</f>
        <v/>
      </c>
      <c r="F15" s="134" t="str">
        <f>IF(AND(TONGHOP!$O15="ThiTN",TONGHOP!$U15&lt;&gt;""),TONGHOP!$U15,"")</f>
        <v/>
      </c>
      <c r="G15" s="134" t="str">
        <f>IF(AND(TONGHOP!$O15="ThiTN",TONGHOP!$Q15&lt;&gt;""),TONGHOP!$Q15,"")</f>
        <v/>
      </c>
      <c r="H15" s="134" t="str">
        <f t="shared" si="1"/>
        <v/>
      </c>
    </row>
    <row r="16" spans="1:8">
      <c r="A16" s="134" t="str">
        <f>IF(AND(TONGHOP!$O16="KTHP",TONGHOP!$T16&lt;&gt;""),TONGHOP!$T16,"")</f>
        <v>Trần Đình Khoa</v>
      </c>
      <c r="B16" s="134" t="str">
        <f>IF(AND(TONGHOP!$O16="KTHP",TONGHOP!$U16&lt;&gt;""),TONGHOP!$U16,"")</f>
        <v>Đặng Thế Huân</v>
      </c>
      <c r="C16" s="134">
        <f>IF(AND(TONGHOP!$O16="KTHP",TONGHOP!$Q16&lt;&gt;""),TONGHOP!$Q16,"")</f>
        <v>90</v>
      </c>
      <c r="D16" s="134">
        <f t="shared" si="0"/>
        <v>0.6</v>
      </c>
      <c r="E16" s="134" t="str">
        <f>IF(AND(TONGHOP!$O16="ThiTN",TONGHOP!$T16&lt;&gt;""),TONGHOP!$T16,"")</f>
        <v/>
      </c>
      <c r="F16" s="134" t="str">
        <f>IF(AND(TONGHOP!$O16="ThiTN",TONGHOP!$U16&lt;&gt;""),TONGHOP!$U16,"")</f>
        <v/>
      </c>
      <c r="G16" s="134" t="str">
        <f>IF(AND(TONGHOP!$O16="ThiTN",TONGHOP!$Q16&lt;&gt;""),TONGHOP!$Q16,"")</f>
        <v/>
      </c>
      <c r="H16" s="134" t="str">
        <f t="shared" si="1"/>
        <v/>
      </c>
    </row>
    <row r="17" spans="1:8">
      <c r="A17" s="134" t="str">
        <f>IF(AND(TONGHOP!$O17="KTHP",TONGHOP!$T17&lt;&gt;""),TONGHOP!$T17,"")</f>
        <v/>
      </c>
      <c r="B17" s="134" t="str">
        <f>IF(AND(TONGHOP!$O17="KTHP",TONGHOP!$U17&lt;&gt;""),TONGHOP!$U17,"")</f>
        <v/>
      </c>
      <c r="C17" s="134">
        <f>IF(AND(TONGHOP!$O17="KTHP",TONGHOP!$Q17&lt;&gt;""),TONGHOP!$Q17,"")</f>
        <v>90</v>
      </c>
      <c r="D17" s="134" t="str">
        <f t="shared" si="0"/>
        <v/>
      </c>
      <c r="E17" s="134" t="str">
        <f>IF(AND(TONGHOP!$O17="ThiTN",TONGHOP!$T17&lt;&gt;""),TONGHOP!$T17,"")</f>
        <v/>
      </c>
      <c r="F17" s="134" t="str">
        <f>IF(AND(TONGHOP!$O17="ThiTN",TONGHOP!$U17&lt;&gt;""),TONGHOP!$U17,"")</f>
        <v/>
      </c>
      <c r="G17" s="134" t="str">
        <f>IF(AND(TONGHOP!$O17="ThiTN",TONGHOP!$Q17&lt;&gt;""),TONGHOP!$Q17,"")</f>
        <v/>
      </c>
      <c r="H17" s="134" t="str">
        <f t="shared" si="1"/>
        <v/>
      </c>
    </row>
    <row r="18" spans="1:8">
      <c r="A18" s="134" t="str">
        <f>IF(AND(TONGHOP!$O18="KTHP",TONGHOP!$T18&lt;&gt;""),TONGHOP!$T18,"")</f>
        <v>Hà Quốc Bảo</v>
      </c>
      <c r="B18" s="134" t="str">
        <f>IF(AND(TONGHOP!$O18="KTHP",TONGHOP!$U18&lt;&gt;""),TONGHOP!$U18,"")</f>
        <v>Đặng Thái Sơn</v>
      </c>
      <c r="C18" s="134">
        <f>IF(AND(TONGHOP!$O18="KTHP",TONGHOP!$Q18&lt;&gt;""),TONGHOP!$Q18,"")</f>
        <v>90</v>
      </c>
      <c r="D18" s="134">
        <f t="shared" si="0"/>
        <v>0.6</v>
      </c>
      <c r="E18" s="134" t="str">
        <f>IF(AND(TONGHOP!$O18="ThiTN",TONGHOP!$T18&lt;&gt;""),TONGHOP!$T18,"")</f>
        <v/>
      </c>
      <c r="F18" s="134" t="str">
        <f>IF(AND(TONGHOP!$O18="ThiTN",TONGHOP!$U18&lt;&gt;""),TONGHOP!$U18,"")</f>
        <v/>
      </c>
      <c r="G18" s="134" t="str">
        <f>IF(AND(TONGHOP!$O18="ThiTN",TONGHOP!$Q18&lt;&gt;""),TONGHOP!$Q18,"")</f>
        <v/>
      </c>
      <c r="H18" s="134" t="str">
        <f t="shared" si="1"/>
        <v/>
      </c>
    </row>
    <row r="19" spans="1:8">
      <c r="A19" s="134" t="str">
        <f>IF(AND(TONGHOP!$O19="KTHP",TONGHOP!$T19&lt;&gt;""),TONGHOP!$T19,"")</f>
        <v>Đặng Thái Sơn</v>
      </c>
      <c r="B19" s="134" t="str">
        <f>IF(AND(TONGHOP!$O19="KTHP",TONGHOP!$U19&lt;&gt;""),TONGHOP!$U19,"")</f>
        <v>Hà Quốc Bảo</v>
      </c>
      <c r="C19" s="134">
        <f>IF(AND(TONGHOP!$O19="KTHP",TONGHOP!$Q19&lt;&gt;""),TONGHOP!$Q19,"")</f>
        <v>90</v>
      </c>
      <c r="D19" s="134">
        <f t="shared" si="0"/>
        <v>0.6</v>
      </c>
      <c r="E19" s="134" t="str">
        <f>IF(AND(TONGHOP!$O19="ThiTN",TONGHOP!$T19&lt;&gt;""),TONGHOP!$T19,"")</f>
        <v/>
      </c>
      <c r="F19" s="134" t="str">
        <f>IF(AND(TONGHOP!$O19="ThiTN",TONGHOP!$U19&lt;&gt;""),TONGHOP!$U19,"")</f>
        <v/>
      </c>
      <c r="G19" s="134" t="str">
        <f>IF(AND(TONGHOP!$O19="ThiTN",TONGHOP!$Q19&lt;&gt;""),TONGHOP!$Q19,"")</f>
        <v/>
      </c>
      <c r="H19" s="134" t="str">
        <f t="shared" si="1"/>
        <v/>
      </c>
    </row>
    <row r="20" spans="1:8">
      <c r="A20" s="134" t="str">
        <f>IF(AND(TONGHOP!$O20="KTHP",TONGHOP!$T20&lt;&gt;""),TONGHOP!$T20,"")</f>
        <v/>
      </c>
      <c r="B20" s="134" t="str">
        <f>IF(AND(TONGHOP!$O20="KTHP",TONGHOP!$U20&lt;&gt;""),TONGHOP!$U20,"")</f>
        <v/>
      </c>
      <c r="C20" s="134">
        <f>IF(AND(TONGHOP!$O20="KTHP",TONGHOP!$Q20&lt;&gt;""),TONGHOP!$Q20,"")</f>
        <v>90</v>
      </c>
      <c r="D20" s="134" t="str">
        <f t="shared" si="0"/>
        <v/>
      </c>
      <c r="E20" s="134" t="str">
        <f>IF(AND(TONGHOP!$O20="ThiTN",TONGHOP!$T20&lt;&gt;""),TONGHOP!$T20,"")</f>
        <v/>
      </c>
      <c r="F20" s="134" t="str">
        <f>IF(AND(TONGHOP!$O20="ThiTN",TONGHOP!$U20&lt;&gt;""),TONGHOP!$U20,"")</f>
        <v/>
      </c>
      <c r="G20" s="134" t="str">
        <f>IF(AND(TONGHOP!$O20="ThiTN",TONGHOP!$Q20&lt;&gt;""),TONGHOP!$Q20,"")</f>
        <v/>
      </c>
      <c r="H20" s="134" t="str">
        <f t="shared" si="1"/>
        <v/>
      </c>
    </row>
    <row r="21" spans="1:8">
      <c r="A21" s="134" t="str">
        <f>IF(AND(TONGHOP!$O21="KTHP",TONGHOP!$T21&lt;&gt;""),TONGHOP!$T21,"")</f>
        <v>Đinh Đồng Hiệp</v>
      </c>
      <c r="B21" s="134" t="str">
        <f>IF(AND(TONGHOP!$O21="KTHP",TONGHOP!$U21&lt;&gt;""),TONGHOP!$U21,"")</f>
        <v>Phan Văn Hòa</v>
      </c>
      <c r="C21" s="134">
        <f>IF(AND(TONGHOP!$O21="KTHP",TONGHOP!$Q21&lt;&gt;""),TONGHOP!$Q21,"")</f>
        <v>60</v>
      </c>
      <c r="D21" s="134">
        <f t="shared" si="0"/>
        <v>0.45</v>
      </c>
      <c r="E21" s="134" t="str">
        <f>IF(AND(TONGHOP!$O21="ThiTN",TONGHOP!$T21&lt;&gt;""),TONGHOP!$T21,"")</f>
        <v/>
      </c>
      <c r="F21" s="134" t="str">
        <f>IF(AND(TONGHOP!$O21="ThiTN",TONGHOP!$U21&lt;&gt;""),TONGHOP!$U21,"")</f>
        <v/>
      </c>
      <c r="G21" s="134" t="str">
        <f>IF(AND(TONGHOP!$O21="ThiTN",TONGHOP!$Q21&lt;&gt;""),TONGHOP!$Q21,"")</f>
        <v/>
      </c>
      <c r="H21" s="134" t="str">
        <f t="shared" si="1"/>
        <v/>
      </c>
    </row>
    <row r="22" spans="1:8">
      <c r="A22" s="134" t="str">
        <f>IF(AND(TONGHOP!$O22="KTHP",TONGHOP!$T22&lt;&gt;""),TONGHOP!$T22,"")</f>
        <v/>
      </c>
      <c r="B22" s="134" t="str">
        <f>IF(AND(TONGHOP!$O22="KTHP",TONGHOP!$U22&lt;&gt;""),TONGHOP!$U22,"")</f>
        <v/>
      </c>
      <c r="C22" s="134">
        <f>IF(AND(TONGHOP!$O22="KTHP",TONGHOP!$Q22&lt;&gt;""),TONGHOP!$Q22,"")</f>
        <v>60</v>
      </c>
      <c r="D22" s="134" t="str">
        <f t="shared" si="0"/>
        <v/>
      </c>
      <c r="E22" s="134" t="str">
        <f>IF(AND(TONGHOP!$O22="ThiTN",TONGHOP!$T22&lt;&gt;""),TONGHOP!$T22,"")</f>
        <v/>
      </c>
      <c r="F22" s="134" t="str">
        <f>IF(AND(TONGHOP!$O22="ThiTN",TONGHOP!$U22&lt;&gt;""),TONGHOP!$U22,"")</f>
        <v/>
      </c>
      <c r="G22" s="134" t="str">
        <f>IF(AND(TONGHOP!$O22="ThiTN",TONGHOP!$Q22&lt;&gt;""),TONGHOP!$Q22,"")</f>
        <v/>
      </c>
      <c r="H22" s="134" t="str">
        <f t="shared" si="1"/>
        <v/>
      </c>
    </row>
    <row r="23" spans="1:8">
      <c r="A23" s="134" t="str">
        <f>IF(AND(TONGHOP!$O23="KTHP",TONGHOP!$T23&lt;&gt;""),TONGHOP!$T23,"")</f>
        <v>Phan Văn Hòa</v>
      </c>
      <c r="B23" s="134" t="str">
        <f>IF(AND(TONGHOP!$O23="KTHP",TONGHOP!$U23&lt;&gt;""),TONGHOP!$U23,"")</f>
        <v>Lương Minh Dũng</v>
      </c>
      <c r="C23" s="134">
        <f>IF(AND(TONGHOP!$O23="KTHP",TONGHOP!$Q23&lt;&gt;""),TONGHOP!$Q23,"")</f>
        <v>60</v>
      </c>
      <c r="D23" s="134">
        <f t="shared" si="0"/>
        <v>0.45</v>
      </c>
      <c r="E23" s="134" t="str">
        <f>IF(AND(TONGHOP!$O23="ThiTN",TONGHOP!$T23&lt;&gt;""),TONGHOP!$T23,"")</f>
        <v/>
      </c>
      <c r="F23" s="134" t="str">
        <f>IF(AND(TONGHOP!$O23="ThiTN",TONGHOP!$U23&lt;&gt;""),TONGHOP!$U23,"")</f>
        <v/>
      </c>
      <c r="G23" s="134" t="str">
        <f>IF(AND(TONGHOP!$O23="ThiTN",TONGHOP!$Q23&lt;&gt;""),TONGHOP!$Q23,"")</f>
        <v/>
      </c>
      <c r="H23" s="134" t="str">
        <f t="shared" si="1"/>
        <v/>
      </c>
    </row>
    <row r="24" spans="1:8">
      <c r="A24" s="134" t="str">
        <f>IF(AND(TONGHOP!$O24="KTHP",TONGHOP!$T24&lt;&gt;""),TONGHOP!$T24,"")</f>
        <v/>
      </c>
      <c r="B24" s="134" t="str">
        <f>IF(AND(TONGHOP!$O24="KTHP",TONGHOP!$U24&lt;&gt;""),TONGHOP!$U24,"")</f>
        <v/>
      </c>
      <c r="C24" s="134">
        <f>IF(AND(TONGHOP!$O24="KTHP",TONGHOP!$Q24&lt;&gt;""),TONGHOP!$Q24,"")</f>
        <v>60</v>
      </c>
      <c r="D24" s="134" t="str">
        <f t="shared" si="0"/>
        <v/>
      </c>
      <c r="E24" s="134" t="str">
        <f>IF(AND(TONGHOP!$O24="ThiTN",TONGHOP!$T24&lt;&gt;""),TONGHOP!$T24,"")</f>
        <v/>
      </c>
      <c r="F24" s="134" t="str">
        <f>IF(AND(TONGHOP!$O24="ThiTN",TONGHOP!$U24&lt;&gt;""),TONGHOP!$U24,"")</f>
        <v/>
      </c>
      <c r="G24" s="134" t="str">
        <f>IF(AND(TONGHOP!$O24="ThiTN",TONGHOP!$Q24&lt;&gt;""),TONGHOP!$Q24,"")</f>
        <v/>
      </c>
      <c r="H24" s="134" t="str">
        <f t="shared" si="1"/>
        <v/>
      </c>
    </row>
    <row r="25" spans="1:8">
      <c r="A25" s="134" t="str">
        <f>IF(AND(TONGHOP!$O25="KTHP",TONGHOP!$T25&lt;&gt;""),TONGHOP!$T25,"")</f>
        <v>Nguyễn Thị Thu Tâm</v>
      </c>
      <c r="B25" s="134" t="str">
        <f>IF(AND(TONGHOP!$O25="KTHP",TONGHOP!$U25&lt;&gt;""),TONGHOP!$U25,"")</f>
        <v>Hà Như Mai</v>
      </c>
      <c r="C25" s="134">
        <f>IF(AND(TONGHOP!$O25="KTHP",TONGHOP!$Q25&lt;&gt;""),TONGHOP!$Q25,"")</f>
        <v>90</v>
      </c>
      <c r="D25" s="134">
        <f t="shared" si="0"/>
        <v>0.6</v>
      </c>
      <c r="E25" s="134" t="str">
        <f>IF(AND(TONGHOP!$O25="ThiTN",TONGHOP!$T25&lt;&gt;""),TONGHOP!$T25,"")</f>
        <v/>
      </c>
      <c r="F25" s="134" t="str">
        <f>IF(AND(TONGHOP!$O25="ThiTN",TONGHOP!$U25&lt;&gt;""),TONGHOP!$U25,"")</f>
        <v/>
      </c>
      <c r="G25" s="134" t="str">
        <f>IF(AND(TONGHOP!$O25="ThiTN",TONGHOP!$Q25&lt;&gt;""),TONGHOP!$Q25,"")</f>
        <v/>
      </c>
      <c r="H25" s="134" t="str">
        <f t="shared" si="1"/>
        <v/>
      </c>
    </row>
    <row r="26" spans="1:8">
      <c r="A26" s="134" t="str">
        <f>IF(AND(TONGHOP!$O26="KTHP",TONGHOP!$T26&lt;&gt;""),TONGHOP!$T26,"")</f>
        <v>Đặng Đức Minh</v>
      </c>
      <c r="B26" s="134" t="str">
        <f>IF(AND(TONGHOP!$O26="KTHP",TONGHOP!$U26&lt;&gt;""),TONGHOP!$U26,"")</f>
        <v>Ngô Hoàng Anh</v>
      </c>
      <c r="C26" s="134">
        <f>IF(AND(TONGHOP!$O26="KTHP",TONGHOP!$Q26&lt;&gt;""),TONGHOP!$Q26,"")</f>
        <v>60</v>
      </c>
      <c r="D26" s="134">
        <f t="shared" si="0"/>
        <v>0.45</v>
      </c>
      <c r="E26" s="134" t="str">
        <f>IF(AND(TONGHOP!$O26="ThiTN",TONGHOP!$T26&lt;&gt;""),TONGHOP!$T26,"")</f>
        <v/>
      </c>
      <c r="F26" s="134" t="str">
        <f>IF(AND(TONGHOP!$O26="ThiTN",TONGHOP!$U26&lt;&gt;""),TONGHOP!$U26,"")</f>
        <v/>
      </c>
      <c r="G26" s="134" t="str">
        <f>IF(AND(TONGHOP!$O26="ThiTN",TONGHOP!$Q26&lt;&gt;""),TONGHOP!$Q26,"")</f>
        <v/>
      </c>
      <c r="H26" s="134" t="str">
        <f t="shared" si="1"/>
        <v/>
      </c>
    </row>
    <row r="27" spans="1:8">
      <c r="A27" s="134" t="str">
        <f>IF(AND(TONGHOP!$O27="KTHP",TONGHOP!$T27&lt;&gt;""),TONGHOP!$T27,"")</f>
        <v>Lê Tiến Đạt</v>
      </c>
      <c r="B27" s="134" t="str">
        <f>IF(AND(TONGHOP!$O27="KTHP",TONGHOP!$U27&lt;&gt;""),TONGHOP!$U27,"")</f>
        <v>Đặng Đức Minh</v>
      </c>
      <c r="C27" s="134">
        <f>IF(AND(TONGHOP!$O27="KTHP",TONGHOP!$Q27&lt;&gt;""),TONGHOP!$Q27,"")</f>
        <v>90</v>
      </c>
      <c r="D27" s="134">
        <f t="shared" si="0"/>
        <v>0.6</v>
      </c>
      <c r="E27" s="134" t="str">
        <f>IF(AND(TONGHOP!$O27="ThiTN",TONGHOP!$T27&lt;&gt;""),TONGHOP!$T27,"")</f>
        <v/>
      </c>
      <c r="F27" s="134" t="str">
        <f>IF(AND(TONGHOP!$O27="ThiTN",TONGHOP!$U27&lt;&gt;""),TONGHOP!$U27,"")</f>
        <v/>
      </c>
      <c r="G27" s="134" t="str">
        <f>IF(AND(TONGHOP!$O27="ThiTN",TONGHOP!$Q27&lt;&gt;""),TONGHOP!$Q27,"")</f>
        <v/>
      </c>
      <c r="H27" s="134" t="str">
        <f t="shared" si="1"/>
        <v/>
      </c>
    </row>
    <row r="28" spans="1:8">
      <c r="A28" s="134" t="str">
        <f>IF(AND(TONGHOP!$O28="KTHP",TONGHOP!$T28&lt;&gt;""),TONGHOP!$T28,"")</f>
        <v>Phạm Thị Thu Nga</v>
      </c>
      <c r="B28" s="134" t="str">
        <f>IF(AND(TONGHOP!$O28="KTHP",TONGHOP!$U28&lt;&gt;""),TONGHOP!$U28,"")</f>
        <v>Dương Đức Kiên</v>
      </c>
      <c r="C28" s="134">
        <f>IF(AND(TONGHOP!$O28="KTHP",TONGHOP!$Q28&lt;&gt;""),TONGHOP!$Q28,"")</f>
        <v>90</v>
      </c>
      <c r="D28" s="134">
        <f t="shared" si="0"/>
        <v>0.6</v>
      </c>
      <c r="E28" s="134" t="str">
        <f>IF(AND(TONGHOP!$O28="ThiTN",TONGHOP!$T28&lt;&gt;""),TONGHOP!$T28,"")</f>
        <v/>
      </c>
      <c r="F28" s="134" t="str">
        <f>IF(AND(TONGHOP!$O28="ThiTN",TONGHOP!$U28&lt;&gt;""),TONGHOP!$U28,"")</f>
        <v/>
      </c>
      <c r="G28" s="134" t="str">
        <f>IF(AND(TONGHOP!$O28="ThiTN",TONGHOP!$Q28&lt;&gt;""),TONGHOP!$Q28,"")</f>
        <v/>
      </c>
      <c r="H28" s="134" t="str">
        <f t="shared" si="1"/>
        <v/>
      </c>
    </row>
    <row r="29" spans="1:8">
      <c r="A29" s="134" t="str">
        <f>IF(AND(TONGHOP!$O29="KTHP",TONGHOP!$T29&lt;&gt;""),TONGHOP!$T29,"")</f>
        <v/>
      </c>
      <c r="B29" s="134" t="str">
        <f>IF(AND(TONGHOP!$O29="KTHP",TONGHOP!$U29&lt;&gt;""),TONGHOP!$U29,"")</f>
        <v/>
      </c>
      <c r="C29" s="134">
        <f>IF(AND(TONGHOP!$O29="KTHP",TONGHOP!$Q29&lt;&gt;""),TONGHOP!$Q29,"")</f>
        <v>90</v>
      </c>
      <c r="D29" s="134" t="str">
        <f t="shared" si="0"/>
        <v/>
      </c>
      <c r="E29" s="134" t="str">
        <f>IF(AND(TONGHOP!$O29="ThiTN",TONGHOP!$T29&lt;&gt;""),TONGHOP!$T29,"")</f>
        <v/>
      </c>
      <c r="F29" s="134" t="str">
        <f>IF(AND(TONGHOP!$O29="ThiTN",TONGHOP!$U29&lt;&gt;""),TONGHOP!$U29,"")</f>
        <v/>
      </c>
      <c r="G29" s="134" t="str">
        <f>IF(AND(TONGHOP!$O29="ThiTN",TONGHOP!$Q29&lt;&gt;""),TONGHOP!$Q29,"")</f>
        <v/>
      </c>
      <c r="H29" s="134" t="str">
        <f t="shared" si="1"/>
        <v/>
      </c>
    </row>
    <row r="30" spans="1:8">
      <c r="A30" s="134" t="str">
        <f>IF(AND(TONGHOP!$O30="KTHP",TONGHOP!$T30&lt;&gt;""),TONGHOP!$T30,"")</f>
        <v>Trần Trung Hiếu</v>
      </c>
      <c r="B30" s="134" t="str">
        <f>IF(AND(TONGHOP!$O30="KTHP",TONGHOP!$U30&lt;&gt;""),TONGHOP!$U30,"")</f>
        <v>Mạnh Lê Hoàn</v>
      </c>
      <c r="C30" s="134">
        <f>IF(AND(TONGHOP!$O30="KTHP",TONGHOP!$Q30&lt;&gt;""),TONGHOP!$Q30,"")</f>
        <v>90</v>
      </c>
      <c r="D30" s="134">
        <f t="shared" si="0"/>
        <v>0.6</v>
      </c>
      <c r="E30" s="134" t="str">
        <f>IF(AND(TONGHOP!$O30="ThiTN",TONGHOP!$T30&lt;&gt;""),TONGHOP!$T30,"")</f>
        <v/>
      </c>
      <c r="F30" s="134" t="str">
        <f>IF(AND(TONGHOP!$O30="ThiTN",TONGHOP!$U30&lt;&gt;""),TONGHOP!$U30,"")</f>
        <v/>
      </c>
      <c r="G30" s="134" t="str">
        <f>IF(AND(TONGHOP!$O30="ThiTN",TONGHOP!$Q30&lt;&gt;""),TONGHOP!$Q30,"")</f>
        <v/>
      </c>
      <c r="H30" s="134" t="str">
        <f t="shared" si="1"/>
        <v/>
      </c>
    </row>
    <row r="31" spans="1:8">
      <c r="A31" s="134" t="str">
        <f>IF(AND(TONGHOP!$O31="KTHP",TONGHOP!$T31&lt;&gt;""),TONGHOP!$T31,"")</f>
        <v>Đặng Thế Huân</v>
      </c>
      <c r="B31" s="134" t="str">
        <f>IF(AND(TONGHOP!$O31="KTHP",TONGHOP!$U31&lt;&gt;""),TONGHOP!$U31,"")</f>
        <v>Võ Anh Hào</v>
      </c>
      <c r="C31" s="134">
        <f>IF(AND(TONGHOP!$O31="KTHP",TONGHOP!$Q31&lt;&gt;""),TONGHOP!$Q31,"")</f>
        <v>60</v>
      </c>
      <c r="D31" s="134">
        <f t="shared" si="0"/>
        <v>0.45</v>
      </c>
      <c r="E31" s="134" t="str">
        <f>IF(AND(TONGHOP!$O31="ThiTN",TONGHOP!$T31&lt;&gt;""),TONGHOP!$T31,"")</f>
        <v/>
      </c>
      <c r="F31" s="134" t="str">
        <f>IF(AND(TONGHOP!$O31="ThiTN",TONGHOP!$U31&lt;&gt;""),TONGHOP!$U31,"")</f>
        <v/>
      </c>
      <c r="G31" s="134" t="str">
        <f>IF(AND(TONGHOP!$O31="ThiTN",TONGHOP!$Q31&lt;&gt;""),TONGHOP!$Q31,"")</f>
        <v/>
      </c>
      <c r="H31" s="134" t="str">
        <f t="shared" si="1"/>
        <v/>
      </c>
    </row>
    <row r="32" spans="1:8">
      <c r="A32" s="134" t="str">
        <f>IF(AND(TONGHOP!$O32="KTHP",TONGHOP!$T32&lt;&gt;""),TONGHOP!$T32,"")</f>
        <v/>
      </c>
      <c r="B32" s="134" t="str">
        <f>IF(AND(TONGHOP!$O32="KTHP",TONGHOP!$U32&lt;&gt;""),TONGHOP!$U32,"")</f>
        <v/>
      </c>
      <c r="C32" s="134">
        <f>IF(AND(TONGHOP!$O32="KTHP",TONGHOP!$Q32&lt;&gt;""),TONGHOP!$Q32,"")</f>
        <v>60</v>
      </c>
      <c r="D32" s="134" t="str">
        <f t="shared" si="0"/>
        <v/>
      </c>
      <c r="E32" s="134" t="str">
        <f>IF(AND(TONGHOP!$O32="ThiTN",TONGHOP!$T32&lt;&gt;""),TONGHOP!$T32,"")</f>
        <v/>
      </c>
      <c r="F32" s="134" t="str">
        <f>IF(AND(TONGHOP!$O32="ThiTN",TONGHOP!$U32&lt;&gt;""),TONGHOP!$U32,"")</f>
        <v/>
      </c>
      <c r="G32" s="134" t="str">
        <f>IF(AND(TONGHOP!$O32="ThiTN",TONGHOP!$Q32&lt;&gt;""),TONGHOP!$Q32,"")</f>
        <v/>
      </c>
      <c r="H32" s="134" t="str">
        <f t="shared" si="1"/>
        <v/>
      </c>
    </row>
    <row r="33" spans="1:8">
      <c r="A33" s="134" t="str">
        <f>IF(AND(TONGHOP!$O33="KTHP",TONGHOP!$T33&lt;&gt;""),TONGHOP!$T33,"")</f>
        <v>Đặng Thế Huân</v>
      </c>
      <c r="B33" s="134" t="str">
        <f>IF(AND(TONGHOP!$O33="KTHP",TONGHOP!$U33&lt;&gt;""),TONGHOP!$U33,"")</f>
        <v>Võ Anh Hào</v>
      </c>
      <c r="C33" s="134">
        <f>IF(AND(TONGHOP!$O33="KTHP",TONGHOP!$Q33&lt;&gt;""),TONGHOP!$Q33,"")</f>
        <v>60</v>
      </c>
      <c r="D33" s="134">
        <f t="shared" si="0"/>
        <v>0.45</v>
      </c>
      <c r="E33" s="134" t="str">
        <f>IF(AND(TONGHOP!$O33="ThiTN",TONGHOP!$T33&lt;&gt;""),TONGHOP!$T33,"")</f>
        <v/>
      </c>
      <c r="F33" s="134" t="str">
        <f>IF(AND(TONGHOP!$O33="ThiTN",TONGHOP!$U33&lt;&gt;""),TONGHOP!$U33,"")</f>
        <v/>
      </c>
      <c r="G33" s="134" t="str">
        <f>IF(AND(TONGHOP!$O33="ThiTN",TONGHOP!$Q33&lt;&gt;""),TONGHOP!$Q33,"")</f>
        <v/>
      </c>
      <c r="H33" s="134" t="str">
        <f t="shared" si="1"/>
        <v/>
      </c>
    </row>
    <row r="34" spans="1:8">
      <c r="A34" s="134" t="str">
        <f>IF(AND(TONGHOP!$O34="KTHP",TONGHOP!$T34&lt;&gt;""),TONGHOP!$T34,"")</f>
        <v/>
      </c>
      <c r="B34" s="134" t="str">
        <f>IF(AND(TONGHOP!$O34="KTHP",TONGHOP!$U34&lt;&gt;""),TONGHOP!$U34,"")</f>
        <v/>
      </c>
      <c r="C34" s="134">
        <f>IF(AND(TONGHOP!$O34="KTHP",TONGHOP!$Q34&lt;&gt;""),TONGHOP!$Q34,"")</f>
        <v>60</v>
      </c>
      <c r="D34" s="134" t="str">
        <f t="shared" si="0"/>
        <v/>
      </c>
      <c r="E34" s="134" t="str">
        <f>IF(AND(TONGHOP!$O34="ThiTN",TONGHOP!$T34&lt;&gt;""),TONGHOP!$T34,"")</f>
        <v/>
      </c>
      <c r="F34" s="134" t="str">
        <f>IF(AND(TONGHOP!$O34="ThiTN",TONGHOP!$U34&lt;&gt;""),TONGHOP!$U34,"")</f>
        <v/>
      </c>
      <c r="G34" s="134" t="str">
        <f>IF(AND(TONGHOP!$O34="ThiTN",TONGHOP!$Q34&lt;&gt;""),TONGHOP!$Q34,"")</f>
        <v/>
      </c>
      <c r="H34" s="134" t="str">
        <f t="shared" si="1"/>
        <v/>
      </c>
    </row>
    <row r="35" spans="1:8">
      <c r="A35" s="134" t="str">
        <f>IF(AND(TONGHOP!$O35="KTHP",TONGHOP!$T35&lt;&gt;""),TONGHOP!$T35,"")</f>
        <v>Võ Anh Hào</v>
      </c>
      <c r="B35" s="134" t="str">
        <f>IF(AND(TONGHOP!$O35="KTHP",TONGHOP!$U35&lt;&gt;""),TONGHOP!$U35,"")</f>
        <v>Đặng Thế Huân</v>
      </c>
      <c r="C35" s="134">
        <f>IF(AND(TONGHOP!$O35="KTHP",TONGHOP!$Q35&lt;&gt;""),TONGHOP!$Q35,"")</f>
        <v>60</v>
      </c>
      <c r="D35" s="134">
        <f t="shared" si="0"/>
        <v>0.45</v>
      </c>
      <c r="E35" s="134" t="str">
        <f>IF(AND(TONGHOP!$O35="ThiTN",TONGHOP!$T35&lt;&gt;""),TONGHOP!$T35,"")</f>
        <v/>
      </c>
      <c r="F35" s="134" t="str">
        <f>IF(AND(TONGHOP!$O35="ThiTN",TONGHOP!$U35&lt;&gt;""),TONGHOP!$U35,"")</f>
        <v/>
      </c>
      <c r="G35" s="134" t="str">
        <f>IF(AND(TONGHOP!$O35="ThiTN",TONGHOP!$Q35&lt;&gt;""),TONGHOP!$Q35,"")</f>
        <v/>
      </c>
      <c r="H35" s="134" t="str">
        <f t="shared" si="1"/>
        <v/>
      </c>
    </row>
    <row r="36" spans="1:8">
      <c r="A36" s="134" t="str">
        <f>IF(AND(TONGHOP!$O36="KTHP",TONGHOP!$T36&lt;&gt;""),TONGHOP!$T36,"")</f>
        <v>Mạnh Lê Hoàn</v>
      </c>
      <c r="B36" s="134" t="str">
        <f>IF(AND(TONGHOP!$O36="KTHP",TONGHOP!$U36&lt;&gt;""),TONGHOP!$U36,"")</f>
        <v>Hà Quốc Bảo</v>
      </c>
      <c r="C36" s="134">
        <f>IF(AND(TONGHOP!$O36="KTHP",TONGHOP!$Q36&lt;&gt;""),TONGHOP!$Q36,"")</f>
        <v>90</v>
      </c>
      <c r="D36" s="134">
        <f t="shared" si="0"/>
        <v>0.6</v>
      </c>
      <c r="E36" s="134" t="str">
        <f>IF(AND(TONGHOP!$O36="ThiTN",TONGHOP!$T36&lt;&gt;""),TONGHOP!$T36,"")</f>
        <v/>
      </c>
      <c r="F36" s="134" t="str">
        <f>IF(AND(TONGHOP!$O36="ThiTN",TONGHOP!$U36&lt;&gt;""),TONGHOP!$U36,"")</f>
        <v/>
      </c>
      <c r="G36" s="134" t="str">
        <f>IF(AND(TONGHOP!$O36="ThiTN",TONGHOP!$Q36&lt;&gt;""),TONGHOP!$Q36,"")</f>
        <v/>
      </c>
      <c r="H36" s="134" t="str">
        <f t="shared" si="1"/>
        <v/>
      </c>
    </row>
    <row r="37" spans="1:8">
      <c r="A37" s="134" t="str">
        <f>IF(AND(TONGHOP!$O37="KTHP",TONGHOP!$T37&lt;&gt;""),TONGHOP!$T37,"")</f>
        <v>Hoàng Phúc Bảo</v>
      </c>
      <c r="B37" s="134" t="str">
        <f>IF(AND(TONGHOP!$O37="KTHP",TONGHOP!$U37&lt;&gt;""),TONGHOP!$U37,"")</f>
        <v>Phan Văn Hòa</v>
      </c>
      <c r="C37" s="134">
        <f>IF(AND(TONGHOP!$O37="KTHP",TONGHOP!$Q37&lt;&gt;""),TONGHOP!$Q37,"")</f>
        <v>90</v>
      </c>
      <c r="D37" s="134">
        <f t="shared" si="0"/>
        <v>0.6</v>
      </c>
      <c r="E37" s="134" t="str">
        <f>IF(AND(TONGHOP!$O37="ThiTN",TONGHOP!$T37&lt;&gt;""),TONGHOP!$T37,"")</f>
        <v/>
      </c>
      <c r="F37" s="134" t="str">
        <f>IF(AND(TONGHOP!$O37="ThiTN",TONGHOP!$U37&lt;&gt;""),TONGHOP!$U37,"")</f>
        <v/>
      </c>
      <c r="G37" s="134" t="str">
        <f>IF(AND(TONGHOP!$O37="ThiTN",TONGHOP!$Q37&lt;&gt;""),TONGHOP!$Q37,"")</f>
        <v/>
      </c>
      <c r="H37" s="134" t="str">
        <f t="shared" si="1"/>
        <v/>
      </c>
    </row>
    <row r="38" spans="1:8">
      <c r="A38" s="134" t="str">
        <f>IF(AND(TONGHOP!$O38="KTHP",TONGHOP!$T38&lt;&gt;""),TONGHOP!$T38,"")</f>
        <v>Bùi Anh Tuấn</v>
      </c>
      <c r="B38" s="134" t="str">
        <f>IF(AND(TONGHOP!$O38="KTHP",TONGHOP!$U38&lt;&gt;""),TONGHOP!$U38,"")</f>
        <v>Trần Thị Ngọc Dung</v>
      </c>
      <c r="C38" s="134">
        <f>IF(AND(TONGHOP!$O38="KTHP",TONGHOP!$Q38&lt;&gt;""),TONGHOP!$Q38,"")</f>
        <v>90</v>
      </c>
      <c r="D38" s="134">
        <f t="shared" si="0"/>
        <v>0.6</v>
      </c>
      <c r="E38" s="134" t="str">
        <f>IF(AND(TONGHOP!$O38="ThiTN",TONGHOP!$T38&lt;&gt;""),TONGHOP!$T38,"")</f>
        <v/>
      </c>
      <c r="F38" s="134" t="str">
        <f>IF(AND(TONGHOP!$O38="ThiTN",TONGHOP!$U38&lt;&gt;""),TONGHOP!$U38,"")</f>
        <v/>
      </c>
      <c r="G38" s="134" t="str">
        <f>IF(AND(TONGHOP!$O38="ThiTN",TONGHOP!$Q38&lt;&gt;""),TONGHOP!$Q38,"")</f>
        <v/>
      </c>
      <c r="H38" s="134" t="str">
        <f t="shared" si="1"/>
        <v/>
      </c>
    </row>
    <row r="39" spans="1:8">
      <c r="A39" s="134" t="str">
        <f>IF(AND(TONGHOP!$O39="KTHP",TONGHOP!$T39&lt;&gt;""),TONGHOP!$T39,"")</f>
        <v>Nguyễn Mỹ Tiên</v>
      </c>
      <c r="B39" s="134" t="str">
        <f>IF(AND(TONGHOP!$O39="KTHP",TONGHOP!$U39&lt;&gt;""),TONGHOP!$U39,"")</f>
        <v>Nguyễn Bạch Cẩm Dung</v>
      </c>
      <c r="C39" s="134">
        <f>IF(AND(TONGHOP!$O39="KTHP",TONGHOP!$Q39&lt;&gt;""),TONGHOP!$Q39,"")</f>
        <v>90</v>
      </c>
      <c r="D39" s="134">
        <f t="shared" si="0"/>
        <v>0.6</v>
      </c>
      <c r="E39" s="134" t="str">
        <f>IF(AND(TONGHOP!$O39="ThiTN",TONGHOP!$T39&lt;&gt;""),TONGHOP!$T39,"")</f>
        <v/>
      </c>
      <c r="F39" s="134" t="str">
        <f>IF(AND(TONGHOP!$O39="ThiTN",TONGHOP!$U39&lt;&gt;""),TONGHOP!$U39,"")</f>
        <v/>
      </c>
      <c r="G39" s="134" t="str">
        <f>IF(AND(TONGHOP!$O39="ThiTN",TONGHOP!$Q39&lt;&gt;""),TONGHOP!$Q39,"")</f>
        <v/>
      </c>
      <c r="H39" s="134" t="str">
        <f t="shared" si="1"/>
        <v/>
      </c>
    </row>
    <row r="40" spans="1:8">
      <c r="A40" s="134" t="str">
        <f>IF(AND(TONGHOP!$O40="KTHP",TONGHOP!$T40&lt;&gt;""),TONGHOP!$T40,"")</f>
        <v>Chế Vân Cầm</v>
      </c>
      <c r="B40" s="134" t="str">
        <f>IF(AND(TONGHOP!$O40="KTHP",TONGHOP!$U40&lt;&gt;""),TONGHOP!$U40,"")</f>
        <v>Đinh Thị Huyên</v>
      </c>
      <c r="C40" s="134">
        <f>IF(AND(TONGHOP!$O40="KTHP",TONGHOP!$Q40&lt;&gt;""),TONGHOP!$Q40,"")</f>
        <v>90</v>
      </c>
      <c r="D40" s="134">
        <f t="shared" si="0"/>
        <v>0.6</v>
      </c>
      <c r="E40" s="134" t="str">
        <f>IF(AND(TONGHOP!$O40="ThiTN",TONGHOP!$T40&lt;&gt;""),TONGHOP!$T40,"")</f>
        <v/>
      </c>
      <c r="F40" s="134" t="str">
        <f>IF(AND(TONGHOP!$O40="ThiTN",TONGHOP!$U40&lt;&gt;""),TONGHOP!$U40,"")</f>
        <v/>
      </c>
      <c r="G40" s="134" t="str">
        <f>IF(AND(TONGHOP!$O40="ThiTN",TONGHOP!$Q40&lt;&gt;""),TONGHOP!$Q40,"")</f>
        <v/>
      </c>
      <c r="H40" s="134" t="str">
        <f t="shared" si="1"/>
        <v/>
      </c>
    </row>
    <row r="41" spans="1:8">
      <c r="A41" s="134" t="str">
        <f>IF(AND(TONGHOP!$O41="KTHP",TONGHOP!$T41&lt;&gt;""),TONGHOP!$T41,"")</f>
        <v>Võ Cường</v>
      </c>
      <c r="B41" s="134" t="str">
        <f>IF(AND(TONGHOP!$O41="KTHP",TONGHOP!$U41&lt;&gt;""),TONGHOP!$U41,"")</f>
        <v>Nguyễn Thị Tuyết</v>
      </c>
      <c r="C41" s="134">
        <f>IF(AND(TONGHOP!$O41="KTHP",TONGHOP!$Q41&lt;&gt;""),TONGHOP!$Q41,"")</f>
        <v>90</v>
      </c>
      <c r="D41" s="134">
        <f t="shared" si="0"/>
        <v>0.6</v>
      </c>
      <c r="E41" s="134" t="str">
        <f>IF(AND(TONGHOP!$O41="ThiTN",TONGHOP!$T41&lt;&gt;""),TONGHOP!$T41,"")</f>
        <v/>
      </c>
      <c r="F41" s="134" t="str">
        <f>IF(AND(TONGHOP!$O41="ThiTN",TONGHOP!$U41&lt;&gt;""),TONGHOP!$U41,"")</f>
        <v/>
      </c>
      <c r="G41" s="134" t="str">
        <f>IF(AND(TONGHOP!$O41="ThiTN",TONGHOP!$Q41&lt;&gt;""),TONGHOP!$Q41,"")</f>
        <v/>
      </c>
      <c r="H41" s="134" t="str">
        <f t="shared" si="1"/>
        <v/>
      </c>
    </row>
    <row r="42" spans="1:8">
      <c r="A42" s="134" t="str">
        <f>IF(AND(TONGHOP!$O42="KTHP",TONGHOP!$T42&lt;&gt;""),TONGHOP!$T42,"")</f>
        <v>Phan Văn Hòa</v>
      </c>
      <c r="B42" s="134" t="str">
        <f>IF(AND(TONGHOP!$O42="KTHP",TONGHOP!$U42&lt;&gt;""),TONGHOP!$U42,"")</f>
        <v>Trần Thị Ngọc Dung</v>
      </c>
      <c r="C42" s="134">
        <f>IF(AND(TONGHOP!$O42="KTHP",TONGHOP!$Q42&lt;&gt;""),TONGHOP!$Q42,"")</f>
        <v>90</v>
      </c>
      <c r="D42" s="134">
        <f t="shared" si="0"/>
        <v>0.6</v>
      </c>
      <c r="E42" s="134" t="str">
        <f>IF(AND(TONGHOP!$O42="ThiTN",TONGHOP!$T42&lt;&gt;""),TONGHOP!$T42,"")</f>
        <v/>
      </c>
      <c r="F42" s="134" t="str">
        <f>IF(AND(TONGHOP!$O42="ThiTN",TONGHOP!$U42&lt;&gt;""),TONGHOP!$U42,"")</f>
        <v/>
      </c>
      <c r="G42" s="134" t="str">
        <f>IF(AND(TONGHOP!$O42="ThiTN",TONGHOP!$Q42&lt;&gt;""),TONGHOP!$Q42,"")</f>
        <v/>
      </c>
      <c r="H42" s="134" t="str">
        <f t="shared" si="1"/>
        <v/>
      </c>
    </row>
    <row r="43" spans="1:8">
      <c r="A43" s="134" t="str">
        <f>IF(AND(TONGHOP!$O43="KTHP",TONGHOP!$T43&lt;&gt;""),TONGHOP!$T43,"")</f>
        <v>Lê Thị Thu Thảo</v>
      </c>
      <c r="B43" s="134" t="str">
        <f>IF(AND(TONGHOP!$O43="KTHP",TONGHOP!$U43&lt;&gt;""),TONGHOP!$U43,"")</f>
        <v>Nguyễn Mỹ Tiên</v>
      </c>
      <c r="C43" s="134">
        <f>IF(AND(TONGHOP!$O43="KTHP",TONGHOP!$Q43&lt;&gt;""),TONGHOP!$Q43,"")</f>
        <v>90</v>
      </c>
      <c r="D43" s="134">
        <f t="shared" si="0"/>
        <v>0.6</v>
      </c>
      <c r="E43" s="134" t="str">
        <f>IF(AND(TONGHOP!$O43="ThiTN",TONGHOP!$T43&lt;&gt;""),TONGHOP!$T43,"")</f>
        <v/>
      </c>
      <c r="F43" s="134" t="str">
        <f>IF(AND(TONGHOP!$O43="ThiTN",TONGHOP!$U43&lt;&gt;""),TONGHOP!$U43,"")</f>
        <v/>
      </c>
      <c r="G43" s="134" t="str">
        <f>IF(AND(TONGHOP!$O43="ThiTN",TONGHOP!$Q43&lt;&gt;""),TONGHOP!$Q43,"")</f>
        <v/>
      </c>
      <c r="H43" s="134" t="str">
        <f t="shared" si="1"/>
        <v/>
      </c>
    </row>
    <row r="44" spans="1:8">
      <c r="A44" s="134" t="str">
        <f>IF(AND(TONGHOP!$O44="KTHP",TONGHOP!$T44&lt;&gt;""),TONGHOP!$T44,"")</f>
        <v>Chế Vân Cầm</v>
      </c>
      <c r="B44" s="134" t="str">
        <f>IF(AND(TONGHOP!$O44="KTHP",TONGHOP!$U44&lt;&gt;""),TONGHOP!$U44,"")</f>
        <v>Bùi Anh Tuấn</v>
      </c>
      <c r="C44" s="134">
        <f>IF(AND(TONGHOP!$O44="KTHP",TONGHOP!$Q44&lt;&gt;""),TONGHOP!$Q44,"")</f>
        <v>90</v>
      </c>
      <c r="D44" s="134">
        <f t="shared" si="0"/>
        <v>0.6</v>
      </c>
      <c r="E44" s="134" t="str">
        <f>IF(AND(TONGHOP!$O44="ThiTN",TONGHOP!$T44&lt;&gt;""),TONGHOP!$T44,"")</f>
        <v/>
      </c>
      <c r="F44" s="134" t="str">
        <f>IF(AND(TONGHOP!$O44="ThiTN",TONGHOP!$U44&lt;&gt;""),TONGHOP!$U44,"")</f>
        <v/>
      </c>
      <c r="G44" s="134" t="str">
        <f>IF(AND(TONGHOP!$O44="ThiTN",TONGHOP!$Q44&lt;&gt;""),TONGHOP!$Q44,"")</f>
        <v/>
      </c>
      <c r="H44" s="134" t="str">
        <f t="shared" si="1"/>
        <v/>
      </c>
    </row>
    <row r="45" spans="1:8">
      <c r="A45" s="134" t="str">
        <f>IF(AND(TONGHOP!$O45="KTHP",TONGHOP!$T45&lt;&gt;""),TONGHOP!$T45,"")</f>
        <v>Hà Quốc Bảo</v>
      </c>
      <c r="B45" s="134" t="str">
        <f>IF(AND(TONGHOP!$O45="KTHP",TONGHOP!$U45&lt;&gt;""),TONGHOP!$U45,"")</f>
        <v>Nguyễn Bạch Cẩm Dung</v>
      </c>
      <c r="C45" s="134">
        <f>IF(AND(TONGHOP!$O45="KTHP",TONGHOP!$Q45&lt;&gt;""),TONGHOP!$Q45,"")</f>
        <v>90</v>
      </c>
      <c r="D45" s="134">
        <f t="shared" si="0"/>
        <v>0.6</v>
      </c>
      <c r="E45" s="134" t="str">
        <f>IF(AND(TONGHOP!$O45="ThiTN",TONGHOP!$T45&lt;&gt;""),TONGHOP!$T45,"")</f>
        <v/>
      </c>
      <c r="F45" s="134" t="str">
        <f>IF(AND(TONGHOP!$O45="ThiTN",TONGHOP!$U45&lt;&gt;""),TONGHOP!$U45,"")</f>
        <v/>
      </c>
      <c r="G45" s="134" t="str">
        <f>IF(AND(TONGHOP!$O45="ThiTN",TONGHOP!$Q45&lt;&gt;""),TONGHOP!$Q45,"")</f>
        <v/>
      </c>
      <c r="H45" s="134" t="str">
        <f t="shared" si="1"/>
        <v/>
      </c>
    </row>
    <row r="46" spans="1:8">
      <c r="A46" s="134" t="str">
        <f>IF(AND(TONGHOP!$O46="KTHP",TONGHOP!$T46&lt;&gt;""),TONGHOP!$T46,"")</f>
        <v/>
      </c>
      <c r="B46" s="134" t="str">
        <f>IF(AND(TONGHOP!$O46="KTHP",TONGHOP!$U46&lt;&gt;""),TONGHOP!$U46,"")</f>
        <v/>
      </c>
      <c r="C46" s="134">
        <f>IF(AND(TONGHOP!$O46="KTHP",TONGHOP!$Q46&lt;&gt;""),TONGHOP!$Q46,"")</f>
        <v>90</v>
      </c>
      <c r="D46" s="134" t="str">
        <f t="shared" si="0"/>
        <v/>
      </c>
      <c r="E46" s="134" t="str">
        <f>IF(AND(TONGHOP!$O46="ThiTN",TONGHOP!$T46&lt;&gt;""),TONGHOP!$T46,"")</f>
        <v/>
      </c>
      <c r="F46" s="134" t="str">
        <f>IF(AND(TONGHOP!$O46="ThiTN",TONGHOP!$U46&lt;&gt;""),TONGHOP!$U46,"")</f>
        <v/>
      </c>
      <c r="G46" s="134" t="str">
        <f>IF(AND(TONGHOP!$O46="ThiTN",TONGHOP!$Q46&lt;&gt;""),TONGHOP!$Q46,"")</f>
        <v/>
      </c>
      <c r="H46" s="134" t="str">
        <f t="shared" si="1"/>
        <v/>
      </c>
    </row>
    <row r="47" spans="1:8">
      <c r="A47" s="134" t="str">
        <f>IF(AND(TONGHOP!$O47="KTHP",TONGHOP!$T47&lt;&gt;""),TONGHOP!$T47,"")</f>
        <v>Đinh Thị Huyên</v>
      </c>
      <c r="B47" s="134" t="str">
        <f>IF(AND(TONGHOP!$O47="KTHP",TONGHOP!$U47&lt;&gt;""),TONGHOP!$U47,"")</f>
        <v>Hoàng Phúc Bảo</v>
      </c>
      <c r="C47" s="134">
        <f>IF(AND(TONGHOP!$O47="KTHP",TONGHOP!$Q47&lt;&gt;""),TONGHOP!$Q47,"")</f>
        <v>90</v>
      </c>
      <c r="D47" s="134">
        <f t="shared" si="0"/>
        <v>0.6</v>
      </c>
      <c r="E47" s="134" t="str">
        <f>IF(AND(TONGHOP!$O47="ThiTN",TONGHOP!$T47&lt;&gt;""),TONGHOP!$T47,"")</f>
        <v/>
      </c>
      <c r="F47" s="134" t="str">
        <f>IF(AND(TONGHOP!$O47="ThiTN",TONGHOP!$U47&lt;&gt;""),TONGHOP!$U47,"")</f>
        <v/>
      </c>
      <c r="G47" s="134" t="str">
        <f>IF(AND(TONGHOP!$O47="ThiTN",TONGHOP!$Q47&lt;&gt;""),TONGHOP!$Q47,"")</f>
        <v/>
      </c>
      <c r="H47" s="134" t="str">
        <f t="shared" si="1"/>
        <v/>
      </c>
    </row>
    <row r="48" spans="1:8">
      <c r="A48" s="134" t="str">
        <f>IF(AND(TONGHOP!$O48="KTHP",TONGHOP!$T48&lt;&gt;""),TONGHOP!$T48,"")</f>
        <v/>
      </c>
      <c r="B48" s="134" t="str">
        <f>IF(AND(TONGHOP!$O48="KTHP",TONGHOP!$U48&lt;&gt;""),TONGHOP!$U48,"")</f>
        <v/>
      </c>
      <c r="C48" s="134">
        <f>IF(AND(TONGHOP!$O48="KTHP",TONGHOP!$Q48&lt;&gt;""),TONGHOP!$Q48,"")</f>
        <v>90</v>
      </c>
      <c r="D48" s="134" t="str">
        <f t="shared" si="0"/>
        <v/>
      </c>
      <c r="E48" s="134" t="str">
        <f>IF(AND(TONGHOP!$O48="ThiTN",TONGHOP!$T48&lt;&gt;""),TONGHOP!$T48,"")</f>
        <v/>
      </c>
      <c r="F48" s="134" t="str">
        <f>IF(AND(TONGHOP!$O48="ThiTN",TONGHOP!$U48&lt;&gt;""),TONGHOP!$U48,"")</f>
        <v/>
      </c>
      <c r="G48" s="134" t="str">
        <f>IF(AND(TONGHOP!$O48="ThiTN",TONGHOP!$Q48&lt;&gt;""),TONGHOP!$Q48,"")</f>
        <v/>
      </c>
      <c r="H48" s="134" t="str">
        <f t="shared" si="1"/>
        <v/>
      </c>
    </row>
    <row r="49" spans="1:8">
      <c r="A49" s="134" t="str">
        <f>IF(AND(TONGHOP!$O49="KTHP",TONGHOP!$T49&lt;&gt;""),TONGHOP!$T49,"")</f>
        <v>Phạm Nguyễn Đức Trung</v>
      </c>
      <c r="B49" s="134" t="str">
        <f>IF(AND(TONGHOP!$O49="KTHP",TONGHOP!$U49&lt;&gt;""),TONGHOP!$U49,"")</f>
        <v>Sỹ Thị Chung</v>
      </c>
      <c r="C49" s="134">
        <f>IF(AND(TONGHOP!$O49="KTHP",TONGHOP!$Q49&lt;&gt;""),TONGHOP!$Q49,"")</f>
        <v>90</v>
      </c>
      <c r="D49" s="134">
        <f t="shared" si="0"/>
        <v>0.6</v>
      </c>
      <c r="E49" s="134" t="str">
        <f>IF(AND(TONGHOP!$O49="ThiTN",TONGHOP!$T49&lt;&gt;""),TONGHOP!$T49,"")</f>
        <v/>
      </c>
      <c r="F49" s="134" t="str">
        <f>IF(AND(TONGHOP!$O49="ThiTN",TONGHOP!$U49&lt;&gt;""),TONGHOP!$U49,"")</f>
        <v/>
      </c>
      <c r="G49" s="134" t="str">
        <f>IF(AND(TONGHOP!$O49="ThiTN",TONGHOP!$Q49&lt;&gt;""),TONGHOP!$Q49,"")</f>
        <v/>
      </c>
      <c r="H49" s="134" t="str">
        <f t="shared" si="1"/>
        <v/>
      </c>
    </row>
    <row r="50" spans="1:8">
      <c r="A50" s="134" t="str">
        <f>IF(AND(TONGHOP!$O50="KTHP",TONGHOP!$T50&lt;&gt;""),TONGHOP!$T50,"")</f>
        <v>Phạm Thị Thanh Thúy</v>
      </c>
      <c r="B50" s="134" t="str">
        <f>IF(AND(TONGHOP!$O50="KTHP",TONGHOP!$U50&lt;&gt;""),TONGHOP!$U50,"")</f>
        <v>Trần Hồng Thảo</v>
      </c>
      <c r="C50" s="134">
        <f>IF(AND(TONGHOP!$O50="KTHP",TONGHOP!$Q50&lt;&gt;""),TONGHOP!$Q50,"")</f>
        <v>120</v>
      </c>
      <c r="D50" s="134">
        <f t="shared" si="0"/>
        <v>0.75</v>
      </c>
      <c r="E50" s="134" t="str">
        <f>IF(AND(TONGHOP!$O50="ThiTN",TONGHOP!$T50&lt;&gt;""),TONGHOP!$T50,"")</f>
        <v/>
      </c>
      <c r="F50" s="134" t="str">
        <f>IF(AND(TONGHOP!$O50="ThiTN",TONGHOP!$U50&lt;&gt;""),TONGHOP!$U50,"")</f>
        <v/>
      </c>
      <c r="G50" s="134" t="str">
        <f>IF(AND(TONGHOP!$O50="ThiTN",TONGHOP!$Q50&lt;&gt;""),TONGHOP!$Q50,"")</f>
        <v/>
      </c>
      <c r="H50" s="134" t="str">
        <f t="shared" si="1"/>
        <v/>
      </c>
    </row>
    <row r="51" spans="1:8">
      <c r="A51" s="134" t="str">
        <f>IF(AND(TONGHOP!$O51="KTHP",TONGHOP!$T51&lt;&gt;""),TONGHOP!$T51,"")</f>
        <v>Trần Đình Khoa</v>
      </c>
      <c r="B51" s="134" t="str">
        <f>IF(AND(TONGHOP!$O51="KTHP",TONGHOP!$U51&lt;&gt;""),TONGHOP!$U51,"")</f>
        <v>Hoàng Văn Viết</v>
      </c>
      <c r="C51" s="134">
        <f>IF(AND(TONGHOP!$O51="KTHP",TONGHOP!$Q51&lt;&gt;""),TONGHOP!$Q51,"")</f>
        <v>90</v>
      </c>
      <c r="D51" s="134">
        <f t="shared" si="0"/>
        <v>0.6</v>
      </c>
      <c r="E51" s="134" t="str">
        <f>IF(AND(TONGHOP!$O51="ThiTN",TONGHOP!$T51&lt;&gt;""),TONGHOP!$T51,"")</f>
        <v/>
      </c>
      <c r="F51" s="134" t="str">
        <f>IF(AND(TONGHOP!$O51="ThiTN",TONGHOP!$U51&lt;&gt;""),TONGHOP!$U51,"")</f>
        <v/>
      </c>
      <c r="G51" s="134" t="str">
        <f>IF(AND(TONGHOP!$O51="ThiTN",TONGHOP!$Q51&lt;&gt;""),TONGHOP!$Q51,"")</f>
        <v/>
      </c>
      <c r="H51" s="134" t="str">
        <f t="shared" si="1"/>
        <v/>
      </c>
    </row>
    <row r="52" spans="1:8">
      <c r="A52" s="134" t="str">
        <f>IF(AND(TONGHOP!$O52="KTHP",TONGHOP!$T52&lt;&gt;""),TONGHOP!$T52,"")</f>
        <v>Phạm Thị Thanh Thúy</v>
      </c>
      <c r="B52" s="134" t="str">
        <f>IF(AND(TONGHOP!$O52="KTHP",TONGHOP!$U52&lt;&gt;""),TONGHOP!$U52,"")</f>
        <v>Trần Hồng Thảo</v>
      </c>
      <c r="C52" s="134">
        <f>IF(AND(TONGHOP!$O52="KTHP",TONGHOP!$Q52&lt;&gt;""),TONGHOP!$Q52,"")</f>
        <v>90</v>
      </c>
      <c r="D52" s="134">
        <f t="shared" si="0"/>
        <v>0.6</v>
      </c>
      <c r="E52" s="134" t="str">
        <f>IF(AND(TONGHOP!$O52="ThiTN",TONGHOP!$T52&lt;&gt;""),TONGHOP!$T52,"")</f>
        <v/>
      </c>
      <c r="F52" s="134" t="str">
        <f>IF(AND(TONGHOP!$O52="ThiTN",TONGHOP!$U52&lt;&gt;""),TONGHOP!$U52,"")</f>
        <v/>
      </c>
      <c r="G52" s="134" t="str">
        <f>IF(AND(TONGHOP!$O52="ThiTN",TONGHOP!$Q52&lt;&gt;""),TONGHOP!$Q52,"")</f>
        <v/>
      </c>
      <c r="H52" s="134" t="str">
        <f t="shared" si="1"/>
        <v/>
      </c>
    </row>
    <row r="53" spans="1:8">
      <c r="A53" s="134" t="str">
        <f>IF(AND(TONGHOP!$O53="KTHP",TONGHOP!$T53&lt;&gt;""),TONGHOP!$T53,"")</f>
        <v>Nguyễn Văn Sơn</v>
      </c>
      <c r="B53" s="134" t="str">
        <f>IF(AND(TONGHOP!$O53="KTHP",TONGHOP!$U53&lt;&gt;""),TONGHOP!$U53,"")</f>
        <v>Lương Minh Dũng</v>
      </c>
      <c r="C53" s="134">
        <f>IF(AND(TONGHOP!$O53="KTHP",TONGHOP!$Q53&lt;&gt;""),TONGHOP!$Q53,"")</f>
        <v>90</v>
      </c>
      <c r="D53" s="134">
        <f t="shared" si="0"/>
        <v>0.6</v>
      </c>
      <c r="E53" s="134" t="str">
        <f>IF(AND(TONGHOP!$O53="ThiTN",TONGHOP!$T53&lt;&gt;""),TONGHOP!$T53,"")</f>
        <v/>
      </c>
      <c r="F53" s="134" t="str">
        <f>IF(AND(TONGHOP!$O53="ThiTN",TONGHOP!$U53&lt;&gt;""),TONGHOP!$U53,"")</f>
        <v/>
      </c>
      <c r="G53" s="134" t="str">
        <f>IF(AND(TONGHOP!$O53="ThiTN",TONGHOP!$Q53&lt;&gt;""),TONGHOP!$Q53,"")</f>
        <v/>
      </c>
      <c r="H53" s="134" t="str">
        <f t="shared" si="1"/>
        <v/>
      </c>
    </row>
    <row r="54" spans="1:8">
      <c r="A54" s="134" t="str">
        <f>IF(AND(TONGHOP!$O54="KTHP",TONGHOP!$T54&lt;&gt;""),TONGHOP!$T54,"")</f>
        <v>Ngô Phong Cường</v>
      </c>
      <c r="B54" s="134" t="str">
        <f>IF(AND(TONGHOP!$O54="KTHP",TONGHOP!$U54&lt;&gt;""),TONGHOP!$U54,"")</f>
        <v>Phạm Thị Thanh Thúy</v>
      </c>
      <c r="C54" s="134">
        <f>IF(AND(TONGHOP!$O54="KTHP",TONGHOP!$Q54&lt;&gt;""),TONGHOP!$Q54,"")</f>
        <v>90</v>
      </c>
      <c r="D54" s="134">
        <f t="shared" si="0"/>
        <v>0.6</v>
      </c>
      <c r="E54" s="134" t="str">
        <f>IF(AND(TONGHOP!$O54="ThiTN",TONGHOP!$T54&lt;&gt;""),TONGHOP!$T54,"")</f>
        <v/>
      </c>
      <c r="F54" s="134" t="str">
        <f>IF(AND(TONGHOP!$O54="ThiTN",TONGHOP!$U54&lt;&gt;""),TONGHOP!$U54,"")</f>
        <v/>
      </c>
      <c r="G54" s="134" t="str">
        <f>IF(AND(TONGHOP!$O54="ThiTN",TONGHOP!$Q54&lt;&gt;""),TONGHOP!$Q54,"")</f>
        <v/>
      </c>
      <c r="H54" s="134" t="str">
        <f t="shared" si="1"/>
        <v/>
      </c>
    </row>
    <row r="55" spans="1:8">
      <c r="A55" s="134" t="str">
        <f>IF(AND(TONGHOP!$O55="KTHP",TONGHOP!$T55&lt;&gt;""),TONGHOP!$T55,"")</f>
        <v>Trần Đình Khoa</v>
      </c>
      <c r="B55" s="134" t="str">
        <f>IF(AND(TONGHOP!$O55="KTHP",TONGHOP!$U55&lt;&gt;""),TONGHOP!$U55,"")</f>
        <v>Trần Hồng Thảo</v>
      </c>
      <c r="C55" s="134">
        <f>IF(AND(TONGHOP!$O55="KTHP",TONGHOP!$Q55&lt;&gt;""),TONGHOP!$Q55,"")</f>
        <v>90</v>
      </c>
      <c r="D55" s="134">
        <f t="shared" si="0"/>
        <v>0.6</v>
      </c>
      <c r="E55" s="134" t="str">
        <f>IF(AND(TONGHOP!$O55="ThiTN",TONGHOP!$T55&lt;&gt;""),TONGHOP!$T55,"")</f>
        <v/>
      </c>
      <c r="F55" s="134" t="str">
        <f>IF(AND(TONGHOP!$O55="ThiTN",TONGHOP!$U55&lt;&gt;""),TONGHOP!$U55,"")</f>
        <v/>
      </c>
      <c r="G55" s="134" t="str">
        <f>IF(AND(TONGHOP!$O55="ThiTN",TONGHOP!$Q55&lt;&gt;""),TONGHOP!$Q55,"")</f>
        <v/>
      </c>
      <c r="H55" s="134" t="str">
        <f t="shared" si="1"/>
        <v/>
      </c>
    </row>
    <row r="56" spans="1:8">
      <c r="A56" s="134" t="str">
        <f>IF(AND(TONGHOP!$O56="KTHP",TONGHOP!$T56&lt;&gt;""),TONGHOP!$T56,"")</f>
        <v>Nguyễn Ngọc Tuyên</v>
      </c>
      <c r="B56" s="134" t="str">
        <f>IF(AND(TONGHOP!$O56="KTHP",TONGHOP!$U56&lt;&gt;""),TONGHOP!$U56,"")</f>
        <v>Nguyễn Mỹ Tiên</v>
      </c>
      <c r="C56" s="134">
        <f>IF(AND(TONGHOP!$O56="KTHP",TONGHOP!$Q56&lt;&gt;""),TONGHOP!$Q56,"")</f>
        <v>90</v>
      </c>
      <c r="D56" s="134">
        <f t="shared" si="0"/>
        <v>0.6</v>
      </c>
      <c r="E56" s="134" t="str">
        <f>IF(AND(TONGHOP!$O56="ThiTN",TONGHOP!$T56&lt;&gt;""),TONGHOP!$T56,"")</f>
        <v/>
      </c>
      <c r="F56" s="134" t="str">
        <f>IF(AND(TONGHOP!$O56="ThiTN",TONGHOP!$U56&lt;&gt;""),TONGHOP!$U56,"")</f>
        <v/>
      </c>
      <c r="G56" s="134" t="str">
        <f>IF(AND(TONGHOP!$O56="ThiTN",TONGHOP!$Q56&lt;&gt;""),TONGHOP!$Q56,"")</f>
        <v/>
      </c>
      <c r="H56" s="134" t="str">
        <f t="shared" si="1"/>
        <v/>
      </c>
    </row>
    <row r="57" spans="1:8">
      <c r="A57" s="134" t="str">
        <f>IF(AND(TONGHOP!$O57="KTHP",TONGHOP!$T57&lt;&gt;""),TONGHOP!$T57,"")</f>
        <v>Dương Ngọc Vọng</v>
      </c>
      <c r="B57" s="134" t="str">
        <f>IF(AND(TONGHOP!$O57="KTHP",TONGHOP!$U57&lt;&gt;""),TONGHOP!$U57,"")</f>
        <v>Lương Minh Dũng</v>
      </c>
      <c r="C57" s="134">
        <f>IF(AND(TONGHOP!$O57="KTHP",TONGHOP!$Q57&lt;&gt;""),TONGHOP!$Q57,"")</f>
        <v>90</v>
      </c>
      <c r="D57" s="134">
        <f t="shared" si="0"/>
        <v>0.6</v>
      </c>
      <c r="E57" s="134" t="str">
        <f>IF(AND(TONGHOP!$O57="ThiTN",TONGHOP!$T57&lt;&gt;""),TONGHOP!$T57,"")</f>
        <v/>
      </c>
      <c r="F57" s="134" t="str">
        <f>IF(AND(TONGHOP!$O57="ThiTN",TONGHOP!$U57&lt;&gt;""),TONGHOP!$U57,"")</f>
        <v/>
      </c>
      <c r="G57" s="134" t="str">
        <f>IF(AND(TONGHOP!$O57="ThiTN",TONGHOP!$Q57&lt;&gt;""),TONGHOP!$Q57,"")</f>
        <v/>
      </c>
      <c r="H57" s="134" t="str">
        <f t="shared" si="1"/>
        <v/>
      </c>
    </row>
    <row r="58" spans="1:8">
      <c r="A58" s="134" t="str">
        <f>IF(AND(TONGHOP!$O58="KTHP",TONGHOP!$T58&lt;&gt;""),TONGHOP!$T58,"")</f>
        <v>Nguyễn Văn Sơn</v>
      </c>
      <c r="B58" s="134" t="str">
        <f>IF(AND(TONGHOP!$O58="KTHP",TONGHOP!$U58&lt;&gt;""),TONGHOP!$U58,"")</f>
        <v>Trần Thị Ngọc Dung</v>
      </c>
      <c r="C58" s="134">
        <f>IF(AND(TONGHOP!$O58="KTHP",TONGHOP!$Q58&lt;&gt;""),TONGHOP!$Q58,"")</f>
        <v>90</v>
      </c>
      <c r="D58" s="134">
        <f t="shared" si="0"/>
        <v>0.6</v>
      </c>
      <c r="E58" s="134" t="str">
        <f>IF(AND(TONGHOP!$O58="ThiTN",TONGHOP!$T58&lt;&gt;""),TONGHOP!$T58,"")</f>
        <v/>
      </c>
      <c r="F58" s="134" t="str">
        <f>IF(AND(TONGHOP!$O58="ThiTN",TONGHOP!$U58&lt;&gt;""),TONGHOP!$U58,"")</f>
        <v/>
      </c>
      <c r="G58" s="134" t="str">
        <f>IF(AND(TONGHOP!$O58="ThiTN",TONGHOP!$Q58&lt;&gt;""),TONGHOP!$Q58,"")</f>
        <v/>
      </c>
      <c r="H58" s="134" t="str">
        <f t="shared" si="1"/>
        <v/>
      </c>
    </row>
    <row r="59" spans="1:8">
      <c r="A59" s="134" t="str">
        <f>IF(AND(TONGHOP!$O59="KTHP",TONGHOP!$T59&lt;&gt;""),TONGHOP!$T59,"")</f>
        <v>Trần Thị Ngọc Dung</v>
      </c>
      <c r="B59" s="134" t="str">
        <f>IF(AND(TONGHOP!$O59="KTHP",TONGHOP!$U59&lt;&gt;""),TONGHOP!$U59,"")</f>
        <v>Nguyễn Mỹ Tiên</v>
      </c>
      <c r="C59" s="134">
        <f>IF(AND(TONGHOP!$O59="KTHP",TONGHOP!$Q59&lt;&gt;""),TONGHOP!$Q59,"")</f>
        <v>90</v>
      </c>
      <c r="D59" s="134">
        <f t="shared" si="0"/>
        <v>0.6</v>
      </c>
      <c r="E59" s="134" t="str">
        <f>IF(AND(TONGHOP!$O59="ThiTN",TONGHOP!$T59&lt;&gt;""),TONGHOP!$T59,"")</f>
        <v/>
      </c>
      <c r="F59" s="134" t="str">
        <f>IF(AND(TONGHOP!$O59="ThiTN",TONGHOP!$U59&lt;&gt;""),TONGHOP!$U59,"")</f>
        <v/>
      </c>
      <c r="G59" s="134" t="str">
        <f>IF(AND(TONGHOP!$O59="ThiTN",TONGHOP!$Q59&lt;&gt;""),TONGHOP!$Q59,"")</f>
        <v/>
      </c>
      <c r="H59" s="134" t="str">
        <f t="shared" si="1"/>
        <v/>
      </c>
    </row>
    <row r="60" spans="1:8">
      <c r="A60" s="134" t="str">
        <f>IF(AND(TONGHOP!$O60="KTHP",TONGHOP!$T60&lt;&gt;""),TONGHOP!$T60,"")</f>
        <v>Nguyễn Mỹ Tiên</v>
      </c>
      <c r="B60" s="134" t="str">
        <f>IF(AND(TONGHOP!$O60="KTHP",TONGHOP!$U60&lt;&gt;""),TONGHOP!$U60,"")</f>
        <v>Trần Thị Ngọc Dung</v>
      </c>
      <c r="C60" s="134">
        <f>IF(AND(TONGHOP!$O60="KTHP",TONGHOP!$Q60&lt;&gt;""),TONGHOP!$Q60,"")</f>
        <v>90</v>
      </c>
      <c r="D60" s="134">
        <f t="shared" si="0"/>
        <v>0.6</v>
      </c>
      <c r="E60" s="134" t="str">
        <f>IF(AND(TONGHOP!$O60="ThiTN",TONGHOP!$T60&lt;&gt;""),TONGHOP!$T60,"")</f>
        <v/>
      </c>
      <c r="F60" s="134" t="str">
        <f>IF(AND(TONGHOP!$O60="ThiTN",TONGHOP!$U60&lt;&gt;""),TONGHOP!$U60,"")</f>
        <v/>
      </c>
      <c r="G60" s="134" t="str">
        <f>IF(AND(TONGHOP!$O60="ThiTN",TONGHOP!$Q60&lt;&gt;""),TONGHOP!$Q60,"")</f>
        <v/>
      </c>
      <c r="H60" s="134" t="str">
        <f t="shared" si="1"/>
        <v/>
      </c>
    </row>
    <row r="61" spans="1:8">
      <c r="A61" s="134" t="str">
        <f>IF(AND(TONGHOP!$O61="KTHP",TONGHOP!$T61&lt;&gt;""),TONGHOP!$T61,"")</f>
        <v>Phạm Thị Gia Tâm</v>
      </c>
      <c r="B61" s="134" t="str">
        <f>IF(AND(TONGHOP!$O61="KTHP",TONGHOP!$U61&lt;&gt;""),TONGHOP!$U61,"")</f>
        <v>Trần Thị Ngọc Dung</v>
      </c>
      <c r="C61" s="134">
        <f>IF(AND(TONGHOP!$O61="KTHP",TONGHOP!$Q61&lt;&gt;""),TONGHOP!$Q61,"")</f>
        <v>90</v>
      </c>
      <c r="D61" s="134">
        <f t="shared" si="0"/>
        <v>0.6</v>
      </c>
      <c r="E61" s="134" t="str">
        <f>IF(AND(TONGHOP!$O61="ThiTN",TONGHOP!$T61&lt;&gt;""),TONGHOP!$T61,"")</f>
        <v/>
      </c>
      <c r="F61" s="134" t="str">
        <f>IF(AND(TONGHOP!$O61="ThiTN",TONGHOP!$U61&lt;&gt;""),TONGHOP!$U61,"")</f>
        <v/>
      </c>
      <c r="G61" s="134" t="str">
        <f>IF(AND(TONGHOP!$O61="ThiTN",TONGHOP!$Q61&lt;&gt;""),TONGHOP!$Q61,"")</f>
        <v/>
      </c>
      <c r="H61" s="134" t="str">
        <f t="shared" si="1"/>
        <v/>
      </c>
    </row>
    <row r="62" spans="1:8">
      <c r="A62" s="134" t="str">
        <f>IF(AND(TONGHOP!$O62="KTHP",TONGHOP!$T62&lt;&gt;""),TONGHOP!$T62,"")</f>
        <v>Lê Tất Đạt</v>
      </c>
      <c r="B62" s="134" t="str">
        <f>IF(AND(TONGHOP!$O62="KTHP",TONGHOP!$U62&lt;&gt;""),TONGHOP!$U62,"")</f>
        <v>Đặng Ngọc Đoàn</v>
      </c>
      <c r="C62" s="134">
        <f>IF(AND(TONGHOP!$O62="KTHP",TONGHOP!$Q62&lt;&gt;""),TONGHOP!$Q62,"")</f>
        <v>120</v>
      </c>
      <c r="D62" s="134">
        <f t="shared" si="0"/>
        <v>0.75</v>
      </c>
      <c r="E62" s="134" t="str">
        <f>IF(AND(TONGHOP!$O62="ThiTN",TONGHOP!$T62&lt;&gt;""),TONGHOP!$T62,"")</f>
        <v/>
      </c>
      <c r="F62" s="134" t="str">
        <f>IF(AND(TONGHOP!$O62="ThiTN",TONGHOP!$U62&lt;&gt;""),TONGHOP!$U62,"")</f>
        <v/>
      </c>
      <c r="G62" s="134" t="str">
        <f>IF(AND(TONGHOP!$O62="ThiTN",TONGHOP!$Q62&lt;&gt;""),TONGHOP!$Q62,"")</f>
        <v/>
      </c>
      <c r="H62" s="134" t="str">
        <f t="shared" si="1"/>
        <v/>
      </c>
    </row>
    <row r="63" spans="1:8">
      <c r="A63" s="134" t="str">
        <f>IF(AND(TONGHOP!$O63="KTHP",TONGHOP!$T63&lt;&gt;""),TONGHOP!$T63,"")</f>
        <v>Nguyễn Ngọc Tuyên</v>
      </c>
      <c r="B63" s="134" t="str">
        <f>IF(AND(TONGHOP!$O63="KTHP",TONGHOP!$U63&lt;&gt;""),TONGHOP!$U63,"")</f>
        <v>Nguyễn Thị Thu Hồng</v>
      </c>
      <c r="C63" s="134">
        <f>IF(AND(TONGHOP!$O63="KTHP",TONGHOP!$Q63&lt;&gt;""),TONGHOP!$Q63,"")</f>
        <v>120</v>
      </c>
      <c r="D63" s="134">
        <f t="shared" si="0"/>
        <v>0.75</v>
      </c>
      <c r="E63" s="134" t="str">
        <f>IF(AND(TONGHOP!$O63="ThiTN",TONGHOP!$T63&lt;&gt;""),TONGHOP!$T63,"")</f>
        <v/>
      </c>
      <c r="F63" s="134" t="str">
        <f>IF(AND(TONGHOP!$O63="ThiTN",TONGHOP!$U63&lt;&gt;""),TONGHOP!$U63,"")</f>
        <v/>
      </c>
      <c r="G63" s="134" t="str">
        <f>IF(AND(TONGHOP!$O63="ThiTN",TONGHOP!$Q63&lt;&gt;""),TONGHOP!$Q63,"")</f>
        <v/>
      </c>
      <c r="H63" s="134" t="str">
        <f t="shared" si="1"/>
        <v/>
      </c>
    </row>
    <row r="64" spans="1:8">
      <c r="A64" s="134" t="str">
        <f>IF(AND(TONGHOP!$O64="KTHP",TONGHOP!$T64&lt;&gt;""),TONGHOP!$T64,"")</f>
        <v>Trần Thị Ngọc Dung</v>
      </c>
      <c r="B64" s="134" t="str">
        <f>IF(AND(TONGHOP!$O64="KTHP",TONGHOP!$U64&lt;&gt;""),TONGHOP!$U64,"")</f>
        <v>Nguyễn Mỹ Tiên</v>
      </c>
      <c r="C64" s="134">
        <f>IF(AND(TONGHOP!$O64="KTHP",TONGHOP!$Q64&lt;&gt;""),TONGHOP!$Q64,"")</f>
        <v>90</v>
      </c>
      <c r="D64" s="134">
        <f t="shared" si="0"/>
        <v>0.6</v>
      </c>
      <c r="E64" s="134" t="str">
        <f>IF(AND(TONGHOP!$O64="ThiTN",TONGHOP!$T64&lt;&gt;""),TONGHOP!$T64,"")</f>
        <v/>
      </c>
      <c r="F64" s="134" t="str">
        <f>IF(AND(TONGHOP!$O64="ThiTN",TONGHOP!$U64&lt;&gt;""),TONGHOP!$U64,"")</f>
        <v/>
      </c>
      <c r="G64" s="134" t="str">
        <f>IF(AND(TONGHOP!$O64="ThiTN",TONGHOP!$Q64&lt;&gt;""),TONGHOP!$Q64,"")</f>
        <v/>
      </c>
      <c r="H64" s="134" t="str">
        <f t="shared" si="1"/>
        <v/>
      </c>
    </row>
    <row r="65" spans="1:8">
      <c r="A65" s="134" t="str">
        <f>IF(AND(TONGHOP!$O65="KTHP",TONGHOP!$T65&lt;&gt;""),TONGHOP!$T65,"")</f>
        <v>Trần Thị Ngọc Dung</v>
      </c>
      <c r="B65" s="134" t="str">
        <f>IF(AND(TONGHOP!$O65="KTHP",TONGHOP!$U65&lt;&gt;""),TONGHOP!$U65,"")</f>
        <v>Nguyễn Mỹ Tiên</v>
      </c>
      <c r="C65" s="134">
        <f>IF(AND(TONGHOP!$O65="KTHP",TONGHOP!$Q65&lt;&gt;""),TONGHOP!$Q65,"")</f>
        <v>90</v>
      </c>
      <c r="D65" s="134">
        <f t="shared" si="0"/>
        <v>0.6</v>
      </c>
      <c r="E65" s="134" t="str">
        <f>IF(AND(TONGHOP!$O65="ThiTN",TONGHOP!$T65&lt;&gt;""),TONGHOP!$T65,"")</f>
        <v/>
      </c>
      <c r="F65" s="134" t="str">
        <f>IF(AND(TONGHOP!$O65="ThiTN",TONGHOP!$U65&lt;&gt;""),TONGHOP!$U65,"")</f>
        <v/>
      </c>
      <c r="G65" s="134" t="str">
        <f>IF(AND(TONGHOP!$O65="ThiTN",TONGHOP!$Q65&lt;&gt;""),TONGHOP!$Q65,"")</f>
        <v/>
      </c>
      <c r="H65" s="134" t="str">
        <f t="shared" si="1"/>
        <v/>
      </c>
    </row>
    <row r="66" spans="1:8">
      <c r="A66" s="134" t="str">
        <f>IF(AND(TONGHOP!$O66="KTHP",TONGHOP!$T66&lt;&gt;""),TONGHOP!$T66,"")</f>
        <v>Trần Kim Thu Liễu</v>
      </c>
      <c r="B66" s="134" t="str">
        <f>IF(AND(TONGHOP!$O66="KTHP",TONGHOP!$U66&lt;&gt;""),TONGHOP!$U66,"")</f>
        <v>Nguyễn Văn Hậu</v>
      </c>
      <c r="C66" s="134">
        <f>IF(AND(TONGHOP!$O66="KTHP",TONGHOP!$Q66&lt;&gt;""),TONGHOP!$Q66,"")</f>
        <v>90</v>
      </c>
      <c r="D66" s="134">
        <f t="shared" si="0"/>
        <v>0.6</v>
      </c>
      <c r="E66" s="134" t="str">
        <f>IF(AND(TONGHOP!$O66="ThiTN",TONGHOP!$T66&lt;&gt;""),TONGHOP!$T66,"")</f>
        <v/>
      </c>
      <c r="F66" s="134" t="str">
        <f>IF(AND(TONGHOP!$O66="ThiTN",TONGHOP!$U66&lt;&gt;""),TONGHOP!$U66,"")</f>
        <v/>
      </c>
      <c r="G66" s="134" t="str">
        <f>IF(AND(TONGHOP!$O66="ThiTN",TONGHOP!$Q66&lt;&gt;""),TONGHOP!$Q66,"")</f>
        <v/>
      </c>
      <c r="H66" s="134" t="str">
        <f t="shared" si="1"/>
        <v/>
      </c>
    </row>
    <row r="67" spans="1:8">
      <c r="A67" s="134" t="str">
        <f>IF(AND(TONGHOP!$O67="KTHP",TONGHOP!$T67&lt;&gt;""),TONGHOP!$T67,"")</f>
        <v/>
      </c>
      <c r="B67" s="134" t="str">
        <f>IF(AND(TONGHOP!$O67="KTHP",TONGHOP!$U67&lt;&gt;""),TONGHOP!$U67,"")</f>
        <v/>
      </c>
      <c r="C67" s="134">
        <f>IF(AND(TONGHOP!$O67="KTHP",TONGHOP!$Q67&lt;&gt;""),TONGHOP!$Q67,"")</f>
        <v>90</v>
      </c>
      <c r="D67" s="134" t="str">
        <f t="shared" ref="D67:D130" si="2">IF(AND(A67="",B67="")=TRUE,"",(C67+30)*0.3/60)</f>
        <v/>
      </c>
      <c r="E67" s="134" t="str">
        <f>IF(AND(TONGHOP!$O67="ThiTN",TONGHOP!$T67&lt;&gt;""),TONGHOP!$T67,"")</f>
        <v/>
      </c>
      <c r="F67" s="134" t="str">
        <f>IF(AND(TONGHOP!$O67="ThiTN",TONGHOP!$U67&lt;&gt;""),TONGHOP!$U67,"")</f>
        <v/>
      </c>
      <c r="G67" s="134" t="str">
        <f>IF(AND(TONGHOP!$O67="ThiTN",TONGHOP!$Q67&lt;&gt;""),TONGHOP!$Q67,"")</f>
        <v/>
      </c>
      <c r="H67" s="134" t="str">
        <f t="shared" ref="H67:H130" si="3">IF(AND(E67="",F67="")=TRUE,"",(G67+30)*0.5/60)</f>
        <v/>
      </c>
    </row>
    <row r="68" spans="1:8">
      <c r="A68" s="134" t="str">
        <f>IF(AND(TONGHOP!$O68="KTHP",TONGHOP!$T68&lt;&gt;""),TONGHOP!$T68,"")</f>
        <v/>
      </c>
      <c r="B68" s="134" t="str">
        <f>IF(AND(TONGHOP!$O68="KTHP",TONGHOP!$U68&lt;&gt;""),TONGHOP!$U68,"")</f>
        <v/>
      </c>
      <c r="C68" s="134">
        <f>IF(AND(TONGHOP!$O68="KTHP",TONGHOP!$Q68&lt;&gt;""),TONGHOP!$Q68,"")</f>
        <v>90</v>
      </c>
      <c r="D68" s="134" t="str">
        <f t="shared" si="2"/>
        <v/>
      </c>
      <c r="E68" s="134" t="str">
        <f>IF(AND(TONGHOP!$O68="ThiTN",TONGHOP!$T68&lt;&gt;""),TONGHOP!$T68,"")</f>
        <v/>
      </c>
      <c r="F68" s="134" t="str">
        <f>IF(AND(TONGHOP!$O68="ThiTN",TONGHOP!$U68&lt;&gt;""),TONGHOP!$U68,"")</f>
        <v/>
      </c>
      <c r="G68" s="134" t="str">
        <f>IF(AND(TONGHOP!$O68="ThiTN",TONGHOP!$Q68&lt;&gt;""),TONGHOP!$Q68,"")</f>
        <v/>
      </c>
      <c r="H68" s="134" t="str">
        <f t="shared" si="3"/>
        <v/>
      </c>
    </row>
    <row r="69" spans="1:8">
      <c r="A69" s="134" t="str">
        <f>IF(AND(TONGHOP!$O69="KTHP",TONGHOP!$T69&lt;&gt;""),TONGHOP!$T69,"")</f>
        <v>Dương Ngọc Vọng</v>
      </c>
      <c r="B69" s="134" t="str">
        <f>IF(AND(TONGHOP!$O69="KTHP",TONGHOP!$U69&lt;&gt;""),TONGHOP!$U69,"")</f>
        <v>Nguyễn Khoa</v>
      </c>
      <c r="C69" s="134">
        <f>IF(AND(TONGHOP!$O69="KTHP",TONGHOP!$Q69&lt;&gt;""),TONGHOP!$Q69,"")</f>
        <v>90</v>
      </c>
      <c r="D69" s="134">
        <f t="shared" si="2"/>
        <v>0.6</v>
      </c>
      <c r="E69" s="134" t="str">
        <f>IF(AND(TONGHOP!$O69="ThiTN",TONGHOP!$T69&lt;&gt;""),TONGHOP!$T69,"")</f>
        <v/>
      </c>
      <c r="F69" s="134" t="str">
        <f>IF(AND(TONGHOP!$O69="ThiTN",TONGHOP!$U69&lt;&gt;""),TONGHOP!$U69,"")</f>
        <v/>
      </c>
      <c r="G69" s="134" t="str">
        <f>IF(AND(TONGHOP!$O69="ThiTN",TONGHOP!$Q69&lt;&gt;""),TONGHOP!$Q69,"")</f>
        <v/>
      </c>
      <c r="H69" s="134" t="str">
        <f t="shared" si="3"/>
        <v/>
      </c>
    </row>
    <row r="70" spans="1:8">
      <c r="A70" s="134" t="str">
        <f>IF(AND(TONGHOP!$O70="KTHP",TONGHOP!$T70&lt;&gt;""),TONGHOP!$T70,"")</f>
        <v>Lê Quý Hưng Quốc</v>
      </c>
      <c r="B70" s="134" t="str">
        <f>IF(AND(TONGHOP!$O70="KTHP",TONGHOP!$U70&lt;&gt;""),TONGHOP!$U70,"")</f>
        <v>Lê Phi Trường</v>
      </c>
      <c r="C70" s="134">
        <f>IF(AND(TONGHOP!$O70="KTHP",TONGHOP!$Q70&lt;&gt;""),TONGHOP!$Q70,"")</f>
        <v>90</v>
      </c>
      <c r="D70" s="134">
        <f t="shared" si="2"/>
        <v>0.6</v>
      </c>
      <c r="E70" s="134" t="str">
        <f>IF(AND(TONGHOP!$O70="ThiTN",TONGHOP!$T70&lt;&gt;""),TONGHOP!$T70,"")</f>
        <v/>
      </c>
      <c r="F70" s="134" t="str">
        <f>IF(AND(TONGHOP!$O70="ThiTN",TONGHOP!$U70&lt;&gt;""),TONGHOP!$U70,"")</f>
        <v/>
      </c>
      <c r="G70" s="134" t="str">
        <f>IF(AND(TONGHOP!$O70="ThiTN",TONGHOP!$Q70&lt;&gt;""),TONGHOP!$Q70,"")</f>
        <v/>
      </c>
      <c r="H70" s="134" t="str">
        <f t="shared" si="3"/>
        <v/>
      </c>
    </row>
    <row r="71" spans="1:8">
      <c r="A71" s="134" t="str">
        <f>IF(AND(TONGHOP!$O71="KTHP",TONGHOP!$T71&lt;&gt;""),TONGHOP!$T71,"")</f>
        <v>Đỗ Tuấn Việt</v>
      </c>
      <c r="B71" s="134" t="str">
        <f>IF(AND(TONGHOP!$O71="KTHP",TONGHOP!$U71&lt;&gt;""),TONGHOP!$U71,"")</f>
        <v>Dương Ngọc Vọng</v>
      </c>
      <c r="C71" s="134">
        <f>IF(AND(TONGHOP!$O71="KTHP",TONGHOP!$Q71&lt;&gt;""),TONGHOP!$Q71,"")</f>
        <v>90</v>
      </c>
      <c r="D71" s="134">
        <f t="shared" si="2"/>
        <v>0.6</v>
      </c>
      <c r="E71" s="134" t="str">
        <f>IF(AND(TONGHOP!$O71="ThiTN",TONGHOP!$T71&lt;&gt;""),TONGHOP!$T71,"")</f>
        <v/>
      </c>
      <c r="F71" s="134" t="str">
        <f>IF(AND(TONGHOP!$O71="ThiTN",TONGHOP!$U71&lt;&gt;""),TONGHOP!$U71,"")</f>
        <v/>
      </c>
      <c r="G71" s="134" t="str">
        <f>IF(AND(TONGHOP!$O71="ThiTN",TONGHOP!$Q71&lt;&gt;""),TONGHOP!$Q71,"")</f>
        <v/>
      </c>
      <c r="H71" s="134" t="str">
        <f t="shared" si="3"/>
        <v/>
      </c>
    </row>
    <row r="72" spans="1:8">
      <c r="A72" s="134" t="str">
        <f>IF(AND(TONGHOP!$O72="KTHP",TONGHOP!$T72&lt;&gt;""),TONGHOP!$T72,"")</f>
        <v>Lê Quý Hưng Quốc</v>
      </c>
      <c r="B72" s="134" t="str">
        <f>IF(AND(TONGHOP!$O72="KTHP",TONGHOP!$U72&lt;&gt;""),TONGHOP!$U72,"")</f>
        <v>Lê Phi Trường</v>
      </c>
      <c r="C72" s="134">
        <f>IF(AND(TONGHOP!$O72="KTHP",TONGHOP!$Q72&lt;&gt;""),TONGHOP!$Q72,"")</f>
        <v>90</v>
      </c>
      <c r="D72" s="134">
        <f t="shared" si="2"/>
        <v>0.6</v>
      </c>
      <c r="E72" s="134" t="str">
        <f>IF(AND(TONGHOP!$O72="ThiTN",TONGHOP!$T72&lt;&gt;""),TONGHOP!$T72,"")</f>
        <v/>
      </c>
      <c r="F72" s="134" t="str">
        <f>IF(AND(TONGHOP!$O72="ThiTN",TONGHOP!$U72&lt;&gt;""),TONGHOP!$U72,"")</f>
        <v/>
      </c>
      <c r="G72" s="134" t="str">
        <f>IF(AND(TONGHOP!$O72="ThiTN",TONGHOP!$Q72&lt;&gt;""),TONGHOP!$Q72,"")</f>
        <v/>
      </c>
      <c r="H72" s="134" t="str">
        <f t="shared" si="3"/>
        <v/>
      </c>
    </row>
    <row r="73" spans="1:8">
      <c r="A73" s="134" t="str">
        <f>IF(AND(TONGHOP!$O73="KTHP",TONGHOP!$T73&lt;&gt;""),TONGHOP!$T73,"")</f>
        <v>Nguyễn Tiến Nhân</v>
      </c>
      <c r="B73" s="134" t="str">
        <f>IF(AND(TONGHOP!$O73="KTHP",TONGHOP!$U73&lt;&gt;""),TONGHOP!$U73,"")</f>
        <v>Trương Thị Phương Hồng</v>
      </c>
      <c r="C73" s="134">
        <f>IF(AND(TONGHOP!$O73="KTHP",TONGHOP!$Q73&lt;&gt;""),TONGHOP!$Q73,"")</f>
        <v>90</v>
      </c>
      <c r="D73" s="134">
        <f t="shared" si="2"/>
        <v>0.6</v>
      </c>
      <c r="E73" s="134" t="str">
        <f>IF(AND(TONGHOP!$O73="ThiTN",TONGHOP!$T73&lt;&gt;""),TONGHOP!$T73,"")</f>
        <v/>
      </c>
      <c r="F73" s="134" t="str">
        <f>IF(AND(TONGHOP!$O73="ThiTN",TONGHOP!$U73&lt;&gt;""),TONGHOP!$U73,"")</f>
        <v/>
      </c>
      <c r="G73" s="134" t="str">
        <f>IF(AND(TONGHOP!$O73="ThiTN",TONGHOP!$Q73&lt;&gt;""),TONGHOP!$Q73,"")</f>
        <v/>
      </c>
      <c r="H73" s="134" t="str">
        <f t="shared" si="3"/>
        <v/>
      </c>
    </row>
    <row r="74" spans="1:8">
      <c r="A74" s="134" t="str">
        <f>IF(AND(TONGHOP!$O74="KTHP",TONGHOP!$T74&lt;&gt;""),TONGHOP!$T74,"")</f>
        <v>Lữ Xuân Trang</v>
      </c>
      <c r="B74" s="134" t="str">
        <f>IF(AND(TONGHOP!$O74="KTHP",TONGHOP!$U74&lt;&gt;""),TONGHOP!$U74,"")</f>
        <v>Lưu Thị Thúy</v>
      </c>
      <c r="C74" s="134">
        <f>IF(AND(TONGHOP!$O74="KTHP",TONGHOP!$Q74&lt;&gt;""),TONGHOP!$Q74,"")</f>
        <v>90</v>
      </c>
      <c r="D74" s="134">
        <f t="shared" si="2"/>
        <v>0.6</v>
      </c>
      <c r="E74" s="134" t="str">
        <f>IF(AND(TONGHOP!$O74="ThiTN",TONGHOP!$T74&lt;&gt;""),TONGHOP!$T74,"")</f>
        <v/>
      </c>
      <c r="F74" s="134" t="str">
        <f>IF(AND(TONGHOP!$O74="ThiTN",TONGHOP!$U74&lt;&gt;""),TONGHOP!$U74,"")</f>
        <v/>
      </c>
      <c r="G74" s="134" t="str">
        <f>IF(AND(TONGHOP!$O74="ThiTN",TONGHOP!$Q74&lt;&gt;""),TONGHOP!$Q74,"")</f>
        <v/>
      </c>
      <c r="H74" s="134" t="str">
        <f t="shared" si="3"/>
        <v/>
      </c>
    </row>
    <row r="75" spans="1:8">
      <c r="A75" s="134" t="str">
        <f>IF(AND(TONGHOP!$O75="KTHP",TONGHOP!$T75&lt;&gt;""),TONGHOP!$T75,"")</f>
        <v>Nguyễn Thành Long</v>
      </c>
      <c r="B75" s="134" t="str">
        <f>IF(AND(TONGHOP!$O75="KTHP",TONGHOP!$U75&lt;&gt;""),TONGHOP!$U75,"")</f>
        <v>Nguyễn Ngọc Quỳnh(CK)</v>
      </c>
      <c r="C75" s="134">
        <f>IF(AND(TONGHOP!$O75="KTHP",TONGHOP!$Q75&lt;&gt;""),TONGHOP!$Q75,"")</f>
        <v>120</v>
      </c>
      <c r="D75" s="134">
        <f t="shared" si="2"/>
        <v>0.75</v>
      </c>
      <c r="E75" s="134" t="str">
        <f>IF(AND(TONGHOP!$O75="ThiTN",TONGHOP!$T75&lt;&gt;""),TONGHOP!$T75,"")</f>
        <v/>
      </c>
      <c r="F75" s="134" t="str">
        <f>IF(AND(TONGHOP!$O75="ThiTN",TONGHOP!$U75&lt;&gt;""),TONGHOP!$U75,"")</f>
        <v/>
      </c>
      <c r="G75" s="134" t="str">
        <f>IF(AND(TONGHOP!$O75="ThiTN",TONGHOP!$Q75&lt;&gt;""),TONGHOP!$Q75,"")</f>
        <v/>
      </c>
      <c r="H75" s="134" t="str">
        <f t="shared" si="3"/>
        <v/>
      </c>
    </row>
    <row r="76" spans="1:8">
      <c r="A76" s="134" t="str">
        <f>IF(AND(TONGHOP!$O76="KTHP",TONGHOP!$T76&lt;&gt;""),TONGHOP!$T76,"")</f>
        <v>Nguyễn Tiến Dũng</v>
      </c>
      <c r="B76" s="134" t="str">
        <f>IF(AND(TONGHOP!$O76="KTHP",TONGHOP!$U76&lt;&gt;""),TONGHOP!$U76,"")</f>
        <v>Bùi Anh Tuấn</v>
      </c>
      <c r="C76" s="134">
        <f>IF(AND(TONGHOP!$O76="KTHP",TONGHOP!$Q76&lt;&gt;""),TONGHOP!$Q76,"")</f>
        <v>120</v>
      </c>
      <c r="D76" s="134">
        <f t="shared" si="2"/>
        <v>0.75</v>
      </c>
      <c r="E76" s="134" t="str">
        <f>IF(AND(TONGHOP!$O76="ThiTN",TONGHOP!$T76&lt;&gt;""),TONGHOP!$T76,"")</f>
        <v/>
      </c>
      <c r="F76" s="134" t="str">
        <f>IF(AND(TONGHOP!$O76="ThiTN",TONGHOP!$U76&lt;&gt;""),TONGHOP!$U76,"")</f>
        <v/>
      </c>
      <c r="G76" s="134" t="str">
        <f>IF(AND(TONGHOP!$O76="ThiTN",TONGHOP!$Q76&lt;&gt;""),TONGHOP!$Q76,"")</f>
        <v/>
      </c>
      <c r="H76" s="134" t="str">
        <f t="shared" si="3"/>
        <v/>
      </c>
    </row>
    <row r="77" spans="1:8">
      <c r="A77" s="134" t="str">
        <f>IF(AND(TONGHOP!$O77="KTHP",TONGHOP!$T77&lt;&gt;""),TONGHOP!$T77,"")</f>
        <v>Huỳnh Ngọc Mai</v>
      </c>
      <c r="B77" s="134" t="str">
        <f>IF(AND(TONGHOP!$O77="KTHP",TONGHOP!$U77&lt;&gt;""),TONGHOP!$U77,"")</f>
        <v>Bùi Thành Dũng</v>
      </c>
      <c r="C77" s="134">
        <f>IF(AND(TONGHOP!$O77="KTHP",TONGHOP!$Q77&lt;&gt;""),TONGHOP!$Q77,"")</f>
        <v>90</v>
      </c>
      <c r="D77" s="134">
        <f t="shared" si="2"/>
        <v>0.6</v>
      </c>
      <c r="E77" s="134" t="str">
        <f>IF(AND(TONGHOP!$O77="ThiTN",TONGHOP!$T77&lt;&gt;""),TONGHOP!$T77,"")</f>
        <v/>
      </c>
      <c r="F77" s="134" t="str">
        <f>IF(AND(TONGHOP!$O77="ThiTN",TONGHOP!$U77&lt;&gt;""),TONGHOP!$U77,"")</f>
        <v/>
      </c>
      <c r="G77" s="134" t="str">
        <f>IF(AND(TONGHOP!$O77="ThiTN",TONGHOP!$Q77&lt;&gt;""),TONGHOP!$Q77,"")</f>
        <v/>
      </c>
      <c r="H77" s="134" t="str">
        <f t="shared" si="3"/>
        <v/>
      </c>
    </row>
    <row r="78" spans="1:8">
      <c r="A78" s="134" t="str">
        <f>IF(AND(TONGHOP!$O78="KTHP",TONGHOP!$T78&lt;&gt;""),TONGHOP!$T78,"")</f>
        <v>Trần Thị Hồng Thu</v>
      </c>
      <c r="B78" s="134" t="str">
        <f>IF(AND(TONGHOP!$O78="KTHP",TONGHOP!$U78&lt;&gt;""),TONGHOP!$U78,"")</f>
        <v>Nguyễn Ngọc Trí</v>
      </c>
      <c r="C78" s="134">
        <f>IF(AND(TONGHOP!$O78="KTHP",TONGHOP!$Q78&lt;&gt;""),TONGHOP!$Q78,"")</f>
        <v>90</v>
      </c>
      <c r="D78" s="134">
        <f t="shared" si="2"/>
        <v>0.6</v>
      </c>
      <c r="E78" s="134" t="str">
        <f>IF(AND(TONGHOP!$O78="ThiTN",TONGHOP!$T78&lt;&gt;""),TONGHOP!$T78,"")</f>
        <v/>
      </c>
      <c r="F78" s="134" t="str">
        <f>IF(AND(TONGHOP!$O78="ThiTN",TONGHOP!$U78&lt;&gt;""),TONGHOP!$U78,"")</f>
        <v/>
      </c>
      <c r="G78" s="134" t="str">
        <f>IF(AND(TONGHOP!$O78="ThiTN",TONGHOP!$Q78&lt;&gt;""),TONGHOP!$Q78,"")</f>
        <v/>
      </c>
      <c r="H78" s="134" t="str">
        <f t="shared" si="3"/>
        <v/>
      </c>
    </row>
    <row r="79" spans="1:8">
      <c r="A79" s="134" t="str">
        <f>IF(AND(TONGHOP!$O79="KTHP",TONGHOP!$T79&lt;&gt;""),TONGHOP!$T79,"")</f>
        <v>Phan Thị Thùy Trang</v>
      </c>
      <c r="B79" s="134" t="str">
        <f>IF(AND(TONGHOP!$O79="KTHP",TONGHOP!$U79&lt;&gt;""),TONGHOP!$U79,"")</f>
        <v>Phạm Thị Thu Nga</v>
      </c>
      <c r="C79" s="134">
        <f>IF(AND(TONGHOP!$O79="KTHP",TONGHOP!$Q79&lt;&gt;""),TONGHOP!$Q79,"")</f>
        <v>90</v>
      </c>
      <c r="D79" s="134">
        <f t="shared" si="2"/>
        <v>0.6</v>
      </c>
      <c r="E79" s="134" t="str">
        <f>IF(AND(TONGHOP!$O79="ThiTN",TONGHOP!$T79&lt;&gt;""),TONGHOP!$T79,"")</f>
        <v/>
      </c>
      <c r="F79" s="134" t="str">
        <f>IF(AND(TONGHOP!$O79="ThiTN",TONGHOP!$U79&lt;&gt;""),TONGHOP!$U79,"")</f>
        <v/>
      </c>
      <c r="G79" s="134" t="str">
        <f>IF(AND(TONGHOP!$O79="ThiTN",TONGHOP!$Q79&lt;&gt;""),TONGHOP!$Q79,"")</f>
        <v/>
      </c>
      <c r="H79" s="134" t="str">
        <f t="shared" si="3"/>
        <v/>
      </c>
    </row>
    <row r="80" spans="1:8">
      <c r="A80" s="134" t="str">
        <f>IF(AND(TONGHOP!$O80="KTHP",TONGHOP!$T80&lt;&gt;""),TONGHOP!$T80,"")</f>
        <v>Phạm Thị Thu Hiền</v>
      </c>
      <c r="B80" s="134" t="str">
        <f>IF(AND(TONGHOP!$O80="KTHP",TONGHOP!$U80&lt;&gt;""),TONGHOP!$U80,"")</f>
        <v>Trần Quốc Duy</v>
      </c>
      <c r="C80" s="134">
        <f>IF(AND(TONGHOP!$O80="KTHP",TONGHOP!$Q80&lt;&gt;""),TONGHOP!$Q80,"")</f>
        <v>90</v>
      </c>
      <c r="D80" s="134">
        <f t="shared" si="2"/>
        <v>0.6</v>
      </c>
      <c r="E80" s="134" t="str">
        <f>IF(AND(TONGHOP!$O80="ThiTN",TONGHOP!$T80&lt;&gt;""),TONGHOP!$T80,"")</f>
        <v/>
      </c>
      <c r="F80" s="134" t="str">
        <f>IF(AND(TONGHOP!$O80="ThiTN",TONGHOP!$U80&lt;&gt;""),TONGHOP!$U80,"")</f>
        <v/>
      </c>
      <c r="G80" s="134" t="str">
        <f>IF(AND(TONGHOP!$O80="ThiTN",TONGHOP!$Q80&lt;&gt;""),TONGHOP!$Q80,"")</f>
        <v/>
      </c>
      <c r="H80" s="134" t="str">
        <f t="shared" si="3"/>
        <v/>
      </c>
    </row>
    <row r="81" spans="1:8">
      <c r="A81" s="134" t="str">
        <f>IF(AND(TONGHOP!$O81="KTHP",TONGHOP!$T81&lt;&gt;""),TONGHOP!$T81,"")</f>
        <v>Võ Thị Hồng Lan</v>
      </c>
      <c r="B81" s="134" t="str">
        <f>IF(AND(TONGHOP!$O81="KTHP",TONGHOP!$U81&lt;&gt;""),TONGHOP!$U81,"")</f>
        <v>Đỗ Trọng Quý</v>
      </c>
      <c r="C81" s="134">
        <f>IF(AND(TONGHOP!$O81="KTHP",TONGHOP!$Q81&lt;&gt;""),TONGHOP!$Q81,"")</f>
        <v>90</v>
      </c>
      <c r="D81" s="134">
        <f t="shared" si="2"/>
        <v>0.6</v>
      </c>
      <c r="E81" s="134" t="str">
        <f>IF(AND(TONGHOP!$O81="ThiTN",TONGHOP!$T81&lt;&gt;""),TONGHOP!$T81,"")</f>
        <v/>
      </c>
      <c r="F81" s="134" t="str">
        <f>IF(AND(TONGHOP!$O81="ThiTN",TONGHOP!$U81&lt;&gt;""),TONGHOP!$U81,"")</f>
        <v/>
      </c>
      <c r="G81" s="134" t="str">
        <f>IF(AND(TONGHOP!$O81="ThiTN",TONGHOP!$Q81&lt;&gt;""),TONGHOP!$Q81,"")</f>
        <v/>
      </c>
      <c r="H81" s="134" t="str">
        <f t="shared" si="3"/>
        <v/>
      </c>
    </row>
    <row r="82" spans="1:8">
      <c r="A82" s="134" t="str">
        <f>IF(AND(TONGHOP!$O82="KTHP",TONGHOP!$T82&lt;&gt;""),TONGHOP!$T82,"")</f>
        <v>Nguyễn Thị Thu Tâm</v>
      </c>
      <c r="B82" s="134" t="str">
        <f>IF(AND(TONGHOP!$O82="KTHP",TONGHOP!$U82&lt;&gt;""),TONGHOP!$U82,"")</f>
        <v>Trần Đình Khoa</v>
      </c>
      <c r="C82" s="134">
        <f>IF(AND(TONGHOP!$O82="KTHP",TONGHOP!$Q82&lt;&gt;""),TONGHOP!$Q82,"")</f>
        <v>90</v>
      </c>
      <c r="D82" s="134">
        <f t="shared" si="2"/>
        <v>0.6</v>
      </c>
      <c r="E82" s="134" t="str">
        <f>IF(AND(TONGHOP!$O82="ThiTN",TONGHOP!$T82&lt;&gt;""),TONGHOP!$T82,"")</f>
        <v/>
      </c>
      <c r="F82" s="134" t="str">
        <f>IF(AND(TONGHOP!$O82="ThiTN",TONGHOP!$U82&lt;&gt;""),TONGHOP!$U82,"")</f>
        <v/>
      </c>
      <c r="G82" s="134" t="str">
        <f>IF(AND(TONGHOP!$O82="ThiTN",TONGHOP!$Q82&lt;&gt;""),TONGHOP!$Q82,"")</f>
        <v/>
      </c>
      <c r="H82" s="134" t="str">
        <f t="shared" si="3"/>
        <v/>
      </c>
    </row>
    <row r="83" spans="1:8">
      <c r="A83" s="134" t="str">
        <f>IF(AND(TONGHOP!$O83="KTHP",TONGHOP!$T83&lt;&gt;""),TONGHOP!$T83,"")</f>
        <v>Nguyễn Thanh Hùng</v>
      </c>
      <c r="B83" s="134" t="str">
        <f>IF(AND(TONGHOP!$O83="KTHP",TONGHOP!$U83&lt;&gt;""),TONGHOP!$U83,"")</f>
        <v>Vương Thanh Thủy</v>
      </c>
      <c r="C83" s="134">
        <f>IF(AND(TONGHOP!$O83="KTHP",TONGHOP!$Q83&lt;&gt;""),TONGHOP!$Q83,"")</f>
        <v>90</v>
      </c>
      <c r="D83" s="134">
        <f t="shared" si="2"/>
        <v>0.6</v>
      </c>
      <c r="E83" s="134" t="str">
        <f>IF(AND(TONGHOP!$O83="ThiTN",TONGHOP!$T83&lt;&gt;""),TONGHOP!$T83,"")</f>
        <v/>
      </c>
      <c r="F83" s="134" t="str">
        <f>IF(AND(TONGHOP!$O83="ThiTN",TONGHOP!$U83&lt;&gt;""),TONGHOP!$U83,"")</f>
        <v/>
      </c>
      <c r="G83" s="134" t="str">
        <f>IF(AND(TONGHOP!$O83="ThiTN",TONGHOP!$Q83&lt;&gt;""),TONGHOP!$Q83,"")</f>
        <v/>
      </c>
      <c r="H83" s="134" t="str">
        <f t="shared" si="3"/>
        <v/>
      </c>
    </row>
    <row r="84" spans="1:8">
      <c r="A84" s="134" t="str">
        <f>IF(AND(TONGHOP!$O84="KTHP",TONGHOP!$T84&lt;&gt;""),TONGHOP!$T84,"")</f>
        <v>Lê Nguyễn Mỹ Trâm</v>
      </c>
      <c r="B84" s="134" t="str">
        <f>IF(AND(TONGHOP!$O84="KTHP",TONGHOP!$U84&lt;&gt;""),TONGHOP!$U84,"")</f>
        <v>Đặng Thị Nhật Minh</v>
      </c>
      <c r="C84" s="134">
        <f>IF(AND(TONGHOP!$O84="KTHP",TONGHOP!$Q84&lt;&gt;""),TONGHOP!$Q84,"")</f>
        <v>90</v>
      </c>
      <c r="D84" s="134">
        <f t="shared" si="2"/>
        <v>0.6</v>
      </c>
      <c r="E84" s="134" t="str">
        <f>IF(AND(TONGHOP!$O84="ThiTN",TONGHOP!$T84&lt;&gt;""),TONGHOP!$T84,"")</f>
        <v/>
      </c>
      <c r="F84" s="134" t="str">
        <f>IF(AND(TONGHOP!$O84="ThiTN",TONGHOP!$U84&lt;&gt;""),TONGHOP!$U84,"")</f>
        <v/>
      </c>
      <c r="G84" s="134" t="str">
        <f>IF(AND(TONGHOP!$O84="ThiTN",TONGHOP!$Q84&lt;&gt;""),TONGHOP!$Q84,"")</f>
        <v/>
      </c>
      <c r="H84" s="134" t="str">
        <f t="shared" si="3"/>
        <v/>
      </c>
    </row>
    <row r="85" spans="1:8">
      <c r="A85" s="134" t="str">
        <f>IF(AND(TONGHOP!$O85="KTHP",TONGHOP!$T85&lt;&gt;""),TONGHOP!$T85,"")</f>
        <v>Đào Anh Tuấn</v>
      </c>
      <c r="B85" s="134" t="str">
        <f>IF(AND(TONGHOP!$O85="KTHP",TONGHOP!$U85&lt;&gt;""),TONGHOP!$U85,"")</f>
        <v>Cao Thị Nga</v>
      </c>
      <c r="C85" s="134">
        <f>IF(AND(TONGHOP!$O85="KTHP",TONGHOP!$Q85&lt;&gt;""),TONGHOP!$Q85,"")</f>
        <v>90</v>
      </c>
      <c r="D85" s="134">
        <f t="shared" si="2"/>
        <v>0.6</v>
      </c>
      <c r="E85" s="134" t="str">
        <f>IF(AND(TONGHOP!$O85="ThiTN",TONGHOP!$T85&lt;&gt;""),TONGHOP!$T85,"")</f>
        <v/>
      </c>
      <c r="F85" s="134" t="str">
        <f>IF(AND(TONGHOP!$O85="ThiTN",TONGHOP!$U85&lt;&gt;""),TONGHOP!$U85,"")</f>
        <v/>
      </c>
      <c r="G85" s="134" t="str">
        <f>IF(AND(TONGHOP!$O85="ThiTN",TONGHOP!$Q85&lt;&gt;""),TONGHOP!$Q85,"")</f>
        <v/>
      </c>
      <c r="H85" s="134" t="str">
        <f t="shared" si="3"/>
        <v/>
      </c>
    </row>
    <row r="86" spans="1:8">
      <c r="A86" s="134" t="str">
        <f>IF(AND(TONGHOP!$O86="KTHP",TONGHOP!$T86&lt;&gt;""),TONGHOP!$T86,"")</f>
        <v>Nguyễn Thị Thanh Tú</v>
      </c>
      <c r="B86" s="134" t="str">
        <f>IF(AND(TONGHOP!$O86="KTHP",TONGHOP!$U86&lt;&gt;""),TONGHOP!$U86,"")</f>
        <v>Nguyễn Minh Đức(B)</v>
      </c>
      <c r="C86" s="134">
        <f>IF(AND(TONGHOP!$O86="KTHP",TONGHOP!$Q86&lt;&gt;""),TONGHOP!$Q86,"")</f>
        <v>90</v>
      </c>
      <c r="D86" s="134">
        <f t="shared" si="2"/>
        <v>0.6</v>
      </c>
      <c r="E86" s="134" t="str">
        <f>IF(AND(TONGHOP!$O86="ThiTN",TONGHOP!$T86&lt;&gt;""),TONGHOP!$T86,"")</f>
        <v/>
      </c>
      <c r="F86" s="134" t="str">
        <f>IF(AND(TONGHOP!$O86="ThiTN",TONGHOP!$U86&lt;&gt;""),TONGHOP!$U86,"")</f>
        <v/>
      </c>
      <c r="G86" s="134" t="str">
        <f>IF(AND(TONGHOP!$O86="ThiTN",TONGHOP!$Q86&lt;&gt;""),TONGHOP!$Q86,"")</f>
        <v/>
      </c>
      <c r="H86" s="134" t="str">
        <f t="shared" si="3"/>
        <v/>
      </c>
    </row>
    <row r="87" spans="1:8">
      <c r="A87" s="134" t="str">
        <f>IF(AND(TONGHOP!$O87="KTHP",TONGHOP!$T87&lt;&gt;""),TONGHOP!$T87,"")</f>
        <v>Trần Thị Ánh Tuyết</v>
      </c>
      <c r="B87" s="134" t="str">
        <f>IF(AND(TONGHOP!$O87="KTHP",TONGHOP!$U87&lt;&gt;""),TONGHOP!$U87,"")</f>
        <v>Trần Văn Lượng</v>
      </c>
      <c r="C87" s="134">
        <f>IF(AND(TONGHOP!$O87="KTHP",TONGHOP!$Q87&lt;&gt;""),TONGHOP!$Q87,"")</f>
        <v>90</v>
      </c>
      <c r="D87" s="134">
        <f t="shared" si="2"/>
        <v>0.6</v>
      </c>
      <c r="E87" s="134" t="str">
        <f>IF(AND(TONGHOP!$O87="ThiTN",TONGHOP!$T87&lt;&gt;""),TONGHOP!$T87,"")</f>
        <v/>
      </c>
      <c r="F87" s="134" t="str">
        <f>IF(AND(TONGHOP!$O87="ThiTN",TONGHOP!$U87&lt;&gt;""),TONGHOP!$U87,"")</f>
        <v/>
      </c>
      <c r="G87" s="134" t="str">
        <f>IF(AND(TONGHOP!$O87="ThiTN",TONGHOP!$Q87&lt;&gt;""),TONGHOP!$Q87,"")</f>
        <v/>
      </c>
      <c r="H87" s="134" t="str">
        <f t="shared" si="3"/>
        <v/>
      </c>
    </row>
    <row r="88" spans="1:8">
      <c r="A88" s="134" t="str">
        <f>IF(AND(TONGHOP!$O88="KTHP",TONGHOP!$T88&lt;&gt;""),TONGHOP!$T88,"")</f>
        <v>Nguyễn Huỳnh Mai Hạnh</v>
      </c>
      <c r="B88" s="134" t="str">
        <f>IF(AND(TONGHOP!$O88="KTHP",TONGHOP!$U88&lt;&gt;""),TONGHOP!$U88,"")</f>
        <v>Bùi Ánh Tuyết</v>
      </c>
      <c r="C88" s="134">
        <f>IF(AND(TONGHOP!$O88="KTHP",TONGHOP!$Q88&lt;&gt;""),TONGHOP!$Q88,"")</f>
        <v>90</v>
      </c>
      <c r="D88" s="134">
        <f t="shared" si="2"/>
        <v>0.6</v>
      </c>
      <c r="E88" s="134" t="str">
        <f>IF(AND(TONGHOP!$O88="ThiTN",TONGHOP!$T88&lt;&gt;""),TONGHOP!$T88,"")</f>
        <v/>
      </c>
      <c r="F88" s="134" t="str">
        <f>IF(AND(TONGHOP!$O88="ThiTN",TONGHOP!$U88&lt;&gt;""),TONGHOP!$U88,"")</f>
        <v/>
      </c>
      <c r="G88" s="134" t="str">
        <f>IF(AND(TONGHOP!$O88="ThiTN",TONGHOP!$Q88&lt;&gt;""),TONGHOP!$Q88,"")</f>
        <v/>
      </c>
      <c r="H88" s="134" t="str">
        <f t="shared" si="3"/>
        <v/>
      </c>
    </row>
    <row r="89" spans="1:8">
      <c r="A89" s="134" t="str">
        <f>IF(AND(TONGHOP!$O89="KTHP",TONGHOP!$T89&lt;&gt;""),TONGHOP!$T89,"")</f>
        <v>Trần Thị Ngọc Dung</v>
      </c>
      <c r="B89" s="134" t="str">
        <f>IF(AND(TONGHOP!$O89="KTHP",TONGHOP!$U89&lt;&gt;""),TONGHOP!$U89,"")</f>
        <v>Hà Quốc Bảo</v>
      </c>
      <c r="C89" s="134">
        <f>IF(AND(TONGHOP!$O89="KTHP",TONGHOP!$Q89&lt;&gt;""),TONGHOP!$Q89,"")</f>
        <v>90</v>
      </c>
      <c r="D89" s="134">
        <f t="shared" si="2"/>
        <v>0.6</v>
      </c>
      <c r="E89" s="134" t="str">
        <f>IF(AND(TONGHOP!$O89="ThiTN",TONGHOP!$T89&lt;&gt;""),TONGHOP!$T89,"")</f>
        <v/>
      </c>
      <c r="F89" s="134" t="str">
        <f>IF(AND(TONGHOP!$O89="ThiTN",TONGHOP!$U89&lt;&gt;""),TONGHOP!$U89,"")</f>
        <v/>
      </c>
      <c r="G89" s="134" t="str">
        <f>IF(AND(TONGHOP!$O89="ThiTN",TONGHOP!$Q89&lt;&gt;""),TONGHOP!$Q89,"")</f>
        <v/>
      </c>
      <c r="H89" s="134" t="str">
        <f t="shared" si="3"/>
        <v/>
      </c>
    </row>
    <row r="90" spans="1:8">
      <c r="A90" s="134" t="str">
        <f>IF(AND(TONGHOP!$O90="KTHP",TONGHOP!$T90&lt;&gt;""),TONGHOP!$T90,"")</f>
        <v>Nguyễn Minh Đức(A)</v>
      </c>
      <c r="B90" s="134" t="str">
        <f>IF(AND(TONGHOP!$O90="KTHP",TONGHOP!$U90&lt;&gt;""),TONGHOP!$U90,"")</f>
        <v>Phan Văn Hòa</v>
      </c>
      <c r="C90" s="134">
        <f>IF(AND(TONGHOP!$O90="KTHP",TONGHOP!$Q90&lt;&gt;""),TONGHOP!$Q90,"")</f>
        <v>90</v>
      </c>
      <c r="D90" s="134">
        <f t="shared" si="2"/>
        <v>0.6</v>
      </c>
      <c r="E90" s="134" t="str">
        <f>IF(AND(TONGHOP!$O90="ThiTN",TONGHOP!$T90&lt;&gt;""),TONGHOP!$T90,"")</f>
        <v/>
      </c>
      <c r="F90" s="134" t="str">
        <f>IF(AND(TONGHOP!$O90="ThiTN",TONGHOP!$U90&lt;&gt;""),TONGHOP!$U90,"")</f>
        <v/>
      </c>
      <c r="G90" s="134" t="str">
        <f>IF(AND(TONGHOP!$O90="ThiTN",TONGHOP!$Q90&lt;&gt;""),TONGHOP!$Q90,"")</f>
        <v/>
      </c>
      <c r="H90" s="134" t="str">
        <f t="shared" si="3"/>
        <v/>
      </c>
    </row>
    <row r="91" spans="1:8">
      <c r="A91" s="134" t="str">
        <f>IF(AND(TONGHOP!$O91="KTHP",TONGHOP!$T91&lt;&gt;""),TONGHOP!$T91,"")</f>
        <v>Đặng Thế Huân</v>
      </c>
      <c r="B91" s="134" t="str">
        <f>IF(AND(TONGHOP!$O91="KTHP",TONGHOP!$U91&lt;&gt;""),TONGHOP!$U91,"")</f>
        <v>Nguyễn Thị Ngọc Hiền</v>
      </c>
      <c r="C91" s="134">
        <f>IF(AND(TONGHOP!$O91="KTHP",TONGHOP!$Q91&lt;&gt;""),TONGHOP!$Q91,"")</f>
        <v>90</v>
      </c>
      <c r="D91" s="134">
        <f t="shared" si="2"/>
        <v>0.6</v>
      </c>
      <c r="E91" s="134" t="str">
        <f>IF(AND(TONGHOP!$O91="ThiTN",TONGHOP!$T91&lt;&gt;""),TONGHOP!$T91,"")</f>
        <v/>
      </c>
      <c r="F91" s="134" t="str">
        <f>IF(AND(TONGHOP!$O91="ThiTN",TONGHOP!$U91&lt;&gt;""),TONGHOP!$U91,"")</f>
        <v/>
      </c>
      <c r="G91" s="134" t="str">
        <f>IF(AND(TONGHOP!$O91="ThiTN",TONGHOP!$Q91&lt;&gt;""),TONGHOP!$Q91,"")</f>
        <v/>
      </c>
      <c r="H91" s="134" t="str">
        <f t="shared" si="3"/>
        <v/>
      </c>
    </row>
    <row r="92" spans="1:8">
      <c r="A92" s="134" t="str">
        <f>IF(AND(TONGHOP!$O92="KTHP",TONGHOP!$T92&lt;&gt;""),TONGHOP!$T92,"")</f>
        <v>Lê Thị Hồng Vân</v>
      </c>
      <c r="B92" s="134" t="str">
        <f>IF(AND(TONGHOP!$O92="KTHP",TONGHOP!$U92&lt;&gt;""),TONGHOP!$U92,"")</f>
        <v>Đặng Thái Sơn</v>
      </c>
      <c r="C92" s="134">
        <f>IF(AND(TONGHOP!$O92="KTHP",TONGHOP!$Q92&lt;&gt;""),TONGHOP!$Q92,"")</f>
        <v>90</v>
      </c>
      <c r="D92" s="134">
        <f t="shared" si="2"/>
        <v>0.6</v>
      </c>
      <c r="E92" s="134" t="str">
        <f>IF(AND(TONGHOP!$O92="ThiTN",TONGHOP!$T92&lt;&gt;""),TONGHOP!$T92,"")</f>
        <v/>
      </c>
      <c r="F92" s="134" t="str">
        <f>IF(AND(TONGHOP!$O92="ThiTN",TONGHOP!$U92&lt;&gt;""),TONGHOP!$U92,"")</f>
        <v/>
      </c>
      <c r="G92" s="134" t="str">
        <f>IF(AND(TONGHOP!$O92="ThiTN",TONGHOP!$Q92&lt;&gt;""),TONGHOP!$Q92,"")</f>
        <v/>
      </c>
      <c r="H92" s="134" t="str">
        <f t="shared" si="3"/>
        <v/>
      </c>
    </row>
    <row r="93" spans="1:8">
      <c r="A93" s="134" t="str">
        <f>IF(AND(TONGHOP!$O93="KTHP",TONGHOP!$T93&lt;&gt;""),TONGHOP!$T93,"")</f>
        <v>Lê Xuân Thủy</v>
      </c>
      <c r="B93" s="134" t="str">
        <f>IF(AND(TONGHOP!$O93="KTHP",TONGHOP!$U93&lt;&gt;""),TONGHOP!$U93,"")</f>
        <v>Hồ Văn Hóa</v>
      </c>
      <c r="C93" s="134">
        <f>IF(AND(TONGHOP!$O93="KTHP",TONGHOP!$Q93&lt;&gt;""),TONGHOP!$Q93,"")</f>
        <v>90</v>
      </c>
      <c r="D93" s="134">
        <f t="shared" si="2"/>
        <v>0.6</v>
      </c>
      <c r="E93" s="134" t="str">
        <f>IF(AND(TONGHOP!$O93="ThiTN",TONGHOP!$T93&lt;&gt;""),TONGHOP!$T93,"")</f>
        <v/>
      </c>
      <c r="F93" s="134" t="str">
        <f>IF(AND(TONGHOP!$O93="ThiTN",TONGHOP!$U93&lt;&gt;""),TONGHOP!$U93,"")</f>
        <v/>
      </c>
      <c r="G93" s="134" t="str">
        <f>IF(AND(TONGHOP!$O93="ThiTN",TONGHOP!$Q93&lt;&gt;""),TONGHOP!$Q93,"")</f>
        <v/>
      </c>
      <c r="H93" s="134" t="str">
        <f t="shared" si="3"/>
        <v/>
      </c>
    </row>
    <row r="94" spans="1:8">
      <c r="A94" s="134" t="str">
        <f>IF(AND(TONGHOP!$O94="KTHP",TONGHOP!$T94&lt;&gt;""),TONGHOP!$T94,"")</f>
        <v/>
      </c>
      <c r="B94" s="134" t="str">
        <f>IF(AND(TONGHOP!$O94="KTHP",TONGHOP!$U94&lt;&gt;""),TONGHOP!$U94,"")</f>
        <v/>
      </c>
      <c r="C94" s="134">
        <f>IF(AND(TONGHOP!$O94="KTHP",TONGHOP!$Q94&lt;&gt;""),TONGHOP!$Q94,"")</f>
        <v>90</v>
      </c>
      <c r="D94" s="134" t="str">
        <f t="shared" si="2"/>
        <v/>
      </c>
      <c r="E94" s="134" t="str">
        <f>IF(AND(TONGHOP!$O94="ThiTN",TONGHOP!$T94&lt;&gt;""),TONGHOP!$T94,"")</f>
        <v/>
      </c>
      <c r="F94" s="134" t="str">
        <f>IF(AND(TONGHOP!$O94="ThiTN",TONGHOP!$U94&lt;&gt;""),TONGHOP!$U94,"")</f>
        <v/>
      </c>
      <c r="G94" s="134" t="str">
        <f>IF(AND(TONGHOP!$O94="ThiTN",TONGHOP!$Q94&lt;&gt;""),TONGHOP!$Q94,"")</f>
        <v/>
      </c>
      <c r="H94" s="134" t="str">
        <f t="shared" si="3"/>
        <v/>
      </c>
    </row>
    <row r="95" spans="1:8">
      <c r="A95" s="134" t="str">
        <f>IF(AND(TONGHOP!$O95="KTHP",TONGHOP!$T95&lt;&gt;""),TONGHOP!$T95,"")</f>
        <v/>
      </c>
      <c r="B95" s="134" t="str">
        <f>IF(AND(TONGHOP!$O95="KTHP",TONGHOP!$U95&lt;&gt;""),TONGHOP!$U95,"")</f>
        <v/>
      </c>
      <c r="C95" s="134">
        <f>IF(AND(TONGHOP!$O95="KTHP",TONGHOP!$Q95&lt;&gt;""),TONGHOP!$Q95,"")</f>
        <v>90</v>
      </c>
      <c r="D95" s="134" t="str">
        <f t="shared" si="2"/>
        <v/>
      </c>
      <c r="E95" s="134" t="str">
        <f>IF(AND(TONGHOP!$O95="ThiTN",TONGHOP!$T95&lt;&gt;""),TONGHOP!$T95,"")</f>
        <v/>
      </c>
      <c r="F95" s="134" t="str">
        <f>IF(AND(TONGHOP!$O95="ThiTN",TONGHOP!$U95&lt;&gt;""),TONGHOP!$U95,"")</f>
        <v/>
      </c>
      <c r="G95" s="134" t="str">
        <f>IF(AND(TONGHOP!$O95="ThiTN",TONGHOP!$Q95&lt;&gt;""),TONGHOP!$Q95,"")</f>
        <v/>
      </c>
      <c r="H95" s="134" t="str">
        <f t="shared" si="3"/>
        <v/>
      </c>
    </row>
    <row r="96" spans="1:8">
      <c r="A96" s="134" t="str">
        <f>IF(AND(TONGHOP!$N96="KTHP",TONGHOP!$S96&lt;&gt;""),TONGHOP!$S96,"")</f>
        <v/>
      </c>
      <c r="B96" s="134" t="str">
        <f>IF(AND(TONGHOP!$N96="KTHP",TONGHOP!$U96&lt;&gt;""),TONGHOP!$U96,"")</f>
        <v/>
      </c>
      <c r="C96" s="134" t="str">
        <f>IF(AND(TONGHOP!$N96="KTHP",TONGHOP!$P96&lt;&gt;""),TONGHOP!$P96,"")</f>
        <v/>
      </c>
      <c r="D96" s="134" t="str">
        <f t="shared" si="2"/>
        <v/>
      </c>
      <c r="E96" s="134" t="str">
        <f>IF(AND(TONGHOP!$N96="ThiTN",TONGHOP!$S96&lt;&gt;""),TONGHOP!$S96,"")</f>
        <v/>
      </c>
      <c r="F96" s="134" t="str">
        <f>IF(AND(TONGHOP!$N96="ThiTN",TONGHOP!$U96&lt;&gt;""),TONGHOP!$U96,"")</f>
        <v/>
      </c>
      <c r="G96" s="134" t="str">
        <f>IF(AND(TONGHOP!$N96="ThiTN",TONGHOP!$P96&lt;&gt;""),TONGHOP!$P96,"")</f>
        <v/>
      </c>
      <c r="H96" s="134" t="str">
        <f t="shared" si="3"/>
        <v/>
      </c>
    </row>
    <row r="97" spans="1:8">
      <c r="A97" s="134" t="str">
        <f>IF(AND(TONGHOP!$O97="KTHP",TONGHOP!$T97&lt;&gt;""),TONGHOP!$T97,"")</f>
        <v>Trần Minh Thông</v>
      </c>
      <c r="B97" s="134" t="str">
        <f>IF(AND(TONGHOP!$O97="KTHP",TONGHOP!$U97&lt;&gt;""),TONGHOP!$U97,"")</f>
        <v>Chung Trần Thế Vinh</v>
      </c>
      <c r="C97" s="134">
        <f>IF(AND(TONGHOP!$O97="KTHP",TONGHOP!$Q97&lt;&gt;""),TONGHOP!$Q97,"")</f>
        <v>120</v>
      </c>
      <c r="D97" s="134">
        <f t="shared" si="2"/>
        <v>0.75</v>
      </c>
      <c r="E97" s="134" t="str">
        <f>IF(AND(TONGHOP!$O97="ThiTN",TONGHOP!$T97&lt;&gt;""),TONGHOP!$T97,"")</f>
        <v/>
      </c>
      <c r="F97" s="134" t="str">
        <f>IF(AND(TONGHOP!$O97="ThiTN",TONGHOP!$U97&lt;&gt;""),TONGHOP!$U97,"")</f>
        <v/>
      </c>
      <c r="G97" s="134" t="str">
        <f>IF(AND(TONGHOP!$O97="ThiTN",TONGHOP!$Q97&lt;&gt;""),TONGHOP!$Q97,"")</f>
        <v/>
      </c>
      <c r="H97" s="134" t="str">
        <f t="shared" si="3"/>
        <v/>
      </c>
    </row>
    <row r="98" spans="1:8">
      <c r="A98" s="134" t="str">
        <f>IF(AND(TONGHOP!$O98="KTHP",TONGHOP!$T98&lt;&gt;""),TONGHOP!$T98,"")</f>
        <v>Nguyễn Ngọc Quỳnh(CK)</v>
      </c>
      <c r="B98" s="134" t="str">
        <f>IF(AND(TONGHOP!$O98="KTHP",TONGHOP!$U98&lt;&gt;""),TONGHOP!$U98,"")</f>
        <v>Lư Thị Yến Vũ</v>
      </c>
      <c r="C98" s="134">
        <f>IF(AND(TONGHOP!$O98="KTHP",TONGHOP!$Q98&lt;&gt;""),TONGHOP!$Q98,"")</f>
        <v>120</v>
      </c>
      <c r="D98" s="134">
        <f t="shared" si="2"/>
        <v>0.75</v>
      </c>
      <c r="E98" s="134" t="str">
        <f>IF(AND(TONGHOP!$O98="ThiTN",TONGHOP!$T98&lt;&gt;""),TONGHOP!$T98,"")</f>
        <v/>
      </c>
      <c r="F98" s="134" t="str">
        <f>IF(AND(TONGHOP!$O98="ThiTN",TONGHOP!$U98&lt;&gt;""),TONGHOP!$U98,"")</f>
        <v/>
      </c>
      <c r="G98" s="134" t="str">
        <f>IF(AND(TONGHOP!$O98="ThiTN",TONGHOP!$Q98&lt;&gt;""),TONGHOP!$Q98,"")</f>
        <v/>
      </c>
      <c r="H98" s="134" t="str">
        <f t="shared" si="3"/>
        <v/>
      </c>
    </row>
    <row r="99" spans="1:8">
      <c r="A99" s="134" t="str">
        <f>IF(AND(TONGHOP!$O99="KTHP",TONGHOP!$T99&lt;&gt;""),TONGHOP!$T99,"")</f>
        <v>Nguyễn Thị Thủy(TT)</v>
      </c>
      <c r="B99" s="134" t="str">
        <f>IF(AND(TONGHOP!$O99="KTHP",TONGHOP!$U99&lt;&gt;""),TONGHOP!$U99,"")</f>
        <v>Bùi Thành Dũng</v>
      </c>
      <c r="C99" s="134">
        <f>IF(AND(TONGHOP!$O99="KTHP",TONGHOP!$Q99&lt;&gt;""),TONGHOP!$Q99,"")</f>
        <v>60</v>
      </c>
      <c r="D99" s="134">
        <f t="shared" si="2"/>
        <v>0.45</v>
      </c>
      <c r="E99" s="134" t="str">
        <f>IF(AND(TONGHOP!$O99="ThiTN",TONGHOP!$T99&lt;&gt;""),TONGHOP!$T99,"")</f>
        <v/>
      </c>
      <c r="F99" s="134" t="str">
        <f>IF(AND(TONGHOP!$O99="ThiTN",TONGHOP!$U99&lt;&gt;""),TONGHOP!$U99,"")</f>
        <v/>
      </c>
      <c r="G99" s="134" t="str">
        <f>IF(AND(TONGHOP!$O99="ThiTN",TONGHOP!$Q99&lt;&gt;""),TONGHOP!$Q99,"")</f>
        <v/>
      </c>
      <c r="H99" s="134" t="str">
        <f t="shared" si="3"/>
        <v/>
      </c>
    </row>
    <row r="100" spans="1:8">
      <c r="A100" s="134" t="str">
        <f>IF(AND(TONGHOP!$O100="KTHP",TONGHOP!$T100&lt;&gt;""),TONGHOP!$T100,"")</f>
        <v>Võ Phước Quang</v>
      </c>
      <c r="B100" s="134" t="str">
        <f>IF(AND(TONGHOP!$O100="KTHP",TONGHOP!$U100&lt;&gt;""),TONGHOP!$U100,"")</f>
        <v>Nguyễn Thanh Hùng</v>
      </c>
      <c r="C100" s="134">
        <f>IF(AND(TONGHOP!$O100="KTHP",TONGHOP!$Q100&lt;&gt;""),TONGHOP!$Q100,"")</f>
        <v>60</v>
      </c>
      <c r="D100" s="134">
        <f t="shared" si="2"/>
        <v>0.45</v>
      </c>
      <c r="E100" s="134" t="str">
        <f>IF(AND(TONGHOP!$O100="ThiTN",TONGHOP!$T100&lt;&gt;""),TONGHOP!$T100,"")</f>
        <v/>
      </c>
      <c r="F100" s="134" t="str">
        <f>IF(AND(TONGHOP!$O100="ThiTN",TONGHOP!$U100&lt;&gt;""),TONGHOP!$U100,"")</f>
        <v/>
      </c>
      <c r="G100" s="134" t="str">
        <f>IF(AND(TONGHOP!$O100="ThiTN",TONGHOP!$Q100&lt;&gt;""),TONGHOP!$Q100,"")</f>
        <v/>
      </c>
      <c r="H100" s="134" t="str">
        <f t="shared" si="3"/>
        <v/>
      </c>
    </row>
    <row r="101" spans="1:8">
      <c r="A101" s="134" t="str">
        <f>IF(AND(TONGHOP!$O101="KTHP",TONGHOP!$T101&lt;&gt;""),TONGHOP!$T101,"")</f>
        <v>Nguyễn Thị Dinh</v>
      </c>
      <c r="B101" s="134" t="str">
        <f>IF(AND(TONGHOP!$O101="KTHP",TONGHOP!$U101&lt;&gt;""),TONGHOP!$U101,"")</f>
        <v>Trần Thị Ánh Tuyết</v>
      </c>
      <c r="C101" s="134">
        <f>IF(AND(TONGHOP!$O101="KTHP",TONGHOP!$Q101&lt;&gt;""),TONGHOP!$Q101,"")</f>
        <v>60</v>
      </c>
      <c r="D101" s="134">
        <f t="shared" si="2"/>
        <v>0.45</v>
      </c>
      <c r="E101" s="134" t="str">
        <f>IF(AND(TONGHOP!$O101="ThiTN",TONGHOP!$T101&lt;&gt;""),TONGHOP!$T101,"")</f>
        <v/>
      </c>
      <c r="F101" s="134" t="str">
        <f>IF(AND(TONGHOP!$O101="ThiTN",TONGHOP!$U101&lt;&gt;""),TONGHOP!$U101,"")</f>
        <v/>
      </c>
      <c r="G101" s="134" t="str">
        <f>IF(AND(TONGHOP!$O101="ThiTN",TONGHOP!$Q101&lt;&gt;""),TONGHOP!$Q101,"")</f>
        <v/>
      </c>
      <c r="H101" s="134" t="str">
        <f t="shared" si="3"/>
        <v/>
      </c>
    </row>
    <row r="102" spans="1:8">
      <c r="A102" s="134" t="str">
        <f>IF(AND(TONGHOP!$O102="KTHP",TONGHOP!$T102&lt;&gt;""),TONGHOP!$T102,"")</f>
        <v/>
      </c>
      <c r="B102" s="134" t="str">
        <f>IF(AND(TONGHOP!$O102="KTHP",TONGHOP!$U102&lt;&gt;""),TONGHOP!$U102,"")</f>
        <v/>
      </c>
      <c r="C102" s="134">
        <f>IF(AND(TONGHOP!$O102="KTHP",TONGHOP!$Q102&lt;&gt;""),TONGHOP!$Q102,"")</f>
        <v>60</v>
      </c>
      <c r="D102" s="134" t="str">
        <f t="shared" si="2"/>
        <v/>
      </c>
      <c r="E102" s="134" t="str">
        <f>IF(AND(TONGHOP!$O102="ThiTN",TONGHOP!$T102&lt;&gt;""),TONGHOP!$T102,"")</f>
        <v/>
      </c>
      <c r="F102" s="134" t="str">
        <f>IF(AND(TONGHOP!$O102="ThiTN",TONGHOP!$U102&lt;&gt;""),TONGHOP!$U102,"")</f>
        <v/>
      </c>
      <c r="G102" s="134" t="str">
        <f>IF(AND(TONGHOP!$O102="ThiTN",TONGHOP!$Q102&lt;&gt;""),TONGHOP!$Q102,"")</f>
        <v/>
      </c>
      <c r="H102" s="134" t="str">
        <f t="shared" si="3"/>
        <v/>
      </c>
    </row>
    <row r="103" spans="1:8">
      <c r="A103" s="134" t="str">
        <f>IF(AND(TONGHOP!$O103="KTHP",TONGHOP!$T103&lt;&gt;""),TONGHOP!$T103,"")</f>
        <v>Phạm Thị Gia Tâm</v>
      </c>
      <c r="B103" s="134" t="str">
        <f>IF(AND(TONGHOP!$O103="KTHP",TONGHOP!$U103&lt;&gt;""),TONGHOP!$U103,"")</f>
        <v>Phạm Thị Thanh Thúy</v>
      </c>
      <c r="C103" s="134">
        <f>IF(AND(TONGHOP!$O103="KTHP",TONGHOP!$Q103&lt;&gt;""),TONGHOP!$Q103,"")</f>
        <v>60</v>
      </c>
      <c r="D103" s="134">
        <f t="shared" si="2"/>
        <v>0.45</v>
      </c>
      <c r="E103" s="134" t="str">
        <f>IF(AND(TONGHOP!$O103="ThiTN",TONGHOP!$T103&lt;&gt;""),TONGHOP!$T103,"")</f>
        <v/>
      </c>
      <c r="F103" s="134" t="str">
        <f>IF(AND(TONGHOP!$O103="ThiTN",TONGHOP!$U103&lt;&gt;""),TONGHOP!$U103,"")</f>
        <v/>
      </c>
      <c r="G103" s="134" t="str">
        <f>IF(AND(TONGHOP!$O103="ThiTN",TONGHOP!$Q103&lt;&gt;""),TONGHOP!$Q103,"")</f>
        <v/>
      </c>
      <c r="H103" s="134" t="str">
        <f t="shared" si="3"/>
        <v/>
      </c>
    </row>
    <row r="104" spans="1:8">
      <c r="A104" s="134" t="str">
        <f>IF(AND(TONGHOP!$O104="KTHP",TONGHOP!$T104&lt;&gt;""),TONGHOP!$T104,"")</f>
        <v>Đặng Thị Nhật Minh</v>
      </c>
      <c r="B104" s="134" t="str">
        <f>IF(AND(TONGHOP!$O104="KTHP",TONGHOP!$U104&lt;&gt;""),TONGHOP!$U104,"")</f>
        <v>Dương Đức Kiên</v>
      </c>
      <c r="C104" s="134">
        <f>IF(AND(TONGHOP!$O104="KTHP",TONGHOP!$Q104&lt;&gt;""),TONGHOP!$Q104,"")</f>
        <v>60</v>
      </c>
      <c r="D104" s="134">
        <f t="shared" si="2"/>
        <v>0.45</v>
      </c>
      <c r="E104" s="134" t="str">
        <f>IF(AND(TONGHOP!$O104="ThiTN",TONGHOP!$T104&lt;&gt;""),TONGHOP!$T104,"")</f>
        <v/>
      </c>
      <c r="F104" s="134" t="str">
        <f>IF(AND(TONGHOP!$O104="ThiTN",TONGHOP!$U104&lt;&gt;""),TONGHOP!$U104,"")</f>
        <v/>
      </c>
      <c r="G104" s="134" t="str">
        <f>IF(AND(TONGHOP!$O104="ThiTN",TONGHOP!$Q104&lt;&gt;""),TONGHOP!$Q104,"")</f>
        <v/>
      </c>
      <c r="H104" s="134" t="str">
        <f t="shared" si="3"/>
        <v/>
      </c>
    </row>
    <row r="105" spans="1:8">
      <c r="A105" s="134" t="str">
        <f>IF(AND(TONGHOP!$O105="KTHP",TONGHOP!$T105&lt;&gt;""),TONGHOP!$T105,"")</f>
        <v>Đào Anh Tuấn</v>
      </c>
      <c r="B105" s="134" t="str">
        <f>IF(AND(TONGHOP!$O105="KTHP",TONGHOP!$U105&lt;&gt;""),TONGHOP!$U105,"")</f>
        <v>Vương Thanh Thủy</v>
      </c>
      <c r="C105" s="134">
        <f>IF(AND(TONGHOP!$O105="KTHP",TONGHOP!$Q105&lt;&gt;""),TONGHOP!$Q105,"")</f>
        <v>60</v>
      </c>
      <c r="D105" s="134">
        <f t="shared" si="2"/>
        <v>0.45</v>
      </c>
      <c r="E105" s="134" t="str">
        <f>IF(AND(TONGHOP!$O105="ThiTN",TONGHOP!$T105&lt;&gt;""),TONGHOP!$T105,"")</f>
        <v/>
      </c>
      <c r="F105" s="134" t="str">
        <f>IF(AND(TONGHOP!$O105="ThiTN",TONGHOP!$U105&lt;&gt;""),TONGHOP!$U105,"")</f>
        <v/>
      </c>
      <c r="G105" s="134" t="str">
        <f>IF(AND(TONGHOP!$O105="ThiTN",TONGHOP!$Q105&lt;&gt;""),TONGHOP!$Q105,"")</f>
        <v/>
      </c>
      <c r="H105" s="134" t="str">
        <f t="shared" si="3"/>
        <v/>
      </c>
    </row>
    <row r="106" spans="1:8">
      <c r="A106" s="134" t="str">
        <f>IF(AND(TONGHOP!$O106="KTHP",TONGHOP!$T106&lt;&gt;""),TONGHOP!$T106,"")</f>
        <v>Võ Anh Hào</v>
      </c>
      <c r="B106" s="134" t="str">
        <f>IF(AND(TONGHOP!$O106="KTHP",TONGHOP!$U106&lt;&gt;""),TONGHOP!$U106,"")</f>
        <v>Nguyễn Mỹ Tiên</v>
      </c>
      <c r="C106" s="134">
        <f>IF(AND(TONGHOP!$O106="KTHP",TONGHOP!$Q106&lt;&gt;""),TONGHOP!$Q106,"")</f>
        <v>60</v>
      </c>
      <c r="D106" s="134">
        <f t="shared" si="2"/>
        <v>0.45</v>
      </c>
      <c r="E106" s="134" t="str">
        <f>IF(AND(TONGHOP!$O106="ThiTN",TONGHOP!$T106&lt;&gt;""),TONGHOP!$T106,"")</f>
        <v/>
      </c>
      <c r="F106" s="134" t="str">
        <f>IF(AND(TONGHOP!$O106="ThiTN",TONGHOP!$U106&lt;&gt;""),TONGHOP!$U106,"")</f>
        <v/>
      </c>
      <c r="G106" s="134" t="str">
        <f>IF(AND(TONGHOP!$O106="ThiTN",TONGHOP!$Q106&lt;&gt;""),TONGHOP!$Q106,"")</f>
        <v/>
      </c>
      <c r="H106" s="134" t="str">
        <f t="shared" si="3"/>
        <v/>
      </c>
    </row>
    <row r="107" spans="1:8">
      <c r="A107" s="134" t="str">
        <f>IF(AND(TONGHOP!$O107="KTHP",TONGHOP!$T107&lt;&gt;""),TONGHOP!$T107,"")</f>
        <v>Phạm Quỳnh Như</v>
      </c>
      <c r="B107" s="134" t="str">
        <f>IF(AND(TONGHOP!$O107="KTHP",TONGHOP!$U107&lt;&gt;""),TONGHOP!$U107,"")</f>
        <v>Trần Nguyên Bảo Trân</v>
      </c>
      <c r="C107" s="134">
        <f>IF(AND(TONGHOP!$O107="KTHP",TONGHOP!$Q107&lt;&gt;""),TONGHOP!$Q107,"")</f>
        <v>60</v>
      </c>
      <c r="D107" s="134">
        <f t="shared" si="2"/>
        <v>0.45</v>
      </c>
      <c r="E107" s="134" t="str">
        <f>IF(AND(TONGHOP!$O107="ThiTN",TONGHOP!$T107&lt;&gt;""),TONGHOP!$T107,"")</f>
        <v/>
      </c>
      <c r="F107" s="134" t="str">
        <f>IF(AND(TONGHOP!$O107="ThiTN",TONGHOP!$U107&lt;&gt;""),TONGHOP!$U107,"")</f>
        <v/>
      </c>
      <c r="G107" s="134" t="str">
        <f>IF(AND(TONGHOP!$O107="ThiTN",TONGHOP!$Q107&lt;&gt;""),TONGHOP!$Q107,"")</f>
        <v/>
      </c>
      <c r="H107" s="134" t="str">
        <f t="shared" si="3"/>
        <v/>
      </c>
    </row>
    <row r="108" spans="1:8">
      <c r="A108" s="134" t="str">
        <f>IF(AND(TONGHOP!$O108="KTHP",TONGHOP!$T108&lt;&gt;""),TONGHOP!$T108,"")</f>
        <v>Đỗ Thị Hải Yến</v>
      </c>
      <c r="B108" s="134" t="str">
        <f>IF(AND(TONGHOP!$O108="KTHP",TONGHOP!$U108&lt;&gt;""),TONGHOP!$U108,"")</f>
        <v>Trần Văn Lượng</v>
      </c>
      <c r="C108" s="134">
        <f>IF(AND(TONGHOP!$O108="KTHP",TONGHOP!$Q108&lt;&gt;""),TONGHOP!$Q108,"")</f>
        <v>60</v>
      </c>
      <c r="D108" s="134">
        <f t="shared" si="2"/>
        <v>0.45</v>
      </c>
      <c r="E108" s="134" t="str">
        <f>IF(AND(TONGHOP!$O108="ThiTN",TONGHOP!$T108&lt;&gt;""),TONGHOP!$T108,"")</f>
        <v/>
      </c>
      <c r="F108" s="134" t="str">
        <f>IF(AND(TONGHOP!$O108="ThiTN",TONGHOP!$U108&lt;&gt;""),TONGHOP!$U108,"")</f>
        <v/>
      </c>
      <c r="G108" s="134" t="str">
        <f>IF(AND(TONGHOP!$O108="ThiTN",TONGHOP!$Q108&lt;&gt;""),TONGHOP!$Q108,"")</f>
        <v/>
      </c>
      <c r="H108" s="134" t="str">
        <f t="shared" si="3"/>
        <v/>
      </c>
    </row>
    <row r="109" spans="1:8">
      <c r="A109" s="134" t="str">
        <f>IF(AND(TONGHOP!$O109="KTHP",TONGHOP!$T109&lt;&gt;""),TONGHOP!$T109,"")</f>
        <v>Nguyễn Huỳnh Mai Hạnh</v>
      </c>
      <c r="B109" s="134" t="str">
        <f>IF(AND(TONGHOP!$O109="KTHP",TONGHOP!$U109&lt;&gt;""),TONGHOP!$U109,"")</f>
        <v>Nguyễn Thị Thu Hà</v>
      </c>
      <c r="C109" s="134">
        <f>IF(AND(TONGHOP!$O109="KTHP",TONGHOP!$Q109&lt;&gt;""),TONGHOP!$Q109,"")</f>
        <v>60</v>
      </c>
      <c r="D109" s="134">
        <f t="shared" si="2"/>
        <v>0.45</v>
      </c>
      <c r="E109" s="134" t="str">
        <f>IF(AND(TONGHOP!$O109="ThiTN",TONGHOP!$T109&lt;&gt;""),TONGHOP!$T109,"")</f>
        <v/>
      </c>
      <c r="F109" s="134" t="str">
        <f>IF(AND(TONGHOP!$O109="ThiTN",TONGHOP!$U109&lt;&gt;""),TONGHOP!$U109,"")</f>
        <v/>
      </c>
      <c r="G109" s="134" t="str">
        <f>IF(AND(TONGHOP!$O109="ThiTN",TONGHOP!$Q109&lt;&gt;""),TONGHOP!$Q109,"")</f>
        <v/>
      </c>
      <c r="H109" s="134" t="str">
        <f t="shared" si="3"/>
        <v/>
      </c>
    </row>
    <row r="110" spans="1:8">
      <c r="A110" s="134" t="str">
        <f>IF(AND(TONGHOP!$O110="KTHP",TONGHOP!$T110&lt;&gt;""),TONGHOP!$T110,"")</f>
        <v>Nguyễn Thị Bảo Trân</v>
      </c>
      <c r="B110" s="134" t="str">
        <f>IF(AND(TONGHOP!$O110="KTHP",TONGHOP!$U110&lt;&gt;""),TONGHOP!$U110,"")</f>
        <v>Đặng Thế Huân</v>
      </c>
      <c r="C110" s="134">
        <f>IF(AND(TONGHOP!$O110="KTHP",TONGHOP!$Q110&lt;&gt;""),TONGHOP!$Q110,"")</f>
        <v>60</v>
      </c>
      <c r="D110" s="134">
        <f t="shared" si="2"/>
        <v>0.45</v>
      </c>
      <c r="E110" s="134" t="str">
        <f>IF(AND(TONGHOP!$O110="ThiTN",TONGHOP!$T110&lt;&gt;""),TONGHOP!$T110,"")</f>
        <v/>
      </c>
      <c r="F110" s="134" t="str">
        <f>IF(AND(TONGHOP!$O110="ThiTN",TONGHOP!$U110&lt;&gt;""),TONGHOP!$U110,"")</f>
        <v/>
      </c>
      <c r="G110" s="134" t="str">
        <f>IF(AND(TONGHOP!$O110="ThiTN",TONGHOP!$Q110&lt;&gt;""),TONGHOP!$Q110,"")</f>
        <v/>
      </c>
      <c r="H110" s="134" t="str">
        <f t="shared" si="3"/>
        <v/>
      </c>
    </row>
    <row r="111" spans="1:8">
      <c r="A111" s="134" t="str">
        <f>IF(AND(TONGHOP!$O111="KTHP",TONGHOP!$T111&lt;&gt;""),TONGHOP!$T111,"")</f>
        <v>Trần Đình Khoa</v>
      </c>
      <c r="B111" s="134" t="str">
        <f>IF(AND(TONGHOP!$O111="KTHP",TONGHOP!$U111&lt;&gt;""),TONGHOP!$U111,"")</f>
        <v>Lâm Thị Phương Thùy</v>
      </c>
      <c r="C111" s="134">
        <f>IF(AND(TONGHOP!$O111="KTHP",TONGHOP!$Q111&lt;&gt;""),TONGHOP!$Q111,"")</f>
        <v>60</v>
      </c>
      <c r="D111" s="134">
        <f t="shared" si="2"/>
        <v>0.45</v>
      </c>
      <c r="E111" s="134" t="str">
        <f>IF(AND(TONGHOP!$O111="ThiTN",TONGHOP!$T111&lt;&gt;""),TONGHOP!$T111,"")</f>
        <v/>
      </c>
      <c r="F111" s="134" t="str">
        <f>IF(AND(TONGHOP!$O111="ThiTN",TONGHOP!$U111&lt;&gt;""),TONGHOP!$U111,"")</f>
        <v/>
      </c>
      <c r="G111" s="134" t="str">
        <f>IF(AND(TONGHOP!$O111="ThiTN",TONGHOP!$Q111&lt;&gt;""),TONGHOP!$Q111,"")</f>
        <v/>
      </c>
      <c r="H111" s="134" t="str">
        <f t="shared" si="3"/>
        <v/>
      </c>
    </row>
    <row r="112" spans="1:8">
      <c r="A112" s="134" t="str">
        <f>IF(AND(TONGHOP!$O112="KTHP",TONGHOP!$T112&lt;&gt;""),TONGHOP!$T112,"")</f>
        <v>Nguyễn Vân Giang</v>
      </c>
      <c r="B112" s="134" t="str">
        <f>IF(AND(TONGHOP!$O112="KTHP",TONGHOP!$U112&lt;&gt;""),TONGHOP!$U112,"")</f>
        <v>Lê Thị Thu Thảo</v>
      </c>
      <c r="C112" s="134">
        <f>IF(AND(TONGHOP!$O112="KTHP",TONGHOP!$Q112&lt;&gt;""),TONGHOP!$Q112,"")</f>
        <v>60</v>
      </c>
      <c r="D112" s="134">
        <f t="shared" si="2"/>
        <v>0.45</v>
      </c>
      <c r="E112" s="134" t="str">
        <f>IF(AND(TONGHOP!$O112="ThiTN",TONGHOP!$T112&lt;&gt;""),TONGHOP!$T112,"")</f>
        <v/>
      </c>
      <c r="F112" s="134" t="str">
        <f>IF(AND(TONGHOP!$O112="ThiTN",TONGHOP!$U112&lt;&gt;""),TONGHOP!$U112,"")</f>
        <v/>
      </c>
      <c r="G112" s="134" t="str">
        <f>IF(AND(TONGHOP!$O112="ThiTN",TONGHOP!$Q112&lt;&gt;""),TONGHOP!$Q112,"")</f>
        <v/>
      </c>
      <c r="H112" s="134" t="str">
        <f t="shared" si="3"/>
        <v/>
      </c>
    </row>
    <row r="113" spans="1:8">
      <c r="A113" s="134" t="str">
        <f>IF(AND(TONGHOP!$O113="KTHP",TONGHOP!$T113&lt;&gt;""),TONGHOP!$T113,"")</f>
        <v>Hồ Văn Hóa</v>
      </c>
      <c r="B113" s="134" t="str">
        <f>IF(AND(TONGHOP!$O113="KTHP",TONGHOP!$U113&lt;&gt;""),TONGHOP!$U113,"")</f>
        <v>Nguyễn Thị Thanh Tú</v>
      </c>
      <c r="C113" s="134">
        <f>IF(AND(TONGHOP!$O113="KTHP",TONGHOP!$Q113&lt;&gt;""),TONGHOP!$Q113,"")</f>
        <v>90</v>
      </c>
      <c r="D113" s="134">
        <f t="shared" si="2"/>
        <v>0.6</v>
      </c>
      <c r="E113" s="134" t="str">
        <f>IF(AND(TONGHOP!$O113="ThiTN",TONGHOP!$T113&lt;&gt;""),TONGHOP!$T113,"")</f>
        <v/>
      </c>
      <c r="F113" s="134" t="str">
        <f>IF(AND(TONGHOP!$O113="ThiTN",TONGHOP!$U113&lt;&gt;""),TONGHOP!$U113,"")</f>
        <v/>
      </c>
      <c r="G113" s="134" t="str">
        <f>IF(AND(TONGHOP!$O113="ThiTN",TONGHOP!$Q113&lt;&gt;""),TONGHOP!$Q113,"")</f>
        <v/>
      </c>
      <c r="H113" s="134" t="str">
        <f t="shared" si="3"/>
        <v/>
      </c>
    </row>
    <row r="114" spans="1:8">
      <c r="A114" s="134" t="str">
        <f>IF(AND(TONGHOP!$O114="KTHP",TONGHOP!$T114&lt;&gt;""),TONGHOP!$T114,"")</f>
        <v>Hoàng Phúc Bảo</v>
      </c>
      <c r="B114" s="134" t="str">
        <f>IF(AND(TONGHOP!$O114="KTHP",TONGHOP!$U114&lt;&gt;""),TONGHOP!$U114,"")</f>
        <v>Nguyễn Minh Đức(A)</v>
      </c>
      <c r="C114" s="134">
        <f>IF(AND(TONGHOP!$O114="KTHP",TONGHOP!$Q114&lt;&gt;""),TONGHOP!$Q114,"")</f>
        <v>60</v>
      </c>
      <c r="D114" s="134">
        <f t="shared" si="2"/>
        <v>0.45</v>
      </c>
      <c r="E114" s="134" t="str">
        <f>IF(AND(TONGHOP!$O114="ThiTN",TONGHOP!$T114&lt;&gt;""),TONGHOP!$T114,"")</f>
        <v/>
      </c>
      <c r="F114" s="134" t="str">
        <f>IF(AND(TONGHOP!$O114="ThiTN",TONGHOP!$U114&lt;&gt;""),TONGHOP!$U114,"")</f>
        <v/>
      </c>
      <c r="G114" s="134" t="str">
        <f>IF(AND(TONGHOP!$O114="ThiTN",TONGHOP!$Q114&lt;&gt;""),TONGHOP!$Q114,"")</f>
        <v/>
      </c>
      <c r="H114" s="134" t="str">
        <f t="shared" si="3"/>
        <v/>
      </c>
    </row>
    <row r="115" spans="1:8">
      <c r="A115" s="134" t="str">
        <f>IF(AND(TONGHOP!$O115="KTHP",TONGHOP!$T115&lt;&gt;""),TONGHOP!$T115,"")</f>
        <v>Cao Thị Hồng Thắm</v>
      </c>
      <c r="B115" s="134" t="str">
        <f>IF(AND(TONGHOP!$O115="KTHP",TONGHOP!$U115&lt;&gt;""),TONGHOP!$U115,"")</f>
        <v>Trần Quốc Duy</v>
      </c>
      <c r="C115" s="134">
        <f>IF(AND(TONGHOP!$O115="KTHP",TONGHOP!$Q115&lt;&gt;""),TONGHOP!$Q115,"")</f>
        <v>60</v>
      </c>
      <c r="D115" s="134">
        <f t="shared" si="2"/>
        <v>0.45</v>
      </c>
      <c r="E115" s="134" t="str">
        <f>IF(AND(TONGHOP!$O115="ThiTN",TONGHOP!$T115&lt;&gt;""),TONGHOP!$T115,"")</f>
        <v/>
      </c>
      <c r="F115" s="134" t="str">
        <f>IF(AND(TONGHOP!$O115="ThiTN",TONGHOP!$U115&lt;&gt;""),TONGHOP!$U115,"")</f>
        <v/>
      </c>
      <c r="G115" s="134" t="str">
        <f>IF(AND(TONGHOP!$O115="ThiTN",TONGHOP!$Q115&lt;&gt;""),TONGHOP!$Q115,"")</f>
        <v/>
      </c>
      <c r="H115" s="134" t="str">
        <f t="shared" si="3"/>
        <v/>
      </c>
    </row>
    <row r="116" spans="1:8">
      <c r="A116" s="134" t="str">
        <f>IF(AND(TONGHOP!$O116="KTHP",TONGHOP!$T116&lt;&gt;""),TONGHOP!$T116,"")</f>
        <v/>
      </c>
      <c r="B116" s="134" t="str">
        <f>IF(AND(TONGHOP!$O116="KTHP",TONGHOP!$U116&lt;&gt;""),TONGHOP!$U116,"")</f>
        <v/>
      </c>
      <c r="C116" s="134">
        <f>IF(AND(TONGHOP!$O116="KTHP",TONGHOP!$Q116&lt;&gt;""),TONGHOP!$Q116,"")</f>
        <v>90</v>
      </c>
      <c r="D116" s="134" t="str">
        <f t="shared" si="2"/>
        <v/>
      </c>
      <c r="E116" s="134" t="str">
        <f>IF(AND(TONGHOP!$O116="ThiTN",TONGHOP!$T116&lt;&gt;""),TONGHOP!$T116,"")</f>
        <v/>
      </c>
      <c r="F116" s="134" t="str">
        <f>IF(AND(TONGHOP!$O116="ThiTN",TONGHOP!$U116&lt;&gt;""),TONGHOP!$U116,"")</f>
        <v/>
      </c>
      <c r="G116" s="134" t="str">
        <f>IF(AND(TONGHOP!$O116="ThiTN",TONGHOP!$Q116&lt;&gt;""),TONGHOP!$Q116,"")</f>
        <v/>
      </c>
      <c r="H116" s="134" t="str">
        <f t="shared" si="3"/>
        <v/>
      </c>
    </row>
    <row r="117" spans="1:8">
      <c r="A117" s="134" t="str">
        <f>IF(AND(TONGHOP!$O117="KTHP",TONGHOP!$T117&lt;&gt;""),TONGHOP!$T117,"")</f>
        <v>Nguyễn Thị Cẩm Thạch</v>
      </c>
      <c r="B117" s="134" t="str">
        <f>IF(AND(TONGHOP!$O117="KTHP",TONGHOP!$U117&lt;&gt;""),TONGHOP!$U117,"")</f>
        <v>Nguyễn Anh Kiệt</v>
      </c>
      <c r="C117" s="134">
        <f>IF(AND(TONGHOP!$O117="KTHP",TONGHOP!$Q117&lt;&gt;""),TONGHOP!$Q117,"")</f>
        <v>90</v>
      </c>
      <c r="D117" s="134">
        <f t="shared" si="2"/>
        <v>0.6</v>
      </c>
      <c r="E117" s="134" t="str">
        <f>IF(AND(TONGHOP!$O117="ThiTN",TONGHOP!$T117&lt;&gt;""),TONGHOP!$T117,"")</f>
        <v/>
      </c>
      <c r="F117" s="134" t="str">
        <f>IF(AND(TONGHOP!$O117="ThiTN",TONGHOP!$U117&lt;&gt;""),TONGHOP!$U117,"")</f>
        <v/>
      </c>
      <c r="G117" s="134" t="str">
        <f>IF(AND(TONGHOP!$O117="ThiTN",TONGHOP!$Q117&lt;&gt;""),TONGHOP!$Q117,"")</f>
        <v/>
      </c>
      <c r="H117" s="134" t="str">
        <f t="shared" si="3"/>
        <v/>
      </c>
    </row>
    <row r="118" spans="1:8">
      <c r="A118" s="134" t="str">
        <f>IF(AND(TONGHOP!$O118="KTHP",TONGHOP!$T118&lt;&gt;""),TONGHOP!$T118,"")</f>
        <v>Trần Minh Tuấn</v>
      </c>
      <c r="B118" s="134" t="str">
        <f>IF(AND(TONGHOP!$O118="KTHP",TONGHOP!$U118&lt;&gt;""),TONGHOP!$U118,"")</f>
        <v>Bùi Ánh Tuyết</v>
      </c>
      <c r="C118" s="134">
        <f>IF(AND(TONGHOP!$O118="KTHP",TONGHOP!$Q118&lt;&gt;""),TONGHOP!$Q118,"")</f>
        <v>90</v>
      </c>
      <c r="D118" s="134">
        <f t="shared" si="2"/>
        <v>0.6</v>
      </c>
      <c r="E118" s="134" t="str">
        <f>IF(AND(TONGHOP!$O118="ThiTN",TONGHOP!$T118&lt;&gt;""),TONGHOP!$T118,"")</f>
        <v/>
      </c>
      <c r="F118" s="134" t="str">
        <f>IF(AND(TONGHOP!$O118="ThiTN",TONGHOP!$U118&lt;&gt;""),TONGHOP!$U118,"")</f>
        <v/>
      </c>
      <c r="G118" s="134" t="str">
        <f>IF(AND(TONGHOP!$O118="ThiTN",TONGHOP!$Q118&lt;&gt;""),TONGHOP!$Q118,"")</f>
        <v/>
      </c>
      <c r="H118" s="134" t="str">
        <f t="shared" si="3"/>
        <v/>
      </c>
    </row>
    <row r="119" spans="1:8">
      <c r="A119" s="134" t="str">
        <f>IF(AND(TONGHOP!$O119="KTHP",TONGHOP!$T119&lt;&gt;""),TONGHOP!$T119,"")</f>
        <v>Bùi Đức Phước</v>
      </c>
      <c r="B119" s="134" t="str">
        <f>IF(AND(TONGHOP!$O119="KTHP",TONGHOP!$U119&lt;&gt;""),TONGHOP!$U119,"")</f>
        <v>Lê Văn Bình</v>
      </c>
      <c r="C119" s="134">
        <f>IF(AND(TONGHOP!$O119="KTHP",TONGHOP!$Q119&lt;&gt;""),TONGHOP!$Q119,"")</f>
        <v>90</v>
      </c>
      <c r="D119" s="134">
        <f t="shared" si="2"/>
        <v>0.6</v>
      </c>
      <c r="E119" s="134" t="str">
        <f>IF(AND(TONGHOP!$O119="ThiTN",TONGHOP!$T119&lt;&gt;""),TONGHOP!$T119,"")</f>
        <v/>
      </c>
      <c r="F119" s="134" t="str">
        <f>IF(AND(TONGHOP!$O119="ThiTN",TONGHOP!$U119&lt;&gt;""),TONGHOP!$U119,"")</f>
        <v/>
      </c>
      <c r="G119" s="134" t="str">
        <f>IF(AND(TONGHOP!$O119="ThiTN",TONGHOP!$Q119&lt;&gt;""),TONGHOP!$Q119,"")</f>
        <v/>
      </c>
      <c r="H119" s="134" t="str">
        <f t="shared" si="3"/>
        <v/>
      </c>
    </row>
    <row r="120" spans="1:8">
      <c r="A120" s="134" t="str">
        <f>IF(AND(TONGHOP!$O120="KTHP",TONGHOP!$T120&lt;&gt;""),TONGHOP!$T120,"")</f>
        <v>Nguyễn Thị Thanh Tú</v>
      </c>
      <c r="B120" s="134" t="str">
        <f>IF(AND(TONGHOP!$O120="KTHP",TONGHOP!$U120&lt;&gt;""),TONGHOP!$U120,"")</f>
        <v>Nguyễn Ngọc Tuyên</v>
      </c>
      <c r="C120" s="134">
        <f>IF(AND(TONGHOP!$O120="KTHP",TONGHOP!$Q120&lt;&gt;""),TONGHOP!$Q120,"")</f>
        <v>90</v>
      </c>
      <c r="D120" s="134">
        <f t="shared" si="2"/>
        <v>0.6</v>
      </c>
      <c r="E120" s="134" t="str">
        <f>IF(AND(TONGHOP!$O120="ThiTN",TONGHOP!$T120&lt;&gt;""),TONGHOP!$T120,"")</f>
        <v/>
      </c>
      <c r="F120" s="134" t="str">
        <f>IF(AND(TONGHOP!$O120="ThiTN",TONGHOP!$U120&lt;&gt;""),TONGHOP!$U120,"")</f>
        <v/>
      </c>
      <c r="G120" s="134" t="str">
        <f>IF(AND(TONGHOP!$O120="ThiTN",TONGHOP!$Q120&lt;&gt;""),TONGHOP!$Q120,"")</f>
        <v/>
      </c>
      <c r="H120" s="134" t="str">
        <f t="shared" si="3"/>
        <v/>
      </c>
    </row>
    <row r="121" spans="1:8">
      <c r="A121" s="134" t="str">
        <f>IF(AND(TONGHOP!$O121="KTHP",TONGHOP!$T121&lt;&gt;""),TONGHOP!$T121,"")</f>
        <v>Đỗ Thị Hải Yến</v>
      </c>
      <c r="B121" s="134" t="str">
        <f>IF(AND(TONGHOP!$O121="KTHP",TONGHOP!$U121&lt;&gt;""),TONGHOP!$U121,"")</f>
        <v>Nguyễn Thanh Hùng</v>
      </c>
      <c r="C121" s="134">
        <f>IF(AND(TONGHOP!$O121="KTHP",TONGHOP!$Q121&lt;&gt;""),TONGHOP!$Q121,"")</f>
        <v>90</v>
      </c>
      <c r="D121" s="134">
        <f t="shared" si="2"/>
        <v>0.6</v>
      </c>
      <c r="E121" s="134" t="str">
        <f>IF(AND(TONGHOP!$O121="ThiTN",TONGHOP!$T121&lt;&gt;""),TONGHOP!$T121,"")</f>
        <v/>
      </c>
      <c r="F121" s="134" t="str">
        <f>IF(AND(TONGHOP!$O121="ThiTN",TONGHOP!$U121&lt;&gt;""),TONGHOP!$U121,"")</f>
        <v/>
      </c>
      <c r="G121" s="134" t="str">
        <f>IF(AND(TONGHOP!$O121="ThiTN",TONGHOP!$Q121&lt;&gt;""),TONGHOP!$Q121,"")</f>
        <v/>
      </c>
      <c r="H121" s="134" t="str">
        <f t="shared" si="3"/>
        <v/>
      </c>
    </row>
    <row r="122" spans="1:8">
      <c r="A122" s="134" t="str">
        <f>IF(AND(TONGHOP!$O122="KTHP",TONGHOP!$T122&lt;&gt;""),TONGHOP!$T122,"")</f>
        <v>Kiều Trung Tín</v>
      </c>
      <c r="B122" s="134" t="str">
        <f>IF(AND(TONGHOP!$O122="KTHP",TONGHOP!$U122&lt;&gt;""),TONGHOP!$U122,"")</f>
        <v>Nguyễn Văn Hậu</v>
      </c>
      <c r="C122" s="134">
        <f>IF(AND(TONGHOP!$O122="KTHP",TONGHOP!$Q122&lt;&gt;""),TONGHOP!$Q122,"")</f>
        <v>90</v>
      </c>
      <c r="D122" s="134">
        <f t="shared" si="2"/>
        <v>0.6</v>
      </c>
      <c r="E122" s="134" t="str">
        <f>IF(AND(TONGHOP!$O122="ThiTN",TONGHOP!$T122&lt;&gt;""),TONGHOP!$T122,"")</f>
        <v/>
      </c>
      <c r="F122" s="134" t="str">
        <f>IF(AND(TONGHOP!$O122="ThiTN",TONGHOP!$U122&lt;&gt;""),TONGHOP!$U122,"")</f>
        <v/>
      </c>
      <c r="G122" s="134" t="str">
        <f>IF(AND(TONGHOP!$O122="ThiTN",TONGHOP!$Q122&lt;&gt;""),TONGHOP!$Q122,"")</f>
        <v/>
      </c>
      <c r="H122" s="134" t="str">
        <f t="shared" si="3"/>
        <v/>
      </c>
    </row>
    <row r="123" spans="1:8">
      <c r="A123" s="134" t="str">
        <f>IF(AND(TONGHOP!$O123="KTHP",TONGHOP!$T123&lt;&gt;""),TONGHOP!$T123,"")</f>
        <v>Nguyễn Huỳnh Mai Hạnh</v>
      </c>
      <c r="B123" s="134" t="str">
        <f>IF(AND(TONGHOP!$O123="KTHP",TONGHOP!$U123&lt;&gt;""),TONGHOP!$U123,"")</f>
        <v>Nguyễn Thái Bình</v>
      </c>
      <c r="C123" s="134">
        <f>IF(AND(TONGHOP!$O123="KTHP",TONGHOP!$Q123&lt;&gt;""),TONGHOP!$Q123,"")</f>
        <v>90</v>
      </c>
      <c r="D123" s="134">
        <f t="shared" si="2"/>
        <v>0.6</v>
      </c>
      <c r="E123" s="134" t="str">
        <f>IF(AND(TONGHOP!$O123="ThiTN",TONGHOP!$T123&lt;&gt;""),TONGHOP!$T123,"")</f>
        <v/>
      </c>
      <c r="F123" s="134" t="str">
        <f>IF(AND(TONGHOP!$O123="ThiTN",TONGHOP!$U123&lt;&gt;""),TONGHOP!$U123,"")</f>
        <v/>
      </c>
      <c r="G123" s="134" t="str">
        <f>IF(AND(TONGHOP!$O123="ThiTN",TONGHOP!$Q123&lt;&gt;""),TONGHOP!$Q123,"")</f>
        <v/>
      </c>
      <c r="H123" s="134" t="str">
        <f t="shared" si="3"/>
        <v/>
      </c>
    </row>
    <row r="124" spans="1:8">
      <c r="A124" s="134" t="str">
        <f>IF(AND(TONGHOP!$O124="KTHP",TONGHOP!$T124&lt;&gt;""),TONGHOP!$T124,"")</f>
        <v>Hà Quốc Bảo</v>
      </c>
      <c r="B124" s="134" t="str">
        <f>IF(AND(TONGHOP!$O124="KTHP",TONGHOP!$U124&lt;&gt;""),TONGHOP!$U124,"")</f>
        <v>Phạm Thị Thu Hiền</v>
      </c>
      <c r="C124" s="134">
        <f>IF(AND(TONGHOP!$O124="KTHP",TONGHOP!$Q124&lt;&gt;""),TONGHOP!$Q124,"")</f>
        <v>90</v>
      </c>
      <c r="D124" s="134">
        <f t="shared" si="2"/>
        <v>0.6</v>
      </c>
      <c r="E124" s="134" t="str">
        <f>IF(AND(TONGHOP!$O124="ThiTN",TONGHOP!$T124&lt;&gt;""),TONGHOP!$T124,"")</f>
        <v/>
      </c>
      <c r="F124" s="134" t="str">
        <f>IF(AND(TONGHOP!$O124="ThiTN",TONGHOP!$U124&lt;&gt;""),TONGHOP!$U124,"")</f>
        <v/>
      </c>
      <c r="G124" s="134" t="str">
        <f>IF(AND(TONGHOP!$O124="ThiTN",TONGHOP!$Q124&lt;&gt;""),TONGHOP!$Q124,"")</f>
        <v/>
      </c>
      <c r="H124" s="134" t="str">
        <f t="shared" si="3"/>
        <v/>
      </c>
    </row>
    <row r="125" spans="1:8">
      <c r="A125" s="134" t="str">
        <f>IF(AND(TONGHOP!$O125="KTHP",TONGHOP!$T125&lt;&gt;""),TONGHOP!$T125,"")</f>
        <v>Nguyễn Thị Thủy(TT)</v>
      </c>
      <c r="B125" s="134" t="str">
        <f>IF(AND(TONGHOP!$O125="KTHP",TONGHOP!$U125&lt;&gt;""),TONGHOP!$U125,"")</f>
        <v>Đặng Thế Huân</v>
      </c>
      <c r="C125" s="134">
        <f>IF(AND(TONGHOP!$O125="KTHP",TONGHOP!$Q125&lt;&gt;""),TONGHOP!$Q125,"")</f>
        <v>90</v>
      </c>
      <c r="D125" s="134">
        <f t="shared" si="2"/>
        <v>0.6</v>
      </c>
      <c r="E125" s="134" t="str">
        <f>IF(AND(TONGHOP!$O125="ThiTN",TONGHOP!$T125&lt;&gt;""),TONGHOP!$T125,"")</f>
        <v/>
      </c>
      <c r="F125" s="134" t="str">
        <f>IF(AND(TONGHOP!$O125="ThiTN",TONGHOP!$U125&lt;&gt;""),TONGHOP!$U125,"")</f>
        <v/>
      </c>
      <c r="G125" s="134" t="str">
        <f>IF(AND(TONGHOP!$O125="ThiTN",TONGHOP!$Q125&lt;&gt;""),TONGHOP!$Q125,"")</f>
        <v/>
      </c>
      <c r="H125" s="134" t="str">
        <f t="shared" si="3"/>
        <v/>
      </c>
    </row>
    <row r="126" spans="1:8">
      <c r="A126" s="134" t="str">
        <f>IF(AND(TONGHOP!$O126="KTHP",TONGHOP!$T126&lt;&gt;""),TONGHOP!$T126,"")</f>
        <v>Trần Văn Lượng</v>
      </c>
      <c r="B126" s="134" t="str">
        <f>IF(AND(TONGHOP!$O126="KTHP",TONGHOP!$U126&lt;&gt;""),TONGHOP!$U126,"")</f>
        <v>Tăng Cẩm Huê</v>
      </c>
      <c r="C126" s="134">
        <f>IF(AND(TONGHOP!$O126="KTHP",TONGHOP!$Q126&lt;&gt;""),TONGHOP!$Q126,"")</f>
        <v>90</v>
      </c>
      <c r="D126" s="134">
        <f t="shared" si="2"/>
        <v>0.6</v>
      </c>
      <c r="E126" s="134" t="str">
        <f>IF(AND(TONGHOP!$O126="ThiTN",TONGHOP!$T126&lt;&gt;""),TONGHOP!$T126,"")</f>
        <v/>
      </c>
      <c r="F126" s="134" t="str">
        <f>IF(AND(TONGHOP!$O126="ThiTN",TONGHOP!$U126&lt;&gt;""),TONGHOP!$U126,"")</f>
        <v/>
      </c>
      <c r="G126" s="134" t="str">
        <f>IF(AND(TONGHOP!$O126="ThiTN",TONGHOP!$Q126&lt;&gt;""),TONGHOP!$Q126,"")</f>
        <v/>
      </c>
      <c r="H126" s="134" t="str">
        <f t="shared" si="3"/>
        <v/>
      </c>
    </row>
    <row r="127" spans="1:8">
      <c r="A127" s="134" t="str">
        <f>IF(AND(TONGHOP!$O127="KTHP",TONGHOP!$T127&lt;&gt;""),TONGHOP!$T127,"")</f>
        <v>Hà Như Mai</v>
      </c>
      <c r="B127" s="134" t="str">
        <f>IF(AND(TONGHOP!$O127="KTHP",TONGHOP!$U127&lt;&gt;""),TONGHOP!$U127,"")</f>
        <v>Trần Thị Ngọc Dung</v>
      </c>
      <c r="C127" s="134">
        <f>IF(AND(TONGHOP!$O127="KTHP",TONGHOP!$Q127&lt;&gt;""),TONGHOP!$Q127,"")</f>
        <v>90</v>
      </c>
      <c r="D127" s="134">
        <f t="shared" si="2"/>
        <v>0.6</v>
      </c>
      <c r="E127" s="134" t="str">
        <f>IF(AND(TONGHOP!$O127="ThiTN",TONGHOP!$T127&lt;&gt;""),TONGHOP!$T127,"")</f>
        <v/>
      </c>
      <c r="F127" s="134" t="str">
        <f>IF(AND(TONGHOP!$O127="ThiTN",TONGHOP!$U127&lt;&gt;""),TONGHOP!$U127,"")</f>
        <v/>
      </c>
      <c r="G127" s="134" t="str">
        <f>IF(AND(TONGHOP!$O127="ThiTN",TONGHOP!$Q127&lt;&gt;""),TONGHOP!$Q127,"")</f>
        <v/>
      </c>
      <c r="H127" s="134" t="str">
        <f t="shared" si="3"/>
        <v/>
      </c>
    </row>
    <row r="128" spans="1:8">
      <c r="A128" s="134" t="str">
        <f>IF(AND(TONGHOP!$O128="KTHP",TONGHOP!$T128&lt;&gt;""),TONGHOP!$T128,"")</f>
        <v>Phạm Thị Lê Chi</v>
      </c>
      <c r="B128" s="134" t="str">
        <f>IF(AND(TONGHOP!$O128="KTHP",TONGHOP!$U128&lt;&gt;""),TONGHOP!$U128,"")</f>
        <v>Nguyễn Phương Hà</v>
      </c>
      <c r="C128" s="134">
        <f>IF(AND(TONGHOP!$O128="KTHP",TONGHOP!$Q128&lt;&gt;""),TONGHOP!$Q128,"")</f>
        <v>90</v>
      </c>
      <c r="D128" s="134">
        <f t="shared" si="2"/>
        <v>0.6</v>
      </c>
      <c r="E128" s="134" t="str">
        <f>IF(AND(TONGHOP!$O128="ThiTN",TONGHOP!$T128&lt;&gt;""),TONGHOP!$T128,"")</f>
        <v/>
      </c>
      <c r="F128" s="134" t="str">
        <f>IF(AND(TONGHOP!$O128="ThiTN",TONGHOP!$U128&lt;&gt;""),TONGHOP!$U128,"")</f>
        <v/>
      </c>
      <c r="G128" s="134" t="str">
        <f>IF(AND(TONGHOP!$O128="ThiTN",TONGHOP!$Q128&lt;&gt;""),TONGHOP!$Q128,"")</f>
        <v/>
      </c>
      <c r="H128" s="134" t="str">
        <f t="shared" si="3"/>
        <v/>
      </c>
    </row>
    <row r="129" spans="1:8">
      <c r="A129" s="134" t="str">
        <f>IF(AND(TONGHOP!$O129="KTHP",TONGHOP!$T129&lt;&gt;""),TONGHOP!$T129,"")</f>
        <v>Nguyễn Thị Tố Nga</v>
      </c>
      <c r="B129" s="134" t="str">
        <f>IF(AND(TONGHOP!$O129="KTHP",TONGHOP!$U129&lt;&gt;""),TONGHOP!$U129,"")</f>
        <v>Đinh Trần Phương Thảo</v>
      </c>
      <c r="C129" s="134">
        <f>IF(AND(TONGHOP!$O129="KTHP",TONGHOP!$Q129&lt;&gt;""),TONGHOP!$Q129,"")</f>
        <v>90</v>
      </c>
      <c r="D129" s="134">
        <f t="shared" si="2"/>
        <v>0.6</v>
      </c>
      <c r="E129" s="134" t="str">
        <f>IF(AND(TONGHOP!$O129="ThiTN",TONGHOP!$T129&lt;&gt;""),TONGHOP!$T129,"")</f>
        <v/>
      </c>
      <c r="F129" s="134" t="str">
        <f>IF(AND(TONGHOP!$O129="ThiTN",TONGHOP!$U129&lt;&gt;""),TONGHOP!$U129,"")</f>
        <v/>
      </c>
      <c r="G129" s="134" t="str">
        <f>IF(AND(TONGHOP!$O129="ThiTN",TONGHOP!$Q129&lt;&gt;""),TONGHOP!$Q129,"")</f>
        <v/>
      </c>
      <c r="H129" s="134" t="str">
        <f t="shared" si="3"/>
        <v/>
      </c>
    </row>
    <row r="130" spans="1:8">
      <c r="A130" s="134" t="str">
        <f>IF(AND(TONGHOP!$O130="KTHP",TONGHOP!$T130&lt;&gt;""),TONGHOP!$T130,"")</f>
        <v>Trần Nguyên Bảo Trân</v>
      </c>
      <c r="B130" s="134" t="str">
        <f>IF(AND(TONGHOP!$O130="KTHP",TONGHOP!$U130&lt;&gt;""),TONGHOP!$U130,"")</f>
        <v>Trần Đình Khoa</v>
      </c>
      <c r="C130" s="134">
        <f>IF(AND(TONGHOP!$O130="KTHP",TONGHOP!$Q130&lt;&gt;""),TONGHOP!$Q130,"")</f>
        <v>90</v>
      </c>
      <c r="D130" s="134">
        <f t="shared" si="2"/>
        <v>0.6</v>
      </c>
      <c r="E130" s="134" t="str">
        <f>IF(AND(TONGHOP!$O130="ThiTN",TONGHOP!$T130&lt;&gt;""),TONGHOP!$T130,"")</f>
        <v/>
      </c>
      <c r="F130" s="134" t="str">
        <f>IF(AND(TONGHOP!$O130="ThiTN",TONGHOP!$U130&lt;&gt;""),TONGHOP!$U130,"")</f>
        <v/>
      </c>
      <c r="G130" s="134" t="str">
        <f>IF(AND(TONGHOP!$O130="ThiTN",TONGHOP!$Q130&lt;&gt;""),TONGHOP!$Q130,"")</f>
        <v/>
      </c>
      <c r="H130" s="134" t="str">
        <f t="shared" si="3"/>
        <v/>
      </c>
    </row>
    <row r="131" spans="1:8">
      <c r="A131" s="134" t="str">
        <f>IF(AND(TONGHOP!$O131="KTHP",TONGHOP!$T131&lt;&gt;""),TONGHOP!$T131,"")</f>
        <v>Nguyễn Thị Khánh Thư</v>
      </c>
      <c r="B131" s="134" t="str">
        <f>IF(AND(TONGHOP!$O131="KTHP",TONGHOP!$U131&lt;&gt;""),TONGHOP!$U131,"")</f>
        <v>Phạm Quỳnh Như</v>
      </c>
      <c r="C131" s="134">
        <f>IF(AND(TONGHOP!$O131="KTHP",TONGHOP!$Q131&lt;&gt;""),TONGHOP!$Q131,"")</f>
        <v>90</v>
      </c>
      <c r="D131" s="134">
        <f t="shared" ref="D131:D194" si="4">IF(AND(A131="",B131="")=TRUE,"",(C131+30)*0.3/60)</f>
        <v>0.6</v>
      </c>
      <c r="E131" s="134" t="str">
        <f>IF(AND(TONGHOP!$O131="ThiTN",TONGHOP!$T131&lt;&gt;""),TONGHOP!$T131,"")</f>
        <v/>
      </c>
      <c r="F131" s="134" t="str">
        <f>IF(AND(TONGHOP!$O131="ThiTN",TONGHOP!$U131&lt;&gt;""),TONGHOP!$U131,"")</f>
        <v/>
      </c>
      <c r="G131" s="134" t="str">
        <f>IF(AND(TONGHOP!$O131="ThiTN",TONGHOP!$Q131&lt;&gt;""),TONGHOP!$Q131,"")</f>
        <v/>
      </c>
      <c r="H131" s="134" t="str">
        <f t="shared" ref="H131:H194" si="5">IF(AND(E131="",F131="")=TRUE,"",(G131+30)*0.5/60)</f>
        <v/>
      </c>
    </row>
    <row r="132" spans="1:8">
      <c r="A132" s="134" t="str">
        <f>IF(AND(TONGHOP!$O132="KTHP",TONGHOP!$T132&lt;&gt;""),TONGHOP!$T132,"")</f>
        <v>Nguyễn Tiến Dũng</v>
      </c>
      <c r="B132" s="134" t="str">
        <f>IF(AND(TONGHOP!$O132="KTHP",TONGHOP!$U132&lt;&gt;""),TONGHOP!$U132,"")</f>
        <v>Chung Trần Thế Vinh</v>
      </c>
      <c r="C132" s="134">
        <f>IF(AND(TONGHOP!$O132="KTHP",TONGHOP!$Q132&lt;&gt;""),TONGHOP!$Q132,"")</f>
        <v>120</v>
      </c>
      <c r="D132" s="134">
        <f t="shared" si="4"/>
        <v>0.75</v>
      </c>
      <c r="E132" s="134" t="str">
        <f>IF(AND(TONGHOP!$O132="ThiTN",TONGHOP!$T132&lt;&gt;""),TONGHOP!$T132,"")</f>
        <v/>
      </c>
      <c r="F132" s="134" t="str">
        <f>IF(AND(TONGHOP!$O132="ThiTN",TONGHOP!$U132&lt;&gt;""),TONGHOP!$U132,"")</f>
        <v/>
      </c>
      <c r="G132" s="134" t="str">
        <f>IF(AND(TONGHOP!$O132="ThiTN",TONGHOP!$Q132&lt;&gt;""),TONGHOP!$Q132,"")</f>
        <v/>
      </c>
      <c r="H132" s="134" t="str">
        <f t="shared" si="5"/>
        <v/>
      </c>
    </row>
    <row r="133" spans="1:8">
      <c r="A133" s="134" t="str">
        <f>IF(AND(TONGHOP!$O133="KTHP",TONGHOP!$T133&lt;&gt;""),TONGHOP!$T133,"")</f>
        <v>Nguyễn Thanh Vĩnh Phúc</v>
      </c>
      <c r="B133" s="134" t="str">
        <f>IF(AND(TONGHOP!$O133="KTHP",TONGHOP!$U133&lt;&gt;""),TONGHOP!$U133,"")</f>
        <v>Nguyễn Thành Long</v>
      </c>
      <c r="C133" s="134">
        <f>IF(AND(TONGHOP!$O133="KTHP",TONGHOP!$Q133&lt;&gt;""),TONGHOP!$Q133,"")</f>
        <v>120</v>
      </c>
      <c r="D133" s="134">
        <f t="shared" si="4"/>
        <v>0.75</v>
      </c>
      <c r="E133" s="134" t="str">
        <f>IF(AND(TONGHOP!$O133="ThiTN",TONGHOP!$T133&lt;&gt;""),TONGHOP!$T133,"")</f>
        <v/>
      </c>
      <c r="F133" s="134" t="str">
        <f>IF(AND(TONGHOP!$O133="ThiTN",TONGHOP!$U133&lt;&gt;""),TONGHOP!$U133,"")</f>
        <v/>
      </c>
      <c r="G133" s="134" t="str">
        <f>IF(AND(TONGHOP!$O133="ThiTN",TONGHOP!$Q133&lt;&gt;""),TONGHOP!$Q133,"")</f>
        <v/>
      </c>
      <c r="H133" s="134" t="str">
        <f t="shared" si="5"/>
        <v/>
      </c>
    </row>
    <row r="134" spans="1:8">
      <c r="A134" s="134" t="str">
        <f>IF(AND(TONGHOP!$O134="KTHP",TONGHOP!$T134&lt;&gt;""),TONGHOP!$T134,"")</f>
        <v>Lê Thị Thu Thảo</v>
      </c>
      <c r="B134" s="134" t="str">
        <f>IF(AND(TONGHOP!$O134="KTHP",TONGHOP!$U134&lt;&gt;""),TONGHOP!$U134,"")</f>
        <v>Hà Nhật Thanh</v>
      </c>
      <c r="C134" s="134">
        <f>IF(AND(TONGHOP!$O134="KTHP",TONGHOP!$Q134&lt;&gt;""),TONGHOP!$Q134,"")</f>
        <v>90</v>
      </c>
      <c r="D134" s="134">
        <f t="shared" si="4"/>
        <v>0.6</v>
      </c>
      <c r="E134" s="134" t="str">
        <f>IF(AND(TONGHOP!$O134="ThiTN",TONGHOP!$T134&lt;&gt;""),TONGHOP!$T134,"")</f>
        <v/>
      </c>
      <c r="F134" s="134" t="str">
        <f>IF(AND(TONGHOP!$O134="ThiTN",TONGHOP!$U134&lt;&gt;""),TONGHOP!$U134,"")</f>
        <v/>
      </c>
      <c r="G134" s="134" t="str">
        <f>IF(AND(TONGHOP!$O134="ThiTN",TONGHOP!$Q134&lt;&gt;""),TONGHOP!$Q134,"")</f>
        <v/>
      </c>
      <c r="H134" s="134" t="str">
        <f t="shared" si="5"/>
        <v/>
      </c>
    </row>
    <row r="135" spans="1:8">
      <c r="A135" s="134" t="str">
        <f>IF(AND(TONGHOP!$O135="KTHP",TONGHOP!$T135&lt;&gt;""),TONGHOP!$T135,"")</f>
        <v>Đặng Thị Kiến Trúc</v>
      </c>
      <c r="B135" s="134" t="str">
        <f>IF(AND(TONGHOP!$O135="KTHP",TONGHOP!$U135&lt;&gt;""),TONGHOP!$U135,"")</f>
        <v>Đào Anh Tuấn</v>
      </c>
      <c r="C135" s="134">
        <f>IF(AND(TONGHOP!$O135="KTHP",TONGHOP!$Q135&lt;&gt;""),TONGHOP!$Q135,"")</f>
        <v>90</v>
      </c>
      <c r="D135" s="134">
        <f t="shared" si="4"/>
        <v>0.6</v>
      </c>
      <c r="E135" s="134" t="str">
        <f>IF(AND(TONGHOP!$O135="ThiTN",TONGHOP!$T135&lt;&gt;""),TONGHOP!$T135,"")</f>
        <v/>
      </c>
      <c r="F135" s="134" t="str">
        <f>IF(AND(TONGHOP!$O135="ThiTN",TONGHOP!$U135&lt;&gt;""),TONGHOP!$U135,"")</f>
        <v/>
      </c>
      <c r="G135" s="134" t="str">
        <f>IF(AND(TONGHOP!$O135="ThiTN",TONGHOP!$Q135&lt;&gt;""),TONGHOP!$Q135,"")</f>
        <v/>
      </c>
      <c r="H135" s="134" t="str">
        <f t="shared" si="5"/>
        <v/>
      </c>
    </row>
    <row r="136" spans="1:8">
      <c r="A136" s="134" t="str">
        <f>IF(AND(TONGHOP!$O136="KTHP",TONGHOP!$T136&lt;&gt;""),TONGHOP!$T136,"")</f>
        <v>Nguyễn Mỹ Tiên</v>
      </c>
      <c r="B136" s="134" t="str">
        <f>IF(AND(TONGHOP!$O136="KTHP",TONGHOP!$U136&lt;&gt;""),TONGHOP!$U136,"")</f>
        <v>Cao Thị Hồng Thắm</v>
      </c>
      <c r="C136" s="134">
        <f>IF(AND(TONGHOP!$O136="KTHP",TONGHOP!$Q136&lt;&gt;""),TONGHOP!$Q136,"")</f>
        <v>90</v>
      </c>
      <c r="D136" s="134">
        <f t="shared" si="4"/>
        <v>0.6</v>
      </c>
      <c r="E136" s="134" t="str">
        <f>IF(AND(TONGHOP!$O136="ThiTN",TONGHOP!$T136&lt;&gt;""),TONGHOP!$T136,"")</f>
        <v/>
      </c>
      <c r="F136" s="134" t="str">
        <f>IF(AND(TONGHOP!$O136="ThiTN",TONGHOP!$U136&lt;&gt;""),TONGHOP!$U136,"")</f>
        <v/>
      </c>
      <c r="G136" s="134" t="str">
        <f>IF(AND(TONGHOP!$O136="ThiTN",TONGHOP!$Q136&lt;&gt;""),TONGHOP!$Q136,"")</f>
        <v/>
      </c>
      <c r="H136" s="134" t="str">
        <f t="shared" si="5"/>
        <v/>
      </c>
    </row>
    <row r="137" spans="1:8">
      <c r="A137" s="134" t="str">
        <f>IF(AND(TONGHOP!$O137="KTHP",TONGHOP!$T137&lt;&gt;""),TONGHOP!$T137,"")</f>
        <v>Hoàng Thị Trang</v>
      </c>
      <c r="B137" s="134" t="str">
        <f>IF(AND(TONGHOP!$O137="KTHP",TONGHOP!$U137&lt;&gt;""),TONGHOP!$U137,"")</f>
        <v>Phạm Nguyễn Đức Trung</v>
      </c>
      <c r="C137" s="134">
        <f>IF(AND(TONGHOP!$O137="KTHP",TONGHOP!$Q137&lt;&gt;""),TONGHOP!$Q137,"")</f>
        <v>90</v>
      </c>
      <c r="D137" s="134">
        <f t="shared" si="4"/>
        <v>0.6</v>
      </c>
      <c r="E137" s="134" t="str">
        <f>IF(AND(TONGHOP!$O137="ThiTN",TONGHOP!$T137&lt;&gt;""),TONGHOP!$T137,"")</f>
        <v/>
      </c>
      <c r="F137" s="134" t="str">
        <f>IF(AND(TONGHOP!$O137="ThiTN",TONGHOP!$U137&lt;&gt;""),TONGHOP!$U137,"")</f>
        <v/>
      </c>
      <c r="G137" s="134" t="str">
        <f>IF(AND(TONGHOP!$O137="ThiTN",TONGHOP!$Q137&lt;&gt;""),TONGHOP!$Q137,"")</f>
        <v/>
      </c>
      <c r="H137" s="134" t="str">
        <f t="shared" si="5"/>
        <v/>
      </c>
    </row>
    <row r="138" spans="1:8">
      <c r="A138" s="134" t="str">
        <f>IF(AND(TONGHOP!$O138="KTHP",TONGHOP!$T138&lt;&gt;""),TONGHOP!$T138,"")</f>
        <v>Đỗ Thị Ngát</v>
      </c>
      <c r="B138" s="134" t="str">
        <f>IF(AND(TONGHOP!$O138="KTHP",TONGHOP!$U138&lt;&gt;""),TONGHOP!$U138,"")</f>
        <v>Đỗ Trọng Quý</v>
      </c>
      <c r="C138" s="134">
        <f>IF(AND(TONGHOP!$O138="KTHP",TONGHOP!$Q138&lt;&gt;""),TONGHOP!$Q138,"")</f>
        <v>90</v>
      </c>
      <c r="D138" s="134">
        <f t="shared" si="4"/>
        <v>0.6</v>
      </c>
      <c r="E138" s="134" t="str">
        <f>IF(AND(TONGHOP!$O138="ThiTN",TONGHOP!$T138&lt;&gt;""),TONGHOP!$T138,"")</f>
        <v/>
      </c>
      <c r="F138" s="134" t="str">
        <f>IF(AND(TONGHOP!$O138="ThiTN",TONGHOP!$U138&lt;&gt;""),TONGHOP!$U138,"")</f>
        <v/>
      </c>
      <c r="G138" s="134" t="str">
        <f>IF(AND(TONGHOP!$O138="ThiTN",TONGHOP!$Q138&lt;&gt;""),TONGHOP!$Q138,"")</f>
        <v/>
      </c>
      <c r="H138" s="134" t="str">
        <f t="shared" si="5"/>
        <v/>
      </c>
    </row>
    <row r="139" spans="1:8">
      <c r="A139" s="134" t="str">
        <f>IF(AND(TONGHOP!$O139="KTHP",TONGHOP!$T139&lt;&gt;""),TONGHOP!$T139,"")</f>
        <v>Võ Anh Hào</v>
      </c>
      <c r="B139" s="134" t="str">
        <f>IF(AND(TONGHOP!$O139="KTHP",TONGHOP!$U139&lt;&gt;""),TONGHOP!$U139,"")</f>
        <v>Bùi Thành Dũng</v>
      </c>
      <c r="C139" s="134">
        <f>IF(AND(TONGHOP!$O139="KTHP",TONGHOP!$Q139&lt;&gt;""),TONGHOP!$Q139,"")</f>
        <v>90</v>
      </c>
      <c r="D139" s="134">
        <f t="shared" si="4"/>
        <v>0.6</v>
      </c>
      <c r="E139" s="134" t="str">
        <f>IF(AND(TONGHOP!$O139="ThiTN",TONGHOP!$T139&lt;&gt;""),TONGHOP!$T139,"")</f>
        <v/>
      </c>
      <c r="F139" s="134" t="str">
        <f>IF(AND(TONGHOP!$O139="ThiTN",TONGHOP!$U139&lt;&gt;""),TONGHOP!$U139,"")</f>
        <v/>
      </c>
      <c r="G139" s="134" t="str">
        <f>IF(AND(TONGHOP!$O139="ThiTN",TONGHOP!$Q139&lt;&gt;""),TONGHOP!$Q139,"")</f>
        <v/>
      </c>
      <c r="H139" s="134" t="str">
        <f t="shared" si="5"/>
        <v/>
      </c>
    </row>
    <row r="140" spans="1:8">
      <c r="A140" s="134" t="str">
        <f>IF(AND(TONGHOP!$O140="KTHP",TONGHOP!$T140&lt;&gt;""),TONGHOP!$T140,"")</f>
        <v/>
      </c>
      <c r="B140" s="134" t="str">
        <f>IF(AND(TONGHOP!$O140="KTHP",TONGHOP!$U140&lt;&gt;""),TONGHOP!$U140,"")</f>
        <v/>
      </c>
      <c r="C140" s="134">
        <f>IF(AND(TONGHOP!$O140="KTHP",TONGHOP!$Q140&lt;&gt;""),TONGHOP!$Q140,"")</f>
        <v>90</v>
      </c>
      <c r="D140" s="134" t="str">
        <f t="shared" si="4"/>
        <v/>
      </c>
      <c r="E140" s="134" t="str">
        <f>IF(AND(TONGHOP!$O140="ThiTN",TONGHOP!$T140&lt;&gt;""),TONGHOP!$T140,"")</f>
        <v/>
      </c>
      <c r="F140" s="134" t="str">
        <f>IF(AND(TONGHOP!$O140="ThiTN",TONGHOP!$U140&lt;&gt;""),TONGHOP!$U140,"")</f>
        <v/>
      </c>
      <c r="G140" s="134" t="str">
        <f>IF(AND(TONGHOP!$O140="ThiTN",TONGHOP!$Q140&lt;&gt;""),TONGHOP!$Q140,"")</f>
        <v/>
      </c>
      <c r="H140" s="134" t="str">
        <f t="shared" si="5"/>
        <v/>
      </c>
    </row>
    <row r="141" spans="1:8">
      <c r="A141" s="134" t="str">
        <f>IF(AND(TONGHOP!$O141="KTHP",TONGHOP!$T141&lt;&gt;""),TONGHOP!$T141,"")</f>
        <v>Đào Anh Tuấn</v>
      </c>
      <c r="B141" s="134" t="str">
        <f>IF(AND(TONGHOP!$O141="KTHP",TONGHOP!$U141&lt;&gt;""),TONGHOP!$U141,"")</f>
        <v>Hà Như Mai</v>
      </c>
      <c r="C141" s="134">
        <f>IF(AND(TONGHOP!$O141="KTHP",TONGHOP!$Q141&lt;&gt;""),TONGHOP!$Q141,"")</f>
        <v>90</v>
      </c>
      <c r="D141" s="134">
        <f t="shared" si="4"/>
        <v>0.6</v>
      </c>
      <c r="E141" s="134" t="str">
        <f>IF(AND(TONGHOP!$O141="ThiTN",TONGHOP!$T141&lt;&gt;""),TONGHOP!$T141,"")</f>
        <v/>
      </c>
      <c r="F141" s="134" t="str">
        <f>IF(AND(TONGHOP!$O141="ThiTN",TONGHOP!$U141&lt;&gt;""),TONGHOP!$U141,"")</f>
        <v/>
      </c>
      <c r="G141" s="134" t="str">
        <f>IF(AND(TONGHOP!$O141="ThiTN",TONGHOP!$Q141&lt;&gt;""),TONGHOP!$Q141,"")</f>
        <v/>
      </c>
      <c r="H141" s="134" t="str">
        <f t="shared" si="5"/>
        <v/>
      </c>
    </row>
    <row r="142" spans="1:8">
      <c r="A142" s="134" t="str">
        <f>IF(AND(TONGHOP!$O142="KTHP",TONGHOP!$T142&lt;&gt;""),TONGHOP!$T142,"")</f>
        <v>Trần Văn Lượng</v>
      </c>
      <c r="B142" s="134" t="str">
        <f>IF(AND(TONGHOP!$O142="KTHP",TONGHOP!$U142&lt;&gt;""),TONGHOP!$U142,"")</f>
        <v>Nguyễn Mỹ Tiên</v>
      </c>
      <c r="C142" s="134">
        <f>IF(AND(TONGHOP!$O142="KTHP",TONGHOP!$Q142&lt;&gt;""),TONGHOP!$Q142,"")</f>
        <v>90</v>
      </c>
      <c r="D142" s="134">
        <f t="shared" si="4"/>
        <v>0.6</v>
      </c>
      <c r="E142" s="134" t="str">
        <f>IF(AND(TONGHOP!$O142="ThiTN",TONGHOP!$T142&lt;&gt;""),TONGHOP!$T142,"")</f>
        <v/>
      </c>
      <c r="F142" s="134" t="str">
        <f>IF(AND(TONGHOP!$O142="ThiTN",TONGHOP!$U142&lt;&gt;""),TONGHOP!$U142,"")</f>
        <v/>
      </c>
      <c r="G142" s="134" t="str">
        <f>IF(AND(TONGHOP!$O142="ThiTN",TONGHOP!$Q142&lt;&gt;""),TONGHOP!$Q142,"")</f>
        <v/>
      </c>
      <c r="H142" s="134" t="str">
        <f t="shared" si="5"/>
        <v/>
      </c>
    </row>
    <row r="143" spans="1:8">
      <c r="A143" s="134" t="str">
        <f>IF(AND(TONGHOP!$O143="KTHP",TONGHOP!$T143&lt;&gt;""),TONGHOP!$T143,"")</f>
        <v>Hoàng Thị Trang</v>
      </c>
      <c r="B143" s="134" t="str">
        <f>IF(AND(TONGHOP!$O143="KTHP",TONGHOP!$U143&lt;&gt;""),TONGHOP!$U143,"")</f>
        <v>Nguyễn Thị Khánh Thư</v>
      </c>
      <c r="C143" s="134">
        <f>IF(AND(TONGHOP!$O143="KTHP",TONGHOP!$Q143&lt;&gt;""),TONGHOP!$Q143,"")</f>
        <v>90</v>
      </c>
      <c r="D143" s="134">
        <f t="shared" si="4"/>
        <v>0.6</v>
      </c>
      <c r="E143" s="134" t="str">
        <f>IF(AND(TONGHOP!$O143="ThiTN",TONGHOP!$T143&lt;&gt;""),TONGHOP!$T143,"")</f>
        <v/>
      </c>
      <c r="F143" s="134" t="str">
        <f>IF(AND(TONGHOP!$O143="ThiTN",TONGHOP!$U143&lt;&gt;""),TONGHOP!$U143,"")</f>
        <v/>
      </c>
      <c r="G143" s="134" t="str">
        <f>IF(AND(TONGHOP!$O143="ThiTN",TONGHOP!$Q143&lt;&gt;""),TONGHOP!$Q143,"")</f>
        <v/>
      </c>
      <c r="H143" s="134" t="str">
        <f t="shared" si="5"/>
        <v/>
      </c>
    </row>
    <row r="144" spans="1:8">
      <c r="A144" s="134" t="str">
        <f>IF(AND(TONGHOP!$O144="KTHP",TONGHOP!$T144&lt;&gt;""),TONGHOP!$T144,"")</f>
        <v>Phạm Nguyễn Đức Trung</v>
      </c>
      <c r="B144" s="134" t="str">
        <f>IF(AND(TONGHOP!$O144="KTHP",TONGHOP!$U144&lt;&gt;""),TONGHOP!$U144,"")</f>
        <v>Đỗ Thị Ngát</v>
      </c>
      <c r="C144" s="134">
        <f>IF(AND(TONGHOP!$O144="KTHP",TONGHOP!$Q144&lt;&gt;""),TONGHOP!$Q144,"")</f>
        <v>90</v>
      </c>
      <c r="D144" s="134">
        <f t="shared" si="4"/>
        <v>0.6</v>
      </c>
      <c r="E144" s="134" t="str">
        <f>IF(AND(TONGHOP!$O144="ThiTN",TONGHOP!$T144&lt;&gt;""),TONGHOP!$T144,"")</f>
        <v/>
      </c>
      <c r="F144" s="134" t="str">
        <f>IF(AND(TONGHOP!$O144="ThiTN",TONGHOP!$U144&lt;&gt;""),TONGHOP!$U144,"")</f>
        <v/>
      </c>
      <c r="G144" s="134" t="str">
        <f>IF(AND(TONGHOP!$O144="ThiTN",TONGHOP!$Q144&lt;&gt;""),TONGHOP!$Q144,"")</f>
        <v/>
      </c>
      <c r="H144" s="134" t="str">
        <f t="shared" si="5"/>
        <v/>
      </c>
    </row>
    <row r="145" spans="1:8">
      <c r="A145" s="134" t="str">
        <f>IF(AND(TONGHOP!$O145="KTHP",TONGHOP!$T145&lt;&gt;""),TONGHOP!$T145,"")</f>
        <v>Cao Thị Hồng Thắm</v>
      </c>
      <c r="B145" s="134" t="str">
        <f>IF(AND(TONGHOP!$O145="KTHP",TONGHOP!$U145&lt;&gt;""),TONGHOP!$U145,"")</f>
        <v>Trần Nguyên Bảo Trân</v>
      </c>
      <c r="C145" s="134">
        <f>IF(AND(TONGHOP!$O145="KTHP",TONGHOP!$Q145&lt;&gt;""),TONGHOP!$Q145,"")</f>
        <v>90</v>
      </c>
      <c r="D145" s="134">
        <f t="shared" si="4"/>
        <v>0.6</v>
      </c>
      <c r="E145" s="134" t="str">
        <f>IF(AND(TONGHOP!$O145="ThiTN",TONGHOP!$T145&lt;&gt;""),TONGHOP!$T145,"")</f>
        <v/>
      </c>
      <c r="F145" s="134" t="str">
        <f>IF(AND(TONGHOP!$O145="ThiTN",TONGHOP!$U145&lt;&gt;""),TONGHOP!$U145,"")</f>
        <v/>
      </c>
      <c r="G145" s="134" t="str">
        <f>IF(AND(TONGHOP!$O145="ThiTN",TONGHOP!$Q145&lt;&gt;""),TONGHOP!$Q145,"")</f>
        <v/>
      </c>
      <c r="H145" s="134" t="str">
        <f t="shared" si="5"/>
        <v/>
      </c>
    </row>
    <row r="146" spans="1:8">
      <c r="A146" s="134" t="str">
        <f>IF(AND(TONGHOP!$O146="KTHP",TONGHOP!$T146&lt;&gt;""),TONGHOP!$T146,"")</f>
        <v>Phạm Quỳnh Như</v>
      </c>
      <c r="B146" s="134" t="str">
        <f>IF(AND(TONGHOP!$O146="KTHP",TONGHOP!$U146&lt;&gt;""),TONGHOP!$U146,"")</f>
        <v>Nguyễn Phương Hà</v>
      </c>
      <c r="C146" s="134">
        <f>IF(AND(TONGHOP!$O146="KTHP",TONGHOP!$Q146&lt;&gt;""),TONGHOP!$Q146,"")</f>
        <v>90</v>
      </c>
      <c r="D146" s="134">
        <f t="shared" si="4"/>
        <v>0.6</v>
      </c>
      <c r="E146" s="134" t="str">
        <f>IF(AND(TONGHOP!$O146="ThiTN",TONGHOP!$T146&lt;&gt;""),TONGHOP!$T146,"")</f>
        <v/>
      </c>
      <c r="F146" s="134" t="str">
        <f>IF(AND(TONGHOP!$O146="ThiTN",TONGHOP!$U146&lt;&gt;""),TONGHOP!$U146,"")</f>
        <v/>
      </c>
      <c r="G146" s="134" t="str">
        <f>IF(AND(TONGHOP!$O146="ThiTN",TONGHOP!$Q146&lt;&gt;""),TONGHOP!$Q146,"")</f>
        <v/>
      </c>
      <c r="H146" s="134" t="str">
        <f t="shared" si="5"/>
        <v/>
      </c>
    </row>
    <row r="147" spans="1:8">
      <c r="A147" s="134" t="str">
        <f>IF(AND(TONGHOP!$O147="KTHP",TONGHOP!$T147&lt;&gt;""),TONGHOP!$T147,"")</f>
        <v>Đỗ Trọng Quý</v>
      </c>
      <c r="B147" s="134" t="str">
        <f>IF(AND(TONGHOP!$O147="KTHP",TONGHOP!$U147&lt;&gt;""),TONGHOP!$U147,"")</f>
        <v>Lê Thị Thu Thảo</v>
      </c>
      <c r="C147" s="134">
        <f>IF(AND(TONGHOP!$O147="KTHP",TONGHOP!$Q147&lt;&gt;""),TONGHOP!$Q147,"")</f>
        <v>90</v>
      </c>
      <c r="D147" s="134">
        <f t="shared" si="4"/>
        <v>0.6</v>
      </c>
      <c r="E147" s="134" t="str">
        <f>IF(AND(TONGHOP!$O147="ThiTN",TONGHOP!$T147&lt;&gt;""),TONGHOP!$T147,"")</f>
        <v/>
      </c>
      <c r="F147" s="134" t="str">
        <f>IF(AND(TONGHOP!$O147="ThiTN",TONGHOP!$U147&lt;&gt;""),TONGHOP!$U147,"")</f>
        <v/>
      </c>
      <c r="G147" s="134" t="str">
        <f>IF(AND(TONGHOP!$O147="ThiTN",TONGHOP!$Q147&lt;&gt;""),TONGHOP!$Q147,"")</f>
        <v/>
      </c>
      <c r="H147" s="134" t="str">
        <f t="shared" si="5"/>
        <v/>
      </c>
    </row>
    <row r="148" spans="1:8">
      <c r="A148" s="134" t="str">
        <f>IF(AND(TONGHOP!$O148="KTHP",TONGHOP!$T148&lt;&gt;""),TONGHOP!$T148,"")</f>
        <v>Nguyễn Ngọc Tuyên</v>
      </c>
      <c r="B148" s="134" t="str">
        <f>IF(AND(TONGHOP!$O148="KTHP",TONGHOP!$U148&lt;&gt;""),TONGHOP!$U148,"")</f>
        <v>Nguyễn Anh Kiệt</v>
      </c>
      <c r="C148" s="134">
        <f>IF(AND(TONGHOP!$O148="KTHP",TONGHOP!$Q148&lt;&gt;""),TONGHOP!$Q148,"")</f>
        <v>90</v>
      </c>
      <c r="D148" s="134">
        <f t="shared" si="4"/>
        <v>0.6</v>
      </c>
      <c r="E148" s="134" t="str">
        <f>IF(AND(TONGHOP!$O148="ThiTN",TONGHOP!$T148&lt;&gt;""),TONGHOP!$T148,"")</f>
        <v/>
      </c>
      <c r="F148" s="134" t="str">
        <f>IF(AND(TONGHOP!$O148="ThiTN",TONGHOP!$U148&lt;&gt;""),TONGHOP!$U148,"")</f>
        <v/>
      </c>
      <c r="G148" s="134" t="str">
        <f>IF(AND(TONGHOP!$O148="ThiTN",TONGHOP!$Q148&lt;&gt;""),TONGHOP!$Q148,"")</f>
        <v/>
      </c>
      <c r="H148" s="134" t="str">
        <f t="shared" si="5"/>
        <v/>
      </c>
    </row>
    <row r="149" spans="1:8">
      <c r="A149" s="134" t="str">
        <f>IF(AND(TONGHOP!$O149="KTHP",TONGHOP!$T149&lt;&gt;""),TONGHOP!$T149,"")</f>
        <v>Nguyễn Thị Cẩm Thạch</v>
      </c>
      <c r="B149" s="134" t="str">
        <f>IF(AND(TONGHOP!$O149="KTHP",TONGHOP!$U149&lt;&gt;""),TONGHOP!$U149,"")</f>
        <v>Phan Văn Hòa</v>
      </c>
      <c r="C149" s="134">
        <f>IF(AND(TONGHOP!$O149="KTHP",TONGHOP!$Q149&lt;&gt;""),TONGHOP!$Q149,"")</f>
        <v>90</v>
      </c>
      <c r="D149" s="134">
        <f t="shared" si="4"/>
        <v>0.6</v>
      </c>
      <c r="E149" s="134" t="str">
        <f>IF(AND(TONGHOP!$O149="ThiTN",TONGHOP!$T149&lt;&gt;""),TONGHOP!$T149,"")</f>
        <v/>
      </c>
      <c r="F149" s="134" t="str">
        <f>IF(AND(TONGHOP!$O149="ThiTN",TONGHOP!$U149&lt;&gt;""),TONGHOP!$U149,"")</f>
        <v/>
      </c>
      <c r="G149" s="134" t="str">
        <f>IF(AND(TONGHOP!$O149="ThiTN",TONGHOP!$Q149&lt;&gt;""),TONGHOP!$Q149,"")</f>
        <v/>
      </c>
      <c r="H149" s="134" t="str">
        <f t="shared" si="5"/>
        <v/>
      </c>
    </row>
    <row r="150" spans="1:8">
      <c r="A150" s="134" t="str">
        <f>IF(AND(TONGHOP!$O150="KTHP",TONGHOP!$T150&lt;&gt;""),TONGHOP!$T150,"")</f>
        <v>Trần Thị Ngọc Dung</v>
      </c>
      <c r="B150" s="134" t="str">
        <f>IF(AND(TONGHOP!$O150="KTHP",TONGHOP!$U150&lt;&gt;""),TONGHOP!$U150,"")</f>
        <v>Trần Minh Tuấn</v>
      </c>
      <c r="C150" s="134">
        <f>IF(AND(TONGHOP!$O150="KTHP",TONGHOP!$Q150&lt;&gt;""),TONGHOP!$Q150,"")</f>
        <v>90</v>
      </c>
      <c r="D150" s="134">
        <f t="shared" si="4"/>
        <v>0.6</v>
      </c>
      <c r="E150" s="134" t="str">
        <f>IF(AND(TONGHOP!$O150="ThiTN",TONGHOP!$T150&lt;&gt;""),TONGHOP!$T150,"")</f>
        <v/>
      </c>
      <c r="F150" s="134" t="str">
        <f>IF(AND(TONGHOP!$O150="ThiTN",TONGHOP!$U150&lt;&gt;""),TONGHOP!$U150,"")</f>
        <v/>
      </c>
      <c r="G150" s="134" t="str">
        <f>IF(AND(TONGHOP!$O150="ThiTN",TONGHOP!$Q150&lt;&gt;""),TONGHOP!$Q150,"")</f>
        <v/>
      </c>
      <c r="H150" s="134" t="str">
        <f t="shared" si="5"/>
        <v/>
      </c>
    </row>
    <row r="151" spans="1:8">
      <c r="A151" s="134" t="str">
        <f>IF(AND(TONGHOP!$O151="KTHP",TONGHOP!$T151&lt;&gt;""),TONGHOP!$T151,"")</f>
        <v>Nguyễn Vân Giang</v>
      </c>
      <c r="B151" s="134" t="str">
        <f>IF(AND(TONGHOP!$O151="KTHP",TONGHOP!$U151&lt;&gt;""),TONGHOP!$U151,"")</f>
        <v>Hoàng Phúc Bảo</v>
      </c>
      <c r="C151" s="134">
        <f>IF(AND(TONGHOP!$O151="KTHP",TONGHOP!$Q151&lt;&gt;""),TONGHOP!$Q151,"")</f>
        <v>90</v>
      </c>
      <c r="D151" s="134">
        <f t="shared" si="4"/>
        <v>0.6</v>
      </c>
      <c r="E151" s="134" t="str">
        <f>IF(AND(TONGHOP!$O151="ThiTN",TONGHOP!$T151&lt;&gt;""),TONGHOP!$T151,"")</f>
        <v/>
      </c>
      <c r="F151" s="134" t="str">
        <f>IF(AND(TONGHOP!$O151="ThiTN",TONGHOP!$U151&lt;&gt;""),TONGHOP!$U151,"")</f>
        <v/>
      </c>
      <c r="G151" s="134" t="str">
        <f>IF(AND(TONGHOP!$O151="ThiTN",TONGHOP!$Q151&lt;&gt;""),TONGHOP!$Q151,"")</f>
        <v/>
      </c>
      <c r="H151" s="134" t="str">
        <f t="shared" si="5"/>
        <v/>
      </c>
    </row>
    <row r="152" spans="1:8">
      <c r="A152" s="134" t="str">
        <f>IF(AND(TONGHOP!$O152="KTHP",TONGHOP!$T152&lt;&gt;""),TONGHOP!$T152,"")</f>
        <v>Đinh Trần Phương Thảo</v>
      </c>
      <c r="B152" s="134" t="str">
        <f>IF(AND(TONGHOP!$O152="KTHP",TONGHOP!$U152&lt;&gt;""),TONGHOP!$U152,"")</f>
        <v>Võ Anh Hào</v>
      </c>
      <c r="C152" s="134">
        <f>IF(AND(TONGHOP!$O152="KTHP",TONGHOP!$Q152&lt;&gt;""),TONGHOP!$Q152,"")</f>
        <v>90</v>
      </c>
      <c r="D152" s="134">
        <f t="shared" si="4"/>
        <v>0.6</v>
      </c>
      <c r="E152" s="134" t="str">
        <f>IF(AND(TONGHOP!$O152="ThiTN",TONGHOP!$T152&lt;&gt;""),TONGHOP!$T152,"")</f>
        <v/>
      </c>
      <c r="F152" s="134" t="str">
        <f>IF(AND(TONGHOP!$O152="ThiTN",TONGHOP!$U152&lt;&gt;""),TONGHOP!$U152,"")</f>
        <v/>
      </c>
      <c r="G152" s="134" t="str">
        <f>IF(AND(TONGHOP!$O152="ThiTN",TONGHOP!$Q152&lt;&gt;""),TONGHOP!$Q152,"")</f>
        <v/>
      </c>
      <c r="H152" s="134" t="str">
        <f t="shared" si="5"/>
        <v/>
      </c>
    </row>
    <row r="153" spans="1:8">
      <c r="A153" s="134" t="str">
        <f>IF(AND(TONGHOP!$O153="KTHP",TONGHOP!$T153&lt;&gt;""),TONGHOP!$T153,"")</f>
        <v>Đặng Thị Nhật Minh</v>
      </c>
      <c r="B153" s="134" t="str">
        <f>IF(AND(TONGHOP!$O153="KTHP",TONGHOP!$U153&lt;&gt;""),TONGHOP!$U153,"")</f>
        <v>Tăng Cẩm Huê</v>
      </c>
      <c r="C153" s="134">
        <f>IF(AND(TONGHOP!$O153="KTHP",TONGHOP!$Q153&lt;&gt;""),TONGHOP!$Q153,"")</f>
        <v>90</v>
      </c>
      <c r="D153" s="134">
        <f t="shared" si="4"/>
        <v>0.6</v>
      </c>
      <c r="E153" s="134" t="str">
        <f>IF(AND(TONGHOP!$O153="ThiTN",TONGHOP!$T153&lt;&gt;""),TONGHOP!$T153,"")</f>
        <v/>
      </c>
      <c r="F153" s="134" t="str">
        <f>IF(AND(TONGHOP!$O153="ThiTN",TONGHOP!$U153&lt;&gt;""),TONGHOP!$U153,"")</f>
        <v/>
      </c>
      <c r="G153" s="134" t="str">
        <f>IF(AND(TONGHOP!$O153="ThiTN",TONGHOP!$Q153&lt;&gt;""),TONGHOP!$Q153,"")</f>
        <v/>
      </c>
      <c r="H153" s="134" t="str">
        <f t="shared" si="5"/>
        <v/>
      </c>
    </row>
    <row r="154" spans="1:8">
      <c r="A154" s="134" t="str">
        <f>IF(AND(TONGHOP!$O154="KTHP",TONGHOP!$T154&lt;&gt;""),TONGHOP!$T154,"")</f>
        <v>Nguyễn Huỳnh Mai Hạnh</v>
      </c>
      <c r="B154" s="134" t="str">
        <f>IF(AND(TONGHOP!$O154="KTHP",TONGHOP!$U154&lt;&gt;""),TONGHOP!$U154,"")</f>
        <v>Nguyễn Thái Bình</v>
      </c>
      <c r="C154" s="134">
        <f>IF(AND(TONGHOP!$O154="KTHP",TONGHOP!$Q154&lt;&gt;""),TONGHOP!$Q154,"")</f>
        <v>90</v>
      </c>
      <c r="D154" s="134">
        <f t="shared" si="4"/>
        <v>0.6</v>
      </c>
      <c r="E154" s="134" t="str">
        <f>IF(AND(TONGHOP!$O154="ThiTN",TONGHOP!$T154&lt;&gt;""),TONGHOP!$T154,"")</f>
        <v/>
      </c>
      <c r="F154" s="134" t="str">
        <f>IF(AND(TONGHOP!$O154="ThiTN",TONGHOP!$U154&lt;&gt;""),TONGHOP!$U154,"")</f>
        <v/>
      </c>
      <c r="G154" s="134" t="str">
        <f>IF(AND(TONGHOP!$O154="ThiTN",TONGHOP!$Q154&lt;&gt;""),TONGHOP!$Q154,"")</f>
        <v/>
      </c>
      <c r="H154" s="134" t="str">
        <f t="shared" si="5"/>
        <v/>
      </c>
    </row>
    <row r="155" spans="1:8">
      <c r="A155" s="134" t="str">
        <f>IF(AND(TONGHOP!$O155="KTHP",TONGHOP!$T155&lt;&gt;""),TONGHOP!$T155,"")</f>
        <v>Nguyễn Thị Thủy(CB)</v>
      </c>
      <c r="B155" s="134" t="str">
        <f>IF(AND(TONGHOP!$O155="KTHP",TONGHOP!$U155&lt;&gt;""),TONGHOP!$U155,"")</f>
        <v>Lê Văn Bình</v>
      </c>
      <c r="C155" s="134">
        <f>IF(AND(TONGHOP!$O155="KTHP",TONGHOP!$Q155&lt;&gt;""),TONGHOP!$Q155,"")</f>
        <v>90</v>
      </c>
      <c r="D155" s="134">
        <f t="shared" si="4"/>
        <v>0.6</v>
      </c>
      <c r="E155" s="134" t="str">
        <f>IF(AND(TONGHOP!$O155="ThiTN",TONGHOP!$T155&lt;&gt;""),TONGHOP!$T155,"")</f>
        <v/>
      </c>
      <c r="F155" s="134" t="str">
        <f>IF(AND(TONGHOP!$O155="ThiTN",TONGHOP!$U155&lt;&gt;""),TONGHOP!$U155,"")</f>
        <v/>
      </c>
      <c r="G155" s="134" t="str">
        <f>IF(AND(TONGHOP!$O155="ThiTN",TONGHOP!$Q155&lt;&gt;""),TONGHOP!$Q155,"")</f>
        <v/>
      </c>
      <c r="H155" s="134" t="str">
        <f t="shared" si="5"/>
        <v/>
      </c>
    </row>
    <row r="156" spans="1:8">
      <c r="A156" s="134" t="str">
        <f>IF(AND(TONGHOP!$O156="KTHP",TONGHOP!$T156&lt;&gt;""),TONGHOP!$T156,"")</f>
        <v>Nguyễn Thanh Hùng</v>
      </c>
      <c r="B156" s="134" t="str">
        <f>IF(AND(TONGHOP!$O156="KTHP",TONGHOP!$U156&lt;&gt;""),TONGHOP!$U156,"")</f>
        <v>Nguyễn Văn Hậu</v>
      </c>
      <c r="C156" s="134">
        <f>IF(AND(TONGHOP!$O156="KTHP",TONGHOP!$Q156&lt;&gt;""),TONGHOP!$Q156,"")</f>
        <v>90</v>
      </c>
      <c r="D156" s="134">
        <f t="shared" si="4"/>
        <v>0.6</v>
      </c>
      <c r="E156" s="134" t="str">
        <f>IF(AND(TONGHOP!$O156="ThiTN",TONGHOP!$T156&lt;&gt;""),TONGHOP!$T156,"")</f>
        <v/>
      </c>
      <c r="F156" s="134" t="str">
        <f>IF(AND(TONGHOP!$O156="ThiTN",TONGHOP!$U156&lt;&gt;""),TONGHOP!$U156,"")</f>
        <v/>
      </c>
      <c r="G156" s="134" t="str">
        <f>IF(AND(TONGHOP!$O156="ThiTN",TONGHOP!$Q156&lt;&gt;""),TONGHOP!$Q156,"")</f>
        <v/>
      </c>
      <c r="H156" s="134" t="str">
        <f t="shared" si="5"/>
        <v/>
      </c>
    </row>
    <row r="157" spans="1:8">
      <c r="A157" s="134" t="str">
        <f>IF(AND(TONGHOP!$O157="KTHP",TONGHOP!$T157&lt;&gt;""),TONGHOP!$T157,"")</f>
        <v>Đỗ Thị Hải Yến</v>
      </c>
      <c r="B157" s="134" t="str">
        <f>IF(AND(TONGHOP!$O157="KTHP",TONGHOP!$U157&lt;&gt;""),TONGHOP!$U157,"")</f>
        <v>Hà Quốc Bảo</v>
      </c>
      <c r="C157" s="134">
        <f>IF(AND(TONGHOP!$O157="KTHP",TONGHOP!$Q157&lt;&gt;""),TONGHOP!$Q157,"")</f>
        <v>90</v>
      </c>
      <c r="D157" s="134">
        <f t="shared" si="4"/>
        <v>0.6</v>
      </c>
      <c r="E157" s="134" t="str">
        <f>IF(AND(TONGHOP!$O157="ThiTN",TONGHOP!$T157&lt;&gt;""),TONGHOP!$T157,"")</f>
        <v/>
      </c>
      <c r="F157" s="134" t="str">
        <f>IF(AND(TONGHOP!$O157="ThiTN",TONGHOP!$U157&lt;&gt;""),TONGHOP!$U157,"")</f>
        <v/>
      </c>
      <c r="G157" s="134" t="str">
        <f>IF(AND(TONGHOP!$O157="ThiTN",TONGHOP!$Q157&lt;&gt;""),TONGHOP!$Q157,"")</f>
        <v/>
      </c>
      <c r="H157" s="134" t="str">
        <f t="shared" si="5"/>
        <v/>
      </c>
    </row>
    <row r="158" spans="1:8">
      <c r="A158" s="134" t="str">
        <f>IF(AND(TONGHOP!$O158="KTHP",TONGHOP!$T158&lt;&gt;""),TONGHOP!$T158,"")</f>
        <v>Kiều Trung Tín</v>
      </c>
      <c r="B158" s="134" t="str">
        <f>IF(AND(TONGHOP!$O158="KTHP",TONGHOP!$U158&lt;&gt;""),TONGHOP!$U158,"")</f>
        <v>Phạm Thị Thu Hiền</v>
      </c>
      <c r="C158" s="134">
        <f>IF(AND(TONGHOP!$O158="KTHP",TONGHOP!$Q158&lt;&gt;""),TONGHOP!$Q158,"")</f>
        <v>90</v>
      </c>
      <c r="D158" s="134">
        <f t="shared" si="4"/>
        <v>0.6</v>
      </c>
      <c r="E158" s="134" t="str">
        <f>IF(AND(TONGHOP!$O158="ThiTN",TONGHOP!$T158&lt;&gt;""),TONGHOP!$T158,"")</f>
        <v/>
      </c>
      <c r="F158" s="134" t="str">
        <f>IF(AND(TONGHOP!$O158="ThiTN",TONGHOP!$U158&lt;&gt;""),TONGHOP!$U158,"")</f>
        <v/>
      </c>
      <c r="G158" s="134" t="str">
        <f>IF(AND(TONGHOP!$O158="ThiTN",TONGHOP!$Q158&lt;&gt;""),TONGHOP!$Q158,"")</f>
        <v/>
      </c>
      <c r="H158" s="134" t="str">
        <f t="shared" si="5"/>
        <v/>
      </c>
    </row>
    <row r="159" spans="1:8">
      <c r="A159" s="134" t="str">
        <f>IF(AND(TONGHOP!$O159="KTHP",TONGHOP!$T159&lt;&gt;""),TONGHOP!$T159,"")</f>
        <v>Dương Ngọc Vọng</v>
      </c>
      <c r="B159" s="134" t="str">
        <f>IF(AND(TONGHOP!$O159="KTHP",TONGHOP!$U159&lt;&gt;""),TONGHOP!$U159,"")</f>
        <v>Nguyễn Văn Đôn</v>
      </c>
      <c r="C159" s="134">
        <f>IF(AND(TONGHOP!$O159="KTHP",TONGHOP!$Q159&lt;&gt;""),TONGHOP!$Q159,"")</f>
        <v>60</v>
      </c>
      <c r="D159" s="134">
        <f t="shared" si="4"/>
        <v>0.45</v>
      </c>
      <c r="E159" s="134" t="str">
        <f>IF(AND(TONGHOP!$O159="ThiTN",TONGHOP!$T159&lt;&gt;""),TONGHOP!$T159,"")</f>
        <v/>
      </c>
      <c r="F159" s="134" t="str">
        <f>IF(AND(TONGHOP!$O159="ThiTN",TONGHOP!$U159&lt;&gt;""),TONGHOP!$U159,"")</f>
        <v/>
      </c>
      <c r="G159" s="134" t="str">
        <f>IF(AND(TONGHOP!$O159="ThiTN",TONGHOP!$Q159&lt;&gt;""),TONGHOP!$Q159,"")</f>
        <v/>
      </c>
      <c r="H159" s="134" t="str">
        <f t="shared" si="5"/>
        <v/>
      </c>
    </row>
    <row r="160" spans="1:8">
      <c r="A160" s="134" t="str">
        <f>IF(AND(TONGHOP!$O160="KTHP",TONGHOP!$T160&lt;&gt;""),TONGHOP!$T160,"")</f>
        <v>Nguyễn Văn Đôn</v>
      </c>
      <c r="B160" s="134" t="str">
        <f>IF(AND(TONGHOP!$O160="KTHP",TONGHOP!$U160&lt;&gt;""),TONGHOP!$U160,"")</f>
        <v>Dương Ngọc Vọng</v>
      </c>
      <c r="C160" s="134">
        <f>IF(AND(TONGHOP!$O160="KTHP",TONGHOP!$Q160&lt;&gt;""),TONGHOP!$Q160,"")</f>
        <v>60</v>
      </c>
      <c r="D160" s="134">
        <f t="shared" si="4"/>
        <v>0.45</v>
      </c>
      <c r="E160" s="134" t="str">
        <f>IF(AND(TONGHOP!$O160="ThiTN",TONGHOP!$T160&lt;&gt;""),TONGHOP!$T160,"")</f>
        <v/>
      </c>
      <c r="F160" s="134" t="str">
        <f>IF(AND(TONGHOP!$O160="ThiTN",TONGHOP!$U160&lt;&gt;""),TONGHOP!$U160,"")</f>
        <v/>
      </c>
      <c r="G160" s="134" t="str">
        <f>IF(AND(TONGHOP!$O160="ThiTN",TONGHOP!$Q160&lt;&gt;""),TONGHOP!$Q160,"")</f>
        <v/>
      </c>
      <c r="H160" s="134" t="str">
        <f t="shared" si="5"/>
        <v/>
      </c>
    </row>
    <row r="161" spans="1:8">
      <c r="A161" s="134" t="str">
        <f>IF(AND(TONGHOP!$O161="KTHP",TONGHOP!$T161&lt;&gt;""),TONGHOP!$T161,"")</f>
        <v>Võ Anh Hào</v>
      </c>
      <c r="B161" s="134" t="str">
        <f>IF(AND(TONGHOP!$O161="KTHP",TONGHOP!$U161&lt;&gt;""),TONGHOP!$U161,"")</f>
        <v>Vương Thanh Thủy</v>
      </c>
      <c r="C161" s="134">
        <f>IF(AND(TONGHOP!$O161="KTHP",TONGHOP!$Q161&lt;&gt;""),TONGHOP!$Q161,"")</f>
        <v>90</v>
      </c>
      <c r="D161" s="134">
        <f t="shared" si="4"/>
        <v>0.6</v>
      </c>
      <c r="E161" s="134" t="str">
        <f>IF(AND(TONGHOP!$O161="ThiTN",TONGHOP!$T161&lt;&gt;""),TONGHOP!$T161,"")</f>
        <v/>
      </c>
      <c r="F161" s="134" t="str">
        <f>IF(AND(TONGHOP!$O161="ThiTN",TONGHOP!$U161&lt;&gt;""),TONGHOP!$U161,"")</f>
        <v/>
      </c>
      <c r="G161" s="134" t="str">
        <f>IF(AND(TONGHOP!$O161="ThiTN",TONGHOP!$Q161&lt;&gt;""),TONGHOP!$Q161,"")</f>
        <v/>
      </c>
      <c r="H161" s="134" t="str">
        <f t="shared" si="5"/>
        <v/>
      </c>
    </row>
    <row r="162" spans="1:8">
      <c r="A162" s="134" t="str">
        <f>IF(AND(TONGHOP!$O162="KTHP",TONGHOP!$T162&lt;&gt;""),TONGHOP!$T162,"")</f>
        <v>Đỗ Thị Hải Yến</v>
      </c>
      <c r="B162" s="134" t="str">
        <f>IF(AND(TONGHOP!$O162="KTHP",TONGHOP!$U162&lt;&gt;""),TONGHOP!$U162,"")</f>
        <v>Phạm Quỳnh Như</v>
      </c>
      <c r="C162" s="134">
        <f>IF(AND(TONGHOP!$O162="KTHP",TONGHOP!$Q162&lt;&gt;""),TONGHOP!$Q162,"")</f>
        <v>90</v>
      </c>
      <c r="D162" s="134">
        <f t="shared" si="4"/>
        <v>0.6</v>
      </c>
      <c r="E162" s="134" t="str">
        <f>IF(AND(TONGHOP!$O162="ThiTN",TONGHOP!$T162&lt;&gt;""),TONGHOP!$T162,"")</f>
        <v/>
      </c>
      <c r="F162" s="134" t="str">
        <f>IF(AND(TONGHOP!$O162="ThiTN",TONGHOP!$U162&lt;&gt;""),TONGHOP!$U162,"")</f>
        <v/>
      </c>
      <c r="G162" s="134" t="str">
        <f>IF(AND(TONGHOP!$O162="ThiTN",TONGHOP!$Q162&lt;&gt;""),TONGHOP!$Q162,"")</f>
        <v/>
      </c>
      <c r="H162" s="134" t="str">
        <f t="shared" si="5"/>
        <v/>
      </c>
    </row>
    <row r="163" spans="1:8">
      <c r="A163" s="134" t="str">
        <f>IF(AND(TONGHOP!$O163="KTHP",TONGHOP!$T163&lt;&gt;""),TONGHOP!$T163,"")</f>
        <v>Nguyễn Thị Thu Hà</v>
      </c>
      <c r="B163" s="134" t="str">
        <f>IF(AND(TONGHOP!$O163="KTHP",TONGHOP!$U163&lt;&gt;""),TONGHOP!$U163,"")</f>
        <v>Trần Văn Lượng</v>
      </c>
      <c r="C163" s="134">
        <f>IF(AND(TONGHOP!$O163="KTHP",TONGHOP!$Q163&lt;&gt;""),TONGHOP!$Q163,"")</f>
        <v>90</v>
      </c>
      <c r="D163" s="134">
        <f t="shared" si="4"/>
        <v>0.6</v>
      </c>
      <c r="E163" s="134" t="str">
        <f>IF(AND(TONGHOP!$O163="ThiTN",TONGHOP!$T163&lt;&gt;""),TONGHOP!$T163,"")</f>
        <v/>
      </c>
      <c r="F163" s="134" t="str">
        <f>IF(AND(TONGHOP!$O163="ThiTN",TONGHOP!$U163&lt;&gt;""),TONGHOP!$U163,"")</f>
        <v/>
      </c>
      <c r="G163" s="134" t="str">
        <f>IF(AND(TONGHOP!$O163="ThiTN",TONGHOP!$Q163&lt;&gt;""),TONGHOP!$Q163,"")</f>
        <v/>
      </c>
      <c r="H163" s="134" t="str">
        <f t="shared" si="5"/>
        <v/>
      </c>
    </row>
    <row r="164" spans="1:8">
      <c r="A164" s="134" t="str">
        <f>IF(AND(TONGHOP!$O164="KTHP",TONGHOP!$T164&lt;&gt;""),TONGHOP!$T164,"")</f>
        <v>Nguyễn Thị Bảo Trân</v>
      </c>
      <c r="B164" s="134" t="str">
        <f>IF(AND(TONGHOP!$O164="KTHP",TONGHOP!$U164&lt;&gt;""),TONGHOP!$U164,"")</f>
        <v>Nguyễn Huỳnh Mai Hạnh</v>
      </c>
      <c r="C164" s="134">
        <f>IF(AND(TONGHOP!$O164="KTHP",TONGHOP!$Q164&lt;&gt;""),TONGHOP!$Q164,"")</f>
        <v>90</v>
      </c>
      <c r="D164" s="134">
        <f t="shared" si="4"/>
        <v>0.6</v>
      </c>
      <c r="E164" s="134" t="str">
        <f>IF(AND(TONGHOP!$O164="ThiTN",TONGHOP!$T164&lt;&gt;""),TONGHOP!$T164,"")</f>
        <v/>
      </c>
      <c r="F164" s="134" t="str">
        <f>IF(AND(TONGHOP!$O164="ThiTN",TONGHOP!$U164&lt;&gt;""),TONGHOP!$U164,"")</f>
        <v/>
      </c>
      <c r="G164" s="134" t="str">
        <f>IF(AND(TONGHOP!$O164="ThiTN",TONGHOP!$Q164&lt;&gt;""),TONGHOP!$Q164,"")</f>
        <v/>
      </c>
      <c r="H164" s="134" t="str">
        <f t="shared" si="5"/>
        <v/>
      </c>
    </row>
    <row r="165" spans="1:8">
      <c r="A165" s="134" t="str">
        <f>IF(AND(TONGHOP!$O165="KTHP",TONGHOP!$T165&lt;&gt;""),TONGHOP!$T165,"")</f>
        <v>Lâm Thị Phương Thùy</v>
      </c>
      <c r="B165" s="134" t="str">
        <f>IF(AND(TONGHOP!$O165="KTHP",TONGHOP!$U165&lt;&gt;""),TONGHOP!$U165,"")</f>
        <v>Hà Quốc Bảo</v>
      </c>
      <c r="C165" s="134">
        <f>IF(AND(TONGHOP!$O165="KTHP",TONGHOP!$Q165&lt;&gt;""),TONGHOP!$Q165,"")</f>
        <v>90</v>
      </c>
      <c r="D165" s="134">
        <f t="shared" si="4"/>
        <v>0.6</v>
      </c>
      <c r="E165" s="134" t="str">
        <f>IF(AND(TONGHOP!$O165="ThiTN",TONGHOP!$T165&lt;&gt;""),TONGHOP!$T165,"")</f>
        <v/>
      </c>
      <c r="F165" s="134" t="str">
        <f>IF(AND(TONGHOP!$O165="ThiTN",TONGHOP!$U165&lt;&gt;""),TONGHOP!$U165,"")</f>
        <v/>
      </c>
      <c r="G165" s="134" t="str">
        <f>IF(AND(TONGHOP!$O165="ThiTN",TONGHOP!$Q165&lt;&gt;""),TONGHOP!$Q165,"")</f>
        <v/>
      </c>
      <c r="H165" s="134" t="str">
        <f t="shared" si="5"/>
        <v/>
      </c>
    </row>
    <row r="166" spans="1:8">
      <c r="A166" s="134" t="str">
        <f>IF(AND(TONGHOP!$O166="KTHP",TONGHOP!$T166&lt;&gt;""),TONGHOP!$T166,"")</f>
        <v>Đặng Thế Huân</v>
      </c>
      <c r="B166" s="134" t="str">
        <f>IF(AND(TONGHOP!$O166="KTHP",TONGHOP!$U166&lt;&gt;""),TONGHOP!$U166,"")</f>
        <v>Phạm Thị Gia Tâm</v>
      </c>
      <c r="C166" s="134">
        <f>IF(AND(TONGHOP!$O166="KTHP",TONGHOP!$Q166&lt;&gt;""),TONGHOP!$Q166,"")</f>
        <v>90</v>
      </c>
      <c r="D166" s="134">
        <f t="shared" si="4"/>
        <v>0.6</v>
      </c>
      <c r="E166" s="134" t="str">
        <f>IF(AND(TONGHOP!$O166="ThiTN",TONGHOP!$T166&lt;&gt;""),TONGHOP!$T166,"")</f>
        <v/>
      </c>
      <c r="F166" s="134" t="str">
        <f>IF(AND(TONGHOP!$O166="ThiTN",TONGHOP!$U166&lt;&gt;""),TONGHOP!$U166,"")</f>
        <v/>
      </c>
      <c r="G166" s="134" t="str">
        <f>IF(AND(TONGHOP!$O166="ThiTN",TONGHOP!$Q166&lt;&gt;""),TONGHOP!$Q166,"")</f>
        <v/>
      </c>
      <c r="H166" s="134" t="str">
        <f t="shared" si="5"/>
        <v/>
      </c>
    </row>
    <row r="167" spans="1:8">
      <c r="A167" s="134" t="str">
        <f>IF(AND(TONGHOP!$O167="KTHP",TONGHOP!$T167&lt;&gt;""),TONGHOP!$T167,"")</f>
        <v>Hoàng Phúc Bảo</v>
      </c>
      <c r="B167" s="134" t="str">
        <f>IF(AND(TONGHOP!$O167="KTHP",TONGHOP!$U167&lt;&gt;""),TONGHOP!$U167,"")</f>
        <v>Nguyễn Thị Dinh</v>
      </c>
      <c r="C167" s="134">
        <f>IF(AND(TONGHOP!$O167="KTHP",TONGHOP!$Q167&lt;&gt;""),TONGHOP!$Q167,"")</f>
        <v>90</v>
      </c>
      <c r="D167" s="134">
        <f t="shared" si="4"/>
        <v>0.6</v>
      </c>
      <c r="E167" s="134" t="str">
        <f>IF(AND(TONGHOP!$O167="ThiTN",TONGHOP!$T167&lt;&gt;""),TONGHOP!$T167,"")</f>
        <v/>
      </c>
      <c r="F167" s="134" t="str">
        <f>IF(AND(TONGHOP!$O167="ThiTN",TONGHOP!$U167&lt;&gt;""),TONGHOP!$U167,"")</f>
        <v/>
      </c>
      <c r="G167" s="134" t="str">
        <f>IF(AND(TONGHOP!$O167="ThiTN",TONGHOP!$Q167&lt;&gt;""),TONGHOP!$Q167,"")</f>
        <v/>
      </c>
      <c r="H167" s="134" t="str">
        <f t="shared" si="5"/>
        <v/>
      </c>
    </row>
    <row r="168" spans="1:8">
      <c r="A168" s="134" t="str">
        <f>IF(AND(TONGHOP!$O168="KTHP",TONGHOP!$T168&lt;&gt;""),TONGHOP!$T168,"")</f>
        <v>Trần Quốc Duy</v>
      </c>
      <c r="B168" s="134" t="str">
        <f>IF(AND(TONGHOP!$O168="KTHP",TONGHOP!$U168&lt;&gt;""),TONGHOP!$U168,"")</f>
        <v>Nguyễn Mỹ Tiên</v>
      </c>
      <c r="C168" s="134">
        <f>IF(AND(TONGHOP!$O168="KTHP",TONGHOP!$Q168&lt;&gt;""),TONGHOP!$Q168,"")</f>
        <v>90</v>
      </c>
      <c r="D168" s="134">
        <f t="shared" si="4"/>
        <v>0.6</v>
      </c>
      <c r="E168" s="134" t="str">
        <f>IF(AND(TONGHOP!$O168="ThiTN",TONGHOP!$T168&lt;&gt;""),TONGHOP!$T168,"")</f>
        <v/>
      </c>
      <c r="F168" s="134" t="str">
        <f>IF(AND(TONGHOP!$O168="ThiTN",TONGHOP!$U168&lt;&gt;""),TONGHOP!$U168,"")</f>
        <v/>
      </c>
      <c r="G168" s="134" t="str">
        <f>IF(AND(TONGHOP!$O168="ThiTN",TONGHOP!$Q168&lt;&gt;""),TONGHOP!$Q168,"")</f>
        <v/>
      </c>
      <c r="H168" s="134" t="str">
        <f t="shared" si="5"/>
        <v/>
      </c>
    </row>
    <row r="169" spans="1:8">
      <c r="A169" s="134" t="str">
        <f>IF(AND(TONGHOP!$O169="KTHP",TONGHOP!$T169&lt;&gt;""),TONGHOP!$T169,"")</f>
        <v>Nguyễn Thanh Hùng</v>
      </c>
      <c r="B169" s="134" t="str">
        <f>IF(AND(TONGHOP!$O169="KTHP",TONGHOP!$U169&lt;&gt;""),TONGHOP!$U169,"")</f>
        <v>Ngô Phong Cường</v>
      </c>
      <c r="C169" s="134">
        <f>IF(AND(TONGHOP!$O169="KTHP",TONGHOP!$Q169&lt;&gt;""),TONGHOP!$Q169,"")</f>
        <v>90</v>
      </c>
      <c r="D169" s="134">
        <f t="shared" si="4"/>
        <v>0.6</v>
      </c>
      <c r="E169" s="134" t="str">
        <f>IF(AND(TONGHOP!$O169="ThiTN",TONGHOP!$T169&lt;&gt;""),TONGHOP!$T169,"")</f>
        <v/>
      </c>
      <c r="F169" s="134" t="str">
        <f>IF(AND(TONGHOP!$O169="ThiTN",TONGHOP!$U169&lt;&gt;""),TONGHOP!$U169,"")</f>
        <v/>
      </c>
      <c r="G169" s="134" t="str">
        <f>IF(AND(TONGHOP!$O169="ThiTN",TONGHOP!$Q169&lt;&gt;""),TONGHOP!$Q169,"")</f>
        <v/>
      </c>
      <c r="H169" s="134" t="str">
        <f t="shared" si="5"/>
        <v/>
      </c>
    </row>
    <row r="170" spans="1:8">
      <c r="A170" s="134" t="str">
        <f>IF(AND(TONGHOP!$O170="KTHP",TONGHOP!$T170&lt;&gt;""),TONGHOP!$T170,"")</f>
        <v>Đặng Thị Nhật Minh</v>
      </c>
      <c r="B170" s="134" t="str">
        <f>IF(AND(TONGHOP!$O170="KTHP",TONGHOP!$U170&lt;&gt;""),TONGHOP!$U170,"")</f>
        <v>Nguyễn Thị Thủy(TT)</v>
      </c>
      <c r="C170" s="134">
        <f>IF(AND(TONGHOP!$O170="KTHP",TONGHOP!$Q170&lt;&gt;""),TONGHOP!$Q170,"")</f>
        <v>90</v>
      </c>
      <c r="D170" s="134">
        <f t="shared" si="4"/>
        <v>0.6</v>
      </c>
      <c r="E170" s="134" t="str">
        <f>IF(AND(TONGHOP!$O170="ThiTN",TONGHOP!$T170&lt;&gt;""),TONGHOP!$T170,"")</f>
        <v/>
      </c>
      <c r="F170" s="134" t="str">
        <f>IF(AND(TONGHOP!$O170="ThiTN",TONGHOP!$U170&lt;&gt;""),TONGHOP!$U170,"")</f>
        <v/>
      </c>
      <c r="G170" s="134" t="str">
        <f>IF(AND(TONGHOP!$O170="ThiTN",TONGHOP!$Q170&lt;&gt;""),TONGHOP!$Q170,"")</f>
        <v/>
      </c>
      <c r="H170" s="134" t="str">
        <f t="shared" si="5"/>
        <v/>
      </c>
    </row>
    <row r="171" spans="1:8">
      <c r="A171" s="134" t="str">
        <f>IF(AND(TONGHOP!$O171="KTHP",TONGHOP!$T171&lt;&gt;""),TONGHOP!$T171,"")</f>
        <v>Cao Thị Hồng Thắm</v>
      </c>
      <c r="B171" s="134" t="str">
        <f>IF(AND(TONGHOP!$O171="KTHP",TONGHOP!$U171&lt;&gt;""),TONGHOP!$U171,"")</f>
        <v>Võ Phước Quang</v>
      </c>
      <c r="C171" s="134">
        <f>IF(AND(TONGHOP!$O171="KTHP",TONGHOP!$Q171&lt;&gt;""),TONGHOP!$Q171,"")</f>
        <v>60</v>
      </c>
      <c r="D171" s="134">
        <f t="shared" si="4"/>
        <v>0.45</v>
      </c>
      <c r="E171" s="134" t="str">
        <f>IF(AND(TONGHOP!$O171="ThiTN",TONGHOP!$T171&lt;&gt;""),TONGHOP!$T171,"")</f>
        <v/>
      </c>
      <c r="F171" s="134" t="str">
        <f>IF(AND(TONGHOP!$O171="ThiTN",TONGHOP!$U171&lt;&gt;""),TONGHOP!$U171,"")</f>
        <v/>
      </c>
      <c r="G171" s="134" t="str">
        <f>IF(AND(TONGHOP!$O171="ThiTN",TONGHOP!$Q171&lt;&gt;""),TONGHOP!$Q171,"")</f>
        <v/>
      </c>
      <c r="H171" s="134" t="str">
        <f t="shared" si="5"/>
        <v/>
      </c>
    </row>
    <row r="172" spans="1:8">
      <c r="A172" s="134" t="str">
        <f>IF(AND(TONGHOP!$O172="KTHP",TONGHOP!$T172&lt;&gt;""),TONGHOP!$T172,"")</f>
        <v>Bùi Thành Dũng</v>
      </c>
      <c r="B172" s="134" t="str">
        <f>IF(AND(TONGHOP!$O172="KTHP",TONGHOP!$U172&lt;&gt;""),TONGHOP!$U172,"")</f>
        <v>Lê Thị Thu Thảo</v>
      </c>
      <c r="C172" s="134">
        <f>IF(AND(TONGHOP!$O172="KTHP",TONGHOP!$Q172&lt;&gt;""),TONGHOP!$Q172,"")</f>
        <v>90</v>
      </c>
      <c r="D172" s="134">
        <f t="shared" si="4"/>
        <v>0.6</v>
      </c>
      <c r="E172" s="134" t="str">
        <f>IF(AND(TONGHOP!$O172="ThiTN",TONGHOP!$T172&lt;&gt;""),TONGHOP!$T172,"")</f>
        <v/>
      </c>
      <c r="F172" s="134" t="str">
        <f>IF(AND(TONGHOP!$O172="ThiTN",TONGHOP!$U172&lt;&gt;""),TONGHOP!$U172,"")</f>
        <v/>
      </c>
      <c r="G172" s="134" t="str">
        <f>IF(AND(TONGHOP!$O172="ThiTN",TONGHOP!$Q172&lt;&gt;""),TONGHOP!$Q172,"")</f>
        <v/>
      </c>
      <c r="H172" s="134" t="str">
        <f t="shared" si="5"/>
        <v/>
      </c>
    </row>
    <row r="173" spans="1:8">
      <c r="A173" s="134" t="str">
        <f>IF(AND(TONGHOP!$O173="KTHP",TONGHOP!$T173&lt;&gt;""),TONGHOP!$T173,"")</f>
        <v>Dương Đức Kiên</v>
      </c>
      <c r="B173" s="134" t="str">
        <f>IF(AND(TONGHOP!$O173="KTHP",TONGHOP!$U173&lt;&gt;""),TONGHOP!$U173,"")</f>
        <v>Nguyễn Vân Giang</v>
      </c>
      <c r="C173" s="134">
        <f>IF(AND(TONGHOP!$O173="KTHP",TONGHOP!$Q173&lt;&gt;""),TONGHOP!$Q173,"")</f>
        <v>60</v>
      </c>
      <c r="D173" s="134">
        <f t="shared" si="4"/>
        <v>0.45</v>
      </c>
      <c r="E173" s="134" t="str">
        <f>IF(AND(TONGHOP!$O173="ThiTN",TONGHOP!$T173&lt;&gt;""),TONGHOP!$T173,"")</f>
        <v/>
      </c>
      <c r="F173" s="134" t="str">
        <f>IF(AND(TONGHOP!$O173="ThiTN",TONGHOP!$U173&lt;&gt;""),TONGHOP!$U173,"")</f>
        <v/>
      </c>
      <c r="G173" s="134" t="str">
        <f>IF(AND(TONGHOP!$O173="ThiTN",TONGHOP!$Q173&lt;&gt;""),TONGHOP!$Q173,"")</f>
        <v/>
      </c>
      <c r="H173" s="134" t="str">
        <f t="shared" si="5"/>
        <v/>
      </c>
    </row>
    <row r="174" spans="1:8">
      <c r="A174" s="134" t="str">
        <f>IF(AND(TONGHOP!$O174="KTHP",TONGHOP!$T174&lt;&gt;""),TONGHOP!$T174,"")</f>
        <v>Phạm Thị Thanh Thúy</v>
      </c>
      <c r="B174" s="134" t="str">
        <f>IF(AND(TONGHOP!$O174="KTHP",TONGHOP!$U174&lt;&gt;""),TONGHOP!$U174,"")</f>
        <v>Lê Tiến Đạt</v>
      </c>
      <c r="C174" s="134">
        <f>IF(AND(TONGHOP!$O174="KTHP",TONGHOP!$Q174&lt;&gt;""),TONGHOP!$Q174,"")</f>
        <v>60</v>
      </c>
      <c r="D174" s="134">
        <f t="shared" si="4"/>
        <v>0.45</v>
      </c>
      <c r="E174" s="134" t="str">
        <f>IF(AND(TONGHOP!$O174="ThiTN",TONGHOP!$T174&lt;&gt;""),TONGHOP!$T174,"")</f>
        <v/>
      </c>
      <c r="F174" s="134" t="str">
        <f>IF(AND(TONGHOP!$O174="ThiTN",TONGHOP!$U174&lt;&gt;""),TONGHOP!$U174,"")</f>
        <v/>
      </c>
      <c r="G174" s="134" t="str">
        <f>IF(AND(TONGHOP!$O174="ThiTN",TONGHOP!$Q174&lt;&gt;""),TONGHOP!$Q174,"")</f>
        <v/>
      </c>
      <c r="H174" s="134" t="str">
        <f t="shared" si="5"/>
        <v/>
      </c>
    </row>
    <row r="175" spans="1:8">
      <c r="A175" s="134" t="str">
        <f>IF(AND(TONGHOP!$O175="KTHP",TONGHOP!$T175&lt;&gt;""),TONGHOP!$T175,"")</f>
        <v>Trần Đình Khoa</v>
      </c>
      <c r="B175" s="134" t="str">
        <f>IF(AND(TONGHOP!$O175="KTHP",TONGHOP!$U175&lt;&gt;""),TONGHOP!$U175,"")</f>
        <v>Trần Nguyên Bảo Trân</v>
      </c>
      <c r="C175" s="134">
        <f>IF(AND(TONGHOP!$O175="KTHP",TONGHOP!$Q175&lt;&gt;""),TONGHOP!$Q175,"")</f>
        <v>60</v>
      </c>
      <c r="D175" s="134">
        <f t="shared" si="4"/>
        <v>0.45</v>
      </c>
      <c r="E175" s="134" t="str">
        <f>IF(AND(TONGHOP!$O175="ThiTN",TONGHOP!$T175&lt;&gt;""),TONGHOP!$T175,"")</f>
        <v/>
      </c>
      <c r="F175" s="134" t="str">
        <f>IF(AND(TONGHOP!$O175="ThiTN",TONGHOP!$U175&lt;&gt;""),TONGHOP!$U175,"")</f>
        <v/>
      </c>
      <c r="G175" s="134" t="str">
        <f>IF(AND(TONGHOP!$O175="ThiTN",TONGHOP!$Q175&lt;&gt;""),TONGHOP!$Q175,"")</f>
        <v/>
      </c>
      <c r="H175" s="134" t="str">
        <f t="shared" si="5"/>
        <v/>
      </c>
    </row>
    <row r="176" spans="1:8">
      <c r="A176" s="134" t="str">
        <f>IF(AND(TONGHOP!$O176="KTHP",TONGHOP!$T176&lt;&gt;""),TONGHOP!$T176,"")</f>
        <v>Trần Thị Ánh Tuyết</v>
      </c>
      <c r="B176" s="134" t="str">
        <f>IF(AND(TONGHOP!$O176="KTHP",TONGHOP!$U176&lt;&gt;""),TONGHOP!$U176,"")</f>
        <v>Trần Trung Hiếu</v>
      </c>
      <c r="C176" s="134">
        <f>IF(AND(TONGHOP!$O176="KTHP",TONGHOP!$Q176&lt;&gt;""),TONGHOP!$Q176,"")</f>
        <v>60</v>
      </c>
      <c r="D176" s="134">
        <f t="shared" si="4"/>
        <v>0.45</v>
      </c>
      <c r="E176" s="134" t="str">
        <f>IF(AND(TONGHOP!$O176="ThiTN",TONGHOP!$T176&lt;&gt;""),TONGHOP!$T176,"")</f>
        <v/>
      </c>
      <c r="F176" s="134" t="str">
        <f>IF(AND(TONGHOP!$O176="ThiTN",TONGHOP!$U176&lt;&gt;""),TONGHOP!$U176,"")</f>
        <v/>
      </c>
      <c r="G176" s="134" t="str">
        <f>IF(AND(TONGHOP!$O176="ThiTN",TONGHOP!$Q176&lt;&gt;""),TONGHOP!$Q176,"")</f>
        <v/>
      </c>
      <c r="H176" s="134" t="str">
        <f t="shared" si="5"/>
        <v/>
      </c>
    </row>
    <row r="177" spans="1:8">
      <c r="A177" s="134" t="str">
        <f>IF(AND(TONGHOP!$O177="KTHP",TONGHOP!$T177&lt;&gt;""),TONGHOP!$T177,"")</f>
        <v>Đỗ Trọng Quý</v>
      </c>
      <c r="B177" s="134" t="str">
        <f>IF(AND(TONGHOP!$O177="KTHP",TONGHOP!$U177&lt;&gt;""),TONGHOP!$U177,"")</f>
        <v>Nguyễn Thị Thanh Tú</v>
      </c>
      <c r="C177" s="134">
        <f>IF(AND(TONGHOP!$O177="KTHP",TONGHOP!$Q177&lt;&gt;""),TONGHOP!$Q177,"")</f>
        <v>60</v>
      </c>
      <c r="D177" s="134">
        <f t="shared" si="4"/>
        <v>0.45</v>
      </c>
      <c r="E177" s="134" t="str">
        <f>IF(AND(TONGHOP!$O177="ThiTN",TONGHOP!$T177&lt;&gt;""),TONGHOP!$T177,"")</f>
        <v/>
      </c>
      <c r="F177" s="134" t="str">
        <f>IF(AND(TONGHOP!$O177="ThiTN",TONGHOP!$U177&lt;&gt;""),TONGHOP!$U177,"")</f>
        <v/>
      </c>
      <c r="G177" s="134" t="str">
        <f>IF(AND(TONGHOP!$O177="ThiTN",TONGHOP!$Q177&lt;&gt;""),TONGHOP!$Q177,"")</f>
        <v/>
      </c>
      <c r="H177" s="134" t="str">
        <f t="shared" si="5"/>
        <v/>
      </c>
    </row>
    <row r="178" spans="1:8">
      <c r="A178" s="134" t="str">
        <f>IF(AND(TONGHOP!$O178="KTHP",TONGHOP!$T178&lt;&gt;""),TONGHOP!$T178,"")</f>
        <v/>
      </c>
      <c r="B178" s="134" t="str">
        <f>IF(AND(TONGHOP!$O178="KTHP",TONGHOP!$U178&lt;&gt;""),TONGHOP!$U178,"")</f>
        <v/>
      </c>
      <c r="C178" s="134">
        <f>IF(AND(TONGHOP!$O178="KTHP",TONGHOP!$Q178&lt;&gt;""),TONGHOP!$Q178,"")</f>
        <v>90</v>
      </c>
      <c r="D178" s="134" t="str">
        <f t="shared" si="4"/>
        <v/>
      </c>
      <c r="E178" s="134" t="str">
        <f>IF(AND(TONGHOP!$O178="ThiTN",TONGHOP!$T178&lt;&gt;""),TONGHOP!$T178,"")</f>
        <v/>
      </c>
      <c r="F178" s="134" t="str">
        <f>IF(AND(TONGHOP!$O178="ThiTN",TONGHOP!$U178&lt;&gt;""),TONGHOP!$U178,"")</f>
        <v/>
      </c>
      <c r="G178" s="134" t="str">
        <f>IF(AND(TONGHOP!$O178="ThiTN",TONGHOP!$Q178&lt;&gt;""),TONGHOP!$Q178,"")</f>
        <v/>
      </c>
      <c r="H178" s="134" t="str">
        <f t="shared" si="5"/>
        <v/>
      </c>
    </row>
    <row r="179" spans="1:8">
      <c r="A179" s="134" t="str">
        <f>IF(AND(TONGHOP!$O179="KTHP",TONGHOP!$T179&lt;&gt;""),TONGHOP!$T179,"")</f>
        <v/>
      </c>
      <c r="B179" s="134" t="str">
        <f>IF(AND(TONGHOP!$O179="KTHP",TONGHOP!$U179&lt;&gt;""),TONGHOP!$U179,"")</f>
        <v/>
      </c>
      <c r="C179" s="134">
        <f>IF(AND(TONGHOP!$O179="KTHP",TONGHOP!$Q179&lt;&gt;""),TONGHOP!$Q179,"")</f>
        <v>90</v>
      </c>
      <c r="D179" s="134" t="str">
        <f t="shared" si="4"/>
        <v/>
      </c>
      <c r="E179" s="134" t="str">
        <f>IF(AND(TONGHOP!$O179="ThiTN",TONGHOP!$T179&lt;&gt;""),TONGHOP!$T179,"")</f>
        <v/>
      </c>
      <c r="F179" s="134" t="str">
        <f>IF(AND(TONGHOP!$O179="ThiTN",TONGHOP!$U179&lt;&gt;""),TONGHOP!$U179,"")</f>
        <v/>
      </c>
      <c r="G179" s="134" t="str">
        <f>IF(AND(TONGHOP!$O179="ThiTN",TONGHOP!$Q179&lt;&gt;""),TONGHOP!$Q179,"")</f>
        <v/>
      </c>
      <c r="H179" s="134" t="str">
        <f t="shared" si="5"/>
        <v/>
      </c>
    </row>
    <row r="180" spans="1:8">
      <c r="A180" s="134" t="str">
        <f>IF(AND(TONGHOP!$O180="KTHP",TONGHOP!$T180&lt;&gt;""),TONGHOP!$T180,"")</f>
        <v>Bùi Thành Dũng</v>
      </c>
      <c r="B180" s="134" t="str">
        <f>IF(AND(TONGHOP!$O180="KTHP",TONGHOP!$U180&lt;&gt;""),TONGHOP!$U180,"")</f>
        <v>Trần Thị Ánh Tuyết</v>
      </c>
      <c r="C180" s="134">
        <f>IF(AND(TONGHOP!$O180="KTHP",TONGHOP!$Q180&lt;&gt;""),TONGHOP!$Q180,"")</f>
        <v>90</v>
      </c>
      <c r="D180" s="134">
        <f t="shared" si="4"/>
        <v>0.6</v>
      </c>
      <c r="E180" s="134" t="str">
        <f>IF(AND(TONGHOP!$O180="ThiTN",TONGHOP!$T180&lt;&gt;""),TONGHOP!$T180,"")</f>
        <v/>
      </c>
      <c r="F180" s="134" t="str">
        <f>IF(AND(TONGHOP!$O180="ThiTN",TONGHOP!$U180&lt;&gt;""),TONGHOP!$U180,"")</f>
        <v/>
      </c>
      <c r="G180" s="134" t="str">
        <f>IF(AND(TONGHOP!$O180="ThiTN",TONGHOP!$Q180&lt;&gt;""),TONGHOP!$Q180,"")</f>
        <v/>
      </c>
      <c r="H180" s="134" t="str">
        <f t="shared" si="5"/>
        <v/>
      </c>
    </row>
    <row r="181" spans="1:8">
      <c r="A181" s="134" t="str">
        <f>IF(AND(TONGHOP!$O181="KTHP",TONGHOP!$T181&lt;&gt;""),TONGHOP!$T181,"")</f>
        <v>Hoàng Phúc Bảo</v>
      </c>
      <c r="B181" s="134" t="str">
        <f>IF(AND(TONGHOP!$O181="KTHP",TONGHOP!$U181&lt;&gt;""),TONGHOP!$U181,"")</f>
        <v>Lâm Thị Phương Thùy</v>
      </c>
      <c r="C181" s="134">
        <f>IF(AND(TONGHOP!$O181="KTHP",TONGHOP!$Q181&lt;&gt;""),TONGHOP!$Q181,"")</f>
        <v>90</v>
      </c>
      <c r="D181" s="134">
        <f t="shared" si="4"/>
        <v>0.6</v>
      </c>
      <c r="E181" s="134" t="str">
        <f>IF(AND(TONGHOP!$O181="ThiTN",TONGHOP!$T181&lt;&gt;""),TONGHOP!$T181,"")</f>
        <v/>
      </c>
      <c r="F181" s="134" t="str">
        <f>IF(AND(TONGHOP!$O181="ThiTN",TONGHOP!$U181&lt;&gt;""),TONGHOP!$U181,"")</f>
        <v/>
      </c>
      <c r="G181" s="134" t="str">
        <f>IF(AND(TONGHOP!$O181="ThiTN",TONGHOP!$Q181&lt;&gt;""),TONGHOP!$Q181,"")</f>
        <v/>
      </c>
      <c r="H181" s="134" t="str">
        <f t="shared" si="5"/>
        <v/>
      </c>
    </row>
    <row r="182" spans="1:8">
      <c r="A182" s="134" t="str">
        <f>IF(AND(TONGHOP!$O182="KTHP",TONGHOP!$T182&lt;&gt;""),TONGHOP!$T182,"")</f>
        <v>Nguyễn Mỹ Tiên</v>
      </c>
      <c r="B182" s="134" t="str">
        <f>IF(AND(TONGHOP!$O182="KTHP",TONGHOP!$U182&lt;&gt;""),TONGHOP!$U182,"")</f>
        <v>Lê Thị Thu Thảo</v>
      </c>
      <c r="C182" s="134">
        <f>IF(AND(TONGHOP!$O182="KTHP",TONGHOP!$Q182&lt;&gt;""),TONGHOP!$Q182,"")</f>
        <v>90</v>
      </c>
      <c r="D182" s="134">
        <f t="shared" si="4"/>
        <v>0.6</v>
      </c>
      <c r="E182" s="134" t="str">
        <f>IF(AND(TONGHOP!$O182="ThiTN",TONGHOP!$T182&lt;&gt;""),TONGHOP!$T182,"")</f>
        <v/>
      </c>
      <c r="F182" s="134" t="str">
        <f>IF(AND(TONGHOP!$O182="ThiTN",TONGHOP!$U182&lt;&gt;""),TONGHOP!$U182,"")</f>
        <v/>
      </c>
      <c r="G182" s="134" t="str">
        <f>IF(AND(TONGHOP!$O182="ThiTN",TONGHOP!$Q182&lt;&gt;""),TONGHOP!$Q182,"")</f>
        <v/>
      </c>
      <c r="H182" s="134" t="str">
        <f t="shared" si="5"/>
        <v/>
      </c>
    </row>
    <row r="183" spans="1:8">
      <c r="A183" s="134" t="str">
        <f>IF(AND(TONGHOP!$O183="KTHP",TONGHOP!$T183&lt;&gt;""),TONGHOP!$T183,"")</f>
        <v>Trịnh Hoàng Hiệp</v>
      </c>
      <c r="B183" s="134" t="str">
        <f>IF(AND(TONGHOP!$O183="KTHP",TONGHOP!$U183&lt;&gt;""),TONGHOP!$U183,"")</f>
        <v>Đào Anh Tuấn</v>
      </c>
      <c r="C183" s="134">
        <f>IF(AND(TONGHOP!$O183="KTHP",TONGHOP!$Q183&lt;&gt;""),TONGHOP!$Q183,"")</f>
        <v>90</v>
      </c>
      <c r="D183" s="134">
        <f t="shared" si="4"/>
        <v>0.6</v>
      </c>
      <c r="E183" s="134" t="str">
        <f>IF(AND(TONGHOP!$O183="ThiTN",TONGHOP!$T183&lt;&gt;""),TONGHOP!$T183,"")</f>
        <v/>
      </c>
      <c r="F183" s="134" t="str">
        <f>IF(AND(TONGHOP!$O183="ThiTN",TONGHOP!$U183&lt;&gt;""),TONGHOP!$U183,"")</f>
        <v/>
      </c>
      <c r="G183" s="134" t="str">
        <f>IF(AND(TONGHOP!$O183="ThiTN",TONGHOP!$Q183&lt;&gt;""),TONGHOP!$Q183,"")</f>
        <v/>
      </c>
      <c r="H183" s="134" t="str">
        <f t="shared" si="5"/>
        <v/>
      </c>
    </row>
    <row r="184" spans="1:8">
      <c r="A184" s="134" t="str">
        <f>IF(AND(TONGHOP!$O184="KTHP",TONGHOP!$T184&lt;&gt;""),TONGHOP!$T184,"")</f>
        <v>Võ Thị Hồng Lan</v>
      </c>
      <c r="B184" s="134" t="str">
        <f>IF(AND(TONGHOP!$O184="KTHP",TONGHOP!$U184&lt;&gt;""),TONGHOP!$U184,"")</f>
        <v>Trần Văn Lượng</v>
      </c>
      <c r="C184" s="134">
        <f>IF(AND(TONGHOP!$O184="KTHP",TONGHOP!$Q184&lt;&gt;""),TONGHOP!$Q184,"")</f>
        <v>90</v>
      </c>
      <c r="D184" s="134">
        <f t="shared" si="4"/>
        <v>0.6</v>
      </c>
      <c r="E184" s="134" t="str">
        <f>IF(AND(TONGHOP!$O184="ThiTN",TONGHOP!$T184&lt;&gt;""),TONGHOP!$T184,"")</f>
        <v/>
      </c>
      <c r="F184" s="134" t="str">
        <f>IF(AND(TONGHOP!$O184="ThiTN",TONGHOP!$U184&lt;&gt;""),TONGHOP!$U184,"")</f>
        <v/>
      </c>
      <c r="G184" s="134" t="str">
        <f>IF(AND(TONGHOP!$O184="ThiTN",TONGHOP!$Q184&lt;&gt;""),TONGHOP!$Q184,"")</f>
        <v/>
      </c>
      <c r="H184" s="134" t="str">
        <f t="shared" si="5"/>
        <v/>
      </c>
    </row>
    <row r="185" spans="1:8">
      <c r="A185" s="134" t="str">
        <f>IF(AND(TONGHOP!$O185="KTHP",TONGHOP!$T185&lt;&gt;""),TONGHOP!$T185,"")</f>
        <v>Vương Thanh Thủy</v>
      </c>
      <c r="B185" s="134" t="str">
        <f>IF(AND(TONGHOP!$O185="KTHP",TONGHOP!$U185&lt;&gt;""),TONGHOP!$U185,"")</f>
        <v>Lê Tiến Đạt</v>
      </c>
      <c r="C185" s="134">
        <f>IF(AND(TONGHOP!$O185="KTHP",TONGHOP!$Q185&lt;&gt;""),TONGHOP!$Q185,"")</f>
        <v>90</v>
      </c>
      <c r="D185" s="134">
        <f t="shared" si="4"/>
        <v>0.6</v>
      </c>
      <c r="E185" s="134" t="str">
        <f>IF(AND(TONGHOP!$O185="ThiTN",TONGHOP!$T185&lt;&gt;""),TONGHOP!$T185,"")</f>
        <v/>
      </c>
      <c r="F185" s="134" t="str">
        <f>IF(AND(TONGHOP!$O185="ThiTN",TONGHOP!$U185&lt;&gt;""),TONGHOP!$U185,"")</f>
        <v/>
      </c>
      <c r="G185" s="134" t="str">
        <f>IF(AND(TONGHOP!$O185="ThiTN",TONGHOP!$Q185&lt;&gt;""),TONGHOP!$Q185,"")</f>
        <v/>
      </c>
      <c r="H185" s="134" t="str">
        <f t="shared" si="5"/>
        <v/>
      </c>
    </row>
    <row r="186" spans="1:8">
      <c r="A186" s="134" t="str">
        <f>IF(AND(TONGHOP!$O186="KTHP",TONGHOP!$T186&lt;&gt;""),TONGHOP!$T186,"")</f>
        <v>Hoàng Thị Trang</v>
      </c>
      <c r="B186" s="134" t="str">
        <f>IF(AND(TONGHOP!$O186="KTHP",TONGHOP!$U186&lt;&gt;""),TONGHOP!$U186,"")</f>
        <v>Phạm Thị Thanh Thúy</v>
      </c>
      <c r="C186" s="134">
        <f>IF(AND(TONGHOP!$O186="KTHP",TONGHOP!$Q186&lt;&gt;""),TONGHOP!$Q186,"")</f>
        <v>90</v>
      </c>
      <c r="D186" s="134">
        <f t="shared" si="4"/>
        <v>0.6</v>
      </c>
      <c r="E186" s="134" t="str">
        <f>IF(AND(TONGHOP!$O186="ThiTN",TONGHOP!$T186&lt;&gt;""),TONGHOP!$T186,"")</f>
        <v/>
      </c>
      <c r="F186" s="134" t="str">
        <f>IF(AND(TONGHOP!$O186="ThiTN",TONGHOP!$U186&lt;&gt;""),TONGHOP!$U186,"")</f>
        <v/>
      </c>
      <c r="G186" s="134" t="str">
        <f>IF(AND(TONGHOP!$O186="ThiTN",TONGHOP!$Q186&lt;&gt;""),TONGHOP!$Q186,"")</f>
        <v/>
      </c>
      <c r="H186" s="134" t="str">
        <f t="shared" si="5"/>
        <v/>
      </c>
    </row>
    <row r="187" spans="1:8">
      <c r="A187" s="134" t="str">
        <f>IF(AND(TONGHOP!$O187="KTHP",TONGHOP!$T187&lt;&gt;""),TONGHOP!$T187,"")</f>
        <v>Chế Vân Cầm</v>
      </c>
      <c r="B187" s="134" t="str">
        <f>IF(AND(TONGHOP!$O187="KTHP",TONGHOP!$U187&lt;&gt;""),TONGHOP!$U187,"")</f>
        <v>Đỗ Thị Thơm</v>
      </c>
      <c r="C187" s="134">
        <f>IF(AND(TONGHOP!$O187="KTHP",TONGHOP!$Q187&lt;&gt;""),TONGHOP!$Q187,"")</f>
        <v>90</v>
      </c>
      <c r="D187" s="134">
        <f t="shared" si="4"/>
        <v>0.6</v>
      </c>
      <c r="E187" s="134" t="str">
        <f>IF(AND(TONGHOP!$O187="ThiTN",TONGHOP!$T187&lt;&gt;""),TONGHOP!$T187,"")</f>
        <v/>
      </c>
      <c r="F187" s="134" t="str">
        <f>IF(AND(TONGHOP!$O187="ThiTN",TONGHOP!$U187&lt;&gt;""),TONGHOP!$U187,"")</f>
        <v/>
      </c>
      <c r="G187" s="134" t="str">
        <f>IF(AND(TONGHOP!$O187="ThiTN",TONGHOP!$Q187&lt;&gt;""),TONGHOP!$Q187,"")</f>
        <v/>
      </c>
      <c r="H187" s="134" t="str">
        <f t="shared" si="5"/>
        <v/>
      </c>
    </row>
    <row r="188" spans="1:8">
      <c r="A188" s="134" t="str">
        <f>IF(AND(TONGHOP!$O188="KTHP",TONGHOP!$T188&lt;&gt;""),TONGHOP!$T188,"")</f>
        <v>Lư Thị Yến Vũ</v>
      </c>
      <c r="B188" s="134" t="str">
        <f>IF(AND(TONGHOP!$O188="KTHP",TONGHOP!$U188&lt;&gt;""),TONGHOP!$U188,"")</f>
        <v>Nguyễn Thanh Vĩnh Phúc</v>
      </c>
      <c r="C188" s="134">
        <f>IF(AND(TONGHOP!$O188="KTHP",TONGHOP!$Q188&lt;&gt;""),TONGHOP!$Q188,"")</f>
        <v>120</v>
      </c>
      <c r="D188" s="134">
        <f t="shared" si="4"/>
        <v>0.75</v>
      </c>
      <c r="E188" s="134" t="str">
        <f>IF(AND(TONGHOP!$O188="ThiTN",TONGHOP!$T188&lt;&gt;""),TONGHOP!$T188,"")</f>
        <v/>
      </c>
      <c r="F188" s="134" t="str">
        <f>IF(AND(TONGHOP!$O188="ThiTN",TONGHOP!$U188&lt;&gt;""),TONGHOP!$U188,"")</f>
        <v/>
      </c>
      <c r="G188" s="134" t="str">
        <f>IF(AND(TONGHOP!$O188="ThiTN",TONGHOP!$Q188&lt;&gt;""),TONGHOP!$Q188,"")</f>
        <v/>
      </c>
      <c r="H188" s="134" t="str">
        <f t="shared" si="5"/>
        <v/>
      </c>
    </row>
    <row r="189" spans="1:8">
      <c r="A189" s="134" t="str">
        <f>IF(AND(TONGHOP!$O189="KTHP",TONGHOP!$T189&lt;&gt;""),TONGHOP!$T189,"")</f>
        <v>Nguyễn Thành Long</v>
      </c>
      <c r="B189" s="134" t="str">
        <f>IF(AND(TONGHOP!$O189="KTHP",TONGHOP!$U189&lt;&gt;""),TONGHOP!$U189,"")</f>
        <v>Trần Minh Thông</v>
      </c>
      <c r="C189" s="134">
        <f>IF(AND(TONGHOP!$O189="KTHP",TONGHOP!$Q189&lt;&gt;""),TONGHOP!$Q189,"")</f>
        <v>120</v>
      </c>
      <c r="D189" s="134">
        <f t="shared" si="4"/>
        <v>0.75</v>
      </c>
      <c r="E189" s="134" t="str">
        <f>IF(AND(TONGHOP!$O189="ThiTN",TONGHOP!$T189&lt;&gt;""),TONGHOP!$T189,"")</f>
        <v/>
      </c>
      <c r="F189" s="134" t="str">
        <f>IF(AND(TONGHOP!$O189="ThiTN",TONGHOP!$U189&lt;&gt;""),TONGHOP!$U189,"")</f>
        <v/>
      </c>
      <c r="G189" s="134" t="str">
        <f>IF(AND(TONGHOP!$O189="ThiTN",TONGHOP!$Q189&lt;&gt;""),TONGHOP!$Q189,"")</f>
        <v/>
      </c>
      <c r="H189" s="134" t="str">
        <f t="shared" si="5"/>
        <v/>
      </c>
    </row>
    <row r="190" spans="1:8">
      <c r="A190" s="134" t="str">
        <f>IF(AND(TONGHOP!$O190="KTHP",TONGHOP!$T190&lt;&gt;""),TONGHOP!$T190,"")</f>
        <v>Nguyễn Khoa</v>
      </c>
      <c r="B190" s="134" t="str">
        <f>IF(AND(TONGHOP!$O190="KTHP",TONGHOP!$U190&lt;&gt;""),TONGHOP!$U190,"")</f>
        <v>Lương Minh Dũng</v>
      </c>
      <c r="C190" s="134">
        <f>IF(AND(TONGHOP!$O190="KTHP",TONGHOP!$Q190&lt;&gt;""),TONGHOP!$Q190,"")</f>
        <v>60</v>
      </c>
      <c r="D190" s="134">
        <f t="shared" si="4"/>
        <v>0.45</v>
      </c>
      <c r="E190" s="134" t="str">
        <f>IF(AND(TONGHOP!$O190="ThiTN",TONGHOP!$T190&lt;&gt;""),TONGHOP!$T190,"")</f>
        <v/>
      </c>
      <c r="F190" s="134" t="str">
        <f>IF(AND(TONGHOP!$O190="ThiTN",TONGHOP!$U190&lt;&gt;""),TONGHOP!$U190,"")</f>
        <v/>
      </c>
      <c r="G190" s="134" t="str">
        <f>IF(AND(TONGHOP!$O190="ThiTN",TONGHOP!$Q190&lt;&gt;""),TONGHOP!$Q190,"")</f>
        <v/>
      </c>
      <c r="H190" s="134" t="str">
        <f t="shared" si="5"/>
        <v/>
      </c>
    </row>
    <row r="191" spans="1:8">
      <c r="A191" s="134" t="str">
        <f>IF(AND(TONGHOP!$O191="KTHP",TONGHOP!$T191&lt;&gt;""),TONGHOP!$T191,"")</f>
        <v>Nguyễn Ngọc Tuyên</v>
      </c>
      <c r="B191" s="134" t="str">
        <f>IF(AND(TONGHOP!$O191="KTHP",TONGHOP!$U191&lt;&gt;""),TONGHOP!$U191,"")</f>
        <v>Lương Minh Dũng</v>
      </c>
      <c r="C191" s="134">
        <f>IF(AND(TONGHOP!$O191="KTHP",TONGHOP!$Q191&lt;&gt;""),TONGHOP!$Q191,"")</f>
        <v>60</v>
      </c>
      <c r="D191" s="134">
        <f t="shared" si="4"/>
        <v>0.45</v>
      </c>
      <c r="E191" s="134" t="str">
        <f>IF(AND(TONGHOP!$O191="ThiTN",TONGHOP!$T191&lt;&gt;""),TONGHOP!$T191,"")</f>
        <v/>
      </c>
      <c r="F191" s="134" t="str">
        <f>IF(AND(TONGHOP!$O191="ThiTN",TONGHOP!$U191&lt;&gt;""),TONGHOP!$U191,"")</f>
        <v/>
      </c>
      <c r="G191" s="134" t="str">
        <f>IF(AND(TONGHOP!$O191="ThiTN",TONGHOP!$Q191&lt;&gt;""),TONGHOP!$Q191,"")</f>
        <v/>
      </c>
      <c r="H191" s="134" t="str">
        <f t="shared" si="5"/>
        <v/>
      </c>
    </row>
    <row r="192" spans="1:8">
      <c r="A192" s="134" t="str">
        <f>IF(AND(TONGHOP!$O192="KTHP",TONGHOP!$T192&lt;&gt;""),TONGHOP!$T192,"")</f>
        <v>Phạm Thị Gia Tâm</v>
      </c>
      <c r="B192" s="134" t="str">
        <f>IF(AND(TONGHOP!$O192="KTHP",TONGHOP!$U192&lt;&gt;""),TONGHOP!$U192,"")</f>
        <v>Bùi Hiền Lương</v>
      </c>
      <c r="C192" s="134">
        <f>IF(AND(TONGHOP!$O192="KTHP",TONGHOP!$Q192&lt;&gt;""),TONGHOP!$Q192,"")</f>
        <v>60</v>
      </c>
      <c r="D192" s="134">
        <f t="shared" si="4"/>
        <v>0.45</v>
      </c>
      <c r="E192" s="134" t="str">
        <f>IF(AND(TONGHOP!$O192="ThiTN",TONGHOP!$T192&lt;&gt;""),TONGHOP!$T192,"")</f>
        <v/>
      </c>
      <c r="F192" s="134" t="str">
        <f>IF(AND(TONGHOP!$O192="ThiTN",TONGHOP!$U192&lt;&gt;""),TONGHOP!$U192,"")</f>
        <v/>
      </c>
      <c r="G192" s="134" t="str">
        <f>IF(AND(TONGHOP!$O192="ThiTN",TONGHOP!$Q192&lt;&gt;""),TONGHOP!$Q192,"")</f>
        <v/>
      </c>
      <c r="H192" s="134" t="str">
        <f t="shared" si="5"/>
        <v/>
      </c>
    </row>
    <row r="193" spans="1:8">
      <c r="A193" s="134" t="str">
        <f>IF(AND(TONGHOP!$O193="KTHP",TONGHOP!$T193&lt;&gt;""),TONGHOP!$T193,"")</f>
        <v>Trần Văn Lượng</v>
      </c>
      <c r="B193" s="134" t="str">
        <f>IF(AND(TONGHOP!$O193="KTHP",TONGHOP!$U193&lt;&gt;""),TONGHOP!$U193,"")</f>
        <v>Trịnh Hoàng Hiệp</v>
      </c>
      <c r="C193" s="134">
        <f>IF(AND(TONGHOP!$O193="KTHP",TONGHOP!$Q193&lt;&gt;""),TONGHOP!$Q193,"")</f>
        <v>60</v>
      </c>
      <c r="D193" s="134">
        <f t="shared" si="4"/>
        <v>0.45</v>
      </c>
      <c r="E193" s="134" t="str">
        <f>IF(AND(TONGHOP!$O193="ThiTN",TONGHOP!$T193&lt;&gt;""),TONGHOP!$T193,"")</f>
        <v/>
      </c>
      <c r="F193" s="134" t="str">
        <f>IF(AND(TONGHOP!$O193="ThiTN",TONGHOP!$U193&lt;&gt;""),TONGHOP!$U193,"")</f>
        <v/>
      </c>
      <c r="G193" s="134" t="str">
        <f>IF(AND(TONGHOP!$O193="ThiTN",TONGHOP!$Q193&lt;&gt;""),TONGHOP!$Q193,"")</f>
        <v/>
      </c>
      <c r="H193" s="134" t="str">
        <f t="shared" si="5"/>
        <v/>
      </c>
    </row>
    <row r="194" spans="1:8">
      <c r="A194" s="134" t="str">
        <f>IF(AND(TONGHOP!$O194="KTHP",TONGHOP!$T194&lt;&gt;""),TONGHOP!$T194,"")</f>
        <v>Đỗ Thị Ngát</v>
      </c>
      <c r="B194" s="134" t="str">
        <f>IF(AND(TONGHOP!$O194="KTHP",TONGHOP!$U194&lt;&gt;""),TONGHOP!$U194,"")</f>
        <v>Đinh Thị Huyên</v>
      </c>
      <c r="C194" s="134">
        <f>IF(AND(TONGHOP!$O194="KTHP",TONGHOP!$Q194&lt;&gt;""),TONGHOP!$Q194,"")</f>
        <v>60</v>
      </c>
      <c r="D194" s="134">
        <f t="shared" si="4"/>
        <v>0.45</v>
      </c>
      <c r="E194" s="134" t="str">
        <f>IF(AND(TONGHOP!$O194="ThiTN",TONGHOP!$T194&lt;&gt;""),TONGHOP!$T194,"")</f>
        <v/>
      </c>
      <c r="F194" s="134" t="str">
        <f>IF(AND(TONGHOP!$O194="ThiTN",TONGHOP!$U194&lt;&gt;""),TONGHOP!$U194,"")</f>
        <v/>
      </c>
      <c r="G194" s="134" t="str">
        <f>IF(AND(TONGHOP!$O194="ThiTN",TONGHOP!$Q194&lt;&gt;""),TONGHOP!$Q194,"")</f>
        <v/>
      </c>
      <c r="H194" s="134" t="str">
        <f t="shared" si="5"/>
        <v/>
      </c>
    </row>
    <row r="195" spans="1:8">
      <c r="A195" s="134" t="str">
        <f>IF(AND(TONGHOP!$O195="KTHP",TONGHOP!$T195&lt;&gt;""),TONGHOP!$T195,"")</f>
        <v>Đào Anh Tuấn</v>
      </c>
      <c r="B195" s="134" t="str">
        <f>IF(AND(TONGHOP!$O195="KTHP",TONGHOP!$U195&lt;&gt;""),TONGHOP!$U195,"")</f>
        <v>Huỳnh Văn Hiếu</v>
      </c>
      <c r="C195" s="134">
        <f>IF(AND(TONGHOP!$O195="KTHP",TONGHOP!$Q195&lt;&gt;""),TONGHOP!$Q195,"")</f>
        <v>60</v>
      </c>
      <c r="D195" s="134">
        <f t="shared" ref="D195:D258" si="6">IF(AND(A195="",B195="")=TRUE,"",(C195+30)*0.3/60)</f>
        <v>0.45</v>
      </c>
      <c r="E195" s="134" t="str">
        <f>IF(AND(TONGHOP!$O195="ThiTN",TONGHOP!$T195&lt;&gt;""),TONGHOP!$T195,"")</f>
        <v/>
      </c>
      <c r="F195" s="134" t="str">
        <f>IF(AND(TONGHOP!$O195="ThiTN",TONGHOP!$U195&lt;&gt;""),TONGHOP!$U195,"")</f>
        <v/>
      </c>
      <c r="G195" s="134" t="str">
        <f>IF(AND(TONGHOP!$O195="ThiTN",TONGHOP!$Q195&lt;&gt;""),TONGHOP!$Q195,"")</f>
        <v/>
      </c>
      <c r="H195" s="134" t="str">
        <f t="shared" ref="H195:H258" si="7">IF(AND(E195="",F195="")=TRUE,"",(G195+30)*0.5/60)</f>
        <v/>
      </c>
    </row>
    <row r="196" spans="1:8">
      <c r="A196" s="134" t="str">
        <f>IF(AND(TONGHOP!$O196="KTHP",TONGHOP!$T196&lt;&gt;""),TONGHOP!$T196,"")</f>
        <v>Bùi Thành Dũng</v>
      </c>
      <c r="B196" s="134" t="str">
        <f>IF(AND(TONGHOP!$O196="KTHP",TONGHOP!$U196&lt;&gt;""),TONGHOP!$U196,"")</f>
        <v>Trần Thị Ngọc Dung</v>
      </c>
      <c r="C196" s="134">
        <f>IF(AND(TONGHOP!$O196="KTHP",TONGHOP!$Q196&lt;&gt;""),TONGHOP!$Q196,"")</f>
        <v>60</v>
      </c>
      <c r="D196" s="134">
        <f t="shared" si="6"/>
        <v>0.45</v>
      </c>
      <c r="E196" s="134" t="str">
        <f>IF(AND(TONGHOP!$O196="ThiTN",TONGHOP!$T196&lt;&gt;""),TONGHOP!$T196,"")</f>
        <v/>
      </c>
      <c r="F196" s="134" t="str">
        <f>IF(AND(TONGHOP!$O196="ThiTN",TONGHOP!$U196&lt;&gt;""),TONGHOP!$U196,"")</f>
        <v/>
      </c>
      <c r="G196" s="134" t="str">
        <f>IF(AND(TONGHOP!$O196="ThiTN",TONGHOP!$Q196&lt;&gt;""),TONGHOP!$Q196,"")</f>
        <v/>
      </c>
      <c r="H196" s="134" t="str">
        <f t="shared" si="7"/>
        <v/>
      </c>
    </row>
    <row r="197" spans="1:8">
      <c r="A197" s="134" t="str">
        <f>IF(AND(TONGHOP!$O197="KTHP",TONGHOP!$T197&lt;&gt;""),TONGHOP!$T197,"")</f>
        <v>Lê Thị Thu Thảo</v>
      </c>
      <c r="B197" s="134" t="str">
        <f>IF(AND(TONGHOP!$O197="KTHP",TONGHOP!$U197&lt;&gt;""),TONGHOP!$U197,"")</f>
        <v>Trần Thị Ánh Tuyết</v>
      </c>
      <c r="C197" s="134">
        <f>IF(AND(TONGHOP!$O197="KTHP",TONGHOP!$Q197&lt;&gt;""),TONGHOP!$Q197,"")</f>
        <v>60</v>
      </c>
      <c r="D197" s="134">
        <f t="shared" si="6"/>
        <v>0.45</v>
      </c>
      <c r="E197" s="134" t="str">
        <f>IF(AND(TONGHOP!$O197="ThiTN",TONGHOP!$T197&lt;&gt;""),TONGHOP!$T197,"")</f>
        <v/>
      </c>
      <c r="F197" s="134" t="str">
        <f>IF(AND(TONGHOP!$O197="ThiTN",TONGHOP!$U197&lt;&gt;""),TONGHOP!$U197,"")</f>
        <v/>
      </c>
      <c r="G197" s="134" t="str">
        <f>IF(AND(TONGHOP!$O197="ThiTN",TONGHOP!$Q197&lt;&gt;""),TONGHOP!$Q197,"")</f>
        <v/>
      </c>
      <c r="H197" s="134" t="str">
        <f t="shared" si="7"/>
        <v/>
      </c>
    </row>
    <row r="198" spans="1:8">
      <c r="A198" s="134" t="str">
        <f>IF(AND(TONGHOP!$O198="KTHP",TONGHOP!$T198&lt;&gt;""),TONGHOP!$T198,"")</f>
        <v>Nguyễn Mỹ Tiên</v>
      </c>
      <c r="B198" s="134" t="str">
        <f>IF(AND(TONGHOP!$O198="KTHP",TONGHOP!$U198&lt;&gt;""),TONGHOP!$U198,"")</f>
        <v>Hoàng Thị Trang</v>
      </c>
      <c r="C198" s="134">
        <f>IF(AND(TONGHOP!$O198="KTHP",TONGHOP!$Q198&lt;&gt;""),TONGHOP!$Q198,"")</f>
        <v>60</v>
      </c>
      <c r="D198" s="134">
        <f t="shared" si="6"/>
        <v>0.45</v>
      </c>
      <c r="E198" s="134" t="str">
        <f>IF(AND(TONGHOP!$O198="ThiTN",TONGHOP!$T198&lt;&gt;""),TONGHOP!$T198,"")</f>
        <v/>
      </c>
      <c r="F198" s="134" t="str">
        <f>IF(AND(TONGHOP!$O198="ThiTN",TONGHOP!$U198&lt;&gt;""),TONGHOP!$U198,"")</f>
        <v/>
      </c>
      <c r="G198" s="134" t="str">
        <f>IF(AND(TONGHOP!$O198="ThiTN",TONGHOP!$Q198&lt;&gt;""),TONGHOP!$Q198,"")</f>
        <v/>
      </c>
      <c r="H198" s="134" t="str">
        <f t="shared" si="7"/>
        <v/>
      </c>
    </row>
    <row r="199" spans="1:8">
      <c r="A199" s="134" t="str">
        <f>IF(AND(TONGHOP!$O199="KTHP",TONGHOP!$T199&lt;&gt;""),TONGHOP!$T199,"")</f>
        <v>Nguyễn Hồng Đức</v>
      </c>
      <c r="B199" s="134" t="str">
        <f>IF(AND(TONGHOP!$O199="KTHP",TONGHOP!$U199&lt;&gt;""),TONGHOP!$U199,"")</f>
        <v>Hoàng Phúc Bảo</v>
      </c>
      <c r="C199" s="134">
        <f>IF(AND(TONGHOP!$O199="KTHP",TONGHOP!$Q199&lt;&gt;""),TONGHOP!$Q199,"")</f>
        <v>90</v>
      </c>
      <c r="D199" s="134">
        <f t="shared" si="6"/>
        <v>0.6</v>
      </c>
      <c r="E199" s="134" t="str">
        <f>IF(AND(TONGHOP!$O199="ThiTN",TONGHOP!$T199&lt;&gt;""),TONGHOP!$T199,"")</f>
        <v/>
      </c>
      <c r="F199" s="134" t="str">
        <f>IF(AND(TONGHOP!$O199="ThiTN",TONGHOP!$U199&lt;&gt;""),TONGHOP!$U199,"")</f>
        <v/>
      </c>
      <c r="G199" s="134" t="str">
        <f>IF(AND(TONGHOP!$O199="ThiTN",TONGHOP!$Q199&lt;&gt;""),TONGHOP!$Q199,"")</f>
        <v/>
      </c>
      <c r="H199" s="134" t="str">
        <f t="shared" si="7"/>
        <v/>
      </c>
    </row>
    <row r="200" spans="1:8">
      <c r="A200" s="134" t="str">
        <f>IF(AND(TONGHOP!$O200="KTHP",TONGHOP!$T200&lt;&gt;""),TONGHOP!$T200,"")</f>
        <v>Nguyễn Anh Kiệt</v>
      </c>
      <c r="B200" s="134" t="str">
        <f>IF(AND(TONGHOP!$O200="KTHP",TONGHOP!$U200&lt;&gt;""),TONGHOP!$U200,"")</f>
        <v>Nguyễn Thị Thu Tâm</v>
      </c>
      <c r="C200" s="134">
        <f>IF(AND(TONGHOP!$O200="KTHP",TONGHOP!$Q200&lt;&gt;""),TONGHOP!$Q200,"")</f>
        <v>90</v>
      </c>
      <c r="D200" s="134">
        <f t="shared" si="6"/>
        <v>0.6</v>
      </c>
      <c r="E200" s="134" t="str">
        <f>IF(AND(TONGHOP!$O200="ThiTN",TONGHOP!$T200&lt;&gt;""),TONGHOP!$T200,"")</f>
        <v/>
      </c>
      <c r="F200" s="134" t="str">
        <f>IF(AND(TONGHOP!$O200="ThiTN",TONGHOP!$U200&lt;&gt;""),TONGHOP!$U200,"")</f>
        <v/>
      </c>
      <c r="G200" s="134" t="str">
        <f>IF(AND(TONGHOP!$O200="ThiTN",TONGHOP!$Q200&lt;&gt;""),TONGHOP!$Q200,"")</f>
        <v/>
      </c>
      <c r="H200" s="134" t="str">
        <f t="shared" si="7"/>
        <v/>
      </c>
    </row>
    <row r="201" spans="1:8">
      <c r="A201" s="134" t="str">
        <f>IF(AND(TONGHOP!$O201="KTHP",TONGHOP!$T201&lt;&gt;""),TONGHOP!$T201,"")</f>
        <v>Đinh Trần Phương Thảo</v>
      </c>
      <c r="B201" s="134" t="str">
        <f>IF(AND(TONGHOP!$O201="KTHP",TONGHOP!$U201&lt;&gt;""),TONGHOP!$U201,"")</f>
        <v>Ngô Hoàng Anh</v>
      </c>
      <c r="C201" s="134">
        <f>IF(AND(TONGHOP!$O201="KTHP",TONGHOP!$Q201&lt;&gt;""),TONGHOP!$Q201,"")</f>
        <v>90</v>
      </c>
      <c r="D201" s="134">
        <f t="shared" si="6"/>
        <v>0.6</v>
      </c>
      <c r="E201" s="134" t="str">
        <f>IF(AND(TONGHOP!$O201="ThiTN",TONGHOP!$T201&lt;&gt;""),TONGHOP!$T201,"")</f>
        <v/>
      </c>
      <c r="F201" s="134" t="str">
        <f>IF(AND(TONGHOP!$O201="ThiTN",TONGHOP!$U201&lt;&gt;""),TONGHOP!$U201,"")</f>
        <v/>
      </c>
      <c r="G201" s="134" t="str">
        <f>IF(AND(TONGHOP!$O201="ThiTN",TONGHOP!$Q201&lt;&gt;""),TONGHOP!$Q201,"")</f>
        <v/>
      </c>
      <c r="H201" s="134" t="str">
        <f t="shared" si="7"/>
        <v/>
      </c>
    </row>
    <row r="202" spans="1:8">
      <c r="A202" s="134" t="str">
        <f>IF(AND(TONGHOP!$O202="KTHP",TONGHOP!$T202&lt;&gt;""),TONGHOP!$T202,"")</f>
        <v>Trần Văn Lượng</v>
      </c>
      <c r="B202" s="134" t="str">
        <f>IF(AND(TONGHOP!$O202="KTHP",TONGHOP!$U202&lt;&gt;""),TONGHOP!$U202,"")</f>
        <v>Nguyễn Ngọc Quỳnh</v>
      </c>
      <c r="C202" s="134">
        <f>IF(AND(TONGHOP!$O202="KTHP",TONGHOP!$Q202&lt;&gt;""),TONGHOP!$Q202,"")</f>
        <v>90</v>
      </c>
      <c r="D202" s="134">
        <f t="shared" si="6"/>
        <v>0.6</v>
      </c>
      <c r="E202" s="134" t="str">
        <f>IF(AND(TONGHOP!$O202="ThiTN",TONGHOP!$T202&lt;&gt;""),TONGHOP!$T202,"")</f>
        <v/>
      </c>
      <c r="F202" s="134" t="str">
        <f>IF(AND(TONGHOP!$O202="ThiTN",TONGHOP!$U202&lt;&gt;""),TONGHOP!$U202,"")</f>
        <v/>
      </c>
      <c r="G202" s="134" t="str">
        <f>IF(AND(TONGHOP!$O202="ThiTN",TONGHOP!$Q202&lt;&gt;""),TONGHOP!$Q202,"")</f>
        <v/>
      </c>
      <c r="H202" s="134" t="str">
        <f t="shared" si="7"/>
        <v/>
      </c>
    </row>
    <row r="203" spans="1:8">
      <c r="A203" s="134" t="str">
        <f>IF(AND(TONGHOP!$O203="KTHP",TONGHOP!$T203&lt;&gt;""),TONGHOP!$T203,"")</f>
        <v>Nguyễn Mỹ Tiên</v>
      </c>
      <c r="B203" s="134" t="str">
        <f>IF(AND(TONGHOP!$O203="KTHP",TONGHOP!$U203&lt;&gt;""),TONGHOP!$U203,"")</f>
        <v>Nguyễn Thị Cẩm Thạch</v>
      </c>
      <c r="C203" s="134">
        <f>IF(AND(TONGHOP!$O203="KTHP",TONGHOP!$Q203&lt;&gt;""),TONGHOP!$Q203,"")</f>
        <v>90</v>
      </c>
      <c r="D203" s="134">
        <f t="shared" si="6"/>
        <v>0.6</v>
      </c>
      <c r="E203" s="134" t="str">
        <f>IF(AND(TONGHOP!$O203="ThiTN",TONGHOP!$T203&lt;&gt;""),TONGHOP!$T203,"")</f>
        <v/>
      </c>
      <c r="F203" s="134" t="str">
        <f>IF(AND(TONGHOP!$O203="ThiTN",TONGHOP!$U203&lt;&gt;""),TONGHOP!$U203,"")</f>
        <v/>
      </c>
      <c r="G203" s="134" t="str">
        <f>IF(AND(TONGHOP!$O203="ThiTN",TONGHOP!$Q203&lt;&gt;""),TONGHOP!$Q203,"")</f>
        <v/>
      </c>
      <c r="H203" s="134" t="str">
        <f t="shared" si="7"/>
        <v/>
      </c>
    </row>
    <row r="204" spans="1:8">
      <c r="A204" s="134" t="str">
        <f>IF(AND(TONGHOP!$O204="KTHP",TONGHOP!$T204&lt;&gt;""),TONGHOP!$T204,"")</f>
        <v>Đỗ Thị Phương Khanh</v>
      </c>
      <c r="B204" s="134" t="str">
        <f>IF(AND(TONGHOP!$O204="KTHP",TONGHOP!$U204&lt;&gt;""),TONGHOP!$U204,"")</f>
        <v>Lê Văn Bình</v>
      </c>
      <c r="C204" s="134">
        <f>IF(AND(TONGHOP!$O204="KTHP",TONGHOP!$Q204&lt;&gt;""),TONGHOP!$Q204,"")</f>
        <v>90</v>
      </c>
      <c r="D204" s="134">
        <f t="shared" si="6"/>
        <v>0.6</v>
      </c>
      <c r="E204" s="134" t="str">
        <f>IF(AND(TONGHOP!$O204="ThiTN",TONGHOP!$T204&lt;&gt;""),TONGHOP!$T204,"")</f>
        <v/>
      </c>
      <c r="F204" s="134" t="str">
        <f>IF(AND(TONGHOP!$O204="ThiTN",TONGHOP!$U204&lt;&gt;""),TONGHOP!$U204,"")</f>
        <v/>
      </c>
      <c r="G204" s="134" t="str">
        <f>IF(AND(TONGHOP!$O204="ThiTN",TONGHOP!$Q204&lt;&gt;""),TONGHOP!$Q204,"")</f>
        <v/>
      </c>
      <c r="H204" s="134" t="str">
        <f t="shared" si="7"/>
        <v/>
      </c>
    </row>
    <row r="205" spans="1:8">
      <c r="A205" s="134" t="str">
        <f>IF(AND(TONGHOP!$O205="KTHP",TONGHOP!$T205&lt;&gt;""),TONGHOP!$T205,"")</f>
        <v>Bùi Ánh Tuyết</v>
      </c>
      <c r="B205" s="134" t="str">
        <f>IF(AND(TONGHOP!$O205="KTHP",TONGHOP!$U205&lt;&gt;""),TONGHOP!$U205,"")</f>
        <v>Nguyễn Thị Thanh Tú</v>
      </c>
      <c r="C205" s="134">
        <f>IF(AND(TONGHOP!$O205="KTHP",TONGHOP!$Q205&lt;&gt;""),TONGHOP!$Q205,"")</f>
        <v>90</v>
      </c>
      <c r="D205" s="134">
        <f t="shared" si="6"/>
        <v>0.6</v>
      </c>
      <c r="E205" s="134" t="str">
        <f>IF(AND(TONGHOP!$O205="ThiTN",TONGHOP!$T205&lt;&gt;""),TONGHOP!$T205,"")</f>
        <v/>
      </c>
      <c r="F205" s="134" t="str">
        <f>IF(AND(TONGHOP!$O205="ThiTN",TONGHOP!$U205&lt;&gt;""),TONGHOP!$U205,"")</f>
        <v/>
      </c>
      <c r="G205" s="134" t="str">
        <f>IF(AND(TONGHOP!$O205="ThiTN",TONGHOP!$Q205&lt;&gt;""),TONGHOP!$Q205,"")</f>
        <v/>
      </c>
      <c r="H205" s="134" t="str">
        <f t="shared" si="7"/>
        <v/>
      </c>
    </row>
    <row r="206" spans="1:8">
      <c r="A206" s="134" t="str">
        <f>IF(AND(TONGHOP!$O206="KTHP",TONGHOP!$T206&lt;&gt;""),TONGHOP!$T206,"")</f>
        <v>Nguyễn Văn Đông</v>
      </c>
      <c r="B206" s="134" t="str">
        <f>IF(AND(TONGHOP!$O206="KTHP",TONGHOP!$U206&lt;&gt;""),TONGHOP!$U206,"")</f>
        <v>Trần Thị Ngọc Dung</v>
      </c>
      <c r="C206" s="134">
        <f>IF(AND(TONGHOP!$O206="KTHP",TONGHOP!$Q206&lt;&gt;""),TONGHOP!$Q206,"")</f>
        <v>90</v>
      </c>
      <c r="D206" s="134">
        <f t="shared" si="6"/>
        <v>0.6</v>
      </c>
      <c r="E206" s="134" t="str">
        <f>IF(AND(TONGHOP!$O206="ThiTN",TONGHOP!$T206&lt;&gt;""),TONGHOP!$T206,"")</f>
        <v/>
      </c>
      <c r="F206" s="134" t="str">
        <f>IF(AND(TONGHOP!$O206="ThiTN",TONGHOP!$U206&lt;&gt;""),TONGHOP!$U206,"")</f>
        <v/>
      </c>
      <c r="G206" s="134" t="str">
        <f>IF(AND(TONGHOP!$O206="ThiTN",TONGHOP!$Q206&lt;&gt;""),TONGHOP!$Q206,"")</f>
        <v/>
      </c>
      <c r="H206" s="134" t="str">
        <f t="shared" si="7"/>
        <v/>
      </c>
    </row>
    <row r="207" spans="1:8">
      <c r="A207" s="134" t="str">
        <f>IF(AND(TONGHOP!$O207="KTHP",TONGHOP!$T207&lt;&gt;""),TONGHOP!$T207,"")</f>
        <v>Đặng Thị Kiến Trúc</v>
      </c>
      <c r="B207" s="134" t="str">
        <f>IF(AND(TONGHOP!$O207="KTHP",TONGHOP!$U207&lt;&gt;""),TONGHOP!$U207,"")</f>
        <v>Đỗ Thị Ngát</v>
      </c>
      <c r="C207" s="134">
        <f>IF(AND(TONGHOP!$O207="KTHP",TONGHOP!$Q207&lt;&gt;""),TONGHOP!$Q207,"")</f>
        <v>90</v>
      </c>
      <c r="D207" s="134">
        <f t="shared" si="6"/>
        <v>0.6</v>
      </c>
      <c r="E207" s="134" t="str">
        <f>IF(AND(TONGHOP!$O207="ThiTN",TONGHOP!$T207&lt;&gt;""),TONGHOP!$T207,"")</f>
        <v/>
      </c>
      <c r="F207" s="134" t="str">
        <f>IF(AND(TONGHOP!$O207="ThiTN",TONGHOP!$U207&lt;&gt;""),TONGHOP!$U207,"")</f>
        <v/>
      </c>
      <c r="G207" s="134" t="str">
        <f>IF(AND(TONGHOP!$O207="ThiTN",TONGHOP!$Q207&lt;&gt;""),TONGHOP!$Q207,"")</f>
        <v/>
      </c>
      <c r="H207" s="134" t="str">
        <f t="shared" si="7"/>
        <v/>
      </c>
    </row>
    <row r="208" spans="1:8">
      <c r="A208" s="134" t="str">
        <f>IF(AND(TONGHOP!$O208="KTHP",TONGHOP!$T208&lt;&gt;""),TONGHOP!$T208,"")</f>
        <v>Đỗ Thị Thơm</v>
      </c>
      <c r="B208" s="134" t="str">
        <f>IF(AND(TONGHOP!$O208="KTHP",TONGHOP!$U208&lt;&gt;""),TONGHOP!$U208,"")</f>
        <v>Phạm Quỳnh Như</v>
      </c>
      <c r="C208" s="134">
        <f>IF(AND(TONGHOP!$O208="KTHP",TONGHOP!$Q208&lt;&gt;""),TONGHOP!$Q208,"")</f>
        <v>90</v>
      </c>
      <c r="D208" s="134">
        <f t="shared" si="6"/>
        <v>0.6</v>
      </c>
      <c r="E208" s="134" t="str">
        <f>IF(AND(TONGHOP!$O208="ThiTN",TONGHOP!$T208&lt;&gt;""),TONGHOP!$T208,"")</f>
        <v/>
      </c>
      <c r="F208" s="134" t="str">
        <f>IF(AND(TONGHOP!$O208="ThiTN",TONGHOP!$U208&lt;&gt;""),TONGHOP!$U208,"")</f>
        <v/>
      </c>
      <c r="G208" s="134" t="str">
        <f>IF(AND(TONGHOP!$O208="ThiTN",TONGHOP!$Q208&lt;&gt;""),TONGHOP!$Q208,"")</f>
        <v/>
      </c>
      <c r="H208" s="134" t="str">
        <f t="shared" si="7"/>
        <v/>
      </c>
    </row>
    <row r="209" spans="1:8">
      <c r="A209" s="134" t="str">
        <f>IF(AND(TONGHOP!$O209="KTHP",TONGHOP!$T209&lt;&gt;""),TONGHOP!$T209,"")</f>
        <v>Trần Hồng Thảo</v>
      </c>
      <c r="B209" s="134" t="str">
        <f>IF(AND(TONGHOP!$O209="KTHP",TONGHOP!$U209&lt;&gt;""),TONGHOP!$U209,"")</f>
        <v>Dương Đức Kiên</v>
      </c>
      <c r="C209" s="134">
        <f>IF(AND(TONGHOP!$O209="KTHP",TONGHOP!$Q209&lt;&gt;""),TONGHOP!$Q209,"")</f>
        <v>90</v>
      </c>
      <c r="D209" s="134">
        <f t="shared" si="6"/>
        <v>0.6</v>
      </c>
      <c r="E209" s="134" t="str">
        <f>IF(AND(TONGHOP!$O209="ThiTN",TONGHOP!$T209&lt;&gt;""),TONGHOP!$T209,"")</f>
        <v/>
      </c>
      <c r="F209" s="134" t="str">
        <f>IF(AND(TONGHOP!$O209="ThiTN",TONGHOP!$U209&lt;&gt;""),TONGHOP!$U209,"")</f>
        <v/>
      </c>
      <c r="G209" s="134" t="str">
        <f>IF(AND(TONGHOP!$O209="ThiTN",TONGHOP!$Q209&lt;&gt;""),TONGHOP!$Q209,"")</f>
        <v/>
      </c>
      <c r="H209" s="134" t="str">
        <f t="shared" si="7"/>
        <v/>
      </c>
    </row>
    <row r="210" spans="1:8">
      <c r="A210" s="134" t="str">
        <f>IF(AND(TONGHOP!$O210="KTHP",TONGHOP!$T210&lt;&gt;""),TONGHOP!$T210,"")</f>
        <v>Nguyễn Huỳnh Mai Hạnh</v>
      </c>
      <c r="B210" s="134" t="str">
        <f>IF(AND(TONGHOP!$O210="KTHP",TONGHOP!$U210&lt;&gt;""),TONGHOP!$U210,"")</f>
        <v>Hoàng Thị Trang</v>
      </c>
      <c r="C210" s="134">
        <f>IF(AND(TONGHOP!$O210="KTHP",TONGHOP!$Q210&lt;&gt;""),TONGHOP!$Q210,"")</f>
        <v>90</v>
      </c>
      <c r="D210" s="134">
        <f t="shared" si="6"/>
        <v>0.6</v>
      </c>
      <c r="E210" s="134" t="str">
        <f>IF(AND(TONGHOP!$O210="ThiTN",TONGHOP!$T210&lt;&gt;""),TONGHOP!$T210,"")</f>
        <v/>
      </c>
      <c r="F210" s="134" t="str">
        <f>IF(AND(TONGHOP!$O210="ThiTN",TONGHOP!$U210&lt;&gt;""),TONGHOP!$U210,"")</f>
        <v/>
      </c>
      <c r="G210" s="134" t="str">
        <f>IF(AND(TONGHOP!$O210="ThiTN",TONGHOP!$Q210&lt;&gt;""),TONGHOP!$Q210,"")</f>
        <v/>
      </c>
      <c r="H210" s="134" t="str">
        <f t="shared" si="7"/>
        <v/>
      </c>
    </row>
    <row r="211" spans="1:8">
      <c r="A211" s="134" t="str">
        <f>IF(AND(TONGHOP!$O211="KTHP",TONGHOP!$T211&lt;&gt;""),TONGHOP!$T211,"")</f>
        <v>Đinh Thị Huyên</v>
      </c>
      <c r="B211" s="134" t="str">
        <f>IF(AND(TONGHOP!$O211="KTHP",TONGHOP!$U211&lt;&gt;""),TONGHOP!$U211,"")</f>
        <v>Lư Thị Yến Vũ</v>
      </c>
      <c r="C211" s="134">
        <f>IF(AND(TONGHOP!$O211="KTHP",TONGHOP!$Q211&lt;&gt;""),TONGHOP!$Q211,"")</f>
        <v>90</v>
      </c>
      <c r="D211" s="134">
        <f t="shared" si="6"/>
        <v>0.6</v>
      </c>
      <c r="E211" s="134" t="str">
        <f>IF(AND(TONGHOP!$O211="ThiTN",TONGHOP!$T211&lt;&gt;""),TONGHOP!$T211,"")</f>
        <v/>
      </c>
      <c r="F211" s="134" t="str">
        <f>IF(AND(TONGHOP!$O211="ThiTN",TONGHOP!$U211&lt;&gt;""),TONGHOP!$U211,"")</f>
        <v/>
      </c>
      <c r="G211" s="134" t="str">
        <f>IF(AND(TONGHOP!$O211="ThiTN",TONGHOP!$Q211&lt;&gt;""),TONGHOP!$Q211,"")</f>
        <v/>
      </c>
      <c r="H211" s="134" t="str">
        <f t="shared" si="7"/>
        <v/>
      </c>
    </row>
    <row r="212" spans="1:8">
      <c r="A212" s="134" t="str">
        <f>IF(AND(TONGHOP!$O212="KTHP",TONGHOP!$T212&lt;&gt;""),TONGHOP!$T212,"")</f>
        <v>Kiều Trung Tín</v>
      </c>
      <c r="B212" s="134" t="str">
        <f>IF(AND(TONGHOP!$O212="KTHP",TONGHOP!$U212&lt;&gt;""),TONGHOP!$U212,"")</f>
        <v>Phạm Nguyễn Đức Trung</v>
      </c>
      <c r="C212" s="134">
        <f>IF(AND(TONGHOP!$O212="KTHP",TONGHOP!$Q212&lt;&gt;""),TONGHOP!$Q212,"")</f>
        <v>90</v>
      </c>
      <c r="D212" s="134">
        <f t="shared" si="6"/>
        <v>0.6</v>
      </c>
      <c r="E212" s="134" t="str">
        <f>IF(AND(TONGHOP!$O212="ThiTN",TONGHOP!$T212&lt;&gt;""),TONGHOP!$T212,"")</f>
        <v/>
      </c>
      <c r="F212" s="134" t="str">
        <f>IF(AND(TONGHOP!$O212="ThiTN",TONGHOP!$U212&lt;&gt;""),TONGHOP!$U212,"")</f>
        <v/>
      </c>
      <c r="G212" s="134" t="str">
        <f>IF(AND(TONGHOP!$O212="ThiTN",TONGHOP!$Q212&lt;&gt;""),TONGHOP!$Q212,"")</f>
        <v/>
      </c>
      <c r="H212" s="134" t="str">
        <f t="shared" si="7"/>
        <v/>
      </c>
    </row>
    <row r="213" spans="1:8">
      <c r="A213" s="134" t="str">
        <f>IF(AND(TONGHOP!$O213="KTHP",TONGHOP!$T213&lt;&gt;""),TONGHOP!$T213,"")</f>
        <v>Lê Thị Thu Thảo</v>
      </c>
      <c r="B213" s="134" t="str">
        <f>IF(AND(TONGHOP!$O213="KTHP",TONGHOP!$U213&lt;&gt;""),TONGHOP!$U213,"")</f>
        <v>Nguyễn Minh Thái</v>
      </c>
      <c r="C213" s="134">
        <f>IF(AND(TONGHOP!$O213="KTHP",TONGHOP!$Q213&lt;&gt;""),TONGHOP!$Q213,"")</f>
        <v>90</v>
      </c>
      <c r="D213" s="134">
        <f t="shared" si="6"/>
        <v>0.6</v>
      </c>
      <c r="E213" s="134" t="str">
        <f>IF(AND(TONGHOP!$O213="ThiTN",TONGHOP!$T213&lt;&gt;""),TONGHOP!$T213,"")</f>
        <v/>
      </c>
      <c r="F213" s="134" t="str">
        <f>IF(AND(TONGHOP!$O213="ThiTN",TONGHOP!$U213&lt;&gt;""),TONGHOP!$U213,"")</f>
        <v/>
      </c>
      <c r="G213" s="134" t="str">
        <f>IF(AND(TONGHOP!$O213="ThiTN",TONGHOP!$Q213&lt;&gt;""),TONGHOP!$Q213,"")</f>
        <v/>
      </c>
      <c r="H213" s="134" t="str">
        <f t="shared" si="7"/>
        <v/>
      </c>
    </row>
    <row r="214" spans="1:8">
      <c r="A214" s="134" t="str">
        <f>IF(AND(TONGHOP!$O214="KTHP",TONGHOP!$T214&lt;&gt;""),TONGHOP!$T214,"")</f>
        <v>Lưu Thị Thúy</v>
      </c>
      <c r="B214" s="134" t="str">
        <f>IF(AND(TONGHOP!$O214="KTHP",TONGHOP!$U214&lt;&gt;""),TONGHOP!$U214,"")</f>
        <v>Phạm Thị Thu Nga</v>
      </c>
      <c r="C214" s="134">
        <f>IF(AND(TONGHOP!$O214="KTHP",TONGHOP!$Q214&lt;&gt;""),TONGHOP!$Q214,"")</f>
        <v>90</v>
      </c>
      <c r="D214" s="134">
        <f t="shared" si="6"/>
        <v>0.6</v>
      </c>
      <c r="E214" s="134" t="str">
        <f>IF(AND(TONGHOP!$O214="ThiTN",TONGHOP!$T214&lt;&gt;""),TONGHOP!$T214,"")</f>
        <v/>
      </c>
      <c r="F214" s="134" t="str">
        <f>IF(AND(TONGHOP!$O214="ThiTN",TONGHOP!$U214&lt;&gt;""),TONGHOP!$U214,"")</f>
        <v/>
      </c>
      <c r="G214" s="134" t="str">
        <f>IF(AND(TONGHOP!$O214="ThiTN",TONGHOP!$Q214&lt;&gt;""),TONGHOP!$Q214,"")</f>
        <v/>
      </c>
      <c r="H214" s="134" t="str">
        <f t="shared" si="7"/>
        <v/>
      </c>
    </row>
    <row r="215" spans="1:8">
      <c r="A215" s="134" t="str">
        <f>IF(AND(TONGHOP!$O215="KTHP",TONGHOP!$T215&lt;&gt;""),TONGHOP!$T215,"")</f>
        <v>Phan Thị Thùy Trang</v>
      </c>
      <c r="B215" s="134" t="str">
        <f>IF(AND(TONGHOP!$O215="KTHP",TONGHOP!$U215&lt;&gt;""),TONGHOP!$U215,"")</f>
        <v>Dương Thị Hồng</v>
      </c>
      <c r="C215" s="134">
        <f>IF(AND(TONGHOP!$O215="KTHP",TONGHOP!$Q215&lt;&gt;""),TONGHOP!$Q215,"")</f>
        <v>90</v>
      </c>
      <c r="D215" s="134">
        <f t="shared" si="6"/>
        <v>0.6</v>
      </c>
      <c r="E215" s="134" t="str">
        <f>IF(AND(TONGHOP!$O215="ThiTN",TONGHOP!$T215&lt;&gt;""),TONGHOP!$T215,"")</f>
        <v/>
      </c>
      <c r="F215" s="134" t="str">
        <f>IF(AND(TONGHOP!$O215="ThiTN",TONGHOP!$U215&lt;&gt;""),TONGHOP!$U215,"")</f>
        <v/>
      </c>
      <c r="G215" s="134" t="str">
        <f>IF(AND(TONGHOP!$O215="ThiTN",TONGHOP!$Q215&lt;&gt;""),TONGHOP!$Q215,"")</f>
        <v/>
      </c>
      <c r="H215" s="134" t="str">
        <f t="shared" si="7"/>
        <v/>
      </c>
    </row>
    <row r="216" spans="1:8">
      <c r="A216" s="134" t="str">
        <f>IF(AND(TONGHOP!$O216="KTHP",TONGHOP!$T216&lt;&gt;""),TONGHOP!$T216,"")</f>
        <v>Phạm Thị Thanh Thúy</v>
      </c>
      <c r="B216" s="134" t="str">
        <f>IF(AND(TONGHOP!$O216="KTHP",TONGHOP!$U216&lt;&gt;""),TONGHOP!$U216,"")</f>
        <v>Nguyễn Ngọc Thọ</v>
      </c>
      <c r="C216" s="134">
        <f>IF(AND(TONGHOP!$O216="KTHP",TONGHOP!$Q216&lt;&gt;""),TONGHOP!$Q216,"")</f>
        <v>90</v>
      </c>
      <c r="D216" s="134">
        <f t="shared" si="6"/>
        <v>0.6</v>
      </c>
      <c r="E216" s="134" t="str">
        <f>IF(AND(TONGHOP!$O216="ThiTN",TONGHOP!$T216&lt;&gt;""),TONGHOP!$T216,"")</f>
        <v/>
      </c>
      <c r="F216" s="134" t="str">
        <f>IF(AND(TONGHOP!$O216="ThiTN",TONGHOP!$U216&lt;&gt;""),TONGHOP!$U216,"")</f>
        <v/>
      </c>
      <c r="G216" s="134" t="str">
        <f>IF(AND(TONGHOP!$O216="ThiTN",TONGHOP!$Q216&lt;&gt;""),TONGHOP!$Q216,"")</f>
        <v/>
      </c>
      <c r="H216" s="134" t="str">
        <f t="shared" si="7"/>
        <v/>
      </c>
    </row>
    <row r="217" spans="1:8">
      <c r="A217" s="134" t="str">
        <f>IF(AND(TONGHOP!$O217="KTHP",TONGHOP!$T217&lt;&gt;""),TONGHOP!$T217,"")</f>
        <v>Nguyễn Khoa</v>
      </c>
      <c r="B217" s="134" t="str">
        <f>IF(AND(TONGHOP!$O217="KTHP",TONGHOP!$U217&lt;&gt;""),TONGHOP!$U217,"")</f>
        <v>Lê Quý Hưng Quốc</v>
      </c>
      <c r="C217" s="134">
        <f>IF(AND(TONGHOP!$O217="KTHP",TONGHOP!$Q217&lt;&gt;""),TONGHOP!$Q217,"")</f>
        <v>60</v>
      </c>
      <c r="D217" s="134">
        <f t="shared" si="6"/>
        <v>0.45</v>
      </c>
      <c r="E217" s="134" t="str">
        <f>IF(AND(TONGHOP!$O217="ThiTN",TONGHOP!$T217&lt;&gt;""),TONGHOP!$T217,"")</f>
        <v/>
      </c>
      <c r="F217" s="134" t="str">
        <f>IF(AND(TONGHOP!$O217="ThiTN",TONGHOP!$U217&lt;&gt;""),TONGHOP!$U217,"")</f>
        <v/>
      </c>
      <c r="G217" s="134" t="str">
        <f>IF(AND(TONGHOP!$O217="ThiTN",TONGHOP!$Q217&lt;&gt;""),TONGHOP!$Q217,"")</f>
        <v/>
      </c>
      <c r="H217" s="134" t="str">
        <f t="shared" si="7"/>
        <v/>
      </c>
    </row>
    <row r="218" spans="1:8">
      <c r="A218" s="134" t="str">
        <f>IF(AND(TONGHOP!$O218="KTHP",TONGHOP!$T218&lt;&gt;""),TONGHOP!$T218,"")</f>
        <v>Lữ Xuân Trang</v>
      </c>
      <c r="B218" s="134" t="str">
        <f>IF(AND(TONGHOP!$O218="KTHP",TONGHOP!$U218&lt;&gt;""),TONGHOP!$U218,"")</f>
        <v>Nguyễn Vũ Xuân Thì</v>
      </c>
      <c r="C218" s="134">
        <f>IF(AND(TONGHOP!$O218="KTHP",TONGHOP!$Q218&lt;&gt;""),TONGHOP!$Q218,"")</f>
        <v>90</v>
      </c>
      <c r="D218" s="134">
        <f t="shared" si="6"/>
        <v>0.6</v>
      </c>
      <c r="E218" s="134" t="str">
        <f>IF(AND(TONGHOP!$O218="ThiTN",TONGHOP!$T218&lt;&gt;""),TONGHOP!$T218,"")</f>
        <v/>
      </c>
      <c r="F218" s="134" t="str">
        <f>IF(AND(TONGHOP!$O218="ThiTN",TONGHOP!$U218&lt;&gt;""),TONGHOP!$U218,"")</f>
        <v/>
      </c>
      <c r="G218" s="134" t="str">
        <f>IF(AND(TONGHOP!$O218="ThiTN",TONGHOP!$Q218&lt;&gt;""),TONGHOP!$Q218,"")</f>
        <v/>
      </c>
      <c r="H218" s="134" t="str">
        <f t="shared" si="7"/>
        <v/>
      </c>
    </row>
    <row r="219" spans="1:8">
      <c r="A219" s="134" t="str">
        <f>IF(AND(TONGHOP!$O219="KTHP",TONGHOP!$T219&lt;&gt;""),TONGHOP!$T219,"")</f>
        <v>Nguyễn Thái Bình</v>
      </c>
      <c r="B219" s="134" t="str">
        <f>IF(AND(TONGHOP!$O219="KTHP",TONGHOP!$U219&lt;&gt;""),TONGHOP!$U219,"")</f>
        <v>Trần Quốc Duy</v>
      </c>
      <c r="C219" s="134">
        <f>IF(AND(TONGHOP!$O219="KTHP",TONGHOP!$Q219&lt;&gt;""),TONGHOP!$Q219,"")</f>
        <v>90</v>
      </c>
      <c r="D219" s="134">
        <f t="shared" si="6"/>
        <v>0.6</v>
      </c>
      <c r="E219" s="134" t="str">
        <f>IF(AND(TONGHOP!$O219="ThiTN",TONGHOP!$T219&lt;&gt;""),TONGHOP!$T219,"")</f>
        <v/>
      </c>
      <c r="F219" s="134" t="str">
        <f>IF(AND(TONGHOP!$O219="ThiTN",TONGHOP!$U219&lt;&gt;""),TONGHOP!$U219,"")</f>
        <v/>
      </c>
      <c r="G219" s="134" t="str">
        <f>IF(AND(TONGHOP!$O219="ThiTN",TONGHOP!$Q219&lt;&gt;""),TONGHOP!$Q219,"")</f>
        <v/>
      </c>
      <c r="H219" s="134" t="str">
        <f t="shared" si="7"/>
        <v/>
      </c>
    </row>
    <row r="220" spans="1:8">
      <c r="A220" s="134" t="str">
        <f>IF(AND(TONGHOP!$O220="KTHP",TONGHOP!$T220&lt;&gt;""),TONGHOP!$T220,"")</f>
        <v>Trần Đình Khoa</v>
      </c>
      <c r="B220" s="134" t="str">
        <f>IF(AND(TONGHOP!$O220="KTHP",TONGHOP!$U220&lt;&gt;""),TONGHOP!$U220,"")</f>
        <v>Bùi Thị Ngọc Sương</v>
      </c>
      <c r="C220" s="134">
        <f>IF(AND(TONGHOP!$O220="KTHP",TONGHOP!$Q220&lt;&gt;""),TONGHOP!$Q220,"")</f>
        <v>90</v>
      </c>
      <c r="D220" s="134">
        <f t="shared" si="6"/>
        <v>0.6</v>
      </c>
      <c r="E220" s="134" t="str">
        <f>IF(AND(TONGHOP!$O220="ThiTN",TONGHOP!$T220&lt;&gt;""),TONGHOP!$T220,"")</f>
        <v/>
      </c>
      <c r="F220" s="134" t="str">
        <f>IF(AND(TONGHOP!$O220="ThiTN",TONGHOP!$U220&lt;&gt;""),TONGHOP!$U220,"")</f>
        <v/>
      </c>
      <c r="G220" s="134" t="str">
        <f>IF(AND(TONGHOP!$O220="ThiTN",TONGHOP!$Q220&lt;&gt;""),TONGHOP!$Q220,"")</f>
        <v/>
      </c>
      <c r="H220" s="134" t="str">
        <f t="shared" si="7"/>
        <v/>
      </c>
    </row>
    <row r="221" spans="1:8">
      <c r="A221" s="134" t="str">
        <f>IF(AND(TONGHOP!$O221="KTHP",TONGHOP!$T221&lt;&gt;""),TONGHOP!$T221,"")</f>
        <v>Bốc Minh Trí</v>
      </c>
      <c r="B221" s="134" t="str">
        <f>IF(AND(TONGHOP!$O221="KTHP",TONGHOP!$U221&lt;&gt;""),TONGHOP!$U221,"")</f>
        <v>Trần Công Tiến</v>
      </c>
      <c r="C221" s="134">
        <f>IF(AND(TONGHOP!$O221="KTHP",TONGHOP!$Q221&lt;&gt;""),TONGHOP!$Q221,"")</f>
        <v>90</v>
      </c>
      <c r="D221" s="134">
        <f t="shared" si="6"/>
        <v>0.6</v>
      </c>
      <c r="E221" s="134" t="str">
        <f>IF(AND(TONGHOP!$O221="ThiTN",TONGHOP!$T221&lt;&gt;""),TONGHOP!$T221,"")</f>
        <v/>
      </c>
      <c r="F221" s="134" t="str">
        <f>IF(AND(TONGHOP!$O221="ThiTN",TONGHOP!$U221&lt;&gt;""),TONGHOP!$U221,"")</f>
        <v/>
      </c>
      <c r="G221" s="134" t="str">
        <f>IF(AND(TONGHOP!$O221="ThiTN",TONGHOP!$Q221&lt;&gt;""),TONGHOP!$Q221,"")</f>
        <v/>
      </c>
      <c r="H221" s="134" t="str">
        <f t="shared" si="7"/>
        <v/>
      </c>
    </row>
    <row r="222" spans="1:8">
      <c r="A222" s="134" t="str">
        <f>IF(AND(TONGHOP!$O222="KTHP",TONGHOP!$T222&lt;&gt;""),TONGHOP!$T222,"")</f>
        <v>Nguyễn Thành Long</v>
      </c>
      <c r="B222" s="134" t="str">
        <f>IF(AND(TONGHOP!$O222="KTHP",TONGHOP!$U222&lt;&gt;""),TONGHOP!$U222,"")</f>
        <v>Nguyễn Ngọc Trí</v>
      </c>
      <c r="C222" s="134">
        <f>IF(AND(TONGHOP!$O222="KTHP",TONGHOP!$Q222&lt;&gt;""),TONGHOP!$Q222,"")</f>
        <v>90</v>
      </c>
      <c r="D222" s="134">
        <f t="shared" si="6"/>
        <v>0.6</v>
      </c>
      <c r="E222" s="134" t="str">
        <f>IF(AND(TONGHOP!$O222="ThiTN",TONGHOP!$T222&lt;&gt;""),TONGHOP!$T222,"")</f>
        <v/>
      </c>
      <c r="F222" s="134" t="str">
        <f>IF(AND(TONGHOP!$O222="ThiTN",TONGHOP!$U222&lt;&gt;""),TONGHOP!$U222,"")</f>
        <v/>
      </c>
      <c r="G222" s="134" t="str">
        <f>IF(AND(TONGHOP!$O222="ThiTN",TONGHOP!$Q222&lt;&gt;""),TONGHOP!$Q222,"")</f>
        <v/>
      </c>
      <c r="H222" s="134" t="str">
        <f t="shared" si="7"/>
        <v/>
      </c>
    </row>
    <row r="223" spans="1:8">
      <c r="A223" s="134" t="str">
        <f>IF(AND(TONGHOP!$O223="KTHP",TONGHOP!$T223&lt;&gt;""),TONGHOP!$T223,"")</f>
        <v>Hồ Văn Hóa</v>
      </c>
      <c r="B223" s="134" t="str">
        <f>IF(AND(TONGHOP!$O223="KTHP",TONGHOP!$U223&lt;&gt;""),TONGHOP!$U223,"")</f>
        <v>Trần Hiếu Trinh</v>
      </c>
      <c r="C223" s="134">
        <f>IF(AND(TONGHOP!$O223="KTHP",TONGHOP!$Q223&lt;&gt;""),TONGHOP!$Q223,"")</f>
        <v>90</v>
      </c>
      <c r="D223" s="134">
        <f t="shared" si="6"/>
        <v>0.6</v>
      </c>
      <c r="E223" s="134" t="str">
        <f>IF(AND(TONGHOP!$O223="ThiTN",TONGHOP!$T223&lt;&gt;""),TONGHOP!$T223,"")</f>
        <v/>
      </c>
      <c r="F223" s="134" t="str">
        <f>IF(AND(TONGHOP!$O223="ThiTN",TONGHOP!$U223&lt;&gt;""),TONGHOP!$U223,"")</f>
        <v/>
      </c>
      <c r="G223" s="134" t="str">
        <f>IF(AND(TONGHOP!$O223="ThiTN",TONGHOP!$Q223&lt;&gt;""),TONGHOP!$Q223,"")</f>
        <v/>
      </c>
      <c r="H223" s="134" t="str">
        <f t="shared" si="7"/>
        <v/>
      </c>
    </row>
    <row r="224" spans="1:8">
      <c r="A224" s="134" t="str">
        <f>IF(AND(TONGHOP!$O224="KTHP",TONGHOP!$T224&lt;&gt;""),TONGHOP!$T224,"")</f>
        <v>Phan Văn Hòa</v>
      </c>
      <c r="B224" s="134" t="str">
        <f>IF(AND(TONGHOP!$O224="KTHP",TONGHOP!$U224&lt;&gt;""),TONGHOP!$U224,"")</f>
        <v>Nguyễn Thị Khánh Thư</v>
      </c>
      <c r="C224" s="134">
        <f>IF(AND(TONGHOP!$O224="KTHP",TONGHOP!$Q224&lt;&gt;""),TONGHOP!$Q224,"")</f>
        <v>90</v>
      </c>
      <c r="D224" s="134">
        <f t="shared" si="6"/>
        <v>0.6</v>
      </c>
      <c r="E224" s="134" t="str">
        <f>IF(AND(TONGHOP!$O224="ThiTN",TONGHOP!$T224&lt;&gt;""),TONGHOP!$T224,"")</f>
        <v/>
      </c>
      <c r="F224" s="134" t="str">
        <f>IF(AND(TONGHOP!$O224="ThiTN",TONGHOP!$U224&lt;&gt;""),TONGHOP!$U224,"")</f>
        <v/>
      </c>
      <c r="G224" s="134" t="str">
        <f>IF(AND(TONGHOP!$O224="ThiTN",TONGHOP!$Q224&lt;&gt;""),TONGHOP!$Q224,"")</f>
        <v/>
      </c>
      <c r="H224" s="134" t="str">
        <f t="shared" si="7"/>
        <v/>
      </c>
    </row>
    <row r="225" spans="1:8">
      <c r="A225" s="134" t="str">
        <f>IF(AND(TONGHOP!$O225="KTHP",TONGHOP!$T225&lt;&gt;""),TONGHOP!$T225,"")</f>
        <v>Dương Ngọc Vọng</v>
      </c>
      <c r="B225" s="134" t="str">
        <f>IF(AND(TONGHOP!$O225="KTHP",TONGHOP!$U225&lt;&gt;""),TONGHOP!$U225,"")</f>
        <v>Trương Hữu Lộc</v>
      </c>
      <c r="C225" s="134">
        <f>IF(AND(TONGHOP!$O225="KTHP",TONGHOP!$Q225&lt;&gt;""),TONGHOP!$Q225,"")</f>
        <v>60</v>
      </c>
      <c r="D225" s="134">
        <f t="shared" si="6"/>
        <v>0.45</v>
      </c>
      <c r="E225" s="134" t="str">
        <f>IF(AND(TONGHOP!$O225="ThiTN",TONGHOP!$T225&lt;&gt;""),TONGHOP!$T225,"")</f>
        <v/>
      </c>
      <c r="F225" s="134" t="str">
        <f>IF(AND(TONGHOP!$O225="ThiTN",TONGHOP!$U225&lt;&gt;""),TONGHOP!$U225,"")</f>
        <v/>
      </c>
      <c r="G225" s="134" t="str">
        <f>IF(AND(TONGHOP!$O225="ThiTN",TONGHOP!$Q225&lt;&gt;""),TONGHOP!$Q225,"")</f>
        <v/>
      </c>
      <c r="H225" s="134" t="str">
        <f t="shared" si="7"/>
        <v/>
      </c>
    </row>
    <row r="226" spans="1:8">
      <c r="A226" s="134" t="str">
        <f>IF(AND(TONGHOP!$O226="KTHP",TONGHOP!$T226&lt;&gt;""),TONGHOP!$T226,"")</f>
        <v/>
      </c>
      <c r="B226" s="134" t="str">
        <f>IF(AND(TONGHOP!$O226="KTHP",TONGHOP!$U226&lt;&gt;""),TONGHOP!$U226,"")</f>
        <v/>
      </c>
      <c r="C226" s="134">
        <f>IF(AND(TONGHOP!$O226="KTHP",TONGHOP!$Q226&lt;&gt;""),TONGHOP!$Q226,"")</f>
        <v>90</v>
      </c>
      <c r="D226" s="134" t="str">
        <f t="shared" si="6"/>
        <v/>
      </c>
      <c r="E226" s="134" t="str">
        <f>IF(AND(TONGHOP!$O226="ThiTN",TONGHOP!$T226&lt;&gt;""),TONGHOP!$T226,"")</f>
        <v/>
      </c>
      <c r="F226" s="134" t="str">
        <f>IF(AND(TONGHOP!$O226="ThiTN",TONGHOP!$U226&lt;&gt;""),TONGHOP!$U226,"")</f>
        <v/>
      </c>
      <c r="G226" s="134" t="str">
        <f>IF(AND(TONGHOP!$O226="ThiTN",TONGHOP!$Q226&lt;&gt;""),TONGHOP!$Q226,"")</f>
        <v/>
      </c>
      <c r="H226" s="134" t="str">
        <f t="shared" si="7"/>
        <v/>
      </c>
    </row>
    <row r="227" spans="1:8">
      <c r="A227" s="134" t="str">
        <f>IF(AND(TONGHOP!$O227="KTHP",TONGHOP!$T227&lt;&gt;""),TONGHOP!$T227,"")</f>
        <v/>
      </c>
      <c r="B227" s="134" t="str">
        <f>IF(AND(TONGHOP!$O227="KTHP",TONGHOP!$U227&lt;&gt;""),TONGHOP!$U227,"")</f>
        <v/>
      </c>
      <c r="C227" s="134">
        <f>IF(AND(TONGHOP!$O227="KTHP",TONGHOP!$Q227&lt;&gt;""),TONGHOP!$Q227,"")</f>
        <v>90</v>
      </c>
      <c r="D227" s="134" t="str">
        <f t="shared" si="6"/>
        <v/>
      </c>
      <c r="E227" s="134" t="str">
        <f>IF(AND(TONGHOP!$O227="ThiTN",TONGHOP!$T227&lt;&gt;""),TONGHOP!$T227,"")</f>
        <v/>
      </c>
      <c r="F227" s="134" t="str">
        <f>IF(AND(TONGHOP!$O227="ThiTN",TONGHOP!$U227&lt;&gt;""),TONGHOP!$U227,"")</f>
        <v/>
      </c>
      <c r="G227" s="134" t="str">
        <f>IF(AND(TONGHOP!$O227="ThiTN",TONGHOP!$Q227&lt;&gt;""),TONGHOP!$Q227,"")</f>
        <v/>
      </c>
      <c r="H227" s="134" t="str">
        <f t="shared" si="7"/>
        <v/>
      </c>
    </row>
    <row r="228" spans="1:8">
      <c r="A228" s="134" t="str">
        <f>IF(AND(TONGHOP!$O228="KTHP",TONGHOP!$T228&lt;&gt;""),TONGHOP!$T228,"")</f>
        <v>Nguyễn Hữu Mạnh</v>
      </c>
      <c r="B228" s="134" t="str">
        <f>IF(AND(TONGHOP!$O228="KTHP",TONGHOP!$U228&lt;&gt;""),TONGHOP!$U228,"")</f>
        <v>Nguyễn Hồng Đức</v>
      </c>
      <c r="C228" s="134">
        <f>IF(AND(TONGHOP!$O228="KTHP",TONGHOP!$Q228&lt;&gt;""),TONGHOP!$Q228,"")</f>
        <v>90</v>
      </c>
      <c r="D228" s="134">
        <f t="shared" si="6"/>
        <v>0.6</v>
      </c>
      <c r="E228" s="134" t="str">
        <f>IF(AND(TONGHOP!$O228="ThiTN",TONGHOP!$T228&lt;&gt;""),TONGHOP!$T228,"")</f>
        <v/>
      </c>
      <c r="F228" s="134" t="str">
        <f>IF(AND(TONGHOP!$O228="ThiTN",TONGHOP!$U228&lt;&gt;""),TONGHOP!$U228,"")</f>
        <v/>
      </c>
      <c r="G228" s="134" t="str">
        <f>IF(AND(TONGHOP!$O228="ThiTN",TONGHOP!$Q228&lt;&gt;""),TONGHOP!$Q228,"")</f>
        <v/>
      </c>
      <c r="H228" s="134" t="str">
        <f t="shared" si="7"/>
        <v/>
      </c>
    </row>
    <row r="229" spans="1:8">
      <c r="A229" s="134" t="str">
        <f>IF(AND(TONGHOP!$O229="KTHP",TONGHOP!$T229&lt;&gt;""),TONGHOP!$T229,"")</f>
        <v>Nguyễn Thùy Dương</v>
      </c>
      <c r="B229" s="134" t="str">
        <f>IF(AND(TONGHOP!$O229="KTHP",TONGHOP!$U229&lt;&gt;""),TONGHOP!$U229,"")</f>
        <v>Trần Minh Tuấn</v>
      </c>
      <c r="C229" s="134">
        <f>IF(AND(TONGHOP!$O229="KTHP",TONGHOP!$Q229&lt;&gt;""),TONGHOP!$Q229,"")</f>
        <v>90</v>
      </c>
      <c r="D229" s="134">
        <f t="shared" si="6"/>
        <v>0.6</v>
      </c>
      <c r="E229" s="134" t="str">
        <f>IF(AND(TONGHOP!$O229="ThiTN",TONGHOP!$T229&lt;&gt;""),TONGHOP!$T229,"")</f>
        <v/>
      </c>
      <c r="F229" s="134" t="str">
        <f>IF(AND(TONGHOP!$O229="ThiTN",TONGHOP!$U229&lt;&gt;""),TONGHOP!$U229,"")</f>
        <v/>
      </c>
      <c r="G229" s="134" t="str">
        <f>IF(AND(TONGHOP!$O229="ThiTN",TONGHOP!$Q229&lt;&gt;""),TONGHOP!$Q229,"")</f>
        <v/>
      </c>
      <c r="H229" s="134" t="str">
        <f t="shared" si="7"/>
        <v/>
      </c>
    </row>
    <row r="230" spans="1:8">
      <c r="A230" s="134" t="str">
        <f>IF(AND(TONGHOP!$O230="KTHP",TONGHOP!$T230&lt;&gt;""),TONGHOP!$T230,"")</f>
        <v>Huỳnh Ngọc Mai</v>
      </c>
      <c r="B230" s="134" t="str">
        <f>IF(AND(TONGHOP!$O230="KTHP",TONGHOP!$U230&lt;&gt;""),TONGHOP!$U230,"")</f>
        <v>Phan Anh Tuấn Kiệt</v>
      </c>
      <c r="C230" s="134">
        <f>IF(AND(TONGHOP!$O230="KTHP",TONGHOP!$Q230&lt;&gt;""),TONGHOP!$Q230,"")</f>
        <v>90</v>
      </c>
      <c r="D230" s="134">
        <f t="shared" si="6"/>
        <v>0.6</v>
      </c>
      <c r="E230" s="134" t="str">
        <f>IF(AND(TONGHOP!$O230="ThiTN",TONGHOP!$T230&lt;&gt;""),TONGHOP!$T230,"")</f>
        <v/>
      </c>
      <c r="F230" s="134" t="str">
        <f>IF(AND(TONGHOP!$O230="ThiTN",TONGHOP!$U230&lt;&gt;""),TONGHOP!$U230,"")</f>
        <v/>
      </c>
      <c r="G230" s="134" t="str">
        <f>IF(AND(TONGHOP!$O230="ThiTN",TONGHOP!$Q230&lt;&gt;""),TONGHOP!$Q230,"")</f>
        <v/>
      </c>
      <c r="H230" s="134" t="str">
        <f t="shared" si="7"/>
        <v/>
      </c>
    </row>
    <row r="231" spans="1:8">
      <c r="A231" s="134" t="str">
        <f>IF(AND(TONGHOP!$O231="KTHP",TONGHOP!$T231&lt;&gt;""),TONGHOP!$T231,"")</f>
        <v>Ngô Phong Cường</v>
      </c>
      <c r="B231" s="134" t="str">
        <f>IF(AND(TONGHOP!$O231="KTHP",TONGHOP!$U231&lt;&gt;""),TONGHOP!$U231,"")</f>
        <v>Hà Quốc Bảo</v>
      </c>
      <c r="C231" s="134">
        <f>IF(AND(TONGHOP!$O231="KTHP",TONGHOP!$Q231&lt;&gt;""),TONGHOP!$Q231,"")</f>
        <v>90</v>
      </c>
      <c r="D231" s="134">
        <f t="shared" si="6"/>
        <v>0.6</v>
      </c>
      <c r="E231" s="134" t="str">
        <f>IF(AND(TONGHOP!$O231="ThiTN",TONGHOP!$T231&lt;&gt;""),TONGHOP!$T231,"")</f>
        <v/>
      </c>
      <c r="F231" s="134" t="str">
        <f>IF(AND(TONGHOP!$O231="ThiTN",TONGHOP!$U231&lt;&gt;""),TONGHOP!$U231,"")</f>
        <v/>
      </c>
      <c r="G231" s="134" t="str">
        <f>IF(AND(TONGHOP!$O231="ThiTN",TONGHOP!$Q231&lt;&gt;""),TONGHOP!$Q231,"")</f>
        <v/>
      </c>
      <c r="H231" s="134" t="str">
        <f t="shared" si="7"/>
        <v/>
      </c>
    </row>
    <row r="232" spans="1:8">
      <c r="A232" s="134" t="str">
        <f>IF(AND(TONGHOP!$O232="KTHP",TONGHOP!$T232&lt;&gt;""),TONGHOP!$T232,"")</f>
        <v>Dương Ngọc Vọng</v>
      </c>
      <c r="B232" s="134" t="str">
        <f>IF(AND(TONGHOP!$O232="KTHP",TONGHOP!$U232&lt;&gt;""),TONGHOP!$U232,"")</f>
        <v>Nguyễn Khoa</v>
      </c>
      <c r="C232" s="134">
        <f>IF(AND(TONGHOP!$O232="KTHP",TONGHOP!$Q232&lt;&gt;""),TONGHOP!$Q232,"")</f>
        <v>60</v>
      </c>
      <c r="D232" s="134">
        <f t="shared" si="6"/>
        <v>0.45</v>
      </c>
      <c r="E232" s="134" t="str">
        <f>IF(AND(TONGHOP!$O232="ThiTN",TONGHOP!$T232&lt;&gt;""),TONGHOP!$T232,"")</f>
        <v/>
      </c>
      <c r="F232" s="134" t="str">
        <f>IF(AND(TONGHOP!$O232="ThiTN",TONGHOP!$U232&lt;&gt;""),TONGHOP!$U232,"")</f>
        <v/>
      </c>
      <c r="G232" s="134" t="str">
        <f>IF(AND(TONGHOP!$O232="ThiTN",TONGHOP!$Q232&lt;&gt;""),TONGHOP!$Q232,"")</f>
        <v/>
      </c>
      <c r="H232" s="134" t="str">
        <f t="shared" si="7"/>
        <v/>
      </c>
    </row>
    <row r="233" spans="1:8">
      <c r="A233" s="134" t="str">
        <f>IF(AND(TONGHOP!$O233="KTHP",TONGHOP!$T233&lt;&gt;""),TONGHOP!$T233,"")</f>
        <v>Lê Quý Hưng Quốc</v>
      </c>
      <c r="B233" s="134" t="str">
        <f>IF(AND(TONGHOP!$O233="KTHP",TONGHOP!$U233&lt;&gt;""),TONGHOP!$U233,"")</f>
        <v>Nguyễn Văn Đôn</v>
      </c>
      <c r="C233" s="134">
        <f>IF(AND(TONGHOP!$O233="KTHP",TONGHOP!$Q233&lt;&gt;""),TONGHOP!$Q233,"")</f>
        <v>60</v>
      </c>
      <c r="D233" s="134">
        <f t="shared" si="6"/>
        <v>0.45</v>
      </c>
      <c r="E233" s="134" t="str">
        <f>IF(AND(TONGHOP!$O233="ThiTN",TONGHOP!$T233&lt;&gt;""),TONGHOP!$T233,"")</f>
        <v/>
      </c>
      <c r="F233" s="134" t="str">
        <f>IF(AND(TONGHOP!$O233="ThiTN",TONGHOP!$U233&lt;&gt;""),TONGHOP!$U233,"")</f>
        <v/>
      </c>
      <c r="G233" s="134" t="str">
        <f>IF(AND(TONGHOP!$O233="ThiTN",TONGHOP!$Q233&lt;&gt;""),TONGHOP!$Q233,"")</f>
        <v/>
      </c>
      <c r="H233" s="134" t="str">
        <f t="shared" si="7"/>
        <v/>
      </c>
    </row>
    <row r="234" spans="1:8">
      <c r="A234" s="134" t="str">
        <f>IF(AND(TONGHOP!$O234="KTHP",TONGHOP!$T234&lt;&gt;""),TONGHOP!$T234,"")</f>
        <v>Dương Thị Hồng</v>
      </c>
      <c r="B234" s="134" t="str">
        <f>IF(AND(TONGHOP!$O234="KTHP",TONGHOP!$U234&lt;&gt;""),TONGHOP!$U234,"")</f>
        <v>Hồ Văn Hóa</v>
      </c>
      <c r="C234" s="134">
        <f>IF(AND(TONGHOP!$O234="KTHP",TONGHOP!$Q234&lt;&gt;""),TONGHOP!$Q234,"")</f>
        <v>90</v>
      </c>
      <c r="D234" s="134">
        <f t="shared" si="6"/>
        <v>0.6</v>
      </c>
      <c r="E234" s="134" t="str">
        <f>IF(AND(TONGHOP!$O234="ThiTN",TONGHOP!$T234&lt;&gt;""),TONGHOP!$T234,"")</f>
        <v/>
      </c>
      <c r="F234" s="134" t="str">
        <f>IF(AND(TONGHOP!$O234="ThiTN",TONGHOP!$U234&lt;&gt;""),TONGHOP!$U234,"")</f>
        <v/>
      </c>
      <c r="G234" s="134" t="str">
        <f>IF(AND(TONGHOP!$O234="ThiTN",TONGHOP!$Q234&lt;&gt;""),TONGHOP!$Q234,"")</f>
        <v/>
      </c>
      <c r="H234" s="134" t="str">
        <f t="shared" si="7"/>
        <v/>
      </c>
    </row>
    <row r="235" spans="1:8">
      <c r="A235" s="134" t="str">
        <f>IF(AND(TONGHOP!$O235="KTHP",TONGHOP!$T235&lt;&gt;""),TONGHOP!$T235,"")</f>
        <v>Võ Cường</v>
      </c>
      <c r="B235" s="134" t="str">
        <f>IF(AND(TONGHOP!$O235="KTHP",TONGHOP!$U235&lt;&gt;""),TONGHOP!$U235,"")</f>
        <v>Ngô Hoàng Anh</v>
      </c>
      <c r="C235" s="134">
        <f>IF(AND(TONGHOP!$O235="KTHP",TONGHOP!$Q235&lt;&gt;""),TONGHOP!$Q235,"")</f>
        <v>90</v>
      </c>
      <c r="D235" s="134">
        <f t="shared" si="6"/>
        <v>0.6</v>
      </c>
      <c r="E235" s="134" t="str">
        <f>IF(AND(TONGHOP!$O235="ThiTN",TONGHOP!$T235&lt;&gt;""),TONGHOP!$T235,"")</f>
        <v/>
      </c>
      <c r="F235" s="134" t="str">
        <f>IF(AND(TONGHOP!$O235="ThiTN",TONGHOP!$U235&lt;&gt;""),TONGHOP!$U235,"")</f>
        <v/>
      </c>
      <c r="G235" s="134" t="str">
        <f>IF(AND(TONGHOP!$O235="ThiTN",TONGHOP!$Q235&lt;&gt;""),TONGHOP!$Q235,"")</f>
        <v/>
      </c>
      <c r="H235" s="134" t="str">
        <f t="shared" si="7"/>
        <v/>
      </c>
    </row>
    <row r="236" spans="1:8">
      <c r="A236" s="134" t="str">
        <f>IF(AND(TONGHOP!$O236="KTHP",TONGHOP!$T236&lt;&gt;""),TONGHOP!$T236,"")</f>
        <v>Trần Hiếu Trinh</v>
      </c>
      <c r="B236" s="134" t="str">
        <f>IF(AND(TONGHOP!$O236="KTHP",TONGHOP!$U236&lt;&gt;""),TONGHOP!$U236,"")</f>
        <v>Nguyễn Vũ Xuân Thì</v>
      </c>
      <c r="C236" s="134">
        <f>IF(AND(TONGHOP!$O236="KTHP",TONGHOP!$Q236&lt;&gt;""),TONGHOP!$Q236,"")</f>
        <v>90</v>
      </c>
      <c r="D236" s="134">
        <f t="shared" si="6"/>
        <v>0.6</v>
      </c>
      <c r="E236" s="134" t="str">
        <f>IF(AND(TONGHOP!$O236="ThiTN",TONGHOP!$T236&lt;&gt;""),TONGHOP!$T236,"")</f>
        <v/>
      </c>
      <c r="F236" s="134" t="str">
        <f>IF(AND(TONGHOP!$O236="ThiTN",TONGHOP!$U236&lt;&gt;""),TONGHOP!$U236,"")</f>
        <v/>
      </c>
      <c r="G236" s="134" t="str">
        <f>IF(AND(TONGHOP!$O236="ThiTN",TONGHOP!$Q236&lt;&gt;""),TONGHOP!$Q236,"")</f>
        <v/>
      </c>
      <c r="H236" s="134" t="str">
        <f t="shared" si="7"/>
        <v/>
      </c>
    </row>
    <row r="237" spans="1:8">
      <c r="A237" s="134" t="str">
        <f>IF(AND(TONGHOP!$O237="KTHP",TONGHOP!$T237&lt;&gt;""),TONGHOP!$T237,"")</f>
        <v>Phan Văn Hòa</v>
      </c>
      <c r="B237" s="134" t="str">
        <f>IF(AND(TONGHOP!$O237="KTHP",TONGHOP!$U237&lt;&gt;""),TONGHOP!$U237,"")</f>
        <v>Lê Thị Hồng Vân</v>
      </c>
      <c r="C237" s="134">
        <f>IF(AND(TONGHOP!$O237="KTHP",TONGHOP!$Q237&lt;&gt;""),TONGHOP!$Q237,"")</f>
        <v>90</v>
      </c>
      <c r="D237" s="134">
        <f t="shared" si="6"/>
        <v>0.6</v>
      </c>
      <c r="E237" s="134" t="str">
        <f>IF(AND(TONGHOP!$O237="ThiTN",TONGHOP!$T237&lt;&gt;""),TONGHOP!$T237,"")</f>
        <v/>
      </c>
      <c r="F237" s="134" t="str">
        <f>IF(AND(TONGHOP!$O237="ThiTN",TONGHOP!$U237&lt;&gt;""),TONGHOP!$U237,"")</f>
        <v/>
      </c>
      <c r="G237" s="134" t="str">
        <f>IF(AND(TONGHOP!$O237="ThiTN",TONGHOP!$Q237&lt;&gt;""),TONGHOP!$Q237,"")</f>
        <v/>
      </c>
      <c r="H237" s="134" t="str">
        <f t="shared" si="7"/>
        <v/>
      </c>
    </row>
    <row r="238" spans="1:8">
      <c r="A238" s="134" t="str">
        <f>IF(AND(TONGHOP!$O238="KTHP",TONGHOP!$T238&lt;&gt;""),TONGHOP!$T238,"")</f>
        <v>Võ Anh Hào</v>
      </c>
      <c r="B238" s="134" t="str">
        <f>IF(AND(TONGHOP!$O238="KTHP",TONGHOP!$U238&lt;&gt;""),TONGHOP!$U238,"")</f>
        <v>Bùi Ánh Tuyết</v>
      </c>
      <c r="C238" s="134">
        <f>IF(AND(TONGHOP!$O238="KTHP",TONGHOP!$Q238&lt;&gt;""),TONGHOP!$Q238,"")</f>
        <v>90</v>
      </c>
      <c r="D238" s="134">
        <f t="shared" si="6"/>
        <v>0.6</v>
      </c>
      <c r="E238" s="134" t="str">
        <f>IF(AND(TONGHOP!$O238="ThiTN",TONGHOP!$T238&lt;&gt;""),TONGHOP!$T238,"")</f>
        <v/>
      </c>
      <c r="F238" s="134" t="str">
        <f>IF(AND(TONGHOP!$O238="ThiTN",TONGHOP!$U238&lt;&gt;""),TONGHOP!$U238,"")</f>
        <v/>
      </c>
      <c r="G238" s="134" t="str">
        <f>IF(AND(TONGHOP!$O238="ThiTN",TONGHOP!$Q238&lt;&gt;""),TONGHOP!$Q238,"")</f>
        <v/>
      </c>
      <c r="H238" s="134" t="str">
        <f t="shared" si="7"/>
        <v/>
      </c>
    </row>
    <row r="239" spans="1:8">
      <c r="A239" s="134" t="str">
        <f>IF(AND(TONGHOP!$O239="KTHP",TONGHOP!$T239&lt;&gt;""),TONGHOP!$T239,"")</f>
        <v>Trần Quốc Duy</v>
      </c>
      <c r="B239" s="134" t="str">
        <f>IF(AND(TONGHOP!$O239="KTHP",TONGHOP!$U239&lt;&gt;""),TONGHOP!$U239,"")</f>
        <v>Hoàng Thị Trang</v>
      </c>
      <c r="C239" s="134">
        <f>IF(AND(TONGHOP!$O239="KTHP",TONGHOP!$Q239&lt;&gt;""),TONGHOP!$Q239,"")</f>
        <v>90</v>
      </c>
      <c r="D239" s="134">
        <f t="shared" si="6"/>
        <v>0.6</v>
      </c>
      <c r="E239" s="134" t="str">
        <f>IF(AND(TONGHOP!$O239="ThiTN",TONGHOP!$T239&lt;&gt;""),TONGHOP!$T239,"")</f>
        <v/>
      </c>
      <c r="F239" s="134" t="str">
        <f>IF(AND(TONGHOP!$O239="ThiTN",TONGHOP!$U239&lt;&gt;""),TONGHOP!$U239,"")</f>
        <v/>
      </c>
      <c r="G239" s="134" t="str">
        <f>IF(AND(TONGHOP!$O239="ThiTN",TONGHOP!$Q239&lt;&gt;""),TONGHOP!$Q239,"")</f>
        <v/>
      </c>
      <c r="H239" s="134" t="str">
        <f t="shared" si="7"/>
        <v/>
      </c>
    </row>
    <row r="240" spans="1:8">
      <c r="A240" s="134" t="str">
        <f>IF(AND(TONGHOP!$O240="KTHP",TONGHOP!$T240&lt;&gt;""),TONGHOP!$T240,"")</f>
        <v>Trần Đình Khoa</v>
      </c>
      <c r="B240" s="134" t="str">
        <f>IF(AND(TONGHOP!$O240="KTHP",TONGHOP!$U240&lt;&gt;""),TONGHOP!$U240,"")</f>
        <v>Lư Thị Yến Vũ</v>
      </c>
      <c r="C240" s="134">
        <f>IF(AND(TONGHOP!$O240="KTHP",TONGHOP!$Q240&lt;&gt;""),TONGHOP!$Q240,"")</f>
        <v>90</v>
      </c>
      <c r="D240" s="134">
        <f t="shared" si="6"/>
        <v>0.6</v>
      </c>
      <c r="E240" s="134" t="str">
        <f>IF(AND(TONGHOP!$O240="ThiTN",TONGHOP!$T240&lt;&gt;""),TONGHOP!$T240,"")</f>
        <v/>
      </c>
      <c r="F240" s="134" t="str">
        <f>IF(AND(TONGHOP!$O240="ThiTN",TONGHOP!$U240&lt;&gt;""),TONGHOP!$U240,"")</f>
        <v/>
      </c>
      <c r="G240" s="134" t="str">
        <f>IF(AND(TONGHOP!$O240="ThiTN",TONGHOP!$Q240&lt;&gt;""),TONGHOP!$Q240,"")</f>
        <v/>
      </c>
      <c r="H240" s="134" t="str">
        <f t="shared" si="7"/>
        <v/>
      </c>
    </row>
    <row r="241" spans="1:8">
      <c r="A241" s="134" t="str">
        <f>IF(AND(TONGHOP!$O241="KTHP",TONGHOP!$T241&lt;&gt;""),TONGHOP!$T241,"")</f>
        <v>Trần Công Tiến</v>
      </c>
      <c r="B241" s="134" t="str">
        <f>IF(AND(TONGHOP!$O241="KTHP",TONGHOP!$U241&lt;&gt;""),TONGHOP!$U241,"")</f>
        <v>Phạm Thị Gia Tâm</v>
      </c>
      <c r="C241" s="134">
        <f>IF(AND(TONGHOP!$O241="KTHP",TONGHOP!$Q241&lt;&gt;""),TONGHOP!$Q241,"")</f>
        <v>90</v>
      </c>
      <c r="D241" s="134">
        <f t="shared" si="6"/>
        <v>0.6</v>
      </c>
      <c r="E241" s="134" t="str">
        <f>IF(AND(TONGHOP!$O241="ThiTN",TONGHOP!$T241&lt;&gt;""),TONGHOP!$T241,"")</f>
        <v/>
      </c>
      <c r="F241" s="134" t="str">
        <f>IF(AND(TONGHOP!$O241="ThiTN",TONGHOP!$U241&lt;&gt;""),TONGHOP!$U241,"")</f>
        <v/>
      </c>
      <c r="G241" s="134" t="str">
        <f>IF(AND(TONGHOP!$O241="ThiTN",TONGHOP!$Q241&lt;&gt;""),TONGHOP!$Q241,"")</f>
        <v/>
      </c>
      <c r="H241" s="134" t="str">
        <f t="shared" si="7"/>
        <v/>
      </c>
    </row>
    <row r="242" spans="1:8">
      <c r="A242" s="134" t="str">
        <f>IF(AND(TONGHOP!$O242="KTHP",TONGHOP!$T242&lt;&gt;""),TONGHOP!$T242,"")</f>
        <v>Lữ Xuân Trang</v>
      </c>
      <c r="B242" s="134" t="str">
        <f>IF(AND(TONGHOP!$O242="KTHP",TONGHOP!$U242&lt;&gt;""),TONGHOP!$U242,"")</f>
        <v>Dương Đức Kiên</v>
      </c>
      <c r="C242" s="134">
        <f>IF(AND(TONGHOP!$O242="KTHP",TONGHOP!$Q242&lt;&gt;""),TONGHOP!$Q242,"")</f>
        <v>90</v>
      </c>
      <c r="D242" s="134">
        <f t="shared" si="6"/>
        <v>0.6</v>
      </c>
      <c r="E242" s="134" t="str">
        <f>IF(AND(TONGHOP!$O242="ThiTN",TONGHOP!$T242&lt;&gt;""),TONGHOP!$T242,"")</f>
        <v/>
      </c>
      <c r="F242" s="134" t="str">
        <f>IF(AND(TONGHOP!$O242="ThiTN",TONGHOP!$U242&lt;&gt;""),TONGHOP!$U242,"")</f>
        <v/>
      </c>
      <c r="G242" s="134" t="str">
        <f>IF(AND(TONGHOP!$O242="ThiTN",TONGHOP!$Q242&lt;&gt;""),TONGHOP!$Q242,"")</f>
        <v/>
      </c>
      <c r="H242" s="134" t="str">
        <f t="shared" si="7"/>
        <v/>
      </c>
    </row>
    <row r="243" spans="1:8">
      <c r="A243" s="134" t="str">
        <f>IF(AND(TONGHOP!$O243="KTHP",TONGHOP!$T243&lt;&gt;""),TONGHOP!$T243,"")</f>
        <v>Nguyễn Thái Bình</v>
      </c>
      <c r="B243" s="134" t="str">
        <f>IF(AND(TONGHOP!$O243="KTHP",TONGHOP!$U243&lt;&gt;""),TONGHOP!$U243,"")</f>
        <v>Trần Thị Ngọc Dung</v>
      </c>
      <c r="C243" s="134">
        <f>IF(AND(TONGHOP!$O243="KTHP",TONGHOP!$Q243&lt;&gt;""),TONGHOP!$Q243,"")</f>
        <v>90</v>
      </c>
      <c r="D243" s="134">
        <f t="shared" si="6"/>
        <v>0.6</v>
      </c>
      <c r="E243" s="134" t="str">
        <f>IF(AND(TONGHOP!$O243="ThiTN",TONGHOP!$T243&lt;&gt;""),TONGHOP!$T243,"")</f>
        <v/>
      </c>
      <c r="F243" s="134" t="str">
        <f>IF(AND(TONGHOP!$O243="ThiTN",TONGHOP!$U243&lt;&gt;""),TONGHOP!$U243,"")</f>
        <v/>
      </c>
      <c r="G243" s="134" t="str">
        <f>IF(AND(TONGHOP!$O243="ThiTN",TONGHOP!$Q243&lt;&gt;""),TONGHOP!$Q243,"")</f>
        <v/>
      </c>
      <c r="H243" s="134" t="str">
        <f t="shared" si="7"/>
        <v/>
      </c>
    </row>
    <row r="244" spans="1:8">
      <c r="A244" s="134" t="str">
        <f>IF(AND(TONGHOP!$O244="KTHP",TONGHOP!$T244&lt;&gt;""),TONGHOP!$T244,"")</f>
        <v>Bùi Thị Ngọc Sương</v>
      </c>
      <c r="B244" s="134" t="str">
        <f>IF(AND(TONGHOP!$O244="KTHP",TONGHOP!$U244&lt;&gt;""),TONGHOP!$U244,"")</f>
        <v>Nguyễn Ngọc Quỳnh(CT)</v>
      </c>
      <c r="C244" s="134">
        <f>IF(AND(TONGHOP!$O244="KTHP",TONGHOP!$Q244&lt;&gt;""),TONGHOP!$Q244,"")</f>
        <v>90</v>
      </c>
      <c r="D244" s="134">
        <f t="shared" si="6"/>
        <v>0.6</v>
      </c>
      <c r="E244" s="134" t="str">
        <f>IF(AND(TONGHOP!$O244="ThiTN",TONGHOP!$T244&lt;&gt;""),TONGHOP!$T244,"")</f>
        <v/>
      </c>
      <c r="F244" s="134" t="str">
        <f>IF(AND(TONGHOP!$O244="ThiTN",TONGHOP!$U244&lt;&gt;""),TONGHOP!$U244,"")</f>
        <v/>
      </c>
      <c r="G244" s="134" t="str">
        <f>IF(AND(TONGHOP!$O244="ThiTN",TONGHOP!$Q244&lt;&gt;""),TONGHOP!$Q244,"")</f>
        <v/>
      </c>
      <c r="H244" s="134" t="str">
        <f t="shared" si="7"/>
        <v/>
      </c>
    </row>
    <row r="245" spans="1:8">
      <c r="A245" s="134" t="str">
        <f>IF(AND(TONGHOP!$O245="KTHP",TONGHOP!$T245&lt;&gt;""),TONGHOP!$T245,"")</f>
        <v>Đặng Thị Nhật Minh</v>
      </c>
      <c r="B245" s="134" t="str">
        <f>IF(AND(TONGHOP!$O245="KTHP",TONGHOP!$U245&lt;&gt;""),TONGHOP!$U245,"")</f>
        <v>Phan Thị Thùy Trang</v>
      </c>
      <c r="C245" s="134">
        <f>IF(AND(TONGHOP!$O245="KTHP",TONGHOP!$Q245&lt;&gt;""),TONGHOP!$Q245,"")</f>
        <v>90</v>
      </c>
      <c r="D245" s="134">
        <f t="shared" si="6"/>
        <v>0.6</v>
      </c>
      <c r="E245" s="134" t="str">
        <f>IF(AND(TONGHOP!$O245="ThiTN",TONGHOP!$T245&lt;&gt;""),TONGHOP!$T245,"")</f>
        <v/>
      </c>
      <c r="F245" s="134" t="str">
        <f>IF(AND(TONGHOP!$O245="ThiTN",TONGHOP!$U245&lt;&gt;""),TONGHOP!$U245,"")</f>
        <v/>
      </c>
      <c r="G245" s="134" t="str">
        <f>IF(AND(TONGHOP!$O245="ThiTN",TONGHOP!$Q245&lt;&gt;""),TONGHOP!$Q245,"")</f>
        <v/>
      </c>
      <c r="H245" s="134" t="str">
        <f t="shared" si="7"/>
        <v/>
      </c>
    </row>
    <row r="246" spans="1:8">
      <c r="A246" s="134" t="str">
        <f>IF(AND(TONGHOP!$O246="KTHP",TONGHOP!$T246&lt;&gt;""),TONGHOP!$T246,"")</f>
        <v>Trần Văn Lượng</v>
      </c>
      <c r="B246" s="134" t="str">
        <f>IF(AND(TONGHOP!$O246="KTHP",TONGHOP!$U246&lt;&gt;""),TONGHOP!$U246,"")</f>
        <v>Nguyễn Thùy Dương</v>
      </c>
      <c r="C246" s="134">
        <f>IF(AND(TONGHOP!$O246="KTHP",TONGHOP!$Q246&lt;&gt;""),TONGHOP!$Q246,"")</f>
        <v>90</v>
      </c>
      <c r="D246" s="134">
        <f t="shared" si="6"/>
        <v>0.6</v>
      </c>
      <c r="E246" s="134" t="str">
        <f>IF(AND(TONGHOP!$O246="ThiTN",TONGHOP!$T246&lt;&gt;""),TONGHOP!$T246,"")</f>
        <v/>
      </c>
      <c r="F246" s="134" t="str">
        <f>IF(AND(TONGHOP!$O246="ThiTN",TONGHOP!$U246&lt;&gt;""),TONGHOP!$U246,"")</f>
        <v/>
      </c>
      <c r="G246" s="134" t="str">
        <f>IF(AND(TONGHOP!$O246="ThiTN",TONGHOP!$Q246&lt;&gt;""),TONGHOP!$Q246,"")</f>
        <v/>
      </c>
      <c r="H246" s="134" t="str">
        <f t="shared" si="7"/>
        <v/>
      </c>
    </row>
    <row r="247" spans="1:8">
      <c r="A247" s="134" t="str">
        <f>IF(AND(TONGHOP!$O247="KTHP",TONGHOP!$T247&lt;&gt;""),TONGHOP!$T247,"")</f>
        <v>Huỳnh Ngọc Mai</v>
      </c>
      <c r="B247" s="134" t="str">
        <f>IF(AND(TONGHOP!$O247="KTHP",TONGHOP!$U247&lt;&gt;""),TONGHOP!$U247,"")</f>
        <v>Nguyễn Huỳnh Mai Hạnh</v>
      </c>
      <c r="C247" s="134">
        <f>IF(AND(TONGHOP!$O247="KTHP",TONGHOP!$Q247&lt;&gt;""),TONGHOP!$Q247,"")</f>
        <v>90</v>
      </c>
      <c r="D247" s="134">
        <f t="shared" si="6"/>
        <v>0.6</v>
      </c>
      <c r="E247" s="134" t="str">
        <f>IF(AND(TONGHOP!$O247="ThiTN",TONGHOP!$T247&lt;&gt;""),TONGHOP!$T247,"")</f>
        <v/>
      </c>
      <c r="F247" s="134" t="str">
        <f>IF(AND(TONGHOP!$O247="ThiTN",TONGHOP!$U247&lt;&gt;""),TONGHOP!$U247,"")</f>
        <v/>
      </c>
      <c r="G247" s="134" t="str">
        <f>IF(AND(TONGHOP!$O247="ThiTN",TONGHOP!$Q247&lt;&gt;""),TONGHOP!$Q247,"")</f>
        <v/>
      </c>
      <c r="H247" s="134" t="str">
        <f t="shared" si="7"/>
        <v/>
      </c>
    </row>
    <row r="248" spans="1:8">
      <c r="A248" s="134" t="str">
        <f>IF(AND(TONGHOP!$O248="KTHP",TONGHOP!$T248&lt;&gt;""),TONGHOP!$T248,"")</f>
        <v>Ngô Phong Cường</v>
      </c>
      <c r="B248" s="134" t="str">
        <f>IF(AND(TONGHOP!$O248="KTHP",TONGHOP!$U248&lt;&gt;""),TONGHOP!$U248,"")</f>
        <v>Đinh Thị Huyên</v>
      </c>
      <c r="C248" s="134">
        <f>IF(AND(TONGHOP!$O248="KTHP",TONGHOP!$Q248&lt;&gt;""),TONGHOP!$Q248,"")</f>
        <v>90</v>
      </c>
      <c r="D248" s="134">
        <f t="shared" si="6"/>
        <v>0.6</v>
      </c>
      <c r="E248" s="134" t="str">
        <f>IF(AND(TONGHOP!$O248="ThiTN",TONGHOP!$T248&lt;&gt;""),TONGHOP!$T248,"")</f>
        <v/>
      </c>
      <c r="F248" s="134" t="str">
        <f>IF(AND(TONGHOP!$O248="ThiTN",TONGHOP!$U248&lt;&gt;""),TONGHOP!$U248,"")</f>
        <v/>
      </c>
      <c r="G248" s="134" t="str">
        <f>IF(AND(TONGHOP!$O248="ThiTN",TONGHOP!$Q248&lt;&gt;""),TONGHOP!$Q248,"")</f>
        <v/>
      </c>
      <c r="H248" s="134" t="str">
        <f t="shared" si="7"/>
        <v/>
      </c>
    </row>
    <row r="249" spans="1:8">
      <c r="A249" s="134" t="str">
        <f>IF(AND(TONGHOP!$O249="KTHP",TONGHOP!$T249&lt;&gt;""),TONGHOP!$T249,"")</f>
        <v>Phạm Thị Thanh Thúy</v>
      </c>
      <c r="B249" s="134" t="str">
        <f>IF(AND(TONGHOP!$O249="KTHP",TONGHOP!$U249&lt;&gt;""),TONGHOP!$U249,"")</f>
        <v>Nguyễn Ngọc Thọ</v>
      </c>
      <c r="C249" s="134">
        <f>IF(AND(TONGHOP!$O249="KTHP",TONGHOP!$Q249&lt;&gt;""),TONGHOP!$Q249,"")</f>
        <v>90</v>
      </c>
      <c r="D249" s="134">
        <f t="shared" si="6"/>
        <v>0.6</v>
      </c>
      <c r="E249" s="134" t="str">
        <f>IF(AND(TONGHOP!$O249="ThiTN",TONGHOP!$T249&lt;&gt;""),TONGHOP!$T249,"")</f>
        <v/>
      </c>
      <c r="F249" s="134" t="str">
        <f>IF(AND(TONGHOP!$O249="ThiTN",TONGHOP!$U249&lt;&gt;""),TONGHOP!$U249,"")</f>
        <v/>
      </c>
      <c r="G249" s="134" t="str">
        <f>IF(AND(TONGHOP!$O249="ThiTN",TONGHOP!$Q249&lt;&gt;""),TONGHOP!$Q249,"")</f>
        <v/>
      </c>
      <c r="H249" s="134" t="str">
        <f t="shared" si="7"/>
        <v/>
      </c>
    </row>
    <row r="250" spans="1:8">
      <c r="A250" s="134" t="str">
        <f>IF(AND(TONGHOP!$O250="KTHP",TONGHOP!$T250&lt;&gt;""),TONGHOP!$T250,"")</f>
        <v>Dương Ngọc Vọng</v>
      </c>
      <c r="B250" s="134" t="str">
        <f>IF(AND(TONGHOP!$O250="KTHP",TONGHOP!$U250&lt;&gt;""),TONGHOP!$U250,"")</f>
        <v>Nguyễn Khoa</v>
      </c>
      <c r="C250" s="134">
        <f>IF(AND(TONGHOP!$O250="KTHP",TONGHOP!$Q250&lt;&gt;""),TONGHOP!$Q250,"")</f>
        <v>60</v>
      </c>
      <c r="D250" s="134">
        <f t="shared" si="6"/>
        <v>0.45</v>
      </c>
      <c r="E250" s="134" t="str">
        <f>IF(AND(TONGHOP!$O250="ThiTN",TONGHOP!$T250&lt;&gt;""),TONGHOP!$T250,"")</f>
        <v/>
      </c>
      <c r="F250" s="134" t="str">
        <f>IF(AND(TONGHOP!$O250="ThiTN",TONGHOP!$U250&lt;&gt;""),TONGHOP!$U250,"")</f>
        <v/>
      </c>
      <c r="G250" s="134" t="str">
        <f>IF(AND(TONGHOP!$O250="ThiTN",TONGHOP!$Q250&lt;&gt;""),TONGHOP!$Q250,"")</f>
        <v/>
      </c>
      <c r="H250" s="134" t="str">
        <f t="shared" si="7"/>
        <v/>
      </c>
    </row>
    <row r="251" spans="1:8">
      <c r="A251" s="134" t="str">
        <f>IF(AND(TONGHOP!$O251="KTHP",TONGHOP!$T251&lt;&gt;""),TONGHOP!$T251,"")</f>
        <v>Nguyễn Thị Cẩm Thạch</v>
      </c>
      <c r="B251" s="134" t="str">
        <f>IF(AND(TONGHOP!$O251="KTHP",TONGHOP!$U251&lt;&gt;""),TONGHOP!$U251,"")</f>
        <v>Hà Quốc Bảo</v>
      </c>
      <c r="C251" s="134">
        <f>IF(AND(TONGHOP!$O251="KTHP",TONGHOP!$Q251&lt;&gt;""),TONGHOP!$Q251,"")</f>
        <v>90</v>
      </c>
      <c r="D251" s="134">
        <f t="shared" si="6"/>
        <v>0.6</v>
      </c>
      <c r="E251" s="134" t="str">
        <f>IF(AND(TONGHOP!$O251="ThiTN",TONGHOP!$T251&lt;&gt;""),TONGHOP!$T251,"")</f>
        <v/>
      </c>
      <c r="F251" s="134" t="str">
        <f>IF(AND(TONGHOP!$O251="ThiTN",TONGHOP!$U251&lt;&gt;""),TONGHOP!$U251,"")</f>
        <v/>
      </c>
      <c r="G251" s="134" t="str">
        <f>IF(AND(TONGHOP!$O251="ThiTN",TONGHOP!$Q251&lt;&gt;""),TONGHOP!$Q251,"")</f>
        <v/>
      </c>
      <c r="H251" s="134" t="str">
        <f t="shared" si="7"/>
        <v/>
      </c>
    </row>
    <row r="252" spans="1:8">
      <c r="A252" s="134" t="str">
        <f>IF(AND(TONGHOP!$O252="KTHP",TONGHOP!$T252&lt;&gt;""),TONGHOP!$T252,"")</f>
        <v>Nguyễn Ngọc Trí</v>
      </c>
      <c r="B252" s="134" t="str">
        <f>IF(AND(TONGHOP!$O252="KTHP",TONGHOP!$U252&lt;&gt;""),TONGHOP!$U252,"")</f>
        <v>Đỗ Thị Phương Khanh</v>
      </c>
      <c r="C252" s="134">
        <f>IF(AND(TONGHOP!$O252="KTHP",TONGHOP!$Q252&lt;&gt;""),TONGHOP!$Q252,"")</f>
        <v>90</v>
      </c>
      <c r="D252" s="134">
        <f t="shared" si="6"/>
        <v>0.6</v>
      </c>
      <c r="E252" s="134" t="str">
        <f>IF(AND(TONGHOP!$O252="ThiTN",TONGHOP!$T252&lt;&gt;""),TONGHOP!$T252,"")</f>
        <v/>
      </c>
      <c r="F252" s="134" t="str">
        <f>IF(AND(TONGHOP!$O252="ThiTN",TONGHOP!$U252&lt;&gt;""),TONGHOP!$U252,"")</f>
        <v/>
      </c>
      <c r="G252" s="134" t="str">
        <f>IF(AND(TONGHOP!$O252="ThiTN",TONGHOP!$Q252&lt;&gt;""),TONGHOP!$Q252,"")</f>
        <v/>
      </c>
      <c r="H252" s="134" t="str">
        <f t="shared" si="7"/>
        <v/>
      </c>
    </row>
    <row r="253" spans="1:8">
      <c r="A253" s="134" t="str">
        <f>IF(AND(TONGHOP!$O253="KTHP",TONGHOP!$T253&lt;&gt;""),TONGHOP!$T253,"")</f>
        <v>Đinh Trần Phương Thảo</v>
      </c>
      <c r="B253" s="134" t="str">
        <f>IF(AND(TONGHOP!$O253="KTHP",TONGHOP!$U253&lt;&gt;""),TONGHOP!$U253,"")</f>
        <v>Nguyễn Thị Thanh Tú</v>
      </c>
      <c r="C253" s="134">
        <f>IF(AND(TONGHOP!$O253="KTHP",TONGHOP!$Q253&lt;&gt;""),TONGHOP!$Q253,"")</f>
        <v>90</v>
      </c>
      <c r="D253" s="134">
        <f t="shared" si="6"/>
        <v>0.6</v>
      </c>
      <c r="E253" s="134" t="str">
        <f>IF(AND(TONGHOP!$O253="ThiTN",TONGHOP!$T253&lt;&gt;""),TONGHOP!$T253,"")</f>
        <v/>
      </c>
      <c r="F253" s="134" t="str">
        <f>IF(AND(TONGHOP!$O253="ThiTN",TONGHOP!$U253&lt;&gt;""),TONGHOP!$U253,"")</f>
        <v/>
      </c>
      <c r="G253" s="134" t="str">
        <f>IF(AND(TONGHOP!$O253="ThiTN",TONGHOP!$Q253&lt;&gt;""),TONGHOP!$Q253,"")</f>
        <v/>
      </c>
      <c r="H253" s="134" t="str">
        <f t="shared" si="7"/>
        <v/>
      </c>
    </row>
    <row r="254" spans="1:8">
      <c r="A254" s="134" t="str">
        <f>IF(AND(TONGHOP!$O254="KTHP",TONGHOP!$T254&lt;&gt;""),TONGHOP!$T254,"")</f>
        <v>Nguyễn Văn Đông</v>
      </c>
      <c r="B254" s="134" t="str">
        <f>IF(AND(TONGHOP!$O254="KTHP",TONGHOP!$U254&lt;&gt;""),TONGHOP!$U254,"")</f>
        <v>Trần Thanh Trúc</v>
      </c>
      <c r="C254" s="134">
        <f>IF(AND(TONGHOP!$O254="KTHP",TONGHOP!$Q254&lt;&gt;""),TONGHOP!$Q254,"")</f>
        <v>90</v>
      </c>
      <c r="D254" s="134">
        <f t="shared" si="6"/>
        <v>0.6</v>
      </c>
      <c r="E254" s="134" t="str">
        <f>IF(AND(TONGHOP!$O254="ThiTN",TONGHOP!$T254&lt;&gt;""),TONGHOP!$T254,"")</f>
        <v/>
      </c>
      <c r="F254" s="134" t="str">
        <f>IF(AND(TONGHOP!$O254="ThiTN",TONGHOP!$U254&lt;&gt;""),TONGHOP!$U254,"")</f>
        <v/>
      </c>
      <c r="G254" s="134" t="str">
        <f>IF(AND(TONGHOP!$O254="ThiTN",TONGHOP!$Q254&lt;&gt;""),TONGHOP!$Q254,"")</f>
        <v/>
      </c>
      <c r="H254" s="134" t="str">
        <f t="shared" si="7"/>
        <v/>
      </c>
    </row>
    <row r="255" spans="1:8">
      <c r="A255" s="134" t="str">
        <f>IF(AND(TONGHOP!$O255="KTHP",TONGHOP!$T255&lt;&gt;""),TONGHOP!$T255,"")</f>
        <v>Nguyễn Mỹ Tiên</v>
      </c>
      <c r="B255" s="134" t="str">
        <f>IF(AND(TONGHOP!$O255="KTHP",TONGHOP!$U255&lt;&gt;""),TONGHOP!$U255,"")</f>
        <v>Đặng Thị Kiến Trúc</v>
      </c>
      <c r="C255" s="134">
        <f>IF(AND(TONGHOP!$O255="KTHP",TONGHOP!$Q255&lt;&gt;""),TONGHOP!$Q255,"")</f>
        <v>90</v>
      </c>
      <c r="D255" s="134">
        <f t="shared" si="6"/>
        <v>0.6</v>
      </c>
      <c r="E255" s="134" t="str">
        <f>IF(AND(TONGHOP!$O255="ThiTN",TONGHOP!$T255&lt;&gt;""),TONGHOP!$T255,"")</f>
        <v/>
      </c>
      <c r="F255" s="134" t="str">
        <f>IF(AND(TONGHOP!$O255="ThiTN",TONGHOP!$U255&lt;&gt;""),TONGHOP!$U255,"")</f>
        <v/>
      </c>
      <c r="G255" s="134" t="str">
        <f>IF(AND(TONGHOP!$O255="ThiTN",TONGHOP!$Q255&lt;&gt;""),TONGHOP!$Q255,"")</f>
        <v/>
      </c>
      <c r="H255" s="134" t="str">
        <f t="shared" si="7"/>
        <v/>
      </c>
    </row>
    <row r="256" spans="1:8">
      <c r="A256" s="134" t="str">
        <f>IF(AND(TONGHOP!$O256="KTHP",TONGHOP!$T256&lt;&gt;""),TONGHOP!$T256,"")</f>
        <v>Phan Anh Tuấn Kiệt</v>
      </c>
      <c r="B256" s="134" t="str">
        <f>IF(AND(TONGHOP!$O256="KTHP",TONGHOP!$U256&lt;&gt;""),TONGHOP!$U256,"")</f>
        <v>Lê Văn Bình</v>
      </c>
      <c r="C256" s="134">
        <f>IF(AND(TONGHOP!$O256="KTHP",TONGHOP!$Q256&lt;&gt;""),TONGHOP!$Q256,"")</f>
        <v>90</v>
      </c>
      <c r="D256" s="134">
        <f t="shared" si="6"/>
        <v>0.6</v>
      </c>
      <c r="E256" s="134" t="str">
        <f>IF(AND(TONGHOP!$O256="ThiTN",TONGHOP!$T256&lt;&gt;""),TONGHOP!$T256,"")</f>
        <v/>
      </c>
      <c r="F256" s="134" t="str">
        <f>IF(AND(TONGHOP!$O256="ThiTN",TONGHOP!$U256&lt;&gt;""),TONGHOP!$U256,"")</f>
        <v/>
      </c>
      <c r="G256" s="134" t="str">
        <f>IF(AND(TONGHOP!$O256="ThiTN",TONGHOP!$Q256&lt;&gt;""),TONGHOP!$Q256,"")</f>
        <v/>
      </c>
      <c r="H256" s="134" t="str">
        <f t="shared" si="7"/>
        <v/>
      </c>
    </row>
    <row r="257" spans="1:8">
      <c r="A257" s="134" t="str">
        <f>IF(AND(TONGHOP!$O257="KTHP",TONGHOP!$T257&lt;&gt;""),TONGHOP!$T257,"")</f>
        <v>Kiều Trung Tín</v>
      </c>
      <c r="B257" s="134" t="str">
        <f>IF(AND(TONGHOP!$O257="KTHP",TONGHOP!$U257&lt;&gt;""),TONGHOP!$U257,"")</f>
        <v>Nguyễn Thị Thu Tâm</v>
      </c>
      <c r="C257" s="134">
        <f>IF(AND(TONGHOP!$O257="KTHP",TONGHOP!$Q257&lt;&gt;""),TONGHOP!$Q257,"")</f>
        <v>90</v>
      </c>
      <c r="D257" s="134">
        <f t="shared" si="6"/>
        <v>0.6</v>
      </c>
      <c r="E257" s="134" t="str">
        <f>IF(AND(TONGHOP!$O257="ThiTN",TONGHOP!$T257&lt;&gt;""),TONGHOP!$T257,"")</f>
        <v/>
      </c>
      <c r="F257" s="134" t="str">
        <f>IF(AND(TONGHOP!$O257="ThiTN",TONGHOP!$U257&lt;&gt;""),TONGHOP!$U257,"")</f>
        <v/>
      </c>
      <c r="G257" s="134" t="str">
        <f>IF(AND(TONGHOP!$O257="ThiTN",TONGHOP!$Q257&lt;&gt;""),TONGHOP!$Q257,"")</f>
        <v/>
      </c>
      <c r="H257" s="134" t="str">
        <f t="shared" si="7"/>
        <v/>
      </c>
    </row>
    <row r="258" spans="1:8">
      <c r="A258" s="134" t="str">
        <f>IF(AND(TONGHOP!$O258="KTHP",TONGHOP!$T258&lt;&gt;""),TONGHOP!$T258,"")</f>
        <v>Lê Quý Hưng Quốc</v>
      </c>
      <c r="B258" s="134" t="str">
        <f>IF(AND(TONGHOP!$O258="KTHP",TONGHOP!$U258&lt;&gt;""),TONGHOP!$U258,"")</f>
        <v>Nguyễn Văn Đôn</v>
      </c>
      <c r="C258" s="134">
        <f>IF(AND(TONGHOP!$O258="KTHP",TONGHOP!$Q258&lt;&gt;""),TONGHOP!$Q258,"")</f>
        <v>60</v>
      </c>
      <c r="D258" s="134">
        <f t="shared" si="6"/>
        <v>0.45</v>
      </c>
      <c r="E258" s="134" t="str">
        <f>IF(AND(TONGHOP!$O258="ThiTN",TONGHOP!$T258&lt;&gt;""),TONGHOP!$T258,"")</f>
        <v/>
      </c>
      <c r="F258" s="134" t="str">
        <f>IF(AND(TONGHOP!$O258="ThiTN",TONGHOP!$U258&lt;&gt;""),TONGHOP!$U258,"")</f>
        <v/>
      </c>
      <c r="G258" s="134" t="str">
        <f>IF(AND(TONGHOP!$O258="ThiTN",TONGHOP!$Q258&lt;&gt;""),TONGHOP!$Q258,"")</f>
        <v/>
      </c>
      <c r="H258" s="134" t="str">
        <f t="shared" si="7"/>
        <v/>
      </c>
    </row>
    <row r="259" spans="1:8">
      <c r="A259" s="134" t="str">
        <f>IF(AND(TONGHOP!$O259="KTHP",TONGHOP!$T259&lt;&gt;""),TONGHOP!$T259,"")</f>
        <v/>
      </c>
      <c r="B259" s="134" t="str">
        <f>IF(AND(TONGHOP!$O259="KTHP",TONGHOP!$U259&lt;&gt;""),TONGHOP!$U259,"")</f>
        <v/>
      </c>
      <c r="C259" s="134">
        <f>IF(AND(TONGHOP!$O259="KTHP",TONGHOP!$Q259&lt;&gt;""),TONGHOP!$Q259,"")</f>
        <v>90</v>
      </c>
      <c r="D259" s="134" t="str">
        <f t="shared" ref="D259:D322" si="8">IF(AND(A259="",B259="")=TRUE,"",(C259+30)*0.3/60)</f>
        <v/>
      </c>
      <c r="E259" s="134" t="str">
        <f>IF(AND(TONGHOP!$O259="ThiTN",TONGHOP!$T259&lt;&gt;""),TONGHOP!$T259,"")</f>
        <v/>
      </c>
      <c r="F259" s="134" t="str">
        <f>IF(AND(TONGHOP!$O259="ThiTN",TONGHOP!$U259&lt;&gt;""),TONGHOP!$U259,"")</f>
        <v/>
      </c>
      <c r="G259" s="134" t="str">
        <f>IF(AND(TONGHOP!$O259="ThiTN",TONGHOP!$Q259&lt;&gt;""),TONGHOP!$Q259,"")</f>
        <v/>
      </c>
      <c r="H259" s="134" t="str">
        <f t="shared" ref="H259:H322" si="9">IF(AND(E259="",F259="")=TRUE,"",(G259+30)*0.5/60)</f>
        <v/>
      </c>
    </row>
    <row r="260" spans="1:8">
      <c r="A260" s="134" t="str">
        <f>IF(AND(TONGHOP!$O260="KTHP",TONGHOP!$T260&lt;&gt;""),TONGHOP!$T260,"")</f>
        <v/>
      </c>
      <c r="B260" s="134" t="str">
        <f>IF(AND(TONGHOP!$O260="KTHP",TONGHOP!$U260&lt;&gt;""),TONGHOP!$U260,"")</f>
        <v/>
      </c>
      <c r="C260" s="134">
        <f>IF(AND(TONGHOP!$O260="KTHP",TONGHOP!$Q260&lt;&gt;""),TONGHOP!$Q260,"")</f>
        <v>90</v>
      </c>
      <c r="D260" s="134" t="str">
        <f t="shared" si="8"/>
        <v/>
      </c>
      <c r="E260" s="134" t="str">
        <f>IF(AND(TONGHOP!$O260="ThiTN",TONGHOP!$T260&lt;&gt;""),TONGHOP!$T260,"")</f>
        <v/>
      </c>
      <c r="F260" s="134" t="str">
        <f>IF(AND(TONGHOP!$O260="ThiTN",TONGHOP!$U260&lt;&gt;""),TONGHOP!$U260,"")</f>
        <v/>
      </c>
      <c r="G260" s="134" t="str">
        <f>IF(AND(TONGHOP!$O260="ThiTN",TONGHOP!$Q260&lt;&gt;""),TONGHOP!$Q260,"")</f>
        <v/>
      </c>
      <c r="H260" s="134" t="str">
        <f t="shared" si="9"/>
        <v/>
      </c>
    </row>
    <row r="261" spans="1:8">
      <c r="A261" s="134" t="str">
        <f>IF(AND(TONGHOP!$O261="KTHP",TONGHOP!$T261&lt;&gt;""),TONGHOP!$T261,"")</f>
        <v/>
      </c>
      <c r="B261" s="134" t="str">
        <f>IF(AND(TONGHOP!$O261="KTHP",TONGHOP!$U261&lt;&gt;""),TONGHOP!$U261,"")</f>
        <v/>
      </c>
      <c r="C261" s="134">
        <f>IF(AND(TONGHOP!$O261="KTHP",TONGHOP!$Q261&lt;&gt;""),TONGHOP!$Q261,"")</f>
        <v>90</v>
      </c>
      <c r="D261" s="134" t="str">
        <f t="shared" si="8"/>
        <v/>
      </c>
      <c r="E261" s="134" t="str">
        <f>IF(AND(TONGHOP!$O261="ThiTN",TONGHOP!$T261&lt;&gt;""),TONGHOP!$T261,"")</f>
        <v/>
      </c>
      <c r="F261" s="134" t="str">
        <f>IF(AND(TONGHOP!$O261="ThiTN",TONGHOP!$U261&lt;&gt;""),TONGHOP!$U261,"")</f>
        <v/>
      </c>
      <c r="G261" s="134" t="str">
        <f>IF(AND(TONGHOP!$O261="ThiTN",TONGHOP!$Q261&lt;&gt;""),TONGHOP!$Q261,"")</f>
        <v/>
      </c>
      <c r="H261" s="134" t="str">
        <f t="shared" si="9"/>
        <v/>
      </c>
    </row>
    <row r="262" spans="1:8">
      <c r="A262" s="134" t="str">
        <f>IF(AND(TONGHOP!$O262="KTHP",TONGHOP!$T262&lt;&gt;""),TONGHOP!$T262,"")</f>
        <v>Phạm Thị Thu Nga</v>
      </c>
      <c r="B262" s="134" t="str">
        <f>IF(AND(TONGHOP!$O262="KTHP",TONGHOP!$U262&lt;&gt;""),TONGHOP!$U262,"")</f>
        <v>Đỗ Thị Ngát</v>
      </c>
      <c r="C262" s="134">
        <f>IF(AND(TONGHOP!$O262="KTHP",TONGHOP!$Q262&lt;&gt;""),TONGHOP!$Q262,"")</f>
        <v>90</v>
      </c>
      <c r="D262" s="134">
        <f t="shared" si="8"/>
        <v>0.6</v>
      </c>
      <c r="E262" s="134" t="str">
        <f>IF(AND(TONGHOP!$O262="ThiTN",TONGHOP!$T262&lt;&gt;""),TONGHOP!$T262,"")</f>
        <v/>
      </c>
      <c r="F262" s="134" t="str">
        <f>IF(AND(TONGHOP!$O262="ThiTN",TONGHOP!$U262&lt;&gt;""),TONGHOP!$U262,"")</f>
        <v/>
      </c>
      <c r="G262" s="134" t="str">
        <f>IF(AND(TONGHOP!$O262="ThiTN",TONGHOP!$Q262&lt;&gt;""),TONGHOP!$Q262,"")</f>
        <v/>
      </c>
      <c r="H262" s="134" t="str">
        <f t="shared" si="9"/>
        <v/>
      </c>
    </row>
    <row r="263" spans="1:8">
      <c r="A263" s="134" t="str">
        <f>IF(AND(TONGHOP!$O263="KTHP",TONGHOP!$T263&lt;&gt;""),TONGHOP!$T263,"")</f>
        <v>Phạm Quỳnh Như</v>
      </c>
      <c r="B263" s="134" t="str">
        <f>IF(AND(TONGHOP!$O263="KTHP",TONGHOP!$U263&lt;&gt;""),TONGHOP!$U263,"")</f>
        <v>Nguyễn Thành Long</v>
      </c>
      <c r="C263" s="134">
        <f>IF(AND(TONGHOP!$O263="KTHP",TONGHOP!$Q263&lt;&gt;""),TONGHOP!$Q263,"")</f>
        <v>90</v>
      </c>
      <c r="D263" s="134">
        <f t="shared" si="8"/>
        <v>0.6</v>
      </c>
      <c r="E263" s="134" t="str">
        <f>IF(AND(TONGHOP!$O263="ThiTN",TONGHOP!$T263&lt;&gt;""),TONGHOP!$T263,"")</f>
        <v/>
      </c>
      <c r="F263" s="134" t="str">
        <f>IF(AND(TONGHOP!$O263="ThiTN",TONGHOP!$U263&lt;&gt;""),TONGHOP!$U263,"")</f>
        <v/>
      </c>
      <c r="G263" s="134" t="str">
        <f>IF(AND(TONGHOP!$O263="ThiTN",TONGHOP!$Q263&lt;&gt;""),TONGHOP!$Q263,"")</f>
        <v/>
      </c>
      <c r="H263" s="134" t="str">
        <f t="shared" si="9"/>
        <v/>
      </c>
    </row>
    <row r="264" spans="1:8">
      <c r="A264" s="134" t="str">
        <f>IF(AND(TONGHOP!$O264="KTHP",TONGHOP!$T264&lt;&gt;""),TONGHOP!$T264,"")</f>
        <v>Nguyễn Hữu Mạnh</v>
      </c>
      <c r="B264" s="134" t="str">
        <f>IF(AND(TONGHOP!$O264="KTHP",TONGHOP!$U264&lt;&gt;""),TONGHOP!$U264,"")</f>
        <v>Trần Hồng Thảo</v>
      </c>
      <c r="C264" s="134">
        <f>IF(AND(TONGHOP!$O264="KTHP",TONGHOP!$Q264&lt;&gt;""),TONGHOP!$Q264,"")</f>
        <v>90</v>
      </c>
      <c r="D264" s="134">
        <f t="shared" si="8"/>
        <v>0.6</v>
      </c>
      <c r="E264" s="134" t="str">
        <f>IF(AND(TONGHOP!$O264="ThiTN",TONGHOP!$T264&lt;&gt;""),TONGHOP!$T264,"")</f>
        <v/>
      </c>
      <c r="F264" s="134" t="str">
        <f>IF(AND(TONGHOP!$O264="ThiTN",TONGHOP!$U264&lt;&gt;""),TONGHOP!$U264,"")</f>
        <v/>
      </c>
      <c r="G264" s="134" t="str">
        <f>IF(AND(TONGHOP!$O264="ThiTN",TONGHOP!$Q264&lt;&gt;""),TONGHOP!$Q264,"")</f>
        <v/>
      </c>
      <c r="H264" s="134" t="str">
        <f t="shared" si="9"/>
        <v/>
      </c>
    </row>
    <row r="265" spans="1:8">
      <c r="A265" s="134" t="str">
        <f>IF(AND(TONGHOP!$O265="KTHP",TONGHOP!$T265&lt;&gt;""),TONGHOP!$T265,"")</f>
        <v>Lưu Thị Thúy</v>
      </c>
      <c r="B265" s="134" t="str">
        <f>IF(AND(TONGHOP!$O265="KTHP",TONGHOP!$U265&lt;&gt;""),TONGHOP!$U265,"")</f>
        <v>Nguyễn Thị Huyền Nga</v>
      </c>
      <c r="C265" s="134">
        <f>IF(AND(TONGHOP!$O265="KTHP",TONGHOP!$Q265&lt;&gt;""),TONGHOP!$Q265,"")</f>
        <v>90</v>
      </c>
      <c r="D265" s="134">
        <f t="shared" si="8"/>
        <v>0.6</v>
      </c>
      <c r="E265" s="134" t="str">
        <f>IF(AND(TONGHOP!$O265="ThiTN",TONGHOP!$T265&lt;&gt;""),TONGHOP!$T265,"")</f>
        <v/>
      </c>
      <c r="F265" s="134" t="str">
        <f>IF(AND(TONGHOP!$O265="ThiTN",TONGHOP!$U265&lt;&gt;""),TONGHOP!$U265,"")</f>
        <v/>
      </c>
      <c r="G265" s="134" t="str">
        <f>IF(AND(TONGHOP!$O265="ThiTN",TONGHOP!$Q265&lt;&gt;""),TONGHOP!$Q265,"")</f>
        <v/>
      </c>
      <c r="H265" s="134" t="str">
        <f t="shared" si="9"/>
        <v/>
      </c>
    </row>
    <row r="266" spans="1:8">
      <c r="A266" s="134" t="str">
        <f>IF(AND(TONGHOP!$O266="KTHP",TONGHOP!$T266&lt;&gt;""),TONGHOP!$T266,"")</f>
        <v/>
      </c>
      <c r="B266" s="134" t="str">
        <f>IF(AND(TONGHOP!$O266="KTHP",TONGHOP!$U266&lt;&gt;""),TONGHOP!$U266,"")</f>
        <v/>
      </c>
      <c r="C266" s="134">
        <f>IF(AND(TONGHOP!$O266="KTHP",TONGHOP!$Q266&lt;&gt;""),TONGHOP!$Q266,"")</f>
        <v>60</v>
      </c>
      <c r="D266" s="134" t="str">
        <f t="shared" si="8"/>
        <v/>
      </c>
      <c r="E266" s="134" t="str">
        <f>IF(AND(TONGHOP!$O266="ThiTN",TONGHOP!$T266&lt;&gt;""),TONGHOP!$T266,"")</f>
        <v/>
      </c>
      <c r="F266" s="134" t="str">
        <f>IF(AND(TONGHOP!$O266="ThiTN",TONGHOP!$U266&lt;&gt;""),TONGHOP!$U266,"")</f>
        <v/>
      </c>
      <c r="G266" s="134" t="str">
        <f>IF(AND(TONGHOP!$O266="ThiTN",TONGHOP!$Q266&lt;&gt;""),TONGHOP!$Q266,"")</f>
        <v/>
      </c>
      <c r="H266" s="134" t="str">
        <f t="shared" si="9"/>
        <v/>
      </c>
    </row>
    <row r="267" spans="1:8">
      <c r="A267" s="134" t="str">
        <f>IF(AND(TONGHOP!$O267="KTHP",TONGHOP!$T267&lt;&gt;""),TONGHOP!$T267,"")</f>
        <v/>
      </c>
      <c r="B267" s="134" t="str">
        <f>IF(AND(TONGHOP!$O267="KTHP",TONGHOP!$U267&lt;&gt;""),TONGHOP!$U267,"")</f>
        <v/>
      </c>
      <c r="C267" s="134">
        <f>IF(AND(TONGHOP!$O267="KTHP",TONGHOP!$Q267&lt;&gt;""),TONGHOP!$Q267,"")</f>
        <v>90</v>
      </c>
      <c r="D267" s="134" t="str">
        <f t="shared" si="8"/>
        <v/>
      </c>
      <c r="E267" s="134" t="str">
        <f>IF(AND(TONGHOP!$O267="ThiTN",TONGHOP!$T267&lt;&gt;""),TONGHOP!$T267,"")</f>
        <v/>
      </c>
      <c r="F267" s="134" t="str">
        <f>IF(AND(TONGHOP!$O267="ThiTN",TONGHOP!$U267&lt;&gt;""),TONGHOP!$U267,"")</f>
        <v/>
      </c>
      <c r="G267" s="134" t="str">
        <f>IF(AND(TONGHOP!$O267="ThiTN",TONGHOP!$Q267&lt;&gt;""),TONGHOP!$Q267,"")</f>
        <v/>
      </c>
      <c r="H267" s="134" t="str">
        <f t="shared" si="9"/>
        <v/>
      </c>
    </row>
    <row r="268" spans="1:8">
      <c r="A268" s="134" t="str">
        <f>IF(AND(TONGHOP!$O268="KTHP",TONGHOP!$T268&lt;&gt;""),TONGHOP!$T268,"")</f>
        <v>Võ Đắc Thịnh</v>
      </c>
      <c r="B268" s="134" t="str">
        <f>IF(AND(TONGHOP!$O268="KTHP",TONGHOP!$U268&lt;&gt;""),TONGHOP!$U268,"")</f>
        <v>Hà Như Mai</v>
      </c>
      <c r="C268" s="134">
        <f>IF(AND(TONGHOP!$O268="KTHP",TONGHOP!$Q268&lt;&gt;""),TONGHOP!$Q268,"")</f>
        <v>90</v>
      </c>
      <c r="D268" s="134">
        <f t="shared" si="8"/>
        <v>0.6</v>
      </c>
      <c r="E268" s="134" t="str">
        <f>IF(AND(TONGHOP!$O268="ThiTN",TONGHOP!$T268&lt;&gt;""),TONGHOP!$T268,"")</f>
        <v/>
      </c>
      <c r="F268" s="134" t="str">
        <f>IF(AND(TONGHOP!$O268="ThiTN",TONGHOP!$U268&lt;&gt;""),TONGHOP!$U268,"")</f>
        <v/>
      </c>
      <c r="G268" s="134" t="str">
        <f>IF(AND(TONGHOP!$O268="ThiTN",TONGHOP!$Q268&lt;&gt;""),TONGHOP!$Q268,"")</f>
        <v/>
      </c>
      <c r="H268" s="134" t="str">
        <f t="shared" si="9"/>
        <v/>
      </c>
    </row>
    <row r="269" spans="1:8">
      <c r="A269" s="134" t="str">
        <f>IF(AND(TONGHOP!$O269="KTHP",TONGHOP!$T269&lt;&gt;""),TONGHOP!$T269,"")</f>
        <v>Đỗ Thị Hải Yến</v>
      </c>
      <c r="B269" s="134" t="str">
        <f>IF(AND(TONGHOP!$O269="KTHP",TONGHOP!$U269&lt;&gt;""),TONGHOP!$U269,"")</f>
        <v>Nguyễn Thị Thu Hồng</v>
      </c>
      <c r="C269" s="134">
        <f>IF(AND(TONGHOP!$O269="KTHP",TONGHOP!$Q269&lt;&gt;""),TONGHOP!$Q269,"")</f>
        <v>90</v>
      </c>
      <c r="D269" s="134">
        <f t="shared" si="8"/>
        <v>0.6</v>
      </c>
      <c r="E269" s="134" t="str">
        <f>IF(AND(TONGHOP!$O269="ThiTN",TONGHOP!$T269&lt;&gt;""),TONGHOP!$T269,"")</f>
        <v/>
      </c>
      <c r="F269" s="134" t="str">
        <f>IF(AND(TONGHOP!$O269="ThiTN",TONGHOP!$U269&lt;&gt;""),TONGHOP!$U269,"")</f>
        <v/>
      </c>
      <c r="G269" s="134" t="str">
        <f>IF(AND(TONGHOP!$O269="ThiTN",TONGHOP!$Q269&lt;&gt;""),TONGHOP!$Q269,"")</f>
        <v/>
      </c>
      <c r="H269" s="134" t="str">
        <f t="shared" si="9"/>
        <v/>
      </c>
    </row>
    <row r="270" spans="1:8">
      <c r="A270" s="134" t="str">
        <f>IF(AND(TONGHOP!$O270="KTHP",TONGHOP!$T270&lt;&gt;""),TONGHOP!$T270,"")</f>
        <v>Nguyễn Vân Giang</v>
      </c>
      <c r="B270" s="134" t="str">
        <f>IF(AND(TONGHOP!$O270="KTHP",TONGHOP!$U270&lt;&gt;""),TONGHOP!$U270,"")</f>
        <v>Trần Việt Khánh</v>
      </c>
      <c r="C270" s="134">
        <f>IF(AND(TONGHOP!$O270="KTHP",TONGHOP!$Q270&lt;&gt;""),TONGHOP!$Q270,"")</f>
        <v>90</v>
      </c>
      <c r="D270" s="134">
        <f t="shared" si="8"/>
        <v>0.6</v>
      </c>
      <c r="E270" s="134" t="str">
        <f>IF(AND(TONGHOP!$O270="ThiTN",TONGHOP!$T270&lt;&gt;""),TONGHOP!$T270,"")</f>
        <v/>
      </c>
      <c r="F270" s="134" t="str">
        <f>IF(AND(TONGHOP!$O270="ThiTN",TONGHOP!$U270&lt;&gt;""),TONGHOP!$U270,"")</f>
        <v/>
      </c>
      <c r="G270" s="134" t="str">
        <f>IF(AND(TONGHOP!$O270="ThiTN",TONGHOP!$Q270&lt;&gt;""),TONGHOP!$Q270,"")</f>
        <v/>
      </c>
      <c r="H270" s="134" t="str">
        <f t="shared" si="9"/>
        <v/>
      </c>
    </row>
    <row r="271" spans="1:8">
      <c r="A271" s="134" t="str">
        <f>IF(AND(TONGHOP!$O271="KTHP",TONGHOP!$T271&lt;&gt;""),TONGHOP!$T271,"")</f>
        <v>Đỗ Thị Hải Yến</v>
      </c>
      <c r="B271" s="134" t="str">
        <f>IF(AND(TONGHOP!$O271="KTHP",TONGHOP!$U271&lt;&gt;""),TONGHOP!$U271,"")</f>
        <v>Nguyễn Thị Thu Hồng</v>
      </c>
      <c r="C271" s="134">
        <f>IF(AND(TONGHOP!$O271="KTHP",TONGHOP!$Q271&lt;&gt;""),TONGHOP!$Q271,"")</f>
        <v>120</v>
      </c>
      <c r="D271" s="134">
        <f t="shared" si="8"/>
        <v>0.75</v>
      </c>
      <c r="E271" s="134" t="str">
        <f>IF(AND(TONGHOP!$O271="ThiTN",TONGHOP!$T271&lt;&gt;""),TONGHOP!$T271,"")</f>
        <v/>
      </c>
      <c r="F271" s="134" t="str">
        <f>IF(AND(TONGHOP!$O271="ThiTN",TONGHOP!$U271&lt;&gt;""),TONGHOP!$U271,"")</f>
        <v/>
      </c>
      <c r="G271" s="134" t="str">
        <f>IF(AND(TONGHOP!$O271="ThiTN",TONGHOP!$Q271&lt;&gt;""),TONGHOP!$Q271,"")</f>
        <v/>
      </c>
      <c r="H271" s="134" t="str">
        <f t="shared" si="9"/>
        <v/>
      </c>
    </row>
    <row r="272" spans="1:8">
      <c r="A272" s="134" t="str">
        <f>IF(AND(TONGHOP!$O272="KTHP",TONGHOP!$T272&lt;&gt;""),TONGHOP!$T272,"")</f>
        <v>Nguyễn Vân Giang</v>
      </c>
      <c r="B272" s="134" t="str">
        <f>IF(AND(TONGHOP!$O272="KTHP",TONGHOP!$U272&lt;&gt;""),TONGHOP!$U272,"")</f>
        <v>Trần Việt Khánh</v>
      </c>
      <c r="C272" s="134">
        <f>IF(AND(TONGHOP!$O272="KTHP",TONGHOP!$Q272&lt;&gt;""),TONGHOP!$Q272,"")</f>
        <v>120</v>
      </c>
      <c r="D272" s="134">
        <f t="shared" si="8"/>
        <v>0.75</v>
      </c>
      <c r="E272" s="134" t="str">
        <f>IF(AND(TONGHOP!$O272="ThiTN",TONGHOP!$T272&lt;&gt;""),TONGHOP!$T272,"")</f>
        <v/>
      </c>
      <c r="F272" s="134" t="str">
        <f>IF(AND(TONGHOP!$O272="ThiTN",TONGHOP!$U272&lt;&gt;""),TONGHOP!$U272,"")</f>
        <v/>
      </c>
      <c r="G272" s="134" t="str">
        <f>IF(AND(TONGHOP!$O272="ThiTN",TONGHOP!$Q272&lt;&gt;""),TONGHOP!$Q272,"")</f>
        <v/>
      </c>
      <c r="H272" s="134" t="str">
        <f t="shared" si="9"/>
        <v/>
      </c>
    </row>
    <row r="273" spans="1:8">
      <c r="A273" s="134" t="str">
        <f>IF(AND(TONGHOP!$O273="KTHP",TONGHOP!$T273&lt;&gt;""),TONGHOP!$T273,"")</f>
        <v>Đặng Ngọc Đoàn</v>
      </c>
      <c r="B273" s="134" t="str">
        <f>IF(AND(TONGHOP!$O273="KTHP",TONGHOP!$U273&lt;&gt;""),TONGHOP!$U273,"")</f>
        <v>Phan Văn Hòa</v>
      </c>
      <c r="C273" s="134">
        <f>IF(AND(TONGHOP!$O273="KTHP",TONGHOP!$Q273&lt;&gt;""),TONGHOP!$Q273,"")</f>
        <v>60</v>
      </c>
      <c r="D273" s="134">
        <f t="shared" si="8"/>
        <v>0.45</v>
      </c>
      <c r="E273" s="134" t="str">
        <f>IF(AND(TONGHOP!$O273="ThiTN",TONGHOP!$T273&lt;&gt;""),TONGHOP!$T273,"")</f>
        <v/>
      </c>
      <c r="F273" s="134" t="str">
        <f>IF(AND(TONGHOP!$O273="ThiTN",TONGHOP!$U273&lt;&gt;""),TONGHOP!$U273,"")</f>
        <v/>
      </c>
      <c r="G273" s="134" t="str">
        <f>IF(AND(TONGHOP!$O273="ThiTN",TONGHOP!$Q273&lt;&gt;""),TONGHOP!$Q273,"")</f>
        <v/>
      </c>
      <c r="H273" s="134" t="str">
        <f t="shared" si="9"/>
        <v/>
      </c>
    </row>
    <row r="274" spans="1:8">
      <c r="A274" s="134" t="str">
        <f>IF(AND(TONGHOP!$O274="KTHP",TONGHOP!$T274&lt;&gt;""),TONGHOP!$T274,"")</f>
        <v>Nguyễn Thị Huyền Nga</v>
      </c>
      <c r="B274" s="134" t="str">
        <f>IF(AND(TONGHOP!$O274="KTHP",TONGHOP!$U274&lt;&gt;""),TONGHOP!$U274,"")</f>
        <v>Nguyễn Anh Kiệt</v>
      </c>
      <c r="C274" s="134">
        <f>IF(AND(TONGHOP!$O274="KTHP",TONGHOP!$Q274&lt;&gt;""),TONGHOP!$Q274,"")</f>
        <v>60</v>
      </c>
      <c r="D274" s="134">
        <f t="shared" si="8"/>
        <v>0.45</v>
      </c>
      <c r="E274" s="134" t="str">
        <f>IF(AND(TONGHOP!$O274="ThiTN",TONGHOP!$T274&lt;&gt;""),TONGHOP!$T274,"")</f>
        <v/>
      </c>
      <c r="F274" s="134" t="str">
        <f>IF(AND(TONGHOP!$O274="ThiTN",TONGHOP!$U274&lt;&gt;""),TONGHOP!$U274,"")</f>
        <v/>
      </c>
      <c r="G274" s="134" t="str">
        <f>IF(AND(TONGHOP!$O274="ThiTN",TONGHOP!$Q274&lt;&gt;""),TONGHOP!$Q274,"")</f>
        <v/>
      </c>
      <c r="H274" s="134" t="str">
        <f t="shared" si="9"/>
        <v/>
      </c>
    </row>
    <row r="275" spans="1:8">
      <c r="A275" s="134" t="str">
        <f>IF(AND(TONGHOP!$O275="KTHP",TONGHOP!$T275&lt;&gt;""),TONGHOP!$T275,"")</f>
        <v>Đinh Trần Phương Thảo</v>
      </c>
      <c r="B275" s="134" t="str">
        <f>IF(AND(TONGHOP!$O275="KTHP",TONGHOP!$U275&lt;&gt;""),TONGHOP!$U275,"")</f>
        <v>Nguyễn Huỳnh Mai Hạnh</v>
      </c>
      <c r="C275" s="134">
        <f>IF(AND(TONGHOP!$O275="KTHP",TONGHOP!$Q275&lt;&gt;""),TONGHOP!$Q275,"")</f>
        <v>60</v>
      </c>
      <c r="D275" s="134">
        <f t="shared" si="8"/>
        <v>0.45</v>
      </c>
      <c r="E275" s="134" t="str">
        <f>IF(AND(TONGHOP!$O275="ThiTN",TONGHOP!$T275&lt;&gt;""),TONGHOP!$T275,"")</f>
        <v/>
      </c>
      <c r="F275" s="134" t="str">
        <f>IF(AND(TONGHOP!$O275="ThiTN",TONGHOP!$U275&lt;&gt;""),TONGHOP!$U275,"")</f>
        <v/>
      </c>
      <c r="G275" s="134" t="str">
        <f>IF(AND(TONGHOP!$O275="ThiTN",TONGHOP!$Q275&lt;&gt;""),TONGHOP!$Q275,"")</f>
        <v/>
      </c>
      <c r="H275" s="134" t="str">
        <f t="shared" si="9"/>
        <v/>
      </c>
    </row>
    <row r="276" spans="1:8">
      <c r="A276" s="134" t="str">
        <f>IF(AND(TONGHOP!$O276="KTHP",TONGHOP!$T276&lt;&gt;""),TONGHOP!$T276,"")</f>
        <v>Bùi Thành Dũng</v>
      </c>
      <c r="B276" s="134" t="str">
        <f>IF(AND(TONGHOP!$O276="KTHP",TONGHOP!$U276&lt;&gt;""),TONGHOP!$U276,"")</f>
        <v>Trần Thị Ngọc Dung</v>
      </c>
      <c r="C276" s="134">
        <f>IF(AND(TONGHOP!$O276="KTHP",TONGHOP!$Q276&lt;&gt;""),TONGHOP!$Q276,"")</f>
        <v>90</v>
      </c>
      <c r="D276" s="134">
        <f t="shared" si="8"/>
        <v>0.6</v>
      </c>
      <c r="E276" s="134" t="str">
        <f>IF(AND(TONGHOP!$O276="ThiTN",TONGHOP!$T276&lt;&gt;""),TONGHOP!$T276,"")</f>
        <v/>
      </c>
      <c r="F276" s="134" t="str">
        <f>IF(AND(TONGHOP!$O276="ThiTN",TONGHOP!$U276&lt;&gt;""),TONGHOP!$U276,"")</f>
        <v/>
      </c>
      <c r="G276" s="134" t="str">
        <f>IF(AND(TONGHOP!$O276="ThiTN",TONGHOP!$Q276&lt;&gt;""),TONGHOP!$Q276,"")</f>
        <v/>
      </c>
      <c r="H276" s="134" t="str">
        <f t="shared" si="9"/>
        <v/>
      </c>
    </row>
    <row r="277" spans="1:8">
      <c r="A277" s="134" t="str">
        <f>IF(AND(TONGHOP!$O277="KTHP",TONGHOP!$T277&lt;&gt;""),TONGHOP!$T277,"")</f>
        <v>Nguyễn Thanh Hùng</v>
      </c>
      <c r="B277" s="134" t="str">
        <f>IF(AND(TONGHOP!$O277="KTHP",TONGHOP!$U277&lt;&gt;""),TONGHOP!$U277,"")</f>
        <v>Đỗ Thị Hải Yến</v>
      </c>
      <c r="C277" s="134">
        <f>IF(AND(TONGHOP!$O277="KTHP",TONGHOP!$Q277&lt;&gt;""),TONGHOP!$Q277,"")</f>
        <v>60</v>
      </c>
      <c r="D277" s="134">
        <f t="shared" si="8"/>
        <v>0.45</v>
      </c>
      <c r="E277" s="134" t="str">
        <f>IF(AND(TONGHOP!$O277="ThiTN",TONGHOP!$T277&lt;&gt;""),TONGHOP!$T277,"")</f>
        <v/>
      </c>
      <c r="F277" s="134" t="str">
        <f>IF(AND(TONGHOP!$O277="ThiTN",TONGHOP!$U277&lt;&gt;""),TONGHOP!$U277,"")</f>
        <v/>
      </c>
      <c r="G277" s="134" t="str">
        <f>IF(AND(TONGHOP!$O277="ThiTN",TONGHOP!$Q277&lt;&gt;""),TONGHOP!$Q277,"")</f>
        <v/>
      </c>
      <c r="H277" s="134" t="str">
        <f t="shared" si="9"/>
        <v/>
      </c>
    </row>
    <row r="278" spans="1:8">
      <c r="A278" s="134" t="str">
        <f>IF(AND(TONGHOP!$O278="KTHP",TONGHOP!$T278&lt;&gt;""),TONGHOP!$T278,"")</f>
        <v>Triệu Phú Nguyên</v>
      </c>
      <c r="B278" s="134" t="str">
        <f>IF(AND(TONGHOP!$O278="KTHP",TONGHOP!$U278&lt;&gt;""),TONGHOP!$U278,"")</f>
        <v>Cao Thị Nga</v>
      </c>
      <c r="C278" s="134">
        <f>IF(AND(TONGHOP!$O278="KTHP",TONGHOP!$Q278&lt;&gt;""),TONGHOP!$Q278,"")</f>
        <v>90</v>
      </c>
      <c r="D278" s="134">
        <f t="shared" si="8"/>
        <v>0.6</v>
      </c>
      <c r="E278" s="134" t="str">
        <f>IF(AND(TONGHOP!$O278="ThiTN",TONGHOP!$T278&lt;&gt;""),TONGHOP!$T278,"")</f>
        <v/>
      </c>
      <c r="F278" s="134" t="str">
        <f>IF(AND(TONGHOP!$O278="ThiTN",TONGHOP!$U278&lt;&gt;""),TONGHOP!$U278,"")</f>
        <v/>
      </c>
      <c r="G278" s="134" t="str">
        <f>IF(AND(TONGHOP!$O278="ThiTN",TONGHOP!$Q278&lt;&gt;""),TONGHOP!$Q278,"")</f>
        <v/>
      </c>
      <c r="H278" s="134" t="str">
        <f t="shared" si="9"/>
        <v/>
      </c>
    </row>
    <row r="279" spans="1:8">
      <c r="A279" s="134" t="str">
        <f>IF(AND(TONGHOP!$O279="KTHP",TONGHOP!$T279&lt;&gt;""),TONGHOP!$T279,"")</f>
        <v>Đỗ Thị Ngát</v>
      </c>
      <c r="B279" s="134" t="str">
        <f>IF(AND(TONGHOP!$O279="KTHP",TONGHOP!$U279&lt;&gt;""),TONGHOP!$U279,"")</f>
        <v>Trần Văn Lượng</v>
      </c>
      <c r="C279" s="134">
        <f>IF(AND(TONGHOP!$O279="KTHP",TONGHOP!$Q279&lt;&gt;""),TONGHOP!$Q279,"")</f>
        <v>90</v>
      </c>
      <c r="D279" s="134">
        <f t="shared" si="8"/>
        <v>0.6</v>
      </c>
      <c r="E279" s="134" t="str">
        <f>IF(AND(TONGHOP!$O279="ThiTN",TONGHOP!$T279&lt;&gt;""),TONGHOP!$T279,"")</f>
        <v/>
      </c>
      <c r="F279" s="134" t="str">
        <f>IF(AND(TONGHOP!$O279="ThiTN",TONGHOP!$U279&lt;&gt;""),TONGHOP!$U279,"")</f>
        <v/>
      </c>
      <c r="G279" s="134" t="str">
        <f>IF(AND(TONGHOP!$O279="ThiTN",TONGHOP!$Q279&lt;&gt;""),TONGHOP!$Q279,"")</f>
        <v/>
      </c>
      <c r="H279" s="134" t="str">
        <f t="shared" si="9"/>
        <v/>
      </c>
    </row>
    <row r="280" spans="1:8">
      <c r="A280" s="134" t="str">
        <f>IF(AND(TONGHOP!$O280="KTHP",TONGHOP!$T280&lt;&gt;""),TONGHOP!$T280,"")</f>
        <v>Cao Thị Hồng Thắm</v>
      </c>
      <c r="B280" s="134" t="str">
        <f>IF(AND(TONGHOP!$O280="KTHP",TONGHOP!$U280&lt;&gt;""),TONGHOP!$U280,"")</f>
        <v>Lê Văn Bình</v>
      </c>
      <c r="C280" s="134">
        <f>IF(AND(TONGHOP!$O280="KTHP",TONGHOP!$Q280&lt;&gt;""),TONGHOP!$Q280,"")</f>
        <v>90</v>
      </c>
      <c r="D280" s="134">
        <f t="shared" si="8"/>
        <v>0.6</v>
      </c>
      <c r="E280" s="134" t="str">
        <f>IF(AND(TONGHOP!$O280="ThiTN",TONGHOP!$T280&lt;&gt;""),TONGHOP!$T280,"")</f>
        <v/>
      </c>
      <c r="F280" s="134" t="str">
        <f>IF(AND(TONGHOP!$O280="ThiTN",TONGHOP!$U280&lt;&gt;""),TONGHOP!$U280,"")</f>
        <v/>
      </c>
      <c r="G280" s="134" t="str">
        <f>IF(AND(TONGHOP!$O280="ThiTN",TONGHOP!$Q280&lt;&gt;""),TONGHOP!$Q280,"")</f>
        <v/>
      </c>
      <c r="H280" s="134" t="str">
        <f t="shared" si="9"/>
        <v/>
      </c>
    </row>
    <row r="281" spans="1:8">
      <c r="A281" s="134" t="str">
        <f>IF(AND(TONGHOP!$O281="KTHP",TONGHOP!$T281&lt;&gt;""),TONGHOP!$T281,"")</f>
        <v>Phạm Thị Vinh</v>
      </c>
      <c r="B281" s="134" t="str">
        <f>IF(AND(TONGHOP!$O281="KTHP",TONGHOP!$U281&lt;&gt;""),TONGHOP!$U281,"")</f>
        <v>Nguyễn Văn Đông</v>
      </c>
      <c r="C281" s="134">
        <f>IF(AND(TONGHOP!$O281="KTHP",TONGHOP!$Q281&lt;&gt;""),TONGHOP!$Q281,"")</f>
        <v>90</v>
      </c>
      <c r="D281" s="134">
        <f t="shared" si="8"/>
        <v>0.6</v>
      </c>
      <c r="E281" s="134" t="str">
        <f>IF(AND(TONGHOP!$O281="ThiTN",TONGHOP!$T281&lt;&gt;""),TONGHOP!$T281,"")</f>
        <v/>
      </c>
      <c r="F281" s="134" t="str">
        <f>IF(AND(TONGHOP!$O281="ThiTN",TONGHOP!$U281&lt;&gt;""),TONGHOP!$U281,"")</f>
        <v/>
      </c>
      <c r="G281" s="134" t="str">
        <f>IF(AND(TONGHOP!$O281="ThiTN",TONGHOP!$Q281&lt;&gt;""),TONGHOP!$Q281,"")</f>
        <v/>
      </c>
      <c r="H281" s="134" t="str">
        <f t="shared" si="9"/>
        <v/>
      </c>
    </row>
    <row r="282" spans="1:8">
      <c r="A282" s="134" t="str">
        <f>IF(AND(TONGHOP!$O282="KTHP",TONGHOP!$T282&lt;&gt;""),TONGHOP!$T282,"")</f>
        <v>Trần Thị Ánh Tuyết</v>
      </c>
      <c r="B282" s="134" t="str">
        <f>IF(AND(TONGHOP!$O282="KTHP",TONGHOP!$U282&lt;&gt;""),TONGHOP!$U282,"")</f>
        <v>Lê Tiến Đạt</v>
      </c>
      <c r="C282" s="134">
        <f>IF(AND(TONGHOP!$O282="KTHP",TONGHOP!$Q282&lt;&gt;""),TONGHOP!$Q282,"")</f>
        <v>90</v>
      </c>
      <c r="D282" s="134">
        <f t="shared" si="8"/>
        <v>0.6</v>
      </c>
      <c r="E282" s="134" t="str">
        <f>IF(AND(TONGHOP!$O282="ThiTN",TONGHOP!$T282&lt;&gt;""),TONGHOP!$T282,"")</f>
        <v/>
      </c>
      <c r="F282" s="134" t="str">
        <f>IF(AND(TONGHOP!$O282="ThiTN",TONGHOP!$U282&lt;&gt;""),TONGHOP!$U282,"")</f>
        <v/>
      </c>
      <c r="G282" s="134" t="str">
        <f>IF(AND(TONGHOP!$O282="ThiTN",TONGHOP!$Q282&lt;&gt;""),TONGHOP!$Q282,"")</f>
        <v/>
      </c>
      <c r="H282" s="134" t="str">
        <f t="shared" si="9"/>
        <v/>
      </c>
    </row>
    <row r="283" spans="1:8">
      <c r="A283" s="134" t="str">
        <f>IF(AND(TONGHOP!$O283="KTHP",TONGHOP!$T283&lt;&gt;""),TONGHOP!$T283,"")</f>
        <v>Phan Thị Thùy Trang</v>
      </c>
      <c r="B283" s="134" t="str">
        <f>IF(AND(TONGHOP!$O283="KTHP",TONGHOP!$U283&lt;&gt;""),TONGHOP!$U283,"")</f>
        <v>Võ Anh Hào</v>
      </c>
      <c r="C283" s="134">
        <f>IF(AND(TONGHOP!$O283="KTHP",TONGHOP!$Q283&lt;&gt;""),TONGHOP!$Q283,"")</f>
        <v>90</v>
      </c>
      <c r="D283" s="134">
        <f t="shared" si="8"/>
        <v>0.6</v>
      </c>
      <c r="E283" s="134" t="str">
        <f>IF(AND(TONGHOP!$O283="ThiTN",TONGHOP!$T283&lt;&gt;""),TONGHOP!$T283,"")</f>
        <v/>
      </c>
      <c r="F283" s="134" t="str">
        <f>IF(AND(TONGHOP!$O283="ThiTN",TONGHOP!$U283&lt;&gt;""),TONGHOP!$U283,"")</f>
        <v/>
      </c>
      <c r="G283" s="134" t="str">
        <f>IF(AND(TONGHOP!$O283="ThiTN",TONGHOP!$Q283&lt;&gt;""),TONGHOP!$Q283,"")</f>
        <v/>
      </c>
      <c r="H283" s="134" t="str">
        <f t="shared" si="9"/>
        <v/>
      </c>
    </row>
    <row r="284" spans="1:8">
      <c r="A284" s="134" t="str">
        <f>IF(AND(TONGHOP!$O284="KTHP",TONGHOP!$T284&lt;&gt;""),TONGHOP!$T284,"")</f>
        <v>Trần Thị Hồng Thu</v>
      </c>
      <c r="B284" s="134" t="str">
        <f>IF(AND(TONGHOP!$O284="KTHP",TONGHOP!$U284&lt;&gt;""),TONGHOP!$U284,"")</f>
        <v>Nguyễn Văn Hậu</v>
      </c>
      <c r="C284" s="134">
        <f>IF(AND(TONGHOP!$O284="KTHP",TONGHOP!$Q284&lt;&gt;""),TONGHOP!$Q284,"")</f>
        <v>90</v>
      </c>
      <c r="D284" s="134">
        <f t="shared" si="8"/>
        <v>0.6</v>
      </c>
      <c r="E284" s="134" t="str">
        <f>IF(AND(TONGHOP!$O284="ThiTN",TONGHOP!$T284&lt;&gt;""),TONGHOP!$T284,"")</f>
        <v/>
      </c>
      <c r="F284" s="134" t="str">
        <f>IF(AND(TONGHOP!$O284="ThiTN",TONGHOP!$U284&lt;&gt;""),TONGHOP!$U284,"")</f>
        <v/>
      </c>
      <c r="G284" s="134" t="str">
        <f>IF(AND(TONGHOP!$O284="ThiTN",TONGHOP!$Q284&lt;&gt;""),TONGHOP!$Q284,"")</f>
        <v/>
      </c>
      <c r="H284" s="134" t="str">
        <f t="shared" si="9"/>
        <v/>
      </c>
    </row>
    <row r="285" spans="1:8">
      <c r="A285" s="134" t="str">
        <f>IF(AND(TONGHOP!$O285="KTHP",TONGHOP!$T285&lt;&gt;""),TONGHOP!$T285,"")</f>
        <v>Đinh Thị Huyên</v>
      </c>
      <c r="B285" s="134" t="str">
        <f>IF(AND(TONGHOP!$O285="KTHP",TONGHOP!$U285&lt;&gt;""),TONGHOP!$U285,"")</f>
        <v>Hoàng Phúc Bảo</v>
      </c>
      <c r="C285" s="134">
        <f>IF(AND(TONGHOP!$O285="KTHP",TONGHOP!$Q285&lt;&gt;""),TONGHOP!$Q285,"")</f>
        <v>90</v>
      </c>
      <c r="D285" s="134">
        <f t="shared" si="8"/>
        <v>0.6</v>
      </c>
      <c r="E285" s="134" t="str">
        <f>IF(AND(TONGHOP!$O285="ThiTN",TONGHOP!$T285&lt;&gt;""),TONGHOP!$T285,"")</f>
        <v/>
      </c>
      <c r="F285" s="134" t="str">
        <f>IF(AND(TONGHOP!$O285="ThiTN",TONGHOP!$U285&lt;&gt;""),TONGHOP!$U285,"")</f>
        <v/>
      </c>
      <c r="G285" s="134" t="str">
        <f>IF(AND(TONGHOP!$O285="ThiTN",TONGHOP!$Q285&lt;&gt;""),TONGHOP!$Q285,"")</f>
        <v/>
      </c>
      <c r="H285" s="134" t="str">
        <f t="shared" si="9"/>
        <v/>
      </c>
    </row>
    <row r="286" spans="1:8">
      <c r="A286" s="134" t="str">
        <f>IF(AND(TONGHOP!$O286="KTHP",TONGHOP!$T286&lt;&gt;""),TONGHOP!$T286,"")</f>
        <v>Nguyễn Hữu Mạnh</v>
      </c>
      <c r="B286" s="134" t="str">
        <f>IF(AND(TONGHOP!$O286="KTHP",TONGHOP!$U286&lt;&gt;""),TONGHOP!$U286,"")</f>
        <v>Võ Phước Quang</v>
      </c>
      <c r="C286" s="134">
        <f>IF(AND(TONGHOP!$O286="KTHP",TONGHOP!$Q286&lt;&gt;""),TONGHOP!$Q286,"")</f>
        <v>60</v>
      </c>
      <c r="D286" s="134">
        <f t="shared" si="8"/>
        <v>0.45</v>
      </c>
      <c r="E286" s="134" t="str">
        <f>IF(AND(TONGHOP!$O286="ThiTN",TONGHOP!$T286&lt;&gt;""),TONGHOP!$T286,"")</f>
        <v/>
      </c>
      <c r="F286" s="134" t="str">
        <f>IF(AND(TONGHOP!$O286="ThiTN",TONGHOP!$U286&lt;&gt;""),TONGHOP!$U286,"")</f>
        <v/>
      </c>
      <c r="G286" s="134" t="str">
        <f>IF(AND(TONGHOP!$O286="ThiTN",TONGHOP!$Q286&lt;&gt;""),TONGHOP!$Q286,"")</f>
        <v/>
      </c>
      <c r="H286" s="134" t="str">
        <f t="shared" si="9"/>
        <v/>
      </c>
    </row>
    <row r="287" spans="1:8">
      <c r="A287" s="134" t="str">
        <f>IF(AND(TONGHOP!$O287="KTHP",TONGHOP!$T287&lt;&gt;""),TONGHOP!$T287,"")</f>
        <v>Hồ Văn Hóa</v>
      </c>
      <c r="B287" s="134" t="str">
        <f>IF(AND(TONGHOP!$O287="KTHP",TONGHOP!$U287&lt;&gt;""),TONGHOP!$U287,"")</f>
        <v>Nguyễn Ngọc Trí</v>
      </c>
      <c r="C287" s="134">
        <f>IF(AND(TONGHOP!$O287="KTHP",TONGHOP!$Q287&lt;&gt;""),TONGHOP!$Q287,"")</f>
        <v>90</v>
      </c>
      <c r="D287" s="134">
        <f t="shared" si="8"/>
        <v>0.6</v>
      </c>
      <c r="E287" s="134" t="str">
        <f>IF(AND(TONGHOP!$O287="ThiTN",TONGHOP!$T287&lt;&gt;""),TONGHOP!$T287,"")</f>
        <v/>
      </c>
      <c r="F287" s="134" t="str">
        <f>IF(AND(TONGHOP!$O287="ThiTN",TONGHOP!$U287&lt;&gt;""),TONGHOP!$U287,"")</f>
        <v/>
      </c>
      <c r="G287" s="134" t="str">
        <f>IF(AND(TONGHOP!$O287="ThiTN",TONGHOP!$Q287&lt;&gt;""),TONGHOP!$Q287,"")</f>
        <v/>
      </c>
      <c r="H287" s="134" t="str">
        <f t="shared" si="9"/>
        <v/>
      </c>
    </row>
    <row r="288" spans="1:8">
      <c r="A288" s="134" t="str">
        <f>IF(AND(TONGHOP!$O288="KTHP",TONGHOP!$T288&lt;&gt;""),TONGHOP!$T288,"")</f>
        <v>Phan Văn Hòa</v>
      </c>
      <c r="B288" s="134" t="str">
        <f>IF(AND(TONGHOP!$O288="KTHP",TONGHOP!$U288&lt;&gt;""),TONGHOP!$U288,"")</f>
        <v>Trần Trung Hiếu</v>
      </c>
      <c r="C288" s="134">
        <f>IF(AND(TONGHOP!$O288="KTHP",TONGHOP!$Q288&lt;&gt;""),TONGHOP!$Q288,"")</f>
        <v>90</v>
      </c>
      <c r="D288" s="134">
        <f t="shared" si="8"/>
        <v>0.6</v>
      </c>
      <c r="E288" s="134" t="str">
        <f>IF(AND(TONGHOP!$O288="ThiTN",TONGHOP!$T288&lt;&gt;""),TONGHOP!$T288,"")</f>
        <v/>
      </c>
      <c r="F288" s="134" t="str">
        <f>IF(AND(TONGHOP!$O288="ThiTN",TONGHOP!$U288&lt;&gt;""),TONGHOP!$U288,"")</f>
        <v/>
      </c>
      <c r="G288" s="134" t="str">
        <f>IF(AND(TONGHOP!$O288="ThiTN",TONGHOP!$Q288&lt;&gt;""),TONGHOP!$Q288,"")</f>
        <v/>
      </c>
      <c r="H288" s="134" t="str">
        <f t="shared" si="9"/>
        <v/>
      </c>
    </row>
    <row r="289" spans="1:8">
      <c r="A289" s="134" t="str">
        <f>IF(AND(TONGHOP!$O289="KTHP",TONGHOP!$T289&lt;&gt;""),TONGHOP!$T289,"")</f>
        <v>Nguyễn Thùy Dương</v>
      </c>
      <c r="B289" s="134" t="str">
        <f>IF(AND(TONGHOP!$O289="KTHP",TONGHOP!$U289&lt;&gt;""),TONGHOP!$U289,"")</f>
        <v>Đỗ Thị Thơm</v>
      </c>
      <c r="C289" s="134">
        <f>IF(AND(TONGHOP!$O289="KTHP",TONGHOP!$Q289&lt;&gt;""),TONGHOP!$Q289,"")</f>
        <v>90</v>
      </c>
      <c r="D289" s="134">
        <f t="shared" si="8"/>
        <v>0.6</v>
      </c>
      <c r="E289" s="134" t="str">
        <f>IF(AND(TONGHOP!$O289="ThiTN",TONGHOP!$T289&lt;&gt;""),TONGHOP!$T289,"")</f>
        <v/>
      </c>
      <c r="F289" s="134" t="str">
        <f>IF(AND(TONGHOP!$O289="ThiTN",TONGHOP!$U289&lt;&gt;""),TONGHOP!$U289,"")</f>
        <v/>
      </c>
      <c r="G289" s="134" t="str">
        <f>IF(AND(TONGHOP!$O289="ThiTN",TONGHOP!$Q289&lt;&gt;""),TONGHOP!$Q289,"")</f>
        <v/>
      </c>
      <c r="H289" s="134" t="str">
        <f t="shared" si="9"/>
        <v/>
      </c>
    </row>
    <row r="290" spans="1:8">
      <c r="A290" s="134" t="str">
        <f>IF(AND(TONGHOP!$O290="KTHP",TONGHOP!$T290&lt;&gt;""),TONGHOP!$T290,"")</f>
        <v>Huỳnh Ngọc Mai</v>
      </c>
      <c r="B290" s="134" t="str">
        <f>IF(AND(TONGHOP!$O290="KTHP",TONGHOP!$U290&lt;&gt;""),TONGHOP!$U290,"")</f>
        <v>Đinh Trần Phương Thảo</v>
      </c>
      <c r="C290" s="134">
        <f>IF(AND(TONGHOP!$O290="KTHP",TONGHOP!$Q290&lt;&gt;""),TONGHOP!$Q290,"")</f>
        <v>90</v>
      </c>
      <c r="D290" s="134">
        <f t="shared" si="8"/>
        <v>0.6</v>
      </c>
      <c r="E290" s="134" t="str">
        <f>IF(AND(TONGHOP!$O290="ThiTN",TONGHOP!$T290&lt;&gt;""),TONGHOP!$T290,"")</f>
        <v/>
      </c>
      <c r="F290" s="134" t="str">
        <f>IF(AND(TONGHOP!$O290="ThiTN",TONGHOP!$U290&lt;&gt;""),TONGHOP!$U290,"")</f>
        <v/>
      </c>
      <c r="G290" s="134" t="str">
        <f>IF(AND(TONGHOP!$O290="ThiTN",TONGHOP!$Q290&lt;&gt;""),TONGHOP!$Q290,"")</f>
        <v/>
      </c>
      <c r="H290" s="134" t="str">
        <f t="shared" si="9"/>
        <v/>
      </c>
    </row>
    <row r="291" spans="1:8">
      <c r="A291" s="134" t="str">
        <f>IF(AND(TONGHOP!$O291="KTHP",TONGHOP!$T291&lt;&gt;""),TONGHOP!$T291,"")</f>
        <v>Phan Thị Thùy Trang</v>
      </c>
      <c r="B291" s="134" t="str">
        <f>IF(AND(TONGHOP!$O291="KTHP",TONGHOP!$U291&lt;&gt;""),TONGHOP!$U291,"")</f>
        <v>Trần Thanh Trúc</v>
      </c>
      <c r="C291" s="134">
        <f>IF(AND(TONGHOP!$O291="KTHP",TONGHOP!$Q291&lt;&gt;""),TONGHOP!$Q291,"")</f>
        <v>90</v>
      </c>
      <c r="D291" s="134">
        <f t="shared" si="8"/>
        <v>0.6</v>
      </c>
      <c r="E291" s="134" t="str">
        <f>IF(AND(TONGHOP!$O291="ThiTN",TONGHOP!$T291&lt;&gt;""),TONGHOP!$T291,"")</f>
        <v/>
      </c>
      <c r="F291" s="134" t="str">
        <f>IF(AND(TONGHOP!$O291="ThiTN",TONGHOP!$U291&lt;&gt;""),TONGHOP!$U291,"")</f>
        <v/>
      </c>
      <c r="G291" s="134" t="str">
        <f>IF(AND(TONGHOP!$O291="ThiTN",TONGHOP!$Q291&lt;&gt;""),TONGHOP!$Q291,"")</f>
        <v/>
      </c>
      <c r="H291" s="134" t="str">
        <f t="shared" si="9"/>
        <v/>
      </c>
    </row>
    <row r="292" spans="1:8">
      <c r="A292" s="134" t="str">
        <f>IF(AND(TONGHOP!$O292="KTHP",TONGHOP!$T292&lt;&gt;""),TONGHOP!$T292,"")</f>
        <v>Nguyễn Mỹ Tiên</v>
      </c>
      <c r="B292" s="134" t="str">
        <f>IF(AND(TONGHOP!$O292="KTHP",TONGHOP!$U292&lt;&gt;""),TONGHOP!$U292,"")</f>
        <v>Nguyễn Phương Hà</v>
      </c>
      <c r="C292" s="134">
        <f>IF(AND(TONGHOP!$O292="KTHP",TONGHOP!$Q292&lt;&gt;""),TONGHOP!$Q292,"")</f>
        <v>90</v>
      </c>
      <c r="D292" s="134">
        <f t="shared" si="8"/>
        <v>0.6</v>
      </c>
      <c r="E292" s="134" t="str">
        <f>IF(AND(TONGHOP!$O292="ThiTN",TONGHOP!$T292&lt;&gt;""),TONGHOP!$T292,"")</f>
        <v/>
      </c>
      <c r="F292" s="134" t="str">
        <f>IF(AND(TONGHOP!$O292="ThiTN",TONGHOP!$U292&lt;&gt;""),TONGHOP!$U292,"")</f>
        <v/>
      </c>
      <c r="G292" s="134" t="str">
        <f>IF(AND(TONGHOP!$O292="ThiTN",TONGHOP!$Q292&lt;&gt;""),TONGHOP!$Q292,"")</f>
        <v/>
      </c>
      <c r="H292" s="134" t="str">
        <f t="shared" si="9"/>
        <v/>
      </c>
    </row>
    <row r="293" spans="1:8">
      <c r="A293" s="134" t="str">
        <f>IF(AND(TONGHOP!$O293="KTHP",TONGHOP!$T293&lt;&gt;""),TONGHOP!$T293,"")</f>
        <v>Đặng Thị Kiến Trúc</v>
      </c>
      <c r="B293" s="134" t="str">
        <f>IF(AND(TONGHOP!$O293="KTHP",TONGHOP!$U293&lt;&gt;""),TONGHOP!$U293,"")</f>
        <v>Lữ Xuân Trang</v>
      </c>
      <c r="C293" s="134">
        <f>IF(AND(TONGHOP!$O293="KTHP",TONGHOP!$Q293&lt;&gt;""),TONGHOP!$Q293,"")</f>
        <v>90</v>
      </c>
      <c r="D293" s="134">
        <f t="shared" si="8"/>
        <v>0.6</v>
      </c>
      <c r="E293" s="134" t="str">
        <f>IF(AND(TONGHOP!$O293="ThiTN",TONGHOP!$T293&lt;&gt;""),TONGHOP!$T293,"")</f>
        <v/>
      </c>
      <c r="F293" s="134" t="str">
        <f>IF(AND(TONGHOP!$O293="ThiTN",TONGHOP!$U293&lt;&gt;""),TONGHOP!$U293,"")</f>
        <v/>
      </c>
      <c r="G293" s="134" t="str">
        <f>IF(AND(TONGHOP!$O293="ThiTN",TONGHOP!$Q293&lt;&gt;""),TONGHOP!$Q293,"")</f>
        <v/>
      </c>
      <c r="H293" s="134" t="str">
        <f t="shared" si="9"/>
        <v/>
      </c>
    </row>
    <row r="294" spans="1:8">
      <c r="A294" s="134" t="str">
        <f>IF(AND(TONGHOP!$O294="KTHP",TONGHOP!$T294&lt;&gt;""),TONGHOP!$T294,"")</f>
        <v>Bùi Ánh Tuyết</v>
      </c>
      <c r="B294" s="134" t="str">
        <f>IF(AND(TONGHOP!$O294="KTHP",TONGHOP!$U294&lt;&gt;""),TONGHOP!$U294,"")</f>
        <v>Nguyễn Thanh Tú</v>
      </c>
      <c r="C294" s="134">
        <f>IF(AND(TONGHOP!$O294="KTHP",TONGHOP!$Q294&lt;&gt;""),TONGHOP!$Q294,"")</f>
        <v>90</v>
      </c>
      <c r="D294" s="134">
        <f t="shared" si="8"/>
        <v>0.6</v>
      </c>
      <c r="E294" s="134" t="str">
        <f>IF(AND(TONGHOP!$O294="ThiTN",TONGHOP!$T294&lt;&gt;""),TONGHOP!$T294,"")</f>
        <v/>
      </c>
      <c r="F294" s="134" t="str">
        <f>IF(AND(TONGHOP!$O294="ThiTN",TONGHOP!$U294&lt;&gt;""),TONGHOP!$U294,"")</f>
        <v/>
      </c>
      <c r="G294" s="134" t="str">
        <f>IF(AND(TONGHOP!$O294="ThiTN",TONGHOP!$Q294&lt;&gt;""),TONGHOP!$Q294,"")</f>
        <v/>
      </c>
      <c r="H294" s="134" t="str">
        <f t="shared" si="9"/>
        <v/>
      </c>
    </row>
    <row r="295" spans="1:8">
      <c r="A295" s="134" t="str">
        <f>IF(AND(TONGHOP!$O295="KTHP",TONGHOP!$T295&lt;&gt;""),TONGHOP!$T295,"")</f>
        <v>Phan Thị Xuân Trang</v>
      </c>
      <c r="B295" s="134" t="str">
        <f>IF(AND(TONGHOP!$O295="KTHP",TONGHOP!$U295&lt;&gt;""),TONGHOP!$U295,"")</f>
        <v>Triệu Phú Nguyên</v>
      </c>
      <c r="C295" s="134">
        <f>IF(AND(TONGHOP!$O295="KTHP",TONGHOP!$Q295&lt;&gt;""),TONGHOP!$Q295,"")</f>
        <v>90</v>
      </c>
      <c r="D295" s="134">
        <f t="shared" si="8"/>
        <v>0.6</v>
      </c>
      <c r="E295" s="134" t="str">
        <f>IF(AND(TONGHOP!$O295="ThiTN",TONGHOP!$T295&lt;&gt;""),TONGHOP!$T295,"")</f>
        <v/>
      </c>
      <c r="F295" s="134" t="str">
        <f>IF(AND(TONGHOP!$O295="ThiTN",TONGHOP!$U295&lt;&gt;""),TONGHOP!$U295,"")</f>
        <v/>
      </c>
      <c r="G295" s="134" t="str">
        <f>IF(AND(TONGHOP!$O295="ThiTN",TONGHOP!$Q295&lt;&gt;""),TONGHOP!$Q295,"")</f>
        <v/>
      </c>
      <c r="H295" s="134" t="str">
        <f t="shared" si="9"/>
        <v/>
      </c>
    </row>
    <row r="296" spans="1:8">
      <c r="A296" s="134" t="str">
        <f>IF(AND(TONGHOP!$O296="KTHP",TONGHOP!$T296&lt;&gt;""),TONGHOP!$T296,"")</f>
        <v>Phạm Thị Vinh</v>
      </c>
      <c r="B296" s="134" t="str">
        <f>IF(AND(TONGHOP!$O296="KTHP",TONGHOP!$U296&lt;&gt;""),TONGHOP!$U296,"")</f>
        <v>Hà Như Mai</v>
      </c>
      <c r="C296" s="134">
        <f>IF(AND(TONGHOP!$O296="KTHP",TONGHOP!$Q296&lt;&gt;""),TONGHOP!$Q296,"")</f>
        <v>90</v>
      </c>
      <c r="D296" s="134">
        <f t="shared" si="8"/>
        <v>0.6</v>
      </c>
      <c r="E296" s="134" t="str">
        <f>IF(AND(TONGHOP!$O296="ThiTN",TONGHOP!$T296&lt;&gt;""),TONGHOP!$T296,"")</f>
        <v/>
      </c>
      <c r="F296" s="134" t="str">
        <f>IF(AND(TONGHOP!$O296="ThiTN",TONGHOP!$U296&lt;&gt;""),TONGHOP!$U296,"")</f>
        <v/>
      </c>
      <c r="G296" s="134" t="str">
        <f>IF(AND(TONGHOP!$O296="ThiTN",TONGHOP!$Q296&lt;&gt;""),TONGHOP!$Q296,"")</f>
        <v/>
      </c>
      <c r="H296" s="134" t="str">
        <f t="shared" si="9"/>
        <v/>
      </c>
    </row>
    <row r="297" spans="1:8">
      <c r="A297" s="134" t="str">
        <f>IF(AND(TONGHOP!$O297="KTHP",TONGHOP!$T297&lt;&gt;""),TONGHOP!$T297,"")</f>
        <v>Phạm Thị Thu Nga</v>
      </c>
      <c r="B297" s="134" t="str">
        <f>IF(AND(TONGHOP!$O297="KTHP",TONGHOP!$U297&lt;&gt;""),TONGHOP!$U297,"")</f>
        <v>Hoàng Thị Trang</v>
      </c>
      <c r="C297" s="134">
        <f>IF(AND(TONGHOP!$O297="KTHP",TONGHOP!$Q297&lt;&gt;""),TONGHOP!$Q297,"")</f>
        <v>90</v>
      </c>
      <c r="D297" s="134">
        <f t="shared" si="8"/>
        <v>0.6</v>
      </c>
      <c r="E297" s="134" t="str">
        <f>IF(AND(TONGHOP!$O297="ThiTN",TONGHOP!$T297&lt;&gt;""),TONGHOP!$T297,"")</f>
        <v/>
      </c>
      <c r="F297" s="134" t="str">
        <f>IF(AND(TONGHOP!$O297="ThiTN",TONGHOP!$U297&lt;&gt;""),TONGHOP!$U297,"")</f>
        <v/>
      </c>
      <c r="G297" s="134" t="str">
        <f>IF(AND(TONGHOP!$O297="ThiTN",TONGHOP!$Q297&lt;&gt;""),TONGHOP!$Q297,"")</f>
        <v/>
      </c>
      <c r="H297" s="134" t="str">
        <f t="shared" si="9"/>
        <v/>
      </c>
    </row>
    <row r="298" spans="1:8">
      <c r="A298" s="134" t="str">
        <f>IF(AND(TONGHOP!$O298="KTHP",TONGHOP!$T298&lt;&gt;""),TONGHOP!$T298,"")</f>
        <v>Đỗ Thị Ngát</v>
      </c>
      <c r="B298" s="134" t="str">
        <f>IF(AND(TONGHOP!$O298="KTHP",TONGHOP!$U298&lt;&gt;""),TONGHOP!$U298,"")</f>
        <v>Bùi Thành Dũng</v>
      </c>
      <c r="C298" s="134">
        <f>IF(AND(TONGHOP!$O298="KTHP",TONGHOP!$Q298&lt;&gt;""),TONGHOP!$Q298,"")</f>
        <v>90</v>
      </c>
      <c r="D298" s="134">
        <f t="shared" si="8"/>
        <v>0.6</v>
      </c>
      <c r="E298" s="134" t="str">
        <f>IF(AND(TONGHOP!$O298="ThiTN",TONGHOP!$T298&lt;&gt;""),TONGHOP!$T298,"")</f>
        <v/>
      </c>
      <c r="F298" s="134" t="str">
        <f>IF(AND(TONGHOP!$O298="ThiTN",TONGHOP!$U298&lt;&gt;""),TONGHOP!$U298,"")</f>
        <v/>
      </c>
      <c r="G298" s="134" t="str">
        <f>IF(AND(TONGHOP!$O298="ThiTN",TONGHOP!$Q298&lt;&gt;""),TONGHOP!$Q298,"")</f>
        <v/>
      </c>
      <c r="H298" s="134" t="str">
        <f t="shared" si="9"/>
        <v/>
      </c>
    </row>
    <row r="299" spans="1:8">
      <c r="A299" s="134" t="str">
        <f>IF(AND(TONGHOP!$O299="KTHP",TONGHOP!$T299&lt;&gt;""),TONGHOP!$T299,"")</f>
        <v>Nguyễn Vũ Xuân Thì</v>
      </c>
      <c r="B299" s="134" t="str">
        <f>IF(AND(TONGHOP!$O299="KTHP",TONGHOP!$U299&lt;&gt;""),TONGHOP!$U299,"")</f>
        <v>Nguyễn Huỳnh Mai Hạnh</v>
      </c>
      <c r="C299" s="134">
        <f>IF(AND(TONGHOP!$O299="KTHP",TONGHOP!$Q299&lt;&gt;""),TONGHOP!$Q299,"")</f>
        <v>90</v>
      </c>
      <c r="D299" s="134">
        <f t="shared" si="8"/>
        <v>0.6</v>
      </c>
      <c r="E299" s="134" t="str">
        <f>IF(AND(TONGHOP!$O299="ThiTN",TONGHOP!$T299&lt;&gt;""),TONGHOP!$T299,"")</f>
        <v/>
      </c>
      <c r="F299" s="134" t="str">
        <f>IF(AND(TONGHOP!$O299="ThiTN",TONGHOP!$U299&lt;&gt;""),TONGHOP!$U299,"")</f>
        <v/>
      </c>
      <c r="G299" s="134" t="str">
        <f>IF(AND(TONGHOP!$O299="ThiTN",TONGHOP!$Q299&lt;&gt;""),TONGHOP!$Q299,"")</f>
        <v/>
      </c>
      <c r="H299" s="134" t="str">
        <f t="shared" si="9"/>
        <v/>
      </c>
    </row>
    <row r="300" spans="1:8">
      <c r="A300" s="134" t="str">
        <f>IF(AND(TONGHOP!$O300="KTHP",TONGHOP!$T300&lt;&gt;""),TONGHOP!$T300,"")</f>
        <v>Trần Thị Hương</v>
      </c>
      <c r="B300" s="134" t="str">
        <f>IF(AND(TONGHOP!$O300="KTHP",TONGHOP!$U300&lt;&gt;""),TONGHOP!$U300,"")</f>
        <v>Dương Đức Kiên</v>
      </c>
      <c r="C300" s="134">
        <f>IF(AND(TONGHOP!$O300="KTHP",TONGHOP!$Q300&lt;&gt;""),TONGHOP!$Q300,"")</f>
        <v>90</v>
      </c>
      <c r="D300" s="134">
        <f t="shared" si="8"/>
        <v>0.6</v>
      </c>
      <c r="E300" s="134" t="str">
        <f>IF(AND(TONGHOP!$O300="ThiTN",TONGHOP!$T300&lt;&gt;""),TONGHOP!$T300,"")</f>
        <v/>
      </c>
      <c r="F300" s="134" t="str">
        <f>IF(AND(TONGHOP!$O300="ThiTN",TONGHOP!$U300&lt;&gt;""),TONGHOP!$U300,"")</f>
        <v/>
      </c>
      <c r="G300" s="134" t="str">
        <f>IF(AND(TONGHOP!$O300="ThiTN",TONGHOP!$Q300&lt;&gt;""),TONGHOP!$Q300,"")</f>
        <v/>
      </c>
      <c r="H300" s="134" t="str">
        <f t="shared" si="9"/>
        <v/>
      </c>
    </row>
    <row r="301" spans="1:8">
      <c r="A301" s="134" t="str">
        <f>IF(AND(TONGHOP!$O301="KTHP",TONGHOP!$T301&lt;&gt;""),TONGHOP!$T301,"")</f>
        <v>Trịnh Khắc Vũ</v>
      </c>
      <c r="B301" s="134" t="str">
        <f>IF(AND(TONGHOP!$O301="KTHP",TONGHOP!$U301&lt;&gt;""),TONGHOP!$U301,"")</f>
        <v>Nguyễn Thanh Vĩnh Phúc</v>
      </c>
      <c r="C301" s="134">
        <f>IF(AND(TONGHOP!$O301="KTHP",TONGHOP!$Q301&lt;&gt;""),TONGHOP!$Q301,"")</f>
        <v>90</v>
      </c>
      <c r="D301" s="134">
        <f t="shared" si="8"/>
        <v>0.6</v>
      </c>
      <c r="E301" s="134" t="str">
        <f>IF(AND(TONGHOP!$O301="ThiTN",TONGHOP!$T301&lt;&gt;""),TONGHOP!$T301,"")</f>
        <v/>
      </c>
      <c r="F301" s="134" t="str">
        <f>IF(AND(TONGHOP!$O301="ThiTN",TONGHOP!$U301&lt;&gt;""),TONGHOP!$U301,"")</f>
        <v/>
      </c>
      <c r="G301" s="134" t="str">
        <f>IF(AND(TONGHOP!$O301="ThiTN",TONGHOP!$Q301&lt;&gt;""),TONGHOP!$Q301,"")</f>
        <v/>
      </c>
      <c r="H301" s="134" t="str">
        <f t="shared" si="9"/>
        <v/>
      </c>
    </row>
    <row r="302" spans="1:8">
      <c r="A302" s="134" t="str">
        <f>IF(AND(TONGHOP!$O302="KTHP",TONGHOP!$T302&lt;&gt;""),TONGHOP!$T302,"")</f>
        <v>Phan Anh Tuấn Kiệt</v>
      </c>
      <c r="B302" s="134" t="str">
        <f>IF(AND(TONGHOP!$O302="KTHP",TONGHOP!$U302&lt;&gt;""),TONGHOP!$U302,"")</f>
        <v>Đỗ Thị Hải Yến</v>
      </c>
      <c r="C302" s="134">
        <f>IF(AND(TONGHOP!$O302="KTHP",TONGHOP!$Q302&lt;&gt;""),TONGHOP!$Q302,"")</f>
        <v>90</v>
      </c>
      <c r="D302" s="134">
        <f t="shared" si="8"/>
        <v>0.6</v>
      </c>
      <c r="E302" s="134" t="str">
        <f>IF(AND(TONGHOP!$O302="ThiTN",TONGHOP!$T302&lt;&gt;""),TONGHOP!$T302,"")</f>
        <v/>
      </c>
      <c r="F302" s="134" t="str">
        <f>IF(AND(TONGHOP!$O302="ThiTN",TONGHOP!$U302&lt;&gt;""),TONGHOP!$U302,"")</f>
        <v/>
      </c>
      <c r="G302" s="134" t="str">
        <f>IF(AND(TONGHOP!$O302="ThiTN",TONGHOP!$Q302&lt;&gt;""),TONGHOP!$Q302,"")</f>
        <v/>
      </c>
      <c r="H302" s="134" t="str">
        <f t="shared" si="9"/>
        <v/>
      </c>
    </row>
    <row r="303" spans="1:8">
      <c r="A303" s="134" t="str">
        <f>IF(AND(TONGHOP!$O303="KTHP",TONGHOP!$T303&lt;&gt;""),TONGHOP!$T303,"")</f>
        <v>Phan Văn Hòa</v>
      </c>
      <c r="B303" s="134" t="str">
        <f>IF(AND(TONGHOP!$O303="KTHP",TONGHOP!$U303&lt;&gt;""),TONGHOP!$U303,"")</f>
        <v>Trương Thị Phương Hồng</v>
      </c>
      <c r="C303" s="134">
        <f>IF(AND(TONGHOP!$O303="KTHP",TONGHOP!$Q303&lt;&gt;""),TONGHOP!$Q303,"")</f>
        <v>90</v>
      </c>
      <c r="D303" s="134">
        <f t="shared" si="8"/>
        <v>0.6</v>
      </c>
      <c r="E303" s="134" t="str">
        <f>IF(AND(TONGHOP!$O303="ThiTN",TONGHOP!$T303&lt;&gt;""),TONGHOP!$T303,"")</f>
        <v/>
      </c>
      <c r="F303" s="134" t="str">
        <f>IF(AND(TONGHOP!$O303="ThiTN",TONGHOP!$U303&lt;&gt;""),TONGHOP!$U303,"")</f>
        <v/>
      </c>
      <c r="G303" s="134" t="str">
        <f>IF(AND(TONGHOP!$O303="ThiTN",TONGHOP!$Q303&lt;&gt;""),TONGHOP!$Q303,"")</f>
        <v/>
      </c>
      <c r="H303" s="134" t="str">
        <f t="shared" si="9"/>
        <v/>
      </c>
    </row>
    <row r="304" spans="1:8">
      <c r="A304" s="134" t="str">
        <f>IF(AND(TONGHOP!$O304="KTHP",TONGHOP!$T304&lt;&gt;""),TONGHOP!$T304,"")</f>
        <v>Trần Hiếu Trinh</v>
      </c>
      <c r="B304" s="134" t="str">
        <f>IF(AND(TONGHOP!$O304="KTHP",TONGHOP!$U304&lt;&gt;""),TONGHOP!$U304,"")</f>
        <v>Trần Công Tiến</v>
      </c>
      <c r="C304" s="134">
        <f>IF(AND(TONGHOP!$O304="KTHP",TONGHOP!$Q304&lt;&gt;""),TONGHOP!$Q304,"")</f>
        <v>90</v>
      </c>
      <c r="D304" s="134">
        <f t="shared" si="8"/>
        <v>0.6</v>
      </c>
      <c r="E304" s="134" t="str">
        <f>IF(AND(TONGHOP!$O304="ThiTN",TONGHOP!$T304&lt;&gt;""),TONGHOP!$T304,"")</f>
        <v/>
      </c>
      <c r="F304" s="134" t="str">
        <f>IF(AND(TONGHOP!$O304="ThiTN",TONGHOP!$U304&lt;&gt;""),TONGHOP!$U304,"")</f>
        <v/>
      </c>
      <c r="G304" s="134" t="str">
        <f>IF(AND(TONGHOP!$O304="ThiTN",TONGHOP!$Q304&lt;&gt;""),TONGHOP!$Q304,"")</f>
        <v/>
      </c>
      <c r="H304" s="134" t="str">
        <f t="shared" si="9"/>
        <v/>
      </c>
    </row>
    <row r="305" spans="1:8">
      <c r="A305" s="134" t="str">
        <f>IF(AND(TONGHOP!$O305="KTHP",TONGHOP!$T305&lt;&gt;""),TONGHOP!$T305,"")</f>
        <v>Hà Quốc Bảo</v>
      </c>
      <c r="B305" s="134" t="str">
        <f>IF(AND(TONGHOP!$O305="KTHP",TONGHOP!$U305&lt;&gt;""),TONGHOP!$U305,"")</f>
        <v>Võ Phước Quang</v>
      </c>
      <c r="C305" s="134">
        <f>IF(AND(TONGHOP!$O305="KTHP",TONGHOP!$Q305&lt;&gt;""),TONGHOP!$Q305,"")</f>
        <v>90</v>
      </c>
      <c r="D305" s="134">
        <f t="shared" si="8"/>
        <v>0.6</v>
      </c>
      <c r="E305" s="134" t="str">
        <f>IF(AND(TONGHOP!$O305="ThiTN",TONGHOP!$T305&lt;&gt;""),TONGHOP!$T305,"")</f>
        <v/>
      </c>
      <c r="F305" s="134" t="str">
        <f>IF(AND(TONGHOP!$O305="ThiTN",TONGHOP!$U305&lt;&gt;""),TONGHOP!$U305,"")</f>
        <v/>
      </c>
      <c r="G305" s="134" t="str">
        <f>IF(AND(TONGHOP!$O305="ThiTN",TONGHOP!$Q305&lt;&gt;""),TONGHOP!$Q305,"")</f>
        <v/>
      </c>
      <c r="H305" s="134" t="str">
        <f t="shared" si="9"/>
        <v/>
      </c>
    </row>
    <row r="306" spans="1:8">
      <c r="A306" s="134" t="str">
        <f>IF(AND(TONGHOP!$O306="KTHP",TONGHOP!$T306&lt;&gt;""),TONGHOP!$T306,"")</f>
        <v>Nguyễn Minh Thái</v>
      </c>
      <c r="B306" s="134" t="str">
        <f>IF(AND(TONGHOP!$O306="KTHP",TONGHOP!$U306&lt;&gt;""),TONGHOP!$U306,"")</f>
        <v>Nguyễn Ngọc Trí</v>
      </c>
      <c r="C306" s="134">
        <f>IF(AND(TONGHOP!$O306="KTHP",TONGHOP!$Q306&lt;&gt;""),TONGHOP!$Q306,"")</f>
        <v>90</v>
      </c>
      <c r="D306" s="134">
        <f t="shared" si="8"/>
        <v>0.6</v>
      </c>
      <c r="E306" s="134" t="str">
        <f>IF(AND(TONGHOP!$O306="ThiTN",TONGHOP!$T306&lt;&gt;""),TONGHOP!$T306,"")</f>
        <v/>
      </c>
      <c r="F306" s="134" t="str">
        <f>IF(AND(TONGHOP!$O306="ThiTN",TONGHOP!$U306&lt;&gt;""),TONGHOP!$U306,"")</f>
        <v/>
      </c>
      <c r="G306" s="134" t="str">
        <f>IF(AND(TONGHOP!$O306="ThiTN",TONGHOP!$Q306&lt;&gt;""),TONGHOP!$Q306,"")</f>
        <v/>
      </c>
      <c r="H306" s="134" t="str">
        <f t="shared" si="9"/>
        <v/>
      </c>
    </row>
    <row r="307" spans="1:8">
      <c r="A307" s="134" t="str">
        <f>IF(AND(TONGHOP!$O307="KTHP",TONGHOP!$T307&lt;&gt;""),TONGHOP!$T307,"")</f>
        <v>Hồ Văn Hóa</v>
      </c>
      <c r="B307" s="134" t="str">
        <f>IF(AND(TONGHOP!$O307="KTHP",TONGHOP!$U307&lt;&gt;""),TONGHOP!$U307,"")</f>
        <v>Tăng Cẩm Huê</v>
      </c>
      <c r="C307" s="134">
        <f>IF(AND(TONGHOP!$O307="KTHP",TONGHOP!$Q307&lt;&gt;""),TONGHOP!$Q307,"")</f>
        <v>90</v>
      </c>
      <c r="D307" s="134">
        <f t="shared" si="8"/>
        <v>0.6</v>
      </c>
      <c r="E307" s="134" t="str">
        <f>IF(AND(TONGHOP!$O307="ThiTN",TONGHOP!$T307&lt;&gt;""),TONGHOP!$T307,"")</f>
        <v/>
      </c>
      <c r="F307" s="134" t="str">
        <f>IF(AND(TONGHOP!$O307="ThiTN",TONGHOP!$U307&lt;&gt;""),TONGHOP!$U307,"")</f>
        <v/>
      </c>
      <c r="G307" s="134" t="str">
        <f>IF(AND(TONGHOP!$O307="ThiTN",TONGHOP!$Q307&lt;&gt;""),TONGHOP!$Q307,"")</f>
        <v/>
      </c>
      <c r="H307" s="134" t="str">
        <f t="shared" si="9"/>
        <v/>
      </c>
    </row>
    <row r="308" spans="1:8">
      <c r="A308" s="134" t="str">
        <f>IF(AND(TONGHOP!$O308="KTHP",TONGHOP!$T308&lt;&gt;""),TONGHOP!$T308,"")</f>
        <v>Lê Tất Đạt</v>
      </c>
      <c r="B308" s="134" t="str">
        <f>IF(AND(TONGHOP!$O308="KTHP",TONGHOP!$U308&lt;&gt;""),TONGHOP!$U308,"")</f>
        <v>Trần Việt Khánh</v>
      </c>
      <c r="C308" s="134">
        <f>IF(AND(TONGHOP!$O308="KTHP",TONGHOP!$Q308&lt;&gt;""),TONGHOP!$Q308,"")</f>
        <v>120</v>
      </c>
      <c r="D308" s="134">
        <f t="shared" si="8"/>
        <v>0.75</v>
      </c>
      <c r="E308" s="134" t="str">
        <f>IF(AND(TONGHOP!$O308="ThiTN",TONGHOP!$T308&lt;&gt;""),TONGHOP!$T308,"")</f>
        <v/>
      </c>
      <c r="F308" s="134" t="str">
        <f>IF(AND(TONGHOP!$O308="ThiTN",TONGHOP!$U308&lt;&gt;""),TONGHOP!$U308,"")</f>
        <v/>
      </c>
      <c r="G308" s="134" t="str">
        <f>IF(AND(TONGHOP!$O308="ThiTN",TONGHOP!$Q308&lt;&gt;""),TONGHOP!$Q308,"")</f>
        <v/>
      </c>
      <c r="H308" s="134" t="str">
        <f t="shared" si="9"/>
        <v/>
      </c>
    </row>
    <row r="309" spans="1:8">
      <c r="A309" s="134" t="str">
        <f>IF(AND(TONGHOP!$O309="KTHP",TONGHOP!$T309&lt;&gt;""),TONGHOP!$T309,"")</f>
        <v>Phạm Thị Thanh Thúy</v>
      </c>
      <c r="B309" s="134" t="str">
        <f>IF(AND(TONGHOP!$O309="KTHP",TONGHOP!$U309&lt;&gt;""),TONGHOP!$U309,"")</f>
        <v>Nguyễn Ngọc Thọ</v>
      </c>
      <c r="C309" s="134">
        <f>IF(AND(TONGHOP!$O309="KTHP",TONGHOP!$Q309&lt;&gt;""),TONGHOP!$Q309,"")</f>
        <v>60</v>
      </c>
      <c r="D309" s="134">
        <f t="shared" si="8"/>
        <v>0.45</v>
      </c>
      <c r="E309" s="134" t="str">
        <f>IF(AND(TONGHOP!$O309="ThiTN",TONGHOP!$T309&lt;&gt;""),TONGHOP!$T309,"")</f>
        <v/>
      </c>
      <c r="F309" s="134" t="str">
        <f>IF(AND(TONGHOP!$O309="ThiTN",TONGHOP!$U309&lt;&gt;""),TONGHOP!$U309,"")</f>
        <v/>
      </c>
      <c r="G309" s="134" t="str">
        <f>IF(AND(TONGHOP!$O309="ThiTN",TONGHOP!$Q309&lt;&gt;""),TONGHOP!$Q309,"")</f>
        <v/>
      </c>
      <c r="H309" s="134" t="str">
        <f t="shared" si="9"/>
        <v/>
      </c>
    </row>
    <row r="310" spans="1:8">
      <c r="A310" s="134" t="str">
        <f>IF(AND(TONGHOP!$O310="KTHP",TONGHOP!$T310&lt;&gt;""),TONGHOP!$T310,"")</f>
        <v>Trần Việt Khánh</v>
      </c>
      <c r="B310" s="134" t="str">
        <f>IF(AND(TONGHOP!$O310="KTHP",TONGHOP!$U310&lt;&gt;""),TONGHOP!$U310,"")</f>
        <v>Mai Chiếm Tuấn</v>
      </c>
      <c r="C310" s="134">
        <f>IF(AND(TONGHOP!$O310="KTHP",TONGHOP!$Q310&lt;&gt;""),TONGHOP!$Q310,"")</f>
        <v>120</v>
      </c>
      <c r="D310" s="134">
        <f t="shared" si="8"/>
        <v>0.75</v>
      </c>
      <c r="E310" s="134" t="str">
        <f>IF(AND(TONGHOP!$O310="ThiTN",TONGHOP!$T310&lt;&gt;""),TONGHOP!$T310,"")</f>
        <v/>
      </c>
      <c r="F310" s="134" t="str">
        <f>IF(AND(TONGHOP!$O310="ThiTN",TONGHOP!$U310&lt;&gt;""),TONGHOP!$U310,"")</f>
        <v/>
      </c>
      <c r="G310" s="134" t="str">
        <f>IF(AND(TONGHOP!$O310="ThiTN",TONGHOP!$Q310&lt;&gt;""),TONGHOP!$Q310,"")</f>
        <v/>
      </c>
      <c r="H310" s="134" t="str">
        <f t="shared" si="9"/>
        <v/>
      </c>
    </row>
    <row r="311" spans="1:8">
      <c r="A311" s="134" t="str">
        <f>IF(AND(TONGHOP!$O311="KTHP",TONGHOP!$T311&lt;&gt;""),TONGHOP!$T311,"")</f>
        <v>Dương Ngọc Vọng</v>
      </c>
      <c r="B311" s="134" t="str">
        <f>IF(AND(TONGHOP!$O311="KTHP",TONGHOP!$U311&lt;&gt;""),TONGHOP!$U311,"")</f>
        <v>Trương Hữu Lộc</v>
      </c>
      <c r="C311" s="134">
        <f>IF(AND(TONGHOP!$O311="KTHP",TONGHOP!$Q311&lt;&gt;""),TONGHOP!$Q311,"")</f>
        <v>120</v>
      </c>
      <c r="D311" s="134">
        <f t="shared" si="8"/>
        <v>0.75</v>
      </c>
      <c r="E311" s="134" t="str">
        <f>IF(AND(TONGHOP!$O311="ThiTN",TONGHOP!$T311&lt;&gt;""),TONGHOP!$T311,"")</f>
        <v/>
      </c>
      <c r="F311" s="134" t="str">
        <f>IF(AND(TONGHOP!$O311="ThiTN",TONGHOP!$U311&lt;&gt;""),TONGHOP!$U311,"")</f>
        <v/>
      </c>
      <c r="G311" s="134" t="str">
        <f>IF(AND(TONGHOP!$O311="ThiTN",TONGHOP!$Q311&lt;&gt;""),TONGHOP!$Q311,"")</f>
        <v/>
      </c>
      <c r="H311" s="134" t="str">
        <f t="shared" si="9"/>
        <v/>
      </c>
    </row>
    <row r="312" spans="1:8">
      <c r="A312" s="134" t="str">
        <f>IF(AND(TONGHOP!$O312="KTHP",TONGHOP!$T312&lt;&gt;""),TONGHOP!$T312,"")</f>
        <v>Nguyễn Duy Đạt</v>
      </c>
      <c r="B312" s="134" t="str">
        <f>IF(AND(TONGHOP!$O312="KTHP",TONGHOP!$U312&lt;&gt;""),TONGHOP!$U312,"")</f>
        <v>Lê Quý Hưng Quốc</v>
      </c>
      <c r="C312" s="134">
        <f>IF(AND(TONGHOP!$O312="KTHP",TONGHOP!$Q312&lt;&gt;""),TONGHOP!$Q312,"")</f>
        <v>120</v>
      </c>
      <c r="D312" s="134">
        <f t="shared" si="8"/>
        <v>0.75</v>
      </c>
      <c r="E312" s="134" t="str">
        <f>IF(AND(TONGHOP!$O312="ThiTN",TONGHOP!$T312&lt;&gt;""),TONGHOP!$T312,"")</f>
        <v/>
      </c>
      <c r="F312" s="134" t="str">
        <f>IF(AND(TONGHOP!$O312="ThiTN",TONGHOP!$U312&lt;&gt;""),TONGHOP!$U312,"")</f>
        <v/>
      </c>
      <c r="G312" s="134" t="str">
        <f>IF(AND(TONGHOP!$O312="ThiTN",TONGHOP!$Q312&lt;&gt;""),TONGHOP!$Q312,"")</f>
        <v/>
      </c>
      <c r="H312" s="134" t="str">
        <f t="shared" si="9"/>
        <v/>
      </c>
    </row>
    <row r="313" spans="1:8">
      <c r="A313" s="134" t="str">
        <f>IF(AND(TONGHOP!$O313="KTHP",TONGHOP!$T313&lt;&gt;""),TONGHOP!$T313,"")</f>
        <v>Bốc Minh Trí</v>
      </c>
      <c r="B313" s="134" t="str">
        <f>IF(AND(TONGHOP!$O313="KTHP",TONGHOP!$U313&lt;&gt;""),TONGHOP!$U313,"")</f>
        <v>Đặng Thái Sơn</v>
      </c>
      <c r="C313" s="134">
        <f>IF(AND(TONGHOP!$O313="KTHP",TONGHOP!$Q313&lt;&gt;""),TONGHOP!$Q313,"")</f>
        <v>90</v>
      </c>
      <c r="D313" s="134">
        <f t="shared" si="8"/>
        <v>0.6</v>
      </c>
      <c r="E313" s="134" t="str">
        <f>IF(AND(TONGHOP!$O313="ThiTN",TONGHOP!$T313&lt;&gt;""),TONGHOP!$T313,"")</f>
        <v/>
      </c>
      <c r="F313" s="134" t="str">
        <f>IF(AND(TONGHOP!$O313="ThiTN",TONGHOP!$U313&lt;&gt;""),TONGHOP!$U313,"")</f>
        <v/>
      </c>
      <c r="G313" s="134" t="str">
        <f>IF(AND(TONGHOP!$O313="ThiTN",TONGHOP!$Q313&lt;&gt;""),TONGHOP!$Q313,"")</f>
        <v/>
      </c>
      <c r="H313" s="134" t="str">
        <f t="shared" si="9"/>
        <v/>
      </c>
    </row>
    <row r="314" spans="1:8">
      <c r="A314" s="134" t="str">
        <f>IF(AND(TONGHOP!$O314="KTHP",TONGHOP!$T314&lt;&gt;""),TONGHOP!$T314,"")</f>
        <v>Phạm Thị Gia Tâm</v>
      </c>
      <c r="B314" s="134" t="str">
        <f>IF(AND(TONGHOP!$O314="KTHP",TONGHOP!$U314&lt;&gt;""),TONGHOP!$U314,"")</f>
        <v>Phạm Quỳnh Như</v>
      </c>
      <c r="C314" s="134">
        <f>IF(AND(TONGHOP!$O314="KTHP",TONGHOP!$Q314&lt;&gt;""),TONGHOP!$Q314,"")</f>
        <v>90</v>
      </c>
      <c r="D314" s="134">
        <f t="shared" si="8"/>
        <v>0.6</v>
      </c>
      <c r="E314" s="134" t="str">
        <f>IF(AND(TONGHOP!$O314="ThiTN",TONGHOP!$T314&lt;&gt;""),TONGHOP!$T314,"")</f>
        <v/>
      </c>
      <c r="F314" s="134" t="str">
        <f>IF(AND(TONGHOP!$O314="ThiTN",TONGHOP!$U314&lt;&gt;""),TONGHOP!$U314,"")</f>
        <v/>
      </c>
      <c r="G314" s="134" t="str">
        <f>IF(AND(TONGHOP!$O314="ThiTN",TONGHOP!$Q314&lt;&gt;""),TONGHOP!$Q314,"")</f>
        <v/>
      </c>
      <c r="H314" s="134" t="str">
        <f t="shared" si="9"/>
        <v/>
      </c>
    </row>
    <row r="315" spans="1:8">
      <c r="A315" s="134" t="str">
        <f>IF(AND(TONGHOP!$O315="KTHP",TONGHOP!$T315&lt;&gt;""),TONGHOP!$T315,"")</f>
        <v>Nguyễn Tiến Dũng</v>
      </c>
      <c r="B315" s="134" t="str">
        <f>IF(AND(TONGHOP!$O315="KTHP",TONGHOP!$U315&lt;&gt;""),TONGHOP!$U315,"")</f>
        <v>Nguyễn Thị Dinh</v>
      </c>
      <c r="C315" s="134">
        <f>IF(AND(TONGHOP!$O315="KTHP",TONGHOP!$Q315&lt;&gt;""),TONGHOP!$Q315,"")</f>
        <v>90</v>
      </c>
      <c r="D315" s="134">
        <f t="shared" si="8"/>
        <v>0.6</v>
      </c>
      <c r="E315" s="134" t="str">
        <f>IF(AND(TONGHOP!$O315="ThiTN",TONGHOP!$T315&lt;&gt;""),TONGHOP!$T315,"")</f>
        <v/>
      </c>
      <c r="F315" s="134" t="str">
        <f>IF(AND(TONGHOP!$O315="ThiTN",TONGHOP!$U315&lt;&gt;""),TONGHOP!$U315,"")</f>
        <v/>
      </c>
      <c r="G315" s="134" t="str">
        <f>IF(AND(TONGHOP!$O315="ThiTN",TONGHOP!$Q315&lt;&gt;""),TONGHOP!$Q315,"")</f>
        <v/>
      </c>
      <c r="H315" s="134" t="str">
        <f t="shared" si="9"/>
        <v/>
      </c>
    </row>
    <row r="316" spans="1:8">
      <c r="A316" s="134" t="str">
        <f>IF(AND(TONGHOP!$O316="KTHP",TONGHOP!$T316&lt;&gt;""),TONGHOP!$T316,"")</f>
        <v>Nguyễn Khoa</v>
      </c>
      <c r="B316" s="134" t="str">
        <f>IF(AND(TONGHOP!$O316="KTHP",TONGHOP!$U316&lt;&gt;""),TONGHOP!$U316,"")</f>
        <v>Nguyễn Thị Thủy(TT)</v>
      </c>
      <c r="C316" s="134">
        <f>IF(AND(TONGHOP!$O316="KTHP",TONGHOP!$Q316&lt;&gt;""),TONGHOP!$Q316,"")</f>
        <v>120</v>
      </c>
      <c r="D316" s="134">
        <f t="shared" si="8"/>
        <v>0.75</v>
      </c>
      <c r="E316" s="134" t="str">
        <f>IF(AND(TONGHOP!$O316="ThiTN",TONGHOP!$T316&lt;&gt;""),TONGHOP!$T316,"")</f>
        <v/>
      </c>
      <c r="F316" s="134" t="str">
        <f>IF(AND(TONGHOP!$O316="ThiTN",TONGHOP!$U316&lt;&gt;""),TONGHOP!$U316,"")</f>
        <v/>
      </c>
      <c r="G316" s="134" t="str">
        <f>IF(AND(TONGHOP!$O316="ThiTN",TONGHOP!$Q316&lt;&gt;""),TONGHOP!$Q316,"")</f>
        <v/>
      </c>
      <c r="H316" s="134" t="str">
        <f t="shared" si="9"/>
        <v/>
      </c>
    </row>
    <row r="317" spans="1:8">
      <c r="A317" s="134" t="str">
        <f>IF(AND(TONGHOP!$O317="KTHP",TONGHOP!$T317&lt;&gt;""),TONGHOP!$T317,"")</f>
        <v>Nguyễn Huỳnh Mai Hạnh</v>
      </c>
      <c r="B317" s="134" t="str">
        <f>IF(AND(TONGHOP!$O317="KTHP",TONGHOP!$U317&lt;&gt;""),TONGHOP!$U317,"")</f>
        <v>Trần Trung Hiếu</v>
      </c>
      <c r="C317" s="134">
        <f>IF(AND(TONGHOP!$O317="KTHP",TONGHOP!$Q317&lt;&gt;""),TONGHOP!$Q317,"")</f>
        <v>90</v>
      </c>
      <c r="D317" s="134">
        <f t="shared" si="8"/>
        <v>0.6</v>
      </c>
      <c r="E317" s="134" t="str">
        <f>IF(AND(TONGHOP!$O317="ThiTN",TONGHOP!$T317&lt;&gt;""),TONGHOP!$T317,"")</f>
        <v/>
      </c>
      <c r="F317" s="134" t="str">
        <f>IF(AND(TONGHOP!$O317="ThiTN",TONGHOP!$U317&lt;&gt;""),TONGHOP!$U317,"")</f>
        <v/>
      </c>
      <c r="G317" s="134" t="str">
        <f>IF(AND(TONGHOP!$O317="ThiTN",TONGHOP!$Q317&lt;&gt;""),TONGHOP!$Q317,"")</f>
        <v/>
      </c>
      <c r="H317" s="134" t="str">
        <f t="shared" si="9"/>
        <v/>
      </c>
    </row>
    <row r="318" spans="1:8">
      <c r="A318" s="134" t="str">
        <f>IF(AND(TONGHOP!$O318="KTHP",TONGHOP!$T318&lt;&gt;""),TONGHOP!$T318,"")</f>
        <v>Trần Thị Hương</v>
      </c>
      <c r="B318" s="134" t="str">
        <f>IF(AND(TONGHOP!$O318="KTHP",TONGHOP!$U318&lt;&gt;""),TONGHOP!$U318,"")</f>
        <v>Huỳnh Ngọc Mai</v>
      </c>
      <c r="C318" s="134">
        <f>IF(AND(TONGHOP!$O318="KTHP",TONGHOP!$Q318&lt;&gt;""),TONGHOP!$Q318,"")</f>
        <v>90</v>
      </c>
      <c r="D318" s="134">
        <f t="shared" si="8"/>
        <v>0.6</v>
      </c>
      <c r="E318" s="134" t="str">
        <f>IF(AND(TONGHOP!$O318="ThiTN",TONGHOP!$T318&lt;&gt;""),TONGHOP!$T318,"")</f>
        <v/>
      </c>
      <c r="F318" s="134" t="str">
        <f>IF(AND(TONGHOP!$O318="ThiTN",TONGHOP!$U318&lt;&gt;""),TONGHOP!$U318,"")</f>
        <v/>
      </c>
      <c r="G318" s="134" t="str">
        <f>IF(AND(TONGHOP!$O318="ThiTN",TONGHOP!$Q318&lt;&gt;""),TONGHOP!$Q318,"")</f>
        <v/>
      </c>
      <c r="H318" s="134" t="str">
        <f t="shared" si="9"/>
        <v/>
      </c>
    </row>
    <row r="319" spans="1:8">
      <c r="A319" s="134" t="str">
        <f>IF(AND(TONGHOP!$O319="KTHP",TONGHOP!$T319&lt;&gt;""),TONGHOP!$T319,"")</f>
        <v>Dương Đức Kiên</v>
      </c>
      <c r="B319" s="134" t="str">
        <f>IF(AND(TONGHOP!$O319="KTHP",TONGHOP!$U319&lt;&gt;""),TONGHOP!$U319,"")</f>
        <v>Nguyễn Thanh Vĩnh Phúc</v>
      </c>
      <c r="C319" s="134">
        <f>IF(AND(TONGHOP!$O319="KTHP",TONGHOP!$Q319&lt;&gt;""),TONGHOP!$Q319,"")</f>
        <v>90</v>
      </c>
      <c r="D319" s="134">
        <f t="shared" si="8"/>
        <v>0.6</v>
      </c>
      <c r="E319" s="134" t="str">
        <f>IF(AND(TONGHOP!$O319="ThiTN",TONGHOP!$T319&lt;&gt;""),TONGHOP!$T319,"")</f>
        <v/>
      </c>
      <c r="F319" s="134" t="str">
        <f>IF(AND(TONGHOP!$O319="ThiTN",TONGHOP!$U319&lt;&gt;""),TONGHOP!$U319,"")</f>
        <v/>
      </c>
      <c r="G319" s="134" t="str">
        <f>IF(AND(TONGHOP!$O319="ThiTN",TONGHOP!$Q319&lt;&gt;""),TONGHOP!$Q319,"")</f>
        <v/>
      </c>
      <c r="H319" s="134" t="str">
        <f t="shared" si="9"/>
        <v/>
      </c>
    </row>
    <row r="320" spans="1:8">
      <c r="A320" s="134" t="str">
        <f>IF(AND(TONGHOP!$O320="KTHP",TONGHOP!$T320&lt;&gt;""),TONGHOP!$T320,"")</f>
        <v>Trịnh Khắc Vũ</v>
      </c>
      <c r="B320" s="134" t="str">
        <f>IF(AND(TONGHOP!$O320="KTHP",TONGHOP!$U320&lt;&gt;""),TONGHOP!$U320,"")</f>
        <v>Nguyễn Thanh Tú</v>
      </c>
      <c r="C320" s="134">
        <f>IF(AND(TONGHOP!$O320="KTHP",TONGHOP!$Q320&lt;&gt;""),TONGHOP!$Q320,"")</f>
        <v>90</v>
      </c>
      <c r="D320" s="134">
        <f t="shared" si="8"/>
        <v>0.6</v>
      </c>
      <c r="E320" s="134" t="str">
        <f>IF(AND(TONGHOP!$O320="ThiTN",TONGHOP!$T320&lt;&gt;""),TONGHOP!$T320,"")</f>
        <v/>
      </c>
      <c r="F320" s="134" t="str">
        <f>IF(AND(TONGHOP!$O320="ThiTN",TONGHOP!$U320&lt;&gt;""),TONGHOP!$U320,"")</f>
        <v/>
      </c>
      <c r="G320" s="134" t="str">
        <f>IF(AND(TONGHOP!$O320="ThiTN",TONGHOP!$Q320&lt;&gt;""),TONGHOP!$Q320,"")</f>
        <v/>
      </c>
      <c r="H320" s="134" t="str">
        <f t="shared" si="9"/>
        <v/>
      </c>
    </row>
    <row r="321" spans="1:8">
      <c r="A321" s="134" t="str">
        <f>IF(AND(TONGHOP!$O321="KTHP",TONGHOP!$T321&lt;&gt;""),TONGHOP!$T321,"")</f>
        <v>Nguyễn Thùy Dương</v>
      </c>
      <c r="B321" s="134" t="str">
        <f>IF(AND(TONGHOP!$O321="KTHP",TONGHOP!$U321&lt;&gt;""),TONGHOP!$U321,"")</f>
        <v>Phan Văn Hòa</v>
      </c>
      <c r="C321" s="134">
        <f>IF(AND(TONGHOP!$O321="KTHP",TONGHOP!$Q321&lt;&gt;""),TONGHOP!$Q321,"")</f>
        <v>90</v>
      </c>
      <c r="D321" s="134">
        <f t="shared" si="8"/>
        <v>0.6</v>
      </c>
      <c r="E321" s="134" t="str">
        <f>IF(AND(TONGHOP!$O321="ThiTN",TONGHOP!$T321&lt;&gt;""),TONGHOP!$T321,"")</f>
        <v/>
      </c>
      <c r="F321" s="134" t="str">
        <f>IF(AND(TONGHOP!$O321="ThiTN",TONGHOP!$U321&lt;&gt;""),TONGHOP!$U321,"")</f>
        <v/>
      </c>
      <c r="G321" s="134" t="str">
        <f>IF(AND(TONGHOP!$O321="ThiTN",TONGHOP!$Q321&lt;&gt;""),TONGHOP!$Q321,"")</f>
        <v/>
      </c>
      <c r="H321" s="134" t="str">
        <f t="shared" si="9"/>
        <v/>
      </c>
    </row>
    <row r="322" spans="1:8">
      <c r="A322" s="134" t="str">
        <f>IF(AND(TONGHOP!$O322="KTHP",TONGHOP!$T322&lt;&gt;""),TONGHOP!$T322,"")</f>
        <v>Trương Thị Phương Hồng</v>
      </c>
      <c r="B322" s="134" t="str">
        <f>IF(AND(TONGHOP!$O322="KTHP",TONGHOP!$U322&lt;&gt;""),TONGHOP!$U322,"")</f>
        <v>Trần Đình Khoa</v>
      </c>
      <c r="C322" s="134">
        <f>IF(AND(TONGHOP!$O322="KTHP",TONGHOP!$Q322&lt;&gt;""),TONGHOP!$Q322,"")</f>
        <v>90</v>
      </c>
      <c r="D322" s="134">
        <f t="shared" si="8"/>
        <v>0.6</v>
      </c>
      <c r="E322" s="134" t="str">
        <f>IF(AND(TONGHOP!$O322="ThiTN",TONGHOP!$T322&lt;&gt;""),TONGHOP!$T322,"")</f>
        <v/>
      </c>
      <c r="F322" s="134" t="str">
        <f>IF(AND(TONGHOP!$O322="ThiTN",TONGHOP!$U322&lt;&gt;""),TONGHOP!$U322,"")</f>
        <v/>
      </c>
      <c r="G322" s="134" t="str">
        <f>IF(AND(TONGHOP!$O322="ThiTN",TONGHOP!$Q322&lt;&gt;""),TONGHOP!$Q322,"")</f>
        <v/>
      </c>
      <c r="H322" s="134" t="str">
        <f t="shared" si="9"/>
        <v/>
      </c>
    </row>
    <row r="323" spans="1:8">
      <c r="A323" s="134" t="str">
        <f>IF(AND(TONGHOP!$O323="KTHP",TONGHOP!$T323&lt;&gt;""),TONGHOP!$T323,"")</f>
        <v>Võ Phước Quang</v>
      </c>
      <c r="B323" s="134" t="str">
        <f>IF(AND(TONGHOP!$O323="KTHP",TONGHOP!$U323&lt;&gt;""),TONGHOP!$U323,"")</f>
        <v>Trần Hiếu Trinh</v>
      </c>
      <c r="C323" s="134">
        <f>IF(AND(TONGHOP!$O323="KTHP",TONGHOP!$Q323&lt;&gt;""),TONGHOP!$Q323,"")</f>
        <v>90</v>
      </c>
      <c r="D323" s="134">
        <f t="shared" ref="D323:D386" si="10">IF(AND(A323="",B323="")=TRUE,"",(C323+30)*0.3/60)</f>
        <v>0.6</v>
      </c>
      <c r="E323" s="134" t="str">
        <f>IF(AND(TONGHOP!$O323="ThiTN",TONGHOP!$T323&lt;&gt;""),TONGHOP!$T323,"")</f>
        <v/>
      </c>
      <c r="F323" s="134" t="str">
        <f>IF(AND(TONGHOP!$O323="ThiTN",TONGHOP!$U323&lt;&gt;""),TONGHOP!$U323,"")</f>
        <v/>
      </c>
      <c r="G323" s="134" t="str">
        <f>IF(AND(TONGHOP!$O323="ThiTN",TONGHOP!$Q323&lt;&gt;""),TONGHOP!$Q323,"")</f>
        <v/>
      </c>
      <c r="H323" s="134" t="str">
        <f t="shared" ref="H323:H386" si="11">IF(AND(E323="",F323="")=TRUE,"",(G323+30)*0.5/60)</f>
        <v/>
      </c>
    </row>
    <row r="324" spans="1:8">
      <c r="A324" s="134" t="str">
        <f>IF(AND(TONGHOP!$O324="KTHP",TONGHOP!$T324&lt;&gt;""),TONGHOP!$T324,"")</f>
        <v>Tăng Cẩm Huê</v>
      </c>
      <c r="B324" s="134" t="str">
        <f>IF(AND(TONGHOP!$O324="KTHP",TONGHOP!$U324&lt;&gt;""),TONGHOP!$U324,"")</f>
        <v>Hồ Văn Hóa</v>
      </c>
      <c r="C324" s="134">
        <f>IF(AND(TONGHOP!$O324="KTHP",TONGHOP!$Q324&lt;&gt;""),TONGHOP!$Q324,"")</f>
        <v>90</v>
      </c>
      <c r="D324" s="134">
        <f t="shared" si="10"/>
        <v>0.6</v>
      </c>
      <c r="E324" s="134" t="str">
        <f>IF(AND(TONGHOP!$O324="ThiTN",TONGHOP!$T324&lt;&gt;""),TONGHOP!$T324,"")</f>
        <v/>
      </c>
      <c r="F324" s="134" t="str">
        <f>IF(AND(TONGHOP!$O324="ThiTN",TONGHOP!$U324&lt;&gt;""),TONGHOP!$U324,"")</f>
        <v/>
      </c>
      <c r="G324" s="134" t="str">
        <f>IF(AND(TONGHOP!$O324="ThiTN",TONGHOP!$Q324&lt;&gt;""),TONGHOP!$Q324,"")</f>
        <v/>
      </c>
      <c r="H324" s="134" t="str">
        <f t="shared" si="11"/>
        <v/>
      </c>
    </row>
    <row r="325" spans="1:8">
      <c r="A325" s="134" t="str">
        <f>IF(AND(TONGHOP!$O325="KTHP",TONGHOP!$T325&lt;&gt;""),TONGHOP!$T325,"")</f>
        <v>Trần Công Tiến</v>
      </c>
      <c r="B325" s="134" t="str">
        <f>IF(AND(TONGHOP!$O325="KTHP",TONGHOP!$U325&lt;&gt;""),TONGHOP!$U325,"")</f>
        <v>Nguyễn Thanh Hùng</v>
      </c>
      <c r="C325" s="134">
        <f>IF(AND(TONGHOP!$O325="KTHP",TONGHOP!$Q325&lt;&gt;""),TONGHOP!$Q325,"")</f>
        <v>90</v>
      </c>
      <c r="D325" s="134">
        <f t="shared" si="10"/>
        <v>0.6</v>
      </c>
      <c r="E325" s="134" t="str">
        <f>IF(AND(TONGHOP!$O325="ThiTN",TONGHOP!$T325&lt;&gt;""),TONGHOP!$T325,"")</f>
        <v/>
      </c>
      <c r="F325" s="134" t="str">
        <f>IF(AND(TONGHOP!$O325="ThiTN",TONGHOP!$U325&lt;&gt;""),TONGHOP!$U325,"")</f>
        <v/>
      </c>
      <c r="G325" s="134" t="str">
        <f>IF(AND(TONGHOP!$O325="ThiTN",TONGHOP!$Q325&lt;&gt;""),TONGHOP!$Q325,"")</f>
        <v/>
      </c>
      <c r="H325" s="134" t="str">
        <f t="shared" si="11"/>
        <v/>
      </c>
    </row>
    <row r="326" spans="1:8">
      <c r="A326" s="134" t="str">
        <f>IF(AND(TONGHOP!$O326="KTHP",TONGHOP!$T326&lt;&gt;""),TONGHOP!$T326,"")</f>
        <v>Trần Thị Ngọc Dung</v>
      </c>
      <c r="B326" s="134" t="str">
        <f>IF(AND(TONGHOP!$O326="KTHP",TONGHOP!$U326&lt;&gt;""),TONGHOP!$U326,"")</f>
        <v>Bốc Minh Trí</v>
      </c>
      <c r="C326" s="134">
        <f>IF(AND(TONGHOP!$O326="KTHP",TONGHOP!$Q326&lt;&gt;""),TONGHOP!$Q326,"")</f>
        <v>90</v>
      </c>
      <c r="D326" s="134">
        <f t="shared" si="10"/>
        <v>0.6</v>
      </c>
      <c r="E326" s="134" t="str">
        <f>IF(AND(TONGHOP!$O326="ThiTN",TONGHOP!$T326&lt;&gt;""),TONGHOP!$T326,"")</f>
        <v/>
      </c>
      <c r="F326" s="134" t="str">
        <f>IF(AND(TONGHOP!$O326="ThiTN",TONGHOP!$U326&lt;&gt;""),TONGHOP!$U326,"")</f>
        <v/>
      </c>
      <c r="G326" s="134" t="str">
        <f>IF(AND(TONGHOP!$O326="ThiTN",TONGHOP!$Q326&lt;&gt;""),TONGHOP!$Q326,"")</f>
        <v/>
      </c>
      <c r="H326" s="134" t="str">
        <f t="shared" si="11"/>
        <v/>
      </c>
    </row>
    <row r="327" spans="1:8">
      <c r="A327" s="134" t="str">
        <f>IF(AND(TONGHOP!$O327="KTHP",TONGHOP!$T327&lt;&gt;""),TONGHOP!$T327,"")</f>
        <v>Đỗ Thị Thơm</v>
      </c>
      <c r="B327" s="134" t="str">
        <f>IF(AND(TONGHOP!$O327="KTHP",TONGHOP!$U327&lt;&gt;""),TONGHOP!$U327,"")</f>
        <v>Phạm Thị Gia Tâm</v>
      </c>
      <c r="C327" s="134">
        <f>IF(AND(TONGHOP!$O327="KTHP",TONGHOP!$Q327&lt;&gt;""),TONGHOP!$Q327,"")</f>
        <v>90</v>
      </c>
      <c r="D327" s="134">
        <f t="shared" si="10"/>
        <v>0.6</v>
      </c>
      <c r="E327" s="134" t="str">
        <f>IF(AND(TONGHOP!$O327="ThiTN",TONGHOP!$T327&lt;&gt;""),TONGHOP!$T327,"")</f>
        <v/>
      </c>
      <c r="F327" s="134" t="str">
        <f>IF(AND(TONGHOP!$O327="ThiTN",TONGHOP!$U327&lt;&gt;""),TONGHOP!$U327,"")</f>
        <v/>
      </c>
      <c r="G327" s="134" t="str">
        <f>IF(AND(TONGHOP!$O327="ThiTN",TONGHOP!$Q327&lt;&gt;""),TONGHOP!$Q327,"")</f>
        <v/>
      </c>
      <c r="H327" s="134" t="str">
        <f t="shared" si="11"/>
        <v/>
      </c>
    </row>
    <row r="328" spans="1:8">
      <c r="A328" s="134" t="str">
        <f>IF(AND(TONGHOP!$O328="KTHP",TONGHOP!$T328&lt;&gt;""),TONGHOP!$T328,"")</f>
        <v>Phạm Quỳnh Như</v>
      </c>
      <c r="B328" s="134" t="str">
        <f>IF(AND(TONGHOP!$O328="KTHP",TONGHOP!$U328&lt;&gt;""),TONGHOP!$U328,"")</f>
        <v>Triệu Phú Nguyên</v>
      </c>
      <c r="C328" s="134">
        <f>IF(AND(TONGHOP!$O328="KTHP",TONGHOP!$Q328&lt;&gt;""),TONGHOP!$Q328,"")</f>
        <v>90</v>
      </c>
      <c r="D328" s="134">
        <f t="shared" si="10"/>
        <v>0.6</v>
      </c>
      <c r="E328" s="134" t="str">
        <f>IF(AND(TONGHOP!$O328="ThiTN",TONGHOP!$T328&lt;&gt;""),TONGHOP!$T328,"")</f>
        <v/>
      </c>
      <c r="F328" s="134" t="str">
        <f>IF(AND(TONGHOP!$O328="ThiTN",TONGHOP!$U328&lt;&gt;""),TONGHOP!$U328,"")</f>
        <v/>
      </c>
      <c r="G328" s="134" t="str">
        <f>IF(AND(TONGHOP!$O328="ThiTN",TONGHOP!$Q328&lt;&gt;""),TONGHOP!$Q328,"")</f>
        <v/>
      </c>
      <c r="H328" s="134" t="str">
        <f t="shared" si="11"/>
        <v/>
      </c>
    </row>
    <row r="329" spans="1:8">
      <c r="A329" s="134" t="str">
        <f>IF(AND(TONGHOP!$O329="KTHP",TONGHOP!$T329&lt;&gt;""),TONGHOP!$T329,"")</f>
        <v>Nguyễn Mỹ Tiên</v>
      </c>
      <c r="B329" s="134" t="str">
        <f>IF(AND(TONGHOP!$O329="KTHP",TONGHOP!$U329&lt;&gt;""),TONGHOP!$U329,"")</f>
        <v>Phan Thị Thùy Trang</v>
      </c>
      <c r="C329" s="134">
        <f>IF(AND(TONGHOP!$O329="KTHP",TONGHOP!$Q329&lt;&gt;""),TONGHOP!$Q329,"")</f>
        <v>90</v>
      </c>
      <c r="D329" s="134">
        <f t="shared" si="10"/>
        <v>0.6</v>
      </c>
      <c r="E329" s="134" t="str">
        <f>IF(AND(TONGHOP!$O329="ThiTN",TONGHOP!$T329&lt;&gt;""),TONGHOP!$T329,"")</f>
        <v/>
      </c>
      <c r="F329" s="134" t="str">
        <f>IF(AND(TONGHOP!$O329="ThiTN",TONGHOP!$U329&lt;&gt;""),TONGHOP!$U329,"")</f>
        <v/>
      </c>
      <c r="G329" s="134" t="str">
        <f>IF(AND(TONGHOP!$O329="ThiTN",TONGHOP!$Q329&lt;&gt;""),TONGHOP!$Q329,"")</f>
        <v/>
      </c>
      <c r="H329" s="134" t="str">
        <f t="shared" si="11"/>
        <v/>
      </c>
    </row>
    <row r="330" spans="1:8">
      <c r="A330" s="134" t="str">
        <f>IF(AND(TONGHOP!$O330="KTHP",TONGHOP!$T330&lt;&gt;""),TONGHOP!$T330,"")</f>
        <v>Nguyễn Phương Hà</v>
      </c>
      <c r="B330" s="134" t="str">
        <f>IF(AND(TONGHOP!$O330="KTHP",TONGHOP!$U330&lt;&gt;""),TONGHOP!$U330,"")</f>
        <v>Lữ Xuân Trang</v>
      </c>
      <c r="C330" s="134">
        <f>IF(AND(TONGHOP!$O330="KTHP",TONGHOP!$Q330&lt;&gt;""),TONGHOP!$Q330,"")</f>
        <v>90</v>
      </c>
      <c r="D330" s="134">
        <f t="shared" si="10"/>
        <v>0.6</v>
      </c>
      <c r="E330" s="134" t="str">
        <f>IF(AND(TONGHOP!$O330="ThiTN",TONGHOP!$T330&lt;&gt;""),TONGHOP!$T330,"")</f>
        <v/>
      </c>
      <c r="F330" s="134" t="str">
        <f>IF(AND(TONGHOP!$O330="ThiTN",TONGHOP!$U330&lt;&gt;""),TONGHOP!$U330,"")</f>
        <v/>
      </c>
      <c r="G330" s="134" t="str">
        <f>IF(AND(TONGHOP!$O330="ThiTN",TONGHOP!$Q330&lt;&gt;""),TONGHOP!$Q330,"")</f>
        <v/>
      </c>
      <c r="H330" s="134" t="str">
        <f t="shared" si="11"/>
        <v/>
      </c>
    </row>
    <row r="331" spans="1:8">
      <c r="A331" s="134" t="str">
        <f>IF(AND(TONGHOP!$O331="KTHP",TONGHOP!$T331&lt;&gt;""),TONGHOP!$T331,"")</f>
        <v>Bùi Ánh Tuyết</v>
      </c>
      <c r="B331" s="134" t="str">
        <f>IF(AND(TONGHOP!$O331="KTHP",TONGHOP!$U331&lt;&gt;""),TONGHOP!$U331,"")</f>
        <v>Đặng Thị Kiến Trúc</v>
      </c>
      <c r="C331" s="134">
        <f>IF(AND(TONGHOP!$O331="KTHP",TONGHOP!$Q331&lt;&gt;""),TONGHOP!$Q331,"")</f>
        <v>90</v>
      </c>
      <c r="D331" s="134">
        <f t="shared" si="10"/>
        <v>0.6</v>
      </c>
      <c r="E331" s="134" t="str">
        <f>IF(AND(TONGHOP!$O331="ThiTN",TONGHOP!$T331&lt;&gt;""),TONGHOP!$T331,"")</f>
        <v/>
      </c>
      <c r="F331" s="134" t="str">
        <f>IF(AND(TONGHOP!$O331="ThiTN",TONGHOP!$U331&lt;&gt;""),TONGHOP!$U331,"")</f>
        <v/>
      </c>
      <c r="G331" s="134" t="str">
        <f>IF(AND(TONGHOP!$O331="ThiTN",TONGHOP!$Q331&lt;&gt;""),TONGHOP!$Q331,"")</f>
        <v/>
      </c>
      <c r="H331" s="134" t="str">
        <f t="shared" si="11"/>
        <v/>
      </c>
    </row>
    <row r="332" spans="1:8">
      <c r="A332" s="134" t="str">
        <f>IF(AND(TONGHOP!$O332="KTHP",TONGHOP!$T332&lt;&gt;""),TONGHOP!$T332,"")</f>
        <v>Nguyễn Ngọc Tuyên</v>
      </c>
      <c r="B332" s="134" t="str">
        <f>IF(AND(TONGHOP!$O332="KTHP",TONGHOP!$U332&lt;&gt;""),TONGHOP!$U332,"")</f>
        <v>Nguyễn Minh Thái</v>
      </c>
      <c r="C332" s="134">
        <f>IF(AND(TONGHOP!$O332="KTHP",TONGHOP!$Q332&lt;&gt;""),TONGHOP!$Q332,"")</f>
        <v>90</v>
      </c>
      <c r="D332" s="134">
        <f t="shared" si="10"/>
        <v>0.6</v>
      </c>
      <c r="E332" s="134" t="str">
        <f>IF(AND(TONGHOP!$O332="ThiTN",TONGHOP!$T332&lt;&gt;""),TONGHOP!$T332,"")</f>
        <v/>
      </c>
      <c r="F332" s="134" t="str">
        <f>IF(AND(TONGHOP!$O332="ThiTN",TONGHOP!$U332&lt;&gt;""),TONGHOP!$U332,"")</f>
        <v/>
      </c>
      <c r="G332" s="134" t="str">
        <f>IF(AND(TONGHOP!$O332="ThiTN",TONGHOP!$Q332&lt;&gt;""),TONGHOP!$Q332,"")</f>
        <v/>
      </c>
      <c r="H332" s="134" t="str">
        <f t="shared" si="11"/>
        <v/>
      </c>
    </row>
    <row r="333" spans="1:8">
      <c r="A333" s="134" t="str">
        <f>IF(AND(TONGHOP!$O333="KTHP",TONGHOP!$T333&lt;&gt;""),TONGHOP!$T333,"")</f>
        <v>Phạm Thị Vinh</v>
      </c>
      <c r="B333" s="134" t="str">
        <f>IF(AND(TONGHOP!$O333="KTHP",TONGHOP!$U333&lt;&gt;""),TONGHOP!$U333,"")</f>
        <v>Phan Thị Xuân Trang</v>
      </c>
      <c r="C333" s="134">
        <f>IF(AND(TONGHOP!$O333="KTHP",TONGHOP!$Q333&lt;&gt;""),TONGHOP!$Q333,"")</f>
        <v>90</v>
      </c>
      <c r="D333" s="134">
        <f t="shared" si="10"/>
        <v>0.6</v>
      </c>
      <c r="E333" s="134" t="str">
        <f>IF(AND(TONGHOP!$O333="ThiTN",TONGHOP!$T333&lt;&gt;""),TONGHOP!$T333,"")</f>
        <v/>
      </c>
      <c r="F333" s="134" t="str">
        <f>IF(AND(TONGHOP!$O333="ThiTN",TONGHOP!$U333&lt;&gt;""),TONGHOP!$U333,"")</f>
        <v/>
      </c>
      <c r="G333" s="134" t="str">
        <f>IF(AND(TONGHOP!$O333="ThiTN",TONGHOP!$Q333&lt;&gt;""),TONGHOP!$Q333,"")</f>
        <v/>
      </c>
      <c r="H333" s="134" t="str">
        <f t="shared" si="11"/>
        <v/>
      </c>
    </row>
    <row r="334" spans="1:8">
      <c r="A334" s="134" t="str">
        <f>IF(AND(TONGHOP!$O334="KTHP",TONGHOP!$T334&lt;&gt;""),TONGHOP!$T334,"")</f>
        <v>Nguyễn Thị Dinh</v>
      </c>
      <c r="B334" s="134" t="str">
        <f>IF(AND(TONGHOP!$O334="KTHP",TONGHOP!$U334&lt;&gt;""),TONGHOP!$U334,"")</f>
        <v>Đinh Trần Phương Thảo</v>
      </c>
      <c r="C334" s="134">
        <f>IF(AND(TONGHOP!$O334="KTHP",TONGHOP!$Q334&lt;&gt;""),TONGHOP!$Q334,"")</f>
        <v>90</v>
      </c>
      <c r="D334" s="134">
        <f t="shared" si="10"/>
        <v>0.6</v>
      </c>
      <c r="E334" s="134" t="str">
        <f>IF(AND(TONGHOP!$O334="ThiTN",TONGHOP!$T334&lt;&gt;""),TONGHOP!$T334,"")</f>
        <v/>
      </c>
      <c r="F334" s="134" t="str">
        <f>IF(AND(TONGHOP!$O334="ThiTN",TONGHOP!$U334&lt;&gt;""),TONGHOP!$U334,"")</f>
        <v/>
      </c>
      <c r="G334" s="134" t="str">
        <f>IF(AND(TONGHOP!$O334="ThiTN",TONGHOP!$Q334&lt;&gt;""),TONGHOP!$Q334,"")</f>
        <v/>
      </c>
      <c r="H334" s="134" t="str">
        <f t="shared" si="11"/>
        <v/>
      </c>
    </row>
    <row r="335" spans="1:8">
      <c r="A335" s="134" t="str">
        <f>IF(AND(TONGHOP!$O335="KTHP",TONGHOP!$T335&lt;&gt;""),TONGHOP!$T335,"")</f>
        <v>Hoàng Thị Trang</v>
      </c>
      <c r="B335" s="134" t="str">
        <f>IF(AND(TONGHOP!$O335="KTHP",TONGHOP!$U335&lt;&gt;""),TONGHOP!$U335,"")</f>
        <v>Hà Như Mai</v>
      </c>
      <c r="C335" s="134">
        <f>IF(AND(TONGHOP!$O335="KTHP",TONGHOP!$Q335&lt;&gt;""),TONGHOP!$Q335,"")</f>
        <v>90</v>
      </c>
      <c r="D335" s="134">
        <f t="shared" si="10"/>
        <v>0.6</v>
      </c>
      <c r="E335" s="134" t="str">
        <f>IF(AND(TONGHOP!$O335="ThiTN",TONGHOP!$T335&lt;&gt;""),TONGHOP!$T335,"")</f>
        <v/>
      </c>
      <c r="F335" s="134" t="str">
        <f>IF(AND(TONGHOP!$O335="ThiTN",TONGHOP!$U335&lt;&gt;""),TONGHOP!$U335,"")</f>
        <v/>
      </c>
      <c r="G335" s="134" t="str">
        <f>IF(AND(TONGHOP!$O335="ThiTN",TONGHOP!$Q335&lt;&gt;""),TONGHOP!$Q335,"")</f>
        <v/>
      </c>
      <c r="H335" s="134" t="str">
        <f t="shared" si="11"/>
        <v/>
      </c>
    </row>
    <row r="336" spans="1:8">
      <c r="A336" s="134" t="str">
        <f>IF(AND(TONGHOP!$O336="KTHP",TONGHOP!$T336&lt;&gt;""),TONGHOP!$T336,"")</f>
        <v>Đặng Thái Sơn</v>
      </c>
      <c r="B336" s="134" t="str">
        <f>IF(AND(TONGHOP!$O336="KTHP",TONGHOP!$U336&lt;&gt;""),TONGHOP!$U336,"")</f>
        <v>Hà Quốc Bảo</v>
      </c>
      <c r="C336" s="134">
        <f>IF(AND(TONGHOP!$O336="KTHP",TONGHOP!$Q336&lt;&gt;""),TONGHOP!$Q336,"")</f>
        <v>90</v>
      </c>
      <c r="D336" s="134">
        <f t="shared" si="10"/>
        <v>0.6</v>
      </c>
      <c r="E336" s="134" t="str">
        <f>IF(AND(TONGHOP!$O336="ThiTN",TONGHOP!$T336&lt;&gt;""),TONGHOP!$T336,"")</f>
        <v/>
      </c>
      <c r="F336" s="134" t="str">
        <f>IF(AND(TONGHOP!$O336="ThiTN",TONGHOP!$U336&lt;&gt;""),TONGHOP!$U336,"")</f>
        <v/>
      </c>
      <c r="G336" s="134" t="str">
        <f>IF(AND(TONGHOP!$O336="ThiTN",TONGHOP!$Q336&lt;&gt;""),TONGHOP!$Q336,"")</f>
        <v/>
      </c>
      <c r="H336" s="134" t="str">
        <f t="shared" si="11"/>
        <v/>
      </c>
    </row>
    <row r="337" spans="1:8">
      <c r="A337" s="134" t="str">
        <f>IF(AND(TONGHOP!$O337="KTHP",TONGHOP!$T337&lt;&gt;""),TONGHOP!$T337,"")</f>
        <v>Phạm Thị Thu Nga</v>
      </c>
      <c r="B337" s="134" t="str">
        <f>IF(AND(TONGHOP!$O337="KTHP",TONGHOP!$U337&lt;&gt;""),TONGHOP!$U337,"")</f>
        <v>Phan Anh Tuấn Kiệt</v>
      </c>
      <c r="C337" s="134">
        <f>IF(AND(TONGHOP!$O337="KTHP",TONGHOP!$Q337&lt;&gt;""),TONGHOP!$Q337,"")</f>
        <v>90</v>
      </c>
      <c r="D337" s="134">
        <f t="shared" si="10"/>
        <v>0.6</v>
      </c>
      <c r="E337" s="134" t="str">
        <f>IF(AND(TONGHOP!$O337="ThiTN",TONGHOP!$T337&lt;&gt;""),TONGHOP!$T337,"")</f>
        <v/>
      </c>
      <c r="F337" s="134" t="str">
        <f>IF(AND(TONGHOP!$O337="ThiTN",TONGHOP!$U337&lt;&gt;""),TONGHOP!$U337,"")</f>
        <v/>
      </c>
      <c r="G337" s="134" t="str">
        <f>IF(AND(TONGHOP!$O337="ThiTN",TONGHOP!$Q337&lt;&gt;""),TONGHOP!$Q337,"")</f>
        <v/>
      </c>
      <c r="H337" s="134" t="str">
        <f t="shared" si="11"/>
        <v/>
      </c>
    </row>
    <row r="338" spans="1:8">
      <c r="A338" s="134" t="str">
        <f>IF(AND(TONGHOP!$O338="KTHP",TONGHOP!$T338&lt;&gt;""),TONGHOP!$T338,"")</f>
        <v>Cao Thị Hồng Thắm</v>
      </c>
      <c r="B338" s="134" t="str">
        <f>IF(AND(TONGHOP!$O338="KTHP",TONGHOP!$U338&lt;&gt;""),TONGHOP!$U338,"")</f>
        <v>Trần Thanh Trúc</v>
      </c>
      <c r="C338" s="134">
        <f>IF(AND(TONGHOP!$O338="KTHP",TONGHOP!$Q338&lt;&gt;""),TONGHOP!$Q338,"")</f>
        <v>90</v>
      </c>
      <c r="D338" s="134">
        <f t="shared" si="10"/>
        <v>0.6</v>
      </c>
      <c r="E338" s="134" t="str">
        <f>IF(AND(TONGHOP!$O338="ThiTN",TONGHOP!$T338&lt;&gt;""),TONGHOP!$T338,"")</f>
        <v/>
      </c>
      <c r="F338" s="134" t="str">
        <f>IF(AND(TONGHOP!$O338="ThiTN",TONGHOP!$U338&lt;&gt;""),TONGHOP!$U338,"")</f>
        <v/>
      </c>
      <c r="G338" s="134" t="str">
        <f>IF(AND(TONGHOP!$O338="ThiTN",TONGHOP!$Q338&lt;&gt;""),TONGHOP!$Q338,"")</f>
        <v/>
      </c>
      <c r="H338" s="134" t="str">
        <f t="shared" si="11"/>
        <v/>
      </c>
    </row>
    <row r="339" spans="1:8">
      <c r="A339" s="134" t="str">
        <f>IF(AND(TONGHOP!$O339="KTHP",TONGHOP!$T339&lt;&gt;""),TONGHOP!$T339,"")</f>
        <v>Nguyễn Thanh Tú</v>
      </c>
      <c r="B339" s="134" t="str">
        <f>IF(AND(TONGHOP!$O339="KTHP",TONGHOP!$U339&lt;&gt;""),TONGHOP!$U339,"")</f>
        <v>Huỳnh Thị Minh Ly</v>
      </c>
      <c r="C339" s="134">
        <f>IF(AND(TONGHOP!$O339="KTHP",TONGHOP!$Q339&lt;&gt;""),TONGHOP!$Q339,"")</f>
        <v>90</v>
      </c>
      <c r="D339" s="134">
        <f t="shared" si="10"/>
        <v>0.6</v>
      </c>
      <c r="E339" s="134" t="str">
        <f>IF(AND(TONGHOP!$O339="ThiTN",TONGHOP!$T339&lt;&gt;""),TONGHOP!$T339,"")</f>
        <v/>
      </c>
      <c r="F339" s="134" t="str">
        <f>IF(AND(TONGHOP!$O339="ThiTN",TONGHOP!$U339&lt;&gt;""),TONGHOP!$U339,"")</f>
        <v/>
      </c>
      <c r="G339" s="134" t="str">
        <f>IF(AND(TONGHOP!$O339="ThiTN",TONGHOP!$Q339&lt;&gt;""),TONGHOP!$Q339,"")</f>
        <v/>
      </c>
      <c r="H339" s="134" t="str">
        <f t="shared" si="11"/>
        <v/>
      </c>
    </row>
    <row r="340" spans="1:8">
      <c r="A340" s="134" t="str">
        <f>IF(AND(TONGHOP!$O340="KTHP",TONGHOP!$T340&lt;&gt;""),TONGHOP!$T340,"")</f>
        <v>Huỳnh Thị Minh Ly</v>
      </c>
      <c r="B340" s="134" t="str">
        <f>IF(AND(TONGHOP!$O340="KTHP",TONGHOP!$U340&lt;&gt;""),TONGHOP!$U340,"")</f>
        <v>Nguyễn Thanh Tú</v>
      </c>
      <c r="C340" s="134">
        <f>IF(AND(TONGHOP!$O340="KTHP",TONGHOP!$Q340&lt;&gt;""),TONGHOP!$Q340,"")</f>
        <v>90</v>
      </c>
      <c r="D340" s="134">
        <f t="shared" si="10"/>
        <v>0.6</v>
      </c>
      <c r="E340" s="134" t="str">
        <f>IF(AND(TONGHOP!$O340="ThiTN",TONGHOP!$T340&lt;&gt;""),TONGHOP!$T340,"")</f>
        <v/>
      </c>
      <c r="F340" s="134" t="str">
        <f>IF(AND(TONGHOP!$O340="ThiTN",TONGHOP!$U340&lt;&gt;""),TONGHOP!$U340,"")</f>
        <v/>
      </c>
      <c r="G340" s="134" t="str">
        <f>IF(AND(TONGHOP!$O340="ThiTN",TONGHOP!$Q340&lt;&gt;""),TONGHOP!$Q340,"")</f>
        <v/>
      </c>
      <c r="H340" s="134" t="str">
        <f t="shared" si="11"/>
        <v/>
      </c>
    </row>
    <row r="341" spans="1:8">
      <c r="A341" s="134" t="str">
        <f>IF(AND(TONGHOP!$O341="KTHP",TONGHOP!$T341&lt;&gt;""),TONGHOP!$T341,"")</f>
        <v>Triệu Phú Nguyên</v>
      </c>
      <c r="B341" s="134" t="str">
        <f>IF(AND(TONGHOP!$O341="KTHP",TONGHOP!$U341&lt;&gt;""),TONGHOP!$U341,"")</f>
        <v>Nguyễn Thị Bảo Trân</v>
      </c>
      <c r="C341" s="134">
        <f>IF(AND(TONGHOP!$O341="KTHP",TONGHOP!$Q341&lt;&gt;""),TONGHOP!$Q341,"")</f>
        <v>45</v>
      </c>
      <c r="D341" s="134">
        <f t="shared" si="10"/>
        <v>0.375</v>
      </c>
      <c r="E341" s="134" t="str">
        <f>IF(AND(TONGHOP!$O341="ThiTN",TONGHOP!$T341&lt;&gt;""),TONGHOP!$T341,"")</f>
        <v/>
      </c>
      <c r="F341" s="134" t="str">
        <f>IF(AND(TONGHOP!$O341="ThiTN",TONGHOP!$U341&lt;&gt;""),TONGHOP!$U341,"")</f>
        <v/>
      </c>
      <c r="G341" s="134" t="str">
        <f>IF(AND(TONGHOP!$O341="ThiTN",TONGHOP!$Q341&lt;&gt;""),TONGHOP!$Q341,"")</f>
        <v/>
      </c>
      <c r="H341" s="134" t="str">
        <f t="shared" si="11"/>
        <v/>
      </c>
    </row>
    <row r="342" spans="1:8">
      <c r="A342" s="134" t="str">
        <f>IF(AND(TONGHOP!$O342="KTHP",TONGHOP!$T342&lt;&gt;""),TONGHOP!$T342,"")</f>
        <v>Lưu Thị Thúy</v>
      </c>
      <c r="B342" s="134" t="str">
        <f>IF(AND(TONGHOP!$O342="KTHP",TONGHOP!$U342&lt;&gt;""),TONGHOP!$U342,"")</f>
        <v>Cao Thị Nga</v>
      </c>
      <c r="C342" s="134">
        <f>IF(AND(TONGHOP!$O342="KTHP",TONGHOP!$Q342&lt;&gt;""),TONGHOP!$Q342,"")</f>
        <v>90</v>
      </c>
      <c r="D342" s="134">
        <f t="shared" si="10"/>
        <v>0.6</v>
      </c>
      <c r="E342" s="134" t="str">
        <f>IF(AND(TONGHOP!$O342="ThiTN",TONGHOP!$T342&lt;&gt;""),TONGHOP!$T342,"")</f>
        <v/>
      </c>
      <c r="F342" s="134" t="str">
        <f>IF(AND(TONGHOP!$O342="ThiTN",TONGHOP!$U342&lt;&gt;""),TONGHOP!$U342,"")</f>
        <v/>
      </c>
      <c r="G342" s="134" t="str">
        <f>IF(AND(TONGHOP!$O342="ThiTN",TONGHOP!$Q342&lt;&gt;""),TONGHOP!$Q342,"")</f>
        <v/>
      </c>
      <c r="H342" s="134" t="str">
        <f t="shared" si="11"/>
        <v/>
      </c>
    </row>
    <row r="343" spans="1:8">
      <c r="A343" s="134" t="str">
        <f>IF(AND(TONGHOP!$O343="KTHP",TONGHOP!$T343&lt;&gt;""),TONGHOP!$T343,"")</f>
        <v>Đỗ Thị Ngát</v>
      </c>
      <c r="B343" s="134" t="str">
        <f>IF(AND(TONGHOP!$O343="KTHP",TONGHOP!$U343&lt;&gt;""),TONGHOP!$U343,"")</f>
        <v>Trần Văn Lượng</v>
      </c>
      <c r="C343" s="134">
        <f>IF(AND(TONGHOP!$O343="KTHP",TONGHOP!$Q343&lt;&gt;""),TONGHOP!$Q343,"")</f>
        <v>90</v>
      </c>
      <c r="D343" s="134">
        <f t="shared" si="10"/>
        <v>0.6</v>
      </c>
      <c r="E343" s="134" t="str">
        <f>IF(AND(TONGHOP!$O343="ThiTN",TONGHOP!$T343&lt;&gt;""),TONGHOP!$T343,"")</f>
        <v/>
      </c>
      <c r="F343" s="134" t="str">
        <f>IF(AND(TONGHOP!$O343="ThiTN",TONGHOP!$U343&lt;&gt;""),TONGHOP!$U343,"")</f>
        <v/>
      </c>
      <c r="G343" s="134" t="str">
        <f>IF(AND(TONGHOP!$O343="ThiTN",TONGHOP!$Q343&lt;&gt;""),TONGHOP!$Q343,"")</f>
        <v/>
      </c>
      <c r="H343" s="134" t="str">
        <f t="shared" si="11"/>
        <v/>
      </c>
    </row>
    <row r="344" spans="1:8">
      <c r="A344" s="134" t="str">
        <f>IF(AND(TONGHOP!$O344="KTHP",TONGHOP!$T344&lt;&gt;""),TONGHOP!$T344,"")</f>
        <v>Cao Thị Hồng Thắm</v>
      </c>
      <c r="B344" s="134" t="str">
        <f>IF(AND(TONGHOP!$O344="KTHP",TONGHOP!$U344&lt;&gt;""),TONGHOP!$U344,"")</f>
        <v>Võ Anh Hào</v>
      </c>
      <c r="C344" s="134">
        <f>IF(AND(TONGHOP!$O344="KTHP",TONGHOP!$Q344&lt;&gt;""),TONGHOP!$Q344,"")</f>
        <v>90</v>
      </c>
      <c r="D344" s="134">
        <f t="shared" si="10"/>
        <v>0.6</v>
      </c>
      <c r="E344" s="134" t="str">
        <f>IF(AND(TONGHOP!$O344="ThiTN",TONGHOP!$T344&lt;&gt;""),TONGHOP!$T344,"")</f>
        <v/>
      </c>
      <c r="F344" s="134" t="str">
        <f>IF(AND(TONGHOP!$O344="ThiTN",TONGHOP!$U344&lt;&gt;""),TONGHOP!$U344,"")</f>
        <v/>
      </c>
      <c r="G344" s="134" t="str">
        <f>IF(AND(TONGHOP!$O344="ThiTN",TONGHOP!$Q344&lt;&gt;""),TONGHOP!$Q344,"")</f>
        <v/>
      </c>
      <c r="H344" s="134" t="str">
        <f t="shared" si="11"/>
        <v/>
      </c>
    </row>
    <row r="345" spans="1:8">
      <c r="A345" s="134" t="str">
        <f>IF(AND(TONGHOP!$O345="KTHP",TONGHOP!$T345&lt;&gt;""),TONGHOP!$T345,"")</f>
        <v>Phạm Thị Vinh</v>
      </c>
      <c r="B345" s="134" t="str">
        <f>IF(AND(TONGHOP!$O345="KTHP",TONGHOP!$U345&lt;&gt;""),TONGHOP!$U345,"")</f>
        <v>Nguyễn Văn Đông</v>
      </c>
      <c r="C345" s="134">
        <f>IF(AND(TONGHOP!$O345="KTHP",TONGHOP!$Q345&lt;&gt;""),TONGHOP!$Q345,"")</f>
        <v>90</v>
      </c>
      <c r="D345" s="134">
        <f t="shared" si="10"/>
        <v>0.6</v>
      </c>
      <c r="E345" s="134" t="str">
        <f>IF(AND(TONGHOP!$O345="ThiTN",TONGHOP!$T345&lt;&gt;""),TONGHOP!$T345,"")</f>
        <v/>
      </c>
      <c r="F345" s="134" t="str">
        <f>IF(AND(TONGHOP!$O345="ThiTN",TONGHOP!$U345&lt;&gt;""),TONGHOP!$U345,"")</f>
        <v/>
      </c>
      <c r="G345" s="134" t="str">
        <f>IF(AND(TONGHOP!$O345="ThiTN",TONGHOP!$Q345&lt;&gt;""),TONGHOP!$Q345,"")</f>
        <v/>
      </c>
      <c r="H345" s="134" t="str">
        <f t="shared" si="11"/>
        <v/>
      </c>
    </row>
    <row r="346" spans="1:8">
      <c r="A346" s="134" t="str">
        <f>IF(AND(TONGHOP!$O346="KTHP",TONGHOP!$T346&lt;&gt;""),TONGHOP!$T346,"")</f>
        <v>Trần Thị Ánh Tuyết</v>
      </c>
      <c r="B346" s="134" t="str">
        <f>IF(AND(TONGHOP!$O346="KTHP",TONGHOP!$U346&lt;&gt;""),TONGHOP!$U346,"")</f>
        <v>Lê Tiến Đạt</v>
      </c>
      <c r="C346" s="134">
        <f>IF(AND(TONGHOP!$O346="KTHP",TONGHOP!$Q346&lt;&gt;""),TONGHOP!$Q346,"")</f>
        <v>90</v>
      </c>
      <c r="D346" s="134">
        <f t="shared" si="10"/>
        <v>0.6</v>
      </c>
      <c r="E346" s="134" t="str">
        <f>IF(AND(TONGHOP!$O346="ThiTN",TONGHOP!$T346&lt;&gt;""),TONGHOP!$T346,"")</f>
        <v/>
      </c>
      <c r="F346" s="134" t="str">
        <f>IF(AND(TONGHOP!$O346="ThiTN",TONGHOP!$U346&lt;&gt;""),TONGHOP!$U346,"")</f>
        <v/>
      </c>
      <c r="G346" s="134" t="str">
        <f>IF(AND(TONGHOP!$O346="ThiTN",TONGHOP!$Q346&lt;&gt;""),TONGHOP!$Q346,"")</f>
        <v/>
      </c>
      <c r="H346" s="134" t="str">
        <f t="shared" si="11"/>
        <v/>
      </c>
    </row>
    <row r="347" spans="1:8">
      <c r="A347" s="134" t="str">
        <f>IF(AND(TONGHOP!$O347="KTHP",TONGHOP!$T347&lt;&gt;""),TONGHOP!$T347,"")</f>
        <v/>
      </c>
      <c r="B347" s="134" t="str">
        <f>IF(AND(TONGHOP!$O347="KTHP",TONGHOP!$U347&lt;&gt;""),TONGHOP!$U347,"")</f>
        <v/>
      </c>
      <c r="C347" s="134">
        <f>IF(AND(TONGHOP!$O347="KTHP",TONGHOP!$Q347&lt;&gt;""),TONGHOP!$Q347,"")</f>
        <v>90</v>
      </c>
      <c r="D347" s="134" t="str">
        <f t="shared" si="10"/>
        <v/>
      </c>
      <c r="E347" s="134" t="str">
        <f>IF(AND(TONGHOP!$O347="ThiTN",TONGHOP!$T347&lt;&gt;""),TONGHOP!$T347,"")</f>
        <v/>
      </c>
      <c r="F347" s="134" t="str">
        <f>IF(AND(TONGHOP!$O347="ThiTN",TONGHOP!$U347&lt;&gt;""),TONGHOP!$U347,"")</f>
        <v/>
      </c>
      <c r="G347" s="134" t="str">
        <f>IF(AND(TONGHOP!$O347="ThiTN",TONGHOP!$Q347&lt;&gt;""),TONGHOP!$Q347,"")</f>
        <v/>
      </c>
      <c r="H347" s="134" t="str">
        <f t="shared" si="11"/>
        <v/>
      </c>
    </row>
    <row r="348" spans="1:8">
      <c r="A348" s="134" t="str">
        <f>IF(AND(TONGHOP!$O348="KTHP",TONGHOP!$T348&lt;&gt;""),TONGHOP!$T348,"")</f>
        <v>Phạm Thị Thu Hiền</v>
      </c>
      <c r="B348" s="134" t="str">
        <f>IF(AND(TONGHOP!$O348="KTHP",TONGHOP!$U348&lt;&gt;""),TONGHOP!$U348,"")</f>
        <v>Phan Thị Thùy Trang</v>
      </c>
      <c r="C348" s="134">
        <f>IF(AND(TONGHOP!$O348="KTHP",TONGHOP!$Q348&lt;&gt;""),TONGHOP!$Q348,"")</f>
        <v>90</v>
      </c>
      <c r="D348" s="134">
        <f t="shared" si="10"/>
        <v>0.6</v>
      </c>
      <c r="E348" s="134" t="str">
        <f>IF(AND(TONGHOP!$O348="ThiTN",TONGHOP!$T348&lt;&gt;""),TONGHOP!$T348,"")</f>
        <v/>
      </c>
      <c r="F348" s="134" t="str">
        <f>IF(AND(TONGHOP!$O348="ThiTN",TONGHOP!$U348&lt;&gt;""),TONGHOP!$U348,"")</f>
        <v/>
      </c>
      <c r="G348" s="134" t="str">
        <f>IF(AND(TONGHOP!$O348="ThiTN",TONGHOP!$Q348&lt;&gt;""),TONGHOP!$Q348,"")</f>
        <v/>
      </c>
      <c r="H348" s="134" t="str">
        <f t="shared" si="11"/>
        <v/>
      </c>
    </row>
    <row r="349" spans="1:8">
      <c r="A349" s="134" t="str">
        <f>IF(AND(TONGHOP!$O349="KTHP",TONGHOP!$T349&lt;&gt;""),TONGHOP!$T349,"")</f>
        <v>Nguyễn Thị Thu Tâm</v>
      </c>
      <c r="B349" s="134" t="str">
        <f>IF(AND(TONGHOP!$O349="KTHP",TONGHOP!$U349&lt;&gt;""),TONGHOP!$U349,"")</f>
        <v>Trần Thị Ngọc Dung</v>
      </c>
      <c r="C349" s="134">
        <f>IF(AND(TONGHOP!$O349="KTHP",TONGHOP!$Q349&lt;&gt;""),TONGHOP!$Q349,"")</f>
        <v>60</v>
      </c>
      <c r="D349" s="134">
        <f t="shared" si="10"/>
        <v>0.45</v>
      </c>
      <c r="E349" s="134" t="str">
        <f>IF(AND(TONGHOP!$O349="ThiTN",TONGHOP!$T349&lt;&gt;""),TONGHOP!$T349,"")</f>
        <v/>
      </c>
      <c r="F349" s="134" t="str">
        <f>IF(AND(TONGHOP!$O349="ThiTN",TONGHOP!$U349&lt;&gt;""),TONGHOP!$U349,"")</f>
        <v/>
      </c>
      <c r="G349" s="134" t="str">
        <f>IF(AND(TONGHOP!$O349="ThiTN",TONGHOP!$Q349&lt;&gt;""),TONGHOP!$Q349,"")</f>
        <v/>
      </c>
      <c r="H349" s="134" t="str">
        <f t="shared" si="11"/>
        <v/>
      </c>
    </row>
    <row r="350" spans="1:8">
      <c r="A350" s="134" t="str">
        <f>IF(AND(TONGHOP!$O350="KTHP",TONGHOP!$T350&lt;&gt;""),TONGHOP!$T350,"")</f>
        <v>Trần Quốc Duy</v>
      </c>
      <c r="B350" s="134" t="str">
        <f>IF(AND(TONGHOP!$O350="KTHP",TONGHOP!$U350&lt;&gt;""),TONGHOP!$U350,"")</f>
        <v>Đinh Trần Phương Thảo</v>
      </c>
      <c r="C350" s="134">
        <f>IF(AND(TONGHOP!$O350="KTHP",TONGHOP!$Q350&lt;&gt;""),TONGHOP!$Q350,"")</f>
        <v>60</v>
      </c>
      <c r="D350" s="134">
        <f t="shared" si="10"/>
        <v>0.45</v>
      </c>
      <c r="E350" s="134" t="str">
        <f>IF(AND(TONGHOP!$O350="ThiTN",TONGHOP!$T350&lt;&gt;""),TONGHOP!$T350,"")</f>
        <v/>
      </c>
      <c r="F350" s="134" t="str">
        <f>IF(AND(TONGHOP!$O350="ThiTN",TONGHOP!$U350&lt;&gt;""),TONGHOP!$U350,"")</f>
        <v/>
      </c>
      <c r="G350" s="134" t="str">
        <f>IF(AND(TONGHOP!$O350="ThiTN",TONGHOP!$Q350&lt;&gt;""),TONGHOP!$Q350,"")</f>
        <v/>
      </c>
      <c r="H350" s="134" t="str">
        <f t="shared" si="11"/>
        <v/>
      </c>
    </row>
    <row r="351" spans="1:8">
      <c r="A351" s="134" t="str">
        <f>IF(AND(TONGHOP!$O351="KTHP",TONGHOP!$T351&lt;&gt;""),TONGHOP!$T351,"")</f>
        <v>Đỗ Thị Hải Yến</v>
      </c>
      <c r="B351" s="134" t="str">
        <f>IF(AND(TONGHOP!$O351="KTHP",TONGHOP!$U351&lt;&gt;""),TONGHOP!$U351,"")</f>
        <v>Đinh Thị Huyên</v>
      </c>
      <c r="C351" s="134">
        <f>IF(AND(TONGHOP!$O351="KTHP",TONGHOP!$Q351&lt;&gt;""),TONGHOP!$Q351,"")</f>
        <v>90</v>
      </c>
      <c r="D351" s="134">
        <f t="shared" si="10"/>
        <v>0.6</v>
      </c>
      <c r="E351" s="134" t="str">
        <f>IF(AND(TONGHOP!$O351="ThiTN",TONGHOP!$T351&lt;&gt;""),TONGHOP!$T351,"")</f>
        <v/>
      </c>
      <c r="F351" s="134" t="str">
        <f>IF(AND(TONGHOP!$O351="ThiTN",TONGHOP!$U351&lt;&gt;""),TONGHOP!$U351,"")</f>
        <v/>
      </c>
      <c r="G351" s="134" t="str">
        <f>IF(AND(TONGHOP!$O351="ThiTN",TONGHOP!$Q351&lt;&gt;""),TONGHOP!$Q351,"")</f>
        <v/>
      </c>
      <c r="H351" s="134" t="str">
        <f t="shared" si="11"/>
        <v/>
      </c>
    </row>
    <row r="352" spans="1:8">
      <c r="A352" s="134" t="str">
        <f>IF(AND(TONGHOP!$O352="KTHP",TONGHOP!$T352&lt;&gt;""),TONGHOP!$T352,"")</f>
        <v>Nguyễn Anh Kiệt</v>
      </c>
      <c r="B352" s="134" t="str">
        <f>IF(AND(TONGHOP!$O352="KTHP",TONGHOP!$U352&lt;&gt;""),TONGHOP!$U352,"")</f>
        <v>Trần Thị Hồng Thu</v>
      </c>
      <c r="C352" s="134">
        <f>IF(AND(TONGHOP!$O352="KTHP",TONGHOP!$Q352&lt;&gt;""),TONGHOP!$Q352,"")</f>
        <v>90</v>
      </c>
      <c r="D352" s="134">
        <f t="shared" si="10"/>
        <v>0.6</v>
      </c>
      <c r="E352" s="134" t="str">
        <f>IF(AND(TONGHOP!$O352="ThiTN",TONGHOP!$T352&lt;&gt;""),TONGHOP!$T352,"")</f>
        <v/>
      </c>
      <c r="F352" s="134" t="str">
        <f>IF(AND(TONGHOP!$O352="ThiTN",TONGHOP!$U352&lt;&gt;""),TONGHOP!$U352,"")</f>
        <v/>
      </c>
      <c r="G352" s="134" t="str">
        <f>IF(AND(TONGHOP!$O352="ThiTN",TONGHOP!$Q352&lt;&gt;""),TONGHOP!$Q352,"")</f>
        <v/>
      </c>
      <c r="H352" s="134" t="str">
        <f t="shared" si="11"/>
        <v/>
      </c>
    </row>
    <row r="353" spans="1:8">
      <c r="A353" s="134" t="str">
        <f>IF(AND(TONGHOP!$O353="KTHP",TONGHOP!$T353&lt;&gt;""),TONGHOP!$T353,"")</f>
        <v/>
      </c>
      <c r="B353" s="134" t="str">
        <f>IF(AND(TONGHOP!$O353="KTHP",TONGHOP!$U353&lt;&gt;""),TONGHOP!$U353,"")</f>
        <v/>
      </c>
      <c r="C353" s="134">
        <f>IF(AND(TONGHOP!$O353="KTHP",TONGHOP!$Q353&lt;&gt;""),TONGHOP!$Q353,"")</f>
        <v>90</v>
      </c>
      <c r="D353" s="134" t="str">
        <f t="shared" si="10"/>
        <v/>
      </c>
      <c r="E353" s="134" t="str">
        <f>IF(AND(TONGHOP!$O353="ThiTN",TONGHOP!$T353&lt;&gt;""),TONGHOP!$T353,"")</f>
        <v/>
      </c>
      <c r="F353" s="134" t="str">
        <f>IF(AND(TONGHOP!$O353="ThiTN",TONGHOP!$U353&lt;&gt;""),TONGHOP!$U353,"")</f>
        <v/>
      </c>
      <c r="G353" s="134" t="str">
        <f>IF(AND(TONGHOP!$O353="ThiTN",TONGHOP!$Q353&lt;&gt;""),TONGHOP!$Q353,"")</f>
        <v/>
      </c>
      <c r="H353" s="134" t="str">
        <f t="shared" si="11"/>
        <v/>
      </c>
    </row>
    <row r="354" spans="1:8">
      <c r="A354" s="134" t="str">
        <f>IF(AND(TONGHOP!$O354="KTHP",TONGHOP!$T354&lt;&gt;""),TONGHOP!$T354,"")</f>
        <v>Hồ Văn Hóa</v>
      </c>
      <c r="B354" s="134" t="str">
        <f>IF(AND(TONGHOP!$O354="KTHP",TONGHOP!$U354&lt;&gt;""),TONGHOP!$U354,"")</f>
        <v>Nguyễn Ngọc Thọ</v>
      </c>
      <c r="C354" s="134">
        <f>IF(AND(TONGHOP!$O354="KTHP",TONGHOP!$Q354&lt;&gt;""),TONGHOP!$Q354,"")</f>
        <v>90</v>
      </c>
      <c r="D354" s="134">
        <f t="shared" si="10"/>
        <v>0.6</v>
      </c>
      <c r="E354" s="134" t="str">
        <f>IF(AND(TONGHOP!$O354="ThiTN",TONGHOP!$T354&lt;&gt;""),TONGHOP!$T354,"")</f>
        <v/>
      </c>
      <c r="F354" s="134" t="str">
        <f>IF(AND(TONGHOP!$O354="ThiTN",TONGHOP!$U354&lt;&gt;""),TONGHOP!$U354,"")</f>
        <v/>
      </c>
      <c r="G354" s="134" t="str">
        <f>IF(AND(TONGHOP!$O354="ThiTN",TONGHOP!$Q354&lt;&gt;""),TONGHOP!$Q354,"")</f>
        <v/>
      </c>
      <c r="H354" s="134" t="str">
        <f t="shared" si="11"/>
        <v/>
      </c>
    </row>
    <row r="355" spans="1:8">
      <c r="A355" s="134" t="str">
        <f>IF(AND(TONGHOP!$O355="KTHP",TONGHOP!$T355&lt;&gt;""),TONGHOP!$T355,"")</f>
        <v>Trần Trung Hiếu</v>
      </c>
      <c r="B355" s="134" t="str">
        <f>IF(AND(TONGHOP!$O355="KTHP",TONGHOP!$U355&lt;&gt;""),TONGHOP!$U355,"")</f>
        <v>Nguyễn Văn Hậu</v>
      </c>
      <c r="C355" s="134">
        <f>IF(AND(TONGHOP!$O355="KTHP",TONGHOP!$Q355&lt;&gt;""),TONGHOP!$Q355,"")</f>
        <v>90</v>
      </c>
      <c r="D355" s="134">
        <f t="shared" si="10"/>
        <v>0.6</v>
      </c>
      <c r="E355" s="134" t="str">
        <f>IF(AND(TONGHOP!$O355="ThiTN",TONGHOP!$T355&lt;&gt;""),TONGHOP!$T355,"")</f>
        <v/>
      </c>
      <c r="F355" s="134" t="str">
        <f>IF(AND(TONGHOP!$O355="ThiTN",TONGHOP!$U355&lt;&gt;""),TONGHOP!$U355,"")</f>
        <v/>
      </c>
      <c r="G355" s="134" t="str">
        <f>IF(AND(TONGHOP!$O355="ThiTN",TONGHOP!$Q355&lt;&gt;""),TONGHOP!$Q355,"")</f>
        <v/>
      </c>
      <c r="H355" s="134" t="str">
        <f t="shared" si="11"/>
        <v/>
      </c>
    </row>
    <row r="356" spans="1:8">
      <c r="A356" s="134" t="str">
        <f>IF(AND(TONGHOP!$O356="KTHP",TONGHOP!$T356&lt;&gt;""),TONGHOP!$T356,"")</f>
        <v>Nguyễn Thị Huyền Nga</v>
      </c>
      <c r="B356" s="134" t="str">
        <f>IF(AND(TONGHOP!$O356="KTHP",TONGHOP!$U356&lt;&gt;""),TONGHOP!$U356,"")</f>
        <v>Hoàng Phúc Bảo</v>
      </c>
      <c r="C356" s="134">
        <f>IF(AND(TONGHOP!$O356="KTHP",TONGHOP!$Q356&lt;&gt;""),TONGHOP!$Q356,"")</f>
        <v>90</v>
      </c>
      <c r="D356" s="134">
        <f t="shared" si="10"/>
        <v>0.6</v>
      </c>
      <c r="E356" s="134" t="str">
        <f>IF(AND(TONGHOP!$O356="ThiTN",TONGHOP!$T356&lt;&gt;""),TONGHOP!$T356,"")</f>
        <v/>
      </c>
      <c r="F356" s="134" t="str">
        <f>IF(AND(TONGHOP!$O356="ThiTN",TONGHOP!$U356&lt;&gt;""),TONGHOP!$U356,"")</f>
        <v/>
      </c>
      <c r="G356" s="134" t="str">
        <f>IF(AND(TONGHOP!$O356="ThiTN",TONGHOP!$Q356&lt;&gt;""),TONGHOP!$Q356,"")</f>
        <v/>
      </c>
      <c r="H356" s="134" t="str">
        <f t="shared" si="11"/>
        <v/>
      </c>
    </row>
    <row r="357" spans="1:8">
      <c r="A357" s="134" t="str">
        <f>IF(AND(TONGHOP!$O357="KTHP",TONGHOP!$T357&lt;&gt;""),TONGHOP!$T357,"")</f>
        <v>Nguyễn Ngọc Trí</v>
      </c>
      <c r="B357" s="134" t="str">
        <f>IF(AND(TONGHOP!$O357="KTHP",TONGHOP!$U357&lt;&gt;""),TONGHOP!$U357,"")</f>
        <v>Nguyễn Huỳnh Mai Hạnh</v>
      </c>
      <c r="C357" s="134">
        <f>IF(AND(TONGHOP!$O357="KTHP",TONGHOP!$Q357&lt;&gt;""),TONGHOP!$Q357,"")</f>
        <v>90</v>
      </c>
      <c r="D357" s="134">
        <f t="shared" si="10"/>
        <v>0.6</v>
      </c>
      <c r="E357" s="134" t="str">
        <f>IF(AND(TONGHOP!$O357="ThiTN",TONGHOP!$T357&lt;&gt;""),TONGHOP!$T357,"")</f>
        <v/>
      </c>
      <c r="F357" s="134" t="str">
        <f>IF(AND(TONGHOP!$O357="ThiTN",TONGHOP!$U357&lt;&gt;""),TONGHOP!$U357,"")</f>
        <v/>
      </c>
      <c r="G357" s="134" t="str">
        <f>IF(AND(TONGHOP!$O357="ThiTN",TONGHOP!$Q357&lt;&gt;""),TONGHOP!$Q357,"")</f>
        <v/>
      </c>
      <c r="H357" s="134" t="str">
        <f t="shared" si="11"/>
        <v/>
      </c>
    </row>
    <row r="358" spans="1:8">
      <c r="A358" s="134" t="str">
        <f>IF(AND(TONGHOP!$O358="KTHP",TONGHOP!$T358&lt;&gt;""),TONGHOP!$T358,"")</f>
        <v>Võ Phước Quang</v>
      </c>
      <c r="B358" s="134" t="str">
        <f>IF(AND(TONGHOP!$O358="KTHP",TONGHOP!$U358&lt;&gt;""),TONGHOP!$U358,"")</f>
        <v>Hà Quốc Bảo</v>
      </c>
      <c r="C358" s="134">
        <f>IF(AND(TONGHOP!$O358="KTHP",TONGHOP!$Q358&lt;&gt;""),TONGHOP!$Q358,"")</f>
        <v>90</v>
      </c>
      <c r="D358" s="134">
        <f t="shared" si="10"/>
        <v>0.6</v>
      </c>
      <c r="E358" s="134" t="str">
        <f>IF(AND(TONGHOP!$O358="ThiTN",TONGHOP!$T358&lt;&gt;""),TONGHOP!$T358,"")</f>
        <v/>
      </c>
      <c r="F358" s="134" t="str">
        <f>IF(AND(TONGHOP!$O358="ThiTN",TONGHOP!$U358&lt;&gt;""),TONGHOP!$U358,"")</f>
        <v/>
      </c>
      <c r="G358" s="134" t="str">
        <f>IF(AND(TONGHOP!$O358="ThiTN",TONGHOP!$Q358&lt;&gt;""),TONGHOP!$Q358,"")</f>
        <v/>
      </c>
      <c r="H358" s="134" t="str">
        <f t="shared" si="11"/>
        <v/>
      </c>
    </row>
    <row r="359" spans="1:8">
      <c r="A359" s="134" t="str">
        <f>IF(AND(TONGHOP!$O359="KTHP",TONGHOP!$T359&lt;&gt;""),TONGHOP!$T359,"")</f>
        <v>Lâm Thị Phương Thùy</v>
      </c>
      <c r="B359" s="134" t="str">
        <f>IF(AND(TONGHOP!$O359="KTHP",TONGHOP!$U359&lt;&gt;""),TONGHOP!$U359,"")</f>
        <v>Nguyễn Thanh Hùng</v>
      </c>
      <c r="C359" s="134">
        <f>IF(AND(TONGHOP!$O359="KTHP",TONGHOP!$Q359&lt;&gt;""),TONGHOP!$Q359,"")</f>
        <v>120</v>
      </c>
      <c r="D359" s="134">
        <f t="shared" si="10"/>
        <v>0.75</v>
      </c>
      <c r="E359" s="134" t="str">
        <f>IF(AND(TONGHOP!$O359="ThiTN",TONGHOP!$T359&lt;&gt;""),TONGHOP!$T359,"")</f>
        <v/>
      </c>
      <c r="F359" s="134" t="str">
        <f>IF(AND(TONGHOP!$O359="ThiTN",TONGHOP!$U359&lt;&gt;""),TONGHOP!$U359,"")</f>
        <v/>
      </c>
      <c r="G359" s="134" t="str">
        <f>IF(AND(TONGHOP!$O359="ThiTN",TONGHOP!$Q359&lt;&gt;""),TONGHOP!$Q359,"")</f>
        <v/>
      </c>
      <c r="H359" s="134" t="str">
        <f t="shared" si="11"/>
        <v/>
      </c>
    </row>
    <row r="360" spans="1:8">
      <c r="A360" s="134" t="str">
        <f>IF(AND(TONGHOP!$O360="KTHP",TONGHOP!$T360&lt;&gt;""),TONGHOP!$T360,"")</f>
        <v>Nguyễn Hồng Đức</v>
      </c>
      <c r="B360" s="134" t="str">
        <f>IF(AND(TONGHOP!$O360="KTHP",TONGHOP!$U360&lt;&gt;""),TONGHOP!$U360,"")</f>
        <v>Nguyễn Thị Bảo Trân</v>
      </c>
      <c r="C360" s="134">
        <f>IF(AND(TONGHOP!$O360="KTHP",TONGHOP!$Q360&lt;&gt;""),TONGHOP!$Q360,"")</f>
        <v>45</v>
      </c>
      <c r="D360" s="134">
        <f t="shared" si="10"/>
        <v>0.375</v>
      </c>
      <c r="E360" s="134" t="str">
        <f>IF(AND(TONGHOP!$O360="ThiTN",TONGHOP!$T360&lt;&gt;""),TONGHOP!$T360,"")</f>
        <v/>
      </c>
      <c r="F360" s="134" t="str">
        <f>IF(AND(TONGHOP!$O360="ThiTN",TONGHOP!$U360&lt;&gt;""),TONGHOP!$U360,"")</f>
        <v/>
      </c>
      <c r="G360" s="134" t="str">
        <f>IF(AND(TONGHOP!$O360="ThiTN",TONGHOP!$Q360&lt;&gt;""),TONGHOP!$Q360,"")</f>
        <v/>
      </c>
      <c r="H360" s="134" t="str">
        <f t="shared" si="11"/>
        <v/>
      </c>
    </row>
    <row r="361" spans="1:8">
      <c r="A361" s="134" t="str">
        <f>IF(AND(TONGHOP!$O361="KTHP",TONGHOP!$T361&lt;&gt;""),TONGHOP!$T361,"")</f>
        <v>Lê Xuân Thủy</v>
      </c>
      <c r="B361" s="134" t="str">
        <f>IF(AND(TONGHOP!$O361="KTHP",TONGHOP!$U361&lt;&gt;""),TONGHOP!$U361,"")</f>
        <v>Đào Anh Tuấn</v>
      </c>
      <c r="C361" s="134">
        <f>IF(AND(TONGHOP!$O361="KTHP",TONGHOP!$Q361&lt;&gt;""),TONGHOP!$Q361,"")</f>
        <v>90</v>
      </c>
      <c r="D361" s="134">
        <f t="shared" si="10"/>
        <v>0.6</v>
      </c>
      <c r="E361" s="134" t="str">
        <f>IF(AND(TONGHOP!$O361="ThiTN",TONGHOP!$T361&lt;&gt;""),TONGHOP!$T361,"")</f>
        <v/>
      </c>
      <c r="F361" s="134" t="str">
        <f>IF(AND(TONGHOP!$O361="ThiTN",TONGHOP!$U361&lt;&gt;""),TONGHOP!$U361,"")</f>
        <v/>
      </c>
      <c r="G361" s="134" t="str">
        <f>IF(AND(TONGHOP!$O361="ThiTN",TONGHOP!$Q361&lt;&gt;""),TONGHOP!$Q361,"")</f>
        <v/>
      </c>
      <c r="H361" s="134" t="str">
        <f t="shared" si="11"/>
        <v/>
      </c>
    </row>
    <row r="362" spans="1:8">
      <c r="A362" s="134" t="str">
        <f>IF(AND(TONGHOP!$O362="KTHP",TONGHOP!$T362&lt;&gt;""),TONGHOP!$T362,"")</f>
        <v>Đào Anh Tuấn</v>
      </c>
      <c r="B362" s="134" t="str">
        <f>IF(AND(TONGHOP!$O362="KTHP",TONGHOP!$U362&lt;&gt;""),TONGHOP!$U362,"")</f>
        <v>Đỗ Thị Thơm</v>
      </c>
      <c r="C362" s="134">
        <f>IF(AND(TONGHOP!$O362="KTHP",TONGHOP!$Q362&lt;&gt;""),TONGHOP!$Q362,"")</f>
        <v>90</v>
      </c>
      <c r="D362" s="134">
        <f t="shared" si="10"/>
        <v>0.6</v>
      </c>
      <c r="E362" s="134" t="str">
        <f>IF(AND(TONGHOP!$O362="ThiTN",TONGHOP!$T362&lt;&gt;""),TONGHOP!$T362,"")</f>
        <v/>
      </c>
      <c r="F362" s="134" t="str">
        <f>IF(AND(TONGHOP!$O362="ThiTN",TONGHOP!$U362&lt;&gt;""),TONGHOP!$U362,"")</f>
        <v/>
      </c>
      <c r="G362" s="134" t="str">
        <f>IF(AND(TONGHOP!$O362="ThiTN",TONGHOP!$Q362&lt;&gt;""),TONGHOP!$Q362,"")</f>
        <v/>
      </c>
      <c r="H362" s="134" t="str">
        <f t="shared" si="11"/>
        <v/>
      </c>
    </row>
    <row r="363" spans="1:8">
      <c r="A363" s="134" t="str">
        <f>IF(AND(TONGHOP!$O363="KTHP",TONGHOP!$T363&lt;&gt;""),TONGHOP!$T363,"")</f>
        <v/>
      </c>
      <c r="B363" s="134" t="str">
        <f>IF(AND(TONGHOP!$O363="KTHP",TONGHOP!$U363&lt;&gt;""),TONGHOP!$U363,"")</f>
        <v/>
      </c>
      <c r="C363" s="134">
        <f>IF(AND(TONGHOP!$O363="KTHP",TONGHOP!$Q363&lt;&gt;""),TONGHOP!$Q363,"")</f>
        <v>90</v>
      </c>
      <c r="D363" s="134" t="str">
        <f t="shared" si="10"/>
        <v/>
      </c>
      <c r="E363" s="134" t="str">
        <f>IF(AND(TONGHOP!$O363="ThiTN",TONGHOP!$T363&lt;&gt;""),TONGHOP!$T363,"")</f>
        <v/>
      </c>
      <c r="F363" s="134" t="str">
        <f>IF(AND(TONGHOP!$O363="ThiTN",TONGHOP!$U363&lt;&gt;""),TONGHOP!$U363,"")</f>
        <v/>
      </c>
      <c r="G363" s="134" t="str">
        <f>IF(AND(TONGHOP!$O363="ThiTN",TONGHOP!$Q363&lt;&gt;""),TONGHOP!$Q363,"")</f>
        <v/>
      </c>
      <c r="H363" s="134" t="str">
        <f t="shared" si="11"/>
        <v/>
      </c>
    </row>
    <row r="364" spans="1:8">
      <c r="A364" s="134" t="str">
        <f>IF(AND(TONGHOP!$O364="KTHP",TONGHOP!$T364&lt;&gt;""),TONGHOP!$T364,"")</f>
        <v>Trần Thị Ngọc Dung</v>
      </c>
      <c r="B364" s="134" t="str">
        <f>IF(AND(TONGHOP!$O364="KTHP",TONGHOP!$U364&lt;&gt;""),TONGHOP!$U364,"")</f>
        <v>Trịnh Hoàng Hiệp</v>
      </c>
      <c r="C364" s="134">
        <f>IF(AND(TONGHOP!$O364="KTHP",TONGHOP!$Q364&lt;&gt;""),TONGHOP!$Q364,"")</f>
        <v>90</v>
      </c>
      <c r="D364" s="134">
        <f t="shared" si="10"/>
        <v>0.6</v>
      </c>
      <c r="E364" s="134" t="str">
        <f>IF(AND(TONGHOP!$O364="ThiTN",TONGHOP!$T364&lt;&gt;""),TONGHOP!$T364,"")</f>
        <v/>
      </c>
      <c r="F364" s="134" t="str">
        <f>IF(AND(TONGHOP!$O364="ThiTN",TONGHOP!$U364&lt;&gt;""),TONGHOP!$U364,"")</f>
        <v/>
      </c>
      <c r="G364" s="134" t="str">
        <f>IF(AND(TONGHOP!$O364="ThiTN",TONGHOP!$Q364&lt;&gt;""),TONGHOP!$Q364,"")</f>
        <v/>
      </c>
      <c r="H364" s="134" t="str">
        <f t="shared" si="11"/>
        <v/>
      </c>
    </row>
    <row r="365" spans="1:8">
      <c r="A365" s="134" t="str">
        <f>IF(AND(TONGHOP!$O365="KTHP",TONGHOP!$T365&lt;&gt;""),TONGHOP!$T365,"")</f>
        <v>Lưu Thị Thúy</v>
      </c>
      <c r="B365" s="134" t="str">
        <f>IF(AND(TONGHOP!$O365="KTHP",TONGHOP!$U365&lt;&gt;""),TONGHOP!$U365,"")</f>
        <v>Nguyễn Mỹ Tiên</v>
      </c>
      <c r="C365" s="134">
        <f>IF(AND(TONGHOP!$O365="KTHP",TONGHOP!$Q365&lt;&gt;""),TONGHOP!$Q365,"")</f>
        <v>90</v>
      </c>
      <c r="D365" s="134">
        <f t="shared" si="10"/>
        <v>0.6</v>
      </c>
      <c r="E365" s="134" t="str">
        <f>IF(AND(TONGHOP!$O365="ThiTN",TONGHOP!$T365&lt;&gt;""),TONGHOP!$T365,"")</f>
        <v/>
      </c>
      <c r="F365" s="134" t="str">
        <f>IF(AND(TONGHOP!$O365="ThiTN",TONGHOP!$U365&lt;&gt;""),TONGHOP!$U365,"")</f>
        <v/>
      </c>
      <c r="G365" s="134" t="str">
        <f>IF(AND(TONGHOP!$O365="ThiTN",TONGHOP!$Q365&lt;&gt;""),TONGHOP!$Q365,"")</f>
        <v/>
      </c>
      <c r="H365" s="134" t="str">
        <f t="shared" si="11"/>
        <v/>
      </c>
    </row>
    <row r="366" spans="1:8">
      <c r="A366" s="134" t="str">
        <f>IF(AND(TONGHOP!$O366="KTHP",TONGHOP!$T366&lt;&gt;""),TONGHOP!$T366,"")</f>
        <v>Phạm Quỳnh Như</v>
      </c>
      <c r="B366" s="134" t="str">
        <f>IF(AND(TONGHOP!$O366="KTHP",TONGHOP!$U366&lt;&gt;""),TONGHOP!$U366,"")</f>
        <v>Nguyễn Hữu Mạnh</v>
      </c>
      <c r="C366" s="134">
        <f>IF(AND(TONGHOP!$O366="KTHP",TONGHOP!$Q366&lt;&gt;""),TONGHOP!$Q366,"")</f>
        <v>90</v>
      </c>
      <c r="D366" s="134">
        <f t="shared" si="10"/>
        <v>0.6</v>
      </c>
      <c r="E366" s="134" t="str">
        <f>IF(AND(TONGHOP!$O366="ThiTN",TONGHOP!$T366&lt;&gt;""),TONGHOP!$T366,"")</f>
        <v/>
      </c>
      <c r="F366" s="134" t="str">
        <f>IF(AND(TONGHOP!$O366="ThiTN",TONGHOP!$U366&lt;&gt;""),TONGHOP!$U366,"")</f>
        <v/>
      </c>
      <c r="G366" s="134" t="str">
        <f>IF(AND(TONGHOP!$O366="ThiTN",TONGHOP!$Q366&lt;&gt;""),TONGHOP!$Q366,"")</f>
        <v/>
      </c>
      <c r="H366" s="134" t="str">
        <f t="shared" si="11"/>
        <v/>
      </c>
    </row>
    <row r="367" spans="1:8">
      <c r="A367" s="134" t="str">
        <f>IF(AND(TONGHOP!$O367="KTHP",TONGHOP!$T367&lt;&gt;""),TONGHOP!$T367,"")</f>
        <v>Phan Văn Thành</v>
      </c>
      <c r="B367" s="134" t="str">
        <f>IF(AND(TONGHOP!$O367="KTHP",TONGHOP!$U367&lt;&gt;""),TONGHOP!$U367,"")</f>
        <v>Phạm Thị Gia Tâm</v>
      </c>
      <c r="C367" s="134">
        <f>IF(AND(TONGHOP!$O367="KTHP",TONGHOP!$Q367&lt;&gt;""),TONGHOP!$Q367,"")</f>
        <v>90</v>
      </c>
      <c r="D367" s="134">
        <f t="shared" si="10"/>
        <v>0.6</v>
      </c>
      <c r="E367" s="134" t="str">
        <f>IF(AND(TONGHOP!$O367="ThiTN",TONGHOP!$T367&lt;&gt;""),TONGHOP!$T367,"")</f>
        <v/>
      </c>
      <c r="F367" s="134" t="str">
        <f>IF(AND(TONGHOP!$O367="ThiTN",TONGHOP!$U367&lt;&gt;""),TONGHOP!$U367,"")</f>
        <v/>
      </c>
      <c r="G367" s="134" t="str">
        <f>IF(AND(TONGHOP!$O367="ThiTN",TONGHOP!$Q367&lt;&gt;""),TONGHOP!$Q367,"")</f>
        <v/>
      </c>
      <c r="H367" s="134" t="str">
        <f t="shared" si="11"/>
        <v/>
      </c>
    </row>
    <row r="368" spans="1:8">
      <c r="A368" s="134" t="str">
        <f>IF(AND(TONGHOP!$O368="KTHP",TONGHOP!$T368&lt;&gt;""),TONGHOP!$T368,"")</f>
        <v/>
      </c>
      <c r="B368" s="134" t="str">
        <f>IF(AND(TONGHOP!$O368="KTHP",TONGHOP!$U368&lt;&gt;""),TONGHOP!$U368,"")</f>
        <v/>
      </c>
      <c r="C368" s="134">
        <f>IF(AND(TONGHOP!$O368="KTHP",TONGHOP!$Q368&lt;&gt;""),TONGHOP!$Q368,"")</f>
        <v>90</v>
      </c>
      <c r="D368" s="134" t="str">
        <f t="shared" si="10"/>
        <v/>
      </c>
      <c r="E368" s="134" t="str">
        <f>IF(AND(TONGHOP!$O368="ThiTN",TONGHOP!$T368&lt;&gt;""),TONGHOP!$T368,"")</f>
        <v/>
      </c>
      <c r="F368" s="134" t="str">
        <f>IF(AND(TONGHOP!$O368="ThiTN",TONGHOP!$U368&lt;&gt;""),TONGHOP!$U368,"")</f>
        <v/>
      </c>
      <c r="G368" s="134" t="str">
        <f>IF(AND(TONGHOP!$O368="ThiTN",TONGHOP!$Q368&lt;&gt;""),TONGHOP!$Q368,"")</f>
        <v/>
      </c>
      <c r="H368" s="134" t="str">
        <f t="shared" si="11"/>
        <v/>
      </c>
    </row>
    <row r="369" spans="1:8">
      <c r="A369" s="134" t="str">
        <f>IF(AND(TONGHOP!$O369="KTHP",TONGHOP!$T369&lt;&gt;""),TONGHOP!$T369,"")</f>
        <v>Phạm Thị Thu Nga</v>
      </c>
      <c r="B369" s="134" t="str">
        <f>IF(AND(TONGHOP!$O369="KTHP",TONGHOP!$U369&lt;&gt;""),TONGHOP!$U369,"")</f>
        <v>Lê Thị Thu Thảo</v>
      </c>
      <c r="C369" s="134">
        <f>IF(AND(TONGHOP!$O369="KTHP",TONGHOP!$Q369&lt;&gt;""),TONGHOP!$Q369,"")</f>
        <v>60</v>
      </c>
      <c r="D369" s="134">
        <f t="shared" si="10"/>
        <v>0.45</v>
      </c>
      <c r="E369" s="134" t="str">
        <f>IF(AND(TONGHOP!$O369="ThiTN",TONGHOP!$T369&lt;&gt;""),TONGHOP!$T369,"")</f>
        <v/>
      </c>
      <c r="F369" s="134" t="str">
        <f>IF(AND(TONGHOP!$O369="ThiTN",TONGHOP!$U369&lt;&gt;""),TONGHOP!$U369,"")</f>
        <v/>
      </c>
      <c r="G369" s="134" t="str">
        <f>IF(AND(TONGHOP!$O369="ThiTN",TONGHOP!$Q369&lt;&gt;""),TONGHOP!$Q369,"")</f>
        <v/>
      </c>
      <c r="H369" s="134" t="str">
        <f t="shared" si="11"/>
        <v/>
      </c>
    </row>
    <row r="370" spans="1:8">
      <c r="A370" s="134" t="str">
        <f>IF(AND(TONGHOP!$O370="KTHP",TONGHOP!$T370&lt;&gt;""),TONGHOP!$T370,"")</f>
        <v>Nguyễn Thanh Tú</v>
      </c>
      <c r="B370" s="134" t="str">
        <f>IF(AND(TONGHOP!$O370="KTHP",TONGHOP!$U370&lt;&gt;""),TONGHOP!$U370,"")</f>
        <v>Hồ Văn Hóa</v>
      </c>
      <c r="C370" s="134">
        <f>IF(AND(TONGHOP!$O370="KTHP",TONGHOP!$Q370&lt;&gt;""),TONGHOP!$Q370,"")</f>
        <v>90</v>
      </c>
      <c r="D370" s="134">
        <f t="shared" si="10"/>
        <v>0.6</v>
      </c>
      <c r="E370" s="134" t="str">
        <f>IF(AND(TONGHOP!$O370="ThiTN",TONGHOP!$T370&lt;&gt;""),TONGHOP!$T370,"")</f>
        <v/>
      </c>
      <c r="F370" s="134" t="str">
        <f>IF(AND(TONGHOP!$O370="ThiTN",TONGHOP!$U370&lt;&gt;""),TONGHOP!$U370,"")</f>
        <v/>
      </c>
      <c r="G370" s="134" t="str">
        <f>IF(AND(TONGHOP!$O370="ThiTN",TONGHOP!$Q370&lt;&gt;""),TONGHOP!$Q370,"")</f>
        <v/>
      </c>
      <c r="H370" s="134" t="str">
        <f t="shared" si="11"/>
        <v/>
      </c>
    </row>
    <row r="371" spans="1:8">
      <c r="A371" s="134" t="str">
        <f>IF(AND(TONGHOP!$O371="KTHP",TONGHOP!$T371&lt;&gt;""),TONGHOP!$T371,"")</f>
        <v>Trịnh Hoàng Hiệp</v>
      </c>
      <c r="B371" s="134" t="str">
        <f>IF(AND(TONGHOP!$O371="KTHP",TONGHOP!$U371&lt;&gt;""),TONGHOP!$U371,"")</f>
        <v>Ngô Hoàng Anh</v>
      </c>
      <c r="C371" s="134">
        <f>IF(AND(TONGHOP!$O371="KTHP",TONGHOP!$Q371&lt;&gt;""),TONGHOP!$Q371,"")</f>
        <v>90</v>
      </c>
      <c r="D371" s="134">
        <f t="shared" si="10"/>
        <v>0.6</v>
      </c>
      <c r="E371" s="134" t="str">
        <f>IF(AND(TONGHOP!$O371="ThiTN",TONGHOP!$T371&lt;&gt;""),TONGHOP!$T371,"")</f>
        <v/>
      </c>
      <c r="F371" s="134" t="str">
        <f>IF(AND(TONGHOP!$O371="ThiTN",TONGHOP!$U371&lt;&gt;""),TONGHOP!$U371,"")</f>
        <v/>
      </c>
      <c r="G371" s="134" t="str">
        <f>IF(AND(TONGHOP!$O371="ThiTN",TONGHOP!$Q371&lt;&gt;""),TONGHOP!$Q371,"")</f>
        <v/>
      </c>
      <c r="H371" s="134" t="str">
        <f t="shared" si="11"/>
        <v/>
      </c>
    </row>
    <row r="372" spans="1:8">
      <c r="A372" s="134" t="str">
        <f>IF(AND(TONGHOP!$O372="KTHP",TONGHOP!$T372&lt;&gt;""),TONGHOP!$T372,"")</f>
        <v>Nguyễn Thị Thủy</v>
      </c>
      <c r="B372" s="134" t="str">
        <f>IF(AND(TONGHOP!$O372="KTHP",TONGHOP!$U372&lt;&gt;""),TONGHOP!$U372,"")</f>
        <v>Phan Văn Thành</v>
      </c>
      <c r="C372" s="134">
        <f>IF(AND(TONGHOP!$O372="KTHP",TONGHOP!$Q372&lt;&gt;""),TONGHOP!$Q372,"")</f>
        <v>90</v>
      </c>
      <c r="D372" s="134">
        <f t="shared" si="10"/>
        <v>0.6</v>
      </c>
      <c r="E372" s="134" t="str">
        <f>IF(AND(TONGHOP!$O372="ThiTN",TONGHOP!$T372&lt;&gt;""),TONGHOP!$T372,"")</f>
        <v/>
      </c>
      <c r="F372" s="134" t="str">
        <f>IF(AND(TONGHOP!$O372="ThiTN",TONGHOP!$U372&lt;&gt;""),TONGHOP!$U372,"")</f>
        <v/>
      </c>
      <c r="G372" s="134" t="str">
        <f>IF(AND(TONGHOP!$O372="ThiTN",TONGHOP!$Q372&lt;&gt;""),TONGHOP!$Q372,"")</f>
        <v/>
      </c>
      <c r="H372" s="134" t="str">
        <f t="shared" si="11"/>
        <v/>
      </c>
    </row>
    <row r="373" spans="1:8">
      <c r="A373" s="134" t="str">
        <f>IF(AND(TONGHOP!$O373="KTHP",TONGHOP!$T373&lt;&gt;""),TONGHOP!$T373,"")</f>
        <v>Phan Anh Tuấn Kiệt</v>
      </c>
      <c r="B373" s="134" t="str">
        <f>IF(AND(TONGHOP!$O373="KTHP",TONGHOP!$U373&lt;&gt;""),TONGHOP!$U373,"")</f>
        <v>Chế Vân Cầm</v>
      </c>
      <c r="C373" s="134">
        <f>IF(AND(TONGHOP!$O373="KTHP",TONGHOP!$Q373&lt;&gt;""),TONGHOP!$Q373,"")</f>
        <v>90</v>
      </c>
      <c r="D373" s="134">
        <f t="shared" si="10"/>
        <v>0.6</v>
      </c>
      <c r="E373" s="134" t="str">
        <f>IF(AND(TONGHOP!$O373="ThiTN",TONGHOP!$T373&lt;&gt;""),TONGHOP!$T373,"")</f>
        <v/>
      </c>
      <c r="F373" s="134" t="str">
        <f>IF(AND(TONGHOP!$O373="ThiTN",TONGHOP!$U373&lt;&gt;""),TONGHOP!$U373,"")</f>
        <v/>
      </c>
      <c r="G373" s="134" t="str">
        <f>IF(AND(TONGHOP!$O373="ThiTN",TONGHOP!$Q373&lt;&gt;""),TONGHOP!$Q373,"")</f>
        <v/>
      </c>
      <c r="H373" s="134" t="str">
        <f t="shared" si="11"/>
        <v/>
      </c>
    </row>
    <row r="374" spans="1:8">
      <c r="A374" s="134" t="str">
        <f>IF(AND(TONGHOP!$O374="KTHP",TONGHOP!$T374&lt;&gt;""),TONGHOP!$T374,"")</f>
        <v>Nguyễn Thanh Vĩnh Phúc</v>
      </c>
      <c r="B374" s="134" t="str">
        <f>IF(AND(TONGHOP!$O374="KTHP",TONGHOP!$U374&lt;&gt;""),TONGHOP!$U374,"")</f>
        <v>Phạm Thị Thu Nga</v>
      </c>
      <c r="C374" s="134">
        <f>IF(AND(TONGHOP!$O374="KTHP",TONGHOP!$Q374&lt;&gt;""),TONGHOP!$Q374,"")</f>
        <v>90</v>
      </c>
      <c r="D374" s="134">
        <f t="shared" si="10"/>
        <v>0.6</v>
      </c>
      <c r="E374" s="134" t="str">
        <f>IF(AND(TONGHOP!$O374="ThiTN",TONGHOP!$T374&lt;&gt;""),TONGHOP!$T374,"")</f>
        <v/>
      </c>
      <c r="F374" s="134" t="str">
        <f>IF(AND(TONGHOP!$O374="ThiTN",TONGHOP!$U374&lt;&gt;""),TONGHOP!$U374,"")</f>
        <v/>
      </c>
      <c r="G374" s="134" t="str">
        <f>IF(AND(TONGHOP!$O374="ThiTN",TONGHOP!$Q374&lt;&gt;""),TONGHOP!$Q374,"")</f>
        <v/>
      </c>
      <c r="H374" s="134" t="str">
        <f t="shared" si="11"/>
        <v/>
      </c>
    </row>
    <row r="375" spans="1:8">
      <c r="A375" s="134" t="str">
        <f>IF(AND(TONGHOP!$O375="KTHP",TONGHOP!$T375&lt;&gt;""),TONGHOP!$T375,"")</f>
        <v>Nguyễn Thị Dinh</v>
      </c>
      <c r="B375" s="134" t="str">
        <f>IF(AND(TONGHOP!$O375="KTHP",TONGHOP!$U375&lt;&gt;""),TONGHOP!$U375,"")</f>
        <v>Phan Văn Hòa</v>
      </c>
      <c r="C375" s="134">
        <f>IF(AND(TONGHOP!$O375="KTHP",TONGHOP!$Q375&lt;&gt;""),TONGHOP!$Q375,"")</f>
        <v>90</v>
      </c>
      <c r="D375" s="134">
        <f t="shared" si="10"/>
        <v>0.6</v>
      </c>
      <c r="E375" s="134" t="str">
        <f>IF(AND(TONGHOP!$O375="ThiTN",TONGHOP!$T375&lt;&gt;""),TONGHOP!$T375,"")</f>
        <v/>
      </c>
      <c r="F375" s="134" t="str">
        <f>IF(AND(TONGHOP!$O375="ThiTN",TONGHOP!$U375&lt;&gt;""),TONGHOP!$U375,"")</f>
        <v/>
      </c>
      <c r="G375" s="134" t="str">
        <f>IF(AND(TONGHOP!$O375="ThiTN",TONGHOP!$Q375&lt;&gt;""),TONGHOP!$Q375,"")</f>
        <v/>
      </c>
      <c r="H375" s="134" t="str">
        <f t="shared" si="11"/>
        <v/>
      </c>
    </row>
    <row r="376" spans="1:8">
      <c r="A376" s="134" t="str">
        <f>IF(AND(TONGHOP!$O376="KTHP",TONGHOP!$T376&lt;&gt;""),TONGHOP!$T376,"")</f>
        <v>Võ Phước Quang</v>
      </c>
      <c r="B376" s="134" t="str">
        <f>IF(AND(TONGHOP!$O376="KTHP",TONGHOP!$U376&lt;&gt;""),TONGHOP!$U376,"")</f>
        <v>Trần Thị Hồng Thu</v>
      </c>
      <c r="C376" s="134">
        <f>IF(AND(TONGHOP!$O376="KTHP",TONGHOP!$Q376&lt;&gt;""),TONGHOP!$Q376,"")</f>
        <v>90</v>
      </c>
      <c r="D376" s="134">
        <f t="shared" si="10"/>
        <v>0.6</v>
      </c>
      <c r="E376" s="134" t="str">
        <f>IF(AND(TONGHOP!$O376="ThiTN",TONGHOP!$T376&lt;&gt;""),TONGHOP!$T376,"")</f>
        <v/>
      </c>
      <c r="F376" s="134" t="str">
        <f>IF(AND(TONGHOP!$O376="ThiTN",TONGHOP!$U376&lt;&gt;""),TONGHOP!$U376,"")</f>
        <v/>
      </c>
      <c r="G376" s="134" t="str">
        <f>IF(AND(TONGHOP!$O376="ThiTN",TONGHOP!$Q376&lt;&gt;""),TONGHOP!$Q376,"")</f>
        <v/>
      </c>
      <c r="H376" s="134" t="str">
        <f t="shared" si="11"/>
        <v/>
      </c>
    </row>
    <row r="377" spans="1:8">
      <c r="A377" s="134" t="str">
        <f>IF(AND(TONGHOP!$O377="KTHP",TONGHOP!$T377&lt;&gt;""),TONGHOP!$T377,"")</f>
        <v>Cao Thị Hồng Thắm</v>
      </c>
      <c r="B377" s="134" t="str">
        <f>IF(AND(TONGHOP!$O377="KTHP",TONGHOP!$U377&lt;&gt;""),TONGHOP!$U377,"")</f>
        <v>Trần Trung Hiếu</v>
      </c>
      <c r="C377" s="134">
        <f>IF(AND(TONGHOP!$O377="KTHP",TONGHOP!$Q377&lt;&gt;""),TONGHOP!$Q377,"")</f>
        <v>90</v>
      </c>
      <c r="D377" s="134">
        <f t="shared" si="10"/>
        <v>0.6</v>
      </c>
      <c r="E377" s="134" t="str">
        <f>IF(AND(TONGHOP!$O377="ThiTN",TONGHOP!$T377&lt;&gt;""),TONGHOP!$T377,"")</f>
        <v/>
      </c>
      <c r="F377" s="134" t="str">
        <f>IF(AND(TONGHOP!$O377="ThiTN",TONGHOP!$U377&lt;&gt;""),TONGHOP!$U377,"")</f>
        <v/>
      </c>
      <c r="G377" s="134" t="str">
        <f>IF(AND(TONGHOP!$O377="ThiTN",TONGHOP!$Q377&lt;&gt;""),TONGHOP!$Q377,"")</f>
        <v/>
      </c>
      <c r="H377" s="134" t="str">
        <f t="shared" si="11"/>
        <v/>
      </c>
    </row>
    <row r="378" spans="1:8">
      <c r="A378" s="134" t="str">
        <f>IF(AND(TONGHOP!$O378="KTHP",TONGHOP!$T378&lt;&gt;""),TONGHOP!$T378,"")</f>
        <v>Phan Thị Thùy Trang</v>
      </c>
      <c r="B378" s="134" t="str">
        <f>IF(AND(TONGHOP!$O378="KTHP",TONGHOP!$U378&lt;&gt;""),TONGHOP!$U378,"")</f>
        <v>Nguyễn Thị Thu Hà</v>
      </c>
      <c r="C378" s="134">
        <f>IF(AND(TONGHOP!$O378="KTHP",TONGHOP!$Q378&lt;&gt;""),TONGHOP!$Q378,"")</f>
        <v>90</v>
      </c>
      <c r="D378" s="134">
        <f t="shared" si="10"/>
        <v>0.6</v>
      </c>
      <c r="E378" s="134" t="str">
        <f>IF(AND(TONGHOP!$O378="ThiTN",TONGHOP!$T378&lt;&gt;""),TONGHOP!$T378,"")</f>
        <v/>
      </c>
      <c r="F378" s="134" t="str">
        <f>IF(AND(TONGHOP!$O378="ThiTN",TONGHOP!$U378&lt;&gt;""),TONGHOP!$U378,"")</f>
        <v/>
      </c>
      <c r="G378" s="134" t="str">
        <f>IF(AND(TONGHOP!$O378="ThiTN",TONGHOP!$Q378&lt;&gt;""),TONGHOP!$Q378,"")</f>
        <v/>
      </c>
      <c r="H378" s="134" t="str">
        <f t="shared" si="11"/>
        <v/>
      </c>
    </row>
    <row r="379" spans="1:8">
      <c r="A379" s="134" t="str">
        <f>IF(AND(TONGHOP!$O379="KTHP",TONGHOP!$T379&lt;&gt;""),TONGHOP!$T379,"")</f>
        <v>Phạm Thị Thu Hiền</v>
      </c>
      <c r="B379" s="134" t="str">
        <f>IF(AND(TONGHOP!$O379="KTHP",TONGHOP!$U379&lt;&gt;""),TONGHOP!$U379,"")</f>
        <v>Nguyễn Duy Hải</v>
      </c>
      <c r="C379" s="134">
        <f>IF(AND(TONGHOP!$O379="KTHP",TONGHOP!$Q379&lt;&gt;""),TONGHOP!$Q379,"")</f>
        <v>90</v>
      </c>
      <c r="D379" s="134">
        <f t="shared" si="10"/>
        <v>0.6</v>
      </c>
      <c r="E379" s="134" t="str">
        <f>IF(AND(TONGHOP!$O379="ThiTN",TONGHOP!$T379&lt;&gt;""),TONGHOP!$T379,"")</f>
        <v/>
      </c>
      <c r="F379" s="134" t="str">
        <f>IF(AND(TONGHOP!$O379="ThiTN",TONGHOP!$U379&lt;&gt;""),TONGHOP!$U379,"")</f>
        <v/>
      </c>
      <c r="G379" s="134" t="str">
        <f>IF(AND(TONGHOP!$O379="ThiTN",TONGHOP!$Q379&lt;&gt;""),TONGHOP!$Q379,"")</f>
        <v/>
      </c>
      <c r="H379" s="134" t="str">
        <f t="shared" si="11"/>
        <v/>
      </c>
    </row>
    <row r="380" spans="1:8">
      <c r="A380" s="134" t="str">
        <f>IF(AND(TONGHOP!$O380="KTHP",TONGHOP!$T380&lt;&gt;""),TONGHOP!$T380,"")</f>
        <v>Nguyễn Thùy Dương</v>
      </c>
      <c r="B380" s="134" t="str">
        <f>IF(AND(TONGHOP!$O380="KTHP",TONGHOP!$U380&lt;&gt;""),TONGHOP!$U380,"")</f>
        <v>Nguyễn Thị Thu Tâm</v>
      </c>
      <c r="C380" s="134">
        <f>IF(AND(TONGHOP!$O380="KTHP",TONGHOP!$Q380&lt;&gt;""),TONGHOP!$Q380,"")</f>
        <v>90</v>
      </c>
      <c r="D380" s="134">
        <f t="shared" si="10"/>
        <v>0.6</v>
      </c>
      <c r="E380" s="134" t="str">
        <f>IF(AND(TONGHOP!$O380="ThiTN",TONGHOP!$T380&lt;&gt;""),TONGHOP!$T380,"")</f>
        <v/>
      </c>
      <c r="F380" s="134" t="str">
        <f>IF(AND(TONGHOP!$O380="ThiTN",TONGHOP!$U380&lt;&gt;""),TONGHOP!$U380,"")</f>
        <v/>
      </c>
      <c r="G380" s="134" t="str">
        <f>IF(AND(TONGHOP!$O380="ThiTN",TONGHOP!$Q380&lt;&gt;""),TONGHOP!$Q380,"")</f>
        <v/>
      </c>
      <c r="H380" s="134" t="str">
        <f t="shared" si="11"/>
        <v/>
      </c>
    </row>
    <row r="381" spans="1:8">
      <c r="A381" s="134" t="str">
        <f>IF(AND(TONGHOP!$O381="KTHP",TONGHOP!$T381&lt;&gt;""),TONGHOP!$T381,"")</f>
        <v>Nguyễn Thị Cẩm Thạch</v>
      </c>
      <c r="B381" s="134" t="str">
        <f>IF(AND(TONGHOP!$O381="KTHP",TONGHOP!$U381&lt;&gt;""),TONGHOP!$U381,"")</f>
        <v>Trần Văn Lượng</v>
      </c>
      <c r="C381" s="134">
        <f>IF(AND(TONGHOP!$O381="KTHP",TONGHOP!$Q381&lt;&gt;""),TONGHOP!$Q381,"")</f>
        <v>90</v>
      </c>
      <c r="D381" s="134">
        <f t="shared" si="10"/>
        <v>0.6</v>
      </c>
      <c r="E381" s="134" t="str">
        <f>IF(AND(TONGHOP!$O381="ThiTN",TONGHOP!$T381&lt;&gt;""),TONGHOP!$T381,"")</f>
        <v/>
      </c>
      <c r="F381" s="134" t="str">
        <f>IF(AND(TONGHOP!$O381="ThiTN",TONGHOP!$U381&lt;&gt;""),TONGHOP!$U381,"")</f>
        <v/>
      </c>
      <c r="G381" s="134" t="str">
        <f>IF(AND(TONGHOP!$O381="ThiTN",TONGHOP!$Q381&lt;&gt;""),TONGHOP!$Q381,"")</f>
        <v/>
      </c>
      <c r="H381" s="134" t="str">
        <f t="shared" si="11"/>
        <v/>
      </c>
    </row>
    <row r="382" spans="1:8">
      <c r="A382" s="134" t="str">
        <f>IF(AND(TONGHOP!$O382="KTHP",TONGHOP!$T382&lt;&gt;""),TONGHOP!$T382,"")</f>
        <v>Đỗ Thị Ngát</v>
      </c>
      <c r="B382" s="134" t="str">
        <f>IF(AND(TONGHOP!$O382="KTHP",TONGHOP!$U382&lt;&gt;""),TONGHOP!$U382,"")</f>
        <v>Nguyễn Văn Đông</v>
      </c>
      <c r="C382" s="134">
        <f>IF(AND(TONGHOP!$O382="KTHP",TONGHOP!$Q382&lt;&gt;""),TONGHOP!$Q382,"")</f>
        <v>90</v>
      </c>
      <c r="D382" s="134">
        <f t="shared" si="10"/>
        <v>0.6</v>
      </c>
      <c r="E382" s="134" t="str">
        <f>IF(AND(TONGHOP!$O382="ThiTN",TONGHOP!$T382&lt;&gt;""),TONGHOP!$T382,"")</f>
        <v/>
      </c>
      <c r="F382" s="134" t="str">
        <f>IF(AND(TONGHOP!$O382="ThiTN",TONGHOP!$U382&lt;&gt;""),TONGHOP!$U382,"")</f>
        <v/>
      </c>
      <c r="G382" s="134" t="str">
        <f>IF(AND(TONGHOP!$O382="ThiTN",TONGHOP!$Q382&lt;&gt;""),TONGHOP!$Q382,"")</f>
        <v/>
      </c>
      <c r="H382" s="134" t="str">
        <f t="shared" si="11"/>
        <v/>
      </c>
    </row>
    <row r="383" spans="1:8">
      <c r="A383" s="134" t="str">
        <f>IF(AND(TONGHOP!$O383="KTHP",TONGHOP!$T383&lt;&gt;""),TONGHOP!$T383,"")</f>
        <v>Trần Thị Ánh Tuyết</v>
      </c>
      <c r="B383" s="134" t="str">
        <f>IF(AND(TONGHOP!$O383="KTHP",TONGHOP!$U383&lt;&gt;""),TONGHOP!$U383,"")</f>
        <v>Đỗ Thị Thơm</v>
      </c>
      <c r="C383" s="134">
        <f>IF(AND(TONGHOP!$O383="KTHP",TONGHOP!$Q383&lt;&gt;""),TONGHOP!$Q383,"")</f>
        <v>90</v>
      </c>
      <c r="D383" s="134">
        <f t="shared" si="10"/>
        <v>0.6</v>
      </c>
      <c r="E383" s="134" t="str">
        <f>IF(AND(TONGHOP!$O383="ThiTN",TONGHOP!$T383&lt;&gt;""),TONGHOP!$T383,"")</f>
        <v/>
      </c>
      <c r="F383" s="134" t="str">
        <f>IF(AND(TONGHOP!$O383="ThiTN",TONGHOP!$U383&lt;&gt;""),TONGHOP!$U383,"")</f>
        <v/>
      </c>
      <c r="G383" s="134" t="str">
        <f>IF(AND(TONGHOP!$O383="ThiTN",TONGHOP!$Q383&lt;&gt;""),TONGHOP!$Q383,"")</f>
        <v/>
      </c>
      <c r="H383" s="134" t="str">
        <f t="shared" si="11"/>
        <v/>
      </c>
    </row>
    <row r="384" spans="1:8">
      <c r="A384" s="134" t="str">
        <f>IF(AND(TONGHOP!$O384="KTHP",TONGHOP!$T384&lt;&gt;""),TONGHOP!$T384,"")</f>
        <v>Dương Đức Kiên</v>
      </c>
      <c r="B384" s="134" t="str">
        <f>IF(AND(TONGHOP!$O384="KTHP",TONGHOP!$U384&lt;&gt;""),TONGHOP!$U384,"")</f>
        <v>Lê Thế Huân</v>
      </c>
      <c r="C384" s="134">
        <f>IF(AND(TONGHOP!$O384="KTHP",TONGHOP!$Q384&lt;&gt;""),TONGHOP!$Q384,"")</f>
        <v>90</v>
      </c>
      <c r="D384" s="134">
        <f t="shared" si="10"/>
        <v>0.6</v>
      </c>
      <c r="E384" s="134" t="str">
        <f>IF(AND(TONGHOP!$O384="ThiTN",TONGHOP!$T384&lt;&gt;""),TONGHOP!$T384,"")</f>
        <v/>
      </c>
      <c r="F384" s="134" t="str">
        <f>IF(AND(TONGHOP!$O384="ThiTN",TONGHOP!$U384&lt;&gt;""),TONGHOP!$U384,"")</f>
        <v/>
      </c>
      <c r="G384" s="134" t="str">
        <f>IF(AND(TONGHOP!$O384="ThiTN",TONGHOP!$Q384&lt;&gt;""),TONGHOP!$Q384,"")</f>
        <v/>
      </c>
      <c r="H384" s="134" t="str">
        <f t="shared" si="11"/>
        <v/>
      </c>
    </row>
    <row r="385" spans="1:8">
      <c r="A385" s="134" t="str">
        <f>IF(AND(TONGHOP!$O385="KTHP",TONGHOP!$T385&lt;&gt;""),TONGHOP!$T385,"")</f>
        <v>Nguyễn Thị Tố Nga</v>
      </c>
      <c r="B385" s="134" t="str">
        <f>IF(AND(TONGHOP!$O385="KTHP",TONGHOP!$U385&lt;&gt;""),TONGHOP!$U385,"")</f>
        <v>Nguyễn Thành Đức</v>
      </c>
      <c r="C385" s="134">
        <f>IF(AND(TONGHOP!$O385="KTHP",TONGHOP!$Q385&lt;&gt;""),TONGHOP!$Q385,"")</f>
        <v>90</v>
      </c>
      <c r="D385" s="134">
        <f t="shared" si="10"/>
        <v>0.6</v>
      </c>
      <c r="E385" s="134" t="str">
        <f>IF(AND(TONGHOP!$O385="ThiTN",TONGHOP!$T385&lt;&gt;""),TONGHOP!$T385,"")</f>
        <v/>
      </c>
      <c r="F385" s="134" t="str">
        <f>IF(AND(TONGHOP!$O385="ThiTN",TONGHOP!$U385&lt;&gt;""),TONGHOP!$U385,"")</f>
        <v/>
      </c>
      <c r="G385" s="134" t="str">
        <f>IF(AND(TONGHOP!$O385="ThiTN",TONGHOP!$Q385&lt;&gt;""),TONGHOP!$Q385,"")</f>
        <v/>
      </c>
      <c r="H385" s="134" t="str">
        <f t="shared" si="11"/>
        <v/>
      </c>
    </row>
    <row r="386" spans="1:8">
      <c r="A386" s="134" t="str">
        <f>IF(AND(TONGHOP!$O386="KTHP",TONGHOP!$T386&lt;&gt;""),TONGHOP!$T386,"")</f>
        <v>Lê Thị Hồng Vân</v>
      </c>
      <c r="B386" s="134" t="str">
        <f>IF(AND(TONGHOP!$O386="KTHP",TONGHOP!$U386&lt;&gt;""),TONGHOP!$U386,"")</f>
        <v>Trần Minh Tuấn</v>
      </c>
      <c r="C386" s="134">
        <f>IF(AND(TONGHOP!$O386="KTHP",TONGHOP!$Q386&lt;&gt;""),TONGHOP!$Q386,"")</f>
        <v>90</v>
      </c>
      <c r="D386" s="134">
        <f t="shared" si="10"/>
        <v>0.6</v>
      </c>
      <c r="E386" s="134" t="str">
        <f>IF(AND(TONGHOP!$O386="ThiTN",TONGHOP!$T386&lt;&gt;""),TONGHOP!$T386,"")</f>
        <v/>
      </c>
      <c r="F386" s="134" t="str">
        <f>IF(AND(TONGHOP!$O386="ThiTN",TONGHOP!$U386&lt;&gt;""),TONGHOP!$U386,"")</f>
        <v/>
      </c>
      <c r="G386" s="134" t="str">
        <f>IF(AND(TONGHOP!$O386="ThiTN",TONGHOP!$Q386&lt;&gt;""),TONGHOP!$Q386,"")</f>
        <v/>
      </c>
      <c r="H386" s="134" t="str">
        <f t="shared" si="11"/>
        <v/>
      </c>
    </row>
    <row r="387" spans="1:8">
      <c r="A387" s="134" t="str">
        <f>IF(AND(TONGHOP!$O387="KTHP",TONGHOP!$T387&lt;&gt;""),TONGHOP!$T387,"")</f>
        <v>Lê Thị Thu Thảo</v>
      </c>
      <c r="B387" s="134" t="str">
        <f>IF(AND(TONGHOP!$O387="KTHP",TONGHOP!$U387&lt;&gt;""),TONGHOP!$U387,"")</f>
        <v>Nguyễn Minh Đức(A)</v>
      </c>
      <c r="C387" s="134">
        <f>IF(AND(TONGHOP!$O387="KTHP",TONGHOP!$Q387&lt;&gt;""),TONGHOP!$Q387,"")</f>
        <v>90</v>
      </c>
      <c r="D387" s="134">
        <f t="shared" ref="D387:D450" si="12">IF(AND(A387="",B387="")=TRUE,"",(C387+30)*0.3/60)</f>
        <v>0.6</v>
      </c>
      <c r="E387" s="134" t="str">
        <f>IF(AND(TONGHOP!$O387="ThiTN",TONGHOP!$T387&lt;&gt;""),TONGHOP!$T387,"")</f>
        <v/>
      </c>
      <c r="F387" s="134" t="str">
        <f>IF(AND(TONGHOP!$O387="ThiTN",TONGHOP!$U387&lt;&gt;""),TONGHOP!$U387,"")</f>
        <v/>
      </c>
      <c r="G387" s="134" t="str">
        <f>IF(AND(TONGHOP!$O387="ThiTN",TONGHOP!$Q387&lt;&gt;""),TONGHOP!$Q387,"")</f>
        <v/>
      </c>
      <c r="H387" s="134" t="str">
        <f t="shared" ref="H387:H450" si="13">IF(AND(E387="",F387="")=TRUE,"",(G387+30)*0.5/60)</f>
        <v/>
      </c>
    </row>
    <row r="388" spans="1:8">
      <c r="A388" s="134" t="str">
        <f>IF(AND(TONGHOP!$O388="KTHP",TONGHOP!$T388&lt;&gt;""),TONGHOP!$T388,"")</f>
        <v>Nguyễn Văn Minh</v>
      </c>
      <c r="B388" s="134" t="str">
        <f>IF(AND(TONGHOP!$O388="KTHP",TONGHOP!$U388&lt;&gt;""),TONGHOP!$U388,"")</f>
        <v>Đỗ Thị Hải Yến</v>
      </c>
      <c r="C388" s="134">
        <f>IF(AND(TONGHOP!$O388="KTHP",TONGHOP!$Q388&lt;&gt;""),TONGHOP!$Q388,"")</f>
        <v>120</v>
      </c>
      <c r="D388" s="134">
        <f t="shared" si="12"/>
        <v>0.75</v>
      </c>
      <c r="E388" s="134" t="str">
        <f>IF(AND(TONGHOP!$O388="ThiTN",TONGHOP!$T388&lt;&gt;""),TONGHOP!$T388,"")</f>
        <v/>
      </c>
      <c r="F388" s="134" t="str">
        <f>IF(AND(TONGHOP!$O388="ThiTN",TONGHOP!$U388&lt;&gt;""),TONGHOP!$U388,"")</f>
        <v/>
      </c>
      <c r="G388" s="134" t="str">
        <f>IF(AND(TONGHOP!$O388="ThiTN",TONGHOP!$Q388&lt;&gt;""),TONGHOP!$Q388,"")</f>
        <v/>
      </c>
      <c r="H388" s="134" t="str">
        <f t="shared" si="13"/>
        <v/>
      </c>
    </row>
    <row r="389" spans="1:8">
      <c r="A389" s="134" t="str">
        <f>IF(AND(TONGHOP!$O389="KTHP",TONGHOP!$T389&lt;&gt;""),TONGHOP!$T389,"")</f>
        <v>Bùi Văn Dũng</v>
      </c>
      <c r="B389" s="134" t="str">
        <f>IF(AND(TONGHOP!$O389="KTHP",TONGHOP!$U389&lt;&gt;""),TONGHOP!$U389,"")</f>
        <v>Vũ Thị Thái Linh</v>
      </c>
      <c r="C389" s="134">
        <f>IF(AND(TONGHOP!$O389="KTHP",TONGHOP!$Q389&lt;&gt;""),TONGHOP!$Q389,"")</f>
        <v>120</v>
      </c>
      <c r="D389" s="134">
        <f t="shared" si="12"/>
        <v>0.75</v>
      </c>
      <c r="E389" s="134" t="str">
        <f>IF(AND(TONGHOP!$O389="ThiTN",TONGHOP!$T389&lt;&gt;""),TONGHOP!$T389,"")</f>
        <v/>
      </c>
      <c r="F389" s="134" t="str">
        <f>IF(AND(TONGHOP!$O389="ThiTN",TONGHOP!$U389&lt;&gt;""),TONGHOP!$U389,"")</f>
        <v/>
      </c>
      <c r="G389" s="134" t="str">
        <f>IF(AND(TONGHOP!$O389="ThiTN",TONGHOP!$Q389&lt;&gt;""),TONGHOP!$Q389,"")</f>
        <v/>
      </c>
      <c r="H389" s="134" t="str">
        <f t="shared" si="13"/>
        <v/>
      </c>
    </row>
    <row r="390" spans="1:8">
      <c r="A390" s="134" t="str">
        <f>IF(AND(TONGHOP!$O390="KTHP",TONGHOP!$T390&lt;&gt;""),TONGHOP!$T390,"")</f>
        <v>Hoàng Phúc Bảo</v>
      </c>
      <c r="B390" s="134" t="str">
        <f>IF(AND(TONGHOP!$O390="KTHP",TONGHOP!$U390&lt;&gt;""),TONGHOP!$U390,"")</f>
        <v>Nguyễn Thị Khánh Thư</v>
      </c>
      <c r="C390" s="134">
        <f>IF(AND(TONGHOP!$O390="KTHP",TONGHOP!$Q390&lt;&gt;""),TONGHOP!$Q390,"")</f>
        <v>90</v>
      </c>
      <c r="D390" s="134">
        <f t="shared" si="12"/>
        <v>0.6</v>
      </c>
      <c r="E390" s="134" t="str">
        <f>IF(AND(TONGHOP!$O390="ThiTN",TONGHOP!$T390&lt;&gt;""),TONGHOP!$T390,"")</f>
        <v/>
      </c>
      <c r="F390" s="134" t="str">
        <f>IF(AND(TONGHOP!$O390="ThiTN",TONGHOP!$U390&lt;&gt;""),TONGHOP!$U390,"")</f>
        <v/>
      </c>
      <c r="G390" s="134" t="str">
        <f>IF(AND(TONGHOP!$O390="ThiTN",TONGHOP!$Q390&lt;&gt;""),TONGHOP!$Q390,"")</f>
        <v/>
      </c>
      <c r="H390" s="134" t="str">
        <f t="shared" si="13"/>
        <v/>
      </c>
    </row>
    <row r="391" spans="1:8">
      <c r="A391" s="134" t="str">
        <f>IF(AND(TONGHOP!$O391="KTHP",TONGHOP!$T391&lt;&gt;""),TONGHOP!$T391,"")</f>
        <v>Kiều Trung Tín</v>
      </c>
      <c r="B391" s="134" t="str">
        <f>IF(AND(TONGHOP!$O391="KTHP",TONGHOP!$U391&lt;&gt;""),TONGHOP!$U391,"")</f>
        <v>Bùi Thị Ngọc Sương</v>
      </c>
      <c r="C391" s="134">
        <f>IF(AND(TONGHOP!$O391="KTHP",TONGHOP!$Q391&lt;&gt;""),TONGHOP!$Q391,"")</f>
        <v>90</v>
      </c>
      <c r="D391" s="134">
        <f t="shared" si="12"/>
        <v>0.6</v>
      </c>
      <c r="E391" s="134" t="str">
        <f>IF(AND(TONGHOP!$O391="ThiTN",TONGHOP!$T391&lt;&gt;""),TONGHOP!$T391,"")</f>
        <v/>
      </c>
      <c r="F391" s="134" t="str">
        <f>IF(AND(TONGHOP!$O391="ThiTN",TONGHOP!$U391&lt;&gt;""),TONGHOP!$U391,"")</f>
        <v/>
      </c>
      <c r="G391" s="134" t="str">
        <f>IF(AND(TONGHOP!$O391="ThiTN",TONGHOP!$Q391&lt;&gt;""),TONGHOP!$Q391,"")</f>
        <v/>
      </c>
      <c r="H391" s="134" t="str">
        <f t="shared" si="13"/>
        <v/>
      </c>
    </row>
    <row r="392" spans="1:8">
      <c r="A392" s="134" t="str">
        <f>IF(AND(TONGHOP!$O392="KTHP",TONGHOP!$T392&lt;&gt;""),TONGHOP!$T392,"")</f>
        <v>Lâm Thị Phương Thùy</v>
      </c>
      <c r="B392" s="134" t="str">
        <f>IF(AND(TONGHOP!$O392="KTHP",TONGHOP!$U392&lt;&gt;""),TONGHOP!$U392,"")</f>
        <v>Nguyễn Minh Thái</v>
      </c>
      <c r="C392" s="134">
        <f>IF(AND(TONGHOP!$O392="KTHP",TONGHOP!$Q392&lt;&gt;""),TONGHOP!$Q392,"")</f>
        <v>90</v>
      </c>
      <c r="D392" s="134">
        <f t="shared" si="12"/>
        <v>0.6</v>
      </c>
      <c r="E392" s="134" t="str">
        <f>IF(AND(TONGHOP!$O392="ThiTN",TONGHOP!$T392&lt;&gt;""),TONGHOP!$T392,"")</f>
        <v/>
      </c>
      <c r="F392" s="134" t="str">
        <f>IF(AND(TONGHOP!$O392="ThiTN",TONGHOP!$U392&lt;&gt;""),TONGHOP!$U392,"")</f>
        <v/>
      </c>
      <c r="G392" s="134" t="str">
        <f>IF(AND(TONGHOP!$O392="ThiTN",TONGHOP!$Q392&lt;&gt;""),TONGHOP!$Q392,"")</f>
        <v/>
      </c>
      <c r="H392" s="134" t="str">
        <f t="shared" si="13"/>
        <v/>
      </c>
    </row>
    <row r="393" spans="1:8">
      <c r="A393" s="134" t="str">
        <f>IF(AND(TONGHOP!$O393="KTHP",TONGHOP!$T393&lt;&gt;""),TONGHOP!$T393,"")</f>
        <v>Trần Thị Hương</v>
      </c>
      <c r="B393" s="134" t="str">
        <f>IF(AND(TONGHOP!$O393="KTHP",TONGHOP!$U393&lt;&gt;""),TONGHOP!$U393,"")</f>
        <v>Trần Quốc Duy</v>
      </c>
      <c r="C393" s="134">
        <f>IF(AND(TONGHOP!$O393="KTHP",TONGHOP!$Q393&lt;&gt;""),TONGHOP!$Q393,"")</f>
        <v>90</v>
      </c>
      <c r="D393" s="134">
        <f t="shared" si="12"/>
        <v>0.6</v>
      </c>
      <c r="E393" s="134" t="str">
        <f>IF(AND(TONGHOP!$O393="ThiTN",TONGHOP!$T393&lt;&gt;""),TONGHOP!$T393,"")</f>
        <v/>
      </c>
      <c r="F393" s="134" t="str">
        <f>IF(AND(TONGHOP!$O393="ThiTN",TONGHOP!$U393&lt;&gt;""),TONGHOP!$U393,"")</f>
        <v/>
      </c>
      <c r="G393" s="134" t="str">
        <f>IF(AND(TONGHOP!$O393="ThiTN",TONGHOP!$Q393&lt;&gt;""),TONGHOP!$Q393,"")</f>
        <v/>
      </c>
      <c r="H393" s="134" t="str">
        <f t="shared" si="13"/>
        <v/>
      </c>
    </row>
    <row r="394" spans="1:8">
      <c r="A394" s="134" t="str">
        <f>IF(AND(TONGHOP!$O394="KTHP",TONGHOP!$T394&lt;&gt;""),TONGHOP!$T394,"")</f>
        <v>Trần Thị Ngọc Dung</v>
      </c>
      <c r="B394" s="134" t="str">
        <f>IF(AND(TONGHOP!$O394="KTHP",TONGHOP!$U394&lt;&gt;""),TONGHOP!$U394,"")</f>
        <v>Dương Minh Chung</v>
      </c>
      <c r="C394" s="134">
        <f>IF(AND(TONGHOP!$O394="KTHP",TONGHOP!$Q394&lt;&gt;""),TONGHOP!$Q394,"")</f>
        <v>90</v>
      </c>
      <c r="D394" s="134">
        <f t="shared" si="12"/>
        <v>0.6</v>
      </c>
      <c r="E394" s="134" t="str">
        <f>IF(AND(TONGHOP!$O394="ThiTN",TONGHOP!$T394&lt;&gt;""),TONGHOP!$T394,"")</f>
        <v/>
      </c>
      <c r="F394" s="134" t="str">
        <f>IF(AND(TONGHOP!$O394="ThiTN",TONGHOP!$U394&lt;&gt;""),TONGHOP!$U394,"")</f>
        <v/>
      </c>
      <c r="G394" s="134" t="str">
        <f>IF(AND(TONGHOP!$O394="ThiTN",TONGHOP!$Q394&lt;&gt;""),TONGHOP!$Q394,"")</f>
        <v/>
      </c>
      <c r="H394" s="134" t="str">
        <f t="shared" si="13"/>
        <v/>
      </c>
    </row>
    <row r="395" spans="1:8">
      <c r="A395" s="134" t="str">
        <f>IF(AND(TONGHOP!$O395="KTHP",TONGHOP!$T395&lt;&gt;""),TONGHOP!$T395,"")</f>
        <v>Đặng Thái Sơn</v>
      </c>
      <c r="B395" s="134" t="str">
        <f>IF(AND(TONGHOP!$O395="KTHP",TONGHOP!$U395&lt;&gt;""),TONGHOP!$U395,"")</f>
        <v>Phạm Thị Gia Tâm</v>
      </c>
      <c r="C395" s="134">
        <f>IF(AND(TONGHOP!$O395="KTHP",TONGHOP!$Q395&lt;&gt;""),TONGHOP!$Q395,"")</f>
        <v>90</v>
      </c>
      <c r="D395" s="134">
        <f t="shared" si="12"/>
        <v>0.6</v>
      </c>
      <c r="E395" s="134" t="str">
        <f>IF(AND(TONGHOP!$O395="ThiTN",TONGHOP!$T395&lt;&gt;""),TONGHOP!$T395,"")</f>
        <v/>
      </c>
      <c r="F395" s="134" t="str">
        <f>IF(AND(TONGHOP!$O395="ThiTN",TONGHOP!$U395&lt;&gt;""),TONGHOP!$U395,"")</f>
        <v/>
      </c>
      <c r="G395" s="134" t="str">
        <f>IF(AND(TONGHOP!$O395="ThiTN",TONGHOP!$Q395&lt;&gt;""),TONGHOP!$Q395,"")</f>
        <v/>
      </c>
      <c r="H395" s="134" t="str">
        <f t="shared" si="13"/>
        <v/>
      </c>
    </row>
    <row r="396" spans="1:8">
      <c r="A396" s="134" t="str">
        <f>IF(AND(TONGHOP!$O396="KTHP",TONGHOP!$T396&lt;&gt;""),TONGHOP!$T396,"")</f>
        <v>Nguyễn Thị Thủy(TT)</v>
      </c>
      <c r="B396" s="134" t="str">
        <f>IF(AND(TONGHOP!$O396="KTHP",TONGHOP!$U396&lt;&gt;""),TONGHOP!$U396,"")</f>
        <v>Nguyễn Thị Thu Hồng</v>
      </c>
      <c r="C396" s="134">
        <f>IF(AND(TONGHOP!$O396="KTHP",TONGHOP!$Q396&lt;&gt;""),TONGHOP!$Q396,"")</f>
        <v>120</v>
      </c>
      <c r="D396" s="134">
        <f t="shared" si="12"/>
        <v>0.75</v>
      </c>
      <c r="E396" s="134" t="str">
        <f>IF(AND(TONGHOP!$O396="ThiTN",TONGHOP!$T396&lt;&gt;""),TONGHOP!$T396,"")</f>
        <v/>
      </c>
      <c r="F396" s="134" t="str">
        <f>IF(AND(TONGHOP!$O396="ThiTN",TONGHOP!$U396&lt;&gt;""),TONGHOP!$U396,"")</f>
        <v/>
      </c>
      <c r="G396" s="134" t="str">
        <f>IF(AND(TONGHOP!$O396="ThiTN",TONGHOP!$Q396&lt;&gt;""),TONGHOP!$Q396,"")</f>
        <v/>
      </c>
      <c r="H396" s="134" t="str">
        <f t="shared" si="13"/>
        <v/>
      </c>
    </row>
    <row r="397" spans="1:8">
      <c r="A397" s="134" t="str">
        <f>IF(AND(TONGHOP!$O397="KTHP",TONGHOP!$T397&lt;&gt;""),TONGHOP!$T397,"")</f>
        <v>Nguyễn Khoa</v>
      </c>
      <c r="B397" s="134" t="str">
        <f>IF(AND(TONGHOP!$O397="KTHP",TONGHOP!$U397&lt;&gt;""),TONGHOP!$U397,"")</f>
        <v>Lê Phi Trường</v>
      </c>
      <c r="C397" s="134">
        <f>IF(AND(TONGHOP!$O397="KTHP",TONGHOP!$Q397&lt;&gt;""),TONGHOP!$Q397,"")</f>
        <v>60</v>
      </c>
      <c r="D397" s="134">
        <f t="shared" si="12"/>
        <v>0.45</v>
      </c>
      <c r="E397" s="134" t="str">
        <f>IF(AND(TONGHOP!$O397="ThiTN",TONGHOP!$T397&lt;&gt;""),TONGHOP!$T397,"")</f>
        <v/>
      </c>
      <c r="F397" s="134" t="str">
        <f>IF(AND(TONGHOP!$O397="ThiTN",TONGHOP!$U397&lt;&gt;""),TONGHOP!$U397,"")</f>
        <v/>
      </c>
      <c r="G397" s="134" t="str">
        <f>IF(AND(TONGHOP!$O397="ThiTN",TONGHOP!$Q397&lt;&gt;""),TONGHOP!$Q397,"")</f>
        <v/>
      </c>
      <c r="H397" s="134" t="str">
        <f t="shared" si="13"/>
        <v/>
      </c>
    </row>
    <row r="398" spans="1:8">
      <c r="A398" s="134" t="str">
        <f>IF(AND(TONGHOP!$O398="KTHP",TONGHOP!$T398&lt;&gt;""),TONGHOP!$T398,"")</f>
        <v/>
      </c>
      <c r="B398" s="134" t="str">
        <f>IF(AND(TONGHOP!$O398="KTHP",TONGHOP!$U398&lt;&gt;""),TONGHOP!$U398,"")</f>
        <v/>
      </c>
      <c r="C398" s="134">
        <f>IF(AND(TONGHOP!$O398="KTHP",TONGHOP!$Q398&lt;&gt;""),TONGHOP!$Q398,"")</f>
        <v>60</v>
      </c>
      <c r="D398" s="134" t="str">
        <f t="shared" si="12"/>
        <v/>
      </c>
      <c r="E398" s="134" t="str">
        <f>IF(AND(TONGHOP!$O398="ThiTN",TONGHOP!$T398&lt;&gt;""),TONGHOP!$T398,"")</f>
        <v/>
      </c>
      <c r="F398" s="134" t="str">
        <f>IF(AND(TONGHOP!$O398="ThiTN",TONGHOP!$U398&lt;&gt;""),TONGHOP!$U398,"")</f>
        <v/>
      </c>
      <c r="G398" s="134" t="str">
        <f>IF(AND(TONGHOP!$O398="ThiTN",TONGHOP!$Q398&lt;&gt;""),TONGHOP!$Q398,"")</f>
        <v/>
      </c>
      <c r="H398" s="134" t="str">
        <f t="shared" si="13"/>
        <v/>
      </c>
    </row>
    <row r="399" spans="1:8">
      <c r="A399" s="134" t="str">
        <f>IF(AND(TONGHOP!$O399="KTHP",TONGHOP!$T399&lt;&gt;""),TONGHOP!$T399,"")</f>
        <v/>
      </c>
      <c r="B399" s="134" t="str">
        <f>IF(AND(TONGHOP!$O399="KTHP",TONGHOP!$U399&lt;&gt;""),TONGHOP!$U399,"")</f>
        <v/>
      </c>
      <c r="C399" s="134">
        <f>IF(AND(TONGHOP!$O399="KTHP",TONGHOP!$Q399&lt;&gt;""),TONGHOP!$Q399,"")</f>
        <v>90</v>
      </c>
      <c r="D399" s="134" t="str">
        <f t="shared" si="12"/>
        <v/>
      </c>
      <c r="E399" s="134" t="str">
        <f>IF(AND(TONGHOP!$O399="ThiTN",TONGHOP!$T399&lt;&gt;""),TONGHOP!$T399,"")</f>
        <v/>
      </c>
      <c r="F399" s="134" t="str">
        <f>IF(AND(TONGHOP!$O399="ThiTN",TONGHOP!$U399&lt;&gt;""),TONGHOP!$U399,"")</f>
        <v/>
      </c>
      <c r="G399" s="134" t="str">
        <f>IF(AND(TONGHOP!$O399="ThiTN",TONGHOP!$Q399&lt;&gt;""),TONGHOP!$Q399,"")</f>
        <v/>
      </c>
      <c r="H399" s="134" t="str">
        <f t="shared" si="13"/>
        <v/>
      </c>
    </row>
    <row r="400" spans="1:8">
      <c r="A400" s="134" t="str">
        <f>IF(AND(TONGHOP!$O400="KTHP",TONGHOP!$T400&lt;&gt;""),TONGHOP!$T400,"")</f>
        <v>Nguyễn Minh Đức(B)</v>
      </c>
      <c r="B400" s="134" t="str">
        <f>IF(AND(TONGHOP!$O400="KTHP",TONGHOP!$U400&lt;&gt;""),TONGHOP!$U400,"")</f>
        <v>Lê Xuân Thủy</v>
      </c>
      <c r="C400" s="134">
        <f>IF(AND(TONGHOP!$O400="KTHP",TONGHOP!$Q400&lt;&gt;""),TONGHOP!$Q400,"")</f>
        <v>90</v>
      </c>
      <c r="D400" s="134">
        <f t="shared" si="12"/>
        <v>0.6</v>
      </c>
      <c r="E400" s="134" t="str">
        <f>IF(AND(TONGHOP!$O400="ThiTN",TONGHOP!$T400&lt;&gt;""),TONGHOP!$T400,"")</f>
        <v/>
      </c>
      <c r="F400" s="134" t="str">
        <f>IF(AND(TONGHOP!$O400="ThiTN",TONGHOP!$U400&lt;&gt;""),TONGHOP!$U400,"")</f>
        <v/>
      </c>
      <c r="G400" s="134" t="str">
        <f>IF(AND(TONGHOP!$O400="ThiTN",TONGHOP!$Q400&lt;&gt;""),TONGHOP!$Q400,"")</f>
        <v/>
      </c>
      <c r="H400" s="134" t="str">
        <f t="shared" si="13"/>
        <v/>
      </c>
    </row>
    <row r="401" spans="1:8">
      <c r="A401" s="134" t="str">
        <f>IF(AND(TONGHOP!$O401="KTHP",TONGHOP!$T401&lt;&gt;""),TONGHOP!$T401,"")</f>
        <v>Nguyễn Mỹ Tiên</v>
      </c>
      <c r="B401" s="134" t="str">
        <f>IF(AND(TONGHOP!$O401="KTHP",TONGHOP!$U401&lt;&gt;""),TONGHOP!$U401,"")</f>
        <v>Lư Thị Yến Vũ</v>
      </c>
      <c r="C401" s="134">
        <f>IF(AND(TONGHOP!$O401="KTHP",TONGHOP!$Q401&lt;&gt;""),TONGHOP!$Q401,"")</f>
        <v>90</v>
      </c>
      <c r="D401" s="134">
        <f t="shared" si="12"/>
        <v>0.6</v>
      </c>
      <c r="E401" s="134" t="str">
        <f>IF(AND(TONGHOP!$O401="ThiTN",TONGHOP!$T401&lt;&gt;""),TONGHOP!$T401,"")</f>
        <v/>
      </c>
      <c r="F401" s="134" t="str">
        <f>IF(AND(TONGHOP!$O401="ThiTN",TONGHOP!$U401&lt;&gt;""),TONGHOP!$U401,"")</f>
        <v/>
      </c>
      <c r="G401" s="134" t="str">
        <f>IF(AND(TONGHOP!$O401="ThiTN",TONGHOP!$Q401&lt;&gt;""),TONGHOP!$Q401,"")</f>
        <v/>
      </c>
      <c r="H401" s="134" t="str">
        <f t="shared" si="13"/>
        <v/>
      </c>
    </row>
    <row r="402" spans="1:8">
      <c r="A402" s="134" t="str">
        <f>IF(AND(TONGHOP!$O402="KTHP",TONGHOP!$T402&lt;&gt;""),TONGHOP!$T402,"")</f>
        <v>Nguyễn Ngọc Quỳnh(CK)</v>
      </c>
      <c r="B402" s="134" t="str">
        <f>IF(AND(TONGHOP!$O402="KTHP",TONGHOP!$U402&lt;&gt;""),TONGHOP!$U402,"")</f>
        <v>Lữ Xuân Trang</v>
      </c>
      <c r="C402" s="134">
        <f>IF(AND(TONGHOP!$O402="KTHP",TONGHOP!$Q402&lt;&gt;""),TONGHOP!$Q402,"")</f>
        <v>90</v>
      </c>
      <c r="D402" s="134">
        <f t="shared" si="12"/>
        <v>0.6</v>
      </c>
      <c r="E402" s="134" t="str">
        <f>IF(AND(TONGHOP!$O402="ThiTN",TONGHOP!$T402&lt;&gt;""),TONGHOP!$T402,"")</f>
        <v/>
      </c>
      <c r="F402" s="134" t="str">
        <f>IF(AND(TONGHOP!$O402="ThiTN",TONGHOP!$U402&lt;&gt;""),TONGHOP!$U402,"")</f>
        <v/>
      </c>
      <c r="G402" s="134" t="str">
        <f>IF(AND(TONGHOP!$O402="ThiTN",TONGHOP!$Q402&lt;&gt;""),TONGHOP!$Q402,"")</f>
        <v/>
      </c>
      <c r="H402" s="134" t="str">
        <f t="shared" si="13"/>
        <v/>
      </c>
    </row>
    <row r="403" spans="1:8">
      <c r="A403" s="134" t="str">
        <f>IF(AND(TONGHOP!$O403="KTHP",TONGHOP!$T403&lt;&gt;""),TONGHOP!$T403,"")</f>
        <v>Bùi Ánh Tuyết</v>
      </c>
      <c r="B403" s="134" t="str">
        <f>IF(AND(TONGHOP!$O403="KTHP",TONGHOP!$U403&lt;&gt;""),TONGHOP!$U403,"")</f>
        <v>Nguyễn Thành Long</v>
      </c>
      <c r="C403" s="134">
        <f>IF(AND(TONGHOP!$O403="KTHP",TONGHOP!$Q403&lt;&gt;""),TONGHOP!$Q403,"")</f>
        <v>90</v>
      </c>
      <c r="D403" s="134">
        <f t="shared" si="12"/>
        <v>0.6</v>
      </c>
      <c r="E403" s="134" t="str">
        <f>IF(AND(TONGHOP!$O403="ThiTN",TONGHOP!$T403&lt;&gt;""),TONGHOP!$T403,"")</f>
        <v/>
      </c>
      <c r="F403" s="134" t="str">
        <f>IF(AND(TONGHOP!$O403="ThiTN",TONGHOP!$U403&lt;&gt;""),TONGHOP!$U403,"")</f>
        <v/>
      </c>
      <c r="G403" s="134" t="str">
        <f>IF(AND(TONGHOP!$O403="ThiTN",TONGHOP!$Q403&lt;&gt;""),TONGHOP!$Q403,"")</f>
        <v/>
      </c>
      <c r="H403" s="134" t="str">
        <f t="shared" si="13"/>
        <v/>
      </c>
    </row>
    <row r="404" spans="1:8">
      <c r="A404" s="134" t="str">
        <f>IF(AND(TONGHOP!$O404="KTHP",TONGHOP!$T404&lt;&gt;""),TONGHOP!$T404,"")</f>
        <v>Đặng Thị Nhật Minh</v>
      </c>
      <c r="B404" s="134" t="str">
        <f>IF(AND(TONGHOP!$O404="KTHP",TONGHOP!$U404&lt;&gt;""),TONGHOP!$U404,"")</f>
        <v>Trần Hiếu Trinh</v>
      </c>
      <c r="C404" s="134">
        <f>IF(AND(TONGHOP!$O404="KTHP",TONGHOP!$Q404&lt;&gt;""),TONGHOP!$Q404,"")</f>
        <v>90</v>
      </c>
      <c r="D404" s="134">
        <f t="shared" si="12"/>
        <v>0.6</v>
      </c>
      <c r="E404" s="134" t="str">
        <f>IF(AND(TONGHOP!$O404="ThiTN",TONGHOP!$T404&lt;&gt;""),TONGHOP!$T404,"")</f>
        <v/>
      </c>
      <c r="F404" s="134" t="str">
        <f>IF(AND(TONGHOP!$O404="ThiTN",TONGHOP!$U404&lt;&gt;""),TONGHOP!$U404,"")</f>
        <v/>
      </c>
      <c r="G404" s="134" t="str">
        <f>IF(AND(TONGHOP!$O404="ThiTN",TONGHOP!$Q404&lt;&gt;""),TONGHOP!$Q404,"")</f>
        <v/>
      </c>
      <c r="H404" s="134" t="str">
        <f t="shared" si="13"/>
        <v/>
      </c>
    </row>
    <row r="405" spans="1:8">
      <c r="A405" s="134" t="str">
        <f>IF(AND(TONGHOP!$O405="KTHP",TONGHOP!$T405&lt;&gt;""),TONGHOP!$T405,"")</f>
        <v>Nguyễn Ngọc Tuyên</v>
      </c>
      <c r="B405" s="134" t="str">
        <f>IF(AND(TONGHOP!$O405="KTHP",TONGHOP!$U405&lt;&gt;""),TONGHOP!$U405,"")</f>
        <v>Lê Phi Trường</v>
      </c>
      <c r="C405" s="134">
        <f>IF(AND(TONGHOP!$O405="KTHP",TONGHOP!$Q405&lt;&gt;""),TONGHOP!$Q405,"")</f>
        <v>90</v>
      </c>
      <c r="D405" s="134">
        <f t="shared" si="12"/>
        <v>0.6</v>
      </c>
      <c r="E405" s="134" t="str">
        <f>IF(AND(TONGHOP!$O405="ThiTN",TONGHOP!$T405&lt;&gt;""),TONGHOP!$T405,"")</f>
        <v/>
      </c>
      <c r="F405" s="134" t="str">
        <f>IF(AND(TONGHOP!$O405="ThiTN",TONGHOP!$U405&lt;&gt;""),TONGHOP!$U405,"")</f>
        <v/>
      </c>
      <c r="G405" s="134" t="str">
        <f>IF(AND(TONGHOP!$O405="ThiTN",TONGHOP!$Q405&lt;&gt;""),TONGHOP!$Q405,"")</f>
        <v/>
      </c>
      <c r="H405" s="134" t="str">
        <f t="shared" si="13"/>
        <v/>
      </c>
    </row>
    <row r="406" spans="1:8">
      <c r="A406" s="134" t="str">
        <f>IF(AND(TONGHOP!$O406="KTHP",TONGHOP!$T406&lt;&gt;""),TONGHOP!$T406,"")</f>
        <v>Hoàng Phúc Bảo</v>
      </c>
      <c r="B406" s="134" t="str">
        <f>IF(AND(TONGHOP!$O406="KTHP",TONGHOP!$U406&lt;&gt;""),TONGHOP!$U406,"")</f>
        <v>Hà Phước Tuấn</v>
      </c>
      <c r="C406" s="134">
        <f>IF(AND(TONGHOP!$O406="KTHP",TONGHOP!$Q406&lt;&gt;""),TONGHOP!$Q406,"")</f>
        <v>90</v>
      </c>
      <c r="D406" s="134">
        <f t="shared" si="12"/>
        <v>0.6</v>
      </c>
      <c r="E406" s="134" t="str">
        <f>IF(AND(TONGHOP!$O406="ThiTN",TONGHOP!$T406&lt;&gt;""),TONGHOP!$T406,"")</f>
        <v/>
      </c>
      <c r="F406" s="134" t="str">
        <f>IF(AND(TONGHOP!$O406="ThiTN",TONGHOP!$U406&lt;&gt;""),TONGHOP!$U406,"")</f>
        <v/>
      </c>
      <c r="G406" s="134" t="str">
        <f>IF(AND(TONGHOP!$O406="ThiTN",TONGHOP!$Q406&lt;&gt;""),TONGHOP!$Q406,"")</f>
        <v/>
      </c>
      <c r="H406" s="134" t="str">
        <f t="shared" si="13"/>
        <v/>
      </c>
    </row>
    <row r="407" spans="1:8">
      <c r="A407" s="134" t="str">
        <f>IF(AND(TONGHOP!$O407="KTHP",TONGHOP!$T407&lt;&gt;""),TONGHOP!$T407,"")</f>
        <v>Lư Thị Yến Vũ</v>
      </c>
      <c r="B407" s="134" t="str">
        <f>IF(AND(TONGHOP!$O407="KTHP",TONGHOP!$U407&lt;&gt;""),TONGHOP!$U407,"")</f>
        <v>Bùi Thị Ngọc Sương</v>
      </c>
      <c r="C407" s="134">
        <f>IF(AND(TONGHOP!$O407="KTHP",TONGHOP!$Q407&lt;&gt;""),TONGHOP!$Q407,"")</f>
        <v>90</v>
      </c>
      <c r="D407" s="134">
        <f t="shared" si="12"/>
        <v>0.6</v>
      </c>
      <c r="E407" s="134" t="str">
        <f>IF(AND(TONGHOP!$O407="ThiTN",TONGHOP!$T407&lt;&gt;""),TONGHOP!$T407,"")</f>
        <v/>
      </c>
      <c r="F407" s="134" t="str">
        <f>IF(AND(TONGHOP!$O407="ThiTN",TONGHOP!$U407&lt;&gt;""),TONGHOP!$U407,"")</f>
        <v/>
      </c>
      <c r="G407" s="134" t="str">
        <f>IF(AND(TONGHOP!$O407="ThiTN",TONGHOP!$Q407&lt;&gt;""),TONGHOP!$Q407,"")</f>
        <v/>
      </c>
      <c r="H407" s="134" t="str">
        <f t="shared" si="13"/>
        <v/>
      </c>
    </row>
    <row r="408" spans="1:8">
      <c r="A408" s="134" t="str">
        <f>IF(AND(TONGHOP!$O408="KTHP",TONGHOP!$T408&lt;&gt;""),TONGHOP!$T408,"")</f>
        <v>Lâm Thị Phương Thùy</v>
      </c>
      <c r="B408" s="134" t="str">
        <f>IF(AND(TONGHOP!$O408="KTHP",TONGHOP!$U408&lt;&gt;""),TONGHOP!$U408,"")</f>
        <v>Trần Đình Khải</v>
      </c>
      <c r="C408" s="134">
        <f>IF(AND(TONGHOP!$O408="KTHP",TONGHOP!$Q408&lt;&gt;""),TONGHOP!$Q408,"")</f>
        <v>90</v>
      </c>
      <c r="D408" s="134">
        <f t="shared" si="12"/>
        <v>0.6</v>
      </c>
      <c r="E408" s="134" t="str">
        <f>IF(AND(TONGHOP!$O408="ThiTN",TONGHOP!$T408&lt;&gt;""),TONGHOP!$T408,"")</f>
        <v/>
      </c>
      <c r="F408" s="134" t="str">
        <f>IF(AND(TONGHOP!$O408="ThiTN",TONGHOP!$U408&lt;&gt;""),TONGHOP!$U408,"")</f>
        <v/>
      </c>
      <c r="G408" s="134" t="str">
        <f>IF(AND(TONGHOP!$O408="ThiTN",TONGHOP!$Q408&lt;&gt;""),TONGHOP!$Q408,"")</f>
        <v/>
      </c>
      <c r="H408" s="134" t="str">
        <f t="shared" si="13"/>
        <v/>
      </c>
    </row>
    <row r="409" spans="1:8">
      <c r="A409" s="134" t="str">
        <f>IF(AND(TONGHOP!$O409="KTHP",TONGHOP!$T409&lt;&gt;""),TONGHOP!$T409,"")</f>
        <v>Nguyễn Thành Long</v>
      </c>
      <c r="B409" s="134" t="str">
        <f>IF(AND(TONGHOP!$O409="KTHP",TONGHOP!$U409&lt;&gt;""),TONGHOP!$U409,"")</f>
        <v>Nguyễn Hữu Mạnh</v>
      </c>
      <c r="C409" s="134">
        <f>IF(AND(TONGHOP!$O409="KTHP",TONGHOP!$Q409&lt;&gt;""),TONGHOP!$Q409,"")</f>
        <v>90</v>
      </c>
      <c r="D409" s="134">
        <f t="shared" si="12"/>
        <v>0.6</v>
      </c>
      <c r="E409" s="134" t="str">
        <f>IF(AND(TONGHOP!$O409="ThiTN",TONGHOP!$T409&lt;&gt;""),TONGHOP!$T409,"")</f>
        <v/>
      </c>
      <c r="F409" s="134" t="str">
        <f>IF(AND(TONGHOP!$O409="ThiTN",TONGHOP!$U409&lt;&gt;""),TONGHOP!$U409,"")</f>
        <v/>
      </c>
      <c r="G409" s="134" t="str">
        <f>IF(AND(TONGHOP!$O409="ThiTN",TONGHOP!$Q409&lt;&gt;""),TONGHOP!$Q409,"")</f>
        <v/>
      </c>
      <c r="H409" s="134" t="str">
        <f t="shared" si="13"/>
        <v/>
      </c>
    </row>
    <row r="410" spans="1:8">
      <c r="A410" s="134" t="str">
        <f>IF(AND(TONGHOP!$O410="KTHP",TONGHOP!$T410&lt;&gt;""),TONGHOP!$T410,"")</f>
        <v>Nguyễn Ngọc Quỳnh</v>
      </c>
      <c r="B410" s="134" t="str">
        <f>IF(AND(TONGHOP!$O410="KTHP",TONGHOP!$U410&lt;&gt;""),TONGHOP!$U410,"")</f>
        <v>Trần Thị Ngọc Dung</v>
      </c>
      <c r="C410" s="134">
        <f>IF(AND(TONGHOP!$O410="KTHP",TONGHOP!$Q410&lt;&gt;""),TONGHOP!$Q410,"")</f>
        <v>90</v>
      </c>
      <c r="D410" s="134">
        <f t="shared" si="12"/>
        <v>0.6</v>
      </c>
      <c r="E410" s="134" t="str">
        <f>IF(AND(TONGHOP!$O410="ThiTN",TONGHOP!$T410&lt;&gt;""),TONGHOP!$T410,"")</f>
        <v/>
      </c>
      <c r="F410" s="134" t="str">
        <f>IF(AND(TONGHOP!$O410="ThiTN",TONGHOP!$U410&lt;&gt;""),TONGHOP!$U410,"")</f>
        <v/>
      </c>
      <c r="G410" s="134" t="str">
        <f>IF(AND(TONGHOP!$O410="ThiTN",TONGHOP!$Q410&lt;&gt;""),TONGHOP!$Q410,"")</f>
        <v/>
      </c>
      <c r="H410" s="134" t="str">
        <f t="shared" si="13"/>
        <v/>
      </c>
    </row>
    <row r="411" spans="1:8">
      <c r="A411" s="134" t="str">
        <f>IF(AND(TONGHOP!$O411="KTHP",TONGHOP!$T411&lt;&gt;""),TONGHOP!$T411,"")</f>
        <v>Phạm Thị Gia Tâm</v>
      </c>
      <c r="B411" s="134" t="str">
        <f>IF(AND(TONGHOP!$O411="KTHP",TONGHOP!$U411&lt;&gt;""),TONGHOP!$U411,"")</f>
        <v>Kiều Trung Tín</v>
      </c>
      <c r="C411" s="134">
        <f>IF(AND(TONGHOP!$O411="KTHP",TONGHOP!$Q411&lt;&gt;""),TONGHOP!$Q411,"")</f>
        <v>90</v>
      </c>
      <c r="D411" s="134">
        <f t="shared" si="12"/>
        <v>0.6</v>
      </c>
      <c r="E411" s="134" t="str">
        <f>IF(AND(TONGHOP!$O411="ThiTN",TONGHOP!$T411&lt;&gt;""),TONGHOP!$T411,"")</f>
        <v/>
      </c>
      <c r="F411" s="134" t="str">
        <f>IF(AND(TONGHOP!$O411="ThiTN",TONGHOP!$U411&lt;&gt;""),TONGHOP!$U411,"")</f>
        <v/>
      </c>
      <c r="G411" s="134" t="str">
        <f>IF(AND(TONGHOP!$O411="ThiTN",TONGHOP!$Q411&lt;&gt;""),TONGHOP!$Q411,"")</f>
        <v/>
      </c>
      <c r="H411" s="134" t="str">
        <f t="shared" si="13"/>
        <v/>
      </c>
    </row>
    <row r="412" spans="1:8">
      <c r="A412" s="134" t="str">
        <f>IF(AND(TONGHOP!$O412="KTHP",TONGHOP!$T412&lt;&gt;""),TONGHOP!$T412,"")</f>
        <v>Lê Thị Thu Thảo</v>
      </c>
      <c r="B412" s="134" t="str">
        <f>IF(AND(TONGHOP!$O412="KTHP",TONGHOP!$U412&lt;&gt;""),TONGHOP!$U412,"")</f>
        <v>Nguyễn Minh Thái</v>
      </c>
      <c r="C412" s="134">
        <f>IF(AND(TONGHOP!$O412="KTHP",TONGHOP!$Q412&lt;&gt;""),TONGHOP!$Q412,"")</f>
        <v>90</v>
      </c>
      <c r="D412" s="134">
        <f t="shared" si="12"/>
        <v>0.6</v>
      </c>
      <c r="E412" s="134" t="str">
        <f>IF(AND(TONGHOP!$O412="ThiTN",TONGHOP!$T412&lt;&gt;""),TONGHOP!$T412,"")</f>
        <v/>
      </c>
      <c r="F412" s="134" t="str">
        <f>IF(AND(TONGHOP!$O412="ThiTN",TONGHOP!$U412&lt;&gt;""),TONGHOP!$U412,"")</f>
        <v/>
      </c>
      <c r="G412" s="134" t="str">
        <f>IF(AND(TONGHOP!$O412="ThiTN",TONGHOP!$Q412&lt;&gt;""),TONGHOP!$Q412,"")</f>
        <v/>
      </c>
      <c r="H412" s="134" t="str">
        <f t="shared" si="13"/>
        <v/>
      </c>
    </row>
    <row r="413" spans="1:8">
      <c r="A413" s="134" t="str">
        <f>IF(AND(TONGHOP!$O413="KTHP",TONGHOP!$T413&lt;&gt;""),TONGHOP!$T413,"")</f>
        <v>Trần Quốc Duy</v>
      </c>
      <c r="B413" s="134" t="str">
        <f>IF(AND(TONGHOP!$O413="KTHP",TONGHOP!$U413&lt;&gt;""),TONGHOP!$U413,"")</f>
        <v>Lê Xuân Thủy</v>
      </c>
      <c r="C413" s="134">
        <f>IF(AND(TONGHOP!$O413="KTHP",TONGHOP!$Q413&lt;&gt;""),TONGHOP!$Q413,"")</f>
        <v>90</v>
      </c>
      <c r="D413" s="134">
        <f t="shared" si="12"/>
        <v>0.6</v>
      </c>
      <c r="E413" s="134" t="str">
        <f>IF(AND(TONGHOP!$O413="ThiTN",TONGHOP!$T413&lt;&gt;""),TONGHOP!$T413,"")</f>
        <v/>
      </c>
      <c r="F413" s="134" t="str">
        <f>IF(AND(TONGHOP!$O413="ThiTN",TONGHOP!$U413&lt;&gt;""),TONGHOP!$U413,"")</f>
        <v/>
      </c>
      <c r="G413" s="134" t="str">
        <f>IF(AND(TONGHOP!$O413="ThiTN",TONGHOP!$Q413&lt;&gt;""),TONGHOP!$Q413,"")</f>
        <v/>
      </c>
      <c r="H413" s="134" t="str">
        <f t="shared" si="13"/>
        <v/>
      </c>
    </row>
    <row r="414" spans="1:8">
      <c r="A414" s="134" t="str">
        <f>IF(AND(TONGHOP!$O414="KTHP",TONGHOP!$T414&lt;&gt;""),TONGHOP!$T414,"")</f>
        <v>Nguyễn Mỹ Tiên</v>
      </c>
      <c r="B414" s="134" t="str">
        <f>IF(AND(TONGHOP!$O414="KTHP",TONGHOP!$U414&lt;&gt;""),TONGHOP!$U414,"")</f>
        <v>Dương Minh Chung</v>
      </c>
      <c r="C414" s="134">
        <f>IF(AND(TONGHOP!$O414="KTHP",TONGHOP!$Q414&lt;&gt;""),TONGHOP!$Q414,"")</f>
        <v>90</v>
      </c>
      <c r="D414" s="134">
        <f t="shared" si="12"/>
        <v>0.6</v>
      </c>
      <c r="E414" s="134" t="str">
        <f>IF(AND(TONGHOP!$O414="ThiTN",TONGHOP!$T414&lt;&gt;""),TONGHOP!$T414,"")</f>
        <v/>
      </c>
      <c r="F414" s="134" t="str">
        <f>IF(AND(TONGHOP!$O414="ThiTN",TONGHOP!$U414&lt;&gt;""),TONGHOP!$U414,"")</f>
        <v/>
      </c>
      <c r="G414" s="134" t="str">
        <f>IF(AND(TONGHOP!$O414="ThiTN",TONGHOP!$Q414&lt;&gt;""),TONGHOP!$Q414,"")</f>
        <v/>
      </c>
      <c r="H414" s="134" t="str">
        <f t="shared" si="13"/>
        <v/>
      </c>
    </row>
    <row r="415" spans="1:8">
      <c r="A415" s="134" t="str">
        <f>IF(AND(TONGHOP!$O415="KTHP",TONGHOP!$T415&lt;&gt;""),TONGHOP!$T415,"")</f>
        <v>Đặng Thái Sơn</v>
      </c>
      <c r="B415" s="134" t="str">
        <f>IF(AND(TONGHOP!$O415="KTHP",TONGHOP!$U415&lt;&gt;""),TONGHOP!$U415,"")</f>
        <v>Lữ Xuân Trang</v>
      </c>
      <c r="C415" s="134">
        <f>IF(AND(TONGHOP!$O415="KTHP",TONGHOP!$Q415&lt;&gt;""),TONGHOP!$Q415,"")</f>
        <v>90</v>
      </c>
      <c r="D415" s="134">
        <f t="shared" si="12"/>
        <v>0.6</v>
      </c>
      <c r="E415" s="134" t="str">
        <f>IF(AND(TONGHOP!$O415="ThiTN",TONGHOP!$T415&lt;&gt;""),TONGHOP!$T415,"")</f>
        <v/>
      </c>
      <c r="F415" s="134" t="str">
        <f>IF(AND(TONGHOP!$O415="ThiTN",TONGHOP!$U415&lt;&gt;""),TONGHOP!$U415,"")</f>
        <v/>
      </c>
      <c r="G415" s="134" t="str">
        <f>IF(AND(TONGHOP!$O415="ThiTN",TONGHOP!$Q415&lt;&gt;""),TONGHOP!$Q415,"")</f>
        <v/>
      </c>
      <c r="H415" s="134" t="str">
        <f t="shared" si="13"/>
        <v/>
      </c>
    </row>
    <row r="416" spans="1:8">
      <c r="A416" s="134" t="str">
        <f>IF(AND(TONGHOP!$O416="KTHP",TONGHOP!$T416&lt;&gt;""),TONGHOP!$T416,"")</f>
        <v>Bùi Ánh Tuyết</v>
      </c>
      <c r="B416" s="134" t="str">
        <f>IF(AND(TONGHOP!$O416="KTHP",TONGHOP!$U416&lt;&gt;""),TONGHOP!$U416,"")</f>
        <v>Nguyễn Minh Đức(A)</v>
      </c>
      <c r="C416" s="134">
        <f>IF(AND(TONGHOP!$O416="KTHP",TONGHOP!$Q416&lt;&gt;""),TONGHOP!$Q416,"")</f>
        <v>90</v>
      </c>
      <c r="D416" s="134">
        <f t="shared" si="12"/>
        <v>0.6</v>
      </c>
      <c r="E416" s="134" t="str">
        <f>IF(AND(TONGHOP!$O416="ThiTN",TONGHOP!$T416&lt;&gt;""),TONGHOP!$T416,"")</f>
        <v/>
      </c>
      <c r="F416" s="134" t="str">
        <f>IF(AND(TONGHOP!$O416="ThiTN",TONGHOP!$U416&lt;&gt;""),TONGHOP!$U416,"")</f>
        <v/>
      </c>
      <c r="G416" s="134" t="str">
        <f>IF(AND(TONGHOP!$O416="ThiTN",TONGHOP!$Q416&lt;&gt;""),TONGHOP!$Q416,"")</f>
        <v/>
      </c>
      <c r="H416" s="134" t="str">
        <f t="shared" si="13"/>
        <v/>
      </c>
    </row>
    <row r="417" spans="1:8">
      <c r="A417" s="134" t="str">
        <f>IF(AND(TONGHOP!$O417="KTHP",TONGHOP!$T417&lt;&gt;""),TONGHOP!$T417,"")</f>
        <v>Ngô Hoàng Anh</v>
      </c>
      <c r="B417" s="134" t="str">
        <f>IF(AND(TONGHOP!$O417="KTHP",TONGHOP!$U417&lt;&gt;""),TONGHOP!$U417,"")</f>
        <v>Nguyễn Thùy Dương</v>
      </c>
      <c r="C417" s="134">
        <f>IF(AND(TONGHOP!$O417="KTHP",TONGHOP!$Q417&lt;&gt;""),TONGHOP!$Q417,"")</f>
        <v>90</v>
      </c>
      <c r="D417" s="134">
        <f t="shared" si="12"/>
        <v>0.6</v>
      </c>
      <c r="E417" s="134" t="str">
        <f>IF(AND(TONGHOP!$O417="ThiTN",TONGHOP!$T417&lt;&gt;""),TONGHOP!$T417,"")</f>
        <v/>
      </c>
      <c r="F417" s="134" t="str">
        <f>IF(AND(TONGHOP!$O417="ThiTN",TONGHOP!$U417&lt;&gt;""),TONGHOP!$U417,"")</f>
        <v/>
      </c>
      <c r="G417" s="134" t="str">
        <f>IF(AND(TONGHOP!$O417="ThiTN",TONGHOP!$Q417&lt;&gt;""),TONGHOP!$Q417,"")</f>
        <v/>
      </c>
      <c r="H417" s="134" t="str">
        <f t="shared" si="13"/>
        <v/>
      </c>
    </row>
    <row r="418" spans="1:8">
      <c r="A418" s="134" t="str">
        <f>IF(AND(TONGHOP!$O418="KTHP",TONGHOP!$T418&lt;&gt;""),TONGHOP!$T418,"")</f>
        <v>Phạm Thị Thu Nga</v>
      </c>
      <c r="B418" s="134" t="str">
        <f>IF(AND(TONGHOP!$O418="KTHP",TONGHOP!$U418&lt;&gt;""),TONGHOP!$U418,"")</f>
        <v>Trần Văn Lượng</v>
      </c>
      <c r="C418" s="134">
        <f>IF(AND(TONGHOP!$O418="KTHP",TONGHOP!$Q418&lt;&gt;""),TONGHOP!$Q418,"")</f>
        <v>90</v>
      </c>
      <c r="D418" s="134">
        <f t="shared" si="12"/>
        <v>0.6</v>
      </c>
      <c r="E418" s="134" t="str">
        <f>IF(AND(TONGHOP!$O418="ThiTN",TONGHOP!$T418&lt;&gt;""),TONGHOP!$T418,"")</f>
        <v/>
      </c>
      <c r="F418" s="134" t="str">
        <f>IF(AND(TONGHOP!$O418="ThiTN",TONGHOP!$U418&lt;&gt;""),TONGHOP!$U418,"")</f>
        <v/>
      </c>
      <c r="G418" s="134" t="str">
        <f>IF(AND(TONGHOP!$O418="ThiTN",TONGHOP!$Q418&lt;&gt;""),TONGHOP!$Q418,"")</f>
        <v/>
      </c>
      <c r="H418" s="134" t="str">
        <f t="shared" si="13"/>
        <v/>
      </c>
    </row>
    <row r="419" spans="1:8">
      <c r="A419" s="134" t="str">
        <f>IF(AND(TONGHOP!$O419="KTHP",TONGHOP!$T419&lt;&gt;""),TONGHOP!$T419,"")</f>
        <v>Bùi Thành Dũng</v>
      </c>
      <c r="B419" s="134" t="str">
        <f>IF(AND(TONGHOP!$O419="KTHP",TONGHOP!$U419&lt;&gt;""),TONGHOP!$U419,"")</f>
        <v>Nguyễn Vũ Xuân Thì</v>
      </c>
      <c r="C419" s="134">
        <f>IF(AND(TONGHOP!$O419="KTHP",TONGHOP!$Q419&lt;&gt;""),TONGHOP!$Q419,"")</f>
        <v>90</v>
      </c>
      <c r="D419" s="134">
        <f t="shared" si="12"/>
        <v>0.6</v>
      </c>
      <c r="E419" s="134" t="str">
        <f>IF(AND(TONGHOP!$O419="ThiTN",TONGHOP!$T419&lt;&gt;""),TONGHOP!$T419,"")</f>
        <v/>
      </c>
      <c r="F419" s="134" t="str">
        <f>IF(AND(TONGHOP!$O419="ThiTN",TONGHOP!$U419&lt;&gt;""),TONGHOP!$U419,"")</f>
        <v/>
      </c>
      <c r="G419" s="134" t="str">
        <f>IF(AND(TONGHOP!$O419="ThiTN",TONGHOP!$Q419&lt;&gt;""),TONGHOP!$Q419,"")</f>
        <v/>
      </c>
      <c r="H419" s="134" t="str">
        <f t="shared" si="13"/>
        <v/>
      </c>
    </row>
    <row r="420" spans="1:8">
      <c r="A420" s="134" t="str">
        <f>IF(AND(TONGHOP!$O420="KTHP",TONGHOP!$T420&lt;&gt;""),TONGHOP!$T420,"")</f>
        <v>Trần Thị Ánh Tuyết</v>
      </c>
      <c r="B420" s="134" t="str">
        <f>IF(AND(TONGHOP!$O420="KTHP",TONGHOP!$U420&lt;&gt;""),TONGHOP!$U420,"")</f>
        <v>Nguyễn Thị Dinh</v>
      </c>
      <c r="C420" s="134">
        <f>IF(AND(TONGHOP!$O420="KTHP",TONGHOP!$Q420&lt;&gt;""),TONGHOP!$Q420,"")</f>
        <v>90</v>
      </c>
      <c r="D420" s="134">
        <f t="shared" si="12"/>
        <v>0.6</v>
      </c>
      <c r="E420" s="134" t="str">
        <f>IF(AND(TONGHOP!$O420="ThiTN",TONGHOP!$T420&lt;&gt;""),TONGHOP!$T420,"")</f>
        <v/>
      </c>
      <c r="F420" s="134" t="str">
        <f>IF(AND(TONGHOP!$O420="ThiTN",TONGHOP!$U420&lt;&gt;""),TONGHOP!$U420,"")</f>
        <v/>
      </c>
      <c r="G420" s="134" t="str">
        <f>IF(AND(TONGHOP!$O420="ThiTN",TONGHOP!$Q420&lt;&gt;""),TONGHOP!$Q420,"")</f>
        <v/>
      </c>
      <c r="H420" s="134" t="str">
        <f t="shared" si="13"/>
        <v/>
      </c>
    </row>
    <row r="421" spans="1:8">
      <c r="A421" s="134" t="str">
        <f>IF(AND(TONGHOP!$O421="KTHP",TONGHOP!$T421&lt;&gt;""),TONGHOP!$T421,"")</f>
        <v>Trần Thị Hồng Thu</v>
      </c>
      <c r="B421" s="134" t="str">
        <f>IF(AND(TONGHOP!$O421="KTHP",TONGHOP!$U421&lt;&gt;""),TONGHOP!$U421,"")</f>
        <v>Lê Thế Huân</v>
      </c>
      <c r="C421" s="134">
        <f>IF(AND(TONGHOP!$O421="KTHP",TONGHOP!$Q421&lt;&gt;""),TONGHOP!$Q421,"")</f>
        <v>90</v>
      </c>
      <c r="D421" s="134">
        <f t="shared" si="12"/>
        <v>0.6</v>
      </c>
      <c r="E421" s="134" t="str">
        <f>IF(AND(TONGHOP!$O421="ThiTN",TONGHOP!$T421&lt;&gt;""),TONGHOP!$T421,"")</f>
        <v/>
      </c>
      <c r="F421" s="134" t="str">
        <f>IF(AND(TONGHOP!$O421="ThiTN",TONGHOP!$U421&lt;&gt;""),TONGHOP!$U421,"")</f>
        <v/>
      </c>
      <c r="G421" s="134" t="str">
        <f>IF(AND(TONGHOP!$O421="ThiTN",TONGHOP!$Q421&lt;&gt;""),TONGHOP!$Q421,"")</f>
        <v/>
      </c>
      <c r="H421" s="134" t="str">
        <f t="shared" si="13"/>
        <v/>
      </c>
    </row>
    <row r="422" spans="1:8">
      <c r="A422" s="134" t="str">
        <f>IF(AND(TONGHOP!$O422="KTHP",TONGHOP!$T422&lt;&gt;""),TONGHOP!$T422,"")</f>
        <v>Đỗ Thị Ngát</v>
      </c>
      <c r="B422" s="134" t="str">
        <f>IF(AND(TONGHOP!$O422="KTHP",TONGHOP!$U422&lt;&gt;""),TONGHOP!$U422,"")</f>
        <v>Cao Thị Hồng Thắm</v>
      </c>
      <c r="C422" s="134">
        <f>IF(AND(TONGHOP!$O422="KTHP",TONGHOP!$Q422&lt;&gt;""),TONGHOP!$Q422,"")</f>
        <v>90</v>
      </c>
      <c r="D422" s="134">
        <f t="shared" si="12"/>
        <v>0.6</v>
      </c>
      <c r="E422" s="134" t="str">
        <f>IF(AND(TONGHOP!$O422="ThiTN",TONGHOP!$T422&lt;&gt;""),TONGHOP!$T422,"")</f>
        <v/>
      </c>
      <c r="F422" s="134" t="str">
        <f>IF(AND(TONGHOP!$O422="ThiTN",TONGHOP!$U422&lt;&gt;""),TONGHOP!$U422,"")</f>
        <v/>
      </c>
      <c r="G422" s="134" t="str">
        <f>IF(AND(TONGHOP!$O422="ThiTN",TONGHOP!$Q422&lt;&gt;""),TONGHOP!$Q422,"")</f>
        <v/>
      </c>
      <c r="H422" s="134" t="str">
        <f t="shared" si="13"/>
        <v/>
      </c>
    </row>
    <row r="423" spans="1:8">
      <c r="A423" s="134" t="str">
        <f>IF(AND(TONGHOP!$O423="KTHP",TONGHOP!$T423&lt;&gt;""),TONGHOP!$T423,"")</f>
        <v>Phan Thị Thùy Trang</v>
      </c>
      <c r="B423" s="134" t="str">
        <f>IF(AND(TONGHOP!$O423="KTHP",TONGHOP!$U423&lt;&gt;""),TONGHOP!$U423,"")</f>
        <v>Lê Thị Hồng Vân</v>
      </c>
      <c r="C423" s="134">
        <f>IF(AND(TONGHOP!$O423="KTHP",TONGHOP!$Q423&lt;&gt;""),TONGHOP!$Q423,"")</f>
        <v>90</v>
      </c>
      <c r="D423" s="134">
        <f t="shared" si="12"/>
        <v>0.6</v>
      </c>
      <c r="E423" s="134" t="str">
        <f>IF(AND(TONGHOP!$O423="ThiTN",TONGHOP!$T423&lt;&gt;""),TONGHOP!$T423,"")</f>
        <v/>
      </c>
      <c r="F423" s="134" t="str">
        <f>IF(AND(TONGHOP!$O423="ThiTN",TONGHOP!$U423&lt;&gt;""),TONGHOP!$U423,"")</f>
        <v/>
      </c>
      <c r="G423" s="134" t="str">
        <f>IF(AND(TONGHOP!$O423="ThiTN",TONGHOP!$Q423&lt;&gt;""),TONGHOP!$Q423,"")</f>
        <v/>
      </c>
      <c r="H423" s="134" t="str">
        <f t="shared" si="13"/>
        <v/>
      </c>
    </row>
    <row r="424" spans="1:8">
      <c r="A424" s="134" t="str">
        <f>IF(AND(TONGHOP!$O424="KTHP",TONGHOP!$T424&lt;&gt;""),TONGHOP!$T424,"")</f>
        <v>Phan Văn Thành</v>
      </c>
      <c r="B424" s="134" t="str">
        <f>IF(AND(TONGHOP!$O424="KTHP",TONGHOP!$U424&lt;&gt;""),TONGHOP!$U424,"")</f>
        <v>Nguyễn Ngọc Trí</v>
      </c>
      <c r="C424" s="134">
        <f>IF(AND(TONGHOP!$O424="KTHP",TONGHOP!$Q424&lt;&gt;""),TONGHOP!$Q424,"")</f>
        <v>90</v>
      </c>
      <c r="D424" s="134">
        <f t="shared" si="12"/>
        <v>0.6</v>
      </c>
      <c r="E424" s="134" t="str">
        <f>IF(AND(TONGHOP!$O424="ThiTN",TONGHOP!$T424&lt;&gt;""),TONGHOP!$T424,"")</f>
        <v/>
      </c>
      <c r="F424" s="134" t="str">
        <f>IF(AND(TONGHOP!$O424="ThiTN",TONGHOP!$U424&lt;&gt;""),TONGHOP!$U424,"")</f>
        <v/>
      </c>
      <c r="G424" s="134" t="str">
        <f>IF(AND(TONGHOP!$O424="ThiTN",TONGHOP!$Q424&lt;&gt;""),TONGHOP!$Q424,"")</f>
        <v/>
      </c>
      <c r="H424" s="134" t="str">
        <f t="shared" si="13"/>
        <v/>
      </c>
    </row>
    <row r="425" spans="1:8">
      <c r="A425" s="134" t="str">
        <f>IF(AND(TONGHOP!$O425="KTHP",TONGHOP!$T425&lt;&gt;""),TONGHOP!$T425,"")</f>
        <v>Trịnh Hoàng Hiệp</v>
      </c>
      <c r="B425" s="134" t="str">
        <f>IF(AND(TONGHOP!$O425="KTHP",TONGHOP!$U425&lt;&gt;""),TONGHOP!$U425,"")</f>
        <v>Phan Anh Tuấn Kiệt</v>
      </c>
      <c r="C425" s="134">
        <f>IF(AND(TONGHOP!$O425="KTHP",TONGHOP!$Q425&lt;&gt;""),TONGHOP!$Q425,"")</f>
        <v>90</v>
      </c>
      <c r="D425" s="134">
        <f t="shared" si="12"/>
        <v>0.6</v>
      </c>
      <c r="E425" s="134" t="str">
        <f>IF(AND(TONGHOP!$O425="ThiTN",TONGHOP!$T425&lt;&gt;""),TONGHOP!$T425,"")</f>
        <v/>
      </c>
      <c r="F425" s="134" t="str">
        <f>IF(AND(TONGHOP!$O425="ThiTN",TONGHOP!$U425&lt;&gt;""),TONGHOP!$U425,"")</f>
        <v/>
      </c>
      <c r="G425" s="134" t="str">
        <f>IF(AND(TONGHOP!$O425="ThiTN",TONGHOP!$Q425&lt;&gt;""),TONGHOP!$Q425,"")</f>
        <v/>
      </c>
      <c r="H425" s="134" t="str">
        <f t="shared" si="13"/>
        <v/>
      </c>
    </row>
    <row r="426" spans="1:8">
      <c r="A426" s="134" t="str">
        <f>IF(AND(TONGHOP!$O426="KTHP",TONGHOP!$T426&lt;&gt;""),TONGHOP!$T426,"")</f>
        <v>Nguyễn Thị Thủy(CB)</v>
      </c>
      <c r="B426" s="134" t="str">
        <f>IF(AND(TONGHOP!$O426="KTHP",TONGHOP!$U426&lt;&gt;""),TONGHOP!$U426,"")</f>
        <v>Hồ Văn Hóa</v>
      </c>
      <c r="C426" s="134">
        <f>IF(AND(TONGHOP!$O426="KTHP",TONGHOP!$Q426&lt;&gt;""),TONGHOP!$Q426,"")</f>
        <v>90</v>
      </c>
      <c r="D426" s="134">
        <f t="shared" si="12"/>
        <v>0.6</v>
      </c>
      <c r="E426" s="134" t="str">
        <f>IF(AND(TONGHOP!$O426="ThiTN",TONGHOP!$T426&lt;&gt;""),TONGHOP!$T426,"")</f>
        <v/>
      </c>
      <c r="F426" s="134" t="str">
        <f>IF(AND(TONGHOP!$O426="ThiTN",TONGHOP!$U426&lt;&gt;""),TONGHOP!$U426,"")</f>
        <v/>
      </c>
      <c r="G426" s="134" t="str">
        <f>IF(AND(TONGHOP!$O426="ThiTN",TONGHOP!$Q426&lt;&gt;""),TONGHOP!$Q426,"")</f>
        <v/>
      </c>
      <c r="H426" s="134" t="str">
        <f t="shared" si="13"/>
        <v/>
      </c>
    </row>
    <row r="427" spans="1:8">
      <c r="A427" s="134" t="str">
        <f>IF(AND(TONGHOP!$O427="KTHP",TONGHOP!$T427&lt;&gt;""),TONGHOP!$T427,"")</f>
        <v>Đỗ Thị Hải Yến</v>
      </c>
      <c r="B427" s="134" t="str">
        <f>IF(AND(TONGHOP!$O427="KTHP",TONGHOP!$U427&lt;&gt;""),TONGHOP!$U427,"")</f>
        <v>Nguyễn Văn Minh</v>
      </c>
      <c r="C427" s="134">
        <f>IF(AND(TONGHOP!$O427="KTHP",TONGHOP!$Q427&lt;&gt;""),TONGHOP!$Q427,"")</f>
        <v>90</v>
      </c>
      <c r="D427" s="134">
        <f t="shared" si="12"/>
        <v>0.6</v>
      </c>
      <c r="E427" s="134" t="str">
        <f>IF(AND(TONGHOP!$O427="ThiTN",TONGHOP!$T427&lt;&gt;""),TONGHOP!$T427,"")</f>
        <v/>
      </c>
      <c r="F427" s="134" t="str">
        <f>IF(AND(TONGHOP!$O427="ThiTN",TONGHOP!$U427&lt;&gt;""),TONGHOP!$U427,"")</f>
        <v/>
      </c>
      <c r="G427" s="134" t="str">
        <f>IF(AND(TONGHOP!$O427="ThiTN",TONGHOP!$Q427&lt;&gt;""),TONGHOP!$Q427,"")</f>
        <v/>
      </c>
      <c r="H427" s="134" t="str">
        <f t="shared" si="13"/>
        <v/>
      </c>
    </row>
    <row r="428" spans="1:8">
      <c r="A428" s="134" t="str">
        <f>IF(AND(TONGHOP!$O428="KTHP",TONGHOP!$T428&lt;&gt;""),TONGHOP!$T428,"")</f>
        <v>Bùi Văn Dũng</v>
      </c>
      <c r="B428" s="134" t="str">
        <f>IF(AND(TONGHOP!$O428="KTHP",TONGHOP!$U428&lt;&gt;""),TONGHOP!$U428,"")</f>
        <v>Nguyễn Thị Thủy</v>
      </c>
      <c r="C428" s="134">
        <f>IF(AND(TONGHOP!$O428="KTHP",TONGHOP!$Q428&lt;&gt;""),TONGHOP!$Q428,"")</f>
        <v>90</v>
      </c>
      <c r="D428" s="134">
        <f t="shared" si="12"/>
        <v>0.6</v>
      </c>
      <c r="E428" s="134" t="str">
        <f>IF(AND(TONGHOP!$O428="ThiTN",TONGHOP!$T428&lt;&gt;""),TONGHOP!$T428,"")</f>
        <v/>
      </c>
      <c r="F428" s="134" t="str">
        <f>IF(AND(TONGHOP!$O428="ThiTN",TONGHOP!$U428&lt;&gt;""),TONGHOP!$U428,"")</f>
        <v/>
      </c>
      <c r="G428" s="134" t="str">
        <f>IF(AND(TONGHOP!$O428="ThiTN",TONGHOP!$Q428&lt;&gt;""),TONGHOP!$Q428,"")</f>
        <v/>
      </c>
      <c r="H428" s="134" t="str">
        <f t="shared" si="13"/>
        <v/>
      </c>
    </row>
    <row r="429" spans="1:8">
      <c r="A429" s="134" t="str">
        <f>IF(AND(TONGHOP!$O429="KTHP",TONGHOP!$T429&lt;&gt;""),TONGHOP!$T429,"")</f>
        <v>Chế Vân Cầm</v>
      </c>
      <c r="B429" s="134" t="str">
        <f>IF(AND(TONGHOP!$O429="KTHP",TONGHOP!$U429&lt;&gt;""),TONGHOP!$U429,"")</f>
        <v>Nguyễn Văn Đông</v>
      </c>
      <c r="C429" s="134">
        <f>IF(AND(TONGHOP!$O429="KTHP",TONGHOP!$Q429&lt;&gt;""),TONGHOP!$Q429,"")</f>
        <v>90</v>
      </c>
      <c r="D429" s="134">
        <f t="shared" si="12"/>
        <v>0.6</v>
      </c>
      <c r="E429" s="134" t="str">
        <f>IF(AND(TONGHOP!$O429="ThiTN",TONGHOP!$T429&lt;&gt;""),TONGHOP!$T429,"")</f>
        <v/>
      </c>
      <c r="F429" s="134" t="str">
        <f>IF(AND(TONGHOP!$O429="ThiTN",TONGHOP!$U429&lt;&gt;""),TONGHOP!$U429,"")</f>
        <v/>
      </c>
      <c r="G429" s="134" t="str">
        <f>IF(AND(TONGHOP!$O429="ThiTN",TONGHOP!$Q429&lt;&gt;""),TONGHOP!$Q429,"")</f>
        <v/>
      </c>
      <c r="H429" s="134" t="str">
        <f t="shared" si="13"/>
        <v/>
      </c>
    </row>
    <row r="430" spans="1:8">
      <c r="A430" s="134" t="str">
        <f>IF(AND(TONGHOP!$O430="KTHP",TONGHOP!$T430&lt;&gt;""),TONGHOP!$T430,"")</f>
        <v>Đặng Thị Nhật Minh</v>
      </c>
      <c r="B430" s="134" t="str">
        <f>IF(AND(TONGHOP!$O430="KTHP",TONGHOP!$U430&lt;&gt;""),TONGHOP!$U430,"")</f>
        <v>Trần Thị Hương</v>
      </c>
      <c r="C430" s="134">
        <f>IF(AND(TONGHOP!$O430="KTHP",TONGHOP!$Q430&lt;&gt;""),TONGHOP!$Q430,"")</f>
        <v>90</v>
      </c>
      <c r="D430" s="134">
        <f t="shared" si="12"/>
        <v>0.6</v>
      </c>
      <c r="E430" s="134" t="str">
        <f>IF(AND(TONGHOP!$O430="ThiTN",TONGHOP!$T430&lt;&gt;""),TONGHOP!$T430,"")</f>
        <v/>
      </c>
      <c r="F430" s="134" t="str">
        <f>IF(AND(TONGHOP!$O430="ThiTN",TONGHOP!$U430&lt;&gt;""),TONGHOP!$U430,"")</f>
        <v/>
      </c>
      <c r="G430" s="134" t="str">
        <f>IF(AND(TONGHOP!$O430="ThiTN",TONGHOP!$Q430&lt;&gt;""),TONGHOP!$Q430,"")</f>
        <v/>
      </c>
      <c r="H430" s="134" t="str">
        <f t="shared" si="13"/>
        <v/>
      </c>
    </row>
    <row r="431" spans="1:8">
      <c r="A431" s="134" t="str">
        <f>IF(AND(TONGHOP!$O431="KTHP",TONGHOP!$T431&lt;&gt;""),TONGHOP!$T431,"")</f>
        <v>Phan Văn Hòa</v>
      </c>
      <c r="B431" s="134" t="str">
        <f>IF(AND(TONGHOP!$O431="KTHP",TONGHOP!$U431&lt;&gt;""),TONGHOP!$U431,"")</f>
        <v>Dương Đức Kiên</v>
      </c>
      <c r="C431" s="134">
        <f>IF(AND(TONGHOP!$O431="KTHP",TONGHOP!$Q431&lt;&gt;""),TONGHOP!$Q431,"")</f>
        <v>90</v>
      </c>
      <c r="D431" s="134">
        <f t="shared" si="12"/>
        <v>0.6</v>
      </c>
      <c r="E431" s="134" t="str">
        <f>IF(AND(TONGHOP!$O431="ThiTN",TONGHOP!$T431&lt;&gt;""),TONGHOP!$T431,"")</f>
        <v/>
      </c>
      <c r="F431" s="134" t="str">
        <f>IF(AND(TONGHOP!$O431="ThiTN",TONGHOP!$U431&lt;&gt;""),TONGHOP!$U431,"")</f>
        <v/>
      </c>
      <c r="G431" s="134" t="str">
        <f>IF(AND(TONGHOP!$O431="ThiTN",TONGHOP!$Q431&lt;&gt;""),TONGHOP!$Q431,"")</f>
        <v/>
      </c>
      <c r="H431" s="134" t="str">
        <f t="shared" si="13"/>
        <v/>
      </c>
    </row>
    <row r="432" spans="1:8">
      <c r="A432" s="134" t="str">
        <f>IF(AND(TONGHOP!$O432="KTHP",TONGHOP!$T432&lt;&gt;""),TONGHOP!$T432,"")</f>
        <v>Nguyễn Thành Đức</v>
      </c>
      <c r="B432" s="134" t="str">
        <f>IF(AND(TONGHOP!$O432="KTHP",TONGHOP!$U432&lt;&gt;""),TONGHOP!$U432,"")</f>
        <v>Võ Phước Quang</v>
      </c>
      <c r="C432" s="134">
        <f>IF(AND(TONGHOP!$O432="KTHP",TONGHOP!$Q432&lt;&gt;""),TONGHOP!$Q432,"")</f>
        <v>90</v>
      </c>
      <c r="D432" s="134">
        <f t="shared" si="12"/>
        <v>0.6</v>
      </c>
      <c r="E432" s="134" t="str">
        <f>IF(AND(TONGHOP!$O432="ThiTN",TONGHOP!$T432&lt;&gt;""),TONGHOP!$T432,"")</f>
        <v/>
      </c>
      <c r="F432" s="134" t="str">
        <f>IF(AND(TONGHOP!$O432="ThiTN",TONGHOP!$U432&lt;&gt;""),TONGHOP!$U432,"")</f>
        <v/>
      </c>
      <c r="G432" s="134" t="str">
        <f>IF(AND(TONGHOP!$O432="ThiTN",TONGHOP!$Q432&lt;&gt;""),TONGHOP!$Q432,"")</f>
        <v/>
      </c>
      <c r="H432" s="134" t="str">
        <f t="shared" si="13"/>
        <v/>
      </c>
    </row>
    <row r="433" spans="1:8">
      <c r="A433" s="134" t="str">
        <f>IF(AND(TONGHOP!$O433="KTHP",TONGHOP!$T433&lt;&gt;""),TONGHOP!$T433,"")</f>
        <v>Nguyễn Thanh Tú</v>
      </c>
      <c r="B433" s="134" t="str">
        <f>IF(AND(TONGHOP!$O433="KTHP",TONGHOP!$U433&lt;&gt;""),TONGHOP!$U433,"")</f>
        <v>Nguyễn Thị Cẩm Thạch</v>
      </c>
      <c r="C433" s="134">
        <f>IF(AND(TONGHOP!$O433="KTHP",TONGHOP!$Q433&lt;&gt;""),TONGHOP!$Q433,"")</f>
        <v>60</v>
      </c>
      <c r="D433" s="134">
        <f t="shared" si="12"/>
        <v>0.45</v>
      </c>
      <c r="E433" s="134" t="str">
        <f>IF(AND(TONGHOP!$O433="ThiTN",TONGHOP!$T433&lt;&gt;""),TONGHOP!$T433,"")</f>
        <v/>
      </c>
      <c r="F433" s="134" t="str">
        <f>IF(AND(TONGHOP!$O433="ThiTN",TONGHOP!$U433&lt;&gt;""),TONGHOP!$U433,"")</f>
        <v/>
      </c>
      <c r="G433" s="134" t="str">
        <f>IF(AND(TONGHOP!$O433="ThiTN",TONGHOP!$Q433&lt;&gt;""),TONGHOP!$Q433,"")</f>
        <v/>
      </c>
      <c r="H433" s="134" t="str">
        <f t="shared" si="13"/>
        <v/>
      </c>
    </row>
    <row r="434" spans="1:8">
      <c r="A434" s="134" t="str">
        <f>IF(AND(TONGHOP!$O434="KTHP",TONGHOP!$T434&lt;&gt;""),TONGHOP!$T434,"")</f>
        <v>Nguyễn Duy Hải</v>
      </c>
      <c r="B434" s="134" t="str">
        <f>IF(AND(TONGHOP!$O434="KTHP",TONGHOP!$U434&lt;&gt;""),TONGHOP!$U434,"")</f>
        <v>Nguyễn Thị Thu Hà</v>
      </c>
      <c r="C434" s="134">
        <f>IF(AND(TONGHOP!$O434="KTHP",TONGHOP!$Q434&lt;&gt;""),TONGHOP!$Q434,"")</f>
        <v>60</v>
      </c>
      <c r="D434" s="134">
        <f t="shared" si="12"/>
        <v>0.45</v>
      </c>
      <c r="E434" s="134" t="str">
        <f>IF(AND(TONGHOP!$O434="ThiTN",TONGHOP!$T434&lt;&gt;""),TONGHOP!$T434,"")</f>
        <v/>
      </c>
      <c r="F434" s="134" t="str">
        <f>IF(AND(TONGHOP!$O434="ThiTN",TONGHOP!$U434&lt;&gt;""),TONGHOP!$U434,"")</f>
        <v/>
      </c>
      <c r="G434" s="134" t="str">
        <f>IF(AND(TONGHOP!$O434="ThiTN",TONGHOP!$Q434&lt;&gt;""),TONGHOP!$Q434,"")</f>
        <v/>
      </c>
      <c r="H434" s="134" t="str">
        <f t="shared" si="13"/>
        <v/>
      </c>
    </row>
    <row r="435" spans="1:8">
      <c r="A435" s="134" t="str">
        <f>IF(AND(TONGHOP!$O435="KTHP",TONGHOP!$T435&lt;&gt;""),TONGHOP!$T435,"")</f>
        <v>Phạm Thị Thu Hiền</v>
      </c>
      <c r="B435" s="134" t="str">
        <f>IF(AND(TONGHOP!$O435="KTHP",TONGHOP!$U435&lt;&gt;""),TONGHOP!$U435,"")</f>
        <v>Nguyễn Thị Khánh Thư</v>
      </c>
      <c r="C435" s="134">
        <f>IF(AND(TONGHOP!$O435="KTHP",TONGHOP!$Q435&lt;&gt;""),TONGHOP!$Q435,"")</f>
        <v>60</v>
      </c>
      <c r="D435" s="134">
        <f t="shared" si="12"/>
        <v>0.45</v>
      </c>
      <c r="E435" s="134" t="str">
        <f>IF(AND(TONGHOP!$O435="ThiTN",TONGHOP!$T435&lt;&gt;""),TONGHOP!$T435,"")</f>
        <v/>
      </c>
      <c r="F435" s="134" t="str">
        <f>IF(AND(TONGHOP!$O435="ThiTN",TONGHOP!$U435&lt;&gt;""),TONGHOP!$U435,"")</f>
        <v/>
      </c>
      <c r="G435" s="134" t="str">
        <f>IF(AND(TONGHOP!$O435="ThiTN",TONGHOP!$Q435&lt;&gt;""),TONGHOP!$Q435,"")</f>
        <v/>
      </c>
      <c r="H435" s="134" t="str">
        <f t="shared" si="13"/>
        <v/>
      </c>
    </row>
    <row r="436" spans="1:8">
      <c r="A436" s="134" t="str">
        <f>IF(AND(TONGHOP!$O436="KTHP",TONGHOP!$T436&lt;&gt;""),TONGHOP!$T436,"")</f>
        <v>Trần Minh Tuấn</v>
      </c>
      <c r="B436" s="134" t="str">
        <f>IF(AND(TONGHOP!$O436="KTHP",TONGHOP!$U436&lt;&gt;""),TONGHOP!$U436,"")</f>
        <v>Nguyễn Thanh Vĩnh Phúc</v>
      </c>
      <c r="C436" s="134">
        <f>IF(AND(TONGHOP!$O436="KTHP",TONGHOP!$Q436&lt;&gt;""),TONGHOP!$Q436,"")</f>
        <v>60</v>
      </c>
      <c r="D436" s="134">
        <f t="shared" si="12"/>
        <v>0.45</v>
      </c>
      <c r="E436" s="134" t="str">
        <f>IF(AND(TONGHOP!$O436="ThiTN",TONGHOP!$T436&lt;&gt;""),TONGHOP!$T436,"")</f>
        <v/>
      </c>
      <c r="F436" s="134" t="str">
        <f>IF(AND(TONGHOP!$O436="ThiTN",TONGHOP!$U436&lt;&gt;""),TONGHOP!$U436,"")</f>
        <v/>
      </c>
      <c r="G436" s="134" t="str">
        <f>IF(AND(TONGHOP!$O436="ThiTN",TONGHOP!$Q436&lt;&gt;""),TONGHOP!$Q436,"")</f>
        <v/>
      </c>
      <c r="H436" s="134" t="str">
        <f t="shared" si="13"/>
        <v/>
      </c>
    </row>
    <row r="437" spans="1:8">
      <c r="A437" s="134" t="str">
        <f>IF(AND(TONGHOP!$O437="KTHP",TONGHOP!$T437&lt;&gt;""),TONGHOP!$T437,"")</f>
        <v/>
      </c>
      <c r="B437" s="134" t="str">
        <f>IF(AND(TONGHOP!$O437="KTHP",TONGHOP!$U437&lt;&gt;""),TONGHOP!$U437,"")</f>
        <v/>
      </c>
      <c r="C437" s="134">
        <f>IF(AND(TONGHOP!$O437="KTHP",TONGHOP!$Q437&lt;&gt;""),TONGHOP!$Q437,"")</f>
        <v>60</v>
      </c>
      <c r="D437" s="134" t="str">
        <f t="shared" si="12"/>
        <v/>
      </c>
      <c r="E437" s="134" t="str">
        <f>IF(AND(TONGHOP!$O437="ThiTN",TONGHOP!$T437&lt;&gt;""),TONGHOP!$T437,"")</f>
        <v/>
      </c>
      <c r="F437" s="134" t="str">
        <f>IF(AND(TONGHOP!$O437="ThiTN",TONGHOP!$U437&lt;&gt;""),TONGHOP!$U437,"")</f>
        <v/>
      </c>
      <c r="G437" s="134" t="str">
        <f>IF(AND(TONGHOP!$O437="ThiTN",TONGHOP!$Q437&lt;&gt;""),TONGHOP!$Q437,"")</f>
        <v/>
      </c>
      <c r="H437" s="134" t="str">
        <f t="shared" si="13"/>
        <v/>
      </c>
    </row>
    <row r="438" spans="1:8">
      <c r="A438" s="134" t="str">
        <f>IF(AND(TONGHOP!$O438="KTHP",TONGHOP!$T438&lt;&gt;""),TONGHOP!$T438,"")</f>
        <v/>
      </c>
      <c r="B438" s="134" t="str">
        <f>IF(AND(TONGHOP!$O438="KTHP",TONGHOP!$U438&lt;&gt;""),TONGHOP!$U438,"")</f>
        <v/>
      </c>
      <c r="C438" s="134">
        <f>IF(AND(TONGHOP!$O438="KTHP",TONGHOP!$Q438&lt;&gt;""),TONGHOP!$Q438,"")</f>
        <v>90</v>
      </c>
      <c r="D438" s="134" t="str">
        <f t="shared" si="12"/>
        <v/>
      </c>
      <c r="E438" s="134" t="str">
        <f>IF(AND(TONGHOP!$O438="ThiTN",TONGHOP!$T438&lt;&gt;""),TONGHOP!$T438,"")</f>
        <v/>
      </c>
      <c r="F438" s="134" t="str">
        <f>IF(AND(TONGHOP!$O438="ThiTN",TONGHOP!$U438&lt;&gt;""),TONGHOP!$U438,"")</f>
        <v/>
      </c>
      <c r="G438" s="134" t="str">
        <f>IF(AND(TONGHOP!$O438="ThiTN",TONGHOP!$Q438&lt;&gt;""),TONGHOP!$Q438,"")</f>
        <v/>
      </c>
      <c r="H438" s="134" t="str">
        <f t="shared" si="13"/>
        <v/>
      </c>
    </row>
    <row r="439" spans="1:8">
      <c r="A439" s="134" t="str">
        <f>IF(AND(TONGHOP!$O439="KTHP",TONGHOP!$T439&lt;&gt;""),TONGHOP!$T439,"")</f>
        <v>Sỹ Thị Chung</v>
      </c>
      <c r="B439" s="134" t="str">
        <f>IF(AND(TONGHOP!$O439="KTHP",TONGHOP!$U439&lt;&gt;""),TONGHOP!$U439,"")</f>
        <v>Võ Đắc Thịnh</v>
      </c>
      <c r="C439" s="134">
        <f>IF(AND(TONGHOP!$O439="KTHP",TONGHOP!$Q439&lt;&gt;""),TONGHOP!$Q439,"")</f>
        <v>90</v>
      </c>
      <c r="D439" s="134">
        <f t="shared" si="12"/>
        <v>0.6</v>
      </c>
      <c r="E439" s="134" t="str">
        <f>IF(AND(TONGHOP!$O439="ThiTN",TONGHOP!$T439&lt;&gt;""),TONGHOP!$T439,"")</f>
        <v/>
      </c>
      <c r="F439" s="134" t="str">
        <f>IF(AND(TONGHOP!$O439="ThiTN",TONGHOP!$U439&lt;&gt;""),TONGHOP!$U439,"")</f>
        <v/>
      </c>
      <c r="G439" s="134" t="str">
        <f>IF(AND(TONGHOP!$O439="ThiTN",TONGHOP!$Q439&lt;&gt;""),TONGHOP!$Q439,"")</f>
        <v/>
      </c>
      <c r="H439" s="134" t="str">
        <f t="shared" si="13"/>
        <v/>
      </c>
    </row>
    <row r="440" spans="1:8">
      <c r="A440" s="134" t="str">
        <f>IF(AND(TONGHOP!$O440="KTHP",TONGHOP!$T440&lt;&gt;""),TONGHOP!$T440,"")</f>
        <v/>
      </c>
      <c r="B440" s="134" t="str">
        <f>IF(AND(TONGHOP!$O440="KTHP",TONGHOP!$U440&lt;&gt;""),TONGHOP!$U440,"")</f>
        <v/>
      </c>
      <c r="C440" s="134">
        <f>IF(AND(TONGHOP!$O440="KTHP",TONGHOP!$Q440&lt;&gt;""),TONGHOP!$Q440,"")</f>
        <v>90</v>
      </c>
      <c r="D440" s="134" t="str">
        <f t="shared" si="12"/>
        <v/>
      </c>
      <c r="E440" s="134" t="str">
        <f>IF(AND(TONGHOP!$O440="ThiTN",TONGHOP!$T440&lt;&gt;""),TONGHOP!$T440,"")</f>
        <v/>
      </c>
      <c r="F440" s="134" t="str">
        <f>IF(AND(TONGHOP!$O440="ThiTN",TONGHOP!$U440&lt;&gt;""),TONGHOP!$U440,"")</f>
        <v/>
      </c>
      <c r="G440" s="134" t="str">
        <f>IF(AND(TONGHOP!$O440="ThiTN",TONGHOP!$Q440&lt;&gt;""),TONGHOP!$Q440,"")</f>
        <v/>
      </c>
      <c r="H440" s="134" t="str">
        <f t="shared" si="13"/>
        <v/>
      </c>
    </row>
    <row r="441" spans="1:8">
      <c r="A441" s="134" t="str">
        <f>IF(AND(TONGHOP!$O441="KTHP",TONGHOP!$T441&lt;&gt;""),TONGHOP!$T441,"")</f>
        <v/>
      </c>
      <c r="B441" s="134" t="str">
        <f>IF(AND(TONGHOP!$O441="KTHP",TONGHOP!$U441&lt;&gt;""),TONGHOP!$U441,"")</f>
        <v/>
      </c>
      <c r="C441" s="134">
        <f>IF(AND(TONGHOP!$O441="KTHP",TONGHOP!$Q441&lt;&gt;""),TONGHOP!$Q441,"")</f>
        <v>90</v>
      </c>
      <c r="D441" s="134" t="str">
        <f t="shared" si="12"/>
        <v/>
      </c>
      <c r="E441" s="134" t="str">
        <f>IF(AND(TONGHOP!$O441="ThiTN",TONGHOP!$T441&lt;&gt;""),TONGHOP!$T441,"")</f>
        <v/>
      </c>
      <c r="F441" s="134" t="str">
        <f>IF(AND(TONGHOP!$O441="ThiTN",TONGHOP!$U441&lt;&gt;""),TONGHOP!$U441,"")</f>
        <v/>
      </c>
      <c r="G441" s="134" t="str">
        <f>IF(AND(TONGHOP!$O441="ThiTN",TONGHOP!$Q441&lt;&gt;""),TONGHOP!$Q441,"")</f>
        <v/>
      </c>
      <c r="H441" s="134" t="str">
        <f t="shared" si="13"/>
        <v/>
      </c>
    </row>
    <row r="442" spans="1:8">
      <c r="A442" s="134" t="str">
        <f>IF(AND(TONGHOP!$O442="KTHP",TONGHOP!$T442&lt;&gt;""),TONGHOP!$T442,"")</f>
        <v>Võ Đắc Thịnh</v>
      </c>
      <c r="B442" s="134" t="str">
        <f>IF(AND(TONGHOP!$O442="KTHP",TONGHOP!$U442&lt;&gt;""),TONGHOP!$U442,"")</f>
        <v>Sỹ Thị Chung</v>
      </c>
      <c r="C442" s="134">
        <f>IF(AND(TONGHOP!$O442="KTHP",TONGHOP!$Q442&lt;&gt;""),TONGHOP!$Q442,"")</f>
        <v>90</v>
      </c>
      <c r="D442" s="134">
        <f t="shared" si="12"/>
        <v>0.6</v>
      </c>
      <c r="E442" s="134" t="str">
        <f>IF(AND(TONGHOP!$O442="ThiTN",TONGHOP!$T442&lt;&gt;""),TONGHOP!$T442,"")</f>
        <v/>
      </c>
      <c r="F442" s="134" t="str">
        <f>IF(AND(TONGHOP!$O442="ThiTN",TONGHOP!$U442&lt;&gt;""),TONGHOP!$U442,"")</f>
        <v/>
      </c>
      <c r="G442" s="134" t="str">
        <f>IF(AND(TONGHOP!$O442="ThiTN",TONGHOP!$Q442&lt;&gt;""),TONGHOP!$Q442,"")</f>
        <v/>
      </c>
      <c r="H442" s="134" t="str">
        <f t="shared" si="13"/>
        <v/>
      </c>
    </row>
    <row r="443" spans="1:8">
      <c r="A443" s="134" t="str">
        <f>IF(AND(TONGHOP!$O443="KTHP",TONGHOP!$T443&lt;&gt;""),TONGHOP!$T443,"")</f>
        <v/>
      </c>
      <c r="B443" s="134" t="str">
        <f>IF(AND(TONGHOP!$O443="KTHP",TONGHOP!$U443&lt;&gt;""),TONGHOP!$U443,"")</f>
        <v/>
      </c>
      <c r="C443" s="134">
        <f>IF(AND(TONGHOP!$O443="KTHP",TONGHOP!$Q443&lt;&gt;""),TONGHOP!$Q443,"")</f>
        <v>90</v>
      </c>
      <c r="D443" s="134" t="str">
        <f t="shared" si="12"/>
        <v/>
      </c>
      <c r="E443" s="134" t="str">
        <f>IF(AND(TONGHOP!$O443="ThiTN",TONGHOP!$T443&lt;&gt;""),TONGHOP!$T443,"")</f>
        <v/>
      </c>
      <c r="F443" s="134" t="str">
        <f>IF(AND(TONGHOP!$O443="ThiTN",TONGHOP!$U443&lt;&gt;""),TONGHOP!$U443,"")</f>
        <v/>
      </c>
      <c r="G443" s="134" t="str">
        <f>IF(AND(TONGHOP!$O443="ThiTN",TONGHOP!$Q443&lt;&gt;""),TONGHOP!$Q443,"")</f>
        <v/>
      </c>
      <c r="H443" s="134" t="str">
        <f t="shared" si="13"/>
        <v/>
      </c>
    </row>
    <row r="444" spans="1:8">
      <c r="A444" s="134" t="str">
        <f>IF(AND(TONGHOP!$O444="KTHP",TONGHOP!$T444&lt;&gt;""),TONGHOP!$T444,"")</f>
        <v/>
      </c>
      <c r="B444" s="134" t="str">
        <f>IF(AND(TONGHOP!$O444="KTHP",TONGHOP!$U444&lt;&gt;""),TONGHOP!$U444,"")</f>
        <v/>
      </c>
      <c r="C444" s="134">
        <f>IF(AND(TONGHOP!$O444="KTHP",TONGHOP!$Q444&lt;&gt;""),TONGHOP!$Q444,"")</f>
        <v>90</v>
      </c>
      <c r="D444" s="134" t="str">
        <f t="shared" si="12"/>
        <v/>
      </c>
      <c r="E444" s="134" t="str">
        <f>IF(AND(TONGHOP!$O444="ThiTN",TONGHOP!$T444&lt;&gt;""),TONGHOP!$T444,"")</f>
        <v/>
      </c>
      <c r="F444" s="134" t="str">
        <f>IF(AND(TONGHOP!$O444="ThiTN",TONGHOP!$U444&lt;&gt;""),TONGHOP!$U444,"")</f>
        <v/>
      </c>
      <c r="G444" s="134" t="str">
        <f>IF(AND(TONGHOP!$O444="ThiTN",TONGHOP!$Q444&lt;&gt;""),TONGHOP!$Q444,"")</f>
        <v/>
      </c>
      <c r="H444" s="134" t="str">
        <f t="shared" si="13"/>
        <v/>
      </c>
    </row>
    <row r="445" spans="1:8">
      <c r="A445" s="134" t="str">
        <f>IF(AND(TONGHOP!$O445="KTHP",TONGHOP!$T445&lt;&gt;""),TONGHOP!$T445,"")</f>
        <v>Nguyễn Hữu Mạnh</v>
      </c>
      <c r="B445" s="134" t="str">
        <f>IF(AND(TONGHOP!$O445="KTHP",TONGHOP!$U445&lt;&gt;""),TONGHOP!$U445,"")</f>
        <v>Phạm Thị Gia Tâm</v>
      </c>
      <c r="C445" s="134">
        <f>IF(AND(TONGHOP!$O445="KTHP",TONGHOP!$Q445&lt;&gt;""),TONGHOP!$Q445,"")</f>
        <v>90</v>
      </c>
      <c r="D445" s="134">
        <f t="shared" si="12"/>
        <v>0.6</v>
      </c>
      <c r="E445" s="134" t="str">
        <f>IF(AND(TONGHOP!$O445="ThiTN",TONGHOP!$T445&lt;&gt;""),TONGHOP!$T445,"")</f>
        <v/>
      </c>
      <c r="F445" s="134" t="str">
        <f>IF(AND(TONGHOP!$O445="ThiTN",TONGHOP!$U445&lt;&gt;""),TONGHOP!$U445,"")</f>
        <v/>
      </c>
      <c r="G445" s="134" t="str">
        <f>IF(AND(TONGHOP!$O445="ThiTN",TONGHOP!$Q445&lt;&gt;""),TONGHOP!$Q445,"")</f>
        <v/>
      </c>
      <c r="H445" s="134" t="str">
        <f t="shared" si="13"/>
        <v/>
      </c>
    </row>
    <row r="446" spans="1:8">
      <c r="A446" s="134" t="str">
        <f>IF(AND(TONGHOP!$O446="KTHP",TONGHOP!$T446&lt;&gt;""),TONGHOP!$T446,"")</f>
        <v/>
      </c>
      <c r="B446" s="134" t="str">
        <f>IF(AND(TONGHOP!$O446="KTHP",TONGHOP!$U446&lt;&gt;""),TONGHOP!$U446,"")</f>
        <v/>
      </c>
      <c r="C446" s="134">
        <f>IF(AND(TONGHOP!$O446="KTHP",TONGHOP!$Q446&lt;&gt;""),TONGHOP!$Q446,"")</f>
        <v>90</v>
      </c>
      <c r="D446" s="134" t="str">
        <f t="shared" si="12"/>
        <v/>
      </c>
      <c r="E446" s="134" t="str">
        <f>IF(AND(TONGHOP!$O446="ThiTN",TONGHOP!$T446&lt;&gt;""),TONGHOP!$T446,"")</f>
        <v/>
      </c>
      <c r="F446" s="134" t="str">
        <f>IF(AND(TONGHOP!$O446="ThiTN",TONGHOP!$U446&lt;&gt;""),TONGHOP!$U446,"")</f>
        <v/>
      </c>
      <c r="G446" s="134" t="str">
        <f>IF(AND(TONGHOP!$O446="ThiTN",TONGHOP!$Q446&lt;&gt;""),TONGHOP!$Q446,"")</f>
        <v/>
      </c>
      <c r="H446" s="134" t="str">
        <f t="shared" si="13"/>
        <v/>
      </c>
    </row>
    <row r="447" spans="1:8">
      <c r="A447" s="134" t="str">
        <f>IF(AND(TONGHOP!$O447="KTHP",TONGHOP!$T447&lt;&gt;""),TONGHOP!$T447,"")</f>
        <v>Trần Thị Ngọc Dung</v>
      </c>
      <c r="B447" s="134" t="str">
        <f>IF(AND(TONGHOP!$O447="KTHP",TONGHOP!$U447&lt;&gt;""),TONGHOP!$U447,"")</f>
        <v>Lưu Thị Thúy</v>
      </c>
      <c r="C447" s="134">
        <f>IF(AND(TONGHOP!$O447="KTHP",TONGHOP!$Q447&lt;&gt;""),TONGHOP!$Q447,"")</f>
        <v>90</v>
      </c>
      <c r="D447" s="134">
        <f t="shared" si="12"/>
        <v>0.6</v>
      </c>
      <c r="E447" s="134" t="str">
        <f>IF(AND(TONGHOP!$O447="ThiTN",TONGHOP!$T447&lt;&gt;""),TONGHOP!$T447,"")</f>
        <v/>
      </c>
      <c r="F447" s="134" t="str">
        <f>IF(AND(TONGHOP!$O447="ThiTN",TONGHOP!$U447&lt;&gt;""),TONGHOP!$U447,"")</f>
        <v/>
      </c>
      <c r="G447" s="134" t="str">
        <f>IF(AND(TONGHOP!$O447="ThiTN",TONGHOP!$Q447&lt;&gt;""),TONGHOP!$Q447,"")</f>
        <v/>
      </c>
      <c r="H447" s="134" t="str">
        <f t="shared" si="13"/>
        <v/>
      </c>
    </row>
    <row r="448" spans="1:8">
      <c r="A448" s="134" t="str">
        <f>IF(AND(TONGHOP!$O448="KTHP",TONGHOP!$T448&lt;&gt;""),TONGHOP!$T448,"")</f>
        <v>Phạm Quỳnh Như</v>
      </c>
      <c r="B448" s="134" t="str">
        <f>IF(AND(TONGHOP!$O448="KTHP",TONGHOP!$U448&lt;&gt;""),TONGHOP!$U448,"")</f>
        <v>Đỗ Thị Thơm</v>
      </c>
      <c r="C448" s="134">
        <f>IF(AND(TONGHOP!$O448="KTHP",TONGHOP!$Q448&lt;&gt;""),TONGHOP!$Q448,"")</f>
        <v>90</v>
      </c>
      <c r="D448" s="134">
        <f t="shared" si="12"/>
        <v>0.6</v>
      </c>
      <c r="E448" s="134" t="str">
        <f>IF(AND(TONGHOP!$O448="ThiTN",TONGHOP!$T448&lt;&gt;""),TONGHOP!$T448,"")</f>
        <v/>
      </c>
      <c r="F448" s="134" t="str">
        <f>IF(AND(TONGHOP!$O448="ThiTN",TONGHOP!$U448&lt;&gt;""),TONGHOP!$U448,"")</f>
        <v/>
      </c>
      <c r="G448" s="134" t="str">
        <f>IF(AND(TONGHOP!$O448="ThiTN",TONGHOP!$Q448&lt;&gt;""),TONGHOP!$Q448,"")</f>
        <v/>
      </c>
      <c r="H448" s="134" t="str">
        <f t="shared" si="13"/>
        <v/>
      </c>
    </row>
    <row r="449" spans="1:8">
      <c r="A449" s="134" t="str">
        <f>IF(AND(TONGHOP!$O449="KTHP",TONGHOP!$T449&lt;&gt;""),TONGHOP!$T449,"")</f>
        <v>Nguyễn Mỹ Tiên</v>
      </c>
      <c r="B449" s="134" t="str">
        <f>IF(AND(TONGHOP!$O449="KTHP",TONGHOP!$U449&lt;&gt;""),TONGHOP!$U449,"")</f>
        <v>Trịnh Hoàng Hiệp</v>
      </c>
      <c r="C449" s="134">
        <f>IF(AND(TONGHOP!$O449="KTHP",TONGHOP!$Q449&lt;&gt;""),TONGHOP!$Q449,"")</f>
        <v>90</v>
      </c>
      <c r="D449" s="134">
        <f t="shared" si="12"/>
        <v>0.6</v>
      </c>
      <c r="E449" s="134" t="str">
        <f>IF(AND(TONGHOP!$O449="ThiTN",TONGHOP!$T449&lt;&gt;""),TONGHOP!$T449,"")</f>
        <v/>
      </c>
      <c r="F449" s="134" t="str">
        <f>IF(AND(TONGHOP!$O449="ThiTN",TONGHOP!$U449&lt;&gt;""),TONGHOP!$U449,"")</f>
        <v/>
      </c>
      <c r="G449" s="134" t="str">
        <f>IF(AND(TONGHOP!$O449="ThiTN",TONGHOP!$Q449&lt;&gt;""),TONGHOP!$Q449,"")</f>
        <v/>
      </c>
      <c r="H449" s="134" t="str">
        <f t="shared" si="13"/>
        <v/>
      </c>
    </row>
    <row r="450" spans="1:8">
      <c r="A450" s="134" t="str">
        <f>IF(AND(TONGHOP!$O450="KTHP",TONGHOP!$T450&lt;&gt;""),TONGHOP!$T450,"")</f>
        <v/>
      </c>
      <c r="B450" s="134" t="str">
        <f>IF(AND(TONGHOP!$O450="KTHP",TONGHOP!$U450&lt;&gt;""),TONGHOP!$U450,"")</f>
        <v/>
      </c>
      <c r="C450" s="134">
        <f>IF(AND(TONGHOP!$O450="KTHP",TONGHOP!$Q450&lt;&gt;""),TONGHOP!$Q450,"")</f>
        <v>90</v>
      </c>
      <c r="D450" s="134" t="str">
        <f t="shared" si="12"/>
        <v/>
      </c>
      <c r="E450" s="134" t="str">
        <f>IF(AND(TONGHOP!$O450="ThiTN",TONGHOP!$T450&lt;&gt;""),TONGHOP!$T450,"")</f>
        <v/>
      </c>
      <c r="F450" s="134" t="str">
        <f>IF(AND(TONGHOP!$O450="ThiTN",TONGHOP!$U450&lt;&gt;""),TONGHOP!$U450,"")</f>
        <v/>
      </c>
      <c r="G450" s="134" t="str">
        <f>IF(AND(TONGHOP!$O450="ThiTN",TONGHOP!$Q450&lt;&gt;""),TONGHOP!$Q450,"")</f>
        <v/>
      </c>
      <c r="H450" s="134" t="str">
        <f t="shared" si="13"/>
        <v/>
      </c>
    </row>
    <row r="451" spans="1:8">
      <c r="A451" s="134" t="str">
        <f>IF(AND(TONGHOP!$O451="KTHP",TONGHOP!$T451&lt;&gt;""),TONGHOP!$T451,"")</f>
        <v/>
      </c>
      <c r="B451" s="134" t="str">
        <f>IF(AND(TONGHOP!$O451="KTHP",TONGHOP!$U451&lt;&gt;""),TONGHOP!$U451,"")</f>
        <v/>
      </c>
      <c r="C451" s="134">
        <f>IF(AND(TONGHOP!$O451="KTHP",TONGHOP!$Q451&lt;&gt;""),TONGHOP!$Q451,"")</f>
        <v>90</v>
      </c>
      <c r="D451" s="134" t="str">
        <f t="shared" ref="D451:D514" si="14">IF(AND(A451="",B451="")=TRUE,"",(C451+30)*0.3/60)</f>
        <v/>
      </c>
      <c r="E451" s="134" t="str">
        <f>IF(AND(TONGHOP!$O451="ThiTN",TONGHOP!$T451&lt;&gt;""),TONGHOP!$T451,"")</f>
        <v/>
      </c>
      <c r="F451" s="134" t="str">
        <f>IF(AND(TONGHOP!$O451="ThiTN",TONGHOP!$U451&lt;&gt;""),TONGHOP!$U451,"")</f>
        <v/>
      </c>
      <c r="G451" s="134" t="str">
        <f>IF(AND(TONGHOP!$O451="ThiTN",TONGHOP!$Q451&lt;&gt;""),TONGHOP!$Q451,"")</f>
        <v/>
      </c>
      <c r="H451" s="134" t="str">
        <f t="shared" ref="H451:H514" si="15">IF(AND(E451="",F451="")=TRUE,"",(G451+30)*0.5/60)</f>
        <v/>
      </c>
    </row>
    <row r="452" spans="1:8">
      <c r="A452" s="134" t="str">
        <f>IF(AND(TONGHOP!$O452="KTHP",TONGHOP!$T452&lt;&gt;""),TONGHOP!$T452,"")</f>
        <v>Nguyễn Thị Thu Hồng</v>
      </c>
      <c r="B452" s="134" t="str">
        <f>IF(AND(TONGHOP!$O452="KTHP",TONGHOP!$U452&lt;&gt;""),TONGHOP!$U452,"")</f>
        <v>Trần Việt Khánh</v>
      </c>
      <c r="C452" s="134">
        <f>IF(AND(TONGHOP!$O452="KTHP",TONGHOP!$Q452&lt;&gt;""),TONGHOP!$Q452,"")</f>
        <v>120</v>
      </c>
      <c r="D452" s="134">
        <f t="shared" si="14"/>
        <v>0.75</v>
      </c>
      <c r="E452" s="134" t="str">
        <f>IF(AND(TONGHOP!$O452="ThiTN",TONGHOP!$T452&lt;&gt;""),TONGHOP!$T452,"")</f>
        <v/>
      </c>
      <c r="F452" s="134" t="str">
        <f>IF(AND(TONGHOP!$O452="ThiTN",TONGHOP!$U452&lt;&gt;""),TONGHOP!$U452,"")</f>
        <v/>
      </c>
      <c r="G452" s="134" t="str">
        <f>IF(AND(TONGHOP!$O452="ThiTN",TONGHOP!$Q452&lt;&gt;""),TONGHOP!$Q452,"")</f>
        <v/>
      </c>
      <c r="H452" s="134" t="str">
        <f t="shared" si="15"/>
        <v/>
      </c>
    </row>
    <row r="453" spans="1:8">
      <c r="A453" s="134" t="str">
        <f>IF(AND(TONGHOP!$O453="KTHP",TONGHOP!$T453&lt;&gt;""),TONGHOP!$T453,"")</f>
        <v>Mai Chiếm Tuấn</v>
      </c>
      <c r="B453" s="134" t="str">
        <f>IF(AND(TONGHOP!$O453="KTHP",TONGHOP!$U453&lt;&gt;""),TONGHOP!$U453,"")</f>
        <v>Nguyễn Văn Minh</v>
      </c>
      <c r="C453" s="134">
        <f>IF(AND(TONGHOP!$O453="KTHP",TONGHOP!$Q453&lt;&gt;""),TONGHOP!$Q453,"")</f>
        <v>120</v>
      </c>
      <c r="D453" s="134">
        <f t="shared" si="14"/>
        <v>0.75</v>
      </c>
      <c r="E453" s="134" t="str">
        <f>IF(AND(TONGHOP!$O453="ThiTN",TONGHOP!$T453&lt;&gt;""),TONGHOP!$T453,"")</f>
        <v/>
      </c>
      <c r="F453" s="134" t="str">
        <f>IF(AND(TONGHOP!$O453="ThiTN",TONGHOP!$U453&lt;&gt;""),TONGHOP!$U453,"")</f>
        <v/>
      </c>
      <c r="G453" s="134" t="str">
        <f>IF(AND(TONGHOP!$O453="ThiTN",TONGHOP!$Q453&lt;&gt;""),TONGHOP!$Q453,"")</f>
        <v/>
      </c>
      <c r="H453" s="134" t="str">
        <f t="shared" si="15"/>
        <v/>
      </c>
    </row>
    <row r="454" spans="1:8">
      <c r="A454" s="134" t="str">
        <f>IF(AND(TONGHOP!$O454="KTHP",TONGHOP!$T454&lt;&gt;""),TONGHOP!$T454,"")</f>
        <v>Trần Vĩnh Xuyên</v>
      </c>
      <c r="B454" s="134" t="str">
        <f>IF(AND(TONGHOP!$O454="KTHP",TONGHOP!$U454&lt;&gt;""),TONGHOP!$U454,"")</f>
        <v>Nguyễn Vân Giang</v>
      </c>
      <c r="C454" s="134">
        <f>IF(AND(TONGHOP!$O454="KTHP",TONGHOP!$Q454&lt;&gt;""),TONGHOP!$Q454,"")</f>
        <v>120</v>
      </c>
      <c r="D454" s="134">
        <f t="shared" si="14"/>
        <v>0.75</v>
      </c>
      <c r="E454" s="134" t="str">
        <f>IF(AND(TONGHOP!$O454="ThiTN",TONGHOP!$T454&lt;&gt;""),TONGHOP!$T454,"")</f>
        <v/>
      </c>
      <c r="F454" s="134" t="str">
        <f>IF(AND(TONGHOP!$O454="ThiTN",TONGHOP!$U454&lt;&gt;""),TONGHOP!$U454,"")</f>
        <v/>
      </c>
      <c r="G454" s="134" t="str">
        <f>IF(AND(TONGHOP!$O454="ThiTN",TONGHOP!$Q454&lt;&gt;""),TONGHOP!$Q454,"")</f>
        <v/>
      </c>
      <c r="H454" s="134" t="str">
        <f t="shared" si="15"/>
        <v/>
      </c>
    </row>
    <row r="455" spans="1:8">
      <c r="A455" s="134" t="str">
        <f>IF(AND(TONGHOP!$O455="KTHP",TONGHOP!$T455&lt;&gt;""),TONGHOP!$T455,"")</f>
        <v>Nguyễn Thanh Tú</v>
      </c>
      <c r="B455" s="134" t="str">
        <f>IF(AND(TONGHOP!$O455="KTHP",TONGHOP!$U455&lt;&gt;""),TONGHOP!$U455,"")</f>
        <v>Lương Minh Dũng</v>
      </c>
      <c r="C455" s="134">
        <f>IF(AND(TONGHOP!$O455="KTHP",TONGHOP!$Q455&lt;&gt;""),TONGHOP!$Q455,"")</f>
        <v>90</v>
      </c>
      <c r="D455" s="134">
        <f t="shared" si="14"/>
        <v>0.6</v>
      </c>
      <c r="E455" s="134" t="str">
        <f>IF(AND(TONGHOP!$O455="ThiTN",TONGHOP!$T455&lt;&gt;""),TONGHOP!$T455,"")</f>
        <v/>
      </c>
      <c r="F455" s="134" t="str">
        <f>IF(AND(TONGHOP!$O455="ThiTN",TONGHOP!$U455&lt;&gt;""),TONGHOP!$U455,"")</f>
        <v/>
      </c>
      <c r="G455" s="134" t="str">
        <f>IF(AND(TONGHOP!$O455="ThiTN",TONGHOP!$Q455&lt;&gt;""),TONGHOP!$Q455,"")</f>
        <v/>
      </c>
      <c r="H455" s="134" t="str">
        <f t="shared" si="15"/>
        <v/>
      </c>
    </row>
    <row r="456" spans="1:8">
      <c r="A456" s="134" t="str">
        <f>IF(AND(TONGHOP!$O456="KTHP",TONGHOP!$T456&lt;&gt;""),TONGHOP!$T456,"")</f>
        <v>Hà Phước Tuấn</v>
      </c>
      <c r="B456" s="134" t="str">
        <f>IF(AND(TONGHOP!$O456="KTHP",TONGHOP!$U456&lt;&gt;""),TONGHOP!$U456,"")</f>
        <v>Hoàng Phúc Bảo</v>
      </c>
      <c r="C456" s="134">
        <f>IF(AND(TONGHOP!$O456="KTHP",TONGHOP!$Q456&lt;&gt;""),TONGHOP!$Q456,"")</f>
        <v>90</v>
      </c>
      <c r="D456" s="134">
        <f t="shared" si="14"/>
        <v>0.6</v>
      </c>
      <c r="E456" s="134" t="str">
        <f>IF(AND(TONGHOP!$O456="ThiTN",TONGHOP!$T456&lt;&gt;""),TONGHOP!$T456,"")</f>
        <v/>
      </c>
      <c r="F456" s="134" t="str">
        <f>IF(AND(TONGHOP!$O456="ThiTN",TONGHOP!$U456&lt;&gt;""),TONGHOP!$U456,"")</f>
        <v/>
      </c>
      <c r="G456" s="134" t="str">
        <f>IF(AND(TONGHOP!$O456="ThiTN",TONGHOP!$Q456&lt;&gt;""),TONGHOP!$Q456,"")</f>
        <v/>
      </c>
      <c r="H456" s="134" t="str">
        <f t="shared" si="15"/>
        <v/>
      </c>
    </row>
    <row r="457" spans="1:8">
      <c r="A457" s="134" t="str">
        <f>IF(AND(TONGHOP!$O457="KTHP",TONGHOP!$T457&lt;&gt;""),TONGHOP!$T457,"")</f>
        <v>Nguyễn Thị Dinh</v>
      </c>
      <c r="B457" s="134" t="str">
        <f>IF(AND(TONGHOP!$O457="KTHP",TONGHOP!$U457&lt;&gt;""),TONGHOP!$U457,"")</f>
        <v>Vũ Quang Khải</v>
      </c>
      <c r="C457" s="134">
        <f>IF(AND(TONGHOP!$O457="KTHP",TONGHOP!$Q457&lt;&gt;""),TONGHOP!$Q457,"")</f>
        <v>90</v>
      </c>
      <c r="D457" s="134">
        <f t="shared" si="14"/>
        <v>0.6</v>
      </c>
      <c r="E457" s="134" t="str">
        <f>IF(AND(TONGHOP!$O457="ThiTN",TONGHOP!$T457&lt;&gt;""),TONGHOP!$T457,"")</f>
        <v/>
      </c>
      <c r="F457" s="134" t="str">
        <f>IF(AND(TONGHOP!$O457="ThiTN",TONGHOP!$U457&lt;&gt;""),TONGHOP!$U457,"")</f>
        <v/>
      </c>
      <c r="G457" s="134" t="str">
        <f>IF(AND(TONGHOP!$O457="ThiTN",TONGHOP!$Q457&lt;&gt;""),TONGHOP!$Q457,"")</f>
        <v/>
      </c>
      <c r="H457" s="134" t="str">
        <f t="shared" si="15"/>
        <v/>
      </c>
    </row>
    <row r="458" spans="1:8">
      <c r="A458" s="134" t="str">
        <f>IF(AND(TONGHOP!$O458="KTHP",TONGHOP!$T458&lt;&gt;""),TONGHOP!$T458,"")</f>
        <v>Cao Thị Hồng Thắm</v>
      </c>
      <c r="B458" s="134" t="str">
        <f>IF(AND(TONGHOP!$O458="KTHP",TONGHOP!$U458&lt;&gt;""),TONGHOP!$U458,"")</f>
        <v>Phạm Thị Thanh Thúy</v>
      </c>
      <c r="C458" s="134">
        <f>IF(AND(TONGHOP!$O458="KTHP",TONGHOP!$Q458&lt;&gt;""),TONGHOP!$Q458,"")</f>
        <v>90</v>
      </c>
      <c r="D458" s="134">
        <f t="shared" si="14"/>
        <v>0.6</v>
      </c>
      <c r="E458" s="134" t="str">
        <f>IF(AND(TONGHOP!$O458="ThiTN",TONGHOP!$T458&lt;&gt;""),TONGHOP!$T458,"")</f>
        <v/>
      </c>
      <c r="F458" s="134" t="str">
        <f>IF(AND(TONGHOP!$O458="ThiTN",TONGHOP!$U458&lt;&gt;""),TONGHOP!$U458,"")</f>
        <v/>
      </c>
      <c r="G458" s="134" t="str">
        <f>IF(AND(TONGHOP!$O458="ThiTN",TONGHOP!$Q458&lt;&gt;""),TONGHOP!$Q458,"")</f>
        <v/>
      </c>
      <c r="H458" s="134" t="str">
        <f t="shared" si="15"/>
        <v/>
      </c>
    </row>
    <row r="459" spans="1:8">
      <c r="A459" s="134" t="str">
        <f>IF(AND(TONGHOP!$O459="KTHP",TONGHOP!$T459&lt;&gt;""),TONGHOP!$T459,"")</f>
        <v>Hà Quốc Bảo</v>
      </c>
      <c r="B459" s="134" t="str">
        <f>IF(AND(TONGHOP!$O459="KTHP",TONGHOP!$U459&lt;&gt;""),TONGHOP!$U459,"")</f>
        <v>Phạm Nguyễn Đức Trung</v>
      </c>
      <c r="C459" s="134">
        <f>IF(AND(TONGHOP!$O459="KTHP",TONGHOP!$Q459&lt;&gt;""),TONGHOP!$Q459,"")</f>
        <v>90</v>
      </c>
      <c r="D459" s="134">
        <f t="shared" si="14"/>
        <v>0.6</v>
      </c>
      <c r="E459" s="134" t="str">
        <f>IF(AND(TONGHOP!$O459="ThiTN",TONGHOP!$T459&lt;&gt;""),TONGHOP!$T459,"")</f>
        <v/>
      </c>
      <c r="F459" s="134" t="str">
        <f>IF(AND(TONGHOP!$O459="ThiTN",TONGHOP!$U459&lt;&gt;""),TONGHOP!$U459,"")</f>
        <v/>
      </c>
      <c r="G459" s="134" t="str">
        <f>IF(AND(TONGHOP!$O459="ThiTN",TONGHOP!$Q459&lt;&gt;""),TONGHOP!$Q459,"")</f>
        <v/>
      </c>
      <c r="H459" s="134" t="str">
        <f t="shared" si="15"/>
        <v/>
      </c>
    </row>
    <row r="460" spans="1:8">
      <c r="A460" s="134" t="str">
        <f>IF(AND(TONGHOP!$O460="KTHP",TONGHOP!$T460&lt;&gt;""),TONGHOP!$T460,"")</f>
        <v>Đào Anh Tuấn</v>
      </c>
      <c r="B460" s="134" t="str">
        <f>IF(AND(TONGHOP!$O460="KTHP",TONGHOP!$U460&lt;&gt;""),TONGHOP!$U460,"")</f>
        <v>Đặng Thế Huân</v>
      </c>
      <c r="C460" s="134">
        <f>IF(AND(TONGHOP!$O460="KTHP",TONGHOP!$Q460&lt;&gt;""),TONGHOP!$Q460,"")</f>
        <v>90</v>
      </c>
      <c r="D460" s="134">
        <f t="shared" si="14"/>
        <v>0.6</v>
      </c>
      <c r="E460" s="134" t="str">
        <f>IF(AND(TONGHOP!$O460="ThiTN",TONGHOP!$T460&lt;&gt;""),TONGHOP!$T460,"")</f>
        <v/>
      </c>
      <c r="F460" s="134" t="str">
        <f>IF(AND(TONGHOP!$O460="ThiTN",TONGHOP!$U460&lt;&gt;""),TONGHOP!$U460,"")</f>
        <v/>
      </c>
      <c r="G460" s="134" t="str">
        <f>IF(AND(TONGHOP!$O460="ThiTN",TONGHOP!$Q460&lt;&gt;""),TONGHOP!$Q460,"")</f>
        <v/>
      </c>
      <c r="H460" s="134" t="str">
        <f t="shared" si="15"/>
        <v/>
      </c>
    </row>
    <row r="461" spans="1:8">
      <c r="A461" s="134" t="str">
        <f>IF(AND(TONGHOP!$O461="KTHP",TONGHOP!$T461&lt;&gt;""),TONGHOP!$T461,"")</f>
        <v>Đỗ Thị Hải Yến</v>
      </c>
      <c r="B461" s="134" t="str">
        <f>IF(AND(TONGHOP!$O461="KTHP",TONGHOP!$U461&lt;&gt;""),TONGHOP!$U461,"")</f>
        <v>Hồ Văn Hóa</v>
      </c>
      <c r="C461" s="134">
        <f>IF(AND(TONGHOP!$O461="KTHP",TONGHOP!$Q461&lt;&gt;""),TONGHOP!$Q461,"")</f>
        <v>90</v>
      </c>
      <c r="D461" s="134">
        <f t="shared" si="14"/>
        <v>0.6</v>
      </c>
      <c r="E461" s="134" t="str">
        <f>IF(AND(TONGHOP!$O461="ThiTN",TONGHOP!$T461&lt;&gt;""),TONGHOP!$T461,"")</f>
        <v/>
      </c>
      <c r="F461" s="134" t="str">
        <f>IF(AND(TONGHOP!$O461="ThiTN",TONGHOP!$U461&lt;&gt;""),TONGHOP!$U461,"")</f>
        <v/>
      </c>
      <c r="G461" s="134" t="str">
        <f>IF(AND(TONGHOP!$O461="ThiTN",TONGHOP!$Q461&lt;&gt;""),TONGHOP!$Q461,"")</f>
        <v/>
      </c>
      <c r="H461" s="134" t="str">
        <f t="shared" si="15"/>
        <v/>
      </c>
    </row>
    <row r="462" spans="1:8">
      <c r="A462" s="134" t="str">
        <f>IF(AND(TONGHOP!$O462="KTHP",TONGHOP!$T462&lt;&gt;""),TONGHOP!$T462,"")</f>
        <v>Bùi Thị Ngọc Sương</v>
      </c>
      <c r="B462" s="134" t="str">
        <f>IF(AND(TONGHOP!$O462="KTHP",TONGHOP!$U462&lt;&gt;""),TONGHOP!$U462,"")</f>
        <v>Võ Anh Hào</v>
      </c>
      <c r="C462" s="134">
        <f>IF(AND(TONGHOP!$O462="KTHP",TONGHOP!$Q462&lt;&gt;""),TONGHOP!$Q462,"")</f>
        <v>90</v>
      </c>
      <c r="D462" s="134">
        <f t="shared" si="14"/>
        <v>0.6</v>
      </c>
      <c r="E462" s="134" t="str">
        <f>IF(AND(TONGHOP!$O462="ThiTN",TONGHOP!$T462&lt;&gt;""),TONGHOP!$T462,"")</f>
        <v/>
      </c>
      <c r="F462" s="134" t="str">
        <f>IF(AND(TONGHOP!$O462="ThiTN",TONGHOP!$U462&lt;&gt;""),TONGHOP!$U462,"")</f>
        <v/>
      </c>
      <c r="G462" s="134" t="str">
        <f>IF(AND(TONGHOP!$O462="ThiTN",TONGHOP!$Q462&lt;&gt;""),TONGHOP!$Q462,"")</f>
        <v/>
      </c>
      <c r="H462" s="134" t="str">
        <f t="shared" si="15"/>
        <v/>
      </c>
    </row>
    <row r="463" spans="1:8">
      <c r="A463" s="134" t="str">
        <f>IF(AND(TONGHOP!$O463="KTHP",TONGHOP!$T463&lt;&gt;""),TONGHOP!$T463,"")</f>
        <v>Võ Phước Quang</v>
      </c>
      <c r="B463" s="134" t="str">
        <f>IF(AND(TONGHOP!$O463="KTHP",TONGHOP!$U463&lt;&gt;""),TONGHOP!$U463,"")</f>
        <v>Nguyễn Minh Đức(B)</v>
      </c>
      <c r="C463" s="134">
        <f>IF(AND(TONGHOP!$O463="KTHP",TONGHOP!$Q463&lt;&gt;""),TONGHOP!$Q463,"")</f>
        <v>90</v>
      </c>
      <c r="D463" s="134">
        <f t="shared" si="14"/>
        <v>0.6</v>
      </c>
      <c r="E463" s="134" t="str">
        <f>IF(AND(TONGHOP!$O463="ThiTN",TONGHOP!$T463&lt;&gt;""),TONGHOP!$T463,"")</f>
        <v/>
      </c>
      <c r="F463" s="134" t="str">
        <f>IF(AND(TONGHOP!$O463="ThiTN",TONGHOP!$U463&lt;&gt;""),TONGHOP!$U463,"")</f>
        <v/>
      </c>
      <c r="G463" s="134" t="str">
        <f>IF(AND(TONGHOP!$O463="ThiTN",TONGHOP!$Q463&lt;&gt;""),TONGHOP!$Q463,"")</f>
        <v/>
      </c>
      <c r="H463" s="134" t="str">
        <f t="shared" si="15"/>
        <v/>
      </c>
    </row>
    <row r="464" spans="1:8">
      <c r="A464" s="134" t="str">
        <f>IF(AND(TONGHOP!$O464="KTHP",TONGHOP!$T464&lt;&gt;""),TONGHOP!$T464,"")</f>
        <v>Nguyễn Minh Thái</v>
      </c>
      <c r="B464" s="134" t="str">
        <f>IF(AND(TONGHOP!$O464="KTHP",TONGHOP!$U464&lt;&gt;""),TONGHOP!$U464,"")</f>
        <v>Nguyễn Thái Bình</v>
      </c>
      <c r="C464" s="134">
        <f>IF(AND(TONGHOP!$O464="KTHP",TONGHOP!$Q464&lt;&gt;""),TONGHOP!$Q464,"")</f>
        <v>90</v>
      </c>
      <c r="D464" s="134">
        <f t="shared" si="14"/>
        <v>0.6</v>
      </c>
      <c r="E464" s="134" t="str">
        <f>IF(AND(TONGHOP!$O464="ThiTN",TONGHOP!$T464&lt;&gt;""),TONGHOP!$T464,"")</f>
        <v/>
      </c>
      <c r="F464" s="134" t="str">
        <f>IF(AND(TONGHOP!$O464="ThiTN",TONGHOP!$U464&lt;&gt;""),TONGHOP!$U464,"")</f>
        <v/>
      </c>
      <c r="G464" s="134" t="str">
        <f>IF(AND(TONGHOP!$O464="ThiTN",TONGHOP!$Q464&lt;&gt;""),TONGHOP!$Q464,"")</f>
        <v/>
      </c>
      <c r="H464" s="134" t="str">
        <f t="shared" si="15"/>
        <v/>
      </c>
    </row>
    <row r="465" spans="1:8">
      <c r="A465" s="134" t="str">
        <f>IF(AND(TONGHOP!$O465="KTHP",TONGHOP!$T465&lt;&gt;""),TONGHOP!$T465,"")</f>
        <v>Đặng Thị Nhật Minh</v>
      </c>
      <c r="B465" s="134" t="str">
        <f>IF(AND(TONGHOP!$O465="KTHP",TONGHOP!$U465&lt;&gt;""),TONGHOP!$U465,"")</f>
        <v>Trần Quốc Duy</v>
      </c>
      <c r="C465" s="134">
        <f>IF(AND(TONGHOP!$O465="KTHP",TONGHOP!$Q465&lt;&gt;""),TONGHOP!$Q465,"")</f>
        <v>90</v>
      </c>
      <c r="D465" s="134">
        <f t="shared" si="14"/>
        <v>0.6</v>
      </c>
      <c r="E465" s="134" t="str">
        <f>IF(AND(TONGHOP!$O465="ThiTN",TONGHOP!$T465&lt;&gt;""),TONGHOP!$T465,"")</f>
        <v/>
      </c>
      <c r="F465" s="134" t="str">
        <f>IF(AND(TONGHOP!$O465="ThiTN",TONGHOP!$U465&lt;&gt;""),TONGHOP!$U465,"")</f>
        <v/>
      </c>
      <c r="G465" s="134" t="str">
        <f>IF(AND(TONGHOP!$O465="ThiTN",TONGHOP!$Q465&lt;&gt;""),TONGHOP!$Q465,"")</f>
        <v/>
      </c>
      <c r="H465" s="134" t="str">
        <f t="shared" si="15"/>
        <v/>
      </c>
    </row>
    <row r="466" spans="1:8">
      <c r="A466" s="134" t="str">
        <f>IF(AND(TONGHOP!$O466="KTHP",TONGHOP!$T466&lt;&gt;""),TONGHOP!$T466,"")</f>
        <v>Nguyễn Thanh Hùng</v>
      </c>
      <c r="B466" s="134" t="str">
        <f>IF(AND(TONGHOP!$O466="KTHP",TONGHOP!$U466&lt;&gt;""),TONGHOP!$U466,"")</f>
        <v>Lê Xuân Thủy</v>
      </c>
      <c r="C466" s="134">
        <f>IF(AND(TONGHOP!$O466="KTHP",TONGHOP!$Q466&lt;&gt;""),TONGHOP!$Q466,"")</f>
        <v>90</v>
      </c>
      <c r="D466" s="134">
        <f t="shared" si="14"/>
        <v>0.6</v>
      </c>
      <c r="E466" s="134" t="str">
        <f>IF(AND(TONGHOP!$O466="ThiTN",TONGHOP!$T466&lt;&gt;""),TONGHOP!$T466,"")</f>
        <v/>
      </c>
      <c r="F466" s="134" t="str">
        <f>IF(AND(TONGHOP!$O466="ThiTN",TONGHOP!$U466&lt;&gt;""),TONGHOP!$U466,"")</f>
        <v/>
      </c>
      <c r="G466" s="134" t="str">
        <f>IF(AND(TONGHOP!$O466="ThiTN",TONGHOP!$Q466&lt;&gt;""),TONGHOP!$Q466,"")</f>
        <v/>
      </c>
      <c r="H466" s="134" t="str">
        <f t="shared" si="15"/>
        <v/>
      </c>
    </row>
    <row r="467" spans="1:8">
      <c r="A467" s="134" t="str">
        <f>IF(AND(TONGHOP!$O467="KTHP",TONGHOP!$T467&lt;&gt;""),TONGHOP!$T467,"")</f>
        <v>Bùi Ánh Tuyết</v>
      </c>
      <c r="B467" s="134" t="str">
        <f>IF(AND(TONGHOP!$O467="KTHP",TONGHOP!$U467&lt;&gt;""),TONGHOP!$U467,"")</f>
        <v>Lê Thế Huân</v>
      </c>
      <c r="C467" s="134">
        <f>IF(AND(TONGHOP!$O467="KTHP",TONGHOP!$Q467&lt;&gt;""),TONGHOP!$Q467,"")</f>
        <v>90</v>
      </c>
      <c r="D467" s="134">
        <f t="shared" si="14"/>
        <v>0.6</v>
      </c>
      <c r="E467" s="134" t="str">
        <f>IF(AND(TONGHOP!$O467="ThiTN",TONGHOP!$T467&lt;&gt;""),TONGHOP!$T467,"")</f>
        <v/>
      </c>
      <c r="F467" s="134" t="str">
        <f>IF(AND(TONGHOP!$O467="ThiTN",TONGHOP!$U467&lt;&gt;""),TONGHOP!$U467,"")</f>
        <v/>
      </c>
      <c r="G467" s="134" t="str">
        <f>IF(AND(TONGHOP!$O467="ThiTN",TONGHOP!$Q467&lt;&gt;""),TONGHOP!$Q467,"")</f>
        <v/>
      </c>
      <c r="H467" s="134" t="str">
        <f t="shared" si="15"/>
        <v/>
      </c>
    </row>
    <row r="468" spans="1:8">
      <c r="A468" s="134" t="str">
        <f>IF(AND(TONGHOP!$O468="KTHP",TONGHOP!$T468&lt;&gt;""),TONGHOP!$T468,"")</f>
        <v>Hà Như Mai</v>
      </c>
      <c r="B468" s="134" t="str">
        <f>IF(AND(TONGHOP!$O468="KTHP",TONGHOP!$U468&lt;&gt;""),TONGHOP!$U468,"")</f>
        <v>Nguyễn Mỹ Tiên</v>
      </c>
      <c r="C468" s="134">
        <f>IF(AND(TONGHOP!$O468="KTHP",TONGHOP!$Q468&lt;&gt;""),TONGHOP!$Q468,"")</f>
        <v>90</v>
      </c>
      <c r="D468" s="134">
        <f t="shared" si="14"/>
        <v>0.6</v>
      </c>
      <c r="E468" s="134" t="str">
        <f>IF(AND(TONGHOP!$O468="ThiTN",TONGHOP!$T468&lt;&gt;""),TONGHOP!$T468,"")</f>
        <v/>
      </c>
      <c r="F468" s="134" t="str">
        <f>IF(AND(TONGHOP!$O468="ThiTN",TONGHOP!$U468&lt;&gt;""),TONGHOP!$U468,"")</f>
        <v/>
      </c>
      <c r="G468" s="134" t="str">
        <f>IF(AND(TONGHOP!$O468="ThiTN",TONGHOP!$Q468&lt;&gt;""),TONGHOP!$Q468,"")</f>
        <v/>
      </c>
      <c r="H468" s="134" t="str">
        <f t="shared" si="15"/>
        <v/>
      </c>
    </row>
    <row r="469" spans="1:8">
      <c r="A469" s="134" t="str">
        <f>IF(AND(TONGHOP!$O469="KTHP",TONGHOP!$T469&lt;&gt;""),TONGHOP!$T469,"")</f>
        <v>Nguyễn Thị Tố Nga</v>
      </c>
      <c r="B469" s="134" t="str">
        <f>IF(AND(TONGHOP!$O469="KTHP",TONGHOP!$U469&lt;&gt;""),TONGHOP!$U469,"")</f>
        <v>Bùi Thành Dũng</v>
      </c>
      <c r="C469" s="134">
        <f>IF(AND(TONGHOP!$O469="KTHP",TONGHOP!$Q469&lt;&gt;""),TONGHOP!$Q469,"")</f>
        <v>90</v>
      </c>
      <c r="D469" s="134">
        <f t="shared" si="14"/>
        <v>0.6</v>
      </c>
      <c r="E469" s="134" t="str">
        <f>IF(AND(TONGHOP!$O469="ThiTN",TONGHOP!$T469&lt;&gt;""),TONGHOP!$T469,"")</f>
        <v/>
      </c>
      <c r="F469" s="134" t="str">
        <f>IF(AND(TONGHOP!$O469="ThiTN",TONGHOP!$U469&lt;&gt;""),TONGHOP!$U469,"")</f>
        <v/>
      </c>
      <c r="G469" s="134" t="str">
        <f>IF(AND(TONGHOP!$O469="ThiTN",TONGHOP!$Q469&lt;&gt;""),TONGHOP!$Q469,"")</f>
        <v/>
      </c>
      <c r="H469" s="134" t="str">
        <f t="shared" si="15"/>
        <v/>
      </c>
    </row>
    <row r="470" spans="1:8">
      <c r="A470" s="134" t="str">
        <f>IF(AND(TONGHOP!$O470="KTHP",TONGHOP!$T470&lt;&gt;""),TONGHOP!$T470,"")</f>
        <v>Nguyễn Anh Kiệt</v>
      </c>
      <c r="B470" s="134" t="str">
        <f>IF(AND(TONGHOP!$O470="KTHP",TONGHOP!$U470&lt;&gt;""),TONGHOP!$U470,"")</f>
        <v>Nguyễn Phương Hà</v>
      </c>
      <c r="C470" s="134">
        <f>IF(AND(TONGHOP!$O470="KTHP",TONGHOP!$Q470&lt;&gt;""),TONGHOP!$Q470,"")</f>
        <v>90</v>
      </c>
      <c r="D470" s="134">
        <f t="shared" si="14"/>
        <v>0.6</v>
      </c>
      <c r="E470" s="134" t="str">
        <f>IF(AND(TONGHOP!$O470="ThiTN",TONGHOP!$T470&lt;&gt;""),TONGHOP!$T470,"")</f>
        <v/>
      </c>
      <c r="F470" s="134" t="str">
        <f>IF(AND(TONGHOP!$O470="ThiTN",TONGHOP!$U470&lt;&gt;""),TONGHOP!$U470,"")</f>
        <v/>
      </c>
      <c r="G470" s="134" t="str">
        <f>IF(AND(TONGHOP!$O470="ThiTN",TONGHOP!$Q470&lt;&gt;""),TONGHOP!$Q470,"")</f>
        <v/>
      </c>
      <c r="H470" s="134" t="str">
        <f t="shared" si="15"/>
        <v/>
      </c>
    </row>
    <row r="471" spans="1:8">
      <c r="A471" s="134" t="str">
        <f>IF(AND(TONGHOP!$O471="KTHP",TONGHOP!$T471&lt;&gt;""),TONGHOP!$T471,"")</f>
        <v>Nguyễn Trần Thanh Nhàn</v>
      </c>
      <c r="B471" s="134" t="str">
        <f>IF(AND(TONGHOP!$O471="KTHP",TONGHOP!$U471&lt;&gt;""),TONGHOP!$U471,"")</f>
        <v>Trần Minh Thông</v>
      </c>
      <c r="C471" s="134">
        <f>IF(AND(TONGHOP!$O471="KTHP",TONGHOP!$Q471&lt;&gt;""),TONGHOP!$Q471,"")</f>
        <v>90</v>
      </c>
      <c r="D471" s="134">
        <f t="shared" si="14"/>
        <v>0.6</v>
      </c>
      <c r="E471" s="134" t="str">
        <f>IF(AND(TONGHOP!$O471="ThiTN",TONGHOP!$T471&lt;&gt;""),TONGHOP!$T471,"")</f>
        <v/>
      </c>
      <c r="F471" s="134" t="str">
        <f>IF(AND(TONGHOP!$O471="ThiTN",TONGHOP!$U471&lt;&gt;""),TONGHOP!$U471,"")</f>
        <v/>
      </c>
      <c r="G471" s="134" t="str">
        <f>IF(AND(TONGHOP!$O471="ThiTN",TONGHOP!$Q471&lt;&gt;""),TONGHOP!$Q471,"")</f>
        <v/>
      </c>
      <c r="H471" s="134" t="str">
        <f t="shared" si="15"/>
        <v/>
      </c>
    </row>
    <row r="472" spans="1:8">
      <c r="A472" s="134" t="str">
        <f>IF(AND(TONGHOP!$O472="KTHP",TONGHOP!$T472&lt;&gt;""),TONGHOP!$T472,"")</f>
        <v>Dương Thị Hồng</v>
      </c>
      <c r="B472" s="134" t="str">
        <f>IF(AND(TONGHOP!$O472="KTHP",TONGHOP!$U472&lt;&gt;""),TONGHOP!$U472,"")</f>
        <v>Lư Thị Yến Vũ</v>
      </c>
      <c r="C472" s="134">
        <f>IF(AND(TONGHOP!$O472="KTHP",TONGHOP!$Q472&lt;&gt;""),TONGHOP!$Q472,"")</f>
        <v>90</v>
      </c>
      <c r="D472" s="134">
        <f t="shared" si="14"/>
        <v>0.6</v>
      </c>
      <c r="E472" s="134" t="str">
        <f>IF(AND(TONGHOP!$O472="ThiTN",TONGHOP!$T472&lt;&gt;""),TONGHOP!$T472,"")</f>
        <v/>
      </c>
      <c r="F472" s="134" t="str">
        <f>IF(AND(TONGHOP!$O472="ThiTN",TONGHOP!$U472&lt;&gt;""),TONGHOP!$U472,"")</f>
        <v/>
      </c>
      <c r="G472" s="134" t="str">
        <f>IF(AND(TONGHOP!$O472="ThiTN",TONGHOP!$Q472&lt;&gt;""),TONGHOP!$Q472,"")</f>
        <v/>
      </c>
      <c r="H472" s="134" t="str">
        <f t="shared" si="15"/>
        <v/>
      </c>
    </row>
    <row r="473" spans="1:8">
      <c r="A473" s="134" t="str">
        <f>IF(AND(TONGHOP!$O473="KTHP",TONGHOP!$T473&lt;&gt;""),TONGHOP!$T473,"")</f>
        <v>Trần Thị Ánh Tuyết</v>
      </c>
      <c r="B473" s="134" t="str">
        <f>IF(AND(TONGHOP!$O473="KTHP",TONGHOP!$U473&lt;&gt;""),TONGHOP!$U473,"")</f>
        <v>Nguyễn Thị Thủy</v>
      </c>
      <c r="C473" s="134">
        <f>IF(AND(TONGHOP!$O473="KTHP",TONGHOP!$Q473&lt;&gt;""),TONGHOP!$Q473,"")</f>
        <v>90</v>
      </c>
      <c r="D473" s="134">
        <f t="shared" si="14"/>
        <v>0.6</v>
      </c>
      <c r="E473" s="134" t="str">
        <f>IF(AND(TONGHOP!$O473="ThiTN",TONGHOP!$T473&lt;&gt;""),TONGHOP!$T473,"")</f>
        <v/>
      </c>
      <c r="F473" s="134" t="str">
        <f>IF(AND(TONGHOP!$O473="ThiTN",TONGHOP!$U473&lt;&gt;""),TONGHOP!$U473,"")</f>
        <v/>
      </c>
      <c r="G473" s="134" t="str">
        <f>IF(AND(TONGHOP!$O473="ThiTN",TONGHOP!$Q473&lt;&gt;""),TONGHOP!$Q473,"")</f>
        <v/>
      </c>
      <c r="H473" s="134" t="str">
        <f t="shared" si="15"/>
        <v/>
      </c>
    </row>
    <row r="474" spans="1:8">
      <c r="A474" s="134" t="str">
        <f>IF(AND(TONGHOP!$O474="KTHP",TONGHOP!$T474&lt;&gt;""),TONGHOP!$T474,"")</f>
        <v>Nguyễn Thị Thủy</v>
      </c>
      <c r="B474" s="134" t="str">
        <f>IF(AND(TONGHOP!$O474="KTHP",TONGHOP!$U474&lt;&gt;""),TONGHOP!$U474,"")</f>
        <v>Trần Công Tiến</v>
      </c>
      <c r="C474" s="134">
        <f>IF(AND(TONGHOP!$O474="KTHP",TONGHOP!$Q474&lt;&gt;""),TONGHOP!$Q474,"")</f>
        <v>90</v>
      </c>
      <c r="D474" s="134">
        <f t="shared" si="14"/>
        <v>0.6</v>
      </c>
      <c r="E474" s="134" t="str">
        <f>IF(AND(TONGHOP!$O474="ThiTN",TONGHOP!$T474&lt;&gt;""),TONGHOP!$T474,"")</f>
        <v/>
      </c>
      <c r="F474" s="134" t="str">
        <f>IF(AND(TONGHOP!$O474="ThiTN",TONGHOP!$U474&lt;&gt;""),TONGHOP!$U474,"")</f>
        <v/>
      </c>
      <c r="G474" s="134" t="str">
        <f>IF(AND(TONGHOP!$O474="ThiTN",TONGHOP!$Q474&lt;&gt;""),TONGHOP!$Q474,"")</f>
        <v/>
      </c>
      <c r="H474" s="134" t="str">
        <f t="shared" si="15"/>
        <v/>
      </c>
    </row>
    <row r="475" spans="1:8">
      <c r="A475" s="134" t="str">
        <f>IF(AND(TONGHOP!$O475="KTHP",TONGHOP!$T475&lt;&gt;""),TONGHOP!$T475,"")</f>
        <v>Nguyễn Thị Thanh Tú</v>
      </c>
      <c r="B475" s="134" t="str">
        <f>IF(AND(TONGHOP!$O475="KTHP",TONGHOP!$U475&lt;&gt;""),TONGHOP!$U475,"")</f>
        <v>Phạm Thị Gia Tâm</v>
      </c>
      <c r="C475" s="134">
        <f>IF(AND(TONGHOP!$O475="KTHP",TONGHOP!$Q475&lt;&gt;""),TONGHOP!$Q475,"")</f>
        <v>90</v>
      </c>
      <c r="D475" s="134">
        <f t="shared" si="14"/>
        <v>0.6</v>
      </c>
      <c r="E475" s="134" t="str">
        <f>IF(AND(TONGHOP!$O475="ThiTN",TONGHOP!$T475&lt;&gt;""),TONGHOP!$T475,"")</f>
        <v/>
      </c>
      <c r="F475" s="134" t="str">
        <f>IF(AND(TONGHOP!$O475="ThiTN",TONGHOP!$U475&lt;&gt;""),TONGHOP!$U475,"")</f>
        <v/>
      </c>
      <c r="G475" s="134" t="str">
        <f>IF(AND(TONGHOP!$O475="ThiTN",TONGHOP!$Q475&lt;&gt;""),TONGHOP!$Q475,"")</f>
        <v/>
      </c>
      <c r="H475" s="134" t="str">
        <f t="shared" si="15"/>
        <v/>
      </c>
    </row>
    <row r="476" spans="1:8">
      <c r="A476" s="134" t="str">
        <f>IF(AND(TONGHOP!$O476="KTHP",TONGHOP!$T476&lt;&gt;""),TONGHOP!$T476,"")</f>
        <v>Trần Thị Ngọc Dung</v>
      </c>
      <c r="B476" s="134" t="str">
        <f>IF(AND(TONGHOP!$O476="KTHP",TONGHOP!$U476&lt;&gt;""),TONGHOP!$U476,"")</f>
        <v>Nguyễn Hồng Đức</v>
      </c>
      <c r="C476" s="134">
        <f>IF(AND(TONGHOP!$O476="KTHP",TONGHOP!$Q476&lt;&gt;""),TONGHOP!$Q476,"")</f>
        <v>90</v>
      </c>
      <c r="D476" s="134">
        <f t="shared" si="14"/>
        <v>0.6</v>
      </c>
      <c r="E476" s="134" t="str">
        <f>IF(AND(TONGHOP!$O476="ThiTN",TONGHOP!$T476&lt;&gt;""),TONGHOP!$T476,"")</f>
        <v/>
      </c>
      <c r="F476" s="134" t="str">
        <f>IF(AND(TONGHOP!$O476="ThiTN",TONGHOP!$U476&lt;&gt;""),TONGHOP!$U476,"")</f>
        <v/>
      </c>
      <c r="G476" s="134" t="str">
        <f>IF(AND(TONGHOP!$O476="ThiTN",TONGHOP!$Q476&lt;&gt;""),TONGHOP!$Q476,"")</f>
        <v/>
      </c>
      <c r="H476" s="134" t="str">
        <f t="shared" si="15"/>
        <v/>
      </c>
    </row>
    <row r="477" spans="1:8">
      <c r="A477" s="134" t="str">
        <f>IF(AND(TONGHOP!$O477="KTHP",TONGHOP!$T477&lt;&gt;""),TONGHOP!$T477,"")</f>
        <v>Trần Đình Khoa</v>
      </c>
      <c r="B477" s="134" t="str">
        <f>IF(AND(TONGHOP!$O477="KTHP",TONGHOP!$U477&lt;&gt;""),TONGHOP!$U477,"")</f>
        <v>Hoàng Thị Trang</v>
      </c>
      <c r="C477" s="134">
        <f>IF(AND(TONGHOP!$O477="KTHP",TONGHOP!$Q477&lt;&gt;""),TONGHOP!$Q477,"")</f>
        <v>90</v>
      </c>
      <c r="D477" s="134">
        <f t="shared" si="14"/>
        <v>0.6</v>
      </c>
      <c r="E477" s="134" t="str">
        <f>IF(AND(TONGHOP!$O477="ThiTN",TONGHOP!$T477&lt;&gt;""),TONGHOP!$T477,"")</f>
        <v/>
      </c>
      <c r="F477" s="134" t="str">
        <f>IF(AND(TONGHOP!$O477="ThiTN",TONGHOP!$U477&lt;&gt;""),TONGHOP!$U477,"")</f>
        <v/>
      </c>
      <c r="G477" s="134" t="str">
        <f>IF(AND(TONGHOP!$O477="ThiTN",TONGHOP!$Q477&lt;&gt;""),TONGHOP!$Q477,"")</f>
        <v/>
      </c>
      <c r="H477" s="134" t="str">
        <f t="shared" si="15"/>
        <v/>
      </c>
    </row>
    <row r="478" spans="1:8">
      <c r="A478" s="134" t="str">
        <f>IF(AND(TONGHOP!$O478="KTHP",TONGHOP!$T478&lt;&gt;""),TONGHOP!$T478,"")</f>
        <v>Nguyễn Thị Thu Hà</v>
      </c>
      <c r="B478" s="134" t="str">
        <f>IF(AND(TONGHOP!$O478="KTHP",TONGHOP!$U478&lt;&gt;""),TONGHOP!$U478,"")</f>
        <v>Đỗ Trọng Quý</v>
      </c>
      <c r="C478" s="134">
        <f>IF(AND(TONGHOP!$O478="KTHP",TONGHOP!$Q478&lt;&gt;""),TONGHOP!$Q478,"")</f>
        <v>90</v>
      </c>
      <c r="D478" s="134">
        <f t="shared" si="14"/>
        <v>0.6</v>
      </c>
      <c r="E478" s="134" t="str">
        <f>IF(AND(TONGHOP!$O478="ThiTN",TONGHOP!$T478&lt;&gt;""),TONGHOP!$T478,"")</f>
        <v/>
      </c>
      <c r="F478" s="134" t="str">
        <f>IF(AND(TONGHOP!$O478="ThiTN",TONGHOP!$U478&lt;&gt;""),TONGHOP!$U478,"")</f>
        <v/>
      </c>
      <c r="G478" s="134" t="str">
        <f>IF(AND(TONGHOP!$O478="ThiTN",TONGHOP!$Q478&lt;&gt;""),TONGHOP!$Q478,"")</f>
        <v/>
      </c>
      <c r="H478" s="134" t="str">
        <f t="shared" si="15"/>
        <v/>
      </c>
    </row>
    <row r="479" spans="1:8">
      <c r="A479" s="134" t="str">
        <f>IF(AND(TONGHOP!$O479="KTHP",TONGHOP!$T479&lt;&gt;""),TONGHOP!$T479,"")</f>
        <v>Lê Tiến Đạt</v>
      </c>
      <c r="B479" s="134" t="str">
        <f>IF(AND(TONGHOP!$O479="KTHP",TONGHOP!$U479&lt;&gt;""),TONGHOP!$U479,"")</f>
        <v>Võ Thị Hồng Lan</v>
      </c>
      <c r="C479" s="134">
        <f>IF(AND(TONGHOP!$O479="KTHP",TONGHOP!$Q479&lt;&gt;""),TONGHOP!$Q479,"")</f>
        <v>90</v>
      </c>
      <c r="D479" s="134">
        <f t="shared" si="14"/>
        <v>0.6</v>
      </c>
      <c r="E479" s="134" t="str">
        <f>IF(AND(TONGHOP!$O479="ThiTN",TONGHOP!$T479&lt;&gt;""),TONGHOP!$T479,"")</f>
        <v/>
      </c>
      <c r="F479" s="134" t="str">
        <f>IF(AND(TONGHOP!$O479="ThiTN",TONGHOP!$U479&lt;&gt;""),TONGHOP!$U479,"")</f>
        <v/>
      </c>
      <c r="G479" s="134" t="str">
        <f>IF(AND(TONGHOP!$O479="ThiTN",TONGHOP!$Q479&lt;&gt;""),TONGHOP!$Q479,"")</f>
        <v/>
      </c>
      <c r="H479" s="134" t="str">
        <f t="shared" si="15"/>
        <v/>
      </c>
    </row>
    <row r="480" spans="1:8">
      <c r="A480" s="134" t="str">
        <f>IF(AND(TONGHOP!$O480="KTHP",TONGHOP!$T480&lt;&gt;""),TONGHOP!$T480,"")</f>
        <v>Vương Thanh Thủy</v>
      </c>
      <c r="B480" s="134" t="str">
        <f>IF(AND(TONGHOP!$O480="KTHP",TONGHOP!$U480&lt;&gt;""),TONGHOP!$U480,"")</f>
        <v>Phạm Quỳnh Như</v>
      </c>
      <c r="C480" s="134">
        <f>IF(AND(TONGHOP!$O480="KTHP",TONGHOP!$Q480&lt;&gt;""),TONGHOP!$Q480,"")</f>
        <v>90</v>
      </c>
      <c r="D480" s="134">
        <f t="shared" si="14"/>
        <v>0.6</v>
      </c>
      <c r="E480" s="134" t="str">
        <f>IF(AND(TONGHOP!$O480="ThiTN",TONGHOP!$T480&lt;&gt;""),TONGHOP!$T480,"")</f>
        <v/>
      </c>
      <c r="F480" s="134" t="str">
        <f>IF(AND(TONGHOP!$O480="ThiTN",TONGHOP!$U480&lt;&gt;""),TONGHOP!$U480,"")</f>
        <v/>
      </c>
      <c r="G480" s="134" t="str">
        <f>IF(AND(TONGHOP!$O480="ThiTN",TONGHOP!$Q480&lt;&gt;""),TONGHOP!$Q480,"")</f>
        <v/>
      </c>
      <c r="H480" s="134" t="str">
        <f t="shared" si="15"/>
        <v/>
      </c>
    </row>
    <row r="481" spans="1:8">
      <c r="A481" s="134" t="str">
        <f>IF(AND(TONGHOP!$O481="KTHP",TONGHOP!$T481&lt;&gt;""),TONGHOP!$T481,"")</f>
        <v>Trần Minh Tuấn</v>
      </c>
      <c r="B481" s="134" t="str">
        <f>IF(AND(TONGHOP!$O481="KTHP",TONGHOP!$U481&lt;&gt;""),TONGHOP!$U481,"")</f>
        <v>Nguyễn Thị Bảo Trân</v>
      </c>
      <c r="C481" s="134">
        <f>IF(AND(TONGHOP!$O481="KTHP",TONGHOP!$Q481&lt;&gt;""),TONGHOP!$Q481,"")</f>
        <v>90</v>
      </c>
      <c r="D481" s="134">
        <f t="shared" si="14"/>
        <v>0.6</v>
      </c>
      <c r="E481" s="134" t="str">
        <f>IF(AND(TONGHOP!$O481="ThiTN",TONGHOP!$T481&lt;&gt;""),TONGHOP!$T481,"")</f>
        <v/>
      </c>
      <c r="F481" s="134" t="str">
        <f>IF(AND(TONGHOP!$O481="ThiTN",TONGHOP!$U481&lt;&gt;""),TONGHOP!$U481,"")</f>
        <v/>
      </c>
      <c r="G481" s="134" t="str">
        <f>IF(AND(TONGHOP!$O481="ThiTN",TONGHOP!$Q481&lt;&gt;""),TONGHOP!$Q481,"")</f>
        <v/>
      </c>
      <c r="H481" s="134" t="str">
        <f t="shared" si="15"/>
        <v/>
      </c>
    </row>
    <row r="482" spans="1:8">
      <c r="A482" s="134" t="str">
        <f>IF(AND(TONGHOP!$O482="KTHP",TONGHOP!$T482&lt;&gt;""),TONGHOP!$T482,"")</f>
        <v>Nguyễn Tiến Dũng</v>
      </c>
      <c r="B482" s="134" t="str">
        <f>IF(AND(TONGHOP!$O482="KTHP",TONGHOP!$U482&lt;&gt;""),TONGHOP!$U482,"")</f>
        <v>Lê Văn Bình</v>
      </c>
      <c r="C482" s="134">
        <f>IF(AND(TONGHOP!$O482="KTHP",TONGHOP!$Q482&lt;&gt;""),TONGHOP!$Q482,"")</f>
        <v>90</v>
      </c>
      <c r="D482" s="134">
        <f t="shared" si="14"/>
        <v>0.6</v>
      </c>
      <c r="E482" s="134" t="str">
        <f>IF(AND(TONGHOP!$O482="ThiTN",TONGHOP!$T482&lt;&gt;""),TONGHOP!$T482,"")</f>
        <v/>
      </c>
      <c r="F482" s="134" t="str">
        <f>IF(AND(TONGHOP!$O482="ThiTN",TONGHOP!$U482&lt;&gt;""),TONGHOP!$U482,"")</f>
        <v/>
      </c>
      <c r="G482" s="134" t="str">
        <f>IF(AND(TONGHOP!$O482="ThiTN",TONGHOP!$Q482&lt;&gt;""),TONGHOP!$Q482,"")</f>
        <v/>
      </c>
      <c r="H482" s="134" t="str">
        <f t="shared" si="15"/>
        <v/>
      </c>
    </row>
    <row r="483" spans="1:8">
      <c r="A483" s="134" t="str">
        <f>IF(AND(TONGHOP!$O483="KTHP",TONGHOP!$T483&lt;&gt;""),TONGHOP!$T483,"")</f>
        <v>Nguyễn Thanh Vĩnh Phúc</v>
      </c>
      <c r="B483" s="134" t="str">
        <f>IF(AND(TONGHOP!$O483="KTHP",TONGHOP!$U483&lt;&gt;""),TONGHOP!$U483,"")</f>
        <v>Trương Thị Phương Hồng</v>
      </c>
      <c r="C483" s="134">
        <f>IF(AND(TONGHOP!$O483="KTHP",TONGHOP!$Q483&lt;&gt;""),TONGHOP!$Q483,"")</f>
        <v>90</v>
      </c>
      <c r="D483" s="134">
        <f t="shared" si="14"/>
        <v>0.6</v>
      </c>
      <c r="E483" s="134" t="str">
        <f>IF(AND(TONGHOP!$O483="ThiTN",TONGHOP!$T483&lt;&gt;""),TONGHOP!$T483,"")</f>
        <v/>
      </c>
      <c r="F483" s="134" t="str">
        <f>IF(AND(TONGHOP!$O483="ThiTN",TONGHOP!$U483&lt;&gt;""),TONGHOP!$U483,"")</f>
        <v/>
      </c>
      <c r="G483" s="134" t="str">
        <f>IF(AND(TONGHOP!$O483="ThiTN",TONGHOP!$Q483&lt;&gt;""),TONGHOP!$Q483,"")</f>
        <v/>
      </c>
      <c r="H483" s="134" t="str">
        <f t="shared" si="15"/>
        <v/>
      </c>
    </row>
    <row r="484" spans="1:8">
      <c r="A484" s="134" t="str">
        <f>IF(AND(TONGHOP!$O484="KTHP",TONGHOP!$T484&lt;&gt;""),TONGHOP!$T484,"")</f>
        <v>Nguyễn Tam Cương</v>
      </c>
      <c r="B484" s="134" t="str">
        <f>IF(AND(TONGHOP!$O484="KTHP",TONGHOP!$U484&lt;&gt;""),TONGHOP!$U484,"")</f>
        <v>Đỗ Thị Thơm</v>
      </c>
      <c r="C484" s="134">
        <f>IF(AND(TONGHOP!$O484="KTHP",TONGHOP!$Q484&lt;&gt;""),TONGHOP!$Q484,"")</f>
        <v>90</v>
      </c>
      <c r="D484" s="134">
        <f t="shared" si="14"/>
        <v>0.6</v>
      </c>
      <c r="E484" s="134" t="str">
        <f>IF(AND(TONGHOP!$O484="ThiTN",TONGHOP!$T484&lt;&gt;""),TONGHOP!$T484,"")</f>
        <v/>
      </c>
      <c r="F484" s="134" t="str">
        <f>IF(AND(TONGHOP!$O484="ThiTN",TONGHOP!$U484&lt;&gt;""),TONGHOP!$U484,"")</f>
        <v/>
      </c>
      <c r="G484" s="134" t="str">
        <f>IF(AND(TONGHOP!$O484="ThiTN",TONGHOP!$Q484&lt;&gt;""),TONGHOP!$Q484,"")</f>
        <v/>
      </c>
      <c r="H484" s="134" t="str">
        <f t="shared" si="15"/>
        <v/>
      </c>
    </row>
    <row r="485" spans="1:8">
      <c r="A485" s="134" t="str">
        <f>IF(AND(TONGHOP!$O485="KTHP",TONGHOP!$T485&lt;&gt;""),TONGHOP!$T485,"")</f>
        <v>Phan Thị Xuân Trang</v>
      </c>
      <c r="B485" s="134" t="str">
        <f>IF(AND(TONGHOP!$O485="KTHP",TONGHOP!$U485&lt;&gt;""),TONGHOP!$U485,"")</f>
        <v>Mạnh Lê Hoàn</v>
      </c>
      <c r="C485" s="134">
        <f>IF(AND(TONGHOP!$O485="KTHP",TONGHOP!$Q485&lt;&gt;""),TONGHOP!$Q485,"")</f>
        <v>90</v>
      </c>
      <c r="D485" s="134">
        <f t="shared" si="14"/>
        <v>0.6</v>
      </c>
      <c r="E485" s="134" t="str">
        <f>IF(AND(TONGHOP!$O485="ThiTN",TONGHOP!$T485&lt;&gt;""),TONGHOP!$T485,"")</f>
        <v/>
      </c>
      <c r="F485" s="134" t="str">
        <f>IF(AND(TONGHOP!$O485="ThiTN",TONGHOP!$U485&lt;&gt;""),TONGHOP!$U485,"")</f>
        <v/>
      </c>
      <c r="G485" s="134" t="str">
        <f>IF(AND(TONGHOP!$O485="ThiTN",TONGHOP!$Q485&lt;&gt;""),TONGHOP!$Q485,"")</f>
        <v/>
      </c>
      <c r="H485" s="134" t="str">
        <f t="shared" si="15"/>
        <v/>
      </c>
    </row>
    <row r="486" spans="1:8">
      <c r="A486" s="134" t="str">
        <f>IF(AND(TONGHOP!$O486="KTHP",TONGHOP!$T486&lt;&gt;""),TONGHOP!$T486,"")</f>
        <v/>
      </c>
      <c r="B486" s="134" t="str">
        <f>IF(AND(TONGHOP!$O486="KTHP",TONGHOP!$U486&lt;&gt;""),TONGHOP!$U486,"")</f>
        <v/>
      </c>
      <c r="C486" s="134">
        <f>IF(AND(TONGHOP!$O486="KTHP",TONGHOP!$Q486&lt;&gt;""),TONGHOP!$Q486,"")</f>
        <v>90</v>
      </c>
      <c r="D486" s="134" t="str">
        <f t="shared" si="14"/>
        <v/>
      </c>
      <c r="E486" s="134" t="str">
        <f>IF(AND(TONGHOP!$O486="ThiTN",TONGHOP!$T486&lt;&gt;""),TONGHOP!$T486,"")</f>
        <v/>
      </c>
      <c r="F486" s="134" t="str">
        <f>IF(AND(TONGHOP!$O486="ThiTN",TONGHOP!$U486&lt;&gt;""),TONGHOP!$U486,"")</f>
        <v/>
      </c>
      <c r="G486" s="134" t="str">
        <f>IF(AND(TONGHOP!$O486="ThiTN",TONGHOP!$Q486&lt;&gt;""),TONGHOP!$Q486,"")</f>
        <v/>
      </c>
      <c r="H486" s="134" t="str">
        <f t="shared" si="15"/>
        <v/>
      </c>
    </row>
    <row r="487" spans="1:8">
      <c r="A487" s="134" t="str">
        <f>IF(AND(TONGHOP!$O487="KTHP",TONGHOP!$T487&lt;&gt;""),TONGHOP!$T487,"")</f>
        <v/>
      </c>
      <c r="B487" s="134" t="str">
        <f>IF(AND(TONGHOP!$O487="KTHP",TONGHOP!$U487&lt;&gt;""),TONGHOP!$U487,"")</f>
        <v/>
      </c>
      <c r="C487" s="134">
        <f>IF(AND(TONGHOP!$O487="KTHP",TONGHOP!$Q487&lt;&gt;""),TONGHOP!$Q487,"")</f>
        <v>90</v>
      </c>
      <c r="D487" s="134" t="str">
        <f t="shared" si="14"/>
        <v/>
      </c>
      <c r="E487" s="134" t="str">
        <f>IF(AND(TONGHOP!$O487="ThiTN",TONGHOP!$T487&lt;&gt;""),TONGHOP!$T487,"")</f>
        <v/>
      </c>
      <c r="F487" s="134" t="str">
        <f>IF(AND(TONGHOP!$O487="ThiTN",TONGHOP!$U487&lt;&gt;""),TONGHOP!$U487,"")</f>
        <v/>
      </c>
      <c r="G487" s="134" t="str">
        <f>IF(AND(TONGHOP!$O487="ThiTN",TONGHOP!$Q487&lt;&gt;""),TONGHOP!$Q487,"")</f>
        <v/>
      </c>
      <c r="H487" s="134" t="str">
        <f t="shared" si="15"/>
        <v/>
      </c>
    </row>
    <row r="488" spans="1:8">
      <c r="A488" s="134" t="str">
        <f>IF(AND(TONGHOP!$O488="KTHP",TONGHOP!$T488&lt;&gt;""),TONGHOP!$T488,"")</f>
        <v/>
      </c>
      <c r="B488" s="134" t="str">
        <f>IF(AND(TONGHOP!$O488="KTHP",TONGHOP!$U488&lt;&gt;""),TONGHOP!$U488,"")</f>
        <v/>
      </c>
      <c r="C488" s="134">
        <f>IF(AND(TONGHOP!$O488="KTHP",TONGHOP!$Q488&lt;&gt;""),TONGHOP!$Q488,"")</f>
        <v>90</v>
      </c>
      <c r="D488" s="134" t="str">
        <f t="shared" si="14"/>
        <v/>
      </c>
      <c r="E488" s="134" t="str">
        <f>IF(AND(TONGHOP!$O488="ThiTN",TONGHOP!$T488&lt;&gt;""),TONGHOP!$T488,"")</f>
        <v/>
      </c>
      <c r="F488" s="134" t="str">
        <f>IF(AND(TONGHOP!$O488="ThiTN",TONGHOP!$U488&lt;&gt;""),TONGHOP!$U488,"")</f>
        <v/>
      </c>
      <c r="G488" s="134" t="str">
        <f>IF(AND(TONGHOP!$O488="ThiTN",TONGHOP!$Q488&lt;&gt;""),TONGHOP!$Q488,"")</f>
        <v/>
      </c>
      <c r="H488" s="134" t="str">
        <f t="shared" si="15"/>
        <v/>
      </c>
    </row>
    <row r="489" spans="1:8">
      <c r="A489" s="134" t="str">
        <f>IF(AND(TONGHOP!$O489="KTHP",TONGHOP!$T489&lt;&gt;""),TONGHOP!$T489,"")</f>
        <v/>
      </c>
      <c r="B489" s="134" t="str">
        <f>IF(AND(TONGHOP!$O489="KTHP",TONGHOP!$U489&lt;&gt;""),TONGHOP!$U489,"")</f>
        <v/>
      </c>
      <c r="C489" s="134">
        <f>IF(AND(TONGHOP!$O489="KTHP",TONGHOP!$Q489&lt;&gt;""),TONGHOP!$Q489,"")</f>
        <v>90</v>
      </c>
      <c r="D489" s="134" t="str">
        <f t="shared" si="14"/>
        <v/>
      </c>
      <c r="E489" s="134" t="str">
        <f>IF(AND(TONGHOP!$O489="ThiTN",TONGHOP!$T489&lt;&gt;""),TONGHOP!$T489,"")</f>
        <v/>
      </c>
      <c r="F489" s="134" t="str">
        <f>IF(AND(TONGHOP!$O489="ThiTN",TONGHOP!$U489&lt;&gt;""),TONGHOP!$U489,"")</f>
        <v/>
      </c>
      <c r="G489" s="134" t="str">
        <f>IF(AND(TONGHOP!$O489="ThiTN",TONGHOP!$Q489&lt;&gt;""),TONGHOP!$Q489,"")</f>
        <v/>
      </c>
      <c r="H489" s="134" t="str">
        <f t="shared" si="15"/>
        <v/>
      </c>
    </row>
    <row r="490" spans="1:8">
      <c r="A490" s="134" t="str">
        <f>IF(AND(TONGHOP!$O490="KTHP",TONGHOP!$T490&lt;&gt;""),TONGHOP!$T490,"")</f>
        <v/>
      </c>
      <c r="B490" s="134" t="str">
        <f>IF(AND(TONGHOP!$O490="KTHP",TONGHOP!$U490&lt;&gt;""),TONGHOP!$U490,"")</f>
        <v/>
      </c>
      <c r="C490" s="134">
        <f>IF(AND(TONGHOP!$O490="KTHP",TONGHOP!$Q490&lt;&gt;""),TONGHOP!$Q490,"")</f>
        <v>90</v>
      </c>
      <c r="D490" s="134" t="str">
        <f t="shared" si="14"/>
        <v/>
      </c>
      <c r="E490" s="134" t="str">
        <f>IF(AND(TONGHOP!$O490="ThiTN",TONGHOP!$T490&lt;&gt;""),TONGHOP!$T490,"")</f>
        <v/>
      </c>
      <c r="F490" s="134" t="str">
        <f>IF(AND(TONGHOP!$O490="ThiTN",TONGHOP!$U490&lt;&gt;""),TONGHOP!$U490,"")</f>
        <v/>
      </c>
      <c r="G490" s="134" t="str">
        <f>IF(AND(TONGHOP!$O490="ThiTN",TONGHOP!$Q490&lt;&gt;""),TONGHOP!$Q490,"")</f>
        <v/>
      </c>
      <c r="H490" s="134" t="str">
        <f t="shared" si="15"/>
        <v/>
      </c>
    </row>
    <row r="491" spans="1:8">
      <c r="A491" s="134" t="str">
        <f>IF(AND(TONGHOP!$O491="KTHP",TONGHOP!$T491&lt;&gt;""),TONGHOP!$T491,"")</f>
        <v/>
      </c>
      <c r="B491" s="134" t="str">
        <f>IF(AND(TONGHOP!$O491="KTHP",TONGHOP!$U491&lt;&gt;""),TONGHOP!$U491,"")</f>
        <v/>
      </c>
      <c r="C491" s="134">
        <f>IF(AND(TONGHOP!$O491="KTHP",TONGHOP!$Q491&lt;&gt;""),TONGHOP!$Q491,"")</f>
        <v>90</v>
      </c>
      <c r="D491" s="134" t="str">
        <f t="shared" si="14"/>
        <v/>
      </c>
      <c r="E491" s="134" t="str">
        <f>IF(AND(TONGHOP!$O491="ThiTN",TONGHOP!$T491&lt;&gt;""),TONGHOP!$T491,"")</f>
        <v/>
      </c>
      <c r="F491" s="134" t="str">
        <f>IF(AND(TONGHOP!$O491="ThiTN",TONGHOP!$U491&lt;&gt;""),TONGHOP!$U491,"")</f>
        <v/>
      </c>
      <c r="G491" s="134" t="str">
        <f>IF(AND(TONGHOP!$O491="ThiTN",TONGHOP!$Q491&lt;&gt;""),TONGHOP!$Q491,"")</f>
        <v/>
      </c>
      <c r="H491" s="134" t="str">
        <f t="shared" si="15"/>
        <v/>
      </c>
    </row>
    <row r="492" spans="1:8">
      <c r="A492" s="134" t="str">
        <f>IF(AND(TONGHOP!$O492="KTHP",TONGHOP!$T492&lt;&gt;""),TONGHOP!$T492,"")</f>
        <v>Đặng Thị Nhật Minh</v>
      </c>
      <c r="B492" s="134" t="str">
        <f>IF(AND(TONGHOP!$O492="KTHP",TONGHOP!$U492&lt;&gt;""),TONGHOP!$U492,"")</f>
        <v>Đinh Trần Phương Thảo</v>
      </c>
      <c r="C492" s="134">
        <f>IF(AND(TONGHOP!$O492="KTHP",TONGHOP!$Q492&lt;&gt;""),TONGHOP!$Q492,"")</f>
        <v>90</v>
      </c>
      <c r="D492" s="134">
        <f t="shared" si="14"/>
        <v>0.6</v>
      </c>
      <c r="E492" s="134" t="str">
        <f>IF(AND(TONGHOP!$O492="ThiTN",TONGHOP!$T492&lt;&gt;""),TONGHOP!$T492,"")</f>
        <v/>
      </c>
      <c r="F492" s="134" t="str">
        <f>IF(AND(TONGHOP!$O492="ThiTN",TONGHOP!$U492&lt;&gt;""),TONGHOP!$U492,"")</f>
        <v/>
      </c>
      <c r="G492" s="134" t="str">
        <f>IF(AND(TONGHOP!$O492="ThiTN",TONGHOP!$Q492&lt;&gt;""),TONGHOP!$Q492,"")</f>
        <v/>
      </c>
      <c r="H492" s="134" t="str">
        <f t="shared" si="15"/>
        <v/>
      </c>
    </row>
    <row r="493" spans="1:8">
      <c r="A493" s="134" t="str">
        <f>IF(AND(TONGHOP!$O493="KTHP",TONGHOP!$T493&lt;&gt;""),TONGHOP!$T493,"")</f>
        <v>Đỗ Trọng Quý</v>
      </c>
      <c r="B493" s="134" t="str">
        <f>IF(AND(TONGHOP!$O493="KTHP",TONGHOP!$U493&lt;&gt;""),TONGHOP!$U493,"")</f>
        <v>Nguyễn Thị Dinh</v>
      </c>
      <c r="C493" s="134">
        <f>IF(AND(TONGHOP!$O493="KTHP",TONGHOP!$Q493&lt;&gt;""),TONGHOP!$Q493,"")</f>
        <v>90</v>
      </c>
      <c r="D493" s="134">
        <f t="shared" si="14"/>
        <v>0.6</v>
      </c>
      <c r="E493" s="134" t="str">
        <f>IF(AND(TONGHOP!$O493="ThiTN",TONGHOP!$T493&lt;&gt;""),TONGHOP!$T493,"")</f>
        <v/>
      </c>
      <c r="F493" s="134" t="str">
        <f>IF(AND(TONGHOP!$O493="ThiTN",TONGHOP!$U493&lt;&gt;""),TONGHOP!$U493,"")</f>
        <v/>
      </c>
      <c r="G493" s="134" t="str">
        <f>IF(AND(TONGHOP!$O493="ThiTN",TONGHOP!$Q493&lt;&gt;""),TONGHOP!$Q493,"")</f>
        <v/>
      </c>
      <c r="H493" s="134" t="str">
        <f t="shared" si="15"/>
        <v/>
      </c>
    </row>
    <row r="494" spans="1:8">
      <c r="A494" s="134" t="str">
        <f>IF(AND(TONGHOP!$O494="KTHP",TONGHOP!$T494&lt;&gt;""),TONGHOP!$T494,"")</f>
        <v>Nguyễn Tiến Nhân</v>
      </c>
      <c r="B494" s="134" t="str">
        <f>IF(AND(TONGHOP!$O494="KTHP",TONGHOP!$U494&lt;&gt;""),TONGHOP!$U494,"")</f>
        <v>Võ Anh Hào</v>
      </c>
      <c r="C494" s="134">
        <f>IF(AND(TONGHOP!$O494="KTHP",TONGHOP!$Q494&lt;&gt;""),TONGHOP!$Q494,"")</f>
        <v>90</v>
      </c>
      <c r="D494" s="134">
        <f t="shared" si="14"/>
        <v>0.6</v>
      </c>
      <c r="E494" s="134" t="str">
        <f>IF(AND(TONGHOP!$O494="ThiTN",TONGHOP!$T494&lt;&gt;""),TONGHOP!$T494,"")</f>
        <v/>
      </c>
      <c r="F494" s="134" t="str">
        <f>IF(AND(TONGHOP!$O494="ThiTN",TONGHOP!$U494&lt;&gt;""),TONGHOP!$U494,"")</f>
        <v/>
      </c>
      <c r="G494" s="134" t="str">
        <f>IF(AND(TONGHOP!$O494="ThiTN",TONGHOP!$Q494&lt;&gt;""),TONGHOP!$Q494,"")</f>
        <v/>
      </c>
      <c r="H494" s="134" t="str">
        <f t="shared" si="15"/>
        <v/>
      </c>
    </row>
    <row r="495" spans="1:8">
      <c r="A495" s="134" t="str">
        <f>IF(AND(TONGHOP!$O495="KTHP",TONGHOP!$T495&lt;&gt;""),TONGHOP!$T495,"")</f>
        <v>Nguyễn Văn Bộ (TG)</v>
      </c>
      <c r="B495" s="134" t="str">
        <f>IF(AND(TONGHOP!$O495="KTHP",TONGHOP!$U495&lt;&gt;""),TONGHOP!$U495,"")</f>
        <v>Hoàng Thị Trang</v>
      </c>
      <c r="C495" s="134">
        <f>IF(AND(TONGHOP!$O495="KTHP",TONGHOP!$Q495&lt;&gt;""),TONGHOP!$Q495,"")</f>
        <v>90</v>
      </c>
      <c r="D495" s="134">
        <f t="shared" si="14"/>
        <v>0.6</v>
      </c>
      <c r="E495" s="134" t="str">
        <f>IF(AND(TONGHOP!$O495="ThiTN",TONGHOP!$T495&lt;&gt;""),TONGHOP!$T495,"")</f>
        <v/>
      </c>
      <c r="F495" s="134" t="str">
        <f>IF(AND(TONGHOP!$O495="ThiTN",TONGHOP!$U495&lt;&gt;""),TONGHOP!$U495,"")</f>
        <v/>
      </c>
      <c r="G495" s="134" t="str">
        <f>IF(AND(TONGHOP!$O495="ThiTN",TONGHOP!$Q495&lt;&gt;""),TONGHOP!$Q495,"")</f>
        <v/>
      </c>
      <c r="H495" s="134" t="str">
        <f t="shared" si="15"/>
        <v/>
      </c>
    </row>
    <row r="496" spans="1:8">
      <c r="A496" s="134" t="str">
        <f>IF(AND(TONGHOP!$O496="KTHP",TONGHOP!$T496&lt;&gt;""),TONGHOP!$T496,"")</f>
        <v>Nguyễn Thị Thanh Tú</v>
      </c>
      <c r="B496" s="134" t="str">
        <f>IF(AND(TONGHOP!$O496="KTHP",TONGHOP!$U496&lt;&gt;""),TONGHOP!$U496,"")</f>
        <v>Đỗ Thị Hải Yến</v>
      </c>
      <c r="C496" s="134">
        <f>IF(AND(TONGHOP!$O496="KTHP",TONGHOP!$Q496&lt;&gt;""),TONGHOP!$Q496,"")</f>
        <v>90</v>
      </c>
      <c r="D496" s="134">
        <f t="shared" si="14"/>
        <v>0.6</v>
      </c>
      <c r="E496" s="134" t="str">
        <f>IF(AND(TONGHOP!$O496="ThiTN",TONGHOP!$T496&lt;&gt;""),TONGHOP!$T496,"")</f>
        <v/>
      </c>
      <c r="F496" s="134" t="str">
        <f>IF(AND(TONGHOP!$O496="ThiTN",TONGHOP!$U496&lt;&gt;""),TONGHOP!$U496,"")</f>
        <v/>
      </c>
      <c r="G496" s="134" t="str">
        <f>IF(AND(TONGHOP!$O496="ThiTN",TONGHOP!$Q496&lt;&gt;""),TONGHOP!$Q496,"")</f>
        <v/>
      </c>
      <c r="H496" s="134" t="str">
        <f t="shared" si="15"/>
        <v/>
      </c>
    </row>
    <row r="497" spans="1:8">
      <c r="A497" s="134" t="str">
        <f>IF(AND(TONGHOP!$O497="KTHP",TONGHOP!$T497&lt;&gt;""),TONGHOP!$T497,"")</f>
        <v>Lê Thị Thu Thảo</v>
      </c>
      <c r="B497" s="134" t="str">
        <f>IF(AND(TONGHOP!$O497="KTHP",TONGHOP!$U497&lt;&gt;""),TONGHOP!$U497,"")</f>
        <v>Nguyễn Văn Hậu</v>
      </c>
      <c r="C497" s="134">
        <f>IF(AND(TONGHOP!$O497="KTHP",TONGHOP!$Q497&lt;&gt;""),TONGHOP!$Q497,"")</f>
        <v>90</v>
      </c>
      <c r="D497" s="134">
        <f t="shared" si="14"/>
        <v>0.6</v>
      </c>
      <c r="E497" s="134" t="str">
        <f>IF(AND(TONGHOP!$O497="ThiTN",TONGHOP!$T497&lt;&gt;""),TONGHOP!$T497,"")</f>
        <v/>
      </c>
      <c r="F497" s="134" t="str">
        <f>IF(AND(TONGHOP!$O497="ThiTN",TONGHOP!$U497&lt;&gt;""),TONGHOP!$U497,"")</f>
        <v/>
      </c>
      <c r="G497" s="134" t="str">
        <f>IF(AND(TONGHOP!$O497="ThiTN",TONGHOP!$Q497&lt;&gt;""),TONGHOP!$Q497,"")</f>
        <v/>
      </c>
      <c r="H497" s="134" t="str">
        <f t="shared" si="15"/>
        <v/>
      </c>
    </row>
    <row r="498" spans="1:8">
      <c r="A498" s="134" t="str">
        <f>IF(AND(TONGHOP!$O498="KTHP",TONGHOP!$T498&lt;&gt;""),TONGHOP!$T498,"")</f>
        <v>Dương Đức Kiên</v>
      </c>
      <c r="B498" s="134" t="str">
        <f>IF(AND(TONGHOP!$O498="KTHP",TONGHOP!$U498&lt;&gt;""),TONGHOP!$U498,"")</f>
        <v>Lê Xuân Thủy</v>
      </c>
      <c r="C498" s="134">
        <f>IF(AND(TONGHOP!$O498="KTHP",TONGHOP!$Q498&lt;&gt;""),TONGHOP!$Q498,"")</f>
        <v>90</v>
      </c>
      <c r="D498" s="134">
        <f t="shared" si="14"/>
        <v>0.6</v>
      </c>
      <c r="E498" s="134" t="str">
        <f>IF(AND(TONGHOP!$O498="ThiTN",TONGHOP!$T498&lt;&gt;""),TONGHOP!$T498,"")</f>
        <v/>
      </c>
      <c r="F498" s="134" t="str">
        <f>IF(AND(TONGHOP!$O498="ThiTN",TONGHOP!$U498&lt;&gt;""),TONGHOP!$U498,"")</f>
        <v/>
      </c>
      <c r="G498" s="134" t="str">
        <f>IF(AND(TONGHOP!$O498="ThiTN",TONGHOP!$Q498&lt;&gt;""),TONGHOP!$Q498,"")</f>
        <v/>
      </c>
      <c r="H498" s="134" t="str">
        <f t="shared" si="15"/>
        <v/>
      </c>
    </row>
    <row r="499" spans="1:8">
      <c r="A499" s="134" t="str">
        <f>IF(AND(TONGHOP!$O499="KTHP",TONGHOP!$T499&lt;&gt;""),TONGHOP!$T499,"")</f>
        <v>Nguyễn Mỹ Tiên</v>
      </c>
      <c r="B499" s="134" t="str">
        <f>IF(AND(TONGHOP!$O499="KTHP",TONGHOP!$U499&lt;&gt;""),TONGHOP!$U499,"")</f>
        <v>Nguyễn Thái Bình</v>
      </c>
      <c r="C499" s="134">
        <f>IF(AND(TONGHOP!$O499="KTHP",TONGHOP!$Q499&lt;&gt;""),TONGHOP!$Q499,"")</f>
        <v>90</v>
      </c>
      <c r="D499" s="134">
        <f t="shared" si="14"/>
        <v>0.6</v>
      </c>
      <c r="E499" s="134" t="str">
        <f>IF(AND(TONGHOP!$O499="ThiTN",TONGHOP!$T499&lt;&gt;""),TONGHOP!$T499,"")</f>
        <v/>
      </c>
      <c r="F499" s="134" t="str">
        <f>IF(AND(TONGHOP!$O499="ThiTN",TONGHOP!$U499&lt;&gt;""),TONGHOP!$U499,"")</f>
        <v/>
      </c>
      <c r="G499" s="134" t="str">
        <f>IF(AND(TONGHOP!$O499="ThiTN",TONGHOP!$Q499&lt;&gt;""),TONGHOP!$Q499,"")</f>
        <v/>
      </c>
      <c r="H499" s="134" t="str">
        <f t="shared" si="15"/>
        <v/>
      </c>
    </row>
    <row r="500" spans="1:8">
      <c r="A500" s="134" t="str">
        <f>IF(AND(TONGHOP!$O500="KTHP",TONGHOP!$T500&lt;&gt;""),TONGHOP!$T500,"")</f>
        <v>Hà Như Mai</v>
      </c>
      <c r="B500" s="134" t="str">
        <f>IF(AND(TONGHOP!$O500="KTHP",TONGHOP!$U500&lt;&gt;""),TONGHOP!$U500,"")</f>
        <v>Đào Anh Tuấn</v>
      </c>
      <c r="C500" s="134">
        <f>IF(AND(TONGHOP!$O500="KTHP",TONGHOP!$Q500&lt;&gt;""),TONGHOP!$Q500,"")</f>
        <v>90</v>
      </c>
      <c r="D500" s="134">
        <f t="shared" si="14"/>
        <v>0.6</v>
      </c>
      <c r="E500" s="134" t="str">
        <f>IF(AND(TONGHOP!$O500="ThiTN",TONGHOP!$T500&lt;&gt;""),TONGHOP!$T500,"")</f>
        <v/>
      </c>
      <c r="F500" s="134" t="str">
        <f>IF(AND(TONGHOP!$O500="ThiTN",TONGHOP!$U500&lt;&gt;""),TONGHOP!$U500,"")</f>
        <v/>
      </c>
      <c r="G500" s="134" t="str">
        <f>IF(AND(TONGHOP!$O500="ThiTN",TONGHOP!$Q500&lt;&gt;""),TONGHOP!$Q500,"")</f>
        <v/>
      </c>
      <c r="H500" s="134" t="str">
        <f t="shared" si="15"/>
        <v/>
      </c>
    </row>
    <row r="501" spans="1:8">
      <c r="A501" s="134" t="str">
        <f>IF(AND(TONGHOP!$O501="KTHP",TONGHOP!$T501&lt;&gt;""),TONGHOP!$T501,"")</f>
        <v>Hoàng Văn Viết</v>
      </c>
      <c r="B501" s="134" t="str">
        <f>IF(AND(TONGHOP!$O501="KTHP",TONGHOP!$U501&lt;&gt;""),TONGHOP!$U501,"")</f>
        <v>Nguyễn Bạch Cẩm Dung</v>
      </c>
      <c r="C501" s="134">
        <f>IF(AND(TONGHOP!$O501="KTHP",TONGHOP!$Q501&lt;&gt;""),TONGHOP!$Q501,"")</f>
        <v>90</v>
      </c>
      <c r="D501" s="134">
        <f t="shared" si="14"/>
        <v>0.6</v>
      </c>
      <c r="E501" s="134" t="str">
        <f>IF(AND(TONGHOP!$O501="ThiTN",TONGHOP!$T501&lt;&gt;""),TONGHOP!$T501,"")</f>
        <v/>
      </c>
      <c r="F501" s="134" t="str">
        <f>IF(AND(TONGHOP!$O501="ThiTN",TONGHOP!$U501&lt;&gt;""),TONGHOP!$U501,"")</f>
        <v/>
      </c>
      <c r="G501" s="134" t="str">
        <f>IF(AND(TONGHOP!$O501="ThiTN",TONGHOP!$Q501&lt;&gt;""),TONGHOP!$Q501,"")</f>
        <v/>
      </c>
      <c r="H501" s="134" t="str">
        <f t="shared" si="15"/>
        <v/>
      </c>
    </row>
    <row r="502" spans="1:8">
      <c r="A502" s="134" t="str">
        <f>IF(AND(TONGHOP!$O502="KTHP",TONGHOP!$T502&lt;&gt;""),TONGHOP!$T502,"")</f>
        <v>Kiều Trung Tín</v>
      </c>
      <c r="B502" s="134" t="str">
        <f>IF(AND(TONGHOP!$O502="KTHP",TONGHOP!$U502&lt;&gt;""),TONGHOP!$U502,"")</f>
        <v>Nguyễn Anh Kiệt</v>
      </c>
      <c r="C502" s="134">
        <f>IF(AND(TONGHOP!$O502="KTHP",TONGHOP!$Q502&lt;&gt;""),TONGHOP!$Q502,"")</f>
        <v>90</v>
      </c>
      <c r="D502" s="134">
        <f t="shared" si="14"/>
        <v>0.6</v>
      </c>
      <c r="E502" s="134" t="str">
        <f>IF(AND(TONGHOP!$O502="ThiTN",TONGHOP!$T502&lt;&gt;""),TONGHOP!$T502,"")</f>
        <v/>
      </c>
      <c r="F502" s="134" t="str">
        <f>IF(AND(TONGHOP!$O502="ThiTN",TONGHOP!$U502&lt;&gt;""),TONGHOP!$U502,"")</f>
        <v/>
      </c>
      <c r="G502" s="134" t="str">
        <f>IF(AND(TONGHOP!$O502="ThiTN",TONGHOP!$Q502&lt;&gt;""),TONGHOP!$Q502,"")</f>
        <v/>
      </c>
      <c r="H502" s="134" t="str">
        <f t="shared" si="15"/>
        <v/>
      </c>
    </row>
    <row r="503" spans="1:8">
      <c r="A503" s="134" t="str">
        <f>IF(AND(TONGHOP!$O503="KTHP",TONGHOP!$T503&lt;&gt;""),TONGHOP!$T503,"")</f>
        <v>Nguyễn Minh Thái</v>
      </c>
      <c r="B503" s="134" t="str">
        <f>IF(AND(TONGHOP!$O503="KTHP",TONGHOP!$U503&lt;&gt;""),TONGHOP!$U503,"")</f>
        <v>Nguyễn Tam Cương</v>
      </c>
      <c r="C503" s="134">
        <f>IF(AND(TONGHOP!$O503="KTHP",TONGHOP!$Q503&lt;&gt;""),TONGHOP!$Q503,"")</f>
        <v>90</v>
      </c>
      <c r="D503" s="134">
        <f t="shared" si="14"/>
        <v>0.6</v>
      </c>
      <c r="E503" s="134" t="str">
        <f>IF(AND(TONGHOP!$O503="ThiTN",TONGHOP!$T503&lt;&gt;""),TONGHOP!$T503,"")</f>
        <v/>
      </c>
      <c r="F503" s="134" t="str">
        <f>IF(AND(TONGHOP!$O503="ThiTN",TONGHOP!$U503&lt;&gt;""),TONGHOP!$U503,"")</f>
        <v/>
      </c>
      <c r="G503" s="134" t="str">
        <f>IF(AND(TONGHOP!$O503="ThiTN",TONGHOP!$Q503&lt;&gt;""),TONGHOP!$Q503,"")</f>
        <v/>
      </c>
      <c r="H503" s="134" t="str">
        <f t="shared" si="15"/>
        <v/>
      </c>
    </row>
    <row r="504" spans="1:8">
      <c r="A504" s="134" t="str">
        <f>IF(AND(TONGHOP!$O504="KTHP",TONGHOP!$T504&lt;&gt;""),TONGHOP!$T504,"")</f>
        <v>Nguyễn Thanh Hùng</v>
      </c>
      <c r="B504" s="134" t="str">
        <f>IF(AND(TONGHOP!$O504="KTHP",TONGHOP!$U504&lt;&gt;""),TONGHOP!$U504,"")</f>
        <v>Dương Minh Chung</v>
      </c>
      <c r="C504" s="134">
        <f>IF(AND(TONGHOP!$O504="KTHP",TONGHOP!$Q504&lt;&gt;""),TONGHOP!$Q504,"")</f>
        <v>90</v>
      </c>
      <c r="D504" s="134">
        <f t="shared" si="14"/>
        <v>0.6</v>
      </c>
      <c r="E504" s="134" t="str">
        <f>IF(AND(TONGHOP!$O504="ThiTN",TONGHOP!$T504&lt;&gt;""),TONGHOP!$T504,"")</f>
        <v/>
      </c>
      <c r="F504" s="134" t="str">
        <f>IF(AND(TONGHOP!$O504="ThiTN",TONGHOP!$U504&lt;&gt;""),TONGHOP!$U504,"")</f>
        <v/>
      </c>
      <c r="G504" s="134" t="str">
        <f>IF(AND(TONGHOP!$O504="ThiTN",TONGHOP!$Q504&lt;&gt;""),TONGHOP!$Q504,"")</f>
        <v/>
      </c>
      <c r="H504" s="134" t="str">
        <f t="shared" si="15"/>
        <v/>
      </c>
    </row>
    <row r="505" spans="1:8">
      <c r="A505" s="134" t="str">
        <f>IF(AND(TONGHOP!$O505="KTHP",TONGHOP!$T505&lt;&gt;""),TONGHOP!$T505,"")</f>
        <v>Nguyễn Thành Long</v>
      </c>
      <c r="B505" s="134" t="str">
        <f>IF(AND(TONGHOP!$O505="KTHP",TONGHOP!$U505&lt;&gt;""),TONGHOP!$U505,"")</f>
        <v>Trần Thị Ngọc Dung</v>
      </c>
      <c r="C505" s="134">
        <f>IF(AND(TONGHOP!$O505="KTHP",TONGHOP!$Q505&lt;&gt;""),TONGHOP!$Q505,"")</f>
        <v>90</v>
      </c>
      <c r="D505" s="134">
        <f t="shared" si="14"/>
        <v>0.6</v>
      </c>
      <c r="E505" s="134" t="str">
        <f>IF(AND(TONGHOP!$O505="ThiTN",TONGHOP!$T505&lt;&gt;""),TONGHOP!$T505,"")</f>
        <v/>
      </c>
      <c r="F505" s="134" t="str">
        <f>IF(AND(TONGHOP!$O505="ThiTN",TONGHOP!$U505&lt;&gt;""),TONGHOP!$U505,"")</f>
        <v/>
      </c>
      <c r="G505" s="134" t="str">
        <f>IF(AND(TONGHOP!$O505="ThiTN",TONGHOP!$Q505&lt;&gt;""),TONGHOP!$Q505,"")</f>
        <v/>
      </c>
      <c r="H505" s="134" t="str">
        <f t="shared" si="15"/>
        <v/>
      </c>
    </row>
    <row r="506" spans="1:8">
      <c r="A506" s="134" t="str">
        <f>IF(AND(TONGHOP!$O506="KTHP",TONGHOP!$T506&lt;&gt;""),TONGHOP!$T506,"")</f>
        <v>Phạm Quỳnh Như</v>
      </c>
      <c r="B506" s="134" t="str">
        <f>IF(AND(TONGHOP!$O506="KTHP",TONGHOP!$U506&lt;&gt;""),TONGHOP!$U506,"")</f>
        <v>Phan Văn Hòa</v>
      </c>
      <c r="C506" s="134">
        <f>IF(AND(TONGHOP!$O506="KTHP",TONGHOP!$Q506&lt;&gt;""),TONGHOP!$Q506,"")</f>
        <v>90</v>
      </c>
      <c r="D506" s="134">
        <f t="shared" si="14"/>
        <v>0.6</v>
      </c>
      <c r="E506" s="134" t="str">
        <f>IF(AND(TONGHOP!$O506="ThiTN",TONGHOP!$T506&lt;&gt;""),TONGHOP!$T506,"")</f>
        <v/>
      </c>
      <c r="F506" s="134" t="str">
        <f>IF(AND(TONGHOP!$O506="ThiTN",TONGHOP!$U506&lt;&gt;""),TONGHOP!$U506,"")</f>
        <v/>
      </c>
      <c r="G506" s="134" t="str">
        <f>IF(AND(TONGHOP!$O506="ThiTN",TONGHOP!$Q506&lt;&gt;""),TONGHOP!$Q506,"")</f>
        <v/>
      </c>
      <c r="H506" s="134" t="str">
        <f t="shared" si="15"/>
        <v/>
      </c>
    </row>
    <row r="507" spans="1:8">
      <c r="A507" s="134" t="str">
        <f>IF(AND(TONGHOP!$O507="KTHP",TONGHOP!$T507&lt;&gt;""),TONGHOP!$T507,"")</f>
        <v>Nguyễn Khoa</v>
      </c>
      <c r="B507" s="134" t="str">
        <f>IF(AND(TONGHOP!$O507="KTHP",TONGHOP!$U507&lt;&gt;""),TONGHOP!$U507,"")</f>
        <v>Nguyễn Nguyên Hoàng Ngọc Quyên</v>
      </c>
      <c r="C507" s="134">
        <f>IF(AND(TONGHOP!$O507="KTHP",TONGHOP!$Q507&lt;&gt;""),TONGHOP!$Q507,"")</f>
        <v>120</v>
      </c>
      <c r="D507" s="134">
        <f t="shared" si="14"/>
        <v>0.75</v>
      </c>
      <c r="E507" s="134" t="str">
        <f>IF(AND(TONGHOP!$O507="ThiTN",TONGHOP!$T507&lt;&gt;""),TONGHOP!$T507,"")</f>
        <v/>
      </c>
      <c r="F507" s="134" t="str">
        <f>IF(AND(TONGHOP!$O507="ThiTN",TONGHOP!$U507&lt;&gt;""),TONGHOP!$U507,"")</f>
        <v/>
      </c>
      <c r="G507" s="134" t="str">
        <f>IF(AND(TONGHOP!$O507="ThiTN",TONGHOP!$Q507&lt;&gt;""),TONGHOP!$Q507,"")</f>
        <v/>
      </c>
      <c r="H507" s="134" t="str">
        <f t="shared" si="15"/>
        <v/>
      </c>
    </row>
    <row r="508" spans="1:8">
      <c r="A508" s="134" t="str">
        <f>IF(AND(TONGHOP!$O508="KTHP",TONGHOP!$T508&lt;&gt;""),TONGHOP!$T508,"")</f>
        <v>Võ Anh Trang</v>
      </c>
      <c r="B508" s="134" t="str">
        <f>IF(AND(TONGHOP!$O508="KTHP",TONGHOP!$U508&lt;&gt;""),TONGHOP!$U508,"")</f>
        <v>Nguyễn Hữu Thiện</v>
      </c>
      <c r="C508" s="134">
        <f>IF(AND(TONGHOP!$O508="KTHP",TONGHOP!$Q508&lt;&gt;""),TONGHOP!$Q508,"")</f>
        <v>120</v>
      </c>
      <c r="D508" s="134">
        <f t="shared" si="14"/>
        <v>0.75</v>
      </c>
      <c r="E508" s="134" t="str">
        <f>IF(AND(TONGHOP!$O508="ThiTN",TONGHOP!$T508&lt;&gt;""),TONGHOP!$T508,"")</f>
        <v/>
      </c>
      <c r="F508" s="134" t="str">
        <f>IF(AND(TONGHOP!$O508="ThiTN",TONGHOP!$U508&lt;&gt;""),TONGHOP!$U508,"")</f>
        <v/>
      </c>
      <c r="G508" s="134" t="str">
        <f>IF(AND(TONGHOP!$O508="ThiTN",TONGHOP!$Q508&lt;&gt;""),TONGHOP!$Q508,"")</f>
        <v/>
      </c>
      <c r="H508" s="134" t="str">
        <f t="shared" si="15"/>
        <v/>
      </c>
    </row>
    <row r="509" spans="1:8">
      <c r="A509" s="134" t="str">
        <f>IF(AND(TONGHOP!$O509="KTHP",TONGHOP!$T509&lt;&gt;""),TONGHOP!$T509,"")</f>
        <v>Đặng Ngọc Đoàn</v>
      </c>
      <c r="B509" s="134" t="str">
        <f>IF(AND(TONGHOP!$O509="KTHP",TONGHOP!$U509&lt;&gt;""),TONGHOP!$U509,"")</f>
        <v>Nguyễn Thị Thu Hồng</v>
      </c>
      <c r="C509" s="134">
        <f>IF(AND(TONGHOP!$O509="KTHP",TONGHOP!$Q509&lt;&gt;""),TONGHOP!$Q509,"")</f>
        <v>120</v>
      </c>
      <c r="D509" s="134">
        <f t="shared" si="14"/>
        <v>0.75</v>
      </c>
      <c r="E509" s="134" t="str">
        <f>IF(AND(TONGHOP!$O509="ThiTN",TONGHOP!$T509&lt;&gt;""),TONGHOP!$T509,"")</f>
        <v/>
      </c>
      <c r="F509" s="134" t="str">
        <f>IF(AND(TONGHOP!$O509="ThiTN",TONGHOP!$U509&lt;&gt;""),TONGHOP!$U509,"")</f>
        <v/>
      </c>
      <c r="G509" s="134" t="str">
        <f>IF(AND(TONGHOP!$O509="ThiTN",TONGHOP!$Q509&lt;&gt;""),TONGHOP!$Q509,"")</f>
        <v/>
      </c>
      <c r="H509" s="134" t="str">
        <f t="shared" si="15"/>
        <v/>
      </c>
    </row>
    <row r="510" spans="1:8">
      <c r="A510" s="134" t="str">
        <f>IF(AND(TONGHOP!$O510="KTHP",TONGHOP!$T510&lt;&gt;""),TONGHOP!$T510,"")</f>
        <v>Nguyễn Văn Đôn</v>
      </c>
      <c r="B510" s="134" t="str">
        <f>IF(AND(TONGHOP!$O510="KTHP",TONGHOP!$U510&lt;&gt;""),TONGHOP!$U510,"")</f>
        <v>Trương Hữu Lộc</v>
      </c>
      <c r="C510" s="134">
        <f>IF(AND(TONGHOP!$O510="KTHP",TONGHOP!$Q510&lt;&gt;""),TONGHOP!$Q510,"")</f>
        <v>120</v>
      </c>
      <c r="D510" s="134">
        <f t="shared" si="14"/>
        <v>0.75</v>
      </c>
      <c r="E510" s="134" t="str">
        <f>IF(AND(TONGHOP!$O510="ThiTN",TONGHOP!$T510&lt;&gt;""),TONGHOP!$T510,"")</f>
        <v/>
      </c>
      <c r="F510" s="134" t="str">
        <f>IF(AND(TONGHOP!$O510="ThiTN",TONGHOP!$U510&lt;&gt;""),TONGHOP!$U510,"")</f>
        <v/>
      </c>
      <c r="G510" s="134" t="str">
        <f>IF(AND(TONGHOP!$O510="ThiTN",TONGHOP!$Q510&lt;&gt;""),TONGHOP!$Q510,"")</f>
        <v/>
      </c>
      <c r="H510" s="134" t="str">
        <f t="shared" si="15"/>
        <v/>
      </c>
    </row>
    <row r="511" spans="1:8">
      <c r="A511" s="134" t="str">
        <f>IF(AND(TONGHOP!$O511="KTHP",TONGHOP!$T511&lt;&gt;""),TONGHOP!$T511,"")</f>
        <v>Trần Văn Lượng</v>
      </c>
      <c r="B511" s="134" t="str">
        <f>IF(AND(TONGHOP!$O511="KTHP",TONGHOP!$U511&lt;&gt;""),TONGHOP!$U511,"")</f>
        <v>Nguyễn Thanh Vũ</v>
      </c>
      <c r="C511" s="134">
        <f>IF(AND(TONGHOP!$O511="KTHP",TONGHOP!$Q511&lt;&gt;""),TONGHOP!$Q511,"")</f>
        <v>90</v>
      </c>
      <c r="D511" s="134">
        <f t="shared" si="14"/>
        <v>0.6</v>
      </c>
      <c r="E511" s="134" t="str">
        <f>IF(AND(TONGHOP!$O511="ThiTN",TONGHOP!$T511&lt;&gt;""),TONGHOP!$T511,"")</f>
        <v/>
      </c>
      <c r="F511" s="134" t="str">
        <f>IF(AND(TONGHOP!$O511="ThiTN",TONGHOP!$U511&lt;&gt;""),TONGHOP!$U511,"")</f>
        <v/>
      </c>
      <c r="G511" s="134" t="str">
        <f>IF(AND(TONGHOP!$O511="ThiTN",TONGHOP!$Q511&lt;&gt;""),TONGHOP!$Q511,"")</f>
        <v/>
      </c>
      <c r="H511" s="134" t="str">
        <f t="shared" si="15"/>
        <v/>
      </c>
    </row>
    <row r="512" spans="1:8">
      <c r="A512" s="134" t="str">
        <f>IF(AND(TONGHOP!$O512="KTHP",TONGHOP!$T512&lt;&gt;""),TONGHOP!$T512,"")</f>
        <v>Trần Thị Hương</v>
      </c>
      <c r="B512" s="134" t="str">
        <f>IF(AND(TONGHOP!$O512="KTHP",TONGHOP!$U512&lt;&gt;""),TONGHOP!$U512,"")</f>
        <v>Nguyễn Phương Hà</v>
      </c>
      <c r="C512" s="134">
        <f>IF(AND(TONGHOP!$O512="KTHP",TONGHOP!$Q512&lt;&gt;""),TONGHOP!$Q512,"")</f>
        <v>90</v>
      </c>
      <c r="D512" s="134">
        <f t="shared" si="14"/>
        <v>0.6</v>
      </c>
      <c r="E512" s="134" t="str">
        <f>IF(AND(TONGHOP!$O512="ThiTN",TONGHOP!$T512&lt;&gt;""),TONGHOP!$T512,"")</f>
        <v/>
      </c>
      <c r="F512" s="134" t="str">
        <f>IF(AND(TONGHOP!$O512="ThiTN",TONGHOP!$U512&lt;&gt;""),TONGHOP!$U512,"")</f>
        <v/>
      </c>
      <c r="G512" s="134" t="str">
        <f>IF(AND(TONGHOP!$O512="ThiTN",TONGHOP!$Q512&lt;&gt;""),TONGHOP!$Q512,"")</f>
        <v/>
      </c>
      <c r="H512" s="134" t="str">
        <f t="shared" si="15"/>
        <v/>
      </c>
    </row>
    <row r="513" spans="1:8">
      <c r="A513" s="134" t="str">
        <f>IF(AND(TONGHOP!$O513="KTHP",TONGHOP!$T513&lt;&gt;""),TONGHOP!$T513,"")</f>
        <v>Võ Phước Quang</v>
      </c>
      <c r="B513" s="134" t="str">
        <f>IF(AND(TONGHOP!$O513="KTHP",TONGHOP!$U513&lt;&gt;""),TONGHOP!$U513,"")</f>
        <v>Chung Trần Thế Vinh</v>
      </c>
      <c r="C513" s="134">
        <f>IF(AND(TONGHOP!$O513="KTHP",TONGHOP!$Q513&lt;&gt;""),TONGHOP!$Q513,"")</f>
        <v>90</v>
      </c>
      <c r="D513" s="134">
        <f t="shared" si="14"/>
        <v>0.6</v>
      </c>
      <c r="E513" s="134" t="str">
        <f>IF(AND(TONGHOP!$O513="ThiTN",TONGHOP!$T513&lt;&gt;""),TONGHOP!$T513,"")</f>
        <v/>
      </c>
      <c r="F513" s="134" t="str">
        <f>IF(AND(TONGHOP!$O513="ThiTN",TONGHOP!$U513&lt;&gt;""),TONGHOP!$U513,"")</f>
        <v/>
      </c>
      <c r="G513" s="134" t="str">
        <f>IF(AND(TONGHOP!$O513="ThiTN",TONGHOP!$Q513&lt;&gt;""),TONGHOP!$Q513,"")</f>
        <v/>
      </c>
      <c r="H513" s="134" t="str">
        <f t="shared" si="15"/>
        <v/>
      </c>
    </row>
    <row r="514" spans="1:8">
      <c r="A514" s="134" t="str">
        <f>IF(AND(TONGHOP!$O514="KTHP",TONGHOP!$T514&lt;&gt;""),TONGHOP!$T514,"")</f>
        <v>Lê Quý Hưng Quốc</v>
      </c>
      <c r="B514" s="134" t="str">
        <f>IF(AND(TONGHOP!$O514="KTHP",TONGHOP!$U514&lt;&gt;""),TONGHOP!$U514,"")</f>
        <v>Nguyễn Văn Minh</v>
      </c>
      <c r="C514" s="134">
        <f>IF(AND(TONGHOP!$O514="KTHP",TONGHOP!$Q514&lt;&gt;""),TONGHOP!$Q514,"")</f>
        <v>120</v>
      </c>
      <c r="D514" s="134">
        <f t="shared" si="14"/>
        <v>0.75</v>
      </c>
      <c r="E514" s="134" t="str">
        <f>IF(AND(TONGHOP!$O514="ThiTN",TONGHOP!$T514&lt;&gt;""),TONGHOP!$T514,"")</f>
        <v/>
      </c>
      <c r="F514" s="134" t="str">
        <f>IF(AND(TONGHOP!$O514="ThiTN",TONGHOP!$U514&lt;&gt;""),TONGHOP!$U514,"")</f>
        <v/>
      </c>
      <c r="G514" s="134" t="str">
        <f>IF(AND(TONGHOP!$O514="ThiTN",TONGHOP!$Q514&lt;&gt;""),TONGHOP!$Q514,"")</f>
        <v/>
      </c>
      <c r="H514" s="134" t="str">
        <f t="shared" si="15"/>
        <v/>
      </c>
    </row>
    <row r="515" spans="1:8">
      <c r="A515" s="134" t="str">
        <f>IF(AND(TONGHOP!$O515="KTHP",TONGHOP!$T515&lt;&gt;""),TONGHOP!$T515,"")</f>
        <v/>
      </c>
      <c r="B515" s="134" t="str">
        <f>IF(AND(TONGHOP!$O515="KTHP",TONGHOP!$U515&lt;&gt;""),TONGHOP!$U515,"")</f>
        <v/>
      </c>
      <c r="C515" s="134">
        <f>IF(AND(TONGHOP!$O515="KTHP",TONGHOP!$Q515&lt;&gt;""),TONGHOP!$Q515,"")</f>
        <v>60</v>
      </c>
      <c r="D515" s="134" t="str">
        <f t="shared" ref="D515:D578" si="16">IF(AND(A515="",B515="")=TRUE,"",(C515+30)*0.3/60)</f>
        <v/>
      </c>
      <c r="E515" s="134" t="str">
        <f>IF(AND(TONGHOP!$O515="ThiTN",TONGHOP!$T515&lt;&gt;""),TONGHOP!$T515,"")</f>
        <v/>
      </c>
      <c r="F515" s="134" t="str">
        <f>IF(AND(TONGHOP!$O515="ThiTN",TONGHOP!$U515&lt;&gt;""),TONGHOP!$U515,"")</f>
        <v/>
      </c>
      <c r="G515" s="134" t="str">
        <f>IF(AND(TONGHOP!$O515="ThiTN",TONGHOP!$Q515&lt;&gt;""),TONGHOP!$Q515,"")</f>
        <v/>
      </c>
      <c r="H515" s="134" t="str">
        <f t="shared" ref="H515:H578" si="17">IF(AND(E515="",F515="")=TRUE,"",(G515+30)*0.5/60)</f>
        <v/>
      </c>
    </row>
    <row r="516" spans="1:8">
      <c r="A516" s="134" t="str">
        <f>IF(AND(TONGHOP!$O516="KTHP",TONGHOP!$T516&lt;&gt;""),TONGHOP!$T516,"")</f>
        <v/>
      </c>
      <c r="B516" s="134" t="str">
        <f>IF(AND(TONGHOP!$O516="KTHP",TONGHOP!$U516&lt;&gt;""),TONGHOP!$U516,"")</f>
        <v/>
      </c>
      <c r="C516" s="134">
        <f>IF(AND(TONGHOP!$O516="KTHP",TONGHOP!$Q516&lt;&gt;""),TONGHOP!$Q516,"")</f>
        <v>90</v>
      </c>
      <c r="D516" s="134" t="str">
        <f t="shared" si="16"/>
        <v/>
      </c>
      <c r="E516" s="134" t="str">
        <f>IF(AND(TONGHOP!$O516="ThiTN",TONGHOP!$T516&lt;&gt;""),TONGHOP!$T516,"")</f>
        <v/>
      </c>
      <c r="F516" s="134" t="str">
        <f>IF(AND(TONGHOP!$O516="ThiTN",TONGHOP!$U516&lt;&gt;""),TONGHOP!$U516,"")</f>
        <v/>
      </c>
      <c r="G516" s="134" t="str">
        <f>IF(AND(TONGHOP!$O516="ThiTN",TONGHOP!$Q516&lt;&gt;""),TONGHOP!$Q516,"")</f>
        <v/>
      </c>
      <c r="H516" s="134" t="str">
        <f t="shared" si="17"/>
        <v/>
      </c>
    </row>
    <row r="517" spans="1:8">
      <c r="A517" s="134" t="str">
        <f>IF(AND(TONGHOP!$O517="KTHP",TONGHOP!$T517&lt;&gt;""),TONGHOP!$T517,"")</f>
        <v/>
      </c>
      <c r="B517" s="134" t="str">
        <f>IF(AND(TONGHOP!$O517="KTHP",TONGHOP!$U517&lt;&gt;""),TONGHOP!$U517,"")</f>
        <v/>
      </c>
      <c r="C517" s="134">
        <f>IF(AND(TONGHOP!$O517="KTHP",TONGHOP!$Q517&lt;&gt;""),TONGHOP!$Q517,"")</f>
        <v>90</v>
      </c>
      <c r="D517" s="134" t="str">
        <f t="shared" si="16"/>
        <v/>
      </c>
      <c r="E517" s="134" t="str">
        <f>IF(AND(TONGHOP!$O517="ThiTN",TONGHOP!$T517&lt;&gt;""),TONGHOP!$T517,"")</f>
        <v/>
      </c>
      <c r="F517" s="134" t="str">
        <f>IF(AND(TONGHOP!$O517="ThiTN",TONGHOP!$U517&lt;&gt;""),TONGHOP!$U517,"")</f>
        <v/>
      </c>
      <c r="G517" s="134" t="str">
        <f>IF(AND(TONGHOP!$O517="ThiTN",TONGHOP!$Q517&lt;&gt;""),TONGHOP!$Q517,"")</f>
        <v/>
      </c>
      <c r="H517" s="134" t="str">
        <f t="shared" si="17"/>
        <v/>
      </c>
    </row>
    <row r="518" spans="1:8">
      <c r="A518" s="134" t="str">
        <f>IF(AND(TONGHOP!$O518="KTHP",TONGHOP!$T518&lt;&gt;""),TONGHOP!$T518,"")</f>
        <v>Bùi Hiền Lương</v>
      </c>
      <c r="B518" s="134" t="str">
        <f>IF(AND(TONGHOP!$O518="KTHP",TONGHOP!$U518&lt;&gt;""),TONGHOP!$U518,"")</f>
        <v>Dương Minh Chung</v>
      </c>
      <c r="C518" s="134">
        <f>IF(AND(TONGHOP!$O518="KTHP",TONGHOP!$Q518&lt;&gt;""),TONGHOP!$Q518,"")</f>
        <v>90</v>
      </c>
      <c r="D518" s="134">
        <f t="shared" si="16"/>
        <v>0.6</v>
      </c>
      <c r="E518" s="134" t="str">
        <f>IF(AND(TONGHOP!$O518="ThiTN",TONGHOP!$T518&lt;&gt;""),TONGHOP!$T518,"")</f>
        <v/>
      </c>
      <c r="F518" s="134" t="str">
        <f>IF(AND(TONGHOP!$O518="ThiTN",TONGHOP!$U518&lt;&gt;""),TONGHOP!$U518,"")</f>
        <v/>
      </c>
      <c r="G518" s="134" t="str">
        <f>IF(AND(TONGHOP!$O518="ThiTN",TONGHOP!$Q518&lt;&gt;""),TONGHOP!$Q518,"")</f>
        <v/>
      </c>
      <c r="H518" s="134" t="str">
        <f t="shared" si="17"/>
        <v/>
      </c>
    </row>
    <row r="519" spans="1:8">
      <c r="A519" s="134" t="str">
        <f>IF(AND(TONGHOP!$O519="KTHP",TONGHOP!$T519&lt;&gt;""),TONGHOP!$T519,"")</f>
        <v>Nguyễn Phương Hà</v>
      </c>
      <c r="B519" s="134" t="str">
        <f>IF(AND(TONGHOP!$O519="KTHP",TONGHOP!$U519&lt;&gt;""),TONGHOP!$U519,"")</f>
        <v>Trần Thị Ngọc Dung</v>
      </c>
      <c r="C519" s="134">
        <f>IF(AND(TONGHOP!$O519="KTHP",TONGHOP!$Q519&lt;&gt;""),TONGHOP!$Q519,"")</f>
        <v>90</v>
      </c>
      <c r="D519" s="134">
        <f t="shared" si="16"/>
        <v>0.6</v>
      </c>
      <c r="E519" s="134" t="str">
        <f>IF(AND(TONGHOP!$O519="ThiTN",TONGHOP!$T519&lt;&gt;""),TONGHOP!$T519,"")</f>
        <v/>
      </c>
      <c r="F519" s="134" t="str">
        <f>IF(AND(TONGHOP!$O519="ThiTN",TONGHOP!$U519&lt;&gt;""),TONGHOP!$U519,"")</f>
        <v/>
      </c>
      <c r="G519" s="134" t="str">
        <f>IF(AND(TONGHOP!$O519="ThiTN",TONGHOP!$Q519&lt;&gt;""),TONGHOP!$Q519,"")</f>
        <v/>
      </c>
      <c r="H519" s="134" t="str">
        <f t="shared" si="17"/>
        <v/>
      </c>
    </row>
    <row r="520" spans="1:8">
      <c r="A520" s="134" t="str">
        <f>IF(AND(TONGHOP!$O520="KTHP",TONGHOP!$T520&lt;&gt;""),TONGHOP!$T520,"")</f>
        <v>Hà Như Mai</v>
      </c>
      <c r="B520" s="134" t="str">
        <f>IF(AND(TONGHOP!$O520="KTHP",TONGHOP!$U520&lt;&gt;""),TONGHOP!$U520,"")</f>
        <v>Phan Văn Hòa</v>
      </c>
      <c r="C520" s="134">
        <f>IF(AND(TONGHOP!$O520="KTHP",TONGHOP!$Q520&lt;&gt;""),TONGHOP!$Q520,"")</f>
        <v>90</v>
      </c>
      <c r="D520" s="134">
        <f t="shared" si="16"/>
        <v>0.6</v>
      </c>
      <c r="E520" s="134" t="str">
        <f>IF(AND(TONGHOP!$O520="ThiTN",TONGHOP!$T520&lt;&gt;""),TONGHOP!$T520,"")</f>
        <v/>
      </c>
      <c r="F520" s="134" t="str">
        <f>IF(AND(TONGHOP!$O520="ThiTN",TONGHOP!$U520&lt;&gt;""),TONGHOP!$U520,"")</f>
        <v/>
      </c>
      <c r="G520" s="134" t="str">
        <f>IF(AND(TONGHOP!$O520="ThiTN",TONGHOP!$Q520&lt;&gt;""),TONGHOP!$Q520,"")</f>
        <v/>
      </c>
      <c r="H520" s="134" t="str">
        <f t="shared" si="17"/>
        <v/>
      </c>
    </row>
    <row r="521" spans="1:8">
      <c r="A521" s="134" t="str">
        <f>IF(AND(TONGHOP!$O521="KTHP",TONGHOP!$T521&lt;&gt;""),TONGHOP!$T521,"")</f>
        <v>Nguyễn Ngọc Quỳnh</v>
      </c>
      <c r="B521" s="134" t="str">
        <f>IF(AND(TONGHOP!$O521="KTHP",TONGHOP!$U521&lt;&gt;""),TONGHOP!$U521,"")</f>
        <v>Nguyễn Thanh Vũ</v>
      </c>
      <c r="C521" s="134">
        <f>IF(AND(TONGHOP!$O521="KTHP",TONGHOP!$Q521&lt;&gt;""),TONGHOP!$Q521,"")</f>
        <v>60</v>
      </c>
      <c r="D521" s="134">
        <f t="shared" si="16"/>
        <v>0.45</v>
      </c>
      <c r="E521" s="134" t="str">
        <f>IF(AND(TONGHOP!$O521="ThiTN",TONGHOP!$T521&lt;&gt;""),TONGHOP!$T521,"")</f>
        <v/>
      </c>
      <c r="F521" s="134" t="str">
        <f>IF(AND(TONGHOP!$O521="ThiTN",TONGHOP!$U521&lt;&gt;""),TONGHOP!$U521,"")</f>
        <v/>
      </c>
      <c r="G521" s="134" t="str">
        <f>IF(AND(TONGHOP!$O521="ThiTN",TONGHOP!$Q521&lt;&gt;""),TONGHOP!$Q521,"")</f>
        <v/>
      </c>
      <c r="H521" s="134" t="str">
        <f t="shared" si="17"/>
        <v/>
      </c>
    </row>
    <row r="522" spans="1:8">
      <c r="A522" s="134" t="str">
        <f>IF(AND(TONGHOP!$O522="KTHP",TONGHOP!$T522&lt;&gt;""),TONGHOP!$T522,"")</f>
        <v>Trần Thị Hương</v>
      </c>
      <c r="B522" s="134" t="str">
        <f>IF(AND(TONGHOP!$O522="KTHP",TONGHOP!$U522&lt;&gt;""),TONGHOP!$U522,"")</f>
        <v>Hoàng Văn Viết</v>
      </c>
      <c r="C522" s="134">
        <f>IF(AND(TONGHOP!$O522="KTHP",TONGHOP!$Q522&lt;&gt;""),TONGHOP!$Q522,"")</f>
        <v>90</v>
      </c>
      <c r="D522" s="134">
        <f t="shared" si="16"/>
        <v>0.6</v>
      </c>
      <c r="E522" s="134" t="str">
        <f>IF(AND(TONGHOP!$O522="ThiTN",TONGHOP!$T522&lt;&gt;""),TONGHOP!$T522,"")</f>
        <v/>
      </c>
      <c r="F522" s="134" t="str">
        <f>IF(AND(TONGHOP!$O522="ThiTN",TONGHOP!$U522&lt;&gt;""),TONGHOP!$U522,"")</f>
        <v/>
      </c>
      <c r="G522" s="134" t="str">
        <f>IF(AND(TONGHOP!$O522="ThiTN",TONGHOP!$Q522&lt;&gt;""),TONGHOP!$Q522,"")</f>
        <v/>
      </c>
      <c r="H522" s="134" t="str">
        <f t="shared" si="17"/>
        <v/>
      </c>
    </row>
    <row r="523" spans="1:8">
      <c r="A523" s="134" t="str">
        <f>IF(AND(TONGHOP!$O523="KTHP",TONGHOP!$T523&lt;&gt;""),TONGHOP!$T523,"")</f>
        <v>Kiều Trung Tín</v>
      </c>
      <c r="B523" s="134" t="str">
        <f>IF(AND(TONGHOP!$O523="KTHP",TONGHOP!$U523&lt;&gt;""),TONGHOP!$U523,"")</f>
        <v>Võ Phước Quang</v>
      </c>
      <c r="C523" s="134">
        <f>IF(AND(TONGHOP!$O523="KTHP",TONGHOP!$Q523&lt;&gt;""),TONGHOP!$Q523,"")</f>
        <v>90</v>
      </c>
      <c r="D523" s="134">
        <f t="shared" si="16"/>
        <v>0.6</v>
      </c>
      <c r="E523" s="134" t="str">
        <f>IF(AND(TONGHOP!$O523="ThiTN",TONGHOP!$T523&lt;&gt;""),TONGHOP!$T523,"")</f>
        <v/>
      </c>
      <c r="F523" s="134" t="str">
        <f>IF(AND(TONGHOP!$O523="ThiTN",TONGHOP!$U523&lt;&gt;""),TONGHOP!$U523,"")</f>
        <v/>
      </c>
      <c r="G523" s="134" t="str">
        <f>IF(AND(TONGHOP!$O523="ThiTN",TONGHOP!$Q523&lt;&gt;""),TONGHOP!$Q523,"")</f>
        <v/>
      </c>
      <c r="H523" s="134" t="str">
        <f t="shared" si="17"/>
        <v/>
      </c>
    </row>
    <row r="524" spans="1:8">
      <c r="A524" s="134" t="str">
        <f>IF(AND(TONGHOP!$O524="KTHP",TONGHOP!$T524&lt;&gt;""),TONGHOP!$T524,"")</f>
        <v>Nguyễn Minh Thái</v>
      </c>
      <c r="B524" s="134" t="str">
        <f>IF(AND(TONGHOP!$O524="KTHP",TONGHOP!$U524&lt;&gt;""),TONGHOP!$U524,"")</f>
        <v>Đinh Trần Phương Thảo</v>
      </c>
      <c r="C524" s="134">
        <f>IF(AND(TONGHOP!$O524="KTHP",TONGHOP!$Q524&lt;&gt;""),TONGHOP!$Q524,"")</f>
        <v>90</v>
      </c>
      <c r="D524" s="134">
        <f t="shared" si="16"/>
        <v>0.6</v>
      </c>
      <c r="E524" s="134" t="str">
        <f>IF(AND(TONGHOP!$O524="ThiTN",TONGHOP!$T524&lt;&gt;""),TONGHOP!$T524,"")</f>
        <v/>
      </c>
      <c r="F524" s="134" t="str">
        <f>IF(AND(TONGHOP!$O524="ThiTN",TONGHOP!$U524&lt;&gt;""),TONGHOP!$U524,"")</f>
        <v/>
      </c>
      <c r="G524" s="134" t="str">
        <f>IF(AND(TONGHOP!$O524="ThiTN",TONGHOP!$Q524&lt;&gt;""),TONGHOP!$Q524,"")</f>
        <v/>
      </c>
      <c r="H524" s="134" t="str">
        <f t="shared" si="17"/>
        <v/>
      </c>
    </row>
    <row r="525" spans="1:8">
      <c r="A525" s="134" t="str">
        <f>IF(AND(TONGHOP!$O525="KTHP",TONGHOP!$T525&lt;&gt;""),TONGHOP!$T525,"")</f>
        <v>Đặng Thị Nhật Minh</v>
      </c>
      <c r="B525" s="134" t="str">
        <f>IF(AND(TONGHOP!$O525="KTHP",TONGHOP!$U525&lt;&gt;""),TONGHOP!$U525,"")</f>
        <v>Đỗ Trọng Quý</v>
      </c>
      <c r="C525" s="134">
        <f>IF(AND(TONGHOP!$O525="KTHP",TONGHOP!$Q525&lt;&gt;""),TONGHOP!$Q525,"")</f>
        <v>90</v>
      </c>
      <c r="D525" s="134">
        <f t="shared" si="16"/>
        <v>0.6</v>
      </c>
      <c r="E525" s="134" t="str">
        <f>IF(AND(TONGHOP!$O525="ThiTN",TONGHOP!$T525&lt;&gt;""),TONGHOP!$T525,"")</f>
        <v/>
      </c>
      <c r="F525" s="134" t="str">
        <f>IF(AND(TONGHOP!$O525="ThiTN",TONGHOP!$U525&lt;&gt;""),TONGHOP!$U525,"")</f>
        <v/>
      </c>
      <c r="G525" s="134" t="str">
        <f>IF(AND(TONGHOP!$O525="ThiTN",TONGHOP!$Q525&lt;&gt;""),TONGHOP!$Q525,"")</f>
        <v/>
      </c>
      <c r="H525" s="134" t="str">
        <f t="shared" si="17"/>
        <v/>
      </c>
    </row>
    <row r="526" spans="1:8">
      <c r="A526" s="134" t="str">
        <f>IF(AND(TONGHOP!$O526="KTHP",TONGHOP!$T526&lt;&gt;""),TONGHOP!$T526,"")</f>
        <v>Võ Anh Hào</v>
      </c>
      <c r="B526" s="134" t="str">
        <f>IF(AND(TONGHOP!$O526="KTHP",TONGHOP!$U526&lt;&gt;""),TONGHOP!$U526,"")</f>
        <v>Lê Văn Bình</v>
      </c>
      <c r="C526" s="134">
        <f>IF(AND(TONGHOP!$O526="KTHP",TONGHOP!$Q526&lt;&gt;""),TONGHOP!$Q526,"")</f>
        <v>90</v>
      </c>
      <c r="D526" s="134">
        <f t="shared" si="16"/>
        <v>0.6</v>
      </c>
      <c r="E526" s="134" t="str">
        <f>IF(AND(TONGHOP!$O526="ThiTN",TONGHOP!$T526&lt;&gt;""),TONGHOP!$T526,"")</f>
        <v/>
      </c>
      <c r="F526" s="134" t="str">
        <f>IF(AND(TONGHOP!$O526="ThiTN",TONGHOP!$U526&lt;&gt;""),TONGHOP!$U526,"")</f>
        <v/>
      </c>
      <c r="G526" s="134" t="str">
        <f>IF(AND(TONGHOP!$O526="ThiTN",TONGHOP!$Q526&lt;&gt;""),TONGHOP!$Q526,"")</f>
        <v/>
      </c>
      <c r="H526" s="134" t="str">
        <f t="shared" si="17"/>
        <v/>
      </c>
    </row>
    <row r="527" spans="1:8">
      <c r="A527" s="134" t="str">
        <f>IF(AND(TONGHOP!$O527="KTHP",TONGHOP!$T527&lt;&gt;""),TONGHOP!$T527,"")</f>
        <v>Bùi Đức Phước</v>
      </c>
      <c r="B527" s="134" t="str">
        <f>IF(AND(TONGHOP!$O527="KTHP",TONGHOP!$U527&lt;&gt;""),TONGHOP!$U527,"")</f>
        <v>Phạm Nguyễn Đức Trung</v>
      </c>
      <c r="C527" s="134">
        <f>IF(AND(TONGHOP!$O527="KTHP",TONGHOP!$Q527&lt;&gt;""),TONGHOP!$Q527,"")</f>
        <v>90</v>
      </c>
      <c r="D527" s="134">
        <f t="shared" si="16"/>
        <v>0.6</v>
      </c>
      <c r="E527" s="134" t="str">
        <f>IF(AND(TONGHOP!$O527="ThiTN",TONGHOP!$T527&lt;&gt;""),TONGHOP!$T527,"")</f>
        <v/>
      </c>
      <c r="F527" s="134" t="str">
        <f>IF(AND(TONGHOP!$O527="ThiTN",TONGHOP!$U527&lt;&gt;""),TONGHOP!$U527,"")</f>
        <v/>
      </c>
      <c r="G527" s="134" t="str">
        <f>IF(AND(TONGHOP!$O527="ThiTN",TONGHOP!$Q527&lt;&gt;""),TONGHOP!$Q527,"")</f>
        <v/>
      </c>
      <c r="H527" s="134" t="str">
        <f t="shared" si="17"/>
        <v/>
      </c>
    </row>
    <row r="528" spans="1:8">
      <c r="A528" s="134" t="str">
        <f>IF(AND(TONGHOP!$O528="KTHP",TONGHOP!$T528&lt;&gt;""),TONGHOP!$T528,"")</f>
        <v>Nguyễn Tam Cương</v>
      </c>
      <c r="B528" s="134" t="str">
        <f>IF(AND(TONGHOP!$O528="KTHP",TONGHOP!$U528&lt;&gt;""),TONGHOP!$U528,"")</f>
        <v>Nguyễn Thị Thanh Tú</v>
      </c>
      <c r="C528" s="134">
        <f>IF(AND(TONGHOP!$O528="KTHP",TONGHOP!$Q528&lt;&gt;""),TONGHOP!$Q528,"")</f>
        <v>90</v>
      </c>
      <c r="D528" s="134">
        <f t="shared" si="16"/>
        <v>0.6</v>
      </c>
      <c r="E528" s="134" t="str">
        <f>IF(AND(TONGHOP!$O528="ThiTN",TONGHOP!$T528&lt;&gt;""),TONGHOP!$T528,"")</f>
        <v/>
      </c>
      <c r="F528" s="134" t="str">
        <f>IF(AND(TONGHOP!$O528="ThiTN",TONGHOP!$U528&lt;&gt;""),TONGHOP!$U528,"")</f>
        <v/>
      </c>
      <c r="G528" s="134" t="str">
        <f>IF(AND(TONGHOP!$O528="ThiTN",TONGHOP!$Q528&lt;&gt;""),TONGHOP!$Q528,"")</f>
        <v/>
      </c>
      <c r="H528" s="134" t="str">
        <f t="shared" si="17"/>
        <v/>
      </c>
    </row>
    <row r="529" spans="1:8">
      <c r="A529" s="134" t="str">
        <f>IF(AND(TONGHOP!$O529="KTHP",TONGHOP!$T529&lt;&gt;""),TONGHOP!$T529,"")</f>
        <v>Nguyễn Văn Hậu</v>
      </c>
      <c r="B529" s="134" t="str">
        <f>IF(AND(TONGHOP!$O529="KTHP",TONGHOP!$U529&lt;&gt;""),TONGHOP!$U529,"")</f>
        <v>Lê Thị Thu Thảo</v>
      </c>
      <c r="C529" s="134">
        <f>IF(AND(TONGHOP!$O529="KTHP",TONGHOP!$Q529&lt;&gt;""),TONGHOP!$Q529,"")</f>
        <v>90</v>
      </c>
      <c r="D529" s="134">
        <f t="shared" si="16"/>
        <v>0.6</v>
      </c>
      <c r="E529" s="134" t="str">
        <f>IF(AND(TONGHOP!$O529="ThiTN",TONGHOP!$T529&lt;&gt;""),TONGHOP!$T529,"")</f>
        <v/>
      </c>
      <c r="F529" s="134" t="str">
        <f>IF(AND(TONGHOP!$O529="ThiTN",TONGHOP!$U529&lt;&gt;""),TONGHOP!$U529,"")</f>
        <v/>
      </c>
      <c r="G529" s="134" t="str">
        <f>IF(AND(TONGHOP!$O529="ThiTN",TONGHOP!$Q529&lt;&gt;""),TONGHOP!$Q529,"")</f>
        <v/>
      </c>
      <c r="H529" s="134" t="str">
        <f t="shared" si="17"/>
        <v/>
      </c>
    </row>
    <row r="530" spans="1:8">
      <c r="A530" s="134" t="str">
        <f>IF(AND(TONGHOP!$O530="KTHP",TONGHOP!$T530&lt;&gt;""),TONGHOP!$T530,"")</f>
        <v>Lê Xuân Thủy</v>
      </c>
      <c r="B530" s="134" t="str">
        <f>IF(AND(TONGHOP!$O530="KTHP",TONGHOP!$U530&lt;&gt;""),TONGHOP!$U530,"")</f>
        <v>Nguyễn Thị Kim Anh</v>
      </c>
      <c r="C530" s="134">
        <f>IF(AND(TONGHOP!$O530="KTHP",TONGHOP!$Q530&lt;&gt;""),TONGHOP!$Q530,"")</f>
        <v>90</v>
      </c>
      <c r="D530" s="134">
        <f t="shared" si="16"/>
        <v>0.6</v>
      </c>
      <c r="E530" s="134" t="str">
        <f>IF(AND(TONGHOP!$O530="ThiTN",TONGHOP!$T530&lt;&gt;""),TONGHOP!$T530,"")</f>
        <v/>
      </c>
      <c r="F530" s="134" t="str">
        <f>IF(AND(TONGHOP!$O530="ThiTN",TONGHOP!$U530&lt;&gt;""),TONGHOP!$U530,"")</f>
        <v/>
      </c>
      <c r="G530" s="134" t="str">
        <f>IF(AND(TONGHOP!$O530="ThiTN",TONGHOP!$Q530&lt;&gt;""),TONGHOP!$Q530,"")</f>
        <v/>
      </c>
      <c r="H530" s="134" t="str">
        <f t="shared" si="17"/>
        <v/>
      </c>
    </row>
    <row r="531" spans="1:8">
      <c r="A531" s="134" t="str">
        <f>IF(AND(TONGHOP!$O531="KTHP",TONGHOP!$T531&lt;&gt;""),TONGHOP!$T531,"")</f>
        <v>Nguyễn Thái Bình</v>
      </c>
      <c r="B531" s="134" t="str">
        <f>IF(AND(TONGHOP!$O531="KTHP",TONGHOP!$U531&lt;&gt;""),TONGHOP!$U531,"")</f>
        <v>Nguyễn Mỹ Tiên</v>
      </c>
      <c r="C531" s="134">
        <f>IF(AND(TONGHOP!$O531="KTHP",TONGHOP!$Q531&lt;&gt;""),TONGHOP!$Q531,"")</f>
        <v>90</v>
      </c>
      <c r="D531" s="134">
        <f t="shared" si="16"/>
        <v>0.6</v>
      </c>
      <c r="E531" s="134" t="str">
        <f>IF(AND(TONGHOP!$O531="ThiTN",TONGHOP!$T531&lt;&gt;""),TONGHOP!$T531,"")</f>
        <v/>
      </c>
      <c r="F531" s="134" t="str">
        <f>IF(AND(TONGHOP!$O531="ThiTN",TONGHOP!$U531&lt;&gt;""),TONGHOP!$U531,"")</f>
        <v/>
      </c>
      <c r="G531" s="134" t="str">
        <f>IF(AND(TONGHOP!$O531="ThiTN",TONGHOP!$Q531&lt;&gt;""),TONGHOP!$Q531,"")</f>
        <v/>
      </c>
      <c r="H531" s="134" t="str">
        <f t="shared" si="17"/>
        <v/>
      </c>
    </row>
    <row r="532" spans="1:8">
      <c r="A532" s="134" t="str">
        <f>IF(AND(TONGHOP!$O532="KTHP",TONGHOP!$T532&lt;&gt;""),TONGHOP!$T532,"")</f>
        <v>Đào Anh Tuấn</v>
      </c>
      <c r="B532" s="134" t="str">
        <f>IF(AND(TONGHOP!$O532="KTHP",TONGHOP!$U532&lt;&gt;""),TONGHOP!$U532,"")</f>
        <v>Nguyễn Thanh Hùng</v>
      </c>
      <c r="C532" s="134">
        <f>IF(AND(TONGHOP!$O532="KTHP",TONGHOP!$Q532&lt;&gt;""),TONGHOP!$Q532,"")</f>
        <v>90</v>
      </c>
      <c r="D532" s="134">
        <f t="shared" si="16"/>
        <v>0.6</v>
      </c>
      <c r="E532" s="134" t="str">
        <f>IF(AND(TONGHOP!$O532="ThiTN",TONGHOP!$T532&lt;&gt;""),TONGHOP!$T532,"")</f>
        <v/>
      </c>
      <c r="F532" s="134" t="str">
        <f>IF(AND(TONGHOP!$O532="ThiTN",TONGHOP!$U532&lt;&gt;""),TONGHOP!$U532,"")</f>
        <v/>
      </c>
      <c r="G532" s="134" t="str">
        <f>IF(AND(TONGHOP!$O532="ThiTN",TONGHOP!$Q532&lt;&gt;""),TONGHOP!$Q532,"")</f>
        <v/>
      </c>
      <c r="H532" s="134" t="str">
        <f t="shared" si="17"/>
        <v/>
      </c>
    </row>
    <row r="533" spans="1:8">
      <c r="A533" s="134" t="str">
        <f>IF(AND(TONGHOP!$O533="KTHP",TONGHOP!$T533&lt;&gt;""),TONGHOP!$T533,"")</f>
        <v>Nguyễn Bạch Cẩm Dung</v>
      </c>
      <c r="B533" s="134" t="str">
        <f>IF(AND(TONGHOP!$O533="KTHP",TONGHOP!$U533&lt;&gt;""),TONGHOP!$U533,"")</f>
        <v>Nguyễn Thành Long</v>
      </c>
      <c r="C533" s="134">
        <f>IF(AND(TONGHOP!$O533="KTHP",TONGHOP!$Q533&lt;&gt;""),TONGHOP!$Q533,"")</f>
        <v>90</v>
      </c>
      <c r="D533" s="134">
        <f t="shared" si="16"/>
        <v>0.6</v>
      </c>
      <c r="E533" s="134" t="str">
        <f>IF(AND(TONGHOP!$O533="ThiTN",TONGHOP!$T533&lt;&gt;""),TONGHOP!$T533,"")</f>
        <v/>
      </c>
      <c r="F533" s="134" t="str">
        <f>IF(AND(TONGHOP!$O533="ThiTN",TONGHOP!$U533&lt;&gt;""),TONGHOP!$U533,"")</f>
        <v/>
      </c>
      <c r="G533" s="134" t="str">
        <f>IF(AND(TONGHOP!$O533="ThiTN",TONGHOP!$Q533&lt;&gt;""),TONGHOP!$Q533,"")</f>
        <v/>
      </c>
      <c r="H533" s="134" t="str">
        <f t="shared" si="17"/>
        <v/>
      </c>
    </row>
    <row r="534" spans="1:8">
      <c r="A534" s="134" t="str">
        <f>IF(AND(TONGHOP!$O534="KTHP",TONGHOP!$T534&lt;&gt;""),TONGHOP!$T534,"")</f>
        <v>Phạm Quỳnh Như</v>
      </c>
      <c r="B534" s="134" t="str">
        <f>IF(AND(TONGHOP!$O534="KTHP",TONGHOP!$U534&lt;&gt;""),TONGHOP!$U534,"")</f>
        <v>Nguyễn Anh Kiệt</v>
      </c>
      <c r="C534" s="134">
        <f>IF(AND(TONGHOP!$O534="KTHP",TONGHOP!$Q534&lt;&gt;""),TONGHOP!$Q534,"")</f>
        <v>60</v>
      </c>
      <c r="D534" s="134">
        <f t="shared" si="16"/>
        <v>0.45</v>
      </c>
      <c r="E534" s="134" t="str">
        <f>IF(AND(TONGHOP!$O534="ThiTN",TONGHOP!$T534&lt;&gt;""),TONGHOP!$T534,"")</f>
        <v/>
      </c>
      <c r="F534" s="134" t="str">
        <f>IF(AND(TONGHOP!$O534="ThiTN",TONGHOP!$U534&lt;&gt;""),TONGHOP!$U534,"")</f>
        <v/>
      </c>
      <c r="G534" s="134" t="str">
        <f>IF(AND(TONGHOP!$O534="ThiTN",TONGHOP!$Q534&lt;&gt;""),TONGHOP!$Q534,"")</f>
        <v/>
      </c>
      <c r="H534" s="134" t="str">
        <f t="shared" si="17"/>
        <v/>
      </c>
    </row>
    <row r="535" spans="1:8">
      <c r="A535" s="134" t="str">
        <f>IF(AND(TONGHOP!$O535="KTHP",TONGHOP!$T535&lt;&gt;""),TONGHOP!$T535,"")</f>
        <v>Nguyễn Tiến Nhân</v>
      </c>
      <c r="B535" s="134" t="str">
        <f>IF(AND(TONGHOP!$O535="KTHP",TONGHOP!$U535&lt;&gt;""),TONGHOP!$U535,"")</f>
        <v>Nguyễn Ngọc Thọ</v>
      </c>
      <c r="C535" s="134">
        <f>IF(AND(TONGHOP!$O535="KTHP",TONGHOP!$Q535&lt;&gt;""),TONGHOP!$Q535,"")</f>
        <v>90</v>
      </c>
      <c r="D535" s="134">
        <f t="shared" si="16"/>
        <v>0.6</v>
      </c>
      <c r="E535" s="134" t="str">
        <f>IF(AND(TONGHOP!$O535="ThiTN",TONGHOP!$T535&lt;&gt;""),TONGHOP!$T535,"")</f>
        <v/>
      </c>
      <c r="F535" s="134" t="str">
        <f>IF(AND(TONGHOP!$O535="ThiTN",TONGHOP!$U535&lt;&gt;""),TONGHOP!$U535,"")</f>
        <v/>
      </c>
      <c r="G535" s="134" t="str">
        <f>IF(AND(TONGHOP!$O535="ThiTN",TONGHOP!$Q535&lt;&gt;""),TONGHOP!$Q535,"")</f>
        <v/>
      </c>
      <c r="H535" s="134" t="str">
        <f t="shared" si="17"/>
        <v/>
      </c>
    </row>
    <row r="536" spans="1:8">
      <c r="A536" s="134" t="str">
        <f>IF(AND(TONGHOP!$O536="KTHP",TONGHOP!$T536&lt;&gt;""),TONGHOP!$T536,"")</f>
        <v>Hà Như Mai</v>
      </c>
      <c r="B536" s="134" t="str">
        <f>IF(AND(TONGHOP!$O536="KTHP",TONGHOP!$U536&lt;&gt;""),TONGHOP!$U536,"")</f>
        <v>Nguyễn Anh Kiệt</v>
      </c>
      <c r="C536" s="134">
        <f>IF(AND(TONGHOP!$O536="KTHP",TONGHOP!$Q536&lt;&gt;""),TONGHOP!$Q536,"")</f>
        <v>90</v>
      </c>
      <c r="D536" s="134">
        <f t="shared" si="16"/>
        <v>0.6</v>
      </c>
      <c r="E536" s="134" t="str">
        <f>IF(AND(TONGHOP!$O536="ThiTN",TONGHOP!$T536&lt;&gt;""),TONGHOP!$T536,"")</f>
        <v/>
      </c>
      <c r="F536" s="134" t="str">
        <f>IF(AND(TONGHOP!$O536="ThiTN",TONGHOP!$U536&lt;&gt;""),TONGHOP!$U536,"")</f>
        <v/>
      </c>
      <c r="G536" s="134" t="str">
        <f>IF(AND(TONGHOP!$O536="ThiTN",TONGHOP!$Q536&lt;&gt;""),TONGHOP!$Q536,"")</f>
        <v/>
      </c>
      <c r="H536" s="134" t="str">
        <f t="shared" si="17"/>
        <v/>
      </c>
    </row>
    <row r="537" spans="1:8">
      <c r="A537" s="134" t="str">
        <f>IF(AND(TONGHOP!$O537="KTHP",TONGHOP!$T537&lt;&gt;""),TONGHOP!$T537,"")</f>
        <v>Trần Thị Ngọc Dung</v>
      </c>
      <c r="B537" s="134" t="str">
        <f>IF(AND(TONGHOP!$O537="KTHP",TONGHOP!$U537&lt;&gt;""),TONGHOP!$U537,"")</f>
        <v>Bùi Thành Dũng</v>
      </c>
      <c r="C537" s="134">
        <f>IF(AND(TONGHOP!$O537="KTHP",TONGHOP!$Q537&lt;&gt;""),TONGHOP!$Q537,"")</f>
        <v>90</v>
      </c>
      <c r="D537" s="134">
        <f t="shared" si="16"/>
        <v>0.6</v>
      </c>
      <c r="E537" s="134" t="str">
        <f>IF(AND(TONGHOP!$O537="ThiTN",TONGHOP!$T537&lt;&gt;""),TONGHOP!$T537,"")</f>
        <v/>
      </c>
      <c r="F537" s="134" t="str">
        <f>IF(AND(TONGHOP!$O537="ThiTN",TONGHOP!$U537&lt;&gt;""),TONGHOP!$U537,"")</f>
        <v/>
      </c>
      <c r="G537" s="134" t="str">
        <f>IF(AND(TONGHOP!$O537="ThiTN",TONGHOP!$Q537&lt;&gt;""),TONGHOP!$Q537,"")</f>
        <v/>
      </c>
      <c r="H537" s="134" t="str">
        <f t="shared" si="17"/>
        <v/>
      </c>
    </row>
    <row r="538" spans="1:8">
      <c r="A538" s="134" t="str">
        <f>IF(AND(TONGHOP!$O538="KTHP",TONGHOP!$T538&lt;&gt;""),TONGHOP!$T538,"")</f>
        <v>Phạm Quỳnh Như</v>
      </c>
      <c r="B538" s="134" t="str">
        <f>IF(AND(TONGHOP!$O538="KTHP",TONGHOP!$U538&lt;&gt;""),TONGHOP!$U538,"")</f>
        <v>Hoàng Thị Trang</v>
      </c>
      <c r="C538" s="134">
        <f>IF(AND(TONGHOP!$O538="KTHP",TONGHOP!$Q538&lt;&gt;""),TONGHOP!$Q538,"")</f>
        <v>90</v>
      </c>
      <c r="D538" s="134">
        <f t="shared" si="16"/>
        <v>0.6</v>
      </c>
      <c r="E538" s="134" t="str">
        <f>IF(AND(TONGHOP!$O538="ThiTN",TONGHOP!$T538&lt;&gt;""),TONGHOP!$T538,"")</f>
        <v/>
      </c>
      <c r="F538" s="134" t="str">
        <f>IF(AND(TONGHOP!$O538="ThiTN",TONGHOP!$U538&lt;&gt;""),TONGHOP!$U538,"")</f>
        <v/>
      </c>
      <c r="G538" s="134" t="str">
        <f>IF(AND(TONGHOP!$O538="ThiTN",TONGHOP!$Q538&lt;&gt;""),TONGHOP!$Q538,"")</f>
        <v/>
      </c>
      <c r="H538" s="134" t="str">
        <f t="shared" si="17"/>
        <v/>
      </c>
    </row>
    <row r="539" spans="1:8">
      <c r="A539" s="134" t="str">
        <f>IF(AND(TONGHOP!$O539="KTHP",TONGHOP!$T539&lt;&gt;""),TONGHOP!$T539,"")</f>
        <v>Nguyễn Thị Thu Hà</v>
      </c>
      <c r="B539" s="134" t="str">
        <f>IF(AND(TONGHOP!$O539="KTHP",TONGHOP!$U539&lt;&gt;""),TONGHOP!$U539,"")</f>
        <v>Bùi Đức Phước</v>
      </c>
      <c r="C539" s="134">
        <f>IF(AND(TONGHOP!$O539="KTHP",TONGHOP!$Q539&lt;&gt;""),TONGHOP!$Q539,"")</f>
        <v>90</v>
      </c>
      <c r="D539" s="134">
        <f t="shared" si="16"/>
        <v>0.6</v>
      </c>
      <c r="E539" s="134" t="str">
        <f>IF(AND(TONGHOP!$O539="ThiTN",TONGHOP!$T539&lt;&gt;""),TONGHOP!$T539,"")</f>
        <v/>
      </c>
      <c r="F539" s="134" t="str">
        <f>IF(AND(TONGHOP!$O539="ThiTN",TONGHOP!$U539&lt;&gt;""),TONGHOP!$U539,"")</f>
        <v/>
      </c>
      <c r="G539" s="134" t="str">
        <f>IF(AND(TONGHOP!$O539="ThiTN",TONGHOP!$Q539&lt;&gt;""),TONGHOP!$Q539,"")</f>
        <v/>
      </c>
      <c r="H539" s="134" t="str">
        <f t="shared" si="17"/>
        <v/>
      </c>
    </row>
    <row r="540" spans="1:8">
      <c r="A540" s="134" t="str">
        <f>IF(AND(TONGHOP!$O540="KTHP",TONGHOP!$T540&lt;&gt;""),TONGHOP!$T540,"")</f>
        <v>Nguyễn Tiến Dũng</v>
      </c>
      <c r="B540" s="134" t="str">
        <f>IF(AND(TONGHOP!$O540="KTHP",TONGHOP!$U540&lt;&gt;""),TONGHOP!$U540,"")</f>
        <v>Võ Thị Hồng Lan</v>
      </c>
      <c r="C540" s="134">
        <f>IF(AND(TONGHOP!$O540="KTHP",TONGHOP!$Q540&lt;&gt;""),TONGHOP!$Q540,"")</f>
        <v>90</v>
      </c>
      <c r="D540" s="134">
        <f t="shared" si="16"/>
        <v>0.6</v>
      </c>
      <c r="E540" s="134" t="str">
        <f>IF(AND(TONGHOP!$O540="ThiTN",TONGHOP!$T540&lt;&gt;""),TONGHOP!$T540,"")</f>
        <v/>
      </c>
      <c r="F540" s="134" t="str">
        <f>IF(AND(TONGHOP!$O540="ThiTN",TONGHOP!$U540&lt;&gt;""),TONGHOP!$U540,"")</f>
        <v/>
      </c>
      <c r="G540" s="134" t="str">
        <f>IF(AND(TONGHOP!$O540="ThiTN",TONGHOP!$Q540&lt;&gt;""),TONGHOP!$Q540,"")</f>
        <v/>
      </c>
      <c r="H540" s="134" t="str">
        <f t="shared" si="17"/>
        <v/>
      </c>
    </row>
    <row r="541" spans="1:8">
      <c r="A541" s="134" t="str">
        <f>IF(AND(TONGHOP!$O541="KTHP",TONGHOP!$T541&lt;&gt;""),TONGHOP!$T541,"")</f>
        <v>Vương Thanh Thủy</v>
      </c>
      <c r="B541" s="134" t="str">
        <f>IF(AND(TONGHOP!$O541="KTHP",TONGHOP!$U541&lt;&gt;""),TONGHOP!$U541,"")</f>
        <v>Trương Thị Phương Hồng</v>
      </c>
      <c r="C541" s="134">
        <f>IF(AND(TONGHOP!$O541="KTHP",TONGHOP!$Q541&lt;&gt;""),TONGHOP!$Q541,"")</f>
        <v>90</v>
      </c>
      <c r="D541" s="134">
        <f t="shared" si="16"/>
        <v>0.6</v>
      </c>
      <c r="E541" s="134" t="str">
        <f>IF(AND(TONGHOP!$O541="ThiTN",TONGHOP!$T541&lt;&gt;""),TONGHOP!$T541,"")</f>
        <v/>
      </c>
      <c r="F541" s="134" t="str">
        <f>IF(AND(TONGHOP!$O541="ThiTN",TONGHOP!$U541&lt;&gt;""),TONGHOP!$U541,"")</f>
        <v/>
      </c>
      <c r="G541" s="134" t="str">
        <f>IF(AND(TONGHOP!$O541="ThiTN",TONGHOP!$Q541&lt;&gt;""),TONGHOP!$Q541,"")</f>
        <v/>
      </c>
      <c r="H541" s="134" t="str">
        <f t="shared" si="17"/>
        <v/>
      </c>
    </row>
    <row r="542" spans="1:8">
      <c r="A542" s="134" t="str">
        <f>IF(AND(TONGHOP!$O542="KTHP",TONGHOP!$T542&lt;&gt;""),TONGHOP!$T542,"")</f>
        <v>Đặng Thế Huân</v>
      </c>
      <c r="B542" s="134" t="str">
        <f>IF(AND(TONGHOP!$O542="KTHP",TONGHOP!$U542&lt;&gt;""),TONGHOP!$U542,"")</f>
        <v>Nguyễn Thị Bảo Trân</v>
      </c>
      <c r="C542" s="134">
        <f>IF(AND(TONGHOP!$O542="KTHP",TONGHOP!$Q542&lt;&gt;""),TONGHOP!$Q542,"")</f>
        <v>90</v>
      </c>
      <c r="D542" s="134">
        <f t="shared" si="16"/>
        <v>0.6</v>
      </c>
      <c r="E542" s="134" t="str">
        <f>IF(AND(TONGHOP!$O542="ThiTN",TONGHOP!$T542&lt;&gt;""),TONGHOP!$T542,"")</f>
        <v/>
      </c>
      <c r="F542" s="134" t="str">
        <f>IF(AND(TONGHOP!$O542="ThiTN",TONGHOP!$U542&lt;&gt;""),TONGHOP!$U542,"")</f>
        <v/>
      </c>
      <c r="G542" s="134" t="str">
        <f>IF(AND(TONGHOP!$O542="ThiTN",TONGHOP!$Q542&lt;&gt;""),TONGHOP!$Q542,"")</f>
        <v/>
      </c>
      <c r="H542" s="134" t="str">
        <f t="shared" si="17"/>
        <v/>
      </c>
    </row>
    <row r="543" spans="1:8">
      <c r="A543" s="134" t="str">
        <f>IF(AND(TONGHOP!$O543="KTHP",TONGHOP!$T543&lt;&gt;""),TONGHOP!$T543,"")</f>
        <v>Phan Thị Xuân Trang</v>
      </c>
      <c r="B543" s="134" t="str">
        <f>IF(AND(TONGHOP!$O543="KTHP",TONGHOP!$U543&lt;&gt;""),TONGHOP!$U543,"")</f>
        <v>Lê Văn Bình</v>
      </c>
      <c r="C543" s="134">
        <f>IF(AND(TONGHOP!$O543="KTHP",TONGHOP!$Q543&lt;&gt;""),TONGHOP!$Q543,"")</f>
        <v>90</v>
      </c>
      <c r="D543" s="134">
        <f t="shared" si="16"/>
        <v>0.6</v>
      </c>
      <c r="E543" s="134" t="str">
        <f>IF(AND(TONGHOP!$O543="ThiTN",TONGHOP!$T543&lt;&gt;""),TONGHOP!$T543,"")</f>
        <v/>
      </c>
      <c r="F543" s="134" t="str">
        <f>IF(AND(TONGHOP!$O543="ThiTN",TONGHOP!$U543&lt;&gt;""),TONGHOP!$U543,"")</f>
        <v/>
      </c>
      <c r="G543" s="134" t="str">
        <f>IF(AND(TONGHOP!$O543="ThiTN",TONGHOP!$Q543&lt;&gt;""),TONGHOP!$Q543,"")</f>
        <v/>
      </c>
      <c r="H543" s="134" t="str">
        <f t="shared" si="17"/>
        <v/>
      </c>
    </row>
    <row r="544" spans="1:8">
      <c r="A544" s="134" t="str">
        <f>IF(AND(TONGHOP!$O544="KTHP",TONGHOP!$T544&lt;&gt;""),TONGHOP!$T544,"")</f>
        <v>Nguyễn Thanh Vĩnh Phúc</v>
      </c>
      <c r="B544" s="134" t="str">
        <f>IF(AND(TONGHOP!$O544="KTHP",TONGHOP!$U544&lt;&gt;""),TONGHOP!$U544,"")</f>
        <v>Nguyễn Phương Hà</v>
      </c>
      <c r="C544" s="134">
        <f>IF(AND(TONGHOP!$O544="KTHP",TONGHOP!$Q544&lt;&gt;""),TONGHOP!$Q544,"")</f>
        <v>90</v>
      </c>
      <c r="D544" s="134">
        <f t="shared" si="16"/>
        <v>0.6</v>
      </c>
      <c r="E544" s="134" t="str">
        <f>IF(AND(TONGHOP!$O544="ThiTN",TONGHOP!$T544&lt;&gt;""),TONGHOP!$T544,"")</f>
        <v/>
      </c>
      <c r="F544" s="134" t="str">
        <f>IF(AND(TONGHOP!$O544="ThiTN",TONGHOP!$U544&lt;&gt;""),TONGHOP!$U544,"")</f>
        <v/>
      </c>
      <c r="G544" s="134" t="str">
        <f>IF(AND(TONGHOP!$O544="ThiTN",TONGHOP!$Q544&lt;&gt;""),TONGHOP!$Q544,"")</f>
        <v/>
      </c>
      <c r="H544" s="134" t="str">
        <f t="shared" si="17"/>
        <v/>
      </c>
    </row>
    <row r="545" spans="1:8">
      <c r="A545" s="134" t="str">
        <f>IF(AND(TONGHOP!$O545="KTHP",TONGHOP!$T545&lt;&gt;""),TONGHOP!$T545,"")</f>
        <v>Nguyễn Thị Thanh Tú</v>
      </c>
      <c r="B545" s="134" t="str">
        <f>IF(AND(TONGHOP!$O545="KTHP",TONGHOP!$U545&lt;&gt;""),TONGHOP!$U545,"")</f>
        <v>Dương Thị Hồng</v>
      </c>
      <c r="C545" s="134">
        <f>IF(AND(TONGHOP!$O545="KTHP",TONGHOP!$Q545&lt;&gt;""),TONGHOP!$Q545,"")</f>
        <v>90</v>
      </c>
      <c r="D545" s="134">
        <f t="shared" si="16"/>
        <v>0.6</v>
      </c>
      <c r="E545" s="134" t="str">
        <f>IF(AND(TONGHOP!$O545="ThiTN",TONGHOP!$T545&lt;&gt;""),TONGHOP!$T545,"")</f>
        <v/>
      </c>
      <c r="F545" s="134" t="str">
        <f>IF(AND(TONGHOP!$O545="ThiTN",TONGHOP!$U545&lt;&gt;""),TONGHOP!$U545,"")</f>
        <v/>
      </c>
      <c r="G545" s="134" t="str">
        <f>IF(AND(TONGHOP!$O545="ThiTN",TONGHOP!$Q545&lt;&gt;""),TONGHOP!$Q545,"")</f>
        <v/>
      </c>
      <c r="H545" s="134" t="str">
        <f t="shared" si="17"/>
        <v/>
      </c>
    </row>
    <row r="546" spans="1:8">
      <c r="A546" s="134" t="str">
        <f>IF(AND(TONGHOP!$O546="KTHP",TONGHOP!$T546&lt;&gt;""),TONGHOP!$T546,"")</f>
        <v>Trần Thị Ánh Tuyết</v>
      </c>
      <c r="B546" s="134" t="str">
        <f>IF(AND(TONGHOP!$O546="KTHP",TONGHOP!$U546&lt;&gt;""),TONGHOP!$U546,"")</f>
        <v>Trần Công Tiến</v>
      </c>
      <c r="C546" s="134">
        <f>IF(AND(TONGHOP!$O546="KTHP",TONGHOP!$Q546&lt;&gt;""),TONGHOP!$Q546,"")</f>
        <v>90</v>
      </c>
      <c r="D546" s="134">
        <f t="shared" si="16"/>
        <v>0.6</v>
      </c>
      <c r="E546" s="134" t="str">
        <f>IF(AND(TONGHOP!$O546="ThiTN",TONGHOP!$T546&lt;&gt;""),TONGHOP!$T546,"")</f>
        <v/>
      </c>
      <c r="F546" s="134" t="str">
        <f>IF(AND(TONGHOP!$O546="ThiTN",TONGHOP!$U546&lt;&gt;""),TONGHOP!$U546,"")</f>
        <v/>
      </c>
      <c r="G546" s="134" t="str">
        <f>IF(AND(TONGHOP!$O546="ThiTN",TONGHOP!$Q546&lt;&gt;""),TONGHOP!$Q546,"")</f>
        <v/>
      </c>
      <c r="H546" s="134" t="str">
        <f t="shared" si="17"/>
        <v/>
      </c>
    </row>
    <row r="547" spans="1:8">
      <c r="A547" s="134" t="str">
        <f>IF(AND(TONGHOP!$O547="KTHP",TONGHOP!$T547&lt;&gt;""),TONGHOP!$T547,"")</f>
        <v>Nguyễn Thị Thủy(CB)</v>
      </c>
      <c r="B547" s="134" t="str">
        <f>IF(AND(TONGHOP!$O547="KTHP",TONGHOP!$U547&lt;&gt;""),TONGHOP!$U547,"")</f>
        <v>Nguyễn Thị Dinh</v>
      </c>
      <c r="C547" s="134">
        <f>IF(AND(TONGHOP!$O547="KTHP",TONGHOP!$Q547&lt;&gt;""),TONGHOP!$Q547,"")</f>
        <v>90</v>
      </c>
      <c r="D547" s="134">
        <f t="shared" si="16"/>
        <v>0.6</v>
      </c>
      <c r="E547" s="134" t="str">
        <f>IF(AND(TONGHOP!$O547="ThiTN",TONGHOP!$T547&lt;&gt;""),TONGHOP!$T547,"")</f>
        <v/>
      </c>
      <c r="F547" s="134" t="str">
        <f>IF(AND(TONGHOP!$O547="ThiTN",TONGHOP!$U547&lt;&gt;""),TONGHOP!$U547,"")</f>
        <v/>
      </c>
      <c r="G547" s="134" t="str">
        <f>IF(AND(TONGHOP!$O547="ThiTN",TONGHOP!$Q547&lt;&gt;""),TONGHOP!$Q547,"")</f>
        <v/>
      </c>
      <c r="H547" s="134" t="str">
        <f t="shared" si="17"/>
        <v/>
      </c>
    </row>
    <row r="548" spans="1:8">
      <c r="A548" s="134" t="str">
        <f>IF(AND(TONGHOP!$O548="KTHP",TONGHOP!$T548&lt;&gt;""),TONGHOP!$T548,"")</f>
        <v>Cao Thị Hồng Thắm</v>
      </c>
      <c r="B548" s="134" t="str">
        <f>IF(AND(TONGHOP!$O548="KTHP",TONGHOP!$U548&lt;&gt;""),TONGHOP!$U548,"")</f>
        <v>Trần Minh Thông</v>
      </c>
      <c r="C548" s="134">
        <f>IF(AND(TONGHOP!$O548="KTHP",TONGHOP!$Q548&lt;&gt;""),TONGHOP!$Q548,"")</f>
        <v>90</v>
      </c>
      <c r="D548" s="134">
        <f t="shared" si="16"/>
        <v>0.6</v>
      </c>
      <c r="E548" s="134" t="str">
        <f>IF(AND(TONGHOP!$O548="ThiTN",TONGHOP!$T548&lt;&gt;""),TONGHOP!$T548,"")</f>
        <v/>
      </c>
      <c r="F548" s="134" t="str">
        <f>IF(AND(TONGHOP!$O548="ThiTN",TONGHOP!$U548&lt;&gt;""),TONGHOP!$U548,"")</f>
        <v/>
      </c>
      <c r="G548" s="134" t="str">
        <f>IF(AND(TONGHOP!$O548="ThiTN",TONGHOP!$Q548&lt;&gt;""),TONGHOP!$Q548,"")</f>
        <v/>
      </c>
      <c r="H548" s="134" t="str">
        <f t="shared" si="17"/>
        <v/>
      </c>
    </row>
    <row r="549" spans="1:8">
      <c r="A549" s="134" t="str">
        <f>IF(AND(TONGHOP!$O549="KTHP",TONGHOP!$T549&lt;&gt;""),TONGHOP!$T549,"")</f>
        <v>Phạm Nguyễn Đức Trung</v>
      </c>
      <c r="B549" s="134" t="str">
        <f>IF(AND(TONGHOP!$O549="KTHP",TONGHOP!$U549&lt;&gt;""),TONGHOP!$U549,"")</f>
        <v>Phạm Thị Gia Tâm</v>
      </c>
      <c r="C549" s="134">
        <f>IF(AND(TONGHOP!$O549="KTHP",TONGHOP!$Q549&lt;&gt;""),TONGHOP!$Q549,"")</f>
        <v>90</v>
      </c>
      <c r="D549" s="134">
        <f t="shared" si="16"/>
        <v>0.6</v>
      </c>
      <c r="E549" s="134" t="str">
        <f>IF(AND(TONGHOP!$O549="ThiTN",TONGHOP!$T549&lt;&gt;""),TONGHOP!$T549,"")</f>
        <v/>
      </c>
      <c r="F549" s="134" t="str">
        <f>IF(AND(TONGHOP!$O549="ThiTN",TONGHOP!$U549&lt;&gt;""),TONGHOP!$U549,"")</f>
        <v/>
      </c>
      <c r="G549" s="134" t="str">
        <f>IF(AND(TONGHOP!$O549="ThiTN",TONGHOP!$Q549&lt;&gt;""),TONGHOP!$Q549,"")</f>
        <v/>
      </c>
      <c r="H549" s="134" t="str">
        <f t="shared" si="17"/>
        <v/>
      </c>
    </row>
    <row r="550" spans="1:8">
      <c r="A550" s="134" t="str">
        <f>IF(AND(TONGHOP!$O550="KTHP",TONGHOP!$T550&lt;&gt;""),TONGHOP!$T550,"")</f>
        <v>Nguyễn Vân Giang</v>
      </c>
      <c r="B550" s="134" t="str">
        <f>IF(AND(TONGHOP!$O550="KTHP",TONGHOP!$U550&lt;&gt;""),TONGHOP!$U550,"")</f>
        <v>Lê Xuân Thủy</v>
      </c>
      <c r="C550" s="134">
        <f>IF(AND(TONGHOP!$O550="KTHP",TONGHOP!$Q550&lt;&gt;""),TONGHOP!$Q550,"")</f>
        <v>90</v>
      </c>
      <c r="D550" s="134">
        <f t="shared" si="16"/>
        <v>0.6</v>
      </c>
      <c r="E550" s="134" t="str">
        <f>IF(AND(TONGHOP!$O550="ThiTN",TONGHOP!$T550&lt;&gt;""),TONGHOP!$T550,"")</f>
        <v/>
      </c>
      <c r="F550" s="134" t="str">
        <f>IF(AND(TONGHOP!$O550="ThiTN",TONGHOP!$U550&lt;&gt;""),TONGHOP!$U550,"")</f>
        <v/>
      </c>
      <c r="G550" s="134" t="str">
        <f>IF(AND(TONGHOP!$O550="ThiTN",TONGHOP!$Q550&lt;&gt;""),TONGHOP!$Q550,"")</f>
        <v/>
      </c>
      <c r="H550" s="134" t="str">
        <f t="shared" si="17"/>
        <v/>
      </c>
    </row>
    <row r="551" spans="1:8">
      <c r="A551" s="134" t="str">
        <f>IF(AND(TONGHOP!$O551="KTHP",TONGHOP!$T551&lt;&gt;""),TONGHOP!$T551,"")</f>
        <v>Nguyễn Mỹ Tiên</v>
      </c>
      <c r="B551" s="134" t="str">
        <f>IF(AND(TONGHOP!$O551="KTHP",TONGHOP!$U551&lt;&gt;""),TONGHOP!$U551,"")</f>
        <v>Lư Thị Yến Vũ</v>
      </c>
      <c r="C551" s="134">
        <f>IF(AND(TONGHOP!$O551="KTHP",TONGHOP!$Q551&lt;&gt;""),TONGHOP!$Q551,"")</f>
        <v>90</v>
      </c>
      <c r="D551" s="134">
        <f t="shared" si="16"/>
        <v>0.6</v>
      </c>
      <c r="E551" s="134" t="str">
        <f>IF(AND(TONGHOP!$O551="ThiTN",TONGHOP!$T551&lt;&gt;""),TONGHOP!$T551,"")</f>
        <v/>
      </c>
      <c r="F551" s="134" t="str">
        <f>IF(AND(TONGHOP!$O551="ThiTN",TONGHOP!$U551&lt;&gt;""),TONGHOP!$U551,"")</f>
        <v/>
      </c>
      <c r="G551" s="134" t="str">
        <f>IF(AND(TONGHOP!$O551="ThiTN",TONGHOP!$Q551&lt;&gt;""),TONGHOP!$Q551,"")</f>
        <v/>
      </c>
      <c r="H551" s="134" t="str">
        <f t="shared" si="17"/>
        <v/>
      </c>
    </row>
    <row r="552" spans="1:8">
      <c r="A552" s="134" t="str">
        <f>IF(AND(TONGHOP!$O552="KTHP",TONGHOP!$T552&lt;&gt;""),TONGHOP!$T552,"")</f>
        <v>Bùi Ánh Tuyết</v>
      </c>
      <c r="B552" s="134" t="str">
        <f>IF(AND(TONGHOP!$O552="KTHP",TONGHOP!$U552&lt;&gt;""),TONGHOP!$U552,"")</f>
        <v>Nguyễn Thị Thủy(TT)</v>
      </c>
      <c r="C552" s="134">
        <f>IF(AND(TONGHOP!$O552="KTHP",TONGHOP!$Q552&lt;&gt;""),TONGHOP!$Q552,"")</f>
        <v>90</v>
      </c>
      <c r="D552" s="134">
        <f t="shared" si="16"/>
        <v>0.6</v>
      </c>
      <c r="E552" s="134" t="str">
        <f>IF(AND(TONGHOP!$O552="ThiTN",TONGHOP!$T552&lt;&gt;""),TONGHOP!$T552,"")</f>
        <v/>
      </c>
      <c r="F552" s="134" t="str">
        <f>IF(AND(TONGHOP!$O552="ThiTN",TONGHOP!$U552&lt;&gt;""),TONGHOP!$U552,"")</f>
        <v/>
      </c>
      <c r="G552" s="134" t="str">
        <f>IF(AND(TONGHOP!$O552="ThiTN",TONGHOP!$Q552&lt;&gt;""),TONGHOP!$Q552,"")</f>
        <v/>
      </c>
      <c r="H552" s="134" t="str">
        <f t="shared" si="17"/>
        <v/>
      </c>
    </row>
    <row r="553" spans="1:8">
      <c r="A553" s="134" t="str">
        <f>IF(AND(TONGHOP!$O553="KTHP",TONGHOP!$T553&lt;&gt;""),TONGHOP!$T553,"")</f>
        <v>Nguyễn Thanh Sơn</v>
      </c>
      <c r="B553" s="134" t="str">
        <f>IF(AND(TONGHOP!$O553="KTHP",TONGHOP!$U553&lt;&gt;""),TONGHOP!$U553,"")</f>
        <v>Nguyễn Hồng Đức</v>
      </c>
      <c r="C553" s="134">
        <f>IF(AND(TONGHOP!$O553="KTHP",TONGHOP!$Q553&lt;&gt;""),TONGHOP!$Q553,"")</f>
        <v>90</v>
      </c>
      <c r="D553" s="134">
        <f t="shared" si="16"/>
        <v>0.6</v>
      </c>
      <c r="E553" s="134" t="str">
        <f>IF(AND(TONGHOP!$O553="ThiTN",TONGHOP!$T553&lt;&gt;""),TONGHOP!$T553,"")</f>
        <v/>
      </c>
      <c r="F553" s="134" t="str">
        <f>IF(AND(TONGHOP!$O553="ThiTN",TONGHOP!$U553&lt;&gt;""),TONGHOP!$U553,"")</f>
        <v/>
      </c>
      <c r="G553" s="134" t="str">
        <f>IF(AND(TONGHOP!$O553="ThiTN",TONGHOP!$Q553&lt;&gt;""),TONGHOP!$Q553,"")</f>
        <v/>
      </c>
      <c r="H553" s="134" t="str">
        <f t="shared" si="17"/>
        <v/>
      </c>
    </row>
    <row r="554" spans="1:8">
      <c r="A554" s="134" t="str">
        <f>IF(AND(TONGHOP!$O554="KTHP",TONGHOP!$T554&lt;&gt;""),TONGHOP!$T554,"")</f>
        <v>Mạnh Lê Hoàn</v>
      </c>
      <c r="B554" s="134" t="str">
        <f>IF(AND(TONGHOP!$O554="KTHP",TONGHOP!$U554&lt;&gt;""),TONGHOP!$U554,"")</f>
        <v>Trần Đình Khoa</v>
      </c>
      <c r="C554" s="134">
        <f>IF(AND(TONGHOP!$O554="KTHP",TONGHOP!$Q554&lt;&gt;""),TONGHOP!$Q554,"")</f>
        <v>90</v>
      </c>
      <c r="D554" s="134">
        <f t="shared" si="16"/>
        <v>0.6</v>
      </c>
      <c r="E554" s="134" t="str">
        <f>IF(AND(TONGHOP!$O554="ThiTN",TONGHOP!$T554&lt;&gt;""),TONGHOP!$T554,"")</f>
        <v/>
      </c>
      <c r="F554" s="134" t="str">
        <f>IF(AND(TONGHOP!$O554="ThiTN",TONGHOP!$U554&lt;&gt;""),TONGHOP!$U554,"")</f>
        <v/>
      </c>
      <c r="G554" s="134" t="str">
        <f>IF(AND(TONGHOP!$O554="ThiTN",TONGHOP!$Q554&lt;&gt;""),TONGHOP!$Q554,"")</f>
        <v/>
      </c>
      <c r="H554" s="134" t="str">
        <f t="shared" si="17"/>
        <v/>
      </c>
    </row>
    <row r="555" spans="1:8">
      <c r="A555" s="134" t="str">
        <f>IF(AND(TONGHOP!$O555="KTHP",TONGHOP!$T555&lt;&gt;""),TONGHOP!$T555,"")</f>
        <v>Nguyễn Thị Tố Nga</v>
      </c>
      <c r="B555" s="134" t="str">
        <f>IF(AND(TONGHOP!$O555="KTHP",TONGHOP!$U555&lt;&gt;""),TONGHOP!$U555,"")</f>
        <v>Đỗ Trọng Quý</v>
      </c>
      <c r="C555" s="134">
        <f>IF(AND(TONGHOP!$O555="KTHP",TONGHOP!$Q555&lt;&gt;""),TONGHOP!$Q555,"")</f>
        <v>90</v>
      </c>
      <c r="D555" s="134">
        <f t="shared" si="16"/>
        <v>0.6</v>
      </c>
      <c r="E555" s="134" t="str">
        <f>IF(AND(TONGHOP!$O555="ThiTN",TONGHOP!$T555&lt;&gt;""),TONGHOP!$T555,"")</f>
        <v/>
      </c>
      <c r="F555" s="134" t="str">
        <f>IF(AND(TONGHOP!$O555="ThiTN",TONGHOP!$U555&lt;&gt;""),TONGHOP!$U555,"")</f>
        <v/>
      </c>
      <c r="G555" s="134" t="str">
        <f>IF(AND(TONGHOP!$O555="ThiTN",TONGHOP!$Q555&lt;&gt;""),TONGHOP!$Q555,"")</f>
        <v/>
      </c>
      <c r="H555" s="134" t="str">
        <f t="shared" si="17"/>
        <v/>
      </c>
    </row>
    <row r="556" spans="1:8">
      <c r="A556" s="134" t="str">
        <f>IF(AND(TONGHOP!$O556="KTHP",TONGHOP!$T556&lt;&gt;""),TONGHOP!$T556,"")</f>
        <v>Lê Tiến Đạt</v>
      </c>
      <c r="B556" s="134" t="str">
        <f>IF(AND(TONGHOP!$O556="KTHP",TONGHOP!$U556&lt;&gt;""),TONGHOP!$U556,"")</f>
        <v>Nguyễn Trần Thanh Nhàn</v>
      </c>
      <c r="C556" s="134">
        <f>IF(AND(TONGHOP!$O556="KTHP",TONGHOP!$Q556&lt;&gt;""),TONGHOP!$Q556,"")</f>
        <v>90</v>
      </c>
      <c r="D556" s="134">
        <f t="shared" si="16"/>
        <v>0.6</v>
      </c>
      <c r="E556" s="134" t="str">
        <f>IF(AND(TONGHOP!$O556="ThiTN",TONGHOP!$T556&lt;&gt;""),TONGHOP!$T556,"")</f>
        <v/>
      </c>
      <c r="F556" s="134" t="str">
        <f>IF(AND(TONGHOP!$O556="ThiTN",TONGHOP!$U556&lt;&gt;""),TONGHOP!$U556,"")</f>
        <v/>
      </c>
      <c r="G556" s="134" t="str">
        <f>IF(AND(TONGHOP!$O556="ThiTN",TONGHOP!$Q556&lt;&gt;""),TONGHOP!$Q556,"")</f>
        <v/>
      </c>
      <c r="H556" s="134" t="str">
        <f t="shared" si="17"/>
        <v/>
      </c>
    </row>
    <row r="557" spans="1:8">
      <c r="A557" s="134" t="str">
        <f>IF(AND(TONGHOP!$O557="KTHP",TONGHOP!$T557&lt;&gt;""),TONGHOP!$T557,"")</f>
        <v>Hà Quốc Bảo</v>
      </c>
      <c r="B557" s="134" t="str">
        <f>IF(AND(TONGHOP!$O557="KTHP",TONGHOP!$U557&lt;&gt;""),TONGHOP!$U557,"")</f>
        <v>Huỳnh Văn Hiếu</v>
      </c>
      <c r="C557" s="134">
        <f>IF(AND(TONGHOP!$O557="KTHP",TONGHOP!$Q557&lt;&gt;""),TONGHOP!$Q557,"")</f>
        <v>90</v>
      </c>
      <c r="D557" s="134">
        <f t="shared" si="16"/>
        <v>0.6</v>
      </c>
      <c r="E557" s="134" t="str">
        <f>IF(AND(TONGHOP!$O557="ThiTN",TONGHOP!$T557&lt;&gt;""),TONGHOP!$T557,"")</f>
        <v/>
      </c>
      <c r="F557" s="134" t="str">
        <f>IF(AND(TONGHOP!$O557="ThiTN",TONGHOP!$U557&lt;&gt;""),TONGHOP!$U557,"")</f>
        <v/>
      </c>
      <c r="G557" s="134" t="str">
        <f>IF(AND(TONGHOP!$O557="ThiTN",TONGHOP!$Q557&lt;&gt;""),TONGHOP!$Q557,"")</f>
        <v/>
      </c>
      <c r="H557" s="134" t="str">
        <f t="shared" si="17"/>
        <v/>
      </c>
    </row>
    <row r="558" spans="1:8">
      <c r="A558" s="134" t="str">
        <f>IF(AND(TONGHOP!$O558="KTHP",TONGHOP!$T558&lt;&gt;""),TONGHOP!$T558,"")</f>
        <v>Võ Phước Quang</v>
      </c>
      <c r="B558" s="134" t="str">
        <f>IF(AND(TONGHOP!$O558="KTHP",TONGHOP!$U558&lt;&gt;""),TONGHOP!$U558,"")</f>
        <v>Vũ Quang Khải</v>
      </c>
      <c r="C558" s="134">
        <f>IF(AND(TONGHOP!$O558="KTHP",TONGHOP!$Q558&lt;&gt;""),TONGHOP!$Q558,"")</f>
        <v>90</v>
      </c>
      <c r="D558" s="134">
        <f t="shared" si="16"/>
        <v>0.6</v>
      </c>
      <c r="E558" s="134" t="str">
        <f>IF(AND(TONGHOP!$O558="ThiTN",TONGHOP!$T558&lt;&gt;""),TONGHOP!$T558,"")</f>
        <v/>
      </c>
      <c r="F558" s="134" t="str">
        <f>IF(AND(TONGHOP!$O558="ThiTN",TONGHOP!$U558&lt;&gt;""),TONGHOP!$U558,"")</f>
        <v/>
      </c>
      <c r="G558" s="134" t="str">
        <f>IF(AND(TONGHOP!$O558="ThiTN",TONGHOP!$Q558&lt;&gt;""),TONGHOP!$Q558,"")</f>
        <v/>
      </c>
      <c r="H558" s="134" t="str">
        <f t="shared" si="17"/>
        <v/>
      </c>
    </row>
    <row r="559" spans="1:8">
      <c r="A559" s="134" t="str">
        <f>IF(AND(TONGHOP!$O559="KTHP",TONGHOP!$T559&lt;&gt;""),TONGHOP!$T559,"")</f>
        <v>Đỗ Thị Thơm</v>
      </c>
      <c r="B559" s="134" t="str">
        <f>IF(AND(TONGHOP!$O559="KTHP",TONGHOP!$U559&lt;&gt;""),TONGHOP!$U559,"")</f>
        <v>Hồ Văn Hóa</v>
      </c>
      <c r="C559" s="134">
        <f>IF(AND(TONGHOP!$O559="KTHP",TONGHOP!$Q559&lt;&gt;""),TONGHOP!$Q559,"")</f>
        <v>90</v>
      </c>
      <c r="D559" s="134">
        <f t="shared" si="16"/>
        <v>0.6</v>
      </c>
      <c r="E559" s="134" t="str">
        <f>IF(AND(TONGHOP!$O559="ThiTN",TONGHOP!$T559&lt;&gt;""),TONGHOP!$T559,"")</f>
        <v/>
      </c>
      <c r="F559" s="134" t="str">
        <f>IF(AND(TONGHOP!$O559="ThiTN",TONGHOP!$U559&lt;&gt;""),TONGHOP!$U559,"")</f>
        <v/>
      </c>
      <c r="G559" s="134" t="str">
        <f>IF(AND(TONGHOP!$O559="ThiTN",TONGHOP!$Q559&lt;&gt;""),TONGHOP!$Q559,"")</f>
        <v/>
      </c>
      <c r="H559" s="134" t="str">
        <f t="shared" si="17"/>
        <v/>
      </c>
    </row>
    <row r="560" spans="1:8">
      <c r="A560" s="134" t="str">
        <f>IF(AND(TONGHOP!$O560="KTHP",TONGHOP!$T560&lt;&gt;""),TONGHOP!$T560,"")</f>
        <v>Hà Phước Tuấn</v>
      </c>
      <c r="B560" s="134" t="str">
        <f>IF(AND(TONGHOP!$O560="KTHP",TONGHOP!$U560&lt;&gt;""),TONGHOP!$U560,"")</f>
        <v>Nguyễn Thái Bình</v>
      </c>
      <c r="C560" s="134">
        <f>IF(AND(TONGHOP!$O560="KTHP",TONGHOP!$Q560&lt;&gt;""),TONGHOP!$Q560,"")</f>
        <v>90</v>
      </c>
      <c r="D560" s="134">
        <f t="shared" si="16"/>
        <v>0.6</v>
      </c>
      <c r="E560" s="134" t="str">
        <f>IF(AND(TONGHOP!$O560="ThiTN",TONGHOP!$T560&lt;&gt;""),TONGHOP!$T560,"")</f>
        <v/>
      </c>
      <c r="F560" s="134" t="str">
        <f>IF(AND(TONGHOP!$O560="ThiTN",TONGHOP!$U560&lt;&gt;""),TONGHOP!$U560,"")</f>
        <v/>
      </c>
      <c r="G560" s="134" t="str">
        <f>IF(AND(TONGHOP!$O560="ThiTN",TONGHOP!$Q560&lt;&gt;""),TONGHOP!$Q560,"")</f>
        <v/>
      </c>
      <c r="H560" s="134" t="str">
        <f t="shared" si="17"/>
        <v/>
      </c>
    </row>
    <row r="561" spans="1:8">
      <c r="A561" s="134" t="str">
        <f>IF(AND(TONGHOP!$O561="KTHP",TONGHOP!$T561&lt;&gt;""),TONGHOP!$T561,"")</f>
        <v>Nguyễn Minh Đức(B)</v>
      </c>
      <c r="B561" s="134" t="str">
        <f>IF(AND(TONGHOP!$O561="KTHP",TONGHOP!$U561&lt;&gt;""),TONGHOP!$U561,"")</f>
        <v>Hoàng Phúc Bảo</v>
      </c>
      <c r="C561" s="134">
        <f>IF(AND(TONGHOP!$O561="KTHP",TONGHOP!$Q561&lt;&gt;""),TONGHOP!$Q561,"")</f>
        <v>90</v>
      </c>
      <c r="D561" s="134">
        <f t="shared" si="16"/>
        <v>0.6</v>
      </c>
      <c r="E561" s="134" t="str">
        <f>IF(AND(TONGHOP!$O561="ThiTN",TONGHOP!$T561&lt;&gt;""),TONGHOP!$T561,"")</f>
        <v/>
      </c>
      <c r="F561" s="134" t="str">
        <f>IF(AND(TONGHOP!$O561="ThiTN",TONGHOP!$U561&lt;&gt;""),TONGHOP!$U561,"")</f>
        <v/>
      </c>
      <c r="G561" s="134" t="str">
        <f>IF(AND(TONGHOP!$O561="ThiTN",TONGHOP!$Q561&lt;&gt;""),TONGHOP!$Q561,"")</f>
        <v/>
      </c>
      <c r="H561" s="134" t="str">
        <f t="shared" si="17"/>
        <v/>
      </c>
    </row>
    <row r="562" spans="1:8">
      <c r="A562" s="134" t="str">
        <f>IF(AND(TONGHOP!$O562="KTHP",TONGHOP!$T562&lt;&gt;""),TONGHOP!$T562,"")</f>
        <v>Nguyễn Minh Thái</v>
      </c>
      <c r="B562" s="134" t="str">
        <f>IF(AND(TONGHOP!$O562="KTHP",TONGHOP!$U562&lt;&gt;""),TONGHOP!$U562,"")</f>
        <v>Võ Đắc Thịnh</v>
      </c>
      <c r="C562" s="134">
        <f>IF(AND(TONGHOP!$O562="KTHP",TONGHOP!$Q562&lt;&gt;""),TONGHOP!$Q562,"")</f>
        <v>90</v>
      </c>
      <c r="D562" s="134">
        <f t="shared" si="16"/>
        <v>0.6</v>
      </c>
      <c r="E562" s="134" t="str">
        <f>IF(AND(TONGHOP!$O562="ThiTN",TONGHOP!$T562&lt;&gt;""),TONGHOP!$T562,"")</f>
        <v/>
      </c>
      <c r="F562" s="134" t="str">
        <f>IF(AND(TONGHOP!$O562="ThiTN",TONGHOP!$U562&lt;&gt;""),TONGHOP!$U562,"")</f>
        <v/>
      </c>
      <c r="G562" s="134" t="str">
        <f>IF(AND(TONGHOP!$O562="ThiTN",TONGHOP!$Q562&lt;&gt;""),TONGHOP!$Q562,"")</f>
        <v/>
      </c>
      <c r="H562" s="134" t="str">
        <f t="shared" si="17"/>
        <v/>
      </c>
    </row>
    <row r="563" spans="1:8">
      <c r="A563" s="134" t="str">
        <f>IF(AND(TONGHOP!$O563="KTHP",TONGHOP!$T563&lt;&gt;""),TONGHOP!$T563,"")</f>
        <v>Trần Quốc Duy</v>
      </c>
      <c r="B563" s="134" t="str">
        <f>IF(AND(TONGHOP!$O563="KTHP",TONGHOP!$U563&lt;&gt;""),TONGHOP!$U563,"")</f>
        <v>Phạm Thị Thanh Thúy</v>
      </c>
      <c r="C563" s="134">
        <f>IF(AND(TONGHOP!$O563="KTHP",TONGHOP!$Q563&lt;&gt;""),TONGHOP!$Q563,"")</f>
        <v>90</v>
      </c>
      <c r="D563" s="134">
        <f t="shared" si="16"/>
        <v>0.6</v>
      </c>
      <c r="E563" s="134" t="str">
        <f>IF(AND(TONGHOP!$O563="ThiTN",TONGHOP!$T563&lt;&gt;""),TONGHOP!$T563,"")</f>
        <v/>
      </c>
      <c r="F563" s="134" t="str">
        <f>IF(AND(TONGHOP!$O563="ThiTN",TONGHOP!$U563&lt;&gt;""),TONGHOP!$U563,"")</f>
        <v/>
      </c>
      <c r="G563" s="134" t="str">
        <f>IF(AND(TONGHOP!$O563="ThiTN",TONGHOP!$Q563&lt;&gt;""),TONGHOP!$Q563,"")</f>
        <v/>
      </c>
      <c r="H563" s="134" t="str">
        <f t="shared" si="17"/>
        <v/>
      </c>
    </row>
    <row r="564" spans="1:8">
      <c r="A564" s="134" t="str">
        <f>IF(AND(TONGHOP!$O564="KTHP",TONGHOP!$T564&lt;&gt;""),TONGHOP!$T564,"")</f>
        <v>Nguyễn Thanh Hùng</v>
      </c>
      <c r="B564" s="134" t="str">
        <f>IF(AND(TONGHOP!$O564="KTHP",TONGHOP!$U564&lt;&gt;""),TONGHOP!$U564,"")</f>
        <v>Lâm Thị Phương Thùy</v>
      </c>
      <c r="C564" s="134">
        <f>IF(AND(TONGHOP!$O564="KTHP",TONGHOP!$Q564&lt;&gt;""),TONGHOP!$Q564,"")</f>
        <v>90</v>
      </c>
      <c r="D564" s="134">
        <f t="shared" si="16"/>
        <v>0.6</v>
      </c>
      <c r="E564" s="134" t="str">
        <f>IF(AND(TONGHOP!$O564="ThiTN",TONGHOP!$T564&lt;&gt;""),TONGHOP!$T564,"")</f>
        <v/>
      </c>
      <c r="F564" s="134" t="str">
        <f>IF(AND(TONGHOP!$O564="ThiTN",TONGHOP!$U564&lt;&gt;""),TONGHOP!$U564,"")</f>
        <v/>
      </c>
      <c r="G564" s="134" t="str">
        <f>IF(AND(TONGHOP!$O564="ThiTN",TONGHOP!$Q564&lt;&gt;""),TONGHOP!$Q564,"")</f>
        <v/>
      </c>
      <c r="H564" s="134" t="str">
        <f t="shared" si="17"/>
        <v/>
      </c>
    </row>
    <row r="565" spans="1:8">
      <c r="A565" s="134" t="str">
        <f>IF(AND(TONGHOP!$O565="KTHP",TONGHOP!$T565&lt;&gt;""),TONGHOP!$T565,"")</f>
        <v>Đào Anh Tuấn</v>
      </c>
      <c r="B565" s="134" t="str">
        <f>IF(AND(TONGHOP!$O565="KTHP",TONGHOP!$U565&lt;&gt;""),TONGHOP!$U565,"")</f>
        <v>Lê Thế Huân</v>
      </c>
      <c r="C565" s="134">
        <f>IF(AND(TONGHOP!$O565="KTHP",TONGHOP!$Q565&lt;&gt;""),TONGHOP!$Q565,"")</f>
        <v>90</v>
      </c>
      <c r="D565" s="134">
        <f t="shared" si="16"/>
        <v>0.6</v>
      </c>
      <c r="E565" s="134" t="str">
        <f>IF(AND(TONGHOP!$O565="ThiTN",TONGHOP!$T565&lt;&gt;""),TONGHOP!$T565,"")</f>
        <v/>
      </c>
      <c r="F565" s="134" t="str">
        <f>IF(AND(TONGHOP!$O565="ThiTN",TONGHOP!$U565&lt;&gt;""),TONGHOP!$U565,"")</f>
        <v/>
      </c>
      <c r="G565" s="134" t="str">
        <f>IF(AND(TONGHOP!$O565="ThiTN",TONGHOP!$Q565&lt;&gt;""),TONGHOP!$Q565,"")</f>
        <v/>
      </c>
      <c r="H565" s="134" t="str">
        <f t="shared" si="17"/>
        <v/>
      </c>
    </row>
    <row r="566" spans="1:8">
      <c r="A566" s="134" t="str">
        <f>IF(AND(TONGHOP!$O566="KTHP",TONGHOP!$T566&lt;&gt;""),TONGHOP!$T566,"")</f>
        <v>Đặng Thị Nhật Minh</v>
      </c>
      <c r="B566" s="134" t="str">
        <f>IF(AND(TONGHOP!$O566="KTHP",TONGHOP!$U566&lt;&gt;""),TONGHOP!$U566,"")</f>
        <v>Võ Anh Hào</v>
      </c>
      <c r="C566" s="134">
        <f>IF(AND(TONGHOP!$O566="KTHP",TONGHOP!$Q566&lt;&gt;""),TONGHOP!$Q566,"")</f>
        <v>90</v>
      </c>
      <c r="D566" s="134">
        <f t="shared" si="16"/>
        <v>0.6</v>
      </c>
      <c r="E566" s="134" t="str">
        <f>IF(AND(TONGHOP!$O566="ThiTN",TONGHOP!$T566&lt;&gt;""),TONGHOP!$T566,"")</f>
        <v/>
      </c>
      <c r="F566" s="134" t="str">
        <f>IF(AND(TONGHOP!$O566="ThiTN",TONGHOP!$U566&lt;&gt;""),TONGHOP!$U566,"")</f>
        <v/>
      </c>
      <c r="G566" s="134" t="str">
        <f>IF(AND(TONGHOP!$O566="ThiTN",TONGHOP!$Q566&lt;&gt;""),TONGHOP!$Q566,"")</f>
        <v/>
      </c>
      <c r="H566" s="134" t="str">
        <f t="shared" si="17"/>
        <v/>
      </c>
    </row>
    <row r="567" spans="1:8">
      <c r="A567" s="134" t="str">
        <f>IF(AND(TONGHOP!$O567="KTHP",TONGHOP!$T567&lt;&gt;""),TONGHOP!$T567,"")</f>
        <v/>
      </c>
      <c r="B567" s="134" t="str">
        <f>IF(AND(TONGHOP!$O567="KTHP",TONGHOP!$U567&lt;&gt;""),TONGHOP!$U567,"")</f>
        <v/>
      </c>
      <c r="C567" s="134">
        <f>IF(AND(TONGHOP!$O567="KTHP",TONGHOP!$Q567&lt;&gt;""),TONGHOP!$Q567,"")</f>
        <v>90</v>
      </c>
      <c r="D567" s="134" t="str">
        <f t="shared" si="16"/>
        <v/>
      </c>
      <c r="E567" s="134" t="str">
        <f>IF(AND(TONGHOP!$O567="ThiTN",TONGHOP!$T567&lt;&gt;""),TONGHOP!$T567,"")</f>
        <v/>
      </c>
      <c r="F567" s="134" t="str">
        <f>IF(AND(TONGHOP!$O567="ThiTN",TONGHOP!$U567&lt;&gt;""),TONGHOP!$U567,"")</f>
        <v/>
      </c>
      <c r="G567" s="134" t="str">
        <f>IF(AND(TONGHOP!$O567="ThiTN",TONGHOP!$Q567&lt;&gt;""),TONGHOP!$Q567,"")</f>
        <v/>
      </c>
      <c r="H567" s="134" t="str">
        <f t="shared" si="17"/>
        <v/>
      </c>
    </row>
    <row r="568" spans="1:8">
      <c r="A568" s="134" t="str">
        <f>IF(AND(TONGHOP!$O568="KTHP",TONGHOP!$T568&lt;&gt;""),TONGHOP!$T568,"")</f>
        <v>Trần Hiếu Trinh</v>
      </c>
      <c r="B568" s="134" t="str">
        <f>IF(AND(TONGHOP!$O568="KTHP",TONGHOP!$U568&lt;&gt;""),TONGHOP!$U568,"")</f>
        <v>Bốc Minh Trí</v>
      </c>
      <c r="C568" s="134">
        <f>IF(AND(TONGHOP!$O568="KTHP",TONGHOP!$Q568&lt;&gt;""),TONGHOP!$Q568,"")</f>
        <v>90</v>
      </c>
      <c r="D568" s="134">
        <f t="shared" si="16"/>
        <v>0.6</v>
      </c>
      <c r="E568" s="134" t="str">
        <f>IF(AND(TONGHOP!$O568="ThiTN",TONGHOP!$T568&lt;&gt;""),TONGHOP!$T568,"")</f>
        <v/>
      </c>
      <c r="F568" s="134" t="str">
        <f>IF(AND(TONGHOP!$O568="ThiTN",TONGHOP!$U568&lt;&gt;""),TONGHOP!$U568,"")</f>
        <v/>
      </c>
      <c r="G568" s="134" t="str">
        <f>IF(AND(TONGHOP!$O568="ThiTN",TONGHOP!$Q568&lt;&gt;""),TONGHOP!$Q568,"")</f>
        <v/>
      </c>
      <c r="H568" s="134" t="str">
        <f t="shared" si="17"/>
        <v/>
      </c>
    </row>
    <row r="569" spans="1:8">
      <c r="A569" s="134" t="str">
        <f>IF(AND(TONGHOP!$O569="KTHP",TONGHOP!$T569&lt;&gt;""),TONGHOP!$T569,"")</f>
        <v>Phạm Quỳnh Như</v>
      </c>
      <c r="B569" s="134" t="str">
        <f>IF(AND(TONGHOP!$O569="KTHP",TONGHOP!$U569&lt;&gt;""),TONGHOP!$U569,"")</f>
        <v>Trịnh Hoàng Hiệp</v>
      </c>
      <c r="C569" s="134">
        <f>IF(AND(TONGHOP!$O569="KTHP",TONGHOP!$Q569&lt;&gt;""),TONGHOP!$Q569,"")</f>
        <v>60</v>
      </c>
      <c r="D569" s="134">
        <f t="shared" si="16"/>
        <v>0.45</v>
      </c>
      <c r="E569" s="134" t="str">
        <f>IF(AND(TONGHOP!$O569="ThiTN",TONGHOP!$T569&lt;&gt;""),TONGHOP!$T569,"")</f>
        <v/>
      </c>
      <c r="F569" s="134" t="str">
        <f>IF(AND(TONGHOP!$O569="ThiTN",TONGHOP!$U569&lt;&gt;""),TONGHOP!$U569,"")</f>
        <v/>
      </c>
      <c r="G569" s="134" t="str">
        <f>IF(AND(TONGHOP!$O569="ThiTN",TONGHOP!$Q569&lt;&gt;""),TONGHOP!$Q569,"")</f>
        <v/>
      </c>
      <c r="H569" s="134" t="str">
        <f t="shared" si="17"/>
        <v/>
      </c>
    </row>
    <row r="570" spans="1:8">
      <c r="A570" s="134" t="str">
        <f>IF(AND(TONGHOP!$O570="KTHP",TONGHOP!$T570&lt;&gt;""),TONGHOP!$T570,"")</f>
        <v>Nguyễn Mỹ Tiên</v>
      </c>
      <c r="B570" s="134" t="str">
        <f>IF(AND(TONGHOP!$O570="KTHP",TONGHOP!$U570&lt;&gt;""),TONGHOP!$U570,"")</f>
        <v>Đỗ Trọng Quý</v>
      </c>
      <c r="C570" s="134">
        <f>IF(AND(TONGHOP!$O570="KTHP",TONGHOP!$Q570&lt;&gt;""),TONGHOP!$Q570,"")</f>
        <v>60</v>
      </c>
      <c r="D570" s="134">
        <f t="shared" si="16"/>
        <v>0.45</v>
      </c>
      <c r="E570" s="134" t="str">
        <f>IF(AND(TONGHOP!$O570="ThiTN",TONGHOP!$T570&lt;&gt;""),TONGHOP!$T570,"")</f>
        <v/>
      </c>
      <c r="F570" s="134" t="str">
        <f>IF(AND(TONGHOP!$O570="ThiTN",TONGHOP!$U570&lt;&gt;""),TONGHOP!$U570,"")</f>
        <v/>
      </c>
      <c r="G570" s="134" t="str">
        <f>IF(AND(TONGHOP!$O570="ThiTN",TONGHOP!$Q570&lt;&gt;""),TONGHOP!$Q570,"")</f>
        <v/>
      </c>
      <c r="H570" s="134" t="str">
        <f t="shared" si="17"/>
        <v/>
      </c>
    </row>
    <row r="571" spans="1:8">
      <c r="A571" s="134" t="str">
        <f>IF(AND(TONGHOP!$O571="KTHP",TONGHOP!$T571&lt;&gt;""),TONGHOP!$T571,"")</f>
        <v>Vũ Quang Khải</v>
      </c>
      <c r="B571" s="134" t="str">
        <f>IF(AND(TONGHOP!$O571="KTHP",TONGHOP!$U571&lt;&gt;""),TONGHOP!$U571,"")</f>
        <v>Lê Thị Thu Thảo</v>
      </c>
      <c r="C571" s="134">
        <f>IF(AND(TONGHOP!$O571="KTHP",TONGHOP!$Q571&lt;&gt;""),TONGHOP!$Q571,"")</f>
        <v>90</v>
      </c>
      <c r="D571" s="134">
        <f t="shared" si="16"/>
        <v>0.6</v>
      </c>
      <c r="E571" s="134" t="str">
        <f>IF(AND(TONGHOP!$O571="ThiTN",TONGHOP!$T571&lt;&gt;""),TONGHOP!$T571,"")</f>
        <v/>
      </c>
      <c r="F571" s="134" t="str">
        <f>IF(AND(TONGHOP!$O571="ThiTN",TONGHOP!$U571&lt;&gt;""),TONGHOP!$U571,"")</f>
        <v/>
      </c>
      <c r="G571" s="134" t="str">
        <f>IF(AND(TONGHOP!$O571="ThiTN",TONGHOP!$Q571&lt;&gt;""),TONGHOP!$Q571,"")</f>
        <v/>
      </c>
      <c r="H571" s="134" t="str">
        <f t="shared" si="17"/>
        <v/>
      </c>
    </row>
    <row r="572" spans="1:8">
      <c r="A572" s="134" t="str">
        <f>IF(AND(TONGHOP!$O572="KTHP",TONGHOP!$T572&lt;&gt;""),TONGHOP!$T572,"")</f>
        <v>Lữ Xuân Trang</v>
      </c>
      <c r="B572" s="134" t="str">
        <f>IF(AND(TONGHOP!$O572="KTHP",TONGHOP!$U572&lt;&gt;""),TONGHOP!$U572,"")</f>
        <v>Phạm Thị Thanh Thúy</v>
      </c>
      <c r="C572" s="134">
        <f>IF(AND(TONGHOP!$O572="KTHP",TONGHOP!$Q572&lt;&gt;""),TONGHOP!$Q572,"")</f>
        <v>90</v>
      </c>
      <c r="D572" s="134">
        <f t="shared" si="16"/>
        <v>0.6</v>
      </c>
      <c r="E572" s="134" t="str">
        <f>IF(AND(TONGHOP!$O572="ThiTN",TONGHOP!$T572&lt;&gt;""),TONGHOP!$T572,"")</f>
        <v/>
      </c>
      <c r="F572" s="134" t="str">
        <f>IF(AND(TONGHOP!$O572="ThiTN",TONGHOP!$U572&lt;&gt;""),TONGHOP!$U572,"")</f>
        <v/>
      </c>
      <c r="G572" s="134" t="str">
        <f>IF(AND(TONGHOP!$O572="ThiTN",TONGHOP!$Q572&lt;&gt;""),TONGHOP!$Q572,"")</f>
        <v/>
      </c>
      <c r="H572" s="134" t="str">
        <f t="shared" si="17"/>
        <v/>
      </c>
    </row>
    <row r="573" spans="1:8">
      <c r="A573" s="134" t="str">
        <f>IF(AND(TONGHOP!$O573="KTHP",TONGHOP!$T573&lt;&gt;""),TONGHOP!$T573,"")</f>
        <v>Hà Phước Tuấn</v>
      </c>
      <c r="B573" s="134" t="str">
        <f>IF(AND(TONGHOP!$O573="KTHP",TONGHOP!$U573&lt;&gt;""),TONGHOP!$U573,"")</f>
        <v>Nguyễn Thị Thu Tâm</v>
      </c>
      <c r="C573" s="134">
        <f>IF(AND(TONGHOP!$O573="KTHP",TONGHOP!$Q573&lt;&gt;""),TONGHOP!$Q573,"")</f>
        <v>90</v>
      </c>
      <c r="D573" s="134">
        <f t="shared" si="16"/>
        <v>0.6</v>
      </c>
      <c r="E573" s="134" t="str">
        <f>IF(AND(TONGHOP!$O573="ThiTN",TONGHOP!$T573&lt;&gt;""),TONGHOP!$T573,"")</f>
        <v/>
      </c>
      <c r="F573" s="134" t="str">
        <f>IF(AND(TONGHOP!$O573="ThiTN",TONGHOP!$U573&lt;&gt;""),TONGHOP!$U573,"")</f>
        <v/>
      </c>
      <c r="G573" s="134" t="str">
        <f>IF(AND(TONGHOP!$O573="ThiTN",TONGHOP!$Q573&lt;&gt;""),TONGHOP!$Q573,"")</f>
        <v/>
      </c>
      <c r="H573" s="134" t="str">
        <f t="shared" si="17"/>
        <v/>
      </c>
    </row>
    <row r="574" spans="1:8">
      <c r="A574" s="134" t="str">
        <f>IF(AND(TONGHOP!$O574="KTHP",TONGHOP!$T574&lt;&gt;""),TONGHOP!$T574,"")</f>
        <v>Lê Nguyễn Mỹ Trâm</v>
      </c>
      <c r="B574" s="134" t="str">
        <f>IF(AND(TONGHOP!$O574="KTHP",TONGHOP!$U574&lt;&gt;""),TONGHOP!$U574,"")</f>
        <v>Trần Đình Khoa</v>
      </c>
      <c r="C574" s="134">
        <f>IF(AND(TONGHOP!$O574="KTHP",TONGHOP!$Q574&lt;&gt;""),TONGHOP!$Q574,"")</f>
        <v>90</v>
      </c>
      <c r="D574" s="134">
        <f t="shared" si="16"/>
        <v>0.6</v>
      </c>
      <c r="E574" s="134" t="str">
        <f>IF(AND(TONGHOP!$O574="ThiTN",TONGHOP!$T574&lt;&gt;""),TONGHOP!$T574,"")</f>
        <v/>
      </c>
      <c r="F574" s="134" t="str">
        <f>IF(AND(TONGHOP!$O574="ThiTN",TONGHOP!$U574&lt;&gt;""),TONGHOP!$U574,"")</f>
        <v/>
      </c>
      <c r="G574" s="134" t="str">
        <f>IF(AND(TONGHOP!$O574="ThiTN",TONGHOP!$Q574&lt;&gt;""),TONGHOP!$Q574,"")</f>
        <v/>
      </c>
      <c r="H574" s="134" t="str">
        <f t="shared" si="17"/>
        <v/>
      </c>
    </row>
    <row r="575" spans="1:8">
      <c r="A575" s="134" t="str">
        <f>IF(AND(TONGHOP!$O575="KTHP",TONGHOP!$T575&lt;&gt;""),TONGHOP!$T575,"")</f>
        <v>Nguyễn Thị Dinh</v>
      </c>
      <c r="B575" s="134" t="str">
        <f>IF(AND(TONGHOP!$O575="KTHP",TONGHOP!$U575&lt;&gt;""),TONGHOP!$U575,"")</f>
        <v>Nguyễn Vũ Xuân Thì</v>
      </c>
      <c r="C575" s="134">
        <f>IF(AND(TONGHOP!$O575="KTHP",TONGHOP!$Q575&lt;&gt;""),TONGHOP!$Q575,"")</f>
        <v>90</v>
      </c>
      <c r="D575" s="134">
        <f t="shared" si="16"/>
        <v>0.6</v>
      </c>
      <c r="E575" s="134" t="str">
        <f>IF(AND(TONGHOP!$O575="ThiTN",TONGHOP!$T575&lt;&gt;""),TONGHOP!$T575,"")</f>
        <v/>
      </c>
      <c r="F575" s="134" t="str">
        <f>IF(AND(TONGHOP!$O575="ThiTN",TONGHOP!$U575&lt;&gt;""),TONGHOP!$U575,"")</f>
        <v/>
      </c>
      <c r="G575" s="134" t="str">
        <f>IF(AND(TONGHOP!$O575="ThiTN",TONGHOP!$Q575&lt;&gt;""),TONGHOP!$Q575,"")</f>
        <v/>
      </c>
      <c r="H575" s="134" t="str">
        <f t="shared" si="17"/>
        <v/>
      </c>
    </row>
    <row r="576" spans="1:8">
      <c r="A576" s="134" t="str">
        <f>IF(AND(TONGHOP!$O576="KTHP",TONGHOP!$T576&lt;&gt;""),TONGHOP!$T576,"")</f>
        <v/>
      </c>
      <c r="B576" s="134" t="str">
        <f>IF(AND(TONGHOP!$O576="KTHP",TONGHOP!$U576&lt;&gt;""),TONGHOP!$U576,"")</f>
        <v/>
      </c>
      <c r="C576" s="134">
        <f>IF(AND(TONGHOP!$O576="KTHP",TONGHOP!$Q576&lt;&gt;""),TONGHOP!$Q576,"")</f>
        <v>90</v>
      </c>
      <c r="D576" s="134" t="str">
        <f t="shared" si="16"/>
        <v/>
      </c>
      <c r="E576" s="134" t="str">
        <f>IF(AND(TONGHOP!$O576="ThiTN",TONGHOP!$T576&lt;&gt;""),TONGHOP!$T576,"")</f>
        <v/>
      </c>
      <c r="F576" s="134" t="str">
        <f>IF(AND(TONGHOP!$O576="ThiTN",TONGHOP!$U576&lt;&gt;""),TONGHOP!$U576,"")</f>
        <v/>
      </c>
      <c r="G576" s="134" t="str">
        <f>IF(AND(TONGHOP!$O576="ThiTN",TONGHOP!$Q576&lt;&gt;""),TONGHOP!$Q576,"")</f>
        <v/>
      </c>
      <c r="H576" s="134" t="str">
        <f t="shared" si="17"/>
        <v/>
      </c>
    </row>
    <row r="577" spans="1:8">
      <c r="A577" s="134" t="str">
        <f>IF(AND(TONGHOP!$O577="KTHP",TONGHOP!$T577&lt;&gt;""),TONGHOP!$T577,"")</f>
        <v>Nguyễn Ngọc Trí</v>
      </c>
      <c r="B577" s="134" t="str">
        <f>IF(AND(TONGHOP!$O577="KTHP",TONGHOP!$U577&lt;&gt;""),TONGHOP!$U577,"")</f>
        <v>Phan Thị Thùy Trang</v>
      </c>
      <c r="C577" s="134">
        <f>IF(AND(TONGHOP!$O577="KTHP",TONGHOP!$Q577&lt;&gt;""),TONGHOP!$Q577,"")</f>
        <v>90</v>
      </c>
      <c r="D577" s="134">
        <f t="shared" si="16"/>
        <v>0.6</v>
      </c>
      <c r="E577" s="134" t="str">
        <f>IF(AND(TONGHOP!$O577="ThiTN",TONGHOP!$T577&lt;&gt;""),TONGHOP!$T577,"")</f>
        <v/>
      </c>
      <c r="F577" s="134" t="str">
        <f>IF(AND(TONGHOP!$O577="ThiTN",TONGHOP!$U577&lt;&gt;""),TONGHOP!$U577,"")</f>
        <v/>
      </c>
      <c r="G577" s="134" t="str">
        <f>IF(AND(TONGHOP!$O577="ThiTN",TONGHOP!$Q577&lt;&gt;""),TONGHOP!$Q577,"")</f>
        <v/>
      </c>
      <c r="H577" s="134" t="str">
        <f t="shared" si="17"/>
        <v/>
      </c>
    </row>
    <row r="578" spans="1:8">
      <c r="A578" s="134" t="str">
        <f>IF(AND(TONGHOP!$O578="KTHP",TONGHOP!$T578&lt;&gt;""),TONGHOP!$T578,"")</f>
        <v>Nguyễn Văn Đông</v>
      </c>
      <c r="B578" s="134" t="str">
        <f>IF(AND(TONGHOP!$O578="KTHP",TONGHOP!$U578&lt;&gt;""),TONGHOP!$U578,"")</f>
        <v>Trần Thanh Trúc</v>
      </c>
      <c r="C578" s="134">
        <f>IF(AND(TONGHOP!$O578="KTHP",TONGHOP!$Q578&lt;&gt;""),TONGHOP!$Q578,"")</f>
        <v>90</v>
      </c>
      <c r="D578" s="134">
        <f t="shared" si="16"/>
        <v>0.6</v>
      </c>
      <c r="E578" s="134" t="str">
        <f>IF(AND(TONGHOP!$O578="ThiTN",TONGHOP!$T578&lt;&gt;""),TONGHOP!$T578,"")</f>
        <v/>
      </c>
      <c r="F578" s="134" t="str">
        <f>IF(AND(TONGHOP!$O578="ThiTN",TONGHOP!$U578&lt;&gt;""),TONGHOP!$U578,"")</f>
        <v/>
      </c>
      <c r="G578" s="134" t="str">
        <f>IF(AND(TONGHOP!$O578="ThiTN",TONGHOP!$Q578&lt;&gt;""),TONGHOP!$Q578,"")</f>
        <v/>
      </c>
      <c r="H578" s="134" t="str">
        <f t="shared" si="17"/>
        <v/>
      </c>
    </row>
    <row r="579" spans="1:8">
      <c r="A579" s="134" t="str">
        <f>IF(AND(TONGHOP!$O579="KTHP",TONGHOP!$T579&lt;&gt;""),TONGHOP!$T579,"")</f>
        <v>Nguyễn Ngọc Thọ</v>
      </c>
      <c r="B579" s="134" t="str">
        <f>IF(AND(TONGHOP!$O579="KTHP",TONGHOP!$U579&lt;&gt;""),TONGHOP!$U579,"")</f>
        <v>Đặng Thị Kiến Trúc</v>
      </c>
      <c r="C579" s="134">
        <f>IF(AND(TONGHOP!$O579="KTHP",TONGHOP!$Q579&lt;&gt;""),TONGHOP!$Q579,"")</f>
        <v>90</v>
      </c>
      <c r="D579" s="134">
        <f t="shared" ref="D579:D642" si="18">IF(AND(A579="",B579="")=TRUE,"",(C579+30)*0.3/60)</f>
        <v>0.6</v>
      </c>
      <c r="E579" s="134" t="str">
        <f>IF(AND(TONGHOP!$O579="ThiTN",TONGHOP!$T579&lt;&gt;""),TONGHOP!$T579,"")</f>
        <v/>
      </c>
      <c r="F579" s="134" t="str">
        <f>IF(AND(TONGHOP!$O579="ThiTN",TONGHOP!$U579&lt;&gt;""),TONGHOP!$U579,"")</f>
        <v/>
      </c>
      <c r="G579" s="134" t="str">
        <f>IF(AND(TONGHOP!$O579="ThiTN",TONGHOP!$Q579&lt;&gt;""),TONGHOP!$Q579,"")</f>
        <v/>
      </c>
      <c r="H579" s="134" t="str">
        <f t="shared" ref="H579:H642" si="19">IF(AND(E579="",F579="")=TRUE,"",(G579+30)*0.5/60)</f>
        <v/>
      </c>
    </row>
    <row r="580" spans="1:8">
      <c r="A580" s="134" t="str">
        <f>IF(AND(TONGHOP!$O580="KTHP",TONGHOP!$T580&lt;&gt;""),TONGHOP!$T580,"")</f>
        <v>Đặng Thị Nhật Minh</v>
      </c>
      <c r="B580" s="134" t="str">
        <f>IF(AND(TONGHOP!$O580="KTHP",TONGHOP!$U580&lt;&gt;""),TONGHOP!$U580,"")</f>
        <v>Hoàng Thị Trang</v>
      </c>
      <c r="C580" s="134">
        <f>IF(AND(TONGHOP!$O580="KTHP",TONGHOP!$Q580&lt;&gt;""),TONGHOP!$Q580,"")</f>
        <v>90</v>
      </c>
      <c r="D580" s="134">
        <f t="shared" si="18"/>
        <v>0.6</v>
      </c>
      <c r="E580" s="134" t="str">
        <f>IF(AND(TONGHOP!$O580="ThiTN",TONGHOP!$T580&lt;&gt;""),TONGHOP!$T580,"")</f>
        <v/>
      </c>
      <c r="F580" s="134" t="str">
        <f>IF(AND(TONGHOP!$O580="ThiTN",TONGHOP!$U580&lt;&gt;""),TONGHOP!$U580,"")</f>
        <v/>
      </c>
      <c r="G580" s="134" t="str">
        <f>IF(AND(TONGHOP!$O580="ThiTN",TONGHOP!$Q580&lt;&gt;""),TONGHOP!$Q580,"")</f>
        <v/>
      </c>
      <c r="H580" s="134" t="str">
        <f t="shared" si="19"/>
        <v/>
      </c>
    </row>
    <row r="581" spans="1:8">
      <c r="A581" s="134" t="str">
        <f>IF(AND(TONGHOP!$O581="KTHP",TONGHOP!$T581&lt;&gt;""),TONGHOP!$T581,"")</f>
        <v>Nguyễn Anh Kiệt</v>
      </c>
      <c r="B581" s="134" t="str">
        <f>IF(AND(TONGHOP!$O581="KTHP",TONGHOP!$U581&lt;&gt;""),TONGHOP!$U581,"")</f>
        <v>Lê Thị Hồng Vân</v>
      </c>
      <c r="C581" s="134">
        <f>IF(AND(TONGHOP!$O581="KTHP",TONGHOP!$Q581&lt;&gt;""),TONGHOP!$Q581,"")</f>
        <v>90</v>
      </c>
      <c r="D581" s="134">
        <f t="shared" si="18"/>
        <v>0.6</v>
      </c>
      <c r="E581" s="134" t="str">
        <f>IF(AND(TONGHOP!$O581="ThiTN",TONGHOP!$T581&lt;&gt;""),TONGHOP!$T581,"")</f>
        <v/>
      </c>
      <c r="F581" s="134" t="str">
        <f>IF(AND(TONGHOP!$O581="ThiTN",TONGHOP!$U581&lt;&gt;""),TONGHOP!$U581,"")</f>
        <v/>
      </c>
      <c r="G581" s="134" t="str">
        <f>IF(AND(TONGHOP!$O581="ThiTN",TONGHOP!$Q581&lt;&gt;""),TONGHOP!$Q581,"")</f>
        <v/>
      </c>
      <c r="H581" s="134" t="str">
        <f t="shared" si="19"/>
        <v/>
      </c>
    </row>
    <row r="582" spans="1:8">
      <c r="A582" s="134" t="str">
        <f>IF(AND(TONGHOP!$O582="KTHP",TONGHOP!$T582&lt;&gt;""),TONGHOP!$T582,"")</f>
        <v>Nguyễn Thị Huyền Nga</v>
      </c>
      <c r="B582" s="134" t="str">
        <f>IF(AND(TONGHOP!$O582="KTHP",TONGHOP!$U582&lt;&gt;""),TONGHOP!$U582,"")</f>
        <v>Nguyễn Minh Đức(A)</v>
      </c>
      <c r="C582" s="134">
        <f>IF(AND(TONGHOP!$O582="KTHP",TONGHOP!$Q582&lt;&gt;""),TONGHOP!$Q582,"")</f>
        <v>90</v>
      </c>
      <c r="D582" s="134">
        <f t="shared" si="18"/>
        <v>0.6</v>
      </c>
      <c r="E582" s="134" t="str">
        <f>IF(AND(TONGHOP!$O582="ThiTN",TONGHOP!$T582&lt;&gt;""),TONGHOP!$T582,"")</f>
        <v/>
      </c>
      <c r="F582" s="134" t="str">
        <f>IF(AND(TONGHOP!$O582="ThiTN",TONGHOP!$U582&lt;&gt;""),TONGHOP!$U582,"")</f>
        <v/>
      </c>
      <c r="G582" s="134" t="str">
        <f>IF(AND(TONGHOP!$O582="ThiTN",TONGHOP!$Q582&lt;&gt;""),TONGHOP!$Q582,"")</f>
        <v/>
      </c>
      <c r="H582" s="134" t="str">
        <f t="shared" si="19"/>
        <v/>
      </c>
    </row>
    <row r="583" spans="1:8">
      <c r="A583" s="134" t="str">
        <f>IF(AND(TONGHOP!$O583="KTHP",TONGHOP!$T583&lt;&gt;""),TONGHOP!$T583,"")</f>
        <v>Trịnh Khắc Vũ</v>
      </c>
      <c r="B583" s="134" t="str">
        <f>IF(AND(TONGHOP!$O583="KTHP",TONGHOP!$U583&lt;&gt;""),TONGHOP!$U583,"")</f>
        <v>Nguyễn Thị Thủy</v>
      </c>
      <c r="C583" s="134">
        <f>IF(AND(TONGHOP!$O583="KTHP",TONGHOP!$Q583&lt;&gt;""),TONGHOP!$Q583,"")</f>
        <v>90</v>
      </c>
      <c r="D583" s="134">
        <f t="shared" si="18"/>
        <v>0.6</v>
      </c>
      <c r="E583" s="134" t="str">
        <f>IF(AND(TONGHOP!$O583="ThiTN",TONGHOP!$T583&lt;&gt;""),TONGHOP!$T583,"")</f>
        <v/>
      </c>
      <c r="F583" s="134" t="str">
        <f>IF(AND(TONGHOP!$O583="ThiTN",TONGHOP!$U583&lt;&gt;""),TONGHOP!$U583,"")</f>
        <v/>
      </c>
      <c r="G583" s="134" t="str">
        <f>IF(AND(TONGHOP!$O583="ThiTN",TONGHOP!$Q583&lt;&gt;""),TONGHOP!$Q583,"")</f>
        <v/>
      </c>
      <c r="H583" s="134" t="str">
        <f t="shared" si="19"/>
        <v/>
      </c>
    </row>
    <row r="584" spans="1:8">
      <c r="A584" s="134" t="str">
        <f>IF(AND(TONGHOP!$O584="KTHP",TONGHOP!$T584&lt;&gt;""),TONGHOP!$T584,"")</f>
        <v>Nguyễn Minh Đức(B)</v>
      </c>
      <c r="B584" s="134" t="str">
        <f>IF(AND(TONGHOP!$O584="KTHP",TONGHOP!$U584&lt;&gt;""),TONGHOP!$U584,"")</f>
        <v>Bùi Ánh Tuyết</v>
      </c>
      <c r="C584" s="134">
        <f>IF(AND(TONGHOP!$O584="KTHP",TONGHOP!$Q584&lt;&gt;""),TONGHOP!$Q584,"")</f>
        <v>90</v>
      </c>
      <c r="D584" s="134">
        <f t="shared" si="18"/>
        <v>0.6</v>
      </c>
      <c r="E584" s="134" t="str">
        <f>IF(AND(TONGHOP!$O584="ThiTN",TONGHOP!$T584&lt;&gt;""),TONGHOP!$T584,"")</f>
        <v/>
      </c>
      <c r="F584" s="134" t="str">
        <f>IF(AND(TONGHOP!$O584="ThiTN",TONGHOP!$U584&lt;&gt;""),TONGHOP!$U584,"")</f>
        <v/>
      </c>
      <c r="G584" s="134" t="str">
        <f>IF(AND(TONGHOP!$O584="ThiTN",TONGHOP!$Q584&lt;&gt;""),TONGHOP!$Q584,"")</f>
        <v/>
      </c>
      <c r="H584" s="134" t="str">
        <f t="shared" si="19"/>
        <v/>
      </c>
    </row>
    <row r="585" spans="1:8">
      <c r="A585" s="134" t="str">
        <f>IF(AND(TONGHOP!$O585="KTHP",TONGHOP!$T585&lt;&gt;""),TONGHOP!$T585,"")</f>
        <v>Nguyễn Bạch Cẩm Dung</v>
      </c>
      <c r="B585" s="134" t="str">
        <f>IF(AND(TONGHOP!$O585="KTHP",TONGHOP!$U585&lt;&gt;""),TONGHOP!$U585,"")</f>
        <v>Phan Anh Tuấn Kiệt</v>
      </c>
      <c r="C585" s="134">
        <f>IF(AND(TONGHOP!$O585="KTHP",TONGHOP!$Q585&lt;&gt;""),TONGHOP!$Q585,"")</f>
        <v>90</v>
      </c>
      <c r="D585" s="134">
        <f t="shared" si="18"/>
        <v>0.6</v>
      </c>
      <c r="E585" s="134" t="str">
        <f>IF(AND(TONGHOP!$O585="ThiTN",TONGHOP!$T585&lt;&gt;""),TONGHOP!$T585,"")</f>
        <v/>
      </c>
      <c r="F585" s="134" t="str">
        <f>IF(AND(TONGHOP!$O585="ThiTN",TONGHOP!$U585&lt;&gt;""),TONGHOP!$U585,"")</f>
        <v/>
      </c>
      <c r="G585" s="134" t="str">
        <f>IF(AND(TONGHOP!$O585="ThiTN",TONGHOP!$Q585&lt;&gt;""),TONGHOP!$Q585,"")</f>
        <v/>
      </c>
      <c r="H585" s="134" t="str">
        <f t="shared" si="19"/>
        <v/>
      </c>
    </row>
    <row r="586" spans="1:8">
      <c r="A586" s="134" t="str">
        <f>IF(AND(TONGHOP!$O586="KTHP",TONGHOP!$T586&lt;&gt;""),TONGHOP!$T586,"")</f>
        <v>Nguyễn Thành Đức</v>
      </c>
      <c r="B586" s="134" t="str">
        <f>IF(AND(TONGHOP!$O586="KTHP",TONGHOP!$U586&lt;&gt;""),TONGHOP!$U586,"")</f>
        <v>Phạm Thị Thanh Thúy</v>
      </c>
      <c r="C586" s="134">
        <f>IF(AND(TONGHOP!$O586="KTHP",TONGHOP!$Q586&lt;&gt;""),TONGHOP!$Q586,"")</f>
        <v>90</v>
      </c>
      <c r="D586" s="134">
        <f t="shared" si="18"/>
        <v>0.6</v>
      </c>
      <c r="E586" s="134" t="str">
        <f>IF(AND(TONGHOP!$O586="ThiTN",TONGHOP!$T586&lt;&gt;""),TONGHOP!$T586,"")</f>
        <v/>
      </c>
      <c r="F586" s="134" t="str">
        <f>IF(AND(TONGHOP!$O586="ThiTN",TONGHOP!$U586&lt;&gt;""),TONGHOP!$U586,"")</f>
        <v/>
      </c>
      <c r="G586" s="134" t="str">
        <f>IF(AND(TONGHOP!$O586="ThiTN",TONGHOP!$Q586&lt;&gt;""),TONGHOP!$Q586,"")</f>
        <v/>
      </c>
      <c r="H586" s="134" t="str">
        <f t="shared" si="19"/>
        <v/>
      </c>
    </row>
    <row r="587" spans="1:8">
      <c r="A587" s="134" t="str">
        <f>IF(AND(TONGHOP!$O587="KTHP",TONGHOP!$T587&lt;&gt;""),TONGHOP!$T587,"")</f>
        <v>Trần Minh Tuấn</v>
      </c>
      <c r="B587" s="134" t="str">
        <f>IF(AND(TONGHOP!$O587="KTHP",TONGHOP!$U587&lt;&gt;""),TONGHOP!$U587,"")</f>
        <v>Đỗ Thị Ngát</v>
      </c>
      <c r="C587" s="134">
        <f>IF(AND(TONGHOP!$O587="KTHP",TONGHOP!$Q587&lt;&gt;""),TONGHOP!$Q587,"")</f>
        <v>90</v>
      </c>
      <c r="D587" s="134">
        <f t="shared" si="18"/>
        <v>0.6</v>
      </c>
      <c r="E587" s="134" t="str">
        <f>IF(AND(TONGHOP!$O587="ThiTN",TONGHOP!$T587&lt;&gt;""),TONGHOP!$T587,"")</f>
        <v/>
      </c>
      <c r="F587" s="134" t="str">
        <f>IF(AND(TONGHOP!$O587="ThiTN",TONGHOP!$U587&lt;&gt;""),TONGHOP!$U587,"")</f>
        <v/>
      </c>
      <c r="G587" s="134" t="str">
        <f>IF(AND(TONGHOP!$O587="ThiTN",TONGHOP!$Q587&lt;&gt;""),TONGHOP!$Q587,"")</f>
        <v/>
      </c>
      <c r="H587" s="134" t="str">
        <f t="shared" si="19"/>
        <v/>
      </c>
    </row>
    <row r="588" spans="1:8">
      <c r="A588" s="134" t="str">
        <f>IF(AND(TONGHOP!$O588="KTHP",TONGHOP!$T588&lt;&gt;""),TONGHOP!$T588,"")</f>
        <v>Triệu Phú Nguyên</v>
      </c>
      <c r="B588" s="134" t="str">
        <f>IF(AND(TONGHOP!$O588="KTHP",TONGHOP!$U588&lt;&gt;""),TONGHOP!$U588,"")</f>
        <v>Dương Thị Hồng</v>
      </c>
      <c r="C588" s="134">
        <f>IF(AND(TONGHOP!$O588="KTHP",TONGHOP!$Q588&lt;&gt;""),TONGHOP!$Q588,"")</f>
        <v>90</v>
      </c>
      <c r="D588" s="134">
        <f t="shared" si="18"/>
        <v>0.6</v>
      </c>
      <c r="E588" s="134" t="str">
        <f>IF(AND(TONGHOP!$O588="ThiTN",TONGHOP!$T588&lt;&gt;""),TONGHOP!$T588,"")</f>
        <v/>
      </c>
      <c r="F588" s="134" t="str">
        <f>IF(AND(TONGHOP!$O588="ThiTN",TONGHOP!$U588&lt;&gt;""),TONGHOP!$U588,"")</f>
        <v/>
      </c>
      <c r="G588" s="134" t="str">
        <f>IF(AND(TONGHOP!$O588="ThiTN",TONGHOP!$Q588&lt;&gt;""),TONGHOP!$Q588,"")</f>
        <v/>
      </c>
      <c r="H588" s="134" t="str">
        <f t="shared" si="19"/>
        <v/>
      </c>
    </row>
    <row r="589" spans="1:8">
      <c r="A589" s="134" t="str">
        <f>IF(AND(TONGHOP!$O589="KTHP",TONGHOP!$T589&lt;&gt;""),TONGHOP!$T589,"")</f>
        <v>Nguyễn Văn Danh</v>
      </c>
      <c r="B589" s="134" t="str">
        <f>IF(AND(TONGHOP!$O589="KTHP",TONGHOP!$U589&lt;&gt;""),TONGHOP!$U589,"")</f>
        <v>Nguyễn Văn Đôn</v>
      </c>
      <c r="C589" s="134">
        <f>IF(AND(TONGHOP!$O589="KTHP",TONGHOP!$Q589&lt;&gt;""),TONGHOP!$Q589,"")</f>
        <v>120</v>
      </c>
      <c r="D589" s="134">
        <f t="shared" si="18"/>
        <v>0.75</v>
      </c>
      <c r="E589" s="134" t="str">
        <f>IF(AND(TONGHOP!$O589="ThiTN",TONGHOP!$T589&lt;&gt;""),TONGHOP!$T589,"")</f>
        <v/>
      </c>
      <c r="F589" s="134" t="str">
        <f>IF(AND(TONGHOP!$O589="ThiTN",TONGHOP!$U589&lt;&gt;""),TONGHOP!$U589,"")</f>
        <v/>
      </c>
      <c r="G589" s="134" t="str">
        <f>IF(AND(TONGHOP!$O589="ThiTN",TONGHOP!$Q589&lt;&gt;""),TONGHOP!$Q589,"")</f>
        <v/>
      </c>
      <c r="H589" s="134" t="str">
        <f t="shared" si="19"/>
        <v/>
      </c>
    </row>
    <row r="590" spans="1:8">
      <c r="A590" s="134" t="str">
        <f>IF(AND(TONGHOP!$O590="KTHP",TONGHOP!$T590&lt;&gt;""),TONGHOP!$T590,"")</f>
        <v>Trần Vĩnh Xuyên</v>
      </c>
      <c r="B590" s="134" t="str">
        <f>IF(AND(TONGHOP!$O590="KTHP",TONGHOP!$U590&lt;&gt;""),TONGHOP!$U590,"")</f>
        <v>Trần Việt Khánh</v>
      </c>
      <c r="C590" s="134">
        <f>IF(AND(TONGHOP!$O590="KTHP",TONGHOP!$Q590&lt;&gt;""),TONGHOP!$Q590,"")</f>
        <v>120</v>
      </c>
      <c r="D590" s="134">
        <f t="shared" si="18"/>
        <v>0.75</v>
      </c>
      <c r="E590" s="134" t="str">
        <f>IF(AND(TONGHOP!$O590="ThiTN",TONGHOP!$T590&lt;&gt;""),TONGHOP!$T590,"")</f>
        <v/>
      </c>
      <c r="F590" s="134" t="str">
        <f>IF(AND(TONGHOP!$O590="ThiTN",TONGHOP!$U590&lt;&gt;""),TONGHOP!$U590,"")</f>
        <v/>
      </c>
      <c r="G590" s="134" t="str">
        <f>IF(AND(TONGHOP!$O590="ThiTN",TONGHOP!$Q590&lt;&gt;""),TONGHOP!$Q590,"")</f>
        <v/>
      </c>
      <c r="H590" s="134" t="str">
        <f t="shared" si="19"/>
        <v/>
      </c>
    </row>
    <row r="591" spans="1:8">
      <c r="A591" s="134" t="str">
        <f>IF(AND(TONGHOP!$O591="KTHP",TONGHOP!$T591&lt;&gt;""),TONGHOP!$T591,"")</f>
        <v>Lê Xuân Thủy</v>
      </c>
      <c r="B591" s="134" t="str">
        <f>IF(AND(TONGHOP!$O591="KTHP",TONGHOP!$U591&lt;&gt;""),TONGHOP!$U591,"")</f>
        <v>Đinh Thị Huyên</v>
      </c>
      <c r="C591" s="134">
        <f>IF(AND(TONGHOP!$O591="KTHP",TONGHOP!$Q591&lt;&gt;""),TONGHOP!$Q591,"")</f>
        <v>90</v>
      </c>
      <c r="D591" s="134">
        <f t="shared" si="18"/>
        <v>0.6</v>
      </c>
      <c r="E591" s="134" t="str">
        <f>IF(AND(TONGHOP!$O591="ThiTN",TONGHOP!$T591&lt;&gt;""),TONGHOP!$T591,"")</f>
        <v/>
      </c>
      <c r="F591" s="134" t="str">
        <f>IF(AND(TONGHOP!$O591="ThiTN",TONGHOP!$U591&lt;&gt;""),TONGHOP!$U591,"")</f>
        <v/>
      </c>
      <c r="G591" s="134" t="str">
        <f>IF(AND(TONGHOP!$O591="ThiTN",TONGHOP!$Q591&lt;&gt;""),TONGHOP!$Q591,"")</f>
        <v/>
      </c>
      <c r="H591" s="134" t="str">
        <f t="shared" si="19"/>
        <v/>
      </c>
    </row>
    <row r="592" spans="1:8">
      <c r="A592" s="134" t="str">
        <f>IF(AND(TONGHOP!$O592="KTHP",TONGHOP!$T592&lt;&gt;""),TONGHOP!$T592,"")</f>
        <v>Nguyễn Thị Ngọc Hiền</v>
      </c>
      <c r="B592" s="134" t="str">
        <f>IF(AND(TONGHOP!$O592="KTHP",TONGHOP!$U592&lt;&gt;""),TONGHOP!$U592,"")</f>
        <v>Nguyễn Thanh Vĩnh Phúc</v>
      </c>
      <c r="C592" s="134">
        <f>IF(AND(TONGHOP!$O592="KTHP",TONGHOP!$Q592&lt;&gt;""),TONGHOP!$Q592,"")</f>
        <v>90</v>
      </c>
      <c r="D592" s="134">
        <f t="shared" si="18"/>
        <v>0.6</v>
      </c>
      <c r="E592" s="134" t="str">
        <f>IF(AND(TONGHOP!$O592="ThiTN",TONGHOP!$T592&lt;&gt;""),TONGHOP!$T592,"")</f>
        <v/>
      </c>
      <c r="F592" s="134" t="str">
        <f>IF(AND(TONGHOP!$O592="ThiTN",TONGHOP!$U592&lt;&gt;""),TONGHOP!$U592,"")</f>
        <v/>
      </c>
      <c r="G592" s="134" t="str">
        <f>IF(AND(TONGHOP!$O592="ThiTN",TONGHOP!$Q592&lt;&gt;""),TONGHOP!$Q592,"")</f>
        <v/>
      </c>
      <c r="H592" s="134" t="str">
        <f t="shared" si="19"/>
        <v/>
      </c>
    </row>
    <row r="593" spans="1:8">
      <c r="A593" s="134" t="str">
        <f>IF(AND(TONGHOP!$O593="KTHP",TONGHOP!$T593&lt;&gt;""),TONGHOP!$T593,"")</f>
        <v>Nguyễn Minh Thái</v>
      </c>
      <c r="B593" s="134" t="str">
        <f>IF(AND(TONGHOP!$O593="KTHP",TONGHOP!$U593&lt;&gt;""),TONGHOP!$U593,"")</f>
        <v>Trần Thị Ngọc Dung</v>
      </c>
      <c r="C593" s="134">
        <f>IF(AND(TONGHOP!$O593="KTHP",TONGHOP!$Q593&lt;&gt;""),TONGHOP!$Q593,"")</f>
        <v>90</v>
      </c>
      <c r="D593" s="134">
        <f t="shared" si="18"/>
        <v>0.6</v>
      </c>
      <c r="E593" s="134" t="str">
        <f>IF(AND(TONGHOP!$O593="ThiTN",TONGHOP!$T593&lt;&gt;""),TONGHOP!$T593,"")</f>
        <v/>
      </c>
      <c r="F593" s="134" t="str">
        <f>IF(AND(TONGHOP!$O593="ThiTN",TONGHOP!$U593&lt;&gt;""),TONGHOP!$U593,"")</f>
        <v/>
      </c>
      <c r="G593" s="134" t="str">
        <f>IF(AND(TONGHOP!$O593="ThiTN",TONGHOP!$Q593&lt;&gt;""),TONGHOP!$Q593,"")</f>
        <v/>
      </c>
      <c r="H593" s="134" t="str">
        <f t="shared" si="19"/>
        <v/>
      </c>
    </row>
    <row r="594" spans="1:8">
      <c r="A594" s="134" t="str">
        <f>IF(AND(TONGHOP!$O594="KTHP",TONGHOP!$T594&lt;&gt;""),TONGHOP!$T594,"")</f>
        <v>Hoàng Văn Viết</v>
      </c>
      <c r="B594" s="134" t="str">
        <f>IF(AND(TONGHOP!$O594="KTHP",TONGHOP!$U594&lt;&gt;""),TONGHOP!$U594,"")</f>
        <v>Phạm Quỳnh Như</v>
      </c>
      <c r="C594" s="134">
        <f>IF(AND(TONGHOP!$O594="KTHP",TONGHOP!$Q594&lt;&gt;""),TONGHOP!$Q594,"")</f>
        <v>90</v>
      </c>
      <c r="D594" s="134">
        <f t="shared" si="18"/>
        <v>0.6</v>
      </c>
      <c r="E594" s="134" t="str">
        <f>IF(AND(TONGHOP!$O594="ThiTN",TONGHOP!$T594&lt;&gt;""),TONGHOP!$T594,"")</f>
        <v/>
      </c>
      <c r="F594" s="134" t="str">
        <f>IF(AND(TONGHOP!$O594="ThiTN",TONGHOP!$U594&lt;&gt;""),TONGHOP!$U594,"")</f>
        <v/>
      </c>
      <c r="G594" s="134" t="str">
        <f>IF(AND(TONGHOP!$O594="ThiTN",TONGHOP!$Q594&lt;&gt;""),TONGHOP!$Q594,"")</f>
        <v/>
      </c>
      <c r="H594" s="134" t="str">
        <f t="shared" si="19"/>
        <v/>
      </c>
    </row>
    <row r="595" spans="1:8">
      <c r="A595" s="134" t="str">
        <f>IF(AND(TONGHOP!$O595="KTHP",TONGHOP!$T595&lt;&gt;""),TONGHOP!$T595,"")</f>
        <v>Phạm Thị Gia Tâm</v>
      </c>
      <c r="B595" s="134" t="str">
        <f>IF(AND(TONGHOP!$O595="KTHP",TONGHOP!$U595&lt;&gt;""),TONGHOP!$U595,"")</f>
        <v>Dương Minh Chung</v>
      </c>
      <c r="C595" s="134">
        <f>IF(AND(TONGHOP!$O595="KTHP",TONGHOP!$Q595&lt;&gt;""),TONGHOP!$Q595,"")</f>
        <v>90</v>
      </c>
      <c r="D595" s="134">
        <f t="shared" si="18"/>
        <v>0.6</v>
      </c>
      <c r="E595" s="134" t="str">
        <f>IF(AND(TONGHOP!$O595="ThiTN",TONGHOP!$T595&lt;&gt;""),TONGHOP!$T595,"")</f>
        <v/>
      </c>
      <c r="F595" s="134" t="str">
        <f>IF(AND(TONGHOP!$O595="ThiTN",TONGHOP!$U595&lt;&gt;""),TONGHOP!$U595,"")</f>
        <v/>
      </c>
      <c r="G595" s="134" t="str">
        <f>IF(AND(TONGHOP!$O595="ThiTN",TONGHOP!$Q595&lt;&gt;""),TONGHOP!$Q595,"")</f>
        <v/>
      </c>
      <c r="H595" s="134" t="str">
        <f t="shared" si="19"/>
        <v/>
      </c>
    </row>
    <row r="596" spans="1:8">
      <c r="A596" s="134" t="str">
        <f>IF(AND(TONGHOP!$O596="KTHP",TONGHOP!$T596&lt;&gt;""),TONGHOP!$T596,"")</f>
        <v>Đào Anh Tuấn</v>
      </c>
      <c r="B596" s="134" t="str">
        <f>IF(AND(TONGHOP!$O596="KTHP",TONGHOP!$U596&lt;&gt;""),TONGHOP!$U596,"")</f>
        <v>Nguyễn Mỹ Tiên</v>
      </c>
      <c r="C596" s="134">
        <f>IF(AND(TONGHOP!$O596="KTHP",TONGHOP!$Q596&lt;&gt;""),TONGHOP!$Q596,"")</f>
        <v>90</v>
      </c>
      <c r="D596" s="134">
        <f t="shared" si="18"/>
        <v>0.6</v>
      </c>
      <c r="E596" s="134" t="str">
        <f>IF(AND(TONGHOP!$O596="ThiTN",TONGHOP!$T596&lt;&gt;""),TONGHOP!$T596,"")</f>
        <v/>
      </c>
      <c r="F596" s="134" t="str">
        <f>IF(AND(TONGHOP!$O596="ThiTN",TONGHOP!$U596&lt;&gt;""),TONGHOP!$U596,"")</f>
        <v/>
      </c>
      <c r="G596" s="134" t="str">
        <f>IF(AND(TONGHOP!$O596="ThiTN",TONGHOP!$Q596&lt;&gt;""),TONGHOP!$Q596,"")</f>
        <v/>
      </c>
      <c r="H596" s="134" t="str">
        <f t="shared" si="19"/>
        <v/>
      </c>
    </row>
    <row r="597" spans="1:8">
      <c r="A597" s="134" t="str">
        <f>IF(AND(TONGHOP!$O597="KTHP",TONGHOP!$T597&lt;&gt;""),TONGHOP!$T597,"")</f>
        <v>Lữ Xuân Trang</v>
      </c>
      <c r="B597" s="134" t="str">
        <f>IF(AND(TONGHOP!$O597="KTHP",TONGHOP!$U597&lt;&gt;""),TONGHOP!$U597,"")</f>
        <v>Đặng Thái Sơn</v>
      </c>
      <c r="C597" s="134">
        <f>IF(AND(TONGHOP!$O597="KTHP",TONGHOP!$Q597&lt;&gt;""),TONGHOP!$Q597,"")</f>
        <v>90</v>
      </c>
      <c r="D597" s="134">
        <f t="shared" si="18"/>
        <v>0.6</v>
      </c>
      <c r="E597" s="134" t="str">
        <f>IF(AND(TONGHOP!$O597="ThiTN",TONGHOP!$T597&lt;&gt;""),TONGHOP!$T597,"")</f>
        <v/>
      </c>
      <c r="F597" s="134" t="str">
        <f>IF(AND(TONGHOP!$O597="ThiTN",TONGHOP!$U597&lt;&gt;""),TONGHOP!$U597,"")</f>
        <v/>
      </c>
      <c r="G597" s="134" t="str">
        <f>IF(AND(TONGHOP!$O597="ThiTN",TONGHOP!$Q597&lt;&gt;""),TONGHOP!$Q597,"")</f>
        <v/>
      </c>
      <c r="H597" s="134" t="str">
        <f t="shared" si="19"/>
        <v/>
      </c>
    </row>
    <row r="598" spans="1:8">
      <c r="A598" s="134" t="str">
        <f>IF(AND(TONGHOP!$O598="KTHP",TONGHOP!$T598&lt;&gt;""),TONGHOP!$T598,"")</f>
        <v>Trần Trung Hiếu</v>
      </c>
      <c r="B598" s="134" t="str">
        <f>IF(AND(TONGHOP!$O598="KTHP",TONGHOP!$U598&lt;&gt;""),TONGHOP!$U598,"")</f>
        <v>Đinh Trần Phương Thảo</v>
      </c>
      <c r="C598" s="134">
        <f>IF(AND(TONGHOP!$O598="KTHP",TONGHOP!$Q598&lt;&gt;""),TONGHOP!$Q598,"")</f>
        <v>90</v>
      </c>
      <c r="D598" s="134">
        <f t="shared" si="18"/>
        <v>0.6</v>
      </c>
      <c r="E598" s="134" t="str">
        <f>IF(AND(TONGHOP!$O598="ThiTN",TONGHOP!$T598&lt;&gt;""),TONGHOP!$T598,"")</f>
        <v/>
      </c>
      <c r="F598" s="134" t="str">
        <f>IF(AND(TONGHOP!$O598="ThiTN",TONGHOP!$U598&lt;&gt;""),TONGHOP!$U598,"")</f>
        <v/>
      </c>
      <c r="G598" s="134" t="str">
        <f>IF(AND(TONGHOP!$O598="ThiTN",TONGHOP!$Q598&lt;&gt;""),TONGHOP!$Q598,"")</f>
        <v/>
      </c>
      <c r="H598" s="134" t="str">
        <f t="shared" si="19"/>
        <v/>
      </c>
    </row>
    <row r="599" spans="1:8">
      <c r="A599" s="134" t="str">
        <f>IF(AND(TONGHOP!$O599="KTHP",TONGHOP!$T599&lt;&gt;""),TONGHOP!$T599,"")</f>
        <v>Võ Đắc Thịnh</v>
      </c>
      <c r="B599" s="134" t="str">
        <f>IF(AND(TONGHOP!$O599="KTHP",TONGHOP!$U599&lt;&gt;""),TONGHOP!$U599,"")</f>
        <v>Bùi Thành Dũng</v>
      </c>
      <c r="C599" s="134">
        <f>IF(AND(TONGHOP!$O599="KTHP",TONGHOP!$Q599&lt;&gt;""),TONGHOP!$Q599,"")</f>
        <v>90</v>
      </c>
      <c r="D599" s="134">
        <f t="shared" si="18"/>
        <v>0.6</v>
      </c>
      <c r="E599" s="134" t="str">
        <f>IF(AND(TONGHOP!$O599="ThiTN",TONGHOP!$T599&lt;&gt;""),TONGHOP!$T599,"")</f>
        <v/>
      </c>
      <c r="F599" s="134" t="str">
        <f>IF(AND(TONGHOP!$O599="ThiTN",TONGHOP!$U599&lt;&gt;""),TONGHOP!$U599,"")</f>
        <v/>
      </c>
      <c r="G599" s="134" t="str">
        <f>IF(AND(TONGHOP!$O599="ThiTN",TONGHOP!$Q599&lt;&gt;""),TONGHOP!$Q599,"")</f>
        <v/>
      </c>
      <c r="H599" s="134" t="str">
        <f t="shared" si="19"/>
        <v/>
      </c>
    </row>
    <row r="600" spans="1:8">
      <c r="A600" s="134" t="str">
        <f>IF(AND(TONGHOP!$O600="KTHP",TONGHOP!$T600&lt;&gt;""),TONGHOP!$T600,"")</f>
        <v>Trần Vĩnh Xuyên</v>
      </c>
      <c r="B600" s="134" t="str">
        <f>IF(AND(TONGHOP!$O600="KTHP",TONGHOP!$U600&lt;&gt;""),TONGHOP!$U600,"")</f>
        <v>Nguyễn Sanh Cường</v>
      </c>
      <c r="C600" s="134">
        <f>IF(AND(TONGHOP!$O600="KTHP",TONGHOP!$Q600&lt;&gt;""),TONGHOP!$Q600,"")</f>
        <v>120</v>
      </c>
      <c r="D600" s="134">
        <f t="shared" si="18"/>
        <v>0.75</v>
      </c>
      <c r="E600" s="134" t="str">
        <f>IF(AND(TONGHOP!$O600="ThiTN",TONGHOP!$T600&lt;&gt;""),TONGHOP!$T600,"")</f>
        <v/>
      </c>
      <c r="F600" s="134" t="str">
        <f>IF(AND(TONGHOP!$O600="ThiTN",TONGHOP!$U600&lt;&gt;""),TONGHOP!$U600,"")</f>
        <v/>
      </c>
      <c r="G600" s="134" t="str">
        <f>IF(AND(TONGHOP!$O600="ThiTN",TONGHOP!$Q600&lt;&gt;""),TONGHOP!$Q600,"")</f>
        <v/>
      </c>
      <c r="H600" s="134" t="str">
        <f t="shared" si="19"/>
        <v/>
      </c>
    </row>
    <row r="601" spans="1:8">
      <c r="A601" s="134" t="str">
        <f>IF(AND(TONGHOP!$O601="KTHP",TONGHOP!$T601&lt;&gt;""),TONGHOP!$T601,"")</f>
        <v>Nguyễn Thị Thủy</v>
      </c>
      <c r="B601" s="134" t="str">
        <f>IF(AND(TONGHOP!$O601="KTHP",TONGHOP!$U601&lt;&gt;""),TONGHOP!$U601,"")</f>
        <v>Bùi Văn Dũng</v>
      </c>
      <c r="C601" s="134">
        <f>IF(AND(TONGHOP!$O601="KTHP",TONGHOP!$Q601&lt;&gt;""),TONGHOP!$Q601,"")</f>
        <v>120</v>
      </c>
      <c r="D601" s="134">
        <f t="shared" si="18"/>
        <v>0.75</v>
      </c>
      <c r="E601" s="134" t="str">
        <f>IF(AND(TONGHOP!$O601="ThiTN",TONGHOP!$T601&lt;&gt;""),TONGHOP!$T601,"")</f>
        <v/>
      </c>
      <c r="F601" s="134" t="str">
        <f>IF(AND(TONGHOP!$O601="ThiTN",TONGHOP!$U601&lt;&gt;""),TONGHOP!$U601,"")</f>
        <v/>
      </c>
      <c r="G601" s="134" t="str">
        <f>IF(AND(TONGHOP!$O601="ThiTN",TONGHOP!$Q601&lt;&gt;""),TONGHOP!$Q601,"")</f>
        <v/>
      </c>
      <c r="H601" s="134" t="str">
        <f t="shared" si="19"/>
        <v/>
      </c>
    </row>
    <row r="602" spans="1:8">
      <c r="A602" s="134" t="str">
        <f>IF(AND(TONGHOP!$O602="KTHP",TONGHOP!$T602&lt;&gt;""),TONGHOP!$T602,"")</f>
        <v>Nguyễn Văn Danh</v>
      </c>
      <c r="B602" s="134" t="str">
        <f>IF(AND(TONGHOP!$O602="KTHP",TONGHOP!$U602&lt;&gt;""),TONGHOP!$U602,"")</f>
        <v>Trương Hữu Lộc</v>
      </c>
      <c r="C602" s="134">
        <f>IF(AND(TONGHOP!$O602="KTHP",TONGHOP!$Q602&lt;&gt;""),TONGHOP!$Q602,"")</f>
        <v>120</v>
      </c>
      <c r="D602" s="134">
        <f t="shared" si="18"/>
        <v>0.75</v>
      </c>
      <c r="E602" s="134" t="str">
        <f>IF(AND(TONGHOP!$O602="ThiTN",TONGHOP!$T602&lt;&gt;""),TONGHOP!$T602,"")</f>
        <v/>
      </c>
      <c r="F602" s="134" t="str">
        <f>IF(AND(TONGHOP!$O602="ThiTN",TONGHOP!$U602&lt;&gt;""),TONGHOP!$U602,"")</f>
        <v/>
      </c>
      <c r="G602" s="134" t="str">
        <f>IF(AND(TONGHOP!$O602="ThiTN",TONGHOP!$Q602&lt;&gt;""),TONGHOP!$Q602,"")</f>
        <v/>
      </c>
      <c r="H602" s="134" t="str">
        <f t="shared" si="19"/>
        <v/>
      </c>
    </row>
    <row r="603" spans="1:8">
      <c r="A603" s="134" t="str">
        <f>IF(AND(TONGHOP!$O603="KTHP",TONGHOP!$T603&lt;&gt;""),TONGHOP!$T603,"")</f>
        <v>Trần Việt Khánh</v>
      </c>
      <c r="B603" s="134" t="str">
        <f>IF(AND(TONGHOP!$O603="KTHP",TONGHOP!$U603&lt;&gt;""),TONGHOP!$U603,"")</f>
        <v>Nguyễn Văn Đôn</v>
      </c>
      <c r="C603" s="134">
        <f>IF(AND(TONGHOP!$O603="KTHP",TONGHOP!$Q603&lt;&gt;""),TONGHOP!$Q603,"")</f>
        <v>120</v>
      </c>
      <c r="D603" s="134">
        <f t="shared" si="18"/>
        <v>0.75</v>
      </c>
      <c r="E603" s="134" t="str">
        <f>IF(AND(TONGHOP!$O603="ThiTN",TONGHOP!$T603&lt;&gt;""),TONGHOP!$T603,"")</f>
        <v/>
      </c>
      <c r="F603" s="134" t="str">
        <f>IF(AND(TONGHOP!$O603="ThiTN",TONGHOP!$U603&lt;&gt;""),TONGHOP!$U603,"")</f>
        <v/>
      </c>
      <c r="G603" s="134" t="str">
        <f>IF(AND(TONGHOP!$O603="ThiTN",TONGHOP!$Q603&lt;&gt;""),TONGHOP!$Q603,"")</f>
        <v/>
      </c>
      <c r="H603" s="134" t="str">
        <f t="shared" si="19"/>
        <v/>
      </c>
    </row>
    <row r="604" spans="1:8">
      <c r="A604" s="134" t="str">
        <f>IF(AND(TONGHOP!$O604="KTHP",TONGHOP!$T604&lt;&gt;""),TONGHOP!$T604,"")</f>
        <v>Lê Quý Hưng Quốc</v>
      </c>
      <c r="B604" s="134" t="str">
        <f>IF(AND(TONGHOP!$O604="KTHP",TONGHOP!$U604&lt;&gt;""),TONGHOP!$U604,"")</f>
        <v>Lê Tất Đạt</v>
      </c>
      <c r="C604" s="134">
        <f>IF(AND(TONGHOP!$O604="KTHP",TONGHOP!$Q604&lt;&gt;""),TONGHOP!$Q604,"")</f>
        <v>120</v>
      </c>
      <c r="D604" s="134">
        <f t="shared" si="18"/>
        <v>0.75</v>
      </c>
      <c r="E604" s="134" t="str">
        <f>IF(AND(TONGHOP!$O604="ThiTN",TONGHOP!$T604&lt;&gt;""),TONGHOP!$T604,"")</f>
        <v/>
      </c>
      <c r="F604" s="134" t="str">
        <f>IF(AND(TONGHOP!$O604="ThiTN",TONGHOP!$U604&lt;&gt;""),TONGHOP!$U604,"")</f>
        <v/>
      </c>
      <c r="G604" s="134" t="str">
        <f>IF(AND(TONGHOP!$O604="ThiTN",TONGHOP!$Q604&lt;&gt;""),TONGHOP!$Q604,"")</f>
        <v/>
      </c>
      <c r="H604" s="134" t="str">
        <f t="shared" si="19"/>
        <v/>
      </c>
    </row>
    <row r="605" spans="1:8">
      <c r="A605" s="134" t="str">
        <f>IF(AND(TONGHOP!$O605="KTHP",TONGHOP!$T605&lt;&gt;""),TONGHOP!$T605,"")</f>
        <v>Lê Xuân Thủy</v>
      </c>
      <c r="B605" s="134" t="str">
        <f>IF(AND(TONGHOP!$O605="KTHP",TONGHOP!$U605&lt;&gt;""),TONGHOP!$U605,"")</f>
        <v>Phan Anh Tuấn Kiệt</v>
      </c>
      <c r="C605" s="134">
        <f>IF(AND(TONGHOP!$O605="KTHP",TONGHOP!$Q605&lt;&gt;""),TONGHOP!$Q605,"")</f>
        <v>60</v>
      </c>
      <c r="D605" s="134">
        <f t="shared" si="18"/>
        <v>0.45</v>
      </c>
      <c r="E605" s="134" t="str">
        <f>IF(AND(TONGHOP!$O605="ThiTN",TONGHOP!$T605&lt;&gt;""),TONGHOP!$T605,"")</f>
        <v/>
      </c>
      <c r="F605" s="134" t="str">
        <f>IF(AND(TONGHOP!$O605="ThiTN",TONGHOP!$U605&lt;&gt;""),TONGHOP!$U605,"")</f>
        <v/>
      </c>
      <c r="G605" s="134" t="str">
        <f>IF(AND(TONGHOP!$O605="ThiTN",TONGHOP!$Q605&lt;&gt;""),TONGHOP!$Q605,"")</f>
        <v/>
      </c>
      <c r="H605" s="134" t="str">
        <f t="shared" si="19"/>
        <v/>
      </c>
    </row>
    <row r="606" spans="1:8">
      <c r="A606" s="134" t="str">
        <f>IF(AND(TONGHOP!$O606="KTHP",TONGHOP!$T606&lt;&gt;""),TONGHOP!$T606,"")</f>
        <v>Nguyễn Thanh Vĩnh Phúc</v>
      </c>
      <c r="B606" s="134" t="str">
        <f>IF(AND(TONGHOP!$O606="KTHP",TONGHOP!$U606&lt;&gt;""),TONGHOP!$U606,"")</f>
        <v>Nguyễn Thành Đức</v>
      </c>
      <c r="C606" s="134">
        <f>IF(AND(TONGHOP!$O606="KTHP",TONGHOP!$Q606&lt;&gt;""),TONGHOP!$Q606,"")</f>
        <v>60</v>
      </c>
      <c r="D606" s="134">
        <f t="shared" si="18"/>
        <v>0.45</v>
      </c>
      <c r="E606" s="134" t="str">
        <f>IF(AND(TONGHOP!$O606="ThiTN",TONGHOP!$T606&lt;&gt;""),TONGHOP!$T606,"")</f>
        <v/>
      </c>
      <c r="F606" s="134" t="str">
        <f>IF(AND(TONGHOP!$O606="ThiTN",TONGHOP!$U606&lt;&gt;""),TONGHOP!$U606,"")</f>
        <v/>
      </c>
      <c r="G606" s="134" t="str">
        <f>IF(AND(TONGHOP!$O606="ThiTN",TONGHOP!$Q606&lt;&gt;""),TONGHOP!$Q606,"")</f>
        <v/>
      </c>
      <c r="H606" s="134" t="str">
        <f t="shared" si="19"/>
        <v/>
      </c>
    </row>
    <row r="607" spans="1:8">
      <c r="A607" s="134" t="str">
        <f>IF(AND(TONGHOP!$O607="KTHP",TONGHOP!$T607&lt;&gt;""),TONGHOP!$T607,"")</f>
        <v>Bùi Hiền Lương</v>
      </c>
      <c r="B607" s="134" t="str">
        <f>IF(AND(TONGHOP!$O607="KTHP",TONGHOP!$U607&lt;&gt;""),TONGHOP!$U607,"")</f>
        <v>Trần Minh Tuấn</v>
      </c>
      <c r="C607" s="134">
        <f>IF(AND(TONGHOP!$O607="KTHP",TONGHOP!$Q607&lt;&gt;""),TONGHOP!$Q607,"")</f>
        <v>60</v>
      </c>
      <c r="D607" s="134">
        <f t="shared" si="18"/>
        <v>0.45</v>
      </c>
      <c r="E607" s="134" t="str">
        <f>IF(AND(TONGHOP!$O607="ThiTN",TONGHOP!$T607&lt;&gt;""),TONGHOP!$T607,"")</f>
        <v/>
      </c>
      <c r="F607" s="134" t="str">
        <f>IF(AND(TONGHOP!$O607="ThiTN",TONGHOP!$U607&lt;&gt;""),TONGHOP!$U607,"")</f>
        <v/>
      </c>
      <c r="G607" s="134" t="str">
        <f>IF(AND(TONGHOP!$O607="ThiTN",TONGHOP!$Q607&lt;&gt;""),TONGHOP!$Q607,"")</f>
        <v/>
      </c>
      <c r="H607" s="134" t="str">
        <f t="shared" si="19"/>
        <v/>
      </c>
    </row>
    <row r="608" spans="1:8">
      <c r="A608" s="134" t="str">
        <f>IF(AND(TONGHOP!$O608="KTHP",TONGHOP!$T608&lt;&gt;""),TONGHOP!$T608,"")</f>
        <v>Hoàng Văn Viết</v>
      </c>
      <c r="B608" s="134" t="str">
        <f>IF(AND(TONGHOP!$O608="KTHP",TONGHOP!$U608&lt;&gt;""),TONGHOP!$U608,"")</f>
        <v>Triệu Phú Nguyên</v>
      </c>
      <c r="C608" s="134">
        <f>IF(AND(TONGHOP!$O608="KTHP",TONGHOP!$Q608&lt;&gt;""),TONGHOP!$Q608,"")</f>
        <v>60</v>
      </c>
      <c r="D608" s="134">
        <f t="shared" si="18"/>
        <v>0.45</v>
      </c>
      <c r="E608" s="134" t="str">
        <f>IF(AND(TONGHOP!$O608="ThiTN",TONGHOP!$T608&lt;&gt;""),TONGHOP!$T608,"")</f>
        <v/>
      </c>
      <c r="F608" s="134" t="str">
        <f>IF(AND(TONGHOP!$O608="ThiTN",TONGHOP!$U608&lt;&gt;""),TONGHOP!$U608,"")</f>
        <v/>
      </c>
      <c r="G608" s="134" t="str">
        <f>IF(AND(TONGHOP!$O608="ThiTN",TONGHOP!$Q608&lt;&gt;""),TONGHOP!$Q608,"")</f>
        <v/>
      </c>
      <c r="H608" s="134" t="str">
        <f t="shared" si="19"/>
        <v/>
      </c>
    </row>
    <row r="609" spans="1:8">
      <c r="A609" s="134" t="str">
        <f>IF(AND(TONGHOP!$O609="KTHP",TONGHOP!$T609&lt;&gt;""),TONGHOP!$T609,"")</f>
        <v>Đặng Thái Sơn</v>
      </c>
      <c r="B609" s="134" t="str">
        <f>IF(AND(TONGHOP!$O609="KTHP",TONGHOP!$U609&lt;&gt;""),TONGHOP!$U609,"")</f>
        <v>Phạm Thị Gia Tâm</v>
      </c>
      <c r="C609" s="134">
        <f>IF(AND(TONGHOP!$O609="KTHP",TONGHOP!$Q609&lt;&gt;""),TONGHOP!$Q609,"")</f>
        <v>60</v>
      </c>
      <c r="D609" s="134">
        <f t="shared" si="18"/>
        <v>0.45</v>
      </c>
      <c r="E609" s="134" t="str">
        <f>IF(AND(TONGHOP!$O609="ThiTN",TONGHOP!$T609&lt;&gt;""),TONGHOP!$T609,"")</f>
        <v/>
      </c>
      <c r="F609" s="134" t="str">
        <f>IF(AND(TONGHOP!$O609="ThiTN",TONGHOP!$U609&lt;&gt;""),TONGHOP!$U609,"")</f>
        <v/>
      </c>
      <c r="G609" s="134" t="str">
        <f>IF(AND(TONGHOP!$O609="ThiTN",TONGHOP!$Q609&lt;&gt;""),TONGHOP!$Q609,"")</f>
        <v/>
      </c>
      <c r="H609" s="134" t="str">
        <f t="shared" si="19"/>
        <v/>
      </c>
    </row>
    <row r="610" spans="1:8">
      <c r="A610" s="134" t="str">
        <f>IF(AND(TONGHOP!$O610="KTHP",TONGHOP!$T610&lt;&gt;""),TONGHOP!$T610,"")</f>
        <v>Nguyễn Mỹ Tiên</v>
      </c>
      <c r="B610" s="134" t="str">
        <f>IF(AND(TONGHOP!$O610="KTHP",TONGHOP!$U610&lt;&gt;""),TONGHOP!$U610,"")</f>
        <v>Nguyễn Thị Ngọc Hiền</v>
      </c>
      <c r="C610" s="134">
        <f>IF(AND(TONGHOP!$O610="KTHP",TONGHOP!$Q610&lt;&gt;""),TONGHOP!$Q610,"")</f>
        <v>60</v>
      </c>
      <c r="D610" s="134">
        <f t="shared" si="18"/>
        <v>0.45</v>
      </c>
      <c r="E610" s="134" t="str">
        <f>IF(AND(TONGHOP!$O610="ThiTN",TONGHOP!$T610&lt;&gt;""),TONGHOP!$T610,"")</f>
        <v/>
      </c>
      <c r="F610" s="134" t="str">
        <f>IF(AND(TONGHOP!$O610="ThiTN",TONGHOP!$U610&lt;&gt;""),TONGHOP!$U610,"")</f>
        <v/>
      </c>
      <c r="G610" s="134" t="str">
        <f>IF(AND(TONGHOP!$O610="ThiTN",TONGHOP!$Q610&lt;&gt;""),TONGHOP!$Q610,"")</f>
        <v/>
      </c>
      <c r="H610" s="134" t="str">
        <f t="shared" si="19"/>
        <v/>
      </c>
    </row>
    <row r="611" spans="1:8">
      <c r="A611" s="134" t="str">
        <f>IF(AND(TONGHOP!$O611="KTHP",TONGHOP!$T611&lt;&gt;""),TONGHOP!$T611,"")</f>
        <v>Nguyễn Minh Thái</v>
      </c>
      <c r="B611" s="134" t="str">
        <f>IF(AND(TONGHOP!$O611="KTHP",TONGHOP!$U611&lt;&gt;""),TONGHOP!$U611,"")</f>
        <v>Lữ Xuân Trang</v>
      </c>
      <c r="C611" s="134">
        <f>IF(AND(TONGHOP!$O611="KTHP",TONGHOP!$Q611&lt;&gt;""),TONGHOP!$Q611,"")</f>
        <v>60</v>
      </c>
      <c r="D611" s="134">
        <f t="shared" si="18"/>
        <v>0.45</v>
      </c>
      <c r="E611" s="134" t="str">
        <f>IF(AND(TONGHOP!$O611="ThiTN",TONGHOP!$T611&lt;&gt;""),TONGHOP!$T611,"")</f>
        <v/>
      </c>
      <c r="F611" s="134" t="str">
        <f>IF(AND(TONGHOP!$O611="ThiTN",TONGHOP!$U611&lt;&gt;""),TONGHOP!$U611,"")</f>
        <v/>
      </c>
      <c r="G611" s="134" t="str">
        <f>IF(AND(TONGHOP!$O611="ThiTN",TONGHOP!$Q611&lt;&gt;""),TONGHOP!$Q611,"")</f>
        <v/>
      </c>
      <c r="H611" s="134" t="str">
        <f t="shared" si="19"/>
        <v/>
      </c>
    </row>
    <row r="612" spans="1:8">
      <c r="A612" s="134" t="str">
        <f>IF(AND(TONGHOP!$O612="KTHP",TONGHOP!$T612&lt;&gt;""),TONGHOP!$T612,"")</f>
        <v>Phạm Quỳnh Như</v>
      </c>
      <c r="B612" s="134" t="str">
        <f>IF(AND(TONGHOP!$O612="KTHP",TONGHOP!$U612&lt;&gt;""),TONGHOP!$U612,"")</f>
        <v>Đinh Trần Phương Thảo</v>
      </c>
      <c r="C612" s="134">
        <f>IF(AND(TONGHOP!$O612="KTHP",TONGHOP!$Q612&lt;&gt;""),TONGHOP!$Q612,"")</f>
        <v>60</v>
      </c>
      <c r="D612" s="134">
        <f t="shared" si="18"/>
        <v>0.45</v>
      </c>
      <c r="E612" s="134" t="str">
        <f>IF(AND(TONGHOP!$O612="ThiTN",TONGHOP!$T612&lt;&gt;""),TONGHOP!$T612,"")</f>
        <v/>
      </c>
      <c r="F612" s="134" t="str">
        <f>IF(AND(TONGHOP!$O612="ThiTN",TONGHOP!$U612&lt;&gt;""),TONGHOP!$U612,"")</f>
        <v/>
      </c>
      <c r="G612" s="134" t="str">
        <f>IF(AND(TONGHOP!$O612="ThiTN",TONGHOP!$Q612&lt;&gt;""),TONGHOP!$Q612,"")</f>
        <v/>
      </c>
      <c r="H612" s="134" t="str">
        <f t="shared" si="19"/>
        <v/>
      </c>
    </row>
    <row r="613" spans="1:8">
      <c r="A613" s="134" t="str">
        <f>IF(AND(TONGHOP!$O613="KTHP",TONGHOP!$T613&lt;&gt;""),TONGHOP!$T613,"")</f>
        <v>Dương Minh Chung</v>
      </c>
      <c r="B613" s="134" t="str">
        <f>IF(AND(TONGHOP!$O613="KTHP",TONGHOP!$U613&lt;&gt;""),TONGHOP!$U613,"")</f>
        <v>Phạm Nguyễn Đức Trung</v>
      </c>
      <c r="C613" s="134">
        <f>IF(AND(TONGHOP!$O613="KTHP",TONGHOP!$Q613&lt;&gt;""),TONGHOP!$Q613,"")</f>
        <v>60</v>
      </c>
      <c r="D613" s="134">
        <f t="shared" si="18"/>
        <v>0.45</v>
      </c>
      <c r="E613" s="134" t="str">
        <f>IF(AND(TONGHOP!$O613="ThiTN",TONGHOP!$T613&lt;&gt;""),TONGHOP!$T613,"")</f>
        <v/>
      </c>
      <c r="F613" s="134" t="str">
        <f>IF(AND(TONGHOP!$O613="ThiTN",TONGHOP!$U613&lt;&gt;""),TONGHOP!$U613,"")</f>
        <v/>
      </c>
      <c r="G613" s="134" t="str">
        <f>IF(AND(TONGHOP!$O613="ThiTN",TONGHOP!$Q613&lt;&gt;""),TONGHOP!$Q613,"")</f>
        <v/>
      </c>
      <c r="H613" s="134" t="str">
        <f t="shared" si="19"/>
        <v/>
      </c>
    </row>
    <row r="614" spans="1:8">
      <c r="A614" s="134" t="str">
        <f>IF(AND(TONGHOP!$O614="KTHP",TONGHOP!$T614&lt;&gt;""),TONGHOP!$T614,"")</f>
        <v>Đào Anh Tuấn</v>
      </c>
      <c r="B614" s="134" t="str">
        <f>IF(AND(TONGHOP!$O614="KTHP",TONGHOP!$U614&lt;&gt;""),TONGHOP!$U614,"")</f>
        <v>Nguyễn Anh Kiệt</v>
      </c>
      <c r="C614" s="134">
        <f>IF(AND(TONGHOP!$O614="KTHP",TONGHOP!$Q614&lt;&gt;""),TONGHOP!$Q614,"")</f>
        <v>60</v>
      </c>
      <c r="D614" s="134">
        <f t="shared" si="18"/>
        <v>0.45</v>
      </c>
      <c r="E614" s="134" t="str">
        <f>IF(AND(TONGHOP!$O614="ThiTN",TONGHOP!$T614&lt;&gt;""),TONGHOP!$T614,"")</f>
        <v/>
      </c>
      <c r="F614" s="134" t="str">
        <f>IF(AND(TONGHOP!$O614="ThiTN",TONGHOP!$U614&lt;&gt;""),TONGHOP!$U614,"")</f>
        <v/>
      </c>
      <c r="G614" s="134" t="str">
        <f>IF(AND(TONGHOP!$O614="ThiTN",TONGHOP!$Q614&lt;&gt;""),TONGHOP!$Q614,"")</f>
        <v/>
      </c>
      <c r="H614" s="134" t="str">
        <f t="shared" si="19"/>
        <v/>
      </c>
    </row>
    <row r="615" spans="1:8">
      <c r="A615" s="134" t="str">
        <f>IF(AND(TONGHOP!$O615="KTHP",TONGHOP!$T615&lt;&gt;""),TONGHOP!$T615,"")</f>
        <v>Đinh Thị Huyên</v>
      </c>
      <c r="B615" s="134" t="str">
        <f>IF(AND(TONGHOP!$O615="KTHP",TONGHOP!$U615&lt;&gt;""),TONGHOP!$U615,"")</f>
        <v>Hà Phước Tuấn</v>
      </c>
      <c r="C615" s="134">
        <f>IF(AND(TONGHOP!$O615="KTHP",TONGHOP!$Q615&lt;&gt;""),TONGHOP!$Q615,"")</f>
        <v>60</v>
      </c>
      <c r="D615" s="134">
        <f t="shared" si="18"/>
        <v>0.45</v>
      </c>
      <c r="E615" s="134" t="str">
        <f>IF(AND(TONGHOP!$O615="ThiTN",TONGHOP!$T615&lt;&gt;""),TONGHOP!$T615,"")</f>
        <v/>
      </c>
      <c r="F615" s="134" t="str">
        <f>IF(AND(TONGHOP!$O615="ThiTN",TONGHOP!$U615&lt;&gt;""),TONGHOP!$U615,"")</f>
        <v/>
      </c>
      <c r="G615" s="134" t="str">
        <f>IF(AND(TONGHOP!$O615="ThiTN",TONGHOP!$Q615&lt;&gt;""),TONGHOP!$Q615,"")</f>
        <v/>
      </c>
      <c r="H615" s="134" t="str">
        <f t="shared" si="19"/>
        <v/>
      </c>
    </row>
    <row r="616" spans="1:8">
      <c r="A616" s="134" t="str">
        <f>IF(AND(TONGHOP!$O616="KTHP",TONGHOP!$T616&lt;&gt;""),TONGHOP!$T616,"")</f>
        <v>Nguyễn Thành Long</v>
      </c>
      <c r="B616" s="134" t="str">
        <f>IF(AND(TONGHOP!$O616="KTHP",TONGHOP!$U616&lt;&gt;""),TONGHOP!$U616,"")</f>
        <v>Trần Trung Hiếu</v>
      </c>
      <c r="C616" s="134">
        <f>IF(AND(TONGHOP!$O616="KTHP",TONGHOP!$Q616&lt;&gt;""),TONGHOP!$Q616,"")</f>
        <v>60</v>
      </c>
      <c r="D616" s="134">
        <f t="shared" si="18"/>
        <v>0.45</v>
      </c>
      <c r="E616" s="134" t="str">
        <f>IF(AND(TONGHOP!$O616="ThiTN",TONGHOP!$T616&lt;&gt;""),TONGHOP!$T616,"")</f>
        <v/>
      </c>
      <c r="F616" s="134" t="str">
        <f>IF(AND(TONGHOP!$O616="ThiTN",TONGHOP!$U616&lt;&gt;""),TONGHOP!$U616,"")</f>
        <v/>
      </c>
      <c r="G616" s="134" t="str">
        <f>IF(AND(TONGHOP!$O616="ThiTN",TONGHOP!$Q616&lt;&gt;""),TONGHOP!$Q616,"")</f>
        <v/>
      </c>
      <c r="H616" s="134" t="str">
        <f t="shared" si="19"/>
        <v/>
      </c>
    </row>
    <row r="617" spans="1:8">
      <c r="A617" s="134" t="str">
        <f>IF(AND(TONGHOP!$O617="KTHP",TONGHOP!$T617&lt;&gt;""),TONGHOP!$T617,"")</f>
        <v>Võ Đắc Thịnh</v>
      </c>
      <c r="B617" s="134" t="str">
        <f>IF(AND(TONGHOP!$O617="KTHP",TONGHOP!$U617&lt;&gt;""),TONGHOP!$U617,"")</f>
        <v>Nguyễn Ngọc Trí</v>
      </c>
      <c r="C617" s="134">
        <f>IF(AND(TONGHOP!$O617="KTHP",TONGHOP!$Q617&lt;&gt;""),TONGHOP!$Q617,"")</f>
        <v>60</v>
      </c>
      <c r="D617" s="134">
        <f t="shared" si="18"/>
        <v>0.45</v>
      </c>
      <c r="E617" s="134" t="str">
        <f>IF(AND(TONGHOP!$O617="ThiTN",TONGHOP!$T617&lt;&gt;""),TONGHOP!$T617,"")</f>
        <v/>
      </c>
      <c r="F617" s="134" t="str">
        <f>IF(AND(TONGHOP!$O617="ThiTN",TONGHOP!$U617&lt;&gt;""),TONGHOP!$U617,"")</f>
        <v/>
      </c>
      <c r="G617" s="134" t="str">
        <f>IF(AND(TONGHOP!$O617="ThiTN",TONGHOP!$Q617&lt;&gt;""),TONGHOP!$Q617,"")</f>
        <v/>
      </c>
      <c r="H617" s="134" t="str">
        <f t="shared" si="19"/>
        <v/>
      </c>
    </row>
    <row r="618" spans="1:8">
      <c r="A618" s="134" t="str">
        <f>IF(AND(TONGHOP!$O618="KTHP",TONGHOP!$T618&lt;&gt;""),TONGHOP!$T618,"")</f>
        <v>Trần Thanh Trúc</v>
      </c>
      <c r="B618" s="134" t="str">
        <f>IF(AND(TONGHOP!$O618="KTHP",TONGHOP!$U618&lt;&gt;""),TONGHOP!$U618,"")</f>
        <v>Nguyễn Vũ Xuân Thì</v>
      </c>
      <c r="C618" s="134">
        <f>IF(AND(TONGHOP!$O618="KTHP",TONGHOP!$Q618&lt;&gt;""),TONGHOP!$Q618,"")</f>
        <v>60</v>
      </c>
      <c r="D618" s="134">
        <f t="shared" si="18"/>
        <v>0.45</v>
      </c>
      <c r="E618" s="134" t="str">
        <f>IF(AND(TONGHOP!$O618="ThiTN",TONGHOP!$T618&lt;&gt;""),TONGHOP!$T618,"")</f>
        <v/>
      </c>
      <c r="F618" s="134" t="str">
        <f>IF(AND(TONGHOP!$O618="ThiTN",TONGHOP!$U618&lt;&gt;""),TONGHOP!$U618,"")</f>
        <v/>
      </c>
      <c r="G618" s="134" t="str">
        <f>IF(AND(TONGHOP!$O618="ThiTN",TONGHOP!$Q618&lt;&gt;""),TONGHOP!$Q618,"")</f>
        <v/>
      </c>
      <c r="H618" s="134" t="str">
        <f t="shared" si="19"/>
        <v/>
      </c>
    </row>
    <row r="619" spans="1:8">
      <c r="A619" s="134" t="str">
        <f>IF(AND(TONGHOP!$O619="KTHP",TONGHOP!$T619&lt;&gt;""),TONGHOP!$T619,"")</f>
        <v>Nguyễn Minh Đức(A)</v>
      </c>
      <c r="B619" s="134" t="str">
        <f>IF(AND(TONGHOP!$O619="KTHP",TONGHOP!$U619&lt;&gt;""),TONGHOP!$U619,"")</f>
        <v>Nguyễn Ngọc Thọ</v>
      </c>
      <c r="C619" s="134">
        <f>IF(AND(TONGHOP!$O619="KTHP",TONGHOP!$Q619&lt;&gt;""),TONGHOP!$Q619,"")</f>
        <v>60</v>
      </c>
      <c r="D619" s="134">
        <f t="shared" si="18"/>
        <v>0.45</v>
      </c>
      <c r="E619" s="134" t="str">
        <f>IF(AND(TONGHOP!$O619="ThiTN",TONGHOP!$T619&lt;&gt;""),TONGHOP!$T619,"")</f>
        <v/>
      </c>
      <c r="F619" s="134" t="str">
        <f>IF(AND(TONGHOP!$O619="ThiTN",TONGHOP!$U619&lt;&gt;""),TONGHOP!$U619,"")</f>
        <v/>
      </c>
      <c r="G619" s="134" t="str">
        <f>IF(AND(TONGHOP!$O619="ThiTN",TONGHOP!$Q619&lt;&gt;""),TONGHOP!$Q619,"")</f>
        <v/>
      </c>
      <c r="H619" s="134" t="str">
        <f t="shared" si="19"/>
        <v/>
      </c>
    </row>
    <row r="620" spans="1:8">
      <c r="A620" s="134" t="str">
        <f>IF(AND(TONGHOP!$O620="KTHP",TONGHOP!$T620&lt;&gt;""),TONGHOP!$T620,"")</f>
        <v/>
      </c>
      <c r="B620" s="134" t="str">
        <f>IF(AND(TONGHOP!$O620="KTHP",TONGHOP!$U620&lt;&gt;""),TONGHOP!$U620,"")</f>
        <v/>
      </c>
      <c r="C620" s="134">
        <f>IF(AND(TONGHOP!$O620="KTHP",TONGHOP!$Q620&lt;&gt;""),TONGHOP!$Q620,"")</f>
        <v>60</v>
      </c>
      <c r="D620" s="134" t="str">
        <f t="shared" si="18"/>
        <v/>
      </c>
      <c r="E620" s="134" t="str">
        <f>IF(AND(TONGHOP!$O620="ThiTN",TONGHOP!$T620&lt;&gt;""),TONGHOP!$T620,"")</f>
        <v/>
      </c>
      <c r="F620" s="134" t="str">
        <f>IF(AND(TONGHOP!$O620="ThiTN",TONGHOP!$U620&lt;&gt;""),TONGHOP!$U620,"")</f>
        <v/>
      </c>
      <c r="G620" s="134" t="str">
        <f>IF(AND(TONGHOP!$O620="ThiTN",TONGHOP!$Q620&lt;&gt;""),TONGHOP!$Q620,"")</f>
        <v/>
      </c>
      <c r="H620" s="134" t="str">
        <f t="shared" si="19"/>
        <v/>
      </c>
    </row>
    <row r="621" spans="1:8">
      <c r="A621" s="134" t="str">
        <f>IF(AND(TONGHOP!$O621="KTHP",TONGHOP!$T621&lt;&gt;""),TONGHOP!$T621,"")</f>
        <v>Lê Nguyễn Mỹ Trâm</v>
      </c>
      <c r="B621" s="134" t="str">
        <f>IF(AND(TONGHOP!$O621="KTHP",TONGHOP!$U621&lt;&gt;""),TONGHOP!$U621,"")</f>
        <v>Hoàng Thị Trang</v>
      </c>
      <c r="C621" s="134">
        <f>IF(AND(TONGHOP!$O621="KTHP",TONGHOP!$Q621&lt;&gt;""),TONGHOP!$Q621,"")</f>
        <v>60</v>
      </c>
      <c r="D621" s="134">
        <f t="shared" si="18"/>
        <v>0.45</v>
      </c>
      <c r="E621" s="134" t="str">
        <f>IF(AND(TONGHOP!$O621="ThiTN",TONGHOP!$T621&lt;&gt;""),TONGHOP!$T621,"")</f>
        <v/>
      </c>
      <c r="F621" s="134" t="str">
        <f>IF(AND(TONGHOP!$O621="ThiTN",TONGHOP!$U621&lt;&gt;""),TONGHOP!$U621,"")</f>
        <v/>
      </c>
      <c r="G621" s="134" t="str">
        <f>IF(AND(TONGHOP!$O621="ThiTN",TONGHOP!$Q621&lt;&gt;""),TONGHOP!$Q621,"")</f>
        <v/>
      </c>
      <c r="H621" s="134" t="str">
        <f t="shared" si="19"/>
        <v/>
      </c>
    </row>
    <row r="622" spans="1:8">
      <c r="A622" s="134" t="str">
        <f>IF(AND(TONGHOP!$O622="KTHP",TONGHOP!$T622&lt;&gt;""),TONGHOP!$T622,"")</f>
        <v>Trần Văn Lượng</v>
      </c>
      <c r="B622" s="134" t="str">
        <f>IF(AND(TONGHOP!$O622="KTHP",TONGHOP!$U622&lt;&gt;""),TONGHOP!$U622,"")</f>
        <v>Nguyễn Thị Dinh</v>
      </c>
      <c r="C622" s="134">
        <f>IF(AND(TONGHOP!$O622="KTHP",TONGHOP!$Q622&lt;&gt;""),TONGHOP!$Q622,"")</f>
        <v>60</v>
      </c>
      <c r="D622" s="134">
        <f t="shared" si="18"/>
        <v>0.45</v>
      </c>
      <c r="E622" s="134" t="str">
        <f>IF(AND(TONGHOP!$O622="ThiTN",TONGHOP!$T622&lt;&gt;""),TONGHOP!$T622,"")</f>
        <v/>
      </c>
      <c r="F622" s="134" t="str">
        <f>IF(AND(TONGHOP!$O622="ThiTN",TONGHOP!$U622&lt;&gt;""),TONGHOP!$U622,"")</f>
        <v/>
      </c>
      <c r="G622" s="134" t="str">
        <f>IF(AND(TONGHOP!$O622="ThiTN",TONGHOP!$Q622&lt;&gt;""),TONGHOP!$Q622,"")</f>
        <v/>
      </c>
      <c r="H622" s="134" t="str">
        <f t="shared" si="19"/>
        <v/>
      </c>
    </row>
    <row r="623" spans="1:8">
      <c r="A623" s="134" t="str">
        <f>IF(AND(TONGHOP!$O623="KTHP",TONGHOP!$T623&lt;&gt;""),TONGHOP!$T623,"")</f>
        <v>Phan Thị Thùy Trang</v>
      </c>
      <c r="B623" s="134" t="str">
        <f>IF(AND(TONGHOP!$O623="KTHP",TONGHOP!$U623&lt;&gt;""),TONGHOP!$U623,"")</f>
        <v>Đỗ Trọng Quý</v>
      </c>
      <c r="C623" s="134">
        <f>IF(AND(TONGHOP!$O623="KTHP",TONGHOP!$Q623&lt;&gt;""),TONGHOP!$Q623,"")</f>
        <v>60</v>
      </c>
      <c r="D623" s="134">
        <f t="shared" si="18"/>
        <v>0.45</v>
      </c>
      <c r="E623" s="134" t="str">
        <f>IF(AND(TONGHOP!$O623="ThiTN",TONGHOP!$T623&lt;&gt;""),TONGHOP!$T623,"")</f>
        <v/>
      </c>
      <c r="F623" s="134" t="str">
        <f>IF(AND(TONGHOP!$O623="ThiTN",TONGHOP!$U623&lt;&gt;""),TONGHOP!$U623,"")</f>
        <v/>
      </c>
      <c r="G623" s="134" t="str">
        <f>IF(AND(TONGHOP!$O623="ThiTN",TONGHOP!$Q623&lt;&gt;""),TONGHOP!$Q623,"")</f>
        <v/>
      </c>
      <c r="H623" s="134" t="str">
        <f t="shared" si="19"/>
        <v/>
      </c>
    </row>
    <row r="624" spans="1:8">
      <c r="A624" s="134" t="str">
        <f>IF(AND(TONGHOP!$O624="KTHP",TONGHOP!$T624&lt;&gt;""),TONGHOP!$T624,"")</f>
        <v>Nguyễn Văn Đông</v>
      </c>
      <c r="B624" s="134" t="str">
        <f>IF(AND(TONGHOP!$O624="KTHP",TONGHOP!$U624&lt;&gt;""),TONGHOP!$U624,"")</f>
        <v>Trịnh Khắc Vũ</v>
      </c>
      <c r="C624" s="134">
        <f>IF(AND(TONGHOP!$O624="KTHP",TONGHOP!$Q624&lt;&gt;""),TONGHOP!$Q624,"")</f>
        <v>60</v>
      </c>
      <c r="D624" s="134">
        <f t="shared" si="18"/>
        <v>0.45</v>
      </c>
      <c r="E624" s="134" t="str">
        <f>IF(AND(TONGHOP!$O624="ThiTN",TONGHOP!$T624&lt;&gt;""),TONGHOP!$T624,"")</f>
        <v/>
      </c>
      <c r="F624" s="134" t="str">
        <f>IF(AND(TONGHOP!$O624="ThiTN",TONGHOP!$U624&lt;&gt;""),TONGHOP!$U624,"")</f>
        <v/>
      </c>
      <c r="G624" s="134" t="str">
        <f>IF(AND(TONGHOP!$O624="ThiTN",TONGHOP!$Q624&lt;&gt;""),TONGHOP!$Q624,"")</f>
        <v/>
      </c>
      <c r="H624" s="134" t="str">
        <f t="shared" si="19"/>
        <v/>
      </c>
    </row>
    <row r="625" spans="1:8">
      <c r="A625" s="134" t="str">
        <f>IF(AND(TONGHOP!$O625="KTHP",TONGHOP!$T625&lt;&gt;""),TONGHOP!$T625,"")</f>
        <v>Đặng Thị Kiến Trúc</v>
      </c>
      <c r="B625" s="134" t="str">
        <f>IF(AND(TONGHOP!$O625="KTHP",TONGHOP!$U625&lt;&gt;""),TONGHOP!$U625,"")</f>
        <v>Nguyễn Văn Sơn</v>
      </c>
      <c r="C625" s="134">
        <f>IF(AND(TONGHOP!$O625="KTHP",TONGHOP!$Q625&lt;&gt;""),TONGHOP!$Q625,"")</f>
        <v>60</v>
      </c>
      <c r="D625" s="134">
        <f t="shared" si="18"/>
        <v>0.45</v>
      </c>
      <c r="E625" s="134" t="str">
        <f>IF(AND(TONGHOP!$O625="ThiTN",TONGHOP!$T625&lt;&gt;""),TONGHOP!$T625,"")</f>
        <v/>
      </c>
      <c r="F625" s="134" t="str">
        <f>IF(AND(TONGHOP!$O625="ThiTN",TONGHOP!$U625&lt;&gt;""),TONGHOP!$U625,"")</f>
        <v/>
      </c>
      <c r="G625" s="134" t="str">
        <f>IF(AND(TONGHOP!$O625="ThiTN",TONGHOP!$Q625&lt;&gt;""),TONGHOP!$Q625,"")</f>
        <v/>
      </c>
      <c r="H625" s="134" t="str">
        <f t="shared" si="19"/>
        <v/>
      </c>
    </row>
    <row r="626" spans="1:8">
      <c r="A626" s="134" t="str">
        <f>IF(AND(TONGHOP!$O626="KTHP",TONGHOP!$T626&lt;&gt;""),TONGHOP!$T626,"")</f>
        <v>Nguyễn Bạch Cẩm Dung</v>
      </c>
      <c r="B626" s="134" t="str">
        <f>IF(AND(TONGHOP!$O626="KTHP",TONGHOP!$U626&lt;&gt;""),TONGHOP!$U626,"")</f>
        <v>Đặng Thị Nhật Minh</v>
      </c>
      <c r="C626" s="134">
        <f>IF(AND(TONGHOP!$O626="KTHP",TONGHOP!$Q626&lt;&gt;""),TONGHOP!$Q626,"")</f>
        <v>60</v>
      </c>
      <c r="D626" s="134">
        <f t="shared" si="18"/>
        <v>0.45</v>
      </c>
      <c r="E626" s="134" t="str">
        <f>IF(AND(TONGHOP!$O626="ThiTN",TONGHOP!$T626&lt;&gt;""),TONGHOP!$T626,"")</f>
        <v/>
      </c>
      <c r="F626" s="134" t="str">
        <f>IF(AND(TONGHOP!$O626="ThiTN",TONGHOP!$U626&lt;&gt;""),TONGHOP!$U626,"")</f>
        <v/>
      </c>
      <c r="G626" s="134" t="str">
        <f>IF(AND(TONGHOP!$O626="ThiTN",TONGHOP!$Q626&lt;&gt;""),TONGHOP!$Q626,"")</f>
        <v/>
      </c>
      <c r="H626" s="134" t="str">
        <f t="shared" si="19"/>
        <v/>
      </c>
    </row>
    <row r="627" spans="1:8">
      <c r="A627" s="134" t="str">
        <f>IF(AND(TONGHOP!$O627="KTHP",TONGHOP!$T627&lt;&gt;""),TONGHOP!$T627,"")</f>
        <v>Lê Thị Hồng Vân</v>
      </c>
      <c r="B627" s="134" t="str">
        <f>IF(AND(TONGHOP!$O627="KTHP",TONGHOP!$U627&lt;&gt;""),TONGHOP!$U627,"")</f>
        <v>Nguyễn Thị Kim Anh</v>
      </c>
      <c r="C627" s="134">
        <f>IF(AND(TONGHOP!$O627="KTHP",TONGHOP!$Q627&lt;&gt;""),TONGHOP!$Q627,"")</f>
        <v>60</v>
      </c>
      <c r="D627" s="134">
        <f t="shared" si="18"/>
        <v>0.45</v>
      </c>
      <c r="E627" s="134" t="str">
        <f>IF(AND(TONGHOP!$O627="ThiTN",TONGHOP!$T627&lt;&gt;""),TONGHOP!$T627,"")</f>
        <v/>
      </c>
      <c r="F627" s="134" t="str">
        <f>IF(AND(TONGHOP!$O627="ThiTN",TONGHOP!$U627&lt;&gt;""),TONGHOP!$U627,"")</f>
        <v/>
      </c>
      <c r="G627" s="134" t="str">
        <f>IF(AND(TONGHOP!$O627="ThiTN",TONGHOP!$Q627&lt;&gt;""),TONGHOP!$Q627,"")</f>
        <v/>
      </c>
      <c r="H627" s="134" t="str">
        <f t="shared" si="19"/>
        <v/>
      </c>
    </row>
    <row r="628" spans="1:8">
      <c r="A628" s="134" t="str">
        <f>IF(AND(TONGHOP!$O628="KTHP",TONGHOP!$T628&lt;&gt;""),TONGHOP!$T628,"")</f>
        <v>Đỗ Thị Ngát</v>
      </c>
      <c r="B628" s="134" t="str">
        <f>IF(AND(TONGHOP!$O628="KTHP",TONGHOP!$U628&lt;&gt;""),TONGHOP!$U628,"")</f>
        <v>Nguyễn Thị Huyền Nga</v>
      </c>
      <c r="C628" s="134">
        <f>IF(AND(TONGHOP!$O628="KTHP",TONGHOP!$Q628&lt;&gt;""),TONGHOP!$Q628,"")</f>
        <v>60</v>
      </c>
      <c r="D628" s="134">
        <f t="shared" si="18"/>
        <v>0.45</v>
      </c>
      <c r="E628" s="134" t="str">
        <f>IF(AND(TONGHOP!$O628="ThiTN",TONGHOP!$T628&lt;&gt;""),TONGHOP!$T628,"")</f>
        <v/>
      </c>
      <c r="F628" s="134" t="str">
        <f>IF(AND(TONGHOP!$O628="ThiTN",TONGHOP!$U628&lt;&gt;""),TONGHOP!$U628,"")</f>
        <v/>
      </c>
      <c r="G628" s="134" t="str">
        <f>IF(AND(TONGHOP!$O628="ThiTN",TONGHOP!$Q628&lt;&gt;""),TONGHOP!$Q628,"")</f>
        <v/>
      </c>
      <c r="H628" s="134" t="str">
        <f t="shared" si="19"/>
        <v/>
      </c>
    </row>
    <row r="629" spans="1:8">
      <c r="A629" s="134" t="str">
        <f>IF(AND(TONGHOP!$O629="KTHP",TONGHOP!$T629&lt;&gt;""),TONGHOP!$T629,"")</f>
        <v>Nguyễn Thị Thủy</v>
      </c>
      <c r="B629" s="134" t="str">
        <f>IF(AND(TONGHOP!$O629="KTHP",TONGHOP!$U629&lt;&gt;""),TONGHOP!$U629,"")</f>
        <v>Dương Thị Hồng</v>
      </c>
      <c r="C629" s="134">
        <f>IF(AND(TONGHOP!$O629="KTHP",TONGHOP!$Q629&lt;&gt;""),TONGHOP!$Q629,"")</f>
        <v>60</v>
      </c>
      <c r="D629" s="134">
        <f t="shared" si="18"/>
        <v>0.45</v>
      </c>
      <c r="E629" s="134" t="str">
        <f>IF(AND(TONGHOP!$O629="ThiTN",TONGHOP!$T629&lt;&gt;""),TONGHOP!$T629,"")</f>
        <v/>
      </c>
      <c r="F629" s="134" t="str">
        <f>IF(AND(TONGHOP!$O629="ThiTN",TONGHOP!$U629&lt;&gt;""),TONGHOP!$U629,"")</f>
        <v/>
      </c>
      <c r="G629" s="134" t="str">
        <f>IF(AND(TONGHOP!$O629="ThiTN",TONGHOP!$Q629&lt;&gt;""),TONGHOP!$Q629,"")</f>
        <v/>
      </c>
      <c r="H629" s="134" t="str">
        <f t="shared" si="19"/>
        <v/>
      </c>
    </row>
    <row r="630" spans="1:8">
      <c r="A630" s="134" t="str">
        <f>IF(AND(TONGHOP!$O630="KTHP",TONGHOP!$T630&lt;&gt;""),TONGHOP!$T630,"")</f>
        <v>Nguyễn Minh Đức(B)</v>
      </c>
      <c r="B630" s="134" t="str">
        <f>IF(AND(TONGHOP!$O630="KTHP",TONGHOP!$U630&lt;&gt;""),TONGHOP!$U630,"")</f>
        <v>Nguyễn Thanh Tú</v>
      </c>
      <c r="C630" s="134">
        <f>IF(AND(TONGHOP!$O630="KTHP",TONGHOP!$Q630&lt;&gt;""),TONGHOP!$Q630,"")</f>
        <v>60</v>
      </c>
      <c r="D630" s="134">
        <f t="shared" si="18"/>
        <v>0.45</v>
      </c>
      <c r="E630" s="134" t="str">
        <f>IF(AND(TONGHOP!$O630="ThiTN",TONGHOP!$T630&lt;&gt;""),TONGHOP!$T630,"")</f>
        <v/>
      </c>
      <c r="F630" s="134" t="str">
        <f>IF(AND(TONGHOP!$O630="ThiTN",TONGHOP!$U630&lt;&gt;""),TONGHOP!$U630,"")</f>
        <v/>
      </c>
      <c r="G630" s="134" t="str">
        <f>IF(AND(TONGHOP!$O630="ThiTN",TONGHOP!$Q630&lt;&gt;""),TONGHOP!$Q630,"")</f>
        <v/>
      </c>
      <c r="H630" s="134" t="str">
        <f t="shared" si="19"/>
        <v/>
      </c>
    </row>
    <row r="631" spans="1:8">
      <c r="A631" s="134" t="str">
        <f>IF(AND(TONGHOP!$O631="KTHP",TONGHOP!$T631&lt;&gt;""),TONGHOP!$T631,"")</f>
        <v>Đỗ Thị Thơm</v>
      </c>
      <c r="B631" s="134" t="str">
        <f>IF(AND(TONGHOP!$O631="KTHP",TONGHOP!$U631&lt;&gt;""),TONGHOP!$U631,"")</f>
        <v>Nguyễn Thị Thanh Tú</v>
      </c>
      <c r="C631" s="134">
        <f>IF(AND(TONGHOP!$O631="KTHP",TONGHOP!$Q631&lt;&gt;""),TONGHOP!$Q631,"")</f>
        <v>60</v>
      </c>
      <c r="D631" s="134">
        <f t="shared" si="18"/>
        <v>0.45</v>
      </c>
      <c r="E631" s="134" t="str">
        <f>IF(AND(TONGHOP!$O631="ThiTN",TONGHOP!$T631&lt;&gt;""),TONGHOP!$T631,"")</f>
        <v/>
      </c>
      <c r="F631" s="134" t="str">
        <f>IF(AND(TONGHOP!$O631="ThiTN",TONGHOP!$U631&lt;&gt;""),TONGHOP!$U631,"")</f>
        <v/>
      </c>
      <c r="G631" s="134" t="str">
        <f>IF(AND(TONGHOP!$O631="ThiTN",TONGHOP!$Q631&lt;&gt;""),TONGHOP!$Q631,"")</f>
        <v/>
      </c>
      <c r="H631" s="134" t="str">
        <f t="shared" si="19"/>
        <v/>
      </c>
    </row>
    <row r="632" spans="1:8">
      <c r="A632" s="134" t="str">
        <f>IF(AND(TONGHOP!$O632="KTHP",TONGHOP!$T632&lt;&gt;""),TONGHOP!$T632,"")</f>
        <v>Trần Thị Ngọc Dung</v>
      </c>
      <c r="B632" s="134" t="str">
        <f>IF(AND(TONGHOP!$O632="KTHP",TONGHOP!$U632&lt;&gt;""),TONGHOP!$U632,"")</f>
        <v>Trịnh Hoàng Hiệp</v>
      </c>
      <c r="C632" s="134">
        <f>IF(AND(TONGHOP!$O632="KTHP",TONGHOP!$Q632&lt;&gt;""),TONGHOP!$Q632,"")</f>
        <v>60</v>
      </c>
      <c r="D632" s="134">
        <f t="shared" si="18"/>
        <v>0.45</v>
      </c>
      <c r="E632" s="134" t="str">
        <f>IF(AND(TONGHOP!$O632="ThiTN",TONGHOP!$T632&lt;&gt;""),TONGHOP!$T632,"")</f>
        <v/>
      </c>
      <c r="F632" s="134" t="str">
        <f>IF(AND(TONGHOP!$O632="ThiTN",TONGHOP!$U632&lt;&gt;""),TONGHOP!$U632,"")</f>
        <v/>
      </c>
      <c r="G632" s="134" t="str">
        <f>IF(AND(TONGHOP!$O632="ThiTN",TONGHOP!$Q632&lt;&gt;""),TONGHOP!$Q632,"")</f>
        <v/>
      </c>
      <c r="H632" s="134" t="str">
        <f t="shared" si="19"/>
        <v/>
      </c>
    </row>
    <row r="633" spans="1:8">
      <c r="A633" s="134" t="str">
        <f>IF(AND(TONGHOP!$O633="KTHP",TONGHOP!$T633&lt;&gt;""),TONGHOP!$T633,"")</f>
        <v>Hoàng Văn Viết</v>
      </c>
      <c r="B633" s="134" t="str">
        <f>IF(AND(TONGHOP!$O633="KTHP",TONGHOP!$U633&lt;&gt;""),TONGHOP!$U633,"")</f>
        <v>Nguyễn Mỹ Tiên</v>
      </c>
      <c r="C633" s="134">
        <f>IF(AND(TONGHOP!$O633="KTHP",TONGHOP!$Q633&lt;&gt;""),TONGHOP!$Q633,"")</f>
        <v>90</v>
      </c>
      <c r="D633" s="134">
        <f t="shared" si="18"/>
        <v>0.6</v>
      </c>
      <c r="E633" s="134" t="str">
        <f>IF(AND(TONGHOP!$O633="ThiTN",TONGHOP!$T633&lt;&gt;""),TONGHOP!$T633,"")</f>
        <v/>
      </c>
      <c r="F633" s="134" t="str">
        <f>IF(AND(TONGHOP!$O633="ThiTN",TONGHOP!$U633&lt;&gt;""),TONGHOP!$U633,"")</f>
        <v/>
      </c>
      <c r="G633" s="134" t="str">
        <f>IF(AND(TONGHOP!$O633="ThiTN",TONGHOP!$Q633&lt;&gt;""),TONGHOP!$Q633,"")</f>
        <v/>
      </c>
      <c r="H633" s="134" t="str">
        <f t="shared" si="19"/>
        <v/>
      </c>
    </row>
    <row r="634" spans="1:8">
      <c r="A634" s="134" t="str">
        <f>IF(AND(TONGHOP!$O634="KTHP",TONGHOP!$T634&lt;&gt;""),TONGHOP!$T634,"")</f>
        <v/>
      </c>
      <c r="B634" s="134" t="str">
        <f>IF(AND(TONGHOP!$O634="KTHP",TONGHOP!$U634&lt;&gt;""),TONGHOP!$U634,"")</f>
        <v/>
      </c>
      <c r="C634" s="134">
        <f>IF(AND(TONGHOP!$O634="KTHP",TONGHOP!$Q634&lt;&gt;""),TONGHOP!$Q634,"")</f>
        <v>90</v>
      </c>
      <c r="D634" s="134" t="str">
        <f t="shared" si="18"/>
        <v/>
      </c>
      <c r="E634" s="134" t="str">
        <f>IF(AND(TONGHOP!$O634="ThiTN",TONGHOP!$T634&lt;&gt;""),TONGHOP!$T634,"")</f>
        <v/>
      </c>
      <c r="F634" s="134" t="str">
        <f>IF(AND(TONGHOP!$O634="ThiTN",TONGHOP!$U634&lt;&gt;""),TONGHOP!$U634,"")</f>
        <v/>
      </c>
      <c r="G634" s="134" t="str">
        <f>IF(AND(TONGHOP!$O634="ThiTN",TONGHOP!$Q634&lt;&gt;""),TONGHOP!$Q634,"")</f>
        <v/>
      </c>
      <c r="H634" s="134" t="str">
        <f t="shared" si="19"/>
        <v/>
      </c>
    </row>
    <row r="635" spans="1:8">
      <c r="A635" s="134" t="str">
        <f>IF(AND(TONGHOP!$O635="KTHP",TONGHOP!$T635&lt;&gt;""),TONGHOP!$T635,"")</f>
        <v/>
      </c>
      <c r="B635" s="134" t="str">
        <f>IF(AND(TONGHOP!$O635="KTHP",TONGHOP!$U635&lt;&gt;""),TONGHOP!$U635,"")</f>
        <v/>
      </c>
      <c r="C635" s="134">
        <f>IF(AND(TONGHOP!$O635="KTHP",TONGHOP!$Q635&lt;&gt;""),TONGHOP!$Q635,"")</f>
        <v>90</v>
      </c>
      <c r="D635" s="134" t="str">
        <f t="shared" si="18"/>
        <v/>
      </c>
      <c r="E635" s="134" t="str">
        <f>IF(AND(TONGHOP!$O635="ThiTN",TONGHOP!$T635&lt;&gt;""),TONGHOP!$T635,"")</f>
        <v/>
      </c>
      <c r="F635" s="134" t="str">
        <f>IF(AND(TONGHOP!$O635="ThiTN",TONGHOP!$U635&lt;&gt;""),TONGHOP!$U635,"")</f>
        <v/>
      </c>
      <c r="G635" s="134" t="str">
        <f>IF(AND(TONGHOP!$O635="ThiTN",TONGHOP!$Q635&lt;&gt;""),TONGHOP!$Q635,"")</f>
        <v/>
      </c>
      <c r="H635" s="134" t="str">
        <f t="shared" si="19"/>
        <v/>
      </c>
    </row>
    <row r="636" spans="1:8">
      <c r="A636" s="134" t="str">
        <f>IF(AND(TONGHOP!$O636="KTHP",TONGHOP!$T636&lt;&gt;""),TONGHOP!$T636,"")</f>
        <v>Lê Thị Thu Thảo</v>
      </c>
      <c r="B636" s="134" t="str">
        <f>IF(AND(TONGHOP!$O636="KTHP",TONGHOP!$U636&lt;&gt;""),TONGHOP!$U636,"")</f>
        <v>Đinh Thị Huyên</v>
      </c>
      <c r="C636" s="134">
        <f>IF(AND(TONGHOP!$O636="KTHP",TONGHOP!$Q636&lt;&gt;""),TONGHOP!$Q636,"")</f>
        <v>90</v>
      </c>
      <c r="D636" s="134">
        <f t="shared" si="18"/>
        <v>0.6</v>
      </c>
      <c r="E636" s="134" t="str">
        <f>IF(AND(TONGHOP!$O636="ThiTN",TONGHOP!$T636&lt;&gt;""),TONGHOP!$T636,"")</f>
        <v/>
      </c>
      <c r="F636" s="134" t="str">
        <f>IF(AND(TONGHOP!$O636="ThiTN",TONGHOP!$U636&lt;&gt;""),TONGHOP!$U636,"")</f>
        <v/>
      </c>
      <c r="G636" s="134" t="str">
        <f>IF(AND(TONGHOP!$O636="ThiTN",TONGHOP!$Q636&lt;&gt;""),TONGHOP!$Q636,"")</f>
        <v/>
      </c>
      <c r="H636" s="134" t="str">
        <f t="shared" si="19"/>
        <v/>
      </c>
    </row>
    <row r="637" spans="1:8">
      <c r="A637" s="134" t="str">
        <f>IF(AND(TONGHOP!$O637="KTHP",TONGHOP!$T637&lt;&gt;""),TONGHOP!$T637,"")</f>
        <v>Đỗ Trọng Quý</v>
      </c>
      <c r="B637" s="134" t="str">
        <f>IF(AND(TONGHOP!$O637="KTHP",TONGHOP!$U637&lt;&gt;""),TONGHOP!$U637,"")</f>
        <v>Vũ Quang Khải</v>
      </c>
      <c r="C637" s="134">
        <f>IF(AND(TONGHOP!$O637="KTHP",TONGHOP!$Q637&lt;&gt;""),TONGHOP!$Q637,"")</f>
        <v>60</v>
      </c>
      <c r="D637" s="134">
        <f t="shared" si="18"/>
        <v>0.45</v>
      </c>
      <c r="E637" s="134" t="str">
        <f>IF(AND(TONGHOP!$O637="ThiTN",TONGHOP!$T637&lt;&gt;""),TONGHOP!$T637,"")</f>
        <v/>
      </c>
      <c r="F637" s="134" t="str">
        <f>IF(AND(TONGHOP!$O637="ThiTN",TONGHOP!$U637&lt;&gt;""),TONGHOP!$U637,"")</f>
        <v/>
      </c>
      <c r="G637" s="134" t="str">
        <f>IF(AND(TONGHOP!$O637="ThiTN",TONGHOP!$Q637&lt;&gt;""),TONGHOP!$Q637,"")</f>
        <v/>
      </c>
      <c r="H637" s="134" t="str">
        <f t="shared" si="19"/>
        <v/>
      </c>
    </row>
    <row r="638" spans="1:8">
      <c r="A638" s="134" t="str">
        <f>IF(AND(TONGHOP!$O638="KTHP",TONGHOP!$T638&lt;&gt;""),TONGHOP!$T638,"")</f>
        <v>Trần Thị Ánh Tuyết</v>
      </c>
      <c r="B638" s="134" t="str">
        <f>IF(AND(TONGHOP!$O638="KTHP",TONGHOP!$U638&lt;&gt;""),TONGHOP!$U638,"")</f>
        <v>Phạm Thị Thanh Thúy</v>
      </c>
      <c r="C638" s="134">
        <f>IF(AND(TONGHOP!$O638="KTHP",TONGHOP!$Q638&lt;&gt;""),TONGHOP!$Q638,"")</f>
        <v>90</v>
      </c>
      <c r="D638" s="134">
        <f t="shared" si="18"/>
        <v>0.6</v>
      </c>
      <c r="E638" s="134" t="str">
        <f>IF(AND(TONGHOP!$O638="ThiTN",TONGHOP!$T638&lt;&gt;""),TONGHOP!$T638,"")</f>
        <v/>
      </c>
      <c r="F638" s="134" t="str">
        <f>IF(AND(TONGHOP!$O638="ThiTN",TONGHOP!$U638&lt;&gt;""),TONGHOP!$U638,"")</f>
        <v/>
      </c>
      <c r="G638" s="134" t="str">
        <f>IF(AND(TONGHOP!$O638="ThiTN",TONGHOP!$Q638&lt;&gt;""),TONGHOP!$Q638,"")</f>
        <v/>
      </c>
      <c r="H638" s="134" t="str">
        <f t="shared" si="19"/>
        <v/>
      </c>
    </row>
    <row r="639" spans="1:8">
      <c r="A639" s="134" t="str">
        <f>IF(AND(TONGHOP!$O639="KTHP",TONGHOP!$T639&lt;&gt;""),TONGHOP!$T639,"")</f>
        <v>Vương Thanh Thủy</v>
      </c>
      <c r="B639" s="134" t="str">
        <f>IF(AND(TONGHOP!$O639="KTHP",TONGHOP!$U639&lt;&gt;""),TONGHOP!$U639,"")</f>
        <v>Lữ Xuân Trang</v>
      </c>
      <c r="C639" s="134">
        <f>IF(AND(TONGHOP!$O639="KTHP",TONGHOP!$Q639&lt;&gt;""),TONGHOP!$Q639,"")</f>
        <v>60</v>
      </c>
      <c r="D639" s="134">
        <f t="shared" si="18"/>
        <v>0.45</v>
      </c>
      <c r="E639" s="134" t="str">
        <f>IF(AND(TONGHOP!$O639="ThiTN",TONGHOP!$T639&lt;&gt;""),TONGHOP!$T639,"")</f>
        <v/>
      </c>
      <c r="F639" s="134" t="str">
        <f>IF(AND(TONGHOP!$O639="ThiTN",TONGHOP!$U639&lt;&gt;""),TONGHOP!$U639,"")</f>
        <v/>
      </c>
      <c r="G639" s="134" t="str">
        <f>IF(AND(TONGHOP!$O639="ThiTN",TONGHOP!$Q639&lt;&gt;""),TONGHOP!$Q639,"")</f>
        <v/>
      </c>
      <c r="H639" s="134" t="str">
        <f t="shared" si="19"/>
        <v/>
      </c>
    </row>
    <row r="640" spans="1:8">
      <c r="A640" s="134" t="str">
        <f>IF(AND(TONGHOP!$O640="KTHP",TONGHOP!$T640&lt;&gt;""),TONGHOP!$T640,"")</f>
        <v/>
      </c>
      <c r="B640" s="134" t="str">
        <f>IF(AND(TONGHOP!$O640="KTHP",TONGHOP!$U640&lt;&gt;""),TONGHOP!$U640,"")</f>
        <v/>
      </c>
      <c r="C640" s="134">
        <f>IF(AND(TONGHOP!$O640="KTHP",TONGHOP!$Q640&lt;&gt;""),TONGHOP!$Q640,"")</f>
        <v>60</v>
      </c>
      <c r="D640" s="134" t="str">
        <f t="shared" si="18"/>
        <v/>
      </c>
      <c r="E640" s="134" t="str">
        <f>IF(AND(TONGHOP!$O640="ThiTN",TONGHOP!$T640&lt;&gt;""),TONGHOP!$T640,"")</f>
        <v/>
      </c>
      <c r="F640" s="134" t="str">
        <f>IF(AND(TONGHOP!$O640="ThiTN",TONGHOP!$U640&lt;&gt;""),TONGHOP!$U640,"")</f>
        <v/>
      </c>
      <c r="G640" s="134" t="str">
        <f>IF(AND(TONGHOP!$O640="ThiTN",TONGHOP!$Q640&lt;&gt;""),TONGHOP!$Q640,"")</f>
        <v/>
      </c>
      <c r="H640" s="134" t="str">
        <f t="shared" si="19"/>
        <v/>
      </c>
    </row>
    <row r="641" spans="1:8">
      <c r="A641" s="134" t="str">
        <f>IF(AND(TONGHOP!$O641="KTHP",TONGHOP!$T641&lt;&gt;""),TONGHOP!$T641,"")</f>
        <v>Hồ Văn Hóa</v>
      </c>
      <c r="B641" s="134" t="str">
        <f>IF(AND(TONGHOP!$O641="KTHP",TONGHOP!$U641&lt;&gt;""),TONGHOP!$U641,"")</f>
        <v>Bùi Hiền Lương</v>
      </c>
      <c r="C641" s="134">
        <f>IF(AND(TONGHOP!$O641="KTHP",TONGHOP!$Q641&lt;&gt;""),TONGHOP!$Q641,"")</f>
        <v>60</v>
      </c>
      <c r="D641" s="134">
        <f t="shared" si="18"/>
        <v>0.45</v>
      </c>
      <c r="E641" s="134" t="str">
        <f>IF(AND(TONGHOP!$O641="ThiTN",TONGHOP!$T641&lt;&gt;""),TONGHOP!$T641,"")</f>
        <v/>
      </c>
      <c r="F641" s="134" t="str">
        <f>IF(AND(TONGHOP!$O641="ThiTN",TONGHOP!$U641&lt;&gt;""),TONGHOP!$U641,"")</f>
        <v/>
      </c>
      <c r="G641" s="134" t="str">
        <f>IF(AND(TONGHOP!$O641="ThiTN",TONGHOP!$Q641&lt;&gt;""),TONGHOP!$Q641,"")</f>
        <v/>
      </c>
      <c r="H641" s="134" t="str">
        <f t="shared" si="19"/>
        <v/>
      </c>
    </row>
    <row r="642" spans="1:8">
      <c r="A642" s="134" t="str">
        <f>IF(AND(TONGHOP!$O642="KTHP",TONGHOP!$T642&lt;&gt;""),TONGHOP!$T642,"")</f>
        <v>Huỳnh Văn Hiếu</v>
      </c>
      <c r="B642" s="134" t="str">
        <f>IF(AND(TONGHOP!$O642="KTHP",TONGHOP!$U642&lt;&gt;""),TONGHOP!$U642,"")</f>
        <v>Ngô Phong Cường</v>
      </c>
      <c r="C642" s="134">
        <f>IF(AND(TONGHOP!$O642="KTHP",TONGHOP!$Q642&lt;&gt;""),TONGHOP!$Q642,"")</f>
        <v>60</v>
      </c>
      <c r="D642" s="134">
        <f t="shared" si="18"/>
        <v>0.45</v>
      </c>
      <c r="E642" s="134" t="str">
        <f>IF(AND(TONGHOP!$O642="ThiTN",TONGHOP!$T642&lt;&gt;""),TONGHOP!$T642,"")</f>
        <v/>
      </c>
      <c r="F642" s="134" t="str">
        <f>IF(AND(TONGHOP!$O642="ThiTN",TONGHOP!$U642&lt;&gt;""),TONGHOP!$U642,"")</f>
        <v/>
      </c>
      <c r="G642" s="134" t="str">
        <f>IF(AND(TONGHOP!$O642="ThiTN",TONGHOP!$Q642&lt;&gt;""),TONGHOP!$Q642,"")</f>
        <v/>
      </c>
      <c r="H642" s="134" t="str">
        <f t="shared" si="19"/>
        <v/>
      </c>
    </row>
    <row r="643" spans="1:8">
      <c r="A643" s="134" t="str">
        <f>IF(AND(TONGHOP!$O643="KTHP",TONGHOP!$T643&lt;&gt;""),TONGHOP!$T643,"")</f>
        <v>Huỳnh Ngọc Mai</v>
      </c>
      <c r="B643" s="134" t="str">
        <f>IF(AND(TONGHOP!$O643="KTHP",TONGHOP!$U643&lt;&gt;""),TONGHOP!$U643,"")</f>
        <v>Phan Văn Hòa</v>
      </c>
      <c r="C643" s="134">
        <f>IF(AND(TONGHOP!$O643="KTHP",TONGHOP!$Q643&lt;&gt;""),TONGHOP!$Q643,"")</f>
        <v>60</v>
      </c>
      <c r="D643" s="134">
        <f t="shared" ref="D643:D706" si="20">IF(AND(A643="",B643="")=TRUE,"",(C643+30)*0.3/60)</f>
        <v>0.45</v>
      </c>
      <c r="E643" s="134" t="str">
        <f>IF(AND(TONGHOP!$O643="ThiTN",TONGHOP!$T643&lt;&gt;""),TONGHOP!$T643,"")</f>
        <v/>
      </c>
      <c r="F643" s="134" t="str">
        <f>IF(AND(TONGHOP!$O643="ThiTN",TONGHOP!$U643&lt;&gt;""),TONGHOP!$U643,"")</f>
        <v/>
      </c>
      <c r="G643" s="134" t="str">
        <f>IF(AND(TONGHOP!$O643="ThiTN",TONGHOP!$Q643&lt;&gt;""),TONGHOP!$Q643,"")</f>
        <v/>
      </c>
      <c r="H643" s="134" t="str">
        <f t="shared" ref="H643:H706" si="21">IF(AND(E643="",F643="")=TRUE,"",(G643+30)*0.5/60)</f>
        <v/>
      </c>
    </row>
    <row r="644" spans="1:8">
      <c r="A644" s="134" t="str">
        <f>IF(AND(TONGHOP!$O644="KTHP",TONGHOP!$T644&lt;&gt;""),TONGHOP!$T644,"")</f>
        <v>Đỗ Trọng Quý</v>
      </c>
      <c r="B644" s="134" t="str">
        <f>IF(AND(TONGHOP!$O644="KTHP",TONGHOP!$U644&lt;&gt;""),TONGHOP!$U644,"")</f>
        <v>Lâm Thị Phương Thùy</v>
      </c>
      <c r="C644" s="134">
        <f>IF(AND(TONGHOP!$O644="KTHP",TONGHOP!$Q644&lt;&gt;""),TONGHOP!$Q644,"")</f>
        <v>60</v>
      </c>
      <c r="D644" s="134">
        <f t="shared" si="20"/>
        <v>0.45</v>
      </c>
      <c r="E644" s="134" t="str">
        <f>IF(AND(TONGHOP!$O644="ThiTN",TONGHOP!$T644&lt;&gt;""),TONGHOP!$T644,"")</f>
        <v/>
      </c>
      <c r="F644" s="134" t="str">
        <f>IF(AND(TONGHOP!$O644="ThiTN",TONGHOP!$U644&lt;&gt;""),TONGHOP!$U644,"")</f>
        <v/>
      </c>
      <c r="G644" s="134" t="str">
        <f>IF(AND(TONGHOP!$O644="ThiTN",TONGHOP!$Q644&lt;&gt;""),TONGHOP!$Q644,"")</f>
        <v/>
      </c>
      <c r="H644" s="134" t="str">
        <f t="shared" si="21"/>
        <v/>
      </c>
    </row>
    <row r="645" spans="1:8">
      <c r="A645" s="134" t="str">
        <f>IF(AND(TONGHOP!$O645="KTHP",TONGHOP!$T645&lt;&gt;""),TONGHOP!$T645,"")</f>
        <v>Lê Văn Bình</v>
      </c>
      <c r="B645" s="134" t="str">
        <f>IF(AND(TONGHOP!$O645="KTHP",TONGHOP!$U645&lt;&gt;""),TONGHOP!$U645,"")</f>
        <v>Đinh Trần Phương Thảo</v>
      </c>
      <c r="C645" s="134">
        <f>IF(AND(TONGHOP!$O645="KTHP",TONGHOP!$Q645&lt;&gt;""),TONGHOP!$Q645,"")</f>
        <v>60</v>
      </c>
      <c r="D645" s="134">
        <f t="shared" si="20"/>
        <v>0.45</v>
      </c>
      <c r="E645" s="134" t="str">
        <f>IF(AND(TONGHOP!$O645="ThiTN",TONGHOP!$T645&lt;&gt;""),TONGHOP!$T645,"")</f>
        <v/>
      </c>
      <c r="F645" s="134" t="str">
        <f>IF(AND(TONGHOP!$O645="ThiTN",TONGHOP!$U645&lt;&gt;""),TONGHOP!$U645,"")</f>
        <v/>
      </c>
      <c r="G645" s="134" t="str">
        <f>IF(AND(TONGHOP!$O645="ThiTN",TONGHOP!$Q645&lt;&gt;""),TONGHOP!$Q645,"")</f>
        <v/>
      </c>
      <c r="H645" s="134" t="str">
        <f t="shared" si="21"/>
        <v/>
      </c>
    </row>
    <row r="646" spans="1:8">
      <c r="A646" s="134" t="str">
        <f>IF(AND(TONGHOP!$O646="KTHP",TONGHOP!$T646&lt;&gt;""),TONGHOP!$T646,"")</f>
        <v>Nguyễn Vũ Xuân Thì</v>
      </c>
      <c r="B646" s="134" t="str">
        <f>IF(AND(TONGHOP!$O646="KTHP",TONGHOP!$U646&lt;&gt;""),TONGHOP!$U646,"")</f>
        <v>Hà Quốc Bảo</v>
      </c>
      <c r="C646" s="134">
        <f>IF(AND(TONGHOP!$O646="KTHP",TONGHOP!$Q646&lt;&gt;""),TONGHOP!$Q646,"")</f>
        <v>60</v>
      </c>
      <c r="D646" s="134">
        <f t="shared" si="20"/>
        <v>0.45</v>
      </c>
      <c r="E646" s="134" t="str">
        <f>IF(AND(TONGHOP!$O646="ThiTN",TONGHOP!$T646&lt;&gt;""),TONGHOP!$T646,"")</f>
        <v/>
      </c>
      <c r="F646" s="134" t="str">
        <f>IF(AND(TONGHOP!$O646="ThiTN",TONGHOP!$U646&lt;&gt;""),TONGHOP!$U646,"")</f>
        <v/>
      </c>
      <c r="G646" s="134" t="str">
        <f>IF(AND(TONGHOP!$O646="ThiTN",TONGHOP!$Q646&lt;&gt;""),TONGHOP!$Q646,"")</f>
        <v/>
      </c>
      <c r="H646" s="134" t="str">
        <f t="shared" si="21"/>
        <v/>
      </c>
    </row>
    <row r="647" spans="1:8">
      <c r="A647" s="134" t="str">
        <f>IF(AND(TONGHOP!$O647="KTHP",TONGHOP!$T647&lt;&gt;""),TONGHOP!$T647,"")</f>
        <v>Phạm Thị Gia Tâm</v>
      </c>
      <c r="B647" s="134" t="str">
        <f>IF(AND(TONGHOP!$O647="KTHP",TONGHOP!$U647&lt;&gt;""),TONGHOP!$U647,"")</f>
        <v>Nguyễn Phương Hà</v>
      </c>
      <c r="C647" s="134">
        <f>IF(AND(TONGHOP!$O647="KTHP",TONGHOP!$Q647&lt;&gt;""),TONGHOP!$Q647,"")</f>
        <v>60</v>
      </c>
      <c r="D647" s="134">
        <f t="shared" si="20"/>
        <v>0.45</v>
      </c>
      <c r="E647" s="134" t="str">
        <f>IF(AND(TONGHOP!$O647="ThiTN",TONGHOP!$T647&lt;&gt;""),TONGHOP!$T647,"")</f>
        <v/>
      </c>
      <c r="F647" s="134" t="str">
        <f>IF(AND(TONGHOP!$O647="ThiTN",TONGHOP!$U647&lt;&gt;""),TONGHOP!$U647,"")</f>
        <v/>
      </c>
      <c r="G647" s="134" t="str">
        <f>IF(AND(TONGHOP!$O647="ThiTN",TONGHOP!$Q647&lt;&gt;""),TONGHOP!$Q647,"")</f>
        <v/>
      </c>
      <c r="H647" s="134" t="str">
        <f t="shared" si="21"/>
        <v/>
      </c>
    </row>
    <row r="648" spans="1:8">
      <c r="A648" s="134" t="str">
        <f>IF(AND(TONGHOP!$O648="KTHP",TONGHOP!$T648&lt;&gt;""),TONGHOP!$T648,"")</f>
        <v>Đặng Thế Huân</v>
      </c>
      <c r="B648" s="134" t="str">
        <f>IF(AND(TONGHOP!$O648="KTHP",TONGHOP!$U648&lt;&gt;""),TONGHOP!$U648,"")</f>
        <v>Triệu Phú Nguyên</v>
      </c>
      <c r="C648" s="134">
        <f>IF(AND(TONGHOP!$O648="KTHP",TONGHOP!$Q648&lt;&gt;""),TONGHOP!$Q648,"")</f>
        <v>60</v>
      </c>
      <c r="D648" s="134">
        <f t="shared" si="20"/>
        <v>0.45</v>
      </c>
      <c r="E648" s="134" t="str">
        <f>IF(AND(TONGHOP!$O648="ThiTN",TONGHOP!$T648&lt;&gt;""),TONGHOP!$T648,"")</f>
        <v/>
      </c>
      <c r="F648" s="134" t="str">
        <f>IF(AND(TONGHOP!$O648="ThiTN",TONGHOP!$U648&lt;&gt;""),TONGHOP!$U648,"")</f>
        <v/>
      </c>
      <c r="G648" s="134" t="str">
        <f>IF(AND(TONGHOP!$O648="ThiTN",TONGHOP!$Q648&lt;&gt;""),TONGHOP!$Q648,"")</f>
        <v/>
      </c>
      <c r="H648" s="134" t="str">
        <f t="shared" si="21"/>
        <v/>
      </c>
    </row>
    <row r="649" spans="1:8">
      <c r="A649" s="134" t="str">
        <f>IF(AND(TONGHOP!$O649="KTHP",TONGHOP!$T649&lt;&gt;""),TONGHOP!$T649,"")</f>
        <v>Nguyễn Minh Đức Cường</v>
      </c>
      <c r="B649" s="134" t="str">
        <f>IF(AND(TONGHOP!$O649="KTHP",TONGHOP!$U649&lt;&gt;""),TONGHOP!$U649,"")</f>
        <v>Chế Vân Cầm</v>
      </c>
      <c r="C649" s="134">
        <f>IF(AND(TONGHOP!$O649="KTHP",TONGHOP!$Q649&lt;&gt;""),TONGHOP!$Q649,"")</f>
        <v>60</v>
      </c>
      <c r="D649" s="134">
        <f t="shared" si="20"/>
        <v>0.45</v>
      </c>
      <c r="E649" s="134" t="str">
        <f>IF(AND(TONGHOP!$O649="ThiTN",TONGHOP!$T649&lt;&gt;""),TONGHOP!$T649,"")</f>
        <v/>
      </c>
      <c r="F649" s="134" t="str">
        <f>IF(AND(TONGHOP!$O649="ThiTN",TONGHOP!$U649&lt;&gt;""),TONGHOP!$U649,"")</f>
        <v/>
      </c>
      <c r="G649" s="134" t="str">
        <f>IF(AND(TONGHOP!$O649="ThiTN",TONGHOP!$Q649&lt;&gt;""),TONGHOP!$Q649,"")</f>
        <v/>
      </c>
      <c r="H649" s="134" t="str">
        <f t="shared" si="21"/>
        <v/>
      </c>
    </row>
    <row r="650" spans="1:8">
      <c r="A650" s="134" t="str">
        <f>IF(AND(TONGHOP!$O650="KTHP",TONGHOP!$T650&lt;&gt;""),TONGHOP!$T650,"")</f>
        <v>Nguyễn Bạch Cẩm Dung</v>
      </c>
      <c r="B650" s="134" t="str">
        <f>IF(AND(TONGHOP!$O650="KTHP",TONGHOP!$U650&lt;&gt;""),TONGHOP!$U650,"")</f>
        <v>Đỗ Huỳnh Thanh Phong</v>
      </c>
      <c r="C650" s="134">
        <f>IF(AND(TONGHOP!$O650="KTHP",TONGHOP!$Q650&lt;&gt;""),TONGHOP!$Q650,"")</f>
        <v>60</v>
      </c>
      <c r="D650" s="134">
        <f t="shared" si="20"/>
        <v>0.45</v>
      </c>
      <c r="E650" s="134" t="str">
        <f>IF(AND(TONGHOP!$O650="ThiTN",TONGHOP!$T650&lt;&gt;""),TONGHOP!$T650,"")</f>
        <v/>
      </c>
      <c r="F650" s="134" t="str">
        <f>IF(AND(TONGHOP!$O650="ThiTN",TONGHOP!$U650&lt;&gt;""),TONGHOP!$U650,"")</f>
        <v/>
      </c>
      <c r="G650" s="134" t="str">
        <f>IF(AND(TONGHOP!$O650="ThiTN",TONGHOP!$Q650&lt;&gt;""),TONGHOP!$Q650,"")</f>
        <v/>
      </c>
      <c r="H650" s="134" t="str">
        <f t="shared" si="21"/>
        <v/>
      </c>
    </row>
    <row r="651" spans="1:8">
      <c r="A651" s="134" t="str">
        <f>IF(AND(TONGHOP!$O651="KTHP",TONGHOP!$T651&lt;&gt;""),TONGHOP!$T651,"")</f>
        <v>Đỗ Thị Ngát</v>
      </c>
      <c r="B651" s="134" t="str">
        <f>IF(AND(TONGHOP!$O651="KTHP",TONGHOP!$U651&lt;&gt;""),TONGHOP!$U651,"")</f>
        <v>Nguyễn Hữu Mạnh</v>
      </c>
      <c r="C651" s="134">
        <f>IF(AND(TONGHOP!$O651="KTHP",TONGHOP!$Q651&lt;&gt;""),TONGHOP!$Q651,"")</f>
        <v>60</v>
      </c>
      <c r="D651" s="134">
        <f t="shared" si="20"/>
        <v>0.45</v>
      </c>
      <c r="E651" s="134" t="str">
        <f>IF(AND(TONGHOP!$O651="ThiTN",TONGHOP!$T651&lt;&gt;""),TONGHOP!$T651,"")</f>
        <v/>
      </c>
      <c r="F651" s="134" t="str">
        <f>IF(AND(TONGHOP!$O651="ThiTN",TONGHOP!$U651&lt;&gt;""),TONGHOP!$U651,"")</f>
        <v/>
      </c>
      <c r="G651" s="134" t="str">
        <f>IF(AND(TONGHOP!$O651="ThiTN",TONGHOP!$Q651&lt;&gt;""),TONGHOP!$Q651,"")</f>
        <v/>
      </c>
      <c r="H651" s="134" t="str">
        <f t="shared" si="21"/>
        <v/>
      </c>
    </row>
    <row r="652" spans="1:8">
      <c r="A652" s="134" t="str">
        <f>IF(AND(TONGHOP!$O652="KTHP",TONGHOP!$T652&lt;&gt;""),TONGHOP!$T652,"")</f>
        <v>Bùi Thành Dũng</v>
      </c>
      <c r="B652" s="134" t="str">
        <f>IF(AND(TONGHOP!$O652="KTHP",TONGHOP!$U652&lt;&gt;""),TONGHOP!$U652,"")</f>
        <v>Quách Minh Thử</v>
      </c>
      <c r="C652" s="134">
        <f>IF(AND(TONGHOP!$O652="KTHP",TONGHOP!$Q652&lt;&gt;""),TONGHOP!$Q652,"")</f>
        <v>60</v>
      </c>
      <c r="D652" s="134">
        <f t="shared" si="20"/>
        <v>0.45</v>
      </c>
      <c r="E652" s="134" t="str">
        <f>IF(AND(TONGHOP!$O652="ThiTN",TONGHOP!$T652&lt;&gt;""),TONGHOP!$T652,"")</f>
        <v/>
      </c>
      <c r="F652" s="134" t="str">
        <f>IF(AND(TONGHOP!$O652="ThiTN",TONGHOP!$U652&lt;&gt;""),TONGHOP!$U652,"")</f>
        <v/>
      </c>
      <c r="G652" s="134" t="str">
        <f>IF(AND(TONGHOP!$O652="ThiTN",TONGHOP!$Q652&lt;&gt;""),TONGHOP!$Q652,"")</f>
        <v/>
      </c>
      <c r="H652" s="134" t="str">
        <f t="shared" si="21"/>
        <v/>
      </c>
    </row>
    <row r="653" spans="1:8">
      <c r="A653" s="134" t="str">
        <f>IF(AND(TONGHOP!$O653="KTHP",TONGHOP!$T653&lt;&gt;""),TONGHOP!$T653,"")</f>
        <v>Nguyễn Ngọc Thọ</v>
      </c>
      <c r="B653" s="134" t="str">
        <f>IF(AND(TONGHOP!$O653="KTHP",TONGHOP!$U653&lt;&gt;""),TONGHOP!$U653,"")</f>
        <v>Hoàng Phúc Bảo</v>
      </c>
      <c r="C653" s="134">
        <f>IF(AND(TONGHOP!$O653="KTHP",TONGHOP!$Q653&lt;&gt;""),TONGHOP!$Q653,"")</f>
        <v>60</v>
      </c>
      <c r="D653" s="134">
        <f t="shared" si="20"/>
        <v>0.45</v>
      </c>
      <c r="E653" s="134" t="str">
        <f>IF(AND(TONGHOP!$O653="ThiTN",TONGHOP!$T653&lt;&gt;""),TONGHOP!$T653,"")</f>
        <v/>
      </c>
      <c r="F653" s="134" t="str">
        <f>IF(AND(TONGHOP!$O653="ThiTN",TONGHOP!$U653&lt;&gt;""),TONGHOP!$U653,"")</f>
        <v/>
      </c>
      <c r="G653" s="134" t="str">
        <f>IF(AND(TONGHOP!$O653="ThiTN",TONGHOP!$Q653&lt;&gt;""),TONGHOP!$Q653,"")</f>
        <v/>
      </c>
      <c r="H653" s="134" t="str">
        <f t="shared" si="21"/>
        <v/>
      </c>
    </row>
    <row r="654" spans="1:8">
      <c r="A654" s="134" t="str">
        <f>IF(AND(TONGHOP!$O654="KTHP",TONGHOP!$T654&lt;&gt;""),TONGHOP!$T654,"")</f>
        <v>Trần Thị Hồng Thu</v>
      </c>
      <c r="B654" s="134" t="str">
        <f>IF(AND(TONGHOP!$O654="KTHP",TONGHOP!$U654&lt;&gt;""),TONGHOP!$U654,"")</f>
        <v>Võ Anh Hào</v>
      </c>
      <c r="C654" s="134">
        <f>IF(AND(TONGHOP!$O654="KTHP",TONGHOP!$Q654&lt;&gt;""),TONGHOP!$Q654,"")</f>
        <v>60</v>
      </c>
      <c r="D654" s="134">
        <f t="shared" si="20"/>
        <v>0.45</v>
      </c>
      <c r="E654" s="134" t="str">
        <f>IF(AND(TONGHOP!$O654="ThiTN",TONGHOP!$T654&lt;&gt;""),TONGHOP!$T654,"")</f>
        <v/>
      </c>
      <c r="F654" s="134" t="str">
        <f>IF(AND(TONGHOP!$O654="ThiTN",TONGHOP!$U654&lt;&gt;""),TONGHOP!$U654,"")</f>
        <v/>
      </c>
      <c r="G654" s="134" t="str">
        <f>IF(AND(TONGHOP!$O654="ThiTN",TONGHOP!$Q654&lt;&gt;""),TONGHOP!$Q654,"")</f>
        <v/>
      </c>
      <c r="H654" s="134" t="str">
        <f t="shared" si="21"/>
        <v/>
      </c>
    </row>
    <row r="655" spans="1:8">
      <c r="A655" s="134" t="str">
        <f>IF(AND(TONGHOP!$O655="KTHP",TONGHOP!$T655&lt;&gt;""),TONGHOP!$T655,"")</f>
        <v>Nguyễn Văn Yên</v>
      </c>
      <c r="B655" s="134" t="str">
        <f>IF(AND(TONGHOP!$O655="KTHP",TONGHOP!$U655&lt;&gt;""),TONGHOP!$U655,"")</f>
        <v>Nguyễn Thị Ngọc Hiền</v>
      </c>
      <c r="C655" s="134">
        <f>IF(AND(TONGHOP!$O655="KTHP",TONGHOP!$Q655&lt;&gt;""),TONGHOP!$Q655,"")</f>
        <v>60</v>
      </c>
      <c r="D655" s="134">
        <f t="shared" si="20"/>
        <v>0.45</v>
      </c>
      <c r="E655" s="134" t="str">
        <f>IF(AND(TONGHOP!$O655="ThiTN",TONGHOP!$T655&lt;&gt;""),TONGHOP!$T655,"")</f>
        <v/>
      </c>
      <c r="F655" s="134" t="str">
        <f>IF(AND(TONGHOP!$O655="ThiTN",TONGHOP!$U655&lt;&gt;""),TONGHOP!$U655,"")</f>
        <v/>
      </c>
      <c r="G655" s="134" t="str">
        <f>IF(AND(TONGHOP!$O655="ThiTN",TONGHOP!$Q655&lt;&gt;""),TONGHOP!$Q655,"")</f>
        <v/>
      </c>
      <c r="H655" s="134" t="str">
        <f t="shared" si="21"/>
        <v/>
      </c>
    </row>
    <row r="656" spans="1:8">
      <c r="A656" s="134" t="str">
        <f>IF(AND(TONGHOP!$O656="KTHP",TONGHOP!$T656&lt;&gt;""),TONGHOP!$T656,"")</f>
        <v>Hoàng Văn Viết</v>
      </c>
      <c r="B656" s="134" t="str">
        <f>IF(AND(TONGHOP!$O656="KTHP",TONGHOP!$U656&lt;&gt;""),TONGHOP!$U656,"")</f>
        <v>Quách Minh Thử</v>
      </c>
      <c r="C656" s="134">
        <f>IF(AND(TONGHOP!$O656="KTHP",TONGHOP!$Q656&lt;&gt;""),TONGHOP!$Q656,"")</f>
        <v>60</v>
      </c>
      <c r="D656" s="134">
        <f t="shared" si="20"/>
        <v>0.45</v>
      </c>
      <c r="E656" s="134" t="str">
        <f>IF(AND(TONGHOP!$O656="ThiTN",TONGHOP!$T656&lt;&gt;""),TONGHOP!$T656,"")</f>
        <v/>
      </c>
      <c r="F656" s="134" t="str">
        <f>IF(AND(TONGHOP!$O656="ThiTN",TONGHOP!$U656&lt;&gt;""),TONGHOP!$U656,"")</f>
        <v/>
      </c>
      <c r="G656" s="134" t="str">
        <f>IF(AND(TONGHOP!$O656="ThiTN",TONGHOP!$Q656&lt;&gt;""),TONGHOP!$Q656,"")</f>
        <v/>
      </c>
      <c r="H656" s="134" t="str">
        <f t="shared" si="21"/>
        <v/>
      </c>
    </row>
    <row r="657" spans="1:8">
      <c r="A657" s="134" t="str">
        <f>IF(AND(TONGHOP!$O657="KTHP",TONGHOP!$T657&lt;&gt;""),TONGHOP!$T657,"")</f>
        <v/>
      </c>
      <c r="B657" s="134" t="str">
        <f>IF(AND(TONGHOP!$O657="KTHP",TONGHOP!$U657&lt;&gt;""),TONGHOP!$U657,"")</f>
        <v/>
      </c>
      <c r="C657" s="134">
        <f>IF(AND(TONGHOP!$O657="KTHP",TONGHOP!$Q657&lt;&gt;""),TONGHOP!$Q657,"")</f>
        <v>90</v>
      </c>
      <c r="D657" s="134" t="str">
        <f t="shared" si="20"/>
        <v/>
      </c>
      <c r="E657" s="134" t="str">
        <f>IF(AND(TONGHOP!$O657="ThiTN",TONGHOP!$T657&lt;&gt;""),TONGHOP!$T657,"")</f>
        <v/>
      </c>
      <c r="F657" s="134" t="str">
        <f>IF(AND(TONGHOP!$O657="ThiTN",TONGHOP!$U657&lt;&gt;""),TONGHOP!$U657,"")</f>
        <v/>
      </c>
      <c r="G657" s="134" t="str">
        <f>IF(AND(TONGHOP!$O657="ThiTN",TONGHOP!$Q657&lt;&gt;""),TONGHOP!$Q657,"")</f>
        <v/>
      </c>
      <c r="H657" s="134" t="str">
        <f t="shared" si="21"/>
        <v/>
      </c>
    </row>
    <row r="658" spans="1:8">
      <c r="A658" s="134" t="str">
        <f>IF(AND(TONGHOP!$O658="KTHP",TONGHOP!$T658&lt;&gt;""),TONGHOP!$T658,"")</f>
        <v>Nguyễn Ngọc Thọ</v>
      </c>
      <c r="B658" s="134" t="str">
        <f>IF(AND(TONGHOP!$O658="KTHP",TONGHOP!$U658&lt;&gt;""),TONGHOP!$U658,"")</f>
        <v>Hoàng Phúc Bảo</v>
      </c>
      <c r="C658" s="134">
        <f>IF(AND(TONGHOP!$O658="KTHP",TONGHOP!$Q658&lt;&gt;""),TONGHOP!$Q658,"")</f>
        <v>90</v>
      </c>
      <c r="D658" s="134">
        <f t="shared" si="20"/>
        <v>0.6</v>
      </c>
      <c r="E658" s="134" t="str">
        <f>IF(AND(TONGHOP!$O658="ThiTN",TONGHOP!$T658&lt;&gt;""),TONGHOP!$T658,"")</f>
        <v/>
      </c>
      <c r="F658" s="134" t="str">
        <f>IF(AND(TONGHOP!$O658="ThiTN",TONGHOP!$U658&lt;&gt;""),TONGHOP!$U658,"")</f>
        <v/>
      </c>
      <c r="G658" s="134" t="str">
        <f>IF(AND(TONGHOP!$O658="ThiTN",TONGHOP!$Q658&lt;&gt;""),TONGHOP!$Q658,"")</f>
        <v/>
      </c>
      <c r="H658" s="134" t="str">
        <f t="shared" si="21"/>
        <v/>
      </c>
    </row>
    <row r="659" spans="1:8">
      <c r="A659" s="134" t="str">
        <f>IF(AND(TONGHOP!$O659="KTHP",TONGHOP!$T659&lt;&gt;""),TONGHOP!$T659,"")</f>
        <v>Lâm Thị Phương Thùy</v>
      </c>
      <c r="B659" s="134" t="str">
        <f>IF(AND(TONGHOP!$O659="KTHP",TONGHOP!$U659&lt;&gt;""),TONGHOP!$U659,"")</f>
        <v>Đỗ Huỳnh Thanh Phong</v>
      </c>
      <c r="C659" s="134">
        <f>IF(AND(TONGHOP!$O659="KTHP",TONGHOP!$Q659&lt;&gt;""),TONGHOP!$Q659,"")</f>
        <v>90</v>
      </c>
      <c r="D659" s="134">
        <f t="shared" si="20"/>
        <v>0.6</v>
      </c>
      <c r="E659" s="134" t="str">
        <f>IF(AND(TONGHOP!$O659="ThiTN",TONGHOP!$T659&lt;&gt;""),TONGHOP!$T659,"")</f>
        <v/>
      </c>
      <c r="F659" s="134" t="str">
        <f>IF(AND(TONGHOP!$O659="ThiTN",TONGHOP!$U659&lt;&gt;""),TONGHOP!$U659,"")</f>
        <v/>
      </c>
      <c r="G659" s="134" t="str">
        <f>IF(AND(TONGHOP!$O659="ThiTN",TONGHOP!$Q659&lt;&gt;""),TONGHOP!$Q659,"")</f>
        <v/>
      </c>
      <c r="H659" s="134" t="str">
        <f t="shared" si="21"/>
        <v/>
      </c>
    </row>
    <row r="660" spans="1:8">
      <c r="A660" s="134" t="str">
        <f>IF(AND(TONGHOP!$O660="KTHP",TONGHOP!$T660&lt;&gt;""),TONGHOP!$T660,"")</f>
        <v>Nguyễn Hữu Mạnh</v>
      </c>
      <c r="B660" s="134" t="str">
        <f>IF(AND(TONGHOP!$O660="KTHP",TONGHOP!$U660&lt;&gt;""),TONGHOP!$U660,"")</f>
        <v>Trịnh Khắc Vũ</v>
      </c>
      <c r="C660" s="134">
        <f>IF(AND(TONGHOP!$O660="KTHP",TONGHOP!$Q660&lt;&gt;""),TONGHOP!$Q660,"")</f>
        <v>90</v>
      </c>
      <c r="D660" s="134">
        <f t="shared" si="20"/>
        <v>0.6</v>
      </c>
      <c r="E660" s="134" t="str">
        <f>IF(AND(TONGHOP!$O660="ThiTN",TONGHOP!$T660&lt;&gt;""),TONGHOP!$T660,"")</f>
        <v/>
      </c>
      <c r="F660" s="134" t="str">
        <f>IF(AND(TONGHOP!$O660="ThiTN",TONGHOP!$U660&lt;&gt;""),TONGHOP!$U660,"")</f>
        <v/>
      </c>
      <c r="G660" s="134" t="str">
        <f>IF(AND(TONGHOP!$O660="ThiTN",TONGHOP!$Q660&lt;&gt;""),TONGHOP!$Q660,"")</f>
        <v/>
      </c>
      <c r="H660" s="134" t="str">
        <f t="shared" si="21"/>
        <v/>
      </c>
    </row>
    <row r="661" spans="1:8">
      <c r="A661" s="134" t="str">
        <f>IF(AND(TONGHOP!$O661="KTHP",TONGHOP!$T661&lt;&gt;""),TONGHOP!$T661,"")</f>
        <v>Nguyễn Minh Đức Cường</v>
      </c>
      <c r="B661" s="134" t="str">
        <f>IF(AND(TONGHOP!$O661="KTHP",TONGHOP!$U661&lt;&gt;""),TONGHOP!$U661,"")</f>
        <v>Huỳnh Ngọc Mai</v>
      </c>
      <c r="C661" s="134">
        <f>IF(AND(TONGHOP!$O661="KTHP",TONGHOP!$Q661&lt;&gt;""),TONGHOP!$Q661,"")</f>
        <v>90</v>
      </c>
      <c r="D661" s="134">
        <f t="shared" si="20"/>
        <v>0.6</v>
      </c>
      <c r="E661" s="134" t="str">
        <f>IF(AND(TONGHOP!$O661="ThiTN",TONGHOP!$T661&lt;&gt;""),TONGHOP!$T661,"")</f>
        <v/>
      </c>
      <c r="F661" s="134" t="str">
        <f>IF(AND(TONGHOP!$O661="ThiTN",TONGHOP!$U661&lt;&gt;""),TONGHOP!$U661,"")</f>
        <v/>
      </c>
      <c r="G661" s="134" t="str">
        <f>IF(AND(TONGHOP!$O661="ThiTN",TONGHOP!$Q661&lt;&gt;""),TONGHOP!$Q661,"")</f>
        <v/>
      </c>
      <c r="H661" s="134" t="str">
        <f t="shared" si="21"/>
        <v/>
      </c>
    </row>
    <row r="662" spans="1:8">
      <c r="A662" s="134" t="str">
        <f>IF(AND(TONGHOP!$O662="KTHP",TONGHOP!$T662&lt;&gt;""),TONGHOP!$T662,"")</f>
        <v>Nguyễn Bạch Cẩm Dung</v>
      </c>
      <c r="B662" s="134" t="str">
        <f>IF(AND(TONGHOP!$O662="KTHP",TONGHOP!$U662&lt;&gt;""),TONGHOP!$U662,"")</f>
        <v>Đỗ Trọng Quý</v>
      </c>
      <c r="C662" s="134">
        <f>IF(AND(TONGHOP!$O662="KTHP",TONGHOP!$Q662&lt;&gt;""),TONGHOP!$Q662,"")</f>
        <v>90</v>
      </c>
      <c r="D662" s="134">
        <f t="shared" si="20"/>
        <v>0.6</v>
      </c>
      <c r="E662" s="134" t="str">
        <f>IF(AND(TONGHOP!$O662="ThiTN",TONGHOP!$T662&lt;&gt;""),TONGHOP!$T662,"")</f>
        <v/>
      </c>
      <c r="F662" s="134" t="str">
        <f>IF(AND(TONGHOP!$O662="ThiTN",TONGHOP!$U662&lt;&gt;""),TONGHOP!$U662,"")</f>
        <v/>
      </c>
      <c r="G662" s="134" t="str">
        <f>IF(AND(TONGHOP!$O662="ThiTN",TONGHOP!$Q662&lt;&gt;""),TONGHOP!$Q662,"")</f>
        <v/>
      </c>
      <c r="H662" s="134" t="str">
        <f t="shared" si="21"/>
        <v/>
      </c>
    </row>
    <row r="663" spans="1:8">
      <c r="A663" s="134" t="str">
        <f>IF(AND(TONGHOP!$O663="KTHP",TONGHOP!$T663&lt;&gt;""),TONGHOP!$T663,"")</f>
        <v>Phan Văn Hòa</v>
      </c>
      <c r="B663" s="134" t="str">
        <f>IF(AND(TONGHOP!$O663="KTHP",TONGHOP!$U663&lt;&gt;""),TONGHOP!$U663,"")</f>
        <v>Nguyễn Thị Ngọc Hiền</v>
      </c>
      <c r="C663" s="134">
        <f>IF(AND(TONGHOP!$O663="KTHP",TONGHOP!$Q663&lt;&gt;""),TONGHOP!$Q663,"")</f>
        <v>90</v>
      </c>
      <c r="D663" s="134">
        <f t="shared" si="20"/>
        <v>0.6</v>
      </c>
      <c r="E663" s="134" t="str">
        <f>IF(AND(TONGHOP!$O663="ThiTN",TONGHOP!$T663&lt;&gt;""),TONGHOP!$T663,"")</f>
        <v/>
      </c>
      <c r="F663" s="134" t="str">
        <f>IF(AND(TONGHOP!$O663="ThiTN",TONGHOP!$U663&lt;&gt;""),TONGHOP!$U663,"")</f>
        <v/>
      </c>
      <c r="G663" s="134" t="str">
        <f>IF(AND(TONGHOP!$O663="ThiTN",TONGHOP!$Q663&lt;&gt;""),TONGHOP!$Q663,"")</f>
        <v/>
      </c>
      <c r="H663" s="134" t="str">
        <f t="shared" si="21"/>
        <v/>
      </c>
    </row>
    <row r="664" spans="1:8">
      <c r="A664" s="134" t="str">
        <f>IF(AND(TONGHOP!$O664="KTHP",TONGHOP!$T664&lt;&gt;""),TONGHOP!$T664,"")</f>
        <v>Nguyễn Văn Yên</v>
      </c>
      <c r="B664" s="134" t="str">
        <f>IF(AND(TONGHOP!$O664="KTHP",TONGHOP!$U664&lt;&gt;""),TONGHOP!$U664,"")</f>
        <v>Trần Văn Lượng</v>
      </c>
      <c r="C664" s="134">
        <f>IF(AND(TONGHOP!$O664="KTHP",TONGHOP!$Q664&lt;&gt;""),TONGHOP!$Q664,"")</f>
        <v>90</v>
      </c>
      <c r="D664" s="134">
        <f t="shared" si="20"/>
        <v>0.6</v>
      </c>
      <c r="E664" s="134" t="str">
        <f>IF(AND(TONGHOP!$O664="ThiTN",TONGHOP!$T664&lt;&gt;""),TONGHOP!$T664,"")</f>
        <v/>
      </c>
      <c r="F664" s="134" t="str">
        <f>IF(AND(TONGHOP!$O664="ThiTN",TONGHOP!$U664&lt;&gt;""),TONGHOP!$U664,"")</f>
        <v/>
      </c>
      <c r="G664" s="134" t="str">
        <f>IF(AND(TONGHOP!$O664="ThiTN",TONGHOP!$Q664&lt;&gt;""),TONGHOP!$Q664,"")</f>
        <v/>
      </c>
      <c r="H664" s="134" t="str">
        <f t="shared" si="21"/>
        <v/>
      </c>
    </row>
    <row r="665" spans="1:8">
      <c r="A665" s="134" t="str">
        <f>IF(AND(TONGHOP!$O665="KTHP",TONGHOP!$T665&lt;&gt;""),TONGHOP!$T665,"")</f>
        <v>Triệu Phú Nguyên</v>
      </c>
      <c r="B665" s="134" t="str">
        <f>IF(AND(TONGHOP!$O665="KTHP",TONGHOP!$U665&lt;&gt;""),TONGHOP!$U665,"")</f>
        <v>Lê Văn Bình</v>
      </c>
      <c r="C665" s="134">
        <f>IF(AND(TONGHOP!$O665="KTHP",TONGHOP!$Q665&lt;&gt;""),TONGHOP!$Q665,"")</f>
        <v>90</v>
      </c>
      <c r="D665" s="134">
        <f t="shared" si="20"/>
        <v>0.6</v>
      </c>
      <c r="E665" s="134" t="str">
        <f>IF(AND(TONGHOP!$O665="ThiTN",TONGHOP!$T665&lt;&gt;""),TONGHOP!$T665,"")</f>
        <v/>
      </c>
      <c r="F665" s="134" t="str">
        <f>IF(AND(TONGHOP!$O665="ThiTN",TONGHOP!$U665&lt;&gt;""),TONGHOP!$U665,"")</f>
        <v/>
      </c>
      <c r="G665" s="134" t="str">
        <f>IF(AND(TONGHOP!$O665="ThiTN",TONGHOP!$Q665&lt;&gt;""),TONGHOP!$Q665,"")</f>
        <v/>
      </c>
      <c r="H665" s="134" t="str">
        <f t="shared" si="21"/>
        <v/>
      </c>
    </row>
    <row r="666" spans="1:8">
      <c r="A666" s="134" t="str">
        <f>IF(AND(TONGHOP!$O666="KTHP",TONGHOP!$T666&lt;&gt;""),TONGHOP!$T666,"")</f>
        <v/>
      </c>
      <c r="B666" s="134" t="str">
        <f>IF(AND(TONGHOP!$O666="KTHP",TONGHOP!$U666&lt;&gt;""),TONGHOP!$U666,"")</f>
        <v/>
      </c>
      <c r="C666" s="134">
        <f>IF(AND(TONGHOP!$O666="KTHP",TONGHOP!$Q666&lt;&gt;""),TONGHOP!$Q666,"")</f>
        <v>90</v>
      </c>
      <c r="D666" s="134" t="str">
        <f t="shared" si="20"/>
        <v/>
      </c>
      <c r="E666" s="134" t="str">
        <f>IF(AND(TONGHOP!$O666="ThiTN",TONGHOP!$T666&lt;&gt;""),TONGHOP!$T666,"")</f>
        <v/>
      </c>
      <c r="F666" s="134" t="str">
        <f>IF(AND(TONGHOP!$O666="ThiTN",TONGHOP!$U666&lt;&gt;""),TONGHOP!$U666,"")</f>
        <v/>
      </c>
      <c r="G666" s="134" t="str">
        <f>IF(AND(TONGHOP!$O666="ThiTN",TONGHOP!$Q666&lt;&gt;""),TONGHOP!$Q666,"")</f>
        <v/>
      </c>
      <c r="H666" s="134" t="str">
        <f t="shared" si="21"/>
        <v/>
      </c>
    </row>
    <row r="667" spans="1:8">
      <c r="A667" s="134" t="str">
        <f>IF(AND(TONGHOP!$O667="KTHP",TONGHOP!$T667&lt;&gt;""),TONGHOP!$T667,"")</f>
        <v>Nguyễn Văn Hậu</v>
      </c>
      <c r="B667" s="134" t="str">
        <f>IF(AND(TONGHOP!$O667="KTHP",TONGHOP!$U667&lt;&gt;""),TONGHOP!$U667,"")</f>
        <v>Quách Minh Thử</v>
      </c>
      <c r="C667" s="134">
        <f>IF(AND(TONGHOP!$O667="KTHP",TONGHOP!$Q667&lt;&gt;""),TONGHOP!$Q667,"")</f>
        <v>90</v>
      </c>
      <c r="D667" s="134">
        <f t="shared" si="20"/>
        <v>0.6</v>
      </c>
      <c r="E667" s="134" t="str">
        <f>IF(AND(TONGHOP!$O667="ThiTN",TONGHOP!$T667&lt;&gt;""),TONGHOP!$T667,"")</f>
        <v/>
      </c>
      <c r="F667" s="134" t="str">
        <f>IF(AND(TONGHOP!$O667="ThiTN",TONGHOP!$U667&lt;&gt;""),TONGHOP!$U667,"")</f>
        <v/>
      </c>
      <c r="G667" s="134" t="str">
        <f>IF(AND(TONGHOP!$O667="ThiTN",TONGHOP!$Q667&lt;&gt;""),TONGHOP!$Q667,"")</f>
        <v/>
      </c>
      <c r="H667" s="134" t="str">
        <f t="shared" si="21"/>
        <v/>
      </c>
    </row>
    <row r="668" spans="1:8">
      <c r="A668" s="134" t="str">
        <f>IF(AND(TONGHOP!$O668="KTHP",TONGHOP!$T668&lt;&gt;""),TONGHOP!$T668,"")</f>
        <v>Võ Phước Quang</v>
      </c>
      <c r="B668" s="134" t="str">
        <f>IF(AND(TONGHOP!$O668="KTHP",TONGHOP!$U668&lt;&gt;""),TONGHOP!$U668,"")</f>
        <v>Trần Hiếu Trinh</v>
      </c>
      <c r="C668" s="134">
        <f>IF(AND(TONGHOP!$O668="KTHP",TONGHOP!$Q668&lt;&gt;""),TONGHOP!$Q668,"")</f>
        <v>90</v>
      </c>
      <c r="D668" s="134">
        <f t="shared" si="20"/>
        <v>0.6</v>
      </c>
      <c r="E668" s="134" t="str">
        <f>IF(AND(TONGHOP!$O668="ThiTN",TONGHOP!$T668&lt;&gt;""),TONGHOP!$T668,"")</f>
        <v/>
      </c>
      <c r="F668" s="134" t="str">
        <f>IF(AND(TONGHOP!$O668="ThiTN",TONGHOP!$U668&lt;&gt;""),TONGHOP!$U668,"")</f>
        <v/>
      </c>
      <c r="G668" s="134" t="str">
        <f>IF(AND(TONGHOP!$O668="ThiTN",TONGHOP!$Q668&lt;&gt;""),TONGHOP!$Q668,"")</f>
        <v/>
      </c>
      <c r="H668" s="134" t="str">
        <f t="shared" si="21"/>
        <v/>
      </c>
    </row>
    <row r="669" spans="1:8">
      <c r="A669" s="134" t="str">
        <f>IF(AND(TONGHOP!$O669="KTHP",TONGHOP!$T669&lt;&gt;""),TONGHOP!$T669,"")</f>
        <v>Nguyễn Văn Yên</v>
      </c>
      <c r="B669" s="134" t="str">
        <f>IF(AND(TONGHOP!$O669="KTHP",TONGHOP!$U669&lt;&gt;""),TONGHOP!$U669,"")</f>
        <v>Phạm Thị Thanh Thúy</v>
      </c>
      <c r="C669" s="134">
        <f>IF(AND(TONGHOP!$O669="KTHP",TONGHOP!$Q669&lt;&gt;""),TONGHOP!$Q669,"")</f>
        <v>90</v>
      </c>
      <c r="D669" s="134">
        <f t="shared" si="20"/>
        <v>0.6</v>
      </c>
      <c r="E669" s="134" t="str">
        <f>IF(AND(TONGHOP!$O669="ThiTN",TONGHOP!$T669&lt;&gt;""),TONGHOP!$T669,"")</f>
        <v/>
      </c>
      <c r="F669" s="134" t="str">
        <f>IF(AND(TONGHOP!$O669="ThiTN",TONGHOP!$U669&lt;&gt;""),TONGHOP!$U669,"")</f>
        <v/>
      </c>
      <c r="G669" s="134" t="str">
        <f>IF(AND(TONGHOP!$O669="ThiTN",TONGHOP!$Q669&lt;&gt;""),TONGHOP!$Q669,"")</f>
        <v/>
      </c>
      <c r="H669" s="134" t="str">
        <f t="shared" si="21"/>
        <v/>
      </c>
    </row>
    <row r="670" spans="1:8">
      <c r="A670" s="134" t="str">
        <f>IF(AND(TONGHOP!$O670="KTHP",TONGHOP!$T670&lt;&gt;""),TONGHOP!$T670,"")</f>
        <v>Hoàng Thị Trang</v>
      </c>
      <c r="B670" s="134" t="str">
        <f>IF(AND(TONGHOP!$O670="KTHP",TONGHOP!$U670&lt;&gt;""),TONGHOP!$U670,"")</f>
        <v>Hà Như Mai</v>
      </c>
      <c r="C670" s="134">
        <f>IF(AND(TONGHOP!$O670="KTHP",TONGHOP!$Q670&lt;&gt;""),TONGHOP!$Q670,"")</f>
        <v>90</v>
      </c>
      <c r="D670" s="134">
        <f t="shared" si="20"/>
        <v>0.6</v>
      </c>
      <c r="E670" s="134" t="str">
        <f>IF(AND(TONGHOP!$O670="ThiTN",TONGHOP!$T670&lt;&gt;""),TONGHOP!$T670,"")</f>
        <v/>
      </c>
      <c r="F670" s="134" t="str">
        <f>IF(AND(TONGHOP!$O670="ThiTN",TONGHOP!$U670&lt;&gt;""),TONGHOP!$U670,"")</f>
        <v/>
      </c>
      <c r="G670" s="134" t="str">
        <f>IF(AND(TONGHOP!$O670="ThiTN",TONGHOP!$Q670&lt;&gt;""),TONGHOP!$Q670,"")</f>
        <v/>
      </c>
      <c r="H670" s="134" t="str">
        <f t="shared" si="21"/>
        <v/>
      </c>
    </row>
    <row r="671" spans="1:8">
      <c r="A671" s="134" t="str">
        <f>IF(AND(TONGHOP!$O671="KTHP",TONGHOP!$T671&lt;&gt;""),TONGHOP!$T671,"")</f>
        <v>Phan Anh Tuấn Kiệt</v>
      </c>
      <c r="B671" s="134" t="str">
        <f>IF(AND(TONGHOP!$O671="KTHP",TONGHOP!$U671&lt;&gt;""),TONGHOP!$U671,"")</f>
        <v>Phạm Thị Thu Nga</v>
      </c>
      <c r="C671" s="134">
        <f>IF(AND(TONGHOP!$O671="KTHP",TONGHOP!$Q671&lt;&gt;""),TONGHOP!$Q671,"")</f>
        <v>90</v>
      </c>
      <c r="D671" s="134">
        <f t="shared" si="20"/>
        <v>0.6</v>
      </c>
      <c r="E671" s="134" t="str">
        <f>IF(AND(TONGHOP!$O671="ThiTN",TONGHOP!$T671&lt;&gt;""),TONGHOP!$T671,"")</f>
        <v/>
      </c>
      <c r="F671" s="134" t="str">
        <f>IF(AND(TONGHOP!$O671="ThiTN",TONGHOP!$U671&lt;&gt;""),TONGHOP!$U671,"")</f>
        <v/>
      </c>
      <c r="G671" s="134" t="str">
        <f>IF(AND(TONGHOP!$O671="ThiTN",TONGHOP!$Q671&lt;&gt;""),TONGHOP!$Q671,"")</f>
        <v/>
      </c>
      <c r="H671" s="134" t="str">
        <f t="shared" si="21"/>
        <v/>
      </c>
    </row>
    <row r="672" spans="1:8">
      <c r="A672" s="134" t="str">
        <f>IF(AND(TONGHOP!$O672="KTHP",TONGHOP!$T672&lt;&gt;""),TONGHOP!$T672,"")</f>
        <v>Kiều Trung Tín</v>
      </c>
      <c r="B672" s="134" t="str">
        <f>IF(AND(TONGHOP!$O672="KTHP",TONGHOP!$U672&lt;&gt;""),TONGHOP!$U672,"")</f>
        <v>Đỗ Thị Thơm</v>
      </c>
      <c r="C672" s="134">
        <f>IF(AND(TONGHOP!$O672="KTHP",TONGHOP!$Q672&lt;&gt;""),TONGHOP!$Q672,"")</f>
        <v>90</v>
      </c>
      <c r="D672" s="134">
        <f t="shared" si="20"/>
        <v>0.6</v>
      </c>
      <c r="E672" s="134" t="str">
        <f>IF(AND(TONGHOP!$O672="ThiTN",TONGHOP!$T672&lt;&gt;""),TONGHOP!$T672,"")</f>
        <v/>
      </c>
      <c r="F672" s="134" t="str">
        <f>IF(AND(TONGHOP!$O672="ThiTN",TONGHOP!$U672&lt;&gt;""),TONGHOP!$U672,"")</f>
        <v/>
      </c>
      <c r="G672" s="134" t="str">
        <f>IF(AND(TONGHOP!$O672="ThiTN",TONGHOP!$Q672&lt;&gt;""),TONGHOP!$Q672,"")</f>
        <v/>
      </c>
      <c r="H672" s="134" t="str">
        <f t="shared" si="21"/>
        <v/>
      </c>
    </row>
    <row r="673" spans="1:8">
      <c r="A673" s="134" t="str">
        <f>IF(AND(TONGHOP!$O673="KTHP",TONGHOP!$T673&lt;&gt;""),TONGHOP!$T673,"")</f>
        <v>Triệu Phú Nguyên</v>
      </c>
      <c r="B673" s="134" t="str">
        <f>IF(AND(TONGHOP!$O673="KTHP",TONGHOP!$U673&lt;&gt;""),TONGHOP!$U673,"")</f>
        <v>Lê Thị Ngọc Dung</v>
      </c>
      <c r="C673" s="134">
        <f>IF(AND(TONGHOP!$O673="KTHP",TONGHOP!$Q673&lt;&gt;""),TONGHOP!$Q673,"")</f>
        <v>90</v>
      </c>
      <c r="D673" s="134">
        <f t="shared" si="20"/>
        <v>0.6</v>
      </c>
      <c r="E673" s="134" t="str">
        <f>IF(AND(TONGHOP!$O673="ThiTN",TONGHOP!$T673&lt;&gt;""),TONGHOP!$T673,"")</f>
        <v/>
      </c>
      <c r="F673" s="134" t="str">
        <f>IF(AND(TONGHOP!$O673="ThiTN",TONGHOP!$U673&lt;&gt;""),TONGHOP!$U673,"")</f>
        <v/>
      </c>
      <c r="G673" s="134" t="str">
        <f>IF(AND(TONGHOP!$O673="ThiTN",TONGHOP!$Q673&lt;&gt;""),TONGHOP!$Q673,"")</f>
        <v/>
      </c>
      <c r="H673" s="134" t="str">
        <f t="shared" si="21"/>
        <v/>
      </c>
    </row>
    <row r="674" spans="1:8">
      <c r="A674" s="134" t="str">
        <f>IF(AND(TONGHOP!$O674="KTHP",TONGHOP!$T674&lt;&gt;""),TONGHOP!$T674,"")</f>
        <v>Lê Thị Thu Thảo</v>
      </c>
      <c r="B674" s="134" t="str">
        <f>IF(AND(TONGHOP!$O674="KTHP",TONGHOP!$U674&lt;&gt;""),TONGHOP!$U674,"")</f>
        <v>Phan Văn Hòa</v>
      </c>
      <c r="C674" s="134">
        <f>IF(AND(TONGHOP!$O674="KTHP",TONGHOP!$Q674&lt;&gt;""),TONGHOP!$Q674,"")</f>
        <v>90</v>
      </c>
      <c r="D674" s="134">
        <f t="shared" si="20"/>
        <v>0.6</v>
      </c>
      <c r="E674" s="134" t="str">
        <f>IF(AND(TONGHOP!$O674="ThiTN",TONGHOP!$T674&lt;&gt;""),TONGHOP!$T674,"")</f>
        <v/>
      </c>
      <c r="F674" s="134" t="str">
        <f>IF(AND(TONGHOP!$O674="ThiTN",TONGHOP!$U674&lt;&gt;""),TONGHOP!$U674,"")</f>
        <v/>
      </c>
      <c r="G674" s="134" t="str">
        <f>IF(AND(TONGHOP!$O674="ThiTN",TONGHOP!$Q674&lt;&gt;""),TONGHOP!$Q674,"")</f>
        <v/>
      </c>
      <c r="H674" s="134" t="str">
        <f t="shared" si="21"/>
        <v/>
      </c>
    </row>
    <row r="675" spans="1:8">
      <c r="A675" s="134" t="str">
        <f>IF(AND(TONGHOP!$O675="KTHP",TONGHOP!$T675&lt;&gt;""),TONGHOP!$T675,"")</f>
        <v>Võ Anh Hào</v>
      </c>
      <c r="B675" s="134" t="str">
        <f>IF(AND(TONGHOP!$O675="KTHP",TONGHOP!$U675&lt;&gt;""),TONGHOP!$U675,"")</f>
        <v>Trịnh Hoàng Hiệp</v>
      </c>
      <c r="C675" s="134">
        <f>IF(AND(TONGHOP!$O675="KTHP",TONGHOP!$Q675&lt;&gt;""),TONGHOP!$Q675,"")</f>
        <v>90</v>
      </c>
      <c r="D675" s="134">
        <f t="shared" si="20"/>
        <v>0.6</v>
      </c>
      <c r="E675" s="134" t="str">
        <f>IF(AND(TONGHOP!$O675="ThiTN",TONGHOP!$T675&lt;&gt;""),TONGHOP!$T675,"")</f>
        <v/>
      </c>
      <c r="F675" s="134" t="str">
        <f>IF(AND(TONGHOP!$O675="ThiTN",TONGHOP!$U675&lt;&gt;""),TONGHOP!$U675,"")</f>
        <v/>
      </c>
      <c r="G675" s="134" t="str">
        <f>IF(AND(TONGHOP!$O675="ThiTN",TONGHOP!$Q675&lt;&gt;""),TONGHOP!$Q675,"")</f>
        <v/>
      </c>
      <c r="H675" s="134" t="str">
        <f t="shared" si="21"/>
        <v/>
      </c>
    </row>
    <row r="676" spans="1:8">
      <c r="A676" s="134" t="str">
        <f>IF(AND(TONGHOP!$O676="KTHP",TONGHOP!$T676&lt;&gt;""),TONGHOP!$T676,"")</f>
        <v>Lữ Xuân Trang</v>
      </c>
      <c r="B676" s="134" t="str">
        <f>IF(AND(TONGHOP!$O676="KTHP",TONGHOP!$U676&lt;&gt;""),TONGHOP!$U676,"")</f>
        <v>Trần Văn Lượng</v>
      </c>
      <c r="C676" s="134">
        <f>IF(AND(TONGHOP!$O676="KTHP",TONGHOP!$Q676&lt;&gt;""),TONGHOP!$Q676,"")</f>
        <v>90</v>
      </c>
      <c r="D676" s="134">
        <f t="shared" si="20"/>
        <v>0.6</v>
      </c>
      <c r="E676" s="134" t="str">
        <f>IF(AND(TONGHOP!$O676="ThiTN",TONGHOP!$T676&lt;&gt;""),TONGHOP!$T676,"")</f>
        <v/>
      </c>
      <c r="F676" s="134" t="str">
        <f>IF(AND(TONGHOP!$O676="ThiTN",TONGHOP!$U676&lt;&gt;""),TONGHOP!$U676,"")</f>
        <v/>
      </c>
      <c r="G676" s="134" t="str">
        <f>IF(AND(TONGHOP!$O676="ThiTN",TONGHOP!$Q676&lt;&gt;""),TONGHOP!$Q676,"")</f>
        <v/>
      </c>
      <c r="H676" s="134" t="str">
        <f t="shared" si="21"/>
        <v/>
      </c>
    </row>
    <row r="677" spans="1:8">
      <c r="A677" s="134" t="str">
        <f>IF(AND(TONGHOP!$O677="KTHP",TONGHOP!$T677&lt;&gt;""),TONGHOP!$T677,"")</f>
        <v>Nguyễn Anh Tăng</v>
      </c>
      <c r="B677" s="134" t="str">
        <f>IF(AND(TONGHOP!$O677="KTHP",TONGHOP!$U677&lt;&gt;""),TONGHOP!$U677,"")</f>
        <v>Trần Đình Khoa</v>
      </c>
      <c r="C677" s="134">
        <f>IF(AND(TONGHOP!$O677="KTHP",TONGHOP!$Q677&lt;&gt;""),TONGHOP!$Q677,"")</f>
        <v>90</v>
      </c>
      <c r="D677" s="134">
        <f t="shared" si="20"/>
        <v>0.6</v>
      </c>
      <c r="E677" s="134" t="str">
        <f>IF(AND(TONGHOP!$O677="ThiTN",TONGHOP!$T677&lt;&gt;""),TONGHOP!$T677,"")</f>
        <v/>
      </c>
      <c r="F677" s="134" t="str">
        <f>IF(AND(TONGHOP!$O677="ThiTN",TONGHOP!$U677&lt;&gt;""),TONGHOP!$U677,"")</f>
        <v/>
      </c>
      <c r="G677" s="134" t="str">
        <f>IF(AND(TONGHOP!$O677="ThiTN",TONGHOP!$Q677&lt;&gt;""),TONGHOP!$Q677,"")</f>
        <v/>
      </c>
      <c r="H677" s="134" t="str">
        <f t="shared" si="21"/>
        <v/>
      </c>
    </row>
    <row r="678" spans="1:8">
      <c r="A678" s="134" t="str">
        <f>IF(AND(TONGHOP!$O678="KTHP",TONGHOP!$T678&lt;&gt;""),TONGHOP!$T678,"")</f>
        <v>Hoàng Văn Viết</v>
      </c>
      <c r="B678" s="134" t="str">
        <f>IF(AND(TONGHOP!$O678="KTHP",TONGHOP!$U678&lt;&gt;""),TONGHOP!$U678,"")</f>
        <v>Nguyễn Thùy Dương</v>
      </c>
      <c r="C678" s="134">
        <f>IF(AND(TONGHOP!$O678="KTHP",TONGHOP!$Q678&lt;&gt;""),TONGHOP!$Q678,"")</f>
        <v>90</v>
      </c>
      <c r="D678" s="134">
        <f t="shared" si="20"/>
        <v>0.6</v>
      </c>
      <c r="E678" s="134" t="str">
        <f>IF(AND(TONGHOP!$O678="ThiTN",TONGHOP!$T678&lt;&gt;""),TONGHOP!$T678,"")</f>
        <v/>
      </c>
      <c r="F678" s="134" t="str">
        <f>IF(AND(TONGHOP!$O678="ThiTN",TONGHOP!$U678&lt;&gt;""),TONGHOP!$U678,"")</f>
        <v/>
      </c>
      <c r="G678" s="134" t="str">
        <f>IF(AND(TONGHOP!$O678="ThiTN",TONGHOP!$Q678&lt;&gt;""),TONGHOP!$Q678,"")</f>
        <v/>
      </c>
      <c r="H678" s="134" t="str">
        <f t="shared" si="21"/>
        <v/>
      </c>
    </row>
    <row r="679" spans="1:8">
      <c r="A679" s="134" t="str">
        <f>IF(AND(TONGHOP!$O679="KTHP",TONGHOP!$T679&lt;&gt;""),TONGHOP!$T679,"")</f>
        <v/>
      </c>
      <c r="B679" s="134" t="str">
        <f>IF(AND(TONGHOP!$O679="KTHP",TONGHOP!$U679&lt;&gt;""),TONGHOP!$U679,"")</f>
        <v/>
      </c>
      <c r="C679" s="134">
        <f>IF(AND(TONGHOP!$O679="KTHP",TONGHOP!$Q679&lt;&gt;""),TONGHOP!$Q679,"")</f>
        <v>90</v>
      </c>
      <c r="D679" s="134" t="str">
        <f t="shared" si="20"/>
        <v/>
      </c>
      <c r="E679" s="134" t="str">
        <f>IF(AND(TONGHOP!$O679="ThiTN",TONGHOP!$T679&lt;&gt;""),TONGHOP!$T679,"")</f>
        <v/>
      </c>
      <c r="F679" s="134" t="str">
        <f>IF(AND(TONGHOP!$O679="ThiTN",TONGHOP!$U679&lt;&gt;""),TONGHOP!$U679,"")</f>
        <v/>
      </c>
      <c r="G679" s="134" t="str">
        <f>IF(AND(TONGHOP!$O679="ThiTN",TONGHOP!$Q679&lt;&gt;""),TONGHOP!$Q679,"")</f>
        <v/>
      </c>
      <c r="H679" s="134" t="str">
        <f t="shared" si="21"/>
        <v/>
      </c>
    </row>
    <row r="680" spans="1:8">
      <c r="A680" s="134" t="str">
        <f>IF(AND(TONGHOP!$O680="KTHP",TONGHOP!$T680&lt;&gt;""),TONGHOP!$T680,"")</f>
        <v>Nguyễn Văn Đôn</v>
      </c>
      <c r="B680" s="134" t="str">
        <f>IF(AND(TONGHOP!$O680="KTHP",TONGHOP!$U680&lt;&gt;""),TONGHOP!$U680,"")</f>
        <v>Trần Thanh Trúc</v>
      </c>
      <c r="C680" s="134">
        <f>IF(AND(TONGHOP!$O680="KTHP",TONGHOP!$Q680&lt;&gt;""),TONGHOP!$Q680,"")</f>
        <v>90</v>
      </c>
      <c r="D680" s="134">
        <f t="shared" si="20"/>
        <v>0.6</v>
      </c>
      <c r="E680" s="134" t="str">
        <f>IF(AND(TONGHOP!$O680="ThiTN",TONGHOP!$T680&lt;&gt;""),TONGHOP!$T680,"")</f>
        <v/>
      </c>
      <c r="F680" s="134" t="str">
        <f>IF(AND(TONGHOP!$O680="ThiTN",TONGHOP!$U680&lt;&gt;""),TONGHOP!$U680,"")</f>
        <v/>
      </c>
      <c r="G680" s="134" t="str">
        <f>IF(AND(TONGHOP!$O680="ThiTN",TONGHOP!$Q680&lt;&gt;""),TONGHOP!$Q680,"")</f>
        <v/>
      </c>
      <c r="H680" s="134" t="str">
        <f t="shared" si="21"/>
        <v/>
      </c>
    </row>
    <row r="681" spans="1:8">
      <c r="A681" s="134" t="str">
        <f>IF(AND(TONGHOP!$O681="KTHP",TONGHOP!$T681&lt;&gt;""),TONGHOP!$T681,"")</f>
        <v>Cao Thị Nga</v>
      </c>
      <c r="B681" s="134" t="str">
        <f>IF(AND(TONGHOP!$O681="KTHP",TONGHOP!$U681&lt;&gt;""),TONGHOP!$U681,"")</f>
        <v>Đào Anh Tuấn</v>
      </c>
      <c r="C681" s="134">
        <f>IF(AND(TONGHOP!$O681="KTHP",TONGHOP!$Q681&lt;&gt;""),TONGHOP!$Q681,"")</f>
        <v>90</v>
      </c>
      <c r="D681" s="134">
        <f t="shared" si="20"/>
        <v>0.6</v>
      </c>
      <c r="E681" s="134" t="str">
        <f>IF(AND(TONGHOP!$O681="ThiTN",TONGHOP!$T681&lt;&gt;""),TONGHOP!$T681,"")</f>
        <v/>
      </c>
      <c r="F681" s="134" t="str">
        <f>IF(AND(TONGHOP!$O681="ThiTN",TONGHOP!$U681&lt;&gt;""),TONGHOP!$U681,"")</f>
        <v/>
      </c>
      <c r="G681" s="134" t="str">
        <f>IF(AND(TONGHOP!$O681="ThiTN",TONGHOP!$Q681&lt;&gt;""),TONGHOP!$Q681,"")</f>
        <v/>
      </c>
      <c r="H681" s="134" t="str">
        <f t="shared" si="21"/>
        <v/>
      </c>
    </row>
    <row r="682" spans="1:8">
      <c r="A682" s="134" t="str">
        <f>IF(AND(TONGHOP!$O682="KTHP",TONGHOP!$T682&lt;&gt;""),TONGHOP!$T682,"")</f>
        <v>Lâm Thị Phương Thùy</v>
      </c>
      <c r="B682" s="134" t="str">
        <f>IF(AND(TONGHOP!$O682="KTHP",TONGHOP!$U682&lt;&gt;""),TONGHOP!$U682,"")</f>
        <v>Nguyễn Thanh Tú</v>
      </c>
      <c r="C682" s="134">
        <f>IF(AND(TONGHOP!$O682="KTHP",TONGHOP!$Q682&lt;&gt;""),TONGHOP!$Q682,"")</f>
        <v>90</v>
      </c>
      <c r="D682" s="134">
        <f t="shared" si="20"/>
        <v>0.6</v>
      </c>
      <c r="E682" s="134" t="str">
        <f>IF(AND(TONGHOP!$O682="ThiTN",TONGHOP!$T682&lt;&gt;""),TONGHOP!$T682,"")</f>
        <v/>
      </c>
      <c r="F682" s="134" t="str">
        <f>IF(AND(TONGHOP!$O682="ThiTN",TONGHOP!$U682&lt;&gt;""),TONGHOP!$U682,"")</f>
        <v/>
      </c>
      <c r="G682" s="134" t="str">
        <f>IF(AND(TONGHOP!$O682="ThiTN",TONGHOP!$Q682&lt;&gt;""),TONGHOP!$Q682,"")</f>
        <v/>
      </c>
      <c r="H682" s="134" t="str">
        <f t="shared" si="21"/>
        <v/>
      </c>
    </row>
    <row r="683" spans="1:8">
      <c r="A683" s="134" t="str">
        <f>IF(AND(TONGHOP!$O683="KTHP",TONGHOP!$T683&lt;&gt;""),TONGHOP!$T683,"")</f>
        <v>Trần Minh Thông</v>
      </c>
      <c r="B683" s="134" t="str">
        <f>IF(AND(TONGHOP!$O683="KTHP",TONGHOP!$U683&lt;&gt;""),TONGHOP!$U683,"")</f>
        <v>Nguyễn Thanh Vĩnh Phúc</v>
      </c>
      <c r="C683" s="134">
        <f>IF(AND(TONGHOP!$O683="KTHP",TONGHOP!$Q683&lt;&gt;""),TONGHOP!$Q683,"")</f>
        <v>120</v>
      </c>
      <c r="D683" s="134">
        <f t="shared" si="20"/>
        <v>0.75</v>
      </c>
      <c r="E683" s="134" t="str">
        <f>IF(AND(TONGHOP!$O683="ThiTN",TONGHOP!$T683&lt;&gt;""),TONGHOP!$T683,"")</f>
        <v/>
      </c>
      <c r="F683" s="134" t="str">
        <f>IF(AND(TONGHOP!$O683="ThiTN",TONGHOP!$U683&lt;&gt;""),TONGHOP!$U683,"")</f>
        <v/>
      </c>
      <c r="G683" s="134" t="str">
        <f>IF(AND(TONGHOP!$O683="ThiTN",TONGHOP!$Q683&lt;&gt;""),TONGHOP!$Q683,"")</f>
        <v/>
      </c>
      <c r="H683" s="134" t="str">
        <f t="shared" si="21"/>
        <v/>
      </c>
    </row>
    <row r="684" spans="1:8">
      <c r="A684" s="134" t="str">
        <f>IF(AND(TONGHOP!$O684="KTHP",TONGHOP!$T684&lt;&gt;""),TONGHOP!$T684,"")</f>
        <v>Nguyễn Tiến Nhân</v>
      </c>
      <c r="B684" s="134" t="str">
        <f>IF(AND(TONGHOP!$O684="KTHP",TONGHOP!$U684&lt;&gt;""),TONGHOP!$U684,"")</f>
        <v>Trần Thị Hương</v>
      </c>
      <c r="C684" s="134">
        <f>IF(AND(TONGHOP!$O684="KTHP",TONGHOP!$Q684&lt;&gt;""),TONGHOP!$Q684,"")</f>
        <v>120</v>
      </c>
      <c r="D684" s="134">
        <f t="shared" si="20"/>
        <v>0.75</v>
      </c>
      <c r="E684" s="134" t="str">
        <f>IF(AND(TONGHOP!$O684="ThiTN",TONGHOP!$T684&lt;&gt;""),TONGHOP!$T684,"")</f>
        <v/>
      </c>
      <c r="F684" s="134" t="str">
        <f>IF(AND(TONGHOP!$O684="ThiTN",TONGHOP!$U684&lt;&gt;""),TONGHOP!$U684,"")</f>
        <v/>
      </c>
      <c r="G684" s="134" t="str">
        <f>IF(AND(TONGHOP!$O684="ThiTN",TONGHOP!$Q684&lt;&gt;""),TONGHOP!$Q684,"")</f>
        <v/>
      </c>
      <c r="H684" s="134" t="str">
        <f t="shared" si="21"/>
        <v/>
      </c>
    </row>
    <row r="685" spans="1:8">
      <c r="A685" s="134" t="str">
        <f>IF(AND(TONGHOP!$O685="KTHP",TONGHOP!$T685&lt;&gt;""),TONGHOP!$T685,"")</f>
        <v>Lê Tất Đạt</v>
      </c>
      <c r="B685" s="134" t="str">
        <f>IF(AND(TONGHOP!$O685="KTHP",TONGHOP!$U685&lt;&gt;""),TONGHOP!$U685,"")</f>
        <v>Lê Phi Trường</v>
      </c>
      <c r="C685" s="134">
        <f>IF(AND(TONGHOP!$O685="KTHP",TONGHOP!$Q685&lt;&gt;""),TONGHOP!$Q685,"")</f>
        <v>90</v>
      </c>
      <c r="D685" s="134">
        <f t="shared" si="20"/>
        <v>0.6</v>
      </c>
      <c r="E685" s="134" t="str">
        <f>IF(AND(TONGHOP!$O685="ThiTN",TONGHOP!$T685&lt;&gt;""),TONGHOP!$T685,"")</f>
        <v/>
      </c>
      <c r="F685" s="134" t="str">
        <f>IF(AND(TONGHOP!$O685="ThiTN",TONGHOP!$U685&lt;&gt;""),TONGHOP!$U685,"")</f>
        <v/>
      </c>
      <c r="G685" s="134" t="str">
        <f>IF(AND(TONGHOP!$O685="ThiTN",TONGHOP!$Q685&lt;&gt;""),TONGHOP!$Q685,"")</f>
        <v/>
      </c>
      <c r="H685" s="134" t="str">
        <f t="shared" si="21"/>
        <v/>
      </c>
    </row>
    <row r="686" spans="1:8">
      <c r="A686" s="134" t="str">
        <f>IF(AND(TONGHOP!$O686="KTHP",TONGHOP!$T686&lt;&gt;""),TONGHOP!$T686,"")</f>
        <v>Trương Hữu Lộc</v>
      </c>
      <c r="B686" s="134" t="str">
        <f>IF(AND(TONGHOP!$O686="KTHP",TONGHOP!$U686&lt;&gt;""),TONGHOP!$U686,"")</f>
        <v>Nguyễn Khoa</v>
      </c>
      <c r="C686" s="134">
        <f>IF(AND(TONGHOP!$O686="KTHP",TONGHOP!$Q686&lt;&gt;""),TONGHOP!$Q686,"")</f>
        <v>120</v>
      </c>
      <c r="D686" s="134">
        <f t="shared" si="20"/>
        <v>0.75</v>
      </c>
      <c r="E686" s="134" t="str">
        <f>IF(AND(TONGHOP!$O686="ThiTN",TONGHOP!$T686&lt;&gt;""),TONGHOP!$T686,"")</f>
        <v/>
      </c>
      <c r="F686" s="134" t="str">
        <f>IF(AND(TONGHOP!$O686="ThiTN",TONGHOP!$U686&lt;&gt;""),TONGHOP!$U686,"")</f>
        <v/>
      </c>
      <c r="G686" s="134" t="str">
        <f>IF(AND(TONGHOP!$O686="ThiTN",TONGHOP!$Q686&lt;&gt;""),TONGHOP!$Q686,"")</f>
        <v/>
      </c>
      <c r="H686" s="134" t="str">
        <f t="shared" si="21"/>
        <v/>
      </c>
    </row>
    <row r="687" spans="1:8">
      <c r="A687" s="134" t="str">
        <f>IF(AND(TONGHOP!$O687="KTHP",TONGHOP!$T687&lt;&gt;""),TONGHOP!$T687,"")</f>
        <v>Nguyễn Khoa</v>
      </c>
      <c r="B687" s="134" t="str">
        <f>IF(AND(TONGHOP!$O687="KTHP",TONGHOP!$U687&lt;&gt;""),TONGHOP!$U687,"")</f>
        <v>Lê Tất Đạt</v>
      </c>
      <c r="C687" s="134">
        <f>IF(AND(TONGHOP!$O687="KTHP",TONGHOP!$Q687&lt;&gt;""),TONGHOP!$Q687,"")</f>
        <v>90</v>
      </c>
      <c r="D687" s="134">
        <f t="shared" si="20"/>
        <v>0.6</v>
      </c>
      <c r="E687" s="134" t="str">
        <f>IF(AND(TONGHOP!$O687="ThiTN",TONGHOP!$T687&lt;&gt;""),TONGHOP!$T687,"")</f>
        <v/>
      </c>
      <c r="F687" s="134" t="str">
        <f>IF(AND(TONGHOP!$O687="ThiTN",TONGHOP!$U687&lt;&gt;""),TONGHOP!$U687,"")</f>
        <v/>
      </c>
      <c r="G687" s="134" t="str">
        <f>IF(AND(TONGHOP!$O687="ThiTN",TONGHOP!$Q687&lt;&gt;""),TONGHOP!$Q687,"")</f>
        <v/>
      </c>
      <c r="H687" s="134" t="str">
        <f t="shared" si="21"/>
        <v/>
      </c>
    </row>
    <row r="688" spans="1:8">
      <c r="A688" s="134" t="str">
        <f>IF(AND(TONGHOP!$O688="KTHP",TONGHOP!$T688&lt;&gt;""),TONGHOP!$T688,"")</f>
        <v>Trương Hữu Lộc</v>
      </c>
      <c r="B688" s="134" t="str">
        <f>IF(AND(TONGHOP!$O688="KTHP",TONGHOP!$U688&lt;&gt;""),TONGHOP!$U688,"")</f>
        <v>Nguyễn Nguyên Hoàng Ngọc Quyên</v>
      </c>
      <c r="C688" s="134">
        <f>IF(AND(TONGHOP!$O688="KTHP",TONGHOP!$Q688&lt;&gt;""),TONGHOP!$Q688,"")</f>
        <v>120</v>
      </c>
      <c r="D688" s="134">
        <f t="shared" si="20"/>
        <v>0.75</v>
      </c>
      <c r="E688" s="134" t="str">
        <f>IF(AND(TONGHOP!$O688="ThiTN",TONGHOP!$T688&lt;&gt;""),TONGHOP!$T688,"")</f>
        <v/>
      </c>
      <c r="F688" s="134" t="str">
        <f>IF(AND(TONGHOP!$O688="ThiTN",TONGHOP!$U688&lt;&gt;""),TONGHOP!$U688,"")</f>
        <v/>
      </c>
      <c r="G688" s="134" t="str">
        <f>IF(AND(TONGHOP!$O688="ThiTN",TONGHOP!$Q688&lt;&gt;""),TONGHOP!$Q688,"")</f>
        <v/>
      </c>
      <c r="H688" s="134" t="str">
        <f t="shared" si="21"/>
        <v/>
      </c>
    </row>
    <row r="689" spans="1:8">
      <c r="A689" s="134" t="str">
        <f>IF(AND(TONGHOP!$O689="KTHP",TONGHOP!$T689&lt;&gt;""),TONGHOP!$T689,"")</f>
        <v>Quách Minh Thử</v>
      </c>
      <c r="B689" s="134" t="str">
        <f>IF(AND(TONGHOP!$O689="KTHP",TONGHOP!$U689&lt;&gt;""),TONGHOP!$U689,"")</f>
        <v>Phan Thị Thùy Trang</v>
      </c>
      <c r="C689" s="134">
        <f>IF(AND(TONGHOP!$O689="KTHP",TONGHOP!$Q689&lt;&gt;""),TONGHOP!$Q689,"")</f>
        <v>90</v>
      </c>
      <c r="D689" s="134">
        <f t="shared" si="20"/>
        <v>0.6</v>
      </c>
      <c r="E689" s="134" t="str">
        <f>IF(AND(TONGHOP!$O689="ThiTN",TONGHOP!$T689&lt;&gt;""),TONGHOP!$T689,"")</f>
        <v/>
      </c>
      <c r="F689" s="134" t="str">
        <f>IF(AND(TONGHOP!$O689="ThiTN",TONGHOP!$U689&lt;&gt;""),TONGHOP!$U689,"")</f>
        <v/>
      </c>
      <c r="G689" s="134" t="str">
        <f>IF(AND(TONGHOP!$O689="ThiTN",TONGHOP!$Q689&lt;&gt;""),TONGHOP!$Q689,"")</f>
        <v/>
      </c>
      <c r="H689" s="134" t="str">
        <f t="shared" si="21"/>
        <v/>
      </c>
    </row>
    <row r="690" spans="1:8">
      <c r="A690" s="134" t="str">
        <f>IF(AND(TONGHOP!$O690="KTHP",TONGHOP!$T690&lt;&gt;""),TONGHOP!$T690,"")</f>
        <v>Lê Thị Thu Thảo</v>
      </c>
      <c r="B690" s="134" t="str">
        <f>IF(AND(TONGHOP!$O690="KTHP",TONGHOP!$U690&lt;&gt;""),TONGHOP!$U690,"")</f>
        <v>Trần Văn Lượng</v>
      </c>
      <c r="C690" s="134">
        <f>IF(AND(TONGHOP!$O690="KTHP",TONGHOP!$Q690&lt;&gt;""),TONGHOP!$Q690,"")</f>
        <v>90</v>
      </c>
      <c r="D690" s="134">
        <f t="shared" si="20"/>
        <v>0.6</v>
      </c>
      <c r="E690" s="134" t="str">
        <f>IF(AND(TONGHOP!$O690="ThiTN",TONGHOP!$T690&lt;&gt;""),TONGHOP!$T690,"")</f>
        <v/>
      </c>
      <c r="F690" s="134" t="str">
        <f>IF(AND(TONGHOP!$O690="ThiTN",TONGHOP!$U690&lt;&gt;""),TONGHOP!$U690,"")</f>
        <v/>
      </c>
      <c r="G690" s="134" t="str">
        <f>IF(AND(TONGHOP!$O690="ThiTN",TONGHOP!$Q690&lt;&gt;""),TONGHOP!$Q690,"")</f>
        <v/>
      </c>
      <c r="H690" s="134" t="str">
        <f t="shared" si="21"/>
        <v/>
      </c>
    </row>
    <row r="691" spans="1:8">
      <c r="A691" s="134" t="str">
        <f>IF(AND(TONGHOP!$O691="KTHP",TONGHOP!$T691&lt;&gt;""),TONGHOP!$T691,"")</f>
        <v>Phan Văn Hòa</v>
      </c>
      <c r="B691" s="134" t="str">
        <f>IF(AND(TONGHOP!$O691="KTHP",TONGHOP!$U691&lt;&gt;""),TONGHOP!$U691,"")</f>
        <v>Nguyễn Mỹ Tiên</v>
      </c>
      <c r="C691" s="134">
        <f>IF(AND(TONGHOP!$O691="KTHP",TONGHOP!$Q691&lt;&gt;""),TONGHOP!$Q691,"")</f>
        <v>90</v>
      </c>
      <c r="D691" s="134">
        <f t="shared" si="20"/>
        <v>0.6</v>
      </c>
      <c r="E691" s="134" t="str">
        <f>IF(AND(TONGHOP!$O691="ThiTN",TONGHOP!$T691&lt;&gt;""),TONGHOP!$T691,"")</f>
        <v/>
      </c>
      <c r="F691" s="134" t="str">
        <f>IF(AND(TONGHOP!$O691="ThiTN",TONGHOP!$U691&lt;&gt;""),TONGHOP!$U691,"")</f>
        <v/>
      </c>
      <c r="G691" s="134" t="str">
        <f>IF(AND(TONGHOP!$O691="ThiTN",TONGHOP!$Q691&lt;&gt;""),TONGHOP!$Q691,"")</f>
        <v/>
      </c>
      <c r="H691" s="134" t="str">
        <f t="shared" si="21"/>
        <v/>
      </c>
    </row>
    <row r="692" spans="1:8">
      <c r="A692" s="134" t="str">
        <f>IF(AND(TONGHOP!$O692="KTHP",TONGHOP!$T692&lt;&gt;""),TONGHOP!$T692,"")</f>
        <v/>
      </c>
      <c r="B692" s="134" t="str">
        <f>IF(AND(TONGHOP!$O692="KTHP",TONGHOP!$U692&lt;&gt;""),TONGHOP!$U692,"")</f>
        <v/>
      </c>
      <c r="C692" s="134">
        <f>IF(AND(TONGHOP!$O692="KTHP",TONGHOP!$Q692&lt;&gt;""),TONGHOP!$Q692,"")</f>
        <v>90</v>
      </c>
      <c r="D692" s="134" t="str">
        <f t="shared" si="20"/>
        <v/>
      </c>
      <c r="E692" s="134" t="str">
        <f>IF(AND(TONGHOP!$O692="ThiTN",TONGHOP!$T692&lt;&gt;""),TONGHOP!$T692,"")</f>
        <v/>
      </c>
      <c r="F692" s="134" t="str">
        <f>IF(AND(TONGHOP!$O692="ThiTN",TONGHOP!$U692&lt;&gt;""),TONGHOP!$U692,"")</f>
        <v/>
      </c>
      <c r="G692" s="134" t="str">
        <f>IF(AND(TONGHOP!$O692="ThiTN",TONGHOP!$Q692&lt;&gt;""),TONGHOP!$Q692,"")</f>
        <v/>
      </c>
      <c r="H692" s="134" t="str">
        <f t="shared" si="21"/>
        <v/>
      </c>
    </row>
    <row r="693" spans="1:8">
      <c r="A693" s="134" t="str">
        <f>IF(AND(TONGHOP!$O693="KTHP",TONGHOP!$T693&lt;&gt;""),TONGHOP!$T693,"")</f>
        <v>Lữ Xuân Trang</v>
      </c>
      <c r="B693" s="134" t="str">
        <f>IF(AND(TONGHOP!$O693="KTHP",TONGHOP!$U693&lt;&gt;""),TONGHOP!$U693,"")</f>
        <v>Trịnh Hoàng Hiệp</v>
      </c>
      <c r="C693" s="134">
        <f>IF(AND(TONGHOP!$O693="KTHP",TONGHOP!$Q693&lt;&gt;""),TONGHOP!$Q693,"")</f>
        <v>90</v>
      </c>
      <c r="D693" s="134">
        <f t="shared" si="20"/>
        <v>0.6</v>
      </c>
      <c r="E693" s="134" t="str">
        <f>IF(AND(TONGHOP!$O693="ThiTN",TONGHOP!$T693&lt;&gt;""),TONGHOP!$T693,"")</f>
        <v/>
      </c>
      <c r="F693" s="134" t="str">
        <f>IF(AND(TONGHOP!$O693="ThiTN",TONGHOP!$U693&lt;&gt;""),TONGHOP!$U693,"")</f>
        <v/>
      </c>
      <c r="G693" s="134" t="str">
        <f>IF(AND(TONGHOP!$O693="ThiTN",TONGHOP!$Q693&lt;&gt;""),TONGHOP!$Q693,"")</f>
        <v/>
      </c>
      <c r="H693" s="134" t="str">
        <f t="shared" si="21"/>
        <v/>
      </c>
    </row>
    <row r="694" spans="1:8">
      <c r="A694" s="134" t="str">
        <f>IF(AND(TONGHOP!$O694="KTHP",TONGHOP!$T694&lt;&gt;""),TONGHOP!$T694,"")</f>
        <v>Bốc Minh Trí</v>
      </c>
      <c r="B694" s="134" t="str">
        <f>IF(AND(TONGHOP!$O694="KTHP",TONGHOP!$U694&lt;&gt;""),TONGHOP!$U694,"")</f>
        <v>Trần Đình Khoa</v>
      </c>
      <c r="C694" s="134">
        <f>IF(AND(TONGHOP!$O694="KTHP",TONGHOP!$Q694&lt;&gt;""),TONGHOP!$Q694,"")</f>
        <v>90</v>
      </c>
      <c r="D694" s="134">
        <f t="shared" si="20"/>
        <v>0.6</v>
      </c>
      <c r="E694" s="134" t="str">
        <f>IF(AND(TONGHOP!$O694="ThiTN",TONGHOP!$T694&lt;&gt;""),TONGHOP!$T694,"")</f>
        <v/>
      </c>
      <c r="F694" s="134" t="str">
        <f>IF(AND(TONGHOP!$O694="ThiTN",TONGHOP!$U694&lt;&gt;""),TONGHOP!$U694,"")</f>
        <v/>
      </c>
      <c r="G694" s="134" t="str">
        <f>IF(AND(TONGHOP!$O694="ThiTN",TONGHOP!$Q694&lt;&gt;""),TONGHOP!$Q694,"")</f>
        <v/>
      </c>
      <c r="H694" s="134" t="str">
        <f t="shared" si="21"/>
        <v/>
      </c>
    </row>
    <row r="695" spans="1:8">
      <c r="A695" s="134" t="str">
        <f>IF(AND(TONGHOP!$O695="KTHP",TONGHOP!$T695&lt;&gt;""),TONGHOP!$T695,"")</f>
        <v>Hoàng Văn Viết</v>
      </c>
      <c r="B695" s="134" t="str">
        <f>IF(AND(TONGHOP!$O695="KTHP",TONGHOP!$U695&lt;&gt;""),TONGHOP!$U695,"")</f>
        <v>Cao Thị Hồng Thắm</v>
      </c>
      <c r="C695" s="134">
        <f>IF(AND(TONGHOP!$O695="KTHP",TONGHOP!$Q695&lt;&gt;""),TONGHOP!$Q695,"")</f>
        <v>90</v>
      </c>
      <c r="D695" s="134">
        <f t="shared" si="20"/>
        <v>0.6</v>
      </c>
      <c r="E695" s="134" t="str">
        <f>IF(AND(TONGHOP!$O695="ThiTN",TONGHOP!$T695&lt;&gt;""),TONGHOP!$T695,"")</f>
        <v/>
      </c>
      <c r="F695" s="134" t="str">
        <f>IF(AND(TONGHOP!$O695="ThiTN",TONGHOP!$U695&lt;&gt;""),TONGHOP!$U695,"")</f>
        <v/>
      </c>
      <c r="G695" s="134" t="str">
        <f>IF(AND(TONGHOP!$O695="ThiTN",TONGHOP!$Q695&lt;&gt;""),TONGHOP!$Q695,"")</f>
        <v/>
      </c>
      <c r="H695" s="134" t="str">
        <f t="shared" si="21"/>
        <v/>
      </c>
    </row>
    <row r="696" spans="1:8">
      <c r="A696" s="134" t="str">
        <f>IF(AND(TONGHOP!$O696="KTHP",TONGHOP!$T696&lt;&gt;""),TONGHOP!$T696,"")</f>
        <v>Cao Thị Nga</v>
      </c>
      <c r="B696" s="134" t="str">
        <f>IF(AND(TONGHOP!$O696="KTHP",TONGHOP!$U696&lt;&gt;""),TONGHOP!$U696,"")</f>
        <v>Đào Anh Tuấn</v>
      </c>
      <c r="C696" s="134">
        <f>IF(AND(TONGHOP!$O696="KTHP",TONGHOP!$Q696&lt;&gt;""),TONGHOP!$Q696,"")</f>
        <v>90</v>
      </c>
      <c r="D696" s="134">
        <f t="shared" si="20"/>
        <v>0.6</v>
      </c>
      <c r="E696" s="134" t="str">
        <f>IF(AND(TONGHOP!$O696="ThiTN",TONGHOP!$T696&lt;&gt;""),TONGHOP!$T696,"")</f>
        <v/>
      </c>
      <c r="F696" s="134" t="str">
        <f>IF(AND(TONGHOP!$O696="ThiTN",TONGHOP!$U696&lt;&gt;""),TONGHOP!$U696,"")</f>
        <v/>
      </c>
      <c r="G696" s="134" t="str">
        <f>IF(AND(TONGHOP!$O696="ThiTN",TONGHOP!$Q696&lt;&gt;""),TONGHOP!$Q696,"")</f>
        <v/>
      </c>
      <c r="H696" s="134" t="str">
        <f t="shared" si="21"/>
        <v/>
      </c>
    </row>
    <row r="697" spans="1:8">
      <c r="A697" s="134" t="str">
        <f>IF(AND(TONGHOP!$O697="KTHP",TONGHOP!$T697&lt;&gt;""),TONGHOP!$T697,"")</f>
        <v>Nguyễn Thanh Tú</v>
      </c>
      <c r="B697" s="134" t="str">
        <f>IF(AND(TONGHOP!$O697="KTHP",TONGHOP!$U697&lt;&gt;""),TONGHOP!$U697,"")</f>
        <v>Nguyễn Thùy Dương</v>
      </c>
      <c r="C697" s="134">
        <f>IF(AND(TONGHOP!$O697="KTHP",TONGHOP!$Q697&lt;&gt;""),TONGHOP!$Q697,"")</f>
        <v>90</v>
      </c>
      <c r="D697" s="134">
        <f t="shared" si="20"/>
        <v>0.6</v>
      </c>
      <c r="E697" s="134" t="str">
        <f>IF(AND(TONGHOP!$O697="ThiTN",TONGHOP!$T697&lt;&gt;""),TONGHOP!$T697,"")</f>
        <v/>
      </c>
      <c r="F697" s="134" t="str">
        <f>IF(AND(TONGHOP!$O697="ThiTN",TONGHOP!$U697&lt;&gt;""),TONGHOP!$U697,"")</f>
        <v/>
      </c>
      <c r="G697" s="134" t="str">
        <f>IF(AND(TONGHOP!$O697="ThiTN",TONGHOP!$Q697&lt;&gt;""),TONGHOP!$Q697,"")</f>
        <v/>
      </c>
      <c r="H697" s="134" t="str">
        <f t="shared" si="21"/>
        <v/>
      </c>
    </row>
    <row r="698" spans="1:8">
      <c r="A698" s="134" t="str">
        <f>IF(AND(TONGHOP!$O698="KTHP",TONGHOP!$T698&lt;&gt;""),TONGHOP!$T698,"")</f>
        <v>Phạm Thị Vinh</v>
      </c>
      <c r="B698" s="134" t="str">
        <f>IF(AND(TONGHOP!$O698="KTHP",TONGHOP!$U698&lt;&gt;""),TONGHOP!$U698,"")</f>
        <v>Nguyễn Văn Hậu</v>
      </c>
      <c r="C698" s="134">
        <f>IF(AND(TONGHOP!$O698="KTHP",TONGHOP!$Q698&lt;&gt;""),TONGHOP!$Q698,"")</f>
        <v>90</v>
      </c>
      <c r="D698" s="134">
        <f t="shared" si="20"/>
        <v>0.6</v>
      </c>
      <c r="E698" s="134" t="str">
        <f>IF(AND(TONGHOP!$O698="ThiTN",TONGHOP!$T698&lt;&gt;""),TONGHOP!$T698,"")</f>
        <v/>
      </c>
      <c r="F698" s="134" t="str">
        <f>IF(AND(TONGHOP!$O698="ThiTN",TONGHOP!$U698&lt;&gt;""),TONGHOP!$U698,"")</f>
        <v/>
      </c>
      <c r="G698" s="134" t="str">
        <f>IF(AND(TONGHOP!$O698="ThiTN",TONGHOP!$Q698&lt;&gt;""),TONGHOP!$Q698,"")</f>
        <v/>
      </c>
      <c r="H698" s="134" t="str">
        <f t="shared" si="21"/>
        <v/>
      </c>
    </row>
    <row r="699" spans="1:8">
      <c r="A699" s="134" t="str">
        <f>IF(AND(TONGHOP!$O699="KTHP",TONGHOP!$T699&lt;&gt;""),TONGHOP!$T699,"")</f>
        <v>Trần Hiếu Trinh</v>
      </c>
      <c r="B699" s="134" t="str">
        <f>IF(AND(TONGHOP!$O699="KTHP",TONGHOP!$U699&lt;&gt;""),TONGHOP!$U699,"")</f>
        <v>Hoàng Thị Trang</v>
      </c>
      <c r="C699" s="134">
        <f>IF(AND(TONGHOP!$O699="KTHP",TONGHOP!$Q699&lt;&gt;""),TONGHOP!$Q699,"")</f>
        <v>90</v>
      </c>
      <c r="D699" s="134">
        <f t="shared" si="20"/>
        <v>0.6</v>
      </c>
      <c r="E699" s="134" t="str">
        <f>IF(AND(TONGHOP!$O699="ThiTN",TONGHOP!$T699&lt;&gt;""),TONGHOP!$T699,"")</f>
        <v/>
      </c>
      <c r="F699" s="134" t="str">
        <f>IF(AND(TONGHOP!$O699="ThiTN",TONGHOP!$U699&lt;&gt;""),TONGHOP!$U699,"")</f>
        <v/>
      </c>
      <c r="G699" s="134" t="str">
        <f>IF(AND(TONGHOP!$O699="ThiTN",TONGHOP!$Q699&lt;&gt;""),TONGHOP!$Q699,"")</f>
        <v/>
      </c>
      <c r="H699" s="134" t="str">
        <f t="shared" si="21"/>
        <v/>
      </c>
    </row>
    <row r="700" spans="1:8">
      <c r="A700" s="134" t="str">
        <f>IF(AND(TONGHOP!$O700="KTHP",TONGHOP!$T700&lt;&gt;""),TONGHOP!$T700,"")</f>
        <v>Nguyễn Thị Thủy</v>
      </c>
      <c r="B700" s="134" t="str">
        <f>IF(AND(TONGHOP!$O700="KTHP",TONGHOP!$U700&lt;&gt;""),TONGHOP!$U700,"")</f>
        <v>Nguyễn Văn Yên</v>
      </c>
      <c r="C700" s="134">
        <f>IF(AND(TONGHOP!$O700="KTHP",TONGHOP!$Q700&lt;&gt;""),TONGHOP!$Q700,"")</f>
        <v>90</v>
      </c>
      <c r="D700" s="134">
        <f t="shared" si="20"/>
        <v>0.6</v>
      </c>
      <c r="E700" s="134" t="str">
        <f>IF(AND(TONGHOP!$O700="ThiTN",TONGHOP!$T700&lt;&gt;""),TONGHOP!$T700,"")</f>
        <v/>
      </c>
      <c r="F700" s="134" t="str">
        <f>IF(AND(TONGHOP!$O700="ThiTN",TONGHOP!$U700&lt;&gt;""),TONGHOP!$U700,"")</f>
        <v/>
      </c>
      <c r="G700" s="134" t="str">
        <f>IF(AND(TONGHOP!$O700="ThiTN",TONGHOP!$Q700&lt;&gt;""),TONGHOP!$Q700,"")</f>
        <v/>
      </c>
      <c r="H700" s="134" t="str">
        <f t="shared" si="21"/>
        <v/>
      </c>
    </row>
    <row r="701" spans="1:8">
      <c r="A701" s="134" t="str">
        <f>IF(AND(TONGHOP!$O701="KTHP",TONGHOP!$T701&lt;&gt;""),TONGHOP!$T701,"")</f>
        <v>Võ Phước Quang</v>
      </c>
      <c r="B701" s="134" t="str">
        <f>IF(AND(TONGHOP!$O701="KTHP",TONGHOP!$U701&lt;&gt;""),TONGHOP!$U701,"")</f>
        <v>Đặng Thái Sơn</v>
      </c>
      <c r="C701" s="134">
        <f>IF(AND(TONGHOP!$O701="KTHP",TONGHOP!$Q701&lt;&gt;""),TONGHOP!$Q701,"")</f>
        <v>90</v>
      </c>
      <c r="D701" s="134">
        <f t="shared" si="20"/>
        <v>0.6</v>
      </c>
      <c r="E701" s="134" t="str">
        <f>IF(AND(TONGHOP!$O701="ThiTN",TONGHOP!$T701&lt;&gt;""),TONGHOP!$T701,"")</f>
        <v/>
      </c>
      <c r="F701" s="134" t="str">
        <f>IF(AND(TONGHOP!$O701="ThiTN",TONGHOP!$U701&lt;&gt;""),TONGHOP!$U701,"")</f>
        <v/>
      </c>
      <c r="G701" s="134" t="str">
        <f>IF(AND(TONGHOP!$O701="ThiTN",TONGHOP!$Q701&lt;&gt;""),TONGHOP!$Q701,"")</f>
        <v/>
      </c>
      <c r="H701" s="134" t="str">
        <f t="shared" si="21"/>
        <v/>
      </c>
    </row>
    <row r="702" spans="1:8">
      <c r="A702" s="134" t="str">
        <f>IF(AND(TONGHOP!$O702="KTHP",TONGHOP!$T702&lt;&gt;""),TONGHOP!$T702,"")</f>
        <v>Phạm Thị Thanh Thúy</v>
      </c>
      <c r="B702" s="134" t="str">
        <f>IF(AND(TONGHOP!$O702="KTHP",TONGHOP!$U702&lt;&gt;""),TONGHOP!$U702,"")</f>
        <v>Phan Anh Tuấn Kiệt</v>
      </c>
      <c r="C702" s="134">
        <f>IF(AND(TONGHOP!$O702="KTHP",TONGHOP!$Q702&lt;&gt;""),TONGHOP!$Q702,"")</f>
        <v>90</v>
      </c>
      <c r="D702" s="134">
        <f t="shared" si="20"/>
        <v>0.6</v>
      </c>
      <c r="E702" s="134" t="str">
        <f>IF(AND(TONGHOP!$O702="ThiTN",TONGHOP!$T702&lt;&gt;""),TONGHOP!$T702,"")</f>
        <v/>
      </c>
      <c r="F702" s="134" t="str">
        <f>IF(AND(TONGHOP!$O702="ThiTN",TONGHOP!$U702&lt;&gt;""),TONGHOP!$U702,"")</f>
        <v/>
      </c>
      <c r="G702" s="134" t="str">
        <f>IF(AND(TONGHOP!$O702="ThiTN",TONGHOP!$Q702&lt;&gt;""),TONGHOP!$Q702,"")</f>
        <v/>
      </c>
      <c r="H702" s="134" t="str">
        <f t="shared" si="21"/>
        <v/>
      </c>
    </row>
    <row r="703" spans="1:8">
      <c r="A703" s="134" t="str">
        <f>IF(AND(TONGHOP!$O703="KTHP",TONGHOP!$T703&lt;&gt;""),TONGHOP!$T703,"")</f>
        <v>Phạm Thị Thu Nga</v>
      </c>
      <c r="B703" s="134" t="str">
        <f>IF(AND(TONGHOP!$O703="KTHP",TONGHOP!$U703&lt;&gt;""),TONGHOP!$U703,"")</f>
        <v>Kiều Trung Tín</v>
      </c>
      <c r="C703" s="134">
        <f>IF(AND(TONGHOP!$O703="KTHP",TONGHOP!$Q703&lt;&gt;""),TONGHOP!$Q703,"")</f>
        <v>90</v>
      </c>
      <c r="D703" s="134">
        <f t="shared" si="20"/>
        <v>0.6</v>
      </c>
      <c r="E703" s="134" t="str">
        <f>IF(AND(TONGHOP!$O703="ThiTN",TONGHOP!$T703&lt;&gt;""),TONGHOP!$T703,"")</f>
        <v/>
      </c>
      <c r="F703" s="134" t="str">
        <f>IF(AND(TONGHOP!$O703="ThiTN",TONGHOP!$U703&lt;&gt;""),TONGHOP!$U703,"")</f>
        <v/>
      </c>
      <c r="G703" s="134" t="str">
        <f>IF(AND(TONGHOP!$O703="ThiTN",TONGHOP!$Q703&lt;&gt;""),TONGHOP!$Q703,"")</f>
        <v/>
      </c>
      <c r="H703" s="134" t="str">
        <f t="shared" si="21"/>
        <v/>
      </c>
    </row>
    <row r="704" spans="1:8">
      <c r="A704" s="134" t="str">
        <f>IF(AND(TONGHOP!$O704="KTHP",TONGHOP!$T704&lt;&gt;""),TONGHOP!$T704,"")</f>
        <v/>
      </c>
      <c r="B704" s="134" t="str">
        <f>IF(AND(TONGHOP!$O704="KTHP",TONGHOP!$U704&lt;&gt;""),TONGHOP!$U704,"")</f>
        <v/>
      </c>
      <c r="C704" s="134">
        <f>IF(AND(TONGHOP!$O704="KTHP",TONGHOP!$Q704&lt;&gt;""),TONGHOP!$Q704,"")</f>
        <v>90</v>
      </c>
      <c r="D704" s="134" t="str">
        <f t="shared" si="20"/>
        <v/>
      </c>
      <c r="E704" s="134" t="str">
        <f>IF(AND(TONGHOP!$O704="ThiTN",TONGHOP!$T704&lt;&gt;""),TONGHOP!$T704,"")</f>
        <v/>
      </c>
      <c r="F704" s="134" t="str">
        <f>IF(AND(TONGHOP!$O704="ThiTN",TONGHOP!$U704&lt;&gt;""),TONGHOP!$U704,"")</f>
        <v/>
      </c>
      <c r="G704" s="134" t="str">
        <f>IF(AND(TONGHOP!$O704="ThiTN",TONGHOP!$Q704&lt;&gt;""),TONGHOP!$Q704,"")</f>
        <v/>
      </c>
      <c r="H704" s="134" t="str">
        <f t="shared" si="21"/>
        <v/>
      </c>
    </row>
    <row r="705" spans="1:8">
      <c r="A705" s="134" t="str">
        <f>IF(AND(TONGHOP!$O705="KTHP",TONGHOP!$T705&lt;&gt;""),TONGHOP!$T705,"")</f>
        <v/>
      </c>
      <c r="B705" s="134" t="str">
        <f>IF(AND(TONGHOP!$O705="KTHP",TONGHOP!$U705&lt;&gt;""),TONGHOP!$U705,"")</f>
        <v/>
      </c>
      <c r="C705" s="134">
        <f>IF(AND(TONGHOP!$O705="KTHP",TONGHOP!$Q705&lt;&gt;""),TONGHOP!$Q705,"")</f>
        <v>90</v>
      </c>
      <c r="D705" s="134" t="str">
        <f t="shared" si="20"/>
        <v/>
      </c>
      <c r="E705" s="134" t="str">
        <f>IF(AND(TONGHOP!$O705="ThiTN",TONGHOP!$T705&lt;&gt;""),TONGHOP!$T705,"")</f>
        <v/>
      </c>
      <c r="F705" s="134" t="str">
        <f>IF(AND(TONGHOP!$O705="ThiTN",TONGHOP!$U705&lt;&gt;""),TONGHOP!$U705,"")</f>
        <v/>
      </c>
      <c r="G705" s="134" t="str">
        <f>IF(AND(TONGHOP!$O705="ThiTN",TONGHOP!$Q705&lt;&gt;""),TONGHOP!$Q705,"")</f>
        <v/>
      </c>
      <c r="H705" s="134" t="str">
        <f t="shared" si="21"/>
        <v/>
      </c>
    </row>
    <row r="706" spans="1:8">
      <c r="A706" s="134" t="str">
        <f>IF(AND(TONGHOP!$O706="KTHP",TONGHOP!$T706&lt;&gt;""),TONGHOP!$T706,"")</f>
        <v>Hoàng Văn Viết</v>
      </c>
      <c r="B706" s="134" t="str">
        <f>IF(AND(TONGHOP!$O706="KTHP",TONGHOP!$U706&lt;&gt;""),TONGHOP!$U706,"")</f>
        <v>Đặng Thái Sơn</v>
      </c>
      <c r="C706" s="134">
        <f>IF(AND(TONGHOP!$O706="KTHP",TONGHOP!$Q706&lt;&gt;""),TONGHOP!$Q706,"")</f>
        <v>90</v>
      </c>
      <c r="D706" s="134">
        <f t="shared" si="20"/>
        <v>0.6</v>
      </c>
      <c r="E706" s="134" t="str">
        <f>IF(AND(TONGHOP!$O706="ThiTN",TONGHOP!$T706&lt;&gt;""),TONGHOP!$T706,"")</f>
        <v/>
      </c>
      <c r="F706" s="134" t="str">
        <f>IF(AND(TONGHOP!$O706="ThiTN",TONGHOP!$U706&lt;&gt;""),TONGHOP!$U706,"")</f>
        <v/>
      </c>
      <c r="G706" s="134" t="str">
        <f>IF(AND(TONGHOP!$O706="ThiTN",TONGHOP!$Q706&lt;&gt;""),TONGHOP!$Q706,"")</f>
        <v/>
      </c>
      <c r="H706" s="134" t="str">
        <f t="shared" si="21"/>
        <v/>
      </c>
    </row>
    <row r="707" spans="1:8">
      <c r="A707" s="134" t="str">
        <f>IF(AND(TONGHOP!$O707="KTHP",TONGHOP!$T707&lt;&gt;""),TONGHOP!$T707,"")</f>
        <v/>
      </c>
      <c r="B707" s="134" t="str">
        <f>IF(AND(TONGHOP!$O707="KTHP",TONGHOP!$U707&lt;&gt;""),TONGHOP!$U707,"")</f>
        <v/>
      </c>
      <c r="C707" s="134">
        <f>IF(AND(TONGHOP!$O707="KTHP",TONGHOP!$Q707&lt;&gt;""),TONGHOP!$Q707,"")</f>
        <v>90</v>
      </c>
      <c r="D707" s="134" t="str">
        <f t="shared" ref="D707:D770" si="22">IF(AND(A707="",B707="")=TRUE,"",(C707+30)*0.3/60)</f>
        <v/>
      </c>
      <c r="E707" s="134" t="str">
        <f>IF(AND(TONGHOP!$O707="ThiTN",TONGHOP!$T707&lt;&gt;""),TONGHOP!$T707,"")</f>
        <v/>
      </c>
      <c r="F707" s="134" t="str">
        <f>IF(AND(TONGHOP!$O707="ThiTN",TONGHOP!$U707&lt;&gt;""),TONGHOP!$U707,"")</f>
        <v/>
      </c>
      <c r="G707" s="134" t="str">
        <f>IF(AND(TONGHOP!$O707="ThiTN",TONGHOP!$Q707&lt;&gt;""),TONGHOP!$Q707,"")</f>
        <v/>
      </c>
      <c r="H707" s="134" t="str">
        <f t="shared" ref="H707:H770" si="23">IF(AND(E707="",F707="")=TRUE,"",(G707+30)*0.5/60)</f>
        <v/>
      </c>
    </row>
    <row r="708" spans="1:8">
      <c r="A708" s="134" t="str">
        <f>IF(AND(TONGHOP!$O708="KTHP",TONGHOP!$T708&lt;&gt;""),TONGHOP!$T708,"")</f>
        <v>Trần Thị Hương</v>
      </c>
      <c r="B708" s="134" t="str">
        <f>IF(AND(TONGHOP!$O708="KTHP",TONGHOP!$U708&lt;&gt;""),TONGHOP!$U708,"")</f>
        <v>Nguyễn Thanh Vĩnh Phúc</v>
      </c>
      <c r="C708" s="134">
        <f>IF(AND(TONGHOP!$O708="KTHP",TONGHOP!$Q708&lt;&gt;""),TONGHOP!$Q708,"")</f>
        <v>120</v>
      </c>
      <c r="D708" s="134">
        <f t="shared" si="22"/>
        <v>0.75</v>
      </c>
      <c r="E708" s="134" t="str">
        <f>IF(AND(TONGHOP!$O708="ThiTN",TONGHOP!$T708&lt;&gt;""),TONGHOP!$T708,"")</f>
        <v/>
      </c>
      <c r="F708" s="134" t="str">
        <f>IF(AND(TONGHOP!$O708="ThiTN",TONGHOP!$U708&lt;&gt;""),TONGHOP!$U708,"")</f>
        <v/>
      </c>
      <c r="G708" s="134" t="str">
        <f>IF(AND(TONGHOP!$O708="ThiTN",TONGHOP!$Q708&lt;&gt;""),TONGHOP!$Q708,"")</f>
        <v/>
      </c>
      <c r="H708" s="134" t="str">
        <f t="shared" si="23"/>
        <v/>
      </c>
    </row>
    <row r="709" spans="1:8">
      <c r="A709" s="134" t="str">
        <f>IF(AND(TONGHOP!$O709="KTHP",TONGHOP!$T709&lt;&gt;""),TONGHOP!$T709,"")</f>
        <v>Trần Minh Thông</v>
      </c>
      <c r="B709" s="134" t="str">
        <f>IF(AND(TONGHOP!$O709="KTHP",TONGHOP!$U709&lt;&gt;""),TONGHOP!$U709,"")</f>
        <v>Nguyễn Tiến Nhân</v>
      </c>
      <c r="C709" s="134">
        <f>IF(AND(TONGHOP!$O709="KTHP",TONGHOP!$Q709&lt;&gt;""),TONGHOP!$Q709,"")</f>
        <v>120</v>
      </c>
      <c r="D709" s="134">
        <f t="shared" si="22"/>
        <v>0.75</v>
      </c>
      <c r="E709" s="134" t="str">
        <f>IF(AND(TONGHOP!$O709="ThiTN",TONGHOP!$T709&lt;&gt;""),TONGHOP!$T709,"")</f>
        <v/>
      </c>
      <c r="F709" s="134" t="str">
        <f>IF(AND(TONGHOP!$O709="ThiTN",TONGHOP!$U709&lt;&gt;""),TONGHOP!$U709,"")</f>
        <v/>
      </c>
      <c r="G709" s="134" t="str">
        <f>IF(AND(TONGHOP!$O709="ThiTN",TONGHOP!$Q709&lt;&gt;""),TONGHOP!$Q709,"")</f>
        <v/>
      </c>
      <c r="H709" s="134" t="str">
        <f t="shared" si="23"/>
        <v/>
      </c>
    </row>
    <row r="710" spans="1:8">
      <c r="A710" s="134" t="str">
        <f>IF(AND(TONGHOP!$O710="KTHP",TONGHOP!$T710&lt;&gt;""),TONGHOP!$T710,"")</f>
        <v>Trần Hồng Thảo</v>
      </c>
      <c r="B710" s="134" t="str">
        <f>IF(AND(TONGHOP!$O710="KTHP",TONGHOP!$U710&lt;&gt;""),TONGHOP!$U710,"")</f>
        <v>Nguyễn Văn Đông</v>
      </c>
      <c r="C710" s="134">
        <f>IF(AND(TONGHOP!$O710="KTHP",TONGHOP!$Q710&lt;&gt;""),TONGHOP!$Q710,"")</f>
        <v>90</v>
      </c>
      <c r="D710" s="134">
        <f t="shared" si="22"/>
        <v>0.6</v>
      </c>
      <c r="E710" s="134" t="str">
        <f>IF(AND(TONGHOP!$O710="ThiTN",TONGHOP!$T710&lt;&gt;""),TONGHOP!$T710,"")</f>
        <v/>
      </c>
      <c r="F710" s="134" t="str">
        <f>IF(AND(TONGHOP!$O710="ThiTN",TONGHOP!$U710&lt;&gt;""),TONGHOP!$U710,"")</f>
        <v/>
      </c>
      <c r="G710" s="134" t="str">
        <f>IF(AND(TONGHOP!$O710="ThiTN",TONGHOP!$Q710&lt;&gt;""),TONGHOP!$Q710,"")</f>
        <v/>
      </c>
      <c r="H710" s="134" t="str">
        <f t="shared" si="23"/>
        <v/>
      </c>
    </row>
    <row r="711" spans="1:8">
      <c r="A711" s="134" t="str">
        <f>IF(AND(TONGHOP!$O711="KTHP",TONGHOP!$T711&lt;&gt;""),TONGHOP!$T711,"")</f>
        <v>Trịnh Khắc Vũ</v>
      </c>
      <c r="B711" s="134" t="str">
        <f>IF(AND(TONGHOP!$O711="KTHP",TONGHOP!$U711&lt;&gt;""),TONGHOP!$U711,"")</f>
        <v>Phan Văn Thành</v>
      </c>
      <c r="C711" s="134">
        <f>IF(AND(TONGHOP!$O711="KTHP",TONGHOP!$Q711&lt;&gt;""),TONGHOP!$Q711,"")</f>
        <v>90</v>
      </c>
      <c r="D711" s="134">
        <f t="shared" si="22"/>
        <v>0.6</v>
      </c>
      <c r="E711" s="134" t="str">
        <f>IF(AND(TONGHOP!$O711="ThiTN",TONGHOP!$T711&lt;&gt;""),TONGHOP!$T711,"")</f>
        <v/>
      </c>
      <c r="F711" s="134" t="str">
        <f>IF(AND(TONGHOP!$O711="ThiTN",TONGHOP!$U711&lt;&gt;""),TONGHOP!$U711,"")</f>
        <v/>
      </c>
      <c r="G711" s="134" t="str">
        <f>IF(AND(TONGHOP!$O711="ThiTN",TONGHOP!$Q711&lt;&gt;""),TONGHOP!$Q711,"")</f>
        <v/>
      </c>
      <c r="H711" s="134" t="str">
        <f t="shared" si="23"/>
        <v/>
      </c>
    </row>
    <row r="712" spans="1:8">
      <c r="A712" s="134" t="str">
        <f>IF(AND(TONGHOP!$O712="KTHP",TONGHOP!$T712&lt;&gt;""),TONGHOP!$T712,"")</f>
        <v>Phan Thị Xuân Trang</v>
      </c>
      <c r="B712" s="134" t="str">
        <f>IF(AND(TONGHOP!$O712="KTHP",TONGHOP!$U712&lt;&gt;""),TONGHOP!$U712,"")</f>
        <v>Nguyễn Tiến Nhân</v>
      </c>
      <c r="C712" s="134">
        <f>IF(AND(TONGHOP!$O712="KTHP",TONGHOP!$Q712&lt;&gt;""),TONGHOP!$Q712,"")</f>
        <v>90</v>
      </c>
      <c r="D712" s="134">
        <f t="shared" si="22"/>
        <v>0.6</v>
      </c>
      <c r="E712" s="134" t="str">
        <f>IF(AND(TONGHOP!$O712="ThiTN",TONGHOP!$T712&lt;&gt;""),TONGHOP!$T712,"")</f>
        <v/>
      </c>
      <c r="F712" s="134" t="str">
        <f>IF(AND(TONGHOP!$O712="ThiTN",TONGHOP!$U712&lt;&gt;""),TONGHOP!$U712,"")</f>
        <v/>
      </c>
      <c r="G712" s="134" t="str">
        <f>IF(AND(TONGHOP!$O712="ThiTN",TONGHOP!$Q712&lt;&gt;""),TONGHOP!$Q712,"")</f>
        <v/>
      </c>
      <c r="H712" s="134" t="str">
        <f t="shared" si="23"/>
        <v/>
      </c>
    </row>
    <row r="713" spans="1:8">
      <c r="A713" s="134" t="str">
        <f>IF(AND(TONGHOP!$O713="KTHP",TONGHOP!$T713&lt;&gt;""),TONGHOP!$T713,"")</f>
        <v>Nguyễn Tiến Dũng</v>
      </c>
      <c r="B713" s="134" t="str">
        <f>IF(AND(TONGHOP!$O713="KTHP",TONGHOP!$U713&lt;&gt;""),TONGHOP!$U713,"")</f>
        <v>Bùi Thị Ngọc Sương</v>
      </c>
      <c r="C713" s="134">
        <f>IF(AND(TONGHOP!$O713="KTHP",TONGHOP!$Q713&lt;&gt;""),TONGHOP!$Q713,"")</f>
        <v>90</v>
      </c>
      <c r="D713" s="134">
        <f t="shared" si="22"/>
        <v>0.6</v>
      </c>
      <c r="E713" s="134" t="str">
        <f>IF(AND(TONGHOP!$O713="ThiTN",TONGHOP!$T713&lt;&gt;""),TONGHOP!$T713,"")</f>
        <v/>
      </c>
      <c r="F713" s="134" t="str">
        <f>IF(AND(TONGHOP!$O713="ThiTN",TONGHOP!$U713&lt;&gt;""),TONGHOP!$U713,"")</f>
        <v/>
      </c>
      <c r="G713" s="134" t="str">
        <f>IF(AND(TONGHOP!$O713="ThiTN",TONGHOP!$Q713&lt;&gt;""),TONGHOP!$Q713,"")</f>
        <v/>
      </c>
      <c r="H713" s="134" t="str">
        <f t="shared" si="23"/>
        <v/>
      </c>
    </row>
    <row r="714" spans="1:8">
      <c r="A714" s="134" t="str">
        <f>IF(AND(TONGHOP!$O714="KTHP",TONGHOP!$T714&lt;&gt;""),TONGHOP!$T714,"")</f>
        <v>Đặng Thế Huân</v>
      </c>
      <c r="B714" s="134" t="str">
        <f>IF(AND(TONGHOP!$O714="KTHP",TONGHOP!$U714&lt;&gt;""),TONGHOP!$U714,"")</f>
        <v>Nguyễn Thái Bình</v>
      </c>
      <c r="C714" s="134">
        <f>IF(AND(TONGHOP!$O714="KTHP",TONGHOP!$Q714&lt;&gt;""),TONGHOP!$Q714,"")</f>
        <v>90</v>
      </c>
      <c r="D714" s="134">
        <f t="shared" si="22"/>
        <v>0.6</v>
      </c>
      <c r="E714" s="134" t="str">
        <f>IF(AND(TONGHOP!$O714="ThiTN",TONGHOP!$T714&lt;&gt;""),TONGHOP!$T714,"")</f>
        <v/>
      </c>
      <c r="F714" s="134" t="str">
        <f>IF(AND(TONGHOP!$O714="ThiTN",TONGHOP!$U714&lt;&gt;""),TONGHOP!$U714,"")</f>
        <v/>
      </c>
      <c r="G714" s="134" t="str">
        <f>IF(AND(TONGHOP!$O714="ThiTN",TONGHOP!$Q714&lt;&gt;""),TONGHOP!$Q714,"")</f>
        <v/>
      </c>
      <c r="H714" s="134" t="str">
        <f t="shared" si="23"/>
        <v/>
      </c>
    </row>
    <row r="715" spans="1:8">
      <c r="A715" s="134" t="str">
        <f>IF(AND(TONGHOP!$O715="KTHP",TONGHOP!$T715&lt;&gt;""),TONGHOP!$T715,"")</f>
        <v>Võ Minh Quang</v>
      </c>
      <c r="B715" s="134" t="str">
        <f>IF(AND(TONGHOP!$O715="KTHP",TONGHOP!$U715&lt;&gt;""),TONGHOP!$U715,"")</f>
        <v>Nguyễn Tiến Dũng</v>
      </c>
      <c r="C715" s="134">
        <f>IF(AND(TONGHOP!$O715="KTHP",TONGHOP!$Q715&lt;&gt;""),TONGHOP!$Q715,"")</f>
        <v>90</v>
      </c>
      <c r="D715" s="134">
        <f t="shared" si="22"/>
        <v>0.6</v>
      </c>
      <c r="E715" s="134" t="str">
        <f>IF(AND(TONGHOP!$O715="ThiTN",TONGHOP!$T715&lt;&gt;""),TONGHOP!$T715,"")</f>
        <v/>
      </c>
      <c r="F715" s="134" t="str">
        <f>IF(AND(TONGHOP!$O715="ThiTN",TONGHOP!$U715&lt;&gt;""),TONGHOP!$U715,"")</f>
        <v/>
      </c>
      <c r="G715" s="134" t="str">
        <f>IF(AND(TONGHOP!$O715="ThiTN",TONGHOP!$Q715&lt;&gt;""),TONGHOP!$Q715,"")</f>
        <v/>
      </c>
      <c r="H715" s="134" t="str">
        <f t="shared" si="23"/>
        <v/>
      </c>
    </row>
    <row r="716" spans="1:8">
      <c r="A716" s="134" t="str">
        <f>IF(AND(TONGHOP!$O716="KTHP",TONGHOP!$T716&lt;&gt;""),TONGHOP!$T716,"")</f>
        <v>Nguyễn Tiến Nhân</v>
      </c>
      <c r="B716" s="134" t="str">
        <f>IF(AND(TONGHOP!$O716="KTHP",TONGHOP!$U716&lt;&gt;""),TONGHOP!$U716,"")</f>
        <v>Trịnh Khắc Vũ</v>
      </c>
      <c r="C716" s="134">
        <f>IF(AND(TONGHOP!$O716="KTHP",TONGHOP!$Q716&lt;&gt;""),TONGHOP!$Q716,"")</f>
        <v>90</v>
      </c>
      <c r="D716" s="134">
        <f t="shared" si="22"/>
        <v>0.6</v>
      </c>
      <c r="E716" s="134" t="str">
        <f>IF(AND(TONGHOP!$O716="ThiTN",TONGHOP!$T716&lt;&gt;""),TONGHOP!$T716,"")</f>
        <v/>
      </c>
      <c r="F716" s="134" t="str">
        <f>IF(AND(TONGHOP!$O716="ThiTN",TONGHOP!$U716&lt;&gt;""),TONGHOP!$U716,"")</f>
        <v/>
      </c>
      <c r="G716" s="134" t="str">
        <f>IF(AND(TONGHOP!$O716="ThiTN",TONGHOP!$Q716&lt;&gt;""),TONGHOP!$Q716,"")</f>
        <v/>
      </c>
      <c r="H716" s="134" t="str">
        <f t="shared" si="23"/>
        <v/>
      </c>
    </row>
    <row r="717" spans="1:8">
      <c r="A717" s="134" t="str">
        <f>IF(AND(TONGHOP!$O717="KTHP",TONGHOP!$T717&lt;&gt;""),TONGHOP!$T717,"")</f>
        <v/>
      </c>
      <c r="B717" s="134" t="str">
        <f>IF(AND(TONGHOP!$O717="KTHP",TONGHOP!$U717&lt;&gt;""),TONGHOP!$U717,"")</f>
        <v/>
      </c>
      <c r="C717" s="134">
        <f>IF(AND(TONGHOP!$O717="KTHP",TONGHOP!$Q717&lt;&gt;""),TONGHOP!$Q717,"")</f>
        <v>90</v>
      </c>
      <c r="D717" s="134" t="str">
        <f t="shared" si="22"/>
        <v/>
      </c>
      <c r="E717" s="134" t="str">
        <f>IF(AND(TONGHOP!$O717="ThiTN",TONGHOP!$T717&lt;&gt;""),TONGHOP!$T717,"")</f>
        <v/>
      </c>
      <c r="F717" s="134" t="str">
        <f>IF(AND(TONGHOP!$O717="ThiTN",TONGHOP!$U717&lt;&gt;""),TONGHOP!$U717,"")</f>
        <v/>
      </c>
      <c r="G717" s="134" t="str">
        <f>IF(AND(TONGHOP!$O717="ThiTN",TONGHOP!$Q717&lt;&gt;""),TONGHOP!$Q717,"")</f>
        <v/>
      </c>
      <c r="H717" s="134" t="str">
        <f t="shared" si="23"/>
        <v/>
      </c>
    </row>
    <row r="718" spans="1:8">
      <c r="A718" s="134" t="str">
        <f>IF(AND(TONGHOP!$O718="KTHP",TONGHOP!$T718&lt;&gt;""),TONGHOP!$T718,"")</f>
        <v>Đặng Thế Huân</v>
      </c>
      <c r="B718" s="134" t="str">
        <f>IF(AND(TONGHOP!$O718="KTHP",TONGHOP!$U718&lt;&gt;""),TONGHOP!$U718,"")</f>
        <v>Nguyễn Thái Bình</v>
      </c>
      <c r="C718" s="134">
        <f>IF(AND(TONGHOP!$O718="KTHP",TONGHOP!$Q718&lt;&gt;""),TONGHOP!$Q718,"")</f>
        <v>90</v>
      </c>
      <c r="D718" s="134">
        <f t="shared" si="22"/>
        <v>0.6</v>
      </c>
      <c r="E718" s="134" t="str">
        <f>IF(AND(TONGHOP!$O718="ThiTN",TONGHOP!$T718&lt;&gt;""),TONGHOP!$T718,"")</f>
        <v/>
      </c>
      <c r="F718" s="134" t="str">
        <f>IF(AND(TONGHOP!$O718="ThiTN",TONGHOP!$U718&lt;&gt;""),TONGHOP!$U718,"")</f>
        <v/>
      </c>
      <c r="G718" s="134" t="str">
        <f>IF(AND(TONGHOP!$O718="ThiTN",TONGHOP!$Q718&lt;&gt;""),TONGHOP!$Q718,"")</f>
        <v/>
      </c>
      <c r="H718" s="134" t="str">
        <f t="shared" si="23"/>
        <v/>
      </c>
    </row>
    <row r="719" spans="1:8">
      <c r="A719" s="134" t="str">
        <f>IF(AND(TONGHOP!$O719="KTHP",TONGHOP!$T719&lt;&gt;""),TONGHOP!$T719,"")</f>
        <v>Hoàng Văn Viết</v>
      </c>
      <c r="B719" s="134" t="str">
        <f>IF(AND(TONGHOP!$O719="KTHP",TONGHOP!$U719&lt;&gt;""),TONGHOP!$U719,"")</f>
        <v>Nguyễn Văn Đông</v>
      </c>
      <c r="C719" s="134">
        <f>IF(AND(TONGHOP!$O719="KTHP",TONGHOP!$Q719&lt;&gt;""),TONGHOP!$Q719,"")</f>
        <v>90</v>
      </c>
      <c r="D719" s="134">
        <f t="shared" si="22"/>
        <v>0.6</v>
      </c>
      <c r="E719" s="134" t="str">
        <f>IF(AND(TONGHOP!$O719="ThiTN",TONGHOP!$T719&lt;&gt;""),TONGHOP!$T719,"")</f>
        <v/>
      </c>
      <c r="F719" s="134" t="str">
        <f>IF(AND(TONGHOP!$O719="ThiTN",TONGHOP!$U719&lt;&gt;""),TONGHOP!$U719,"")</f>
        <v/>
      </c>
      <c r="G719" s="134" t="str">
        <f>IF(AND(TONGHOP!$O719="ThiTN",TONGHOP!$Q719&lt;&gt;""),TONGHOP!$Q719,"")</f>
        <v/>
      </c>
      <c r="H719" s="134" t="str">
        <f t="shared" si="23"/>
        <v/>
      </c>
    </row>
    <row r="720" spans="1:8">
      <c r="A720" s="134" t="str">
        <f>IF(AND(TONGHOP!$O720="KTHP",TONGHOP!$T720&lt;&gt;""),TONGHOP!$T720,"")</f>
        <v>Phan Văn Thành</v>
      </c>
      <c r="B720" s="134" t="str">
        <f>IF(AND(TONGHOP!$O720="KTHP",TONGHOP!$U720&lt;&gt;""),TONGHOP!$U720,"")</f>
        <v>Bùi Thị Ngọc Sương</v>
      </c>
      <c r="C720" s="134">
        <f>IF(AND(TONGHOP!$O720="KTHP",TONGHOP!$Q720&lt;&gt;""),TONGHOP!$Q720,"")</f>
        <v>90</v>
      </c>
      <c r="D720" s="134">
        <f t="shared" si="22"/>
        <v>0.6</v>
      </c>
      <c r="E720" s="134" t="str">
        <f>IF(AND(TONGHOP!$O720="ThiTN",TONGHOP!$T720&lt;&gt;""),TONGHOP!$T720,"")</f>
        <v/>
      </c>
      <c r="F720" s="134" t="str">
        <f>IF(AND(TONGHOP!$O720="ThiTN",TONGHOP!$U720&lt;&gt;""),TONGHOP!$U720,"")</f>
        <v/>
      </c>
      <c r="G720" s="134" t="str">
        <f>IF(AND(TONGHOP!$O720="ThiTN",TONGHOP!$Q720&lt;&gt;""),TONGHOP!$Q720,"")</f>
        <v/>
      </c>
      <c r="H720" s="134" t="str">
        <f t="shared" si="23"/>
        <v/>
      </c>
    </row>
    <row r="721" spans="1:8">
      <c r="A721" s="134" t="str">
        <f>IF(AND(TONGHOP!$O721="KTHP",TONGHOP!$T721&lt;&gt;""),TONGHOP!$T721,"")</f>
        <v>Hoàng Văn Viết</v>
      </c>
      <c r="B721" s="134" t="str">
        <f>IF(AND(TONGHOP!$O721="KTHP",TONGHOP!$U721&lt;&gt;""),TONGHOP!$U721,"")</f>
        <v>Võ Minh Quang</v>
      </c>
      <c r="C721" s="134">
        <f>IF(AND(TONGHOP!$O721="KTHP",TONGHOP!$Q721&lt;&gt;""),TONGHOP!$Q721,"")</f>
        <v>90</v>
      </c>
      <c r="D721" s="134">
        <f t="shared" si="22"/>
        <v>0.6</v>
      </c>
      <c r="E721" s="134" t="str">
        <f>IF(AND(TONGHOP!$O721="ThiTN",TONGHOP!$T721&lt;&gt;""),TONGHOP!$T721,"")</f>
        <v/>
      </c>
      <c r="F721" s="134" t="str">
        <f>IF(AND(TONGHOP!$O721="ThiTN",TONGHOP!$U721&lt;&gt;""),TONGHOP!$U721,"")</f>
        <v/>
      </c>
      <c r="G721" s="134" t="str">
        <f>IF(AND(TONGHOP!$O721="ThiTN",TONGHOP!$Q721&lt;&gt;""),TONGHOP!$Q721,"")</f>
        <v/>
      </c>
      <c r="H721" s="134" t="str">
        <f t="shared" si="23"/>
        <v/>
      </c>
    </row>
    <row r="722" spans="1:8">
      <c r="A722" s="134" t="str">
        <f>IF(AND(TONGHOP!$O722="KTHP",TONGHOP!$T722&lt;&gt;""),TONGHOP!$T722,"")</f>
        <v>Trần Đình Khải</v>
      </c>
      <c r="B722" s="134" t="str">
        <f>IF(AND(TONGHOP!$O722="KTHP",TONGHOP!$U722&lt;&gt;""),TONGHOP!$U722,"")</f>
        <v>Nguyễn Phương Hà</v>
      </c>
      <c r="C722" s="134">
        <f>IF(AND(TONGHOP!$O722="KTHP",TONGHOP!$Q722&lt;&gt;""),TONGHOP!$Q722,"")</f>
        <v>90</v>
      </c>
      <c r="D722" s="134">
        <f t="shared" si="22"/>
        <v>0.6</v>
      </c>
      <c r="E722" s="134" t="str">
        <f>IF(AND(TONGHOP!$O722="ThiTN",TONGHOP!$T722&lt;&gt;""),TONGHOP!$T722,"")</f>
        <v/>
      </c>
      <c r="F722" s="134" t="str">
        <f>IF(AND(TONGHOP!$O722="ThiTN",TONGHOP!$U722&lt;&gt;""),TONGHOP!$U722,"")</f>
        <v/>
      </c>
      <c r="G722" s="134" t="str">
        <f>IF(AND(TONGHOP!$O722="ThiTN",TONGHOP!$Q722&lt;&gt;""),TONGHOP!$Q722,"")</f>
        <v/>
      </c>
      <c r="H722" s="134" t="str">
        <f t="shared" si="23"/>
        <v/>
      </c>
    </row>
    <row r="723" spans="1:8">
      <c r="A723" s="134" t="str">
        <f>IF(AND(TONGHOP!$O723="KTHP",TONGHOP!$T723&lt;&gt;""),TONGHOP!$T723,"")</f>
        <v>Bùi Đức Phước</v>
      </c>
      <c r="B723" s="134" t="str">
        <f>IF(AND(TONGHOP!$O723="KTHP",TONGHOP!$U723&lt;&gt;""),TONGHOP!$U723,"")</f>
        <v>Giang Phi Hùng</v>
      </c>
      <c r="C723" s="134">
        <f>IF(AND(TONGHOP!$O723="KTHP",TONGHOP!$Q723&lt;&gt;""),TONGHOP!$Q723,"")</f>
        <v>90</v>
      </c>
      <c r="D723" s="134">
        <f t="shared" si="22"/>
        <v>0.6</v>
      </c>
      <c r="E723" s="134" t="str">
        <f>IF(AND(TONGHOP!$O723="ThiTN",TONGHOP!$T723&lt;&gt;""),TONGHOP!$T723,"")</f>
        <v/>
      </c>
      <c r="F723" s="134" t="str">
        <f>IF(AND(TONGHOP!$O723="ThiTN",TONGHOP!$U723&lt;&gt;""),TONGHOP!$U723,"")</f>
        <v/>
      </c>
      <c r="G723" s="134" t="str">
        <f>IF(AND(TONGHOP!$O723="ThiTN",TONGHOP!$Q723&lt;&gt;""),TONGHOP!$Q723,"")</f>
        <v/>
      </c>
      <c r="H723" s="134" t="str">
        <f t="shared" si="23"/>
        <v/>
      </c>
    </row>
    <row r="724" spans="1:8">
      <c r="A724" s="134" t="str">
        <f>IF(AND(TONGHOP!$O724="KTHP",TONGHOP!$T724&lt;&gt;""),TONGHOP!$T724,"")</f>
        <v>Bùi Hiền Lương</v>
      </c>
      <c r="B724" s="134" t="str">
        <f>IF(AND(TONGHOP!$O724="KTHP",TONGHOP!$U724&lt;&gt;""),TONGHOP!$U724,"")</f>
        <v>Phạm Quang Tùng</v>
      </c>
      <c r="C724" s="134">
        <f>IF(AND(TONGHOP!$O724="KTHP",TONGHOP!$Q724&lt;&gt;""),TONGHOP!$Q724,"")</f>
        <v>90</v>
      </c>
      <c r="D724" s="134">
        <f t="shared" si="22"/>
        <v>0.6</v>
      </c>
      <c r="E724" s="134" t="str">
        <f>IF(AND(TONGHOP!$O724="ThiTN",TONGHOP!$T724&lt;&gt;""),TONGHOP!$T724,"")</f>
        <v/>
      </c>
      <c r="F724" s="134" t="str">
        <f>IF(AND(TONGHOP!$O724="ThiTN",TONGHOP!$U724&lt;&gt;""),TONGHOP!$U724,"")</f>
        <v/>
      </c>
      <c r="G724" s="134" t="str">
        <f>IF(AND(TONGHOP!$O724="ThiTN",TONGHOP!$Q724&lt;&gt;""),TONGHOP!$Q724,"")</f>
        <v/>
      </c>
      <c r="H724" s="134" t="str">
        <f t="shared" si="23"/>
        <v/>
      </c>
    </row>
    <row r="725" spans="1:8">
      <c r="A725" s="134" t="str">
        <f>IF(AND(TONGHOP!$O725="KTHP",TONGHOP!$T725&lt;&gt;""),TONGHOP!$T725,"")</f>
        <v>Nguyễn Văn Đôn</v>
      </c>
      <c r="B725" s="134" t="str">
        <f>IF(AND(TONGHOP!$O725="KTHP",TONGHOP!$U725&lt;&gt;""),TONGHOP!$U725,"")</f>
        <v>Lê Quý Hưng Quốc</v>
      </c>
      <c r="C725" s="134">
        <f>IF(AND(TONGHOP!$O725="KTHP",TONGHOP!$Q725&lt;&gt;""),TONGHOP!$Q725,"")</f>
        <v>60</v>
      </c>
      <c r="D725" s="134">
        <f t="shared" si="22"/>
        <v>0.45</v>
      </c>
      <c r="E725" s="134" t="str">
        <f>IF(AND(TONGHOP!$O725="ThiTN",TONGHOP!$T725&lt;&gt;""),TONGHOP!$T725,"")</f>
        <v/>
      </c>
      <c r="F725" s="134" t="str">
        <f>IF(AND(TONGHOP!$O725="ThiTN",TONGHOP!$U725&lt;&gt;""),TONGHOP!$U725,"")</f>
        <v/>
      </c>
      <c r="G725" s="134" t="str">
        <f>IF(AND(TONGHOP!$O725="ThiTN",TONGHOP!$Q725&lt;&gt;""),TONGHOP!$Q725,"")</f>
        <v/>
      </c>
      <c r="H725" s="134" t="str">
        <f t="shared" si="23"/>
        <v/>
      </c>
    </row>
    <row r="726" spans="1:8">
      <c r="A726" s="134" t="str">
        <f>IF(AND(TONGHOP!$O726="KTHP",TONGHOP!$T726&lt;&gt;""),TONGHOP!$T726,"")</f>
        <v>Giang Phi Hùng</v>
      </c>
      <c r="B726" s="134" t="str">
        <f>IF(AND(TONGHOP!$O726="KTHP",TONGHOP!$U726&lt;&gt;""),TONGHOP!$U726,"")</f>
        <v>Bùi Thị Dương</v>
      </c>
      <c r="C726" s="134">
        <f>IF(AND(TONGHOP!$O726="KTHP",TONGHOP!$Q726&lt;&gt;""),TONGHOP!$Q726,"")</f>
        <v>90</v>
      </c>
      <c r="D726" s="134">
        <f t="shared" si="22"/>
        <v>0.6</v>
      </c>
      <c r="E726" s="134" t="str">
        <f>IF(AND(TONGHOP!$O726="ThiTN",TONGHOP!$T726&lt;&gt;""),TONGHOP!$T726,"")</f>
        <v/>
      </c>
      <c r="F726" s="134" t="str">
        <f>IF(AND(TONGHOP!$O726="ThiTN",TONGHOP!$U726&lt;&gt;""),TONGHOP!$U726,"")</f>
        <v/>
      </c>
      <c r="G726" s="134" t="str">
        <f>IF(AND(TONGHOP!$O726="ThiTN",TONGHOP!$Q726&lt;&gt;""),TONGHOP!$Q726,"")</f>
        <v/>
      </c>
      <c r="H726" s="134" t="str">
        <f t="shared" si="23"/>
        <v/>
      </c>
    </row>
    <row r="727" spans="1:8">
      <c r="A727" s="134" t="str">
        <f>IF(AND(TONGHOP!$O727="KTHP",TONGHOP!$T727&lt;&gt;""),TONGHOP!$T727,"")</f>
        <v>Nguyển Công Cường</v>
      </c>
      <c r="B727" s="134" t="str">
        <f>IF(AND(TONGHOP!$O727="KTHP",TONGHOP!$U727&lt;&gt;""),TONGHOP!$U727,"")</f>
        <v>Bùi Đức Phước</v>
      </c>
      <c r="C727" s="134">
        <f>IF(AND(TONGHOP!$O727="KTHP",TONGHOP!$Q727&lt;&gt;""),TONGHOP!$Q727,"")</f>
        <v>90</v>
      </c>
      <c r="D727" s="134">
        <f t="shared" si="22"/>
        <v>0.6</v>
      </c>
      <c r="E727" s="134" t="str">
        <f>IF(AND(TONGHOP!$O727="ThiTN",TONGHOP!$T727&lt;&gt;""),TONGHOP!$T727,"")</f>
        <v/>
      </c>
      <c r="F727" s="134" t="str">
        <f>IF(AND(TONGHOP!$O727="ThiTN",TONGHOP!$U727&lt;&gt;""),TONGHOP!$U727,"")</f>
        <v/>
      </c>
      <c r="G727" s="134" t="str">
        <f>IF(AND(TONGHOP!$O727="ThiTN",TONGHOP!$Q727&lt;&gt;""),TONGHOP!$Q727,"")</f>
        <v/>
      </c>
      <c r="H727" s="134" t="str">
        <f t="shared" si="23"/>
        <v/>
      </c>
    </row>
    <row r="728" spans="1:8">
      <c r="A728" s="134" t="str">
        <f>IF(AND(TONGHOP!$O728="KTHP",TONGHOP!$T728&lt;&gt;""),TONGHOP!$T728,"")</f>
        <v>Huỳnh Văn Hiếu</v>
      </c>
      <c r="B728" s="134" t="str">
        <f>IF(AND(TONGHOP!$O728="KTHP",TONGHOP!$U728&lt;&gt;""),TONGHOP!$U728,"")</f>
        <v>Phạm Quang Tùng</v>
      </c>
      <c r="C728" s="134">
        <f>IF(AND(TONGHOP!$O728="KTHP",TONGHOP!$Q728&lt;&gt;""),TONGHOP!$Q728,"")</f>
        <v>90</v>
      </c>
      <c r="D728" s="134">
        <f t="shared" si="22"/>
        <v>0.6</v>
      </c>
      <c r="E728" s="134" t="str">
        <f>IF(AND(TONGHOP!$O728="ThiTN",TONGHOP!$T728&lt;&gt;""),TONGHOP!$T728,"")</f>
        <v/>
      </c>
      <c r="F728" s="134" t="str">
        <f>IF(AND(TONGHOP!$O728="ThiTN",TONGHOP!$U728&lt;&gt;""),TONGHOP!$U728,"")</f>
        <v/>
      </c>
      <c r="G728" s="134" t="str">
        <f>IF(AND(TONGHOP!$O728="ThiTN",TONGHOP!$Q728&lt;&gt;""),TONGHOP!$Q728,"")</f>
        <v/>
      </c>
      <c r="H728" s="134" t="str">
        <f t="shared" si="23"/>
        <v/>
      </c>
    </row>
    <row r="729" spans="1:8">
      <c r="A729" s="134" t="str">
        <f>IF(AND(TONGHOP!$O729="KTHP",TONGHOP!$T729&lt;&gt;""),TONGHOP!$T729,"")</f>
        <v>Hà Phước Tuấn</v>
      </c>
      <c r="B729" s="134" t="str">
        <f>IF(AND(TONGHOP!$O729="KTHP",TONGHOP!$U729&lt;&gt;""),TONGHOP!$U729,"")</f>
        <v>Trần Thị Ngọc Dung</v>
      </c>
      <c r="C729" s="134">
        <f>IF(AND(TONGHOP!$O729="KTHP",TONGHOP!$Q729&lt;&gt;""),TONGHOP!$Q729,"")</f>
        <v>90</v>
      </c>
      <c r="D729" s="134">
        <f t="shared" si="22"/>
        <v>0.6</v>
      </c>
      <c r="E729" s="134" t="str">
        <f>IF(AND(TONGHOP!$O729="ThiTN",TONGHOP!$T729&lt;&gt;""),TONGHOP!$T729,"")</f>
        <v/>
      </c>
      <c r="F729" s="134" t="str">
        <f>IF(AND(TONGHOP!$O729="ThiTN",TONGHOP!$U729&lt;&gt;""),TONGHOP!$U729,"")</f>
        <v/>
      </c>
      <c r="G729" s="134" t="str">
        <f>IF(AND(TONGHOP!$O729="ThiTN",TONGHOP!$Q729&lt;&gt;""),TONGHOP!$Q729,"")</f>
        <v/>
      </c>
      <c r="H729" s="134" t="str">
        <f t="shared" si="23"/>
        <v/>
      </c>
    </row>
    <row r="730" spans="1:8">
      <c r="A730" s="134" t="str">
        <f>IF(AND(TONGHOP!$O730="KTHP",TONGHOP!$T730&lt;&gt;""),TONGHOP!$T730,"")</f>
        <v>Nguyễn Thanh Vĩnh Phúc</v>
      </c>
      <c r="B730" s="134" t="str">
        <f>IF(AND(TONGHOP!$O730="KTHP",TONGHOP!$U730&lt;&gt;""),TONGHOP!$U730,"")</f>
        <v>Ngô Hoàng Anh</v>
      </c>
      <c r="C730" s="134">
        <f>IF(AND(TONGHOP!$O730="KTHP",TONGHOP!$Q730&lt;&gt;""),TONGHOP!$Q730,"")</f>
        <v>90</v>
      </c>
      <c r="D730" s="134">
        <f t="shared" si="22"/>
        <v>0.6</v>
      </c>
      <c r="E730" s="134" t="str">
        <f>IF(AND(TONGHOP!$O730="ThiTN",TONGHOP!$T730&lt;&gt;""),TONGHOP!$T730,"")</f>
        <v/>
      </c>
      <c r="F730" s="134" t="str">
        <f>IF(AND(TONGHOP!$O730="ThiTN",TONGHOP!$U730&lt;&gt;""),TONGHOP!$U730,"")</f>
        <v/>
      </c>
      <c r="G730" s="134" t="str">
        <f>IF(AND(TONGHOP!$O730="ThiTN",TONGHOP!$Q730&lt;&gt;""),TONGHOP!$Q730,"")</f>
        <v/>
      </c>
      <c r="H730" s="134" t="str">
        <f t="shared" si="23"/>
        <v/>
      </c>
    </row>
    <row r="731" spans="1:8">
      <c r="A731" s="134" t="str">
        <f>IF(AND(TONGHOP!$O731="KTHP",TONGHOP!$T731&lt;&gt;""),TONGHOP!$T731,"")</f>
        <v>Đặng Thị Nhật Minh</v>
      </c>
      <c r="B731" s="134" t="str">
        <f>IF(AND(TONGHOP!$O731="KTHP",TONGHOP!$U731&lt;&gt;""),TONGHOP!$U731,"")</f>
        <v>Đặng Thái Sơn</v>
      </c>
      <c r="C731" s="134">
        <f>IF(AND(TONGHOP!$O731="KTHP",TONGHOP!$Q731&lt;&gt;""),TONGHOP!$Q731,"")</f>
        <v>90</v>
      </c>
      <c r="D731" s="134">
        <f t="shared" si="22"/>
        <v>0.6</v>
      </c>
      <c r="E731" s="134" t="str">
        <f>IF(AND(TONGHOP!$O731="ThiTN",TONGHOP!$T731&lt;&gt;""),TONGHOP!$T731,"")</f>
        <v/>
      </c>
      <c r="F731" s="134" t="str">
        <f>IF(AND(TONGHOP!$O731="ThiTN",TONGHOP!$U731&lt;&gt;""),TONGHOP!$U731,"")</f>
        <v/>
      </c>
      <c r="G731" s="134" t="str">
        <f>IF(AND(TONGHOP!$O731="ThiTN",TONGHOP!$Q731&lt;&gt;""),TONGHOP!$Q731,"")</f>
        <v/>
      </c>
      <c r="H731" s="134" t="str">
        <f t="shared" si="23"/>
        <v/>
      </c>
    </row>
    <row r="732" spans="1:8">
      <c r="A732" s="134" t="str">
        <f>IF(AND(TONGHOP!$O732="KTHP",TONGHOP!$T732&lt;&gt;""),TONGHOP!$T732,"")</f>
        <v>Nguyễn Mỹ Tiên</v>
      </c>
      <c r="B732" s="134" t="str">
        <f>IF(AND(TONGHOP!$O732="KTHP",TONGHOP!$U732&lt;&gt;""),TONGHOP!$U732,"")</f>
        <v>Phan Anh Tuấn Kiệt</v>
      </c>
      <c r="C732" s="134">
        <f>IF(AND(TONGHOP!$O732="KTHP",TONGHOP!$Q732&lt;&gt;""),TONGHOP!$Q732,"")</f>
        <v>90</v>
      </c>
      <c r="D732" s="134">
        <f t="shared" si="22"/>
        <v>0.6</v>
      </c>
      <c r="E732" s="134" t="str">
        <f>IF(AND(TONGHOP!$O732="ThiTN",TONGHOP!$T732&lt;&gt;""),TONGHOP!$T732,"")</f>
        <v/>
      </c>
      <c r="F732" s="134" t="str">
        <f>IF(AND(TONGHOP!$O732="ThiTN",TONGHOP!$U732&lt;&gt;""),TONGHOP!$U732,"")</f>
        <v/>
      </c>
      <c r="G732" s="134" t="str">
        <f>IF(AND(TONGHOP!$O732="ThiTN",TONGHOP!$Q732&lt;&gt;""),TONGHOP!$Q732,"")</f>
        <v/>
      </c>
      <c r="H732" s="134" t="str">
        <f t="shared" si="23"/>
        <v/>
      </c>
    </row>
    <row r="733" spans="1:8">
      <c r="A733" s="134" t="str">
        <f>IF(AND(TONGHOP!$O733="KTHP",TONGHOP!$T733&lt;&gt;""),TONGHOP!$T733,"")</f>
        <v>Hà Quốc Bảo</v>
      </c>
      <c r="B733" s="134" t="str">
        <f>IF(AND(TONGHOP!$O733="KTHP",TONGHOP!$U733&lt;&gt;""),TONGHOP!$U733,"")</f>
        <v>Nguyễn Thanh Tú</v>
      </c>
      <c r="C733" s="134">
        <f>IF(AND(TONGHOP!$O733="KTHP",TONGHOP!$Q733&lt;&gt;""),TONGHOP!$Q733,"")</f>
        <v>90</v>
      </c>
      <c r="D733" s="134">
        <f t="shared" si="22"/>
        <v>0.6</v>
      </c>
      <c r="E733" s="134" t="str">
        <f>IF(AND(TONGHOP!$O733="ThiTN",TONGHOP!$T733&lt;&gt;""),TONGHOP!$T733,"")</f>
        <v/>
      </c>
      <c r="F733" s="134" t="str">
        <f>IF(AND(TONGHOP!$O733="ThiTN",TONGHOP!$U733&lt;&gt;""),TONGHOP!$U733,"")</f>
        <v/>
      </c>
      <c r="G733" s="134" t="str">
        <f>IF(AND(TONGHOP!$O733="ThiTN",TONGHOP!$Q733&lt;&gt;""),TONGHOP!$Q733,"")</f>
        <v/>
      </c>
      <c r="H733" s="134" t="str">
        <f t="shared" si="23"/>
        <v/>
      </c>
    </row>
    <row r="734" spans="1:8">
      <c r="A734" s="134" t="str">
        <f>IF(AND(TONGHOP!$O734="KTHP",TONGHOP!$T734&lt;&gt;""),TONGHOP!$T734,"")</f>
        <v>Bùi Ánh Tuyết</v>
      </c>
      <c r="B734" s="134" t="str">
        <f>IF(AND(TONGHOP!$O734="KTHP",TONGHOP!$U734&lt;&gt;""),TONGHOP!$U734,"")</f>
        <v>Trần Minh Tuấn</v>
      </c>
      <c r="C734" s="134">
        <f>IF(AND(TONGHOP!$O734="KTHP",TONGHOP!$Q734&lt;&gt;""),TONGHOP!$Q734,"")</f>
        <v>90</v>
      </c>
      <c r="D734" s="134">
        <f t="shared" si="22"/>
        <v>0.6</v>
      </c>
      <c r="E734" s="134" t="str">
        <f>IF(AND(TONGHOP!$O734="ThiTN",TONGHOP!$T734&lt;&gt;""),TONGHOP!$T734,"")</f>
        <v/>
      </c>
      <c r="F734" s="134" t="str">
        <f>IF(AND(TONGHOP!$O734="ThiTN",TONGHOP!$U734&lt;&gt;""),TONGHOP!$U734,"")</f>
        <v/>
      </c>
      <c r="G734" s="134" t="str">
        <f>IF(AND(TONGHOP!$O734="ThiTN",TONGHOP!$Q734&lt;&gt;""),TONGHOP!$Q734,"")</f>
        <v/>
      </c>
      <c r="H734" s="134" t="str">
        <f t="shared" si="23"/>
        <v/>
      </c>
    </row>
    <row r="735" spans="1:8">
      <c r="A735" s="134" t="str">
        <f>IF(AND(TONGHOP!$O735="KTHP",TONGHOP!$T735&lt;&gt;""),TONGHOP!$T735,"")</f>
        <v>Chế Vân Cầm</v>
      </c>
      <c r="B735" s="134" t="str">
        <f>IF(AND(TONGHOP!$O735="KTHP",TONGHOP!$U735&lt;&gt;""),TONGHOP!$U735,"")</f>
        <v>Trần Trung Hiếu</v>
      </c>
      <c r="C735" s="134">
        <f>IF(AND(TONGHOP!$O735="KTHP",TONGHOP!$Q735&lt;&gt;""),TONGHOP!$Q735,"")</f>
        <v>90</v>
      </c>
      <c r="D735" s="134">
        <f t="shared" si="22"/>
        <v>0.6</v>
      </c>
      <c r="E735" s="134" t="str">
        <f>IF(AND(TONGHOP!$O735="ThiTN",TONGHOP!$T735&lt;&gt;""),TONGHOP!$T735,"")</f>
        <v/>
      </c>
      <c r="F735" s="134" t="str">
        <f>IF(AND(TONGHOP!$O735="ThiTN",TONGHOP!$U735&lt;&gt;""),TONGHOP!$U735,"")</f>
        <v/>
      </c>
      <c r="G735" s="134" t="str">
        <f>IF(AND(TONGHOP!$O735="ThiTN",TONGHOP!$Q735&lt;&gt;""),TONGHOP!$Q735,"")</f>
        <v/>
      </c>
      <c r="H735" s="134" t="str">
        <f t="shared" si="23"/>
        <v/>
      </c>
    </row>
    <row r="736" spans="1:8">
      <c r="A736" s="134" t="str">
        <f>IF(AND(TONGHOP!$O736="KTHP",TONGHOP!$T736&lt;&gt;""),TONGHOP!$T736,"")</f>
        <v>Nguyễn Hồng Đức</v>
      </c>
      <c r="B736" s="134" t="str">
        <f>IF(AND(TONGHOP!$O736="KTHP",TONGHOP!$U736&lt;&gt;""),TONGHOP!$U736,"")</f>
        <v>Mạnh Lê Hoàn</v>
      </c>
      <c r="C736" s="134">
        <f>IF(AND(TONGHOP!$O736="KTHP",TONGHOP!$Q736&lt;&gt;""),TONGHOP!$Q736,"")</f>
        <v>90</v>
      </c>
      <c r="D736" s="134">
        <f t="shared" si="22"/>
        <v>0.6</v>
      </c>
      <c r="E736" s="134" t="str">
        <f>IF(AND(TONGHOP!$O736="ThiTN",TONGHOP!$T736&lt;&gt;""),TONGHOP!$T736,"")</f>
        <v/>
      </c>
      <c r="F736" s="134" t="str">
        <f>IF(AND(TONGHOP!$O736="ThiTN",TONGHOP!$U736&lt;&gt;""),TONGHOP!$U736,"")</f>
        <v/>
      </c>
      <c r="G736" s="134" t="str">
        <f>IF(AND(TONGHOP!$O736="ThiTN",TONGHOP!$Q736&lt;&gt;""),TONGHOP!$Q736,"")</f>
        <v/>
      </c>
      <c r="H736" s="134" t="str">
        <f t="shared" si="23"/>
        <v/>
      </c>
    </row>
    <row r="737" spans="1:8">
      <c r="A737" s="134" t="str">
        <f>IF(AND(TONGHOP!$O737="KTHP",TONGHOP!$T737&lt;&gt;""),TONGHOP!$T737,"")</f>
        <v>Phạm Thị Thanh Thúy</v>
      </c>
      <c r="B737" s="134" t="str">
        <f>IF(AND(TONGHOP!$O737="KTHP",TONGHOP!$U737&lt;&gt;""),TONGHOP!$U737,"")</f>
        <v>Nguyễn Minh Thái</v>
      </c>
      <c r="C737" s="134">
        <f>IF(AND(TONGHOP!$O737="KTHP",TONGHOP!$Q737&lt;&gt;""),TONGHOP!$Q737,"")</f>
        <v>90</v>
      </c>
      <c r="D737" s="134">
        <f t="shared" si="22"/>
        <v>0.6</v>
      </c>
      <c r="E737" s="134" t="str">
        <f>IF(AND(TONGHOP!$O737="ThiTN",TONGHOP!$T737&lt;&gt;""),TONGHOP!$T737,"")</f>
        <v/>
      </c>
      <c r="F737" s="134" t="str">
        <f>IF(AND(TONGHOP!$O737="ThiTN",TONGHOP!$U737&lt;&gt;""),TONGHOP!$U737,"")</f>
        <v/>
      </c>
      <c r="G737" s="134" t="str">
        <f>IF(AND(TONGHOP!$O737="ThiTN",TONGHOP!$Q737&lt;&gt;""),TONGHOP!$Q737,"")</f>
        <v/>
      </c>
      <c r="H737" s="134" t="str">
        <f t="shared" si="23"/>
        <v/>
      </c>
    </row>
    <row r="738" spans="1:8">
      <c r="A738" s="134" t="str">
        <f>IF(AND(TONGHOP!$O738="KTHP",TONGHOP!$T738&lt;&gt;""),TONGHOP!$T738,"")</f>
        <v>Võ Thị Hồng Lan</v>
      </c>
      <c r="B738" s="134" t="str">
        <f>IF(AND(TONGHOP!$O738="KTHP",TONGHOP!$U738&lt;&gt;""),TONGHOP!$U738,"")</f>
        <v>Trần Quốc Duy</v>
      </c>
      <c r="C738" s="134">
        <f>IF(AND(TONGHOP!$O738="KTHP",TONGHOP!$Q738&lt;&gt;""),TONGHOP!$Q738,"")</f>
        <v>90</v>
      </c>
      <c r="D738" s="134">
        <f t="shared" si="22"/>
        <v>0.6</v>
      </c>
      <c r="E738" s="134" t="str">
        <f>IF(AND(TONGHOP!$O738="ThiTN",TONGHOP!$T738&lt;&gt;""),TONGHOP!$T738,"")</f>
        <v/>
      </c>
      <c r="F738" s="134" t="str">
        <f>IF(AND(TONGHOP!$O738="ThiTN",TONGHOP!$U738&lt;&gt;""),TONGHOP!$U738,"")</f>
        <v/>
      </c>
      <c r="G738" s="134" t="str">
        <f>IF(AND(TONGHOP!$O738="ThiTN",TONGHOP!$Q738&lt;&gt;""),TONGHOP!$Q738,"")</f>
        <v/>
      </c>
      <c r="H738" s="134" t="str">
        <f t="shared" si="23"/>
        <v/>
      </c>
    </row>
    <row r="739" spans="1:8">
      <c r="A739" s="134" t="str">
        <f>IF(AND(TONGHOP!$O739="KTHP",TONGHOP!$T739&lt;&gt;""),TONGHOP!$T739,"")</f>
        <v>Bốc Minh Trí</v>
      </c>
      <c r="B739" s="134" t="str">
        <f>IF(AND(TONGHOP!$O739="KTHP",TONGHOP!$U739&lt;&gt;""),TONGHOP!$U739,"")</f>
        <v>Nguyễn Thị Thu Tâm</v>
      </c>
      <c r="C739" s="134">
        <f>IF(AND(TONGHOP!$O739="KTHP",TONGHOP!$Q739&lt;&gt;""),TONGHOP!$Q739,"")</f>
        <v>90</v>
      </c>
      <c r="D739" s="134">
        <f t="shared" si="22"/>
        <v>0.6</v>
      </c>
      <c r="E739" s="134" t="str">
        <f>IF(AND(TONGHOP!$O739="ThiTN",TONGHOP!$T739&lt;&gt;""),TONGHOP!$T739,"")</f>
        <v/>
      </c>
      <c r="F739" s="134" t="str">
        <f>IF(AND(TONGHOP!$O739="ThiTN",TONGHOP!$U739&lt;&gt;""),TONGHOP!$U739,"")</f>
        <v/>
      </c>
      <c r="G739" s="134" t="str">
        <f>IF(AND(TONGHOP!$O739="ThiTN",TONGHOP!$Q739&lt;&gt;""),TONGHOP!$Q739,"")</f>
        <v/>
      </c>
      <c r="H739" s="134" t="str">
        <f t="shared" si="23"/>
        <v/>
      </c>
    </row>
    <row r="740" spans="1:8">
      <c r="A740" s="134" t="str">
        <f>IF(AND(TONGHOP!$O740="KTHP",TONGHOP!$T740&lt;&gt;""),TONGHOP!$T740,"")</f>
        <v>Đinh Trần Phương Thảo</v>
      </c>
      <c r="B740" s="134" t="str">
        <f>IF(AND(TONGHOP!$O740="KTHP",TONGHOP!$U740&lt;&gt;""),TONGHOP!$U740,"")</f>
        <v>Lưu Thị Thúy</v>
      </c>
      <c r="C740" s="134">
        <f>IF(AND(TONGHOP!$O740="KTHP",TONGHOP!$Q740&lt;&gt;""),TONGHOP!$Q740,"")</f>
        <v>90</v>
      </c>
      <c r="D740" s="134">
        <f t="shared" si="22"/>
        <v>0.6</v>
      </c>
      <c r="E740" s="134" t="str">
        <f>IF(AND(TONGHOP!$O740="ThiTN",TONGHOP!$T740&lt;&gt;""),TONGHOP!$T740,"")</f>
        <v/>
      </c>
      <c r="F740" s="134" t="str">
        <f>IF(AND(TONGHOP!$O740="ThiTN",TONGHOP!$U740&lt;&gt;""),TONGHOP!$U740,"")</f>
        <v/>
      </c>
      <c r="G740" s="134" t="str">
        <f>IF(AND(TONGHOP!$O740="ThiTN",TONGHOP!$Q740&lt;&gt;""),TONGHOP!$Q740,"")</f>
        <v/>
      </c>
      <c r="H740" s="134" t="str">
        <f t="shared" si="23"/>
        <v/>
      </c>
    </row>
    <row r="741" spans="1:8">
      <c r="A741" s="134" t="str">
        <f>IF(AND(TONGHOP!$O741="KTHP",TONGHOP!$T741&lt;&gt;""),TONGHOP!$T741,"")</f>
        <v>Lê Tiến Đạt</v>
      </c>
      <c r="B741" s="134" t="str">
        <f>IF(AND(TONGHOP!$O741="KTHP",TONGHOP!$U741&lt;&gt;""),TONGHOP!$U741,"")</f>
        <v>Lê Nguyễn Mỹ Trâm</v>
      </c>
      <c r="C741" s="134">
        <f>IF(AND(TONGHOP!$O741="KTHP",TONGHOP!$Q741&lt;&gt;""),TONGHOP!$Q741,"")</f>
        <v>90</v>
      </c>
      <c r="D741" s="134">
        <f t="shared" si="22"/>
        <v>0.6</v>
      </c>
      <c r="E741" s="134" t="str">
        <f>IF(AND(TONGHOP!$O741="ThiTN",TONGHOP!$T741&lt;&gt;""),TONGHOP!$T741,"")</f>
        <v/>
      </c>
      <c r="F741" s="134" t="str">
        <f>IF(AND(TONGHOP!$O741="ThiTN",TONGHOP!$U741&lt;&gt;""),TONGHOP!$U741,"")</f>
        <v/>
      </c>
      <c r="G741" s="134" t="str">
        <f>IF(AND(TONGHOP!$O741="ThiTN",TONGHOP!$Q741&lt;&gt;""),TONGHOP!$Q741,"")</f>
        <v/>
      </c>
      <c r="H741" s="134" t="str">
        <f t="shared" si="23"/>
        <v/>
      </c>
    </row>
    <row r="742" spans="1:8">
      <c r="A742" s="134" t="str">
        <f>IF(AND(TONGHOP!$O742="KTHP",TONGHOP!$T742&lt;&gt;""),TONGHOP!$T742,"")</f>
        <v>Nguyễn Thị Bảo Trân</v>
      </c>
      <c r="B742" s="134" t="str">
        <f>IF(AND(TONGHOP!$O742="KTHP",TONGHOP!$U742&lt;&gt;""),TONGHOP!$U742,"")</f>
        <v>Đỗ Thị Thơm</v>
      </c>
      <c r="C742" s="134">
        <f>IF(AND(TONGHOP!$O742="KTHP",TONGHOP!$Q742&lt;&gt;""),TONGHOP!$Q742,"")</f>
        <v>90</v>
      </c>
      <c r="D742" s="134">
        <f t="shared" si="22"/>
        <v>0.6</v>
      </c>
      <c r="E742" s="134" t="str">
        <f>IF(AND(TONGHOP!$O742="ThiTN",TONGHOP!$T742&lt;&gt;""),TONGHOP!$T742,"")</f>
        <v/>
      </c>
      <c r="F742" s="134" t="str">
        <f>IF(AND(TONGHOP!$O742="ThiTN",TONGHOP!$U742&lt;&gt;""),TONGHOP!$U742,"")</f>
        <v/>
      </c>
      <c r="G742" s="134" t="str">
        <f>IF(AND(TONGHOP!$O742="ThiTN",TONGHOP!$Q742&lt;&gt;""),TONGHOP!$Q742,"")</f>
        <v/>
      </c>
      <c r="H742" s="134" t="str">
        <f t="shared" si="23"/>
        <v/>
      </c>
    </row>
    <row r="743" spans="1:8">
      <c r="A743" s="134" t="str">
        <f>IF(AND(TONGHOP!$O743="KTHP",TONGHOP!$T743&lt;&gt;""),TONGHOP!$T743,"")</f>
        <v>Nguyễn Phương Hà</v>
      </c>
      <c r="B743" s="134" t="str">
        <f>IF(AND(TONGHOP!$O743="KTHP",TONGHOP!$U743&lt;&gt;""),TONGHOP!$U743,"")</f>
        <v>Hoàng Thị Trang</v>
      </c>
      <c r="C743" s="134">
        <f>IF(AND(TONGHOP!$O743="KTHP",TONGHOP!$Q743&lt;&gt;""),TONGHOP!$Q743,"")</f>
        <v>90</v>
      </c>
      <c r="D743" s="134">
        <f t="shared" si="22"/>
        <v>0.6</v>
      </c>
      <c r="E743" s="134" t="str">
        <f>IF(AND(TONGHOP!$O743="ThiTN",TONGHOP!$T743&lt;&gt;""),TONGHOP!$T743,"")</f>
        <v/>
      </c>
      <c r="F743" s="134" t="str">
        <f>IF(AND(TONGHOP!$O743="ThiTN",TONGHOP!$U743&lt;&gt;""),TONGHOP!$U743,"")</f>
        <v/>
      </c>
      <c r="G743" s="134" t="str">
        <f>IF(AND(TONGHOP!$O743="ThiTN",TONGHOP!$Q743&lt;&gt;""),TONGHOP!$Q743,"")</f>
        <v/>
      </c>
      <c r="H743" s="134" t="str">
        <f t="shared" si="23"/>
        <v/>
      </c>
    </row>
    <row r="744" spans="1:8">
      <c r="A744" s="134" t="str">
        <f>IF(AND(TONGHOP!$O744="KTHP",TONGHOP!$T744&lt;&gt;""),TONGHOP!$T744,"")</f>
        <v>Dương Thị Hồng</v>
      </c>
      <c r="B744" s="134" t="str">
        <f>IF(AND(TONGHOP!$O744="KTHP",TONGHOP!$U744&lt;&gt;""),TONGHOP!$U744,"")</f>
        <v>Đặng Thị Kiến Trúc</v>
      </c>
      <c r="C744" s="134">
        <f>IF(AND(TONGHOP!$O744="KTHP",TONGHOP!$Q744&lt;&gt;""),TONGHOP!$Q744,"")</f>
        <v>90</v>
      </c>
      <c r="D744" s="134">
        <f t="shared" si="22"/>
        <v>0.6</v>
      </c>
      <c r="E744" s="134" t="str">
        <f>IF(AND(TONGHOP!$O744="ThiTN",TONGHOP!$T744&lt;&gt;""),TONGHOP!$T744,"")</f>
        <v/>
      </c>
      <c r="F744" s="134" t="str">
        <f>IF(AND(TONGHOP!$O744="ThiTN",TONGHOP!$U744&lt;&gt;""),TONGHOP!$U744,"")</f>
        <v/>
      </c>
      <c r="G744" s="134" t="str">
        <f>IF(AND(TONGHOP!$O744="ThiTN",TONGHOP!$Q744&lt;&gt;""),TONGHOP!$Q744,"")</f>
        <v/>
      </c>
      <c r="H744" s="134" t="str">
        <f t="shared" si="23"/>
        <v/>
      </c>
    </row>
    <row r="745" spans="1:8">
      <c r="A745" s="134" t="str">
        <f>IF(AND(TONGHOP!$O745="KTHP",TONGHOP!$T745&lt;&gt;""),TONGHOP!$T745,"")</f>
        <v>Hà Như Mai</v>
      </c>
      <c r="B745" s="134" t="str">
        <f>IF(AND(TONGHOP!$O745="KTHP",TONGHOP!$U745&lt;&gt;""),TONGHOP!$U745,"")</f>
        <v>Tăng Cẩm Huê</v>
      </c>
      <c r="C745" s="134">
        <f>IF(AND(TONGHOP!$O745="KTHP",TONGHOP!$Q745&lt;&gt;""),TONGHOP!$Q745,"")</f>
        <v>90</v>
      </c>
      <c r="D745" s="134">
        <f t="shared" si="22"/>
        <v>0.6</v>
      </c>
      <c r="E745" s="134" t="str">
        <f>IF(AND(TONGHOP!$O745="ThiTN",TONGHOP!$T745&lt;&gt;""),TONGHOP!$T745,"")</f>
        <v/>
      </c>
      <c r="F745" s="134" t="str">
        <f>IF(AND(TONGHOP!$O745="ThiTN",TONGHOP!$U745&lt;&gt;""),TONGHOP!$U745,"")</f>
        <v/>
      </c>
      <c r="G745" s="134" t="str">
        <f>IF(AND(TONGHOP!$O745="ThiTN",TONGHOP!$Q745&lt;&gt;""),TONGHOP!$Q745,"")</f>
        <v/>
      </c>
      <c r="H745" s="134" t="str">
        <f t="shared" si="23"/>
        <v/>
      </c>
    </row>
    <row r="746" spans="1:8">
      <c r="A746" s="134" t="str">
        <f>IF(AND(TONGHOP!$O746="KTHP",TONGHOP!$T746&lt;&gt;""),TONGHOP!$T746,"")</f>
        <v>Trương Hữu Lộc</v>
      </c>
      <c r="B746" s="134" t="str">
        <f>IF(AND(TONGHOP!$O746="KTHP",TONGHOP!$U746&lt;&gt;""),TONGHOP!$U746,"")</f>
        <v>Nguyễn Khoa</v>
      </c>
      <c r="C746" s="134">
        <f>IF(AND(TONGHOP!$O746="KTHP",TONGHOP!$Q746&lt;&gt;""),TONGHOP!$Q746,"")</f>
        <v>120</v>
      </c>
      <c r="D746" s="134">
        <f t="shared" si="22"/>
        <v>0.75</v>
      </c>
      <c r="E746" s="134" t="str">
        <f>IF(AND(TONGHOP!$O746="ThiTN",TONGHOP!$T746&lt;&gt;""),TONGHOP!$T746,"")</f>
        <v/>
      </c>
      <c r="F746" s="134" t="str">
        <f>IF(AND(TONGHOP!$O746="ThiTN",TONGHOP!$U746&lt;&gt;""),TONGHOP!$U746,"")</f>
        <v/>
      </c>
      <c r="G746" s="134" t="str">
        <f>IF(AND(TONGHOP!$O746="ThiTN",TONGHOP!$Q746&lt;&gt;""),TONGHOP!$Q746,"")</f>
        <v/>
      </c>
      <c r="H746" s="134" t="str">
        <f t="shared" si="23"/>
        <v/>
      </c>
    </row>
    <row r="747" spans="1:8">
      <c r="A747" s="134" t="str">
        <f>IF(AND(TONGHOP!$O747="KTHP",TONGHOP!$T747&lt;&gt;""),TONGHOP!$T747,"")</f>
        <v>Giang Phi Hùng</v>
      </c>
      <c r="B747" s="134" t="str">
        <f>IF(AND(TONGHOP!$O747="KTHP",TONGHOP!$U747&lt;&gt;""),TONGHOP!$U747,"")</f>
        <v>Phạm Quang Tùng</v>
      </c>
      <c r="C747" s="134">
        <f>IF(AND(TONGHOP!$O747="KTHP",TONGHOP!$Q747&lt;&gt;""),TONGHOP!$Q747,"")</f>
        <v>90</v>
      </c>
      <c r="D747" s="134">
        <f t="shared" si="22"/>
        <v>0.6</v>
      </c>
      <c r="E747" s="134" t="str">
        <f>IF(AND(TONGHOP!$O747="ThiTN",TONGHOP!$T747&lt;&gt;""),TONGHOP!$T747,"")</f>
        <v/>
      </c>
      <c r="F747" s="134" t="str">
        <f>IF(AND(TONGHOP!$O747="ThiTN",TONGHOP!$U747&lt;&gt;""),TONGHOP!$U747,"")</f>
        <v/>
      </c>
      <c r="G747" s="134" t="str">
        <f>IF(AND(TONGHOP!$O747="ThiTN",TONGHOP!$Q747&lt;&gt;""),TONGHOP!$Q747,"")</f>
        <v/>
      </c>
      <c r="H747" s="134" t="str">
        <f t="shared" si="23"/>
        <v/>
      </c>
    </row>
    <row r="748" spans="1:8">
      <c r="A748" s="134" t="str">
        <f>IF(AND(TONGHOP!$O748="KTHP",TONGHOP!$T748&lt;&gt;""),TONGHOP!$T748,"")</f>
        <v>Nguyễn Vũ Xuân Thì</v>
      </c>
      <c r="B748" s="134" t="str">
        <f>IF(AND(TONGHOP!$O748="KTHP",TONGHOP!$U748&lt;&gt;""),TONGHOP!$U748,"")</f>
        <v>Nguyễn Anh Tăng</v>
      </c>
      <c r="C748" s="134">
        <f>IF(AND(TONGHOP!$O748="KTHP",TONGHOP!$Q748&lt;&gt;""),TONGHOP!$Q748,"")</f>
        <v>90</v>
      </c>
      <c r="D748" s="134">
        <f t="shared" si="22"/>
        <v>0.6</v>
      </c>
      <c r="E748" s="134" t="str">
        <f>IF(AND(TONGHOP!$O748="ThiTN",TONGHOP!$T748&lt;&gt;""),TONGHOP!$T748,"")</f>
        <v/>
      </c>
      <c r="F748" s="134" t="str">
        <f>IF(AND(TONGHOP!$O748="ThiTN",TONGHOP!$U748&lt;&gt;""),TONGHOP!$U748,"")</f>
        <v/>
      </c>
      <c r="G748" s="134" t="str">
        <f>IF(AND(TONGHOP!$O748="ThiTN",TONGHOP!$Q748&lt;&gt;""),TONGHOP!$Q748,"")</f>
        <v/>
      </c>
      <c r="H748" s="134" t="str">
        <f t="shared" si="23"/>
        <v/>
      </c>
    </row>
    <row r="749" spans="1:8">
      <c r="A749" s="134" t="str">
        <f>IF(AND(TONGHOP!$O749="KTHP",TONGHOP!$T749&lt;&gt;""),TONGHOP!$T749,"")</f>
        <v/>
      </c>
      <c r="B749" s="134" t="str">
        <f>IF(AND(TONGHOP!$O749="KTHP",TONGHOP!$U749&lt;&gt;""),TONGHOP!$U749,"")</f>
        <v/>
      </c>
      <c r="C749" s="134">
        <f>IF(AND(TONGHOP!$O749="KTHP",TONGHOP!$Q749&lt;&gt;""),TONGHOP!$Q749,"")</f>
        <v>90</v>
      </c>
      <c r="D749" s="134" t="str">
        <f t="shared" si="22"/>
        <v/>
      </c>
      <c r="E749" s="134" t="str">
        <f>IF(AND(TONGHOP!$O749="ThiTN",TONGHOP!$T749&lt;&gt;""),TONGHOP!$T749,"")</f>
        <v/>
      </c>
      <c r="F749" s="134" t="str">
        <f>IF(AND(TONGHOP!$O749="ThiTN",TONGHOP!$U749&lt;&gt;""),TONGHOP!$U749,"")</f>
        <v/>
      </c>
      <c r="G749" s="134" t="str">
        <f>IF(AND(TONGHOP!$O749="ThiTN",TONGHOP!$Q749&lt;&gt;""),TONGHOP!$Q749,"")</f>
        <v/>
      </c>
      <c r="H749" s="134" t="str">
        <f t="shared" si="23"/>
        <v/>
      </c>
    </row>
    <row r="750" spans="1:8">
      <c r="A750" s="134" t="str">
        <f>IF(AND(TONGHOP!$O750="KTHP",TONGHOP!$T750&lt;&gt;""),TONGHOP!$T750,"")</f>
        <v>Nguyễn Ngọc Quỳnh</v>
      </c>
      <c r="B750" s="134" t="str">
        <f>IF(AND(TONGHOP!$O750="KTHP",TONGHOP!$U750&lt;&gt;""),TONGHOP!$U750,"")</f>
        <v>Đỗ Thị Phương Khanh</v>
      </c>
      <c r="C750" s="134">
        <f>IF(AND(TONGHOP!$O750="KTHP",TONGHOP!$Q750&lt;&gt;""),TONGHOP!$Q750,"")</f>
        <v>90</v>
      </c>
      <c r="D750" s="134">
        <f t="shared" si="22"/>
        <v>0.6</v>
      </c>
      <c r="E750" s="134" t="str">
        <f>IF(AND(TONGHOP!$O750="ThiTN",TONGHOP!$T750&lt;&gt;""),TONGHOP!$T750,"")</f>
        <v/>
      </c>
      <c r="F750" s="134" t="str">
        <f>IF(AND(TONGHOP!$O750="ThiTN",TONGHOP!$U750&lt;&gt;""),TONGHOP!$U750,"")</f>
        <v/>
      </c>
      <c r="G750" s="134" t="str">
        <f>IF(AND(TONGHOP!$O750="ThiTN",TONGHOP!$Q750&lt;&gt;""),TONGHOP!$Q750,"")</f>
        <v/>
      </c>
      <c r="H750" s="134" t="str">
        <f t="shared" si="23"/>
        <v/>
      </c>
    </row>
    <row r="751" spans="1:8">
      <c r="A751" s="134" t="str">
        <f>IF(AND(TONGHOP!$O751="KTHP",TONGHOP!$T751&lt;&gt;""),TONGHOP!$T751,"")</f>
        <v>Phan Văn Hòa</v>
      </c>
      <c r="B751" s="134" t="str">
        <f>IF(AND(TONGHOP!$O751="KTHP",TONGHOP!$U751&lt;&gt;""),TONGHOP!$U751,"")</f>
        <v>Dương Ngọc Vọng</v>
      </c>
      <c r="C751" s="134">
        <f>IF(AND(TONGHOP!$O751="KTHP",TONGHOP!$Q751&lt;&gt;""),TONGHOP!$Q751,"")</f>
        <v>90</v>
      </c>
      <c r="D751" s="134">
        <f t="shared" si="22"/>
        <v>0.6</v>
      </c>
      <c r="E751" s="134" t="str">
        <f>IF(AND(TONGHOP!$O751="ThiTN",TONGHOP!$T751&lt;&gt;""),TONGHOP!$T751,"")</f>
        <v/>
      </c>
      <c r="F751" s="134" t="str">
        <f>IF(AND(TONGHOP!$O751="ThiTN",TONGHOP!$U751&lt;&gt;""),TONGHOP!$U751,"")</f>
        <v/>
      </c>
      <c r="G751" s="134" t="str">
        <f>IF(AND(TONGHOP!$O751="ThiTN",TONGHOP!$Q751&lt;&gt;""),TONGHOP!$Q751,"")</f>
        <v/>
      </c>
      <c r="H751" s="134" t="str">
        <f t="shared" si="23"/>
        <v/>
      </c>
    </row>
    <row r="752" spans="1:8">
      <c r="A752" s="134" t="str">
        <f>IF(AND(TONGHOP!$O752="KTHP",TONGHOP!$T752&lt;&gt;""),TONGHOP!$T752,"")</f>
        <v>Đặng Thế Huân</v>
      </c>
      <c r="B752" s="134" t="str">
        <f>IF(AND(TONGHOP!$O752="KTHP",TONGHOP!$U752&lt;&gt;""),TONGHOP!$U752,"")</f>
        <v>Vũ Hạnh Chiêu</v>
      </c>
      <c r="C752" s="134">
        <f>IF(AND(TONGHOP!$O752="KTHP",TONGHOP!$Q752&lt;&gt;""),TONGHOP!$Q752,"")</f>
        <v>90</v>
      </c>
      <c r="D752" s="134">
        <f t="shared" si="22"/>
        <v>0.6</v>
      </c>
      <c r="E752" s="134" t="str">
        <f>IF(AND(TONGHOP!$O752="ThiTN",TONGHOP!$T752&lt;&gt;""),TONGHOP!$T752,"")</f>
        <v/>
      </c>
      <c r="F752" s="134" t="str">
        <f>IF(AND(TONGHOP!$O752="ThiTN",TONGHOP!$U752&lt;&gt;""),TONGHOP!$U752,"")</f>
        <v/>
      </c>
      <c r="G752" s="134" t="str">
        <f>IF(AND(TONGHOP!$O752="ThiTN",TONGHOP!$Q752&lt;&gt;""),TONGHOP!$Q752,"")</f>
        <v/>
      </c>
      <c r="H752" s="134" t="str">
        <f t="shared" si="23"/>
        <v/>
      </c>
    </row>
    <row r="753" spans="1:8">
      <c r="A753" s="134" t="str">
        <f>IF(AND(TONGHOP!$O753="KTHP",TONGHOP!$T753&lt;&gt;""),TONGHOP!$T753,"")</f>
        <v/>
      </c>
      <c r="B753" s="134" t="str">
        <f>IF(AND(TONGHOP!$O753="KTHP",TONGHOP!$U753&lt;&gt;""),TONGHOP!$U753,"")</f>
        <v/>
      </c>
      <c r="C753" s="134">
        <f>IF(AND(TONGHOP!$O753="KTHP",TONGHOP!$Q753&lt;&gt;""),TONGHOP!$Q753,"")</f>
        <v>90</v>
      </c>
      <c r="D753" s="134" t="str">
        <f t="shared" si="22"/>
        <v/>
      </c>
      <c r="E753" s="134" t="str">
        <f>IF(AND(TONGHOP!$O753="ThiTN",TONGHOP!$T753&lt;&gt;""),TONGHOP!$T753,"")</f>
        <v/>
      </c>
      <c r="F753" s="134" t="str">
        <f>IF(AND(TONGHOP!$O753="ThiTN",TONGHOP!$U753&lt;&gt;""),TONGHOP!$U753,"")</f>
        <v/>
      </c>
      <c r="G753" s="134" t="str">
        <f>IF(AND(TONGHOP!$O753="ThiTN",TONGHOP!$Q753&lt;&gt;""),TONGHOP!$Q753,"")</f>
        <v/>
      </c>
      <c r="H753" s="134" t="str">
        <f t="shared" si="23"/>
        <v/>
      </c>
    </row>
    <row r="754" spans="1:8">
      <c r="A754" s="134" t="str">
        <f>IF(AND(TONGHOP!$O754="KTHP",TONGHOP!$T754&lt;&gt;""),TONGHOP!$T754,"")</f>
        <v>Võ Thị Hồng Lan</v>
      </c>
      <c r="B754" s="134" t="str">
        <f>IF(AND(TONGHOP!$O754="KTHP",TONGHOP!$U754&lt;&gt;""),TONGHOP!$U754,"")</f>
        <v>Đặng Thị Kiến Trúc</v>
      </c>
      <c r="C754" s="134">
        <f>IF(AND(TONGHOP!$O754="KTHP",TONGHOP!$Q754&lt;&gt;""),TONGHOP!$Q754,"")</f>
        <v>60</v>
      </c>
      <c r="D754" s="134">
        <f t="shared" si="22"/>
        <v>0.45</v>
      </c>
      <c r="E754" s="134" t="str">
        <f>IF(AND(TONGHOP!$O754="ThiTN",TONGHOP!$T754&lt;&gt;""),TONGHOP!$T754,"")</f>
        <v/>
      </c>
      <c r="F754" s="134" t="str">
        <f>IF(AND(TONGHOP!$O754="ThiTN",TONGHOP!$U754&lt;&gt;""),TONGHOP!$U754,"")</f>
        <v/>
      </c>
      <c r="G754" s="134" t="str">
        <f>IF(AND(TONGHOP!$O754="ThiTN",TONGHOP!$Q754&lt;&gt;""),TONGHOP!$Q754,"")</f>
        <v/>
      </c>
      <c r="H754" s="134" t="str">
        <f t="shared" si="23"/>
        <v/>
      </c>
    </row>
    <row r="755" spans="1:8">
      <c r="A755" s="134" t="str">
        <f>IF(AND(TONGHOP!$O755="KTHP",TONGHOP!$T755&lt;&gt;""),TONGHOP!$T755,"")</f>
        <v>Nguyễn Thị Thu Tâm</v>
      </c>
      <c r="B755" s="134" t="str">
        <f>IF(AND(TONGHOP!$O755="KTHP",TONGHOP!$U755&lt;&gt;""),TONGHOP!$U755,"")</f>
        <v>Ngô Hoàng Anh</v>
      </c>
      <c r="C755" s="134">
        <f>IF(AND(TONGHOP!$O755="KTHP",TONGHOP!$Q755&lt;&gt;""),TONGHOP!$Q755,"")</f>
        <v>60</v>
      </c>
      <c r="D755" s="134">
        <f t="shared" si="22"/>
        <v>0.45</v>
      </c>
      <c r="E755" s="134" t="str">
        <f>IF(AND(TONGHOP!$O755="ThiTN",TONGHOP!$T755&lt;&gt;""),TONGHOP!$T755,"")</f>
        <v/>
      </c>
      <c r="F755" s="134" t="str">
        <f>IF(AND(TONGHOP!$O755="ThiTN",TONGHOP!$U755&lt;&gt;""),TONGHOP!$U755,"")</f>
        <v/>
      </c>
      <c r="G755" s="134" t="str">
        <f>IF(AND(TONGHOP!$O755="ThiTN",TONGHOP!$Q755&lt;&gt;""),TONGHOP!$Q755,"")</f>
        <v/>
      </c>
      <c r="H755" s="134" t="str">
        <f t="shared" si="23"/>
        <v/>
      </c>
    </row>
    <row r="756" spans="1:8">
      <c r="A756" s="134" t="str">
        <f>IF(AND(TONGHOP!$O756="KTHP",TONGHOP!$T756&lt;&gt;""),TONGHOP!$T756,"")</f>
        <v>Nguyễn Anh Tăng</v>
      </c>
      <c r="B756" s="134" t="str">
        <f>IF(AND(TONGHOP!$O756="KTHP",TONGHOP!$U756&lt;&gt;""),TONGHOP!$U756,"")</f>
        <v>Đinh Trần Phương Thảo</v>
      </c>
      <c r="C756" s="134">
        <f>IF(AND(TONGHOP!$O756="KTHP",TONGHOP!$Q756&lt;&gt;""),TONGHOP!$Q756,"")</f>
        <v>60</v>
      </c>
      <c r="D756" s="134">
        <f t="shared" si="22"/>
        <v>0.45</v>
      </c>
      <c r="E756" s="134" t="str">
        <f>IF(AND(TONGHOP!$O756="ThiTN",TONGHOP!$T756&lt;&gt;""),TONGHOP!$T756,"")</f>
        <v/>
      </c>
      <c r="F756" s="134" t="str">
        <f>IF(AND(TONGHOP!$O756="ThiTN",TONGHOP!$U756&lt;&gt;""),TONGHOP!$U756,"")</f>
        <v/>
      </c>
      <c r="G756" s="134" t="str">
        <f>IF(AND(TONGHOP!$O756="ThiTN",TONGHOP!$Q756&lt;&gt;""),TONGHOP!$Q756,"")</f>
        <v/>
      </c>
      <c r="H756" s="134" t="str">
        <f t="shared" si="23"/>
        <v/>
      </c>
    </row>
    <row r="757" spans="1:8">
      <c r="A757" s="134" t="str">
        <f>IF(AND(TONGHOP!$O757="KTHP",TONGHOP!$T757&lt;&gt;""),TONGHOP!$T757,"")</f>
        <v>Nguyễn Thị Tất</v>
      </c>
      <c r="B757" s="134" t="str">
        <f>IF(AND(TONGHOP!$O757="KTHP",TONGHOP!$U757&lt;&gt;""),TONGHOP!$U757,"")</f>
        <v>Đỗ Thị Phương Khanh</v>
      </c>
      <c r="C757" s="134">
        <f>IF(AND(TONGHOP!$O757="KTHP",TONGHOP!$Q757&lt;&gt;""),TONGHOP!$Q757,"")</f>
        <v>60</v>
      </c>
      <c r="D757" s="134">
        <f t="shared" si="22"/>
        <v>0.45</v>
      </c>
      <c r="E757" s="134" t="str">
        <f>IF(AND(TONGHOP!$O757="ThiTN",TONGHOP!$T757&lt;&gt;""),TONGHOP!$T757,"")</f>
        <v/>
      </c>
      <c r="F757" s="134" t="str">
        <f>IF(AND(TONGHOP!$O757="ThiTN",TONGHOP!$U757&lt;&gt;""),TONGHOP!$U757,"")</f>
        <v/>
      </c>
      <c r="G757" s="134" t="str">
        <f>IF(AND(TONGHOP!$O757="ThiTN",TONGHOP!$Q757&lt;&gt;""),TONGHOP!$Q757,"")</f>
        <v/>
      </c>
      <c r="H757" s="134" t="str">
        <f t="shared" si="23"/>
        <v/>
      </c>
    </row>
    <row r="758" spans="1:8">
      <c r="A758" s="134" t="str">
        <f>IF(AND(TONGHOP!$O758="KTHP",TONGHOP!$T758&lt;&gt;""),TONGHOP!$T758,"")</f>
        <v>Nguyễn Thị Bảo Trân</v>
      </c>
      <c r="B758" s="134" t="str">
        <f>IF(AND(TONGHOP!$O758="KTHP",TONGHOP!$U758&lt;&gt;""),TONGHOP!$U758,"")</f>
        <v>Dương Ngọc Vọng</v>
      </c>
      <c r="C758" s="134">
        <f>IF(AND(TONGHOP!$O758="KTHP",TONGHOP!$Q758&lt;&gt;""),TONGHOP!$Q758,"")</f>
        <v>60</v>
      </c>
      <c r="D758" s="134">
        <f t="shared" si="22"/>
        <v>0.45</v>
      </c>
      <c r="E758" s="134" t="str">
        <f>IF(AND(TONGHOP!$O758="ThiTN",TONGHOP!$T758&lt;&gt;""),TONGHOP!$T758,"")</f>
        <v/>
      </c>
      <c r="F758" s="134" t="str">
        <f>IF(AND(TONGHOP!$O758="ThiTN",TONGHOP!$U758&lt;&gt;""),TONGHOP!$U758,"")</f>
        <v/>
      </c>
      <c r="G758" s="134" t="str">
        <f>IF(AND(TONGHOP!$O758="ThiTN",TONGHOP!$Q758&lt;&gt;""),TONGHOP!$Q758,"")</f>
        <v/>
      </c>
      <c r="H758" s="134" t="str">
        <f t="shared" si="23"/>
        <v/>
      </c>
    </row>
    <row r="759" spans="1:8">
      <c r="A759" s="134" t="str">
        <f>IF(AND(TONGHOP!$O759="KTHP",TONGHOP!$T759&lt;&gt;""),TONGHOP!$T759,"")</f>
        <v>Hoàng Thị Trang</v>
      </c>
      <c r="B759" s="134" t="str">
        <f>IF(AND(TONGHOP!$O759="KTHP",TONGHOP!$U759&lt;&gt;""),TONGHOP!$U759,"")</f>
        <v>Đặng Thế Huân</v>
      </c>
      <c r="C759" s="134">
        <f>IF(AND(TONGHOP!$O759="KTHP",TONGHOP!$Q759&lt;&gt;""),TONGHOP!$Q759,"")</f>
        <v>60</v>
      </c>
      <c r="D759" s="134">
        <f t="shared" si="22"/>
        <v>0.45</v>
      </c>
      <c r="E759" s="134" t="str">
        <f>IF(AND(TONGHOP!$O759="ThiTN",TONGHOP!$T759&lt;&gt;""),TONGHOP!$T759,"")</f>
        <v/>
      </c>
      <c r="F759" s="134" t="str">
        <f>IF(AND(TONGHOP!$O759="ThiTN",TONGHOP!$U759&lt;&gt;""),TONGHOP!$U759,"")</f>
        <v/>
      </c>
      <c r="G759" s="134" t="str">
        <f>IF(AND(TONGHOP!$O759="ThiTN",TONGHOP!$Q759&lt;&gt;""),TONGHOP!$Q759,"")</f>
        <v/>
      </c>
      <c r="H759" s="134" t="str">
        <f t="shared" si="23"/>
        <v/>
      </c>
    </row>
    <row r="760" spans="1:8">
      <c r="A760" s="134" t="str">
        <f>IF(AND(TONGHOP!$O760="KTHP",TONGHOP!$T760&lt;&gt;""),TONGHOP!$T760,"")</f>
        <v>Đỗ Thị Thơm</v>
      </c>
      <c r="B760" s="134" t="str">
        <f>IF(AND(TONGHOP!$O760="KTHP",TONGHOP!$U760&lt;&gt;""),TONGHOP!$U760,"")</f>
        <v>Dương Thị Hồng</v>
      </c>
      <c r="C760" s="134">
        <f>IF(AND(TONGHOP!$O760="KTHP",TONGHOP!$Q760&lt;&gt;""),TONGHOP!$Q760,"")</f>
        <v>60</v>
      </c>
      <c r="D760" s="134">
        <f t="shared" si="22"/>
        <v>0.45</v>
      </c>
      <c r="E760" s="134" t="str">
        <f>IF(AND(TONGHOP!$O760="ThiTN",TONGHOP!$T760&lt;&gt;""),TONGHOP!$T760,"")</f>
        <v/>
      </c>
      <c r="F760" s="134" t="str">
        <f>IF(AND(TONGHOP!$O760="ThiTN",TONGHOP!$U760&lt;&gt;""),TONGHOP!$U760,"")</f>
        <v/>
      </c>
      <c r="G760" s="134" t="str">
        <f>IF(AND(TONGHOP!$O760="ThiTN",TONGHOP!$Q760&lt;&gt;""),TONGHOP!$Q760,"")</f>
        <v/>
      </c>
      <c r="H760" s="134" t="str">
        <f t="shared" si="23"/>
        <v/>
      </c>
    </row>
    <row r="761" spans="1:8">
      <c r="A761" s="134" t="str">
        <f>IF(AND(TONGHOP!$O761="KTHP",TONGHOP!$T761&lt;&gt;""),TONGHOP!$T761,"")</f>
        <v>Võ Phước Quang</v>
      </c>
      <c r="B761" s="134" t="str">
        <f>IF(AND(TONGHOP!$O761="KTHP",TONGHOP!$U761&lt;&gt;""),TONGHOP!$U761,"")</f>
        <v>Bốc Minh Trí</v>
      </c>
      <c r="C761" s="134">
        <f>IF(AND(TONGHOP!$O761="KTHP",TONGHOP!$Q761&lt;&gt;""),TONGHOP!$Q761,"")</f>
        <v>60</v>
      </c>
      <c r="D761" s="134">
        <f t="shared" si="22"/>
        <v>0.45</v>
      </c>
      <c r="E761" s="134" t="str">
        <f>IF(AND(TONGHOP!$O761="ThiTN",TONGHOP!$T761&lt;&gt;""),TONGHOP!$T761,"")</f>
        <v/>
      </c>
      <c r="F761" s="134" t="str">
        <f>IF(AND(TONGHOP!$O761="ThiTN",TONGHOP!$U761&lt;&gt;""),TONGHOP!$U761,"")</f>
        <v/>
      </c>
      <c r="G761" s="134" t="str">
        <f>IF(AND(TONGHOP!$O761="ThiTN",TONGHOP!$Q761&lt;&gt;""),TONGHOP!$Q761,"")</f>
        <v/>
      </c>
      <c r="H761" s="134" t="str">
        <f t="shared" si="23"/>
        <v/>
      </c>
    </row>
    <row r="762" spans="1:8">
      <c r="A762" s="134" t="str">
        <f>IF(AND(TONGHOP!$O762="KTHP",TONGHOP!$T762&lt;&gt;""),TONGHOP!$T762,"")</f>
        <v>Trịnh Khắc Vũ</v>
      </c>
      <c r="B762" s="134" t="str">
        <f>IF(AND(TONGHOP!$O762="KTHP",TONGHOP!$U762&lt;&gt;""),TONGHOP!$U762,"")</f>
        <v>Lưu Thị Thúy</v>
      </c>
      <c r="C762" s="134">
        <f>IF(AND(TONGHOP!$O762="KTHP",TONGHOP!$Q762&lt;&gt;""),TONGHOP!$Q762,"")</f>
        <v>60</v>
      </c>
      <c r="D762" s="134">
        <f t="shared" si="22"/>
        <v>0.45</v>
      </c>
      <c r="E762" s="134" t="str">
        <f>IF(AND(TONGHOP!$O762="ThiTN",TONGHOP!$T762&lt;&gt;""),TONGHOP!$T762,"")</f>
        <v/>
      </c>
      <c r="F762" s="134" t="str">
        <f>IF(AND(TONGHOP!$O762="ThiTN",TONGHOP!$U762&lt;&gt;""),TONGHOP!$U762,"")</f>
        <v/>
      </c>
      <c r="G762" s="134" t="str">
        <f>IF(AND(TONGHOP!$O762="ThiTN",TONGHOP!$Q762&lt;&gt;""),TONGHOP!$Q762,"")</f>
        <v/>
      </c>
      <c r="H762" s="134" t="str">
        <f t="shared" si="23"/>
        <v/>
      </c>
    </row>
    <row r="763" spans="1:8">
      <c r="A763" s="134" t="str">
        <f>IF(AND(TONGHOP!$O763="KTHP",TONGHOP!$T763&lt;&gt;""),TONGHOP!$T763,"")</f>
        <v>Huỳnh Thị Minh Ly</v>
      </c>
      <c r="B763" s="134" t="str">
        <f>IF(AND(TONGHOP!$O763="KTHP",TONGHOP!$U763&lt;&gt;""),TONGHOP!$U763,"")</f>
        <v>Lê Nguyễn Mỹ Trâm</v>
      </c>
      <c r="C763" s="134">
        <f>IF(AND(TONGHOP!$O763="KTHP",TONGHOP!$Q763&lt;&gt;""),TONGHOP!$Q763,"")</f>
        <v>60</v>
      </c>
      <c r="D763" s="134">
        <f t="shared" si="22"/>
        <v>0.45</v>
      </c>
      <c r="E763" s="134" t="str">
        <f>IF(AND(TONGHOP!$O763="ThiTN",TONGHOP!$T763&lt;&gt;""),TONGHOP!$T763,"")</f>
        <v/>
      </c>
      <c r="F763" s="134" t="str">
        <f>IF(AND(TONGHOP!$O763="ThiTN",TONGHOP!$U763&lt;&gt;""),TONGHOP!$U763,"")</f>
        <v/>
      </c>
      <c r="G763" s="134" t="str">
        <f>IF(AND(TONGHOP!$O763="ThiTN",TONGHOP!$Q763&lt;&gt;""),TONGHOP!$Q763,"")</f>
        <v/>
      </c>
      <c r="H763" s="134" t="str">
        <f t="shared" si="23"/>
        <v/>
      </c>
    </row>
    <row r="764" spans="1:8">
      <c r="A764" s="134" t="str">
        <f>IF(AND(TONGHOP!$O764="KTHP",TONGHOP!$T764&lt;&gt;""),TONGHOP!$T764,"")</f>
        <v>Hà Như Mai</v>
      </c>
      <c r="B764" s="134" t="str">
        <f>IF(AND(TONGHOP!$O764="KTHP",TONGHOP!$U764&lt;&gt;""),TONGHOP!$U764,"")</f>
        <v>Phan Văn Hòa</v>
      </c>
      <c r="C764" s="134">
        <f>IF(AND(TONGHOP!$O764="KTHP",TONGHOP!$Q764&lt;&gt;""),TONGHOP!$Q764,"")</f>
        <v>60</v>
      </c>
      <c r="D764" s="134">
        <f t="shared" si="22"/>
        <v>0.45</v>
      </c>
      <c r="E764" s="134" t="str">
        <f>IF(AND(TONGHOP!$O764="ThiTN",TONGHOP!$T764&lt;&gt;""),TONGHOP!$T764,"")</f>
        <v/>
      </c>
      <c r="F764" s="134" t="str">
        <f>IF(AND(TONGHOP!$O764="ThiTN",TONGHOP!$U764&lt;&gt;""),TONGHOP!$U764,"")</f>
        <v/>
      </c>
      <c r="G764" s="134" t="str">
        <f>IF(AND(TONGHOP!$O764="ThiTN",TONGHOP!$Q764&lt;&gt;""),TONGHOP!$Q764,"")</f>
        <v/>
      </c>
      <c r="H764" s="134" t="str">
        <f t="shared" si="23"/>
        <v/>
      </c>
    </row>
    <row r="765" spans="1:8">
      <c r="A765" s="134" t="str">
        <f>IF(AND(TONGHOP!$O765="KTHP",TONGHOP!$T765&lt;&gt;""),TONGHOP!$T765,"")</f>
        <v>Nguyễn Phương Hà</v>
      </c>
      <c r="B765" s="134" t="str">
        <f>IF(AND(TONGHOP!$O765="KTHP",TONGHOP!$U765&lt;&gt;""),TONGHOP!$U765,"")</f>
        <v>Vũ Hạnh Chiêu</v>
      </c>
      <c r="C765" s="134">
        <f>IF(AND(TONGHOP!$O765="KTHP",TONGHOP!$Q765&lt;&gt;""),TONGHOP!$Q765,"")</f>
        <v>60</v>
      </c>
      <c r="D765" s="134">
        <f t="shared" si="22"/>
        <v>0.45</v>
      </c>
      <c r="E765" s="134" t="str">
        <f>IF(AND(TONGHOP!$O765="ThiTN",TONGHOP!$T765&lt;&gt;""),TONGHOP!$T765,"")</f>
        <v/>
      </c>
      <c r="F765" s="134" t="str">
        <f>IF(AND(TONGHOP!$O765="ThiTN",TONGHOP!$U765&lt;&gt;""),TONGHOP!$U765,"")</f>
        <v/>
      </c>
      <c r="G765" s="134" t="str">
        <f>IF(AND(TONGHOP!$O765="ThiTN",TONGHOP!$Q765&lt;&gt;""),TONGHOP!$Q765,"")</f>
        <v/>
      </c>
      <c r="H765" s="134" t="str">
        <f t="shared" si="23"/>
        <v/>
      </c>
    </row>
    <row r="766" spans="1:8">
      <c r="A766" s="134" t="str">
        <f>IF(AND(TONGHOP!$O766="KTHP",TONGHOP!$T766&lt;&gt;""),TONGHOP!$T766,"")</f>
        <v>Hà Phước Tuấn</v>
      </c>
      <c r="B766" s="134" t="str">
        <f>IF(AND(TONGHOP!$O766="KTHP",TONGHOP!$U766&lt;&gt;""),TONGHOP!$U766,"")</f>
        <v>Trần Thị Ngọc Dung</v>
      </c>
      <c r="C766" s="134">
        <f>IF(AND(TONGHOP!$O766="KTHP",TONGHOP!$Q766&lt;&gt;""),TONGHOP!$Q766,"")</f>
        <v>60</v>
      </c>
      <c r="D766" s="134">
        <f t="shared" si="22"/>
        <v>0.45</v>
      </c>
      <c r="E766" s="134" t="str">
        <f>IF(AND(TONGHOP!$O766="ThiTN",TONGHOP!$T766&lt;&gt;""),TONGHOP!$T766,"")</f>
        <v/>
      </c>
      <c r="F766" s="134" t="str">
        <f>IF(AND(TONGHOP!$O766="ThiTN",TONGHOP!$U766&lt;&gt;""),TONGHOP!$U766,"")</f>
        <v/>
      </c>
      <c r="G766" s="134" t="str">
        <f>IF(AND(TONGHOP!$O766="ThiTN",TONGHOP!$Q766&lt;&gt;""),TONGHOP!$Q766,"")</f>
        <v/>
      </c>
      <c r="H766" s="134" t="str">
        <f t="shared" si="23"/>
        <v/>
      </c>
    </row>
    <row r="767" spans="1:8">
      <c r="A767" s="134" t="str">
        <f>IF(AND(TONGHOP!$O767="KTHP",TONGHOP!$T767&lt;&gt;""),TONGHOP!$T767,"")</f>
        <v>Hà Nhật Thanh</v>
      </c>
      <c r="B767" s="134" t="str">
        <f>IF(AND(TONGHOP!$O767="KTHP",TONGHOP!$U767&lt;&gt;""),TONGHOP!$U767,"")</f>
        <v>Mạnh Lê Hoàn</v>
      </c>
      <c r="C767" s="134">
        <f>IF(AND(TONGHOP!$O767="KTHP",TONGHOP!$Q767&lt;&gt;""),TONGHOP!$Q767,"")</f>
        <v>60</v>
      </c>
      <c r="D767" s="134">
        <f t="shared" si="22"/>
        <v>0.45</v>
      </c>
      <c r="E767" s="134" t="str">
        <f>IF(AND(TONGHOP!$O767="ThiTN",TONGHOP!$T767&lt;&gt;""),TONGHOP!$T767,"")</f>
        <v/>
      </c>
      <c r="F767" s="134" t="str">
        <f>IF(AND(TONGHOP!$O767="ThiTN",TONGHOP!$U767&lt;&gt;""),TONGHOP!$U767,"")</f>
        <v/>
      </c>
      <c r="G767" s="134" t="str">
        <f>IF(AND(TONGHOP!$O767="ThiTN",TONGHOP!$Q767&lt;&gt;""),TONGHOP!$Q767,"")</f>
        <v/>
      </c>
      <c r="H767" s="134" t="str">
        <f t="shared" si="23"/>
        <v/>
      </c>
    </row>
    <row r="768" spans="1:8">
      <c r="A768" s="134" t="str">
        <f>IF(AND(TONGHOP!$O768="KTHP",TONGHOP!$T768&lt;&gt;""),TONGHOP!$T768,"")</f>
        <v>Nguyễn Vũ Xuân Thì</v>
      </c>
      <c r="B768" s="134" t="str">
        <f>IF(AND(TONGHOP!$O768="KTHP",TONGHOP!$U768&lt;&gt;""),TONGHOP!$U768,"")</f>
        <v>Lê Xuân Thủy</v>
      </c>
      <c r="C768" s="134">
        <f>IF(AND(TONGHOP!$O768="KTHP",TONGHOP!$Q768&lt;&gt;""),TONGHOP!$Q768,"")</f>
        <v>60</v>
      </c>
      <c r="D768" s="134">
        <f t="shared" si="22"/>
        <v>0.45</v>
      </c>
      <c r="E768" s="134" t="str">
        <f>IF(AND(TONGHOP!$O768="ThiTN",TONGHOP!$T768&lt;&gt;""),TONGHOP!$T768,"")</f>
        <v/>
      </c>
      <c r="F768" s="134" t="str">
        <f>IF(AND(TONGHOP!$O768="ThiTN",TONGHOP!$U768&lt;&gt;""),TONGHOP!$U768,"")</f>
        <v/>
      </c>
      <c r="G768" s="134" t="str">
        <f>IF(AND(TONGHOP!$O768="ThiTN",TONGHOP!$Q768&lt;&gt;""),TONGHOP!$Q768,"")</f>
        <v/>
      </c>
      <c r="H768" s="134" t="str">
        <f t="shared" si="23"/>
        <v/>
      </c>
    </row>
    <row r="769" spans="1:8">
      <c r="A769" s="134" t="str">
        <f>IF(AND(TONGHOP!$O769="KTHP",TONGHOP!$T769&lt;&gt;""),TONGHOP!$T769,"")</f>
        <v>Nguyễn Mỹ Tiên</v>
      </c>
      <c r="B769" s="134" t="str">
        <f>IF(AND(TONGHOP!$O769="KTHP",TONGHOP!$U769&lt;&gt;""),TONGHOP!$U769,"")</f>
        <v>Nguyễn Ngọc Quỳnh</v>
      </c>
      <c r="C769" s="134">
        <f>IF(AND(TONGHOP!$O769="KTHP",TONGHOP!$Q769&lt;&gt;""),TONGHOP!$Q769,"")</f>
        <v>60</v>
      </c>
      <c r="D769" s="134">
        <f t="shared" si="22"/>
        <v>0.45</v>
      </c>
      <c r="E769" s="134" t="str">
        <f>IF(AND(TONGHOP!$O769="ThiTN",TONGHOP!$T769&lt;&gt;""),TONGHOP!$T769,"")</f>
        <v/>
      </c>
      <c r="F769" s="134" t="str">
        <f>IF(AND(TONGHOP!$O769="ThiTN",TONGHOP!$U769&lt;&gt;""),TONGHOP!$U769,"")</f>
        <v/>
      </c>
      <c r="G769" s="134" t="str">
        <f>IF(AND(TONGHOP!$O769="ThiTN",TONGHOP!$Q769&lt;&gt;""),TONGHOP!$Q769,"")</f>
        <v/>
      </c>
      <c r="H769" s="134" t="str">
        <f t="shared" si="23"/>
        <v/>
      </c>
    </row>
    <row r="770" spans="1:8">
      <c r="A770" s="134" t="str">
        <f>IF(AND(TONGHOP!$O770="KTHP",TONGHOP!$T770&lt;&gt;""),TONGHOP!$T770,"")</f>
        <v>Tăng Cẩm Huê</v>
      </c>
      <c r="B770" s="134" t="str">
        <f>IF(AND(TONGHOP!$O770="KTHP",TONGHOP!$U770&lt;&gt;""),TONGHOP!$U770,"")</f>
        <v>Lữ Xuân Trang</v>
      </c>
      <c r="C770" s="134">
        <f>IF(AND(TONGHOP!$O770="KTHP",TONGHOP!$Q770&lt;&gt;""),TONGHOP!$Q770,"")</f>
        <v>60</v>
      </c>
      <c r="D770" s="134">
        <f t="shared" si="22"/>
        <v>0.45</v>
      </c>
      <c r="E770" s="134" t="str">
        <f>IF(AND(TONGHOP!$O770="ThiTN",TONGHOP!$T770&lt;&gt;""),TONGHOP!$T770,"")</f>
        <v/>
      </c>
      <c r="F770" s="134" t="str">
        <f>IF(AND(TONGHOP!$O770="ThiTN",TONGHOP!$U770&lt;&gt;""),TONGHOP!$U770,"")</f>
        <v/>
      </c>
      <c r="G770" s="134" t="str">
        <f>IF(AND(TONGHOP!$O770="ThiTN",TONGHOP!$Q770&lt;&gt;""),TONGHOP!$Q770,"")</f>
        <v/>
      </c>
      <c r="H770" s="134" t="str">
        <f t="shared" si="23"/>
        <v/>
      </c>
    </row>
    <row r="771" spans="1:8">
      <c r="A771" s="134" t="str">
        <f>IF(AND(TONGHOP!$O771="KTHP",TONGHOP!$T771&lt;&gt;""),TONGHOP!$T771,"")</f>
        <v>Bùi Ánh Tuyết</v>
      </c>
      <c r="B771" s="134" t="str">
        <f>IF(AND(TONGHOP!$O771="KTHP",TONGHOP!$U771&lt;&gt;""),TONGHOP!$U771,"")</f>
        <v>Trần Thị Hồng Thu</v>
      </c>
      <c r="C771" s="134">
        <f>IF(AND(TONGHOP!$O771="KTHP",TONGHOP!$Q771&lt;&gt;""),TONGHOP!$Q771,"")</f>
        <v>60</v>
      </c>
      <c r="D771" s="134">
        <f t="shared" ref="D771:D834" si="24">IF(AND(A771="",B771="")=TRUE,"",(C771+30)*0.3/60)</f>
        <v>0.45</v>
      </c>
      <c r="E771" s="134" t="str">
        <f>IF(AND(TONGHOP!$O771="ThiTN",TONGHOP!$T771&lt;&gt;""),TONGHOP!$T771,"")</f>
        <v/>
      </c>
      <c r="F771" s="134" t="str">
        <f>IF(AND(TONGHOP!$O771="ThiTN",TONGHOP!$U771&lt;&gt;""),TONGHOP!$U771,"")</f>
        <v/>
      </c>
      <c r="G771" s="134" t="str">
        <f>IF(AND(TONGHOP!$O771="ThiTN",TONGHOP!$Q771&lt;&gt;""),TONGHOP!$Q771,"")</f>
        <v/>
      </c>
      <c r="H771" s="134" t="str">
        <f t="shared" ref="H771:H834" si="25">IF(AND(E771="",F771="")=TRUE,"",(G771+30)*0.5/60)</f>
        <v/>
      </c>
    </row>
    <row r="772" spans="1:8">
      <c r="A772" s="134" t="str">
        <f>IF(AND(TONGHOP!$O772="KTHP",TONGHOP!$T772&lt;&gt;""),TONGHOP!$T772,"")</f>
        <v>Lê Thị Hồng Vân</v>
      </c>
      <c r="B772" s="134" t="str">
        <f>IF(AND(TONGHOP!$O772="KTHP",TONGHOP!$U772&lt;&gt;""),TONGHOP!$U772,"")</f>
        <v>Chế Vân Cầm</v>
      </c>
      <c r="C772" s="134">
        <f>IF(AND(TONGHOP!$O772="KTHP",TONGHOP!$Q772&lt;&gt;""),TONGHOP!$Q772,"")</f>
        <v>60</v>
      </c>
      <c r="D772" s="134">
        <f t="shared" si="24"/>
        <v>0.45</v>
      </c>
      <c r="E772" s="134" t="str">
        <f>IF(AND(TONGHOP!$O772="ThiTN",TONGHOP!$T772&lt;&gt;""),TONGHOP!$T772,"")</f>
        <v/>
      </c>
      <c r="F772" s="134" t="str">
        <f>IF(AND(TONGHOP!$O772="ThiTN",TONGHOP!$U772&lt;&gt;""),TONGHOP!$U772,"")</f>
        <v/>
      </c>
      <c r="G772" s="134" t="str">
        <f>IF(AND(TONGHOP!$O772="ThiTN",TONGHOP!$Q772&lt;&gt;""),TONGHOP!$Q772,"")</f>
        <v/>
      </c>
      <c r="H772" s="134" t="str">
        <f t="shared" si="25"/>
        <v/>
      </c>
    </row>
    <row r="773" spans="1:8">
      <c r="A773" s="134" t="str">
        <f>IF(AND(TONGHOP!$O773="KTHP",TONGHOP!$T773&lt;&gt;""),TONGHOP!$T773,"")</f>
        <v>Nguyễn Bạch Cẩm Dung</v>
      </c>
      <c r="B773" s="134" t="str">
        <f>IF(AND(TONGHOP!$O773="KTHP",TONGHOP!$U773&lt;&gt;""),TONGHOP!$U773,"")</f>
        <v>Đặng Thị Nhật Minh</v>
      </c>
      <c r="C773" s="134">
        <f>IF(AND(TONGHOP!$O773="KTHP",TONGHOP!$Q773&lt;&gt;""),TONGHOP!$Q773,"")</f>
        <v>60</v>
      </c>
      <c r="D773" s="134">
        <f t="shared" si="24"/>
        <v>0.45</v>
      </c>
      <c r="E773" s="134" t="str">
        <f>IF(AND(TONGHOP!$O773="ThiTN",TONGHOP!$T773&lt;&gt;""),TONGHOP!$T773,"")</f>
        <v/>
      </c>
      <c r="F773" s="134" t="str">
        <f>IF(AND(TONGHOP!$O773="ThiTN",TONGHOP!$U773&lt;&gt;""),TONGHOP!$U773,"")</f>
        <v/>
      </c>
      <c r="G773" s="134" t="str">
        <f>IF(AND(TONGHOP!$O773="ThiTN",TONGHOP!$Q773&lt;&gt;""),TONGHOP!$Q773,"")</f>
        <v/>
      </c>
      <c r="H773" s="134" t="str">
        <f t="shared" si="25"/>
        <v/>
      </c>
    </row>
    <row r="774" spans="1:8">
      <c r="A774" s="134" t="str">
        <f>IF(AND(TONGHOP!$O774="KTHP",TONGHOP!$T774&lt;&gt;""),TONGHOP!$T774,"")</f>
        <v>Trương Hữu Lộc</v>
      </c>
      <c r="B774" s="134" t="str">
        <f>IF(AND(TONGHOP!$O774="KTHP",TONGHOP!$U774&lt;&gt;""),TONGHOP!$U774,"")</f>
        <v>Nguyễn Văn Đôn</v>
      </c>
      <c r="C774" s="134">
        <f>IF(AND(TONGHOP!$O774="KTHP",TONGHOP!$Q774&lt;&gt;""),TONGHOP!$Q774,"")</f>
        <v>60</v>
      </c>
      <c r="D774" s="134">
        <f t="shared" si="24"/>
        <v>0.45</v>
      </c>
      <c r="E774" s="134" t="str">
        <f>IF(AND(TONGHOP!$O774="ThiTN",TONGHOP!$T774&lt;&gt;""),TONGHOP!$T774,"")</f>
        <v/>
      </c>
      <c r="F774" s="134" t="str">
        <f>IF(AND(TONGHOP!$O774="ThiTN",TONGHOP!$U774&lt;&gt;""),TONGHOP!$U774,"")</f>
        <v/>
      </c>
      <c r="G774" s="134" t="str">
        <f>IF(AND(TONGHOP!$O774="ThiTN",TONGHOP!$Q774&lt;&gt;""),TONGHOP!$Q774,"")</f>
        <v/>
      </c>
      <c r="H774" s="134" t="str">
        <f t="shared" si="25"/>
        <v/>
      </c>
    </row>
    <row r="775" spans="1:8">
      <c r="A775" s="134" t="str">
        <f>IF(AND(TONGHOP!$O775="KTHP",TONGHOP!$T775&lt;&gt;""),TONGHOP!$T775,"")</f>
        <v>Phan Anh Tuấn Kiệt</v>
      </c>
      <c r="B775" s="134" t="str">
        <f>IF(AND(TONGHOP!$O775="KTHP",TONGHOP!$U775&lt;&gt;""),TONGHOP!$U775,"")</f>
        <v>Phạm Thị Thanh Thúy</v>
      </c>
      <c r="C775" s="134">
        <f>IF(AND(TONGHOP!$O775="KTHP",TONGHOP!$Q775&lt;&gt;""),TONGHOP!$Q775,"")</f>
        <v>60</v>
      </c>
      <c r="D775" s="134">
        <f t="shared" si="24"/>
        <v>0.45</v>
      </c>
      <c r="E775" s="134" t="str">
        <f>IF(AND(TONGHOP!$O775="ThiTN",TONGHOP!$T775&lt;&gt;""),TONGHOP!$T775,"")</f>
        <v/>
      </c>
      <c r="F775" s="134" t="str">
        <f>IF(AND(TONGHOP!$O775="ThiTN",TONGHOP!$U775&lt;&gt;""),TONGHOP!$U775,"")</f>
        <v/>
      </c>
      <c r="G775" s="134" t="str">
        <f>IF(AND(TONGHOP!$O775="ThiTN",TONGHOP!$Q775&lt;&gt;""),TONGHOP!$Q775,"")</f>
        <v/>
      </c>
      <c r="H775" s="134" t="str">
        <f t="shared" si="25"/>
        <v/>
      </c>
    </row>
    <row r="776" spans="1:8">
      <c r="A776" s="134" t="str">
        <f>IF(AND(TONGHOP!$O776="KTHP",TONGHOP!$T776&lt;&gt;""),TONGHOP!$T776,"")</f>
        <v>Hà Quốc Bảo</v>
      </c>
      <c r="B776" s="134" t="str">
        <f>IF(AND(TONGHOP!$O776="KTHP",TONGHOP!$U776&lt;&gt;""),TONGHOP!$U776,"")</f>
        <v>Nguyễn Thanh Tú</v>
      </c>
      <c r="C776" s="134">
        <f>IF(AND(TONGHOP!$O776="KTHP",TONGHOP!$Q776&lt;&gt;""),TONGHOP!$Q776,"")</f>
        <v>60</v>
      </c>
      <c r="D776" s="134">
        <f t="shared" si="24"/>
        <v>0.45</v>
      </c>
      <c r="E776" s="134" t="str">
        <f>IF(AND(TONGHOP!$O776="ThiTN",TONGHOP!$T776&lt;&gt;""),TONGHOP!$T776,"")</f>
        <v/>
      </c>
      <c r="F776" s="134" t="str">
        <f>IF(AND(TONGHOP!$O776="ThiTN",TONGHOP!$U776&lt;&gt;""),TONGHOP!$U776,"")</f>
        <v/>
      </c>
      <c r="G776" s="134" t="str">
        <f>IF(AND(TONGHOP!$O776="ThiTN",TONGHOP!$Q776&lt;&gt;""),TONGHOP!$Q776,"")</f>
        <v/>
      </c>
      <c r="H776" s="134" t="str">
        <f t="shared" si="25"/>
        <v/>
      </c>
    </row>
    <row r="777" spans="1:8">
      <c r="A777" s="134" t="str">
        <f>IF(AND(TONGHOP!$O777="KTHP",TONGHOP!$T777&lt;&gt;""),TONGHOP!$T777,"")</f>
        <v/>
      </c>
      <c r="B777" s="134" t="str">
        <f>IF(AND(TONGHOP!$O777="KTHP",TONGHOP!$U777&lt;&gt;""),TONGHOP!$U777,"")</f>
        <v/>
      </c>
      <c r="C777" s="134">
        <f>IF(AND(TONGHOP!$O777="KTHP",TONGHOP!$Q777&lt;&gt;""),TONGHOP!$Q777,"")</f>
        <v>60</v>
      </c>
      <c r="D777" s="134" t="str">
        <f t="shared" si="24"/>
        <v/>
      </c>
      <c r="E777" s="134" t="str">
        <f>IF(AND(TONGHOP!$O777="ThiTN",TONGHOP!$T777&lt;&gt;""),TONGHOP!$T777,"")</f>
        <v/>
      </c>
      <c r="F777" s="134" t="str">
        <f>IF(AND(TONGHOP!$O777="ThiTN",TONGHOP!$U777&lt;&gt;""),TONGHOP!$U777,"")</f>
        <v/>
      </c>
      <c r="G777" s="134" t="str">
        <f>IF(AND(TONGHOP!$O777="ThiTN",TONGHOP!$Q777&lt;&gt;""),TONGHOP!$Q777,"")</f>
        <v/>
      </c>
      <c r="H777" s="134" t="str">
        <f t="shared" si="25"/>
        <v/>
      </c>
    </row>
    <row r="778" spans="1:8">
      <c r="A778" s="134" t="str">
        <f>IF(AND(TONGHOP!$O778="KTHP",TONGHOP!$T778&lt;&gt;""),TONGHOP!$T778,"")</f>
        <v>Trần Quốc Duy</v>
      </c>
      <c r="B778" s="134" t="str">
        <f>IF(AND(TONGHOP!$O778="KTHP",TONGHOP!$U778&lt;&gt;""),TONGHOP!$U778,"")</f>
        <v>Trần Minh Tuấn</v>
      </c>
      <c r="C778" s="134">
        <f>IF(AND(TONGHOP!$O778="KTHP",TONGHOP!$Q778&lt;&gt;""),TONGHOP!$Q778,"")</f>
        <v>60</v>
      </c>
      <c r="D778" s="134">
        <f t="shared" si="24"/>
        <v>0.45</v>
      </c>
      <c r="E778" s="134" t="str">
        <f>IF(AND(TONGHOP!$O778="ThiTN",TONGHOP!$T778&lt;&gt;""),TONGHOP!$T778,"")</f>
        <v/>
      </c>
      <c r="F778" s="134" t="str">
        <f>IF(AND(TONGHOP!$O778="ThiTN",TONGHOP!$U778&lt;&gt;""),TONGHOP!$U778,"")</f>
        <v/>
      </c>
      <c r="G778" s="134" t="str">
        <f>IF(AND(TONGHOP!$O778="ThiTN",TONGHOP!$Q778&lt;&gt;""),TONGHOP!$Q778,"")</f>
        <v/>
      </c>
      <c r="H778" s="134" t="str">
        <f t="shared" si="25"/>
        <v/>
      </c>
    </row>
    <row r="779" spans="1:8">
      <c r="A779" s="134" t="str">
        <f>IF(AND(TONGHOP!$O779="KTHP",TONGHOP!$T779&lt;&gt;""),TONGHOP!$T779,"")</f>
        <v>Trần Trung Hiếu</v>
      </c>
      <c r="B779" s="134" t="str">
        <f>IF(AND(TONGHOP!$O779="KTHP",TONGHOP!$U779&lt;&gt;""),TONGHOP!$U779,"")</f>
        <v>Lê Tiến Đạt</v>
      </c>
      <c r="C779" s="134">
        <f>IF(AND(TONGHOP!$O779="KTHP",TONGHOP!$Q779&lt;&gt;""),TONGHOP!$Q779,"")</f>
        <v>60</v>
      </c>
      <c r="D779" s="134">
        <f t="shared" si="24"/>
        <v>0.45</v>
      </c>
      <c r="E779" s="134" t="str">
        <f>IF(AND(TONGHOP!$O779="ThiTN",TONGHOP!$T779&lt;&gt;""),TONGHOP!$T779,"")</f>
        <v/>
      </c>
      <c r="F779" s="134" t="str">
        <f>IF(AND(TONGHOP!$O779="ThiTN",TONGHOP!$U779&lt;&gt;""),TONGHOP!$U779,"")</f>
        <v/>
      </c>
      <c r="G779" s="134" t="str">
        <f>IF(AND(TONGHOP!$O779="ThiTN",TONGHOP!$Q779&lt;&gt;""),TONGHOP!$Q779,"")</f>
        <v/>
      </c>
      <c r="H779" s="134" t="str">
        <f t="shared" si="25"/>
        <v/>
      </c>
    </row>
    <row r="780" spans="1:8">
      <c r="A780" s="134" t="str">
        <f>IF(AND(TONGHOP!$O780="KTHP",TONGHOP!$T780&lt;&gt;""),TONGHOP!$T780,"")</f>
        <v>Nguyễn Hồng Đức</v>
      </c>
      <c r="B780" s="134" t="str">
        <f>IF(AND(TONGHOP!$O780="KTHP",TONGHOP!$U780&lt;&gt;""),TONGHOP!$U780,"")</f>
        <v>Phạm Nguyễn Đức Trung</v>
      </c>
      <c r="C780" s="134">
        <f>IF(AND(TONGHOP!$O780="KTHP",TONGHOP!$Q780&lt;&gt;""),TONGHOP!$Q780,"")</f>
        <v>60</v>
      </c>
      <c r="D780" s="134">
        <f t="shared" si="24"/>
        <v>0.45</v>
      </c>
      <c r="E780" s="134" t="str">
        <f>IF(AND(TONGHOP!$O780="ThiTN",TONGHOP!$T780&lt;&gt;""),TONGHOP!$T780,"")</f>
        <v/>
      </c>
      <c r="F780" s="134" t="str">
        <f>IF(AND(TONGHOP!$O780="ThiTN",TONGHOP!$U780&lt;&gt;""),TONGHOP!$U780,"")</f>
        <v/>
      </c>
      <c r="G780" s="134" t="str">
        <f>IF(AND(TONGHOP!$O780="ThiTN",TONGHOP!$Q780&lt;&gt;""),TONGHOP!$Q780,"")</f>
        <v/>
      </c>
      <c r="H780" s="134" t="str">
        <f t="shared" si="25"/>
        <v/>
      </c>
    </row>
    <row r="781" spans="1:8">
      <c r="A781" s="134" t="str">
        <f>IF(AND(TONGHOP!$O781="KTHP",TONGHOP!$T781&lt;&gt;""),TONGHOP!$T781,"")</f>
        <v>Nguyễn Minh Thái</v>
      </c>
      <c r="B781" s="134" t="str">
        <f>IF(AND(TONGHOP!$O781="KTHP",TONGHOP!$U781&lt;&gt;""),TONGHOP!$U781,"")</f>
        <v>Nguyễn Ngọc Quỳnh</v>
      </c>
      <c r="C781" s="134">
        <f>IF(AND(TONGHOP!$O781="KTHP",TONGHOP!$Q781&lt;&gt;""),TONGHOP!$Q781,"")</f>
        <v>60</v>
      </c>
      <c r="D781" s="134">
        <f t="shared" si="24"/>
        <v>0.45</v>
      </c>
      <c r="E781" s="134" t="str">
        <f>IF(AND(TONGHOP!$O781="ThiTN",TONGHOP!$T781&lt;&gt;""),TONGHOP!$T781,"")</f>
        <v/>
      </c>
      <c r="F781" s="134" t="str">
        <f>IF(AND(TONGHOP!$O781="ThiTN",TONGHOP!$U781&lt;&gt;""),TONGHOP!$U781,"")</f>
        <v/>
      </c>
      <c r="G781" s="134" t="str">
        <f>IF(AND(TONGHOP!$O781="ThiTN",TONGHOP!$Q781&lt;&gt;""),TONGHOP!$Q781,"")</f>
        <v/>
      </c>
      <c r="H781" s="134" t="str">
        <f t="shared" si="25"/>
        <v/>
      </c>
    </row>
    <row r="782" spans="1:8">
      <c r="A782" s="134" t="str">
        <f>IF(AND(TONGHOP!$O782="KTHP",TONGHOP!$T782&lt;&gt;""),TONGHOP!$T782,"")</f>
        <v/>
      </c>
      <c r="B782" s="134" t="str">
        <f>IF(AND(TONGHOP!$O782="KTHP",TONGHOP!$U782&lt;&gt;""),TONGHOP!$U782,"")</f>
        <v/>
      </c>
      <c r="C782" s="134">
        <f>IF(AND(TONGHOP!$O782="KTHP",TONGHOP!$Q782&lt;&gt;""),TONGHOP!$Q782,"")</f>
        <v>60</v>
      </c>
      <c r="D782" s="134" t="str">
        <f t="shared" si="24"/>
        <v/>
      </c>
      <c r="E782" s="134" t="str">
        <f>IF(AND(TONGHOP!$O782="ThiTN",TONGHOP!$T782&lt;&gt;""),TONGHOP!$T782,"")</f>
        <v/>
      </c>
      <c r="F782" s="134" t="str">
        <f>IF(AND(TONGHOP!$O782="ThiTN",TONGHOP!$U782&lt;&gt;""),TONGHOP!$U782,"")</f>
        <v/>
      </c>
      <c r="G782" s="134" t="str">
        <f>IF(AND(TONGHOP!$O782="ThiTN",TONGHOP!$Q782&lt;&gt;""),TONGHOP!$Q782,"")</f>
        <v/>
      </c>
      <c r="H782" s="134" t="str">
        <f t="shared" si="25"/>
        <v/>
      </c>
    </row>
    <row r="783" spans="1:8">
      <c r="A783" s="134" t="str">
        <f>IF(AND(TONGHOP!$O783="KTHP",TONGHOP!$T783&lt;&gt;""),TONGHOP!$T783,"")</f>
        <v>Lê Quý Hưng Quốc</v>
      </c>
      <c r="B783" s="134" t="str">
        <f>IF(AND(TONGHOP!$O783="KTHP",TONGHOP!$U783&lt;&gt;""),TONGHOP!$U783,"")</f>
        <v>Nguyễn Văn Đôn</v>
      </c>
      <c r="C783" s="134">
        <f>IF(AND(TONGHOP!$O783="KTHP",TONGHOP!$Q783&lt;&gt;""),TONGHOP!$Q783,"")</f>
        <v>60</v>
      </c>
      <c r="D783" s="134">
        <f t="shared" si="24"/>
        <v>0.45</v>
      </c>
      <c r="E783" s="134" t="str">
        <f>IF(AND(TONGHOP!$O783="ThiTN",TONGHOP!$T783&lt;&gt;""),TONGHOP!$T783,"")</f>
        <v/>
      </c>
      <c r="F783" s="134" t="str">
        <f>IF(AND(TONGHOP!$O783="ThiTN",TONGHOP!$U783&lt;&gt;""),TONGHOP!$U783,"")</f>
        <v/>
      </c>
      <c r="G783" s="134" t="str">
        <f>IF(AND(TONGHOP!$O783="ThiTN",TONGHOP!$Q783&lt;&gt;""),TONGHOP!$Q783,"")</f>
        <v/>
      </c>
      <c r="H783" s="134" t="str">
        <f t="shared" si="25"/>
        <v/>
      </c>
    </row>
    <row r="784" spans="1:8">
      <c r="A784" s="134" t="str">
        <f>IF(AND(TONGHOP!$O784="KTHP",TONGHOP!$T784&lt;&gt;""),TONGHOP!$T784,"")</f>
        <v/>
      </c>
      <c r="B784" s="134" t="str">
        <f>IF(AND(TONGHOP!$O784="KTHP",TONGHOP!$U784&lt;&gt;""),TONGHOP!$U784,"")</f>
        <v/>
      </c>
      <c r="C784" s="134">
        <f>IF(AND(TONGHOP!$O784="KTHP",TONGHOP!$Q784&lt;&gt;""),TONGHOP!$Q784,"")</f>
        <v>90</v>
      </c>
      <c r="D784" s="134" t="str">
        <f t="shared" si="24"/>
        <v/>
      </c>
      <c r="E784" s="134" t="str">
        <f>IF(AND(TONGHOP!$O784="ThiTN",TONGHOP!$T784&lt;&gt;""),TONGHOP!$T784,"")</f>
        <v/>
      </c>
      <c r="F784" s="134" t="str">
        <f>IF(AND(TONGHOP!$O784="ThiTN",TONGHOP!$U784&lt;&gt;""),TONGHOP!$U784,"")</f>
        <v/>
      </c>
      <c r="G784" s="134" t="str">
        <f>IF(AND(TONGHOP!$O784="ThiTN",TONGHOP!$Q784&lt;&gt;""),TONGHOP!$Q784,"")</f>
        <v/>
      </c>
      <c r="H784" s="134" t="str">
        <f t="shared" si="25"/>
        <v/>
      </c>
    </row>
    <row r="785" spans="1:8">
      <c r="A785" s="134" t="str">
        <f>IF(AND(TONGHOP!$O785="KTHP",TONGHOP!$T785&lt;&gt;""),TONGHOP!$T785,"")</f>
        <v/>
      </c>
      <c r="B785" s="134" t="str">
        <f>IF(AND(TONGHOP!$O785="KTHP",TONGHOP!$U785&lt;&gt;""),TONGHOP!$U785,"")</f>
        <v/>
      </c>
      <c r="C785" s="134">
        <f>IF(AND(TONGHOP!$O785="KTHP",TONGHOP!$Q785&lt;&gt;""),TONGHOP!$Q785,"")</f>
        <v>90</v>
      </c>
      <c r="D785" s="134" t="str">
        <f t="shared" si="24"/>
        <v/>
      </c>
      <c r="E785" s="134" t="str">
        <f>IF(AND(TONGHOP!$O785="ThiTN",TONGHOP!$T785&lt;&gt;""),TONGHOP!$T785,"")</f>
        <v/>
      </c>
      <c r="F785" s="134" t="str">
        <f>IF(AND(TONGHOP!$O785="ThiTN",TONGHOP!$U785&lt;&gt;""),TONGHOP!$U785,"")</f>
        <v/>
      </c>
      <c r="G785" s="134" t="str">
        <f>IF(AND(TONGHOP!$O785="ThiTN",TONGHOP!$Q785&lt;&gt;""),TONGHOP!$Q785,"")</f>
        <v/>
      </c>
      <c r="H785" s="134" t="str">
        <f t="shared" si="25"/>
        <v/>
      </c>
    </row>
    <row r="786" spans="1:8">
      <c r="A786" s="134" t="str">
        <f>IF(AND(TONGHOP!$O786="KTHP",TONGHOP!$T786&lt;&gt;""),TONGHOP!$T786,"")</f>
        <v>Hà Như Mai</v>
      </c>
      <c r="B786" s="134" t="str">
        <f>IF(AND(TONGHOP!$O786="KTHP",TONGHOP!$U786&lt;&gt;""),TONGHOP!$U786,"")</f>
        <v>Bùi Hiền Lương</v>
      </c>
      <c r="C786" s="134">
        <f>IF(AND(TONGHOP!$O786="KTHP",TONGHOP!$Q786&lt;&gt;""),TONGHOP!$Q786,"")</f>
        <v>90</v>
      </c>
      <c r="D786" s="134">
        <f t="shared" si="24"/>
        <v>0.6</v>
      </c>
      <c r="E786" s="134" t="str">
        <f>IF(AND(TONGHOP!$O786="ThiTN",TONGHOP!$T786&lt;&gt;""),TONGHOP!$T786,"")</f>
        <v/>
      </c>
      <c r="F786" s="134" t="str">
        <f>IF(AND(TONGHOP!$O786="ThiTN",TONGHOP!$U786&lt;&gt;""),TONGHOP!$U786,"")</f>
        <v/>
      </c>
      <c r="G786" s="134" t="str">
        <f>IF(AND(TONGHOP!$O786="ThiTN",TONGHOP!$Q786&lt;&gt;""),TONGHOP!$Q786,"")</f>
        <v/>
      </c>
      <c r="H786" s="134" t="str">
        <f t="shared" si="25"/>
        <v/>
      </c>
    </row>
    <row r="787" spans="1:8">
      <c r="A787" s="134" t="str">
        <f>IF(AND(TONGHOP!$O787="KTHP",TONGHOP!$T787&lt;&gt;""),TONGHOP!$T787,"")</f>
        <v>Trịnh Hoàng Hiệp</v>
      </c>
      <c r="B787" s="134" t="str">
        <f>IF(AND(TONGHOP!$O787="KTHP",TONGHOP!$U787&lt;&gt;""),TONGHOP!$U787,"")</f>
        <v>Đỗ Thị Ngát</v>
      </c>
      <c r="C787" s="134">
        <f>IF(AND(TONGHOP!$O787="KTHP",TONGHOP!$Q787&lt;&gt;""),TONGHOP!$Q787,"")</f>
        <v>90</v>
      </c>
      <c r="D787" s="134">
        <f t="shared" si="24"/>
        <v>0.6</v>
      </c>
      <c r="E787" s="134" t="str">
        <f>IF(AND(TONGHOP!$O787="ThiTN",TONGHOP!$T787&lt;&gt;""),TONGHOP!$T787,"")</f>
        <v/>
      </c>
      <c r="F787" s="134" t="str">
        <f>IF(AND(TONGHOP!$O787="ThiTN",TONGHOP!$U787&lt;&gt;""),TONGHOP!$U787,"")</f>
        <v/>
      </c>
      <c r="G787" s="134" t="str">
        <f>IF(AND(TONGHOP!$O787="ThiTN",TONGHOP!$Q787&lt;&gt;""),TONGHOP!$Q787,"")</f>
        <v/>
      </c>
      <c r="H787" s="134" t="str">
        <f t="shared" si="25"/>
        <v/>
      </c>
    </row>
    <row r="788" spans="1:8">
      <c r="A788" s="134" t="str">
        <f>IF(AND(TONGHOP!$O788="KTHP",TONGHOP!$T788&lt;&gt;""),TONGHOP!$T788,"")</f>
        <v>Nguyễn Thanh Vĩnh Phúc</v>
      </c>
      <c r="B788" s="134" t="str">
        <f>IF(AND(TONGHOP!$O788="KTHP",TONGHOP!$U788&lt;&gt;""),TONGHOP!$U788,"")</f>
        <v>Lữ Xuân Trang</v>
      </c>
      <c r="C788" s="134">
        <f>IF(AND(TONGHOP!$O788="KTHP",TONGHOP!$Q788&lt;&gt;""),TONGHOP!$Q788,"")</f>
        <v>90</v>
      </c>
      <c r="D788" s="134">
        <f t="shared" si="24"/>
        <v>0.6</v>
      </c>
      <c r="E788" s="134" t="str">
        <f>IF(AND(TONGHOP!$O788="ThiTN",TONGHOP!$T788&lt;&gt;""),TONGHOP!$T788,"")</f>
        <v/>
      </c>
      <c r="F788" s="134" t="str">
        <f>IF(AND(TONGHOP!$O788="ThiTN",TONGHOP!$U788&lt;&gt;""),TONGHOP!$U788,"")</f>
        <v/>
      </c>
      <c r="G788" s="134" t="str">
        <f>IF(AND(TONGHOP!$O788="ThiTN",TONGHOP!$Q788&lt;&gt;""),TONGHOP!$Q788,"")</f>
        <v/>
      </c>
      <c r="H788" s="134" t="str">
        <f t="shared" si="25"/>
        <v/>
      </c>
    </row>
    <row r="789" spans="1:8">
      <c r="A789" s="134" t="str">
        <f>IF(AND(TONGHOP!$O789="KTHP",TONGHOP!$T789&lt;&gt;""),TONGHOP!$T789,"")</f>
        <v>Đào Anh Tuấn</v>
      </c>
      <c r="B789" s="134" t="str">
        <f>IF(AND(TONGHOP!$O789="KTHP",TONGHOP!$U789&lt;&gt;""),TONGHOP!$U789,"")</f>
        <v>Trần Thị Thu Hà</v>
      </c>
      <c r="C789" s="134">
        <f>IF(AND(TONGHOP!$O789="KTHP",TONGHOP!$Q789&lt;&gt;""),TONGHOP!$Q789,"")</f>
        <v>90</v>
      </c>
      <c r="D789" s="134">
        <f t="shared" si="24"/>
        <v>0.6</v>
      </c>
      <c r="E789" s="134" t="str">
        <f>IF(AND(TONGHOP!$O789="ThiTN",TONGHOP!$T789&lt;&gt;""),TONGHOP!$T789,"")</f>
        <v/>
      </c>
      <c r="F789" s="134" t="str">
        <f>IF(AND(TONGHOP!$O789="ThiTN",TONGHOP!$U789&lt;&gt;""),TONGHOP!$U789,"")</f>
        <v/>
      </c>
      <c r="G789" s="134" t="str">
        <f>IF(AND(TONGHOP!$O789="ThiTN",TONGHOP!$Q789&lt;&gt;""),TONGHOP!$Q789,"")</f>
        <v/>
      </c>
      <c r="H789" s="134" t="str">
        <f t="shared" si="25"/>
        <v/>
      </c>
    </row>
    <row r="790" spans="1:8">
      <c r="A790" s="134" t="str">
        <f>IF(AND(TONGHOP!$O790="KTHP",TONGHOP!$T790&lt;&gt;""),TONGHOP!$T790,"")</f>
        <v>Trần Thị Hồng Thu</v>
      </c>
      <c r="B790" s="134" t="str">
        <f>IF(AND(TONGHOP!$O790="KTHP",TONGHOP!$U790&lt;&gt;""),TONGHOP!$U790,"")</f>
        <v>Phan Văn Hòa</v>
      </c>
      <c r="C790" s="134">
        <f>IF(AND(TONGHOP!$O790="KTHP",TONGHOP!$Q790&lt;&gt;""),TONGHOP!$Q790,"")</f>
        <v>90</v>
      </c>
      <c r="D790" s="134">
        <f t="shared" si="24"/>
        <v>0.6</v>
      </c>
      <c r="E790" s="134" t="str">
        <f>IF(AND(TONGHOP!$O790="ThiTN",TONGHOP!$T790&lt;&gt;""),TONGHOP!$T790,"")</f>
        <v/>
      </c>
      <c r="F790" s="134" t="str">
        <f>IF(AND(TONGHOP!$O790="ThiTN",TONGHOP!$U790&lt;&gt;""),TONGHOP!$U790,"")</f>
        <v/>
      </c>
      <c r="G790" s="134" t="str">
        <f>IF(AND(TONGHOP!$O790="ThiTN",TONGHOP!$Q790&lt;&gt;""),TONGHOP!$Q790,"")</f>
        <v/>
      </c>
      <c r="H790" s="134" t="str">
        <f t="shared" si="25"/>
        <v/>
      </c>
    </row>
    <row r="791" spans="1:8">
      <c r="A791" s="134" t="str">
        <f>IF(AND(TONGHOP!$O791="KTHP",TONGHOP!$T791&lt;&gt;""),TONGHOP!$T791,"")</f>
        <v>Đặng Thế Huân</v>
      </c>
      <c r="B791" s="134" t="str">
        <f>IF(AND(TONGHOP!$O791="KTHP",TONGHOP!$U791&lt;&gt;""),TONGHOP!$U791,"")</f>
        <v>Nguyễn Thị Ngọc Hiền</v>
      </c>
      <c r="C791" s="134">
        <f>IF(AND(TONGHOP!$O791="KTHP",TONGHOP!$Q791&lt;&gt;""),TONGHOP!$Q791,"")</f>
        <v>90</v>
      </c>
      <c r="D791" s="134">
        <f t="shared" si="24"/>
        <v>0.6</v>
      </c>
      <c r="E791" s="134" t="str">
        <f>IF(AND(TONGHOP!$O791="ThiTN",TONGHOP!$T791&lt;&gt;""),TONGHOP!$T791,"")</f>
        <v/>
      </c>
      <c r="F791" s="134" t="str">
        <f>IF(AND(TONGHOP!$O791="ThiTN",TONGHOP!$U791&lt;&gt;""),TONGHOP!$U791,"")</f>
        <v/>
      </c>
      <c r="G791" s="134" t="str">
        <f>IF(AND(TONGHOP!$O791="ThiTN",TONGHOP!$Q791&lt;&gt;""),TONGHOP!$Q791,"")</f>
        <v/>
      </c>
      <c r="H791" s="134" t="str">
        <f t="shared" si="25"/>
        <v/>
      </c>
    </row>
    <row r="792" spans="1:8">
      <c r="A792" s="134" t="str">
        <f>IF(AND(TONGHOP!$O792="KTHP",TONGHOP!$T792&lt;&gt;""),TONGHOP!$T792,"")</f>
        <v>Võ Cường</v>
      </c>
      <c r="B792" s="134" t="str">
        <f>IF(AND(TONGHOP!$O792="KTHP",TONGHOP!$U792&lt;&gt;""),TONGHOP!$U792,"")</f>
        <v>Vương Hội Khánh</v>
      </c>
      <c r="C792" s="134">
        <f>IF(AND(TONGHOP!$O792="KTHP",TONGHOP!$Q792&lt;&gt;""),TONGHOP!$Q792,"")</f>
        <v>90</v>
      </c>
      <c r="D792" s="134">
        <f t="shared" si="24"/>
        <v>0.6</v>
      </c>
      <c r="E792" s="134" t="str">
        <f>IF(AND(TONGHOP!$O792="ThiTN",TONGHOP!$T792&lt;&gt;""),TONGHOP!$T792,"")</f>
        <v/>
      </c>
      <c r="F792" s="134" t="str">
        <f>IF(AND(TONGHOP!$O792="ThiTN",TONGHOP!$U792&lt;&gt;""),TONGHOP!$U792,"")</f>
        <v/>
      </c>
      <c r="G792" s="134" t="str">
        <f>IF(AND(TONGHOP!$O792="ThiTN",TONGHOP!$Q792&lt;&gt;""),TONGHOP!$Q792,"")</f>
        <v/>
      </c>
      <c r="H792" s="134" t="str">
        <f t="shared" si="25"/>
        <v/>
      </c>
    </row>
    <row r="793" spans="1:8">
      <c r="A793" s="134" t="str">
        <f>IF(AND(TONGHOP!$O793="KTHP",TONGHOP!$T793&lt;&gt;""),TONGHOP!$T793,"")</f>
        <v>Lê Văn Bình</v>
      </c>
      <c r="B793" s="134" t="str">
        <f>IF(AND(TONGHOP!$O793="KTHP",TONGHOP!$U793&lt;&gt;""),TONGHOP!$U793,"")</f>
        <v>Phan Thị Thùy Trang</v>
      </c>
      <c r="C793" s="134">
        <f>IF(AND(TONGHOP!$O793="KTHP",TONGHOP!$Q793&lt;&gt;""),TONGHOP!$Q793,"")</f>
        <v>90</v>
      </c>
      <c r="D793" s="134">
        <f t="shared" si="24"/>
        <v>0.6</v>
      </c>
      <c r="E793" s="134" t="str">
        <f>IF(AND(TONGHOP!$O793="ThiTN",TONGHOP!$T793&lt;&gt;""),TONGHOP!$T793,"")</f>
        <v/>
      </c>
      <c r="F793" s="134" t="str">
        <f>IF(AND(TONGHOP!$O793="ThiTN",TONGHOP!$U793&lt;&gt;""),TONGHOP!$U793,"")</f>
        <v/>
      </c>
      <c r="G793" s="134" t="str">
        <f>IF(AND(TONGHOP!$O793="ThiTN",TONGHOP!$Q793&lt;&gt;""),TONGHOP!$Q793,"")</f>
        <v/>
      </c>
      <c r="H793" s="134" t="str">
        <f t="shared" si="25"/>
        <v/>
      </c>
    </row>
    <row r="794" spans="1:8">
      <c r="A794" s="134" t="str">
        <f>IF(AND(TONGHOP!$O794="KTHP",TONGHOP!$T794&lt;&gt;""),TONGHOP!$T794,"")</f>
        <v>Ngô Phong Cường</v>
      </c>
      <c r="B794" s="134" t="str">
        <f>IF(AND(TONGHOP!$O794="KTHP",TONGHOP!$U794&lt;&gt;""),TONGHOP!$U794,"")</f>
        <v>Võ Thị Hồng Lan</v>
      </c>
      <c r="C794" s="134">
        <f>IF(AND(TONGHOP!$O794="KTHP",TONGHOP!$Q794&lt;&gt;""),TONGHOP!$Q794,"")</f>
        <v>90</v>
      </c>
      <c r="D794" s="134">
        <f t="shared" si="24"/>
        <v>0.6</v>
      </c>
      <c r="E794" s="134" t="str">
        <f>IF(AND(TONGHOP!$O794="ThiTN",TONGHOP!$T794&lt;&gt;""),TONGHOP!$T794,"")</f>
        <v/>
      </c>
      <c r="F794" s="134" t="str">
        <f>IF(AND(TONGHOP!$O794="ThiTN",TONGHOP!$U794&lt;&gt;""),TONGHOP!$U794,"")</f>
        <v/>
      </c>
      <c r="G794" s="134" t="str">
        <f>IF(AND(TONGHOP!$O794="ThiTN",TONGHOP!$Q794&lt;&gt;""),TONGHOP!$Q794,"")</f>
        <v/>
      </c>
      <c r="H794" s="134" t="str">
        <f t="shared" si="25"/>
        <v/>
      </c>
    </row>
    <row r="795" spans="1:8">
      <c r="A795" s="134" t="str">
        <f>IF(AND(TONGHOP!$O795="KTHP",TONGHOP!$T795&lt;&gt;""),TONGHOP!$T795,"")</f>
        <v>Nguyễn Thanh Tú</v>
      </c>
      <c r="B795" s="134" t="str">
        <f>IF(AND(TONGHOP!$O795="KTHP",TONGHOP!$U795&lt;&gt;""),TONGHOP!$U795,"")</f>
        <v>Nguyễn Anh Kiệt</v>
      </c>
      <c r="C795" s="134">
        <f>IF(AND(TONGHOP!$O795="KTHP",TONGHOP!$Q795&lt;&gt;""),TONGHOP!$Q795,"")</f>
        <v>90</v>
      </c>
      <c r="D795" s="134">
        <f t="shared" si="24"/>
        <v>0.6</v>
      </c>
      <c r="E795" s="134" t="str">
        <f>IF(AND(TONGHOP!$O795="ThiTN",TONGHOP!$T795&lt;&gt;""),TONGHOP!$T795,"")</f>
        <v/>
      </c>
      <c r="F795" s="134" t="str">
        <f>IF(AND(TONGHOP!$O795="ThiTN",TONGHOP!$U795&lt;&gt;""),TONGHOP!$U795,"")</f>
        <v/>
      </c>
      <c r="G795" s="134" t="str">
        <f>IF(AND(TONGHOP!$O795="ThiTN",TONGHOP!$Q795&lt;&gt;""),TONGHOP!$Q795,"")</f>
        <v/>
      </c>
      <c r="H795" s="134" t="str">
        <f t="shared" si="25"/>
        <v/>
      </c>
    </row>
    <row r="796" spans="1:8">
      <c r="A796" s="134" t="str">
        <f>IF(AND(TONGHOP!$O796="KTHP",TONGHOP!$T796&lt;&gt;""),TONGHOP!$T796,"")</f>
        <v>Nguyễn Tiến Dũng</v>
      </c>
      <c r="B796" s="134" t="str">
        <f>IF(AND(TONGHOP!$O796="KTHP",TONGHOP!$U796&lt;&gt;""),TONGHOP!$U796,"")</f>
        <v>Chế Vân Cầm</v>
      </c>
      <c r="C796" s="134">
        <f>IF(AND(TONGHOP!$O796="KTHP",TONGHOP!$Q796&lt;&gt;""),TONGHOP!$Q796,"")</f>
        <v>90</v>
      </c>
      <c r="D796" s="134">
        <f t="shared" si="24"/>
        <v>0.6</v>
      </c>
      <c r="E796" s="134" t="str">
        <f>IF(AND(TONGHOP!$O796="ThiTN",TONGHOP!$T796&lt;&gt;""),TONGHOP!$T796,"")</f>
        <v/>
      </c>
      <c r="F796" s="134" t="str">
        <f>IF(AND(TONGHOP!$O796="ThiTN",TONGHOP!$U796&lt;&gt;""),TONGHOP!$U796,"")</f>
        <v/>
      </c>
      <c r="G796" s="134" t="str">
        <f>IF(AND(TONGHOP!$O796="ThiTN",TONGHOP!$Q796&lt;&gt;""),TONGHOP!$Q796,"")</f>
        <v/>
      </c>
      <c r="H796" s="134" t="str">
        <f t="shared" si="25"/>
        <v/>
      </c>
    </row>
    <row r="797" spans="1:8">
      <c r="A797" s="134" t="str">
        <f>IF(AND(TONGHOP!$O797="KTHP",TONGHOP!$T797&lt;&gt;""),TONGHOP!$T797,"")</f>
        <v>Trần Thanh Trúc</v>
      </c>
      <c r="B797" s="134" t="str">
        <f>IF(AND(TONGHOP!$O797="KTHP",TONGHOP!$U797&lt;&gt;""),TONGHOP!$U797,"")</f>
        <v>Nguyễn Thành Long</v>
      </c>
      <c r="C797" s="134">
        <f>IF(AND(TONGHOP!$O797="KTHP",TONGHOP!$Q797&lt;&gt;""),TONGHOP!$Q797,"")</f>
        <v>90</v>
      </c>
      <c r="D797" s="134">
        <f t="shared" si="24"/>
        <v>0.6</v>
      </c>
      <c r="E797" s="134" t="str">
        <f>IF(AND(TONGHOP!$O797="ThiTN",TONGHOP!$T797&lt;&gt;""),TONGHOP!$T797,"")</f>
        <v/>
      </c>
      <c r="F797" s="134" t="str">
        <f>IF(AND(TONGHOP!$O797="ThiTN",TONGHOP!$U797&lt;&gt;""),TONGHOP!$U797,"")</f>
        <v/>
      </c>
      <c r="G797" s="134" t="str">
        <f>IF(AND(TONGHOP!$O797="ThiTN",TONGHOP!$Q797&lt;&gt;""),TONGHOP!$Q797,"")</f>
        <v/>
      </c>
      <c r="H797" s="134" t="str">
        <f t="shared" si="25"/>
        <v/>
      </c>
    </row>
    <row r="798" spans="1:8">
      <c r="A798" s="134" t="str">
        <f>IF(AND(TONGHOP!$O798="KTHP",TONGHOP!$T798&lt;&gt;""),TONGHOP!$T798,"")</f>
        <v>Lê Thị Hồng Vân</v>
      </c>
      <c r="B798" s="134" t="str">
        <f>IF(AND(TONGHOP!$O798="KTHP",TONGHOP!$U798&lt;&gt;""),TONGHOP!$U798,"")</f>
        <v>Lâm Thị Phương Thùy</v>
      </c>
      <c r="C798" s="134">
        <f>IF(AND(TONGHOP!$O798="KTHP",TONGHOP!$Q798&lt;&gt;""),TONGHOP!$Q798,"")</f>
        <v>90</v>
      </c>
      <c r="D798" s="134">
        <f t="shared" si="24"/>
        <v>0.6</v>
      </c>
      <c r="E798" s="134" t="str">
        <f>IF(AND(TONGHOP!$O798="ThiTN",TONGHOP!$T798&lt;&gt;""),TONGHOP!$T798,"")</f>
        <v/>
      </c>
      <c r="F798" s="134" t="str">
        <f>IF(AND(TONGHOP!$O798="ThiTN",TONGHOP!$U798&lt;&gt;""),TONGHOP!$U798,"")</f>
        <v/>
      </c>
      <c r="G798" s="134" t="str">
        <f>IF(AND(TONGHOP!$O798="ThiTN",TONGHOP!$Q798&lt;&gt;""),TONGHOP!$Q798,"")</f>
        <v/>
      </c>
      <c r="H798" s="134" t="str">
        <f t="shared" si="25"/>
        <v/>
      </c>
    </row>
    <row r="799" spans="1:8">
      <c r="A799" s="134" t="str">
        <f>IF(AND(TONGHOP!$O799="KTHP",TONGHOP!$T799&lt;&gt;""),TONGHOP!$T799,"")</f>
        <v>Nguyễn Thị Kim Anh</v>
      </c>
      <c r="B799" s="134" t="str">
        <f>IF(AND(TONGHOP!$O799="KTHP",TONGHOP!$U799&lt;&gt;""),TONGHOP!$U799,"")</f>
        <v>Trần Hồng Thảo</v>
      </c>
      <c r="C799" s="134">
        <f>IF(AND(TONGHOP!$O799="KTHP",TONGHOP!$Q799&lt;&gt;""),TONGHOP!$Q799,"")</f>
        <v>90</v>
      </c>
      <c r="D799" s="134">
        <f t="shared" si="24"/>
        <v>0.6</v>
      </c>
      <c r="E799" s="134" t="str">
        <f>IF(AND(TONGHOP!$O799="ThiTN",TONGHOP!$T799&lt;&gt;""),TONGHOP!$T799,"")</f>
        <v/>
      </c>
      <c r="F799" s="134" t="str">
        <f>IF(AND(TONGHOP!$O799="ThiTN",TONGHOP!$U799&lt;&gt;""),TONGHOP!$U799,"")</f>
        <v/>
      </c>
      <c r="G799" s="134" t="str">
        <f>IF(AND(TONGHOP!$O799="ThiTN",TONGHOP!$Q799&lt;&gt;""),TONGHOP!$Q799,"")</f>
        <v/>
      </c>
      <c r="H799" s="134" t="str">
        <f t="shared" si="25"/>
        <v/>
      </c>
    </row>
    <row r="800" spans="1:8">
      <c r="A800" s="134" t="str">
        <f>IF(AND(TONGHOP!$O800="KTHP",TONGHOP!$T800&lt;&gt;""),TONGHOP!$T800,"")</f>
        <v>Nguyễn Minh Đức Cường</v>
      </c>
      <c r="B800" s="134" t="str">
        <f>IF(AND(TONGHOP!$O800="KTHP",TONGHOP!$U800&lt;&gt;""),TONGHOP!$U800,"")</f>
        <v>Trần Quốc Duy</v>
      </c>
      <c r="C800" s="134">
        <f>IF(AND(TONGHOP!$O800="KTHP",TONGHOP!$Q800&lt;&gt;""),TONGHOP!$Q800,"")</f>
        <v>90</v>
      </c>
      <c r="D800" s="134">
        <f t="shared" si="24"/>
        <v>0.6</v>
      </c>
      <c r="E800" s="134" t="str">
        <f>IF(AND(TONGHOP!$O800="ThiTN",TONGHOP!$T800&lt;&gt;""),TONGHOP!$T800,"")</f>
        <v/>
      </c>
      <c r="F800" s="134" t="str">
        <f>IF(AND(TONGHOP!$O800="ThiTN",TONGHOP!$U800&lt;&gt;""),TONGHOP!$U800,"")</f>
        <v/>
      </c>
      <c r="G800" s="134" t="str">
        <f>IF(AND(TONGHOP!$O800="ThiTN",TONGHOP!$Q800&lt;&gt;""),TONGHOP!$Q800,"")</f>
        <v/>
      </c>
      <c r="H800" s="134" t="str">
        <f t="shared" si="25"/>
        <v/>
      </c>
    </row>
    <row r="801" spans="1:8">
      <c r="A801" s="134" t="str">
        <f>IF(AND(TONGHOP!$O801="KTHP",TONGHOP!$T801&lt;&gt;""),TONGHOP!$T801,"")</f>
        <v>Hà Phước Tuấn</v>
      </c>
      <c r="B801" s="134" t="str">
        <f>IF(AND(TONGHOP!$O801="KTHP",TONGHOP!$U801&lt;&gt;""),TONGHOP!$U801,"")</f>
        <v>Dương Đức Kiên</v>
      </c>
      <c r="C801" s="134">
        <f>IF(AND(TONGHOP!$O801="KTHP",TONGHOP!$Q801&lt;&gt;""),TONGHOP!$Q801,"")</f>
        <v>90</v>
      </c>
      <c r="D801" s="134">
        <f t="shared" si="24"/>
        <v>0.6</v>
      </c>
      <c r="E801" s="134" t="str">
        <f>IF(AND(TONGHOP!$O801="ThiTN",TONGHOP!$T801&lt;&gt;""),TONGHOP!$T801,"")</f>
        <v/>
      </c>
      <c r="F801" s="134" t="str">
        <f>IF(AND(TONGHOP!$O801="ThiTN",TONGHOP!$U801&lt;&gt;""),TONGHOP!$U801,"")</f>
        <v/>
      </c>
      <c r="G801" s="134" t="str">
        <f>IF(AND(TONGHOP!$O801="ThiTN",TONGHOP!$Q801&lt;&gt;""),TONGHOP!$Q801,"")</f>
        <v/>
      </c>
      <c r="H801" s="134" t="str">
        <f t="shared" si="25"/>
        <v/>
      </c>
    </row>
    <row r="802" spans="1:8">
      <c r="A802" s="134" t="str">
        <f>IF(AND(TONGHOP!$O802="KTHP",TONGHOP!$T802&lt;&gt;""),TONGHOP!$T802,"")</f>
        <v>Nguyễn Thị Thu Tâm</v>
      </c>
      <c r="B802" s="134" t="str">
        <f>IF(AND(TONGHOP!$O802="KTHP",TONGHOP!$U802&lt;&gt;""),TONGHOP!$U802,"")</f>
        <v>Giang Phi Hùng</v>
      </c>
      <c r="C802" s="134">
        <f>IF(AND(TONGHOP!$O802="KTHP",TONGHOP!$Q802&lt;&gt;""),TONGHOP!$Q802,"")</f>
        <v>90</v>
      </c>
      <c r="D802" s="134">
        <f t="shared" si="24"/>
        <v>0.6</v>
      </c>
      <c r="E802" s="134" t="str">
        <f>IF(AND(TONGHOP!$O802="ThiTN",TONGHOP!$T802&lt;&gt;""),TONGHOP!$T802,"")</f>
        <v/>
      </c>
      <c r="F802" s="134" t="str">
        <f>IF(AND(TONGHOP!$O802="ThiTN",TONGHOP!$U802&lt;&gt;""),TONGHOP!$U802,"")</f>
        <v/>
      </c>
      <c r="G802" s="134" t="str">
        <f>IF(AND(TONGHOP!$O802="ThiTN",TONGHOP!$Q802&lt;&gt;""),TONGHOP!$Q802,"")</f>
        <v/>
      </c>
      <c r="H802" s="134" t="str">
        <f t="shared" si="25"/>
        <v/>
      </c>
    </row>
    <row r="803" spans="1:8">
      <c r="A803" s="134" t="str">
        <f>IF(AND(TONGHOP!$O803="KTHP",TONGHOP!$T803&lt;&gt;""),TONGHOP!$T803,"")</f>
        <v>Bùi Thị Ngọc Sương</v>
      </c>
      <c r="B803" s="134" t="str">
        <f>IF(AND(TONGHOP!$O803="KTHP",TONGHOP!$U803&lt;&gt;""),TONGHOP!$U803,"")</f>
        <v>Nguyễn Duy Hải</v>
      </c>
      <c r="C803" s="134">
        <f>IF(AND(TONGHOP!$O803="KTHP",TONGHOP!$Q803&lt;&gt;""),TONGHOP!$Q803,"")</f>
        <v>90</v>
      </c>
      <c r="D803" s="134">
        <f t="shared" si="24"/>
        <v>0.6</v>
      </c>
      <c r="E803" s="134" t="str">
        <f>IF(AND(TONGHOP!$O803="ThiTN",TONGHOP!$T803&lt;&gt;""),TONGHOP!$T803,"")</f>
        <v/>
      </c>
      <c r="F803" s="134" t="str">
        <f>IF(AND(TONGHOP!$O803="ThiTN",TONGHOP!$U803&lt;&gt;""),TONGHOP!$U803,"")</f>
        <v/>
      </c>
      <c r="G803" s="134" t="str">
        <f>IF(AND(TONGHOP!$O803="ThiTN",TONGHOP!$Q803&lt;&gt;""),TONGHOP!$Q803,"")</f>
        <v/>
      </c>
      <c r="H803" s="134" t="str">
        <f t="shared" si="25"/>
        <v/>
      </c>
    </row>
    <row r="804" spans="1:8">
      <c r="A804" s="134" t="str">
        <f>IF(AND(TONGHOP!$O804="KTHP",TONGHOP!$T804&lt;&gt;""),TONGHOP!$T804,"")</f>
        <v>Trần Văn Lượng</v>
      </c>
      <c r="B804" s="134" t="str">
        <f>IF(AND(TONGHOP!$O804="KTHP",TONGHOP!$U804&lt;&gt;""),TONGHOP!$U804,"")</f>
        <v>Đặng Thái Sơn</v>
      </c>
      <c r="C804" s="134">
        <f>IF(AND(TONGHOP!$O804="KTHP",TONGHOP!$Q804&lt;&gt;""),TONGHOP!$Q804,"")</f>
        <v>90</v>
      </c>
      <c r="D804" s="134">
        <f t="shared" si="24"/>
        <v>0.6</v>
      </c>
      <c r="E804" s="134" t="str">
        <f>IF(AND(TONGHOP!$O804="ThiTN",TONGHOP!$T804&lt;&gt;""),TONGHOP!$T804,"")</f>
        <v/>
      </c>
      <c r="F804" s="134" t="str">
        <f>IF(AND(TONGHOP!$O804="ThiTN",TONGHOP!$U804&lt;&gt;""),TONGHOP!$U804,"")</f>
        <v/>
      </c>
      <c r="G804" s="134" t="str">
        <f>IF(AND(TONGHOP!$O804="ThiTN",TONGHOP!$Q804&lt;&gt;""),TONGHOP!$Q804,"")</f>
        <v/>
      </c>
      <c r="H804" s="134" t="str">
        <f t="shared" si="25"/>
        <v/>
      </c>
    </row>
    <row r="805" spans="1:8">
      <c r="A805" s="134" t="str">
        <f>IF(AND(TONGHOP!$O805="KTHP",TONGHOP!$T805&lt;&gt;""),TONGHOP!$T805,"")</f>
        <v>Nguyễn Minh Thái</v>
      </c>
      <c r="B805" s="134" t="str">
        <f>IF(AND(TONGHOP!$O805="KTHP",TONGHOP!$U805&lt;&gt;""),TONGHOP!$U805,"")</f>
        <v>Đỗ Huỳnh Thanh Phong</v>
      </c>
      <c r="C805" s="134">
        <f>IF(AND(TONGHOP!$O805="KTHP",TONGHOP!$Q805&lt;&gt;""),TONGHOP!$Q805,"")</f>
        <v>90</v>
      </c>
      <c r="D805" s="134">
        <f t="shared" si="24"/>
        <v>0.6</v>
      </c>
      <c r="E805" s="134" t="str">
        <f>IF(AND(TONGHOP!$O805="ThiTN",TONGHOP!$T805&lt;&gt;""),TONGHOP!$T805,"")</f>
        <v/>
      </c>
      <c r="F805" s="134" t="str">
        <f>IF(AND(TONGHOP!$O805="ThiTN",TONGHOP!$U805&lt;&gt;""),TONGHOP!$U805,"")</f>
        <v/>
      </c>
      <c r="G805" s="134" t="str">
        <f>IF(AND(TONGHOP!$O805="ThiTN",TONGHOP!$Q805&lt;&gt;""),TONGHOP!$Q805,"")</f>
        <v/>
      </c>
      <c r="H805" s="134" t="str">
        <f t="shared" si="25"/>
        <v/>
      </c>
    </row>
    <row r="806" spans="1:8">
      <c r="A806" s="134" t="str">
        <f>IF(AND(TONGHOP!$O806="KTHP",TONGHOP!$T806&lt;&gt;""),TONGHOP!$T806,"")</f>
        <v>Nguyễn Anh Tăng</v>
      </c>
      <c r="B806" s="134" t="str">
        <f>IF(AND(TONGHOP!$O806="KTHP",TONGHOP!$U806&lt;&gt;""),TONGHOP!$U806,"")</f>
        <v>Triệu Phú Nguyên</v>
      </c>
      <c r="C806" s="134">
        <f>IF(AND(TONGHOP!$O806="KTHP",TONGHOP!$Q806&lt;&gt;""),TONGHOP!$Q806,"")</f>
        <v>90</v>
      </c>
      <c r="D806" s="134">
        <f t="shared" si="24"/>
        <v>0.6</v>
      </c>
      <c r="E806" s="134" t="str">
        <f>IF(AND(TONGHOP!$O806="ThiTN",TONGHOP!$T806&lt;&gt;""),TONGHOP!$T806,"")</f>
        <v/>
      </c>
      <c r="F806" s="134" t="str">
        <f>IF(AND(TONGHOP!$O806="ThiTN",TONGHOP!$U806&lt;&gt;""),TONGHOP!$U806,"")</f>
        <v/>
      </c>
      <c r="G806" s="134" t="str">
        <f>IF(AND(TONGHOP!$O806="ThiTN",TONGHOP!$Q806&lt;&gt;""),TONGHOP!$Q806,"")</f>
        <v/>
      </c>
      <c r="H806" s="134" t="str">
        <f t="shared" si="25"/>
        <v/>
      </c>
    </row>
    <row r="807" spans="1:8">
      <c r="A807" s="134" t="str">
        <f>IF(AND(TONGHOP!$O807="KTHP",TONGHOP!$T807&lt;&gt;""),TONGHOP!$T807,"")</f>
        <v>Võ Đắc Thịnh</v>
      </c>
      <c r="B807" s="134" t="str">
        <f>IF(AND(TONGHOP!$O807="KTHP",TONGHOP!$U807&lt;&gt;""),TONGHOP!$U807,"")</f>
        <v>Nguyễn Văn Yên</v>
      </c>
      <c r="C807" s="134">
        <f>IF(AND(TONGHOP!$O807="KTHP",TONGHOP!$Q807&lt;&gt;""),TONGHOP!$Q807,"")</f>
        <v>90</v>
      </c>
      <c r="D807" s="134">
        <f t="shared" si="24"/>
        <v>0.6</v>
      </c>
      <c r="E807" s="134" t="str">
        <f>IF(AND(TONGHOP!$O807="ThiTN",TONGHOP!$T807&lt;&gt;""),TONGHOP!$T807,"")</f>
        <v/>
      </c>
      <c r="F807" s="134" t="str">
        <f>IF(AND(TONGHOP!$O807="ThiTN",TONGHOP!$U807&lt;&gt;""),TONGHOP!$U807,"")</f>
        <v/>
      </c>
      <c r="G807" s="134" t="str">
        <f>IF(AND(TONGHOP!$O807="ThiTN",TONGHOP!$Q807&lt;&gt;""),TONGHOP!$Q807,"")</f>
        <v/>
      </c>
      <c r="H807" s="134" t="str">
        <f t="shared" si="25"/>
        <v/>
      </c>
    </row>
    <row r="808" spans="1:8">
      <c r="A808" s="134" t="str">
        <f>IF(AND(TONGHOP!$O808="KTHP",TONGHOP!$T808&lt;&gt;""),TONGHOP!$T808,"")</f>
        <v>Bùi Thành Dũng</v>
      </c>
      <c r="B808" s="134" t="str">
        <f>IF(AND(TONGHOP!$O808="KTHP",TONGHOP!$U808&lt;&gt;""),TONGHOP!$U808,"")</f>
        <v>Trần Minh Tuấn</v>
      </c>
      <c r="C808" s="134">
        <f>IF(AND(TONGHOP!$O808="KTHP",TONGHOP!$Q808&lt;&gt;""),TONGHOP!$Q808,"")</f>
        <v>90</v>
      </c>
      <c r="D808" s="134">
        <f t="shared" si="24"/>
        <v>0.6</v>
      </c>
      <c r="E808" s="134" t="str">
        <f>IF(AND(TONGHOP!$O808="ThiTN",TONGHOP!$T808&lt;&gt;""),TONGHOP!$T808,"")</f>
        <v/>
      </c>
      <c r="F808" s="134" t="str">
        <f>IF(AND(TONGHOP!$O808="ThiTN",TONGHOP!$U808&lt;&gt;""),TONGHOP!$U808,"")</f>
        <v/>
      </c>
      <c r="G808" s="134" t="str">
        <f>IF(AND(TONGHOP!$O808="ThiTN",TONGHOP!$Q808&lt;&gt;""),TONGHOP!$Q808,"")</f>
        <v/>
      </c>
      <c r="H808" s="134" t="str">
        <f t="shared" si="25"/>
        <v/>
      </c>
    </row>
    <row r="809" spans="1:8">
      <c r="A809" s="134" t="str">
        <f>IF(AND(TONGHOP!$O809="KTHP",TONGHOP!$T809&lt;&gt;""),TONGHOP!$T809,"")</f>
        <v>Nguyễn Tiến Nhân</v>
      </c>
      <c r="B809" s="134" t="str">
        <f>IF(AND(TONGHOP!$O809="KTHP",TONGHOP!$U809&lt;&gt;""),TONGHOP!$U809,"")</f>
        <v>Nguyễn Văn Đông</v>
      </c>
      <c r="C809" s="134">
        <f>IF(AND(TONGHOP!$O809="KTHP",TONGHOP!$Q809&lt;&gt;""),TONGHOP!$Q809,"")</f>
        <v>90</v>
      </c>
      <c r="D809" s="134">
        <f t="shared" si="24"/>
        <v>0.6</v>
      </c>
      <c r="E809" s="134" t="str">
        <f>IF(AND(TONGHOP!$O809="ThiTN",TONGHOP!$T809&lt;&gt;""),TONGHOP!$T809,"")</f>
        <v/>
      </c>
      <c r="F809" s="134" t="str">
        <f>IF(AND(TONGHOP!$O809="ThiTN",TONGHOP!$U809&lt;&gt;""),TONGHOP!$U809,"")</f>
        <v/>
      </c>
      <c r="G809" s="134" t="str">
        <f>IF(AND(TONGHOP!$O809="ThiTN",TONGHOP!$Q809&lt;&gt;""),TONGHOP!$Q809,"")</f>
        <v/>
      </c>
      <c r="H809" s="134" t="str">
        <f t="shared" si="25"/>
        <v/>
      </c>
    </row>
    <row r="810" spans="1:8">
      <c r="A810" s="134" t="str">
        <f>IF(AND(TONGHOP!$O810="KTHP",TONGHOP!$T810&lt;&gt;""),TONGHOP!$T810,"")</f>
        <v>Nguyễn Thùy Dương</v>
      </c>
      <c r="B810" s="134" t="str">
        <f>IF(AND(TONGHOP!$O810="KTHP",TONGHOP!$U810&lt;&gt;""),TONGHOP!$U810,"")</f>
        <v>Tạ Minh Cường</v>
      </c>
      <c r="C810" s="134">
        <f>IF(AND(TONGHOP!$O810="KTHP",TONGHOP!$Q810&lt;&gt;""),TONGHOP!$Q810,"")</f>
        <v>90</v>
      </c>
      <c r="D810" s="134">
        <f t="shared" si="24"/>
        <v>0.6</v>
      </c>
      <c r="E810" s="134" t="str">
        <f>IF(AND(TONGHOP!$O810="ThiTN",TONGHOP!$T810&lt;&gt;""),TONGHOP!$T810,"")</f>
        <v/>
      </c>
      <c r="F810" s="134" t="str">
        <f>IF(AND(TONGHOP!$O810="ThiTN",TONGHOP!$U810&lt;&gt;""),TONGHOP!$U810,"")</f>
        <v/>
      </c>
      <c r="G810" s="134" t="str">
        <f>IF(AND(TONGHOP!$O810="ThiTN",TONGHOP!$Q810&lt;&gt;""),TONGHOP!$Q810,"")</f>
        <v/>
      </c>
      <c r="H810" s="134" t="str">
        <f t="shared" si="25"/>
        <v/>
      </c>
    </row>
    <row r="811" spans="1:8">
      <c r="A811" s="134" t="str">
        <f>IF(AND(TONGHOP!$O811="KTHP",TONGHOP!$T811&lt;&gt;""),TONGHOP!$T811,"")</f>
        <v>Phan Văn Thành</v>
      </c>
      <c r="B811" s="134" t="str">
        <f>IF(AND(TONGHOP!$O811="KTHP",TONGHOP!$U811&lt;&gt;""),TONGHOP!$U811,"")</f>
        <v>Nguyễn Thành Đức</v>
      </c>
      <c r="C811" s="134">
        <f>IF(AND(TONGHOP!$O811="KTHP",TONGHOP!$Q811&lt;&gt;""),TONGHOP!$Q811,"")</f>
        <v>90</v>
      </c>
      <c r="D811" s="134">
        <f t="shared" si="24"/>
        <v>0.6</v>
      </c>
      <c r="E811" s="134" t="str">
        <f>IF(AND(TONGHOP!$O811="ThiTN",TONGHOP!$T811&lt;&gt;""),TONGHOP!$T811,"")</f>
        <v/>
      </c>
      <c r="F811" s="134" t="str">
        <f>IF(AND(TONGHOP!$O811="ThiTN",TONGHOP!$U811&lt;&gt;""),TONGHOP!$U811,"")</f>
        <v/>
      </c>
      <c r="G811" s="134" t="str">
        <f>IF(AND(TONGHOP!$O811="ThiTN",TONGHOP!$Q811&lt;&gt;""),TONGHOP!$Q811,"")</f>
        <v/>
      </c>
      <c r="H811" s="134" t="str">
        <f t="shared" si="25"/>
        <v/>
      </c>
    </row>
    <row r="812" spans="1:8">
      <c r="A812" s="134" t="str">
        <f>IF(AND(TONGHOP!$O812="KTHP",TONGHOP!$T812&lt;&gt;""),TONGHOP!$T812,"")</f>
        <v>Nguyễn Thanh Hùng</v>
      </c>
      <c r="B812" s="134" t="str">
        <f>IF(AND(TONGHOP!$O812="KTHP",TONGHOP!$U812&lt;&gt;""),TONGHOP!$U812,"")</f>
        <v>Nguyễn Ngọc Thọ</v>
      </c>
      <c r="C812" s="134">
        <f>IF(AND(TONGHOP!$O812="KTHP",TONGHOP!$Q812&lt;&gt;""),TONGHOP!$Q812,"")</f>
        <v>90</v>
      </c>
      <c r="D812" s="134">
        <f t="shared" si="24"/>
        <v>0.6</v>
      </c>
      <c r="E812" s="134" t="str">
        <f>IF(AND(TONGHOP!$O812="ThiTN",TONGHOP!$T812&lt;&gt;""),TONGHOP!$T812,"")</f>
        <v/>
      </c>
      <c r="F812" s="134" t="str">
        <f>IF(AND(TONGHOP!$O812="ThiTN",TONGHOP!$U812&lt;&gt;""),TONGHOP!$U812,"")</f>
        <v/>
      </c>
      <c r="G812" s="134" t="str">
        <f>IF(AND(TONGHOP!$O812="ThiTN",TONGHOP!$Q812&lt;&gt;""),TONGHOP!$Q812,"")</f>
        <v/>
      </c>
      <c r="H812" s="134" t="str">
        <f t="shared" si="25"/>
        <v/>
      </c>
    </row>
    <row r="813" spans="1:8">
      <c r="A813" s="134" t="str">
        <f>IF(AND(TONGHOP!$O813="KTHP",TONGHOP!$T813&lt;&gt;""),TONGHOP!$T813,"")</f>
        <v/>
      </c>
      <c r="B813" s="134" t="str">
        <f>IF(AND(TONGHOP!$O813="KTHP",TONGHOP!$U813&lt;&gt;""),TONGHOP!$U813,"")</f>
        <v/>
      </c>
      <c r="C813" s="134">
        <f>IF(AND(TONGHOP!$O813="KTHP",TONGHOP!$Q813&lt;&gt;""),TONGHOP!$Q813,"")</f>
        <v>90</v>
      </c>
      <c r="D813" s="134" t="str">
        <f t="shared" si="24"/>
        <v/>
      </c>
      <c r="E813" s="134" t="str">
        <f>IF(AND(TONGHOP!$O813="ThiTN",TONGHOP!$T813&lt;&gt;""),TONGHOP!$T813,"")</f>
        <v/>
      </c>
      <c r="F813" s="134" t="str">
        <f>IF(AND(TONGHOP!$O813="ThiTN",TONGHOP!$U813&lt;&gt;""),TONGHOP!$U813,"")</f>
        <v/>
      </c>
      <c r="G813" s="134" t="str">
        <f>IF(AND(TONGHOP!$O813="ThiTN",TONGHOP!$Q813&lt;&gt;""),TONGHOP!$Q813,"")</f>
        <v/>
      </c>
      <c r="H813" s="134" t="str">
        <f t="shared" si="25"/>
        <v/>
      </c>
    </row>
    <row r="814" spans="1:8">
      <c r="A814" s="134" t="str">
        <f>IF(AND(TONGHOP!$O814="KTHP",TONGHOP!$T814&lt;&gt;""),TONGHOP!$T814,"")</f>
        <v>Nguyễn Tiến Dũng</v>
      </c>
      <c r="B814" s="134" t="str">
        <f>IF(AND(TONGHOP!$O814="KTHP",TONGHOP!$U814&lt;&gt;""),TONGHOP!$U814,"")</f>
        <v>Hà Phước Tuấn</v>
      </c>
      <c r="C814" s="134">
        <f>IF(AND(TONGHOP!$O814="KTHP",TONGHOP!$Q814&lt;&gt;""),TONGHOP!$Q814,"")</f>
        <v>90</v>
      </c>
      <c r="D814" s="134">
        <f t="shared" si="24"/>
        <v>0.6</v>
      </c>
      <c r="E814" s="134" t="str">
        <f>IF(AND(TONGHOP!$O814="ThiTN",TONGHOP!$T814&lt;&gt;""),TONGHOP!$T814,"")</f>
        <v/>
      </c>
      <c r="F814" s="134" t="str">
        <f>IF(AND(TONGHOP!$O814="ThiTN",TONGHOP!$U814&lt;&gt;""),TONGHOP!$U814,"")</f>
        <v/>
      </c>
      <c r="G814" s="134" t="str">
        <f>IF(AND(TONGHOP!$O814="ThiTN",TONGHOP!$Q814&lt;&gt;""),TONGHOP!$Q814,"")</f>
        <v/>
      </c>
      <c r="H814" s="134" t="str">
        <f t="shared" si="25"/>
        <v/>
      </c>
    </row>
    <row r="815" spans="1:8">
      <c r="A815" s="134" t="str">
        <f>IF(AND(TONGHOP!$O815="KTHP",TONGHOP!$T815&lt;&gt;""),TONGHOP!$T815,"")</f>
        <v>Bùi Thị Ngọc Sương</v>
      </c>
      <c r="B815" s="134" t="str">
        <f>IF(AND(TONGHOP!$O815="KTHP",TONGHOP!$U815&lt;&gt;""),TONGHOP!$U815,"")</f>
        <v>Nguyễn Thành Long</v>
      </c>
      <c r="C815" s="134">
        <f>IF(AND(TONGHOP!$O815="KTHP",TONGHOP!$Q815&lt;&gt;""),TONGHOP!$Q815,"")</f>
        <v>90</v>
      </c>
      <c r="D815" s="134">
        <f t="shared" si="24"/>
        <v>0.6</v>
      </c>
      <c r="E815" s="134" t="str">
        <f>IF(AND(TONGHOP!$O815="ThiTN",TONGHOP!$T815&lt;&gt;""),TONGHOP!$T815,"")</f>
        <v/>
      </c>
      <c r="F815" s="134" t="str">
        <f>IF(AND(TONGHOP!$O815="ThiTN",TONGHOP!$U815&lt;&gt;""),TONGHOP!$U815,"")</f>
        <v/>
      </c>
      <c r="G815" s="134" t="str">
        <f>IF(AND(TONGHOP!$O815="ThiTN",TONGHOP!$Q815&lt;&gt;""),TONGHOP!$Q815,"")</f>
        <v/>
      </c>
      <c r="H815" s="134" t="str">
        <f t="shared" si="25"/>
        <v/>
      </c>
    </row>
    <row r="816" spans="1:8">
      <c r="A816" s="134" t="str">
        <f>IF(AND(TONGHOP!$O816="KTHP",TONGHOP!$T816&lt;&gt;""),TONGHOP!$T816,"")</f>
        <v>Nguyễn Anh Kiệt</v>
      </c>
      <c r="B816" s="134" t="str">
        <f>IF(AND(TONGHOP!$O816="KTHP",TONGHOP!$U816&lt;&gt;""),TONGHOP!$U816,"")</f>
        <v>Lê Thị Hồng Vân</v>
      </c>
      <c r="C816" s="134">
        <f>IF(AND(TONGHOP!$O816="KTHP",TONGHOP!$Q816&lt;&gt;""),TONGHOP!$Q816,"")</f>
        <v>90</v>
      </c>
      <c r="D816" s="134">
        <f t="shared" si="24"/>
        <v>0.6</v>
      </c>
      <c r="E816" s="134" t="str">
        <f>IF(AND(TONGHOP!$O816="ThiTN",TONGHOP!$T816&lt;&gt;""),TONGHOP!$T816,"")</f>
        <v/>
      </c>
      <c r="F816" s="134" t="str">
        <f>IF(AND(TONGHOP!$O816="ThiTN",TONGHOP!$U816&lt;&gt;""),TONGHOP!$U816,"")</f>
        <v/>
      </c>
      <c r="G816" s="134" t="str">
        <f>IF(AND(TONGHOP!$O816="ThiTN",TONGHOP!$Q816&lt;&gt;""),TONGHOP!$Q816,"")</f>
        <v/>
      </c>
      <c r="H816" s="134" t="str">
        <f t="shared" si="25"/>
        <v/>
      </c>
    </row>
    <row r="817" spans="1:8">
      <c r="A817" s="134" t="str">
        <f>IF(AND(TONGHOP!$O817="KTHP",TONGHOP!$T817&lt;&gt;""),TONGHOP!$T817,"")</f>
        <v>Đỗ Thị Thơm</v>
      </c>
      <c r="B817" s="134" t="str">
        <f>IF(AND(TONGHOP!$O817="KTHP",TONGHOP!$U817&lt;&gt;""),TONGHOP!$U817,"")</f>
        <v>Đặng Thái Sơn</v>
      </c>
      <c r="C817" s="134">
        <f>IF(AND(TONGHOP!$O817="KTHP",TONGHOP!$Q817&lt;&gt;""),TONGHOP!$Q817,"")</f>
        <v>90</v>
      </c>
      <c r="D817" s="134">
        <f t="shared" si="24"/>
        <v>0.6</v>
      </c>
      <c r="E817" s="134" t="str">
        <f>IF(AND(TONGHOP!$O817="ThiTN",TONGHOP!$T817&lt;&gt;""),TONGHOP!$T817,"")</f>
        <v/>
      </c>
      <c r="F817" s="134" t="str">
        <f>IF(AND(TONGHOP!$O817="ThiTN",TONGHOP!$U817&lt;&gt;""),TONGHOP!$U817,"")</f>
        <v/>
      </c>
      <c r="G817" s="134" t="str">
        <f>IF(AND(TONGHOP!$O817="ThiTN",TONGHOP!$Q817&lt;&gt;""),TONGHOP!$Q817,"")</f>
        <v/>
      </c>
      <c r="H817" s="134" t="str">
        <f t="shared" si="25"/>
        <v/>
      </c>
    </row>
    <row r="818" spans="1:8">
      <c r="A818" s="134" t="str">
        <f>IF(AND(TONGHOP!$O818="KTHP",TONGHOP!$T818&lt;&gt;""),TONGHOP!$T818,"")</f>
        <v>Trần Thanh Trúc</v>
      </c>
      <c r="B818" s="134" t="str">
        <f>IF(AND(TONGHOP!$O818="KTHP",TONGHOP!$U818&lt;&gt;""),TONGHOP!$U818,"")</f>
        <v>Trần Quốc Duy</v>
      </c>
      <c r="C818" s="134">
        <f>IF(AND(TONGHOP!$O818="KTHP",TONGHOP!$Q818&lt;&gt;""),TONGHOP!$Q818,"")</f>
        <v>90</v>
      </c>
      <c r="D818" s="134">
        <f t="shared" si="24"/>
        <v>0.6</v>
      </c>
      <c r="E818" s="134" t="str">
        <f>IF(AND(TONGHOP!$O818="ThiTN",TONGHOP!$T818&lt;&gt;""),TONGHOP!$T818,"")</f>
        <v/>
      </c>
      <c r="F818" s="134" t="str">
        <f>IF(AND(TONGHOP!$O818="ThiTN",TONGHOP!$U818&lt;&gt;""),TONGHOP!$U818,"")</f>
        <v/>
      </c>
      <c r="G818" s="134" t="str">
        <f>IF(AND(TONGHOP!$O818="ThiTN",TONGHOP!$Q818&lt;&gt;""),TONGHOP!$Q818,"")</f>
        <v/>
      </c>
      <c r="H818" s="134" t="str">
        <f t="shared" si="25"/>
        <v/>
      </c>
    </row>
    <row r="819" spans="1:8">
      <c r="A819" s="134" t="str">
        <f>IF(AND(TONGHOP!$O819="KTHP",TONGHOP!$T819&lt;&gt;""),TONGHOP!$T819,"")</f>
        <v>Trần Thị Ngọc Dung</v>
      </c>
      <c r="B819" s="134" t="str">
        <f>IF(AND(TONGHOP!$O819="KTHP",TONGHOP!$U819&lt;&gt;""),TONGHOP!$U819,"")</f>
        <v>Nguyễn Duy Hải</v>
      </c>
      <c r="C819" s="134">
        <f>IF(AND(TONGHOP!$O819="KTHP",TONGHOP!$Q819&lt;&gt;""),TONGHOP!$Q819,"")</f>
        <v>90</v>
      </c>
      <c r="D819" s="134">
        <f t="shared" si="24"/>
        <v>0.6</v>
      </c>
      <c r="E819" s="134" t="str">
        <f>IF(AND(TONGHOP!$O819="ThiTN",TONGHOP!$T819&lt;&gt;""),TONGHOP!$T819,"")</f>
        <v/>
      </c>
      <c r="F819" s="134" t="str">
        <f>IF(AND(TONGHOP!$O819="ThiTN",TONGHOP!$U819&lt;&gt;""),TONGHOP!$U819,"")</f>
        <v/>
      </c>
      <c r="G819" s="134" t="str">
        <f>IF(AND(TONGHOP!$O819="ThiTN",TONGHOP!$Q819&lt;&gt;""),TONGHOP!$Q819,"")</f>
        <v/>
      </c>
      <c r="H819" s="134" t="str">
        <f t="shared" si="25"/>
        <v/>
      </c>
    </row>
    <row r="820" spans="1:8">
      <c r="A820" s="134" t="str">
        <f>IF(AND(TONGHOP!$O820="KTHP",TONGHOP!$T820&lt;&gt;""),TONGHOP!$T820,"")</f>
        <v>Phan Văn Thành</v>
      </c>
      <c r="B820" s="134" t="str">
        <f>IF(AND(TONGHOP!$O820="KTHP",TONGHOP!$U820&lt;&gt;""),TONGHOP!$U820,"")</f>
        <v>Đỗ Thị Ngát</v>
      </c>
      <c r="C820" s="134">
        <f>IF(AND(TONGHOP!$O820="KTHP",TONGHOP!$Q820&lt;&gt;""),TONGHOP!$Q820,"")</f>
        <v>90</v>
      </c>
      <c r="D820" s="134">
        <f t="shared" si="24"/>
        <v>0.6</v>
      </c>
      <c r="E820" s="134" t="str">
        <f>IF(AND(TONGHOP!$O820="ThiTN",TONGHOP!$T820&lt;&gt;""),TONGHOP!$T820,"")</f>
        <v/>
      </c>
      <c r="F820" s="134" t="str">
        <f>IF(AND(TONGHOP!$O820="ThiTN",TONGHOP!$U820&lt;&gt;""),TONGHOP!$U820,"")</f>
        <v/>
      </c>
      <c r="G820" s="134" t="str">
        <f>IF(AND(TONGHOP!$O820="ThiTN",TONGHOP!$Q820&lt;&gt;""),TONGHOP!$Q820,"")</f>
        <v/>
      </c>
      <c r="H820" s="134" t="str">
        <f t="shared" si="25"/>
        <v/>
      </c>
    </row>
    <row r="821" spans="1:8">
      <c r="A821" s="134" t="str">
        <f>IF(AND(TONGHOP!$O821="KTHP",TONGHOP!$T821&lt;&gt;""),TONGHOP!$T821,"")</f>
        <v>Nguyễn Thanh Vĩnh Phúc</v>
      </c>
      <c r="B821" s="134" t="str">
        <f>IF(AND(TONGHOP!$O821="KTHP",TONGHOP!$U821&lt;&gt;""),TONGHOP!$U821,"")</f>
        <v>Nguyễn Thị Huyền Nga</v>
      </c>
      <c r="C821" s="134">
        <f>IF(AND(TONGHOP!$O821="KTHP",TONGHOP!$Q821&lt;&gt;""),TONGHOP!$Q821,"")</f>
        <v>90</v>
      </c>
      <c r="D821" s="134">
        <f t="shared" si="24"/>
        <v>0.6</v>
      </c>
      <c r="E821" s="134" t="str">
        <f>IF(AND(TONGHOP!$O821="ThiTN",TONGHOP!$T821&lt;&gt;""),TONGHOP!$T821,"")</f>
        <v/>
      </c>
      <c r="F821" s="134" t="str">
        <f>IF(AND(TONGHOP!$O821="ThiTN",TONGHOP!$U821&lt;&gt;""),TONGHOP!$U821,"")</f>
        <v/>
      </c>
      <c r="G821" s="134" t="str">
        <f>IF(AND(TONGHOP!$O821="ThiTN",TONGHOP!$Q821&lt;&gt;""),TONGHOP!$Q821,"")</f>
        <v/>
      </c>
      <c r="H821" s="134" t="str">
        <f t="shared" si="25"/>
        <v/>
      </c>
    </row>
    <row r="822" spans="1:8">
      <c r="A822" s="134" t="str">
        <f>IF(AND(TONGHOP!$O822="KTHP",TONGHOP!$T822&lt;&gt;""),TONGHOP!$T822,"")</f>
        <v>Nguyễn Thanh Hùng</v>
      </c>
      <c r="B822" s="134" t="str">
        <f>IF(AND(TONGHOP!$O822="KTHP",TONGHOP!$U822&lt;&gt;""),TONGHOP!$U822,"")</f>
        <v>Đào Anh Tuấn</v>
      </c>
      <c r="C822" s="134">
        <f>IF(AND(TONGHOP!$O822="KTHP",TONGHOP!$Q822&lt;&gt;""),TONGHOP!$Q822,"")</f>
        <v>90</v>
      </c>
      <c r="D822" s="134">
        <f t="shared" si="24"/>
        <v>0.6</v>
      </c>
      <c r="E822" s="134" t="str">
        <f>IF(AND(TONGHOP!$O822="ThiTN",TONGHOP!$T822&lt;&gt;""),TONGHOP!$T822,"")</f>
        <v/>
      </c>
      <c r="F822" s="134" t="str">
        <f>IF(AND(TONGHOP!$O822="ThiTN",TONGHOP!$U822&lt;&gt;""),TONGHOP!$U822,"")</f>
        <v/>
      </c>
      <c r="G822" s="134" t="str">
        <f>IF(AND(TONGHOP!$O822="ThiTN",TONGHOP!$Q822&lt;&gt;""),TONGHOP!$Q822,"")</f>
        <v/>
      </c>
      <c r="H822" s="134" t="str">
        <f t="shared" si="25"/>
        <v/>
      </c>
    </row>
    <row r="823" spans="1:8">
      <c r="A823" s="134" t="str">
        <f>IF(AND(TONGHOP!$O823="KTHP",TONGHOP!$T823&lt;&gt;""),TONGHOP!$T823,"")</f>
        <v>Tạ Minh Cường</v>
      </c>
      <c r="B823" s="134" t="str">
        <f>IF(AND(TONGHOP!$O823="KTHP",TONGHOP!$U823&lt;&gt;""),TONGHOP!$U823,"")</f>
        <v>Phan Văn Hòa</v>
      </c>
      <c r="C823" s="134">
        <f>IF(AND(TONGHOP!$O823="KTHP",TONGHOP!$Q823&lt;&gt;""),TONGHOP!$Q823,"")</f>
        <v>90</v>
      </c>
      <c r="D823" s="134">
        <f t="shared" si="24"/>
        <v>0.6</v>
      </c>
      <c r="E823" s="134" t="str">
        <f>IF(AND(TONGHOP!$O823="ThiTN",TONGHOP!$T823&lt;&gt;""),TONGHOP!$T823,"")</f>
        <v/>
      </c>
      <c r="F823" s="134" t="str">
        <f>IF(AND(TONGHOP!$O823="ThiTN",TONGHOP!$U823&lt;&gt;""),TONGHOP!$U823,"")</f>
        <v/>
      </c>
      <c r="G823" s="134" t="str">
        <f>IF(AND(TONGHOP!$O823="ThiTN",TONGHOP!$Q823&lt;&gt;""),TONGHOP!$Q823,"")</f>
        <v/>
      </c>
      <c r="H823" s="134" t="str">
        <f t="shared" si="25"/>
        <v/>
      </c>
    </row>
    <row r="824" spans="1:8">
      <c r="A824" s="134" t="str">
        <f>IF(AND(TONGHOP!$O824="KTHP",TONGHOP!$T824&lt;&gt;""),TONGHOP!$T824,"")</f>
        <v>Nguyễn Thị Ngọc Hiền</v>
      </c>
      <c r="B824" s="134" t="str">
        <f>IF(AND(TONGHOP!$O824="KTHP",TONGHOP!$U824&lt;&gt;""),TONGHOP!$U824,"")</f>
        <v>Trịnh Hoàng Hiệp</v>
      </c>
      <c r="C824" s="134">
        <f>IF(AND(TONGHOP!$O824="KTHP",TONGHOP!$Q824&lt;&gt;""),TONGHOP!$Q824,"")</f>
        <v>90</v>
      </c>
      <c r="D824" s="134">
        <f t="shared" si="24"/>
        <v>0.6</v>
      </c>
      <c r="E824" s="134" t="str">
        <f>IF(AND(TONGHOP!$O824="ThiTN",TONGHOP!$T824&lt;&gt;""),TONGHOP!$T824,"")</f>
        <v/>
      </c>
      <c r="F824" s="134" t="str">
        <f>IF(AND(TONGHOP!$O824="ThiTN",TONGHOP!$U824&lt;&gt;""),TONGHOP!$U824,"")</f>
        <v/>
      </c>
      <c r="G824" s="134" t="str">
        <f>IF(AND(TONGHOP!$O824="ThiTN",TONGHOP!$Q824&lt;&gt;""),TONGHOP!$Q824,"")</f>
        <v/>
      </c>
      <c r="H824" s="134" t="str">
        <f t="shared" si="25"/>
        <v/>
      </c>
    </row>
    <row r="825" spans="1:8">
      <c r="A825" s="134" t="str">
        <f>IF(AND(TONGHOP!$O825="KTHP",TONGHOP!$T825&lt;&gt;""),TONGHOP!$T825,"")</f>
        <v>Lữ Xuân Trang</v>
      </c>
      <c r="B825" s="134" t="str">
        <f>IF(AND(TONGHOP!$O825="KTHP",TONGHOP!$U825&lt;&gt;""),TONGHOP!$U825,"")</f>
        <v>Võ Thị Hồng Lan</v>
      </c>
      <c r="C825" s="134">
        <f>IF(AND(TONGHOP!$O825="KTHP",TONGHOP!$Q825&lt;&gt;""),TONGHOP!$Q825,"")</f>
        <v>90</v>
      </c>
      <c r="D825" s="134">
        <f t="shared" si="24"/>
        <v>0.6</v>
      </c>
      <c r="E825" s="134" t="str">
        <f>IF(AND(TONGHOP!$O825="ThiTN",TONGHOP!$T825&lt;&gt;""),TONGHOP!$T825,"")</f>
        <v/>
      </c>
      <c r="F825" s="134" t="str">
        <f>IF(AND(TONGHOP!$O825="ThiTN",TONGHOP!$U825&lt;&gt;""),TONGHOP!$U825,"")</f>
        <v/>
      </c>
      <c r="G825" s="134" t="str">
        <f>IF(AND(TONGHOP!$O825="ThiTN",TONGHOP!$Q825&lt;&gt;""),TONGHOP!$Q825,"")</f>
        <v/>
      </c>
      <c r="H825" s="134" t="str">
        <f t="shared" si="25"/>
        <v/>
      </c>
    </row>
    <row r="826" spans="1:8">
      <c r="A826" s="134" t="str">
        <f>IF(AND(TONGHOP!$O826="KTHP",TONGHOP!$T826&lt;&gt;""),TONGHOP!$T826,"")</f>
        <v>Nguyễn Thị Dinh</v>
      </c>
      <c r="B826" s="134" t="str">
        <f>IF(AND(TONGHOP!$O826="KTHP",TONGHOP!$U826&lt;&gt;""),TONGHOP!$U826,"")</f>
        <v>Đỗ Huỳnh Thanh Phong</v>
      </c>
      <c r="C826" s="134">
        <f>IF(AND(TONGHOP!$O826="KTHP",TONGHOP!$Q826&lt;&gt;""),TONGHOP!$Q826,"")</f>
        <v>90</v>
      </c>
      <c r="D826" s="134">
        <f t="shared" si="24"/>
        <v>0.6</v>
      </c>
      <c r="E826" s="134" t="str">
        <f>IF(AND(TONGHOP!$O826="ThiTN",TONGHOP!$T826&lt;&gt;""),TONGHOP!$T826,"")</f>
        <v/>
      </c>
      <c r="F826" s="134" t="str">
        <f>IF(AND(TONGHOP!$O826="ThiTN",TONGHOP!$U826&lt;&gt;""),TONGHOP!$U826,"")</f>
        <v/>
      </c>
      <c r="G826" s="134" t="str">
        <f>IF(AND(TONGHOP!$O826="ThiTN",TONGHOP!$Q826&lt;&gt;""),TONGHOP!$Q826,"")</f>
        <v/>
      </c>
      <c r="H826" s="134" t="str">
        <f t="shared" si="25"/>
        <v/>
      </c>
    </row>
    <row r="827" spans="1:8">
      <c r="A827" s="134" t="str">
        <f>IF(AND(TONGHOP!$O827="KTHP",TONGHOP!$T827&lt;&gt;""),TONGHOP!$T827,"")</f>
        <v>Nguyễn Văn Đông</v>
      </c>
      <c r="B827" s="134" t="str">
        <f>IF(AND(TONGHOP!$O827="KTHP",TONGHOP!$U827&lt;&gt;""),TONGHOP!$U827,"")</f>
        <v>Trần Thị Hồng Thu</v>
      </c>
      <c r="C827" s="134">
        <f>IF(AND(TONGHOP!$O827="KTHP",TONGHOP!$Q827&lt;&gt;""),TONGHOP!$Q827,"")</f>
        <v>90</v>
      </c>
      <c r="D827" s="134">
        <f t="shared" si="24"/>
        <v>0.6</v>
      </c>
      <c r="E827" s="134" t="str">
        <f>IF(AND(TONGHOP!$O827="ThiTN",TONGHOP!$T827&lt;&gt;""),TONGHOP!$T827,"")</f>
        <v/>
      </c>
      <c r="F827" s="134" t="str">
        <f>IF(AND(TONGHOP!$O827="ThiTN",TONGHOP!$U827&lt;&gt;""),TONGHOP!$U827,"")</f>
        <v/>
      </c>
      <c r="G827" s="134" t="str">
        <f>IF(AND(TONGHOP!$O827="ThiTN",TONGHOP!$Q827&lt;&gt;""),TONGHOP!$Q827,"")</f>
        <v/>
      </c>
      <c r="H827" s="134" t="str">
        <f t="shared" si="25"/>
        <v/>
      </c>
    </row>
    <row r="828" spans="1:8">
      <c r="A828" s="134" t="str">
        <f>IF(AND(TONGHOP!$O828="KTHP",TONGHOP!$T828&lt;&gt;""),TONGHOP!$T828,"")</f>
        <v>Đặng Thế Huân</v>
      </c>
      <c r="B828" s="134" t="str">
        <f>IF(AND(TONGHOP!$O828="KTHP",TONGHOP!$U828&lt;&gt;""),TONGHOP!$U828,"")</f>
        <v>Nguyễn Thanh Tú</v>
      </c>
      <c r="C828" s="134">
        <f>IF(AND(TONGHOP!$O828="KTHP",TONGHOP!$Q828&lt;&gt;""),TONGHOP!$Q828,"")</f>
        <v>90</v>
      </c>
      <c r="D828" s="134">
        <f t="shared" si="24"/>
        <v>0.6</v>
      </c>
      <c r="E828" s="134" t="str">
        <f>IF(AND(TONGHOP!$O828="ThiTN",TONGHOP!$T828&lt;&gt;""),TONGHOP!$T828,"")</f>
        <v/>
      </c>
      <c r="F828" s="134" t="str">
        <f>IF(AND(TONGHOP!$O828="ThiTN",TONGHOP!$U828&lt;&gt;""),TONGHOP!$U828,"")</f>
        <v/>
      </c>
      <c r="G828" s="134" t="str">
        <f>IF(AND(TONGHOP!$O828="ThiTN",TONGHOP!$Q828&lt;&gt;""),TONGHOP!$Q828,"")</f>
        <v/>
      </c>
      <c r="H828" s="134" t="str">
        <f t="shared" si="25"/>
        <v/>
      </c>
    </row>
    <row r="829" spans="1:8">
      <c r="A829" s="134" t="str">
        <f>IF(AND(TONGHOP!$O829="KTHP",TONGHOP!$T829&lt;&gt;""),TONGHOP!$T829,"")</f>
        <v>Võ Cường</v>
      </c>
      <c r="B829" s="134" t="str">
        <f>IF(AND(TONGHOP!$O829="KTHP",TONGHOP!$U829&lt;&gt;""),TONGHOP!$U829,"")</f>
        <v>Dương Minh Chung</v>
      </c>
      <c r="C829" s="134">
        <f>IF(AND(TONGHOP!$O829="KTHP",TONGHOP!$Q829&lt;&gt;""),TONGHOP!$Q829,"")</f>
        <v>90</v>
      </c>
      <c r="D829" s="134">
        <f t="shared" si="24"/>
        <v>0.6</v>
      </c>
      <c r="E829" s="134" t="str">
        <f>IF(AND(TONGHOP!$O829="ThiTN",TONGHOP!$T829&lt;&gt;""),TONGHOP!$T829,"")</f>
        <v/>
      </c>
      <c r="F829" s="134" t="str">
        <f>IF(AND(TONGHOP!$O829="ThiTN",TONGHOP!$U829&lt;&gt;""),TONGHOP!$U829,"")</f>
        <v/>
      </c>
      <c r="G829" s="134" t="str">
        <f>IF(AND(TONGHOP!$O829="ThiTN",TONGHOP!$Q829&lt;&gt;""),TONGHOP!$Q829,"")</f>
        <v/>
      </c>
      <c r="H829" s="134" t="str">
        <f t="shared" si="25"/>
        <v/>
      </c>
    </row>
    <row r="830" spans="1:8">
      <c r="A830" s="134" t="str">
        <f>IF(AND(TONGHOP!$O830="KTHP",TONGHOP!$T830&lt;&gt;""),TONGHOP!$T830,"")</f>
        <v>Phan Thị Thùy Trang</v>
      </c>
      <c r="B830" s="134" t="str">
        <f>IF(AND(TONGHOP!$O830="KTHP",TONGHOP!$U830&lt;&gt;""),TONGHOP!$U830,"")</f>
        <v>Lâm Thị Phương Thùy</v>
      </c>
      <c r="C830" s="134">
        <f>IF(AND(TONGHOP!$O830="KTHP",TONGHOP!$Q830&lt;&gt;""),TONGHOP!$Q830,"")</f>
        <v>90</v>
      </c>
      <c r="D830" s="134">
        <f t="shared" si="24"/>
        <v>0.6</v>
      </c>
      <c r="E830" s="134" t="str">
        <f>IF(AND(TONGHOP!$O830="ThiTN",TONGHOP!$T830&lt;&gt;""),TONGHOP!$T830,"")</f>
        <v/>
      </c>
      <c r="F830" s="134" t="str">
        <f>IF(AND(TONGHOP!$O830="ThiTN",TONGHOP!$U830&lt;&gt;""),TONGHOP!$U830,"")</f>
        <v/>
      </c>
      <c r="G830" s="134" t="str">
        <f>IF(AND(TONGHOP!$O830="ThiTN",TONGHOP!$Q830&lt;&gt;""),TONGHOP!$Q830,"")</f>
        <v/>
      </c>
      <c r="H830" s="134" t="str">
        <f t="shared" si="25"/>
        <v/>
      </c>
    </row>
    <row r="831" spans="1:8">
      <c r="A831" s="134" t="str">
        <f>IF(AND(TONGHOP!$O831="KTHP",TONGHOP!$T831&lt;&gt;""),TONGHOP!$T831,"")</f>
        <v>Trần Hồng Thảo</v>
      </c>
      <c r="B831" s="134" t="str">
        <f>IF(AND(TONGHOP!$O831="KTHP",TONGHOP!$U831&lt;&gt;""),TONGHOP!$U831,"")</f>
        <v>Võ Đắc Thịnh</v>
      </c>
      <c r="C831" s="134">
        <f>IF(AND(TONGHOP!$O831="KTHP",TONGHOP!$Q831&lt;&gt;""),TONGHOP!$Q831,"")</f>
        <v>90</v>
      </c>
      <c r="D831" s="134">
        <f t="shared" si="24"/>
        <v>0.6</v>
      </c>
      <c r="E831" s="134" t="str">
        <f>IF(AND(TONGHOP!$O831="ThiTN",TONGHOP!$T831&lt;&gt;""),TONGHOP!$T831,"")</f>
        <v/>
      </c>
      <c r="F831" s="134" t="str">
        <f>IF(AND(TONGHOP!$O831="ThiTN",TONGHOP!$U831&lt;&gt;""),TONGHOP!$U831,"")</f>
        <v/>
      </c>
      <c r="G831" s="134" t="str">
        <f>IF(AND(TONGHOP!$O831="ThiTN",TONGHOP!$Q831&lt;&gt;""),TONGHOP!$Q831,"")</f>
        <v/>
      </c>
      <c r="H831" s="134" t="str">
        <f t="shared" si="25"/>
        <v/>
      </c>
    </row>
    <row r="832" spans="1:8">
      <c r="A832" s="134" t="str">
        <f>IF(AND(TONGHOP!$O832="KTHP",TONGHOP!$T832&lt;&gt;""),TONGHOP!$T832,"")</f>
        <v>Nguyễn Minh Đức Cường</v>
      </c>
      <c r="B832" s="134" t="str">
        <f>IF(AND(TONGHOP!$O832="KTHP",TONGHOP!$U832&lt;&gt;""),TONGHOP!$U832,"")</f>
        <v>Dương Đức Kiên</v>
      </c>
      <c r="C832" s="134">
        <f>IF(AND(TONGHOP!$O832="KTHP",TONGHOP!$Q832&lt;&gt;""),TONGHOP!$Q832,"")</f>
        <v>90</v>
      </c>
      <c r="D832" s="134">
        <f t="shared" si="24"/>
        <v>0.6</v>
      </c>
      <c r="E832" s="134" t="str">
        <f>IF(AND(TONGHOP!$O832="ThiTN",TONGHOP!$T832&lt;&gt;""),TONGHOP!$T832,"")</f>
        <v/>
      </c>
      <c r="F832" s="134" t="str">
        <f>IF(AND(TONGHOP!$O832="ThiTN",TONGHOP!$U832&lt;&gt;""),TONGHOP!$U832,"")</f>
        <v/>
      </c>
      <c r="G832" s="134" t="str">
        <f>IF(AND(TONGHOP!$O832="ThiTN",TONGHOP!$Q832&lt;&gt;""),TONGHOP!$Q832,"")</f>
        <v/>
      </c>
      <c r="H832" s="134" t="str">
        <f t="shared" si="25"/>
        <v/>
      </c>
    </row>
    <row r="833" spans="1:8">
      <c r="A833" s="134" t="str">
        <f>IF(AND(TONGHOP!$O833="KTHP",TONGHOP!$T833&lt;&gt;""),TONGHOP!$T833,"")</f>
        <v>Nguyễn Thị Thu Tâm</v>
      </c>
      <c r="B833" s="134" t="str">
        <f>IF(AND(TONGHOP!$O833="KTHP",TONGHOP!$U833&lt;&gt;""),TONGHOP!$U833,"")</f>
        <v>Phạm Quang Tùng</v>
      </c>
      <c r="C833" s="134">
        <f>IF(AND(TONGHOP!$O833="KTHP",TONGHOP!$Q833&lt;&gt;""),TONGHOP!$Q833,"")</f>
        <v>90</v>
      </c>
      <c r="D833" s="134">
        <f t="shared" si="24"/>
        <v>0.6</v>
      </c>
      <c r="E833" s="134" t="str">
        <f>IF(AND(TONGHOP!$O833="ThiTN",TONGHOP!$T833&lt;&gt;""),TONGHOP!$T833,"")</f>
        <v/>
      </c>
      <c r="F833" s="134" t="str">
        <f>IF(AND(TONGHOP!$O833="ThiTN",TONGHOP!$U833&lt;&gt;""),TONGHOP!$U833,"")</f>
        <v/>
      </c>
      <c r="G833" s="134" t="str">
        <f>IF(AND(TONGHOP!$O833="ThiTN",TONGHOP!$Q833&lt;&gt;""),TONGHOP!$Q833,"")</f>
        <v/>
      </c>
      <c r="H833" s="134" t="str">
        <f t="shared" si="25"/>
        <v/>
      </c>
    </row>
    <row r="834" spans="1:8">
      <c r="A834" s="134" t="str">
        <f>IF(AND(TONGHOP!$O834="KTHP",TONGHOP!$T834&lt;&gt;""),TONGHOP!$T834,"")</f>
        <v>Nguyễn Thị Dinh</v>
      </c>
      <c r="B834" s="134" t="str">
        <f>IF(AND(TONGHOP!$O834="KTHP",TONGHOP!$U834&lt;&gt;""),TONGHOP!$U834,"")</f>
        <v>Trịnh Hoàng Hiệp</v>
      </c>
      <c r="C834" s="134">
        <f>IF(AND(TONGHOP!$O834="KTHP",TONGHOP!$Q834&lt;&gt;""),TONGHOP!$Q834,"")</f>
        <v>90</v>
      </c>
      <c r="D834" s="134">
        <f t="shared" si="24"/>
        <v>0.6</v>
      </c>
      <c r="E834" s="134" t="str">
        <f>IF(AND(TONGHOP!$O834="ThiTN",TONGHOP!$T834&lt;&gt;""),TONGHOP!$T834,"")</f>
        <v/>
      </c>
      <c r="F834" s="134" t="str">
        <f>IF(AND(TONGHOP!$O834="ThiTN",TONGHOP!$U834&lt;&gt;""),TONGHOP!$U834,"")</f>
        <v/>
      </c>
      <c r="G834" s="134" t="str">
        <f>IF(AND(TONGHOP!$O834="ThiTN",TONGHOP!$Q834&lt;&gt;""),TONGHOP!$Q834,"")</f>
        <v/>
      </c>
      <c r="H834" s="134" t="str">
        <f t="shared" si="25"/>
        <v/>
      </c>
    </row>
    <row r="835" spans="1:8">
      <c r="A835" s="134" t="str">
        <f>IF(AND(TONGHOP!$O835="KTHP",TONGHOP!$T835&lt;&gt;""),TONGHOP!$T835,"")</f>
        <v>Nguyễn Mỹ Tiên</v>
      </c>
      <c r="B835" s="134" t="str">
        <f>IF(AND(TONGHOP!$O835="KTHP",TONGHOP!$U835&lt;&gt;""),TONGHOP!$U835,"")</f>
        <v>Trần Thị Hồng Thu</v>
      </c>
      <c r="C835" s="134">
        <f>IF(AND(TONGHOP!$O835="KTHP",TONGHOP!$Q835&lt;&gt;""),TONGHOP!$Q835,"")</f>
        <v>90</v>
      </c>
      <c r="D835" s="134">
        <f t="shared" ref="D835:D898" si="26">IF(AND(A835="",B835="")=TRUE,"",(C835+30)*0.3/60)</f>
        <v>0.6</v>
      </c>
      <c r="E835" s="134" t="str">
        <f>IF(AND(TONGHOP!$O835="ThiTN",TONGHOP!$T835&lt;&gt;""),TONGHOP!$T835,"")</f>
        <v/>
      </c>
      <c r="F835" s="134" t="str">
        <f>IF(AND(TONGHOP!$O835="ThiTN",TONGHOP!$U835&lt;&gt;""),TONGHOP!$U835,"")</f>
        <v/>
      </c>
      <c r="G835" s="134" t="str">
        <f>IF(AND(TONGHOP!$O835="ThiTN",TONGHOP!$Q835&lt;&gt;""),TONGHOP!$Q835,"")</f>
        <v/>
      </c>
      <c r="H835" s="134" t="str">
        <f t="shared" ref="H835:H898" si="27">IF(AND(E835="",F835="")=TRUE,"",(G835+30)*0.5/60)</f>
        <v/>
      </c>
    </row>
    <row r="836" spans="1:8">
      <c r="A836" s="134" t="str">
        <f>IF(AND(TONGHOP!$O836="KTHP",TONGHOP!$T836&lt;&gt;""),TONGHOP!$T836,"")</f>
        <v>Nguyễn Trần Thanh Nhàn</v>
      </c>
      <c r="B836" s="134" t="str">
        <f>IF(AND(TONGHOP!$O836="KTHP",TONGHOP!$U836&lt;&gt;""),TONGHOP!$U836,"")</f>
        <v>Huỳnh Ngọc Mai</v>
      </c>
      <c r="C836" s="134">
        <f>IF(AND(TONGHOP!$O836="KTHP",TONGHOP!$Q836&lt;&gt;""),TONGHOP!$Q836,"")</f>
        <v>90</v>
      </c>
      <c r="D836" s="134">
        <f t="shared" si="26"/>
        <v>0.6</v>
      </c>
      <c r="E836" s="134" t="str">
        <f>IF(AND(TONGHOP!$O836="ThiTN",TONGHOP!$T836&lt;&gt;""),TONGHOP!$T836,"")</f>
        <v/>
      </c>
      <c r="F836" s="134" t="str">
        <f>IF(AND(TONGHOP!$O836="ThiTN",TONGHOP!$U836&lt;&gt;""),TONGHOP!$U836,"")</f>
        <v/>
      </c>
      <c r="G836" s="134" t="str">
        <f>IF(AND(TONGHOP!$O836="ThiTN",TONGHOP!$Q836&lt;&gt;""),TONGHOP!$Q836,"")</f>
        <v/>
      </c>
      <c r="H836" s="134" t="str">
        <f t="shared" si="27"/>
        <v/>
      </c>
    </row>
    <row r="837" spans="1:8">
      <c r="A837" s="134" t="str">
        <f>IF(AND(TONGHOP!$O837="KTHP",TONGHOP!$T837&lt;&gt;""),TONGHOP!$T837,"")</f>
        <v>Nguyễn Thùy Dương</v>
      </c>
      <c r="B837" s="134" t="str">
        <f>IF(AND(TONGHOP!$O837="KTHP",TONGHOP!$U837&lt;&gt;""),TONGHOP!$U837,"")</f>
        <v>Lê Thế Huân</v>
      </c>
      <c r="C837" s="134">
        <f>IF(AND(TONGHOP!$O837="KTHP",TONGHOP!$Q837&lt;&gt;""),TONGHOP!$Q837,"")</f>
        <v>90</v>
      </c>
      <c r="D837" s="134">
        <f t="shared" si="26"/>
        <v>0.6</v>
      </c>
      <c r="E837" s="134" t="str">
        <f>IF(AND(TONGHOP!$O837="ThiTN",TONGHOP!$T837&lt;&gt;""),TONGHOP!$T837,"")</f>
        <v/>
      </c>
      <c r="F837" s="134" t="str">
        <f>IF(AND(TONGHOP!$O837="ThiTN",TONGHOP!$U837&lt;&gt;""),TONGHOP!$U837,"")</f>
        <v/>
      </c>
      <c r="G837" s="134" t="str">
        <f>IF(AND(TONGHOP!$O837="ThiTN",TONGHOP!$Q837&lt;&gt;""),TONGHOP!$Q837,"")</f>
        <v/>
      </c>
      <c r="H837" s="134" t="str">
        <f t="shared" si="27"/>
        <v/>
      </c>
    </row>
    <row r="838" spans="1:8">
      <c r="A838" s="134" t="str">
        <f>IF(AND(TONGHOP!$O838="KTHP",TONGHOP!$T838&lt;&gt;""),TONGHOP!$T838,"")</f>
        <v>Giang Phi Hùng</v>
      </c>
      <c r="B838" s="134" t="str">
        <f>IF(AND(TONGHOP!$O838="KTHP",TONGHOP!$U838&lt;&gt;""),TONGHOP!$U838,"")</f>
        <v>Nguyễn Thanh Tú</v>
      </c>
      <c r="C838" s="134">
        <f>IF(AND(TONGHOP!$O838="KTHP",TONGHOP!$Q838&lt;&gt;""),TONGHOP!$Q838,"")</f>
        <v>90</v>
      </c>
      <c r="D838" s="134">
        <f t="shared" si="26"/>
        <v>0.6</v>
      </c>
      <c r="E838" s="134" t="str">
        <f>IF(AND(TONGHOP!$O838="ThiTN",TONGHOP!$T838&lt;&gt;""),TONGHOP!$T838,"")</f>
        <v/>
      </c>
      <c r="F838" s="134" t="str">
        <f>IF(AND(TONGHOP!$O838="ThiTN",TONGHOP!$U838&lt;&gt;""),TONGHOP!$U838,"")</f>
        <v/>
      </c>
      <c r="G838" s="134" t="str">
        <f>IF(AND(TONGHOP!$O838="ThiTN",TONGHOP!$Q838&lt;&gt;""),TONGHOP!$Q838,"")</f>
        <v/>
      </c>
      <c r="H838" s="134" t="str">
        <f t="shared" si="27"/>
        <v/>
      </c>
    </row>
    <row r="839" spans="1:8">
      <c r="A839" s="134" t="str">
        <f>IF(AND(TONGHOP!$O839="KTHP",TONGHOP!$T839&lt;&gt;""),TONGHOP!$T839,"")</f>
        <v/>
      </c>
      <c r="B839" s="134" t="str">
        <f>IF(AND(TONGHOP!$O839="KTHP",TONGHOP!$U839&lt;&gt;""),TONGHOP!$U839,"")</f>
        <v/>
      </c>
      <c r="C839" s="134">
        <f>IF(AND(TONGHOP!$O839="KTHP",TONGHOP!$Q839&lt;&gt;""),TONGHOP!$Q839,"")</f>
        <v>120</v>
      </c>
      <c r="D839" s="134" t="str">
        <f t="shared" si="26"/>
        <v/>
      </c>
      <c r="E839" s="134" t="str">
        <f>IF(AND(TONGHOP!$O839="ThiTN",TONGHOP!$T839&lt;&gt;""),TONGHOP!$T839,"")</f>
        <v/>
      </c>
      <c r="F839" s="134" t="str">
        <f>IF(AND(TONGHOP!$O839="ThiTN",TONGHOP!$U839&lt;&gt;""),TONGHOP!$U839,"")</f>
        <v/>
      </c>
      <c r="G839" s="134" t="str">
        <f>IF(AND(TONGHOP!$O839="ThiTN",TONGHOP!$Q839&lt;&gt;""),TONGHOP!$Q839,"")</f>
        <v/>
      </c>
      <c r="H839" s="134" t="str">
        <f t="shared" si="27"/>
        <v/>
      </c>
    </row>
    <row r="840" spans="1:8">
      <c r="A840" s="134" t="str">
        <f>IF(AND(TONGHOP!$O840="KTHP",TONGHOP!$T840&lt;&gt;""),TONGHOP!$T840,"")</f>
        <v>Nguyễn Văn Minh</v>
      </c>
      <c r="B840" s="134" t="str">
        <f>IF(AND(TONGHOP!$O840="KTHP",TONGHOP!$U840&lt;&gt;""),TONGHOP!$U840,"")</f>
        <v>Nguyễn Thị Thu Hồng</v>
      </c>
      <c r="C840" s="134">
        <f>IF(AND(TONGHOP!$O840="KTHP",TONGHOP!$Q840&lt;&gt;""),TONGHOP!$Q840,"")</f>
        <v>120</v>
      </c>
      <c r="D840" s="134">
        <f t="shared" si="26"/>
        <v>0.75</v>
      </c>
      <c r="E840" s="134" t="str">
        <f>IF(AND(TONGHOP!$O840="ThiTN",TONGHOP!$T840&lt;&gt;""),TONGHOP!$T840,"")</f>
        <v/>
      </c>
      <c r="F840" s="134" t="str">
        <f>IF(AND(TONGHOP!$O840="ThiTN",TONGHOP!$U840&lt;&gt;""),TONGHOP!$U840,"")</f>
        <v/>
      </c>
      <c r="G840" s="134" t="str">
        <f>IF(AND(TONGHOP!$O840="ThiTN",TONGHOP!$Q840&lt;&gt;""),TONGHOP!$Q840,"")</f>
        <v/>
      </c>
      <c r="H840" s="134" t="str">
        <f t="shared" si="27"/>
        <v/>
      </c>
    </row>
    <row r="841" spans="1:8">
      <c r="A841" s="134" t="str">
        <f>IF(AND(TONGHOP!$O841="KTHP",TONGHOP!$T841&lt;&gt;""),TONGHOP!$T841,"")</f>
        <v>Nguyễn Thị Khánh Thư</v>
      </c>
      <c r="B841" s="134" t="str">
        <f>IF(AND(TONGHOP!$O841="KTHP",TONGHOP!$U841&lt;&gt;""),TONGHOP!$U841,"")</f>
        <v>Đặng Ngọc Đoàn</v>
      </c>
      <c r="C841" s="134">
        <f>IF(AND(TONGHOP!$O841="KTHP",TONGHOP!$Q841&lt;&gt;""),TONGHOP!$Q841,"")</f>
        <v>120</v>
      </c>
      <c r="D841" s="134">
        <f t="shared" si="26"/>
        <v>0.75</v>
      </c>
      <c r="E841" s="134" t="str">
        <f>IF(AND(TONGHOP!$O841="ThiTN",TONGHOP!$T841&lt;&gt;""),TONGHOP!$T841,"")</f>
        <v/>
      </c>
      <c r="F841" s="134" t="str">
        <f>IF(AND(TONGHOP!$O841="ThiTN",TONGHOP!$U841&lt;&gt;""),TONGHOP!$U841,"")</f>
        <v/>
      </c>
      <c r="G841" s="134" t="str">
        <f>IF(AND(TONGHOP!$O841="ThiTN",TONGHOP!$Q841&lt;&gt;""),TONGHOP!$Q841,"")</f>
        <v/>
      </c>
      <c r="H841" s="134" t="str">
        <f t="shared" si="27"/>
        <v/>
      </c>
    </row>
    <row r="842" spans="1:8">
      <c r="A842" s="134" t="str">
        <f>IF(AND(TONGHOP!$O842="KTHP",TONGHOP!$T842&lt;&gt;""),TONGHOP!$T842,"")</f>
        <v>Nguyễn Ngọc Tuyên</v>
      </c>
      <c r="B842" s="134" t="str">
        <f>IF(AND(TONGHOP!$O842="KTHP",TONGHOP!$U842&lt;&gt;""),TONGHOP!$U842,"")</f>
        <v>Vũ Thị Thái Linh</v>
      </c>
      <c r="C842" s="134">
        <f>IF(AND(TONGHOP!$O842="KTHP",TONGHOP!$Q842&lt;&gt;""),TONGHOP!$Q842,"")</f>
        <v>120</v>
      </c>
      <c r="D842" s="134">
        <f t="shared" si="26"/>
        <v>0.75</v>
      </c>
      <c r="E842" s="134" t="str">
        <f>IF(AND(TONGHOP!$O842="ThiTN",TONGHOP!$T842&lt;&gt;""),TONGHOP!$T842,"")</f>
        <v/>
      </c>
      <c r="F842" s="134" t="str">
        <f>IF(AND(TONGHOP!$O842="ThiTN",TONGHOP!$U842&lt;&gt;""),TONGHOP!$U842,"")</f>
        <v/>
      </c>
      <c r="G842" s="134" t="str">
        <f>IF(AND(TONGHOP!$O842="ThiTN",TONGHOP!$Q842&lt;&gt;""),TONGHOP!$Q842,"")</f>
        <v/>
      </c>
      <c r="H842" s="134" t="str">
        <f t="shared" si="27"/>
        <v/>
      </c>
    </row>
    <row r="843" spans="1:8">
      <c r="A843" s="134" t="str">
        <f>IF(AND(TONGHOP!$O843="KTHP",TONGHOP!$T843&lt;&gt;""),TONGHOP!$T843,"")</f>
        <v>Nguyễn Thùy Dương</v>
      </c>
      <c r="B843" s="134" t="str">
        <f>IF(AND(TONGHOP!$O843="KTHP",TONGHOP!$U843&lt;&gt;""),TONGHOP!$U843,"")</f>
        <v>Huỳnh Ngọc Mai</v>
      </c>
      <c r="C843" s="134">
        <f>IF(AND(TONGHOP!$O843="KTHP",TONGHOP!$Q843&lt;&gt;""),TONGHOP!$Q843,"")</f>
        <v>90</v>
      </c>
      <c r="D843" s="134">
        <f t="shared" si="26"/>
        <v>0.6</v>
      </c>
      <c r="E843" s="134" t="str">
        <f>IF(AND(TONGHOP!$O843="ThiTN",TONGHOP!$T843&lt;&gt;""),TONGHOP!$T843,"")</f>
        <v/>
      </c>
      <c r="F843" s="134" t="str">
        <f>IF(AND(TONGHOP!$O843="ThiTN",TONGHOP!$U843&lt;&gt;""),TONGHOP!$U843,"")</f>
        <v/>
      </c>
      <c r="G843" s="134" t="str">
        <f>IF(AND(TONGHOP!$O843="ThiTN",TONGHOP!$Q843&lt;&gt;""),TONGHOP!$Q843,"")</f>
        <v/>
      </c>
      <c r="H843" s="134" t="str">
        <f t="shared" si="27"/>
        <v/>
      </c>
    </row>
    <row r="844" spans="1:8">
      <c r="A844" s="134" t="str">
        <f>IF(AND(TONGHOP!$O844="KTHP",TONGHOP!$T844&lt;&gt;""),TONGHOP!$T844,"")</f>
        <v>Lê Thế Huân</v>
      </c>
      <c r="B844" s="134" t="str">
        <f>IF(AND(TONGHOP!$O844="KTHP",TONGHOP!$U844&lt;&gt;""),TONGHOP!$U844,"")</f>
        <v>Đặng Thị Nhật Minh</v>
      </c>
      <c r="C844" s="134">
        <f>IF(AND(TONGHOP!$O844="KTHP",TONGHOP!$Q844&lt;&gt;""),TONGHOP!$Q844,"")</f>
        <v>90</v>
      </c>
      <c r="D844" s="134">
        <f t="shared" si="26"/>
        <v>0.6</v>
      </c>
      <c r="E844" s="134" t="str">
        <f>IF(AND(TONGHOP!$O844="ThiTN",TONGHOP!$T844&lt;&gt;""),TONGHOP!$T844,"")</f>
        <v/>
      </c>
      <c r="F844" s="134" t="str">
        <f>IF(AND(TONGHOP!$O844="ThiTN",TONGHOP!$U844&lt;&gt;""),TONGHOP!$U844,"")</f>
        <v/>
      </c>
      <c r="G844" s="134" t="str">
        <f>IF(AND(TONGHOP!$O844="ThiTN",TONGHOP!$Q844&lt;&gt;""),TONGHOP!$Q844,"")</f>
        <v/>
      </c>
      <c r="H844" s="134" t="str">
        <f t="shared" si="27"/>
        <v/>
      </c>
    </row>
    <row r="845" spans="1:8">
      <c r="A845" s="134" t="str">
        <f>IF(AND(TONGHOP!$O845="KTHP",TONGHOP!$T845&lt;&gt;""),TONGHOP!$T845,"")</f>
        <v>Nguyễn Thị Dinh</v>
      </c>
      <c r="B845" s="134" t="str">
        <f>IF(AND(TONGHOP!$O845="KTHP",TONGHOP!$U845&lt;&gt;""),TONGHOP!$U845,"")</f>
        <v>Nguyễn Trần Thanh Nhàn</v>
      </c>
      <c r="C845" s="134">
        <f>IF(AND(TONGHOP!$O845="KTHP",TONGHOP!$Q845&lt;&gt;""),TONGHOP!$Q845,"")</f>
        <v>90</v>
      </c>
      <c r="D845" s="134">
        <f t="shared" si="26"/>
        <v>0.6</v>
      </c>
      <c r="E845" s="134" t="str">
        <f>IF(AND(TONGHOP!$O845="ThiTN",TONGHOP!$T845&lt;&gt;""),TONGHOP!$T845,"")</f>
        <v/>
      </c>
      <c r="F845" s="134" t="str">
        <f>IF(AND(TONGHOP!$O845="ThiTN",TONGHOP!$U845&lt;&gt;""),TONGHOP!$U845,"")</f>
        <v/>
      </c>
      <c r="G845" s="134" t="str">
        <f>IF(AND(TONGHOP!$O845="ThiTN",TONGHOP!$Q845&lt;&gt;""),TONGHOP!$Q845,"")</f>
        <v/>
      </c>
      <c r="H845" s="134" t="str">
        <f t="shared" si="27"/>
        <v/>
      </c>
    </row>
    <row r="846" spans="1:8">
      <c r="A846" s="134" t="str">
        <f>IF(AND(TONGHOP!$O846="KTHP",TONGHOP!$T846&lt;&gt;""),TONGHOP!$T846,"")</f>
        <v>Trịnh Hoàng Hiệp</v>
      </c>
      <c r="B846" s="134" t="str">
        <f>IF(AND(TONGHOP!$O846="KTHP",TONGHOP!$U846&lt;&gt;""),TONGHOP!$U846,"")</f>
        <v>Trần Thị Ngọc Dung</v>
      </c>
      <c r="C846" s="134">
        <f>IF(AND(TONGHOP!$O846="KTHP",TONGHOP!$Q846&lt;&gt;""),TONGHOP!$Q846,"")</f>
        <v>90</v>
      </c>
      <c r="D846" s="134">
        <f t="shared" si="26"/>
        <v>0.6</v>
      </c>
      <c r="E846" s="134" t="str">
        <f>IF(AND(TONGHOP!$O846="ThiTN",TONGHOP!$T846&lt;&gt;""),TONGHOP!$T846,"")</f>
        <v/>
      </c>
      <c r="F846" s="134" t="str">
        <f>IF(AND(TONGHOP!$O846="ThiTN",TONGHOP!$U846&lt;&gt;""),TONGHOP!$U846,"")</f>
        <v/>
      </c>
      <c r="G846" s="134" t="str">
        <f>IF(AND(TONGHOP!$O846="ThiTN",TONGHOP!$Q846&lt;&gt;""),TONGHOP!$Q846,"")</f>
        <v/>
      </c>
      <c r="H846" s="134" t="str">
        <f t="shared" si="27"/>
        <v/>
      </c>
    </row>
    <row r="847" spans="1:8">
      <c r="A847" s="134" t="str">
        <f>IF(AND(TONGHOP!$O847="KTHP",TONGHOP!$T847&lt;&gt;""),TONGHOP!$T847,"")</f>
        <v/>
      </c>
      <c r="B847" s="134" t="str">
        <f>IF(AND(TONGHOP!$O847="KTHP",TONGHOP!$U847&lt;&gt;""),TONGHOP!$U847,"")</f>
        <v/>
      </c>
      <c r="C847" s="134">
        <f>IF(AND(TONGHOP!$O847="KTHP",TONGHOP!$Q847&lt;&gt;""),TONGHOP!$Q847,"")</f>
        <v>90</v>
      </c>
      <c r="D847" s="134" t="str">
        <f t="shared" si="26"/>
        <v/>
      </c>
      <c r="E847" s="134" t="str">
        <f>IF(AND(TONGHOP!$O847="ThiTN",TONGHOP!$T847&lt;&gt;""),TONGHOP!$T847,"")</f>
        <v/>
      </c>
      <c r="F847" s="134" t="str">
        <f>IF(AND(TONGHOP!$O847="ThiTN",TONGHOP!$U847&lt;&gt;""),TONGHOP!$U847,"")</f>
        <v/>
      </c>
      <c r="G847" s="134" t="str">
        <f>IF(AND(TONGHOP!$O847="ThiTN",TONGHOP!$Q847&lt;&gt;""),TONGHOP!$Q847,"")</f>
        <v/>
      </c>
      <c r="H847" s="134" t="str">
        <f t="shared" si="27"/>
        <v/>
      </c>
    </row>
    <row r="848" spans="1:8">
      <c r="A848" s="134" t="str">
        <f>IF(AND(TONGHOP!$O848="KTHP",TONGHOP!$T848&lt;&gt;""),TONGHOP!$T848,"")</f>
        <v>Giang Phi Hùng</v>
      </c>
      <c r="B848" s="134" t="str">
        <f>IF(AND(TONGHOP!$O848="KTHP",TONGHOP!$U848&lt;&gt;""),TONGHOP!$U848,"")</f>
        <v>Nguyễn Thanh Tú</v>
      </c>
      <c r="C848" s="134">
        <f>IF(AND(TONGHOP!$O848="KTHP",TONGHOP!$Q848&lt;&gt;""),TONGHOP!$Q848,"")</f>
        <v>90</v>
      </c>
      <c r="D848" s="134">
        <f t="shared" si="26"/>
        <v>0.6</v>
      </c>
      <c r="E848" s="134" t="str">
        <f>IF(AND(TONGHOP!$O848="ThiTN",TONGHOP!$T848&lt;&gt;""),TONGHOP!$T848,"")</f>
        <v/>
      </c>
      <c r="F848" s="134" t="str">
        <f>IF(AND(TONGHOP!$O848="ThiTN",TONGHOP!$U848&lt;&gt;""),TONGHOP!$U848,"")</f>
        <v/>
      </c>
      <c r="G848" s="134" t="str">
        <f>IF(AND(TONGHOP!$O848="ThiTN",TONGHOP!$Q848&lt;&gt;""),TONGHOP!$Q848,"")</f>
        <v/>
      </c>
      <c r="H848" s="134" t="str">
        <f t="shared" si="27"/>
        <v/>
      </c>
    </row>
    <row r="849" spans="1:8">
      <c r="A849" s="134" t="str">
        <f>IF(AND(TONGHOP!$O849="KTHP",TONGHOP!$T849&lt;&gt;""),TONGHOP!$T849,"")</f>
        <v>Nguyễn Vân Giang</v>
      </c>
      <c r="B849" s="134" t="str">
        <f>IF(AND(TONGHOP!$O849="KTHP",TONGHOP!$U849&lt;&gt;""),TONGHOP!$U849,"")</f>
        <v>Nguyễn Sanh Cường</v>
      </c>
      <c r="C849" s="134">
        <f>IF(AND(TONGHOP!$O849="KTHP",TONGHOP!$Q849&lt;&gt;""),TONGHOP!$Q849,"")</f>
        <v>120</v>
      </c>
      <c r="D849" s="134">
        <f t="shared" si="26"/>
        <v>0.75</v>
      </c>
      <c r="E849" s="134" t="str">
        <f>IF(AND(TONGHOP!$O849="ThiTN",TONGHOP!$T849&lt;&gt;""),TONGHOP!$T849,"")</f>
        <v/>
      </c>
      <c r="F849" s="134" t="str">
        <f>IF(AND(TONGHOP!$O849="ThiTN",TONGHOP!$U849&lt;&gt;""),TONGHOP!$U849,"")</f>
        <v/>
      </c>
      <c r="G849" s="134" t="str">
        <f>IF(AND(TONGHOP!$O849="ThiTN",TONGHOP!$Q849&lt;&gt;""),TONGHOP!$Q849,"")</f>
        <v/>
      </c>
      <c r="H849" s="134" t="str">
        <f t="shared" si="27"/>
        <v/>
      </c>
    </row>
    <row r="850" spans="1:8">
      <c r="A850" s="134" t="str">
        <f>IF(AND(TONGHOP!$O850="KTHP",TONGHOP!$T850&lt;&gt;""),TONGHOP!$T850,"")</f>
        <v>Nguyễn Văn Minh</v>
      </c>
      <c r="B850" s="134" t="str">
        <f>IF(AND(TONGHOP!$O850="KTHP",TONGHOP!$U850&lt;&gt;""),TONGHOP!$U850,"")</f>
        <v>Võ Anh Trang</v>
      </c>
      <c r="C850" s="134">
        <f>IF(AND(TONGHOP!$O850="KTHP",TONGHOP!$Q850&lt;&gt;""),TONGHOP!$Q850,"")</f>
        <v>120</v>
      </c>
      <c r="D850" s="134">
        <f t="shared" si="26"/>
        <v>0.75</v>
      </c>
      <c r="E850" s="134" t="str">
        <f>IF(AND(TONGHOP!$O850="ThiTN",TONGHOP!$T850&lt;&gt;""),TONGHOP!$T850,"")</f>
        <v/>
      </c>
      <c r="F850" s="134" t="str">
        <f>IF(AND(TONGHOP!$O850="ThiTN",TONGHOP!$U850&lt;&gt;""),TONGHOP!$U850,"")</f>
        <v/>
      </c>
      <c r="G850" s="134" t="str">
        <f>IF(AND(TONGHOP!$O850="ThiTN",TONGHOP!$Q850&lt;&gt;""),TONGHOP!$Q850,"")</f>
        <v/>
      </c>
      <c r="H850" s="134" t="str">
        <f t="shared" si="27"/>
        <v/>
      </c>
    </row>
    <row r="851" spans="1:8">
      <c r="A851" s="134" t="str">
        <f>IF(AND(TONGHOP!$O851="KTHP",TONGHOP!$T851&lt;&gt;""),TONGHOP!$T851,"")</f>
        <v>Trần Vĩnh Xuyên</v>
      </c>
      <c r="B851" s="134" t="str">
        <f>IF(AND(TONGHOP!$O851="KTHP",TONGHOP!$U851&lt;&gt;""),TONGHOP!$U851,"")</f>
        <v>Đỗ Thị Hải Yến</v>
      </c>
      <c r="C851" s="134">
        <f>IF(AND(TONGHOP!$O851="KTHP",TONGHOP!$Q851&lt;&gt;""),TONGHOP!$Q851,"")</f>
        <v>120</v>
      </c>
      <c r="D851" s="134">
        <f t="shared" si="26"/>
        <v>0.75</v>
      </c>
      <c r="E851" s="134" t="str">
        <f>IF(AND(TONGHOP!$O851="ThiTN",TONGHOP!$T851&lt;&gt;""),TONGHOP!$T851,"")</f>
        <v/>
      </c>
      <c r="F851" s="134" t="str">
        <f>IF(AND(TONGHOP!$O851="ThiTN",TONGHOP!$U851&lt;&gt;""),TONGHOP!$U851,"")</f>
        <v/>
      </c>
      <c r="G851" s="134" t="str">
        <f>IF(AND(TONGHOP!$O851="ThiTN",TONGHOP!$Q851&lt;&gt;""),TONGHOP!$Q851,"")</f>
        <v/>
      </c>
      <c r="H851" s="134" t="str">
        <f t="shared" si="27"/>
        <v/>
      </c>
    </row>
    <row r="852" spans="1:8">
      <c r="A852" s="134" t="str">
        <f>IF(AND(TONGHOP!$O852="KTHP",TONGHOP!$T852&lt;&gt;""),TONGHOP!$T852,"")</f>
        <v>Nguyễn Văn Đôn</v>
      </c>
      <c r="B852" s="134" t="str">
        <f>IF(AND(TONGHOP!$O852="KTHP",TONGHOP!$U852&lt;&gt;""),TONGHOP!$U852,"")</f>
        <v>Lê Tất Đạt</v>
      </c>
      <c r="C852" s="134">
        <f>IF(AND(TONGHOP!$O852="KTHP",TONGHOP!$Q852&lt;&gt;""),TONGHOP!$Q852,"")</f>
        <v>120</v>
      </c>
      <c r="D852" s="134">
        <f t="shared" si="26"/>
        <v>0.75</v>
      </c>
      <c r="E852" s="134" t="str">
        <f>IF(AND(TONGHOP!$O852="ThiTN",TONGHOP!$T852&lt;&gt;""),TONGHOP!$T852,"")</f>
        <v/>
      </c>
      <c r="F852" s="134" t="str">
        <f>IF(AND(TONGHOP!$O852="ThiTN",TONGHOP!$U852&lt;&gt;""),TONGHOP!$U852,"")</f>
        <v/>
      </c>
      <c r="G852" s="134" t="str">
        <f>IF(AND(TONGHOP!$O852="ThiTN",TONGHOP!$Q852&lt;&gt;""),TONGHOP!$Q852,"")</f>
        <v/>
      </c>
      <c r="H852" s="134" t="str">
        <f t="shared" si="27"/>
        <v/>
      </c>
    </row>
    <row r="853" spans="1:8">
      <c r="A853" s="134" t="str">
        <f>IF(AND(TONGHOP!$O853="KTHP",TONGHOP!$T853&lt;&gt;""),TONGHOP!$T853,"")</f>
        <v>Nguyễn Thị Thu Hồng</v>
      </c>
      <c r="B853" s="134" t="str">
        <f>IF(AND(TONGHOP!$O853="KTHP",TONGHOP!$U853&lt;&gt;""),TONGHOP!$U853,"")</f>
        <v>Nguyễn Thị Thủy</v>
      </c>
      <c r="C853" s="134">
        <f>IF(AND(TONGHOP!$O853="KTHP",TONGHOP!$Q853&lt;&gt;""),TONGHOP!$Q853,"")</f>
        <v>120</v>
      </c>
      <c r="D853" s="134">
        <f t="shared" si="26"/>
        <v>0.75</v>
      </c>
      <c r="E853" s="134" t="str">
        <f>IF(AND(TONGHOP!$O853="ThiTN",TONGHOP!$T853&lt;&gt;""),TONGHOP!$T853,"")</f>
        <v/>
      </c>
      <c r="F853" s="134" t="str">
        <f>IF(AND(TONGHOP!$O853="ThiTN",TONGHOP!$U853&lt;&gt;""),TONGHOP!$U853,"")</f>
        <v/>
      </c>
      <c r="G853" s="134" t="str">
        <f>IF(AND(TONGHOP!$O853="ThiTN",TONGHOP!$Q853&lt;&gt;""),TONGHOP!$Q853,"")</f>
        <v/>
      </c>
      <c r="H853" s="134" t="str">
        <f t="shared" si="27"/>
        <v/>
      </c>
    </row>
    <row r="854" spans="1:8">
      <c r="A854" s="134" t="str">
        <f>IF(AND(TONGHOP!$O854="KTHP",TONGHOP!$T854&lt;&gt;""),TONGHOP!$T854,"")</f>
        <v>Lê Quý Hưng Quốc</v>
      </c>
      <c r="B854" s="134" t="str">
        <f>IF(AND(TONGHOP!$O854="KTHP",TONGHOP!$U854&lt;&gt;""),TONGHOP!$U854,"")</f>
        <v>Vũ Thị Thái Linh</v>
      </c>
      <c r="C854" s="134">
        <f>IF(AND(TONGHOP!$O854="KTHP",TONGHOP!$Q854&lt;&gt;""),TONGHOP!$Q854,"")</f>
        <v>120</v>
      </c>
      <c r="D854" s="134">
        <f t="shared" si="26"/>
        <v>0.75</v>
      </c>
      <c r="E854" s="134" t="str">
        <f>IF(AND(TONGHOP!$O854="ThiTN",TONGHOP!$T854&lt;&gt;""),TONGHOP!$T854,"")</f>
        <v/>
      </c>
      <c r="F854" s="134" t="str">
        <f>IF(AND(TONGHOP!$O854="ThiTN",TONGHOP!$U854&lt;&gt;""),TONGHOP!$U854,"")</f>
        <v/>
      </c>
      <c r="G854" s="134" t="str">
        <f>IF(AND(TONGHOP!$O854="ThiTN",TONGHOP!$Q854&lt;&gt;""),TONGHOP!$Q854,"")</f>
        <v/>
      </c>
      <c r="H854" s="134" t="str">
        <f t="shared" si="27"/>
        <v/>
      </c>
    </row>
    <row r="855" spans="1:8">
      <c r="A855" s="134" t="str">
        <f>IF(AND(TONGHOP!$O855="KTHP",TONGHOP!$T855&lt;&gt;""),TONGHOP!$T855,"")</f>
        <v>Nguyển Công Cường</v>
      </c>
      <c r="B855" s="134" t="str">
        <f>IF(AND(TONGHOP!$O855="KTHP",TONGHOP!$U855&lt;&gt;""),TONGHOP!$U855,"")</f>
        <v>Bùi Thị Dương</v>
      </c>
      <c r="C855" s="134">
        <f>IF(AND(TONGHOP!$O855="KTHP",TONGHOP!$Q855&lt;&gt;""),TONGHOP!$Q855,"")</f>
        <v>90</v>
      </c>
      <c r="D855" s="134">
        <f t="shared" si="26"/>
        <v>0.6</v>
      </c>
      <c r="E855" s="134" t="str">
        <f>IF(AND(TONGHOP!$O855="ThiTN",TONGHOP!$T855&lt;&gt;""),TONGHOP!$T855,"")</f>
        <v/>
      </c>
      <c r="F855" s="134" t="str">
        <f>IF(AND(TONGHOP!$O855="ThiTN",TONGHOP!$U855&lt;&gt;""),TONGHOP!$U855,"")</f>
        <v/>
      </c>
      <c r="G855" s="134" t="str">
        <f>IF(AND(TONGHOP!$O855="ThiTN",TONGHOP!$Q855&lt;&gt;""),TONGHOP!$Q855,"")</f>
        <v/>
      </c>
      <c r="H855" s="134" t="str">
        <f t="shared" si="27"/>
        <v/>
      </c>
    </row>
    <row r="856" spans="1:8">
      <c r="A856" s="134" t="str">
        <f>IF(AND(TONGHOP!$O856="KTHP",TONGHOP!$T856&lt;&gt;""),TONGHOP!$T856,"")</f>
        <v>Phạm Quang Tùng</v>
      </c>
      <c r="B856" s="134" t="str">
        <f>IF(AND(TONGHOP!$O856="KTHP",TONGHOP!$U856&lt;&gt;""),TONGHOP!$U856,"")</f>
        <v>Nguyễn Thị Thu Tâm</v>
      </c>
      <c r="C856" s="134">
        <f>IF(AND(TONGHOP!$O856="KTHP",TONGHOP!$Q856&lt;&gt;""),TONGHOP!$Q856,"")</f>
        <v>90</v>
      </c>
      <c r="D856" s="134">
        <f t="shared" si="26"/>
        <v>0.6</v>
      </c>
      <c r="E856" s="134" t="str">
        <f>IF(AND(TONGHOP!$O856="ThiTN",TONGHOP!$T856&lt;&gt;""),TONGHOP!$T856,"")</f>
        <v/>
      </c>
      <c r="F856" s="134" t="str">
        <f>IF(AND(TONGHOP!$O856="ThiTN",TONGHOP!$U856&lt;&gt;""),TONGHOP!$U856,"")</f>
        <v/>
      </c>
      <c r="G856" s="134" t="str">
        <f>IF(AND(TONGHOP!$O856="ThiTN",TONGHOP!$Q856&lt;&gt;""),TONGHOP!$Q856,"")</f>
        <v/>
      </c>
      <c r="H856" s="134" t="str">
        <f t="shared" si="27"/>
        <v/>
      </c>
    </row>
    <row r="857" spans="1:8">
      <c r="A857" s="134" t="str">
        <f>IF(AND(TONGHOP!$O857="KTHP",TONGHOP!$T857&lt;&gt;""),TONGHOP!$T857,"")</f>
        <v>Đặng Duy Đồng</v>
      </c>
      <c r="B857" s="134" t="str">
        <f>IF(AND(TONGHOP!$O857="KTHP",TONGHOP!$U857&lt;&gt;""),TONGHOP!$U857,"")</f>
        <v>Trần Thị Thu Hà</v>
      </c>
      <c r="C857" s="134">
        <f>IF(AND(TONGHOP!$O857="KTHP",TONGHOP!$Q857&lt;&gt;""),TONGHOP!$Q857,"")</f>
        <v>90</v>
      </c>
      <c r="D857" s="134">
        <f t="shared" si="26"/>
        <v>0.6</v>
      </c>
      <c r="E857" s="134" t="str">
        <f>IF(AND(TONGHOP!$O857="ThiTN",TONGHOP!$T857&lt;&gt;""),TONGHOP!$T857,"")</f>
        <v/>
      </c>
      <c r="F857" s="134" t="str">
        <f>IF(AND(TONGHOP!$O857="ThiTN",TONGHOP!$U857&lt;&gt;""),TONGHOP!$U857,"")</f>
        <v/>
      </c>
      <c r="G857" s="134" t="str">
        <f>IF(AND(TONGHOP!$O857="ThiTN",TONGHOP!$Q857&lt;&gt;""),TONGHOP!$Q857,"")</f>
        <v/>
      </c>
      <c r="H857" s="134" t="str">
        <f t="shared" si="27"/>
        <v/>
      </c>
    </row>
    <row r="858" spans="1:8">
      <c r="A858" s="134" t="str">
        <f>IF(AND(TONGHOP!$O858="KTHP",TONGHOP!$T858&lt;&gt;""),TONGHOP!$T858,"")</f>
        <v>Nguyễn Mỹ Tiên</v>
      </c>
      <c r="B858" s="134" t="str">
        <f>IF(AND(TONGHOP!$O858="KTHP",TONGHOP!$U858&lt;&gt;""),TONGHOP!$U858,"")</f>
        <v>Phạm Thị Gia Tâm</v>
      </c>
      <c r="C858" s="134">
        <f>IF(AND(TONGHOP!$O858="KTHP",TONGHOP!$Q858&lt;&gt;""),TONGHOP!$Q858,"")</f>
        <v>90</v>
      </c>
      <c r="D858" s="134">
        <f t="shared" si="26"/>
        <v>0.6</v>
      </c>
      <c r="E858" s="134" t="str">
        <f>IF(AND(TONGHOP!$O858="ThiTN",TONGHOP!$T858&lt;&gt;""),TONGHOP!$T858,"")</f>
        <v/>
      </c>
      <c r="F858" s="134" t="str">
        <f>IF(AND(TONGHOP!$O858="ThiTN",TONGHOP!$U858&lt;&gt;""),TONGHOP!$U858,"")</f>
        <v/>
      </c>
      <c r="G858" s="134" t="str">
        <f>IF(AND(TONGHOP!$O858="ThiTN",TONGHOP!$Q858&lt;&gt;""),TONGHOP!$Q858,"")</f>
        <v/>
      </c>
      <c r="H858" s="134" t="str">
        <f t="shared" si="27"/>
        <v/>
      </c>
    </row>
    <row r="859" spans="1:8">
      <c r="A859" s="134" t="str">
        <f>IF(AND(TONGHOP!$O859="KTHP",TONGHOP!$T859&lt;&gt;""),TONGHOP!$T859,"")</f>
        <v/>
      </c>
      <c r="B859" s="134" t="str">
        <f>IF(AND(TONGHOP!$O859="KTHP",TONGHOP!$U859&lt;&gt;""),TONGHOP!$U859,"")</f>
        <v/>
      </c>
      <c r="C859" s="134">
        <f>IF(AND(TONGHOP!$O859="KTHP",TONGHOP!$Q859&lt;&gt;""),TONGHOP!$Q859,"")</f>
        <v>90</v>
      </c>
      <c r="D859" s="134" t="str">
        <f t="shared" si="26"/>
        <v/>
      </c>
      <c r="E859" s="134" t="str">
        <f>IF(AND(TONGHOP!$O859="ThiTN",TONGHOP!$T859&lt;&gt;""),TONGHOP!$T859,"")</f>
        <v/>
      </c>
      <c r="F859" s="134" t="str">
        <f>IF(AND(TONGHOP!$O859="ThiTN",TONGHOP!$U859&lt;&gt;""),TONGHOP!$U859,"")</f>
        <v/>
      </c>
      <c r="G859" s="134" t="str">
        <f>IF(AND(TONGHOP!$O859="ThiTN",TONGHOP!$Q859&lt;&gt;""),TONGHOP!$Q859,"")</f>
        <v/>
      </c>
      <c r="H859" s="134" t="str">
        <f t="shared" si="27"/>
        <v/>
      </c>
    </row>
    <row r="860" spans="1:8">
      <c r="A860" s="134" t="str">
        <f>IF(AND(TONGHOP!$O860="KTHP",TONGHOP!$T860&lt;&gt;""),TONGHOP!$T860,"")</f>
        <v>Phạm Thị Thu Hiền</v>
      </c>
      <c r="B860" s="134" t="str">
        <f>IF(AND(TONGHOP!$O860="KTHP",TONGHOP!$U860&lt;&gt;""),TONGHOP!$U860,"")</f>
        <v>Nguyễn Thị Kim Anh</v>
      </c>
      <c r="C860" s="134">
        <f>IF(AND(TONGHOP!$O860="KTHP",TONGHOP!$Q860&lt;&gt;""),TONGHOP!$Q860,"")</f>
        <v>90</v>
      </c>
      <c r="D860" s="134">
        <f t="shared" si="26"/>
        <v>0.6</v>
      </c>
      <c r="E860" s="134" t="str">
        <f>IF(AND(TONGHOP!$O860="ThiTN",TONGHOP!$T860&lt;&gt;""),TONGHOP!$T860,"")</f>
        <v/>
      </c>
      <c r="F860" s="134" t="str">
        <f>IF(AND(TONGHOP!$O860="ThiTN",TONGHOP!$U860&lt;&gt;""),TONGHOP!$U860,"")</f>
        <v/>
      </c>
      <c r="G860" s="134" t="str">
        <f>IF(AND(TONGHOP!$O860="ThiTN",TONGHOP!$Q860&lt;&gt;""),TONGHOP!$Q860,"")</f>
        <v/>
      </c>
      <c r="H860" s="134" t="str">
        <f t="shared" si="27"/>
        <v/>
      </c>
    </row>
    <row r="861" spans="1:8">
      <c r="A861" s="134" t="str">
        <f>IF(AND(TONGHOP!$O861="KTHP",TONGHOP!$T861&lt;&gt;""),TONGHOP!$T861,"")</f>
        <v>Cao Thị Hồng Thắm</v>
      </c>
      <c r="B861" s="134" t="str">
        <f>IF(AND(TONGHOP!$O861="KTHP",TONGHOP!$U861&lt;&gt;""),TONGHOP!$U861,"")</f>
        <v>Vương Thanh Thủy</v>
      </c>
      <c r="C861" s="134">
        <f>IF(AND(TONGHOP!$O861="KTHP",TONGHOP!$Q861&lt;&gt;""),TONGHOP!$Q861,"")</f>
        <v>90</v>
      </c>
      <c r="D861" s="134">
        <f t="shared" si="26"/>
        <v>0.6</v>
      </c>
      <c r="E861" s="134" t="str">
        <f>IF(AND(TONGHOP!$O861="ThiTN",TONGHOP!$T861&lt;&gt;""),TONGHOP!$T861,"")</f>
        <v/>
      </c>
      <c r="F861" s="134" t="str">
        <f>IF(AND(TONGHOP!$O861="ThiTN",TONGHOP!$U861&lt;&gt;""),TONGHOP!$U861,"")</f>
        <v/>
      </c>
      <c r="G861" s="134" t="str">
        <f>IF(AND(TONGHOP!$O861="ThiTN",TONGHOP!$Q861&lt;&gt;""),TONGHOP!$Q861,"")</f>
        <v/>
      </c>
      <c r="H861" s="134" t="str">
        <f t="shared" si="27"/>
        <v/>
      </c>
    </row>
    <row r="862" spans="1:8">
      <c r="A862" s="134" t="str">
        <f>IF(AND(TONGHOP!$O862="KTHP",TONGHOP!$T862&lt;&gt;""),TONGHOP!$T862,"")</f>
        <v>Phan Văn Thành</v>
      </c>
      <c r="B862" s="134" t="str">
        <f>IF(AND(TONGHOP!$O862="KTHP",TONGHOP!$U862&lt;&gt;""),TONGHOP!$U862,"")</f>
        <v>Nguyễn Vũ Xuân Thì</v>
      </c>
      <c r="C862" s="134">
        <f>IF(AND(TONGHOP!$O862="KTHP",TONGHOP!$Q862&lt;&gt;""),TONGHOP!$Q862,"")</f>
        <v>90</v>
      </c>
      <c r="D862" s="134">
        <f t="shared" si="26"/>
        <v>0.6</v>
      </c>
      <c r="E862" s="134" t="str">
        <f>IF(AND(TONGHOP!$O862="ThiTN",TONGHOP!$T862&lt;&gt;""),TONGHOP!$T862,"")</f>
        <v/>
      </c>
      <c r="F862" s="134" t="str">
        <f>IF(AND(TONGHOP!$O862="ThiTN",TONGHOP!$U862&lt;&gt;""),TONGHOP!$U862,"")</f>
        <v/>
      </c>
      <c r="G862" s="134" t="str">
        <f>IF(AND(TONGHOP!$O862="ThiTN",TONGHOP!$Q862&lt;&gt;""),TONGHOP!$Q862,"")</f>
        <v/>
      </c>
      <c r="H862" s="134" t="str">
        <f t="shared" si="27"/>
        <v/>
      </c>
    </row>
    <row r="863" spans="1:8">
      <c r="A863" s="134" t="str">
        <f>IF(AND(TONGHOP!$O863="KTHP",TONGHOP!$T863&lt;&gt;""),TONGHOP!$T863,"")</f>
        <v>Nguyễn Tiến Dũng</v>
      </c>
      <c r="B863" s="134" t="str">
        <f>IF(AND(TONGHOP!$O863="KTHP",TONGHOP!$U863&lt;&gt;""),TONGHOP!$U863,"")</f>
        <v>Trần Thanh Trúc</v>
      </c>
      <c r="C863" s="134">
        <f>IF(AND(TONGHOP!$O863="KTHP",TONGHOP!$Q863&lt;&gt;""),TONGHOP!$Q863,"")</f>
        <v>90</v>
      </c>
      <c r="D863" s="134">
        <f t="shared" si="26"/>
        <v>0.6</v>
      </c>
      <c r="E863" s="134" t="str">
        <f>IF(AND(TONGHOP!$O863="ThiTN",TONGHOP!$T863&lt;&gt;""),TONGHOP!$T863,"")</f>
        <v/>
      </c>
      <c r="F863" s="134" t="str">
        <f>IF(AND(TONGHOP!$O863="ThiTN",TONGHOP!$U863&lt;&gt;""),TONGHOP!$U863,"")</f>
        <v/>
      </c>
      <c r="G863" s="134" t="str">
        <f>IF(AND(TONGHOP!$O863="ThiTN",TONGHOP!$Q863&lt;&gt;""),TONGHOP!$Q863,"")</f>
        <v/>
      </c>
      <c r="H863" s="134" t="str">
        <f t="shared" si="27"/>
        <v/>
      </c>
    </row>
    <row r="864" spans="1:8">
      <c r="A864" s="134" t="str">
        <f>IF(AND(TONGHOP!$O864="KTHP",TONGHOP!$T864&lt;&gt;""),TONGHOP!$T864,"")</f>
        <v>Phan Thị Xuân Trang</v>
      </c>
      <c r="B864" s="134" t="str">
        <f>IF(AND(TONGHOP!$O864="KTHP",TONGHOP!$U864&lt;&gt;""),TONGHOP!$U864,"")</f>
        <v>Nguyễn Thị Thủy</v>
      </c>
      <c r="C864" s="134">
        <f>IF(AND(TONGHOP!$O864="KTHP",TONGHOP!$Q864&lt;&gt;""),TONGHOP!$Q864,"")</f>
        <v>90</v>
      </c>
      <c r="D864" s="134">
        <f t="shared" si="26"/>
        <v>0.6</v>
      </c>
      <c r="E864" s="134" t="str">
        <f>IF(AND(TONGHOP!$O864="ThiTN",TONGHOP!$T864&lt;&gt;""),TONGHOP!$T864,"")</f>
        <v/>
      </c>
      <c r="F864" s="134" t="str">
        <f>IF(AND(TONGHOP!$O864="ThiTN",TONGHOP!$U864&lt;&gt;""),TONGHOP!$U864,"")</f>
        <v/>
      </c>
      <c r="G864" s="134" t="str">
        <f>IF(AND(TONGHOP!$O864="ThiTN",TONGHOP!$Q864&lt;&gt;""),TONGHOP!$Q864,"")</f>
        <v/>
      </c>
      <c r="H864" s="134" t="str">
        <f t="shared" si="27"/>
        <v/>
      </c>
    </row>
    <row r="865" spans="1:8">
      <c r="A865" s="134" t="str">
        <f>IF(AND(TONGHOP!$O865="KTHP",TONGHOP!$T865&lt;&gt;""),TONGHOP!$T865,"")</f>
        <v>Hà Quốc Bảo</v>
      </c>
      <c r="B865" s="134" t="str">
        <f>IF(AND(TONGHOP!$O865="KTHP",TONGHOP!$U865&lt;&gt;""),TONGHOP!$U865,"")</f>
        <v>Đỗ Thị Ngát</v>
      </c>
      <c r="C865" s="134">
        <f>IF(AND(TONGHOP!$O865="KTHP",TONGHOP!$Q865&lt;&gt;""),TONGHOP!$Q865,"")</f>
        <v>90</v>
      </c>
      <c r="D865" s="134">
        <f t="shared" si="26"/>
        <v>0.6</v>
      </c>
      <c r="E865" s="134" t="str">
        <f>IF(AND(TONGHOP!$O865="ThiTN",TONGHOP!$T865&lt;&gt;""),TONGHOP!$T865,"")</f>
        <v/>
      </c>
      <c r="F865" s="134" t="str">
        <f>IF(AND(TONGHOP!$O865="ThiTN",TONGHOP!$U865&lt;&gt;""),TONGHOP!$U865,"")</f>
        <v/>
      </c>
      <c r="G865" s="134" t="str">
        <f>IF(AND(TONGHOP!$O865="ThiTN",TONGHOP!$Q865&lt;&gt;""),TONGHOP!$Q865,"")</f>
        <v/>
      </c>
      <c r="H865" s="134" t="str">
        <f t="shared" si="27"/>
        <v/>
      </c>
    </row>
    <row r="866" spans="1:8">
      <c r="A866" s="134" t="str">
        <f>IF(AND(TONGHOP!$O866="KTHP",TONGHOP!$T866&lt;&gt;""),TONGHOP!$T866,"")</f>
        <v>Võ Phước Quang</v>
      </c>
      <c r="B866" s="134" t="str">
        <f>IF(AND(TONGHOP!$O866="KTHP",TONGHOP!$U866&lt;&gt;""),TONGHOP!$U866,"")</f>
        <v>Trần Minh Tuấn</v>
      </c>
      <c r="C866" s="134">
        <f>IF(AND(TONGHOP!$O866="KTHP",TONGHOP!$Q866&lt;&gt;""),TONGHOP!$Q866,"")</f>
        <v>90</v>
      </c>
      <c r="D866" s="134">
        <f t="shared" si="26"/>
        <v>0.6</v>
      </c>
      <c r="E866" s="134" t="str">
        <f>IF(AND(TONGHOP!$O866="ThiTN",TONGHOP!$T866&lt;&gt;""),TONGHOP!$T866,"")</f>
        <v/>
      </c>
      <c r="F866" s="134" t="str">
        <f>IF(AND(TONGHOP!$O866="ThiTN",TONGHOP!$U866&lt;&gt;""),TONGHOP!$U866,"")</f>
        <v/>
      </c>
      <c r="G866" s="134" t="str">
        <f>IF(AND(TONGHOP!$O866="ThiTN",TONGHOP!$Q866&lt;&gt;""),TONGHOP!$Q866,"")</f>
        <v/>
      </c>
      <c r="H866" s="134" t="str">
        <f t="shared" si="27"/>
        <v/>
      </c>
    </row>
    <row r="867" spans="1:8">
      <c r="A867" s="134" t="str">
        <f>IF(AND(TONGHOP!$O867="KTHP",TONGHOP!$T867&lt;&gt;""),TONGHOP!$T867,"")</f>
        <v>Phạm Quỳnh Như</v>
      </c>
      <c r="B867" s="134" t="str">
        <f>IF(AND(TONGHOP!$O867="KTHP",TONGHOP!$U867&lt;&gt;""),TONGHOP!$U867,"")</f>
        <v>Đỗ Trọng Quý</v>
      </c>
      <c r="C867" s="134">
        <f>IF(AND(TONGHOP!$O867="KTHP",TONGHOP!$Q867&lt;&gt;""),TONGHOP!$Q867,"")</f>
        <v>90</v>
      </c>
      <c r="D867" s="134">
        <f t="shared" si="26"/>
        <v>0.6</v>
      </c>
      <c r="E867" s="134" t="str">
        <f>IF(AND(TONGHOP!$O867="ThiTN",TONGHOP!$T867&lt;&gt;""),TONGHOP!$T867,"")</f>
        <v/>
      </c>
      <c r="F867" s="134" t="str">
        <f>IF(AND(TONGHOP!$O867="ThiTN",TONGHOP!$U867&lt;&gt;""),TONGHOP!$U867,"")</f>
        <v/>
      </c>
      <c r="G867" s="134" t="str">
        <f>IF(AND(TONGHOP!$O867="ThiTN",TONGHOP!$Q867&lt;&gt;""),TONGHOP!$Q867,"")</f>
        <v/>
      </c>
      <c r="H867" s="134" t="str">
        <f t="shared" si="27"/>
        <v/>
      </c>
    </row>
    <row r="868" spans="1:8">
      <c r="A868" s="134" t="str">
        <f>IF(AND(TONGHOP!$O868="KTHP",TONGHOP!$T868&lt;&gt;""),TONGHOP!$T868,"")</f>
        <v>Tăng Cẩm Huê</v>
      </c>
      <c r="B868" s="134" t="str">
        <f>IF(AND(TONGHOP!$O868="KTHP",TONGHOP!$U868&lt;&gt;""),TONGHOP!$U868,"")</f>
        <v>Hoàng Văn Viết</v>
      </c>
      <c r="C868" s="134">
        <f>IF(AND(TONGHOP!$O868="KTHP",TONGHOP!$Q868&lt;&gt;""),TONGHOP!$Q868,"")</f>
        <v>90</v>
      </c>
      <c r="D868" s="134">
        <f t="shared" si="26"/>
        <v>0.6</v>
      </c>
      <c r="E868" s="134" t="str">
        <f>IF(AND(TONGHOP!$O868="ThiTN",TONGHOP!$T868&lt;&gt;""),TONGHOP!$T868,"")</f>
        <v/>
      </c>
      <c r="F868" s="134" t="str">
        <f>IF(AND(TONGHOP!$O868="ThiTN",TONGHOP!$U868&lt;&gt;""),TONGHOP!$U868,"")</f>
        <v/>
      </c>
      <c r="G868" s="134" t="str">
        <f>IF(AND(TONGHOP!$O868="ThiTN",TONGHOP!$Q868&lt;&gt;""),TONGHOP!$Q868,"")</f>
        <v/>
      </c>
      <c r="H868" s="134" t="str">
        <f t="shared" si="27"/>
        <v/>
      </c>
    </row>
    <row r="869" spans="1:8">
      <c r="A869" s="134" t="str">
        <f>IF(AND(TONGHOP!$O869="KTHP",TONGHOP!$T869&lt;&gt;""),TONGHOP!$T869,"")</f>
        <v>Ngô Phong Cường</v>
      </c>
      <c r="B869" s="134" t="str">
        <f>IF(AND(TONGHOP!$O869="KTHP",TONGHOP!$U869&lt;&gt;""),TONGHOP!$U869,"")</f>
        <v>Trần Hiếu Trinh</v>
      </c>
      <c r="C869" s="134">
        <f>IF(AND(TONGHOP!$O869="KTHP",TONGHOP!$Q869&lt;&gt;""),TONGHOP!$Q869,"")</f>
        <v>90</v>
      </c>
      <c r="D869" s="134">
        <f t="shared" si="26"/>
        <v>0.6</v>
      </c>
      <c r="E869" s="134" t="str">
        <f>IF(AND(TONGHOP!$O869="ThiTN",TONGHOP!$T869&lt;&gt;""),TONGHOP!$T869,"")</f>
        <v/>
      </c>
      <c r="F869" s="134" t="str">
        <f>IF(AND(TONGHOP!$O869="ThiTN",TONGHOP!$U869&lt;&gt;""),TONGHOP!$U869,"")</f>
        <v/>
      </c>
      <c r="G869" s="134" t="str">
        <f>IF(AND(TONGHOP!$O869="ThiTN",TONGHOP!$Q869&lt;&gt;""),TONGHOP!$Q869,"")</f>
        <v/>
      </c>
      <c r="H869" s="134" t="str">
        <f t="shared" si="27"/>
        <v/>
      </c>
    </row>
    <row r="870" spans="1:8">
      <c r="A870" s="134" t="str">
        <f>IF(AND(TONGHOP!$O870="KTHP",TONGHOP!$T870&lt;&gt;""),TONGHOP!$T870,"")</f>
        <v>Nguyễn Minh Đức(B)</v>
      </c>
      <c r="B870" s="134" t="str">
        <f>IF(AND(TONGHOP!$O870="KTHP",TONGHOP!$U870&lt;&gt;""),TONGHOP!$U870,"")</f>
        <v>Nguyễn Thành Đức</v>
      </c>
      <c r="C870" s="134">
        <f>IF(AND(TONGHOP!$O870="KTHP",TONGHOP!$Q870&lt;&gt;""),TONGHOP!$Q870,"")</f>
        <v>90</v>
      </c>
      <c r="D870" s="134">
        <f t="shared" si="26"/>
        <v>0.6</v>
      </c>
      <c r="E870" s="134" t="str">
        <f>IF(AND(TONGHOP!$O870="ThiTN",TONGHOP!$T870&lt;&gt;""),TONGHOP!$T870,"")</f>
        <v/>
      </c>
      <c r="F870" s="134" t="str">
        <f>IF(AND(TONGHOP!$O870="ThiTN",TONGHOP!$U870&lt;&gt;""),TONGHOP!$U870,"")</f>
        <v/>
      </c>
      <c r="G870" s="134" t="str">
        <f>IF(AND(TONGHOP!$O870="ThiTN",TONGHOP!$Q870&lt;&gt;""),TONGHOP!$Q870,"")</f>
        <v/>
      </c>
      <c r="H870" s="134" t="str">
        <f t="shared" si="27"/>
        <v/>
      </c>
    </row>
    <row r="871" spans="1:8">
      <c r="A871" s="134" t="str">
        <f>IF(AND(TONGHOP!$O871="KTHP",TONGHOP!$T871&lt;&gt;""),TONGHOP!$T871,"")</f>
        <v>Nguyễn Thanh Hùng</v>
      </c>
      <c r="B871" s="134" t="str">
        <f>IF(AND(TONGHOP!$O871="KTHP",TONGHOP!$U871&lt;&gt;""),TONGHOP!$U871,"")</f>
        <v>Nguyễn Thị Ngọc Hiền</v>
      </c>
      <c r="C871" s="134">
        <f>IF(AND(TONGHOP!$O871="KTHP",TONGHOP!$Q871&lt;&gt;""),TONGHOP!$Q871,"")</f>
        <v>90</v>
      </c>
      <c r="D871" s="134">
        <f t="shared" si="26"/>
        <v>0.6</v>
      </c>
      <c r="E871" s="134" t="str">
        <f>IF(AND(TONGHOP!$O871="ThiTN",TONGHOP!$T871&lt;&gt;""),TONGHOP!$T871,"")</f>
        <v/>
      </c>
      <c r="F871" s="134" t="str">
        <f>IF(AND(TONGHOP!$O871="ThiTN",TONGHOP!$U871&lt;&gt;""),TONGHOP!$U871,"")</f>
        <v/>
      </c>
      <c r="G871" s="134" t="str">
        <f>IF(AND(TONGHOP!$O871="ThiTN",TONGHOP!$Q871&lt;&gt;""),TONGHOP!$Q871,"")</f>
        <v/>
      </c>
      <c r="H871" s="134" t="str">
        <f t="shared" si="27"/>
        <v/>
      </c>
    </row>
    <row r="872" spans="1:8">
      <c r="A872" s="134" t="str">
        <f>IF(AND(TONGHOP!$O872="KTHP",TONGHOP!$T872&lt;&gt;""),TONGHOP!$T872,"")</f>
        <v>Nguyễn Thị Tố Nga</v>
      </c>
      <c r="B872" s="134" t="str">
        <f>IF(AND(TONGHOP!$O872="KTHP",TONGHOP!$U872&lt;&gt;""),TONGHOP!$U872,"")</f>
        <v>Trần Thị Ngọc Dung</v>
      </c>
      <c r="C872" s="134">
        <f>IF(AND(TONGHOP!$O872="KTHP",TONGHOP!$Q872&lt;&gt;""),TONGHOP!$Q872,"")</f>
        <v>90</v>
      </c>
      <c r="D872" s="134">
        <f t="shared" si="26"/>
        <v>0.6</v>
      </c>
      <c r="E872" s="134" t="str">
        <f>IF(AND(TONGHOP!$O872="ThiTN",TONGHOP!$T872&lt;&gt;""),TONGHOP!$T872,"")</f>
        <v/>
      </c>
      <c r="F872" s="134" t="str">
        <f>IF(AND(TONGHOP!$O872="ThiTN",TONGHOP!$U872&lt;&gt;""),TONGHOP!$U872,"")</f>
        <v/>
      </c>
      <c r="G872" s="134" t="str">
        <f>IF(AND(TONGHOP!$O872="ThiTN",TONGHOP!$Q872&lt;&gt;""),TONGHOP!$Q872,"")</f>
        <v/>
      </c>
      <c r="H872" s="134" t="str">
        <f t="shared" si="27"/>
        <v/>
      </c>
    </row>
    <row r="873" spans="1:8">
      <c r="A873" s="134" t="str">
        <f>IF(AND(TONGHOP!$O873="KTHP",TONGHOP!$T873&lt;&gt;""),TONGHOP!$T873,"")</f>
        <v>Mạnh Lê Hoàn</v>
      </c>
      <c r="B873" s="134" t="str">
        <f>IF(AND(TONGHOP!$O873="KTHP",TONGHOP!$U873&lt;&gt;""),TONGHOP!$U873,"")</f>
        <v>Nguyễn Minh Đức(A)</v>
      </c>
      <c r="C873" s="134">
        <f>IF(AND(TONGHOP!$O873="KTHP",TONGHOP!$Q873&lt;&gt;""),TONGHOP!$Q873,"")</f>
        <v>90</v>
      </c>
      <c r="D873" s="134">
        <f t="shared" si="26"/>
        <v>0.6</v>
      </c>
      <c r="E873" s="134" t="str">
        <f>IF(AND(TONGHOP!$O873="ThiTN",TONGHOP!$T873&lt;&gt;""),TONGHOP!$T873,"")</f>
        <v/>
      </c>
      <c r="F873" s="134" t="str">
        <f>IF(AND(TONGHOP!$O873="ThiTN",TONGHOP!$U873&lt;&gt;""),TONGHOP!$U873,"")</f>
        <v/>
      </c>
      <c r="G873" s="134" t="str">
        <f>IF(AND(TONGHOP!$O873="ThiTN",TONGHOP!$Q873&lt;&gt;""),TONGHOP!$Q873,"")</f>
        <v/>
      </c>
      <c r="H873" s="134" t="str">
        <f t="shared" si="27"/>
        <v/>
      </c>
    </row>
    <row r="874" spans="1:8">
      <c r="A874" s="134" t="str">
        <f>IF(AND(TONGHOP!$O874="KTHP",TONGHOP!$T874&lt;&gt;""),TONGHOP!$T874,"")</f>
        <v>Nguyễn Nguyên Hoàng Ngọc Quyên</v>
      </c>
      <c r="B874" s="134" t="str">
        <f>IF(AND(TONGHOP!$O874="KTHP",TONGHOP!$U874&lt;&gt;""),TONGHOP!$U874,"")</f>
        <v>Mai Chiếm Tuấn</v>
      </c>
      <c r="C874" s="134">
        <f>IF(AND(TONGHOP!$O874="KTHP",TONGHOP!$Q874&lt;&gt;""),TONGHOP!$Q874,"")</f>
        <v>90</v>
      </c>
      <c r="D874" s="134">
        <f t="shared" si="26"/>
        <v>0.6</v>
      </c>
      <c r="E874" s="134" t="str">
        <f>IF(AND(TONGHOP!$O874="ThiTN",TONGHOP!$T874&lt;&gt;""),TONGHOP!$T874,"")</f>
        <v/>
      </c>
      <c r="F874" s="134" t="str">
        <f>IF(AND(TONGHOP!$O874="ThiTN",TONGHOP!$U874&lt;&gt;""),TONGHOP!$U874,"")</f>
        <v/>
      </c>
      <c r="G874" s="134" t="str">
        <f>IF(AND(TONGHOP!$O874="ThiTN",TONGHOP!$Q874&lt;&gt;""),TONGHOP!$Q874,"")</f>
        <v/>
      </c>
      <c r="H874" s="134" t="str">
        <f t="shared" si="27"/>
        <v/>
      </c>
    </row>
    <row r="875" spans="1:8">
      <c r="A875" s="134" t="str">
        <f>IF(AND(TONGHOP!$O875="KTHP",TONGHOP!$T875&lt;&gt;""),TONGHOP!$T875,"")</f>
        <v>Nguyễn Cao Phong</v>
      </c>
      <c r="B875" s="134" t="str">
        <f>IF(AND(TONGHOP!$O875="KTHP",TONGHOP!$U875&lt;&gt;""),TONGHOP!$U875,"")</f>
        <v>Lê Phi Trường</v>
      </c>
      <c r="C875" s="134">
        <f>IF(AND(TONGHOP!$O875="KTHP",TONGHOP!$Q875&lt;&gt;""),TONGHOP!$Q875,"")</f>
        <v>90</v>
      </c>
      <c r="D875" s="134">
        <f t="shared" si="26"/>
        <v>0.6</v>
      </c>
      <c r="E875" s="134" t="str">
        <f>IF(AND(TONGHOP!$O875="ThiTN",TONGHOP!$T875&lt;&gt;""),TONGHOP!$T875,"")</f>
        <v/>
      </c>
      <c r="F875" s="134" t="str">
        <f>IF(AND(TONGHOP!$O875="ThiTN",TONGHOP!$U875&lt;&gt;""),TONGHOP!$U875,"")</f>
        <v/>
      </c>
      <c r="G875" s="134" t="str">
        <f>IF(AND(TONGHOP!$O875="ThiTN",TONGHOP!$Q875&lt;&gt;""),TONGHOP!$Q875,"")</f>
        <v/>
      </c>
      <c r="H875" s="134" t="str">
        <f t="shared" si="27"/>
        <v/>
      </c>
    </row>
    <row r="876" spans="1:8">
      <c r="A876" s="134" t="str">
        <f>IF(AND(TONGHOP!$O876="KTHP",TONGHOP!$T876&lt;&gt;""),TONGHOP!$T876,"")</f>
        <v/>
      </c>
      <c r="B876" s="134" t="str">
        <f>IF(AND(TONGHOP!$O876="KTHP",TONGHOP!$U876&lt;&gt;""),TONGHOP!$U876,"")</f>
        <v/>
      </c>
      <c r="C876" s="134">
        <f>IF(AND(TONGHOP!$O876="KTHP",TONGHOP!$Q876&lt;&gt;""),TONGHOP!$Q876,"")</f>
        <v>90</v>
      </c>
      <c r="D876" s="134" t="str">
        <f t="shared" si="26"/>
        <v/>
      </c>
      <c r="E876" s="134" t="str">
        <f>IF(AND(TONGHOP!$O876="ThiTN",TONGHOP!$T876&lt;&gt;""),TONGHOP!$T876,"")</f>
        <v/>
      </c>
      <c r="F876" s="134" t="str">
        <f>IF(AND(TONGHOP!$O876="ThiTN",TONGHOP!$U876&lt;&gt;""),TONGHOP!$U876,"")</f>
        <v/>
      </c>
      <c r="G876" s="134" t="str">
        <f>IF(AND(TONGHOP!$O876="ThiTN",TONGHOP!$Q876&lt;&gt;""),TONGHOP!$Q876,"")</f>
        <v/>
      </c>
      <c r="H876" s="134" t="str">
        <f t="shared" si="27"/>
        <v/>
      </c>
    </row>
    <row r="877" spans="1:8">
      <c r="A877" s="134" t="str">
        <f>IF(AND(TONGHOP!$O877="KTHP",TONGHOP!$T877&lt;&gt;""),TONGHOP!$T877,"")</f>
        <v>Nguyễn Thanh Tú</v>
      </c>
      <c r="B877" s="134" t="str">
        <f>IF(AND(TONGHOP!$O877="KTHP",TONGHOP!$U877&lt;&gt;""),TONGHOP!$U877,"")</f>
        <v>Hoàng Thị Trang</v>
      </c>
      <c r="C877" s="134">
        <f>IF(AND(TONGHOP!$O877="KTHP",TONGHOP!$Q877&lt;&gt;""),TONGHOP!$Q877,"")</f>
        <v>90</v>
      </c>
      <c r="D877" s="134">
        <f t="shared" si="26"/>
        <v>0.6</v>
      </c>
      <c r="E877" s="134" t="str">
        <f>IF(AND(TONGHOP!$O877="ThiTN",TONGHOP!$T877&lt;&gt;""),TONGHOP!$T877,"")</f>
        <v/>
      </c>
      <c r="F877" s="134" t="str">
        <f>IF(AND(TONGHOP!$O877="ThiTN",TONGHOP!$U877&lt;&gt;""),TONGHOP!$U877,"")</f>
        <v/>
      </c>
      <c r="G877" s="134" t="str">
        <f>IF(AND(TONGHOP!$O877="ThiTN",TONGHOP!$Q877&lt;&gt;""),TONGHOP!$Q877,"")</f>
        <v/>
      </c>
      <c r="H877" s="134" t="str">
        <f t="shared" si="27"/>
        <v/>
      </c>
    </row>
    <row r="878" spans="1:8">
      <c r="A878" s="134" t="str">
        <f>IF(AND(TONGHOP!$O878="KTHP",TONGHOP!$T878&lt;&gt;""),TONGHOP!$T878,"")</f>
        <v>Võ Thanh Vũ</v>
      </c>
      <c r="B878" s="134" t="str">
        <f>IF(AND(TONGHOP!$O878="KTHP",TONGHOP!$U878&lt;&gt;""),TONGHOP!$U878,"")</f>
        <v>Lưu Thị Thúy</v>
      </c>
      <c r="C878" s="134">
        <f>IF(AND(TONGHOP!$O878="KTHP",TONGHOP!$Q878&lt;&gt;""),TONGHOP!$Q878,"")</f>
        <v>90</v>
      </c>
      <c r="D878" s="134">
        <f t="shared" si="26"/>
        <v>0.6</v>
      </c>
      <c r="E878" s="134" t="str">
        <f>IF(AND(TONGHOP!$O878="ThiTN",TONGHOP!$T878&lt;&gt;""),TONGHOP!$T878,"")</f>
        <v/>
      </c>
      <c r="F878" s="134" t="str">
        <f>IF(AND(TONGHOP!$O878="ThiTN",TONGHOP!$U878&lt;&gt;""),TONGHOP!$U878,"")</f>
        <v/>
      </c>
      <c r="G878" s="134" t="str">
        <f>IF(AND(TONGHOP!$O878="ThiTN",TONGHOP!$Q878&lt;&gt;""),TONGHOP!$Q878,"")</f>
        <v/>
      </c>
      <c r="H878" s="134" t="str">
        <f t="shared" si="27"/>
        <v/>
      </c>
    </row>
    <row r="879" spans="1:8">
      <c r="A879" s="134" t="str">
        <f>IF(AND(TONGHOP!$O879="KTHP",TONGHOP!$T879&lt;&gt;""),TONGHOP!$T879,"")</f>
        <v>Dương Ngọc Vọng</v>
      </c>
      <c r="B879" s="134" t="str">
        <f>IF(AND(TONGHOP!$O879="KTHP",TONGHOP!$U879&lt;&gt;""),TONGHOP!$U879,"")</f>
        <v>Nguyễn Mỹ Tiên</v>
      </c>
      <c r="C879" s="134">
        <f>IF(AND(TONGHOP!$O879="KTHP",TONGHOP!$Q879&lt;&gt;""),TONGHOP!$Q879,"")</f>
        <v>90</v>
      </c>
      <c r="D879" s="134">
        <f t="shared" si="26"/>
        <v>0.6</v>
      </c>
      <c r="E879" s="134" t="str">
        <f>IF(AND(TONGHOP!$O879="ThiTN",TONGHOP!$T879&lt;&gt;""),TONGHOP!$T879,"")</f>
        <v/>
      </c>
      <c r="F879" s="134" t="str">
        <f>IF(AND(TONGHOP!$O879="ThiTN",TONGHOP!$U879&lt;&gt;""),TONGHOP!$U879,"")</f>
        <v/>
      </c>
      <c r="G879" s="134" t="str">
        <f>IF(AND(TONGHOP!$O879="ThiTN",TONGHOP!$Q879&lt;&gt;""),TONGHOP!$Q879,"")</f>
        <v/>
      </c>
      <c r="H879" s="134" t="str">
        <f t="shared" si="27"/>
        <v/>
      </c>
    </row>
    <row r="880" spans="1:8">
      <c r="A880" s="134" t="str">
        <f>IF(AND(TONGHOP!$O880="KTHP",TONGHOP!$T880&lt;&gt;""),TONGHOP!$T880,"")</f>
        <v>Bùi Ánh Tuyết</v>
      </c>
      <c r="B880" s="134" t="str">
        <f>IF(AND(TONGHOP!$O880="KTHP",TONGHOP!$U880&lt;&gt;""),TONGHOP!$U880,"")</f>
        <v>Hồ Văn Hóa</v>
      </c>
      <c r="C880" s="134">
        <f>IF(AND(TONGHOP!$O880="KTHP",TONGHOP!$Q880&lt;&gt;""),TONGHOP!$Q880,"")</f>
        <v>90</v>
      </c>
      <c r="D880" s="134">
        <f t="shared" si="26"/>
        <v>0.6</v>
      </c>
      <c r="E880" s="134" t="str">
        <f>IF(AND(TONGHOP!$O880="ThiTN",TONGHOP!$T880&lt;&gt;""),TONGHOP!$T880,"")</f>
        <v/>
      </c>
      <c r="F880" s="134" t="str">
        <f>IF(AND(TONGHOP!$O880="ThiTN",TONGHOP!$U880&lt;&gt;""),TONGHOP!$U880,"")</f>
        <v/>
      </c>
      <c r="G880" s="134" t="str">
        <f>IF(AND(TONGHOP!$O880="ThiTN",TONGHOP!$Q880&lt;&gt;""),TONGHOP!$Q880,"")</f>
        <v/>
      </c>
      <c r="H880" s="134" t="str">
        <f t="shared" si="27"/>
        <v/>
      </c>
    </row>
    <row r="881" spans="1:8">
      <c r="A881" s="134" t="str">
        <f>IF(AND(TONGHOP!$O881="KTHP",TONGHOP!$T881&lt;&gt;""),TONGHOP!$T881,"")</f>
        <v>Nguyễn Cao Phong</v>
      </c>
      <c r="B881" s="134" t="str">
        <f>IF(AND(TONGHOP!$O881="KTHP",TONGHOP!$U881&lt;&gt;""),TONGHOP!$U881,"")</f>
        <v>Lê Phi Trường</v>
      </c>
      <c r="C881" s="134">
        <f>IF(AND(TONGHOP!$O881="KTHP",TONGHOP!$Q881&lt;&gt;""),TONGHOP!$Q881,"")</f>
        <v>120</v>
      </c>
      <c r="D881" s="134">
        <f t="shared" si="26"/>
        <v>0.75</v>
      </c>
      <c r="E881" s="134" t="str">
        <f>IF(AND(TONGHOP!$O881="ThiTN",TONGHOP!$T881&lt;&gt;""),TONGHOP!$T881,"")</f>
        <v/>
      </c>
      <c r="F881" s="134" t="str">
        <f>IF(AND(TONGHOP!$O881="ThiTN",TONGHOP!$U881&lt;&gt;""),TONGHOP!$U881,"")</f>
        <v/>
      </c>
      <c r="G881" s="134" t="str">
        <f>IF(AND(TONGHOP!$O881="ThiTN",TONGHOP!$Q881&lt;&gt;""),TONGHOP!$Q881,"")</f>
        <v/>
      </c>
      <c r="H881" s="134" t="str">
        <f t="shared" si="27"/>
        <v/>
      </c>
    </row>
    <row r="882" spans="1:8">
      <c r="A882" s="134" t="str">
        <f>IF(AND(TONGHOP!$O882="KTHP",TONGHOP!$T882&lt;&gt;""),TONGHOP!$T882,"")</f>
        <v>Nguyễn Nguyên Hoàng Ngọc Quyên</v>
      </c>
      <c r="B882" s="134" t="str">
        <f>IF(AND(TONGHOP!$O882="KTHP",TONGHOP!$U882&lt;&gt;""),TONGHOP!$U882,"")</f>
        <v>Mai Chiếm Tuấn</v>
      </c>
      <c r="C882" s="134">
        <f>IF(AND(TONGHOP!$O882="KTHP",TONGHOP!$Q882&lt;&gt;""),TONGHOP!$Q882,"")</f>
        <v>90</v>
      </c>
      <c r="D882" s="134">
        <f t="shared" si="26"/>
        <v>0.6</v>
      </c>
      <c r="E882" s="134" t="str">
        <f>IF(AND(TONGHOP!$O882="ThiTN",TONGHOP!$T882&lt;&gt;""),TONGHOP!$T882,"")</f>
        <v/>
      </c>
      <c r="F882" s="134" t="str">
        <f>IF(AND(TONGHOP!$O882="ThiTN",TONGHOP!$U882&lt;&gt;""),TONGHOP!$U882,"")</f>
        <v/>
      </c>
      <c r="G882" s="134" t="str">
        <f>IF(AND(TONGHOP!$O882="ThiTN",TONGHOP!$Q882&lt;&gt;""),TONGHOP!$Q882,"")</f>
        <v/>
      </c>
      <c r="H882" s="134" t="str">
        <f t="shared" si="27"/>
        <v/>
      </c>
    </row>
    <row r="883" spans="1:8">
      <c r="A883" s="134" t="str">
        <f>IF(AND(TONGHOP!$O883="KTHP",TONGHOP!$T883&lt;&gt;""),TONGHOP!$T883,"")</f>
        <v>Hoàng Thị Trang</v>
      </c>
      <c r="B883" s="134" t="str">
        <f>IF(AND(TONGHOP!$O883="KTHP",TONGHOP!$U883&lt;&gt;""),TONGHOP!$U883,"")</f>
        <v>Nguyễn Thị Kim Anh</v>
      </c>
      <c r="C883" s="134">
        <f>IF(AND(TONGHOP!$O883="KTHP",TONGHOP!$Q883&lt;&gt;""),TONGHOP!$Q883,"")</f>
        <v>60</v>
      </c>
      <c r="D883" s="134">
        <f t="shared" si="26"/>
        <v>0.45</v>
      </c>
      <c r="E883" s="134" t="str">
        <f>IF(AND(TONGHOP!$O883="ThiTN",TONGHOP!$T883&lt;&gt;""),TONGHOP!$T883,"")</f>
        <v/>
      </c>
      <c r="F883" s="134" t="str">
        <f>IF(AND(TONGHOP!$O883="ThiTN",TONGHOP!$U883&lt;&gt;""),TONGHOP!$U883,"")</f>
        <v/>
      </c>
      <c r="G883" s="134" t="str">
        <f>IF(AND(TONGHOP!$O883="ThiTN",TONGHOP!$Q883&lt;&gt;""),TONGHOP!$Q883,"")</f>
        <v/>
      </c>
      <c r="H883" s="134" t="str">
        <f t="shared" si="27"/>
        <v/>
      </c>
    </row>
    <row r="884" spans="1:8">
      <c r="A884" s="134" t="str">
        <f>IF(AND(TONGHOP!$O884="KTHP",TONGHOP!$T884&lt;&gt;""),TONGHOP!$T884,"")</f>
        <v>Võ Thanh Vũ</v>
      </c>
      <c r="B884" s="134" t="str">
        <f>IF(AND(TONGHOP!$O884="KTHP",TONGHOP!$U884&lt;&gt;""),TONGHOP!$U884,"")</f>
        <v>Vương Thanh Thủy</v>
      </c>
      <c r="C884" s="134">
        <f>IF(AND(TONGHOP!$O884="KTHP",TONGHOP!$Q884&lt;&gt;""),TONGHOP!$Q884,"")</f>
        <v>60</v>
      </c>
      <c r="D884" s="134">
        <f t="shared" si="26"/>
        <v>0.45</v>
      </c>
      <c r="E884" s="134" t="str">
        <f>IF(AND(TONGHOP!$O884="ThiTN",TONGHOP!$T884&lt;&gt;""),TONGHOP!$T884,"")</f>
        <v/>
      </c>
      <c r="F884" s="134" t="str">
        <f>IF(AND(TONGHOP!$O884="ThiTN",TONGHOP!$U884&lt;&gt;""),TONGHOP!$U884,"")</f>
        <v/>
      </c>
      <c r="G884" s="134" t="str">
        <f>IF(AND(TONGHOP!$O884="ThiTN",TONGHOP!$Q884&lt;&gt;""),TONGHOP!$Q884,"")</f>
        <v/>
      </c>
      <c r="H884" s="134" t="str">
        <f t="shared" si="27"/>
        <v/>
      </c>
    </row>
    <row r="885" spans="1:8">
      <c r="A885" s="134" t="str">
        <f>IF(AND(TONGHOP!$O885="KTHP",TONGHOP!$T885&lt;&gt;""),TONGHOP!$T885,"")</f>
        <v>Đặng Thị Nhật Minh</v>
      </c>
      <c r="B885" s="134" t="str">
        <f>IF(AND(TONGHOP!$O885="KTHP",TONGHOP!$U885&lt;&gt;""),TONGHOP!$U885,"")</f>
        <v>Dương Ngọc Vọng</v>
      </c>
      <c r="C885" s="134">
        <f>IF(AND(TONGHOP!$O885="KTHP",TONGHOP!$Q885&lt;&gt;""),TONGHOP!$Q885,"")</f>
        <v>60</v>
      </c>
      <c r="D885" s="134">
        <f t="shared" si="26"/>
        <v>0.45</v>
      </c>
      <c r="E885" s="134" t="str">
        <f>IF(AND(TONGHOP!$O885="ThiTN",TONGHOP!$T885&lt;&gt;""),TONGHOP!$T885,"")</f>
        <v/>
      </c>
      <c r="F885" s="134" t="str">
        <f>IF(AND(TONGHOP!$O885="ThiTN",TONGHOP!$U885&lt;&gt;""),TONGHOP!$U885,"")</f>
        <v/>
      </c>
      <c r="G885" s="134" t="str">
        <f>IF(AND(TONGHOP!$O885="ThiTN",TONGHOP!$Q885&lt;&gt;""),TONGHOP!$Q885,"")</f>
        <v/>
      </c>
      <c r="H885" s="134" t="str">
        <f t="shared" si="27"/>
        <v/>
      </c>
    </row>
    <row r="886" spans="1:8">
      <c r="A886" s="134" t="str">
        <f>IF(AND(TONGHOP!$O886="KTHP",TONGHOP!$T886&lt;&gt;""),TONGHOP!$T886,"")</f>
        <v>Nguyễn Anh Tăng</v>
      </c>
      <c r="B886" s="134" t="str">
        <f>IF(AND(TONGHOP!$O886="KTHP",TONGHOP!$U886&lt;&gt;""),TONGHOP!$U886,"")</f>
        <v>Trần Thanh Trúc</v>
      </c>
      <c r="C886" s="134">
        <f>IF(AND(TONGHOP!$O886="KTHP",TONGHOP!$Q886&lt;&gt;""),TONGHOP!$Q886,"")</f>
        <v>60</v>
      </c>
      <c r="D886" s="134">
        <f t="shared" si="26"/>
        <v>0.45</v>
      </c>
      <c r="E886" s="134" t="str">
        <f>IF(AND(TONGHOP!$O886="ThiTN",TONGHOP!$T886&lt;&gt;""),TONGHOP!$T886,"")</f>
        <v/>
      </c>
      <c r="F886" s="134" t="str">
        <f>IF(AND(TONGHOP!$O886="ThiTN",TONGHOP!$U886&lt;&gt;""),TONGHOP!$U886,"")</f>
        <v/>
      </c>
      <c r="G886" s="134" t="str">
        <f>IF(AND(TONGHOP!$O886="ThiTN",TONGHOP!$Q886&lt;&gt;""),TONGHOP!$Q886,"")</f>
        <v/>
      </c>
      <c r="H886" s="134" t="str">
        <f t="shared" si="27"/>
        <v/>
      </c>
    </row>
    <row r="887" spans="1:8">
      <c r="A887" s="134" t="str">
        <f>IF(AND(TONGHOP!$O887="KTHP",TONGHOP!$T887&lt;&gt;""),TONGHOP!$T887,"")</f>
        <v>Trần Minh Tuấn</v>
      </c>
      <c r="B887" s="134" t="str">
        <f>IF(AND(TONGHOP!$O887="KTHP",TONGHOP!$U887&lt;&gt;""),TONGHOP!$U887,"")</f>
        <v>Nguyễn Thị Thủy</v>
      </c>
      <c r="C887" s="134">
        <f>IF(AND(TONGHOP!$O887="KTHP",TONGHOP!$Q887&lt;&gt;""),TONGHOP!$Q887,"")</f>
        <v>60</v>
      </c>
      <c r="D887" s="134">
        <f t="shared" si="26"/>
        <v>0.45</v>
      </c>
      <c r="E887" s="134" t="str">
        <f>IF(AND(TONGHOP!$O887="ThiTN",TONGHOP!$T887&lt;&gt;""),TONGHOP!$T887,"")</f>
        <v/>
      </c>
      <c r="F887" s="134" t="str">
        <f>IF(AND(TONGHOP!$O887="ThiTN",TONGHOP!$U887&lt;&gt;""),TONGHOP!$U887,"")</f>
        <v/>
      </c>
      <c r="G887" s="134" t="str">
        <f>IF(AND(TONGHOP!$O887="ThiTN",TONGHOP!$Q887&lt;&gt;""),TONGHOP!$Q887,"")</f>
        <v/>
      </c>
      <c r="H887" s="134" t="str">
        <f t="shared" si="27"/>
        <v/>
      </c>
    </row>
    <row r="888" spans="1:8">
      <c r="A888" s="134" t="str">
        <f>IF(AND(TONGHOP!$O888="KTHP",TONGHOP!$T888&lt;&gt;""),TONGHOP!$T888,"")</f>
        <v>Đặng Thế Huân</v>
      </c>
      <c r="B888" s="134" t="str">
        <f>IF(AND(TONGHOP!$O888="KTHP",TONGHOP!$U888&lt;&gt;""),TONGHOP!$U888,"")</f>
        <v>Đỗ Thị Ngát</v>
      </c>
      <c r="C888" s="134">
        <f>IF(AND(TONGHOP!$O888="KTHP",TONGHOP!$Q888&lt;&gt;""),TONGHOP!$Q888,"")</f>
        <v>60</v>
      </c>
      <c r="D888" s="134">
        <f t="shared" si="26"/>
        <v>0.45</v>
      </c>
      <c r="E888" s="134" t="str">
        <f>IF(AND(TONGHOP!$O888="ThiTN",TONGHOP!$T888&lt;&gt;""),TONGHOP!$T888,"")</f>
        <v/>
      </c>
      <c r="F888" s="134" t="str">
        <f>IF(AND(TONGHOP!$O888="ThiTN",TONGHOP!$U888&lt;&gt;""),TONGHOP!$U888,"")</f>
        <v/>
      </c>
      <c r="G888" s="134" t="str">
        <f>IF(AND(TONGHOP!$O888="ThiTN",TONGHOP!$Q888&lt;&gt;""),TONGHOP!$Q888,"")</f>
        <v/>
      </c>
      <c r="H888" s="134" t="str">
        <f t="shared" si="27"/>
        <v/>
      </c>
    </row>
    <row r="889" spans="1:8">
      <c r="A889" s="134" t="str">
        <f>IF(AND(TONGHOP!$O889="KTHP",TONGHOP!$T889&lt;&gt;""),TONGHOP!$T889,"")</f>
        <v>Tăng Cẩm Huê</v>
      </c>
      <c r="B889" s="134" t="str">
        <f>IF(AND(TONGHOP!$O889="KTHP",TONGHOP!$U889&lt;&gt;""),TONGHOP!$U889,"")</f>
        <v>Phạm Quỳnh Như</v>
      </c>
      <c r="C889" s="134">
        <f>IF(AND(TONGHOP!$O889="KTHP",TONGHOP!$Q889&lt;&gt;""),TONGHOP!$Q889,"")</f>
        <v>60</v>
      </c>
      <c r="D889" s="134">
        <f t="shared" si="26"/>
        <v>0.45</v>
      </c>
      <c r="E889" s="134" t="str">
        <f>IF(AND(TONGHOP!$O889="ThiTN",TONGHOP!$T889&lt;&gt;""),TONGHOP!$T889,"")</f>
        <v/>
      </c>
      <c r="F889" s="134" t="str">
        <f>IF(AND(TONGHOP!$O889="ThiTN",TONGHOP!$U889&lt;&gt;""),TONGHOP!$U889,"")</f>
        <v/>
      </c>
      <c r="G889" s="134" t="str">
        <f>IF(AND(TONGHOP!$O889="ThiTN",TONGHOP!$Q889&lt;&gt;""),TONGHOP!$Q889,"")</f>
        <v/>
      </c>
      <c r="H889" s="134" t="str">
        <f t="shared" si="27"/>
        <v/>
      </c>
    </row>
    <row r="890" spans="1:8">
      <c r="A890" s="134" t="str">
        <f>IF(AND(TONGHOP!$O890="KTHP",TONGHOP!$T890&lt;&gt;""),TONGHOP!$T890,"")</f>
        <v>Lê Thị Thu Thảo</v>
      </c>
      <c r="B890" s="134" t="str">
        <f>IF(AND(TONGHOP!$O890="KTHP",TONGHOP!$U890&lt;&gt;""),TONGHOP!$U890,"")</f>
        <v>Trần Hiếu Trinh</v>
      </c>
      <c r="C890" s="134">
        <f>IF(AND(TONGHOP!$O890="KTHP",TONGHOP!$Q890&lt;&gt;""),TONGHOP!$Q890,"")</f>
        <v>60</v>
      </c>
      <c r="D890" s="134">
        <f t="shared" si="26"/>
        <v>0.45</v>
      </c>
      <c r="E890" s="134" t="str">
        <f>IF(AND(TONGHOP!$O890="ThiTN",TONGHOP!$T890&lt;&gt;""),TONGHOP!$T890,"")</f>
        <v/>
      </c>
      <c r="F890" s="134" t="str">
        <f>IF(AND(TONGHOP!$O890="ThiTN",TONGHOP!$U890&lt;&gt;""),TONGHOP!$U890,"")</f>
        <v/>
      </c>
      <c r="G890" s="134" t="str">
        <f>IF(AND(TONGHOP!$O890="ThiTN",TONGHOP!$Q890&lt;&gt;""),TONGHOP!$Q890,"")</f>
        <v/>
      </c>
      <c r="H890" s="134" t="str">
        <f t="shared" si="27"/>
        <v/>
      </c>
    </row>
    <row r="891" spans="1:8">
      <c r="A891" s="134" t="str">
        <f>IF(AND(TONGHOP!$O891="KTHP",TONGHOP!$T891&lt;&gt;""),TONGHOP!$T891,"")</f>
        <v>Nguyễn Thành Đức</v>
      </c>
      <c r="B891" s="134" t="str">
        <f>IF(AND(TONGHOP!$O891="KTHP",TONGHOP!$U891&lt;&gt;""),TONGHOP!$U891,"")</f>
        <v>Lưu Thị Thúy</v>
      </c>
      <c r="C891" s="134">
        <f>IF(AND(TONGHOP!$O891="KTHP",TONGHOP!$Q891&lt;&gt;""),TONGHOP!$Q891,"")</f>
        <v>60</v>
      </c>
      <c r="D891" s="134">
        <f t="shared" si="26"/>
        <v>0.45</v>
      </c>
      <c r="E891" s="134" t="str">
        <f>IF(AND(TONGHOP!$O891="ThiTN",TONGHOP!$T891&lt;&gt;""),TONGHOP!$T891,"")</f>
        <v/>
      </c>
      <c r="F891" s="134" t="str">
        <f>IF(AND(TONGHOP!$O891="ThiTN",TONGHOP!$U891&lt;&gt;""),TONGHOP!$U891,"")</f>
        <v/>
      </c>
      <c r="G891" s="134" t="str">
        <f>IF(AND(TONGHOP!$O891="ThiTN",TONGHOP!$Q891&lt;&gt;""),TONGHOP!$Q891,"")</f>
        <v/>
      </c>
      <c r="H891" s="134" t="str">
        <f t="shared" si="27"/>
        <v/>
      </c>
    </row>
    <row r="892" spans="1:8">
      <c r="A892" s="134" t="str">
        <f>IF(AND(TONGHOP!$O892="KTHP",TONGHOP!$T892&lt;&gt;""),TONGHOP!$T892,"")</f>
        <v>Nguyễn Thanh Hùng</v>
      </c>
      <c r="B892" s="134" t="str">
        <f>IF(AND(TONGHOP!$O892="KTHP",TONGHOP!$U892&lt;&gt;""),TONGHOP!$U892,"")</f>
        <v>Nguyễn Mỹ Tiên</v>
      </c>
      <c r="C892" s="134">
        <f>IF(AND(TONGHOP!$O892="KTHP",TONGHOP!$Q892&lt;&gt;""),TONGHOP!$Q892,"")</f>
        <v>60</v>
      </c>
      <c r="D892" s="134">
        <f t="shared" si="26"/>
        <v>0.45</v>
      </c>
      <c r="E892" s="134" t="str">
        <f>IF(AND(TONGHOP!$O892="ThiTN",TONGHOP!$T892&lt;&gt;""),TONGHOP!$T892,"")</f>
        <v/>
      </c>
      <c r="F892" s="134" t="str">
        <f>IF(AND(TONGHOP!$O892="ThiTN",TONGHOP!$U892&lt;&gt;""),TONGHOP!$U892,"")</f>
        <v/>
      </c>
      <c r="G892" s="134" t="str">
        <f>IF(AND(TONGHOP!$O892="ThiTN",TONGHOP!$Q892&lt;&gt;""),TONGHOP!$Q892,"")</f>
        <v/>
      </c>
      <c r="H892" s="134" t="str">
        <f t="shared" si="27"/>
        <v/>
      </c>
    </row>
    <row r="893" spans="1:8">
      <c r="A893" s="134" t="str">
        <f>IF(AND(TONGHOP!$O893="KTHP",TONGHOP!$T893&lt;&gt;""),TONGHOP!$T893,"")</f>
        <v>Bùi Ánh Tuyết</v>
      </c>
      <c r="B893" s="134" t="str">
        <f>IF(AND(TONGHOP!$O893="KTHP",TONGHOP!$U893&lt;&gt;""),TONGHOP!$U893,"")</f>
        <v>Nguyễn Thị Tố Nga</v>
      </c>
      <c r="C893" s="134">
        <f>IF(AND(TONGHOP!$O893="KTHP",TONGHOP!$Q893&lt;&gt;""),TONGHOP!$Q893,"")</f>
        <v>60</v>
      </c>
      <c r="D893" s="134">
        <f t="shared" si="26"/>
        <v>0.45</v>
      </c>
      <c r="E893" s="134" t="str">
        <f>IF(AND(TONGHOP!$O893="ThiTN",TONGHOP!$T893&lt;&gt;""),TONGHOP!$T893,"")</f>
        <v/>
      </c>
      <c r="F893" s="134" t="str">
        <f>IF(AND(TONGHOP!$O893="ThiTN",TONGHOP!$U893&lt;&gt;""),TONGHOP!$U893,"")</f>
        <v/>
      </c>
      <c r="G893" s="134" t="str">
        <f>IF(AND(TONGHOP!$O893="ThiTN",TONGHOP!$Q893&lt;&gt;""),TONGHOP!$Q893,"")</f>
        <v/>
      </c>
      <c r="H893" s="134" t="str">
        <f t="shared" si="27"/>
        <v/>
      </c>
    </row>
    <row r="894" spans="1:8">
      <c r="A894" s="134" t="str">
        <f>IF(AND(TONGHOP!$O894="KTHP",TONGHOP!$T894&lt;&gt;""),TONGHOP!$T894,"")</f>
        <v>Nguyễn Minh Đức(A)</v>
      </c>
      <c r="B894" s="134" t="str">
        <f>IF(AND(TONGHOP!$O894="KTHP",TONGHOP!$U894&lt;&gt;""),TONGHOP!$U894,"")</f>
        <v>Võ Phước Quang</v>
      </c>
      <c r="C894" s="134">
        <f>IF(AND(TONGHOP!$O894="KTHP",TONGHOP!$Q894&lt;&gt;""),TONGHOP!$Q894,"")</f>
        <v>60</v>
      </c>
      <c r="D894" s="134">
        <f t="shared" si="26"/>
        <v>0.45</v>
      </c>
      <c r="E894" s="134" t="str">
        <f>IF(AND(TONGHOP!$O894="ThiTN",TONGHOP!$T894&lt;&gt;""),TONGHOP!$T894,"")</f>
        <v/>
      </c>
      <c r="F894" s="134" t="str">
        <f>IF(AND(TONGHOP!$O894="ThiTN",TONGHOP!$U894&lt;&gt;""),TONGHOP!$U894,"")</f>
        <v/>
      </c>
      <c r="G894" s="134" t="str">
        <f>IF(AND(TONGHOP!$O894="ThiTN",TONGHOP!$Q894&lt;&gt;""),TONGHOP!$Q894,"")</f>
        <v/>
      </c>
      <c r="H894" s="134" t="str">
        <f t="shared" si="27"/>
        <v/>
      </c>
    </row>
    <row r="895" spans="1:8">
      <c r="A895" s="134" t="str">
        <f>IF(AND(TONGHOP!$O895="KTHP",TONGHOP!$T895&lt;&gt;""),TONGHOP!$T895,"")</f>
        <v>Nguyễn Vũ Xuân Thì</v>
      </c>
      <c r="B895" s="134" t="str">
        <f>IF(AND(TONGHOP!$O895="KTHP",TONGHOP!$U895&lt;&gt;""),TONGHOP!$U895,"")</f>
        <v>Đỗ Trọng Quý</v>
      </c>
      <c r="C895" s="134">
        <f>IF(AND(TONGHOP!$O895="KTHP",TONGHOP!$Q895&lt;&gt;""),TONGHOP!$Q895,"")</f>
        <v>60</v>
      </c>
      <c r="D895" s="134">
        <f t="shared" si="26"/>
        <v>0.45</v>
      </c>
      <c r="E895" s="134" t="str">
        <f>IF(AND(TONGHOP!$O895="ThiTN",TONGHOP!$T895&lt;&gt;""),TONGHOP!$T895,"")</f>
        <v/>
      </c>
      <c r="F895" s="134" t="str">
        <f>IF(AND(TONGHOP!$O895="ThiTN",TONGHOP!$U895&lt;&gt;""),TONGHOP!$U895,"")</f>
        <v/>
      </c>
      <c r="G895" s="134" t="str">
        <f>IF(AND(TONGHOP!$O895="ThiTN",TONGHOP!$Q895&lt;&gt;""),TONGHOP!$Q895,"")</f>
        <v/>
      </c>
      <c r="H895" s="134" t="str">
        <f t="shared" si="27"/>
        <v/>
      </c>
    </row>
    <row r="896" spans="1:8">
      <c r="A896" s="134" t="str">
        <f>IF(AND(TONGHOP!$O896="KTHP",TONGHOP!$T896&lt;&gt;""),TONGHOP!$T896,"")</f>
        <v>Cao Thị Hồng Thắm</v>
      </c>
      <c r="B896" s="134" t="str">
        <f>IF(AND(TONGHOP!$O896="KTHP",TONGHOP!$U896&lt;&gt;""),TONGHOP!$U896,"")</f>
        <v>Hoàng Văn Viết</v>
      </c>
      <c r="C896" s="134">
        <f>IF(AND(TONGHOP!$O896="KTHP",TONGHOP!$Q896&lt;&gt;""),TONGHOP!$Q896,"")</f>
        <v>60</v>
      </c>
      <c r="D896" s="134">
        <f t="shared" si="26"/>
        <v>0.45</v>
      </c>
      <c r="E896" s="134" t="str">
        <f>IF(AND(TONGHOP!$O896="ThiTN",TONGHOP!$T896&lt;&gt;""),TONGHOP!$T896,"")</f>
        <v/>
      </c>
      <c r="F896" s="134" t="str">
        <f>IF(AND(TONGHOP!$O896="ThiTN",TONGHOP!$U896&lt;&gt;""),TONGHOP!$U896,"")</f>
        <v/>
      </c>
      <c r="G896" s="134" t="str">
        <f>IF(AND(TONGHOP!$O896="ThiTN",TONGHOP!$Q896&lt;&gt;""),TONGHOP!$Q896,"")</f>
        <v/>
      </c>
      <c r="H896" s="134" t="str">
        <f t="shared" si="27"/>
        <v/>
      </c>
    </row>
    <row r="897" spans="1:8">
      <c r="A897" s="134" t="str">
        <f>IF(AND(TONGHOP!$O897="KTHP",TONGHOP!$T897&lt;&gt;""),TONGHOP!$T897,"")</f>
        <v>Phan Văn Thành</v>
      </c>
      <c r="B897" s="134" t="str">
        <f>IF(AND(TONGHOP!$O897="KTHP",TONGHOP!$U897&lt;&gt;""),TONGHOP!$U897,"")</f>
        <v>Ngô Phong Cường</v>
      </c>
      <c r="C897" s="134">
        <f>IF(AND(TONGHOP!$O897="KTHP",TONGHOP!$Q897&lt;&gt;""),TONGHOP!$Q897,"")</f>
        <v>60</v>
      </c>
      <c r="D897" s="134">
        <f t="shared" si="26"/>
        <v>0.45</v>
      </c>
      <c r="E897" s="134" t="str">
        <f>IF(AND(TONGHOP!$O897="ThiTN",TONGHOP!$T897&lt;&gt;""),TONGHOP!$T897,"")</f>
        <v/>
      </c>
      <c r="F897" s="134" t="str">
        <f>IF(AND(TONGHOP!$O897="ThiTN",TONGHOP!$U897&lt;&gt;""),TONGHOP!$U897,"")</f>
        <v/>
      </c>
      <c r="G897" s="134" t="str">
        <f>IF(AND(TONGHOP!$O897="ThiTN",TONGHOP!$Q897&lt;&gt;""),TONGHOP!$Q897,"")</f>
        <v/>
      </c>
      <c r="H897" s="134" t="str">
        <f t="shared" si="27"/>
        <v/>
      </c>
    </row>
    <row r="898" spans="1:8">
      <c r="A898" s="134" t="str">
        <f>IF(AND(TONGHOP!$O898="KTHP",TONGHOP!$T898&lt;&gt;""),TONGHOP!$T898,"")</f>
        <v>Mạnh Lê Hoàn</v>
      </c>
      <c r="B898" s="134" t="str">
        <f>IF(AND(TONGHOP!$O898="KTHP",TONGHOP!$U898&lt;&gt;""),TONGHOP!$U898,"")</f>
        <v>Nguyễn Tiến Dũng</v>
      </c>
      <c r="C898" s="134">
        <f>IF(AND(TONGHOP!$O898="KTHP",TONGHOP!$Q898&lt;&gt;""),TONGHOP!$Q898,"")</f>
        <v>60</v>
      </c>
      <c r="D898" s="134">
        <f t="shared" si="26"/>
        <v>0.45</v>
      </c>
      <c r="E898" s="134" t="str">
        <f>IF(AND(TONGHOP!$O898="ThiTN",TONGHOP!$T898&lt;&gt;""),TONGHOP!$T898,"")</f>
        <v/>
      </c>
      <c r="F898" s="134" t="str">
        <f>IF(AND(TONGHOP!$O898="ThiTN",TONGHOP!$U898&lt;&gt;""),TONGHOP!$U898,"")</f>
        <v/>
      </c>
      <c r="G898" s="134" t="str">
        <f>IF(AND(TONGHOP!$O898="ThiTN",TONGHOP!$Q898&lt;&gt;""),TONGHOP!$Q898,"")</f>
        <v/>
      </c>
      <c r="H898" s="134" t="str">
        <f t="shared" si="27"/>
        <v/>
      </c>
    </row>
    <row r="899" spans="1:8">
      <c r="A899" s="134" t="str">
        <f>IF(AND(TONGHOP!$O899="KTHP",TONGHOP!$T899&lt;&gt;""),TONGHOP!$T899,"")</f>
        <v>Phan Thị Xuân Trang</v>
      </c>
      <c r="B899" s="134" t="str">
        <f>IF(AND(TONGHOP!$O899="KTHP",TONGHOP!$U899&lt;&gt;""),TONGHOP!$U899,"")</f>
        <v>Nguyễn Thị Ngọc Hiền</v>
      </c>
      <c r="C899" s="134">
        <f>IF(AND(TONGHOP!$O899="KTHP",TONGHOP!$Q899&lt;&gt;""),TONGHOP!$Q899,"")</f>
        <v>60</v>
      </c>
      <c r="D899" s="134">
        <f t="shared" ref="D899:D962" si="28">IF(AND(A899="",B899="")=TRUE,"",(C899+30)*0.3/60)</f>
        <v>0.45</v>
      </c>
      <c r="E899" s="134" t="str">
        <f>IF(AND(TONGHOP!$O899="ThiTN",TONGHOP!$T899&lt;&gt;""),TONGHOP!$T899,"")</f>
        <v/>
      </c>
      <c r="F899" s="134" t="str">
        <f>IF(AND(TONGHOP!$O899="ThiTN",TONGHOP!$U899&lt;&gt;""),TONGHOP!$U899,"")</f>
        <v/>
      </c>
      <c r="G899" s="134" t="str">
        <f>IF(AND(TONGHOP!$O899="ThiTN",TONGHOP!$Q899&lt;&gt;""),TONGHOP!$Q899,"")</f>
        <v/>
      </c>
      <c r="H899" s="134" t="str">
        <f t="shared" ref="H899:H962" si="29">IF(AND(E899="",F899="")=TRUE,"",(G899+30)*0.5/60)</f>
        <v/>
      </c>
    </row>
    <row r="900" spans="1:8">
      <c r="A900" s="134" t="str">
        <f>IF(AND(TONGHOP!$O900="KTHP",TONGHOP!$T900&lt;&gt;""),TONGHOP!$T900,"")</f>
        <v>Trần Thị Ngọc Dung</v>
      </c>
      <c r="B900" s="134" t="str">
        <f>IF(AND(TONGHOP!$O900="KTHP",TONGHOP!$U900&lt;&gt;""),TONGHOP!$U900,"")</f>
        <v>Hà Quốc Bảo</v>
      </c>
      <c r="C900" s="134">
        <f>IF(AND(TONGHOP!$O900="KTHP",TONGHOP!$Q900&lt;&gt;""),TONGHOP!$Q900,"")</f>
        <v>60</v>
      </c>
      <c r="D900" s="134">
        <f t="shared" si="28"/>
        <v>0.45</v>
      </c>
      <c r="E900" s="134" t="str">
        <f>IF(AND(TONGHOP!$O900="ThiTN",TONGHOP!$T900&lt;&gt;""),TONGHOP!$T900,"")</f>
        <v/>
      </c>
      <c r="F900" s="134" t="str">
        <f>IF(AND(TONGHOP!$O900="ThiTN",TONGHOP!$U900&lt;&gt;""),TONGHOP!$U900,"")</f>
        <v/>
      </c>
      <c r="G900" s="134" t="str">
        <f>IF(AND(TONGHOP!$O900="ThiTN",TONGHOP!$Q900&lt;&gt;""),TONGHOP!$Q900,"")</f>
        <v/>
      </c>
      <c r="H900" s="134" t="str">
        <f t="shared" si="29"/>
        <v/>
      </c>
    </row>
    <row r="901" spans="1:8">
      <c r="A901" s="134" t="str">
        <f>IF(AND(TONGHOP!$O901="KTHP",TONGHOP!$T901&lt;&gt;""),TONGHOP!$T901,"")</f>
        <v/>
      </c>
      <c r="B901" s="134" t="str">
        <f>IF(AND(TONGHOP!$O901="KTHP",TONGHOP!$U901&lt;&gt;""),TONGHOP!$U901,"")</f>
        <v/>
      </c>
      <c r="C901" s="134">
        <f>IF(AND(TONGHOP!$O901="KTHP",TONGHOP!$Q901&lt;&gt;""),TONGHOP!$Q901,"")</f>
        <v>60</v>
      </c>
      <c r="D901" s="134" t="str">
        <f t="shared" si="28"/>
        <v/>
      </c>
      <c r="E901" s="134" t="str">
        <f>IF(AND(TONGHOP!$O901="ThiTN",TONGHOP!$T901&lt;&gt;""),TONGHOP!$T901,"")</f>
        <v/>
      </c>
      <c r="F901" s="134" t="str">
        <f>IF(AND(TONGHOP!$O901="ThiTN",TONGHOP!$U901&lt;&gt;""),TONGHOP!$U901,"")</f>
        <v/>
      </c>
      <c r="G901" s="134" t="str">
        <f>IF(AND(TONGHOP!$O901="ThiTN",TONGHOP!$Q901&lt;&gt;""),TONGHOP!$Q901,"")</f>
        <v/>
      </c>
      <c r="H901" s="134" t="str">
        <f t="shared" si="29"/>
        <v/>
      </c>
    </row>
    <row r="902" spans="1:8">
      <c r="A902" s="134" t="str">
        <f>IF(AND(TONGHOP!$O902="KTHP",TONGHOP!$T902&lt;&gt;""),TONGHOP!$T902,"")</f>
        <v>Nguyễn Minh Đức(B)</v>
      </c>
      <c r="B902" s="134" t="str">
        <f>IF(AND(TONGHOP!$O902="KTHP",TONGHOP!$U902&lt;&gt;""),TONGHOP!$U902,"")</f>
        <v>Hồ Văn Hóa</v>
      </c>
      <c r="C902" s="134">
        <f>IF(AND(TONGHOP!$O902="KTHP",TONGHOP!$Q902&lt;&gt;""),TONGHOP!$Q902,"")</f>
        <v>90</v>
      </c>
      <c r="D902" s="134">
        <f t="shared" si="28"/>
        <v>0.6</v>
      </c>
      <c r="E902" s="134" t="str">
        <f>IF(AND(TONGHOP!$O902="ThiTN",TONGHOP!$T902&lt;&gt;""),TONGHOP!$T902,"")</f>
        <v/>
      </c>
      <c r="F902" s="134" t="str">
        <f>IF(AND(TONGHOP!$O902="ThiTN",TONGHOP!$U902&lt;&gt;""),TONGHOP!$U902,"")</f>
        <v/>
      </c>
      <c r="G902" s="134" t="str">
        <f>IF(AND(TONGHOP!$O902="ThiTN",TONGHOP!$Q902&lt;&gt;""),TONGHOP!$Q902,"")</f>
        <v/>
      </c>
      <c r="H902" s="134" t="str">
        <f t="shared" si="29"/>
        <v/>
      </c>
    </row>
    <row r="903" spans="1:8">
      <c r="A903" s="134" t="str">
        <f>IF(AND(TONGHOP!$O903="KTHP",TONGHOP!$T903&lt;&gt;""),TONGHOP!$T903,"")</f>
        <v>Lê Xuân Thủy</v>
      </c>
      <c r="B903" s="134" t="str">
        <f>IF(AND(TONGHOP!$O903="KTHP",TONGHOP!$U903&lt;&gt;""),TONGHOP!$U903,"")</f>
        <v>Trần Thị Ngọc Dung</v>
      </c>
      <c r="C903" s="134">
        <f>IF(AND(TONGHOP!$O903="KTHP",TONGHOP!$Q903&lt;&gt;""),TONGHOP!$Q903,"")</f>
        <v>90</v>
      </c>
      <c r="D903" s="134">
        <f t="shared" si="28"/>
        <v>0.6</v>
      </c>
      <c r="E903" s="134" t="str">
        <f>IF(AND(TONGHOP!$O903="ThiTN",TONGHOP!$T903&lt;&gt;""),TONGHOP!$T903,"")</f>
        <v/>
      </c>
      <c r="F903" s="134" t="str">
        <f>IF(AND(TONGHOP!$O903="ThiTN",TONGHOP!$U903&lt;&gt;""),TONGHOP!$U903,"")</f>
        <v/>
      </c>
      <c r="G903" s="134" t="str">
        <f>IF(AND(TONGHOP!$O903="ThiTN",TONGHOP!$Q903&lt;&gt;""),TONGHOP!$Q903,"")</f>
        <v/>
      </c>
      <c r="H903" s="134" t="str">
        <f t="shared" si="29"/>
        <v/>
      </c>
    </row>
    <row r="904" spans="1:8">
      <c r="A904" s="134" t="str">
        <f>IF(AND(TONGHOP!$O904="KTHP",TONGHOP!$T904&lt;&gt;""),TONGHOP!$T904,"")</f>
        <v/>
      </c>
      <c r="B904" s="134" t="str">
        <f>IF(AND(TONGHOP!$O904="KTHP",TONGHOP!$U904&lt;&gt;""),TONGHOP!$U904,"")</f>
        <v/>
      </c>
      <c r="C904" s="134">
        <f>IF(AND(TONGHOP!$O904="KTHP",TONGHOP!$Q904&lt;&gt;""),TONGHOP!$Q904,"")</f>
        <v>90</v>
      </c>
      <c r="D904" s="134" t="str">
        <f t="shared" si="28"/>
        <v/>
      </c>
      <c r="E904" s="134" t="str">
        <f>IF(AND(TONGHOP!$O904="ThiTN",TONGHOP!$T904&lt;&gt;""),TONGHOP!$T904,"")</f>
        <v/>
      </c>
      <c r="F904" s="134" t="str">
        <f>IF(AND(TONGHOP!$O904="ThiTN",TONGHOP!$U904&lt;&gt;""),TONGHOP!$U904,"")</f>
        <v/>
      </c>
      <c r="G904" s="134" t="str">
        <f>IF(AND(TONGHOP!$O904="ThiTN",TONGHOP!$Q904&lt;&gt;""),TONGHOP!$Q904,"")</f>
        <v/>
      </c>
      <c r="H904" s="134" t="str">
        <f t="shared" si="29"/>
        <v/>
      </c>
    </row>
    <row r="905" spans="1:8">
      <c r="A905" s="134" t="str">
        <f>IF(AND(TONGHOP!$O905="KTHP",TONGHOP!$T905&lt;&gt;""),TONGHOP!$T905,"")</f>
        <v>Nguyễn Thành Long</v>
      </c>
      <c r="B905" s="134" t="str">
        <f>IF(AND(TONGHOP!$O905="KTHP",TONGHOP!$U905&lt;&gt;""),TONGHOP!$U905,"")</f>
        <v>Đỗ Trọng Quý</v>
      </c>
      <c r="C905" s="134">
        <f>IF(AND(TONGHOP!$O905="KTHP",TONGHOP!$Q905&lt;&gt;""),TONGHOP!$Q905,"")</f>
        <v>60</v>
      </c>
      <c r="D905" s="134">
        <f t="shared" si="28"/>
        <v>0.45</v>
      </c>
      <c r="E905" s="134" t="str">
        <f>IF(AND(TONGHOP!$O905="ThiTN",TONGHOP!$T905&lt;&gt;""),TONGHOP!$T905,"")</f>
        <v/>
      </c>
      <c r="F905" s="134" t="str">
        <f>IF(AND(TONGHOP!$O905="ThiTN",TONGHOP!$U905&lt;&gt;""),TONGHOP!$U905,"")</f>
        <v/>
      </c>
      <c r="G905" s="134" t="str">
        <f>IF(AND(TONGHOP!$O905="ThiTN",TONGHOP!$Q905&lt;&gt;""),TONGHOP!$Q905,"")</f>
        <v/>
      </c>
      <c r="H905" s="134" t="str">
        <f t="shared" si="29"/>
        <v/>
      </c>
    </row>
    <row r="906" spans="1:8">
      <c r="A906" s="134" t="str">
        <f>IF(AND(TONGHOP!$O906="KTHP",TONGHOP!$T906&lt;&gt;""),TONGHOP!$T906,"")</f>
        <v>Nguyễn Nhân Anh</v>
      </c>
      <c r="B906" s="134" t="str">
        <f>IF(AND(TONGHOP!$O906="KTHP",TONGHOP!$U906&lt;&gt;""),TONGHOP!$U906,"")</f>
        <v>Giang Phi Hùng</v>
      </c>
      <c r="C906" s="134">
        <f>IF(AND(TONGHOP!$O906="KTHP",TONGHOP!$Q906&lt;&gt;""),TONGHOP!$Q906,"")</f>
        <v>90</v>
      </c>
      <c r="D906" s="134">
        <f t="shared" si="28"/>
        <v>0.6</v>
      </c>
      <c r="E906" s="134" t="str">
        <f>IF(AND(TONGHOP!$O906="ThiTN",TONGHOP!$T906&lt;&gt;""),TONGHOP!$T906,"")</f>
        <v/>
      </c>
      <c r="F906" s="134" t="str">
        <f>IF(AND(TONGHOP!$O906="ThiTN",TONGHOP!$U906&lt;&gt;""),TONGHOP!$U906,"")</f>
        <v/>
      </c>
      <c r="G906" s="134" t="str">
        <f>IF(AND(TONGHOP!$O906="ThiTN",TONGHOP!$Q906&lt;&gt;""),TONGHOP!$Q906,"")</f>
        <v/>
      </c>
      <c r="H906" s="134" t="str">
        <f t="shared" si="29"/>
        <v/>
      </c>
    </row>
    <row r="907" spans="1:8">
      <c r="A907" s="134" t="str">
        <f>IF(AND(TONGHOP!$O907="KTHP",TONGHOP!$T907&lt;&gt;""),TONGHOP!$T907,"")</f>
        <v>Phạm Quang Tùng</v>
      </c>
      <c r="B907" s="134" t="str">
        <f>IF(AND(TONGHOP!$O907="KTHP",TONGHOP!$U907&lt;&gt;""),TONGHOP!$U907,"")</f>
        <v>Nguyễn Thanh Tú</v>
      </c>
      <c r="C907" s="134">
        <f>IF(AND(TONGHOP!$O907="KTHP",TONGHOP!$Q907&lt;&gt;""),TONGHOP!$Q907,"")</f>
        <v>90</v>
      </c>
      <c r="D907" s="134">
        <f t="shared" si="28"/>
        <v>0.6</v>
      </c>
      <c r="E907" s="134" t="str">
        <f>IF(AND(TONGHOP!$O907="ThiTN",TONGHOP!$T907&lt;&gt;""),TONGHOP!$T907,"")</f>
        <v/>
      </c>
      <c r="F907" s="134" t="str">
        <f>IF(AND(TONGHOP!$O907="ThiTN",TONGHOP!$U907&lt;&gt;""),TONGHOP!$U907,"")</f>
        <v/>
      </c>
      <c r="G907" s="134" t="str">
        <f>IF(AND(TONGHOP!$O907="ThiTN",TONGHOP!$Q907&lt;&gt;""),TONGHOP!$Q907,"")</f>
        <v/>
      </c>
      <c r="H907" s="134" t="str">
        <f t="shared" si="29"/>
        <v/>
      </c>
    </row>
    <row r="908" spans="1:8">
      <c r="A908" s="134" t="str">
        <f>IF(AND(TONGHOP!$O908="KTHP",TONGHOP!$T908&lt;&gt;""),TONGHOP!$T908,"")</f>
        <v>Nguyễn Thành Long</v>
      </c>
      <c r="B908" s="134" t="str">
        <f>IF(AND(TONGHOP!$O908="KTHP",TONGHOP!$U908&lt;&gt;""),TONGHOP!$U908,"")</f>
        <v>Lê Nguyễn Mỹ Trâm</v>
      </c>
      <c r="C908" s="134">
        <f>IF(AND(TONGHOP!$O908="KTHP",TONGHOP!$Q908&lt;&gt;""),TONGHOP!$Q908,"")</f>
        <v>90</v>
      </c>
      <c r="D908" s="134">
        <f t="shared" si="28"/>
        <v>0.6</v>
      </c>
      <c r="E908" s="134" t="str">
        <f>IF(AND(TONGHOP!$O908="ThiTN",TONGHOP!$T908&lt;&gt;""),TONGHOP!$T908,"")</f>
        <v/>
      </c>
      <c r="F908" s="134" t="str">
        <f>IF(AND(TONGHOP!$O908="ThiTN",TONGHOP!$U908&lt;&gt;""),TONGHOP!$U908,"")</f>
        <v/>
      </c>
      <c r="G908" s="134" t="str">
        <f>IF(AND(TONGHOP!$O908="ThiTN",TONGHOP!$Q908&lt;&gt;""),TONGHOP!$Q908,"")</f>
        <v/>
      </c>
      <c r="H908" s="134" t="str">
        <f t="shared" si="29"/>
        <v/>
      </c>
    </row>
    <row r="909" spans="1:8">
      <c r="A909" s="134" t="str">
        <f>IF(AND(TONGHOP!$O909="KTHP",TONGHOP!$T909&lt;&gt;""),TONGHOP!$T909,"")</f>
        <v/>
      </c>
      <c r="B909" s="134" t="str">
        <f>IF(AND(TONGHOP!$O909="KTHP",TONGHOP!$U909&lt;&gt;""),TONGHOP!$U909,"")</f>
        <v/>
      </c>
      <c r="C909" s="134">
        <f>IF(AND(TONGHOP!$O909="KTHP",TONGHOP!$Q909&lt;&gt;""),TONGHOP!$Q909,"")</f>
        <v>90</v>
      </c>
      <c r="D909" s="134" t="str">
        <f t="shared" si="28"/>
        <v/>
      </c>
      <c r="E909" s="134" t="str">
        <f>IF(AND(TONGHOP!$O909="ThiTN",TONGHOP!$T909&lt;&gt;""),TONGHOP!$T909,"")</f>
        <v/>
      </c>
      <c r="F909" s="134" t="str">
        <f>IF(AND(TONGHOP!$O909="ThiTN",TONGHOP!$U909&lt;&gt;""),TONGHOP!$U909,"")</f>
        <v/>
      </c>
      <c r="G909" s="134" t="str">
        <f>IF(AND(TONGHOP!$O909="ThiTN",TONGHOP!$Q909&lt;&gt;""),TONGHOP!$Q909,"")</f>
        <v/>
      </c>
      <c r="H909" s="134" t="str">
        <f t="shared" si="29"/>
        <v/>
      </c>
    </row>
    <row r="910" spans="1:8">
      <c r="A910" s="134" t="str">
        <f>IF(AND(TONGHOP!$O910="KTHP",TONGHOP!$T910&lt;&gt;""),TONGHOP!$T910,"")</f>
        <v>Trần Hiếu Trinh</v>
      </c>
      <c r="B910" s="134" t="str">
        <f>IF(AND(TONGHOP!$O910="KTHP",TONGHOP!$U910&lt;&gt;""),TONGHOP!$U910,"")</f>
        <v>Nguyễn Thị Cẩm Thạch</v>
      </c>
      <c r="C910" s="134">
        <f>IF(AND(TONGHOP!$O910="KTHP",TONGHOP!$Q910&lt;&gt;""),TONGHOP!$Q910,"")</f>
        <v>90</v>
      </c>
      <c r="D910" s="134">
        <f t="shared" si="28"/>
        <v>0.6</v>
      </c>
      <c r="E910" s="134" t="str">
        <f>IF(AND(TONGHOP!$O910="ThiTN",TONGHOP!$T910&lt;&gt;""),TONGHOP!$T910,"")</f>
        <v/>
      </c>
      <c r="F910" s="134" t="str">
        <f>IF(AND(TONGHOP!$O910="ThiTN",TONGHOP!$U910&lt;&gt;""),TONGHOP!$U910,"")</f>
        <v/>
      </c>
      <c r="G910" s="134" t="str">
        <f>IF(AND(TONGHOP!$O910="ThiTN",TONGHOP!$Q910&lt;&gt;""),TONGHOP!$Q910,"")</f>
        <v/>
      </c>
      <c r="H910" s="134" t="str">
        <f t="shared" si="29"/>
        <v/>
      </c>
    </row>
    <row r="911" spans="1:8">
      <c r="A911" s="134" t="str">
        <f>IF(AND(TONGHOP!$O911="KTHP",TONGHOP!$T911&lt;&gt;""),TONGHOP!$T911,"")</f>
        <v>Trịnh Khắc Vũ</v>
      </c>
      <c r="B911" s="134" t="str">
        <f>IF(AND(TONGHOP!$O911="KTHP",TONGHOP!$U911&lt;&gt;""),TONGHOP!$U911,"")</f>
        <v>Nguyễn Thị Ngọc Hiền</v>
      </c>
      <c r="C911" s="134">
        <f>IF(AND(TONGHOP!$O911="KTHP",TONGHOP!$Q911&lt;&gt;""),TONGHOP!$Q911,"")</f>
        <v>90</v>
      </c>
      <c r="D911" s="134">
        <f t="shared" si="28"/>
        <v>0.6</v>
      </c>
      <c r="E911" s="134" t="str">
        <f>IF(AND(TONGHOP!$O911="ThiTN",TONGHOP!$T911&lt;&gt;""),TONGHOP!$T911,"")</f>
        <v/>
      </c>
      <c r="F911" s="134" t="str">
        <f>IF(AND(TONGHOP!$O911="ThiTN",TONGHOP!$U911&lt;&gt;""),TONGHOP!$U911,"")</f>
        <v/>
      </c>
      <c r="G911" s="134" t="str">
        <f>IF(AND(TONGHOP!$O911="ThiTN",TONGHOP!$Q911&lt;&gt;""),TONGHOP!$Q911,"")</f>
        <v/>
      </c>
      <c r="H911" s="134" t="str">
        <f t="shared" si="29"/>
        <v/>
      </c>
    </row>
    <row r="912" spans="1:8">
      <c r="A912" s="134" t="str">
        <f>IF(AND(TONGHOP!$O912="KTHP",TONGHOP!$T912&lt;&gt;""),TONGHOP!$T912,"")</f>
        <v>Dương Minh Chung</v>
      </c>
      <c r="B912" s="134" t="str">
        <f>IF(AND(TONGHOP!$O912="KTHP",TONGHOP!$U912&lt;&gt;""),TONGHOP!$U912,"")</f>
        <v>Trần Thị Ngọc Dung</v>
      </c>
      <c r="C912" s="134">
        <f>IF(AND(TONGHOP!$O912="KTHP",TONGHOP!$Q912&lt;&gt;""),TONGHOP!$Q912,"")</f>
        <v>90</v>
      </c>
      <c r="D912" s="134">
        <f t="shared" si="28"/>
        <v>0.6</v>
      </c>
      <c r="E912" s="134" t="str">
        <f>IF(AND(TONGHOP!$O912="ThiTN",TONGHOP!$T912&lt;&gt;""),TONGHOP!$T912,"")</f>
        <v/>
      </c>
      <c r="F912" s="134" t="str">
        <f>IF(AND(TONGHOP!$O912="ThiTN",TONGHOP!$U912&lt;&gt;""),TONGHOP!$U912,"")</f>
        <v/>
      </c>
      <c r="G912" s="134" t="str">
        <f>IF(AND(TONGHOP!$O912="ThiTN",TONGHOP!$Q912&lt;&gt;""),TONGHOP!$Q912,"")</f>
        <v/>
      </c>
      <c r="H912" s="134" t="str">
        <f t="shared" si="29"/>
        <v/>
      </c>
    </row>
    <row r="913" spans="1:8">
      <c r="A913" s="134" t="str">
        <f>IF(AND(TONGHOP!$O913="KTHP",TONGHOP!$T913&lt;&gt;""),TONGHOP!$T913,"")</f>
        <v>Nguyễn Mỹ Tiên</v>
      </c>
      <c r="B913" s="134" t="str">
        <f>IF(AND(TONGHOP!$O913="KTHP",TONGHOP!$U913&lt;&gt;""),TONGHOP!$U913,"")</f>
        <v>Nguyễn Vũ Xuân Thì</v>
      </c>
      <c r="C913" s="134">
        <f>IF(AND(TONGHOP!$O913="KTHP",TONGHOP!$Q913&lt;&gt;""),TONGHOP!$Q913,"")</f>
        <v>90</v>
      </c>
      <c r="D913" s="134">
        <f t="shared" si="28"/>
        <v>0.6</v>
      </c>
      <c r="E913" s="134" t="str">
        <f>IF(AND(TONGHOP!$O913="ThiTN",TONGHOP!$T913&lt;&gt;""),TONGHOP!$T913,"")</f>
        <v/>
      </c>
      <c r="F913" s="134" t="str">
        <f>IF(AND(TONGHOP!$O913="ThiTN",TONGHOP!$U913&lt;&gt;""),TONGHOP!$U913,"")</f>
        <v/>
      </c>
      <c r="G913" s="134" t="str">
        <f>IF(AND(TONGHOP!$O913="ThiTN",TONGHOP!$Q913&lt;&gt;""),TONGHOP!$Q913,"")</f>
        <v/>
      </c>
      <c r="H913" s="134" t="str">
        <f t="shared" si="29"/>
        <v/>
      </c>
    </row>
    <row r="914" spans="1:8">
      <c r="A914" s="134" t="str">
        <f>IF(AND(TONGHOP!$O914="KTHP",TONGHOP!$T914&lt;&gt;""),TONGHOP!$T914,"")</f>
        <v>Bùi Thị Ngọc Sương</v>
      </c>
      <c r="B914" s="134" t="str">
        <f>IF(AND(TONGHOP!$O914="KTHP",TONGHOP!$U914&lt;&gt;""),TONGHOP!$U914,"")</f>
        <v>Lữ Xuân Trang</v>
      </c>
      <c r="C914" s="134">
        <f>IF(AND(TONGHOP!$O914="KTHP",TONGHOP!$Q914&lt;&gt;""),TONGHOP!$Q914,"")</f>
        <v>90</v>
      </c>
      <c r="D914" s="134">
        <f t="shared" si="28"/>
        <v>0.6</v>
      </c>
      <c r="E914" s="134" t="str">
        <f>IF(AND(TONGHOP!$O914="ThiTN",TONGHOP!$T914&lt;&gt;""),TONGHOP!$T914,"")</f>
        <v/>
      </c>
      <c r="F914" s="134" t="str">
        <f>IF(AND(TONGHOP!$O914="ThiTN",TONGHOP!$U914&lt;&gt;""),TONGHOP!$U914,"")</f>
        <v/>
      </c>
      <c r="G914" s="134" t="str">
        <f>IF(AND(TONGHOP!$O914="ThiTN",TONGHOP!$Q914&lt;&gt;""),TONGHOP!$Q914,"")</f>
        <v/>
      </c>
      <c r="H914" s="134" t="str">
        <f t="shared" si="29"/>
        <v/>
      </c>
    </row>
    <row r="915" spans="1:8">
      <c r="A915" s="134" t="str">
        <f>IF(AND(TONGHOP!$O915="KTHP",TONGHOP!$T915&lt;&gt;""),TONGHOP!$T915,"")</f>
        <v>Nguyễn Thị Bảo Trân</v>
      </c>
      <c r="B915" s="134" t="str">
        <f>IF(AND(TONGHOP!$O915="KTHP",TONGHOP!$U915&lt;&gt;""),TONGHOP!$U915,"")</f>
        <v>Đào Anh Tuấn</v>
      </c>
      <c r="C915" s="134">
        <f>IF(AND(TONGHOP!$O915="KTHP",TONGHOP!$Q915&lt;&gt;""),TONGHOP!$Q915,"")</f>
        <v>120</v>
      </c>
      <c r="D915" s="134">
        <f t="shared" si="28"/>
        <v>0.75</v>
      </c>
      <c r="E915" s="134" t="str">
        <f>IF(AND(TONGHOP!$O915="ThiTN",TONGHOP!$T915&lt;&gt;""),TONGHOP!$T915,"")</f>
        <v/>
      </c>
      <c r="F915" s="134" t="str">
        <f>IF(AND(TONGHOP!$O915="ThiTN",TONGHOP!$U915&lt;&gt;""),TONGHOP!$U915,"")</f>
        <v/>
      </c>
      <c r="G915" s="134" t="str">
        <f>IF(AND(TONGHOP!$O915="ThiTN",TONGHOP!$Q915&lt;&gt;""),TONGHOP!$Q915,"")</f>
        <v/>
      </c>
      <c r="H915" s="134" t="str">
        <f t="shared" si="29"/>
        <v/>
      </c>
    </row>
    <row r="916" spans="1:8">
      <c r="A916" s="134" t="str">
        <f>IF(AND(TONGHOP!$O916="KTHP",TONGHOP!$T916&lt;&gt;""),TONGHOP!$T916,"")</f>
        <v>Võ Cường</v>
      </c>
      <c r="B916" s="134" t="str">
        <f>IF(AND(TONGHOP!$O916="KTHP",TONGHOP!$U916&lt;&gt;""),TONGHOP!$U916,"")</f>
        <v>Hoàng Văn Viết</v>
      </c>
      <c r="C916" s="134">
        <f>IF(AND(TONGHOP!$O916="KTHP",TONGHOP!$Q916&lt;&gt;""),TONGHOP!$Q916,"")</f>
        <v>90</v>
      </c>
      <c r="D916" s="134">
        <f t="shared" si="28"/>
        <v>0.6</v>
      </c>
      <c r="E916" s="134" t="str">
        <f>IF(AND(TONGHOP!$O916="ThiTN",TONGHOP!$T916&lt;&gt;""),TONGHOP!$T916,"")</f>
        <v/>
      </c>
      <c r="F916" s="134" t="str">
        <f>IF(AND(TONGHOP!$O916="ThiTN",TONGHOP!$U916&lt;&gt;""),TONGHOP!$U916,"")</f>
        <v/>
      </c>
      <c r="G916" s="134" t="str">
        <f>IF(AND(TONGHOP!$O916="ThiTN",TONGHOP!$Q916&lt;&gt;""),TONGHOP!$Q916,"")</f>
        <v/>
      </c>
      <c r="H916" s="134" t="str">
        <f t="shared" si="29"/>
        <v/>
      </c>
    </row>
    <row r="917" spans="1:8">
      <c r="A917" s="134" t="str">
        <f>IF(AND(TONGHOP!$O917="KTHP",TONGHOP!$T917&lt;&gt;""),TONGHOP!$T917,"")</f>
        <v/>
      </c>
      <c r="B917" s="134" t="str">
        <f>IF(AND(TONGHOP!$O917="KTHP",TONGHOP!$U917&lt;&gt;""),TONGHOP!$U917,"")</f>
        <v/>
      </c>
      <c r="C917" s="134">
        <f>IF(AND(TONGHOP!$O917="KTHP",TONGHOP!$Q917&lt;&gt;""),TONGHOP!$Q917,"")</f>
        <v>90</v>
      </c>
      <c r="D917" s="134" t="str">
        <f t="shared" si="28"/>
        <v/>
      </c>
      <c r="E917" s="134" t="str">
        <f>IF(AND(TONGHOP!$O917="ThiTN",TONGHOP!$T917&lt;&gt;""),TONGHOP!$T917,"")</f>
        <v/>
      </c>
      <c r="F917" s="134" t="str">
        <f>IF(AND(TONGHOP!$O917="ThiTN",TONGHOP!$U917&lt;&gt;""),TONGHOP!$U917,"")</f>
        <v/>
      </c>
      <c r="G917" s="134" t="str">
        <f>IF(AND(TONGHOP!$O917="ThiTN",TONGHOP!$Q917&lt;&gt;""),TONGHOP!$Q917,"")</f>
        <v/>
      </c>
      <c r="H917" s="134" t="str">
        <f t="shared" si="29"/>
        <v/>
      </c>
    </row>
    <row r="918" spans="1:8">
      <c r="A918" s="134" t="str">
        <f>IF(AND(TONGHOP!$O918="KTHP",TONGHOP!$T918&lt;&gt;""),TONGHOP!$T918,"")</f>
        <v>Nguyễn Thanh Tú</v>
      </c>
      <c r="B918" s="134" t="str">
        <f>IF(AND(TONGHOP!$O918="KTHP",TONGHOP!$U918&lt;&gt;""),TONGHOP!$U918,"")</f>
        <v>Phạm Quang Tùng</v>
      </c>
      <c r="C918" s="134">
        <f>IF(AND(TONGHOP!$O918="KTHP",TONGHOP!$Q918&lt;&gt;""),TONGHOP!$Q918,"")</f>
        <v>90</v>
      </c>
      <c r="D918" s="134">
        <f t="shared" si="28"/>
        <v>0.6</v>
      </c>
      <c r="E918" s="134" t="str">
        <f>IF(AND(TONGHOP!$O918="ThiTN",TONGHOP!$T918&lt;&gt;""),TONGHOP!$T918,"")</f>
        <v/>
      </c>
      <c r="F918" s="134" t="str">
        <f>IF(AND(TONGHOP!$O918="ThiTN",TONGHOP!$U918&lt;&gt;""),TONGHOP!$U918,"")</f>
        <v/>
      </c>
      <c r="G918" s="134" t="str">
        <f>IF(AND(TONGHOP!$O918="ThiTN",TONGHOP!$Q918&lt;&gt;""),TONGHOP!$Q918,"")</f>
        <v/>
      </c>
      <c r="H918" s="134" t="str">
        <f t="shared" si="29"/>
        <v/>
      </c>
    </row>
    <row r="919" spans="1:8">
      <c r="A919" s="134" t="str">
        <f>IF(AND(TONGHOP!$O919="KTHP",TONGHOP!$T919&lt;&gt;""),TONGHOP!$T919,"")</f>
        <v>Nguyễn Thị Thu Tâm</v>
      </c>
      <c r="B919" s="134" t="str">
        <f>IF(AND(TONGHOP!$O919="KTHP",TONGHOP!$U919&lt;&gt;""),TONGHOP!$U919,"")</f>
        <v>Giang Phi Hùng</v>
      </c>
      <c r="C919" s="134">
        <f>IF(AND(TONGHOP!$O919="KTHP",TONGHOP!$Q919&lt;&gt;""),TONGHOP!$Q919,"")</f>
        <v>90</v>
      </c>
      <c r="D919" s="134">
        <f t="shared" si="28"/>
        <v>0.6</v>
      </c>
      <c r="E919" s="134" t="str">
        <f>IF(AND(TONGHOP!$O919="ThiTN",TONGHOP!$T919&lt;&gt;""),TONGHOP!$T919,"")</f>
        <v/>
      </c>
      <c r="F919" s="134" t="str">
        <f>IF(AND(TONGHOP!$O919="ThiTN",TONGHOP!$U919&lt;&gt;""),TONGHOP!$U919,"")</f>
        <v/>
      </c>
      <c r="G919" s="134" t="str">
        <f>IF(AND(TONGHOP!$O919="ThiTN",TONGHOP!$Q919&lt;&gt;""),TONGHOP!$Q919,"")</f>
        <v/>
      </c>
      <c r="H919" s="134" t="str">
        <f t="shared" si="29"/>
        <v/>
      </c>
    </row>
    <row r="920" spans="1:8">
      <c r="A920" s="134" t="str">
        <f>IF(AND(TONGHOP!$O920="KTHP",TONGHOP!$T920&lt;&gt;""),TONGHOP!$T920,"")</f>
        <v>Nguyễn Mỹ Tiên</v>
      </c>
      <c r="B920" s="134" t="str">
        <f>IF(AND(TONGHOP!$O920="KTHP",TONGHOP!$U920&lt;&gt;""),TONGHOP!$U920,"")</f>
        <v>Lê Nguyễn Mỹ Trâm</v>
      </c>
      <c r="C920" s="134">
        <f>IF(AND(TONGHOP!$O920="KTHP",TONGHOP!$Q920&lt;&gt;""),TONGHOP!$Q920,"")</f>
        <v>60</v>
      </c>
      <c r="D920" s="134">
        <f t="shared" si="28"/>
        <v>0.45</v>
      </c>
      <c r="E920" s="134" t="str">
        <f>IF(AND(TONGHOP!$O920="ThiTN",TONGHOP!$T920&lt;&gt;""),TONGHOP!$T920,"")</f>
        <v/>
      </c>
      <c r="F920" s="134" t="str">
        <f>IF(AND(TONGHOP!$O920="ThiTN",TONGHOP!$U920&lt;&gt;""),TONGHOP!$U920,"")</f>
        <v/>
      </c>
      <c r="G920" s="134" t="str">
        <f>IF(AND(TONGHOP!$O920="ThiTN",TONGHOP!$Q920&lt;&gt;""),TONGHOP!$Q920,"")</f>
        <v/>
      </c>
      <c r="H920" s="134" t="str">
        <f t="shared" si="29"/>
        <v/>
      </c>
    </row>
    <row r="921" spans="1:8">
      <c r="A921" s="134" t="str">
        <f>IF(AND(TONGHOP!$O921="KTHP",TONGHOP!$T921&lt;&gt;""),TONGHOP!$T921,"")</f>
        <v>Nguyễn Thị Bảo Trân</v>
      </c>
      <c r="B921" s="134" t="str">
        <f>IF(AND(TONGHOP!$O921="KTHP",TONGHOP!$U921&lt;&gt;""),TONGHOP!$U921,"")</f>
        <v>Võ Cường</v>
      </c>
      <c r="C921" s="134">
        <f>IF(AND(TONGHOP!$O921="KTHP",TONGHOP!$Q921&lt;&gt;""),TONGHOP!$Q921,"")</f>
        <v>60</v>
      </c>
      <c r="D921" s="134">
        <f t="shared" si="28"/>
        <v>0.45</v>
      </c>
      <c r="E921" s="134" t="str">
        <f>IF(AND(TONGHOP!$O921="ThiTN",TONGHOP!$T921&lt;&gt;""),TONGHOP!$T921,"")</f>
        <v/>
      </c>
      <c r="F921" s="134" t="str">
        <f>IF(AND(TONGHOP!$O921="ThiTN",TONGHOP!$U921&lt;&gt;""),TONGHOP!$U921,"")</f>
        <v/>
      </c>
      <c r="G921" s="134" t="str">
        <f>IF(AND(TONGHOP!$O921="ThiTN",TONGHOP!$Q921&lt;&gt;""),TONGHOP!$Q921,"")</f>
        <v/>
      </c>
      <c r="H921" s="134" t="str">
        <f t="shared" si="29"/>
        <v/>
      </c>
    </row>
    <row r="922" spans="1:8">
      <c r="A922" s="134" t="str">
        <f>IF(AND(TONGHOP!$O922="KTHP",TONGHOP!$T922&lt;&gt;""),TONGHOP!$T922,"")</f>
        <v>Hoàng Văn Viết</v>
      </c>
      <c r="B922" s="134" t="str">
        <f>IF(AND(TONGHOP!$O922="KTHP",TONGHOP!$U922&lt;&gt;""),TONGHOP!$U922,"")</f>
        <v>Nguyễn Văn Yên</v>
      </c>
      <c r="C922" s="134">
        <f>IF(AND(TONGHOP!$O922="KTHP",TONGHOP!$Q922&lt;&gt;""),TONGHOP!$Q922,"")</f>
        <v>60</v>
      </c>
      <c r="D922" s="134">
        <f t="shared" si="28"/>
        <v>0.45</v>
      </c>
      <c r="E922" s="134" t="str">
        <f>IF(AND(TONGHOP!$O922="ThiTN",TONGHOP!$T922&lt;&gt;""),TONGHOP!$T922,"")</f>
        <v/>
      </c>
      <c r="F922" s="134" t="str">
        <f>IF(AND(TONGHOP!$O922="ThiTN",TONGHOP!$U922&lt;&gt;""),TONGHOP!$U922,"")</f>
        <v/>
      </c>
      <c r="G922" s="134" t="str">
        <f>IF(AND(TONGHOP!$O922="ThiTN",TONGHOP!$Q922&lt;&gt;""),TONGHOP!$Q922,"")</f>
        <v/>
      </c>
      <c r="H922" s="134" t="str">
        <f t="shared" si="29"/>
        <v/>
      </c>
    </row>
    <row r="923" spans="1:8">
      <c r="A923" s="134" t="str">
        <f>IF(AND(TONGHOP!$O923="KTHP",TONGHOP!$T923&lt;&gt;""),TONGHOP!$T923,"")</f>
        <v>Nguyễn Thị Cẩm Thạch</v>
      </c>
      <c r="B923" s="134" t="str">
        <f>IF(AND(TONGHOP!$O923="KTHP",TONGHOP!$U923&lt;&gt;""),TONGHOP!$U923,"")</f>
        <v>Trần Hiếu Trinh</v>
      </c>
      <c r="C923" s="134">
        <f>IF(AND(TONGHOP!$O923="KTHP",TONGHOP!$Q923&lt;&gt;""),TONGHOP!$Q923,"")</f>
        <v>60</v>
      </c>
      <c r="D923" s="134">
        <f t="shared" si="28"/>
        <v>0.45</v>
      </c>
      <c r="E923" s="134" t="str">
        <f>IF(AND(TONGHOP!$O923="ThiTN",TONGHOP!$T923&lt;&gt;""),TONGHOP!$T923,"")</f>
        <v/>
      </c>
      <c r="F923" s="134" t="str">
        <f>IF(AND(TONGHOP!$O923="ThiTN",TONGHOP!$U923&lt;&gt;""),TONGHOP!$U923,"")</f>
        <v/>
      </c>
      <c r="G923" s="134" t="str">
        <f>IF(AND(TONGHOP!$O923="ThiTN",TONGHOP!$Q923&lt;&gt;""),TONGHOP!$Q923,"")</f>
        <v/>
      </c>
      <c r="H923" s="134" t="str">
        <f t="shared" si="29"/>
        <v/>
      </c>
    </row>
    <row r="924" spans="1:8">
      <c r="A924" s="134" t="str">
        <f>IF(AND(TONGHOP!$O924="KTHP",TONGHOP!$T924&lt;&gt;""),TONGHOP!$T924,"")</f>
        <v>Nguyễn Thị Ngọc Hiền</v>
      </c>
      <c r="B924" s="134" t="str">
        <f>IF(AND(TONGHOP!$O924="KTHP",TONGHOP!$U924&lt;&gt;""),TONGHOP!$U924,"")</f>
        <v>Trịnh Khắc Vũ</v>
      </c>
      <c r="C924" s="134">
        <f>IF(AND(TONGHOP!$O924="KTHP",TONGHOP!$Q924&lt;&gt;""),TONGHOP!$Q924,"")</f>
        <v>60</v>
      </c>
      <c r="D924" s="134">
        <f t="shared" si="28"/>
        <v>0.45</v>
      </c>
      <c r="E924" s="134" t="str">
        <f>IF(AND(TONGHOP!$O924="ThiTN",TONGHOP!$T924&lt;&gt;""),TONGHOP!$T924,"")</f>
        <v/>
      </c>
      <c r="F924" s="134" t="str">
        <f>IF(AND(TONGHOP!$O924="ThiTN",TONGHOP!$U924&lt;&gt;""),TONGHOP!$U924,"")</f>
        <v/>
      </c>
      <c r="G924" s="134" t="str">
        <f>IF(AND(TONGHOP!$O924="ThiTN",TONGHOP!$Q924&lt;&gt;""),TONGHOP!$Q924,"")</f>
        <v/>
      </c>
      <c r="H924" s="134" t="str">
        <f t="shared" si="29"/>
        <v/>
      </c>
    </row>
    <row r="925" spans="1:8">
      <c r="A925" s="134" t="str">
        <f>IF(AND(TONGHOP!$O925="KTHP",TONGHOP!$T925&lt;&gt;""),TONGHOP!$T925,"")</f>
        <v/>
      </c>
      <c r="B925" s="134" t="str">
        <f>IF(AND(TONGHOP!$O925="KTHP",TONGHOP!$U925&lt;&gt;""),TONGHOP!$U925,"")</f>
        <v/>
      </c>
      <c r="C925" s="134">
        <f>IF(AND(TONGHOP!$O925="KTHP",TONGHOP!$Q925&lt;&gt;""),TONGHOP!$Q925,"")</f>
        <v>60</v>
      </c>
      <c r="D925" s="134" t="str">
        <f t="shared" si="28"/>
        <v/>
      </c>
      <c r="E925" s="134" t="str">
        <f>IF(AND(TONGHOP!$O925="ThiTN",TONGHOP!$T925&lt;&gt;""),TONGHOP!$T925,"")</f>
        <v/>
      </c>
      <c r="F925" s="134" t="str">
        <f>IF(AND(TONGHOP!$O925="ThiTN",TONGHOP!$U925&lt;&gt;""),TONGHOP!$U925,"")</f>
        <v/>
      </c>
      <c r="G925" s="134" t="str">
        <f>IF(AND(TONGHOP!$O925="ThiTN",TONGHOP!$Q925&lt;&gt;""),TONGHOP!$Q925,"")</f>
        <v/>
      </c>
      <c r="H925" s="134" t="str">
        <f t="shared" si="29"/>
        <v/>
      </c>
    </row>
    <row r="926" spans="1:8">
      <c r="A926" s="134" t="str">
        <f>IF(AND(TONGHOP!$O926="KTHP",TONGHOP!$T926&lt;&gt;""),TONGHOP!$T926,"")</f>
        <v>Nguyễn Bạch Cẩm Dung</v>
      </c>
      <c r="B926" s="134" t="str">
        <f>IF(AND(TONGHOP!$O926="KTHP",TONGHOP!$U926&lt;&gt;""),TONGHOP!$U926,"")</f>
        <v>Dương Minh Chung</v>
      </c>
      <c r="C926" s="134">
        <f>IF(AND(TONGHOP!$O926="KTHP",TONGHOP!$Q926&lt;&gt;""),TONGHOP!$Q926,"")</f>
        <v>60</v>
      </c>
      <c r="D926" s="134">
        <f t="shared" si="28"/>
        <v>0.45</v>
      </c>
      <c r="E926" s="134" t="str">
        <f>IF(AND(TONGHOP!$O926="ThiTN",TONGHOP!$T926&lt;&gt;""),TONGHOP!$T926,"")</f>
        <v/>
      </c>
      <c r="F926" s="134" t="str">
        <f>IF(AND(TONGHOP!$O926="ThiTN",TONGHOP!$U926&lt;&gt;""),TONGHOP!$U926,"")</f>
        <v/>
      </c>
      <c r="G926" s="134" t="str">
        <f>IF(AND(TONGHOP!$O926="ThiTN",TONGHOP!$Q926&lt;&gt;""),TONGHOP!$Q926,"")</f>
        <v/>
      </c>
      <c r="H926" s="134" t="str">
        <f t="shared" si="29"/>
        <v/>
      </c>
    </row>
    <row r="927" spans="1:8">
      <c r="A927" s="134" t="str">
        <f>IF(AND(TONGHOP!$O927="KTHP",TONGHOP!$T927&lt;&gt;""),TONGHOP!$T927,"")</f>
        <v>Giang Phi Hùng</v>
      </c>
      <c r="B927" s="134" t="str">
        <f>IF(AND(TONGHOP!$O927="KTHP",TONGHOP!$U927&lt;&gt;""),TONGHOP!$U927,"")</f>
        <v>Nguyễn Thị Thu Tâm</v>
      </c>
      <c r="C927" s="134">
        <f>IF(AND(TONGHOP!$O927="KTHP",TONGHOP!$Q927&lt;&gt;""),TONGHOP!$Q927,"")</f>
        <v>90</v>
      </c>
      <c r="D927" s="134">
        <f t="shared" si="28"/>
        <v>0.6</v>
      </c>
      <c r="E927" s="134" t="str">
        <f>IF(AND(TONGHOP!$O927="ThiTN",TONGHOP!$T927&lt;&gt;""),TONGHOP!$T927,"")</f>
        <v/>
      </c>
      <c r="F927" s="134" t="str">
        <f>IF(AND(TONGHOP!$O927="ThiTN",TONGHOP!$U927&lt;&gt;""),TONGHOP!$U927,"")</f>
        <v/>
      </c>
      <c r="G927" s="134" t="str">
        <f>IF(AND(TONGHOP!$O927="ThiTN",TONGHOP!$Q927&lt;&gt;""),TONGHOP!$Q927,"")</f>
        <v/>
      </c>
      <c r="H927" s="134" t="str">
        <f t="shared" si="29"/>
        <v/>
      </c>
    </row>
    <row r="928" spans="1:8">
      <c r="A928" s="134" t="str">
        <f>IF(AND(TONGHOP!$O928="KTHP",TONGHOP!$T928&lt;&gt;""),TONGHOP!$T928,"")</f>
        <v>Trịnh Hoàng Hiệp</v>
      </c>
      <c r="B928" s="134" t="str">
        <f>IF(AND(TONGHOP!$O928="KTHP",TONGHOP!$U928&lt;&gt;""),TONGHOP!$U928,"")</f>
        <v>Nguyễn Mỹ Tiên</v>
      </c>
      <c r="C928" s="134">
        <f>IF(AND(TONGHOP!$O928="KTHP",TONGHOP!$Q928&lt;&gt;""),TONGHOP!$Q928,"")</f>
        <v>90</v>
      </c>
      <c r="D928" s="134">
        <f t="shared" si="28"/>
        <v>0.6</v>
      </c>
      <c r="E928" s="134" t="str">
        <f>IF(AND(TONGHOP!$O928="ThiTN",TONGHOP!$T928&lt;&gt;""),TONGHOP!$T928,"")</f>
        <v/>
      </c>
      <c r="F928" s="134" t="str">
        <f>IF(AND(TONGHOP!$O928="ThiTN",TONGHOP!$U928&lt;&gt;""),TONGHOP!$U928,"")</f>
        <v/>
      </c>
      <c r="G928" s="134" t="str">
        <f>IF(AND(TONGHOP!$O928="ThiTN",TONGHOP!$Q928&lt;&gt;""),TONGHOP!$Q928,"")</f>
        <v/>
      </c>
      <c r="H928" s="134" t="str">
        <f t="shared" si="29"/>
        <v/>
      </c>
    </row>
    <row r="929" spans="1:8">
      <c r="A929" s="134" t="str">
        <f>IF(AND(TONGHOP!$O929="KTHP",TONGHOP!$T929&lt;&gt;""),TONGHOP!$T929,"")</f>
        <v/>
      </c>
      <c r="B929" s="134" t="str">
        <f>IF(AND(TONGHOP!$O929="KTHP",TONGHOP!$U929&lt;&gt;""),TONGHOP!$U929,"")</f>
        <v/>
      </c>
      <c r="C929" s="134">
        <f>IF(AND(TONGHOP!$O929="KTHP",TONGHOP!$Q929&lt;&gt;""),TONGHOP!$Q929,"")</f>
        <v>60</v>
      </c>
      <c r="D929" s="134" t="str">
        <f t="shared" si="28"/>
        <v/>
      </c>
      <c r="E929" s="134" t="str">
        <f>IF(AND(TONGHOP!$O929="ThiTN",TONGHOP!$T929&lt;&gt;""),TONGHOP!$T929,"")</f>
        <v/>
      </c>
      <c r="F929" s="134" t="str">
        <f>IF(AND(TONGHOP!$O929="ThiTN",TONGHOP!$U929&lt;&gt;""),TONGHOP!$U929,"")</f>
        <v/>
      </c>
      <c r="G929" s="134" t="str">
        <f>IF(AND(TONGHOP!$O929="ThiTN",TONGHOP!$Q929&lt;&gt;""),TONGHOP!$Q929,"")</f>
        <v/>
      </c>
      <c r="H929" s="134" t="str">
        <f t="shared" si="29"/>
        <v/>
      </c>
    </row>
    <row r="930" spans="1:8">
      <c r="A930" s="134" t="str">
        <f>IF(AND(TONGHOP!$O930="KTHP",TONGHOP!$T930&lt;&gt;""),TONGHOP!$T930,"")</f>
        <v>Nguyễn Mỹ Tiên</v>
      </c>
      <c r="B930" s="134" t="str">
        <f>IF(AND(TONGHOP!$O930="KTHP",TONGHOP!$U930&lt;&gt;""),TONGHOP!$U930,"")</f>
        <v>Trần Thị Ngọc Dung</v>
      </c>
      <c r="C930" s="134">
        <f>IF(AND(TONGHOP!$O930="KTHP",TONGHOP!$Q930&lt;&gt;""),TONGHOP!$Q930,"")</f>
        <v>60</v>
      </c>
      <c r="D930" s="134">
        <f t="shared" si="28"/>
        <v>0.45</v>
      </c>
      <c r="E930" s="134" t="str">
        <f>IF(AND(TONGHOP!$O930="ThiTN",TONGHOP!$T930&lt;&gt;""),TONGHOP!$T930,"")</f>
        <v/>
      </c>
      <c r="F930" s="134" t="str">
        <f>IF(AND(TONGHOP!$O930="ThiTN",TONGHOP!$U930&lt;&gt;""),TONGHOP!$U930,"")</f>
        <v/>
      </c>
      <c r="G930" s="134" t="str">
        <f>IF(AND(TONGHOP!$O930="ThiTN",TONGHOP!$Q930&lt;&gt;""),TONGHOP!$Q930,"")</f>
        <v/>
      </c>
      <c r="H930" s="134" t="str">
        <f t="shared" si="29"/>
        <v/>
      </c>
    </row>
    <row r="931" spans="1:8">
      <c r="A931" s="134" t="str">
        <f>IF(AND(TONGHOP!$O931="KTHP",TONGHOP!$T931&lt;&gt;""),TONGHOP!$T931,"")</f>
        <v>Nguyễn Thanh Tú</v>
      </c>
      <c r="B931" s="134" t="str">
        <f>IF(AND(TONGHOP!$O931="KTHP",TONGHOP!$U931&lt;&gt;""),TONGHOP!$U931,"")</f>
        <v>Phạm Quang Tùng</v>
      </c>
      <c r="C931" s="134">
        <f>IF(AND(TONGHOP!$O931="KTHP",TONGHOP!$Q931&lt;&gt;""),TONGHOP!$Q931,"")</f>
        <v>90</v>
      </c>
      <c r="D931" s="134">
        <f t="shared" si="28"/>
        <v>0.6</v>
      </c>
      <c r="E931" s="134" t="str">
        <f>IF(AND(TONGHOP!$O931="ThiTN",TONGHOP!$T931&lt;&gt;""),TONGHOP!$T931,"")</f>
        <v/>
      </c>
      <c r="F931" s="134" t="str">
        <f>IF(AND(TONGHOP!$O931="ThiTN",TONGHOP!$U931&lt;&gt;""),TONGHOP!$U931,"")</f>
        <v/>
      </c>
      <c r="G931" s="134" t="str">
        <f>IF(AND(TONGHOP!$O931="ThiTN",TONGHOP!$Q931&lt;&gt;""),TONGHOP!$Q931,"")</f>
        <v/>
      </c>
      <c r="H931" s="134" t="str">
        <f t="shared" si="29"/>
        <v/>
      </c>
    </row>
    <row r="932" spans="1:8">
      <c r="A932" s="134" t="str">
        <f>IF(AND(TONGHOP!$O932="KTHP",TONGHOP!$T932&lt;&gt;""),TONGHOP!$T932,"")</f>
        <v>Nguyễn Bạch Cẩm Dung</v>
      </c>
      <c r="B932" s="134" t="str">
        <f>IF(AND(TONGHOP!$O932="KTHP",TONGHOP!$U932&lt;&gt;""),TONGHOP!$U932,"")</f>
        <v>Cao Thị Nga</v>
      </c>
      <c r="C932" s="134">
        <f>IF(AND(TONGHOP!$O932="KTHP",TONGHOP!$Q932&lt;&gt;""),TONGHOP!$Q932,"")</f>
        <v>90</v>
      </c>
      <c r="D932" s="134">
        <f t="shared" si="28"/>
        <v>0.6</v>
      </c>
      <c r="E932" s="134" t="str">
        <f>IF(AND(TONGHOP!$O932="ThiTN",TONGHOP!$T932&lt;&gt;""),TONGHOP!$T932,"")</f>
        <v/>
      </c>
      <c r="F932" s="134" t="str">
        <f>IF(AND(TONGHOP!$O932="ThiTN",TONGHOP!$U932&lt;&gt;""),TONGHOP!$U932,"")</f>
        <v/>
      </c>
      <c r="G932" s="134" t="str">
        <f>IF(AND(TONGHOP!$O932="ThiTN",TONGHOP!$Q932&lt;&gt;""),TONGHOP!$Q932,"")</f>
        <v/>
      </c>
      <c r="H932" s="134" t="str">
        <f t="shared" si="29"/>
        <v/>
      </c>
    </row>
    <row r="933" spans="1:8">
      <c r="A933" s="134" t="str">
        <f>IF(AND(TONGHOP!$O933="KTHP",TONGHOP!$T933&lt;&gt;""),TONGHOP!$T933,"")</f>
        <v>Đặng Thị Kiến Trúc</v>
      </c>
      <c r="B933" s="134" t="str">
        <f>IF(AND(TONGHOP!$O933="KTHP",TONGHOP!$U933&lt;&gt;""),TONGHOP!$U933,"")</f>
        <v>Bùi Thị Ngọc Sương</v>
      </c>
      <c r="C933" s="134">
        <f>IF(AND(TONGHOP!$O933="KTHP",TONGHOP!$Q933&lt;&gt;""),TONGHOP!$Q933,"")</f>
        <v>90</v>
      </c>
      <c r="D933" s="134">
        <f t="shared" si="28"/>
        <v>0.6</v>
      </c>
      <c r="E933" s="134" t="str">
        <f>IF(AND(TONGHOP!$O933="ThiTN",TONGHOP!$T933&lt;&gt;""),TONGHOP!$T933,"")</f>
        <v/>
      </c>
      <c r="F933" s="134" t="str">
        <f>IF(AND(TONGHOP!$O933="ThiTN",TONGHOP!$U933&lt;&gt;""),TONGHOP!$U933,"")</f>
        <v/>
      </c>
      <c r="G933" s="134" t="str">
        <f>IF(AND(TONGHOP!$O933="ThiTN",TONGHOP!$Q933&lt;&gt;""),TONGHOP!$Q933,"")</f>
        <v/>
      </c>
      <c r="H933" s="134" t="str">
        <f t="shared" si="29"/>
        <v/>
      </c>
    </row>
    <row r="934" spans="1:8">
      <c r="A934" s="134" t="str">
        <f>IF(AND(TONGHOP!$O934="KTHP",TONGHOP!$T934&lt;&gt;""),TONGHOP!$T934,"")</f>
        <v>Hoàng Thị Trang</v>
      </c>
      <c r="B934" s="134" t="str">
        <f>IF(AND(TONGHOP!$O934="KTHP",TONGHOP!$U934&lt;&gt;""),TONGHOP!$U934,"")</f>
        <v>Nguyễn Văn Hậu</v>
      </c>
      <c r="C934" s="134">
        <f>IF(AND(TONGHOP!$O934="KTHP",TONGHOP!$Q934&lt;&gt;""),TONGHOP!$Q934,"")</f>
        <v>90</v>
      </c>
      <c r="D934" s="134">
        <f t="shared" si="28"/>
        <v>0.6</v>
      </c>
      <c r="E934" s="134" t="str">
        <f>IF(AND(TONGHOP!$O934="ThiTN",TONGHOP!$T934&lt;&gt;""),TONGHOP!$T934,"")</f>
        <v/>
      </c>
      <c r="F934" s="134" t="str">
        <f>IF(AND(TONGHOP!$O934="ThiTN",TONGHOP!$U934&lt;&gt;""),TONGHOP!$U934,"")</f>
        <v/>
      </c>
      <c r="G934" s="134" t="str">
        <f>IF(AND(TONGHOP!$O934="ThiTN",TONGHOP!$Q934&lt;&gt;""),TONGHOP!$Q934,"")</f>
        <v/>
      </c>
      <c r="H934" s="134" t="str">
        <f t="shared" si="29"/>
        <v/>
      </c>
    </row>
    <row r="935" spans="1:8">
      <c r="A935" s="134" t="str">
        <f>IF(AND(TONGHOP!$O935="KTHP",TONGHOP!$T935&lt;&gt;""),TONGHOP!$T935,"")</f>
        <v>Dương Đức Kiên</v>
      </c>
      <c r="B935" s="134" t="str">
        <f>IF(AND(TONGHOP!$O935="KTHP",TONGHOP!$U935&lt;&gt;""),TONGHOP!$U935,"")</f>
        <v>Lữ Xuân Trang</v>
      </c>
      <c r="C935" s="134">
        <f>IF(AND(TONGHOP!$O935="KTHP",TONGHOP!$Q935&lt;&gt;""),TONGHOP!$Q935,"")</f>
        <v>90</v>
      </c>
      <c r="D935" s="134">
        <f t="shared" si="28"/>
        <v>0.6</v>
      </c>
      <c r="E935" s="134" t="str">
        <f>IF(AND(TONGHOP!$O935="ThiTN",TONGHOP!$T935&lt;&gt;""),TONGHOP!$T935,"")</f>
        <v/>
      </c>
      <c r="F935" s="134" t="str">
        <f>IF(AND(TONGHOP!$O935="ThiTN",TONGHOP!$U935&lt;&gt;""),TONGHOP!$U935,"")</f>
        <v/>
      </c>
      <c r="G935" s="134" t="str">
        <f>IF(AND(TONGHOP!$O935="ThiTN",TONGHOP!$Q935&lt;&gt;""),TONGHOP!$Q935,"")</f>
        <v/>
      </c>
      <c r="H935" s="134" t="str">
        <f t="shared" si="29"/>
        <v/>
      </c>
    </row>
    <row r="936" spans="1:8">
      <c r="A936" s="134" t="str">
        <f>IF(AND(TONGHOP!$O936="KTHP",TONGHOP!$T936&lt;&gt;""),TONGHOP!$T936,"")</f>
        <v>Nguyễn Ngọc Thọ</v>
      </c>
      <c r="B936" s="134" t="str">
        <f>IF(AND(TONGHOP!$O936="KTHP",TONGHOP!$U936&lt;&gt;""),TONGHOP!$U936,"")</f>
        <v>Trần Thị Ngọc Dung</v>
      </c>
      <c r="C936" s="134">
        <f>IF(AND(TONGHOP!$O936="KTHP",TONGHOP!$Q936&lt;&gt;""),TONGHOP!$Q936,"")</f>
        <v>90</v>
      </c>
      <c r="D936" s="134">
        <f t="shared" si="28"/>
        <v>0.6</v>
      </c>
      <c r="E936" s="134" t="str">
        <f>IF(AND(TONGHOP!$O936="ThiTN",TONGHOP!$T936&lt;&gt;""),TONGHOP!$T936,"")</f>
        <v/>
      </c>
      <c r="F936" s="134" t="str">
        <f>IF(AND(TONGHOP!$O936="ThiTN",TONGHOP!$U936&lt;&gt;""),TONGHOP!$U936,"")</f>
        <v/>
      </c>
      <c r="G936" s="134" t="str">
        <f>IF(AND(TONGHOP!$O936="ThiTN",TONGHOP!$Q936&lt;&gt;""),TONGHOP!$Q936,"")</f>
        <v/>
      </c>
      <c r="H936" s="134" t="str">
        <f t="shared" si="29"/>
        <v/>
      </c>
    </row>
    <row r="937" spans="1:8">
      <c r="A937" s="134" t="str">
        <f>IF(AND(TONGHOP!$O937="KTHP",TONGHOP!$T937&lt;&gt;""),TONGHOP!$T937,"")</f>
        <v>Phạm Thị Gia Tâm</v>
      </c>
      <c r="B937" s="134" t="str">
        <f>IF(AND(TONGHOP!$O937="KTHP",TONGHOP!$U937&lt;&gt;""),TONGHOP!$U937,"")</f>
        <v>Phạm Thị Thanh Thúy</v>
      </c>
      <c r="C937" s="134">
        <f>IF(AND(TONGHOP!$O937="KTHP",TONGHOP!$Q937&lt;&gt;""),TONGHOP!$Q937,"")</f>
        <v>90</v>
      </c>
      <c r="D937" s="134">
        <f t="shared" si="28"/>
        <v>0.6</v>
      </c>
      <c r="E937" s="134" t="str">
        <f>IF(AND(TONGHOP!$O937="ThiTN",TONGHOP!$T937&lt;&gt;""),TONGHOP!$T937,"")</f>
        <v/>
      </c>
      <c r="F937" s="134" t="str">
        <f>IF(AND(TONGHOP!$O937="ThiTN",TONGHOP!$U937&lt;&gt;""),TONGHOP!$U937,"")</f>
        <v/>
      </c>
      <c r="G937" s="134" t="str">
        <f>IF(AND(TONGHOP!$O937="ThiTN",TONGHOP!$Q937&lt;&gt;""),TONGHOP!$Q937,"")</f>
        <v/>
      </c>
      <c r="H937" s="134" t="str">
        <f t="shared" si="29"/>
        <v/>
      </c>
    </row>
    <row r="938" spans="1:8">
      <c r="A938" s="134" t="str">
        <f>IF(AND(TONGHOP!$O938="KTHP",TONGHOP!$T938&lt;&gt;""),TONGHOP!$T938,"")</f>
        <v>Bốc Minh Trí</v>
      </c>
      <c r="B938" s="134" t="str">
        <f>IF(AND(TONGHOP!$O938="KTHP",TONGHOP!$U938&lt;&gt;""),TONGHOP!$U938,"")</f>
        <v>Nguyễn Minh Đức Cường</v>
      </c>
      <c r="C938" s="134">
        <f>IF(AND(TONGHOP!$O938="KTHP",TONGHOP!$Q938&lt;&gt;""),TONGHOP!$Q938,"")</f>
        <v>90</v>
      </c>
      <c r="D938" s="134">
        <f t="shared" si="28"/>
        <v>0.6</v>
      </c>
      <c r="E938" s="134" t="str">
        <f>IF(AND(TONGHOP!$O938="ThiTN",TONGHOP!$T938&lt;&gt;""),TONGHOP!$T938,"")</f>
        <v/>
      </c>
      <c r="F938" s="134" t="str">
        <f>IF(AND(TONGHOP!$O938="ThiTN",TONGHOP!$U938&lt;&gt;""),TONGHOP!$U938,"")</f>
        <v/>
      </c>
      <c r="G938" s="134" t="str">
        <f>IF(AND(TONGHOP!$O938="ThiTN",TONGHOP!$Q938&lt;&gt;""),TONGHOP!$Q938,"")</f>
        <v/>
      </c>
      <c r="H938" s="134" t="str">
        <f t="shared" si="29"/>
        <v/>
      </c>
    </row>
    <row r="939" spans="1:8">
      <c r="A939" s="134" t="str">
        <f>IF(AND(TONGHOP!$O939="KTHP",TONGHOP!$T939&lt;&gt;""),TONGHOP!$T939,"")</f>
        <v/>
      </c>
      <c r="B939" s="134" t="str">
        <f>IF(AND(TONGHOP!$O939="KTHP",TONGHOP!$U939&lt;&gt;""),TONGHOP!$U939,"")</f>
        <v/>
      </c>
      <c r="C939" s="134">
        <f>IF(AND(TONGHOP!$O939="KTHP",TONGHOP!$Q939&lt;&gt;""),TONGHOP!$Q939,"")</f>
        <v>90</v>
      </c>
      <c r="D939" s="134" t="str">
        <f t="shared" si="28"/>
        <v/>
      </c>
      <c r="E939" s="134" t="str">
        <f>IF(AND(TONGHOP!$O939="ThiTN",TONGHOP!$T939&lt;&gt;""),TONGHOP!$T939,"")</f>
        <v/>
      </c>
      <c r="F939" s="134" t="str">
        <f>IF(AND(TONGHOP!$O939="ThiTN",TONGHOP!$U939&lt;&gt;""),TONGHOP!$U939,"")</f>
        <v/>
      </c>
      <c r="G939" s="134" t="str">
        <f>IF(AND(TONGHOP!$O939="ThiTN",TONGHOP!$Q939&lt;&gt;""),TONGHOP!$Q939,"")</f>
        <v/>
      </c>
      <c r="H939" s="134" t="str">
        <f t="shared" si="29"/>
        <v/>
      </c>
    </row>
    <row r="940" spans="1:8">
      <c r="A940" s="134" t="str">
        <f>IF(AND(TONGHOP!$O940="KTHP",TONGHOP!$T940&lt;&gt;""),TONGHOP!$T940,"")</f>
        <v>Nguyễn Thanh Tú</v>
      </c>
      <c r="B940" s="134" t="str">
        <f>IF(AND(TONGHOP!$O940="KTHP",TONGHOP!$U940&lt;&gt;""),TONGHOP!$U940,"")</f>
        <v>Giang Phi Hùng</v>
      </c>
      <c r="C940" s="134">
        <f>IF(AND(TONGHOP!$O940="KTHP",TONGHOP!$Q940&lt;&gt;""),TONGHOP!$Q940,"")</f>
        <v>90</v>
      </c>
      <c r="D940" s="134">
        <f t="shared" si="28"/>
        <v>0.6</v>
      </c>
      <c r="E940" s="134" t="str">
        <f>IF(AND(TONGHOP!$O940="ThiTN",TONGHOP!$T940&lt;&gt;""),TONGHOP!$T940,"")</f>
        <v/>
      </c>
      <c r="F940" s="134" t="str">
        <f>IF(AND(TONGHOP!$O940="ThiTN",TONGHOP!$U940&lt;&gt;""),TONGHOP!$U940,"")</f>
        <v/>
      </c>
      <c r="G940" s="134" t="str">
        <f>IF(AND(TONGHOP!$O940="ThiTN",TONGHOP!$Q940&lt;&gt;""),TONGHOP!$Q940,"")</f>
        <v/>
      </c>
      <c r="H940" s="134" t="str">
        <f t="shared" si="29"/>
        <v/>
      </c>
    </row>
    <row r="941" spans="1:8">
      <c r="A941" s="134" t="str">
        <f>IF(AND(TONGHOP!$O941="KTHP",TONGHOP!$T941&lt;&gt;""),TONGHOP!$T941,"")</f>
        <v>Bốc Minh Trí</v>
      </c>
      <c r="B941" s="134" t="str">
        <f>IF(AND(TONGHOP!$O941="KTHP",TONGHOP!$U941&lt;&gt;""),TONGHOP!$U941,"")</f>
        <v>Nguyễn Ngọc Thọ</v>
      </c>
      <c r="C941" s="134">
        <f>IF(AND(TONGHOP!$O941="KTHP",TONGHOP!$Q941&lt;&gt;""),TONGHOP!$Q941,"")</f>
        <v>60</v>
      </c>
      <c r="D941" s="134">
        <f t="shared" si="28"/>
        <v>0.45</v>
      </c>
      <c r="E941" s="134" t="str">
        <f>IF(AND(TONGHOP!$O941="ThiTN",TONGHOP!$T941&lt;&gt;""),TONGHOP!$T941,"")</f>
        <v/>
      </c>
      <c r="F941" s="134" t="str">
        <f>IF(AND(TONGHOP!$O941="ThiTN",TONGHOP!$U941&lt;&gt;""),TONGHOP!$U941,"")</f>
        <v/>
      </c>
      <c r="G941" s="134" t="str">
        <f>IF(AND(TONGHOP!$O941="ThiTN",TONGHOP!$Q941&lt;&gt;""),TONGHOP!$Q941,"")</f>
        <v/>
      </c>
      <c r="H941" s="134" t="str">
        <f t="shared" si="29"/>
        <v/>
      </c>
    </row>
    <row r="942" spans="1:8">
      <c r="A942" s="134" t="str">
        <f>IF(AND(TONGHOP!$O942="KTHP",TONGHOP!$T942&lt;&gt;""),TONGHOP!$T942,"")</f>
        <v>Phạm Thị Thanh Thúy</v>
      </c>
      <c r="B942" s="134" t="str">
        <f>IF(AND(TONGHOP!$O942="KTHP",TONGHOP!$U942&lt;&gt;""),TONGHOP!$U942,"")</f>
        <v>Nguyễn Mỹ Tiên</v>
      </c>
      <c r="C942" s="134">
        <f>IF(AND(TONGHOP!$O942="KTHP",TONGHOP!$Q942&lt;&gt;""),TONGHOP!$Q942,"")</f>
        <v>60</v>
      </c>
      <c r="D942" s="134">
        <f t="shared" si="28"/>
        <v>0.45</v>
      </c>
      <c r="E942" s="134" t="str">
        <f>IF(AND(TONGHOP!$O942="ThiTN",TONGHOP!$T942&lt;&gt;""),TONGHOP!$T942,"")</f>
        <v/>
      </c>
      <c r="F942" s="134" t="str">
        <f>IF(AND(TONGHOP!$O942="ThiTN",TONGHOP!$U942&lt;&gt;""),TONGHOP!$U942,"")</f>
        <v/>
      </c>
      <c r="G942" s="134" t="str">
        <f>IF(AND(TONGHOP!$O942="ThiTN",TONGHOP!$Q942&lt;&gt;""),TONGHOP!$Q942,"")</f>
        <v/>
      </c>
      <c r="H942" s="134" t="str">
        <f t="shared" si="29"/>
        <v/>
      </c>
    </row>
    <row r="943" spans="1:8">
      <c r="A943" s="134" t="str">
        <f>IF(AND(TONGHOP!$O943="KTHP",TONGHOP!$T943&lt;&gt;""),TONGHOP!$T943,"")</f>
        <v>Trần Thị Ngọc Dung</v>
      </c>
      <c r="B943" s="134" t="str">
        <f>IF(AND(TONGHOP!$O943="KTHP",TONGHOP!$U943&lt;&gt;""),TONGHOP!$U943,"")</f>
        <v>Bùi Thị Ngọc Sương</v>
      </c>
      <c r="C943" s="134">
        <f>IF(AND(TONGHOP!$O943="KTHP",TONGHOP!$Q943&lt;&gt;""),TONGHOP!$Q943,"")</f>
        <v>60</v>
      </c>
      <c r="D943" s="134">
        <f t="shared" si="28"/>
        <v>0.45</v>
      </c>
      <c r="E943" s="134" t="str">
        <f>IF(AND(TONGHOP!$O943="ThiTN",TONGHOP!$T943&lt;&gt;""),TONGHOP!$T943,"")</f>
        <v/>
      </c>
      <c r="F943" s="134" t="str">
        <f>IF(AND(TONGHOP!$O943="ThiTN",TONGHOP!$U943&lt;&gt;""),TONGHOP!$U943,"")</f>
        <v/>
      </c>
      <c r="G943" s="134" t="str">
        <f>IF(AND(TONGHOP!$O943="ThiTN",TONGHOP!$Q943&lt;&gt;""),TONGHOP!$Q943,"")</f>
        <v/>
      </c>
      <c r="H943" s="134" t="str">
        <f t="shared" si="29"/>
        <v/>
      </c>
    </row>
    <row r="944" spans="1:8">
      <c r="A944" s="134" t="str">
        <f>IF(AND(TONGHOP!$O944="KTHP",TONGHOP!$T944&lt;&gt;""),TONGHOP!$T944,"")</f>
        <v/>
      </c>
      <c r="B944" s="134" t="str">
        <f>IF(AND(TONGHOP!$O944="KTHP",TONGHOP!$U944&lt;&gt;""),TONGHOP!$U944,"")</f>
        <v/>
      </c>
      <c r="C944" s="134">
        <f>IF(AND(TONGHOP!$O944="KTHP",TONGHOP!$Q944&lt;&gt;""),TONGHOP!$Q944,"")</f>
        <v>60</v>
      </c>
      <c r="D944" s="134" t="str">
        <f t="shared" si="28"/>
        <v/>
      </c>
      <c r="E944" s="134" t="str">
        <f>IF(AND(TONGHOP!$O944="ThiTN",TONGHOP!$T944&lt;&gt;""),TONGHOP!$T944,"")</f>
        <v/>
      </c>
      <c r="F944" s="134" t="str">
        <f>IF(AND(TONGHOP!$O944="ThiTN",TONGHOP!$U944&lt;&gt;""),TONGHOP!$U944,"")</f>
        <v/>
      </c>
      <c r="G944" s="134" t="str">
        <f>IF(AND(TONGHOP!$O944="ThiTN",TONGHOP!$Q944&lt;&gt;""),TONGHOP!$Q944,"")</f>
        <v/>
      </c>
      <c r="H944" s="134" t="str">
        <f t="shared" si="29"/>
        <v/>
      </c>
    </row>
    <row r="945" spans="1:8">
      <c r="A945" s="134" t="str">
        <f>IF(AND(TONGHOP!$O945="KTHP",TONGHOP!$T945&lt;&gt;""),TONGHOP!$T945,"")</f>
        <v>Nguyễn Thùy Dương</v>
      </c>
      <c r="B945" s="134" t="str">
        <f>IF(AND(TONGHOP!$O945="KTHP",TONGHOP!$U945&lt;&gt;""),TONGHOP!$U945,"")</f>
        <v>Quách Minh Thử</v>
      </c>
      <c r="C945" s="134">
        <f>IF(AND(TONGHOP!$O945="KTHP",TONGHOP!$Q945&lt;&gt;""),TONGHOP!$Q945,"")</f>
        <v>90</v>
      </c>
      <c r="D945" s="134">
        <f t="shared" si="28"/>
        <v>0.6</v>
      </c>
      <c r="E945" s="134" t="str">
        <f>IF(AND(TONGHOP!$O945="ThiTN",TONGHOP!$T945&lt;&gt;""),TONGHOP!$T945,"")</f>
        <v/>
      </c>
      <c r="F945" s="134" t="str">
        <f>IF(AND(TONGHOP!$O945="ThiTN",TONGHOP!$U945&lt;&gt;""),TONGHOP!$U945,"")</f>
        <v/>
      </c>
      <c r="G945" s="134" t="str">
        <f>IF(AND(TONGHOP!$O945="ThiTN",TONGHOP!$Q945&lt;&gt;""),TONGHOP!$Q945,"")</f>
        <v/>
      </c>
      <c r="H945" s="134" t="str">
        <f t="shared" si="29"/>
        <v/>
      </c>
    </row>
    <row r="946" spans="1:8">
      <c r="A946" s="134" t="str">
        <f>IF(AND(TONGHOP!$O946="KTHP",TONGHOP!$T946&lt;&gt;""),TONGHOP!$T946,"")</f>
        <v>Nguyễn Văn Hậu</v>
      </c>
      <c r="B946" s="134" t="str">
        <f>IF(AND(TONGHOP!$O946="KTHP",TONGHOP!$U946&lt;&gt;""),TONGHOP!$U946,"")</f>
        <v>Phạm Thị Vinh</v>
      </c>
      <c r="C946" s="134">
        <f>IF(AND(TONGHOP!$O946="KTHP",TONGHOP!$Q946&lt;&gt;""),TONGHOP!$Q946,"")</f>
        <v>90</v>
      </c>
      <c r="D946" s="134">
        <f t="shared" si="28"/>
        <v>0.6</v>
      </c>
      <c r="E946" s="134" t="str">
        <f>IF(AND(TONGHOP!$O946="ThiTN",TONGHOP!$T946&lt;&gt;""),TONGHOP!$T946,"")</f>
        <v/>
      </c>
      <c r="F946" s="134" t="str">
        <f>IF(AND(TONGHOP!$O946="ThiTN",TONGHOP!$U946&lt;&gt;""),TONGHOP!$U946,"")</f>
        <v/>
      </c>
      <c r="G946" s="134" t="str">
        <f>IF(AND(TONGHOP!$O946="ThiTN",TONGHOP!$Q946&lt;&gt;""),TONGHOP!$Q946,"")</f>
        <v/>
      </c>
      <c r="H946" s="134" t="str">
        <f t="shared" si="29"/>
        <v/>
      </c>
    </row>
    <row r="947" spans="1:8">
      <c r="A947" s="134" t="str">
        <f>IF(AND(TONGHOP!$O947="KTHP",TONGHOP!$T947&lt;&gt;""),TONGHOP!$T947,"")</f>
        <v>Trịnh Hoàng Hiệp</v>
      </c>
      <c r="B947" s="134" t="str">
        <f>IF(AND(TONGHOP!$O947="KTHP",TONGHOP!$U947&lt;&gt;""),TONGHOP!$U947,"")</f>
        <v>Lữ Xuân Trang</v>
      </c>
      <c r="C947" s="134">
        <f>IF(AND(TONGHOP!$O947="KTHP",TONGHOP!$Q947&lt;&gt;""),TONGHOP!$Q947,"")</f>
        <v>90</v>
      </c>
      <c r="D947" s="134">
        <f t="shared" si="28"/>
        <v>0.6</v>
      </c>
      <c r="E947" s="134" t="str">
        <f>IF(AND(TONGHOP!$O947="ThiTN",TONGHOP!$T947&lt;&gt;""),TONGHOP!$T947,"")</f>
        <v/>
      </c>
      <c r="F947" s="134" t="str">
        <f>IF(AND(TONGHOP!$O947="ThiTN",TONGHOP!$U947&lt;&gt;""),TONGHOP!$U947,"")</f>
        <v/>
      </c>
      <c r="G947" s="134" t="str">
        <f>IF(AND(TONGHOP!$O947="ThiTN",TONGHOP!$Q947&lt;&gt;""),TONGHOP!$Q947,"")</f>
        <v/>
      </c>
      <c r="H947" s="134" t="str">
        <f t="shared" si="29"/>
        <v/>
      </c>
    </row>
    <row r="948" spans="1:8">
      <c r="A948" s="134" t="str">
        <f>IF(AND(TONGHOP!$O948="KTHP",TONGHOP!$T948&lt;&gt;""),TONGHOP!$T948,"")</f>
        <v>Giang Phi Hùng</v>
      </c>
      <c r="B948" s="134" t="str">
        <f>IF(AND(TONGHOP!$O948="KTHP",TONGHOP!$U948&lt;&gt;""),TONGHOP!$U948,"")</f>
        <v>Nguyễn Thanh Tú</v>
      </c>
      <c r="C948" s="134">
        <f>IF(AND(TONGHOP!$O948="KTHP",TONGHOP!$Q948&lt;&gt;""),TONGHOP!$Q948,"")</f>
        <v>90</v>
      </c>
      <c r="D948" s="134">
        <f t="shared" si="28"/>
        <v>0.6</v>
      </c>
      <c r="E948" s="134" t="str">
        <f>IF(AND(TONGHOP!$O948="ThiTN",TONGHOP!$T948&lt;&gt;""),TONGHOP!$T948,"")</f>
        <v/>
      </c>
      <c r="F948" s="134" t="str">
        <f>IF(AND(TONGHOP!$O948="ThiTN",TONGHOP!$U948&lt;&gt;""),TONGHOP!$U948,"")</f>
        <v/>
      </c>
      <c r="G948" s="134" t="str">
        <f>IF(AND(TONGHOP!$O948="ThiTN",TONGHOP!$Q948&lt;&gt;""),TONGHOP!$Q948,"")</f>
        <v/>
      </c>
      <c r="H948" s="134" t="str">
        <f t="shared" si="29"/>
        <v/>
      </c>
    </row>
    <row r="949" spans="1:8">
      <c r="A949" s="134" t="str">
        <f>IF(AND(TONGHOP!$O949="KTHP",TONGHOP!$T949&lt;&gt;""),TONGHOP!$T949,"")</f>
        <v>Nguyễn Thị Thu Tâm</v>
      </c>
      <c r="B949" s="134" t="str">
        <f>IF(AND(TONGHOP!$O949="KTHP",TONGHOP!$U949&lt;&gt;""),TONGHOP!$U949,"")</f>
        <v>Trần Kim Thu Liễu</v>
      </c>
      <c r="C949" s="134">
        <f>IF(AND(TONGHOP!$O949="KTHP",TONGHOP!$Q949&lt;&gt;""),TONGHOP!$Q949,"")</f>
        <v>90</v>
      </c>
      <c r="D949" s="134">
        <f t="shared" si="28"/>
        <v>0.6</v>
      </c>
      <c r="E949" s="134" t="str">
        <f>IF(AND(TONGHOP!$O949="ThiTN",TONGHOP!$T949&lt;&gt;""),TONGHOP!$T949,"")</f>
        <v/>
      </c>
      <c r="F949" s="134" t="str">
        <f>IF(AND(TONGHOP!$O949="ThiTN",TONGHOP!$U949&lt;&gt;""),TONGHOP!$U949,"")</f>
        <v/>
      </c>
      <c r="G949" s="134" t="str">
        <f>IF(AND(TONGHOP!$O949="ThiTN",TONGHOP!$Q949&lt;&gt;""),TONGHOP!$Q949,"")</f>
        <v/>
      </c>
      <c r="H949" s="134" t="str">
        <f t="shared" si="29"/>
        <v/>
      </c>
    </row>
    <row r="950" spans="1:8">
      <c r="A950" s="134" t="str">
        <f>IF(AND(TONGHOP!$O950="KTHP",TONGHOP!$T950&lt;&gt;""),TONGHOP!$T950,"")</f>
        <v>Lê Thế Huân</v>
      </c>
      <c r="B950" s="134" t="str">
        <f>IF(AND(TONGHOP!$O950="KTHP",TONGHOP!$U950&lt;&gt;""),TONGHOP!$U950,"")</f>
        <v>Võ Thị Hồng Lan</v>
      </c>
      <c r="C950" s="134">
        <f>IF(AND(TONGHOP!$O950="KTHP",TONGHOP!$Q950&lt;&gt;""),TONGHOP!$Q950,"")</f>
        <v>90</v>
      </c>
      <c r="D950" s="134">
        <f t="shared" si="28"/>
        <v>0.6</v>
      </c>
      <c r="E950" s="134" t="str">
        <f>IF(AND(TONGHOP!$O950="ThiTN",TONGHOP!$T950&lt;&gt;""),TONGHOP!$T950,"")</f>
        <v/>
      </c>
      <c r="F950" s="134" t="str">
        <f>IF(AND(TONGHOP!$O950="ThiTN",TONGHOP!$U950&lt;&gt;""),TONGHOP!$U950,"")</f>
        <v/>
      </c>
      <c r="G950" s="134" t="str">
        <f>IF(AND(TONGHOP!$O950="ThiTN",TONGHOP!$Q950&lt;&gt;""),TONGHOP!$Q950,"")</f>
        <v/>
      </c>
      <c r="H950" s="134" t="str">
        <f t="shared" si="29"/>
        <v/>
      </c>
    </row>
    <row r="951" spans="1:8">
      <c r="A951" s="134" t="str">
        <f>IF(AND(TONGHOP!$O951="KTHP",TONGHOP!$T951&lt;&gt;""),TONGHOP!$T951,"")</f>
        <v>Nguyễn Mỹ Tiên</v>
      </c>
      <c r="B951" s="134" t="str">
        <f>IF(AND(TONGHOP!$O951="KTHP",TONGHOP!$U951&lt;&gt;""),TONGHOP!$U951,"")</f>
        <v>Lê Nguyễn Mỹ Trâm</v>
      </c>
      <c r="C951" s="134">
        <f>IF(AND(TONGHOP!$O951="KTHP",TONGHOP!$Q951&lt;&gt;""),TONGHOP!$Q951,"")</f>
        <v>60</v>
      </c>
      <c r="D951" s="134">
        <f t="shared" si="28"/>
        <v>0.45</v>
      </c>
      <c r="E951" s="134" t="str">
        <f>IF(AND(TONGHOP!$O951="ThiTN",TONGHOP!$T951&lt;&gt;""),TONGHOP!$T951,"")</f>
        <v/>
      </c>
      <c r="F951" s="134" t="str">
        <f>IF(AND(TONGHOP!$O951="ThiTN",TONGHOP!$U951&lt;&gt;""),TONGHOP!$U951,"")</f>
        <v/>
      </c>
      <c r="G951" s="134" t="str">
        <f>IF(AND(TONGHOP!$O951="ThiTN",TONGHOP!$Q951&lt;&gt;""),TONGHOP!$Q951,"")</f>
        <v/>
      </c>
      <c r="H951" s="134" t="str">
        <f t="shared" si="29"/>
        <v/>
      </c>
    </row>
    <row r="952" spans="1:8">
      <c r="A952" s="134" t="str">
        <f>IF(AND(TONGHOP!$O952="KTHP",TONGHOP!$T952&lt;&gt;""),TONGHOP!$T952,"")</f>
        <v/>
      </c>
      <c r="B952" s="134" t="str">
        <f>IF(AND(TONGHOP!$O952="KTHP",TONGHOP!$U952&lt;&gt;""),TONGHOP!$U952,"")</f>
        <v/>
      </c>
      <c r="C952" s="134">
        <f>IF(AND(TONGHOP!$O952="KTHP",TONGHOP!$Q952&lt;&gt;""),TONGHOP!$Q952,"")</f>
        <v>60</v>
      </c>
      <c r="D952" s="134" t="str">
        <f t="shared" si="28"/>
        <v/>
      </c>
      <c r="E952" s="134" t="str">
        <f>IF(AND(TONGHOP!$O952="ThiTN",TONGHOP!$T952&lt;&gt;""),TONGHOP!$T952,"")</f>
        <v/>
      </c>
      <c r="F952" s="134" t="str">
        <f>IF(AND(TONGHOP!$O952="ThiTN",TONGHOP!$U952&lt;&gt;""),TONGHOP!$U952,"")</f>
        <v/>
      </c>
      <c r="G952" s="134" t="str">
        <f>IF(AND(TONGHOP!$O952="ThiTN",TONGHOP!$Q952&lt;&gt;""),TONGHOP!$Q952,"")</f>
        <v/>
      </c>
      <c r="H952" s="134" t="str">
        <f t="shared" si="29"/>
        <v/>
      </c>
    </row>
    <row r="953" spans="1:8">
      <c r="A953" s="134" t="str">
        <f>IF(AND(TONGHOP!$O953="KTHP",TONGHOP!$T953&lt;&gt;""),TONGHOP!$T953,"")</f>
        <v>Nguyễn Văn Đông</v>
      </c>
      <c r="B953" s="134" t="str">
        <f>IF(AND(TONGHOP!$O953="KTHP",TONGHOP!$U953&lt;&gt;""),TONGHOP!$U953,"")</f>
        <v>Đào Anh Tuấn</v>
      </c>
      <c r="C953" s="134">
        <f>IF(AND(TONGHOP!$O953="KTHP",TONGHOP!$Q953&lt;&gt;""),TONGHOP!$Q953,"")</f>
        <v>90</v>
      </c>
      <c r="D953" s="134">
        <f t="shared" si="28"/>
        <v>0.6</v>
      </c>
      <c r="E953" s="134" t="str">
        <f>IF(AND(TONGHOP!$O953="ThiTN",TONGHOP!$T953&lt;&gt;""),TONGHOP!$T953,"")</f>
        <v/>
      </c>
      <c r="F953" s="134" t="str">
        <f>IF(AND(TONGHOP!$O953="ThiTN",TONGHOP!$U953&lt;&gt;""),TONGHOP!$U953,"")</f>
        <v/>
      </c>
      <c r="G953" s="134" t="str">
        <f>IF(AND(TONGHOP!$O953="ThiTN",TONGHOP!$Q953&lt;&gt;""),TONGHOP!$Q953,"")</f>
        <v/>
      </c>
      <c r="H953" s="134" t="str">
        <f t="shared" si="29"/>
        <v/>
      </c>
    </row>
    <row r="954" spans="1:8">
      <c r="A954" s="134" t="str">
        <f>IF(AND(TONGHOP!$O954="KTHP",TONGHOP!$T954&lt;&gt;""),TONGHOP!$T954,"")</f>
        <v/>
      </c>
      <c r="B954" s="134" t="str">
        <f>IF(AND(TONGHOP!$O954="KTHP",TONGHOP!$U954&lt;&gt;""),TONGHOP!$U954,"")</f>
        <v/>
      </c>
      <c r="C954" s="134">
        <f>IF(AND(TONGHOP!$O954="KTHP",TONGHOP!$Q954&lt;&gt;""),TONGHOP!$Q954,"")</f>
        <v>90</v>
      </c>
      <c r="D954" s="134" t="str">
        <f t="shared" si="28"/>
        <v/>
      </c>
      <c r="E954" s="134" t="str">
        <f>IF(AND(TONGHOP!$O954="ThiTN",TONGHOP!$T954&lt;&gt;""),TONGHOP!$T954,"")</f>
        <v/>
      </c>
      <c r="F954" s="134" t="str">
        <f>IF(AND(TONGHOP!$O954="ThiTN",TONGHOP!$U954&lt;&gt;""),TONGHOP!$U954,"")</f>
        <v/>
      </c>
      <c r="G954" s="134" t="str">
        <f>IF(AND(TONGHOP!$O954="ThiTN",TONGHOP!$Q954&lt;&gt;""),TONGHOP!$Q954,"")</f>
        <v/>
      </c>
      <c r="H954" s="134" t="str">
        <f t="shared" si="29"/>
        <v/>
      </c>
    </row>
    <row r="955" spans="1:8">
      <c r="A955" s="134" t="str">
        <f>IF(AND(TONGHOP!$O955="KTHP",TONGHOP!$T955&lt;&gt;""),TONGHOP!$T955,"")</f>
        <v>Nguyễn Hồng Đức</v>
      </c>
      <c r="B955" s="134" t="str">
        <f>IF(AND(TONGHOP!$O955="KTHP",TONGHOP!$U955&lt;&gt;""),TONGHOP!$U955,"")</f>
        <v>Trịnh Khắc Vũ</v>
      </c>
      <c r="C955" s="134">
        <f>IF(AND(TONGHOP!$O955="KTHP",TONGHOP!$Q955&lt;&gt;""),TONGHOP!$Q955,"")</f>
        <v>60</v>
      </c>
      <c r="D955" s="134">
        <f t="shared" si="28"/>
        <v>0.45</v>
      </c>
      <c r="E955" s="134" t="str">
        <f>IF(AND(TONGHOP!$O955="ThiTN",TONGHOP!$T955&lt;&gt;""),TONGHOP!$T955,"")</f>
        <v/>
      </c>
      <c r="F955" s="134" t="str">
        <f>IF(AND(TONGHOP!$O955="ThiTN",TONGHOP!$U955&lt;&gt;""),TONGHOP!$U955,"")</f>
        <v/>
      </c>
      <c r="G955" s="134" t="str">
        <f>IF(AND(TONGHOP!$O955="ThiTN",TONGHOP!$Q955&lt;&gt;""),TONGHOP!$Q955,"")</f>
        <v/>
      </c>
      <c r="H955" s="134" t="str">
        <f t="shared" si="29"/>
        <v/>
      </c>
    </row>
    <row r="956" spans="1:8">
      <c r="A956" s="134" t="str">
        <f>IF(AND(TONGHOP!$O956="KTHP",TONGHOP!$T956&lt;&gt;""),TONGHOP!$T956,"")</f>
        <v>Lâm Thị Phương Thùy</v>
      </c>
      <c r="B956" s="134" t="str">
        <f>IF(AND(TONGHOP!$O956="KTHP",TONGHOP!$U956&lt;&gt;""),TONGHOP!$U956,"")</f>
        <v>Trần Thị Ngọc Dung</v>
      </c>
      <c r="C956" s="134">
        <f>IF(AND(TONGHOP!$O956="KTHP",TONGHOP!$Q956&lt;&gt;""),TONGHOP!$Q956,"")</f>
        <v>90</v>
      </c>
      <c r="D956" s="134">
        <f t="shared" si="28"/>
        <v>0.6</v>
      </c>
      <c r="E956" s="134" t="str">
        <f>IF(AND(TONGHOP!$O956="ThiTN",TONGHOP!$T956&lt;&gt;""),TONGHOP!$T956,"")</f>
        <v/>
      </c>
      <c r="F956" s="134" t="str">
        <f>IF(AND(TONGHOP!$O956="ThiTN",TONGHOP!$U956&lt;&gt;""),TONGHOP!$U956,"")</f>
        <v/>
      </c>
      <c r="G956" s="134" t="str">
        <f>IF(AND(TONGHOP!$O956="ThiTN",TONGHOP!$Q956&lt;&gt;""),TONGHOP!$Q956,"")</f>
        <v/>
      </c>
      <c r="H956" s="134" t="str">
        <f t="shared" si="29"/>
        <v/>
      </c>
    </row>
    <row r="957" spans="1:8">
      <c r="A957" s="134" t="str">
        <f>IF(AND(TONGHOP!$O957="KTHP",TONGHOP!$T957&lt;&gt;""),TONGHOP!$T957,"")</f>
        <v>Bùi Thị Ngọc Sương</v>
      </c>
      <c r="B957" s="134" t="str">
        <f>IF(AND(TONGHOP!$O957="KTHP",TONGHOP!$U957&lt;&gt;""),TONGHOP!$U957,"")</f>
        <v>Mạnh Lê Hoàn</v>
      </c>
      <c r="C957" s="134">
        <f>IF(AND(TONGHOP!$O957="KTHP",TONGHOP!$Q957&lt;&gt;""),TONGHOP!$Q957,"")</f>
        <v>90</v>
      </c>
      <c r="D957" s="134">
        <f t="shared" si="28"/>
        <v>0.6</v>
      </c>
      <c r="E957" s="134" t="str">
        <f>IF(AND(TONGHOP!$O957="ThiTN",TONGHOP!$T957&lt;&gt;""),TONGHOP!$T957,"")</f>
        <v/>
      </c>
      <c r="F957" s="134" t="str">
        <f>IF(AND(TONGHOP!$O957="ThiTN",TONGHOP!$U957&lt;&gt;""),TONGHOP!$U957,"")</f>
        <v/>
      </c>
      <c r="G957" s="134" t="str">
        <f>IF(AND(TONGHOP!$O957="ThiTN",TONGHOP!$Q957&lt;&gt;""),TONGHOP!$Q957,"")</f>
        <v/>
      </c>
      <c r="H957" s="134" t="str">
        <f t="shared" si="29"/>
        <v/>
      </c>
    </row>
    <row r="958" spans="1:8">
      <c r="A958" s="134" t="str">
        <f>IF(AND(TONGHOP!$O958="KTHP",TONGHOP!$T958&lt;&gt;""),TONGHOP!$T958,"")</f>
        <v/>
      </c>
      <c r="B958" s="134" t="str">
        <f>IF(AND(TONGHOP!$O958="KTHP",TONGHOP!$U958&lt;&gt;""),TONGHOP!$U958,"")</f>
        <v/>
      </c>
      <c r="C958" s="134">
        <f>IF(AND(TONGHOP!$O958="KTHP",TONGHOP!$Q958&lt;&gt;""),TONGHOP!$Q958,"")</f>
        <v>90</v>
      </c>
      <c r="D958" s="134" t="str">
        <f t="shared" si="28"/>
        <v/>
      </c>
      <c r="E958" s="134" t="str">
        <f>IF(AND(TONGHOP!$O958="ThiTN",TONGHOP!$T958&lt;&gt;""),TONGHOP!$T958,"")</f>
        <v/>
      </c>
      <c r="F958" s="134" t="str">
        <f>IF(AND(TONGHOP!$O958="ThiTN",TONGHOP!$U958&lt;&gt;""),TONGHOP!$U958,"")</f>
        <v/>
      </c>
      <c r="G958" s="134" t="str">
        <f>IF(AND(TONGHOP!$O958="ThiTN",TONGHOP!$Q958&lt;&gt;""),TONGHOP!$Q958,"")</f>
        <v/>
      </c>
      <c r="H958" s="134" t="str">
        <f t="shared" si="29"/>
        <v/>
      </c>
    </row>
    <row r="959" spans="1:8">
      <c r="A959" s="134" t="str">
        <f>IF(AND(TONGHOP!$O959="KTHP",TONGHOP!$T959&lt;&gt;""),TONGHOP!$T959,"")</f>
        <v>Nguyễn Thị Kim Anh</v>
      </c>
      <c r="B959" s="134" t="str">
        <f>IF(AND(TONGHOP!$O959="KTHP",TONGHOP!$U959&lt;&gt;""),TONGHOP!$U959,"")</f>
        <v>Bùi Bảo Trung (TG)</v>
      </c>
      <c r="C959" s="134">
        <f>IF(AND(TONGHOP!$O959="KTHP",TONGHOP!$Q959&lt;&gt;""),TONGHOP!$Q959,"")</f>
        <v>90</v>
      </c>
      <c r="D959" s="134">
        <f t="shared" si="28"/>
        <v>0.6</v>
      </c>
      <c r="E959" s="134" t="str">
        <f>IF(AND(TONGHOP!$O959="ThiTN",TONGHOP!$T959&lt;&gt;""),TONGHOP!$T959,"")</f>
        <v/>
      </c>
      <c r="F959" s="134" t="str">
        <f>IF(AND(TONGHOP!$O959="ThiTN",TONGHOP!$U959&lt;&gt;""),TONGHOP!$U959,"")</f>
        <v/>
      </c>
      <c r="G959" s="134" t="str">
        <f>IF(AND(TONGHOP!$O959="ThiTN",TONGHOP!$Q959&lt;&gt;""),TONGHOP!$Q959,"")</f>
        <v/>
      </c>
      <c r="H959" s="134" t="str">
        <f t="shared" si="29"/>
        <v/>
      </c>
    </row>
    <row r="960" spans="1:8">
      <c r="A960" s="134" t="str">
        <f>IF(AND(TONGHOP!$O960="KTHP",TONGHOP!$T960&lt;&gt;""),TONGHOP!$T960,"")</f>
        <v/>
      </c>
      <c r="B960" s="134" t="str">
        <f>IF(AND(TONGHOP!$O960="KTHP",TONGHOP!$U960&lt;&gt;""),TONGHOP!$U960,"")</f>
        <v/>
      </c>
      <c r="C960" s="134">
        <f>IF(AND(TONGHOP!$O960="KTHP",TONGHOP!$Q960&lt;&gt;""),TONGHOP!$Q960,"")</f>
        <v>90</v>
      </c>
      <c r="D960" s="134" t="str">
        <f t="shared" si="28"/>
        <v/>
      </c>
      <c r="E960" s="134" t="str">
        <f>IF(AND(TONGHOP!$O960="ThiTN",TONGHOP!$T960&lt;&gt;""),TONGHOP!$T960,"")</f>
        <v/>
      </c>
      <c r="F960" s="134" t="str">
        <f>IF(AND(TONGHOP!$O960="ThiTN",TONGHOP!$U960&lt;&gt;""),TONGHOP!$U960,"")</f>
        <v/>
      </c>
      <c r="G960" s="134" t="str">
        <f>IF(AND(TONGHOP!$O960="ThiTN",TONGHOP!$Q960&lt;&gt;""),TONGHOP!$Q960,"")</f>
        <v/>
      </c>
      <c r="H960" s="134" t="str">
        <f t="shared" si="29"/>
        <v/>
      </c>
    </row>
    <row r="961" spans="1:8">
      <c r="A961" s="134" t="str">
        <f>IF(AND(TONGHOP!$O961="KTHP",TONGHOP!$T961&lt;&gt;""),TONGHOP!$T961,"")</f>
        <v>Nguyễn Mỹ Tiên</v>
      </c>
      <c r="B961" s="134" t="str">
        <f>IF(AND(TONGHOP!$O961="KTHP",TONGHOP!$U961&lt;&gt;""),TONGHOP!$U961,"")</f>
        <v>Nguyễn Hồng Đức</v>
      </c>
      <c r="C961" s="134">
        <f>IF(AND(TONGHOP!$O961="KTHP",TONGHOP!$Q961&lt;&gt;""),TONGHOP!$Q961,"")</f>
        <v>60</v>
      </c>
      <c r="D961" s="134">
        <f t="shared" si="28"/>
        <v>0.45</v>
      </c>
      <c r="E961" s="134" t="str">
        <f>IF(AND(TONGHOP!$O961="ThiTN",TONGHOP!$T961&lt;&gt;""),TONGHOP!$T961,"")</f>
        <v/>
      </c>
      <c r="F961" s="134" t="str">
        <f>IF(AND(TONGHOP!$O961="ThiTN",TONGHOP!$U961&lt;&gt;""),TONGHOP!$U961,"")</f>
        <v/>
      </c>
      <c r="G961" s="134" t="str">
        <f>IF(AND(TONGHOP!$O961="ThiTN",TONGHOP!$Q961&lt;&gt;""),TONGHOP!$Q961,"")</f>
        <v/>
      </c>
      <c r="H961" s="134" t="str">
        <f t="shared" si="29"/>
        <v/>
      </c>
    </row>
    <row r="962" spans="1:8">
      <c r="A962" s="134" t="str">
        <f>IF(AND(TONGHOP!$O962="KTHP",TONGHOP!$T962&lt;&gt;""),TONGHOP!$T962,"")</f>
        <v>Mạnh Lê Hoàn</v>
      </c>
      <c r="B962" s="134" t="str">
        <f>IF(AND(TONGHOP!$O962="KTHP",TONGHOP!$U962&lt;&gt;""),TONGHOP!$U962,"")</f>
        <v>Võ Thị Hồng Lan</v>
      </c>
      <c r="C962" s="134">
        <f>IF(AND(TONGHOP!$O962="KTHP",TONGHOP!$Q962&lt;&gt;""),TONGHOP!$Q962,"")</f>
        <v>90</v>
      </c>
      <c r="D962" s="134">
        <f t="shared" si="28"/>
        <v>0.6</v>
      </c>
      <c r="E962" s="134" t="str">
        <f>IF(AND(TONGHOP!$O962="ThiTN",TONGHOP!$T962&lt;&gt;""),TONGHOP!$T962,"")</f>
        <v/>
      </c>
      <c r="F962" s="134" t="str">
        <f>IF(AND(TONGHOP!$O962="ThiTN",TONGHOP!$U962&lt;&gt;""),TONGHOP!$U962,"")</f>
        <v/>
      </c>
      <c r="G962" s="134" t="str">
        <f>IF(AND(TONGHOP!$O962="ThiTN",TONGHOP!$Q962&lt;&gt;""),TONGHOP!$Q962,"")</f>
        <v/>
      </c>
      <c r="H962" s="134" t="str">
        <f t="shared" si="29"/>
        <v/>
      </c>
    </row>
    <row r="963" spans="1:8">
      <c r="A963" s="134" t="str">
        <f>IF(AND(TONGHOP!$O963="KTHP",TONGHOP!$T963&lt;&gt;""),TONGHOP!$T963,"")</f>
        <v/>
      </c>
      <c r="B963" s="134" t="str">
        <f>IF(AND(TONGHOP!$O963="KTHP",TONGHOP!$U963&lt;&gt;""),TONGHOP!$U963,"")</f>
        <v/>
      </c>
      <c r="C963" s="134">
        <f>IF(AND(TONGHOP!$O963="KTHP",TONGHOP!$Q963&lt;&gt;""),TONGHOP!$Q963,"")</f>
        <v>90</v>
      </c>
      <c r="D963" s="134" t="str">
        <f t="shared" ref="D963:D1026" si="30">IF(AND(A963="",B963="")=TRUE,"",(C963+30)*0.3/60)</f>
        <v/>
      </c>
      <c r="E963" s="134" t="str">
        <f>IF(AND(TONGHOP!$O963="ThiTN",TONGHOP!$T963&lt;&gt;""),TONGHOP!$T963,"")</f>
        <v/>
      </c>
      <c r="F963" s="134" t="str">
        <f>IF(AND(TONGHOP!$O963="ThiTN",TONGHOP!$U963&lt;&gt;""),TONGHOP!$U963,"")</f>
        <v/>
      </c>
      <c r="G963" s="134" t="str">
        <f>IF(AND(TONGHOP!$O963="ThiTN",TONGHOP!$Q963&lt;&gt;""),TONGHOP!$Q963,"")</f>
        <v/>
      </c>
      <c r="H963" s="134" t="str">
        <f t="shared" ref="H963:H1026" si="31">IF(AND(E963="",F963="")=TRUE,"",(G963+30)*0.5/60)</f>
        <v/>
      </c>
    </row>
    <row r="964" spans="1:8">
      <c r="A964" s="134" t="str">
        <f>IF(AND(TONGHOP!$O964="KTHP",TONGHOP!$T964&lt;&gt;""),TONGHOP!$T964,"")</f>
        <v>Lưu Thị Thúy</v>
      </c>
      <c r="B964" s="134" t="str">
        <f>IF(AND(TONGHOP!$O964="KTHP",TONGHOP!$U964&lt;&gt;""),TONGHOP!$U964,"")</f>
        <v>Trần Thị Ngọc Dung</v>
      </c>
      <c r="C964" s="134">
        <f>IF(AND(TONGHOP!$O964="KTHP",TONGHOP!$Q964&lt;&gt;""),TONGHOP!$Q964,"")</f>
        <v>90</v>
      </c>
      <c r="D964" s="134">
        <f t="shared" si="30"/>
        <v>0.6</v>
      </c>
      <c r="E964" s="134" t="str">
        <f>IF(AND(TONGHOP!$O964="ThiTN",TONGHOP!$T964&lt;&gt;""),TONGHOP!$T964,"")</f>
        <v/>
      </c>
      <c r="F964" s="134" t="str">
        <f>IF(AND(TONGHOP!$O964="ThiTN",TONGHOP!$U964&lt;&gt;""),TONGHOP!$U964,"")</f>
        <v/>
      </c>
      <c r="G964" s="134" t="str">
        <f>IF(AND(TONGHOP!$O964="ThiTN",TONGHOP!$Q964&lt;&gt;""),TONGHOP!$Q964,"")</f>
        <v/>
      </c>
      <c r="H964" s="134" t="str">
        <f t="shared" si="31"/>
        <v/>
      </c>
    </row>
    <row r="965" spans="1:8">
      <c r="A965" s="134" t="str">
        <f>IF(AND(TONGHOP!$O965="KTHP",TONGHOP!$T965&lt;&gt;""),TONGHOP!$T965,"")</f>
        <v/>
      </c>
      <c r="B965" s="134" t="str">
        <f>IF(AND(TONGHOP!$O965="KTHP",TONGHOP!$U965&lt;&gt;""),TONGHOP!$U965,"")</f>
        <v/>
      </c>
      <c r="C965" s="134">
        <f>IF(AND(TONGHOP!$O965="KTHP",TONGHOP!$Q965&lt;&gt;""),TONGHOP!$Q965,"")</f>
        <v>90</v>
      </c>
      <c r="D965" s="134" t="str">
        <f t="shared" si="30"/>
        <v/>
      </c>
      <c r="E965" s="134" t="str">
        <f>IF(AND(TONGHOP!$O965="ThiTN",TONGHOP!$T965&lt;&gt;""),TONGHOP!$T965,"")</f>
        <v/>
      </c>
      <c r="F965" s="134" t="str">
        <f>IF(AND(TONGHOP!$O965="ThiTN",TONGHOP!$U965&lt;&gt;""),TONGHOP!$U965,"")</f>
        <v/>
      </c>
      <c r="G965" s="134" t="str">
        <f>IF(AND(TONGHOP!$O965="ThiTN",TONGHOP!$Q965&lt;&gt;""),TONGHOP!$Q965,"")</f>
        <v/>
      </c>
      <c r="H965" s="134" t="str">
        <f t="shared" si="31"/>
        <v/>
      </c>
    </row>
    <row r="966" spans="1:8">
      <c r="A966" s="134" t="str">
        <f>IF(AND(TONGHOP!$O966="KTHP",TONGHOP!$T966&lt;&gt;""),TONGHOP!$T966,"")</f>
        <v>Lê Xuân Thủy</v>
      </c>
      <c r="B966" s="134" t="str">
        <f>IF(AND(TONGHOP!$O966="KTHP",TONGHOP!$U966&lt;&gt;""),TONGHOP!$U966,"")</f>
        <v>Trần Hồng Thảo</v>
      </c>
      <c r="C966" s="134">
        <f>IF(AND(TONGHOP!$O966="KTHP",TONGHOP!$Q966&lt;&gt;""),TONGHOP!$Q966,"")</f>
        <v>90</v>
      </c>
      <c r="D966" s="134">
        <f t="shared" si="30"/>
        <v>0.6</v>
      </c>
      <c r="E966" s="134" t="str">
        <f>IF(AND(TONGHOP!$O966="ThiTN",TONGHOP!$T966&lt;&gt;""),TONGHOP!$T966,"")</f>
        <v/>
      </c>
      <c r="F966" s="134" t="str">
        <f>IF(AND(TONGHOP!$O966="ThiTN",TONGHOP!$U966&lt;&gt;""),TONGHOP!$U966,"")</f>
        <v/>
      </c>
      <c r="G966" s="134" t="str">
        <f>IF(AND(TONGHOP!$O966="ThiTN",TONGHOP!$Q966&lt;&gt;""),TONGHOP!$Q966,"")</f>
        <v/>
      </c>
      <c r="H966" s="134" t="str">
        <f t="shared" si="31"/>
        <v/>
      </c>
    </row>
    <row r="967" spans="1:8">
      <c r="A967" s="134" t="str">
        <f>IF(AND(TONGHOP!$O967="KTHP",TONGHOP!$T967&lt;&gt;""),TONGHOP!$T967,"")</f>
        <v>Đào Anh Tuấn</v>
      </c>
      <c r="B967" s="134" t="str">
        <f>IF(AND(TONGHOP!$O967="KTHP",TONGHOP!$U967&lt;&gt;""),TONGHOP!$U967,"")</f>
        <v>Nguyễn Văn Đông</v>
      </c>
      <c r="C967" s="134">
        <f>IF(AND(TONGHOP!$O967="KTHP",TONGHOP!$Q967&lt;&gt;""),TONGHOP!$Q967,"")</f>
        <v>90</v>
      </c>
      <c r="D967" s="134">
        <f t="shared" si="30"/>
        <v>0.6</v>
      </c>
      <c r="E967" s="134" t="str">
        <f>IF(AND(TONGHOP!$O967="ThiTN",TONGHOP!$T967&lt;&gt;""),TONGHOP!$T967,"")</f>
        <v/>
      </c>
      <c r="F967" s="134" t="str">
        <f>IF(AND(TONGHOP!$O967="ThiTN",TONGHOP!$U967&lt;&gt;""),TONGHOP!$U967,"")</f>
        <v/>
      </c>
      <c r="G967" s="134" t="str">
        <f>IF(AND(TONGHOP!$O967="ThiTN",TONGHOP!$Q967&lt;&gt;""),TONGHOP!$Q967,"")</f>
        <v/>
      </c>
      <c r="H967" s="134" t="str">
        <f t="shared" si="31"/>
        <v/>
      </c>
    </row>
    <row r="968" spans="1:8">
      <c r="A968" s="134" t="str">
        <f>IF(AND(TONGHOP!$O968="KTHP",TONGHOP!$T968&lt;&gt;""),TONGHOP!$T968,"")</f>
        <v>Đinh Văn Quyên (TG)</v>
      </c>
      <c r="B968" s="134" t="str">
        <f>IF(AND(TONGHOP!$O968="KTHP",TONGHOP!$U968&lt;&gt;""),TONGHOP!$U968,"")</f>
        <v>Nguyễn Thị Thu Tâm</v>
      </c>
      <c r="C968" s="134">
        <f>IF(AND(TONGHOP!$O968="KTHP",TONGHOP!$Q968&lt;&gt;""),TONGHOP!$Q968,"")</f>
        <v>90</v>
      </c>
      <c r="D968" s="134">
        <f t="shared" si="30"/>
        <v>0.6</v>
      </c>
      <c r="E968" s="134" t="str">
        <f>IF(AND(TONGHOP!$O968="ThiTN",TONGHOP!$T968&lt;&gt;""),TONGHOP!$T968,"")</f>
        <v/>
      </c>
      <c r="F968" s="134" t="str">
        <f>IF(AND(TONGHOP!$O968="ThiTN",TONGHOP!$U968&lt;&gt;""),TONGHOP!$U968,"")</f>
        <v/>
      </c>
      <c r="G968" s="134" t="str">
        <f>IF(AND(TONGHOP!$O968="ThiTN",TONGHOP!$Q968&lt;&gt;""),TONGHOP!$Q968,"")</f>
        <v/>
      </c>
      <c r="H968" s="134" t="str">
        <f t="shared" si="31"/>
        <v/>
      </c>
    </row>
    <row r="969" spans="1:8">
      <c r="A969" s="134" t="str">
        <f>IF(AND(TONGHOP!$O969="KTHP",TONGHOP!$T969&lt;&gt;""),TONGHOP!$T969,"")</f>
        <v>Giang Phi Hùng</v>
      </c>
      <c r="B969" s="134" t="str">
        <f>IF(AND(TONGHOP!$O969="KTHP",TONGHOP!$U969&lt;&gt;""),TONGHOP!$U969,"")</f>
        <v>Nguyễn Nhân Anh</v>
      </c>
      <c r="C969" s="134">
        <f>IF(AND(TONGHOP!$O969="KTHP",TONGHOP!$Q969&lt;&gt;""),TONGHOP!$Q969,"")</f>
        <v>90</v>
      </c>
      <c r="D969" s="134">
        <f t="shared" si="30"/>
        <v>0.6</v>
      </c>
      <c r="E969" s="134" t="str">
        <f>IF(AND(TONGHOP!$O969="ThiTN",TONGHOP!$T969&lt;&gt;""),TONGHOP!$T969,"")</f>
        <v/>
      </c>
      <c r="F969" s="134" t="str">
        <f>IF(AND(TONGHOP!$O969="ThiTN",TONGHOP!$U969&lt;&gt;""),TONGHOP!$U969,"")</f>
        <v/>
      </c>
      <c r="G969" s="134" t="str">
        <f>IF(AND(TONGHOP!$O969="ThiTN",TONGHOP!$Q969&lt;&gt;""),TONGHOP!$Q969,"")</f>
        <v/>
      </c>
      <c r="H969" s="134" t="str">
        <f t="shared" si="31"/>
        <v/>
      </c>
    </row>
    <row r="970" spans="1:8">
      <c r="A970" s="134" t="str">
        <f>IF(AND(TONGHOP!$O970="KTHP",TONGHOP!$T970&lt;&gt;""),TONGHOP!$T970,"")</f>
        <v>Đặng Thái Sơn</v>
      </c>
      <c r="B970" s="134" t="str">
        <f>IF(AND(TONGHOP!$O970="KTHP",TONGHOP!$U970&lt;&gt;""),TONGHOP!$U970,"")</f>
        <v>Hà Quốc Bảo</v>
      </c>
      <c r="C970" s="134">
        <f>IF(AND(TONGHOP!$O970="KTHP",TONGHOP!$Q970&lt;&gt;""),TONGHOP!$Q970,"")</f>
        <v>90</v>
      </c>
      <c r="D970" s="134">
        <f t="shared" si="30"/>
        <v>0.6</v>
      </c>
      <c r="E970" s="134" t="str">
        <f>IF(AND(TONGHOP!$O970="ThiTN",TONGHOP!$T970&lt;&gt;""),TONGHOP!$T970,"")</f>
        <v/>
      </c>
      <c r="F970" s="134" t="str">
        <f>IF(AND(TONGHOP!$O970="ThiTN",TONGHOP!$U970&lt;&gt;""),TONGHOP!$U970,"")</f>
        <v/>
      </c>
      <c r="G970" s="134" t="str">
        <f>IF(AND(TONGHOP!$O970="ThiTN",TONGHOP!$Q970&lt;&gt;""),TONGHOP!$Q970,"")</f>
        <v/>
      </c>
      <c r="H970" s="134" t="str">
        <f t="shared" si="31"/>
        <v/>
      </c>
    </row>
    <row r="971" spans="1:8">
      <c r="A971" s="134" t="str">
        <f>IF(AND(TONGHOP!$O971="KTHP",TONGHOP!$T971&lt;&gt;""),TONGHOP!$T971,"")</f>
        <v/>
      </c>
      <c r="B971" s="134" t="str">
        <f>IF(AND(TONGHOP!$O971="KTHP",TONGHOP!$U971&lt;&gt;""),TONGHOP!$U971,"")</f>
        <v/>
      </c>
      <c r="C971" s="134">
        <f>IF(AND(TONGHOP!$O971="KTHP",TONGHOP!$Q971&lt;&gt;""),TONGHOP!$Q971,"")</f>
        <v>90</v>
      </c>
      <c r="D971" s="134" t="str">
        <f t="shared" si="30"/>
        <v/>
      </c>
      <c r="E971" s="134" t="str">
        <f>IF(AND(TONGHOP!$O971="ThiTN",TONGHOP!$T971&lt;&gt;""),TONGHOP!$T971,"")</f>
        <v/>
      </c>
      <c r="F971" s="134" t="str">
        <f>IF(AND(TONGHOP!$O971="ThiTN",TONGHOP!$U971&lt;&gt;""),TONGHOP!$U971,"")</f>
        <v/>
      </c>
      <c r="G971" s="134" t="str">
        <f>IF(AND(TONGHOP!$O971="ThiTN",TONGHOP!$Q971&lt;&gt;""),TONGHOP!$Q971,"")</f>
        <v/>
      </c>
      <c r="H971" s="134" t="str">
        <f t="shared" si="31"/>
        <v/>
      </c>
    </row>
    <row r="972" spans="1:8">
      <c r="A972" s="134" t="str">
        <f>IF(AND(TONGHOP!$O972="KTHP",TONGHOP!$T972&lt;&gt;""),TONGHOP!$T972,"")</f>
        <v>Đặng Thái Sơn</v>
      </c>
      <c r="B972" s="134" t="str">
        <f>IF(AND(TONGHOP!$O972="KTHP",TONGHOP!$U972&lt;&gt;""),TONGHOP!$U972,"")</f>
        <v>Hà Quốc Bảo</v>
      </c>
      <c r="C972" s="134">
        <f>IF(AND(TONGHOP!$O972="KTHP",TONGHOP!$Q972&lt;&gt;""),TONGHOP!$Q972,"")</f>
        <v>90</v>
      </c>
      <c r="D972" s="134">
        <f t="shared" si="30"/>
        <v>0.6</v>
      </c>
      <c r="E972" s="134" t="str">
        <f>IF(AND(TONGHOP!$O972="ThiTN",TONGHOP!$T972&lt;&gt;""),TONGHOP!$T972,"")</f>
        <v/>
      </c>
      <c r="F972" s="134" t="str">
        <f>IF(AND(TONGHOP!$O972="ThiTN",TONGHOP!$U972&lt;&gt;""),TONGHOP!$U972,"")</f>
        <v/>
      </c>
      <c r="G972" s="134" t="str">
        <f>IF(AND(TONGHOP!$O972="ThiTN",TONGHOP!$Q972&lt;&gt;""),TONGHOP!$Q972,"")</f>
        <v/>
      </c>
      <c r="H972" s="134" t="str">
        <f t="shared" si="31"/>
        <v/>
      </c>
    </row>
    <row r="973" spans="1:8">
      <c r="A973" s="134" t="str">
        <f>IF(AND(TONGHOP!$O973="KTHP",TONGHOP!$T973&lt;&gt;""),TONGHOP!$T973,"")</f>
        <v/>
      </c>
      <c r="B973" s="134" t="str">
        <f>IF(AND(TONGHOP!$O973="KTHP",TONGHOP!$U973&lt;&gt;""),TONGHOP!$U973,"")</f>
        <v/>
      </c>
      <c r="C973" s="134">
        <f>IF(AND(TONGHOP!$O973="KTHP",TONGHOP!$Q973&lt;&gt;""),TONGHOP!$Q973,"")</f>
        <v>90</v>
      </c>
      <c r="D973" s="134" t="str">
        <f t="shared" si="30"/>
        <v/>
      </c>
      <c r="E973" s="134" t="str">
        <f>IF(AND(TONGHOP!$O973="ThiTN",TONGHOP!$T973&lt;&gt;""),TONGHOP!$T973,"")</f>
        <v/>
      </c>
      <c r="F973" s="134" t="str">
        <f>IF(AND(TONGHOP!$O973="ThiTN",TONGHOP!$U973&lt;&gt;""),TONGHOP!$U973,"")</f>
        <v/>
      </c>
      <c r="G973" s="134" t="str">
        <f>IF(AND(TONGHOP!$O973="ThiTN",TONGHOP!$Q973&lt;&gt;""),TONGHOP!$Q973,"")</f>
        <v/>
      </c>
      <c r="H973" s="134" t="str">
        <f t="shared" si="31"/>
        <v/>
      </c>
    </row>
    <row r="974" spans="1:8">
      <c r="A974" s="134" t="str">
        <f>IF(AND(TONGHOP!$O974="KTHP",TONGHOP!$T974&lt;&gt;""),TONGHOP!$T974,"")</f>
        <v>Nguyễn Anh Kiệt</v>
      </c>
      <c r="B974" s="134" t="str">
        <f>IF(AND(TONGHOP!$O974="KTHP",TONGHOP!$U974&lt;&gt;""),TONGHOP!$U974,"")</f>
        <v>Nguyễn Ngọc Hiệp</v>
      </c>
      <c r="C974" s="134">
        <f>IF(AND(TONGHOP!$O974="KTHP",TONGHOP!$Q974&lt;&gt;""),TONGHOP!$Q974,"")</f>
        <v>120</v>
      </c>
      <c r="D974" s="134">
        <f t="shared" si="30"/>
        <v>0.75</v>
      </c>
      <c r="E974" s="134" t="str">
        <f>IF(AND(TONGHOP!$O974="ThiTN",TONGHOP!$T974&lt;&gt;""),TONGHOP!$T974,"")</f>
        <v/>
      </c>
      <c r="F974" s="134" t="str">
        <f>IF(AND(TONGHOP!$O974="ThiTN",TONGHOP!$U974&lt;&gt;""),TONGHOP!$U974,"")</f>
        <v/>
      </c>
      <c r="G974" s="134" t="str">
        <f>IF(AND(TONGHOP!$O974="ThiTN",TONGHOP!$Q974&lt;&gt;""),TONGHOP!$Q974,"")</f>
        <v/>
      </c>
      <c r="H974" s="134" t="str">
        <f t="shared" si="31"/>
        <v/>
      </c>
    </row>
    <row r="975" spans="1:8">
      <c r="A975" s="134" t="str">
        <f>IF(AND(TONGHOP!$O975="KTHP",TONGHOP!$T975&lt;&gt;""),TONGHOP!$T975,"")</f>
        <v>Phạm Quỳnh Như</v>
      </c>
      <c r="B975" s="134" t="str">
        <f>IF(AND(TONGHOP!$O975="KTHP",TONGHOP!$U975&lt;&gt;""),TONGHOP!$U975,"")</f>
        <v>Lâm Thị Phương Thùy</v>
      </c>
      <c r="C975" s="134">
        <f>IF(AND(TONGHOP!$O975="KTHP",TONGHOP!$Q975&lt;&gt;""),TONGHOP!$Q975,"")</f>
        <v>120</v>
      </c>
      <c r="D975" s="134">
        <f t="shared" si="30"/>
        <v>0.75</v>
      </c>
      <c r="E975" s="134" t="str">
        <f>IF(AND(TONGHOP!$O975="ThiTN",TONGHOP!$T975&lt;&gt;""),TONGHOP!$T975,"")</f>
        <v/>
      </c>
      <c r="F975" s="134" t="str">
        <f>IF(AND(TONGHOP!$O975="ThiTN",TONGHOP!$U975&lt;&gt;""),TONGHOP!$U975,"")</f>
        <v/>
      </c>
      <c r="G975" s="134" t="str">
        <f>IF(AND(TONGHOP!$O975="ThiTN",TONGHOP!$Q975&lt;&gt;""),TONGHOP!$Q975,"")</f>
        <v/>
      </c>
      <c r="H975" s="134" t="str">
        <f t="shared" si="31"/>
        <v/>
      </c>
    </row>
    <row r="976" spans="1:8">
      <c r="A976" s="134" t="str">
        <f>IF(AND(TONGHOP!$O976="KTHP",TONGHOP!$T976&lt;&gt;""),TONGHOP!$T976,"")</f>
        <v>Đặng Đức Minh</v>
      </c>
      <c r="B976" s="134" t="str">
        <f>IF(AND(TONGHOP!$O976="KTHP",TONGHOP!$U976&lt;&gt;""),TONGHOP!$U976,"")</f>
        <v>Phạm Thị Gia Tâm</v>
      </c>
      <c r="C976" s="134">
        <f>IF(AND(TONGHOP!$O976="KTHP",TONGHOP!$Q976&lt;&gt;""),TONGHOP!$Q976,"")</f>
        <v>120</v>
      </c>
      <c r="D976" s="134">
        <f t="shared" si="30"/>
        <v>0.75</v>
      </c>
      <c r="E976" s="134" t="str">
        <f>IF(AND(TONGHOP!$O976="ThiTN",TONGHOP!$T976&lt;&gt;""),TONGHOP!$T976,"")</f>
        <v/>
      </c>
      <c r="F976" s="134" t="str">
        <f>IF(AND(TONGHOP!$O976="ThiTN",TONGHOP!$U976&lt;&gt;""),TONGHOP!$U976,"")</f>
        <v/>
      </c>
      <c r="G976" s="134" t="str">
        <f>IF(AND(TONGHOP!$O976="ThiTN",TONGHOP!$Q976&lt;&gt;""),TONGHOP!$Q976,"")</f>
        <v/>
      </c>
      <c r="H976" s="134" t="str">
        <f t="shared" si="31"/>
        <v/>
      </c>
    </row>
    <row r="977" spans="1:8">
      <c r="A977" s="134" t="str">
        <f>IF(AND(TONGHOP!$O977="KTHP",TONGHOP!$T977&lt;&gt;""),TONGHOP!$T977,"")</f>
        <v>Lưu Thị Thúy</v>
      </c>
      <c r="B977" s="134" t="str">
        <f>IF(AND(TONGHOP!$O977="KTHP",TONGHOP!$U977&lt;&gt;""),TONGHOP!$U977,"")</f>
        <v>Nguyễn Anh Tăng</v>
      </c>
      <c r="C977" s="134">
        <f>IF(AND(TONGHOP!$O977="KTHP",TONGHOP!$Q977&lt;&gt;""),TONGHOP!$Q977,"")</f>
        <v>120</v>
      </c>
      <c r="D977" s="134">
        <f t="shared" si="30"/>
        <v>0.75</v>
      </c>
      <c r="E977" s="134" t="str">
        <f>IF(AND(TONGHOP!$O977="ThiTN",TONGHOP!$T977&lt;&gt;""),TONGHOP!$T977,"")</f>
        <v/>
      </c>
      <c r="F977" s="134" t="str">
        <f>IF(AND(TONGHOP!$O977="ThiTN",TONGHOP!$U977&lt;&gt;""),TONGHOP!$U977,"")</f>
        <v/>
      </c>
      <c r="G977" s="134" t="str">
        <f>IF(AND(TONGHOP!$O977="ThiTN",TONGHOP!$Q977&lt;&gt;""),TONGHOP!$Q977,"")</f>
        <v/>
      </c>
      <c r="H977" s="134" t="str">
        <f t="shared" si="31"/>
        <v/>
      </c>
    </row>
    <row r="978" spans="1:8">
      <c r="A978" s="134" t="str">
        <f>IF(AND(TONGHOP!$O978="KTHP",TONGHOP!$T978&lt;&gt;""),TONGHOP!$T978,"")</f>
        <v>Lê Xuân Thủy</v>
      </c>
      <c r="B978" s="134" t="str">
        <f>IF(AND(TONGHOP!$O978="KTHP",TONGHOP!$U978&lt;&gt;""),TONGHOP!$U978,"")</f>
        <v>Triệu Phú Nguyên</v>
      </c>
      <c r="C978" s="134">
        <f>IF(AND(TONGHOP!$O978="KTHP",TONGHOP!$Q978&lt;&gt;""),TONGHOP!$Q978,"")</f>
        <v>120</v>
      </c>
      <c r="D978" s="134">
        <f t="shared" si="30"/>
        <v>0.75</v>
      </c>
      <c r="E978" s="134" t="str">
        <f>IF(AND(TONGHOP!$O978="ThiTN",TONGHOP!$T978&lt;&gt;""),TONGHOP!$T978,"")</f>
        <v/>
      </c>
      <c r="F978" s="134" t="str">
        <f>IF(AND(TONGHOP!$O978="ThiTN",TONGHOP!$U978&lt;&gt;""),TONGHOP!$U978,"")</f>
        <v/>
      </c>
      <c r="G978" s="134" t="str">
        <f>IF(AND(TONGHOP!$O978="ThiTN",TONGHOP!$Q978&lt;&gt;""),TONGHOP!$Q978,"")</f>
        <v/>
      </c>
      <c r="H978" s="134" t="str">
        <f t="shared" si="31"/>
        <v/>
      </c>
    </row>
    <row r="979" spans="1:8">
      <c r="A979" s="134" t="str">
        <f>IF(AND(TONGHOP!$O979="KTHP",TONGHOP!$T979&lt;&gt;""),TONGHOP!$T979,"")</f>
        <v>Nguyễn Thị Thu Hồng</v>
      </c>
      <c r="B979" s="134" t="str">
        <f>IF(AND(TONGHOP!$O979="KTHP",TONGHOP!$U979&lt;&gt;""),TONGHOP!$U979,"")</f>
        <v>Nguyễn Mỹ Tiên</v>
      </c>
      <c r="C979" s="134">
        <f>IF(AND(TONGHOP!$O979="KTHP",TONGHOP!$Q979&lt;&gt;""),TONGHOP!$Q979,"")</f>
        <v>120</v>
      </c>
      <c r="D979" s="134">
        <f t="shared" si="30"/>
        <v>0.75</v>
      </c>
      <c r="E979" s="134" t="str">
        <f>IF(AND(TONGHOP!$O979="ThiTN",TONGHOP!$T979&lt;&gt;""),TONGHOP!$T979,"")</f>
        <v/>
      </c>
      <c r="F979" s="134" t="str">
        <f>IF(AND(TONGHOP!$O979="ThiTN",TONGHOP!$U979&lt;&gt;""),TONGHOP!$U979,"")</f>
        <v/>
      </c>
      <c r="G979" s="134" t="str">
        <f>IF(AND(TONGHOP!$O979="ThiTN",TONGHOP!$Q979&lt;&gt;""),TONGHOP!$Q979,"")</f>
        <v/>
      </c>
      <c r="H979" s="134" t="str">
        <f t="shared" si="31"/>
        <v/>
      </c>
    </row>
    <row r="980" spans="1:8">
      <c r="A980" s="134" t="str">
        <f>IF(AND(TONGHOP!$O980="KTHP",TONGHOP!$T980&lt;&gt;""),TONGHOP!$T980,"")</f>
        <v>Phan Anh Tuấn Kiệt</v>
      </c>
      <c r="B980" s="134" t="str">
        <f>IF(AND(TONGHOP!$O980="KTHP",TONGHOP!$U980&lt;&gt;""),TONGHOP!$U980,"")</f>
        <v>Nguyễn Thị Kim Anh</v>
      </c>
      <c r="C980" s="134">
        <f>IF(AND(TONGHOP!$O980="KTHP",TONGHOP!$Q980&lt;&gt;""),TONGHOP!$Q980,"")</f>
        <v>120</v>
      </c>
      <c r="D980" s="134">
        <f t="shared" si="30"/>
        <v>0.75</v>
      </c>
      <c r="E980" s="134" t="str">
        <f>IF(AND(TONGHOP!$O980="ThiTN",TONGHOP!$T980&lt;&gt;""),TONGHOP!$T980,"")</f>
        <v/>
      </c>
      <c r="F980" s="134" t="str">
        <f>IF(AND(TONGHOP!$O980="ThiTN",TONGHOP!$U980&lt;&gt;""),TONGHOP!$U980,"")</f>
        <v/>
      </c>
      <c r="G980" s="134" t="str">
        <f>IF(AND(TONGHOP!$O980="ThiTN",TONGHOP!$Q980&lt;&gt;""),TONGHOP!$Q980,"")</f>
        <v/>
      </c>
      <c r="H980" s="134" t="str">
        <f t="shared" si="31"/>
        <v/>
      </c>
    </row>
    <row r="981" spans="1:8">
      <c r="A981" s="134" t="str">
        <f>IF(AND(TONGHOP!$O981="KTHP",TONGHOP!$T981&lt;&gt;""),TONGHOP!$T981,"")</f>
        <v>Võ Anh Hào</v>
      </c>
      <c r="B981" s="134" t="str">
        <f>IF(AND(TONGHOP!$O981="KTHP",TONGHOP!$U981&lt;&gt;""),TONGHOP!$U981,"")</f>
        <v>Nguyễn Thị Thu Tâm</v>
      </c>
      <c r="C981" s="134">
        <f>IF(AND(TONGHOP!$O981="KTHP",TONGHOP!$Q981&lt;&gt;""),TONGHOP!$Q981,"")</f>
        <v>120</v>
      </c>
      <c r="D981" s="134">
        <f t="shared" si="30"/>
        <v>0.75</v>
      </c>
      <c r="E981" s="134" t="str">
        <f>IF(AND(TONGHOP!$O981="ThiTN",TONGHOP!$T981&lt;&gt;""),TONGHOP!$T981,"")</f>
        <v/>
      </c>
      <c r="F981" s="134" t="str">
        <f>IF(AND(TONGHOP!$O981="ThiTN",TONGHOP!$U981&lt;&gt;""),TONGHOP!$U981,"")</f>
        <v/>
      </c>
      <c r="G981" s="134" t="str">
        <f>IF(AND(TONGHOP!$O981="ThiTN",TONGHOP!$Q981&lt;&gt;""),TONGHOP!$Q981,"")</f>
        <v/>
      </c>
      <c r="H981" s="134" t="str">
        <f t="shared" si="31"/>
        <v/>
      </c>
    </row>
    <row r="982" spans="1:8">
      <c r="A982" s="134" t="str">
        <f>IF(AND(TONGHOP!$O982="KTHP",TONGHOP!$T982&lt;&gt;""),TONGHOP!$T982,"")</f>
        <v>Lê Tiến Đạt</v>
      </c>
      <c r="B982" s="134" t="str">
        <f>IF(AND(TONGHOP!$O982="KTHP",TONGHOP!$U982&lt;&gt;""),TONGHOP!$U982,"")</f>
        <v>Đinh Trần Phương Thảo</v>
      </c>
      <c r="C982" s="134">
        <f>IF(AND(TONGHOP!$O982="KTHP",TONGHOP!$Q982&lt;&gt;""),TONGHOP!$Q982,"")</f>
        <v>120</v>
      </c>
      <c r="D982" s="134">
        <f t="shared" si="30"/>
        <v>0.75</v>
      </c>
      <c r="E982" s="134" t="str">
        <f>IF(AND(TONGHOP!$O982="ThiTN",TONGHOP!$T982&lt;&gt;""),TONGHOP!$T982,"")</f>
        <v/>
      </c>
      <c r="F982" s="134" t="str">
        <f>IF(AND(TONGHOP!$O982="ThiTN",TONGHOP!$U982&lt;&gt;""),TONGHOP!$U982,"")</f>
        <v/>
      </c>
      <c r="G982" s="134" t="str">
        <f>IF(AND(TONGHOP!$O982="ThiTN",TONGHOP!$Q982&lt;&gt;""),TONGHOP!$Q982,"")</f>
        <v/>
      </c>
      <c r="H982" s="134" t="str">
        <f t="shared" si="31"/>
        <v/>
      </c>
    </row>
    <row r="983" spans="1:8">
      <c r="A983" s="134" t="str">
        <f>IF(AND(TONGHOP!$O983="KTHP",TONGHOP!$T983&lt;&gt;""),TONGHOP!$T983,"")</f>
        <v>Nguyễn Thành Đức</v>
      </c>
      <c r="B983" s="134" t="str">
        <f>IF(AND(TONGHOP!$O983="KTHP",TONGHOP!$U983&lt;&gt;""),TONGHOP!$U983,"")</f>
        <v>Trần Thanh Trúc</v>
      </c>
      <c r="C983" s="134">
        <f>IF(AND(TONGHOP!$O983="KTHP",TONGHOP!$Q983&lt;&gt;""),TONGHOP!$Q983,"")</f>
        <v>120</v>
      </c>
      <c r="D983" s="134">
        <f t="shared" si="30"/>
        <v>0.75</v>
      </c>
      <c r="E983" s="134" t="str">
        <f>IF(AND(TONGHOP!$O983="ThiTN",TONGHOP!$T983&lt;&gt;""),TONGHOP!$T983,"")</f>
        <v/>
      </c>
      <c r="F983" s="134" t="str">
        <f>IF(AND(TONGHOP!$O983="ThiTN",TONGHOP!$U983&lt;&gt;""),TONGHOP!$U983,"")</f>
        <v/>
      </c>
      <c r="G983" s="134" t="str">
        <f>IF(AND(TONGHOP!$O983="ThiTN",TONGHOP!$Q983&lt;&gt;""),TONGHOP!$Q983,"")</f>
        <v/>
      </c>
      <c r="H983" s="134" t="str">
        <f t="shared" si="31"/>
        <v/>
      </c>
    </row>
    <row r="984" spans="1:8">
      <c r="A984" s="134" t="str">
        <f>IF(AND(TONGHOP!$O984="KTHP",TONGHOP!$T984&lt;&gt;""),TONGHOP!$T984,"")</f>
        <v>Vũ Quang Khải</v>
      </c>
      <c r="B984" s="134" t="str">
        <f>IF(AND(TONGHOP!$O984="KTHP",TONGHOP!$U984&lt;&gt;""),TONGHOP!$U984,"")</f>
        <v>Nguyễn Phương Hà</v>
      </c>
      <c r="C984" s="134">
        <f>IF(AND(TONGHOP!$O984="KTHP",TONGHOP!$Q984&lt;&gt;""),TONGHOP!$Q984,"")</f>
        <v>120</v>
      </c>
      <c r="D984" s="134">
        <f t="shared" si="30"/>
        <v>0.75</v>
      </c>
      <c r="E984" s="134" t="str">
        <f>IF(AND(TONGHOP!$O984="ThiTN",TONGHOP!$T984&lt;&gt;""),TONGHOP!$T984,"")</f>
        <v/>
      </c>
      <c r="F984" s="134" t="str">
        <f>IF(AND(TONGHOP!$O984="ThiTN",TONGHOP!$U984&lt;&gt;""),TONGHOP!$U984,"")</f>
        <v/>
      </c>
      <c r="G984" s="134" t="str">
        <f>IF(AND(TONGHOP!$O984="ThiTN",TONGHOP!$Q984&lt;&gt;""),TONGHOP!$Q984,"")</f>
        <v/>
      </c>
      <c r="H984" s="134" t="str">
        <f t="shared" si="31"/>
        <v/>
      </c>
    </row>
    <row r="985" spans="1:8">
      <c r="A985" s="134" t="str">
        <f>IF(AND(TONGHOP!$O985="KTHP",TONGHOP!$T985&lt;&gt;""),TONGHOP!$T985,"")</f>
        <v>Nguyễn Thị Thủy</v>
      </c>
      <c r="B985" s="134" t="str">
        <f>IF(AND(TONGHOP!$O985="KTHP",TONGHOP!$U985&lt;&gt;""),TONGHOP!$U985,"")</f>
        <v>Hoàng Phúc Bảo</v>
      </c>
      <c r="C985" s="134">
        <f>IF(AND(TONGHOP!$O985="KTHP",TONGHOP!$Q985&lt;&gt;""),TONGHOP!$Q985,"")</f>
        <v>120</v>
      </c>
      <c r="D985" s="134">
        <f t="shared" si="30"/>
        <v>0.75</v>
      </c>
      <c r="E985" s="134" t="str">
        <f>IF(AND(TONGHOP!$O985="ThiTN",TONGHOP!$T985&lt;&gt;""),TONGHOP!$T985,"")</f>
        <v/>
      </c>
      <c r="F985" s="134" t="str">
        <f>IF(AND(TONGHOP!$O985="ThiTN",TONGHOP!$U985&lt;&gt;""),TONGHOP!$U985,"")</f>
        <v/>
      </c>
      <c r="G985" s="134" t="str">
        <f>IF(AND(TONGHOP!$O985="ThiTN",TONGHOP!$Q985&lt;&gt;""),TONGHOP!$Q985,"")</f>
        <v/>
      </c>
      <c r="H985" s="134" t="str">
        <f t="shared" si="31"/>
        <v/>
      </c>
    </row>
    <row r="986" spans="1:8">
      <c r="A986" s="134" t="str">
        <f>IF(AND(TONGHOP!$O986="KTHP",TONGHOP!$T986&lt;&gt;""),TONGHOP!$T986,"")</f>
        <v>Bùi Thị Ngọc Sương</v>
      </c>
      <c r="B986" s="134" t="str">
        <f>IF(AND(TONGHOP!$O986="KTHP",TONGHOP!$U986&lt;&gt;""),TONGHOP!$U986,"")</f>
        <v>Nguyễn Thanh Vũ</v>
      </c>
      <c r="C986" s="134">
        <f>IF(AND(TONGHOP!$O986="KTHP",TONGHOP!$Q986&lt;&gt;""),TONGHOP!$Q986,"")</f>
        <v>120</v>
      </c>
      <c r="D986" s="134">
        <f t="shared" si="30"/>
        <v>0.75</v>
      </c>
      <c r="E986" s="134" t="str">
        <f>IF(AND(TONGHOP!$O986="ThiTN",TONGHOP!$T986&lt;&gt;""),TONGHOP!$T986,"")</f>
        <v/>
      </c>
      <c r="F986" s="134" t="str">
        <f>IF(AND(TONGHOP!$O986="ThiTN",TONGHOP!$U986&lt;&gt;""),TONGHOP!$U986,"")</f>
        <v/>
      </c>
      <c r="G986" s="134" t="str">
        <f>IF(AND(TONGHOP!$O986="ThiTN",TONGHOP!$Q986&lt;&gt;""),TONGHOP!$Q986,"")</f>
        <v/>
      </c>
      <c r="H986" s="134" t="str">
        <f t="shared" si="31"/>
        <v/>
      </c>
    </row>
    <row r="987" spans="1:8">
      <c r="A987" s="134" t="str">
        <f>IF(AND(TONGHOP!$O987="KTHP",TONGHOP!$T987&lt;&gt;""),TONGHOP!$T987,"")</f>
        <v>Võ Phước Quang</v>
      </c>
      <c r="B987" s="134" t="str">
        <f>IF(AND(TONGHOP!$O987="KTHP",TONGHOP!$U987&lt;&gt;""),TONGHOP!$U987,"")</f>
        <v>Hà Phước Tuấn</v>
      </c>
      <c r="C987" s="134">
        <f>IF(AND(TONGHOP!$O987="KTHP",TONGHOP!$Q987&lt;&gt;""),TONGHOP!$Q987,"")</f>
        <v>120</v>
      </c>
      <c r="D987" s="134">
        <f t="shared" si="30"/>
        <v>0.75</v>
      </c>
      <c r="E987" s="134" t="str">
        <f>IF(AND(TONGHOP!$O987="ThiTN",TONGHOP!$T987&lt;&gt;""),TONGHOP!$T987,"")</f>
        <v/>
      </c>
      <c r="F987" s="134" t="str">
        <f>IF(AND(TONGHOP!$O987="ThiTN",TONGHOP!$U987&lt;&gt;""),TONGHOP!$U987,"")</f>
        <v/>
      </c>
      <c r="G987" s="134" t="str">
        <f>IF(AND(TONGHOP!$O987="ThiTN",TONGHOP!$Q987&lt;&gt;""),TONGHOP!$Q987,"")</f>
        <v/>
      </c>
      <c r="H987" s="134" t="str">
        <f t="shared" si="31"/>
        <v/>
      </c>
    </row>
    <row r="988" spans="1:8">
      <c r="A988" s="134" t="str">
        <f>IF(AND(TONGHOP!$O988="KTHP",TONGHOP!$T988&lt;&gt;""),TONGHOP!$T988,"")</f>
        <v>Nguyễn Ngọc Thọ</v>
      </c>
      <c r="B988" s="134" t="str">
        <f>IF(AND(TONGHOP!$O988="KTHP",TONGHOP!$U988&lt;&gt;""),TONGHOP!$U988,"")</f>
        <v>Bùi Thành Dũng</v>
      </c>
      <c r="C988" s="134">
        <f>IF(AND(TONGHOP!$O988="KTHP",TONGHOP!$Q988&lt;&gt;""),TONGHOP!$Q988,"")</f>
        <v>120</v>
      </c>
      <c r="D988" s="134">
        <f t="shared" si="30"/>
        <v>0.75</v>
      </c>
      <c r="E988" s="134" t="str">
        <f>IF(AND(TONGHOP!$O988="ThiTN",TONGHOP!$T988&lt;&gt;""),TONGHOP!$T988,"")</f>
        <v/>
      </c>
      <c r="F988" s="134" t="str">
        <f>IF(AND(TONGHOP!$O988="ThiTN",TONGHOP!$U988&lt;&gt;""),TONGHOP!$U988,"")</f>
        <v/>
      </c>
      <c r="G988" s="134" t="str">
        <f>IF(AND(TONGHOP!$O988="ThiTN",TONGHOP!$Q988&lt;&gt;""),TONGHOP!$Q988,"")</f>
        <v/>
      </c>
      <c r="H988" s="134" t="str">
        <f t="shared" si="31"/>
        <v/>
      </c>
    </row>
    <row r="989" spans="1:8">
      <c r="A989" s="134" t="str">
        <f>IF(AND(TONGHOP!$O989="KTHP",TONGHOP!$T989&lt;&gt;""),TONGHOP!$T989,"")</f>
        <v>Phạm Thị Vinh</v>
      </c>
      <c r="B989" s="134" t="str">
        <f>IF(AND(TONGHOP!$O989="KTHP",TONGHOP!$U989&lt;&gt;""),TONGHOP!$U989,"")</f>
        <v>Nguyễn Minh Đức(B)</v>
      </c>
      <c r="C989" s="134">
        <f>IF(AND(TONGHOP!$O989="KTHP",TONGHOP!$Q989&lt;&gt;""),TONGHOP!$Q989,"")</f>
        <v>120</v>
      </c>
      <c r="D989" s="134">
        <f t="shared" si="30"/>
        <v>0.75</v>
      </c>
      <c r="E989" s="134" t="str">
        <f>IF(AND(TONGHOP!$O989="ThiTN",TONGHOP!$T989&lt;&gt;""),TONGHOP!$T989,"")</f>
        <v/>
      </c>
      <c r="F989" s="134" t="str">
        <f>IF(AND(TONGHOP!$O989="ThiTN",TONGHOP!$U989&lt;&gt;""),TONGHOP!$U989,"")</f>
        <v/>
      </c>
      <c r="G989" s="134" t="str">
        <f>IF(AND(TONGHOP!$O989="ThiTN",TONGHOP!$Q989&lt;&gt;""),TONGHOP!$Q989,"")</f>
        <v/>
      </c>
      <c r="H989" s="134" t="str">
        <f t="shared" si="31"/>
        <v/>
      </c>
    </row>
    <row r="990" spans="1:8">
      <c r="A990" s="134" t="str">
        <f>IF(AND(TONGHOP!$O990="KTHP",TONGHOP!$T990&lt;&gt;""),TONGHOP!$T990,"")</f>
        <v>Hoàng Thị Trang</v>
      </c>
      <c r="B990" s="134" t="str">
        <f>IF(AND(TONGHOP!$O990="KTHP",TONGHOP!$U990&lt;&gt;""),TONGHOP!$U990,"")</f>
        <v>Đặng Thế Huân</v>
      </c>
      <c r="C990" s="134">
        <f>IF(AND(TONGHOP!$O990="KTHP",TONGHOP!$Q990&lt;&gt;""),TONGHOP!$Q990,"")</f>
        <v>120</v>
      </c>
      <c r="D990" s="134">
        <f t="shared" si="30"/>
        <v>0.75</v>
      </c>
      <c r="E990" s="134" t="str">
        <f>IF(AND(TONGHOP!$O990="ThiTN",TONGHOP!$T990&lt;&gt;""),TONGHOP!$T990,"")</f>
        <v/>
      </c>
      <c r="F990" s="134" t="str">
        <f>IF(AND(TONGHOP!$O990="ThiTN",TONGHOP!$U990&lt;&gt;""),TONGHOP!$U990,"")</f>
        <v/>
      </c>
      <c r="G990" s="134" t="str">
        <f>IF(AND(TONGHOP!$O990="ThiTN",TONGHOP!$Q990&lt;&gt;""),TONGHOP!$Q990,"")</f>
        <v/>
      </c>
      <c r="H990" s="134" t="str">
        <f t="shared" si="31"/>
        <v/>
      </c>
    </row>
    <row r="991" spans="1:8">
      <c r="A991" s="134" t="str">
        <f>IF(AND(TONGHOP!$O991="KTHP",TONGHOP!$T991&lt;&gt;""),TONGHOP!$T991,"")</f>
        <v>Lê Thị Hồng Vân</v>
      </c>
      <c r="B991" s="134" t="str">
        <f>IF(AND(TONGHOP!$O991="KTHP",TONGHOP!$U991&lt;&gt;""),TONGHOP!$U991,"")</f>
        <v>Vương Hội Khánh</v>
      </c>
      <c r="C991" s="134">
        <f>IF(AND(TONGHOP!$O991="KTHP",TONGHOP!$Q991&lt;&gt;""),TONGHOP!$Q991,"")</f>
        <v>120</v>
      </c>
      <c r="D991" s="134">
        <f t="shared" si="30"/>
        <v>0.75</v>
      </c>
      <c r="E991" s="134" t="str">
        <f>IF(AND(TONGHOP!$O991="ThiTN",TONGHOP!$T991&lt;&gt;""),TONGHOP!$T991,"")</f>
        <v/>
      </c>
      <c r="F991" s="134" t="str">
        <f>IF(AND(TONGHOP!$O991="ThiTN",TONGHOP!$U991&lt;&gt;""),TONGHOP!$U991,"")</f>
        <v/>
      </c>
      <c r="G991" s="134" t="str">
        <f>IF(AND(TONGHOP!$O991="ThiTN",TONGHOP!$Q991&lt;&gt;""),TONGHOP!$Q991,"")</f>
        <v/>
      </c>
      <c r="H991" s="134" t="str">
        <f t="shared" si="31"/>
        <v/>
      </c>
    </row>
    <row r="992" spans="1:8">
      <c r="A992" s="134" t="str">
        <f>IF(AND(TONGHOP!$O992="KTHP",TONGHOP!$T992&lt;&gt;""),TONGHOP!$T992,"")</f>
        <v>Lương Minh Dũng</v>
      </c>
      <c r="B992" s="134" t="str">
        <f>IF(AND(TONGHOP!$O992="KTHP",TONGHOP!$U992&lt;&gt;""),TONGHOP!$U992,"")</f>
        <v>Mai Nguyễn Hoàng Yến</v>
      </c>
      <c r="C992" s="134">
        <f>IF(AND(TONGHOP!$O992="KTHP",TONGHOP!$Q992&lt;&gt;""),TONGHOP!$Q992,"")</f>
        <v>120</v>
      </c>
      <c r="D992" s="134">
        <f t="shared" si="30"/>
        <v>0.75</v>
      </c>
      <c r="E992" s="134" t="str">
        <f>IF(AND(TONGHOP!$O992="ThiTN",TONGHOP!$T992&lt;&gt;""),TONGHOP!$T992,"")</f>
        <v/>
      </c>
      <c r="F992" s="134" t="str">
        <f>IF(AND(TONGHOP!$O992="ThiTN",TONGHOP!$U992&lt;&gt;""),TONGHOP!$U992,"")</f>
        <v/>
      </c>
      <c r="G992" s="134" t="str">
        <f>IF(AND(TONGHOP!$O992="ThiTN",TONGHOP!$Q992&lt;&gt;""),TONGHOP!$Q992,"")</f>
        <v/>
      </c>
      <c r="H992" s="134" t="str">
        <f t="shared" si="31"/>
        <v/>
      </c>
    </row>
    <row r="993" spans="1:8">
      <c r="A993" s="134" t="str">
        <f>IF(AND(TONGHOP!$O993="KTHP",TONGHOP!$T993&lt;&gt;""),TONGHOP!$T993,"")</f>
        <v>Nguyễn Thị Ngọc Anh</v>
      </c>
      <c r="B993" s="134" t="str">
        <f>IF(AND(TONGHOP!$O993="KTHP",TONGHOP!$U993&lt;&gt;""),TONGHOP!$U993,"")</f>
        <v>Đinh Thị Huyên</v>
      </c>
      <c r="C993" s="134">
        <f>IF(AND(TONGHOP!$O993="KTHP",TONGHOP!$Q993&lt;&gt;""),TONGHOP!$Q993,"")</f>
        <v>120</v>
      </c>
      <c r="D993" s="134">
        <f t="shared" si="30"/>
        <v>0.75</v>
      </c>
      <c r="E993" s="134" t="str">
        <f>IF(AND(TONGHOP!$O993="ThiTN",TONGHOP!$T993&lt;&gt;""),TONGHOP!$T993,"")</f>
        <v/>
      </c>
      <c r="F993" s="134" t="str">
        <f>IF(AND(TONGHOP!$O993="ThiTN",TONGHOP!$U993&lt;&gt;""),TONGHOP!$U993,"")</f>
        <v/>
      </c>
      <c r="G993" s="134" t="str">
        <f>IF(AND(TONGHOP!$O993="ThiTN",TONGHOP!$Q993&lt;&gt;""),TONGHOP!$Q993,"")</f>
        <v/>
      </c>
      <c r="H993" s="134" t="str">
        <f t="shared" si="31"/>
        <v/>
      </c>
    </row>
    <row r="994" spans="1:8">
      <c r="A994" s="134" t="str">
        <f>IF(AND(TONGHOP!$O994="KTHP",TONGHOP!$T994&lt;&gt;""),TONGHOP!$T994,"")</f>
        <v>Trương Hữu Lộc</v>
      </c>
      <c r="B994" s="134" t="str">
        <f>IF(AND(TONGHOP!$O994="KTHP",TONGHOP!$U994&lt;&gt;""),TONGHOP!$U994,"")</f>
        <v>Nguyễn Thị Thủy</v>
      </c>
      <c r="C994" s="134">
        <f>IF(AND(TONGHOP!$O994="KTHP",TONGHOP!$Q994&lt;&gt;""),TONGHOP!$Q994,"")</f>
        <v>120</v>
      </c>
      <c r="D994" s="134">
        <f t="shared" si="30"/>
        <v>0.75</v>
      </c>
      <c r="E994" s="134" t="str">
        <f>IF(AND(TONGHOP!$O994="ThiTN",TONGHOP!$T994&lt;&gt;""),TONGHOP!$T994,"")</f>
        <v/>
      </c>
      <c r="F994" s="134" t="str">
        <f>IF(AND(TONGHOP!$O994="ThiTN",TONGHOP!$U994&lt;&gt;""),TONGHOP!$U994,"")</f>
        <v/>
      </c>
      <c r="G994" s="134" t="str">
        <f>IF(AND(TONGHOP!$O994="ThiTN",TONGHOP!$Q994&lt;&gt;""),TONGHOP!$Q994,"")</f>
        <v/>
      </c>
      <c r="H994" s="134" t="str">
        <f t="shared" si="31"/>
        <v/>
      </c>
    </row>
    <row r="995" spans="1:8">
      <c r="A995" s="134" t="str">
        <f>IF(AND(TONGHOP!$O995="KTHP",TONGHOP!$T995&lt;&gt;""),TONGHOP!$T995,"")</f>
        <v>Nguyễn Khoa</v>
      </c>
      <c r="B995" s="134" t="str">
        <f>IF(AND(TONGHOP!$O995="KTHP",TONGHOP!$U995&lt;&gt;""),TONGHOP!$U995,"")</f>
        <v>Nguyễn Thị Khánh Thư</v>
      </c>
      <c r="C995" s="134">
        <f>IF(AND(TONGHOP!$O995="KTHP",TONGHOP!$Q995&lt;&gt;""),TONGHOP!$Q995,"")</f>
        <v>120</v>
      </c>
      <c r="D995" s="134">
        <f t="shared" si="30"/>
        <v>0.75</v>
      </c>
      <c r="E995" s="134" t="str">
        <f>IF(AND(TONGHOP!$O995="ThiTN",TONGHOP!$T995&lt;&gt;""),TONGHOP!$T995,"")</f>
        <v/>
      </c>
      <c r="F995" s="134" t="str">
        <f>IF(AND(TONGHOP!$O995="ThiTN",TONGHOP!$U995&lt;&gt;""),TONGHOP!$U995,"")</f>
        <v/>
      </c>
      <c r="G995" s="134" t="str">
        <f>IF(AND(TONGHOP!$O995="ThiTN",TONGHOP!$Q995&lt;&gt;""),TONGHOP!$Q995,"")</f>
        <v/>
      </c>
      <c r="H995" s="134" t="str">
        <f t="shared" si="31"/>
        <v/>
      </c>
    </row>
    <row r="996" spans="1:8">
      <c r="A996" s="134" t="str">
        <f>IF(AND(TONGHOP!$O996="KTHP",TONGHOP!$T996&lt;&gt;""),TONGHOP!$T996,"")</f>
        <v/>
      </c>
      <c r="B996" s="134" t="str">
        <f>IF(AND(TONGHOP!$O996="KTHP",TONGHOP!$U996&lt;&gt;""),TONGHOP!$U996,"")</f>
        <v/>
      </c>
      <c r="C996" s="134">
        <f>IF(AND(TONGHOP!$O996="KTHP",TONGHOP!$Q996&lt;&gt;""),TONGHOP!$Q996,"")</f>
        <v>120</v>
      </c>
      <c r="D996" s="134" t="str">
        <f t="shared" si="30"/>
        <v/>
      </c>
      <c r="E996" s="134" t="str">
        <f>IF(AND(TONGHOP!$O996="ThiTN",TONGHOP!$T996&lt;&gt;""),TONGHOP!$T996,"")</f>
        <v/>
      </c>
      <c r="F996" s="134" t="str">
        <f>IF(AND(TONGHOP!$O996="ThiTN",TONGHOP!$U996&lt;&gt;""),TONGHOP!$U996,"")</f>
        <v/>
      </c>
      <c r="G996" s="134" t="str">
        <f>IF(AND(TONGHOP!$O996="ThiTN",TONGHOP!$Q996&lt;&gt;""),TONGHOP!$Q996,"")</f>
        <v/>
      </c>
      <c r="H996" s="134" t="str">
        <f t="shared" si="31"/>
        <v/>
      </c>
    </row>
    <row r="997" spans="1:8">
      <c r="A997" s="134" t="str">
        <f>IF(AND(TONGHOP!$O997="KTHP",TONGHOP!$T997&lt;&gt;""),TONGHOP!$T997,"")</f>
        <v>Phạm Nguyễn Đức Trung</v>
      </c>
      <c r="B997" s="134" t="str">
        <f>IF(AND(TONGHOP!$O997="KTHP",TONGHOP!$U997&lt;&gt;""),TONGHOP!$U997,"")</f>
        <v>Đặng Thái Sơn</v>
      </c>
      <c r="C997" s="134">
        <f>IF(AND(TONGHOP!$O997="KTHP",TONGHOP!$Q997&lt;&gt;""),TONGHOP!$Q997,"")</f>
        <v>90</v>
      </c>
      <c r="D997" s="134">
        <f t="shared" si="30"/>
        <v>0.6</v>
      </c>
      <c r="E997" s="134" t="str">
        <f>IF(AND(TONGHOP!$O997="ThiTN",TONGHOP!$T997&lt;&gt;""),TONGHOP!$T997,"")</f>
        <v/>
      </c>
      <c r="F997" s="134" t="str">
        <f>IF(AND(TONGHOP!$O997="ThiTN",TONGHOP!$U997&lt;&gt;""),TONGHOP!$U997,"")</f>
        <v/>
      </c>
      <c r="G997" s="134" t="str">
        <f>IF(AND(TONGHOP!$O997="ThiTN",TONGHOP!$Q997&lt;&gt;""),TONGHOP!$Q997,"")</f>
        <v/>
      </c>
      <c r="H997" s="134" t="str">
        <f t="shared" si="31"/>
        <v/>
      </c>
    </row>
    <row r="998" spans="1:8">
      <c r="A998" s="134" t="str">
        <f>IF(AND(TONGHOP!$O998="KTHP",TONGHOP!$T998&lt;&gt;""),TONGHOP!$T998,"")</f>
        <v>Nguyễn Sanh Cường</v>
      </c>
      <c r="B998" s="134" t="str">
        <f>IF(AND(TONGHOP!$O998="KTHP",TONGHOP!$U998&lt;&gt;""),TONGHOP!$U998,"")</f>
        <v>Đặng Ngọc Đoàn</v>
      </c>
      <c r="C998" s="134">
        <f>IF(AND(TONGHOP!$O998="KTHP",TONGHOP!$Q998&lt;&gt;""),TONGHOP!$Q998,"")</f>
        <v>120</v>
      </c>
      <c r="D998" s="134">
        <f t="shared" si="30"/>
        <v>0.75</v>
      </c>
      <c r="E998" s="134" t="str">
        <f>IF(AND(TONGHOP!$O998="ThiTN",TONGHOP!$T998&lt;&gt;""),TONGHOP!$T998,"")</f>
        <v/>
      </c>
      <c r="F998" s="134" t="str">
        <f>IF(AND(TONGHOP!$O998="ThiTN",TONGHOP!$U998&lt;&gt;""),TONGHOP!$U998,"")</f>
        <v/>
      </c>
      <c r="G998" s="134" t="str">
        <f>IF(AND(TONGHOP!$O998="ThiTN",TONGHOP!$Q998&lt;&gt;""),TONGHOP!$Q998,"")</f>
        <v/>
      </c>
      <c r="H998" s="134" t="str">
        <f t="shared" si="31"/>
        <v/>
      </c>
    </row>
    <row r="999" spans="1:8">
      <c r="A999" s="134" t="str">
        <f>IF(AND(TONGHOP!$O999="KTHP",TONGHOP!$T999&lt;&gt;""),TONGHOP!$T999,"")</f>
        <v>Nguyễn Thị Khánh Thư</v>
      </c>
      <c r="B999" s="134" t="str">
        <f>IF(AND(TONGHOP!$O999="KTHP",TONGHOP!$U999&lt;&gt;""),TONGHOP!$U999,"")</f>
        <v>Lê Tất Đạt</v>
      </c>
      <c r="C999" s="134">
        <f>IF(AND(TONGHOP!$O999="KTHP",TONGHOP!$Q999&lt;&gt;""),TONGHOP!$Q999,"")</f>
        <v>120</v>
      </c>
      <c r="D999" s="134">
        <f t="shared" si="30"/>
        <v>0.75</v>
      </c>
      <c r="E999" s="134" t="str">
        <f>IF(AND(TONGHOP!$O999="ThiTN",TONGHOP!$T999&lt;&gt;""),TONGHOP!$T999,"")</f>
        <v/>
      </c>
      <c r="F999" s="134" t="str">
        <f>IF(AND(TONGHOP!$O999="ThiTN",TONGHOP!$U999&lt;&gt;""),TONGHOP!$U999,"")</f>
        <v/>
      </c>
      <c r="G999" s="134" t="str">
        <f>IF(AND(TONGHOP!$O999="ThiTN",TONGHOP!$Q999&lt;&gt;""),TONGHOP!$Q999,"")</f>
        <v/>
      </c>
      <c r="H999" s="134" t="str">
        <f t="shared" si="31"/>
        <v/>
      </c>
    </row>
    <row r="1000" spans="1:8">
      <c r="A1000" s="134" t="str">
        <f>IF(AND(TONGHOP!$O1000="KTHP",TONGHOP!$T1000&lt;&gt;""),TONGHOP!$T1000,"")</f>
        <v>Nguyễn Thị Thu Hồng</v>
      </c>
      <c r="B1000" s="134" t="str">
        <f>IF(AND(TONGHOP!$O1000="KTHP",TONGHOP!$U1000&lt;&gt;""),TONGHOP!$U1000,"")</f>
        <v>Nguyễn Thị Thủy</v>
      </c>
      <c r="C1000" s="134">
        <f>IF(AND(TONGHOP!$O1000="KTHP",TONGHOP!$Q1000&lt;&gt;""),TONGHOP!$Q1000,"")</f>
        <v>120</v>
      </c>
      <c r="D1000" s="134">
        <f t="shared" si="30"/>
        <v>0.75</v>
      </c>
      <c r="E1000" s="134" t="str">
        <f>IF(AND(TONGHOP!$O1000="ThiTN",TONGHOP!$T1000&lt;&gt;""),TONGHOP!$T1000,"")</f>
        <v/>
      </c>
      <c r="F1000" s="134" t="str">
        <f>IF(AND(TONGHOP!$O1000="ThiTN",TONGHOP!$U1000&lt;&gt;""),TONGHOP!$U1000,"")</f>
        <v/>
      </c>
      <c r="G1000" s="134" t="str">
        <f>IF(AND(TONGHOP!$O1000="ThiTN",TONGHOP!$Q1000&lt;&gt;""),TONGHOP!$Q1000,"")</f>
        <v/>
      </c>
      <c r="H1000" s="134" t="str">
        <f t="shared" si="31"/>
        <v/>
      </c>
    </row>
    <row r="1001" spans="1:8">
      <c r="A1001" s="134" t="str">
        <f>IF(AND(TONGHOP!$O1001="KTHP",TONGHOP!$T1001&lt;&gt;""),TONGHOP!$T1001,"")</f>
        <v>Nguyễn Thị Thủy</v>
      </c>
      <c r="B1001" s="134" t="str">
        <f>IF(AND(TONGHOP!$O1001="KTHP",TONGHOP!$U1001&lt;&gt;""),TONGHOP!$U1001,"")</f>
        <v>Trần Thị Hương</v>
      </c>
      <c r="C1001" s="134">
        <f>IF(AND(TONGHOP!$O1001="KTHP",TONGHOP!$Q1001&lt;&gt;""),TONGHOP!$Q1001,"")</f>
        <v>120</v>
      </c>
      <c r="D1001" s="134">
        <f t="shared" si="30"/>
        <v>0.75</v>
      </c>
      <c r="E1001" s="134" t="str">
        <f>IF(AND(TONGHOP!$O1001="ThiTN",TONGHOP!$T1001&lt;&gt;""),TONGHOP!$T1001,"")</f>
        <v/>
      </c>
      <c r="F1001" s="134" t="str">
        <f>IF(AND(TONGHOP!$O1001="ThiTN",TONGHOP!$U1001&lt;&gt;""),TONGHOP!$U1001,"")</f>
        <v/>
      </c>
      <c r="G1001" s="134" t="str">
        <f>IF(AND(TONGHOP!$O1001="ThiTN",TONGHOP!$Q1001&lt;&gt;""),TONGHOP!$Q1001,"")</f>
        <v/>
      </c>
      <c r="H1001" s="134" t="str">
        <f t="shared" si="31"/>
        <v/>
      </c>
    </row>
    <row r="1002" spans="1:8">
      <c r="A1002" s="134" t="str">
        <f>IF(AND(TONGHOP!$O1002="KTHP",TONGHOP!$T1002&lt;&gt;""),TONGHOP!$T1002,"")</f>
        <v>Bùi Thị Ngọc Sương</v>
      </c>
      <c r="B1002" s="134" t="str">
        <f>IF(AND(TONGHOP!$O1002="KTHP",TONGHOP!$U1002&lt;&gt;""),TONGHOP!$U1002,"")</f>
        <v>Nguyễn Tiến Dũng</v>
      </c>
      <c r="C1002" s="134">
        <f>IF(AND(TONGHOP!$O1002="KTHP",TONGHOP!$Q1002&lt;&gt;""),TONGHOP!$Q1002,"")</f>
        <v>120</v>
      </c>
      <c r="D1002" s="134">
        <f t="shared" si="30"/>
        <v>0.75</v>
      </c>
      <c r="E1002" s="134" t="str">
        <f>IF(AND(TONGHOP!$O1002="ThiTN",TONGHOP!$T1002&lt;&gt;""),TONGHOP!$T1002,"")</f>
        <v/>
      </c>
      <c r="F1002" s="134" t="str">
        <f>IF(AND(TONGHOP!$O1002="ThiTN",TONGHOP!$U1002&lt;&gt;""),TONGHOP!$U1002,"")</f>
        <v/>
      </c>
      <c r="G1002" s="134" t="str">
        <f>IF(AND(TONGHOP!$O1002="ThiTN",TONGHOP!$Q1002&lt;&gt;""),TONGHOP!$Q1002,"")</f>
        <v/>
      </c>
      <c r="H1002" s="134" t="str">
        <f t="shared" si="31"/>
        <v/>
      </c>
    </row>
    <row r="1003" spans="1:8">
      <c r="A1003" s="134" t="str">
        <f>IF(AND(TONGHOP!$O1003="KTHP",TONGHOP!$T1003&lt;&gt;""),TONGHOP!$T1003,"")</f>
        <v>Đỗ Thị Thơm</v>
      </c>
      <c r="B1003" s="134" t="str">
        <f>IF(AND(TONGHOP!$O1003="KTHP",TONGHOP!$U1003&lt;&gt;""),TONGHOP!$U1003,"")</f>
        <v>Nguyễn Thanh Hùng</v>
      </c>
      <c r="C1003" s="134">
        <f>IF(AND(TONGHOP!$O1003="KTHP",TONGHOP!$Q1003&lt;&gt;""),TONGHOP!$Q1003,"")</f>
        <v>120</v>
      </c>
      <c r="D1003" s="134">
        <f t="shared" si="30"/>
        <v>0.75</v>
      </c>
      <c r="E1003" s="134" t="str">
        <f>IF(AND(TONGHOP!$O1003="ThiTN",TONGHOP!$T1003&lt;&gt;""),TONGHOP!$T1003,"")</f>
        <v/>
      </c>
      <c r="F1003" s="134" t="str">
        <f>IF(AND(TONGHOP!$O1003="ThiTN",TONGHOP!$U1003&lt;&gt;""),TONGHOP!$U1003,"")</f>
        <v/>
      </c>
      <c r="G1003" s="134" t="str">
        <f>IF(AND(TONGHOP!$O1003="ThiTN",TONGHOP!$Q1003&lt;&gt;""),TONGHOP!$Q1003,"")</f>
        <v/>
      </c>
      <c r="H1003" s="134" t="str">
        <f t="shared" si="31"/>
        <v/>
      </c>
    </row>
    <row r="1004" spans="1:8">
      <c r="A1004" s="134" t="str">
        <f>IF(AND(TONGHOP!$O1004="KTHP",TONGHOP!$T1004&lt;&gt;""),TONGHOP!$T1004,"")</f>
        <v>Nguyễn Văn Minh</v>
      </c>
      <c r="B1004" s="134" t="str">
        <f>IF(AND(TONGHOP!$O1004="KTHP",TONGHOP!$U1004&lt;&gt;""),TONGHOP!$U1004,"")</f>
        <v>Lê Thế Huân</v>
      </c>
      <c r="C1004" s="134">
        <f>IF(AND(TONGHOP!$O1004="KTHP",TONGHOP!$Q1004&lt;&gt;""),TONGHOP!$Q1004,"")</f>
        <v>120</v>
      </c>
      <c r="D1004" s="134">
        <f t="shared" si="30"/>
        <v>0.75</v>
      </c>
      <c r="E1004" s="134" t="str">
        <f>IF(AND(TONGHOP!$O1004="ThiTN",TONGHOP!$T1004&lt;&gt;""),TONGHOP!$T1004,"")</f>
        <v/>
      </c>
      <c r="F1004" s="134" t="str">
        <f>IF(AND(TONGHOP!$O1004="ThiTN",TONGHOP!$U1004&lt;&gt;""),TONGHOP!$U1004,"")</f>
        <v/>
      </c>
      <c r="G1004" s="134" t="str">
        <f>IF(AND(TONGHOP!$O1004="ThiTN",TONGHOP!$Q1004&lt;&gt;""),TONGHOP!$Q1004,"")</f>
        <v/>
      </c>
      <c r="H1004" s="134" t="str">
        <f t="shared" si="31"/>
        <v/>
      </c>
    </row>
    <row r="1005" spans="1:8">
      <c r="A1005" s="134" t="str">
        <f>IF(AND(TONGHOP!$O1005="KTHP",TONGHOP!$T1005&lt;&gt;""),TONGHOP!$T1005,"")</f>
        <v>Phạm Quỳnh Như</v>
      </c>
      <c r="B1005" s="134" t="str">
        <f>IF(AND(TONGHOP!$O1005="KTHP",TONGHOP!$U1005&lt;&gt;""),TONGHOP!$U1005,"")</f>
        <v>Hoàng Phúc Bảo</v>
      </c>
      <c r="C1005" s="134">
        <f>IF(AND(TONGHOP!$O1005="KTHP",TONGHOP!$Q1005&lt;&gt;""),TONGHOP!$Q1005,"")</f>
        <v>120</v>
      </c>
      <c r="D1005" s="134">
        <f t="shared" si="30"/>
        <v>0.75</v>
      </c>
      <c r="E1005" s="134" t="str">
        <f>IF(AND(TONGHOP!$O1005="ThiTN",TONGHOP!$T1005&lt;&gt;""),TONGHOP!$T1005,"")</f>
        <v/>
      </c>
      <c r="F1005" s="134" t="str">
        <f>IF(AND(TONGHOP!$O1005="ThiTN",TONGHOP!$U1005&lt;&gt;""),TONGHOP!$U1005,"")</f>
        <v/>
      </c>
      <c r="G1005" s="134" t="str">
        <f>IF(AND(TONGHOP!$O1005="ThiTN",TONGHOP!$Q1005&lt;&gt;""),TONGHOP!$Q1005,"")</f>
        <v/>
      </c>
      <c r="H1005" s="134" t="str">
        <f t="shared" si="31"/>
        <v/>
      </c>
    </row>
    <row r="1006" spans="1:8">
      <c r="A1006" s="134" t="str">
        <f>IF(AND(TONGHOP!$O1006="KTHP",TONGHOP!$T1006&lt;&gt;""),TONGHOP!$T1006,"")</f>
        <v>Vũ Hạnh Chiêu</v>
      </c>
      <c r="B1006" s="134" t="str">
        <f>IF(AND(TONGHOP!$O1006="KTHP",TONGHOP!$U1006&lt;&gt;""),TONGHOP!$U1006,"")</f>
        <v>Phạm Thị Gia Tâm</v>
      </c>
      <c r="C1006" s="134">
        <f>IF(AND(TONGHOP!$O1006="KTHP",TONGHOP!$Q1006&lt;&gt;""),TONGHOP!$Q1006,"")</f>
        <v>120</v>
      </c>
      <c r="D1006" s="134">
        <f t="shared" si="30"/>
        <v>0.75</v>
      </c>
      <c r="E1006" s="134" t="str">
        <f>IF(AND(TONGHOP!$O1006="ThiTN",TONGHOP!$T1006&lt;&gt;""),TONGHOP!$T1006,"")</f>
        <v/>
      </c>
      <c r="F1006" s="134" t="str">
        <f>IF(AND(TONGHOP!$O1006="ThiTN",TONGHOP!$U1006&lt;&gt;""),TONGHOP!$U1006,"")</f>
        <v/>
      </c>
      <c r="G1006" s="134" t="str">
        <f>IF(AND(TONGHOP!$O1006="ThiTN",TONGHOP!$Q1006&lt;&gt;""),TONGHOP!$Q1006,"")</f>
        <v/>
      </c>
      <c r="H1006" s="134" t="str">
        <f t="shared" si="31"/>
        <v/>
      </c>
    </row>
    <row r="1007" spans="1:8">
      <c r="A1007" s="134" t="str">
        <f>IF(AND(TONGHOP!$O1007="KTHP",TONGHOP!$T1007&lt;&gt;""),TONGHOP!$T1007,"")</f>
        <v>Lê Thị Thu Thảo</v>
      </c>
      <c r="B1007" s="134" t="str">
        <f>IF(AND(TONGHOP!$O1007="KTHP",TONGHOP!$U1007&lt;&gt;""),TONGHOP!$U1007,"")</f>
        <v>Phan Thị Xuân Trang</v>
      </c>
      <c r="C1007" s="134">
        <f>IF(AND(TONGHOP!$O1007="KTHP",TONGHOP!$Q1007&lt;&gt;""),TONGHOP!$Q1007,"")</f>
        <v>120</v>
      </c>
      <c r="D1007" s="134">
        <f t="shared" si="30"/>
        <v>0.75</v>
      </c>
      <c r="E1007" s="134" t="str">
        <f>IF(AND(TONGHOP!$O1007="ThiTN",TONGHOP!$T1007&lt;&gt;""),TONGHOP!$T1007,"")</f>
        <v/>
      </c>
      <c r="F1007" s="134" t="str">
        <f>IF(AND(TONGHOP!$O1007="ThiTN",TONGHOP!$U1007&lt;&gt;""),TONGHOP!$U1007,"")</f>
        <v/>
      </c>
      <c r="G1007" s="134" t="str">
        <f>IF(AND(TONGHOP!$O1007="ThiTN",TONGHOP!$Q1007&lt;&gt;""),TONGHOP!$Q1007,"")</f>
        <v/>
      </c>
      <c r="H1007" s="134" t="str">
        <f t="shared" si="31"/>
        <v/>
      </c>
    </row>
    <row r="1008" spans="1:8">
      <c r="A1008" s="134" t="str">
        <f>IF(AND(TONGHOP!$O1008="KTHP",TONGHOP!$T1008&lt;&gt;""),TONGHOP!$T1008,"")</f>
        <v>Nguyễn Mỹ Tiên</v>
      </c>
      <c r="B1008" s="134" t="str">
        <f>IF(AND(TONGHOP!$O1008="KTHP",TONGHOP!$U1008&lt;&gt;""),TONGHOP!$U1008,"")</f>
        <v>Dương Thị Hồng</v>
      </c>
      <c r="C1008" s="134">
        <f>IF(AND(TONGHOP!$O1008="KTHP",TONGHOP!$Q1008&lt;&gt;""),TONGHOP!$Q1008,"")</f>
        <v>120</v>
      </c>
      <c r="D1008" s="134">
        <f t="shared" si="30"/>
        <v>0.75</v>
      </c>
      <c r="E1008" s="134" t="str">
        <f>IF(AND(TONGHOP!$O1008="ThiTN",TONGHOP!$T1008&lt;&gt;""),TONGHOP!$T1008,"")</f>
        <v/>
      </c>
      <c r="F1008" s="134" t="str">
        <f>IF(AND(TONGHOP!$O1008="ThiTN",TONGHOP!$U1008&lt;&gt;""),TONGHOP!$U1008,"")</f>
        <v/>
      </c>
      <c r="G1008" s="134" t="str">
        <f>IF(AND(TONGHOP!$O1008="ThiTN",TONGHOP!$Q1008&lt;&gt;""),TONGHOP!$Q1008,"")</f>
        <v/>
      </c>
      <c r="H1008" s="134" t="str">
        <f t="shared" si="31"/>
        <v/>
      </c>
    </row>
    <row r="1009" spans="1:8">
      <c r="A1009" s="134" t="str">
        <f>IF(AND(TONGHOP!$O1009="KTHP",TONGHOP!$T1009&lt;&gt;""),TONGHOP!$T1009,"")</f>
        <v>Phạm Thị Thanh Thúy</v>
      </c>
      <c r="B1009" s="134" t="str">
        <f>IF(AND(TONGHOP!$O1009="KTHP",TONGHOP!$U1009&lt;&gt;""),TONGHOP!$U1009,"")</f>
        <v>Nguyễn Thị Dinh</v>
      </c>
      <c r="C1009" s="134">
        <f>IF(AND(TONGHOP!$O1009="KTHP",TONGHOP!$Q1009&lt;&gt;""),TONGHOP!$Q1009,"")</f>
        <v>120</v>
      </c>
      <c r="D1009" s="134">
        <f t="shared" si="30"/>
        <v>0.75</v>
      </c>
      <c r="E1009" s="134" t="str">
        <f>IF(AND(TONGHOP!$O1009="ThiTN",TONGHOP!$T1009&lt;&gt;""),TONGHOP!$T1009,"")</f>
        <v/>
      </c>
      <c r="F1009" s="134" t="str">
        <f>IF(AND(TONGHOP!$O1009="ThiTN",TONGHOP!$U1009&lt;&gt;""),TONGHOP!$U1009,"")</f>
        <v/>
      </c>
      <c r="G1009" s="134" t="str">
        <f>IF(AND(TONGHOP!$O1009="ThiTN",TONGHOP!$Q1009&lt;&gt;""),TONGHOP!$Q1009,"")</f>
        <v/>
      </c>
      <c r="H1009" s="134" t="str">
        <f t="shared" si="31"/>
        <v/>
      </c>
    </row>
    <row r="1010" spans="1:8">
      <c r="A1010" s="134" t="str">
        <f>IF(AND(TONGHOP!$O1010="KTHP",TONGHOP!$T1010&lt;&gt;""),TONGHOP!$T1010,"")</f>
        <v>Trần Thị Hồng Thu</v>
      </c>
      <c r="B1010" s="134" t="str">
        <f>IF(AND(TONGHOP!$O1010="KTHP",TONGHOP!$U1010&lt;&gt;""),TONGHOP!$U1010,"")</f>
        <v>Nguyễn Thị Thu Hà</v>
      </c>
      <c r="C1010" s="134">
        <f>IF(AND(TONGHOP!$O1010="KTHP",TONGHOP!$Q1010&lt;&gt;""),TONGHOP!$Q1010,"")</f>
        <v>120</v>
      </c>
      <c r="D1010" s="134">
        <f t="shared" si="30"/>
        <v>0.75</v>
      </c>
      <c r="E1010" s="134" t="str">
        <f>IF(AND(TONGHOP!$O1010="ThiTN",TONGHOP!$T1010&lt;&gt;""),TONGHOP!$T1010,"")</f>
        <v/>
      </c>
      <c r="F1010" s="134" t="str">
        <f>IF(AND(TONGHOP!$O1010="ThiTN",TONGHOP!$U1010&lt;&gt;""),TONGHOP!$U1010,"")</f>
        <v/>
      </c>
      <c r="G1010" s="134" t="str">
        <f>IF(AND(TONGHOP!$O1010="ThiTN",TONGHOP!$Q1010&lt;&gt;""),TONGHOP!$Q1010,"")</f>
        <v/>
      </c>
      <c r="H1010" s="134" t="str">
        <f t="shared" si="31"/>
        <v/>
      </c>
    </row>
    <row r="1011" spans="1:8">
      <c r="A1011" s="134" t="str">
        <f>IF(AND(TONGHOP!$O1011="KTHP",TONGHOP!$T1011&lt;&gt;""),TONGHOP!$T1011,"")</f>
        <v>Phạm Thị Thu Hiền</v>
      </c>
      <c r="B1011" s="134" t="str">
        <f>IF(AND(TONGHOP!$O1011="KTHP",TONGHOP!$U1011&lt;&gt;""),TONGHOP!$U1011,"")</f>
        <v>Tăng Cẩm Huê</v>
      </c>
      <c r="C1011" s="134">
        <f>IF(AND(TONGHOP!$O1011="KTHP",TONGHOP!$Q1011&lt;&gt;""),TONGHOP!$Q1011,"")</f>
        <v>120</v>
      </c>
      <c r="D1011" s="134">
        <f t="shared" si="30"/>
        <v>0.75</v>
      </c>
      <c r="E1011" s="134" t="str">
        <f>IF(AND(TONGHOP!$O1011="ThiTN",TONGHOP!$T1011&lt;&gt;""),TONGHOP!$T1011,"")</f>
        <v/>
      </c>
      <c r="F1011" s="134" t="str">
        <f>IF(AND(TONGHOP!$O1011="ThiTN",TONGHOP!$U1011&lt;&gt;""),TONGHOP!$U1011,"")</f>
        <v/>
      </c>
      <c r="G1011" s="134" t="str">
        <f>IF(AND(TONGHOP!$O1011="ThiTN",TONGHOP!$Q1011&lt;&gt;""),TONGHOP!$Q1011,"")</f>
        <v/>
      </c>
      <c r="H1011" s="134" t="str">
        <f t="shared" si="31"/>
        <v/>
      </c>
    </row>
    <row r="1012" spans="1:8">
      <c r="A1012" s="134" t="str">
        <f>IF(AND(TONGHOP!$O1012="KTHP",TONGHOP!$T1012&lt;&gt;""),TONGHOP!$T1012,"")</f>
        <v>Nguyễn Thị Thu Tâm</v>
      </c>
      <c r="B1012" s="134" t="str">
        <f>IF(AND(TONGHOP!$O1012="KTHP",TONGHOP!$U1012&lt;&gt;""),TONGHOP!$U1012,"")</f>
        <v>Nguyễn Minh Thái</v>
      </c>
      <c r="C1012" s="134">
        <f>IF(AND(TONGHOP!$O1012="KTHP",TONGHOP!$Q1012&lt;&gt;""),TONGHOP!$Q1012,"")</f>
        <v>120</v>
      </c>
      <c r="D1012" s="134">
        <f t="shared" si="30"/>
        <v>0.75</v>
      </c>
      <c r="E1012" s="134" t="str">
        <f>IF(AND(TONGHOP!$O1012="ThiTN",TONGHOP!$T1012&lt;&gt;""),TONGHOP!$T1012,"")</f>
        <v/>
      </c>
      <c r="F1012" s="134" t="str">
        <f>IF(AND(TONGHOP!$O1012="ThiTN",TONGHOP!$U1012&lt;&gt;""),TONGHOP!$U1012,"")</f>
        <v/>
      </c>
      <c r="G1012" s="134" t="str">
        <f>IF(AND(TONGHOP!$O1012="ThiTN",TONGHOP!$Q1012&lt;&gt;""),TONGHOP!$Q1012,"")</f>
        <v/>
      </c>
      <c r="H1012" s="134" t="str">
        <f t="shared" si="31"/>
        <v/>
      </c>
    </row>
    <row r="1013" spans="1:8">
      <c r="A1013" s="134" t="str">
        <f>IF(AND(TONGHOP!$O1013="KTHP",TONGHOP!$T1013&lt;&gt;""),TONGHOP!$T1013,"")</f>
        <v>Nguyễn Thành Đức</v>
      </c>
      <c r="B1013" s="134" t="str">
        <f>IF(AND(TONGHOP!$O1013="KTHP",TONGHOP!$U1013&lt;&gt;""),TONGHOP!$U1013,"")</f>
        <v>Đinh Trần Phương Thảo</v>
      </c>
      <c r="C1013" s="134">
        <f>IF(AND(TONGHOP!$O1013="KTHP",TONGHOP!$Q1013&lt;&gt;""),TONGHOP!$Q1013,"")</f>
        <v>120</v>
      </c>
      <c r="D1013" s="134">
        <f t="shared" si="30"/>
        <v>0.75</v>
      </c>
      <c r="E1013" s="134" t="str">
        <f>IF(AND(TONGHOP!$O1013="ThiTN",TONGHOP!$T1013&lt;&gt;""),TONGHOP!$T1013,"")</f>
        <v/>
      </c>
      <c r="F1013" s="134" t="str">
        <f>IF(AND(TONGHOP!$O1013="ThiTN",TONGHOP!$U1013&lt;&gt;""),TONGHOP!$U1013,"")</f>
        <v/>
      </c>
      <c r="G1013" s="134" t="str">
        <f>IF(AND(TONGHOP!$O1013="ThiTN",TONGHOP!$Q1013&lt;&gt;""),TONGHOP!$Q1013,"")</f>
        <v/>
      </c>
      <c r="H1013" s="134" t="str">
        <f t="shared" si="31"/>
        <v/>
      </c>
    </row>
    <row r="1014" spans="1:8">
      <c r="A1014" s="134" t="str">
        <f>IF(AND(TONGHOP!$O1014="KTHP",TONGHOP!$T1014&lt;&gt;""),TONGHOP!$T1014,"")</f>
        <v>Trần Văn Lượng</v>
      </c>
      <c r="B1014" s="134" t="str">
        <f>IF(AND(TONGHOP!$O1014="KTHP",TONGHOP!$U1014&lt;&gt;""),TONGHOP!$U1014,"")</f>
        <v>Vương Thanh Thủy</v>
      </c>
      <c r="C1014" s="134">
        <f>IF(AND(TONGHOP!$O1014="KTHP",TONGHOP!$Q1014&lt;&gt;""),TONGHOP!$Q1014,"")</f>
        <v>120</v>
      </c>
      <c r="D1014" s="134">
        <f t="shared" si="30"/>
        <v>0.75</v>
      </c>
      <c r="E1014" s="134" t="str">
        <f>IF(AND(TONGHOP!$O1014="ThiTN",TONGHOP!$T1014&lt;&gt;""),TONGHOP!$T1014,"")</f>
        <v/>
      </c>
      <c r="F1014" s="134" t="str">
        <f>IF(AND(TONGHOP!$O1014="ThiTN",TONGHOP!$U1014&lt;&gt;""),TONGHOP!$U1014,"")</f>
        <v/>
      </c>
      <c r="G1014" s="134" t="str">
        <f>IF(AND(TONGHOP!$O1014="ThiTN",TONGHOP!$Q1014&lt;&gt;""),TONGHOP!$Q1014,"")</f>
        <v/>
      </c>
      <c r="H1014" s="134" t="str">
        <f t="shared" si="31"/>
        <v/>
      </c>
    </row>
    <row r="1015" spans="1:8">
      <c r="A1015" s="134" t="str">
        <f>IF(AND(TONGHOP!$O1015="KTHP",TONGHOP!$T1015&lt;&gt;""),TONGHOP!$T1015,"")</f>
        <v>Lê Nguyễn Mỹ Trâm</v>
      </c>
      <c r="B1015" s="134" t="str">
        <f>IF(AND(TONGHOP!$O1015="KTHP",TONGHOP!$U1015&lt;&gt;""),TONGHOP!$U1015,"")</f>
        <v>Đặng Thị Nhật Minh</v>
      </c>
      <c r="C1015" s="134">
        <f>IF(AND(TONGHOP!$O1015="KTHP",TONGHOP!$Q1015&lt;&gt;""),TONGHOP!$Q1015,"")</f>
        <v>120</v>
      </c>
      <c r="D1015" s="134">
        <f t="shared" si="30"/>
        <v>0.75</v>
      </c>
      <c r="E1015" s="134" t="str">
        <f>IF(AND(TONGHOP!$O1015="ThiTN",TONGHOP!$T1015&lt;&gt;""),TONGHOP!$T1015,"")</f>
        <v/>
      </c>
      <c r="F1015" s="134" t="str">
        <f>IF(AND(TONGHOP!$O1015="ThiTN",TONGHOP!$U1015&lt;&gt;""),TONGHOP!$U1015,"")</f>
        <v/>
      </c>
      <c r="G1015" s="134" t="str">
        <f>IF(AND(TONGHOP!$O1015="ThiTN",TONGHOP!$Q1015&lt;&gt;""),TONGHOP!$Q1015,"")</f>
        <v/>
      </c>
      <c r="H1015" s="134" t="str">
        <f t="shared" si="31"/>
        <v/>
      </c>
    </row>
    <row r="1016" spans="1:8">
      <c r="A1016" s="134" t="str">
        <f>IF(AND(TONGHOP!$O1016="KTHP",TONGHOP!$T1016&lt;&gt;""),TONGHOP!$T1016,"")</f>
        <v>Nguyễn Thị Thanh Tú</v>
      </c>
      <c r="B1016" s="134" t="str">
        <f>IF(AND(TONGHOP!$O1016="KTHP",TONGHOP!$U1016&lt;&gt;""),TONGHOP!$U1016,"")</f>
        <v>Trần Hồng Thảo</v>
      </c>
      <c r="C1016" s="134">
        <f>IF(AND(TONGHOP!$O1016="KTHP",TONGHOP!$Q1016&lt;&gt;""),TONGHOP!$Q1016,"")</f>
        <v>120</v>
      </c>
      <c r="D1016" s="134">
        <f t="shared" si="30"/>
        <v>0.75</v>
      </c>
      <c r="E1016" s="134" t="str">
        <f>IF(AND(TONGHOP!$O1016="ThiTN",TONGHOP!$T1016&lt;&gt;""),TONGHOP!$T1016,"")</f>
        <v/>
      </c>
      <c r="F1016" s="134" t="str">
        <f>IF(AND(TONGHOP!$O1016="ThiTN",TONGHOP!$U1016&lt;&gt;""),TONGHOP!$U1016,"")</f>
        <v/>
      </c>
      <c r="G1016" s="134" t="str">
        <f>IF(AND(TONGHOP!$O1016="ThiTN",TONGHOP!$Q1016&lt;&gt;""),TONGHOP!$Q1016,"")</f>
        <v/>
      </c>
      <c r="H1016" s="134" t="str">
        <f t="shared" si="31"/>
        <v/>
      </c>
    </row>
    <row r="1017" spans="1:8">
      <c r="A1017" s="134" t="str">
        <f>IF(AND(TONGHOP!$O1017="KTHP",TONGHOP!$T1017&lt;&gt;""),TONGHOP!$T1017,"")</f>
        <v>Trần Thị Ánh Tuyết</v>
      </c>
      <c r="B1017" s="134" t="str">
        <f>IF(AND(TONGHOP!$O1017="KTHP",TONGHOP!$U1017&lt;&gt;""),TONGHOP!$U1017,"")</f>
        <v>Nguyễn Văn Danh</v>
      </c>
      <c r="C1017" s="134">
        <f>IF(AND(TONGHOP!$O1017="KTHP",TONGHOP!$Q1017&lt;&gt;""),TONGHOP!$Q1017,"")</f>
        <v>120</v>
      </c>
      <c r="D1017" s="134">
        <f t="shared" si="30"/>
        <v>0.75</v>
      </c>
      <c r="E1017" s="134" t="str">
        <f>IF(AND(TONGHOP!$O1017="ThiTN",TONGHOP!$T1017&lt;&gt;""),TONGHOP!$T1017,"")</f>
        <v/>
      </c>
      <c r="F1017" s="134" t="str">
        <f>IF(AND(TONGHOP!$O1017="ThiTN",TONGHOP!$U1017&lt;&gt;""),TONGHOP!$U1017,"")</f>
        <v/>
      </c>
      <c r="G1017" s="134" t="str">
        <f>IF(AND(TONGHOP!$O1017="ThiTN",TONGHOP!$Q1017&lt;&gt;""),TONGHOP!$Q1017,"")</f>
        <v/>
      </c>
      <c r="H1017" s="134" t="str">
        <f t="shared" si="31"/>
        <v/>
      </c>
    </row>
    <row r="1018" spans="1:8">
      <c r="A1018" s="134" t="str">
        <f>IF(AND(TONGHOP!$O1018="KTHP",TONGHOP!$T1018&lt;&gt;""),TONGHOP!$T1018,"")</f>
        <v>Nguyễn Văn Hậu</v>
      </c>
      <c r="B1018" s="134" t="str">
        <f>IF(AND(TONGHOP!$O1018="KTHP",TONGHOP!$U1018&lt;&gt;""),TONGHOP!$U1018,"")</f>
        <v>Đỗ Thị Ngát</v>
      </c>
      <c r="C1018" s="134">
        <f>IF(AND(TONGHOP!$O1018="KTHP",TONGHOP!$Q1018&lt;&gt;""),TONGHOP!$Q1018,"")</f>
        <v>120</v>
      </c>
      <c r="D1018" s="134">
        <f t="shared" si="30"/>
        <v>0.75</v>
      </c>
      <c r="E1018" s="134" t="str">
        <f>IF(AND(TONGHOP!$O1018="ThiTN",TONGHOP!$T1018&lt;&gt;""),TONGHOP!$T1018,"")</f>
        <v/>
      </c>
      <c r="F1018" s="134" t="str">
        <f>IF(AND(TONGHOP!$O1018="ThiTN",TONGHOP!$U1018&lt;&gt;""),TONGHOP!$U1018,"")</f>
        <v/>
      </c>
      <c r="G1018" s="134" t="str">
        <f>IF(AND(TONGHOP!$O1018="ThiTN",TONGHOP!$Q1018&lt;&gt;""),TONGHOP!$Q1018,"")</f>
        <v/>
      </c>
      <c r="H1018" s="134" t="str">
        <f t="shared" si="31"/>
        <v/>
      </c>
    </row>
    <row r="1019" spans="1:8">
      <c r="A1019" s="134" t="str">
        <f>IF(AND(TONGHOP!$O1019="KTHP",TONGHOP!$T1019&lt;&gt;""),TONGHOP!$T1019,"")</f>
        <v/>
      </c>
      <c r="B1019" s="134" t="str">
        <f>IF(AND(TONGHOP!$O1019="KTHP",TONGHOP!$U1019&lt;&gt;""),TONGHOP!$U1019,"")</f>
        <v/>
      </c>
      <c r="C1019" s="134">
        <f>IF(AND(TONGHOP!$O1019="KTHP",TONGHOP!$Q1019&lt;&gt;""),TONGHOP!$Q1019,"")</f>
        <v>120</v>
      </c>
      <c r="D1019" s="134" t="str">
        <f t="shared" si="30"/>
        <v/>
      </c>
      <c r="E1019" s="134" t="str">
        <f>IF(AND(TONGHOP!$O1019="ThiTN",TONGHOP!$T1019&lt;&gt;""),TONGHOP!$T1019,"")</f>
        <v/>
      </c>
      <c r="F1019" s="134" t="str">
        <f>IF(AND(TONGHOP!$O1019="ThiTN",TONGHOP!$U1019&lt;&gt;""),TONGHOP!$U1019,"")</f>
        <v/>
      </c>
      <c r="G1019" s="134" t="str">
        <f>IF(AND(TONGHOP!$O1019="ThiTN",TONGHOP!$Q1019&lt;&gt;""),TONGHOP!$Q1019,"")</f>
        <v/>
      </c>
      <c r="H1019" s="134" t="str">
        <f t="shared" si="31"/>
        <v/>
      </c>
    </row>
    <row r="1020" spans="1:8">
      <c r="A1020" s="134" t="str">
        <f>IF(AND(TONGHOP!$O1020="KTHP",TONGHOP!$T1020&lt;&gt;""),TONGHOP!$T1020,"")</f>
        <v/>
      </c>
      <c r="B1020" s="134" t="str">
        <f>IF(AND(TONGHOP!$O1020="KTHP",TONGHOP!$U1020&lt;&gt;""),TONGHOP!$U1020,"")</f>
        <v/>
      </c>
      <c r="C1020" s="134">
        <f>IF(AND(TONGHOP!$O1020="KTHP",TONGHOP!$Q1020&lt;&gt;""),TONGHOP!$Q1020,"")</f>
        <v>120</v>
      </c>
      <c r="D1020" s="134" t="str">
        <f t="shared" si="30"/>
        <v/>
      </c>
      <c r="E1020" s="134" t="str">
        <f>IF(AND(TONGHOP!$O1020="ThiTN",TONGHOP!$T1020&lt;&gt;""),TONGHOP!$T1020,"")</f>
        <v/>
      </c>
      <c r="F1020" s="134" t="str">
        <f>IF(AND(TONGHOP!$O1020="ThiTN",TONGHOP!$U1020&lt;&gt;""),TONGHOP!$U1020,"")</f>
        <v/>
      </c>
      <c r="G1020" s="134" t="str">
        <f>IF(AND(TONGHOP!$O1020="ThiTN",TONGHOP!$Q1020&lt;&gt;""),TONGHOP!$Q1020,"")</f>
        <v/>
      </c>
      <c r="H1020" s="134" t="str">
        <f t="shared" si="31"/>
        <v/>
      </c>
    </row>
    <row r="1021" spans="1:8">
      <c r="A1021" s="134" t="str">
        <f>IF(AND(TONGHOP!$O1021="KTHP",TONGHOP!$T1021&lt;&gt;""),TONGHOP!$T1021,"")</f>
        <v/>
      </c>
      <c r="B1021" s="134" t="str">
        <f>IF(AND(TONGHOP!$O1021="KTHP",TONGHOP!$U1021&lt;&gt;""),TONGHOP!$U1021,"")</f>
        <v/>
      </c>
      <c r="C1021" s="134">
        <f>IF(AND(TONGHOP!$O1021="KTHP",TONGHOP!$Q1021&lt;&gt;""),TONGHOP!$Q1021,"")</f>
        <v>120</v>
      </c>
      <c r="D1021" s="134" t="str">
        <f t="shared" si="30"/>
        <v/>
      </c>
      <c r="E1021" s="134" t="str">
        <f>IF(AND(TONGHOP!$O1021="ThiTN",TONGHOP!$T1021&lt;&gt;""),TONGHOP!$T1021,"")</f>
        <v/>
      </c>
      <c r="F1021" s="134" t="str">
        <f>IF(AND(TONGHOP!$O1021="ThiTN",TONGHOP!$U1021&lt;&gt;""),TONGHOP!$U1021,"")</f>
        <v/>
      </c>
      <c r="G1021" s="134" t="str">
        <f>IF(AND(TONGHOP!$O1021="ThiTN",TONGHOP!$Q1021&lt;&gt;""),TONGHOP!$Q1021,"")</f>
        <v/>
      </c>
      <c r="H1021" s="134" t="str">
        <f t="shared" si="31"/>
        <v/>
      </c>
    </row>
    <row r="1022" spans="1:8">
      <c r="A1022" s="134" t="str">
        <f>IF(AND(TONGHOP!$O1022="KTHP",TONGHOP!$T1022&lt;&gt;""),TONGHOP!$T1022,"")</f>
        <v/>
      </c>
      <c r="B1022" s="134" t="str">
        <f>IF(AND(TONGHOP!$O1022="KTHP",TONGHOP!$U1022&lt;&gt;""),TONGHOP!$U1022,"")</f>
        <v/>
      </c>
      <c r="C1022" s="134">
        <f>IF(AND(TONGHOP!$O1022="KTHP",TONGHOP!$Q1022&lt;&gt;""),TONGHOP!$Q1022,"")</f>
        <v>120</v>
      </c>
      <c r="D1022" s="134" t="str">
        <f t="shared" si="30"/>
        <v/>
      </c>
      <c r="E1022" s="134" t="str">
        <f>IF(AND(TONGHOP!$O1022="ThiTN",TONGHOP!$T1022&lt;&gt;""),TONGHOP!$T1022,"")</f>
        <v/>
      </c>
      <c r="F1022" s="134" t="str">
        <f>IF(AND(TONGHOP!$O1022="ThiTN",TONGHOP!$U1022&lt;&gt;""),TONGHOP!$U1022,"")</f>
        <v/>
      </c>
      <c r="G1022" s="134" t="str">
        <f>IF(AND(TONGHOP!$O1022="ThiTN",TONGHOP!$Q1022&lt;&gt;""),TONGHOP!$Q1022,"")</f>
        <v/>
      </c>
      <c r="H1022" s="134" t="str">
        <f t="shared" si="31"/>
        <v/>
      </c>
    </row>
    <row r="1023" spans="1:8">
      <c r="A1023" s="134" t="str">
        <f>IF(AND(TONGHOP!$O1023="KTHP",TONGHOP!$T1023&lt;&gt;""),TONGHOP!$T1023,"")</f>
        <v/>
      </c>
      <c r="B1023" s="134" t="str">
        <f>IF(AND(TONGHOP!$O1023="KTHP",TONGHOP!$U1023&lt;&gt;""),TONGHOP!$U1023,"")</f>
        <v/>
      </c>
      <c r="C1023" s="134">
        <f>IF(AND(TONGHOP!$O1023="KTHP",TONGHOP!$Q1023&lt;&gt;""),TONGHOP!$Q1023,"")</f>
        <v>120</v>
      </c>
      <c r="D1023" s="134" t="str">
        <f t="shared" si="30"/>
        <v/>
      </c>
      <c r="E1023" s="134" t="str">
        <f>IF(AND(TONGHOP!$O1023="ThiTN",TONGHOP!$T1023&lt;&gt;""),TONGHOP!$T1023,"")</f>
        <v/>
      </c>
      <c r="F1023" s="134" t="str">
        <f>IF(AND(TONGHOP!$O1023="ThiTN",TONGHOP!$U1023&lt;&gt;""),TONGHOP!$U1023,"")</f>
        <v/>
      </c>
      <c r="G1023" s="134" t="str">
        <f>IF(AND(TONGHOP!$O1023="ThiTN",TONGHOP!$Q1023&lt;&gt;""),TONGHOP!$Q1023,"")</f>
        <v/>
      </c>
      <c r="H1023" s="134" t="str">
        <f t="shared" si="31"/>
        <v/>
      </c>
    </row>
    <row r="1024" spans="1:8">
      <c r="A1024" s="134" t="str">
        <f>IF(AND(TONGHOP!$O1024="KTHP",TONGHOP!$T1024&lt;&gt;""),TONGHOP!$T1024,"")</f>
        <v>Nguyễn Khoa</v>
      </c>
      <c r="B1024" s="134" t="str">
        <f>IF(AND(TONGHOP!$O1024="KTHP",TONGHOP!$U1024&lt;&gt;""),TONGHOP!$U1024,"")</f>
        <v>Lê Hồng Thái</v>
      </c>
      <c r="C1024" s="134">
        <f>IF(AND(TONGHOP!$O1024="KTHP",TONGHOP!$Q1024&lt;&gt;""),TONGHOP!$Q1024,"")</f>
        <v>120</v>
      </c>
      <c r="D1024" s="134">
        <f t="shared" si="30"/>
        <v>0.75</v>
      </c>
      <c r="E1024" s="134" t="str">
        <f>IF(AND(TONGHOP!$O1024="ThiTN",TONGHOP!$T1024&lt;&gt;""),TONGHOP!$T1024,"")</f>
        <v/>
      </c>
      <c r="F1024" s="134" t="str">
        <f>IF(AND(TONGHOP!$O1024="ThiTN",TONGHOP!$U1024&lt;&gt;""),TONGHOP!$U1024,"")</f>
        <v/>
      </c>
      <c r="G1024" s="134" t="str">
        <f>IF(AND(TONGHOP!$O1024="ThiTN",TONGHOP!$Q1024&lt;&gt;""),TONGHOP!$Q1024,"")</f>
        <v/>
      </c>
      <c r="H1024" s="134" t="str">
        <f t="shared" si="31"/>
        <v/>
      </c>
    </row>
    <row r="1025" spans="1:8">
      <c r="A1025" s="134" t="str">
        <f>IF(AND(TONGHOP!$O1025="KTHP",TONGHOP!$T1025&lt;&gt;""),TONGHOP!$T1025,"")</f>
        <v>Nguyễn Thị Khánh Thư</v>
      </c>
      <c r="B1025" s="134" t="str">
        <f>IF(AND(TONGHOP!$O1025="KTHP",TONGHOP!$U1025&lt;&gt;""),TONGHOP!$U1025,"")</f>
        <v>Đỗ Thị Hải Yến</v>
      </c>
      <c r="C1025" s="134">
        <f>IF(AND(TONGHOP!$O1025="KTHP",TONGHOP!$Q1025&lt;&gt;""),TONGHOP!$Q1025,"")</f>
        <v>120</v>
      </c>
      <c r="D1025" s="134">
        <f t="shared" si="30"/>
        <v>0.75</v>
      </c>
      <c r="E1025" s="134" t="str">
        <f>IF(AND(TONGHOP!$O1025="ThiTN",TONGHOP!$T1025&lt;&gt;""),TONGHOP!$T1025,"")</f>
        <v/>
      </c>
      <c r="F1025" s="134" t="str">
        <f>IF(AND(TONGHOP!$O1025="ThiTN",TONGHOP!$U1025&lt;&gt;""),TONGHOP!$U1025,"")</f>
        <v/>
      </c>
      <c r="G1025" s="134" t="str">
        <f>IF(AND(TONGHOP!$O1025="ThiTN",TONGHOP!$Q1025&lt;&gt;""),TONGHOP!$Q1025,"")</f>
        <v/>
      </c>
      <c r="H1025" s="134" t="str">
        <f t="shared" si="31"/>
        <v/>
      </c>
    </row>
    <row r="1026" spans="1:8">
      <c r="A1026" s="134" t="str">
        <f>IF(AND(TONGHOP!$O1026="KTHP",TONGHOP!$T1026&lt;&gt;""),TONGHOP!$T1026,"")</f>
        <v>Nguyễn Duy Đạt</v>
      </c>
      <c r="B1026" s="134" t="str">
        <f>IF(AND(TONGHOP!$O1026="KTHP",TONGHOP!$U1026&lt;&gt;""),TONGHOP!$U1026,"")</f>
        <v>Nguyễn Thị Thu Hồng</v>
      </c>
      <c r="C1026" s="134">
        <f>IF(AND(TONGHOP!$O1026="KTHP",TONGHOP!$Q1026&lt;&gt;""),TONGHOP!$Q1026,"")</f>
        <v>120</v>
      </c>
      <c r="D1026" s="134">
        <f t="shared" si="30"/>
        <v>0.75</v>
      </c>
      <c r="E1026" s="134" t="str">
        <f>IF(AND(TONGHOP!$O1026="ThiTN",TONGHOP!$T1026&lt;&gt;""),TONGHOP!$T1026,"")</f>
        <v/>
      </c>
      <c r="F1026" s="134" t="str">
        <f>IF(AND(TONGHOP!$O1026="ThiTN",TONGHOP!$U1026&lt;&gt;""),TONGHOP!$U1026,"")</f>
        <v/>
      </c>
      <c r="G1026" s="134" t="str">
        <f>IF(AND(TONGHOP!$O1026="ThiTN",TONGHOP!$Q1026&lt;&gt;""),TONGHOP!$Q1026,"")</f>
        <v/>
      </c>
      <c r="H1026" s="134" t="str">
        <f t="shared" si="31"/>
        <v/>
      </c>
    </row>
    <row r="1027" spans="1:8">
      <c r="A1027" s="134" t="str">
        <f>IF(AND(TONGHOP!$O1027="KTHP",TONGHOP!$T1027&lt;&gt;""),TONGHOP!$T1027,"")</f>
        <v>Nguyễn Thùy Dương</v>
      </c>
      <c r="B1027" s="134" t="str">
        <f>IF(AND(TONGHOP!$O1027="KTHP",TONGHOP!$U1027&lt;&gt;""),TONGHOP!$U1027,"")</f>
        <v>Nguyễn Văn Danh</v>
      </c>
      <c r="C1027" s="134">
        <f>IF(AND(TONGHOP!$O1027="KTHP",TONGHOP!$Q1027&lt;&gt;""),TONGHOP!$Q1027,"")</f>
        <v>60</v>
      </c>
      <c r="D1027" s="134">
        <f t="shared" ref="D1027:D1090" si="32">IF(AND(A1027="",B1027="")=TRUE,"",(C1027+30)*0.3/60)</f>
        <v>0.45</v>
      </c>
      <c r="E1027" s="134" t="str">
        <f>IF(AND(TONGHOP!$O1027="ThiTN",TONGHOP!$T1027&lt;&gt;""),TONGHOP!$T1027,"")</f>
        <v/>
      </c>
      <c r="F1027" s="134" t="str">
        <f>IF(AND(TONGHOP!$O1027="ThiTN",TONGHOP!$U1027&lt;&gt;""),TONGHOP!$U1027,"")</f>
        <v/>
      </c>
      <c r="G1027" s="134" t="str">
        <f>IF(AND(TONGHOP!$O1027="ThiTN",TONGHOP!$Q1027&lt;&gt;""),TONGHOP!$Q1027,"")</f>
        <v/>
      </c>
      <c r="H1027" s="134" t="str">
        <f t="shared" ref="H1027:H1090" si="33">IF(AND(E1027="",F1027="")=TRUE,"",(G1027+30)*0.5/60)</f>
        <v/>
      </c>
    </row>
    <row r="1028" spans="1:8">
      <c r="A1028" s="134" t="str">
        <f>IF(AND(TONGHOP!$O1028="KTHP",TONGHOP!$T1028&lt;&gt;""),TONGHOP!$T1028,"")</f>
        <v>Nguyễn Thị Thu Hà</v>
      </c>
      <c r="B1028" s="134" t="str">
        <f>IF(AND(TONGHOP!$O1028="KTHP",TONGHOP!$U1028&lt;&gt;""),TONGHOP!$U1028,"")</f>
        <v>Nguyễn Thành Đức</v>
      </c>
      <c r="C1028" s="134">
        <f>IF(AND(TONGHOP!$O1028="KTHP",TONGHOP!$Q1028&lt;&gt;""),TONGHOP!$Q1028,"")</f>
        <v>60</v>
      </c>
      <c r="D1028" s="134">
        <f t="shared" si="32"/>
        <v>0.45</v>
      </c>
      <c r="E1028" s="134" t="str">
        <f>IF(AND(TONGHOP!$O1028="ThiTN",TONGHOP!$T1028&lt;&gt;""),TONGHOP!$T1028,"")</f>
        <v/>
      </c>
      <c r="F1028" s="134" t="str">
        <f>IF(AND(TONGHOP!$O1028="ThiTN",TONGHOP!$U1028&lt;&gt;""),TONGHOP!$U1028,"")</f>
        <v/>
      </c>
      <c r="G1028" s="134" t="str">
        <f>IF(AND(TONGHOP!$O1028="ThiTN",TONGHOP!$Q1028&lt;&gt;""),TONGHOP!$Q1028,"")</f>
        <v/>
      </c>
      <c r="H1028" s="134" t="str">
        <f t="shared" si="33"/>
        <v/>
      </c>
    </row>
    <row r="1029" spans="1:8">
      <c r="A1029" s="134" t="str">
        <f>IF(AND(TONGHOP!$O1029="KTHP",TONGHOP!$T1029&lt;&gt;""),TONGHOP!$T1029,"")</f>
        <v>Trần Văn Lượng</v>
      </c>
      <c r="B1029" s="134" t="str">
        <f>IF(AND(TONGHOP!$O1029="KTHP",TONGHOP!$U1029&lt;&gt;""),TONGHOP!$U1029,"")</f>
        <v>Phạm Thị Thu Hiền</v>
      </c>
      <c r="C1029" s="134">
        <f>IF(AND(TONGHOP!$O1029="KTHP",TONGHOP!$Q1029&lt;&gt;""),TONGHOP!$Q1029,"")</f>
        <v>60</v>
      </c>
      <c r="D1029" s="134">
        <f t="shared" si="32"/>
        <v>0.45</v>
      </c>
      <c r="E1029" s="134" t="str">
        <f>IF(AND(TONGHOP!$O1029="ThiTN",TONGHOP!$T1029&lt;&gt;""),TONGHOP!$T1029,"")</f>
        <v/>
      </c>
      <c r="F1029" s="134" t="str">
        <f>IF(AND(TONGHOP!$O1029="ThiTN",TONGHOP!$U1029&lt;&gt;""),TONGHOP!$U1029,"")</f>
        <v/>
      </c>
      <c r="G1029" s="134" t="str">
        <f>IF(AND(TONGHOP!$O1029="ThiTN",TONGHOP!$Q1029&lt;&gt;""),TONGHOP!$Q1029,"")</f>
        <v/>
      </c>
      <c r="H1029" s="134" t="str">
        <f t="shared" si="33"/>
        <v/>
      </c>
    </row>
    <row r="1030" spans="1:8">
      <c r="A1030" s="134" t="str">
        <f>IF(AND(TONGHOP!$O1030="KTHP",TONGHOP!$T1030&lt;&gt;""),TONGHOP!$T1030,"")</f>
        <v>Lê Nguyễn Mỹ Trâm</v>
      </c>
      <c r="B1030" s="134" t="str">
        <f>IF(AND(TONGHOP!$O1030="KTHP",TONGHOP!$U1030&lt;&gt;""),TONGHOP!$U1030,"")</f>
        <v>Nguyễn Minh Thái</v>
      </c>
      <c r="C1030" s="134">
        <f>IF(AND(TONGHOP!$O1030="KTHP",TONGHOP!$Q1030&lt;&gt;""),TONGHOP!$Q1030,"")</f>
        <v>60</v>
      </c>
      <c r="D1030" s="134">
        <f t="shared" si="32"/>
        <v>0.45</v>
      </c>
      <c r="E1030" s="134" t="str">
        <f>IF(AND(TONGHOP!$O1030="ThiTN",TONGHOP!$T1030&lt;&gt;""),TONGHOP!$T1030,"")</f>
        <v/>
      </c>
      <c r="F1030" s="134" t="str">
        <f>IF(AND(TONGHOP!$O1030="ThiTN",TONGHOP!$U1030&lt;&gt;""),TONGHOP!$U1030,"")</f>
        <v/>
      </c>
      <c r="G1030" s="134" t="str">
        <f>IF(AND(TONGHOP!$O1030="ThiTN",TONGHOP!$Q1030&lt;&gt;""),TONGHOP!$Q1030,"")</f>
        <v/>
      </c>
      <c r="H1030" s="134" t="str">
        <f t="shared" si="33"/>
        <v/>
      </c>
    </row>
    <row r="1031" spans="1:8">
      <c r="A1031" s="134" t="str">
        <f>IF(AND(TONGHOP!$O1031="KTHP",TONGHOP!$T1031&lt;&gt;""),TONGHOP!$T1031,"")</f>
        <v>Đinh Trần Phương Thảo</v>
      </c>
      <c r="B1031" s="134" t="str">
        <f>IF(AND(TONGHOP!$O1031="KTHP",TONGHOP!$U1031&lt;&gt;""),TONGHOP!$U1031,"")</f>
        <v>Đỗ Thị Thơm</v>
      </c>
      <c r="C1031" s="134">
        <f>IF(AND(TONGHOP!$O1031="KTHP",TONGHOP!$Q1031&lt;&gt;""),TONGHOP!$Q1031,"")</f>
        <v>60</v>
      </c>
      <c r="D1031" s="134">
        <f t="shared" si="32"/>
        <v>0.45</v>
      </c>
      <c r="E1031" s="134" t="str">
        <f>IF(AND(TONGHOP!$O1031="ThiTN",TONGHOP!$T1031&lt;&gt;""),TONGHOP!$T1031,"")</f>
        <v/>
      </c>
      <c r="F1031" s="134" t="str">
        <f>IF(AND(TONGHOP!$O1031="ThiTN",TONGHOP!$U1031&lt;&gt;""),TONGHOP!$U1031,"")</f>
        <v/>
      </c>
      <c r="G1031" s="134" t="str">
        <f>IF(AND(TONGHOP!$O1031="ThiTN",TONGHOP!$Q1031&lt;&gt;""),TONGHOP!$Q1031,"")</f>
        <v/>
      </c>
      <c r="H1031" s="134" t="str">
        <f t="shared" si="33"/>
        <v/>
      </c>
    </row>
    <row r="1032" spans="1:8">
      <c r="A1032" s="134" t="str">
        <f>IF(AND(TONGHOP!$O1032="KTHP",TONGHOP!$T1032&lt;&gt;""),TONGHOP!$T1032,"")</f>
        <v>Vương Thanh Thủy</v>
      </c>
      <c r="B1032" s="134" t="str">
        <f>IF(AND(TONGHOP!$O1032="KTHP",TONGHOP!$U1032&lt;&gt;""),TONGHOP!$U1032,"")</f>
        <v>Nguyễn Thanh Hùng</v>
      </c>
      <c r="C1032" s="134">
        <f>IF(AND(TONGHOP!$O1032="KTHP",TONGHOP!$Q1032&lt;&gt;""),TONGHOP!$Q1032,"")</f>
        <v>60</v>
      </c>
      <c r="D1032" s="134">
        <f t="shared" si="32"/>
        <v>0.45</v>
      </c>
      <c r="E1032" s="134" t="str">
        <f>IF(AND(TONGHOP!$O1032="ThiTN",TONGHOP!$T1032&lt;&gt;""),TONGHOP!$T1032,"")</f>
        <v/>
      </c>
      <c r="F1032" s="134" t="str">
        <f>IF(AND(TONGHOP!$O1032="ThiTN",TONGHOP!$U1032&lt;&gt;""),TONGHOP!$U1032,"")</f>
        <v/>
      </c>
      <c r="G1032" s="134" t="str">
        <f>IF(AND(TONGHOP!$O1032="ThiTN",TONGHOP!$Q1032&lt;&gt;""),TONGHOP!$Q1032,"")</f>
        <v/>
      </c>
      <c r="H1032" s="134" t="str">
        <f t="shared" si="33"/>
        <v/>
      </c>
    </row>
    <row r="1033" spans="1:8">
      <c r="A1033" s="134" t="str">
        <f>IF(AND(TONGHOP!$O1033="KTHP",TONGHOP!$T1033&lt;&gt;""),TONGHOP!$T1033,"")</f>
        <v>Đặng Thị Nhật Minh</v>
      </c>
      <c r="B1033" s="134" t="str">
        <f>IF(AND(TONGHOP!$O1033="KTHP",TONGHOP!$U1033&lt;&gt;""),TONGHOP!$U1033,"")</f>
        <v>Nguyễn Văn Hậu</v>
      </c>
      <c r="C1033" s="134">
        <f>IF(AND(TONGHOP!$O1033="KTHP",TONGHOP!$Q1033&lt;&gt;""),TONGHOP!$Q1033,"")</f>
        <v>60</v>
      </c>
      <c r="D1033" s="134">
        <f t="shared" si="32"/>
        <v>0.45</v>
      </c>
      <c r="E1033" s="134" t="str">
        <f>IF(AND(TONGHOP!$O1033="ThiTN",TONGHOP!$T1033&lt;&gt;""),TONGHOP!$T1033,"")</f>
        <v/>
      </c>
      <c r="F1033" s="134" t="str">
        <f>IF(AND(TONGHOP!$O1033="ThiTN",TONGHOP!$U1033&lt;&gt;""),TONGHOP!$U1033,"")</f>
        <v/>
      </c>
      <c r="G1033" s="134" t="str">
        <f>IF(AND(TONGHOP!$O1033="ThiTN",TONGHOP!$Q1033&lt;&gt;""),TONGHOP!$Q1033,"")</f>
        <v/>
      </c>
      <c r="H1033" s="134" t="str">
        <f t="shared" si="33"/>
        <v/>
      </c>
    </row>
    <row r="1034" spans="1:8">
      <c r="A1034" s="134" t="str">
        <f>IF(AND(TONGHOP!$O1034="KTHP",TONGHOP!$T1034&lt;&gt;""),TONGHOP!$T1034,"")</f>
        <v>Nguyễn Thị Thủy</v>
      </c>
      <c r="B1034" s="134" t="str">
        <f>IF(AND(TONGHOP!$O1034="KTHP",TONGHOP!$U1034&lt;&gt;""),TONGHOP!$U1034,"")</f>
        <v>Trần Hồng Thảo</v>
      </c>
      <c r="C1034" s="134">
        <f>IF(AND(TONGHOP!$O1034="KTHP",TONGHOP!$Q1034&lt;&gt;""),TONGHOP!$Q1034,"")</f>
        <v>60</v>
      </c>
      <c r="D1034" s="134">
        <f t="shared" si="32"/>
        <v>0.45</v>
      </c>
      <c r="E1034" s="134" t="str">
        <f>IF(AND(TONGHOP!$O1034="ThiTN",TONGHOP!$T1034&lt;&gt;""),TONGHOP!$T1034,"")</f>
        <v/>
      </c>
      <c r="F1034" s="134" t="str">
        <f>IF(AND(TONGHOP!$O1034="ThiTN",TONGHOP!$U1034&lt;&gt;""),TONGHOP!$U1034,"")</f>
        <v/>
      </c>
      <c r="G1034" s="134" t="str">
        <f>IF(AND(TONGHOP!$O1034="ThiTN",TONGHOP!$Q1034&lt;&gt;""),TONGHOP!$Q1034,"")</f>
        <v/>
      </c>
      <c r="H1034" s="134" t="str">
        <f t="shared" si="33"/>
        <v/>
      </c>
    </row>
    <row r="1035" spans="1:8">
      <c r="A1035" s="134" t="str">
        <f>IF(AND(TONGHOP!$O1035="KTHP",TONGHOP!$T1035&lt;&gt;""),TONGHOP!$T1035,"")</f>
        <v>Trần Thị Ánh Tuyết</v>
      </c>
      <c r="B1035" s="134" t="str">
        <f>IF(AND(TONGHOP!$O1035="KTHP",TONGHOP!$U1035&lt;&gt;""),TONGHOP!$U1035,"")</f>
        <v>Nguyễn Tiến Dũng</v>
      </c>
      <c r="C1035" s="134">
        <f>IF(AND(TONGHOP!$O1035="KTHP",TONGHOP!$Q1035&lt;&gt;""),TONGHOP!$Q1035,"")</f>
        <v>60</v>
      </c>
      <c r="D1035" s="134">
        <f t="shared" si="32"/>
        <v>0.45</v>
      </c>
      <c r="E1035" s="134" t="str">
        <f>IF(AND(TONGHOP!$O1035="ThiTN",TONGHOP!$T1035&lt;&gt;""),TONGHOP!$T1035,"")</f>
        <v/>
      </c>
      <c r="F1035" s="134" t="str">
        <f>IF(AND(TONGHOP!$O1035="ThiTN",TONGHOP!$U1035&lt;&gt;""),TONGHOP!$U1035,"")</f>
        <v/>
      </c>
      <c r="G1035" s="134" t="str">
        <f>IF(AND(TONGHOP!$O1035="ThiTN",TONGHOP!$Q1035&lt;&gt;""),TONGHOP!$Q1035,"")</f>
        <v/>
      </c>
      <c r="H1035" s="134" t="str">
        <f t="shared" si="33"/>
        <v/>
      </c>
    </row>
    <row r="1036" spans="1:8">
      <c r="A1036" s="134" t="str">
        <f>IF(AND(TONGHOP!$O1036="KTHP",TONGHOP!$T1036&lt;&gt;""),TONGHOP!$T1036,"")</f>
        <v>Đỗ Thị Ngát</v>
      </c>
      <c r="B1036" s="134" t="str">
        <f>IF(AND(TONGHOP!$O1036="KTHP",TONGHOP!$U1036&lt;&gt;""),TONGHOP!$U1036,"")</f>
        <v>Lê Thế Huân</v>
      </c>
      <c r="C1036" s="134">
        <f>IF(AND(TONGHOP!$O1036="KTHP",TONGHOP!$Q1036&lt;&gt;""),TONGHOP!$Q1036,"")</f>
        <v>60</v>
      </c>
      <c r="D1036" s="134">
        <f t="shared" si="32"/>
        <v>0.45</v>
      </c>
      <c r="E1036" s="134" t="str">
        <f>IF(AND(TONGHOP!$O1036="ThiTN",TONGHOP!$T1036&lt;&gt;""),TONGHOP!$T1036,"")</f>
        <v/>
      </c>
      <c r="F1036" s="134" t="str">
        <f>IF(AND(TONGHOP!$O1036="ThiTN",TONGHOP!$U1036&lt;&gt;""),TONGHOP!$U1036,"")</f>
        <v/>
      </c>
      <c r="G1036" s="134" t="str">
        <f>IF(AND(TONGHOP!$O1036="ThiTN",TONGHOP!$Q1036&lt;&gt;""),TONGHOP!$Q1036,"")</f>
        <v/>
      </c>
      <c r="H1036" s="134" t="str">
        <f t="shared" si="33"/>
        <v/>
      </c>
    </row>
    <row r="1037" spans="1:8">
      <c r="A1037" s="134" t="str">
        <f>IF(AND(TONGHOP!$O1037="KTHP",TONGHOP!$T1037&lt;&gt;""),TONGHOP!$T1037,"")</f>
        <v>Trần Thị Ngọc Dung</v>
      </c>
      <c r="B1037" s="134" t="str">
        <f>IF(AND(TONGHOP!$O1037="KTHP",TONGHOP!$U1037&lt;&gt;""),TONGHOP!$U1037,"")</f>
        <v>Phạm Quỳnh Như</v>
      </c>
      <c r="C1037" s="134">
        <f>IF(AND(TONGHOP!$O1037="KTHP",TONGHOP!$Q1037&lt;&gt;""),TONGHOP!$Q1037,"")</f>
        <v>60</v>
      </c>
      <c r="D1037" s="134">
        <f t="shared" si="32"/>
        <v>0.45</v>
      </c>
      <c r="E1037" s="134" t="str">
        <f>IF(AND(TONGHOP!$O1037="ThiTN",TONGHOP!$T1037&lt;&gt;""),TONGHOP!$T1037,"")</f>
        <v/>
      </c>
      <c r="F1037" s="134" t="str">
        <f>IF(AND(TONGHOP!$O1037="ThiTN",TONGHOP!$U1037&lt;&gt;""),TONGHOP!$U1037,"")</f>
        <v/>
      </c>
      <c r="G1037" s="134" t="str">
        <f>IF(AND(TONGHOP!$O1037="ThiTN",TONGHOP!$Q1037&lt;&gt;""),TONGHOP!$Q1037,"")</f>
        <v/>
      </c>
      <c r="H1037" s="134" t="str">
        <f t="shared" si="33"/>
        <v/>
      </c>
    </row>
    <row r="1038" spans="1:8">
      <c r="A1038" s="134" t="str">
        <f>IF(AND(TONGHOP!$O1038="KTHP",TONGHOP!$T1038&lt;&gt;""),TONGHOP!$T1038,"")</f>
        <v>Phạm Thị Gia Tâm</v>
      </c>
      <c r="B1038" s="134" t="str">
        <f>IF(AND(TONGHOP!$O1038="KTHP",TONGHOP!$U1038&lt;&gt;""),TONGHOP!$U1038,"")</f>
        <v>Hoàng Phúc Bảo</v>
      </c>
      <c r="C1038" s="134">
        <f>IF(AND(TONGHOP!$O1038="KTHP",TONGHOP!$Q1038&lt;&gt;""),TONGHOP!$Q1038,"")</f>
        <v>60</v>
      </c>
      <c r="D1038" s="134">
        <f t="shared" si="32"/>
        <v>0.45</v>
      </c>
      <c r="E1038" s="134" t="str">
        <f>IF(AND(TONGHOP!$O1038="ThiTN",TONGHOP!$T1038&lt;&gt;""),TONGHOP!$T1038,"")</f>
        <v/>
      </c>
      <c r="F1038" s="134" t="str">
        <f>IF(AND(TONGHOP!$O1038="ThiTN",TONGHOP!$U1038&lt;&gt;""),TONGHOP!$U1038,"")</f>
        <v/>
      </c>
      <c r="G1038" s="134" t="str">
        <f>IF(AND(TONGHOP!$O1038="ThiTN",TONGHOP!$Q1038&lt;&gt;""),TONGHOP!$Q1038,"")</f>
        <v/>
      </c>
      <c r="H1038" s="134" t="str">
        <f t="shared" si="33"/>
        <v/>
      </c>
    </row>
    <row r="1039" spans="1:8">
      <c r="A1039" s="134" t="str">
        <f>IF(AND(TONGHOP!$O1039="KTHP",TONGHOP!$T1039&lt;&gt;""),TONGHOP!$T1039,"")</f>
        <v>Vũ Hạnh Chiêu</v>
      </c>
      <c r="B1039" s="134" t="str">
        <f>IF(AND(TONGHOP!$O1039="KTHP",TONGHOP!$U1039&lt;&gt;""),TONGHOP!$U1039,"")</f>
        <v>Phan Thị Xuân Trang</v>
      </c>
      <c r="C1039" s="134">
        <f>IF(AND(TONGHOP!$O1039="KTHP",TONGHOP!$Q1039&lt;&gt;""),TONGHOP!$Q1039,"")</f>
        <v>60</v>
      </c>
      <c r="D1039" s="134">
        <f t="shared" si="32"/>
        <v>0.45</v>
      </c>
      <c r="E1039" s="134" t="str">
        <f>IF(AND(TONGHOP!$O1039="ThiTN",TONGHOP!$T1039&lt;&gt;""),TONGHOP!$T1039,"")</f>
        <v/>
      </c>
      <c r="F1039" s="134" t="str">
        <f>IF(AND(TONGHOP!$O1039="ThiTN",TONGHOP!$U1039&lt;&gt;""),TONGHOP!$U1039,"")</f>
        <v/>
      </c>
      <c r="G1039" s="134" t="str">
        <f>IF(AND(TONGHOP!$O1039="ThiTN",TONGHOP!$Q1039&lt;&gt;""),TONGHOP!$Q1039,"")</f>
        <v/>
      </c>
      <c r="H1039" s="134" t="str">
        <f t="shared" si="33"/>
        <v/>
      </c>
    </row>
    <row r="1040" spans="1:8">
      <c r="A1040" s="134" t="str">
        <f>IF(AND(TONGHOP!$O1040="KTHP",TONGHOP!$T1040&lt;&gt;""),TONGHOP!$T1040,"")</f>
        <v>Dương Thị Hồng</v>
      </c>
      <c r="B1040" s="134" t="str">
        <f>IF(AND(TONGHOP!$O1040="KTHP",TONGHOP!$U1040&lt;&gt;""),TONGHOP!$U1040,"")</f>
        <v>Lê Thị Thu Thảo</v>
      </c>
      <c r="C1040" s="134">
        <f>IF(AND(TONGHOP!$O1040="KTHP",TONGHOP!$Q1040&lt;&gt;""),TONGHOP!$Q1040,"")</f>
        <v>60</v>
      </c>
      <c r="D1040" s="134">
        <f t="shared" si="32"/>
        <v>0.45</v>
      </c>
      <c r="E1040" s="134" t="str">
        <f>IF(AND(TONGHOP!$O1040="ThiTN",TONGHOP!$T1040&lt;&gt;""),TONGHOP!$T1040,"")</f>
        <v/>
      </c>
      <c r="F1040" s="134" t="str">
        <f>IF(AND(TONGHOP!$O1040="ThiTN",TONGHOP!$U1040&lt;&gt;""),TONGHOP!$U1040,"")</f>
        <v/>
      </c>
      <c r="G1040" s="134" t="str">
        <f>IF(AND(TONGHOP!$O1040="ThiTN",TONGHOP!$Q1040&lt;&gt;""),TONGHOP!$Q1040,"")</f>
        <v/>
      </c>
      <c r="H1040" s="134" t="str">
        <f t="shared" si="33"/>
        <v/>
      </c>
    </row>
    <row r="1041" spans="1:8">
      <c r="A1041" s="134" t="str">
        <f>IF(AND(TONGHOP!$O1041="KTHP",TONGHOP!$T1041&lt;&gt;""),TONGHOP!$T1041,"")</f>
        <v>Nguyễn Mỹ Tiên</v>
      </c>
      <c r="B1041" s="134" t="str">
        <f>IF(AND(TONGHOP!$O1041="KTHP",TONGHOP!$U1041&lt;&gt;""),TONGHOP!$U1041,"")</f>
        <v>Nguyễn Thị Dinh</v>
      </c>
      <c r="C1041" s="134">
        <f>IF(AND(TONGHOP!$O1041="KTHP",TONGHOP!$Q1041&lt;&gt;""),TONGHOP!$Q1041,"")</f>
        <v>60</v>
      </c>
      <c r="D1041" s="134">
        <f t="shared" si="32"/>
        <v>0.45</v>
      </c>
      <c r="E1041" s="134" t="str">
        <f>IF(AND(TONGHOP!$O1041="ThiTN",TONGHOP!$T1041&lt;&gt;""),TONGHOP!$T1041,"")</f>
        <v/>
      </c>
      <c r="F1041" s="134" t="str">
        <f>IF(AND(TONGHOP!$O1041="ThiTN",TONGHOP!$U1041&lt;&gt;""),TONGHOP!$U1041,"")</f>
        <v/>
      </c>
      <c r="G1041" s="134" t="str">
        <f>IF(AND(TONGHOP!$O1041="ThiTN",TONGHOP!$Q1041&lt;&gt;""),TONGHOP!$Q1041,"")</f>
        <v/>
      </c>
      <c r="H1041" s="134" t="str">
        <f t="shared" si="33"/>
        <v/>
      </c>
    </row>
    <row r="1042" spans="1:8">
      <c r="A1042" s="134" t="str">
        <f>IF(AND(TONGHOP!$O1042="KTHP",TONGHOP!$T1042&lt;&gt;""),TONGHOP!$T1042,"")</f>
        <v>Trần Thị Hồng Thu</v>
      </c>
      <c r="B1042" s="134" t="str">
        <f>IF(AND(TONGHOP!$O1042="KTHP",TONGHOP!$U1042&lt;&gt;""),TONGHOP!$U1042,"")</f>
        <v>Bùi Thị Ngọc Sương</v>
      </c>
      <c r="C1042" s="134">
        <f>IF(AND(TONGHOP!$O1042="KTHP",TONGHOP!$Q1042&lt;&gt;""),TONGHOP!$Q1042,"")</f>
        <v>60</v>
      </c>
      <c r="D1042" s="134">
        <f t="shared" si="32"/>
        <v>0.45</v>
      </c>
      <c r="E1042" s="134" t="str">
        <f>IF(AND(TONGHOP!$O1042="ThiTN",TONGHOP!$T1042&lt;&gt;""),TONGHOP!$T1042,"")</f>
        <v/>
      </c>
      <c r="F1042" s="134" t="str">
        <f>IF(AND(TONGHOP!$O1042="ThiTN",TONGHOP!$U1042&lt;&gt;""),TONGHOP!$U1042,"")</f>
        <v/>
      </c>
      <c r="G1042" s="134" t="str">
        <f>IF(AND(TONGHOP!$O1042="ThiTN",TONGHOP!$Q1042&lt;&gt;""),TONGHOP!$Q1042,"")</f>
        <v/>
      </c>
      <c r="H1042" s="134" t="str">
        <f t="shared" si="33"/>
        <v/>
      </c>
    </row>
    <row r="1043" spans="1:8">
      <c r="A1043" s="134" t="str">
        <f>IF(AND(TONGHOP!$O1043="KTHP",TONGHOP!$T1043&lt;&gt;""),TONGHOP!$T1043,"")</f>
        <v>Trần Thị Hương</v>
      </c>
      <c r="B1043" s="134" t="str">
        <f>IF(AND(TONGHOP!$O1043="KTHP",TONGHOP!$U1043&lt;&gt;""),TONGHOP!$U1043,"")</f>
        <v>Tăng Cẩm Huê</v>
      </c>
      <c r="C1043" s="134">
        <f>IF(AND(TONGHOP!$O1043="KTHP",TONGHOP!$Q1043&lt;&gt;""),TONGHOP!$Q1043,"")</f>
        <v>60</v>
      </c>
      <c r="D1043" s="134">
        <f t="shared" si="32"/>
        <v>0.45</v>
      </c>
      <c r="E1043" s="134" t="str">
        <f>IF(AND(TONGHOP!$O1043="ThiTN",TONGHOP!$T1043&lt;&gt;""),TONGHOP!$T1043,"")</f>
        <v/>
      </c>
      <c r="F1043" s="134" t="str">
        <f>IF(AND(TONGHOP!$O1043="ThiTN",TONGHOP!$U1043&lt;&gt;""),TONGHOP!$U1043,"")</f>
        <v/>
      </c>
      <c r="G1043" s="134" t="str">
        <f>IF(AND(TONGHOP!$O1043="ThiTN",TONGHOP!$Q1043&lt;&gt;""),TONGHOP!$Q1043,"")</f>
        <v/>
      </c>
      <c r="H1043" s="134" t="str">
        <f t="shared" si="33"/>
        <v/>
      </c>
    </row>
    <row r="1044" spans="1:8">
      <c r="A1044" s="134" t="str">
        <f>IF(AND(TONGHOP!$O1044="KTHP",TONGHOP!$T1044&lt;&gt;""),TONGHOP!$T1044,"")</f>
        <v/>
      </c>
      <c r="B1044" s="134" t="str">
        <f>IF(AND(TONGHOP!$O1044="KTHP",TONGHOP!$U1044&lt;&gt;""),TONGHOP!$U1044,"")</f>
        <v/>
      </c>
      <c r="C1044" s="134">
        <f>IF(AND(TONGHOP!$O1044="KTHP",TONGHOP!$Q1044&lt;&gt;""),TONGHOP!$Q1044,"")</f>
        <v>60</v>
      </c>
      <c r="D1044" s="134" t="str">
        <f t="shared" si="32"/>
        <v/>
      </c>
      <c r="E1044" s="134" t="str">
        <f>IF(AND(TONGHOP!$O1044="ThiTN",TONGHOP!$T1044&lt;&gt;""),TONGHOP!$T1044,"")</f>
        <v/>
      </c>
      <c r="F1044" s="134" t="str">
        <f>IF(AND(TONGHOP!$O1044="ThiTN",TONGHOP!$U1044&lt;&gt;""),TONGHOP!$U1044,"")</f>
        <v/>
      </c>
      <c r="G1044" s="134" t="str">
        <f>IF(AND(TONGHOP!$O1044="ThiTN",TONGHOP!$Q1044&lt;&gt;""),TONGHOP!$Q1044,"")</f>
        <v/>
      </c>
      <c r="H1044" s="134" t="str">
        <f t="shared" si="33"/>
        <v/>
      </c>
    </row>
    <row r="1045" spans="1:8">
      <c r="A1045" s="134" t="str">
        <f>IF(AND(TONGHOP!$O1045="KTHP",TONGHOP!$T1045&lt;&gt;""),TONGHOP!$T1045,"")</f>
        <v/>
      </c>
      <c r="B1045" s="134" t="str">
        <f>IF(AND(TONGHOP!$O1045="KTHP",TONGHOP!$U1045&lt;&gt;""),TONGHOP!$U1045,"")</f>
        <v/>
      </c>
      <c r="C1045" s="134">
        <f>IF(AND(TONGHOP!$O1045="KTHP",TONGHOP!$Q1045&lt;&gt;""),TONGHOP!$Q1045,"")</f>
        <v>60</v>
      </c>
      <c r="D1045" s="134" t="str">
        <f t="shared" si="32"/>
        <v/>
      </c>
      <c r="E1045" s="134" t="str">
        <f>IF(AND(TONGHOP!$O1045="ThiTN",TONGHOP!$T1045&lt;&gt;""),TONGHOP!$T1045,"")</f>
        <v/>
      </c>
      <c r="F1045" s="134" t="str">
        <f>IF(AND(TONGHOP!$O1045="ThiTN",TONGHOP!$U1045&lt;&gt;""),TONGHOP!$U1045,"")</f>
        <v/>
      </c>
      <c r="G1045" s="134" t="str">
        <f>IF(AND(TONGHOP!$O1045="ThiTN",TONGHOP!$Q1045&lt;&gt;""),TONGHOP!$Q1045,"")</f>
        <v/>
      </c>
      <c r="H1045" s="134" t="str">
        <f t="shared" si="33"/>
        <v/>
      </c>
    </row>
    <row r="1046" spans="1:8">
      <c r="A1046" s="134" t="str">
        <f>IF(AND(TONGHOP!$O1046="KTHP",TONGHOP!$T1046&lt;&gt;""),TONGHOP!$T1046,"")</f>
        <v/>
      </c>
      <c r="B1046" s="134" t="str">
        <f>IF(AND(TONGHOP!$O1046="KTHP",TONGHOP!$U1046&lt;&gt;""),TONGHOP!$U1046,"")</f>
        <v/>
      </c>
      <c r="C1046" s="134">
        <f>IF(AND(TONGHOP!$O1046="KTHP",TONGHOP!$Q1046&lt;&gt;""),TONGHOP!$Q1046,"")</f>
        <v>60</v>
      </c>
      <c r="D1046" s="134" t="str">
        <f t="shared" si="32"/>
        <v/>
      </c>
      <c r="E1046" s="134" t="str">
        <f>IF(AND(TONGHOP!$O1046="ThiTN",TONGHOP!$T1046&lt;&gt;""),TONGHOP!$T1046,"")</f>
        <v/>
      </c>
      <c r="F1046" s="134" t="str">
        <f>IF(AND(TONGHOP!$O1046="ThiTN",TONGHOP!$U1046&lt;&gt;""),TONGHOP!$U1046,"")</f>
        <v/>
      </c>
      <c r="G1046" s="134" t="str">
        <f>IF(AND(TONGHOP!$O1046="ThiTN",TONGHOP!$Q1046&lt;&gt;""),TONGHOP!$Q1046,"")</f>
        <v/>
      </c>
      <c r="H1046" s="134" t="str">
        <f t="shared" si="33"/>
        <v/>
      </c>
    </row>
    <row r="1047" spans="1:8">
      <c r="A1047" s="134" t="str">
        <f>IF(AND(TONGHOP!$O1047="KTHP",TONGHOP!$T1047&lt;&gt;""),TONGHOP!$T1047,"")</f>
        <v>Lê Hồng Thái</v>
      </c>
      <c r="B1047" s="134" t="str">
        <f>IF(AND(TONGHOP!$O1047="KTHP",TONGHOP!$U1047&lt;&gt;""),TONGHOP!$U1047,"")</f>
        <v>Trần Việt Khánh</v>
      </c>
      <c r="C1047" s="134">
        <f>IF(AND(TONGHOP!$O1047="KTHP",TONGHOP!$Q1047&lt;&gt;""),TONGHOP!$Q1047,"")</f>
        <v>120</v>
      </c>
      <c r="D1047" s="134">
        <f t="shared" si="32"/>
        <v>0.75</v>
      </c>
      <c r="E1047" s="134" t="str">
        <f>IF(AND(TONGHOP!$O1047="ThiTN",TONGHOP!$T1047&lt;&gt;""),TONGHOP!$T1047,"")</f>
        <v/>
      </c>
      <c r="F1047" s="134" t="str">
        <f>IF(AND(TONGHOP!$O1047="ThiTN",TONGHOP!$U1047&lt;&gt;""),TONGHOP!$U1047,"")</f>
        <v/>
      </c>
      <c r="G1047" s="134" t="str">
        <f>IF(AND(TONGHOP!$O1047="ThiTN",TONGHOP!$Q1047&lt;&gt;""),TONGHOP!$Q1047,"")</f>
        <v/>
      </c>
      <c r="H1047" s="134" t="str">
        <f t="shared" si="33"/>
        <v/>
      </c>
    </row>
    <row r="1048" spans="1:8">
      <c r="A1048" s="134" t="str">
        <f>IF(AND(TONGHOP!$O1048="KTHP",TONGHOP!$T1048&lt;&gt;""),TONGHOP!$T1048,"")</f>
        <v>Nguyễn Thị Khánh Thư</v>
      </c>
      <c r="B1048" s="134" t="str">
        <f>IF(AND(TONGHOP!$O1048="KTHP",TONGHOP!$U1048&lt;&gt;""),TONGHOP!$U1048,"")</f>
        <v>Đỗ Thị Hải Yến</v>
      </c>
      <c r="C1048" s="134">
        <f>IF(AND(TONGHOP!$O1048="KTHP",TONGHOP!$Q1048&lt;&gt;""),TONGHOP!$Q1048,"")</f>
        <v>120</v>
      </c>
      <c r="D1048" s="134">
        <f t="shared" si="32"/>
        <v>0.75</v>
      </c>
      <c r="E1048" s="134" t="str">
        <f>IF(AND(TONGHOP!$O1048="ThiTN",TONGHOP!$T1048&lt;&gt;""),TONGHOP!$T1048,"")</f>
        <v/>
      </c>
      <c r="F1048" s="134" t="str">
        <f>IF(AND(TONGHOP!$O1048="ThiTN",TONGHOP!$U1048&lt;&gt;""),TONGHOP!$U1048,"")</f>
        <v/>
      </c>
      <c r="G1048" s="134" t="str">
        <f>IF(AND(TONGHOP!$O1048="ThiTN",TONGHOP!$Q1048&lt;&gt;""),TONGHOP!$Q1048,"")</f>
        <v/>
      </c>
      <c r="H1048" s="134" t="str">
        <f t="shared" si="33"/>
        <v/>
      </c>
    </row>
    <row r="1049" spans="1:8">
      <c r="A1049" s="134" t="str">
        <f>IF(AND(TONGHOP!$O1049="KTHP",TONGHOP!$T1049&lt;&gt;""),TONGHOP!$T1049,"")</f>
        <v>Nguyễn Thị Thu Hồng</v>
      </c>
      <c r="B1049" s="134" t="str">
        <f>IF(AND(TONGHOP!$O1049="KTHP",TONGHOP!$U1049&lt;&gt;""),TONGHOP!$U1049,"")</f>
        <v>Nguyễn Thị Thủy</v>
      </c>
      <c r="C1049" s="134">
        <f>IF(AND(TONGHOP!$O1049="KTHP",TONGHOP!$Q1049&lt;&gt;""),TONGHOP!$Q1049,"")</f>
        <v>120</v>
      </c>
      <c r="D1049" s="134">
        <f t="shared" si="32"/>
        <v>0.75</v>
      </c>
      <c r="E1049" s="134" t="str">
        <f>IF(AND(TONGHOP!$O1049="ThiTN",TONGHOP!$T1049&lt;&gt;""),TONGHOP!$T1049,"")</f>
        <v/>
      </c>
      <c r="F1049" s="134" t="str">
        <f>IF(AND(TONGHOP!$O1049="ThiTN",TONGHOP!$U1049&lt;&gt;""),TONGHOP!$U1049,"")</f>
        <v/>
      </c>
      <c r="G1049" s="134" t="str">
        <f>IF(AND(TONGHOP!$O1049="ThiTN",TONGHOP!$Q1049&lt;&gt;""),TONGHOP!$Q1049,"")</f>
        <v/>
      </c>
      <c r="H1049" s="134" t="str">
        <f t="shared" si="33"/>
        <v/>
      </c>
    </row>
    <row r="1050" spans="1:8">
      <c r="A1050" s="134" t="str">
        <f>IF(AND(TONGHOP!$O1050="KTHP",TONGHOP!$T1050&lt;&gt;""),TONGHOP!$T1050,"")</f>
        <v/>
      </c>
      <c r="B1050" s="134" t="str">
        <f>IF(AND(TONGHOP!$O1050="KTHP",TONGHOP!$U1050&lt;&gt;""),TONGHOP!$U1050,"")</f>
        <v/>
      </c>
      <c r="C1050" s="134">
        <f>IF(AND(TONGHOP!$O1050="KTHP",TONGHOP!$Q1050&lt;&gt;""),TONGHOP!$Q1050,"")</f>
        <v>120</v>
      </c>
      <c r="D1050" s="134" t="str">
        <f t="shared" si="32"/>
        <v/>
      </c>
      <c r="E1050" s="134" t="str">
        <f>IF(AND(TONGHOP!$O1050="ThiTN",TONGHOP!$T1050&lt;&gt;""),TONGHOP!$T1050,"")</f>
        <v/>
      </c>
      <c r="F1050" s="134" t="str">
        <f>IF(AND(TONGHOP!$O1050="ThiTN",TONGHOP!$U1050&lt;&gt;""),TONGHOP!$U1050,"")</f>
        <v/>
      </c>
      <c r="G1050" s="134" t="str">
        <f>IF(AND(TONGHOP!$O1050="ThiTN",TONGHOP!$Q1050&lt;&gt;""),TONGHOP!$Q1050,"")</f>
        <v/>
      </c>
      <c r="H1050" s="134" t="str">
        <f t="shared" si="33"/>
        <v/>
      </c>
    </row>
    <row r="1051" spans="1:8">
      <c r="A1051" s="134" t="str">
        <f>IF(AND(TONGHOP!$O1051="KTHP",TONGHOP!$T1051&lt;&gt;""),TONGHOP!$T1051,"")</f>
        <v/>
      </c>
      <c r="B1051" s="134" t="str">
        <f>IF(AND(TONGHOP!$O1051="KTHP",TONGHOP!$U1051&lt;&gt;""),TONGHOP!$U1051,"")</f>
        <v/>
      </c>
      <c r="C1051" s="134">
        <f>IF(AND(TONGHOP!$O1051="KTHP",TONGHOP!$Q1051&lt;&gt;""),TONGHOP!$Q1051,"")</f>
        <v>120</v>
      </c>
      <c r="D1051" s="134" t="str">
        <f t="shared" si="32"/>
        <v/>
      </c>
      <c r="E1051" s="134" t="str">
        <f>IF(AND(TONGHOP!$O1051="ThiTN",TONGHOP!$T1051&lt;&gt;""),TONGHOP!$T1051,"")</f>
        <v/>
      </c>
      <c r="F1051" s="134" t="str">
        <f>IF(AND(TONGHOP!$O1051="ThiTN",TONGHOP!$U1051&lt;&gt;""),TONGHOP!$U1051,"")</f>
        <v/>
      </c>
      <c r="G1051" s="134" t="str">
        <f>IF(AND(TONGHOP!$O1051="ThiTN",TONGHOP!$Q1051&lt;&gt;""),TONGHOP!$Q1051,"")</f>
        <v/>
      </c>
      <c r="H1051" s="134" t="str">
        <f t="shared" si="33"/>
        <v/>
      </c>
    </row>
    <row r="1052" spans="1:8">
      <c r="A1052" s="134" t="str">
        <f>IF(AND(TONGHOP!$O1052="KTHP",TONGHOP!$T1052&lt;&gt;""),TONGHOP!$T1052,"")</f>
        <v>Lê Tất Đạt</v>
      </c>
      <c r="B1052" s="134" t="str">
        <f>IF(AND(TONGHOP!$O1052="KTHP",TONGHOP!$U1052&lt;&gt;""),TONGHOP!$U1052,"")</f>
        <v>Dương Ngọc Vọng</v>
      </c>
      <c r="C1052" s="134">
        <f>IF(AND(TONGHOP!$O1052="KTHP",TONGHOP!$Q1052&lt;&gt;""),TONGHOP!$Q1052,"")</f>
        <v>120</v>
      </c>
      <c r="D1052" s="134">
        <f t="shared" si="32"/>
        <v>0.75</v>
      </c>
      <c r="E1052" s="134" t="str">
        <f>IF(AND(TONGHOP!$O1052="ThiTN",TONGHOP!$T1052&lt;&gt;""),TONGHOP!$T1052,"")</f>
        <v/>
      </c>
      <c r="F1052" s="134" t="str">
        <f>IF(AND(TONGHOP!$O1052="ThiTN",TONGHOP!$U1052&lt;&gt;""),TONGHOP!$U1052,"")</f>
        <v/>
      </c>
      <c r="G1052" s="134" t="str">
        <f>IF(AND(TONGHOP!$O1052="ThiTN",TONGHOP!$Q1052&lt;&gt;""),TONGHOP!$Q1052,"")</f>
        <v/>
      </c>
      <c r="H1052" s="134" t="str">
        <f t="shared" si="33"/>
        <v/>
      </c>
    </row>
    <row r="1053" spans="1:8">
      <c r="A1053" s="134" t="str">
        <f>IF(AND(TONGHOP!$O1053="KTHP",TONGHOP!$T1053&lt;&gt;""),TONGHOP!$T1053,"")</f>
        <v/>
      </c>
      <c r="B1053" s="134" t="str">
        <f>IF(AND(TONGHOP!$O1053="KTHP",TONGHOP!$U1053&lt;&gt;""),TONGHOP!$U1053,"")</f>
        <v/>
      </c>
      <c r="C1053" s="134">
        <f>IF(AND(TONGHOP!$O1053="KTHP",TONGHOP!$Q1053&lt;&gt;""),TONGHOP!$Q1053,"")</f>
        <v>120</v>
      </c>
      <c r="D1053" s="134" t="str">
        <f t="shared" si="32"/>
        <v/>
      </c>
      <c r="E1053" s="134" t="str">
        <f>IF(AND(TONGHOP!$O1053="ThiTN",TONGHOP!$T1053&lt;&gt;""),TONGHOP!$T1053,"")</f>
        <v/>
      </c>
      <c r="F1053" s="134" t="str">
        <f>IF(AND(TONGHOP!$O1053="ThiTN",TONGHOP!$U1053&lt;&gt;""),TONGHOP!$U1053,"")</f>
        <v/>
      </c>
      <c r="G1053" s="134" t="str">
        <f>IF(AND(TONGHOP!$O1053="ThiTN",TONGHOP!$Q1053&lt;&gt;""),TONGHOP!$Q1053,"")</f>
        <v/>
      </c>
      <c r="H1053" s="134" t="str">
        <f t="shared" si="33"/>
        <v/>
      </c>
    </row>
    <row r="1054" spans="1:8">
      <c r="A1054" s="134" t="str">
        <f>IF(AND(TONGHOP!$O1054="KTHP",TONGHOP!$T1054&lt;&gt;""),TONGHOP!$T1054,"")</f>
        <v>Lê Phi Trường</v>
      </c>
      <c r="B1054" s="134" t="str">
        <f>IF(AND(TONGHOP!$O1054="KTHP",TONGHOP!$U1054&lt;&gt;""),TONGHOP!$U1054,"")</f>
        <v>Nguyễn Khoa</v>
      </c>
      <c r="C1054" s="134">
        <f>IF(AND(TONGHOP!$O1054="KTHP",TONGHOP!$Q1054&lt;&gt;""),TONGHOP!$Q1054,"")</f>
        <v>120</v>
      </c>
      <c r="D1054" s="134">
        <f t="shared" si="32"/>
        <v>0.75</v>
      </c>
      <c r="E1054" s="134" t="str">
        <f>IF(AND(TONGHOP!$O1054="ThiTN",TONGHOP!$T1054&lt;&gt;""),TONGHOP!$T1054,"")</f>
        <v/>
      </c>
      <c r="F1054" s="134" t="str">
        <f>IF(AND(TONGHOP!$O1054="ThiTN",TONGHOP!$U1054&lt;&gt;""),TONGHOP!$U1054,"")</f>
        <v/>
      </c>
      <c r="G1054" s="134" t="str">
        <f>IF(AND(TONGHOP!$O1054="ThiTN",TONGHOP!$Q1054&lt;&gt;""),TONGHOP!$Q1054,"")</f>
        <v/>
      </c>
      <c r="H1054" s="134" t="str">
        <f t="shared" si="33"/>
        <v/>
      </c>
    </row>
    <row r="1055" spans="1:8">
      <c r="A1055" s="134" t="str">
        <f>IF(AND(TONGHOP!$O1055="KTHP",TONGHOP!$T1055&lt;&gt;""),TONGHOP!$T1055,"")</f>
        <v>Lê Hồng Thái</v>
      </c>
      <c r="B1055" s="134" t="str">
        <f>IF(AND(TONGHOP!$O1055="KTHP",TONGHOP!$U1055&lt;&gt;""),TONGHOP!$U1055,"")</f>
        <v>Nguyễn Văn Danh</v>
      </c>
      <c r="C1055" s="134">
        <f>IF(AND(TONGHOP!$O1055="KTHP",TONGHOP!$Q1055&lt;&gt;""),TONGHOP!$Q1055,"")</f>
        <v>120</v>
      </c>
      <c r="D1055" s="134">
        <f t="shared" si="32"/>
        <v>0.75</v>
      </c>
      <c r="E1055" s="134" t="str">
        <f>IF(AND(TONGHOP!$O1055="ThiTN",TONGHOP!$T1055&lt;&gt;""),TONGHOP!$T1055,"")</f>
        <v/>
      </c>
      <c r="F1055" s="134" t="str">
        <f>IF(AND(TONGHOP!$O1055="ThiTN",TONGHOP!$U1055&lt;&gt;""),TONGHOP!$U1055,"")</f>
        <v/>
      </c>
      <c r="G1055" s="134" t="str">
        <f>IF(AND(TONGHOP!$O1055="ThiTN",TONGHOP!$Q1055&lt;&gt;""),TONGHOP!$Q1055,"")</f>
        <v/>
      </c>
      <c r="H1055" s="134" t="str">
        <f t="shared" si="33"/>
        <v/>
      </c>
    </row>
    <row r="1056" spans="1:8">
      <c r="A1056" s="134" t="str">
        <f>IF(AND(TONGHOP!$O1056="KTHP",TONGHOP!$T1056&lt;&gt;""),TONGHOP!$T1056,"")</f>
        <v/>
      </c>
      <c r="B1056" s="134" t="str">
        <f>IF(AND(TONGHOP!$O1056="KTHP",TONGHOP!$U1056&lt;&gt;""),TONGHOP!$U1056,"")</f>
        <v/>
      </c>
      <c r="C1056" s="134">
        <f>IF(AND(TONGHOP!$O1056="KTHP",TONGHOP!$Q1056&lt;&gt;""),TONGHOP!$Q1056,"")</f>
        <v>90</v>
      </c>
      <c r="D1056" s="134" t="str">
        <f t="shared" si="32"/>
        <v/>
      </c>
      <c r="E1056" s="134" t="str">
        <f>IF(AND(TONGHOP!$O1056="ThiTN",TONGHOP!$T1056&lt;&gt;""),TONGHOP!$T1056,"")</f>
        <v/>
      </c>
      <c r="F1056" s="134" t="str">
        <f>IF(AND(TONGHOP!$O1056="ThiTN",TONGHOP!$U1056&lt;&gt;""),TONGHOP!$U1056,"")</f>
        <v/>
      </c>
      <c r="G1056" s="134" t="str">
        <f>IF(AND(TONGHOP!$O1056="ThiTN",TONGHOP!$Q1056&lt;&gt;""),TONGHOP!$Q1056,"")</f>
        <v/>
      </c>
      <c r="H1056" s="134" t="str">
        <f t="shared" si="33"/>
        <v/>
      </c>
    </row>
    <row r="1057" spans="1:8">
      <c r="A1057" s="134" t="str">
        <f>IF(AND(TONGHOP!$O1057="KTHP",TONGHOP!$T1057&lt;&gt;""),TONGHOP!$T1057,"")</f>
        <v/>
      </c>
      <c r="B1057" s="134" t="str">
        <f>IF(AND(TONGHOP!$O1057="KTHP",TONGHOP!$U1057&lt;&gt;""),TONGHOP!$U1057,"")</f>
        <v/>
      </c>
      <c r="C1057" s="134">
        <f>IF(AND(TONGHOP!$O1057="KTHP",TONGHOP!$Q1057&lt;&gt;""),TONGHOP!$Q1057,"")</f>
        <v>90</v>
      </c>
      <c r="D1057" s="134" t="str">
        <f t="shared" si="32"/>
        <v/>
      </c>
      <c r="E1057" s="134" t="str">
        <f>IF(AND(TONGHOP!$O1057="ThiTN",TONGHOP!$T1057&lt;&gt;""),TONGHOP!$T1057,"")</f>
        <v/>
      </c>
      <c r="F1057" s="134" t="str">
        <f>IF(AND(TONGHOP!$O1057="ThiTN",TONGHOP!$U1057&lt;&gt;""),TONGHOP!$U1057,"")</f>
        <v/>
      </c>
      <c r="G1057" s="134" t="str">
        <f>IF(AND(TONGHOP!$O1057="ThiTN",TONGHOP!$Q1057&lt;&gt;""),TONGHOP!$Q1057,"")</f>
        <v/>
      </c>
      <c r="H1057" s="134" t="str">
        <f t="shared" si="33"/>
        <v/>
      </c>
    </row>
    <row r="1058" spans="1:8">
      <c r="A1058" s="134" t="str">
        <f>IF(AND(TONGHOP!$O1058="KTHP",TONGHOP!$T1058&lt;&gt;""),TONGHOP!$T1058,"")</f>
        <v/>
      </c>
      <c r="B1058" s="134" t="str">
        <f>IF(AND(TONGHOP!$O1058="KTHP",TONGHOP!$U1058&lt;&gt;""),TONGHOP!$U1058,"")</f>
        <v/>
      </c>
      <c r="C1058" s="134">
        <f>IF(AND(TONGHOP!$O1058="KTHP",TONGHOP!$Q1058&lt;&gt;""),TONGHOP!$Q1058,"")</f>
        <v>90</v>
      </c>
      <c r="D1058" s="134" t="str">
        <f t="shared" si="32"/>
        <v/>
      </c>
      <c r="E1058" s="134" t="str">
        <f>IF(AND(TONGHOP!$O1058="ThiTN",TONGHOP!$T1058&lt;&gt;""),TONGHOP!$T1058,"")</f>
        <v/>
      </c>
      <c r="F1058" s="134" t="str">
        <f>IF(AND(TONGHOP!$O1058="ThiTN",TONGHOP!$U1058&lt;&gt;""),TONGHOP!$U1058,"")</f>
        <v/>
      </c>
      <c r="G1058" s="134" t="str">
        <f>IF(AND(TONGHOP!$O1058="ThiTN",TONGHOP!$Q1058&lt;&gt;""),TONGHOP!$Q1058,"")</f>
        <v/>
      </c>
      <c r="H1058" s="134" t="str">
        <f t="shared" si="33"/>
        <v/>
      </c>
    </row>
    <row r="1059" spans="1:8">
      <c r="A1059" s="134" t="str">
        <f>IF(AND(TONGHOP!$O1059="KTHP",TONGHOP!$T1059&lt;&gt;""),TONGHOP!$T1059,"")</f>
        <v/>
      </c>
      <c r="B1059" s="134" t="str">
        <f>IF(AND(TONGHOP!$O1059="KTHP",TONGHOP!$U1059&lt;&gt;""),TONGHOP!$U1059,"")</f>
        <v/>
      </c>
      <c r="C1059" s="134">
        <f>IF(AND(TONGHOP!$O1059="KTHP",TONGHOP!$Q1059&lt;&gt;""),TONGHOP!$Q1059,"")</f>
        <v>90</v>
      </c>
      <c r="D1059" s="134" t="str">
        <f t="shared" si="32"/>
        <v/>
      </c>
      <c r="E1059" s="134" t="str">
        <f>IF(AND(TONGHOP!$O1059="ThiTN",TONGHOP!$T1059&lt;&gt;""),TONGHOP!$T1059,"")</f>
        <v/>
      </c>
      <c r="F1059" s="134" t="str">
        <f>IF(AND(TONGHOP!$O1059="ThiTN",TONGHOP!$U1059&lt;&gt;""),TONGHOP!$U1059,"")</f>
        <v/>
      </c>
      <c r="G1059" s="134" t="str">
        <f>IF(AND(TONGHOP!$O1059="ThiTN",TONGHOP!$Q1059&lt;&gt;""),TONGHOP!$Q1059,"")</f>
        <v/>
      </c>
      <c r="H1059" s="134" t="str">
        <f t="shared" si="33"/>
        <v/>
      </c>
    </row>
    <row r="1060" spans="1:8">
      <c r="A1060" s="134" t="str">
        <f>IF(AND(TONGHOP!$O1060="KTHP",TONGHOP!$T1060&lt;&gt;""),TONGHOP!$T1060,"")</f>
        <v>Trần Thị Ngọc Dung</v>
      </c>
      <c r="B1060" s="134" t="str">
        <f>IF(AND(TONGHOP!$O1060="KTHP",TONGHOP!$U1060&lt;&gt;""),TONGHOP!$U1060,"")</f>
        <v>Trương Thị Phương Hồng</v>
      </c>
      <c r="C1060" s="134">
        <f>IF(AND(TONGHOP!$O1060="KTHP",TONGHOP!$Q1060&lt;&gt;""),TONGHOP!$Q1060,"")</f>
        <v>60</v>
      </c>
      <c r="D1060" s="134">
        <f t="shared" si="32"/>
        <v>0.45</v>
      </c>
      <c r="E1060" s="134" t="str">
        <f>IF(AND(TONGHOP!$O1060="ThiTN",TONGHOP!$T1060&lt;&gt;""),TONGHOP!$T1060,"")</f>
        <v/>
      </c>
      <c r="F1060" s="134" t="str">
        <f>IF(AND(TONGHOP!$O1060="ThiTN",TONGHOP!$U1060&lt;&gt;""),TONGHOP!$U1060,"")</f>
        <v/>
      </c>
      <c r="G1060" s="134" t="str">
        <f>IF(AND(TONGHOP!$O1060="ThiTN",TONGHOP!$Q1060&lt;&gt;""),TONGHOP!$Q1060,"")</f>
        <v/>
      </c>
      <c r="H1060" s="134" t="str">
        <f t="shared" si="33"/>
        <v/>
      </c>
    </row>
    <row r="1061" spans="1:8">
      <c r="A1061" s="134" t="str">
        <f>IF(AND(TONGHOP!$O1061="KTHP",TONGHOP!$T1061&lt;&gt;""),TONGHOP!$T1061,"")</f>
        <v>Lê Nguyễn Mỹ Trâm</v>
      </c>
      <c r="B1061" s="134" t="str">
        <f>IF(AND(TONGHOP!$O1061="KTHP",TONGHOP!$U1061&lt;&gt;""),TONGHOP!$U1061,"")</f>
        <v>Trịnh Hoàng Hiệp</v>
      </c>
      <c r="C1061" s="134">
        <f>IF(AND(TONGHOP!$O1061="KTHP",TONGHOP!$Q1061&lt;&gt;""),TONGHOP!$Q1061,"")</f>
        <v>60</v>
      </c>
      <c r="D1061" s="134">
        <f t="shared" si="32"/>
        <v>0.45</v>
      </c>
      <c r="E1061" s="134" t="str">
        <f>IF(AND(TONGHOP!$O1061="ThiTN",TONGHOP!$T1061&lt;&gt;""),TONGHOP!$T1061,"")</f>
        <v/>
      </c>
      <c r="F1061" s="134" t="str">
        <f>IF(AND(TONGHOP!$O1061="ThiTN",TONGHOP!$U1061&lt;&gt;""),TONGHOP!$U1061,"")</f>
        <v/>
      </c>
      <c r="G1061" s="134" t="str">
        <f>IF(AND(TONGHOP!$O1061="ThiTN",TONGHOP!$Q1061&lt;&gt;""),TONGHOP!$Q1061,"")</f>
        <v/>
      </c>
      <c r="H1061" s="134" t="str">
        <f t="shared" si="33"/>
        <v/>
      </c>
    </row>
    <row r="1062" spans="1:8">
      <c r="A1062" s="134" t="str">
        <f>IF(AND(TONGHOP!$O1062="KTHP",TONGHOP!$T1062&lt;&gt;""),TONGHOP!$T1062,"")</f>
        <v>Trần Nhật Minh</v>
      </c>
      <c r="B1062" s="134" t="str">
        <f>IF(AND(TONGHOP!$O1062="KTHP",TONGHOP!$U1062&lt;&gt;""),TONGHOP!$U1062,"")</f>
        <v>Hoàng Thị Trang</v>
      </c>
      <c r="C1062" s="134">
        <f>IF(AND(TONGHOP!$O1062="KTHP",TONGHOP!$Q1062&lt;&gt;""),TONGHOP!$Q1062,"")</f>
        <v>60</v>
      </c>
      <c r="D1062" s="134">
        <f t="shared" si="32"/>
        <v>0.45</v>
      </c>
      <c r="E1062" s="134" t="str">
        <f>IF(AND(TONGHOP!$O1062="ThiTN",TONGHOP!$T1062&lt;&gt;""),TONGHOP!$T1062,"")</f>
        <v/>
      </c>
      <c r="F1062" s="134" t="str">
        <f>IF(AND(TONGHOP!$O1062="ThiTN",TONGHOP!$U1062&lt;&gt;""),TONGHOP!$U1062,"")</f>
        <v/>
      </c>
      <c r="G1062" s="134" t="str">
        <f>IF(AND(TONGHOP!$O1062="ThiTN",TONGHOP!$Q1062&lt;&gt;""),TONGHOP!$Q1062,"")</f>
        <v/>
      </c>
      <c r="H1062" s="134" t="str">
        <f t="shared" si="33"/>
        <v/>
      </c>
    </row>
    <row r="1063" spans="1:8">
      <c r="A1063" s="134" t="str">
        <f>IF(AND(TONGHOP!$O1063="KTHP",TONGHOP!$T1063&lt;&gt;""),TONGHOP!$T1063,"")</f>
        <v>Phan Văn Thành</v>
      </c>
      <c r="B1063" s="134" t="str">
        <f>IF(AND(TONGHOP!$O1063="KTHP",TONGHOP!$U1063&lt;&gt;""),TONGHOP!$U1063,"")</f>
        <v>Phạm Quỳnh Như</v>
      </c>
      <c r="C1063" s="134">
        <f>IF(AND(TONGHOP!$O1063="KTHP",TONGHOP!$Q1063&lt;&gt;""),TONGHOP!$Q1063,"")</f>
        <v>60</v>
      </c>
      <c r="D1063" s="134">
        <f t="shared" si="32"/>
        <v>0.45</v>
      </c>
      <c r="E1063" s="134" t="str">
        <f>IF(AND(TONGHOP!$O1063="ThiTN",TONGHOP!$T1063&lt;&gt;""),TONGHOP!$T1063,"")</f>
        <v/>
      </c>
      <c r="F1063" s="134" t="str">
        <f>IF(AND(TONGHOP!$O1063="ThiTN",TONGHOP!$U1063&lt;&gt;""),TONGHOP!$U1063,"")</f>
        <v/>
      </c>
      <c r="G1063" s="134" t="str">
        <f>IF(AND(TONGHOP!$O1063="ThiTN",TONGHOP!$Q1063&lt;&gt;""),TONGHOP!$Q1063,"")</f>
        <v/>
      </c>
      <c r="H1063" s="134" t="str">
        <f t="shared" si="33"/>
        <v/>
      </c>
    </row>
    <row r="1064" spans="1:8">
      <c r="A1064" s="134" t="str">
        <f>IF(AND(TONGHOP!$O1064="KTHP",TONGHOP!$T1064&lt;&gt;""),TONGHOP!$T1064,"")</f>
        <v>Lê Thị Thu Thảo</v>
      </c>
      <c r="B1064" s="134" t="str">
        <f>IF(AND(TONGHOP!$O1064="KTHP",TONGHOP!$U1064&lt;&gt;""),TONGHOP!$U1064,"")</f>
        <v>Lê Thị Hồng Vân</v>
      </c>
      <c r="C1064" s="134">
        <f>IF(AND(TONGHOP!$O1064="KTHP",TONGHOP!$Q1064&lt;&gt;""),TONGHOP!$Q1064,"")</f>
        <v>60</v>
      </c>
      <c r="D1064" s="134">
        <f t="shared" si="32"/>
        <v>0.45</v>
      </c>
      <c r="E1064" s="134" t="str">
        <f>IF(AND(TONGHOP!$O1064="ThiTN",TONGHOP!$T1064&lt;&gt;""),TONGHOP!$T1064,"")</f>
        <v/>
      </c>
      <c r="F1064" s="134" t="str">
        <f>IF(AND(TONGHOP!$O1064="ThiTN",TONGHOP!$U1064&lt;&gt;""),TONGHOP!$U1064,"")</f>
        <v/>
      </c>
      <c r="G1064" s="134" t="str">
        <f>IF(AND(TONGHOP!$O1064="ThiTN",TONGHOP!$Q1064&lt;&gt;""),TONGHOP!$Q1064,"")</f>
        <v/>
      </c>
      <c r="H1064" s="134" t="str">
        <f t="shared" si="33"/>
        <v/>
      </c>
    </row>
    <row r="1065" spans="1:8">
      <c r="A1065" s="134" t="str">
        <f>IF(AND(TONGHOP!$O1065="KTHP",TONGHOP!$T1065&lt;&gt;""),TONGHOP!$T1065,"")</f>
        <v>Bùi Thị Ngọc Sương</v>
      </c>
      <c r="B1065" s="134" t="str">
        <f>IF(AND(TONGHOP!$O1065="KTHP",TONGHOP!$U1065&lt;&gt;""),TONGHOP!$U1065,"")</f>
        <v>Lưu Thị Thúy</v>
      </c>
      <c r="C1065" s="134">
        <f>IF(AND(TONGHOP!$O1065="KTHP",TONGHOP!$Q1065&lt;&gt;""),TONGHOP!$Q1065,"")</f>
        <v>60</v>
      </c>
      <c r="D1065" s="134">
        <f t="shared" si="32"/>
        <v>0.45</v>
      </c>
      <c r="E1065" s="134" t="str">
        <f>IF(AND(TONGHOP!$O1065="ThiTN",TONGHOP!$T1065&lt;&gt;""),TONGHOP!$T1065,"")</f>
        <v/>
      </c>
      <c r="F1065" s="134" t="str">
        <f>IF(AND(TONGHOP!$O1065="ThiTN",TONGHOP!$U1065&lt;&gt;""),TONGHOP!$U1065,"")</f>
        <v/>
      </c>
      <c r="G1065" s="134" t="str">
        <f>IF(AND(TONGHOP!$O1065="ThiTN",TONGHOP!$Q1065&lt;&gt;""),TONGHOP!$Q1065,"")</f>
        <v/>
      </c>
      <c r="H1065" s="134" t="str">
        <f t="shared" si="33"/>
        <v/>
      </c>
    </row>
    <row r="1066" spans="1:8">
      <c r="A1066" s="134" t="str">
        <f>IF(AND(TONGHOP!$O1066="KTHP",TONGHOP!$T1066&lt;&gt;""),TONGHOP!$T1066,"")</f>
        <v>Nguyễn Mỹ Tiên</v>
      </c>
      <c r="B1066" s="134" t="str">
        <f>IF(AND(TONGHOP!$O1066="KTHP",TONGHOP!$U1066&lt;&gt;""),TONGHOP!$U1066,"")</f>
        <v>Kiều Trung Tín</v>
      </c>
      <c r="C1066" s="134">
        <f>IF(AND(TONGHOP!$O1066="KTHP",TONGHOP!$Q1066&lt;&gt;""),TONGHOP!$Q1066,"")</f>
        <v>60</v>
      </c>
      <c r="D1066" s="134">
        <f t="shared" si="32"/>
        <v>0.45</v>
      </c>
      <c r="E1066" s="134" t="str">
        <f>IF(AND(TONGHOP!$O1066="ThiTN",TONGHOP!$T1066&lt;&gt;""),TONGHOP!$T1066,"")</f>
        <v/>
      </c>
      <c r="F1066" s="134" t="str">
        <f>IF(AND(TONGHOP!$O1066="ThiTN",TONGHOP!$U1066&lt;&gt;""),TONGHOP!$U1066,"")</f>
        <v/>
      </c>
      <c r="G1066" s="134" t="str">
        <f>IF(AND(TONGHOP!$O1066="ThiTN",TONGHOP!$Q1066&lt;&gt;""),TONGHOP!$Q1066,"")</f>
        <v/>
      </c>
      <c r="H1066" s="134" t="str">
        <f t="shared" si="33"/>
        <v/>
      </c>
    </row>
    <row r="1067" spans="1:8">
      <c r="A1067" s="134" t="str">
        <f>IF(AND(TONGHOP!$O1067="KTHP",TONGHOP!$T1067&lt;&gt;""),TONGHOP!$T1067,"")</f>
        <v>Nguyễn Thị Thanh Tú</v>
      </c>
      <c r="B1067" s="134" t="str">
        <f>IF(AND(TONGHOP!$O1067="KTHP",TONGHOP!$U1067&lt;&gt;""),TONGHOP!$U1067,"")</f>
        <v>Đào Anh Tuấn</v>
      </c>
      <c r="C1067" s="134">
        <f>IF(AND(TONGHOP!$O1067="KTHP",TONGHOP!$Q1067&lt;&gt;""),TONGHOP!$Q1067,"")</f>
        <v>60</v>
      </c>
      <c r="D1067" s="134">
        <f t="shared" si="32"/>
        <v>0.45</v>
      </c>
      <c r="E1067" s="134" t="str">
        <f>IF(AND(TONGHOP!$O1067="ThiTN",TONGHOP!$T1067&lt;&gt;""),TONGHOP!$T1067,"")</f>
        <v/>
      </c>
      <c r="F1067" s="134" t="str">
        <f>IF(AND(TONGHOP!$O1067="ThiTN",TONGHOP!$U1067&lt;&gt;""),TONGHOP!$U1067,"")</f>
        <v/>
      </c>
      <c r="G1067" s="134" t="str">
        <f>IF(AND(TONGHOP!$O1067="ThiTN",TONGHOP!$Q1067&lt;&gt;""),TONGHOP!$Q1067,"")</f>
        <v/>
      </c>
      <c r="H1067" s="134" t="str">
        <f t="shared" si="33"/>
        <v/>
      </c>
    </row>
    <row r="1068" spans="1:8">
      <c r="A1068" s="134" t="str">
        <f>IF(AND(TONGHOP!$O1068="KTHP",TONGHOP!$T1068&lt;&gt;""),TONGHOP!$T1068,"")</f>
        <v>Trần Đình Khoa</v>
      </c>
      <c r="B1068" s="134" t="str">
        <f>IF(AND(TONGHOP!$O1068="KTHP",TONGHOP!$U1068&lt;&gt;""),TONGHOP!$U1068,"")</f>
        <v>Nguyễn Thị Ngọc Anh</v>
      </c>
      <c r="C1068" s="134">
        <f>IF(AND(TONGHOP!$O1068="KTHP",TONGHOP!$Q1068&lt;&gt;""),TONGHOP!$Q1068,"")</f>
        <v>60</v>
      </c>
      <c r="D1068" s="134">
        <f t="shared" si="32"/>
        <v>0.45</v>
      </c>
      <c r="E1068" s="134" t="str">
        <f>IF(AND(TONGHOP!$O1068="ThiTN",TONGHOP!$T1068&lt;&gt;""),TONGHOP!$T1068,"")</f>
        <v/>
      </c>
      <c r="F1068" s="134" t="str">
        <f>IF(AND(TONGHOP!$O1068="ThiTN",TONGHOP!$U1068&lt;&gt;""),TONGHOP!$U1068,"")</f>
        <v/>
      </c>
      <c r="G1068" s="134" t="str">
        <f>IF(AND(TONGHOP!$O1068="ThiTN",TONGHOP!$Q1068&lt;&gt;""),TONGHOP!$Q1068,"")</f>
        <v/>
      </c>
      <c r="H1068" s="134" t="str">
        <f t="shared" si="33"/>
        <v/>
      </c>
    </row>
    <row r="1069" spans="1:8">
      <c r="A1069" s="134" t="str">
        <f>IF(AND(TONGHOP!$O1069="KTHP",TONGHOP!$T1069&lt;&gt;""),TONGHOP!$T1069,"")</f>
        <v>Đỗ Trọng Quý</v>
      </c>
      <c r="B1069" s="134" t="str">
        <f>IF(AND(TONGHOP!$O1069="KTHP",TONGHOP!$U1069&lt;&gt;""),TONGHOP!$U1069,"")</f>
        <v>Phạm Thị Thu Hiền</v>
      </c>
      <c r="C1069" s="134">
        <f>IF(AND(TONGHOP!$O1069="KTHP",TONGHOP!$Q1069&lt;&gt;""),TONGHOP!$Q1069,"")</f>
        <v>60</v>
      </c>
      <c r="D1069" s="134">
        <f t="shared" si="32"/>
        <v>0.45</v>
      </c>
      <c r="E1069" s="134" t="str">
        <f>IF(AND(TONGHOP!$O1069="ThiTN",TONGHOP!$T1069&lt;&gt;""),TONGHOP!$T1069,"")</f>
        <v/>
      </c>
      <c r="F1069" s="134" t="str">
        <f>IF(AND(TONGHOP!$O1069="ThiTN",TONGHOP!$U1069&lt;&gt;""),TONGHOP!$U1069,"")</f>
        <v/>
      </c>
      <c r="G1069" s="134" t="str">
        <f>IF(AND(TONGHOP!$O1069="ThiTN",TONGHOP!$Q1069&lt;&gt;""),TONGHOP!$Q1069,"")</f>
        <v/>
      </c>
      <c r="H1069" s="134" t="str">
        <f t="shared" si="33"/>
        <v/>
      </c>
    </row>
    <row r="1070" spans="1:8">
      <c r="A1070" s="134" t="str">
        <f>IF(AND(TONGHOP!$O1070="KTHP",TONGHOP!$T1070&lt;&gt;""),TONGHOP!$T1070,"")</f>
        <v>Trần Hồng Thảo</v>
      </c>
      <c r="B1070" s="134" t="str">
        <f>IF(AND(TONGHOP!$O1070="KTHP",TONGHOP!$U1070&lt;&gt;""),TONGHOP!$U1070,"")</f>
        <v>Nguyễn Thị Thu Tâm</v>
      </c>
      <c r="C1070" s="134">
        <f>IF(AND(TONGHOP!$O1070="KTHP",TONGHOP!$Q1070&lt;&gt;""),TONGHOP!$Q1070,"")</f>
        <v>60</v>
      </c>
      <c r="D1070" s="134">
        <f t="shared" si="32"/>
        <v>0.45</v>
      </c>
      <c r="E1070" s="134" t="str">
        <f>IF(AND(TONGHOP!$O1070="ThiTN",TONGHOP!$T1070&lt;&gt;""),TONGHOP!$T1070,"")</f>
        <v/>
      </c>
      <c r="F1070" s="134" t="str">
        <f>IF(AND(TONGHOP!$O1070="ThiTN",TONGHOP!$U1070&lt;&gt;""),TONGHOP!$U1070,"")</f>
        <v/>
      </c>
      <c r="G1070" s="134" t="str">
        <f>IF(AND(TONGHOP!$O1070="ThiTN",TONGHOP!$Q1070&lt;&gt;""),TONGHOP!$Q1070,"")</f>
        <v/>
      </c>
      <c r="H1070" s="134" t="str">
        <f t="shared" si="33"/>
        <v/>
      </c>
    </row>
    <row r="1071" spans="1:8">
      <c r="A1071" s="134" t="str">
        <f>IF(AND(TONGHOP!$O1071="KTHP",TONGHOP!$T1071&lt;&gt;""),TONGHOP!$T1071,"")</f>
        <v>Vũ Hạnh Chiêu</v>
      </c>
      <c r="B1071" s="134" t="str">
        <f>IF(AND(TONGHOP!$O1071="KTHP",TONGHOP!$U1071&lt;&gt;""),TONGHOP!$U1071,"")</f>
        <v>Đinh Trần Phương Thảo</v>
      </c>
      <c r="C1071" s="134">
        <f>IF(AND(TONGHOP!$O1071="KTHP",TONGHOP!$Q1071&lt;&gt;""),TONGHOP!$Q1071,"")</f>
        <v>60</v>
      </c>
      <c r="D1071" s="134">
        <f t="shared" si="32"/>
        <v>0.45</v>
      </c>
      <c r="E1071" s="134" t="str">
        <f>IF(AND(TONGHOP!$O1071="ThiTN",TONGHOP!$T1071&lt;&gt;""),TONGHOP!$T1071,"")</f>
        <v/>
      </c>
      <c r="F1071" s="134" t="str">
        <f>IF(AND(TONGHOP!$O1071="ThiTN",TONGHOP!$U1071&lt;&gt;""),TONGHOP!$U1071,"")</f>
        <v/>
      </c>
      <c r="G1071" s="134" t="str">
        <f>IF(AND(TONGHOP!$O1071="ThiTN",TONGHOP!$Q1071&lt;&gt;""),TONGHOP!$Q1071,"")</f>
        <v/>
      </c>
      <c r="H1071" s="134" t="str">
        <f t="shared" si="33"/>
        <v/>
      </c>
    </row>
    <row r="1072" spans="1:8">
      <c r="A1072" s="134" t="str">
        <f>IF(AND(TONGHOP!$O1072="KTHP",TONGHOP!$T1072&lt;&gt;""),TONGHOP!$T1072,"")</f>
        <v>Nguyễn Trần Thanh Nhàn</v>
      </c>
      <c r="B1072" s="134" t="str">
        <f>IF(AND(TONGHOP!$O1072="KTHP",TONGHOP!$U1072&lt;&gt;""),TONGHOP!$U1072,"")</f>
        <v>Nguyễn Thị Bảo Trân</v>
      </c>
      <c r="C1072" s="134">
        <f>IF(AND(TONGHOP!$O1072="KTHP",TONGHOP!$Q1072&lt;&gt;""),TONGHOP!$Q1072,"")</f>
        <v>60</v>
      </c>
      <c r="D1072" s="134">
        <f t="shared" si="32"/>
        <v>0.45</v>
      </c>
      <c r="E1072" s="134" t="str">
        <f>IF(AND(TONGHOP!$O1072="ThiTN",TONGHOP!$T1072&lt;&gt;""),TONGHOP!$T1072,"")</f>
        <v/>
      </c>
      <c r="F1072" s="134" t="str">
        <f>IF(AND(TONGHOP!$O1072="ThiTN",TONGHOP!$U1072&lt;&gt;""),TONGHOP!$U1072,"")</f>
        <v/>
      </c>
      <c r="G1072" s="134" t="str">
        <f>IF(AND(TONGHOP!$O1072="ThiTN",TONGHOP!$Q1072&lt;&gt;""),TONGHOP!$Q1072,"")</f>
        <v/>
      </c>
      <c r="H1072" s="134" t="str">
        <f t="shared" si="33"/>
        <v/>
      </c>
    </row>
    <row r="1073" spans="1:8">
      <c r="A1073" s="134" t="str">
        <f>IF(AND(TONGHOP!$O1073="KTHP",TONGHOP!$T1073&lt;&gt;""),TONGHOP!$T1073,"")</f>
        <v>Bốc Minh Trí</v>
      </c>
      <c r="B1073" s="134" t="str">
        <f>IF(AND(TONGHOP!$O1073="KTHP",TONGHOP!$U1073&lt;&gt;""),TONGHOP!$U1073,"")</f>
        <v>Dương Đức Kiên</v>
      </c>
      <c r="C1073" s="134">
        <f>IF(AND(TONGHOP!$O1073="KTHP",TONGHOP!$Q1073&lt;&gt;""),TONGHOP!$Q1073,"")</f>
        <v>60</v>
      </c>
      <c r="D1073" s="134">
        <f t="shared" si="32"/>
        <v>0.45</v>
      </c>
      <c r="E1073" s="134" t="str">
        <f>IF(AND(TONGHOP!$O1073="ThiTN",TONGHOP!$T1073&lt;&gt;""),TONGHOP!$T1073,"")</f>
        <v/>
      </c>
      <c r="F1073" s="134" t="str">
        <f>IF(AND(TONGHOP!$O1073="ThiTN",TONGHOP!$U1073&lt;&gt;""),TONGHOP!$U1073,"")</f>
        <v/>
      </c>
      <c r="G1073" s="134" t="str">
        <f>IF(AND(TONGHOP!$O1073="ThiTN",TONGHOP!$Q1073&lt;&gt;""),TONGHOP!$Q1073,"")</f>
        <v/>
      </c>
      <c r="H1073" s="134" t="str">
        <f t="shared" si="33"/>
        <v/>
      </c>
    </row>
    <row r="1074" spans="1:8">
      <c r="A1074" s="134" t="str">
        <f>IF(AND(TONGHOP!$O1074="KTHP",TONGHOP!$T1074&lt;&gt;""),TONGHOP!$T1074,"")</f>
        <v>Bùi Thành Dũng</v>
      </c>
      <c r="B1074" s="134" t="str">
        <f>IF(AND(TONGHOP!$O1074="KTHP",TONGHOP!$U1074&lt;&gt;""),TONGHOP!$U1074,"")</f>
        <v>Lê Văn Bình</v>
      </c>
      <c r="C1074" s="134">
        <f>IF(AND(TONGHOP!$O1074="KTHP",TONGHOP!$Q1074&lt;&gt;""),TONGHOP!$Q1074,"")</f>
        <v>60</v>
      </c>
      <c r="D1074" s="134">
        <f t="shared" si="32"/>
        <v>0.45</v>
      </c>
      <c r="E1074" s="134" t="str">
        <f>IF(AND(TONGHOP!$O1074="ThiTN",TONGHOP!$T1074&lt;&gt;""),TONGHOP!$T1074,"")</f>
        <v/>
      </c>
      <c r="F1074" s="134" t="str">
        <f>IF(AND(TONGHOP!$O1074="ThiTN",TONGHOP!$U1074&lt;&gt;""),TONGHOP!$U1074,"")</f>
        <v/>
      </c>
      <c r="G1074" s="134" t="str">
        <f>IF(AND(TONGHOP!$O1074="ThiTN",TONGHOP!$Q1074&lt;&gt;""),TONGHOP!$Q1074,"")</f>
        <v/>
      </c>
      <c r="H1074" s="134" t="str">
        <f t="shared" si="33"/>
        <v/>
      </c>
    </row>
    <row r="1075" spans="1:8">
      <c r="A1075" s="134" t="str">
        <f>IF(AND(TONGHOP!$O1075="KTHP",TONGHOP!$T1075&lt;&gt;""),TONGHOP!$T1075,"")</f>
        <v>Phạm Thị Vinh</v>
      </c>
      <c r="B1075" s="134" t="str">
        <f>IF(AND(TONGHOP!$O1075="KTHP",TONGHOP!$U1075&lt;&gt;""),TONGHOP!$U1075,"")</f>
        <v>Nguyễn Văn Hậu</v>
      </c>
      <c r="C1075" s="134">
        <f>IF(AND(TONGHOP!$O1075="KTHP",TONGHOP!$Q1075&lt;&gt;""),TONGHOP!$Q1075,"")</f>
        <v>60</v>
      </c>
      <c r="D1075" s="134">
        <f t="shared" si="32"/>
        <v>0.45</v>
      </c>
      <c r="E1075" s="134" t="str">
        <f>IF(AND(TONGHOP!$O1075="ThiTN",TONGHOP!$T1075&lt;&gt;""),TONGHOP!$T1075,"")</f>
        <v/>
      </c>
      <c r="F1075" s="134" t="str">
        <f>IF(AND(TONGHOP!$O1075="ThiTN",TONGHOP!$U1075&lt;&gt;""),TONGHOP!$U1075,"")</f>
        <v/>
      </c>
      <c r="G1075" s="134" t="str">
        <f>IF(AND(TONGHOP!$O1075="ThiTN",TONGHOP!$Q1075&lt;&gt;""),TONGHOP!$Q1075,"")</f>
        <v/>
      </c>
      <c r="H1075" s="134" t="str">
        <f t="shared" si="33"/>
        <v/>
      </c>
    </row>
    <row r="1076" spans="1:8">
      <c r="A1076" s="134" t="str">
        <f>IF(AND(TONGHOP!$O1076="KTHP",TONGHOP!$T1076&lt;&gt;""),TONGHOP!$T1076,"")</f>
        <v>Trần Thị Ánh Tuyết</v>
      </c>
      <c r="B1076" s="134" t="str">
        <f>IF(AND(TONGHOP!$O1076="KTHP",TONGHOP!$U1076&lt;&gt;""),TONGHOP!$U1076,"")</f>
        <v>Nguyễn Anh Kiệt</v>
      </c>
      <c r="C1076" s="134">
        <f>IF(AND(TONGHOP!$O1076="KTHP",TONGHOP!$Q1076&lt;&gt;""),TONGHOP!$Q1076,"")</f>
        <v>60</v>
      </c>
      <c r="D1076" s="134">
        <f t="shared" si="32"/>
        <v>0.45</v>
      </c>
      <c r="E1076" s="134" t="str">
        <f>IF(AND(TONGHOP!$O1076="ThiTN",TONGHOP!$T1076&lt;&gt;""),TONGHOP!$T1076,"")</f>
        <v/>
      </c>
      <c r="F1076" s="134" t="str">
        <f>IF(AND(TONGHOP!$O1076="ThiTN",TONGHOP!$U1076&lt;&gt;""),TONGHOP!$U1076,"")</f>
        <v/>
      </c>
      <c r="G1076" s="134" t="str">
        <f>IF(AND(TONGHOP!$O1076="ThiTN",TONGHOP!$Q1076&lt;&gt;""),TONGHOP!$Q1076,"")</f>
        <v/>
      </c>
      <c r="H1076" s="134" t="str">
        <f t="shared" si="33"/>
        <v/>
      </c>
    </row>
    <row r="1077" spans="1:8">
      <c r="A1077" s="134" t="str">
        <f>IF(AND(TONGHOP!$O1077="KTHP",TONGHOP!$T1077&lt;&gt;""),TONGHOP!$T1077,"")</f>
        <v>Nguyễn Thị Huyền Nga</v>
      </c>
      <c r="B1077" s="134" t="str">
        <f>IF(AND(TONGHOP!$O1077="KTHP",TONGHOP!$U1077&lt;&gt;""),TONGHOP!$U1077,"")</f>
        <v>Mai Nguyễn Hoàng Yến</v>
      </c>
      <c r="C1077" s="134">
        <f>IF(AND(TONGHOP!$O1077="KTHP",TONGHOP!$Q1077&lt;&gt;""),TONGHOP!$Q1077,"")</f>
        <v>60</v>
      </c>
      <c r="D1077" s="134">
        <f t="shared" si="32"/>
        <v>0.45</v>
      </c>
      <c r="E1077" s="134" t="str">
        <f>IF(AND(TONGHOP!$O1077="ThiTN",TONGHOP!$T1077&lt;&gt;""),TONGHOP!$T1077,"")</f>
        <v/>
      </c>
      <c r="F1077" s="134" t="str">
        <f>IF(AND(TONGHOP!$O1077="ThiTN",TONGHOP!$U1077&lt;&gt;""),TONGHOP!$U1077,"")</f>
        <v/>
      </c>
      <c r="G1077" s="134" t="str">
        <f>IF(AND(TONGHOP!$O1077="ThiTN",TONGHOP!$Q1077&lt;&gt;""),TONGHOP!$Q1077,"")</f>
        <v/>
      </c>
      <c r="H1077" s="134" t="str">
        <f t="shared" si="33"/>
        <v/>
      </c>
    </row>
    <row r="1078" spans="1:8">
      <c r="A1078" s="134" t="str">
        <f>IF(AND(TONGHOP!$O1078="KTHP",TONGHOP!$T1078&lt;&gt;""),TONGHOP!$T1078,"")</f>
        <v>Đặng Đức Minh</v>
      </c>
      <c r="B1078" s="134" t="str">
        <f>IF(AND(TONGHOP!$O1078="KTHP",TONGHOP!$U1078&lt;&gt;""),TONGHOP!$U1078,"")</f>
        <v>Vương Hội Khánh</v>
      </c>
      <c r="C1078" s="134">
        <f>IF(AND(TONGHOP!$O1078="KTHP",TONGHOP!$Q1078&lt;&gt;""),TONGHOP!$Q1078,"")</f>
        <v>60</v>
      </c>
      <c r="D1078" s="134">
        <f t="shared" si="32"/>
        <v>0.45</v>
      </c>
      <c r="E1078" s="134" t="str">
        <f>IF(AND(TONGHOP!$O1078="ThiTN",TONGHOP!$T1078&lt;&gt;""),TONGHOP!$T1078,"")</f>
        <v/>
      </c>
      <c r="F1078" s="134" t="str">
        <f>IF(AND(TONGHOP!$O1078="ThiTN",TONGHOP!$U1078&lt;&gt;""),TONGHOP!$U1078,"")</f>
        <v/>
      </c>
      <c r="G1078" s="134" t="str">
        <f>IF(AND(TONGHOP!$O1078="ThiTN",TONGHOP!$Q1078&lt;&gt;""),TONGHOP!$Q1078,"")</f>
        <v/>
      </c>
      <c r="H1078" s="134" t="str">
        <f t="shared" si="33"/>
        <v/>
      </c>
    </row>
    <row r="1079" spans="1:8">
      <c r="A1079" s="134" t="str">
        <f>IF(AND(TONGHOP!$O1079="KTHP",TONGHOP!$T1079&lt;&gt;""),TONGHOP!$T1079,"")</f>
        <v>Lê Tiến Dũng</v>
      </c>
      <c r="B1079" s="134" t="str">
        <f>IF(AND(TONGHOP!$O1079="KTHP",TONGHOP!$U1079&lt;&gt;""),TONGHOP!$U1079,"")</f>
        <v>Vũ Đức Pháp</v>
      </c>
      <c r="C1079" s="134">
        <f>IF(AND(TONGHOP!$O1079="KTHP",TONGHOP!$Q1079&lt;&gt;""),TONGHOP!$Q1079,"")</f>
        <v>60</v>
      </c>
      <c r="D1079" s="134">
        <f t="shared" si="32"/>
        <v>0.45</v>
      </c>
      <c r="E1079" s="134" t="str">
        <f>IF(AND(TONGHOP!$O1079="ThiTN",TONGHOP!$T1079&lt;&gt;""),TONGHOP!$T1079,"")</f>
        <v/>
      </c>
      <c r="F1079" s="134" t="str">
        <f>IF(AND(TONGHOP!$O1079="ThiTN",TONGHOP!$U1079&lt;&gt;""),TONGHOP!$U1079,"")</f>
        <v/>
      </c>
      <c r="G1079" s="134" t="str">
        <f>IF(AND(TONGHOP!$O1079="ThiTN",TONGHOP!$Q1079&lt;&gt;""),TONGHOP!$Q1079,"")</f>
        <v/>
      </c>
      <c r="H1079" s="134" t="str">
        <f t="shared" si="33"/>
        <v/>
      </c>
    </row>
    <row r="1080" spans="1:8">
      <c r="A1080" s="134" t="str">
        <f>IF(AND(TONGHOP!$O1080="KTHP",TONGHOP!$T1080&lt;&gt;""),TONGHOP!$T1080,"")</f>
        <v>Nguyễn Sanh Cường</v>
      </c>
      <c r="B1080" s="134" t="str">
        <f>IF(AND(TONGHOP!$O1080="KTHP",TONGHOP!$U1080&lt;&gt;""),TONGHOP!$U1080,"")</f>
        <v>Nguyễn Duy Đạt</v>
      </c>
      <c r="C1080" s="134">
        <f>IF(AND(TONGHOP!$O1080="KTHP",TONGHOP!$Q1080&lt;&gt;""),TONGHOP!$Q1080,"")</f>
        <v>120</v>
      </c>
      <c r="D1080" s="134">
        <f t="shared" si="32"/>
        <v>0.75</v>
      </c>
      <c r="E1080" s="134" t="str">
        <f>IF(AND(TONGHOP!$O1080="ThiTN",TONGHOP!$T1080&lt;&gt;""),TONGHOP!$T1080,"")</f>
        <v/>
      </c>
      <c r="F1080" s="134" t="str">
        <f>IF(AND(TONGHOP!$O1080="ThiTN",TONGHOP!$U1080&lt;&gt;""),TONGHOP!$U1080,"")</f>
        <v/>
      </c>
      <c r="G1080" s="134" t="str">
        <f>IF(AND(TONGHOP!$O1080="ThiTN",TONGHOP!$Q1080&lt;&gt;""),TONGHOP!$Q1080,"")</f>
        <v/>
      </c>
      <c r="H1080" s="134" t="str">
        <f t="shared" si="33"/>
        <v/>
      </c>
    </row>
    <row r="1081" spans="1:8">
      <c r="A1081" s="134" t="str">
        <f>IF(AND(TONGHOP!$O1081="KTHP",TONGHOP!$T1081&lt;&gt;""),TONGHOP!$T1081,"")</f>
        <v>Mai Chiếm Tuấn</v>
      </c>
      <c r="B1081" s="134" t="str">
        <f>IF(AND(TONGHOP!$O1081="KTHP",TONGHOP!$U1081&lt;&gt;""),TONGHOP!$U1081,"")</f>
        <v>Nguyễn Khoa</v>
      </c>
      <c r="C1081" s="134">
        <f>IF(AND(TONGHOP!$O1081="KTHP",TONGHOP!$Q1081&lt;&gt;""),TONGHOP!$Q1081,"")</f>
        <v>120</v>
      </c>
      <c r="D1081" s="134">
        <f t="shared" si="32"/>
        <v>0.75</v>
      </c>
      <c r="E1081" s="134" t="str">
        <f>IF(AND(TONGHOP!$O1081="ThiTN",TONGHOP!$T1081&lt;&gt;""),TONGHOP!$T1081,"")</f>
        <v/>
      </c>
      <c r="F1081" s="134" t="str">
        <f>IF(AND(TONGHOP!$O1081="ThiTN",TONGHOP!$U1081&lt;&gt;""),TONGHOP!$U1081,"")</f>
        <v/>
      </c>
      <c r="G1081" s="134" t="str">
        <f>IF(AND(TONGHOP!$O1081="ThiTN",TONGHOP!$Q1081&lt;&gt;""),TONGHOP!$Q1081,"")</f>
        <v/>
      </c>
      <c r="H1081" s="134" t="str">
        <f t="shared" si="33"/>
        <v/>
      </c>
    </row>
    <row r="1082" spans="1:8">
      <c r="A1082" s="134" t="str">
        <f>IF(AND(TONGHOP!$O1082="KTHP",TONGHOP!$T1082&lt;&gt;""),TONGHOP!$T1082,"")</f>
        <v>Bùi Văn Dũng</v>
      </c>
      <c r="B1082" s="134" t="str">
        <f>IF(AND(TONGHOP!$O1082="KTHP",TONGHOP!$U1082&lt;&gt;""),TONGHOP!$U1082,"")</f>
        <v>Nguyễn Ngọc Tuyên</v>
      </c>
      <c r="C1082" s="134">
        <f>IF(AND(TONGHOP!$O1082="KTHP",TONGHOP!$Q1082&lt;&gt;""),TONGHOP!$Q1082,"")</f>
        <v>120</v>
      </c>
      <c r="D1082" s="134">
        <f t="shared" si="32"/>
        <v>0.75</v>
      </c>
      <c r="E1082" s="134" t="str">
        <f>IF(AND(TONGHOP!$O1082="ThiTN",TONGHOP!$T1082&lt;&gt;""),TONGHOP!$T1082,"")</f>
        <v/>
      </c>
      <c r="F1082" s="134" t="str">
        <f>IF(AND(TONGHOP!$O1082="ThiTN",TONGHOP!$U1082&lt;&gt;""),TONGHOP!$U1082,"")</f>
        <v/>
      </c>
      <c r="G1082" s="134" t="str">
        <f>IF(AND(TONGHOP!$O1082="ThiTN",TONGHOP!$Q1082&lt;&gt;""),TONGHOP!$Q1082,"")</f>
        <v/>
      </c>
      <c r="H1082" s="134" t="str">
        <f t="shared" si="33"/>
        <v/>
      </c>
    </row>
    <row r="1083" spans="1:8">
      <c r="A1083" s="134" t="str">
        <f>IF(AND(TONGHOP!$O1083="KTHP",TONGHOP!$T1083&lt;&gt;""),TONGHOP!$T1083,"")</f>
        <v>Trần Việt Khánh</v>
      </c>
      <c r="B1083" s="134" t="str">
        <f>IF(AND(TONGHOP!$O1083="KTHP",TONGHOP!$U1083&lt;&gt;""),TONGHOP!$U1083,"")</f>
        <v>Võ Anh Trang</v>
      </c>
      <c r="C1083" s="134">
        <f>IF(AND(TONGHOP!$O1083="KTHP",TONGHOP!$Q1083&lt;&gt;""),TONGHOP!$Q1083,"")</f>
        <v>120</v>
      </c>
      <c r="D1083" s="134">
        <f t="shared" si="32"/>
        <v>0.75</v>
      </c>
      <c r="E1083" s="134" t="str">
        <f>IF(AND(TONGHOP!$O1083="ThiTN",TONGHOP!$T1083&lt;&gt;""),TONGHOP!$T1083,"")</f>
        <v/>
      </c>
      <c r="F1083" s="134" t="str">
        <f>IF(AND(TONGHOP!$O1083="ThiTN",TONGHOP!$U1083&lt;&gt;""),TONGHOP!$U1083,"")</f>
        <v/>
      </c>
      <c r="G1083" s="134" t="str">
        <f>IF(AND(TONGHOP!$O1083="ThiTN",TONGHOP!$Q1083&lt;&gt;""),TONGHOP!$Q1083,"")</f>
        <v/>
      </c>
      <c r="H1083" s="134" t="str">
        <f t="shared" si="33"/>
        <v/>
      </c>
    </row>
    <row r="1084" spans="1:8">
      <c r="A1084" s="134" t="str">
        <f>IF(AND(TONGHOP!$O1084="KTHP",TONGHOP!$T1084&lt;&gt;""),TONGHOP!$T1084,"")</f>
        <v>Nguyễn Thị Bảo Trân</v>
      </c>
      <c r="B1084" s="134" t="str">
        <f>IF(AND(TONGHOP!$O1084="KTHP",TONGHOP!$U1084&lt;&gt;""),TONGHOP!$U1084,"")</f>
        <v>Trần Đình Khoa</v>
      </c>
      <c r="C1084" s="134">
        <f>IF(AND(TONGHOP!$O1084="KTHP",TONGHOP!$Q1084&lt;&gt;""),TONGHOP!$Q1084,"")</f>
        <v>60</v>
      </c>
      <c r="D1084" s="134">
        <f t="shared" si="32"/>
        <v>0.45</v>
      </c>
      <c r="E1084" s="134" t="str">
        <f>IF(AND(TONGHOP!$O1084="ThiTN",TONGHOP!$T1084&lt;&gt;""),TONGHOP!$T1084,"")</f>
        <v/>
      </c>
      <c r="F1084" s="134" t="str">
        <f>IF(AND(TONGHOP!$O1084="ThiTN",TONGHOP!$U1084&lt;&gt;""),TONGHOP!$U1084,"")</f>
        <v/>
      </c>
      <c r="G1084" s="134" t="str">
        <f>IF(AND(TONGHOP!$O1084="ThiTN",TONGHOP!$Q1084&lt;&gt;""),TONGHOP!$Q1084,"")</f>
        <v/>
      </c>
      <c r="H1084" s="134" t="str">
        <f t="shared" si="33"/>
        <v/>
      </c>
    </row>
    <row r="1085" spans="1:8">
      <c r="A1085" s="134" t="str">
        <f>IF(AND(TONGHOP!$O1085="KTHP",TONGHOP!$T1085&lt;&gt;""),TONGHOP!$T1085,"")</f>
        <v>Đỗ Trọng Quý</v>
      </c>
      <c r="B1085" s="134" t="str">
        <f>IF(AND(TONGHOP!$O1085="KTHP",TONGHOP!$U1085&lt;&gt;""),TONGHOP!$U1085,"")</f>
        <v>Bùi Thị Ngọc Sương</v>
      </c>
      <c r="C1085" s="134">
        <f>IF(AND(TONGHOP!$O1085="KTHP",TONGHOP!$Q1085&lt;&gt;""),TONGHOP!$Q1085,"")</f>
        <v>60</v>
      </c>
      <c r="D1085" s="134">
        <f t="shared" si="32"/>
        <v>0.45</v>
      </c>
      <c r="E1085" s="134" t="str">
        <f>IF(AND(TONGHOP!$O1085="ThiTN",TONGHOP!$T1085&lt;&gt;""),TONGHOP!$T1085,"")</f>
        <v/>
      </c>
      <c r="F1085" s="134" t="str">
        <f>IF(AND(TONGHOP!$O1085="ThiTN",TONGHOP!$U1085&lt;&gt;""),TONGHOP!$U1085,"")</f>
        <v/>
      </c>
      <c r="G1085" s="134" t="str">
        <f>IF(AND(TONGHOP!$O1085="ThiTN",TONGHOP!$Q1085&lt;&gt;""),TONGHOP!$Q1085,"")</f>
        <v/>
      </c>
      <c r="H1085" s="134" t="str">
        <f t="shared" si="33"/>
        <v/>
      </c>
    </row>
    <row r="1086" spans="1:8">
      <c r="A1086" s="134" t="str">
        <f>IF(AND(TONGHOP!$O1086="KTHP",TONGHOP!$T1086&lt;&gt;""),TONGHOP!$T1086,"")</f>
        <v>Nguyễn Thị Thu Tâm</v>
      </c>
      <c r="B1086" s="134" t="str">
        <f>IF(AND(TONGHOP!$O1086="KTHP",TONGHOP!$U1086&lt;&gt;""),TONGHOP!$U1086,"")</f>
        <v>Lê Văn Bình</v>
      </c>
      <c r="C1086" s="134">
        <f>IF(AND(TONGHOP!$O1086="KTHP",TONGHOP!$Q1086&lt;&gt;""),TONGHOP!$Q1086,"")</f>
        <v>60</v>
      </c>
      <c r="D1086" s="134">
        <f t="shared" si="32"/>
        <v>0.45</v>
      </c>
      <c r="E1086" s="134" t="str">
        <f>IF(AND(TONGHOP!$O1086="ThiTN",TONGHOP!$T1086&lt;&gt;""),TONGHOP!$T1086,"")</f>
        <v/>
      </c>
      <c r="F1086" s="134" t="str">
        <f>IF(AND(TONGHOP!$O1086="ThiTN",TONGHOP!$U1086&lt;&gt;""),TONGHOP!$U1086,"")</f>
        <v/>
      </c>
      <c r="G1086" s="134" t="str">
        <f>IF(AND(TONGHOP!$O1086="ThiTN",TONGHOP!$Q1086&lt;&gt;""),TONGHOP!$Q1086,"")</f>
        <v/>
      </c>
      <c r="H1086" s="134" t="str">
        <f t="shared" si="33"/>
        <v/>
      </c>
    </row>
    <row r="1087" spans="1:8">
      <c r="A1087" s="134" t="str">
        <f>IF(AND(TONGHOP!$O1087="KTHP",TONGHOP!$T1087&lt;&gt;""),TONGHOP!$T1087,"")</f>
        <v>Vũ Hạnh Chiêu</v>
      </c>
      <c r="B1087" s="134" t="str">
        <f>IF(AND(TONGHOP!$O1087="KTHP",TONGHOP!$U1087&lt;&gt;""),TONGHOP!$U1087,"")</f>
        <v>Phạm Thị Vinh</v>
      </c>
      <c r="C1087" s="134">
        <f>IF(AND(TONGHOP!$O1087="KTHP",TONGHOP!$Q1087&lt;&gt;""),TONGHOP!$Q1087,"")</f>
        <v>60</v>
      </c>
      <c r="D1087" s="134">
        <f t="shared" si="32"/>
        <v>0.45</v>
      </c>
      <c r="E1087" s="134" t="str">
        <f>IF(AND(TONGHOP!$O1087="ThiTN",TONGHOP!$T1087&lt;&gt;""),TONGHOP!$T1087,"")</f>
        <v/>
      </c>
      <c r="F1087" s="134" t="str">
        <f>IF(AND(TONGHOP!$O1087="ThiTN",TONGHOP!$U1087&lt;&gt;""),TONGHOP!$U1087,"")</f>
        <v/>
      </c>
      <c r="G1087" s="134" t="str">
        <f>IF(AND(TONGHOP!$O1087="ThiTN",TONGHOP!$Q1087&lt;&gt;""),TONGHOP!$Q1087,"")</f>
        <v/>
      </c>
      <c r="H1087" s="134" t="str">
        <f t="shared" si="33"/>
        <v/>
      </c>
    </row>
    <row r="1088" spans="1:8">
      <c r="A1088" s="134" t="str">
        <f>IF(AND(TONGHOP!$O1088="KTHP",TONGHOP!$T1088&lt;&gt;""),TONGHOP!$T1088,"")</f>
        <v>Trần Thị Ánh Tuyết</v>
      </c>
      <c r="B1088" s="134" t="str">
        <f>IF(AND(TONGHOP!$O1088="KTHP",TONGHOP!$U1088&lt;&gt;""),TONGHOP!$U1088,"")</f>
        <v>Nguyễn Trần Thanh Nhàn</v>
      </c>
      <c r="C1088" s="134">
        <f>IF(AND(TONGHOP!$O1088="KTHP",TONGHOP!$Q1088&lt;&gt;""),TONGHOP!$Q1088,"")</f>
        <v>60</v>
      </c>
      <c r="D1088" s="134">
        <f t="shared" si="32"/>
        <v>0.45</v>
      </c>
      <c r="E1088" s="134" t="str">
        <f>IF(AND(TONGHOP!$O1088="ThiTN",TONGHOP!$T1088&lt;&gt;""),TONGHOP!$T1088,"")</f>
        <v/>
      </c>
      <c r="F1088" s="134" t="str">
        <f>IF(AND(TONGHOP!$O1088="ThiTN",TONGHOP!$U1088&lt;&gt;""),TONGHOP!$U1088,"")</f>
        <v/>
      </c>
      <c r="G1088" s="134" t="str">
        <f>IF(AND(TONGHOP!$O1088="ThiTN",TONGHOP!$Q1088&lt;&gt;""),TONGHOP!$Q1088,"")</f>
        <v/>
      </c>
      <c r="H1088" s="134" t="str">
        <f t="shared" si="33"/>
        <v/>
      </c>
    </row>
    <row r="1089" spans="1:8">
      <c r="A1089" s="134" t="str">
        <f>IF(AND(TONGHOP!$O1089="KTHP",TONGHOP!$T1089&lt;&gt;""),TONGHOP!$T1089,"")</f>
        <v>Bốc Minh Trí</v>
      </c>
      <c r="B1089" s="134" t="str">
        <f>IF(AND(TONGHOP!$O1089="KTHP",TONGHOP!$U1089&lt;&gt;""),TONGHOP!$U1089,"")</f>
        <v>Phạm Thị Thu Hiền</v>
      </c>
      <c r="C1089" s="134">
        <f>IF(AND(TONGHOP!$O1089="KTHP",TONGHOP!$Q1089&lt;&gt;""),TONGHOP!$Q1089,"")</f>
        <v>60</v>
      </c>
      <c r="D1089" s="134">
        <f t="shared" si="32"/>
        <v>0.45</v>
      </c>
      <c r="E1089" s="134" t="str">
        <f>IF(AND(TONGHOP!$O1089="ThiTN",TONGHOP!$T1089&lt;&gt;""),TONGHOP!$T1089,"")</f>
        <v/>
      </c>
      <c r="F1089" s="134" t="str">
        <f>IF(AND(TONGHOP!$O1089="ThiTN",TONGHOP!$U1089&lt;&gt;""),TONGHOP!$U1089,"")</f>
        <v/>
      </c>
      <c r="G1089" s="134" t="str">
        <f>IF(AND(TONGHOP!$O1089="ThiTN",TONGHOP!$Q1089&lt;&gt;""),TONGHOP!$Q1089,"")</f>
        <v/>
      </c>
      <c r="H1089" s="134" t="str">
        <f t="shared" si="33"/>
        <v/>
      </c>
    </row>
    <row r="1090" spans="1:8">
      <c r="A1090" s="134" t="str">
        <f>IF(AND(TONGHOP!$O1090="KTHP",TONGHOP!$T1090&lt;&gt;""),TONGHOP!$T1090,"")</f>
        <v>Trần Hồng Thảo</v>
      </c>
      <c r="B1090" s="134" t="str">
        <f>IF(AND(TONGHOP!$O1090="KTHP",TONGHOP!$U1090&lt;&gt;""),TONGHOP!$U1090,"")</f>
        <v>Bùi Thành Dũng</v>
      </c>
      <c r="C1090" s="134">
        <f>IF(AND(TONGHOP!$O1090="KTHP",TONGHOP!$Q1090&lt;&gt;""),TONGHOP!$Q1090,"")</f>
        <v>60</v>
      </c>
      <c r="D1090" s="134">
        <f t="shared" si="32"/>
        <v>0.45</v>
      </c>
      <c r="E1090" s="134" t="str">
        <f>IF(AND(TONGHOP!$O1090="ThiTN",TONGHOP!$T1090&lt;&gt;""),TONGHOP!$T1090,"")</f>
        <v/>
      </c>
      <c r="F1090" s="134" t="str">
        <f>IF(AND(TONGHOP!$O1090="ThiTN",TONGHOP!$U1090&lt;&gt;""),TONGHOP!$U1090,"")</f>
        <v/>
      </c>
      <c r="G1090" s="134" t="str">
        <f>IF(AND(TONGHOP!$O1090="ThiTN",TONGHOP!$Q1090&lt;&gt;""),TONGHOP!$Q1090,"")</f>
        <v/>
      </c>
      <c r="H1090" s="134" t="str">
        <f t="shared" si="33"/>
        <v/>
      </c>
    </row>
    <row r="1091" spans="1:8">
      <c r="A1091" s="134" t="str">
        <f>IF(AND(TONGHOP!$O1091="KTHP",TONGHOP!$T1091&lt;&gt;""),TONGHOP!$T1091,"")</f>
        <v>Nguyễn Văn Hậu</v>
      </c>
      <c r="B1091" s="134" t="str">
        <f>IF(AND(TONGHOP!$O1091="KTHP",TONGHOP!$U1091&lt;&gt;""),TONGHOP!$U1091,"")</f>
        <v>Vương Hội Khánh</v>
      </c>
      <c r="C1091" s="134">
        <f>IF(AND(TONGHOP!$O1091="KTHP",TONGHOP!$Q1091&lt;&gt;""),TONGHOP!$Q1091,"")</f>
        <v>60</v>
      </c>
      <c r="D1091" s="134">
        <f t="shared" ref="D1091:D1154" si="34">IF(AND(A1091="",B1091="")=TRUE,"",(C1091+30)*0.3/60)</f>
        <v>0.45</v>
      </c>
      <c r="E1091" s="134" t="str">
        <f>IF(AND(TONGHOP!$O1091="ThiTN",TONGHOP!$T1091&lt;&gt;""),TONGHOP!$T1091,"")</f>
        <v/>
      </c>
      <c r="F1091" s="134" t="str">
        <f>IF(AND(TONGHOP!$O1091="ThiTN",TONGHOP!$U1091&lt;&gt;""),TONGHOP!$U1091,"")</f>
        <v/>
      </c>
      <c r="G1091" s="134" t="str">
        <f>IF(AND(TONGHOP!$O1091="ThiTN",TONGHOP!$Q1091&lt;&gt;""),TONGHOP!$Q1091,"")</f>
        <v/>
      </c>
      <c r="H1091" s="134" t="str">
        <f t="shared" ref="H1091:H1154" si="35">IF(AND(E1091="",F1091="")=TRUE,"",(G1091+30)*0.5/60)</f>
        <v/>
      </c>
    </row>
    <row r="1092" spans="1:8">
      <c r="A1092" s="134" t="str">
        <f>IF(AND(TONGHOP!$O1092="KTHP",TONGHOP!$T1092&lt;&gt;""),TONGHOP!$T1092,"")</f>
        <v>Trần Thị Ngọc Dung</v>
      </c>
      <c r="B1092" s="134" t="str">
        <f>IF(AND(TONGHOP!$O1092="KTHP",TONGHOP!$U1092&lt;&gt;""),TONGHOP!$U1092,"")</f>
        <v>Nguyễn Anh Kiệt</v>
      </c>
      <c r="C1092" s="134">
        <f>IF(AND(TONGHOP!$O1092="KTHP",TONGHOP!$Q1092&lt;&gt;""),TONGHOP!$Q1092,"")</f>
        <v>60</v>
      </c>
      <c r="D1092" s="134">
        <f t="shared" si="34"/>
        <v>0.45</v>
      </c>
      <c r="E1092" s="134" t="str">
        <f>IF(AND(TONGHOP!$O1092="ThiTN",TONGHOP!$T1092&lt;&gt;""),TONGHOP!$T1092,"")</f>
        <v/>
      </c>
      <c r="F1092" s="134" t="str">
        <f>IF(AND(TONGHOP!$O1092="ThiTN",TONGHOP!$U1092&lt;&gt;""),TONGHOP!$U1092,"")</f>
        <v/>
      </c>
      <c r="G1092" s="134" t="str">
        <f>IF(AND(TONGHOP!$O1092="ThiTN",TONGHOP!$Q1092&lt;&gt;""),TONGHOP!$Q1092,"")</f>
        <v/>
      </c>
      <c r="H1092" s="134" t="str">
        <f t="shared" si="35"/>
        <v/>
      </c>
    </row>
    <row r="1093" spans="1:8">
      <c r="A1093" s="134" t="str">
        <f>IF(AND(TONGHOP!$O1093="KTHP",TONGHOP!$T1093&lt;&gt;""),TONGHOP!$T1093,"")</f>
        <v>Nguyễn Thị Huyền Nga</v>
      </c>
      <c r="B1093" s="134" t="str">
        <f>IF(AND(TONGHOP!$O1093="KTHP",TONGHOP!$U1093&lt;&gt;""),TONGHOP!$U1093,"")</f>
        <v>Trịnh Hoàng Hiệp</v>
      </c>
      <c r="C1093" s="134">
        <f>IF(AND(TONGHOP!$O1093="KTHP",TONGHOP!$Q1093&lt;&gt;""),TONGHOP!$Q1093,"")</f>
        <v>60</v>
      </c>
      <c r="D1093" s="134">
        <f t="shared" si="34"/>
        <v>0.45</v>
      </c>
      <c r="E1093" s="134" t="str">
        <f>IF(AND(TONGHOP!$O1093="ThiTN",TONGHOP!$T1093&lt;&gt;""),TONGHOP!$T1093,"")</f>
        <v/>
      </c>
      <c r="F1093" s="134" t="str">
        <f>IF(AND(TONGHOP!$O1093="ThiTN",TONGHOP!$U1093&lt;&gt;""),TONGHOP!$U1093,"")</f>
        <v/>
      </c>
      <c r="G1093" s="134" t="str">
        <f>IF(AND(TONGHOP!$O1093="ThiTN",TONGHOP!$Q1093&lt;&gt;""),TONGHOP!$Q1093,"")</f>
        <v/>
      </c>
      <c r="H1093" s="134" t="str">
        <f t="shared" si="35"/>
        <v/>
      </c>
    </row>
    <row r="1094" spans="1:8">
      <c r="A1094" s="134" t="str">
        <f>IF(AND(TONGHOP!$O1094="KTHP",TONGHOP!$T1094&lt;&gt;""),TONGHOP!$T1094,"")</f>
        <v>Đặng Đức Minh</v>
      </c>
      <c r="B1094" s="134" t="str">
        <f>IF(AND(TONGHOP!$O1094="KTHP",TONGHOP!$U1094&lt;&gt;""),TONGHOP!$U1094,"")</f>
        <v>Hoàng Thị Trang</v>
      </c>
      <c r="C1094" s="134">
        <f>IF(AND(TONGHOP!$O1094="KTHP",TONGHOP!$Q1094&lt;&gt;""),TONGHOP!$Q1094,"")</f>
        <v>60</v>
      </c>
      <c r="D1094" s="134">
        <f t="shared" si="34"/>
        <v>0.45</v>
      </c>
      <c r="E1094" s="134" t="str">
        <f>IF(AND(TONGHOP!$O1094="ThiTN",TONGHOP!$T1094&lt;&gt;""),TONGHOP!$T1094,"")</f>
        <v/>
      </c>
      <c r="F1094" s="134" t="str">
        <f>IF(AND(TONGHOP!$O1094="ThiTN",TONGHOP!$U1094&lt;&gt;""),TONGHOP!$U1094,"")</f>
        <v/>
      </c>
      <c r="G1094" s="134" t="str">
        <f>IF(AND(TONGHOP!$O1094="ThiTN",TONGHOP!$Q1094&lt;&gt;""),TONGHOP!$Q1094,"")</f>
        <v/>
      </c>
      <c r="H1094" s="134" t="str">
        <f t="shared" si="35"/>
        <v/>
      </c>
    </row>
    <row r="1095" spans="1:8">
      <c r="A1095" s="134" t="str">
        <f>IF(AND(TONGHOP!$O1095="KTHP",TONGHOP!$T1095&lt;&gt;""),TONGHOP!$T1095,"")</f>
        <v>Kiều Trung Tín</v>
      </c>
      <c r="B1095" s="134" t="str">
        <f>IF(AND(TONGHOP!$O1095="KTHP",TONGHOP!$U1095&lt;&gt;""),TONGHOP!$U1095,"")</f>
        <v>Phan Văn Thành</v>
      </c>
      <c r="C1095" s="134">
        <f>IF(AND(TONGHOP!$O1095="KTHP",TONGHOP!$Q1095&lt;&gt;""),TONGHOP!$Q1095,"")</f>
        <v>60</v>
      </c>
      <c r="D1095" s="134">
        <f t="shared" si="34"/>
        <v>0.45</v>
      </c>
      <c r="E1095" s="134" t="str">
        <f>IF(AND(TONGHOP!$O1095="ThiTN",TONGHOP!$T1095&lt;&gt;""),TONGHOP!$T1095,"")</f>
        <v/>
      </c>
      <c r="F1095" s="134" t="str">
        <f>IF(AND(TONGHOP!$O1095="ThiTN",TONGHOP!$U1095&lt;&gt;""),TONGHOP!$U1095,"")</f>
        <v/>
      </c>
      <c r="G1095" s="134" t="str">
        <f>IF(AND(TONGHOP!$O1095="ThiTN",TONGHOP!$Q1095&lt;&gt;""),TONGHOP!$Q1095,"")</f>
        <v/>
      </c>
      <c r="H1095" s="134" t="str">
        <f t="shared" si="35"/>
        <v/>
      </c>
    </row>
    <row r="1096" spans="1:8">
      <c r="A1096" s="134" t="str">
        <f>IF(AND(TONGHOP!$O1096="KTHP",TONGHOP!$T1096&lt;&gt;""),TONGHOP!$T1096,"")</f>
        <v>Trương Thị Phương Hồng</v>
      </c>
      <c r="B1096" s="134" t="str">
        <f>IF(AND(TONGHOP!$O1096="KTHP",TONGHOP!$U1096&lt;&gt;""),TONGHOP!$U1096,"")</f>
        <v>Lê Thị Thu Thảo</v>
      </c>
      <c r="C1096" s="134">
        <f>IF(AND(TONGHOP!$O1096="KTHP",TONGHOP!$Q1096&lt;&gt;""),TONGHOP!$Q1096,"")</f>
        <v>60</v>
      </c>
      <c r="D1096" s="134">
        <f t="shared" si="34"/>
        <v>0.45</v>
      </c>
      <c r="E1096" s="134" t="str">
        <f>IF(AND(TONGHOP!$O1096="ThiTN",TONGHOP!$T1096&lt;&gt;""),TONGHOP!$T1096,"")</f>
        <v/>
      </c>
      <c r="F1096" s="134" t="str">
        <f>IF(AND(TONGHOP!$O1096="ThiTN",TONGHOP!$U1096&lt;&gt;""),TONGHOP!$U1096,"")</f>
        <v/>
      </c>
      <c r="G1096" s="134" t="str">
        <f>IF(AND(TONGHOP!$O1096="ThiTN",TONGHOP!$Q1096&lt;&gt;""),TONGHOP!$Q1096,"")</f>
        <v/>
      </c>
      <c r="H1096" s="134" t="str">
        <f t="shared" si="35"/>
        <v/>
      </c>
    </row>
    <row r="1097" spans="1:8">
      <c r="A1097" s="134" t="str">
        <f>IF(AND(TONGHOP!$O1097="KTHP",TONGHOP!$T1097&lt;&gt;""),TONGHOP!$T1097,"")</f>
        <v>Dương Đức Kiên</v>
      </c>
      <c r="B1097" s="134" t="str">
        <f>IF(AND(TONGHOP!$O1097="KTHP",TONGHOP!$U1097&lt;&gt;""),TONGHOP!$U1097,"")</f>
        <v>Lê Nguyễn Mỹ Trâm</v>
      </c>
      <c r="C1097" s="134">
        <f>IF(AND(TONGHOP!$O1097="KTHP",TONGHOP!$Q1097&lt;&gt;""),TONGHOP!$Q1097,"")</f>
        <v>60</v>
      </c>
      <c r="D1097" s="134">
        <f t="shared" si="34"/>
        <v>0.45</v>
      </c>
      <c r="E1097" s="134" t="str">
        <f>IF(AND(TONGHOP!$O1097="ThiTN",TONGHOP!$T1097&lt;&gt;""),TONGHOP!$T1097,"")</f>
        <v/>
      </c>
      <c r="F1097" s="134" t="str">
        <f>IF(AND(TONGHOP!$O1097="ThiTN",TONGHOP!$U1097&lt;&gt;""),TONGHOP!$U1097,"")</f>
        <v/>
      </c>
      <c r="G1097" s="134" t="str">
        <f>IF(AND(TONGHOP!$O1097="ThiTN",TONGHOP!$Q1097&lt;&gt;""),TONGHOP!$Q1097,"")</f>
        <v/>
      </c>
      <c r="H1097" s="134" t="str">
        <f t="shared" si="35"/>
        <v/>
      </c>
    </row>
    <row r="1098" spans="1:8">
      <c r="A1098" s="134" t="str">
        <f>IF(AND(TONGHOP!$O1098="KTHP",TONGHOP!$T1098&lt;&gt;""),TONGHOP!$T1098,"")</f>
        <v>Nguyễn Mỹ Tiên</v>
      </c>
      <c r="B1098" s="134" t="str">
        <f>IF(AND(TONGHOP!$O1098="KTHP",TONGHOP!$U1098&lt;&gt;""),TONGHOP!$U1098,"")</f>
        <v>Lưu Thị Thúy</v>
      </c>
      <c r="C1098" s="134">
        <f>IF(AND(TONGHOP!$O1098="KTHP",TONGHOP!$Q1098&lt;&gt;""),TONGHOP!$Q1098,"")</f>
        <v>60</v>
      </c>
      <c r="D1098" s="134">
        <f t="shared" si="34"/>
        <v>0.45</v>
      </c>
      <c r="E1098" s="134" t="str">
        <f>IF(AND(TONGHOP!$O1098="ThiTN",TONGHOP!$T1098&lt;&gt;""),TONGHOP!$T1098,"")</f>
        <v/>
      </c>
      <c r="F1098" s="134" t="str">
        <f>IF(AND(TONGHOP!$O1098="ThiTN",TONGHOP!$U1098&lt;&gt;""),TONGHOP!$U1098,"")</f>
        <v/>
      </c>
      <c r="G1098" s="134" t="str">
        <f>IF(AND(TONGHOP!$O1098="ThiTN",TONGHOP!$Q1098&lt;&gt;""),TONGHOP!$Q1098,"")</f>
        <v/>
      </c>
      <c r="H1098" s="134" t="str">
        <f t="shared" si="35"/>
        <v/>
      </c>
    </row>
    <row r="1099" spans="1:8">
      <c r="A1099" s="134" t="str">
        <f>IF(AND(TONGHOP!$O1099="KTHP",TONGHOP!$T1099&lt;&gt;""),TONGHOP!$T1099,"")</f>
        <v>Phạm Quỳnh Như</v>
      </c>
      <c r="B1099" s="134" t="str">
        <f>IF(AND(TONGHOP!$O1099="KTHP",TONGHOP!$U1099&lt;&gt;""),TONGHOP!$U1099,"")</f>
        <v>Đào Anh Tuấn</v>
      </c>
      <c r="C1099" s="134">
        <f>IF(AND(TONGHOP!$O1099="KTHP",TONGHOP!$Q1099&lt;&gt;""),TONGHOP!$Q1099,"")</f>
        <v>60</v>
      </c>
      <c r="D1099" s="134">
        <f t="shared" si="34"/>
        <v>0.45</v>
      </c>
      <c r="E1099" s="134" t="str">
        <f>IF(AND(TONGHOP!$O1099="ThiTN",TONGHOP!$T1099&lt;&gt;""),TONGHOP!$T1099,"")</f>
        <v/>
      </c>
      <c r="F1099" s="134" t="str">
        <f>IF(AND(TONGHOP!$O1099="ThiTN",TONGHOP!$U1099&lt;&gt;""),TONGHOP!$U1099,"")</f>
        <v/>
      </c>
      <c r="G1099" s="134" t="str">
        <f>IF(AND(TONGHOP!$O1099="ThiTN",TONGHOP!$Q1099&lt;&gt;""),TONGHOP!$Q1099,"")</f>
        <v/>
      </c>
      <c r="H1099" s="134" t="str">
        <f t="shared" si="35"/>
        <v/>
      </c>
    </row>
    <row r="1100" spans="1:8">
      <c r="A1100" s="134" t="str">
        <f>IF(AND(TONGHOP!$O1100="KTHP",TONGHOP!$T1100&lt;&gt;""),TONGHOP!$T1100,"")</f>
        <v>Nguyễn Thị Thanh Tú</v>
      </c>
      <c r="B1100" s="134" t="str">
        <f>IF(AND(TONGHOP!$O1100="KTHP",TONGHOP!$U1100&lt;&gt;""),TONGHOP!$U1100,"")</f>
        <v>Đinh Trần Phương Thảo</v>
      </c>
      <c r="C1100" s="134">
        <f>IF(AND(TONGHOP!$O1100="KTHP",TONGHOP!$Q1100&lt;&gt;""),TONGHOP!$Q1100,"")</f>
        <v>60</v>
      </c>
      <c r="D1100" s="134">
        <f t="shared" si="34"/>
        <v>0.45</v>
      </c>
      <c r="E1100" s="134" t="str">
        <f>IF(AND(TONGHOP!$O1100="ThiTN",TONGHOP!$T1100&lt;&gt;""),TONGHOP!$T1100,"")</f>
        <v/>
      </c>
      <c r="F1100" s="134" t="str">
        <f>IF(AND(TONGHOP!$O1100="ThiTN",TONGHOP!$U1100&lt;&gt;""),TONGHOP!$U1100,"")</f>
        <v/>
      </c>
      <c r="G1100" s="134" t="str">
        <f>IF(AND(TONGHOP!$O1100="ThiTN",TONGHOP!$Q1100&lt;&gt;""),TONGHOP!$Q1100,"")</f>
        <v/>
      </c>
      <c r="H1100" s="134" t="str">
        <f t="shared" si="35"/>
        <v/>
      </c>
    </row>
    <row r="1101" spans="1:8">
      <c r="A1101" s="134" t="str">
        <f>IF(AND(TONGHOP!$O1101="KTHP",TONGHOP!$T1101&lt;&gt;""),TONGHOP!$T1101,"")</f>
        <v/>
      </c>
      <c r="B1101" s="134" t="str">
        <f>IF(AND(TONGHOP!$O1101="KTHP",TONGHOP!$U1101&lt;&gt;""),TONGHOP!$U1101,"")</f>
        <v/>
      </c>
      <c r="C1101" s="134">
        <f>IF(AND(TONGHOP!$O1101="KTHP",TONGHOP!$Q1101&lt;&gt;""),TONGHOP!$Q1101,"")</f>
        <v>60</v>
      </c>
      <c r="D1101" s="134" t="str">
        <f t="shared" si="34"/>
        <v/>
      </c>
      <c r="E1101" s="134" t="str">
        <f>IF(AND(TONGHOP!$O1101="ThiTN",TONGHOP!$T1101&lt;&gt;""),TONGHOP!$T1101,"")</f>
        <v/>
      </c>
      <c r="F1101" s="134" t="str">
        <f>IF(AND(TONGHOP!$O1101="ThiTN",TONGHOP!$U1101&lt;&gt;""),TONGHOP!$U1101,"")</f>
        <v/>
      </c>
      <c r="G1101" s="134" t="str">
        <f>IF(AND(TONGHOP!$O1101="ThiTN",TONGHOP!$Q1101&lt;&gt;""),TONGHOP!$Q1101,"")</f>
        <v/>
      </c>
      <c r="H1101" s="134" t="str">
        <f t="shared" si="35"/>
        <v/>
      </c>
    </row>
    <row r="1102" spans="1:8">
      <c r="A1102" s="134" t="str">
        <f>IF(AND(TONGHOP!$O1102="KTHP",TONGHOP!$T1102&lt;&gt;""),TONGHOP!$T1102,"")</f>
        <v/>
      </c>
      <c r="B1102" s="134" t="str">
        <f>IF(AND(TONGHOP!$O1102="KTHP",TONGHOP!$U1102&lt;&gt;""),TONGHOP!$U1102,"")</f>
        <v/>
      </c>
      <c r="C1102" s="134">
        <f>IF(AND(TONGHOP!$O1102="KTHP",TONGHOP!$Q1102&lt;&gt;""),TONGHOP!$Q1102,"")</f>
        <v>60</v>
      </c>
      <c r="D1102" s="134" t="str">
        <f t="shared" si="34"/>
        <v/>
      </c>
      <c r="E1102" s="134" t="str">
        <f>IF(AND(TONGHOP!$O1102="ThiTN",TONGHOP!$T1102&lt;&gt;""),TONGHOP!$T1102,"")</f>
        <v/>
      </c>
      <c r="F1102" s="134" t="str">
        <f>IF(AND(TONGHOP!$O1102="ThiTN",TONGHOP!$U1102&lt;&gt;""),TONGHOP!$U1102,"")</f>
        <v/>
      </c>
      <c r="G1102" s="134" t="str">
        <f>IF(AND(TONGHOP!$O1102="ThiTN",TONGHOP!$Q1102&lt;&gt;""),TONGHOP!$Q1102,"")</f>
        <v/>
      </c>
      <c r="H1102" s="134" t="str">
        <f t="shared" si="35"/>
        <v/>
      </c>
    </row>
    <row r="1103" spans="1:8">
      <c r="A1103" s="134" t="str">
        <f>IF(AND(TONGHOP!$O1103="KTHP",TONGHOP!$T1103&lt;&gt;""),TONGHOP!$T1103,"")</f>
        <v/>
      </c>
      <c r="B1103" s="134" t="str">
        <f>IF(AND(TONGHOP!$O1103="KTHP",TONGHOP!$U1103&lt;&gt;""),TONGHOP!$U1103,"")</f>
        <v/>
      </c>
      <c r="C1103" s="134">
        <f>IF(AND(TONGHOP!$O1103="KTHP",TONGHOP!$Q1103&lt;&gt;""),TONGHOP!$Q1103,"")</f>
        <v>60</v>
      </c>
      <c r="D1103" s="134" t="str">
        <f t="shared" si="34"/>
        <v/>
      </c>
      <c r="E1103" s="134" t="str">
        <f>IF(AND(TONGHOP!$O1103="ThiTN",TONGHOP!$T1103&lt;&gt;""),TONGHOP!$T1103,"")</f>
        <v/>
      </c>
      <c r="F1103" s="134" t="str">
        <f>IF(AND(TONGHOP!$O1103="ThiTN",TONGHOP!$U1103&lt;&gt;""),TONGHOP!$U1103,"")</f>
        <v/>
      </c>
      <c r="G1103" s="134" t="str">
        <f>IF(AND(TONGHOP!$O1103="ThiTN",TONGHOP!$Q1103&lt;&gt;""),TONGHOP!$Q1103,"")</f>
        <v/>
      </c>
      <c r="H1103" s="134" t="str">
        <f t="shared" si="35"/>
        <v/>
      </c>
    </row>
    <row r="1104" spans="1:8">
      <c r="A1104" s="134" t="str">
        <f>IF(AND(TONGHOP!$O1104="KTHP",TONGHOP!$T1104&lt;&gt;""),TONGHOP!$T1104,"")</f>
        <v/>
      </c>
      <c r="B1104" s="134" t="str">
        <f>IF(AND(TONGHOP!$O1104="KTHP",TONGHOP!$U1104&lt;&gt;""),TONGHOP!$U1104,"")</f>
        <v/>
      </c>
      <c r="C1104" s="134">
        <f>IF(AND(TONGHOP!$O1104="KTHP",TONGHOP!$Q1104&lt;&gt;""),TONGHOP!$Q1104,"")</f>
        <v>60</v>
      </c>
      <c r="D1104" s="134" t="str">
        <f t="shared" si="34"/>
        <v/>
      </c>
      <c r="E1104" s="134" t="str">
        <f>IF(AND(TONGHOP!$O1104="ThiTN",TONGHOP!$T1104&lt;&gt;""),TONGHOP!$T1104,"")</f>
        <v/>
      </c>
      <c r="F1104" s="134" t="str">
        <f>IF(AND(TONGHOP!$O1104="ThiTN",TONGHOP!$U1104&lt;&gt;""),TONGHOP!$U1104,"")</f>
        <v/>
      </c>
      <c r="G1104" s="134" t="str">
        <f>IF(AND(TONGHOP!$O1104="ThiTN",TONGHOP!$Q1104&lt;&gt;""),TONGHOP!$Q1104,"")</f>
        <v/>
      </c>
      <c r="H1104" s="134" t="str">
        <f t="shared" si="35"/>
        <v/>
      </c>
    </row>
    <row r="1105" spans="1:8">
      <c r="A1105" s="134" t="str">
        <f>IF(AND(TONGHOP!$O1105="KTHP",TONGHOP!$T1105&lt;&gt;""),TONGHOP!$T1105,"")</f>
        <v/>
      </c>
      <c r="B1105" s="134" t="str">
        <f>IF(AND(TONGHOP!$O1105="KTHP",TONGHOP!$U1105&lt;&gt;""),TONGHOP!$U1105,"")</f>
        <v/>
      </c>
      <c r="C1105" s="134">
        <f>IF(AND(TONGHOP!$O1105="KTHP",TONGHOP!$Q1105&lt;&gt;""),TONGHOP!$Q1105,"")</f>
        <v>60</v>
      </c>
      <c r="D1105" s="134" t="str">
        <f t="shared" si="34"/>
        <v/>
      </c>
      <c r="E1105" s="134" t="str">
        <f>IF(AND(TONGHOP!$O1105="ThiTN",TONGHOP!$T1105&lt;&gt;""),TONGHOP!$T1105,"")</f>
        <v/>
      </c>
      <c r="F1105" s="134" t="str">
        <f>IF(AND(TONGHOP!$O1105="ThiTN",TONGHOP!$U1105&lt;&gt;""),TONGHOP!$U1105,"")</f>
        <v/>
      </c>
      <c r="G1105" s="134" t="str">
        <f>IF(AND(TONGHOP!$O1105="ThiTN",TONGHOP!$Q1105&lt;&gt;""),TONGHOP!$Q1105,"")</f>
        <v/>
      </c>
      <c r="H1105" s="134" t="str">
        <f t="shared" si="35"/>
        <v/>
      </c>
    </row>
    <row r="1106" spans="1:8">
      <c r="A1106" s="134" t="str">
        <f>IF(AND(TONGHOP!$O1106="KTHP",TONGHOP!$T1106&lt;&gt;""),TONGHOP!$T1106,"")</f>
        <v/>
      </c>
      <c r="B1106" s="134" t="str">
        <f>IF(AND(TONGHOP!$O1106="KTHP",TONGHOP!$U1106&lt;&gt;""),TONGHOP!$U1106,"")</f>
        <v/>
      </c>
      <c r="C1106" s="134">
        <f>IF(AND(TONGHOP!$O1106="KTHP",TONGHOP!$Q1106&lt;&gt;""),TONGHOP!$Q1106,"")</f>
        <v>60</v>
      </c>
      <c r="D1106" s="134" t="str">
        <f t="shared" si="34"/>
        <v/>
      </c>
      <c r="E1106" s="134" t="str">
        <f>IF(AND(TONGHOP!$O1106="ThiTN",TONGHOP!$T1106&lt;&gt;""),TONGHOP!$T1106,"")</f>
        <v/>
      </c>
      <c r="F1106" s="134" t="str">
        <f>IF(AND(TONGHOP!$O1106="ThiTN",TONGHOP!$U1106&lt;&gt;""),TONGHOP!$U1106,"")</f>
        <v/>
      </c>
      <c r="G1106" s="134" t="str">
        <f>IF(AND(TONGHOP!$O1106="ThiTN",TONGHOP!$Q1106&lt;&gt;""),TONGHOP!$Q1106,"")</f>
        <v/>
      </c>
      <c r="H1106" s="134" t="str">
        <f t="shared" si="35"/>
        <v/>
      </c>
    </row>
    <row r="1107" spans="1:8">
      <c r="A1107" s="134" t="str">
        <f>IF(AND(TONGHOP!$O1107="KTHP",TONGHOP!$T1107&lt;&gt;""),TONGHOP!$T1107,"")</f>
        <v>Nguyễn Sanh Cường</v>
      </c>
      <c r="B1107" s="134" t="str">
        <f>IF(AND(TONGHOP!$O1107="KTHP",TONGHOP!$U1107&lt;&gt;""),TONGHOP!$U1107,"")</f>
        <v>Nguyễn Khoa</v>
      </c>
      <c r="C1107" s="134">
        <f>IF(AND(TONGHOP!$O1107="KTHP",TONGHOP!$Q1107&lt;&gt;""),TONGHOP!$Q1107,"")</f>
        <v>90</v>
      </c>
      <c r="D1107" s="134">
        <f t="shared" si="34"/>
        <v>0.6</v>
      </c>
      <c r="E1107" s="134" t="str">
        <f>IF(AND(TONGHOP!$O1107="ThiTN",TONGHOP!$T1107&lt;&gt;""),TONGHOP!$T1107,"")</f>
        <v/>
      </c>
      <c r="F1107" s="134" t="str">
        <f>IF(AND(TONGHOP!$O1107="ThiTN",TONGHOP!$U1107&lt;&gt;""),TONGHOP!$U1107,"")</f>
        <v/>
      </c>
      <c r="G1107" s="134" t="str">
        <f>IF(AND(TONGHOP!$O1107="ThiTN",TONGHOP!$Q1107&lt;&gt;""),TONGHOP!$Q1107,"")</f>
        <v/>
      </c>
      <c r="H1107" s="134" t="str">
        <f t="shared" si="35"/>
        <v/>
      </c>
    </row>
    <row r="1108" spans="1:8">
      <c r="A1108" s="134" t="str">
        <f>IF(AND(TONGHOP!$O1108="KTHP",TONGHOP!$T1108&lt;&gt;""),TONGHOP!$T1108,"")</f>
        <v>Nguyễn Văn Minh</v>
      </c>
      <c r="B1108" s="134" t="str">
        <f>IF(AND(TONGHOP!$O1108="KTHP",TONGHOP!$U1108&lt;&gt;""),TONGHOP!$U1108,"")</f>
        <v>Mai Chiếm Tuấn</v>
      </c>
      <c r="C1108" s="134">
        <f>IF(AND(TONGHOP!$O1108="KTHP",TONGHOP!$Q1108&lt;&gt;""),TONGHOP!$Q1108,"")</f>
        <v>90</v>
      </c>
      <c r="D1108" s="134">
        <f t="shared" si="34"/>
        <v>0.6</v>
      </c>
      <c r="E1108" s="134" t="str">
        <f>IF(AND(TONGHOP!$O1108="ThiTN",TONGHOP!$T1108&lt;&gt;""),TONGHOP!$T1108,"")</f>
        <v/>
      </c>
      <c r="F1108" s="134" t="str">
        <f>IF(AND(TONGHOP!$O1108="ThiTN",TONGHOP!$U1108&lt;&gt;""),TONGHOP!$U1108,"")</f>
        <v/>
      </c>
      <c r="G1108" s="134" t="str">
        <f>IF(AND(TONGHOP!$O1108="ThiTN",TONGHOP!$Q1108&lt;&gt;""),TONGHOP!$Q1108,"")</f>
        <v/>
      </c>
      <c r="H1108" s="134" t="str">
        <f t="shared" si="35"/>
        <v/>
      </c>
    </row>
    <row r="1109" spans="1:8">
      <c r="A1109" s="134" t="str">
        <f>IF(AND(TONGHOP!$O1109="KTHP",TONGHOP!$T1109&lt;&gt;""),TONGHOP!$T1109,"")</f>
        <v>Nguyễn Ngọc Tuyên</v>
      </c>
      <c r="B1109" s="134" t="str">
        <f>IF(AND(TONGHOP!$O1109="KTHP",TONGHOP!$U1109&lt;&gt;""),TONGHOP!$U1109,"")</f>
        <v>Bùi Văn Dũng</v>
      </c>
      <c r="C1109" s="134">
        <f>IF(AND(TONGHOP!$O1109="KTHP",TONGHOP!$Q1109&lt;&gt;""),TONGHOP!$Q1109,"")</f>
        <v>90</v>
      </c>
      <c r="D1109" s="134">
        <f t="shared" si="34"/>
        <v>0.6</v>
      </c>
      <c r="E1109" s="134" t="str">
        <f>IF(AND(TONGHOP!$O1109="ThiTN",TONGHOP!$T1109&lt;&gt;""),TONGHOP!$T1109,"")</f>
        <v/>
      </c>
      <c r="F1109" s="134" t="str">
        <f>IF(AND(TONGHOP!$O1109="ThiTN",TONGHOP!$U1109&lt;&gt;""),TONGHOP!$U1109,"")</f>
        <v/>
      </c>
      <c r="G1109" s="134" t="str">
        <f>IF(AND(TONGHOP!$O1109="ThiTN",TONGHOP!$Q1109&lt;&gt;""),TONGHOP!$Q1109,"")</f>
        <v/>
      </c>
      <c r="H1109" s="134" t="str">
        <f t="shared" si="35"/>
        <v/>
      </c>
    </row>
    <row r="1110" spans="1:8">
      <c r="A1110" s="134" t="str">
        <f>IF(AND(TONGHOP!$O1110="KTHP",TONGHOP!$T1110&lt;&gt;""),TONGHOP!$T1110,"")</f>
        <v>Nguyễn Thị Khánh Thư</v>
      </c>
      <c r="B1110" s="134" t="str">
        <f>IF(AND(TONGHOP!$O1110="KTHP",TONGHOP!$U1110&lt;&gt;""),TONGHOP!$U1110,"")</f>
        <v>Nguyễn Thị Thủy</v>
      </c>
      <c r="C1110" s="134">
        <f>IF(AND(TONGHOP!$O1110="KTHP",TONGHOP!$Q1110&lt;&gt;""),TONGHOP!$Q1110,"")</f>
        <v>90</v>
      </c>
      <c r="D1110" s="134">
        <f t="shared" si="34"/>
        <v>0.6</v>
      </c>
      <c r="E1110" s="134" t="str">
        <f>IF(AND(TONGHOP!$O1110="ThiTN",TONGHOP!$T1110&lt;&gt;""),TONGHOP!$T1110,"")</f>
        <v/>
      </c>
      <c r="F1110" s="134" t="str">
        <f>IF(AND(TONGHOP!$O1110="ThiTN",TONGHOP!$U1110&lt;&gt;""),TONGHOP!$U1110,"")</f>
        <v/>
      </c>
      <c r="G1110" s="134" t="str">
        <f>IF(AND(TONGHOP!$O1110="ThiTN",TONGHOP!$Q1110&lt;&gt;""),TONGHOP!$Q1110,"")</f>
        <v/>
      </c>
      <c r="H1110" s="134" t="str">
        <f t="shared" si="35"/>
        <v/>
      </c>
    </row>
    <row r="1111" spans="1:8">
      <c r="A1111" s="134" t="str">
        <f>IF(AND(TONGHOP!$O1111="KTHP",TONGHOP!$T1111&lt;&gt;""),TONGHOP!$T1111,"")</f>
        <v>Nguyễn Sanh Cường</v>
      </c>
      <c r="B1111" s="134" t="str">
        <f>IF(AND(TONGHOP!$O1111="KTHP",TONGHOP!$U1111&lt;&gt;""),TONGHOP!$U1111,"")</f>
        <v>Nguyễn Duy Đạt</v>
      </c>
      <c r="C1111" s="134">
        <f>IF(AND(TONGHOP!$O1111="KTHP",TONGHOP!$Q1111&lt;&gt;""),TONGHOP!$Q1111,"")</f>
        <v>90</v>
      </c>
      <c r="D1111" s="134">
        <f t="shared" si="34"/>
        <v>0.6</v>
      </c>
      <c r="E1111" s="134" t="str">
        <f>IF(AND(TONGHOP!$O1111="ThiTN",TONGHOP!$T1111&lt;&gt;""),TONGHOP!$T1111,"")</f>
        <v/>
      </c>
      <c r="F1111" s="134" t="str">
        <f>IF(AND(TONGHOP!$O1111="ThiTN",TONGHOP!$U1111&lt;&gt;""),TONGHOP!$U1111,"")</f>
        <v/>
      </c>
      <c r="G1111" s="134" t="str">
        <f>IF(AND(TONGHOP!$O1111="ThiTN",TONGHOP!$Q1111&lt;&gt;""),TONGHOP!$Q1111,"")</f>
        <v/>
      </c>
      <c r="H1111" s="134" t="str">
        <f t="shared" si="35"/>
        <v/>
      </c>
    </row>
    <row r="1112" spans="1:8">
      <c r="A1112" s="134" t="str">
        <f>IF(AND(TONGHOP!$O1112="KTHP",TONGHOP!$T1112&lt;&gt;""),TONGHOP!$T1112,"")</f>
        <v>Mai Chiếm Tuấn</v>
      </c>
      <c r="B1112" s="134" t="str">
        <f>IF(AND(TONGHOP!$O1112="KTHP",TONGHOP!$U1112&lt;&gt;""),TONGHOP!$U1112,"")</f>
        <v>Nguyễn Văn Minh</v>
      </c>
      <c r="C1112" s="134">
        <f>IF(AND(TONGHOP!$O1112="KTHP",TONGHOP!$Q1112&lt;&gt;""),TONGHOP!$Q1112,"")</f>
        <v>90</v>
      </c>
      <c r="D1112" s="134">
        <f t="shared" si="34"/>
        <v>0.6</v>
      </c>
      <c r="E1112" s="134" t="str">
        <f>IF(AND(TONGHOP!$O1112="ThiTN",TONGHOP!$T1112&lt;&gt;""),TONGHOP!$T1112,"")</f>
        <v/>
      </c>
      <c r="F1112" s="134" t="str">
        <f>IF(AND(TONGHOP!$O1112="ThiTN",TONGHOP!$U1112&lt;&gt;""),TONGHOP!$U1112,"")</f>
        <v/>
      </c>
      <c r="G1112" s="134" t="str">
        <f>IF(AND(TONGHOP!$O1112="ThiTN",TONGHOP!$Q1112&lt;&gt;""),TONGHOP!$Q1112,"")</f>
        <v/>
      </c>
      <c r="H1112" s="134" t="str">
        <f t="shared" si="35"/>
        <v/>
      </c>
    </row>
    <row r="1113" spans="1:8">
      <c r="A1113" s="134" t="str">
        <f>IF(AND(TONGHOP!$O1113="KTHP",TONGHOP!$T1113&lt;&gt;""),TONGHOP!$T1113,"")</f>
        <v>Bùi Văn Dũng</v>
      </c>
      <c r="B1113" s="134" t="str">
        <f>IF(AND(TONGHOP!$O1113="KTHP",TONGHOP!$U1113&lt;&gt;""),TONGHOP!$U1113,"")</f>
        <v>Nguyễn Khoa</v>
      </c>
      <c r="C1113" s="134">
        <f>IF(AND(TONGHOP!$O1113="KTHP",TONGHOP!$Q1113&lt;&gt;""),TONGHOP!$Q1113,"")</f>
        <v>90</v>
      </c>
      <c r="D1113" s="134">
        <f t="shared" si="34"/>
        <v>0.6</v>
      </c>
      <c r="E1113" s="134" t="str">
        <f>IF(AND(TONGHOP!$O1113="ThiTN",TONGHOP!$T1113&lt;&gt;""),TONGHOP!$T1113,"")</f>
        <v/>
      </c>
      <c r="F1113" s="134" t="str">
        <f>IF(AND(TONGHOP!$O1113="ThiTN",TONGHOP!$U1113&lt;&gt;""),TONGHOP!$U1113,"")</f>
        <v/>
      </c>
      <c r="G1113" s="134" t="str">
        <f>IF(AND(TONGHOP!$O1113="ThiTN",TONGHOP!$Q1113&lt;&gt;""),TONGHOP!$Q1113,"")</f>
        <v/>
      </c>
      <c r="H1113" s="134" t="str">
        <f t="shared" si="35"/>
        <v/>
      </c>
    </row>
    <row r="1114" spans="1:8">
      <c r="A1114" s="134" t="str">
        <f>IF(AND(TONGHOP!$O1114="KTHP",TONGHOP!$T1114&lt;&gt;""),TONGHOP!$T1114,"")</f>
        <v>Nguyễn Thị Thủy</v>
      </c>
      <c r="B1114" s="134" t="str">
        <f>IF(AND(TONGHOP!$O1114="KTHP",TONGHOP!$U1114&lt;&gt;""),TONGHOP!$U1114,"")</f>
        <v>Nguyễn Thị Khánh Thư</v>
      </c>
      <c r="C1114" s="134">
        <f>IF(AND(TONGHOP!$O1114="KTHP",TONGHOP!$Q1114&lt;&gt;""),TONGHOP!$Q1114,"")</f>
        <v>90</v>
      </c>
      <c r="D1114" s="134">
        <f t="shared" si="34"/>
        <v>0.6</v>
      </c>
      <c r="E1114" s="134" t="str">
        <f>IF(AND(TONGHOP!$O1114="ThiTN",TONGHOP!$T1114&lt;&gt;""),TONGHOP!$T1114,"")</f>
        <v/>
      </c>
      <c r="F1114" s="134" t="str">
        <f>IF(AND(TONGHOP!$O1114="ThiTN",TONGHOP!$U1114&lt;&gt;""),TONGHOP!$U1114,"")</f>
        <v/>
      </c>
      <c r="G1114" s="134" t="str">
        <f>IF(AND(TONGHOP!$O1114="ThiTN",TONGHOP!$Q1114&lt;&gt;""),TONGHOP!$Q1114,"")</f>
        <v/>
      </c>
      <c r="H1114" s="134" t="str">
        <f t="shared" si="35"/>
        <v/>
      </c>
    </row>
    <row r="1115" spans="1:8">
      <c r="A1115" s="134" t="str">
        <f>IF(AND(TONGHOP!$O1115="KTHP",TONGHOP!$T1115&lt;&gt;""),TONGHOP!$T1115,"")</f>
        <v>Trần Thị Thu Hà</v>
      </c>
      <c r="B1115" s="134" t="str">
        <f>IF(AND(TONGHOP!$O1115="KTHP",TONGHOP!$U1115&lt;&gt;""),TONGHOP!$U1115,"")</f>
        <v>Phan Anh Tuấn Kiệt</v>
      </c>
      <c r="C1115" s="134">
        <f>IF(AND(TONGHOP!$O1115="KTHP",TONGHOP!$Q1115&lt;&gt;""),TONGHOP!$Q1115,"")</f>
        <v>60</v>
      </c>
      <c r="D1115" s="134">
        <f t="shared" si="34"/>
        <v>0.45</v>
      </c>
      <c r="E1115" s="134" t="str">
        <f>IF(AND(TONGHOP!$O1115="ThiTN",TONGHOP!$T1115&lt;&gt;""),TONGHOP!$T1115,"")</f>
        <v/>
      </c>
      <c r="F1115" s="134" t="str">
        <f>IF(AND(TONGHOP!$O1115="ThiTN",TONGHOP!$U1115&lt;&gt;""),TONGHOP!$U1115,"")</f>
        <v/>
      </c>
      <c r="G1115" s="134" t="str">
        <f>IF(AND(TONGHOP!$O1115="ThiTN",TONGHOP!$Q1115&lt;&gt;""),TONGHOP!$Q1115,"")</f>
        <v/>
      </c>
      <c r="H1115" s="134" t="str">
        <f t="shared" si="35"/>
        <v/>
      </c>
    </row>
    <row r="1116" spans="1:8">
      <c r="A1116" s="134" t="str">
        <f>IF(AND(TONGHOP!$O1116="KTHP",TONGHOP!$T1116&lt;&gt;""),TONGHOP!$T1116,"")</f>
        <v>Lê Thị Hồng Vân</v>
      </c>
      <c r="B1116" s="134" t="str">
        <f>IF(AND(TONGHOP!$O1116="KTHP",TONGHOP!$U1116&lt;&gt;""),TONGHOP!$U1116,"")</f>
        <v>Ngô Hoàng Anh</v>
      </c>
      <c r="C1116" s="134">
        <f>IF(AND(TONGHOP!$O1116="KTHP",TONGHOP!$Q1116&lt;&gt;""),TONGHOP!$Q1116,"")</f>
        <v>60</v>
      </c>
      <c r="D1116" s="134">
        <f t="shared" si="34"/>
        <v>0.45</v>
      </c>
      <c r="E1116" s="134" t="str">
        <f>IF(AND(TONGHOP!$O1116="ThiTN",TONGHOP!$T1116&lt;&gt;""),TONGHOP!$T1116,"")</f>
        <v/>
      </c>
      <c r="F1116" s="134" t="str">
        <f>IF(AND(TONGHOP!$O1116="ThiTN",TONGHOP!$U1116&lt;&gt;""),TONGHOP!$U1116,"")</f>
        <v/>
      </c>
      <c r="G1116" s="134" t="str">
        <f>IF(AND(TONGHOP!$O1116="ThiTN",TONGHOP!$Q1116&lt;&gt;""),TONGHOP!$Q1116,"")</f>
        <v/>
      </c>
      <c r="H1116" s="134" t="str">
        <f t="shared" si="35"/>
        <v/>
      </c>
    </row>
    <row r="1117" spans="1:8">
      <c r="A1117" s="134" t="str">
        <f>IF(AND(TONGHOP!$O1117="KTHP",TONGHOP!$T1117&lt;&gt;""),TONGHOP!$T1117,"")</f>
        <v>Phạm Thị Gia Tâm</v>
      </c>
      <c r="B1117" s="134" t="str">
        <f>IF(AND(TONGHOP!$O1117="KTHP",TONGHOP!$U1117&lt;&gt;""),TONGHOP!$U1117,"")</f>
        <v>Trần Thị Ngọc Dung</v>
      </c>
      <c r="C1117" s="134">
        <f>IF(AND(TONGHOP!$O1117="KTHP",TONGHOP!$Q1117&lt;&gt;""),TONGHOP!$Q1117,"")</f>
        <v>60</v>
      </c>
      <c r="D1117" s="134">
        <f t="shared" si="34"/>
        <v>0.45</v>
      </c>
      <c r="E1117" s="134" t="str">
        <f>IF(AND(TONGHOP!$O1117="ThiTN",TONGHOP!$T1117&lt;&gt;""),TONGHOP!$T1117,"")</f>
        <v/>
      </c>
      <c r="F1117" s="134" t="str">
        <f>IF(AND(TONGHOP!$O1117="ThiTN",TONGHOP!$U1117&lt;&gt;""),TONGHOP!$U1117,"")</f>
        <v/>
      </c>
      <c r="G1117" s="134" t="str">
        <f>IF(AND(TONGHOP!$O1117="ThiTN",TONGHOP!$Q1117&lt;&gt;""),TONGHOP!$Q1117,"")</f>
        <v/>
      </c>
      <c r="H1117" s="134" t="str">
        <f t="shared" si="35"/>
        <v/>
      </c>
    </row>
    <row r="1118" spans="1:8">
      <c r="A1118" s="134" t="str">
        <f>IF(AND(TONGHOP!$O1118="KTHP",TONGHOP!$T1118&lt;&gt;""),TONGHOP!$T1118,"")</f>
        <v>Hà Phước Tuấn</v>
      </c>
      <c r="B1118" s="134" t="str">
        <f>IF(AND(TONGHOP!$O1118="KTHP",TONGHOP!$U1118&lt;&gt;""),TONGHOP!$U1118,"")</f>
        <v>Phạm Thị Lê Chi</v>
      </c>
      <c r="C1118" s="134">
        <f>IF(AND(TONGHOP!$O1118="KTHP",TONGHOP!$Q1118&lt;&gt;""),TONGHOP!$Q1118,"")</f>
        <v>60</v>
      </c>
      <c r="D1118" s="134">
        <f t="shared" si="34"/>
        <v>0.45</v>
      </c>
      <c r="E1118" s="134" t="str">
        <f>IF(AND(TONGHOP!$O1118="ThiTN",TONGHOP!$T1118&lt;&gt;""),TONGHOP!$T1118,"")</f>
        <v/>
      </c>
      <c r="F1118" s="134" t="str">
        <f>IF(AND(TONGHOP!$O1118="ThiTN",TONGHOP!$U1118&lt;&gt;""),TONGHOP!$U1118,"")</f>
        <v/>
      </c>
      <c r="G1118" s="134" t="str">
        <f>IF(AND(TONGHOP!$O1118="ThiTN",TONGHOP!$Q1118&lt;&gt;""),TONGHOP!$Q1118,"")</f>
        <v/>
      </c>
      <c r="H1118" s="134" t="str">
        <f t="shared" si="35"/>
        <v/>
      </c>
    </row>
    <row r="1119" spans="1:8">
      <c r="A1119" s="134" t="str">
        <f>IF(AND(TONGHOP!$O1119="KTHP",TONGHOP!$T1119&lt;&gt;""),TONGHOP!$T1119,"")</f>
        <v>Cao Thị Hồng Thắm</v>
      </c>
      <c r="B1119" s="134" t="str">
        <f>IF(AND(TONGHOP!$O1119="KTHP",TONGHOP!$U1119&lt;&gt;""),TONGHOP!$U1119,"")</f>
        <v>Nguyễn Anh Kiệt</v>
      </c>
      <c r="C1119" s="134">
        <f>IF(AND(TONGHOP!$O1119="KTHP",TONGHOP!$Q1119&lt;&gt;""),TONGHOP!$Q1119,"")</f>
        <v>60</v>
      </c>
      <c r="D1119" s="134">
        <f t="shared" si="34"/>
        <v>0.45</v>
      </c>
      <c r="E1119" s="134" t="str">
        <f>IF(AND(TONGHOP!$O1119="ThiTN",TONGHOP!$T1119&lt;&gt;""),TONGHOP!$T1119,"")</f>
        <v/>
      </c>
      <c r="F1119" s="134" t="str">
        <f>IF(AND(TONGHOP!$O1119="ThiTN",TONGHOP!$U1119&lt;&gt;""),TONGHOP!$U1119,"")</f>
        <v/>
      </c>
      <c r="G1119" s="134" t="str">
        <f>IF(AND(TONGHOP!$O1119="ThiTN",TONGHOP!$Q1119&lt;&gt;""),TONGHOP!$Q1119,"")</f>
        <v/>
      </c>
      <c r="H1119" s="134" t="str">
        <f t="shared" si="35"/>
        <v/>
      </c>
    </row>
    <row r="1120" spans="1:8">
      <c r="A1120" s="134" t="str">
        <f>IF(AND(TONGHOP!$O1120="KTHP",TONGHOP!$T1120&lt;&gt;""),TONGHOP!$T1120,"")</f>
        <v>Đỗ Thị Thơm</v>
      </c>
      <c r="B1120" s="134" t="str">
        <f>IF(AND(TONGHOP!$O1120="KTHP",TONGHOP!$U1120&lt;&gt;""),TONGHOP!$U1120,"")</f>
        <v>Lưu Thị Thúy</v>
      </c>
      <c r="C1120" s="134">
        <f>IF(AND(TONGHOP!$O1120="KTHP",TONGHOP!$Q1120&lt;&gt;""),TONGHOP!$Q1120,"")</f>
        <v>60</v>
      </c>
      <c r="D1120" s="134">
        <f t="shared" si="34"/>
        <v>0.45</v>
      </c>
      <c r="E1120" s="134" t="str">
        <f>IF(AND(TONGHOP!$O1120="ThiTN",TONGHOP!$T1120&lt;&gt;""),TONGHOP!$T1120,"")</f>
        <v/>
      </c>
      <c r="F1120" s="134" t="str">
        <f>IF(AND(TONGHOP!$O1120="ThiTN",TONGHOP!$U1120&lt;&gt;""),TONGHOP!$U1120,"")</f>
        <v/>
      </c>
      <c r="G1120" s="134" t="str">
        <f>IF(AND(TONGHOP!$O1120="ThiTN",TONGHOP!$Q1120&lt;&gt;""),TONGHOP!$Q1120,"")</f>
        <v/>
      </c>
      <c r="H1120" s="134" t="str">
        <f t="shared" si="35"/>
        <v/>
      </c>
    </row>
    <row r="1121" spans="1:8">
      <c r="A1121" s="134" t="str">
        <f>IF(AND(TONGHOP!$O1121="KTHP",TONGHOP!$T1121&lt;&gt;""),TONGHOP!$T1121,"")</f>
        <v>Nguyễn Mỹ Tiên</v>
      </c>
      <c r="B1121" s="134" t="str">
        <f>IF(AND(TONGHOP!$O1121="KTHP",TONGHOP!$U1121&lt;&gt;""),TONGHOP!$U1121,"")</f>
        <v>Lê Nguyễn Mỹ Trâm</v>
      </c>
      <c r="C1121" s="134">
        <f>IF(AND(TONGHOP!$O1121="KTHP",TONGHOP!$Q1121&lt;&gt;""),TONGHOP!$Q1121,"")</f>
        <v>60</v>
      </c>
      <c r="D1121" s="134">
        <f t="shared" si="34"/>
        <v>0.45</v>
      </c>
      <c r="E1121" s="134" t="str">
        <f>IF(AND(TONGHOP!$O1121="ThiTN",TONGHOP!$T1121&lt;&gt;""),TONGHOP!$T1121,"")</f>
        <v/>
      </c>
      <c r="F1121" s="134" t="str">
        <f>IF(AND(TONGHOP!$O1121="ThiTN",TONGHOP!$U1121&lt;&gt;""),TONGHOP!$U1121,"")</f>
        <v/>
      </c>
      <c r="G1121" s="134" t="str">
        <f>IF(AND(TONGHOP!$O1121="ThiTN",TONGHOP!$Q1121&lt;&gt;""),TONGHOP!$Q1121,"")</f>
        <v/>
      </c>
      <c r="H1121" s="134" t="str">
        <f t="shared" si="35"/>
        <v/>
      </c>
    </row>
    <row r="1122" spans="1:8">
      <c r="A1122" s="134" t="str">
        <f>IF(AND(TONGHOP!$O1122="KTHP",TONGHOP!$T1122&lt;&gt;""),TONGHOP!$T1122,"")</f>
        <v>Ngô Phong Cường</v>
      </c>
      <c r="B1122" s="134" t="str">
        <f>IF(AND(TONGHOP!$O1122="KTHP",TONGHOP!$U1122&lt;&gt;""),TONGHOP!$U1122,"")</f>
        <v>Đào Anh Tuấn</v>
      </c>
      <c r="C1122" s="134">
        <f>IF(AND(TONGHOP!$O1122="KTHP",TONGHOP!$Q1122&lt;&gt;""),TONGHOP!$Q1122,"")</f>
        <v>60</v>
      </c>
      <c r="D1122" s="134">
        <f t="shared" si="34"/>
        <v>0.45</v>
      </c>
      <c r="E1122" s="134" t="str">
        <f>IF(AND(TONGHOP!$O1122="ThiTN",TONGHOP!$T1122&lt;&gt;""),TONGHOP!$T1122,"")</f>
        <v/>
      </c>
      <c r="F1122" s="134" t="str">
        <f>IF(AND(TONGHOP!$O1122="ThiTN",TONGHOP!$U1122&lt;&gt;""),TONGHOP!$U1122,"")</f>
        <v/>
      </c>
      <c r="G1122" s="134" t="str">
        <f>IF(AND(TONGHOP!$O1122="ThiTN",TONGHOP!$Q1122&lt;&gt;""),TONGHOP!$Q1122,"")</f>
        <v/>
      </c>
      <c r="H1122" s="134" t="str">
        <f t="shared" si="35"/>
        <v/>
      </c>
    </row>
    <row r="1123" spans="1:8">
      <c r="A1123" s="134" t="str">
        <f>IF(AND(TONGHOP!$O1123="KTHP",TONGHOP!$T1123&lt;&gt;""),TONGHOP!$T1123,"")</f>
        <v>Lê Thế Huân</v>
      </c>
      <c r="B1123" s="134" t="str">
        <f>IF(AND(TONGHOP!$O1123="KTHP",TONGHOP!$U1123&lt;&gt;""),TONGHOP!$U1123,"")</f>
        <v>Mai Nguyễn Hoàng Yến</v>
      </c>
      <c r="C1123" s="134">
        <f>IF(AND(TONGHOP!$O1123="KTHP",TONGHOP!$Q1123&lt;&gt;""),TONGHOP!$Q1123,"")</f>
        <v>60</v>
      </c>
      <c r="D1123" s="134">
        <f t="shared" si="34"/>
        <v>0.45</v>
      </c>
      <c r="E1123" s="134" t="str">
        <f>IF(AND(TONGHOP!$O1123="ThiTN",TONGHOP!$T1123&lt;&gt;""),TONGHOP!$T1123,"")</f>
        <v/>
      </c>
      <c r="F1123" s="134" t="str">
        <f>IF(AND(TONGHOP!$O1123="ThiTN",TONGHOP!$U1123&lt;&gt;""),TONGHOP!$U1123,"")</f>
        <v/>
      </c>
      <c r="G1123" s="134" t="str">
        <f>IF(AND(TONGHOP!$O1123="ThiTN",TONGHOP!$Q1123&lt;&gt;""),TONGHOP!$Q1123,"")</f>
        <v/>
      </c>
      <c r="H1123" s="134" t="str">
        <f t="shared" si="35"/>
        <v/>
      </c>
    </row>
    <row r="1124" spans="1:8">
      <c r="A1124" s="134" t="str">
        <f>IF(AND(TONGHOP!$O1124="KTHP",TONGHOP!$T1124&lt;&gt;""),TONGHOP!$T1124,"")</f>
        <v>Kiều Trung Tín</v>
      </c>
      <c r="B1124" s="134" t="str">
        <f>IF(AND(TONGHOP!$O1124="KTHP",TONGHOP!$U1124&lt;&gt;""),TONGHOP!$U1124,"")</f>
        <v>Đinh Trần Phương Thảo</v>
      </c>
      <c r="C1124" s="134">
        <f>IF(AND(TONGHOP!$O1124="KTHP",TONGHOP!$Q1124&lt;&gt;""),TONGHOP!$Q1124,"")</f>
        <v>60</v>
      </c>
      <c r="D1124" s="134">
        <f t="shared" si="34"/>
        <v>0.45</v>
      </c>
      <c r="E1124" s="134" t="str">
        <f>IF(AND(TONGHOP!$O1124="ThiTN",TONGHOP!$T1124&lt;&gt;""),TONGHOP!$T1124,"")</f>
        <v/>
      </c>
      <c r="F1124" s="134" t="str">
        <f>IF(AND(TONGHOP!$O1124="ThiTN",TONGHOP!$U1124&lt;&gt;""),TONGHOP!$U1124,"")</f>
        <v/>
      </c>
      <c r="G1124" s="134" t="str">
        <f>IF(AND(TONGHOP!$O1124="ThiTN",TONGHOP!$Q1124&lt;&gt;""),TONGHOP!$Q1124,"")</f>
        <v/>
      </c>
      <c r="H1124" s="134" t="str">
        <f t="shared" si="35"/>
        <v/>
      </c>
    </row>
    <row r="1125" spans="1:8">
      <c r="A1125" s="134" t="str">
        <f>IF(AND(TONGHOP!$O1125="KTHP",TONGHOP!$T1125&lt;&gt;""),TONGHOP!$T1125,"")</f>
        <v>Phan Văn Hòa</v>
      </c>
      <c r="B1125" s="134" t="str">
        <f>IF(AND(TONGHOP!$O1125="KTHP",TONGHOP!$U1125&lt;&gt;""),TONGHOP!$U1125,"")</f>
        <v>Nguyễn Minh Thái</v>
      </c>
      <c r="C1125" s="134">
        <f>IF(AND(TONGHOP!$O1125="KTHP",TONGHOP!$Q1125&lt;&gt;""),TONGHOP!$Q1125,"")</f>
        <v>60</v>
      </c>
      <c r="D1125" s="134">
        <f t="shared" si="34"/>
        <v>0.45</v>
      </c>
      <c r="E1125" s="134" t="str">
        <f>IF(AND(TONGHOP!$O1125="ThiTN",TONGHOP!$T1125&lt;&gt;""),TONGHOP!$T1125,"")</f>
        <v/>
      </c>
      <c r="F1125" s="134" t="str">
        <f>IF(AND(TONGHOP!$O1125="ThiTN",TONGHOP!$U1125&lt;&gt;""),TONGHOP!$U1125,"")</f>
        <v/>
      </c>
      <c r="G1125" s="134" t="str">
        <f>IF(AND(TONGHOP!$O1125="ThiTN",TONGHOP!$Q1125&lt;&gt;""),TONGHOP!$Q1125,"")</f>
        <v/>
      </c>
      <c r="H1125" s="134" t="str">
        <f t="shared" si="35"/>
        <v/>
      </c>
    </row>
    <row r="1126" spans="1:8">
      <c r="A1126" s="134" t="str">
        <f>IF(AND(TONGHOP!$O1126="KTHP",TONGHOP!$T1126&lt;&gt;""),TONGHOP!$T1126,"")</f>
        <v>Đỗ Trọng Quý</v>
      </c>
      <c r="B1126" s="134" t="str">
        <f>IF(AND(TONGHOP!$O1126="KTHP",TONGHOP!$U1126&lt;&gt;""),TONGHOP!$U1126,"")</f>
        <v>Nguyễn Thị Nhung</v>
      </c>
      <c r="C1126" s="134">
        <f>IF(AND(TONGHOP!$O1126="KTHP",TONGHOP!$Q1126&lt;&gt;""),TONGHOP!$Q1126,"")</f>
        <v>60</v>
      </c>
      <c r="D1126" s="134">
        <f t="shared" si="34"/>
        <v>0.45</v>
      </c>
      <c r="E1126" s="134" t="str">
        <f>IF(AND(TONGHOP!$O1126="ThiTN",TONGHOP!$T1126&lt;&gt;""),TONGHOP!$T1126,"")</f>
        <v/>
      </c>
      <c r="F1126" s="134" t="str">
        <f>IF(AND(TONGHOP!$O1126="ThiTN",TONGHOP!$U1126&lt;&gt;""),TONGHOP!$U1126,"")</f>
        <v/>
      </c>
      <c r="G1126" s="134" t="str">
        <f>IF(AND(TONGHOP!$O1126="ThiTN",TONGHOP!$Q1126&lt;&gt;""),TONGHOP!$Q1126,"")</f>
        <v/>
      </c>
      <c r="H1126" s="134" t="str">
        <f t="shared" si="35"/>
        <v/>
      </c>
    </row>
    <row r="1127" spans="1:8">
      <c r="A1127" s="134" t="str">
        <f>IF(AND(TONGHOP!$O1127="KTHP",TONGHOP!$T1127&lt;&gt;""),TONGHOP!$T1127,"")</f>
        <v>Phạm Quỳnh Như</v>
      </c>
      <c r="B1127" s="134" t="str">
        <f>IF(AND(TONGHOP!$O1127="KTHP",TONGHOP!$U1127&lt;&gt;""),TONGHOP!$U1127,"")</f>
        <v>Nguyễn Văn Yên</v>
      </c>
      <c r="C1127" s="134">
        <f>IF(AND(TONGHOP!$O1127="KTHP",TONGHOP!$Q1127&lt;&gt;""),TONGHOP!$Q1127,"")</f>
        <v>60</v>
      </c>
      <c r="D1127" s="134">
        <f t="shared" si="34"/>
        <v>0.45</v>
      </c>
      <c r="E1127" s="134" t="str">
        <f>IF(AND(TONGHOP!$O1127="ThiTN",TONGHOP!$T1127&lt;&gt;""),TONGHOP!$T1127,"")</f>
        <v/>
      </c>
      <c r="F1127" s="134" t="str">
        <f>IF(AND(TONGHOP!$O1127="ThiTN",TONGHOP!$U1127&lt;&gt;""),TONGHOP!$U1127,"")</f>
        <v/>
      </c>
      <c r="G1127" s="134" t="str">
        <f>IF(AND(TONGHOP!$O1127="ThiTN",TONGHOP!$Q1127&lt;&gt;""),TONGHOP!$Q1127,"")</f>
        <v/>
      </c>
      <c r="H1127" s="134" t="str">
        <f t="shared" si="35"/>
        <v/>
      </c>
    </row>
    <row r="1128" spans="1:8">
      <c r="A1128" s="134" t="str">
        <f>IF(AND(TONGHOP!$O1128="KTHP",TONGHOP!$T1128&lt;&gt;""),TONGHOP!$T1128,"")</f>
        <v>Trần Thị Hồng Thu</v>
      </c>
      <c r="B1128" s="134" t="str">
        <f>IF(AND(TONGHOP!$O1128="KTHP",TONGHOP!$U1128&lt;&gt;""),TONGHOP!$U1128,"")</f>
        <v>Hoàng Phúc Bảo</v>
      </c>
      <c r="C1128" s="134">
        <f>IF(AND(TONGHOP!$O1128="KTHP",TONGHOP!$Q1128&lt;&gt;""),TONGHOP!$Q1128,"")</f>
        <v>60</v>
      </c>
      <c r="D1128" s="134">
        <f t="shared" si="34"/>
        <v>0.45</v>
      </c>
      <c r="E1128" s="134" t="str">
        <f>IF(AND(TONGHOP!$O1128="ThiTN",TONGHOP!$T1128&lt;&gt;""),TONGHOP!$T1128,"")</f>
        <v/>
      </c>
      <c r="F1128" s="134" t="str">
        <f>IF(AND(TONGHOP!$O1128="ThiTN",TONGHOP!$U1128&lt;&gt;""),TONGHOP!$U1128,"")</f>
        <v/>
      </c>
      <c r="G1128" s="134" t="str">
        <f>IF(AND(TONGHOP!$O1128="ThiTN",TONGHOP!$Q1128&lt;&gt;""),TONGHOP!$Q1128,"")</f>
        <v/>
      </c>
      <c r="H1128" s="134" t="str">
        <f t="shared" si="35"/>
        <v/>
      </c>
    </row>
    <row r="1129" spans="1:8">
      <c r="A1129" s="134" t="str">
        <f>IF(AND(TONGHOP!$O1129="KTHP",TONGHOP!$T1129&lt;&gt;""),TONGHOP!$T1129,"")</f>
        <v>Nguyễn Thị Hải Hà</v>
      </c>
      <c r="B1129" s="134" t="str">
        <f>IF(AND(TONGHOP!$O1129="KTHP",TONGHOP!$U1129&lt;&gt;""),TONGHOP!$U1129,"")</f>
        <v>Trịnh Khắc Vũ</v>
      </c>
      <c r="C1129" s="134">
        <f>IF(AND(TONGHOP!$O1129="KTHP",TONGHOP!$Q1129&lt;&gt;""),TONGHOP!$Q1129,"")</f>
        <v>60</v>
      </c>
      <c r="D1129" s="134">
        <f t="shared" si="34"/>
        <v>0.45</v>
      </c>
      <c r="E1129" s="134" t="str">
        <f>IF(AND(TONGHOP!$O1129="ThiTN",TONGHOP!$T1129&lt;&gt;""),TONGHOP!$T1129,"")</f>
        <v/>
      </c>
      <c r="F1129" s="134" t="str">
        <f>IF(AND(TONGHOP!$O1129="ThiTN",TONGHOP!$U1129&lt;&gt;""),TONGHOP!$U1129,"")</f>
        <v/>
      </c>
      <c r="G1129" s="134" t="str">
        <f>IF(AND(TONGHOP!$O1129="ThiTN",TONGHOP!$Q1129&lt;&gt;""),TONGHOP!$Q1129,"")</f>
        <v/>
      </c>
      <c r="H1129" s="134" t="str">
        <f t="shared" si="35"/>
        <v/>
      </c>
    </row>
    <row r="1130" spans="1:8">
      <c r="A1130" s="134" t="str">
        <f>IF(AND(TONGHOP!$O1130="KTHP",TONGHOP!$T1130&lt;&gt;""),TONGHOP!$T1130,"")</f>
        <v/>
      </c>
      <c r="B1130" s="134" t="str">
        <f>IF(AND(TONGHOP!$O1130="KTHP",TONGHOP!$U1130&lt;&gt;""),TONGHOP!$U1130,"")</f>
        <v/>
      </c>
      <c r="C1130" s="134">
        <f>IF(AND(TONGHOP!$O1130="KTHP",TONGHOP!$Q1130&lt;&gt;""),TONGHOP!$Q1130,"")</f>
        <v>60</v>
      </c>
      <c r="D1130" s="134" t="str">
        <f t="shared" si="34"/>
        <v/>
      </c>
      <c r="E1130" s="134" t="str">
        <f>IF(AND(TONGHOP!$O1130="ThiTN",TONGHOP!$T1130&lt;&gt;""),TONGHOP!$T1130,"")</f>
        <v/>
      </c>
      <c r="F1130" s="134" t="str">
        <f>IF(AND(TONGHOP!$O1130="ThiTN",TONGHOP!$U1130&lt;&gt;""),TONGHOP!$U1130,"")</f>
        <v/>
      </c>
      <c r="G1130" s="134" t="str">
        <f>IF(AND(TONGHOP!$O1130="ThiTN",TONGHOP!$Q1130&lt;&gt;""),TONGHOP!$Q1130,"")</f>
        <v/>
      </c>
      <c r="H1130" s="134" t="str">
        <f t="shared" si="35"/>
        <v/>
      </c>
    </row>
    <row r="1131" spans="1:8">
      <c r="A1131" s="134" t="str">
        <f>IF(AND(TONGHOP!$O1131="KTHP",TONGHOP!$T1131&lt;&gt;""),TONGHOP!$T1131,"")</f>
        <v/>
      </c>
      <c r="B1131" s="134" t="str">
        <f>IF(AND(TONGHOP!$O1131="KTHP",TONGHOP!$U1131&lt;&gt;""),TONGHOP!$U1131,"")</f>
        <v/>
      </c>
      <c r="C1131" s="134">
        <f>IF(AND(TONGHOP!$O1131="KTHP",TONGHOP!$Q1131&lt;&gt;""),TONGHOP!$Q1131,"")</f>
        <v>60</v>
      </c>
      <c r="D1131" s="134" t="str">
        <f t="shared" si="34"/>
        <v/>
      </c>
      <c r="E1131" s="134" t="str">
        <f>IF(AND(TONGHOP!$O1131="ThiTN",TONGHOP!$T1131&lt;&gt;""),TONGHOP!$T1131,"")</f>
        <v/>
      </c>
      <c r="F1131" s="134" t="str">
        <f>IF(AND(TONGHOP!$O1131="ThiTN",TONGHOP!$U1131&lt;&gt;""),TONGHOP!$U1131,"")</f>
        <v/>
      </c>
      <c r="G1131" s="134" t="str">
        <f>IF(AND(TONGHOP!$O1131="ThiTN",TONGHOP!$Q1131&lt;&gt;""),TONGHOP!$Q1131,"")</f>
        <v/>
      </c>
      <c r="H1131" s="134" t="str">
        <f t="shared" si="35"/>
        <v/>
      </c>
    </row>
    <row r="1132" spans="1:8">
      <c r="A1132" s="134" t="str">
        <f>IF(AND(TONGHOP!$O1132="KTHP",TONGHOP!$T1132&lt;&gt;""),TONGHOP!$T1132,"")</f>
        <v>Lương Minh Dũng</v>
      </c>
      <c r="B1132" s="134" t="str">
        <f>IF(AND(TONGHOP!$O1132="KTHP",TONGHOP!$U1132&lt;&gt;""),TONGHOP!$U1132,"")</f>
        <v>Nguyễn Cao Phong</v>
      </c>
      <c r="C1132" s="134">
        <f>IF(AND(TONGHOP!$O1132="KTHP",TONGHOP!$Q1132&lt;&gt;""),TONGHOP!$Q1132,"")</f>
        <v>60</v>
      </c>
      <c r="D1132" s="134">
        <f t="shared" si="34"/>
        <v>0.45</v>
      </c>
      <c r="E1132" s="134" t="str">
        <f>IF(AND(TONGHOP!$O1132="ThiTN",TONGHOP!$T1132&lt;&gt;""),TONGHOP!$T1132,"")</f>
        <v/>
      </c>
      <c r="F1132" s="134" t="str">
        <f>IF(AND(TONGHOP!$O1132="ThiTN",TONGHOP!$U1132&lt;&gt;""),TONGHOP!$U1132,"")</f>
        <v/>
      </c>
      <c r="G1132" s="134" t="str">
        <f>IF(AND(TONGHOP!$O1132="ThiTN",TONGHOP!$Q1132&lt;&gt;""),TONGHOP!$Q1132,"")</f>
        <v/>
      </c>
      <c r="H1132" s="134" t="str">
        <f t="shared" si="35"/>
        <v/>
      </c>
    </row>
    <row r="1133" spans="1:8">
      <c r="A1133" s="134" t="str">
        <f>IF(AND(TONGHOP!$O1133="KTHP",TONGHOP!$T1133&lt;&gt;""),TONGHOP!$T1133,"")</f>
        <v>Mai Nguyễn Hoàng Yến</v>
      </c>
      <c r="B1133" s="134" t="str">
        <f>IF(AND(TONGHOP!$O1133="KTHP",TONGHOP!$U1133&lt;&gt;""),TONGHOP!$U1133,"")</f>
        <v>Đặng Ngọc Đoàn</v>
      </c>
      <c r="C1133" s="134">
        <f>IF(AND(TONGHOP!$O1133="KTHP",TONGHOP!$Q1133&lt;&gt;""),TONGHOP!$Q1133,"")</f>
        <v>60</v>
      </c>
      <c r="D1133" s="134">
        <f t="shared" si="34"/>
        <v>0.45</v>
      </c>
      <c r="E1133" s="134" t="str">
        <f>IF(AND(TONGHOP!$O1133="ThiTN",TONGHOP!$T1133&lt;&gt;""),TONGHOP!$T1133,"")</f>
        <v/>
      </c>
      <c r="F1133" s="134" t="str">
        <f>IF(AND(TONGHOP!$O1133="ThiTN",TONGHOP!$U1133&lt;&gt;""),TONGHOP!$U1133,"")</f>
        <v/>
      </c>
      <c r="G1133" s="134" t="str">
        <f>IF(AND(TONGHOP!$O1133="ThiTN",TONGHOP!$Q1133&lt;&gt;""),TONGHOP!$Q1133,"")</f>
        <v/>
      </c>
      <c r="H1133" s="134" t="str">
        <f t="shared" si="35"/>
        <v/>
      </c>
    </row>
    <row r="1134" spans="1:8">
      <c r="A1134" s="134" t="str">
        <f>IF(AND(TONGHOP!$O1134="KTHP",TONGHOP!$T1134&lt;&gt;""),TONGHOP!$T1134,"")</f>
        <v>Lê Quý Hưng Quốc</v>
      </c>
      <c r="B1134" s="134" t="str">
        <f>IF(AND(TONGHOP!$O1134="KTHP",TONGHOP!$U1134&lt;&gt;""),TONGHOP!$U1134,"")</f>
        <v>Nguyễn Khoa</v>
      </c>
      <c r="C1134" s="134">
        <f>IF(AND(TONGHOP!$O1134="KTHP",TONGHOP!$Q1134&lt;&gt;""),TONGHOP!$Q1134,"")</f>
        <v>60</v>
      </c>
      <c r="D1134" s="134">
        <f t="shared" si="34"/>
        <v>0.45</v>
      </c>
      <c r="E1134" s="134" t="str">
        <f>IF(AND(TONGHOP!$O1134="ThiTN",TONGHOP!$T1134&lt;&gt;""),TONGHOP!$T1134,"")</f>
        <v/>
      </c>
      <c r="F1134" s="134" t="str">
        <f>IF(AND(TONGHOP!$O1134="ThiTN",TONGHOP!$U1134&lt;&gt;""),TONGHOP!$U1134,"")</f>
        <v/>
      </c>
      <c r="G1134" s="134" t="str">
        <f>IF(AND(TONGHOP!$O1134="ThiTN",TONGHOP!$Q1134&lt;&gt;""),TONGHOP!$Q1134,"")</f>
        <v/>
      </c>
      <c r="H1134" s="134" t="str">
        <f t="shared" si="35"/>
        <v/>
      </c>
    </row>
    <row r="1135" spans="1:8">
      <c r="A1135" s="134" t="str">
        <f>IF(AND(TONGHOP!$O1135="KTHP",TONGHOP!$T1135&lt;&gt;""),TONGHOP!$T1135,"")</f>
        <v/>
      </c>
      <c r="B1135" s="134" t="str">
        <f>IF(AND(TONGHOP!$O1135="KTHP",TONGHOP!$U1135&lt;&gt;""),TONGHOP!$U1135,"")</f>
        <v/>
      </c>
      <c r="C1135" s="134">
        <f>IF(AND(TONGHOP!$O1135="KTHP",TONGHOP!$Q1135&lt;&gt;""),TONGHOP!$Q1135,"")</f>
        <v>60</v>
      </c>
      <c r="D1135" s="134" t="str">
        <f t="shared" si="34"/>
        <v/>
      </c>
      <c r="E1135" s="134" t="str">
        <f>IF(AND(TONGHOP!$O1135="ThiTN",TONGHOP!$T1135&lt;&gt;""),TONGHOP!$T1135,"")</f>
        <v/>
      </c>
      <c r="F1135" s="134" t="str">
        <f>IF(AND(TONGHOP!$O1135="ThiTN",TONGHOP!$U1135&lt;&gt;""),TONGHOP!$U1135,"")</f>
        <v/>
      </c>
      <c r="G1135" s="134" t="str">
        <f>IF(AND(TONGHOP!$O1135="ThiTN",TONGHOP!$Q1135&lt;&gt;""),TONGHOP!$Q1135,"")</f>
        <v/>
      </c>
      <c r="H1135" s="134" t="str">
        <f t="shared" si="35"/>
        <v/>
      </c>
    </row>
    <row r="1136" spans="1:8">
      <c r="A1136" s="134" t="str">
        <f>IF(AND(TONGHOP!$O1136="KTHP",TONGHOP!$T1136&lt;&gt;""),TONGHOP!$T1136,"")</f>
        <v>Nguyễn Khoa</v>
      </c>
      <c r="B1136" s="134" t="str">
        <f>IF(AND(TONGHOP!$O1136="KTHP",TONGHOP!$U1136&lt;&gt;""),TONGHOP!$U1136,"")</f>
        <v>Đặng Ngọc Đoàn</v>
      </c>
      <c r="C1136" s="134">
        <f>IF(AND(TONGHOP!$O1136="KTHP",TONGHOP!$Q1136&lt;&gt;""),TONGHOP!$Q1136,"")</f>
        <v>60</v>
      </c>
      <c r="D1136" s="134">
        <f t="shared" si="34"/>
        <v>0.45</v>
      </c>
      <c r="E1136" s="134" t="str">
        <f>IF(AND(TONGHOP!$O1136="ThiTN",TONGHOP!$T1136&lt;&gt;""),TONGHOP!$T1136,"")</f>
        <v/>
      </c>
      <c r="F1136" s="134" t="str">
        <f>IF(AND(TONGHOP!$O1136="ThiTN",TONGHOP!$U1136&lt;&gt;""),TONGHOP!$U1136,"")</f>
        <v/>
      </c>
      <c r="G1136" s="134" t="str">
        <f>IF(AND(TONGHOP!$O1136="ThiTN",TONGHOP!$Q1136&lt;&gt;""),TONGHOP!$Q1136,"")</f>
        <v/>
      </c>
      <c r="H1136" s="134" t="str">
        <f t="shared" si="35"/>
        <v/>
      </c>
    </row>
    <row r="1137" spans="1:8">
      <c r="A1137" s="134" t="str">
        <f>IF(AND(TONGHOP!$O1137="KTHP",TONGHOP!$T1137&lt;&gt;""),TONGHOP!$T1137,"")</f>
        <v/>
      </c>
      <c r="B1137" s="134" t="str">
        <f>IF(AND(TONGHOP!$O1137="KTHP",TONGHOP!$U1137&lt;&gt;""),TONGHOP!$U1137,"")</f>
        <v/>
      </c>
      <c r="C1137" s="134">
        <f>IF(AND(TONGHOP!$O1137="KTHP",TONGHOP!$Q1137&lt;&gt;""),TONGHOP!$Q1137,"")</f>
        <v>60</v>
      </c>
      <c r="D1137" s="134" t="str">
        <f t="shared" si="34"/>
        <v/>
      </c>
      <c r="E1137" s="134" t="str">
        <f>IF(AND(TONGHOP!$O1137="ThiTN",TONGHOP!$T1137&lt;&gt;""),TONGHOP!$T1137,"")</f>
        <v/>
      </c>
      <c r="F1137" s="134" t="str">
        <f>IF(AND(TONGHOP!$O1137="ThiTN",TONGHOP!$U1137&lt;&gt;""),TONGHOP!$U1137,"")</f>
        <v/>
      </c>
      <c r="G1137" s="134" t="str">
        <f>IF(AND(TONGHOP!$O1137="ThiTN",TONGHOP!$Q1137&lt;&gt;""),TONGHOP!$Q1137,"")</f>
        <v/>
      </c>
      <c r="H1137" s="134" t="str">
        <f t="shared" si="35"/>
        <v/>
      </c>
    </row>
    <row r="1138" spans="1:8">
      <c r="A1138" s="134" t="str">
        <f>IF(AND(TONGHOP!$O1138="KTHP",TONGHOP!$T1138&lt;&gt;""),TONGHOP!$T1138,"")</f>
        <v>Lương Minh Dũng</v>
      </c>
      <c r="B1138" s="134" t="str">
        <f>IF(AND(TONGHOP!$O1138="KTHP",TONGHOP!$U1138&lt;&gt;""),TONGHOP!$U1138,"")</f>
        <v>Nguyễn Cao Phong</v>
      </c>
      <c r="C1138" s="134">
        <f>IF(AND(TONGHOP!$O1138="KTHP",TONGHOP!$Q1138&lt;&gt;""),TONGHOP!$Q1138,"")</f>
        <v>60</v>
      </c>
      <c r="D1138" s="134">
        <f t="shared" si="34"/>
        <v>0.45</v>
      </c>
      <c r="E1138" s="134" t="str">
        <f>IF(AND(TONGHOP!$O1138="ThiTN",TONGHOP!$T1138&lt;&gt;""),TONGHOP!$T1138,"")</f>
        <v/>
      </c>
      <c r="F1138" s="134" t="str">
        <f>IF(AND(TONGHOP!$O1138="ThiTN",TONGHOP!$U1138&lt;&gt;""),TONGHOP!$U1138,"")</f>
        <v/>
      </c>
      <c r="G1138" s="134" t="str">
        <f>IF(AND(TONGHOP!$O1138="ThiTN",TONGHOP!$Q1138&lt;&gt;""),TONGHOP!$Q1138,"")</f>
        <v/>
      </c>
      <c r="H1138" s="134" t="str">
        <f t="shared" si="35"/>
        <v/>
      </c>
    </row>
    <row r="1139" spans="1:8">
      <c r="A1139" s="134" t="str">
        <f>IF(AND(TONGHOP!$O1139="KTHP",TONGHOP!$T1139&lt;&gt;""),TONGHOP!$T1139,"")</f>
        <v/>
      </c>
      <c r="B1139" s="134" t="str">
        <f>IF(AND(TONGHOP!$O1139="KTHP",TONGHOP!$U1139&lt;&gt;""),TONGHOP!$U1139,"")</f>
        <v/>
      </c>
      <c r="C1139" s="134">
        <f>IF(AND(TONGHOP!$O1139="KTHP",TONGHOP!$Q1139&lt;&gt;""),TONGHOP!$Q1139,"")</f>
        <v>60</v>
      </c>
      <c r="D1139" s="134" t="str">
        <f t="shared" si="34"/>
        <v/>
      </c>
      <c r="E1139" s="134" t="str">
        <f>IF(AND(TONGHOP!$O1139="ThiTN",TONGHOP!$T1139&lt;&gt;""),TONGHOP!$T1139,"")</f>
        <v/>
      </c>
      <c r="F1139" s="134" t="str">
        <f>IF(AND(TONGHOP!$O1139="ThiTN",TONGHOP!$U1139&lt;&gt;""),TONGHOP!$U1139,"")</f>
        <v/>
      </c>
      <c r="G1139" s="134" t="str">
        <f>IF(AND(TONGHOP!$O1139="ThiTN",TONGHOP!$Q1139&lt;&gt;""),TONGHOP!$Q1139,"")</f>
        <v/>
      </c>
      <c r="H1139" s="134" t="str">
        <f t="shared" si="35"/>
        <v/>
      </c>
    </row>
    <row r="1140" spans="1:8">
      <c r="A1140" s="134" t="str">
        <f>IF(AND(TONGHOP!$O1140="KTHP",TONGHOP!$T1140&lt;&gt;""),TONGHOP!$T1140,"")</f>
        <v>Mai Nguyễn Hoàng Yến</v>
      </c>
      <c r="B1140" s="134" t="str">
        <f>IF(AND(TONGHOP!$O1140="KTHP",TONGHOP!$U1140&lt;&gt;""),TONGHOP!$U1140,"")</f>
        <v>Đặng Ngọc Đoàn</v>
      </c>
      <c r="C1140" s="134">
        <f>IF(AND(TONGHOP!$O1140="KTHP",TONGHOP!$Q1140&lt;&gt;""),TONGHOP!$Q1140,"")</f>
        <v>60</v>
      </c>
      <c r="D1140" s="134">
        <f t="shared" si="34"/>
        <v>0.45</v>
      </c>
      <c r="E1140" s="134" t="str">
        <f>IF(AND(TONGHOP!$O1140="ThiTN",TONGHOP!$T1140&lt;&gt;""),TONGHOP!$T1140,"")</f>
        <v/>
      </c>
      <c r="F1140" s="134" t="str">
        <f>IF(AND(TONGHOP!$O1140="ThiTN",TONGHOP!$U1140&lt;&gt;""),TONGHOP!$U1140,"")</f>
        <v/>
      </c>
      <c r="G1140" s="134" t="str">
        <f>IF(AND(TONGHOP!$O1140="ThiTN",TONGHOP!$Q1140&lt;&gt;""),TONGHOP!$Q1140,"")</f>
        <v/>
      </c>
      <c r="H1140" s="134" t="str">
        <f t="shared" si="35"/>
        <v/>
      </c>
    </row>
    <row r="1141" spans="1:8">
      <c r="A1141" s="134" t="str">
        <f>IF(AND(TONGHOP!$O1141="KTHP",TONGHOP!$T1141&lt;&gt;""),TONGHOP!$T1141,"")</f>
        <v/>
      </c>
      <c r="B1141" s="134" t="str">
        <f>IF(AND(TONGHOP!$O1141="KTHP",TONGHOP!$U1141&lt;&gt;""),TONGHOP!$U1141,"")</f>
        <v/>
      </c>
      <c r="C1141" s="134">
        <f>IF(AND(TONGHOP!$O1141="KTHP",TONGHOP!$Q1141&lt;&gt;""),TONGHOP!$Q1141,"")</f>
        <v>60</v>
      </c>
      <c r="D1141" s="134" t="str">
        <f t="shared" si="34"/>
        <v/>
      </c>
      <c r="E1141" s="134" t="str">
        <f>IF(AND(TONGHOP!$O1141="ThiTN",TONGHOP!$T1141&lt;&gt;""),TONGHOP!$T1141,"")</f>
        <v/>
      </c>
      <c r="F1141" s="134" t="str">
        <f>IF(AND(TONGHOP!$O1141="ThiTN",TONGHOP!$U1141&lt;&gt;""),TONGHOP!$U1141,"")</f>
        <v/>
      </c>
      <c r="G1141" s="134" t="str">
        <f>IF(AND(TONGHOP!$O1141="ThiTN",TONGHOP!$Q1141&lt;&gt;""),TONGHOP!$Q1141,"")</f>
        <v/>
      </c>
      <c r="H1141" s="134" t="str">
        <f t="shared" si="35"/>
        <v/>
      </c>
    </row>
    <row r="1142" spans="1:8">
      <c r="A1142" s="134" t="str">
        <f>IF(AND(TONGHOP!$O1142="KTHP",TONGHOP!$T1142&lt;&gt;""),TONGHOP!$T1142,"")</f>
        <v>Nguyễn Khoa</v>
      </c>
      <c r="B1142" s="134" t="str">
        <f>IF(AND(TONGHOP!$O1142="KTHP",TONGHOP!$U1142&lt;&gt;""),TONGHOP!$U1142,"")</f>
        <v>Lê Quý Hưng Quốc</v>
      </c>
      <c r="C1142" s="134">
        <f>IF(AND(TONGHOP!$O1142="KTHP",TONGHOP!$Q1142&lt;&gt;""),TONGHOP!$Q1142,"")</f>
        <v>60</v>
      </c>
      <c r="D1142" s="134">
        <f t="shared" si="34"/>
        <v>0.45</v>
      </c>
      <c r="E1142" s="134" t="str">
        <f>IF(AND(TONGHOP!$O1142="ThiTN",TONGHOP!$T1142&lt;&gt;""),TONGHOP!$T1142,"")</f>
        <v/>
      </c>
      <c r="F1142" s="134" t="str">
        <f>IF(AND(TONGHOP!$O1142="ThiTN",TONGHOP!$U1142&lt;&gt;""),TONGHOP!$U1142,"")</f>
        <v/>
      </c>
      <c r="G1142" s="134" t="str">
        <f>IF(AND(TONGHOP!$O1142="ThiTN",TONGHOP!$Q1142&lt;&gt;""),TONGHOP!$Q1142,"")</f>
        <v/>
      </c>
      <c r="H1142" s="134" t="str">
        <f t="shared" si="35"/>
        <v/>
      </c>
    </row>
    <row r="1143" spans="1:8">
      <c r="A1143" s="134" t="str">
        <f>IF(AND(TONGHOP!$O1143="KTHP",TONGHOP!$T1143&lt;&gt;""),TONGHOP!$T1143,"")</f>
        <v>Mai Nguyễn Hoàng Yến</v>
      </c>
      <c r="B1143" s="134" t="str">
        <f>IF(AND(TONGHOP!$O1143="KTHP",TONGHOP!$U1143&lt;&gt;""),TONGHOP!$U1143,"")</f>
        <v>Nguyễn Văn Đôn</v>
      </c>
      <c r="C1143" s="134">
        <f>IF(AND(TONGHOP!$O1143="KTHP",TONGHOP!$Q1143&lt;&gt;""),TONGHOP!$Q1143,"")</f>
        <v>60</v>
      </c>
      <c r="D1143" s="134">
        <f t="shared" si="34"/>
        <v>0.45</v>
      </c>
      <c r="E1143" s="134" t="str">
        <f>IF(AND(TONGHOP!$O1143="ThiTN",TONGHOP!$T1143&lt;&gt;""),TONGHOP!$T1143,"")</f>
        <v/>
      </c>
      <c r="F1143" s="134" t="str">
        <f>IF(AND(TONGHOP!$O1143="ThiTN",TONGHOP!$U1143&lt;&gt;""),TONGHOP!$U1143,"")</f>
        <v/>
      </c>
      <c r="G1143" s="134" t="str">
        <f>IF(AND(TONGHOP!$O1143="ThiTN",TONGHOP!$Q1143&lt;&gt;""),TONGHOP!$Q1143,"")</f>
        <v/>
      </c>
      <c r="H1143" s="134" t="str">
        <f t="shared" si="35"/>
        <v/>
      </c>
    </row>
    <row r="1144" spans="1:8">
      <c r="A1144" s="134" t="str">
        <f>IF(AND(TONGHOP!$O1144="KTHP",TONGHOP!$T1144&lt;&gt;""),TONGHOP!$T1144,"")</f>
        <v>Lương Minh Dũng</v>
      </c>
      <c r="B1144" s="134" t="str">
        <f>IF(AND(TONGHOP!$O1144="KTHP",TONGHOP!$U1144&lt;&gt;""),TONGHOP!$U1144,"")</f>
        <v>Lê Quý Hưng Quốc</v>
      </c>
      <c r="C1144" s="134">
        <f>IF(AND(TONGHOP!$O1144="KTHP",TONGHOP!$Q1144&lt;&gt;""),TONGHOP!$Q1144,"")</f>
        <v>60</v>
      </c>
      <c r="D1144" s="134">
        <f t="shared" si="34"/>
        <v>0.45</v>
      </c>
      <c r="E1144" s="134" t="str">
        <f>IF(AND(TONGHOP!$O1144="ThiTN",TONGHOP!$T1144&lt;&gt;""),TONGHOP!$T1144,"")</f>
        <v/>
      </c>
      <c r="F1144" s="134" t="str">
        <f>IF(AND(TONGHOP!$O1144="ThiTN",TONGHOP!$U1144&lt;&gt;""),TONGHOP!$U1144,"")</f>
        <v/>
      </c>
      <c r="G1144" s="134" t="str">
        <f>IF(AND(TONGHOP!$O1144="ThiTN",TONGHOP!$Q1144&lt;&gt;""),TONGHOP!$Q1144,"")</f>
        <v/>
      </c>
      <c r="H1144" s="134" t="str">
        <f t="shared" si="35"/>
        <v/>
      </c>
    </row>
    <row r="1145" spans="1:8">
      <c r="A1145" s="134" t="str">
        <f>IF(AND(TONGHOP!$O1145="KTHP",TONGHOP!$T1145&lt;&gt;""),TONGHOP!$T1145,"")</f>
        <v>Ngô Hoàng Anh</v>
      </c>
      <c r="B1145" s="134" t="str">
        <f>IF(AND(TONGHOP!$O1145="KTHP",TONGHOP!$U1145&lt;&gt;""),TONGHOP!$U1145,"")</f>
        <v>Nguyễn Anh Kiệt</v>
      </c>
      <c r="C1145" s="134">
        <f>IF(AND(TONGHOP!$O1145="KTHP",TONGHOP!$Q1145&lt;&gt;""),TONGHOP!$Q1145,"")</f>
        <v>60</v>
      </c>
      <c r="D1145" s="134">
        <f t="shared" si="34"/>
        <v>0.45</v>
      </c>
      <c r="E1145" s="134" t="str">
        <f>IF(AND(TONGHOP!$O1145="ThiTN",TONGHOP!$T1145&lt;&gt;""),TONGHOP!$T1145,"")</f>
        <v/>
      </c>
      <c r="F1145" s="134" t="str">
        <f>IF(AND(TONGHOP!$O1145="ThiTN",TONGHOP!$U1145&lt;&gt;""),TONGHOP!$U1145,"")</f>
        <v/>
      </c>
      <c r="G1145" s="134" t="str">
        <f>IF(AND(TONGHOP!$O1145="ThiTN",TONGHOP!$Q1145&lt;&gt;""),TONGHOP!$Q1145,"")</f>
        <v/>
      </c>
      <c r="H1145" s="134" t="str">
        <f t="shared" si="35"/>
        <v/>
      </c>
    </row>
    <row r="1146" spans="1:8">
      <c r="A1146" s="134" t="str">
        <f>IF(AND(TONGHOP!$O1146="KTHP",TONGHOP!$T1146&lt;&gt;""),TONGHOP!$T1146,"")</f>
        <v>Lê Thị Hồng Vân</v>
      </c>
      <c r="B1146" s="134" t="str">
        <f>IF(AND(TONGHOP!$O1146="KTHP",TONGHOP!$U1146&lt;&gt;""),TONGHOP!$U1146,"")</f>
        <v>Nguyễn Thị Nhung</v>
      </c>
      <c r="C1146" s="134">
        <f>IF(AND(TONGHOP!$O1146="KTHP",TONGHOP!$Q1146&lt;&gt;""),TONGHOP!$Q1146,"")</f>
        <v>60</v>
      </c>
      <c r="D1146" s="134">
        <f t="shared" si="34"/>
        <v>0.45</v>
      </c>
      <c r="E1146" s="134" t="str">
        <f>IF(AND(TONGHOP!$O1146="ThiTN",TONGHOP!$T1146&lt;&gt;""),TONGHOP!$T1146,"")</f>
        <v/>
      </c>
      <c r="F1146" s="134" t="str">
        <f>IF(AND(TONGHOP!$O1146="ThiTN",TONGHOP!$U1146&lt;&gt;""),TONGHOP!$U1146,"")</f>
        <v/>
      </c>
      <c r="G1146" s="134" t="str">
        <f>IF(AND(TONGHOP!$O1146="ThiTN",TONGHOP!$Q1146&lt;&gt;""),TONGHOP!$Q1146,"")</f>
        <v/>
      </c>
      <c r="H1146" s="134" t="str">
        <f t="shared" si="35"/>
        <v/>
      </c>
    </row>
    <row r="1147" spans="1:8">
      <c r="A1147" s="134" t="str">
        <f>IF(AND(TONGHOP!$O1147="KTHP",TONGHOP!$T1147&lt;&gt;""),TONGHOP!$T1147,"")</f>
        <v>Trần Thị Ngọc Dung</v>
      </c>
      <c r="B1147" s="134" t="str">
        <f>IF(AND(TONGHOP!$O1147="KTHP",TONGHOP!$U1147&lt;&gt;""),TONGHOP!$U1147,"")</f>
        <v>Trần Thị Hồng Thu</v>
      </c>
      <c r="C1147" s="134">
        <f>IF(AND(TONGHOP!$O1147="KTHP",TONGHOP!$Q1147&lt;&gt;""),TONGHOP!$Q1147,"")</f>
        <v>60</v>
      </c>
      <c r="D1147" s="134">
        <f t="shared" si="34"/>
        <v>0.45</v>
      </c>
      <c r="E1147" s="134" t="str">
        <f>IF(AND(TONGHOP!$O1147="ThiTN",TONGHOP!$T1147&lt;&gt;""),TONGHOP!$T1147,"")</f>
        <v/>
      </c>
      <c r="F1147" s="134" t="str">
        <f>IF(AND(TONGHOP!$O1147="ThiTN",TONGHOP!$U1147&lt;&gt;""),TONGHOP!$U1147,"")</f>
        <v/>
      </c>
      <c r="G1147" s="134" t="str">
        <f>IF(AND(TONGHOP!$O1147="ThiTN",TONGHOP!$Q1147&lt;&gt;""),TONGHOP!$Q1147,"")</f>
        <v/>
      </c>
      <c r="H1147" s="134" t="str">
        <f t="shared" si="35"/>
        <v/>
      </c>
    </row>
    <row r="1148" spans="1:8">
      <c r="A1148" s="134" t="str">
        <f>IF(AND(TONGHOP!$O1148="KTHP",TONGHOP!$T1148&lt;&gt;""),TONGHOP!$T1148,"")</f>
        <v>Nguyễn Văn Yên</v>
      </c>
      <c r="B1148" s="134" t="str">
        <f>IF(AND(TONGHOP!$O1148="KTHP",TONGHOP!$U1148&lt;&gt;""),TONGHOP!$U1148,"")</f>
        <v>Phạm Quỳnh Như</v>
      </c>
      <c r="C1148" s="134">
        <f>IF(AND(TONGHOP!$O1148="KTHP",TONGHOP!$Q1148&lt;&gt;""),TONGHOP!$Q1148,"")</f>
        <v>60</v>
      </c>
      <c r="D1148" s="134">
        <f t="shared" si="34"/>
        <v>0.45</v>
      </c>
      <c r="E1148" s="134" t="str">
        <f>IF(AND(TONGHOP!$O1148="ThiTN",TONGHOP!$T1148&lt;&gt;""),TONGHOP!$T1148,"")</f>
        <v/>
      </c>
      <c r="F1148" s="134" t="str">
        <f>IF(AND(TONGHOP!$O1148="ThiTN",TONGHOP!$U1148&lt;&gt;""),TONGHOP!$U1148,"")</f>
        <v/>
      </c>
      <c r="G1148" s="134" t="str">
        <f>IF(AND(TONGHOP!$O1148="ThiTN",TONGHOP!$Q1148&lt;&gt;""),TONGHOP!$Q1148,"")</f>
        <v/>
      </c>
      <c r="H1148" s="134" t="str">
        <f t="shared" si="35"/>
        <v/>
      </c>
    </row>
    <row r="1149" spans="1:8">
      <c r="A1149" s="134" t="str">
        <f>IF(AND(TONGHOP!$O1149="KTHP",TONGHOP!$T1149&lt;&gt;""),TONGHOP!$T1149,"")</f>
        <v>Phạm Thị Gia Tâm</v>
      </c>
      <c r="B1149" s="134" t="str">
        <f>IF(AND(TONGHOP!$O1149="KTHP",TONGHOP!$U1149&lt;&gt;""),TONGHOP!$U1149,"")</f>
        <v>Phan Anh Tuấn Kiệt</v>
      </c>
      <c r="C1149" s="134">
        <f>IF(AND(TONGHOP!$O1149="KTHP",TONGHOP!$Q1149&lt;&gt;""),TONGHOP!$Q1149,"")</f>
        <v>60</v>
      </c>
      <c r="D1149" s="134">
        <f t="shared" si="34"/>
        <v>0.45</v>
      </c>
      <c r="E1149" s="134" t="str">
        <f>IF(AND(TONGHOP!$O1149="ThiTN",TONGHOP!$T1149&lt;&gt;""),TONGHOP!$T1149,"")</f>
        <v/>
      </c>
      <c r="F1149" s="134" t="str">
        <f>IF(AND(TONGHOP!$O1149="ThiTN",TONGHOP!$U1149&lt;&gt;""),TONGHOP!$U1149,"")</f>
        <v/>
      </c>
      <c r="G1149" s="134" t="str">
        <f>IF(AND(TONGHOP!$O1149="ThiTN",TONGHOP!$Q1149&lt;&gt;""),TONGHOP!$Q1149,"")</f>
        <v/>
      </c>
      <c r="H1149" s="134" t="str">
        <f t="shared" si="35"/>
        <v/>
      </c>
    </row>
    <row r="1150" spans="1:8">
      <c r="A1150" s="134" t="str">
        <f>IF(AND(TONGHOP!$O1150="KTHP",TONGHOP!$T1150&lt;&gt;""),TONGHOP!$T1150,"")</f>
        <v>Lưu Thị Thúy</v>
      </c>
      <c r="B1150" s="134" t="str">
        <f>IF(AND(TONGHOP!$O1150="KTHP",TONGHOP!$U1150&lt;&gt;""),TONGHOP!$U1150,"")</f>
        <v>Hà Phước Tuấn</v>
      </c>
      <c r="C1150" s="134">
        <f>IF(AND(TONGHOP!$O1150="KTHP",TONGHOP!$Q1150&lt;&gt;""),TONGHOP!$Q1150,"")</f>
        <v>60</v>
      </c>
      <c r="D1150" s="134">
        <f t="shared" si="34"/>
        <v>0.45</v>
      </c>
      <c r="E1150" s="134" t="str">
        <f>IF(AND(TONGHOP!$O1150="ThiTN",TONGHOP!$T1150&lt;&gt;""),TONGHOP!$T1150,"")</f>
        <v/>
      </c>
      <c r="F1150" s="134" t="str">
        <f>IF(AND(TONGHOP!$O1150="ThiTN",TONGHOP!$U1150&lt;&gt;""),TONGHOP!$U1150,"")</f>
        <v/>
      </c>
      <c r="G1150" s="134" t="str">
        <f>IF(AND(TONGHOP!$O1150="ThiTN",TONGHOP!$Q1150&lt;&gt;""),TONGHOP!$Q1150,"")</f>
        <v/>
      </c>
      <c r="H1150" s="134" t="str">
        <f t="shared" si="35"/>
        <v/>
      </c>
    </row>
    <row r="1151" spans="1:8">
      <c r="A1151" s="134" t="str">
        <f>IF(AND(TONGHOP!$O1151="KTHP",TONGHOP!$T1151&lt;&gt;""),TONGHOP!$T1151,"")</f>
        <v>Nguyễn Mỹ Tiên</v>
      </c>
      <c r="B1151" s="134" t="str">
        <f>IF(AND(TONGHOP!$O1151="KTHP",TONGHOP!$U1151&lt;&gt;""),TONGHOP!$U1151,"")</f>
        <v>Cao Thị Hồng Thắm</v>
      </c>
      <c r="C1151" s="134">
        <f>IF(AND(TONGHOP!$O1151="KTHP",TONGHOP!$Q1151&lt;&gt;""),TONGHOP!$Q1151,"")</f>
        <v>60</v>
      </c>
      <c r="D1151" s="134">
        <f t="shared" si="34"/>
        <v>0.45</v>
      </c>
      <c r="E1151" s="134" t="str">
        <f>IF(AND(TONGHOP!$O1151="ThiTN",TONGHOP!$T1151&lt;&gt;""),TONGHOP!$T1151,"")</f>
        <v/>
      </c>
      <c r="F1151" s="134" t="str">
        <f>IF(AND(TONGHOP!$O1151="ThiTN",TONGHOP!$U1151&lt;&gt;""),TONGHOP!$U1151,"")</f>
        <v/>
      </c>
      <c r="G1151" s="134" t="str">
        <f>IF(AND(TONGHOP!$O1151="ThiTN",TONGHOP!$Q1151&lt;&gt;""),TONGHOP!$Q1151,"")</f>
        <v/>
      </c>
      <c r="H1151" s="134" t="str">
        <f t="shared" si="35"/>
        <v/>
      </c>
    </row>
    <row r="1152" spans="1:8">
      <c r="A1152" s="134" t="str">
        <f>IF(AND(TONGHOP!$O1152="KTHP",TONGHOP!$T1152&lt;&gt;""),TONGHOP!$T1152,"")</f>
        <v>Đỗ Thị Thơm</v>
      </c>
      <c r="B1152" s="134" t="str">
        <f>IF(AND(TONGHOP!$O1152="KTHP",TONGHOP!$U1152&lt;&gt;""),TONGHOP!$U1152,"")</f>
        <v>Đào Anh Tuấn</v>
      </c>
      <c r="C1152" s="134">
        <f>IF(AND(TONGHOP!$O1152="KTHP",TONGHOP!$Q1152&lt;&gt;""),TONGHOP!$Q1152,"")</f>
        <v>60</v>
      </c>
      <c r="D1152" s="134">
        <f t="shared" si="34"/>
        <v>0.45</v>
      </c>
      <c r="E1152" s="134" t="str">
        <f>IF(AND(TONGHOP!$O1152="ThiTN",TONGHOP!$T1152&lt;&gt;""),TONGHOP!$T1152,"")</f>
        <v/>
      </c>
      <c r="F1152" s="134" t="str">
        <f>IF(AND(TONGHOP!$O1152="ThiTN",TONGHOP!$U1152&lt;&gt;""),TONGHOP!$U1152,"")</f>
        <v/>
      </c>
      <c r="G1152" s="134" t="str">
        <f>IF(AND(TONGHOP!$O1152="ThiTN",TONGHOP!$Q1152&lt;&gt;""),TONGHOP!$Q1152,"")</f>
        <v/>
      </c>
      <c r="H1152" s="134" t="str">
        <f t="shared" si="35"/>
        <v/>
      </c>
    </row>
    <row r="1153" spans="1:8">
      <c r="A1153" s="134" t="str">
        <f>IF(AND(TONGHOP!$O1153="KTHP",TONGHOP!$T1153&lt;&gt;""),TONGHOP!$T1153,"")</f>
        <v>Trần Thị Thu Hà</v>
      </c>
      <c r="B1153" s="134" t="str">
        <f>IF(AND(TONGHOP!$O1153="KTHP",TONGHOP!$U1153&lt;&gt;""),TONGHOP!$U1153,"")</f>
        <v>Mai Nguyễn Hoàng Yến</v>
      </c>
      <c r="C1153" s="134">
        <f>IF(AND(TONGHOP!$O1153="KTHP",TONGHOP!$Q1153&lt;&gt;""),TONGHOP!$Q1153,"")</f>
        <v>60</v>
      </c>
      <c r="D1153" s="134">
        <f t="shared" si="34"/>
        <v>0.45</v>
      </c>
      <c r="E1153" s="134" t="str">
        <f>IF(AND(TONGHOP!$O1153="ThiTN",TONGHOP!$T1153&lt;&gt;""),TONGHOP!$T1153,"")</f>
        <v/>
      </c>
      <c r="F1153" s="134" t="str">
        <f>IF(AND(TONGHOP!$O1153="ThiTN",TONGHOP!$U1153&lt;&gt;""),TONGHOP!$U1153,"")</f>
        <v/>
      </c>
      <c r="G1153" s="134" t="str">
        <f>IF(AND(TONGHOP!$O1153="ThiTN",TONGHOP!$Q1153&lt;&gt;""),TONGHOP!$Q1153,"")</f>
        <v/>
      </c>
      <c r="H1153" s="134" t="str">
        <f t="shared" si="35"/>
        <v/>
      </c>
    </row>
    <row r="1154" spans="1:8">
      <c r="A1154" s="134" t="str">
        <f>IF(AND(TONGHOP!$O1154="KTHP",TONGHOP!$T1154&lt;&gt;""),TONGHOP!$T1154,"")</f>
        <v>Đinh Trần Phương Thảo</v>
      </c>
      <c r="B1154" s="134" t="str">
        <f>IF(AND(TONGHOP!$O1154="KTHP",TONGHOP!$U1154&lt;&gt;""),TONGHOP!$U1154,"")</f>
        <v>Lê Nguyễn Mỹ Trâm</v>
      </c>
      <c r="C1154" s="134">
        <f>IF(AND(TONGHOP!$O1154="KTHP",TONGHOP!$Q1154&lt;&gt;""),TONGHOP!$Q1154,"")</f>
        <v>60</v>
      </c>
      <c r="D1154" s="134">
        <f t="shared" si="34"/>
        <v>0.45</v>
      </c>
      <c r="E1154" s="134" t="str">
        <f>IF(AND(TONGHOP!$O1154="ThiTN",TONGHOP!$T1154&lt;&gt;""),TONGHOP!$T1154,"")</f>
        <v/>
      </c>
      <c r="F1154" s="134" t="str">
        <f>IF(AND(TONGHOP!$O1154="ThiTN",TONGHOP!$U1154&lt;&gt;""),TONGHOP!$U1154,"")</f>
        <v/>
      </c>
      <c r="G1154" s="134" t="str">
        <f>IF(AND(TONGHOP!$O1154="ThiTN",TONGHOP!$Q1154&lt;&gt;""),TONGHOP!$Q1154,"")</f>
        <v/>
      </c>
      <c r="H1154" s="134" t="str">
        <f t="shared" si="35"/>
        <v/>
      </c>
    </row>
    <row r="1155" spans="1:8">
      <c r="A1155" s="134" t="str">
        <f>IF(AND(TONGHOP!$O1155="KTHP",TONGHOP!$T1155&lt;&gt;""),TONGHOP!$T1155,"")</f>
        <v>Trịnh Khắc Vũ</v>
      </c>
      <c r="B1155" s="134" t="str">
        <f>IF(AND(TONGHOP!$O1155="KTHP",TONGHOP!$U1155&lt;&gt;""),TONGHOP!$U1155,"")</f>
        <v>Ngô Phong Cường</v>
      </c>
      <c r="C1155" s="134">
        <f>IF(AND(TONGHOP!$O1155="KTHP",TONGHOP!$Q1155&lt;&gt;""),TONGHOP!$Q1155,"")</f>
        <v>60</v>
      </c>
      <c r="D1155" s="134">
        <f t="shared" ref="D1155:D1218" si="36">IF(AND(A1155="",B1155="")=TRUE,"",(C1155+30)*0.3/60)</f>
        <v>0.45</v>
      </c>
      <c r="E1155" s="134" t="str">
        <f>IF(AND(TONGHOP!$O1155="ThiTN",TONGHOP!$T1155&lt;&gt;""),TONGHOP!$T1155,"")</f>
        <v/>
      </c>
      <c r="F1155" s="134" t="str">
        <f>IF(AND(TONGHOP!$O1155="ThiTN",TONGHOP!$U1155&lt;&gt;""),TONGHOP!$U1155,"")</f>
        <v/>
      </c>
      <c r="G1155" s="134" t="str">
        <f>IF(AND(TONGHOP!$O1155="ThiTN",TONGHOP!$Q1155&lt;&gt;""),TONGHOP!$Q1155,"")</f>
        <v/>
      </c>
      <c r="H1155" s="134" t="str">
        <f t="shared" ref="H1155:H1218" si="37">IF(AND(E1155="",F1155="")=TRUE,"",(G1155+30)*0.5/60)</f>
        <v/>
      </c>
    </row>
    <row r="1156" spans="1:8">
      <c r="A1156" s="134" t="str">
        <f>IF(AND(TONGHOP!$O1156="KTHP",TONGHOP!$T1156&lt;&gt;""),TONGHOP!$T1156,"")</f>
        <v>Lê Thế Huân</v>
      </c>
      <c r="B1156" s="134" t="str">
        <f>IF(AND(TONGHOP!$O1156="KTHP",TONGHOP!$U1156&lt;&gt;""),TONGHOP!$U1156,"")</f>
        <v>Lương Minh Dũng</v>
      </c>
      <c r="C1156" s="134">
        <f>IF(AND(TONGHOP!$O1156="KTHP",TONGHOP!$Q1156&lt;&gt;""),TONGHOP!$Q1156,"")</f>
        <v>60</v>
      </c>
      <c r="D1156" s="134">
        <f t="shared" si="36"/>
        <v>0.45</v>
      </c>
      <c r="E1156" s="134" t="str">
        <f>IF(AND(TONGHOP!$O1156="ThiTN",TONGHOP!$T1156&lt;&gt;""),TONGHOP!$T1156,"")</f>
        <v/>
      </c>
      <c r="F1156" s="134" t="str">
        <f>IF(AND(TONGHOP!$O1156="ThiTN",TONGHOP!$U1156&lt;&gt;""),TONGHOP!$U1156,"")</f>
        <v/>
      </c>
      <c r="G1156" s="134" t="str">
        <f>IF(AND(TONGHOP!$O1156="ThiTN",TONGHOP!$Q1156&lt;&gt;""),TONGHOP!$Q1156,"")</f>
        <v/>
      </c>
      <c r="H1156" s="134" t="str">
        <f t="shared" si="37"/>
        <v/>
      </c>
    </row>
    <row r="1157" spans="1:8">
      <c r="A1157" s="134" t="str">
        <f>IF(AND(TONGHOP!$O1157="KTHP",TONGHOP!$T1157&lt;&gt;""),TONGHOP!$T1157,"")</f>
        <v>Huỳnh Văn Hiếu</v>
      </c>
      <c r="B1157" s="134" t="str">
        <f>IF(AND(TONGHOP!$O1157="KTHP",TONGHOP!$U1157&lt;&gt;""),TONGHOP!$U1157,"")</f>
        <v>Kiều Trung Tín</v>
      </c>
      <c r="C1157" s="134">
        <f>IF(AND(TONGHOP!$O1157="KTHP",TONGHOP!$Q1157&lt;&gt;""),TONGHOP!$Q1157,"")</f>
        <v>60</v>
      </c>
      <c r="D1157" s="134">
        <f t="shared" si="36"/>
        <v>0.45</v>
      </c>
      <c r="E1157" s="134" t="str">
        <f>IF(AND(TONGHOP!$O1157="ThiTN",TONGHOP!$T1157&lt;&gt;""),TONGHOP!$T1157,"")</f>
        <v/>
      </c>
      <c r="F1157" s="134" t="str">
        <f>IF(AND(TONGHOP!$O1157="ThiTN",TONGHOP!$U1157&lt;&gt;""),TONGHOP!$U1157,"")</f>
        <v/>
      </c>
      <c r="G1157" s="134" t="str">
        <f>IF(AND(TONGHOP!$O1157="ThiTN",TONGHOP!$Q1157&lt;&gt;""),TONGHOP!$Q1157,"")</f>
        <v/>
      </c>
      <c r="H1157" s="134" t="str">
        <f t="shared" si="37"/>
        <v/>
      </c>
    </row>
    <row r="1158" spans="1:8">
      <c r="A1158" s="134" t="str">
        <f>IF(AND(TONGHOP!$O1158="KTHP",TONGHOP!$T1158&lt;&gt;""),TONGHOP!$T1158,"")</f>
        <v>Hoàng Phúc Bảo</v>
      </c>
      <c r="B1158" s="134" t="str">
        <f>IF(AND(TONGHOP!$O1158="KTHP",TONGHOP!$U1158&lt;&gt;""),TONGHOP!$U1158,"")</f>
        <v>Nguyễn Minh Thái</v>
      </c>
      <c r="C1158" s="134">
        <f>IF(AND(TONGHOP!$O1158="KTHP",TONGHOP!$Q1158&lt;&gt;""),TONGHOP!$Q1158,"")</f>
        <v>60</v>
      </c>
      <c r="D1158" s="134">
        <f t="shared" si="36"/>
        <v>0.45</v>
      </c>
      <c r="E1158" s="134" t="str">
        <f>IF(AND(TONGHOP!$O1158="ThiTN",TONGHOP!$T1158&lt;&gt;""),TONGHOP!$T1158,"")</f>
        <v/>
      </c>
      <c r="F1158" s="134" t="str">
        <f>IF(AND(TONGHOP!$O1158="ThiTN",TONGHOP!$U1158&lt;&gt;""),TONGHOP!$U1158,"")</f>
        <v/>
      </c>
      <c r="G1158" s="134" t="str">
        <f>IF(AND(TONGHOP!$O1158="ThiTN",TONGHOP!$Q1158&lt;&gt;""),TONGHOP!$Q1158,"")</f>
        <v/>
      </c>
      <c r="H1158" s="134" t="str">
        <f t="shared" si="37"/>
        <v/>
      </c>
    </row>
    <row r="1159" spans="1:8">
      <c r="A1159" s="134" t="str">
        <f>IF(AND(TONGHOP!$O1159="KTHP",TONGHOP!$T1159&lt;&gt;""),TONGHOP!$T1159,"")</f>
        <v>Phạm Thị Lê Chi</v>
      </c>
      <c r="B1159" s="134" t="str">
        <f>IF(AND(TONGHOP!$O1159="KTHP",TONGHOP!$U1159&lt;&gt;""),TONGHOP!$U1159,"")</f>
        <v>Nguyễn Thị Hải Hà</v>
      </c>
      <c r="C1159" s="134">
        <f>IF(AND(TONGHOP!$O1159="KTHP",TONGHOP!$Q1159&lt;&gt;""),TONGHOP!$Q1159,"")</f>
        <v>60</v>
      </c>
      <c r="D1159" s="134">
        <f t="shared" si="36"/>
        <v>0.45</v>
      </c>
      <c r="E1159" s="134" t="str">
        <f>IF(AND(TONGHOP!$O1159="ThiTN",TONGHOP!$T1159&lt;&gt;""),TONGHOP!$T1159,"")</f>
        <v/>
      </c>
      <c r="F1159" s="134" t="str">
        <f>IF(AND(TONGHOP!$O1159="ThiTN",TONGHOP!$U1159&lt;&gt;""),TONGHOP!$U1159,"")</f>
        <v/>
      </c>
      <c r="G1159" s="134" t="str">
        <f>IF(AND(TONGHOP!$O1159="ThiTN",TONGHOP!$Q1159&lt;&gt;""),TONGHOP!$Q1159,"")</f>
        <v/>
      </c>
      <c r="H1159" s="134" t="str">
        <f t="shared" si="37"/>
        <v/>
      </c>
    </row>
    <row r="1160" spans="1:8">
      <c r="A1160" s="134" t="str">
        <f>IF(AND(TONGHOP!$O1160="KTHP",TONGHOP!$T1160&lt;&gt;""),TONGHOP!$T1160,"")</f>
        <v>Đỗ Trọng Quý</v>
      </c>
      <c r="B1160" s="134" t="str">
        <f>IF(AND(TONGHOP!$O1160="KTHP",TONGHOP!$U1160&lt;&gt;""),TONGHOP!$U1160,"")</f>
        <v>Nguyễn Thị Thanh Thảo</v>
      </c>
      <c r="C1160" s="134">
        <f>IF(AND(TONGHOP!$O1160="KTHP",TONGHOP!$Q1160&lt;&gt;""),TONGHOP!$Q1160,"")</f>
        <v>60</v>
      </c>
      <c r="D1160" s="134">
        <f t="shared" si="36"/>
        <v>0.45</v>
      </c>
      <c r="E1160" s="134" t="str">
        <f>IF(AND(TONGHOP!$O1160="ThiTN",TONGHOP!$T1160&lt;&gt;""),TONGHOP!$T1160,"")</f>
        <v/>
      </c>
      <c r="F1160" s="134" t="str">
        <f>IF(AND(TONGHOP!$O1160="ThiTN",TONGHOP!$U1160&lt;&gt;""),TONGHOP!$U1160,"")</f>
        <v/>
      </c>
      <c r="G1160" s="134" t="str">
        <f>IF(AND(TONGHOP!$O1160="ThiTN",TONGHOP!$Q1160&lt;&gt;""),TONGHOP!$Q1160,"")</f>
        <v/>
      </c>
      <c r="H1160" s="134" t="str">
        <f t="shared" si="37"/>
        <v/>
      </c>
    </row>
    <row r="1161" spans="1:8">
      <c r="A1161" s="134" t="str">
        <f>IF(AND(TONGHOP!$O1161="KTHP",TONGHOP!$T1161&lt;&gt;""),TONGHOP!$T1161,"")</f>
        <v>Trần Kim Thu Liễu</v>
      </c>
      <c r="B1161" s="134" t="str">
        <f>IF(AND(TONGHOP!$O1161="KTHP",TONGHOP!$U1161&lt;&gt;""),TONGHOP!$U1161,"")</f>
        <v>Nguyễn Thị Thu Tâm</v>
      </c>
      <c r="C1161" s="134">
        <f>IF(AND(TONGHOP!$O1161="KTHP",TONGHOP!$Q1161&lt;&gt;""),TONGHOP!$Q1161,"")</f>
        <v>90</v>
      </c>
      <c r="D1161" s="134">
        <f t="shared" si="36"/>
        <v>0.6</v>
      </c>
      <c r="E1161" s="134" t="str">
        <f>IF(AND(TONGHOP!$O1161="ThiTN",TONGHOP!$T1161&lt;&gt;""),TONGHOP!$T1161,"")</f>
        <v/>
      </c>
      <c r="F1161" s="134" t="str">
        <f>IF(AND(TONGHOP!$O1161="ThiTN",TONGHOP!$U1161&lt;&gt;""),TONGHOP!$U1161,"")</f>
        <v/>
      </c>
      <c r="G1161" s="134" t="str">
        <f>IF(AND(TONGHOP!$O1161="ThiTN",TONGHOP!$Q1161&lt;&gt;""),TONGHOP!$Q1161,"")</f>
        <v/>
      </c>
      <c r="H1161" s="134" t="str">
        <f t="shared" si="37"/>
        <v/>
      </c>
    </row>
    <row r="1162" spans="1:8">
      <c r="A1162" s="134" t="str">
        <f>IF(AND(TONGHOP!$O1162="KTHP",TONGHOP!$T1162&lt;&gt;""),TONGHOP!$T1162,"")</f>
        <v>Nguyễn Văn Minh</v>
      </c>
      <c r="B1162" s="134" t="str">
        <f>IF(AND(TONGHOP!$O1162="KTHP",TONGHOP!$U1162&lt;&gt;""),TONGHOP!$U1162,"")</f>
        <v>Trần Việt Khánh</v>
      </c>
      <c r="C1162" s="134">
        <f>IF(AND(TONGHOP!$O1162="KTHP",TONGHOP!$Q1162&lt;&gt;""),TONGHOP!$Q1162,"")</f>
        <v>120</v>
      </c>
      <c r="D1162" s="134">
        <f t="shared" si="36"/>
        <v>0.75</v>
      </c>
      <c r="E1162" s="134" t="str">
        <f>IF(AND(TONGHOP!$O1162="ThiTN",TONGHOP!$T1162&lt;&gt;""),TONGHOP!$T1162,"")</f>
        <v/>
      </c>
      <c r="F1162" s="134" t="str">
        <f>IF(AND(TONGHOP!$O1162="ThiTN",TONGHOP!$U1162&lt;&gt;""),TONGHOP!$U1162,"")</f>
        <v/>
      </c>
      <c r="G1162" s="134" t="str">
        <f>IF(AND(TONGHOP!$O1162="ThiTN",TONGHOP!$Q1162&lt;&gt;""),TONGHOP!$Q1162,"")</f>
        <v/>
      </c>
      <c r="H1162" s="134" t="str">
        <f t="shared" si="37"/>
        <v/>
      </c>
    </row>
    <row r="1163" spans="1:8">
      <c r="A1163" s="134" t="str">
        <f>IF(AND(TONGHOP!$O1163="KTHP",TONGHOP!$T1163&lt;&gt;""),TONGHOP!$T1163,"")</f>
        <v>Nguyễn Khoa</v>
      </c>
      <c r="B1163" s="134" t="str">
        <f>IF(AND(TONGHOP!$O1163="KTHP",TONGHOP!$U1163&lt;&gt;""),TONGHOP!$U1163,"")</f>
        <v>Lê Phi Trường</v>
      </c>
      <c r="C1163" s="134">
        <f>IF(AND(TONGHOP!$O1163="KTHP",TONGHOP!$Q1163&lt;&gt;""),TONGHOP!$Q1163,"")</f>
        <v>120</v>
      </c>
      <c r="D1163" s="134">
        <f t="shared" si="36"/>
        <v>0.75</v>
      </c>
      <c r="E1163" s="134" t="str">
        <f>IF(AND(TONGHOP!$O1163="ThiTN",TONGHOP!$T1163&lt;&gt;""),TONGHOP!$T1163,"")</f>
        <v/>
      </c>
      <c r="F1163" s="134" t="str">
        <f>IF(AND(TONGHOP!$O1163="ThiTN",TONGHOP!$U1163&lt;&gt;""),TONGHOP!$U1163,"")</f>
        <v/>
      </c>
      <c r="G1163" s="134" t="str">
        <f>IF(AND(TONGHOP!$O1163="ThiTN",TONGHOP!$Q1163&lt;&gt;""),TONGHOP!$Q1163,"")</f>
        <v/>
      </c>
      <c r="H1163" s="134" t="str">
        <f t="shared" si="37"/>
        <v/>
      </c>
    </row>
    <row r="1164" spans="1:8">
      <c r="A1164" s="134" t="str">
        <f>IF(AND(TONGHOP!$O1164="KTHP",TONGHOP!$T1164&lt;&gt;""),TONGHOP!$T1164,"")</f>
        <v>Nguyễn Ngọc Tuyên</v>
      </c>
      <c r="B1164" s="134" t="str">
        <f>IF(AND(TONGHOP!$O1164="KTHP",TONGHOP!$U1164&lt;&gt;""),TONGHOP!$U1164,"")</f>
        <v>Nguyễn Văn Đôn</v>
      </c>
      <c r="C1164" s="134">
        <f>IF(AND(TONGHOP!$O1164="KTHP",TONGHOP!$Q1164&lt;&gt;""),TONGHOP!$Q1164,"")</f>
        <v>120</v>
      </c>
      <c r="D1164" s="134">
        <f t="shared" si="36"/>
        <v>0.75</v>
      </c>
      <c r="E1164" s="134" t="str">
        <f>IF(AND(TONGHOP!$O1164="ThiTN",TONGHOP!$T1164&lt;&gt;""),TONGHOP!$T1164,"")</f>
        <v/>
      </c>
      <c r="F1164" s="134" t="str">
        <f>IF(AND(TONGHOP!$O1164="ThiTN",TONGHOP!$U1164&lt;&gt;""),TONGHOP!$U1164,"")</f>
        <v/>
      </c>
      <c r="G1164" s="134" t="str">
        <f>IF(AND(TONGHOP!$O1164="ThiTN",TONGHOP!$Q1164&lt;&gt;""),TONGHOP!$Q1164,"")</f>
        <v/>
      </c>
      <c r="H1164" s="134" t="str">
        <f t="shared" si="37"/>
        <v/>
      </c>
    </row>
    <row r="1165" spans="1:8">
      <c r="A1165" s="134" t="str">
        <f>IF(AND(TONGHOP!$O1165="KTHP",TONGHOP!$T1165&lt;&gt;""),TONGHOP!$T1165,"")</f>
        <v>Nguyễn Duy Đạt</v>
      </c>
      <c r="B1165" s="134" t="str">
        <f>IF(AND(TONGHOP!$O1165="KTHP",TONGHOP!$U1165&lt;&gt;""),TONGHOP!$U1165,"")</f>
        <v>Trần Vĩnh Xuyên</v>
      </c>
      <c r="C1165" s="134">
        <f>IF(AND(TONGHOP!$O1165="KTHP",TONGHOP!$Q1165&lt;&gt;""),TONGHOP!$Q1165,"")</f>
        <v>120</v>
      </c>
      <c r="D1165" s="134">
        <f t="shared" si="36"/>
        <v>0.75</v>
      </c>
      <c r="E1165" s="134" t="str">
        <f>IF(AND(TONGHOP!$O1165="ThiTN",TONGHOP!$T1165&lt;&gt;""),TONGHOP!$T1165,"")</f>
        <v/>
      </c>
      <c r="F1165" s="134" t="str">
        <f>IF(AND(TONGHOP!$O1165="ThiTN",TONGHOP!$U1165&lt;&gt;""),TONGHOP!$U1165,"")</f>
        <v/>
      </c>
      <c r="G1165" s="134" t="str">
        <f>IF(AND(TONGHOP!$O1165="ThiTN",TONGHOP!$Q1165&lt;&gt;""),TONGHOP!$Q1165,"")</f>
        <v/>
      </c>
      <c r="H1165" s="134" t="str">
        <f t="shared" si="37"/>
        <v/>
      </c>
    </row>
    <row r="1166" spans="1:8">
      <c r="A1166" s="134" t="str">
        <f>IF(AND(TONGHOP!$O1166="KTHP",TONGHOP!$T1166&lt;&gt;""),TONGHOP!$T1166,"")</f>
        <v>Dương Ngọc Vọng</v>
      </c>
      <c r="B1166" s="134" t="str">
        <f>IF(AND(TONGHOP!$O1166="KTHP",TONGHOP!$U1166&lt;&gt;""),TONGHOP!$U1166,"")</f>
        <v>Mai Nguyễn Hoàng Yến</v>
      </c>
      <c r="C1166" s="134">
        <f>IF(AND(TONGHOP!$O1166="KTHP",TONGHOP!$Q1166&lt;&gt;""),TONGHOP!$Q1166,"")</f>
        <v>120</v>
      </c>
      <c r="D1166" s="134">
        <f t="shared" si="36"/>
        <v>0.75</v>
      </c>
      <c r="E1166" s="134" t="str">
        <f>IF(AND(TONGHOP!$O1166="ThiTN",TONGHOP!$T1166&lt;&gt;""),TONGHOP!$T1166,"")</f>
        <v/>
      </c>
      <c r="F1166" s="134" t="str">
        <f>IF(AND(TONGHOP!$O1166="ThiTN",TONGHOP!$U1166&lt;&gt;""),TONGHOP!$U1166,"")</f>
        <v/>
      </c>
      <c r="G1166" s="134" t="str">
        <f>IF(AND(TONGHOP!$O1166="ThiTN",TONGHOP!$Q1166&lt;&gt;""),TONGHOP!$Q1166,"")</f>
        <v/>
      </c>
      <c r="H1166" s="134" t="str">
        <f t="shared" si="37"/>
        <v/>
      </c>
    </row>
    <row r="1167" spans="1:8">
      <c r="A1167" s="134" t="str">
        <f>IF(AND(TONGHOP!$O1167="KTHP",TONGHOP!$T1167&lt;&gt;""),TONGHOP!$T1167,"")</f>
        <v>Nguyễn Thị Thu Hồng</v>
      </c>
      <c r="B1167" s="134" t="str">
        <f>IF(AND(TONGHOP!$O1167="KTHP",TONGHOP!$U1167&lt;&gt;""),TONGHOP!$U1167,"")</f>
        <v>Nguyễn Thị Hải Hà</v>
      </c>
      <c r="C1167" s="134">
        <f>IF(AND(TONGHOP!$O1167="KTHP",TONGHOP!$Q1167&lt;&gt;""),TONGHOP!$Q1167,"")</f>
        <v>120</v>
      </c>
      <c r="D1167" s="134">
        <f t="shared" si="36"/>
        <v>0.75</v>
      </c>
      <c r="E1167" s="134" t="str">
        <f>IF(AND(TONGHOP!$O1167="ThiTN",TONGHOP!$T1167&lt;&gt;""),TONGHOP!$T1167,"")</f>
        <v/>
      </c>
      <c r="F1167" s="134" t="str">
        <f>IF(AND(TONGHOP!$O1167="ThiTN",TONGHOP!$U1167&lt;&gt;""),TONGHOP!$U1167,"")</f>
        <v/>
      </c>
      <c r="G1167" s="134" t="str">
        <f>IF(AND(TONGHOP!$O1167="ThiTN",TONGHOP!$Q1167&lt;&gt;""),TONGHOP!$Q1167,"")</f>
        <v/>
      </c>
      <c r="H1167" s="134" t="str">
        <f t="shared" si="37"/>
        <v/>
      </c>
    </row>
    <row r="1168" spans="1:8">
      <c r="A1168" s="134" t="str">
        <f>IF(AND(TONGHOP!$O1168="KTHP",TONGHOP!$T1168&lt;&gt;""),TONGHOP!$T1168,"")</f>
        <v>Vũ Thị Thái Linh</v>
      </c>
      <c r="B1168" s="134" t="str">
        <f>IF(AND(TONGHOP!$O1168="KTHP",TONGHOP!$U1168&lt;&gt;""),TONGHOP!$U1168,"")</f>
        <v>Bùi Văn Dũng</v>
      </c>
      <c r="C1168" s="134">
        <f>IF(AND(TONGHOP!$O1168="KTHP",TONGHOP!$Q1168&lt;&gt;""),TONGHOP!$Q1168,"")</f>
        <v>120</v>
      </c>
      <c r="D1168" s="134">
        <f t="shared" si="36"/>
        <v>0.75</v>
      </c>
      <c r="E1168" s="134" t="str">
        <f>IF(AND(TONGHOP!$O1168="ThiTN",TONGHOP!$T1168&lt;&gt;""),TONGHOP!$T1168,"")</f>
        <v/>
      </c>
      <c r="F1168" s="134" t="str">
        <f>IF(AND(TONGHOP!$O1168="ThiTN",TONGHOP!$U1168&lt;&gt;""),TONGHOP!$U1168,"")</f>
        <v/>
      </c>
      <c r="G1168" s="134" t="str">
        <f>IF(AND(TONGHOP!$O1168="ThiTN",TONGHOP!$Q1168&lt;&gt;""),TONGHOP!$Q1168,"")</f>
        <v/>
      </c>
      <c r="H1168" s="134" t="str">
        <f t="shared" si="37"/>
        <v/>
      </c>
    </row>
    <row r="1169" spans="1:8">
      <c r="A1169" s="134" t="str">
        <f>IF(AND(TONGHOP!$O1169="KTHP",TONGHOP!$T1169&lt;&gt;""),TONGHOP!$T1169,"")</f>
        <v>Nguyễn Văn Minh</v>
      </c>
      <c r="B1169" s="134" t="str">
        <f>IF(AND(TONGHOP!$O1169="KTHP",TONGHOP!$U1169&lt;&gt;""),TONGHOP!$U1169,"")</f>
        <v>Trần Việt Khánh</v>
      </c>
      <c r="C1169" s="134">
        <f>IF(AND(TONGHOP!$O1169="KTHP",TONGHOP!$Q1169&lt;&gt;""),TONGHOP!$Q1169,"")</f>
        <v>120</v>
      </c>
      <c r="D1169" s="134">
        <f t="shared" si="36"/>
        <v>0.75</v>
      </c>
      <c r="E1169" s="134" t="str">
        <f>IF(AND(TONGHOP!$O1169="ThiTN",TONGHOP!$T1169&lt;&gt;""),TONGHOP!$T1169,"")</f>
        <v/>
      </c>
      <c r="F1169" s="134" t="str">
        <f>IF(AND(TONGHOP!$O1169="ThiTN",TONGHOP!$U1169&lt;&gt;""),TONGHOP!$U1169,"")</f>
        <v/>
      </c>
      <c r="G1169" s="134" t="str">
        <f>IF(AND(TONGHOP!$O1169="ThiTN",TONGHOP!$Q1169&lt;&gt;""),TONGHOP!$Q1169,"")</f>
        <v/>
      </c>
      <c r="H1169" s="134" t="str">
        <f t="shared" si="37"/>
        <v/>
      </c>
    </row>
    <row r="1170" spans="1:8">
      <c r="A1170" s="134" t="str">
        <f>IF(AND(TONGHOP!$O1170="KTHP",TONGHOP!$T1170&lt;&gt;""),TONGHOP!$T1170,"")</f>
        <v>Lê Phi Trường</v>
      </c>
      <c r="B1170" s="134" t="str">
        <f>IF(AND(TONGHOP!$O1170="KTHP",TONGHOP!$U1170&lt;&gt;""),TONGHOP!$U1170,"")</f>
        <v>Nguyễn Khoa</v>
      </c>
      <c r="C1170" s="134">
        <f>IF(AND(TONGHOP!$O1170="KTHP",TONGHOP!$Q1170&lt;&gt;""),TONGHOP!$Q1170,"")</f>
        <v>120</v>
      </c>
      <c r="D1170" s="134">
        <f t="shared" si="36"/>
        <v>0.75</v>
      </c>
      <c r="E1170" s="134" t="str">
        <f>IF(AND(TONGHOP!$O1170="ThiTN",TONGHOP!$T1170&lt;&gt;""),TONGHOP!$T1170,"")</f>
        <v/>
      </c>
      <c r="F1170" s="134" t="str">
        <f>IF(AND(TONGHOP!$O1170="ThiTN",TONGHOP!$U1170&lt;&gt;""),TONGHOP!$U1170,"")</f>
        <v/>
      </c>
      <c r="G1170" s="134" t="str">
        <f>IF(AND(TONGHOP!$O1170="ThiTN",TONGHOP!$Q1170&lt;&gt;""),TONGHOP!$Q1170,"")</f>
        <v/>
      </c>
      <c r="H1170" s="134" t="str">
        <f t="shared" si="37"/>
        <v/>
      </c>
    </row>
    <row r="1171" spans="1:8">
      <c r="A1171" s="134" t="str">
        <f>IF(AND(TONGHOP!$O1171="KTHP",TONGHOP!$T1171&lt;&gt;""),TONGHOP!$T1171,"")</f>
        <v>Vũ Thị Thái Linh</v>
      </c>
      <c r="B1171" s="134" t="str">
        <f>IF(AND(TONGHOP!$O1171="KTHP",TONGHOP!$U1171&lt;&gt;""),TONGHOP!$U1171,"")</f>
        <v>Nguyễn Ngọc Tuyên</v>
      </c>
      <c r="C1171" s="134">
        <f>IF(AND(TONGHOP!$O1171="KTHP",TONGHOP!$Q1171&lt;&gt;""),TONGHOP!$Q1171,"")</f>
        <v>120</v>
      </c>
      <c r="D1171" s="134">
        <f t="shared" si="36"/>
        <v>0.75</v>
      </c>
      <c r="E1171" s="134" t="str">
        <f>IF(AND(TONGHOP!$O1171="ThiTN",TONGHOP!$T1171&lt;&gt;""),TONGHOP!$T1171,"")</f>
        <v/>
      </c>
      <c r="F1171" s="134" t="str">
        <f>IF(AND(TONGHOP!$O1171="ThiTN",TONGHOP!$U1171&lt;&gt;""),TONGHOP!$U1171,"")</f>
        <v/>
      </c>
      <c r="G1171" s="134" t="str">
        <f>IF(AND(TONGHOP!$O1171="ThiTN",TONGHOP!$Q1171&lt;&gt;""),TONGHOP!$Q1171,"")</f>
        <v/>
      </c>
      <c r="H1171" s="134" t="str">
        <f t="shared" si="37"/>
        <v/>
      </c>
    </row>
    <row r="1172" spans="1:8">
      <c r="A1172" s="134" t="str">
        <f>IF(AND(TONGHOP!$O1172="KTHP",TONGHOP!$T1172&lt;&gt;""),TONGHOP!$T1172,"")</f>
        <v>Nguyễn Duy Đạt</v>
      </c>
      <c r="B1172" s="134" t="str">
        <f>IF(AND(TONGHOP!$O1172="KTHP",TONGHOP!$U1172&lt;&gt;""),TONGHOP!$U1172,"")</f>
        <v>Trần Vĩnh Xuyên</v>
      </c>
      <c r="C1172" s="134">
        <f>IF(AND(TONGHOP!$O1172="KTHP",TONGHOP!$Q1172&lt;&gt;""),TONGHOP!$Q1172,"")</f>
        <v>120</v>
      </c>
      <c r="D1172" s="134">
        <f t="shared" si="36"/>
        <v>0.75</v>
      </c>
      <c r="E1172" s="134" t="str">
        <f>IF(AND(TONGHOP!$O1172="ThiTN",TONGHOP!$T1172&lt;&gt;""),TONGHOP!$T1172,"")</f>
        <v/>
      </c>
      <c r="F1172" s="134" t="str">
        <f>IF(AND(TONGHOP!$O1172="ThiTN",TONGHOP!$U1172&lt;&gt;""),TONGHOP!$U1172,"")</f>
        <v/>
      </c>
      <c r="G1172" s="134" t="str">
        <f>IF(AND(TONGHOP!$O1172="ThiTN",TONGHOP!$Q1172&lt;&gt;""),TONGHOP!$Q1172,"")</f>
        <v/>
      </c>
      <c r="H1172" s="134" t="str">
        <f t="shared" si="37"/>
        <v/>
      </c>
    </row>
    <row r="1173" spans="1:8">
      <c r="A1173" s="134" t="str">
        <f>IF(AND(TONGHOP!$O1173="KTHP",TONGHOP!$T1173&lt;&gt;""),TONGHOP!$T1173,"")</f>
        <v>Dương Ngọc Vọng</v>
      </c>
      <c r="B1173" s="134" t="str">
        <f>IF(AND(TONGHOP!$O1173="KTHP",TONGHOP!$U1173&lt;&gt;""),TONGHOP!$U1173,"")</f>
        <v>Mai Nguyễn Hoàng Yến</v>
      </c>
      <c r="C1173" s="134">
        <f>IF(AND(TONGHOP!$O1173="KTHP",TONGHOP!$Q1173&lt;&gt;""),TONGHOP!$Q1173,"")</f>
        <v>120</v>
      </c>
      <c r="D1173" s="134">
        <f t="shared" si="36"/>
        <v>0.75</v>
      </c>
      <c r="E1173" s="134" t="str">
        <f>IF(AND(TONGHOP!$O1173="ThiTN",TONGHOP!$T1173&lt;&gt;""),TONGHOP!$T1173,"")</f>
        <v/>
      </c>
      <c r="F1173" s="134" t="str">
        <f>IF(AND(TONGHOP!$O1173="ThiTN",TONGHOP!$U1173&lt;&gt;""),TONGHOP!$U1173,"")</f>
        <v/>
      </c>
      <c r="G1173" s="134" t="str">
        <f>IF(AND(TONGHOP!$O1173="ThiTN",TONGHOP!$Q1173&lt;&gt;""),TONGHOP!$Q1173,"")</f>
        <v/>
      </c>
      <c r="H1173" s="134" t="str">
        <f t="shared" si="37"/>
        <v/>
      </c>
    </row>
    <row r="1174" spans="1:8">
      <c r="A1174" s="134" t="str">
        <f>IF(AND(TONGHOP!$O1174="KTHP",TONGHOP!$T1174&lt;&gt;""),TONGHOP!$T1174,"")</f>
        <v>Nguyễn Thị Thu Hồng</v>
      </c>
      <c r="B1174" s="134" t="str">
        <f>IF(AND(TONGHOP!$O1174="KTHP",TONGHOP!$U1174&lt;&gt;""),TONGHOP!$U1174,"")</f>
        <v>Nguyễn Thị Hải Hà</v>
      </c>
      <c r="C1174" s="134">
        <f>IF(AND(TONGHOP!$O1174="KTHP",TONGHOP!$Q1174&lt;&gt;""),TONGHOP!$Q1174,"")</f>
        <v>120</v>
      </c>
      <c r="D1174" s="134">
        <f t="shared" si="36"/>
        <v>0.75</v>
      </c>
      <c r="E1174" s="134" t="str">
        <f>IF(AND(TONGHOP!$O1174="ThiTN",TONGHOP!$T1174&lt;&gt;""),TONGHOP!$T1174,"")</f>
        <v/>
      </c>
      <c r="F1174" s="134" t="str">
        <f>IF(AND(TONGHOP!$O1174="ThiTN",TONGHOP!$U1174&lt;&gt;""),TONGHOP!$U1174,"")</f>
        <v/>
      </c>
      <c r="G1174" s="134" t="str">
        <f>IF(AND(TONGHOP!$O1174="ThiTN",TONGHOP!$Q1174&lt;&gt;""),TONGHOP!$Q1174,"")</f>
        <v/>
      </c>
      <c r="H1174" s="134" t="str">
        <f t="shared" si="37"/>
        <v/>
      </c>
    </row>
    <row r="1175" spans="1:8">
      <c r="A1175" s="134" t="str">
        <f>IF(AND(TONGHOP!$O1175="KTHP",TONGHOP!$T1175&lt;&gt;""),TONGHOP!$T1175,"")</f>
        <v>Bùi Văn Dũng</v>
      </c>
      <c r="B1175" s="134" t="str">
        <f>IF(AND(TONGHOP!$O1175="KTHP",TONGHOP!$U1175&lt;&gt;""),TONGHOP!$U1175,"")</f>
        <v>Lê Quý Hưng Quốc</v>
      </c>
      <c r="C1175" s="134">
        <f>IF(AND(TONGHOP!$O1175="KTHP",TONGHOP!$Q1175&lt;&gt;""),TONGHOP!$Q1175,"")</f>
        <v>120</v>
      </c>
      <c r="D1175" s="134">
        <f t="shared" si="36"/>
        <v>0.75</v>
      </c>
      <c r="E1175" s="134" t="str">
        <f>IF(AND(TONGHOP!$O1175="ThiTN",TONGHOP!$T1175&lt;&gt;""),TONGHOP!$T1175,"")</f>
        <v/>
      </c>
      <c r="F1175" s="134" t="str">
        <f>IF(AND(TONGHOP!$O1175="ThiTN",TONGHOP!$U1175&lt;&gt;""),TONGHOP!$U1175,"")</f>
        <v/>
      </c>
      <c r="G1175" s="134" t="str">
        <f>IF(AND(TONGHOP!$O1175="ThiTN",TONGHOP!$Q1175&lt;&gt;""),TONGHOP!$Q1175,"")</f>
        <v/>
      </c>
      <c r="H1175" s="134" t="str">
        <f t="shared" si="37"/>
        <v/>
      </c>
    </row>
    <row r="1176" spans="1:8">
      <c r="A1176" s="134" t="str">
        <f>IF(AND(TONGHOP!$O1176="KTHP",TONGHOP!$T1176&lt;&gt;""),TONGHOP!$T1176,"")</f>
        <v>Nguyễn Văn Minh</v>
      </c>
      <c r="B1176" s="134" t="str">
        <f>IF(AND(TONGHOP!$O1176="KTHP",TONGHOP!$U1176&lt;&gt;""),TONGHOP!$U1176,"")</f>
        <v>Trần Việt Khánh</v>
      </c>
      <c r="C1176" s="134">
        <f>IF(AND(TONGHOP!$O1176="KTHP",TONGHOP!$Q1176&lt;&gt;""),TONGHOP!$Q1176,"")</f>
        <v>120</v>
      </c>
      <c r="D1176" s="134">
        <f t="shared" si="36"/>
        <v>0.75</v>
      </c>
      <c r="E1176" s="134" t="str">
        <f>IF(AND(TONGHOP!$O1176="ThiTN",TONGHOP!$T1176&lt;&gt;""),TONGHOP!$T1176,"")</f>
        <v/>
      </c>
      <c r="F1176" s="134" t="str">
        <f>IF(AND(TONGHOP!$O1176="ThiTN",TONGHOP!$U1176&lt;&gt;""),TONGHOP!$U1176,"")</f>
        <v/>
      </c>
      <c r="G1176" s="134" t="str">
        <f>IF(AND(TONGHOP!$O1176="ThiTN",TONGHOP!$Q1176&lt;&gt;""),TONGHOP!$Q1176,"")</f>
        <v/>
      </c>
      <c r="H1176" s="134" t="str">
        <f t="shared" si="37"/>
        <v/>
      </c>
    </row>
    <row r="1177" spans="1:8">
      <c r="A1177" s="134" t="str">
        <f>IF(AND(TONGHOP!$O1177="KTHP",TONGHOP!$T1177&lt;&gt;""),TONGHOP!$T1177,"")</f>
        <v>Vũ Thị Thái Linh</v>
      </c>
      <c r="B1177" s="134" t="str">
        <f>IF(AND(TONGHOP!$O1177="KTHP",TONGHOP!$U1177&lt;&gt;""),TONGHOP!$U1177,"")</f>
        <v>Nguyễn Khoa</v>
      </c>
      <c r="C1177" s="134">
        <f>IF(AND(TONGHOP!$O1177="KTHP",TONGHOP!$Q1177&lt;&gt;""),TONGHOP!$Q1177,"")</f>
        <v>120</v>
      </c>
      <c r="D1177" s="134">
        <f t="shared" si="36"/>
        <v>0.75</v>
      </c>
      <c r="E1177" s="134" t="str">
        <f>IF(AND(TONGHOP!$O1177="ThiTN",TONGHOP!$T1177&lt;&gt;""),TONGHOP!$T1177,"")</f>
        <v/>
      </c>
      <c r="F1177" s="134" t="str">
        <f>IF(AND(TONGHOP!$O1177="ThiTN",TONGHOP!$U1177&lt;&gt;""),TONGHOP!$U1177,"")</f>
        <v/>
      </c>
      <c r="G1177" s="134" t="str">
        <f>IF(AND(TONGHOP!$O1177="ThiTN",TONGHOP!$Q1177&lt;&gt;""),TONGHOP!$Q1177,"")</f>
        <v/>
      </c>
      <c r="H1177" s="134" t="str">
        <f t="shared" si="37"/>
        <v/>
      </c>
    </row>
    <row r="1178" spans="1:8">
      <c r="A1178" s="134" t="str">
        <f>IF(AND(TONGHOP!$O1178="KTHP",TONGHOP!$T1178&lt;&gt;""),TONGHOP!$T1178,"")</f>
        <v>Nguyễn Văn Đôn</v>
      </c>
      <c r="B1178" s="134" t="str">
        <f>IF(AND(TONGHOP!$O1178="KTHP",TONGHOP!$U1178&lt;&gt;""),TONGHOP!$U1178,"")</f>
        <v>Nguyễn Ngọc Tuyên</v>
      </c>
      <c r="C1178" s="134">
        <f>IF(AND(TONGHOP!$O1178="KTHP",TONGHOP!$Q1178&lt;&gt;""),TONGHOP!$Q1178,"")</f>
        <v>120</v>
      </c>
      <c r="D1178" s="134">
        <f t="shared" si="36"/>
        <v>0.75</v>
      </c>
      <c r="E1178" s="134" t="str">
        <f>IF(AND(TONGHOP!$O1178="ThiTN",TONGHOP!$T1178&lt;&gt;""),TONGHOP!$T1178,"")</f>
        <v/>
      </c>
      <c r="F1178" s="134" t="str">
        <f>IF(AND(TONGHOP!$O1178="ThiTN",TONGHOP!$U1178&lt;&gt;""),TONGHOP!$U1178,"")</f>
        <v/>
      </c>
      <c r="G1178" s="134" t="str">
        <f>IF(AND(TONGHOP!$O1178="ThiTN",TONGHOP!$Q1178&lt;&gt;""),TONGHOP!$Q1178,"")</f>
        <v/>
      </c>
      <c r="H1178" s="134" t="str">
        <f t="shared" si="37"/>
        <v/>
      </c>
    </row>
    <row r="1179" spans="1:8">
      <c r="A1179" s="134" t="str">
        <f>IF(AND(TONGHOP!$O1179="KTHP",TONGHOP!$T1179&lt;&gt;""),TONGHOP!$T1179,"")</f>
        <v>Nguyễn Duy Đạt</v>
      </c>
      <c r="B1179" s="134" t="str">
        <f>IF(AND(TONGHOP!$O1179="KTHP",TONGHOP!$U1179&lt;&gt;""),TONGHOP!$U1179,"")</f>
        <v>Trần Vĩnh Xuyên</v>
      </c>
      <c r="C1179" s="134">
        <f>IF(AND(TONGHOP!$O1179="KTHP",TONGHOP!$Q1179&lt;&gt;""),TONGHOP!$Q1179,"")</f>
        <v>120</v>
      </c>
      <c r="D1179" s="134">
        <f t="shared" si="36"/>
        <v>0.75</v>
      </c>
      <c r="E1179" s="134" t="str">
        <f>IF(AND(TONGHOP!$O1179="ThiTN",TONGHOP!$T1179&lt;&gt;""),TONGHOP!$T1179,"")</f>
        <v/>
      </c>
      <c r="F1179" s="134" t="str">
        <f>IF(AND(TONGHOP!$O1179="ThiTN",TONGHOP!$U1179&lt;&gt;""),TONGHOP!$U1179,"")</f>
        <v/>
      </c>
      <c r="G1179" s="134" t="str">
        <f>IF(AND(TONGHOP!$O1179="ThiTN",TONGHOP!$Q1179&lt;&gt;""),TONGHOP!$Q1179,"")</f>
        <v/>
      </c>
      <c r="H1179" s="134" t="str">
        <f t="shared" si="37"/>
        <v/>
      </c>
    </row>
    <row r="1180" spans="1:8">
      <c r="A1180" s="134" t="str">
        <f>IF(AND(TONGHOP!$O1180="KTHP",TONGHOP!$T1180&lt;&gt;""),TONGHOP!$T1180,"")</f>
        <v>Dương Ngọc Vọng</v>
      </c>
      <c r="B1180" s="134" t="str">
        <f>IF(AND(TONGHOP!$O1180="KTHP",TONGHOP!$U1180&lt;&gt;""),TONGHOP!$U1180,"")</f>
        <v>Mai Nguyễn Hoàng Yến</v>
      </c>
      <c r="C1180" s="134">
        <f>IF(AND(TONGHOP!$O1180="KTHP",TONGHOP!$Q1180&lt;&gt;""),TONGHOP!$Q1180,"")</f>
        <v>120</v>
      </c>
      <c r="D1180" s="134">
        <f t="shared" si="36"/>
        <v>0.75</v>
      </c>
      <c r="E1180" s="134" t="str">
        <f>IF(AND(TONGHOP!$O1180="ThiTN",TONGHOP!$T1180&lt;&gt;""),TONGHOP!$T1180,"")</f>
        <v/>
      </c>
      <c r="F1180" s="134" t="str">
        <f>IF(AND(TONGHOP!$O1180="ThiTN",TONGHOP!$U1180&lt;&gt;""),TONGHOP!$U1180,"")</f>
        <v/>
      </c>
      <c r="G1180" s="134" t="str">
        <f>IF(AND(TONGHOP!$O1180="ThiTN",TONGHOP!$Q1180&lt;&gt;""),TONGHOP!$Q1180,"")</f>
        <v/>
      </c>
      <c r="H1180" s="134" t="str">
        <f t="shared" si="37"/>
        <v/>
      </c>
    </row>
    <row r="1181" spans="1:8">
      <c r="A1181" s="134" t="str">
        <f>IF(AND(TONGHOP!$O1181="KTHP",TONGHOP!$T1181&lt;&gt;""),TONGHOP!$T1181,"")</f>
        <v>Nguyễn Thị Thu Hồng</v>
      </c>
      <c r="B1181" s="134" t="str">
        <f>IF(AND(TONGHOP!$O1181="KTHP",TONGHOP!$U1181&lt;&gt;""),TONGHOP!$U1181,"")</f>
        <v>Nguyễn Thị Hải Hà</v>
      </c>
      <c r="C1181" s="134">
        <f>IF(AND(TONGHOP!$O1181="KTHP",TONGHOP!$Q1181&lt;&gt;""),TONGHOP!$Q1181,"")</f>
        <v>120</v>
      </c>
      <c r="D1181" s="134">
        <f t="shared" si="36"/>
        <v>0.75</v>
      </c>
      <c r="E1181" s="134" t="str">
        <f>IF(AND(TONGHOP!$O1181="ThiTN",TONGHOP!$T1181&lt;&gt;""),TONGHOP!$T1181,"")</f>
        <v/>
      </c>
      <c r="F1181" s="134" t="str">
        <f>IF(AND(TONGHOP!$O1181="ThiTN",TONGHOP!$U1181&lt;&gt;""),TONGHOP!$U1181,"")</f>
        <v/>
      </c>
      <c r="G1181" s="134" t="str">
        <f>IF(AND(TONGHOP!$O1181="ThiTN",TONGHOP!$Q1181&lt;&gt;""),TONGHOP!$Q1181,"")</f>
        <v/>
      </c>
      <c r="H1181" s="134" t="str">
        <f t="shared" si="37"/>
        <v/>
      </c>
    </row>
    <row r="1182" spans="1:8">
      <c r="A1182" s="134" t="str">
        <f>IF(AND(TONGHOP!$O1182="KTHP",TONGHOP!$T1182&lt;&gt;""),TONGHOP!$T1182,"")</f>
        <v>Bùi Văn Dũng</v>
      </c>
      <c r="B1182" s="134" t="str">
        <f>IF(AND(TONGHOP!$O1182="KTHP",TONGHOP!$U1182&lt;&gt;""),TONGHOP!$U1182,"")</f>
        <v>Lê Quý Hưng Quốc</v>
      </c>
      <c r="C1182" s="134">
        <f>IF(AND(TONGHOP!$O1182="KTHP",TONGHOP!$Q1182&lt;&gt;""),TONGHOP!$Q1182,"")</f>
        <v>120</v>
      </c>
      <c r="D1182" s="134">
        <f t="shared" si="36"/>
        <v>0.75</v>
      </c>
      <c r="E1182" s="134" t="str">
        <f>IF(AND(TONGHOP!$O1182="ThiTN",TONGHOP!$T1182&lt;&gt;""),TONGHOP!$T1182,"")</f>
        <v/>
      </c>
      <c r="F1182" s="134" t="str">
        <f>IF(AND(TONGHOP!$O1182="ThiTN",TONGHOP!$U1182&lt;&gt;""),TONGHOP!$U1182,"")</f>
        <v/>
      </c>
      <c r="G1182" s="134" t="str">
        <f>IF(AND(TONGHOP!$O1182="ThiTN",TONGHOP!$Q1182&lt;&gt;""),TONGHOP!$Q1182,"")</f>
        <v/>
      </c>
      <c r="H1182" s="134" t="str">
        <f t="shared" si="37"/>
        <v/>
      </c>
    </row>
    <row r="1183" spans="1:8">
      <c r="A1183" s="134" t="str">
        <f>IF(AND(TONGHOP!$O1183="KTHP",TONGHOP!$T1183&lt;&gt;""),TONGHOP!$T1183,"")</f>
        <v>Huỳnh Văn Hiếu</v>
      </c>
      <c r="B1183" s="134" t="str">
        <f>IF(AND(TONGHOP!$O1183="KTHP",TONGHOP!$U1183&lt;&gt;""),TONGHOP!$U1183,"")</f>
        <v>Võ Minh Quang</v>
      </c>
      <c r="C1183" s="134">
        <f>IF(AND(TONGHOP!$O1183="KTHP",TONGHOP!$Q1183&lt;&gt;""),TONGHOP!$Q1183,"")</f>
        <v>90</v>
      </c>
      <c r="D1183" s="134">
        <f t="shared" si="36"/>
        <v>0.6</v>
      </c>
      <c r="E1183" s="134" t="str">
        <f>IF(AND(TONGHOP!$O1183="ThiTN",TONGHOP!$T1183&lt;&gt;""),TONGHOP!$T1183,"")</f>
        <v/>
      </c>
      <c r="F1183" s="134" t="str">
        <f>IF(AND(TONGHOP!$O1183="ThiTN",TONGHOP!$U1183&lt;&gt;""),TONGHOP!$U1183,"")</f>
        <v/>
      </c>
      <c r="G1183" s="134" t="str">
        <f>IF(AND(TONGHOP!$O1183="ThiTN",TONGHOP!$Q1183&lt;&gt;""),TONGHOP!$Q1183,"")</f>
        <v/>
      </c>
      <c r="H1183" s="134" t="str">
        <f t="shared" si="37"/>
        <v/>
      </c>
    </row>
    <row r="1184" spans="1:8">
      <c r="A1184" s="134" t="str">
        <f>IF(AND(TONGHOP!$O1184="KTHP",TONGHOP!$T1184&lt;&gt;""),TONGHOP!$T1184,"")</f>
        <v>Nguyễn Thị Nhung</v>
      </c>
      <c r="B1184" s="134" t="str">
        <f>IF(AND(TONGHOP!$O1184="KTHP",TONGHOP!$U1184&lt;&gt;""),TONGHOP!$U1184,"")</f>
        <v>Phạm Quỳnh Như</v>
      </c>
      <c r="C1184" s="134">
        <f>IF(AND(TONGHOP!$O1184="KTHP",TONGHOP!$Q1184&lt;&gt;""),TONGHOP!$Q1184,"")</f>
        <v>90</v>
      </c>
      <c r="D1184" s="134">
        <f t="shared" si="36"/>
        <v>0.6</v>
      </c>
      <c r="E1184" s="134" t="str">
        <f>IF(AND(TONGHOP!$O1184="ThiTN",TONGHOP!$T1184&lt;&gt;""),TONGHOP!$T1184,"")</f>
        <v/>
      </c>
      <c r="F1184" s="134" t="str">
        <f>IF(AND(TONGHOP!$O1184="ThiTN",TONGHOP!$U1184&lt;&gt;""),TONGHOP!$U1184,"")</f>
        <v/>
      </c>
      <c r="G1184" s="134" t="str">
        <f>IF(AND(TONGHOP!$O1184="ThiTN",TONGHOP!$Q1184&lt;&gt;""),TONGHOP!$Q1184,"")</f>
        <v/>
      </c>
      <c r="H1184" s="134" t="str">
        <f t="shared" si="37"/>
        <v/>
      </c>
    </row>
    <row r="1185" spans="1:8">
      <c r="A1185" s="134" t="str">
        <f>IF(AND(TONGHOP!$O1185="KTHP",TONGHOP!$T1185&lt;&gt;""),TONGHOP!$T1185,"")</f>
        <v>Phạm Thị Gia Tâm</v>
      </c>
      <c r="B1185" s="134" t="str">
        <f>IF(AND(TONGHOP!$O1185="KTHP",TONGHOP!$U1185&lt;&gt;""),TONGHOP!$U1185,"")</f>
        <v>Bùi Thành Dũng</v>
      </c>
      <c r="C1185" s="134">
        <f>IF(AND(TONGHOP!$O1185="KTHP",TONGHOP!$Q1185&lt;&gt;""),TONGHOP!$Q1185,"")</f>
        <v>90</v>
      </c>
      <c r="D1185" s="134">
        <f t="shared" si="36"/>
        <v>0.6</v>
      </c>
      <c r="E1185" s="134" t="str">
        <f>IF(AND(TONGHOP!$O1185="ThiTN",TONGHOP!$T1185&lt;&gt;""),TONGHOP!$T1185,"")</f>
        <v/>
      </c>
      <c r="F1185" s="134" t="str">
        <f>IF(AND(TONGHOP!$O1185="ThiTN",TONGHOP!$U1185&lt;&gt;""),TONGHOP!$U1185,"")</f>
        <v/>
      </c>
      <c r="G1185" s="134" t="str">
        <f>IF(AND(TONGHOP!$O1185="ThiTN",TONGHOP!$Q1185&lt;&gt;""),TONGHOP!$Q1185,"")</f>
        <v/>
      </c>
      <c r="H1185" s="134" t="str">
        <f t="shared" si="37"/>
        <v/>
      </c>
    </row>
    <row r="1186" spans="1:8">
      <c r="A1186" s="134" t="str">
        <f>IF(AND(TONGHOP!$O1186="KTHP",TONGHOP!$T1186&lt;&gt;""),TONGHOP!$T1186,"")</f>
        <v>Lưu Thị Thúy</v>
      </c>
      <c r="B1186" s="134" t="str">
        <f>IF(AND(TONGHOP!$O1186="KTHP",TONGHOP!$U1186&lt;&gt;""),TONGHOP!$U1186,"")</f>
        <v>Lê Tiến Dũng</v>
      </c>
      <c r="C1186" s="134">
        <f>IF(AND(TONGHOP!$O1186="KTHP",TONGHOP!$Q1186&lt;&gt;""),TONGHOP!$Q1186,"")</f>
        <v>90</v>
      </c>
      <c r="D1186" s="134">
        <f t="shared" si="36"/>
        <v>0.6</v>
      </c>
      <c r="E1186" s="134" t="str">
        <f>IF(AND(TONGHOP!$O1186="ThiTN",TONGHOP!$T1186&lt;&gt;""),TONGHOP!$T1186,"")</f>
        <v/>
      </c>
      <c r="F1186" s="134" t="str">
        <f>IF(AND(TONGHOP!$O1186="ThiTN",TONGHOP!$U1186&lt;&gt;""),TONGHOP!$U1186,"")</f>
        <v/>
      </c>
      <c r="G1186" s="134" t="str">
        <f>IF(AND(TONGHOP!$O1186="ThiTN",TONGHOP!$Q1186&lt;&gt;""),TONGHOP!$Q1186,"")</f>
        <v/>
      </c>
      <c r="H1186" s="134" t="str">
        <f t="shared" si="37"/>
        <v/>
      </c>
    </row>
    <row r="1187" spans="1:8">
      <c r="A1187" s="134" t="str">
        <f>IF(AND(TONGHOP!$O1187="KTHP",TONGHOP!$T1187&lt;&gt;""),TONGHOP!$T1187,"")</f>
        <v>Triệu Phú Nguyên</v>
      </c>
      <c r="B1187" s="134" t="str">
        <f>IF(AND(TONGHOP!$O1187="KTHP",TONGHOP!$U1187&lt;&gt;""),TONGHOP!$U1187,"")</f>
        <v>Lê Xuân Thủy</v>
      </c>
      <c r="C1187" s="134">
        <f>IF(AND(TONGHOP!$O1187="KTHP",TONGHOP!$Q1187&lt;&gt;""),TONGHOP!$Q1187,"")</f>
        <v>90</v>
      </c>
      <c r="D1187" s="134">
        <f t="shared" si="36"/>
        <v>0.6</v>
      </c>
      <c r="E1187" s="134" t="str">
        <f>IF(AND(TONGHOP!$O1187="ThiTN",TONGHOP!$T1187&lt;&gt;""),TONGHOP!$T1187,"")</f>
        <v/>
      </c>
      <c r="F1187" s="134" t="str">
        <f>IF(AND(TONGHOP!$O1187="ThiTN",TONGHOP!$U1187&lt;&gt;""),TONGHOP!$U1187,"")</f>
        <v/>
      </c>
      <c r="G1187" s="134" t="str">
        <f>IF(AND(TONGHOP!$O1187="ThiTN",TONGHOP!$Q1187&lt;&gt;""),TONGHOP!$Q1187,"")</f>
        <v/>
      </c>
      <c r="H1187" s="134" t="str">
        <f t="shared" si="37"/>
        <v/>
      </c>
    </row>
    <row r="1188" spans="1:8">
      <c r="A1188" s="134" t="str">
        <f>IF(AND(TONGHOP!$O1188="KTHP",TONGHOP!$T1188&lt;&gt;""),TONGHOP!$T1188,"")</f>
        <v>Trần Quốc Duy</v>
      </c>
      <c r="B1188" s="134" t="str">
        <f>IF(AND(TONGHOP!$O1188="KTHP",TONGHOP!$U1188&lt;&gt;""),TONGHOP!$U1188,"")</f>
        <v>Nguyễn Mỹ Tiên</v>
      </c>
      <c r="C1188" s="134">
        <f>IF(AND(TONGHOP!$O1188="KTHP",TONGHOP!$Q1188&lt;&gt;""),TONGHOP!$Q1188,"")</f>
        <v>90</v>
      </c>
      <c r="D1188" s="134">
        <f t="shared" si="36"/>
        <v>0.6</v>
      </c>
      <c r="E1188" s="134" t="str">
        <f>IF(AND(TONGHOP!$O1188="ThiTN",TONGHOP!$T1188&lt;&gt;""),TONGHOP!$T1188,"")</f>
        <v/>
      </c>
      <c r="F1188" s="134" t="str">
        <f>IF(AND(TONGHOP!$O1188="ThiTN",TONGHOP!$U1188&lt;&gt;""),TONGHOP!$U1188,"")</f>
        <v/>
      </c>
      <c r="G1188" s="134" t="str">
        <f>IF(AND(TONGHOP!$O1188="ThiTN",TONGHOP!$Q1188&lt;&gt;""),TONGHOP!$Q1188,"")</f>
        <v/>
      </c>
      <c r="H1188" s="134" t="str">
        <f t="shared" si="37"/>
        <v/>
      </c>
    </row>
    <row r="1189" spans="1:8">
      <c r="A1189" s="134" t="str">
        <f>IF(AND(TONGHOP!$O1189="KTHP",TONGHOP!$T1189&lt;&gt;""),TONGHOP!$T1189,"")</f>
        <v>Bùi Ánh Tuyết</v>
      </c>
      <c r="B1189" s="134" t="str">
        <f>IF(AND(TONGHOP!$O1189="KTHP",TONGHOP!$U1189&lt;&gt;""),TONGHOP!$U1189,"")</f>
        <v>Lê Tiến Đạt</v>
      </c>
      <c r="C1189" s="134">
        <f>IF(AND(TONGHOP!$O1189="KTHP",TONGHOP!$Q1189&lt;&gt;""),TONGHOP!$Q1189,"")</f>
        <v>90</v>
      </c>
      <c r="D1189" s="134">
        <f t="shared" si="36"/>
        <v>0.6</v>
      </c>
      <c r="E1189" s="134" t="str">
        <f>IF(AND(TONGHOP!$O1189="ThiTN",TONGHOP!$T1189&lt;&gt;""),TONGHOP!$T1189,"")</f>
        <v/>
      </c>
      <c r="F1189" s="134" t="str">
        <f>IF(AND(TONGHOP!$O1189="ThiTN",TONGHOP!$U1189&lt;&gt;""),TONGHOP!$U1189,"")</f>
        <v/>
      </c>
      <c r="G1189" s="134" t="str">
        <f>IF(AND(TONGHOP!$O1189="ThiTN",TONGHOP!$Q1189&lt;&gt;""),TONGHOP!$Q1189,"")</f>
        <v/>
      </c>
      <c r="H1189" s="134" t="str">
        <f t="shared" si="37"/>
        <v/>
      </c>
    </row>
    <row r="1190" spans="1:8">
      <c r="A1190" s="134" t="str">
        <f>IF(AND(TONGHOP!$O1190="KTHP",TONGHOP!$T1190&lt;&gt;""),TONGHOP!$T1190,"")</f>
        <v>Đặng Đức Minh</v>
      </c>
      <c r="B1190" s="134" t="str">
        <f>IF(AND(TONGHOP!$O1190="KTHP",TONGHOP!$U1190&lt;&gt;""),TONGHOP!$U1190,"")</f>
        <v>Nguyễn Thị Thu Hà</v>
      </c>
      <c r="C1190" s="134">
        <f>IF(AND(TONGHOP!$O1190="KTHP",TONGHOP!$Q1190&lt;&gt;""),TONGHOP!$Q1190,"")</f>
        <v>90</v>
      </c>
      <c r="D1190" s="134">
        <f t="shared" si="36"/>
        <v>0.6</v>
      </c>
      <c r="E1190" s="134" t="str">
        <f>IF(AND(TONGHOP!$O1190="ThiTN",TONGHOP!$T1190&lt;&gt;""),TONGHOP!$T1190,"")</f>
        <v/>
      </c>
      <c r="F1190" s="134" t="str">
        <f>IF(AND(TONGHOP!$O1190="ThiTN",TONGHOP!$U1190&lt;&gt;""),TONGHOP!$U1190,"")</f>
        <v/>
      </c>
      <c r="G1190" s="134" t="str">
        <f>IF(AND(TONGHOP!$O1190="ThiTN",TONGHOP!$Q1190&lt;&gt;""),TONGHOP!$Q1190,"")</f>
        <v/>
      </c>
      <c r="H1190" s="134" t="str">
        <f t="shared" si="37"/>
        <v/>
      </c>
    </row>
    <row r="1191" spans="1:8">
      <c r="A1191" s="134" t="str">
        <f>IF(AND(TONGHOP!$O1191="KTHP",TONGHOP!$T1191&lt;&gt;""),TONGHOP!$T1191,"")</f>
        <v>Nguyễn Anh Tăng</v>
      </c>
      <c r="B1191" s="134" t="str">
        <f>IF(AND(TONGHOP!$O1191="KTHP",TONGHOP!$U1191&lt;&gt;""),TONGHOP!$U1191,"")</f>
        <v>Đinh Trần Phương Thảo</v>
      </c>
      <c r="C1191" s="134">
        <f>IF(AND(TONGHOP!$O1191="KTHP",TONGHOP!$Q1191&lt;&gt;""),TONGHOP!$Q1191,"")</f>
        <v>90</v>
      </c>
      <c r="D1191" s="134">
        <f t="shared" si="36"/>
        <v>0.6</v>
      </c>
      <c r="E1191" s="134" t="str">
        <f>IF(AND(TONGHOP!$O1191="ThiTN",TONGHOP!$T1191&lt;&gt;""),TONGHOP!$T1191,"")</f>
        <v/>
      </c>
      <c r="F1191" s="134" t="str">
        <f>IF(AND(TONGHOP!$O1191="ThiTN",TONGHOP!$U1191&lt;&gt;""),TONGHOP!$U1191,"")</f>
        <v/>
      </c>
      <c r="G1191" s="134" t="str">
        <f>IF(AND(TONGHOP!$O1191="ThiTN",TONGHOP!$Q1191&lt;&gt;""),TONGHOP!$Q1191,"")</f>
        <v/>
      </c>
      <c r="H1191" s="134" t="str">
        <f t="shared" si="37"/>
        <v/>
      </c>
    </row>
    <row r="1192" spans="1:8">
      <c r="A1192" s="134" t="str">
        <f>IF(AND(TONGHOP!$O1192="KTHP",TONGHOP!$T1192&lt;&gt;""),TONGHOP!$T1192,"")</f>
        <v>Đinh Thị Huyên</v>
      </c>
      <c r="B1192" s="134" t="str">
        <f>IF(AND(TONGHOP!$O1192="KTHP",TONGHOP!$U1192&lt;&gt;""),TONGHOP!$U1192,"")</f>
        <v>Phạm Thị Vinh</v>
      </c>
      <c r="C1192" s="134">
        <f>IF(AND(TONGHOP!$O1192="KTHP",TONGHOP!$Q1192&lt;&gt;""),TONGHOP!$Q1192,"")</f>
        <v>90</v>
      </c>
      <c r="D1192" s="134">
        <f t="shared" si="36"/>
        <v>0.6</v>
      </c>
      <c r="E1192" s="134" t="str">
        <f>IF(AND(TONGHOP!$O1192="ThiTN",TONGHOP!$T1192&lt;&gt;""),TONGHOP!$T1192,"")</f>
        <v/>
      </c>
      <c r="F1192" s="134" t="str">
        <f>IF(AND(TONGHOP!$O1192="ThiTN",TONGHOP!$U1192&lt;&gt;""),TONGHOP!$U1192,"")</f>
        <v/>
      </c>
      <c r="G1192" s="134" t="str">
        <f>IF(AND(TONGHOP!$O1192="ThiTN",TONGHOP!$Q1192&lt;&gt;""),TONGHOP!$Q1192,"")</f>
        <v/>
      </c>
      <c r="H1192" s="134" t="str">
        <f t="shared" si="37"/>
        <v/>
      </c>
    </row>
    <row r="1193" spans="1:8">
      <c r="A1193" s="134" t="str">
        <f>IF(AND(TONGHOP!$O1193="KTHP",TONGHOP!$T1193&lt;&gt;""),TONGHOP!$T1193,"")</f>
        <v>Lê Nguyễn Mỹ Trâm</v>
      </c>
      <c r="B1193" s="134" t="str">
        <f>IF(AND(TONGHOP!$O1193="KTHP",TONGHOP!$U1193&lt;&gt;""),TONGHOP!$U1193,"")</f>
        <v>Phạm Thị Lê Chi</v>
      </c>
      <c r="C1193" s="134">
        <f>IF(AND(TONGHOP!$O1193="KTHP",TONGHOP!$Q1193&lt;&gt;""),TONGHOP!$Q1193,"")</f>
        <v>90</v>
      </c>
      <c r="D1193" s="134">
        <f t="shared" si="36"/>
        <v>0.6</v>
      </c>
      <c r="E1193" s="134" t="str">
        <f>IF(AND(TONGHOP!$O1193="ThiTN",TONGHOP!$T1193&lt;&gt;""),TONGHOP!$T1193,"")</f>
        <v/>
      </c>
      <c r="F1193" s="134" t="str">
        <f>IF(AND(TONGHOP!$O1193="ThiTN",TONGHOP!$U1193&lt;&gt;""),TONGHOP!$U1193,"")</f>
        <v/>
      </c>
      <c r="G1193" s="134" t="str">
        <f>IF(AND(TONGHOP!$O1193="ThiTN",TONGHOP!$Q1193&lt;&gt;""),TONGHOP!$Q1193,"")</f>
        <v/>
      </c>
      <c r="H1193" s="134" t="str">
        <f t="shared" si="37"/>
        <v/>
      </c>
    </row>
    <row r="1194" spans="1:8">
      <c r="A1194" s="134" t="str">
        <f>IF(AND(TONGHOP!$O1194="KTHP",TONGHOP!$T1194&lt;&gt;""),TONGHOP!$T1194,"")</f>
        <v>Hoàng Thị Trang</v>
      </c>
      <c r="B1194" s="134" t="str">
        <f>IF(AND(TONGHOP!$O1194="KTHP",TONGHOP!$U1194&lt;&gt;""),TONGHOP!$U1194,"")</f>
        <v>Nguyễn Phương Hà</v>
      </c>
      <c r="C1194" s="134">
        <f>IF(AND(TONGHOP!$O1194="KTHP",TONGHOP!$Q1194&lt;&gt;""),TONGHOP!$Q1194,"")</f>
        <v>90</v>
      </c>
      <c r="D1194" s="134">
        <f t="shared" si="36"/>
        <v>0.6</v>
      </c>
      <c r="E1194" s="134" t="str">
        <f>IF(AND(TONGHOP!$O1194="ThiTN",TONGHOP!$T1194&lt;&gt;""),TONGHOP!$T1194,"")</f>
        <v/>
      </c>
      <c r="F1194" s="134" t="str">
        <f>IF(AND(TONGHOP!$O1194="ThiTN",TONGHOP!$U1194&lt;&gt;""),TONGHOP!$U1194,"")</f>
        <v/>
      </c>
      <c r="G1194" s="134" t="str">
        <f>IF(AND(TONGHOP!$O1194="ThiTN",TONGHOP!$Q1194&lt;&gt;""),TONGHOP!$Q1194,"")</f>
        <v/>
      </c>
      <c r="H1194" s="134" t="str">
        <f t="shared" si="37"/>
        <v/>
      </c>
    </row>
    <row r="1195" spans="1:8">
      <c r="A1195" s="134" t="str">
        <f>IF(AND(TONGHOP!$O1195="KTHP",TONGHOP!$T1195&lt;&gt;""),TONGHOP!$T1195,"")</f>
        <v>Nguyễn Thị Huyền Nga</v>
      </c>
      <c r="B1195" s="134" t="str">
        <f>IF(AND(TONGHOP!$O1195="KTHP",TONGHOP!$U1195&lt;&gt;""),TONGHOP!$U1195,"")</f>
        <v>Võ Phước Quang</v>
      </c>
      <c r="C1195" s="134">
        <f>IF(AND(TONGHOP!$O1195="KTHP",TONGHOP!$Q1195&lt;&gt;""),TONGHOP!$Q1195,"")</f>
        <v>90</v>
      </c>
      <c r="D1195" s="134">
        <f t="shared" si="36"/>
        <v>0.6</v>
      </c>
      <c r="E1195" s="134" t="str">
        <f>IF(AND(TONGHOP!$O1195="ThiTN",TONGHOP!$T1195&lt;&gt;""),TONGHOP!$T1195,"")</f>
        <v/>
      </c>
      <c r="F1195" s="134" t="str">
        <f>IF(AND(TONGHOP!$O1195="ThiTN",TONGHOP!$U1195&lt;&gt;""),TONGHOP!$U1195,"")</f>
        <v/>
      </c>
      <c r="G1195" s="134" t="str">
        <f>IF(AND(TONGHOP!$O1195="ThiTN",TONGHOP!$Q1195&lt;&gt;""),TONGHOP!$Q1195,"")</f>
        <v/>
      </c>
      <c r="H1195" s="134" t="str">
        <f t="shared" si="37"/>
        <v/>
      </c>
    </row>
    <row r="1196" spans="1:8">
      <c r="A1196" s="134" t="str">
        <f>IF(AND(TONGHOP!$O1196="KTHP",TONGHOP!$T1196&lt;&gt;""),TONGHOP!$T1196,"")</f>
        <v>Nguyễn Văn Sơn</v>
      </c>
      <c r="B1196" s="134" t="str">
        <f>IF(AND(TONGHOP!$O1196="KTHP",TONGHOP!$U1196&lt;&gt;""),TONGHOP!$U1196,"")</f>
        <v>Nguyễn Việt Tiến</v>
      </c>
      <c r="C1196" s="134">
        <f>IF(AND(TONGHOP!$O1196="KTHP",TONGHOP!$Q1196&lt;&gt;""),TONGHOP!$Q1196,"")</f>
        <v>90</v>
      </c>
      <c r="D1196" s="134">
        <f t="shared" si="36"/>
        <v>0.6</v>
      </c>
      <c r="E1196" s="134" t="str">
        <f>IF(AND(TONGHOP!$O1196="ThiTN",TONGHOP!$T1196&lt;&gt;""),TONGHOP!$T1196,"")</f>
        <v/>
      </c>
      <c r="F1196" s="134" t="str">
        <f>IF(AND(TONGHOP!$O1196="ThiTN",TONGHOP!$U1196&lt;&gt;""),TONGHOP!$U1196,"")</f>
        <v/>
      </c>
      <c r="G1196" s="134" t="str">
        <f>IF(AND(TONGHOP!$O1196="ThiTN",TONGHOP!$Q1196&lt;&gt;""),TONGHOP!$Q1196,"")</f>
        <v/>
      </c>
      <c r="H1196" s="134" t="str">
        <f t="shared" si="37"/>
        <v/>
      </c>
    </row>
    <row r="1197" spans="1:8">
      <c r="A1197" s="134" t="str">
        <f>IF(AND(TONGHOP!$O1197="KTHP",TONGHOP!$T1197&lt;&gt;""),TONGHOP!$T1197,"")</f>
        <v>Nguyễn Thị Thu Hà</v>
      </c>
      <c r="B1197" s="134" t="str">
        <f>IF(AND(TONGHOP!$O1197="KTHP",TONGHOP!$U1197&lt;&gt;""),TONGHOP!$U1197,"")</f>
        <v>Hà Nhật Thanh</v>
      </c>
      <c r="C1197" s="134">
        <f>IF(AND(TONGHOP!$O1197="KTHP",TONGHOP!$Q1197&lt;&gt;""),TONGHOP!$Q1197,"")</f>
        <v>90</v>
      </c>
      <c r="D1197" s="134">
        <f t="shared" si="36"/>
        <v>0.6</v>
      </c>
      <c r="E1197" s="134" t="str">
        <f>IF(AND(TONGHOP!$O1197="ThiTN",TONGHOP!$T1197&lt;&gt;""),TONGHOP!$T1197,"")</f>
        <v/>
      </c>
      <c r="F1197" s="134" t="str">
        <f>IF(AND(TONGHOP!$O1197="ThiTN",TONGHOP!$U1197&lt;&gt;""),TONGHOP!$U1197,"")</f>
        <v/>
      </c>
      <c r="G1197" s="134" t="str">
        <f>IF(AND(TONGHOP!$O1197="ThiTN",TONGHOP!$Q1197&lt;&gt;""),TONGHOP!$Q1197,"")</f>
        <v/>
      </c>
      <c r="H1197" s="134" t="str">
        <f t="shared" si="37"/>
        <v/>
      </c>
    </row>
    <row r="1198" spans="1:8">
      <c r="A1198" s="134" t="str">
        <f>IF(AND(TONGHOP!$O1198="KTHP",TONGHOP!$T1198&lt;&gt;""),TONGHOP!$T1198,"")</f>
        <v>Nguyễn Anh Tăng</v>
      </c>
      <c r="B1198" s="134" t="str">
        <f>IF(AND(TONGHOP!$O1198="KTHP",TONGHOP!$U1198&lt;&gt;""),TONGHOP!$U1198,"")</f>
        <v>Đinh Trần Phương Thảo</v>
      </c>
      <c r="C1198" s="134">
        <f>IF(AND(TONGHOP!$O1198="KTHP",TONGHOP!$Q1198&lt;&gt;""),TONGHOP!$Q1198,"")</f>
        <v>90</v>
      </c>
      <c r="D1198" s="134">
        <f t="shared" si="36"/>
        <v>0.6</v>
      </c>
      <c r="E1198" s="134" t="str">
        <f>IF(AND(TONGHOP!$O1198="ThiTN",TONGHOP!$T1198&lt;&gt;""),TONGHOP!$T1198,"")</f>
        <v/>
      </c>
      <c r="F1198" s="134" t="str">
        <f>IF(AND(TONGHOP!$O1198="ThiTN",TONGHOP!$U1198&lt;&gt;""),TONGHOP!$U1198,"")</f>
        <v/>
      </c>
      <c r="G1198" s="134" t="str">
        <f>IF(AND(TONGHOP!$O1198="ThiTN",TONGHOP!$Q1198&lt;&gt;""),TONGHOP!$Q1198,"")</f>
        <v/>
      </c>
      <c r="H1198" s="134" t="str">
        <f t="shared" si="37"/>
        <v/>
      </c>
    </row>
    <row r="1199" spans="1:8">
      <c r="A1199" s="134" t="str">
        <f>IF(AND(TONGHOP!$O1199="KTHP",TONGHOP!$T1199&lt;&gt;""),TONGHOP!$T1199,"")</f>
        <v>Đinh Thị Huyên</v>
      </c>
      <c r="B1199" s="134" t="str">
        <f>IF(AND(TONGHOP!$O1199="KTHP",TONGHOP!$U1199&lt;&gt;""),TONGHOP!$U1199,"")</f>
        <v>Lê Tiến Đạt</v>
      </c>
      <c r="C1199" s="134">
        <f>IF(AND(TONGHOP!$O1199="KTHP",TONGHOP!$Q1199&lt;&gt;""),TONGHOP!$Q1199,"")</f>
        <v>90</v>
      </c>
      <c r="D1199" s="134">
        <f t="shared" si="36"/>
        <v>0.6</v>
      </c>
      <c r="E1199" s="134" t="str">
        <f>IF(AND(TONGHOP!$O1199="ThiTN",TONGHOP!$T1199&lt;&gt;""),TONGHOP!$T1199,"")</f>
        <v/>
      </c>
      <c r="F1199" s="134" t="str">
        <f>IF(AND(TONGHOP!$O1199="ThiTN",TONGHOP!$U1199&lt;&gt;""),TONGHOP!$U1199,"")</f>
        <v/>
      </c>
      <c r="G1199" s="134" t="str">
        <f>IF(AND(TONGHOP!$O1199="ThiTN",TONGHOP!$Q1199&lt;&gt;""),TONGHOP!$Q1199,"")</f>
        <v/>
      </c>
      <c r="H1199" s="134" t="str">
        <f t="shared" si="37"/>
        <v/>
      </c>
    </row>
    <row r="1200" spans="1:8">
      <c r="A1200" s="134" t="str">
        <f>IF(AND(TONGHOP!$O1200="KTHP",TONGHOP!$T1200&lt;&gt;""),TONGHOP!$T1200,"")</f>
        <v>Vương Hội Khánh</v>
      </c>
      <c r="B1200" s="134" t="str">
        <f>IF(AND(TONGHOP!$O1200="KTHP",TONGHOP!$U1200&lt;&gt;""),TONGHOP!$U1200,"")</f>
        <v>Trần Thị Ngọc Dung</v>
      </c>
      <c r="C1200" s="134">
        <f>IF(AND(TONGHOP!$O1200="KTHP",TONGHOP!$Q1200&lt;&gt;""),TONGHOP!$Q1200,"")</f>
        <v>90</v>
      </c>
      <c r="D1200" s="134">
        <f t="shared" si="36"/>
        <v>0.6</v>
      </c>
      <c r="E1200" s="134" t="str">
        <f>IF(AND(TONGHOP!$O1200="ThiTN",TONGHOP!$T1200&lt;&gt;""),TONGHOP!$T1200,"")</f>
        <v/>
      </c>
      <c r="F1200" s="134" t="str">
        <f>IF(AND(TONGHOP!$O1200="ThiTN",TONGHOP!$U1200&lt;&gt;""),TONGHOP!$U1200,"")</f>
        <v/>
      </c>
      <c r="G1200" s="134" t="str">
        <f>IF(AND(TONGHOP!$O1200="ThiTN",TONGHOP!$Q1200&lt;&gt;""),TONGHOP!$Q1200,"")</f>
        <v/>
      </c>
      <c r="H1200" s="134" t="str">
        <f t="shared" si="37"/>
        <v/>
      </c>
    </row>
    <row r="1201" spans="1:8">
      <c r="A1201" s="134" t="str">
        <f>IF(AND(TONGHOP!$O1201="KTHP",TONGHOP!$T1201&lt;&gt;""),TONGHOP!$T1201,"")</f>
        <v>Phạm Quỳnh Như</v>
      </c>
      <c r="B1201" s="134" t="str">
        <f>IF(AND(TONGHOP!$O1201="KTHP",TONGHOP!$U1201&lt;&gt;""),TONGHOP!$U1201,"")</f>
        <v>Nguyễn Phương Hà</v>
      </c>
      <c r="C1201" s="134">
        <f>IF(AND(TONGHOP!$O1201="KTHP",TONGHOP!$Q1201&lt;&gt;""),TONGHOP!$Q1201,"")</f>
        <v>90</v>
      </c>
      <c r="D1201" s="134">
        <f t="shared" si="36"/>
        <v>0.6</v>
      </c>
      <c r="E1201" s="134" t="str">
        <f>IF(AND(TONGHOP!$O1201="ThiTN",TONGHOP!$T1201&lt;&gt;""),TONGHOP!$T1201,"")</f>
        <v/>
      </c>
      <c r="F1201" s="134" t="str">
        <f>IF(AND(TONGHOP!$O1201="ThiTN",TONGHOP!$U1201&lt;&gt;""),TONGHOP!$U1201,"")</f>
        <v/>
      </c>
      <c r="G1201" s="134" t="str">
        <f>IF(AND(TONGHOP!$O1201="ThiTN",TONGHOP!$Q1201&lt;&gt;""),TONGHOP!$Q1201,"")</f>
        <v/>
      </c>
      <c r="H1201" s="134" t="str">
        <f t="shared" si="37"/>
        <v/>
      </c>
    </row>
    <row r="1202" spans="1:8">
      <c r="A1202" s="134" t="str">
        <f>IF(AND(TONGHOP!$O1202="KTHP",TONGHOP!$T1202&lt;&gt;""),TONGHOP!$T1202,"")</f>
        <v>Nguyễn Thị Huyền Nga</v>
      </c>
      <c r="B1202" s="134" t="str">
        <f>IF(AND(TONGHOP!$O1202="KTHP",TONGHOP!$U1202&lt;&gt;""),TONGHOP!$U1202,"")</f>
        <v>Nguyễn Tất Thắng</v>
      </c>
      <c r="C1202" s="134">
        <f>IF(AND(TONGHOP!$O1202="KTHP",TONGHOP!$Q1202&lt;&gt;""),TONGHOP!$Q1202,"")</f>
        <v>90</v>
      </c>
      <c r="D1202" s="134">
        <f t="shared" si="36"/>
        <v>0.6</v>
      </c>
      <c r="E1202" s="134" t="str">
        <f>IF(AND(TONGHOP!$O1202="ThiTN",TONGHOP!$T1202&lt;&gt;""),TONGHOP!$T1202,"")</f>
        <v/>
      </c>
      <c r="F1202" s="134" t="str">
        <f>IF(AND(TONGHOP!$O1202="ThiTN",TONGHOP!$U1202&lt;&gt;""),TONGHOP!$U1202,"")</f>
        <v/>
      </c>
      <c r="G1202" s="134" t="str">
        <f>IF(AND(TONGHOP!$O1202="ThiTN",TONGHOP!$Q1202&lt;&gt;""),TONGHOP!$Q1202,"")</f>
        <v/>
      </c>
      <c r="H1202" s="134" t="str">
        <f t="shared" si="37"/>
        <v/>
      </c>
    </row>
    <row r="1203" spans="1:8">
      <c r="A1203" s="134" t="str">
        <f>IF(AND(TONGHOP!$O1203="KTHP",TONGHOP!$T1203&lt;&gt;""),TONGHOP!$T1203,"")</f>
        <v>Lê Tiến Dũng</v>
      </c>
      <c r="B1203" s="134" t="str">
        <f>IF(AND(TONGHOP!$O1203="KTHP",TONGHOP!$U1203&lt;&gt;""),TONGHOP!$U1203,"")</f>
        <v>Nguyễn Văn Sơn</v>
      </c>
      <c r="C1203" s="134">
        <f>IF(AND(TONGHOP!$O1203="KTHP",TONGHOP!$Q1203&lt;&gt;""),TONGHOP!$Q1203,"")</f>
        <v>90</v>
      </c>
      <c r="D1203" s="134">
        <f t="shared" si="36"/>
        <v>0.6</v>
      </c>
      <c r="E1203" s="134" t="str">
        <f>IF(AND(TONGHOP!$O1203="ThiTN",TONGHOP!$T1203&lt;&gt;""),TONGHOP!$T1203,"")</f>
        <v/>
      </c>
      <c r="F1203" s="134" t="str">
        <f>IF(AND(TONGHOP!$O1203="ThiTN",TONGHOP!$U1203&lt;&gt;""),TONGHOP!$U1203,"")</f>
        <v/>
      </c>
      <c r="G1203" s="134" t="str">
        <f>IF(AND(TONGHOP!$O1203="ThiTN",TONGHOP!$Q1203&lt;&gt;""),TONGHOP!$Q1203,"")</f>
        <v/>
      </c>
      <c r="H1203" s="134" t="str">
        <f t="shared" si="37"/>
        <v/>
      </c>
    </row>
    <row r="1204" spans="1:8">
      <c r="A1204" s="134" t="str">
        <f>IF(AND(TONGHOP!$O1204="KTHP",TONGHOP!$T1204&lt;&gt;""),TONGHOP!$T1204,"")</f>
        <v>Lê Xuân Thủy</v>
      </c>
      <c r="B1204" s="134" t="str">
        <f>IF(AND(TONGHOP!$O1204="KTHP",TONGHOP!$U1204&lt;&gt;""),TONGHOP!$U1204,"")</f>
        <v>Võ Minh Quang</v>
      </c>
      <c r="C1204" s="134">
        <f>IF(AND(TONGHOP!$O1204="KTHP",TONGHOP!$Q1204&lt;&gt;""),TONGHOP!$Q1204,"")</f>
        <v>90</v>
      </c>
      <c r="D1204" s="134">
        <f t="shared" si="36"/>
        <v>0.6</v>
      </c>
      <c r="E1204" s="134" t="str">
        <f>IF(AND(TONGHOP!$O1204="ThiTN",TONGHOP!$T1204&lt;&gt;""),TONGHOP!$T1204,"")</f>
        <v/>
      </c>
      <c r="F1204" s="134" t="str">
        <f>IF(AND(TONGHOP!$O1204="ThiTN",TONGHOP!$U1204&lt;&gt;""),TONGHOP!$U1204,"")</f>
        <v/>
      </c>
      <c r="G1204" s="134" t="str">
        <f>IF(AND(TONGHOP!$O1204="ThiTN",TONGHOP!$Q1204&lt;&gt;""),TONGHOP!$Q1204,"")</f>
        <v/>
      </c>
      <c r="H1204" s="134" t="str">
        <f t="shared" si="37"/>
        <v/>
      </c>
    </row>
    <row r="1205" spans="1:8">
      <c r="A1205" s="134" t="str">
        <f>IF(AND(TONGHOP!$O1205="KTHP",TONGHOP!$T1205&lt;&gt;""),TONGHOP!$T1205,"")</f>
        <v>Lê Nguyễn Mỹ Trâm</v>
      </c>
      <c r="B1205" s="134" t="str">
        <f>IF(AND(TONGHOP!$O1205="KTHP",TONGHOP!$U1205&lt;&gt;""),TONGHOP!$U1205,"")</f>
        <v>Nguyễn Mỹ Tiên</v>
      </c>
      <c r="C1205" s="134">
        <f>IF(AND(TONGHOP!$O1205="KTHP",TONGHOP!$Q1205&lt;&gt;""),TONGHOP!$Q1205,"")</f>
        <v>90</v>
      </c>
      <c r="D1205" s="134">
        <f t="shared" si="36"/>
        <v>0.6</v>
      </c>
      <c r="E1205" s="134" t="str">
        <f>IF(AND(TONGHOP!$O1205="ThiTN",TONGHOP!$T1205&lt;&gt;""),TONGHOP!$T1205,"")</f>
        <v/>
      </c>
      <c r="F1205" s="134" t="str">
        <f>IF(AND(TONGHOP!$O1205="ThiTN",TONGHOP!$U1205&lt;&gt;""),TONGHOP!$U1205,"")</f>
        <v/>
      </c>
      <c r="G1205" s="134" t="str">
        <f>IF(AND(TONGHOP!$O1205="ThiTN",TONGHOP!$Q1205&lt;&gt;""),TONGHOP!$Q1205,"")</f>
        <v/>
      </c>
      <c r="H1205" s="134" t="str">
        <f t="shared" si="37"/>
        <v/>
      </c>
    </row>
    <row r="1206" spans="1:8">
      <c r="A1206" s="134" t="str">
        <f>IF(AND(TONGHOP!$O1206="KTHP",TONGHOP!$T1206&lt;&gt;""),TONGHOP!$T1206,"")</f>
        <v>Bùi Ánh Tuyết</v>
      </c>
      <c r="B1206" s="134" t="str">
        <f>IF(AND(TONGHOP!$O1206="KTHP",TONGHOP!$U1206&lt;&gt;""),TONGHOP!$U1206,"")</f>
        <v>Bùi Thành Dũng</v>
      </c>
      <c r="C1206" s="134">
        <f>IF(AND(TONGHOP!$O1206="KTHP",TONGHOP!$Q1206&lt;&gt;""),TONGHOP!$Q1206,"")</f>
        <v>90</v>
      </c>
      <c r="D1206" s="134">
        <f t="shared" si="36"/>
        <v>0.6</v>
      </c>
      <c r="E1206" s="134" t="str">
        <f>IF(AND(TONGHOP!$O1206="ThiTN",TONGHOP!$T1206&lt;&gt;""),TONGHOP!$T1206,"")</f>
        <v/>
      </c>
      <c r="F1206" s="134" t="str">
        <f>IF(AND(TONGHOP!$O1206="ThiTN",TONGHOP!$U1206&lt;&gt;""),TONGHOP!$U1206,"")</f>
        <v/>
      </c>
      <c r="G1206" s="134" t="str">
        <f>IF(AND(TONGHOP!$O1206="ThiTN",TONGHOP!$Q1206&lt;&gt;""),TONGHOP!$Q1206,"")</f>
        <v/>
      </c>
      <c r="H1206" s="134" t="str">
        <f t="shared" si="37"/>
        <v/>
      </c>
    </row>
    <row r="1207" spans="1:8">
      <c r="A1207" s="134" t="str">
        <f>IF(AND(TONGHOP!$O1207="KTHP",TONGHOP!$T1207&lt;&gt;""),TONGHOP!$T1207,"")</f>
        <v/>
      </c>
      <c r="B1207" s="134" t="str">
        <f>IF(AND(TONGHOP!$O1207="KTHP",TONGHOP!$U1207&lt;&gt;""),TONGHOP!$U1207,"")</f>
        <v/>
      </c>
      <c r="C1207" s="134">
        <f>IF(AND(TONGHOP!$O1207="KTHP",TONGHOP!$Q1207&lt;&gt;""),TONGHOP!$Q1207,"")</f>
        <v>90</v>
      </c>
      <c r="D1207" s="134" t="str">
        <f t="shared" si="36"/>
        <v/>
      </c>
      <c r="E1207" s="134" t="str">
        <f>IF(AND(TONGHOP!$O1207="ThiTN",TONGHOP!$T1207&lt;&gt;""),TONGHOP!$T1207,"")</f>
        <v/>
      </c>
      <c r="F1207" s="134" t="str">
        <f>IF(AND(TONGHOP!$O1207="ThiTN",TONGHOP!$U1207&lt;&gt;""),TONGHOP!$U1207,"")</f>
        <v/>
      </c>
      <c r="G1207" s="134" t="str">
        <f>IF(AND(TONGHOP!$O1207="ThiTN",TONGHOP!$Q1207&lt;&gt;""),TONGHOP!$Q1207,"")</f>
        <v/>
      </c>
      <c r="H1207" s="134" t="str">
        <f t="shared" si="37"/>
        <v/>
      </c>
    </row>
    <row r="1208" spans="1:8">
      <c r="A1208" s="134" t="str">
        <f>IF(AND(TONGHOP!$O1208="KTHP",TONGHOP!$T1208&lt;&gt;""),TONGHOP!$T1208,"")</f>
        <v>Nguyễn Thị Kim Anh</v>
      </c>
      <c r="B1208" s="134" t="str">
        <f>IF(AND(TONGHOP!$O1208="KTHP",TONGHOP!$U1208&lt;&gt;""),TONGHOP!$U1208,"")</f>
        <v>Hoàng Thị Trang</v>
      </c>
      <c r="C1208" s="134">
        <f>IF(AND(TONGHOP!$O1208="KTHP",TONGHOP!$Q1208&lt;&gt;""),TONGHOP!$Q1208,"")</f>
        <v>90</v>
      </c>
      <c r="D1208" s="134">
        <f t="shared" si="36"/>
        <v>0.6</v>
      </c>
      <c r="E1208" s="134" t="str">
        <f>IF(AND(TONGHOP!$O1208="ThiTN",TONGHOP!$T1208&lt;&gt;""),TONGHOP!$T1208,"")</f>
        <v/>
      </c>
      <c r="F1208" s="134" t="str">
        <f>IF(AND(TONGHOP!$O1208="ThiTN",TONGHOP!$U1208&lt;&gt;""),TONGHOP!$U1208,"")</f>
        <v/>
      </c>
      <c r="G1208" s="134" t="str">
        <f>IF(AND(TONGHOP!$O1208="ThiTN",TONGHOP!$Q1208&lt;&gt;""),TONGHOP!$Q1208,"")</f>
        <v/>
      </c>
      <c r="H1208" s="134" t="str">
        <f t="shared" si="37"/>
        <v/>
      </c>
    </row>
    <row r="1209" spans="1:8">
      <c r="A1209" s="134" t="str">
        <f>IF(AND(TONGHOP!$O1209="KTHP",TONGHOP!$T1209&lt;&gt;""),TONGHOP!$T1209,"")</f>
        <v>Triệu Phú Nguyên</v>
      </c>
      <c r="B1209" s="134" t="str">
        <f>IF(AND(TONGHOP!$O1209="KTHP",TONGHOP!$U1209&lt;&gt;""),TONGHOP!$U1209,"")</f>
        <v>Võ Phước Quang</v>
      </c>
      <c r="C1209" s="134">
        <f>IF(AND(TONGHOP!$O1209="KTHP",TONGHOP!$Q1209&lt;&gt;""),TONGHOP!$Q1209,"")</f>
        <v>90</v>
      </c>
      <c r="D1209" s="134">
        <f t="shared" si="36"/>
        <v>0.6</v>
      </c>
      <c r="E1209" s="134" t="str">
        <f>IF(AND(TONGHOP!$O1209="ThiTN",TONGHOP!$T1209&lt;&gt;""),TONGHOP!$T1209,"")</f>
        <v/>
      </c>
      <c r="F1209" s="134" t="str">
        <f>IF(AND(TONGHOP!$O1209="ThiTN",TONGHOP!$U1209&lt;&gt;""),TONGHOP!$U1209,"")</f>
        <v/>
      </c>
      <c r="G1209" s="134" t="str">
        <f>IF(AND(TONGHOP!$O1209="ThiTN",TONGHOP!$Q1209&lt;&gt;""),TONGHOP!$Q1209,"")</f>
        <v/>
      </c>
      <c r="H1209" s="134" t="str">
        <f t="shared" si="37"/>
        <v/>
      </c>
    </row>
    <row r="1210" spans="1:8">
      <c r="A1210" s="134" t="str">
        <f>IF(AND(TONGHOP!$O1210="KTHP",TONGHOP!$T1210&lt;&gt;""),TONGHOP!$T1210,"")</f>
        <v>Trần Quốc Duy</v>
      </c>
      <c r="B1210" s="134" t="str">
        <f>IF(AND(TONGHOP!$O1210="KTHP",TONGHOP!$U1210&lt;&gt;""),TONGHOP!$U1210,"")</f>
        <v>Nguyễn Việt Tiến</v>
      </c>
      <c r="C1210" s="134">
        <f>IF(AND(TONGHOP!$O1210="KTHP",TONGHOP!$Q1210&lt;&gt;""),TONGHOP!$Q1210,"")</f>
        <v>90</v>
      </c>
      <c r="D1210" s="134">
        <f t="shared" si="36"/>
        <v>0.6</v>
      </c>
      <c r="E1210" s="134" t="str">
        <f>IF(AND(TONGHOP!$O1210="ThiTN",TONGHOP!$T1210&lt;&gt;""),TONGHOP!$T1210,"")</f>
        <v/>
      </c>
      <c r="F1210" s="134" t="str">
        <f>IF(AND(TONGHOP!$O1210="ThiTN",TONGHOP!$U1210&lt;&gt;""),TONGHOP!$U1210,"")</f>
        <v/>
      </c>
      <c r="G1210" s="134" t="str">
        <f>IF(AND(TONGHOP!$O1210="ThiTN",TONGHOP!$Q1210&lt;&gt;""),TONGHOP!$Q1210,"")</f>
        <v/>
      </c>
      <c r="H1210" s="134" t="str">
        <f t="shared" si="37"/>
        <v/>
      </c>
    </row>
    <row r="1211" spans="1:8">
      <c r="A1211" s="134" t="str">
        <f>IF(AND(TONGHOP!$O1211="KTHP",TONGHOP!$T1211&lt;&gt;""),TONGHOP!$T1211,"")</f>
        <v/>
      </c>
      <c r="B1211" s="134" t="str">
        <f>IF(AND(TONGHOP!$O1211="KTHP",TONGHOP!$U1211&lt;&gt;""),TONGHOP!$U1211,"")</f>
        <v/>
      </c>
      <c r="C1211" s="134">
        <f>IF(AND(TONGHOP!$O1211="KTHP",TONGHOP!$Q1211&lt;&gt;""),TONGHOP!$Q1211,"")</f>
        <v>90</v>
      </c>
      <c r="D1211" s="134" t="str">
        <f t="shared" si="36"/>
        <v/>
      </c>
      <c r="E1211" s="134" t="str">
        <f>IF(AND(TONGHOP!$O1211="ThiTN",TONGHOP!$T1211&lt;&gt;""),TONGHOP!$T1211,"")</f>
        <v/>
      </c>
      <c r="F1211" s="134" t="str">
        <f>IF(AND(TONGHOP!$O1211="ThiTN",TONGHOP!$U1211&lt;&gt;""),TONGHOP!$U1211,"")</f>
        <v/>
      </c>
      <c r="G1211" s="134" t="str">
        <f>IF(AND(TONGHOP!$O1211="ThiTN",TONGHOP!$Q1211&lt;&gt;""),TONGHOP!$Q1211,"")</f>
        <v/>
      </c>
      <c r="H1211" s="134" t="str">
        <f t="shared" si="37"/>
        <v/>
      </c>
    </row>
    <row r="1212" spans="1:8">
      <c r="A1212" s="134" t="str">
        <f>IF(AND(TONGHOP!$O1212="KTHP",TONGHOP!$T1212&lt;&gt;""),TONGHOP!$T1212,"")</f>
        <v/>
      </c>
      <c r="B1212" s="134" t="str">
        <f>IF(AND(TONGHOP!$O1212="KTHP",TONGHOP!$U1212&lt;&gt;""),TONGHOP!$U1212,"")</f>
        <v/>
      </c>
      <c r="C1212" s="134">
        <f>IF(AND(TONGHOP!$O1212="KTHP",TONGHOP!$Q1212&lt;&gt;""),TONGHOP!$Q1212,"")</f>
        <v>90</v>
      </c>
      <c r="D1212" s="134" t="str">
        <f t="shared" si="36"/>
        <v/>
      </c>
      <c r="E1212" s="134" t="str">
        <f>IF(AND(TONGHOP!$O1212="ThiTN",TONGHOP!$T1212&lt;&gt;""),TONGHOP!$T1212,"")</f>
        <v/>
      </c>
      <c r="F1212" s="134" t="str">
        <f>IF(AND(TONGHOP!$O1212="ThiTN",TONGHOP!$U1212&lt;&gt;""),TONGHOP!$U1212,"")</f>
        <v/>
      </c>
      <c r="G1212" s="134" t="str">
        <f>IF(AND(TONGHOP!$O1212="ThiTN",TONGHOP!$Q1212&lt;&gt;""),TONGHOP!$Q1212,"")</f>
        <v/>
      </c>
      <c r="H1212" s="134" t="str">
        <f t="shared" si="37"/>
        <v/>
      </c>
    </row>
    <row r="1213" spans="1:8">
      <c r="A1213" s="134" t="str">
        <f>IF(AND(TONGHOP!$O1213="KTHP",TONGHOP!$T1213&lt;&gt;""),TONGHOP!$T1213,"")</f>
        <v>Nguyễn Văn Minh</v>
      </c>
      <c r="B1213" s="134" t="str">
        <f>IF(AND(TONGHOP!$O1213="KTHP",TONGHOP!$U1213&lt;&gt;""),TONGHOP!$U1213,"")</f>
        <v>Trần Vĩnh Xuyên</v>
      </c>
      <c r="C1213" s="134">
        <f>IF(AND(TONGHOP!$O1213="KTHP",TONGHOP!$Q1213&lt;&gt;""),TONGHOP!$Q1213,"")</f>
        <v>120</v>
      </c>
      <c r="D1213" s="134">
        <f t="shared" si="36"/>
        <v>0.75</v>
      </c>
      <c r="E1213" s="134" t="str">
        <f>IF(AND(TONGHOP!$O1213="ThiTN",TONGHOP!$T1213&lt;&gt;""),TONGHOP!$T1213,"")</f>
        <v/>
      </c>
      <c r="F1213" s="134" t="str">
        <f>IF(AND(TONGHOP!$O1213="ThiTN",TONGHOP!$U1213&lt;&gt;""),TONGHOP!$U1213,"")</f>
        <v/>
      </c>
      <c r="G1213" s="134" t="str">
        <f>IF(AND(TONGHOP!$O1213="ThiTN",TONGHOP!$Q1213&lt;&gt;""),TONGHOP!$Q1213,"")</f>
        <v/>
      </c>
      <c r="H1213" s="134" t="str">
        <f t="shared" si="37"/>
        <v/>
      </c>
    </row>
    <row r="1214" spans="1:8">
      <c r="A1214" s="134" t="str">
        <f>IF(AND(TONGHOP!$O1214="KTHP",TONGHOP!$T1214&lt;&gt;""),TONGHOP!$T1214,"")</f>
        <v>Lê Hồng Thái</v>
      </c>
      <c r="B1214" s="134" t="str">
        <f>IF(AND(TONGHOP!$O1214="KTHP",TONGHOP!$U1214&lt;&gt;""),TONGHOP!$U1214,"")</f>
        <v>Nguyễn Nguyên Hoàng Ngọc Quyên</v>
      </c>
      <c r="C1214" s="134">
        <f>IF(AND(TONGHOP!$O1214="KTHP",TONGHOP!$Q1214&lt;&gt;""),TONGHOP!$Q1214,"")</f>
        <v>120</v>
      </c>
      <c r="D1214" s="134">
        <f t="shared" si="36"/>
        <v>0.75</v>
      </c>
      <c r="E1214" s="134" t="str">
        <f>IF(AND(TONGHOP!$O1214="ThiTN",TONGHOP!$T1214&lt;&gt;""),TONGHOP!$T1214,"")</f>
        <v/>
      </c>
      <c r="F1214" s="134" t="str">
        <f>IF(AND(TONGHOP!$O1214="ThiTN",TONGHOP!$U1214&lt;&gt;""),TONGHOP!$U1214,"")</f>
        <v/>
      </c>
      <c r="G1214" s="134" t="str">
        <f>IF(AND(TONGHOP!$O1214="ThiTN",TONGHOP!$Q1214&lt;&gt;""),TONGHOP!$Q1214,"")</f>
        <v/>
      </c>
      <c r="H1214" s="134" t="str">
        <f t="shared" si="37"/>
        <v/>
      </c>
    </row>
    <row r="1215" spans="1:8">
      <c r="A1215" s="134" t="str">
        <f>IF(AND(TONGHOP!$O1215="KTHP",TONGHOP!$T1215&lt;&gt;""),TONGHOP!$T1215,"")</f>
        <v>Nguyễn Khoa</v>
      </c>
      <c r="B1215" s="134" t="str">
        <f>IF(AND(TONGHOP!$O1215="KTHP",TONGHOP!$U1215&lt;&gt;""),TONGHOP!$U1215,"")</f>
        <v>Đỗ Thị Hải Yến</v>
      </c>
      <c r="C1215" s="134">
        <f>IF(AND(TONGHOP!$O1215="KTHP",TONGHOP!$Q1215&lt;&gt;""),TONGHOP!$Q1215,"")</f>
        <v>120</v>
      </c>
      <c r="D1215" s="134">
        <f t="shared" si="36"/>
        <v>0.75</v>
      </c>
      <c r="E1215" s="134" t="str">
        <f>IF(AND(TONGHOP!$O1215="ThiTN",TONGHOP!$T1215&lt;&gt;""),TONGHOP!$T1215,"")</f>
        <v/>
      </c>
      <c r="F1215" s="134" t="str">
        <f>IF(AND(TONGHOP!$O1215="ThiTN",TONGHOP!$U1215&lt;&gt;""),TONGHOP!$U1215,"")</f>
        <v/>
      </c>
      <c r="G1215" s="134" t="str">
        <f>IF(AND(TONGHOP!$O1215="ThiTN",TONGHOP!$Q1215&lt;&gt;""),TONGHOP!$Q1215,"")</f>
        <v/>
      </c>
      <c r="H1215" s="134" t="str">
        <f t="shared" si="37"/>
        <v/>
      </c>
    </row>
    <row r="1216" spans="1:8">
      <c r="A1216" s="134" t="str">
        <f>IF(AND(TONGHOP!$O1216="KTHP",TONGHOP!$T1216&lt;&gt;""),TONGHOP!$T1216,"")</f>
        <v>Bùi Văn Dũng</v>
      </c>
      <c r="B1216" s="134" t="str">
        <f>IF(AND(TONGHOP!$O1216="KTHP",TONGHOP!$U1216&lt;&gt;""),TONGHOP!$U1216,"")</f>
        <v>Đặng Ngọc Đoàn</v>
      </c>
      <c r="C1216" s="134">
        <f>IF(AND(TONGHOP!$O1216="KTHP",TONGHOP!$Q1216&lt;&gt;""),TONGHOP!$Q1216,"")</f>
        <v>120</v>
      </c>
      <c r="D1216" s="134">
        <f t="shared" si="36"/>
        <v>0.75</v>
      </c>
      <c r="E1216" s="134" t="str">
        <f>IF(AND(TONGHOP!$O1216="ThiTN",TONGHOP!$T1216&lt;&gt;""),TONGHOP!$T1216,"")</f>
        <v/>
      </c>
      <c r="F1216" s="134" t="str">
        <f>IF(AND(TONGHOP!$O1216="ThiTN",TONGHOP!$U1216&lt;&gt;""),TONGHOP!$U1216,"")</f>
        <v/>
      </c>
      <c r="G1216" s="134" t="str">
        <f>IF(AND(TONGHOP!$O1216="ThiTN",TONGHOP!$Q1216&lt;&gt;""),TONGHOP!$Q1216,"")</f>
        <v/>
      </c>
      <c r="H1216" s="134" t="str">
        <f t="shared" si="37"/>
        <v/>
      </c>
    </row>
    <row r="1217" spans="1:8">
      <c r="A1217" s="134" t="str">
        <f>IF(AND(TONGHOP!$O1217="KTHP",TONGHOP!$T1217&lt;&gt;""),TONGHOP!$T1217,"")</f>
        <v>Nguyễn Thị Thu Hồng</v>
      </c>
      <c r="B1217" s="134" t="str">
        <f>IF(AND(TONGHOP!$O1217="KTHP",TONGHOP!$U1217&lt;&gt;""),TONGHOP!$U1217,"")</f>
        <v>Nguyễn Thị Thủy</v>
      </c>
      <c r="C1217" s="134">
        <f>IF(AND(TONGHOP!$O1217="KTHP",TONGHOP!$Q1217&lt;&gt;""),TONGHOP!$Q1217,"")</f>
        <v>120</v>
      </c>
      <c r="D1217" s="134">
        <f t="shared" si="36"/>
        <v>0.75</v>
      </c>
      <c r="E1217" s="134" t="str">
        <f>IF(AND(TONGHOP!$O1217="ThiTN",TONGHOP!$T1217&lt;&gt;""),TONGHOP!$T1217,"")</f>
        <v/>
      </c>
      <c r="F1217" s="134" t="str">
        <f>IF(AND(TONGHOP!$O1217="ThiTN",TONGHOP!$U1217&lt;&gt;""),TONGHOP!$U1217,"")</f>
        <v/>
      </c>
      <c r="G1217" s="134" t="str">
        <f>IF(AND(TONGHOP!$O1217="ThiTN",TONGHOP!$Q1217&lt;&gt;""),TONGHOP!$Q1217,"")</f>
        <v/>
      </c>
      <c r="H1217" s="134" t="str">
        <f t="shared" si="37"/>
        <v/>
      </c>
    </row>
    <row r="1218" spans="1:8">
      <c r="A1218" s="134" t="str">
        <f>IF(AND(TONGHOP!$O1218="KTHP",TONGHOP!$T1218&lt;&gt;""),TONGHOP!$T1218,"")</f>
        <v/>
      </c>
      <c r="B1218" s="134" t="str">
        <f>IF(AND(TONGHOP!$O1218="KTHP",TONGHOP!$U1218&lt;&gt;""),TONGHOP!$U1218,"")</f>
        <v/>
      </c>
      <c r="C1218" s="134">
        <f>IF(AND(TONGHOP!$O1218="KTHP",TONGHOP!$Q1218&lt;&gt;""),TONGHOP!$Q1218,"")</f>
        <v>120</v>
      </c>
      <c r="D1218" s="134" t="str">
        <f t="shared" si="36"/>
        <v/>
      </c>
      <c r="E1218" s="134" t="str">
        <f>IF(AND(TONGHOP!$O1218="ThiTN",TONGHOP!$T1218&lt;&gt;""),TONGHOP!$T1218,"")</f>
        <v/>
      </c>
      <c r="F1218" s="134" t="str">
        <f>IF(AND(TONGHOP!$O1218="ThiTN",TONGHOP!$U1218&lt;&gt;""),TONGHOP!$U1218,"")</f>
        <v/>
      </c>
      <c r="G1218" s="134" t="str">
        <f>IF(AND(TONGHOP!$O1218="ThiTN",TONGHOP!$Q1218&lt;&gt;""),TONGHOP!$Q1218,"")</f>
        <v/>
      </c>
      <c r="H1218" s="134" t="str">
        <f t="shared" si="37"/>
        <v/>
      </c>
    </row>
    <row r="1219" spans="1:8">
      <c r="A1219" s="134" t="str">
        <f>IF(AND(TONGHOP!$O1219="KTHP",TONGHOP!$T1219&lt;&gt;""),TONGHOP!$T1219,"")</f>
        <v/>
      </c>
      <c r="B1219" s="134" t="str">
        <f>IF(AND(TONGHOP!$O1219="KTHP",TONGHOP!$U1219&lt;&gt;""),TONGHOP!$U1219,"")</f>
        <v/>
      </c>
      <c r="C1219" s="134">
        <f>IF(AND(TONGHOP!$O1219="KTHP",TONGHOP!$Q1219&lt;&gt;""),TONGHOP!$Q1219,"")</f>
        <v>120</v>
      </c>
      <c r="D1219" s="134" t="str">
        <f t="shared" ref="D1219:D1282" si="38">IF(AND(A1219="",B1219="")=TRUE,"",(C1219+30)*0.3/60)</f>
        <v/>
      </c>
      <c r="E1219" s="134" t="str">
        <f>IF(AND(TONGHOP!$O1219="ThiTN",TONGHOP!$T1219&lt;&gt;""),TONGHOP!$T1219,"")</f>
        <v/>
      </c>
      <c r="F1219" s="134" t="str">
        <f>IF(AND(TONGHOP!$O1219="ThiTN",TONGHOP!$U1219&lt;&gt;""),TONGHOP!$U1219,"")</f>
        <v/>
      </c>
      <c r="G1219" s="134" t="str">
        <f>IF(AND(TONGHOP!$O1219="ThiTN",TONGHOP!$Q1219&lt;&gt;""),TONGHOP!$Q1219,"")</f>
        <v/>
      </c>
      <c r="H1219" s="134" t="str">
        <f t="shared" ref="H1219:H1282" si="39">IF(AND(E1219="",F1219="")=TRUE,"",(G1219+30)*0.5/60)</f>
        <v/>
      </c>
    </row>
    <row r="1220" spans="1:8">
      <c r="A1220" s="134" t="str">
        <f>IF(AND(TONGHOP!$O1220="KTHP",TONGHOP!$T1220&lt;&gt;""),TONGHOP!$T1220,"")</f>
        <v/>
      </c>
      <c r="B1220" s="134" t="str">
        <f>IF(AND(TONGHOP!$O1220="KTHP",TONGHOP!$U1220&lt;&gt;""),TONGHOP!$U1220,"")</f>
        <v/>
      </c>
      <c r="C1220" s="134">
        <f>IF(AND(TONGHOP!$O1220="KTHP",TONGHOP!$Q1220&lt;&gt;""),TONGHOP!$Q1220,"")</f>
        <v>120</v>
      </c>
      <c r="D1220" s="134" t="str">
        <f t="shared" si="38"/>
        <v/>
      </c>
      <c r="E1220" s="134" t="str">
        <f>IF(AND(TONGHOP!$O1220="ThiTN",TONGHOP!$T1220&lt;&gt;""),TONGHOP!$T1220,"")</f>
        <v/>
      </c>
      <c r="F1220" s="134" t="str">
        <f>IF(AND(TONGHOP!$O1220="ThiTN",TONGHOP!$U1220&lt;&gt;""),TONGHOP!$U1220,"")</f>
        <v/>
      </c>
      <c r="G1220" s="134" t="str">
        <f>IF(AND(TONGHOP!$O1220="ThiTN",TONGHOP!$Q1220&lt;&gt;""),TONGHOP!$Q1220,"")</f>
        <v/>
      </c>
      <c r="H1220" s="134" t="str">
        <f t="shared" si="39"/>
        <v/>
      </c>
    </row>
    <row r="1221" spans="1:8">
      <c r="A1221" s="134" t="str">
        <f>IF(AND(TONGHOP!$O1221="KTHP",TONGHOP!$T1221&lt;&gt;""),TONGHOP!$T1221,"")</f>
        <v>Nguyễn Văn Đôn</v>
      </c>
      <c r="B1221" s="134" t="str">
        <f>IF(AND(TONGHOP!$O1221="KTHP",TONGHOP!$U1221&lt;&gt;""),TONGHOP!$U1221,"")</f>
        <v>Đặng Ngọc Đoàn</v>
      </c>
      <c r="C1221" s="134">
        <f>IF(AND(TONGHOP!$O1221="KTHP",TONGHOP!$Q1221&lt;&gt;""),TONGHOP!$Q1221,"")</f>
        <v>120</v>
      </c>
      <c r="D1221" s="134">
        <f t="shared" si="38"/>
        <v>0.75</v>
      </c>
      <c r="E1221" s="134" t="str">
        <f>IF(AND(TONGHOP!$O1221="ThiTN",TONGHOP!$T1221&lt;&gt;""),TONGHOP!$T1221,"")</f>
        <v/>
      </c>
      <c r="F1221" s="134" t="str">
        <f>IF(AND(TONGHOP!$O1221="ThiTN",TONGHOP!$U1221&lt;&gt;""),TONGHOP!$U1221,"")</f>
        <v/>
      </c>
      <c r="G1221" s="134" t="str">
        <f>IF(AND(TONGHOP!$O1221="ThiTN",TONGHOP!$Q1221&lt;&gt;""),TONGHOP!$Q1221,"")</f>
        <v/>
      </c>
      <c r="H1221" s="134" t="str">
        <f t="shared" si="39"/>
        <v/>
      </c>
    </row>
    <row r="1222" spans="1:8">
      <c r="A1222" s="134" t="str">
        <f>IF(AND(TONGHOP!$O1222="KTHP",TONGHOP!$T1222&lt;&gt;""),TONGHOP!$T1222,"")</f>
        <v>Đỗ Thị Hải Yến</v>
      </c>
      <c r="B1222" s="134" t="str">
        <f>IF(AND(TONGHOP!$O1222="KTHP",TONGHOP!$U1222&lt;&gt;""),TONGHOP!$U1222,"")</f>
        <v>Nguyễn Thị Khánh Thư</v>
      </c>
      <c r="C1222" s="134">
        <f>IF(AND(TONGHOP!$O1222="KTHP",TONGHOP!$Q1222&lt;&gt;""),TONGHOP!$Q1222,"")</f>
        <v>120</v>
      </c>
      <c r="D1222" s="134">
        <f t="shared" si="38"/>
        <v>0.75</v>
      </c>
      <c r="E1222" s="134" t="str">
        <f>IF(AND(TONGHOP!$O1222="ThiTN",TONGHOP!$T1222&lt;&gt;""),TONGHOP!$T1222,"")</f>
        <v/>
      </c>
      <c r="F1222" s="134" t="str">
        <f>IF(AND(TONGHOP!$O1222="ThiTN",TONGHOP!$U1222&lt;&gt;""),TONGHOP!$U1222,"")</f>
        <v/>
      </c>
      <c r="G1222" s="134" t="str">
        <f>IF(AND(TONGHOP!$O1222="ThiTN",TONGHOP!$Q1222&lt;&gt;""),TONGHOP!$Q1222,"")</f>
        <v/>
      </c>
      <c r="H1222" s="134" t="str">
        <f t="shared" si="39"/>
        <v/>
      </c>
    </row>
    <row r="1223" spans="1:8">
      <c r="A1223" s="134" t="str">
        <f>IF(AND(TONGHOP!$O1223="KTHP",TONGHOP!$T1223&lt;&gt;""),TONGHOP!$T1223,"")</f>
        <v/>
      </c>
      <c r="B1223" s="134" t="str">
        <f>IF(AND(TONGHOP!$O1223="KTHP",TONGHOP!$U1223&lt;&gt;""),TONGHOP!$U1223,"")</f>
        <v/>
      </c>
      <c r="C1223" s="134">
        <f>IF(AND(TONGHOP!$O1223="KTHP",TONGHOP!$Q1223&lt;&gt;""),TONGHOP!$Q1223,"")</f>
        <v>120</v>
      </c>
      <c r="D1223" s="134" t="str">
        <f t="shared" si="38"/>
        <v/>
      </c>
      <c r="E1223" s="134" t="str">
        <f>IF(AND(TONGHOP!$O1223="ThiTN",TONGHOP!$T1223&lt;&gt;""),TONGHOP!$T1223,"")</f>
        <v/>
      </c>
      <c r="F1223" s="134" t="str">
        <f>IF(AND(TONGHOP!$O1223="ThiTN",TONGHOP!$U1223&lt;&gt;""),TONGHOP!$U1223,"")</f>
        <v/>
      </c>
      <c r="G1223" s="134" t="str">
        <f>IF(AND(TONGHOP!$O1223="ThiTN",TONGHOP!$Q1223&lt;&gt;""),TONGHOP!$Q1223,"")</f>
        <v/>
      </c>
      <c r="H1223" s="134" t="str">
        <f t="shared" si="39"/>
        <v/>
      </c>
    </row>
    <row r="1224" spans="1:8">
      <c r="A1224" s="134" t="str">
        <f>IF(AND(TONGHOP!$O1224="KTHP",TONGHOP!$T1224&lt;&gt;""),TONGHOP!$T1224,"")</f>
        <v/>
      </c>
      <c r="B1224" s="134" t="str">
        <f>IF(AND(TONGHOP!$O1224="KTHP",TONGHOP!$U1224&lt;&gt;""),TONGHOP!$U1224,"")</f>
        <v/>
      </c>
      <c r="C1224" s="134">
        <f>IF(AND(TONGHOP!$O1224="KTHP",TONGHOP!$Q1224&lt;&gt;""),TONGHOP!$Q1224,"")</f>
        <v>120</v>
      </c>
      <c r="D1224" s="134" t="str">
        <f t="shared" si="38"/>
        <v/>
      </c>
      <c r="E1224" s="134" t="str">
        <f>IF(AND(TONGHOP!$O1224="ThiTN",TONGHOP!$T1224&lt;&gt;""),TONGHOP!$T1224,"")</f>
        <v/>
      </c>
      <c r="F1224" s="134" t="str">
        <f>IF(AND(TONGHOP!$O1224="ThiTN",TONGHOP!$U1224&lt;&gt;""),TONGHOP!$U1224,"")</f>
        <v/>
      </c>
      <c r="G1224" s="134" t="str">
        <f>IF(AND(TONGHOP!$O1224="ThiTN",TONGHOP!$Q1224&lt;&gt;""),TONGHOP!$Q1224,"")</f>
        <v/>
      </c>
      <c r="H1224" s="134" t="str">
        <f t="shared" si="39"/>
        <v/>
      </c>
    </row>
    <row r="1225" spans="1:8">
      <c r="A1225" s="134" t="str">
        <f>IF(AND(TONGHOP!$O1225="KTHP",TONGHOP!$T1225&lt;&gt;""),TONGHOP!$T1225,"")</f>
        <v/>
      </c>
      <c r="B1225" s="134" t="str">
        <f>IF(AND(TONGHOP!$O1225="KTHP",TONGHOP!$U1225&lt;&gt;""),TONGHOP!$U1225,"")</f>
        <v/>
      </c>
      <c r="C1225" s="134">
        <f>IF(AND(TONGHOP!$O1225="KTHP",TONGHOP!$Q1225&lt;&gt;""),TONGHOP!$Q1225,"")</f>
        <v>120</v>
      </c>
      <c r="D1225" s="134" t="str">
        <f t="shared" si="38"/>
        <v/>
      </c>
      <c r="E1225" s="134" t="str">
        <f>IF(AND(TONGHOP!$O1225="ThiTN",TONGHOP!$T1225&lt;&gt;""),TONGHOP!$T1225,"")</f>
        <v/>
      </c>
      <c r="F1225" s="134" t="str">
        <f>IF(AND(TONGHOP!$O1225="ThiTN",TONGHOP!$U1225&lt;&gt;""),TONGHOP!$U1225,"")</f>
        <v/>
      </c>
      <c r="G1225" s="134" t="str">
        <f>IF(AND(TONGHOP!$O1225="ThiTN",TONGHOP!$Q1225&lt;&gt;""),TONGHOP!$Q1225,"")</f>
        <v/>
      </c>
      <c r="H1225" s="134" t="str">
        <f t="shared" si="39"/>
        <v/>
      </c>
    </row>
    <row r="1226" spans="1:8">
      <c r="A1226" s="134" t="str">
        <f>IF(AND(TONGHOP!$O1226="KTHP",TONGHOP!$T1226&lt;&gt;""),TONGHOP!$T1226,"")</f>
        <v/>
      </c>
      <c r="B1226" s="134" t="str">
        <f>IF(AND(TONGHOP!$O1226="KTHP",TONGHOP!$U1226&lt;&gt;""),TONGHOP!$U1226,"")</f>
        <v/>
      </c>
      <c r="C1226" s="134">
        <f>IF(AND(TONGHOP!$O1226="KTHP",TONGHOP!$Q1226&lt;&gt;""),TONGHOP!$Q1226,"")</f>
        <v>120</v>
      </c>
      <c r="D1226" s="134" t="str">
        <f t="shared" si="38"/>
        <v/>
      </c>
      <c r="E1226" s="134" t="str">
        <f>IF(AND(TONGHOP!$O1226="ThiTN",TONGHOP!$T1226&lt;&gt;""),TONGHOP!$T1226,"")</f>
        <v/>
      </c>
      <c r="F1226" s="134" t="str">
        <f>IF(AND(TONGHOP!$O1226="ThiTN",TONGHOP!$U1226&lt;&gt;""),TONGHOP!$U1226,"")</f>
        <v/>
      </c>
      <c r="G1226" s="134" t="str">
        <f>IF(AND(TONGHOP!$O1226="ThiTN",TONGHOP!$Q1226&lt;&gt;""),TONGHOP!$Q1226,"")</f>
        <v/>
      </c>
      <c r="H1226" s="134" t="str">
        <f t="shared" si="39"/>
        <v/>
      </c>
    </row>
    <row r="1227" spans="1:8">
      <c r="A1227" s="134" t="str">
        <f>IF(AND(TONGHOP!$O1227="KTHP",TONGHOP!$T1227&lt;&gt;""),TONGHOP!$T1227,"")</f>
        <v/>
      </c>
      <c r="B1227" s="134" t="str">
        <f>IF(AND(TONGHOP!$O1227="KTHP",TONGHOP!$U1227&lt;&gt;""),TONGHOP!$U1227,"")</f>
        <v/>
      </c>
      <c r="C1227" s="134">
        <f>IF(AND(TONGHOP!$O1227="KTHP",TONGHOP!$Q1227&lt;&gt;""),TONGHOP!$Q1227,"")</f>
        <v>120</v>
      </c>
      <c r="D1227" s="134" t="str">
        <f t="shared" si="38"/>
        <v/>
      </c>
      <c r="E1227" s="134" t="str">
        <f>IF(AND(TONGHOP!$O1227="ThiTN",TONGHOP!$T1227&lt;&gt;""),TONGHOP!$T1227,"")</f>
        <v/>
      </c>
      <c r="F1227" s="134" t="str">
        <f>IF(AND(TONGHOP!$O1227="ThiTN",TONGHOP!$U1227&lt;&gt;""),TONGHOP!$U1227,"")</f>
        <v/>
      </c>
      <c r="G1227" s="134" t="str">
        <f>IF(AND(TONGHOP!$O1227="ThiTN",TONGHOP!$Q1227&lt;&gt;""),TONGHOP!$Q1227,"")</f>
        <v/>
      </c>
      <c r="H1227" s="134" t="str">
        <f t="shared" si="39"/>
        <v/>
      </c>
    </row>
    <row r="1228" spans="1:8">
      <c r="A1228" s="134" t="str">
        <f>IF(AND(TONGHOP!$O1228="KTHP",TONGHOP!$T1228&lt;&gt;""),TONGHOP!$T1228,"")</f>
        <v>Nguyễn Thanh Tú</v>
      </c>
      <c r="B1228" s="134" t="str">
        <f>IF(AND(TONGHOP!$O1228="KTHP",TONGHOP!$U1228&lt;&gt;""),TONGHOP!$U1228,"")</f>
        <v>Trần Thị Hương</v>
      </c>
      <c r="C1228" s="134">
        <f>IF(AND(TONGHOP!$O1228="KTHP",TONGHOP!$Q1228&lt;&gt;""),TONGHOP!$Q1228,"")</f>
        <v>90</v>
      </c>
      <c r="D1228" s="134">
        <f t="shared" si="38"/>
        <v>0.6</v>
      </c>
      <c r="E1228" s="134" t="str">
        <f>IF(AND(TONGHOP!$O1228="ThiTN",TONGHOP!$T1228&lt;&gt;""),TONGHOP!$T1228,"")</f>
        <v/>
      </c>
      <c r="F1228" s="134" t="str">
        <f>IF(AND(TONGHOP!$O1228="ThiTN",TONGHOP!$U1228&lt;&gt;""),TONGHOP!$U1228,"")</f>
        <v/>
      </c>
      <c r="G1228" s="134" t="str">
        <f>IF(AND(TONGHOP!$O1228="ThiTN",TONGHOP!$Q1228&lt;&gt;""),TONGHOP!$Q1228,"")</f>
        <v/>
      </c>
      <c r="H1228" s="134" t="str">
        <f t="shared" si="39"/>
        <v/>
      </c>
    </row>
    <row r="1229" spans="1:8">
      <c r="A1229" s="134" t="str">
        <f>IF(AND(TONGHOP!$O1229="KTHP",TONGHOP!$T1229&lt;&gt;""),TONGHOP!$T1229,"")</f>
        <v>Cao Thị Nga</v>
      </c>
      <c r="B1229" s="134" t="str">
        <f>IF(AND(TONGHOP!$O1229="KTHP",TONGHOP!$U1229&lt;&gt;""),TONGHOP!$U1229,"")</f>
        <v>Đỗ Thị Hải Yến</v>
      </c>
      <c r="C1229" s="134">
        <f>IF(AND(TONGHOP!$O1229="KTHP",TONGHOP!$Q1229&lt;&gt;""),TONGHOP!$Q1229,"")</f>
        <v>90</v>
      </c>
      <c r="D1229" s="134">
        <f t="shared" si="38"/>
        <v>0.6</v>
      </c>
      <c r="E1229" s="134" t="str">
        <f>IF(AND(TONGHOP!$O1229="ThiTN",TONGHOP!$T1229&lt;&gt;""),TONGHOP!$T1229,"")</f>
        <v/>
      </c>
      <c r="F1229" s="134" t="str">
        <f>IF(AND(TONGHOP!$O1229="ThiTN",TONGHOP!$U1229&lt;&gt;""),TONGHOP!$U1229,"")</f>
        <v/>
      </c>
      <c r="G1229" s="134" t="str">
        <f>IF(AND(TONGHOP!$O1229="ThiTN",TONGHOP!$Q1229&lt;&gt;""),TONGHOP!$Q1229,"")</f>
        <v/>
      </c>
      <c r="H1229" s="134" t="str">
        <f t="shared" si="39"/>
        <v/>
      </c>
    </row>
    <row r="1230" spans="1:8">
      <c r="A1230" s="134" t="str">
        <f>IF(AND(TONGHOP!$O1230="KTHP",TONGHOP!$T1230&lt;&gt;""),TONGHOP!$T1230,"")</f>
        <v>Nguyễn Vân Giang</v>
      </c>
      <c r="B1230" s="134" t="str">
        <f>IF(AND(TONGHOP!$O1230="KTHP",TONGHOP!$U1230&lt;&gt;""),TONGHOP!$U1230,"")</f>
        <v>Bốc Minh Trí</v>
      </c>
      <c r="C1230" s="134">
        <f>IF(AND(TONGHOP!$O1230="KTHP",TONGHOP!$Q1230&lt;&gt;""),TONGHOP!$Q1230,"")</f>
        <v>90</v>
      </c>
      <c r="D1230" s="134">
        <f t="shared" si="38"/>
        <v>0.6</v>
      </c>
      <c r="E1230" s="134" t="str">
        <f>IF(AND(TONGHOP!$O1230="ThiTN",TONGHOP!$T1230&lt;&gt;""),TONGHOP!$T1230,"")</f>
        <v/>
      </c>
      <c r="F1230" s="134" t="str">
        <f>IF(AND(TONGHOP!$O1230="ThiTN",TONGHOP!$U1230&lt;&gt;""),TONGHOP!$U1230,"")</f>
        <v/>
      </c>
      <c r="G1230" s="134" t="str">
        <f>IF(AND(TONGHOP!$O1230="ThiTN",TONGHOP!$Q1230&lt;&gt;""),TONGHOP!$Q1230,"")</f>
        <v/>
      </c>
      <c r="H1230" s="134" t="str">
        <f t="shared" si="39"/>
        <v/>
      </c>
    </row>
    <row r="1231" spans="1:8">
      <c r="A1231" s="134" t="str">
        <f>IF(AND(TONGHOP!$O1231="KTHP",TONGHOP!$T1231&lt;&gt;""),TONGHOP!$T1231,"")</f>
        <v>Hà Phước Tuấn</v>
      </c>
      <c r="B1231" s="134" t="str">
        <f>IF(AND(TONGHOP!$O1231="KTHP",TONGHOP!$U1231&lt;&gt;""),TONGHOP!$U1231,"")</f>
        <v>Huỳnh Thị Xuân Mai</v>
      </c>
      <c r="C1231" s="134">
        <f>IF(AND(TONGHOP!$O1231="KTHP",TONGHOP!$Q1231&lt;&gt;""),TONGHOP!$Q1231,"")</f>
        <v>90</v>
      </c>
      <c r="D1231" s="134">
        <f t="shared" si="38"/>
        <v>0.6</v>
      </c>
      <c r="E1231" s="134" t="str">
        <f>IF(AND(TONGHOP!$O1231="ThiTN",TONGHOP!$T1231&lt;&gt;""),TONGHOP!$T1231,"")</f>
        <v/>
      </c>
      <c r="F1231" s="134" t="str">
        <f>IF(AND(TONGHOP!$O1231="ThiTN",TONGHOP!$U1231&lt;&gt;""),TONGHOP!$U1231,"")</f>
        <v/>
      </c>
      <c r="G1231" s="134" t="str">
        <f>IF(AND(TONGHOP!$O1231="ThiTN",TONGHOP!$Q1231&lt;&gt;""),TONGHOP!$Q1231,"")</f>
        <v/>
      </c>
      <c r="H1231" s="134" t="str">
        <f t="shared" si="39"/>
        <v/>
      </c>
    </row>
    <row r="1232" spans="1:8">
      <c r="A1232" s="134" t="str">
        <f>IF(AND(TONGHOP!$O1232="KTHP",TONGHOP!$T1232&lt;&gt;""),TONGHOP!$T1232,"")</f>
        <v>Phạm Quỳnh Như</v>
      </c>
      <c r="B1232" s="134" t="str">
        <f>IF(AND(TONGHOP!$O1232="KTHP",TONGHOP!$U1232&lt;&gt;""),TONGHOP!$U1232,"")</f>
        <v>Nguyễn Thị Dinh</v>
      </c>
      <c r="C1232" s="134">
        <f>IF(AND(TONGHOP!$O1232="KTHP",TONGHOP!$Q1232&lt;&gt;""),TONGHOP!$Q1232,"")</f>
        <v>90</v>
      </c>
      <c r="D1232" s="134">
        <f t="shared" si="38"/>
        <v>0.6</v>
      </c>
      <c r="E1232" s="134" t="str">
        <f>IF(AND(TONGHOP!$O1232="ThiTN",TONGHOP!$T1232&lt;&gt;""),TONGHOP!$T1232,"")</f>
        <v/>
      </c>
      <c r="F1232" s="134" t="str">
        <f>IF(AND(TONGHOP!$O1232="ThiTN",TONGHOP!$U1232&lt;&gt;""),TONGHOP!$U1232,"")</f>
        <v/>
      </c>
      <c r="G1232" s="134" t="str">
        <f>IF(AND(TONGHOP!$O1232="ThiTN",TONGHOP!$Q1232&lt;&gt;""),TONGHOP!$Q1232,"")</f>
        <v/>
      </c>
      <c r="H1232" s="134" t="str">
        <f t="shared" si="39"/>
        <v/>
      </c>
    </row>
    <row r="1233" spans="1:8">
      <c r="A1233" s="134" t="str">
        <f>IF(AND(TONGHOP!$O1233="KTHP",TONGHOP!$T1233&lt;&gt;""),TONGHOP!$T1233,"")</f>
        <v>Phạm Thị Vinh</v>
      </c>
      <c r="B1233" s="134" t="str">
        <f>IF(AND(TONGHOP!$O1233="KTHP",TONGHOP!$U1233&lt;&gt;""),TONGHOP!$U1233,"")</f>
        <v>Nguyễn Việt Tiến</v>
      </c>
      <c r="C1233" s="134">
        <f>IF(AND(TONGHOP!$O1233="KTHP",TONGHOP!$Q1233&lt;&gt;""),TONGHOP!$Q1233,"")</f>
        <v>90</v>
      </c>
      <c r="D1233" s="134">
        <f t="shared" si="38"/>
        <v>0.6</v>
      </c>
      <c r="E1233" s="134" t="str">
        <f>IF(AND(TONGHOP!$O1233="ThiTN",TONGHOP!$T1233&lt;&gt;""),TONGHOP!$T1233,"")</f>
        <v/>
      </c>
      <c r="F1233" s="134" t="str">
        <f>IF(AND(TONGHOP!$O1233="ThiTN",TONGHOP!$U1233&lt;&gt;""),TONGHOP!$U1233,"")</f>
        <v/>
      </c>
      <c r="G1233" s="134" t="str">
        <f>IF(AND(TONGHOP!$O1233="ThiTN",TONGHOP!$Q1233&lt;&gt;""),TONGHOP!$Q1233,"")</f>
        <v/>
      </c>
      <c r="H1233" s="134" t="str">
        <f t="shared" si="39"/>
        <v/>
      </c>
    </row>
    <row r="1234" spans="1:8">
      <c r="A1234" s="134" t="str">
        <f>IF(AND(TONGHOP!$O1234="KTHP",TONGHOP!$T1234&lt;&gt;""),TONGHOP!$T1234,"")</f>
        <v>Trần Văn Lượng</v>
      </c>
      <c r="B1234" s="134" t="str">
        <f>IF(AND(TONGHOP!$O1234="KTHP",TONGHOP!$U1234&lt;&gt;""),TONGHOP!$U1234,"")</f>
        <v>Lê Xuân Thủy</v>
      </c>
      <c r="C1234" s="134">
        <f>IF(AND(TONGHOP!$O1234="KTHP",TONGHOP!$Q1234&lt;&gt;""),TONGHOP!$Q1234,"")</f>
        <v>90</v>
      </c>
      <c r="D1234" s="134">
        <f t="shared" si="38"/>
        <v>0.6</v>
      </c>
      <c r="E1234" s="134" t="str">
        <f>IF(AND(TONGHOP!$O1234="ThiTN",TONGHOP!$T1234&lt;&gt;""),TONGHOP!$T1234,"")</f>
        <v/>
      </c>
      <c r="F1234" s="134" t="str">
        <f>IF(AND(TONGHOP!$O1234="ThiTN",TONGHOP!$U1234&lt;&gt;""),TONGHOP!$U1234,"")</f>
        <v/>
      </c>
      <c r="G1234" s="134" t="str">
        <f>IF(AND(TONGHOP!$O1234="ThiTN",TONGHOP!$Q1234&lt;&gt;""),TONGHOP!$Q1234,"")</f>
        <v/>
      </c>
      <c r="H1234" s="134" t="str">
        <f t="shared" si="39"/>
        <v/>
      </c>
    </row>
    <row r="1235" spans="1:8">
      <c r="A1235" s="134" t="str">
        <f>IF(AND(TONGHOP!$O1235="KTHP",TONGHOP!$T1235&lt;&gt;""),TONGHOP!$T1235,"")</f>
        <v>Nguyễn Hồng Đức</v>
      </c>
      <c r="B1235" s="134" t="str">
        <f>IF(AND(TONGHOP!$O1235="KTHP",TONGHOP!$U1235&lt;&gt;""),TONGHOP!$U1235,"")</f>
        <v>Đào Anh Tuấn</v>
      </c>
      <c r="C1235" s="134">
        <f>IF(AND(TONGHOP!$O1235="KTHP",TONGHOP!$Q1235&lt;&gt;""),TONGHOP!$Q1235,"")</f>
        <v>90</v>
      </c>
      <c r="D1235" s="134">
        <f t="shared" si="38"/>
        <v>0.6</v>
      </c>
      <c r="E1235" s="134" t="str">
        <f>IF(AND(TONGHOP!$O1235="ThiTN",TONGHOP!$T1235&lt;&gt;""),TONGHOP!$T1235,"")</f>
        <v/>
      </c>
      <c r="F1235" s="134" t="str">
        <f>IF(AND(TONGHOP!$O1235="ThiTN",TONGHOP!$U1235&lt;&gt;""),TONGHOP!$U1235,"")</f>
        <v/>
      </c>
      <c r="G1235" s="134" t="str">
        <f>IF(AND(TONGHOP!$O1235="ThiTN",TONGHOP!$Q1235&lt;&gt;""),TONGHOP!$Q1235,"")</f>
        <v/>
      </c>
      <c r="H1235" s="134" t="str">
        <f t="shared" si="39"/>
        <v/>
      </c>
    </row>
    <row r="1236" spans="1:8">
      <c r="A1236" s="134" t="str">
        <f>IF(AND(TONGHOP!$O1236="KTHP",TONGHOP!$T1236&lt;&gt;""),TONGHOP!$T1236,"")</f>
        <v>Bùi Ánh Tuyết</v>
      </c>
      <c r="B1236" s="134" t="str">
        <f>IF(AND(TONGHOP!$O1236="KTHP",TONGHOP!$U1236&lt;&gt;""),TONGHOP!$U1236,"")</f>
        <v>Nguyễn Văn Đôn</v>
      </c>
      <c r="C1236" s="134">
        <f>IF(AND(TONGHOP!$O1236="KTHP",TONGHOP!$Q1236&lt;&gt;""),TONGHOP!$Q1236,"")</f>
        <v>90</v>
      </c>
      <c r="D1236" s="134">
        <f t="shared" si="38"/>
        <v>0.6</v>
      </c>
      <c r="E1236" s="134" t="str">
        <f>IF(AND(TONGHOP!$O1236="ThiTN",TONGHOP!$T1236&lt;&gt;""),TONGHOP!$T1236,"")</f>
        <v/>
      </c>
      <c r="F1236" s="134" t="str">
        <f>IF(AND(TONGHOP!$O1236="ThiTN",TONGHOP!$U1236&lt;&gt;""),TONGHOP!$U1236,"")</f>
        <v/>
      </c>
      <c r="G1236" s="134" t="str">
        <f>IF(AND(TONGHOP!$O1236="ThiTN",TONGHOP!$Q1236&lt;&gt;""),TONGHOP!$Q1236,"")</f>
        <v/>
      </c>
      <c r="H1236" s="134" t="str">
        <f t="shared" si="39"/>
        <v/>
      </c>
    </row>
    <row r="1237" spans="1:8">
      <c r="A1237" s="134" t="str">
        <f>IF(AND(TONGHOP!$O1237="KTHP",TONGHOP!$T1237&lt;&gt;""),TONGHOP!$T1237,"")</f>
        <v/>
      </c>
      <c r="B1237" s="134" t="str">
        <f>IF(AND(TONGHOP!$O1237="KTHP",TONGHOP!$U1237&lt;&gt;""),TONGHOP!$U1237,"")</f>
        <v/>
      </c>
      <c r="C1237" s="134">
        <f>IF(AND(TONGHOP!$O1237="KTHP",TONGHOP!$Q1237&lt;&gt;""),TONGHOP!$Q1237,"")</f>
        <v>90</v>
      </c>
      <c r="D1237" s="134" t="str">
        <f t="shared" si="38"/>
        <v/>
      </c>
      <c r="E1237" s="134" t="str">
        <f>IF(AND(TONGHOP!$O1237="ThiTN",TONGHOP!$T1237&lt;&gt;""),TONGHOP!$T1237,"")</f>
        <v/>
      </c>
      <c r="F1237" s="134" t="str">
        <f>IF(AND(TONGHOP!$O1237="ThiTN",TONGHOP!$U1237&lt;&gt;""),TONGHOP!$U1237,"")</f>
        <v/>
      </c>
      <c r="G1237" s="134" t="str">
        <f>IF(AND(TONGHOP!$O1237="ThiTN",TONGHOP!$Q1237&lt;&gt;""),TONGHOP!$Q1237,"")</f>
        <v/>
      </c>
      <c r="H1237" s="134" t="str">
        <f t="shared" si="39"/>
        <v/>
      </c>
    </row>
    <row r="1238" spans="1:8">
      <c r="A1238" s="134" t="str">
        <f>IF(AND(TONGHOP!$O1238="KTHP",TONGHOP!$T1238&lt;&gt;""),TONGHOP!$T1238,"")</f>
        <v>Đỗ Thị Thơm</v>
      </c>
      <c r="B1238" s="134" t="str">
        <f>IF(AND(TONGHOP!$O1238="KTHP",TONGHOP!$U1238&lt;&gt;""),TONGHOP!$U1238,"")</f>
        <v>Phạm Thị Thu Hiền</v>
      </c>
      <c r="C1238" s="134">
        <f>IF(AND(TONGHOP!$O1238="KTHP",TONGHOP!$Q1238&lt;&gt;""),TONGHOP!$Q1238,"")</f>
        <v>90</v>
      </c>
      <c r="D1238" s="134">
        <f t="shared" si="38"/>
        <v>0.6</v>
      </c>
      <c r="E1238" s="134" t="str">
        <f>IF(AND(TONGHOP!$O1238="ThiTN",TONGHOP!$T1238&lt;&gt;""),TONGHOP!$T1238,"")</f>
        <v/>
      </c>
      <c r="F1238" s="134" t="str">
        <f>IF(AND(TONGHOP!$O1238="ThiTN",TONGHOP!$U1238&lt;&gt;""),TONGHOP!$U1238,"")</f>
        <v/>
      </c>
      <c r="G1238" s="134" t="str">
        <f>IF(AND(TONGHOP!$O1238="ThiTN",TONGHOP!$Q1238&lt;&gt;""),TONGHOP!$Q1238,"")</f>
        <v/>
      </c>
      <c r="H1238" s="134" t="str">
        <f t="shared" si="39"/>
        <v/>
      </c>
    </row>
    <row r="1239" spans="1:8">
      <c r="A1239" s="134" t="str">
        <f>IF(AND(TONGHOP!$O1239="KTHP",TONGHOP!$T1239&lt;&gt;""),TONGHOP!$T1239,"")</f>
        <v>Nguyễn Ngọc Quỳnh</v>
      </c>
      <c r="B1239" s="134" t="str">
        <f>IF(AND(TONGHOP!$O1239="KTHP",TONGHOP!$U1239&lt;&gt;""),TONGHOP!$U1239,"")</f>
        <v>Võ Thị Hồng Lan</v>
      </c>
      <c r="C1239" s="134">
        <f>IF(AND(TONGHOP!$O1239="KTHP",TONGHOP!$Q1239&lt;&gt;""),TONGHOP!$Q1239,"")</f>
        <v>90</v>
      </c>
      <c r="D1239" s="134">
        <f t="shared" si="38"/>
        <v>0.6</v>
      </c>
      <c r="E1239" s="134" t="str">
        <f>IF(AND(TONGHOP!$O1239="ThiTN",TONGHOP!$T1239&lt;&gt;""),TONGHOP!$T1239,"")</f>
        <v/>
      </c>
      <c r="F1239" s="134" t="str">
        <f>IF(AND(TONGHOP!$O1239="ThiTN",TONGHOP!$U1239&lt;&gt;""),TONGHOP!$U1239,"")</f>
        <v/>
      </c>
      <c r="G1239" s="134" t="str">
        <f>IF(AND(TONGHOP!$O1239="ThiTN",TONGHOP!$Q1239&lt;&gt;""),TONGHOP!$Q1239,"")</f>
        <v/>
      </c>
      <c r="H1239" s="134" t="str">
        <f t="shared" si="39"/>
        <v/>
      </c>
    </row>
    <row r="1240" spans="1:8">
      <c r="A1240" s="134" t="str">
        <f>IF(AND(TONGHOP!$O1240="KTHP",TONGHOP!$T1240&lt;&gt;""),TONGHOP!$T1240,"")</f>
        <v>Vương Thanh Thủy</v>
      </c>
      <c r="B1240" s="134" t="str">
        <f>IF(AND(TONGHOP!$O1240="KTHP",TONGHOP!$U1240&lt;&gt;""),TONGHOP!$U1240,"")</f>
        <v>Dương Minh Chung</v>
      </c>
      <c r="C1240" s="134">
        <f>IF(AND(TONGHOP!$O1240="KTHP",TONGHOP!$Q1240&lt;&gt;""),TONGHOP!$Q1240,"")</f>
        <v>90</v>
      </c>
      <c r="D1240" s="134">
        <f t="shared" si="38"/>
        <v>0.6</v>
      </c>
      <c r="E1240" s="134" t="str">
        <f>IF(AND(TONGHOP!$O1240="ThiTN",TONGHOP!$T1240&lt;&gt;""),TONGHOP!$T1240,"")</f>
        <v/>
      </c>
      <c r="F1240" s="134" t="str">
        <f>IF(AND(TONGHOP!$O1240="ThiTN",TONGHOP!$U1240&lt;&gt;""),TONGHOP!$U1240,"")</f>
        <v/>
      </c>
      <c r="G1240" s="134" t="str">
        <f>IF(AND(TONGHOP!$O1240="ThiTN",TONGHOP!$Q1240&lt;&gt;""),TONGHOP!$Q1240,"")</f>
        <v/>
      </c>
      <c r="H1240" s="134" t="str">
        <f t="shared" si="39"/>
        <v/>
      </c>
    </row>
    <row r="1241" spans="1:8">
      <c r="A1241" s="134" t="str">
        <f>IF(AND(TONGHOP!$O1241="KTHP",TONGHOP!$T1241&lt;&gt;""),TONGHOP!$T1241,"")</f>
        <v>Nguyễn Anh Kiệt</v>
      </c>
      <c r="B1241" s="134" t="str">
        <f>IF(AND(TONGHOP!$O1241="KTHP",TONGHOP!$U1241&lt;&gt;""),TONGHOP!$U1241,"")</f>
        <v>Nguyễn Thị Bảo Trân</v>
      </c>
      <c r="C1241" s="134">
        <f>IF(AND(TONGHOP!$O1241="KTHP",TONGHOP!$Q1241&lt;&gt;""),TONGHOP!$Q1241,"")</f>
        <v>90</v>
      </c>
      <c r="D1241" s="134">
        <f t="shared" si="38"/>
        <v>0.6</v>
      </c>
      <c r="E1241" s="134" t="str">
        <f>IF(AND(TONGHOP!$O1241="ThiTN",TONGHOP!$T1241&lt;&gt;""),TONGHOP!$T1241,"")</f>
        <v/>
      </c>
      <c r="F1241" s="134" t="str">
        <f>IF(AND(TONGHOP!$O1241="ThiTN",TONGHOP!$U1241&lt;&gt;""),TONGHOP!$U1241,"")</f>
        <v/>
      </c>
      <c r="G1241" s="134" t="str">
        <f>IF(AND(TONGHOP!$O1241="ThiTN",TONGHOP!$Q1241&lt;&gt;""),TONGHOP!$Q1241,"")</f>
        <v/>
      </c>
      <c r="H1241" s="134" t="str">
        <f t="shared" si="39"/>
        <v/>
      </c>
    </row>
    <row r="1242" spans="1:8">
      <c r="A1242" s="134" t="str">
        <f>IF(AND(TONGHOP!$O1242="KTHP",TONGHOP!$T1242&lt;&gt;""),TONGHOP!$T1242,"")</f>
        <v>Võ Minh Quang</v>
      </c>
      <c r="B1242" s="134" t="str">
        <f>IF(AND(TONGHOP!$O1242="KTHP",TONGHOP!$U1242&lt;&gt;""),TONGHOP!$U1242,"")</f>
        <v>Trần Thanh Trúc</v>
      </c>
      <c r="C1242" s="134">
        <f>IF(AND(TONGHOP!$O1242="KTHP",TONGHOP!$Q1242&lt;&gt;""),TONGHOP!$Q1242,"")</f>
        <v>90</v>
      </c>
      <c r="D1242" s="134">
        <f t="shared" si="38"/>
        <v>0.6</v>
      </c>
      <c r="E1242" s="134" t="str">
        <f>IF(AND(TONGHOP!$O1242="ThiTN",TONGHOP!$T1242&lt;&gt;""),TONGHOP!$T1242,"")</f>
        <v/>
      </c>
      <c r="F1242" s="134" t="str">
        <f>IF(AND(TONGHOP!$O1242="ThiTN",TONGHOP!$U1242&lt;&gt;""),TONGHOP!$U1242,"")</f>
        <v/>
      </c>
      <c r="G1242" s="134" t="str">
        <f>IF(AND(TONGHOP!$O1242="ThiTN",TONGHOP!$Q1242&lt;&gt;""),TONGHOP!$Q1242,"")</f>
        <v/>
      </c>
      <c r="H1242" s="134" t="str">
        <f t="shared" si="39"/>
        <v/>
      </c>
    </row>
    <row r="1243" spans="1:8">
      <c r="A1243" s="134" t="str">
        <f>IF(AND(TONGHOP!$O1243="KTHP",TONGHOP!$T1243&lt;&gt;""),TONGHOP!$T1243,"")</f>
        <v>Đinh Trần Phương Thảo</v>
      </c>
      <c r="B1243" s="134" t="str">
        <f>IF(AND(TONGHOP!$O1243="KTHP",TONGHOP!$U1243&lt;&gt;""),TONGHOP!$U1243,"")</f>
        <v>Nguyễn Thị Thanh Tú</v>
      </c>
      <c r="C1243" s="134">
        <f>IF(AND(TONGHOP!$O1243="KTHP",TONGHOP!$Q1243&lt;&gt;""),TONGHOP!$Q1243,"")</f>
        <v>90</v>
      </c>
      <c r="D1243" s="134">
        <f t="shared" si="38"/>
        <v>0.6</v>
      </c>
      <c r="E1243" s="134" t="str">
        <f>IF(AND(TONGHOP!$O1243="ThiTN",TONGHOP!$T1243&lt;&gt;""),TONGHOP!$T1243,"")</f>
        <v/>
      </c>
      <c r="F1243" s="134" t="str">
        <f>IF(AND(TONGHOP!$O1243="ThiTN",TONGHOP!$U1243&lt;&gt;""),TONGHOP!$U1243,"")</f>
        <v/>
      </c>
      <c r="G1243" s="134" t="str">
        <f>IF(AND(TONGHOP!$O1243="ThiTN",TONGHOP!$Q1243&lt;&gt;""),TONGHOP!$Q1243,"")</f>
        <v/>
      </c>
      <c r="H1243" s="134" t="str">
        <f t="shared" si="39"/>
        <v/>
      </c>
    </row>
    <row r="1244" spans="1:8">
      <c r="A1244" s="134" t="str">
        <f>IF(AND(TONGHOP!$O1244="KTHP",TONGHOP!$T1244&lt;&gt;""),TONGHOP!$T1244,"")</f>
        <v>Bùi Thành Dũng</v>
      </c>
      <c r="B1244" s="134" t="str">
        <f>IF(AND(TONGHOP!$O1244="KTHP",TONGHOP!$U1244&lt;&gt;""),TONGHOP!$U1244,"")</f>
        <v>Lê Văn Bình</v>
      </c>
      <c r="C1244" s="134">
        <f>IF(AND(TONGHOP!$O1244="KTHP",TONGHOP!$Q1244&lt;&gt;""),TONGHOP!$Q1244,"")</f>
        <v>90</v>
      </c>
      <c r="D1244" s="134">
        <f t="shared" si="38"/>
        <v>0.6</v>
      </c>
      <c r="E1244" s="134" t="str">
        <f>IF(AND(TONGHOP!$O1244="ThiTN",TONGHOP!$T1244&lt;&gt;""),TONGHOP!$T1244,"")</f>
        <v/>
      </c>
      <c r="F1244" s="134" t="str">
        <f>IF(AND(TONGHOP!$O1244="ThiTN",TONGHOP!$U1244&lt;&gt;""),TONGHOP!$U1244,"")</f>
        <v/>
      </c>
      <c r="G1244" s="134" t="str">
        <f>IF(AND(TONGHOP!$O1244="ThiTN",TONGHOP!$Q1244&lt;&gt;""),TONGHOP!$Q1244,"")</f>
        <v/>
      </c>
      <c r="H1244" s="134" t="str">
        <f t="shared" si="39"/>
        <v/>
      </c>
    </row>
    <row r="1245" spans="1:8">
      <c r="A1245" s="134" t="str">
        <f>IF(AND(TONGHOP!$O1245="KTHP",TONGHOP!$T1245&lt;&gt;""),TONGHOP!$T1245,"")</f>
        <v>Nguyễn Trần Thanh Nhàn</v>
      </c>
      <c r="B1245" s="134" t="str">
        <f>IF(AND(TONGHOP!$O1245="KTHP",TONGHOP!$U1245&lt;&gt;""),TONGHOP!$U1245,"")</f>
        <v>Trần Huỳnh Minh Khang</v>
      </c>
      <c r="C1245" s="134">
        <f>IF(AND(TONGHOP!$O1245="KTHP",TONGHOP!$Q1245&lt;&gt;""),TONGHOP!$Q1245,"")</f>
        <v>90</v>
      </c>
      <c r="D1245" s="134">
        <f t="shared" si="38"/>
        <v>0.6</v>
      </c>
      <c r="E1245" s="134" t="str">
        <f>IF(AND(TONGHOP!$O1245="ThiTN",TONGHOP!$T1245&lt;&gt;""),TONGHOP!$T1245,"")</f>
        <v/>
      </c>
      <c r="F1245" s="134" t="str">
        <f>IF(AND(TONGHOP!$O1245="ThiTN",TONGHOP!$U1245&lt;&gt;""),TONGHOP!$U1245,"")</f>
        <v/>
      </c>
      <c r="G1245" s="134" t="str">
        <f>IF(AND(TONGHOP!$O1245="ThiTN",TONGHOP!$Q1245&lt;&gt;""),TONGHOP!$Q1245,"")</f>
        <v/>
      </c>
      <c r="H1245" s="134" t="str">
        <f t="shared" si="39"/>
        <v/>
      </c>
    </row>
    <row r="1246" spans="1:8">
      <c r="A1246" s="134" t="str">
        <f>IF(AND(TONGHOP!$O1246="KTHP",TONGHOP!$T1246&lt;&gt;""),TONGHOP!$T1246,"")</f>
        <v>Nguyễn Bạch Cẩm Dung</v>
      </c>
      <c r="B1246" s="134" t="str">
        <f>IF(AND(TONGHOP!$O1246="KTHP",TONGHOP!$U1246&lt;&gt;""),TONGHOP!$U1246,"")</f>
        <v>Lê Nguyễn Mỹ Trâm</v>
      </c>
      <c r="C1246" s="134">
        <f>IF(AND(TONGHOP!$O1246="KTHP",TONGHOP!$Q1246&lt;&gt;""),TONGHOP!$Q1246,"")</f>
        <v>90</v>
      </c>
      <c r="D1246" s="134">
        <f t="shared" si="38"/>
        <v>0.6</v>
      </c>
      <c r="E1246" s="134" t="str">
        <f>IF(AND(TONGHOP!$O1246="ThiTN",TONGHOP!$T1246&lt;&gt;""),TONGHOP!$T1246,"")</f>
        <v/>
      </c>
      <c r="F1246" s="134" t="str">
        <f>IF(AND(TONGHOP!$O1246="ThiTN",TONGHOP!$U1246&lt;&gt;""),TONGHOP!$U1246,"")</f>
        <v/>
      </c>
      <c r="G1246" s="134" t="str">
        <f>IF(AND(TONGHOP!$O1246="ThiTN",TONGHOP!$Q1246&lt;&gt;""),TONGHOP!$Q1246,"")</f>
        <v/>
      </c>
      <c r="H1246" s="134" t="str">
        <f t="shared" si="39"/>
        <v/>
      </c>
    </row>
    <row r="1247" spans="1:8">
      <c r="A1247" s="134" t="str">
        <f>IF(AND(TONGHOP!$O1247="KTHP",TONGHOP!$T1247&lt;&gt;""),TONGHOP!$T1247,"")</f>
        <v>Lâm Thị Phương Thùy</v>
      </c>
      <c r="B1247" s="134" t="str">
        <f>IF(AND(TONGHOP!$O1247="KTHP",TONGHOP!$U1247&lt;&gt;""),TONGHOP!$U1247,"")</f>
        <v>Nguyễn Ngọc Thọ</v>
      </c>
      <c r="C1247" s="134">
        <f>IF(AND(TONGHOP!$O1247="KTHP",TONGHOP!$Q1247&lt;&gt;""),TONGHOP!$Q1247,"")</f>
        <v>90</v>
      </c>
      <c r="D1247" s="134">
        <f t="shared" si="38"/>
        <v>0.6</v>
      </c>
      <c r="E1247" s="134" t="str">
        <f>IF(AND(TONGHOP!$O1247="ThiTN",TONGHOP!$T1247&lt;&gt;""),TONGHOP!$T1247,"")</f>
        <v/>
      </c>
      <c r="F1247" s="134" t="str">
        <f>IF(AND(TONGHOP!$O1247="ThiTN",TONGHOP!$U1247&lt;&gt;""),TONGHOP!$U1247,"")</f>
        <v/>
      </c>
      <c r="G1247" s="134" t="str">
        <f>IF(AND(TONGHOP!$O1247="ThiTN",TONGHOP!$Q1247&lt;&gt;""),TONGHOP!$Q1247,"")</f>
        <v/>
      </c>
      <c r="H1247" s="134" t="str">
        <f t="shared" si="39"/>
        <v/>
      </c>
    </row>
    <row r="1248" spans="1:8">
      <c r="A1248" s="134" t="str">
        <f>IF(AND(TONGHOP!$O1248="KTHP",TONGHOP!$T1248&lt;&gt;""),TONGHOP!$T1248,"")</f>
        <v>Huỳnh Văn Hiếu</v>
      </c>
      <c r="B1248" s="134" t="str">
        <f>IF(AND(TONGHOP!$O1248="KTHP",TONGHOP!$U1248&lt;&gt;""),TONGHOP!$U1248,"")</f>
        <v>Nguyễn Thị Ngọc Hiền</v>
      </c>
      <c r="C1248" s="134">
        <f>IF(AND(TONGHOP!$O1248="KTHP",TONGHOP!$Q1248&lt;&gt;""),TONGHOP!$Q1248,"")</f>
        <v>90</v>
      </c>
      <c r="D1248" s="134">
        <f t="shared" si="38"/>
        <v>0.6</v>
      </c>
      <c r="E1248" s="134" t="str">
        <f>IF(AND(TONGHOP!$O1248="ThiTN",TONGHOP!$T1248&lt;&gt;""),TONGHOP!$T1248,"")</f>
        <v/>
      </c>
      <c r="F1248" s="134" t="str">
        <f>IF(AND(TONGHOP!$O1248="ThiTN",TONGHOP!$U1248&lt;&gt;""),TONGHOP!$U1248,"")</f>
        <v/>
      </c>
      <c r="G1248" s="134" t="str">
        <f>IF(AND(TONGHOP!$O1248="ThiTN",TONGHOP!$Q1248&lt;&gt;""),TONGHOP!$Q1248,"")</f>
        <v/>
      </c>
      <c r="H1248" s="134" t="str">
        <f t="shared" si="39"/>
        <v/>
      </c>
    </row>
    <row r="1249" spans="1:8">
      <c r="A1249" s="134" t="str">
        <f>IF(AND(TONGHOP!$O1249="KTHP",TONGHOP!$T1249&lt;&gt;""),TONGHOP!$T1249,"")</f>
        <v>Lương Minh Dũng</v>
      </c>
      <c r="B1249" s="134" t="str">
        <f>IF(AND(TONGHOP!$O1249="KTHP",TONGHOP!$U1249&lt;&gt;""),TONGHOP!$U1249,"")</f>
        <v>Hoàng Văn Viết</v>
      </c>
      <c r="C1249" s="134">
        <f>IF(AND(TONGHOP!$O1249="KTHP",TONGHOP!$Q1249&lt;&gt;""),TONGHOP!$Q1249,"")</f>
        <v>90</v>
      </c>
      <c r="D1249" s="134">
        <f t="shared" si="38"/>
        <v>0.6</v>
      </c>
      <c r="E1249" s="134" t="str">
        <f>IF(AND(TONGHOP!$O1249="ThiTN",TONGHOP!$T1249&lt;&gt;""),TONGHOP!$T1249,"")</f>
        <v/>
      </c>
      <c r="F1249" s="134" t="str">
        <f>IF(AND(TONGHOP!$O1249="ThiTN",TONGHOP!$U1249&lt;&gt;""),TONGHOP!$U1249,"")</f>
        <v/>
      </c>
      <c r="G1249" s="134" t="str">
        <f>IF(AND(TONGHOP!$O1249="ThiTN",TONGHOP!$Q1249&lt;&gt;""),TONGHOP!$Q1249,"")</f>
        <v/>
      </c>
      <c r="H1249" s="134" t="str">
        <f t="shared" si="39"/>
        <v/>
      </c>
    </row>
    <row r="1250" spans="1:8">
      <c r="A1250" s="134" t="str">
        <f>IF(AND(TONGHOP!$O1250="KTHP",TONGHOP!$T1250&lt;&gt;""),TONGHOP!$T1250,"")</f>
        <v>Nguyễn Văn Sơn</v>
      </c>
      <c r="B1250" s="134" t="str">
        <f>IF(AND(TONGHOP!$O1250="KTHP",TONGHOP!$U1250&lt;&gt;""),TONGHOP!$U1250,"")</f>
        <v>Hà Nhật Thanh</v>
      </c>
      <c r="C1250" s="134">
        <f>IF(AND(TONGHOP!$O1250="KTHP",TONGHOP!$Q1250&lt;&gt;""),TONGHOP!$Q1250,"")</f>
        <v>90</v>
      </c>
      <c r="D1250" s="134">
        <f t="shared" si="38"/>
        <v>0.6</v>
      </c>
      <c r="E1250" s="134" t="str">
        <f>IF(AND(TONGHOP!$O1250="ThiTN",TONGHOP!$T1250&lt;&gt;""),TONGHOP!$T1250,"")</f>
        <v/>
      </c>
      <c r="F1250" s="134" t="str">
        <f>IF(AND(TONGHOP!$O1250="ThiTN",TONGHOP!$U1250&lt;&gt;""),TONGHOP!$U1250,"")</f>
        <v/>
      </c>
      <c r="G1250" s="134" t="str">
        <f>IF(AND(TONGHOP!$O1250="ThiTN",TONGHOP!$Q1250&lt;&gt;""),TONGHOP!$Q1250,"")</f>
        <v/>
      </c>
      <c r="H1250" s="134" t="str">
        <f t="shared" si="39"/>
        <v/>
      </c>
    </row>
    <row r="1251" spans="1:8">
      <c r="A1251" s="134" t="str">
        <f>IF(AND(TONGHOP!$O1251="KTHP",TONGHOP!$T1251&lt;&gt;""),TONGHOP!$T1251,"")</f>
        <v>Nguyễn Thị Kim Anh</v>
      </c>
      <c r="B1251" s="134" t="str">
        <f>IF(AND(TONGHOP!$O1251="KTHP",TONGHOP!$U1251&lt;&gt;""),TONGHOP!$U1251,"")</f>
        <v>Vũ Hạnh Chiêu</v>
      </c>
      <c r="C1251" s="134">
        <f>IF(AND(TONGHOP!$O1251="KTHP",TONGHOP!$Q1251&lt;&gt;""),TONGHOP!$Q1251,"")</f>
        <v>90</v>
      </c>
      <c r="D1251" s="134">
        <f t="shared" si="38"/>
        <v>0.6</v>
      </c>
      <c r="E1251" s="134" t="str">
        <f>IF(AND(TONGHOP!$O1251="ThiTN",TONGHOP!$T1251&lt;&gt;""),TONGHOP!$T1251,"")</f>
        <v/>
      </c>
      <c r="F1251" s="134" t="str">
        <f>IF(AND(TONGHOP!$O1251="ThiTN",TONGHOP!$U1251&lt;&gt;""),TONGHOP!$U1251,"")</f>
        <v/>
      </c>
      <c r="G1251" s="134" t="str">
        <f>IF(AND(TONGHOP!$O1251="ThiTN",TONGHOP!$Q1251&lt;&gt;""),TONGHOP!$Q1251,"")</f>
        <v/>
      </c>
      <c r="H1251" s="134" t="str">
        <f t="shared" si="39"/>
        <v/>
      </c>
    </row>
    <row r="1252" spans="1:8">
      <c r="A1252" s="134" t="str">
        <f>IF(AND(TONGHOP!$O1252="KTHP",TONGHOP!$T1252&lt;&gt;""),TONGHOP!$T1252,"")</f>
        <v>Tăng Cẩm Huê</v>
      </c>
      <c r="B1252" s="134" t="str">
        <f>IF(AND(TONGHOP!$O1252="KTHP",TONGHOP!$U1252&lt;&gt;""),TONGHOP!$U1252,"")</f>
        <v>Nguyễn Tất Thắng</v>
      </c>
      <c r="C1252" s="134">
        <f>IF(AND(TONGHOP!$O1252="KTHP",TONGHOP!$Q1252&lt;&gt;""),TONGHOP!$Q1252,"")</f>
        <v>90</v>
      </c>
      <c r="D1252" s="134">
        <f t="shared" si="38"/>
        <v>0.6</v>
      </c>
      <c r="E1252" s="134" t="str">
        <f>IF(AND(TONGHOP!$O1252="ThiTN",TONGHOP!$T1252&lt;&gt;""),TONGHOP!$T1252,"")</f>
        <v/>
      </c>
      <c r="F1252" s="134" t="str">
        <f>IF(AND(TONGHOP!$O1252="ThiTN",TONGHOP!$U1252&lt;&gt;""),TONGHOP!$U1252,"")</f>
        <v/>
      </c>
      <c r="G1252" s="134" t="str">
        <f>IF(AND(TONGHOP!$O1252="ThiTN",TONGHOP!$Q1252&lt;&gt;""),TONGHOP!$Q1252,"")</f>
        <v/>
      </c>
      <c r="H1252" s="134" t="str">
        <f t="shared" si="39"/>
        <v/>
      </c>
    </row>
    <row r="1253" spans="1:8">
      <c r="A1253" s="134" t="str">
        <f>IF(AND(TONGHOP!$O1253="KTHP",TONGHOP!$T1253&lt;&gt;""),TONGHOP!$T1253,"")</f>
        <v>Nguyễn Minh Đức(B)</v>
      </c>
      <c r="B1253" s="134" t="str">
        <f>IF(AND(TONGHOP!$O1253="KTHP",TONGHOP!$U1253&lt;&gt;""),TONGHOP!$U1253,"")</f>
        <v>Trần Thị Ngọc Dung</v>
      </c>
      <c r="C1253" s="134">
        <f>IF(AND(TONGHOP!$O1253="KTHP",TONGHOP!$Q1253&lt;&gt;""),TONGHOP!$Q1253,"")</f>
        <v>90</v>
      </c>
      <c r="D1253" s="134">
        <f t="shared" si="38"/>
        <v>0.6</v>
      </c>
      <c r="E1253" s="134" t="str">
        <f>IF(AND(TONGHOP!$O1253="ThiTN",TONGHOP!$T1253&lt;&gt;""),TONGHOP!$T1253,"")</f>
        <v/>
      </c>
      <c r="F1253" s="134" t="str">
        <f>IF(AND(TONGHOP!$O1253="ThiTN",TONGHOP!$U1253&lt;&gt;""),TONGHOP!$U1253,"")</f>
        <v/>
      </c>
      <c r="G1253" s="134" t="str">
        <f>IF(AND(TONGHOP!$O1253="ThiTN",TONGHOP!$Q1253&lt;&gt;""),TONGHOP!$Q1253,"")</f>
        <v/>
      </c>
      <c r="H1253" s="134" t="str">
        <f t="shared" si="39"/>
        <v/>
      </c>
    </row>
    <row r="1254" spans="1:8">
      <c r="A1254" s="134" t="str">
        <f>IF(AND(TONGHOP!$O1254="KTHP",TONGHOP!$T1254&lt;&gt;""),TONGHOP!$T1254,"")</f>
        <v>Vương Hội Khánh</v>
      </c>
      <c r="B1254" s="134" t="str">
        <f>IF(AND(TONGHOP!$O1254="KTHP",TONGHOP!$U1254&lt;&gt;""),TONGHOP!$U1254,"")</f>
        <v>Nguyễn Thị Huyền Nga</v>
      </c>
      <c r="C1254" s="134">
        <f>IF(AND(TONGHOP!$O1254="KTHP",TONGHOP!$Q1254&lt;&gt;""),TONGHOP!$Q1254,"")</f>
        <v>90</v>
      </c>
      <c r="D1254" s="134">
        <f t="shared" si="38"/>
        <v>0.6</v>
      </c>
      <c r="E1254" s="134" t="str">
        <f>IF(AND(TONGHOP!$O1254="ThiTN",TONGHOP!$T1254&lt;&gt;""),TONGHOP!$T1254,"")</f>
        <v/>
      </c>
      <c r="F1254" s="134" t="str">
        <f>IF(AND(TONGHOP!$O1254="ThiTN",TONGHOP!$U1254&lt;&gt;""),TONGHOP!$U1254,"")</f>
        <v/>
      </c>
      <c r="G1254" s="134" t="str">
        <f>IF(AND(TONGHOP!$O1254="ThiTN",TONGHOP!$Q1254&lt;&gt;""),TONGHOP!$Q1254,"")</f>
        <v/>
      </c>
      <c r="H1254" s="134" t="str">
        <f t="shared" si="39"/>
        <v/>
      </c>
    </row>
    <row r="1255" spans="1:8">
      <c r="A1255" s="134" t="str">
        <f>IF(AND(TONGHOP!$O1255="KTHP",TONGHOP!$T1255&lt;&gt;""),TONGHOP!$T1255,"")</f>
        <v/>
      </c>
      <c r="B1255" s="134" t="str">
        <f>IF(AND(TONGHOP!$O1255="KTHP",TONGHOP!$U1255&lt;&gt;""),TONGHOP!$U1255,"")</f>
        <v/>
      </c>
      <c r="C1255" s="134">
        <f>IF(AND(TONGHOP!$O1255="KTHP",TONGHOP!$Q1255&lt;&gt;""),TONGHOP!$Q1255,"")</f>
        <v>90</v>
      </c>
      <c r="D1255" s="134" t="str">
        <f t="shared" si="38"/>
        <v/>
      </c>
      <c r="E1255" s="134" t="str">
        <f>IF(AND(TONGHOP!$O1255="ThiTN",TONGHOP!$T1255&lt;&gt;""),TONGHOP!$T1255,"")</f>
        <v/>
      </c>
      <c r="F1255" s="134" t="str">
        <f>IF(AND(TONGHOP!$O1255="ThiTN",TONGHOP!$U1255&lt;&gt;""),TONGHOP!$U1255,"")</f>
        <v/>
      </c>
      <c r="G1255" s="134" t="str">
        <f>IF(AND(TONGHOP!$O1255="ThiTN",TONGHOP!$Q1255&lt;&gt;""),TONGHOP!$Q1255,"")</f>
        <v/>
      </c>
      <c r="H1255" s="134" t="str">
        <f t="shared" si="39"/>
        <v/>
      </c>
    </row>
    <row r="1256" spans="1:8">
      <c r="A1256" s="134" t="str">
        <f>IF(AND(TONGHOP!$O1256="KTHP",TONGHOP!$T1256&lt;&gt;""),TONGHOP!$T1256,"")</f>
        <v>Lê Nguyễn Mỹ Trâm</v>
      </c>
      <c r="B1256" s="134" t="str">
        <f>IF(AND(TONGHOP!$O1256="KTHP",TONGHOP!$U1256&lt;&gt;""),TONGHOP!$U1256,"")</f>
        <v>Lê Văn Bình</v>
      </c>
      <c r="C1256" s="134">
        <f>IF(AND(TONGHOP!$O1256="KTHP",TONGHOP!$Q1256&lt;&gt;""),TONGHOP!$Q1256,"")</f>
        <v>90</v>
      </c>
      <c r="D1256" s="134">
        <f t="shared" si="38"/>
        <v>0.6</v>
      </c>
      <c r="E1256" s="134" t="str">
        <f>IF(AND(TONGHOP!$O1256="ThiTN",TONGHOP!$T1256&lt;&gt;""),TONGHOP!$T1256,"")</f>
        <v/>
      </c>
      <c r="F1256" s="134" t="str">
        <f>IF(AND(TONGHOP!$O1256="ThiTN",TONGHOP!$U1256&lt;&gt;""),TONGHOP!$U1256,"")</f>
        <v/>
      </c>
      <c r="G1256" s="134" t="str">
        <f>IF(AND(TONGHOP!$O1256="ThiTN",TONGHOP!$Q1256&lt;&gt;""),TONGHOP!$Q1256,"")</f>
        <v/>
      </c>
      <c r="H1256" s="134" t="str">
        <f t="shared" si="39"/>
        <v/>
      </c>
    </row>
    <row r="1257" spans="1:8">
      <c r="A1257" s="134" t="str">
        <f>IF(AND(TONGHOP!$O1257="KTHP",TONGHOP!$T1257&lt;&gt;""),TONGHOP!$T1257,"")</f>
        <v>Vương Thanh Thủy</v>
      </c>
      <c r="B1257" s="134" t="str">
        <f>IF(AND(TONGHOP!$O1257="KTHP",TONGHOP!$U1257&lt;&gt;""),TONGHOP!$U1257,"")</f>
        <v>Nguyễn Trần Thanh Nhàn</v>
      </c>
      <c r="C1257" s="134">
        <f>IF(AND(TONGHOP!$O1257="KTHP",TONGHOP!$Q1257&lt;&gt;""),TONGHOP!$Q1257,"")</f>
        <v>90</v>
      </c>
      <c r="D1257" s="134">
        <f t="shared" si="38"/>
        <v>0.6</v>
      </c>
      <c r="E1257" s="134" t="str">
        <f>IF(AND(TONGHOP!$O1257="ThiTN",TONGHOP!$T1257&lt;&gt;""),TONGHOP!$T1257,"")</f>
        <v/>
      </c>
      <c r="F1257" s="134" t="str">
        <f>IF(AND(TONGHOP!$O1257="ThiTN",TONGHOP!$U1257&lt;&gt;""),TONGHOP!$U1257,"")</f>
        <v/>
      </c>
      <c r="G1257" s="134" t="str">
        <f>IF(AND(TONGHOP!$O1257="ThiTN",TONGHOP!$Q1257&lt;&gt;""),TONGHOP!$Q1257,"")</f>
        <v/>
      </c>
      <c r="H1257" s="134" t="str">
        <f t="shared" si="39"/>
        <v/>
      </c>
    </row>
    <row r="1258" spans="1:8">
      <c r="A1258" s="134" t="str">
        <f>IF(AND(TONGHOP!$O1258="KTHP",TONGHOP!$T1258&lt;&gt;""),TONGHOP!$T1258,"")</f>
        <v>Vũ Hạnh Chiêu</v>
      </c>
      <c r="B1258" s="134" t="str">
        <f>IF(AND(TONGHOP!$O1258="KTHP",TONGHOP!$U1258&lt;&gt;""),TONGHOP!$U1258,"")</f>
        <v>Nguyễn Thị Bảo Trân</v>
      </c>
      <c r="C1258" s="134">
        <f>IF(AND(TONGHOP!$O1258="KTHP",TONGHOP!$Q1258&lt;&gt;""),TONGHOP!$Q1258,"")</f>
        <v>90</v>
      </c>
      <c r="D1258" s="134">
        <f t="shared" si="38"/>
        <v>0.6</v>
      </c>
      <c r="E1258" s="134" t="str">
        <f>IF(AND(TONGHOP!$O1258="ThiTN",TONGHOP!$T1258&lt;&gt;""),TONGHOP!$T1258,"")</f>
        <v/>
      </c>
      <c r="F1258" s="134" t="str">
        <f>IF(AND(TONGHOP!$O1258="ThiTN",TONGHOP!$U1258&lt;&gt;""),TONGHOP!$U1258,"")</f>
        <v/>
      </c>
      <c r="G1258" s="134" t="str">
        <f>IF(AND(TONGHOP!$O1258="ThiTN",TONGHOP!$Q1258&lt;&gt;""),TONGHOP!$Q1258,"")</f>
        <v/>
      </c>
      <c r="H1258" s="134" t="str">
        <f t="shared" si="39"/>
        <v/>
      </c>
    </row>
    <row r="1259" spans="1:8">
      <c r="A1259" s="134" t="str">
        <f>IF(AND(TONGHOP!$O1259="KTHP",TONGHOP!$T1259&lt;&gt;""),TONGHOP!$T1259,"")</f>
        <v>Tăng Cẩm Huê</v>
      </c>
      <c r="B1259" s="134" t="str">
        <f>IF(AND(TONGHOP!$O1259="KTHP",TONGHOP!$U1259&lt;&gt;""),TONGHOP!$U1259,"")</f>
        <v>Trần Thanh Trúc</v>
      </c>
      <c r="C1259" s="134">
        <f>IF(AND(TONGHOP!$O1259="KTHP",TONGHOP!$Q1259&lt;&gt;""),TONGHOP!$Q1259,"")</f>
        <v>90</v>
      </c>
      <c r="D1259" s="134">
        <f t="shared" si="38"/>
        <v>0.6</v>
      </c>
      <c r="E1259" s="134" t="str">
        <f>IF(AND(TONGHOP!$O1259="ThiTN",TONGHOP!$T1259&lt;&gt;""),TONGHOP!$T1259,"")</f>
        <v/>
      </c>
      <c r="F1259" s="134" t="str">
        <f>IF(AND(TONGHOP!$O1259="ThiTN",TONGHOP!$U1259&lt;&gt;""),TONGHOP!$U1259,"")</f>
        <v/>
      </c>
      <c r="G1259" s="134" t="str">
        <f>IF(AND(TONGHOP!$O1259="ThiTN",TONGHOP!$Q1259&lt;&gt;""),TONGHOP!$Q1259,"")</f>
        <v/>
      </c>
      <c r="H1259" s="134" t="str">
        <f t="shared" si="39"/>
        <v/>
      </c>
    </row>
    <row r="1260" spans="1:8">
      <c r="A1260" s="134" t="str">
        <f>IF(AND(TONGHOP!$O1260="KTHP",TONGHOP!$T1260&lt;&gt;""),TONGHOP!$T1260,"")</f>
        <v>Nguyễn Minh Đức(B)</v>
      </c>
      <c r="B1260" s="134" t="str">
        <f>IF(AND(TONGHOP!$O1260="KTHP",TONGHOP!$U1260&lt;&gt;""),TONGHOP!$U1260,"")</f>
        <v>Đinh Trần Phương Thảo</v>
      </c>
      <c r="C1260" s="134">
        <f>IF(AND(TONGHOP!$O1260="KTHP",TONGHOP!$Q1260&lt;&gt;""),TONGHOP!$Q1260,"")</f>
        <v>90</v>
      </c>
      <c r="D1260" s="134">
        <f t="shared" si="38"/>
        <v>0.6</v>
      </c>
      <c r="E1260" s="134" t="str">
        <f>IF(AND(TONGHOP!$O1260="ThiTN",TONGHOP!$T1260&lt;&gt;""),TONGHOP!$T1260,"")</f>
        <v/>
      </c>
      <c r="F1260" s="134" t="str">
        <f>IF(AND(TONGHOP!$O1260="ThiTN",TONGHOP!$U1260&lt;&gt;""),TONGHOP!$U1260,"")</f>
        <v/>
      </c>
      <c r="G1260" s="134" t="str">
        <f>IF(AND(TONGHOP!$O1260="ThiTN",TONGHOP!$Q1260&lt;&gt;""),TONGHOP!$Q1260,"")</f>
        <v/>
      </c>
      <c r="H1260" s="134" t="str">
        <f t="shared" si="39"/>
        <v/>
      </c>
    </row>
    <row r="1261" spans="1:8">
      <c r="A1261" s="134" t="str">
        <f>IF(AND(TONGHOP!$O1261="KTHP",TONGHOP!$T1261&lt;&gt;""),TONGHOP!$T1261,"")</f>
        <v>Võ Thị Hồng Lan</v>
      </c>
      <c r="B1261" s="134" t="str">
        <f>IF(AND(TONGHOP!$O1261="KTHP",TONGHOP!$U1261&lt;&gt;""),TONGHOP!$U1261,"")</f>
        <v>Hoàng Văn Viết</v>
      </c>
      <c r="C1261" s="134">
        <f>IF(AND(TONGHOP!$O1261="KTHP",TONGHOP!$Q1261&lt;&gt;""),TONGHOP!$Q1261,"")</f>
        <v>90</v>
      </c>
      <c r="D1261" s="134">
        <f t="shared" si="38"/>
        <v>0.6</v>
      </c>
      <c r="E1261" s="134" t="str">
        <f>IF(AND(TONGHOP!$O1261="ThiTN",TONGHOP!$T1261&lt;&gt;""),TONGHOP!$T1261,"")</f>
        <v/>
      </c>
      <c r="F1261" s="134" t="str">
        <f>IF(AND(TONGHOP!$O1261="ThiTN",TONGHOP!$U1261&lt;&gt;""),TONGHOP!$U1261,"")</f>
        <v/>
      </c>
      <c r="G1261" s="134" t="str">
        <f>IF(AND(TONGHOP!$O1261="ThiTN",TONGHOP!$Q1261&lt;&gt;""),TONGHOP!$Q1261,"")</f>
        <v/>
      </c>
      <c r="H1261" s="134" t="str">
        <f t="shared" si="39"/>
        <v/>
      </c>
    </row>
    <row r="1262" spans="1:8">
      <c r="A1262" s="134" t="str">
        <f>IF(AND(TONGHOP!$O1262="KTHP",TONGHOP!$T1262&lt;&gt;""),TONGHOP!$T1262,"")</f>
        <v>Trần Huỳnh Minh Khang</v>
      </c>
      <c r="B1262" s="134" t="str">
        <f>IF(AND(TONGHOP!$O1262="KTHP",TONGHOP!$U1262&lt;&gt;""),TONGHOP!$U1262,"")</f>
        <v>Nguyễn Ngọc Thọ</v>
      </c>
      <c r="C1262" s="134">
        <f>IF(AND(TONGHOP!$O1262="KTHP",TONGHOP!$Q1262&lt;&gt;""),TONGHOP!$Q1262,"")</f>
        <v>90</v>
      </c>
      <c r="D1262" s="134">
        <f t="shared" si="38"/>
        <v>0.6</v>
      </c>
      <c r="E1262" s="134" t="str">
        <f>IF(AND(TONGHOP!$O1262="ThiTN",TONGHOP!$T1262&lt;&gt;""),TONGHOP!$T1262,"")</f>
        <v/>
      </c>
      <c r="F1262" s="134" t="str">
        <f>IF(AND(TONGHOP!$O1262="ThiTN",TONGHOP!$U1262&lt;&gt;""),TONGHOP!$U1262,"")</f>
        <v/>
      </c>
      <c r="G1262" s="134" t="str">
        <f>IF(AND(TONGHOP!$O1262="ThiTN",TONGHOP!$Q1262&lt;&gt;""),TONGHOP!$Q1262,"")</f>
        <v/>
      </c>
      <c r="H1262" s="134" t="str">
        <f t="shared" si="39"/>
        <v/>
      </c>
    </row>
    <row r="1263" spans="1:8">
      <c r="A1263" s="134" t="str">
        <f>IF(AND(TONGHOP!$O1263="KTHP",TONGHOP!$T1263&lt;&gt;""),TONGHOP!$T1263,"")</f>
        <v>Nguyễn Bạch Cẩm Dung</v>
      </c>
      <c r="B1263" s="134" t="str">
        <f>IF(AND(TONGHOP!$O1263="KTHP",TONGHOP!$U1263&lt;&gt;""),TONGHOP!$U1263,"")</f>
        <v>Nguyễn Thị Ngọc Hiền</v>
      </c>
      <c r="C1263" s="134">
        <f>IF(AND(TONGHOP!$O1263="KTHP",TONGHOP!$Q1263&lt;&gt;""),TONGHOP!$Q1263,"")</f>
        <v>90</v>
      </c>
      <c r="D1263" s="134">
        <f t="shared" si="38"/>
        <v>0.6</v>
      </c>
      <c r="E1263" s="134" t="str">
        <f>IF(AND(TONGHOP!$O1263="ThiTN",TONGHOP!$T1263&lt;&gt;""),TONGHOP!$T1263,"")</f>
        <v/>
      </c>
      <c r="F1263" s="134" t="str">
        <f>IF(AND(TONGHOP!$O1263="ThiTN",TONGHOP!$U1263&lt;&gt;""),TONGHOP!$U1263,"")</f>
        <v/>
      </c>
      <c r="G1263" s="134" t="str">
        <f>IF(AND(TONGHOP!$O1263="ThiTN",TONGHOP!$Q1263&lt;&gt;""),TONGHOP!$Q1263,"")</f>
        <v/>
      </c>
      <c r="H1263" s="134" t="str">
        <f t="shared" si="39"/>
        <v/>
      </c>
    </row>
    <row r="1264" spans="1:8">
      <c r="A1264" s="134" t="str">
        <f>IF(AND(TONGHOP!$O1264="KTHP",TONGHOP!$T1264&lt;&gt;""),TONGHOP!$T1264,"")</f>
        <v>Nguyễn Thanh Tú</v>
      </c>
      <c r="B1264" s="134" t="str">
        <f>IF(AND(TONGHOP!$O1264="KTHP",TONGHOP!$U1264&lt;&gt;""),TONGHOP!$U1264,"")</f>
        <v>Trần Thị Hương</v>
      </c>
      <c r="C1264" s="134">
        <f>IF(AND(TONGHOP!$O1264="KTHP",TONGHOP!$Q1264&lt;&gt;""),TONGHOP!$Q1264,"")</f>
        <v>90</v>
      </c>
      <c r="D1264" s="134">
        <f t="shared" si="38"/>
        <v>0.6</v>
      </c>
      <c r="E1264" s="134" t="str">
        <f>IF(AND(TONGHOP!$O1264="ThiTN",TONGHOP!$T1264&lt;&gt;""),TONGHOP!$T1264,"")</f>
        <v/>
      </c>
      <c r="F1264" s="134" t="str">
        <f>IF(AND(TONGHOP!$O1264="ThiTN",TONGHOP!$U1264&lt;&gt;""),TONGHOP!$U1264,"")</f>
        <v/>
      </c>
      <c r="G1264" s="134" t="str">
        <f>IF(AND(TONGHOP!$O1264="ThiTN",TONGHOP!$Q1264&lt;&gt;""),TONGHOP!$Q1264,"")</f>
        <v/>
      </c>
      <c r="H1264" s="134" t="str">
        <f t="shared" si="39"/>
        <v/>
      </c>
    </row>
    <row r="1265" spans="1:8">
      <c r="A1265" s="134" t="str">
        <f>IF(AND(TONGHOP!$O1265="KTHP",TONGHOP!$T1265&lt;&gt;""),TONGHOP!$T1265,"")</f>
        <v>Đỗ Thị Hải Yến</v>
      </c>
      <c r="B1265" s="134" t="str">
        <f>IF(AND(TONGHOP!$O1265="KTHP",TONGHOP!$U1265&lt;&gt;""),TONGHOP!$U1265,"")</f>
        <v>Cao Thị Nga</v>
      </c>
      <c r="C1265" s="134">
        <f>IF(AND(TONGHOP!$O1265="KTHP",TONGHOP!$Q1265&lt;&gt;""),TONGHOP!$Q1265,"")</f>
        <v>90</v>
      </c>
      <c r="D1265" s="134">
        <f t="shared" si="38"/>
        <v>0.6</v>
      </c>
      <c r="E1265" s="134" t="str">
        <f>IF(AND(TONGHOP!$O1265="ThiTN",TONGHOP!$T1265&lt;&gt;""),TONGHOP!$T1265,"")</f>
        <v/>
      </c>
      <c r="F1265" s="134" t="str">
        <f>IF(AND(TONGHOP!$O1265="ThiTN",TONGHOP!$U1265&lt;&gt;""),TONGHOP!$U1265,"")</f>
        <v/>
      </c>
      <c r="G1265" s="134" t="str">
        <f>IF(AND(TONGHOP!$O1265="ThiTN",TONGHOP!$Q1265&lt;&gt;""),TONGHOP!$Q1265,"")</f>
        <v/>
      </c>
      <c r="H1265" s="134" t="str">
        <f t="shared" si="39"/>
        <v/>
      </c>
    </row>
    <row r="1266" spans="1:8">
      <c r="A1266" s="134" t="str">
        <f>IF(AND(TONGHOP!$O1266="KTHP",TONGHOP!$T1266&lt;&gt;""),TONGHOP!$T1266,"")</f>
        <v>Bốc Minh Trí</v>
      </c>
      <c r="B1266" s="134" t="str">
        <f>IF(AND(TONGHOP!$O1266="KTHP",TONGHOP!$U1266&lt;&gt;""),TONGHOP!$U1266,"")</f>
        <v>Nguyễn Vân Giang</v>
      </c>
      <c r="C1266" s="134">
        <f>IF(AND(TONGHOP!$O1266="KTHP",TONGHOP!$Q1266&lt;&gt;""),TONGHOP!$Q1266,"")</f>
        <v>90</v>
      </c>
      <c r="D1266" s="134">
        <f t="shared" si="38"/>
        <v>0.6</v>
      </c>
      <c r="E1266" s="134" t="str">
        <f>IF(AND(TONGHOP!$O1266="ThiTN",TONGHOP!$T1266&lt;&gt;""),TONGHOP!$T1266,"")</f>
        <v/>
      </c>
      <c r="F1266" s="134" t="str">
        <f>IF(AND(TONGHOP!$O1266="ThiTN",TONGHOP!$U1266&lt;&gt;""),TONGHOP!$U1266,"")</f>
        <v/>
      </c>
      <c r="G1266" s="134" t="str">
        <f>IF(AND(TONGHOP!$O1266="ThiTN",TONGHOP!$Q1266&lt;&gt;""),TONGHOP!$Q1266,"")</f>
        <v/>
      </c>
      <c r="H1266" s="134" t="str">
        <f t="shared" si="39"/>
        <v/>
      </c>
    </row>
    <row r="1267" spans="1:8">
      <c r="A1267" s="134" t="str">
        <f>IF(AND(TONGHOP!$O1267="KTHP",TONGHOP!$T1267&lt;&gt;""),TONGHOP!$T1267,"")</f>
        <v>Nguyễn Thị Huyền Nga</v>
      </c>
      <c r="B1267" s="134" t="str">
        <f>IF(AND(TONGHOP!$O1267="KTHP",TONGHOP!$U1267&lt;&gt;""),TONGHOP!$U1267,"")</f>
        <v>Trần Thị Ngọc Dung</v>
      </c>
      <c r="C1267" s="134">
        <f>IF(AND(TONGHOP!$O1267="KTHP",TONGHOP!$Q1267&lt;&gt;""),TONGHOP!$Q1267,"")</f>
        <v>90</v>
      </c>
      <c r="D1267" s="134">
        <f t="shared" si="38"/>
        <v>0.6</v>
      </c>
      <c r="E1267" s="134" t="str">
        <f>IF(AND(TONGHOP!$O1267="ThiTN",TONGHOP!$T1267&lt;&gt;""),TONGHOP!$T1267,"")</f>
        <v/>
      </c>
      <c r="F1267" s="134" t="str">
        <f>IF(AND(TONGHOP!$O1267="ThiTN",TONGHOP!$U1267&lt;&gt;""),TONGHOP!$U1267,"")</f>
        <v/>
      </c>
      <c r="G1267" s="134" t="str">
        <f>IF(AND(TONGHOP!$O1267="ThiTN",TONGHOP!$Q1267&lt;&gt;""),TONGHOP!$Q1267,"")</f>
        <v/>
      </c>
      <c r="H1267" s="134" t="str">
        <f t="shared" si="39"/>
        <v/>
      </c>
    </row>
    <row r="1268" spans="1:8">
      <c r="A1268" s="134" t="str">
        <f>IF(AND(TONGHOP!$O1268="KTHP",TONGHOP!$T1268&lt;&gt;""),TONGHOP!$T1268,"")</f>
        <v>Phạm Quỳnh Như</v>
      </c>
      <c r="B1268" s="134" t="str">
        <f>IF(AND(TONGHOP!$O1268="KTHP",TONGHOP!$U1268&lt;&gt;""),TONGHOP!$U1268,"")</f>
        <v>Nguyễn Thị Dinh</v>
      </c>
      <c r="C1268" s="134">
        <f>IF(AND(TONGHOP!$O1268="KTHP",TONGHOP!$Q1268&lt;&gt;""),TONGHOP!$Q1268,"")</f>
        <v>90</v>
      </c>
      <c r="D1268" s="134">
        <f t="shared" si="38"/>
        <v>0.6</v>
      </c>
      <c r="E1268" s="134" t="str">
        <f>IF(AND(TONGHOP!$O1268="ThiTN",TONGHOP!$T1268&lt;&gt;""),TONGHOP!$T1268,"")</f>
        <v/>
      </c>
      <c r="F1268" s="134" t="str">
        <f>IF(AND(TONGHOP!$O1268="ThiTN",TONGHOP!$U1268&lt;&gt;""),TONGHOP!$U1268,"")</f>
        <v/>
      </c>
      <c r="G1268" s="134" t="str">
        <f>IF(AND(TONGHOP!$O1268="ThiTN",TONGHOP!$Q1268&lt;&gt;""),TONGHOP!$Q1268,"")</f>
        <v/>
      </c>
      <c r="H1268" s="134" t="str">
        <f t="shared" si="39"/>
        <v/>
      </c>
    </row>
    <row r="1269" spans="1:8">
      <c r="A1269" s="134" t="str">
        <f>IF(AND(TONGHOP!$O1269="KTHP",TONGHOP!$T1269&lt;&gt;""),TONGHOP!$T1269,"")</f>
        <v>Phạm Thị Vinh</v>
      </c>
      <c r="B1269" s="134" t="str">
        <f>IF(AND(TONGHOP!$O1269="KTHP",TONGHOP!$U1269&lt;&gt;""),TONGHOP!$U1269,"")</f>
        <v>Nguyễn Việt Tiến</v>
      </c>
      <c r="C1269" s="134">
        <f>IF(AND(TONGHOP!$O1269="KTHP",TONGHOP!$Q1269&lt;&gt;""),TONGHOP!$Q1269,"")</f>
        <v>90</v>
      </c>
      <c r="D1269" s="134">
        <f t="shared" si="38"/>
        <v>0.6</v>
      </c>
      <c r="E1269" s="134" t="str">
        <f>IF(AND(TONGHOP!$O1269="ThiTN",TONGHOP!$T1269&lt;&gt;""),TONGHOP!$T1269,"")</f>
        <v/>
      </c>
      <c r="F1269" s="134" t="str">
        <f>IF(AND(TONGHOP!$O1269="ThiTN",TONGHOP!$U1269&lt;&gt;""),TONGHOP!$U1269,"")</f>
        <v/>
      </c>
      <c r="G1269" s="134" t="str">
        <f>IF(AND(TONGHOP!$O1269="ThiTN",TONGHOP!$Q1269&lt;&gt;""),TONGHOP!$Q1269,"")</f>
        <v/>
      </c>
      <c r="H1269" s="134" t="str">
        <f t="shared" si="39"/>
        <v/>
      </c>
    </row>
    <row r="1270" spans="1:8">
      <c r="A1270" s="134" t="str">
        <f>IF(AND(TONGHOP!$O1270="KTHP",TONGHOP!$T1270&lt;&gt;""),TONGHOP!$T1270,"")</f>
        <v>Trần Văn Lượng</v>
      </c>
      <c r="B1270" s="134" t="str">
        <f>IF(AND(TONGHOP!$O1270="KTHP",TONGHOP!$U1270&lt;&gt;""),TONGHOP!$U1270,"")</f>
        <v>Lê Xuân Thủy</v>
      </c>
      <c r="C1270" s="134">
        <f>IF(AND(TONGHOP!$O1270="KTHP",TONGHOP!$Q1270&lt;&gt;""),TONGHOP!$Q1270,"")</f>
        <v>90</v>
      </c>
      <c r="D1270" s="134">
        <f t="shared" si="38"/>
        <v>0.6</v>
      </c>
      <c r="E1270" s="134" t="str">
        <f>IF(AND(TONGHOP!$O1270="ThiTN",TONGHOP!$T1270&lt;&gt;""),TONGHOP!$T1270,"")</f>
        <v/>
      </c>
      <c r="F1270" s="134" t="str">
        <f>IF(AND(TONGHOP!$O1270="ThiTN",TONGHOP!$U1270&lt;&gt;""),TONGHOP!$U1270,"")</f>
        <v/>
      </c>
      <c r="G1270" s="134" t="str">
        <f>IF(AND(TONGHOP!$O1270="ThiTN",TONGHOP!$Q1270&lt;&gt;""),TONGHOP!$Q1270,"")</f>
        <v/>
      </c>
      <c r="H1270" s="134" t="str">
        <f t="shared" si="39"/>
        <v/>
      </c>
    </row>
    <row r="1271" spans="1:8">
      <c r="A1271" s="134" t="str">
        <f>IF(AND(TONGHOP!$O1271="KTHP",TONGHOP!$T1271&lt;&gt;""),TONGHOP!$T1271,"")</f>
        <v>Nguyễn Hồng Đức</v>
      </c>
      <c r="B1271" s="134" t="str">
        <f>IF(AND(TONGHOP!$O1271="KTHP",TONGHOP!$U1271&lt;&gt;""),TONGHOP!$U1271,"")</f>
        <v>Đào Anh Tuấn</v>
      </c>
      <c r="C1271" s="134">
        <f>IF(AND(TONGHOP!$O1271="KTHP",TONGHOP!$Q1271&lt;&gt;""),TONGHOP!$Q1271,"")</f>
        <v>90</v>
      </c>
      <c r="D1271" s="134">
        <f t="shared" si="38"/>
        <v>0.6</v>
      </c>
      <c r="E1271" s="134" t="str">
        <f>IF(AND(TONGHOP!$O1271="ThiTN",TONGHOP!$T1271&lt;&gt;""),TONGHOP!$T1271,"")</f>
        <v/>
      </c>
      <c r="F1271" s="134" t="str">
        <f>IF(AND(TONGHOP!$O1271="ThiTN",TONGHOP!$U1271&lt;&gt;""),TONGHOP!$U1271,"")</f>
        <v/>
      </c>
      <c r="G1271" s="134" t="str">
        <f>IF(AND(TONGHOP!$O1271="ThiTN",TONGHOP!$Q1271&lt;&gt;""),TONGHOP!$Q1271,"")</f>
        <v/>
      </c>
      <c r="H1271" s="134" t="str">
        <f t="shared" si="39"/>
        <v/>
      </c>
    </row>
    <row r="1272" spans="1:8">
      <c r="A1272" s="134" t="str">
        <f>IF(AND(TONGHOP!$O1272="KTHP",TONGHOP!$T1272&lt;&gt;""),TONGHOP!$T1272,"")</f>
        <v>Bùi Ánh Tuyết</v>
      </c>
      <c r="B1272" s="134" t="str">
        <f>IF(AND(TONGHOP!$O1272="KTHP",TONGHOP!$U1272&lt;&gt;""),TONGHOP!$U1272,"")</f>
        <v>Nguyễn Anh Kiệt</v>
      </c>
      <c r="C1272" s="134">
        <f>IF(AND(TONGHOP!$O1272="KTHP",TONGHOP!$Q1272&lt;&gt;""),TONGHOP!$Q1272,"")</f>
        <v>90</v>
      </c>
      <c r="D1272" s="134">
        <f t="shared" si="38"/>
        <v>0.6</v>
      </c>
      <c r="E1272" s="134" t="str">
        <f>IF(AND(TONGHOP!$O1272="ThiTN",TONGHOP!$T1272&lt;&gt;""),TONGHOP!$T1272,"")</f>
        <v/>
      </c>
      <c r="F1272" s="134" t="str">
        <f>IF(AND(TONGHOP!$O1272="ThiTN",TONGHOP!$U1272&lt;&gt;""),TONGHOP!$U1272,"")</f>
        <v/>
      </c>
      <c r="G1272" s="134" t="str">
        <f>IF(AND(TONGHOP!$O1272="ThiTN",TONGHOP!$Q1272&lt;&gt;""),TONGHOP!$Q1272,"")</f>
        <v/>
      </c>
      <c r="H1272" s="134" t="str">
        <f t="shared" si="39"/>
        <v/>
      </c>
    </row>
    <row r="1273" spans="1:8">
      <c r="A1273" s="134" t="str">
        <f>IF(AND(TONGHOP!$O1273="KTHP",TONGHOP!$T1273&lt;&gt;""),TONGHOP!$T1273,"")</f>
        <v>Đỗ Thị Thơm</v>
      </c>
      <c r="B1273" s="134" t="str">
        <f>IF(AND(TONGHOP!$O1273="KTHP",TONGHOP!$U1273&lt;&gt;""),TONGHOP!$U1273,"")</f>
        <v>Phạm Thị Thu Hiền</v>
      </c>
      <c r="C1273" s="134">
        <f>IF(AND(TONGHOP!$O1273="KTHP",TONGHOP!$Q1273&lt;&gt;""),TONGHOP!$Q1273,"")</f>
        <v>90</v>
      </c>
      <c r="D1273" s="134">
        <f t="shared" si="38"/>
        <v>0.6</v>
      </c>
      <c r="E1273" s="134" t="str">
        <f>IF(AND(TONGHOP!$O1273="ThiTN",TONGHOP!$T1273&lt;&gt;""),TONGHOP!$T1273,"")</f>
        <v/>
      </c>
      <c r="F1273" s="134" t="str">
        <f>IF(AND(TONGHOP!$O1273="ThiTN",TONGHOP!$U1273&lt;&gt;""),TONGHOP!$U1273,"")</f>
        <v/>
      </c>
      <c r="G1273" s="134" t="str">
        <f>IF(AND(TONGHOP!$O1273="ThiTN",TONGHOP!$Q1273&lt;&gt;""),TONGHOP!$Q1273,"")</f>
        <v/>
      </c>
      <c r="H1273" s="134" t="str">
        <f t="shared" si="39"/>
        <v/>
      </c>
    </row>
    <row r="1274" spans="1:8">
      <c r="A1274" s="134" t="str">
        <f>IF(AND(TONGHOP!$O1274="KTHP",TONGHOP!$T1274&lt;&gt;""),TONGHOP!$T1274,"")</f>
        <v>Nguyễn Ngọc Quỳnh</v>
      </c>
      <c r="B1274" s="134" t="str">
        <f>IF(AND(TONGHOP!$O1274="KTHP",TONGHOP!$U1274&lt;&gt;""),TONGHOP!$U1274,"")</f>
        <v>Lâm Thị Phương Thùy</v>
      </c>
      <c r="C1274" s="134">
        <f>IF(AND(TONGHOP!$O1274="KTHP",TONGHOP!$Q1274&lt;&gt;""),TONGHOP!$Q1274,"")</f>
        <v>90</v>
      </c>
      <c r="D1274" s="134">
        <f t="shared" si="38"/>
        <v>0.6</v>
      </c>
      <c r="E1274" s="134" t="str">
        <f>IF(AND(TONGHOP!$O1274="ThiTN",TONGHOP!$T1274&lt;&gt;""),TONGHOP!$T1274,"")</f>
        <v/>
      </c>
      <c r="F1274" s="134" t="str">
        <f>IF(AND(TONGHOP!$O1274="ThiTN",TONGHOP!$U1274&lt;&gt;""),TONGHOP!$U1274,"")</f>
        <v/>
      </c>
      <c r="G1274" s="134" t="str">
        <f>IF(AND(TONGHOP!$O1274="ThiTN",TONGHOP!$Q1274&lt;&gt;""),TONGHOP!$Q1274,"")</f>
        <v/>
      </c>
      <c r="H1274" s="134" t="str">
        <f t="shared" si="39"/>
        <v/>
      </c>
    </row>
    <row r="1275" spans="1:8">
      <c r="A1275" s="134" t="str">
        <f>IF(AND(TONGHOP!$O1275="KTHP",TONGHOP!$T1275&lt;&gt;""),TONGHOP!$T1275,"")</f>
        <v>Bùi Hiền Lương</v>
      </c>
      <c r="B1275" s="134" t="str">
        <f>IF(AND(TONGHOP!$O1275="KTHP",TONGHOP!$U1275&lt;&gt;""),TONGHOP!$U1275,"")</f>
        <v>Dương Minh Chung</v>
      </c>
      <c r="C1275" s="134">
        <f>IF(AND(TONGHOP!$O1275="KTHP",TONGHOP!$Q1275&lt;&gt;""),TONGHOP!$Q1275,"")</f>
        <v>90</v>
      </c>
      <c r="D1275" s="134">
        <f t="shared" si="38"/>
        <v>0.6</v>
      </c>
      <c r="E1275" s="134" t="str">
        <f>IF(AND(TONGHOP!$O1275="ThiTN",TONGHOP!$T1275&lt;&gt;""),TONGHOP!$T1275,"")</f>
        <v/>
      </c>
      <c r="F1275" s="134" t="str">
        <f>IF(AND(TONGHOP!$O1275="ThiTN",TONGHOP!$U1275&lt;&gt;""),TONGHOP!$U1275,"")</f>
        <v/>
      </c>
      <c r="G1275" s="134" t="str">
        <f>IF(AND(TONGHOP!$O1275="ThiTN",TONGHOP!$Q1275&lt;&gt;""),TONGHOP!$Q1275,"")</f>
        <v/>
      </c>
      <c r="H1275" s="134" t="str">
        <f t="shared" si="39"/>
        <v/>
      </c>
    </row>
    <row r="1276" spans="1:8">
      <c r="A1276" s="134" t="str">
        <f>IF(AND(TONGHOP!$O1276="KTHP",TONGHOP!$T1276&lt;&gt;""),TONGHOP!$T1276,"")</f>
        <v>Nguyễn Thùy Dương</v>
      </c>
      <c r="B1276" s="134" t="str">
        <f>IF(AND(TONGHOP!$O1276="KTHP",TONGHOP!$U1276&lt;&gt;""),TONGHOP!$U1276,"")</f>
        <v>Nguyễn Văn Đôn</v>
      </c>
      <c r="C1276" s="134">
        <f>IF(AND(TONGHOP!$O1276="KTHP",TONGHOP!$Q1276&lt;&gt;""),TONGHOP!$Q1276,"")</f>
        <v>90</v>
      </c>
      <c r="D1276" s="134">
        <f t="shared" si="38"/>
        <v>0.6</v>
      </c>
      <c r="E1276" s="134" t="str">
        <f>IF(AND(TONGHOP!$O1276="ThiTN",TONGHOP!$T1276&lt;&gt;""),TONGHOP!$T1276,"")</f>
        <v/>
      </c>
      <c r="F1276" s="134" t="str">
        <f>IF(AND(TONGHOP!$O1276="ThiTN",TONGHOP!$U1276&lt;&gt;""),TONGHOP!$U1276,"")</f>
        <v/>
      </c>
      <c r="G1276" s="134" t="str">
        <f>IF(AND(TONGHOP!$O1276="ThiTN",TONGHOP!$Q1276&lt;&gt;""),TONGHOP!$Q1276,"")</f>
        <v/>
      </c>
      <c r="H1276" s="134" t="str">
        <f t="shared" si="39"/>
        <v/>
      </c>
    </row>
    <row r="1277" spans="1:8">
      <c r="A1277" s="134" t="str">
        <f>IF(AND(TONGHOP!$O1277="KTHP",TONGHOP!$T1277&lt;&gt;""),TONGHOP!$T1277,"")</f>
        <v>Hà Nhật Thanh</v>
      </c>
      <c r="B1277" s="134" t="str">
        <f>IF(AND(TONGHOP!$O1277="KTHP",TONGHOP!$U1277&lt;&gt;""),TONGHOP!$U1277,"")</f>
        <v>Võ Minh Quang</v>
      </c>
      <c r="C1277" s="134">
        <f>IF(AND(TONGHOP!$O1277="KTHP",TONGHOP!$Q1277&lt;&gt;""),TONGHOP!$Q1277,"")</f>
        <v>90</v>
      </c>
      <c r="D1277" s="134">
        <f t="shared" si="38"/>
        <v>0.6</v>
      </c>
      <c r="E1277" s="134" t="str">
        <f>IF(AND(TONGHOP!$O1277="ThiTN",TONGHOP!$T1277&lt;&gt;""),TONGHOP!$T1277,"")</f>
        <v/>
      </c>
      <c r="F1277" s="134" t="str">
        <f>IF(AND(TONGHOP!$O1277="ThiTN",TONGHOP!$U1277&lt;&gt;""),TONGHOP!$U1277,"")</f>
        <v/>
      </c>
      <c r="G1277" s="134" t="str">
        <f>IF(AND(TONGHOP!$O1277="ThiTN",TONGHOP!$Q1277&lt;&gt;""),TONGHOP!$Q1277,"")</f>
        <v/>
      </c>
      <c r="H1277" s="134" t="str">
        <f t="shared" si="39"/>
        <v/>
      </c>
    </row>
    <row r="1278" spans="1:8">
      <c r="A1278" s="134" t="str">
        <f>IF(AND(TONGHOP!$O1278="KTHP",TONGHOP!$T1278&lt;&gt;""),TONGHOP!$T1278,"")</f>
        <v>Nguyễn Thị Kim Anh</v>
      </c>
      <c r="B1278" s="134" t="str">
        <f>IF(AND(TONGHOP!$O1278="KTHP",TONGHOP!$U1278&lt;&gt;""),TONGHOP!$U1278,"")</f>
        <v>Nguyễn Thị Thanh Tú</v>
      </c>
      <c r="C1278" s="134">
        <f>IF(AND(TONGHOP!$O1278="KTHP",TONGHOP!$Q1278&lt;&gt;""),TONGHOP!$Q1278,"")</f>
        <v>90</v>
      </c>
      <c r="D1278" s="134">
        <f t="shared" si="38"/>
        <v>0.6</v>
      </c>
      <c r="E1278" s="134" t="str">
        <f>IF(AND(TONGHOP!$O1278="ThiTN",TONGHOP!$T1278&lt;&gt;""),TONGHOP!$T1278,"")</f>
        <v/>
      </c>
      <c r="F1278" s="134" t="str">
        <f>IF(AND(TONGHOP!$O1278="ThiTN",TONGHOP!$U1278&lt;&gt;""),TONGHOP!$U1278,"")</f>
        <v/>
      </c>
      <c r="G1278" s="134" t="str">
        <f>IF(AND(TONGHOP!$O1278="ThiTN",TONGHOP!$Q1278&lt;&gt;""),TONGHOP!$Q1278,"")</f>
        <v/>
      </c>
      <c r="H1278" s="134" t="str">
        <f t="shared" si="39"/>
        <v/>
      </c>
    </row>
    <row r="1279" spans="1:8">
      <c r="A1279" s="134" t="str">
        <f>IF(AND(TONGHOP!$O1279="KTHP",TONGHOP!$T1279&lt;&gt;""),TONGHOP!$T1279,"")</f>
        <v>Bùi Thành Dũng</v>
      </c>
      <c r="B1279" s="134" t="str">
        <f>IF(AND(TONGHOP!$O1279="KTHP",TONGHOP!$U1279&lt;&gt;""),TONGHOP!$U1279,"")</f>
        <v>Nguyễn Tất Thắng</v>
      </c>
      <c r="C1279" s="134">
        <f>IF(AND(TONGHOP!$O1279="KTHP",TONGHOP!$Q1279&lt;&gt;""),TONGHOP!$Q1279,"")</f>
        <v>90</v>
      </c>
      <c r="D1279" s="134">
        <f t="shared" si="38"/>
        <v>0.6</v>
      </c>
      <c r="E1279" s="134" t="str">
        <f>IF(AND(TONGHOP!$O1279="ThiTN",TONGHOP!$T1279&lt;&gt;""),TONGHOP!$T1279,"")</f>
        <v/>
      </c>
      <c r="F1279" s="134" t="str">
        <f>IF(AND(TONGHOP!$O1279="ThiTN",TONGHOP!$U1279&lt;&gt;""),TONGHOP!$U1279,"")</f>
        <v/>
      </c>
      <c r="G1279" s="134" t="str">
        <f>IF(AND(TONGHOP!$O1279="ThiTN",TONGHOP!$Q1279&lt;&gt;""),TONGHOP!$Q1279,"")</f>
        <v/>
      </c>
      <c r="H1279" s="134" t="str">
        <f t="shared" si="39"/>
        <v/>
      </c>
    </row>
    <row r="1280" spans="1:8">
      <c r="A1280" s="134" t="str">
        <f>IF(AND(TONGHOP!$O1280="KTHP",TONGHOP!$T1280&lt;&gt;""),TONGHOP!$T1280,"")</f>
        <v/>
      </c>
      <c r="B1280" s="134" t="str">
        <f>IF(AND(TONGHOP!$O1280="KTHP",TONGHOP!$U1280&lt;&gt;""),TONGHOP!$U1280,"")</f>
        <v/>
      </c>
      <c r="C1280" s="134">
        <f>IF(AND(TONGHOP!$O1280="KTHP",TONGHOP!$Q1280&lt;&gt;""),TONGHOP!$Q1280,"")</f>
        <v>90</v>
      </c>
      <c r="D1280" s="134" t="str">
        <f t="shared" si="38"/>
        <v/>
      </c>
      <c r="E1280" s="134" t="str">
        <f>IF(AND(TONGHOP!$O1280="ThiTN",TONGHOP!$T1280&lt;&gt;""),TONGHOP!$T1280,"")</f>
        <v/>
      </c>
      <c r="F1280" s="134" t="str">
        <f>IF(AND(TONGHOP!$O1280="ThiTN",TONGHOP!$U1280&lt;&gt;""),TONGHOP!$U1280,"")</f>
        <v/>
      </c>
      <c r="G1280" s="134" t="str">
        <f>IF(AND(TONGHOP!$O1280="ThiTN",TONGHOP!$Q1280&lt;&gt;""),TONGHOP!$Q1280,"")</f>
        <v/>
      </c>
      <c r="H1280" s="134" t="str">
        <f t="shared" si="39"/>
        <v/>
      </c>
    </row>
    <row r="1281" spans="1:8">
      <c r="A1281" s="134" t="str">
        <f>IF(AND(TONGHOP!$O1281="KTHP",TONGHOP!$T1281&lt;&gt;""),TONGHOP!$T1281,"")</f>
        <v/>
      </c>
      <c r="B1281" s="134" t="str">
        <f>IF(AND(TONGHOP!$O1281="KTHP",TONGHOP!$U1281&lt;&gt;""),TONGHOP!$U1281,"")</f>
        <v/>
      </c>
      <c r="C1281" s="134">
        <f>IF(AND(TONGHOP!$O1281="KTHP",TONGHOP!$Q1281&lt;&gt;""),TONGHOP!$Q1281,"")</f>
        <v>90</v>
      </c>
      <c r="D1281" s="134" t="str">
        <f t="shared" si="38"/>
        <v/>
      </c>
      <c r="E1281" s="134" t="str">
        <f>IF(AND(TONGHOP!$O1281="ThiTN",TONGHOP!$T1281&lt;&gt;""),TONGHOP!$T1281,"")</f>
        <v/>
      </c>
      <c r="F1281" s="134" t="str">
        <f>IF(AND(TONGHOP!$O1281="ThiTN",TONGHOP!$U1281&lt;&gt;""),TONGHOP!$U1281,"")</f>
        <v/>
      </c>
      <c r="G1281" s="134" t="str">
        <f>IF(AND(TONGHOP!$O1281="ThiTN",TONGHOP!$Q1281&lt;&gt;""),TONGHOP!$Q1281,"")</f>
        <v/>
      </c>
      <c r="H1281" s="134" t="str">
        <f t="shared" si="39"/>
        <v/>
      </c>
    </row>
    <row r="1282" spans="1:8">
      <c r="A1282" s="134" t="str">
        <f>IF(AND(TONGHOP!$O1282="KTHP",TONGHOP!$T1282&lt;&gt;""),TONGHOP!$T1282,"")</f>
        <v>Nguyễn Thanh Sơn</v>
      </c>
      <c r="B1282" s="134" t="str">
        <f>IF(AND(TONGHOP!$O1282="KTHP",TONGHOP!$U1282&lt;&gt;""),TONGHOP!$U1282,"")</f>
        <v>Hà Phước Tuấn</v>
      </c>
      <c r="C1282" s="134">
        <f>IF(AND(TONGHOP!$O1282="KTHP",TONGHOP!$Q1282&lt;&gt;""),TONGHOP!$Q1282,"")</f>
        <v>60</v>
      </c>
      <c r="D1282" s="134">
        <f t="shared" si="38"/>
        <v>0.45</v>
      </c>
      <c r="E1282" s="134" t="str">
        <f>IF(AND(TONGHOP!$O1282="ThiTN",TONGHOP!$T1282&lt;&gt;""),TONGHOP!$T1282,"")</f>
        <v/>
      </c>
      <c r="F1282" s="134" t="str">
        <f>IF(AND(TONGHOP!$O1282="ThiTN",TONGHOP!$U1282&lt;&gt;""),TONGHOP!$U1282,"")</f>
        <v/>
      </c>
      <c r="G1282" s="134" t="str">
        <f>IF(AND(TONGHOP!$O1282="ThiTN",TONGHOP!$Q1282&lt;&gt;""),TONGHOP!$Q1282,"")</f>
        <v/>
      </c>
      <c r="H1282" s="134" t="str">
        <f t="shared" si="39"/>
        <v/>
      </c>
    </row>
    <row r="1283" spans="1:8">
      <c r="A1283" s="134" t="str">
        <f>IF(AND(TONGHOP!$O1283="KTHP",TONGHOP!$T1283&lt;&gt;""),TONGHOP!$T1283,"")</f>
        <v>Huỳnh Thị Minh Ly</v>
      </c>
      <c r="B1283" s="134" t="str">
        <f>IF(AND(TONGHOP!$O1283="KTHP",TONGHOP!$U1283&lt;&gt;""),TONGHOP!$U1283,"")</f>
        <v>Nguyễn Thị Tuyết</v>
      </c>
      <c r="C1283" s="134">
        <f>IF(AND(TONGHOP!$O1283="KTHP",TONGHOP!$Q1283&lt;&gt;""),TONGHOP!$Q1283,"")</f>
        <v>60</v>
      </c>
      <c r="D1283" s="134">
        <f t="shared" ref="D1283:D1346" si="40">IF(AND(A1283="",B1283="")=TRUE,"",(C1283+30)*0.3/60)</f>
        <v>0.45</v>
      </c>
      <c r="E1283" s="134" t="str">
        <f>IF(AND(TONGHOP!$O1283="ThiTN",TONGHOP!$T1283&lt;&gt;""),TONGHOP!$T1283,"")</f>
        <v/>
      </c>
      <c r="F1283" s="134" t="str">
        <f>IF(AND(TONGHOP!$O1283="ThiTN",TONGHOP!$U1283&lt;&gt;""),TONGHOP!$U1283,"")</f>
        <v/>
      </c>
      <c r="G1283" s="134" t="str">
        <f>IF(AND(TONGHOP!$O1283="ThiTN",TONGHOP!$Q1283&lt;&gt;""),TONGHOP!$Q1283,"")</f>
        <v/>
      </c>
      <c r="H1283" s="134" t="str">
        <f t="shared" ref="H1283:H1346" si="41">IF(AND(E1283="",F1283="")=TRUE,"",(G1283+30)*0.5/60)</f>
        <v/>
      </c>
    </row>
    <row r="1284" spans="1:8">
      <c r="A1284" s="134" t="str">
        <f>IF(AND(TONGHOP!$O1284="KTHP",TONGHOP!$T1284&lt;&gt;""),TONGHOP!$T1284,"")</f>
        <v>Nguyễn Văn Sơn</v>
      </c>
      <c r="B1284" s="134" t="str">
        <f>IF(AND(TONGHOP!$O1284="KTHP",TONGHOP!$U1284&lt;&gt;""),TONGHOP!$U1284,"")</f>
        <v>Huỳnh Thị Xuân Mai</v>
      </c>
      <c r="C1284" s="134">
        <f>IF(AND(TONGHOP!$O1284="KTHP",TONGHOP!$Q1284&lt;&gt;""),TONGHOP!$Q1284,"")</f>
        <v>60</v>
      </c>
      <c r="D1284" s="134">
        <f t="shared" si="40"/>
        <v>0.45</v>
      </c>
      <c r="E1284" s="134" t="str">
        <f>IF(AND(TONGHOP!$O1284="ThiTN",TONGHOP!$T1284&lt;&gt;""),TONGHOP!$T1284,"")</f>
        <v/>
      </c>
      <c r="F1284" s="134" t="str">
        <f>IF(AND(TONGHOP!$O1284="ThiTN",TONGHOP!$U1284&lt;&gt;""),TONGHOP!$U1284,"")</f>
        <v/>
      </c>
      <c r="G1284" s="134" t="str">
        <f>IF(AND(TONGHOP!$O1284="ThiTN",TONGHOP!$Q1284&lt;&gt;""),TONGHOP!$Q1284,"")</f>
        <v/>
      </c>
      <c r="H1284" s="134" t="str">
        <f t="shared" si="41"/>
        <v/>
      </c>
    </row>
    <row r="1285" spans="1:8">
      <c r="A1285" s="134" t="str">
        <f>IF(AND(TONGHOP!$O1285="KTHP",TONGHOP!$T1285&lt;&gt;""),TONGHOP!$T1285,"")</f>
        <v>Vương Hội Khánh</v>
      </c>
      <c r="B1285" s="134" t="str">
        <f>IF(AND(TONGHOP!$O1285="KTHP",TONGHOP!$U1285&lt;&gt;""),TONGHOP!$U1285,"")</f>
        <v>Lương Minh Dũng</v>
      </c>
      <c r="C1285" s="134">
        <f>IF(AND(TONGHOP!$O1285="KTHP",TONGHOP!$Q1285&lt;&gt;""),TONGHOP!$Q1285,"")</f>
        <v>60</v>
      </c>
      <c r="D1285" s="134">
        <f t="shared" si="40"/>
        <v>0.45</v>
      </c>
      <c r="E1285" s="134" t="str">
        <f>IF(AND(TONGHOP!$O1285="ThiTN",TONGHOP!$T1285&lt;&gt;""),TONGHOP!$T1285,"")</f>
        <v/>
      </c>
      <c r="F1285" s="134" t="str">
        <f>IF(AND(TONGHOP!$O1285="ThiTN",TONGHOP!$U1285&lt;&gt;""),TONGHOP!$U1285,"")</f>
        <v/>
      </c>
      <c r="G1285" s="134" t="str">
        <f>IF(AND(TONGHOP!$O1285="ThiTN",TONGHOP!$Q1285&lt;&gt;""),TONGHOP!$Q1285,"")</f>
        <v/>
      </c>
      <c r="H1285" s="134" t="str">
        <f t="shared" si="41"/>
        <v/>
      </c>
    </row>
    <row r="1286" spans="1:8">
      <c r="A1286" s="134" t="str">
        <f>IF(AND(TONGHOP!$O1286="KTHP",TONGHOP!$T1286&lt;&gt;""),TONGHOP!$T1286,"")</f>
        <v>Võ Minh Quang</v>
      </c>
      <c r="B1286" s="134" t="str">
        <f>IF(AND(TONGHOP!$O1286="KTHP",TONGHOP!$U1286&lt;&gt;""),TONGHOP!$U1286,"")</f>
        <v>Đặng Thế Huân</v>
      </c>
      <c r="C1286" s="134">
        <f>IF(AND(TONGHOP!$O1286="KTHP",TONGHOP!$Q1286&lt;&gt;""),TONGHOP!$Q1286,"")</f>
        <v>90</v>
      </c>
      <c r="D1286" s="134">
        <f t="shared" si="40"/>
        <v>0.6</v>
      </c>
      <c r="E1286" s="134" t="str">
        <f>IF(AND(TONGHOP!$O1286="ThiTN",TONGHOP!$T1286&lt;&gt;""),TONGHOP!$T1286,"")</f>
        <v/>
      </c>
      <c r="F1286" s="134" t="str">
        <f>IF(AND(TONGHOP!$O1286="ThiTN",TONGHOP!$U1286&lt;&gt;""),TONGHOP!$U1286,"")</f>
        <v/>
      </c>
      <c r="G1286" s="134" t="str">
        <f>IF(AND(TONGHOP!$O1286="ThiTN",TONGHOP!$Q1286&lt;&gt;""),TONGHOP!$Q1286,"")</f>
        <v/>
      </c>
      <c r="H1286" s="134" t="str">
        <f t="shared" si="41"/>
        <v/>
      </c>
    </row>
    <row r="1287" spans="1:8">
      <c r="A1287" s="134" t="str">
        <f>IF(AND(TONGHOP!$O1287="KTHP",TONGHOP!$T1287&lt;&gt;""),TONGHOP!$T1287,"")</f>
        <v>Nguyễn Duy Hải</v>
      </c>
      <c r="B1287" s="134" t="str">
        <f>IF(AND(TONGHOP!$O1287="KTHP",TONGHOP!$U1287&lt;&gt;""),TONGHOP!$U1287,"")</f>
        <v>Lương Minh Dũng</v>
      </c>
      <c r="C1287" s="134">
        <f>IF(AND(TONGHOP!$O1287="KTHP",TONGHOP!$Q1287&lt;&gt;""),TONGHOP!$Q1287,"")</f>
        <v>90</v>
      </c>
      <c r="D1287" s="134">
        <f t="shared" si="40"/>
        <v>0.6</v>
      </c>
      <c r="E1287" s="134" t="str">
        <f>IF(AND(TONGHOP!$O1287="ThiTN",TONGHOP!$T1287&lt;&gt;""),TONGHOP!$T1287,"")</f>
        <v/>
      </c>
      <c r="F1287" s="134" t="str">
        <f>IF(AND(TONGHOP!$O1287="ThiTN",TONGHOP!$U1287&lt;&gt;""),TONGHOP!$U1287,"")</f>
        <v/>
      </c>
      <c r="G1287" s="134" t="str">
        <f>IF(AND(TONGHOP!$O1287="ThiTN",TONGHOP!$Q1287&lt;&gt;""),TONGHOP!$Q1287,"")</f>
        <v/>
      </c>
      <c r="H1287" s="134" t="str">
        <f t="shared" si="41"/>
        <v/>
      </c>
    </row>
    <row r="1288" spans="1:8">
      <c r="A1288" s="134" t="str">
        <f>IF(AND(TONGHOP!$O1288="KTHP",TONGHOP!$T1288&lt;&gt;""),TONGHOP!$T1288,"")</f>
        <v>Phan Anh Tuấn Kiệt</v>
      </c>
      <c r="B1288" s="134" t="str">
        <f>IF(AND(TONGHOP!$O1288="KTHP",TONGHOP!$U1288&lt;&gt;""),TONGHOP!$U1288,"")</f>
        <v>Kiều Trung Tín</v>
      </c>
      <c r="C1288" s="134">
        <f>IF(AND(TONGHOP!$O1288="KTHP",TONGHOP!$Q1288&lt;&gt;""),TONGHOP!$Q1288,"")</f>
        <v>90</v>
      </c>
      <c r="D1288" s="134">
        <f t="shared" si="40"/>
        <v>0.6</v>
      </c>
      <c r="E1288" s="134" t="str">
        <f>IF(AND(TONGHOP!$O1288="ThiTN",TONGHOP!$T1288&lt;&gt;""),TONGHOP!$T1288,"")</f>
        <v/>
      </c>
      <c r="F1288" s="134" t="str">
        <f>IF(AND(TONGHOP!$O1288="ThiTN",TONGHOP!$U1288&lt;&gt;""),TONGHOP!$U1288,"")</f>
        <v/>
      </c>
      <c r="G1288" s="134" t="str">
        <f>IF(AND(TONGHOP!$O1288="ThiTN",TONGHOP!$Q1288&lt;&gt;""),TONGHOP!$Q1288,"")</f>
        <v/>
      </c>
      <c r="H1288" s="134" t="str">
        <f t="shared" si="41"/>
        <v/>
      </c>
    </row>
    <row r="1289" spans="1:8">
      <c r="A1289" s="134" t="str">
        <f>IF(AND(TONGHOP!$O1289="KTHP",TONGHOP!$T1289&lt;&gt;""),TONGHOP!$T1289,"")</f>
        <v>Đỗ Huỳnh Thanh Phong</v>
      </c>
      <c r="B1289" s="134" t="str">
        <f>IF(AND(TONGHOP!$O1289="KTHP",TONGHOP!$U1289&lt;&gt;""),TONGHOP!$U1289,"")</f>
        <v>Trần Thị Ngọc Dung</v>
      </c>
      <c r="C1289" s="134">
        <f>IF(AND(TONGHOP!$O1289="KTHP",TONGHOP!$Q1289&lt;&gt;""),TONGHOP!$Q1289,"")</f>
        <v>90</v>
      </c>
      <c r="D1289" s="134">
        <f t="shared" si="40"/>
        <v>0.6</v>
      </c>
      <c r="E1289" s="134" t="str">
        <f>IF(AND(TONGHOP!$O1289="ThiTN",TONGHOP!$T1289&lt;&gt;""),TONGHOP!$T1289,"")</f>
        <v/>
      </c>
      <c r="F1289" s="134" t="str">
        <f>IF(AND(TONGHOP!$O1289="ThiTN",TONGHOP!$U1289&lt;&gt;""),TONGHOP!$U1289,"")</f>
        <v/>
      </c>
      <c r="G1289" s="134" t="str">
        <f>IF(AND(TONGHOP!$O1289="ThiTN",TONGHOP!$Q1289&lt;&gt;""),TONGHOP!$Q1289,"")</f>
        <v/>
      </c>
      <c r="H1289" s="134" t="str">
        <f t="shared" si="41"/>
        <v/>
      </c>
    </row>
    <row r="1290" spans="1:8">
      <c r="A1290" s="134" t="str">
        <f>IF(AND(TONGHOP!$O1290="KTHP",TONGHOP!$T1290&lt;&gt;""),TONGHOP!$T1290,"")</f>
        <v>Trịnh Hoàng Hiệp</v>
      </c>
      <c r="B1290" s="134" t="str">
        <f>IF(AND(TONGHOP!$O1290="KTHP",TONGHOP!$U1290&lt;&gt;""),TONGHOP!$U1290,"")</f>
        <v>Nguyễn Minh Đức Cường</v>
      </c>
      <c r="C1290" s="134">
        <f>IF(AND(TONGHOP!$O1290="KTHP",TONGHOP!$Q1290&lt;&gt;""),TONGHOP!$Q1290,"")</f>
        <v>90</v>
      </c>
      <c r="D1290" s="134">
        <f t="shared" si="40"/>
        <v>0.6</v>
      </c>
      <c r="E1290" s="134" t="str">
        <f>IF(AND(TONGHOP!$O1290="ThiTN",TONGHOP!$T1290&lt;&gt;""),TONGHOP!$T1290,"")</f>
        <v/>
      </c>
      <c r="F1290" s="134" t="str">
        <f>IF(AND(TONGHOP!$O1290="ThiTN",TONGHOP!$U1290&lt;&gt;""),TONGHOP!$U1290,"")</f>
        <v/>
      </c>
      <c r="G1290" s="134" t="str">
        <f>IF(AND(TONGHOP!$O1290="ThiTN",TONGHOP!$Q1290&lt;&gt;""),TONGHOP!$Q1290,"")</f>
        <v/>
      </c>
      <c r="H1290" s="134" t="str">
        <f t="shared" si="41"/>
        <v/>
      </c>
    </row>
    <row r="1291" spans="1:8">
      <c r="A1291" s="134" t="str">
        <f>IF(AND(TONGHOP!$O1291="KTHP",TONGHOP!$T1291&lt;&gt;""),TONGHOP!$T1291,"")</f>
        <v>Hồ Văn Hóa</v>
      </c>
      <c r="B1291" s="134" t="str">
        <f>IF(AND(TONGHOP!$O1291="KTHP",TONGHOP!$U1291&lt;&gt;""),TONGHOP!$U1291,"")</f>
        <v>Lê Thị Thu Thảo</v>
      </c>
      <c r="C1291" s="134">
        <f>IF(AND(TONGHOP!$O1291="KTHP",TONGHOP!$Q1291&lt;&gt;""),TONGHOP!$Q1291,"")</f>
        <v>90</v>
      </c>
      <c r="D1291" s="134">
        <f t="shared" si="40"/>
        <v>0.6</v>
      </c>
      <c r="E1291" s="134" t="str">
        <f>IF(AND(TONGHOP!$O1291="ThiTN",TONGHOP!$T1291&lt;&gt;""),TONGHOP!$T1291,"")</f>
        <v/>
      </c>
      <c r="F1291" s="134" t="str">
        <f>IF(AND(TONGHOP!$O1291="ThiTN",TONGHOP!$U1291&lt;&gt;""),TONGHOP!$U1291,"")</f>
        <v/>
      </c>
      <c r="G1291" s="134" t="str">
        <f>IF(AND(TONGHOP!$O1291="ThiTN",TONGHOP!$Q1291&lt;&gt;""),TONGHOP!$Q1291,"")</f>
        <v/>
      </c>
      <c r="H1291" s="134" t="str">
        <f t="shared" si="41"/>
        <v/>
      </c>
    </row>
    <row r="1292" spans="1:8">
      <c r="A1292" s="134" t="str">
        <f>IF(AND(TONGHOP!$O1292="KTHP",TONGHOP!$T1292&lt;&gt;""),TONGHOP!$T1292,"")</f>
        <v>Lưu Thị Thúy</v>
      </c>
      <c r="B1292" s="134" t="str">
        <f>IF(AND(TONGHOP!$O1292="KTHP",TONGHOP!$U1292&lt;&gt;""),TONGHOP!$U1292,"")</f>
        <v>Vũ Quang Khải</v>
      </c>
      <c r="C1292" s="134">
        <f>IF(AND(TONGHOP!$O1292="KTHP",TONGHOP!$Q1292&lt;&gt;""),TONGHOP!$Q1292,"")</f>
        <v>90</v>
      </c>
      <c r="D1292" s="134">
        <f t="shared" si="40"/>
        <v>0.6</v>
      </c>
      <c r="E1292" s="134" t="str">
        <f>IF(AND(TONGHOP!$O1292="ThiTN",TONGHOP!$T1292&lt;&gt;""),TONGHOP!$T1292,"")</f>
        <v/>
      </c>
      <c r="F1292" s="134" t="str">
        <f>IF(AND(TONGHOP!$O1292="ThiTN",TONGHOP!$U1292&lt;&gt;""),TONGHOP!$U1292,"")</f>
        <v/>
      </c>
      <c r="G1292" s="134" t="str">
        <f>IF(AND(TONGHOP!$O1292="ThiTN",TONGHOP!$Q1292&lt;&gt;""),TONGHOP!$Q1292,"")</f>
        <v/>
      </c>
      <c r="H1292" s="134" t="str">
        <f t="shared" si="41"/>
        <v/>
      </c>
    </row>
    <row r="1293" spans="1:8">
      <c r="A1293" s="134" t="str">
        <f>IF(AND(TONGHOP!$O1293="KTHP",TONGHOP!$T1293&lt;&gt;""),TONGHOP!$T1293,"")</f>
        <v>Trần Quốc Duy</v>
      </c>
      <c r="B1293" s="134" t="str">
        <f>IF(AND(TONGHOP!$O1293="KTHP",TONGHOP!$U1293&lt;&gt;""),TONGHOP!$U1293,"")</f>
        <v>Nguyễn Mỹ Tiên</v>
      </c>
      <c r="C1293" s="134">
        <f>IF(AND(TONGHOP!$O1293="KTHP",TONGHOP!$Q1293&lt;&gt;""),TONGHOP!$Q1293,"")</f>
        <v>90</v>
      </c>
      <c r="D1293" s="134">
        <f t="shared" si="40"/>
        <v>0.6</v>
      </c>
      <c r="E1293" s="134" t="str">
        <f>IF(AND(TONGHOP!$O1293="ThiTN",TONGHOP!$T1293&lt;&gt;""),TONGHOP!$T1293,"")</f>
        <v/>
      </c>
      <c r="F1293" s="134" t="str">
        <f>IF(AND(TONGHOP!$O1293="ThiTN",TONGHOP!$U1293&lt;&gt;""),TONGHOP!$U1293,"")</f>
        <v/>
      </c>
      <c r="G1293" s="134" t="str">
        <f>IF(AND(TONGHOP!$O1293="ThiTN",TONGHOP!$Q1293&lt;&gt;""),TONGHOP!$Q1293,"")</f>
        <v/>
      </c>
      <c r="H1293" s="134" t="str">
        <f t="shared" si="41"/>
        <v/>
      </c>
    </row>
    <row r="1294" spans="1:8">
      <c r="A1294" s="134" t="str">
        <f>IF(AND(TONGHOP!$O1294="KTHP",TONGHOP!$T1294&lt;&gt;""),TONGHOP!$T1294,"")</f>
        <v>Phạm Thị Gia Tâm</v>
      </c>
      <c r="B1294" s="134" t="str">
        <f>IF(AND(TONGHOP!$O1294="KTHP",TONGHOP!$U1294&lt;&gt;""),TONGHOP!$U1294,"")</f>
        <v>Võ Cường</v>
      </c>
      <c r="C1294" s="134">
        <f>IF(AND(TONGHOP!$O1294="KTHP",TONGHOP!$Q1294&lt;&gt;""),TONGHOP!$Q1294,"")</f>
        <v>90</v>
      </c>
      <c r="D1294" s="134">
        <f t="shared" si="40"/>
        <v>0.6</v>
      </c>
      <c r="E1294" s="134" t="str">
        <f>IF(AND(TONGHOP!$O1294="ThiTN",TONGHOP!$T1294&lt;&gt;""),TONGHOP!$T1294,"")</f>
        <v/>
      </c>
      <c r="F1294" s="134" t="str">
        <f>IF(AND(TONGHOP!$O1294="ThiTN",TONGHOP!$U1294&lt;&gt;""),TONGHOP!$U1294,"")</f>
        <v/>
      </c>
      <c r="G1294" s="134" t="str">
        <f>IF(AND(TONGHOP!$O1294="ThiTN",TONGHOP!$Q1294&lt;&gt;""),TONGHOP!$Q1294,"")</f>
        <v/>
      </c>
      <c r="H1294" s="134" t="str">
        <f t="shared" si="41"/>
        <v/>
      </c>
    </row>
    <row r="1295" spans="1:8">
      <c r="A1295" s="134" t="str">
        <f>IF(AND(TONGHOP!$O1295="KTHP",TONGHOP!$T1295&lt;&gt;""),TONGHOP!$T1295,"")</f>
        <v/>
      </c>
      <c r="B1295" s="134" t="str">
        <f>IF(AND(TONGHOP!$O1295="KTHP",TONGHOP!$U1295&lt;&gt;""),TONGHOP!$U1295,"")</f>
        <v/>
      </c>
      <c r="C1295" s="134">
        <f>IF(AND(TONGHOP!$O1295="KTHP",TONGHOP!$Q1295&lt;&gt;""),TONGHOP!$Q1295,"")</f>
        <v>90</v>
      </c>
      <c r="D1295" s="134" t="str">
        <f t="shared" si="40"/>
        <v/>
      </c>
      <c r="E1295" s="134" t="str">
        <f>IF(AND(TONGHOP!$O1295="ThiTN",TONGHOP!$T1295&lt;&gt;""),TONGHOP!$T1295,"")</f>
        <v/>
      </c>
      <c r="F1295" s="134" t="str">
        <f>IF(AND(TONGHOP!$O1295="ThiTN",TONGHOP!$U1295&lt;&gt;""),TONGHOP!$U1295,"")</f>
        <v/>
      </c>
      <c r="G1295" s="134" t="str">
        <f>IF(AND(TONGHOP!$O1295="ThiTN",TONGHOP!$Q1295&lt;&gt;""),TONGHOP!$Q1295,"")</f>
        <v/>
      </c>
      <c r="H1295" s="134" t="str">
        <f t="shared" si="41"/>
        <v/>
      </c>
    </row>
    <row r="1296" spans="1:8">
      <c r="A1296" s="134" t="str">
        <f>IF(AND(TONGHOP!$O1296="KTHP",TONGHOP!$T1296&lt;&gt;""),TONGHOP!$T1296,"")</f>
        <v>Hồ Văn Hóa</v>
      </c>
      <c r="B1296" s="134" t="str">
        <f>IF(AND(TONGHOP!$O1296="KTHP",TONGHOP!$U1296&lt;&gt;""),TONGHOP!$U1296,"")</f>
        <v>Võ Minh Quang</v>
      </c>
      <c r="C1296" s="134">
        <f>IF(AND(TONGHOP!$O1296="KTHP",TONGHOP!$Q1296&lt;&gt;""),TONGHOP!$Q1296,"")</f>
        <v>90</v>
      </c>
      <c r="D1296" s="134">
        <f t="shared" si="40"/>
        <v>0.6</v>
      </c>
      <c r="E1296" s="134" t="str">
        <f>IF(AND(TONGHOP!$O1296="ThiTN",TONGHOP!$T1296&lt;&gt;""),TONGHOP!$T1296,"")</f>
        <v/>
      </c>
      <c r="F1296" s="134" t="str">
        <f>IF(AND(TONGHOP!$O1296="ThiTN",TONGHOP!$U1296&lt;&gt;""),TONGHOP!$U1296,"")</f>
        <v/>
      </c>
      <c r="G1296" s="134" t="str">
        <f>IF(AND(TONGHOP!$O1296="ThiTN",TONGHOP!$Q1296&lt;&gt;""),TONGHOP!$Q1296,"")</f>
        <v/>
      </c>
      <c r="H1296" s="134" t="str">
        <f t="shared" si="41"/>
        <v/>
      </c>
    </row>
    <row r="1297" spans="1:8">
      <c r="A1297" s="134" t="str">
        <f>IF(AND(TONGHOP!$O1297="KTHP",TONGHOP!$T1297&lt;&gt;""),TONGHOP!$T1297,"")</f>
        <v>Kiều Trung Tín</v>
      </c>
      <c r="B1297" s="134" t="str">
        <f>IF(AND(TONGHOP!$O1297="KTHP",TONGHOP!$U1297&lt;&gt;""),TONGHOP!$U1297,"")</f>
        <v>Bùi Ánh Tuyết</v>
      </c>
      <c r="C1297" s="134">
        <f>IF(AND(TONGHOP!$O1297="KTHP",TONGHOP!$Q1297&lt;&gt;""),TONGHOP!$Q1297,"")</f>
        <v>90</v>
      </c>
      <c r="D1297" s="134">
        <f t="shared" si="40"/>
        <v>0.6</v>
      </c>
      <c r="E1297" s="134" t="str">
        <f>IF(AND(TONGHOP!$O1297="ThiTN",TONGHOP!$T1297&lt;&gt;""),TONGHOP!$T1297,"")</f>
        <v/>
      </c>
      <c r="F1297" s="134" t="str">
        <f>IF(AND(TONGHOP!$O1297="ThiTN",TONGHOP!$U1297&lt;&gt;""),TONGHOP!$U1297,"")</f>
        <v/>
      </c>
      <c r="G1297" s="134" t="str">
        <f>IF(AND(TONGHOP!$O1297="ThiTN",TONGHOP!$Q1297&lt;&gt;""),TONGHOP!$Q1297,"")</f>
        <v/>
      </c>
      <c r="H1297" s="134" t="str">
        <f t="shared" si="41"/>
        <v/>
      </c>
    </row>
    <row r="1298" spans="1:8">
      <c r="A1298" s="134" t="str">
        <f>IF(AND(TONGHOP!$O1298="KTHP",TONGHOP!$T1298&lt;&gt;""),TONGHOP!$T1298,"")</f>
        <v>Lê Thị Thu Thảo</v>
      </c>
      <c r="B1298" s="134" t="str">
        <f>IF(AND(TONGHOP!$O1298="KTHP",TONGHOP!$U1298&lt;&gt;""),TONGHOP!$U1298,"")</f>
        <v>Trần Quốc Duy</v>
      </c>
      <c r="C1298" s="134">
        <f>IF(AND(TONGHOP!$O1298="KTHP",TONGHOP!$Q1298&lt;&gt;""),TONGHOP!$Q1298,"")</f>
        <v>90</v>
      </c>
      <c r="D1298" s="134">
        <f t="shared" si="40"/>
        <v>0.6</v>
      </c>
      <c r="E1298" s="134" t="str">
        <f>IF(AND(TONGHOP!$O1298="ThiTN",TONGHOP!$T1298&lt;&gt;""),TONGHOP!$T1298,"")</f>
        <v/>
      </c>
      <c r="F1298" s="134" t="str">
        <f>IF(AND(TONGHOP!$O1298="ThiTN",TONGHOP!$U1298&lt;&gt;""),TONGHOP!$U1298,"")</f>
        <v/>
      </c>
      <c r="G1298" s="134" t="str">
        <f>IF(AND(TONGHOP!$O1298="ThiTN",TONGHOP!$Q1298&lt;&gt;""),TONGHOP!$Q1298,"")</f>
        <v/>
      </c>
      <c r="H1298" s="134" t="str">
        <f t="shared" si="41"/>
        <v/>
      </c>
    </row>
    <row r="1299" spans="1:8">
      <c r="A1299" s="134" t="str">
        <f>IF(AND(TONGHOP!$O1299="KTHP",TONGHOP!$T1299&lt;&gt;""),TONGHOP!$T1299,"")</f>
        <v>Nguyễn Trần Thanh Nhàn</v>
      </c>
      <c r="B1299" s="134" t="str">
        <f>IF(AND(TONGHOP!$O1299="KTHP",TONGHOP!$U1299&lt;&gt;""),TONGHOP!$U1299,"")</f>
        <v>Phạm Thị Gia Tâm</v>
      </c>
      <c r="C1299" s="134">
        <f>IF(AND(TONGHOP!$O1299="KTHP",TONGHOP!$Q1299&lt;&gt;""),TONGHOP!$Q1299,"")</f>
        <v>90</v>
      </c>
      <c r="D1299" s="134">
        <f t="shared" si="40"/>
        <v>0.6</v>
      </c>
      <c r="E1299" s="134" t="str">
        <f>IF(AND(TONGHOP!$O1299="ThiTN",TONGHOP!$T1299&lt;&gt;""),TONGHOP!$T1299,"")</f>
        <v/>
      </c>
      <c r="F1299" s="134" t="str">
        <f>IF(AND(TONGHOP!$O1299="ThiTN",TONGHOP!$U1299&lt;&gt;""),TONGHOP!$U1299,"")</f>
        <v/>
      </c>
      <c r="G1299" s="134" t="str">
        <f>IF(AND(TONGHOP!$O1299="ThiTN",TONGHOP!$Q1299&lt;&gt;""),TONGHOP!$Q1299,"")</f>
        <v/>
      </c>
      <c r="H1299" s="134" t="str">
        <f t="shared" si="41"/>
        <v/>
      </c>
    </row>
    <row r="1300" spans="1:8">
      <c r="A1300" s="134" t="str">
        <f>IF(AND(TONGHOP!$O1300="KTHP",TONGHOP!$T1300&lt;&gt;""),TONGHOP!$T1300,"")</f>
        <v>Trịnh Hoàng Hiệp</v>
      </c>
      <c r="B1300" s="134" t="str">
        <f>IF(AND(TONGHOP!$O1300="KTHP",TONGHOP!$U1300&lt;&gt;""),TONGHOP!$U1300,"")</f>
        <v>Trần Thị Ngọc Dung</v>
      </c>
      <c r="C1300" s="134">
        <f>IF(AND(TONGHOP!$O1300="KTHP",TONGHOP!$Q1300&lt;&gt;""),TONGHOP!$Q1300,"")</f>
        <v>90</v>
      </c>
      <c r="D1300" s="134">
        <f t="shared" si="40"/>
        <v>0.6</v>
      </c>
      <c r="E1300" s="134" t="str">
        <f>IF(AND(TONGHOP!$O1300="ThiTN",TONGHOP!$T1300&lt;&gt;""),TONGHOP!$T1300,"")</f>
        <v/>
      </c>
      <c r="F1300" s="134" t="str">
        <f>IF(AND(TONGHOP!$O1300="ThiTN",TONGHOP!$U1300&lt;&gt;""),TONGHOP!$U1300,"")</f>
        <v/>
      </c>
      <c r="G1300" s="134" t="str">
        <f>IF(AND(TONGHOP!$O1300="ThiTN",TONGHOP!$Q1300&lt;&gt;""),TONGHOP!$Q1300,"")</f>
        <v/>
      </c>
      <c r="H1300" s="134" t="str">
        <f t="shared" si="41"/>
        <v/>
      </c>
    </row>
    <row r="1301" spans="1:8">
      <c r="A1301" s="134" t="str">
        <f>IF(AND(TONGHOP!$O1301="KTHP",TONGHOP!$T1301&lt;&gt;""),TONGHOP!$T1301,"")</f>
        <v>Nguyễn Minh Đức Cường</v>
      </c>
      <c r="B1301" s="134" t="str">
        <f>IF(AND(TONGHOP!$O1301="KTHP",TONGHOP!$U1301&lt;&gt;""),TONGHOP!$U1301,"")</f>
        <v>Nguyễn Duy Hải</v>
      </c>
      <c r="C1301" s="134">
        <f>IF(AND(TONGHOP!$O1301="KTHP",TONGHOP!$Q1301&lt;&gt;""),TONGHOP!$Q1301,"")</f>
        <v>90</v>
      </c>
      <c r="D1301" s="134">
        <f t="shared" si="40"/>
        <v>0.6</v>
      </c>
      <c r="E1301" s="134" t="str">
        <f>IF(AND(TONGHOP!$O1301="ThiTN",TONGHOP!$T1301&lt;&gt;""),TONGHOP!$T1301,"")</f>
        <v/>
      </c>
      <c r="F1301" s="134" t="str">
        <f>IF(AND(TONGHOP!$O1301="ThiTN",TONGHOP!$U1301&lt;&gt;""),TONGHOP!$U1301,"")</f>
        <v/>
      </c>
      <c r="G1301" s="134" t="str">
        <f>IF(AND(TONGHOP!$O1301="ThiTN",TONGHOP!$Q1301&lt;&gt;""),TONGHOP!$Q1301,"")</f>
        <v/>
      </c>
      <c r="H1301" s="134" t="str">
        <f t="shared" si="41"/>
        <v/>
      </c>
    </row>
    <row r="1302" spans="1:8">
      <c r="A1302" s="134" t="str">
        <f>IF(AND(TONGHOP!$O1302="KTHP",TONGHOP!$T1302&lt;&gt;""),TONGHOP!$T1302,"")</f>
        <v/>
      </c>
      <c r="B1302" s="134" t="str">
        <f>IF(AND(TONGHOP!$O1302="KTHP",TONGHOP!$U1302&lt;&gt;""),TONGHOP!$U1302,"")</f>
        <v/>
      </c>
      <c r="C1302" s="134">
        <f>IF(AND(TONGHOP!$O1302="KTHP",TONGHOP!$Q1302&lt;&gt;""),TONGHOP!$Q1302,"")</f>
        <v>90</v>
      </c>
      <c r="D1302" s="134" t="str">
        <f t="shared" si="40"/>
        <v/>
      </c>
      <c r="E1302" s="134" t="str">
        <f>IF(AND(TONGHOP!$O1302="ThiTN",TONGHOP!$T1302&lt;&gt;""),TONGHOP!$T1302,"")</f>
        <v/>
      </c>
      <c r="F1302" s="134" t="str">
        <f>IF(AND(TONGHOP!$O1302="ThiTN",TONGHOP!$U1302&lt;&gt;""),TONGHOP!$U1302,"")</f>
        <v/>
      </c>
      <c r="G1302" s="134" t="str">
        <f>IF(AND(TONGHOP!$O1302="ThiTN",TONGHOP!$Q1302&lt;&gt;""),TONGHOP!$Q1302,"")</f>
        <v/>
      </c>
      <c r="H1302" s="134" t="str">
        <f t="shared" si="41"/>
        <v/>
      </c>
    </row>
    <row r="1303" spans="1:8">
      <c r="A1303" s="134" t="str">
        <f>IF(AND(TONGHOP!$O1303="KTHP",TONGHOP!$T1303&lt;&gt;""),TONGHOP!$T1303,"")</f>
        <v>Đỗ Huỳnh Thanh Phong</v>
      </c>
      <c r="B1303" s="134" t="str">
        <f>IF(AND(TONGHOP!$O1303="KTHP",TONGHOP!$U1303&lt;&gt;""),TONGHOP!$U1303,"")</f>
        <v>Trần Đình Khoa</v>
      </c>
      <c r="C1303" s="134">
        <f>IF(AND(TONGHOP!$O1303="KTHP",TONGHOP!$Q1303&lt;&gt;""),TONGHOP!$Q1303,"")</f>
        <v>60</v>
      </c>
      <c r="D1303" s="134">
        <f t="shared" si="40"/>
        <v>0.45</v>
      </c>
      <c r="E1303" s="134" t="str">
        <f>IF(AND(TONGHOP!$O1303="ThiTN",TONGHOP!$T1303&lt;&gt;""),TONGHOP!$T1303,"")</f>
        <v/>
      </c>
      <c r="F1303" s="134" t="str">
        <f>IF(AND(TONGHOP!$O1303="ThiTN",TONGHOP!$U1303&lt;&gt;""),TONGHOP!$U1303,"")</f>
        <v/>
      </c>
      <c r="G1303" s="134" t="str">
        <f>IF(AND(TONGHOP!$O1303="ThiTN",TONGHOP!$Q1303&lt;&gt;""),TONGHOP!$Q1303,"")</f>
        <v/>
      </c>
      <c r="H1303" s="134" t="str">
        <f t="shared" si="41"/>
        <v/>
      </c>
    </row>
    <row r="1304" spans="1:8">
      <c r="A1304" s="134" t="str">
        <f>IF(AND(TONGHOP!$O1304="KTHP",TONGHOP!$T1304&lt;&gt;""),TONGHOP!$T1304,"")</f>
        <v>Đặng Thế Huân</v>
      </c>
      <c r="B1304" s="134" t="str">
        <f>IF(AND(TONGHOP!$O1304="KTHP",TONGHOP!$U1304&lt;&gt;""),TONGHOP!$U1304,"")</f>
        <v>Vũ Quang Khải</v>
      </c>
      <c r="C1304" s="134">
        <f>IF(AND(TONGHOP!$O1304="KTHP",TONGHOP!$Q1304&lt;&gt;""),TONGHOP!$Q1304,"")</f>
        <v>60</v>
      </c>
      <c r="D1304" s="134">
        <f t="shared" si="40"/>
        <v>0.45</v>
      </c>
      <c r="E1304" s="134" t="str">
        <f>IF(AND(TONGHOP!$O1304="ThiTN",TONGHOP!$T1304&lt;&gt;""),TONGHOP!$T1304,"")</f>
        <v/>
      </c>
      <c r="F1304" s="134" t="str">
        <f>IF(AND(TONGHOP!$O1304="ThiTN",TONGHOP!$U1304&lt;&gt;""),TONGHOP!$U1304,"")</f>
        <v/>
      </c>
      <c r="G1304" s="134" t="str">
        <f>IF(AND(TONGHOP!$O1304="ThiTN",TONGHOP!$Q1304&lt;&gt;""),TONGHOP!$Q1304,"")</f>
        <v/>
      </c>
      <c r="H1304" s="134" t="str">
        <f t="shared" si="41"/>
        <v/>
      </c>
    </row>
    <row r="1305" spans="1:8">
      <c r="A1305" s="134" t="str">
        <f>IF(AND(TONGHOP!$O1305="KTHP",TONGHOP!$T1305&lt;&gt;""),TONGHOP!$T1305,"")</f>
        <v>Phan Anh Tuấn Kiệt</v>
      </c>
      <c r="B1305" s="134" t="str">
        <f>IF(AND(TONGHOP!$O1305="KTHP",TONGHOP!$U1305&lt;&gt;""),TONGHOP!$U1305,"")</f>
        <v>Lưu Thị Thúy</v>
      </c>
      <c r="C1305" s="134">
        <f>IF(AND(TONGHOP!$O1305="KTHP",TONGHOP!$Q1305&lt;&gt;""),TONGHOP!$Q1305,"")</f>
        <v>60</v>
      </c>
      <c r="D1305" s="134">
        <f t="shared" si="40"/>
        <v>0.45</v>
      </c>
      <c r="E1305" s="134" t="str">
        <f>IF(AND(TONGHOP!$O1305="ThiTN",TONGHOP!$T1305&lt;&gt;""),TONGHOP!$T1305,"")</f>
        <v/>
      </c>
      <c r="F1305" s="134" t="str">
        <f>IF(AND(TONGHOP!$O1305="ThiTN",TONGHOP!$U1305&lt;&gt;""),TONGHOP!$U1305,"")</f>
        <v/>
      </c>
      <c r="G1305" s="134" t="str">
        <f>IF(AND(TONGHOP!$O1305="ThiTN",TONGHOP!$Q1305&lt;&gt;""),TONGHOP!$Q1305,"")</f>
        <v/>
      </c>
      <c r="H1305" s="134" t="str">
        <f t="shared" si="41"/>
        <v/>
      </c>
    </row>
    <row r="1306" spans="1:8">
      <c r="A1306" s="134" t="str">
        <f>IF(AND(TONGHOP!$O1306="KTHP",TONGHOP!$T1306&lt;&gt;""),TONGHOP!$T1306,"")</f>
        <v>Ngô Hoàng Anh</v>
      </c>
      <c r="B1306" s="134" t="str">
        <f>IF(AND(TONGHOP!$O1306="KTHP",TONGHOP!$U1306&lt;&gt;""),TONGHOP!$U1306,"")</f>
        <v>Nguyễn Ngọc Hiệp</v>
      </c>
      <c r="C1306" s="134">
        <f>IF(AND(TONGHOP!$O1306="KTHP",TONGHOP!$Q1306&lt;&gt;""),TONGHOP!$Q1306,"")</f>
        <v>90</v>
      </c>
      <c r="D1306" s="134">
        <f t="shared" si="40"/>
        <v>0.6</v>
      </c>
      <c r="E1306" s="134" t="str">
        <f>IF(AND(TONGHOP!$O1306="ThiTN",TONGHOP!$T1306&lt;&gt;""),TONGHOP!$T1306,"")</f>
        <v/>
      </c>
      <c r="F1306" s="134" t="str">
        <f>IF(AND(TONGHOP!$O1306="ThiTN",TONGHOP!$U1306&lt;&gt;""),TONGHOP!$U1306,"")</f>
        <v/>
      </c>
      <c r="G1306" s="134" t="str">
        <f>IF(AND(TONGHOP!$O1306="ThiTN",TONGHOP!$Q1306&lt;&gt;""),TONGHOP!$Q1306,"")</f>
        <v/>
      </c>
      <c r="H1306" s="134" t="str">
        <f t="shared" si="41"/>
        <v/>
      </c>
    </row>
    <row r="1307" spans="1:8">
      <c r="A1307" s="134" t="str">
        <f>IF(AND(TONGHOP!$O1307="KTHP",TONGHOP!$T1307&lt;&gt;""),TONGHOP!$T1307,"")</f>
        <v>Lê Thị Thu Thảo</v>
      </c>
      <c r="B1307" s="134" t="str">
        <f>IF(AND(TONGHOP!$O1307="KTHP",TONGHOP!$U1307&lt;&gt;""),TONGHOP!$U1307,"")</f>
        <v>Trịnh Hoàng Hiệp</v>
      </c>
      <c r="C1307" s="134">
        <f>IF(AND(TONGHOP!$O1307="KTHP",TONGHOP!$Q1307&lt;&gt;""),TONGHOP!$Q1307,"")</f>
        <v>90</v>
      </c>
      <c r="D1307" s="134">
        <f t="shared" si="40"/>
        <v>0.6</v>
      </c>
      <c r="E1307" s="134" t="str">
        <f>IF(AND(TONGHOP!$O1307="ThiTN",TONGHOP!$T1307&lt;&gt;""),TONGHOP!$T1307,"")</f>
        <v/>
      </c>
      <c r="F1307" s="134" t="str">
        <f>IF(AND(TONGHOP!$O1307="ThiTN",TONGHOP!$U1307&lt;&gt;""),TONGHOP!$U1307,"")</f>
        <v/>
      </c>
      <c r="G1307" s="134" t="str">
        <f>IF(AND(TONGHOP!$O1307="ThiTN",TONGHOP!$Q1307&lt;&gt;""),TONGHOP!$Q1307,"")</f>
        <v/>
      </c>
      <c r="H1307" s="134" t="str">
        <f t="shared" si="41"/>
        <v/>
      </c>
    </row>
    <row r="1308" spans="1:8">
      <c r="A1308" s="134" t="str">
        <f>IF(AND(TONGHOP!$O1308="KTHP",TONGHOP!$T1308&lt;&gt;""),TONGHOP!$T1308,"")</f>
        <v>Lê Xuân Thủy</v>
      </c>
      <c r="B1308" s="134" t="str">
        <f>IF(AND(TONGHOP!$O1308="KTHP",TONGHOP!$U1308&lt;&gt;""),TONGHOP!$U1308,"")</f>
        <v>Ngô Phong Cường</v>
      </c>
      <c r="C1308" s="134">
        <f>IF(AND(TONGHOP!$O1308="KTHP",TONGHOP!$Q1308&lt;&gt;""),TONGHOP!$Q1308,"")</f>
        <v>90</v>
      </c>
      <c r="D1308" s="134">
        <f t="shared" si="40"/>
        <v>0.6</v>
      </c>
      <c r="E1308" s="134" t="str">
        <f>IF(AND(TONGHOP!$O1308="ThiTN",TONGHOP!$T1308&lt;&gt;""),TONGHOP!$T1308,"")</f>
        <v/>
      </c>
      <c r="F1308" s="134" t="str">
        <f>IF(AND(TONGHOP!$O1308="ThiTN",TONGHOP!$U1308&lt;&gt;""),TONGHOP!$U1308,"")</f>
        <v/>
      </c>
      <c r="G1308" s="134" t="str">
        <f>IF(AND(TONGHOP!$O1308="ThiTN",TONGHOP!$Q1308&lt;&gt;""),TONGHOP!$Q1308,"")</f>
        <v/>
      </c>
      <c r="H1308" s="134" t="str">
        <f t="shared" si="41"/>
        <v/>
      </c>
    </row>
    <row r="1309" spans="1:8">
      <c r="A1309" s="134" t="str">
        <f>IF(AND(TONGHOP!$O1309="KTHP",TONGHOP!$T1309&lt;&gt;""),TONGHOP!$T1309,"")</f>
        <v>Võ Cường</v>
      </c>
      <c r="B1309" s="134" t="str">
        <f>IF(AND(TONGHOP!$O1309="KTHP",TONGHOP!$U1309&lt;&gt;""),TONGHOP!$U1309,"")</f>
        <v>Nguyễn Mỹ Tiên</v>
      </c>
      <c r="C1309" s="134">
        <f>IF(AND(TONGHOP!$O1309="KTHP",TONGHOP!$Q1309&lt;&gt;""),TONGHOP!$Q1309,"")</f>
        <v>90</v>
      </c>
      <c r="D1309" s="134">
        <f t="shared" si="40"/>
        <v>0.6</v>
      </c>
      <c r="E1309" s="134" t="str">
        <f>IF(AND(TONGHOP!$O1309="ThiTN",TONGHOP!$T1309&lt;&gt;""),TONGHOP!$T1309,"")</f>
        <v/>
      </c>
      <c r="F1309" s="134" t="str">
        <f>IF(AND(TONGHOP!$O1309="ThiTN",TONGHOP!$U1309&lt;&gt;""),TONGHOP!$U1309,"")</f>
        <v/>
      </c>
      <c r="G1309" s="134" t="str">
        <f>IF(AND(TONGHOP!$O1309="ThiTN",TONGHOP!$Q1309&lt;&gt;""),TONGHOP!$Q1309,"")</f>
        <v/>
      </c>
      <c r="H1309" s="134" t="str">
        <f t="shared" si="41"/>
        <v/>
      </c>
    </row>
    <row r="1310" spans="1:8">
      <c r="A1310" s="134" t="str">
        <f>IF(AND(TONGHOP!$O1310="KTHP",TONGHOP!$T1310&lt;&gt;""),TONGHOP!$T1310,"")</f>
        <v>Lữ Xuân Trang</v>
      </c>
      <c r="B1310" s="134" t="str">
        <f>IF(AND(TONGHOP!$O1310="KTHP",TONGHOP!$U1310&lt;&gt;""),TONGHOP!$U1310,"")</f>
        <v>Mạnh Lê Hoàn</v>
      </c>
      <c r="C1310" s="134">
        <f>IF(AND(TONGHOP!$O1310="KTHP",TONGHOP!$Q1310&lt;&gt;""),TONGHOP!$Q1310,"")</f>
        <v>90</v>
      </c>
      <c r="D1310" s="134">
        <f t="shared" si="40"/>
        <v>0.6</v>
      </c>
      <c r="E1310" s="134" t="str">
        <f>IF(AND(TONGHOP!$O1310="ThiTN",TONGHOP!$T1310&lt;&gt;""),TONGHOP!$T1310,"")</f>
        <v/>
      </c>
      <c r="F1310" s="134" t="str">
        <f>IF(AND(TONGHOP!$O1310="ThiTN",TONGHOP!$U1310&lt;&gt;""),TONGHOP!$U1310,"")</f>
        <v/>
      </c>
      <c r="G1310" s="134" t="str">
        <f>IF(AND(TONGHOP!$O1310="ThiTN",TONGHOP!$Q1310&lt;&gt;""),TONGHOP!$Q1310,"")</f>
        <v/>
      </c>
      <c r="H1310" s="134" t="str">
        <f t="shared" si="41"/>
        <v/>
      </c>
    </row>
    <row r="1311" spans="1:8">
      <c r="A1311" s="134" t="str">
        <f>IF(AND(TONGHOP!$O1311="KTHP",TONGHOP!$T1311&lt;&gt;""),TONGHOP!$T1311,"")</f>
        <v>Lê Thế Huân</v>
      </c>
      <c r="B1311" s="134" t="str">
        <f>IF(AND(TONGHOP!$O1311="KTHP",TONGHOP!$U1311&lt;&gt;""),TONGHOP!$U1311,"")</f>
        <v>Võ Thị Hồng Lan</v>
      </c>
      <c r="C1311" s="134">
        <f>IF(AND(TONGHOP!$O1311="KTHP",TONGHOP!$Q1311&lt;&gt;""),TONGHOP!$Q1311,"")</f>
        <v>90</v>
      </c>
      <c r="D1311" s="134">
        <f t="shared" si="40"/>
        <v>0.6</v>
      </c>
      <c r="E1311" s="134" t="str">
        <f>IF(AND(TONGHOP!$O1311="ThiTN",TONGHOP!$T1311&lt;&gt;""),TONGHOP!$T1311,"")</f>
        <v/>
      </c>
      <c r="F1311" s="134" t="str">
        <f>IF(AND(TONGHOP!$O1311="ThiTN",TONGHOP!$U1311&lt;&gt;""),TONGHOP!$U1311,"")</f>
        <v/>
      </c>
      <c r="G1311" s="134" t="str">
        <f>IF(AND(TONGHOP!$O1311="ThiTN",TONGHOP!$Q1311&lt;&gt;""),TONGHOP!$Q1311,"")</f>
        <v/>
      </c>
      <c r="H1311" s="134" t="str">
        <f t="shared" si="41"/>
        <v/>
      </c>
    </row>
    <row r="1312" spans="1:8">
      <c r="A1312" s="134" t="str">
        <f>IF(AND(TONGHOP!$O1312="KTHP",TONGHOP!$T1312&lt;&gt;""),TONGHOP!$T1312,"")</f>
        <v>Vương Thanh Thủy</v>
      </c>
      <c r="B1312" s="134" t="str">
        <f>IF(AND(TONGHOP!$O1312="KTHP",TONGHOP!$U1312&lt;&gt;""),TONGHOP!$U1312,"")</f>
        <v>Trần Công Tiến</v>
      </c>
      <c r="C1312" s="134">
        <f>IF(AND(TONGHOP!$O1312="KTHP",TONGHOP!$Q1312&lt;&gt;""),TONGHOP!$Q1312,"")</f>
        <v>90</v>
      </c>
      <c r="D1312" s="134">
        <f t="shared" si="40"/>
        <v>0.6</v>
      </c>
      <c r="E1312" s="134" t="str">
        <f>IF(AND(TONGHOP!$O1312="ThiTN",TONGHOP!$T1312&lt;&gt;""),TONGHOP!$T1312,"")</f>
        <v/>
      </c>
      <c r="F1312" s="134" t="str">
        <f>IF(AND(TONGHOP!$O1312="ThiTN",TONGHOP!$U1312&lt;&gt;""),TONGHOP!$U1312,"")</f>
        <v/>
      </c>
      <c r="G1312" s="134" t="str">
        <f>IF(AND(TONGHOP!$O1312="ThiTN",TONGHOP!$Q1312&lt;&gt;""),TONGHOP!$Q1312,"")</f>
        <v/>
      </c>
      <c r="H1312" s="134" t="str">
        <f t="shared" si="41"/>
        <v/>
      </c>
    </row>
    <row r="1313" spans="1:8">
      <c r="A1313" s="134" t="str">
        <f>IF(AND(TONGHOP!$O1313="KTHP",TONGHOP!$T1313&lt;&gt;""),TONGHOP!$T1313,"")</f>
        <v>Nguyễn Thị Bảo Trân</v>
      </c>
      <c r="B1313" s="134" t="str">
        <f>IF(AND(TONGHOP!$O1313="KTHP",TONGHOP!$U1313&lt;&gt;""),TONGHOP!$U1313,"")</f>
        <v>Nguyễn Thanh Vũ</v>
      </c>
      <c r="C1313" s="134">
        <f>IF(AND(TONGHOP!$O1313="KTHP",TONGHOP!$Q1313&lt;&gt;""),TONGHOP!$Q1313,"")</f>
        <v>90</v>
      </c>
      <c r="D1313" s="134">
        <f t="shared" si="40"/>
        <v>0.6</v>
      </c>
      <c r="E1313" s="134" t="str">
        <f>IF(AND(TONGHOP!$O1313="ThiTN",TONGHOP!$T1313&lt;&gt;""),TONGHOP!$T1313,"")</f>
        <v/>
      </c>
      <c r="F1313" s="134" t="str">
        <f>IF(AND(TONGHOP!$O1313="ThiTN",TONGHOP!$U1313&lt;&gt;""),TONGHOP!$U1313,"")</f>
        <v/>
      </c>
      <c r="G1313" s="134" t="str">
        <f>IF(AND(TONGHOP!$O1313="ThiTN",TONGHOP!$Q1313&lt;&gt;""),TONGHOP!$Q1313,"")</f>
        <v/>
      </c>
      <c r="H1313" s="134" t="str">
        <f t="shared" si="41"/>
        <v/>
      </c>
    </row>
    <row r="1314" spans="1:8">
      <c r="A1314" s="134" t="str">
        <f>IF(AND(TONGHOP!$O1314="KTHP",TONGHOP!$T1314&lt;&gt;""),TONGHOP!$T1314,"")</f>
        <v>Đinh Trần Phương Thảo</v>
      </c>
      <c r="B1314" s="134" t="str">
        <f>IF(AND(TONGHOP!$O1314="KTHP",TONGHOP!$U1314&lt;&gt;""),TONGHOP!$U1314,"")</f>
        <v>Lê Nguyễn Mỹ Trâm</v>
      </c>
      <c r="C1314" s="134">
        <f>IF(AND(TONGHOP!$O1314="KTHP",TONGHOP!$Q1314&lt;&gt;""),TONGHOP!$Q1314,"")</f>
        <v>90</v>
      </c>
      <c r="D1314" s="134">
        <f t="shared" si="40"/>
        <v>0.6</v>
      </c>
      <c r="E1314" s="134" t="str">
        <f>IF(AND(TONGHOP!$O1314="ThiTN",TONGHOP!$T1314&lt;&gt;""),TONGHOP!$T1314,"")</f>
        <v/>
      </c>
      <c r="F1314" s="134" t="str">
        <f>IF(AND(TONGHOP!$O1314="ThiTN",TONGHOP!$U1314&lt;&gt;""),TONGHOP!$U1314,"")</f>
        <v/>
      </c>
      <c r="G1314" s="134" t="str">
        <f>IF(AND(TONGHOP!$O1314="ThiTN",TONGHOP!$Q1314&lt;&gt;""),TONGHOP!$Q1314,"")</f>
        <v/>
      </c>
      <c r="H1314" s="134" t="str">
        <f t="shared" si="41"/>
        <v/>
      </c>
    </row>
    <row r="1315" spans="1:8">
      <c r="A1315" s="134" t="str">
        <f>IF(AND(TONGHOP!$O1315="KTHP",TONGHOP!$T1315&lt;&gt;""),TONGHOP!$T1315,"")</f>
        <v>Nguyễn Ngọc Quỳnh</v>
      </c>
      <c r="B1315" s="134" t="str">
        <f>IF(AND(TONGHOP!$O1315="KTHP",TONGHOP!$U1315&lt;&gt;""),TONGHOP!$U1315,"")</f>
        <v>Lâm Thị Phương Thùy</v>
      </c>
      <c r="C1315" s="134">
        <f>IF(AND(TONGHOP!$O1315="KTHP",TONGHOP!$Q1315&lt;&gt;""),TONGHOP!$Q1315,"")</f>
        <v>90</v>
      </c>
      <c r="D1315" s="134">
        <f t="shared" si="40"/>
        <v>0.6</v>
      </c>
      <c r="E1315" s="134" t="str">
        <f>IF(AND(TONGHOP!$O1315="ThiTN",TONGHOP!$T1315&lt;&gt;""),TONGHOP!$T1315,"")</f>
        <v/>
      </c>
      <c r="F1315" s="134" t="str">
        <f>IF(AND(TONGHOP!$O1315="ThiTN",TONGHOP!$U1315&lt;&gt;""),TONGHOP!$U1315,"")</f>
        <v/>
      </c>
      <c r="G1315" s="134" t="str">
        <f>IF(AND(TONGHOP!$O1315="ThiTN",TONGHOP!$Q1315&lt;&gt;""),TONGHOP!$Q1315,"")</f>
        <v/>
      </c>
      <c r="H1315" s="134" t="str">
        <f t="shared" si="41"/>
        <v/>
      </c>
    </row>
    <row r="1316" spans="1:8">
      <c r="A1316" s="134" t="str">
        <f>IF(AND(TONGHOP!$O1316="KTHP",TONGHOP!$T1316&lt;&gt;""),TONGHOP!$T1316,"")</f>
        <v>Nguyễn Văn Đông</v>
      </c>
      <c r="B1316" s="134" t="str">
        <f>IF(AND(TONGHOP!$O1316="KTHP",TONGHOP!$U1316&lt;&gt;""),TONGHOP!$U1316,"")</f>
        <v>Trần Hồng Thảo</v>
      </c>
      <c r="C1316" s="134">
        <f>IF(AND(TONGHOP!$O1316="KTHP",TONGHOP!$Q1316&lt;&gt;""),TONGHOP!$Q1316,"")</f>
        <v>90</v>
      </c>
      <c r="D1316" s="134">
        <f t="shared" si="40"/>
        <v>0.6</v>
      </c>
      <c r="E1316" s="134" t="str">
        <f>IF(AND(TONGHOP!$O1316="ThiTN",TONGHOP!$T1316&lt;&gt;""),TONGHOP!$T1316,"")</f>
        <v/>
      </c>
      <c r="F1316" s="134" t="str">
        <f>IF(AND(TONGHOP!$O1316="ThiTN",TONGHOP!$U1316&lt;&gt;""),TONGHOP!$U1316,"")</f>
        <v/>
      </c>
      <c r="G1316" s="134" t="str">
        <f>IF(AND(TONGHOP!$O1316="ThiTN",TONGHOP!$Q1316&lt;&gt;""),TONGHOP!$Q1316,"")</f>
        <v/>
      </c>
      <c r="H1316" s="134" t="str">
        <f t="shared" si="41"/>
        <v/>
      </c>
    </row>
    <row r="1317" spans="1:8">
      <c r="A1317" s="134" t="str">
        <f>IF(AND(TONGHOP!$O1317="KTHP",TONGHOP!$T1317&lt;&gt;""),TONGHOP!$T1317,"")</f>
        <v>Nguyễn Thanh Tú</v>
      </c>
      <c r="B1317" s="134" t="str">
        <f>IF(AND(TONGHOP!$O1317="KTHP",TONGHOP!$U1317&lt;&gt;""),TONGHOP!$U1317,"")</f>
        <v>Đỗ Thị Thơm</v>
      </c>
      <c r="C1317" s="134">
        <f>IF(AND(TONGHOP!$O1317="KTHP",TONGHOP!$Q1317&lt;&gt;""),TONGHOP!$Q1317,"")</f>
        <v>90</v>
      </c>
      <c r="D1317" s="134">
        <f t="shared" si="40"/>
        <v>0.6</v>
      </c>
      <c r="E1317" s="134" t="str">
        <f>IF(AND(TONGHOP!$O1317="ThiTN",TONGHOP!$T1317&lt;&gt;""),TONGHOP!$T1317,"")</f>
        <v/>
      </c>
      <c r="F1317" s="134" t="str">
        <f>IF(AND(TONGHOP!$O1317="ThiTN",TONGHOP!$U1317&lt;&gt;""),TONGHOP!$U1317,"")</f>
        <v/>
      </c>
      <c r="G1317" s="134" t="str">
        <f>IF(AND(TONGHOP!$O1317="ThiTN",TONGHOP!$Q1317&lt;&gt;""),TONGHOP!$Q1317,"")</f>
        <v/>
      </c>
      <c r="H1317" s="134" t="str">
        <f t="shared" si="41"/>
        <v/>
      </c>
    </row>
    <row r="1318" spans="1:8">
      <c r="A1318" s="134" t="str">
        <f>IF(AND(TONGHOP!$O1318="KTHP",TONGHOP!$T1318&lt;&gt;""),TONGHOP!$T1318,"")</f>
        <v>Phạm Thị Thu Nga</v>
      </c>
      <c r="B1318" s="134" t="str">
        <f>IF(AND(TONGHOP!$O1318="KTHP",TONGHOP!$U1318&lt;&gt;""),TONGHOP!$U1318,"")</f>
        <v>Trần Nguyên Bảo Trân</v>
      </c>
      <c r="C1318" s="134">
        <f>IF(AND(TONGHOP!$O1318="KTHP",TONGHOP!$Q1318&lt;&gt;""),TONGHOP!$Q1318,"")</f>
        <v>90</v>
      </c>
      <c r="D1318" s="134">
        <f t="shared" si="40"/>
        <v>0.6</v>
      </c>
      <c r="E1318" s="134" t="str">
        <f>IF(AND(TONGHOP!$O1318="ThiTN",TONGHOP!$T1318&lt;&gt;""),TONGHOP!$T1318,"")</f>
        <v/>
      </c>
      <c r="F1318" s="134" t="str">
        <f>IF(AND(TONGHOP!$O1318="ThiTN",TONGHOP!$U1318&lt;&gt;""),TONGHOP!$U1318,"")</f>
        <v/>
      </c>
      <c r="G1318" s="134" t="str">
        <f>IF(AND(TONGHOP!$O1318="ThiTN",TONGHOP!$Q1318&lt;&gt;""),TONGHOP!$Q1318,"")</f>
        <v/>
      </c>
      <c r="H1318" s="134" t="str">
        <f t="shared" si="41"/>
        <v/>
      </c>
    </row>
    <row r="1319" spans="1:8">
      <c r="A1319" s="134" t="str">
        <f>IF(AND(TONGHOP!$O1319="KTHP",TONGHOP!$T1319&lt;&gt;""),TONGHOP!$T1319,"")</f>
        <v>Nguyễn Thị Thủy</v>
      </c>
      <c r="B1319" s="134" t="str">
        <f>IF(AND(TONGHOP!$O1319="KTHP",TONGHOP!$U1319&lt;&gt;""),TONGHOP!$U1319,"")</f>
        <v>Trần Văn Lượng</v>
      </c>
      <c r="C1319" s="134">
        <f>IF(AND(TONGHOP!$O1319="KTHP",TONGHOP!$Q1319&lt;&gt;""),TONGHOP!$Q1319,"")</f>
        <v>90</v>
      </c>
      <c r="D1319" s="134">
        <f t="shared" si="40"/>
        <v>0.6</v>
      </c>
      <c r="E1319" s="134" t="str">
        <f>IF(AND(TONGHOP!$O1319="ThiTN",TONGHOP!$T1319&lt;&gt;""),TONGHOP!$T1319,"")</f>
        <v/>
      </c>
      <c r="F1319" s="134" t="str">
        <f>IF(AND(TONGHOP!$O1319="ThiTN",TONGHOP!$U1319&lt;&gt;""),TONGHOP!$U1319,"")</f>
        <v/>
      </c>
      <c r="G1319" s="134" t="str">
        <f>IF(AND(TONGHOP!$O1319="ThiTN",TONGHOP!$Q1319&lt;&gt;""),TONGHOP!$Q1319,"")</f>
        <v/>
      </c>
      <c r="H1319" s="134" t="str">
        <f t="shared" si="41"/>
        <v/>
      </c>
    </row>
    <row r="1320" spans="1:8">
      <c r="A1320" s="134" t="str">
        <f>IF(AND(TONGHOP!$O1320="KTHP",TONGHOP!$T1320&lt;&gt;""),TONGHOP!$T1320,"")</f>
        <v>Trần Việt Khánh</v>
      </c>
      <c r="B1320" s="134" t="str">
        <f>IF(AND(TONGHOP!$O1320="KTHP",TONGHOP!$U1320&lt;&gt;""),TONGHOP!$U1320,"")</f>
        <v>Phạm Thị Thanh Thúy</v>
      </c>
      <c r="C1320" s="134">
        <f>IF(AND(TONGHOP!$O1320="KTHP",TONGHOP!$Q1320&lt;&gt;""),TONGHOP!$Q1320,"")</f>
        <v>90</v>
      </c>
      <c r="D1320" s="134">
        <f t="shared" si="40"/>
        <v>0.6</v>
      </c>
      <c r="E1320" s="134" t="str">
        <f>IF(AND(TONGHOP!$O1320="ThiTN",TONGHOP!$T1320&lt;&gt;""),TONGHOP!$T1320,"")</f>
        <v/>
      </c>
      <c r="F1320" s="134" t="str">
        <f>IF(AND(TONGHOP!$O1320="ThiTN",TONGHOP!$U1320&lt;&gt;""),TONGHOP!$U1320,"")</f>
        <v/>
      </c>
      <c r="G1320" s="134" t="str">
        <f>IF(AND(TONGHOP!$O1320="ThiTN",TONGHOP!$Q1320&lt;&gt;""),TONGHOP!$Q1320,"")</f>
        <v/>
      </c>
      <c r="H1320" s="134" t="str">
        <f t="shared" si="41"/>
        <v/>
      </c>
    </row>
    <row r="1321" spans="1:8">
      <c r="A1321" s="134" t="str">
        <f>IF(AND(TONGHOP!$O1321="KTHP",TONGHOP!$T1321&lt;&gt;""),TONGHOP!$T1321,"")</f>
        <v>Trần Đình Khải</v>
      </c>
      <c r="B1321" s="134" t="str">
        <f>IF(AND(TONGHOP!$O1321="KTHP",TONGHOP!$U1321&lt;&gt;""),TONGHOP!$U1321,"")</f>
        <v>Cao Thị Nga</v>
      </c>
      <c r="C1321" s="134">
        <f>IF(AND(TONGHOP!$O1321="KTHP",TONGHOP!$Q1321&lt;&gt;""),TONGHOP!$Q1321,"")</f>
        <v>90</v>
      </c>
      <c r="D1321" s="134">
        <f t="shared" si="40"/>
        <v>0.6</v>
      </c>
      <c r="E1321" s="134" t="str">
        <f>IF(AND(TONGHOP!$O1321="ThiTN",TONGHOP!$T1321&lt;&gt;""),TONGHOP!$T1321,"")</f>
        <v/>
      </c>
      <c r="F1321" s="134" t="str">
        <f>IF(AND(TONGHOP!$O1321="ThiTN",TONGHOP!$U1321&lt;&gt;""),TONGHOP!$U1321,"")</f>
        <v/>
      </c>
      <c r="G1321" s="134" t="str">
        <f>IF(AND(TONGHOP!$O1321="ThiTN",TONGHOP!$Q1321&lt;&gt;""),TONGHOP!$Q1321,"")</f>
        <v/>
      </c>
      <c r="H1321" s="134" t="str">
        <f t="shared" si="41"/>
        <v/>
      </c>
    </row>
    <row r="1322" spans="1:8">
      <c r="A1322" s="134" t="str">
        <f>IF(AND(TONGHOP!$O1322="KTHP",TONGHOP!$T1322&lt;&gt;""),TONGHOP!$T1322,"")</f>
        <v>Nguyễn Ngọc Thọ</v>
      </c>
      <c r="B1322" s="134" t="str">
        <f>IF(AND(TONGHOP!$O1322="KTHP",TONGHOP!$U1322&lt;&gt;""),TONGHOP!$U1322,"")</f>
        <v>Bùi Anh Tuấn</v>
      </c>
      <c r="C1322" s="134">
        <f>IF(AND(TONGHOP!$O1322="KTHP",TONGHOP!$Q1322&lt;&gt;""),TONGHOP!$Q1322,"")</f>
        <v>90</v>
      </c>
      <c r="D1322" s="134">
        <f t="shared" si="40"/>
        <v>0.6</v>
      </c>
      <c r="E1322" s="134" t="str">
        <f>IF(AND(TONGHOP!$O1322="ThiTN",TONGHOP!$T1322&lt;&gt;""),TONGHOP!$T1322,"")</f>
        <v/>
      </c>
      <c r="F1322" s="134" t="str">
        <f>IF(AND(TONGHOP!$O1322="ThiTN",TONGHOP!$U1322&lt;&gt;""),TONGHOP!$U1322,"")</f>
        <v/>
      </c>
      <c r="G1322" s="134" t="str">
        <f>IF(AND(TONGHOP!$O1322="ThiTN",TONGHOP!$Q1322&lt;&gt;""),TONGHOP!$Q1322,"")</f>
        <v/>
      </c>
      <c r="H1322" s="134" t="str">
        <f t="shared" si="41"/>
        <v/>
      </c>
    </row>
    <row r="1323" spans="1:8">
      <c r="A1323" s="134" t="str">
        <f>IF(AND(TONGHOP!$O1323="KTHP",TONGHOP!$T1323&lt;&gt;""),TONGHOP!$T1323,"")</f>
        <v>Triệu Phú Nguyên</v>
      </c>
      <c r="B1323" s="134" t="str">
        <f>IF(AND(TONGHOP!$O1323="KTHP",TONGHOP!$U1323&lt;&gt;""),TONGHOP!$U1323,"")</f>
        <v>Phạm Thị Lê Chi</v>
      </c>
      <c r="C1323" s="134">
        <f>IF(AND(TONGHOP!$O1323="KTHP",TONGHOP!$Q1323&lt;&gt;""),TONGHOP!$Q1323,"")</f>
        <v>90</v>
      </c>
      <c r="D1323" s="134">
        <f t="shared" si="40"/>
        <v>0.6</v>
      </c>
      <c r="E1323" s="134" t="str">
        <f>IF(AND(TONGHOP!$O1323="ThiTN",TONGHOP!$T1323&lt;&gt;""),TONGHOP!$T1323,"")</f>
        <v/>
      </c>
      <c r="F1323" s="134" t="str">
        <f>IF(AND(TONGHOP!$O1323="ThiTN",TONGHOP!$U1323&lt;&gt;""),TONGHOP!$U1323,"")</f>
        <v/>
      </c>
      <c r="G1323" s="134" t="str">
        <f>IF(AND(TONGHOP!$O1323="ThiTN",TONGHOP!$Q1323&lt;&gt;""),TONGHOP!$Q1323,"")</f>
        <v/>
      </c>
      <c r="H1323" s="134" t="str">
        <f t="shared" si="41"/>
        <v/>
      </c>
    </row>
    <row r="1324" spans="1:8">
      <c r="A1324" s="134" t="str">
        <f>IF(AND(TONGHOP!$O1324="KTHP",TONGHOP!$T1324&lt;&gt;""),TONGHOP!$T1324,"")</f>
        <v>Nguyễn Thị Dinh</v>
      </c>
      <c r="B1324" s="134" t="str">
        <f>IF(AND(TONGHOP!$O1324="KTHP",TONGHOP!$U1324&lt;&gt;""),TONGHOP!$U1324,"")</f>
        <v>Đặng Thái Sơn</v>
      </c>
      <c r="C1324" s="134">
        <f>IF(AND(TONGHOP!$O1324="KTHP",TONGHOP!$Q1324&lt;&gt;""),TONGHOP!$Q1324,"")</f>
        <v>90</v>
      </c>
      <c r="D1324" s="134">
        <f t="shared" si="40"/>
        <v>0.6</v>
      </c>
      <c r="E1324" s="134" t="str">
        <f>IF(AND(TONGHOP!$O1324="ThiTN",TONGHOP!$T1324&lt;&gt;""),TONGHOP!$T1324,"")</f>
        <v/>
      </c>
      <c r="F1324" s="134" t="str">
        <f>IF(AND(TONGHOP!$O1324="ThiTN",TONGHOP!$U1324&lt;&gt;""),TONGHOP!$U1324,"")</f>
        <v/>
      </c>
      <c r="G1324" s="134" t="str">
        <f>IF(AND(TONGHOP!$O1324="ThiTN",TONGHOP!$Q1324&lt;&gt;""),TONGHOP!$Q1324,"")</f>
        <v/>
      </c>
      <c r="H1324" s="134" t="str">
        <f t="shared" si="41"/>
        <v/>
      </c>
    </row>
    <row r="1325" spans="1:8">
      <c r="A1325" s="134" t="str">
        <f>IF(AND(TONGHOP!$O1325="KTHP",TONGHOP!$T1325&lt;&gt;""),TONGHOP!$T1325,"")</f>
        <v>Nguyễn Thanh Hùng</v>
      </c>
      <c r="B1325" s="134" t="str">
        <f>IF(AND(TONGHOP!$O1325="KTHP",TONGHOP!$U1325&lt;&gt;""),TONGHOP!$U1325,"")</f>
        <v>Nguyễn Tiến Dũng</v>
      </c>
      <c r="C1325" s="134">
        <f>IF(AND(TONGHOP!$O1325="KTHP",TONGHOP!$Q1325&lt;&gt;""),TONGHOP!$Q1325,"")</f>
        <v>90</v>
      </c>
      <c r="D1325" s="134">
        <f t="shared" si="40"/>
        <v>0.6</v>
      </c>
      <c r="E1325" s="134" t="str">
        <f>IF(AND(TONGHOP!$O1325="ThiTN",TONGHOP!$T1325&lt;&gt;""),TONGHOP!$T1325,"")</f>
        <v/>
      </c>
      <c r="F1325" s="134" t="str">
        <f>IF(AND(TONGHOP!$O1325="ThiTN",TONGHOP!$U1325&lt;&gt;""),TONGHOP!$U1325,"")</f>
        <v/>
      </c>
      <c r="G1325" s="134" t="str">
        <f>IF(AND(TONGHOP!$O1325="ThiTN",TONGHOP!$Q1325&lt;&gt;""),TONGHOP!$Q1325,"")</f>
        <v/>
      </c>
      <c r="H1325" s="134" t="str">
        <f t="shared" si="41"/>
        <v/>
      </c>
    </row>
    <row r="1326" spans="1:8">
      <c r="A1326" s="134" t="str">
        <f>IF(AND(TONGHOP!$O1326="KTHP",TONGHOP!$T1326&lt;&gt;""),TONGHOP!$T1326,"")</f>
        <v>Nguyễn Thị Thanh Tú</v>
      </c>
      <c r="B1326" s="134" t="str">
        <f>IF(AND(TONGHOP!$O1326="KTHP",TONGHOP!$U1326&lt;&gt;""),TONGHOP!$U1326,"")</f>
        <v>Vũ Đức Pháp</v>
      </c>
      <c r="C1326" s="134">
        <f>IF(AND(TONGHOP!$O1326="KTHP",TONGHOP!$Q1326&lt;&gt;""),TONGHOP!$Q1326,"")</f>
        <v>90</v>
      </c>
      <c r="D1326" s="134">
        <f t="shared" si="40"/>
        <v>0.6</v>
      </c>
      <c r="E1326" s="134" t="str">
        <f>IF(AND(TONGHOP!$O1326="ThiTN",TONGHOP!$T1326&lt;&gt;""),TONGHOP!$T1326,"")</f>
        <v/>
      </c>
      <c r="F1326" s="134" t="str">
        <f>IF(AND(TONGHOP!$O1326="ThiTN",TONGHOP!$U1326&lt;&gt;""),TONGHOP!$U1326,"")</f>
        <v/>
      </c>
      <c r="G1326" s="134" t="str">
        <f>IF(AND(TONGHOP!$O1326="ThiTN",TONGHOP!$Q1326&lt;&gt;""),TONGHOP!$Q1326,"")</f>
        <v/>
      </c>
      <c r="H1326" s="134" t="str">
        <f t="shared" si="41"/>
        <v/>
      </c>
    </row>
    <row r="1327" spans="1:8">
      <c r="A1327" s="134" t="str">
        <f>IF(AND(TONGHOP!$O1327="KTHP",TONGHOP!$T1327&lt;&gt;""),TONGHOP!$T1327,"")</f>
        <v/>
      </c>
      <c r="B1327" s="134" t="str">
        <f>IF(AND(TONGHOP!$O1327="KTHP",TONGHOP!$U1327&lt;&gt;""),TONGHOP!$U1327,"")</f>
        <v/>
      </c>
      <c r="C1327" s="134">
        <f>IF(AND(TONGHOP!$O1327="KTHP",TONGHOP!$Q1327&lt;&gt;""),TONGHOP!$Q1327,"")</f>
        <v>90</v>
      </c>
      <c r="D1327" s="134" t="str">
        <f t="shared" si="40"/>
        <v/>
      </c>
      <c r="E1327" s="134" t="str">
        <f>IF(AND(TONGHOP!$O1327="ThiTN",TONGHOP!$T1327&lt;&gt;""),TONGHOP!$T1327,"")</f>
        <v/>
      </c>
      <c r="F1327" s="134" t="str">
        <f>IF(AND(TONGHOP!$O1327="ThiTN",TONGHOP!$U1327&lt;&gt;""),TONGHOP!$U1327,"")</f>
        <v/>
      </c>
      <c r="G1327" s="134" t="str">
        <f>IF(AND(TONGHOP!$O1327="ThiTN",TONGHOP!$Q1327&lt;&gt;""),TONGHOP!$Q1327,"")</f>
        <v/>
      </c>
      <c r="H1327" s="134" t="str">
        <f t="shared" si="41"/>
        <v/>
      </c>
    </row>
    <row r="1328" spans="1:8">
      <c r="A1328" s="134" t="str">
        <f>IF(AND(TONGHOP!$O1328="KTHP",TONGHOP!$T1328&lt;&gt;""),TONGHOP!$T1328,"")</f>
        <v/>
      </c>
      <c r="B1328" s="134" t="str">
        <f>IF(AND(TONGHOP!$O1328="KTHP",TONGHOP!$U1328&lt;&gt;""),TONGHOP!$U1328,"")</f>
        <v/>
      </c>
      <c r="C1328" s="134">
        <f>IF(AND(TONGHOP!$O1328="KTHP",TONGHOP!$Q1328&lt;&gt;""),TONGHOP!$Q1328,"")</f>
        <v>90</v>
      </c>
      <c r="D1328" s="134" t="str">
        <f t="shared" si="40"/>
        <v/>
      </c>
      <c r="E1328" s="134" t="str">
        <f>IF(AND(TONGHOP!$O1328="ThiTN",TONGHOP!$T1328&lt;&gt;""),TONGHOP!$T1328,"")</f>
        <v/>
      </c>
      <c r="F1328" s="134" t="str">
        <f>IF(AND(TONGHOP!$O1328="ThiTN",TONGHOP!$U1328&lt;&gt;""),TONGHOP!$U1328,"")</f>
        <v/>
      </c>
      <c r="G1328" s="134" t="str">
        <f>IF(AND(TONGHOP!$O1328="ThiTN",TONGHOP!$Q1328&lt;&gt;""),TONGHOP!$Q1328,"")</f>
        <v/>
      </c>
      <c r="H1328" s="134" t="str">
        <f t="shared" si="41"/>
        <v/>
      </c>
    </row>
    <row r="1329" spans="1:8">
      <c r="A1329" s="134" t="str">
        <f>IF(AND(TONGHOP!$O1329="KTHP",TONGHOP!$T1329&lt;&gt;""),TONGHOP!$T1329,"")</f>
        <v>Đặng Thị Nhật Minh</v>
      </c>
      <c r="B1329" s="134" t="str">
        <f>IF(AND(TONGHOP!$O1329="KTHP",TONGHOP!$U1329&lt;&gt;""),TONGHOP!$U1329,"")</f>
        <v>Phan Thị Thùy Trang</v>
      </c>
      <c r="C1329" s="134">
        <f>IF(AND(TONGHOP!$O1329="KTHP",TONGHOP!$Q1329&lt;&gt;""),TONGHOP!$Q1329,"")</f>
        <v>90</v>
      </c>
      <c r="D1329" s="134">
        <f t="shared" si="40"/>
        <v>0.6</v>
      </c>
      <c r="E1329" s="134" t="str">
        <f>IF(AND(TONGHOP!$O1329="ThiTN",TONGHOP!$T1329&lt;&gt;""),TONGHOP!$T1329,"")</f>
        <v/>
      </c>
      <c r="F1329" s="134" t="str">
        <f>IF(AND(TONGHOP!$O1329="ThiTN",TONGHOP!$U1329&lt;&gt;""),TONGHOP!$U1329,"")</f>
        <v/>
      </c>
      <c r="G1329" s="134" t="str">
        <f>IF(AND(TONGHOP!$O1329="ThiTN",TONGHOP!$Q1329&lt;&gt;""),TONGHOP!$Q1329,"")</f>
        <v/>
      </c>
      <c r="H1329" s="134" t="str">
        <f t="shared" si="41"/>
        <v/>
      </c>
    </row>
    <row r="1330" spans="1:8">
      <c r="A1330" s="134" t="str">
        <f>IF(AND(TONGHOP!$O1330="KTHP",TONGHOP!$T1330&lt;&gt;""),TONGHOP!$T1330,"")</f>
        <v>Phạm Thị Vinh</v>
      </c>
      <c r="B1330" s="134" t="str">
        <f>IF(AND(TONGHOP!$O1330="KTHP",TONGHOP!$U1330&lt;&gt;""),TONGHOP!$U1330,"")</f>
        <v>Nguyễn Thị Thu Tâm</v>
      </c>
      <c r="C1330" s="134">
        <f>IF(AND(TONGHOP!$O1330="KTHP",TONGHOP!$Q1330&lt;&gt;""),TONGHOP!$Q1330,"")</f>
        <v>90</v>
      </c>
      <c r="D1330" s="134">
        <f t="shared" si="40"/>
        <v>0.6</v>
      </c>
      <c r="E1330" s="134" t="str">
        <f>IF(AND(TONGHOP!$O1330="ThiTN",TONGHOP!$T1330&lt;&gt;""),TONGHOP!$T1330,"")</f>
        <v/>
      </c>
      <c r="F1330" s="134" t="str">
        <f>IF(AND(TONGHOP!$O1330="ThiTN",TONGHOP!$U1330&lt;&gt;""),TONGHOP!$U1330,"")</f>
        <v/>
      </c>
      <c r="G1330" s="134" t="str">
        <f>IF(AND(TONGHOP!$O1330="ThiTN",TONGHOP!$Q1330&lt;&gt;""),TONGHOP!$Q1330,"")</f>
        <v/>
      </c>
      <c r="H1330" s="134" t="str">
        <f t="shared" si="41"/>
        <v/>
      </c>
    </row>
    <row r="1331" spans="1:8">
      <c r="A1331" s="134" t="str">
        <f>IF(AND(TONGHOP!$O1331="KTHP",TONGHOP!$T1331&lt;&gt;""),TONGHOP!$T1331,"")</f>
        <v>Võ Anh Hào</v>
      </c>
      <c r="B1331" s="134" t="str">
        <f>IF(AND(TONGHOP!$O1331="KTHP",TONGHOP!$U1331&lt;&gt;""),TONGHOP!$U1331,"")</f>
        <v>Hà Quốc Bảo</v>
      </c>
      <c r="C1331" s="134">
        <f>IF(AND(TONGHOP!$O1331="KTHP",TONGHOP!$Q1331&lt;&gt;""),TONGHOP!$Q1331,"")</f>
        <v>90</v>
      </c>
      <c r="D1331" s="134">
        <f t="shared" si="40"/>
        <v>0.6</v>
      </c>
      <c r="E1331" s="134" t="str">
        <f>IF(AND(TONGHOP!$O1331="ThiTN",TONGHOP!$T1331&lt;&gt;""),TONGHOP!$T1331,"")</f>
        <v/>
      </c>
      <c r="F1331" s="134" t="str">
        <f>IF(AND(TONGHOP!$O1331="ThiTN",TONGHOP!$U1331&lt;&gt;""),TONGHOP!$U1331,"")</f>
        <v/>
      </c>
      <c r="G1331" s="134" t="str">
        <f>IF(AND(TONGHOP!$O1331="ThiTN",TONGHOP!$Q1331&lt;&gt;""),TONGHOP!$Q1331,"")</f>
        <v/>
      </c>
      <c r="H1331" s="134" t="str">
        <f t="shared" si="41"/>
        <v/>
      </c>
    </row>
    <row r="1332" spans="1:8">
      <c r="A1332" s="134" t="str">
        <f>IF(AND(TONGHOP!$O1332="KTHP",TONGHOP!$T1332&lt;&gt;""),TONGHOP!$T1332,"")</f>
        <v/>
      </c>
      <c r="B1332" s="134" t="str">
        <f>IF(AND(TONGHOP!$O1332="KTHP",TONGHOP!$U1332&lt;&gt;""),TONGHOP!$U1332,"")</f>
        <v/>
      </c>
      <c r="C1332" s="134" t="str">
        <f>IF(AND(TONGHOP!$O1332="KTHP",TONGHOP!$Q1332&lt;&gt;""),TONGHOP!$Q1332,"")</f>
        <v/>
      </c>
      <c r="D1332" s="134" t="str">
        <f t="shared" si="40"/>
        <v/>
      </c>
      <c r="E1332" s="134" t="str">
        <f>IF(AND(TONGHOP!$O1332="ThiTN",TONGHOP!$T1332&lt;&gt;""),TONGHOP!$T1332,"")</f>
        <v/>
      </c>
      <c r="F1332" s="134" t="str">
        <f>IF(AND(TONGHOP!$O1332="ThiTN",TONGHOP!$U1332&lt;&gt;""),TONGHOP!$U1332,"")</f>
        <v/>
      </c>
      <c r="G1332" s="134" t="str">
        <f>IF(AND(TONGHOP!$O1332="ThiTN",TONGHOP!$Q1332&lt;&gt;""),TONGHOP!$Q1332,"")</f>
        <v/>
      </c>
      <c r="H1332" s="134" t="str">
        <f t="shared" si="41"/>
        <v/>
      </c>
    </row>
    <row r="1333" spans="1:8">
      <c r="A1333" s="134" t="str">
        <f>IF(AND(TONGHOP!$O1333="KTHP",TONGHOP!$T1333&lt;&gt;""),TONGHOP!$T1333,"")</f>
        <v/>
      </c>
      <c r="B1333" s="134" t="str">
        <f>IF(AND(TONGHOP!$O1333="KTHP",TONGHOP!$U1333&lt;&gt;""),TONGHOP!$U1333,"")</f>
        <v/>
      </c>
      <c r="C1333" s="134" t="str">
        <f>IF(AND(TONGHOP!$O1333="KTHP",TONGHOP!$Q1333&lt;&gt;""),TONGHOP!$Q1333,"")</f>
        <v/>
      </c>
      <c r="D1333" s="134" t="str">
        <f t="shared" si="40"/>
        <v/>
      </c>
      <c r="E1333" s="134" t="str">
        <f>IF(AND(TONGHOP!$O1333="ThiTN",TONGHOP!$T1333&lt;&gt;""),TONGHOP!$T1333,"")</f>
        <v/>
      </c>
      <c r="F1333" s="134" t="str">
        <f>IF(AND(TONGHOP!$O1333="ThiTN",TONGHOP!$U1333&lt;&gt;""),TONGHOP!$U1333,"")</f>
        <v/>
      </c>
      <c r="G1333" s="134" t="str">
        <f>IF(AND(TONGHOP!$O1333="ThiTN",TONGHOP!$Q1333&lt;&gt;""),TONGHOP!$Q1333,"")</f>
        <v/>
      </c>
      <c r="H1333" s="134" t="str">
        <f t="shared" si="41"/>
        <v/>
      </c>
    </row>
    <row r="1334" spans="1:8">
      <c r="A1334" s="134" t="str">
        <f>IF(AND(TONGHOP!$O1334="KTHP",TONGHOP!$T1334&lt;&gt;""),TONGHOP!$T1334,"")</f>
        <v/>
      </c>
      <c r="B1334" s="134" t="str">
        <f>IF(AND(TONGHOP!$O1334="KTHP",TONGHOP!$U1334&lt;&gt;""),TONGHOP!$U1334,"")</f>
        <v/>
      </c>
      <c r="C1334" s="134" t="str">
        <f>IF(AND(TONGHOP!$O1334="KTHP",TONGHOP!$Q1334&lt;&gt;""),TONGHOP!$Q1334,"")</f>
        <v/>
      </c>
      <c r="D1334" s="134" t="str">
        <f t="shared" si="40"/>
        <v/>
      </c>
      <c r="E1334" s="134" t="str">
        <f>IF(AND(TONGHOP!$O1334="ThiTN",TONGHOP!$T1334&lt;&gt;""),TONGHOP!$T1334,"")</f>
        <v/>
      </c>
      <c r="F1334" s="134" t="str">
        <f>IF(AND(TONGHOP!$O1334="ThiTN",TONGHOP!$U1334&lt;&gt;""),TONGHOP!$U1334,"")</f>
        <v/>
      </c>
      <c r="G1334" s="134" t="str">
        <f>IF(AND(TONGHOP!$O1334="ThiTN",TONGHOP!$Q1334&lt;&gt;""),TONGHOP!$Q1334,"")</f>
        <v/>
      </c>
      <c r="H1334" s="134" t="str">
        <f t="shared" si="41"/>
        <v/>
      </c>
    </row>
    <row r="1335" spans="1:8">
      <c r="A1335" s="134" t="str">
        <f>IF(AND(TONGHOP!$O1335="KTHP",TONGHOP!$T1335&lt;&gt;""),TONGHOP!$T1335,"")</f>
        <v/>
      </c>
      <c r="B1335" s="134" t="str">
        <f>IF(AND(TONGHOP!$O1335="KTHP",TONGHOP!$U1335&lt;&gt;""),TONGHOP!$U1335,"")</f>
        <v/>
      </c>
      <c r="C1335" s="134" t="str">
        <f>IF(AND(TONGHOP!$O1335="KTHP",TONGHOP!$Q1335&lt;&gt;""),TONGHOP!$Q1335,"")</f>
        <v/>
      </c>
      <c r="D1335" s="134" t="str">
        <f t="shared" si="40"/>
        <v/>
      </c>
      <c r="E1335" s="134" t="str">
        <f>IF(AND(TONGHOP!$O1335="ThiTN",TONGHOP!$T1335&lt;&gt;""),TONGHOP!$T1335,"")</f>
        <v/>
      </c>
      <c r="F1335" s="134" t="str">
        <f>IF(AND(TONGHOP!$O1335="ThiTN",TONGHOP!$U1335&lt;&gt;""),TONGHOP!$U1335,"")</f>
        <v/>
      </c>
      <c r="G1335" s="134" t="str">
        <f>IF(AND(TONGHOP!$O1335="ThiTN",TONGHOP!$Q1335&lt;&gt;""),TONGHOP!$Q1335,"")</f>
        <v/>
      </c>
      <c r="H1335" s="134" t="str">
        <f t="shared" si="41"/>
        <v/>
      </c>
    </row>
    <row r="1336" spans="1:8">
      <c r="A1336" s="134" t="str">
        <f>IF(AND(TONGHOP!$O1336="KTHP",TONGHOP!$T1336&lt;&gt;""),TONGHOP!$T1336,"")</f>
        <v/>
      </c>
      <c r="B1336" s="134" t="str">
        <f>IF(AND(TONGHOP!$O1336="KTHP",TONGHOP!$U1336&lt;&gt;""),TONGHOP!$U1336,"")</f>
        <v/>
      </c>
      <c r="C1336" s="134" t="str">
        <f>IF(AND(TONGHOP!$O1336="KTHP",TONGHOP!$Q1336&lt;&gt;""),TONGHOP!$Q1336,"")</f>
        <v/>
      </c>
      <c r="D1336" s="134" t="str">
        <f t="shared" si="40"/>
        <v/>
      </c>
      <c r="E1336" s="134" t="str">
        <f>IF(AND(TONGHOP!$O1336="ThiTN",TONGHOP!$T1336&lt;&gt;""),TONGHOP!$T1336,"")</f>
        <v/>
      </c>
      <c r="F1336" s="134" t="str">
        <f>IF(AND(TONGHOP!$O1336="ThiTN",TONGHOP!$U1336&lt;&gt;""),TONGHOP!$U1336,"")</f>
        <v/>
      </c>
      <c r="G1336" s="134" t="str">
        <f>IF(AND(TONGHOP!$O1336="ThiTN",TONGHOP!$Q1336&lt;&gt;""),TONGHOP!$Q1336,"")</f>
        <v/>
      </c>
      <c r="H1336" s="134" t="str">
        <f t="shared" si="41"/>
        <v/>
      </c>
    </row>
    <row r="1337" spans="1:8">
      <c r="A1337" s="134" t="str">
        <f>IF(AND(TONGHOP!$O1337="KTHP",TONGHOP!$T1337&lt;&gt;""),TONGHOP!$T1337,"")</f>
        <v/>
      </c>
      <c r="B1337" s="134" t="str">
        <f>IF(AND(TONGHOP!$O1337="KTHP",TONGHOP!$U1337&lt;&gt;""),TONGHOP!$U1337,"")</f>
        <v/>
      </c>
      <c r="C1337" s="134" t="str">
        <f>IF(AND(TONGHOP!$O1337="KTHP",TONGHOP!$Q1337&lt;&gt;""),TONGHOP!$Q1337,"")</f>
        <v/>
      </c>
      <c r="D1337" s="134" t="str">
        <f t="shared" si="40"/>
        <v/>
      </c>
      <c r="E1337" s="134" t="str">
        <f>IF(AND(TONGHOP!$O1337="ThiTN",TONGHOP!$T1337&lt;&gt;""),TONGHOP!$T1337,"")</f>
        <v/>
      </c>
      <c r="F1337" s="134" t="str">
        <f>IF(AND(TONGHOP!$O1337="ThiTN",TONGHOP!$U1337&lt;&gt;""),TONGHOP!$U1337,"")</f>
        <v/>
      </c>
      <c r="G1337" s="134" t="str">
        <f>IF(AND(TONGHOP!$O1337="ThiTN",TONGHOP!$Q1337&lt;&gt;""),TONGHOP!$Q1337,"")</f>
        <v/>
      </c>
      <c r="H1337" s="134" t="str">
        <f t="shared" si="41"/>
        <v/>
      </c>
    </row>
    <row r="1338" spans="1:8">
      <c r="A1338" s="134" t="str">
        <f>IF(AND(TONGHOP!$O1338="KTHP",TONGHOP!$T1338&lt;&gt;""),TONGHOP!$T1338,"")</f>
        <v/>
      </c>
      <c r="B1338" s="134" t="str">
        <f>IF(AND(TONGHOP!$O1338="KTHP",TONGHOP!$U1338&lt;&gt;""),TONGHOP!$U1338,"")</f>
        <v/>
      </c>
      <c r="C1338" s="134" t="str">
        <f>IF(AND(TONGHOP!$O1338="KTHP",TONGHOP!$Q1338&lt;&gt;""),TONGHOP!$Q1338,"")</f>
        <v/>
      </c>
      <c r="D1338" s="134" t="str">
        <f t="shared" si="40"/>
        <v/>
      </c>
      <c r="E1338" s="134" t="str">
        <f>IF(AND(TONGHOP!$O1338="ThiTN",TONGHOP!$T1338&lt;&gt;""),TONGHOP!$T1338,"")</f>
        <v/>
      </c>
      <c r="F1338" s="134" t="str">
        <f>IF(AND(TONGHOP!$O1338="ThiTN",TONGHOP!$U1338&lt;&gt;""),TONGHOP!$U1338,"")</f>
        <v/>
      </c>
      <c r="G1338" s="134" t="str">
        <f>IF(AND(TONGHOP!$O1338="ThiTN",TONGHOP!$Q1338&lt;&gt;""),TONGHOP!$Q1338,"")</f>
        <v/>
      </c>
      <c r="H1338" s="134" t="str">
        <f t="shared" si="41"/>
        <v/>
      </c>
    </row>
    <row r="1339" spans="1:8">
      <c r="A1339" s="134" t="str">
        <f>IF(AND(TONGHOP!$O1339="KTHP",TONGHOP!$T1339&lt;&gt;""),TONGHOP!$T1339,"")</f>
        <v/>
      </c>
      <c r="B1339" s="134" t="str">
        <f>IF(AND(TONGHOP!$O1339="KTHP",TONGHOP!$U1339&lt;&gt;""),TONGHOP!$U1339,"")</f>
        <v/>
      </c>
      <c r="C1339" s="134" t="str">
        <f>IF(AND(TONGHOP!$O1339="KTHP",TONGHOP!$Q1339&lt;&gt;""),TONGHOP!$Q1339,"")</f>
        <v/>
      </c>
      <c r="D1339" s="134" t="str">
        <f t="shared" si="40"/>
        <v/>
      </c>
      <c r="E1339" s="134" t="str">
        <f>IF(AND(TONGHOP!$O1339="ThiTN",TONGHOP!$T1339&lt;&gt;""),TONGHOP!$T1339,"")</f>
        <v/>
      </c>
      <c r="F1339" s="134" t="str">
        <f>IF(AND(TONGHOP!$O1339="ThiTN",TONGHOP!$U1339&lt;&gt;""),TONGHOP!$U1339,"")</f>
        <v/>
      </c>
      <c r="G1339" s="134" t="str">
        <f>IF(AND(TONGHOP!$O1339="ThiTN",TONGHOP!$Q1339&lt;&gt;""),TONGHOP!$Q1339,"")</f>
        <v/>
      </c>
      <c r="H1339" s="134" t="str">
        <f t="shared" si="41"/>
        <v/>
      </c>
    </row>
    <row r="1340" spans="1:8">
      <c r="A1340" s="134" t="str">
        <f>IF(AND(TONGHOP!$O1340="KTHP",TONGHOP!$T1340&lt;&gt;""),TONGHOP!$T1340,"")</f>
        <v/>
      </c>
      <c r="B1340" s="134" t="str">
        <f>IF(AND(TONGHOP!$O1340="KTHP",TONGHOP!$U1340&lt;&gt;""),TONGHOP!$U1340,"")</f>
        <v/>
      </c>
      <c r="C1340" s="134" t="str">
        <f>IF(AND(TONGHOP!$O1340="KTHP",TONGHOP!$Q1340&lt;&gt;""),TONGHOP!$Q1340,"")</f>
        <v/>
      </c>
      <c r="D1340" s="134" t="str">
        <f t="shared" si="40"/>
        <v/>
      </c>
      <c r="E1340" s="134" t="str">
        <f>IF(AND(TONGHOP!$O1340="ThiTN",TONGHOP!$T1340&lt;&gt;""),TONGHOP!$T1340,"")</f>
        <v/>
      </c>
      <c r="F1340" s="134" t="str">
        <f>IF(AND(TONGHOP!$O1340="ThiTN",TONGHOP!$U1340&lt;&gt;""),TONGHOP!$U1340,"")</f>
        <v/>
      </c>
      <c r="G1340" s="134" t="str">
        <f>IF(AND(TONGHOP!$O1340="ThiTN",TONGHOP!$Q1340&lt;&gt;""),TONGHOP!$Q1340,"")</f>
        <v/>
      </c>
      <c r="H1340" s="134" t="str">
        <f t="shared" si="41"/>
        <v/>
      </c>
    </row>
    <row r="1341" spans="1:8">
      <c r="A1341" s="134" t="str">
        <f>IF(AND(TONGHOP!$O1341="KTHP",TONGHOP!$T1341&lt;&gt;""),TONGHOP!$T1341,"")</f>
        <v/>
      </c>
      <c r="B1341" s="134" t="str">
        <f>IF(AND(TONGHOP!$O1341="KTHP",TONGHOP!$U1341&lt;&gt;""),TONGHOP!$U1341,"")</f>
        <v/>
      </c>
      <c r="C1341" s="134" t="str">
        <f>IF(AND(TONGHOP!$O1341="KTHP",TONGHOP!$Q1341&lt;&gt;""),TONGHOP!$Q1341,"")</f>
        <v/>
      </c>
      <c r="D1341" s="134" t="str">
        <f t="shared" si="40"/>
        <v/>
      </c>
      <c r="E1341" s="134" t="str">
        <f>IF(AND(TONGHOP!$O1341="ThiTN",TONGHOP!$T1341&lt;&gt;""),TONGHOP!$T1341,"")</f>
        <v/>
      </c>
      <c r="F1341" s="134" t="str">
        <f>IF(AND(TONGHOP!$O1341="ThiTN",TONGHOP!$U1341&lt;&gt;""),TONGHOP!$U1341,"")</f>
        <v/>
      </c>
      <c r="G1341" s="134" t="str">
        <f>IF(AND(TONGHOP!$O1341="ThiTN",TONGHOP!$Q1341&lt;&gt;""),TONGHOP!$Q1341,"")</f>
        <v/>
      </c>
      <c r="H1341" s="134" t="str">
        <f t="shared" si="41"/>
        <v/>
      </c>
    </row>
    <row r="1342" spans="1:8">
      <c r="A1342" s="134" t="str">
        <f>IF(AND(TONGHOP!$O1342="KTHP",TONGHOP!$T1342&lt;&gt;""),TONGHOP!$T1342,"")</f>
        <v/>
      </c>
      <c r="B1342" s="134" t="str">
        <f>IF(AND(TONGHOP!$O1342="KTHP",TONGHOP!$U1342&lt;&gt;""),TONGHOP!$U1342,"")</f>
        <v/>
      </c>
      <c r="C1342" s="134" t="str">
        <f>IF(AND(TONGHOP!$O1342="KTHP",TONGHOP!$Q1342&lt;&gt;""),TONGHOP!$Q1342,"")</f>
        <v/>
      </c>
      <c r="D1342" s="134" t="str">
        <f t="shared" si="40"/>
        <v/>
      </c>
      <c r="E1342" s="134" t="str">
        <f>IF(AND(TONGHOP!$O1342="ThiTN",TONGHOP!$T1342&lt;&gt;""),TONGHOP!$T1342,"")</f>
        <v/>
      </c>
      <c r="F1342" s="134" t="str">
        <f>IF(AND(TONGHOP!$O1342="ThiTN",TONGHOP!$U1342&lt;&gt;""),TONGHOP!$U1342,"")</f>
        <v/>
      </c>
      <c r="G1342" s="134" t="str">
        <f>IF(AND(TONGHOP!$O1342="ThiTN",TONGHOP!$Q1342&lt;&gt;""),TONGHOP!$Q1342,"")</f>
        <v/>
      </c>
      <c r="H1342" s="134" t="str">
        <f t="shared" si="41"/>
        <v/>
      </c>
    </row>
    <row r="1343" spans="1:8">
      <c r="A1343" s="134" t="str">
        <f>IF(AND(TONGHOP!$O1343="KTHP",TONGHOP!$T1343&lt;&gt;""),TONGHOP!$T1343,"")</f>
        <v/>
      </c>
      <c r="B1343" s="134" t="str">
        <f>IF(AND(TONGHOP!$O1343="KTHP",TONGHOP!$U1343&lt;&gt;""),TONGHOP!$U1343,"")</f>
        <v/>
      </c>
      <c r="C1343" s="134" t="str">
        <f>IF(AND(TONGHOP!$O1343="KTHP",TONGHOP!$Q1343&lt;&gt;""),TONGHOP!$Q1343,"")</f>
        <v/>
      </c>
      <c r="D1343" s="134" t="str">
        <f t="shared" si="40"/>
        <v/>
      </c>
      <c r="E1343" s="134" t="str">
        <f>IF(AND(TONGHOP!$O1343="ThiTN",TONGHOP!$T1343&lt;&gt;""),TONGHOP!$T1343,"")</f>
        <v/>
      </c>
      <c r="F1343" s="134" t="str">
        <f>IF(AND(TONGHOP!$O1343="ThiTN",TONGHOP!$U1343&lt;&gt;""),TONGHOP!$U1343,"")</f>
        <v/>
      </c>
      <c r="G1343" s="134" t="str">
        <f>IF(AND(TONGHOP!$O1343="ThiTN",TONGHOP!$Q1343&lt;&gt;""),TONGHOP!$Q1343,"")</f>
        <v/>
      </c>
      <c r="H1343" s="134" t="str">
        <f t="shared" si="41"/>
        <v/>
      </c>
    </row>
    <row r="1344" spans="1:8">
      <c r="A1344" s="134" t="str">
        <f>IF(AND(TONGHOP!$O1344="KTHP",TONGHOP!$T1344&lt;&gt;""),TONGHOP!$T1344,"")</f>
        <v/>
      </c>
      <c r="B1344" s="134" t="str">
        <f>IF(AND(TONGHOP!$O1344="KTHP",TONGHOP!$U1344&lt;&gt;""),TONGHOP!$U1344,"")</f>
        <v/>
      </c>
      <c r="C1344" s="134" t="str">
        <f>IF(AND(TONGHOP!$O1344="KTHP",TONGHOP!$Q1344&lt;&gt;""),TONGHOP!$Q1344,"")</f>
        <v/>
      </c>
      <c r="D1344" s="134" t="str">
        <f t="shared" si="40"/>
        <v/>
      </c>
      <c r="E1344" s="134" t="str">
        <f>IF(AND(TONGHOP!$O1344="ThiTN",TONGHOP!$T1344&lt;&gt;""),TONGHOP!$T1344,"")</f>
        <v/>
      </c>
      <c r="F1344" s="134" t="str">
        <f>IF(AND(TONGHOP!$O1344="ThiTN",TONGHOP!$U1344&lt;&gt;""),TONGHOP!$U1344,"")</f>
        <v/>
      </c>
      <c r="G1344" s="134" t="str">
        <f>IF(AND(TONGHOP!$O1344="ThiTN",TONGHOP!$Q1344&lt;&gt;""),TONGHOP!$Q1344,"")</f>
        <v/>
      </c>
      <c r="H1344" s="134" t="str">
        <f t="shared" si="41"/>
        <v/>
      </c>
    </row>
    <row r="1345" spans="1:8">
      <c r="A1345" s="134" t="str">
        <f>IF(AND(TONGHOP!$O1345="KTHP",TONGHOP!$T1345&lt;&gt;""),TONGHOP!$T1345,"")</f>
        <v/>
      </c>
      <c r="B1345" s="134" t="str">
        <f>IF(AND(TONGHOP!$O1345="KTHP",TONGHOP!$U1345&lt;&gt;""),TONGHOP!$U1345,"")</f>
        <v/>
      </c>
      <c r="C1345" s="134" t="str">
        <f>IF(AND(TONGHOP!$O1345="KTHP",TONGHOP!$Q1345&lt;&gt;""),TONGHOP!$Q1345,"")</f>
        <v/>
      </c>
      <c r="D1345" s="134" t="str">
        <f t="shared" si="40"/>
        <v/>
      </c>
      <c r="E1345" s="134" t="str">
        <f>IF(AND(TONGHOP!$O1345="ThiTN",TONGHOP!$T1345&lt;&gt;""),TONGHOP!$T1345,"")</f>
        <v/>
      </c>
      <c r="F1345" s="134" t="str">
        <f>IF(AND(TONGHOP!$O1345="ThiTN",TONGHOP!$U1345&lt;&gt;""),TONGHOP!$U1345,"")</f>
        <v/>
      </c>
      <c r="G1345" s="134" t="str">
        <f>IF(AND(TONGHOP!$O1345="ThiTN",TONGHOP!$Q1345&lt;&gt;""),TONGHOP!$Q1345,"")</f>
        <v/>
      </c>
      <c r="H1345" s="134" t="str">
        <f t="shared" si="41"/>
        <v/>
      </c>
    </row>
    <row r="1346" spans="1:8">
      <c r="A1346" s="134" t="str">
        <f>IF(AND(TONGHOP!$O1346="KTHP",TONGHOP!$T1346&lt;&gt;""),TONGHOP!$T1346,"")</f>
        <v/>
      </c>
      <c r="B1346" s="134" t="str">
        <f>IF(AND(TONGHOP!$O1346="KTHP",TONGHOP!$U1346&lt;&gt;""),TONGHOP!$U1346,"")</f>
        <v/>
      </c>
      <c r="C1346" s="134" t="str">
        <f>IF(AND(TONGHOP!$O1346="KTHP",TONGHOP!$Q1346&lt;&gt;""),TONGHOP!$Q1346,"")</f>
        <v/>
      </c>
      <c r="D1346" s="134" t="str">
        <f t="shared" si="40"/>
        <v/>
      </c>
      <c r="E1346" s="134" t="str">
        <f>IF(AND(TONGHOP!$O1346="ThiTN",TONGHOP!$T1346&lt;&gt;""),TONGHOP!$T1346,"")</f>
        <v/>
      </c>
      <c r="F1346" s="134" t="str">
        <f>IF(AND(TONGHOP!$O1346="ThiTN",TONGHOP!$U1346&lt;&gt;""),TONGHOP!$U1346,"")</f>
        <v/>
      </c>
      <c r="G1346" s="134" t="str">
        <f>IF(AND(TONGHOP!$O1346="ThiTN",TONGHOP!$Q1346&lt;&gt;""),TONGHOP!$Q1346,"")</f>
        <v/>
      </c>
      <c r="H1346" s="134" t="str">
        <f t="shared" si="41"/>
        <v/>
      </c>
    </row>
    <row r="1347" spans="1:8">
      <c r="A1347" s="134" t="str">
        <f>IF(AND(TONGHOP!$O1347="KTHP",TONGHOP!$T1347&lt;&gt;""),TONGHOP!$T1347,"")</f>
        <v/>
      </c>
      <c r="B1347" s="134" t="str">
        <f>IF(AND(TONGHOP!$O1347="KTHP",TONGHOP!$U1347&lt;&gt;""),TONGHOP!$U1347,"")</f>
        <v/>
      </c>
      <c r="C1347" s="134" t="str">
        <f>IF(AND(TONGHOP!$O1347="KTHP",TONGHOP!$Q1347&lt;&gt;""),TONGHOP!$Q1347,"")</f>
        <v/>
      </c>
      <c r="D1347" s="134" t="str">
        <f t="shared" ref="D1347:D1410" si="42">IF(AND(A1347="",B1347="")=TRUE,"",(C1347+30)*0.3/60)</f>
        <v/>
      </c>
      <c r="E1347" s="134" t="str">
        <f>IF(AND(TONGHOP!$O1347="ThiTN",TONGHOP!$T1347&lt;&gt;""),TONGHOP!$T1347,"")</f>
        <v/>
      </c>
      <c r="F1347" s="134" t="str">
        <f>IF(AND(TONGHOP!$O1347="ThiTN",TONGHOP!$U1347&lt;&gt;""),TONGHOP!$U1347,"")</f>
        <v/>
      </c>
      <c r="G1347" s="134" t="str">
        <f>IF(AND(TONGHOP!$O1347="ThiTN",TONGHOP!$Q1347&lt;&gt;""),TONGHOP!$Q1347,"")</f>
        <v/>
      </c>
      <c r="H1347" s="134" t="str">
        <f t="shared" ref="H1347:H1410" si="43">IF(AND(E1347="",F1347="")=TRUE,"",(G1347+30)*0.5/60)</f>
        <v/>
      </c>
    </row>
    <row r="1348" spans="1:8">
      <c r="A1348" s="134" t="str">
        <f>IF(AND(TONGHOP!$O1348="KTHP",TONGHOP!$T1348&lt;&gt;""),TONGHOP!$T1348,"")</f>
        <v/>
      </c>
      <c r="B1348" s="134" t="str">
        <f>IF(AND(TONGHOP!$O1348="KTHP",TONGHOP!$U1348&lt;&gt;""),TONGHOP!$U1348,"")</f>
        <v/>
      </c>
      <c r="C1348" s="134" t="str">
        <f>IF(AND(TONGHOP!$O1348="KTHP",TONGHOP!$Q1348&lt;&gt;""),TONGHOP!$Q1348,"")</f>
        <v/>
      </c>
      <c r="D1348" s="134" t="str">
        <f t="shared" si="42"/>
        <v/>
      </c>
      <c r="E1348" s="134" t="str">
        <f>IF(AND(TONGHOP!$O1348="ThiTN",TONGHOP!$T1348&lt;&gt;""),TONGHOP!$T1348,"")</f>
        <v/>
      </c>
      <c r="F1348" s="134" t="str">
        <f>IF(AND(TONGHOP!$O1348="ThiTN",TONGHOP!$U1348&lt;&gt;""),TONGHOP!$U1348,"")</f>
        <v/>
      </c>
      <c r="G1348" s="134" t="str">
        <f>IF(AND(TONGHOP!$O1348="ThiTN",TONGHOP!$Q1348&lt;&gt;""),TONGHOP!$Q1348,"")</f>
        <v/>
      </c>
      <c r="H1348" s="134" t="str">
        <f t="shared" si="43"/>
        <v/>
      </c>
    </row>
    <row r="1349" spans="1:8">
      <c r="A1349" s="134" t="str">
        <f>IF(AND(TONGHOP!$O1349="KTHP",TONGHOP!$T1349&lt;&gt;""),TONGHOP!$T1349,"")</f>
        <v/>
      </c>
      <c r="B1349" s="134" t="str">
        <f>IF(AND(TONGHOP!$O1349="KTHP",TONGHOP!$U1349&lt;&gt;""),TONGHOP!$U1349,"")</f>
        <v/>
      </c>
      <c r="C1349" s="134" t="str">
        <f>IF(AND(TONGHOP!$O1349="KTHP",TONGHOP!$Q1349&lt;&gt;""),TONGHOP!$Q1349,"")</f>
        <v/>
      </c>
      <c r="D1349" s="134" t="str">
        <f t="shared" si="42"/>
        <v/>
      </c>
      <c r="E1349" s="134" t="str">
        <f>IF(AND(TONGHOP!$O1349="ThiTN",TONGHOP!$T1349&lt;&gt;""),TONGHOP!$T1349,"")</f>
        <v/>
      </c>
      <c r="F1349" s="134" t="str">
        <f>IF(AND(TONGHOP!$O1349="ThiTN",TONGHOP!$U1349&lt;&gt;""),TONGHOP!$U1349,"")</f>
        <v/>
      </c>
      <c r="G1349" s="134" t="str">
        <f>IF(AND(TONGHOP!$O1349="ThiTN",TONGHOP!$Q1349&lt;&gt;""),TONGHOP!$Q1349,"")</f>
        <v/>
      </c>
      <c r="H1349" s="134" t="str">
        <f t="shared" si="43"/>
        <v/>
      </c>
    </row>
    <row r="1350" spans="1:8">
      <c r="A1350" s="134" t="str">
        <f>IF(AND(TONGHOP!$O1350="KTHP",TONGHOP!$T1350&lt;&gt;""),TONGHOP!$T1350,"")</f>
        <v/>
      </c>
      <c r="B1350" s="134" t="str">
        <f>IF(AND(TONGHOP!$O1350="KTHP",TONGHOP!$U1350&lt;&gt;""),TONGHOP!$U1350,"")</f>
        <v/>
      </c>
      <c r="C1350" s="134" t="str">
        <f>IF(AND(TONGHOP!$O1350="KTHP",TONGHOP!$Q1350&lt;&gt;""),TONGHOP!$Q1350,"")</f>
        <v/>
      </c>
      <c r="D1350" s="134" t="str">
        <f t="shared" si="42"/>
        <v/>
      </c>
      <c r="E1350" s="134" t="str">
        <f>IF(AND(TONGHOP!$O1350="ThiTN",TONGHOP!$T1350&lt;&gt;""),TONGHOP!$T1350,"")</f>
        <v/>
      </c>
      <c r="F1350" s="134" t="str">
        <f>IF(AND(TONGHOP!$O1350="ThiTN",TONGHOP!$U1350&lt;&gt;""),TONGHOP!$U1350,"")</f>
        <v/>
      </c>
      <c r="G1350" s="134" t="str">
        <f>IF(AND(TONGHOP!$O1350="ThiTN",TONGHOP!$Q1350&lt;&gt;""),TONGHOP!$Q1350,"")</f>
        <v/>
      </c>
      <c r="H1350" s="134" t="str">
        <f t="shared" si="43"/>
        <v/>
      </c>
    </row>
    <row r="1351" spans="1:8">
      <c r="A1351" s="134" t="str">
        <f>IF(AND(TONGHOP!$O1351="KTHP",TONGHOP!$T1351&lt;&gt;""),TONGHOP!$T1351,"")</f>
        <v/>
      </c>
      <c r="B1351" s="134" t="str">
        <f>IF(AND(TONGHOP!$O1351="KTHP",TONGHOP!$U1351&lt;&gt;""),TONGHOP!$U1351,"")</f>
        <v/>
      </c>
      <c r="C1351" s="134" t="str">
        <f>IF(AND(TONGHOP!$O1351="KTHP",TONGHOP!$Q1351&lt;&gt;""),TONGHOP!$Q1351,"")</f>
        <v/>
      </c>
      <c r="D1351" s="134" t="str">
        <f t="shared" si="42"/>
        <v/>
      </c>
      <c r="E1351" s="134" t="str">
        <f>IF(AND(TONGHOP!$O1351="ThiTN",TONGHOP!$T1351&lt;&gt;""),TONGHOP!$T1351,"")</f>
        <v/>
      </c>
      <c r="F1351" s="134" t="str">
        <f>IF(AND(TONGHOP!$O1351="ThiTN",TONGHOP!$U1351&lt;&gt;""),TONGHOP!$U1351,"")</f>
        <v/>
      </c>
      <c r="G1351" s="134" t="str">
        <f>IF(AND(TONGHOP!$O1351="ThiTN",TONGHOP!$Q1351&lt;&gt;""),TONGHOP!$Q1351,"")</f>
        <v/>
      </c>
      <c r="H1351" s="134" t="str">
        <f t="shared" si="43"/>
        <v/>
      </c>
    </row>
    <row r="1352" spans="1:8">
      <c r="A1352" s="134" t="str">
        <f>IF(AND(TONGHOP!$O1352="KTHP",TONGHOP!$T1352&lt;&gt;""),TONGHOP!$T1352,"")</f>
        <v/>
      </c>
      <c r="B1352" s="134" t="str">
        <f>IF(AND(TONGHOP!$O1352="KTHP",TONGHOP!$U1352&lt;&gt;""),TONGHOP!$U1352,"")</f>
        <v/>
      </c>
      <c r="C1352" s="134" t="str">
        <f>IF(AND(TONGHOP!$O1352="KTHP",TONGHOP!$Q1352&lt;&gt;""),TONGHOP!$Q1352,"")</f>
        <v/>
      </c>
      <c r="D1352" s="134" t="str">
        <f t="shared" si="42"/>
        <v/>
      </c>
      <c r="E1352" s="134" t="str">
        <f>IF(AND(TONGHOP!$O1352="ThiTN",TONGHOP!$T1352&lt;&gt;""),TONGHOP!$T1352,"")</f>
        <v/>
      </c>
      <c r="F1352" s="134" t="str">
        <f>IF(AND(TONGHOP!$O1352="ThiTN",TONGHOP!$U1352&lt;&gt;""),TONGHOP!$U1352,"")</f>
        <v/>
      </c>
      <c r="G1352" s="134" t="str">
        <f>IF(AND(TONGHOP!$O1352="ThiTN",TONGHOP!$Q1352&lt;&gt;""),TONGHOP!$Q1352,"")</f>
        <v/>
      </c>
      <c r="H1352" s="134" t="str">
        <f t="shared" si="43"/>
        <v/>
      </c>
    </row>
    <row r="1353" spans="1:8">
      <c r="A1353" s="134" t="str">
        <f>IF(AND(TONGHOP!$O1353="KTHP",TONGHOP!$T1353&lt;&gt;""),TONGHOP!$T1353,"")</f>
        <v/>
      </c>
      <c r="B1353" s="134" t="str">
        <f>IF(AND(TONGHOP!$O1353="KTHP",TONGHOP!$U1353&lt;&gt;""),TONGHOP!$U1353,"")</f>
        <v/>
      </c>
      <c r="C1353" s="134" t="str">
        <f>IF(AND(TONGHOP!$O1353="KTHP",TONGHOP!$Q1353&lt;&gt;""),TONGHOP!$Q1353,"")</f>
        <v/>
      </c>
      <c r="D1353" s="134" t="str">
        <f t="shared" si="42"/>
        <v/>
      </c>
      <c r="E1353" s="134" t="str">
        <f>IF(AND(TONGHOP!$O1353="ThiTN",TONGHOP!$T1353&lt;&gt;""),TONGHOP!$T1353,"")</f>
        <v/>
      </c>
      <c r="F1353" s="134" t="str">
        <f>IF(AND(TONGHOP!$O1353="ThiTN",TONGHOP!$U1353&lt;&gt;""),TONGHOP!$U1353,"")</f>
        <v/>
      </c>
      <c r="G1353" s="134" t="str">
        <f>IF(AND(TONGHOP!$O1353="ThiTN",TONGHOP!$Q1353&lt;&gt;""),TONGHOP!$Q1353,"")</f>
        <v/>
      </c>
      <c r="H1353" s="134" t="str">
        <f t="shared" si="43"/>
        <v/>
      </c>
    </row>
    <row r="1354" spans="1:8">
      <c r="A1354" s="134" t="str">
        <f>IF(AND(TONGHOP!$O1354="KTHP",TONGHOP!$T1354&lt;&gt;""),TONGHOP!$T1354,"")</f>
        <v/>
      </c>
      <c r="B1354" s="134" t="str">
        <f>IF(AND(TONGHOP!$O1354="KTHP",TONGHOP!$U1354&lt;&gt;""),TONGHOP!$U1354,"")</f>
        <v/>
      </c>
      <c r="C1354" s="134" t="str">
        <f>IF(AND(TONGHOP!$O1354="KTHP",TONGHOP!$Q1354&lt;&gt;""),TONGHOP!$Q1354,"")</f>
        <v/>
      </c>
      <c r="D1354" s="134" t="str">
        <f t="shared" si="42"/>
        <v/>
      </c>
      <c r="E1354" s="134" t="str">
        <f>IF(AND(TONGHOP!$O1354="ThiTN",TONGHOP!$T1354&lt;&gt;""),TONGHOP!$T1354,"")</f>
        <v/>
      </c>
      <c r="F1354" s="134" t="str">
        <f>IF(AND(TONGHOP!$O1354="ThiTN",TONGHOP!$U1354&lt;&gt;""),TONGHOP!$U1354,"")</f>
        <v/>
      </c>
      <c r="G1354" s="134" t="str">
        <f>IF(AND(TONGHOP!$O1354="ThiTN",TONGHOP!$Q1354&lt;&gt;""),TONGHOP!$Q1354,"")</f>
        <v/>
      </c>
      <c r="H1354" s="134" t="str">
        <f t="shared" si="43"/>
        <v/>
      </c>
    </row>
    <row r="1355" spans="1:8">
      <c r="A1355" s="134" t="str">
        <f>IF(AND(TONGHOP!$O1355="KTHP",TONGHOP!$T1355&lt;&gt;""),TONGHOP!$T1355,"")</f>
        <v/>
      </c>
      <c r="B1355" s="134" t="str">
        <f>IF(AND(TONGHOP!$O1355="KTHP",TONGHOP!$U1355&lt;&gt;""),TONGHOP!$U1355,"")</f>
        <v/>
      </c>
      <c r="C1355" s="134" t="str">
        <f>IF(AND(TONGHOP!$O1355="KTHP",TONGHOP!$Q1355&lt;&gt;""),TONGHOP!$Q1355,"")</f>
        <v/>
      </c>
      <c r="D1355" s="134" t="str">
        <f t="shared" si="42"/>
        <v/>
      </c>
      <c r="E1355" s="134" t="str">
        <f>IF(AND(TONGHOP!$O1355="ThiTN",TONGHOP!$T1355&lt;&gt;""),TONGHOP!$T1355,"")</f>
        <v/>
      </c>
      <c r="F1355" s="134" t="str">
        <f>IF(AND(TONGHOP!$O1355="ThiTN",TONGHOP!$U1355&lt;&gt;""),TONGHOP!$U1355,"")</f>
        <v/>
      </c>
      <c r="G1355" s="134" t="str">
        <f>IF(AND(TONGHOP!$O1355="ThiTN",TONGHOP!$Q1355&lt;&gt;""),TONGHOP!$Q1355,"")</f>
        <v/>
      </c>
      <c r="H1355" s="134" t="str">
        <f t="shared" si="43"/>
        <v/>
      </c>
    </row>
    <row r="1356" spans="1:8">
      <c r="A1356" s="134" t="str">
        <f>IF(AND(TONGHOP!$O1356="KTHP",TONGHOP!$T1356&lt;&gt;""),TONGHOP!$T1356,"")</f>
        <v/>
      </c>
      <c r="B1356" s="134" t="str">
        <f>IF(AND(TONGHOP!$O1356="KTHP",TONGHOP!$U1356&lt;&gt;""),TONGHOP!$U1356,"")</f>
        <v/>
      </c>
      <c r="C1356" s="134" t="str">
        <f>IF(AND(TONGHOP!$O1356="KTHP",TONGHOP!$Q1356&lt;&gt;""),TONGHOP!$Q1356,"")</f>
        <v/>
      </c>
      <c r="D1356" s="134" t="str">
        <f t="shared" si="42"/>
        <v/>
      </c>
      <c r="E1356" s="134" t="str">
        <f>IF(AND(TONGHOP!$O1356="ThiTN",TONGHOP!$T1356&lt;&gt;""),TONGHOP!$T1356,"")</f>
        <v/>
      </c>
      <c r="F1356" s="134" t="str">
        <f>IF(AND(TONGHOP!$O1356="ThiTN",TONGHOP!$U1356&lt;&gt;""),TONGHOP!$U1356,"")</f>
        <v/>
      </c>
      <c r="G1356" s="134" t="str">
        <f>IF(AND(TONGHOP!$O1356="ThiTN",TONGHOP!$Q1356&lt;&gt;""),TONGHOP!$Q1356,"")</f>
        <v/>
      </c>
      <c r="H1356" s="134" t="str">
        <f t="shared" si="43"/>
        <v/>
      </c>
    </row>
    <row r="1357" spans="1:8">
      <c r="A1357" s="134" t="str">
        <f>IF(AND(TONGHOP!$O1357="KTHP",TONGHOP!$T1357&lt;&gt;""),TONGHOP!$T1357,"")</f>
        <v/>
      </c>
      <c r="B1357" s="134" t="str">
        <f>IF(AND(TONGHOP!$O1357="KTHP",TONGHOP!$U1357&lt;&gt;""),TONGHOP!$U1357,"")</f>
        <v/>
      </c>
      <c r="C1357" s="134" t="str">
        <f>IF(AND(TONGHOP!$O1357="KTHP",TONGHOP!$Q1357&lt;&gt;""),TONGHOP!$Q1357,"")</f>
        <v/>
      </c>
      <c r="D1357" s="134" t="str">
        <f t="shared" si="42"/>
        <v/>
      </c>
      <c r="E1357" s="134" t="str">
        <f>IF(AND(TONGHOP!$O1357="ThiTN",TONGHOP!$T1357&lt;&gt;""),TONGHOP!$T1357,"")</f>
        <v/>
      </c>
      <c r="F1357" s="134" t="str">
        <f>IF(AND(TONGHOP!$O1357="ThiTN",TONGHOP!$U1357&lt;&gt;""),TONGHOP!$U1357,"")</f>
        <v/>
      </c>
      <c r="G1357" s="134" t="str">
        <f>IF(AND(TONGHOP!$O1357="ThiTN",TONGHOP!$Q1357&lt;&gt;""),TONGHOP!$Q1357,"")</f>
        <v/>
      </c>
      <c r="H1357" s="134" t="str">
        <f t="shared" si="43"/>
        <v/>
      </c>
    </row>
    <row r="1358" spans="1:8">
      <c r="A1358" s="134" t="str">
        <f>IF(AND(TONGHOP!$O1358="KTHP",TONGHOP!$T1358&lt;&gt;""),TONGHOP!$T1358,"")</f>
        <v/>
      </c>
      <c r="B1358" s="134" t="str">
        <f>IF(AND(TONGHOP!$O1358="KTHP",TONGHOP!$U1358&lt;&gt;""),TONGHOP!$U1358,"")</f>
        <v/>
      </c>
      <c r="C1358" s="134" t="str">
        <f>IF(AND(TONGHOP!$O1358="KTHP",TONGHOP!$Q1358&lt;&gt;""),TONGHOP!$Q1358,"")</f>
        <v/>
      </c>
      <c r="D1358" s="134" t="str">
        <f t="shared" si="42"/>
        <v/>
      </c>
      <c r="E1358" s="134" t="str">
        <f>IF(AND(TONGHOP!$O1358="ThiTN",TONGHOP!$T1358&lt;&gt;""),TONGHOP!$T1358,"")</f>
        <v/>
      </c>
      <c r="F1358" s="134" t="str">
        <f>IF(AND(TONGHOP!$O1358="ThiTN",TONGHOP!$U1358&lt;&gt;""),TONGHOP!$U1358,"")</f>
        <v/>
      </c>
      <c r="G1358" s="134" t="str">
        <f>IF(AND(TONGHOP!$O1358="ThiTN",TONGHOP!$Q1358&lt;&gt;""),TONGHOP!$Q1358,"")</f>
        <v/>
      </c>
      <c r="H1358" s="134" t="str">
        <f t="shared" si="43"/>
        <v/>
      </c>
    </row>
    <row r="1359" spans="1:8">
      <c r="A1359" s="134" t="str">
        <f>IF(AND(TONGHOP!$O1359="KTHP",TONGHOP!$T1359&lt;&gt;""),TONGHOP!$T1359,"")</f>
        <v/>
      </c>
      <c r="B1359" s="134" t="str">
        <f>IF(AND(TONGHOP!$O1359="KTHP",TONGHOP!$U1359&lt;&gt;""),TONGHOP!$U1359,"")</f>
        <v/>
      </c>
      <c r="C1359" s="134" t="str">
        <f>IF(AND(TONGHOP!$O1359="KTHP",TONGHOP!$Q1359&lt;&gt;""),TONGHOP!$Q1359,"")</f>
        <v/>
      </c>
      <c r="D1359" s="134" t="str">
        <f t="shared" si="42"/>
        <v/>
      </c>
      <c r="E1359" s="134" t="str">
        <f>IF(AND(TONGHOP!$O1359="ThiTN",TONGHOP!$T1359&lt;&gt;""),TONGHOP!$T1359,"")</f>
        <v/>
      </c>
      <c r="F1359" s="134" t="str">
        <f>IF(AND(TONGHOP!$O1359="ThiTN",TONGHOP!$U1359&lt;&gt;""),TONGHOP!$U1359,"")</f>
        <v/>
      </c>
      <c r="G1359" s="134" t="str">
        <f>IF(AND(TONGHOP!$O1359="ThiTN",TONGHOP!$Q1359&lt;&gt;""),TONGHOP!$Q1359,"")</f>
        <v/>
      </c>
      <c r="H1359" s="134" t="str">
        <f t="shared" si="43"/>
        <v/>
      </c>
    </row>
    <row r="1360" spans="1:8">
      <c r="A1360" s="134" t="str">
        <f>IF(AND(TONGHOP!$O1360="KTHP",TONGHOP!$T1360&lt;&gt;""),TONGHOP!$T1360,"")</f>
        <v/>
      </c>
      <c r="B1360" s="134" t="str">
        <f>IF(AND(TONGHOP!$O1360="KTHP",TONGHOP!$U1360&lt;&gt;""),TONGHOP!$U1360,"")</f>
        <v/>
      </c>
      <c r="C1360" s="134" t="str">
        <f>IF(AND(TONGHOP!$O1360="KTHP",TONGHOP!$Q1360&lt;&gt;""),TONGHOP!$Q1360,"")</f>
        <v/>
      </c>
      <c r="D1360" s="134" t="str">
        <f t="shared" si="42"/>
        <v/>
      </c>
      <c r="E1360" s="134" t="str">
        <f>IF(AND(TONGHOP!$O1360="ThiTN",TONGHOP!$T1360&lt;&gt;""),TONGHOP!$T1360,"")</f>
        <v/>
      </c>
      <c r="F1360" s="134" t="str">
        <f>IF(AND(TONGHOP!$O1360="ThiTN",TONGHOP!$U1360&lt;&gt;""),TONGHOP!$U1360,"")</f>
        <v/>
      </c>
      <c r="G1360" s="134" t="str">
        <f>IF(AND(TONGHOP!$O1360="ThiTN",TONGHOP!$Q1360&lt;&gt;""),TONGHOP!$Q1360,"")</f>
        <v/>
      </c>
      <c r="H1360" s="134" t="str">
        <f t="shared" si="43"/>
        <v/>
      </c>
    </row>
    <row r="1361" spans="1:8">
      <c r="A1361" s="134" t="str">
        <f>IF(AND(TONGHOP!$O1361="KTHP",TONGHOP!$T1361&lt;&gt;""),TONGHOP!$T1361,"")</f>
        <v/>
      </c>
      <c r="B1361" s="134" t="str">
        <f>IF(AND(TONGHOP!$O1361="KTHP",TONGHOP!$U1361&lt;&gt;""),TONGHOP!$U1361,"")</f>
        <v/>
      </c>
      <c r="C1361" s="134" t="str">
        <f>IF(AND(TONGHOP!$O1361="KTHP",TONGHOP!$Q1361&lt;&gt;""),TONGHOP!$Q1361,"")</f>
        <v/>
      </c>
      <c r="D1361" s="134" t="str">
        <f t="shared" si="42"/>
        <v/>
      </c>
      <c r="E1361" s="134" t="str">
        <f>IF(AND(TONGHOP!$O1361="ThiTN",TONGHOP!$T1361&lt;&gt;""),TONGHOP!$T1361,"")</f>
        <v/>
      </c>
      <c r="F1361" s="134" t="str">
        <f>IF(AND(TONGHOP!$O1361="ThiTN",TONGHOP!$U1361&lt;&gt;""),TONGHOP!$U1361,"")</f>
        <v/>
      </c>
      <c r="G1361" s="134" t="str">
        <f>IF(AND(TONGHOP!$O1361="ThiTN",TONGHOP!$Q1361&lt;&gt;""),TONGHOP!$Q1361,"")</f>
        <v/>
      </c>
      <c r="H1361" s="134" t="str">
        <f t="shared" si="43"/>
        <v/>
      </c>
    </row>
    <row r="1362" spans="1:8">
      <c r="A1362" s="134" t="str">
        <f>IF(AND(TONGHOP!$O1362="KTHP",TONGHOP!$T1362&lt;&gt;""),TONGHOP!$T1362,"")</f>
        <v/>
      </c>
      <c r="B1362" s="134" t="str">
        <f>IF(AND(TONGHOP!$O1362="KTHP",TONGHOP!$U1362&lt;&gt;""),TONGHOP!$U1362,"")</f>
        <v/>
      </c>
      <c r="C1362" s="134" t="str">
        <f>IF(AND(TONGHOP!$O1362="KTHP",TONGHOP!$Q1362&lt;&gt;""),TONGHOP!$Q1362,"")</f>
        <v/>
      </c>
      <c r="D1362" s="134" t="str">
        <f t="shared" si="42"/>
        <v/>
      </c>
      <c r="E1362" s="134" t="str">
        <f>IF(AND(TONGHOP!$O1362="ThiTN",TONGHOP!$T1362&lt;&gt;""),TONGHOP!$T1362,"")</f>
        <v/>
      </c>
      <c r="F1362" s="134" t="str">
        <f>IF(AND(TONGHOP!$O1362="ThiTN",TONGHOP!$U1362&lt;&gt;""),TONGHOP!$U1362,"")</f>
        <v/>
      </c>
      <c r="G1362" s="134" t="str">
        <f>IF(AND(TONGHOP!$O1362="ThiTN",TONGHOP!$Q1362&lt;&gt;""),TONGHOP!$Q1362,"")</f>
        <v/>
      </c>
      <c r="H1362" s="134" t="str">
        <f t="shared" si="43"/>
        <v/>
      </c>
    </row>
    <row r="1363" spans="1:8">
      <c r="A1363" s="134" t="str">
        <f>IF(AND(TONGHOP!$O1363="KTHP",TONGHOP!$T1363&lt;&gt;""),TONGHOP!$T1363,"")</f>
        <v/>
      </c>
      <c r="B1363" s="134" t="str">
        <f>IF(AND(TONGHOP!$O1363="KTHP",TONGHOP!$U1363&lt;&gt;""),TONGHOP!$U1363,"")</f>
        <v/>
      </c>
      <c r="C1363" s="134" t="str">
        <f>IF(AND(TONGHOP!$O1363="KTHP",TONGHOP!$Q1363&lt;&gt;""),TONGHOP!$Q1363,"")</f>
        <v/>
      </c>
      <c r="D1363" s="134" t="str">
        <f t="shared" si="42"/>
        <v/>
      </c>
      <c r="E1363" s="134" t="str">
        <f>IF(AND(TONGHOP!$O1363="ThiTN",TONGHOP!$T1363&lt;&gt;""),TONGHOP!$T1363,"")</f>
        <v/>
      </c>
      <c r="F1363" s="134" t="str">
        <f>IF(AND(TONGHOP!$O1363="ThiTN",TONGHOP!$U1363&lt;&gt;""),TONGHOP!$U1363,"")</f>
        <v/>
      </c>
      <c r="G1363" s="134" t="str">
        <f>IF(AND(TONGHOP!$O1363="ThiTN",TONGHOP!$Q1363&lt;&gt;""),TONGHOP!$Q1363,"")</f>
        <v/>
      </c>
      <c r="H1363" s="134" t="str">
        <f t="shared" si="43"/>
        <v/>
      </c>
    </row>
    <row r="1364" spans="1:8">
      <c r="A1364" s="134" t="str">
        <f>IF(AND(TONGHOP!$O1364="KTHP",TONGHOP!$T1364&lt;&gt;""),TONGHOP!$T1364,"")</f>
        <v/>
      </c>
      <c r="B1364" s="134" t="str">
        <f>IF(AND(TONGHOP!$O1364="KTHP",TONGHOP!$U1364&lt;&gt;""),TONGHOP!$U1364,"")</f>
        <v/>
      </c>
      <c r="C1364" s="134" t="str">
        <f>IF(AND(TONGHOP!$O1364="KTHP",TONGHOP!$Q1364&lt;&gt;""),TONGHOP!$Q1364,"")</f>
        <v/>
      </c>
      <c r="D1364" s="134" t="str">
        <f t="shared" si="42"/>
        <v/>
      </c>
      <c r="E1364" s="134" t="str">
        <f>IF(AND(TONGHOP!$O1364="ThiTN",TONGHOP!$T1364&lt;&gt;""),TONGHOP!$T1364,"")</f>
        <v/>
      </c>
      <c r="F1364" s="134" t="str">
        <f>IF(AND(TONGHOP!$O1364="ThiTN",TONGHOP!$U1364&lt;&gt;""),TONGHOP!$U1364,"")</f>
        <v/>
      </c>
      <c r="G1364" s="134" t="str">
        <f>IF(AND(TONGHOP!$O1364="ThiTN",TONGHOP!$Q1364&lt;&gt;""),TONGHOP!$Q1364,"")</f>
        <v/>
      </c>
      <c r="H1364" s="134" t="str">
        <f t="shared" si="43"/>
        <v/>
      </c>
    </row>
    <row r="1365" spans="1:8">
      <c r="A1365" s="134" t="str">
        <f>IF(AND(TONGHOP!$O1365="KTHP",TONGHOP!$T1365&lt;&gt;""),TONGHOP!$T1365,"")</f>
        <v/>
      </c>
      <c r="B1365" s="134" t="str">
        <f>IF(AND(TONGHOP!$O1365="KTHP",TONGHOP!$U1365&lt;&gt;""),TONGHOP!$U1365,"")</f>
        <v/>
      </c>
      <c r="C1365" s="134" t="str">
        <f>IF(AND(TONGHOP!$O1365="KTHP",TONGHOP!$Q1365&lt;&gt;""),TONGHOP!$Q1365,"")</f>
        <v/>
      </c>
      <c r="D1365" s="134" t="str">
        <f t="shared" si="42"/>
        <v/>
      </c>
      <c r="E1365" s="134" t="str">
        <f>IF(AND(TONGHOP!$O1365="ThiTN",TONGHOP!$T1365&lt;&gt;""),TONGHOP!$T1365,"")</f>
        <v/>
      </c>
      <c r="F1365" s="134" t="str">
        <f>IF(AND(TONGHOP!$O1365="ThiTN",TONGHOP!$U1365&lt;&gt;""),TONGHOP!$U1365,"")</f>
        <v/>
      </c>
      <c r="G1365" s="134" t="str">
        <f>IF(AND(TONGHOP!$O1365="ThiTN",TONGHOP!$Q1365&lt;&gt;""),TONGHOP!$Q1365,"")</f>
        <v/>
      </c>
      <c r="H1365" s="134" t="str">
        <f t="shared" si="43"/>
        <v/>
      </c>
    </row>
    <row r="1366" spans="1:8">
      <c r="A1366" s="134" t="str">
        <f>IF(AND(TONGHOP!$O1366="KTHP",TONGHOP!$T1366&lt;&gt;""),TONGHOP!$T1366,"")</f>
        <v/>
      </c>
      <c r="B1366" s="134" t="str">
        <f>IF(AND(TONGHOP!$O1366="KTHP",TONGHOP!$U1366&lt;&gt;""),TONGHOP!$U1366,"")</f>
        <v/>
      </c>
      <c r="C1366" s="134" t="str">
        <f>IF(AND(TONGHOP!$O1366="KTHP",TONGHOP!$Q1366&lt;&gt;""),TONGHOP!$Q1366,"")</f>
        <v/>
      </c>
      <c r="D1366" s="134" t="str">
        <f t="shared" si="42"/>
        <v/>
      </c>
      <c r="E1366" s="134" t="str">
        <f>IF(AND(TONGHOP!$O1366="ThiTN",TONGHOP!$T1366&lt;&gt;""),TONGHOP!$T1366,"")</f>
        <v/>
      </c>
      <c r="F1366" s="134" t="str">
        <f>IF(AND(TONGHOP!$O1366="ThiTN",TONGHOP!$U1366&lt;&gt;""),TONGHOP!$U1366,"")</f>
        <v/>
      </c>
      <c r="G1366" s="134" t="str">
        <f>IF(AND(TONGHOP!$O1366="ThiTN",TONGHOP!$Q1366&lt;&gt;""),TONGHOP!$Q1366,"")</f>
        <v/>
      </c>
      <c r="H1366" s="134" t="str">
        <f t="shared" si="43"/>
        <v/>
      </c>
    </row>
    <row r="1367" spans="1:8">
      <c r="A1367" s="134" t="str">
        <f>IF(AND(TONGHOP!$O1367="KTHP",TONGHOP!$T1367&lt;&gt;""),TONGHOP!$T1367,"")</f>
        <v/>
      </c>
      <c r="B1367" s="134" t="str">
        <f>IF(AND(TONGHOP!$O1367="KTHP",TONGHOP!$U1367&lt;&gt;""),TONGHOP!$U1367,"")</f>
        <v/>
      </c>
      <c r="C1367" s="134" t="str">
        <f>IF(AND(TONGHOP!$O1367="KTHP",TONGHOP!$Q1367&lt;&gt;""),TONGHOP!$Q1367,"")</f>
        <v/>
      </c>
      <c r="D1367" s="134" t="str">
        <f t="shared" si="42"/>
        <v/>
      </c>
      <c r="E1367" s="134" t="str">
        <f>IF(AND(TONGHOP!$O1367="ThiTN",TONGHOP!$T1367&lt;&gt;""),TONGHOP!$T1367,"")</f>
        <v/>
      </c>
      <c r="F1367" s="134" t="str">
        <f>IF(AND(TONGHOP!$O1367="ThiTN",TONGHOP!$U1367&lt;&gt;""),TONGHOP!$U1367,"")</f>
        <v/>
      </c>
      <c r="G1367" s="134" t="str">
        <f>IF(AND(TONGHOP!$O1367="ThiTN",TONGHOP!$Q1367&lt;&gt;""),TONGHOP!$Q1367,"")</f>
        <v/>
      </c>
      <c r="H1367" s="134" t="str">
        <f t="shared" si="43"/>
        <v/>
      </c>
    </row>
    <row r="1368" spans="1:8">
      <c r="A1368" s="134" t="str">
        <f>IF(AND(TONGHOP!$O1368="KTHP",TONGHOP!$T1368&lt;&gt;""),TONGHOP!$T1368,"")</f>
        <v/>
      </c>
      <c r="B1368" s="134" t="str">
        <f>IF(AND(TONGHOP!$O1368="KTHP",TONGHOP!$U1368&lt;&gt;""),TONGHOP!$U1368,"")</f>
        <v/>
      </c>
      <c r="C1368" s="134" t="str">
        <f>IF(AND(TONGHOP!$O1368="KTHP",TONGHOP!$Q1368&lt;&gt;""),TONGHOP!$Q1368,"")</f>
        <v/>
      </c>
      <c r="D1368" s="134" t="str">
        <f t="shared" si="42"/>
        <v/>
      </c>
      <c r="E1368" s="134" t="str">
        <f>IF(AND(TONGHOP!$O1368="ThiTN",TONGHOP!$T1368&lt;&gt;""),TONGHOP!$T1368,"")</f>
        <v/>
      </c>
      <c r="F1368" s="134" t="str">
        <f>IF(AND(TONGHOP!$O1368="ThiTN",TONGHOP!$U1368&lt;&gt;""),TONGHOP!$U1368,"")</f>
        <v/>
      </c>
      <c r="G1368" s="134" t="str">
        <f>IF(AND(TONGHOP!$O1368="ThiTN",TONGHOP!$Q1368&lt;&gt;""),TONGHOP!$Q1368,"")</f>
        <v/>
      </c>
      <c r="H1368" s="134" t="str">
        <f t="shared" si="43"/>
        <v/>
      </c>
    </row>
    <row r="1369" spans="1:8">
      <c r="A1369" s="134" t="str">
        <f>IF(AND(TONGHOP!$O1369="KTHP",TONGHOP!$T1369&lt;&gt;""),TONGHOP!$T1369,"")</f>
        <v/>
      </c>
      <c r="B1369" s="134" t="str">
        <f>IF(AND(TONGHOP!$O1369="KTHP",TONGHOP!$U1369&lt;&gt;""),TONGHOP!$U1369,"")</f>
        <v/>
      </c>
      <c r="C1369" s="134" t="str">
        <f>IF(AND(TONGHOP!$O1369="KTHP",TONGHOP!$Q1369&lt;&gt;""),TONGHOP!$Q1369,"")</f>
        <v/>
      </c>
      <c r="D1369" s="134" t="str">
        <f t="shared" si="42"/>
        <v/>
      </c>
      <c r="E1369" s="134" t="str">
        <f>IF(AND(TONGHOP!$O1369="ThiTN",TONGHOP!$T1369&lt;&gt;""),TONGHOP!$T1369,"")</f>
        <v/>
      </c>
      <c r="F1369" s="134" t="str">
        <f>IF(AND(TONGHOP!$O1369="ThiTN",TONGHOP!$U1369&lt;&gt;""),TONGHOP!$U1369,"")</f>
        <v/>
      </c>
      <c r="G1369" s="134" t="str">
        <f>IF(AND(TONGHOP!$O1369="ThiTN",TONGHOP!$Q1369&lt;&gt;""),TONGHOP!$Q1369,"")</f>
        <v/>
      </c>
      <c r="H1369" s="134" t="str">
        <f t="shared" si="43"/>
        <v/>
      </c>
    </row>
    <row r="1370" spans="1:8">
      <c r="A1370" s="134" t="str">
        <f>IF(AND(TONGHOP!$O1370="KTHP",TONGHOP!$T1370&lt;&gt;""),TONGHOP!$T1370,"")</f>
        <v/>
      </c>
      <c r="B1370" s="134" t="str">
        <f>IF(AND(TONGHOP!$O1370="KTHP",TONGHOP!$U1370&lt;&gt;""),TONGHOP!$U1370,"")</f>
        <v/>
      </c>
      <c r="C1370" s="134" t="str">
        <f>IF(AND(TONGHOP!$O1370="KTHP",TONGHOP!$Q1370&lt;&gt;""),TONGHOP!$Q1370,"")</f>
        <v/>
      </c>
      <c r="D1370" s="134" t="str">
        <f t="shared" si="42"/>
        <v/>
      </c>
      <c r="E1370" s="134" t="str">
        <f>IF(AND(TONGHOP!$O1370="ThiTN",TONGHOP!$T1370&lt;&gt;""),TONGHOP!$T1370,"")</f>
        <v/>
      </c>
      <c r="F1370" s="134" t="str">
        <f>IF(AND(TONGHOP!$O1370="ThiTN",TONGHOP!$U1370&lt;&gt;""),TONGHOP!$U1370,"")</f>
        <v/>
      </c>
      <c r="G1370" s="134" t="str">
        <f>IF(AND(TONGHOP!$O1370="ThiTN",TONGHOP!$Q1370&lt;&gt;""),TONGHOP!$Q1370,"")</f>
        <v/>
      </c>
      <c r="H1370" s="134" t="str">
        <f t="shared" si="43"/>
        <v/>
      </c>
    </row>
    <row r="1371" spans="1:8">
      <c r="A1371" s="134" t="str">
        <f>IF(AND(TONGHOP!$O1371="KTHP",TONGHOP!$T1371&lt;&gt;""),TONGHOP!$T1371,"")</f>
        <v/>
      </c>
      <c r="B1371" s="134" t="str">
        <f>IF(AND(TONGHOP!$O1371="KTHP",TONGHOP!$U1371&lt;&gt;""),TONGHOP!$U1371,"")</f>
        <v/>
      </c>
      <c r="C1371" s="134" t="str">
        <f>IF(AND(TONGHOP!$O1371="KTHP",TONGHOP!$Q1371&lt;&gt;""),TONGHOP!$Q1371,"")</f>
        <v/>
      </c>
      <c r="D1371" s="134" t="str">
        <f t="shared" si="42"/>
        <v/>
      </c>
      <c r="E1371" s="134" t="str">
        <f>IF(AND(TONGHOP!$O1371="ThiTN",TONGHOP!$T1371&lt;&gt;""),TONGHOP!$T1371,"")</f>
        <v/>
      </c>
      <c r="F1371" s="134" t="str">
        <f>IF(AND(TONGHOP!$O1371="ThiTN",TONGHOP!$U1371&lt;&gt;""),TONGHOP!$U1371,"")</f>
        <v/>
      </c>
      <c r="G1371" s="134" t="str">
        <f>IF(AND(TONGHOP!$O1371="ThiTN",TONGHOP!$Q1371&lt;&gt;""),TONGHOP!$Q1371,"")</f>
        <v/>
      </c>
      <c r="H1371" s="134" t="str">
        <f t="shared" si="43"/>
        <v/>
      </c>
    </row>
    <row r="1372" spans="1:8">
      <c r="A1372" s="134" t="str">
        <f>IF(AND(TONGHOP!$O1372="KTHP",TONGHOP!$T1372&lt;&gt;""),TONGHOP!$T1372,"")</f>
        <v/>
      </c>
      <c r="B1372" s="134" t="str">
        <f>IF(AND(TONGHOP!$O1372="KTHP",TONGHOP!$U1372&lt;&gt;""),TONGHOP!$U1372,"")</f>
        <v/>
      </c>
      <c r="C1372" s="134" t="str">
        <f>IF(AND(TONGHOP!$O1372="KTHP",TONGHOP!$Q1372&lt;&gt;""),TONGHOP!$Q1372,"")</f>
        <v/>
      </c>
      <c r="D1372" s="134" t="str">
        <f t="shared" si="42"/>
        <v/>
      </c>
      <c r="E1372" s="134" t="str">
        <f>IF(AND(TONGHOP!$O1372="ThiTN",TONGHOP!$T1372&lt;&gt;""),TONGHOP!$T1372,"")</f>
        <v/>
      </c>
      <c r="F1372" s="134" t="str">
        <f>IF(AND(TONGHOP!$O1372="ThiTN",TONGHOP!$U1372&lt;&gt;""),TONGHOP!$U1372,"")</f>
        <v/>
      </c>
      <c r="G1372" s="134" t="str">
        <f>IF(AND(TONGHOP!$O1372="ThiTN",TONGHOP!$Q1372&lt;&gt;""),TONGHOP!$Q1372,"")</f>
        <v/>
      </c>
      <c r="H1372" s="134" t="str">
        <f t="shared" si="43"/>
        <v/>
      </c>
    </row>
    <row r="1373" spans="1:8">
      <c r="A1373" s="134" t="str">
        <f>IF(AND(TONGHOP!$O1373="KTHP",TONGHOP!$T1373&lt;&gt;""),TONGHOP!$T1373,"")</f>
        <v/>
      </c>
      <c r="B1373" s="134" t="str">
        <f>IF(AND(TONGHOP!$O1373="KTHP",TONGHOP!$U1373&lt;&gt;""),TONGHOP!$U1373,"")</f>
        <v/>
      </c>
      <c r="C1373" s="134" t="str">
        <f>IF(AND(TONGHOP!$O1373="KTHP",TONGHOP!$Q1373&lt;&gt;""),TONGHOP!$Q1373,"")</f>
        <v/>
      </c>
      <c r="D1373" s="134" t="str">
        <f t="shared" si="42"/>
        <v/>
      </c>
      <c r="E1373" s="134" t="str">
        <f>IF(AND(TONGHOP!$O1373="ThiTN",TONGHOP!$T1373&lt;&gt;""),TONGHOP!$T1373,"")</f>
        <v/>
      </c>
      <c r="F1373" s="134" t="str">
        <f>IF(AND(TONGHOP!$O1373="ThiTN",TONGHOP!$U1373&lt;&gt;""),TONGHOP!$U1373,"")</f>
        <v/>
      </c>
      <c r="G1373" s="134" t="str">
        <f>IF(AND(TONGHOP!$O1373="ThiTN",TONGHOP!$Q1373&lt;&gt;""),TONGHOP!$Q1373,"")</f>
        <v/>
      </c>
      <c r="H1373" s="134" t="str">
        <f t="shared" si="43"/>
        <v/>
      </c>
    </row>
    <row r="1374" spans="1:8">
      <c r="A1374" s="134" t="str">
        <f>IF(AND(TONGHOP!$O1374="KTHP",TONGHOP!$T1374&lt;&gt;""),TONGHOP!$T1374,"")</f>
        <v/>
      </c>
      <c r="B1374" s="134" t="str">
        <f>IF(AND(TONGHOP!$O1374="KTHP",TONGHOP!$U1374&lt;&gt;""),TONGHOP!$U1374,"")</f>
        <v/>
      </c>
      <c r="C1374" s="134" t="str">
        <f>IF(AND(TONGHOP!$O1374="KTHP",TONGHOP!$Q1374&lt;&gt;""),TONGHOP!$Q1374,"")</f>
        <v/>
      </c>
      <c r="D1374" s="134" t="str">
        <f t="shared" si="42"/>
        <v/>
      </c>
      <c r="E1374" s="134" t="str">
        <f>IF(AND(TONGHOP!$O1374="ThiTN",TONGHOP!$T1374&lt;&gt;""),TONGHOP!$T1374,"")</f>
        <v/>
      </c>
      <c r="F1374" s="134" t="str">
        <f>IF(AND(TONGHOP!$O1374="ThiTN",TONGHOP!$U1374&lt;&gt;""),TONGHOP!$U1374,"")</f>
        <v/>
      </c>
      <c r="G1374" s="134" t="str">
        <f>IF(AND(TONGHOP!$O1374="ThiTN",TONGHOP!$Q1374&lt;&gt;""),TONGHOP!$Q1374,"")</f>
        <v/>
      </c>
      <c r="H1374" s="134" t="str">
        <f t="shared" si="43"/>
        <v/>
      </c>
    </row>
    <row r="1375" spans="1:8">
      <c r="A1375" s="134" t="str">
        <f>IF(AND(TONGHOP!$O1375="KTHP",TONGHOP!$T1375&lt;&gt;""),TONGHOP!$T1375,"")</f>
        <v/>
      </c>
      <c r="B1375" s="134" t="str">
        <f>IF(AND(TONGHOP!$O1375="KTHP",TONGHOP!$U1375&lt;&gt;""),TONGHOP!$U1375,"")</f>
        <v/>
      </c>
      <c r="C1375" s="134" t="str">
        <f>IF(AND(TONGHOP!$O1375="KTHP",TONGHOP!$Q1375&lt;&gt;""),TONGHOP!$Q1375,"")</f>
        <v/>
      </c>
      <c r="D1375" s="134" t="str">
        <f t="shared" si="42"/>
        <v/>
      </c>
      <c r="E1375" s="134" t="str">
        <f>IF(AND(TONGHOP!$O1375="ThiTN",TONGHOP!$T1375&lt;&gt;""),TONGHOP!$T1375,"")</f>
        <v/>
      </c>
      <c r="F1375" s="134" t="str">
        <f>IF(AND(TONGHOP!$O1375="ThiTN",TONGHOP!$U1375&lt;&gt;""),TONGHOP!$U1375,"")</f>
        <v/>
      </c>
      <c r="G1375" s="134" t="str">
        <f>IF(AND(TONGHOP!$O1375="ThiTN",TONGHOP!$Q1375&lt;&gt;""),TONGHOP!$Q1375,"")</f>
        <v/>
      </c>
      <c r="H1375" s="134" t="str">
        <f t="shared" si="43"/>
        <v/>
      </c>
    </row>
    <row r="1376" spans="1:8">
      <c r="A1376" s="134" t="str">
        <f>IF(AND(TONGHOP!$O1376="KTHP",TONGHOP!$T1376&lt;&gt;""),TONGHOP!$T1376,"")</f>
        <v/>
      </c>
      <c r="B1376" s="134" t="str">
        <f>IF(AND(TONGHOP!$O1376="KTHP",TONGHOP!$U1376&lt;&gt;""),TONGHOP!$U1376,"")</f>
        <v/>
      </c>
      <c r="C1376" s="134" t="str">
        <f>IF(AND(TONGHOP!$O1376="KTHP",TONGHOP!$Q1376&lt;&gt;""),TONGHOP!$Q1376,"")</f>
        <v/>
      </c>
      <c r="D1376" s="134" t="str">
        <f t="shared" si="42"/>
        <v/>
      </c>
      <c r="E1376" s="134" t="str">
        <f>IF(AND(TONGHOP!$O1376="ThiTN",TONGHOP!$T1376&lt;&gt;""),TONGHOP!$T1376,"")</f>
        <v/>
      </c>
      <c r="F1376" s="134" t="str">
        <f>IF(AND(TONGHOP!$O1376="ThiTN",TONGHOP!$U1376&lt;&gt;""),TONGHOP!$U1376,"")</f>
        <v/>
      </c>
      <c r="G1376" s="134" t="str">
        <f>IF(AND(TONGHOP!$O1376="ThiTN",TONGHOP!$Q1376&lt;&gt;""),TONGHOP!$Q1376,"")</f>
        <v/>
      </c>
      <c r="H1376" s="134" t="str">
        <f t="shared" si="43"/>
        <v/>
      </c>
    </row>
    <row r="1377" spans="1:8">
      <c r="A1377" s="134" t="str">
        <f>IF(AND(TONGHOP!$O1377="KTHP",TONGHOP!$T1377&lt;&gt;""),TONGHOP!$T1377,"")</f>
        <v/>
      </c>
      <c r="B1377" s="134" t="str">
        <f>IF(AND(TONGHOP!$O1377="KTHP",TONGHOP!$U1377&lt;&gt;""),TONGHOP!$U1377,"")</f>
        <v/>
      </c>
      <c r="C1377" s="134" t="str">
        <f>IF(AND(TONGHOP!$O1377="KTHP",TONGHOP!$Q1377&lt;&gt;""),TONGHOP!$Q1377,"")</f>
        <v/>
      </c>
      <c r="D1377" s="134" t="str">
        <f t="shared" si="42"/>
        <v/>
      </c>
      <c r="E1377" s="134" t="str">
        <f>IF(AND(TONGHOP!$O1377="ThiTN",TONGHOP!$T1377&lt;&gt;""),TONGHOP!$T1377,"")</f>
        <v/>
      </c>
      <c r="F1377" s="134" t="str">
        <f>IF(AND(TONGHOP!$O1377="ThiTN",TONGHOP!$U1377&lt;&gt;""),TONGHOP!$U1377,"")</f>
        <v/>
      </c>
      <c r="G1377" s="134" t="str">
        <f>IF(AND(TONGHOP!$O1377="ThiTN",TONGHOP!$Q1377&lt;&gt;""),TONGHOP!$Q1377,"")</f>
        <v/>
      </c>
      <c r="H1377" s="134" t="str">
        <f t="shared" si="43"/>
        <v/>
      </c>
    </row>
    <row r="1378" spans="1:8">
      <c r="A1378" s="134" t="str">
        <f>IF(AND(TONGHOP!$O1378="KTHP",TONGHOP!$T1378&lt;&gt;""),TONGHOP!$T1378,"")</f>
        <v/>
      </c>
      <c r="B1378" s="134" t="str">
        <f>IF(AND(TONGHOP!$O1378="KTHP",TONGHOP!$U1378&lt;&gt;""),TONGHOP!$U1378,"")</f>
        <v/>
      </c>
      <c r="C1378" s="134" t="str">
        <f>IF(AND(TONGHOP!$O1378="KTHP",TONGHOP!$Q1378&lt;&gt;""),TONGHOP!$Q1378,"")</f>
        <v/>
      </c>
      <c r="D1378" s="134" t="str">
        <f t="shared" si="42"/>
        <v/>
      </c>
      <c r="E1378" s="134" t="str">
        <f>IF(AND(TONGHOP!$O1378="ThiTN",TONGHOP!$T1378&lt;&gt;""),TONGHOP!$T1378,"")</f>
        <v/>
      </c>
      <c r="F1378" s="134" t="str">
        <f>IF(AND(TONGHOP!$O1378="ThiTN",TONGHOP!$U1378&lt;&gt;""),TONGHOP!$U1378,"")</f>
        <v/>
      </c>
      <c r="G1378" s="134" t="str">
        <f>IF(AND(TONGHOP!$O1378="ThiTN",TONGHOP!$Q1378&lt;&gt;""),TONGHOP!$Q1378,"")</f>
        <v/>
      </c>
      <c r="H1378" s="134" t="str">
        <f t="shared" si="43"/>
        <v/>
      </c>
    </row>
    <row r="1379" spans="1:8">
      <c r="A1379" s="134" t="str">
        <f>IF(AND(TONGHOP!$O1379="KTHP",TONGHOP!$T1379&lt;&gt;""),TONGHOP!$T1379,"")</f>
        <v/>
      </c>
      <c r="B1379" s="134" t="str">
        <f>IF(AND(TONGHOP!$O1379="KTHP",TONGHOP!$U1379&lt;&gt;""),TONGHOP!$U1379,"")</f>
        <v/>
      </c>
      <c r="C1379" s="134" t="str">
        <f>IF(AND(TONGHOP!$O1379="KTHP",TONGHOP!$Q1379&lt;&gt;""),TONGHOP!$Q1379,"")</f>
        <v/>
      </c>
      <c r="D1379" s="134" t="str">
        <f t="shared" si="42"/>
        <v/>
      </c>
      <c r="E1379" s="134" t="str">
        <f>IF(AND(TONGHOP!$O1379="ThiTN",TONGHOP!$T1379&lt;&gt;""),TONGHOP!$T1379,"")</f>
        <v/>
      </c>
      <c r="F1379" s="134" t="str">
        <f>IF(AND(TONGHOP!$O1379="ThiTN",TONGHOP!$U1379&lt;&gt;""),TONGHOP!$U1379,"")</f>
        <v/>
      </c>
      <c r="G1379" s="134" t="str">
        <f>IF(AND(TONGHOP!$O1379="ThiTN",TONGHOP!$Q1379&lt;&gt;""),TONGHOP!$Q1379,"")</f>
        <v/>
      </c>
      <c r="H1379" s="134" t="str">
        <f t="shared" si="43"/>
        <v/>
      </c>
    </row>
    <row r="1380" spans="1:8">
      <c r="A1380" s="134" t="str">
        <f>IF(AND(TONGHOP!$O1380="KTHP",TONGHOP!$T1380&lt;&gt;""),TONGHOP!$T1380,"")</f>
        <v/>
      </c>
      <c r="B1380" s="134" t="str">
        <f>IF(AND(TONGHOP!$O1380="KTHP",TONGHOP!$U1380&lt;&gt;""),TONGHOP!$U1380,"")</f>
        <v/>
      </c>
      <c r="C1380" s="134" t="str">
        <f>IF(AND(TONGHOP!$O1380="KTHP",TONGHOP!$Q1380&lt;&gt;""),TONGHOP!$Q1380,"")</f>
        <v/>
      </c>
      <c r="D1380" s="134" t="str">
        <f t="shared" si="42"/>
        <v/>
      </c>
      <c r="E1380" s="134" t="str">
        <f>IF(AND(TONGHOP!$O1380="ThiTN",TONGHOP!$T1380&lt;&gt;""),TONGHOP!$T1380,"")</f>
        <v/>
      </c>
      <c r="F1380" s="134" t="str">
        <f>IF(AND(TONGHOP!$O1380="ThiTN",TONGHOP!$U1380&lt;&gt;""),TONGHOP!$U1380,"")</f>
        <v/>
      </c>
      <c r="G1380" s="134" t="str">
        <f>IF(AND(TONGHOP!$O1380="ThiTN",TONGHOP!$Q1380&lt;&gt;""),TONGHOP!$Q1380,"")</f>
        <v/>
      </c>
      <c r="H1380" s="134" t="str">
        <f t="shared" si="43"/>
        <v/>
      </c>
    </row>
    <row r="1381" spans="1:8">
      <c r="A1381" s="134" t="str">
        <f>IF(AND(TONGHOP!$O1381="KTHP",TONGHOP!$T1381&lt;&gt;""),TONGHOP!$T1381,"")</f>
        <v/>
      </c>
      <c r="B1381" s="134" t="str">
        <f>IF(AND(TONGHOP!$O1381="KTHP",TONGHOP!$U1381&lt;&gt;""),TONGHOP!$U1381,"")</f>
        <v/>
      </c>
      <c r="C1381" s="134" t="str">
        <f>IF(AND(TONGHOP!$O1381="KTHP",TONGHOP!$Q1381&lt;&gt;""),TONGHOP!$Q1381,"")</f>
        <v/>
      </c>
      <c r="D1381" s="134" t="str">
        <f t="shared" si="42"/>
        <v/>
      </c>
      <c r="E1381" s="134" t="str">
        <f>IF(AND(TONGHOP!$O1381="ThiTN",TONGHOP!$T1381&lt;&gt;""),TONGHOP!$T1381,"")</f>
        <v/>
      </c>
      <c r="F1381" s="134" t="str">
        <f>IF(AND(TONGHOP!$O1381="ThiTN",TONGHOP!$U1381&lt;&gt;""),TONGHOP!$U1381,"")</f>
        <v/>
      </c>
      <c r="G1381" s="134" t="str">
        <f>IF(AND(TONGHOP!$O1381="ThiTN",TONGHOP!$Q1381&lt;&gt;""),TONGHOP!$Q1381,"")</f>
        <v/>
      </c>
      <c r="H1381" s="134" t="str">
        <f t="shared" si="43"/>
        <v/>
      </c>
    </row>
    <row r="1382" spans="1:8">
      <c r="A1382" s="134" t="str">
        <f>IF(AND(TONGHOP!$O1382="KTHP",TONGHOP!$T1382&lt;&gt;""),TONGHOP!$T1382,"")</f>
        <v/>
      </c>
      <c r="B1382" s="134" t="str">
        <f>IF(AND(TONGHOP!$O1382="KTHP",TONGHOP!$U1382&lt;&gt;""),TONGHOP!$U1382,"")</f>
        <v/>
      </c>
      <c r="C1382" s="134" t="str">
        <f>IF(AND(TONGHOP!$O1382="KTHP",TONGHOP!$Q1382&lt;&gt;""),TONGHOP!$Q1382,"")</f>
        <v/>
      </c>
      <c r="D1382" s="134" t="str">
        <f t="shared" si="42"/>
        <v/>
      </c>
      <c r="E1382" s="134" t="str">
        <f>IF(AND(TONGHOP!$O1382="ThiTN",TONGHOP!$T1382&lt;&gt;""),TONGHOP!$T1382,"")</f>
        <v/>
      </c>
      <c r="F1382" s="134" t="str">
        <f>IF(AND(TONGHOP!$O1382="ThiTN",TONGHOP!$U1382&lt;&gt;""),TONGHOP!$U1382,"")</f>
        <v/>
      </c>
      <c r="G1382" s="134" t="str">
        <f>IF(AND(TONGHOP!$O1382="ThiTN",TONGHOP!$Q1382&lt;&gt;""),TONGHOP!$Q1382,"")</f>
        <v/>
      </c>
      <c r="H1382" s="134" t="str">
        <f t="shared" si="43"/>
        <v/>
      </c>
    </row>
    <row r="1383" spans="1:8">
      <c r="A1383" s="134" t="str">
        <f>IF(AND(TONGHOP!$O1383="KTHP",TONGHOP!$T1383&lt;&gt;""),TONGHOP!$T1383,"")</f>
        <v/>
      </c>
      <c r="B1383" s="134" t="str">
        <f>IF(AND(TONGHOP!$O1383="KTHP",TONGHOP!$U1383&lt;&gt;""),TONGHOP!$U1383,"")</f>
        <v/>
      </c>
      <c r="C1383" s="134" t="str">
        <f>IF(AND(TONGHOP!$O1383="KTHP",TONGHOP!$Q1383&lt;&gt;""),TONGHOP!$Q1383,"")</f>
        <v/>
      </c>
      <c r="D1383" s="134" t="str">
        <f t="shared" si="42"/>
        <v/>
      </c>
      <c r="E1383" s="134" t="str">
        <f>IF(AND(TONGHOP!$O1383="ThiTN",TONGHOP!$T1383&lt;&gt;""),TONGHOP!$T1383,"")</f>
        <v/>
      </c>
      <c r="F1383" s="134" t="str">
        <f>IF(AND(TONGHOP!$O1383="ThiTN",TONGHOP!$U1383&lt;&gt;""),TONGHOP!$U1383,"")</f>
        <v/>
      </c>
      <c r="G1383" s="134" t="str">
        <f>IF(AND(TONGHOP!$O1383="ThiTN",TONGHOP!$Q1383&lt;&gt;""),TONGHOP!$Q1383,"")</f>
        <v/>
      </c>
      <c r="H1383" s="134" t="str">
        <f t="shared" si="43"/>
        <v/>
      </c>
    </row>
    <row r="1384" spans="1:8">
      <c r="A1384" s="134" t="str">
        <f>IF(AND(TONGHOP!$O1384="KTHP",TONGHOP!$T1384&lt;&gt;""),TONGHOP!$T1384,"")</f>
        <v/>
      </c>
      <c r="B1384" s="134" t="str">
        <f>IF(AND(TONGHOP!$O1384="KTHP",TONGHOP!$U1384&lt;&gt;""),TONGHOP!$U1384,"")</f>
        <v/>
      </c>
      <c r="C1384" s="134" t="str">
        <f>IF(AND(TONGHOP!$O1384="KTHP",TONGHOP!$Q1384&lt;&gt;""),TONGHOP!$Q1384,"")</f>
        <v/>
      </c>
      <c r="D1384" s="134" t="str">
        <f t="shared" si="42"/>
        <v/>
      </c>
      <c r="E1384" s="134" t="str">
        <f>IF(AND(TONGHOP!$O1384="ThiTN",TONGHOP!$T1384&lt;&gt;""),TONGHOP!$T1384,"")</f>
        <v/>
      </c>
      <c r="F1384" s="134" t="str">
        <f>IF(AND(TONGHOP!$O1384="ThiTN",TONGHOP!$U1384&lt;&gt;""),TONGHOP!$U1384,"")</f>
        <v/>
      </c>
      <c r="G1384" s="134" t="str">
        <f>IF(AND(TONGHOP!$O1384="ThiTN",TONGHOP!$Q1384&lt;&gt;""),TONGHOP!$Q1384,"")</f>
        <v/>
      </c>
      <c r="H1384" s="134" t="str">
        <f t="shared" si="43"/>
        <v/>
      </c>
    </row>
    <row r="1385" spans="1:8">
      <c r="A1385" s="134" t="str">
        <f>IF(AND(TONGHOP!$O1385="KTHP",TONGHOP!$T1385&lt;&gt;""),TONGHOP!$T1385,"")</f>
        <v/>
      </c>
      <c r="B1385" s="134" t="str">
        <f>IF(AND(TONGHOP!$O1385="KTHP",TONGHOP!$U1385&lt;&gt;""),TONGHOP!$U1385,"")</f>
        <v/>
      </c>
      <c r="C1385" s="134" t="str">
        <f>IF(AND(TONGHOP!$O1385="KTHP",TONGHOP!$Q1385&lt;&gt;""),TONGHOP!$Q1385,"")</f>
        <v/>
      </c>
      <c r="D1385" s="134" t="str">
        <f t="shared" si="42"/>
        <v/>
      </c>
      <c r="E1385" s="134" t="str">
        <f>IF(AND(TONGHOP!$O1385="ThiTN",TONGHOP!$T1385&lt;&gt;""),TONGHOP!$T1385,"")</f>
        <v/>
      </c>
      <c r="F1385" s="134" t="str">
        <f>IF(AND(TONGHOP!$O1385="ThiTN",TONGHOP!$U1385&lt;&gt;""),TONGHOP!$U1385,"")</f>
        <v/>
      </c>
      <c r="G1385" s="134" t="str">
        <f>IF(AND(TONGHOP!$O1385="ThiTN",TONGHOP!$Q1385&lt;&gt;""),TONGHOP!$Q1385,"")</f>
        <v/>
      </c>
      <c r="H1385" s="134" t="str">
        <f t="shared" si="43"/>
        <v/>
      </c>
    </row>
    <row r="1386" spans="1:8">
      <c r="A1386" s="134" t="str">
        <f>IF(AND(TONGHOP!$O1386="KTHP",TONGHOP!$T1386&lt;&gt;""),TONGHOP!$T1386,"")</f>
        <v/>
      </c>
      <c r="B1386" s="134" t="str">
        <f>IF(AND(TONGHOP!$O1386="KTHP",TONGHOP!$U1386&lt;&gt;""),TONGHOP!$U1386,"")</f>
        <v/>
      </c>
      <c r="C1386" s="134" t="str">
        <f>IF(AND(TONGHOP!$O1386="KTHP",TONGHOP!$Q1386&lt;&gt;""),TONGHOP!$Q1386,"")</f>
        <v/>
      </c>
      <c r="D1386" s="134" t="str">
        <f t="shared" si="42"/>
        <v/>
      </c>
      <c r="E1386" s="134" t="str">
        <f>IF(AND(TONGHOP!$O1386="ThiTN",TONGHOP!$T1386&lt;&gt;""),TONGHOP!$T1386,"")</f>
        <v/>
      </c>
      <c r="F1386" s="134" t="str">
        <f>IF(AND(TONGHOP!$O1386="ThiTN",TONGHOP!$U1386&lt;&gt;""),TONGHOP!$U1386,"")</f>
        <v/>
      </c>
      <c r="G1386" s="134" t="str">
        <f>IF(AND(TONGHOP!$O1386="ThiTN",TONGHOP!$Q1386&lt;&gt;""),TONGHOP!$Q1386,"")</f>
        <v/>
      </c>
      <c r="H1386" s="134" t="str">
        <f t="shared" si="43"/>
        <v/>
      </c>
    </row>
    <row r="1387" spans="1:8">
      <c r="A1387" s="134" t="str">
        <f>IF(AND(TONGHOP!$O1387="KTHP",TONGHOP!$T1387&lt;&gt;""),TONGHOP!$T1387,"")</f>
        <v/>
      </c>
      <c r="B1387" s="134" t="str">
        <f>IF(AND(TONGHOP!$O1387="KTHP",TONGHOP!$U1387&lt;&gt;""),TONGHOP!$U1387,"")</f>
        <v/>
      </c>
      <c r="C1387" s="134" t="str">
        <f>IF(AND(TONGHOP!$O1387="KTHP",TONGHOP!$Q1387&lt;&gt;""),TONGHOP!$Q1387,"")</f>
        <v/>
      </c>
      <c r="D1387" s="134" t="str">
        <f t="shared" si="42"/>
        <v/>
      </c>
      <c r="E1387" s="134" t="str">
        <f>IF(AND(TONGHOP!$O1387="ThiTN",TONGHOP!$T1387&lt;&gt;""),TONGHOP!$T1387,"")</f>
        <v/>
      </c>
      <c r="F1387" s="134" t="str">
        <f>IF(AND(TONGHOP!$O1387="ThiTN",TONGHOP!$U1387&lt;&gt;""),TONGHOP!$U1387,"")</f>
        <v/>
      </c>
      <c r="G1387" s="134" t="str">
        <f>IF(AND(TONGHOP!$O1387="ThiTN",TONGHOP!$Q1387&lt;&gt;""),TONGHOP!$Q1387,"")</f>
        <v/>
      </c>
      <c r="H1387" s="134" t="str">
        <f t="shared" si="43"/>
        <v/>
      </c>
    </row>
    <row r="1388" spans="1:8">
      <c r="A1388" s="134" t="str">
        <f>IF(AND(TONGHOP!$O1388="KTHP",TONGHOP!$T1388&lt;&gt;""),TONGHOP!$T1388,"")</f>
        <v/>
      </c>
      <c r="B1388" s="134" t="str">
        <f>IF(AND(TONGHOP!$O1388="KTHP",TONGHOP!$U1388&lt;&gt;""),TONGHOP!$U1388,"")</f>
        <v/>
      </c>
      <c r="C1388" s="134" t="str">
        <f>IF(AND(TONGHOP!$O1388="KTHP",TONGHOP!$Q1388&lt;&gt;""),TONGHOP!$Q1388,"")</f>
        <v/>
      </c>
      <c r="D1388" s="134" t="str">
        <f t="shared" si="42"/>
        <v/>
      </c>
      <c r="E1388" s="134" t="str">
        <f>IF(AND(TONGHOP!$O1388="ThiTN",TONGHOP!$T1388&lt;&gt;""),TONGHOP!$T1388,"")</f>
        <v/>
      </c>
      <c r="F1388" s="134" t="str">
        <f>IF(AND(TONGHOP!$O1388="ThiTN",TONGHOP!$U1388&lt;&gt;""),TONGHOP!$U1388,"")</f>
        <v/>
      </c>
      <c r="G1388" s="134" t="str">
        <f>IF(AND(TONGHOP!$O1388="ThiTN",TONGHOP!$Q1388&lt;&gt;""),TONGHOP!$Q1388,"")</f>
        <v/>
      </c>
      <c r="H1388" s="134" t="str">
        <f t="shared" si="43"/>
        <v/>
      </c>
    </row>
    <row r="1389" spans="1:8">
      <c r="A1389" s="134" t="str">
        <f>IF(AND(TONGHOP!$O1389="KTHP",TONGHOP!$T1389&lt;&gt;""),TONGHOP!$T1389,"")</f>
        <v/>
      </c>
      <c r="B1389" s="134" t="str">
        <f>IF(AND(TONGHOP!$O1389="KTHP",TONGHOP!$U1389&lt;&gt;""),TONGHOP!$U1389,"")</f>
        <v/>
      </c>
      <c r="C1389" s="134" t="str">
        <f>IF(AND(TONGHOP!$O1389="KTHP",TONGHOP!$Q1389&lt;&gt;""),TONGHOP!$Q1389,"")</f>
        <v/>
      </c>
      <c r="D1389" s="134" t="str">
        <f t="shared" si="42"/>
        <v/>
      </c>
      <c r="E1389" s="134" t="str">
        <f>IF(AND(TONGHOP!$O1389="ThiTN",TONGHOP!$T1389&lt;&gt;""),TONGHOP!$T1389,"")</f>
        <v/>
      </c>
      <c r="F1389" s="134" t="str">
        <f>IF(AND(TONGHOP!$O1389="ThiTN",TONGHOP!$U1389&lt;&gt;""),TONGHOP!$U1389,"")</f>
        <v/>
      </c>
      <c r="G1389" s="134" t="str">
        <f>IF(AND(TONGHOP!$O1389="ThiTN",TONGHOP!$Q1389&lt;&gt;""),TONGHOP!$Q1389,"")</f>
        <v/>
      </c>
      <c r="H1389" s="134" t="str">
        <f t="shared" si="43"/>
        <v/>
      </c>
    </row>
    <row r="1390" spans="1:8">
      <c r="A1390" s="134" t="str">
        <f>IF(AND(TONGHOP!$O1390="KTHP",TONGHOP!$T1390&lt;&gt;""),TONGHOP!$T1390,"")</f>
        <v/>
      </c>
      <c r="B1390" s="134" t="str">
        <f>IF(AND(TONGHOP!$O1390="KTHP",TONGHOP!$U1390&lt;&gt;""),TONGHOP!$U1390,"")</f>
        <v/>
      </c>
      <c r="C1390" s="134" t="str">
        <f>IF(AND(TONGHOP!$O1390="KTHP",TONGHOP!$Q1390&lt;&gt;""),TONGHOP!$Q1390,"")</f>
        <v/>
      </c>
      <c r="D1390" s="134" t="str">
        <f t="shared" si="42"/>
        <v/>
      </c>
      <c r="E1390" s="134" t="str">
        <f>IF(AND(TONGHOP!$O1390="ThiTN",TONGHOP!$T1390&lt;&gt;""),TONGHOP!$T1390,"")</f>
        <v/>
      </c>
      <c r="F1390" s="134" t="str">
        <f>IF(AND(TONGHOP!$O1390="ThiTN",TONGHOP!$U1390&lt;&gt;""),TONGHOP!$U1390,"")</f>
        <v/>
      </c>
      <c r="G1390" s="134" t="str">
        <f>IF(AND(TONGHOP!$O1390="ThiTN",TONGHOP!$Q1390&lt;&gt;""),TONGHOP!$Q1390,"")</f>
        <v/>
      </c>
      <c r="H1390" s="134" t="str">
        <f t="shared" si="43"/>
        <v/>
      </c>
    </row>
    <row r="1391" spans="1:8">
      <c r="A1391" s="134" t="str">
        <f>IF(AND(TONGHOP!$O1391="KTHP",TONGHOP!$T1391&lt;&gt;""),TONGHOP!$T1391,"")</f>
        <v/>
      </c>
      <c r="B1391" s="134" t="str">
        <f>IF(AND(TONGHOP!$O1391="KTHP",TONGHOP!$U1391&lt;&gt;""),TONGHOP!$U1391,"")</f>
        <v/>
      </c>
      <c r="C1391" s="134" t="str">
        <f>IF(AND(TONGHOP!$O1391="KTHP",TONGHOP!$Q1391&lt;&gt;""),TONGHOP!$Q1391,"")</f>
        <v/>
      </c>
      <c r="D1391" s="134" t="str">
        <f t="shared" si="42"/>
        <v/>
      </c>
      <c r="E1391" s="134" t="str">
        <f>IF(AND(TONGHOP!$O1391="ThiTN",TONGHOP!$T1391&lt;&gt;""),TONGHOP!$T1391,"")</f>
        <v/>
      </c>
      <c r="F1391" s="134" t="str">
        <f>IF(AND(TONGHOP!$O1391="ThiTN",TONGHOP!$U1391&lt;&gt;""),TONGHOP!$U1391,"")</f>
        <v/>
      </c>
      <c r="G1391" s="134" t="str">
        <f>IF(AND(TONGHOP!$O1391="ThiTN",TONGHOP!$Q1391&lt;&gt;""),TONGHOP!$Q1391,"")</f>
        <v/>
      </c>
      <c r="H1391" s="134" t="str">
        <f t="shared" si="43"/>
        <v/>
      </c>
    </row>
    <row r="1392" spans="1:8">
      <c r="A1392" s="134" t="str">
        <f>IF(AND(TONGHOP!$O1392="KTHP",TONGHOP!$T1392&lt;&gt;""),TONGHOP!$T1392,"")</f>
        <v/>
      </c>
      <c r="B1392" s="134" t="str">
        <f>IF(AND(TONGHOP!$O1392="KTHP",TONGHOP!$U1392&lt;&gt;""),TONGHOP!$U1392,"")</f>
        <v/>
      </c>
      <c r="C1392" s="134" t="str">
        <f>IF(AND(TONGHOP!$O1392="KTHP",TONGHOP!$Q1392&lt;&gt;""),TONGHOP!$Q1392,"")</f>
        <v/>
      </c>
      <c r="D1392" s="134" t="str">
        <f t="shared" si="42"/>
        <v/>
      </c>
      <c r="E1392" s="134" t="str">
        <f>IF(AND(TONGHOP!$O1392="ThiTN",TONGHOP!$T1392&lt;&gt;""),TONGHOP!$T1392,"")</f>
        <v/>
      </c>
      <c r="F1392" s="134" t="str">
        <f>IF(AND(TONGHOP!$O1392="ThiTN",TONGHOP!$U1392&lt;&gt;""),TONGHOP!$U1392,"")</f>
        <v/>
      </c>
      <c r="G1392" s="134" t="str">
        <f>IF(AND(TONGHOP!$O1392="ThiTN",TONGHOP!$Q1392&lt;&gt;""),TONGHOP!$Q1392,"")</f>
        <v/>
      </c>
      <c r="H1392" s="134" t="str">
        <f t="shared" si="43"/>
        <v/>
      </c>
    </row>
    <row r="1393" spans="1:8">
      <c r="A1393" s="134" t="str">
        <f>IF(AND(TONGHOP!$O1393="KTHP",TONGHOP!$T1393&lt;&gt;""),TONGHOP!$T1393,"")</f>
        <v/>
      </c>
      <c r="B1393" s="134" t="str">
        <f>IF(AND(TONGHOP!$O1393="KTHP",TONGHOP!$U1393&lt;&gt;""),TONGHOP!$U1393,"")</f>
        <v/>
      </c>
      <c r="C1393" s="134" t="str">
        <f>IF(AND(TONGHOP!$O1393="KTHP",TONGHOP!$Q1393&lt;&gt;""),TONGHOP!$Q1393,"")</f>
        <v/>
      </c>
      <c r="D1393" s="134" t="str">
        <f t="shared" si="42"/>
        <v/>
      </c>
      <c r="E1393" s="134" t="str">
        <f>IF(AND(TONGHOP!$O1393="ThiTN",TONGHOP!$T1393&lt;&gt;""),TONGHOP!$T1393,"")</f>
        <v/>
      </c>
      <c r="F1393" s="134" t="str">
        <f>IF(AND(TONGHOP!$O1393="ThiTN",TONGHOP!$U1393&lt;&gt;""),TONGHOP!$U1393,"")</f>
        <v/>
      </c>
      <c r="G1393" s="134" t="str">
        <f>IF(AND(TONGHOP!$O1393="ThiTN",TONGHOP!$Q1393&lt;&gt;""),TONGHOP!$Q1393,"")</f>
        <v/>
      </c>
      <c r="H1393" s="134" t="str">
        <f t="shared" si="43"/>
        <v/>
      </c>
    </row>
    <row r="1394" spans="1:8">
      <c r="A1394" s="134" t="str">
        <f>IF(AND(TONGHOP!$O1394="KTHP",TONGHOP!$T1394&lt;&gt;""),TONGHOP!$T1394,"")</f>
        <v/>
      </c>
      <c r="B1394" s="134" t="str">
        <f>IF(AND(TONGHOP!$O1394="KTHP",TONGHOP!$U1394&lt;&gt;""),TONGHOP!$U1394,"")</f>
        <v/>
      </c>
      <c r="C1394" s="134" t="str">
        <f>IF(AND(TONGHOP!$O1394="KTHP",TONGHOP!$Q1394&lt;&gt;""),TONGHOP!$Q1394,"")</f>
        <v/>
      </c>
      <c r="D1394" s="134" t="str">
        <f t="shared" si="42"/>
        <v/>
      </c>
      <c r="E1394" s="134" t="str">
        <f>IF(AND(TONGHOP!$O1394="ThiTN",TONGHOP!$T1394&lt;&gt;""),TONGHOP!$T1394,"")</f>
        <v/>
      </c>
      <c r="F1394" s="134" t="str">
        <f>IF(AND(TONGHOP!$O1394="ThiTN",TONGHOP!$U1394&lt;&gt;""),TONGHOP!$U1394,"")</f>
        <v/>
      </c>
      <c r="G1394" s="134" t="str">
        <f>IF(AND(TONGHOP!$O1394="ThiTN",TONGHOP!$Q1394&lt;&gt;""),TONGHOP!$Q1394,"")</f>
        <v/>
      </c>
      <c r="H1394" s="134" t="str">
        <f t="shared" si="43"/>
        <v/>
      </c>
    </row>
    <row r="1395" spans="1:8">
      <c r="A1395" s="134" t="str">
        <f>IF(AND(TONGHOP!$O1395="KTHP",TONGHOP!$T1395&lt;&gt;""),TONGHOP!$T1395,"")</f>
        <v/>
      </c>
      <c r="B1395" s="134" t="str">
        <f>IF(AND(TONGHOP!$O1395="KTHP",TONGHOP!$U1395&lt;&gt;""),TONGHOP!$U1395,"")</f>
        <v/>
      </c>
      <c r="C1395" s="134" t="str">
        <f>IF(AND(TONGHOP!$O1395="KTHP",TONGHOP!$Q1395&lt;&gt;""),TONGHOP!$Q1395,"")</f>
        <v/>
      </c>
      <c r="D1395" s="134" t="str">
        <f t="shared" si="42"/>
        <v/>
      </c>
      <c r="E1395" s="134" t="str">
        <f>IF(AND(TONGHOP!$O1395="ThiTN",TONGHOP!$T1395&lt;&gt;""),TONGHOP!$T1395,"")</f>
        <v/>
      </c>
      <c r="F1395" s="134" t="str">
        <f>IF(AND(TONGHOP!$O1395="ThiTN",TONGHOP!$U1395&lt;&gt;""),TONGHOP!$U1395,"")</f>
        <v/>
      </c>
      <c r="G1395" s="134" t="str">
        <f>IF(AND(TONGHOP!$O1395="ThiTN",TONGHOP!$Q1395&lt;&gt;""),TONGHOP!$Q1395,"")</f>
        <v/>
      </c>
      <c r="H1395" s="134" t="str">
        <f t="shared" si="43"/>
        <v/>
      </c>
    </row>
    <row r="1396" spans="1:8">
      <c r="A1396" s="134" t="str">
        <f>IF(AND(TONGHOP!$O1396="KTHP",TONGHOP!$T1396&lt;&gt;""),TONGHOP!$T1396,"")</f>
        <v/>
      </c>
      <c r="B1396" s="134" t="str">
        <f>IF(AND(TONGHOP!$O1396="KTHP",TONGHOP!$U1396&lt;&gt;""),TONGHOP!$U1396,"")</f>
        <v/>
      </c>
      <c r="C1396" s="134" t="str">
        <f>IF(AND(TONGHOP!$O1396="KTHP",TONGHOP!$Q1396&lt;&gt;""),TONGHOP!$Q1396,"")</f>
        <v/>
      </c>
      <c r="D1396" s="134" t="str">
        <f t="shared" si="42"/>
        <v/>
      </c>
      <c r="E1396" s="134" t="str">
        <f>IF(AND(TONGHOP!$O1396="ThiTN",TONGHOP!$T1396&lt;&gt;""),TONGHOP!$T1396,"")</f>
        <v/>
      </c>
      <c r="F1396" s="134" t="str">
        <f>IF(AND(TONGHOP!$O1396="ThiTN",TONGHOP!$U1396&lt;&gt;""),TONGHOP!$U1396,"")</f>
        <v/>
      </c>
      <c r="G1396" s="134" t="str">
        <f>IF(AND(TONGHOP!$O1396="ThiTN",TONGHOP!$Q1396&lt;&gt;""),TONGHOP!$Q1396,"")</f>
        <v/>
      </c>
      <c r="H1396" s="134" t="str">
        <f t="shared" si="43"/>
        <v/>
      </c>
    </row>
    <row r="1397" spans="1:8">
      <c r="A1397" s="134" t="str">
        <f>IF(AND(TONGHOP!$O1397="KTHP",TONGHOP!$T1397&lt;&gt;""),TONGHOP!$T1397,"")</f>
        <v/>
      </c>
      <c r="B1397" s="134" t="str">
        <f>IF(AND(TONGHOP!$O1397="KTHP",TONGHOP!$U1397&lt;&gt;""),TONGHOP!$U1397,"")</f>
        <v/>
      </c>
      <c r="C1397" s="134" t="str">
        <f>IF(AND(TONGHOP!$O1397="KTHP",TONGHOP!$Q1397&lt;&gt;""),TONGHOP!$Q1397,"")</f>
        <v/>
      </c>
      <c r="D1397" s="134" t="str">
        <f t="shared" si="42"/>
        <v/>
      </c>
      <c r="E1397" s="134" t="str">
        <f>IF(AND(TONGHOP!$O1397="ThiTN",TONGHOP!$T1397&lt;&gt;""),TONGHOP!$T1397,"")</f>
        <v/>
      </c>
      <c r="F1397" s="134" t="str">
        <f>IF(AND(TONGHOP!$O1397="ThiTN",TONGHOP!$U1397&lt;&gt;""),TONGHOP!$U1397,"")</f>
        <v/>
      </c>
      <c r="G1397" s="134" t="str">
        <f>IF(AND(TONGHOP!$O1397="ThiTN",TONGHOP!$Q1397&lt;&gt;""),TONGHOP!$Q1397,"")</f>
        <v/>
      </c>
      <c r="H1397" s="134" t="str">
        <f t="shared" si="43"/>
        <v/>
      </c>
    </row>
    <row r="1398" spans="1:8">
      <c r="A1398" s="134" t="str">
        <f>IF(AND(TONGHOP!$O1398="KTHP",TONGHOP!$T1398&lt;&gt;""),TONGHOP!$T1398,"")</f>
        <v/>
      </c>
      <c r="B1398" s="134" t="str">
        <f>IF(AND(TONGHOP!$O1398="KTHP",TONGHOP!$U1398&lt;&gt;""),TONGHOP!$U1398,"")</f>
        <v/>
      </c>
      <c r="C1398" s="134" t="str">
        <f>IF(AND(TONGHOP!$O1398="KTHP",TONGHOP!$Q1398&lt;&gt;""),TONGHOP!$Q1398,"")</f>
        <v/>
      </c>
      <c r="D1398" s="134" t="str">
        <f t="shared" si="42"/>
        <v/>
      </c>
      <c r="E1398" s="134" t="str">
        <f>IF(AND(TONGHOP!$O1398="ThiTN",TONGHOP!$T1398&lt;&gt;""),TONGHOP!$T1398,"")</f>
        <v/>
      </c>
      <c r="F1398" s="134" t="str">
        <f>IF(AND(TONGHOP!$O1398="ThiTN",TONGHOP!$U1398&lt;&gt;""),TONGHOP!$U1398,"")</f>
        <v/>
      </c>
      <c r="G1398" s="134" t="str">
        <f>IF(AND(TONGHOP!$O1398="ThiTN",TONGHOP!$Q1398&lt;&gt;""),TONGHOP!$Q1398,"")</f>
        <v/>
      </c>
      <c r="H1398" s="134" t="str">
        <f t="shared" si="43"/>
        <v/>
      </c>
    </row>
    <row r="1399" spans="1:8">
      <c r="A1399" s="134" t="str">
        <f>IF(AND(TONGHOP!$O1399="KTHP",TONGHOP!$T1399&lt;&gt;""),TONGHOP!$T1399,"")</f>
        <v/>
      </c>
      <c r="B1399" s="134" t="str">
        <f>IF(AND(TONGHOP!$O1399="KTHP",TONGHOP!$U1399&lt;&gt;""),TONGHOP!$U1399,"")</f>
        <v/>
      </c>
      <c r="C1399" s="134" t="str">
        <f>IF(AND(TONGHOP!$O1399="KTHP",TONGHOP!$Q1399&lt;&gt;""),TONGHOP!$Q1399,"")</f>
        <v/>
      </c>
      <c r="D1399" s="134" t="str">
        <f t="shared" si="42"/>
        <v/>
      </c>
      <c r="E1399" s="134" t="str">
        <f>IF(AND(TONGHOP!$O1399="ThiTN",TONGHOP!$T1399&lt;&gt;""),TONGHOP!$T1399,"")</f>
        <v/>
      </c>
      <c r="F1399" s="134" t="str">
        <f>IF(AND(TONGHOP!$O1399="ThiTN",TONGHOP!$U1399&lt;&gt;""),TONGHOP!$U1399,"")</f>
        <v/>
      </c>
      <c r="G1399" s="134" t="str">
        <f>IF(AND(TONGHOP!$O1399="ThiTN",TONGHOP!$Q1399&lt;&gt;""),TONGHOP!$Q1399,"")</f>
        <v/>
      </c>
      <c r="H1399" s="134" t="str">
        <f t="shared" si="43"/>
        <v/>
      </c>
    </row>
    <row r="1400" spans="1:8">
      <c r="A1400" s="134" t="str">
        <f>IF(AND(TONGHOP!$O1400="KTHP",TONGHOP!$T1400&lt;&gt;""),TONGHOP!$T1400,"")</f>
        <v/>
      </c>
      <c r="B1400" s="134" t="str">
        <f>IF(AND(TONGHOP!$O1400="KTHP",TONGHOP!$U1400&lt;&gt;""),TONGHOP!$U1400,"")</f>
        <v/>
      </c>
      <c r="C1400" s="134" t="str">
        <f>IF(AND(TONGHOP!$O1400="KTHP",TONGHOP!$Q1400&lt;&gt;""),TONGHOP!$Q1400,"")</f>
        <v/>
      </c>
      <c r="D1400" s="134" t="str">
        <f t="shared" si="42"/>
        <v/>
      </c>
      <c r="E1400" s="134" t="str">
        <f>IF(AND(TONGHOP!$O1400="ThiTN",TONGHOP!$T1400&lt;&gt;""),TONGHOP!$T1400,"")</f>
        <v/>
      </c>
      <c r="F1400" s="134" t="str">
        <f>IF(AND(TONGHOP!$O1400="ThiTN",TONGHOP!$U1400&lt;&gt;""),TONGHOP!$U1400,"")</f>
        <v/>
      </c>
      <c r="G1400" s="134" t="str">
        <f>IF(AND(TONGHOP!$O1400="ThiTN",TONGHOP!$Q1400&lt;&gt;""),TONGHOP!$Q1400,"")</f>
        <v/>
      </c>
      <c r="H1400" s="134" t="str">
        <f t="shared" si="43"/>
        <v/>
      </c>
    </row>
    <row r="1401" spans="1:8">
      <c r="A1401" s="134" t="str">
        <f>IF(AND(TONGHOP!$O1401="KTHP",TONGHOP!$T1401&lt;&gt;""),TONGHOP!$T1401,"")</f>
        <v/>
      </c>
      <c r="B1401" s="134" t="str">
        <f>IF(AND(TONGHOP!$O1401="KTHP",TONGHOP!$U1401&lt;&gt;""),TONGHOP!$U1401,"")</f>
        <v/>
      </c>
      <c r="C1401" s="134" t="str">
        <f>IF(AND(TONGHOP!$O1401="KTHP",TONGHOP!$Q1401&lt;&gt;""),TONGHOP!$Q1401,"")</f>
        <v/>
      </c>
      <c r="D1401" s="134" t="str">
        <f t="shared" si="42"/>
        <v/>
      </c>
      <c r="E1401" s="134" t="str">
        <f>IF(AND(TONGHOP!$O1401="ThiTN",TONGHOP!$T1401&lt;&gt;""),TONGHOP!$T1401,"")</f>
        <v/>
      </c>
      <c r="F1401" s="134" t="str">
        <f>IF(AND(TONGHOP!$O1401="ThiTN",TONGHOP!$U1401&lt;&gt;""),TONGHOP!$U1401,"")</f>
        <v/>
      </c>
      <c r="G1401" s="134" t="str">
        <f>IF(AND(TONGHOP!$O1401="ThiTN",TONGHOP!$Q1401&lt;&gt;""),TONGHOP!$Q1401,"")</f>
        <v/>
      </c>
      <c r="H1401" s="134" t="str">
        <f t="shared" si="43"/>
        <v/>
      </c>
    </row>
    <row r="1402" spans="1:8">
      <c r="A1402" s="134" t="str">
        <f>IF(AND(TONGHOP!$O1402="KTHP",TONGHOP!$T1402&lt;&gt;""),TONGHOP!$T1402,"")</f>
        <v/>
      </c>
      <c r="B1402" s="134" t="str">
        <f>IF(AND(TONGHOP!$O1402="KTHP",TONGHOP!$U1402&lt;&gt;""),TONGHOP!$U1402,"")</f>
        <v/>
      </c>
      <c r="C1402" s="134" t="str">
        <f>IF(AND(TONGHOP!$O1402="KTHP",TONGHOP!$Q1402&lt;&gt;""),TONGHOP!$Q1402,"")</f>
        <v/>
      </c>
      <c r="D1402" s="134" t="str">
        <f t="shared" si="42"/>
        <v/>
      </c>
      <c r="E1402" s="134" t="str">
        <f>IF(AND(TONGHOP!$O1402="ThiTN",TONGHOP!$T1402&lt;&gt;""),TONGHOP!$T1402,"")</f>
        <v/>
      </c>
      <c r="F1402" s="134" t="str">
        <f>IF(AND(TONGHOP!$O1402="ThiTN",TONGHOP!$U1402&lt;&gt;""),TONGHOP!$U1402,"")</f>
        <v/>
      </c>
      <c r="G1402" s="134" t="str">
        <f>IF(AND(TONGHOP!$O1402="ThiTN",TONGHOP!$Q1402&lt;&gt;""),TONGHOP!$Q1402,"")</f>
        <v/>
      </c>
      <c r="H1402" s="134" t="str">
        <f t="shared" si="43"/>
        <v/>
      </c>
    </row>
    <row r="1403" spans="1:8">
      <c r="A1403" s="134" t="str">
        <f>IF(AND(TONGHOP!$O1403="KTHP",TONGHOP!$T1403&lt;&gt;""),TONGHOP!$T1403,"")</f>
        <v/>
      </c>
      <c r="B1403" s="134" t="str">
        <f>IF(AND(TONGHOP!$O1403="KTHP",TONGHOP!$U1403&lt;&gt;""),TONGHOP!$U1403,"")</f>
        <v/>
      </c>
      <c r="C1403" s="134" t="str">
        <f>IF(AND(TONGHOP!$O1403="KTHP",TONGHOP!$Q1403&lt;&gt;""),TONGHOP!$Q1403,"")</f>
        <v/>
      </c>
      <c r="D1403" s="134" t="str">
        <f t="shared" si="42"/>
        <v/>
      </c>
      <c r="E1403" s="134" t="str">
        <f>IF(AND(TONGHOP!$O1403="ThiTN",TONGHOP!$T1403&lt;&gt;""),TONGHOP!$T1403,"")</f>
        <v/>
      </c>
      <c r="F1403" s="134" t="str">
        <f>IF(AND(TONGHOP!$O1403="ThiTN",TONGHOP!$U1403&lt;&gt;""),TONGHOP!$U1403,"")</f>
        <v/>
      </c>
      <c r="G1403" s="134" t="str">
        <f>IF(AND(TONGHOP!$O1403="ThiTN",TONGHOP!$Q1403&lt;&gt;""),TONGHOP!$Q1403,"")</f>
        <v/>
      </c>
      <c r="H1403" s="134" t="str">
        <f t="shared" si="43"/>
        <v/>
      </c>
    </row>
    <row r="1404" spans="1:8">
      <c r="A1404" s="134" t="str">
        <f>IF(AND(TONGHOP!$O1404="KTHP",TONGHOP!$T1404&lt;&gt;""),TONGHOP!$T1404,"")</f>
        <v/>
      </c>
      <c r="B1404" s="134" t="str">
        <f>IF(AND(TONGHOP!$O1404="KTHP",TONGHOP!$U1404&lt;&gt;""),TONGHOP!$U1404,"")</f>
        <v/>
      </c>
      <c r="C1404" s="134" t="str">
        <f>IF(AND(TONGHOP!$O1404="KTHP",TONGHOP!$Q1404&lt;&gt;""),TONGHOP!$Q1404,"")</f>
        <v/>
      </c>
      <c r="D1404" s="134" t="str">
        <f t="shared" si="42"/>
        <v/>
      </c>
      <c r="E1404" s="134" t="str">
        <f>IF(AND(TONGHOP!$O1404="ThiTN",TONGHOP!$T1404&lt;&gt;""),TONGHOP!$T1404,"")</f>
        <v/>
      </c>
      <c r="F1404" s="134" t="str">
        <f>IF(AND(TONGHOP!$O1404="ThiTN",TONGHOP!$U1404&lt;&gt;""),TONGHOP!$U1404,"")</f>
        <v/>
      </c>
      <c r="G1404" s="134" t="str">
        <f>IF(AND(TONGHOP!$O1404="ThiTN",TONGHOP!$Q1404&lt;&gt;""),TONGHOP!$Q1404,"")</f>
        <v/>
      </c>
      <c r="H1404" s="134" t="str">
        <f t="shared" si="43"/>
        <v/>
      </c>
    </row>
    <row r="1405" spans="1:8">
      <c r="A1405" s="134" t="str">
        <f>IF(AND(TONGHOP!$O1405="KTHP",TONGHOP!$T1405&lt;&gt;""),TONGHOP!$T1405,"")</f>
        <v/>
      </c>
      <c r="B1405" s="134" t="str">
        <f>IF(AND(TONGHOP!$O1405="KTHP",TONGHOP!$U1405&lt;&gt;""),TONGHOP!$U1405,"")</f>
        <v/>
      </c>
      <c r="C1405" s="134" t="str">
        <f>IF(AND(TONGHOP!$O1405="KTHP",TONGHOP!$Q1405&lt;&gt;""),TONGHOP!$Q1405,"")</f>
        <v/>
      </c>
      <c r="D1405" s="134" t="str">
        <f t="shared" si="42"/>
        <v/>
      </c>
      <c r="E1405" s="134" t="str">
        <f>IF(AND(TONGHOP!$O1405="ThiTN",TONGHOP!$T1405&lt;&gt;""),TONGHOP!$T1405,"")</f>
        <v/>
      </c>
      <c r="F1405" s="134" t="str">
        <f>IF(AND(TONGHOP!$O1405="ThiTN",TONGHOP!$U1405&lt;&gt;""),TONGHOP!$U1405,"")</f>
        <v/>
      </c>
      <c r="G1405" s="134" t="str">
        <f>IF(AND(TONGHOP!$O1405="ThiTN",TONGHOP!$Q1405&lt;&gt;""),TONGHOP!$Q1405,"")</f>
        <v/>
      </c>
      <c r="H1405" s="134" t="str">
        <f t="shared" si="43"/>
        <v/>
      </c>
    </row>
    <row r="1406" spans="1:8">
      <c r="A1406" s="134" t="str">
        <f>IF(AND(TONGHOP!$O1406="KTHP",TONGHOP!$T1406&lt;&gt;""),TONGHOP!$T1406,"")</f>
        <v/>
      </c>
      <c r="B1406" s="134" t="str">
        <f>IF(AND(TONGHOP!$O1406="KTHP",TONGHOP!$U1406&lt;&gt;""),TONGHOP!$U1406,"")</f>
        <v/>
      </c>
      <c r="C1406" s="134" t="str">
        <f>IF(AND(TONGHOP!$O1406="KTHP",TONGHOP!$Q1406&lt;&gt;""),TONGHOP!$Q1406,"")</f>
        <v/>
      </c>
      <c r="D1406" s="134" t="str">
        <f t="shared" si="42"/>
        <v/>
      </c>
      <c r="E1406" s="134" t="str">
        <f>IF(AND(TONGHOP!$O1406="ThiTN",TONGHOP!$T1406&lt;&gt;""),TONGHOP!$T1406,"")</f>
        <v/>
      </c>
      <c r="F1406" s="134" t="str">
        <f>IF(AND(TONGHOP!$O1406="ThiTN",TONGHOP!$U1406&lt;&gt;""),TONGHOP!$U1406,"")</f>
        <v/>
      </c>
      <c r="G1406" s="134" t="str">
        <f>IF(AND(TONGHOP!$O1406="ThiTN",TONGHOP!$Q1406&lt;&gt;""),TONGHOP!$Q1406,"")</f>
        <v/>
      </c>
      <c r="H1406" s="134" t="str">
        <f t="shared" si="43"/>
        <v/>
      </c>
    </row>
    <row r="1407" spans="1:8">
      <c r="A1407" s="134" t="str">
        <f>IF(AND(TONGHOP!$O1407="KTHP",TONGHOP!$T1407&lt;&gt;""),TONGHOP!$T1407,"")</f>
        <v/>
      </c>
      <c r="B1407" s="134" t="str">
        <f>IF(AND(TONGHOP!$O1407="KTHP",TONGHOP!$U1407&lt;&gt;""),TONGHOP!$U1407,"")</f>
        <v/>
      </c>
      <c r="C1407" s="134" t="str">
        <f>IF(AND(TONGHOP!$O1407="KTHP",TONGHOP!$Q1407&lt;&gt;""),TONGHOP!$Q1407,"")</f>
        <v/>
      </c>
      <c r="D1407" s="134" t="str">
        <f t="shared" si="42"/>
        <v/>
      </c>
      <c r="E1407" s="134" t="str">
        <f>IF(AND(TONGHOP!$O1407="ThiTN",TONGHOP!$T1407&lt;&gt;""),TONGHOP!$T1407,"")</f>
        <v/>
      </c>
      <c r="F1407" s="134" t="str">
        <f>IF(AND(TONGHOP!$O1407="ThiTN",TONGHOP!$U1407&lt;&gt;""),TONGHOP!$U1407,"")</f>
        <v/>
      </c>
      <c r="G1407" s="134" t="str">
        <f>IF(AND(TONGHOP!$O1407="ThiTN",TONGHOP!$Q1407&lt;&gt;""),TONGHOP!$Q1407,"")</f>
        <v/>
      </c>
      <c r="H1407" s="134" t="str">
        <f t="shared" si="43"/>
        <v/>
      </c>
    </row>
    <row r="1408" spans="1:8">
      <c r="A1408" s="134" t="str">
        <f>IF(AND(TONGHOP!$O1408="KTHP",TONGHOP!$T1408&lt;&gt;""),TONGHOP!$T1408,"")</f>
        <v/>
      </c>
      <c r="B1408" s="134" t="str">
        <f>IF(AND(TONGHOP!$O1408="KTHP",TONGHOP!$U1408&lt;&gt;""),TONGHOP!$U1408,"")</f>
        <v/>
      </c>
      <c r="C1408" s="134" t="str">
        <f>IF(AND(TONGHOP!$O1408="KTHP",TONGHOP!$Q1408&lt;&gt;""),TONGHOP!$Q1408,"")</f>
        <v/>
      </c>
      <c r="D1408" s="134" t="str">
        <f t="shared" si="42"/>
        <v/>
      </c>
      <c r="E1408" s="134" t="str">
        <f>IF(AND(TONGHOP!$O1408="ThiTN",TONGHOP!$T1408&lt;&gt;""),TONGHOP!$T1408,"")</f>
        <v/>
      </c>
      <c r="F1408" s="134" t="str">
        <f>IF(AND(TONGHOP!$O1408="ThiTN",TONGHOP!$U1408&lt;&gt;""),TONGHOP!$U1408,"")</f>
        <v/>
      </c>
      <c r="G1408" s="134" t="str">
        <f>IF(AND(TONGHOP!$O1408="ThiTN",TONGHOP!$Q1408&lt;&gt;""),TONGHOP!$Q1408,"")</f>
        <v/>
      </c>
      <c r="H1408" s="134" t="str">
        <f t="shared" si="43"/>
        <v/>
      </c>
    </row>
    <row r="1409" spans="1:8">
      <c r="A1409" s="134" t="str">
        <f>IF(AND(TONGHOP!$O1409="KTHP",TONGHOP!$T1409&lt;&gt;""),TONGHOP!$T1409,"")</f>
        <v/>
      </c>
      <c r="B1409" s="134" t="str">
        <f>IF(AND(TONGHOP!$O1409="KTHP",TONGHOP!$U1409&lt;&gt;""),TONGHOP!$U1409,"")</f>
        <v/>
      </c>
      <c r="C1409" s="134" t="str">
        <f>IF(AND(TONGHOP!$O1409="KTHP",TONGHOP!$Q1409&lt;&gt;""),TONGHOP!$Q1409,"")</f>
        <v/>
      </c>
      <c r="D1409" s="134" t="str">
        <f t="shared" si="42"/>
        <v/>
      </c>
      <c r="E1409" s="134" t="str">
        <f>IF(AND(TONGHOP!$O1409="ThiTN",TONGHOP!$T1409&lt;&gt;""),TONGHOP!$T1409,"")</f>
        <v/>
      </c>
      <c r="F1409" s="134" t="str">
        <f>IF(AND(TONGHOP!$O1409="ThiTN",TONGHOP!$U1409&lt;&gt;""),TONGHOP!$U1409,"")</f>
        <v/>
      </c>
      <c r="G1409" s="134" t="str">
        <f>IF(AND(TONGHOP!$O1409="ThiTN",TONGHOP!$Q1409&lt;&gt;""),TONGHOP!$Q1409,"")</f>
        <v/>
      </c>
      <c r="H1409" s="134" t="str">
        <f t="shared" si="43"/>
        <v/>
      </c>
    </row>
    <row r="1410" spans="1:8">
      <c r="A1410" s="134" t="str">
        <f>IF(AND(TONGHOP!$O1410="KTHP",TONGHOP!$T1410&lt;&gt;""),TONGHOP!$T1410,"")</f>
        <v/>
      </c>
      <c r="B1410" s="134" t="str">
        <f>IF(AND(TONGHOP!$O1410="KTHP",TONGHOP!$U1410&lt;&gt;""),TONGHOP!$U1410,"")</f>
        <v/>
      </c>
      <c r="C1410" s="134" t="str">
        <f>IF(AND(TONGHOP!$O1410="KTHP",TONGHOP!$Q1410&lt;&gt;""),TONGHOP!$Q1410,"")</f>
        <v/>
      </c>
      <c r="D1410" s="134" t="str">
        <f t="shared" si="42"/>
        <v/>
      </c>
      <c r="E1410" s="134" t="str">
        <f>IF(AND(TONGHOP!$O1410="ThiTN",TONGHOP!$T1410&lt;&gt;""),TONGHOP!$T1410,"")</f>
        <v/>
      </c>
      <c r="F1410" s="134" t="str">
        <f>IF(AND(TONGHOP!$O1410="ThiTN",TONGHOP!$U1410&lt;&gt;""),TONGHOP!$U1410,"")</f>
        <v/>
      </c>
      <c r="G1410" s="134" t="str">
        <f>IF(AND(TONGHOP!$O1410="ThiTN",TONGHOP!$Q1410&lt;&gt;""),TONGHOP!$Q1410,"")</f>
        <v/>
      </c>
      <c r="H1410" s="134" t="str">
        <f t="shared" si="43"/>
        <v/>
      </c>
    </row>
    <row r="1411" spans="1:8">
      <c r="A1411" s="134" t="str">
        <f>IF(AND(TONGHOP!$O1411="KTHP",TONGHOP!$T1411&lt;&gt;""),TONGHOP!$T1411,"")</f>
        <v/>
      </c>
      <c r="B1411" s="134" t="str">
        <f>IF(AND(TONGHOP!$O1411="KTHP",TONGHOP!$U1411&lt;&gt;""),TONGHOP!$U1411,"")</f>
        <v/>
      </c>
      <c r="C1411" s="134" t="str">
        <f>IF(AND(TONGHOP!$O1411="KTHP",TONGHOP!$Q1411&lt;&gt;""),TONGHOP!$Q1411,"")</f>
        <v/>
      </c>
      <c r="D1411" s="134" t="str">
        <f t="shared" ref="D1411:D1474" si="44">IF(AND(A1411="",B1411="")=TRUE,"",(C1411+30)*0.3/60)</f>
        <v/>
      </c>
      <c r="E1411" s="134" t="str">
        <f>IF(AND(TONGHOP!$O1411="ThiTN",TONGHOP!$T1411&lt;&gt;""),TONGHOP!$T1411,"")</f>
        <v/>
      </c>
      <c r="F1411" s="134" t="str">
        <f>IF(AND(TONGHOP!$O1411="ThiTN",TONGHOP!$U1411&lt;&gt;""),TONGHOP!$U1411,"")</f>
        <v/>
      </c>
      <c r="G1411" s="134" t="str">
        <f>IF(AND(TONGHOP!$O1411="ThiTN",TONGHOP!$Q1411&lt;&gt;""),TONGHOP!$Q1411,"")</f>
        <v/>
      </c>
      <c r="H1411" s="134" t="str">
        <f t="shared" ref="H1411:H1474" si="45">IF(AND(E1411="",F1411="")=TRUE,"",(G1411+30)*0.5/60)</f>
        <v/>
      </c>
    </row>
    <row r="1412" spans="1:8">
      <c r="A1412" s="134" t="str">
        <f>IF(AND(TONGHOP!$O1412="KTHP",TONGHOP!$T1412&lt;&gt;""),TONGHOP!$T1412,"")</f>
        <v/>
      </c>
      <c r="B1412" s="134" t="str">
        <f>IF(AND(TONGHOP!$O1412="KTHP",TONGHOP!$U1412&lt;&gt;""),TONGHOP!$U1412,"")</f>
        <v/>
      </c>
      <c r="C1412" s="134" t="str">
        <f>IF(AND(TONGHOP!$O1412="KTHP",TONGHOP!$Q1412&lt;&gt;""),TONGHOP!$Q1412,"")</f>
        <v/>
      </c>
      <c r="D1412" s="134" t="str">
        <f t="shared" si="44"/>
        <v/>
      </c>
      <c r="E1412" s="134" t="str">
        <f>IF(AND(TONGHOP!$O1412="ThiTN",TONGHOP!$T1412&lt;&gt;""),TONGHOP!$T1412,"")</f>
        <v/>
      </c>
      <c r="F1412" s="134" t="str">
        <f>IF(AND(TONGHOP!$O1412="ThiTN",TONGHOP!$U1412&lt;&gt;""),TONGHOP!$U1412,"")</f>
        <v/>
      </c>
      <c r="G1412" s="134" t="str">
        <f>IF(AND(TONGHOP!$O1412="ThiTN",TONGHOP!$Q1412&lt;&gt;""),TONGHOP!$Q1412,"")</f>
        <v/>
      </c>
      <c r="H1412" s="134" t="str">
        <f t="shared" si="45"/>
        <v/>
      </c>
    </row>
    <row r="1413" spans="1:8">
      <c r="A1413" s="134" t="str">
        <f>IF(AND(TONGHOP!$O1413="KTHP",TONGHOP!$T1413&lt;&gt;""),TONGHOP!$T1413,"")</f>
        <v/>
      </c>
      <c r="B1413" s="134" t="str">
        <f>IF(AND(TONGHOP!$O1413="KTHP",TONGHOP!$U1413&lt;&gt;""),TONGHOP!$U1413,"")</f>
        <v/>
      </c>
      <c r="C1413" s="134" t="str">
        <f>IF(AND(TONGHOP!$O1413="KTHP",TONGHOP!$Q1413&lt;&gt;""),TONGHOP!$Q1413,"")</f>
        <v/>
      </c>
      <c r="D1413" s="134" t="str">
        <f t="shared" si="44"/>
        <v/>
      </c>
      <c r="E1413" s="134" t="str">
        <f>IF(AND(TONGHOP!$O1413="ThiTN",TONGHOP!$T1413&lt;&gt;""),TONGHOP!$T1413,"")</f>
        <v/>
      </c>
      <c r="F1413" s="134" t="str">
        <f>IF(AND(TONGHOP!$O1413="ThiTN",TONGHOP!$U1413&lt;&gt;""),TONGHOP!$U1413,"")</f>
        <v/>
      </c>
      <c r="G1413" s="134" t="str">
        <f>IF(AND(TONGHOP!$O1413="ThiTN",TONGHOP!$Q1413&lt;&gt;""),TONGHOP!$Q1413,"")</f>
        <v/>
      </c>
      <c r="H1413" s="134" t="str">
        <f t="shared" si="45"/>
        <v/>
      </c>
    </row>
    <row r="1414" spans="1:8">
      <c r="A1414" s="134" t="str">
        <f>IF(AND(TONGHOP!$O1414="KTHP",TONGHOP!$T1414&lt;&gt;""),TONGHOP!$T1414,"")</f>
        <v/>
      </c>
      <c r="B1414" s="134" t="str">
        <f>IF(AND(TONGHOP!$O1414="KTHP",TONGHOP!$U1414&lt;&gt;""),TONGHOP!$U1414,"")</f>
        <v/>
      </c>
      <c r="C1414" s="134" t="str">
        <f>IF(AND(TONGHOP!$O1414="KTHP",TONGHOP!$Q1414&lt;&gt;""),TONGHOP!$Q1414,"")</f>
        <v/>
      </c>
      <c r="D1414" s="134" t="str">
        <f t="shared" si="44"/>
        <v/>
      </c>
      <c r="E1414" s="134" t="str">
        <f>IF(AND(TONGHOP!$O1414="ThiTN",TONGHOP!$T1414&lt;&gt;""),TONGHOP!$T1414,"")</f>
        <v/>
      </c>
      <c r="F1414" s="134" t="str">
        <f>IF(AND(TONGHOP!$O1414="ThiTN",TONGHOP!$U1414&lt;&gt;""),TONGHOP!$U1414,"")</f>
        <v/>
      </c>
      <c r="G1414" s="134" t="str">
        <f>IF(AND(TONGHOP!$O1414="ThiTN",TONGHOP!$Q1414&lt;&gt;""),TONGHOP!$Q1414,"")</f>
        <v/>
      </c>
      <c r="H1414" s="134" t="str">
        <f t="shared" si="45"/>
        <v/>
      </c>
    </row>
    <row r="1415" spans="1:8">
      <c r="A1415" s="134" t="str">
        <f>IF(AND(TONGHOP!$O1415="KTHP",TONGHOP!$T1415&lt;&gt;""),TONGHOP!$T1415,"")</f>
        <v/>
      </c>
      <c r="B1415" s="134" t="str">
        <f>IF(AND(TONGHOP!$O1415="KTHP",TONGHOP!$U1415&lt;&gt;""),TONGHOP!$U1415,"")</f>
        <v/>
      </c>
      <c r="C1415" s="134" t="str">
        <f>IF(AND(TONGHOP!$O1415="KTHP",TONGHOP!$Q1415&lt;&gt;""),TONGHOP!$Q1415,"")</f>
        <v/>
      </c>
      <c r="D1415" s="134" t="str">
        <f t="shared" si="44"/>
        <v/>
      </c>
      <c r="E1415" s="134" t="str">
        <f>IF(AND(TONGHOP!$O1415="ThiTN",TONGHOP!$T1415&lt;&gt;""),TONGHOP!$T1415,"")</f>
        <v/>
      </c>
      <c r="F1415" s="134" t="str">
        <f>IF(AND(TONGHOP!$O1415="ThiTN",TONGHOP!$U1415&lt;&gt;""),TONGHOP!$U1415,"")</f>
        <v/>
      </c>
      <c r="G1415" s="134" t="str">
        <f>IF(AND(TONGHOP!$O1415="ThiTN",TONGHOP!$Q1415&lt;&gt;""),TONGHOP!$Q1415,"")</f>
        <v/>
      </c>
      <c r="H1415" s="134" t="str">
        <f t="shared" si="45"/>
        <v/>
      </c>
    </row>
    <row r="1416" spans="1:8">
      <c r="A1416" s="134" t="str">
        <f>IF(AND(TONGHOP!$O1416="KTHP",TONGHOP!$T1416&lt;&gt;""),TONGHOP!$T1416,"")</f>
        <v/>
      </c>
      <c r="B1416" s="134" t="str">
        <f>IF(AND(TONGHOP!$O1416="KTHP",TONGHOP!$U1416&lt;&gt;""),TONGHOP!$U1416,"")</f>
        <v/>
      </c>
      <c r="C1416" s="134" t="str">
        <f>IF(AND(TONGHOP!$O1416="KTHP",TONGHOP!$Q1416&lt;&gt;""),TONGHOP!$Q1416,"")</f>
        <v/>
      </c>
      <c r="D1416" s="134" t="str">
        <f t="shared" si="44"/>
        <v/>
      </c>
      <c r="E1416" s="134" t="str">
        <f>IF(AND(TONGHOP!$O1416="ThiTN",TONGHOP!$T1416&lt;&gt;""),TONGHOP!$T1416,"")</f>
        <v/>
      </c>
      <c r="F1416" s="134" t="str">
        <f>IF(AND(TONGHOP!$O1416="ThiTN",TONGHOP!$U1416&lt;&gt;""),TONGHOP!$U1416,"")</f>
        <v/>
      </c>
      <c r="G1416" s="134" t="str">
        <f>IF(AND(TONGHOP!$O1416="ThiTN",TONGHOP!$Q1416&lt;&gt;""),TONGHOP!$Q1416,"")</f>
        <v/>
      </c>
      <c r="H1416" s="134" t="str">
        <f t="shared" si="45"/>
        <v/>
      </c>
    </row>
    <row r="1417" spans="1:8">
      <c r="A1417" s="134" t="str">
        <f>IF(AND(TONGHOP!$O1417="KTHP",TONGHOP!$T1417&lt;&gt;""),TONGHOP!$T1417,"")</f>
        <v/>
      </c>
      <c r="B1417" s="134" t="str">
        <f>IF(AND(TONGHOP!$O1417="KTHP",TONGHOP!$U1417&lt;&gt;""),TONGHOP!$U1417,"")</f>
        <v/>
      </c>
      <c r="C1417" s="134" t="str">
        <f>IF(AND(TONGHOP!$O1417="KTHP",TONGHOP!$Q1417&lt;&gt;""),TONGHOP!$Q1417,"")</f>
        <v/>
      </c>
      <c r="D1417" s="134" t="str">
        <f t="shared" si="44"/>
        <v/>
      </c>
      <c r="E1417" s="134" t="str">
        <f>IF(AND(TONGHOP!$O1417="ThiTN",TONGHOP!$T1417&lt;&gt;""),TONGHOP!$T1417,"")</f>
        <v/>
      </c>
      <c r="F1417" s="134" t="str">
        <f>IF(AND(TONGHOP!$O1417="ThiTN",TONGHOP!$U1417&lt;&gt;""),TONGHOP!$U1417,"")</f>
        <v/>
      </c>
      <c r="G1417" s="134" t="str">
        <f>IF(AND(TONGHOP!$O1417="ThiTN",TONGHOP!$Q1417&lt;&gt;""),TONGHOP!$Q1417,"")</f>
        <v/>
      </c>
      <c r="H1417" s="134" t="str">
        <f t="shared" si="45"/>
        <v/>
      </c>
    </row>
    <row r="1418" spans="1:8">
      <c r="A1418" s="134" t="str">
        <f>IF(AND(TONGHOP!$O1418="KTHP",TONGHOP!$T1418&lt;&gt;""),TONGHOP!$T1418,"")</f>
        <v/>
      </c>
      <c r="B1418" s="134" t="str">
        <f>IF(AND(TONGHOP!$O1418="KTHP",TONGHOP!$U1418&lt;&gt;""),TONGHOP!$U1418,"")</f>
        <v/>
      </c>
      <c r="C1418" s="134" t="str">
        <f>IF(AND(TONGHOP!$O1418="KTHP",TONGHOP!$Q1418&lt;&gt;""),TONGHOP!$Q1418,"")</f>
        <v/>
      </c>
      <c r="D1418" s="134" t="str">
        <f t="shared" si="44"/>
        <v/>
      </c>
      <c r="E1418" s="134" t="str">
        <f>IF(AND(TONGHOP!$O1418="ThiTN",TONGHOP!$T1418&lt;&gt;""),TONGHOP!$T1418,"")</f>
        <v/>
      </c>
      <c r="F1418" s="134" t="str">
        <f>IF(AND(TONGHOP!$O1418="ThiTN",TONGHOP!$U1418&lt;&gt;""),TONGHOP!$U1418,"")</f>
        <v/>
      </c>
      <c r="G1418" s="134" t="str">
        <f>IF(AND(TONGHOP!$O1418="ThiTN",TONGHOP!$Q1418&lt;&gt;""),TONGHOP!$Q1418,"")</f>
        <v/>
      </c>
      <c r="H1418" s="134" t="str">
        <f t="shared" si="45"/>
        <v/>
      </c>
    </row>
    <row r="1419" spans="1:8">
      <c r="A1419" s="134" t="str">
        <f>IF(AND(TONGHOP!$O1419="KTHP",TONGHOP!$T1419&lt;&gt;""),TONGHOP!$T1419,"")</f>
        <v/>
      </c>
      <c r="B1419" s="134" t="str">
        <f>IF(AND(TONGHOP!$O1419="KTHP",TONGHOP!$U1419&lt;&gt;""),TONGHOP!$U1419,"")</f>
        <v/>
      </c>
      <c r="C1419" s="134" t="str">
        <f>IF(AND(TONGHOP!$O1419="KTHP",TONGHOP!$Q1419&lt;&gt;""),TONGHOP!$Q1419,"")</f>
        <v/>
      </c>
      <c r="D1419" s="134" t="str">
        <f t="shared" si="44"/>
        <v/>
      </c>
      <c r="E1419" s="134" t="str">
        <f>IF(AND(TONGHOP!$O1419="ThiTN",TONGHOP!$T1419&lt;&gt;""),TONGHOP!$T1419,"")</f>
        <v/>
      </c>
      <c r="F1419" s="134" t="str">
        <f>IF(AND(TONGHOP!$O1419="ThiTN",TONGHOP!$U1419&lt;&gt;""),TONGHOP!$U1419,"")</f>
        <v/>
      </c>
      <c r="G1419" s="134" t="str">
        <f>IF(AND(TONGHOP!$O1419="ThiTN",TONGHOP!$Q1419&lt;&gt;""),TONGHOP!$Q1419,"")</f>
        <v/>
      </c>
      <c r="H1419" s="134" t="str">
        <f t="shared" si="45"/>
        <v/>
      </c>
    </row>
    <row r="1420" spans="1:8">
      <c r="A1420" s="134" t="str">
        <f>IF(AND(TONGHOP!$O1420="KTHP",TONGHOP!$T1420&lt;&gt;""),TONGHOP!$T1420,"")</f>
        <v/>
      </c>
      <c r="B1420" s="134" t="str">
        <f>IF(AND(TONGHOP!$O1420="KTHP",TONGHOP!$U1420&lt;&gt;""),TONGHOP!$U1420,"")</f>
        <v/>
      </c>
      <c r="C1420" s="134" t="str">
        <f>IF(AND(TONGHOP!$O1420="KTHP",TONGHOP!$Q1420&lt;&gt;""),TONGHOP!$Q1420,"")</f>
        <v/>
      </c>
      <c r="D1420" s="134" t="str">
        <f t="shared" si="44"/>
        <v/>
      </c>
      <c r="E1420" s="134" t="str">
        <f>IF(AND(TONGHOP!$O1420="ThiTN",TONGHOP!$T1420&lt;&gt;""),TONGHOP!$T1420,"")</f>
        <v/>
      </c>
      <c r="F1420" s="134" t="str">
        <f>IF(AND(TONGHOP!$O1420="ThiTN",TONGHOP!$U1420&lt;&gt;""),TONGHOP!$U1420,"")</f>
        <v/>
      </c>
      <c r="G1420" s="134" t="str">
        <f>IF(AND(TONGHOP!$O1420="ThiTN",TONGHOP!$Q1420&lt;&gt;""),TONGHOP!$Q1420,"")</f>
        <v/>
      </c>
      <c r="H1420" s="134" t="str">
        <f t="shared" si="45"/>
        <v/>
      </c>
    </row>
    <row r="1421" spans="1:8">
      <c r="A1421" s="134" t="str">
        <f>IF(AND(TONGHOP!$O1421="KTHP",TONGHOP!$T1421&lt;&gt;""),TONGHOP!$T1421,"")</f>
        <v/>
      </c>
      <c r="B1421" s="134" t="str">
        <f>IF(AND(TONGHOP!$O1421="KTHP",TONGHOP!$U1421&lt;&gt;""),TONGHOP!$U1421,"")</f>
        <v/>
      </c>
      <c r="C1421" s="134" t="str">
        <f>IF(AND(TONGHOP!$O1421="KTHP",TONGHOP!$Q1421&lt;&gt;""),TONGHOP!$Q1421,"")</f>
        <v/>
      </c>
      <c r="D1421" s="134" t="str">
        <f t="shared" si="44"/>
        <v/>
      </c>
      <c r="E1421" s="134" t="str">
        <f>IF(AND(TONGHOP!$O1421="ThiTN",TONGHOP!$T1421&lt;&gt;""),TONGHOP!$T1421,"")</f>
        <v/>
      </c>
      <c r="F1421" s="134" t="str">
        <f>IF(AND(TONGHOP!$O1421="ThiTN",TONGHOP!$U1421&lt;&gt;""),TONGHOP!$U1421,"")</f>
        <v/>
      </c>
      <c r="G1421" s="134" t="str">
        <f>IF(AND(TONGHOP!$O1421="ThiTN",TONGHOP!$Q1421&lt;&gt;""),TONGHOP!$Q1421,"")</f>
        <v/>
      </c>
      <c r="H1421" s="134" t="str">
        <f t="shared" si="45"/>
        <v/>
      </c>
    </row>
    <row r="1422" spans="1:8">
      <c r="A1422" s="134" t="str">
        <f>IF(AND(TONGHOP!$O1422="KTHP",TONGHOP!$T1422&lt;&gt;""),TONGHOP!$T1422,"")</f>
        <v/>
      </c>
      <c r="B1422" s="134" t="str">
        <f>IF(AND(TONGHOP!$O1422="KTHP",TONGHOP!$U1422&lt;&gt;""),TONGHOP!$U1422,"")</f>
        <v/>
      </c>
      <c r="C1422" s="134" t="str">
        <f>IF(AND(TONGHOP!$O1422="KTHP",TONGHOP!$Q1422&lt;&gt;""),TONGHOP!$Q1422,"")</f>
        <v/>
      </c>
      <c r="D1422" s="134" t="str">
        <f t="shared" si="44"/>
        <v/>
      </c>
      <c r="E1422" s="134" t="str">
        <f>IF(AND(TONGHOP!$O1422="ThiTN",TONGHOP!$T1422&lt;&gt;""),TONGHOP!$T1422,"")</f>
        <v/>
      </c>
      <c r="F1422" s="134" t="str">
        <f>IF(AND(TONGHOP!$O1422="ThiTN",TONGHOP!$U1422&lt;&gt;""),TONGHOP!$U1422,"")</f>
        <v/>
      </c>
      <c r="G1422" s="134" t="str">
        <f>IF(AND(TONGHOP!$O1422="ThiTN",TONGHOP!$Q1422&lt;&gt;""),TONGHOP!$Q1422,"")</f>
        <v/>
      </c>
      <c r="H1422" s="134" t="str">
        <f t="shared" si="45"/>
        <v/>
      </c>
    </row>
    <row r="1423" spans="1:8">
      <c r="A1423" s="134" t="str">
        <f>IF(AND(TONGHOP!$O1423="KTHP",TONGHOP!$T1423&lt;&gt;""),TONGHOP!$T1423,"")</f>
        <v/>
      </c>
      <c r="B1423" s="134" t="str">
        <f>IF(AND(TONGHOP!$O1423="KTHP",TONGHOP!$U1423&lt;&gt;""),TONGHOP!$U1423,"")</f>
        <v/>
      </c>
      <c r="C1423" s="134" t="str">
        <f>IF(AND(TONGHOP!$O1423="KTHP",TONGHOP!$Q1423&lt;&gt;""),TONGHOP!$Q1423,"")</f>
        <v/>
      </c>
      <c r="D1423" s="134" t="str">
        <f t="shared" si="44"/>
        <v/>
      </c>
      <c r="E1423" s="134" t="str">
        <f>IF(AND(TONGHOP!$O1423="ThiTN",TONGHOP!$T1423&lt;&gt;""),TONGHOP!$T1423,"")</f>
        <v/>
      </c>
      <c r="F1423" s="134" t="str">
        <f>IF(AND(TONGHOP!$O1423="ThiTN",TONGHOP!$U1423&lt;&gt;""),TONGHOP!$U1423,"")</f>
        <v/>
      </c>
      <c r="G1423" s="134" t="str">
        <f>IF(AND(TONGHOP!$O1423="ThiTN",TONGHOP!$Q1423&lt;&gt;""),TONGHOP!$Q1423,"")</f>
        <v/>
      </c>
      <c r="H1423" s="134" t="str">
        <f t="shared" si="45"/>
        <v/>
      </c>
    </row>
    <row r="1424" spans="1:8">
      <c r="A1424" s="134" t="str">
        <f>IF(AND(TONGHOP!$O1424="KTHP",TONGHOP!$T1424&lt;&gt;""),TONGHOP!$T1424,"")</f>
        <v/>
      </c>
      <c r="B1424" s="134" t="str">
        <f>IF(AND(TONGHOP!$O1424="KTHP",TONGHOP!$U1424&lt;&gt;""),TONGHOP!$U1424,"")</f>
        <v/>
      </c>
      <c r="C1424" s="134" t="str">
        <f>IF(AND(TONGHOP!$O1424="KTHP",TONGHOP!$Q1424&lt;&gt;""),TONGHOP!$Q1424,"")</f>
        <v/>
      </c>
      <c r="D1424" s="134" t="str">
        <f t="shared" si="44"/>
        <v/>
      </c>
      <c r="E1424" s="134" t="str">
        <f>IF(AND(TONGHOP!$O1424="ThiTN",TONGHOP!$T1424&lt;&gt;""),TONGHOP!$T1424,"")</f>
        <v/>
      </c>
      <c r="F1424" s="134" t="str">
        <f>IF(AND(TONGHOP!$O1424="ThiTN",TONGHOP!$U1424&lt;&gt;""),TONGHOP!$U1424,"")</f>
        <v/>
      </c>
      <c r="G1424" s="134" t="str">
        <f>IF(AND(TONGHOP!$O1424="ThiTN",TONGHOP!$Q1424&lt;&gt;""),TONGHOP!$Q1424,"")</f>
        <v/>
      </c>
      <c r="H1424" s="134" t="str">
        <f t="shared" si="45"/>
        <v/>
      </c>
    </row>
    <row r="1425" spans="1:8">
      <c r="A1425" s="134" t="str">
        <f>IF(AND(TONGHOP!$O1425="KTHP",TONGHOP!$T1425&lt;&gt;""),TONGHOP!$T1425,"")</f>
        <v/>
      </c>
      <c r="B1425" s="134" t="str">
        <f>IF(AND(TONGHOP!$O1425="KTHP",TONGHOP!$U1425&lt;&gt;""),TONGHOP!$U1425,"")</f>
        <v/>
      </c>
      <c r="C1425" s="134" t="str">
        <f>IF(AND(TONGHOP!$O1425="KTHP",TONGHOP!$Q1425&lt;&gt;""),TONGHOP!$Q1425,"")</f>
        <v/>
      </c>
      <c r="D1425" s="134" t="str">
        <f t="shared" si="44"/>
        <v/>
      </c>
      <c r="E1425" s="134" t="str">
        <f>IF(AND(TONGHOP!$O1425="ThiTN",TONGHOP!$T1425&lt;&gt;""),TONGHOP!$T1425,"")</f>
        <v/>
      </c>
      <c r="F1425" s="134" t="str">
        <f>IF(AND(TONGHOP!$O1425="ThiTN",TONGHOP!$U1425&lt;&gt;""),TONGHOP!$U1425,"")</f>
        <v/>
      </c>
      <c r="G1425" s="134" t="str">
        <f>IF(AND(TONGHOP!$O1425="ThiTN",TONGHOP!$Q1425&lt;&gt;""),TONGHOP!$Q1425,"")</f>
        <v/>
      </c>
      <c r="H1425" s="134" t="str">
        <f t="shared" si="45"/>
        <v/>
      </c>
    </row>
    <row r="1426" spans="1:8">
      <c r="A1426" s="134" t="str">
        <f>IF(AND(TONGHOP!$O1426="KTHP",TONGHOP!$T1426&lt;&gt;""),TONGHOP!$T1426,"")</f>
        <v/>
      </c>
      <c r="B1426" s="134" t="str">
        <f>IF(AND(TONGHOP!$O1426="KTHP",TONGHOP!$U1426&lt;&gt;""),TONGHOP!$U1426,"")</f>
        <v/>
      </c>
      <c r="C1426" s="134" t="str">
        <f>IF(AND(TONGHOP!$O1426="KTHP",TONGHOP!$Q1426&lt;&gt;""),TONGHOP!$Q1426,"")</f>
        <v/>
      </c>
      <c r="D1426" s="134" t="str">
        <f t="shared" si="44"/>
        <v/>
      </c>
      <c r="E1426" s="134" t="str">
        <f>IF(AND(TONGHOP!$O1426="ThiTN",TONGHOP!$T1426&lt;&gt;""),TONGHOP!$T1426,"")</f>
        <v/>
      </c>
      <c r="F1426" s="134" t="str">
        <f>IF(AND(TONGHOP!$O1426="ThiTN",TONGHOP!$U1426&lt;&gt;""),TONGHOP!$U1426,"")</f>
        <v/>
      </c>
      <c r="G1426" s="134" t="str">
        <f>IF(AND(TONGHOP!$O1426="ThiTN",TONGHOP!$Q1426&lt;&gt;""),TONGHOP!$Q1426,"")</f>
        <v/>
      </c>
      <c r="H1426" s="134" t="str">
        <f t="shared" si="45"/>
        <v/>
      </c>
    </row>
    <row r="1427" spans="1:8">
      <c r="A1427" s="134" t="str">
        <f>IF(AND(TONGHOP!$O1427="KTHP",TONGHOP!$T1427&lt;&gt;""),TONGHOP!$T1427,"")</f>
        <v/>
      </c>
      <c r="B1427" s="134" t="str">
        <f>IF(AND(TONGHOP!$O1427="KTHP",TONGHOP!$U1427&lt;&gt;""),TONGHOP!$U1427,"")</f>
        <v/>
      </c>
      <c r="C1427" s="134" t="str">
        <f>IF(AND(TONGHOP!$O1427="KTHP",TONGHOP!$Q1427&lt;&gt;""),TONGHOP!$Q1427,"")</f>
        <v/>
      </c>
      <c r="D1427" s="134" t="str">
        <f t="shared" si="44"/>
        <v/>
      </c>
      <c r="E1427" s="134" t="str">
        <f>IF(AND(TONGHOP!$O1427="ThiTN",TONGHOP!$T1427&lt;&gt;""),TONGHOP!$T1427,"")</f>
        <v/>
      </c>
      <c r="F1427" s="134" t="str">
        <f>IF(AND(TONGHOP!$O1427="ThiTN",TONGHOP!$U1427&lt;&gt;""),TONGHOP!$U1427,"")</f>
        <v/>
      </c>
      <c r="G1427" s="134" t="str">
        <f>IF(AND(TONGHOP!$O1427="ThiTN",TONGHOP!$Q1427&lt;&gt;""),TONGHOP!$Q1427,"")</f>
        <v/>
      </c>
      <c r="H1427" s="134" t="str">
        <f t="shared" si="45"/>
        <v/>
      </c>
    </row>
    <row r="1428" spans="1:8">
      <c r="A1428" s="134" t="str">
        <f>IF(AND(TONGHOP!$O1428="KTHP",TONGHOP!$T1428&lt;&gt;""),TONGHOP!$T1428,"")</f>
        <v/>
      </c>
      <c r="B1428" s="134" t="str">
        <f>IF(AND(TONGHOP!$O1428="KTHP",TONGHOP!$U1428&lt;&gt;""),TONGHOP!$U1428,"")</f>
        <v/>
      </c>
      <c r="C1428" s="134" t="str">
        <f>IF(AND(TONGHOP!$O1428="KTHP",TONGHOP!$Q1428&lt;&gt;""),TONGHOP!$Q1428,"")</f>
        <v/>
      </c>
      <c r="D1428" s="134" t="str">
        <f t="shared" si="44"/>
        <v/>
      </c>
      <c r="E1428" s="134" t="str">
        <f>IF(AND(TONGHOP!$O1428="ThiTN",TONGHOP!$T1428&lt;&gt;""),TONGHOP!$T1428,"")</f>
        <v/>
      </c>
      <c r="F1428" s="134" t="str">
        <f>IF(AND(TONGHOP!$O1428="ThiTN",TONGHOP!$U1428&lt;&gt;""),TONGHOP!$U1428,"")</f>
        <v/>
      </c>
      <c r="G1428" s="134" t="str">
        <f>IF(AND(TONGHOP!$O1428="ThiTN",TONGHOP!$Q1428&lt;&gt;""),TONGHOP!$Q1428,"")</f>
        <v/>
      </c>
      <c r="H1428" s="134" t="str">
        <f t="shared" si="45"/>
        <v/>
      </c>
    </row>
    <row r="1429" spans="1:8">
      <c r="A1429" s="134" t="str">
        <f>IF(AND(TONGHOP!$O1429="KTHP",TONGHOP!$T1429&lt;&gt;""),TONGHOP!$T1429,"")</f>
        <v/>
      </c>
      <c r="B1429" s="134" t="str">
        <f>IF(AND(TONGHOP!$O1429="KTHP",TONGHOP!$U1429&lt;&gt;""),TONGHOP!$U1429,"")</f>
        <v/>
      </c>
      <c r="C1429" s="134" t="str">
        <f>IF(AND(TONGHOP!$O1429="KTHP",TONGHOP!$Q1429&lt;&gt;""),TONGHOP!$Q1429,"")</f>
        <v/>
      </c>
      <c r="D1429" s="134" t="str">
        <f t="shared" si="44"/>
        <v/>
      </c>
      <c r="E1429" s="134" t="str">
        <f>IF(AND(TONGHOP!$O1429="ThiTN",TONGHOP!$T1429&lt;&gt;""),TONGHOP!$T1429,"")</f>
        <v/>
      </c>
      <c r="F1429" s="134" t="str">
        <f>IF(AND(TONGHOP!$O1429="ThiTN",TONGHOP!$U1429&lt;&gt;""),TONGHOP!$U1429,"")</f>
        <v/>
      </c>
      <c r="G1429" s="134" t="str">
        <f>IF(AND(TONGHOP!$O1429="ThiTN",TONGHOP!$Q1429&lt;&gt;""),TONGHOP!$Q1429,"")</f>
        <v/>
      </c>
      <c r="H1429" s="134" t="str">
        <f t="shared" si="45"/>
        <v/>
      </c>
    </row>
    <row r="1430" spans="1:8">
      <c r="A1430" s="134" t="str">
        <f>IF(AND(TONGHOP!$O1430="KTHP",TONGHOP!$T1430&lt;&gt;""),TONGHOP!$T1430,"")</f>
        <v/>
      </c>
      <c r="B1430" s="134" t="str">
        <f>IF(AND(TONGHOP!$O1430="KTHP",TONGHOP!$U1430&lt;&gt;""),TONGHOP!$U1430,"")</f>
        <v/>
      </c>
      <c r="C1430" s="134" t="str">
        <f>IF(AND(TONGHOP!$O1430="KTHP",TONGHOP!$Q1430&lt;&gt;""),TONGHOP!$Q1430,"")</f>
        <v/>
      </c>
      <c r="D1430" s="134" t="str">
        <f t="shared" si="44"/>
        <v/>
      </c>
      <c r="E1430" s="134" t="str">
        <f>IF(AND(TONGHOP!$O1430="ThiTN",TONGHOP!$T1430&lt;&gt;""),TONGHOP!$T1430,"")</f>
        <v/>
      </c>
      <c r="F1430" s="134" t="str">
        <f>IF(AND(TONGHOP!$O1430="ThiTN",TONGHOP!$U1430&lt;&gt;""),TONGHOP!$U1430,"")</f>
        <v/>
      </c>
      <c r="G1430" s="134" t="str">
        <f>IF(AND(TONGHOP!$O1430="ThiTN",TONGHOP!$Q1430&lt;&gt;""),TONGHOP!$Q1430,"")</f>
        <v/>
      </c>
      <c r="H1430" s="134" t="str">
        <f t="shared" si="45"/>
        <v/>
      </c>
    </row>
    <row r="1431" spans="1:8">
      <c r="A1431" s="134" t="str">
        <f>IF(AND(TONGHOP!$O1431="KTHP",TONGHOP!$T1431&lt;&gt;""),TONGHOP!$T1431,"")</f>
        <v/>
      </c>
      <c r="B1431" s="134" t="str">
        <f>IF(AND(TONGHOP!$O1431="KTHP",TONGHOP!$U1431&lt;&gt;""),TONGHOP!$U1431,"")</f>
        <v/>
      </c>
      <c r="C1431" s="134" t="str">
        <f>IF(AND(TONGHOP!$O1431="KTHP",TONGHOP!$Q1431&lt;&gt;""),TONGHOP!$Q1431,"")</f>
        <v/>
      </c>
      <c r="D1431" s="134" t="str">
        <f t="shared" si="44"/>
        <v/>
      </c>
      <c r="E1431" s="134" t="str">
        <f>IF(AND(TONGHOP!$O1431="ThiTN",TONGHOP!$T1431&lt;&gt;""),TONGHOP!$T1431,"")</f>
        <v/>
      </c>
      <c r="F1431" s="134" t="str">
        <f>IF(AND(TONGHOP!$O1431="ThiTN",TONGHOP!$U1431&lt;&gt;""),TONGHOP!$U1431,"")</f>
        <v/>
      </c>
      <c r="G1431" s="134" t="str">
        <f>IF(AND(TONGHOP!$O1431="ThiTN",TONGHOP!$Q1431&lt;&gt;""),TONGHOP!$Q1431,"")</f>
        <v/>
      </c>
      <c r="H1431" s="134" t="str">
        <f t="shared" si="45"/>
        <v/>
      </c>
    </row>
    <row r="1432" spans="1:8">
      <c r="A1432" s="134" t="str">
        <f>IF(AND(TONGHOP!$O1432="KTHP",TONGHOP!$T1432&lt;&gt;""),TONGHOP!$T1432,"")</f>
        <v/>
      </c>
      <c r="B1432" s="134" t="str">
        <f>IF(AND(TONGHOP!$O1432="KTHP",TONGHOP!$U1432&lt;&gt;""),TONGHOP!$U1432,"")</f>
        <v/>
      </c>
      <c r="C1432" s="134" t="str">
        <f>IF(AND(TONGHOP!$O1432="KTHP",TONGHOP!$Q1432&lt;&gt;""),TONGHOP!$Q1432,"")</f>
        <v/>
      </c>
      <c r="D1432" s="134" t="str">
        <f t="shared" si="44"/>
        <v/>
      </c>
      <c r="E1432" s="134" t="str">
        <f>IF(AND(TONGHOP!$O1432="ThiTN",TONGHOP!$T1432&lt;&gt;""),TONGHOP!$T1432,"")</f>
        <v/>
      </c>
      <c r="F1432" s="134" t="str">
        <f>IF(AND(TONGHOP!$O1432="ThiTN",TONGHOP!$U1432&lt;&gt;""),TONGHOP!$U1432,"")</f>
        <v/>
      </c>
      <c r="G1432" s="134" t="str">
        <f>IF(AND(TONGHOP!$O1432="ThiTN",TONGHOP!$Q1432&lt;&gt;""),TONGHOP!$Q1432,"")</f>
        <v/>
      </c>
      <c r="H1432" s="134" t="str">
        <f t="shared" si="45"/>
        <v/>
      </c>
    </row>
    <row r="1433" spans="1:8">
      <c r="A1433" s="134" t="str">
        <f>IF(AND(TONGHOP!$O1433="KTHP",TONGHOP!$T1433&lt;&gt;""),TONGHOP!$T1433,"")</f>
        <v/>
      </c>
      <c r="B1433" s="134" t="str">
        <f>IF(AND(TONGHOP!$O1433="KTHP",TONGHOP!$U1433&lt;&gt;""),TONGHOP!$U1433,"")</f>
        <v/>
      </c>
      <c r="C1433" s="134" t="str">
        <f>IF(AND(TONGHOP!$O1433="KTHP",TONGHOP!$Q1433&lt;&gt;""),TONGHOP!$Q1433,"")</f>
        <v/>
      </c>
      <c r="D1433" s="134" t="str">
        <f t="shared" si="44"/>
        <v/>
      </c>
      <c r="E1433" s="134" t="str">
        <f>IF(AND(TONGHOP!$O1433="ThiTN",TONGHOP!$T1433&lt;&gt;""),TONGHOP!$T1433,"")</f>
        <v/>
      </c>
      <c r="F1433" s="134" t="str">
        <f>IF(AND(TONGHOP!$O1433="ThiTN",TONGHOP!$U1433&lt;&gt;""),TONGHOP!$U1433,"")</f>
        <v/>
      </c>
      <c r="G1433" s="134" t="str">
        <f>IF(AND(TONGHOP!$O1433="ThiTN",TONGHOP!$Q1433&lt;&gt;""),TONGHOP!$Q1433,"")</f>
        <v/>
      </c>
      <c r="H1433" s="134" t="str">
        <f t="shared" si="45"/>
        <v/>
      </c>
    </row>
    <row r="1434" spans="1:8">
      <c r="A1434" s="134" t="str">
        <f>IF(AND(TONGHOP!$O1434="KTHP",TONGHOP!$T1434&lt;&gt;""),TONGHOP!$T1434,"")</f>
        <v/>
      </c>
      <c r="B1434" s="134" t="str">
        <f>IF(AND(TONGHOP!$O1434="KTHP",TONGHOP!$U1434&lt;&gt;""),TONGHOP!$U1434,"")</f>
        <v/>
      </c>
      <c r="C1434" s="134" t="str">
        <f>IF(AND(TONGHOP!$O1434="KTHP",TONGHOP!$Q1434&lt;&gt;""),TONGHOP!$Q1434,"")</f>
        <v/>
      </c>
      <c r="D1434" s="134" t="str">
        <f t="shared" si="44"/>
        <v/>
      </c>
      <c r="E1434" s="134" t="str">
        <f>IF(AND(TONGHOP!$O1434="ThiTN",TONGHOP!$T1434&lt;&gt;""),TONGHOP!$T1434,"")</f>
        <v/>
      </c>
      <c r="F1434" s="134" t="str">
        <f>IF(AND(TONGHOP!$O1434="ThiTN",TONGHOP!$U1434&lt;&gt;""),TONGHOP!$U1434,"")</f>
        <v/>
      </c>
      <c r="G1434" s="134" t="str">
        <f>IF(AND(TONGHOP!$O1434="ThiTN",TONGHOP!$Q1434&lt;&gt;""),TONGHOP!$Q1434,"")</f>
        <v/>
      </c>
      <c r="H1434" s="134" t="str">
        <f t="shared" si="45"/>
        <v/>
      </c>
    </row>
    <row r="1435" spans="1:8">
      <c r="A1435" s="134" t="str">
        <f>IF(AND(TONGHOP!$O1435="KTHP",TONGHOP!$T1435&lt;&gt;""),TONGHOP!$T1435,"")</f>
        <v/>
      </c>
      <c r="B1435" s="134" t="str">
        <f>IF(AND(TONGHOP!$O1435="KTHP",TONGHOP!$U1435&lt;&gt;""),TONGHOP!$U1435,"")</f>
        <v/>
      </c>
      <c r="C1435" s="134" t="str">
        <f>IF(AND(TONGHOP!$O1435="KTHP",TONGHOP!$Q1435&lt;&gt;""),TONGHOP!$Q1435,"")</f>
        <v/>
      </c>
      <c r="D1435" s="134" t="str">
        <f t="shared" si="44"/>
        <v/>
      </c>
      <c r="E1435" s="134" t="str">
        <f>IF(AND(TONGHOP!$O1435="ThiTN",TONGHOP!$T1435&lt;&gt;""),TONGHOP!$T1435,"")</f>
        <v/>
      </c>
      <c r="F1435" s="134" t="str">
        <f>IF(AND(TONGHOP!$O1435="ThiTN",TONGHOP!$U1435&lt;&gt;""),TONGHOP!$U1435,"")</f>
        <v/>
      </c>
      <c r="G1435" s="134" t="str">
        <f>IF(AND(TONGHOP!$O1435="ThiTN",TONGHOP!$Q1435&lt;&gt;""),TONGHOP!$Q1435,"")</f>
        <v/>
      </c>
      <c r="H1435" s="134" t="str">
        <f t="shared" si="45"/>
        <v/>
      </c>
    </row>
    <row r="1436" spans="1:8">
      <c r="A1436" s="134" t="str">
        <f>IF(AND(TONGHOP!$O1436="KTHP",TONGHOP!$T1436&lt;&gt;""),TONGHOP!$T1436,"")</f>
        <v/>
      </c>
      <c r="B1436" s="134" t="str">
        <f>IF(AND(TONGHOP!$O1436="KTHP",TONGHOP!$U1436&lt;&gt;""),TONGHOP!$U1436,"")</f>
        <v/>
      </c>
      <c r="C1436" s="134" t="str">
        <f>IF(AND(TONGHOP!$O1436="KTHP",TONGHOP!$Q1436&lt;&gt;""),TONGHOP!$Q1436,"")</f>
        <v/>
      </c>
      <c r="D1436" s="134" t="str">
        <f t="shared" si="44"/>
        <v/>
      </c>
      <c r="E1436" s="134" t="str">
        <f>IF(AND(TONGHOP!$O1436="ThiTN",TONGHOP!$T1436&lt;&gt;""),TONGHOP!$T1436,"")</f>
        <v/>
      </c>
      <c r="F1436" s="134" t="str">
        <f>IF(AND(TONGHOP!$O1436="ThiTN",TONGHOP!$U1436&lt;&gt;""),TONGHOP!$U1436,"")</f>
        <v/>
      </c>
      <c r="G1436" s="134" t="str">
        <f>IF(AND(TONGHOP!$O1436="ThiTN",TONGHOP!$Q1436&lt;&gt;""),TONGHOP!$Q1436,"")</f>
        <v/>
      </c>
      <c r="H1436" s="134" t="str">
        <f t="shared" si="45"/>
        <v/>
      </c>
    </row>
    <row r="1437" spans="1:8">
      <c r="A1437" s="134" t="str">
        <f>IF(AND(TONGHOP!$O1437="KTHP",TONGHOP!$T1437&lt;&gt;""),TONGHOP!$T1437,"")</f>
        <v/>
      </c>
      <c r="B1437" s="134" t="str">
        <f>IF(AND(TONGHOP!$O1437="KTHP",TONGHOP!$U1437&lt;&gt;""),TONGHOP!$U1437,"")</f>
        <v/>
      </c>
      <c r="C1437" s="134" t="str">
        <f>IF(AND(TONGHOP!$O1437="KTHP",TONGHOP!$Q1437&lt;&gt;""),TONGHOP!$Q1437,"")</f>
        <v/>
      </c>
      <c r="D1437" s="134" t="str">
        <f t="shared" si="44"/>
        <v/>
      </c>
      <c r="E1437" s="134" t="str">
        <f>IF(AND(TONGHOP!$O1437="ThiTN",TONGHOP!$T1437&lt;&gt;""),TONGHOP!$T1437,"")</f>
        <v/>
      </c>
      <c r="F1437" s="134" t="str">
        <f>IF(AND(TONGHOP!$O1437="ThiTN",TONGHOP!$U1437&lt;&gt;""),TONGHOP!$U1437,"")</f>
        <v/>
      </c>
      <c r="G1437" s="134" t="str">
        <f>IF(AND(TONGHOP!$O1437="ThiTN",TONGHOP!$Q1437&lt;&gt;""),TONGHOP!$Q1437,"")</f>
        <v/>
      </c>
      <c r="H1437" s="134" t="str">
        <f t="shared" si="45"/>
        <v/>
      </c>
    </row>
    <row r="1438" spans="1:8">
      <c r="A1438" s="134" t="str">
        <f>IF(AND(TONGHOP!$O1438="KTHP",TONGHOP!$T1438&lt;&gt;""),TONGHOP!$T1438,"")</f>
        <v/>
      </c>
      <c r="B1438" s="134" t="str">
        <f>IF(AND(TONGHOP!$O1438="KTHP",TONGHOP!$U1438&lt;&gt;""),TONGHOP!$U1438,"")</f>
        <v/>
      </c>
      <c r="C1438" s="134" t="str">
        <f>IF(AND(TONGHOP!$O1438="KTHP",TONGHOP!$Q1438&lt;&gt;""),TONGHOP!$Q1438,"")</f>
        <v/>
      </c>
      <c r="D1438" s="134" t="str">
        <f t="shared" si="44"/>
        <v/>
      </c>
      <c r="E1438" s="134" t="str">
        <f>IF(AND(TONGHOP!$O1438="ThiTN",TONGHOP!$T1438&lt;&gt;""),TONGHOP!$T1438,"")</f>
        <v/>
      </c>
      <c r="F1438" s="134" t="str">
        <f>IF(AND(TONGHOP!$O1438="ThiTN",TONGHOP!$U1438&lt;&gt;""),TONGHOP!$U1438,"")</f>
        <v/>
      </c>
      <c r="G1438" s="134" t="str">
        <f>IF(AND(TONGHOP!$O1438="ThiTN",TONGHOP!$Q1438&lt;&gt;""),TONGHOP!$Q1438,"")</f>
        <v/>
      </c>
      <c r="H1438" s="134" t="str">
        <f t="shared" si="45"/>
        <v/>
      </c>
    </row>
    <row r="1439" spans="1:8">
      <c r="A1439" s="134" t="str">
        <f>IF(AND(TONGHOP!$O1439="KTHP",TONGHOP!$T1439&lt;&gt;""),TONGHOP!$T1439,"")</f>
        <v/>
      </c>
      <c r="B1439" s="134" t="str">
        <f>IF(AND(TONGHOP!$O1439="KTHP",TONGHOP!$U1439&lt;&gt;""),TONGHOP!$U1439,"")</f>
        <v/>
      </c>
      <c r="C1439" s="134" t="str">
        <f>IF(AND(TONGHOP!$O1439="KTHP",TONGHOP!$Q1439&lt;&gt;""),TONGHOP!$Q1439,"")</f>
        <v/>
      </c>
      <c r="D1439" s="134" t="str">
        <f t="shared" si="44"/>
        <v/>
      </c>
      <c r="E1439" s="134" t="str">
        <f>IF(AND(TONGHOP!$O1439="ThiTN",TONGHOP!$T1439&lt;&gt;""),TONGHOP!$T1439,"")</f>
        <v/>
      </c>
      <c r="F1439" s="134" t="str">
        <f>IF(AND(TONGHOP!$O1439="ThiTN",TONGHOP!$U1439&lt;&gt;""),TONGHOP!$U1439,"")</f>
        <v/>
      </c>
      <c r="G1439" s="134" t="str">
        <f>IF(AND(TONGHOP!$O1439="ThiTN",TONGHOP!$Q1439&lt;&gt;""),TONGHOP!$Q1439,"")</f>
        <v/>
      </c>
      <c r="H1439" s="134" t="str">
        <f t="shared" si="45"/>
        <v/>
      </c>
    </row>
    <row r="1440" spans="1:8">
      <c r="A1440" s="134" t="str">
        <f>IF(AND(TONGHOP!$O1440="KTHP",TONGHOP!$T1440&lt;&gt;""),TONGHOP!$T1440,"")</f>
        <v/>
      </c>
      <c r="B1440" s="134" t="str">
        <f>IF(AND(TONGHOP!$O1440="KTHP",TONGHOP!$U1440&lt;&gt;""),TONGHOP!$U1440,"")</f>
        <v/>
      </c>
      <c r="C1440" s="134" t="str">
        <f>IF(AND(TONGHOP!$O1440="KTHP",TONGHOP!$Q1440&lt;&gt;""),TONGHOP!$Q1440,"")</f>
        <v/>
      </c>
      <c r="D1440" s="134" t="str">
        <f t="shared" si="44"/>
        <v/>
      </c>
      <c r="E1440" s="134" t="str">
        <f>IF(AND(TONGHOP!$O1440="ThiTN",TONGHOP!$T1440&lt;&gt;""),TONGHOP!$T1440,"")</f>
        <v/>
      </c>
      <c r="F1440" s="134" t="str">
        <f>IF(AND(TONGHOP!$O1440="ThiTN",TONGHOP!$U1440&lt;&gt;""),TONGHOP!$U1440,"")</f>
        <v/>
      </c>
      <c r="G1440" s="134" t="str">
        <f>IF(AND(TONGHOP!$O1440="ThiTN",TONGHOP!$Q1440&lt;&gt;""),TONGHOP!$Q1440,"")</f>
        <v/>
      </c>
      <c r="H1440" s="134" t="str">
        <f t="shared" si="45"/>
        <v/>
      </c>
    </row>
    <row r="1441" spans="1:8">
      <c r="A1441" s="134" t="str">
        <f>IF(AND(TONGHOP!$O1441="KTHP",TONGHOP!$T1441&lt;&gt;""),TONGHOP!$T1441,"")</f>
        <v/>
      </c>
      <c r="B1441" s="134" t="str">
        <f>IF(AND(TONGHOP!$O1441="KTHP",TONGHOP!$U1441&lt;&gt;""),TONGHOP!$U1441,"")</f>
        <v/>
      </c>
      <c r="C1441" s="134" t="str">
        <f>IF(AND(TONGHOP!$O1441="KTHP",TONGHOP!$Q1441&lt;&gt;""),TONGHOP!$Q1441,"")</f>
        <v/>
      </c>
      <c r="D1441" s="134" t="str">
        <f t="shared" si="44"/>
        <v/>
      </c>
      <c r="E1441" s="134" t="str">
        <f>IF(AND(TONGHOP!$O1441="ThiTN",TONGHOP!$T1441&lt;&gt;""),TONGHOP!$T1441,"")</f>
        <v/>
      </c>
      <c r="F1441" s="134" t="str">
        <f>IF(AND(TONGHOP!$O1441="ThiTN",TONGHOP!$U1441&lt;&gt;""),TONGHOP!$U1441,"")</f>
        <v/>
      </c>
      <c r="G1441" s="134" t="str">
        <f>IF(AND(TONGHOP!$O1441="ThiTN",TONGHOP!$Q1441&lt;&gt;""),TONGHOP!$Q1441,"")</f>
        <v/>
      </c>
      <c r="H1441" s="134" t="str">
        <f t="shared" si="45"/>
        <v/>
      </c>
    </row>
    <row r="1442" spans="1:8">
      <c r="A1442" s="134" t="str">
        <f>IF(AND(TONGHOP!$O1442="KTHP",TONGHOP!$T1442&lt;&gt;""),TONGHOP!$T1442,"")</f>
        <v/>
      </c>
      <c r="B1442" s="134" t="str">
        <f>IF(AND(TONGHOP!$O1442="KTHP",TONGHOP!$U1442&lt;&gt;""),TONGHOP!$U1442,"")</f>
        <v/>
      </c>
      <c r="C1442" s="134" t="str">
        <f>IF(AND(TONGHOP!$O1442="KTHP",TONGHOP!$Q1442&lt;&gt;""),TONGHOP!$Q1442,"")</f>
        <v/>
      </c>
      <c r="D1442" s="134" t="str">
        <f t="shared" si="44"/>
        <v/>
      </c>
      <c r="E1442" s="134" t="str">
        <f>IF(AND(TONGHOP!$O1442="ThiTN",TONGHOP!$T1442&lt;&gt;""),TONGHOP!$T1442,"")</f>
        <v/>
      </c>
      <c r="F1442" s="134" t="str">
        <f>IF(AND(TONGHOP!$O1442="ThiTN",TONGHOP!$U1442&lt;&gt;""),TONGHOP!$U1442,"")</f>
        <v/>
      </c>
      <c r="G1442" s="134" t="str">
        <f>IF(AND(TONGHOP!$O1442="ThiTN",TONGHOP!$Q1442&lt;&gt;""),TONGHOP!$Q1442,"")</f>
        <v/>
      </c>
      <c r="H1442" s="134" t="str">
        <f t="shared" si="45"/>
        <v/>
      </c>
    </row>
    <row r="1443" spans="1:8">
      <c r="A1443" s="134" t="str">
        <f>IF(AND(TONGHOP!$O1443="KTHP",TONGHOP!$T1443&lt;&gt;""),TONGHOP!$T1443,"")</f>
        <v/>
      </c>
      <c r="B1443" s="134" t="str">
        <f>IF(AND(TONGHOP!$O1443="KTHP",TONGHOP!$U1443&lt;&gt;""),TONGHOP!$U1443,"")</f>
        <v/>
      </c>
      <c r="C1443" s="134" t="str">
        <f>IF(AND(TONGHOP!$O1443="KTHP",TONGHOP!$Q1443&lt;&gt;""),TONGHOP!$Q1443,"")</f>
        <v/>
      </c>
      <c r="D1443" s="134" t="str">
        <f t="shared" si="44"/>
        <v/>
      </c>
      <c r="E1443" s="134" t="str">
        <f>IF(AND(TONGHOP!$O1443="ThiTN",TONGHOP!$T1443&lt;&gt;""),TONGHOP!$T1443,"")</f>
        <v/>
      </c>
      <c r="F1443" s="134" t="str">
        <f>IF(AND(TONGHOP!$O1443="ThiTN",TONGHOP!$U1443&lt;&gt;""),TONGHOP!$U1443,"")</f>
        <v/>
      </c>
      <c r="G1443" s="134" t="str">
        <f>IF(AND(TONGHOP!$O1443="ThiTN",TONGHOP!$Q1443&lt;&gt;""),TONGHOP!$Q1443,"")</f>
        <v/>
      </c>
      <c r="H1443" s="134" t="str">
        <f t="shared" si="45"/>
        <v/>
      </c>
    </row>
    <row r="1444" spans="1:8">
      <c r="A1444" s="134" t="str">
        <f>IF(AND(TONGHOP!$O1444="KTHP",TONGHOP!$T1444&lt;&gt;""),TONGHOP!$T1444,"")</f>
        <v/>
      </c>
      <c r="B1444" s="134" t="str">
        <f>IF(AND(TONGHOP!$O1444="KTHP",TONGHOP!$U1444&lt;&gt;""),TONGHOP!$U1444,"")</f>
        <v/>
      </c>
      <c r="C1444" s="134" t="str">
        <f>IF(AND(TONGHOP!$O1444="KTHP",TONGHOP!$Q1444&lt;&gt;""),TONGHOP!$Q1444,"")</f>
        <v/>
      </c>
      <c r="D1444" s="134" t="str">
        <f t="shared" si="44"/>
        <v/>
      </c>
      <c r="E1444" s="134" t="str">
        <f>IF(AND(TONGHOP!$O1444="ThiTN",TONGHOP!$T1444&lt;&gt;""),TONGHOP!$T1444,"")</f>
        <v/>
      </c>
      <c r="F1444" s="134" t="str">
        <f>IF(AND(TONGHOP!$O1444="ThiTN",TONGHOP!$U1444&lt;&gt;""),TONGHOP!$U1444,"")</f>
        <v/>
      </c>
      <c r="G1444" s="134" t="str">
        <f>IF(AND(TONGHOP!$O1444="ThiTN",TONGHOP!$Q1444&lt;&gt;""),TONGHOP!$Q1444,"")</f>
        <v/>
      </c>
      <c r="H1444" s="134" t="str">
        <f t="shared" si="45"/>
        <v/>
      </c>
    </row>
    <row r="1445" spans="1:8">
      <c r="A1445" s="134" t="str">
        <f>IF(AND(TONGHOP!$O1445="KTHP",TONGHOP!$T1445&lt;&gt;""),TONGHOP!$T1445,"")</f>
        <v/>
      </c>
      <c r="B1445" s="134" t="str">
        <f>IF(AND(TONGHOP!$O1445="KTHP",TONGHOP!$U1445&lt;&gt;""),TONGHOP!$U1445,"")</f>
        <v/>
      </c>
      <c r="C1445" s="134" t="str">
        <f>IF(AND(TONGHOP!$O1445="KTHP",TONGHOP!$Q1445&lt;&gt;""),TONGHOP!$Q1445,"")</f>
        <v/>
      </c>
      <c r="D1445" s="134" t="str">
        <f t="shared" si="44"/>
        <v/>
      </c>
      <c r="E1445" s="134" t="str">
        <f>IF(AND(TONGHOP!$O1445="ThiTN",TONGHOP!$T1445&lt;&gt;""),TONGHOP!$T1445,"")</f>
        <v/>
      </c>
      <c r="F1445" s="134" t="str">
        <f>IF(AND(TONGHOP!$O1445="ThiTN",TONGHOP!$U1445&lt;&gt;""),TONGHOP!$U1445,"")</f>
        <v/>
      </c>
      <c r="G1445" s="134" t="str">
        <f>IF(AND(TONGHOP!$O1445="ThiTN",TONGHOP!$Q1445&lt;&gt;""),TONGHOP!$Q1445,"")</f>
        <v/>
      </c>
      <c r="H1445" s="134" t="str">
        <f t="shared" si="45"/>
        <v/>
      </c>
    </row>
    <row r="1446" spans="1:8">
      <c r="A1446" s="134" t="str">
        <f>IF(AND(TONGHOP!$O1446="KTHP",TONGHOP!$T1446&lt;&gt;""),TONGHOP!$T1446,"")</f>
        <v/>
      </c>
      <c r="B1446" s="134" t="str">
        <f>IF(AND(TONGHOP!$O1446="KTHP",TONGHOP!$U1446&lt;&gt;""),TONGHOP!$U1446,"")</f>
        <v/>
      </c>
      <c r="C1446" s="134" t="str">
        <f>IF(AND(TONGHOP!$O1446="KTHP",TONGHOP!$Q1446&lt;&gt;""),TONGHOP!$Q1446,"")</f>
        <v/>
      </c>
      <c r="D1446" s="134" t="str">
        <f t="shared" si="44"/>
        <v/>
      </c>
      <c r="E1446" s="134" t="str">
        <f>IF(AND(TONGHOP!$O1446="ThiTN",TONGHOP!$T1446&lt;&gt;""),TONGHOP!$T1446,"")</f>
        <v/>
      </c>
      <c r="F1446" s="134" t="str">
        <f>IF(AND(TONGHOP!$O1446="ThiTN",TONGHOP!$U1446&lt;&gt;""),TONGHOP!$U1446,"")</f>
        <v/>
      </c>
      <c r="G1446" s="134" t="str">
        <f>IF(AND(TONGHOP!$O1446="ThiTN",TONGHOP!$Q1446&lt;&gt;""),TONGHOP!$Q1446,"")</f>
        <v/>
      </c>
      <c r="H1446" s="134" t="str">
        <f t="shared" si="45"/>
        <v/>
      </c>
    </row>
    <row r="1447" spans="1:8">
      <c r="A1447" s="134" t="str">
        <f>IF(AND(TONGHOP!$O1447="KTHP",TONGHOP!$T1447&lt;&gt;""),TONGHOP!$T1447,"")</f>
        <v/>
      </c>
      <c r="B1447" s="134" t="str">
        <f>IF(AND(TONGHOP!$O1447="KTHP",TONGHOP!$U1447&lt;&gt;""),TONGHOP!$U1447,"")</f>
        <v/>
      </c>
      <c r="C1447" s="134" t="str">
        <f>IF(AND(TONGHOP!$O1447="KTHP",TONGHOP!$Q1447&lt;&gt;""),TONGHOP!$Q1447,"")</f>
        <v/>
      </c>
      <c r="D1447" s="134" t="str">
        <f t="shared" si="44"/>
        <v/>
      </c>
      <c r="E1447" s="134" t="str">
        <f>IF(AND(TONGHOP!$O1447="ThiTN",TONGHOP!$T1447&lt;&gt;""),TONGHOP!$T1447,"")</f>
        <v/>
      </c>
      <c r="F1447" s="134" t="str">
        <f>IF(AND(TONGHOP!$O1447="ThiTN",TONGHOP!$U1447&lt;&gt;""),TONGHOP!$U1447,"")</f>
        <v/>
      </c>
      <c r="G1447" s="134" t="str">
        <f>IF(AND(TONGHOP!$O1447="ThiTN",TONGHOP!$Q1447&lt;&gt;""),TONGHOP!$Q1447,"")</f>
        <v/>
      </c>
      <c r="H1447" s="134" t="str">
        <f t="shared" si="45"/>
        <v/>
      </c>
    </row>
    <row r="1448" spans="1:8">
      <c r="A1448" s="134" t="str">
        <f>IF(AND(TONGHOP!$O1448="KTHP",TONGHOP!$T1448&lt;&gt;""),TONGHOP!$T1448,"")</f>
        <v/>
      </c>
      <c r="B1448" s="134" t="str">
        <f>IF(AND(TONGHOP!$O1448="KTHP",TONGHOP!$U1448&lt;&gt;""),TONGHOP!$U1448,"")</f>
        <v/>
      </c>
      <c r="C1448" s="134" t="str">
        <f>IF(AND(TONGHOP!$O1448="KTHP",TONGHOP!$Q1448&lt;&gt;""),TONGHOP!$Q1448,"")</f>
        <v/>
      </c>
      <c r="D1448" s="134" t="str">
        <f t="shared" si="44"/>
        <v/>
      </c>
      <c r="E1448" s="134" t="str">
        <f>IF(AND(TONGHOP!$O1448="ThiTN",TONGHOP!$T1448&lt;&gt;""),TONGHOP!$T1448,"")</f>
        <v/>
      </c>
      <c r="F1448" s="134" t="str">
        <f>IF(AND(TONGHOP!$O1448="ThiTN",TONGHOP!$U1448&lt;&gt;""),TONGHOP!$U1448,"")</f>
        <v/>
      </c>
      <c r="G1448" s="134" t="str">
        <f>IF(AND(TONGHOP!$O1448="ThiTN",TONGHOP!$Q1448&lt;&gt;""),TONGHOP!$Q1448,"")</f>
        <v/>
      </c>
      <c r="H1448" s="134" t="str">
        <f t="shared" si="45"/>
        <v/>
      </c>
    </row>
    <row r="1449" spans="1:8">
      <c r="A1449" s="134" t="str">
        <f>IF(AND(TONGHOP!$O1449="KTHP",TONGHOP!$T1449&lt;&gt;""),TONGHOP!$T1449,"")</f>
        <v/>
      </c>
      <c r="B1449" s="134" t="str">
        <f>IF(AND(TONGHOP!$O1449="KTHP",TONGHOP!$U1449&lt;&gt;""),TONGHOP!$U1449,"")</f>
        <v/>
      </c>
      <c r="C1449" s="134" t="str">
        <f>IF(AND(TONGHOP!$O1449="KTHP",TONGHOP!$Q1449&lt;&gt;""),TONGHOP!$Q1449,"")</f>
        <v/>
      </c>
      <c r="D1449" s="134" t="str">
        <f t="shared" si="44"/>
        <v/>
      </c>
      <c r="E1449" s="134" t="str">
        <f>IF(AND(TONGHOP!$O1449="ThiTN",TONGHOP!$T1449&lt;&gt;""),TONGHOP!$T1449,"")</f>
        <v/>
      </c>
      <c r="F1449" s="134" t="str">
        <f>IF(AND(TONGHOP!$O1449="ThiTN",TONGHOP!$U1449&lt;&gt;""),TONGHOP!$U1449,"")</f>
        <v/>
      </c>
      <c r="G1449" s="134" t="str">
        <f>IF(AND(TONGHOP!$O1449="ThiTN",TONGHOP!$Q1449&lt;&gt;""),TONGHOP!$Q1449,"")</f>
        <v/>
      </c>
      <c r="H1449" s="134" t="str">
        <f t="shared" si="45"/>
        <v/>
      </c>
    </row>
    <row r="1450" spans="1:8">
      <c r="A1450" s="134" t="str">
        <f>IF(AND(TONGHOP!$O1450="KTHP",TONGHOP!$T1450&lt;&gt;""),TONGHOP!$T1450,"")</f>
        <v/>
      </c>
      <c r="B1450" s="134" t="str">
        <f>IF(AND(TONGHOP!$O1450="KTHP",TONGHOP!$U1450&lt;&gt;""),TONGHOP!$U1450,"")</f>
        <v/>
      </c>
      <c r="C1450" s="134" t="str">
        <f>IF(AND(TONGHOP!$O1450="KTHP",TONGHOP!$Q1450&lt;&gt;""),TONGHOP!$Q1450,"")</f>
        <v/>
      </c>
      <c r="D1450" s="134" t="str">
        <f t="shared" si="44"/>
        <v/>
      </c>
      <c r="E1450" s="134" t="str">
        <f>IF(AND(TONGHOP!$O1450="ThiTN",TONGHOP!$T1450&lt;&gt;""),TONGHOP!$T1450,"")</f>
        <v/>
      </c>
      <c r="F1450" s="134" t="str">
        <f>IF(AND(TONGHOP!$O1450="ThiTN",TONGHOP!$U1450&lt;&gt;""),TONGHOP!$U1450,"")</f>
        <v/>
      </c>
      <c r="G1450" s="134" t="str">
        <f>IF(AND(TONGHOP!$O1450="ThiTN",TONGHOP!$Q1450&lt;&gt;""),TONGHOP!$Q1450,"")</f>
        <v/>
      </c>
      <c r="H1450" s="134" t="str">
        <f t="shared" si="45"/>
        <v/>
      </c>
    </row>
    <row r="1451" spans="1:8">
      <c r="A1451" s="134" t="str">
        <f>IF(AND(TONGHOP!$O1451="KTHP",TONGHOP!$T1451&lt;&gt;""),TONGHOP!$T1451,"")</f>
        <v/>
      </c>
      <c r="B1451" s="134" t="str">
        <f>IF(AND(TONGHOP!$O1451="KTHP",TONGHOP!$U1451&lt;&gt;""),TONGHOP!$U1451,"")</f>
        <v/>
      </c>
      <c r="C1451" s="134" t="str">
        <f>IF(AND(TONGHOP!$O1451="KTHP",TONGHOP!$Q1451&lt;&gt;""),TONGHOP!$Q1451,"")</f>
        <v/>
      </c>
      <c r="D1451" s="134" t="str">
        <f t="shared" si="44"/>
        <v/>
      </c>
      <c r="E1451" s="134" t="str">
        <f>IF(AND(TONGHOP!$O1451="ThiTN",TONGHOP!$T1451&lt;&gt;""),TONGHOP!$T1451,"")</f>
        <v/>
      </c>
      <c r="F1451" s="134" t="str">
        <f>IF(AND(TONGHOP!$O1451="ThiTN",TONGHOP!$U1451&lt;&gt;""),TONGHOP!$U1451,"")</f>
        <v/>
      </c>
      <c r="G1451" s="134" t="str">
        <f>IF(AND(TONGHOP!$O1451="ThiTN",TONGHOP!$Q1451&lt;&gt;""),TONGHOP!$Q1451,"")</f>
        <v/>
      </c>
      <c r="H1451" s="134" t="str">
        <f t="shared" si="45"/>
        <v/>
      </c>
    </row>
    <row r="1452" spans="1:8">
      <c r="A1452" s="134" t="str">
        <f>IF(AND(TONGHOP!$O1452="KTHP",TONGHOP!$T1452&lt;&gt;""),TONGHOP!$T1452,"")</f>
        <v/>
      </c>
      <c r="B1452" s="134" t="str">
        <f>IF(AND(TONGHOP!$O1452="KTHP",TONGHOP!$U1452&lt;&gt;""),TONGHOP!$U1452,"")</f>
        <v/>
      </c>
      <c r="C1452" s="134" t="str">
        <f>IF(AND(TONGHOP!$O1452="KTHP",TONGHOP!$Q1452&lt;&gt;""),TONGHOP!$Q1452,"")</f>
        <v/>
      </c>
      <c r="D1452" s="134" t="str">
        <f t="shared" si="44"/>
        <v/>
      </c>
      <c r="E1452" s="134" t="str">
        <f>IF(AND(TONGHOP!$O1452="ThiTN",TONGHOP!$T1452&lt;&gt;""),TONGHOP!$T1452,"")</f>
        <v/>
      </c>
      <c r="F1452" s="134" t="str">
        <f>IF(AND(TONGHOP!$O1452="ThiTN",TONGHOP!$U1452&lt;&gt;""),TONGHOP!$U1452,"")</f>
        <v/>
      </c>
      <c r="G1452" s="134" t="str">
        <f>IF(AND(TONGHOP!$O1452="ThiTN",TONGHOP!$Q1452&lt;&gt;""),TONGHOP!$Q1452,"")</f>
        <v/>
      </c>
      <c r="H1452" s="134" t="str">
        <f t="shared" si="45"/>
        <v/>
      </c>
    </row>
    <row r="1453" spans="1:8">
      <c r="A1453" s="134" t="str">
        <f>IF(AND(TONGHOP!$O1453="KTHP",TONGHOP!$T1453&lt;&gt;""),TONGHOP!$T1453,"")</f>
        <v/>
      </c>
      <c r="B1453" s="134" t="str">
        <f>IF(AND(TONGHOP!$O1453="KTHP",TONGHOP!$U1453&lt;&gt;""),TONGHOP!$U1453,"")</f>
        <v/>
      </c>
      <c r="C1453" s="134" t="str">
        <f>IF(AND(TONGHOP!$O1453="KTHP",TONGHOP!$Q1453&lt;&gt;""),TONGHOP!$Q1453,"")</f>
        <v/>
      </c>
      <c r="D1453" s="134" t="str">
        <f t="shared" si="44"/>
        <v/>
      </c>
      <c r="E1453" s="134" t="str">
        <f>IF(AND(TONGHOP!$O1453="ThiTN",TONGHOP!$T1453&lt;&gt;""),TONGHOP!$T1453,"")</f>
        <v/>
      </c>
      <c r="F1453" s="134" t="str">
        <f>IF(AND(TONGHOP!$O1453="ThiTN",TONGHOP!$U1453&lt;&gt;""),TONGHOP!$U1453,"")</f>
        <v/>
      </c>
      <c r="G1453" s="134" t="str">
        <f>IF(AND(TONGHOP!$O1453="ThiTN",TONGHOP!$Q1453&lt;&gt;""),TONGHOP!$Q1453,"")</f>
        <v/>
      </c>
      <c r="H1453" s="134" t="str">
        <f t="shared" si="45"/>
        <v/>
      </c>
    </row>
    <row r="1454" spans="1:8">
      <c r="A1454" s="134" t="str">
        <f>IF(AND(TONGHOP!$O1454="KTHP",TONGHOP!$T1454&lt;&gt;""),TONGHOP!$T1454,"")</f>
        <v/>
      </c>
      <c r="B1454" s="134" t="str">
        <f>IF(AND(TONGHOP!$O1454="KTHP",TONGHOP!$U1454&lt;&gt;""),TONGHOP!$U1454,"")</f>
        <v/>
      </c>
      <c r="C1454" s="134" t="str">
        <f>IF(AND(TONGHOP!$O1454="KTHP",TONGHOP!$Q1454&lt;&gt;""),TONGHOP!$Q1454,"")</f>
        <v/>
      </c>
      <c r="D1454" s="134" t="str">
        <f t="shared" si="44"/>
        <v/>
      </c>
      <c r="E1454" s="134" t="str">
        <f>IF(AND(TONGHOP!$O1454="ThiTN",TONGHOP!$T1454&lt;&gt;""),TONGHOP!$T1454,"")</f>
        <v/>
      </c>
      <c r="F1454" s="134" t="str">
        <f>IF(AND(TONGHOP!$O1454="ThiTN",TONGHOP!$U1454&lt;&gt;""),TONGHOP!$U1454,"")</f>
        <v/>
      </c>
      <c r="G1454" s="134" t="str">
        <f>IF(AND(TONGHOP!$O1454="ThiTN",TONGHOP!$Q1454&lt;&gt;""),TONGHOP!$Q1454,"")</f>
        <v/>
      </c>
      <c r="H1454" s="134" t="str">
        <f t="shared" si="45"/>
        <v/>
      </c>
    </row>
    <row r="1455" spans="1:8">
      <c r="A1455" s="134" t="str">
        <f>IF(AND(TONGHOP!$O1455="KTHP",TONGHOP!$T1455&lt;&gt;""),TONGHOP!$T1455,"")</f>
        <v/>
      </c>
      <c r="B1455" s="134" t="str">
        <f>IF(AND(TONGHOP!$O1455="KTHP",TONGHOP!$U1455&lt;&gt;""),TONGHOP!$U1455,"")</f>
        <v/>
      </c>
      <c r="C1455" s="134" t="str">
        <f>IF(AND(TONGHOP!$O1455="KTHP",TONGHOP!$Q1455&lt;&gt;""),TONGHOP!$Q1455,"")</f>
        <v/>
      </c>
      <c r="D1455" s="134" t="str">
        <f t="shared" si="44"/>
        <v/>
      </c>
      <c r="E1455" s="134" t="str">
        <f>IF(AND(TONGHOP!$O1455="ThiTN",TONGHOP!$T1455&lt;&gt;""),TONGHOP!$T1455,"")</f>
        <v/>
      </c>
      <c r="F1455" s="134" t="str">
        <f>IF(AND(TONGHOP!$O1455="ThiTN",TONGHOP!$U1455&lt;&gt;""),TONGHOP!$U1455,"")</f>
        <v/>
      </c>
      <c r="G1455" s="134" t="str">
        <f>IF(AND(TONGHOP!$O1455="ThiTN",TONGHOP!$Q1455&lt;&gt;""),TONGHOP!$Q1455,"")</f>
        <v/>
      </c>
      <c r="H1455" s="134" t="str">
        <f t="shared" si="45"/>
        <v/>
      </c>
    </row>
    <row r="1456" spans="1:8">
      <c r="A1456" s="134" t="str">
        <f>IF(AND(TONGHOP!$O1456="KTHP",TONGHOP!$T1456&lt;&gt;""),TONGHOP!$T1456,"")</f>
        <v/>
      </c>
      <c r="B1456" s="134" t="str">
        <f>IF(AND(TONGHOP!$O1456="KTHP",TONGHOP!$U1456&lt;&gt;""),TONGHOP!$U1456,"")</f>
        <v/>
      </c>
      <c r="C1456" s="134" t="str">
        <f>IF(AND(TONGHOP!$O1456="KTHP",TONGHOP!$Q1456&lt;&gt;""),TONGHOP!$Q1456,"")</f>
        <v/>
      </c>
      <c r="D1456" s="134" t="str">
        <f t="shared" si="44"/>
        <v/>
      </c>
      <c r="E1456" s="134" t="str">
        <f>IF(AND(TONGHOP!$O1456="ThiTN",TONGHOP!$T1456&lt;&gt;""),TONGHOP!$T1456,"")</f>
        <v/>
      </c>
      <c r="F1456" s="134" t="str">
        <f>IF(AND(TONGHOP!$O1456="ThiTN",TONGHOP!$U1456&lt;&gt;""),TONGHOP!$U1456,"")</f>
        <v/>
      </c>
      <c r="G1456" s="134" t="str">
        <f>IF(AND(TONGHOP!$O1456="ThiTN",TONGHOP!$Q1456&lt;&gt;""),TONGHOP!$Q1456,"")</f>
        <v/>
      </c>
      <c r="H1456" s="134" t="str">
        <f t="shared" si="45"/>
        <v/>
      </c>
    </row>
    <row r="1457" spans="1:8">
      <c r="A1457" s="134" t="str">
        <f>IF(AND(TONGHOP!$O1457="KTHP",TONGHOP!$T1457&lt;&gt;""),TONGHOP!$T1457,"")</f>
        <v/>
      </c>
      <c r="B1457" s="134" t="str">
        <f>IF(AND(TONGHOP!$O1457="KTHP",TONGHOP!$U1457&lt;&gt;""),TONGHOP!$U1457,"")</f>
        <v/>
      </c>
      <c r="C1457" s="134" t="str">
        <f>IF(AND(TONGHOP!$O1457="KTHP",TONGHOP!$Q1457&lt;&gt;""),TONGHOP!$Q1457,"")</f>
        <v/>
      </c>
      <c r="D1457" s="134" t="str">
        <f t="shared" si="44"/>
        <v/>
      </c>
      <c r="E1457" s="134" t="str">
        <f>IF(AND(TONGHOP!$O1457="ThiTN",TONGHOP!$T1457&lt;&gt;""),TONGHOP!$T1457,"")</f>
        <v/>
      </c>
      <c r="F1457" s="134" t="str">
        <f>IF(AND(TONGHOP!$O1457="ThiTN",TONGHOP!$U1457&lt;&gt;""),TONGHOP!$U1457,"")</f>
        <v/>
      </c>
      <c r="G1457" s="134" t="str">
        <f>IF(AND(TONGHOP!$O1457="ThiTN",TONGHOP!$Q1457&lt;&gt;""),TONGHOP!$Q1457,"")</f>
        <v/>
      </c>
      <c r="H1457" s="134" t="str">
        <f t="shared" si="45"/>
        <v/>
      </c>
    </row>
    <row r="1458" spans="1:8">
      <c r="A1458" s="134" t="str">
        <f>IF(AND(TONGHOP!$O1458="KTHP",TONGHOP!$T1458&lt;&gt;""),TONGHOP!$T1458,"")</f>
        <v/>
      </c>
      <c r="B1458" s="134" t="str">
        <f>IF(AND(TONGHOP!$O1458="KTHP",TONGHOP!$U1458&lt;&gt;""),TONGHOP!$U1458,"")</f>
        <v/>
      </c>
      <c r="C1458" s="134" t="str">
        <f>IF(AND(TONGHOP!$O1458="KTHP",TONGHOP!$Q1458&lt;&gt;""),TONGHOP!$Q1458,"")</f>
        <v/>
      </c>
      <c r="D1458" s="134" t="str">
        <f t="shared" si="44"/>
        <v/>
      </c>
      <c r="E1458" s="134" t="str">
        <f>IF(AND(TONGHOP!$O1458="ThiTN",TONGHOP!$T1458&lt;&gt;""),TONGHOP!$T1458,"")</f>
        <v/>
      </c>
      <c r="F1458" s="134" t="str">
        <f>IF(AND(TONGHOP!$O1458="ThiTN",TONGHOP!$U1458&lt;&gt;""),TONGHOP!$U1458,"")</f>
        <v/>
      </c>
      <c r="G1458" s="134" t="str">
        <f>IF(AND(TONGHOP!$O1458="ThiTN",TONGHOP!$Q1458&lt;&gt;""),TONGHOP!$Q1458,"")</f>
        <v/>
      </c>
      <c r="H1458" s="134" t="str">
        <f t="shared" si="45"/>
        <v/>
      </c>
    </row>
    <row r="1459" spans="1:8">
      <c r="A1459" s="134" t="str">
        <f>IF(AND(TONGHOP!$O1459="KTHP",TONGHOP!$T1459&lt;&gt;""),TONGHOP!$T1459,"")</f>
        <v/>
      </c>
      <c r="B1459" s="134" t="str">
        <f>IF(AND(TONGHOP!$O1459="KTHP",TONGHOP!$U1459&lt;&gt;""),TONGHOP!$U1459,"")</f>
        <v/>
      </c>
      <c r="C1459" s="134" t="str">
        <f>IF(AND(TONGHOP!$O1459="KTHP",TONGHOP!$Q1459&lt;&gt;""),TONGHOP!$Q1459,"")</f>
        <v/>
      </c>
      <c r="D1459" s="134" t="str">
        <f t="shared" si="44"/>
        <v/>
      </c>
      <c r="E1459" s="134" t="str">
        <f>IF(AND(TONGHOP!$O1459="ThiTN",TONGHOP!$T1459&lt;&gt;""),TONGHOP!$T1459,"")</f>
        <v/>
      </c>
      <c r="F1459" s="134" t="str">
        <f>IF(AND(TONGHOP!$O1459="ThiTN",TONGHOP!$U1459&lt;&gt;""),TONGHOP!$U1459,"")</f>
        <v/>
      </c>
      <c r="G1459" s="134" t="str">
        <f>IF(AND(TONGHOP!$O1459="ThiTN",TONGHOP!$Q1459&lt;&gt;""),TONGHOP!$Q1459,"")</f>
        <v/>
      </c>
      <c r="H1459" s="134" t="str">
        <f t="shared" si="45"/>
        <v/>
      </c>
    </row>
    <row r="1460" spans="1:8">
      <c r="A1460" s="134" t="str">
        <f>IF(AND(TONGHOP!$O1460="KTHP",TONGHOP!$T1460&lt;&gt;""),TONGHOP!$T1460,"")</f>
        <v/>
      </c>
      <c r="B1460" s="134" t="str">
        <f>IF(AND(TONGHOP!$O1460="KTHP",TONGHOP!$U1460&lt;&gt;""),TONGHOP!$U1460,"")</f>
        <v/>
      </c>
      <c r="C1460" s="134" t="str">
        <f>IF(AND(TONGHOP!$O1460="KTHP",TONGHOP!$Q1460&lt;&gt;""),TONGHOP!$Q1460,"")</f>
        <v/>
      </c>
      <c r="D1460" s="134" t="str">
        <f t="shared" si="44"/>
        <v/>
      </c>
      <c r="E1460" s="134" t="str">
        <f>IF(AND(TONGHOP!$O1460="ThiTN",TONGHOP!$T1460&lt;&gt;""),TONGHOP!$T1460,"")</f>
        <v/>
      </c>
      <c r="F1460" s="134" t="str">
        <f>IF(AND(TONGHOP!$O1460="ThiTN",TONGHOP!$U1460&lt;&gt;""),TONGHOP!$U1460,"")</f>
        <v/>
      </c>
      <c r="G1460" s="134" t="str">
        <f>IF(AND(TONGHOP!$O1460="ThiTN",TONGHOP!$Q1460&lt;&gt;""),TONGHOP!$Q1460,"")</f>
        <v/>
      </c>
      <c r="H1460" s="134" t="str">
        <f t="shared" si="45"/>
        <v/>
      </c>
    </row>
    <row r="1461" spans="1:8">
      <c r="A1461" s="134" t="str">
        <f>IF(AND(TONGHOP!$O1461="KTHP",TONGHOP!$T1461&lt;&gt;""),TONGHOP!$T1461,"")</f>
        <v/>
      </c>
      <c r="B1461" s="134" t="str">
        <f>IF(AND(TONGHOP!$O1461="KTHP",TONGHOP!$U1461&lt;&gt;""),TONGHOP!$U1461,"")</f>
        <v/>
      </c>
      <c r="C1461" s="134" t="str">
        <f>IF(AND(TONGHOP!$O1461="KTHP",TONGHOP!$Q1461&lt;&gt;""),TONGHOP!$Q1461,"")</f>
        <v/>
      </c>
      <c r="D1461" s="134" t="str">
        <f t="shared" si="44"/>
        <v/>
      </c>
      <c r="E1461" s="134" t="str">
        <f>IF(AND(TONGHOP!$O1461="ThiTN",TONGHOP!$T1461&lt;&gt;""),TONGHOP!$T1461,"")</f>
        <v/>
      </c>
      <c r="F1461" s="134" t="str">
        <f>IF(AND(TONGHOP!$O1461="ThiTN",TONGHOP!$U1461&lt;&gt;""),TONGHOP!$U1461,"")</f>
        <v/>
      </c>
      <c r="G1461" s="134" t="str">
        <f>IF(AND(TONGHOP!$O1461="ThiTN",TONGHOP!$Q1461&lt;&gt;""),TONGHOP!$Q1461,"")</f>
        <v/>
      </c>
      <c r="H1461" s="134" t="str">
        <f t="shared" si="45"/>
        <v/>
      </c>
    </row>
    <row r="1462" spans="1:8">
      <c r="A1462" s="134" t="str">
        <f>IF(AND(TONGHOP!$O1462="KTHP",TONGHOP!$T1462&lt;&gt;""),TONGHOP!$T1462,"")</f>
        <v/>
      </c>
      <c r="B1462" s="134" t="str">
        <f>IF(AND(TONGHOP!$O1462="KTHP",TONGHOP!$U1462&lt;&gt;""),TONGHOP!$U1462,"")</f>
        <v/>
      </c>
      <c r="C1462" s="134" t="str">
        <f>IF(AND(TONGHOP!$O1462="KTHP",TONGHOP!$Q1462&lt;&gt;""),TONGHOP!$Q1462,"")</f>
        <v/>
      </c>
      <c r="D1462" s="134" t="str">
        <f t="shared" si="44"/>
        <v/>
      </c>
      <c r="E1462" s="134" t="str">
        <f>IF(AND(TONGHOP!$O1462="ThiTN",TONGHOP!$T1462&lt;&gt;""),TONGHOP!$T1462,"")</f>
        <v/>
      </c>
      <c r="F1462" s="134" t="str">
        <f>IF(AND(TONGHOP!$O1462="ThiTN",TONGHOP!$U1462&lt;&gt;""),TONGHOP!$U1462,"")</f>
        <v/>
      </c>
      <c r="G1462" s="134" t="str">
        <f>IF(AND(TONGHOP!$O1462="ThiTN",TONGHOP!$Q1462&lt;&gt;""),TONGHOP!$Q1462,"")</f>
        <v/>
      </c>
      <c r="H1462" s="134" t="str">
        <f t="shared" si="45"/>
        <v/>
      </c>
    </row>
    <row r="1463" spans="1:8">
      <c r="A1463" s="134" t="str">
        <f>IF(AND(TONGHOP!$O1463="KTHP",TONGHOP!$T1463&lt;&gt;""),TONGHOP!$T1463,"")</f>
        <v/>
      </c>
      <c r="B1463" s="134" t="str">
        <f>IF(AND(TONGHOP!$O1463="KTHP",TONGHOP!$U1463&lt;&gt;""),TONGHOP!$U1463,"")</f>
        <v/>
      </c>
      <c r="C1463" s="134" t="str">
        <f>IF(AND(TONGHOP!$O1463="KTHP",TONGHOP!$Q1463&lt;&gt;""),TONGHOP!$Q1463,"")</f>
        <v/>
      </c>
      <c r="D1463" s="134" t="str">
        <f t="shared" si="44"/>
        <v/>
      </c>
      <c r="E1463" s="134" t="str">
        <f>IF(AND(TONGHOP!$O1463="ThiTN",TONGHOP!$T1463&lt;&gt;""),TONGHOP!$T1463,"")</f>
        <v/>
      </c>
      <c r="F1463" s="134" t="str">
        <f>IF(AND(TONGHOP!$O1463="ThiTN",TONGHOP!$U1463&lt;&gt;""),TONGHOP!$U1463,"")</f>
        <v/>
      </c>
      <c r="G1463" s="134" t="str">
        <f>IF(AND(TONGHOP!$O1463="ThiTN",TONGHOP!$Q1463&lt;&gt;""),TONGHOP!$Q1463,"")</f>
        <v/>
      </c>
      <c r="H1463" s="134" t="str">
        <f t="shared" si="45"/>
        <v/>
      </c>
    </row>
    <row r="1464" spans="1:8">
      <c r="A1464" s="134" t="str">
        <f>IF(AND(TONGHOP!$O1464="KTHP",TONGHOP!$T1464&lt;&gt;""),TONGHOP!$T1464,"")</f>
        <v/>
      </c>
      <c r="B1464" s="134" t="str">
        <f>IF(AND(TONGHOP!$O1464="KTHP",TONGHOP!$U1464&lt;&gt;""),TONGHOP!$U1464,"")</f>
        <v/>
      </c>
      <c r="C1464" s="134" t="str">
        <f>IF(AND(TONGHOP!$O1464="KTHP",TONGHOP!$Q1464&lt;&gt;""),TONGHOP!$Q1464,"")</f>
        <v/>
      </c>
      <c r="D1464" s="134" t="str">
        <f t="shared" si="44"/>
        <v/>
      </c>
      <c r="E1464" s="134" t="str">
        <f>IF(AND(TONGHOP!$O1464="ThiTN",TONGHOP!$T1464&lt;&gt;""),TONGHOP!$T1464,"")</f>
        <v/>
      </c>
      <c r="F1464" s="134" t="str">
        <f>IF(AND(TONGHOP!$O1464="ThiTN",TONGHOP!$U1464&lt;&gt;""),TONGHOP!$U1464,"")</f>
        <v/>
      </c>
      <c r="G1464" s="134" t="str">
        <f>IF(AND(TONGHOP!$O1464="ThiTN",TONGHOP!$Q1464&lt;&gt;""),TONGHOP!$Q1464,"")</f>
        <v/>
      </c>
      <c r="H1464" s="134" t="str">
        <f t="shared" si="45"/>
        <v/>
      </c>
    </row>
    <row r="1465" spans="1:8">
      <c r="A1465" s="134" t="str">
        <f>IF(AND(TONGHOP!$O1465="KTHP",TONGHOP!$T1465&lt;&gt;""),TONGHOP!$T1465,"")</f>
        <v/>
      </c>
      <c r="B1465" s="134" t="str">
        <f>IF(AND(TONGHOP!$O1465="KTHP",TONGHOP!$U1465&lt;&gt;""),TONGHOP!$U1465,"")</f>
        <v/>
      </c>
      <c r="C1465" s="134" t="str">
        <f>IF(AND(TONGHOP!$O1465="KTHP",TONGHOP!$Q1465&lt;&gt;""),TONGHOP!$Q1465,"")</f>
        <v/>
      </c>
      <c r="D1465" s="134" t="str">
        <f t="shared" si="44"/>
        <v/>
      </c>
      <c r="E1465" s="134" t="str">
        <f>IF(AND(TONGHOP!$O1465="ThiTN",TONGHOP!$T1465&lt;&gt;""),TONGHOP!$T1465,"")</f>
        <v/>
      </c>
      <c r="F1465" s="134" t="str">
        <f>IF(AND(TONGHOP!$O1465="ThiTN",TONGHOP!$U1465&lt;&gt;""),TONGHOP!$U1465,"")</f>
        <v/>
      </c>
      <c r="G1465" s="134" t="str">
        <f>IF(AND(TONGHOP!$O1465="ThiTN",TONGHOP!$Q1465&lt;&gt;""),TONGHOP!$Q1465,"")</f>
        <v/>
      </c>
      <c r="H1465" s="134" t="str">
        <f t="shared" si="45"/>
        <v/>
      </c>
    </row>
    <row r="1466" spans="1:8">
      <c r="A1466" s="134" t="str">
        <f>IF(AND(TONGHOP!$O1466="KTHP",TONGHOP!$T1466&lt;&gt;""),TONGHOP!$T1466,"")</f>
        <v/>
      </c>
      <c r="B1466" s="134" t="str">
        <f>IF(AND(TONGHOP!$O1466="KTHP",TONGHOP!$U1466&lt;&gt;""),TONGHOP!$U1466,"")</f>
        <v/>
      </c>
      <c r="C1466" s="134" t="str">
        <f>IF(AND(TONGHOP!$O1466="KTHP",TONGHOP!$Q1466&lt;&gt;""),TONGHOP!$Q1466,"")</f>
        <v/>
      </c>
      <c r="D1466" s="134" t="str">
        <f t="shared" si="44"/>
        <v/>
      </c>
      <c r="E1466" s="134" t="str">
        <f>IF(AND(TONGHOP!$O1466="ThiTN",TONGHOP!$T1466&lt;&gt;""),TONGHOP!$T1466,"")</f>
        <v/>
      </c>
      <c r="F1466" s="134" t="str">
        <f>IF(AND(TONGHOP!$O1466="ThiTN",TONGHOP!$U1466&lt;&gt;""),TONGHOP!$U1466,"")</f>
        <v/>
      </c>
      <c r="G1466" s="134" t="str">
        <f>IF(AND(TONGHOP!$O1466="ThiTN",TONGHOP!$Q1466&lt;&gt;""),TONGHOP!$Q1466,"")</f>
        <v/>
      </c>
      <c r="H1466" s="134" t="str">
        <f t="shared" si="45"/>
        <v/>
      </c>
    </row>
    <row r="1467" spans="1:8">
      <c r="A1467" s="134" t="str">
        <f>IF(AND(TONGHOP!$O1467="KTHP",TONGHOP!$T1467&lt;&gt;""),TONGHOP!$T1467,"")</f>
        <v/>
      </c>
      <c r="B1467" s="134" t="str">
        <f>IF(AND(TONGHOP!$O1467="KTHP",TONGHOP!$U1467&lt;&gt;""),TONGHOP!$U1467,"")</f>
        <v/>
      </c>
      <c r="C1467" s="134" t="str">
        <f>IF(AND(TONGHOP!$O1467="KTHP",TONGHOP!$Q1467&lt;&gt;""),TONGHOP!$Q1467,"")</f>
        <v/>
      </c>
      <c r="D1467" s="134" t="str">
        <f t="shared" si="44"/>
        <v/>
      </c>
      <c r="E1467" s="134" t="str">
        <f>IF(AND(TONGHOP!$O1467="ThiTN",TONGHOP!$T1467&lt;&gt;""),TONGHOP!$T1467,"")</f>
        <v/>
      </c>
      <c r="F1467" s="134" t="str">
        <f>IF(AND(TONGHOP!$O1467="ThiTN",TONGHOP!$U1467&lt;&gt;""),TONGHOP!$U1467,"")</f>
        <v/>
      </c>
      <c r="G1467" s="134" t="str">
        <f>IF(AND(TONGHOP!$O1467="ThiTN",TONGHOP!$Q1467&lt;&gt;""),TONGHOP!$Q1467,"")</f>
        <v/>
      </c>
      <c r="H1467" s="134" t="str">
        <f t="shared" si="45"/>
        <v/>
      </c>
    </row>
    <row r="1468" spans="1:8">
      <c r="A1468" s="134" t="str">
        <f>IF(AND(TONGHOP!$O1468="KTHP",TONGHOP!$T1468&lt;&gt;""),TONGHOP!$T1468,"")</f>
        <v/>
      </c>
      <c r="B1468" s="134" t="str">
        <f>IF(AND(TONGHOP!$O1468="KTHP",TONGHOP!$U1468&lt;&gt;""),TONGHOP!$U1468,"")</f>
        <v/>
      </c>
      <c r="C1468" s="134" t="str">
        <f>IF(AND(TONGHOP!$O1468="KTHP",TONGHOP!$Q1468&lt;&gt;""),TONGHOP!$Q1468,"")</f>
        <v/>
      </c>
      <c r="D1468" s="134" t="str">
        <f t="shared" si="44"/>
        <v/>
      </c>
      <c r="E1468" s="134" t="str">
        <f>IF(AND(TONGHOP!$O1468="ThiTN",TONGHOP!$T1468&lt;&gt;""),TONGHOP!$T1468,"")</f>
        <v/>
      </c>
      <c r="F1468" s="134" t="str">
        <f>IF(AND(TONGHOP!$O1468="ThiTN",TONGHOP!$U1468&lt;&gt;""),TONGHOP!$U1468,"")</f>
        <v/>
      </c>
      <c r="G1468" s="134" t="str">
        <f>IF(AND(TONGHOP!$O1468="ThiTN",TONGHOP!$Q1468&lt;&gt;""),TONGHOP!$Q1468,"")</f>
        <v/>
      </c>
      <c r="H1468" s="134" t="str">
        <f t="shared" si="45"/>
        <v/>
      </c>
    </row>
    <row r="1469" spans="1:8">
      <c r="A1469" s="134" t="str">
        <f>IF(AND(TONGHOP!$O1469="KTHP",TONGHOP!$T1469&lt;&gt;""),TONGHOP!$T1469,"")</f>
        <v/>
      </c>
      <c r="B1469" s="134" t="str">
        <f>IF(AND(TONGHOP!$O1469="KTHP",TONGHOP!$U1469&lt;&gt;""),TONGHOP!$U1469,"")</f>
        <v/>
      </c>
      <c r="C1469" s="134" t="str">
        <f>IF(AND(TONGHOP!$O1469="KTHP",TONGHOP!$Q1469&lt;&gt;""),TONGHOP!$Q1469,"")</f>
        <v/>
      </c>
      <c r="D1469" s="134" t="str">
        <f t="shared" si="44"/>
        <v/>
      </c>
      <c r="E1469" s="134" t="str">
        <f>IF(AND(TONGHOP!$O1469="ThiTN",TONGHOP!$T1469&lt;&gt;""),TONGHOP!$T1469,"")</f>
        <v/>
      </c>
      <c r="F1469" s="134" t="str">
        <f>IF(AND(TONGHOP!$O1469="ThiTN",TONGHOP!$U1469&lt;&gt;""),TONGHOP!$U1469,"")</f>
        <v/>
      </c>
      <c r="G1469" s="134" t="str">
        <f>IF(AND(TONGHOP!$O1469="ThiTN",TONGHOP!$Q1469&lt;&gt;""),TONGHOP!$Q1469,"")</f>
        <v/>
      </c>
      <c r="H1469" s="134" t="str">
        <f t="shared" si="45"/>
        <v/>
      </c>
    </row>
    <row r="1470" spans="1:8">
      <c r="A1470" s="134" t="str">
        <f>IF(AND(TONGHOP!$O1470="KTHP",TONGHOP!$T1470&lt;&gt;""),TONGHOP!$T1470,"")</f>
        <v/>
      </c>
      <c r="B1470" s="134" t="str">
        <f>IF(AND(TONGHOP!$O1470="KTHP",TONGHOP!$U1470&lt;&gt;""),TONGHOP!$U1470,"")</f>
        <v/>
      </c>
      <c r="C1470" s="134" t="str">
        <f>IF(AND(TONGHOP!$O1470="KTHP",TONGHOP!$Q1470&lt;&gt;""),TONGHOP!$Q1470,"")</f>
        <v/>
      </c>
      <c r="D1470" s="134" t="str">
        <f t="shared" si="44"/>
        <v/>
      </c>
      <c r="E1470" s="134" t="str">
        <f>IF(AND(TONGHOP!$O1470="ThiTN",TONGHOP!$T1470&lt;&gt;""),TONGHOP!$T1470,"")</f>
        <v/>
      </c>
      <c r="F1470" s="134" t="str">
        <f>IF(AND(TONGHOP!$O1470="ThiTN",TONGHOP!$U1470&lt;&gt;""),TONGHOP!$U1470,"")</f>
        <v/>
      </c>
      <c r="G1470" s="134" t="str">
        <f>IF(AND(TONGHOP!$O1470="ThiTN",TONGHOP!$Q1470&lt;&gt;""),TONGHOP!$Q1470,"")</f>
        <v/>
      </c>
      <c r="H1470" s="134" t="str">
        <f t="shared" si="45"/>
        <v/>
      </c>
    </row>
    <row r="1471" spans="1:8">
      <c r="A1471" s="134" t="str">
        <f>IF(AND(TONGHOP!$O1471="KTHP",TONGHOP!$T1471&lt;&gt;""),TONGHOP!$T1471,"")</f>
        <v/>
      </c>
      <c r="B1471" s="134" t="str">
        <f>IF(AND(TONGHOP!$O1471="KTHP",TONGHOP!$U1471&lt;&gt;""),TONGHOP!$U1471,"")</f>
        <v/>
      </c>
      <c r="C1471" s="134" t="str">
        <f>IF(AND(TONGHOP!$O1471="KTHP",TONGHOP!$Q1471&lt;&gt;""),TONGHOP!$Q1471,"")</f>
        <v/>
      </c>
      <c r="D1471" s="134" t="str">
        <f t="shared" si="44"/>
        <v/>
      </c>
      <c r="E1471" s="134" t="str">
        <f>IF(AND(TONGHOP!$O1471="ThiTN",TONGHOP!$T1471&lt;&gt;""),TONGHOP!$T1471,"")</f>
        <v/>
      </c>
      <c r="F1471" s="134" t="str">
        <f>IF(AND(TONGHOP!$O1471="ThiTN",TONGHOP!$U1471&lt;&gt;""),TONGHOP!$U1471,"")</f>
        <v/>
      </c>
      <c r="G1471" s="134" t="str">
        <f>IF(AND(TONGHOP!$O1471="ThiTN",TONGHOP!$Q1471&lt;&gt;""),TONGHOP!$Q1471,"")</f>
        <v/>
      </c>
      <c r="H1471" s="134" t="str">
        <f t="shared" si="45"/>
        <v/>
      </c>
    </row>
    <row r="1472" spans="1:8">
      <c r="A1472" s="134" t="str">
        <f>IF(AND(TONGHOP!$O1472="KTHP",TONGHOP!$T1472&lt;&gt;""),TONGHOP!$T1472,"")</f>
        <v/>
      </c>
      <c r="B1472" s="134" t="str">
        <f>IF(AND(TONGHOP!$O1472="KTHP",TONGHOP!$U1472&lt;&gt;""),TONGHOP!$U1472,"")</f>
        <v/>
      </c>
      <c r="C1472" s="134" t="str">
        <f>IF(AND(TONGHOP!$O1472="KTHP",TONGHOP!$Q1472&lt;&gt;""),TONGHOP!$Q1472,"")</f>
        <v/>
      </c>
      <c r="D1472" s="134" t="str">
        <f t="shared" si="44"/>
        <v/>
      </c>
      <c r="E1472" s="134" t="str">
        <f>IF(AND(TONGHOP!$O1472="ThiTN",TONGHOP!$T1472&lt;&gt;""),TONGHOP!$T1472,"")</f>
        <v/>
      </c>
      <c r="F1472" s="134" t="str">
        <f>IF(AND(TONGHOP!$O1472="ThiTN",TONGHOP!$U1472&lt;&gt;""),TONGHOP!$U1472,"")</f>
        <v/>
      </c>
      <c r="G1472" s="134" t="str">
        <f>IF(AND(TONGHOP!$O1472="ThiTN",TONGHOP!$Q1472&lt;&gt;""),TONGHOP!$Q1472,"")</f>
        <v/>
      </c>
      <c r="H1472" s="134" t="str">
        <f t="shared" si="45"/>
        <v/>
      </c>
    </row>
    <row r="1473" spans="1:8">
      <c r="A1473" s="134" t="str">
        <f>IF(AND(TONGHOP!$O1473="KTHP",TONGHOP!$T1473&lt;&gt;""),TONGHOP!$T1473,"")</f>
        <v/>
      </c>
      <c r="B1473" s="134" t="str">
        <f>IF(AND(TONGHOP!$O1473="KTHP",TONGHOP!$U1473&lt;&gt;""),TONGHOP!$U1473,"")</f>
        <v/>
      </c>
      <c r="C1473" s="134" t="str">
        <f>IF(AND(TONGHOP!$O1473="KTHP",TONGHOP!$Q1473&lt;&gt;""),TONGHOP!$Q1473,"")</f>
        <v/>
      </c>
      <c r="D1473" s="134" t="str">
        <f t="shared" si="44"/>
        <v/>
      </c>
      <c r="E1473" s="134" t="str">
        <f>IF(AND(TONGHOP!$O1473="ThiTN",TONGHOP!$T1473&lt;&gt;""),TONGHOP!$T1473,"")</f>
        <v/>
      </c>
      <c r="F1473" s="134" t="str">
        <f>IF(AND(TONGHOP!$O1473="ThiTN",TONGHOP!$U1473&lt;&gt;""),TONGHOP!$U1473,"")</f>
        <v/>
      </c>
      <c r="G1473" s="134" t="str">
        <f>IF(AND(TONGHOP!$O1473="ThiTN",TONGHOP!$Q1473&lt;&gt;""),TONGHOP!$Q1473,"")</f>
        <v/>
      </c>
      <c r="H1473" s="134" t="str">
        <f t="shared" si="45"/>
        <v/>
      </c>
    </row>
    <row r="1474" spans="1:8">
      <c r="A1474" s="134" t="str">
        <f>IF(AND(TONGHOP!$O1474="KTHP",TONGHOP!$T1474&lt;&gt;""),TONGHOP!$T1474,"")</f>
        <v/>
      </c>
      <c r="B1474" s="134" t="str">
        <f>IF(AND(TONGHOP!$O1474="KTHP",TONGHOP!$U1474&lt;&gt;""),TONGHOP!$U1474,"")</f>
        <v/>
      </c>
      <c r="C1474" s="134" t="str">
        <f>IF(AND(TONGHOP!$O1474="KTHP",TONGHOP!$Q1474&lt;&gt;""),TONGHOP!$Q1474,"")</f>
        <v/>
      </c>
      <c r="D1474" s="134" t="str">
        <f t="shared" si="44"/>
        <v/>
      </c>
      <c r="E1474" s="134" t="str">
        <f>IF(AND(TONGHOP!$O1474="ThiTN",TONGHOP!$T1474&lt;&gt;""),TONGHOP!$T1474,"")</f>
        <v/>
      </c>
      <c r="F1474" s="134" t="str">
        <f>IF(AND(TONGHOP!$O1474="ThiTN",TONGHOP!$U1474&lt;&gt;""),TONGHOP!$U1474,"")</f>
        <v/>
      </c>
      <c r="G1474" s="134" t="str">
        <f>IF(AND(TONGHOP!$O1474="ThiTN",TONGHOP!$Q1474&lt;&gt;""),TONGHOP!$Q1474,"")</f>
        <v/>
      </c>
      <c r="H1474" s="134" t="str">
        <f t="shared" si="45"/>
        <v/>
      </c>
    </row>
    <row r="1475" spans="1:8">
      <c r="A1475" s="134" t="str">
        <f>IF(AND(TONGHOP!$O1475="KTHP",TONGHOP!$T1475&lt;&gt;""),TONGHOP!$T1475,"")</f>
        <v/>
      </c>
      <c r="B1475" s="134" t="str">
        <f>IF(AND(TONGHOP!$O1475="KTHP",TONGHOP!$U1475&lt;&gt;""),TONGHOP!$U1475,"")</f>
        <v/>
      </c>
      <c r="C1475" s="134" t="str">
        <f>IF(AND(TONGHOP!$O1475="KTHP",TONGHOP!$Q1475&lt;&gt;""),TONGHOP!$Q1475,"")</f>
        <v/>
      </c>
      <c r="D1475" s="134" t="str">
        <f t="shared" ref="D1475:D1538" si="46">IF(AND(A1475="",B1475="")=TRUE,"",(C1475+30)*0.3/60)</f>
        <v/>
      </c>
      <c r="E1475" s="134" t="str">
        <f>IF(AND(TONGHOP!$O1475="ThiTN",TONGHOP!$T1475&lt;&gt;""),TONGHOP!$T1475,"")</f>
        <v/>
      </c>
      <c r="F1475" s="134" t="str">
        <f>IF(AND(TONGHOP!$O1475="ThiTN",TONGHOP!$U1475&lt;&gt;""),TONGHOP!$U1475,"")</f>
        <v/>
      </c>
      <c r="G1475" s="134" t="str">
        <f>IF(AND(TONGHOP!$O1475="ThiTN",TONGHOP!$Q1475&lt;&gt;""),TONGHOP!$Q1475,"")</f>
        <v/>
      </c>
      <c r="H1475" s="134" t="str">
        <f t="shared" ref="H1475:H1538" si="47">IF(AND(E1475="",F1475="")=TRUE,"",(G1475+30)*0.5/60)</f>
        <v/>
      </c>
    </row>
    <row r="1476" spans="1:8">
      <c r="A1476" s="134" t="str">
        <f>IF(AND(TONGHOP!$O1476="KTHP",TONGHOP!$T1476&lt;&gt;""),TONGHOP!$T1476,"")</f>
        <v/>
      </c>
      <c r="B1476" s="134" t="str">
        <f>IF(AND(TONGHOP!$O1476="KTHP",TONGHOP!$U1476&lt;&gt;""),TONGHOP!$U1476,"")</f>
        <v/>
      </c>
      <c r="C1476" s="134" t="str">
        <f>IF(AND(TONGHOP!$O1476="KTHP",TONGHOP!$Q1476&lt;&gt;""),TONGHOP!$Q1476,"")</f>
        <v/>
      </c>
      <c r="D1476" s="134" t="str">
        <f t="shared" si="46"/>
        <v/>
      </c>
      <c r="E1476" s="134" t="str">
        <f>IF(AND(TONGHOP!$O1476="ThiTN",TONGHOP!$T1476&lt;&gt;""),TONGHOP!$T1476,"")</f>
        <v/>
      </c>
      <c r="F1476" s="134" t="str">
        <f>IF(AND(TONGHOP!$O1476="ThiTN",TONGHOP!$U1476&lt;&gt;""),TONGHOP!$U1476,"")</f>
        <v/>
      </c>
      <c r="G1476" s="134" t="str">
        <f>IF(AND(TONGHOP!$O1476="ThiTN",TONGHOP!$Q1476&lt;&gt;""),TONGHOP!$Q1476,"")</f>
        <v/>
      </c>
      <c r="H1476" s="134" t="str">
        <f t="shared" si="47"/>
        <v/>
      </c>
    </row>
    <row r="1477" spans="1:8">
      <c r="A1477" s="134" t="str">
        <f>IF(AND(TONGHOP!$O1477="KTHP",TONGHOP!$T1477&lt;&gt;""),TONGHOP!$T1477,"")</f>
        <v/>
      </c>
      <c r="B1477" s="134" t="str">
        <f>IF(AND(TONGHOP!$O1477="KTHP",TONGHOP!$U1477&lt;&gt;""),TONGHOP!$U1477,"")</f>
        <v/>
      </c>
      <c r="C1477" s="134" t="str">
        <f>IF(AND(TONGHOP!$O1477="KTHP",TONGHOP!$Q1477&lt;&gt;""),TONGHOP!$Q1477,"")</f>
        <v/>
      </c>
      <c r="D1477" s="134" t="str">
        <f t="shared" si="46"/>
        <v/>
      </c>
      <c r="E1477" s="134" t="str">
        <f>IF(AND(TONGHOP!$O1477="ThiTN",TONGHOP!$T1477&lt;&gt;""),TONGHOP!$T1477,"")</f>
        <v/>
      </c>
      <c r="F1477" s="134" t="str">
        <f>IF(AND(TONGHOP!$O1477="ThiTN",TONGHOP!$U1477&lt;&gt;""),TONGHOP!$U1477,"")</f>
        <v/>
      </c>
      <c r="G1477" s="134" t="str">
        <f>IF(AND(TONGHOP!$O1477="ThiTN",TONGHOP!$Q1477&lt;&gt;""),TONGHOP!$Q1477,"")</f>
        <v/>
      </c>
      <c r="H1477" s="134" t="str">
        <f t="shared" si="47"/>
        <v/>
      </c>
    </row>
    <row r="1478" spans="1:8">
      <c r="A1478" s="134" t="str">
        <f>IF(AND(TONGHOP!$O1478="KTHP",TONGHOP!$T1478&lt;&gt;""),TONGHOP!$T1478,"")</f>
        <v/>
      </c>
      <c r="B1478" s="134" t="str">
        <f>IF(AND(TONGHOP!$O1478="KTHP",TONGHOP!$U1478&lt;&gt;""),TONGHOP!$U1478,"")</f>
        <v/>
      </c>
      <c r="C1478" s="134" t="str">
        <f>IF(AND(TONGHOP!$O1478="KTHP",TONGHOP!$Q1478&lt;&gt;""),TONGHOP!$Q1478,"")</f>
        <v/>
      </c>
      <c r="D1478" s="134" t="str">
        <f t="shared" si="46"/>
        <v/>
      </c>
      <c r="E1478" s="134" t="str">
        <f>IF(AND(TONGHOP!$O1478="ThiTN",TONGHOP!$T1478&lt;&gt;""),TONGHOP!$T1478,"")</f>
        <v/>
      </c>
      <c r="F1478" s="134" t="str">
        <f>IF(AND(TONGHOP!$O1478="ThiTN",TONGHOP!$U1478&lt;&gt;""),TONGHOP!$U1478,"")</f>
        <v/>
      </c>
      <c r="G1478" s="134" t="str">
        <f>IF(AND(TONGHOP!$O1478="ThiTN",TONGHOP!$Q1478&lt;&gt;""),TONGHOP!$Q1478,"")</f>
        <v/>
      </c>
      <c r="H1478" s="134" t="str">
        <f t="shared" si="47"/>
        <v/>
      </c>
    </row>
    <row r="1479" spans="1:8">
      <c r="A1479" s="134" t="str">
        <f>IF(AND(TONGHOP!$O1479="KTHP",TONGHOP!$T1479&lt;&gt;""),TONGHOP!$T1479,"")</f>
        <v/>
      </c>
      <c r="B1479" s="134" t="str">
        <f>IF(AND(TONGHOP!$O1479="KTHP",TONGHOP!$U1479&lt;&gt;""),TONGHOP!$U1479,"")</f>
        <v/>
      </c>
      <c r="C1479" s="134" t="str">
        <f>IF(AND(TONGHOP!$O1479="KTHP",TONGHOP!$Q1479&lt;&gt;""),TONGHOP!$Q1479,"")</f>
        <v/>
      </c>
      <c r="D1479" s="134" t="str">
        <f t="shared" si="46"/>
        <v/>
      </c>
      <c r="E1479" s="134" t="str">
        <f>IF(AND(TONGHOP!$O1479="ThiTN",TONGHOP!$T1479&lt;&gt;""),TONGHOP!$T1479,"")</f>
        <v/>
      </c>
      <c r="F1479" s="134" t="str">
        <f>IF(AND(TONGHOP!$O1479="ThiTN",TONGHOP!$U1479&lt;&gt;""),TONGHOP!$U1479,"")</f>
        <v/>
      </c>
      <c r="G1479" s="134" t="str">
        <f>IF(AND(TONGHOP!$O1479="ThiTN",TONGHOP!$Q1479&lt;&gt;""),TONGHOP!$Q1479,"")</f>
        <v/>
      </c>
      <c r="H1479" s="134" t="str">
        <f t="shared" si="47"/>
        <v/>
      </c>
    </row>
    <row r="1480" spans="1:8">
      <c r="A1480" s="134" t="str">
        <f>IF(AND(TONGHOP!$O1480="KTHP",TONGHOP!$T1480&lt;&gt;""),TONGHOP!$T1480,"")</f>
        <v/>
      </c>
      <c r="B1480" s="134" t="str">
        <f>IF(AND(TONGHOP!$O1480="KTHP",TONGHOP!$U1480&lt;&gt;""),TONGHOP!$U1480,"")</f>
        <v/>
      </c>
      <c r="C1480" s="134" t="str">
        <f>IF(AND(TONGHOP!$O1480="KTHP",TONGHOP!$Q1480&lt;&gt;""),TONGHOP!$Q1480,"")</f>
        <v/>
      </c>
      <c r="D1480" s="134" t="str">
        <f t="shared" si="46"/>
        <v/>
      </c>
      <c r="E1480" s="134" t="str">
        <f>IF(AND(TONGHOP!$O1480="ThiTN",TONGHOP!$T1480&lt;&gt;""),TONGHOP!$T1480,"")</f>
        <v/>
      </c>
      <c r="F1480" s="134" t="str">
        <f>IF(AND(TONGHOP!$O1480="ThiTN",TONGHOP!$U1480&lt;&gt;""),TONGHOP!$U1480,"")</f>
        <v/>
      </c>
      <c r="G1480" s="134" t="str">
        <f>IF(AND(TONGHOP!$O1480="ThiTN",TONGHOP!$Q1480&lt;&gt;""),TONGHOP!$Q1480,"")</f>
        <v/>
      </c>
      <c r="H1480" s="134" t="str">
        <f t="shared" si="47"/>
        <v/>
      </c>
    </row>
    <row r="1481" spans="1:8">
      <c r="A1481" s="134" t="str">
        <f>IF(AND(TONGHOP!$O1481="KTHP",TONGHOP!$T1481&lt;&gt;""),TONGHOP!$T1481,"")</f>
        <v/>
      </c>
      <c r="B1481" s="134" t="str">
        <f>IF(AND(TONGHOP!$O1481="KTHP",TONGHOP!$U1481&lt;&gt;""),TONGHOP!$U1481,"")</f>
        <v/>
      </c>
      <c r="C1481" s="134" t="str">
        <f>IF(AND(TONGHOP!$O1481="KTHP",TONGHOP!$Q1481&lt;&gt;""),TONGHOP!$Q1481,"")</f>
        <v/>
      </c>
      <c r="D1481" s="134" t="str">
        <f t="shared" si="46"/>
        <v/>
      </c>
      <c r="E1481" s="134" t="str">
        <f>IF(AND(TONGHOP!$O1481="ThiTN",TONGHOP!$T1481&lt;&gt;""),TONGHOP!$T1481,"")</f>
        <v/>
      </c>
      <c r="F1481" s="134" t="str">
        <f>IF(AND(TONGHOP!$O1481="ThiTN",TONGHOP!$U1481&lt;&gt;""),TONGHOP!$U1481,"")</f>
        <v/>
      </c>
      <c r="G1481" s="134" t="str">
        <f>IF(AND(TONGHOP!$O1481="ThiTN",TONGHOP!$Q1481&lt;&gt;""),TONGHOP!$Q1481,"")</f>
        <v/>
      </c>
      <c r="H1481" s="134" t="str">
        <f t="shared" si="47"/>
        <v/>
      </c>
    </row>
    <row r="1482" spans="1:8">
      <c r="A1482" s="134" t="str">
        <f>IF(AND(TONGHOP!$O1482="KTHP",TONGHOP!$T1482&lt;&gt;""),TONGHOP!$T1482,"")</f>
        <v/>
      </c>
      <c r="B1482" s="134" t="str">
        <f>IF(AND(TONGHOP!$O1482="KTHP",TONGHOP!$U1482&lt;&gt;""),TONGHOP!$U1482,"")</f>
        <v/>
      </c>
      <c r="C1482" s="134" t="str">
        <f>IF(AND(TONGHOP!$O1482="KTHP",TONGHOP!$Q1482&lt;&gt;""),TONGHOP!$Q1482,"")</f>
        <v/>
      </c>
      <c r="D1482" s="134" t="str">
        <f t="shared" si="46"/>
        <v/>
      </c>
      <c r="E1482" s="134" t="str">
        <f>IF(AND(TONGHOP!$O1482="ThiTN",TONGHOP!$T1482&lt;&gt;""),TONGHOP!$T1482,"")</f>
        <v/>
      </c>
      <c r="F1482" s="134" t="str">
        <f>IF(AND(TONGHOP!$O1482="ThiTN",TONGHOP!$U1482&lt;&gt;""),TONGHOP!$U1482,"")</f>
        <v/>
      </c>
      <c r="G1482" s="134" t="str">
        <f>IF(AND(TONGHOP!$O1482="ThiTN",TONGHOP!$Q1482&lt;&gt;""),TONGHOP!$Q1482,"")</f>
        <v/>
      </c>
      <c r="H1482" s="134" t="str">
        <f t="shared" si="47"/>
        <v/>
      </c>
    </row>
    <row r="1483" spans="1:8">
      <c r="A1483" s="134" t="str">
        <f>IF(AND(TONGHOP!$O1483="KTHP",TONGHOP!$T1483&lt;&gt;""),TONGHOP!$T1483,"")</f>
        <v/>
      </c>
      <c r="B1483" s="134" t="str">
        <f>IF(AND(TONGHOP!$O1483="KTHP",TONGHOP!$U1483&lt;&gt;""),TONGHOP!$U1483,"")</f>
        <v/>
      </c>
      <c r="C1483" s="134" t="str">
        <f>IF(AND(TONGHOP!$O1483="KTHP",TONGHOP!$Q1483&lt;&gt;""),TONGHOP!$Q1483,"")</f>
        <v/>
      </c>
      <c r="D1483" s="134" t="str">
        <f t="shared" si="46"/>
        <v/>
      </c>
      <c r="E1483" s="134" t="str">
        <f>IF(AND(TONGHOP!$O1483="ThiTN",TONGHOP!$T1483&lt;&gt;""),TONGHOP!$T1483,"")</f>
        <v/>
      </c>
      <c r="F1483" s="134" t="str">
        <f>IF(AND(TONGHOP!$O1483="ThiTN",TONGHOP!$U1483&lt;&gt;""),TONGHOP!$U1483,"")</f>
        <v/>
      </c>
      <c r="G1483" s="134" t="str">
        <f>IF(AND(TONGHOP!$O1483="ThiTN",TONGHOP!$Q1483&lt;&gt;""),TONGHOP!$Q1483,"")</f>
        <v/>
      </c>
      <c r="H1483" s="134" t="str">
        <f t="shared" si="47"/>
        <v/>
      </c>
    </row>
    <row r="1484" spans="1:8">
      <c r="A1484" s="134" t="str">
        <f>IF(AND(TONGHOP!$O1484="KTHP",TONGHOP!$T1484&lt;&gt;""),TONGHOP!$T1484,"")</f>
        <v/>
      </c>
      <c r="B1484" s="134" t="str">
        <f>IF(AND(TONGHOP!$O1484="KTHP",TONGHOP!$U1484&lt;&gt;""),TONGHOP!$U1484,"")</f>
        <v/>
      </c>
      <c r="C1484" s="134" t="str">
        <f>IF(AND(TONGHOP!$O1484="KTHP",TONGHOP!$Q1484&lt;&gt;""),TONGHOP!$Q1484,"")</f>
        <v/>
      </c>
      <c r="D1484" s="134" t="str">
        <f t="shared" si="46"/>
        <v/>
      </c>
      <c r="E1484" s="134" t="str">
        <f>IF(AND(TONGHOP!$O1484="ThiTN",TONGHOP!$T1484&lt;&gt;""),TONGHOP!$T1484,"")</f>
        <v/>
      </c>
      <c r="F1484" s="134" t="str">
        <f>IF(AND(TONGHOP!$O1484="ThiTN",TONGHOP!$U1484&lt;&gt;""),TONGHOP!$U1484,"")</f>
        <v/>
      </c>
      <c r="G1484" s="134" t="str">
        <f>IF(AND(TONGHOP!$O1484="ThiTN",TONGHOP!$Q1484&lt;&gt;""),TONGHOP!$Q1484,"")</f>
        <v/>
      </c>
      <c r="H1484" s="134" t="str">
        <f t="shared" si="47"/>
        <v/>
      </c>
    </row>
    <row r="1485" spans="1:8">
      <c r="A1485" s="134" t="str">
        <f>IF(AND(TONGHOP!$O1485="KTHP",TONGHOP!$T1485&lt;&gt;""),TONGHOP!$T1485,"")</f>
        <v/>
      </c>
      <c r="B1485" s="134" t="str">
        <f>IF(AND(TONGHOP!$O1485="KTHP",TONGHOP!$U1485&lt;&gt;""),TONGHOP!$U1485,"")</f>
        <v/>
      </c>
      <c r="C1485" s="134" t="str">
        <f>IF(AND(TONGHOP!$O1485="KTHP",TONGHOP!$Q1485&lt;&gt;""),TONGHOP!$Q1485,"")</f>
        <v/>
      </c>
      <c r="D1485" s="134" t="str">
        <f t="shared" si="46"/>
        <v/>
      </c>
      <c r="E1485" s="134" t="str">
        <f>IF(AND(TONGHOP!$O1485="ThiTN",TONGHOP!$T1485&lt;&gt;""),TONGHOP!$T1485,"")</f>
        <v/>
      </c>
      <c r="F1485" s="134" t="str">
        <f>IF(AND(TONGHOP!$O1485="ThiTN",TONGHOP!$U1485&lt;&gt;""),TONGHOP!$U1485,"")</f>
        <v/>
      </c>
      <c r="G1485" s="134" t="str">
        <f>IF(AND(TONGHOP!$O1485="ThiTN",TONGHOP!$Q1485&lt;&gt;""),TONGHOP!$Q1485,"")</f>
        <v/>
      </c>
      <c r="H1485" s="134" t="str">
        <f t="shared" si="47"/>
        <v/>
      </c>
    </row>
    <row r="1486" spans="1:8">
      <c r="A1486" s="134" t="str">
        <f>IF(AND(TONGHOP!$O1486="KTHP",TONGHOP!$T1486&lt;&gt;""),TONGHOP!$T1486,"")</f>
        <v/>
      </c>
      <c r="B1486" s="134" t="str">
        <f>IF(AND(TONGHOP!$O1486="KTHP",TONGHOP!$U1486&lt;&gt;""),TONGHOP!$U1486,"")</f>
        <v/>
      </c>
      <c r="C1486" s="134" t="str">
        <f>IF(AND(TONGHOP!$O1486="KTHP",TONGHOP!$Q1486&lt;&gt;""),TONGHOP!$Q1486,"")</f>
        <v/>
      </c>
      <c r="D1486" s="134" t="str">
        <f t="shared" si="46"/>
        <v/>
      </c>
      <c r="E1486" s="134" t="str">
        <f>IF(AND(TONGHOP!$O1486="ThiTN",TONGHOP!$T1486&lt;&gt;""),TONGHOP!$T1486,"")</f>
        <v/>
      </c>
      <c r="F1486" s="134" t="str">
        <f>IF(AND(TONGHOP!$O1486="ThiTN",TONGHOP!$U1486&lt;&gt;""),TONGHOP!$U1486,"")</f>
        <v/>
      </c>
      <c r="G1486" s="134" t="str">
        <f>IF(AND(TONGHOP!$O1486="ThiTN",TONGHOP!$Q1486&lt;&gt;""),TONGHOP!$Q1486,"")</f>
        <v/>
      </c>
      <c r="H1486" s="134" t="str">
        <f t="shared" si="47"/>
        <v/>
      </c>
    </row>
    <row r="1487" spans="1:8">
      <c r="A1487" s="134" t="str">
        <f>IF(AND(TONGHOP!$O1487="KTHP",TONGHOP!$T1487&lt;&gt;""),TONGHOP!$T1487,"")</f>
        <v/>
      </c>
      <c r="B1487" s="134" t="str">
        <f>IF(AND(TONGHOP!$O1487="KTHP",TONGHOP!$U1487&lt;&gt;""),TONGHOP!$U1487,"")</f>
        <v/>
      </c>
      <c r="C1487" s="134" t="str">
        <f>IF(AND(TONGHOP!$O1487="KTHP",TONGHOP!$Q1487&lt;&gt;""),TONGHOP!$Q1487,"")</f>
        <v/>
      </c>
      <c r="D1487" s="134" t="str">
        <f t="shared" si="46"/>
        <v/>
      </c>
      <c r="E1487" s="134" t="str">
        <f>IF(AND(TONGHOP!$O1487="ThiTN",TONGHOP!$T1487&lt;&gt;""),TONGHOP!$T1487,"")</f>
        <v/>
      </c>
      <c r="F1487" s="134" t="str">
        <f>IF(AND(TONGHOP!$O1487="ThiTN",TONGHOP!$U1487&lt;&gt;""),TONGHOP!$U1487,"")</f>
        <v/>
      </c>
      <c r="G1487" s="134" t="str">
        <f>IF(AND(TONGHOP!$O1487="ThiTN",TONGHOP!$Q1487&lt;&gt;""),TONGHOP!$Q1487,"")</f>
        <v/>
      </c>
      <c r="H1487" s="134" t="str">
        <f t="shared" si="47"/>
        <v/>
      </c>
    </row>
    <row r="1488" spans="1:8">
      <c r="A1488" s="134" t="str">
        <f>IF(AND(TONGHOP!$O1488="KTHP",TONGHOP!$T1488&lt;&gt;""),TONGHOP!$T1488,"")</f>
        <v/>
      </c>
      <c r="B1488" s="134" t="str">
        <f>IF(AND(TONGHOP!$O1488="KTHP",TONGHOP!$U1488&lt;&gt;""),TONGHOP!$U1488,"")</f>
        <v/>
      </c>
      <c r="C1488" s="134" t="str">
        <f>IF(AND(TONGHOP!$O1488="KTHP",TONGHOP!$Q1488&lt;&gt;""),TONGHOP!$Q1488,"")</f>
        <v/>
      </c>
      <c r="D1488" s="134" t="str">
        <f t="shared" si="46"/>
        <v/>
      </c>
      <c r="E1488" s="134" t="str">
        <f>IF(AND(TONGHOP!$O1488="ThiTN",TONGHOP!$T1488&lt;&gt;""),TONGHOP!$T1488,"")</f>
        <v/>
      </c>
      <c r="F1488" s="134" t="str">
        <f>IF(AND(TONGHOP!$O1488="ThiTN",TONGHOP!$U1488&lt;&gt;""),TONGHOP!$U1488,"")</f>
        <v/>
      </c>
      <c r="G1488" s="134" t="str">
        <f>IF(AND(TONGHOP!$O1488="ThiTN",TONGHOP!$Q1488&lt;&gt;""),TONGHOP!$Q1488,"")</f>
        <v/>
      </c>
      <c r="H1488" s="134" t="str">
        <f t="shared" si="47"/>
        <v/>
      </c>
    </row>
    <row r="1489" spans="1:8">
      <c r="A1489" s="134" t="str">
        <f>IF(AND(TONGHOP!$O1489="KTHP",TONGHOP!$T1489&lt;&gt;""),TONGHOP!$T1489,"")</f>
        <v/>
      </c>
      <c r="B1489" s="134" t="str">
        <f>IF(AND(TONGHOP!$O1489="KTHP",TONGHOP!$U1489&lt;&gt;""),TONGHOP!$U1489,"")</f>
        <v/>
      </c>
      <c r="C1489" s="134" t="str">
        <f>IF(AND(TONGHOP!$O1489="KTHP",TONGHOP!$Q1489&lt;&gt;""),TONGHOP!$Q1489,"")</f>
        <v/>
      </c>
      <c r="D1489" s="134" t="str">
        <f t="shared" si="46"/>
        <v/>
      </c>
      <c r="E1489" s="134" t="str">
        <f>IF(AND(TONGHOP!$O1489="ThiTN",TONGHOP!$T1489&lt;&gt;""),TONGHOP!$T1489,"")</f>
        <v/>
      </c>
      <c r="F1489" s="134" t="str">
        <f>IF(AND(TONGHOP!$O1489="ThiTN",TONGHOP!$U1489&lt;&gt;""),TONGHOP!$U1489,"")</f>
        <v/>
      </c>
      <c r="G1489" s="134" t="str">
        <f>IF(AND(TONGHOP!$O1489="ThiTN",TONGHOP!$Q1489&lt;&gt;""),TONGHOP!$Q1489,"")</f>
        <v/>
      </c>
      <c r="H1489" s="134" t="str">
        <f t="shared" si="47"/>
        <v/>
      </c>
    </row>
    <row r="1490" spans="1:8">
      <c r="A1490" s="134" t="str">
        <f>IF(AND(TONGHOP!$O1490="KTHP",TONGHOP!$T1490&lt;&gt;""),TONGHOP!$T1490,"")</f>
        <v/>
      </c>
      <c r="B1490" s="134" t="str">
        <f>IF(AND(TONGHOP!$O1490="KTHP",TONGHOP!$U1490&lt;&gt;""),TONGHOP!$U1490,"")</f>
        <v/>
      </c>
      <c r="C1490" s="134" t="str">
        <f>IF(AND(TONGHOP!$O1490="KTHP",TONGHOP!$Q1490&lt;&gt;""),TONGHOP!$Q1490,"")</f>
        <v/>
      </c>
      <c r="D1490" s="134" t="str">
        <f t="shared" si="46"/>
        <v/>
      </c>
      <c r="E1490" s="134" t="str">
        <f>IF(AND(TONGHOP!$O1490="ThiTN",TONGHOP!$T1490&lt;&gt;""),TONGHOP!$T1490,"")</f>
        <v/>
      </c>
      <c r="F1490" s="134" t="str">
        <f>IF(AND(TONGHOP!$O1490="ThiTN",TONGHOP!$U1490&lt;&gt;""),TONGHOP!$U1490,"")</f>
        <v/>
      </c>
      <c r="G1490" s="134" t="str">
        <f>IF(AND(TONGHOP!$O1490="ThiTN",TONGHOP!$Q1490&lt;&gt;""),TONGHOP!$Q1490,"")</f>
        <v/>
      </c>
      <c r="H1490" s="134" t="str">
        <f t="shared" si="47"/>
        <v/>
      </c>
    </row>
    <row r="1491" spans="1:8">
      <c r="A1491" s="134" t="str">
        <f>IF(AND(TONGHOP!$O1491="KTHP",TONGHOP!$T1491&lt;&gt;""),TONGHOP!$T1491,"")</f>
        <v/>
      </c>
      <c r="B1491" s="134" t="str">
        <f>IF(AND(TONGHOP!$O1491="KTHP",TONGHOP!$U1491&lt;&gt;""),TONGHOP!$U1491,"")</f>
        <v/>
      </c>
      <c r="C1491" s="134" t="str">
        <f>IF(AND(TONGHOP!$O1491="KTHP",TONGHOP!$Q1491&lt;&gt;""),TONGHOP!$Q1491,"")</f>
        <v/>
      </c>
      <c r="D1491" s="134" t="str">
        <f t="shared" si="46"/>
        <v/>
      </c>
      <c r="E1491" s="134" t="str">
        <f>IF(AND(TONGHOP!$O1491="ThiTN",TONGHOP!$T1491&lt;&gt;""),TONGHOP!$T1491,"")</f>
        <v/>
      </c>
      <c r="F1491" s="134" t="str">
        <f>IF(AND(TONGHOP!$O1491="ThiTN",TONGHOP!$U1491&lt;&gt;""),TONGHOP!$U1491,"")</f>
        <v/>
      </c>
      <c r="G1491" s="134" t="str">
        <f>IF(AND(TONGHOP!$O1491="ThiTN",TONGHOP!$Q1491&lt;&gt;""),TONGHOP!$Q1491,"")</f>
        <v/>
      </c>
      <c r="H1491" s="134" t="str">
        <f t="shared" si="47"/>
        <v/>
      </c>
    </row>
    <row r="1492" spans="1:8">
      <c r="A1492" s="134" t="str">
        <f>IF(AND(TONGHOP!$O1492="KTHP",TONGHOP!$T1492&lt;&gt;""),TONGHOP!$T1492,"")</f>
        <v/>
      </c>
      <c r="B1492" s="134" t="str">
        <f>IF(AND(TONGHOP!$O1492="KTHP",TONGHOP!$U1492&lt;&gt;""),TONGHOP!$U1492,"")</f>
        <v/>
      </c>
      <c r="C1492" s="134" t="str">
        <f>IF(AND(TONGHOP!$O1492="KTHP",TONGHOP!$Q1492&lt;&gt;""),TONGHOP!$Q1492,"")</f>
        <v/>
      </c>
      <c r="D1492" s="134" t="str">
        <f t="shared" si="46"/>
        <v/>
      </c>
      <c r="E1492" s="134" t="str">
        <f>IF(AND(TONGHOP!$O1492="ThiTN",TONGHOP!$T1492&lt;&gt;""),TONGHOP!$T1492,"")</f>
        <v/>
      </c>
      <c r="F1492" s="134" t="str">
        <f>IF(AND(TONGHOP!$O1492="ThiTN",TONGHOP!$U1492&lt;&gt;""),TONGHOP!$U1492,"")</f>
        <v/>
      </c>
      <c r="G1492" s="134" t="str">
        <f>IF(AND(TONGHOP!$O1492="ThiTN",TONGHOP!$Q1492&lt;&gt;""),TONGHOP!$Q1492,"")</f>
        <v/>
      </c>
      <c r="H1492" s="134" t="str">
        <f t="shared" si="47"/>
        <v/>
      </c>
    </row>
    <row r="1493" spans="1:8">
      <c r="A1493" s="134" t="str">
        <f>IF(AND(TONGHOP!$O1493="KTHP",TONGHOP!$T1493&lt;&gt;""),TONGHOP!$T1493,"")</f>
        <v/>
      </c>
      <c r="B1493" s="134" t="str">
        <f>IF(AND(TONGHOP!$O1493="KTHP",TONGHOP!$U1493&lt;&gt;""),TONGHOP!$U1493,"")</f>
        <v/>
      </c>
      <c r="C1493" s="134" t="str">
        <f>IF(AND(TONGHOP!$O1493="KTHP",TONGHOP!$Q1493&lt;&gt;""),TONGHOP!$Q1493,"")</f>
        <v/>
      </c>
      <c r="D1493" s="134" t="str">
        <f t="shared" si="46"/>
        <v/>
      </c>
      <c r="E1493" s="134" t="str">
        <f>IF(AND(TONGHOP!$O1493="ThiTN",TONGHOP!$T1493&lt;&gt;""),TONGHOP!$T1493,"")</f>
        <v/>
      </c>
      <c r="F1493" s="134" t="str">
        <f>IF(AND(TONGHOP!$O1493="ThiTN",TONGHOP!$U1493&lt;&gt;""),TONGHOP!$U1493,"")</f>
        <v/>
      </c>
      <c r="G1493" s="134" t="str">
        <f>IF(AND(TONGHOP!$O1493="ThiTN",TONGHOP!$Q1493&lt;&gt;""),TONGHOP!$Q1493,"")</f>
        <v/>
      </c>
      <c r="H1493" s="134" t="str">
        <f t="shared" si="47"/>
        <v/>
      </c>
    </row>
    <row r="1494" spans="1:8">
      <c r="A1494" s="134" t="str">
        <f>IF(AND(TONGHOP!$O1494="KTHP",TONGHOP!$T1494&lt;&gt;""),TONGHOP!$T1494,"")</f>
        <v/>
      </c>
      <c r="B1494" s="134" t="str">
        <f>IF(AND(TONGHOP!$O1494="KTHP",TONGHOP!$U1494&lt;&gt;""),TONGHOP!$U1494,"")</f>
        <v/>
      </c>
      <c r="C1494" s="134" t="str">
        <f>IF(AND(TONGHOP!$O1494="KTHP",TONGHOP!$Q1494&lt;&gt;""),TONGHOP!$Q1494,"")</f>
        <v/>
      </c>
      <c r="D1494" s="134" t="str">
        <f t="shared" si="46"/>
        <v/>
      </c>
      <c r="E1494" s="134" t="str">
        <f>IF(AND(TONGHOP!$O1494="ThiTN",TONGHOP!$T1494&lt;&gt;""),TONGHOP!$T1494,"")</f>
        <v/>
      </c>
      <c r="F1494" s="134" t="str">
        <f>IF(AND(TONGHOP!$O1494="ThiTN",TONGHOP!$U1494&lt;&gt;""),TONGHOP!$U1494,"")</f>
        <v/>
      </c>
      <c r="G1494" s="134" t="str">
        <f>IF(AND(TONGHOP!$O1494="ThiTN",TONGHOP!$Q1494&lt;&gt;""),TONGHOP!$Q1494,"")</f>
        <v/>
      </c>
      <c r="H1494" s="134" t="str">
        <f t="shared" si="47"/>
        <v/>
      </c>
    </row>
    <row r="1495" spans="1:8">
      <c r="A1495" s="134" t="str">
        <f>IF(AND(TONGHOP!$O1495="KTHP",TONGHOP!$T1495&lt;&gt;""),TONGHOP!$T1495,"")</f>
        <v/>
      </c>
      <c r="B1495" s="134" t="str">
        <f>IF(AND(TONGHOP!$O1495="KTHP",TONGHOP!$U1495&lt;&gt;""),TONGHOP!$U1495,"")</f>
        <v/>
      </c>
      <c r="C1495" s="134" t="str">
        <f>IF(AND(TONGHOP!$O1495="KTHP",TONGHOP!$Q1495&lt;&gt;""),TONGHOP!$Q1495,"")</f>
        <v/>
      </c>
      <c r="D1495" s="134" t="str">
        <f t="shared" si="46"/>
        <v/>
      </c>
      <c r="E1495" s="134" t="str">
        <f>IF(AND(TONGHOP!$O1495="ThiTN",TONGHOP!$T1495&lt;&gt;""),TONGHOP!$T1495,"")</f>
        <v/>
      </c>
      <c r="F1495" s="134" t="str">
        <f>IF(AND(TONGHOP!$O1495="ThiTN",TONGHOP!$U1495&lt;&gt;""),TONGHOP!$U1495,"")</f>
        <v/>
      </c>
      <c r="G1495" s="134" t="str">
        <f>IF(AND(TONGHOP!$O1495="ThiTN",TONGHOP!$Q1495&lt;&gt;""),TONGHOP!$Q1495,"")</f>
        <v/>
      </c>
      <c r="H1495" s="134" t="str">
        <f t="shared" si="47"/>
        <v/>
      </c>
    </row>
    <row r="1496" spans="1:8">
      <c r="A1496" s="134" t="str">
        <f>IF(AND(TONGHOP!$O1496="KTHP",TONGHOP!$T1496&lt;&gt;""),TONGHOP!$T1496,"")</f>
        <v/>
      </c>
      <c r="B1496" s="134" t="str">
        <f>IF(AND(TONGHOP!$O1496="KTHP",TONGHOP!$U1496&lt;&gt;""),TONGHOP!$U1496,"")</f>
        <v/>
      </c>
      <c r="C1496" s="134" t="str">
        <f>IF(AND(TONGHOP!$O1496="KTHP",TONGHOP!$Q1496&lt;&gt;""),TONGHOP!$Q1496,"")</f>
        <v/>
      </c>
      <c r="D1496" s="134" t="str">
        <f t="shared" si="46"/>
        <v/>
      </c>
      <c r="E1496" s="134" t="str">
        <f>IF(AND(TONGHOP!$O1496="ThiTN",TONGHOP!$T1496&lt;&gt;""),TONGHOP!$T1496,"")</f>
        <v/>
      </c>
      <c r="F1496" s="134" t="str">
        <f>IF(AND(TONGHOP!$O1496="ThiTN",TONGHOP!$U1496&lt;&gt;""),TONGHOP!$U1496,"")</f>
        <v/>
      </c>
      <c r="G1496" s="134" t="str">
        <f>IF(AND(TONGHOP!$O1496="ThiTN",TONGHOP!$Q1496&lt;&gt;""),TONGHOP!$Q1496,"")</f>
        <v/>
      </c>
      <c r="H1496" s="134" t="str">
        <f t="shared" si="47"/>
        <v/>
      </c>
    </row>
    <row r="1497" spans="1:8">
      <c r="A1497" s="134" t="str">
        <f>IF(AND(TONGHOP!$O1497="KTHP",TONGHOP!$T1497&lt;&gt;""),TONGHOP!$T1497,"")</f>
        <v/>
      </c>
      <c r="B1497" s="134" t="str">
        <f>IF(AND(TONGHOP!$O1497="KTHP",TONGHOP!$U1497&lt;&gt;""),TONGHOP!$U1497,"")</f>
        <v/>
      </c>
      <c r="C1497" s="134" t="str">
        <f>IF(AND(TONGHOP!$O1497="KTHP",TONGHOP!$Q1497&lt;&gt;""),TONGHOP!$Q1497,"")</f>
        <v/>
      </c>
      <c r="D1497" s="134" t="str">
        <f t="shared" si="46"/>
        <v/>
      </c>
      <c r="E1497" s="134" t="str">
        <f>IF(AND(TONGHOP!$O1497="ThiTN",TONGHOP!$T1497&lt;&gt;""),TONGHOP!$T1497,"")</f>
        <v/>
      </c>
      <c r="F1497" s="134" t="str">
        <f>IF(AND(TONGHOP!$O1497="ThiTN",TONGHOP!$U1497&lt;&gt;""),TONGHOP!$U1497,"")</f>
        <v/>
      </c>
      <c r="G1497" s="134" t="str">
        <f>IF(AND(TONGHOP!$O1497="ThiTN",TONGHOP!$Q1497&lt;&gt;""),TONGHOP!$Q1497,"")</f>
        <v/>
      </c>
      <c r="H1497" s="134" t="str">
        <f t="shared" si="47"/>
        <v/>
      </c>
    </row>
    <row r="1498" spans="1:8">
      <c r="A1498" s="134" t="str">
        <f>IF(AND(TONGHOP!$O1498="KTHP",TONGHOP!$T1498&lt;&gt;""),TONGHOP!$T1498,"")</f>
        <v/>
      </c>
      <c r="B1498" s="134" t="str">
        <f>IF(AND(TONGHOP!$O1498="KTHP",TONGHOP!$U1498&lt;&gt;""),TONGHOP!$U1498,"")</f>
        <v/>
      </c>
      <c r="C1498" s="134" t="str">
        <f>IF(AND(TONGHOP!$O1498="KTHP",TONGHOP!$Q1498&lt;&gt;""),TONGHOP!$Q1498,"")</f>
        <v/>
      </c>
      <c r="D1498" s="134" t="str">
        <f t="shared" si="46"/>
        <v/>
      </c>
      <c r="E1498" s="134" t="str">
        <f>IF(AND(TONGHOP!$O1498="ThiTN",TONGHOP!$T1498&lt;&gt;""),TONGHOP!$T1498,"")</f>
        <v/>
      </c>
      <c r="F1498" s="134" t="str">
        <f>IF(AND(TONGHOP!$O1498="ThiTN",TONGHOP!$U1498&lt;&gt;""),TONGHOP!$U1498,"")</f>
        <v/>
      </c>
      <c r="G1498" s="134" t="str">
        <f>IF(AND(TONGHOP!$O1498="ThiTN",TONGHOP!$Q1498&lt;&gt;""),TONGHOP!$Q1498,"")</f>
        <v/>
      </c>
      <c r="H1498" s="134" t="str">
        <f t="shared" si="47"/>
        <v/>
      </c>
    </row>
    <row r="1499" spans="1:8">
      <c r="A1499" s="134" t="str">
        <f>IF(AND(TONGHOP!$O1499="KTHP",TONGHOP!$T1499&lt;&gt;""),TONGHOP!$T1499,"")</f>
        <v/>
      </c>
      <c r="B1499" s="134" t="str">
        <f>IF(AND(TONGHOP!$O1499="KTHP",TONGHOP!$U1499&lt;&gt;""),TONGHOP!$U1499,"")</f>
        <v/>
      </c>
      <c r="C1499" s="134" t="str">
        <f>IF(AND(TONGHOP!$O1499="KTHP",TONGHOP!$Q1499&lt;&gt;""),TONGHOP!$Q1499,"")</f>
        <v/>
      </c>
      <c r="D1499" s="134" t="str">
        <f t="shared" si="46"/>
        <v/>
      </c>
      <c r="E1499" s="134" t="str">
        <f>IF(AND(TONGHOP!$O1499="ThiTN",TONGHOP!$T1499&lt;&gt;""),TONGHOP!$T1499,"")</f>
        <v/>
      </c>
      <c r="F1499" s="134" t="str">
        <f>IF(AND(TONGHOP!$O1499="ThiTN",TONGHOP!$U1499&lt;&gt;""),TONGHOP!$U1499,"")</f>
        <v/>
      </c>
      <c r="G1499" s="134" t="str">
        <f>IF(AND(TONGHOP!$O1499="ThiTN",TONGHOP!$Q1499&lt;&gt;""),TONGHOP!$Q1499,"")</f>
        <v/>
      </c>
      <c r="H1499" s="134" t="str">
        <f t="shared" si="47"/>
        <v/>
      </c>
    </row>
    <row r="1500" spans="1:8">
      <c r="A1500" s="134" t="str">
        <f>IF(AND(TONGHOP!$O1500="KTHP",TONGHOP!$T1500&lt;&gt;""),TONGHOP!$T1500,"")</f>
        <v/>
      </c>
      <c r="B1500" s="134" t="str">
        <f>IF(AND(TONGHOP!$O1500="KTHP",TONGHOP!$U1500&lt;&gt;""),TONGHOP!$U1500,"")</f>
        <v/>
      </c>
      <c r="C1500" s="134" t="str">
        <f>IF(AND(TONGHOP!$O1500="KTHP",TONGHOP!$Q1500&lt;&gt;""),TONGHOP!$Q1500,"")</f>
        <v/>
      </c>
      <c r="D1500" s="134" t="str">
        <f t="shared" si="46"/>
        <v/>
      </c>
      <c r="E1500" s="134" t="str">
        <f>IF(AND(TONGHOP!$O1500="ThiTN",TONGHOP!$T1500&lt;&gt;""),TONGHOP!$T1500,"")</f>
        <v/>
      </c>
      <c r="F1500" s="134" t="str">
        <f>IF(AND(TONGHOP!$O1500="ThiTN",TONGHOP!$U1500&lt;&gt;""),TONGHOP!$U1500,"")</f>
        <v/>
      </c>
      <c r="G1500" s="134" t="str">
        <f>IF(AND(TONGHOP!$O1500="ThiTN",TONGHOP!$Q1500&lt;&gt;""),TONGHOP!$Q1500,"")</f>
        <v/>
      </c>
      <c r="H1500" s="134" t="str">
        <f t="shared" si="47"/>
        <v/>
      </c>
    </row>
    <row r="1501" spans="1:8">
      <c r="A1501" s="134" t="str">
        <f>IF(AND(TONGHOP!$O1501="KTHP",TONGHOP!$T1501&lt;&gt;""),TONGHOP!$T1501,"")</f>
        <v/>
      </c>
      <c r="B1501" s="134" t="str">
        <f>IF(AND(TONGHOP!$O1501="KTHP",TONGHOP!$U1501&lt;&gt;""),TONGHOP!$U1501,"")</f>
        <v/>
      </c>
      <c r="C1501" s="134" t="str">
        <f>IF(AND(TONGHOP!$O1501="KTHP",TONGHOP!$Q1501&lt;&gt;""),TONGHOP!$Q1501,"")</f>
        <v/>
      </c>
      <c r="D1501" s="134" t="str">
        <f t="shared" si="46"/>
        <v/>
      </c>
      <c r="E1501" s="134" t="str">
        <f>IF(AND(TONGHOP!$O1501="ThiTN",TONGHOP!$T1501&lt;&gt;""),TONGHOP!$T1501,"")</f>
        <v/>
      </c>
      <c r="F1501" s="134" t="str">
        <f>IF(AND(TONGHOP!$O1501="ThiTN",TONGHOP!$U1501&lt;&gt;""),TONGHOP!$U1501,"")</f>
        <v/>
      </c>
      <c r="G1501" s="134" t="str">
        <f>IF(AND(TONGHOP!$O1501="ThiTN",TONGHOP!$Q1501&lt;&gt;""),TONGHOP!$Q1501,"")</f>
        <v/>
      </c>
      <c r="H1501" s="134" t="str">
        <f t="shared" si="47"/>
        <v/>
      </c>
    </row>
    <row r="1502" spans="1:8">
      <c r="A1502" s="134" t="str">
        <f>IF(AND(TONGHOP!$O1502="KTHP",TONGHOP!$T1502&lt;&gt;""),TONGHOP!$T1502,"")</f>
        <v/>
      </c>
      <c r="B1502" s="134" t="str">
        <f>IF(AND(TONGHOP!$O1502="KTHP",TONGHOP!$U1502&lt;&gt;""),TONGHOP!$U1502,"")</f>
        <v/>
      </c>
      <c r="C1502" s="134" t="str">
        <f>IF(AND(TONGHOP!$O1502="KTHP",TONGHOP!$Q1502&lt;&gt;""),TONGHOP!$Q1502,"")</f>
        <v/>
      </c>
      <c r="D1502" s="134" t="str">
        <f t="shared" si="46"/>
        <v/>
      </c>
      <c r="E1502" s="134" t="str">
        <f>IF(AND(TONGHOP!$O1502="ThiTN",TONGHOP!$T1502&lt;&gt;""),TONGHOP!$T1502,"")</f>
        <v/>
      </c>
      <c r="F1502" s="134" t="str">
        <f>IF(AND(TONGHOP!$O1502="ThiTN",TONGHOP!$U1502&lt;&gt;""),TONGHOP!$U1502,"")</f>
        <v/>
      </c>
      <c r="G1502" s="134" t="str">
        <f>IF(AND(TONGHOP!$O1502="ThiTN",TONGHOP!$Q1502&lt;&gt;""),TONGHOP!$Q1502,"")</f>
        <v/>
      </c>
      <c r="H1502" s="134" t="str">
        <f t="shared" si="47"/>
        <v/>
      </c>
    </row>
    <row r="1503" spans="1:8">
      <c r="A1503" s="134" t="str">
        <f>IF(AND(TONGHOP!$O1503="KTHP",TONGHOP!$T1503&lt;&gt;""),TONGHOP!$T1503,"")</f>
        <v/>
      </c>
      <c r="B1503" s="134" t="str">
        <f>IF(AND(TONGHOP!$O1503="KTHP",TONGHOP!$U1503&lt;&gt;""),TONGHOP!$U1503,"")</f>
        <v/>
      </c>
      <c r="C1503" s="134" t="str">
        <f>IF(AND(TONGHOP!$O1503="KTHP",TONGHOP!$Q1503&lt;&gt;""),TONGHOP!$Q1503,"")</f>
        <v/>
      </c>
      <c r="D1503" s="134" t="str">
        <f t="shared" si="46"/>
        <v/>
      </c>
      <c r="E1503" s="134" t="str">
        <f>IF(AND(TONGHOP!$O1503="ThiTN",TONGHOP!$T1503&lt;&gt;""),TONGHOP!$T1503,"")</f>
        <v/>
      </c>
      <c r="F1503" s="134" t="str">
        <f>IF(AND(TONGHOP!$O1503="ThiTN",TONGHOP!$U1503&lt;&gt;""),TONGHOP!$U1503,"")</f>
        <v/>
      </c>
      <c r="G1503" s="134" t="str">
        <f>IF(AND(TONGHOP!$O1503="ThiTN",TONGHOP!$Q1503&lt;&gt;""),TONGHOP!$Q1503,"")</f>
        <v/>
      </c>
      <c r="H1503" s="134" t="str">
        <f t="shared" si="47"/>
        <v/>
      </c>
    </row>
    <row r="1504" spans="1:8">
      <c r="A1504" s="134" t="str">
        <f>IF(AND(TONGHOP!$O1504="KTHP",TONGHOP!$T1504&lt;&gt;""),TONGHOP!$T1504,"")</f>
        <v/>
      </c>
      <c r="B1504" s="134" t="str">
        <f>IF(AND(TONGHOP!$O1504="KTHP",TONGHOP!$U1504&lt;&gt;""),TONGHOP!$U1504,"")</f>
        <v/>
      </c>
      <c r="C1504" s="134" t="str">
        <f>IF(AND(TONGHOP!$O1504="KTHP",TONGHOP!$Q1504&lt;&gt;""),TONGHOP!$Q1504,"")</f>
        <v/>
      </c>
      <c r="D1504" s="134" t="str">
        <f t="shared" si="46"/>
        <v/>
      </c>
      <c r="E1504" s="134" t="str">
        <f>IF(AND(TONGHOP!$O1504="ThiTN",TONGHOP!$T1504&lt;&gt;""),TONGHOP!$T1504,"")</f>
        <v/>
      </c>
      <c r="F1504" s="134" t="str">
        <f>IF(AND(TONGHOP!$O1504="ThiTN",TONGHOP!$U1504&lt;&gt;""),TONGHOP!$U1504,"")</f>
        <v/>
      </c>
      <c r="G1504" s="134" t="str">
        <f>IF(AND(TONGHOP!$O1504="ThiTN",TONGHOP!$Q1504&lt;&gt;""),TONGHOP!$Q1504,"")</f>
        <v/>
      </c>
      <c r="H1504" s="134" t="str">
        <f t="shared" si="47"/>
        <v/>
      </c>
    </row>
    <row r="1505" spans="1:8">
      <c r="A1505" s="134" t="str">
        <f>IF(AND(TONGHOP!$O1505="KTHP",TONGHOP!$T1505&lt;&gt;""),TONGHOP!$T1505,"")</f>
        <v/>
      </c>
      <c r="B1505" s="134" t="str">
        <f>IF(AND(TONGHOP!$O1505="KTHP",TONGHOP!$U1505&lt;&gt;""),TONGHOP!$U1505,"")</f>
        <v/>
      </c>
      <c r="C1505" s="134" t="str">
        <f>IF(AND(TONGHOP!$O1505="KTHP",TONGHOP!$Q1505&lt;&gt;""),TONGHOP!$Q1505,"")</f>
        <v/>
      </c>
      <c r="D1505" s="134" t="str">
        <f t="shared" si="46"/>
        <v/>
      </c>
      <c r="E1505" s="134" t="str">
        <f>IF(AND(TONGHOP!$O1505="ThiTN",TONGHOP!$T1505&lt;&gt;""),TONGHOP!$T1505,"")</f>
        <v/>
      </c>
      <c r="F1505" s="134" t="str">
        <f>IF(AND(TONGHOP!$O1505="ThiTN",TONGHOP!$U1505&lt;&gt;""),TONGHOP!$U1505,"")</f>
        <v/>
      </c>
      <c r="G1505" s="134" t="str">
        <f>IF(AND(TONGHOP!$O1505="ThiTN",TONGHOP!$Q1505&lt;&gt;""),TONGHOP!$Q1505,"")</f>
        <v/>
      </c>
      <c r="H1505" s="134" t="str">
        <f t="shared" si="47"/>
        <v/>
      </c>
    </row>
    <row r="1506" spans="1:8">
      <c r="A1506" s="134" t="str">
        <f>IF(AND(TONGHOP!$O1506="KTHP",TONGHOP!$T1506&lt;&gt;""),TONGHOP!$T1506,"")</f>
        <v/>
      </c>
      <c r="B1506" s="134" t="str">
        <f>IF(AND(TONGHOP!$O1506="KTHP",TONGHOP!$U1506&lt;&gt;""),TONGHOP!$U1506,"")</f>
        <v/>
      </c>
      <c r="C1506" s="134" t="str">
        <f>IF(AND(TONGHOP!$O1506="KTHP",TONGHOP!$Q1506&lt;&gt;""),TONGHOP!$Q1506,"")</f>
        <v/>
      </c>
      <c r="D1506" s="134" t="str">
        <f t="shared" si="46"/>
        <v/>
      </c>
      <c r="E1506" s="134" t="str">
        <f>IF(AND(TONGHOP!$O1506="ThiTN",TONGHOP!$T1506&lt;&gt;""),TONGHOP!$T1506,"")</f>
        <v/>
      </c>
      <c r="F1506" s="134" t="str">
        <f>IF(AND(TONGHOP!$O1506="ThiTN",TONGHOP!$U1506&lt;&gt;""),TONGHOP!$U1506,"")</f>
        <v/>
      </c>
      <c r="G1506" s="134" t="str">
        <f>IF(AND(TONGHOP!$O1506="ThiTN",TONGHOP!$Q1506&lt;&gt;""),TONGHOP!$Q1506,"")</f>
        <v/>
      </c>
      <c r="H1506" s="134" t="str">
        <f t="shared" si="47"/>
        <v/>
      </c>
    </row>
    <row r="1507" spans="1:8">
      <c r="A1507" s="134" t="str">
        <f>IF(AND(TONGHOP!$O1507="KTHP",TONGHOP!$T1507&lt;&gt;""),TONGHOP!$T1507,"")</f>
        <v/>
      </c>
      <c r="B1507" s="134" t="str">
        <f>IF(AND(TONGHOP!$O1507="KTHP",TONGHOP!$U1507&lt;&gt;""),TONGHOP!$U1507,"")</f>
        <v/>
      </c>
      <c r="C1507" s="134" t="str">
        <f>IF(AND(TONGHOP!$O1507="KTHP",TONGHOP!$Q1507&lt;&gt;""),TONGHOP!$Q1507,"")</f>
        <v/>
      </c>
      <c r="D1507" s="134" t="str">
        <f t="shared" si="46"/>
        <v/>
      </c>
      <c r="E1507" s="134" t="str">
        <f>IF(AND(TONGHOP!$O1507="ThiTN",TONGHOP!$T1507&lt;&gt;""),TONGHOP!$T1507,"")</f>
        <v/>
      </c>
      <c r="F1507" s="134" t="str">
        <f>IF(AND(TONGHOP!$O1507="ThiTN",TONGHOP!$U1507&lt;&gt;""),TONGHOP!$U1507,"")</f>
        <v/>
      </c>
      <c r="G1507" s="134" t="str">
        <f>IF(AND(TONGHOP!$O1507="ThiTN",TONGHOP!$Q1507&lt;&gt;""),TONGHOP!$Q1507,"")</f>
        <v/>
      </c>
      <c r="H1507" s="134" t="str">
        <f t="shared" si="47"/>
        <v/>
      </c>
    </row>
    <row r="1508" spans="1:8">
      <c r="A1508" s="134" t="str">
        <f>IF(AND(TONGHOP!$O1508="KTHP",TONGHOP!$T1508&lt;&gt;""),TONGHOP!$T1508,"")</f>
        <v/>
      </c>
      <c r="B1508" s="134" t="str">
        <f>IF(AND(TONGHOP!$O1508="KTHP",TONGHOP!$U1508&lt;&gt;""),TONGHOP!$U1508,"")</f>
        <v/>
      </c>
      <c r="C1508" s="134" t="str">
        <f>IF(AND(TONGHOP!$O1508="KTHP",TONGHOP!$Q1508&lt;&gt;""),TONGHOP!$Q1508,"")</f>
        <v/>
      </c>
      <c r="D1508" s="134" t="str">
        <f t="shared" si="46"/>
        <v/>
      </c>
      <c r="E1508" s="134" t="str">
        <f>IF(AND(TONGHOP!$O1508="ThiTN",TONGHOP!$T1508&lt;&gt;""),TONGHOP!$T1508,"")</f>
        <v/>
      </c>
      <c r="F1508" s="134" t="str">
        <f>IF(AND(TONGHOP!$O1508="ThiTN",TONGHOP!$U1508&lt;&gt;""),TONGHOP!$U1508,"")</f>
        <v/>
      </c>
      <c r="G1508" s="134" t="str">
        <f>IF(AND(TONGHOP!$O1508="ThiTN",TONGHOP!$Q1508&lt;&gt;""),TONGHOP!$Q1508,"")</f>
        <v/>
      </c>
      <c r="H1508" s="134" t="str">
        <f t="shared" si="47"/>
        <v/>
      </c>
    </row>
    <row r="1509" spans="1:8">
      <c r="A1509" s="134" t="str">
        <f>IF(AND(TONGHOP!$O1509="KTHP",TONGHOP!$T1509&lt;&gt;""),TONGHOP!$T1509,"")</f>
        <v/>
      </c>
      <c r="B1509" s="134" t="str">
        <f>IF(AND(TONGHOP!$O1509="KTHP",TONGHOP!$U1509&lt;&gt;""),TONGHOP!$U1509,"")</f>
        <v/>
      </c>
      <c r="C1509" s="134" t="str">
        <f>IF(AND(TONGHOP!$O1509="KTHP",TONGHOP!$Q1509&lt;&gt;""),TONGHOP!$Q1509,"")</f>
        <v/>
      </c>
      <c r="D1509" s="134" t="str">
        <f t="shared" si="46"/>
        <v/>
      </c>
      <c r="E1509" s="134" t="str">
        <f>IF(AND(TONGHOP!$O1509="ThiTN",TONGHOP!$T1509&lt;&gt;""),TONGHOP!$T1509,"")</f>
        <v/>
      </c>
      <c r="F1509" s="134" t="str">
        <f>IF(AND(TONGHOP!$O1509="ThiTN",TONGHOP!$U1509&lt;&gt;""),TONGHOP!$U1509,"")</f>
        <v/>
      </c>
      <c r="G1509" s="134" t="str">
        <f>IF(AND(TONGHOP!$O1509="ThiTN",TONGHOP!$Q1509&lt;&gt;""),TONGHOP!$Q1509,"")</f>
        <v/>
      </c>
      <c r="H1509" s="134" t="str">
        <f t="shared" si="47"/>
        <v/>
      </c>
    </row>
    <row r="1510" spans="1:8">
      <c r="A1510" s="134" t="str">
        <f>IF(AND(TONGHOP!$O1510="KTHP",TONGHOP!$T1510&lt;&gt;""),TONGHOP!$T1510,"")</f>
        <v/>
      </c>
      <c r="B1510" s="134" t="str">
        <f>IF(AND(TONGHOP!$O1510="KTHP",TONGHOP!$U1510&lt;&gt;""),TONGHOP!$U1510,"")</f>
        <v/>
      </c>
      <c r="C1510" s="134" t="str">
        <f>IF(AND(TONGHOP!$O1510="KTHP",TONGHOP!$Q1510&lt;&gt;""),TONGHOP!$Q1510,"")</f>
        <v/>
      </c>
      <c r="D1510" s="134" t="str">
        <f t="shared" si="46"/>
        <v/>
      </c>
      <c r="E1510" s="134" t="str">
        <f>IF(AND(TONGHOP!$O1510="ThiTN",TONGHOP!$T1510&lt;&gt;""),TONGHOP!$T1510,"")</f>
        <v/>
      </c>
      <c r="F1510" s="134" t="str">
        <f>IF(AND(TONGHOP!$O1510="ThiTN",TONGHOP!$U1510&lt;&gt;""),TONGHOP!$U1510,"")</f>
        <v/>
      </c>
      <c r="G1510" s="134" t="str">
        <f>IF(AND(TONGHOP!$O1510="ThiTN",TONGHOP!$Q1510&lt;&gt;""),TONGHOP!$Q1510,"")</f>
        <v/>
      </c>
      <c r="H1510" s="134" t="str">
        <f t="shared" si="47"/>
        <v/>
      </c>
    </row>
    <row r="1511" spans="1:8">
      <c r="A1511" s="134" t="str">
        <f>IF(AND(TONGHOP!$O1511="KTHP",TONGHOP!$T1511&lt;&gt;""),TONGHOP!$T1511,"")</f>
        <v/>
      </c>
      <c r="B1511" s="134" t="str">
        <f>IF(AND(TONGHOP!$O1511="KTHP",TONGHOP!$U1511&lt;&gt;""),TONGHOP!$U1511,"")</f>
        <v/>
      </c>
      <c r="C1511" s="134" t="str">
        <f>IF(AND(TONGHOP!$O1511="KTHP",TONGHOP!$Q1511&lt;&gt;""),TONGHOP!$Q1511,"")</f>
        <v/>
      </c>
      <c r="D1511" s="134" t="str">
        <f t="shared" si="46"/>
        <v/>
      </c>
      <c r="E1511" s="134" t="str">
        <f>IF(AND(TONGHOP!$O1511="ThiTN",TONGHOP!$T1511&lt;&gt;""),TONGHOP!$T1511,"")</f>
        <v/>
      </c>
      <c r="F1511" s="134" t="str">
        <f>IF(AND(TONGHOP!$O1511="ThiTN",TONGHOP!$U1511&lt;&gt;""),TONGHOP!$U1511,"")</f>
        <v/>
      </c>
      <c r="G1511" s="134" t="str">
        <f>IF(AND(TONGHOP!$O1511="ThiTN",TONGHOP!$Q1511&lt;&gt;""),TONGHOP!$Q1511,"")</f>
        <v/>
      </c>
      <c r="H1511" s="134" t="str">
        <f t="shared" si="47"/>
        <v/>
      </c>
    </row>
    <row r="1512" spans="1:8">
      <c r="A1512" s="134" t="str">
        <f>IF(AND(TONGHOP!$O1512="KTHP",TONGHOP!$T1512&lt;&gt;""),TONGHOP!$T1512,"")</f>
        <v/>
      </c>
      <c r="B1512" s="134" t="str">
        <f>IF(AND(TONGHOP!$O1512="KTHP",TONGHOP!$U1512&lt;&gt;""),TONGHOP!$U1512,"")</f>
        <v/>
      </c>
      <c r="C1512" s="134" t="str">
        <f>IF(AND(TONGHOP!$O1512="KTHP",TONGHOP!$Q1512&lt;&gt;""),TONGHOP!$Q1512,"")</f>
        <v/>
      </c>
      <c r="D1512" s="134" t="str">
        <f t="shared" si="46"/>
        <v/>
      </c>
      <c r="E1512" s="134" t="str">
        <f>IF(AND(TONGHOP!$O1512="ThiTN",TONGHOP!$T1512&lt;&gt;""),TONGHOP!$T1512,"")</f>
        <v/>
      </c>
      <c r="F1512" s="134" t="str">
        <f>IF(AND(TONGHOP!$O1512="ThiTN",TONGHOP!$U1512&lt;&gt;""),TONGHOP!$U1512,"")</f>
        <v/>
      </c>
      <c r="G1512" s="134" t="str">
        <f>IF(AND(TONGHOP!$O1512="ThiTN",TONGHOP!$Q1512&lt;&gt;""),TONGHOP!$Q1512,"")</f>
        <v/>
      </c>
      <c r="H1512" s="134" t="str">
        <f t="shared" si="47"/>
        <v/>
      </c>
    </row>
    <row r="1513" spans="1:8">
      <c r="A1513" s="134" t="str">
        <f>IF(AND(TONGHOP!$O1513="KTHP",TONGHOP!$T1513&lt;&gt;""),TONGHOP!$T1513,"")</f>
        <v/>
      </c>
      <c r="B1513" s="134" t="str">
        <f>IF(AND(TONGHOP!$O1513="KTHP",TONGHOP!$U1513&lt;&gt;""),TONGHOP!$U1513,"")</f>
        <v/>
      </c>
      <c r="C1513" s="134" t="str">
        <f>IF(AND(TONGHOP!$O1513="KTHP",TONGHOP!$Q1513&lt;&gt;""),TONGHOP!$Q1513,"")</f>
        <v/>
      </c>
      <c r="D1513" s="134" t="str">
        <f t="shared" si="46"/>
        <v/>
      </c>
      <c r="E1513" s="134" t="str">
        <f>IF(AND(TONGHOP!$O1513="ThiTN",TONGHOP!$T1513&lt;&gt;""),TONGHOP!$T1513,"")</f>
        <v/>
      </c>
      <c r="F1513" s="134" t="str">
        <f>IF(AND(TONGHOP!$O1513="ThiTN",TONGHOP!$U1513&lt;&gt;""),TONGHOP!$U1513,"")</f>
        <v/>
      </c>
      <c r="G1513" s="134" t="str">
        <f>IF(AND(TONGHOP!$O1513="ThiTN",TONGHOP!$Q1513&lt;&gt;""),TONGHOP!$Q1513,"")</f>
        <v/>
      </c>
      <c r="H1513" s="134" t="str">
        <f t="shared" si="47"/>
        <v/>
      </c>
    </row>
    <row r="1514" spans="1:8">
      <c r="A1514" s="134" t="str">
        <f>IF(AND(TONGHOP!$O1514="KTHP",TONGHOP!$T1514&lt;&gt;""),TONGHOP!$T1514,"")</f>
        <v/>
      </c>
      <c r="B1514" s="134" t="str">
        <f>IF(AND(TONGHOP!$O1514="KTHP",TONGHOP!$U1514&lt;&gt;""),TONGHOP!$U1514,"")</f>
        <v/>
      </c>
      <c r="C1514" s="134" t="str">
        <f>IF(AND(TONGHOP!$O1514="KTHP",TONGHOP!$Q1514&lt;&gt;""),TONGHOP!$Q1514,"")</f>
        <v/>
      </c>
      <c r="D1514" s="134" t="str">
        <f t="shared" si="46"/>
        <v/>
      </c>
      <c r="E1514" s="134" t="str">
        <f>IF(AND(TONGHOP!$O1514="ThiTN",TONGHOP!$T1514&lt;&gt;""),TONGHOP!$T1514,"")</f>
        <v/>
      </c>
      <c r="F1514" s="134" t="str">
        <f>IF(AND(TONGHOP!$O1514="ThiTN",TONGHOP!$U1514&lt;&gt;""),TONGHOP!$U1514,"")</f>
        <v/>
      </c>
      <c r="G1514" s="134" t="str">
        <f>IF(AND(TONGHOP!$O1514="ThiTN",TONGHOP!$Q1514&lt;&gt;""),TONGHOP!$Q1514,"")</f>
        <v/>
      </c>
      <c r="H1514" s="134" t="str">
        <f t="shared" si="47"/>
        <v/>
      </c>
    </row>
    <row r="1515" spans="1:8">
      <c r="A1515" s="134" t="str">
        <f>IF(AND(TONGHOP!$O1515="KTHP",TONGHOP!$T1515&lt;&gt;""),TONGHOP!$T1515,"")</f>
        <v/>
      </c>
      <c r="B1515" s="134" t="str">
        <f>IF(AND(TONGHOP!$O1515="KTHP",TONGHOP!$U1515&lt;&gt;""),TONGHOP!$U1515,"")</f>
        <v/>
      </c>
      <c r="C1515" s="134" t="str">
        <f>IF(AND(TONGHOP!$O1515="KTHP",TONGHOP!$Q1515&lt;&gt;""),TONGHOP!$Q1515,"")</f>
        <v/>
      </c>
      <c r="D1515" s="134" t="str">
        <f t="shared" si="46"/>
        <v/>
      </c>
      <c r="E1515" s="134" t="str">
        <f>IF(AND(TONGHOP!$O1515="ThiTN",TONGHOP!$T1515&lt;&gt;""),TONGHOP!$T1515,"")</f>
        <v/>
      </c>
      <c r="F1515" s="134" t="str">
        <f>IF(AND(TONGHOP!$O1515="ThiTN",TONGHOP!$U1515&lt;&gt;""),TONGHOP!$U1515,"")</f>
        <v/>
      </c>
      <c r="G1515" s="134" t="str">
        <f>IF(AND(TONGHOP!$O1515="ThiTN",TONGHOP!$Q1515&lt;&gt;""),TONGHOP!$Q1515,"")</f>
        <v/>
      </c>
      <c r="H1515" s="134" t="str">
        <f t="shared" si="47"/>
        <v/>
      </c>
    </row>
    <row r="1516" spans="1:8">
      <c r="A1516" s="134" t="str">
        <f>IF(AND(TONGHOP!$O1516="KTHP",TONGHOP!$T1516&lt;&gt;""),TONGHOP!$T1516,"")</f>
        <v/>
      </c>
      <c r="B1516" s="134" t="str">
        <f>IF(AND(TONGHOP!$O1516="KTHP",TONGHOP!$U1516&lt;&gt;""),TONGHOP!$U1516,"")</f>
        <v/>
      </c>
      <c r="C1516" s="134" t="str">
        <f>IF(AND(TONGHOP!$O1516="KTHP",TONGHOP!$Q1516&lt;&gt;""),TONGHOP!$Q1516,"")</f>
        <v/>
      </c>
      <c r="D1516" s="134" t="str">
        <f t="shared" si="46"/>
        <v/>
      </c>
      <c r="E1516" s="134" t="str">
        <f>IF(AND(TONGHOP!$O1516="ThiTN",TONGHOP!$T1516&lt;&gt;""),TONGHOP!$T1516,"")</f>
        <v/>
      </c>
      <c r="F1516" s="134" t="str">
        <f>IF(AND(TONGHOP!$O1516="ThiTN",TONGHOP!$U1516&lt;&gt;""),TONGHOP!$U1516,"")</f>
        <v/>
      </c>
      <c r="G1516" s="134" t="str">
        <f>IF(AND(TONGHOP!$O1516="ThiTN",TONGHOP!$Q1516&lt;&gt;""),TONGHOP!$Q1516,"")</f>
        <v/>
      </c>
      <c r="H1516" s="134" t="str">
        <f t="shared" si="47"/>
        <v/>
      </c>
    </row>
    <row r="1517" spans="1:8">
      <c r="A1517" s="134" t="str">
        <f>IF(AND(TONGHOP!$O1517="KTHP",TONGHOP!$T1517&lt;&gt;""),TONGHOP!$T1517,"")</f>
        <v/>
      </c>
      <c r="B1517" s="134" t="str">
        <f>IF(AND(TONGHOP!$O1517="KTHP",TONGHOP!$U1517&lt;&gt;""),TONGHOP!$U1517,"")</f>
        <v/>
      </c>
      <c r="C1517" s="134" t="str">
        <f>IF(AND(TONGHOP!$O1517="KTHP",TONGHOP!$Q1517&lt;&gt;""),TONGHOP!$Q1517,"")</f>
        <v/>
      </c>
      <c r="D1517" s="134" t="str">
        <f t="shared" si="46"/>
        <v/>
      </c>
      <c r="E1517" s="134" t="str">
        <f>IF(AND(TONGHOP!$O1517="ThiTN",TONGHOP!$T1517&lt;&gt;""),TONGHOP!$T1517,"")</f>
        <v/>
      </c>
      <c r="F1517" s="134" t="str">
        <f>IF(AND(TONGHOP!$O1517="ThiTN",TONGHOP!$U1517&lt;&gt;""),TONGHOP!$U1517,"")</f>
        <v/>
      </c>
      <c r="G1517" s="134" t="str">
        <f>IF(AND(TONGHOP!$O1517="ThiTN",TONGHOP!$Q1517&lt;&gt;""),TONGHOP!$Q1517,"")</f>
        <v/>
      </c>
      <c r="H1517" s="134" t="str">
        <f t="shared" si="47"/>
        <v/>
      </c>
    </row>
    <row r="1518" spans="1:8">
      <c r="A1518" s="134" t="str">
        <f>IF(AND(TONGHOP!$O1518="KTHP",TONGHOP!$T1518&lt;&gt;""),TONGHOP!$T1518,"")</f>
        <v/>
      </c>
      <c r="B1518" s="134" t="str">
        <f>IF(AND(TONGHOP!$O1518="KTHP",TONGHOP!$U1518&lt;&gt;""),TONGHOP!$U1518,"")</f>
        <v/>
      </c>
      <c r="C1518" s="134" t="str">
        <f>IF(AND(TONGHOP!$O1518="KTHP",TONGHOP!$Q1518&lt;&gt;""),TONGHOP!$Q1518,"")</f>
        <v/>
      </c>
      <c r="D1518" s="134" t="str">
        <f t="shared" si="46"/>
        <v/>
      </c>
      <c r="E1518" s="134" t="str">
        <f>IF(AND(TONGHOP!$O1518="ThiTN",TONGHOP!$T1518&lt;&gt;""),TONGHOP!$T1518,"")</f>
        <v/>
      </c>
      <c r="F1518" s="134" t="str">
        <f>IF(AND(TONGHOP!$O1518="ThiTN",TONGHOP!$U1518&lt;&gt;""),TONGHOP!$U1518,"")</f>
        <v/>
      </c>
      <c r="G1518" s="134" t="str">
        <f>IF(AND(TONGHOP!$O1518="ThiTN",TONGHOP!$Q1518&lt;&gt;""),TONGHOP!$Q1518,"")</f>
        <v/>
      </c>
      <c r="H1518" s="134" t="str">
        <f t="shared" si="47"/>
        <v/>
      </c>
    </row>
    <row r="1519" spans="1:8">
      <c r="A1519" s="134" t="str">
        <f>IF(AND(TONGHOP!$O1519="KTHP",TONGHOP!$T1519&lt;&gt;""),TONGHOP!$T1519,"")</f>
        <v/>
      </c>
      <c r="B1519" s="134" t="str">
        <f>IF(AND(TONGHOP!$O1519="KTHP",TONGHOP!$U1519&lt;&gt;""),TONGHOP!$U1519,"")</f>
        <v/>
      </c>
      <c r="C1519" s="134" t="str">
        <f>IF(AND(TONGHOP!$O1519="KTHP",TONGHOP!$Q1519&lt;&gt;""),TONGHOP!$Q1519,"")</f>
        <v/>
      </c>
      <c r="D1519" s="134" t="str">
        <f t="shared" si="46"/>
        <v/>
      </c>
      <c r="E1519" s="134" t="str">
        <f>IF(AND(TONGHOP!$O1519="ThiTN",TONGHOP!$T1519&lt;&gt;""),TONGHOP!$T1519,"")</f>
        <v/>
      </c>
      <c r="F1519" s="134" t="str">
        <f>IF(AND(TONGHOP!$O1519="ThiTN",TONGHOP!$U1519&lt;&gt;""),TONGHOP!$U1519,"")</f>
        <v/>
      </c>
      <c r="G1519" s="134" t="str">
        <f>IF(AND(TONGHOP!$O1519="ThiTN",TONGHOP!$Q1519&lt;&gt;""),TONGHOP!$Q1519,"")</f>
        <v/>
      </c>
      <c r="H1519" s="134" t="str">
        <f t="shared" si="47"/>
        <v/>
      </c>
    </row>
    <row r="1520" spans="1:8">
      <c r="A1520" s="134" t="str">
        <f>IF(AND(TONGHOP!$O1520="KTHP",TONGHOP!$T1520&lt;&gt;""),TONGHOP!$T1520,"")</f>
        <v/>
      </c>
      <c r="B1520" s="134" t="str">
        <f>IF(AND(TONGHOP!$O1520="KTHP",TONGHOP!$U1520&lt;&gt;""),TONGHOP!$U1520,"")</f>
        <v/>
      </c>
      <c r="C1520" s="134" t="str">
        <f>IF(AND(TONGHOP!$O1520="KTHP",TONGHOP!$Q1520&lt;&gt;""),TONGHOP!$Q1520,"")</f>
        <v/>
      </c>
      <c r="D1520" s="134" t="str">
        <f t="shared" si="46"/>
        <v/>
      </c>
      <c r="E1520" s="134" t="str">
        <f>IF(AND(TONGHOP!$O1520="ThiTN",TONGHOP!$T1520&lt;&gt;""),TONGHOP!$T1520,"")</f>
        <v/>
      </c>
      <c r="F1520" s="134" t="str">
        <f>IF(AND(TONGHOP!$O1520="ThiTN",TONGHOP!$U1520&lt;&gt;""),TONGHOP!$U1520,"")</f>
        <v/>
      </c>
      <c r="G1520" s="134" t="str">
        <f>IF(AND(TONGHOP!$O1520="ThiTN",TONGHOP!$Q1520&lt;&gt;""),TONGHOP!$Q1520,"")</f>
        <v/>
      </c>
      <c r="H1520" s="134" t="str">
        <f t="shared" si="47"/>
        <v/>
      </c>
    </row>
    <row r="1521" spans="1:8">
      <c r="A1521" s="134" t="str">
        <f>IF(AND(TONGHOP!$O1521="KTHP",TONGHOP!$T1521&lt;&gt;""),TONGHOP!$T1521,"")</f>
        <v/>
      </c>
      <c r="B1521" s="134" t="str">
        <f>IF(AND(TONGHOP!$O1521="KTHP",TONGHOP!$U1521&lt;&gt;""),TONGHOP!$U1521,"")</f>
        <v/>
      </c>
      <c r="C1521" s="134" t="str">
        <f>IF(AND(TONGHOP!$O1521="KTHP",TONGHOP!$Q1521&lt;&gt;""),TONGHOP!$Q1521,"")</f>
        <v/>
      </c>
      <c r="D1521" s="134" t="str">
        <f t="shared" si="46"/>
        <v/>
      </c>
      <c r="E1521" s="134" t="str">
        <f>IF(AND(TONGHOP!$O1521="ThiTN",TONGHOP!$T1521&lt;&gt;""),TONGHOP!$T1521,"")</f>
        <v/>
      </c>
      <c r="F1521" s="134" t="str">
        <f>IF(AND(TONGHOP!$O1521="ThiTN",TONGHOP!$U1521&lt;&gt;""),TONGHOP!$U1521,"")</f>
        <v/>
      </c>
      <c r="G1521" s="134" t="str">
        <f>IF(AND(TONGHOP!$O1521="ThiTN",TONGHOP!$Q1521&lt;&gt;""),TONGHOP!$Q1521,"")</f>
        <v/>
      </c>
      <c r="H1521" s="134" t="str">
        <f t="shared" si="47"/>
        <v/>
      </c>
    </row>
    <row r="1522" spans="1:8">
      <c r="A1522" s="134" t="str">
        <f>IF(AND(TONGHOP!$O1522="KTHP",TONGHOP!$T1522&lt;&gt;""),TONGHOP!$T1522,"")</f>
        <v/>
      </c>
      <c r="B1522" s="134" t="str">
        <f>IF(AND(TONGHOP!$O1522="KTHP",TONGHOP!$U1522&lt;&gt;""),TONGHOP!$U1522,"")</f>
        <v/>
      </c>
      <c r="C1522" s="134" t="str">
        <f>IF(AND(TONGHOP!$O1522="KTHP",TONGHOP!$Q1522&lt;&gt;""),TONGHOP!$Q1522,"")</f>
        <v/>
      </c>
      <c r="D1522" s="134" t="str">
        <f t="shared" si="46"/>
        <v/>
      </c>
      <c r="E1522" s="134" t="str">
        <f>IF(AND(TONGHOP!$O1522="ThiTN",TONGHOP!$T1522&lt;&gt;""),TONGHOP!$T1522,"")</f>
        <v/>
      </c>
      <c r="F1522" s="134" t="str">
        <f>IF(AND(TONGHOP!$O1522="ThiTN",TONGHOP!$U1522&lt;&gt;""),TONGHOP!$U1522,"")</f>
        <v/>
      </c>
      <c r="G1522" s="134" t="str">
        <f>IF(AND(TONGHOP!$O1522="ThiTN",TONGHOP!$Q1522&lt;&gt;""),TONGHOP!$Q1522,"")</f>
        <v/>
      </c>
      <c r="H1522" s="134" t="str">
        <f t="shared" si="47"/>
        <v/>
      </c>
    </row>
    <row r="1523" spans="1:8">
      <c r="A1523" s="134" t="str">
        <f>IF(AND(TONGHOP!$O1523="KTHP",TONGHOP!$T1523&lt;&gt;""),TONGHOP!$T1523,"")</f>
        <v/>
      </c>
      <c r="B1523" s="134" t="str">
        <f>IF(AND(TONGHOP!$O1523="KTHP",TONGHOP!$U1523&lt;&gt;""),TONGHOP!$U1523,"")</f>
        <v/>
      </c>
      <c r="C1523" s="134" t="str">
        <f>IF(AND(TONGHOP!$O1523="KTHP",TONGHOP!$Q1523&lt;&gt;""),TONGHOP!$Q1523,"")</f>
        <v/>
      </c>
      <c r="D1523" s="134" t="str">
        <f t="shared" si="46"/>
        <v/>
      </c>
      <c r="E1523" s="134" t="str">
        <f>IF(AND(TONGHOP!$O1523="ThiTN",TONGHOP!$T1523&lt;&gt;""),TONGHOP!$T1523,"")</f>
        <v/>
      </c>
      <c r="F1523" s="134" t="str">
        <f>IF(AND(TONGHOP!$O1523="ThiTN",TONGHOP!$U1523&lt;&gt;""),TONGHOP!$U1523,"")</f>
        <v/>
      </c>
      <c r="G1523" s="134" t="str">
        <f>IF(AND(TONGHOP!$O1523="ThiTN",TONGHOP!$Q1523&lt;&gt;""),TONGHOP!$Q1523,"")</f>
        <v/>
      </c>
      <c r="H1523" s="134" t="str">
        <f t="shared" si="47"/>
        <v/>
      </c>
    </row>
    <row r="1524" spans="1:8">
      <c r="A1524" s="134" t="str">
        <f>IF(AND(TONGHOP!$O1524="KTHP",TONGHOP!$T1524&lt;&gt;""),TONGHOP!$T1524,"")</f>
        <v/>
      </c>
      <c r="B1524" s="134" t="str">
        <f>IF(AND(TONGHOP!$O1524="KTHP",TONGHOP!$U1524&lt;&gt;""),TONGHOP!$U1524,"")</f>
        <v/>
      </c>
      <c r="C1524" s="134" t="str">
        <f>IF(AND(TONGHOP!$O1524="KTHP",TONGHOP!$Q1524&lt;&gt;""),TONGHOP!$Q1524,"")</f>
        <v/>
      </c>
      <c r="D1524" s="134" t="str">
        <f t="shared" si="46"/>
        <v/>
      </c>
      <c r="E1524" s="134" t="str">
        <f>IF(AND(TONGHOP!$O1524="ThiTN",TONGHOP!$T1524&lt;&gt;""),TONGHOP!$T1524,"")</f>
        <v/>
      </c>
      <c r="F1524" s="134" t="str">
        <f>IF(AND(TONGHOP!$O1524="ThiTN",TONGHOP!$U1524&lt;&gt;""),TONGHOP!$U1524,"")</f>
        <v/>
      </c>
      <c r="G1524" s="134" t="str">
        <f>IF(AND(TONGHOP!$O1524="ThiTN",TONGHOP!$Q1524&lt;&gt;""),TONGHOP!$Q1524,"")</f>
        <v/>
      </c>
      <c r="H1524" s="134" t="str">
        <f t="shared" si="47"/>
        <v/>
      </c>
    </row>
    <row r="1525" spans="1:8">
      <c r="A1525" s="134" t="str">
        <f>IF(AND(TONGHOP!$O1525="KTHP",TONGHOP!$T1525&lt;&gt;""),TONGHOP!$T1525,"")</f>
        <v/>
      </c>
      <c r="B1525" s="134" t="str">
        <f>IF(AND(TONGHOP!$O1525="KTHP",TONGHOP!$U1525&lt;&gt;""),TONGHOP!$U1525,"")</f>
        <v/>
      </c>
      <c r="C1525" s="134" t="str">
        <f>IF(AND(TONGHOP!$O1525="KTHP",TONGHOP!$Q1525&lt;&gt;""),TONGHOP!$Q1525,"")</f>
        <v/>
      </c>
      <c r="D1525" s="134" t="str">
        <f t="shared" si="46"/>
        <v/>
      </c>
      <c r="E1525" s="134" t="str">
        <f>IF(AND(TONGHOP!$O1525="ThiTN",TONGHOP!$T1525&lt;&gt;""),TONGHOP!$T1525,"")</f>
        <v/>
      </c>
      <c r="F1525" s="134" t="str">
        <f>IF(AND(TONGHOP!$O1525="ThiTN",TONGHOP!$U1525&lt;&gt;""),TONGHOP!$U1525,"")</f>
        <v/>
      </c>
      <c r="G1525" s="134" t="str">
        <f>IF(AND(TONGHOP!$O1525="ThiTN",TONGHOP!$Q1525&lt;&gt;""),TONGHOP!$Q1525,"")</f>
        <v/>
      </c>
      <c r="H1525" s="134" t="str">
        <f t="shared" si="47"/>
        <v/>
      </c>
    </row>
    <row r="1526" spans="1:8">
      <c r="A1526" s="134" t="str">
        <f>IF(AND(TONGHOP!$O1526="KTHP",TONGHOP!$T1526&lt;&gt;""),TONGHOP!$T1526,"")</f>
        <v/>
      </c>
      <c r="B1526" s="134" t="str">
        <f>IF(AND(TONGHOP!$O1526="KTHP",TONGHOP!$U1526&lt;&gt;""),TONGHOP!$U1526,"")</f>
        <v/>
      </c>
      <c r="C1526" s="134" t="str">
        <f>IF(AND(TONGHOP!$O1526="KTHP",TONGHOP!$Q1526&lt;&gt;""),TONGHOP!$Q1526,"")</f>
        <v/>
      </c>
      <c r="D1526" s="134" t="str">
        <f t="shared" si="46"/>
        <v/>
      </c>
      <c r="E1526" s="134" t="str">
        <f>IF(AND(TONGHOP!$O1526="ThiTN",TONGHOP!$T1526&lt;&gt;""),TONGHOP!$T1526,"")</f>
        <v/>
      </c>
      <c r="F1526" s="134" t="str">
        <f>IF(AND(TONGHOP!$O1526="ThiTN",TONGHOP!$U1526&lt;&gt;""),TONGHOP!$U1526,"")</f>
        <v/>
      </c>
      <c r="G1526" s="134" t="str">
        <f>IF(AND(TONGHOP!$O1526="ThiTN",TONGHOP!$Q1526&lt;&gt;""),TONGHOP!$Q1526,"")</f>
        <v/>
      </c>
      <c r="H1526" s="134" t="str">
        <f t="shared" si="47"/>
        <v/>
      </c>
    </row>
    <row r="1527" spans="1:8">
      <c r="A1527" s="134" t="str">
        <f>IF(AND(TONGHOP!$O1527="KTHP",TONGHOP!$T1527&lt;&gt;""),TONGHOP!$T1527,"")</f>
        <v/>
      </c>
      <c r="B1527" s="134" t="str">
        <f>IF(AND(TONGHOP!$O1527="KTHP",TONGHOP!$U1527&lt;&gt;""),TONGHOP!$U1527,"")</f>
        <v/>
      </c>
      <c r="C1527" s="134" t="str">
        <f>IF(AND(TONGHOP!$O1527="KTHP",TONGHOP!$Q1527&lt;&gt;""),TONGHOP!$Q1527,"")</f>
        <v/>
      </c>
      <c r="D1527" s="134" t="str">
        <f t="shared" si="46"/>
        <v/>
      </c>
      <c r="E1527" s="134" t="str">
        <f>IF(AND(TONGHOP!$O1527="ThiTN",TONGHOP!$T1527&lt;&gt;""),TONGHOP!$T1527,"")</f>
        <v/>
      </c>
      <c r="F1527" s="134" t="str">
        <f>IF(AND(TONGHOP!$O1527="ThiTN",TONGHOP!$U1527&lt;&gt;""),TONGHOP!$U1527,"")</f>
        <v/>
      </c>
      <c r="G1527" s="134" t="str">
        <f>IF(AND(TONGHOP!$O1527="ThiTN",TONGHOP!$Q1527&lt;&gt;""),TONGHOP!$Q1527,"")</f>
        <v/>
      </c>
      <c r="H1527" s="134" t="str">
        <f t="shared" si="47"/>
        <v/>
      </c>
    </row>
    <row r="1528" spans="1:8">
      <c r="A1528" s="134" t="str">
        <f>IF(AND(TONGHOP!$O1528="KTHP",TONGHOP!$T1528&lt;&gt;""),TONGHOP!$T1528,"")</f>
        <v/>
      </c>
      <c r="B1528" s="134" t="str">
        <f>IF(AND(TONGHOP!$O1528="KTHP",TONGHOP!$U1528&lt;&gt;""),TONGHOP!$U1528,"")</f>
        <v/>
      </c>
      <c r="C1528" s="134" t="str">
        <f>IF(AND(TONGHOP!$O1528="KTHP",TONGHOP!$Q1528&lt;&gt;""),TONGHOP!$Q1528,"")</f>
        <v/>
      </c>
      <c r="D1528" s="134" t="str">
        <f t="shared" si="46"/>
        <v/>
      </c>
      <c r="E1528" s="134" t="str">
        <f>IF(AND(TONGHOP!$O1528="ThiTN",TONGHOP!$T1528&lt;&gt;""),TONGHOP!$T1528,"")</f>
        <v/>
      </c>
      <c r="F1528" s="134" t="str">
        <f>IF(AND(TONGHOP!$O1528="ThiTN",TONGHOP!$U1528&lt;&gt;""),TONGHOP!$U1528,"")</f>
        <v/>
      </c>
      <c r="G1528" s="134" t="str">
        <f>IF(AND(TONGHOP!$O1528="ThiTN",TONGHOP!$Q1528&lt;&gt;""),TONGHOP!$Q1528,"")</f>
        <v/>
      </c>
      <c r="H1528" s="134" t="str">
        <f t="shared" si="47"/>
        <v/>
      </c>
    </row>
    <row r="1529" spans="1:8">
      <c r="A1529" s="134" t="str">
        <f>IF(AND(TONGHOP!$O1529="KTHP",TONGHOP!$T1529&lt;&gt;""),TONGHOP!$T1529,"")</f>
        <v/>
      </c>
      <c r="B1529" s="134" t="str">
        <f>IF(AND(TONGHOP!$O1529="KTHP",TONGHOP!$U1529&lt;&gt;""),TONGHOP!$U1529,"")</f>
        <v/>
      </c>
      <c r="C1529" s="134" t="str">
        <f>IF(AND(TONGHOP!$O1529="KTHP",TONGHOP!$Q1529&lt;&gt;""),TONGHOP!$Q1529,"")</f>
        <v/>
      </c>
      <c r="D1529" s="134" t="str">
        <f t="shared" si="46"/>
        <v/>
      </c>
      <c r="E1529" s="134" t="str">
        <f>IF(AND(TONGHOP!$O1529="ThiTN",TONGHOP!$T1529&lt;&gt;""),TONGHOP!$T1529,"")</f>
        <v/>
      </c>
      <c r="F1529" s="134" t="str">
        <f>IF(AND(TONGHOP!$O1529="ThiTN",TONGHOP!$U1529&lt;&gt;""),TONGHOP!$U1529,"")</f>
        <v/>
      </c>
      <c r="G1529" s="134" t="str">
        <f>IF(AND(TONGHOP!$O1529="ThiTN",TONGHOP!$Q1529&lt;&gt;""),TONGHOP!$Q1529,"")</f>
        <v/>
      </c>
      <c r="H1529" s="134" t="str">
        <f t="shared" si="47"/>
        <v/>
      </c>
    </row>
    <row r="1530" spans="1:8">
      <c r="A1530" s="134" t="str">
        <f>IF(AND(TONGHOP!$O1530="KTHP",TONGHOP!$T1530&lt;&gt;""),TONGHOP!$T1530,"")</f>
        <v/>
      </c>
      <c r="B1530" s="134" t="str">
        <f>IF(AND(TONGHOP!$O1530="KTHP",TONGHOP!$U1530&lt;&gt;""),TONGHOP!$U1530,"")</f>
        <v/>
      </c>
      <c r="C1530" s="134" t="str">
        <f>IF(AND(TONGHOP!$O1530="KTHP",TONGHOP!$Q1530&lt;&gt;""),TONGHOP!$Q1530,"")</f>
        <v/>
      </c>
      <c r="D1530" s="134" t="str">
        <f t="shared" si="46"/>
        <v/>
      </c>
      <c r="E1530" s="134" t="str">
        <f>IF(AND(TONGHOP!$O1530="ThiTN",TONGHOP!$T1530&lt;&gt;""),TONGHOP!$T1530,"")</f>
        <v/>
      </c>
      <c r="F1530" s="134" t="str">
        <f>IF(AND(TONGHOP!$O1530="ThiTN",TONGHOP!$U1530&lt;&gt;""),TONGHOP!$U1530,"")</f>
        <v/>
      </c>
      <c r="G1530" s="134" t="str">
        <f>IF(AND(TONGHOP!$O1530="ThiTN",TONGHOP!$Q1530&lt;&gt;""),TONGHOP!$Q1530,"")</f>
        <v/>
      </c>
      <c r="H1530" s="134" t="str">
        <f t="shared" si="47"/>
        <v/>
      </c>
    </row>
    <row r="1531" spans="1:8">
      <c r="A1531" s="134" t="str">
        <f>IF(AND(TONGHOP!$O1531="KTHP",TONGHOP!$T1531&lt;&gt;""),TONGHOP!$T1531,"")</f>
        <v/>
      </c>
      <c r="B1531" s="134" t="str">
        <f>IF(AND(TONGHOP!$O1531="KTHP",TONGHOP!$U1531&lt;&gt;""),TONGHOP!$U1531,"")</f>
        <v/>
      </c>
      <c r="C1531" s="134" t="str">
        <f>IF(AND(TONGHOP!$O1531="KTHP",TONGHOP!$Q1531&lt;&gt;""),TONGHOP!$Q1531,"")</f>
        <v/>
      </c>
      <c r="D1531" s="134" t="str">
        <f t="shared" si="46"/>
        <v/>
      </c>
      <c r="E1531" s="134" t="str">
        <f>IF(AND(TONGHOP!$O1531="ThiTN",TONGHOP!$T1531&lt;&gt;""),TONGHOP!$T1531,"")</f>
        <v/>
      </c>
      <c r="F1531" s="134" t="str">
        <f>IF(AND(TONGHOP!$O1531="ThiTN",TONGHOP!$U1531&lt;&gt;""),TONGHOP!$U1531,"")</f>
        <v/>
      </c>
      <c r="G1531" s="134" t="str">
        <f>IF(AND(TONGHOP!$O1531="ThiTN",TONGHOP!$Q1531&lt;&gt;""),TONGHOP!$Q1531,"")</f>
        <v/>
      </c>
      <c r="H1531" s="134" t="str">
        <f t="shared" si="47"/>
        <v/>
      </c>
    </row>
    <row r="1532" spans="1:8">
      <c r="A1532" s="134" t="str">
        <f>IF(AND(TONGHOP!$O1532="KTHP",TONGHOP!$T1532&lt;&gt;""),TONGHOP!$T1532,"")</f>
        <v/>
      </c>
      <c r="B1532" s="134" t="str">
        <f>IF(AND(TONGHOP!$O1532="KTHP",TONGHOP!$U1532&lt;&gt;""),TONGHOP!$U1532,"")</f>
        <v/>
      </c>
      <c r="C1532" s="134" t="str">
        <f>IF(AND(TONGHOP!$O1532="KTHP",TONGHOP!$Q1532&lt;&gt;""),TONGHOP!$Q1532,"")</f>
        <v/>
      </c>
      <c r="D1532" s="134" t="str">
        <f t="shared" si="46"/>
        <v/>
      </c>
      <c r="E1532" s="134" t="str">
        <f>IF(AND(TONGHOP!$O1532="ThiTN",TONGHOP!$T1532&lt;&gt;""),TONGHOP!$T1532,"")</f>
        <v/>
      </c>
      <c r="F1532" s="134" t="str">
        <f>IF(AND(TONGHOP!$O1532="ThiTN",TONGHOP!$U1532&lt;&gt;""),TONGHOP!$U1532,"")</f>
        <v/>
      </c>
      <c r="G1532" s="134" t="str">
        <f>IF(AND(TONGHOP!$O1532="ThiTN",TONGHOP!$Q1532&lt;&gt;""),TONGHOP!$Q1532,"")</f>
        <v/>
      </c>
      <c r="H1532" s="134" t="str">
        <f t="shared" si="47"/>
        <v/>
      </c>
    </row>
    <row r="1533" spans="1:8">
      <c r="A1533" s="134" t="str">
        <f>IF(AND(TONGHOP!$O1533="KTHP",TONGHOP!$T1533&lt;&gt;""),TONGHOP!$T1533,"")</f>
        <v/>
      </c>
      <c r="B1533" s="134" t="str">
        <f>IF(AND(TONGHOP!$O1533="KTHP",TONGHOP!$U1533&lt;&gt;""),TONGHOP!$U1533,"")</f>
        <v/>
      </c>
      <c r="C1533" s="134" t="str">
        <f>IF(AND(TONGHOP!$O1533="KTHP",TONGHOP!$Q1533&lt;&gt;""),TONGHOP!$Q1533,"")</f>
        <v/>
      </c>
      <c r="D1533" s="134" t="str">
        <f t="shared" si="46"/>
        <v/>
      </c>
      <c r="E1533" s="134" t="str">
        <f>IF(AND(TONGHOP!$O1533="ThiTN",TONGHOP!$T1533&lt;&gt;""),TONGHOP!$T1533,"")</f>
        <v/>
      </c>
      <c r="F1533" s="134" t="str">
        <f>IF(AND(TONGHOP!$O1533="ThiTN",TONGHOP!$U1533&lt;&gt;""),TONGHOP!$U1533,"")</f>
        <v/>
      </c>
      <c r="G1533" s="134" t="str">
        <f>IF(AND(TONGHOP!$O1533="ThiTN",TONGHOP!$Q1533&lt;&gt;""),TONGHOP!$Q1533,"")</f>
        <v/>
      </c>
      <c r="H1533" s="134" t="str">
        <f t="shared" si="47"/>
        <v/>
      </c>
    </row>
    <row r="1534" spans="1:8">
      <c r="A1534" s="134" t="str">
        <f>IF(AND(TONGHOP!$O1534="KTHP",TONGHOP!$T1534&lt;&gt;""),TONGHOP!$T1534,"")</f>
        <v/>
      </c>
      <c r="B1534" s="134" t="str">
        <f>IF(AND(TONGHOP!$O1534="KTHP",TONGHOP!$U1534&lt;&gt;""),TONGHOP!$U1534,"")</f>
        <v/>
      </c>
      <c r="C1534" s="134" t="str">
        <f>IF(AND(TONGHOP!$O1534="KTHP",TONGHOP!$Q1534&lt;&gt;""),TONGHOP!$Q1534,"")</f>
        <v/>
      </c>
      <c r="D1534" s="134" t="str">
        <f t="shared" si="46"/>
        <v/>
      </c>
      <c r="E1534" s="134" t="str">
        <f>IF(AND(TONGHOP!$O1534="ThiTN",TONGHOP!$T1534&lt;&gt;""),TONGHOP!$T1534,"")</f>
        <v/>
      </c>
      <c r="F1534" s="134" t="str">
        <f>IF(AND(TONGHOP!$O1534="ThiTN",TONGHOP!$U1534&lt;&gt;""),TONGHOP!$U1534,"")</f>
        <v/>
      </c>
      <c r="G1534" s="134" t="str">
        <f>IF(AND(TONGHOP!$O1534="ThiTN",TONGHOP!$Q1534&lt;&gt;""),TONGHOP!$Q1534,"")</f>
        <v/>
      </c>
      <c r="H1534" s="134" t="str">
        <f t="shared" si="47"/>
        <v/>
      </c>
    </row>
    <row r="1535" spans="1:8">
      <c r="A1535" s="134" t="str">
        <f>IF(AND(TONGHOP!$O1535="KTHP",TONGHOP!$T1535&lt;&gt;""),TONGHOP!$T1535,"")</f>
        <v/>
      </c>
      <c r="B1535" s="134" t="str">
        <f>IF(AND(TONGHOP!$O1535="KTHP",TONGHOP!$U1535&lt;&gt;""),TONGHOP!$U1535,"")</f>
        <v/>
      </c>
      <c r="C1535" s="134" t="str">
        <f>IF(AND(TONGHOP!$O1535="KTHP",TONGHOP!$Q1535&lt;&gt;""),TONGHOP!$Q1535,"")</f>
        <v/>
      </c>
      <c r="D1535" s="134" t="str">
        <f t="shared" si="46"/>
        <v/>
      </c>
      <c r="E1535" s="134" t="str">
        <f>IF(AND(TONGHOP!$O1535="ThiTN",TONGHOP!$T1535&lt;&gt;""),TONGHOP!$T1535,"")</f>
        <v/>
      </c>
      <c r="F1535" s="134" t="str">
        <f>IF(AND(TONGHOP!$O1535="ThiTN",TONGHOP!$U1535&lt;&gt;""),TONGHOP!$U1535,"")</f>
        <v/>
      </c>
      <c r="G1535" s="134" t="str">
        <f>IF(AND(TONGHOP!$O1535="ThiTN",TONGHOP!$Q1535&lt;&gt;""),TONGHOP!$Q1535,"")</f>
        <v/>
      </c>
      <c r="H1535" s="134" t="str">
        <f t="shared" si="47"/>
        <v/>
      </c>
    </row>
    <row r="1536" spans="1:8">
      <c r="A1536" s="134" t="str">
        <f>IF(AND(TONGHOP!$O1536="KTHP",TONGHOP!$T1536&lt;&gt;""),TONGHOP!$T1536,"")</f>
        <v/>
      </c>
      <c r="B1536" s="134" t="str">
        <f>IF(AND(TONGHOP!$O1536="KTHP",TONGHOP!$U1536&lt;&gt;""),TONGHOP!$U1536,"")</f>
        <v/>
      </c>
      <c r="C1536" s="134" t="str">
        <f>IF(AND(TONGHOP!$O1536="KTHP",TONGHOP!$Q1536&lt;&gt;""),TONGHOP!$Q1536,"")</f>
        <v/>
      </c>
      <c r="D1536" s="134" t="str">
        <f t="shared" si="46"/>
        <v/>
      </c>
      <c r="E1536" s="134" t="str">
        <f>IF(AND(TONGHOP!$O1536="ThiTN",TONGHOP!$T1536&lt;&gt;""),TONGHOP!$T1536,"")</f>
        <v/>
      </c>
      <c r="F1536" s="134" t="str">
        <f>IF(AND(TONGHOP!$O1536="ThiTN",TONGHOP!$U1536&lt;&gt;""),TONGHOP!$U1536,"")</f>
        <v/>
      </c>
      <c r="G1536" s="134" t="str">
        <f>IF(AND(TONGHOP!$O1536="ThiTN",TONGHOP!$Q1536&lt;&gt;""),TONGHOP!$Q1536,"")</f>
        <v/>
      </c>
      <c r="H1536" s="134" t="str">
        <f t="shared" si="47"/>
        <v/>
      </c>
    </row>
    <row r="1537" spans="1:8">
      <c r="A1537" s="134" t="str">
        <f>IF(AND(TONGHOP!$O1537="KTHP",TONGHOP!$T1537&lt;&gt;""),TONGHOP!$T1537,"")</f>
        <v/>
      </c>
      <c r="B1537" s="134" t="str">
        <f>IF(AND(TONGHOP!$O1537="KTHP",TONGHOP!$U1537&lt;&gt;""),TONGHOP!$U1537,"")</f>
        <v/>
      </c>
      <c r="C1537" s="134" t="str">
        <f>IF(AND(TONGHOP!$O1537="KTHP",TONGHOP!$Q1537&lt;&gt;""),TONGHOP!$Q1537,"")</f>
        <v/>
      </c>
      <c r="D1537" s="134" t="str">
        <f t="shared" si="46"/>
        <v/>
      </c>
      <c r="E1537" s="134" t="str">
        <f>IF(AND(TONGHOP!$O1537="ThiTN",TONGHOP!$T1537&lt;&gt;""),TONGHOP!$T1537,"")</f>
        <v/>
      </c>
      <c r="F1537" s="134" t="str">
        <f>IF(AND(TONGHOP!$O1537="ThiTN",TONGHOP!$U1537&lt;&gt;""),TONGHOP!$U1537,"")</f>
        <v/>
      </c>
      <c r="G1537" s="134" t="str">
        <f>IF(AND(TONGHOP!$O1537="ThiTN",TONGHOP!$Q1537&lt;&gt;""),TONGHOP!$Q1537,"")</f>
        <v/>
      </c>
      <c r="H1537" s="134" t="str">
        <f t="shared" si="47"/>
        <v/>
      </c>
    </row>
    <row r="1538" spans="1:8">
      <c r="A1538" s="134" t="str">
        <f>IF(AND(TONGHOP!$O1538="KTHP",TONGHOP!$T1538&lt;&gt;""),TONGHOP!$T1538,"")</f>
        <v/>
      </c>
      <c r="B1538" s="134" t="str">
        <f>IF(AND(TONGHOP!$O1538="KTHP",TONGHOP!$U1538&lt;&gt;""),TONGHOP!$U1538,"")</f>
        <v/>
      </c>
      <c r="C1538" s="134" t="str">
        <f>IF(AND(TONGHOP!$O1538="KTHP",TONGHOP!$Q1538&lt;&gt;""),TONGHOP!$Q1538,"")</f>
        <v/>
      </c>
      <c r="D1538" s="134" t="str">
        <f t="shared" si="46"/>
        <v/>
      </c>
      <c r="E1538" s="134" t="str">
        <f>IF(AND(TONGHOP!$O1538="ThiTN",TONGHOP!$T1538&lt;&gt;""),TONGHOP!$T1538,"")</f>
        <v/>
      </c>
      <c r="F1538" s="134" t="str">
        <f>IF(AND(TONGHOP!$O1538="ThiTN",TONGHOP!$U1538&lt;&gt;""),TONGHOP!$U1538,"")</f>
        <v/>
      </c>
      <c r="G1538" s="134" t="str">
        <f>IF(AND(TONGHOP!$O1538="ThiTN",TONGHOP!$Q1538&lt;&gt;""),TONGHOP!$Q1538,"")</f>
        <v/>
      </c>
      <c r="H1538" s="134" t="str">
        <f t="shared" si="47"/>
        <v/>
      </c>
    </row>
    <row r="1539" spans="1:8">
      <c r="A1539" s="134" t="str">
        <f>IF(AND(TONGHOP!$O1539="KTHP",TONGHOP!$T1539&lt;&gt;""),TONGHOP!$T1539,"")</f>
        <v/>
      </c>
      <c r="B1539" s="134" t="str">
        <f>IF(AND(TONGHOP!$O1539="KTHP",TONGHOP!$U1539&lt;&gt;""),TONGHOP!$U1539,"")</f>
        <v/>
      </c>
      <c r="C1539" s="134" t="str">
        <f>IF(AND(TONGHOP!$O1539="KTHP",TONGHOP!$Q1539&lt;&gt;""),TONGHOP!$Q1539,"")</f>
        <v/>
      </c>
      <c r="D1539" s="134" t="str">
        <f t="shared" ref="D1539:D1602" si="48">IF(AND(A1539="",B1539="")=TRUE,"",(C1539+30)*0.3/60)</f>
        <v/>
      </c>
      <c r="E1539" s="134" t="str">
        <f>IF(AND(TONGHOP!$O1539="ThiTN",TONGHOP!$T1539&lt;&gt;""),TONGHOP!$T1539,"")</f>
        <v/>
      </c>
      <c r="F1539" s="134" t="str">
        <f>IF(AND(TONGHOP!$O1539="ThiTN",TONGHOP!$U1539&lt;&gt;""),TONGHOP!$U1539,"")</f>
        <v/>
      </c>
      <c r="G1539" s="134" t="str">
        <f>IF(AND(TONGHOP!$O1539="ThiTN",TONGHOP!$Q1539&lt;&gt;""),TONGHOP!$Q1539,"")</f>
        <v/>
      </c>
      <c r="H1539" s="134" t="str">
        <f t="shared" ref="H1539:H1602" si="49">IF(AND(E1539="",F1539="")=TRUE,"",(G1539+30)*0.5/60)</f>
        <v/>
      </c>
    </row>
    <row r="1540" spans="1:8">
      <c r="A1540" s="134" t="str">
        <f>IF(AND(TONGHOP!$O1540="KTHP",TONGHOP!$T1540&lt;&gt;""),TONGHOP!$T1540,"")</f>
        <v/>
      </c>
      <c r="B1540" s="134" t="str">
        <f>IF(AND(TONGHOP!$O1540="KTHP",TONGHOP!$U1540&lt;&gt;""),TONGHOP!$U1540,"")</f>
        <v/>
      </c>
      <c r="C1540" s="134" t="str">
        <f>IF(AND(TONGHOP!$O1540="KTHP",TONGHOP!$Q1540&lt;&gt;""),TONGHOP!$Q1540,"")</f>
        <v/>
      </c>
      <c r="D1540" s="134" t="str">
        <f t="shared" si="48"/>
        <v/>
      </c>
      <c r="E1540" s="134" t="str">
        <f>IF(AND(TONGHOP!$O1540="ThiTN",TONGHOP!$T1540&lt;&gt;""),TONGHOP!$T1540,"")</f>
        <v/>
      </c>
      <c r="F1540" s="134" t="str">
        <f>IF(AND(TONGHOP!$O1540="ThiTN",TONGHOP!$U1540&lt;&gt;""),TONGHOP!$U1540,"")</f>
        <v/>
      </c>
      <c r="G1540" s="134" t="str">
        <f>IF(AND(TONGHOP!$O1540="ThiTN",TONGHOP!$Q1540&lt;&gt;""),TONGHOP!$Q1540,"")</f>
        <v/>
      </c>
      <c r="H1540" s="134" t="str">
        <f t="shared" si="49"/>
        <v/>
      </c>
    </row>
    <row r="1541" spans="1:8">
      <c r="A1541" s="134" t="str">
        <f>IF(AND(TONGHOP!$O1541="KTHP",TONGHOP!$T1541&lt;&gt;""),TONGHOP!$T1541,"")</f>
        <v/>
      </c>
      <c r="B1541" s="134" t="str">
        <f>IF(AND(TONGHOP!$O1541="KTHP",TONGHOP!$U1541&lt;&gt;""),TONGHOP!$U1541,"")</f>
        <v/>
      </c>
      <c r="C1541" s="134" t="str">
        <f>IF(AND(TONGHOP!$O1541="KTHP",TONGHOP!$Q1541&lt;&gt;""),TONGHOP!$Q1541,"")</f>
        <v/>
      </c>
      <c r="D1541" s="134" t="str">
        <f t="shared" si="48"/>
        <v/>
      </c>
      <c r="E1541" s="134" t="str">
        <f>IF(AND(TONGHOP!$O1541="ThiTN",TONGHOP!$T1541&lt;&gt;""),TONGHOP!$T1541,"")</f>
        <v/>
      </c>
      <c r="F1541" s="134" t="str">
        <f>IF(AND(TONGHOP!$O1541="ThiTN",TONGHOP!$U1541&lt;&gt;""),TONGHOP!$U1541,"")</f>
        <v/>
      </c>
      <c r="G1541" s="134" t="str">
        <f>IF(AND(TONGHOP!$O1541="ThiTN",TONGHOP!$Q1541&lt;&gt;""),TONGHOP!$Q1541,"")</f>
        <v/>
      </c>
      <c r="H1541" s="134" t="str">
        <f t="shared" si="49"/>
        <v/>
      </c>
    </row>
    <row r="1542" spans="1:8">
      <c r="A1542" s="134" t="str">
        <f>IF(AND(TONGHOP!$O1542="KTHP",TONGHOP!$T1542&lt;&gt;""),TONGHOP!$T1542,"")</f>
        <v/>
      </c>
      <c r="B1542" s="134" t="str">
        <f>IF(AND(TONGHOP!$O1542="KTHP",TONGHOP!$U1542&lt;&gt;""),TONGHOP!$U1542,"")</f>
        <v/>
      </c>
      <c r="C1542" s="134" t="str">
        <f>IF(AND(TONGHOP!$O1542="KTHP",TONGHOP!$Q1542&lt;&gt;""),TONGHOP!$Q1542,"")</f>
        <v/>
      </c>
      <c r="D1542" s="134" t="str">
        <f t="shared" si="48"/>
        <v/>
      </c>
      <c r="E1542" s="134" t="str">
        <f>IF(AND(TONGHOP!$O1542="ThiTN",TONGHOP!$T1542&lt;&gt;""),TONGHOP!$T1542,"")</f>
        <v/>
      </c>
      <c r="F1542" s="134" t="str">
        <f>IF(AND(TONGHOP!$O1542="ThiTN",TONGHOP!$U1542&lt;&gt;""),TONGHOP!$U1542,"")</f>
        <v/>
      </c>
      <c r="G1542" s="134" t="str">
        <f>IF(AND(TONGHOP!$O1542="ThiTN",TONGHOP!$Q1542&lt;&gt;""),TONGHOP!$Q1542,"")</f>
        <v/>
      </c>
      <c r="H1542" s="134" t="str">
        <f t="shared" si="49"/>
        <v/>
      </c>
    </row>
    <row r="1543" spans="1:8">
      <c r="A1543" s="134" t="str">
        <f>IF(AND(TONGHOP!$O1543="KTHP",TONGHOP!$T1543&lt;&gt;""),TONGHOP!$T1543,"")</f>
        <v/>
      </c>
      <c r="B1543" s="134" t="str">
        <f>IF(AND(TONGHOP!$O1543="KTHP",TONGHOP!$U1543&lt;&gt;""),TONGHOP!$U1543,"")</f>
        <v/>
      </c>
      <c r="C1543" s="134" t="str">
        <f>IF(AND(TONGHOP!$O1543="KTHP",TONGHOP!$Q1543&lt;&gt;""),TONGHOP!$Q1543,"")</f>
        <v/>
      </c>
      <c r="D1543" s="134" t="str">
        <f t="shared" si="48"/>
        <v/>
      </c>
      <c r="E1543" s="134" t="str">
        <f>IF(AND(TONGHOP!$O1543="ThiTN",TONGHOP!$T1543&lt;&gt;""),TONGHOP!$T1543,"")</f>
        <v/>
      </c>
      <c r="F1543" s="134" t="str">
        <f>IF(AND(TONGHOP!$O1543="ThiTN",TONGHOP!$U1543&lt;&gt;""),TONGHOP!$U1543,"")</f>
        <v/>
      </c>
      <c r="G1543" s="134" t="str">
        <f>IF(AND(TONGHOP!$O1543="ThiTN",TONGHOP!$Q1543&lt;&gt;""),TONGHOP!$Q1543,"")</f>
        <v/>
      </c>
      <c r="H1543" s="134" t="str">
        <f t="shared" si="49"/>
        <v/>
      </c>
    </row>
    <row r="1544" spans="1:8">
      <c r="A1544" s="134" t="str">
        <f>IF(AND(TONGHOP!$O1544="KTHP",TONGHOP!$T1544&lt;&gt;""),TONGHOP!$T1544,"")</f>
        <v/>
      </c>
      <c r="B1544" s="134" t="str">
        <f>IF(AND(TONGHOP!$O1544="KTHP",TONGHOP!$U1544&lt;&gt;""),TONGHOP!$U1544,"")</f>
        <v/>
      </c>
      <c r="C1544" s="134" t="str">
        <f>IF(AND(TONGHOP!$O1544="KTHP",TONGHOP!$Q1544&lt;&gt;""),TONGHOP!$Q1544,"")</f>
        <v/>
      </c>
      <c r="D1544" s="134" t="str">
        <f t="shared" si="48"/>
        <v/>
      </c>
      <c r="E1544" s="134" t="str">
        <f>IF(AND(TONGHOP!$O1544="ThiTN",TONGHOP!$T1544&lt;&gt;""),TONGHOP!$T1544,"")</f>
        <v/>
      </c>
      <c r="F1544" s="134" t="str">
        <f>IF(AND(TONGHOP!$O1544="ThiTN",TONGHOP!$U1544&lt;&gt;""),TONGHOP!$U1544,"")</f>
        <v/>
      </c>
      <c r="G1544" s="134" t="str">
        <f>IF(AND(TONGHOP!$O1544="ThiTN",TONGHOP!$Q1544&lt;&gt;""),TONGHOP!$Q1544,"")</f>
        <v/>
      </c>
      <c r="H1544" s="134" t="str">
        <f t="shared" si="49"/>
        <v/>
      </c>
    </row>
    <row r="1545" spans="1:8">
      <c r="A1545" s="134" t="str">
        <f>IF(AND(TONGHOP!$O1545="KTHP",TONGHOP!$T1545&lt;&gt;""),TONGHOP!$T1545,"")</f>
        <v/>
      </c>
      <c r="B1545" s="134" t="str">
        <f>IF(AND(TONGHOP!$O1545="KTHP",TONGHOP!$U1545&lt;&gt;""),TONGHOP!$U1545,"")</f>
        <v/>
      </c>
      <c r="C1545" s="134" t="str">
        <f>IF(AND(TONGHOP!$O1545="KTHP",TONGHOP!$Q1545&lt;&gt;""),TONGHOP!$Q1545,"")</f>
        <v/>
      </c>
      <c r="D1545" s="134" t="str">
        <f t="shared" si="48"/>
        <v/>
      </c>
      <c r="E1545" s="134" t="str">
        <f>IF(AND(TONGHOP!$O1545="ThiTN",TONGHOP!$T1545&lt;&gt;""),TONGHOP!$T1545,"")</f>
        <v/>
      </c>
      <c r="F1545" s="134" t="str">
        <f>IF(AND(TONGHOP!$O1545="ThiTN",TONGHOP!$U1545&lt;&gt;""),TONGHOP!$U1545,"")</f>
        <v/>
      </c>
      <c r="G1545" s="134" t="str">
        <f>IF(AND(TONGHOP!$O1545="ThiTN",TONGHOP!$Q1545&lt;&gt;""),TONGHOP!$Q1545,"")</f>
        <v/>
      </c>
      <c r="H1545" s="134" t="str">
        <f t="shared" si="49"/>
        <v/>
      </c>
    </row>
    <row r="1546" spans="1:8">
      <c r="A1546" s="134" t="str">
        <f>IF(AND(TONGHOP!$O1546="KTHP",TONGHOP!$T1546&lt;&gt;""),TONGHOP!$T1546,"")</f>
        <v/>
      </c>
      <c r="B1546" s="134" t="str">
        <f>IF(AND(TONGHOP!$O1546="KTHP",TONGHOP!$U1546&lt;&gt;""),TONGHOP!$U1546,"")</f>
        <v/>
      </c>
      <c r="C1546" s="134" t="str">
        <f>IF(AND(TONGHOP!$O1546="KTHP",TONGHOP!$Q1546&lt;&gt;""),TONGHOP!$Q1546,"")</f>
        <v/>
      </c>
      <c r="D1546" s="134" t="str">
        <f t="shared" si="48"/>
        <v/>
      </c>
      <c r="E1546" s="134" t="str">
        <f>IF(AND(TONGHOP!$O1546="ThiTN",TONGHOP!$T1546&lt;&gt;""),TONGHOP!$T1546,"")</f>
        <v/>
      </c>
      <c r="F1546" s="134" t="str">
        <f>IF(AND(TONGHOP!$O1546="ThiTN",TONGHOP!$U1546&lt;&gt;""),TONGHOP!$U1546,"")</f>
        <v/>
      </c>
      <c r="G1546" s="134" t="str">
        <f>IF(AND(TONGHOP!$O1546="ThiTN",TONGHOP!$Q1546&lt;&gt;""),TONGHOP!$Q1546,"")</f>
        <v/>
      </c>
      <c r="H1546" s="134" t="str">
        <f t="shared" si="49"/>
        <v/>
      </c>
    </row>
    <row r="1547" spans="1:8">
      <c r="A1547" s="134" t="str">
        <f>IF(AND(TONGHOP!$O1547="KTHP",TONGHOP!$T1547&lt;&gt;""),TONGHOP!$T1547,"")</f>
        <v/>
      </c>
      <c r="B1547" s="134" t="str">
        <f>IF(AND(TONGHOP!$O1547="KTHP",TONGHOP!$U1547&lt;&gt;""),TONGHOP!$U1547,"")</f>
        <v/>
      </c>
      <c r="C1547" s="134" t="str">
        <f>IF(AND(TONGHOP!$O1547="KTHP",TONGHOP!$Q1547&lt;&gt;""),TONGHOP!$Q1547,"")</f>
        <v/>
      </c>
      <c r="D1547" s="134" t="str">
        <f t="shared" si="48"/>
        <v/>
      </c>
      <c r="E1547" s="134" t="str">
        <f>IF(AND(TONGHOP!$O1547="ThiTN",TONGHOP!$T1547&lt;&gt;""),TONGHOP!$T1547,"")</f>
        <v/>
      </c>
      <c r="F1547" s="134" t="str">
        <f>IF(AND(TONGHOP!$O1547="ThiTN",TONGHOP!$U1547&lt;&gt;""),TONGHOP!$U1547,"")</f>
        <v/>
      </c>
      <c r="G1547" s="134" t="str">
        <f>IF(AND(TONGHOP!$O1547="ThiTN",TONGHOP!$Q1547&lt;&gt;""),TONGHOP!$Q1547,"")</f>
        <v/>
      </c>
      <c r="H1547" s="134" t="str">
        <f t="shared" si="49"/>
        <v/>
      </c>
    </row>
    <row r="1548" spans="1:8">
      <c r="A1548" s="134" t="str">
        <f>IF(AND(TONGHOP!$O1548="KTHP",TONGHOP!$T1548&lt;&gt;""),TONGHOP!$T1548,"")</f>
        <v/>
      </c>
      <c r="B1548" s="134" t="str">
        <f>IF(AND(TONGHOP!$O1548="KTHP",TONGHOP!$U1548&lt;&gt;""),TONGHOP!$U1548,"")</f>
        <v/>
      </c>
      <c r="C1548" s="134" t="str">
        <f>IF(AND(TONGHOP!$O1548="KTHP",TONGHOP!$Q1548&lt;&gt;""),TONGHOP!$Q1548,"")</f>
        <v/>
      </c>
      <c r="D1548" s="134" t="str">
        <f t="shared" si="48"/>
        <v/>
      </c>
      <c r="E1548" s="134" t="str">
        <f>IF(AND(TONGHOP!$O1548="ThiTN",TONGHOP!$T1548&lt;&gt;""),TONGHOP!$T1548,"")</f>
        <v/>
      </c>
      <c r="F1548" s="134" t="str">
        <f>IF(AND(TONGHOP!$O1548="ThiTN",TONGHOP!$U1548&lt;&gt;""),TONGHOP!$U1548,"")</f>
        <v/>
      </c>
      <c r="G1548" s="134" t="str">
        <f>IF(AND(TONGHOP!$O1548="ThiTN",TONGHOP!$Q1548&lt;&gt;""),TONGHOP!$Q1548,"")</f>
        <v/>
      </c>
      <c r="H1548" s="134" t="str">
        <f t="shared" si="49"/>
        <v/>
      </c>
    </row>
    <row r="1549" spans="1:8">
      <c r="A1549" s="134" t="str">
        <f>IF(AND(TONGHOP!$O1549="KTHP",TONGHOP!$T1549&lt;&gt;""),TONGHOP!$T1549,"")</f>
        <v/>
      </c>
      <c r="B1549" s="134" t="str">
        <f>IF(AND(TONGHOP!$O1549="KTHP",TONGHOP!$U1549&lt;&gt;""),TONGHOP!$U1549,"")</f>
        <v/>
      </c>
      <c r="C1549" s="134" t="str">
        <f>IF(AND(TONGHOP!$O1549="KTHP",TONGHOP!$Q1549&lt;&gt;""),TONGHOP!$Q1549,"")</f>
        <v/>
      </c>
      <c r="D1549" s="134" t="str">
        <f t="shared" si="48"/>
        <v/>
      </c>
      <c r="E1549" s="134" t="str">
        <f>IF(AND(TONGHOP!$O1549="ThiTN",TONGHOP!$T1549&lt;&gt;""),TONGHOP!$T1549,"")</f>
        <v/>
      </c>
      <c r="F1549" s="134" t="str">
        <f>IF(AND(TONGHOP!$O1549="ThiTN",TONGHOP!$U1549&lt;&gt;""),TONGHOP!$U1549,"")</f>
        <v/>
      </c>
      <c r="G1549" s="134" t="str">
        <f>IF(AND(TONGHOP!$O1549="ThiTN",TONGHOP!$Q1549&lt;&gt;""),TONGHOP!$Q1549,"")</f>
        <v/>
      </c>
      <c r="H1549" s="134" t="str">
        <f t="shared" si="49"/>
        <v/>
      </c>
    </row>
    <row r="1550" spans="1:8">
      <c r="A1550" s="134" t="str">
        <f>IF(AND(TONGHOP!$O1550="KTHP",TONGHOP!$T1550&lt;&gt;""),TONGHOP!$T1550,"")</f>
        <v/>
      </c>
      <c r="B1550" s="134" t="str">
        <f>IF(AND(TONGHOP!$O1550="KTHP",TONGHOP!$U1550&lt;&gt;""),TONGHOP!$U1550,"")</f>
        <v/>
      </c>
      <c r="C1550" s="134" t="str">
        <f>IF(AND(TONGHOP!$O1550="KTHP",TONGHOP!$Q1550&lt;&gt;""),TONGHOP!$Q1550,"")</f>
        <v/>
      </c>
      <c r="D1550" s="134" t="str">
        <f t="shared" si="48"/>
        <v/>
      </c>
      <c r="E1550" s="134" t="str">
        <f>IF(AND(TONGHOP!$O1550="ThiTN",TONGHOP!$T1550&lt;&gt;""),TONGHOP!$T1550,"")</f>
        <v/>
      </c>
      <c r="F1550" s="134" t="str">
        <f>IF(AND(TONGHOP!$O1550="ThiTN",TONGHOP!$U1550&lt;&gt;""),TONGHOP!$U1550,"")</f>
        <v/>
      </c>
      <c r="G1550" s="134" t="str">
        <f>IF(AND(TONGHOP!$O1550="ThiTN",TONGHOP!$Q1550&lt;&gt;""),TONGHOP!$Q1550,"")</f>
        <v/>
      </c>
      <c r="H1550" s="134" t="str">
        <f t="shared" si="49"/>
        <v/>
      </c>
    </row>
    <row r="1551" spans="1:8">
      <c r="A1551" s="134" t="str">
        <f>IF(AND(TONGHOP!$O1551="KTHP",TONGHOP!$T1551&lt;&gt;""),TONGHOP!$T1551,"")</f>
        <v/>
      </c>
      <c r="B1551" s="134" t="str">
        <f>IF(AND(TONGHOP!$O1551="KTHP",TONGHOP!$U1551&lt;&gt;""),TONGHOP!$U1551,"")</f>
        <v/>
      </c>
      <c r="C1551" s="134" t="str">
        <f>IF(AND(TONGHOP!$O1551="KTHP",TONGHOP!$Q1551&lt;&gt;""),TONGHOP!$Q1551,"")</f>
        <v/>
      </c>
      <c r="D1551" s="134" t="str">
        <f t="shared" si="48"/>
        <v/>
      </c>
      <c r="E1551" s="134" t="str">
        <f>IF(AND(TONGHOP!$O1551="ThiTN",TONGHOP!$T1551&lt;&gt;""),TONGHOP!$T1551,"")</f>
        <v/>
      </c>
      <c r="F1551" s="134" t="str">
        <f>IF(AND(TONGHOP!$O1551="ThiTN",TONGHOP!$U1551&lt;&gt;""),TONGHOP!$U1551,"")</f>
        <v/>
      </c>
      <c r="G1551" s="134" t="str">
        <f>IF(AND(TONGHOP!$O1551="ThiTN",TONGHOP!$Q1551&lt;&gt;""),TONGHOP!$Q1551,"")</f>
        <v/>
      </c>
      <c r="H1551" s="134" t="str">
        <f t="shared" si="49"/>
        <v/>
      </c>
    </row>
    <row r="1552" spans="1:8">
      <c r="A1552" s="134" t="str">
        <f>IF(AND(TONGHOP!$O1552="KTHP",TONGHOP!$T1552&lt;&gt;""),TONGHOP!$T1552,"")</f>
        <v/>
      </c>
      <c r="B1552" s="134" t="str">
        <f>IF(AND(TONGHOP!$O1552="KTHP",TONGHOP!$U1552&lt;&gt;""),TONGHOP!$U1552,"")</f>
        <v/>
      </c>
      <c r="C1552" s="134" t="str">
        <f>IF(AND(TONGHOP!$O1552="KTHP",TONGHOP!$Q1552&lt;&gt;""),TONGHOP!$Q1552,"")</f>
        <v/>
      </c>
      <c r="D1552" s="134" t="str">
        <f t="shared" si="48"/>
        <v/>
      </c>
      <c r="E1552" s="134" t="str">
        <f>IF(AND(TONGHOP!$O1552="ThiTN",TONGHOP!$T1552&lt;&gt;""),TONGHOP!$T1552,"")</f>
        <v/>
      </c>
      <c r="F1552" s="134" t="str">
        <f>IF(AND(TONGHOP!$O1552="ThiTN",TONGHOP!$U1552&lt;&gt;""),TONGHOP!$U1552,"")</f>
        <v/>
      </c>
      <c r="G1552" s="134" t="str">
        <f>IF(AND(TONGHOP!$O1552="ThiTN",TONGHOP!$Q1552&lt;&gt;""),TONGHOP!$Q1552,"")</f>
        <v/>
      </c>
      <c r="H1552" s="134" t="str">
        <f t="shared" si="49"/>
        <v/>
      </c>
    </row>
    <row r="1553" spans="1:8">
      <c r="A1553" s="134" t="str">
        <f>IF(AND(TONGHOP!$O1553="KTHP",TONGHOP!$T1553&lt;&gt;""),TONGHOP!$T1553,"")</f>
        <v/>
      </c>
      <c r="B1553" s="134" t="str">
        <f>IF(AND(TONGHOP!$O1553="KTHP",TONGHOP!$U1553&lt;&gt;""),TONGHOP!$U1553,"")</f>
        <v/>
      </c>
      <c r="C1553" s="134" t="str">
        <f>IF(AND(TONGHOP!$O1553="KTHP",TONGHOP!$Q1553&lt;&gt;""),TONGHOP!$Q1553,"")</f>
        <v/>
      </c>
      <c r="D1553" s="134" t="str">
        <f t="shared" si="48"/>
        <v/>
      </c>
      <c r="E1553" s="134" t="str">
        <f>IF(AND(TONGHOP!$O1553="ThiTN",TONGHOP!$T1553&lt;&gt;""),TONGHOP!$T1553,"")</f>
        <v/>
      </c>
      <c r="F1553" s="134" t="str">
        <f>IF(AND(TONGHOP!$O1553="ThiTN",TONGHOP!$U1553&lt;&gt;""),TONGHOP!$U1553,"")</f>
        <v/>
      </c>
      <c r="G1553" s="134" t="str">
        <f>IF(AND(TONGHOP!$O1553="ThiTN",TONGHOP!$Q1553&lt;&gt;""),TONGHOP!$Q1553,"")</f>
        <v/>
      </c>
      <c r="H1553" s="134" t="str">
        <f t="shared" si="49"/>
        <v/>
      </c>
    </row>
    <row r="1554" spans="1:8">
      <c r="A1554" s="134" t="str">
        <f>IF(AND(TONGHOP!$O1554="KTHP",TONGHOP!$T1554&lt;&gt;""),TONGHOP!$T1554,"")</f>
        <v/>
      </c>
      <c r="B1554" s="134" t="str">
        <f>IF(AND(TONGHOP!$O1554="KTHP",TONGHOP!$U1554&lt;&gt;""),TONGHOP!$U1554,"")</f>
        <v/>
      </c>
      <c r="C1554" s="134" t="str">
        <f>IF(AND(TONGHOP!$O1554="KTHP",TONGHOP!$Q1554&lt;&gt;""),TONGHOP!$Q1554,"")</f>
        <v/>
      </c>
      <c r="D1554" s="134" t="str">
        <f t="shared" si="48"/>
        <v/>
      </c>
      <c r="E1554" s="134" t="str">
        <f>IF(AND(TONGHOP!$O1554="ThiTN",TONGHOP!$T1554&lt;&gt;""),TONGHOP!$T1554,"")</f>
        <v/>
      </c>
      <c r="F1554" s="134" t="str">
        <f>IF(AND(TONGHOP!$O1554="ThiTN",TONGHOP!$U1554&lt;&gt;""),TONGHOP!$U1554,"")</f>
        <v/>
      </c>
      <c r="G1554" s="134" t="str">
        <f>IF(AND(TONGHOP!$O1554="ThiTN",TONGHOP!$Q1554&lt;&gt;""),TONGHOP!$Q1554,"")</f>
        <v/>
      </c>
      <c r="H1554" s="134" t="str">
        <f t="shared" si="49"/>
        <v/>
      </c>
    </row>
    <row r="1555" spans="1:8">
      <c r="A1555" s="134" t="str">
        <f>IF(AND(TONGHOP!$O1555="KTHP",TONGHOP!$T1555&lt;&gt;""),TONGHOP!$T1555,"")</f>
        <v/>
      </c>
      <c r="B1555" s="134" t="str">
        <f>IF(AND(TONGHOP!$O1555="KTHP",TONGHOP!$U1555&lt;&gt;""),TONGHOP!$U1555,"")</f>
        <v/>
      </c>
      <c r="C1555" s="134" t="str">
        <f>IF(AND(TONGHOP!$O1555="KTHP",TONGHOP!$Q1555&lt;&gt;""),TONGHOP!$Q1555,"")</f>
        <v/>
      </c>
      <c r="D1555" s="134" t="str">
        <f t="shared" si="48"/>
        <v/>
      </c>
      <c r="E1555" s="134" t="str">
        <f>IF(AND(TONGHOP!$O1555="ThiTN",TONGHOP!$T1555&lt;&gt;""),TONGHOP!$T1555,"")</f>
        <v/>
      </c>
      <c r="F1555" s="134" t="str">
        <f>IF(AND(TONGHOP!$O1555="ThiTN",TONGHOP!$U1555&lt;&gt;""),TONGHOP!$U1555,"")</f>
        <v/>
      </c>
      <c r="G1555" s="134" t="str">
        <f>IF(AND(TONGHOP!$O1555="ThiTN",TONGHOP!$Q1555&lt;&gt;""),TONGHOP!$Q1555,"")</f>
        <v/>
      </c>
      <c r="H1555" s="134" t="str">
        <f t="shared" si="49"/>
        <v/>
      </c>
    </row>
    <row r="1556" spans="1:8">
      <c r="A1556" s="134" t="str">
        <f>IF(AND(TONGHOP!$O1556="KTHP",TONGHOP!$T1556&lt;&gt;""),TONGHOP!$T1556,"")</f>
        <v/>
      </c>
      <c r="B1556" s="134" t="str">
        <f>IF(AND(TONGHOP!$O1556="KTHP",TONGHOP!$U1556&lt;&gt;""),TONGHOP!$U1556,"")</f>
        <v/>
      </c>
      <c r="C1556" s="134" t="str">
        <f>IF(AND(TONGHOP!$O1556="KTHP",TONGHOP!$Q1556&lt;&gt;""),TONGHOP!$Q1556,"")</f>
        <v/>
      </c>
      <c r="D1556" s="134" t="str">
        <f t="shared" si="48"/>
        <v/>
      </c>
      <c r="E1556" s="134" t="str">
        <f>IF(AND(TONGHOP!$O1556="ThiTN",TONGHOP!$T1556&lt;&gt;""),TONGHOP!$T1556,"")</f>
        <v/>
      </c>
      <c r="F1556" s="134" t="str">
        <f>IF(AND(TONGHOP!$O1556="ThiTN",TONGHOP!$U1556&lt;&gt;""),TONGHOP!$U1556,"")</f>
        <v/>
      </c>
      <c r="G1556" s="134" t="str">
        <f>IF(AND(TONGHOP!$O1556="ThiTN",TONGHOP!$Q1556&lt;&gt;""),TONGHOP!$Q1556,"")</f>
        <v/>
      </c>
      <c r="H1556" s="134" t="str">
        <f t="shared" si="49"/>
        <v/>
      </c>
    </row>
    <row r="1557" spans="1:8">
      <c r="A1557" s="134" t="str">
        <f>IF(AND(TONGHOP!$O1557="KTHP",TONGHOP!$T1557&lt;&gt;""),TONGHOP!$T1557,"")</f>
        <v/>
      </c>
      <c r="B1557" s="134" t="str">
        <f>IF(AND(TONGHOP!$O1557="KTHP",TONGHOP!$U1557&lt;&gt;""),TONGHOP!$U1557,"")</f>
        <v/>
      </c>
      <c r="C1557" s="134" t="str">
        <f>IF(AND(TONGHOP!$O1557="KTHP",TONGHOP!$Q1557&lt;&gt;""),TONGHOP!$Q1557,"")</f>
        <v/>
      </c>
      <c r="D1557" s="134" t="str">
        <f t="shared" si="48"/>
        <v/>
      </c>
      <c r="E1557" s="134" t="str">
        <f>IF(AND(TONGHOP!$O1557="ThiTN",TONGHOP!$T1557&lt;&gt;""),TONGHOP!$T1557,"")</f>
        <v/>
      </c>
      <c r="F1557" s="134" t="str">
        <f>IF(AND(TONGHOP!$O1557="ThiTN",TONGHOP!$U1557&lt;&gt;""),TONGHOP!$U1557,"")</f>
        <v/>
      </c>
      <c r="G1557" s="134" t="str">
        <f>IF(AND(TONGHOP!$O1557="ThiTN",TONGHOP!$Q1557&lt;&gt;""),TONGHOP!$Q1557,"")</f>
        <v/>
      </c>
      <c r="H1557" s="134" t="str">
        <f t="shared" si="49"/>
        <v/>
      </c>
    </row>
    <row r="1558" spans="1:8">
      <c r="A1558" s="134" t="str">
        <f>IF(AND(TONGHOP!$O1558="KTHP",TONGHOP!$T1558&lt;&gt;""),TONGHOP!$T1558,"")</f>
        <v/>
      </c>
      <c r="B1558" s="134" t="str">
        <f>IF(AND(TONGHOP!$O1558="KTHP",TONGHOP!$U1558&lt;&gt;""),TONGHOP!$U1558,"")</f>
        <v/>
      </c>
      <c r="C1558" s="134" t="str">
        <f>IF(AND(TONGHOP!$O1558="KTHP",TONGHOP!$Q1558&lt;&gt;""),TONGHOP!$Q1558,"")</f>
        <v/>
      </c>
      <c r="D1558" s="134" t="str">
        <f t="shared" si="48"/>
        <v/>
      </c>
      <c r="E1558" s="134" t="str">
        <f>IF(AND(TONGHOP!$O1558="ThiTN",TONGHOP!$T1558&lt;&gt;""),TONGHOP!$T1558,"")</f>
        <v/>
      </c>
      <c r="F1558" s="134" t="str">
        <f>IF(AND(TONGHOP!$O1558="ThiTN",TONGHOP!$U1558&lt;&gt;""),TONGHOP!$U1558,"")</f>
        <v/>
      </c>
      <c r="G1558" s="134" t="str">
        <f>IF(AND(TONGHOP!$O1558="ThiTN",TONGHOP!$Q1558&lt;&gt;""),TONGHOP!$Q1558,"")</f>
        <v/>
      </c>
      <c r="H1558" s="134" t="str">
        <f t="shared" si="49"/>
        <v/>
      </c>
    </row>
    <row r="1559" spans="1:8">
      <c r="A1559" s="134" t="str">
        <f>IF(AND(TONGHOP!$O1559="KTHP",TONGHOP!$T1559&lt;&gt;""),TONGHOP!$T1559,"")</f>
        <v/>
      </c>
      <c r="B1559" s="134" t="str">
        <f>IF(AND(TONGHOP!$O1559="KTHP",TONGHOP!$U1559&lt;&gt;""),TONGHOP!$U1559,"")</f>
        <v/>
      </c>
      <c r="C1559" s="134" t="str">
        <f>IF(AND(TONGHOP!$O1559="KTHP",TONGHOP!$Q1559&lt;&gt;""),TONGHOP!$Q1559,"")</f>
        <v/>
      </c>
      <c r="D1559" s="134" t="str">
        <f t="shared" si="48"/>
        <v/>
      </c>
      <c r="E1559" s="134" t="str">
        <f>IF(AND(TONGHOP!$O1559="ThiTN",TONGHOP!$T1559&lt;&gt;""),TONGHOP!$T1559,"")</f>
        <v/>
      </c>
      <c r="F1559" s="134" t="str">
        <f>IF(AND(TONGHOP!$O1559="ThiTN",TONGHOP!$U1559&lt;&gt;""),TONGHOP!$U1559,"")</f>
        <v/>
      </c>
      <c r="G1559" s="134" t="str">
        <f>IF(AND(TONGHOP!$O1559="ThiTN",TONGHOP!$Q1559&lt;&gt;""),TONGHOP!$Q1559,"")</f>
        <v/>
      </c>
      <c r="H1559" s="134" t="str">
        <f t="shared" si="49"/>
        <v/>
      </c>
    </row>
    <row r="1560" spans="1:8">
      <c r="A1560" s="134" t="str">
        <f>IF(AND(TONGHOP!$O1560="KTHP",TONGHOP!$T1560&lt;&gt;""),TONGHOP!$T1560,"")</f>
        <v/>
      </c>
      <c r="B1560" s="134" t="str">
        <f>IF(AND(TONGHOP!$O1560="KTHP",TONGHOP!$U1560&lt;&gt;""),TONGHOP!$U1560,"")</f>
        <v/>
      </c>
      <c r="C1560" s="134" t="str">
        <f>IF(AND(TONGHOP!$O1560="KTHP",TONGHOP!$Q1560&lt;&gt;""),TONGHOP!$Q1560,"")</f>
        <v/>
      </c>
      <c r="D1560" s="134" t="str">
        <f t="shared" si="48"/>
        <v/>
      </c>
      <c r="E1560" s="134" t="str">
        <f>IF(AND(TONGHOP!$O1560="ThiTN",TONGHOP!$T1560&lt;&gt;""),TONGHOP!$T1560,"")</f>
        <v/>
      </c>
      <c r="F1560" s="134" t="str">
        <f>IF(AND(TONGHOP!$O1560="ThiTN",TONGHOP!$U1560&lt;&gt;""),TONGHOP!$U1560,"")</f>
        <v/>
      </c>
      <c r="G1560" s="134" t="str">
        <f>IF(AND(TONGHOP!$O1560="ThiTN",TONGHOP!$Q1560&lt;&gt;""),TONGHOP!$Q1560,"")</f>
        <v/>
      </c>
      <c r="H1560" s="134" t="str">
        <f t="shared" si="49"/>
        <v/>
      </c>
    </row>
    <row r="1561" spans="1:8">
      <c r="A1561" s="134" t="str">
        <f>IF(AND(TONGHOP!$O1561="KTHP",TONGHOP!$T1561&lt;&gt;""),TONGHOP!$T1561,"")</f>
        <v/>
      </c>
      <c r="B1561" s="134" t="str">
        <f>IF(AND(TONGHOP!$O1561="KTHP",TONGHOP!$U1561&lt;&gt;""),TONGHOP!$U1561,"")</f>
        <v/>
      </c>
      <c r="C1561" s="134" t="str">
        <f>IF(AND(TONGHOP!$O1561="KTHP",TONGHOP!$Q1561&lt;&gt;""),TONGHOP!$Q1561,"")</f>
        <v/>
      </c>
      <c r="D1561" s="134" t="str">
        <f t="shared" si="48"/>
        <v/>
      </c>
      <c r="E1561" s="134" t="str">
        <f>IF(AND(TONGHOP!$O1561="ThiTN",TONGHOP!$T1561&lt;&gt;""),TONGHOP!$T1561,"")</f>
        <v/>
      </c>
      <c r="F1561" s="134" t="str">
        <f>IF(AND(TONGHOP!$O1561="ThiTN",TONGHOP!$U1561&lt;&gt;""),TONGHOP!$U1561,"")</f>
        <v/>
      </c>
      <c r="G1561" s="134" t="str">
        <f>IF(AND(TONGHOP!$O1561="ThiTN",TONGHOP!$Q1561&lt;&gt;""),TONGHOP!$Q1561,"")</f>
        <v/>
      </c>
      <c r="H1561" s="134" t="str">
        <f t="shared" si="49"/>
        <v/>
      </c>
    </row>
    <row r="1562" spans="1:8">
      <c r="A1562" s="134" t="str">
        <f>IF(AND(TONGHOP!$O1562="KTHP",TONGHOP!$T1562&lt;&gt;""),TONGHOP!$T1562,"")</f>
        <v/>
      </c>
      <c r="B1562" s="134" t="str">
        <f>IF(AND(TONGHOP!$O1562="KTHP",TONGHOP!$U1562&lt;&gt;""),TONGHOP!$U1562,"")</f>
        <v/>
      </c>
      <c r="C1562" s="134" t="str">
        <f>IF(AND(TONGHOP!$O1562="KTHP",TONGHOP!$Q1562&lt;&gt;""),TONGHOP!$Q1562,"")</f>
        <v/>
      </c>
      <c r="D1562" s="134" t="str">
        <f t="shared" si="48"/>
        <v/>
      </c>
      <c r="E1562" s="134" t="str">
        <f>IF(AND(TONGHOP!$O1562="ThiTN",TONGHOP!$T1562&lt;&gt;""),TONGHOP!$T1562,"")</f>
        <v/>
      </c>
      <c r="F1562" s="134" t="str">
        <f>IF(AND(TONGHOP!$O1562="ThiTN",TONGHOP!$U1562&lt;&gt;""),TONGHOP!$U1562,"")</f>
        <v/>
      </c>
      <c r="G1562" s="134" t="str">
        <f>IF(AND(TONGHOP!$O1562="ThiTN",TONGHOP!$Q1562&lt;&gt;""),TONGHOP!$Q1562,"")</f>
        <v/>
      </c>
      <c r="H1562" s="134" t="str">
        <f t="shared" si="49"/>
        <v/>
      </c>
    </row>
    <row r="1563" spans="1:8">
      <c r="A1563" s="134" t="str">
        <f>IF(AND(TONGHOP!$O1563="KTHP",TONGHOP!$T1563&lt;&gt;""),TONGHOP!$T1563,"")</f>
        <v/>
      </c>
      <c r="B1563" s="134" t="str">
        <f>IF(AND(TONGHOP!$O1563="KTHP",TONGHOP!$U1563&lt;&gt;""),TONGHOP!$U1563,"")</f>
        <v/>
      </c>
      <c r="C1563" s="134" t="str">
        <f>IF(AND(TONGHOP!$O1563="KTHP",TONGHOP!$Q1563&lt;&gt;""),TONGHOP!$Q1563,"")</f>
        <v/>
      </c>
      <c r="D1563" s="134" t="str">
        <f t="shared" si="48"/>
        <v/>
      </c>
      <c r="E1563" s="134" t="str">
        <f>IF(AND(TONGHOP!$O1563="ThiTN",TONGHOP!$T1563&lt;&gt;""),TONGHOP!$T1563,"")</f>
        <v/>
      </c>
      <c r="F1563" s="134" t="str">
        <f>IF(AND(TONGHOP!$O1563="ThiTN",TONGHOP!$U1563&lt;&gt;""),TONGHOP!$U1563,"")</f>
        <v/>
      </c>
      <c r="G1563" s="134" t="str">
        <f>IF(AND(TONGHOP!$O1563="ThiTN",TONGHOP!$Q1563&lt;&gt;""),TONGHOP!$Q1563,"")</f>
        <v/>
      </c>
      <c r="H1563" s="134" t="str">
        <f t="shared" si="49"/>
        <v/>
      </c>
    </row>
    <row r="1564" spans="1:8">
      <c r="A1564" s="134" t="str">
        <f>IF(AND(TONGHOP!$O1564="KTHP",TONGHOP!$T1564&lt;&gt;""),TONGHOP!$T1564,"")</f>
        <v/>
      </c>
      <c r="B1564" s="134" t="str">
        <f>IF(AND(TONGHOP!$O1564="KTHP",TONGHOP!$U1564&lt;&gt;""),TONGHOP!$U1564,"")</f>
        <v/>
      </c>
      <c r="C1564" s="134" t="str">
        <f>IF(AND(TONGHOP!$O1564="KTHP",TONGHOP!$Q1564&lt;&gt;""),TONGHOP!$Q1564,"")</f>
        <v/>
      </c>
      <c r="D1564" s="134" t="str">
        <f t="shared" si="48"/>
        <v/>
      </c>
      <c r="E1564" s="134" t="str">
        <f>IF(AND(TONGHOP!$O1564="ThiTN",TONGHOP!$T1564&lt;&gt;""),TONGHOP!$T1564,"")</f>
        <v/>
      </c>
      <c r="F1564" s="134" t="str">
        <f>IF(AND(TONGHOP!$O1564="ThiTN",TONGHOP!$U1564&lt;&gt;""),TONGHOP!$U1564,"")</f>
        <v/>
      </c>
      <c r="G1564" s="134" t="str">
        <f>IF(AND(TONGHOP!$O1564="ThiTN",TONGHOP!$Q1564&lt;&gt;""),TONGHOP!$Q1564,"")</f>
        <v/>
      </c>
      <c r="H1564" s="134" t="str">
        <f t="shared" si="49"/>
        <v/>
      </c>
    </row>
    <row r="1565" spans="1:8">
      <c r="A1565" s="134" t="str">
        <f>IF(AND(TONGHOP!$O1565="KTHP",TONGHOP!$T1565&lt;&gt;""),TONGHOP!$T1565,"")</f>
        <v/>
      </c>
      <c r="B1565" s="134" t="str">
        <f>IF(AND(TONGHOP!$O1565="KTHP",TONGHOP!$U1565&lt;&gt;""),TONGHOP!$U1565,"")</f>
        <v/>
      </c>
      <c r="C1565" s="134" t="str">
        <f>IF(AND(TONGHOP!$O1565="KTHP",TONGHOP!$Q1565&lt;&gt;""),TONGHOP!$Q1565,"")</f>
        <v/>
      </c>
      <c r="D1565" s="134" t="str">
        <f t="shared" si="48"/>
        <v/>
      </c>
      <c r="E1565" s="134" t="str">
        <f>IF(AND(TONGHOP!$O1565="ThiTN",TONGHOP!$T1565&lt;&gt;""),TONGHOP!$T1565,"")</f>
        <v/>
      </c>
      <c r="F1565" s="134" t="str">
        <f>IF(AND(TONGHOP!$O1565="ThiTN",TONGHOP!$U1565&lt;&gt;""),TONGHOP!$U1565,"")</f>
        <v/>
      </c>
      <c r="G1565" s="134" t="str">
        <f>IF(AND(TONGHOP!$O1565="ThiTN",TONGHOP!$Q1565&lt;&gt;""),TONGHOP!$Q1565,"")</f>
        <v/>
      </c>
      <c r="H1565" s="134" t="str">
        <f t="shared" si="49"/>
        <v/>
      </c>
    </row>
    <row r="1566" spans="1:8">
      <c r="A1566" s="134" t="str">
        <f>IF(AND(TONGHOP!$O1566="KTHP",TONGHOP!$T1566&lt;&gt;""),TONGHOP!$T1566,"")</f>
        <v/>
      </c>
      <c r="B1566" s="134" t="str">
        <f>IF(AND(TONGHOP!$O1566="KTHP",TONGHOP!$U1566&lt;&gt;""),TONGHOP!$U1566,"")</f>
        <v/>
      </c>
      <c r="C1566" s="134" t="str">
        <f>IF(AND(TONGHOP!$O1566="KTHP",TONGHOP!$Q1566&lt;&gt;""),TONGHOP!$Q1566,"")</f>
        <v/>
      </c>
      <c r="D1566" s="134" t="str">
        <f t="shared" si="48"/>
        <v/>
      </c>
      <c r="E1566" s="134" t="str">
        <f>IF(AND(TONGHOP!$O1566="ThiTN",TONGHOP!$T1566&lt;&gt;""),TONGHOP!$T1566,"")</f>
        <v/>
      </c>
      <c r="F1566" s="134" t="str">
        <f>IF(AND(TONGHOP!$O1566="ThiTN",TONGHOP!$U1566&lt;&gt;""),TONGHOP!$U1566,"")</f>
        <v/>
      </c>
      <c r="G1566" s="134" t="str">
        <f>IF(AND(TONGHOP!$O1566="ThiTN",TONGHOP!$Q1566&lt;&gt;""),TONGHOP!$Q1566,"")</f>
        <v/>
      </c>
      <c r="H1566" s="134" t="str">
        <f t="shared" si="49"/>
        <v/>
      </c>
    </row>
    <row r="1567" spans="1:8">
      <c r="A1567" s="134" t="str">
        <f>IF(AND(TONGHOP!$O1567="KTHP",TONGHOP!$T1567&lt;&gt;""),TONGHOP!$T1567,"")</f>
        <v/>
      </c>
      <c r="B1567" s="134" t="str">
        <f>IF(AND(TONGHOP!$O1567="KTHP",TONGHOP!$U1567&lt;&gt;""),TONGHOP!$U1567,"")</f>
        <v/>
      </c>
      <c r="C1567" s="134" t="str">
        <f>IF(AND(TONGHOP!$O1567="KTHP",TONGHOP!$Q1567&lt;&gt;""),TONGHOP!$Q1567,"")</f>
        <v/>
      </c>
      <c r="D1567" s="134" t="str">
        <f t="shared" si="48"/>
        <v/>
      </c>
      <c r="E1567" s="134" t="str">
        <f>IF(AND(TONGHOP!$O1567="ThiTN",TONGHOP!$T1567&lt;&gt;""),TONGHOP!$T1567,"")</f>
        <v/>
      </c>
      <c r="F1567" s="134" t="str">
        <f>IF(AND(TONGHOP!$O1567="ThiTN",TONGHOP!$U1567&lt;&gt;""),TONGHOP!$U1567,"")</f>
        <v/>
      </c>
      <c r="G1567" s="134" t="str">
        <f>IF(AND(TONGHOP!$O1567="ThiTN",TONGHOP!$Q1567&lt;&gt;""),TONGHOP!$Q1567,"")</f>
        <v/>
      </c>
      <c r="H1567" s="134" t="str">
        <f t="shared" si="49"/>
        <v/>
      </c>
    </row>
    <row r="1568" spans="1:8">
      <c r="A1568" s="134" t="str">
        <f>IF(AND(TONGHOP!$O1568="KTHP",TONGHOP!$T1568&lt;&gt;""),TONGHOP!$T1568,"")</f>
        <v/>
      </c>
      <c r="B1568" s="134" t="str">
        <f>IF(AND(TONGHOP!$O1568="KTHP",TONGHOP!$U1568&lt;&gt;""),TONGHOP!$U1568,"")</f>
        <v/>
      </c>
      <c r="C1568" s="134" t="str">
        <f>IF(AND(TONGHOP!$O1568="KTHP",TONGHOP!$Q1568&lt;&gt;""),TONGHOP!$Q1568,"")</f>
        <v/>
      </c>
      <c r="D1568" s="134" t="str">
        <f t="shared" si="48"/>
        <v/>
      </c>
      <c r="E1568" s="134" t="str">
        <f>IF(AND(TONGHOP!$O1568="ThiTN",TONGHOP!$T1568&lt;&gt;""),TONGHOP!$T1568,"")</f>
        <v/>
      </c>
      <c r="F1568" s="134" t="str">
        <f>IF(AND(TONGHOP!$O1568="ThiTN",TONGHOP!$U1568&lt;&gt;""),TONGHOP!$U1568,"")</f>
        <v/>
      </c>
      <c r="G1568" s="134" t="str">
        <f>IF(AND(TONGHOP!$O1568="ThiTN",TONGHOP!$Q1568&lt;&gt;""),TONGHOP!$Q1568,"")</f>
        <v/>
      </c>
      <c r="H1568" s="134" t="str">
        <f t="shared" si="49"/>
        <v/>
      </c>
    </row>
    <row r="1569" spans="1:8">
      <c r="A1569" s="134" t="str">
        <f>IF(AND(TONGHOP!$O1569="KTHP",TONGHOP!$T1569&lt;&gt;""),TONGHOP!$T1569,"")</f>
        <v/>
      </c>
      <c r="B1569" s="134" t="str">
        <f>IF(AND(TONGHOP!$O1569="KTHP",TONGHOP!$U1569&lt;&gt;""),TONGHOP!$U1569,"")</f>
        <v/>
      </c>
      <c r="C1569" s="134" t="str">
        <f>IF(AND(TONGHOP!$O1569="KTHP",TONGHOP!$Q1569&lt;&gt;""),TONGHOP!$Q1569,"")</f>
        <v/>
      </c>
      <c r="D1569" s="134" t="str">
        <f t="shared" si="48"/>
        <v/>
      </c>
      <c r="E1569" s="134" t="str">
        <f>IF(AND(TONGHOP!$O1569="ThiTN",TONGHOP!$T1569&lt;&gt;""),TONGHOP!$T1569,"")</f>
        <v/>
      </c>
      <c r="F1569" s="134" t="str">
        <f>IF(AND(TONGHOP!$O1569="ThiTN",TONGHOP!$U1569&lt;&gt;""),TONGHOP!$U1569,"")</f>
        <v/>
      </c>
      <c r="G1569" s="134" t="str">
        <f>IF(AND(TONGHOP!$O1569="ThiTN",TONGHOP!$Q1569&lt;&gt;""),TONGHOP!$Q1569,"")</f>
        <v/>
      </c>
      <c r="H1569" s="134" t="str">
        <f t="shared" si="49"/>
        <v/>
      </c>
    </row>
    <row r="1570" spans="1:8">
      <c r="A1570" s="134" t="str">
        <f>IF(AND(TONGHOP!$O1570="KTHP",TONGHOP!$T1570&lt;&gt;""),TONGHOP!$T1570,"")</f>
        <v/>
      </c>
      <c r="B1570" s="134" t="str">
        <f>IF(AND(TONGHOP!$O1570="KTHP",TONGHOP!$U1570&lt;&gt;""),TONGHOP!$U1570,"")</f>
        <v/>
      </c>
      <c r="C1570" s="134" t="str">
        <f>IF(AND(TONGHOP!$O1570="KTHP",TONGHOP!$Q1570&lt;&gt;""),TONGHOP!$Q1570,"")</f>
        <v/>
      </c>
      <c r="D1570" s="134" t="str">
        <f t="shared" si="48"/>
        <v/>
      </c>
      <c r="E1570" s="134" t="str">
        <f>IF(AND(TONGHOP!$O1570="ThiTN",TONGHOP!$T1570&lt;&gt;""),TONGHOP!$T1570,"")</f>
        <v/>
      </c>
      <c r="F1570" s="134" t="str">
        <f>IF(AND(TONGHOP!$O1570="ThiTN",TONGHOP!$U1570&lt;&gt;""),TONGHOP!$U1570,"")</f>
        <v/>
      </c>
      <c r="G1570" s="134" t="str">
        <f>IF(AND(TONGHOP!$O1570="ThiTN",TONGHOP!$Q1570&lt;&gt;""),TONGHOP!$Q1570,"")</f>
        <v/>
      </c>
      <c r="H1570" s="134" t="str">
        <f t="shared" si="49"/>
        <v/>
      </c>
    </row>
    <row r="1571" spans="1:8">
      <c r="A1571" s="134" t="str">
        <f>IF(AND(TONGHOP!$O1571="KTHP",TONGHOP!$T1571&lt;&gt;""),TONGHOP!$T1571,"")</f>
        <v/>
      </c>
      <c r="B1571" s="134" t="str">
        <f>IF(AND(TONGHOP!$O1571="KTHP",TONGHOP!$U1571&lt;&gt;""),TONGHOP!$U1571,"")</f>
        <v/>
      </c>
      <c r="C1571" s="134" t="str">
        <f>IF(AND(TONGHOP!$O1571="KTHP",TONGHOP!$Q1571&lt;&gt;""),TONGHOP!$Q1571,"")</f>
        <v/>
      </c>
      <c r="D1571" s="134" t="str">
        <f t="shared" si="48"/>
        <v/>
      </c>
      <c r="E1571" s="134" t="str">
        <f>IF(AND(TONGHOP!$O1571="ThiTN",TONGHOP!$T1571&lt;&gt;""),TONGHOP!$T1571,"")</f>
        <v/>
      </c>
      <c r="F1571" s="134" t="str">
        <f>IF(AND(TONGHOP!$O1571="ThiTN",TONGHOP!$U1571&lt;&gt;""),TONGHOP!$U1571,"")</f>
        <v/>
      </c>
      <c r="G1571" s="134" t="str">
        <f>IF(AND(TONGHOP!$O1571="ThiTN",TONGHOP!$Q1571&lt;&gt;""),TONGHOP!$Q1571,"")</f>
        <v/>
      </c>
      <c r="H1571" s="134" t="str">
        <f t="shared" si="49"/>
        <v/>
      </c>
    </row>
    <row r="1572" spans="1:8">
      <c r="A1572" s="134" t="str">
        <f>IF(AND(TONGHOP!$O1572="KTHP",TONGHOP!$T1572&lt;&gt;""),TONGHOP!$T1572,"")</f>
        <v/>
      </c>
      <c r="B1572" s="134" t="str">
        <f>IF(AND(TONGHOP!$O1572="KTHP",TONGHOP!$U1572&lt;&gt;""),TONGHOP!$U1572,"")</f>
        <v/>
      </c>
      <c r="C1572" s="134" t="str">
        <f>IF(AND(TONGHOP!$O1572="KTHP",TONGHOP!$Q1572&lt;&gt;""),TONGHOP!$Q1572,"")</f>
        <v/>
      </c>
      <c r="D1572" s="134" t="str">
        <f t="shared" si="48"/>
        <v/>
      </c>
      <c r="E1572" s="134" t="str">
        <f>IF(AND(TONGHOP!$O1572="ThiTN",TONGHOP!$T1572&lt;&gt;""),TONGHOP!$T1572,"")</f>
        <v/>
      </c>
      <c r="F1572" s="134" t="str">
        <f>IF(AND(TONGHOP!$O1572="ThiTN",TONGHOP!$U1572&lt;&gt;""),TONGHOP!$U1572,"")</f>
        <v/>
      </c>
      <c r="G1572" s="134" t="str">
        <f>IF(AND(TONGHOP!$O1572="ThiTN",TONGHOP!$Q1572&lt;&gt;""),TONGHOP!$Q1572,"")</f>
        <v/>
      </c>
      <c r="H1572" s="134" t="str">
        <f t="shared" si="49"/>
        <v/>
      </c>
    </row>
    <row r="1573" spans="1:8">
      <c r="A1573" s="134" t="str">
        <f>IF(AND(TONGHOP!$O1573="KTHP",TONGHOP!$T1573&lt;&gt;""),TONGHOP!$T1573,"")</f>
        <v/>
      </c>
      <c r="B1573" s="134" t="str">
        <f>IF(AND(TONGHOP!$O1573="KTHP",TONGHOP!$U1573&lt;&gt;""),TONGHOP!$U1573,"")</f>
        <v/>
      </c>
      <c r="C1573" s="134" t="str">
        <f>IF(AND(TONGHOP!$O1573="KTHP",TONGHOP!$Q1573&lt;&gt;""),TONGHOP!$Q1573,"")</f>
        <v/>
      </c>
      <c r="D1573" s="134" t="str">
        <f t="shared" si="48"/>
        <v/>
      </c>
      <c r="E1573" s="134" t="str">
        <f>IF(AND(TONGHOP!$O1573="ThiTN",TONGHOP!$T1573&lt;&gt;""),TONGHOP!$T1573,"")</f>
        <v/>
      </c>
      <c r="F1573" s="134" t="str">
        <f>IF(AND(TONGHOP!$O1573="ThiTN",TONGHOP!$U1573&lt;&gt;""),TONGHOP!$U1573,"")</f>
        <v/>
      </c>
      <c r="G1573" s="134" t="str">
        <f>IF(AND(TONGHOP!$O1573="ThiTN",TONGHOP!$Q1573&lt;&gt;""),TONGHOP!$Q1573,"")</f>
        <v/>
      </c>
      <c r="H1573" s="134" t="str">
        <f t="shared" si="49"/>
        <v/>
      </c>
    </row>
    <row r="1574" spans="1:8">
      <c r="A1574" s="134" t="str">
        <f>IF(AND(TONGHOP!$O1574="KTHP",TONGHOP!$T1574&lt;&gt;""),TONGHOP!$T1574,"")</f>
        <v/>
      </c>
      <c r="B1574" s="134" t="str">
        <f>IF(AND(TONGHOP!$O1574="KTHP",TONGHOP!$U1574&lt;&gt;""),TONGHOP!$U1574,"")</f>
        <v/>
      </c>
      <c r="C1574" s="134" t="str">
        <f>IF(AND(TONGHOP!$O1574="KTHP",TONGHOP!$Q1574&lt;&gt;""),TONGHOP!$Q1574,"")</f>
        <v/>
      </c>
      <c r="D1574" s="134" t="str">
        <f t="shared" si="48"/>
        <v/>
      </c>
      <c r="E1574" s="134" t="str">
        <f>IF(AND(TONGHOP!$O1574="ThiTN",TONGHOP!$T1574&lt;&gt;""),TONGHOP!$T1574,"")</f>
        <v/>
      </c>
      <c r="F1574" s="134" t="str">
        <f>IF(AND(TONGHOP!$O1574="ThiTN",TONGHOP!$U1574&lt;&gt;""),TONGHOP!$U1574,"")</f>
        <v/>
      </c>
      <c r="G1574" s="134" t="str">
        <f>IF(AND(TONGHOP!$O1574="ThiTN",TONGHOP!$Q1574&lt;&gt;""),TONGHOP!$Q1574,"")</f>
        <v/>
      </c>
      <c r="H1574" s="134" t="str">
        <f t="shared" si="49"/>
        <v/>
      </c>
    </row>
    <row r="1575" spans="1:8">
      <c r="A1575" s="134" t="str">
        <f>IF(AND(TONGHOP!$O1575="KTHP",TONGHOP!$T1575&lt;&gt;""),TONGHOP!$T1575,"")</f>
        <v/>
      </c>
      <c r="B1575" s="134" t="str">
        <f>IF(AND(TONGHOP!$O1575="KTHP",TONGHOP!$U1575&lt;&gt;""),TONGHOP!$U1575,"")</f>
        <v/>
      </c>
      <c r="C1575" s="134" t="str">
        <f>IF(AND(TONGHOP!$O1575="KTHP",TONGHOP!$Q1575&lt;&gt;""),TONGHOP!$Q1575,"")</f>
        <v/>
      </c>
      <c r="D1575" s="134" t="str">
        <f t="shared" si="48"/>
        <v/>
      </c>
      <c r="E1575" s="134" t="str">
        <f>IF(AND(TONGHOP!$O1575="ThiTN",TONGHOP!$T1575&lt;&gt;""),TONGHOP!$T1575,"")</f>
        <v/>
      </c>
      <c r="F1575" s="134" t="str">
        <f>IF(AND(TONGHOP!$O1575="ThiTN",TONGHOP!$U1575&lt;&gt;""),TONGHOP!$U1575,"")</f>
        <v/>
      </c>
      <c r="G1575" s="134" t="str">
        <f>IF(AND(TONGHOP!$O1575="ThiTN",TONGHOP!$Q1575&lt;&gt;""),TONGHOP!$Q1575,"")</f>
        <v/>
      </c>
      <c r="H1575" s="134" t="str">
        <f t="shared" si="49"/>
        <v/>
      </c>
    </row>
    <row r="1576" spans="1:8">
      <c r="A1576" s="134" t="str">
        <f>IF(AND(TONGHOP!$O1576="KTHP",TONGHOP!$T1576&lt;&gt;""),TONGHOP!$T1576,"")</f>
        <v/>
      </c>
      <c r="B1576" s="134" t="str">
        <f>IF(AND(TONGHOP!$O1576="KTHP",TONGHOP!$U1576&lt;&gt;""),TONGHOP!$U1576,"")</f>
        <v/>
      </c>
      <c r="C1576" s="134" t="str">
        <f>IF(AND(TONGHOP!$O1576="KTHP",TONGHOP!$Q1576&lt;&gt;""),TONGHOP!$Q1576,"")</f>
        <v/>
      </c>
      <c r="D1576" s="134" t="str">
        <f t="shared" si="48"/>
        <v/>
      </c>
      <c r="E1576" s="134" t="str">
        <f>IF(AND(TONGHOP!$O1576="ThiTN",TONGHOP!$T1576&lt;&gt;""),TONGHOP!$T1576,"")</f>
        <v/>
      </c>
      <c r="F1576" s="134" t="str">
        <f>IF(AND(TONGHOP!$O1576="ThiTN",TONGHOP!$U1576&lt;&gt;""),TONGHOP!$U1576,"")</f>
        <v/>
      </c>
      <c r="G1576" s="134" t="str">
        <f>IF(AND(TONGHOP!$O1576="ThiTN",TONGHOP!$Q1576&lt;&gt;""),TONGHOP!$Q1576,"")</f>
        <v/>
      </c>
      <c r="H1576" s="134" t="str">
        <f t="shared" si="49"/>
        <v/>
      </c>
    </row>
    <row r="1577" spans="1:8">
      <c r="A1577" s="134" t="str">
        <f>IF(AND(TONGHOP!$O1577="KTHP",TONGHOP!$T1577&lt;&gt;""),TONGHOP!$T1577,"")</f>
        <v/>
      </c>
      <c r="B1577" s="134" t="str">
        <f>IF(AND(TONGHOP!$O1577="KTHP",TONGHOP!$U1577&lt;&gt;""),TONGHOP!$U1577,"")</f>
        <v/>
      </c>
      <c r="C1577" s="134" t="str">
        <f>IF(AND(TONGHOP!$O1577="KTHP",TONGHOP!$Q1577&lt;&gt;""),TONGHOP!$Q1577,"")</f>
        <v/>
      </c>
      <c r="D1577" s="134" t="str">
        <f t="shared" si="48"/>
        <v/>
      </c>
      <c r="E1577" s="134" t="str">
        <f>IF(AND(TONGHOP!$O1577="ThiTN",TONGHOP!$T1577&lt;&gt;""),TONGHOP!$T1577,"")</f>
        <v/>
      </c>
      <c r="F1577" s="134" t="str">
        <f>IF(AND(TONGHOP!$O1577="ThiTN",TONGHOP!$U1577&lt;&gt;""),TONGHOP!$U1577,"")</f>
        <v/>
      </c>
      <c r="G1577" s="134" t="str">
        <f>IF(AND(TONGHOP!$O1577="ThiTN",TONGHOP!$Q1577&lt;&gt;""),TONGHOP!$Q1577,"")</f>
        <v/>
      </c>
      <c r="H1577" s="134" t="str">
        <f t="shared" si="49"/>
        <v/>
      </c>
    </row>
    <row r="1578" spans="1:8">
      <c r="A1578" s="134" t="str">
        <f>IF(AND(TONGHOP!$O1578="KTHP",TONGHOP!$T1578&lt;&gt;""),TONGHOP!$T1578,"")</f>
        <v/>
      </c>
      <c r="B1578" s="134" t="str">
        <f>IF(AND(TONGHOP!$O1578="KTHP",TONGHOP!$U1578&lt;&gt;""),TONGHOP!$U1578,"")</f>
        <v/>
      </c>
      <c r="C1578" s="134" t="str">
        <f>IF(AND(TONGHOP!$O1578="KTHP",TONGHOP!$Q1578&lt;&gt;""),TONGHOP!$Q1578,"")</f>
        <v/>
      </c>
      <c r="D1578" s="134" t="str">
        <f t="shared" si="48"/>
        <v/>
      </c>
      <c r="E1578" s="134" t="str">
        <f>IF(AND(TONGHOP!$O1578="ThiTN",TONGHOP!$T1578&lt;&gt;""),TONGHOP!$T1578,"")</f>
        <v/>
      </c>
      <c r="F1578" s="134" t="str">
        <f>IF(AND(TONGHOP!$O1578="ThiTN",TONGHOP!$U1578&lt;&gt;""),TONGHOP!$U1578,"")</f>
        <v/>
      </c>
      <c r="G1578" s="134" t="str">
        <f>IF(AND(TONGHOP!$O1578="ThiTN",TONGHOP!$Q1578&lt;&gt;""),TONGHOP!$Q1578,"")</f>
        <v/>
      </c>
      <c r="H1578" s="134" t="str">
        <f t="shared" si="49"/>
        <v/>
      </c>
    </row>
    <row r="1579" spans="1:8">
      <c r="A1579" s="134" t="str">
        <f>IF(AND(TONGHOP!$O1579="KTHP",TONGHOP!$T1579&lt;&gt;""),TONGHOP!$T1579,"")</f>
        <v/>
      </c>
      <c r="B1579" s="134" t="str">
        <f>IF(AND(TONGHOP!$O1579="KTHP",TONGHOP!$U1579&lt;&gt;""),TONGHOP!$U1579,"")</f>
        <v/>
      </c>
      <c r="C1579" s="134" t="str">
        <f>IF(AND(TONGHOP!$O1579="KTHP",TONGHOP!$Q1579&lt;&gt;""),TONGHOP!$Q1579,"")</f>
        <v/>
      </c>
      <c r="D1579" s="134" t="str">
        <f t="shared" si="48"/>
        <v/>
      </c>
      <c r="E1579" s="134" t="str">
        <f>IF(AND(TONGHOP!$O1579="ThiTN",TONGHOP!$T1579&lt;&gt;""),TONGHOP!$T1579,"")</f>
        <v/>
      </c>
      <c r="F1579" s="134" t="str">
        <f>IF(AND(TONGHOP!$O1579="ThiTN",TONGHOP!$U1579&lt;&gt;""),TONGHOP!$U1579,"")</f>
        <v/>
      </c>
      <c r="G1579" s="134" t="str">
        <f>IF(AND(TONGHOP!$O1579="ThiTN",TONGHOP!$Q1579&lt;&gt;""),TONGHOP!$Q1579,"")</f>
        <v/>
      </c>
      <c r="H1579" s="134" t="str">
        <f t="shared" si="49"/>
        <v/>
      </c>
    </row>
    <row r="1580" spans="1:8">
      <c r="A1580" s="134" t="str">
        <f>IF(AND(TONGHOP!$O1580="KTHP",TONGHOP!$T1580&lt;&gt;""),TONGHOP!$T1580,"")</f>
        <v/>
      </c>
      <c r="B1580" s="134" t="str">
        <f>IF(AND(TONGHOP!$O1580="KTHP",TONGHOP!$U1580&lt;&gt;""),TONGHOP!$U1580,"")</f>
        <v/>
      </c>
      <c r="C1580" s="134" t="str">
        <f>IF(AND(TONGHOP!$O1580="KTHP",TONGHOP!$Q1580&lt;&gt;""),TONGHOP!$Q1580,"")</f>
        <v/>
      </c>
      <c r="D1580" s="134" t="str">
        <f t="shared" si="48"/>
        <v/>
      </c>
      <c r="E1580" s="134" t="str">
        <f>IF(AND(TONGHOP!$O1580="ThiTN",TONGHOP!$T1580&lt;&gt;""),TONGHOP!$T1580,"")</f>
        <v/>
      </c>
      <c r="F1580" s="134" t="str">
        <f>IF(AND(TONGHOP!$O1580="ThiTN",TONGHOP!$U1580&lt;&gt;""),TONGHOP!$U1580,"")</f>
        <v/>
      </c>
      <c r="G1580" s="134" t="str">
        <f>IF(AND(TONGHOP!$O1580="ThiTN",TONGHOP!$Q1580&lt;&gt;""),TONGHOP!$Q1580,"")</f>
        <v/>
      </c>
      <c r="H1580" s="134" t="str">
        <f t="shared" si="49"/>
        <v/>
      </c>
    </row>
    <row r="1581" spans="1:8">
      <c r="A1581" s="134" t="str">
        <f>IF(AND(TONGHOP!$O1581="KTHP",TONGHOP!$T1581&lt;&gt;""),TONGHOP!$T1581,"")</f>
        <v/>
      </c>
      <c r="B1581" s="134" t="str">
        <f>IF(AND(TONGHOP!$O1581="KTHP",TONGHOP!$U1581&lt;&gt;""),TONGHOP!$U1581,"")</f>
        <v/>
      </c>
      <c r="C1581" s="134" t="str">
        <f>IF(AND(TONGHOP!$O1581="KTHP",TONGHOP!$Q1581&lt;&gt;""),TONGHOP!$Q1581,"")</f>
        <v/>
      </c>
      <c r="D1581" s="134" t="str">
        <f t="shared" si="48"/>
        <v/>
      </c>
      <c r="E1581" s="134" t="str">
        <f>IF(AND(TONGHOP!$O1581="ThiTN",TONGHOP!$T1581&lt;&gt;""),TONGHOP!$T1581,"")</f>
        <v/>
      </c>
      <c r="F1581" s="134" t="str">
        <f>IF(AND(TONGHOP!$O1581="ThiTN",TONGHOP!$U1581&lt;&gt;""),TONGHOP!$U1581,"")</f>
        <v/>
      </c>
      <c r="G1581" s="134" t="str">
        <f>IF(AND(TONGHOP!$O1581="ThiTN",TONGHOP!$Q1581&lt;&gt;""),TONGHOP!$Q1581,"")</f>
        <v/>
      </c>
      <c r="H1581" s="134" t="str">
        <f t="shared" si="49"/>
        <v/>
      </c>
    </row>
    <row r="1582" spans="1:8">
      <c r="A1582" s="134" t="str">
        <f>IF(AND(TONGHOP!$O1582="KTHP",TONGHOP!$T1582&lt;&gt;""),TONGHOP!$T1582,"")</f>
        <v/>
      </c>
      <c r="B1582" s="134" t="str">
        <f>IF(AND(TONGHOP!$O1582="KTHP",TONGHOP!$U1582&lt;&gt;""),TONGHOP!$U1582,"")</f>
        <v/>
      </c>
      <c r="C1582" s="134" t="str">
        <f>IF(AND(TONGHOP!$O1582="KTHP",TONGHOP!$Q1582&lt;&gt;""),TONGHOP!$Q1582,"")</f>
        <v/>
      </c>
      <c r="D1582" s="134" t="str">
        <f t="shared" si="48"/>
        <v/>
      </c>
      <c r="E1582" s="134" t="str">
        <f>IF(AND(TONGHOP!$O1582="ThiTN",TONGHOP!$T1582&lt;&gt;""),TONGHOP!$T1582,"")</f>
        <v/>
      </c>
      <c r="F1582" s="134" t="str">
        <f>IF(AND(TONGHOP!$O1582="ThiTN",TONGHOP!$U1582&lt;&gt;""),TONGHOP!$U1582,"")</f>
        <v/>
      </c>
      <c r="G1582" s="134" t="str">
        <f>IF(AND(TONGHOP!$O1582="ThiTN",TONGHOP!$Q1582&lt;&gt;""),TONGHOP!$Q1582,"")</f>
        <v/>
      </c>
      <c r="H1582" s="134" t="str">
        <f t="shared" si="49"/>
        <v/>
      </c>
    </row>
    <row r="1583" spans="1:8">
      <c r="A1583" s="134" t="str">
        <f>IF(AND(TONGHOP!$O1583="KTHP",TONGHOP!$T1583&lt;&gt;""),TONGHOP!$T1583,"")</f>
        <v/>
      </c>
      <c r="B1583" s="134" t="str">
        <f>IF(AND(TONGHOP!$O1583="KTHP",TONGHOP!$U1583&lt;&gt;""),TONGHOP!$U1583,"")</f>
        <v/>
      </c>
      <c r="C1583" s="134" t="str">
        <f>IF(AND(TONGHOP!$O1583="KTHP",TONGHOP!$Q1583&lt;&gt;""),TONGHOP!$Q1583,"")</f>
        <v/>
      </c>
      <c r="D1583" s="134" t="str">
        <f t="shared" si="48"/>
        <v/>
      </c>
      <c r="E1583" s="134" t="str">
        <f>IF(AND(TONGHOP!$O1583="ThiTN",TONGHOP!$T1583&lt;&gt;""),TONGHOP!$T1583,"")</f>
        <v/>
      </c>
      <c r="F1583" s="134" t="str">
        <f>IF(AND(TONGHOP!$O1583="ThiTN",TONGHOP!$U1583&lt;&gt;""),TONGHOP!$U1583,"")</f>
        <v/>
      </c>
      <c r="G1583" s="134" t="str">
        <f>IF(AND(TONGHOP!$O1583="ThiTN",TONGHOP!$Q1583&lt;&gt;""),TONGHOP!$Q1583,"")</f>
        <v/>
      </c>
      <c r="H1583" s="134" t="str">
        <f t="shared" si="49"/>
        <v/>
      </c>
    </row>
    <row r="1584" spans="1:8">
      <c r="A1584" s="134" t="str">
        <f>IF(AND(TONGHOP!$O1584="KTHP",TONGHOP!$T1584&lt;&gt;""),TONGHOP!$T1584,"")</f>
        <v/>
      </c>
      <c r="B1584" s="134" t="str">
        <f>IF(AND(TONGHOP!$O1584="KTHP",TONGHOP!$U1584&lt;&gt;""),TONGHOP!$U1584,"")</f>
        <v/>
      </c>
      <c r="C1584" s="134" t="str">
        <f>IF(AND(TONGHOP!$O1584="KTHP",TONGHOP!$Q1584&lt;&gt;""),TONGHOP!$Q1584,"")</f>
        <v/>
      </c>
      <c r="D1584" s="134" t="str">
        <f t="shared" si="48"/>
        <v/>
      </c>
      <c r="E1584" s="134" t="str">
        <f>IF(AND(TONGHOP!$O1584="ThiTN",TONGHOP!$T1584&lt;&gt;""),TONGHOP!$T1584,"")</f>
        <v/>
      </c>
      <c r="F1584" s="134" t="str">
        <f>IF(AND(TONGHOP!$O1584="ThiTN",TONGHOP!$U1584&lt;&gt;""),TONGHOP!$U1584,"")</f>
        <v/>
      </c>
      <c r="G1584" s="134" t="str">
        <f>IF(AND(TONGHOP!$O1584="ThiTN",TONGHOP!$Q1584&lt;&gt;""),TONGHOP!$Q1584,"")</f>
        <v/>
      </c>
      <c r="H1584" s="134" t="str">
        <f t="shared" si="49"/>
        <v/>
      </c>
    </row>
    <row r="1585" spans="1:8">
      <c r="A1585" s="134" t="str">
        <f>IF(AND(TONGHOP!$O1585="KTHP",TONGHOP!$T1585&lt;&gt;""),TONGHOP!$T1585,"")</f>
        <v/>
      </c>
      <c r="B1585" s="134" t="str">
        <f>IF(AND(TONGHOP!$O1585="KTHP",TONGHOP!$U1585&lt;&gt;""),TONGHOP!$U1585,"")</f>
        <v/>
      </c>
      <c r="C1585" s="134" t="str">
        <f>IF(AND(TONGHOP!$O1585="KTHP",TONGHOP!$Q1585&lt;&gt;""),TONGHOP!$Q1585,"")</f>
        <v/>
      </c>
      <c r="D1585" s="134" t="str">
        <f t="shared" si="48"/>
        <v/>
      </c>
      <c r="E1585" s="134" t="str">
        <f>IF(AND(TONGHOP!$O1585="ThiTN",TONGHOP!$T1585&lt;&gt;""),TONGHOP!$T1585,"")</f>
        <v/>
      </c>
      <c r="F1585" s="134" t="str">
        <f>IF(AND(TONGHOP!$O1585="ThiTN",TONGHOP!$U1585&lt;&gt;""),TONGHOP!$U1585,"")</f>
        <v/>
      </c>
      <c r="G1585" s="134" t="str">
        <f>IF(AND(TONGHOP!$O1585="ThiTN",TONGHOP!$Q1585&lt;&gt;""),TONGHOP!$Q1585,"")</f>
        <v/>
      </c>
      <c r="H1585" s="134" t="str">
        <f t="shared" si="49"/>
        <v/>
      </c>
    </row>
    <row r="1586" spans="1:8">
      <c r="A1586" s="134" t="str">
        <f>IF(AND(TONGHOP!$O1586="KTHP",TONGHOP!$T1586&lt;&gt;""),TONGHOP!$T1586,"")</f>
        <v/>
      </c>
      <c r="B1586" s="134" t="str">
        <f>IF(AND(TONGHOP!$O1586="KTHP",TONGHOP!$U1586&lt;&gt;""),TONGHOP!$U1586,"")</f>
        <v/>
      </c>
      <c r="C1586" s="134" t="str">
        <f>IF(AND(TONGHOP!$O1586="KTHP",TONGHOP!$Q1586&lt;&gt;""),TONGHOP!$Q1586,"")</f>
        <v/>
      </c>
      <c r="D1586" s="134" t="str">
        <f t="shared" si="48"/>
        <v/>
      </c>
      <c r="E1586" s="134" t="str">
        <f>IF(AND(TONGHOP!$O1586="ThiTN",TONGHOP!$T1586&lt;&gt;""),TONGHOP!$T1586,"")</f>
        <v/>
      </c>
      <c r="F1586" s="134" t="str">
        <f>IF(AND(TONGHOP!$O1586="ThiTN",TONGHOP!$U1586&lt;&gt;""),TONGHOP!$U1586,"")</f>
        <v/>
      </c>
      <c r="G1586" s="134" t="str">
        <f>IF(AND(TONGHOP!$O1586="ThiTN",TONGHOP!$Q1586&lt;&gt;""),TONGHOP!$Q1586,"")</f>
        <v/>
      </c>
      <c r="H1586" s="134" t="str">
        <f t="shared" si="49"/>
        <v/>
      </c>
    </row>
    <row r="1587" spans="1:8">
      <c r="A1587" s="134" t="str">
        <f>IF(AND(TONGHOP!$O1587="KTHP",TONGHOP!$T1587&lt;&gt;""),TONGHOP!$T1587,"")</f>
        <v/>
      </c>
      <c r="B1587" s="134" t="str">
        <f>IF(AND(TONGHOP!$O1587="KTHP",TONGHOP!$U1587&lt;&gt;""),TONGHOP!$U1587,"")</f>
        <v/>
      </c>
      <c r="C1587" s="134" t="str">
        <f>IF(AND(TONGHOP!$O1587="KTHP",TONGHOP!$Q1587&lt;&gt;""),TONGHOP!$Q1587,"")</f>
        <v/>
      </c>
      <c r="D1587" s="134" t="str">
        <f t="shared" si="48"/>
        <v/>
      </c>
      <c r="E1587" s="134" t="str">
        <f>IF(AND(TONGHOP!$O1587="ThiTN",TONGHOP!$T1587&lt;&gt;""),TONGHOP!$T1587,"")</f>
        <v/>
      </c>
      <c r="F1587" s="134" t="str">
        <f>IF(AND(TONGHOP!$O1587="ThiTN",TONGHOP!$U1587&lt;&gt;""),TONGHOP!$U1587,"")</f>
        <v/>
      </c>
      <c r="G1587" s="134" t="str">
        <f>IF(AND(TONGHOP!$O1587="ThiTN",TONGHOP!$Q1587&lt;&gt;""),TONGHOP!$Q1587,"")</f>
        <v/>
      </c>
      <c r="H1587" s="134" t="str">
        <f t="shared" si="49"/>
        <v/>
      </c>
    </row>
    <row r="1588" spans="1:8">
      <c r="A1588" s="134" t="str">
        <f>IF(AND(TONGHOP!$O1588="KTHP",TONGHOP!$T1588&lt;&gt;""),TONGHOP!$T1588,"")</f>
        <v/>
      </c>
      <c r="B1588" s="134" t="str">
        <f>IF(AND(TONGHOP!$O1588="KTHP",TONGHOP!$U1588&lt;&gt;""),TONGHOP!$U1588,"")</f>
        <v/>
      </c>
      <c r="C1588" s="134" t="str">
        <f>IF(AND(TONGHOP!$O1588="KTHP",TONGHOP!$Q1588&lt;&gt;""),TONGHOP!$Q1588,"")</f>
        <v/>
      </c>
      <c r="D1588" s="134" t="str">
        <f t="shared" si="48"/>
        <v/>
      </c>
      <c r="E1588" s="134" t="str">
        <f>IF(AND(TONGHOP!$O1588="ThiTN",TONGHOP!$T1588&lt;&gt;""),TONGHOP!$T1588,"")</f>
        <v/>
      </c>
      <c r="F1588" s="134" t="str">
        <f>IF(AND(TONGHOP!$O1588="ThiTN",TONGHOP!$U1588&lt;&gt;""),TONGHOP!$U1588,"")</f>
        <v/>
      </c>
      <c r="G1588" s="134" t="str">
        <f>IF(AND(TONGHOP!$O1588="ThiTN",TONGHOP!$Q1588&lt;&gt;""),TONGHOP!$Q1588,"")</f>
        <v/>
      </c>
      <c r="H1588" s="134" t="str">
        <f t="shared" si="49"/>
        <v/>
      </c>
    </row>
    <row r="1589" spans="1:8">
      <c r="A1589" s="134" t="str">
        <f>IF(AND(TONGHOP!$O1589="KTHP",TONGHOP!$T1589&lt;&gt;""),TONGHOP!$T1589,"")</f>
        <v/>
      </c>
      <c r="B1589" s="134" t="str">
        <f>IF(AND(TONGHOP!$O1589="KTHP",TONGHOP!$U1589&lt;&gt;""),TONGHOP!$U1589,"")</f>
        <v/>
      </c>
      <c r="C1589" s="134" t="str">
        <f>IF(AND(TONGHOP!$O1589="KTHP",TONGHOP!$Q1589&lt;&gt;""),TONGHOP!$Q1589,"")</f>
        <v/>
      </c>
      <c r="D1589" s="134" t="str">
        <f t="shared" si="48"/>
        <v/>
      </c>
      <c r="E1589" s="134" t="str">
        <f>IF(AND(TONGHOP!$O1589="ThiTN",TONGHOP!$T1589&lt;&gt;""),TONGHOP!$T1589,"")</f>
        <v/>
      </c>
      <c r="F1589" s="134" t="str">
        <f>IF(AND(TONGHOP!$O1589="ThiTN",TONGHOP!$U1589&lt;&gt;""),TONGHOP!$U1589,"")</f>
        <v/>
      </c>
      <c r="G1589" s="134" t="str">
        <f>IF(AND(TONGHOP!$O1589="ThiTN",TONGHOP!$Q1589&lt;&gt;""),TONGHOP!$Q1589,"")</f>
        <v/>
      </c>
      <c r="H1589" s="134" t="str">
        <f t="shared" si="49"/>
        <v/>
      </c>
    </row>
    <row r="1590" spans="1:8">
      <c r="A1590" s="134" t="str">
        <f>IF(AND(TONGHOP!$O1590="KTHP",TONGHOP!$T1590&lt;&gt;""),TONGHOP!$T1590,"")</f>
        <v/>
      </c>
      <c r="B1590" s="134" t="str">
        <f>IF(AND(TONGHOP!$O1590="KTHP",TONGHOP!$U1590&lt;&gt;""),TONGHOP!$U1590,"")</f>
        <v/>
      </c>
      <c r="C1590" s="134" t="str">
        <f>IF(AND(TONGHOP!$O1590="KTHP",TONGHOP!$Q1590&lt;&gt;""),TONGHOP!$Q1590,"")</f>
        <v/>
      </c>
      <c r="D1590" s="134" t="str">
        <f t="shared" si="48"/>
        <v/>
      </c>
      <c r="E1590" s="134" t="str">
        <f>IF(AND(TONGHOP!$O1590="ThiTN",TONGHOP!$T1590&lt;&gt;""),TONGHOP!$T1590,"")</f>
        <v/>
      </c>
      <c r="F1590" s="134" t="str">
        <f>IF(AND(TONGHOP!$O1590="ThiTN",TONGHOP!$U1590&lt;&gt;""),TONGHOP!$U1590,"")</f>
        <v/>
      </c>
      <c r="G1590" s="134" t="str">
        <f>IF(AND(TONGHOP!$O1590="ThiTN",TONGHOP!$Q1590&lt;&gt;""),TONGHOP!$Q1590,"")</f>
        <v/>
      </c>
      <c r="H1590" s="134" t="str">
        <f t="shared" si="49"/>
        <v/>
      </c>
    </row>
    <row r="1591" spans="1:8">
      <c r="A1591" s="134" t="str">
        <f>IF(AND(TONGHOP!$O1591="KTHP",TONGHOP!$T1591&lt;&gt;""),TONGHOP!$T1591,"")</f>
        <v/>
      </c>
      <c r="B1591" s="134" t="str">
        <f>IF(AND(TONGHOP!$O1591="KTHP",TONGHOP!$U1591&lt;&gt;""),TONGHOP!$U1591,"")</f>
        <v/>
      </c>
      <c r="C1591" s="134" t="str">
        <f>IF(AND(TONGHOP!$O1591="KTHP",TONGHOP!$Q1591&lt;&gt;""),TONGHOP!$Q1591,"")</f>
        <v/>
      </c>
      <c r="D1591" s="134" t="str">
        <f t="shared" si="48"/>
        <v/>
      </c>
      <c r="E1591" s="134" t="str">
        <f>IF(AND(TONGHOP!$O1591="ThiTN",TONGHOP!$T1591&lt;&gt;""),TONGHOP!$T1591,"")</f>
        <v/>
      </c>
      <c r="F1591" s="134" t="str">
        <f>IF(AND(TONGHOP!$O1591="ThiTN",TONGHOP!$U1591&lt;&gt;""),TONGHOP!$U1591,"")</f>
        <v/>
      </c>
      <c r="G1591" s="134" t="str">
        <f>IF(AND(TONGHOP!$O1591="ThiTN",TONGHOP!$Q1591&lt;&gt;""),TONGHOP!$Q1591,"")</f>
        <v/>
      </c>
      <c r="H1591" s="134" t="str">
        <f t="shared" si="49"/>
        <v/>
      </c>
    </row>
    <row r="1592" spans="1:8">
      <c r="A1592" s="134" t="str">
        <f>IF(AND(TONGHOP!$O1592="KTHP",TONGHOP!$T1592&lt;&gt;""),TONGHOP!$T1592,"")</f>
        <v/>
      </c>
      <c r="B1592" s="134" t="str">
        <f>IF(AND(TONGHOP!$O1592="KTHP",TONGHOP!$U1592&lt;&gt;""),TONGHOP!$U1592,"")</f>
        <v/>
      </c>
      <c r="C1592" s="134" t="str">
        <f>IF(AND(TONGHOP!$O1592="KTHP",TONGHOP!$Q1592&lt;&gt;""),TONGHOP!$Q1592,"")</f>
        <v/>
      </c>
      <c r="D1592" s="134" t="str">
        <f t="shared" si="48"/>
        <v/>
      </c>
      <c r="E1592" s="134" t="str">
        <f>IF(AND(TONGHOP!$O1592="ThiTN",TONGHOP!$T1592&lt;&gt;""),TONGHOP!$T1592,"")</f>
        <v/>
      </c>
      <c r="F1592" s="134" t="str">
        <f>IF(AND(TONGHOP!$O1592="ThiTN",TONGHOP!$U1592&lt;&gt;""),TONGHOP!$U1592,"")</f>
        <v/>
      </c>
      <c r="G1592" s="134" t="str">
        <f>IF(AND(TONGHOP!$O1592="ThiTN",TONGHOP!$Q1592&lt;&gt;""),TONGHOP!$Q1592,"")</f>
        <v/>
      </c>
      <c r="H1592" s="134" t="str">
        <f t="shared" si="49"/>
        <v/>
      </c>
    </row>
    <row r="1593" spans="1:8">
      <c r="A1593" s="134" t="str">
        <f>IF(AND(TONGHOP!$O1593="KTHP",TONGHOP!$T1593&lt;&gt;""),TONGHOP!$T1593,"")</f>
        <v/>
      </c>
      <c r="B1593" s="134" t="str">
        <f>IF(AND(TONGHOP!$O1593="KTHP",TONGHOP!$U1593&lt;&gt;""),TONGHOP!$U1593,"")</f>
        <v/>
      </c>
      <c r="C1593" s="134" t="str">
        <f>IF(AND(TONGHOP!$O1593="KTHP",TONGHOP!$Q1593&lt;&gt;""),TONGHOP!$Q1593,"")</f>
        <v/>
      </c>
      <c r="D1593" s="134" t="str">
        <f t="shared" si="48"/>
        <v/>
      </c>
      <c r="E1593" s="134" t="str">
        <f>IF(AND(TONGHOP!$O1593="ThiTN",TONGHOP!$T1593&lt;&gt;""),TONGHOP!$T1593,"")</f>
        <v/>
      </c>
      <c r="F1593" s="134" t="str">
        <f>IF(AND(TONGHOP!$O1593="ThiTN",TONGHOP!$U1593&lt;&gt;""),TONGHOP!$U1593,"")</f>
        <v/>
      </c>
      <c r="G1593" s="134" t="str">
        <f>IF(AND(TONGHOP!$O1593="ThiTN",TONGHOP!$Q1593&lt;&gt;""),TONGHOP!$Q1593,"")</f>
        <v/>
      </c>
      <c r="H1593" s="134" t="str">
        <f t="shared" si="49"/>
        <v/>
      </c>
    </row>
    <row r="1594" spans="1:8">
      <c r="A1594" s="134" t="str">
        <f>IF(AND(TONGHOP!$O1594="KTHP",TONGHOP!$T1594&lt;&gt;""),TONGHOP!$T1594,"")</f>
        <v/>
      </c>
      <c r="B1594" s="134" t="str">
        <f>IF(AND(TONGHOP!$O1594="KTHP",TONGHOP!$U1594&lt;&gt;""),TONGHOP!$U1594,"")</f>
        <v/>
      </c>
      <c r="C1594" s="134" t="str">
        <f>IF(AND(TONGHOP!$O1594="KTHP",TONGHOP!$Q1594&lt;&gt;""),TONGHOP!$Q1594,"")</f>
        <v/>
      </c>
      <c r="D1594" s="134" t="str">
        <f t="shared" si="48"/>
        <v/>
      </c>
      <c r="E1594" s="134" t="str">
        <f>IF(AND(TONGHOP!$O1594="ThiTN",TONGHOP!$T1594&lt;&gt;""),TONGHOP!$T1594,"")</f>
        <v/>
      </c>
      <c r="F1594" s="134" t="str">
        <f>IF(AND(TONGHOP!$O1594="ThiTN",TONGHOP!$U1594&lt;&gt;""),TONGHOP!$U1594,"")</f>
        <v/>
      </c>
      <c r="G1594" s="134" t="str">
        <f>IF(AND(TONGHOP!$O1594="ThiTN",TONGHOP!$Q1594&lt;&gt;""),TONGHOP!$Q1594,"")</f>
        <v/>
      </c>
      <c r="H1594" s="134" t="str">
        <f t="shared" si="49"/>
        <v/>
      </c>
    </row>
    <row r="1595" spans="1:8">
      <c r="A1595" s="134" t="str">
        <f>IF(AND(TONGHOP!$O1595="KTHP",TONGHOP!$T1595&lt;&gt;""),TONGHOP!$T1595,"")</f>
        <v/>
      </c>
      <c r="B1595" s="134" t="str">
        <f>IF(AND(TONGHOP!$O1595="KTHP",TONGHOP!$U1595&lt;&gt;""),TONGHOP!$U1595,"")</f>
        <v/>
      </c>
      <c r="C1595" s="134" t="str">
        <f>IF(AND(TONGHOP!$O1595="KTHP",TONGHOP!$Q1595&lt;&gt;""),TONGHOP!$Q1595,"")</f>
        <v/>
      </c>
      <c r="D1595" s="134" t="str">
        <f t="shared" si="48"/>
        <v/>
      </c>
      <c r="E1595" s="134" t="str">
        <f>IF(AND(TONGHOP!$O1595="ThiTN",TONGHOP!$T1595&lt;&gt;""),TONGHOP!$T1595,"")</f>
        <v/>
      </c>
      <c r="F1595" s="134" t="str">
        <f>IF(AND(TONGHOP!$O1595="ThiTN",TONGHOP!$U1595&lt;&gt;""),TONGHOP!$U1595,"")</f>
        <v/>
      </c>
      <c r="G1595" s="134" t="str">
        <f>IF(AND(TONGHOP!$O1595="ThiTN",TONGHOP!$Q1595&lt;&gt;""),TONGHOP!$Q1595,"")</f>
        <v/>
      </c>
      <c r="H1595" s="134" t="str">
        <f t="shared" si="49"/>
        <v/>
      </c>
    </row>
    <row r="1596" spans="1:8">
      <c r="A1596" s="134" t="str">
        <f>IF(AND(TONGHOP!$O1596="KTHP",TONGHOP!$T1596&lt;&gt;""),TONGHOP!$T1596,"")</f>
        <v/>
      </c>
      <c r="B1596" s="134" t="str">
        <f>IF(AND(TONGHOP!$O1596="KTHP",TONGHOP!$U1596&lt;&gt;""),TONGHOP!$U1596,"")</f>
        <v/>
      </c>
      <c r="C1596" s="134" t="str">
        <f>IF(AND(TONGHOP!$O1596="KTHP",TONGHOP!$Q1596&lt;&gt;""),TONGHOP!$Q1596,"")</f>
        <v/>
      </c>
      <c r="D1596" s="134" t="str">
        <f t="shared" si="48"/>
        <v/>
      </c>
      <c r="E1596" s="134" t="str">
        <f>IF(AND(TONGHOP!$O1596="ThiTN",TONGHOP!$T1596&lt;&gt;""),TONGHOP!$T1596,"")</f>
        <v/>
      </c>
      <c r="F1596" s="134" t="str">
        <f>IF(AND(TONGHOP!$O1596="ThiTN",TONGHOP!$U1596&lt;&gt;""),TONGHOP!$U1596,"")</f>
        <v/>
      </c>
      <c r="G1596" s="134" t="str">
        <f>IF(AND(TONGHOP!$O1596="ThiTN",TONGHOP!$Q1596&lt;&gt;""),TONGHOP!$Q1596,"")</f>
        <v/>
      </c>
      <c r="H1596" s="134" t="str">
        <f t="shared" si="49"/>
        <v/>
      </c>
    </row>
    <row r="1597" spans="1:8">
      <c r="A1597" s="134" t="str">
        <f>IF(AND(TONGHOP!$O1597="KTHP",TONGHOP!$T1597&lt;&gt;""),TONGHOP!$T1597,"")</f>
        <v/>
      </c>
      <c r="B1597" s="134" t="str">
        <f>IF(AND(TONGHOP!$O1597="KTHP",TONGHOP!$U1597&lt;&gt;""),TONGHOP!$U1597,"")</f>
        <v/>
      </c>
      <c r="C1597" s="134" t="str">
        <f>IF(AND(TONGHOP!$O1597="KTHP",TONGHOP!$Q1597&lt;&gt;""),TONGHOP!$Q1597,"")</f>
        <v/>
      </c>
      <c r="D1597" s="134" t="str">
        <f t="shared" si="48"/>
        <v/>
      </c>
      <c r="E1597" s="134" t="str">
        <f>IF(AND(TONGHOP!$O1597="ThiTN",TONGHOP!$T1597&lt;&gt;""),TONGHOP!$T1597,"")</f>
        <v/>
      </c>
      <c r="F1597" s="134" t="str">
        <f>IF(AND(TONGHOP!$O1597="ThiTN",TONGHOP!$U1597&lt;&gt;""),TONGHOP!$U1597,"")</f>
        <v/>
      </c>
      <c r="G1597" s="134" t="str">
        <f>IF(AND(TONGHOP!$O1597="ThiTN",TONGHOP!$Q1597&lt;&gt;""),TONGHOP!$Q1597,"")</f>
        <v/>
      </c>
      <c r="H1597" s="134" t="str">
        <f t="shared" si="49"/>
        <v/>
      </c>
    </row>
    <row r="1598" spans="1:8">
      <c r="A1598" s="134" t="str">
        <f>IF(AND(TONGHOP!$O1598="KTHP",TONGHOP!$T1598&lt;&gt;""),TONGHOP!$T1598,"")</f>
        <v/>
      </c>
      <c r="B1598" s="134" t="str">
        <f>IF(AND(TONGHOP!$O1598="KTHP",TONGHOP!$U1598&lt;&gt;""),TONGHOP!$U1598,"")</f>
        <v/>
      </c>
      <c r="C1598" s="134" t="str">
        <f>IF(AND(TONGHOP!$O1598="KTHP",TONGHOP!$Q1598&lt;&gt;""),TONGHOP!$Q1598,"")</f>
        <v/>
      </c>
      <c r="D1598" s="134" t="str">
        <f t="shared" si="48"/>
        <v/>
      </c>
      <c r="E1598" s="134" t="str">
        <f>IF(AND(TONGHOP!$O1598="ThiTN",TONGHOP!$T1598&lt;&gt;""),TONGHOP!$T1598,"")</f>
        <v/>
      </c>
      <c r="F1598" s="134" t="str">
        <f>IF(AND(TONGHOP!$O1598="ThiTN",TONGHOP!$U1598&lt;&gt;""),TONGHOP!$U1598,"")</f>
        <v/>
      </c>
      <c r="G1598" s="134" t="str">
        <f>IF(AND(TONGHOP!$O1598="ThiTN",TONGHOP!$Q1598&lt;&gt;""),TONGHOP!$Q1598,"")</f>
        <v/>
      </c>
      <c r="H1598" s="134" t="str">
        <f t="shared" si="49"/>
        <v/>
      </c>
    </row>
    <row r="1599" spans="1:8">
      <c r="A1599" s="134" t="str">
        <f>IF(AND(TONGHOP!$O1599="KTHP",TONGHOP!$T1599&lt;&gt;""),TONGHOP!$T1599,"")</f>
        <v/>
      </c>
      <c r="B1599" s="134" t="str">
        <f>IF(AND(TONGHOP!$O1599="KTHP",TONGHOP!$U1599&lt;&gt;""),TONGHOP!$U1599,"")</f>
        <v/>
      </c>
      <c r="C1599" s="134" t="str">
        <f>IF(AND(TONGHOP!$O1599="KTHP",TONGHOP!$Q1599&lt;&gt;""),TONGHOP!$Q1599,"")</f>
        <v/>
      </c>
      <c r="D1599" s="134" t="str">
        <f t="shared" si="48"/>
        <v/>
      </c>
      <c r="E1599" s="134" t="str">
        <f>IF(AND(TONGHOP!$O1599="ThiTN",TONGHOP!$T1599&lt;&gt;""),TONGHOP!$T1599,"")</f>
        <v/>
      </c>
      <c r="F1599" s="134" t="str">
        <f>IF(AND(TONGHOP!$O1599="ThiTN",TONGHOP!$U1599&lt;&gt;""),TONGHOP!$U1599,"")</f>
        <v/>
      </c>
      <c r="G1599" s="134" t="str">
        <f>IF(AND(TONGHOP!$O1599="ThiTN",TONGHOP!$Q1599&lt;&gt;""),TONGHOP!$Q1599,"")</f>
        <v/>
      </c>
      <c r="H1599" s="134" t="str">
        <f t="shared" si="49"/>
        <v/>
      </c>
    </row>
    <row r="1600" spans="1:8">
      <c r="A1600" s="134" t="str">
        <f>IF(AND(TONGHOP!$O1600="KTHP",TONGHOP!$T1600&lt;&gt;""),TONGHOP!$T1600,"")</f>
        <v/>
      </c>
      <c r="B1600" s="134" t="str">
        <f>IF(AND(TONGHOP!$O1600="KTHP",TONGHOP!$U1600&lt;&gt;""),TONGHOP!$U1600,"")</f>
        <v/>
      </c>
      <c r="C1600" s="134" t="str">
        <f>IF(AND(TONGHOP!$O1600="KTHP",TONGHOP!$Q1600&lt;&gt;""),TONGHOP!$Q1600,"")</f>
        <v/>
      </c>
      <c r="D1600" s="134" t="str">
        <f t="shared" si="48"/>
        <v/>
      </c>
      <c r="E1600" s="134" t="str">
        <f>IF(AND(TONGHOP!$O1600="ThiTN",TONGHOP!$T1600&lt;&gt;""),TONGHOP!$T1600,"")</f>
        <v/>
      </c>
      <c r="F1600" s="134" t="str">
        <f>IF(AND(TONGHOP!$O1600="ThiTN",TONGHOP!$U1600&lt;&gt;""),TONGHOP!$U1600,"")</f>
        <v/>
      </c>
      <c r="G1600" s="134" t="str">
        <f>IF(AND(TONGHOP!$O1600="ThiTN",TONGHOP!$Q1600&lt;&gt;""),TONGHOP!$Q1600,"")</f>
        <v/>
      </c>
      <c r="H1600" s="134" t="str">
        <f t="shared" si="49"/>
        <v/>
      </c>
    </row>
    <row r="1601" spans="1:8">
      <c r="A1601" s="134" t="str">
        <f>IF(AND(TONGHOP!$O1601="KTHP",TONGHOP!$T1601&lt;&gt;""),TONGHOP!$T1601,"")</f>
        <v/>
      </c>
      <c r="B1601" s="134" t="str">
        <f>IF(AND(TONGHOP!$O1601="KTHP",TONGHOP!$U1601&lt;&gt;""),TONGHOP!$U1601,"")</f>
        <v/>
      </c>
      <c r="C1601" s="134" t="str">
        <f>IF(AND(TONGHOP!$O1601="KTHP",TONGHOP!$Q1601&lt;&gt;""),TONGHOP!$Q1601,"")</f>
        <v/>
      </c>
      <c r="D1601" s="134" t="str">
        <f t="shared" si="48"/>
        <v/>
      </c>
      <c r="E1601" s="134" t="str">
        <f>IF(AND(TONGHOP!$O1601="ThiTN",TONGHOP!$T1601&lt;&gt;""),TONGHOP!$T1601,"")</f>
        <v/>
      </c>
      <c r="F1601" s="134" t="str">
        <f>IF(AND(TONGHOP!$O1601="ThiTN",TONGHOP!$U1601&lt;&gt;""),TONGHOP!$U1601,"")</f>
        <v/>
      </c>
      <c r="G1601" s="134" t="str">
        <f>IF(AND(TONGHOP!$O1601="ThiTN",TONGHOP!$Q1601&lt;&gt;""),TONGHOP!$Q1601,"")</f>
        <v/>
      </c>
      <c r="H1601" s="134" t="str">
        <f t="shared" si="49"/>
        <v/>
      </c>
    </row>
    <row r="1602" spans="1:8">
      <c r="A1602" s="134" t="str">
        <f>IF(AND(TONGHOP!$O1602="KTHP",TONGHOP!$T1602&lt;&gt;""),TONGHOP!$T1602,"")</f>
        <v/>
      </c>
      <c r="B1602" s="134" t="str">
        <f>IF(AND(TONGHOP!$O1602="KTHP",TONGHOP!$U1602&lt;&gt;""),TONGHOP!$U1602,"")</f>
        <v/>
      </c>
      <c r="C1602" s="134" t="str">
        <f>IF(AND(TONGHOP!$O1602="KTHP",TONGHOP!$Q1602&lt;&gt;""),TONGHOP!$Q1602,"")</f>
        <v/>
      </c>
      <c r="D1602" s="134" t="str">
        <f t="shared" si="48"/>
        <v/>
      </c>
      <c r="E1602" s="134" t="str">
        <f>IF(AND(TONGHOP!$O1602="ThiTN",TONGHOP!$T1602&lt;&gt;""),TONGHOP!$T1602,"")</f>
        <v/>
      </c>
      <c r="F1602" s="134" t="str">
        <f>IF(AND(TONGHOP!$O1602="ThiTN",TONGHOP!$U1602&lt;&gt;""),TONGHOP!$U1602,"")</f>
        <v/>
      </c>
      <c r="G1602" s="134" t="str">
        <f>IF(AND(TONGHOP!$O1602="ThiTN",TONGHOP!$Q1602&lt;&gt;""),TONGHOP!$Q1602,"")</f>
        <v/>
      </c>
      <c r="H1602" s="134" t="str">
        <f t="shared" si="49"/>
        <v/>
      </c>
    </row>
    <row r="1603" spans="1:8">
      <c r="A1603" s="134" t="str">
        <f>IF(AND(TONGHOP!$O1603="KTHP",TONGHOP!$T1603&lt;&gt;""),TONGHOP!$T1603,"")</f>
        <v/>
      </c>
      <c r="B1603" s="134" t="str">
        <f>IF(AND(TONGHOP!$O1603="KTHP",TONGHOP!$U1603&lt;&gt;""),TONGHOP!$U1603,"")</f>
        <v/>
      </c>
      <c r="C1603" s="134" t="str">
        <f>IF(AND(TONGHOP!$O1603="KTHP",TONGHOP!$Q1603&lt;&gt;""),TONGHOP!$Q1603,"")</f>
        <v/>
      </c>
      <c r="D1603" s="134" t="str">
        <f t="shared" ref="D1603:D1666" si="50">IF(AND(A1603="",B1603="")=TRUE,"",(C1603+30)*0.3/60)</f>
        <v/>
      </c>
      <c r="E1603" s="134" t="str">
        <f>IF(AND(TONGHOP!$O1603="ThiTN",TONGHOP!$T1603&lt;&gt;""),TONGHOP!$T1603,"")</f>
        <v/>
      </c>
      <c r="F1603" s="134" t="str">
        <f>IF(AND(TONGHOP!$O1603="ThiTN",TONGHOP!$U1603&lt;&gt;""),TONGHOP!$U1603,"")</f>
        <v/>
      </c>
      <c r="G1603" s="134" t="str">
        <f>IF(AND(TONGHOP!$O1603="ThiTN",TONGHOP!$Q1603&lt;&gt;""),TONGHOP!$Q1603,"")</f>
        <v/>
      </c>
      <c r="H1603" s="134" t="str">
        <f t="shared" ref="H1603:H1666" si="51">IF(AND(E1603="",F1603="")=TRUE,"",(G1603+30)*0.5/60)</f>
        <v/>
      </c>
    </row>
    <row r="1604" spans="1:8">
      <c r="A1604" s="134" t="str">
        <f>IF(AND(TONGHOP!$O1604="KTHP",TONGHOP!$T1604&lt;&gt;""),TONGHOP!$T1604,"")</f>
        <v/>
      </c>
      <c r="B1604" s="134" t="str">
        <f>IF(AND(TONGHOP!$O1604="KTHP",TONGHOP!$U1604&lt;&gt;""),TONGHOP!$U1604,"")</f>
        <v/>
      </c>
      <c r="C1604" s="134" t="str">
        <f>IF(AND(TONGHOP!$O1604="KTHP",TONGHOP!$Q1604&lt;&gt;""),TONGHOP!$Q1604,"")</f>
        <v/>
      </c>
      <c r="D1604" s="134" t="str">
        <f t="shared" si="50"/>
        <v/>
      </c>
      <c r="E1604" s="134" t="str">
        <f>IF(AND(TONGHOP!$O1604="ThiTN",TONGHOP!$T1604&lt;&gt;""),TONGHOP!$T1604,"")</f>
        <v/>
      </c>
      <c r="F1604" s="134" t="str">
        <f>IF(AND(TONGHOP!$O1604="ThiTN",TONGHOP!$U1604&lt;&gt;""),TONGHOP!$U1604,"")</f>
        <v/>
      </c>
      <c r="G1604" s="134" t="str">
        <f>IF(AND(TONGHOP!$O1604="ThiTN",TONGHOP!$Q1604&lt;&gt;""),TONGHOP!$Q1604,"")</f>
        <v/>
      </c>
      <c r="H1604" s="134" t="str">
        <f t="shared" si="51"/>
        <v/>
      </c>
    </row>
    <row r="1605" spans="1:8">
      <c r="A1605" s="134" t="str">
        <f>IF(AND(TONGHOP!$O1605="KTHP",TONGHOP!$T1605&lt;&gt;""),TONGHOP!$T1605,"")</f>
        <v/>
      </c>
      <c r="B1605" s="134" t="str">
        <f>IF(AND(TONGHOP!$O1605="KTHP",TONGHOP!$U1605&lt;&gt;""),TONGHOP!$U1605,"")</f>
        <v/>
      </c>
      <c r="C1605" s="134" t="str">
        <f>IF(AND(TONGHOP!$O1605="KTHP",TONGHOP!$Q1605&lt;&gt;""),TONGHOP!$Q1605,"")</f>
        <v/>
      </c>
      <c r="D1605" s="134" t="str">
        <f t="shared" si="50"/>
        <v/>
      </c>
      <c r="E1605" s="134" t="str">
        <f>IF(AND(TONGHOP!$O1605="ThiTN",TONGHOP!$T1605&lt;&gt;""),TONGHOP!$T1605,"")</f>
        <v/>
      </c>
      <c r="F1605" s="134" t="str">
        <f>IF(AND(TONGHOP!$O1605="ThiTN",TONGHOP!$U1605&lt;&gt;""),TONGHOP!$U1605,"")</f>
        <v/>
      </c>
      <c r="G1605" s="134" t="str">
        <f>IF(AND(TONGHOP!$O1605="ThiTN",TONGHOP!$Q1605&lt;&gt;""),TONGHOP!$Q1605,"")</f>
        <v/>
      </c>
      <c r="H1605" s="134" t="str">
        <f t="shared" si="51"/>
        <v/>
      </c>
    </row>
    <row r="1606" spans="1:8">
      <c r="A1606" s="134" t="str">
        <f>IF(AND(TONGHOP!$O1606="KTHP",TONGHOP!$T1606&lt;&gt;""),TONGHOP!$T1606,"")</f>
        <v/>
      </c>
      <c r="B1606" s="134" t="str">
        <f>IF(AND(TONGHOP!$O1606="KTHP",TONGHOP!$U1606&lt;&gt;""),TONGHOP!$U1606,"")</f>
        <v/>
      </c>
      <c r="C1606" s="134" t="str">
        <f>IF(AND(TONGHOP!$O1606="KTHP",TONGHOP!$Q1606&lt;&gt;""),TONGHOP!$Q1606,"")</f>
        <v/>
      </c>
      <c r="D1606" s="134" t="str">
        <f t="shared" si="50"/>
        <v/>
      </c>
      <c r="E1606" s="134" t="str">
        <f>IF(AND(TONGHOP!$O1606="ThiTN",TONGHOP!$T1606&lt;&gt;""),TONGHOP!$T1606,"")</f>
        <v/>
      </c>
      <c r="F1606" s="134" t="str">
        <f>IF(AND(TONGHOP!$O1606="ThiTN",TONGHOP!$U1606&lt;&gt;""),TONGHOP!$U1606,"")</f>
        <v/>
      </c>
      <c r="G1606" s="134" t="str">
        <f>IF(AND(TONGHOP!$O1606="ThiTN",TONGHOP!$Q1606&lt;&gt;""),TONGHOP!$Q1606,"")</f>
        <v/>
      </c>
      <c r="H1606" s="134" t="str">
        <f t="shared" si="51"/>
        <v/>
      </c>
    </row>
    <row r="1607" spans="1:8">
      <c r="A1607" s="134" t="str">
        <f>IF(AND(TONGHOP!$O1607="KTHP",TONGHOP!$T1607&lt;&gt;""),TONGHOP!$T1607,"")</f>
        <v/>
      </c>
      <c r="B1607" s="134" t="str">
        <f>IF(AND(TONGHOP!$O1607="KTHP",TONGHOP!$U1607&lt;&gt;""),TONGHOP!$U1607,"")</f>
        <v/>
      </c>
      <c r="C1607" s="134" t="str">
        <f>IF(AND(TONGHOP!$O1607="KTHP",TONGHOP!$Q1607&lt;&gt;""),TONGHOP!$Q1607,"")</f>
        <v/>
      </c>
      <c r="D1607" s="134" t="str">
        <f t="shared" si="50"/>
        <v/>
      </c>
      <c r="E1607" s="134" t="str">
        <f>IF(AND(TONGHOP!$O1607="ThiTN",TONGHOP!$T1607&lt;&gt;""),TONGHOP!$T1607,"")</f>
        <v/>
      </c>
      <c r="F1607" s="134" t="str">
        <f>IF(AND(TONGHOP!$O1607="ThiTN",TONGHOP!$U1607&lt;&gt;""),TONGHOP!$U1607,"")</f>
        <v/>
      </c>
      <c r="G1607" s="134" t="str">
        <f>IF(AND(TONGHOP!$O1607="ThiTN",TONGHOP!$Q1607&lt;&gt;""),TONGHOP!$Q1607,"")</f>
        <v/>
      </c>
      <c r="H1607" s="134" t="str">
        <f t="shared" si="51"/>
        <v/>
      </c>
    </row>
    <row r="1608" spans="1:8">
      <c r="A1608" s="134" t="str">
        <f>IF(AND(TONGHOP!$O1608="KTHP",TONGHOP!$T1608&lt;&gt;""),TONGHOP!$T1608,"")</f>
        <v/>
      </c>
      <c r="B1608" s="134" t="str">
        <f>IF(AND(TONGHOP!$O1608="KTHP",TONGHOP!$U1608&lt;&gt;""),TONGHOP!$U1608,"")</f>
        <v/>
      </c>
      <c r="C1608" s="134" t="str">
        <f>IF(AND(TONGHOP!$O1608="KTHP",TONGHOP!$Q1608&lt;&gt;""),TONGHOP!$Q1608,"")</f>
        <v/>
      </c>
      <c r="D1608" s="134" t="str">
        <f t="shared" si="50"/>
        <v/>
      </c>
      <c r="E1608" s="134" t="str">
        <f>IF(AND(TONGHOP!$O1608="ThiTN",TONGHOP!$T1608&lt;&gt;""),TONGHOP!$T1608,"")</f>
        <v/>
      </c>
      <c r="F1608" s="134" t="str">
        <f>IF(AND(TONGHOP!$O1608="ThiTN",TONGHOP!$U1608&lt;&gt;""),TONGHOP!$U1608,"")</f>
        <v/>
      </c>
      <c r="G1608" s="134" t="str">
        <f>IF(AND(TONGHOP!$O1608="ThiTN",TONGHOP!$Q1608&lt;&gt;""),TONGHOP!$Q1608,"")</f>
        <v/>
      </c>
      <c r="H1608" s="134" t="str">
        <f t="shared" si="51"/>
        <v/>
      </c>
    </row>
    <row r="1609" spans="1:8">
      <c r="A1609" s="134" t="str">
        <f>IF(AND(TONGHOP!$O1609="KTHP",TONGHOP!$T1609&lt;&gt;""),TONGHOP!$T1609,"")</f>
        <v/>
      </c>
      <c r="B1609" s="134" t="str">
        <f>IF(AND(TONGHOP!$O1609="KTHP",TONGHOP!$U1609&lt;&gt;""),TONGHOP!$U1609,"")</f>
        <v/>
      </c>
      <c r="C1609" s="134" t="str">
        <f>IF(AND(TONGHOP!$O1609="KTHP",TONGHOP!$Q1609&lt;&gt;""),TONGHOP!$Q1609,"")</f>
        <v/>
      </c>
      <c r="D1609" s="134" t="str">
        <f t="shared" si="50"/>
        <v/>
      </c>
      <c r="E1609" s="134" t="str">
        <f>IF(AND(TONGHOP!$O1609="ThiTN",TONGHOP!$T1609&lt;&gt;""),TONGHOP!$T1609,"")</f>
        <v/>
      </c>
      <c r="F1609" s="134" t="str">
        <f>IF(AND(TONGHOP!$O1609="ThiTN",TONGHOP!$U1609&lt;&gt;""),TONGHOP!$U1609,"")</f>
        <v/>
      </c>
      <c r="G1609" s="134" t="str">
        <f>IF(AND(TONGHOP!$O1609="ThiTN",TONGHOP!$Q1609&lt;&gt;""),TONGHOP!$Q1609,"")</f>
        <v/>
      </c>
      <c r="H1609" s="134" t="str">
        <f t="shared" si="51"/>
        <v/>
      </c>
    </row>
    <row r="1610" spans="1:8">
      <c r="A1610" s="134" t="str">
        <f>IF(AND(TONGHOP!$O1610="KTHP",TONGHOP!$T1610&lt;&gt;""),TONGHOP!$T1610,"")</f>
        <v/>
      </c>
      <c r="B1610" s="134" t="str">
        <f>IF(AND(TONGHOP!$O1610="KTHP",TONGHOP!$U1610&lt;&gt;""),TONGHOP!$U1610,"")</f>
        <v/>
      </c>
      <c r="C1610" s="134" t="str">
        <f>IF(AND(TONGHOP!$O1610="KTHP",TONGHOP!$Q1610&lt;&gt;""),TONGHOP!$Q1610,"")</f>
        <v/>
      </c>
      <c r="D1610" s="134" t="str">
        <f t="shared" si="50"/>
        <v/>
      </c>
      <c r="E1610" s="134" t="str">
        <f>IF(AND(TONGHOP!$O1610="ThiTN",TONGHOP!$T1610&lt;&gt;""),TONGHOP!$T1610,"")</f>
        <v/>
      </c>
      <c r="F1610" s="134" t="str">
        <f>IF(AND(TONGHOP!$O1610="ThiTN",TONGHOP!$U1610&lt;&gt;""),TONGHOP!$U1610,"")</f>
        <v/>
      </c>
      <c r="G1610" s="134" t="str">
        <f>IF(AND(TONGHOP!$O1610="ThiTN",TONGHOP!$Q1610&lt;&gt;""),TONGHOP!$Q1610,"")</f>
        <v/>
      </c>
      <c r="H1610" s="134" t="str">
        <f t="shared" si="51"/>
        <v/>
      </c>
    </row>
    <row r="1611" spans="1:8">
      <c r="A1611" s="134" t="str">
        <f>IF(AND(TONGHOP!$O1611="KTHP",TONGHOP!$T1611&lt;&gt;""),TONGHOP!$T1611,"")</f>
        <v/>
      </c>
      <c r="B1611" s="134" t="str">
        <f>IF(AND(TONGHOP!$O1611="KTHP",TONGHOP!$U1611&lt;&gt;""),TONGHOP!$U1611,"")</f>
        <v/>
      </c>
      <c r="C1611" s="134" t="str">
        <f>IF(AND(TONGHOP!$O1611="KTHP",TONGHOP!$Q1611&lt;&gt;""),TONGHOP!$Q1611,"")</f>
        <v/>
      </c>
      <c r="D1611" s="134" t="str">
        <f t="shared" si="50"/>
        <v/>
      </c>
      <c r="E1611" s="134" t="str">
        <f>IF(AND(TONGHOP!$O1611="ThiTN",TONGHOP!$T1611&lt;&gt;""),TONGHOP!$T1611,"")</f>
        <v/>
      </c>
      <c r="F1611" s="134" t="str">
        <f>IF(AND(TONGHOP!$O1611="ThiTN",TONGHOP!$U1611&lt;&gt;""),TONGHOP!$U1611,"")</f>
        <v/>
      </c>
      <c r="G1611" s="134" t="str">
        <f>IF(AND(TONGHOP!$O1611="ThiTN",TONGHOP!$Q1611&lt;&gt;""),TONGHOP!$Q1611,"")</f>
        <v/>
      </c>
      <c r="H1611" s="134" t="str">
        <f t="shared" si="51"/>
        <v/>
      </c>
    </row>
    <row r="1612" spans="1:8">
      <c r="A1612" s="134" t="str">
        <f>IF(AND(TONGHOP!$O1612="KTHP",TONGHOP!$T1612&lt;&gt;""),TONGHOP!$T1612,"")</f>
        <v/>
      </c>
      <c r="B1612" s="134" t="str">
        <f>IF(AND(TONGHOP!$O1612="KTHP",TONGHOP!$U1612&lt;&gt;""),TONGHOP!$U1612,"")</f>
        <v/>
      </c>
      <c r="C1612" s="134" t="str">
        <f>IF(AND(TONGHOP!$O1612="KTHP",TONGHOP!$Q1612&lt;&gt;""),TONGHOP!$Q1612,"")</f>
        <v/>
      </c>
      <c r="D1612" s="134" t="str">
        <f t="shared" si="50"/>
        <v/>
      </c>
      <c r="E1612" s="134" t="str">
        <f>IF(AND(TONGHOP!$O1612="ThiTN",TONGHOP!$T1612&lt;&gt;""),TONGHOP!$T1612,"")</f>
        <v/>
      </c>
      <c r="F1612" s="134" t="str">
        <f>IF(AND(TONGHOP!$O1612="ThiTN",TONGHOP!$U1612&lt;&gt;""),TONGHOP!$U1612,"")</f>
        <v/>
      </c>
      <c r="G1612" s="134" t="str">
        <f>IF(AND(TONGHOP!$O1612="ThiTN",TONGHOP!$Q1612&lt;&gt;""),TONGHOP!$Q1612,"")</f>
        <v/>
      </c>
      <c r="H1612" s="134" t="str">
        <f t="shared" si="51"/>
        <v/>
      </c>
    </row>
    <row r="1613" spans="1:8">
      <c r="A1613" s="134" t="str">
        <f>IF(AND(TONGHOP!$O1613="KTHP",TONGHOP!$T1613&lt;&gt;""),TONGHOP!$T1613,"")</f>
        <v/>
      </c>
      <c r="B1613" s="134" t="str">
        <f>IF(AND(TONGHOP!$O1613="KTHP",TONGHOP!$U1613&lt;&gt;""),TONGHOP!$U1613,"")</f>
        <v/>
      </c>
      <c r="C1613" s="134" t="str">
        <f>IF(AND(TONGHOP!$O1613="KTHP",TONGHOP!$Q1613&lt;&gt;""),TONGHOP!$Q1613,"")</f>
        <v/>
      </c>
      <c r="D1613" s="134" t="str">
        <f t="shared" si="50"/>
        <v/>
      </c>
      <c r="E1613" s="134" t="str">
        <f>IF(AND(TONGHOP!$O1613="ThiTN",TONGHOP!$T1613&lt;&gt;""),TONGHOP!$T1613,"")</f>
        <v/>
      </c>
      <c r="F1613" s="134" t="str">
        <f>IF(AND(TONGHOP!$O1613="ThiTN",TONGHOP!$U1613&lt;&gt;""),TONGHOP!$U1613,"")</f>
        <v/>
      </c>
      <c r="G1613" s="134" t="str">
        <f>IF(AND(TONGHOP!$O1613="ThiTN",TONGHOP!$Q1613&lt;&gt;""),TONGHOP!$Q1613,"")</f>
        <v/>
      </c>
      <c r="H1613" s="134" t="str">
        <f t="shared" si="51"/>
        <v/>
      </c>
    </row>
    <row r="1614" spans="1:8">
      <c r="A1614" s="134" t="str">
        <f>IF(AND(TONGHOP!$O1614="KTHP",TONGHOP!$T1614&lt;&gt;""),TONGHOP!$T1614,"")</f>
        <v/>
      </c>
      <c r="B1614" s="134" t="str">
        <f>IF(AND(TONGHOP!$O1614="KTHP",TONGHOP!$U1614&lt;&gt;""),TONGHOP!$U1614,"")</f>
        <v/>
      </c>
      <c r="C1614" s="134" t="str">
        <f>IF(AND(TONGHOP!$O1614="KTHP",TONGHOP!$Q1614&lt;&gt;""),TONGHOP!$Q1614,"")</f>
        <v/>
      </c>
      <c r="D1614" s="134" t="str">
        <f t="shared" si="50"/>
        <v/>
      </c>
      <c r="E1614" s="134" t="str">
        <f>IF(AND(TONGHOP!$O1614="ThiTN",TONGHOP!$T1614&lt;&gt;""),TONGHOP!$T1614,"")</f>
        <v/>
      </c>
      <c r="F1614" s="134" t="str">
        <f>IF(AND(TONGHOP!$O1614="ThiTN",TONGHOP!$U1614&lt;&gt;""),TONGHOP!$U1614,"")</f>
        <v/>
      </c>
      <c r="G1614" s="134" t="str">
        <f>IF(AND(TONGHOP!$O1614="ThiTN",TONGHOP!$Q1614&lt;&gt;""),TONGHOP!$Q1614,"")</f>
        <v/>
      </c>
      <c r="H1614" s="134" t="str">
        <f t="shared" si="51"/>
        <v/>
      </c>
    </row>
    <row r="1615" spans="1:8">
      <c r="A1615" s="134" t="str">
        <f>IF(AND(TONGHOP!$O1615="KTHP",TONGHOP!$T1615&lt;&gt;""),TONGHOP!$T1615,"")</f>
        <v/>
      </c>
      <c r="B1615" s="134" t="str">
        <f>IF(AND(TONGHOP!$O1615="KTHP",TONGHOP!$U1615&lt;&gt;""),TONGHOP!$U1615,"")</f>
        <v/>
      </c>
      <c r="C1615" s="134" t="str">
        <f>IF(AND(TONGHOP!$O1615="KTHP",TONGHOP!$Q1615&lt;&gt;""),TONGHOP!$Q1615,"")</f>
        <v/>
      </c>
      <c r="D1615" s="134" t="str">
        <f t="shared" si="50"/>
        <v/>
      </c>
      <c r="E1615" s="134" t="str">
        <f>IF(AND(TONGHOP!$O1615="ThiTN",TONGHOP!$T1615&lt;&gt;""),TONGHOP!$T1615,"")</f>
        <v/>
      </c>
      <c r="F1615" s="134" t="str">
        <f>IF(AND(TONGHOP!$O1615="ThiTN",TONGHOP!$U1615&lt;&gt;""),TONGHOP!$U1615,"")</f>
        <v/>
      </c>
      <c r="G1615" s="134" t="str">
        <f>IF(AND(TONGHOP!$O1615="ThiTN",TONGHOP!$Q1615&lt;&gt;""),TONGHOP!$Q1615,"")</f>
        <v/>
      </c>
      <c r="H1615" s="134" t="str">
        <f t="shared" si="51"/>
        <v/>
      </c>
    </row>
    <row r="1616" spans="1:8">
      <c r="A1616" s="134" t="str">
        <f>IF(AND(TONGHOP!$O1616="KTHP",TONGHOP!$T1616&lt;&gt;""),TONGHOP!$T1616,"")</f>
        <v/>
      </c>
      <c r="B1616" s="134" t="str">
        <f>IF(AND(TONGHOP!$O1616="KTHP",TONGHOP!$U1616&lt;&gt;""),TONGHOP!$U1616,"")</f>
        <v/>
      </c>
      <c r="C1616" s="134" t="str">
        <f>IF(AND(TONGHOP!$O1616="KTHP",TONGHOP!$Q1616&lt;&gt;""),TONGHOP!$Q1616,"")</f>
        <v/>
      </c>
      <c r="D1616" s="134" t="str">
        <f t="shared" si="50"/>
        <v/>
      </c>
      <c r="E1616" s="134" t="str">
        <f>IF(AND(TONGHOP!$O1616="ThiTN",TONGHOP!$T1616&lt;&gt;""),TONGHOP!$T1616,"")</f>
        <v/>
      </c>
      <c r="F1616" s="134" t="str">
        <f>IF(AND(TONGHOP!$O1616="ThiTN",TONGHOP!$U1616&lt;&gt;""),TONGHOP!$U1616,"")</f>
        <v/>
      </c>
      <c r="G1616" s="134" t="str">
        <f>IF(AND(TONGHOP!$O1616="ThiTN",TONGHOP!$Q1616&lt;&gt;""),TONGHOP!$Q1616,"")</f>
        <v/>
      </c>
      <c r="H1616" s="134" t="str">
        <f t="shared" si="51"/>
        <v/>
      </c>
    </row>
    <row r="1617" spans="1:8">
      <c r="A1617" s="134" t="str">
        <f>IF(AND(TONGHOP!$O1617="KTHP",TONGHOP!$T1617&lt;&gt;""),TONGHOP!$T1617,"")</f>
        <v/>
      </c>
      <c r="B1617" s="134" t="str">
        <f>IF(AND(TONGHOP!$O1617="KTHP",TONGHOP!$U1617&lt;&gt;""),TONGHOP!$U1617,"")</f>
        <v/>
      </c>
      <c r="C1617" s="134" t="str">
        <f>IF(AND(TONGHOP!$O1617="KTHP",TONGHOP!$Q1617&lt;&gt;""),TONGHOP!$Q1617,"")</f>
        <v/>
      </c>
      <c r="D1617" s="134" t="str">
        <f t="shared" si="50"/>
        <v/>
      </c>
      <c r="E1617" s="134" t="str">
        <f>IF(AND(TONGHOP!$O1617="ThiTN",TONGHOP!$T1617&lt;&gt;""),TONGHOP!$T1617,"")</f>
        <v/>
      </c>
      <c r="F1617" s="134" t="str">
        <f>IF(AND(TONGHOP!$O1617="ThiTN",TONGHOP!$U1617&lt;&gt;""),TONGHOP!$U1617,"")</f>
        <v/>
      </c>
      <c r="G1617" s="134" t="str">
        <f>IF(AND(TONGHOP!$O1617="ThiTN",TONGHOP!$Q1617&lt;&gt;""),TONGHOP!$Q1617,"")</f>
        <v/>
      </c>
      <c r="H1617" s="134" t="str">
        <f t="shared" si="51"/>
        <v/>
      </c>
    </row>
    <row r="1618" spans="1:8">
      <c r="A1618" s="134" t="str">
        <f>IF(AND(TONGHOP!$O1618="KTHP",TONGHOP!$T1618&lt;&gt;""),TONGHOP!$T1618,"")</f>
        <v/>
      </c>
      <c r="B1618" s="134" t="str">
        <f>IF(AND(TONGHOP!$O1618="KTHP",TONGHOP!$U1618&lt;&gt;""),TONGHOP!$U1618,"")</f>
        <v/>
      </c>
      <c r="C1618" s="134" t="str">
        <f>IF(AND(TONGHOP!$O1618="KTHP",TONGHOP!$Q1618&lt;&gt;""),TONGHOP!$Q1618,"")</f>
        <v/>
      </c>
      <c r="D1618" s="134" t="str">
        <f t="shared" si="50"/>
        <v/>
      </c>
      <c r="E1618" s="134" t="str">
        <f>IF(AND(TONGHOP!$O1618="ThiTN",TONGHOP!$T1618&lt;&gt;""),TONGHOP!$T1618,"")</f>
        <v/>
      </c>
      <c r="F1618" s="134" t="str">
        <f>IF(AND(TONGHOP!$O1618="ThiTN",TONGHOP!$U1618&lt;&gt;""),TONGHOP!$U1618,"")</f>
        <v/>
      </c>
      <c r="G1618" s="134" t="str">
        <f>IF(AND(TONGHOP!$O1618="ThiTN",TONGHOP!$Q1618&lt;&gt;""),TONGHOP!$Q1618,"")</f>
        <v/>
      </c>
      <c r="H1618" s="134" t="str">
        <f t="shared" si="51"/>
        <v/>
      </c>
    </row>
    <row r="1619" spans="1:8">
      <c r="A1619" s="134" t="str">
        <f>IF(AND(TONGHOP!$O1619="KTHP",TONGHOP!$T1619&lt;&gt;""),TONGHOP!$T1619,"")</f>
        <v/>
      </c>
      <c r="B1619" s="134" t="str">
        <f>IF(AND(TONGHOP!$O1619="KTHP",TONGHOP!$U1619&lt;&gt;""),TONGHOP!$U1619,"")</f>
        <v/>
      </c>
      <c r="C1619" s="134" t="str">
        <f>IF(AND(TONGHOP!$O1619="KTHP",TONGHOP!$Q1619&lt;&gt;""),TONGHOP!$Q1619,"")</f>
        <v/>
      </c>
      <c r="D1619" s="134" t="str">
        <f t="shared" si="50"/>
        <v/>
      </c>
      <c r="E1619" s="134" t="str">
        <f>IF(AND(TONGHOP!$O1619="ThiTN",TONGHOP!$T1619&lt;&gt;""),TONGHOP!$T1619,"")</f>
        <v/>
      </c>
      <c r="F1619" s="134" t="str">
        <f>IF(AND(TONGHOP!$O1619="ThiTN",TONGHOP!$U1619&lt;&gt;""),TONGHOP!$U1619,"")</f>
        <v/>
      </c>
      <c r="G1619" s="134" t="str">
        <f>IF(AND(TONGHOP!$O1619="ThiTN",TONGHOP!$Q1619&lt;&gt;""),TONGHOP!$Q1619,"")</f>
        <v/>
      </c>
      <c r="H1619" s="134" t="str">
        <f t="shared" si="51"/>
        <v/>
      </c>
    </row>
    <row r="1620" spans="1:8">
      <c r="A1620" s="134" t="str">
        <f>IF(AND(TONGHOP!$O1620="KTHP",TONGHOP!$T1620&lt;&gt;""),TONGHOP!$T1620,"")</f>
        <v/>
      </c>
      <c r="B1620" s="134" t="str">
        <f>IF(AND(TONGHOP!$O1620="KTHP",TONGHOP!$U1620&lt;&gt;""),TONGHOP!$U1620,"")</f>
        <v/>
      </c>
      <c r="C1620" s="134" t="str">
        <f>IF(AND(TONGHOP!$O1620="KTHP",TONGHOP!$Q1620&lt;&gt;""),TONGHOP!$Q1620,"")</f>
        <v/>
      </c>
      <c r="D1620" s="134" t="str">
        <f t="shared" si="50"/>
        <v/>
      </c>
      <c r="E1620" s="134" t="str">
        <f>IF(AND(TONGHOP!$O1620="ThiTN",TONGHOP!$T1620&lt;&gt;""),TONGHOP!$T1620,"")</f>
        <v/>
      </c>
      <c r="F1620" s="134" t="str">
        <f>IF(AND(TONGHOP!$O1620="ThiTN",TONGHOP!$U1620&lt;&gt;""),TONGHOP!$U1620,"")</f>
        <v/>
      </c>
      <c r="G1620" s="134" t="str">
        <f>IF(AND(TONGHOP!$O1620="ThiTN",TONGHOP!$Q1620&lt;&gt;""),TONGHOP!$Q1620,"")</f>
        <v/>
      </c>
      <c r="H1620" s="134" t="str">
        <f t="shared" si="51"/>
        <v/>
      </c>
    </row>
    <row r="1621" spans="1:8">
      <c r="A1621" s="134" t="str">
        <f>IF(AND(TONGHOP!$O1621="KTHP",TONGHOP!$T1621&lt;&gt;""),TONGHOP!$T1621,"")</f>
        <v/>
      </c>
      <c r="B1621" s="134" t="str">
        <f>IF(AND(TONGHOP!$O1621="KTHP",TONGHOP!$U1621&lt;&gt;""),TONGHOP!$U1621,"")</f>
        <v/>
      </c>
      <c r="C1621" s="134" t="str">
        <f>IF(AND(TONGHOP!$O1621="KTHP",TONGHOP!$Q1621&lt;&gt;""),TONGHOP!$Q1621,"")</f>
        <v/>
      </c>
      <c r="D1621" s="134" t="str">
        <f t="shared" si="50"/>
        <v/>
      </c>
      <c r="E1621" s="134" t="str">
        <f>IF(AND(TONGHOP!$O1621="ThiTN",TONGHOP!$T1621&lt;&gt;""),TONGHOP!$T1621,"")</f>
        <v/>
      </c>
      <c r="F1621" s="134" t="str">
        <f>IF(AND(TONGHOP!$O1621="ThiTN",TONGHOP!$U1621&lt;&gt;""),TONGHOP!$U1621,"")</f>
        <v/>
      </c>
      <c r="G1621" s="134" t="str">
        <f>IF(AND(TONGHOP!$O1621="ThiTN",TONGHOP!$Q1621&lt;&gt;""),TONGHOP!$Q1621,"")</f>
        <v/>
      </c>
      <c r="H1621" s="134" t="str">
        <f t="shared" si="51"/>
        <v/>
      </c>
    </row>
    <row r="1622" spans="1:8">
      <c r="A1622" s="134" t="str">
        <f>IF(AND(TONGHOP!$O1622="KTHP",TONGHOP!$T1622&lt;&gt;""),TONGHOP!$T1622,"")</f>
        <v/>
      </c>
      <c r="B1622" s="134" t="str">
        <f>IF(AND(TONGHOP!$O1622="KTHP",TONGHOP!$U1622&lt;&gt;""),TONGHOP!$U1622,"")</f>
        <v/>
      </c>
      <c r="C1622" s="134" t="str">
        <f>IF(AND(TONGHOP!$O1622="KTHP",TONGHOP!$Q1622&lt;&gt;""),TONGHOP!$Q1622,"")</f>
        <v/>
      </c>
      <c r="D1622" s="134" t="str">
        <f t="shared" si="50"/>
        <v/>
      </c>
      <c r="E1622" s="134" t="str">
        <f>IF(AND(TONGHOP!$O1622="ThiTN",TONGHOP!$T1622&lt;&gt;""),TONGHOP!$T1622,"")</f>
        <v/>
      </c>
      <c r="F1622" s="134" t="str">
        <f>IF(AND(TONGHOP!$O1622="ThiTN",TONGHOP!$U1622&lt;&gt;""),TONGHOP!$U1622,"")</f>
        <v/>
      </c>
      <c r="G1622" s="134" t="str">
        <f>IF(AND(TONGHOP!$O1622="ThiTN",TONGHOP!$Q1622&lt;&gt;""),TONGHOP!$Q1622,"")</f>
        <v/>
      </c>
      <c r="H1622" s="134" t="str">
        <f t="shared" si="51"/>
        <v/>
      </c>
    </row>
    <row r="1623" spans="1:8">
      <c r="A1623" s="134" t="str">
        <f>IF(AND(TONGHOP!$O1623="KTHP",TONGHOP!$T1623&lt;&gt;""),TONGHOP!$T1623,"")</f>
        <v/>
      </c>
      <c r="B1623" s="134" t="str">
        <f>IF(AND(TONGHOP!$O1623="KTHP",TONGHOP!$U1623&lt;&gt;""),TONGHOP!$U1623,"")</f>
        <v/>
      </c>
      <c r="C1623" s="134" t="str">
        <f>IF(AND(TONGHOP!$O1623="KTHP",TONGHOP!$Q1623&lt;&gt;""),TONGHOP!$Q1623,"")</f>
        <v/>
      </c>
      <c r="D1623" s="134" t="str">
        <f t="shared" si="50"/>
        <v/>
      </c>
      <c r="E1623" s="134" t="str">
        <f>IF(AND(TONGHOP!$O1623="ThiTN",TONGHOP!$T1623&lt;&gt;""),TONGHOP!$T1623,"")</f>
        <v/>
      </c>
      <c r="F1623" s="134" t="str">
        <f>IF(AND(TONGHOP!$O1623="ThiTN",TONGHOP!$U1623&lt;&gt;""),TONGHOP!$U1623,"")</f>
        <v/>
      </c>
      <c r="G1623" s="134" t="str">
        <f>IF(AND(TONGHOP!$O1623="ThiTN",TONGHOP!$Q1623&lt;&gt;""),TONGHOP!$Q1623,"")</f>
        <v/>
      </c>
      <c r="H1623" s="134" t="str">
        <f t="shared" si="51"/>
        <v/>
      </c>
    </row>
    <row r="1624" spans="1:8">
      <c r="A1624" s="134" t="str">
        <f>IF(AND(TONGHOP!$O1624="KTHP",TONGHOP!$T1624&lt;&gt;""),TONGHOP!$T1624,"")</f>
        <v/>
      </c>
      <c r="B1624" s="134" t="str">
        <f>IF(AND(TONGHOP!$O1624="KTHP",TONGHOP!$U1624&lt;&gt;""),TONGHOP!$U1624,"")</f>
        <v/>
      </c>
      <c r="C1624" s="134" t="str">
        <f>IF(AND(TONGHOP!$O1624="KTHP",TONGHOP!$Q1624&lt;&gt;""),TONGHOP!$Q1624,"")</f>
        <v/>
      </c>
      <c r="D1624" s="134" t="str">
        <f t="shared" si="50"/>
        <v/>
      </c>
      <c r="E1624" s="134" t="str">
        <f>IF(AND(TONGHOP!$O1624="ThiTN",TONGHOP!$T1624&lt;&gt;""),TONGHOP!$T1624,"")</f>
        <v/>
      </c>
      <c r="F1624" s="134" t="str">
        <f>IF(AND(TONGHOP!$O1624="ThiTN",TONGHOP!$U1624&lt;&gt;""),TONGHOP!$U1624,"")</f>
        <v/>
      </c>
      <c r="G1624" s="134" t="str">
        <f>IF(AND(TONGHOP!$O1624="ThiTN",TONGHOP!$Q1624&lt;&gt;""),TONGHOP!$Q1624,"")</f>
        <v/>
      </c>
      <c r="H1624" s="134" t="str">
        <f t="shared" si="51"/>
        <v/>
      </c>
    </row>
    <row r="1625" spans="1:8">
      <c r="A1625" s="134" t="str">
        <f>IF(AND(TONGHOP!$O1625="KTHP",TONGHOP!$T1625&lt;&gt;""),TONGHOP!$T1625,"")</f>
        <v/>
      </c>
      <c r="B1625" s="134" t="str">
        <f>IF(AND(TONGHOP!$O1625="KTHP",TONGHOP!$U1625&lt;&gt;""),TONGHOP!$U1625,"")</f>
        <v/>
      </c>
      <c r="C1625" s="134" t="str">
        <f>IF(AND(TONGHOP!$O1625="KTHP",TONGHOP!$Q1625&lt;&gt;""),TONGHOP!$Q1625,"")</f>
        <v/>
      </c>
      <c r="D1625" s="134" t="str">
        <f t="shared" si="50"/>
        <v/>
      </c>
      <c r="E1625" s="134" t="str">
        <f>IF(AND(TONGHOP!$O1625="ThiTN",TONGHOP!$T1625&lt;&gt;""),TONGHOP!$T1625,"")</f>
        <v/>
      </c>
      <c r="F1625" s="134" t="str">
        <f>IF(AND(TONGHOP!$O1625="ThiTN",TONGHOP!$U1625&lt;&gt;""),TONGHOP!$U1625,"")</f>
        <v/>
      </c>
      <c r="G1625" s="134" t="str">
        <f>IF(AND(TONGHOP!$O1625="ThiTN",TONGHOP!$Q1625&lt;&gt;""),TONGHOP!$Q1625,"")</f>
        <v/>
      </c>
      <c r="H1625" s="134" t="str">
        <f t="shared" si="51"/>
        <v/>
      </c>
    </row>
    <row r="1626" spans="1:8">
      <c r="A1626" s="134" t="str">
        <f>IF(AND(TONGHOP!$O1626="KTHP",TONGHOP!$T1626&lt;&gt;""),TONGHOP!$T1626,"")</f>
        <v/>
      </c>
      <c r="B1626" s="134" t="str">
        <f>IF(AND(TONGHOP!$O1626="KTHP",TONGHOP!$U1626&lt;&gt;""),TONGHOP!$U1626,"")</f>
        <v/>
      </c>
      <c r="C1626" s="134" t="str">
        <f>IF(AND(TONGHOP!$O1626="KTHP",TONGHOP!$Q1626&lt;&gt;""),TONGHOP!$Q1626,"")</f>
        <v/>
      </c>
      <c r="D1626" s="134" t="str">
        <f t="shared" si="50"/>
        <v/>
      </c>
      <c r="E1626" s="134" t="str">
        <f>IF(AND(TONGHOP!$O1626="ThiTN",TONGHOP!$T1626&lt;&gt;""),TONGHOP!$T1626,"")</f>
        <v/>
      </c>
      <c r="F1626" s="134" t="str">
        <f>IF(AND(TONGHOP!$O1626="ThiTN",TONGHOP!$U1626&lt;&gt;""),TONGHOP!$U1626,"")</f>
        <v/>
      </c>
      <c r="G1626" s="134" t="str">
        <f>IF(AND(TONGHOP!$O1626="ThiTN",TONGHOP!$Q1626&lt;&gt;""),TONGHOP!$Q1626,"")</f>
        <v/>
      </c>
      <c r="H1626" s="134" t="str">
        <f t="shared" si="51"/>
        <v/>
      </c>
    </row>
    <row r="1627" spans="1:8">
      <c r="A1627" s="134" t="str">
        <f>IF(AND(TONGHOP!$O1627="KTHP",TONGHOP!$T1627&lt;&gt;""),TONGHOP!$T1627,"")</f>
        <v/>
      </c>
      <c r="B1627" s="134" t="str">
        <f>IF(AND(TONGHOP!$O1627="KTHP",TONGHOP!$U1627&lt;&gt;""),TONGHOP!$U1627,"")</f>
        <v/>
      </c>
      <c r="C1627" s="134" t="str">
        <f>IF(AND(TONGHOP!$O1627="KTHP",TONGHOP!$Q1627&lt;&gt;""),TONGHOP!$Q1627,"")</f>
        <v/>
      </c>
      <c r="D1627" s="134" t="str">
        <f t="shared" si="50"/>
        <v/>
      </c>
      <c r="E1627" s="134" t="str">
        <f>IF(AND(TONGHOP!$O1627="ThiTN",TONGHOP!$T1627&lt;&gt;""),TONGHOP!$T1627,"")</f>
        <v/>
      </c>
      <c r="F1627" s="134" t="str">
        <f>IF(AND(TONGHOP!$O1627="ThiTN",TONGHOP!$U1627&lt;&gt;""),TONGHOP!$U1627,"")</f>
        <v/>
      </c>
      <c r="G1627" s="134" t="str">
        <f>IF(AND(TONGHOP!$O1627="ThiTN",TONGHOP!$Q1627&lt;&gt;""),TONGHOP!$Q1627,"")</f>
        <v/>
      </c>
      <c r="H1627" s="134" t="str">
        <f t="shared" si="51"/>
        <v/>
      </c>
    </row>
    <row r="1628" spans="1:8">
      <c r="A1628" s="134" t="str">
        <f>IF(AND(TONGHOP!$O1628="KTHP",TONGHOP!$T1628&lt;&gt;""),TONGHOP!$T1628,"")</f>
        <v/>
      </c>
      <c r="B1628" s="134" t="str">
        <f>IF(AND(TONGHOP!$O1628="KTHP",TONGHOP!$U1628&lt;&gt;""),TONGHOP!$U1628,"")</f>
        <v/>
      </c>
      <c r="C1628" s="134" t="str">
        <f>IF(AND(TONGHOP!$O1628="KTHP",TONGHOP!$Q1628&lt;&gt;""),TONGHOP!$Q1628,"")</f>
        <v/>
      </c>
      <c r="D1628" s="134" t="str">
        <f t="shared" si="50"/>
        <v/>
      </c>
      <c r="E1628" s="134" t="str">
        <f>IF(AND(TONGHOP!$O1628="ThiTN",TONGHOP!$T1628&lt;&gt;""),TONGHOP!$T1628,"")</f>
        <v/>
      </c>
      <c r="F1628" s="134" t="str">
        <f>IF(AND(TONGHOP!$O1628="ThiTN",TONGHOP!$U1628&lt;&gt;""),TONGHOP!$U1628,"")</f>
        <v/>
      </c>
      <c r="G1628" s="134" t="str">
        <f>IF(AND(TONGHOP!$O1628="ThiTN",TONGHOP!$Q1628&lt;&gt;""),TONGHOP!$Q1628,"")</f>
        <v/>
      </c>
      <c r="H1628" s="134" t="str">
        <f t="shared" si="51"/>
        <v/>
      </c>
    </row>
    <row r="1629" spans="1:8">
      <c r="A1629" s="134" t="str">
        <f>IF(AND(TONGHOP!$O1629="KTHP",TONGHOP!$T1629&lt;&gt;""),TONGHOP!$T1629,"")</f>
        <v/>
      </c>
      <c r="B1629" s="134" t="str">
        <f>IF(AND(TONGHOP!$O1629="KTHP",TONGHOP!$U1629&lt;&gt;""),TONGHOP!$U1629,"")</f>
        <v/>
      </c>
      <c r="C1629" s="134" t="str">
        <f>IF(AND(TONGHOP!$O1629="KTHP",TONGHOP!$Q1629&lt;&gt;""),TONGHOP!$Q1629,"")</f>
        <v/>
      </c>
      <c r="D1629" s="134" t="str">
        <f t="shared" si="50"/>
        <v/>
      </c>
      <c r="E1629" s="134" t="str">
        <f>IF(AND(TONGHOP!$O1629="ThiTN",TONGHOP!$T1629&lt;&gt;""),TONGHOP!$T1629,"")</f>
        <v/>
      </c>
      <c r="F1629" s="134" t="str">
        <f>IF(AND(TONGHOP!$O1629="ThiTN",TONGHOP!$U1629&lt;&gt;""),TONGHOP!$U1629,"")</f>
        <v/>
      </c>
      <c r="G1629" s="134" t="str">
        <f>IF(AND(TONGHOP!$O1629="ThiTN",TONGHOP!$Q1629&lt;&gt;""),TONGHOP!$Q1629,"")</f>
        <v/>
      </c>
      <c r="H1629" s="134" t="str">
        <f t="shared" si="51"/>
        <v/>
      </c>
    </row>
    <row r="1630" spans="1:8">
      <c r="A1630" s="134" t="str">
        <f>IF(AND(TONGHOP!$O1630="KTHP",TONGHOP!$T1630&lt;&gt;""),TONGHOP!$T1630,"")</f>
        <v/>
      </c>
      <c r="B1630" s="134" t="str">
        <f>IF(AND(TONGHOP!$O1630="KTHP",TONGHOP!$U1630&lt;&gt;""),TONGHOP!$U1630,"")</f>
        <v/>
      </c>
      <c r="C1630" s="134" t="str">
        <f>IF(AND(TONGHOP!$O1630="KTHP",TONGHOP!$Q1630&lt;&gt;""),TONGHOP!$Q1630,"")</f>
        <v/>
      </c>
      <c r="D1630" s="134" t="str">
        <f t="shared" si="50"/>
        <v/>
      </c>
      <c r="E1630" s="134" t="str">
        <f>IF(AND(TONGHOP!$O1630="ThiTN",TONGHOP!$T1630&lt;&gt;""),TONGHOP!$T1630,"")</f>
        <v/>
      </c>
      <c r="F1630" s="134" t="str">
        <f>IF(AND(TONGHOP!$O1630="ThiTN",TONGHOP!$U1630&lt;&gt;""),TONGHOP!$U1630,"")</f>
        <v/>
      </c>
      <c r="G1630" s="134" t="str">
        <f>IF(AND(TONGHOP!$O1630="ThiTN",TONGHOP!$Q1630&lt;&gt;""),TONGHOP!$Q1630,"")</f>
        <v/>
      </c>
      <c r="H1630" s="134" t="str">
        <f t="shared" si="51"/>
        <v/>
      </c>
    </row>
    <row r="1631" spans="1:8">
      <c r="A1631" s="134" t="str">
        <f>IF(AND(TONGHOP!$O1631="KTHP",TONGHOP!$T1631&lt;&gt;""),TONGHOP!$T1631,"")</f>
        <v/>
      </c>
      <c r="B1631" s="134" t="str">
        <f>IF(AND(TONGHOP!$O1631="KTHP",TONGHOP!$U1631&lt;&gt;""),TONGHOP!$U1631,"")</f>
        <v/>
      </c>
      <c r="C1631" s="134" t="str">
        <f>IF(AND(TONGHOP!$O1631="KTHP",TONGHOP!$Q1631&lt;&gt;""),TONGHOP!$Q1631,"")</f>
        <v/>
      </c>
      <c r="D1631" s="134" t="str">
        <f t="shared" si="50"/>
        <v/>
      </c>
      <c r="E1631" s="134" t="str">
        <f>IF(AND(TONGHOP!$O1631="ThiTN",TONGHOP!$T1631&lt;&gt;""),TONGHOP!$T1631,"")</f>
        <v/>
      </c>
      <c r="F1631" s="134" t="str">
        <f>IF(AND(TONGHOP!$O1631="ThiTN",TONGHOP!$U1631&lt;&gt;""),TONGHOP!$U1631,"")</f>
        <v/>
      </c>
      <c r="G1631" s="134" t="str">
        <f>IF(AND(TONGHOP!$O1631="ThiTN",TONGHOP!$Q1631&lt;&gt;""),TONGHOP!$Q1631,"")</f>
        <v/>
      </c>
      <c r="H1631" s="134" t="str">
        <f t="shared" si="51"/>
        <v/>
      </c>
    </row>
    <row r="1632" spans="1:8">
      <c r="A1632" s="134" t="str">
        <f>IF(AND(TONGHOP!$O1632="KTHP",TONGHOP!$T1632&lt;&gt;""),TONGHOP!$T1632,"")</f>
        <v/>
      </c>
      <c r="B1632" s="134" t="str">
        <f>IF(AND(TONGHOP!$O1632="KTHP",TONGHOP!$U1632&lt;&gt;""),TONGHOP!$U1632,"")</f>
        <v/>
      </c>
      <c r="C1632" s="134" t="str">
        <f>IF(AND(TONGHOP!$O1632="KTHP",TONGHOP!$Q1632&lt;&gt;""),TONGHOP!$Q1632,"")</f>
        <v/>
      </c>
      <c r="D1632" s="134" t="str">
        <f t="shared" si="50"/>
        <v/>
      </c>
      <c r="E1632" s="134" t="str">
        <f>IF(AND(TONGHOP!$O1632="ThiTN",TONGHOP!$T1632&lt;&gt;""),TONGHOP!$T1632,"")</f>
        <v/>
      </c>
      <c r="F1632" s="134" t="str">
        <f>IF(AND(TONGHOP!$O1632="ThiTN",TONGHOP!$U1632&lt;&gt;""),TONGHOP!$U1632,"")</f>
        <v/>
      </c>
      <c r="G1632" s="134" t="str">
        <f>IF(AND(TONGHOP!$O1632="ThiTN",TONGHOP!$Q1632&lt;&gt;""),TONGHOP!$Q1632,"")</f>
        <v/>
      </c>
      <c r="H1632" s="134" t="str">
        <f t="shared" si="51"/>
        <v/>
      </c>
    </row>
    <row r="1633" spans="1:8">
      <c r="A1633" s="134" t="str">
        <f>IF(AND(TONGHOP!$O1633="KTHP",TONGHOP!$T1633&lt;&gt;""),TONGHOP!$T1633,"")</f>
        <v/>
      </c>
      <c r="B1633" s="134" t="str">
        <f>IF(AND(TONGHOP!$O1633="KTHP",TONGHOP!$U1633&lt;&gt;""),TONGHOP!$U1633,"")</f>
        <v/>
      </c>
      <c r="C1633" s="134" t="str">
        <f>IF(AND(TONGHOP!$O1633="KTHP",TONGHOP!$Q1633&lt;&gt;""),TONGHOP!$Q1633,"")</f>
        <v/>
      </c>
      <c r="D1633" s="134" t="str">
        <f t="shared" si="50"/>
        <v/>
      </c>
      <c r="E1633" s="134" t="str">
        <f>IF(AND(TONGHOP!$O1633="ThiTN",TONGHOP!$T1633&lt;&gt;""),TONGHOP!$T1633,"")</f>
        <v/>
      </c>
      <c r="F1633" s="134" t="str">
        <f>IF(AND(TONGHOP!$O1633="ThiTN",TONGHOP!$U1633&lt;&gt;""),TONGHOP!$U1633,"")</f>
        <v/>
      </c>
      <c r="G1633" s="134" t="str">
        <f>IF(AND(TONGHOP!$O1633="ThiTN",TONGHOP!$Q1633&lt;&gt;""),TONGHOP!$Q1633,"")</f>
        <v/>
      </c>
      <c r="H1633" s="134" t="str">
        <f t="shared" si="51"/>
        <v/>
      </c>
    </row>
    <row r="1634" spans="1:8">
      <c r="A1634" s="134" t="str">
        <f>IF(AND(TONGHOP!$O1634="KTHP",TONGHOP!$T1634&lt;&gt;""),TONGHOP!$T1634,"")</f>
        <v/>
      </c>
      <c r="B1634" s="134" t="str">
        <f>IF(AND(TONGHOP!$O1634="KTHP",TONGHOP!$U1634&lt;&gt;""),TONGHOP!$U1634,"")</f>
        <v/>
      </c>
      <c r="C1634" s="134" t="str">
        <f>IF(AND(TONGHOP!$O1634="KTHP",TONGHOP!$Q1634&lt;&gt;""),TONGHOP!$Q1634,"")</f>
        <v/>
      </c>
      <c r="D1634" s="134" t="str">
        <f t="shared" si="50"/>
        <v/>
      </c>
      <c r="E1634" s="134" t="str">
        <f>IF(AND(TONGHOP!$O1634="ThiTN",TONGHOP!$T1634&lt;&gt;""),TONGHOP!$T1634,"")</f>
        <v/>
      </c>
      <c r="F1634" s="134" t="str">
        <f>IF(AND(TONGHOP!$O1634="ThiTN",TONGHOP!$U1634&lt;&gt;""),TONGHOP!$U1634,"")</f>
        <v/>
      </c>
      <c r="G1634" s="134" t="str">
        <f>IF(AND(TONGHOP!$O1634="ThiTN",TONGHOP!$Q1634&lt;&gt;""),TONGHOP!$Q1634,"")</f>
        <v/>
      </c>
      <c r="H1634" s="134" t="str">
        <f t="shared" si="51"/>
        <v/>
      </c>
    </row>
    <row r="1635" spans="1:8">
      <c r="A1635" s="134" t="str">
        <f>IF(AND(TONGHOP!$O1635="KTHP",TONGHOP!$T1635&lt;&gt;""),TONGHOP!$T1635,"")</f>
        <v/>
      </c>
      <c r="B1635" s="134" t="str">
        <f>IF(AND(TONGHOP!$O1635="KTHP",TONGHOP!$U1635&lt;&gt;""),TONGHOP!$U1635,"")</f>
        <v/>
      </c>
      <c r="C1635" s="134" t="str">
        <f>IF(AND(TONGHOP!$O1635="KTHP",TONGHOP!$Q1635&lt;&gt;""),TONGHOP!$Q1635,"")</f>
        <v/>
      </c>
      <c r="D1635" s="134" t="str">
        <f t="shared" si="50"/>
        <v/>
      </c>
      <c r="E1635" s="134" t="str">
        <f>IF(AND(TONGHOP!$O1635="ThiTN",TONGHOP!$T1635&lt;&gt;""),TONGHOP!$T1635,"")</f>
        <v/>
      </c>
      <c r="F1635" s="134" t="str">
        <f>IF(AND(TONGHOP!$O1635="ThiTN",TONGHOP!$U1635&lt;&gt;""),TONGHOP!$U1635,"")</f>
        <v/>
      </c>
      <c r="G1635" s="134" t="str">
        <f>IF(AND(TONGHOP!$O1635="ThiTN",TONGHOP!$Q1635&lt;&gt;""),TONGHOP!$Q1635,"")</f>
        <v/>
      </c>
      <c r="H1635" s="134" t="str">
        <f t="shared" si="51"/>
        <v/>
      </c>
    </row>
    <row r="1636" spans="1:8">
      <c r="A1636" s="134" t="str">
        <f>IF(AND(TONGHOP!$O1636="KTHP",TONGHOP!$T1636&lt;&gt;""),TONGHOP!$T1636,"")</f>
        <v/>
      </c>
      <c r="B1636" s="134" t="str">
        <f>IF(AND(TONGHOP!$O1636="KTHP",TONGHOP!$U1636&lt;&gt;""),TONGHOP!$U1636,"")</f>
        <v/>
      </c>
      <c r="C1636" s="134" t="str">
        <f>IF(AND(TONGHOP!$O1636="KTHP",TONGHOP!$Q1636&lt;&gt;""),TONGHOP!$Q1636,"")</f>
        <v/>
      </c>
      <c r="D1636" s="134" t="str">
        <f t="shared" si="50"/>
        <v/>
      </c>
      <c r="E1636" s="134" t="str">
        <f>IF(AND(TONGHOP!$O1636="ThiTN",TONGHOP!$T1636&lt;&gt;""),TONGHOP!$T1636,"")</f>
        <v/>
      </c>
      <c r="F1636" s="134" t="str">
        <f>IF(AND(TONGHOP!$O1636="ThiTN",TONGHOP!$U1636&lt;&gt;""),TONGHOP!$U1636,"")</f>
        <v/>
      </c>
      <c r="G1636" s="134" t="str">
        <f>IF(AND(TONGHOP!$O1636="ThiTN",TONGHOP!$Q1636&lt;&gt;""),TONGHOP!$Q1636,"")</f>
        <v/>
      </c>
      <c r="H1636" s="134" t="str">
        <f t="shared" si="51"/>
        <v/>
      </c>
    </row>
    <row r="1637" spans="1:8">
      <c r="A1637" s="134" t="str">
        <f>IF(AND(TONGHOP!$O1637="KTHP",TONGHOP!$T1637&lt;&gt;""),TONGHOP!$T1637,"")</f>
        <v/>
      </c>
      <c r="B1637" s="134" t="str">
        <f>IF(AND(TONGHOP!$O1637="KTHP",TONGHOP!$U1637&lt;&gt;""),TONGHOP!$U1637,"")</f>
        <v/>
      </c>
      <c r="C1637" s="134" t="str">
        <f>IF(AND(TONGHOP!$O1637="KTHP",TONGHOP!$Q1637&lt;&gt;""),TONGHOP!$Q1637,"")</f>
        <v/>
      </c>
      <c r="D1637" s="134" t="str">
        <f t="shared" si="50"/>
        <v/>
      </c>
      <c r="E1637" s="134" t="str">
        <f>IF(AND(TONGHOP!$O1637="ThiTN",TONGHOP!$T1637&lt;&gt;""),TONGHOP!$T1637,"")</f>
        <v/>
      </c>
      <c r="F1637" s="134" t="str">
        <f>IF(AND(TONGHOP!$O1637="ThiTN",TONGHOP!$U1637&lt;&gt;""),TONGHOP!$U1637,"")</f>
        <v/>
      </c>
      <c r="G1637" s="134" t="str">
        <f>IF(AND(TONGHOP!$O1637="ThiTN",TONGHOP!$Q1637&lt;&gt;""),TONGHOP!$Q1637,"")</f>
        <v/>
      </c>
      <c r="H1637" s="134" t="str">
        <f t="shared" si="51"/>
        <v/>
      </c>
    </row>
    <row r="1638" spans="1:8">
      <c r="A1638" s="134" t="str">
        <f>IF(AND(TONGHOP!$O1638="KTHP",TONGHOP!$T1638&lt;&gt;""),TONGHOP!$T1638,"")</f>
        <v/>
      </c>
      <c r="B1638" s="134" t="str">
        <f>IF(AND(TONGHOP!$O1638="KTHP",TONGHOP!$U1638&lt;&gt;""),TONGHOP!$U1638,"")</f>
        <v/>
      </c>
      <c r="C1638" s="134" t="str">
        <f>IF(AND(TONGHOP!$O1638="KTHP",TONGHOP!$Q1638&lt;&gt;""),TONGHOP!$Q1638,"")</f>
        <v/>
      </c>
      <c r="D1638" s="134" t="str">
        <f t="shared" si="50"/>
        <v/>
      </c>
      <c r="E1638" s="134" t="str">
        <f>IF(AND(TONGHOP!$O1638="ThiTN",TONGHOP!$T1638&lt;&gt;""),TONGHOP!$T1638,"")</f>
        <v/>
      </c>
      <c r="F1638" s="134" t="str">
        <f>IF(AND(TONGHOP!$O1638="ThiTN",TONGHOP!$U1638&lt;&gt;""),TONGHOP!$U1638,"")</f>
        <v/>
      </c>
      <c r="G1638" s="134" t="str">
        <f>IF(AND(TONGHOP!$O1638="ThiTN",TONGHOP!$Q1638&lt;&gt;""),TONGHOP!$Q1638,"")</f>
        <v/>
      </c>
      <c r="H1638" s="134" t="str">
        <f t="shared" si="51"/>
        <v/>
      </c>
    </row>
    <row r="1639" spans="1:8">
      <c r="A1639" s="134" t="str">
        <f>IF(AND(TONGHOP!$O1639="KTHP",TONGHOP!$T1639&lt;&gt;""),TONGHOP!$T1639,"")</f>
        <v/>
      </c>
      <c r="B1639" s="134" t="str">
        <f>IF(AND(TONGHOP!$O1639="KTHP",TONGHOP!$U1639&lt;&gt;""),TONGHOP!$U1639,"")</f>
        <v/>
      </c>
      <c r="C1639" s="134" t="str">
        <f>IF(AND(TONGHOP!$O1639="KTHP",TONGHOP!$Q1639&lt;&gt;""),TONGHOP!$Q1639,"")</f>
        <v/>
      </c>
      <c r="D1639" s="134" t="str">
        <f t="shared" si="50"/>
        <v/>
      </c>
      <c r="E1639" s="134" t="str">
        <f>IF(AND(TONGHOP!$O1639="ThiTN",TONGHOP!$T1639&lt;&gt;""),TONGHOP!$T1639,"")</f>
        <v/>
      </c>
      <c r="F1639" s="134" t="str">
        <f>IF(AND(TONGHOP!$O1639="ThiTN",TONGHOP!$U1639&lt;&gt;""),TONGHOP!$U1639,"")</f>
        <v/>
      </c>
      <c r="G1639" s="134" t="str">
        <f>IF(AND(TONGHOP!$O1639="ThiTN",TONGHOP!$Q1639&lt;&gt;""),TONGHOP!$Q1639,"")</f>
        <v/>
      </c>
      <c r="H1639" s="134" t="str">
        <f t="shared" si="51"/>
        <v/>
      </c>
    </row>
    <row r="1640" spans="1:8">
      <c r="A1640" s="134" t="str">
        <f>IF(AND(TONGHOP!$O1640="KTHP",TONGHOP!$T1640&lt;&gt;""),TONGHOP!$T1640,"")</f>
        <v/>
      </c>
      <c r="B1640" s="134" t="str">
        <f>IF(AND(TONGHOP!$O1640="KTHP",TONGHOP!$U1640&lt;&gt;""),TONGHOP!$U1640,"")</f>
        <v/>
      </c>
      <c r="C1640" s="134" t="str">
        <f>IF(AND(TONGHOP!$O1640="KTHP",TONGHOP!$Q1640&lt;&gt;""),TONGHOP!$Q1640,"")</f>
        <v/>
      </c>
      <c r="D1640" s="134" t="str">
        <f t="shared" si="50"/>
        <v/>
      </c>
      <c r="E1640" s="134" t="str">
        <f>IF(AND(TONGHOP!$O1640="ThiTN",TONGHOP!$T1640&lt;&gt;""),TONGHOP!$T1640,"")</f>
        <v/>
      </c>
      <c r="F1640" s="134" t="str">
        <f>IF(AND(TONGHOP!$O1640="ThiTN",TONGHOP!$U1640&lt;&gt;""),TONGHOP!$U1640,"")</f>
        <v/>
      </c>
      <c r="G1640" s="134" t="str">
        <f>IF(AND(TONGHOP!$O1640="ThiTN",TONGHOP!$Q1640&lt;&gt;""),TONGHOP!$Q1640,"")</f>
        <v/>
      </c>
      <c r="H1640" s="134" t="str">
        <f t="shared" si="51"/>
        <v/>
      </c>
    </row>
    <row r="1641" spans="1:8">
      <c r="A1641" s="134" t="str">
        <f>IF(AND(TONGHOP!$O1641="KTHP",TONGHOP!$T1641&lt;&gt;""),TONGHOP!$T1641,"")</f>
        <v/>
      </c>
      <c r="B1641" s="134" t="str">
        <f>IF(AND(TONGHOP!$O1641="KTHP",TONGHOP!$U1641&lt;&gt;""),TONGHOP!$U1641,"")</f>
        <v/>
      </c>
      <c r="C1641" s="134" t="str">
        <f>IF(AND(TONGHOP!$O1641="KTHP",TONGHOP!$Q1641&lt;&gt;""),TONGHOP!$Q1641,"")</f>
        <v/>
      </c>
      <c r="D1641" s="134" t="str">
        <f t="shared" si="50"/>
        <v/>
      </c>
      <c r="E1641" s="134" t="str">
        <f>IF(AND(TONGHOP!$O1641="ThiTN",TONGHOP!$T1641&lt;&gt;""),TONGHOP!$T1641,"")</f>
        <v/>
      </c>
      <c r="F1641" s="134" t="str">
        <f>IF(AND(TONGHOP!$O1641="ThiTN",TONGHOP!$U1641&lt;&gt;""),TONGHOP!$U1641,"")</f>
        <v/>
      </c>
      <c r="G1641" s="134" t="str">
        <f>IF(AND(TONGHOP!$O1641="ThiTN",TONGHOP!$Q1641&lt;&gt;""),TONGHOP!$Q1641,"")</f>
        <v/>
      </c>
      <c r="H1641" s="134" t="str">
        <f t="shared" si="51"/>
        <v/>
      </c>
    </row>
    <row r="1642" spans="1:8">
      <c r="A1642" s="134" t="str">
        <f>IF(AND(TONGHOP!$O1642="KTHP",TONGHOP!$T1642&lt;&gt;""),TONGHOP!$T1642,"")</f>
        <v/>
      </c>
      <c r="B1642" s="134" t="str">
        <f>IF(AND(TONGHOP!$O1642="KTHP",TONGHOP!$U1642&lt;&gt;""),TONGHOP!$U1642,"")</f>
        <v/>
      </c>
      <c r="C1642" s="134" t="str">
        <f>IF(AND(TONGHOP!$O1642="KTHP",TONGHOP!$Q1642&lt;&gt;""),TONGHOP!$Q1642,"")</f>
        <v/>
      </c>
      <c r="D1642" s="134" t="str">
        <f t="shared" si="50"/>
        <v/>
      </c>
      <c r="E1642" s="134" t="str">
        <f>IF(AND(TONGHOP!$O1642="ThiTN",TONGHOP!$T1642&lt;&gt;""),TONGHOP!$T1642,"")</f>
        <v/>
      </c>
      <c r="F1642" s="134" t="str">
        <f>IF(AND(TONGHOP!$O1642="ThiTN",TONGHOP!$U1642&lt;&gt;""),TONGHOP!$U1642,"")</f>
        <v/>
      </c>
      <c r="G1642" s="134" t="str">
        <f>IF(AND(TONGHOP!$O1642="ThiTN",TONGHOP!$Q1642&lt;&gt;""),TONGHOP!$Q1642,"")</f>
        <v/>
      </c>
      <c r="H1642" s="134" t="str">
        <f t="shared" si="51"/>
        <v/>
      </c>
    </row>
    <row r="1643" spans="1:8">
      <c r="A1643" s="134" t="str">
        <f>IF(AND(TONGHOP!$O1643="KTHP",TONGHOP!$T1643&lt;&gt;""),TONGHOP!$T1643,"")</f>
        <v/>
      </c>
      <c r="B1643" s="134" t="str">
        <f>IF(AND(TONGHOP!$O1643="KTHP",TONGHOP!$U1643&lt;&gt;""),TONGHOP!$U1643,"")</f>
        <v/>
      </c>
      <c r="C1643" s="134" t="str">
        <f>IF(AND(TONGHOP!$O1643="KTHP",TONGHOP!$Q1643&lt;&gt;""),TONGHOP!$Q1643,"")</f>
        <v/>
      </c>
      <c r="D1643" s="134" t="str">
        <f t="shared" si="50"/>
        <v/>
      </c>
      <c r="E1643" s="134" t="str">
        <f>IF(AND(TONGHOP!$O1643="ThiTN",TONGHOP!$T1643&lt;&gt;""),TONGHOP!$T1643,"")</f>
        <v/>
      </c>
      <c r="F1643" s="134" t="str">
        <f>IF(AND(TONGHOP!$O1643="ThiTN",TONGHOP!$U1643&lt;&gt;""),TONGHOP!$U1643,"")</f>
        <v/>
      </c>
      <c r="G1643" s="134" t="str">
        <f>IF(AND(TONGHOP!$O1643="ThiTN",TONGHOP!$Q1643&lt;&gt;""),TONGHOP!$Q1643,"")</f>
        <v/>
      </c>
      <c r="H1643" s="134" t="str">
        <f t="shared" si="51"/>
        <v/>
      </c>
    </row>
    <row r="1644" spans="1:8">
      <c r="A1644" s="134" t="str">
        <f>IF(AND(TONGHOP!$O1644="KTHP",TONGHOP!$T1644&lt;&gt;""),TONGHOP!$T1644,"")</f>
        <v/>
      </c>
      <c r="B1644" s="134" t="str">
        <f>IF(AND(TONGHOP!$O1644="KTHP",TONGHOP!$U1644&lt;&gt;""),TONGHOP!$U1644,"")</f>
        <v/>
      </c>
      <c r="C1644" s="134" t="str">
        <f>IF(AND(TONGHOP!$O1644="KTHP",TONGHOP!$Q1644&lt;&gt;""),TONGHOP!$Q1644,"")</f>
        <v/>
      </c>
      <c r="D1644" s="134" t="str">
        <f t="shared" si="50"/>
        <v/>
      </c>
      <c r="E1644" s="134" t="str">
        <f>IF(AND(TONGHOP!$O1644="ThiTN",TONGHOP!$T1644&lt;&gt;""),TONGHOP!$T1644,"")</f>
        <v/>
      </c>
      <c r="F1644" s="134" t="str">
        <f>IF(AND(TONGHOP!$O1644="ThiTN",TONGHOP!$U1644&lt;&gt;""),TONGHOP!$U1644,"")</f>
        <v/>
      </c>
      <c r="G1644" s="134" t="str">
        <f>IF(AND(TONGHOP!$O1644="ThiTN",TONGHOP!$Q1644&lt;&gt;""),TONGHOP!$Q1644,"")</f>
        <v/>
      </c>
      <c r="H1644" s="134" t="str">
        <f t="shared" si="51"/>
        <v/>
      </c>
    </row>
    <row r="1645" spans="1:8">
      <c r="A1645" s="134" t="str">
        <f>IF(AND(TONGHOP!$O1645="KTHP",TONGHOP!$T1645&lt;&gt;""),TONGHOP!$T1645,"")</f>
        <v/>
      </c>
      <c r="B1645" s="134" t="str">
        <f>IF(AND(TONGHOP!$O1645="KTHP",TONGHOP!$U1645&lt;&gt;""),TONGHOP!$U1645,"")</f>
        <v/>
      </c>
      <c r="C1645" s="134" t="str">
        <f>IF(AND(TONGHOP!$O1645="KTHP",TONGHOP!$Q1645&lt;&gt;""),TONGHOP!$Q1645,"")</f>
        <v/>
      </c>
      <c r="D1645" s="134" t="str">
        <f t="shared" si="50"/>
        <v/>
      </c>
      <c r="E1645" s="134" t="str">
        <f>IF(AND(TONGHOP!$O1645="ThiTN",TONGHOP!$T1645&lt;&gt;""),TONGHOP!$T1645,"")</f>
        <v/>
      </c>
      <c r="F1645" s="134" t="str">
        <f>IF(AND(TONGHOP!$O1645="ThiTN",TONGHOP!$U1645&lt;&gt;""),TONGHOP!$U1645,"")</f>
        <v/>
      </c>
      <c r="G1645" s="134" t="str">
        <f>IF(AND(TONGHOP!$O1645="ThiTN",TONGHOP!$Q1645&lt;&gt;""),TONGHOP!$Q1645,"")</f>
        <v/>
      </c>
      <c r="H1645" s="134" t="str">
        <f t="shared" si="51"/>
        <v/>
      </c>
    </row>
    <row r="1646" spans="1:8">
      <c r="A1646" s="134" t="str">
        <f>IF(AND(TONGHOP!$O1646="KTHP",TONGHOP!$T1646&lt;&gt;""),TONGHOP!$T1646,"")</f>
        <v/>
      </c>
      <c r="B1646" s="134" t="str">
        <f>IF(AND(TONGHOP!$O1646="KTHP",TONGHOP!$U1646&lt;&gt;""),TONGHOP!$U1646,"")</f>
        <v/>
      </c>
      <c r="C1646" s="134" t="str">
        <f>IF(AND(TONGHOP!$O1646="KTHP",TONGHOP!$Q1646&lt;&gt;""),TONGHOP!$Q1646,"")</f>
        <v/>
      </c>
      <c r="D1646" s="134" t="str">
        <f t="shared" si="50"/>
        <v/>
      </c>
      <c r="E1646" s="134" t="str">
        <f>IF(AND(TONGHOP!$O1646="ThiTN",TONGHOP!$T1646&lt;&gt;""),TONGHOP!$T1646,"")</f>
        <v/>
      </c>
      <c r="F1646" s="134" t="str">
        <f>IF(AND(TONGHOP!$O1646="ThiTN",TONGHOP!$U1646&lt;&gt;""),TONGHOP!$U1646,"")</f>
        <v/>
      </c>
      <c r="G1646" s="134" t="str">
        <f>IF(AND(TONGHOP!$O1646="ThiTN",TONGHOP!$Q1646&lt;&gt;""),TONGHOP!$Q1646,"")</f>
        <v/>
      </c>
      <c r="H1646" s="134" t="str">
        <f t="shared" si="51"/>
        <v/>
      </c>
    </row>
    <row r="1647" spans="1:8">
      <c r="A1647" s="134" t="str">
        <f>IF(AND(TONGHOP!$O1647="KTHP",TONGHOP!$T1647&lt;&gt;""),TONGHOP!$T1647,"")</f>
        <v/>
      </c>
      <c r="B1647" s="134" t="str">
        <f>IF(AND(TONGHOP!$O1647="KTHP",TONGHOP!$U1647&lt;&gt;""),TONGHOP!$U1647,"")</f>
        <v/>
      </c>
      <c r="C1647" s="134" t="str">
        <f>IF(AND(TONGHOP!$O1647="KTHP",TONGHOP!$Q1647&lt;&gt;""),TONGHOP!$Q1647,"")</f>
        <v/>
      </c>
      <c r="D1647" s="134" t="str">
        <f t="shared" si="50"/>
        <v/>
      </c>
      <c r="E1647" s="134" t="str">
        <f>IF(AND(TONGHOP!$O1647="ThiTN",TONGHOP!$T1647&lt;&gt;""),TONGHOP!$T1647,"")</f>
        <v/>
      </c>
      <c r="F1647" s="134" t="str">
        <f>IF(AND(TONGHOP!$O1647="ThiTN",TONGHOP!$U1647&lt;&gt;""),TONGHOP!$U1647,"")</f>
        <v/>
      </c>
      <c r="G1647" s="134" t="str">
        <f>IF(AND(TONGHOP!$O1647="ThiTN",TONGHOP!$Q1647&lt;&gt;""),TONGHOP!$Q1647,"")</f>
        <v/>
      </c>
      <c r="H1647" s="134" t="str">
        <f t="shared" si="51"/>
        <v/>
      </c>
    </row>
    <row r="1648" spans="1:8">
      <c r="A1648" s="134" t="str">
        <f>IF(AND(TONGHOP!$O1648="KTHP",TONGHOP!$T1648&lt;&gt;""),TONGHOP!$T1648,"")</f>
        <v/>
      </c>
      <c r="B1648" s="134" t="str">
        <f>IF(AND(TONGHOP!$O1648="KTHP",TONGHOP!$U1648&lt;&gt;""),TONGHOP!$U1648,"")</f>
        <v/>
      </c>
      <c r="C1648" s="134" t="str">
        <f>IF(AND(TONGHOP!$O1648="KTHP",TONGHOP!$Q1648&lt;&gt;""),TONGHOP!$Q1648,"")</f>
        <v/>
      </c>
      <c r="D1648" s="134" t="str">
        <f t="shared" si="50"/>
        <v/>
      </c>
      <c r="E1648" s="134" t="str">
        <f>IF(AND(TONGHOP!$O1648="ThiTN",TONGHOP!$T1648&lt;&gt;""),TONGHOP!$T1648,"")</f>
        <v/>
      </c>
      <c r="F1648" s="134" t="str">
        <f>IF(AND(TONGHOP!$O1648="ThiTN",TONGHOP!$U1648&lt;&gt;""),TONGHOP!$U1648,"")</f>
        <v/>
      </c>
      <c r="G1648" s="134" t="str">
        <f>IF(AND(TONGHOP!$O1648="ThiTN",TONGHOP!$Q1648&lt;&gt;""),TONGHOP!$Q1648,"")</f>
        <v/>
      </c>
      <c r="H1648" s="134" t="str">
        <f t="shared" si="51"/>
        <v/>
      </c>
    </row>
    <row r="1649" spans="1:8">
      <c r="A1649" s="134" t="str">
        <f>IF(AND(TONGHOP!$O1649="KTHP",TONGHOP!$T1649&lt;&gt;""),TONGHOP!$T1649,"")</f>
        <v/>
      </c>
      <c r="B1649" s="134" t="str">
        <f>IF(AND(TONGHOP!$O1649="KTHP",TONGHOP!$U1649&lt;&gt;""),TONGHOP!$U1649,"")</f>
        <v/>
      </c>
      <c r="C1649" s="134" t="str">
        <f>IF(AND(TONGHOP!$O1649="KTHP",TONGHOP!$Q1649&lt;&gt;""),TONGHOP!$Q1649,"")</f>
        <v/>
      </c>
      <c r="D1649" s="134" t="str">
        <f t="shared" si="50"/>
        <v/>
      </c>
      <c r="E1649" s="134" t="str">
        <f>IF(AND(TONGHOP!$O1649="ThiTN",TONGHOP!$T1649&lt;&gt;""),TONGHOP!$T1649,"")</f>
        <v/>
      </c>
      <c r="F1649" s="134" t="str">
        <f>IF(AND(TONGHOP!$O1649="ThiTN",TONGHOP!$U1649&lt;&gt;""),TONGHOP!$U1649,"")</f>
        <v/>
      </c>
      <c r="G1649" s="134" t="str">
        <f>IF(AND(TONGHOP!$O1649="ThiTN",TONGHOP!$Q1649&lt;&gt;""),TONGHOP!$Q1649,"")</f>
        <v/>
      </c>
      <c r="H1649" s="134" t="str">
        <f t="shared" si="51"/>
        <v/>
      </c>
    </row>
    <row r="1650" spans="1:8">
      <c r="A1650" s="134" t="str">
        <f>IF(AND(TONGHOP!$O1650="KTHP",TONGHOP!$T1650&lt;&gt;""),TONGHOP!$T1650,"")</f>
        <v/>
      </c>
      <c r="B1650" s="134" t="str">
        <f>IF(AND(TONGHOP!$O1650="KTHP",TONGHOP!$U1650&lt;&gt;""),TONGHOP!$U1650,"")</f>
        <v/>
      </c>
      <c r="C1650" s="134" t="str">
        <f>IF(AND(TONGHOP!$O1650="KTHP",TONGHOP!$Q1650&lt;&gt;""),TONGHOP!$Q1650,"")</f>
        <v/>
      </c>
      <c r="D1650" s="134" t="str">
        <f t="shared" si="50"/>
        <v/>
      </c>
      <c r="E1650" s="134" t="str">
        <f>IF(AND(TONGHOP!$O1650="ThiTN",TONGHOP!$T1650&lt;&gt;""),TONGHOP!$T1650,"")</f>
        <v/>
      </c>
      <c r="F1650" s="134" t="str">
        <f>IF(AND(TONGHOP!$O1650="ThiTN",TONGHOP!$U1650&lt;&gt;""),TONGHOP!$U1650,"")</f>
        <v/>
      </c>
      <c r="G1650" s="134" t="str">
        <f>IF(AND(TONGHOP!$O1650="ThiTN",TONGHOP!$Q1650&lt;&gt;""),TONGHOP!$Q1650,"")</f>
        <v/>
      </c>
      <c r="H1650" s="134" t="str">
        <f t="shared" si="51"/>
        <v/>
      </c>
    </row>
    <row r="1651" spans="1:8">
      <c r="A1651" s="134" t="str">
        <f>IF(AND(TONGHOP!$O1651="KTHP",TONGHOP!$T1651&lt;&gt;""),TONGHOP!$T1651,"")</f>
        <v/>
      </c>
      <c r="B1651" s="134" t="str">
        <f>IF(AND(TONGHOP!$O1651="KTHP",TONGHOP!$U1651&lt;&gt;""),TONGHOP!$U1651,"")</f>
        <v/>
      </c>
      <c r="C1651" s="134" t="str">
        <f>IF(AND(TONGHOP!$O1651="KTHP",TONGHOP!$Q1651&lt;&gt;""),TONGHOP!$Q1651,"")</f>
        <v/>
      </c>
      <c r="D1651" s="134" t="str">
        <f t="shared" si="50"/>
        <v/>
      </c>
      <c r="E1651" s="134" t="str">
        <f>IF(AND(TONGHOP!$O1651="ThiTN",TONGHOP!$T1651&lt;&gt;""),TONGHOP!$T1651,"")</f>
        <v/>
      </c>
      <c r="F1651" s="134" t="str">
        <f>IF(AND(TONGHOP!$O1651="ThiTN",TONGHOP!$U1651&lt;&gt;""),TONGHOP!$U1651,"")</f>
        <v/>
      </c>
      <c r="G1651" s="134" t="str">
        <f>IF(AND(TONGHOP!$O1651="ThiTN",TONGHOP!$Q1651&lt;&gt;""),TONGHOP!$Q1651,"")</f>
        <v/>
      </c>
      <c r="H1651" s="134" t="str">
        <f t="shared" si="51"/>
        <v/>
      </c>
    </row>
    <row r="1652" spans="1:8">
      <c r="A1652" s="134" t="str">
        <f>IF(AND(TONGHOP!$O1652="KTHP",TONGHOP!$T1652&lt;&gt;""),TONGHOP!$T1652,"")</f>
        <v/>
      </c>
      <c r="B1652" s="134" t="str">
        <f>IF(AND(TONGHOP!$O1652="KTHP",TONGHOP!$U1652&lt;&gt;""),TONGHOP!$U1652,"")</f>
        <v/>
      </c>
      <c r="C1652" s="134" t="str">
        <f>IF(AND(TONGHOP!$O1652="KTHP",TONGHOP!$Q1652&lt;&gt;""),TONGHOP!$Q1652,"")</f>
        <v/>
      </c>
      <c r="D1652" s="134" t="str">
        <f t="shared" si="50"/>
        <v/>
      </c>
      <c r="E1652" s="134" t="str">
        <f>IF(AND(TONGHOP!$O1652="ThiTN",TONGHOP!$T1652&lt;&gt;""),TONGHOP!$T1652,"")</f>
        <v/>
      </c>
      <c r="F1652" s="134" t="str">
        <f>IF(AND(TONGHOP!$O1652="ThiTN",TONGHOP!$U1652&lt;&gt;""),TONGHOP!$U1652,"")</f>
        <v/>
      </c>
      <c r="G1652" s="134" t="str">
        <f>IF(AND(TONGHOP!$O1652="ThiTN",TONGHOP!$Q1652&lt;&gt;""),TONGHOP!$Q1652,"")</f>
        <v/>
      </c>
      <c r="H1652" s="134" t="str">
        <f t="shared" si="51"/>
        <v/>
      </c>
    </row>
    <row r="1653" spans="1:8">
      <c r="A1653" s="134" t="str">
        <f>IF(AND(TONGHOP!$O1653="KTHP",TONGHOP!$T1653&lt;&gt;""),TONGHOP!$T1653,"")</f>
        <v/>
      </c>
      <c r="B1653" s="134" t="str">
        <f>IF(AND(TONGHOP!$O1653="KTHP",TONGHOP!$U1653&lt;&gt;""),TONGHOP!$U1653,"")</f>
        <v/>
      </c>
      <c r="C1653" s="134" t="str">
        <f>IF(AND(TONGHOP!$O1653="KTHP",TONGHOP!$Q1653&lt;&gt;""),TONGHOP!$Q1653,"")</f>
        <v/>
      </c>
      <c r="D1653" s="134" t="str">
        <f t="shared" si="50"/>
        <v/>
      </c>
      <c r="E1653" s="134" t="str">
        <f>IF(AND(TONGHOP!$O1653="ThiTN",TONGHOP!$T1653&lt;&gt;""),TONGHOP!$T1653,"")</f>
        <v/>
      </c>
      <c r="F1653" s="134" t="str">
        <f>IF(AND(TONGHOP!$O1653="ThiTN",TONGHOP!$U1653&lt;&gt;""),TONGHOP!$U1653,"")</f>
        <v/>
      </c>
      <c r="G1653" s="134" t="str">
        <f>IF(AND(TONGHOP!$O1653="ThiTN",TONGHOP!$Q1653&lt;&gt;""),TONGHOP!$Q1653,"")</f>
        <v/>
      </c>
      <c r="H1653" s="134" t="str">
        <f t="shared" si="51"/>
        <v/>
      </c>
    </row>
    <row r="1654" spans="1:8">
      <c r="A1654" s="134" t="str">
        <f>IF(AND(TONGHOP!$O1654="KTHP",TONGHOP!$T1654&lt;&gt;""),TONGHOP!$T1654,"")</f>
        <v/>
      </c>
      <c r="B1654" s="134" t="str">
        <f>IF(AND(TONGHOP!$O1654="KTHP",TONGHOP!$U1654&lt;&gt;""),TONGHOP!$U1654,"")</f>
        <v/>
      </c>
      <c r="C1654" s="134" t="str">
        <f>IF(AND(TONGHOP!$O1654="KTHP",TONGHOP!$Q1654&lt;&gt;""),TONGHOP!$Q1654,"")</f>
        <v/>
      </c>
      <c r="D1654" s="134" t="str">
        <f t="shared" si="50"/>
        <v/>
      </c>
      <c r="E1654" s="134" t="str">
        <f>IF(AND(TONGHOP!$O1654="ThiTN",TONGHOP!$T1654&lt;&gt;""),TONGHOP!$T1654,"")</f>
        <v/>
      </c>
      <c r="F1654" s="134" t="str">
        <f>IF(AND(TONGHOP!$O1654="ThiTN",TONGHOP!$U1654&lt;&gt;""),TONGHOP!$U1654,"")</f>
        <v/>
      </c>
      <c r="G1654" s="134" t="str">
        <f>IF(AND(TONGHOP!$O1654="ThiTN",TONGHOP!$Q1654&lt;&gt;""),TONGHOP!$Q1654,"")</f>
        <v/>
      </c>
      <c r="H1654" s="134" t="str">
        <f t="shared" si="51"/>
        <v/>
      </c>
    </row>
    <row r="1655" spans="1:8">
      <c r="A1655" s="134" t="str">
        <f>IF(AND(TONGHOP!$O1655="KTHP",TONGHOP!$T1655&lt;&gt;""),TONGHOP!$T1655,"")</f>
        <v/>
      </c>
      <c r="B1655" s="134" t="str">
        <f>IF(AND(TONGHOP!$O1655="KTHP",TONGHOP!$U1655&lt;&gt;""),TONGHOP!$U1655,"")</f>
        <v/>
      </c>
      <c r="C1655" s="134" t="str">
        <f>IF(AND(TONGHOP!$O1655="KTHP",TONGHOP!$Q1655&lt;&gt;""),TONGHOP!$Q1655,"")</f>
        <v/>
      </c>
      <c r="D1655" s="134" t="str">
        <f t="shared" si="50"/>
        <v/>
      </c>
      <c r="E1655" s="134" t="str">
        <f>IF(AND(TONGHOP!$O1655="ThiTN",TONGHOP!$T1655&lt;&gt;""),TONGHOP!$T1655,"")</f>
        <v/>
      </c>
      <c r="F1655" s="134" t="str">
        <f>IF(AND(TONGHOP!$O1655="ThiTN",TONGHOP!$U1655&lt;&gt;""),TONGHOP!$U1655,"")</f>
        <v/>
      </c>
      <c r="G1655" s="134" t="str">
        <f>IF(AND(TONGHOP!$O1655="ThiTN",TONGHOP!$Q1655&lt;&gt;""),TONGHOP!$Q1655,"")</f>
        <v/>
      </c>
      <c r="H1655" s="134" t="str">
        <f t="shared" si="51"/>
        <v/>
      </c>
    </row>
    <row r="1656" spans="1:8">
      <c r="A1656" s="134" t="str">
        <f>IF(AND(TONGHOP!$O1656="KTHP",TONGHOP!$T1656&lt;&gt;""),TONGHOP!$T1656,"")</f>
        <v/>
      </c>
      <c r="B1656" s="134" t="str">
        <f>IF(AND(TONGHOP!$O1656="KTHP",TONGHOP!$U1656&lt;&gt;""),TONGHOP!$U1656,"")</f>
        <v/>
      </c>
      <c r="C1656" s="134" t="str">
        <f>IF(AND(TONGHOP!$O1656="KTHP",TONGHOP!$Q1656&lt;&gt;""),TONGHOP!$Q1656,"")</f>
        <v/>
      </c>
      <c r="D1656" s="134" t="str">
        <f t="shared" si="50"/>
        <v/>
      </c>
      <c r="E1656" s="134" t="str">
        <f>IF(AND(TONGHOP!$O1656="ThiTN",TONGHOP!$T1656&lt;&gt;""),TONGHOP!$T1656,"")</f>
        <v/>
      </c>
      <c r="F1656" s="134" t="str">
        <f>IF(AND(TONGHOP!$O1656="ThiTN",TONGHOP!$U1656&lt;&gt;""),TONGHOP!$U1656,"")</f>
        <v/>
      </c>
      <c r="G1656" s="134" t="str">
        <f>IF(AND(TONGHOP!$O1656="ThiTN",TONGHOP!$Q1656&lt;&gt;""),TONGHOP!$Q1656,"")</f>
        <v/>
      </c>
      <c r="H1656" s="134" t="str">
        <f t="shared" si="51"/>
        <v/>
      </c>
    </row>
    <row r="1657" spans="1:8">
      <c r="A1657" s="134" t="str">
        <f>IF(AND(TONGHOP!$O1657="KTHP",TONGHOP!$T1657&lt;&gt;""),TONGHOP!$T1657,"")</f>
        <v/>
      </c>
      <c r="B1657" s="134" t="str">
        <f>IF(AND(TONGHOP!$O1657="KTHP",TONGHOP!$U1657&lt;&gt;""),TONGHOP!$U1657,"")</f>
        <v/>
      </c>
      <c r="C1657" s="134" t="str">
        <f>IF(AND(TONGHOP!$O1657="KTHP",TONGHOP!$Q1657&lt;&gt;""),TONGHOP!$Q1657,"")</f>
        <v/>
      </c>
      <c r="D1657" s="134" t="str">
        <f t="shared" si="50"/>
        <v/>
      </c>
      <c r="E1657" s="134" t="str">
        <f>IF(AND(TONGHOP!$O1657="ThiTN",TONGHOP!$T1657&lt;&gt;""),TONGHOP!$T1657,"")</f>
        <v/>
      </c>
      <c r="F1657" s="134" t="str">
        <f>IF(AND(TONGHOP!$O1657="ThiTN",TONGHOP!$U1657&lt;&gt;""),TONGHOP!$U1657,"")</f>
        <v/>
      </c>
      <c r="G1657" s="134" t="str">
        <f>IF(AND(TONGHOP!$O1657="ThiTN",TONGHOP!$Q1657&lt;&gt;""),TONGHOP!$Q1657,"")</f>
        <v/>
      </c>
      <c r="H1657" s="134" t="str">
        <f t="shared" si="51"/>
        <v/>
      </c>
    </row>
    <row r="1658" spans="1:8">
      <c r="A1658" s="134" t="str">
        <f>IF(AND(TONGHOP!$O1658="KTHP",TONGHOP!$T1658&lt;&gt;""),TONGHOP!$T1658,"")</f>
        <v/>
      </c>
      <c r="B1658" s="134" t="str">
        <f>IF(AND(TONGHOP!$O1658="KTHP",TONGHOP!$U1658&lt;&gt;""),TONGHOP!$U1658,"")</f>
        <v/>
      </c>
      <c r="C1658" s="134" t="str">
        <f>IF(AND(TONGHOP!$O1658="KTHP",TONGHOP!$Q1658&lt;&gt;""),TONGHOP!$Q1658,"")</f>
        <v/>
      </c>
      <c r="D1658" s="134" t="str">
        <f t="shared" si="50"/>
        <v/>
      </c>
      <c r="E1658" s="134" t="str">
        <f>IF(AND(TONGHOP!$O1658="ThiTN",TONGHOP!$T1658&lt;&gt;""),TONGHOP!$T1658,"")</f>
        <v/>
      </c>
      <c r="F1658" s="134" t="str">
        <f>IF(AND(TONGHOP!$O1658="ThiTN",TONGHOP!$U1658&lt;&gt;""),TONGHOP!$U1658,"")</f>
        <v/>
      </c>
      <c r="G1658" s="134" t="str">
        <f>IF(AND(TONGHOP!$O1658="ThiTN",TONGHOP!$Q1658&lt;&gt;""),TONGHOP!$Q1658,"")</f>
        <v/>
      </c>
      <c r="H1658" s="134" t="str">
        <f t="shared" si="51"/>
        <v/>
      </c>
    </row>
    <row r="1659" spans="1:8">
      <c r="A1659" s="134" t="str">
        <f>IF(AND(TONGHOP!$O1659="KTHP",TONGHOP!$T1659&lt;&gt;""),TONGHOP!$T1659,"")</f>
        <v/>
      </c>
      <c r="B1659" s="134" t="str">
        <f>IF(AND(TONGHOP!$O1659="KTHP",TONGHOP!$U1659&lt;&gt;""),TONGHOP!$U1659,"")</f>
        <v/>
      </c>
      <c r="C1659" s="134" t="str">
        <f>IF(AND(TONGHOP!$O1659="KTHP",TONGHOP!$Q1659&lt;&gt;""),TONGHOP!$Q1659,"")</f>
        <v/>
      </c>
      <c r="D1659" s="134" t="str">
        <f t="shared" si="50"/>
        <v/>
      </c>
      <c r="E1659" s="134" t="str">
        <f>IF(AND(TONGHOP!$O1659="ThiTN",TONGHOP!$T1659&lt;&gt;""),TONGHOP!$T1659,"")</f>
        <v/>
      </c>
      <c r="F1659" s="134" t="str">
        <f>IF(AND(TONGHOP!$O1659="ThiTN",TONGHOP!$U1659&lt;&gt;""),TONGHOP!$U1659,"")</f>
        <v/>
      </c>
      <c r="G1659" s="134" t="str">
        <f>IF(AND(TONGHOP!$O1659="ThiTN",TONGHOP!$Q1659&lt;&gt;""),TONGHOP!$Q1659,"")</f>
        <v/>
      </c>
      <c r="H1659" s="134" t="str">
        <f t="shared" si="51"/>
        <v/>
      </c>
    </row>
    <row r="1660" spans="1:8">
      <c r="A1660" s="134" t="str">
        <f>IF(AND(TONGHOP!$O1660="KTHP",TONGHOP!$T1660&lt;&gt;""),TONGHOP!$T1660,"")</f>
        <v/>
      </c>
      <c r="B1660" s="134" t="str">
        <f>IF(AND(TONGHOP!$O1660="KTHP",TONGHOP!$U1660&lt;&gt;""),TONGHOP!$U1660,"")</f>
        <v/>
      </c>
      <c r="C1660" s="134" t="str">
        <f>IF(AND(TONGHOP!$O1660="KTHP",TONGHOP!$Q1660&lt;&gt;""),TONGHOP!$Q1660,"")</f>
        <v/>
      </c>
      <c r="D1660" s="134" t="str">
        <f t="shared" si="50"/>
        <v/>
      </c>
      <c r="E1660" s="134" t="str">
        <f>IF(AND(TONGHOP!$O1660="ThiTN",TONGHOP!$T1660&lt;&gt;""),TONGHOP!$T1660,"")</f>
        <v/>
      </c>
      <c r="F1660" s="134" t="str">
        <f>IF(AND(TONGHOP!$O1660="ThiTN",TONGHOP!$U1660&lt;&gt;""),TONGHOP!$U1660,"")</f>
        <v/>
      </c>
      <c r="G1660" s="134" t="str">
        <f>IF(AND(TONGHOP!$O1660="ThiTN",TONGHOP!$Q1660&lt;&gt;""),TONGHOP!$Q1660,"")</f>
        <v/>
      </c>
      <c r="H1660" s="134" t="str">
        <f t="shared" si="51"/>
        <v/>
      </c>
    </row>
    <row r="1661" spans="1:8">
      <c r="A1661" s="134" t="str">
        <f>IF(AND(TONGHOP!$O1661="KTHP",TONGHOP!$T1661&lt;&gt;""),TONGHOP!$T1661,"")</f>
        <v/>
      </c>
      <c r="B1661" s="134" t="str">
        <f>IF(AND(TONGHOP!$O1661="KTHP",TONGHOP!$U1661&lt;&gt;""),TONGHOP!$U1661,"")</f>
        <v/>
      </c>
      <c r="C1661" s="134" t="str">
        <f>IF(AND(TONGHOP!$O1661="KTHP",TONGHOP!$Q1661&lt;&gt;""),TONGHOP!$Q1661,"")</f>
        <v/>
      </c>
      <c r="D1661" s="134" t="str">
        <f t="shared" si="50"/>
        <v/>
      </c>
      <c r="E1661" s="134" t="str">
        <f>IF(AND(TONGHOP!$O1661="ThiTN",TONGHOP!$T1661&lt;&gt;""),TONGHOP!$T1661,"")</f>
        <v/>
      </c>
      <c r="F1661" s="134" t="str">
        <f>IF(AND(TONGHOP!$O1661="ThiTN",TONGHOP!$U1661&lt;&gt;""),TONGHOP!$U1661,"")</f>
        <v/>
      </c>
      <c r="G1661" s="134" t="str">
        <f>IF(AND(TONGHOP!$O1661="ThiTN",TONGHOP!$Q1661&lt;&gt;""),TONGHOP!$Q1661,"")</f>
        <v/>
      </c>
      <c r="H1661" s="134" t="str">
        <f t="shared" si="51"/>
        <v/>
      </c>
    </row>
    <row r="1662" spans="1:8">
      <c r="A1662" s="134" t="str">
        <f>IF(AND(TONGHOP!$O1662="KTHP",TONGHOP!$T1662&lt;&gt;""),TONGHOP!$T1662,"")</f>
        <v/>
      </c>
      <c r="B1662" s="134" t="str">
        <f>IF(AND(TONGHOP!$O1662="KTHP",TONGHOP!$U1662&lt;&gt;""),TONGHOP!$U1662,"")</f>
        <v/>
      </c>
      <c r="C1662" s="134" t="str">
        <f>IF(AND(TONGHOP!$O1662="KTHP",TONGHOP!$Q1662&lt;&gt;""),TONGHOP!$Q1662,"")</f>
        <v/>
      </c>
      <c r="D1662" s="134" t="str">
        <f t="shared" si="50"/>
        <v/>
      </c>
      <c r="E1662" s="134" t="str">
        <f>IF(AND(TONGHOP!$O1662="ThiTN",TONGHOP!$T1662&lt;&gt;""),TONGHOP!$T1662,"")</f>
        <v/>
      </c>
      <c r="F1662" s="134" t="str">
        <f>IF(AND(TONGHOP!$O1662="ThiTN",TONGHOP!$U1662&lt;&gt;""),TONGHOP!$U1662,"")</f>
        <v/>
      </c>
      <c r="G1662" s="134" t="str">
        <f>IF(AND(TONGHOP!$O1662="ThiTN",TONGHOP!$Q1662&lt;&gt;""),TONGHOP!$Q1662,"")</f>
        <v/>
      </c>
      <c r="H1662" s="134" t="str">
        <f t="shared" si="51"/>
        <v/>
      </c>
    </row>
    <row r="1663" spans="1:8">
      <c r="A1663" s="134" t="str">
        <f>IF(AND(TONGHOP!$O1663="KTHP",TONGHOP!$T1663&lt;&gt;""),TONGHOP!$T1663,"")</f>
        <v/>
      </c>
      <c r="B1663" s="134" t="str">
        <f>IF(AND(TONGHOP!$O1663="KTHP",TONGHOP!$U1663&lt;&gt;""),TONGHOP!$U1663,"")</f>
        <v/>
      </c>
      <c r="C1663" s="134" t="str">
        <f>IF(AND(TONGHOP!$O1663="KTHP",TONGHOP!$Q1663&lt;&gt;""),TONGHOP!$Q1663,"")</f>
        <v/>
      </c>
      <c r="D1663" s="134" t="str">
        <f t="shared" si="50"/>
        <v/>
      </c>
      <c r="E1663" s="134" t="str">
        <f>IF(AND(TONGHOP!$O1663="ThiTN",TONGHOP!$T1663&lt;&gt;""),TONGHOP!$T1663,"")</f>
        <v/>
      </c>
      <c r="F1663" s="134" t="str">
        <f>IF(AND(TONGHOP!$O1663="ThiTN",TONGHOP!$U1663&lt;&gt;""),TONGHOP!$U1663,"")</f>
        <v/>
      </c>
      <c r="G1663" s="134" t="str">
        <f>IF(AND(TONGHOP!$O1663="ThiTN",TONGHOP!$Q1663&lt;&gt;""),TONGHOP!$Q1663,"")</f>
        <v/>
      </c>
      <c r="H1663" s="134" t="str">
        <f t="shared" si="51"/>
        <v/>
      </c>
    </row>
    <row r="1664" spans="1:8">
      <c r="A1664" s="134" t="str">
        <f>IF(AND(TONGHOP!$O1664="KTHP",TONGHOP!$T1664&lt;&gt;""),TONGHOP!$T1664,"")</f>
        <v/>
      </c>
      <c r="B1664" s="134" t="str">
        <f>IF(AND(TONGHOP!$O1664="KTHP",TONGHOP!$U1664&lt;&gt;""),TONGHOP!$U1664,"")</f>
        <v/>
      </c>
      <c r="C1664" s="134" t="str">
        <f>IF(AND(TONGHOP!$O1664="KTHP",TONGHOP!$Q1664&lt;&gt;""),TONGHOP!$Q1664,"")</f>
        <v/>
      </c>
      <c r="D1664" s="134" t="str">
        <f t="shared" si="50"/>
        <v/>
      </c>
      <c r="E1664" s="134" t="str">
        <f>IF(AND(TONGHOP!$O1664="ThiTN",TONGHOP!$T1664&lt;&gt;""),TONGHOP!$T1664,"")</f>
        <v/>
      </c>
      <c r="F1664" s="134" t="str">
        <f>IF(AND(TONGHOP!$O1664="ThiTN",TONGHOP!$U1664&lt;&gt;""),TONGHOP!$U1664,"")</f>
        <v/>
      </c>
      <c r="G1664" s="134" t="str">
        <f>IF(AND(TONGHOP!$O1664="ThiTN",TONGHOP!$Q1664&lt;&gt;""),TONGHOP!$Q1664,"")</f>
        <v/>
      </c>
      <c r="H1664" s="134" t="str">
        <f t="shared" si="51"/>
        <v/>
      </c>
    </row>
    <row r="1665" spans="1:8">
      <c r="A1665" s="134" t="str">
        <f>IF(AND(TONGHOP!$O1665="KTHP",TONGHOP!$T1665&lt;&gt;""),TONGHOP!$T1665,"")</f>
        <v/>
      </c>
      <c r="B1665" s="134" t="str">
        <f>IF(AND(TONGHOP!$O1665="KTHP",TONGHOP!$U1665&lt;&gt;""),TONGHOP!$U1665,"")</f>
        <v/>
      </c>
      <c r="C1665" s="134" t="str">
        <f>IF(AND(TONGHOP!$O1665="KTHP",TONGHOP!$Q1665&lt;&gt;""),TONGHOP!$Q1665,"")</f>
        <v/>
      </c>
      <c r="D1665" s="134" t="str">
        <f t="shared" si="50"/>
        <v/>
      </c>
      <c r="E1665" s="134" t="str">
        <f>IF(AND(TONGHOP!$O1665="ThiTN",TONGHOP!$T1665&lt;&gt;""),TONGHOP!$T1665,"")</f>
        <v/>
      </c>
      <c r="F1665" s="134" t="str">
        <f>IF(AND(TONGHOP!$O1665="ThiTN",TONGHOP!$U1665&lt;&gt;""),TONGHOP!$U1665,"")</f>
        <v/>
      </c>
      <c r="G1665" s="134" t="str">
        <f>IF(AND(TONGHOP!$O1665="ThiTN",TONGHOP!$Q1665&lt;&gt;""),TONGHOP!$Q1665,"")</f>
        <v/>
      </c>
      <c r="H1665" s="134" t="str">
        <f t="shared" si="51"/>
        <v/>
      </c>
    </row>
    <row r="1666" spans="1:8">
      <c r="A1666" s="134" t="str">
        <f>IF(AND(TONGHOP!$O1666="KTHP",TONGHOP!$T1666&lt;&gt;""),TONGHOP!$T1666,"")</f>
        <v/>
      </c>
      <c r="B1666" s="134" t="str">
        <f>IF(AND(TONGHOP!$O1666="KTHP",TONGHOP!$U1666&lt;&gt;""),TONGHOP!$U1666,"")</f>
        <v/>
      </c>
      <c r="C1666" s="134" t="str">
        <f>IF(AND(TONGHOP!$O1666="KTHP",TONGHOP!$Q1666&lt;&gt;""),TONGHOP!$Q1666,"")</f>
        <v/>
      </c>
      <c r="D1666" s="134" t="str">
        <f t="shared" si="50"/>
        <v/>
      </c>
      <c r="E1666" s="134" t="str">
        <f>IF(AND(TONGHOP!$O1666="ThiTN",TONGHOP!$T1666&lt;&gt;""),TONGHOP!$T1666,"")</f>
        <v/>
      </c>
      <c r="F1666" s="134" t="str">
        <f>IF(AND(TONGHOP!$O1666="ThiTN",TONGHOP!$U1666&lt;&gt;""),TONGHOP!$U1666,"")</f>
        <v/>
      </c>
      <c r="G1666" s="134" t="str">
        <f>IF(AND(TONGHOP!$O1666="ThiTN",TONGHOP!$Q1666&lt;&gt;""),TONGHOP!$Q1666,"")</f>
        <v/>
      </c>
      <c r="H1666" s="134" t="str">
        <f t="shared" si="51"/>
        <v/>
      </c>
    </row>
    <row r="1667" spans="1:8">
      <c r="A1667" s="134" t="str">
        <f>IF(AND(TONGHOP!$O1667="KTHP",TONGHOP!$T1667&lt;&gt;""),TONGHOP!$T1667,"")</f>
        <v/>
      </c>
      <c r="B1667" s="134" t="str">
        <f>IF(AND(TONGHOP!$O1667="KTHP",TONGHOP!$U1667&lt;&gt;""),TONGHOP!$U1667,"")</f>
        <v/>
      </c>
      <c r="C1667" s="134" t="str">
        <f>IF(AND(TONGHOP!$O1667="KTHP",TONGHOP!$Q1667&lt;&gt;""),TONGHOP!$Q1667,"")</f>
        <v/>
      </c>
      <c r="D1667" s="134" t="str">
        <f t="shared" ref="D1667:D1730" si="52">IF(AND(A1667="",B1667="")=TRUE,"",(C1667+30)*0.3/60)</f>
        <v/>
      </c>
      <c r="E1667" s="134" t="str">
        <f>IF(AND(TONGHOP!$O1667="ThiTN",TONGHOP!$T1667&lt;&gt;""),TONGHOP!$T1667,"")</f>
        <v/>
      </c>
      <c r="F1667" s="134" t="str">
        <f>IF(AND(TONGHOP!$O1667="ThiTN",TONGHOP!$U1667&lt;&gt;""),TONGHOP!$U1667,"")</f>
        <v/>
      </c>
      <c r="G1667" s="134" t="str">
        <f>IF(AND(TONGHOP!$O1667="ThiTN",TONGHOP!$Q1667&lt;&gt;""),TONGHOP!$Q1667,"")</f>
        <v/>
      </c>
      <c r="H1667" s="134" t="str">
        <f t="shared" ref="H1667:H1730" si="53">IF(AND(E1667="",F1667="")=TRUE,"",(G1667+30)*0.5/60)</f>
        <v/>
      </c>
    </row>
    <row r="1668" spans="1:8">
      <c r="A1668" s="134" t="str">
        <f>IF(AND(TONGHOP!$O1668="KTHP",TONGHOP!$T1668&lt;&gt;""),TONGHOP!$T1668,"")</f>
        <v/>
      </c>
      <c r="B1668" s="134" t="str">
        <f>IF(AND(TONGHOP!$O1668="KTHP",TONGHOP!$U1668&lt;&gt;""),TONGHOP!$U1668,"")</f>
        <v/>
      </c>
      <c r="C1668" s="134" t="str">
        <f>IF(AND(TONGHOP!$O1668="KTHP",TONGHOP!$Q1668&lt;&gt;""),TONGHOP!$Q1668,"")</f>
        <v/>
      </c>
      <c r="D1668" s="134" t="str">
        <f t="shared" si="52"/>
        <v/>
      </c>
      <c r="E1668" s="134" t="str">
        <f>IF(AND(TONGHOP!$O1668="ThiTN",TONGHOP!$T1668&lt;&gt;""),TONGHOP!$T1668,"")</f>
        <v/>
      </c>
      <c r="F1668" s="134" t="str">
        <f>IF(AND(TONGHOP!$O1668="ThiTN",TONGHOP!$U1668&lt;&gt;""),TONGHOP!$U1668,"")</f>
        <v/>
      </c>
      <c r="G1668" s="134" t="str">
        <f>IF(AND(TONGHOP!$O1668="ThiTN",TONGHOP!$Q1668&lt;&gt;""),TONGHOP!$Q1668,"")</f>
        <v/>
      </c>
      <c r="H1668" s="134" t="str">
        <f t="shared" si="53"/>
        <v/>
      </c>
    </row>
    <row r="1669" spans="1:8">
      <c r="A1669" s="134" t="str">
        <f>IF(AND(TONGHOP!$O1669="KTHP",TONGHOP!$T1669&lt;&gt;""),TONGHOP!$T1669,"")</f>
        <v/>
      </c>
      <c r="B1669" s="134" t="str">
        <f>IF(AND(TONGHOP!$O1669="KTHP",TONGHOP!$U1669&lt;&gt;""),TONGHOP!$U1669,"")</f>
        <v/>
      </c>
      <c r="C1669" s="134" t="str">
        <f>IF(AND(TONGHOP!$O1669="KTHP",TONGHOP!$Q1669&lt;&gt;""),TONGHOP!$Q1669,"")</f>
        <v/>
      </c>
      <c r="D1669" s="134" t="str">
        <f t="shared" si="52"/>
        <v/>
      </c>
      <c r="E1669" s="134" t="str">
        <f>IF(AND(TONGHOP!$O1669="ThiTN",TONGHOP!$T1669&lt;&gt;""),TONGHOP!$T1669,"")</f>
        <v/>
      </c>
      <c r="F1669" s="134" t="str">
        <f>IF(AND(TONGHOP!$O1669="ThiTN",TONGHOP!$U1669&lt;&gt;""),TONGHOP!$U1669,"")</f>
        <v/>
      </c>
      <c r="G1669" s="134" t="str">
        <f>IF(AND(TONGHOP!$O1669="ThiTN",TONGHOP!$Q1669&lt;&gt;""),TONGHOP!$Q1669,"")</f>
        <v/>
      </c>
      <c r="H1669" s="134" t="str">
        <f t="shared" si="53"/>
        <v/>
      </c>
    </row>
    <row r="1670" spans="1:8">
      <c r="A1670" s="134" t="str">
        <f>IF(AND(TONGHOP!$O1670="KTHP",TONGHOP!$T1670&lt;&gt;""),TONGHOP!$T1670,"")</f>
        <v/>
      </c>
      <c r="B1670" s="134" t="str">
        <f>IF(AND(TONGHOP!$O1670="KTHP",TONGHOP!$U1670&lt;&gt;""),TONGHOP!$U1670,"")</f>
        <v/>
      </c>
      <c r="C1670" s="134" t="str">
        <f>IF(AND(TONGHOP!$O1670="KTHP",TONGHOP!$Q1670&lt;&gt;""),TONGHOP!$Q1670,"")</f>
        <v/>
      </c>
      <c r="D1670" s="134" t="str">
        <f t="shared" si="52"/>
        <v/>
      </c>
      <c r="E1670" s="134" t="str">
        <f>IF(AND(TONGHOP!$O1670="ThiTN",TONGHOP!$T1670&lt;&gt;""),TONGHOP!$T1670,"")</f>
        <v/>
      </c>
      <c r="F1670" s="134" t="str">
        <f>IF(AND(TONGHOP!$O1670="ThiTN",TONGHOP!$U1670&lt;&gt;""),TONGHOP!$U1670,"")</f>
        <v/>
      </c>
      <c r="G1670" s="134" t="str">
        <f>IF(AND(TONGHOP!$O1670="ThiTN",TONGHOP!$Q1670&lt;&gt;""),TONGHOP!$Q1670,"")</f>
        <v/>
      </c>
      <c r="H1670" s="134" t="str">
        <f t="shared" si="53"/>
        <v/>
      </c>
    </row>
    <row r="1671" spans="1:8">
      <c r="A1671" s="134" t="str">
        <f>IF(AND(TONGHOP!$O1671="KTHP",TONGHOP!$T1671&lt;&gt;""),TONGHOP!$T1671,"")</f>
        <v/>
      </c>
      <c r="B1671" s="134" t="str">
        <f>IF(AND(TONGHOP!$O1671="KTHP",TONGHOP!$U1671&lt;&gt;""),TONGHOP!$U1671,"")</f>
        <v/>
      </c>
      <c r="C1671" s="134" t="str">
        <f>IF(AND(TONGHOP!$O1671="KTHP",TONGHOP!$Q1671&lt;&gt;""),TONGHOP!$Q1671,"")</f>
        <v/>
      </c>
      <c r="D1671" s="134" t="str">
        <f t="shared" si="52"/>
        <v/>
      </c>
      <c r="E1671" s="134" t="str">
        <f>IF(AND(TONGHOP!$O1671="ThiTN",TONGHOP!$T1671&lt;&gt;""),TONGHOP!$T1671,"")</f>
        <v/>
      </c>
      <c r="F1671" s="134" t="str">
        <f>IF(AND(TONGHOP!$O1671="ThiTN",TONGHOP!$U1671&lt;&gt;""),TONGHOP!$U1671,"")</f>
        <v/>
      </c>
      <c r="G1671" s="134" t="str">
        <f>IF(AND(TONGHOP!$O1671="ThiTN",TONGHOP!$Q1671&lt;&gt;""),TONGHOP!$Q1671,"")</f>
        <v/>
      </c>
      <c r="H1671" s="134" t="str">
        <f t="shared" si="53"/>
        <v/>
      </c>
    </row>
    <row r="1672" spans="1:8">
      <c r="A1672" s="134" t="str">
        <f>IF(AND(TONGHOP!$O1672="KTHP",TONGHOP!$T1672&lt;&gt;""),TONGHOP!$T1672,"")</f>
        <v/>
      </c>
      <c r="B1672" s="134" t="str">
        <f>IF(AND(TONGHOP!$O1672="KTHP",TONGHOP!$U1672&lt;&gt;""),TONGHOP!$U1672,"")</f>
        <v/>
      </c>
      <c r="C1672" s="134" t="str">
        <f>IF(AND(TONGHOP!$O1672="KTHP",TONGHOP!$Q1672&lt;&gt;""),TONGHOP!$Q1672,"")</f>
        <v/>
      </c>
      <c r="D1672" s="134" t="str">
        <f t="shared" si="52"/>
        <v/>
      </c>
      <c r="E1672" s="134" t="str">
        <f>IF(AND(TONGHOP!$O1672="ThiTN",TONGHOP!$T1672&lt;&gt;""),TONGHOP!$T1672,"")</f>
        <v/>
      </c>
      <c r="F1672" s="134" t="str">
        <f>IF(AND(TONGHOP!$O1672="ThiTN",TONGHOP!$U1672&lt;&gt;""),TONGHOP!$U1672,"")</f>
        <v/>
      </c>
      <c r="G1672" s="134" t="str">
        <f>IF(AND(TONGHOP!$O1672="ThiTN",TONGHOP!$Q1672&lt;&gt;""),TONGHOP!$Q1672,"")</f>
        <v/>
      </c>
      <c r="H1672" s="134" t="str">
        <f t="shared" si="53"/>
        <v/>
      </c>
    </row>
    <row r="1673" spans="1:8">
      <c r="A1673" s="134" t="str">
        <f>IF(AND(TONGHOP!$O1673="KTHP",TONGHOP!$T1673&lt;&gt;""),TONGHOP!$T1673,"")</f>
        <v/>
      </c>
      <c r="B1673" s="134" t="str">
        <f>IF(AND(TONGHOP!$O1673="KTHP",TONGHOP!$U1673&lt;&gt;""),TONGHOP!$U1673,"")</f>
        <v/>
      </c>
      <c r="C1673" s="134" t="str">
        <f>IF(AND(TONGHOP!$O1673="KTHP",TONGHOP!$Q1673&lt;&gt;""),TONGHOP!$Q1673,"")</f>
        <v/>
      </c>
      <c r="D1673" s="134" t="str">
        <f t="shared" si="52"/>
        <v/>
      </c>
      <c r="E1673" s="134" t="str">
        <f>IF(AND(TONGHOP!$O1673="ThiTN",TONGHOP!$T1673&lt;&gt;""),TONGHOP!$T1673,"")</f>
        <v/>
      </c>
      <c r="F1673" s="134" t="str">
        <f>IF(AND(TONGHOP!$O1673="ThiTN",TONGHOP!$U1673&lt;&gt;""),TONGHOP!$U1673,"")</f>
        <v/>
      </c>
      <c r="G1673" s="134" t="str">
        <f>IF(AND(TONGHOP!$O1673="ThiTN",TONGHOP!$Q1673&lt;&gt;""),TONGHOP!$Q1673,"")</f>
        <v/>
      </c>
      <c r="H1673" s="134" t="str">
        <f t="shared" si="53"/>
        <v/>
      </c>
    </row>
    <row r="1674" spans="1:8">
      <c r="A1674" s="134" t="str">
        <f>IF(AND(TONGHOP!$O1674="KTHP",TONGHOP!$T1674&lt;&gt;""),TONGHOP!$T1674,"")</f>
        <v/>
      </c>
      <c r="B1674" s="134" t="str">
        <f>IF(AND(TONGHOP!$O1674="KTHP",TONGHOP!$U1674&lt;&gt;""),TONGHOP!$U1674,"")</f>
        <v/>
      </c>
      <c r="C1674" s="134" t="str">
        <f>IF(AND(TONGHOP!$O1674="KTHP",TONGHOP!$Q1674&lt;&gt;""),TONGHOP!$Q1674,"")</f>
        <v/>
      </c>
      <c r="D1674" s="134" t="str">
        <f t="shared" si="52"/>
        <v/>
      </c>
      <c r="E1674" s="134" t="str">
        <f>IF(AND(TONGHOP!$O1674="ThiTN",TONGHOP!$T1674&lt;&gt;""),TONGHOP!$T1674,"")</f>
        <v/>
      </c>
      <c r="F1674" s="134" t="str">
        <f>IF(AND(TONGHOP!$O1674="ThiTN",TONGHOP!$U1674&lt;&gt;""),TONGHOP!$U1674,"")</f>
        <v/>
      </c>
      <c r="G1674" s="134" t="str">
        <f>IF(AND(TONGHOP!$O1674="ThiTN",TONGHOP!$Q1674&lt;&gt;""),TONGHOP!$Q1674,"")</f>
        <v/>
      </c>
      <c r="H1674" s="134" t="str">
        <f t="shared" si="53"/>
        <v/>
      </c>
    </row>
    <row r="1675" spans="1:8">
      <c r="A1675" s="134" t="str">
        <f>IF(AND(TONGHOP!$O1675="KTHP",TONGHOP!$T1675&lt;&gt;""),TONGHOP!$T1675,"")</f>
        <v/>
      </c>
      <c r="B1675" s="134" t="str">
        <f>IF(AND(TONGHOP!$O1675="KTHP",TONGHOP!$U1675&lt;&gt;""),TONGHOP!$U1675,"")</f>
        <v/>
      </c>
      <c r="C1675" s="134" t="str">
        <f>IF(AND(TONGHOP!$O1675="KTHP",TONGHOP!$Q1675&lt;&gt;""),TONGHOP!$Q1675,"")</f>
        <v/>
      </c>
      <c r="D1675" s="134" t="str">
        <f t="shared" si="52"/>
        <v/>
      </c>
      <c r="E1675" s="134" t="str">
        <f>IF(AND(TONGHOP!$O1675="ThiTN",TONGHOP!$T1675&lt;&gt;""),TONGHOP!$T1675,"")</f>
        <v/>
      </c>
      <c r="F1675" s="134" t="str">
        <f>IF(AND(TONGHOP!$O1675="ThiTN",TONGHOP!$U1675&lt;&gt;""),TONGHOP!$U1675,"")</f>
        <v/>
      </c>
      <c r="G1675" s="134" t="str">
        <f>IF(AND(TONGHOP!$O1675="ThiTN",TONGHOP!$Q1675&lt;&gt;""),TONGHOP!$Q1675,"")</f>
        <v/>
      </c>
      <c r="H1675" s="134" t="str">
        <f t="shared" si="53"/>
        <v/>
      </c>
    </row>
    <row r="1676" spans="1:8">
      <c r="A1676" s="134" t="str">
        <f>IF(AND(TONGHOP!$O1676="KTHP",TONGHOP!$T1676&lt;&gt;""),TONGHOP!$T1676,"")</f>
        <v/>
      </c>
      <c r="B1676" s="134" t="str">
        <f>IF(AND(TONGHOP!$O1676="KTHP",TONGHOP!$U1676&lt;&gt;""),TONGHOP!$U1676,"")</f>
        <v/>
      </c>
      <c r="C1676" s="134" t="str">
        <f>IF(AND(TONGHOP!$O1676="KTHP",TONGHOP!$Q1676&lt;&gt;""),TONGHOP!$Q1676,"")</f>
        <v/>
      </c>
      <c r="D1676" s="134" t="str">
        <f t="shared" si="52"/>
        <v/>
      </c>
      <c r="E1676" s="134" t="str">
        <f>IF(AND(TONGHOP!$O1676="ThiTN",TONGHOP!$T1676&lt;&gt;""),TONGHOP!$T1676,"")</f>
        <v/>
      </c>
      <c r="F1676" s="134" t="str">
        <f>IF(AND(TONGHOP!$O1676="ThiTN",TONGHOP!$U1676&lt;&gt;""),TONGHOP!$U1676,"")</f>
        <v/>
      </c>
      <c r="G1676" s="134" t="str">
        <f>IF(AND(TONGHOP!$O1676="ThiTN",TONGHOP!$Q1676&lt;&gt;""),TONGHOP!$Q1676,"")</f>
        <v/>
      </c>
      <c r="H1676" s="134" t="str">
        <f t="shared" si="53"/>
        <v/>
      </c>
    </row>
    <row r="1677" spans="1:8">
      <c r="A1677" s="134" t="str">
        <f>IF(AND(TONGHOP!$O1677="KTHP",TONGHOP!$T1677&lt;&gt;""),TONGHOP!$T1677,"")</f>
        <v/>
      </c>
      <c r="B1677" s="134" t="str">
        <f>IF(AND(TONGHOP!$O1677="KTHP",TONGHOP!$U1677&lt;&gt;""),TONGHOP!$U1677,"")</f>
        <v/>
      </c>
      <c r="C1677" s="134" t="str">
        <f>IF(AND(TONGHOP!$O1677="KTHP",TONGHOP!$Q1677&lt;&gt;""),TONGHOP!$Q1677,"")</f>
        <v/>
      </c>
      <c r="D1677" s="134" t="str">
        <f t="shared" si="52"/>
        <v/>
      </c>
      <c r="E1677" s="134" t="str">
        <f>IF(AND(TONGHOP!$O1677="ThiTN",TONGHOP!$T1677&lt;&gt;""),TONGHOP!$T1677,"")</f>
        <v/>
      </c>
      <c r="F1677" s="134" t="str">
        <f>IF(AND(TONGHOP!$O1677="ThiTN",TONGHOP!$U1677&lt;&gt;""),TONGHOP!$U1677,"")</f>
        <v/>
      </c>
      <c r="G1677" s="134" t="str">
        <f>IF(AND(TONGHOP!$O1677="ThiTN",TONGHOP!$Q1677&lt;&gt;""),TONGHOP!$Q1677,"")</f>
        <v/>
      </c>
      <c r="H1677" s="134" t="str">
        <f t="shared" si="53"/>
        <v/>
      </c>
    </row>
    <row r="1678" spans="1:8">
      <c r="A1678" s="134" t="str">
        <f>IF(AND(TONGHOP!$O1678="KTHP",TONGHOP!$T1678&lt;&gt;""),TONGHOP!$T1678,"")</f>
        <v/>
      </c>
      <c r="B1678" s="134" t="str">
        <f>IF(AND(TONGHOP!$O1678="KTHP",TONGHOP!$U1678&lt;&gt;""),TONGHOP!$U1678,"")</f>
        <v/>
      </c>
      <c r="C1678" s="134" t="str">
        <f>IF(AND(TONGHOP!$O1678="KTHP",TONGHOP!$Q1678&lt;&gt;""),TONGHOP!$Q1678,"")</f>
        <v/>
      </c>
      <c r="D1678" s="134" t="str">
        <f t="shared" si="52"/>
        <v/>
      </c>
      <c r="E1678" s="134" t="str">
        <f>IF(AND(TONGHOP!$O1678="ThiTN",TONGHOP!$T1678&lt;&gt;""),TONGHOP!$T1678,"")</f>
        <v/>
      </c>
      <c r="F1678" s="134" t="str">
        <f>IF(AND(TONGHOP!$O1678="ThiTN",TONGHOP!$U1678&lt;&gt;""),TONGHOP!$U1678,"")</f>
        <v/>
      </c>
      <c r="G1678" s="134" t="str">
        <f>IF(AND(TONGHOP!$O1678="ThiTN",TONGHOP!$Q1678&lt;&gt;""),TONGHOP!$Q1678,"")</f>
        <v/>
      </c>
      <c r="H1678" s="134" t="str">
        <f t="shared" si="53"/>
        <v/>
      </c>
    </row>
    <row r="1679" spans="1:8">
      <c r="A1679" s="134" t="str">
        <f>IF(AND(TONGHOP!$O1679="KTHP",TONGHOP!$T1679&lt;&gt;""),TONGHOP!$T1679,"")</f>
        <v/>
      </c>
      <c r="B1679" s="134" t="str">
        <f>IF(AND(TONGHOP!$O1679="KTHP",TONGHOP!$U1679&lt;&gt;""),TONGHOP!$U1679,"")</f>
        <v/>
      </c>
      <c r="C1679" s="134" t="str">
        <f>IF(AND(TONGHOP!$O1679="KTHP",TONGHOP!$Q1679&lt;&gt;""),TONGHOP!$Q1679,"")</f>
        <v/>
      </c>
      <c r="D1679" s="134" t="str">
        <f t="shared" si="52"/>
        <v/>
      </c>
      <c r="E1679" s="134" t="str">
        <f>IF(AND(TONGHOP!$O1679="ThiTN",TONGHOP!$T1679&lt;&gt;""),TONGHOP!$T1679,"")</f>
        <v/>
      </c>
      <c r="F1679" s="134" t="str">
        <f>IF(AND(TONGHOP!$O1679="ThiTN",TONGHOP!$U1679&lt;&gt;""),TONGHOP!$U1679,"")</f>
        <v/>
      </c>
      <c r="G1679" s="134" t="str">
        <f>IF(AND(TONGHOP!$O1679="ThiTN",TONGHOP!$Q1679&lt;&gt;""),TONGHOP!$Q1679,"")</f>
        <v/>
      </c>
      <c r="H1679" s="134" t="str">
        <f t="shared" si="53"/>
        <v/>
      </c>
    </row>
    <row r="1680" spans="1:8">
      <c r="A1680" s="134" t="str">
        <f>IF(AND(TONGHOP!$O1680="KTHP",TONGHOP!$T1680&lt;&gt;""),TONGHOP!$T1680,"")</f>
        <v/>
      </c>
      <c r="B1680" s="134" t="str">
        <f>IF(AND(TONGHOP!$O1680="KTHP",TONGHOP!$U1680&lt;&gt;""),TONGHOP!$U1680,"")</f>
        <v/>
      </c>
      <c r="C1680" s="134" t="str">
        <f>IF(AND(TONGHOP!$O1680="KTHP",TONGHOP!$Q1680&lt;&gt;""),TONGHOP!$Q1680,"")</f>
        <v/>
      </c>
      <c r="D1680" s="134" t="str">
        <f t="shared" si="52"/>
        <v/>
      </c>
      <c r="E1680" s="134" t="str">
        <f>IF(AND(TONGHOP!$O1680="ThiTN",TONGHOP!$T1680&lt;&gt;""),TONGHOP!$T1680,"")</f>
        <v/>
      </c>
      <c r="F1680" s="134" t="str">
        <f>IF(AND(TONGHOP!$O1680="ThiTN",TONGHOP!$U1680&lt;&gt;""),TONGHOP!$U1680,"")</f>
        <v/>
      </c>
      <c r="G1680" s="134" t="str">
        <f>IF(AND(TONGHOP!$O1680="ThiTN",TONGHOP!$Q1680&lt;&gt;""),TONGHOP!$Q1680,"")</f>
        <v/>
      </c>
      <c r="H1680" s="134" t="str">
        <f t="shared" si="53"/>
        <v/>
      </c>
    </row>
    <row r="1681" spans="1:8">
      <c r="A1681" s="134" t="str">
        <f>IF(AND(TONGHOP!$O1681="KTHP",TONGHOP!$T1681&lt;&gt;""),TONGHOP!$T1681,"")</f>
        <v/>
      </c>
      <c r="B1681" s="134" t="str">
        <f>IF(AND(TONGHOP!$O1681="KTHP",TONGHOP!$U1681&lt;&gt;""),TONGHOP!$U1681,"")</f>
        <v/>
      </c>
      <c r="C1681" s="134" t="str">
        <f>IF(AND(TONGHOP!$O1681="KTHP",TONGHOP!$Q1681&lt;&gt;""),TONGHOP!$Q1681,"")</f>
        <v/>
      </c>
      <c r="D1681" s="134" t="str">
        <f t="shared" si="52"/>
        <v/>
      </c>
      <c r="E1681" s="134" t="str">
        <f>IF(AND(TONGHOP!$O1681="ThiTN",TONGHOP!$T1681&lt;&gt;""),TONGHOP!$T1681,"")</f>
        <v/>
      </c>
      <c r="F1681" s="134" t="str">
        <f>IF(AND(TONGHOP!$O1681="ThiTN",TONGHOP!$U1681&lt;&gt;""),TONGHOP!$U1681,"")</f>
        <v/>
      </c>
      <c r="G1681" s="134" t="str">
        <f>IF(AND(TONGHOP!$O1681="ThiTN",TONGHOP!$Q1681&lt;&gt;""),TONGHOP!$Q1681,"")</f>
        <v/>
      </c>
      <c r="H1681" s="134" t="str">
        <f t="shared" si="53"/>
        <v/>
      </c>
    </row>
    <row r="1682" spans="1:8">
      <c r="A1682" s="134" t="str">
        <f>IF(AND(TONGHOP!$O1682="KTHP",TONGHOP!$T1682&lt;&gt;""),TONGHOP!$T1682,"")</f>
        <v/>
      </c>
      <c r="B1682" s="134" t="str">
        <f>IF(AND(TONGHOP!$O1682="KTHP",TONGHOP!$U1682&lt;&gt;""),TONGHOP!$U1682,"")</f>
        <v/>
      </c>
      <c r="C1682" s="134" t="str">
        <f>IF(AND(TONGHOP!$O1682="KTHP",TONGHOP!$Q1682&lt;&gt;""),TONGHOP!$Q1682,"")</f>
        <v/>
      </c>
      <c r="D1682" s="134" t="str">
        <f t="shared" si="52"/>
        <v/>
      </c>
      <c r="E1682" s="134" t="str">
        <f>IF(AND(TONGHOP!$O1682="ThiTN",TONGHOP!$T1682&lt;&gt;""),TONGHOP!$T1682,"")</f>
        <v/>
      </c>
      <c r="F1682" s="134" t="str">
        <f>IF(AND(TONGHOP!$O1682="ThiTN",TONGHOP!$U1682&lt;&gt;""),TONGHOP!$U1682,"")</f>
        <v/>
      </c>
      <c r="G1682" s="134" t="str">
        <f>IF(AND(TONGHOP!$O1682="ThiTN",TONGHOP!$Q1682&lt;&gt;""),TONGHOP!$Q1682,"")</f>
        <v/>
      </c>
      <c r="H1682" s="134" t="str">
        <f t="shared" si="53"/>
        <v/>
      </c>
    </row>
    <row r="1683" spans="1:8">
      <c r="A1683" s="134" t="str">
        <f>IF(AND(TONGHOP!$O1683="KTHP",TONGHOP!$T1683&lt;&gt;""),TONGHOP!$T1683,"")</f>
        <v/>
      </c>
      <c r="B1683" s="134" t="str">
        <f>IF(AND(TONGHOP!$O1683="KTHP",TONGHOP!$U1683&lt;&gt;""),TONGHOP!$U1683,"")</f>
        <v/>
      </c>
      <c r="C1683" s="134" t="str">
        <f>IF(AND(TONGHOP!$O1683="KTHP",TONGHOP!$Q1683&lt;&gt;""),TONGHOP!$Q1683,"")</f>
        <v/>
      </c>
      <c r="D1683" s="134" t="str">
        <f t="shared" si="52"/>
        <v/>
      </c>
      <c r="E1683" s="134" t="str">
        <f>IF(AND(TONGHOP!$O1683="ThiTN",TONGHOP!$T1683&lt;&gt;""),TONGHOP!$T1683,"")</f>
        <v/>
      </c>
      <c r="F1683" s="134" t="str">
        <f>IF(AND(TONGHOP!$O1683="ThiTN",TONGHOP!$U1683&lt;&gt;""),TONGHOP!$U1683,"")</f>
        <v/>
      </c>
      <c r="G1683" s="134" t="str">
        <f>IF(AND(TONGHOP!$O1683="ThiTN",TONGHOP!$Q1683&lt;&gt;""),TONGHOP!$Q1683,"")</f>
        <v/>
      </c>
      <c r="H1683" s="134" t="str">
        <f t="shared" si="53"/>
        <v/>
      </c>
    </row>
    <row r="1684" spans="1:8">
      <c r="A1684" s="134" t="str">
        <f>IF(AND(TONGHOP!$O1684="KTHP",TONGHOP!$T1684&lt;&gt;""),TONGHOP!$T1684,"")</f>
        <v/>
      </c>
      <c r="B1684" s="134" t="str">
        <f>IF(AND(TONGHOP!$O1684="KTHP",TONGHOP!$U1684&lt;&gt;""),TONGHOP!$U1684,"")</f>
        <v/>
      </c>
      <c r="C1684" s="134" t="str">
        <f>IF(AND(TONGHOP!$O1684="KTHP",TONGHOP!$Q1684&lt;&gt;""),TONGHOP!$Q1684,"")</f>
        <v/>
      </c>
      <c r="D1684" s="134" t="str">
        <f t="shared" si="52"/>
        <v/>
      </c>
      <c r="E1684" s="134" t="str">
        <f>IF(AND(TONGHOP!$O1684="ThiTN",TONGHOP!$T1684&lt;&gt;""),TONGHOP!$T1684,"")</f>
        <v/>
      </c>
      <c r="F1684" s="134" t="str">
        <f>IF(AND(TONGHOP!$O1684="ThiTN",TONGHOP!$U1684&lt;&gt;""),TONGHOP!$U1684,"")</f>
        <v/>
      </c>
      <c r="G1684" s="134" t="str">
        <f>IF(AND(TONGHOP!$O1684="ThiTN",TONGHOP!$Q1684&lt;&gt;""),TONGHOP!$Q1684,"")</f>
        <v/>
      </c>
      <c r="H1684" s="134" t="str">
        <f t="shared" si="53"/>
        <v/>
      </c>
    </row>
    <row r="1685" spans="1:8">
      <c r="A1685" s="134" t="str">
        <f>IF(AND(TONGHOP!$O1685="KTHP",TONGHOP!$T1685&lt;&gt;""),TONGHOP!$T1685,"")</f>
        <v/>
      </c>
      <c r="B1685" s="134" t="str">
        <f>IF(AND(TONGHOP!$O1685="KTHP",TONGHOP!$U1685&lt;&gt;""),TONGHOP!$U1685,"")</f>
        <v/>
      </c>
      <c r="C1685" s="134" t="str">
        <f>IF(AND(TONGHOP!$O1685="KTHP",TONGHOP!$Q1685&lt;&gt;""),TONGHOP!$Q1685,"")</f>
        <v/>
      </c>
      <c r="D1685" s="134" t="str">
        <f t="shared" si="52"/>
        <v/>
      </c>
      <c r="E1685" s="134" t="str">
        <f>IF(AND(TONGHOP!$O1685="ThiTN",TONGHOP!$T1685&lt;&gt;""),TONGHOP!$T1685,"")</f>
        <v/>
      </c>
      <c r="F1685" s="134" t="str">
        <f>IF(AND(TONGHOP!$O1685="ThiTN",TONGHOP!$U1685&lt;&gt;""),TONGHOP!$U1685,"")</f>
        <v/>
      </c>
      <c r="G1685" s="134" t="str">
        <f>IF(AND(TONGHOP!$O1685="ThiTN",TONGHOP!$Q1685&lt;&gt;""),TONGHOP!$Q1685,"")</f>
        <v/>
      </c>
      <c r="H1685" s="134" t="str">
        <f t="shared" si="53"/>
        <v/>
      </c>
    </row>
    <row r="1686" spans="1:8">
      <c r="A1686" s="134" t="str">
        <f>IF(AND(TONGHOP!$O1686="KTHP",TONGHOP!$T1686&lt;&gt;""),TONGHOP!$T1686,"")</f>
        <v/>
      </c>
      <c r="B1686" s="134" t="str">
        <f>IF(AND(TONGHOP!$O1686="KTHP",TONGHOP!$U1686&lt;&gt;""),TONGHOP!$U1686,"")</f>
        <v/>
      </c>
      <c r="C1686" s="134" t="str">
        <f>IF(AND(TONGHOP!$O1686="KTHP",TONGHOP!$Q1686&lt;&gt;""),TONGHOP!$Q1686,"")</f>
        <v/>
      </c>
      <c r="D1686" s="134" t="str">
        <f t="shared" si="52"/>
        <v/>
      </c>
      <c r="E1686" s="134" t="str">
        <f>IF(AND(TONGHOP!$O1686="ThiTN",TONGHOP!$T1686&lt;&gt;""),TONGHOP!$T1686,"")</f>
        <v/>
      </c>
      <c r="F1686" s="134" t="str">
        <f>IF(AND(TONGHOP!$O1686="ThiTN",TONGHOP!$U1686&lt;&gt;""),TONGHOP!$U1686,"")</f>
        <v/>
      </c>
      <c r="G1686" s="134" t="str">
        <f>IF(AND(TONGHOP!$O1686="ThiTN",TONGHOP!$Q1686&lt;&gt;""),TONGHOP!$Q1686,"")</f>
        <v/>
      </c>
      <c r="H1686" s="134" t="str">
        <f t="shared" si="53"/>
        <v/>
      </c>
    </row>
    <row r="1687" spans="1:8">
      <c r="A1687" s="134" t="str">
        <f>IF(AND(TONGHOP!$O1687="KTHP",TONGHOP!$T1687&lt;&gt;""),TONGHOP!$T1687,"")</f>
        <v/>
      </c>
      <c r="B1687" s="134" t="str">
        <f>IF(AND(TONGHOP!$O1687="KTHP",TONGHOP!$U1687&lt;&gt;""),TONGHOP!$U1687,"")</f>
        <v/>
      </c>
      <c r="C1687" s="134" t="str">
        <f>IF(AND(TONGHOP!$O1687="KTHP",TONGHOP!$Q1687&lt;&gt;""),TONGHOP!$Q1687,"")</f>
        <v/>
      </c>
      <c r="D1687" s="134" t="str">
        <f t="shared" si="52"/>
        <v/>
      </c>
      <c r="E1687" s="134" t="str">
        <f>IF(AND(TONGHOP!$O1687="ThiTN",TONGHOP!$T1687&lt;&gt;""),TONGHOP!$T1687,"")</f>
        <v/>
      </c>
      <c r="F1687" s="134" t="str">
        <f>IF(AND(TONGHOP!$O1687="ThiTN",TONGHOP!$U1687&lt;&gt;""),TONGHOP!$U1687,"")</f>
        <v/>
      </c>
      <c r="G1687" s="134" t="str">
        <f>IF(AND(TONGHOP!$O1687="ThiTN",TONGHOP!$Q1687&lt;&gt;""),TONGHOP!$Q1687,"")</f>
        <v/>
      </c>
      <c r="H1687" s="134" t="str">
        <f t="shared" si="53"/>
        <v/>
      </c>
    </row>
    <row r="1688" spans="1:8">
      <c r="A1688" s="134" t="str">
        <f>IF(AND(TONGHOP!$O1688="KTHP",TONGHOP!$T1688&lt;&gt;""),TONGHOP!$T1688,"")</f>
        <v/>
      </c>
      <c r="B1688" s="134" t="str">
        <f>IF(AND(TONGHOP!$O1688="KTHP",TONGHOP!$U1688&lt;&gt;""),TONGHOP!$U1688,"")</f>
        <v/>
      </c>
      <c r="C1688" s="134" t="str">
        <f>IF(AND(TONGHOP!$O1688="KTHP",TONGHOP!$Q1688&lt;&gt;""),TONGHOP!$Q1688,"")</f>
        <v/>
      </c>
      <c r="D1688" s="134" t="str">
        <f t="shared" si="52"/>
        <v/>
      </c>
      <c r="E1688" s="134" t="str">
        <f>IF(AND(TONGHOP!$O1688="ThiTN",TONGHOP!$T1688&lt;&gt;""),TONGHOP!$T1688,"")</f>
        <v/>
      </c>
      <c r="F1688" s="134" t="str">
        <f>IF(AND(TONGHOP!$O1688="ThiTN",TONGHOP!$U1688&lt;&gt;""),TONGHOP!$U1688,"")</f>
        <v/>
      </c>
      <c r="G1688" s="134" t="str">
        <f>IF(AND(TONGHOP!$O1688="ThiTN",TONGHOP!$Q1688&lt;&gt;""),TONGHOP!$Q1688,"")</f>
        <v/>
      </c>
      <c r="H1688" s="134" t="str">
        <f t="shared" si="53"/>
        <v/>
      </c>
    </row>
    <row r="1689" spans="1:8">
      <c r="A1689" s="134" t="str">
        <f>IF(AND(TONGHOP!$O1689="KTHP",TONGHOP!$T1689&lt;&gt;""),TONGHOP!$T1689,"")</f>
        <v/>
      </c>
      <c r="B1689" s="134" t="str">
        <f>IF(AND(TONGHOP!$O1689="KTHP",TONGHOP!$U1689&lt;&gt;""),TONGHOP!$U1689,"")</f>
        <v/>
      </c>
      <c r="C1689" s="134" t="str">
        <f>IF(AND(TONGHOP!$O1689="KTHP",TONGHOP!$Q1689&lt;&gt;""),TONGHOP!$Q1689,"")</f>
        <v/>
      </c>
      <c r="D1689" s="134" t="str">
        <f t="shared" si="52"/>
        <v/>
      </c>
      <c r="E1689" s="134" t="str">
        <f>IF(AND(TONGHOP!$O1689="ThiTN",TONGHOP!$T1689&lt;&gt;""),TONGHOP!$T1689,"")</f>
        <v/>
      </c>
      <c r="F1689" s="134" t="str">
        <f>IF(AND(TONGHOP!$O1689="ThiTN",TONGHOP!$U1689&lt;&gt;""),TONGHOP!$U1689,"")</f>
        <v/>
      </c>
      <c r="G1689" s="134" t="str">
        <f>IF(AND(TONGHOP!$O1689="ThiTN",TONGHOP!$Q1689&lt;&gt;""),TONGHOP!$Q1689,"")</f>
        <v/>
      </c>
      <c r="H1689" s="134" t="str">
        <f t="shared" si="53"/>
        <v/>
      </c>
    </row>
    <row r="1690" spans="1:8">
      <c r="A1690" s="134" t="str">
        <f>IF(AND(TONGHOP!$O1690="KTHP",TONGHOP!$T1690&lt;&gt;""),TONGHOP!$T1690,"")</f>
        <v/>
      </c>
      <c r="B1690" s="134" t="str">
        <f>IF(AND(TONGHOP!$O1690="KTHP",TONGHOP!$U1690&lt;&gt;""),TONGHOP!$U1690,"")</f>
        <v/>
      </c>
      <c r="C1690" s="134" t="str">
        <f>IF(AND(TONGHOP!$O1690="KTHP",TONGHOP!$Q1690&lt;&gt;""),TONGHOP!$Q1690,"")</f>
        <v/>
      </c>
      <c r="D1690" s="134" t="str">
        <f t="shared" si="52"/>
        <v/>
      </c>
      <c r="E1690" s="134" t="str">
        <f>IF(AND(TONGHOP!$O1690="ThiTN",TONGHOP!$T1690&lt;&gt;""),TONGHOP!$T1690,"")</f>
        <v/>
      </c>
      <c r="F1690" s="134" t="str">
        <f>IF(AND(TONGHOP!$O1690="ThiTN",TONGHOP!$U1690&lt;&gt;""),TONGHOP!$U1690,"")</f>
        <v/>
      </c>
      <c r="G1690" s="134" t="str">
        <f>IF(AND(TONGHOP!$O1690="ThiTN",TONGHOP!$Q1690&lt;&gt;""),TONGHOP!$Q1690,"")</f>
        <v/>
      </c>
      <c r="H1690" s="134" t="str">
        <f t="shared" si="53"/>
        <v/>
      </c>
    </row>
    <row r="1691" spans="1:8">
      <c r="A1691" s="134" t="str">
        <f>IF(AND(TONGHOP!$O1691="KTHP",TONGHOP!$T1691&lt;&gt;""),TONGHOP!$T1691,"")</f>
        <v/>
      </c>
      <c r="B1691" s="134" t="str">
        <f>IF(AND(TONGHOP!$O1691="KTHP",TONGHOP!$U1691&lt;&gt;""),TONGHOP!$U1691,"")</f>
        <v/>
      </c>
      <c r="C1691" s="134" t="str">
        <f>IF(AND(TONGHOP!$O1691="KTHP",TONGHOP!$Q1691&lt;&gt;""),TONGHOP!$Q1691,"")</f>
        <v/>
      </c>
      <c r="D1691" s="134" t="str">
        <f t="shared" si="52"/>
        <v/>
      </c>
      <c r="E1691" s="134" t="str">
        <f>IF(AND(TONGHOP!$O1691="ThiTN",TONGHOP!$T1691&lt;&gt;""),TONGHOP!$T1691,"")</f>
        <v/>
      </c>
      <c r="F1691" s="134" t="str">
        <f>IF(AND(TONGHOP!$O1691="ThiTN",TONGHOP!$U1691&lt;&gt;""),TONGHOP!$U1691,"")</f>
        <v/>
      </c>
      <c r="G1691" s="134" t="str">
        <f>IF(AND(TONGHOP!$O1691="ThiTN",TONGHOP!$Q1691&lt;&gt;""),TONGHOP!$Q1691,"")</f>
        <v/>
      </c>
      <c r="H1691" s="134" t="str">
        <f t="shared" si="53"/>
        <v/>
      </c>
    </row>
    <row r="1692" spans="1:8">
      <c r="A1692" s="134" t="str">
        <f>IF(AND(TONGHOP!$O1692="KTHP",TONGHOP!$T1692&lt;&gt;""),TONGHOP!$T1692,"")</f>
        <v/>
      </c>
      <c r="B1692" s="134" t="str">
        <f>IF(AND(TONGHOP!$O1692="KTHP",TONGHOP!$U1692&lt;&gt;""),TONGHOP!$U1692,"")</f>
        <v/>
      </c>
      <c r="C1692" s="134" t="str">
        <f>IF(AND(TONGHOP!$O1692="KTHP",TONGHOP!$Q1692&lt;&gt;""),TONGHOP!$Q1692,"")</f>
        <v/>
      </c>
      <c r="D1692" s="134" t="str">
        <f t="shared" si="52"/>
        <v/>
      </c>
      <c r="E1692" s="134" t="str">
        <f>IF(AND(TONGHOP!$O1692="ThiTN",TONGHOP!$T1692&lt;&gt;""),TONGHOP!$T1692,"")</f>
        <v/>
      </c>
      <c r="F1692" s="134" t="str">
        <f>IF(AND(TONGHOP!$O1692="ThiTN",TONGHOP!$U1692&lt;&gt;""),TONGHOP!$U1692,"")</f>
        <v/>
      </c>
      <c r="G1692" s="134" t="str">
        <f>IF(AND(TONGHOP!$O1692="ThiTN",TONGHOP!$Q1692&lt;&gt;""),TONGHOP!$Q1692,"")</f>
        <v/>
      </c>
      <c r="H1692" s="134" t="str">
        <f t="shared" si="53"/>
        <v/>
      </c>
    </row>
    <row r="1693" spans="1:8">
      <c r="A1693" s="134" t="str">
        <f>IF(AND(TONGHOP!$O1693="KTHP",TONGHOP!$T1693&lt;&gt;""),TONGHOP!$T1693,"")</f>
        <v/>
      </c>
      <c r="B1693" s="134" t="str">
        <f>IF(AND(TONGHOP!$O1693="KTHP",TONGHOP!$U1693&lt;&gt;""),TONGHOP!$U1693,"")</f>
        <v/>
      </c>
      <c r="C1693" s="134" t="str">
        <f>IF(AND(TONGHOP!$O1693="KTHP",TONGHOP!$Q1693&lt;&gt;""),TONGHOP!$Q1693,"")</f>
        <v/>
      </c>
      <c r="D1693" s="134" t="str">
        <f t="shared" si="52"/>
        <v/>
      </c>
      <c r="E1693" s="134" t="str">
        <f>IF(AND(TONGHOP!$O1693="ThiTN",TONGHOP!$T1693&lt;&gt;""),TONGHOP!$T1693,"")</f>
        <v/>
      </c>
      <c r="F1693" s="134" t="str">
        <f>IF(AND(TONGHOP!$O1693="ThiTN",TONGHOP!$U1693&lt;&gt;""),TONGHOP!$U1693,"")</f>
        <v/>
      </c>
      <c r="G1693" s="134" t="str">
        <f>IF(AND(TONGHOP!$O1693="ThiTN",TONGHOP!$Q1693&lt;&gt;""),TONGHOP!$Q1693,"")</f>
        <v/>
      </c>
      <c r="H1693" s="134" t="str">
        <f t="shared" si="53"/>
        <v/>
      </c>
    </row>
    <row r="1694" spans="1:8">
      <c r="A1694" s="134" t="str">
        <f>IF(AND(TONGHOP!$O1694="KTHP",TONGHOP!$T1694&lt;&gt;""),TONGHOP!$T1694,"")</f>
        <v/>
      </c>
      <c r="B1694" s="134" t="str">
        <f>IF(AND(TONGHOP!$O1694="KTHP",TONGHOP!$U1694&lt;&gt;""),TONGHOP!$U1694,"")</f>
        <v/>
      </c>
      <c r="C1694" s="134" t="str">
        <f>IF(AND(TONGHOP!$O1694="KTHP",TONGHOP!$Q1694&lt;&gt;""),TONGHOP!$Q1694,"")</f>
        <v/>
      </c>
      <c r="D1694" s="134" t="str">
        <f t="shared" si="52"/>
        <v/>
      </c>
      <c r="E1694" s="134" t="str">
        <f>IF(AND(TONGHOP!$O1694="ThiTN",TONGHOP!$T1694&lt;&gt;""),TONGHOP!$T1694,"")</f>
        <v/>
      </c>
      <c r="F1694" s="134" t="str">
        <f>IF(AND(TONGHOP!$O1694="ThiTN",TONGHOP!$U1694&lt;&gt;""),TONGHOP!$U1694,"")</f>
        <v/>
      </c>
      <c r="G1694" s="134" t="str">
        <f>IF(AND(TONGHOP!$O1694="ThiTN",TONGHOP!$Q1694&lt;&gt;""),TONGHOP!$Q1694,"")</f>
        <v/>
      </c>
      <c r="H1694" s="134" t="str">
        <f t="shared" si="53"/>
        <v/>
      </c>
    </row>
    <row r="1695" spans="1:8">
      <c r="A1695" s="134" t="str">
        <f>IF(AND(TONGHOP!$O1695="KTHP",TONGHOP!$T1695&lt;&gt;""),TONGHOP!$T1695,"")</f>
        <v/>
      </c>
      <c r="B1695" s="134" t="str">
        <f>IF(AND(TONGHOP!$O1695="KTHP",TONGHOP!$U1695&lt;&gt;""),TONGHOP!$U1695,"")</f>
        <v/>
      </c>
      <c r="C1695" s="134" t="str">
        <f>IF(AND(TONGHOP!$O1695="KTHP",TONGHOP!$Q1695&lt;&gt;""),TONGHOP!$Q1695,"")</f>
        <v/>
      </c>
      <c r="D1695" s="134" t="str">
        <f t="shared" si="52"/>
        <v/>
      </c>
      <c r="E1695" s="134" t="str">
        <f>IF(AND(TONGHOP!$O1695="ThiTN",TONGHOP!$T1695&lt;&gt;""),TONGHOP!$T1695,"")</f>
        <v/>
      </c>
      <c r="F1695" s="134" t="str">
        <f>IF(AND(TONGHOP!$O1695="ThiTN",TONGHOP!$U1695&lt;&gt;""),TONGHOP!$U1695,"")</f>
        <v/>
      </c>
      <c r="G1695" s="134" t="str">
        <f>IF(AND(TONGHOP!$O1695="ThiTN",TONGHOP!$Q1695&lt;&gt;""),TONGHOP!$Q1695,"")</f>
        <v/>
      </c>
      <c r="H1695" s="134" t="str">
        <f t="shared" si="53"/>
        <v/>
      </c>
    </row>
    <row r="1696" spans="1:8">
      <c r="A1696" s="134" t="str">
        <f>IF(AND(TONGHOP!$O1696="KTHP",TONGHOP!$T1696&lt;&gt;""),TONGHOP!$T1696,"")</f>
        <v/>
      </c>
      <c r="B1696" s="134" t="str">
        <f>IF(AND(TONGHOP!$O1696="KTHP",TONGHOP!$U1696&lt;&gt;""),TONGHOP!$U1696,"")</f>
        <v/>
      </c>
      <c r="C1696" s="134" t="str">
        <f>IF(AND(TONGHOP!$O1696="KTHP",TONGHOP!$Q1696&lt;&gt;""),TONGHOP!$Q1696,"")</f>
        <v/>
      </c>
      <c r="D1696" s="134" t="str">
        <f t="shared" si="52"/>
        <v/>
      </c>
      <c r="E1696" s="134" t="str">
        <f>IF(AND(TONGHOP!$O1696="ThiTN",TONGHOP!$T1696&lt;&gt;""),TONGHOP!$T1696,"")</f>
        <v/>
      </c>
      <c r="F1696" s="134" t="str">
        <f>IF(AND(TONGHOP!$O1696="ThiTN",TONGHOP!$U1696&lt;&gt;""),TONGHOP!$U1696,"")</f>
        <v/>
      </c>
      <c r="G1696" s="134" t="str">
        <f>IF(AND(TONGHOP!$O1696="ThiTN",TONGHOP!$Q1696&lt;&gt;""),TONGHOP!$Q1696,"")</f>
        <v/>
      </c>
      <c r="H1696" s="134" t="str">
        <f t="shared" si="53"/>
        <v/>
      </c>
    </row>
    <row r="1697" spans="1:8">
      <c r="A1697" s="134" t="str">
        <f>IF(AND(TONGHOP!$O1697="KTHP",TONGHOP!$T1697&lt;&gt;""),TONGHOP!$T1697,"")</f>
        <v/>
      </c>
      <c r="B1697" s="134" t="str">
        <f>IF(AND(TONGHOP!$O1697="KTHP",TONGHOP!$U1697&lt;&gt;""),TONGHOP!$U1697,"")</f>
        <v/>
      </c>
      <c r="C1697" s="134" t="str">
        <f>IF(AND(TONGHOP!$O1697="KTHP",TONGHOP!$Q1697&lt;&gt;""),TONGHOP!$Q1697,"")</f>
        <v/>
      </c>
      <c r="D1697" s="134" t="str">
        <f t="shared" si="52"/>
        <v/>
      </c>
      <c r="E1697" s="134" t="str">
        <f>IF(AND(TONGHOP!$O1697="ThiTN",TONGHOP!$T1697&lt;&gt;""),TONGHOP!$T1697,"")</f>
        <v/>
      </c>
      <c r="F1697" s="134" t="str">
        <f>IF(AND(TONGHOP!$O1697="ThiTN",TONGHOP!$U1697&lt;&gt;""),TONGHOP!$U1697,"")</f>
        <v/>
      </c>
      <c r="G1697" s="134" t="str">
        <f>IF(AND(TONGHOP!$O1697="ThiTN",TONGHOP!$Q1697&lt;&gt;""),TONGHOP!$Q1697,"")</f>
        <v/>
      </c>
      <c r="H1697" s="134" t="str">
        <f t="shared" si="53"/>
        <v/>
      </c>
    </row>
    <row r="1698" spans="1:8">
      <c r="A1698" s="134" t="str">
        <f>IF(AND(TONGHOP!$O1698="KTHP",TONGHOP!$T1698&lt;&gt;""),TONGHOP!$T1698,"")</f>
        <v/>
      </c>
      <c r="B1698" s="134" t="str">
        <f>IF(AND(TONGHOP!$O1698="KTHP",TONGHOP!$U1698&lt;&gt;""),TONGHOP!$U1698,"")</f>
        <v/>
      </c>
      <c r="C1698" s="134" t="str">
        <f>IF(AND(TONGHOP!$O1698="KTHP",TONGHOP!$Q1698&lt;&gt;""),TONGHOP!$Q1698,"")</f>
        <v/>
      </c>
      <c r="D1698" s="134" t="str">
        <f t="shared" si="52"/>
        <v/>
      </c>
      <c r="E1698" s="134" t="str">
        <f>IF(AND(TONGHOP!$O1698="ThiTN",TONGHOP!$T1698&lt;&gt;""),TONGHOP!$T1698,"")</f>
        <v/>
      </c>
      <c r="F1698" s="134" t="str">
        <f>IF(AND(TONGHOP!$O1698="ThiTN",TONGHOP!$U1698&lt;&gt;""),TONGHOP!$U1698,"")</f>
        <v/>
      </c>
      <c r="G1698" s="134" t="str">
        <f>IF(AND(TONGHOP!$O1698="ThiTN",TONGHOP!$Q1698&lt;&gt;""),TONGHOP!$Q1698,"")</f>
        <v/>
      </c>
      <c r="H1698" s="134" t="str">
        <f t="shared" si="53"/>
        <v/>
      </c>
    </row>
    <row r="1699" spans="1:8">
      <c r="A1699" s="134" t="str">
        <f>IF(AND(TONGHOP!$O1699="KTHP",TONGHOP!$T1699&lt;&gt;""),TONGHOP!$T1699,"")</f>
        <v/>
      </c>
      <c r="B1699" s="134" t="str">
        <f>IF(AND(TONGHOP!$O1699="KTHP",TONGHOP!$U1699&lt;&gt;""),TONGHOP!$U1699,"")</f>
        <v/>
      </c>
      <c r="C1699" s="134" t="str">
        <f>IF(AND(TONGHOP!$O1699="KTHP",TONGHOP!$Q1699&lt;&gt;""),TONGHOP!$Q1699,"")</f>
        <v/>
      </c>
      <c r="D1699" s="134" t="str">
        <f t="shared" si="52"/>
        <v/>
      </c>
      <c r="E1699" s="134" t="str">
        <f>IF(AND(TONGHOP!$O1699="ThiTN",TONGHOP!$T1699&lt;&gt;""),TONGHOP!$T1699,"")</f>
        <v/>
      </c>
      <c r="F1699" s="134" t="str">
        <f>IF(AND(TONGHOP!$O1699="ThiTN",TONGHOP!$U1699&lt;&gt;""),TONGHOP!$U1699,"")</f>
        <v/>
      </c>
      <c r="G1699" s="134" t="str">
        <f>IF(AND(TONGHOP!$O1699="ThiTN",TONGHOP!$Q1699&lt;&gt;""),TONGHOP!$Q1699,"")</f>
        <v/>
      </c>
      <c r="H1699" s="134" t="str">
        <f t="shared" si="53"/>
        <v/>
      </c>
    </row>
    <row r="1700" spans="1:8">
      <c r="A1700" s="134" t="str">
        <f>IF(AND(TONGHOP!$O1700="KTHP",TONGHOP!$T1700&lt;&gt;""),TONGHOP!$T1700,"")</f>
        <v/>
      </c>
      <c r="B1700" s="134" t="str">
        <f>IF(AND(TONGHOP!$O1700="KTHP",TONGHOP!$U1700&lt;&gt;""),TONGHOP!$U1700,"")</f>
        <v/>
      </c>
      <c r="C1700" s="134" t="str">
        <f>IF(AND(TONGHOP!$O1700="KTHP",TONGHOP!$Q1700&lt;&gt;""),TONGHOP!$Q1700,"")</f>
        <v/>
      </c>
      <c r="D1700" s="134" t="str">
        <f t="shared" si="52"/>
        <v/>
      </c>
      <c r="E1700" s="134" t="str">
        <f>IF(AND(TONGHOP!$O1700="ThiTN",TONGHOP!$T1700&lt;&gt;""),TONGHOP!$T1700,"")</f>
        <v/>
      </c>
      <c r="F1700" s="134" t="str">
        <f>IF(AND(TONGHOP!$O1700="ThiTN",TONGHOP!$U1700&lt;&gt;""),TONGHOP!$U1700,"")</f>
        <v/>
      </c>
      <c r="G1700" s="134" t="str">
        <f>IF(AND(TONGHOP!$O1700="ThiTN",TONGHOP!$Q1700&lt;&gt;""),TONGHOP!$Q1700,"")</f>
        <v/>
      </c>
      <c r="H1700" s="134" t="str">
        <f t="shared" si="53"/>
        <v/>
      </c>
    </row>
    <row r="1701" spans="1:8">
      <c r="A1701" s="134" t="str">
        <f>IF(AND(TONGHOP!$O1701="KTHP",TONGHOP!$T1701&lt;&gt;""),TONGHOP!$T1701,"")</f>
        <v/>
      </c>
      <c r="B1701" s="134" t="str">
        <f>IF(AND(TONGHOP!$O1701="KTHP",TONGHOP!$U1701&lt;&gt;""),TONGHOP!$U1701,"")</f>
        <v/>
      </c>
      <c r="C1701" s="134" t="str">
        <f>IF(AND(TONGHOP!$O1701="KTHP",TONGHOP!$Q1701&lt;&gt;""),TONGHOP!$Q1701,"")</f>
        <v/>
      </c>
      <c r="D1701" s="134" t="str">
        <f t="shared" si="52"/>
        <v/>
      </c>
      <c r="E1701" s="134" t="str">
        <f>IF(AND(TONGHOP!$O1701="ThiTN",TONGHOP!$T1701&lt;&gt;""),TONGHOP!$T1701,"")</f>
        <v/>
      </c>
      <c r="F1701" s="134" t="str">
        <f>IF(AND(TONGHOP!$O1701="ThiTN",TONGHOP!$U1701&lt;&gt;""),TONGHOP!$U1701,"")</f>
        <v/>
      </c>
      <c r="G1701" s="134" t="str">
        <f>IF(AND(TONGHOP!$O1701="ThiTN",TONGHOP!$Q1701&lt;&gt;""),TONGHOP!$Q1701,"")</f>
        <v/>
      </c>
      <c r="H1701" s="134" t="str">
        <f t="shared" si="53"/>
        <v/>
      </c>
    </row>
    <row r="1702" spans="1:8">
      <c r="A1702" s="134" t="str">
        <f>IF(AND(TONGHOP!$O1702="KTHP",TONGHOP!$T1702&lt;&gt;""),TONGHOP!$T1702,"")</f>
        <v/>
      </c>
      <c r="B1702" s="134" t="str">
        <f>IF(AND(TONGHOP!$O1702="KTHP",TONGHOP!$U1702&lt;&gt;""),TONGHOP!$U1702,"")</f>
        <v/>
      </c>
      <c r="C1702" s="134" t="str">
        <f>IF(AND(TONGHOP!$O1702="KTHP",TONGHOP!$Q1702&lt;&gt;""),TONGHOP!$Q1702,"")</f>
        <v/>
      </c>
      <c r="D1702" s="134" t="str">
        <f t="shared" si="52"/>
        <v/>
      </c>
      <c r="E1702" s="134" t="str">
        <f>IF(AND(TONGHOP!$O1702="ThiTN",TONGHOP!$T1702&lt;&gt;""),TONGHOP!$T1702,"")</f>
        <v/>
      </c>
      <c r="F1702" s="134" t="str">
        <f>IF(AND(TONGHOP!$O1702="ThiTN",TONGHOP!$U1702&lt;&gt;""),TONGHOP!$U1702,"")</f>
        <v/>
      </c>
      <c r="G1702" s="134" t="str">
        <f>IF(AND(TONGHOP!$O1702="ThiTN",TONGHOP!$Q1702&lt;&gt;""),TONGHOP!$Q1702,"")</f>
        <v/>
      </c>
      <c r="H1702" s="134" t="str">
        <f t="shared" si="53"/>
        <v/>
      </c>
    </row>
    <row r="1703" spans="1:8">
      <c r="A1703" s="134" t="str">
        <f>IF(AND(TONGHOP!$O1703="KTHP",TONGHOP!$T1703&lt;&gt;""),TONGHOP!$T1703,"")</f>
        <v/>
      </c>
      <c r="B1703" s="134" t="str">
        <f>IF(AND(TONGHOP!$O1703="KTHP",TONGHOP!$U1703&lt;&gt;""),TONGHOP!$U1703,"")</f>
        <v/>
      </c>
      <c r="C1703" s="134" t="str">
        <f>IF(AND(TONGHOP!$O1703="KTHP",TONGHOP!$Q1703&lt;&gt;""),TONGHOP!$Q1703,"")</f>
        <v/>
      </c>
      <c r="D1703" s="134" t="str">
        <f t="shared" si="52"/>
        <v/>
      </c>
      <c r="E1703" s="134" t="str">
        <f>IF(AND(TONGHOP!$O1703="ThiTN",TONGHOP!$T1703&lt;&gt;""),TONGHOP!$T1703,"")</f>
        <v/>
      </c>
      <c r="F1703" s="134" t="str">
        <f>IF(AND(TONGHOP!$O1703="ThiTN",TONGHOP!$U1703&lt;&gt;""),TONGHOP!$U1703,"")</f>
        <v/>
      </c>
      <c r="G1703" s="134" t="str">
        <f>IF(AND(TONGHOP!$O1703="ThiTN",TONGHOP!$Q1703&lt;&gt;""),TONGHOP!$Q1703,"")</f>
        <v/>
      </c>
      <c r="H1703" s="134" t="str">
        <f t="shared" si="53"/>
        <v/>
      </c>
    </row>
    <row r="1704" spans="1:8">
      <c r="A1704" s="134" t="str">
        <f>IF(AND(TONGHOP!$O1704="KTHP",TONGHOP!$T1704&lt;&gt;""),TONGHOP!$T1704,"")</f>
        <v/>
      </c>
      <c r="B1704" s="134" t="str">
        <f>IF(AND(TONGHOP!$O1704="KTHP",TONGHOP!$U1704&lt;&gt;""),TONGHOP!$U1704,"")</f>
        <v/>
      </c>
      <c r="C1704" s="134" t="str">
        <f>IF(AND(TONGHOP!$O1704="KTHP",TONGHOP!$Q1704&lt;&gt;""),TONGHOP!$Q1704,"")</f>
        <v/>
      </c>
      <c r="D1704" s="134" t="str">
        <f t="shared" si="52"/>
        <v/>
      </c>
      <c r="E1704" s="134" t="str">
        <f>IF(AND(TONGHOP!$O1704="ThiTN",TONGHOP!$T1704&lt;&gt;""),TONGHOP!$T1704,"")</f>
        <v/>
      </c>
      <c r="F1704" s="134" t="str">
        <f>IF(AND(TONGHOP!$O1704="ThiTN",TONGHOP!$U1704&lt;&gt;""),TONGHOP!$U1704,"")</f>
        <v/>
      </c>
      <c r="G1704" s="134" t="str">
        <f>IF(AND(TONGHOP!$O1704="ThiTN",TONGHOP!$Q1704&lt;&gt;""),TONGHOP!$Q1704,"")</f>
        <v/>
      </c>
      <c r="H1704" s="134" t="str">
        <f t="shared" si="53"/>
        <v/>
      </c>
    </row>
    <row r="1705" spans="1:8">
      <c r="A1705" s="134" t="str">
        <f>IF(AND(TONGHOP!$O1705="KTHP",TONGHOP!$T1705&lt;&gt;""),TONGHOP!$T1705,"")</f>
        <v/>
      </c>
      <c r="B1705" s="134" t="str">
        <f>IF(AND(TONGHOP!$O1705="KTHP",TONGHOP!$U1705&lt;&gt;""),TONGHOP!$U1705,"")</f>
        <v/>
      </c>
      <c r="C1705" s="134" t="str">
        <f>IF(AND(TONGHOP!$O1705="KTHP",TONGHOP!$Q1705&lt;&gt;""),TONGHOP!$Q1705,"")</f>
        <v/>
      </c>
      <c r="D1705" s="134" t="str">
        <f t="shared" si="52"/>
        <v/>
      </c>
      <c r="E1705" s="134" t="str">
        <f>IF(AND(TONGHOP!$O1705="ThiTN",TONGHOP!$T1705&lt;&gt;""),TONGHOP!$T1705,"")</f>
        <v/>
      </c>
      <c r="F1705" s="134" t="str">
        <f>IF(AND(TONGHOP!$O1705="ThiTN",TONGHOP!$U1705&lt;&gt;""),TONGHOP!$U1705,"")</f>
        <v/>
      </c>
      <c r="G1705" s="134" t="str">
        <f>IF(AND(TONGHOP!$O1705="ThiTN",TONGHOP!$Q1705&lt;&gt;""),TONGHOP!$Q1705,"")</f>
        <v/>
      </c>
      <c r="H1705" s="134" t="str">
        <f t="shared" si="53"/>
        <v/>
      </c>
    </row>
    <row r="1706" spans="1:8">
      <c r="A1706" s="134" t="str">
        <f>IF(AND(TONGHOP!$O1706="KTHP",TONGHOP!$T1706&lt;&gt;""),TONGHOP!$T1706,"")</f>
        <v/>
      </c>
      <c r="B1706" s="134" t="str">
        <f>IF(AND(TONGHOP!$O1706="KTHP",TONGHOP!$U1706&lt;&gt;""),TONGHOP!$U1706,"")</f>
        <v/>
      </c>
      <c r="C1706" s="134" t="str">
        <f>IF(AND(TONGHOP!$O1706="KTHP",TONGHOP!$Q1706&lt;&gt;""),TONGHOP!$Q1706,"")</f>
        <v/>
      </c>
      <c r="D1706" s="134" t="str">
        <f t="shared" si="52"/>
        <v/>
      </c>
      <c r="E1706" s="134" t="str">
        <f>IF(AND(TONGHOP!$O1706="ThiTN",TONGHOP!$T1706&lt;&gt;""),TONGHOP!$T1706,"")</f>
        <v/>
      </c>
      <c r="F1706" s="134" t="str">
        <f>IF(AND(TONGHOP!$O1706="ThiTN",TONGHOP!$U1706&lt;&gt;""),TONGHOP!$U1706,"")</f>
        <v/>
      </c>
      <c r="G1706" s="134" t="str">
        <f>IF(AND(TONGHOP!$O1706="ThiTN",TONGHOP!$Q1706&lt;&gt;""),TONGHOP!$Q1706,"")</f>
        <v/>
      </c>
      <c r="H1706" s="134" t="str">
        <f t="shared" si="53"/>
        <v/>
      </c>
    </row>
    <row r="1707" spans="1:8">
      <c r="A1707" s="134" t="str">
        <f>IF(AND(TONGHOP!$O1707="KTHP",TONGHOP!$T1707&lt;&gt;""),TONGHOP!$T1707,"")</f>
        <v/>
      </c>
      <c r="B1707" s="134" t="str">
        <f>IF(AND(TONGHOP!$O1707="KTHP",TONGHOP!$U1707&lt;&gt;""),TONGHOP!$U1707,"")</f>
        <v/>
      </c>
      <c r="C1707" s="134" t="str">
        <f>IF(AND(TONGHOP!$O1707="KTHP",TONGHOP!$Q1707&lt;&gt;""),TONGHOP!$Q1707,"")</f>
        <v/>
      </c>
      <c r="D1707" s="134" t="str">
        <f t="shared" si="52"/>
        <v/>
      </c>
      <c r="E1707" s="134" t="str">
        <f>IF(AND(TONGHOP!$O1707="ThiTN",TONGHOP!$T1707&lt;&gt;""),TONGHOP!$T1707,"")</f>
        <v/>
      </c>
      <c r="F1707" s="134" t="str">
        <f>IF(AND(TONGHOP!$O1707="ThiTN",TONGHOP!$U1707&lt;&gt;""),TONGHOP!$U1707,"")</f>
        <v/>
      </c>
      <c r="G1707" s="134" t="str">
        <f>IF(AND(TONGHOP!$O1707="ThiTN",TONGHOP!$Q1707&lt;&gt;""),TONGHOP!$Q1707,"")</f>
        <v/>
      </c>
      <c r="H1707" s="134" t="str">
        <f t="shared" si="53"/>
        <v/>
      </c>
    </row>
    <row r="1708" spans="1:8">
      <c r="A1708" s="134" t="str">
        <f>IF(AND(TONGHOP!$O1708="KTHP",TONGHOP!$T1708&lt;&gt;""),TONGHOP!$T1708,"")</f>
        <v/>
      </c>
      <c r="B1708" s="134" t="str">
        <f>IF(AND(TONGHOP!$O1708="KTHP",TONGHOP!$U1708&lt;&gt;""),TONGHOP!$U1708,"")</f>
        <v/>
      </c>
      <c r="C1708" s="134" t="str">
        <f>IF(AND(TONGHOP!$O1708="KTHP",TONGHOP!$Q1708&lt;&gt;""),TONGHOP!$Q1708,"")</f>
        <v/>
      </c>
      <c r="D1708" s="134" t="str">
        <f t="shared" si="52"/>
        <v/>
      </c>
      <c r="E1708" s="134" t="str">
        <f>IF(AND(TONGHOP!$O1708="ThiTN",TONGHOP!$T1708&lt;&gt;""),TONGHOP!$T1708,"")</f>
        <v/>
      </c>
      <c r="F1708" s="134" t="str">
        <f>IF(AND(TONGHOP!$O1708="ThiTN",TONGHOP!$U1708&lt;&gt;""),TONGHOP!$U1708,"")</f>
        <v/>
      </c>
      <c r="G1708" s="134" t="str">
        <f>IF(AND(TONGHOP!$O1708="ThiTN",TONGHOP!$Q1708&lt;&gt;""),TONGHOP!$Q1708,"")</f>
        <v/>
      </c>
      <c r="H1708" s="134" t="str">
        <f t="shared" si="53"/>
        <v/>
      </c>
    </row>
    <row r="1709" spans="1:8">
      <c r="A1709" s="134" t="str">
        <f>IF(AND(TONGHOP!$O1709="KTHP",TONGHOP!$T1709&lt;&gt;""),TONGHOP!$T1709,"")</f>
        <v/>
      </c>
      <c r="B1709" s="134" t="str">
        <f>IF(AND(TONGHOP!$O1709="KTHP",TONGHOP!$U1709&lt;&gt;""),TONGHOP!$U1709,"")</f>
        <v/>
      </c>
      <c r="C1709" s="134" t="str">
        <f>IF(AND(TONGHOP!$O1709="KTHP",TONGHOP!$Q1709&lt;&gt;""),TONGHOP!$Q1709,"")</f>
        <v/>
      </c>
      <c r="D1709" s="134" t="str">
        <f t="shared" si="52"/>
        <v/>
      </c>
      <c r="E1709" s="134" t="str">
        <f>IF(AND(TONGHOP!$O1709="ThiTN",TONGHOP!$T1709&lt;&gt;""),TONGHOP!$T1709,"")</f>
        <v/>
      </c>
      <c r="F1709" s="134" t="str">
        <f>IF(AND(TONGHOP!$O1709="ThiTN",TONGHOP!$U1709&lt;&gt;""),TONGHOP!$U1709,"")</f>
        <v/>
      </c>
      <c r="G1709" s="134" t="str">
        <f>IF(AND(TONGHOP!$O1709="ThiTN",TONGHOP!$Q1709&lt;&gt;""),TONGHOP!$Q1709,"")</f>
        <v/>
      </c>
      <c r="H1709" s="134" t="str">
        <f t="shared" si="53"/>
        <v/>
      </c>
    </row>
    <row r="1710" spans="1:8">
      <c r="A1710" s="134" t="str">
        <f>IF(AND(TONGHOP!$O1710="KTHP",TONGHOP!$T1710&lt;&gt;""),TONGHOP!$T1710,"")</f>
        <v/>
      </c>
      <c r="B1710" s="134" t="str">
        <f>IF(AND(TONGHOP!$O1710="KTHP",TONGHOP!$U1710&lt;&gt;""),TONGHOP!$U1710,"")</f>
        <v/>
      </c>
      <c r="C1710" s="134" t="str">
        <f>IF(AND(TONGHOP!$O1710="KTHP",TONGHOP!$Q1710&lt;&gt;""),TONGHOP!$Q1710,"")</f>
        <v/>
      </c>
      <c r="D1710" s="134" t="str">
        <f t="shared" si="52"/>
        <v/>
      </c>
      <c r="E1710" s="134" t="str">
        <f>IF(AND(TONGHOP!$O1710="ThiTN",TONGHOP!$T1710&lt;&gt;""),TONGHOP!$T1710,"")</f>
        <v/>
      </c>
      <c r="F1710" s="134" t="str">
        <f>IF(AND(TONGHOP!$O1710="ThiTN",TONGHOP!$U1710&lt;&gt;""),TONGHOP!$U1710,"")</f>
        <v/>
      </c>
      <c r="G1710" s="134" t="str">
        <f>IF(AND(TONGHOP!$O1710="ThiTN",TONGHOP!$Q1710&lt;&gt;""),TONGHOP!$Q1710,"")</f>
        <v/>
      </c>
      <c r="H1710" s="134" t="str">
        <f t="shared" si="53"/>
        <v/>
      </c>
    </row>
    <row r="1711" spans="1:8">
      <c r="A1711" s="134" t="str">
        <f>IF(AND(TONGHOP!$O1711="KTHP",TONGHOP!$T1711&lt;&gt;""),TONGHOP!$T1711,"")</f>
        <v/>
      </c>
      <c r="B1711" s="134" t="str">
        <f>IF(AND(TONGHOP!$O1711="KTHP",TONGHOP!$U1711&lt;&gt;""),TONGHOP!$U1711,"")</f>
        <v/>
      </c>
      <c r="C1711" s="134" t="str">
        <f>IF(AND(TONGHOP!$O1711="KTHP",TONGHOP!$Q1711&lt;&gt;""),TONGHOP!$Q1711,"")</f>
        <v/>
      </c>
      <c r="D1711" s="134" t="str">
        <f t="shared" si="52"/>
        <v/>
      </c>
      <c r="E1711" s="134" t="str">
        <f>IF(AND(TONGHOP!$O1711="ThiTN",TONGHOP!$T1711&lt;&gt;""),TONGHOP!$T1711,"")</f>
        <v/>
      </c>
      <c r="F1711" s="134" t="str">
        <f>IF(AND(TONGHOP!$O1711="ThiTN",TONGHOP!$U1711&lt;&gt;""),TONGHOP!$U1711,"")</f>
        <v/>
      </c>
      <c r="G1711" s="134" t="str">
        <f>IF(AND(TONGHOP!$O1711="ThiTN",TONGHOP!$Q1711&lt;&gt;""),TONGHOP!$Q1711,"")</f>
        <v/>
      </c>
      <c r="H1711" s="134" t="str">
        <f t="shared" si="53"/>
        <v/>
      </c>
    </row>
    <row r="1712" spans="1:8">
      <c r="A1712" s="134" t="str">
        <f>IF(AND(TONGHOP!$O1712="KTHP",TONGHOP!$T1712&lt;&gt;""),TONGHOP!$T1712,"")</f>
        <v/>
      </c>
      <c r="B1712" s="134" t="str">
        <f>IF(AND(TONGHOP!$O1712="KTHP",TONGHOP!$U1712&lt;&gt;""),TONGHOP!$U1712,"")</f>
        <v/>
      </c>
      <c r="C1712" s="134" t="str">
        <f>IF(AND(TONGHOP!$O1712="KTHP",TONGHOP!$Q1712&lt;&gt;""),TONGHOP!$Q1712,"")</f>
        <v/>
      </c>
      <c r="D1712" s="134" t="str">
        <f t="shared" si="52"/>
        <v/>
      </c>
      <c r="E1712" s="134" t="str">
        <f>IF(AND(TONGHOP!$O1712="ThiTN",TONGHOP!$T1712&lt;&gt;""),TONGHOP!$T1712,"")</f>
        <v/>
      </c>
      <c r="F1712" s="134" t="str">
        <f>IF(AND(TONGHOP!$O1712="ThiTN",TONGHOP!$U1712&lt;&gt;""),TONGHOP!$U1712,"")</f>
        <v/>
      </c>
      <c r="G1712" s="134" t="str">
        <f>IF(AND(TONGHOP!$O1712="ThiTN",TONGHOP!$Q1712&lt;&gt;""),TONGHOP!$Q1712,"")</f>
        <v/>
      </c>
      <c r="H1712" s="134" t="str">
        <f t="shared" si="53"/>
        <v/>
      </c>
    </row>
    <row r="1713" spans="1:8">
      <c r="A1713" s="134" t="str">
        <f>IF(AND(TONGHOP!$O1713="KTHP",TONGHOP!$T1713&lt;&gt;""),TONGHOP!$T1713,"")</f>
        <v/>
      </c>
      <c r="B1713" s="134" t="str">
        <f>IF(AND(TONGHOP!$O1713="KTHP",TONGHOP!$U1713&lt;&gt;""),TONGHOP!$U1713,"")</f>
        <v/>
      </c>
      <c r="C1713" s="134" t="str">
        <f>IF(AND(TONGHOP!$O1713="KTHP",TONGHOP!$Q1713&lt;&gt;""),TONGHOP!$Q1713,"")</f>
        <v/>
      </c>
      <c r="D1713" s="134" t="str">
        <f t="shared" si="52"/>
        <v/>
      </c>
      <c r="E1713" s="134" t="str">
        <f>IF(AND(TONGHOP!$O1713="ThiTN",TONGHOP!$T1713&lt;&gt;""),TONGHOP!$T1713,"")</f>
        <v/>
      </c>
      <c r="F1713" s="134" t="str">
        <f>IF(AND(TONGHOP!$O1713="ThiTN",TONGHOP!$U1713&lt;&gt;""),TONGHOP!$U1713,"")</f>
        <v/>
      </c>
      <c r="G1713" s="134" t="str">
        <f>IF(AND(TONGHOP!$O1713="ThiTN",TONGHOP!$Q1713&lt;&gt;""),TONGHOP!$Q1713,"")</f>
        <v/>
      </c>
      <c r="H1713" s="134" t="str">
        <f t="shared" si="53"/>
        <v/>
      </c>
    </row>
    <row r="1714" spans="1:8">
      <c r="A1714" s="134" t="str">
        <f>IF(AND(TONGHOP!$O1714="KTHP",TONGHOP!$T1714&lt;&gt;""),TONGHOP!$T1714,"")</f>
        <v/>
      </c>
      <c r="B1714" s="134" t="str">
        <f>IF(AND(TONGHOP!$O1714="KTHP",TONGHOP!$U1714&lt;&gt;""),TONGHOP!$U1714,"")</f>
        <v/>
      </c>
      <c r="C1714" s="134" t="str">
        <f>IF(AND(TONGHOP!$O1714="KTHP",TONGHOP!$Q1714&lt;&gt;""),TONGHOP!$Q1714,"")</f>
        <v/>
      </c>
      <c r="D1714" s="134" t="str">
        <f t="shared" si="52"/>
        <v/>
      </c>
      <c r="E1714" s="134" t="str">
        <f>IF(AND(TONGHOP!$O1714="ThiTN",TONGHOP!$T1714&lt;&gt;""),TONGHOP!$T1714,"")</f>
        <v/>
      </c>
      <c r="F1714" s="134" t="str">
        <f>IF(AND(TONGHOP!$O1714="ThiTN",TONGHOP!$U1714&lt;&gt;""),TONGHOP!$U1714,"")</f>
        <v/>
      </c>
      <c r="G1714" s="134" t="str">
        <f>IF(AND(TONGHOP!$O1714="ThiTN",TONGHOP!$Q1714&lt;&gt;""),TONGHOP!$Q1714,"")</f>
        <v/>
      </c>
      <c r="H1714" s="134" t="str">
        <f t="shared" si="53"/>
        <v/>
      </c>
    </row>
    <row r="1715" spans="1:8">
      <c r="A1715" s="134" t="str">
        <f>IF(AND(TONGHOP!$O1715="KTHP",TONGHOP!$T1715&lt;&gt;""),TONGHOP!$T1715,"")</f>
        <v/>
      </c>
      <c r="B1715" s="134" t="str">
        <f>IF(AND(TONGHOP!$O1715="KTHP",TONGHOP!$U1715&lt;&gt;""),TONGHOP!$U1715,"")</f>
        <v/>
      </c>
      <c r="C1715" s="134" t="str">
        <f>IF(AND(TONGHOP!$O1715="KTHP",TONGHOP!$Q1715&lt;&gt;""),TONGHOP!$Q1715,"")</f>
        <v/>
      </c>
      <c r="D1715" s="134" t="str">
        <f t="shared" si="52"/>
        <v/>
      </c>
      <c r="E1715" s="134" t="str">
        <f>IF(AND(TONGHOP!$O1715="ThiTN",TONGHOP!$T1715&lt;&gt;""),TONGHOP!$T1715,"")</f>
        <v/>
      </c>
      <c r="F1715" s="134" t="str">
        <f>IF(AND(TONGHOP!$O1715="ThiTN",TONGHOP!$U1715&lt;&gt;""),TONGHOP!$U1715,"")</f>
        <v/>
      </c>
      <c r="G1715" s="134" t="str">
        <f>IF(AND(TONGHOP!$O1715="ThiTN",TONGHOP!$Q1715&lt;&gt;""),TONGHOP!$Q1715,"")</f>
        <v/>
      </c>
      <c r="H1715" s="134" t="str">
        <f t="shared" si="53"/>
        <v/>
      </c>
    </row>
    <row r="1716" spans="1:8">
      <c r="A1716" s="134" t="str">
        <f>IF(AND(TONGHOP!$O1716="KTHP",TONGHOP!$T1716&lt;&gt;""),TONGHOP!$T1716,"")</f>
        <v/>
      </c>
      <c r="B1716" s="134" t="str">
        <f>IF(AND(TONGHOP!$O1716="KTHP",TONGHOP!$U1716&lt;&gt;""),TONGHOP!$U1716,"")</f>
        <v/>
      </c>
      <c r="C1716" s="134" t="str">
        <f>IF(AND(TONGHOP!$O1716="KTHP",TONGHOP!$Q1716&lt;&gt;""),TONGHOP!$Q1716,"")</f>
        <v/>
      </c>
      <c r="D1716" s="134" t="str">
        <f t="shared" si="52"/>
        <v/>
      </c>
      <c r="E1716" s="134" t="str">
        <f>IF(AND(TONGHOP!$O1716="ThiTN",TONGHOP!$T1716&lt;&gt;""),TONGHOP!$T1716,"")</f>
        <v/>
      </c>
      <c r="F1716" s="134" t="str">
        <f>IF(AND(TONGHOP!$O1716="ThiTN",TONGHOP!$U1716&lt;&gt;""),TONGHOP!$U1716,"")</f>
        <v/>
      </c>
      <c r="G1716" s="134" t="str">
        <f>IF(AND(TONGHOP!$O1716="ThiTN",TONGHOP!$Q1716&lt;&gt;""),TONGHOP!$Q1716,"")</f>
        <v/>
      </c>
      <c r="H1716" s="134" t="str">
        <f t="shared" si="53"/>
        <v/>
      </c>
    </row>
    <row r="1717" spans="1:8">
      <c r="A1717" s="134" t="str">
        <f>IF(AND(TONGHOP!$O1717="KTHP",TONGHOP!$T1717&lt;&gt;""),TONGHOP!$T1717,"")</f>
        <v/>
      </c>
      <c r="B1717" s="134" t="str">
        <f>IF(AND(TONGHOP!$O1717="KTHP",TONGHOP!$U1717&lt;&gt;""),TONGHOP!$U1717,"")</f>
        <v/>
      </c>
      <c r="C1717" s="134" t="str">
        <f>IF(AND(TONGHOP!$O1717="KTHP",TONGHOP!$Q1717&lt;&gt;""),TONGHOP!$Q1717,"")</f>
        <v/>
      </c>
      <c r="D1717" s="134" t="str">
        <f t="shared" si="52"/>
        <v/>
      </c>
      <c r="E1717" s="134" t="str">
        <f>IF(AND(TONGHOP!$O1717="ThiTN",TONGHOP!$T1717&lt;&gt;""),TONGHOP!$T1717,"")</f>
        <v/>
      </c>
      <c r="F1717" s="134" t="str">
        <f>IF(AND(TONGHOP!$O1717="ThiTN",TONGHOP!$U1717&lt;&gt;""),TONGHOP!$U1717,"")</f>
        <v/>
      </c>
      <c r="G1717" s="134" t="str">
        <f>IF(AND(TONGHOP!$O1717="ThiTN",TONGHOP!$Q1717&lt;&gt;""),TONGHOP!$Q1717,"")</f>
        <v/>
      </c>
      <c r="H1717" s="134" t="str">
        <f t="shared" si="53"/>
        <v/>
      </c>
    </row>
    <row r="1718" spans="1:8">
      <c r="A1718" s="134" t="str">
        <f>IF(AND(TONGHOP!$O1718="KTHP",TONGHOP!$T1718&lt;&gt;""),TONGHOP!$T1718,"")</f>
        <v/>
      </c>
      <c r="B1718" s="134" t="str">
        <f>IF(AND(TONGHOP!$O1718="KTHP",TONGHOP!$U1718&lt;&gt;""),TONGHOP!$U1718,"")</f>
        <v/>
      </c>
      <c r="C1718" s="134" t="str">
        <f>IF(AND(TONGHOP!$O1718="KTHP",TONGHOP!$Q1718&lt;&gt;""),TONGHOP!$Q1718,"")</f>
        <v/>
      </c>
      <c r="D1718" s="134" t="str">
        <f t="shared" si="52"/>
        <v/>
      </c>
      <c r="E1718" s="134" t="str">
        <f>IF(AND(TONGHOP!$O1718="ThiTN",TONGHOP!$T1718&lt;&gt;""),TONGHOP!$T1718,"")</f>
        <v/>
      </c>
      <c r="F1718" s="134" t="str">
        <f>IF(AND(TONGHOP!$O1718="ThiTN",TONGHOP!$U1718&lt;&gt;""),TONGHOP!$U1718,"")</f>
        <v/>
      </c>
      <c r="G1718" s="134" t="str">
        <f>IF(AND(TONGHOP!$O1718="ThiTN",TONGHOP!$Q1718&lt;&gt;""),TONGHOP!$Q1718,"")</f>
        <v/>
      </c>
      <c r="H1718" s="134" t="str">
        <f t="shared" si="53"/>
        <v/>
      </c>
    </row>
    <row r="1719" spans="1:8">
      <c r="A1719" s="134" t="str">
        <f>IF(AND(TONGHOP!$O1719="KTHP",TONGHOP!$T1719&lt;&gt;""),TONGHOP!$T1719,"")</f>
        <v/>
      </c>
      <c r="B1719" s="134" t="str">
        <f>IF(AND(TONGHOP!$O1719="KTHP",TONGHOP!$U1719&lt;&gt;""),TONGHOP!$U1719,"")</f>
        <v/>
      </c>
      <c r="C1719" s="134" t="str">
        <f>IF(AND(TONGHOP!$O1719="KTHP",TONGHOP!$Q1719&lt;&gt;""),TONGHOP!$Q1719,"")</f>
        <v/>
      </c>
      <c r="D1719" s="134" t="str">
        <f t="shared" si="52"/>
        <v/>
      </c>
      <c r="E1719" s="134" t="str">
        <f>IF(AND(TONGHOP!$O1719="ThiTN",TONGHOP!$T1719&lt;&gt;""),TONGHOP!$T1719,"")</f>
        <v/>
      </c>
      <c r="F1719" s="134" t="str">
        <f>IF(AND(TONGHOP!$O1719="ThiTN",TONGHOP!$U1719&lt;&gt;""),TONGHOP!$U1719,"")</f>
        <v/>
      </c>
      <c r="G1719" s="134" t="str">
        <f>IF(AND(TONGHOP!$O1719="ThiTN",TONGHOP!$Q1719&lt;&gt;""),TONGHOP!$Q1719,"")</f>
        <v/>
      </c>
      <c r="H1719" s="134" t="str">
        <f t="shared" si="53"/>
        <v/>
      </c>
    </row>
    <row r="1720" spans="1:8">
      <c r="A1720" s="134" t="str">
        <f>IF(AND(TONGHOP!$O1720="KTHP",TONGHOP!$T1720&lt;&gt;""),TONGHOP!$T1720,"")</f>
        <v/>
      </c>
      <c r="B1720" s="134" t="str">
        <f>IF(AND(TONGHOP!$O1720="KTHP",TONGHOP!$U1720&lt;&gt;""),TONGHOP!$U1720,"")</f>
        <v/>
      </c>
      <c r="C1720" s="134" t="str">
        <f>IF(AND(TONGHOP!$O1720="KTHP",TONGHOP!$Q1720&lt;&gt;""),TONGHOP!$Q1720,"")</f>
        <v/>
      </c>
      <c r="D1720" s="134" t="str">
        <f t="shared" si="52"/>
        <v/>
      </c>
      <c r="E1720" s="134" t="str">
        <f>IF(AND(TONGHOP!$O1720="ThiTN",TONGHOP!$T1720&lt;&gt;""),TONGHOP!$T1720,"")</f>
        <v/>
      </c>
      <c r="F1720" s="134" t="str">
        <f>IF(AND(TONGHOP!$O1720="ThiTN",TONGHOP!$U1720&lt;&gt;""),TONGHOP!$U1720,"")</f>
        <v/>
      </c>
      <c r="G1720" s="134" t="str">
        <f>IF(AND(TONGHOP!$O1720="ThiTN",TONGHOP!$Q1720&lt;&gt;""),TONGHOP!$Q1720,"")</f>
        <v/>
      </c>
      <c r="H1720" s="134" t="str">
        <f t="shared" si="53"/>
        <v/>
      </c>
    </row>
    <row r="1721" spans="1:8">
      <c r="A1721" s="134" t="str">
        <f>IF(AND(TONGHOP!$O1721="KTHP",TONGHOP!$T1721&lt;&gt;""),TONGHOP!$T1721,"")</f>
        <v/>
      </c>
      <c r="B1721" s="134" t="str">
        <f>IF(AND(TONGHOP!$O1721="KTHP",TONGHOP!$U1721&lt;&gt;""),TONGHOP!$U1721,"")</f>
        <v/>
      </c>
      <c r="C1721" s="134" t="str">
        <f>IF(AND(TONGHOP!$O1721="KTHP",TONGHOP!$Q1721&lt;&gt;""),TONGHOP!$Q1721,"")</f>
        <v/>
      </c>
      <c r="D1721" s="134" t="str">
        <f t="shared" si="52"/>
        <v/>
      </c>
      <c r="E1721" s="134" t="str">
        <f>IF(AND(TONGHOP!$O1721="ThiTN",TONGHOP!$T1721&lt;&gt;""),TONGHOP!$T1721,"")</f>
        <v/>
      </c>
      <c r="F1721" s="134" t="str">
        <f>IF(AND(TONGHOP!$O1721="ThiTN",TONGHOP!$U1721&lt;&gt;""),TONGHOP!$U1721,"")</f>
        <v/>
      </c>
      <c r="G1721" s="134" t="str">
        <f>IF(AND(TONGHOP!$O1721="ThiTN",TONGHOP!$Q1721&lt;&gt;""),TONGHOP!$Q1721,"")</f>
        <v/>
      </c>
      <c r="H1721" s="134" t="str">
        <f t="shared" si="53"/>
        <v/>
      </c>
    </row>
    <row r="1722" spans="1:8">
      <c r="A1722" s="134" t="str">
        <f>IF(AND(TONGHOP!$O1722="KTHP",TONGHOP!$T1722&lt;&gt;""),TONGHOP!$T1722,"")</f>
        <v/>
      </c>
      <c r="B1722" s="134" t="str">
        <f>IF(AND(TONGHOP!$O1722="KTHP",TONGHOP!$U1722&lt;&gt;""),TONGHOP!$U1722,"")</f>
        <v/>
      </c>
      <c r="C1722" s="134" t="str">
        <f>IF(AND(TONGHOP!$O1722="KTHP",TONGHOP!$Q1722&lt;&gt;""),TONGHOP!$Q1722,"")</f>
        <v/>
      </c>
      <c r="D1722" s="134" t="str">
        <f t="shared" si="52"/>
        <v/>
      </c>
      <c r="E1722" s="134" t="str">
        <f>IF(AND(TONGHOP!$O1722="ThiTN",TONGHOP!$T1722&lt;&gt;""),TONGHOP!$T1722,"")</f>
        <v/>
      </c>
      <c r="F1722" s="134" t="str">
        <f>IF(AND(TONGHOP!$O1722="ThiTN",TONGHOP!$U1722&lt;&gt;""),TONGHOP!$U1722,"")</f>
        <v/>
      </c>
      <c r="G1722" s="134" t="str">
        <f>IF(AND(TONGHOP!$O1722="ThiTN",TONGHOP!$Q1722&lt;&gt;""),TONGHOP!$Q1722,"")</f>
        <v/>
      </c>
      <c r="H1722" s="134" t="str">
        <f t="shared" si="53"/>
        <v/>
      </c>
    </row>
    <row r="1723" spans="1:8">
      <c r="A1723" s="134" t="str">
        <f>IF(AND(TONGHOP!$O1723="KTHP",TONGHOP!$T1723&lt;&gt;""),TONGHOP!$T1723,"")</f>
        <v/>
      </c>
      <c r="B1723" s="134" t="str">
        <f>IF(AND(TONGHOP!$O1723="KTHP",TONGHOP!$U1723&lt;&gt;""),TONGHOP!$U1723,"")</f>
        <v/>
      </c>
      <c r="C1723" s="134" t="str">
        <f>IF(AND(TONGHOP!$O1723="KTHP",TONGHOP!$Q1723&lt;&gt;""),TONGHOP!$Q1723,"")</f>
        <v/>
      </c>
      <c r="D1723" s="134" t="str">
        <f t="shared" si="52"/>
        <v/>
      </c>
      <c r="E1723" s="134" t="str">
        <f>IF(AND(TONGHOP!$O1723="ThiTN",TONGHOP!$T1723&lt;&gt;""),TONGHOP!$T1723,"")</f>
        <v/>
      </c>
      <c r="F1723" s="134" t="str">
        <f>IF(AND(TONGHOP!$O1723="ThiTN",TONGHOP!$U1723&lt;&gt;""),TONGHOP!$U1723,"")</f>
        <v/>
      </c>
      <c r="G1723" s="134" t="str">
        <f>IF(AND(TONGHOP!$O1723="ThiTN",TONGHOP!$Q1723&lt;&gt;""),TONGHOP!$Q1723,"")</f>
        <v/>
      </c>
      <c r="H1723" s="134" t="str">
        <f t="shared" si="53"/>
        <v/>
      </c>
    </row>
    <row r="1724" spans="1:8">
      <c r="A1724" s="134" t="str">
        <f>IF(AND(TONGHOP!$O1724="KTHP",TONGHOP!$T1724&lt;&gt;""),TONGHOP!$T1724,"")</f>
        <v/>
      </c>
      <c r="B1724" s="134" t="str">
        <f>IF(AND(TONGHOP!$O1724="KTHP",TONGHOP!$U1724&lt;&gt;""),TONGHOP!$U1724,"")</f>
        <v/>
      </c>
      <c r="C1724" s="134" t="str">
        <f>IF(AND(TONGHOP!$O1724="KTHP",TONGHOP!$Q1724&lt;&gt;""),TONGHOP!$Q1724,"")</f>
        <v/>
      </c>
      <c r="D1724" s="134" t="str">
        <f t="shared" si="52"/>
        <v/>
      </c>
      <c r="E1724" s="134" t="str">
        <f>IF(AND(TONGHOP!$O1724="ThiTN",TONGHOP!$T1724&lt;&gt;""),TONGHOP!$T1724,"")</f>
        <v/>
      </c>
      <c r="F1724" s="134" t="str">
        <f>IF(AND(TONGHOP!$O1724="ThiTN",TONGHOP!$U1724&lt;&gt;""),TONGHOP!$U1724,"")</f>
        <v/>
      </c>
      <c r="G1724" s="134" t="str">
        <f>IF(AND(TONGHOP!$O1724="ThiTN",TONGHOP!$Q1724&lt;&gt;""),TONGHOP!$Q1724,"")</f>
        <v/>
      </c>
      <c r="H1724" s="134" t="str">
        <f t="shared" si="53"/>
        <v/>
      </c>
    </row>
    <row r="1725" spans="1:8">
      <c r="A1725" s="134" t="str">
        <f>IF(AND(TONGHOP!$O1725="KTHP",TONGHOP!$T1725&lt;&gt;""),TONGHOP!$T1725,"")</f>
        <v/>
      </c>
      <c r="B1725" s="134" t="str">
        <f>IF(AND(TONGHOP!$O1725="KTHP",TONGHOP!$U1725&lt;&gt;""),TONGHOP!$U1725,"")</f>
        <v/>
      </c>
      <c r="C1725" s="134" t="str">
        <f>IF(AND(TONGHOP!$O1725="KTHP",TONGHOP!$Q1725&lt;&gt;""),TONGHOP!$Q1725,"")</f>
        <v/>
      </c>
      <c r="D1725" s="134" t="str">
        <f t="shared" si="52"/>
        <v/>
      </c>
      <c r="E1725" s="134" t="str">
        <f>IF(AND(TONGHOP!$O1725="ThiTN",TONGHOP!$T1725&lt;&gt;""),TONGHOP!$T1725,"")</f>
        <v/>
      </c>
      <c r="F1725" s="134" t="str">
        <f>IF(AND(TONGHOP!$O1725="ThiTN",TONGHOP!$U1725&lt;&gt;""),TONGHOP!$U1725,"")</f>
        <v/>
      </c>
      <c r="G1725" s="134" t="str">
        <f>IF(AND(TONGHOP!$O1725="ThiTN",TONGHOP!$Q1725&lt;&gt;""),TONGHOP!$Q1725,"")</f>
        <v/>
      </c>
      <c r="H1725" s="134" t="str">
        <f t="shared" si="53"/>
        <v/>
      </c>
    </row>
    <row r="1726" spans="1:8">
      <c r="A1726" s="134" t="str">
        <f>IF(AND(TONGHOP!$O1726="KTHP",TONGHOP!$T1726&lt;&gt;""),TONGHOP!$T1726,"")</f>
        <v/>
      </c>
      <c r="B1726" s="134" t="str">
        <f>IF(AND(TONGHOP!$O1726="KTHP",TONGHOP!$U1726&lt;&gt;""),TONGHOP!$U1726,"")</f>
        <v/>
      </c>
      <c r="C1726" s="134" t="str">
        <f>IF(AND(TONGHOP!$O1726="KTHP",TONGHOP!$Q1726&lt;&gt;""),TONGHOP!$Q1726,"")</f>
        <v/>
      </c>
      <c r="D1726" s="134" t="str">
        <f t="shared" si="52"/>
        <v/>
      </c>
      <c r="E1726" s="134" t="str">
        <f>IF(AND(TONGHOP!$O1726="ThiTN",TONGHOP!$T1726&lt;&gt;""),TONGHOP!$T1726,"")</f>
        <v/>
      </c>
      <c r="F1726" s="134" t="str">
        <f>IF(AND(TONGHOP!$O1726="ThiTN",TONGHOP!$U1726&lt;&gt;""),TONGHOP!$U1726,"")</f>
        <v/>
      </c>
      <c r="G1726" s="134" t="str">
        <f>IF(AND(TONGHOP!$O1726="ThiTN",TONGHOP!$Q1726&lt;&gt;""),TONGHOP!$Q1726,"")</f>
        <v/>
      </c>
      <c r="H1726" s="134" t="str">
        <f t="shared" si="53"/>
        <v/>
      </c>
    </row>
    <row r="1727" spans="1:8">
      <c r="A1727" s="134" t="str">
        <f>IF(AND(TONGHOP!$O1727="KTHP",TONGHOP!$T1727&lt;&gt;""),TONGHOP!$T1727,"")</f>
        <v/>
      </c>
      <c r="B1727" s="134" t="str">
        <f>IF(AND(TONGHOP!$O1727="KTHP",TONGHOP!$U1727&lt;&gt;""),TONGHOP!$U1727,"")</f>
        <v/>
      </c>
      <c r="C1727" s="134" t="str">
        <f>IF(AND(TONGHOP!$O1727="KTHP",TONGHOP!$Q1727&lt;&gt;""),TONGHOP!$Q1727,"")</f>
        <v/>
      </c>
      <c r="D1727" s="134" t="str">
        <f t="shared" si="52"/>
        <v/>
      </c>
      <c r="E1727" s="134" t="str">
        <f>IF(AND(TONGHOP!$O1727="ThiTN",TONGHOP!$T1727&lt;&gt;""),TONGHOP!$T1727,"")</f>
        <v/>
      </c>
      <c r="F1727" s="134" t="str">
        <f>IF(AND(TONGHOP!$O1727="ThiTN",TONGHOP!$U1727&lt;&gt;""),TONGHOP!$U1727,"")</f>
        <v/>
      </c>
      <c r="G1727" s="134" t="str">
        <f>IF(AND(TONGHOP!$O1727="ThiTN",TONGHOP!$Q1727&lt;&gt;""),TONGHOP!$Q1727,"")</f>
        <v/>
      </c>
      <c r="H1727" s="134" t="str">
        <f t="shared" si="53"/>
        <v/>
      </c>
    </row>
    <row r="1728" spans="1:8">
      <c r="A1728" s="134" t="str">
        <f>IF(AND(TONGHOP!$O1728="KTHP",TONGHOP!$T1728&lt;&gt;""),TONGHOP!$T1728,"")</f>
        <v/>
      </c>
      <c r="B1728" s="134" t="str">
        <f>IF(AND(TONGHOP!$O1728="KTHP",TONGHOP!$U1728&lt;&gt;""),TONGHOP!$U1728,"")</f>
        <v/>
      </c>
      <c r="C1728" s="134" t="str">
        <f>IF(AND(TONGHOP!$O1728="KTHP",TONGHOP!$Q1728&lt;&gt;""),TONGHOP!$Q1728,"")</f>
        <v/>
      </c>
      <c r="D1728" s="134" t="str">
        <f t="shared" si="52"/>
        <v/>
      </c>
      <c r="E1728" s="134" t="str">
        <f>IF(AND(TONGHOP!$O1728="ThiTN",TONGHOP!$T1728&lt;&gt;""),TONGHOP!$T1728,"")</f>
        <v/>
      </c>
      <c r="F1728" s="134" t="str">
        <f>IF(AND(TONGHOP!$O1728="ThiTN",TONGHOP!$U1728&lt;&gt;""),TONGHOP!$U1728,"")</f>
        <v/>
      </c>
      <c r="G1728" s="134" t="str">
        <f>IF(AND(TONGHOP!$O1728="ThiTN",TONGHOP!$Q1728&lt;&gt;""),TONGHOP!$Q1728,"")</f>
        <v/>
      </c>
      <c r="H1728" s="134" t="str">
        <f t="shared" si="53"/>
        <v/>
      </c>
    </row>
    <row r="1729" spans="1:8">
      <c r="A1729" s="134" t="str">
        <f>IF(AND(TONGHOP!$O1729="KTHP",TONGHOP!$T1729&lt;&gt;""),TONGHOP!$T1729,"")</f>
        <v/>
      </c>
      <c r="B1729" s="134" t="str">
        <f>IF(AND(TONGHOP!$O1729="KTHP",TONGHOP!$U1729&lt;&gt;""),TONGHOP!$U1729,"")</f>
        <v/>
      </c>
      <c r="C1729" s="134" t="str">
        <f>IF(AND(TONGHOP!$O1729="KTHP",TONGHOP!$Q1729&lt;&gt;""),TONGHOP!$Q1729,"")</f>
        <v/>
      </c>
      <c r="D1729" s="134" t="str">
        <f t="shared" si="52"/>
        <v/>
      </c>
      <c r="E1729" s="134" t="str">
        <f>IF(AND(TONGHOP!$O1729="ThiTN",TONGHOP!$T1729&lt;&gt;""),TONGHOP!$T1729,"")</f>
        <v/>
      </c>
      <c r="F1729" s="134" t="str">
        <f>IF(AND(TONGHOP!$O1729="ThiTN",TONGHOP!$U1729&lt;&gt;""),TONGHOP!$U1729,"")</f>
        <v/>
      </c>
      <c r="G1729" s="134" t="str">
        <f>IF(AND(TONGHOP!$O1729="ThiTN",TONGHOP!$Q1729&lt;&gt;""),TONGHOP!$Q1729,"")</f>
        <v/>
      </c>
      <c r="H1729" s="134" t="str">
        <f t="shared" si="53"/>
        <v/>
      </c>
    </row>
    <row r="1730" spans="1:8">
      <c r="A1730" s="134" t="str">
        <f>IF(AND(TONGHOP!$O1730="KTHP",TONGHOP!$T1730&lt;&gt;""),TONGHOP!$T1730,"")</f>
        <v/>
      </c>
      <c r="B1730" s="134" t="str">
        <f>IF(AND(TONGHOP!$O1730="KTHP",TONGHOP!$U1730&lt;&gt;""),TONGHOP!$U1730,"")</f>
        <v/>
      </c>
      <c r="C1730" s="134" t="str">
        <f>IF(AND(TONGHOP!$O1730="KTHP",TONGHOP!$Q1730&lt;&gt;""),TONGHOP!$Q1730,"")</f>
        <v/>
      </c>
      <c r="D1730" s="134" t="str">
        <f t="shared" si="52"/>
        <v/>
      </c>
      <c r="E1730" s="134" t="str">
        <f>IF(AND(TONGHOP!$O1730="ThiTN",TONGHOP!$T1730&lt;&gt;""),TONGHOP!$T1730,"")</f>
        <v/>
      </c>
      <c r="F1730" s="134" t="str">
        <f>IF(AND(TONGHOP!$O1730="ThiTN",TONGHOP!$U1730&lt;&gt;""),TONGHOP!$U1730,"")</f>
        <v/>
      </c>
      <c r="G1730" s="134" t="str">
        <f>IF(AND(TONGHOP!$O1730="ThiTN",TONGHOP!$Q1730&lt;&gt;""),TONGHOP!$Q1730,"")</f>
        <v/>
      </c>
      <c r="H1730" s="134" t="str">
        <f t="shared" si="53"/>
        <v/>
      </c>
    </row>
    <row r="1731" spans="1:8">
      <c r="A1731" s="134" t="str">
        <f>IF(AND(TONGHOP!$O1731="KTHP",TONGHOP!$T1731&lt;&gt;""),TONGHOP!$T1731,"")</f>
        <v/>
      </c>
      <c r="B1731" s="134" t="str">
        <f>IF(AND(TONGHOP!$O1731="KTHP",TONGHOP!$U1731&lt;&gt;""),TONGHOP!$U1731,"")</f>
        <v/>
      </c>
      <c r="C1731" s="134" t="str">
        <f>IF(AND(TONGHOP!$O1731="KTHP",TONGHOP!$Q1731&lt;&gt;""),TONGHOP!$Q1731,"")</f>
        <v/>
      </c>
      <c r="D1731" s="134" t="str">
        <f t="shared" ref="D1731:D1794" si="54">IF(AND(A1731="",B1731="")=TRUE,"",(C1731+30)*0.3/60)</f>
        <v/>
      </c>
      <c r="E1731" s="134" t="str">
        <f>IF(AND(TONGHOP!$O1731="ThiTN",TONGHOP!$T1731&lt;&gt;""),TONGHOP!$T1731,"")</f>
        <v/>
      </c>
      <c r="F1731" s="134" t="str">
        <f>IF(AND(TONGHOP!$O1731="ThiTN",TONGHOP!$U1731&lt;&gt;""),TONGHOP!$U1731,"")</f>
        <v/>
      </c>
      <c r="G1731" s="134" t="str">
        <f>IF(AND(TONGHOP!$O1731="ThiTN",TONGHOP!$Q1731&lt;&gt;""),TONGHOP!$Q1731,"")</f>
        <v/>
      </c>
      <c r="H1731" s="134" t="str">
        <f t="shared" ref="H1731:H1794" si="55">IF(AND(E1731="",F1731="")=TRUE,"",(G1731+30)*0.5/60)</f>
        <v/>
      </c>
    </row>
    <row r="1732" spans="1:8">
      <c r="A1732" s="134" t="str">
        <f>IF(AND(TONGHOP!$O1732="KTHP",TONGHOP!$T1732&lt;&gt;""),TONGHOP!$T1732,"")</f>
        <v/>
      </c>
      <c r="B1732" s="134" t="str">
        <f>IF(AND(TONGHOP!$O1732="KTHP",TONGHOP!$U1732&lt;&gt;""),TONGHOP!$U1732,"")</f>
        <v/>
      </c>
      <c r="C1732" s="134" t="str">
        <f>IF(AND(TONGHOP!$O1732="KTHP",TONGHOP!$Q1732&lt;&gt;""),TONGHOP!$Q1732,"")</f>
        <v/>
      </c>
      <c r="D1732" s="134" t="str">
        <f t="shared" si="54"/>
        <v/>
      </c>
      <c r="E1732" s="134" t="str">
        <f>IF(AND(TONGHOP!$O1732="ThiTN",TONGHOP!$T1732&lt;&gt;""),TONGHOP!$T1732,"")</f>
        <v/>
      </c>
      <c r="F1732" s="134" t="str">
        <f>IF(AND(TONGHOP!$O1732="ThiTN",TONGHOP!$U1732&lt;&gt;""),TONGHOP!$U1732,"")</f>
        <v/>
      </c>
      <c r="G1732" s="134" t="str">
        <f>IF(AND(TONGHOP!$O1732="ThiTN",TONGHOP!$Q1732&lt;&gt;""),TONGHOP!$Q1732,"")</f>
        <v/>
      </c>
      <c r="H1732" s="134" t="str">
        <f t="shared" si="55"/>
        <v/>
      </c>
    </row>
    <row r="1733" spans="1:8">
      <c r="A1733" s="134" t="str">
        <f>IF(AND(TONGHOP!$O1733="KTHP",TONGHOP!$T1733&lt;&gt;""),TONGHOP!$T1733,"")</f>
        <v/>
      </c>
      <c r="B1733" s="134" t="str">
        <f>IF(AND(TONGHOP!$O1733="KTHP",TONGHOP!$U1733&lt;&gt;""),TONGHOP!$U1733,"")</f>
        <v/>
      </c>
      <c r="C1733" s="134" t="str">
        <f>IF(AND(TONGHOP!$O1733="KTHP",TONGHOP!$Q1733&lt;&gt;""),TONGHOP!$Q1733,"")</f>
        <v/>
      </c>
      <c r="D1733" s="134" t="str">
        <f t="shared" si="54"/>
        <v/>
      </c>
      <c r="E1733" s="134" t="str">
        <f>IF(AND(TONGHOP!$O1733="ThiTN",TONGHOP!$T1733&lt;&gt;""),TONGHOP!$T1733,"")</f>
        <v/>
      </c>
      <c r="F1733" s="134" t="str">
        <f>IF(AND(TONGHOP!$O1733="ThiTN",TONGHOP!$U1733&lt;&gt;""),TONGHOP!$U1733,"")</f>
        <v/>
      </c>
      <c r="G1733" s="134" t="str">
        <f>IF(AND(TONGHOP!$O1733="ThiTN",TONGHOP!$Q1733&lt;&gt;""),TONGHOP!$Q1733,"")</f>
        <v/>
      </c>
      <c r="H1733" s="134" t="str">
        <f t="shared" si="55"/>
        <v/>
      </c>
    </row>
    <row r="1734" spans="1:8">
      <c r="A1734" s="134" t="str">
        <f>IF(AND(TONGHOP!$O1734="KTHP",TONGHOP!$T1734&lt;&gt;""),TONGHOP!$T1734,"")</f>
        <v/>
      </c>
      <c r="B1734" s="134" t="str">
        <f>IF(AND(TONGHOP!$O1734="KTHP",TONGHOP!$U1734&lt;&gt;""),TONGHOP!$U1734,"")</f>
        <v/>
      </c>
      <c r="C1734" s="134" t="str">
        <f>IF(AND(TONGHOP!$O1734="KTHP",TONGHOP!$Q1734&lt;&gt;""),TONGHOP!$Q1734,"")</f>
        <v/>
      </c>
      <c r="D1734" s="134" t="str">
        <f t="shared" si="54"/>
        <v/>
      </c>
      <c r="E1734" s="134" t="str">
        <f>IF(AND(TONGHOP!$O1734="ThiTN",TONGHOP!$T1734&lt;&gt;""),TONGHOP!$T1734,"")</f>
        <v/>
      </c>
      <c r="F1734" s="134" t="str">
        <f>IF(AND(TONGHOP!$O1734="ThiTN",TONGHOP!$U1734&lt;&gt;""),TONGHOP!$U1734,"")</f>
        <v/>
      </c>
      <c r="G1734" s="134" t="str">
        <f>IF(AND(TONGHOP!$O1734="ThiTN",TONGHOP!$Q1734&lt;&gt;""),TONGHOP!$Q1734,"")</f>
        <v/>
      </c>
      <c r="H1734" s="134" t="str">
        <f t="shared" si="55"/>
        <v/>
      </c>
    </row>
    <row r="1735" spans="1:8">
      <c r="A1735" s="134" t="str">
        <f>IF(AND(TONGHOP!$O1735="KTHP",TONGHOP!$T1735&lt;&gt;""),TONGHOP!$T1735,"")</f>
        <v/>
      </c>
      <c r="B1735" s="134" t="str">
        <f>IF(AND(TONGHOP!$O1735="KTHP",TONGHOP!$U1735&lt;&gt;""),TONGHOP!$U1735,"")</f>
        <v/>
      </c>
      <c r="C1735" s="134" t="str">
        <f>IF(AND(TONGHOP!$O1735="KTHP",TONGHOP!$Q1735&lt;&gt;""),TONGHOP!$Q1735,"")</f>
        <v/>
      </c>
      <c r="D1735" s="134" t="str">
        <f t="shared" si="54"/>
        <v/>
      </c>
      <c r="E1735" s="134" t="str">
        <f>IF(AND(TONGHOP!$O1735="ThiTN",TONGHOP!$T1735&lt;&gt;""),TONGHOP!$T1735,"")</f>
        <v/>
      </c>
      <c r="F1735" s="134" t="str">
        <f>IF(AND(TONGHOP!$O1735="ThiTN",TONGHOP!$U1735&lt;&gt;""),TONGHOP!$U1735,"")</f>
        <v/>
      </c>
      <c r="G1735" s="134" t="str">
        <f>IF(AND(TONGHOP!$O1735="ThiTN",TONGHOP!$Q1735&lt;&gt;""),TONGHOP!$Q1735,"")</f>
        <v/>
      </c>
      <c r="H1735" s="134" t="str">
        <f t="shared" si="55"/>
        <v/>
      </c>
    </row>
    <row r="1736" spans="1:8">
      <c r="A1736" s="134" t="str">
        <f>IF(AND(TONGHOP!$O1736="KTHP",TONGHOP!$T1736&lt;&gt;""),TONGHOP!$T1736,"")</f>
        <v/>
      </c>
      <c r="B1736" s="134" t="str">
        <f>IF(AND(TONGHOP!$O1736="KTHP",TONGHOP!$U1736&lt;&gt;""),TONGHOP!$U1736,"")</f>
        <v/>
      </c>
      <c r="C1736" s="134" t="str">
        <f>IF(AND(TONGHOP!$O1736="KTHP",TONGHOP!$Q1736&lt;&gt;""),TONGHOP!$Q1736,"")</f>
        <v/>
      </c>
      <c r="D1736" s="134" t="str">
        <f t="shared" si="54"/>
        <v/>
      </c>
      <c r="E1736" s="134" t="str">
        <f>IF(AND(TONGHOP!$O1736="ThiTN",TONGHOP!$T1736&lt;&gt;""),TONGHOP!$T1736,"")</f>
        <v/>
      </c>
      <c r="F1736" s="134" t="str">
        <f>IF(AND(TONGHOP!$O1736="ThiTN",TONGHOP!$U1736&lt;&gt;""),TONGHOP!$U1736,"")</f>
        <v/>
      </c>
      <c r="G1736" s="134" t="str">
        <f>IF(AND(TONGHOP!$O1736="ThiTN",TONGHOP!$Q1736&lt;&gt;""),TONGHOP!$Q1736,"")</f>
        <v/>
      </c>
      <c r="H1736" s="134" t="str">
        <f t="shared" si="55"/>
        <v/>
      </c>
    </row>
    <row r="1737" spans="1:8">
      <c r="A1737" s="134" t="str">
        <f>IF(AND(TONGHOP!$O1737="KTHP",TONGHOP!$T1737&lt;&gt;""),TONGHOP!$T1737,"")</f>
        <v/>
      </c>
      <c r="B1737" s="134" t="str">
        <f>IF(AND(TONGHOP!$O1737="KTHP",TONGHOP!$U1737&lt;&gt;""),TONGHOP!$U1737,"")</f>
        <v/>
      </c>
      <c r="C1737" s="134" t="str">
        <f>IF(AND(TONGHOP!$O1737="KTHP",TONGHOP!$Q1737&lt;&gt;""),TONGHOP!$Q1737,"")</f>
        <v/>
      </c>
      <c r="D1737" s="134" t="str">
        <f t="shared" si="54"/>
        <v/>
      </c>
      <c r="E1737" s="134" t="str">
        <f>IF(AND(TONGHOP!$O1737="ThiTN",TONGHOP!$T1737&lt;&gt;""),TONGHOP!$T1737,"")</f>
        <v/>
      </c>
      <c r="F1737" s="134" t="str">
        <f>IF(AND(TONGHOP!$O1737="ThiTN",TONGHOP!$U1737&lt;&gt;""),TONGHOP!$U1737,"")</f>
        <v/>
      </c>
      <c r="G1737" s="134" t="str">
        <f>IF(AND(TONGHOP!$O1737="ThiTN",TONGHOP!$Q1737&lt;&gt;""),TONGHOP!$Q1737,"")</f>
        <v/>
      </c>
      <c r="H1737" s="134" t="str">
        <f t="shared" si="55"/>
        <v/>
      </c>
    </row>
    <row r="1738" spans="1:8">
      <c r="A1738" s="134" t="str">
        <f>IF(AND(TONGHOP!$O1738="KTHP",TONGHOP!$T1738&lt;&gt;""),TONGHOP!$T1738,"")</f>
        <v/>
      </c>
      <c r="B1738" s="134" t="str">
        <f>IF(AND(TONGHOP!$O1738="KTHP",TONGHOP!$U1738&lt;&gt;""),TONGHOP!$U1738,"")</f>
        <v/>
      </c>
      <c r="C1738" s="134" t="str">
        <f>IF(AND(TONGHOP!$O1738="KTHP",TONGHOP!$Q1738&lt;&gt;""),TONGHOP!$Q1738,"")</f>
        <v/>
      </c>
      <c r="D1738" s="134" t="str">
        <f t="shared" si="54"/>
        <v/>
      </c>
      <c r="E1738" s="134" t="str">
        <f>IF(AND(TONGHOP!$O1738="ThiTN",TONGHOP!$T1738&lt;&gt;""),TONGHOP!$T1738,"")</f>
        <v/>
      </c>
      <c r="F1738" s="134" t="str">
        <f>IF(AND(TONGHOP!$O1738="ThiTN",TONGHOP!$U1738&lt;&gt;""),TONGHOP!$U1738,"")</f>
        <v/>
      </c>
      <c r="G1738" s="134" t="str">
        <f>IF(AND(TONGHOP!$O1738="ThiTN",TONGHOP!$Q1738&lt;&gt;""),TONGHOP!$Q1738,"")</f>
        <v/>
      </c>
      <c r="H1738" s="134" t="str">
        <f t="shared" si="55"/>
        <v/>
      </c>
    </row>
    <row r="1739" spans="1:8">
      <c r="A1739" s="134" t="str">
        <f>IF(AND(TONGHOP!$O1739="KTHP",TONGHOP!$T1739&lt;&gt;""),TONGHOP!$T1739,"")</f>
        <v/>
      </c>
      <c r="B1739" s="134" t="str">
        <f>IF(AND(TONGHOP!$O1739="KTHP",TONGHOP!$U1739&lt;&gt;""),TONGHOP!$U1739,"")</f>
        <v/>
      </c>
      <c r="C1739" s="134" t="str">
        <f>IF(AND(TONGHOP!$O1739="KTHP",TONGHOP!$Q1739&lt;&gt;""),TONGHOP!$Q1739,"")</f>
        <v/>
      </c>
      <c r="D1739" s="134" t="str">
        <f t="shared" si="54"/>
        <v/>
      </c>
      <c r="E1739" s="134" t="str">
        <f>IF(AND(TONGHOP!$O1739="ThiTN",TONGHOP!$T1739&lt;&gt;""),TONGHOP!$T1739,"")</f>
        <v/>
      </c>
      <c r="F1739" s="134" t="str">
        <f>IF(AND(TONGHOP!$O1739="ThiTN",TONGHOP!$U1739&lt;&gt;""),TONGHOP!$U1739,"")</f>
        <v/>
      </c>
      <c r="G1739" s="134" t="str">
        <f>IF(AND(TONGHOP!$O1739="ThiTN",TONGHOP!$Q1739&lt;&gt;""),TONGHOP!$Q1739,"")</f>
        <v/>
      </c>
      <c r="H1739" s="134" t="str">
        <f t="shared" si="55"/>
        <v/>
      </c>
    </row>
    <row r="1740" spans="1:8">
      <c r="A1740" s="134" t="str">
        <f>IF(AND(TONGHOP!$O1740="KTHP",TONGHOP!$T1740&lt;&gt;""),TONGHOP!$T1740,"")</f>
        <v/>
      </c>
      <c r="B1740" s="134" t="str">
        <f>IF(AND(TONGHOP!$O1740="KTHP",TONGHOP!$U1740&lt;&gt;""),TONGHOP!$U1740,"")</f>
        <v/>
      </c>
      <c r="C1740" s="134" t="str">
        <f>IF(AND(TONGHOP!$O1740="KTHP",TONGHOP!$Q1740&lt;&gt;""),TONGHOP!$Q1740,"")</f>
        <v/>
      </c>
      <c r="D1740" s="134" t="str">
        <f t="shared" si="54"/>
        <v/>
      </c>
      <c r="E1740" s="134" t="str">
        <f>IF(AND(TONGHOP!$O1740="ThiTN",TONGHOP!$T1740&lt;&gt;""),TONGHOP!$T1740,"")</f>
        <v/>
      </c>
      <c r="F1740" s="134" t="str">
        <f>IF(AND(TONGHOP!$O1740="ThiTN",TONGHOP!$U1740&lt;&gt;""),TONGHOP!$U1740,"")</f>
        <v/>
      </c>
      <c r="G1740" s="134" t="str">
        <f>IF(AND(TONGHOP!$O1740="ThiTN",TONGHOP!$Q1740&lt;&gt;""),TONGHOP!$Q1740,"")</f>
        <v/>
      </c>
      <c r="H1740" s="134" t="str">
        <f t="shared" si="55"/>
        <v/>
      </c>
    </row>
    <row r="1741" spans="1:8">
      <c r="A1741" s="134" t="str">
        <f>IF(AND(TONGHOP!$O1741="KTHP",TONGHOP!$T1741&lt;&gt;""),TONGHOP!$T1741,"")</f>
        <v/>
      </c>
      <c r="B1741" s="134" t="str">
        <f>IF(AND(TONGHOP!$O1741="KTHP",TONGHOP!$U1741&lt;&gt;""),TONGHOP!$U1741,"")</f>
        <v/>
      </c>
      <c r="C1741" s="134" t="str">
        <f>IF(AND(TONGHOP!$O1741="KTHP",TONGHOP!$Q1741&lt;&gt;""),TONGHOP!$Q1741,"")</f>
        <v/>
      </c>
      <c r="D1741" s="134" t="str">
        <f t="shared" si="54"/>
        <v/>
      </c>
      <c r="E1741" s="134" t="str">
        <f>IF(AND(TONGHOP!$O1741="ThiTN",TONGHOP!$T1741&lt;&gt;""),TONGHOP!$T1741,"")</f>
        <v/>
      </c>
      <c r="F1741" s="134" t="str">
        <f>IF(AND(TONGHOP!$O1741="ThiTN",TONGHOP!$U1741&lt;&gt;""),TONGHOP!$U1741,"")</f>
        <v/>
      </c>
      <c r="G1741" s="134" t="str">
        <f>IF(AND(TONGHOP!$O1741="ThiTN",TONGHOP!$Q1741&lt;&gt;""),TONGHOP!$Q1741,"")</f>
        <v/>
      </c>
      <c r="H1741" s="134" t="str">
        <f t="shared" si="55"/>
        <v/>
      </c>
    </row>
    <row r="1742" spans="1:8">
      <c r="A1742" s="134" t="str">
        <f>IF(AND(TONGHOP!$O1742="KTHP",TONGHOP!$T1742&lt;&gt;""),TONGHOP!$T1742,"")</f>
        <v/>
      </c>
      <c r="B1742" s="134" t="str">
        <f>IF(AND(TONGHOP!$O1742="KTHP",TONGHOP!$U1742&lt;&gt;""),TONGHOP!$U1742,"")</f>
        <v/>
      </c>
      <c r="C1742" s="134" t="str">
        <f>IF(AND(TONGHOP!$O1742="KTHP",TONGHOP!$Q1742&lt;&gt;""),TONGHOP!$Q1742,"")</f>
        <v/>
      </c>
      <c r="D1742" s="134" t="str">
        <f t="shared" si="54"/>
        <v/>
      </c>
      <c r="E1742" s="134" t="str">
        <f>IF(AND(TONGHOP!$O1742="ThiTN",TONGHOP!$T1742&lt;&gt;""),TONGHOP!$T1742,"")</f>
        <v/>
      </c>
      <c r="F1742" s="134" t="str">
        <f>IF(AND(TONGHOP!$O1742="ThiTN",TONGHOP!$U1742&lt;&gt;""),TONGHOP!$U1742,"")</f>
        <v/>
      </c>
      <c r="G1742" s="134" t="str">
        <f>IF(AND(TONGHOP!$O1742="ThiTN",TONGHOP!$Q1742&lt;&gt;""),TONGHOP!$Q1742,"")</f>
        <v/>
      </c>
      <c r="H1742" s="134" t="str">
        <f t="shared" si="55"/>
        <v/>
      </c>
    </row>
    <row r="1743" spans="1:8">
      <c r="A1743" s="134" t="str">
        <f>IF(AND(TONGHOP!$O1743="KTHP",TONGHOP!$T1743&lt;&gt;""),TONGHOP!$T1743,"")</f>
        <v/>
      </c>
      <c r="B1743" s="134" t="str">
        <f>IF(AND(TONGHOP!$O1743="KTHP",TONGHOP!$U1743&lt;&gt;""),TONGHOP!$U1743,"")</f>
        <v/>
      </c>
      <c r="C1743" s="134" t="str">
        <f>IF(AND(TONGHOP!$O1743="KTHP",TONGHOP!$Q1743&lt;&gt;""),TONGHOP!$Q1743,"")</f>
        <v/>
      </c>
      <c r="D1743" s="134" t="str">
        <f t="shared" si="54"/>
        <v/>
      </c>
      <c r="E1743" s="134" t="str">
        <f>IF(AND(TONGHOP!$O1743="ThiTN",TONGHOP!$T1743&lt;&gt;""),TONGHOP!$T1743,"")</f>
        <v/>
      </c>
      <c r="F1743" s="134" t="str">
        <f>IF(AND(TONGHOP!$O1743="ThiTN",TONGHOP!$U1743&lt;&gt;""),TONGHOP!$U1743,"")</f>
        <v/>
      </c>
      <c r="G1743" s="134" t="str">
        <f>IF(AND(TONGHOP!$O1743="ThiTN",TONGHOP!$Q1743&lt;&gt;""),TONGHOP!$Q1743,"")</f>
        <v/>
      </c>
      <c r="H1743" s="134" t="str">
        <f t="shared" si="55"/>
        <v/>
      </c>
    </row>
    <row r="1744" spans="1:8">
      <c r="A1744" s="134" t="str">
        <f>IF(AND(TONGHOP!$O1744="KTHP",TONGHOP!$T1744&lt;&gt;""),TONGHOP!$T1744,"")</f>
        <v/>
      </c>
      <c r="B1744" s="134" t="str">
        <f>IF(AND(TONGHOP!$O1744="KTHP",TONGHOP!$U1744&lt;&gt;""),TONGHOP!$U1744,"")</f>
        <v/>
      </c>
      <c r="C1744" s="134" t="str">
        <f>IF(AND(TONGHOP!$O1744="KTHP",TONGHOP!$Q1744&lt;&gt;""),TONGHOP!$Q1744,"")</f>
        <v/>
      </c>
      <c r="D1744" s="134" t="str">
        <f t="shared" si="54"/>
        <v/>
      </c>
      <c r="E1744" s="134" t="str">
        <f>IF(AND(TONGHOP!$O1744="ThiTN",TONGHOP!$T1744&lt;&gt;""),TONGHOP!$T1744,"")</f>
        <v/>
      </c>
      <c r="F1744" s="134" t="str">
        <f>IF(AND(TONGHOP!$O1744="ThiTN",TONGHOP!$U1744&lt;&gt;""),TONGHOP!$U1744,"")</f>
        <v/>
      </c>
      <c r="G1744" s="134" t="str">
        <f>IF(AND(TONGHOP!$O1744="ThiTN",TONGHOP!$Q1744&lt;&gt;""),TONGHOP!$Q1744,"")</f>
        <v/>
      </c>
      <c r="H1744" s="134" t="str">
        <f t="shared" si="55"/>
        <v/>
      </c>
    </row>
    <row r="1745" spans="1:8">
      <c r="A1745" s="134" t="str">
        <f>IF(AND(TONGHOP!$O1745="KTHP",TONGHOP!$T1745&lt;&gt;""),TONGHOP!$T1745,"")</f>
        <v/>
      </c>
      <c r="B1745" s="134" t="str">
        <f>IF(AND(TONGHOP!$O1745="KTHP",TONGHOP!$U1745&lt;&gt;""),TONGHOP!$U1745,"")</f>
        <v/>
      </c>
      <c r="C1745" s="134" t="str">
        <f>IF(AND(TONGHOP!$O1745="KTHP",TONGHOP!$Q1745&lt;&gt;""),TONGHOP!$Q1745,"")</f>
        <v/>
      </c>
      <c r="D1745" s="134" t="str">
        <f t="shared" si="54"/>
        <v/>
      </c>
      <c r="E1745" s="134" t="str">
        <f>IF(AND(TONGHOP!$O1745="ThiTN",TONGHOP!$T1745&lt;&gt;""),TONGHOP!$T1745,"")</f>
        <v/>
      </c>
      <c r="F1745" s="134" t="str">
        <f>IF(AND(TONGHOP!$O1745="ThiTN",TONGHOP!$U1745&lt;&gt;""),TONGHOP!$U1745,"")</f>
        <v/>
      </c>
      <c r="G1745" s="134" t="str">
        <f>IF(AND(TONGHOP!$O1745="ThiTN",TONGHOP!$Q1745&lt;&gt;""),TONGHOP!$Q1745,"")</f>
        <v/>
      </c>
      <c r="H1745" s="134" t="str">
        <f t="shared" si="55"/>
        <v/>
      </c>
    </row>
    <row r="1746" spans="1:8">
      <c r="A1746" s="134" t="str">
        <f>IF(AND(TONGHOP!$O1746="KTHP",TONGHOP!$T1746&lt;&gt;""),TONGHOP!$T1746,"")</f>
        <v/>
      </c>
      <c r="B1746" s="134" t="str">
        <f>IF(AND(TONGHOP!$O1746="KTHP",TONGHOP!$U1746&lt;&gt;""),TONGHOP!$U1746,"")</f>
        <v/>
      </c>
      <c r="C1746" s="134" t="str">
        <f>IF(AND(TONGHOP!$O1746="KTHP",TONGHOP!$Q1746&lt;&gt;""),TONGHOP!$Q1746,"")</f>
        <v/>
      </c>
      <c r="D1746" s="134" t="str">
        <f t="shared" si="54"/>
        <v/>
      </c>
      <c r="E1746" s="134" t="str">
        <f>IF(AND(TONGHOP!$O1746="ThiTN",TONGHOP!$T1746&lt;&gt;""),TONGHOP!$T1746,"")</f>
        <v/>
      </c>
      <c r="F1746" s="134" t="str">
        <f>IF(AND(TONGHOP!$O1746="ThiTN",TONGHOP!$U1746&lt;&gt;""),TONGHOP!$U1746,"")</f>
        <v/>
      </c>
      <c r="G1746" s="134" t="str">
        <f>IF(AND(TONGHOP!$O1746="ThiTN",TONGHOP!$Q1746&lt;&gt;""),TONGHOP!$Q1746,"")</f>
        <v/>
      </c>
      <c r="H1746" s="134" t="str">
        <f t="shared" si="55"/>
        <v/>
      </c>
    </row>
    <row r="1747" spans="1:8">
      <c r="A1747" s="134" t="str">
        <f>IF(AND(TONGHOP!$O1747="KTHP",TONGHOP!$T1747&lt;&gt;""),TONGHOP!$T1747,"")</f>
        <v/>
      </c>
      <c r="B1747" s="134" t="str">
        <f>IF(AND(TONGHOP!$O1747="KTHP",TONGHOP!$U1747&lt;&gt;""),TONGHOP!$U1747,"")</f>
        <v/>
      </c>
      <c r="C1747" s="134" t="str">
        <f>IF(AND(TONGHOP!$O1747="KTHP",TONGHOP!$Q1747&lt;&gt;""),TONGHOP!$Q1747,"")</f>
        <v/>
      </c>
      <c r="D1747" s="134" t="str">
        <f t="shared" si="54"/>
        <v/>
      </c>
      <c r="E1747" s="134" t="str">
        <f>IF(AND(TONGHOP!$O1747="ThiTN",TONGHOP!$T1747&lt;&gt;""),TONGHOP!$T1747,"")</f>
        <v/>
      </c>
      <c r="F1747" s="134" t="str">
        <f>IF(AND(TONGHOP!$O1747="ThiTN",TONGHOP!$U1747&lt;&gt;""),TONGHOP!$U1747,"")</f>
        <v/>
      </c>
      <c r="G1747" s="134" t="str">
        <f>IF(AND(TONGHOP!$O1747="ThiTN",TONGHOP!$Q1747&lt;&gt;""),TONGHOP!$Q1747,"")</f>
        <v/>
      </c>
      <c r="H1747" s="134" t="str">
        <f t="shared" si="55"/>
        <v/>
      </c>
    </row>
    <row r="1748" spans="1:8">
      <c r="A1748" s="134" t="str">
        <f>IF(AND(TONGHOP!$O1748="KTHP",TONGHOP!$T1748&lt;&gt;""),TONGHOP!$T1748,"")</f>
        <v/>
      </c>
      <c r="B1748" s="134" t="str">
        <f>IF(AND(TONGHOP!$O1748="KTHP",TONGHOP!$U1748&lt;&gt;""),TONGHOP!$U1748,"")</f>
        <v/>
      </c>
      <c r="C1748" s="134" t="str">
        <f>IF(AND(TONGHOP!$O1748="KTHP",TONGHOP!$Q1748&lt;&gt;""),TONGHOP!$Q1748,"")</f>
        <v/>
      </c>
      <c r="D1748" s="134" t="str">
        <f t="shared" si="54"/>
        <v/>
      </c>
      <c r="E1748" s="134" t="str">
        <f>IF(AND(TONGHOP!$O1748="ThiTN",TONGHOP!$T1748&lt;&gt;""),TONGHOP!$T1748,"")</f>
        <v/>
      </c>
      <c r="F1748" s="134" t="str">
        <f>IF(AND(TONGHOP!$O1748="ThiTN",TONGHOP!$U1748&lt;&gt;""),TONGHOP!$U1748,"")</f>
        <v/>
      </c>
      <c r="G1748" s="134" t="str">
        <f>IF(AND(TONGHOP!$O1748="ThiTN",TONGHOP!$Q1748&lt;&gt;""),TONGHOP!$Q1748,"")</f>
        <v/>
      </c>
      <c r="H1748" s="134" t="str">
        <f t="shared" si="55"/>
        <v/>
      </c>
    </row>
    <row r="1749" spans="1:8">
      <c r="A1749" s="134" t="str">
        <f>IF(AND(TONGHOP!$O1749="KTHP",TONGHOP!$T1749&lt;&gt;""),TONGHOP!$T1749,"")</f>
        <v/>
      </c>
      <c r="B1749" s="134" t="str">
        <f>IF(AND(TONGHOP!$O1749="KTHP",TONGHOP!$U1749&lt;&gt;""),TONGHOP!$U1749,"")</f>
        <v/>
      </c>
      <c r="C1749" s="134" t="str">
        <f>IF(AND(TONGHOP!$O1749="KTHP",TONGHOP!$Q1749&lt;&gt;""),TONGHOP!$Q1749,"")</f>
        <v/>
      </c>
      <c r="D1749" s="134" t="str">
        <f t="shared" si="54"/>
        <v/>
      </c>
      <c r="E1749" s="134" t="str">
        <f>IF(AND(TONGHOP!$O1749="ThiTN",TONGHOP!$T1749&lt;&gt;""),TONGHOP!$T1749,"")</f>
        <v/>
      </c>
      <c r="F1749" s="134" t="str">
        <f>IF(AND(TONGHOP!$O1749="ThiTN",TONGHOP!$U1749&lt;&gt;""),TONGHOP!$U1749,"")</f>
        <v/>
      </c>
      <c r="G1749" s="134" t="str">
        <f>IF(AND(TONGHOP!$O1749="ThiTN",TONGHOP!$Q1749&lt;&gt;""),TONGHOP!$Q1749,"")</f>
        <v/>
      </c>
      <c r="H1749" s="134" t="str">
        <f t="shared" si="55"/>
        <v/>
      </c>
    </row>
    <row r="1750" spans="1:8">
      <c r="A1750" s="134" t="str">
        <f>IF(AND(TONGHOP!$O1750="KTHP",TONGHOP!$T1750&lt;&gt;""),TONGHOP!$T1750,"")</f>
        <v/>
      </c>
      <c r="B1750" s="134" t="str">
        <f>IF(AND(TONGHOP!$O1750="KTHP",TONGHOP!$U1750&lt;&gt;""),TONGHOP!$U1750,"")</f>
        <v/>
      </c>
      <c r="C1750" s="134" t="str">
        <f>IF(AND(TONGHOP!$O1750="KTHP",TONGHOP!$Q1750&lt;&gt;""),TONGHOP!$Q1750,"")</f>
        <v/>
      </c>
      <c r="D1750" s="134" t="str">
        <f t="shared" si="54"/>
        <v/>
      </c>
      <c r="E1750" s="134" t="str">
        <f>IF(AND(TONGHOP!$O1750="ThiTN",TONGHOP!$T1750&lt;&gt;""),TONGHOP!$T1750,"")</f>
        <v/>
      </c>
      <c r="F1750" s="134" t="str">
        <f>IF(AND(TONGHOP!$O1750="ThiTN",TONGHOP!$U1750&lt;&gt;""),TONGHOP!$U1750,"")</f>
        <v/>
      </c>
      <c r="G1750" s="134" t="str">
        <f>IF(AND(TONGHOP!$O1750="ThiTN",TONGHOP!$Q1750&lt;&gt;""),TONGHOP!$Q1750,"")</f>
        <v/>
      </c>
      <c r="H1750" s="134" t="str">
        <f t="shared" si="55"/>
        <v/>
      </c>
    </row>
    <row r="1751" spans="1:8">
      <c r="A1751" s="134" t="str">
        <f>IF(AND(TONGHOP!$O1751="KTHP",TONGHOP!$T1751&lt;&gt;""),TONGHOP!$T1751,"")</f>
        <v/>
      </c>
      <c r="B1751" s="134" t="str">
        <f>IF(AND(TONGHOP!$O1751="KTHP",TONGHOP!$U1751&lt;&gt;""),TONGHOP!$U1751,"")</f>
        <v/>
      </c>
      <c r="C1751" s="134" t="str">
        <f>IF(AND(TONGHOP!$O1751="KTHP",TONGHOP!$Q1751&lt;&gt;""),TONGHOP!$Q1751,"")</f>
        <v/>
      </c>
      <c r="D1751" s="134" t="str">
        <f t="shared" si="54"/>
        <v/>
      </c>
      <c r="E1751" s="134" t="str">
        <f>IF(AND(TONGHOP!$O1751="ThiTN",TONGHOP!$T1751&lt;&gt;""),TONGHOP!$T1751,"")</f>
        <v/>
      </c>
      <c r="F1751" s="134" t="str">
        <f>IF(AND(TONGHOP!$O1751="ThiTN",TONGHOP!$U1751&lt;&gt;""),TONGHOP!$U1751,"")</f>
        <v/>
      </c>
      <c r="G1751" s="134" t="str">
        <f>IF(AND(TONGHOP!$O1751="ThiTN",TONGHOP!$Q1751&lt;&gt;""),TONGHOP!$Q1751,"")</f>
        <v/>
      </c>
      <c r="H1751" s="134" t="str">
        <f t="shared" si="55"/>
        <v/>
      </c>
    </row>
    <row r="1752" spans="1:8">
      <c r="A1752" s="134" t="str">
        <f>IF(AND(TONGHOP!$O1752="KTHP",TONGHOP!$T1752&lt;&gt;""),TONGHOP!$T1752,"")</f>
        <v/>
      </c>
      <c r="B1752" s="134" t="str">
        <f>IF(AND(TONGHOP!$O1752="KTHP",TONGHOP!$U1752&lt;&gt;""),TONGHOP!$U1752,"")</f>
        <v/>
      </c>
      <c r="C1752" s="134" t="str">
        <f>IF(AND(TONGHOP!$O1752="KTHP",TONGHOP!$Q1752&lt;&gt;""),TONGHOP!$Q1752,"")</f>
        <v/>
      </c>
      <c r="D1752" s="134" t="str">
        <f t="shared" si="54"/>
        <v/>
      </c>
      <c r="E1752" s="134" t="str">
        <f>IF(AND(TONGHOP!$O1752="ThiTN",TONGHOP!$T1752&lt;&gt;""),TONGHOP!$T1752,"")</f>
        <v/>
      </c>
      <c r="F1752" s="134" t="str">
        <f>IF(AND(TONGHOP!$O1752="ThiTN",TONGHOP!$U1752&lt;&gt;""),TONGHOP!$U1752,"")</f>
        <v/>
      </c>
      <c r="G1752" s="134" t="str">
        <f>IF(AND(TONGHOP!$O1752="ThiTN",TONGHOP!$Q1752&lt;&gt;""),TONGHOP!$Q1752,"")</f>
        <v/>
      </c>
      <c r="H1752" s="134" t="str">
        <f t="shared" si="55"/>
        <v/>
      </c>
    </row>
    <row r="1753" spans="1:8">
      <c r="A1753" s="134" t="str">
        <f>IF(AND(TONGHOP!$O1753="KTHP",TONGHOP!$T1753&lt;&gt;""),TONGHOP!$T1753,"")</f>
        <v/>
      </c>
      <c r="B1753" s="134" t="str">
        <f>IF(AND(TONGHOP!$O1753="KTHP",TONGHOP!$U1753&lt;&gt;""),TONGHOP!$U1753,"")</f>
        <v/>
      </c>
      <c r="C1753" s="134" t="str">
        <f>IF(AND(TONGHOP!$O1753="KTHP",TONGHOP!$Q1753&lt;&gt;""),TONGHOP!$Q1753,"")</f>
        <v/>
      </c>
      <c r="D1753" s="134" t="str">
        <f t="shared" si="54"/>
        <v/>
      </c>
      <c r="E1753" s="134" t="str">
        <f>IF(AND(TONGHOP!$O1753="ThiTN",TONGHOP!$T1753&lt;&gt;""),TONGHOP!$T1753,"")</f>
        <v/>
      </c>
      <c r="F1753" s="134" t="str">
        <f>IF(AND(TONGHOP!$O1753="ThiTN",TONGHOP!$U1753&lt;&gt;""),TONGHOP!$U1753,"")</f>
        <v/>
      </c>
      <c r="G1753" s="134" t="str">
        <f>IF(AND(TONGHOP!$O1753="ThiTN",TONGHOP!$Q1753&lt;&gt;""),TONGHOP!$Q1753,"")</f>
        <v/>
      </c>
      <c r="H1753" s="134" t="str">
        <f t="shared" si="55"/>
        <v/>
      </c>
    </row>
    <row r="1754" spans="1:8">
      <c r="A1754" s="134" t="str">
        <f>IF(AND(TONGHOP!$O1754="KTHP",TONGHOP!$T1754&lt;&gt;""),TONGHOP!$T1754,"")</f>
        <v/>
      </c>
      <c r="B1754" s="134" t="str">
        <f>IF(AND(TONGHOP!$O1754="KTHP",TONGHOP!$U1754&lt;&gt;""),TONGHOP!$U1754,"")</f>
        <v/>
      </c>
      <c r="C1754" s="134" t="str">
        <f>IF(AND(TONGHOP!$O1754="KTHP",TONGHOP!$Q1754&lt;&gt;""),TONGHOP!$Q1754,"")</f>
        <v/>
      </c>
      <c r="D1754" s="134" t="str">
        <f t="shared" si="54"/>
        <v/>
      </c>
      <c r="E1754" s="134" t="str">
        <f>IF(AND(TONGHOP!$O1754="ThiTN",TONGHOP!$T1754&lt;&gt;""),TONGHOP!$T1754,"")</f>
        <v/>
      </c>
      <c r="F1754" s="134" t="str">
        <f>IF(AND(TONGHOP!$O1754="ThiTN",TONGHOP!$U1754&lt;&gt;""),TONGHOP!$U1754,"")</f>
        <v/>
      </c>
      <c r="G1754" s="134" t="str">
        <f>IF(AND(TONGHOP!$O1754="ThiTN",TONGHOP!$Q1754&lt;&gt;""),TONGHOP!$Q1754,"")</f>
        <v/>
      </c>
      <c r="H1754" s="134" t="str">
        <f t="shared" si="55"/>
        <v/>
      </c>
    </row>
    <row r="1755" spans="1:8">
      <c r="A1755" s="134" t="str">
        <f>IF(AND(TONGHOP!$O1755="KTHP",TONGHOP!$T1755&lt;&gt;""),TONGHOP!$T1755,"")</f>
        <v/>
      </c>
      <c r="B1755" s="134" t="str">
        <f>IF(AND(TONGHOP!$O1755="KTHP",TONGHOP!$U1755&lt;&gt;""),TONGHOP!$U1755,"")</f>
        <v/>
      </c>
      <c r="C1755" s="134" t="str">
        <f>IF(AND(TONGHOP!$O1755="KTHP",TONGHOP!$Q1755&lt;&gt;""),TONGHOP!$Q1755,"")</f>
        <v/>
      </c>
      <c r="D1755" s="134" t="str">
        <f t="shared" si="54"/>
        <v/>
      </c>
      <c r="E1755" s="134" t="str">
        <f>IF(AND(TONGHOP!$O1755="ThiTN",TONGHOP!$T1755&lt;&gt;""),TONGHOP!$T1755,"")</f>
        <v/>
      </c>
      <c r="F1755" s="134" t="str">
        <f>IF(AND(TONGHOP!$O1755="ThiTN",TONGHOP!$U1755&lt;&gt;""),TONGHOP!$U1755,"")</f>
        <v/>
      </c>
      <c r="G1755" s="134" t="str">
        <f>IF(AND(TONGHOP!$O1755="ThiTN",TONGHOP!$Q1755&lt;&gt;""),TONGHOP!$Q1755,"")</f>
        <v/>
      </c>
      <c r="H1755" s="134" t="str">
        <f t="shared" si="55"/>
        <v/>
      </c>
    </row>
    <row r="1756" spans="1:8">
      <c r="A1756" s="134" t="str">
        <f>IF(AND(TONGHOP!$O1756="KTHP",TONGHOP!$T1756&lt;&gt;""),TONGHOP!$T1756,"")</f>
        <v/>
      </c>
      <c r="B1756" s="134" t="str">
        <f>IF(AND(TONGHOP!$O1756="KTHP",TONGHOP!$U1756&lt;&gt;""),TONGHOP!$U1756,"")</f>
        <v/>
      </c>
      <c r="C1756" s="134" t="str">
        <f>IF(AND(TONGHOP!$O1756="KTHP",TONGHOP!$Q1756&lt;&gt;""),TONGHOP!$Q1756,"")</f>
        <v/>
      </c>
      <c r="D1756" s="134" t="str">
        <f t="shared" si="54"/>
        <v/>
      </c>
      <c r="E1756" s="134" t="str">
        <f>IF(AND(TONGHOP!$O1756="ThiTN",TONGHOP!$T1756&lt;&gt;""),TONGHOP!$T1756,"")</f>
        <v/>
      </c>
      <c r="F1756" s="134" t="str">
        <f>IF(AND(TONGHOP!$O1756="ThiTN",TONGHOP!$U1756&lt;&gt;""),TONGHOP!$U1756,"")</f>
        <v/>
      </c>
      <c r="G1756" s="134" t="str">
        <f>IF(AND(TONGHOP!$O1756="ThiTN",TONGHOP!$Q1756&lt;&gt;""),TONGHOP!$Q1756,"")</f>
        <v/>
      </c>
      <c r="H1756" s="134" t="str">
        <f t="shared" si="55"/>
        <v/>
      </c>
    </row>
    <row r="1757" spans="1:8">
      <c r="A1757" s="134" t="str">
        <f>IF(AND(TONGHOP!$O1757="KTHP",TONGHOP!$T1757&lt;&gt;""),TONGHOP!$T1757,"")</f>
        <v/>
      </c>
      <c r="B1757" s="134" t="str">
        <f>IF(AND(TONGHOP!$O1757="KTHP",TONGHOP!$U1757&lt;&gt;""),TONGHOP!$U1757,"")</f>
        <v/>
      </c>
      <c r="C1757" s="134" t="str">
        <f>IF(AND(TONGHOP!$O1757="KTHP",TONGHOP!$Q1757&lt;&gt;""),TONGHOP!$Q1757,"")</f>
        <v/>
      </c>
      <c r="D1757" s="134" t="str">
        <f t="shared" si="54"/>
        <v/>
      </c>
      <c r="E1757" s="134" t="str">
        <f>IF(AND(TONGHOP!$O1757="ThiTN",TONGHOP!$T1757&lt;&gt;""),TONGHOP!$T1757,"")</f>
        <v/>
      </c>
      <c r="F1757" s="134" t="str">
        <f>IF(AND(TONGHOP!$O1757="ThiTN",TONGHOP!$U1757&lt;&gt;""),TONGHOP!$U1757,"")</f>
        <v/>
      </c>
      <c r="G1757" s="134" t="str">
        <f>IF(AND(TONGHOP!$O1757="ThiTN",TONGHOP!$Q1757&lt;&gt;""),TONGHOP!$Q1757,"")</f>
        <v/>
      </c>
      <c r="H1757" s="134" t="str">
        <f t="shared" si="55"/>
        <v/>
      </c>
    </row>
    <row r="1758" spans="1:8">
      <c r="A1758" s="134" t="str">
        <f>IF(AND(TONGHOP!$O1758="KTHP",TONGHOP!$T1758&lt;&gt;""),TONGHOP!$T1758,"")</f>
        <v/>
      </c>
      <c r="B1758" s="134" t="str">
        <f>IF(AND(TONGHOP!$O1758="KTHP",TONGHOP!$U1758&lt;&gt;""),TONGHOP!$U1758,"")</f>
        <v/>
      </c>
      <c r="C1758" s="134" t="str">
        <f>IF(AND(TONGHOP!$O1758="KTHP",TONGHOP!$Q1758&lt;&gt;""),TONGHOP!$Q1758,"")</f>
        <v/>
      </c>
      <c r="D1758" s="134" t="str">
        <f t="shared" si="54"/>
        <v/>
      </c>
      <c r="E1758" s="134" t="str">
        <f>IF(AND(TONGHOP!$O1758="ThiTN",TONGHOP!$T1758&lt;&gt;""),TONGHOP!$T1758,"")</f>
        <v/>
      </c>
      <c r="F1758" s="134" t="str">
        <f>IF(AND(TONGHOP!$O1758="ThiTN",TONGHOP!$U1758&lt;&gt;""),TONGHOP!$U1758,"")</f>
        <v/>
      </c>
      <c r="G1758" s="134" t="str">
        <f>IF(AND(TONGHOP!$O1758="ThiTN",TONGHOP!$Q1758&lt;&gt;""),TONGHOP!$Q1758,"")</f>
        <v/>
      </c>
      <c r="H1758" s="134" t="str">
        <f t="shared" si="55"/>
        <v/>
      </c>
    </row>
    <row r="1759" spans="1:8">
      <c r="A1759" s="134" t="str">
        <f>IF(AND(TONGHOP!$O1759="KTHP",TONGHOP!$T1759&lt;&gt;""),TONGHOP!$T1759,"")</f>
        <v/>
      </c>
      <c r="B1759" s="134" t="str">
        <f>IF(AND(TONGHOP!$O1759="KTHP",TONGHOP!$U1759&lt;&gt;""),TONGHOP!$U1759,"")</f>
        <v/>
      </c>
      <c r="C1759" s="134" t="str">
        <f>IF(AND(TONGHOP!$O1759="KTHP",TONGHOP!$Q1759&lt;&gt;""),TONGHOP!$Q1759,"")</f>
        <v/>
      </c>
      <c r="D1759" s="134" t="str">
        <f t="shared" si="54"/>
        <v/>
      </c>
      <c r="E1759" s="134" t="str">
        <f>IF(AND(TONGHOP!$O1759="ThiTN",TONGHOP!$T1759&lt;&gt;""),TONGHOP!$T1759,"")</f>
        <v/>
      </c>
      <c r="F1759" s="134" t="str">
        <f>IF(AND(TONGHOP!$O1759="ThiTN",TONGHOP!$U1759&lt;&gt;""),TONGHOP!$U1759,"")</f>
        <v/>
      </c>
      <c r="G1759" s="134" t="str">
        <f>IF(AND(TONGHOP!$O1759="ThiTN",TONGHOP!$Q1759&lt;&gt;""),TONGHOP!$Q1759,"")</f>
        <v/>
      </c>
      <c r="H1759" s="134" t="str">
        <f t="shared" si="55"/>
        <v/>
      </c>
    </row>
    <row r="1760" spans="1:8">
      <c r="A1760" s="134" t="str">
        <f>IF(AND(TONGHOP!$O1760="KTHP",TONGHOP!$T1760&lt;&gt;""),TONGHOP!$T1760,"")</f>
        <v/>
      </c>
      <c r="B1760" s="134" t="str">
        <f>IF(AND(TONGHOP!$O1760="KTHP",TONGHOP!$U1760&lt;&gt;""),TONGHOP!$U1760,"")</f>
        <v/>
      </c>
      <c r="C1760" s="134" t="str">
        <f>IF(AND(TONGHOP!$O1760="KTHP",TONGHOP!$Q1760&lt;&gt;""),TONGHOP!$Q1760,"")</f>
        <v/>
      </c>
      <c r="D1760" s="134" t="str">
        <f t="shared" si="54"/>
        <v/>
      </c>
      <c r="E1760" s="134" t="str">
        <f>IF(AND(TONGHOP!$O1760="ThiTN",TONGHOP!$T1760&lt;&gt;""),TONGHOP!$T1760,"")</f>
        <v/>
      </c>
      <c r="F1760" s="134" t="str">
        <f>IF(AND(TONGHOP!$O1760="ThiTN",TONGHOP!$U1760&lt;&gt;""),TONGHOP!$U1760,"")</f>
        <v/>
      </c>
      <c r="G1760" s="134" t="str">
        <f>IF(AND(TONGHOP!$O1760="ThiTN",TONGHOP!$Q1760&lt;&gt;""),TONGHOP!$Q1760,"")</f>
        <v/>
      </c>
      <c r="H1760" s="134" t="str">
        <f t="shared" si="55"/>
        <v/>
      </c>
    </row>
    <row r="1761" spans="1:8">
      <c r="A1761" s="134" t="str">
        <f>IF(AND(TONGHOP!$O1761="KTHP",TONGHOP!$T1761&lt;&gt;""),TONGHOP!$T1761,"")</f>
        <v/>
      </c>
      <c r="B1761" s="134" t="str">
        <f>IF(AND(TONGHOP!$O1761="KTHP",TONGHOP!$U1761&lt;&gt;""),TONGHOP!$U1761,"")</f>
        <v/>
      </c>
      <c r="C1761" s="134" t="str">
        <f>IF(AND(TONGHOP!$O1761="KTHP",TONGHOP!$Q1761&lt;&gt;""),TONGHOP!$Q1761,"")</f>
        <v/>
      </c>
      <c r="D1761" s="134" t="str">
        <f t="shared" si="54"/>
        <v/>
      </c>
      <c r="E1761" s="134" t="str">
        <f>IF(AND(TONGHOP!$O1761="ThiTN",TONGHOP!$T1761&lt;&gt;""),TONGHOP!$T1761,"")</f>
        <v/>
      </c>
      <c r="F1761" s="134" t="str">
        <f>IF(AND(TONGHOP!$O1761="ThiTN",TONGHOP!$U1761&lt;&gt;""),TONGHOP!$U1761,"")</f>
        <v/>
      </c>
      <c r="G1761" s="134" t="str">
        <f>IF(AND(TONGHOP!$O1761="ThiTN",TONGHOP!$Q1761&lt;&gt;""),TONGHOP!$Q1761,"")</f>
        <v/>
      </c>
      <c r="H1761" s="134" t="str">
        <f t="shared" si="55"/>
        <v/>
      </c>
    </row>
    <row r="1762" spans="1:8">
      <c r="A1762" s="134" t="str">
        <f>IF(AND(TONGHOP!$O1762="KTHP",TONGHOP!$T1762&lt;&gt;""),TONGHOP!$T1762,"")</f>
        <v/>
      </c>
      <c r="B1762" s="134" t="str">
        <f>IF(AND(TONGHOP!$O1762="KTHP",TONGHOP!$U1762&lt;&gt;""),TONGHOP!$U1762,"")</f>
        <v/>
      </c>
      <c r="C1762" s="134" t="str">
        <f>IF(AND(TONGHOP!$O1762="KTHP",TONGHOP!$Q1762&lt;&gt;""),TONGHOP!$Q1762,"")</f>
        <v/>
      </c>
      <c r="D1762" s="134" t="str">
        <f t="shared" si="54"/>
        <v/>
      </c>
      <c r="E1762" s="134" t="str">
        <f>IF(AND(TONGHOP!$O1762="ThiTN",TONGHOP!$T1762&lt;&gt;""),TONGHOP!$T1762,"")</f>
        <v/>
      </c>
      <c r="F1762" s="134" t="str">
        <f>IF(AND(TONGHOP!$O1762="ThiTN",TONGHOP!$U1762&lt;&gt;""),TONGHOP!$U1762,"")</f>
        <v/>
      </c>
      <c r="G1762" s="134" t="str">
        <f>IF(AND(TONGHOP!$O1762="ThiTN",TONGHOP!$Q1762&lt;&gt;""),TONGHOP!$Q1762,"")</f>
        <v/>
      </c>
      <c r="H1762" s="134" t="str">
        <f t="shared" si="55"/>
        <v/>
      </c>
    </row>
    <row r="1763" spans="1:8">
      <c r="A1763" s="134" t="str">
        <f>IF(AND(TONGHOP!$O1763="KTHP",TONGHOP!$T1763&lt;&gt;""),TONGHOP!$T1763,"")</f>
        <v/>
      </c>
      <c r="B1763" s="134" t="str">
        <f>IF(AND(TONGHOP!$O1763="KTHP",TONGHOP!$U1763&lt;&gt;""),TONGHOP!$U1763,"")</f>
        <v/>
      </c>
      <c r="C1763" s="134" t="str">
        <f>IF(AND(TONGHOP!$O1763="KTHP",TONGHOP!$Q1763&lt;&gt;""),TONGHOP!$Q1763,"")</f>
        <v/>
      </c>
      <c r="D1763" s="134" t="str">
        <f t="shared" si="54"/>
        <v/>
      </c>
      <c r="E1763" s="134" t="str">
        <f>IF(AND(TONGHOP!$O1763="ThiTN",TONGHOP!$T1763&lt;&gt;""),TONGHOP!$T1763,"")</f>
        <v/>
      </c>
      <c r="F1763" s="134" t="str">
        <f>IF(AND(TONGHOP!$O1763="ThiTN",TONGHOP!$U1763&lt;&gt;""),TONGHOP!$U1763,"")</f>
        <v/>
      </c>
      <c r="G1763" s="134" t="str">
        <f>IF(AND(TONGHOP!$O1763="ThiTN",TONGHOP!$Q1763&lt;&gt;""),TONGHOP!$Q1763,"")</f>
        <v/>
      </c>
      <c r="H1763" s="134" t="str">
        <f t="shared" si="55"/>
        <v/>
      </c>
    </row>
    <row r="1764" spans="1:8">
      <c r="A1764" s="134" t="str">
        <f>IF(AND(TONGHOP!$O1764="KTHP",TONGHOP!$T1764&lt;&gt;""),TONGHOP!$T1764,"")</f>
        <v/>
      </c>
      <c r="B1764" s="134" t="str">
        <f>IF(AND(TONGHOP!$O1764="KTHP",TONGHOP!$U1764&lt;&gt;""),TONGHOP!$U1764,"")</f>
        <v/>
      </c>
      <c r="C1764" s="134" t="str">
        <f>IF(AND(TONGHOP!$O1764="KTHP",TONGHOP!$Q1764&lt;&gt;""),TONGHOP!$Q1764,"")</f>
        <v/>
      </c>
      <c r="D1764" s="134" t="str">
        <f t="shared" si="54"/>
        <v/>
      </c>
      <c r="E1764" s="134" t="str">
        <f>IF(AND(TONGHOP!$O1764="ThiTN",TONGHOP!$T1764&lt;&gt;""),TONGHOP!$T1764,"")</f>
        <v/>
      </c>
      <c r="F1764" s="134" t="str">
        <f>IF(AND(TONGHOP!$O1764="ThiTN",TONGHOP!$U1764&lt;&gt;""),TONGHOP!$U1764,"")</f>
        <v/>
      </c>
      <c r="G1764" s="134" t="str">
        <f>IF(AND(TONGHOP!$O1764="ThiTN",TONGHOP!$Q1764&lt;&gt;""),TONGHOP!$Q1764,"")</f>
        <v/>
      </c>
      <c r="H1764" s="134" t="str">
        <f t="shared" si="55"/>
        <v/>
      </c>
    </row>
    <row r="1765" spans="1:8">
      <c r="A1765" s="134" t="str">
        <f>IF(AND(TONGHOP!$O1765="KTHP",TONGHOP!$T1765&lt;&gt;""),TONGHOP!$T1765,"")</f>
        <v/>
      </c>
      <c r="B1765" s="134" t="str">
        <f>IF(AND(TONGHOP!$O1765="KTHP",TONGHOP!$U1765&lt;&gt;""),TONGHOP!$U1765,"")</f>
        <v/>
      </c>
      <c r="C1765" s="134" t="str">
        <f>IF(AND(TONGHOP!$O1765="KTHP",TONGHOP!$Q1765&lt;&gt;""),TONGHOP!$Q1765,"")</f>
        <v/>
      </c>
      <c r="D1765" s="134" t="str">
        <f t="shared" si="54"/>
        <v/>
      </c>
      <c r="E1765" s="134" t="str">
        <f>IF(AND(TONGHOP!$O1765="ThiTN",TONGHOP!$T1765&lt;&gt;""),TONGHOP!$T1765,"")</f>
        <v/>
      </c>
      <c r="F1765" s="134" t="str">
        <f>IF(AND(TONGHOP!$O1765="ThiTN",TONGHOP!$U1765&lt;&gt;""),TONGHOP!$U1765,"")</f>
        <v/>
      </c>
      <c r="G1765" s="134" t="str">
        <f>IF(AND(TONGHOP!$O1765="ThiTN",TONGHOP!$Q1765&lt;&gt;""),TONGHOP!$Q1765,"")</f>
        <v/>
      </c>
      <c r="H1765" s="134" t="str">
        <f t="shared" si="55"/>
        <v/>
      </c>
    </row>
    <row r="1766" spans="1:8">
      <c r="A1766" s="134" t="str">
        <f>IF(AND(TONGHOP!$O1766="KTHP",TONGHOP!$T1766&lt;&gt;""),TONGHOP!$T1766,"")</f>
        <v/>
      </c>
      <c r="B1766" s="134" t="str">
        <f>IF(AND(TONGHOP!$O1766="KTHP",TONGHOP!$U1766&lt;&gt;""),TONGHOP!$U1766,"")</f>
        <v/>
      </c>
      <c r="C1766" s="134" t="str">
        <f>IF(AND(TONGHOP!$O1766="KTHP",TONGHOP!$Q1766&lt;&gt;""),TONGHOP!$Q1766,"")</f>
        <v/>
      </c>
      <c r="D1766" s="134" t="str">
        <f t="shared" si="54"/>
        <v/>
      </c>
      <c r="E1766" s="134" t="str">
        <f>IF(AND(TONGHOP!$O1766="ThiTN",TONGHOP!$T1766&lt;&gt;""),TONGHOP!$T1766,"")</f>
        <v/>
      </c>
      <c r="F1766" s="134" t="str">
        <f>IF(AND(TONGHOP!$O1766="ThiTN",TONGHOP!$U1766&lt;&gt;""),TONGHOP!$U1766,"")</f>
        <v/>
      </c>
      <c r="G1766" s="134" t="str">
        <f>IF(AND(TONGHOP!$O1766="ThiTN",TONGHOP!$Q1766&lt;&gt;""),TONGHOP!$Q1766,"")</f>
        <v/>
      </c>
      <c r="H1766" s="134" t="str">
        <f t="shared" si="55"/>
        <v/>
      </c>
    </row>
    <row r="1767" spans="1:8">
      <c r="A1767" s="134" t="str">
        <f>IF(AND(TONGHOP!$O1767="KTHP",TONGHOP!$T1767&lt;&gt;""),TONGHOP!$T1767,"")</f>
        <v/>
      </c>
      <c r="B1767" s="134" t="str">
        <f>IF(AND(TONGHOP!$O1767="KTHP",TONGHOP!$U1767&lt;&gt;""),TONGHOP!$U1767,"")</f>
        <v/>
      </c>
      <c r="C1767" s="134" t="str">
        <f>IF(AND(TONGHOP!$O1767="KTHP",TONGHOP!$Q1767&lt;&gt;""),TONGHOP!$Q1767,"")</f>
        <v/>
      </c>
      <c r="D1767" s="134" t="str">
        <f t="shared" si="54"/>
        <v/>
      </c>
      <c r="E1767" s="134" t="str">
        <f>IF(AND(TONGHOP!$O1767="ThiTN",TONGHOP!$T1767&lt;&gt;""),TONGHOP!$T1767,"")</f>
        <v/>
      </c>
      <c r="F1767" s="134" t="str">
        <f>IF(AND(TONGHOP!$O1767="ThiTN",TONGHOP!$U1767&lt;&gt;""),TONGHOP!$U1767,"")</f>
        <v/>
      </c>
      <c r="G1767" s="134" t="str">
        <f>IF(AND(TONGHOP!$O1767="ThiTN",TONGHOP!$Q1767&lt;&gt;""),TONGHOP!$Q1767,"")</f>
        <v/>
      </c>
      <c r="H1767" s="134" t="str">
        <f t="shared" si="55"/>
        <v/>
      </c>
    </row>
    <row r="1768" spans="1:8">
      <c r="A1768" s="134" t="str">
        <f>IF(AND(TONGHOP!$O1768="KTHP",TONGHOP!$T1768&lt;&gt;""),TONGHOP!$T1768,"")</f>
        <v/>
      </c>
      <c r="B1768" s="134" t="str">
        <f>IF(AND(TONGHOP!$O1768="KTHP",TONGHOP!$U1768&lt;&gt;""),TONGHOP!$U1768,"")</f>
        <v/>
      </c>
      <c r="C1768" s="134" t="str">
        <f>IF(AND(TONGHOP!$O1768="KTHP",TONGHOP!$Q1768&lt;&gt;""),TONGHOP!$Q1768,"")</f>
        <v/>
      </c>
      <c r="D1768" s="134" t="str">
        <f t="shared" si="54"/>
        <v/>
      </c>
      <c r="E1768" s="134" t="str">
        <f>IF(AND(TONGHOP!$O1768="ThiTN",TONGHOP!$T1768&lt;&gt;""),TONGHOP!$T1768,"")</f>
        <v/>
      </c>
      <c r="F1768" s="134" t="str">
        <f>IF(AND(TONGHOP!$O1768="ThiTN",TONGHOP!$U1768&lt;&gt;""),TONGHOP!$U1768,"")</f>
        <v/>
      </c>
      <c r="G1768" s="134" t="str">
        <f>IF(AND(TONGHOP!$O1768="ThiTN",TONGHOP!$Q1768&lt;&gt;""),TONGHOP!$Q1768,"")</f>
        <v/>
      </c>
      <c r="H1768" s="134" t="str">
        <f t="shared" si="55"/>
        <v/>
      </c>
    </row>
    <row r="1769" spans="1:8">
      <c r="A1769" s="134" t="str">
        <f>IF(AND(TONGHOP!$O1769="KTHP",TONGHOP!$T1769&lt;&gt;""),TONGHOP!$T1769,"")</f>
        <v/>
      </c>
      <c r="B1769" s="134" t="str">
        <f>IF(AND(TONGHOP!$O1769="KTHP",TONGHOP!$U1769&lt;&gt;""),TONGHOP!$U1769,"")</f>
        <v/>
      </c>
      <c r="C1769" s="134" t="str">
        <f>IF(AND(TONGHOP!$O1769="KTHP",TONGHOP!$Q1769&lt;&gt;""),TONGHOP!$Q1769,"")</f>
        <v/>
      </c>
      <c r="D1769" s="134" t="str">
        <f t="shared" si="54"/>
        <v/>
      </c>
      <c r="E1769" s="134" t="str">
        <f>IF(AND(TONGHOP!$O1769="ThiTN",TONGHOP!$T1769&lt;&gt;""),TONGHOP!$T1769,"")</f>
        <v/>
      </c>
      <c r="F1769" s="134" t="str">
        <f>IF(AND(TONGHOP!$O1769="ThiTN",TONGHOP!$U1769&lt;&gt;""),TONGHOP!$U1769,"")</f>
        <v/>
      </c>
      <c r="G1769" s="134" t="str">
        <f>IF(AND(TONGHOP!$O1769="ThiTN",TONGHOP!$Q1769&lt;&gt;""),TONGHOP!$Q1769,"")</f>
        <v/>
      </c>
      <c r="H1769" s="134" t="str">
        <f t="shared" si="55"/>
        <v/>
      </c>
    </row>
    <row r="1770" spans="1:8">
      <c r="A1770" s="134" t="str">
        <f>IF(AND(TONGHOP!$O1770="KTHP",TONGHOP!$T1770&lt;&gt;""),TONGHOP!$T1770,"")</f>
        <v/>
      </c>
      <c r="B1770" s="134" t="str">
        <f>IF(AND(TONGHOP!$O1770="KTHP",TONGHOP!$U1770&lt;&gt;""),TONGHOP!$U1770,"")</f>
        <v/>
      </c>
      <c r="C1770" s="134" t="str">
        <f>IF(AND(TONGHOP!$O1770="KTHP",TONGHOP!$Q1770&lt;&gt;""),TONGHOP!$Q1770,"")</f>
        <v/>
      </c>
      <c r="D1770" s="134" t="str">
        <f t="shared" si="54"/>
        <v/>
      </c>
      <c r="E1770" s="134" t="str">
        <f>IF(AND(TONGHOP!$O1770="ThiTN",TONGHOP!$T1770&lt;&gt;""),TONGHOP!$T1770,"")</f>
        <v/>
      </c>
      <c r="F1770" s="134" t="str">
        <f>IF(AND(TONGHOP!$O1770="ThiTN",TONGHOP!$U1770&lt;&gt;""),TONGHOP!$U1770,"")</f>
        <v/>
      </c>
      <c r="G1770" s="134" t="str">
        <f>IF(AND(TONGHOP!$O1770="ThiTN",TONGHOP!$Q1770&lt;&gt;""),TONGHOP!$Q1770,"")</f>
        <v/>
      </c>
      <c r="H1770" s="134" t="str">
        <f t="shared" si="55"/>
        <v/>
      </c>
    </row>
    <row r="1771" spans="1:8">
      <c r="A1771" s="134" t="str">
        <f>IF(AND(TONGHOP!$O1771="KTHP",TONGHOP!$T1771&lt;&gt;""),TONGHOP!$T1771,"")</f>
        <v/>
      </c>
      <c r="B1771" s="134" t="str">
        <f>IF(AND(TONGHOP!$O1771="KTHP",TONGHOP!$U1771&lt;&gt;""),TONGHOP!$U1771,"")</f>
        <v/>
      </c>
      <c r="C1771" s="134" t="str">
        <f>IF(AND(TONGHOP!$O1771="KTHP",TONGHOP!$Q1771&lt;&gt;""),TONGHOP!$Q1771,"")</f>
        <v/>
      </c>
      <c r="D1771" s="134" t="str">
        <f t="shared" si="54"/>
        <v/>
      </c>
      <c r="E1771" s="134" t="str">
        <f>IF(AND(TONGHOP!$O1771="ThiTN",TONGHOP!$T1771&lt;&gt;""),TONGHOP!$T1771,"")</f>
        <v/>
      </c>
      <c r="F1771" s="134" t="str">
        <f>IF(AND(TONGHOP!$O1771="ThiTN",TONGHOP!$U1771&lt;&gt;""),TONGHOP!$U1771,"")</f>
        <v/>
      </c>
      <c r="G1771" s="134" t="str">
        <f>IF(AND(TONGHOP!$O1771="ThiTN",TONGHOP!$Q1771&lt;&gt;""),TONGHOP!$Q1771,"")</f>
        <v/>
      </c>
      <c r="H1771" s="134" t="str">
        <f t="shared" si="55"/>
        <v/>
      </c>
    </row>
    <row r="1772" spans="1:8">
      <c r="A1772" s="134" t="str">
        <f>IF(AND(TONGHOP!$O1772="KTHP",TONGHOP!$T1772&lt;&gt;""),TONGHOP!$T1772,"")</f>
        <v/>
      </c>
      <c r="B1772" s="134" t="str">
        <f>IF(AND(TONGHOP!$O1772="KTHP",TONGHOP!$U1772&lt;&gt;""),TONGHOP!$U1772,"")</f>
        <v/>
      </c>
      <c r="C1772" s="134" t="str">
        <f>IF(AND(TONGHOP!$O1772="KTHP",TONGHOP!$Q1772&lt;&gt;""),TONGHOP!$Q1772,"")</f>
        <v/>
      </c>
      <c r="D1772" s="134" t="str">
        <f t="shared" si="54"/>
        <v/>
      </c>
      <c r="E1772" s="134" t="str">
        <f>IF(AND(TONGHOP!$O1772="ThiTN",TONGHOP!$T1772&lt;&gt;""),TONGHOP!$T1772,"")</f>
        <v/>
      </c>
      <c r="F1772" s="134" t="str">
        <f>IF(AND(TONGHOP!$O1772="ThiTN",TONGHOP!$U1772&lt;&gt;""),TONGHOP!$U1772,"")</f>
        <v/>
      </c>
      <c r="G1772" s="134" t="str">
        <f>IF(AND(TONGHOP!$O1772="ThiTN",TONGHOP!$Q1772&lt;&gt;""),TONGHOP!$Q1772,"")</f>
        <v/>
      </c>
      <c r="H1772" s="134" t="str">
        <f t="shared" si="55"/>
        <v/>
      </c>
    </row>
    <row r="1773" spans="1:8">
      <c r="A1773" s="134" t="str">
        <f>IF(AND(TONGHOP!$O1773="KTHP",TONGHOP!$T1773&lt;&gt;""),TONGHOP!$T1773,"")</f>
        <v/>
      </c>
      <c r="B1773" s="134" t="str">
        <f>IF(AND(TONGHOP!$O1773="KTHP",TONGHOP!$U1773&lt;&gt;""),TONGHOP!$U1773,"")</f>
        <v/>
      </c>
      <c r="C1773" s="134" t="str">
        <f>IF(AND(TONGHOP!$O1773="KTHP",TONGHOP!$Q1773&lt;&gt;""),TONGHOP!$Q1773,"")</f>
        <v/>
      </c>
      <c r="D1773" s="134" t="str">
        <f t="shared" si="54"/>
        <v/>
      </c>
      <c r="E1773" s="134" t="str">
        <f>IF(AND(TONGHOP!$O1773="ThiTN",TONGHOP!$T1773&lt;&gt;""),TONGHOP!$T1773,"")</f>
        <v/>
      </c>
      <c r="F1773" s="134" t="str">
        <f>IF(AND(TONGHOP!$O1773="ThiTN",TONGHOP!$U1773&lt;&gt;""),TONGHOP!$U1773,"")</f>
        <v/>
      </c>
      <c r="G1773" s="134" t="str">
        <f>IF(AND(TONGHOP!$O1773="ThiTN",TONGHOP!$Q1773&lt;&gt;""),TONGHOP!$Q1773,"")</f>
        <v/>
      </c>
      <c r="H1773" s="134" t="str">
        <f t="shared" si="55"/>
        <v/>
      </c>
    </row>
    <row r="1774" spans="1:8">
      <c r="A1774" s="134" t="str">
        <f>IF(AND(TONGHOP!$O1774="KTHP",TONGHOP!$T1774&lt;&gt;""),TONGHOP!$T1774,"")</f>
        <v/>
      </c>
      <c r="B1774" s="134" t="str">
        <f>IF(AND(TONGHOP!$O1774="KTHP",TONGHOP!$U1774&lt;&gt;""),TONGHOP!$U1774,"")</f>
        <v/>
      </c>
      <c r="C1774" s="134" t="str">
        <f>IF(AND(TONGHOP!$O1774="KTHP",TONGHOP!$Q1774&lt;&gt;""),TONGHOP!$Q1774,"")</f>
        <v/>
      </c>
      <c r="D1774" s="134" t="str">
        <f t="shared" si="54"/>
        <v/>
      </c>
      <c r="E1774" s="134" t="str">
        <f>IF(AND(TONGHOP!$O1774="ThiTN",TONGHOP!$T1774&lt;&gt;""),TONGHOP!$T1774,"")</f>
        <v/>
      </c>
      <c r="F1774" s="134" t="str">
        <f>IF(AND(TONGHOP!$O1774="ThiTN",TONGHOP!$U1774&lt;&gt;""),TONGHOP!$U1774,"")</f>
        <v/>
      </c>
      <c r="G1774" s="134" t="str">
        <f>IF(AND(TONGHOP!$O1774="ThiTN",TONGHOP!$Q1774&lt;&gt;""),TONGHOP!$Q1774,"")</f>
        <v/>
      </c>
      <c r="H1774" s="134" t="str">
        <f t="shared" si="55"/>
        <v/>
      </c>
    </row>
    <row r="1775" spans="1:8">
      <c r="A1775" s="134" t="str">
        <f>IF(AND(TONGHOP!$O1775="KTHP",TONGHOP!$T1775&lt;&gt;""),TONGHOP!$T1775,"")</f>
        <v/>
      </c>
      <c r="B1775" s="134" t="str">
        <f>IF(AND(TONGHOP!$O1775="KTHP",TONGHOP!$U1775&lt;&gt;""),TONGHOP!$U1775,"")</f>
        <v/>
      </c>
      <c r="C1775" s="134" t="str">
        <f>IF(AND(TONGHOP!$O1775="KTHP",TONGHOP!$Q1775&lt;&gt;""),TONGHOP!$Q1775,"")</f>
        <v/>
      </c>
      <c r="D1775" s="134" t="str">
        <f t="shared" si="54"/>
        <v/>
      </c>
      <c r="E1775" s="134" t="str">
        <f>IF(AND(TONGHOP!$O1775="ThiTN",TONGHOP!$T1775&lt;&gt;""),TONGHOP!$T1775,"")</f>
        <v/>
      </c>
      <c r="F1775" s="134" t="str">
        <f>IF(AND(TONGHOP!$O1775="ThiTN",TONGHOP!$U1775&lt;&gt;""),TONGHOP!$U1775,"")</f>
        <v/>
      </c>
      <c r="G1775" s="134" t="str">
        <f>IF(AND(TONGHOP!$O1775="ThiTN",TONGHOP!$Q1775&lt;&gt;""),TONGHOP!$Q1775,"")</f>
        <v/>
      </c>
      <c r="H1775" s="134" t="str">
        <f t="shared" si="55"/>
        <v/>
      </c>
    </row>
    <row r="1776" spans="1:8">
      <c r="A1776" s="134" t="str">
        <f>IF(AND(TONGHOP!$O1776="KTHP",TONGHOP!$T1776&lt;&gt;""),TONGHOP!$T1776,"")</f>
        <v/>
      </c>
      <c r="B1776" s="134" t="str">
        <f>IF(AND(TONGHOP!$O1776="KTHP",TONGHOP!$U1776&lt;&gt;""),TONGHOP!$U1776,"")</f>
        <v/>
      </c>
      <c r="C1776" s="134" t="str">
        <f>IF(AND(TONGHOP!$O1776="KTHP",TONGHOP!$Q1776&lt;&gt;""),TONGHOP!$Q1776,"")</f>
        <v/>
      </c>
      <c r="D1776" s="134" t="str">
        <f t="shared" si="54"/>
        <v/>
      </c>
      <c r="E1776" s="134" t="str">
        <f>IF(AND(TONGHOP!$O1776="ThiTN",TONGHOP!$T1776&lt;&gt;""),TONGHOP!$T1776,"")</f>
        <v/>
      </c>
      <c r="F1776" s="134" t="str">
        <f>IF(AND(TONGHOP!$O1776="ThiTN",TONGHOP!$U1776&lt;&gt;""),TONGHOP!$U1776,"")</f>
        <v/>
      </c>
      <c r="G1776" s="134" t="str">
        <f>IF(AND(TONGHOP!$O1776="ThiTN",TONGHOP!$Q1776&lt;&gt;""),TONGHOP!$Q1776,"")</f>
        <v/>
      </c>
      <c r="H1776" s="134" t="str">
        <f t="shared" si="55"/>
        <v/>
      </c>
    </row>
    <row r="1777" spans="1:8">
      <c r="A1777" s="134" t="str">
        <f>IF(AND(TONGHOP!$O1777="KTHP",TONGHOP!$T1777&lt;&gt;""),TONGHOP!$T1777,"")</f>
        <v/>
      </c>
      <c r="B1777" s="134" t="str">
        <f>IF(AND(TONGHOP!$O1777="KTHP",TONGHOP!$U1777&lt;&gt;""),TONGHOP!$U1777,"")</f>
        <v/>
      </c>
      <c r="C1777" s="134" t="str">
        <f>IF(AND(TONGHOP!$O1777="KTHP",TONGHOP!$Q1777&lt;&gt;""),TONGHOP!$Q1777,"")</f>
        <v/>
      </c>
      <c r="D1777" s="134" t="str">
        <f t="shared" si="54"/>
        <v/>
      </c>
      <c r="E1777" s="134" t="str">
        <f>IF(AND(TONGHOP!$O1777="ThiTN",TONGHOP!$T1777&lt;&gt;""),TONGHOP!$T1777,"")</f>
        <v/>
      </c>
      <c r="F1777" s="134" t="str">
        <f>IF(AND(TONGHOP!$O1777="ThiTN",TONGHOP!$U1777&lt;&gt;""),TONGHOP!$U1777,"")</f>
        <v/>
      </c>
      <c r="G1777" s="134" t="str">
        <f>IF(AND(TONGHOP!$O1777="ThiTN",TONGHOP!$Q1777&lt;&gt;""),TONGHOP!$Q1777,"")</f>
        <v/>
      </c>
      <c r="H1777" s="134" t="str">
        <f t="shared" si="55"/>
        <v/>
      </c>
    </row>
    <row r="1778" spans="1:8">
      <c r="A1778" s="134" t="str">
        <f>IF(AND(TONGHOP!$O1778="KTHP",TONGHOP!$T1778&lt;&gt;""),TONGHOP!$T1778,"")</f>
        <v/>
      </c>
      <c r="B1778" s="134" t="str">
        <f>IF(AND(TONGHOP!$O1778="KTHP",TONGHOP!$U1778&lt;&gt;""),TONGHOP!$U1778,"")</f>
        <v/>
      </c>
      <c r="C1778" s="134" t="str">
        <f>IF(AND(TONGHOP!$O1778="KTHP",TONGHOP!$Q1778&lt;&gt;""),TONGHOP!$Q1778,"")</f>
        <v/>
      </c>
      <c r="D1778" s="134" t="str">
        <f t="shared" si="54"/>
        <v/>
      </c>
      <c r="E1778" s="134" t="str">
        <f>IF(AND(TONGHOP!$O1778="ThiTN",TONGHOP!$T1778&lt;&gt;""),TONGHOP!$T1778,"")</f>
        <v/>
      </c>
      <c r="F1778" s="134" t="str">
        <f>IF(AND(TONGHOP!$O1778="ThiTN",TONGHOP!$U1778&lt;&gt;""),TONGHOP!$U1778,"")</f>
        <v/>
      </c>
      <c r="G1778" s="134" t="str">
        <f>IF(AND(TONGHOP!$O1778="ThiTN",TONGHOP!$Q1778&lt;&gt;""),TONGHOP!$Q1778,"")</f>
        <v/>
      </c>
      <c r="H1778" s="134" t="str">
        <f t="shared" si="55"/>
        <v/>
      </c>
    </row>
    <row r="1779" spans="1:8">
      <c r="A1779" s="134" t="str">
        <f>IF(AND(TONGHOP!$O1779="KTHP",TONGHOP!$T1779&lt;&gt;""),TONGHOP!$T1779,"")</f>
        <v/>
      </c>
      <c r="B1779" s="134" t="str">
        <f>IF(AND(TONGHOP!$O1779="KTHP",TONGHOP!$U1779&lt;&gt;""),TONGHOP!$U1779,"")</f>
        <v/>
      </c>
      <c r="C1779" s="134" t="str">
        <f>IF(AND(TONGHOP!$O1779="KTHP",TONGHOP!$Q1779&lt;&gt;""),TONGHOP!$Q1779,"")</f>
        <v/>
      </c>
      <c r="D1779" s="134" t="str">
        <f t="shared" si="54"/>
        <v/>
      </c>
      <c r="E1779" s="134" t="str">
        <f>IF(AND(TONGHOP!$O1779="ThiTN",TONGHOP!$T1779&lt;&gt;""),TONGHOP!$T1779,"")</f>
        <v/>
      </c>
      <c r="F1779" s="134" t="str">
        <f>IF(AND(TONGHOP!$O1779="ThiTN",TONGHOP!$U1779&lt;&gt;""),TONGHOP!$U1779,"")</f>
        <v/>
      </c>
      <c r="G1779" s="134" t="str">
        <f>IF(AND(TONGHOP!$O1779="ThiTN",TONGHOP!$Q1779&lt;&gt;""),TONGHOP!$Q1779,"")</f>
        <v/>
      </c>
      <c r="H1779" s="134" t="str">
        <f t="shared" si="55"/>
        <v/>
      </c>
    </row>
    <row r="1780" spans="1:8">
      <c r="A1780" s="134" t="str">
        <f>IF(AND(TONGHOP!$O1780="KTHP",TONGHOP!$T1780&lt;&gt;""),TONGHOP!$T1780,"")</f>
        <v/>
      </c>
      <c r="B1780" s="134" t="str">
        <f>IF(AND(TONGHOP!$O1780="KTHP",TONGHOP!$U1780&lt;&gt;""),TONGHOP!$U1780,"")</f>
        <v/>
      </c>
      <c r="C1780" s="134" t="str">
        <f>IF(AND(TONGHOP!$O1780="KTHP",TONGHOP!$Q1780&lt;&gt;""),TONGHOP!$Q1780,"")</f>
        <v/>
      </c>
      <c r="D1780" s="134" t="str">
        <f t="shared" si="54"/>
        <v/>
      </c>
      <c r="E1780" s="134" t="str">
        <f>IF(AND(TONGHOP!$O1780="ThiTN",TONGHOP!$T1780&lt;&gt;""),TONGHOP!$T1780,"")</f>
        <v/>
      </c>
      <c r="F1780" s="134" t="str">
        <f>IF(AND(TONGHOP!$O1780="ThiTN",TONGHOP!$U1780&lt;&gt;""),TONGHOP!$U1780,"")</f>
        <v/>
      </c>
      <c r="G1780" s="134" t="str">
        <f>IF(AND(TONGHOP!$O1780="ThiTN",TONGHOP!$Q1780&lt;&gt;""),TONGHOP!$Q1780,"")</f>
        <v/>
      </c>
      <c r="H1780" s="134" t="str">
        <f t="shared" si="55"/>
        <v/>
      </c>
    </row>
    <row r="1781" spans="1:8">
      <c r="A1781" s="134" t="str">
        <f>IF(AND(TONGHOP!$O1781="KTHP",TONGHOP!$T1781&lt;&gt;""),TONGHOP!$T1781,"")</f>
        <v/>
      </c>
      <c r="B1781" s="134" t="str">
        <f>IF(AND(TONGHOP!$O1781="KTHP",TONGHOP!$U1781&lt;&gt;""),TONGHOP!$U1781,"")</f>
        <v/>
      </c>
      <c r="C1781" s="134" t="str">
        <f>IF(AND(TONGHOP!$O1781="KTHP",TONGHOP!$Q1781&lt;&gt;""),TONGHOP!$Q1781,"")</f>
        <v/>
      </c>
      <c r="D1781" s="134" t="str">
        <f t="shared" si="54"/>
        <v/>
      </c>
      <c r="E1781" s="134" t="str">
        <f>IF(AND(TONGHOP!$O1781="ThiTN",TONGHOP!$T1781&lt;&gt;""),TONGHOP!$T1781,"")</f>
        <v/>
      </c>
      <c r="F1781" s="134" t="str">
        <f>IF(AND(TONGHOP!$O1781="ThiTN",TONGHOP!$U1781&lt;&gt;""),TONGHOP!$U1781,"")</f>
        <v/>
      </c>
      <c r="G1781" s="134" t="str">
        <f>IF(AND(TONGHOP!$O1781="ThiTN",TONGHOP!$Q1781&lt;&gt;""),TONGHOP!$Q1781,"")</f>
        <v/>
      </c>
      <c r="H1781" s="134" t="str">
        <f t="shared" si="55"/>
        <v/>
      </c>
    </row>
    <row r="1782" spans="1:8">
      <c r="A1782" s="134" t="str">
        <f>IF(AND(TONGHOP!$O1782="KTHP",TONGHOP!$T1782&lt;&gt;""),TONGHOP!$T1782,"")</f>
        <v/>
      </c>
      <c r="B1782" s="134" t="str">
        <f>IF(AND(TONGHOP!$O1782="KTHP",TONGHOP!$U1782&lt;&gt;""),TONGHOP!$U1782,"")</f>
        <v/>
      </c>
      <c r="C1782" s="134" t="str">
        <f>IF(AND(TONGHOP!$O1782="KTHP",TONGHOP!$Q1782&lt;&gt;""),TONGHOP!$Q1782,"")</f>
        <v/>
      </c>
      <c r="D1782" s="134" t="str">
        <f t="shared" si="54"/>
        <v/>
      </c>
      <c r="E1782" s="134" t="str">
        <f>IF(AND(TONGHOP!$O1782="ThiTN",TONGHOP!$T1782&lt;&gt;""),TONGHOP!$T1782,"")</f>
        <v/>
      </c>
      <c r="F1782" s="134" t="str">
        <f>IF(AND(TONGHOP!$O1782="ThiTN",TONGHOP!$U1782&lt;&gt;""),TONGHOP!$U1782,"")</f>
        <v/>
      </c>
      <c r="G1782" s="134" t="str">
        <f>IF(AND(TONGHOP!$O1782="ThiTN",TONGHOP!$Q1782&lt;&gt;""),TONGHOP!$Q1782,"")</f>
        <v/>
      </c>
      <c r="H1782" s="134" t="str">
        <f t="shared" si="55"/>
        <v/>
      </c>
    </row>
    <row r="1783" spans="1:8">
      <c r="A1783" s="134" t="str">
        <f>IF(AND(TONGHOP!$O1783="KTHP",TONGHOP!$T1783&lt;&gt;""),TONGHOP!$T1783,"")</f>
        <v/>
      </c>
      <c r="B1783" s="134" t="str">
        <f>IF(AND(TONGHOP!$O1783="KTHP",TONGHOP!$U1783&lt;&gt;""),TONGHOP!$U1783,"")</f>
        <v/>
      </c>
      <c r="C1783" s="134" t="str">
        <f>IF(AND(TONGHOP!$O1783="KTHP",TONGHOP!$Q1783&lt;&gt;""),TONGHOP!$Q1783,"")</f>
        <v/>
      </c>
      <c r="D1783" s="134" t="str">
        <f t="shared" si="54"/>
        <v/>
      </c>
      <c r="E1783" s="134" t="str">
        <f>IF(AND(TONGHOP!$O1783="ThiTN",TONGHOP!$T1783&lt;&gt;""),TONGHOP!$T1783,"")</f>
        <v/>
      </c>
      <c r="F1783" s="134" t="str">
        <f>IF(AND(TONGHOP!$O1783="ThiTN",TONGHOP!$U1783&lt;&gt;""),TONGHOP!$U1783,"")</f>
        <v/>
      </c>
      <c r="G1783" s="134" t="str">
        <f>IF(AND(TONGHOP!$O1783="ThiTN",TONGHOP!$Q1783&lt;&gt;""),TONGHOP!$Q1783,"")</f>
        <v/>
      </c>
      <c r="H1783" s="134" t="str">
        <f t="shared" si="55"/>
        <v/>
      </c>
    </row>
    <row r="1784" spans="1:8">
      <c r="A1784" s="134" t="str">
        <f>IF(AND(TONGHOP!$O1784="KTHP",TONGHOP!$T1784&lt;&gt;""),TONGHOP!$T1784,"")</f>
        <v/>
      </c>
      <c r="B1784" s="134" t="str">
        <f>IF(AND(TONGHOP!$O1784="KTHP",TONGHOP!$U1784&lt;&gt;""),TONGHOP!$U1784,"")</f>
        <v/>
      </c>
      <c r="C1784" s="134" t="str">
        <f>IF(AND(TONGHOP!$O1784="KTHP",TONGHOP!$Q1784&lt;&gt;""),TONGHOP!$Q1784,"")</f>
        <v/>
      </c>
      <c r="D1784" s="134" t="str">
        <f t="shared" si="54"/>
        <v/>
      </c>
      <c r="E1784" s="134" t="str">
        <f>IF(AND(TONGHOP!$O1784="ThiTN",TONGHOP!$T1784&lt;&gt;""),TONGHOP!$T1784,"")</f>
        <v/>
      </c>
      <c r="F1784" s="134" t="str">
        <f>IF(AND(TONGHOP!$O1784="ThiTN",TONGHOP!$U1784&lt;&gt;""),TONGHOP!$U1784,"")</f>
        <v/>
      </c>
      <c r="G1784" s="134" t="str">
        <f>IF(AND(TONGHOP!$O1784="ThiTN",TONGHOP!$Q1784&lt;&gt;""),TONGHOP!$Q1784,"")</f>
        <v/>
      </c>
      <c r="H1784" s="134" t="str">
        <f t="shared" si="55"/>
        <v/>
      </c>
    </row>
    <row r="1785" spans="1:8">
      <c r="A1785" s="134" t="str">
        <f>IF(AND(TONGHOP!$O1785="KTHP",TONGHOP!$T1785&lt;&gt;""),TONGHOP!$T1785,"")</f>
        <v/>
      </c>
      <c r="B1785" s="134" t="str">
        <f>IF(AND(TONGHOP!$O1785="KTHP",TONGHOP!$U1785&lt;&gt;""),TONGHOP!$U1785,"")</f>
        <v/>
      </c>
      <c r="C1785" s="134" t="str">
        <f>IF(AND(TONGHOP!$O1785="KTHP",TONGHOP!$Q1785&lt;&gt;""),TONGHOP!$Q1785,"")</f>
        <v/>
      </c>
      <c r="D1785" s="134" t="str">
        <f t="shared" si="54"/>
        <v/>
      </c>
      <c r="E1785" s="134" t="str">
        <f>IF(AND(TONGHOP!$O1785="ThiTN",TONGHOP!$T1785&lt;&gt;""),TONGHOP!$T1785,"")</f>
        <v/>
      </c>
      <c r="F1785" s="134" t="str">
        <f>IF(AND(TONGHOP!$O1785="ThiTN",TONGHOP!$U1785&lt;&gt;""),TONGHOP!$U1785,"")</f>
        <v/>
      </c>
      <c r="G1785" s="134" t="str">
        <f>IF(AND(TONGHOP!$O1785="ThiTN",TONGHOP!$Q1785&lt;&gt;""),TONGHOP!$Q1785,"")</f>
        <v/>
      </c>
      <c r="H1785" s="134" t="str">
        <f t="shared" si="55"/>
        <v/>
      </c>
    </row>
    <row r="1786" spans="1:8">
      <c r="A1786" s="134" t="str">
        <f>IF(AND(TONGHOP!$O1786="KTHP",TONGHOP!$T1786&lt;&gt;""),TONGHOP!$T1786,"")</f>
        <v/>
      </c>
      <c r="B1786" s="134" t="str">
        <f>IF(AND(TONGHOP!$O1786="KTHP",TONGHOP!$U1786&lt;&gt;""),TONGHOP!$U1786,"")</f>
        <v/>
      </c>
      <c r="C1786" s="134" t="str">
        <f>IF(AND(TONGHOP!$O1786="KTHP",TONGHOP!$Q1786&lt;&gt;""),TONGHOP!$Q1786,"")</f>
        <v/>
      </c>
      <c r="D1786" s="134" t="str">
        <f t="shared" si="54"/>
        <v/>
      </c>
      <c r="E1786" s="134" t="str">
        <f>IF(AND(TONGHOP!$O1786="ThiTN",TONGHOP!$T1786&lt;&gt;""),TONGHOP!$T1786,"")</f>
        <v/>
      </c>
      <c r="F1786" s="134" t="str">
        <f>IF(AND(TONGHOP!$O1786="ThiTN",TONGHOP!$U1786&lt;&gt;""),TONGHOP!$U1786,"")</f>
        <v/>
      </c>
      <c r="G1786" s="134" t="str">
        <f>IF(AND(TONGHOP!$O1786="ThiTN",TONGHOP!$Q1786&lt;&gt;""),TONGHOP!$Q1786,"")</f>
        <v/>
      </c>
      <c r="H1786" s="134" t="str">
        <f t="shared" si="55"/>
        <v/>
      </c>
    </row>
    <row r="1787" spans="1:8">
      <c r="A1787" s="134" t="str">
        <f>IF(AND(TONGHOP!$O1787="KTHP",TONGHOP!$T1787&lt;&gt;""),TONGHOP!$T1787,"")</f>
        <v/>
      </c>
      <c r="B1787" s="134" t="str">
        <f>IF(AND(TONGHOP!$O1787="KTHP",TONGHOP!$U1787&lt;&gt;""),TONGHOP!$U1787,"")</f>
        <v/>
      </c>
      <c r="C1787" s="134" t="str">
        <f>IF(AND(TONGHOP!$O1787="KTHP",TONGHOP!$Q1787&lt;&gt;""),TONGHOP!$Q1787,"")</f>
        <v/>
      </c>
      <c r="D1787" s="134" t="str">
        <f t="shared" si="54"/>
        <v/>
      </c>
      <c r="E1787" s="134" t="str">
        <f>IF(AND(TONGHOP!$O1787="ThiTN",TONGHOP!$T1787&lt;&gt;""),TONGHOP!$T1787,"")</f>
        <v/>
      </c>
      <c r="F1787" s="134" t="str">
        <f>IF(AND(TONGHOP!$O1787="ThiTN",TONGHOP!$U1787&lt;&gt;""),TONGHOP!$U1787,"")</f>
        <v/>
      </c>
      <c r="G1787" s="134" t="str">
        <f>IF(AND(TONGHOP!$O1787="ThiTN",TONGHOP!$Q1787&lt;&gt;""),TONGHOP!$Q1787,"")</f>
        <v/>
      </c>
      <c r="H1787" s="134" t="str">
        <f t="shared" si="55"/>
        <v/>
      </c>
    </row>
    <row r="1788" spans="1:8">
      <c r="A1788" s="134" t="str">
        <f>IF(AND(TONGHOP!$O1788="KTHP",TONGHOP!$T1788&lt;&gt;""),TONGHOP!$T1788,"")</f>
        <v/>
      </c>
      <c r="B1788" s="134" t="str">
        <f>IF(AND(TONGHOP!$O1788="KTHP",TONGHOP!$U1788&lt;&gt;""),TONGHOP!$U1788,"")</f>
        <v/>
      </c>
      <c r="C1788" s="134" t="str">
        <f>IF(AND(TONGHOP!$O1788="KTHP",TONGHOP!$Q1788&lt;&gt;""),TONGHOP!$Q1788,"")</f>
        <v/>
      </c>
      <c r="D1788" s="134" t="str">
        <f t="shared" si="54"/>
        <v/>
      </c>
      <c r="E1788" s="134" t="str">
        <f>IF(AND(TONGHOP!$O1788="ThiTN",TONGHOP!$T1788&lt;&gt;""),TONGHOP!$T1788,"")</f>
        <v/>
      </c>
      <c r="F1788" s="134" t="str">
        <f>IF(AND(TONGHOP!$O1788="ThiTN",TONGHOP!$U1788&lt;&gt;""),TONGHOP!$U1788,"")</f>
        <v/>
      </c>
      <c r="G1788" s="134" t="str">
        <f>IF(AND(TONGHOP!$O1788="ThiTN",TONGHOP!$Q1788&lt;&gt;""),TONGHOP!$Q1788,"")</f>
        <v/>
      </c>
      <c r="H1788" s="134" t="str">
        <f t="shared" si="55"/>
        <v/>
      </c>
    </row>
    <row r="1789" spans="1:8">
      <c r="A1789" s="134" t="str">
        <f>IF(AND(TONGHOP!$O1789="KTHP",TONGHOP!$T1789&lt;&gt;""),TONGHOP!$T1789,"")</f>
        <v/>
      </c>
      <c r="B1789" s="134" t="str">
        <f>IF(AND(TONGHOP!$O1789="KTHP",TONGHOP!$U1789&lt;&gt;""),TONGHOP!$U1789,"")</f>
        <v/>
      </c>
      <c r="C1789" s="134" t="str">
        <f>IF(AND(TONGHOP!$O1789="KTHP",TONGHOP!$Q1789&lt;&gt;""),TONGHOP!$Q1789,"")</f>
        <v/>
      </c>
      <c r="D1789" s="134" t="str">
        <f t="shared" si="54"/>
        <v/>
      </c>
      <c r="E1789" s="134" t="str">
        <f>IF(AND(TONGHOP!$O1789="ThiTN",TONGHOP!$T1789&lt;&gt;""),TONGHOP!$T1789,"")</f>
        <v/>
      </c>
      <c r="F1789" s="134" t="str">
        <f>IF(AND(TONGHOP!$O1789="ThiTN",TONGHOP!$U1789&lt;&gt;""),TONGHOP!$U1789,"")</f>
        <v/>
      </c>
      <c r="G1789" s="134" t="str">
        <f>IF(AND(TONGHOP!$O1789="ThiTN",TONGHOP!$Q1789&lt;&gt;""),TONGHOP!$Q1789,"")</f>
        <v/>
      </c>
      <c r="H1789" s="134" t="str">
        <f t="shared" si="55"/>
        <v/>
      </c>
    </row>
    <row r="1790" spans="1:8">
      <c r="A1790" s="134" t="str">
        <f>IF(AND(TONGHOP!$O1790="KTHP",TONGHOP!$T1790&lt;&gt;""),TONGHOP!$T1790,"")</f>
        <v/>
      </c>
      <c r="B1790" s="134" t="str">
        <f>IF(AND(TONGHOP!$O1790="KTHP",TONGHOP!$U1790&lt;&gt;""),TONGHOP!$U1790,"")</f>
        <v/>
      </c>
      <c r="C1790" s="134" t="str">
        <f>IF(AND(TONGHOP!$O1790="KTHP",TONGHOP!$Q1790&lt;&gt;""),TONGHOP!$Q1790,"")</f>
        <v/>
      </c>
      <c r="D1790" s="134" t="str">
        <f t="shared" si="54"/>
        <v/>
      </c>
      <c r="E1790" s="134" t="str">
        <f>IF(AND(TONGHOP!$O1790="ThiTN",TONGHOP!$T1790&lt;&gt;""),TONGHOP!$T1790,"")</f>
        <v/>
      </c>
      <c r="F1790" s="134" t="str">
        <f>IF(AND(TONGHOP!$O1790="ThiTN",TONGHOP!$U1790&lt;&gt;""),TONGHOP!$U1790,"")</f>
        <v/>
      </c>
      <c r="G1790" s="134" t="str">
        <f>IF(AND(TONGHOP!$O1790="ThiTN",TONGHOP!$Q1790&lt;&gt;""),TONGHOP!$Q1790,"")</f>
        <v/>
      </c>
      <c r="H1790" s="134" t="str">
        <f t="shared" si="55"/>
        <v/>
      </c>
    </row>
    <row r="1791" spans="1:8">
      <c r="A1791" s="134" t="str">
        <f>IF(AND(TONGHOP!$O1791="KTHP",TONGHOP!$T1791&lt;&gt;""),TONGHOP!$T1791,"")</f>
        <v/>
      </c>
      <c r="B1791" s="134" t="str">
        <f>IF(AND(TONGHOP!$O1791="KTHP",TONGHOP!$U1791&lt;&gt;""),TONGHOP!$U1791,"")</f>
        <v/>
      </c>
      <c r="C1791" s="134" t="str">
        <f>IF(AND(TONGHOP!$O1791="KTHP",TONGHOP!$Q1791&lt;&gt;""),TONGHOP!$Q1791,"")</f>
        <v/>
      </c>
      <c r="D1791" s="134" t="str">
        <f t="shared" si="54"/>
        <v/>
      </c>
      <c r="E1791" s="134" t="str">
        <f>IF(AND(TONGHOP!$O1791="ThiTN",TONGHOP!$T1791&lt;&gt;""),TONGHOP!$T1791,"")</f>
        <v/>
      </c>
      <c r="F1791" s="134" t="str">
        <f>IF(AND(TONGHOP!$O1791="ThiTN",TONGHOP!$U1791&lt;&gt;""),TONGHOP!$U1791,"")</f>
        <v/>
      </c>
      <c r="G1791" s="134" t="str">
        <f>IF(AND(TONGHOP!$O1791="ThiTN",TONGHOP!$Q1791&lt;&gt;""),TONGHOP!$Q1791,"")</f>
        <v/>
      </c>
      <c r="H1791" s="134" t="str">
        <f t="shared" si="55"/>
        <v/>
      </c>
    </row>
    <row r="1792" spans="1:8">
      <c r="A1792" s="134" t="str">
        <f>IF(AND(TONGHOP!$O1792="KTHP",TONGHOP!$T1792&lt;&gt;""),TONGHOP!$T1792,"")</f>
        <v/>
      </c>
      <c r="B1792" s="134" t="str">
        <f>IF(AND(TONGHOP!$O1792="KTHP",TONGHOP!$U1792&lt;&gt;""),TONGHOP!$U1792,"")</f>
        <v/>
      </c>
      <c r="C1792" s="134" t="str">
        <f>IF(AND(TONGHOP!$O1792="KTHP",TONGHOP!$Q1792&lt;&gt;""),TONGHOP!$Q1792,"")</f>
        <v/>
      </c>
      <c r="D1792" s="134" t="str">
        <f t="shared" si="54"/>
        <v/>
      </c>
      <c r="E1792" s="134" t="str">
        <f>IF(AND(TONGHOP!$O1792="ThiTN",TONGHOP!$T1792&lt;&gt;""),TONGHOP!$T1792,"")</f>
        <v/>
      </c>
      <c r="F1792" s="134" t="str">
        <f>IF(AND(TONGHOP!$O1792="ThiTN",TONGHOP!$U1792&lt;&gt;""),TONGHOP!$U1792,"")</f>
        <v/>
      </c>
      <c r="G1792" s="134" t="str">
        <f>IF(AND(TONGHOP!$O1792="ThiTN",TONGHOP!$Q1792&lt;&gt;""),TONGHOP!$Q1792,"")</f>
        <v/>
      </c>
      <c r="H1792" s="134" t="str">
        <f t="shared" si="55"/>
        <v/>
      </c>
    </row>
    <row r="1793" spans="1:8">
      <c r="A1793" s="134" t="str">
        <f>IF(AND(TONGHOP!$O1793="KTHP",TONGHOP!$T1793&lt;&gt;""),TONGHOP!$T1793,"")</f>
        <v/>
      </c>
      <c r="B1793" s="134" t="str">
        <f>IF(AND(TONGHOP!$O1793="KTHP",TONGHOP!$U1793&lt;&gt;""),TONGHOP!$U1793,"")</f>
        <v/>
      </c>
      <c r="C1793" s="134" t="str">
        <f>IF(AND(TONGHOP!$O1793="KTHP",TONGHOP!$Q1793&lt;&gt;""),TONGHOP!$Q1793,"")</f>
        <v/>
      </c>
      <c r="D1793" s="134" t="str">
        <f t="shared" si="54"/>
        <v/>
      </c>
      <c r="E1793" s="134" t="str">
        <f>IF(AND(TONGHOP!$O1793="ThiTN",TONGHOP!$T1793&lt;&gt;""),TONGHOP!$T1793,"")</f>
        <v/>
      </c>
      <c r="F1793" s="134" t="str">
        <f>IF(AND(TONGHOP!$O1793="ThiTN",TONGHOP!$U1793&lt;&gt;""),TONGHOP!$U1793,"")</f>
        <v/>
      </c>
      <c r="G1793" s="134" t="str">
        <f>IF(AND(TONGHOP!$O1793="ThiTN",TONGHOP!$Q1793&lt;&gt;""),TONGHOP!$Q1793,"")</f>
        <v/>
      </c>
      <c r="H1793" s="134" t="str">
        <f t="shared" si="55"/>
        <v/>
      </c>
    </row>
    <row r="1794" spans="1:8">
      <c r="A1794" s="134" t="str">
        <f>IF(AND(TONGHOP!$O1794="KTHP",TONGHOP!$T1794&lt;&gt;""),TONGHOP!$T1794,"")</f>
        <v/>
      </c>
      <c r="B1794" s="134" t="str">
        <f>IF(AND(TONGHOP!$O1794="KTHP",TONGHOP!$U1794&lt;&gt;""),TONGHOP!$U1794,"")</f>
        <v/>
      </c>
      <c r="C1794" s="134" t="str">
        <f>IF(AND(TONGHOP!$O1794="KTHP",TONGHOP!$Q1794&lt;&gt;""),TONGHOP!$Q1794,"")</f>
        <v/>
      </c>
      <c r="D1794" s="134" t="str">
        <f t="shared" si="54"/>
        <v/>
      </c>
      <c r="E1794" s="134" t="str">
        <f>IF(AND(TONGHOP!$O1794="ThiTN",TONGHOP!$T1794&lt;&gt;""),TONGHOP!$T1794,"")</f>
        <v/>
      </c>
      <c r="F1794" s="134" t="str">
        <f>IF(AND(TONGHOP!$O1794="ThiTN",TONGHOP!$U1794&lt;&gt;""),TONGHOP!$U1794,"")</f>
        <v/>
      </c>
      <c r="G1794" s="134" t="str">
        <f>IF(AND(TONGHOP!$O1794="ThiTN",TONGHOP!$Q1794&lt;&gt;""),TONGHOP!$Q1794,"")</f>
        <v/>
      </c>
      <c r="H1794" s="134" t="str">
        <f t="shared" si="55"/>
        <v/>
      </c>
    </row>
    <row r="1795" spans="1:8">
      <c r="A1795" s="134" t="str">
        <f>IF(AND(TONGHOP!$O1795="KTHP",TONGHOP!$T1795&lt;&gt;""),TONGHOP!$T1795,"")</f>
        <v/>
      </c>
      <c r="B1795" s="134" t="str">
        <f>IF(AND(TONGHOP!$O1795="KTHP",TONGHOP!$U1795&lt;&gt;""),TONGHOP!$U1795,"")</f>
        <v/>
      </c>
      <c r="C1795" s="134" t="str">
        <f>IF(AND(TONGHOP!$O1795="KTHP",TONGHOP!$Q1795&lt;&gt;""),TONGHOP!$Q1795,"")</f>
        <v/>
      </c>
      <c r="D1795" s="134" t="str">
        <f t="shared" ref="D1795:D1858" si="56">IF(AND(A1795="",B1795="")=TRUE,"",(C1795+30)*0.3/60)</f>
        <v/>
      </c>
      <c r="E1795" s="134" t="str">
        <f>IF(AND(TONGHOP!$O1795="ThiTN",TONGHOP!$T1795&lt;&gt;""),TONGHOP!$T1795,"")</f>
        <v/>
      </c>
      <c r="F1795" s="134" t="str">
        <f>IF(AND(TONGHOP!$O1795="ThiTN",TONGHOP!$U1795&lt;&gt;""),TONGHOP!$U1795,"")</f>
        <v/>
      </c>
      <c r="G1795" s="134" t="str">
        <f>IF(AND(TONGHOP!$O1795="ThiTN",TONGHOP!$Q1795&lt;&gt;""),TONGHOP!$Q1795,"")</f>
        <v/>
      </c>
      <c r="H1795" s="134" t="str">
        <f t="shared" ref="H1795:H1858" si="57">IF(AND(E1795="",F1795="")=TRUE,"",(G1795+30)*0.5/60)</f>
        <v/>
      </c>
    </row>
    <row r="1796" spans="1:8">
      <c r="A1796" s="134" t="str">
        <f>IF(AND(TONGHOP!$O1796="KTHP",TONGHOP!$T1796&lt;&gt;""),TONGHOP!$T1796,"")</f>
        <v/>
      </c>
      <c r="B1796" s="134" t="str">
        <f>IF(AND(TONGHOP!$O1796="KTHP",TONGHOP!$U1796&lt;&gt;""),TONGHOP!$U1796,"")</f>
        <v/>
      </c>
      <c r="C1796" s="134" t="str">
        <f>IF(AND(TONGHOP!$O1796="KTHP",TONGHOP!$Q1796&lt;&gt;""),TONGHOP!$Q1796,"")</f>
        <v/>
      </c>
      <c r="D1796" s="134" t="str">
        <f t="shared" si="56"/>
        <v/>
      </c>
      <c r="E1796" s="134" t="str">
        <f>IF(AND(TONGHOP!$O1796="ThiTN",TONGHOP!$T1796&lt;&gt;""),TONGHOP!$T1796,"")</f>
        <v/>
      </c>
      <c r="F1796" s="134" t="str">
        <f>IF(AND(TONGHOP!$O1796="ThiTN",TONGHOP!$U1796&lt;&gt;""),TONGHOP!$U1796,"")</f>
        <v/>
      </c>
      <c r="G1796" s="134" t="str">
        <f>IF(AND(TONGHOP!$O1796="ThiTN",TONGHOP!$Q1796&lt;&gt;""),TONGHOP!$Q1796,"")</f>
        <v/>
      </c>
      <c r="H1796" s="134" t="str">
        <f t="shared" si="57"/>
        <v/>
      </c>
    </row>
    <row r="1797" spans="1:8">
      <c r="A1797" s="134" t="str">
        <f>IF(AND(TONGHOP!$O1797="KTHP",TONGHOP!$T1797&lt;&gt;""),TONGHOP!$T1797,"")</f>
        <v/>
      </c>
      <c r="B1797" s="134" t="str">
        <f>IF(AND(TONGHOP!$O1797="KTHP",TONGHOP!$U1797&lt;&gt;""),TONGHOP!$U1797,"")</f>
        <v/>
      </c>
      <c r="C1797" s="134" t="str">
        <f>IF(AND(TONGHOP!$O1797="KTHP",TONGHOP!$Q1797&lt;&gt;""),TONGHOP!$Q1797,"")</f>
        <v/>
      </c>
      <c r="D1797" s="134" t="str">
        <f t="shared" si="56"/>
        <v/>
      </c>
      <c r="E1797" s="134" t="str">
        <f>IF(AND(TONGHOP!$O1797="ThiTN",TONGHOP!$T1797&lt;&gt;""),TONGHOP!$T1797,"")</f>
        <v/>
      </c>
      <c r="F1797" s="134" t="str">
        <f>IF(AND(TONGHOP!$O1797="ThiTN",TONGHOP!$U1797&lt;&gt;""),TONGHOP!$U1797,"")</f>
        <v/>
      </c>
      <c r="G1797" s="134" t="str">
        <f>IF(AND(TONGHOP!$O1797="ThiTN",TONGHOP!$Q1797&lt;&gt;""),TONGHOP!$Q1797,"")</f>
        <v/>
      </c>
      <c r="H1797" s="134" t="str">
        <f t="shared" si="57"/>
        <v/>
      </c>
    </row>
    <row r="1798" spans="1:8">
      <c r="A1798" s="134" t="str">
        <f>IF(AND(TONGHOP!$O1798="KTHP",TONGHOP!$T1798&lt;&gt;""),TONGHOP!$T1798,"")</f>
        <v/>
      </c>
      <c r="B1798" s="134" t="str">
        <f>IF(AND(TONGHOP!$O1798="KTHP",TONGHOP!$U1798&lt;&gt;""),TONGHOP!$U1798,"")</f>
        <v/>
      </c>
      <c r="C1798" s="134" t="str">
        <f>IF(AND(TONGHOP!$O1798="KTHP",TONGHOP!$Q1798&lt;&gt;""),TONGHOP!$Q1798,"")</f>
        <v/>
      </c>
      <c r="D1798" s="134" t="str">
        <f t="shared" si="56"/>
        <v/>
      </c>
      <c r="E1798" s="134" t="str">
        <f>IF(AND(TONGHOP!$O1798="ThiTN",TONGHOP!$T1798&lt;&gt;""),TONGHOP!$T1798,"")</f>
        <v/>
      </c>
      <c r="F1798" s="134" t="str">
        <f>IF(AND(TONGHOP!$O1798="ThiTN",TONGHOP!$U1798&lt;&gt;""),TONGHOP!$U1798,"")</f>
        <v/>
      </c>
      <c r="G1798" s="134" t="str">
        <f>IF(AND(TONGHOP!$O1798="ThiTN",TONGHOP!$Q1798&lt;&gt;""),TONGHOP!$Q1798,"")</f>
        <v/>
      </c>
      <c r="H1798" s="134" t="str">
        <f t="shared" si="57"/>
        <v/>
      </c>
    </row>
    <row r="1799" spans="1:8">
      <c r="A1799" s="134" t="str">
        <f>IF(AND(TONGHOP!$O1799="KTHP",TONGHOP!$T1799&lt;&gt;""),TONGHOP!$T1799,"")</f>
        <v/>
      </c>
      <c r="B1799" s="134" t="str">
        <f>IF(AND(TONGHOP!$O1799="KTHP",TONGHOP!$U1799&lt;&gt;""),TONGHOP!$U1799,"")</f>
        <v/>
      </c>
      <c r="C1799" s="134" t="str">
        <f>IF(AND(TONGHOP!$O1799="KTHP",TONGHOP!$Q1799&lt;&gt;""),TONGHOP!$Q1799,"")</f>
        <v/>
      </c>
      <c r="D1799" s="134" t="str">
        <f t="shared" si="56"/>
        <v/>
      </c>
      <c r="E1799" s="134" t="str">
        <f>IF(AND(TONGHOP!$O1799="ThiTN",TONGHOP!$T1799&lt;&gt;""),TONGHOP!$T1799,"")</f>
        <v/>
      </c>
      <c r="F1799" s="134" t="str">
        <f>IF(AND(TONGHOP!$O1799="ThiTN",TONGHOP!$U1799&lt;&gt;""),TONGHOP!$U1799,"")</f>
        <v/>
      </c>
      <c r="G1799" s="134" t="str">
        <f>IF(AND(TONGHOP!$O1799="ThiTN",TONGHOP!$Q1799&lt;&gt;""),TONGHOP!$Q1799,"")</f>
        <v/>
      </c>
      <c r="H1799" s="134" t="str">
        <f t="shared" si="57"/>
        <v/>
      </c>
    </row>
    <row r="1800" spans="1:8">
      <c r="A1800" s="134" t="str">
        <f>IF(AND(TONGHOP!$O1800="KTHP",TONGHOP!$T1800&lt;&gt;""),TONGHOP!$T1800,"")</f>
        <v/>
      </c>
      <c r="B1800" s="134" t="str">
        <f>IF(AND(TONGHOP!$O1800="KTHP",TONGHOP!$U1800&lt;&gt;""),TONGHOP!$U1800,"")</f>
        <v/>
      </c>
      <c r="C1800" s="134" t="str">
        <f>IF(AND(TONGHOP!$O1800="KTHP",TONGHOP!$Q1800&lt;&gt;""),TONGHOP!$Q1800,"")</f>
        <v/>
      </c>
      <c r="D1800" s="134" t="str">
        <f t="shared" si="56"/>
        <v/>
      </c>
      <c r="E1800" s="134" t="str">
        <f>IF(AND(TONGHOP!$O1800="ThiTN",TONGHOP!$T1800&lt;&gt;""),TONGHOP!$T1800,"")</f>
        <v/>
      </c>
      <c r="F1800" s="134" t="str">
        <f>IF(AND(TONGHOP!$O1800="ThiTN",TONGHOP!$U1800&lt;&gt;""),TONGHOP!$U1800,"")</f>
        <v/>
      </c>
      <c r="G1800" s="134" t="str">
        <f>IF(AND(TONGHOP!$O1800="ThiTN",TONGHOP!$Q1800&lt;&gt;""),TONGHOP!$Q1800,"")</f>
        <v/>
      </c>
      <c r="H1800" s="134" t="str">
        <f t="shared" si="57"/>
        <v/>
      </c>
    </row>
    <row r="1801" spans="1:8">
      <c r="A1801" s="134" t="str">
        <f>IF(AND(TONGHOP!$O1801="KTHP",TONGHOP!$T1801&lt;&gt;""),TONGHOP!$T1801,"")</f>
        <v/>
      </c>
      <c r="B1801" s="134" t="str">
        <f>IF(AND(TONGHOP!$O1801="KTHP",TONGHOP!$U1801&lt;&gt;""),TONGHOP!$U1801,"")</f>
        <v/>
      </c>
      <c r="C1801" s="134" t="str">
        <f>IF(AND(TONGHOP!$O1801="KTHP",TONGHOP!$Q1801&lt;&gt;""),TONGHOP!$Q1801,"")</f>
        <v/>
      </c>
      <c r="D1801" s="134" t="str">
        <f t="shared" si="56"/>
        <v/>
      </c>
      <c r="E1801" s="134" t="str">
        <f>IF(AND(TONGHOP!$O1801="ThiTN",TONGHOP!$T1801&lt;&gt;""),TONGHOP!$T1801,"")</f>
        <v/>
      </c>
      <c r="F1801" s="134" t="str">
        <f>IF(AND(TONGHOP!$O1801="ThiTN",TONGHOP!$U1801&lt;&gt;""),TONGHOP!$U1801,"")</f>
        <v/>
      </c>
      <c r="G1801" s="134" t="str">
        <f>IF(AND(TONGHOP!$O1801="ThiTN",TONGHOP!$Q1801&lt;&gt;""),TONGHOP!$Q1801,"")</f>
        <v/>
      </c>
      <c r="H1801" s="134" t="str">
        <f t="shared" si="57"/>
        <v/>
      </c>
    </row>
    <row r="1802" spans="1:8">
      <c r="A1802" s="134" t="str">
        <f>IF(AND(TONGHOP!$O1802="KTHP",TONGHOP!$T1802&lt;&gt;""),TONGHOP!$T1802,"")</f>
        <v/>
      </c>
      <c r="B1802" s="134" t="str">
        <f>IF(AND(TONGHOP!$O1802="KTHP",TONGHOP!$U1802&lt;&gt;""),TONGHOP!$U1802,"")</f>
        <v/>
      </c>
      <c r="C1802" s="134" t="str">
        <f>IF(AND(TONGHOP!$O1802="KTHP",TONGHOP!$Q1802&lt;&gt;""),TONGHOP!$Q1802,"")</f>
        <v/>
      </c>
      <c r="D1802" s="134" t="str">
        <f t="shared" si="56"/>
        <v/>
      </c>
      <c r="E1802" s="134" t="str">
        <f>IF(AND(TONGHOP!$O1802="ThiTN",TONGHOP!$T1802&lt;&gt;""),TONGHOP!$T1802,"")</f>
        <v/>
      </c>
      <c r="F1802" s="134" t="str">
        <f>IF(AND(TONGHOP!$O1802="ThiTN",TONGHOP!$U1802&lt;&gt;""),TONGHOP!$U1802,"")</f>
        <v/>
      </c>
      <c r="G1802" s="134" t="str">
        <f>IF(AND(TONGHOP!$O1802="ThiTN",TONGHOP!$Q1802&lt;&gt;""),TONGHOP!$Q1802,"")</f>
        <v/>
      </c>
      <c r="H1802" s="134" t="str">
        <f t="shared" si="57"/>
        <v/>
      </c>
    </row>
    <row r="1803" spans="1:8">
      <c r="A1803" s="134" t="str">
        <f>IF(AND(TONGHOP!$O1803="KTHP",TONGHOP!$T1803&lt;&gt;""),TONGHOP!$T1803,"")</f>
        <v/>
      </c>
      <c r="B1803" s="134" t="str">
        <f>IF(AND(TONGHOP!$O1803="KTHP",TONGHOP!$U1803&lt;&gt;""),TONGHOP!$U1803,"")</f>
        <v/>
      </c>
      <c r="C1803" s="134" t="str">
        <f>IF(AND(TONGHOP!$O1803="KTHP",TONGHOP!$Q1803&lt;&gt;""),TONGHOP!$Q1803,"")</f>
        <v/>
      </c>
      <c r="D1803" s="134" t="str">
        <f t="shared" si="56"/>
        <v/>
      </c>
      <c r="E1803" s="134" t="str">
        <f>IF(AND(TONGHOP!$O1803="ThiTN",TONGHOP!$T1803&lt;&gt;""),TONGHOP!$T1803,"")</f>
        <v/>
      </c>
      <c r="F1803" s="134" t="str">
        <f>IF(AND(TONGHOP!$O1803="ThiTN",TONGHOP!$U1803&lt;&gt;""),TONGHOP!$U1803,"")</f>
        <v/>
      </c>
      <c r="G1803" s="134" t="str">
        <f>IF(AND(TONGHOP!$O1803="ThiTN",TONGHOP!$Q1803&lt;&gt;""),TONGHOP!$Q1803,"")</f>
        <v/>
      </c>
      <c r="H1803" s="134" t="str">
        <f t="shared" si="57"/>
        <v/>
      </c>
    </row>
    <row r="1804" spans="1:8">
      <c r="A1804" s="134" t="str">
        <f>IF(AND(TONGHOP!$O1804="KTHP",TONGHOP!$T1804&lt;&gt;""),TONGHOP!$T1804,"")</f>
        <v/>
      </c>
      <c r="B1804" s="134" t="str">
        <f>IF(AND(TONGHOP!$O1804="KTHP",TONGHOP!$U1804&lt;&gt;""),TONGHOP!$U1804,"")</f>
        <v/>
      </c>
      <c r="C1804" s="134" t="str">
        <f>IF(AND(TONGHOP!$O1804="KTHP",TONGHOP!$Q1804&lt;&gt;""),TONGHOP!$Q1804,"")</f>
        <v/>
      </c>
      <c r="D1804" s="134" t="str">
        <f t="shared" si="56"/>
        <v/>
      </c>
      <c r="E1804" s="134" t="str">
        <f>IF(AND(TONGHOP!$O1804="ThiTN",TONGHOP!$T1804&lt;&gt;""),TONGHOP!$T1804,"")</f>
        <v/>
      </c>
      <c r="F1804" s="134" t="str">
        <f>IF(AND(TONGHOP!$O1804="ThiTN",TONGHOP!$U1804&lt;&gt;""),TONGHOP!$U1804,"")</f>
        <v/>
      </c>
      <c r="G1804" s="134" t="str">
        <f>IF(AND(TONGHOP!$O1804="ThiTN",TONGHOP!$Q1804&lt;&gt;""),TONGHOP!$Q1804,"")</f>
        <v/>
      </c>
      <c r="H1804" s="134" t="str">
        <f t="shared" si="57"/>
        <v/>
      </c>
    </row>
    <row r="1805" spans="1:8">
      <c r="A1805" s="134" t="str">
        <f>IF(AND(TONGHOP!$O1805="KTHP",TONGHOP!$T1805&lt;&gt;""),TONGHOP!$T1805,"")</f>
        <v/>
      </c>
      <c r="B1805" s="134" t="str">
        <f>IF(AND(TONGHOP!$O1805="KTHP",TONGHOP!$U1805&lt;&gt;""),TONGHOP!$U1805,"")</f>
        <v/>
      </c>
      <c r="C1805" s="134" t="str">
        <f>IF(AND(TONGHOP!$O1805="KTHP",TONGHOP!$Q1805&lt;&gt;""),TONGHOP!$Q1805,"")</f>
        <v/>
      </c>
      <c r="D1805" s="134" t="str">
        <f t="shared" si="56"/>
        <v/>
      </c>
      <c r="E1805" s="134" t="str">
        <f>IF(AND(TONGHOP!$O1805="ThiTN",TONGHOP!$T1805&lt;&gt;""),TONGHOP!$T1805,"")</f>
        <v/>
      </c>
      <c r="F1805" s="134" t="str">
        <f>IF(AND(TONGHOP!$O1805="ThiTN",TONGHOP!$U1805&lt;&gt;""),TONGHOP!$U1805,"")</f>
        <v/>
      </c>
      <c r="G1805" s="134" t="str">
        <f>IF(AND(TONGHOP!$O1805="ThiTN",TONGHOP!$Q1805&lt;&gt;""),TONGHOP!$Q1805,"")</f>
        <v/>
      </c>
      <c r="H1805" s="134" t="str">
        <f t="shared" si="57"/>
        <v/>
      </c>
    </row>
    <row r="1806" spans="1:8">
      <c r="A1806" s="134" t="str">
        <f>IF(AND(TONGHOP!$O1806="KTHP",TONGHOP!$T1806&lt;&gt;""),TONGHOP!$T1806,"")</f>
        <v/>
      </c>
      <c r="B1806" s="134" t="str">
        <f>IF(AND(TONGHOP!$O1806="KTHP",TONGHOP!$U1806&lt;&gt;""),TONGHOP!$U1806,"")</f>
        <v/>
      </c>
      <c r="C1806" s="134" t="str">
        <f>IF(AND(TONGHOP!$O1806="KTHP",TONGHOP!$Q1806&lt;&gt;""),TONGHOP!$Q1806,"")</f>
        <v/>
      </c>
      <c r="D1806" s="134" t="str">
        <f t="shared" si="56"/>
        <v/>
      </c>
      <c r="E1806" s="134" t="str">
        <f>IF(AND(TONGHOP!$O1806="ThiTN",TONGHOP!$T1806&lt;&gt;""),TONGHOP!$T1806,"")</f>
        <v/>
      </c>
      <c r="F1806" s="134" t="str">
        <f>IF(AND(TONGHOP!$O1806="ThiTN",TONGHOP!$U1806&lt;&gt;""),TONGHOP!$U1806,"")</f>
        <v/>
      </c>
      <c r="G1806" s="134" t="str">
        <f>IF(AND(TONGHOP!$O1806="ThiTN",TONGHOP!$Q1806&lt;&gt;""),TONGHOP!$Q1806,"")</f>
        <v/>
      </c>
      <c r="H1806" s="134" t="str">
        <f t="shared" si="57"/>
        <v/>
      </c>
    </row>
    <row r="1807" spans="1:8">
      <c r="A1807" s="134" t="str">
        <f>IF(AND(TONGHOP!$O1807="KTHP",TONGHOP!$T1807&lt;&gt;""),TONGHOP!$T1807,"")</f>
        <v/>
      </c>
      <c r="B1807" s="134" t="str">
        <f>IF(AND(TONGHOP!$O1807="KTHP",TONGHOP!$U1807&lt;&gt;""),TONGHOP!$U1807,"")</f>
        <v/>
      </c>
      <c r="C1807" s="134" t="str">
        <f>IF(AND(TONGHOP!$O1807="KTHP",TONGHOP!$Q1807&lt;&gt;""),TONGHOP!$Q1807,"")</f>
        <v/>
      </c>
      <c r="D1807" s="134" t="str">
        <f t="shared" si="56"/>
        <v/>
      </c>
      <c r="E1807" s="134" t="str">
        <f>IF(AND(TONGHOP!$O1807="ThiTN",TONGHOP!$T1807&lt;&gt;""),TONGHOP!$T1807,"")</f>
        <v/>
      </c>
      <c r="F1807" s="134" t="str">
        <f>IF(AND(TONGHOP!$O1807="ThiTN",TONGHOP!$U1807&lt;&gt;""),TONGHOP!$U1807,"")</f>
        <v/>
      </c>
      <c r="G1807" s="134" t="str">
        <f>IF(AND(TONGHOP!$O1807="ThiTN",TONGHOP!$Q1807&lt;&gt;""),TONGHOP!$Q1807,"")</f>
        <v/>
      </c>
      <c r="H1807" s="134" t="str">
        <f t="shared" si="57"/>
        <v/>
      </c>
    </row>
    <row r="1808" spans="1:8">
      <c r="A1808" s="134" t="str">
        <f>IF(AND(TONGHOP!$O1808="KTHP",TONGHOP!$T1808&lt;&gt;""),TONGHOP!$T1808,"")</f>
        <v/>
      </c>
      <c r="B1808" s="134" t="str">
        <f>IF(AND(TONGHOP!$O1808="KTHP",TONGHOP!$U1808&lt;&gt;""),TONGHOP!$U1808,"")</f>
        <v/>
      </c>
      <c r="C1808" s="134" t="str">
        <f>IF(AND(TONGHOP!$O1808="KTHP",TONGHOP!$Q1808&lt;&gt;""),TONGHOP!$Q1808,"")</f>
        <v/>
      </c>
      <c r="D1808" s="134" t="str">
        <f t="shared" si="56"/>
        <v/>
      </c>
      <c r="E1808" s="134" t="str">
        <f>IF(AND(TONGHOP!$O1808="ThiTN",TONGHOP!$T1808&lt;&gt;""),TONGHOP!$T1808,"")</f>
        <v/>
      </c>
      <c r="F1808" s="134" t="str">
        <f>IF(AND(TONGHOP!$O1808="ThiTN",TONGHOP!$U1808&lt;&gt;""),TONGHOP!$U1808,"")</f>
        <v/>
      </c>
      <c r="G1808" s="134" t="str">
        <f>IF(AND(TONGHOP!$O1808="ThiTN",TONGHOP!$Q1808&lt;&gt;""),TONGHOP!$Q1808,"")</f>
        <v/>
      </c>
      <c r="H1808" s="134" t="str">
        <f t="shared" si="57"/>
        <v/>
      </c>
    </row>
    <row r="1809" spans="1:8">
      <c r="A1809" s="134" t="str">
        <f>IF(AND(TONGHOP!$O1809="KTHP",TONGHOP!$T1809&lt;&gt;""),TONGHOP!$T1809,"")</f>
        <v/>
      </c>
      <c r="B1809" s="134" t="str">
        <f>IF(AND(TONGHOP!$O1809="KTHP",TONGHOP!$U1809&lt;&gt;""),TONGHOP!$U1809,"")</f>
        <v/>
      </c>
      <c r="C1809" s="134" t="str">
        <f>IF(AND(TONGHOP!$O1809="KTHP",TONGHOP!$Q1809&lt;&gt;""),TONGHOP!$Q1809,"")</f>
        <v/>
      </c>
      <c r="D1809" s="134" t="str">
        <f t="shared" si="56"/>
        <v/>
      </c>
      <c r="E1809" s="134" t="str">
        <f>IF(AND(TONGHOP!$O1809="ThiTN",TONGHOP!$T1809&lt;&gt;""),TONGHOP!$T1809,"")</f>
        <v/>
      </c>
      <c r="F1809" s="134" t="str">
        <f>IF(AND(TONGHOP!$O1809="ThiTN",TONGHOP!$U1809&lt;&gt;""),TONGHOP!$U1809,"")</f>
        <v/>
      </c>
      <c r="G1809" s="134" t="str">
        <f>IF(AND(TONGHOP!$O1809="ThiTN",TONGHOP!$Q1809&lt;&gt;""),TONGHOP!$Q1809,"")</f>
        <v/>
      </c>
      <c r="H1809" s="134" t="str">
        <f t="shared" si="57"/>
        <v/>
      </c>
    </row>
    <row r="1810" spans="1:8">
      <c r="A1810" s="134" t="str">
        <f>IF(AND(TONGHOP!$O1810="KTHP",TONGHOP!$T1810&lt;&gt;""),TONGHOP!$T1810,"")</f>
        <v/>
      </c>
      <c r="B1810" s="134" t="str">
        <f>IF(AND(TONGHOP!$O1810="KTHP",TONGHOP!$U1810&lt;&gt;""),TONGHOP!$U1810,"")</f>
        <v/>
      </c>
      <c r="C1810" s="134" t="str">
        <f>IF(AND(TONGHOP!$O1810="KTHP",TONGHOP!$Q1810&lt;&gt;""),TONGHOP!$Q1810,"")</f>
        <v/>
      </c>
      <c r="D1810" s="134" t="str">
        <f t="shared" si="56"/>
        <v/>
      </c>
      <c r="E1810" s="134" t="str">
        <f>IF(AND(TONGHOP!$O1810="ThiTN",TONGHOP!$T1810&lt;&gt;""),TONGHOP!$T1810,"")</f>
        <v/>
      </c>
      <c r="F1810" s="134" t="str">
        <f>IF(AND(TONGHOP!$O1810="ThiTN",TONGHOP!$U1810&lt;&gt;""),TONGHOP!$U1810,"")</f>
        <v/>
      </c>
      <c r="G1810" s="134" t="str">
        <f>IF(AND(TONGHOP!$O1810="ThiTN",TONGHOP!$Q1810&lt;&gt;""),TONGHOP!$Q1810,"")</f>
        <v/>
      </c>
      <c r="H1810" s="134" t="str">
        <f t="shared" si="57"/>
        <v/>
      </c>
    </row>
    <row r="1811" spans="1:8">
      <c r="A1811" s="134" t="str">
        <f>IF(AND(TONGHOP!$O1811="KTHP",TONGHOP!$T1811&lt;&gt;""),TONGHOP!$T1811,"")</f>
        <v/>
      </c>
      <c r="B1811" s="134" t="str">
        <f>IF(AND(TONGHOP!$O1811="KTHP",TONGHOP!$U1811&lt;&gt;""),TONGHOP!$U1811,"")</f>
        <v/>
      </c>
      <c r="C1811" s="134" t="str">
        <f>IF(AND(TONGHOP!$O1811="KTHP",TONGHOP!$Q1811&lt;&gt;""),TONGHOP!$Q1811,"")</f>
        <v/>
      </c>
      <c r="D1811" s="134" t="str">
        <f t="shared" si="56"/>
        <v/>
      </c>
      <c r="E1811" s="134" t="str">
        <f>IF(AND(TONGHOP!$O1811="ThiTN",TONGHOP!$T1811&lt;&gt;""),TONGHOP!$T1811,"")</f>
        <v/>
      </c>
      <c r="F1811" s="134" t="str">
        <f>IF(AND(TONGHOP!$O1811="ThiTN",TONGHOP!$U1811&lt;&gt;""),TONGHOP!$U1811,"")</f>
        <v/>
      </c>
      <c r="G1811" s="134" t="str">
        <f>IF(AND(TONGHOP!$O1811="ThiTN",TONGHOP!$Q1811&lt;&gt;""),TONGHOP!$Q1811,"")</f>
        <v/>
      </c>
      <c r="H1811" s="134" t="str">
        <f t="shared" si="57"/>
        <v/>
      </c>
    </row>
    <row r="1812" spans="1:8">
      <c r="A1812" s="134" t="str">
        <f>IF(AND(TONGHOP!$O1812="KTHP",TONGHOP!$T1812&lt;&gt;""),TONGHOP!$T1812,"")</f>
        <v/>
      </c>
      <c r="B1812" s="134" t="str">
        <f>IF(AND(TONGHOP!$O1812="KTHP",TONGHOP!$U1812&lt;&gt;""),TONGHOP!$U1812,"")</f>
        <v/>
      </c>
      <c r="C1812" s="134" t="str">
        <f>IF(AND(TONGHOP!$O1812="KTHP",TONGHOP!$Q1812&lt;&gt;""),TONGHOP!$Q1812,"")</f>
        <v/>
      </c>
      <c r="D1812" s="134" t="str">
        <f t="shared" si="56"/>
        <v/>
      </c>
      <c r="E1812" s="134" t="str">
        <f>IF(AND(TONGHOP!$O1812="ThiTN",TONGHOP!$T1812&lt;&gt;""),TONGHOP!$T1812,"")</f>
        <v/>
      </c>
      <c r="F1812" s="134" t="str">
        <f>IF(AND(TONGHOP!$O1812="ThiTN",TONGHOP!$U1812&lt;&gt;""),TONGHOP!$U1812,"")</f>
        <v/>
      </c>
      <c r="G1812" s="134" t="str">
        <f>IF(AND(TONGHOP!$O1812="ThiTN",TONGHOP!$Q1812&lt;&gt;""),TONGHOP!$Q1812,"")</f>
        <v/>
      </c>
      <c r="H1812" s="134" t="str">
        <f t="shared" si="57"/>
        <v/>
      </c>
    </row>
    <row r="1813" spans="1:8">
      <c r="A1813" s="134" t="str">
        <f>IF(AND(TONGHOP!$O1813="KTHP",TONGHOP!$T1813&lt;&gt;""),TONGHOP!$T1813,"")</f>
        <v/>
      </c>
      <c r="B1813" s="134" t="str">
        <f>IF(AND(TONGHOP!$O1813="KTHP",TONGHOP!$U1813&lt;&gt;""),TONGHOP!$U1813,"")</f>
        <v/>
      </c>
      <c r="C1813" s="134" t="str">
        <f>IF(AND(TONGHOP!$O1813="KTHP",TONGHOP!$Q1813&lt;&gt;""),TONGHOP!$Q1813,"")</f>
        <v/>
      </c>
      <c r="D1813" s="134" t="str">
        <f t="shared" si="56"/>
        <v/>
      </c>
      <c r="E1813" s="134" t="str">
        <f>IF(AND(TONGHOP!$O1813="ThiTN",TONGHOP!$T1813&lt;&gt;""),TONGHOP!$T1813,"")</f>
        <v/>
      </c>
      <c r="F1813" s="134" t="str">
        <f>IF(AND(TONGHOP!$O1813="ThiTN",TONGHOP!$U1813&lt;&gt;""),TONGHOP!$U1813,"")</f>
        <v/>
      </c>
      <c r="G1813" s="134" t="str">
        <f>IF(AND(TONGHOP!$O1813="ThiTN",TONGHOP!$Q1813&lt;&gt;""),TONGHOP!$Q1813,"")</f>
        <v/>
      </c>
      <c r="H1813" s="134" t="str">
        <f t="shared" si="57"/>
        <v/>
      </c>
    </row>
    <row r="1814" spans="1:8">
      <c r="A1814" s="134" t="str">
        <f>IF(AND(TONGHOP!$O1814="KTHP",TONGHOP!$T1814&lt;&gt;""),TONGHOP!$T1814,"")</f>
        <v/>
      </c>
      <c r="B1814" s="134" t="str">
        <f>IF(AND(TONGHOP!$O1814="KTHP",TONGHOP!$U1814&lt;&gt;""),TONGHOP!$U1814,"")</f>
        <v/>
      </c>
      <c r="C1814" s="134" t="str">
        <f>IF(AND(TONGHOP!$O1814="KTHP",TONGHOP!$Q1814&lt;&gt;""),TONGHOP!$Q1814,"")</f>
        <v/>
      </c>
      <c r="D1814" s="134" t="str">
        <f t="shared" si="56"/>
        <v/>
      </c>
      <c r="E1814" s="134" t="str">
        <f>IF(AND(TONGHOP!$O1814="ThiTN",TONGHOP!$T1814&lt;&gt;""),TONGHOP!$T1814,"")</f>
        <v/>
      </c>
      <c r="F1814" s="134" t="str">
        <f>IF(AND(TONGHOP!$O1814="ThiTN",TONGHOP!$U1814&lt;&gt;""),TONGHOP!$U1814,"")</f>
        <v/>
      </c>
      <c r="G1814" s="134" t="str">
        <f>IF(AND(TONGHOP!$O1814="ThiTN",TONGHOP!$Q1814&lt;&gt;""),TONGHOP!$Q1814,"")</f>
        <v/>
      </c>
      <c r="H1814" s="134" t="str">
        <f t="shared" si="57"/>
        <v/>
      </c>
    </row>
    <row r="1815" spans="1:8">
      <c r="A1815" s="134" t="str">
        <f>IF(AND(TONGHOP!$O1815="KTHP",TONGHOP!$T1815&lt;&gt;""),TONGHOP!$T1815,"")</f>
        <v/>
      </c>
      <c r="B1815" s="134" t="str">
        <f>IF(AND(TONGHOP!$O1815="KTHP",TONGHOP!$U1815&lt;&gt;""),TONGHOP!$U1815,"")</f>
        <v/>
      </c>
      <c r="C1815" s="134" t="str">
        <f>IF(AND(TONGHOP!$O1815="KTHP",TONGHOP!$Q1815&lt;&gt;""),TONGHOP!$Q1815,"")</f>
        <v/>
      </c>
      <c r="D1815" s="134" t="str">
        <f t="shared" si="56"/>
        <v/>
      </c>
      <c r="E1815" s="134" t="str">
        <f>IF(AND(TONGHOP!$O1815="ThiTN",TONGHOP!$T1815&lt;&gt;""),TONGHOP!$T1815,"")</f>
        <v/>
      </c>
      <c r="F1815" s="134" t="str">
        <f>IF(AND(TONGHOP!$O1815="ThiTN",TONGHOP!$U1815&lt;&gt;""),TONGHOP!$U1815,"")</f>
        <v/>
      </c>
      <c r="G1815" s="134" t="str">
        <f>IF(AND(TONGHOP!$O1815="ThiTN",TONGHOP!$Q1815&lt;&gt;""),TONGHOP!$Q1815,"")</f>
        <v/>
      </c>
      <c r="H1815" s="134" t="str">
        <f t="shared" si="57"/>
        <v/>
      </c>
    </row>
    <row r="1816" spans="1:8">
      <c r="A1816" s="134" t="str">
        <f>IF(AND(TONGHOP!$O1816="KTHP",TONGHOP!$T1816&lt;&gt;""),TONGHOP!$T1816,"")</f>
        <v/>
      </c>
      <c r="B1816" s="134" t="str">
        <f>IF(AND(TONGHOP!$O1816="KTHP",TONGHOP!$U1816&lt;&gt;""),TONGHOP!$U1816,"")</f>
        <v/>
      </c>
      <c r="C1816" s="134" t="str">
        <f>IF(AND(TONGHOP!$O1816="KTHP",TONGHOP!$Q1816&lt;&gt;""),TONGHOP!$Q1816,"")</f>
        <v/>
      </c>
      <c r="D1816" s="134" t="str">
        <f t="shared" si="56"/>
        <v/>
      </c>
      <c r="E1816" s="134" t="str">
        <f>IF(AND(TONGHOP!$O1816="ThiTN",TONGHOP!$T1816&lt;&gt;""),TONGHOP!$T1816,"")</f>
        <v/>
      </c>
      <c r="F1816" s="134" t="str">
        <f>IF(AND(TONGHOP!$O1816="ThiTN",TONGHOP!$U1816&lt;&gt;""),TONGHOP!$U1816,"")</f>
        <v/>
      </c>
      <c r="G1816" s="134" t="str">
        <f>IF(AND(TONGHOP!$O1816="ThiTN",TONGHOP!$Q1816&lt;&gt;""),TONGHOP!$Q1816,"")</f>
        <v/>
      </c>
      <c r="H1816" s="134" t="str">
        <f t="shared" si="57"/>
        <v/>
      </c>
    </row>
    <row r="1817" spans="1:8">
      <c r="A1817" s="134" t="str">
        <f>IF(AND(TONGHOP!$O1817="KTHP",TONGHOP!$T1817&lt;&gt;""),TONGHOP!$T1817,"")</f>
        <v/>
      </c>
      <c r="B1817" s="134" t="str">
        <f>IF(AND(TONGHOP!$O1817="KTHP",TONGHOP!$U1817&lt;&gt;""),TONGHOP!$U1817,"")</f>
        <v/>
      </c>
      <c r="C1817" s="134" t="str">
        <f>IF(AND(TONGHOP!$O1817="KTHP",TONGHOP!$Q1817&lt;&gt;""),TONGHOP!$Q1817,"")</f>
        <v/>
      </c>
      <c r="D1817" s="134" t="str">
        <f t="shared" si="56"/>
        <v/>
      </c>
      <c r="E1817" s="134" t="str">
        <f>IF(AND(TONGHOP!$O1817="ThiTN",TONGHOP!$T1817&lt;&gt;""),TONGHOP!$T1817,"")</f>
        <v/>
      </c>
      <c r="F1817" s="134" t="str">
        <f>IF(AND(TONGHOP!$O1817="ThiTN",TONGHOP!$U1817&lt;&gt;""),TONGHOP!$U1817,"")</f>
        <v/>
      </c>
      <c r="G1817" s="134" t="str">
        <f>IF(AND(TONGHOP!$O1817="ThiTN",TONGHOP!$Q1817&lt;&gt;""),TONGHOP!$Q1817,"")</f>
        <v/>
      </c>
      <c r="H1817" s="134" t="str">
        <f t="shared" si="57"/>
        <v/>
      </c>
    </row>
    <row r="1818" spans="1:8">
      <c r="A1818" s="134" t="str">
        <f>IF(AND(TONGHOP!$O1818="KTHP",TONGHOP!$T1818&lt;&gt;""),TONGHOP!$T1818,"")</f>
        <v/>
      </c>
      <c r="B1818" s="134" t="str">
        <f>IF(AND(TONGHOP!$O1818="KTHP",TONGHOP!$U1818&lt;&gt;""),TONGHOP!$U1818,"")</f>
        <v/>
      </c>
      <c r="C1818" s="134" t="str">
        <f>IF(AND(TONGHOP!$O1818="KTHP",TONGHOP!$Q1818&lt;&gt;""),TONGHOP!$Q1818,"")</f>
        <v/>
      </c>
      <c r="D1818" s="134" t="str">
        <f t="shared" si="56"/>
        <v/>
      </c>
      <c r="E1818" s="134" t="str">
        <f>IF(AND(TONGHOP!$O1818="ThiTN",TONGHOP!$T1818&lt;&gt;""),TONGHOP!$T1818,"")</f>
        <v/>
      </c>
      <c r="F1818" s="134" t="str">
        <f>IF(AND(TONGHOP!$O1818="ThiTN",TONGHOP!$U1818&lt;&gt;""),TONGHOP!$U1818,"")</f>
        <v/>
      </c>
      <c r="G1818" s="134" t="str">
        <f>IF(AND(TONGHOP!$O1818="ThiTN",TONGHOP!$Q1818&lt;&gt;""),TONGHOP!$Q1818,"")</f>
        <v/>
      </c>
      <c r="H1818" s="134" t="str">
        <f t="shared" si="57"/>
        <v/>
      </c>
    </row>
    <row r="1819" spans="1:8">
      <c r="A1819" s="134" t="str">
        <f>IF(AND(TONGHOP!$O1819="KTHP",TONGHOP!$T1819&lt;&gt;""),TONGHOP!$T1819,"")</f>
        <v/>
      </c>
      <c r="B1819" s="134" t="str">
        <f>IF(AND(TONGHOP!$O1819="KTHP",TONGHOP!$U1819&lt;&gt;""),TONGHOP!$U1819,"")</f>
        <v/>
      </c>
      <c r="C1819" s="134" t="str">
        <f>IF(AND(TONGHOP!$O1819="KTHP",TONGHOP!$Q1819&lt;&gt;""),TONGHOP!$Q1819,"")</f>
        <v/>
      </c>
      <c r="D1819" s="134" t="str">
        <f t="shared" si="56"/>
        <v/>
      </c>
      <c r="E1819" s="134" t="str">
        <f>IF(AND(TONGHOP!$O1819="ThiTN",TONGHOP!$T1819&lt;&gt;""),TONGHOP!$T1819,"")</f>
        <v/>
      </c>
      <c r="F1819" s="134" t="str">
        <f>IF(AND(TONGHOP!$O1819="ThiTN",TONGHOP!$U1819&lt;&gt;""),TONGHOP!$U1819,"")</f>
        <v/>
      </c>
      <c r="G1819" s="134" t="str">
        <f>IF(AND(TONGHOP!$O1819="ThiTN",TONGHOP!$Q1819&lt;&gt;""),TONGHOP!$Q1819,"")</f>
        <v/>
      </c>
      <c r="H1819" s="134" t="str">
        <f t="shared" si="57"/>
        <v/>
      </c>
    </row>
    <row r="1820" spans="1:8">
      <c r="A1820" s="134" t="str">
        <f>IF(AND(TONGHOP!$O1820="KTHP",TONGHOP!$T1820&lt;&gt;""),TONGHOP!$T1820,"")</f>
        <v/>
      </c>
      <c r="B1820" s="134" t="str">
        <f>IF(AND(TONGHOP!$O1820="KTHP",TONGHOP!$U1820&lt;&gt;""),TONGHOP!$U1820,"")</f>
        <v/>
      </c>
      <c r="C1820" s="134" t="str">
        <f>IF(AND(TONGHOP!$O1820="KTHP",TONGHOP!$Q1820&lt;&gt;""),TONGHOP!$Q1820,"")</f>
        <v/>
      </c>
      <c r="D1820" s="134" t="str">
        <f t="shared" si="56"/>
        <v/>
      </c>
      <c r="E1820" s="134" t="str">
        <f>IF(AND(TONGHOP!$O1820="ThiTN",TONGHOP!$T1820&lt;&gt;""),TONGHOP!$T1820,"")</f>
        <v/>
      </c>
      <c r="F1820" s="134" t="str">
        <f>IF(AND(TONGHOP!$O1820="ThiTN",TONGHOP!$U1820&lt;&gt;""),TONGHOP!$U1820,"")</f>
        <v/>
      </c>
      <c r="G1820" s="134" t="str">
        <f>IF(AND(TONGHOP!$O1820="ThiTN",TONGHOP!$Q1820&lt;&gt;""),TONGHOP!$Q1820,"")</f>
        <v/>
      </c>
      <c r="H1820" s="134" t="str">
        <f t="shared" si="57"/>
        <v/>
      </c>
    </row>
    <row r="1821" spans="1:8">
      <c r="A1821" s="134" t="str">
        <f>IF(AND(TONGHOP!$O1821="KTHP",TONGHOP!$T1821&lt;&gt;""),TONGHOP!$T1821,"")</f>
        <v/>
      </c>
      <c r="B1821" s="134" t="str">
        <f>IF(AND(TONGHOP!$O1821="KTHP",TONGHOP!$U1821&lt;&gt;""),TONGHOP!$U1821,"")</f>
        <v/>
      </c>
      <c r="C1821" s="134" t="str">
        <f>IF(AND(TONGHOP!$O1821="KTHP",TONGHOP!$Q1821&lt;&gt;""),TONGHOP!$Q1821,"")</f>
        <v/>
      </c>
      <c r="D1821" s="134" t="str">
        <f t="shared" si="56"/>
        <v/>
      </c>
      <c r="E1821" s="134" t="str">
        <f>IF(AND(TONGHOP!$O1821="ThiTN",TONGHOP!$T1821&lt;&gt;""),TONGHOP!$T1821,"")</f>
        <v/>
      </c>
      <c r="F1821" s="134" t="str">
        <f>IF(AND(TONGHOP!$O1821="ThiTN",TONGHOP!$U1821&lt;&gt;""),TONGHOP!$U1821,"")</f>
        <v/>
      </c>
      <c r="G1821" s="134" t="str">
        <f>IF(AND(TONGHOP!$O1821="ThiTN",TONGHOP!$Q1821&lt;&gt;""),TONGHOP!$Q1821,"")</f>
        <v/>
      </c>
      <c r="H1821" s="134" t="str">
        <f t="shared" si="57"/>
        <v/>
      </c>
    </row>
    <row r="1822" spans="1:8">
      <c r="A1822" s="134" t="str">
        <f>IF(AND(TONGHOP!$O1822="KTHP",TONGHOP!$T1822&lt;&gt;""),TONGHOP!$T1822,"")</f>
        <v/>
      </c>
      <c r="B1822" s="134" t="str">
        <f>IF(AND(TONGHOP!$O1822="KTHP",TONGHOP!$U1822&lt;&gt;""),TONGHOP!$U1822,"")</f>
        <v/>
      </c>
      <c r="C1822" s="134" t="str">
        <f>IF(AND(TONGHOP!$O1822="KTHP",TONGHOP!$Q1822&lt;&gt;""),TONGHOP!$Q1822,"")</f>
        <v/>
      </c>
      <c r="D1822" s="134" t="str">
        <f t="shared" si="56"/>
        <v/>
      </c>
      <c r="E1822" s="134" t="str">
        <f>IF(AND(TONGHOP!$O1822="ThiTN",TONGHOP!$T1822&lt;&gt;""),TONGHOP!$T1822,"")</f>
        <v/>
      </c>
      <c r="F1822" s="134" t="str">
        <f>IF(AND(TONGHOP!$O1822="ThiTN",TONGHOP!$U1822&lt;&gt;""),TONGHOP!$U1822,"")</f>
        <v/>
      </c>
      <c r="G1822" s="134" t="str">
        <f>IF(AND(TONGHOP!$O1822="ThiTN",TONGHOP!$Q1822&lt;&gt;""),TONGHOP!$Q1822,"")</f>
        <v/>
      </c>
      <c r="H1822" s="134" t="str">
        <f t="shared" si="57"/>
        <v/>
      </c>
    </row>
    <row r="1823" spans="1:8">
      <c r="A1823" s="134" t="str">
        <f>IF(AND(TONGHOP!$O1823="KTHP",TONGHOP!$T1823&lt;&gt;""),TONGHOP!$T1823,"")</f>
        <v/>
      </c>
      <c r="B1823" s="134" t="str">
        <f>IF(AND(TONGHOP!$O1823="KTHP",TONGHOP!$U1823&lt;&gt;""),TONGHOP!$U1823,"")</f>
        <v/>
      </c>
      <c r="C1823" s="134" t="str">
        <f>IF(AND(TONGHOP!$O1823="KTHP",TONGHOP!$Q1823&lt;&gt;""),TONGHOP!$Q1823,"")</f>
        <v/>
      </c>
      <c r="D1823" s="134" t="str">
        <f t="shared" si="56"/>
        <v/>
      </c>
      <c r="E1823" s="134" t="str">
        <f>IF(AND(TONGHOP!$O1823="ThiTN",TONGHOP!$T1823&lt;&gt;""),TONGHOP!$T1823,"")</f>
        <v/>
      </c>
      <c r="F1823" s="134" t="str">
        <f>IF(AND(TONGHOP!$O1823="ThiTN",TONGHOP!$U1823&lt;&gt;""),TONGHOP!$U1823,"")</f>
        <v/>
      </c>
      <c r="G1823" s="134" t="str">
        <f>IF(AND(TONGHOP!$O1823="ThiTN",TONGHOP!$Q1823&lt;&gt;""),TONGHOP!$Q1823,"")</f>
        <v/>
      </c>
      <c r="H1823" s="134" t="str">
        <f t="shared" si="57"/>
        <v/>
      </c>
    </row>
    <row r="1824" spans="1:8">
      <c r="A1824" s="134" t="str">
        <f>IF(AND(TONGHOP!$O1824="KTHP",TONGHOP!$T1824&lt;&gt;""),TONGHOP!$T1824,"")</f>
        <v/>
      </c>
      <c r="B1824" s="134" t="str">
        <f>IF(AND(TONGHOP!$O1824="KTHP",TONGHOP!$U1824&lt;&gt;""),TONGHOP!$U1824,"")</f>
        <v/>
      </c>
      <c r="C1824" s="134" t="str">
        <f>IF(AND(TONGHOP!$O1824="KTHP",TONGHOP!$Q1824&lt;&gt;""),TONGHOP!$Q1824,"")</f>
        <v/>
      </c>
      <c r="D1824" s="134" t="str">
        <f t="shared" si="56"/>
        <v/>
      </c>
      <c r="E1824" s="134" t="str">
        <f>IF(AND(TONGHOP!$O1824="ThiTN",TONGHOP!$T1824&lt;&gt;""),TONGHOP!$T1824,"")</f>
        <v/>
      </c>
      <c r="F1824" s="134" t="str">
        <f>IF(AND(TONGHOP!$O1824="ThiTN",TONGHOP!$U1824&lt;&gt;""),TONGHOP!$U1824,"")</f>
        <v/>
      </c>
      <c r="G1824" s="134" t="str">
        <f>IF(AND(TONGHOP!$O1824="ThiTN",TONGHOP!$Q1824&lt;&gt;""),TONGHOP!$Q1824,"")</f>
        <v/>
      </c>
      <c r="H1824" s="134" t="str">
        <f t="shared" si="57"/>
        <v/>
      </c>
    </row>
    <row r="1825" spans="1:8">
      <c r="A1825" s="134" t="str">
        <f>IF(AND(TONGHOP!$O1825="KTHP",TONGHOP!$T1825&lt;&gt;""),TONGHOP!$T1825,"")</f>
        <v/>
      </c>
      <c r="B1825" s="134" t="str">
        <f>IF(AND(TONGHOP!$O1825="KTHP",TONGHOP!$U1825&lt;&gt;""),TONGHOP!$U1825,"")</f>
        <v/>
      </c>
      <c r="C1825" s="134" t="str">
        <f>IF(AND(TONGHOP!$O1825="KTHP",TONGHOP!$Q1825&lt;&gt;""),TONGHOP!$Q1825,"")</f>
        <v/>
      </c>
      <c r="D1825" s="134" t="str">
        <f t="shared" si="56"/>
        <v/>
      </c>
      <c r="E1825" s="134" t="str">
        <f>IF(AND(TONGHOP!$O1825="ThiTN",TONGHOP!$T1825&lt;&gt;""),TONGHOP!$T1825,"")</f>
        <v/>
      </c>
      <c r="F1825" s="134" t="str">
        <f>IF(AND(TONGHOP!$O1825="ThiTN",TONGHOP!$U1825&lt;&gt;""),TONGHOP!$U1825,"")</f>
        <v/>
      </c>
      <c r="G1825" s="134" t="str">
        <f>IF(AND(TONGHOP!$O1825="ThiTN",TONGHOP!$Q1825&lt;&gt;""),TONGHOP!$Q1825,"")</f>
        <v/>
      </c>
      <c r="H1825" s="134" t="str">
        <f t="shared" si="57"/>
        <v/>
      </c>
    </row>
    <row r="1826" spans="1:8">
      <c r="A1826" s="134" t="str">
        <f>IF(AND(TONGHOP!$O1826="KTHP",TONGHOP!$T1826&lt;&gt;""),TONGHOP!$T1826,"")</f>
        <v/>
      </c>
      <c r="B1826" s="134" t="str">
        <f>IF(AND(TONGHOP!$O1826="KTHP",TONGHOP!$U1826&lt;&gt;""),TONGHOP!$U1826,"")</f>
        <v/>
      </c>
      <c r="C1826" s="134" t="str">
        <f>IF(AND(TONGHOP!$O1826="KTHP",TONGHOP!$Q1826&lt;&gt;""),TONGHOP!$Q1826,"")</f>
        <v/>
      </c>
      <c r="D1826" s="134" t="str">
        <f t="shared" si="56"/>
        <v/>
      </c>
      <c r="E1826" s="134" t="str">
        <f>IF(AND(TONGHOP!$O1826="ThiTN",TONGHOP!$T1826&lt;&gt;""),TONGHOP!$T1826,"")</f>
        <v/>
      </c>
      <c r="F1826" s="134" t="str">
        <f>IF(AND(TONGHOP!$O1826="ThiTN",TONGHOP!$U1826&lt;&gt;""),TONGHOP!$U1826,"")</f>
        <v/>
      </c>
      <c r="G1826" s="134" t="str">
        <f>IF(AND(TONGHOP!$O1826="ThiTN",TONGHOP!$Q1826&lt;&gt;""),TONGHOP!$Q1826,"")</f>
        <v/>
      </c>
      <c r="H1826" s="134" t="str">
        <f t="shared" si="57"/>
        <v/>
      </c>
    </row>
    <row r="1827" spans="1:8">
      <c r="A1827" s="134" t="str">
        <f>IF(AND(TONGHOP!$O1827="KTHP",TONGHOP!$T1827&lt;&gt;""),TONGHOP!$T1827,"")</f>
        <v/>
      </c>
      <c r="B1827" s="134" t="str">
        <f>IF(AND(TONGHOP!$O1827="KTHP",TONGHOP!$U1827&lt;&gt;""),TONGHOP!$U1827,"")</f>
        <v/>
      </c>
      <c r="C1827" s="134" t="str">
        <f>IF(AND(TONGHOP!$O1827="KTHP",TONGHOP!$Q1827&lt;&gt;""),TONGHOP!$Q1827,"")</f>
        <v/>
      </c>
      <c r="D1827" s="134" t="str">
        <f t="shared" si="56"/>
        <v/>
      </c>
      <c r="E1827" s="134" t="str">
        <f>IF(AND(TONGHOP!$O1827="ThiTN",TONGHOP!$T1827&lt;&gt;""),TONGHOP!$T1827,"")</f>
        <v/>
      </c>
      <c r="F1827" s="134" t="str">
        <f>IF(AND(TONGHOP!$O1827="ThiTN",TONGHOP!$U1827&lt;&gt;""),TONGHOP!$U1827,"")</f>
        <v/>
      </c>
      <c r="G1827" s="134" t="str">
        <f>IF(AND(TONGHOP!$O1827="ThiTN",TONGHOP!$Q1827&lt;&gt;""),TONGHOP!$Q1827,"")</f>
        <v/>
      </c>
      <c r="H1827" s="134" t="str">
        <f t="shared" si="57"/>
        <v/>
      </c>
    </row>
    <row r="1828" spans="1:8">
      <c r="A1828" s="134" t="str">
        <f>IF(AND(TONGHOP!$O1828="KTHP",TONGHOP!$T1828&lt;&gt;""),TONGHOP!$T1828,"")</f>
        <v/>
      </c>
      <c r="B1828" s="134" t="str">
        <f>IF(AND(TONGHOP!$O1828="KTHP",TONGHOP!$U1828&lt;&gt;""),TONGHOP!$U1828,"")</f>
        <v/>
      </c>
      <c r="C1828" s="134" t="str">
        <f>IF(AND(TONGHOP!$O1828="KTHP",TONGHOP!$Q1828&lt;&gt;""),TONGHOP!$Q1828,"")</f>
        <v/>
      </c>
      <c r="D1828" s="134" t="str">
        <f t="shared" si="56"/>
        <v/>
      </c>
      <c r="E1828" s="134" t="str">
        <f>IF(AND(TONGHOP!$O1828="ThiTN",TONGHOP!$T1828&lt;&gt;""),TONGHOP!$T1828,"")</f>
        <v/>
      </c>
      <c r="F1828" s="134" t="str">
        <f>IF(AND(TONGHOP!$O1828="ThiTN",TONGHOP!$U1828&lt;&gt;""),TONGHOP!$U1828,"")</f>
        <v/>
      </c>
      <c r="G1828" s="134" t="str">
        <f>IF(AND(TONGHOP!$O1828="ThiTN",TONGHOP!$Q1828&lt;&gt;""),TONGHOP!$Q1828,"")</f>
        <v/>
      </c>
      <c r="H1828" s="134" t="str">
        <f t="shared" si="57"/>
        <v/>
      </c>
    </row>
    <row r="1829" spans="1:8">
      <c r="A1829" s="134" t="str">
        <f>IF(AND(TONGHOP!$O1829="KTHP",TONGHOP!$T1829&lt;&gt;""),TONGHOP!$T1829,"")</f>
        <v/>
      </c>
      <c r="B1829" s="134" t="str">
        <f>IF(AND(TONGHOP!$O1829="KTHP",TONGHOP!$U1829&lt;&gt;""),TONGHOP!$U1829,"")</f>
        <v/>
      </c>
      <c r="C1829" s="134" t="str">
        <f>IF(AND(TONGHOP!$O1829="KTHP",TONGHOP!$Q1829&lt;&gt;""),TONGHOP!$Q1829,"")</f>
        <v/>
      </c>
      <c r="D1829" s="134" t="str">
        <f t="shared" si="56"/>
        <v/>
      </c>
      <c r="E1829" s="134" t="str">
        <f>IF(AND(TONGHOP!$O1829="ThiTN",TONGHOP!$T1829&lt;&gt;""),TONGHOP!$T1829,"")</f>
        <v/>
      </c>
      <c r="F1829" s="134" t="str">
        <f>IF(AND(TONGHOP!$O1829="ThiTN",TONGHOP!$U1829&lt;&gt;""),TONGHOP!$U1829,"")</f>
        <v/>
      </c>
      <c r="G1829" s="134" t="str">
        <f>IF(AND(TONGHOP!$O1829="ThiTN",TONGHOP!$Q1829&lt;&gt;""),TONGHOP!$Q1829,"")</f>
        <v/>
      </c>
      <c r="H1829" s="134" t="str">
        <f t="shared" si="57"/>
        <v/>
      </c>
    </row>
    <row r="1830" spans="1:8">
      <c r="A1830" s="134" t="str">
        <f>IF(AND(TONGHOP!$O1830="KTHP",TONGHOP!$T1830&lt;&gt;""),TONGHOP!$T1830,"")</f>
        <v/>
      </c>
      <c r="B1830" s="134" t="str">
        <f>IF(AND(TONGHOP!$O1830="KTHP",TONGHOP!$U1830&lt;&gt;""),TONGHOP!$U1830,"")</f>
        <v/>
      </c>
      <c r="C1830" s="134" t="str">
        <f>IF(AND(TONGHOP!$O1830="KTHP",TONGHOP!$Q1830&lt;&gt;""),TONGHOP!$Q1830,"")</f>
        <v/>
      </c>
      <c r="D1830" s="134" t="str">
        <f t="shared" si="56"/>
        <v/>
      </c>
      <c r="E1830" s="134" t="str">
        <f>IF(AND(TONGHOP!$O1830="ThiTN",TONGHOP!$T1830&lt;&gt;""),TONGHOP!$T1830,"")</f>
        <v/>
      </c>
      <c r="F1830" s="134" t="str">
        <f>IF(AND(TONGHOP!$O1830="ThiTN",TONGHOP!$U1830&lt;&gt;""),TONGHOP!$U1830,"")</f>
        <v/>
      </c>
      <c r="G1830" s="134" t="str">
        <f>IF(AND(TONGHOP!$O1830="ThiTN",TONGHOP!$Q1830&lt;&gt;""),TONGHOP!$Q1830,"")</f>
        <v/>
      </c>
      <c r="H1830" s="134" t="str">
        <f t="shared" si="57"/>
        <v/>
      </c>
    </row>
    <row r="1831" spans="1:8">
      <c r="A1831" s="134" t="str">
        <f>IF(AND(TONGHOP!$O1831="KTHP",TONGHOP!$T1831&lt;&gt;""),TONGHOP!$T1831,"")</f>
        <v/>
      </c>
      <c r="B1831" s="134" t="str">
        <f>IF(AND(TONGHOP!$O1831="KTHP",TONGHOP!$U1831&lt;&gt;""),TONGHOP!$U1831,"")</f>
        <v/>
      </c>
      <c r="C1831" s="134" t="str">
        <f>IF(AND(TONGHOP!$O1831="KTHP",TONGHOP!$Q1831&lt;&gt;""),TONGHOP!$Q1831,"")</f>
        <v/>
      </c>
      <c r="D1831" s="134" t="str">
        <f t="shared" si="56"/>
        <v/>
      </c>
      <c r="E1831" s="134" t="str">
        <f>IF(AND(TONGHOP!$O1831="ThiTN",TONGHOP!$T1831&lt;&gt;""),TONGHOP!$T1831,"")</f>
        <v/>
      </c>
      <c r="F1831" s="134" t="str">
        <f>IF(AND(TONGHOP!$O1831="ThiTN",TONGHOP!$U1831&lt;&gt;""),TONGHOP!$U1831,"")</f>
        <v/>
      </c>
      <c r="G1831" s="134" t="str">
        <f>IF(AND(TONGHOP!$O1831="ThiTN",TONGHOP!$Q1831&lt;&gt;""),TONGHOP!$Q1831,"")</f>
        <v/>
      </c>
      <c r="H1831" s="134" t="str">
        <f t="shared" si="57"/>
        <v/>
      </c>
    </row>
    <row r="1832" spans="1:8">
      <c r="A1832" s="134" t="str">
        <f>IF(AND(TONGHOP!$O1832="KTHP",TONGHOP!$T1832&lt;&gt;""),TONGHOP!$T1832,"")</f>
        <v/>
      </c>
      <c r="B1832" s="134" t="str">
        <f>IF(AND(TONGHOP!$O1832="KTHP",TONGHOP!$U1832&lt;&gt;""),TONGHOP!$U1832,"")</f>
        <v/>
      </c>
      <c r="C1832" s="134" t="str">
        <f>IF(AND(TONGHOP!$O1832="KTHP",TONGHOP!$Q1832&lt;&gt;""),TONGHOP!$Q1832,"")</f>
        <v/>
      </c>
      <c r="D1832" s="134" t="str">
        <f t="shared" si="56"/>
        <v/>
      </c>
      <c r="E1832" s="134" t="str">
        <f>IF(AND(TONGHOP!$O1832="ThiTN",TONGHOP!$T1832&lt;&gt;""),TONGHOP!$T1832,"")</f>
        <v/>
      </c>
      <c r="F1832" s="134" t="str">
        <f>IF(AND(TONGHOP!$O1832="ThiTN",TONGHOP!$U1832&lt;&gt;""),TONGHOP!$U1832,"")</f>
        <v/>
      </c>
      <c r="G1832" s="134" t="str">
        <f>IF(AND(TONGHOP!$O1832="ThiTN",TONGHOP!$Q1832&lt;&gt;""),TONGHOP!$Q1832,"")</f>
        <v/>
      </c>
      <c r="H1832" s="134" t="str">
        <f t="shared" si="57"/>
        <v/>
      </c>
    </row>
    <row r="1833" spans="1:8">
      <c r="A1833" s="134" t="str">
        <f>IF(AND(TONGHOP!$O1833="KTHP",TONGHOP!$T1833&lt;&gt;""),TONGHOP!$T1833,"")</f>
        <v/>
      </c>
      <c r="B1833" s="134" t="str">
        <f>IF(AND(TONGHOP!$O1833="KTHP",TONGHOP!$U1833&lt;&gt;""),TONGHOP!$U1833,"")</f>
        <v/>
      </c>
      <c r="C1833" s="134" t="str">
        <f>IF(AND(TONGHOP!$O1833="KTHP",TONGHOP!$Q1833&lt;&gt;""),TONGHOP!$Q1833,"")</f>
        <v/>
      </c>
      <c r="D1833" s="134" t="str">
        <f t="shared" si="56"/>
        <v/>
      </c>
      <c r="E1833" s="134" t="str">
        <f>IF(AND(TONGHOP!$O1833="ThiTN",TONGHOP!$T1833&lt;&gt;""),TONGHOP!$T1833,"")</f>
        <v/>
      </c>
      <c r="F1833" s="134" t="str">
        <f>IF(AND(TONGHOP!$O1833="ThiTN",TONGHOP!$U1833&lt;&gt;""),TONGHOP!$U1833,"")</f>
        <v/>
      </c>
      <c r="G1833" s="134" t="str">
        <f>IF(AND(TONGHOP!$O1833="ThiTN",TONGHOP!$Q1833&lt;&gt;""),TONGHOP!$Q1833,"")</f>
        <v/>
      </c>
      <c r="H1833" s="134" t="str">
        <f t="shared" si="57"/>
        <v/>
      </c>
    </row>
    <row r="1834" spans="1:8">
      <c r="A1834" s="134" t="str">
        <f>IF(AND(TONGHOP!$O1834="KTHP",TONGHOP!$T1834&lt;&gt;""),TONGHOP!$T1834,"")</f>
        <v/>
      </c>
      <c r="B1834" s="134" t="str">
        <f>IF(AND(TONGHOP!$O1834="KTHP",TONGHOP!$U1834&lt;&gt;""),TONGHOP!$U1834,"")</f>
        <v/>
      </c>
      <c r="C1834" s="134" t="str">
        <f>IF(AND(TONGHOP!$O1834="KTHP",TONGHOP!$Q1834&lt;&gt;""),TONGHOP!$Q1834,"")</f>
        <v/>
      </c>
      <c r="D1834" s="134" t="str">
        <f t="shared" si="56"/>
        <v/>
      </c>
      <c r="E1834" s="134" t="str">
        <f>IF(AND(TONGHOP!$O1834="ThiTN",TONGHOP!$T1834&lt;&gt;""),TONGHOP!$T1834,"")</f>
        <v/>
      </c>
      <c r="F1834" s="134" t="str">
        <f>IF(AND(TONGHOP!$O1834="ThiTN",TONGHOP!$U1834&lt;&gt;""),TONGHOP!$U1834,"")</f>
        <v/>
      </c>
      <c r="G1834" s="134" t="str">
        <f>IF(AND(TONGHOP!$O1834="ThiTN",TONGHOP!$Q1834&lt;&gt;""),TONGHOP!$Q1834,"")</f>
        <v/>
      </c>
      <c r="H1834" s="134" t="str">
        <f t="shared" si="57"/>
        <v/>
      </c>
    </row>
    <row r="1835" spans="1:8">
      <c r="A1835" s="134" t="str">
        <f>IF(AND(TONGHOP!$O1835="KTHP",TONGHOP!$T1835&lt;&gt;""),TONGHOP!$T1835,"")</f>
        <v/>
      </c>
      <c r="B1835" s="134" t="str">
        <f>IF(AND(TONGHOP!$O1835="KTHP",TONGHOP!$U1835&lt;&gt;""),TONGHOP!$U1835,"")</f>
        <v/>
      </c>
      <c r="C1835" s="134" t="str">
        <f>IF(AND(TONGHOP!$O1835="KTHP",TONGHOP!$Q1835&lt;&gt;""),TONGHOP!$Q1835,"")</f>
        <v/>
      </c>
      <c r="D1835" s="134" t="str">
        <f t="shared" si="56"/>
        <v/>
      </c>
      <c r="E1835" s="134" t="str">
        <f>IF(AND(TONGHOP!$O1835="ThiTN",TONGHOP!$T1835&lt;&gt;""),TONGHOP!$T1835,"")</f>
        <v/>
      </c>
      <c r="F1835" s="134" t="str">
        <f>IF(AND(TONGHOP!$O1835="ThiTN",TONGHOP!$U1835&lt;&gt;""),TONGHOP!$U1835,"")</f>
        <v/>
      </c>
      <c r="G1835" s="134" t="str">
        <f>IF(AND(TONGHOP!$O1835="ThiTN",TONGHOP!$Q1835&lt;&gt;""),TONGHOP!$Q1835,"")</f>
        <v/>
      </c>
      <c r="H1835" s="134" t="str">
        <f t="shared" si="57"/>
        <v/>
      </c>
    </row>
    <row r="1836" spans="1:8">
      <c r="A1836" s="134" t="str">
        <f>IF(AND(TONGHOP!$O1836="KTHP",TONGHOP!$T1836&lt;&gt;""),TONGHOP!$T1836,"")</f>
        <v/>
      </c>
      <c r="B1836" s="134" t="str">
        <f>IF(AND(TONGHOP!$O1836="KTHP",TONGHOP!$U1836&lt;&gt;""),TONGHOP!$U1836,"")</f>
        <v/>
      </c>
      <c r="C1836" s="134" t="str">
        <f>IF(AND(TONGHOP!$O1836="KTHP",TONGHOP!$Q1836&lt;&gt;""),TONGHOP!$Q1836,"")</f>
        <v/>
      </c>
      <c r="D1836" s="134" t="str">
        <f t="shared" si="56"/>
        <v/>
      </c>
      <c r="E1836" s="134" t="str">
        <f>IF(AND(TONGHOP!$O1836="ThiTN",TONGHOP!$T1836&lt;&gt;""),TONGHOP!$T1836,"")</f>
        <v/>
      </c>
      <c r="F1836" s="134" t="str">
        <f>IF(AND(TONGHOP!$O1836="ThiTN",TONGHOP!$U1836&lt;&gt;""),TONGHOP!$U1836,"")</f>
        <v/>
      </c>
      <c r="G1836" s="134" t="str">
        <f>IF(AND(TONGHOP!$O1836="ThiTN",TONGHOP!$Q1836&lt;&gt;""),TONGHOP!$Q1836,"")</f>
        <v/>
      </c>
      <c r="H1836" s="134" t="str">
        <f t="shared" si="57"/>
        <v/>
      </c>
    </row>
    <row r="1837" spans="1:8">
      <c r="A1837" s="134" t="str">
        <f>IF(AND(TONGHOP!$O1837="KTHP",TONGHOP!$T1837&lt;&gt;""),TONGHOP!$T1837,"")</f>
        <v/>
      </c>
      <c r="B1837" s="134" t="str">
        <f>IF(AND(TONGHOP!$O1837="KTHP",TONGHOP!$U1837&lt;&gt;""),TONGHOP!$U1837,"")</f>
        <v/>
      </c>
      <c r="C1837" s="134" t="str">
        <f>IF(AND(TONGHOP!$O1837="KTHP",TONGHOP!$Q1837&lt;&gt;""),TONGHOP!$Q1837,"")</f>
        <v/>
      </c>
      <c r="D1837" s="134" t="str">
        <f t="shared" si="56"/>
        <v/>
      </c>
      <c r="E1837" s="134" t="str">
        <f>IF(AND(TONGHOP!$O1837="ThiTN",TONGHOP!$T1837&lt;&gt;""),TONGHOP!$T1837,"")</f>
        <v/>
      </c>
      <c r="F1837" s="134" t="str">
        <f>IF(AND(TONGHOP!$O1837="ThiTN",TONGHOP!$U1837&lt;&gt;""),TONGHOP!$U1837,"")</f>
        <v/>
      </c>
      <c r="G1837" s="134" t="str">
        <f>IF(AND(TONGHOP!$O1837="ThiTN",TONGHOP!$Q1837&lt;&gt;""),TONGHOP!$Q1837,"")</f>
        <v/>
      </c>
      <c r="H1837" s="134" t="str">
        <f t="shared" si="57"/>
        <v/>
      </c>
    </row>
    <row r="1838" spans="1:8">
      <c r="A1838" s="134" t="str">
        <f>IF(AND(TONGHOP!$O1838="KTHP",TONGHOP!$T1838&lt;&gt;""),TONGHOP!$T1838,"")</f>
        <v/>
      </c>
      <c r="B1838" s="134" t="str">
        <f>IF(AND(TONGHOP!$O1838="KTHP",TONGHOP!$U1838&lt;&gt;""),TONGHOP!$U1838,"")</f>
        <v/>
      </c>
      <c r="C1838" s="134" t="str">
        <f>IF(AND(TONGHOP!$O1838="KTHP",TONGHOP!$Q1838&lt;&gt;""),TONGHOP!$Q1838,"")</f>
        <v/>
      </c>
      <c r="D1838" s="134" t="str">
        <f t="shared" si="56"/>
        <v/>
      </c>
      <c r="E1838" s="134" t="str">
        <f>IF(AND(TONGHOP!$O1838="ThiTN",TONGHOP!$T1838&lt;&gt;""),TONGHOP!$T1838,"")</f>
        <v/>
      </c>
      <c r="F1838" s="134" t="str">
        <f>IF(AND(TONGHOP!$O1838="ThiTN",TONGHOP!$U1838&lt;&gt;""),TONGHOP!$U1838,"")</f>
        <v/>
      </c>
      <c r="G1838" s="134" t="str">
        <f>IF(AND(TONGHOP!$O1838="ThiTN",TONGHOP!$Q1838&lt;&gt;""),TONGHOP!$Q1838,"")</f>
        <v/>
      </c>
      <c r="H1838" s="134" t="str">
        <f t="shared" si="57"/>
        <v/>
      </c>
    </row>
    <row r="1839" spans="1:8">
      <c r="A1839" s="134" t="str">
        <f>IF(AND(TONGHOP!$O1839="KTHP",TONGHOP!$T1839&lt;&gt;""),TONGHOP!$T1839,"")</f>
        <v/>
      </c>
      <c r="B1839" s="134" t="str">
        <f>IF(AND(TONGHOP!$O1839="KTHP",TONGHOP!$U1839&lt;&gt;""),TONGHOP!$U1839,"")</f>
        <v/>
      </c>
      <c r="C1839" s="134" t="str">
        <f>IF(AND(TONGHOP!$O1839="KTHP",TONGHOP!$Q1839&lt;&gt;""),TONGHOP!$Q1839,"")</f>
        <v/>
      </c>
      <c r="D1839" s="134" t="str">
        <f t="shared" si="56"/>
        <v/>
      </c>
      <c r="E1839" s="134" t="str">
        <f>IF(AND(TONGHOP!$O1839="ThiTN",TONGHOP!$T1839&lt;&gt;""),TONGHOP!$T1839,"")</f>
        <v/>
      </c>
      <c r="F1839" s="134" t="str">
        <f>IF(AND(TONGHOP!$O1839="ThiTN",TONGHOP!$U1839&lt;&gt;""),TONGHOP!$U1839,"")</f>
        <v/>
      </c>
      <c r="G1839" s="134" t="str">
        <f>IF(AND(TONGHOP!$O1839="ThiTN",TONGHOP!$Q1839&lt;&gt;""),TONGHOP!$Q1839,"")</f>
        <v/>
      </c>
      <c r="H1839" s="134" t="str">
        <f t="shared" si="57"/>
        <v/>
      </c>
    </row>
    <row r="1840" spans="1:8">
      <c r="A1840" s="134" t="str">
        <f>IF(AND(TONGHOP!$O1840="KTHP",TONGHOP!$T1840&lt;&gt;""),TONGHOP!$T1840,"")</f>
        <v/>
      </c>
      <c r="B1840" s="134" t="str">
        <f>IF(AND(TONGHOP!$O1840="KTHP",TONGHOP!$U1840&lt;&gt;""),TONGHOP!$U1840,"")</f>
        <v/>
      </c>
      <c r="C1840" s="134" t="str">
        <f>IF(AND(TONGHOP!$O1840="KTHP",TONGHOP!$Q1840&lt;&gt;""),TONGHOP!$Q1840,"")</f>
        <v/>
      </c>
      <c r="D1840" s="134" t="str">
        <f t="shared" si="56"/>
        <v/>
      </c>
      <c r="E1840" s="134" t="str">
        <f>IF(AND(TONGHOP!$O1840="ThiTN",TONGHOP!$T1840&lt;&gt;""),TONGHOP!$T1840,"")</f>
        <v/>
      </c>
      <c r="F1840" s="134" t="str">
        <f>IF(AND(TONGHOP!$O1840="ThiTN",TONGHOP!$U1840&lt;&gt;""),TONGHOP!$U1840,"")</f>
        <v/>
      </c>
      <c r="G1840" s="134" t="str">
        <f>IF(AND(TONGHOP!$O1840="ThiTN",TONGHOP!$Q1840&lt;&gt;""),TONGHOP!$Q1840,"")</f>
        <v/>
      </c>
      <c r="H1840" s="134" t="str">
        <f t="shared" si="57"/>
        <v/>
      </c>
    </row>
    <row r="1841" spans="1:8">
      <c r="A1841" s="134" t="str">
        <f>IF(AND(TONGHOP!$O1841="KTHP",TONGHOP!$T1841&lt;&gt;""),TONGHOP!$T1841,"")</f>
        <v/>
      </c>
      <c r="B1841" s="134" t="str">
        <f>IF(AND(TONGHOP!$O1841="KTHP",TONGHOP!$U1841&lt;&gt;""),TONGHOP!$U1841,"")</f>
        <v/>
      </c>
      <c r="C1841" s="134" t="str">
        <f>IF(AND(TONGHOP!$O1841="KTHP",TONGHOP!$Q1841&lt;&gt;""),TONGHOP!$Q1841,"")</f>
        <v/>
      </c>
      <c r="D1841" s="134" t="str">
        <f t="shared" si="56"/>
        <v/>
      </c>
      <c r="E1841" s="134" t="str">
        <f>IF(AND(TONGHOP!$O1841="ThiTN",TONGHOP!$T1841&lt;&gt;""),TONGHOP!$T1841,"")</f>
        <v/>
      </c>
      <c r="F1841" s="134" t="str">
        <f>IF(AND(TONGHOP!$O1841="ThiTN",TONGHOP!$U1841&lt;&gt;""),TONGHOP!$U1841,"")</f>
        <v/>
      </c>
      <c r="G1841" s="134" t="str">
        <f>IF(AND(TONGHOP!$O1841="ThiTN",TONGHOP!$Q1841&lt;&gt;""),TONGHOP!$Q1841,"")</f>
        <v/>
      </c>
      <c r="H1841" s="134" t="str">
        <f t="shared" si="57"/>
        <v/>
      </c>
    </row>
    <row r="1842" spans="1:8">
      <c r="A1842" s="134" t="str">
        <f>IF(AND(TONGHOP!$O1842="KTHP",TONGHOP!$T1842&lt;&gt;""),TONGHOP!$T1842,"")</f>
        <v/>
      </c>
      <c r="B1842" s="134" t="str">
        <f>IF(AND(TONGHOP!$O1842="KTHP",TONGHOP!$U1842&lt;&gt;""),TONGHOP!$U1842,"")</f>
        <v/>
      </c>
      <c r="C1842" s="134" t="str">
        <f>IF(AND(TONGHOP!$O1842="KTHP",TONGHOP!$Q1842&lt;&gt;""),TONGHOP!$Q1842,"")</f>
        <v/>
      </c>
      <c r="D1842" s="134" t="str">
        <f t="shared" si="56"/>
        <v/>
      </c>
      <c r="E1842" s="134" t="str">
        <f>IF(AND(TONGHOP!$O1842="ThiTN",TONGHOP!$T1842&lt;&gt;""),TONGHOP!$T1842,"")</f>
        <v/>
      </c>
      <c r="F1842" s="134" t="str">
        <f>IF(AND(TONGHOP!$O1842="ThiTN",TONGHOP!$U1842&lt;&gt;""),TONGHOP!$U1842,"")</f>
        <v/>
      </c>
      <c r="G1842" s="134" t="str">
        <f>IF(AND(TONGHOP!$O1842="ThiTN",TONGHOP!$Q1842&lt;&gt;""),TONGHOP!$Q1842,"")</f>
        <v/>
      </c>
      <c r="H1842" s="134" t="str">
        <f t="shared" si="57"/>
        <v/>
      </c>
    </row>
    <row r="1843" spans="1:8">
      <c r="A1843" s="134" t="str">
        <f>IF(AND(TONGHOP!$O1843="KTHP",TONGHOP!$T1843&lt;&gt;""),TONGHOP!$T1843,"")</f>
        <v/>
      </c>
      <c r="B1843" s="134" t="str">
        <f>IF(AND(TONGHOP!$O1843="KTHP",TONGHOP!$U1843&lt;&gt;""),TONGHOP!$U1843,"")</f>
        <v/>
      </c>
      <c r="C1843" s="134" t="str">
        <f>IF(AND(TONGHOP!$O1843="KTHP",TONGHOP!$Q1843&lt;&gt;""),TONGHOP!$Q1843,"")</f>
        <v/>
      </c>
      <c r="D1843" s="134" t="str">
        <f t="shared" si="56"/>
        <v/>
      </c>
      <c r="E1843" s="134" t="str">
        <f>IF(AND(TONGHOP!$O1843="ThiTN",TONGHOP!$T1843&lt;&gt;""),TONGHOP!$T1843,"")</f>
        <v/>
      </c>
      <c r="F1843" s="134" t="str">
        <f>IF(AND(TONGHOP!$O1843="ThiTN",TONGHOP!$U1843&lt;&gt;""),TONGHOP!$U1843,"")</f>
        <v/>
      </c>
      <c r="G1843" s="134" t="str">
        <f>IF(AND(TONGHOP!$O1843="ThiTN",TONGHOP!$Q1843&lt;&gt;""),TONGHOP!$Q1843,"")</f>
        <v/>
      </c>
      <c r="H1843" s="134" t="str">
        <f t="shared" si="57"/>
        <v/>
      </c>
    </row>
    <row r="1844" spans="1:8">
      <c r="A1844" s="134" t="str">
        <f>IF(AND(TONGHOP!$O1844="KTHP",TONGHOP!$T1844&lt;&gt;""),TONGHOP!$T1844,"")</f>
        <v/>
      </c>
      <c r="B1844" s="134" t="str">
        <f>IF(AND(TONGHOP!$O1844="KTHP",TONGHOP!$U1844&lt;&gt;""),TONGHOP!$U1844,"")</f>
        <v/>
      </c>
      <c r="C1844" s="134" t="str">
        <f>IF(AND(TONGHOP!$O1844="KTHP",TONGHOP!$Q1844&lt;&gt;""),TONGHOP!$Q1844,"")</f>
        <v/>
      </c>
      <c r="D1844" s="134" t="str">
        <f t="shared" si="56"/>
        <v/>
      </c>
      <c r="E1844" s="134" t="str">
        <f>IF(AND(TONGHOP!$O1844="ThiTN",TONGHOP!$T1844&lt;&gt;""),TONGHOP!$T1844,"")</f>
        <v/>
      </c>
      <c r="F1844" s="134" t="str">
        <f>IF(AND(TONGHOP!$O1844="ThiTN",TONGHOP!$U1844&lt;&gt;""),TONGHOP!$U1844,"")</f>
        <v/>
      </c>
      <c r="G1844" s="134" t="str">
        <f>IF(AND(TONGHOP!$O1844="ThiTN",TONGHOP!$Q1844&lt;&gt;""),TONGHOP!$Q1844,"")</f>
        <v/>
      </c>
      <c r="H1844" s="134" t="str">
        <f t="shared" si="57"/>
        <v/>
      </c>
    </row>
    <row r="1845" spans="1:8">
      <c r="A1845" s="134" t="str">
        <f>IF(AND(TONGHOP!$O1845="KTHP",TONGHOP!$T1845&lt;&gt;""),TONGHOP!$T1845,"")</f>
        <v/>
      </c>
      <c r="B1845" s="134" t="str">
        <f>IF(AND(TONGHOP!$O1845="KTHP",TONGHOP!$U1845&lt;&gt;""),TONGHOP!$U1845,"")</f>
        <v/>
      </c>
      <c r="C1845" s="134" t="str">
        <f>IF(AND(TONGHOP!$O1845="KTHP",TONGHOP!$Q1845&lt;&gt;""),TONGHOP!$Q1845,"")</f>
        <v/>
      </c>
      <c r="D1845" s="134" t="str">
        <f t="shared" si="56"/>
        <v/>
      </c>
      <c r="E1845" s="134" t="str">
        <f>IF(AND(TONGHOP!$O1845="ThiTN",TONGHOP!$T1845&lt;&gt;""),TONGHOP!$T1845,"")</f>
        <v/>
      </c>
      <c r="F1845" s="134" t="str">
        <f>IF(AND(TONGHOP!$O1845="ThiTN",TONGHOP!$U1845&lt;&gt;""),TONGHOP!$U1845,"")</f>
        <v/>
      </c>
      <c r="G1845" s="134" t="str">
        <f>IF(AND(TONGHOP!$O1845="ThiTN",TONGHOP!$Q1845&lt;&gt;""),TONGHOP!$Q1845,"")</f>
        <v/>
      </c>
      <c r="H1845" s="134" t="str">
        <f t="shared" si="57"/>
        <v/>
      </c>
    </row>
    <row r="1846" spans="1:8">
      <c r="A1846" s="134" t="str">
        <f>IF(AND(TONGHOP!$O1846="KTHP",TONGHOP!$T1846&lt;&gt;""),TONGHOP!$T1846,"")</f>
        <v/>
      </c>
      <c r="B1846" s="134" t="str">
        <f>IF(AND(TONGHOP!$O1846="KTHP",TONGHOP!$U1846&lt;&gt;""),TONGHOP!$U1846,"")</f>
        <v/>
      </c>
      <c r="C1846" s="134" t="str">
        <f>IF(AND(TONGHOP!$O1846="KTHP",TONGHOP!$Q1846&lt;&gt;""),TONGHOP!$Q1846,"")</f>
        <v/>
      </c>
      <c r="D1846" s="134" t="str">
        <f t="shared" si="56"/>
        <v/>
      </c>
      <c r="E1846" s="134" t="str">
        <f>IF(AND(TONGHOP!$O1846="ThiTN",TONGHOP!$T1846&lt;&gt;""),TONGHOP!$T1846,"")</f>
        <v/>
      </c>
      <c r="F1846" s="134" t="str">
        <f>IF(AND(TONGHOP!$O1846="ThiTN",TONGHOP!$U1846&lt;&gt;""),TONGHOP!$U1846,"")</f>
        <v/>
      </c>
      <c r="G1846" s="134" t="str">
        <f>IF(AND(TONGHOP!$O1846="ThiTN",TONGHOP!$Q1846&lt;&gt;""),TONGHOP!$Q1846,"")</f>
        <v/>
      </c>
      <c r="H1846" s="134" t="str">
        <f t="shared" si="57"/>
        <v/>
      </c>
    </row>
    <row r="1847" spans="1:8">
      <c r="A1847" s="134" t="str">
        <f>IF(AND(TONGHOP!$O1847="KTHP",TONGHOP!$T1847&lt;&gt;""),TONGHOP!$T1847,"")</f>
        <v/>
      </c>
      <c r="B1847" s="134" t="str">
        <f>IF(AND(TONGHOP!$O1847="KTHP",TONGHOP!$U1847&lt;&gt;""),TONGHOP!$U1847,"")</f>
        <v/>
      </c>
      <c r="C1847" s="134" t="str">
        <f>IF(AND(TONGHOP!$O1847="KTHP",TONGHOP!$Q1847&lt;&gt;""),TONGHOP!$Q1847,"")</f>
        <v/>
      </c>
      <c r="D1847" s="134" t="str">
        <f t="shared" si="56"/>
        <v/>
      </c>
      <c r="E1847" s="134" t="str">
        <f>IF(AND(TONGHOP!$O1847="ThiTN",TONGHOP!$T1847&lt;&gt;""),TONGHOP!$T1847,"")</f>
        <v/>
      </c>
      <c r="F1847" s="134" t="str">
        <f>IF(AND(TONGHOP!$O1847="ThiTN",TONGHOP!$U1847&lt;&gt;""),TONGHOP!$U1847,"")</f>
        <v/>
      </c>
      <c r="G1847" s="134" t="str">
        <f>IF(AND(TONGHOP!$O1847="ThiTN",TONGHOP!$Q1847&lt;&gt;""),TONGHOP!$Q1847,"")</f>
        <v/>
      </c>
      <c r="H1847" s="134" t="str">
        <f t="shared" si="57"/>
        <v/>
      </c>
    </row>
    <row r="1848" spans="1:8">
      <c r="A1848" s="134" t="str">
        <f>IF(AND(TONGHOP!$O1848="KTHP",TONGHOP!$T1848&lt;&gt;""),TONGHOP!$T1848,"")</f>
        <v/>
      </c>
      <c r="B1848" s="134" t="str">
        <f>IF(AND(TONGHOP!$O1848="KTHP",TONGHOP!$U1848&lt;&gt;""),TONGHOP!$U1848,"")</f>
        <v/>
      </c>
      <c r="C1848" s="134" t="str">
        <f>IF(AND(TONGHOP!$O1848="KTHP",TONGHOP!$Q1848&lt;&gt;""),TONGHOP!$Q1848,"")</f>
        <v/>
      </c>
      <c r="D1848" s="134" t="str">
        <f t="shared" si="56"/>
        <v/>
      </c>
      <c r="E1848" s="134" t="str">
        <f>IF(AND(TONGHOP!$O1848="ThiTN",TONGHOP!$T1848&lt;&gt;""),TONGHOP!$T1848,"")</f>
        <v/>
      </c>
      <c r="F1848" s="134" t="str">
        <f>IF(AND(TONGHOP!$O1848="ThiTN",TONGHOP!$U1848&lt;&gt;""),TONGHOP!$U1848,"")</f>
        <v/>
      </c>
      <c r="G1848" s="134" t="str">
        <f>IF(AND(TONGHOP!$O1848="ThiTN",TONGHOP!$Q1848&lt;&gt;""),TONGHOP!$Q1848,"")</f>
        <v/>
      </c>
      <c r="H1848" s="134" t="str">
        <f t="shared" si="57"/>
        <v/>
      </c>
    </row>
    <row r="1849" spans="1:8">
      <c r="A1849" s="134" t="str">
        <f>IF(AND(TONGHOP!$O1849="KTHP",TONGHOP!$T1849&lt;&gt;""),TONGHOP!$T1849,"")</f>
        <v/>
      </c>
      <c r="B1849" s="134" t="str">
        <f>IF(AND(TONGHOP!$O1849="KTHP",TONGHOP!$U1849&lt;&gt;""),TONGHOP!$U1849,"")</f>
        <v/>
      </c>
      <c r="C1849" s="134" t="str">
        <f>IF(AND(TONGHOP!$O1849="KTHP",TONGHOP!$Q1849&lt;&gt;""),TONGHOP!$Q1849,"")</f>
        <v/>
      </c>
      <c r="D1849" s="134" t="str">
        <f t="shared" si="56"/>
        <v/>
      </c>
      <c r="E1849" s="134" t="str">
        <f>IF(AND(TONGHOP!$O1849="ThiTN",TONGHOP!$T1849&lt;&gt;""),TONGHOP!$T1849,"")</f>
        <v/>
      </c>
      <c r="F1849" s="134" t="str">
        <f>IF(AND(TONGHOP!$O1849="ThiTN",TONGHOP!$U1849&lt;&gt;""),TONGHOP!$U1849,"")</f>
        <v/>
      </c>
      <c r="G1849" s="134" t="str">
        <f>IF(AND(TONGHOP!$O1849="ThiTN",TONGHOP!$Q1849&lt;&gt;""),TONGHOP!$Q1849,"")</f>
        <v/>
      </c>
      <c r="H1849" s="134" t="str">
        <f t="shared" si="57"/>
        <v/>
      </c>
    </row>
    <row r="1850" spans="1:8">
      <c r="A1850" s="134" t="str">
        <f>IF(AND(TONGHOP!$O1850="KTHP",TONGHOP!$T1850&lt;&gt;""),TONGHOP!$T1850,"")</f>
        <v/>
      </c>
      <c r="B1850" s="134" t="str">
        <f>IF(AND(TONGHOP!$O1850="KTHP",TONGHOP!$U1850&lt;&gt;""),TONGHOP!$U1850,"")</f>
        <v/>
      </c>
      <c r="C1850" s="134" t="str">
        <f>IF(AND(TONGHOP!$O1850="KTHP",TONGHOP!$Q1850&lt;&gt;""),TONGHOP!$Q1850,"")</f>
        <v/>
      </c>
      <c r="D1850" s="134" t="str">
        <f t="shared" si="56"/>
        <v/>
      </c>
      <c r="E1850" s="134" t="str">
        <f>IF(AND(TONGHOP!$O1850="ThiTN",TONGHOP!$T1850&lt;&gt;""),TONGHOP!$T1850,"")</f>
        <v/>
      </c>
      <c r="F1850" s="134" t="str">
        <f>IF(AND(TONGHOP!$O1850="ThiTN",TONGHOP!$U1850&lt;&gt;""),TONGHOP!$U1850,"")</f>
        <v/>
      </c>
      <c r="G1850" s="134" t="str">
        <f>IF(AND(TONGHOP!$O1850="ThiTN",TONGHOP!$Q1850&lt;&gt;""),TONGHOP!$Q1850,"")</f>
        <v/>
      </c>
      <c r="H1850" s="134" t="str">
        <f t="shared" si="57"/>
        <v/>
      </c>
    </row>
    <row r="1851" spans="1:8">
      <c r="A1851" s="134" t="str">
        <f>IF(AND(TONGHOP!$O1851="KTHP",TONGHOP!$T1851&lt;&gt;""),TONGHOP!$T1851,"")</f>
        <v/>
      </c>
      <c r="B1851" s="134" t="str">
        <f>IF(AND(TONGHOP!$O1851="KTHP",TONGHOP!$U1851&lt;&gt;""),TONGHOP!$U1851,"")</f>
        <v/>
      </c>
      <c r="C1851" s="134" t="str">
        <f>IF(AND(TONGHOP!$O1851="KTHP",TONGHOP!$Q1851&lt;&gt;""),TONGHOP!$Q1851,"")</f>
        <v/>
      </c>
      <c r="D1851" s="134" t="str">
        <f t="shared" si="56"/>
        <v/>
      </c>
      <c r="E1851" s="134" t="str">
        <f>IF(AND(TONGHOP!$O1851="ThiTN",TONGHOP!$T1851&lt;&gt;""),TONGHOP!$T1851,"")</f>
        <v/>
      </c>
      <c r="F1851" s="134" t="str">
        <f>IF(AND(TONGHOP!$O1851="ThiTN",TONGHOP!$U1851&lt;&gt;""),TONGHOP!$U1851,"")</f>
        <v/>
      </c>
      <c r="G1851" s="134" t="str">
        <f>IF(AND(TONGHOP!$O1851="ThiTN",TONGHOP!$Q1851&lt;&gt;""),TONGHOP!$Q1851,"")</f>
        <v/>
      </c>
      <c r="H1851" s="134" t="str">
        <f t="shared" si="57"/>
        <v/>
      </c>
    </row>
    <row r="1852" spans="1:8">
      <c r="A1852" s="134" t="str">
        <f>IF(AND(TONGHOP!$O1852="KTHP",TONGHOP!$T1852&lt;&gt;""),TONGHOP!$T1852,"")</f>
        <v/>
      </c>
      <c r="B1852" s="134" t="str">
        <f>IF(AND(TONGHOP!$O1852="KTHP",TONGHOP!$U1852&lt;&gt;""),TONGHOP!$U1852,"")</f>
        <v/>
      </c>
      <c r="C1852" s="134" t="str">
        <f>IF(AND(TONGHOP!$O1852="KTHP",TONGHOP!$Q1852&lt;&gt;""),TONGHOP!$Q1852,"")</f>
        <v/>
      </c>
      <c r="D1852" s="134" t="str">
        <f t="shared" si="56"/>
        <v/>
      </c>
      <c r="E1852" s="134" t="str">
        <f>IF(AND(TONGHOP!$O1852="ThiTN",TONGHOP!$T1852&lt;&gt;""),TONGHOP!$T1852,"")</f>
        <v/>
      </c>
      <c r="F1852" s="134" t="str">
        <f>IF(AND(TONGHOP!$O1852="ThiTN",TONGHOP!$U1852&lt;&gt;""),TONGHOP!$U1852,"")</f>
        <v/>
      </c>
      <c r="G1852" s="134" t="str">
        <f>IF(AND(TONGHOP!$O1852="ThiTN",TONGHOP!$Q1852&lt;&gt;""),TONGHOP!$Q1852,"")</f>
        <v/>
      </c>
      <c r="H1852" s="134" t="str">
        <f t="shared" si="57"/>
        <v/>
      </c>
    </row>
    <row r="1853" spans="1:8">
      <c r="A1853" s="134" t="str">
        <f>IF(AND(TONGHOP!$O1853="KTHP",TONGHOP!$T1853&lt;&gt;""),TONGHOP!$T1853,"")</f>
        <v/>
      </c>
      <c r="B1853" s="134" t="str">
        <f>IF(AND(TONGHOP!$O1853="KTHP",TONGHOP!$U1853&lt;&gt;""),TONGHOP!$U1853,"")</f>
        <v/>
      </c>
      <c r="C1853" s="134" t="str">
        <f>IF(AND(TONGHOP!$O1853="KTHP",TONGHOP!$Q1853&lt;&gt;""),TONGHOP!$Q1853,"")</f>
        <v/>
      </c>
      <c r="D1853" s="134" t="str">
        <f t="shared" si="56"/>
        <v/>
      </c>
      <c r="E1853" s="134" t="str">
        <f>IF(AND(TONGHOP!$O1853="ThiTN",TONGHOP!$T1853&lt;&gt;""),TONGHOP!$T1853,"")</f>
        <v/>
      </c>
      <c r="F1853" s="134" t="str">
        <f>IF(AND(TONGHOP!$O1853="ThiTN",TONGHOP!$U1853&lt;&gt;""),TONGHOP!$U1853,"")</f>
        <v/>
      </c>
      <c r="G1853" s="134" t="str">
        <f>IF(AND(TONGHOP!$O1853="ThiTN",TONGHOP!$Q1853&lt;&gt;""),TONGHOP!$Q1853,"")</f>
        <v/>
      </c>
      <c r="H1853" s="134" t="str">
        <f t="shared" si="57"/>
        <v/>
      </c>
    </row>
    <row r="1854" spans="1:8">
      <c r="A1854" s="134" t="str">
        <f>IF(AND(TONGHOP!$O1854="KTHP",TONGHOP!$T1854&lt;&gt;""),TONGHOP!$T1854,"")</f>
        <v/>
      </c>
      <c r="B1854" s="134" t="str">
        <f>IF(AND(TONGHOP!$O1854="KTHP",TONGHOP!$U1854&lt;&gt;""),TONGHOP!$U1854,"")</f>
        <v/>
      </c>
      <c r="C1854" s="134" t="str">
        <f>IF(AND(TONGHOP!$O1854="KTHP",TONGHOP!$Q1854&lt;&gt;""),TONGHOP!$Q1854,"")</f>
        <v/>
      </c>
      <c r="D1854" s="134" t="str">
        <f t="shared" si="56"/>
        <v/>
      </c>
      <c r="E1854" s="134" t="str">
        <f>IF(AND(TONGHOP!$O1854="ThiTN",TONGHOP!$T1854&lt;&gt;""),TONGHOP!$T1854,"")</f>
        <v/>
      </c>
      <c r="F1854" s="134" t="str">
        <f>IF(AND(TONGHOP!$O1854="ThiTN",TONGHOP!$U1854&lt;&gt;""),TONGHOP!$U1854,"")</f>
        <v/>
      </c>
      <c r="G1854" s="134" t="str">
        <f>IF(AND(TONGHOP!$O1854="ThiTN",TONGHOP!$Q1854&lt;&gt;""),TONGHOP!$Q1854,"")</f>
        <v/>
      </c>
      <c r="H1854" s="134" t="str">
        <f t="shared" si="57"/>
        <v/>
      </c>
    </row>
    <row r="1855" spans="1:8">
      <c r="A1855" s="134" t="str">
        <f>IF(AND(TONGHOP!$O1855="KTHP",TONGHOP!$T1855&lt;&gt;""),TONGHOP!$T1855,"")</f>
        <v/>
      </c>
      <c r="B1855" s="134" t="str">
        <f>IF(AND(TONGHOP!$O1855="KTHP",TONGHOP!$U1855&lt;&gt;""),TONGHOP!$U1855,"")</f>
        <v/>
      </c>
      <c r="C1855" s="134" t="str">
        <f>IF(AND(TONGHOP!$O1855="KTHP",TONGHOP!$Q1855&lt;&gt;""),TONGHOP!$Q1855,"")</f>
        <v/>
      </c>
      <c r="D1855" s="134" t="str">
        <f t="shared" si="56"/>
        <v/>
      </c>
      <c r="E1855" s="134" t="str">
        <f>IF(AND(TONGHOP!$O1855="ThiTN",TONGHOP!$T1855&lt;&gt;""),TONGHOP!$T1855,"")</f>
        <v/>
      </c>
      <c r="F1855" s="134" t="str">
        <f>IF(AND(TONGHOP!$O1855="ThiTN",TONGHOP!$U1855&lt;&gt;""),TONGHOP!$U1855,"")</f>
        <v/>
      </c>
      <c r="G1855" s="134" t="str">
        <f>IF(AND(TONGHOP!$O1855="ThiTN",TONGHOP!$Q1855&lt;&gt;""),TONGHOP!$Q1855,"")</f>
        <v/>
      </c>
      <c r="H1855" s="134" t="str">
        <f t="shared" si="57"/>
        <v/>
      </c>
    </row>
    <row r="1856" spans="1:8">
      <c r="A1856" s="134" t="str">
        <f>IF(AND(TONGHOP!$O1856="KTHP",TONGHOP!$T1856&lt;&gt;""),TONGHOP!$T1856,"")</f>
        <v/>
      </c>
      <c r="B1856" s="134" t="str">
        <f>IF(AND(TONGHOP!$O1856="KTHP",TONGHOP!$U1856&lt;&gt;""),TONGHOP!$U1856,"")</f>
        <v/>
      </c>
      <c r="C1856" s="134" t="str">
        <f>IF(AND(TONGHOP!$O1856="KTHP",TONGHOP!$Q1856&lt;&gt;""),TONGHOP!$Q1856,"")</f>
        <v/>
      </c>
      <c r="D1856" s="134" t="str">
        <f t="shared" si="56"/>
        <v/>
      </c>
      <c r="E1856" s="134" t="str">
        <f>IF(AND(TONGHOP!$O1856="ThiTN",TONGHOP!$T1856&lt;&gt;""),TONGHOP!$T1856,"")</f>
        <v/>
      </c>
      <c r="F1856" s="134" t="str">
        <f>IF(AND(TONGHOP!$O1856="ThiTN",TONGHOP!$U1856&lt;&gt;""),TONGHOP!$U1856,"")</f>
        <v/>
      </c>
      <c r="G1856" s="134" t="str">
        <f>IF(AND(TONGHOP!$O1856="ThiTN",TONGHOP!$Q1856&lt;&gt;""),TONGHOP!$Q1856,"")</f>
        <v/>
      </c>
      <c r="H1856" s="134" t="str">
        <f t="shared" si="57"/>
        <v/>
      </c>
    </row>
    <row r="1857" spans="1:8">
      <c r="A1857" s="134" t="str">
        <f>IF(AND(TONGHOP!$O1857="KTHP",TONGHOP!$T1857&lt;&gt;""),TONGHOP!$T1857,"")</f>
        <v/>
      </c>
      <c r="B1857" s="134" t="str">
        <f>IF(AND(TONGHOP!$O1857="KTHP",TONGHOP!$U1857&lt;&gt;""),TONGHOP!$U1857,"")</f>
        <v/>
      </c>
      <c r="C1857" s="134" t="str">
        <f>IF(AND(TONGHOP!$O1857="KTHP",TONGHOP!$Q1857&lt;&gt;""),TONGHOP!$Q1857,"")</f>
        <v/>
      </c>
      <c r="D1857" s="134" t="str">
        <f t="shared" si="56"/>
        <v/>
      </c>
      <c r="E1857" s="134" t="str">
        <f>IF(AND(TONGHOP!$O1857="ThiTN",TONGHOP!$T1857&lt;&gt;""),TONGHOP!$T1857,"")</f>
        <v/>
      </c>
      <c r="F1857" s="134" t="str">
        <f>IF(AND(TONGHOP!$O1857="ThiTN",TONGHOP!$U1857&lt;&gt;""),TONGHOP!$U1857,"")</f>
        <v/>
      </c>
      <c r="G1857" s="134" t="str">
        <f>IF(AND(TONGHOP!$O1857="ThiTN",TONGHOP!$Q1857&lt;&gt;""),TONGHOP!$Q1857,"")</f>
        <v/>
      </c>
      <c r="H1857" s="134" t="str">
        <f t="shared" si="57"/>
        <v/>
      </c>
    </row>
    <row r="1858" spans="1:8">
      <c r="A1858" s="134" t="str">
        <f>IF(AND(TONGHOP!$O1858="KTHP",TONGHOP!$T1858&lt;&gt;""),TONGHOP!$T1858,"")</f>
        <v/>
      </c>
      <c r="B1858" s="134" t="str">
        <f>IF(AND(TONGHOP!$O1858="KTHP",TONGHOP!$U1858&lt;&gt;""),TONGHOP!$U1858,"")</f>
        <v/>
      </c>
      <c r="C1858" s="134" t="str">
        <f>IF(AND(TONGHOP!$O1858="KTHP",TONGHOP!$Q1858&lt;&gt;""),TONGHOP!$Q1858,"")</f>
        <v/>
      </c>
      <c r="D1858" s="134" t="str">
        <f t="shared" si="56"/>
        <v/>
      </c>
      <c r="E1858" s="134" t="str">
        <f>IF(AND(TONGHOP!$O1858="ThiTN",TONGHOP!$T1858&lt;&gt;""),TONGHOP!$T1858,"")</f>
        <v/>
      </c>
      <c r="F1858" s="134" t="str">
        <f>IF(AND(TONGHOP!$O1858="ThiTN",TONGHOP!$U1858&lt;&gt;""),TONGHOP!$U1858,"")</f>
        <v/>
      </c>
      <c r="G1858" s="134" t="str">
        <f>IF(AND(TONGHOP!$O1858="ThiTN",TONGHOP!$Q1858&lt;&gt;""),TONGHOP!$Q1858,"")</f>
        <v/>
      </c>
      <c r="H1858" s="134" t="str">
        <f t="shared" si="57"/>
        <v/>
      </c>
    </row>
    <row r="1859" spans="1:8">
      <c r="A1859" s="134" t="str">
        <f>IF(AND(TONGHOP!$O1859="KTHP",TONGHOP!$T1859&lt;&gt;""),TONGHOP!$T1859,"")</f>
        <v/>
      </c>
      <c r="B1859" s="134" t="str">
        <f>IF(AND(TONGHOP!$O1859="KTHP",TONGHOP!$U1859&lt;&gt;""),TONGHOP!$U1859,"")</f>
        <v/>
      </c>
      <c r="C1859" s="134" t="str">
        <f>IF(AND(TONGHOP!$O1859="KTHP",TONGHOP!$Q1859&lt;&gt;""),TONGHOP!$Q1859,"")</f>
        <v/>
      </c>
      <c r="D1859" s="134" t="str">
        <f t="shared" ref="D1859:D1922" si="58">IF(AND(A1859="",B1859="")=TRUE,"",(C1859+30)*0.3/60)</f>
        <v/>
      </c>
      <c r="E1859" s="134" t="str">
        <f>IF(AND(TONGHOP!$O1859="ThiTN",TONGHOP!$T1859&lt;&gt;""),TONGHOP!$T1859,"")</f>
        <v/>
      </c>
      <c r="F1859" s="134" t="str">
        <f>IF(AND(TONGHOP!$O1859="ThiTN",TONGHOP!$U1859&lt;&gt;""),TONGHOP!$U1859,"")</f>
        <v/>
      </c>
      <c r="G1859" s="134" t="str">
        <f>IF(AND(TONGHOP!$O1859="ThiTN",TONGHOP!$Q1859&lt;&gt;""),TONGHOP!$Q1859,"")</f>
        <v/>
      </c>
      <c r="H1859" s="134" t="str">
        <f t="shared" ref="H1859:H1922" si="59">IF(AND(E1859="",F1859="")=TRUE,"",(G1859+30)*0.5/60)</f>
        <v/>
      </c>
    </row>
    <row r="1860" spans="1:8">
      <c r="A1860" s="134" t="str">
        <f>IF(AND(TONGHOP!$O1860="KTHP",TONGHOP!$T1860&lt;&gt;""),TONGHOP!$T1860,"")</f>
        <v/>
      </c>
      <c r="B1860" s="134" t="str">
        <f>IF(AND(TONGHOP!$O1860="KTHP",TONGHOP!$U1860&lt;&gt;""),TONGHOP!$U1860,"")</f>
        <v/>
      </c>
      <c r="C1860" s="134" t="str">
        <f>IF(AND(TONGHOP!$O1860="KTHP",TONGHOP!$Q1860&lt;&gt;""),TONGHOP!$Q1860,"")</f>
        <v/>
      </c>
      <c r="D1860" s="134" t="str">
        <f t="shared" si="58"/>
        <v/>
      </c>
      <c r="E1860" s="134" t="str">
        <f>IF(AND(TONGHOP!$O1860="ThiTN",TONGHOP!$T1860&lt;&gt;""),TONGHOP!$T1860,"")</f>
        <v/>
      </c>
      <c r="F1860" s="134" t="str">
        <f>IF(AND(TONGHOP!$O1860="ThiTN",TONGHOP!$U1860&lt;&gt;""),TONGHOP!$U1860,"")</f>
        <v/>
      </c>
      <c r="G1860" s="134" t="str">
        <f>IF(AND(TONGHOP!$O1860="ThiTN",TONGHOP!$Q1860&lt;&gt;""),TONGHOP!$Q1860,"")</f>
        <v/>
      </c>
      <c r="H1860" s="134" t="str">
        <f t="shared" si="59"/>
        <v/>
      </c>
    </row>
    <row r="1861" spans="1:8">
      <c r="A1861" s="134" t="str">
        <f>IF(AND(TONGHOP!$O1861="KTHP",TONGHOP!$T1861&lt;&gt;""),TONGHOP!$T1861,"")</f>
        <v/>
      </c>
      <c r="B1861" s="134" t="str">
        <f>IF(AND(TONGHOP!$O1861="KTHP",TONGHOP!$U1861&lt;&gt;""),TONGHOP!$U1861,"")</f>
        <v/>
      </c>
      <c r="C1861" s="134" t="str">
        <f>IF(AND(TONGHOP!$O1861="KTHP",TONGHOP!$Q1861&lt;&gt;""),TONGHOP!$Q1861,"")</f>
        <v/>
      </c>
      <c r="D1861" s="134" t="str">
        <f t="shared" si="58"/>
        <v/>
      </c>
      <c r="E1861" s="134" t="str">
        <f>IF(AND(TONGHOP!$O1861="ThiTN",TONGHOP!$T1861&lt;&gt;""),TONGHOP!$T1861,"")</f>
        <v/>
      </c>
      <c r="F1861" s="134" t="str">
        <f>IF(AND(TONGHOP!$O1861="ThiTN",TONGHOP!$U1861&lt;&gt;""),TONGHOP!$U1861,"")</f>
        <v/>
      </c>
      <c r="G1861" s="134" t="str">
        <f>IF(AND(TONGHOP!$O1861="ThiTN",TONGHOP!$Q1861&lt;&gt;""),TONGHOP!$Q1861,"")</f>
        <v/>
      </c>
      <c r="H1861" s="134" t="str">
        <f t="shared" si="59"/>
        <v/>
      </c>
    </row>
    <row r="1862" spans="1:8">
      <c r="A1862" s="134" t="str">
        <f>IF(AND(TONGHOP!$O1862="KTHP",TONGHOP!$T1862&lt;&gt;""),TONGHOP!$T1862,"")</f>
        <v/>
      </c>
      <c r="B1862" s="134" t="str">
        <f>IF(AND(TONGHOP!$O1862="KTHP",TONGHOP!$U1862&lt;&gt;""),TONGHOP!$U1862,"")</f>
        <v/>
      </c>
      <c r="C1862" s="134" t="str">
        <f>IF(AND(TONGHOP!$O1862="KTHP",TONGHOP!$Q1862&lt;&gt;""),TONGHOP!$Q1862,"")</f>
        <v/>
      </c>
      <c r="D1862" s="134" t="str">
        <f t="shared" si="58"/>
        <v/>
      </c>
      <c r="E1862" s="134" t="str">
        <f>IF(AND(TONGHOP!$O1862="ThiTN",TONGHOP!$T1862&lt;&gt;""),TONGHOP!$T1862,"")</f>
        <v/>
      </c>
      <c r="F1862" s="134" t="str">
        <f>IF(AND(TONGHOP!$O1862="ThiTN",TONGHOP!$U1862&lt;&gt;""),TONGHOP!$U1862,"")</f>
        <v/>
      </c>
      <c r="G1862" s="134" t="str">
        <f>IF(AND(TONGHOP!$O1862="ThiTN",TONGHOP!$Q1862&lt;&gt;""),TONGHOP!$Q1862,"")</f>
        <v/>
      </c>
      <c r="H1862" s="134" t="str">
        <f t="shared" si="59"/>
        <v/>
      </c>
    </row>
    <row r="1863" spans="1:8">
      <c r="A1863" s="134" t="str">
        <f>IF(AND(TONGHOP!$O1863="KTHP",TONGHOP!$T1863&lt;&gt;""),TONGHOP!$T1863,"")</f>
        <v/>
      </c>
      <c r="B1863" s="134" t="str">
        <f>IF(AND(TONGHOP!$O1863="KTHP",TONGHOP!$U1863&lt;&gt;""),TONGHOP!$U1863,"")</f>
        <v/>
      </c>
      <c r="C1863" s="134" t="str">
        <f>IF(AND(TONGHOP!$O1863="KTHP",TONGHOP!$Q1863&lt;&gt;""),TONGHOP!$Q1863,"")</f>
        <v/>
      </c>
      <c r="D1863" s="134" t="str">
        <f t="shared" si="58"/>
        <v/>
      </c>
      <c r="E1863" s="134" t="str">
        <f>IF(AND(TONGHOP!$O1863="ThiTN",TONGHOP!$T1863&lt;&gt;""),TONGHOP!$T1863,"")</f>
        <v/>
      </c>
      <c r="F1863" s="134" t="str">
        <f>IF(AND(TONGHOP!$O1863="ThiTN",TONGHOP!$U1863&lt;&gt;""),TONGHOP!$U1863,"")</f>
        <v/>
      </c>
      <c r="G1863" s="134" t="str">
        <f>IF(AND(TONGHOP!$O1863="ThiTN",TONGHOP!$Q1863&lt;&gt;""),TONGHOP!$Q1863,"")</f>
        <v/>
      </c>
      <c r="H1863" s="134" t="str">
        <f t="shared" si="59"/>
        <v/>
      </c>
    </row>
    <row r="1864" spans="1:8">
      <c r="A1864" s="134" t="str">
        <f>IF(AND(TONGHOP!$O1864="KTHP",TONGHOP!$T1864&lt;&gt;""),TONGHOP!$T1864,"")</f>
        <v/>
      </c>
      <c r="B1864" s="134" t="str">
        <f>IF(AND(TONGHOP!$O1864="KTHP",TONGHOP!$U1864&lt;&gt;""),TONGHOP!$U1864,"")</f>
        <v/>
      </c>
      <c r="C1864" s="134" t="str">
        <f>IF(AND(TONGHOP!$O1864="KTHP",TONGHOP!$Q1864&lt;&gt;""),TONGHOP!$Q1864,"")</f>
        <v/>
      </c>
      <c r="D1864" s="134" t="str">
        <f t="shared" si="58"/>
        <v/>
      </c>
      <c r="E1864" s="134" t="str">
        <f>IF(AND(TONGHOP!$O1864="ThiTN",TONGHOP!$T1864&lt;&gt;""),TONGHOP!$T1864,"")</f>
        <v/>
      </c>
      <c r="F1864" s="134" t="str">
        <f>IF(AND(TONGHOP!$O1864="ThiTN",TONGHOP!$U1864&lt;&gt;""),TONGHOP!$U1864,"")</f>
        <v/>
      </c>
      <c r="G1864" s="134" t="str">
        <f>IF(AND(TONGHOP!$O1864="ThiTN",TONGHOP!$Q1864&lt;&gt;""),TONGHOP!$Q1864,"")</f>
        <v/>
      </c>
      <c r="H1864" s="134" t="str">
        <f t="shared" si="59"/>
        <v/>
      </c>
    </row>
    <row r="1865" spans="1:8">
      <c r="A1865" s="134" t="str">
        <f>IF(AND(TONGHOP!$O1865="KTHP",TONGHOP!$T1865&lt;&gt;""),TONGHOP!$T1865,"")</f>
        <v/>
      </c>
      <c r="B1865" s="134" t="str">
        <f>IF(AND(TONGHOP!$O1865="KTHP",TONGHOP!$U1865&lt;&gt;""),TONGHOP!$U1865,"")</f>
        <v/>
      </c>
      <c r="C1865" s="134" t="str">
        <f>IF(AND(TONGHOP!$O1865="KTHP",TONGHOP!$Q1865&lt;&gt;""),TONGHOP!$Q1865,"")</f>
        <v/>
      </c>
      <c r="D1865" s="134" t="str">
        <f t="shared" si="58"/>
        <v/>
      </c>
      <c r="E1865" s="134" t="str">
        <f>IF(AND(TONGHOP!$O1865="ThiTN",TONGHOP!$T1865&lt;&gt;""),TONGHOP!$T1865,"")</f>
        <v/>
      </c>
      <c r="F1865" s="134" t="str">
        <f>IF(AND(TONGHOP!$O1865="ThiTN",TONGHOP!$U1865&lt;&gt;""),TONGHOP!$U1865,"")</f>
        <v/>
      </c>
      <c r="G1865" s="134" t="str">
        <f>IF(AND(TONGHOP!$O1865="ThiTN",TONGHOP!$Q1865&lt;&gt;""),TONGHOP!$Q1865,"")</f>
        <v/>
      </c>
      <c r="H1865" s="134" t="str">
        <f t="shared" si="59"/>
        <v/>
      </c>
    </row>
    <row r="1866" spans="1:8">
      <c r="A1866" s="134" t="str">
        <f>IF(AND(TONGHOP!$O1866="KTHP",TONGHOP!$T1866&lt;&gt;""),TONGHOP!$T1866,"")</f>
        <v/>
      </c>
      <c r="B1866" s="134" t="str">
        <f>IF(AND(TONGHOP!$O1866="KTHP",TONGHOP!$U1866&lt;&gt;""),TONGHOP!$U1866,"")</f>
        <v/>
      </c>
      <c r="C1866" s="134" t="str">
        <f>IF(AND(TONGHOP!$O1866="KTHP",TONGHOP!$Q1866&lt;&gt;""),TONGHOP!$Q1866,"")</f>
        <v/>
      </c>
      <c r="D1866" s="134" t="str">
        <f t="shared" si="58"/>
        <v/>
      </c>
      <c r="E1866" s="134" t="str">
        <f>IF(AND(TONGHOP!$O1866="ThiTN",TONGHOP!$T1866&lt;&gt;""),TONGHOP!$T1866,"")</f>
        <v/>
      </c>
      <c r="F1866" s="134" t="str">
        <f>IF(AND(TONGHOP!$O1866="ThiTN",TONGHOP!$U1866&lt;&gt;""),TONGHOP!$U1866,"")</f>
        <v/>
      </c>
      <c r="G1866" s="134" t="str">
        <f>IF(AND(TONGHOP!$O1866="ThiTN",TONGHOP!$Q1866&lt;&gt;""),TONGHOP!$Q1866,"")</f>
        <v/>
      </c>
      <c r="H1866" s="134" t="str">
        <f t="shared" si="59"/>
        <v/>
      </c>
    </row>
    <row r="1867" spans="1:8">
      <c r="A1867" s="134" t="str">
        <f>IF(AND(TONGHOP!$O1867="KTHP",TONGHOP!$T1867&lt;&gt;""),TONGHOP!$T1867,"")</f>
        <v/>
      </c>
      <c r="B1867" s="134" t="str">
        <f>IF(AND(TONGHOP!$O1867="KTHP",TONGHOP!$U1867&lt;&gt;""),TONGHOP!$U1867,"")</f>
        <v/>
      </c>
      <c r="C1867" s="134" t="str">
        <f>IF(AND(TONGHOP!$O1867="KTHP",TONGHOP!$Q1867&lt;&gt;""),TONGHOP!$Q1867,"")</f>
        <v/>
      </c>
      <c r="D1867" s="134" t="str">
        <f t="shared" si="58"/>
        <v/>
      </c>
      <c r="E1867" s="134" t="str">
        <f>IF(AND(TONGHOP!$O1867="ThiTN",TONGHOP!$T1867&lt;&gt;""),TONGHOP!$T1867,"")</f>
        <v/>
      </c>
      <c r="F1867" s="134" t="str">
        <f>IF(AND(TONGHOP!$O1867="ThiTN",TONGHOP!$U1867&lt;&gt;""),TONGHOP!$U1867,"")</f>
        <v/>
      </c>
      <c r="G1867" s="134" t="str">
        <f>IF(AND(TONGHOP!$O1867="ThiTN",TONGHOP!$Q1867&lt;&gt;""),TONGHOP!$Q1867,"")</f>
        <v/>
      </c>
      <c r="H1867" s="134" t="str">
        <f t="shared" si="59"/>
        <v/>
      </c>
    </row>
    <row r="1868" spans="1:8">
      <c r="A1868" s="134" t="str">
        <f>IF(AND(TONGHOP!$O1868="KTHP",TONGHOP!$T1868&lt;&gt;""),TONGHOP!$T1868,"")</f>
        <v/>
      </c>
      <c r="B1868" s="134" t="str">
        <f>IF(AND(TONGHOP!$O1868="KTHP",TONGHOP!$U1868&lt;&gt;""),TONGHOP!$U1868,"")</f>
        <v/>
      </c>
      <c r="C1868" s="134" t="str">
        <f>IF(AND(TONGHOP!$O1868="KTHP",TONGHOP!$Q1868&lt;&gt;""),TONGHOP!$Q1868,"")</f>
        <v/>
      </c>
      <c r="D1868" s="134" t="str">
        <f t="shared" si="58"/>
        <v/>
      </c>
      <c r="E1868" s="134" t="str">
        <f>IF(AND(TONGHOP!$O1868="ThiTN",TONGHOP!$T1868&lt;&gt;""),TONGHOP!$T1868,"")</f>
        <v/>
      </c>
      <c r="F1868" s="134" t="str">
        <f>IF(AND(TONGHOP!$O1868="ThiTN",TONGHOP!$U1868&lt;&gt;""),TONGHOP!$U1868,"")</f>
        <v/>
      </c>
      <c r="G1868" s="134" t="str">
        <f>IF(AND(TONGHOP!$O1868="ThiTN",TONGHOP!$Q1868&lt;&gt;""),TONGHOP!$Q1868,"")</f>
        <v/>
      </c>
      <c r="H1868" s="134" t="str">
        <f t="shared" si="59"/>
        <v/>
      </c>
    </row>
    <row r="1869" spans="1:8">
      <c r="A1869" s="134" t="str">
        <f>IF(AND(TONGHOP!$O1869="KTHP",TONGHOP!$T1869&lt;&gt;""),TONGHOP!$T1869,"")</f>
        <v/>
      </c>
      <c r="B1869" s="134" t="str">
        <f>IF(AND(TONGHOP!$O1869="KTHP",TONGHOP!$U1869&lt;&gt;""),TONGHOP!$U1869,"")</f>
        <v/>
      </c>
      <c r="C1869" s="134" t="str">
        <f>IF(AND(TONGHOP!$O1869="KTHP",TONGHOP!$Q1869&lt;&gt;""),TONGHOP!$Q1869,"")</f>
        <v/>
      </c>
      <c r="D1869" s="134" t="str">
        <f t="shared" si="58"/>
        <v/>
      </c>
      <c r="E1869" s="134" t="str">
        <f>IF(AND(TONGHOP!$O1869="ThiTN",TONGHOP!$T1869&lt;&gt;""),TONGHOP!$T1869,"")</f>
        <v/>
      </c>
      <c r="F1869" s="134" t="str">
        <f>IF(AND(TONGHOP!$O1869="ThiTN",TONGHOP!$U1869&lt;&gt;""),TONGHOP!$U1869,"")</f>
        <v/>
      </c>
      <c r="G1869" s="134" t="str">
        <f>IF(AND(TONGHOP!$O1869="ThiTN",TONGHOP!$Q1869&lt;&gt;""),TONGHOP!$Q1869,"")</f>
        <v/>
      </c>
      <c r="H1869" s="134" t="str">
        <f t="shared" si="59"/>
        <v/>
      </c>
    </row>
    <row r="1870" spans="1:8">
      <c r="A1870" s="134" t="str">
        <f>IF(AND(TONGHOP!$O1870="KTHP",TONGHOP!$T1870&lt;&gt;""),TONGHOP!$T1870,"")</f>
        <v/>
      </c>
      <c r="B1870" s="134" t="str">
        <f>IF(AND(TONGHOP!$O1870="KTHP",TONGHOP!$U1870&lt;&gt;""),TONGHOP!$U1870,"")</f>
        <v/>
      </c>
      <c r="C1870" s="134" t="str">
        <f>IF(AND(TONGHOP!$O1870="KTHP",TONGHOP!$Q1870&lt;&gt;""),TONGHOP!$Q1870,"")</f>
        <v/>
      </c>
      <c r="D1870" s="134" t="str">
        <f t="shared" si="58"/>
        <v/>
      </c>
      <c r="E1870" s="134" t="str">
        <f>IF(AND(TONGHOP!$O1870="ThiTN",TONGHOP!$T1870&lt;&gt;""),TONGHOP!$T1870,"")</f>
        <v/>
      </c>
      <c r="F1870" s="134" t="str">
        <f>IF(AND(TONGHOP!$O1870="ThiTN",TONGHOP!$U1870&lt;&gt;""),TONGHOP!$U1870,"")</f>
        <v/>
      </c>
      <c r="G1870" s="134" t="str">
        <f>IF(AND(TONGHOP!$O1870="ThiTN",TONGHOP!$Q1870&lt;&gt;""),TONGHOP!$Q1870,"")</f>
        <v/>
      </c>
      <c r="H1870" s="134" t="str">
        <f t="shared" si="59"/>
        <v/>
      </c>
    </row>
    <row r="1871" spans="1:8">
      <c r="A1871" s="134" t="str">
        <f>IF(AND(TONGHOP!$O1871="KTHP",TONGHOP!$T1871&lt;&gt;""),TONGHOP!$T1871,"")</f>
        <v/>
      </c>
      <c r="B1871" s="134" t="str">
        <f>IF(AND(TONGHOP!$O1871="KTHP",TONGHOP!$U1871&lt;&gt;""),TONGHOP!$U1871,"")</f>
        <v/>
      </c>
      <c r="C1871" s="134" t="str">
        <f>IF(AND(TONGHOP!$O1871="KTHP",TONGHOP!$Q1871&lt;&gt;""),TONGHOP!$Q1871,"")</f>
        <v/>
      </c>
      <c r="D1871" s="134" t="str">
        <f t="shared" si="58"/>
        <v/>
      </c>
      <c r="E1871" s="134" t="str">
        <f>IF(AND(TONGHOP!$O1871="ThiTN",TONGHOP!$T1871&lt;&gt;""),TONGHOP!$T1871,"")</f>
        <v/>
      </c>
      <c r="F1871" s="134" t="str">
        <f>IF(AND(TONGHOP!$O1871="ThiTN",TONGHOP!$U1871&lt;&gt;""),TONGHOP!$U1871,"")</f>
        <v/>
      </c>
      <c r="G1871" s="134" t="str">
        <f>IF(AND(TONGHOP!$O1871="ThiTN",TONGHOP!$Q1871&lt;&gt;""),TONGHOP!$Q1871,"")</f>
        <v/>
      </c>
      <c r="H1871" s="134" t="str">
        <f t="shared" si="59"/>
        <v/>
      </c>
    </row>
    <row r="1872" spans="1:8">
      <c r="A1872" s="134" t="str">
        <f>IF(AND(TONGHOP!$O1872="KTHP",TONGHOP!$T1872&lt;&gt;""),TONGHOP!$T1872,"")</f>
        <v/>
      </c>
      <c r="B1872" s="134" t="str">
        <f>IF(AND(TONGHOP!$O1872="KTHP",TONGHOP!$U1872&lt;&gt;""),TONGHOP!$U1872,"")</f>
        <v/>
      </c>
      <c r="C1872" s="134" t="str">
        <f>IF(AND(TONGHOP!$O1872="KTHP",TONGHOP!$Q1872&lt;&gt;""),TONGHOP!$Q1872,"")</f>
        <v/>
      </c>
      <c r="D1872" s="134" t="str">
        <f t="shared" si="58"/>
        <v/>
      </c>
      <c r="E1872" s="134" t="str">
        <f>IF(AND(TONGHOP!$O1872="ThiTN",TONGHOP!$T1872&lt;&gt;""),TONGHOP!$T1872,"")</f>
        <v/>
      </c>
      <c r="F1872" s="134" t="str">
        <f>IF(AND(TONGHOP!$O1872="ThiTN",TONGHOP!$U1872&lt;&gt;""),TONGHOP!$U1872,"")</f>
        <v/>
      </c>
      <c r="G1872" s="134" t="str">
        <f>IF(AND(TONGHOP!$O1872="ThiTN",TONGHOP!$Q1872&lt;&gt;""),TONGHOP!$Q1872,"")</f>
        <v/>
      </c>
      <c r="H1872" s="134" t="str">
        <f t="shared" si="59"/>
        <v/>
      </c>
    </row>
    <row r="1873" spans="1:8">
      <c r="A1873" s="134" t="str">
        <f>IF(AND(TONGHOP!$O1873="KTHP",TONGHOP!$T1873&lt;&gt;""),TONGHOP!$T1873,"")</f>
        <v/>
      </c>
      <c r="B1873" s="134" t="str">
        <f>IF(AND(TONGHOP!$O1873="KTHP",TONGHOP!$U1873&lt;&gt;""),TONGHOP!$U1873,"")</f>
        <v/>
      </c>
      <c r="C1873" s="134" t="str">
        <f>IF(AND(TONGHOP!$O1873="KTHP",TONGHOP!$Q1873&lt;&gt;""),TONGHOP!$Q1873,"")</f>
        <v/>
      </c>
      <c r="D1873" s="134" t="str">
        <f t="shared" si="58"/>
        <v/>
      </c>
      <c r="E1873" s="134" t="str">
        <f>IF(AND(TONGHOP!$O1873="ThiTN",TONGHOP!$T1873&lt;&gt;""),TONGHOP!$T1873,"")</f>
        <v/>
      </c>
      <c r="F1873" s="134" t="str">
        <f>IF(AND(TONGHOP!$O1873="ThiTN",TONGHOP!$U1873&lt;&gt;""),TONGHOP!$U1873,"")</f>
        <v/>
      </c>
      <c r="G1873" s="134" t="str">
        <f>IF(AND(TONGHOP!$O1873="ThiTN",TONGHOP!$Q1873&lt;&gt;""),TONGHOP!$Q1873,"")</f>
        <v/>
      </c>
      <c r="H1873" s="134" t="str">
        <f t="shared" si="59"/>
        <v/>
      </c>
    </row>
    <row r="1874" spans="1:8">
      <c r="A1874" s="134" t="str">
        <f>IF(AND(TONGHOP!$O1874="KTHP",TONGHOP!$T1874&lt;&gt;""),TONGHOP!$T1874,"")</f>
        <v/>
      </c>
      <c r="B1874" s="134" t="str">
        <f>IF(AND(TONGHOP!$O1874="KTHP",TONGHOP!$U1874&lt;&gt;""),TONGHOP!$U1874,"")</f>
        <v/>
      </c>
      <c r="C1874" s="134" t="str">
        <f>IF(AND(TONGHOP!$O1874="KTHP",TONGHOP!$Q1874&lt;&gt;""),TONGHOP!$Q1874,"")</f>
        <v/>
      </c>
      <c r="D1874" s="134" t="str">
        <f t="shared" si="58"/>
        <v/>
      </c>
      <c r="E1874" s="134" t="str">
        <f>IF(AND(TONGHOP!$O1874="ThiTN",TONGHOP!$T1874&lt;&gt;""),TONGHOP!$T1874,"")</f>
        <v/>
      </c>
      <c r="F1874" s="134" t="str">
        <f>IF(AND(TONGHOP!$O1874="ThiTN",TONGHOP!$U1874&lt;&gt;""),TONGHOP!$U1874,"")</f>
        <v/>
      </c>
      <c r="G1874" s="134" t="str">
        <f>IF(AND(TONGHOP!$O1874="ThiTN",TONGHOP!$Q1874&lt;&gt;""),TONGHOP!$Q1874,"")</f>
        <v/>
      </c>
      <c r="H1874" s="134" t="str">
        <f t="shared" si="59"/>
        <v/>
      </c>
    </row>
    <row r="1875" spans="1:8">
      <c r="A1875" s="134" t="str">
        <f>IF(AND(TONGHOP!$O1875="KTHP",TONGHOP!$T1875&lt;&gt;""),TONGHOP!$T1875,"")</f>
        <v/>
      </c>
      <c r="B1875" s="134" t="str">
        <f>IF(AND(TONGHOP!$O1875="KTHP",TONGHOP!$U1875&lt;&gt;""),TONGHOP!$U1875,"")</f>
        <v/>
      </c>
      <c r="C1875" s="134" t="str">
        <f>IF(AND(TONGHOP!$O1875="KTHP",TONGHOP!$Q1875&lt;&gt;""),TONGHOP!$Q1875,"")</f>
        <v/>
      </c>
      <c r="D1875" s="134" t="str">
        <f t="shared" si="58"/>
        <v/>
      </c>
      <c r="E1875" s="134" t="str">
        <f>IF(AND(TONGHOP!$O1875="ThiTN",TONGHOP!$T1875&lt;&gt;""),TONGHOP!$T1875,"")</f>
        <v/>
      </c>
      <c r="F1875" s="134" t="str">
        <f>IF(AND(TONGHOP!$O1875="ThiTN",TONGHOP!$U1875&lt;&gt;""),TONGHOP!$U1875,"")</f>
        <v/>
      </c>
      <c r="G1875" s="134" t="str">
        <f>IF(AND(TONGHOP!$O1875="ThiTN",TONGHOP!$Q1875&lt;&gt;""),TONGHOP!$Q1875,"")</f>
        <v/>
      </c>
      <c r="H1875" s="134" t="str">
        <f t="shared" si="59"/>
        <v/>
      </c>
    </row>
    <row r="1876" spans="1:8">
      <c r="A1876" s="134" t="str">
        <f>IF(AND(TONGHOP!$O1876="KTHP",TONGHOP!$T1876&lt;&gt;""),TONGHOP!$T1876,"")</f>
        <v/>
      </c>
      <c r="B1876" s="134" t="str">
        <f>IF(AND(TONGHOP!$O1876="KTHP",TONGHOP!$U1876&lt;&gt;""),TONGHOP!$U1876,"")</f>
        <v/>
      </c>
      <c r="C1876" s="134" t="str">
        <f>IF(AND(TONGHOP!$O1876="KTHP",TONGHOP!$Q1876&lt;&gt;""),TONGHOP!$Q1876,"")</f>
        <v/>
      </c>
      <c r="D1876" s="134" t="str">
        <f t="shared" si="58"/>
        <v/>
      </c>
      <c r="E1876" s="134" t="str">
        <f>IF(AND(TONGHOP!$O1876="ThiTN",TONGHOP!$T1876&lt;&gt;""),TONGHOP!$T1876,"")</f>
        <v/>
      </c>
      <c r="F1876" s="134" t="str">
        <f>IF(AND(TONGHOP!$O1876="ThiTN",TONGHOP!$U1876&lt;&gt;""),TONGHOP!$U1876,"")</f>
        <v/>
      </c>
      <c r="G1876" s="134" t="str">
        <f>IF(AND(TONGHOP!$O1876="ThiTN",TONGHOP!$Q1876&lt;&gt;""),TONGHOP!$Q1876,"")</f>
        <v/>
      </c>
      <c r="H1876" s="134" t="str">
        <f t="shared" si="59"/>
        <v/>
      </c>
    </row>
    <row r="1877" spans="1:8">
      <c r="A1877" s="134" t="str">
        <f>IF(AND(TONGHOP!$O1877="KTHP",TONGHOP!$T1877&lt;&gt;""),TONGHOP!$T1877,"")</f>
        <v/>
      </c>
      <c r="B1877" s="134" t="str">
        <f>IF(AND(TONGHOP!$O1877="KTHP",TONGHOP!$U1877&lt;&gt;""),TONGHOP!$U1877,"")</f>
        <v/>
      </c>
      <c r="C1877" s="134" t="str">
        <f>IF(AND(TONGHOP!$O1877="KTHP",TONGHOP!$Q1877&lt;&gt;""),TONGHOP!$Q1877,"")</f>
        <v/>
      </c>
      <c r="D1877" s="134" t="str">
        <f t="shared" si="58"/>
        <v/>
      </c>
      <c r="E1877" s="134" t="str">
        <f>IF(AND(TONGHOP!$O1877="ThiTN",TONGHOP!$T1877&lt;&gt;""),TONGHOP!$T1877,"")</f>
        <v/>
      </c>
      <c r="F1877" s="134" t="str">
        <f>IF(AND(TONGHOP!$O1877="ThiTN",TONGHOP!$U1877&lt;&gt;""),TONGHOP!$U1877,"")</f>
        <v/>
      </c>
      <c r="G1877" s="134" t="str">
        <f>IF(AND(TONGHOP!$O1877="ThiTN",TONGHOP!$Q1877&lt;&gt;""),TONGHOP!$Q1877,"")</f>
        <v/>
      </c>
      <c r="H1877" s="134" t="str">
        <f t="shared" si="59"/>
        <v/>
      </c>
    </row>
    <row r="1878" spans="1:8">
      <c r="A1878" s="134" t="str">
        <f>IF(AND(TONGHOP!$O1878="KTHP",TONGHOP!$T1878&lt;&gt;""),TONGHOP!$T1878,"")</f>
        <v/>
      </c>
      <c r="B1878" s="134" t="str">
        <f>IF(AND(TONGHOP!$O1878="KTHP",TONGHOP!$U1878&lt;&gt;""),TONGHOP!$U1878,"")</f>
        <v/>
      </c>
      <c r="C1878" s="134" t="str">
        <f>IF(AND(TONGHOP!$O1878="KTHP",TONGHOP!$Q1878&lt;&gt;""),TONGHOP!$Q1878,"")</f>
        <v/>
      </c>
      <c r="D1878" s="134" t="str">
        <f t="shared" si="58"/>
        <v/>
      </c>
      <c r="E1878" s="134" t="str">
        <f>IF(AND(TONGHOP!$O1878="ThiTN",TONGHOP!$T1878&lt;&gt;""),TONGHOP!$T1878,"")</f>
        <v/>
      </c>
      <c r="F1878" s="134" t="str">
        <f>IF(AND(TONGHOP!$O1878="ThiTN",TONGHOP!$U1878&lt;&gt;""),TONGHOP!$U1878,"")</f>
        <v/>
      </c>
      <c r="G1878" s="134" t="str">
        <f>IF(AND(TONGHOP!$O1878="ThiTN",TONGHOP!$Q1878&lt;&gt;""),TONGHOP!$Q1878,"")</f>
        <v/>
      </c>
      <c r="H1878" s="134" t="str">
        <f t="shared" si="59"/>
        <v/>
      </c>
    </row>
    <row r="1879" spans="1:8">
      <c r="A1879" s="134" t="str">
        <f>IF(AND(TONGHOP!$O1879="KTHP",TONGHOP!$T1879&lt;&gt;""),TONGHOP!$T1879,"")</f>
        <v/>
      </c>
      <c r="B1879" s="134" t="str">
        <f>IF(AND(TONGHOP!$O1879="KTHP",TONGHOP!$U1879&lt;&gt;""),TONGHOP!$U1879,"")</f>
        <v/>
      </c>
      <c r="C1879" s="134" t="str">
        <f>IF(AND(TONGHOP!$O1879="KTHP",TONGHOP!$Q1879&lt;&gt;""),TONGHOP!$Q1879,"")</f>
        <v/>
      </c>
      <c r="D1879" s="134" t="str">
        <f t="shared" si="58"/>
        <v/>
      </c>
      <c r="E1879" s="134" t="str">
        <f>IF(AND(TONGHOP!$O1879="ThiTN",TONGHOP!$T1879&lt;&gt;""),TONGHOP!$T1879,"")</f>
        <v/>
      </c>
      <c r="F1879" s="134" t="str">
        <f>IF(AND(TONGHOP!$O1879="ThiTN",TONGHOP!$U1879&lt;&gt;""),TONGHOP!$U1879,"")</f>
        <v/>
      </c>
      <c r="G1879" s="134" t="str">
        <f>IF(AND(TONGHOP!$O1879="ThiTN",TONGHOP!$Q1879&lt;&gt;""),TONGHOP!$Q1879,"")</f>
        <v/>
      </c>
      <c r="H1879" s="134" t="str">
        <f t="shared" si="59"/>
        <v/>
      </c>
    </row>
    <row r="1880" spans="1:8">
      <c r="A1880" s="134" t="str">
        <f>IF(AND(TONGHOP!$O1880="KTHP",TONGHOP!$T1880&lt;&gt;""),TONGHOP!$T1880,"")</f>
        <v/>
      </c>
      <c r="B1880" s="134" t="str">
        <f>IF(AND(TONGHOP!$O1880="KTHP",TONGHOP!$U1880&lt;&gt;""),TONGHOP!$U1880,"")</f>
        <v/>
      </c>
      <c r="C1880" s="134" t="str">
        <f>IF(AND(TONGHOP!$O1880="KTHP",TONGHOP!$Q1880&lt;&gt;""),TONGHOP!$Q1880,"")</f>
        <v/>
      </c>
      <c r="D1880" s="134" t="str">
        <f t="shared" si="58"/>
        <v/>
      </c>
      <c r="E1880" s="134" t="str">
        <f>IF(AND(TONGHOP!$O1880="ThiTN",TONGHOP!$T1880&lt;&gt;""),TONGHOP!$T1880,"")</f>
        <v/>
      </c>
      <c r="F1880" s="134" t="str">
        <f>IF(AND(TONGHOP!$O1880="ThiTN",TONGHOP!$U1880&lt;&gt;""),TONGHOP!$U1880,"")</f>
        <v/>
      </c>
      <c r="G1880" s="134" t="str">
        <f>IF(AND(TONGHOP!$O1880="ThiTN",TONGHOP!$Q1880&lt;&gt;""),TONGHOP!$Q1880,"")</f>
        <v/>
      </c>
      <c r="H1880" s="134" t="str">
        <f t="shared" si="59"/>
        <v/>
      </c>
    </row>
    <row r="1881" spans="1:8">
      <c r="A1881" s="134" t="str">
        <f>IF(AND(TONGHOP!$O1881="KTHP",TONGHOP!$T1881&lt;&gt;""),TONGHOP!$T1881,"")</f>
        <v/>
      </c>
      <c r="B1881" s="134" t="str">
        <f>IF(AND(TONGHOP!$O1881="KTHP",TONGHOP!$U1881&lt;&gt;""),TONGHOP!$U1881,"")</f>
        <v/>
      </c>
      <c r="C1881" s="134" t="str">
        <f>IF(AND(TONGHOP!$O1881="KTHP",TONGHOP!$Q1881&lt;&gt;""),TONGHOP!$Q1881,"")</f>
        <v/>
      </c>
      <c r="D1881" s="134" t="str">
        <f t="shared" si="58"/>
        <v/>
      </c>
      <c r="E1881" s="134" t="str">
        <f>IF(AND(TONGHOP!$O1881="ThiTN",TONGHOP!$T1881&lt;&gt;""),TONGHOP!$T1881,"")</f>
        <v/>
      </c>
      <c r="F1881" s="134" t="str">
        <f>IF(AND(TONGHOP!$O1881="ThiTN",TONGHOP!$U1881&lt;&gt;""),TONGHOP!$U1881,"")</f>
        <v/>
      </c>
      <c r="G1881" s="134" t="str">
        <f>IF(AND(TONGHOP!$O1881="ThiTN",TONGHOP!$Q1881&lt;&gt;""),TONGHOP!$Q1881,"")</f>
        <v/>
      </c>
      <c r="H1881" s="134" t="str">
        <f t="shared" si="59"/>
        <v/>
      </c>
    </row>
    <row r="1882" spans="1:8">
      <c r="A1882" s="134" t="str">
        <f>IF(AND(TONGHOP!$O1882="KTHP",TONGHOP!$T1882&lt;&gt;""),TONGHOP!$T1882,"")</f>
        <v/>
      </c>
      <c r="B1882" s="134" t="str">
        <f>IF(AND(TONGHOP!$O1882="KTHP",TONGHOP!$U1882&lt;&gt;""),TONGHOP!$U1882,"")</f>
        <v/>
      </c>
      <c r="C1882" s="134" t="str">
        <f>IF(AND(TONGHOP!$O1882="KTHP",TONGHOP!$Q1882&lt;&gt;""),TONGHOP!$Q1882,"")</f>
        <v/>
      </c>
      <c r="D1882" s="134" t="str">
        <f t="shared" si="58"/>
        <v/>
      </c>
      <c r="E1882" s="134" t="str">
        <f>IF(AND(TONGHOP!$O1882="ThiTN",TONGHOP!$T1882&lt;&gt;""),TONGHOP!$T1882,"")</f>
        <v/>
      </c>
      <c r="F1882" s="134" t="str">
        <f>IF(AND(TONGHOP!$O1882="ThiTN",TONGHOP!$U1882&lt;&gt;""),TONGHOP!$U1882,"")</f>
        <v/>
      </c>
      <c r="G1882" s="134" t="str">
        <f>IF(AND(TONGHOP!$O1882="ThiTN",TONGHOP!$Q1882&lt;&gt;""),TONGHOP!$Q1882,"")</f>
        <v/>
      </c>
      <c r="H1882" s="134" t="str">
        <f t="shared" si="59"/>
        <v/>
      </c>
    </row>
    <row r="1883" spans="1:8">
      <c r="A1883" s="134" t="str">
        <f>IF(AND(TONGHOP!$O1883="KTHP",TONGHOP!$T1883&lt;&gt;""),TONGHOP!$T1883,"")</f>
        <v/>
      </c>
      <c r="B1883" s="134" t="str">
        <f>IF(AND(TONGHOP!$O1883="KTHP",TONGHOP!$U1883&lt;&gt;""),TONGHOP!$U1883,"")</f>
        <v/>
      </c>
      <c r="C1883" s="134" t="str">
        <f>IF(AND(TONGHOP!$O1883="KTHP",TONGHOP!$Q1883&lt;&gt;""),TONGHOP!$Q1883,"")</f>
        <v/>
      </c>
      <c r="D1883" s="134" t="str">
        <f t="shared" si="58"/>
        <v/>
      </c>
      <c r="E1883" s="134" t="str">
        <f>IF(AND(TONGHOP!$O1883="ThiTN",TONGHOP!$T1883&lt;&gt;""),TONGHOP!$T1883,"")</f>
        <v/>
      </c>
      <c r="F1883" s="134" t="str">
        <f>IF(AND(TONGHOP!$O1883="ThiTN",TONGHOP!$U1883&lt;&gt;""),TONGHOP!$U1883,"")</f>
        <v/>
      </c>
      <c r="G1883" s="134" t="str">
        <f>IF(AND(TONGHOP!$O1883="ThiTN",TONGHOP!$Q1883&lt;&gt;""),TONGHOP!$Q1883,"")</f>
        <v/>
      </c>
      <c r="H1883" s="134" t="str">
        <f t="shared" si="59"/>
        <v/>
      </c>
    </row>
    <row r="1884" spans="1:8">
      <c r="A1884" s="134" t="str">
        <f>IF(AND(TONGHOP!$O1884="KTHP",TONGHOP!$T1884&lt;&gt;""),TONGHOP!$T1884,"")</f>
        <v/>
      </c>
      <c r="B1884" s="134" t="str">
        <f>IF(AND(TONGHOP!$O1884="KTHP",TONGHOP!$U1884&lt;&gt;""),TONGHOP!$U1884,"")</f>
        <v/>
      </c>
      <c r="C1884" s="134" t="str">
        <f>IF(AND(TONGHOP!$O1884="KTHP",TONGHOP!$Q1884&lt;&gt;""),TONGHOP!$Q1884,"")</f>
        <v/>
      </c>
      <c r="D1884" s="134" t="str">
        <f t="shared" si="58"/>
        <v/>
      </c>
      <c r="E1884" s="134" t="str">
        <f>IF(AND(TONGHOP!$O1884="ThiTN",TONGHOP!$T1884&lt;&gt;""),TONGHOP!$T1884,"")</f>
        <v/>
      </c>
      <c r="F1884" s="134" t="str">
        <f>IF(AND(TONGHOP!$O1884="ThiTN",TONGHOP!$U1884&lt;&gt;""),TONGHOP!$U1884,"")</f>
        <v/>
      </c>
      <c r="G1884" s="134" t="str">
        <f>IF(AND(TONGHOP!$O1884="ThiTN",TONGHOP!$Q1884&lt;&gt;""),TONGHOP!$Q1884,"")</f>
        <v/>
      </c>
      <c r="H1884" s="134" t="str">
        <f t="shared" si="59"/>
        <v/>
      </c>
    </row>
    <row r="1885" spans="1:8">
      <c r="A1885" s="134" t="str">
        <f>IF(AND(TONGHOP!$O1885="KTHP",TONGHOP!$T1885&lt;&gt;""),TONGHOP!$T1885,"")</f>
        <v/>
      </c>
      <c r="B1885" s="134" t="str">
        <f>IF(AND(TONGHOP!$O1885="KTHP",TONGHOP!$U1885&lt;&gt;""),TONGHOP!$U1885,"")</f>
        <v/>
      </c>
      <c r="C1885" s="134" t="str">
        <f>IF(AND(TONGHOP!$O1885="KTHP",TONGHOP!$Q1885&lt;&gt;""),TONGHOP!$Q1885,"")</f>
        <v/>
      </c>
      <c r="D1885" s="134" t="str">
        <f t="shared" si="58"/>
        <v/>
      </c>
      <c r="E1885" s="134" t="str">
        <f>IF(AND(TONGHOP!$O1885="ThiTN",TONGHOP!$T1885&lt;&gt;""),TONGHOP!$T1885,"")</f>
        <v/>
      </c>
      <c r="F1885" s="134" t="str">
        <f>IF(AND(TONGHOP!$O1885="ThiTN",TONGHOP!$U1885&lt;&gt;""),TONGHOP!$U1885,"")</f>
        <v/>
      </c>
      <c r="G1885" s="134" t="str">
        <f>IF(AND(TONGHOP!$O1885="ThiTN",TONGHOP!$Q1885&lt;&gt;""),TONGHOP!$Q1885,"")</f>
        <v/>
      </c>
      <c r="H1885" s="134" t="str">
        <f t="shared" si="59"/>
        <v/>
      </c>
    </row>
    <row r="1886" spans="1:8">
      <c r="A1886" s="134" t="str">
        <f>IF(AND(TONGHOP!$O1886="KTHP",TONGHOP!$T1886&lt;&gt;""),TONGHOP!$T1886,"")</f>
        <v/>
      </c>
      <c r="B1886" s="134" t="str">
        <f>IF(AND(TONGHOP!$O1886="KTHP",TONGHOP!$U1886&lt;&gt;""),TONGHOP!$U1886,"")</f>
        <v/>
      </c>
      <c r="C1886" s="134" t="str">
        <f>IF(AND(TONGHOP!$O1886="KTHP",TONGHOP!$Q1886&lt;&gt;""),TONGHOP!$Q1886,"")</f>
        <v/>
      </c>
      <c r="D1886" s="134" t="str">
        <f t="shared" si="58"/>
        <v/>
      </c>
      <c r="E1886" s="134" t="str">
        <f>IF(AND(TONGHOP!$O1886="ThiTN",TONGHOP!$T1886&lt;&gt;""),TONGHOP!$T1886,"")</f>
        <v/>
      </c>
      <c r="F1886" s="134" t="str">
        <f>IF(AND(TONGHOP!$O1886="ThiTN",TONGHOP!$U1886&lt;&gt;""),TONGHOP!$U1886,"")</f>
        <v/>
      </c>
      <c r="G1886" s="134" t="str">
        <f>IF(AND(TONGHOP!$O1886="ThiTN",TONGHOP!$Q1886&lt;&gt;""),TONGHOP!$Q1886,"")</f>
        <v/>
      </c>
      <c r="H1886" s="134" t="str">
        <f t="shared" si="59"/>
        <v/>
      </c>
    </row>
    <row r="1887" spans="1:8">
      <c r="A1887" s="134" t="str">
        <f>IF(AND(TONGHOP!$O1887="KTHP",TONGHOP!$T1887&lt;&gt;""),TONGHOP!$T1887,"")</f>
        <v/>
      </c>
      <c r="B1887" s="134" t="str">
        <f>IF(AND(TONGHOP!$O1887="KTHP",TONGHOP!$U1887&lt;&gt;""),TONGHOP!$U1887,"")</f>
        <v/>
      </c>
      <c r="C1887" s="134" t="str">
        <f>IF(AND(TONGHOP!$O1887="KTHP",TONGHOP!$Q1887&lt;&gt;""),TONGHOP!$Q1887,"")</f>
        <v/>
      </c>
      <c r="D1887" s="134" t="str">
        <f t="shared" si="58"/>
        <v/>
      </c>
      <c r="E1887" s="134" t="str">
        <f>IF(AND(TONGHOP!$O1887="ThiTN",TONGHOP!$T1887&lt;&gt;""),TONGHOP!$T1887,"")</f>
        <v/>
      </c>
      <c r="F1887" s="134" t="str">
        <f>IF(AND(TONGHOP!$O1887="ThiTN",TONGHOP!$U1887&lt;&gt;""),TONGHOP!$U1887,"")</f>
        <v/>
      </c>
      <c r="G1887" s="134" t="str">
        <f>IF(AND(TONGHOP!$O1887="ThiTN",TONGHOP!$Q1887&lt;&gt;""),TONGHOP!$Q1887,"")</f>
        <v/>
      </c>
      <c r="H1887" s="134" t="str">
        <f t="shared" si="59"/>
        <v/>
      </c>
    </row>
    <row r="1888" spans="1:8">
      <c r="A1888" s="134" t="str">
        <f>IF(AND(TONGHOP!$O1888="KTHP",TONGHOP!$T1888&lt;&gt;""),TONGHOP!$T1888,"")</f>
        <v/>
      </c>
      <c r="B1888" s="134" t="str">
        <f>IF(AND(TONGHOP!$O1888="KTHP",TONGHOP!$U1888&lt;&gt;""),TONGHOP!$U1888,"")</f>
        <v/>
      </c>
      <c r="C1888" s="134" t="str">
        <f>IF(AND(TONGHOP!$O1888="KTHP",TONGHOP!$Q1888&lt;&gt;""),TONGHOP!$Q1888,"")</f>
        <v/>
      </c>
      <c r="D1888" s="134" t="str">
        <f t="shared" si="58"/>
        <v/>
      </c>
      <c r="E1888" s="134" t="str">
        <f>IF(AND(TONGHOP!$O1888="ThiTN",TONGHOP!$T1888&lt;&gt;""),TONGHOP!$T1888,"")</f>
        <v/>
      </c>
      <c r="F1888" s="134" t="str">
        <f>IF(AND(TONGHOP!$O1888="ThiTN",TONGHOP!$U1888&lt;&gt;""),TONGHOP!$U1888,"")</f>
        <v/>
      </c>
      <c r="G1888" s="134" t="str">
        <f>IF(AND(TONGHOP!$O1888="ThiTN",TONGHOP!$Q1888&lt;&gt;""),TONGHOP!$Q1888,"")</f>
        <v/>
      </c>
      <c r="H1888" s="134" t="str">
        <f t="shared" si="59"/>
        <v/>
      </c>
    </row>
    <row r="1889" spans="1:8">
      <c r="A1889" s="134" t="str">
        <f>IF(AND(TONGHOP!$O1889="KTHP",TONGHOP!$T1889&lt;&gt;""),TONGHOP!$T1889,"")</f>
        <v/>
      </c>
      <c r="B1889" s="134" t="str">
        <f>IF(AND(TONGHOP!$O1889="KTHP",TONGHOP!$U1889&lt;&gt;""),TONGHOP!$U1889,"")</f>
        <v/>
      </c>
      <c r="C1889" s="134" t="str">
        <f>IF(AND(TONGHOP!$O1889="KTHP",TONGHOP!$Q1889&lt;&gt;""),TONGHOP!$Q1889,"")</f>
        <v/>
      </c>
      <c r="D1889" s="134" t="str">
        <f t="shared" si="58"/>
        <v/>
      </c>
      <c r="E1889" s="134" t="str">
        <f>IF(AND(TONGHOP!$O1889="ThiTN",TONGHOP!$T1889&lt;&gt;""),TONGHOP!$T1889,"")</f>
        <v/>
      </c>
      <c r="F1889" s="134" t="str">
        <f>IF(AND(TONGHOP!$O1889="ThiTN",TONGHOP!$U1889&lt;&gt;""),TONGHOP!$U1889,"")</f>
        <v/>
      </c>
      <c r="G1889" s="134" t="str">
        <f>IF(AND(TONGHOP!$O1889="ThiTN",TONGHOP!$Q1889&lt;&gt;""),TONGHOP!$Q1889,"")</f>
        <v/>
      </c>
      <c r="H1889" s="134" t="str">
        <f t="shared" si="59"/>
        <v/>
      </c>
    </row>
    <row r="1890" spans="1:8">
      <c r="A1890" s="134" t="str">
        <f>IF(AND(TONGHOP!$O1890="KTHP",TONGHOP!$T1890&lt;&gt;""),TONGHOP!$T1890,"")</f>
        <v/>
      </c>
      <c r="B1890" s="134" t="str">
        <f>IF(AND(TONGHOP!$O1890="KTHP",TONGHOP!$U1890&lt;&gt;""),TONGHOP!$U1890,"")</f>
        <v/>
      </c>
      <c r="C1890" s="134" t="str">
        <f>IF(AND(TONGHOP!$O1890="KTHP",TONGHOP!$Q1890&lt;&gt;""),TONGHOP!$Q1890,"")</f>
        <v/>
      </c>
      <c r="D1890" s="134" t="str">
        <f t="shared" si="58"/>
        <v/>
      </c>
      <c r="E1890" s="134" t="str">
        <f>IF(AND(TONGHOP!$O1890="ThiTN",TONGHOP!$T1890&lt;&gt;""),TONGHOP!$T1890,"")</f>
        <v/>
      </c>
      <c r="F1890" s="134" t="str">
        <f>IF(AND(TONGHOP!$O1890="ThiTN",TONGHOP!$U1890&lt;&gt;""),TONGHOP!$U1890,"")</f>
        <v/>
      </c>
      <c r="G1890" s="134" t="str">
        <f>IF(AND(TONGHOP!$O1890="ThiTN",TONGHOP!$Q1890&lt;&gt;""),TONGHOP!$Q1890,"")</f>
        <v/>
      </c>
      <c r="H1890" s="134" t="str">
        <f t="shared" si="59"/>
        <v/>
      </c>
    </row>
    <row r="1891" spans="1:8">
      <c r="A1891" s="134" t="str">
        <f>IF(AND(TONGHOP!$O1891="KTHP",TONGHOP!$T1891&lt;&gt;""),TONGHOP!$T1891,"")</f>
        <v/>
      </c>
      <c r="B1891" s="134" t="str">
        <f>IF(AND(TONGHOP!$O1891="KTHP",TONGHOP!$U1891&lt;&gt;""),TONGHOP!$U1891,"")</f>
        <v/>
      </c>
      <c r="C1891" s="134" t="str">
        <f>IF(AND(TONGHOP!$O1891="KTHP",TONGHOP!$Q1891&lt;&gt;""),TONGHOP!$Q1891,"")</f>
        <v/>
      </c>
      <c r="D1891" s="134" t="str">
        <f t="shared" si="58"/>
        <v/>
      </c>
      <c r="E1891" s="134" t="str">
        <f>IF(AND(TONGHOP!$O1891="ThiTN",TONGHOP!$T1891&lt;&gt;""),TONGHOP!$T1891,"")</f>
        <v/>
      </c>
      <c r="F1891" s="134" t="str">
        <f>IF(AND(TONGHOP!$O1891="ThiTN",TONGHOP!$U1891&lt;&gt;""),TONGHOP!$U1891,"")</f>
        <v/>
      </c>
      <c r="G1891" s="134" t="str">
        <f>IF(AND(TONGHOP!$O1891="ThiTN",TONGHOP!$Q1891&lt;&gt;""),TONGHOP!$Q1891,"")</f>
        <v/>
      </c>
      <c r="H1891" s="134" t="str">
        <f t="shared" si="59"/>
        <v/>
      </c>
    </row>
    <row r="1892" spans="1:8">
      <c r="A1892" s="134" t="str">
        <f>IF(AND(TONGHOP!$O1892="KTHP",TONGHOP!$T1892&lt;&gt;""),TONGHOP!$T1892,"")</f>
        <v/>
      </c>
      <c r="B1892" s="134" t="str">
        <f>IF(AND(TONGHOP!$O1892="KTHP",TONGHOP!$U1892&lt;&gt;""),TONGHOP!$U1892,"")</f>
        <v/>
      </c>
      <c r="C1892" s="134" t="str">
        <f>IF(AND(TONGHOP!$O1892="KTHP",TONGHOP!$Q1892&lt;&gt;""),TONGHOP!$Q1892,"")</f>
        <v/>
      </c>
      <c r="D1892" s="134" t="str">
        <f t="shared" si="58"/>
        <v/>
      </c>
      <c r="E1892" s="134" t="str">
        <f>IF(AND(TONGHOP!$O1892="ThiTN",TONGHOP!$T1892&lt;&gt;""),TONGHOP!$T1892,"")</f>
        <v/>
      </c>
      <c r="F1892" s="134" t="str">
        <f>IF(AND(TONGHOP!$O1892="ThiTN",TONGHOP!$U1892&lt;&gt;""),TONGHOP!$U1892,"")</f>
        <v/>
      </c>
      <c r="G1892" s="134" t="str">
        <f>IF(AND(TONGHOP!$O1892="ThiTN",TONGHOP!$Q1892&lt;&gt;""),TONGHOP!$Q1892,"")</f>
        <v/>
      </c>
      <c r="H1892" s="134" t="str">
        <f t="shared" si="59"/>
        <v/>
      </c>
    </row>
    <row r="1893" spans="1:8">
      <c r="A1893" s="134" t="str">
        <f>IF(AND(TONGHOP!$O1893="KTHP",TONGHOP!$T1893&lt;&gt;""),TONGHOP!$T1893,"")</f>
        <v/>
      </c>
      <c r="B1893" s="134" t="str">
        <f>IF(AND(TONGHOP!$O1893="KTHP",TONGHOP!$U1893&lt;&gt;""),TONGHOP!$U1893,"")</f>
        <v/>
      </c>
      <c r="C1893" s="134" t="str">
        <f>IF(AND(TONGHOP!$O1893="KTHP",TONGHOP!$Q1893&lt;&gt;""),TONGHOP!$Q1893,"")</f>
        <v/>
      </c>
      <c r="D1893" s="134" t="str">
        <f t="shared" si="58"/>
        <v/>
      </c>
      <c r="E1893" s="134" t="str">
        <f>IF(AND(TONGHOP!$O1893="ThiTN",TONGHOP!$T1893&lt;&gt;""),TONGHOP!$T1893,"")</f>
        <v/>
      </c>
      <c r="F1893" s="134" t="str">
        <f>IF(AND(TONGHOP!$O1893="ThiTN",TONGHOP!$U1893&lt;&gt;""),TONGHOP!$U1893,"")</f>
        <v/>
      </c>
      <c r="G1893" s="134" t="str">
        <f>IF(AND(TONGHOP!$O1893="ThiTN",TONGHOP!$Q1893&lt;&gt;""),TONGHOP!$Q1893,"")</f>
        <v/>
      </c>
      <c r="H1893" s="134" t="str">
        <f t="shared" si="59"/>
        <v/>
      </c>
    </row>
    <row r="1894" spans="1:8">
      <c r="A1894" s="134" t="str">
        <f>IF(AND(TONGHOP!$O1894="KTHP",TONGHOP!$T1894&lt;&gt;""),TONGHOP!$T1894,"")</f>
        <v/>
      </c>
      <c r="B1894" s="134" t="str">
        <f>IF(AND(TONGHOP!$O1894="KTHP",TONGHOP!$U1894&lt;&gt;""),TONGHOP!$U1894,"")</f>
        <v/>
      </c>
      <c r="C1894" s="134" t="str">
        <f>IF(AND(TONGHOP!$O1894="KTHP",TONGHOP!$Q1894&lt;&gt;""),TONGHOP!$Q1894,"")</f>
        <v/>
      </c>
      <c r="D1894" s="134" t="str">
        <f t="shared" si="58"/>
        <v/>
      </c>
      <c r="E1894" s="134" t="str">
        <f>IF(AND(TONGHOP!$O1894="ThiTN",TONGHOP!$T1894&lt;&gt;""),TONGHOP!$T1894,"")</f>
        <v/>
      </c>
      <c r="F1894" s="134" t="str">
        <f>IF(AND(TONGHOP!$O1894="ThiTN",TONGHOP!$U1894&lt;&gt;""),TONGHOP!$U1894,"")</f>
        <v/>
      </c>
      <c r="G1894" s="134" t="str">
        <f>IF(AND(TONGHOP!$O1894="ThiTN",TONGHOP!$Q1894&lt;&gt;""),TONGHOP!$Q1894,"")</f>
        <v/>
      </c>
      <c r="H1894" s="134" t="str">
        <f t="shared" si="59"/>
        <v/>
      </c>
    </row>
    <row r="1895" spans="1:8">
      <c r="A1895" s="134" t="str">
        <f>IF(AND(TONGHOP!$O1895="KTHP",TONGHOP!$T1895&lt;&gt;""),TONGHOP!$T1895,"")</f>
        <v/>
      </c>
      <c r="B1895" s="134" t="str">
        <f>IF(AND(TONGHOP!$O1895="KTHP",TONGHOP!$U1895&lt;&gt;""),TONGHOP!$U1895,"")</f>
        <v/>
      </c>
      <c r="C1895" s="134" t="str">
        <f>IF(AND(TONGHOP!$O1895="KTHP",TONGHOP!$Q1895&lt;&gt;""),TONGHOP!$Q1895,"")</f>
        <v/>
      </c>
      <c r="D1895" s="134" t="str">
        <f t="shared" si="58"/>
        <v/>
      </c>
      <c r="E1895" s="134" t="str">
        <f>IF(AND(TONGHOP!$O1895="ThiTN",TONGHOP!$T1895&lt;&gt;""),TONGHOP!$T1895,"")</f>
        <v/>
      </c>
      <c r="F1895" s="134" t="str">
        <f>IF(AND(TONGHOP!$O1895="ThiTN",TONGHOP!$U1895&lt;&gt;""),TONGHOP!$U1895,"")</f>
        <v/>
      </c>
      <c r="G1895" s="134" t="str">
        <f>IF(AND(TONGHOP!$O1895="ThiTN",TONGHOP!$Q1895&lt;&gt;""),TONGHOP!$Q1895,"")</f>
        <v/>
      </c>
      <c r="H1895" s="134" t="str">
        <f t="shared" si="59"/>
        <v/>
      </c>
    </row>
    <row r="1896" spans="1:8">
      <c r="A1896" s="134" t="str">
        <f>IF(AND(TONGHOP!$O1896="KTHP",TONGHOP!$T1896&lt;&gt;""),TONGHOP!$T1896,"")</f>
        <v/>
      </c>
      <c r="B1896" s="134" t="str">
        <f>IF(AND(TONGHOP!$O1896="KTHP",TONGHOP!$U1896&lt;&gt;""),TONGHOP!$U1896,"")</f>
        <v/>
      </c>
      <c r="C1896" s="134" t="str">
        <f>IF(AND(TONGHOP!$O1896="KTHP",TONGHOP!$Q1896&lt;&gt;""),TONGHOP!$Q1896,"")</f>
        <v/>
      </c>
      <c r="D1896" s="134" t="str">
        <f t="shared" si="58"/>
        <v/>
      </c>
      <c r="E1896" s="134" t="str">
        <f>IF(AND(TONGHOP!$O1896="ThiTN",TONGHOP!$T1896&lt;&gt;""),TONGHOP!$T1896,"")</f>
        <v/>
      </c>
      <c r="F1896" s="134" t="str">
        <f>IF(AND(TONGHOP!$O1896="ThiTN",TONGHOP!$U1896&lt;&gt;""),TONGHOP!$U1896,"")</f>
        <v/>
      </c>
      <c r="G1896" s="134" t="str">
        <f>IF(AND(TONGHOP!$O1896="ThiTN",TONGHOP!$Q1896&lt;&gt;""),TONGHOP!$Q1896,"")</f>
        <v/>
      </c>
      <c r="H1896" s="134" t="str">
        <f t="shared" si="59"/>
        <v/>
      </c>
    </row>
    <row r="1897" spans="1:8">
      <c r="A1897" s="134" t="str">
        <f>IF(AND(TONGHOP!$O1897="KTHP",TONGHOP!$T1897&lt;&gt;""),TONGHOP!$T1897,"")</f>
        <v/>
      </c>
      <c r="B1897" s="134" t="str">
        <f>IF(AND(TONGHOP!$O1897="KTHP",TONGHOP!$U1897&lt;&gt;""),TONGHOP!$U1897,"")</f>
        <v/>
      </c>
      <c r="C1897" s="134" t="str">
        <f>IF(AND(TONGHOP!$O1897="KTHP",TONGHOP!$Q1897&lt;&gt;""),TONGHOP!$Q1897,"")</f>
        <v/>
      </c>
      <c r="D1897" s="134" t="str">
        <f t="shared" si="58"/>
        <v/>
      </c>
      <c r="E1897" s="134" t="str">
        <f>IF(AND(TONGHOP!$O1897="ThiTN",TONGHOP!$T1897&lt;&gt;""),TONGHOP!$T1897,"")</f>
        <v/>
      </c>
      <c r="F1897" s="134" t="str">
        <f>IF(AND(TONGHOP!$O1897="ThiTN",TONGHOP!$U1897&lt;&gt;""),TONGHOP!$U1897,"")</f>
        <v/>
      </c>
      <c r="G1897" s="134" t="str">
        <f>IF(AND(TONGHOP!$O1897="ThiTN",TONGHOP!$Q1897&lt;&gt;""),TONGHOP!$Q1897,"")</f>
        <v/>
      </c>
      <c r="H1897" s="134" t="str">
        <f t="shared" si="59"/>
        <v/>
      </c>
    </row>
    <row r="1898" spans="1:8">
      <c r="A1898" s="134" t="str">
        <f>IF(AND(TONGHOP!$O1898="KTHP",TONGHOP!$T1898&lt;&gt;""),TONGHOP!$T1898,"")</f>
        <v/>
      </c>
      <c r="B1898" s="134" t="str">
        <f>IF(AND(TONGHOP!$O1898="KTHP",TONGHOP!$U1898&lt;&gt;""),TONGHOP!$U1898,"")</f>
        <v/>
      </c>
      <c r="C1898" s="134" t="str">
        <f>IF(AND(TONGHOP!$O1898="KTHP",TONGHOP!$Q1898&lt;&gt;""),TONGHOP!$Q1898,"")</f>
        <v/>
      </c>
      <c r="D1898" s="134" t="str">
        <f t="shared" si="58"/>
        <v/>
      </c>
      <c r="E1898" s="134" t="str">
        <f>IF(AND(TONGHOP!$O1898="ThiTN",TONGHOP!$T1898&lt;&gt;""),TONGHOP!$T1898,"")</f>
        <v/>
      </c>
      <c r="F1898" s="134" t="str">
        <f>IF(AND(TONGHOP!$O1898="ThiTN",TONGHOP!$U1898&lt;&gt;""),TONGHOP!$U1898,"")</f>
        <v/>
      </c>
      <c r="G1898" s="134" t="str">
        <f>IF(AND(TONGHOP!$O1898="ThiTN",TONGHOP!$Q1898&lt;&gt;""),TONGHOP!$Q1898,"")</f>
        <v/>
      </c>
      <c r="H1898" s="134" t="str">
        <f t="shared" si="59"/>
        <v/>
      </c>
    </row>
    <row r="1899" spans="1:8">
      <c r="A1899" s="134" t="str">
        <f>IF(AND(TONGHOP!$O1899="KTHP",TONGHOP!$T1899&lt;&gt;""),TONGHOP!$T1899,"")</f>
        <v/>
      </c>
      <c r="B1899" s="134" t="str">
        <f>IF(AND(TONGHOP!$O1899="KTHP",TONGHOP!$U1899&lt;&gt;""),TONGHOP!$U1899,"")</f>
        <v/>
      </c>
      <c r="C1899" s="134" t="str">
        <f>IF(AND(TONGHOP!$O1899="KTHP",TONGHOP!$Q1899&lt;&gt;""),TONGHOP!$Q1899,"")</f>
        <v/>
      </c>
      <c r="D1899" s="134" t="str">
        <f t="shared" si="58"/>
        <v/>
      </c>
      <c r="E1899" s="134" t="str">
        <f>IF(AND(TONGHOP!$O1899="ThiTN",TONGHOP!$T1899&lt;&gt;""),TONGHOP!$T1899,"")</f>
        <v/>
      </c>
      <c r="F1899" s="134" t="str">
        <f>IF(AND(TONGHOP!$O1899="ThiTN",TONGHOP!$U1899&lt;&gt;""),TONGHOP!$U1899,"")</f>
        <v/>
      </c>
      <c r="G1899" s="134" t="str">
        <f>IF(AND(TONGHOP!$O1899="ThiTN",TONGHOP!$Q1899&lt;&gt;""),TONGHOP!$Q1899,"")</f>
        <v/>
      </c>
      <c r="H1899" s="134" t="str">
        <f t="shared" si="59"/>
        <v/>
      </c>
    </row>
    <row r="1900" spans="1:8">
      <c r="A1900" s="134" t="str">
        <f>IF(AND(TONGHOP!$O1900="KTHP",TONGHOP!$T1900&lt;&gt;""),TONGHOP!$T1900,"")</f>
        <v/>
      </c>
      <c r="B1900" s="134" t="str">
        <f>IF(AND(TONGHOP!$O1900="KTHP",TONGHOP!$U1900&lt;&gt;""),TONGHOP!$U1900,"")</f>
        <v/>
      </c>
      <c r="C1900" s="134" t="str">
        <f>IF(AND(TONGHOP!$O1900="KTHP",TONGHOP!$Q1900&lt;&gt;""),TONGHOP!$Q1900,"")</f>
        <v/>
      </c>
      <c r="D1900" s="134" t="str">
        <f t="shared" si="58"/>
        <v/>
      </c>
      <c r="E1900" s="134" t="str">
        <f>IF(AND(TONGHOP!$O1900="ThiTN",TONGHOP!$T1900&lt;&gt;""),TONGHOP!$T1900,"")</f>
        <v/>
      </c>
      <c r="F1900" s="134" t="str">
        <f>IF(AND(TONGHOP!$O1900="ThiTN",TONGHOP!$U1900&lt;&gt;""),TONGHOP!$U1900,"")</f>
        <v/>
      </c>
      <c r="G1900" s="134" t="str">
        <f>IF(AND(TONGHOP!$O1900="ThiTN",TONGHOP!$Q1900&lt;&gt;""),TONGHOP!$Q1900,"")</f>
        <v/>
      </c>
      <c r="H1900" s="134" t="str">
        <f t="shared" si="59"/>
        <v/>
      </c>
    </row>
    <row r="1901" spans="1:8">
      <c r="A1901" s="134" t="str">
        <f>IF(AND(TONGHOP!$O1901="KTHP",TONGHOP!$T1901&lt;&gt;""),TONGHOP!$T1901,"")</f>
        <v/>
      </c>
      <c r="B1901" s="134" t="str">
        <f>IF(AND(TONGHOP!$O1901="KTHP",TONGHOP!$U1901&lt;&gt;""),TONGHOP!$U1901,"")</f>
        <v/>
      </c>
      <c r="C1901" s="134" t="str">
        <f>IF(AND(TONGHOP!$O1901="KTHP",TONGHOP!$Q1901&lt;&gt;""),TONGHOP!$Q1901,"")</f>
        <v/>
      </c>
      <c r="D1901" s="134" t="str">
        <f t="shared" si="58"/>
        <v/>
      </c>
      <c r="E1901" s="134" t="str">
        <f>IF(AND(TONGHOP!$O1901="ThiTN",TONGHOP!$T1901&lt;&gt;""),TONGHOP!$T1901,"")</f>
        <v/>
      </c>
      <c r="F1901" s="134" t="str">
        <f>IF(AND(TONGHOP!$O1901="ThiTN",TONGHOP!$U1901&lt;&gt;""),TONGHOP!$U1901,"")</f>
        <v/>
      </c>
      <c r="G1901" s="134" t="str">
        <f>IF(AND(TONGHOP!$O1901="ThiTN",TONGHOP!$Q1901&lt;&gt;""),TONGHOP!$Q1901,"")</f>
        <v/>
      </c>
      <c r="H1901" s="134" t="str">
        <f t="shared" si="59"/>
        <v/>
      </c>
    </row>
    <row r="1902" spans="1:8">
      <c r="A1902" s="134" t="str">
        <f>IF(AND(TONGHOP!$O1902="KTHP",TONGHOP!$T1902&lt;&gt;""),TONGHOP!$T1902,"")</f>
        <v/>
      </c>
      <c r="B1902" s="134" t="str">
        <f>IF(AND(TONGHOP!$O1902="KTHP",TONGHOP!$U1902&lt;&gt;""),TONGHOP!$U1902,"")</f>
        <v/>
      </c>
      <c r="C1902" s="134" t="str">
        <f>IF(AND(TONGHOP!$O1902="KTHP",TONGHOP!$Q1902&lt;&gt;""),TONGHOP!$Q1902,"")</f>
        <v/>
      </c>
      <c r="D1902" s="134" t="str">
        <f t="shared" si="58"/>
        <v/>
      </c>
      <c r="E1902" s="134" t="str">
        <f>IF(AND(TONGHOP!$O1902="ThiTN",TONGHOP!$T1902&lt;&gt;""),TONGHOP!$T1902,"")</f>
        <v/>
      </c>
      <c r="F1902" s="134" t="str">
        <f>IF(AND(TONGHOP!$O1902="ThiTN",TONGHOP!$U1902&lt;&gt;""),TONGHOP!$U1902,"")</f>
        <v/>
      </c>
      <c r="G1902" s="134" t="str">
        <f>IF(AND(TONGHOP!$O1902="ThiTN",TONGHOP!$Q1902&lt;&gt;""),TONGHOP!$Q1902,"")</f>
        <v/>
      </c>
      <c r="H1902" s="134" t="str">
        <f t="shared" si="59"/>
        <v/>
      </c>
    </row>
    <row r="1903" spans="1:8">
      <c r="A1903" s="134" t="str">
        <f>IF(AND(TONGHOP!$O1903="KTHP",TONGHOP!$T1903&lt;&gt;""),TONGHOP!$T1903,"")</f>
        <v/>
      </c>
      <c r="B1903" s="134" t="str">
        <f>IF(AND(TONGHOP!$O1903="KTHP",TONGHOP!$U1903&lt;&gt;""),TONGHOP!$U1903,"")</f>
        <v/>
      </c>
      <c r="C1903" s="134" t="str">
        <f>IF(AND(TONGHOP!$O1903="KTHP",TONGHOP!$Q1903&lt;&gt;""),TONGHOP!$Q1903,"")</f>
        <v/>
      </c>
      <c r="D1903" s="134" t="str">
        <f t="shared" si="58"/>
        <v/>
      </c>
      <c r="E1903" s="134" t="str">
        <f>IF(AND(TONGHOP!$O1903="ThiTN",TONGHOP!$T1903&lt;&gt;""),TONGHOP!$T1903,"")</f>
        <v/>
      </c>
      <c r="F1903" s="134" t="str">
        <f>IF(AND(TONGHOP!$O1903="ThiTN",TONGHOP!$U1903&lt;&gt;""),TONGHOP!$U1903,"")</f>
        <v/>
      </c>
      <c r="G1903" s="134" t="str">
        <f>IF(AND(TONGHOP!$O1903="ThiTN",TONGHOP!$Q1903&lt;&gt;""),TONGHOP!$Q1903,"")</f>
        <v/>
      </c>
      <c r="H1903" s="134" t="str">
        <f t="shared" si="59"/>
        <v/>
      </c>
    </row>
    <row r="1904" spans="1:8">
      <c r="A1904" s="134" t="str">
        <f>IF(AND(TONGHOP!$O1904="KTHP",TONGHOP!$T1904&lt;&gt;""),TONGHOP!$T1904,"")</f>
        <v/>
      </c>
      <c r="B1904" s="134" t="str">
        <f>IF(AND(TONGHOP!$O1904="KTHP",TONGHOP!$U1904&lt;&gt;""),TONGHOP!$U1904,"")</f>
        <v/>
      </c>
      <c r="C1904" s="134" t="str">
        <f>IF(AND(TONGHOP!$O1904="KTHP",TONGHOP!$Q1904&lt;&gt;""),TONGHOP!$Q1904,"")</f>
        <v/>
      </c>
      <c r="D1904" s="134" t="str">
        <f t="shared" si="58"/>
        <v/>
      </c>
      <c r="E1904" s="134" t="str">
        <f>IF(AND(TONGHOP!$O1904="ThiTN",TONGHOP!$T1904&lt;&gt;""),TONGHOP!$T1904,"")</f>
        <v/>
      </c>
      <c r="F1904" s="134" t="str">
        <f>IF(AND(TONGHOP!$O1904="ThiTN",TONGHOP!$U1904&lt;&gt;""),TONGHOP!$U1904,"")</f>
        <v/>
      </c>
      <c r="G1904" s="134" t="str">
        <f>IF(AND(TONGHOP!$O1904="ThiTN",TONGHOP!$Q1904&lt;&gt;""),TONGHOP!$Q1904,"")</f>
        <v/>
      </c>
      <c r="H1904" s="134" t="str">
        <f t="shared" si="59"/>
        <v/>
      </c>
    </row>
    <row r="1905" spans="1:8">
      <c r="A1905" s="134" t="str">
        <f>IF(AND(TONGHOP!$O1905="KTHP",TONGHOP!$T1905&lt;&gt;""),TONGHOP!$T1905,"")</f>
        <v/>
      </c>
      <c r="B1905" s="134" t="str">
        <f>IF(AND(TONGHOP!$O1905="KTHP",TONGHOP!$U1905&lt;&gt;""),TONGHOP!$U1905,"")</f>
        <v/>
      </c>
      <c r="C1905" s="134" t="str">
        <f>IF(AND(TONGHOP!$O1905="KTHP",TONGHOP!$Q1905&lt;&gt;""),TONGHOP!$Q1905,"")</f>
        <v/>
      </c>
      <c r="D1905" s="134" t="str">
        <f t="shared" si="58"/>
        <v/>
      </c>
      <c r="E1905" s="134" t="str">
        <f>IF(AND(TONGHOP!$O1905="ThiTN",TONGHOP!$T1905&lt;&gt;""),TONGHOP!$T1905,"")</f>
        <v/>
      </c>
      <c r="F1905" s="134" t="str">
        <f>IF(AND(TONGHOP!$O1905="ThiTN",TONGHOP!$U1905&lt;&gt;""),TONGHOP!$U1905,"")</f>
        <v/>
      </c>
      <c r="G1905" s="134" t="str">
        <f>IF(AND(TONGHOP!$O1905="ThiTN",TONGHOP!$Q1905&lt;&gt;""),TONGHOP!$Q1905,"")</f>
        <v/>
      </c>
      <c r="H1905" s="134" t="str">
        <f t="shared" si="59"/>
        <v/>
      </c>
    </row>
    <row r="1906" spans="1:8">
      <c r="A1906" s="134" t="str">
        <f>IF(AND(TONGHOP!$O1906="KTHP",TONGHOP!$T1906&lt;&gt;""),TONGHOP!$T1906,"")</f>
        <v/>
      </c>
      <c r="B1906" s="134" t="str">
        <f>IF(AND(TONGHOP!$O1906="KTHP",TONGHOP!$U1906&lt;&gt;""),TONGHOP!$U1906,"")</f>
        <v/>
      </c>
      <c r="C1906" s="134" t="str">
        <f>IF(AND(TONGHOP!$O1906="KTHP",TONGHOP!$Q1906&lt;&gt;""),TONGHOP!$Q1906,"")</f>
        <v/>
      </c>
      <c r="D1906" s="134" t="str">
        <f t="shared" si="58"/>
        <v/>
      </c>
      <c r="E1906" s="134" t="str">
        <f>IF(AND(TONGHOP!$O1906="ThiTN",TONGHOP!$T1906&lt;&gt;""),TONGHOP!$T1906,"")</f>
        <v/>
      </c>
      <c r="F1906" s="134" t="str">
        <f>IF(AND(TONGHOP!$O1906="ThiTN",TONGHOP!$U1906&lt;&gt;""),TONGHOP!$U1906,"")</f>
        <v/>
      </c>
      <c r="G1906" s="134" t="str">
        <f>IF(AND(TONGHOP!$O1906="ThiTN",TONGHOP!$Q1906&lt;&gt;""),TONGHOP!$Q1906,"")</f>
        <v/>
      </c>
      <c r="H1906" s="134" t="str">
        <f t="shared" si="59"/>
        <v/>
      </c>
    </row>
    <row r="1907" spans="1:8">
      <c r="A1907" s="134" t="str">
        <f>IF(AND(TONGHOP!$O1907="KTHP",TONGHOP!$T1907&lt;&gt;""),TONGHOP!$T1907,"")</f>
        <v/>
      </c>
      <c r="B1907" s="134" t="str">
        <f>IF(AND(TONGHOP!$O1907="KTHP",TONGHOP!$U1907&lt;&gt;""),TONGHOP!$U1907,"")</f>
        <v/>
      </c>
      <c r="C1907" s="134" t="str">
        <f>IF(AND(TONGHOP!$O1907="KTHP",TONGHOP!$Q1907&lt;&gt;""),TONGHOP!$Q1907,"")</f>
        <v/>
      </c>
      <c r="D1907" s="134" t="str">
        <f t="shared" si="58"/>
        <v/>
      </c>
      <c r="E1907" s="134" t="str">
        <f>IF(AND(TONGHOP!$O1907="ThiTN",TONGHOP!$T1907&lt;&gt;""),TONGHOP!$T1907,"")</f>
        <v/>
      </c>
      <c r="F1907" s="134" t="str">
        <f>IF(AND(TONGHOP!$O1907="ThiTN",TONGHOP!$U1907&lt;&gt;""),TONGHOP!$U1907,"")</f>
        <v/>
      </c>
      <c r="G1907" s="134" t="str">
        <f>IF(AND(TONGHOP!$O1907="ThiTN",TONGHOP!$Q1907&lt;&gt;""),TONGHOP!$Q1907,"")</f>
        <v/>
      </c>
      <c r="H1907" s="134" t="str">
        <f t="shared" si="59"/>
        <v/>
      </c>
    </row>
    <row r="1908" spans="1:8">
      <c r="A1908" s="134" t="str">
        <f>IF(AND(TONGHOP!$O1908="KTHP",TONGHOP!$T1908&lt;&gt;""),TONGHOP!$T1908,"")</f>
        <v/>
      </c>
      <c r="B1908" s="134" t="str">
        <f>IF(AND(TONGHOP!$O1908="KTHP",TONGHOP!$U1908&lt;&gt;""),TONGHOP!$U1908,"")</f>
        <v/>
      </c>
      <c r="C1908" s="134" t="str">
        <f>IF(AND(TONGHOP!$O1908="KTHP",TONGHOP!$Q1908&lt;&gt;""),TONGHOP!$Q1908,"")</f>
        <v/>
      </c>
      <c r="D1908" s="134" t="str">
        <f t="shared" si="58"/>
        <v/>
      </c>
      <c r="E1908" s="134" t="str">
        <f>IF(AND(TONGHOP!$O1908="ThiTN",TONGHOP!$T1908&lt;&gt;""),TONGHOP!$T1908,"")</f>
        <v/>
      </c>
      <c r="F1908" s="134" t="str">
        <f>IF(AND(TONGHOP!$O1908="ThiTN",TONGHOP!$U1908&lt;&gt;""),TONGHOP!$U1908,"")</f>
        <v/>
      </c>
      <c r="G1908" s="134" t="str">
        <f>IF(AND(TONGHOP!$O1908="ThiTN",TONGHOP!$Q1908&lt;&gt;""),TONGHOP!$Q1908,"")</f>
        <v/>
      </c>
      <c r="H1908" s="134" t="str">
        <f t="shared" si="59"/>
        <v/>
      </c>
    </row>
    <row r="1909" spans="1:8">
      <c r="A1909" s="134" t="str">
        <f>IF(AND(TONGHOP!$O1909="KTHP",TONGHOP!$T1909&lt;&gt;""),TONGHOP!$T1909,"")</f>
        <v/>
      </c>
      <c r="B1909" s="134" t="str">
        <f>IF(AND(TONGHOP!$O1909="KTHP",TONGHOP!$U1909&lt;&gt;""),TONGHOP!$U1909,"")</f>
        <v/>
      </c>
      <c r="C1909" s="134" t="str">
        <f>IF(AND(TONGHOP!$O1909="KTHP",TONGHOP!$Q1909&lt;&gt;""),TONGHOP!$Q1909,"")</f>
        <v/>
      </c>
      <c r="D1909" s="134" t="str">
        <f t="shared" si="58"/>
        <v/>
      </c>
      <c r="E1909" s="134" t="str">
        <f>IF(AND(TONGHOP!$O1909="ThiTN",TONGHOP!$T1909&lt;&gt;""),TONGHOP!$T1909,"")</f>
        <v/>
      </c>
      <c r="F1909" s="134" t="str">
        <f>IF(AND(TONGHOP!$O1909="ThiTN",TONGHOP!$U1909&lt;&gt;""),TONGHOP!$U1909,"")</f>
        <v/>
      </c>
      <c r="G1909" s="134" t="str">
        <f>IF(AND(TONGHOP!$O1909="ThiTN",TONGHOP!$Q1909&lt;&gt;""),TONGHOP!$Q1909,"")</f>
        <v/>
      </c>
      <c r="H1909" s="134" t="str">
        <f t="shared" si="59"/>
        <v/>
      </c>
    </row>
    <row r="1910" spans="1:8">
      <c r="A1910" s="134" t="str">
        <f>IF(AND(TONGHOP!$O1910="KTHP",TONGHOP!$T1910&lt;&gt;""),TONGHOP!$T1910,"")</f>
        <v/>
      </c>
      <c r="B1910" s="134" t="str">
        <f>IF(AND(TONGHOP!$O1910="KTHP",TONGHOP!$U1910&lt;&gt;""),TONGHOP!$U1910,"")</f>
        <v/>
      </c>
      <c r="C1910" s="134" t="str">
        <f>IF(AND(TONGHOP!$O1910="KTHP",TONGHOP!$Q1910&lt;&gt;""),TONGHOP!$Q1910,"")</f>
        <v/>
      </c>
      <c r="D1910" s="134" t="str">
        <f t="shared" si="58"/>
        <v/>
      </c>
      <c r="E1910" s="134" t="str">
        <f>IF(AND(TONGHOP!$O1910="ThiTN",TONGHOP!$T1910&lt;&gt;""),TONGHOP!$T1910,"")</f>
        <v/>
      </c>
      <c r="F1910" s="134" t="str">
        <f>IF(AND(TONGHOP!$O1910="ThiTN",TONGHOP!$U1910&lt;&gt;""),TONGHOP!$U1910,"")</f>
        <v/>
      </c>
      <c r="G1910" s="134" t="str">
        <f>IF(AND(TONGHOP!$O1910="ThiTN",TONGHOP!$Q1910&lt;&gt;""),TONGHOP!$Q1910,"")</f>
        <v/>
      </c>
      <c r="H1910" s="134" t="str">
        <f t="shared" si="59"/>
        <v/>
      </c>
    </row>
    <row r="1911" spans="1:8">
      <c r="A1911" s="134" t="str">
        <f>IF(AND(TONGHOP!$O1911="KTHP",TONGHOP!$T1911&lt;&gt;""),TONGHOP!$T1911,"")</f>
        <v/>
      </c>
      <c r="B1911" s="134" t="str">
        <f>IF(AND(TONGHOP!$O1911="KTHP",TONGHOP!$U1911&lt;&gt;""),TONGHOP!$U1911,"")</f>
        <v/>
      </c>
      <c r="C1911" s="134" t="str">
        <f>IF(AND(TONGHOP!$O1911="KTHP",TONGHOP!$Q1911&lt;&gt;""),TONGHOP!$Q1911,"")</f>
        <v/>
      </c>
      <c r="D1911" s="134" t="str">
        <f t="shared" si="58"/>
        <v/>
      </c>
      <c r="E1911" s="134" t="str">
        <f>IF(AND(TONGHOP!$O1911="ThiTN",TONGHOP!$T1911&lt;&gt;""),TONGHOP!$T1911,"")</f>
        <v/>
      </c>
      <c r="F1911" s="134" t="str">
        <f>IF(AND(TONGHOP!$O1911="ThiTN",TONGHOP!$U1911&lt;&gt;""),TONGHOP!$U1911,"")</f>
        <v/>
      </c>
      <c r="G1911" s="134" t="str">
        <f>IF(AND(TONGHOP!$O1911="ThiTN",TONGHOP!$Q1911&lt;&gt;""),TONGHOP!$Q1911,"")</f>
        <v/>
      </c>
      <c r="H1911" s="134" t="str">
        <f t="shared" si="59"/>
        <v/>
      </c>
    </row>
    <row r="1912" spans="1:8">
      <c r="A1912" s="134" t="str">
        <f>IF(AND(TONGHOP!$O1912="KTHP",TONGHOP!$T1912&lt;&gt;""),TONGHOP!$T1912,"")</f>
        <v/>
      </c>
      <c r="B1912" s="134" t="str">
        <f>IF(AND(TONGHOP!$O1912="KTHP",TONGHOP!$U1912&lt;&gt;""),TONGHOP!$U1912,"")</f>
        <v/>
      </c>
      <c r="C1912" s="134" t="str">
        <f>IF(AND(TONGHOP!$O1912="KTHP",TONGHOP!$Q1912&lt;&gt;""),TONGHOP!$Q1912,"")</f>
        <v/>
      </c>
      <c r="D1912" s="134" t="str">
        <f t="shared" si="58"/>
        <v/>
      </c>
      <c r="E1912" s="134" t="str">
        <f>IF(AND(TONGHOP!$O1912="ThiTN",TONGHOP!$T1912&lt;&gt;""),TONGHOP!$T1912,"")</f>
        <v/>
      </c>
      <c r="F1912" s="134" t="str">
        <f>IF(AND(TONGHOP!$O1912="ThiTN",TONGHOP!$U1912&lt;&gt;""),TONGHOP!$U1912,"")</f>
        <v/>
      </c>
      <c r="G1912" s="134" t="str">
        <f>IF(AND(TONGHOP!$O1912="ThiTN",TONGHOP!$Q1912&lt;&gt;""),TONGHOP!$Q1912,"")</f>
        <v/>
      </c>
      <c r="H1912" s="134" t="str">
        <f t="shared" si="59"/>
        <v/>
      </c>
    </row>
    <row r="1913" spans="1:8">
      <c r="A1913" s="134" t="str">
        <f>IF(AND(TONGHOP!$O1913="KTHP",TONGHOP!$T1913&lt;&gt;""),TONGHOP!$T1913,"")</f>
        <v/>
      </c>
      <c r="B1913" s="134" t="str">
        <f>IF(AND(TONGHOP!$O1913="KTHP",TONGHOP!$U1913&lt;&gt;""),TONGHOP!$U1913,"")</f>
        <v/>
      </c>
      <c r="C1913" s="134" t="str">
        <f>IF(AND(TONGHOP!$O1913="KTHP",TONGHOP!$Q1913&lt;&gt;""),TONGHOP!$Q1913,"")</f>
        <v/>
      </c>
      <c r="D1913" s="134" t="str">
        <f t="shared" si="58"/>
        <v/>
      </c>
      <c r="E1913" s="134" t="str">
        <f>IF(AND(TONGHOP!$O1913="ThiTN",TONGHOP!$T1913&lt;&gt;""),TONGHOP!$T1913,"")</f>
        <v/>
      </c>
      <c r="F1913" s="134" t="str">
        <f>IF(AND(TONGHOP!$O1913="ThiTN",TONGHOP!$U1913&lt;&gt;""),TONGHOP!$U1913,"")</f>
        <v/>
      </c>
      <c r="G1913" s="134" t="str">
        <f>IF(AND(TONGHOP!$O1913="ThiTN",TONGHOP!$Q1913&lt;&gt;""),TONGHOP!$Q1913,"")</f>
        <v/>
      </c>
      <c r="H1913" s="134" t="str">
        <f t="shared" si="59"/>
        <v/>
      </c>
    </row>
    <row r="1914" spans="1:8">
      <c r="A1914" s="134" t="str">
        <f>IF(AND(TONGHOP!$O1914="KTHP",TONGHOP!$T1914&lt;&gt;""),TONGHOP!$T1914,"")</f>
        <v/>
      </c>
      <c r="B1914" s="134" t="str">
        <f>IF(AND(TONGHOP!$O1914="KTHP",TONGHOP!$U1914&lt;&gt;""),TONGHOP!$U1914,"")</f>
        <v/>
      </c>
      <c r="C1914" s="134" t="str">
        <f>IF(AND(TONGHOP!$O1914="KTHP",TONGHOP!$Q1914&lt;&gt;""),TONGHOP!$Q1914,"")</f>
        <v/>
      </c>
      <c r="D1914" s="134" t="str">
        <f t="shared" si="58"/>
        <v/>
      </c>
      <c r="E1914" s="134" t="str">
        <f>IF(AND(TONGHOP!$O1914="ThiTN",TONGHOP!$T1914&lt;&gt;""),TONGHOP!$T1914,"")</f>
        <v/>
      </c>
      <c r="F1914" s="134" t="str">
        <f>IF(AND(TONGHOP!$O1914="ThiTN",TONGHOP!$U1914&lt;&gt;""),TONGHOP!$U1914,"")</f>
        <v/>
      </c>
      <c r="G1914" s="134" t="str">
        <f>IF(AND(TONGHOP!$O1914="ThiTN",TONGHOP!$Q1914&lt;&gt;""),TONGHOP!$Q1914,"")</f>
        <v/>
      </c>
      <c r="H1914" s="134" t="str">
        <f t="shared" si="59"/>
        <v/>
      </c>
    </row>
    <row r="1915" spans="1:8">
      <c r="A1915" s="134" t="str">
        <f>IF(AND(TONGHOP!$O1915="KTHP",TONGHOP!$T1915&lt;&gt;""),TONGHOP!$T1915,"")</f>
        <v/>
      </c>
      <c r="B1915" s="134" t="str">
        <f>IF(AND(TONGHOP!$O1915="KTHP",TONGHOP!$U1915&lt;&gt;""),TONGHOP!$U1915,"")</f>
        <v/>
      </c>
      <c r="C1915" s="134" t="str">
        <f>IF(AND(TONGHOP!$O1915="KTHP",TONGHOP!$Q1915&lt;&gt;""),TONGHOP!$Q1915,"")</f>
        <v/>
      </c>
      <c r="D1915" s="134" t="str">
        <f t="shared" si="58"/>
        <v/>
      </c>
      <c r="E1915" s="134" t="str">
        <f>IF(AND(TONGHOP!$O1915="ThiTN",TONGHOP!$T1915&lt;&gt;""),TONGHOP!$T1915,"")</f>
        <v/>
      </c>
      <c r="F1915" s="134" t="str">
        <f>IF(AND(TONGHOP!$O1915="ThiTN",TONGHOP!$U1915&lt;&gt;""),TONGHOP!$U1915,"")</f>
        <v/>
      </c>
      <c r="G1915" s="134" t="str">
        <f>IF(AND(TONGHOP!$O1915="ThiTN",TONGHOP!$Q1915&lt;&gt;""),TONGHOP!$Q1915,"")</f>
        <v/>
      </c>
      <c r="H1915" s="134" t="str">
        <f t="shared" si="59"/>
        <v/>
      </c>
    </row>
    <row r="1916" spans="1:8">
      <c r="A1916" s="134" t="str">
        <f>IF(AND(TONGHOP!$O1916="KTHP",TONGHOP!$T1916&lt;&gt;""),TONGHOP!$T1916,"")</f>
        <v/>
      </c>
      <c r="B1916" s="134" t="str">
        <f>IF(AND(TONGHOP!$O1916="KTHP",TONGHOP!$U1916&lt;&gt;""),TONGHOP!$U1916,"")</f>
        <v/>
      </c>
      <c r="C1916" s="134" t="str">
        <f>IF(AND(TONGHOP!$O1916="KTHP",TONGHOP!$Q1916&lt;&gt;""),TONGHOP!$Q1916,"")</f>
        <v/>
      </c>
      <c r="D1916" s="134" t="str">
        <f t="shared" si="58"/>
        <v/>
      </c>
      <c r="E1916" s="134" t="str">
        <f>IF(AND(TONGHOP!$O1916="ThiTN",TONGHOP!$T1916&lt;&gt;""),TONGHOP!$T1916,"")</f>
        <v/>
      </c>
      <c r="F1916" s="134" t="str">
        <f>IF(AND(TONGHOP!$O1916="ThiTN",TONGHOP!$U1916&lt;&gt;""),TONGHOP!$U1916,"")</f>
        <v/>
      </c>
      <c r="G1916" s="134" t="str">
        <f>IF(AND(TONGHOP!$O1916="ThiTN",TONGHOP!$Q1916&lt;&gt;""),TONGHOP!$Q1916,"")</f>
        <v/>
      </c>
      <c r="H1916" s="134" t="str">
        <f t="shared" si="59"/>
        <v/>
      </c>
    </row>
    <row r="1917" spans="1:8">
      <c r="A1917" s="134" t="str">
        <f>IF(AND(TONGHOP!$O1917="KTHP",TONGHOP!$T1917&lt;&gt;""),TONGHOP!$T1917,"")</f>
        <v/>
      </c>
      <c r="B1917" s="134" t="str">
        <f>IF(AND(TONGHOP!$O1917="KTHP",TONGHOP!$U1917&lt;&gt;""),TONGHOP!$U1917,"")</f>
        <v/>
      </c>
      <c r="C1917" s="134" t="str">
        <f>IF(AND(TONGHOP!$O1917="KTHP",TONGHOP!$Q1917&lt;&gt;""),TONGHOP!$Q1917,"")</f>
        <v/>
      </c>
      <c r="D1917" s="134" t="str">
        <f t="shared" si="58"/>
        <v/>
      </c>
      <c r="E1917" s="134" t="str">
        <f>IF(AND(TONGHOP!$O1917="ThiTN",TONGHOP!$T1917&lt;&gt;""),TONGHOP!$T1917,"")</f>
        <v/>
      </c>
      <c r="F1917" s="134" t="str">
        <f>IF(AND(TONGHOP!$O1917="ThiTN",TONGHOP!$U1917&lt;&gt;""),TONGHOP!$U1917,"")</f>
        <v/>
      </c>
      <c r="G1917" s="134" t="str">
        <f>IF(AND(TONGHOP!$O1917="ThiTN",TONGHOP!$Q1917&lt;&gt;""),TONGHOP!$Q1917,"")</f>
        <v/>
      </c>
      <c r="H1917" s="134" t="str">
        <f t="shared" si="59"/>
        <v/>
      </c>
    </row>
    <row r="1918" spans="1:8">
      <c r="A1918" s="134" t="str">
        <f>IF(AND(TONGHOP!$O1918="KTHP",TONGHOP!$T1918&lt;&gt;""),TONGHOP!$T1918,"")</f>
        <v/>
      </c>
      <c r="B1918" s="134" t="str">
        <f>IF(AND(TONGHOP!$O1918="KTHP",TONGHOP!$U1918&lt;&gt;""),TONGHOP!$U1918,"")</f>
        <v/>
      </c>
      <c r="C1918" s="134" t="str">
        <f>IF(AND(TONGHOP!$O1918="KTHP",TONGHOP!$Q1918&lt;&gt;""),TONGHOP!$Q1918,"")</f>
        <v/>
      </c>
      <c r="D1918" s="134" t="str">
        <f t="shared" si="58"/>
        <v/>
      </c>
      <c r="E1918" s="134" t="str">
        <f>IF(AND(TONGHOP!$O1918="ThiTN",TONGHOP!$T1918&lt;&gt;""),TONGHOP!$T1918,"")</f>
        <v/>
      </c>
      <c r="F1918" s="134" t="str">
        <f>IF(AND(TONGHOP!$O1918="ThiTN",TONGHOP!$U1918&lt;&gt;""),TONGHOP!$U1918,"")</f>
        <v/>
      </c>
      <c r="G1918" s="134" t="str">
        <f>IF(AND(TONGHOP!$O1918="ThiTN",TONGHOP!$Q1918&lt;&gt;""),TONGHOP!$Q1918,"")</f>
        <v/>
      </c>
      <c r="H1918" s="134" t="str">
        <f t="shared" si="59"/>
        <v/>
      </c>
    </row>
    <row r="1919" spans="1:8">
      <c r="A1919" s="134" t="str">
        <f>IF(AND(TONGHOP!$O1919="KTHP",TONGHOP!$T1919&lt;&gt;""),TONGHOP!$T1919,"")</f>
        <v/>
      </c>
      <c r="B1919" s="134" t="str">
        <f>IF(AND(TONGHOP!$O1919="KTHP",TONGHOP!$U1919&lt;&gt;""),TONGHOP!$U1919,"")</f>
        <v/>
      </c>
      <c r="C1919" s="134" t="str">
        <f>IF(AND(TONGHOP!$O1919="KTHP",TONGHOP!$Q1919&lt;&gt;""),TONGHOP!$Q1919,"")</f>
        <v/>
      </c>
      <c r="D1919" s="134" t="str">
        <f t="shared" si="58"/>
        <v/>
      </c>
      <c r="E1919" s="134" t="str">
        <f>IF(AND(TONGHOP!$O1919="ThiTN",TONGHOP!$T1919&lt;&gt;""),TONGHOP!$T1919,"")</f>
        <v/>
      </c>
      <c r="F1919" s="134" t="str">
        <f>IF(AND(TONGHOP!$O1919="ThiTN",TONGHOP!$U1919&lt;&gt;""),TONGHOP!$U1919,"")</f>
        <v/>
      </c>
      <c r="G1919" s="134" t="str">
        <f>IF(AND(TONGHOP!$O1919="ThiTN",TONGHOP!$Q1919&lt;&gt;""),TONGHOP!$Q1919,"")</f>
        <v/>
      </c>
      <c r="H1919" s="134" t="str">
        <f t="shared" si="59"/>
        <v/>
      </c>
    </row>
    <row r="1920" spans="1:8">
      <c r="A1920" s="134" t="str">
        <f>IF(AND(TONGHOP!$O1920="KTHP",TONGHOP!$T1920&lt;&gt;""),TONGHOP!$T1920,"")</f>
        <v/>
      </c>
      <c r="B1920" s="134" t="str">
        <f>IF(AND(TONGHOP!$O1920="KTHP",TONGHOP!$U1920&lt;&gt;""),TONGHOP!$U1920,"")</f>
        <v/>
      </c>
      <c r="C1920" s="134" t="str">
        <f>IF(AND(TONGHOP!$O1920="KTHP",TONGHOP!$Q1920&lt;&gt;""),TONGHOP!$Q1920,"")</f>
        <v/>
      </c>
      <c r="D1920" s="134" t="str">
        <f t="shared" si="58"/>
        <v/>
      </c>
      <c r="E1920" s="134" t="str">
        <f>IF(AND(TONGHOP!$O1920="ThiTN",TONGHOP!$T1920&lt;&gt;""),TONGHOP!$T1920,"")</f>
        <v/>
      </c>
      <c r="F1920" s="134" t="str">
        <f>IF(AND(TONGHOP!$O1920="ThiTN",TONGHOP!$U1920&lt;&gt;""),TONGHOP!$U1920,"")</f>
        <v/>
      </c>
      <c r="G1920" s="134" t="str">
        <f>IF(AND(TONGHOP!$O1920="ThiTN",TONGHOP!$Q1920&lt;&gt;""),TONGHOP!$Q1920,"")</f>
        <v/>
      </c>
      <c r="H1920" s="134" t="str">
        <f t="shared" si="59"/>
        <v/>
      </c>
    </row>
    <row r="1921" spans="1:8">
      <c r="A1921" s="134" t="str">
        <f>IF(AND(TONGHOP!$O1921="KTHP",TONGHOP!$T1921&lt;&gt;""),TONGHOP!$T1921,"")</f>
        <v/>
      </c>
      <c r="B1921" s="134" t="str">
        <f>IF(AND(TONGHOP!$O1921="KTHP",TONGHOP!$U1921&lt;&gt;""),TONGHOP!$U1921,"")</f>
        <v/>
      </c>
      <c r="C1921" s="134" t="str">
        <f>IF(AND(TONGHOP!$O1921="KTHP",TONGHOP!$Q1921&lt;&gt;""),TONGHOP!$Q1921,"")</f>
        <v/>
      </c>
      <c r="D1921" s="134" t="str">
        <f t="shared" si="58"/>
        <v/>
      </c>
      <c r="E1921" s="134" t="str">
        <f>IF(AND(TONGHOP!$O1921="ThiTN",TONGHOP!$T1921&lt;&gt;""),TONGHOP!$T1921,"")</f>
        <v/>
      </c>
      <c r="F1921" s="134" t="str">
        <f>IF(AND(TONGHOP!$O1921="ThiTN",TONGHOP!$U1921&lt;&gt;""),TONGHOP!$U1921,"")</f>
        <v/>
      </c>
      <c r="G1921" s="134" t="str">
        <f>IF(AND(TONGHOP!$O1921="ThiTN",TONGHOP!$Q1921&lt;&gt;""),TONGHOP!$Q1921,"")</f>
        <v/>
      </c>
      <c r="H1921" s="134" t="str">
        <f t="shared" si="59"/>
        <v/>
      </c>
    </row>
    <row r="1922" spans="1:8">
      <c r="A1922" s="134" t="str">
        <f>IF(AND(TONGHOP!$O1922="KTHP",TONGHOP!$T1922&lt;&gt;""),TONGHOP!$T1922,"")</f>
        <v/>
      </c>
      <c r="B1922" s="134" t="str">
        <f>IF(AND(TONGHOP!$O1922="KTHP",TONGHOP!$U1922&lt;&gt;""),TONGHOP!$U1922,"")</f>
        <v/>
      </c>
      <c r="C1922" s="134" t="str">
        <f>IF(AND(TONGHOP!$O1922="KTHP",TONGHOP!$Q1922&lt;&gt;""),TONGHOP!$Q1922,"")</f>
        <v/>
      </c>
      <c r="D1922" s="134" t="str">
        <f t="shared" si="58"/>
        <v/>
      </c>
      <c r="E1922" s="134" t="str">
        <f>IF(AND(TONGHOP!$O1922="ThiTN",TONGHOP!$T1922&lt;&gt;""),TONGHOP!$T1922,"")</f>
        <v/>
      </c>
      <c r="F1922" s="134" t="str">
        <f>IF(AND(TONGHOP!$O1922="ThiTN",TONGHOP!$U1922&lt;&gt;""),TONGHOP!$U1922,"")</f>
        <v/>
      </c>
      <c r="G1922" s="134" t="str">
        <f>IF(AND(TONGHOP!$O1922="ThiTN",TONGHOP!$Q1922&lt;&gt;""),TONGHOP!$Q1922,"")</f>
        <v/>
      </c>
      <c r="H1922" s="134" t="str">
        <f t="shared" si="59"/>
        <v/>
      </c>
    </row>
    <row r="1923" spans="1:8">
      <c r="A1923" s="134" t="str">
        <f>IF(AND(TONGHOP!$O1923="KTHP",TONGHOP!$T1923&lt;&gt;""),TONGHOP!$T1923,"")</f>
        <v/>
      </c>
      <c r="B1923" s="134" t="str">
        <f>IF(AND(TONGHOP!$O1923="KTHP",TONGHOP!$U1923&lt;&gt;""),TONGHOP!$U1923,"")</f>
        <v/>
      </c>
      <c r="C1923" s="134" t="str">
        <f>IF(AND(TONGHOP!$O1923="KTHP",TONGHOP!$Q1923&lt;&gt;""),TONGHOP!$Q1923,"")</f>
        <v/>
      </c>
      <c r="D1923" s="134" t="str">
        <f t="shared" ref="D1923:D1986" si="60">IF(AND(A1923="",B1923="")=TRUE,"",(C1923+30)*0.3/60)</f>
        <v/>
      </c>
      <c r="E1923" s="134" t="str">
        <f>IF(AND(TONGHOP!$O1923="ThiTN",TONGHOP!$T1923&lt;&gt;""),TONGHOP!$T1923,"")</f>
        <v/>
      </c>
      <c r="F1923" s="134" t="str">
        <f>IF(AND(TONGHOP!$O1923="ThiTN",TONGHOP!$U1923&lt;&gt;""),TONGHOP!$U1923,"")</f>
        <v/>
      </c>
      <c r="G1923" s="134" t="str">
        <f>IF(AND(TONGHOP!$O1923="ThiTN",TONGHOP!$Q1923&lt;&gt;""),TONGHOP!$Q1923,"")</f>
        <v/>
      </c>
      <c r="H1923" s="134" t="str">
        <f t="shared" ref="H1923:H1986" si="61">IF(AND(E1923="",F1923="")=TRUE,"",(G1923+30)*0.5/60)</f>
        <v/>
      </c>
    </row>
    <row r="1924" spans="1:8">
      <c r="A1924" s="134" t="str">
        <f>IF(AND(TONGHOP!$O1924="KTHP",TONGHOP!$T1924&lt;&gt;""),TONGHOP!$T1924,"")</f>
        <v/>
      </c>
      <c r="B1924" s="134" t="str">
        <f>IF(AND(TONGHOP!$O1924="KTHP",TONGHOP!$U1924&lt;&gt;""),TONGHOP!$U1924,"")</f>
        <v/>
      </c>
      <c r="C1924" s="134" t="str">
        <f>IF(AND(TONGHOP!$O1924="KTHP",TONGHOP!$Q1924&lt;&gt;""),TONGHOP!$Q1924,"")</f>
        <v/>
      </c>
      <c r="D1924" s="134" t="str">
        <f t="shared" si="60"/>
        <v/>
      </c>
      <c r="E1924" s="134" t="str">
        <f>IF(AND(TONGHOP!$O1924="ThiTN",TONGHOP!$T1924&lt;&gt;""),TONGHOP!$T1924,"")</f>
        <v/>
      </c>
      <c r="F1924" s="134" t="str">
        <f>IF(AND(TONGHOP!$O1924="ThiTN",TONGHOP!$U1924&lt;&gt;""),TONGHOP!$U1924,"")</f>
        <v/>
      </c>
      <c r="G1924" s="134" t="str">
        <f>IF(AND(TONGHOP!$O1924="ThiTN",TONGHOP!$Q1924&lt;&gt;""),TONGHOP!$Q1924,"")</f>
        <v/>
      </c>
      <c r="H1924" s="134" t="str">
        <f t="shared" si="61"/>
        <v/>
      </c>
    </row>
    <row r="1925" spans="1:8">
      <c r="A1925" s="134" t="str">
        <f>IF(AND(TONGHOP!$O1925="KTHP",TONGHOP!$T1925&lt;&gt;""),TONGHOP!$T1925,"")</f>
        <v/>
      </c>
      <c r="B1925" s="134" t="str">
        <f>IF(AND(TONGHOP!$O1925="KTHP",TONGHOP!$U1925&lt;&gt;""),TONGHOP!$U1925,"")</f>
        <v/>
      </c>
      <c r="C1925" s="134" t="str">
        <f>IF(AND(TONGHOP!$O1925="KTHP",TONGHOP!$Q1925&lt;&gt;""),TONGHOP!$Q1925,"")</f>
        <v/>
      </c>
      <c r="D1925" s="134" t="str">
        <f t="shared" si="60"/>
        <v/>
      </c>
      <c r="E1925" s="134" t="str">
        <f>IF(AND(TONGHOP!$O1925="ThiTN",TONGHOP!$T1925&lt;&gt;""),TONGHOP!$T1925,"")</f>
        <v/>
      </c>
      <c r="F1925" s="134" t="str">
        <f>IF(AND(TONGHOP!$O1925="ThiTN",TONGHOP!$U1925&lt;&gt;""),TONGHOP!$U1925,"")</f>
        <v/>
      </c>
      <c r="G1925" s="134" t="str">
        <f>IF(AND(TONGHOP!$O1925="ThiTN",TONGHOP!$Q1925&lt;&gt;""),TONGHOP!$Q1925,"")</f>
        <v/>
      </c>
      <c r="H1925" s="134" t="str">
        <f t="shared" si="61"/>
        <v/>
      </c>
    </row>
    <row r="1926" spans="1:8">
      <c r="A1926" s="134" t="str">
        <f>IF(AND(TONGHOP!$O1926="KTHP",TONGHOP!$T1926&lt;&gt;""),TONGHOP!$T1926,"")</f>
        <v/>
      </c>
      <c r="B1926" s="134" t="str">
        <f>IF(AND(TONGHOP!$O1926="KTHP",TONGHOP!$U1926&lt;&gt;""),TONGHOP!$U1926,"")</f>
        <v/>
      </c>
      <c r="C1926" s="134" t="str">
        <f>IF(AND(TONGHOP!$O1926="KTHP",TONGHOP!$Q1926&lt;&gt;""),TONGHOP!$Q1926,"")</f>
        <v/>
      </c>
      <c r="D1926" s="134" t="str">
        <f t="shared" si="60"/>
        <v/>
      </c>
      <c r="E1926" s="134" t="str">
        <f>IF(AND(TONGHOP!$O1926="ThiTN",TONGHOP!$T1926&lt;&gt;""),TONGHOP!$T1926,"")</f>
        <v/>
      </c>
      <c r="F1926" s="134" t="str">
        <f>IF(AND(TONGHOP!$O1926="ThiTN",TONGHOP!$U1926&lt;&gt;""),TONGHOP!$U1926,"")</f>
        <v/>
      </c>
      <c r="G1926" s="134" t="str">
        <f>IF(AND(TONGHOP!$O1926="ThiTN",TONGHOP!$Q1926&lt;&gt;""),TONGHOP!$Q1926,"")</f>
        <v/>
      </c>
      <c r="H1926" s="134" t="str">
        <f t="shared" si="61"/>
        <v/>
      </c>
    </row>
    <row r="1927" spans="1:8">
      <c r="A1927" s="134" t="str">
        <f>IF(AND(TONGHOP!$O1927="KTHP",TONGHOP!$T1927&lt;&gt;""),TONGHOP!$T1927,"")</f>
        <v/>
      </c>
      <c r="B1927" s="134" t="str">
        <f>IF(AND(TONGHOP!$O1927="KTHP",TONGHOP!$U1927&lt;&gt;""),TONGHOP!$U1927,"")</f>
        <v/>
      </c>
      <c r="C1927" s="134" t="str">
        <f>IF(AND(TONGHOP!$O1927="KTHP",TONGHOP!$Q1927&lt;&gt;""),TONGHOP!$Q1927,"")</f>
        <v/>
      </c>
      <c r="D1927" s="134" t="str">
        <f t="shared" si="60"/>
        <v/>
      </c>
      <c r="E1927" s="134" t="str">
        <f>IF(AND(TONGHOP!$O1927="ThiTN",TONGHOP!$T1927&lt;&gt;""),TONGHOP!$T1927,"")</f>
        <v/>
      </c>
      <c r="F1927" s="134" t="str">
        <f>IF(AND(TONGHOP!$O1927="ThiTN",TONGHOP!$U1927&lt;&gt;""),TONGHOP!$U1927,"")</f>
        <v/>
      </c>
      <c r="G1927" s="134" t="str">
        <f>IF(AND(TONGHOP!$O1927="ThiTN",TONGHOP!$Q1927&lt;&gt;""),TONGHOP!$Q1927,"")</f>
        <v/>
      </c>
      <c r="H1927" s="134" t="str">
        <f t="shared" si="61"/>
        <v/>
      </c>
    </row>
    <row r="1928" spans="1:8">
      <c r="A1928" s="134" t="str">
        <f>IF(AND(TONGHOP!$O1928="KTHP",TONGHOP!$T1928&lt;&gt;""),TONGHOP!$T1928,"")</f>
        <v/>
      </c>
      <c r="B1928" s="134" t="str">
        <f>IF(AND(TONGHOP!$O1928="KTHP",TONGHOP!$U1928&lt;&gt;""),TONGHOP!$U1928,"")</f>
        <v/>
      </c>
      <c r="C1928" s="134" t="str">
        <f>IF(AND(TONGHOP!$O1928="KTHP",TONGHOP!$Q1928&lt;&gt;""),TONGHOP!$Q1928,"")</f>
        <v/>
      </c>
      <c r="D1928" s="134" t="str">
        <f t="shared" si="60"/>
        <v/>
      </c>
      <c r="E1928" s="134" t="str">
        <f>IF(AND(TONGHOP!$O1928="ThiTN",TONGHOP!$T1928&lt;&gt;""),TONGHOP!$T1928,"")</f>
        <v/>
      </c>
      <c r="F1928" s="134" t="str">
        <f>IF(AND(TONGHOP!$O1928="ThiTN",TONGHOP!$U1928&lt;&gt;""),TONGHOP!$U1928,"")</f>
        <v/>
      </c>
      <c r="G1928" s="134" t="str">
        <f>IF(AND(TONGHOP!$O1928="ThiTN",TONGHOP!$Q1928&lt;&gt;""),TONGHOP!$Q1928,"")</f>
        <v/>
      </c>
      <c r="H1928" s="134" t="str">
        <f t="shared" si="61"/>
        <v/>
      </c>
    </row>
    <row r="1929" spans="1:8">
      <c r="A1929" s="134" t="str">
        <f>IF(AND(TONGHOP!$O1929="KTHP",TONGHOP!$T1929&lt;&gt;""),TONGHOP!$T1929,"")</f>
        <v/>
      </c>
      <c r="B1929" s="134" t="str">
        <f>IF(AND(TONGHOP!$O1929="KTHP",TONGHOP!$U1929&lt;&gt;""),TONGHOP!$U1929,"")</f>
        <v/>
      </c>
      <c r="C1929" s="134" t="str">
        <f>IF(AND(TONGHOP!$O1929="KTHP",TONGHOP!$Q1929&lt;&gt;""),TONGHOP!$Q1929,"")</f>
        <v/>
      </c>
      <c r="D1929" s="134" t="str">
        <f t="shared" si="60"/>
        <v/>
      </c>
      <c r="E1929" s="134" t="str">
        <f>IF(AND(TONGHOP!$O1929="ThiTN",TONGHOP!$T1929&lt;&gt;""),TONGHOP!$T1929,"")</f>
        <v/>
      </c>
      <c r="F1929" s="134" t="str">
        <f>IF(AND(TONGHOP!$O1929="ThiTN",TONGHOP!$U1929&lt;&gt;""),TONGHOP!$U1929,"")</f>
        <v/>
      </c>
      <c r="G1929" s="134" t="str">
        <f>IF(AND(TONGHOP!$O1929="ThiTN",TONGHOP!$Q1929&lt;&gt;""),TONGHOP!$Q1929,"")</f>
        <v/>
      </c>
      <c r="H1929" s="134" t="str">
        <f t="shared" si="61"/>
        <v/>
      </c>
    </row>
    <row r="1930" spans="1:8">
      <c r="A1930" s="134" t="str">
        <f>IF(AND(TONGHOP!$O1930="KTHP",TONGHOP!$T1930&lt;&gt;""),TONGHOP!$T1930,"")</f>
        <v/>
      </c>
      <c r="B1930" s="134" t="str">
        <f>IF(AND(TONGHOP!$O1930="KTHP",TONGHOP!$U1930&lt;&gt;""),TONGHOP!$U1930,"")</f>
        <v/>
      </c>
      <c r="C1930" s="134" t="str">
        <f>IF(AND(TONGHOP!$O1930="KTHP",TONGHOP!$Q1930&lt;&gt;""),TONGHOP!$Q1930,"")</f>
        <v/>
      </c>
      <c r="D1930" s="134" t="str">
        <f t="shared" si="60"/>
        <v/>
      </c>
      <c r="E1930" s="134" t="str">
        <f>IF(AND(TONGHOP!$O1930="ThiTN",TONGHOP!$T1930&lt;&gt;""),TONGHOP!$T1930,"")</f>
        <v/>
      </c>
      <c r="F1930" s="134" t="str">
        <f>IF(AND(TONGHOP!$O1930="ThiTN",TONGHOP!$U1930&lt;&gt;""),TONGHOP!$U1930,"")</f>
        <v/>
      </c>
      <c r="G1930" s="134" t="str">
        <f>IF(AND(TONGHOP!$O1930="ThiTN",TONGHOP!$Q1930&lt;&gt;""),TONGHOP!$Q1930,"")</f>
        <v/>
      </c>
      <c r="H1930" s="134" t="str">
        <f t="shared" si="61"/>
        <v/>
      </c>
    </row>
    <row r="1931" spans="1:8">
      <c r="A1931" s="134" t="str">
        <f>IF(AND(TONGHOP!$O1931="KTHP",TONGHOP!$T1931&lt;&gt;""),TONGHOP!$T1931,"")</f>
        <v/>
      </c>
      <c r="B1931" s="134" t="str">
        <f>IF(AND(TONGHOP!$O1931="KTHP",TONGHOP!$U1931&lt;&gt;""),TONGHOP!$U1931,"")</f>
        <v/>
      </c>
      <c r="C1931" s="134" t="str">
        <f>IF(AND(TONGHOP!$O1931="KTHP",TONGHOP!$Q1931&lt;&gt;""),TONGHOP!$Q1931,"")</f>
        <v/>
      </c>
      <c r="D1931" s="134" t="str">
        <f t="shared" si="60"/>
        <v/>
      </c>
      <c r="E1931" s="134" t="str">
        <f>IF(AND(TONGHOP!$O1931="ThiTN",TONGHOP!$T1931&lt;&gt;""),TONGHOP!$T1931,"")</f>
        <v/>
      </c>
      <c r="F1931" s="134" t="str">
        <f>IF(AND(TONGHOP!$O1931="ThiTN",TONGHOP!$U1931&lt;&gt;""),TONGHOP!$U1931,"")</f>
        <v/>
      </c>
      <c r="G1931" s="134" t="str">
        <f>IF(AND(TONGHOP!$O1931="ThiTN",TONGHOP!$Q1931&lt;&gt;""),TONGHOP!$Q1931,"")</f>
        <v/>
      </c>
      <c r="H1931" s="134" t="str">
        <f t="shared" si="61"/>
        <v/>
      </c>
    </row>
    <row r="1932" spans="1:8">
      <c r="A1932" s="134" t="str">
        <f>IF(AND(TONGHOP!$O1932="KTHP",TONGHOP!$T1932&lt;&gt;""),TONGHOP!$T1932,"")</f>
        <v/>
      </c>
      <c r="B1932" s="134" t="str">
        <f>IF(AND(TONGHOP!$O1932="KTHP",TONGHOP!$U1932&lt;&gt;""),TONGHOP!$U1932,"")</f>
        <v/>
      </c>
      <c r="C1932" s="134" t="str">
        <f>IF(AND(TONGHOP!$O1932="KTHP",TONGHOP!$Q1932&lt;&gt;""),TONGHOP!$Q1932,"")</f>
        <v/>
      </c>
      <c r="D1932" s="134" t="str">
        <f t="shared" si="60"/>
        <v/>
      </c>
      <c r="E1932" s="134" t="str">
        <f>IF(AND(TONGHOP!$O1932="ThiTN",TONGHOP!$T1932&lt;&gt;""),TONGHOP!$T1932,"")</f>
        <v/>
      </c>
      <c r="F1932" s="134" t="str">
        <f>IF(AND(TONGHOP!$O1932="ThiTN",TONGHOP!$U1932&lt;&gt;""),TONGHOP!$U1932,"")</f>
        <v/>
      </c>
      <c r="G1932" s="134" t="str">
        <f>IF(AND(TONGHOP!$O1932="ThiTN",TONGHOP!$Q1932&lt;&gt;""),TONGHOP!$Q1932,"")</f>
        <v/>
      </c>
      <c r="H1932" s="134" t="str">
        <f t="shared" si="61"/>
        <v/>
      </c>
    </row>
    <row r="1933" spans="1:8">
      <c r="A1933" s="134" t="str">
        <f>IF(AND(TONGHOP!$O1933="KTHP",TONGHOP!$T1933&lt;&gt;""),TONGHOP!$T1933,"")</f>
        <v/>
      </c>
      <c r="B1933" s="134" t="str">
        <f>IF(AND(TONGHOP!$O1933="KTHP",TONGHOP!$U1933&lt;&gt;""),TONGHOP!$U1933,"")</f>
        <v/>
      </c>
      <c r="C1933" s="134" t="str">
        <f>IF(AND(TONGHOP!$O1933="KTHP",TONGHOP!$Q1933&lt;&gt;""),TONGHOP!$Q1933,"")</f>
        <v/>
      </c>
      <c r="D1933" s="134" t="str">
        <f t="shared" si="60"/>
        <v/>
      </c>
      <c r="E1933" s="134" t="str">
        <f>IF(AND(TONGHOP!$O1933="ThiTN",TONGHOP!$T1933&lt;&gt;""),TONGHOP!$T1933,"")</f>
        <v/>
      </c>
      <c r="F1933" s="134" t="str">
        <f>IF(AND(TONGHOP!$O1933="ThiTN",TONGHOP!$U1933&lt;&gt;""),TONGHOP!$U1933,"")</f>
        <v/>
      </c>
      <c r="G1933" s="134" t="str">
        <f>IF(AND(TONGHOP!$O1933="ThiTN",TONGHOP!$Q1933&lt;&gt;""),TONGHOP!$Q1933,"")</f>
        <v/>
      </c>
      <c r="H1933" s="134" t="str">
        <f t="shared" si="61"/>
        <v/>
      </c>
    </row>
    <row r="1934" spans="1:8">
      <c r="A1934" s="134" t="str">
        <f>IF(AND(TONGHOP!$O1934="KTHP",TONGHOP!$T1934&lt;&gt;""),TONGHOP!$T1934,"")</f>
        <v/>
      </c>
      <c r="B1934" s="134" t="str">
        <f>IF(AND(TONGHOP!$O1934="KTHP",TONGHOP!$U1934&lt;&gt;""),TONGHOP!$U1934,"")</f>
        <v/>
      </c>
      <c r="C1934" s="134" t="str">
        <f>IF(AND(TONGHOP!$O1934="KTHP",TONGHOP!$Q1934&lt;&gt;""),TONGHOP!$Q1934,"")</f>
        <v/>
      </c>
      <c r="D1934" s="134" t="str">
        <f t="shared" si="60"/>
        <v/>
      </c>
      <c r="E1934" s="134" t="str">
        <f>IF(AND(TONGHOP!$O1934="ThiTN",TONGHOP!$T1934&lt;&gt;""),TONGHOP!$T1934,"")</f>
        <v/>
      </c>
      <c r="F1934" s="134" t="str">
        <f>IF(AND(TONGHOP!$O1934="ThiTN",TONGHOP!$U1934&lt;&gt;""),TONGHOP!$U1934,"")</f>
        <v/>
      </c>
      <c r="G1934" s="134" t="str">
        <f>IF(AND(TONGHOP!$O1934="ThiTN",TONGHOP!$Q1934&lt;&gt;""),TONGHOP!$Q1934,"")</f>
        <v/>
      </c>
      <c r="H1934" s="134" t="str">
        <f t="shared" si="61"/>
        <v/>
      </c>
    </row>
    <row r="1935" spans="1:8">
      <c r="A1935" s="134" t="str">
        <f>IF(AND(TONGHOP!$O1935="KTHP",TONGHOP!$T1935&lt;&gt;""),TONGHOP!$T1935,"")</f>
        <v/>
      </c>
      <c r="B1935" s="134" t="str">
        <f>IF(AND(TONGHOP!$O1935="KTHP",TONGHOP!$U1935&lt;&gt;""),TONGHOP!$U1935,"")</f>
        <v/>
      </c>
      <c r="C1935" s="134" t="str">
        <f>IF(AND(TONGHOP!$O1935="KTHP",TONGHOP!$Q1935&lt;&gt;""),TONGHOP!$Q1935,"")</f>
        <v/>
      </c>
      <c r="D1935" s="134" t="str">
        <f t="shared" si="60"/>
        <v/>
      </c>
      <c r="E1935" s="134" t="str">
        <f>IF(AND(TONGHOP!$O1935="ThiTN",TONGHOP!$T1935&lt;&gt;""),TONGHOP!$T1935,"")</f>
        <v/>
      </c>
      <c r="F1935" s="134" t="str">
        <f>IF(AND(TONGHOP!$O1935="ThiTN",TONGHOP!$U1935&lt;&gt;""),TONGHOP!$U1935,"")</f>
        <v/>
      </c>
      <c r="G1935" s="134" t="str">
        <f>IF(AND(TONGHOP!$O1935="ThiTN",TONGHOP!$Q1935&lt;&gt;""),TONGHOP!$Q1935,"")</f>
        <v/>
      </c>
      <c r="H1935" s="134" t="str">
        <f t="shared" si="61"/>
        <v/>
      </c>
    </row>
    <row r="1936" spans="1:8">
      <c r="A1936" s="134" t="str">
        <f>IF(AND(TONGHOP!$O1936="KTHP",TONGHOP!$T1936&lt;&gt;""),TONGHOP!$T1936,"")</f>
        <v/>
      </c>
      <c r="B1936" s="134" t="str">
        <f>IF(AND(TONGHOP!$O1936="KTHP",TONGHOP!$U1936&lt;&gt;""),TONGHOP!$U1936,"")</f>
        <v/>
      </c>
      <c r="C1936" s="134" t="str">
        <f>IF(AND(TONGHOP!$O1936="KTHP",TONGHOP!$Q1936&lt;&gt;""),TONGHOP!$Q1936,"")</f>
        <v/>
      </c>
      <c r="D1936" s="134" t="str">
        <f t="shared" si="60"/>
        <v/>
      </c>
      <c r="E1936" s="134" t="str">
        <f>IF(AND(TONGHOP!$O1936="ThiTN",TONGHOP!$T1936&lt;&gt;""),TONGHOP!$T1936,"")</f>
        <v/>
      </c>
      <c r="F1936" s="134" t="str">
        <f>IF(AND(TONGHOP!$O1936="ThiTN",TONGHOP!$U1936&lt;&gt;""),TONGHOP!$U1936,"")</f>
        <v/>
      </c>
      <c r="G1936" s="134" t="str">
        <f>IF(AND(TONGHOP!$O1936="ThiTN",TONGHOP!$Q1936&lt;&gt;""),TONGHOP!$Q1936,"")</f>
        <v/>
      </c>
      <c r="H1936" s="134" t="str">
        <f t="shared" si="61"/>
        <v/>
      </c>
    </row>
    <row r="1937" spans="1:8">
      <c r="A1937" s="134" t="str">
        <f>IF(AND(TONGHOP!$O1937="KTHP",TONGHOP!$T1937&lt;&gt;""),TONGHOP!$T1937,"")</f>
        <v/>
      </c>
      <c r="B1937" s="134" t="str">
        <f>IF(AND(TONGHOP!$O1937="KTHP",TONGHOP!$U1937&lt;&gt;""),TONGHOP!$U1937,"")</f>
        <v/>
      </c>
      <c r="C1937" s="134" t="str">
        <f>IF(AND(TONGHOP!$O1937="KTHP",TONGHOP!$Q1937&lt;&gt;""),TONGHOP!$Q1937,"")</f>
        <v/>
      </c>
      <c r="D1937" s="134" t="str">
        <f t="shared" si="60"/>
        <v/>
      </c>
      <c r="E1937" s="134" t="str">
        <f>IF(AND(TONGHOP!$O1937="ThiTN",TONGHOP!$T1937&lt;&gt;""),TONGHOP!$T1937,"")</f>
        <v/>
      </c>
      <c r="F1937" s="134" t="str">
        <f>IF(AND(TONGHOP!$O1937="ThiTN",TONGHOP!$U1937&lt;&gt;""),TONGHOP!$U1937,"")</f>
        <v/>
      </c>
      <c r="G1937" s="134" t="str">
        <f>IF(AND(TONGHOP!$O1937="ThiTN",TONGHOP!$Q1937&lt;&gt;""),TONGHOP!$Q1937,"")</f>
        <v/>
      </c>
      <c r="H1937" s="134" t="str">
        <f t="shared" si="61"/>
        <v/>
      </c>
    </row>
    <row r="1938" spans="1:8">
      <c r="A1938" s="134" t="str">
        <f>IF(AND(TONGHOP!$O1938="KTHP",TONGHOP!$T1938&lt;&gt;""),TONGHOP!$T1938,"")</f>
        <v/>
      </c>
      <c r="B1938" s="134" t="str">
        <f>IF(AND(TONGHOP!$O1938="KTHP",TONGHOP!$U1938&lt;&gt;""),TONGHOP!$U1938,"")</f>
        <v/>
      </c>
      <c r="C1938" s="134" t="str">
        <f>IF(AND(TONGHOP!$O1938="KTHP",TONGHOP!$Q1938&lt;&gt;""),TONGHOP!$Q1938,"")</f>
        <v/>
      </c>
      <c r="D1938" s="134" t="str">
        <f t="shared" si="60"/>
        <v/>
      </c>
      <c r="E1938" s="134" t="str">
        <f>IF(AND(TONGHOP!$O1938="ThiTN",TONGHOP!$T1938&lt;&gt;""),TONGHOP!$T1938,"")</f>
        <v/>
      </c>
      <c r="F1938" s="134" t="str">
        <f>IF(AND(TONGHOP!$O1938="ThiTN",TONGHOP!$U1938&lt;&gt;""),TONGHOP!$U1938,"")</f>
        <v/>
      </c>
      <c r="G1938" s="134" t="str">
        <f>IF(AND(TONGHOP!$O1938="ThiTN",TONGHOP!$Q1938&lt;&gt;""),TONGHOP!$Q1938,"")</f>
        <v/>
      </c>
      <c r="H1938" s="134" t="str">
        <f t="shared" si="61"/>
        <v/>
      </c>
    </row>
    <row r="1939" spans="1:8">
      <c r="A1939" s="134" t="str">
        <f>IF(AND(TONGHOP!$O1939="KTHP",TONGHOP!$T1939&lt;&gt;""),TONGHOP!$T1939,"")</f>
        <v/>
      </c>
      <c r="B1939" s="134" t="str">
        <f>IF(AND(TONGHOP!$O1939="KTHP",TONGHOP!$U1939&lt;&gt;""),TONGHOP!$U1939,"")</f>
        <v/>
      </c>
      <c r="C1939" s="134" t="str">
        <f>IF(AND(TONGHOP!$O1939="KTHP",TONGHOP!$Q1939&lt;&gt;""),TONGHOP!$Q1939,"")</f>
        <v/>
      </c>
      <c r="D1939" s="134" t="str">
        <f t="shared" si="60"/>
        <v/>
      </c>
      <c r="E1939" s="134" t="str">
        <f>IF(AND(TONGHOP!$O1939="ThiTN",TONGHOP!$T1939&lt;&gt;""),TONGHOP!$T1939,"")</f>
        <v/>
      </c>
      <c r="F1939" s="134" t="str">
        <f>IF(AND(TONGHOP!$O1939="ThiTN",TONGHOP!$U1939&lt;&gt;""),TONGHOP!$U1939,"")</f>
        <v/>
      </c>
      <c r="G1939" s="134" t="str">
        <f>IF(AND(TONGHOP!$O1939="ThiTN",TONGHOP!$Q1939&lt;&gt;""),TONGHOP!$Q1939,"")</f>
        <v/>
      </c>
      <c r="H1939" s="134" t="str">
        <f t="shared" si="61"/>
        <v/>
      </c>
    </row>
    <row r="1940" spans="1:8">
      <c r="A1940" s="134" t="str">
        <f>IF(AND(TONGHOP!$O1940="KTHP",TONGHOP!$T1940&lt;&gt;""),TONGHOP!$T1940,"")</f>
        <v/>
      </c>
      <c r="B1940" s="134" t="str">
        <f>IF(AND(TONGHOP!$O1940="KTHP",TONGHOP!$U1940&lt;&gt;""),TONGHOP!$U1940,"")</f>
        <v/>
      </c>
      <c r="C1940" s="134" t="str">
        <f>IF(AND(TONGHOP!$O1940="KTHP",TONGHOP!$Q1940&lt;&gt;""),TONGHOP!$Q1940,"")</f>
        <v/>
      </c>
      <c r="D1940" s="134" t="str">
        <f t="shared" si="60"/>
        <v/>
      </c>
      <c r="E1940" s="134" t="str">
        <f>IF(AND(TONGHOP!$O1940="ThiTN",TONGHOP!$T1940&lt;&gt;""),TONGHOP!$T1940,"")</f>
        <v/>
      </c>
      <c r="F1940" s="134" t="str">
        <f>IF(AND(TONGHOP!$O1940="ThiTN",TONGHOP!$U1940&lt;&gt;""),TONGHOP!$U1940,"")</f>
        <v/>
      </c>
      <c r="G1940" s="134" t="str">
        <f>IF(AND(TONGHOP!$O1940="ThiTN",TONGHOP!$Q1940&lt;&gt;""),TONGHOP!$Q1940,"")</f>
        <v/>
      </c>
      <c r="H1940" s="134" t="str">
        <f t="shared" si="61"/>
        <v/>
      </c>
    </row>
    <row r="1941" spans="1:8">
      <c r="A1941" s="134" t="str">
        <f>IF(AND(TONGHOP!$O1941="KTHP",TONGHOP!$T1941&lt;&gt;""),TONGHOP!$T1941,"")</f>
        <v/>
      </c>
      <c r="B1941" s="134" t="str">
        <f>IF(AND(TONGHOP!$O1941="KTHP",TONGHOP!$U1941&lt;&gt;""),TONGHOP!$U1941,"")</f>
        <v/>
      </c>
      <c r="C1941" s="134" t="str">
        <f>IF(AND(TONGHOP!$O1941="KTHP",TONGHOP!$Q1941&lt;&gt;""),TONGHOP!$Q1941,"")</f>
        <v/>
      </c>
      <c r="D1941" s="134" t="str">
        <f t="shared" si="60"/>
        <v/>
      </c>
      <c r="E1941" s="134" t="str">
        <f>IF(AND(TONGHOP!$O1941="ThiTN",TONGHOP!$T1941&lt;&gt;""),TONGHOP!$T1941,"")</f>
        <v/>
      </c>
      <c r="F1941" s="134" t="str">
        <f>IF(AND(TONGHOP!$O1941="ThiTN",TONGHOP!$U1941&lt;&gt;""),TONGHOP!$U1941,"")</f>
        <v/>
      </c>
      <c r="G1941" s="134" t="str">
        <f>IF(AND(TONGHOP!$O1941="ThiTN",TONGHOP!$Q1941&lt;&gt;""),TONGHOP!$Q1941,"")</f>
        <v/>
      </c>
      <c r="H1941" s="134" t="str">
        <f t="shared" si="61"/>
        <v/>
      </c>
    </row>
    <row r="1942" spans="1:8">
      <c r="A1942" s="134" t="str">
        <f>IF(AND(TONGHOP!$O1942="KTHP",TONGHOP!$T1942&lt;&gt;""),TONGHOP!$T1942,"")</f>
        <v/>
      </c>
      <c r="B1942" s="134" t="str">
        <f>IF(AND(TONGHOP!$O1942="KTHP",TONGHOP!$U1942&lt;&gt;""),TONGHOP!$U1942,"")</f>
        <v/>
      </c>
      <c r="C1942" s="134" t="str">
        <f>IF(AND(TONGHOP!$O1942="KTHP",TONGHOP!$Q1942&lt;&gt;""),TONGHOP!$Q1942,"")</f>
        <v/>
      </c>
      <c r="D1942" s="134" t="str">
        <f t="shared" si="60"/>
        <v/>
      </c>
      <c r="E1942" s="134" t="str">
        <f>IF(AND(TONGHOP!$O1942="ThiTN",TONGHOP!$T1942&lt;&gt;""),TONGHOP!$T1942,"")</f>
        <v/>
      </c>
      <c r="F1942" s="134" t="str">
        <f>IF(AND(TONGHOP!$O1942="ThiTN",TONGHOP!$U1942&lt;&gt;""),TONGHOP!$U1942,"")</f>
        <v/>
      </c>
      <c r="G1942" s="134" t="str">
        <f>IF(AND(TONGHOP!$O1942="ThiTN",TONGHOP!$Q1942&lt;&gt;""),TONGHOP!$Q1942,"")</f>
        <v/>
      </c>
      <c r="H1942" s="134" t="str">
        <f t="shared" si="61"/>
        <v/>
      </c>
    </row>
    <row r="1943" spans="1:8">
      <c r="A1943" s="134" t="str">
        <f>IF(AND(TONGHOP!$O1943="KTHP",TONGHOP!$T1943&lt;&gt;""),TONGHOP!$T1943,"")</f>
        <v/>
      </c>
      <c r="B1943" s="134" t="str">
        <f>IF(AND(TONGHOP!$O1943="KTHP",TONGHOP!$U1943&lt;&gt;""),TONGHOP!$U1943,"")</f>
        <v/>
      </c>
      <c r="C1943" s="134" t="str">
        <f>IF(AND(TONGHOP!$O1943="KTHP",TONGHOP!$Q1943&lt;&gt;""),TONGHOP!$Q1943,"")</f>
        <v/>
      </c>
      <c r="D1943" s="134" t="str">
        <f t="shared" si="60"/>
        <v/>
      </c>
      <c r="E1943" s="134" t="str">
        <f>IF(AND(TONGHOP!$O1943="ThiTN",TONGHOP!$T1943&lt;&gt;""),TONGHOP!$T1943,"")</f>
        <v/>
      </c>
      <c r="F1943" s="134" t="str">
        <f>IF(AND(TONGHOP!$O1943="ThiTN",TONGHOP!$U1943&lt;&gt;""),TONGHOP!$U1943,"")</f>
        <v/>
      </c>
      <c r="G1943" s="134" t="str">
        <f>IF(AND(TONGHOP!$O1943="ThiTN",TONGHOP!$Q1943&lt;&gt;""),TONGHOP!$Q1943,"")</f>
        <v/>
      </c>
      <c r="H1943" s="134" t="str">
        <f t="shared" si="61"/>
        <v/>
      </c>
    </row>
    <row r="1944" spans="1:8">
      <c r="A1944" s="134" t="str">
        <f>IF(AND(TONGHOP!$O1944="KTHP",TONGHOP!$T1944&lt;&gt;""),TONGHOP!$T1944,"")</f>
        <v/>
      </c>
      <c r="B1944" s="134" t="str">
        <f>IF(AND(TONGHOP!$O1944="KTHP",TONGHOP!$U1944&lt;&gt;""),TONGHOP!$U1944,"")</f>
        <v/>
      </c>
      <c r="C1944" s="134" t="str">
        <f>IF(AND(TONGHOP!$O1944="KTHP",TONGHOP!$Q1944&lt;&gt;""),TONGHOP!$Q1944,"")</f>
        <v/>
      </c>
      <c r="D1944" s="134" t="str">
        <f t="shared" si="60"/>
        <v/>
      </c>
      <c r="E1944" s="134" t="str">
        <f>IF(AND(TONGHOP!$O1944="ThiTN",TONGHOP!$T1944&lt;&gt;""),TONGHOP!$T1944,"")</f>
        <v/>
      </c>
      <c r="F1944" s="134" t="str">
        <f>IF(AND(TONGHOP!$O1944="ThiTN",TONGHOP!$U1944&lt;&gt;""),TONGHOP!$U1944,"")</f>
        <v/>
      </c>
      <c r="G1944" s="134" t="str">
        <f>IF(AND(TONGHOP!$O1944="ThiTN",TONGHOP!$Q1944&lt;&gt;""),TONGHOP!$Q1944,"")</f>
        <v/>
      </c>
      <c r="H1944" s="134" t="str">
        <f t="shared" si="61"/>
        <v/>
      </c>
    </row>
    <row r="1945" spans="1:8">
      <c r="A1945" s="134" t="str">
        <f>IF(AND(TONGHOP!$O1945="KTHP",TONGHOP!$T1945&lt;&gt;""),TONGHOP!$T1945,"")</f>
        <v/>
      </c>
      <c r="B1945" s="134" t="str">
        <f>IF(AND(TONGHOP!$O1945="KTHP",TONGHOP!$U1945&lt;&gt;""),TONGHOP!$U1945,"")</f>
        <v/>
      </c>
      <c r="C1945" s="134" t="str">
        <f>IF(AND(TONGHOP!$O1945="KTHP",TONGHOP!$Q1945&lt;&gt;""),TONGHOP!$Q1945,"")</f>
        <v/>
      </c>
      <c r="D1945" s="134" t="str">
        <f t="shared" si="60"/>
        <v/>
      </c>
      <c r="E1945" s="134" t="str">
        <f>IF(AND(TONGHOP!$O1945="ThiTN",TONGHOP!$T1945&lt;&gt;""),TONGHOP!$T1945,"")</f>
        <v/>
      </c>
      <c r="F1945" s="134" t="str">
        <f>IF(AND(TONGHOP!$O1945="ThiTN",TONGHOP!$U1945&lt;&gt;""),TONGHOP!$U1945,"")</f>
        <v/>
      </c>
      <c r="G1945" s="134" t="str">
        <f>IF(AND(TONGHOP!$O1945="ThiTN",TONGHOP!$Q1945&lt;&gt;""),TONGHOP!$Q1945,"")</f>
        <v/>
      </c>
      <c r="H1945" s="134" t="str">
        <f t="shared" si="61"/>
        <v/>
      </c>
    </row>
    <row r="1946" spans="1:8">
      <c r="A1946" s="134" t="str">
        <f>IF(AND(TONGHOP!$O1946="KTHP",TONGHOP!$T1946&lt;&gt;""),TONGHOP!$T1946,"")</f>
        <v/>
      </c>
      <c r="B1946" s="134" t="str">
        <f>IF(AND(TONGHOP!$O1946="KTHP",TONGHOP!$U1946&lt;&gt;""),TONGHOP!$U1946,"")</f>
        <v/>
      </c>
      <c r="C1946" s="134" t="str">
        <f>IF(AND(TONGHOP!$O1946="KTHP",TONGHOP!$Q1946&lt;&gt;""),TONGHOP!$Q1946,"")</f>
        <v/>
      </c>
      <c r="D1946" s="134" t="str">
        <f t="shared" si="60"/>
        <v/>
      </c>
      <c r="E1946" s="134" t="str">
        <f>IF(AND(TONGHOP!$O1946="ThiTN",TONGHOP!$T1946&lt;&gt;""),TONGHOP!$T1946,"")</f>
        <v/>
      </c>
      <c r="F1946" s="134" t="str">
        <f>IF(AND(TONGHOP!$O1946="ThiTN",TONGHOP!$U1946&lt;&gt;""),TONGHOP!$U1946,"")</f>
        <v/>
      </c>
      <c r="G1946" s="134" t="str">
        <f>IF(AND(TONGHOP!$O1946="ThiTN",TONGHOP!$Q1946&lt;&gt;""),TONGHOP!$Q1946,"")</f>
        <v/>
      </c>
      <c r="H1946" s="134" t="str">
        <f t="shared" si="61"/>
        <v/>
      </c>
    </row>
    <row r="1947" spans="1:8">
      <c r="A1947" s="134" t="str">
        <f>IF(AND(TONGHOP!$O1947="KTHP",TONGHOP!$T1947&lt;&gt;""),TONGHOP!$T1947,"")</f>
        <v/>
      </c>
      <c r="B1947" s="134" t="str">
        <f>IF(AND(TONGHOP!$O1947="KTHP",TONGHOP!$U1947&lt;&gt;""),TONGHOP!$U1947,"")</f>
        <v/>
      </c>
      <c r="C1947" s="134" t="str">
        <f>IF(AND(TONGHOP!$O1947="KTHP",TONGHOP!$Q1947&lt;&gt;""),TONGHOP!$Q1947,"")</f>
        <v/>
      </c>
      <c r="D1947" s="134" t="str">
        <f t="shared" si="60"/>
        <v/>
      </c>
      <c r="E1947" s="134" t="str">
        <f>IF(AND(TONGHOP!$O1947="ThiTN",TONGHOP!$T1947&lt;&gt;""),TONGHOP!$T1947,"")</f>
        <v/>
      </c>
      <c r="F1947" s="134" t="str">
        <f>IF(AND(TONGHOP!$O1947="ThiTN",TONGHOP!$U1947&lt;&gt;""),TONGHOP!$U1947,"")</f>
        <v/>
      </c>
      <c r="G1947" s="134" t="str">
        <f>IF(AND(TONGHOP!$O1947="ThiTN",TONGHOP!$Q1947&lt;&gt;""),TONGHOP!$Q1947,"")</f>
        <v/>
      </c>
      <c r="H1947" s="134" t="str">
        <f t="shared" si="61"/>
        <v/>
      </c>
    </row>
    <row r="1948" spans="1:8">
      <c r="A1948" s="134" t="str">
        <f>IF(AND(TONGHOP!$O1948="KTHP",TONGHOP!$T1948&lt;&gt;""),TONGHOP!$T1948,"")</f>
        <v/>
      </c>
      <c r="B1948" s="134" t="str">
        <f>IF(AND(TONGHOP!$O1948="KTHP",TONGHOP!$U1948&lt;&gt;""),TONGHOP!$U1948,"")</f>
        <v/>
      </c>
      <c r="C1948" s="134" t="str">
        <f>IF(AND(TONGHOP!$O1948="KTHP",TONGHOP!$Q1948&lt;&gt;""),TONGHOP!$Q1948,"")</f>
        <v/>
      </c>
      <c r="D1948" s="134" t="str">
        <f t="shared" si="60"/>
        <v/>
      </c>
      <c r="E1948" s="134" t="str">
        <f>IF(AND(TONGHOP!$O1948="ThiTN",TONGHOP!$T1948&lt;&gt;""),TONGHOP!$T1948,"")</f>
        <v/>
      </c>
      <c r="F1948" s="134" t="str">
        <f>IF(AND(TONGHOP!$O1948="ThiTN",TONGHOP!$U1948&lt;&gt;""),TONGHOP!$U1948,"")</f>
        <v/>
      </c>
      <c r="G1948" s="134" t="str">
        <f>IF(AND(TONGHOP!$O1948="ThiTN",TONGHOP!$Q1948&lt;&gt;""),TONGHOP!$Q1948,"")</f>
        <v/>
      </c>
      <c r="H1948" s="134" t="str">
        <f t="shared" si="61"/>
        <v/>
      </c>
    </row>
    <row r="1949" spans="1:8">
      <c r="A1949" s="134" t="str">
        <f>IF(AND(TONGHOP!$O1949="KTHP",TONGHOP!$T1949&lt;&gt;""),TONGHOP!$T1949,"")</f>
        <v/>
      </c>
      <c r="B1949" s="134" t="str">
        <f>IF(AND(TONGHOP!$O1949="KTHP",TONGHOP!$U1949&lt;&gt;""),TONGHOP!$U1949,"")</f>
        <v/>
      </c>
      <c r="C1949" s="134" t="str">
        <f>IF(AND(TONGHOP!$O1949="KTHP",TONGHOP!$Q1949&lt;&gt;""),TONGHOP!$Q1949,"")</f>
        <v/>
      </c>
      <c r="D1949" s="134" t="str">
        <f t="shared" si="60"/>
        <v/>
      </c>
      <c r="E1949" s="134" t="str">
        <f>IF(AND(TONGHOP!$O1949="ThiTN",TONGHOP!$T1949&lt;&gt;""),TONGHOP!$T1949,"")</f>
        <v/>
      </c>
      <c r="F1949" s="134" t="str">
        <f>IF(AND(TONGHOP!$O1949="ThiTN",TONGHOP!$U1949&lt;&gt;""),TONGHOP!$U1949,"")</f>
        <v/>
      </c>
      <c r="G1949" s="134" t="str">
        <f>IF(AND(TONGHOP!$O1949="ThiTN",TONGHOP!$Q1949&lt;&gt;""),TONGHOP!$Q1949,"")</f>
        <v/>
      </c>
      <c r="H1949" s="134" t="str">
        <f t="shared" si="61"/>
        <v/>
      </c>
    </row>
    <row r="1950" spans="1:8">
      <c r="A1950" s="134" t="str">
        <f>IF(AND(TONGHOP!$O1950="KTHP",TONGHOP!$T1950&lt;&gt;""),TONGHOP!$T1950,"")</f>
        <v/>
      </c>
      <c r="B1950" s="134" t="str">
        <f>IF(AND(TONGHOP!$O1950="KTHP",TONGHOP!$U1950&lt;&gt;""),TONGHOP!$U1950,"")</f>
        <v/>
      </c>
      <c r="C1950" s="134" t="str">
        <f>IF(AND(TONGHOP!$O1950="KTHP",TONGHOP!$Q1950&lt;&gt;""),TONGHOP!$Q1950,"")</f>
        <v/>
      </c>
      <c r="D1950" s="134" t="str">
        <f t="shared" si="60"/>
        <v/>
      </c>
      <c r="E1950" s="134" t="str">
        <f>IF(AND(TONGHOP!$O1950="ThiTN",TONGHOP!$T1950&lt;&gt;""),TONGHOP!$T1950,"")</f>
        <v/>
      </c>
      <c r="F1950" s="134" t="str">
        <f>IF(AND(TONGHOP!$O1950="ThiTN",TONGHOP!$U1950&lt;&gt;""),TONGHOP!$U1950,"")</f>
        <v/>
      </c>
      <c r="G1950" s="134" t="str">
        <f>IF(AND(TONGHOP!$O1950="ThiTN",TONGHOP!$Q1950&lt;&gt;""),TONGHOP!$Q1950,"")</f>
        <v/>
      </c>
      <c r="H1950" s="134" t="str">
        <f t="shared" si="61"/>
        <v/>
      </c>
    </row>
    <row r="1951" spans="1:8">
      <c r="A1951" s="134" t="str">
        <f>IF(AND(TONGHOP!$O1951="KTHP",TONGHOP!$T1951&lt;&gt;""),TONGHOP!$T1951,"")</f>
        <v/>
      </c>
      <c r="B1951" s="134" t="str">
        <f>IF(AND(TONGHOP!$O1951="KTHP",TONGHOP!$U1951&lt;&gt;""),TONGHOP!$U1951,"")</f>
        <v/>
      </c>
      <c r="C1951" s="134" t="str">
        <f>IF(AND(TONGHOP!$O1951="KTHP",TONGHOP!$Q1951&lt;&gt;""),TONGHOP!$Q1951,"")</f>
        <v/>
      </c>
      <c r="D1951" s="134" t="str">
        <f t="shared" si="60"/>
        <v/>
      </c>
      <c r="E1951" s="134" t="str">
        <f>IF(AND(TONGHOP!$O1951="ThiTN",TONGHOP!$T1951&lt;&gt;""),TONGHOP!$T1951,"")</f>
        <v/>
      </c>
      <c r="F1951" s="134" t="str">
        <f>IF(AND(TONGHOP!$O1951="ThiTN",TONGHOP!$U1951&lt;&gt;""),TONGHOP!$U1951,"")</f>
        <v/>
      </c>
      <c r="G1951" s="134" t="str">
        <f>IF(AND(TONGHOP!$O1951="ThiTN",TONGHOP!$Q1951&lt;&gt;""),TONGHOP!$Q1951,"")</f>
        <v/>
      </c>
      <c r="H1951" s="134" t="str">
        <f t="shared" si="61"/>
        <v/>
      </c>
    </row>
    <row r="1952" spans="1:8">
      <c r="A1952" s="134" t="str">
        <f>IF(AND(TONGHOP!$O1952="KTHP",TONGHOP!$T1952&lt;&gt;""),TONGHOP!$T1952,"")</f>
        <v/>
      </c>
      <c r="B1952" s="134" t="str">
        <f>IF(AND(TONGHOP!$O1952="KTHP",TONGHOP!$U1952&lt;&gt;""),TONGHOP!$U1952,"")</f>
        <v/>
      </c>
      <c r="C1952" s="134" t="str">
        <f>IF(AND(TONGHOP!$O1952="KTHP",TONGHOP!$Q1952&lt;&gt;""),TONGHOP!$Q1952,"")</f>
        <v/>
      </c>
      <c r="D1952" s="134" t="str">
        <f t="shared" si="60"/>
        <v/>
      </c>
      <c r="E1952" s="134" t="str">
        <f>IF(AND(TONGHOP!$O1952="ThiTN",TONGHOP!$T1952&lt;&gt;""),TONGHOP!$T1952,"")</f>
        <v/>
      </c>
      <c r="F1952" s="134" t="str">
        <f>IF(AND(TONGHOP!$O1952="ThiTN",TONGHOP!$U1952&lt;&gt;""),TONGHOP!$U1952,"")</f>
        <v/>
      </c>
      <c r="G1952" s="134" t="str">
        <f>IF(AND(TONGHOP!$O1952="ThiTN",TONGHOP!$Q1952&lt;&gt;""),TONGHOP!$Q1952,"")</f>
        <v/>
      </c>
      <c r="H1952" s="134" t="str">
        <f t="shared" si="61"/>
        <v/>
      </c>
    </row>
    <row r="1953" spans="1:8">
      <c r="A1953" s="134" t="str">
        <f>IF(AND(TONGHOP!$O1953="KTHP",TONGHOP!$T1953&lt;&gt;""),TONGHOP!$T1953,"")</f>
        <v/>
      </c>
      <c r="B1953" s="134" t="str">
        <f>IF(AND(TONGHOP!$O1953="KTHP",TONGHOP!$U1953&lt;&gt;""),TONGHOP!$U1953,"")</f>
        <v/>
      </c>
      <c r="C1953" s="134" t="str">
        <f>IF(AND(TONGHOP!$O1953="KTHP",TONGHOP!$Q1953&lt;&gt;""),TONGHOP!$Q1953,"")</f>
        <v/>
      </c>
      <c r="D1953" s="134" t="str">
        <f t="shared" si="60"/>
        <v/>
      </c>
      <c r="E1953" s="134" t="str">
        <f>IF(AND(TONGHOP!$O1953="ThiTN",TONGHOP!$T1953&lt;&gt;""),TONGHOP!$T1953,"")</f>
        <v/>
      </c>
      <c r="F1953" s="134" t="str">
        <f>IF(AND(TONGHOP!$O1953="ThiTN",TONGHOP!$U1953&lt;&gt;""),TONGHOP!$U1953,"")</f>
        <v/>
      </c>
      <c r="G1953" s="134" t="str">
        <f>IF(AND(TONGHOP!$O1953="ThiTN",TONGHOP!$Q1953&lt;&gt;""),TONGHOP!$Q1953,"")</f>
        <v/>
      </c>
      <c r="H1953" s="134" t="str">
        <f t="shared" si="61"/>
        <v/>
      </c>
    </row>
    <row r="1954" spans="1:8">
      <c r="A1954" s="134" t="str">
        <f>IF(AND(TONGHOP!$O1954="KTHP",TONGHOP!$T1954&lt;&gt;""),TONGHOP!$T1954,"")</f>
        <v/>
      </c>
      <c r="B1954" s="134" t="str">
        <f>IF(AND(TONGHOP!$O1954="KTHP",TONGHOP!$U1954&lt;&gt;""),TONGHOP!$U1954,"")</f>
        <v/>
      </c>
      <c r="C1954" s="134" t="str">
        <f>IF(AND(TONGHOP!$O1954="KTHP",TONGHOP!$Q1954&lt;&gt;""),TONGHOP!$Q1954,"")</f>
        <v/>
      </c>
      <c r="D1954" s="134" t="str">
        <f t="shared" si="60"/>
        <v/>
      </c>
      <c r="E1954" s="134" t="str">
        <f>IF(AND(TONGHOP!$O1954="ThiTN",TONGHOP!$T1954&lt;&gt;""),TONGHOP!$T1954,"")</f>
        <v/>
      </c>
      <c r="F1954" s="134" t="str">
        <f>IF(AND(TONGHOP!$O1954="ThiTN",TONGHOP!$U1954&lt;&gt;""),TONGHOP!$U1954,"")</f>
        <v/>
      </c>
      <c r="G1954" s="134" t="str">
        <f>IF(AND(TONGHOP!$O1954="ThiTN",TONGHOP!$Q1954&lt;&gt;""),TONGHOP!$Q1954,"")</f>
        <v/>
      </c>
      <c r="H1954" s="134" t="str">
        <f t="shared" si="61"/>
        <v/>
      </c>
    </row>
    <row r="1955" spans="1:8">
      <c r="A1955" s="134" t="str">
        <f>IF(AND(TONGHOP!$O1955="KTHP",TONGHOP!$T1955&lt;&gt;""),TONGHOP!$T1955,"")</f>
        <v/>
      </c>
      <c r="B1955" s="134" t="str">
        <f>IF(AND(TONGHOP!$O1955="KTHP",TONGHOP!$U1955&lt;&gt;""),TONGHOP!$U1955,"")</f>
        <v/>
      </c>
      <c r="C1955" s="134" t="str">
        <f>IF(AND(TONGHOP!$O1955="KTHP",TONGHOP!$Q1955&lt;&gt;""),TONGHOP!$Q1955,"")</f>
        <v/>
      </c>
      <c r="D1955" s="134" t="str">
        <f t="shared" si="60"/>
        <v/>
      </c>
      <c r="E1955" s="134" t="str">
        <f>IF(AND(TONGHOP!$O1955="ThiTN",TONGHOP!$T1955&lt;&gt;""),TONGHOP!$T1955,"")</f>
        <v/>
      </c>
      <c r="F1955" s="134" t="str">
        <f>IF(AND(TONGHOP!$O1955="ThiTN",TONGHOP!$U1955&lt;&gt;""),TONGHOP!$U1955,"")</f>
        <v/>
      </c>
      <c r="G1955" s="134" t="str">
        <f>IF(AND(TONGHOP!$O1955="ThiTN",TONGHOP!$Q1955&lt;&gt;""),TONGHOP!$Q1955,"")</f>
        <v/>
      </c>
      <c r="H1955" s="134" t="str">
        <f t="shared" si="61"/>
        <v/>
      </c>
    </row>
    <row r="1956" spans="1:8">
      <c r="A1956" s="134" t="str">
        <f>IF(AND(TONGHOP!$O1956="KTHP",TONGHOP!$T1956&lt;&gt;""),TONGHOP!$T1956,"")</f>
        <v/>
      </c>
      <c r="B1956" s="134" t="str">
        <f>IF(AND(TONGHOP!$O1956="KTHP",TONGHOP!$U1956&lt;&gt;""),TONGHOP!$U1956,"")</f>
        <v/>
      </c>
      <c r="C1956" s="134" t="str">
        <f>IF(AND(TONGHOP!$O1956="KTHP",TONGHOP!$Q1956&lt;&gt;""),TONGHOP!$Q1956,"")</f>
        <v/>
      </c>
      <c r="D1956" s="134" t="str">
        <f t="shared" si="60"/>
        <v/>
      </c>
      <c r="E1956" s="134" t="str">
        <f>IF(AND(TONGHOP!$O1956="ThiTN",TONGHOP!$T1956&lt;&gt;""),TONGHOP!$T1956,"")</f>
        <v/>
      </c>
      <c r="F1956" s="134" t="str">
        <f>IF(AND(TONGHOP!$O1956="ThiTN",TONGHOP!$U1956&lt;&gt;""),TONGHOP!$U1956,"")</f>
        <v/>
      </c>
      <c r="G1956" s="134" t="str">
        <f>IF(AND(TONGHOP!$O1956="ThiTN",TONGHOP!$Q1956&lt;&gt;""),TONGHOP!$Q1956,"")</f>
        <v/>
      </c>
      <c r="H1956" s="134" t="str">
        <f t="shared" si="61"/>
        <v/>
      </c>
    </row>
    <row r="1957" spans="1:8">
      <c r="A1957" s="134" t="str">
        <f>IF(AND(TONGHOP!$O1957="KTHP",TONGHOP!$T1957&lt;&gt;""),TONGHOP!$T1957,"")</f>
        <v/>
      </c>
      <c r="B1957" s="134" t="str">
        <f>IF(AND(TONGHOP!$O1957="KTHP",TONGHOP!$U1957&lt;&gt;""),TONGHOP!$U1957,"")</f>
        <v/>
      </c>
      <c r="C1957" s="134" t="str">
        <f>IF(AND(TONGHOP!$O1957="KTHP",TONGHOP!$Q1957&lt;&gt;""),TONGHOP!$Q1957,"")</f>
        <v/>
      </c>
      <c r="D1957" s="134" t="str">
        <f t="shared" si="60"/>
        <v/>
      </c>
      <c r="E1957" s="134" t="str">
        <f>IF(AND(TONGHOP!$O1957="ThiTN",TONGHOP!$T1957&lt;&gt;""),TONGHOP!$T1957,"")</f>
        <v/>
      </c>
      <c r="F1957" s="134" t="str">
        <f>IF(AND(TONGHOP!$O1957="ThiTN",TONGHOP!$U1957&lt;&gt;""),TONGHOP!$U1957,"")</f>
        <v/>
      </c>
      <c r="G1957" s="134" t="str">
        <f>IF(AND(TONGHOP!$O1957="ThiTN",TONGHOP!$Q1957&lt;&gt;""),TONGHOP!$Q1957,"")</f>
        <v/>
      </c>
      <c r="H1957" s="134" t="str">
        <f t="shared" si="61"/>
        <v/>
      </c>
    </row>
    <row r="1958" spans="1:8">
      <c r="A1958" s="134" t="str">
        <f>IF(AND(TONGHOP!$O1958="KTHP",TONGHOP!$T1958&lt;&gt;""),TONGHOP!$T1958,"")</f>
        <v/>
      </c>
      <c r="B1958" s="134" t="str">
        <f>IF(AND(TONGHOP!$O1958="KTHP",TONGHOP!$U1958&lt;&gt;""),TONGHOP!$U1958,"")</f>
        <v/>
      </c>
      <c r="C1958" s="134" t="str">
        <f>IF(AND(TONGHOP!$O1958="KTHP",TONGHOP!$Q1958&lt;&gt;""),TONGHOP!$Q1958,"")</f>
        <v/>
      </c>
      <c r="D1958" s="134" t="str">
        <f t="shared" si="60"/>
        <v/>
      </c>
      <c r="E1958" s="134" t="str">
        <f>IF(AND(TONGHOP!$O1958="ThiTN",TONGHOP!$T1958&lt;&gt;""),TONGHOP!$T1958,"")</f>
        <v/>
      </c>
      <c r="F1958" s="134" t="str">
        <f>IF(AND(TONGHOP!$O1958="ThiTN",TONGHOP!$U1958&lt;&gt;""),TONGHOP!$U1958,"")</f>
        <v/>
      </c>
      <c r="G1958" s="134" t="str">
        <f>IF(AND(TONGHOP!$O1958="ThiTN",TONGHOP!$Q1958&lt;&gt;""),TONGHOP!$Q1958,"")</f>
        <v/>
      </c>
      <c r="H1958" s="134" t="str">
        <f t="shared" si="61"/>
        <v/>
      </c>
    </row>
    <row r="1959" spans="1:8">
      <c r="A1959" s="134" t="str">
        <f>IF(AND(TONGHOP!$O1959="KTHP",TONGHOP!$T1959&lt;&gt;""),TONGHOP!$T1959,"")</f>
        <v/>
      </c>
      <c r="B1959" s="134" t="str">
        <f>IF(AND(TONGHOP!$O1959="KTHP",TONGHOP!$U1959&lt;&gt;""),TONGHOP!$U1959,"")</f>
        <v/>
      </c>
      <c r="C1959" s="134" t="str">
        <f>IF(AND(TONGHOP!$O1959="KTHP",TONGHOP!$Q1959&lt;&gt;""),TONGHOP!$Q1959,"")</f>
        <v/>
      </c>
      <c r="D1959" s="134" t="str">
        <f t="shared" si="60"/>
        <v/>
      </c>
      <c r="E1959" s="134" t="str">
        <f>IF(AND(TONGHOP!$O1959="ThiTN",TONGHOP!$T1959&lt;&gt;""),TONGHOP!$T1959,"")</f>
        <v/>
      </c>
      <c r="F1959" s="134" t="str">
        <f>IF(AND(TONGHOP!$O1959="ThiTN",TONGHOP!$U1959&lt;&gt;""),TONGHOP!$U1959,"")</f>
        <v/>
      </c>
      <c r="G1959" s="134" t="str">
        <f>IF(AND(TONGHOP!$O1959="ThiTN",TONGHOP!$Q1959&lt;&gt;""),TONGHOP!$Q1959,"")</f>
        <v/>
      </c>
      <c r="H1959" s="134" t="str">
        <f t="shared" si="61"/>
        <v/>
      </c>
    </row>
    <row r="1960" spans="1:8">
      <c r="A1960" s="134" t="str">
        <f>IF(AND(TONGHOP!$O1960="KTHP",TONGHOP!$T1960&lt;&gt;""),TONGHOP!$T1960,"")</f>
        <v/>
      </c>
      <c r="B1960" s="134" t="str">
        <f>IF(AND(TONGHOP!$O1960="KTHP",TONGHOP!$U1960&lt;&gt;""),TONGHOP!$U1960,"")</f>
        <v/>
      </c>
      <c r="C1960" s="134" t="str">
        <f>IF(AND(TONGHOP!$O1960="KTHP",TONGHOP!$Q1960&lt;&gt;""),TONGHOP!$Q1960,"")</f>
        <v/>
      </c>
      <c r="D1960" s="134" t="str">
        <f t="shared" si="60"/>
        <v/>
      </c>
      <c r="E1960" s="134" t="str">
        <f>IF(AND(TONGHOP!$O1960="ThiTN",TONGHOP!$T1960&lt;&gt;""),TONGHOP!$T1960,"")</f>
        <v/>
      </c>
      <c r="F1960" s="134" t="str">
        <f>IF(AND(TONGHOP!$O1960="ThiTN",TONGHOP!$U1960&lt;&gt;""),TONGHOP!$U1960,"")</f>
        <v/>
      </c>
      <c r="G1960" s="134" t="str">
        <f>IF(AND(TONGHOP!$O1960="ThiTN",TONGHOP!$Q1960&lt;&gt;""),TONGHOP!$Q1960,"")</f>
        <v/>
      </c>
      <c r="H1960" s="134" t="str">
        <f t="shared" si="61"/>
        <v/>
      </c>
    </row>
    <row r="1961" spans="1:8">
      <c r="A1961" s="134" t="str">
        <f>IF(AND(TONGHOP!$O1961="KTHP",TONGHOP!$T1961&lt;&gt;""),TONGHOP!$T1961,"")</f>
        <v/>
      </c>
      <c r="B1961" s="134" t="str">
        <f>IF(AND(TONGHOP!$O1961="KTHP",TONGHOP!$U1961&lt;&gt;""),TONGHOP!$U1961,"")</f>
        <v/>
      </c>
      <c r="C1961" s="134" t="str">
        <f>IF(AND(TONGHOP!$O1961="KTHP",TONGHOP!$Q1961&lt;&gt;""),TONGHOP!$Q1961,"")</f>
        <v/>
      </c>
      <c r="D1961" s="134" t="str">
        <f t="shared" si="60"/>
        <v/>
      </c>
      <c r="E1961" s="134" t="str">
        <f>IF(AND(TONGHOP!$O1961="ThiTN",TONGHOP!$T1961&lt;&gt;""),TONGHOP!$T1961,"")</f>
        <v/>
      </c>
      <c r="F1961" s="134" t="str">
        <f>IF(AND(TONGHOP!$O1961="ThiTN",TONGHOP!$U1961&lt;&gt;""),TONGHOP!$U1961,"")</f>
        <v/>
      </c>
      <c r="G1961" s="134" t="str">
        <f>IF(AND(TONGHOP!$O1961="ThiTN",TONGHOP!$Q1961&lt;&gt;""),TONGHOP!$Q1961,"")</f>
        <v/>
      </c>
      <c r="H1961" s="134" t="str">
        <f t="shared" si="61"/>
        <v/>
      </c>
    </row>
    <row r="1962" spans="1:8">
      <c r="A1962" s="134" t="str">
        <f>IF(AND(TONGHOP!$O1962="KTHP",TONGHOP!$T1962&lt;&gt;""),TONGHOP!$T1962,"")</f>
        <v/>
      </c>
      <c r="B1962" s="134" t="str">
        <f>IF(AND(TONGHOP!$O1962="KTHP",TONGHOP!$U1962&lt;&gt;""),TONGHOP!$U1962,"")</f>
        <v/>
      </c>
      <c r="C1962" s="134" t="str">
        <f>IF(AND(TONGHOP!$O1962="KTHP",TONGHOP!$Q1962&lt;&gt;""),TONGHOP!$Q1962,"")</f>
        <v/>
      </c>
      <c r="D1962" s="134" t="str">
        <f t="shared" si="60"/>
        <v/>
      </c>
      <c r="E1962" s="134" t="str">
        <f>IF(AND(TONGHOP!$O1962="ThiTN",TONGHOP!$T1962&lt;&gt;""),TONGHOP!$T1962,"")</f>
        <v/>
      </c>
      <c r="F1962" s="134" t="str">
        <f>IF(AND(TONGHOP!$O1962="ThiTN",TONGHOP!$U1962&lt;&gt;""),TONGHOP!$U1962,"")</f>
        <v/>
      </c>
      <c r="G1962" s="134" t="str">
        <f>IF(AND(TONGHOP!$O1962="ThiTN",TONGHOP!$Q1962&lt;&gt;""),TONGHOP!$Q1962,"")</f>
        <v/>
      </c>
      <c r="H1962" s="134" t="str">
        <f t="shared" si="61"/>
        <v/>
      </c>
    </row>
    <row r="1963" spans="1:8">
      <c r="A1963" s="134" t="str">
        <f>IF(AND(TONGHOP!$O1963="KTHP",TONGHOP!$T1963&lt;&gt;""),TONGHOP!$T1963,"")</f>
        <v/>
      </c>
      <c r="B1963" s="134" t="str">
        <f>IF(AND(TONGHOP!$O1963="KTHP",TONGHOP!$U1963&lt;&gt;""),TONGHOP!$U1963,"")</f>
        <v/>
      </c>
      <c r="C1963" s="134" t="str">
        <f>IF(AND(TONGHOP!$O1963="KTHP",TONGHOP!$Q1963&lt;&gt;""),TONGHOP!$Q1963,"")</f>
        <v/>
      </c>
      <c r="D1963" s="134" t="str">
        <f t="shared" si="60"/>
        <v/>
      </c>
      <c r="E1963" s="134" t="str">
        <f>IF(AND(TONGHOP!$O1963="ThiTN",TONGHOP!$T1963&lt;&gt;""),TONGHOP!$T1963,"")</f>
        <v/>
      </c>
      <c r="F1963" s="134" t="str">
        <f>IF(AND(TONGHOP!$O1963="ThiTN",TONGHOP!$U1963&lt;&gt;""),TONGHOP!$U1963,"")</f>
        <v/>
      </c>
      <c r="G1963" s="134" t="str">
        <f>IF(AND(TONGHOP!$O1963="ThiTN",TONGHOP!$Q1963&lt;&gt;""),TONGHOP!$Q1963,"")</f>
        <v/>
      </c>
      <c r="H1963" s="134" t="str">
        <f t="shared" si="61"/>
        <v/>
      </c>
    </row>
    <row r="1964" spans="1:8">
      <c r="A1964" s="134" t="str">
        <f>IF(AND(TONGHOP!$O1964="KTHP",TONGHOP!$T1964&lt;&gt;""),TONGHOP!$T1964,"")</f>
        <v/>
      </c>
      <c r="B1964" s="134" t="str">
        <f>IF(AND(TONGHOP!$O1964="KTHP",TONGHOP!$U1964&lt;&gt;""),TONGHOP!$U1964,"")</f>
        <v/>
      </c>
      <c r="C1964" s="134" t="str">
        <f>IF(AND(TONGHOP!$O1964="KTHP",TONGHOP!$Q1964&lt;&gt;""),TONGHOP!$Q1964,"")</f>
        <v/>
      </c>
      <c r="D1964" s="134" t="str">
        <f t="shared" si="60"/>
        <v/>
      </c>
      <c r="E1964" s="134" t="str">
        <f>IF(AND(TONGHOP!$O1964="ThiTN",TONGHOP!$T1964&lt;&gt;""),TONGHOP!$T1964,"")</f>
        <v/>
      </c>
      <c r="F1964" s="134" t="str">
        <f>IF(AND(TONGHOP!$O1964="ThiTN",TONGHOP!$U1964&lt;&gt;""),TONGHOP!$U1964,"")</f>
        <v/>
      </c>
      <c r="G1964" s="134" t="str">
        <f>IF(AND(TONGHOP!$O1964="ThiTN",TONGHOP!$Q1964&lt;&gt;""),TONGHOP!$Q1964,"")</f>
        <v/>
      </c>
      <c r="H1964" s="134" t="str">
        <f t="shared" si="61"/>
        <v/>
      </c>
    </row>
    <row r="1965" spans="1:8">
      <c r="A1965" s="134" t="str">
        <f>IF(AND(TONGHOP!$O1965="KTHP",TONGHOP!$T1965&lt;&gt;""),TONGHOP!$T1965,"")</f>
        <v/>
      </c>
      <c r="B1965" s="134" t="str">
        <f>IF(AND(TONGHOP!$O1965="KTHP",TONGHOP!$U1965&lt;&gt;""),TONGHOP!$U1965,"")</f>
        <v/>
      </c>
      <c r="C1965" s="134" t="str">
        <f>IF(AND(TONGHOP!$O1965="KTHP",TONGHOP!$Q1965&lt;&gt;""),TONGHOP!$Q1965,"")</f>
        <v/>
      </c>
      <c r="D1965" s="134" t="str">
        <f t="shared" si="60"/>
        <v/>
      </c>
      <c r="E1965" s="134" t="str">
        <f>IF(AND(TONGHOP!$O1965="ThiTN",TONGHOP!$T1965&lt;&gt;""),TONGHOP!$T1965,"")</f>
        <v/>
      </c>
      <c r="F1965" s="134" t="str">
        <f>IF(AND(TONGHOP!$O1965="ThiTN",TONGHOP!$U1965&lt;&gt;""),TONGHOP!$U1965,"")</f>
        <v/>
      </c>
      <c r="G1965" s="134" t="str">
        <f>IF(AND(TONGHOP!$O1965="ThiTN",TONGHOP!$Q1965&lt;&gt;""),TONGHOP!$Q1965,"")</f>
        <v/>
      </c>
      <c r="H1965" s="134" t="str">
        <f t="shared" si="61"/>
        <v/>
      </c>
    </row>
    <row r="1966" spans="1:8">
      <c r="A1966" s="134" t="str">
        <f>IF(AND(TONGHOP!$O1966="KTHP",TONGHOP!$T1966&lt;&gt;""),TONGHOP!$T1966,"")</f>
        <v/>
      </c>
      <c r="B1966" s="134" t="str">
        <f>IF(AND(TONGHOP!$O1966="KTHP",TONGHOP!$U1966&lt;&gt;""),TONGHOP!$U1966,"")</f>
        <v/>
      </c>
      <c r="C1966" s="134" t="str">
        <f>IF(AND(TONGHOP!$O1966="KTHP",TONGHOP!$Q1966&lt;&gt;""),TONGHOP!$Q1966,"")</f>
        <v/>
      </c>
      <c r="D1966" s="134" t="str">
        <f t="shared" si="60"/>
        <v/>
      </c>
      <c r="E1966" s="134" t="str">
        <f>IF(AND(TONGHOP!$O1966="ThiTN",TONGHOP!$T1966&lt;&gt;""),TONGHOP!$T1966,"")</f>
        <v/>
      </c>
      <c r="F1966" s="134" t="str">
        <f>IF(AND(TONGHOP!$O1966="ThiTN",TONGHOP!$U1966&lt;&gt;""),TONGHOP!$U1966,"")</f>
        <v/>
      </c>
      <c r="G1966" s="134" t="str">
        <f>IF(AND(TONGHOP!$O1966="ThiTN",TONGHOP!$Q1966&lt;&gt;""),TONGHOP!$Q1966,"")</f>
        <v/>
      </c>
      <c r="H1966" s="134" t="str">
        <f t="shared" si="61"/>
        <v/>
      </c>
    </row>
    <row r="1967" spans="1:8">
      <c r="A1967" s="134" t="str">
        <f>IF(AND(TONGHOP!$O1967="KTHP",TONGHOP!$T1967&lt;&gt;""),TONGHOP!$T1967,"")</f>
        <v/>
      </c>
      <c r="B1967" s="134" t="str">
        <f>IF(AND(TONGHOP!$O1967="KTHP",TONGHOP!$U1967&lt;&gt;""),TONGHOP!$U1967,"")</f>
        <v/>
      </c>
      <c r="C1967" s="134" t="str">
        <f>IF(AND(TONGHOP!$O1967="KTHP",TONGHOP!$Q1967&lt;&gt;""),TONGHOP!$Q1967,"")</f>
        <v/>
      </c>
      <c r="D1967" s="134" t="str">
        <f t="shared" si="60"/>
        <v/>
      </c>
      <c r="E1967" s="134" t="str">
        <f>IF(AND(TONGHOP!$O1967="ThiTN",TONGHOP!$T1967&lt;&gt;""),TONGHOP!$T1967,"")</f>
        <v/>
      </c>
      <c r="F1967" s="134" t="str">
        <f>IF(AND(TONGHOP!$O1967="ThiTN",TONGHOP!$U1967&lt;&gt;""),TONGHOP!$U1967,"")</f>
        <v/>
      </c>
      <c r="G1967" s="134" t="str">
        <f>IF(AND(TONGHOP!$O1967="ThiTN",TONGHOP!$Q1967&lt;&gt;""),TONGHOP!$Q1967,"")</f>
        <v/>
      </c>
      <c r="H1967" s="134" t="str">
        <f t="shared" si="61"/>
        <v/>
      </c>
    </row>
    <row r="1968" spans="1:8">
      <c r="A1968" s="134" t="str">
        <f>IF(AND(TONGHOP!$O1968="KTHP",TONGHOP!$T1968&lt;&gt;""),TONGHOP!$T1968,"")</f>
        <v/>
      </c>
      <c r="B1968" s="134" t="str">
        <f>IF(AND(TONGHOP!$O1968="KTHP",TONGHOP!$U1968&lt;&gt;""),TONGHOP!$U1968,"")</f>
        <v/>
      </c>
      <c r="C1968" s="134" t="str">
        <f>IF(AND(TONGHOP!$O1968="KTHP",TONGHOP!$Q1968&lt;&gt;""),TONGHOP!$Q1968,"")</f>
        <v/>
      </c>
      <c r="D1968" s="134" t="str">
        <f t="shared" si="60"/>
        <v/>
      </c>
      <c r="E1968" s="134" t="str">
        <f>IF(AND(TONGHOP!$O1968="ThiTN",TONGHOP!$T1968&lt;&gt;""),TONGHOP!$T1968,"")</f>
        <v/>
      </c>
      <c r="F1968" s="134" t="str">
        <f>IF(AND(TONGHOP!$O1968="ThiTN",TONGHOP!$U1968&lt;&gt;""),TONGHOP!$U1968,"")</f>
        <v/>
      </c>
      <c r="G1968" s="134" t="str">
        <f>IF(AND(TONGHOP!$O1968="ThiTN",TONGHOP!$Q1968&lt;&gt;""),TONGHOP!$Q1968,"")</f>
        <v/>
      </c>
      <c r="H1968" s="134" t="str">
        <f t="shared" si="61"/>
        <v/>
      </c>
    </row>
    <row r="1969" spans="1:8">
      <c r="A1969" s="134" t="str">
        <f>IF(AND(TONGHOP!$O1969="KTHP",TONGHOP!$T1969&lt;&gt;""),TONGHOP!$T1969,"")</f>
        <v/>
      </c>
      <c r="B1969" s="134" t="str">
        <f>IF(AND(TONGHOP!$O1969="KTHP",TONGHOP!$U1969&lt;&gt;""),TONGHOP!$U1969,"")</f>
        <v/>
      </c>
      <c r="C1969" s="134" t="str">
        <f>IF(AND(TONGHOP!$O1969="KTHP",TONGHOP!$Q1969&lt;&gt;""),TONGHOP!$Q1969,"")</f>
        <v/>
      </c>
      <c r="D1969" s="134" t="str">
        <f t="shared" si="60"/>
        <v/>
      </c>
      <c r="E1969" s="134" t="str">
        <f>IF(AND(TONGHOP!$O1969="ThiTN",TONGHOP!$T1969&lt;&gt;""),TONGHOP!$T1969,"")</f>
        <v/>
      </c>
      <c r="F1969" s="134" t="str">
        <f>IF(AND(TONGHOP!$O1969="ThiTN",TONGHOP!$U1969&lt;&gt;""),TONGHOP!$U1969,"")</f>
        <v/>
      </c>
      <c r="G1969" s="134" t="str">
        <f>IF(AND(TONGHOP!$O1969="ThiTN",TONGHOP!$Q1969&lt;&gt;""),TONGHOP!$Q1969,"")</f>
        <v/>
      </c>
      <c r="H1969" s="134" t="str">
        <f t="shared" si="61"/>
        <v/>
      </c>
    </row>
    <row r="1970" spans="1:8">
      <c r="A1970" s="134" t="str">
        <f>IF(AND(TONGHOP!$O1970="KTHP",TONGHOP!$T1970&lt;&gt;""),TONGHOP!$T1970,"")</f>
        <v/>
      </c>
      <c r="B1970" s="134" t="str">
        <f>IF(AND(TONGHOP!$O1970="KTHP",TONGHOP!$U1970&lt;&gt;""),TONGHOP!$U1970,"")</f>
        <v/>
      </c>
      <c r="C1970" s="134" t="str">
        <f>IF(AND(TONGHOP!$O1970="KTHP",TONGHOP!$Q1970&lt;&gt;""),TONGHOP!$Q1970,"")</f>
        <v/>
      </c>
      <c r="D1970" s="134" t="str">
        <f t="shared" si="60"/>
        <v/>
      </c>
      <c r="E1970" s="134" t="str">
        <f>IF(AND(TONGHOP!$O1970="ThiTN",TONGHOP!$T1970&lt;&gt;""),TONGHOP!$T1970,"")</f>
        <v/>
      </c>
      <c r="F1970" s="134" t="str">
        <f>IF(AND(TONGHOP!$O1970="ThiTN",TONGHOP!$U1970&lt;&gt;""),TONGHOP!$U1970,"")</f>
        <v/>
      </c>
      <c r="G1970" s="134" t="str">
        <f>IF(AND(TONGHOP!$O1970="ThiTN",TONGHOP!$Q1970&lt;&gt;""),TONGHOP!$Q1970,"")</f>
        <v/>
      </c>
      <c r="H1970" s="134" t="str">
        <f t="shared" si="61"/>
        <v/>
      </c>
    </row>
    <row r="1971" spans="1:8">
      <c r="A1971" s="134" t="str">
        <f>IF(AND(TONGHOP!$O1971="KTHP",TONGHOP!$T1971&lt;&gt;""),TONGHOP!$T1971,"")</f>
        <v/>
      </c>
      <c r="B1971" s="134" t="str">
        <f>IF(AND(TONGHOP!$O1971="KTHP",TONGHOP!$U1971&lt;&gt;""),TONGHOP!$U1971,"")</f>
        <v/>
      </c>
      <c r="C1971" s="134" t="str">
        <f>IF(AND(TONGHOP!$O1971="KTHP",TONGHOP!$Q1971&lt;&gt;""),TONGHOP!$Q1971,"")</f>
        <v/>
      </c>
      <c r="D1971" s="134" t="str">
        <f t="shared" si="60"/>
        <v/>
      </c>
      <c r="E1971" s="134" t="str">
        <f>IF(AND(TONGHOP!$O1971="ThiTN",TONGHOP!$T1971&lt;&gt;""),TONGHOP!$T1971,"")</f>
        <v/>
      </c>
      <c r="F1971" s="134" t="str">
        <f>IF(AND(TONGHOP!$O1971="ThiTN",TONGHOP!$U1971&lt;&gt;""),TONGHOP!$U1971,"")</f>
        <v/>
      </c>
      <c r="G1971" s="134" t="str">
        <f>IF(AND(TONGHOP!$O1971="ThiTN",TONGHOP!$Q1971&lt;&gt;""),TONGHOP!$Q1971,"")</f>
        <v/>
      </c>
      <c r="H1971" s="134" t="str">
        <f t="shared" si="61"/>
        <v/>
      </c>
    </row>
    <row r="1972" spans="1:8">
      <c r="A1972" s="134" t="str">
        <f>IF(AND(TONGHOP!$O1972="KTHP",TONGHOP!$T1972&lt;&gt;""),TONGHOP!$T1972,"")</f>
        <v/>
      </c>
      <c r="B1972" s="134" t="str">
        <f>IF(AND(TONGHOP!$O1972="KTHP",TONGHOP!$U1972&lt;&gt;""),TONGHOP!$U1972,"")</f>
        <v/>
      </c>
      <c r="C1972" s="134" t="str">
        <f>IF(AND(TONGHOP!$O1972="KTHP",TONGHOP!$Q1972&lt;&gt;""),TONGHOP!$Q1972,"")</f>
        <v/>
      </c>
      <c r="D1972" s="134" t="str">
        <f t="shared" si="60"/>
        <v/>
      </c>
      <c r="E1972" s="134" t="str">
        <f>IF(AND(TONGHOP!$O1972="ThiTN",TONGHOP!$T1972&lt;&gt;""),TONGHOP!$T1972,"")</f>
        <v/>
      </c>
      <c r="F1972" s="134" t="str">
        <f>IF(AND(TONGHOP!$O1972="ThiTN",TONGHOP!$U1972&lt;&gt;""),TONGHOP!$U1972,"")</f>
        <v/>
      </c>
      <c r="G1972" s="134" t="str">
        <f>IF(AND(TONGHOP!$O1972="ThiTN",TONGHOP!$Q1972&lt;&gt;""),TONGHOP!$Q1972,"")</f>
        <v/>
      </c>
      <c r="H1972" s="134" t="str">
        <f t="shared" si="61"/>
        <v/>
      </c>
    </row>
    <row r="1973" spans="1:8">
      <c r="A1973" s="134" t="str">
        <f>IF(AND(TONGHOP!$O1973="KTHP",TONGHOP!$T1973&lt;&gt;""),TONGHOP!$T1973,"")</f>
        <v/>
      </c>
      <c r="B1973" s="134" t="str">
        <f>IF(AND(TONGHOP!$O1973="KTHP",TONGHOP!$U1973&lt;&gt;""),TONGHOP!$U1973,"")</f>
        <v/>
      </c>
      <c r="C1973" s="134" t="str">
        <f>IF(AND(TONGHOP!$O1973="KTHP",TONGHOP!$Q1973&lt;&gt;""),TONGHOP!$Q1973,"")</f>
        <v/>
      </c>
      <c r="D1973" s="134" t="str">
        <f t="shared" si="60"/>
        <v/>
      </c>
      <c r="E1973" s="134" t="str">
        <f>IF(AND(TONGHOP!$O1973="ThiTN",TONGHOP!$T1973&lt;&gt;""),TONGHOP!$T1973,"")</f>
        <v/>
      </c>
      <c r="F1973" s="134" t="str">
        <f>IF(AND(TONGHOP!$O1973="ThiTN",TONGHOP!$U1973&lt;&gt;""),TONGHOP!$U1973,"")</f>
        <v/>
      </c>
      <c r="G1973" s="134" t="str">
        <f>IF(AND(TONGHOP!$O1973="ThiTN",TONGHOP!$Q1973&lt;&gt;""),TONGHOP!$Q1973,"")</f>
        <v/>
      </c>
      <c r="H1973" s="134" t="str">
        <f t="shared" si="61"/>
        <v/>
      </c>
    </row>
    <row r="1974" spans="1:8">
      <c r="A1974" s="134" t="str">
        <f>IF(AND(TONGHOP!$O1974="KTHP",TONGHOP!$T1974&lt;&gt;""),TONGHOP!$T1974,"")</f>
        <v/>
      </c>
      <c r="B1974" s="134" t="str">
        <f>IF(AND(TONGHOP!$O1974="KTHP",TONGHOP!$U1974&lt;&gt;""),TONGHOP!$U1974,"")</f>
        <v/>
      </c>
      <c r="C1974" s="134" t="str">
        <f>IF(AND(TONGHOP!$O1974="KTHP",TONGHOP!$Q1974&lt;&gt;""),TONGHOP!$Q1974,"")</f>
        <v/>
      </c>
      <c r="D1974" s="134" t="str">
        <f t="shared" si="60"/>
        <v/>
      </c>
      <c r="E1974" s="134" t="str">
        <f>IF(AND(TONGHOP!$O1974="ThiTN",TONGHOP!$T1974&lt;&gt;""),TONGHOP!$T1974,"")</f>
        <v/>
      </c>
      <c r="F1974" s="134" t="str">
        <f>IF(AND(TONGHOP!$O1974="ThiTN",TONGHOP!$U1974&lt;&gt;""),TONGHOP!$U1974,"")</f>
        <v/>
      </c>
      <c r="G1974" s="134" t="str">
        <f>IF(AND(TONGHOP!$O1974="ThiTN",TONGHOP!$Q1974&lt;&gt;""),TONGHOP!$Q1974,"")</f>
        <v/>
      </c>
      <c r="H1974" s="134" t="str">
        <f t="shared" si="61"/>
        <v/>
      </c>
    </row>
    <row r="1975" spans="1:8">
      <c r="A1975" s="134" t="str">
        <f>IF(AND(TONGHOP!$O1975="KTHP",TONGHOP!$T1975&lt;&gt;""),TONGHOP!$T1975,"")</f>
        <v/>
      </c>
      <c r="B1975" s="134" t="str">
        <f>IF(AND(TONGHOP!$O1975="KTHP",TONGHOP!$U1975&lt;&gt;""),TONGHOP!$U1975,"")</f>
        <v/>
      </c>
      <c r="C1975" s="134" t="str">
        <f>IF(AND(TONGHOP!$O1975="KTHP",TONGHOP!$Q1975&lt;&gt;""),TONGHOP!$Q1975,"")</f>
        <v/>
      </c>
      <c r="D1975" s="134" t="str">
        <f t="shared" si="60"/>
        <v/>
      </c>
      <c r="E1975" s="134" t="str">
        <f>IF(AND(TONGHOP!$O1975="ThiTN",TONGHOP!$T1975&lt;&gt;""),TONGHOP!$T1975,"")</f>
        <v/>
      </c>
      <c r="F1975" s="134" t="str">
        <f>IF(AND(TONGHOP!$O1975="ThiTN",TONGHOP!$U1975&lt;&gt;""),TONGHOP!$U1975,"")</f>
        <v/>
      </c>
      <c r="G1975" s="134" t="str">
        <f>IF(AND(TONGHOP!$O1975="ThiTN",TONGHOP!$Q1975&lt;&gt;""),TONGHOP!$Q1975,"")</f>
        <v/>
      </c>
      <c r="H1975" s="134" t="str">
        <f t="shared" si="61"/>
        <v/>
      </c>
    </row>
    <row r="1976" spans="1:8">
      <c r="A1976" s="134" t="str">
        <f>IF(AND(TONGHOP!$O1976="KTHP",TONGHOP!$T1976&lt;&gt;""),TONGHOP!$T1976,"")</f>
        <v/>
      </c>
      <c r="B1976" s="134" t="str">
        <f>IF(AND(TONGHOP!$O1976="KTHP",TONGHOP!$U1976&lt;&gt;""),TONGHOP!$U1976,"")</f>
        <v/>
      </c>
      <c r="C1976" s="134" t="str">
        <f>IF(AND(TONGHOP!$O1976="KTHP",TONGHOP!$Q1976&lt;&gt;""),TONGHOP!$Q1976,"")</f>
        <v/>
      </c>
      <c r="D1976" s="134" t="str">
        <f t="shared" si="60"/>
        <v/>
      </c>
      <c r="E1976" s="134" t="str">
        <f>IF(AND(TONGHOP!$O1976="ThiTN",TONGHOP!$T1976&lt;&gt;""),TONGHOP!$T1976,"")</f>
        <v/>
      </c>
      <c r="F1976" s="134" t="str">
        <f>IF(AND(TONGHOP!$O1976="ThiTN",TONGHOP!$U1976&lt;&gt;""),TONGHOP!$U1976,"")</f>
        <v/>
      </c>
      <c r="G1976" s="134" t="str">
        <f>IF(AND(TONGHOP!$O1976="ThiTN",TONGHOP!$Q1976&lt;&gt;""),TONGHOP!$Q1976,"")</f>
        <v/>
      </c>
      <c r="H1976" s="134" t="str">
        <f t="shared" si="61"/>
        <v/>
      </c>
    </row>
    <row r="1977" spans="1:8">
      <c r="A1977" s="134" t="str">
        <f>IF(AND(TONGHOP!$O1977="KTHP",TONGHOP!$T1977&lt;&gt;""),TONGHOP!$T1977,"")</f>
        <v/>
      </c>
      <c r="B1977" s="134" t="str">
        <f>IF(AND(TONGHOP!$O1977="KTHP",TONGHOP!$U1977&lt;&gt;""),TONGHOP!$U1977,"")</f>
        <v/>
      </c>
      <c r="C1977" s="134" t="str">
        <f>IF(AND(TONGHOP!$O1977="KTHP",TONGHOP!$Q1977&lt;&gt;""),TONGHOP!$Q1977,"")</f>
        <v/>
      </c>
      <c r="D1977" s="134" t="str">
        <f t="shared" si="60"/>
        <v/>
      </c>
      <c r="E1977" s="134" t="str">
        <f>IF(AND(TONGHOP!$O1977="ThiTN",TONGHOP!$T1977&lt;&gt;""),TONGHOP!$T1977,"")</f>
        <v/>
      </c>
      <c r="F1977" s="134" t="str">
        <f>IF(AND(TONGHOP!$O1977="ThiTN",TONGHOP!$U1977&lt;&gt;""),TONGHOP!$U1977,"")</f>
        <v/>
      </c>
      <c r="G1977" s="134" t="str">
        <f>IF(AND(TONGHOP!$O1977="ThiTN",TONGHOP!$Q1977&lt;&gt;""),TONGHOP!$Q1977,"")</f>
        <v/>
      </c>
      <c r="H1977" s="134" t="str">
        <f t="shared" si="61"/>
        <v/>
      </c>
    </row>
    <row r="1978" spans="1:8">
      <c r="A1978" s="134" t="str">
        <f>IF(AND(TONGHOP!$O1978="KTHP",TONGHOP!$T1978&lt;&gt;""),TONGHOP!$T1978,"")</f>
        <v/>
      </c>
      <c r="B1978" s="134" t="str">
        <f>IF(AND(TONGHOP!$O1978="KTHP",TONGHOP!$U1978&lt;&gt;""),TONGHOP!$U1978,"")</f>
        <v/>
      </c>
      <c r="C1978" s="134" t="str">
        <f>IF(AND(TONGHOP!$O1978="KTHP",TONGHOP!$Q1978&lt;&gt;""),TONGHOP!$Q1978,"")</f>
        <v/>
      </c>
      <c r="D1978" s="134" t="str">
        <f t="shared" si="60"/>
        <v/>
      </c>
      <c r="E1978" s="134" t="str">
        <f>IF(AND(TONGHOP!$O1978="ThiTN",TONGHOP!$T1978&lt;&gt;""),TONGHOP!$T1978,"")</f>
        <v/>
      </c>
      <c r="F1978" s="134" t="str">
        <f>IF(AND(TONGHOP!$O1978="ThiTN",TONGHOP!$U1978&lt;&gt;""),TONGHOP!$U1978,"")</f>
        <v/>
      </c>
      <c r="G1978" s="134" t="str">
        <f>IF(AND(TONGHOP!$O1978="ThiTN",TONGHOP!$Q1978&lt;&gt;""),TONGHOP!$Q1978,"")</f>
        <v/>
      </c>
      <c r="H1978" s="134" t="str">
        <f t="shared" si="61"/>
        <v/>
      </c>
    </row>
    <row r="1979" spans="1:8">
      <c r="A1979" s="134" t="str">
        <f>IF(AND(TONGHOP!$O1979="KTHP",TONGHOP!$T1979&lt;&gt;""),TONGHOP!$T1979,"")</f>
        <v/>
      </c>
      <c r="B1979" s="134" t="str">
        <f>IF(AND(TONGHOP!$O1979="KTHP",TONGHOP!$U1979&lt;&gt;""),TONGHOP!$U1979,"")</f>
        <v/>
      </c>
      <c r="C1979" s="134" t="str">
        <f>IF(AND(TONGHOP!$O1979="KTHP",TONGHOP!$Q1979&lt;&gt;""),TONGHOP!$Q1979,"")</f>
        <v/>
      </c>
      <c r="D1979" s="134" t="str">
        <f t="shared" si="60"/>
        <v/>
      </c>
      <c r="E1979" s="134" t="str">
        <f>IF(AND(TONGHOP!$O1979="ThiTN",TONGHOP!$T1979&lt;&gt;""),TONGHOP!$T1979,"")</f>
        <v/>
      </c>
      <c r="F1979" s="134" t="str">
        <f>IF(AND(TONGHOP!$O1979="ThiTN",TONGHOP!$U1979&lt;&gt;""),TONGHOP!$U1979,"")</f>
        <v/>
      </c>
      <c r="G1979" s="134" t="str">
        <f>IF(AND(TONGHOP!$O1979="ThiTN",TONGHOP!$Q1979&lt;&gt;""),TONGHOP!$Q1979,"")</f>
        <v/>
      </c>
      <c r="H1979" s="134" t="str">
        <f t="shared" si="61"/>
        <v/>
      </c>
    </row>
    <row r="1980" spans="1:8">
      <c r="A1980" s="134" t="str">
        <f>IF(AND(TONGHOP!$O1980="KTHP",TONGHOP!$T1980&lt;&gt;""),TONGHOP!$T1980,"")</f>
        <v/>
      </c>
      <c r="B1980" s="134" t="str">
        <f>IF(AND(TONGHOP!$O1980="KTHP",TONGHOP!$U1980&lt;&gt;""),TONGHOP!$U1980,"")</f>
        <v/>
      </c>
      <c r="C1980" s="134" t="str">
        <f>IF(AND(TONGHOP!$O1980="KTHP",TONGHOP!$Q1980&lt;&gt;""),TONGHOP!$Q1980,"")</f>
        <v/>
      </c>
      <c r="D1980" s="134" t="str">
        <f t="shared" si="60"/>
        <v/>
      </c>
      <c r="E1980" s="134" t="str">
        <f>IF(AND(TONGHOP!$O1980="ThiTN",TONGHOP!$T1980&lt;&gt;""),TONGHOP!$T1980,"")</f>
        <v/>
      </c>
      <c r="F1980" s="134" t="str">
        <f>IF(AND(TONGHOP!$O1980="ThiTN",TONGHOP!$U1980&lt;&gt;""),TONGHOP!$U1980,"")</f>
        <v/>
      </c>
      <c r="G1980" s="134" t="str">
        <f>IF(AND(TONGHOP!$O1980="ThiTN",TONGHOP!$Q1980&lt;&gt;""),TONGHOP!$Q1980,"")</f>
        <v/>
      </c>
      <c r="H1980" s="134" t="str">
        <f t="shared" si="61"/>
        <v/>
      </c>
    </row>
    <row r="1981" spans="1:8">
      <c r="A1981" s="134" t="str">
        <f>IF(AND(TONGHOP!$O1981="KTHP",TONGHOP!$T1981&lt;&gt;""),TONGHOP!$T1981,"")</f>
        <v/>
      </c>
      <c r="B1981" s="134" t="str">
        <f>IF(AND(TONGHOP!$O1981="KTHP",TONGHOP!$U1981&lt;&gt;""),TONGHOP!$U1981,"")</f>
        <v/>
      </c>
      <c r="C1981" s="134" t="str">
        <f>IF(AND(TONGHOP!$O1981="KTHP",TONGHOP!$Q1981&lt;&gt;""),TONGHOP!$Q1981,"")</f>
        <v/>
      </c>
      <c r="D1981" s="134" t="str">
        <f t="shared" si="60"/>
        <v/>
      </c>
      <c r="E1981" s="134" t="str">
        <f>IF(AND(TONGHOP!$O1981="ThiTN",TONGHOP!$T1981&lt;&gt;""),TONGHOP!$T1981,"")</f>
        <v/>
      </c>
      <c r="F1981" s="134" t="str">
        <f>IF(AND(TONGHOP!$O1981="ThiTN",TONGHOP!$U1981&lt;&gt;""),TONGHOP!$U1981,"")</f>
        <v/>
      </c>
      <c r="G1981" s="134" t="str">
        <f>IF(AND(TONGHOP!$O1981="ThiTN",TONGHOP!$Q1981&lt;&gt;""),TONGHOP!$Q1981,"")</f>
        <v/>
      </c>
      <c r="H1981" s="134" t="str">
        <f t="shared" si="61"/>
        <v/>
      </c>
    </row>
    <row r="1982" spans="1:8">
      <c r="A1982" s="134" t="str">
        <f>IF(AND(TONGHOP!$O1982="KTHP",TONGHOP!$T1982&lt;&gt;""),TONGHOP!$T1982,"")</f>
        <v/>
      </c>
      <c r="B1982" s="134" t="str">
        <f>IF(AND(TONGHOP!$O1982="KTHP",TONGHOP!$U1982&lt;&gt;""),TONGHOP!$U1982,"")</f>
        <v/>
      </c>
      <c r="C1982" s="134" t="str">
        <f>IF(AND(TONGHOP!$O1982="KTHP",TONGHOP!$Q1982&lt;&gt;""),TONGHOP!$Q1982,"")</f>
        <v/>
      </c>
      <c r="D1982" s="134" t="str">
        <f t="shared" si="60"/>
        <v/>
      </c>
      <c r="E1982" s="134" t="str">
        <f>IF(AND(TONGHOP!$O1982="ThiTN",TONGHOP!$T1982&lt;&gt;""),TONGHOP!$T1982,"")</f>
        <v/>
      </c>
      <c r="F1982" s="134" t="str">
        <f>IF(AND(TONGHOP!$O1982="ThiTN",TONGHOP!$U1982&lt;&gt;""),TONGHOP!$U1982,"")</f>
        <v/>
      </c>
      <c r="G1982" s="134" t="str">
        <f>IF(AND(TONGHOP!$O1982="ThiTN",TONGHOP!$Q1982&lt;&gt;""),TONGHOP!$Q1982,"")</f>
        <v/>
      </c>
      <c r="H1982" s="134" t="str">
        <f t="shared" si="61"/>
        <v/>
      </c>
    </row>
    <row r="1983" spans="1:8">
      <c r="A1983" s="134" t="str">
        <f>IF(AND(TONGHOP!$O1983="KTHP",TONGHOP!$T1983&lt;&gt;""),TONGHOP!$T1983,"")</f>
        <v/>
      </c>
      <c r="B1983" s="134" t="str">
        <f>IF(AND(TONGHOP!$O1983="KTHP",TONGHOP!$U1983&lt;&gt;""),TONGHOP!$U1983,"")</f>
        <v/>
      </c>
      <c r="C1983" s="134" t="str">
        <f>IF(AND(TONGHOP!$O1983="KTHP",TONGHOP!$Q1983&lt;&gt;""),TONGHOP!$Q1983,"")</f>
        <v/>
      </c>
      <c r="D1983" s="134" t="str">
        <f t="shared" si="60"/>
        <v/>
      </c>
      <c r="E1983" s="134" t="str">
        <f>IF(AND(TONGHOP!$O1983="ThiTN",TONGHOP!$T1983&lt;&gt;""),TONGHOP!$T1983,"")</f>
        <v/>
      </c>
      <c r="F1983" s="134" t="str">
        <f>IF(AND(TONGHOP!$O1983="ThiTN",TONGHOP!$U1983&lt;&gt;""),TONGHOP!$U1983,"")</f>
        <v/>
      </c>
      <c r="G1983" s="134" t="str">
        <f>IF(AND(TONGHOP!$O1983="ThiTN",TONGHOP!$Q1983&lt;&gt;""),TONGHOP!$Q1983,"")</f>
        <v/>
      </c>
      <c r="H1983" s="134" t="str">
        <f t="shared" si="61"/>
        <v/>
      </c>
    </row>
    <row r="1984" spans="1:8">
      <c r="A1984" s="134" t="str">
        <f>IF(AND(TONGHOP!$O1984="KTHP",TONGHOP!$T1984&lt;&gt;""),TONGHOP!$T1984,"")</f>
        <v/>
      </c>
      <c r="B1984" s="134" t="str">
        <f>IF(AND(TONGHOP!$O1984="KTHP",TONGHOP!$U1984&lt;&gt;""),TONGHOP!$U1984,"")</f>
        <v/>
      </c>
      <c r="C1984" s="134" t="str">
        <f>IF(AND(TONGHOP!$O1984="KTHP",TONGHOP!$Q1984&lt;&gt;""),TONGHOP!$Q1984,"")</f>
        <v/>
      </c>
      <c r="D1984" s="134" t="str">
        <f t="shared" si="60"/>
        <v/>
      </c>
      <c r="E1984" s="134" t="str">
        <f>IF(AND(TONGHOP!$O1984="ThiTN",TONGHOP!$T1984&lt;&gt;""),TONGHOP!$T1984,"")</f>
        <v/>
      </c>
      <c r="F1984" s="134" t="str">
        <f>IF(AND(TONGHOP!$O1984="ThiTN",TONGHOP!$U1984&lt;&gt;""),TONGHOP!$U1984,"")</f>
        <v/>
      </c>
      <c r="G1984" s="134" t="str">
        <f>IF(AND(TONGHOP!$O1984="ThiTN",TONGHOP!$Q1984&lt;&gt;""),TONGHOP!$Q1984,"")</f>
        <v/>
      </c>
      <c r="H1984" s="134" t="str">
        <f t="shared" si="61"/>
        <v/>
      </c>
    </row>
    <row r="1985" spans="1:8">
      <c r="A1985" s="134" t="str">
        <f>IF(AND(TONGHOP!$O1985="KTHP",TONGHOP!$T1985&lt;&gt;""),TONGHOP!$T1985,"")</f>
        <v/>
      </c>
      <c r="B1985" s="134" t="str">
        <f>IF(AND(TONGHOP!$O1985="KTHP",TONGHOP!$U1985&lt;&gt;""),TONGHOP!$U1985,"")</f>
        <v/>
      </c>
      <c r="C1985" s="134" t="str">
        <f>IF(AND(TONGHOP!$O1985="KTHP",TONGHOP!$Q1985&lt;&gt;""),TONGHOP!$Q1985,"")</f>
        <v/>
      </c>
      <c r="D1985" s="134" t="str">
        <f t="shared" si="60"/>
        <v/>
      </c>
      <c r="E1985" s="134" t="str">
        <f>IF(AND(TONGHOP!$O1985="ThiTN",TONGHOP!$T1985&lt;&gt;""),TONGHOP!$T1985,"")</f>
        <v/>
      </c>
      <c r="F1985" s="134" t="str">
        <f>IF(AND(TONGHOP!$O1985="ThiTN",TONGHOP!$U1985&lt;&gt;""),TONGHOP!$U1985,"")</f>
        <v/>
      </c>
      <c r="G1985" s="134" t="str">
        <f>IF(AND(TONGHOP!$O1985="ThiTN",TONGHOP!$Q1985&lt;&gt;""),TONGHOP!$Q1985,"")</f>
        <v/>
      </c>
      <c r="H1985" s="134" t="str">
        <f t="shared" si="61"/>
        <v/>
      </c>
    </row>
    <row r="1986" spans="1:8">
      <c r="A1986" s="134" t="str">
        <f>IF(AND(TONGHOP!$O1986="KTHP",TONGHOP!$T1986&lt;&gt;""),TONGHOP!$T1986,"")</f>
        <v/>
      </c>
      <c r="B1986" s="134" t="str">
        <f>IF(AND(TONGHOP!$O1986="KTHP",TONGHOP!$U1986&lt;&gt;""),TONGHOP!$U1986,"")</f>
        <v/>
      </c>
      <c r="C1986" s="134" t="str">
        <f>IF(AND(TONGHOP!$O1986="KTHP",TONGHOP!$Q1986&lt;&gt;""),TONGHOP!$Q1986,"")</f>
        <v/>
      </c>
      <c r="D1986" s="134" t="str">
        <f t="shared" si="60"/>
        <v/>
      </c>
      <c r="E1986" s="134" t="str">
        <f>IF(AND(TONGHOP!$O1986="ThiTN",TONGHOP!$T1986&lt;&gt;""),TONGHOP!$T1986,"")</f>
        <v/>
      </c>
      <c r="F1986" s="134" t="str">
        <f>IF(AND(TONGHOP!$O1986="ThiTN",TONGHOP!$U1986&lt;&gt;""),TONGHOP!$U1986,"")</f>
        <v/>
      </c>
      <c r="G1986" s="134" t="str">
        <f>IF(AND(TONGHOP!$O1986="ThiTN",TONGHOP!$Q1986&lt;&gt;""),TONGHOP!$Q1986,"")</f>
        <v/>
      </c>
      <c r="H1986" s="134" t="str">
        <f t="shared" si="61"/>
        <v/>
      </c>
    </row>
    <row r="1987" spans="1:8">
      <c r="A1987" s="134" t="str">
        <f>IF(AND(TONGHOP!$O1987="KTHP",TONGHOP!$T1987&lt;&gt;""),TONGHOP!$T1987,"")</f>
        <v/>
      </c>
      <c r="B1987" s="134" t="str">
        <f>IF(AND(TONGHOP!$O1987="KTHP",TONGHOP!$U1987&lt;&gt;""),TONGHOP!$U1987,"")</f>
        <v/>
      </c>
      <c r="C1987" s="134" t="str">
        <f>IF(AND(TONGHOP!$O1987="KTHP",TONGHOP!$Q1987&lt;&gt;""),TONGHOP!$Q1987,"")</f>
        <v/>
      </c>
      <c r="D1987" s="134" t="str">
        <f t="shared" ref="D1987:D2001" si="62">IF(AND(A1987="",B1987="")=TRUE,"",(C1987+30)*0.3/60)</f>
        <v/>
      </c>
      <c r="E1987" s="134" t="str">
        <f>IF(AND(TONGHOP!$O1987="ThiTN",TONGHOP!$T1987&lt;&gt;""),TONGHOP!$T1987,"")</f>
        <v/>
      </c>
      <c r="F1987" s="134" t="str">
        <f>IF(AND(TONGHOP!$O1987="ThiTN",TONGHOP!$U1987&lt;&gt;""),TONGHOP!$U1987,"")</f>
        <v/>
      </c>
      <c r="G1987" s="134" t="str">
        <f>IF(AND(TONGHOP!$O1987="ThiTN",TONGHOP!$Q1987&lt;&gt;""),TONGHOP!$Q1987,"")</f>
        <v/>
      </c>
      <c r="H1987" s="134" t="str">
        <f t="shared" ref="H1987:H2001" si="63">IF(AND(E1987="",F1987="")=TRUE,"",(G1987+30)*0.5/60)</f>
        <v/>
      </c>
    </row>
    <row r="1988" spans="1:8">
      <c r="A1988" s="134" t="str">
        <f>IF(AND(TONGHOP!$O1988="KTHP",TONGHOP!$T1988&lt;&gt;""),TONGHOP!$T1988,"")</f>
        <v/>
      </c>
      <c r="B1988" s="134" t="str">
        <f>IF(AND(TONGHOP!$O1988="KTHP",TONGHOP!$U1988&lt;&gt;""),TONGHOP!$U1988,"")</f>
        <v/>
      </c>
      <c r="C1988" s="134" t="str">
        <f>IF(AND(TONGHOP!$O1988="KTHP",TONGHOP!$Q1988&lt;&gt;""),TONGHOP!$Q1988,"")</f>
        <v/>
      </c>
      <c r="D1988" s="134" t="str">
        <f t="shared" si="62"/>
        <v/>
      </c>
      <c r="E1988" s="134" t="str">
        <f>IF(AND(TONGHOP!$O1988="ThiTN",TONGHOP!$T1988&lt;&gt;""),TONGHOP!$T1988,"")</f>
        <v/>
      </c>
      <c r="F1988" s="134" t="str">
        <f>IF(AND(TONGHOP!$O1988="ThiTN",TONGHOP!$U1988&lt;&gt;""),TONGHOP!$U1988,"")</f>
        <v/>
      </c>
      <c r="G1988" s="134" t="str">
        <f>IF(AND(TONGHOP!$O1988="ThiTN",TONGHOP!$Q1988&lt;&gt;""),TONGHOP!$Q1988,"")</f>
        <v/>
      </c>
      <c r="H1988" s="134" t="str">
        <f t="shared" si="63"/>
        <v/>
      </c>
    </row>
    <row r="1989" spans="1:8">
      <c r="A1989" s="134" t="str">
        <f>IF(AND(TONGHOP!$O1989="KTHP",TONGHOP!$T1989&lt;&gt;""),TONGHOP!$T1989,"")</f>
        <v/>
      </c>
      <c r="B1989" s="134" t="str">
        <f>IF(AND(TONGHOP!$O1989="KTHP",TONGHOP!$U1989&lt;&gt;""),TONGHOP!$U1989,"")</f>
        <v/>
      </c>
      <c r="C1989" s="134" t="str">
        <f>IF(AND(TONGHOP!$O1989="KTHP",TONGHOP!$Q1989&lt;&gt;""),TONGHOP!$Q1989,"")</f>
        <v/>
      </c>
      <c r="D1989" s="134" t="str">
        <f t="shared" si="62"/>
        <v/>
      </c>
      <c r="E1989" s="134" t="str">
        <f>IF(AND(TONGHOP!$O1989="ThiTN",TONGHOP!$T1989&lt;&gt;""),TONGHOP!$T1989,"")</f>
        <v/>
      </c>
      <c r="F1989" s="134" t="str">
        <f>IF(AND(TONGHOP!$O1989="ThiTN",TONGHOP!$U1989&lt;&gt;""),TONGHOP!$U1989,"")</f>
        <v/>
      </c>
      <c r="G1989" s="134" t="str">
        <f>IF(AND(TONGHOP!$O1989="ThiTN",TONGHOP!$Q1989&lt;&gt;""),TONGHOP!$Q1989,"")</f>
        <v/>
      </c>
      <c r="H1989" s="134" t="str">
        <f t="shared" si="63"/>
        <v/>
      </c>
    </row>
    <row r="1990" spans="1:8">
      <c r="A1990" s="134" t="str">
        <f>IF(AND(TONGHOP!$O1990="KTHP",TONGHOP!$T1990&lt;&gt;""),TONGHOP!$T1990,"")</f>
        <v/>
      </c>
      <c r="B1990" s="134" t="str">
        <f>IF(AND(TONGHOP!$O1990="KTHP",TONGHOP!$U1990&lt;&gt;""),TONGHOP!$U1990,"")</f>
        <v/>
      </c>
      <c r="C1990" s="134" t="str">
        <f>IF(AND(TONGHOP!$O1990="KTHP",TONGHOP!$Q1990&lt;&gt;""),TONGHOP!$Q1990,"")</f>
        <v/>
      </c>
      <c r="D1990" s="134" t="str">
        <f t="shared" si="62"/>
        <v/>
      </c>
      <c r="E1990" s="134" t="str">
        <f>IF(AND(TONGHOP!$O1990="ThiTN",TONGHOP!$T1990&lt;&gt;""),TONGHOP!$T1990,"")</f>
        <v/>
      </c>
      <c r="F1990" s="134" t="str">
        <f>IF(AND(TONGHOP!$O1990="ThiTN",TONGHOP!$U1990&lt;&gt;""),TONGHOP!$U1990,"")</f>
        <v/>
      </c>
      <c r="G1990" s="134" t="str">
        <f>IF(AND(TONGHOP!$O1990="ThiTN",TONGHOP!$Q1990&lt;&gt;""),TONGHOP!$Q1990,"")</f>
        <v/>
      </c>
      <c r="H1990" s="134" t="str">
        <f t="shared" si="63"/>
        <v/>
      </c>
    </row>
    <row r="1991" spans="1:8">
      <c r="A1991" s="134" t="str">
        <f>IF(AND(TONGHOP!$O1991="KTHP",TONGHOP!$T1991&lt;&gt;""),TONGHOP!$T1991,"")</f>
        <v/>
      </c>
      <c r="B1991" s="134" t="str">
        <f>IF(AND(TONGHOP!$O1991="KTHP",TONGHOP!$U1991&lt;&gt;""),TONGHOP!$U1991,"")</f>
        <v/>
      </c>
      <c r="C1991" s="134" t="str">
        <f>IF(AND(TONGHOP!$O1991="KTHP",TONGHOP!$Q1991&lt;&gt;""),TONGHOP!$Q1991,"")</f>
        <v/>
      </c>
      <c r="D1991" s="134" t="str">
        <f t="shared" si="62"/>
        <v/>
      </c>
      <c r="E1991" s="134" t="str">
        <f>IF(AND(TONGHOP!$O1991="ThiTN",TONGHOP!$T1991&lt;&gt;""),TONGHOP!$T1991,"")</f>
        <v/>
      </c>
      <c r="F1991" s="134" t="str">
        <f>IF(AND(TONGHOP!$O1991="ThiTN",TONGHOP!$U1991&lt;&gt;""),TONGHOP!$U1991,"")</f>
        <v/>
      </c>
      <c r="G1991" s="134" t="str">
        <f>IF(AND(TONGHOP!$O1991="ThiTN",TONGHOP!$Q1991&lt;&gt;""),TONGHOP!$Q1991,"")</f>
        <v/>
      </c>
      <c r="H1991" s="134" t="str">
        <f t="shared" si="63"/>
        <v/>
      </c>
    </row>
    <row r="1992" spans="1:8">
      <c r="A1992" s="134" t="str">
        <f>IF(AND(TONGHOP!$O1992="KTHP",TONGHOP!$T1992&lt;&gt;""),TONGHOP!$T1992,"")</f>
        <v/>
      </c>
      <c r="B1992" s="134" t="str">
        <f>IF(AND(TONGHOP!$O1992="KTHP",TONGHOP!$U1992&lt;&gt;""),TONGHOP!$U1992,"")</f>
        <v/>
      </c>
      <c r="C1992" s="134" t="str">
        <f>IF(AND(TONGHOP!$O1992="KTHP",TONGHOP!$Q1992&lt;&gt;""),TONGHOP!$Q1992,"")</f>
        <v/>
      </c>
      <c r="D1992" s="134" t="str">
        <f t="shared" si="62"/>
        <v/>
      </c>
      <c r="E1992" s="134" t="str">
        <f>IF(AND(TONGHOP!$O1992="ThiTN",TONGHOP!$T1992&lt;&gt;""),TONGHOP!$T1992,"")</f>
        <v/>
      </c>
      <c r="F1992" s="134" t="str">
        <f>IF(AND(TONGHOP!$O1992="ThiTN",TONGHOP!$U1992&lt;&gt;""),TONGHOP!$U1992,"")</f>
        <v/>
      </c>
      <c r="G1992" s="134" t="str">
        <f>IF(AND(TONGHOP!$O1992="ThiTN",TONGHOP!$Q1992&lt;&gt;""),TONGHOP!$Q1992,"")</f>
        <v/>
      </c>
      <c r="H1992" s="134" t="str">
        <f t="shared" si="63"/>
        <v/>
      </c>
    </row>
    <row r="1993" spans="1:8">
      <c r="A1993" s="134" t="str">
        <f>IF(AND(TONGHOP!$O1993="KTHP",TONGHOP!$T1993&lt;&gt;""),TONGHOP!$T1993,"")</f>
        <v/>
      </c>
      <c r="B1993" s="134" t="str">
        <f>IF(AND(TONGHOP!$O1993="KTHP",TONGHOP!$U1993&lt;&gt;""),TONGHOP!$U1993,"")</f>
        <v/>
      </c>
      <c r="C1993" s="134" t="str">
        <f>IF(AND(TONGHOP!$O1993="KTHP",TONGHOP!$Q1993&lt;&gt;""),TONGHOP!$Q1993,"")</f>
        <v/>
      </c>
      <c r="D1993" s="134" t="str">
        <f t="shared" si="62"/>
        <v/>
      </c>
      <c r="E1993" s="134" t="str">
        <f>IF(AND(TONGHOP!$O1993="ThiTN",TONGHOP!$T1993&lt;&gt;""),TONGHOP!$T1993,"")</f>
        <v/>
      </c>
      <c r="F1993" s="134" t="str">
        <f>IF(AND(TONGHOP!$O1993="ThiTN",TONGHOP!$U1993&lt;&gt;""),TONGHOP!$U1993,"")</f>
        <v/>
      </c>
      <c r="G1993" s="134" t="str">
        <f>IF(AND(TONGHOP!$O1993="ThiTN",TONGHOP!$Q1993&lt;&gt;""),TONGHOP!$Q1993,"")</f>
        <v/>
      </c>
      <c r="H1993" s="134" t="str">
        <f t="shared" si="63"/>
        <v/>
      </c>
    </row>
    <row r="1994" spans="1:8">
      <c r="A1994" s="134" t="str">
        <f>IF(AND(TONGHOP!$O1994="KTHP",TONGHOP!$T1994&lt;&gt;""),TONGHOP!$T1994,"")</f>
        <v/>
      </c>
      <c r="B1994" s="134" t="str">
        <f>IF(AND(TONGHOP!$O1994="KTHP",TONGHOP!$U1994&lt;&gt;""),TONGHOP!$U1994,"")</f>
        <v/>
      </c>
      <c r="C1994" s="134" t="str">
        <f>IF(AND(TONGHOP!$O1994="KTHP",TONGHOP!$Q1994&lt;&gt;""),TONGHOP!$Q1994,"")</f>
        <v/>
      </c>
      <c r="D1994" s="134" t="str">
        <f t="shared" si="62"/>
        <v/>
      </c>
      <c r="E1994" s="134" t="str">
        <f>IF(AND(TONGHOP!$O1994="ThiTN",TONGHOP!$T1994&lt;&gt;""),TONGHOP!$T1994,"")</f>
        <v/>
      </c>
      <c r="F1994" s="134" t="str">
        <f>IF(AND(TONGHOP!$O1994="ThiTN",TONGHOP!$U1994&lt;&gt;""),TONGHOP!$U1994,"")</f>
        <v/>
      </c>
      <c r="G1994" s="134" t="str">
        <f>IF(AND(TONGHOP!$O1994="ThiTN",TONGHOP!$Q1994&lt;&gt;""),TONGHOP!$Q1994,"")</f>
        <v/>
      </c>
      <c r="H1994" s="134" t="str">
        <f t="shared" si="63"/>
        <v/>
      </c>
    </row>
    <row r="1995" spans="1:8">
      <c r="A1995" s="134" t="str">
        <f>IF(AND(TONGHOP!$O1995="KTHP",TONGHOP!$T1995&lt;&gt;""),TONGHOP!$T1995,"")</f>
        <v/>
      </c>
      <c r="B1995" s="134" t="str">
        <f>IF(AND(TONGHOP!$O1995="KTHP",TONGHOP!$U1995&lt;&gt;""),TONGHOP!$U1995,"")</f>
        <v/>
      </c>
      <c r="C1995" s="134" t="str">
        <f>IF(AND(TONGHOP!$O1995="KTHP",TONGHOP!$Q1995&lt;&gt;""),TONGHOP!$Q1995,"")</f>
        <v/>
      </c>
      <c r="D1995" s="134" t="str">
        <f t="shared" si="62"/>
        <v/>
      </c>
      <c r="E1995" s="134" t="str">
        <f>IF(AND(TONGHOP!$O1995="ThiTN",TONGHOP!$T1995&lt;&gt;""),TONGHOP!$T1995,"")</f>
        <v/>
      </c>
      <c r="F1995" s="134" t="str">
        <f>IF(AND(TONGHOP!$O1995="ThiTN",TONGHOP!$U1995&lt;&gt;""),TONGHOP!$U1995,"")</f>
        <v/>
      </c>
      <c r="G1995" s="134" t="str">
        <f>IF(AND(TONGHOP!$O1995="ThiTN",TONGHOP!$Q1995&lt;&gt;""),TONGHOP!$Q1995,"")</f>
        <v/>
      </c>
      <c r="H1995" s="134" t="str">
        <f t="shared" si="63"/>
        <v/>
      </c>
    </row>
    <row r="1996" spans="1:8">
      <c r="A1996" s="134" t="str">
        <f>IF(AND(TONGHOP!$O1996="KTHP",TONGHOP!$T1996&lt;&gt;""),TONGHOP!$T1996,"")</f>
        <v/>
      </c>
      <c r="B1996" s="134" t="str">
        <f>IF(AND(TONGHOP!$O1996="KTHP",TONGHOP!$U1996&lt;&gt;""),TONGHOP!$U1996,"")</f>
        <v/>
      </c>
      <c r="C1996" s="134" t="str">
        <f>IF(AND(TONGHOP!$O1996="KTHP",TONGHOP!$Q1996&lt;&gt;""),TONGHOP!$Q1996,"")</f>
        <v/>
      </c>
      <c r="D1996" s="134" t="str">
        <f t="shared" si="62"/>
        <v/>
      </c>
      <c r="E1996" s="134" t="str">
        <f>IF(AND(TONGHOP!$O1996="ThiTN",TONGHOP!$T1996&lt;&gt;""),TONGHOP!$T1996,"")</f>
        <v/>
      </c>
      <c r="F1996" s="134" t="str">
        <f>IF(AND(TONGHOP!$O1996="ThiTN",TONGHOP!$U1996&lt;&gt;""),TONGHOP!$U1996,"")</f>
        <v/>
      </c>
      <c r="G1996" s="134" t="str">
        <f>IF(AND(TONGHOP!$O1996="ThiTN",TONGHOP!$Q1996&lt;&gt;""),TONGHOP!$Q1996,"")</f>
        <v/>
      </c>
      <c r="H1996" s="134" t="str">
        <f t="shared" si="63"/>
        <v/>
      </c>
    </row>
    <row r="1997" spans="1:8">
      <c r="A1997" s="134" t="str">
        <f>IF(AND(TONGHOP!$O1997="KTHP",TONGHOP!$T1997&lt;&gt;""),TONGHOP!$T1997,"")</f>
        <v/>
      </c>
      <c r="B1997" s="134" t="str">
        <f>IF(AND(TONGHOP!$O1997="KTHP",TONGHOP!$U1997&lt;&gt;""),TONGHOP!$U1997,"")</f>
        <v/>
      </c>
      <c r="C1997" s="134" t="str">
        <f>IF(AND(TONGHOP!$O1997="KTHP",TONGHOP!$Q1997&lt;&gt;""),TONGHOP!$Q1997,"")</f>
        <v/>
      </c>
      <c r="D1997" s="134" t="str">
        <f t="shared" si="62"/>
        <v/>
      </c>
      <c r="E1997" s="134" t="str">
        <f>IF(AND(TONGHOP!$O1997="ThiTN",TONGHOP!$T1997&lt;&gt;""),TONGHOP!$T1997,"")</f>
        <v/>
      </c>
      <c r="F1997" s="134" t="str">
        <f>IF(AND(TONGHOP!$O1997="ThiTN",TONGHOP!$U1997&lt;&gt;""),TONGHOP!$U1997,"")</f>
        <v/>
      </c>
      <c r="G1997" s="134" t="str">
        <f>IF(AND(TONGHOP!$O1997="ThiTN",TONGHOP!$Q1997&lt;&gt;""),TONGHOP!$Q1997,"")</f>
        <v/>
      </c>
      <c r="H1997" s="134" t="str">
        <f t="shared" si="63"/>
        <v/>
      </c>
    </row>
    <row r="1998" spans="1:8">
      <c r="A1998" s="134" t="str">
        <f>IF(AND(TONGHOP!$O1998="KTHP",TONGHOP!$T1998&lt;&gt;""),TONGHOP!$T1998,"")</f>
        <v/>
      </c>
      <c r="B1998" s="134" t="str">
        <f>IF(AND(TONGHOP!$O1998="KTHP",TONGHOP!$U1998&lt;&gt;""),TONGHOP!$U1998,"")</f>
        <v/>
      </c>
      <c r="C1998" s="134" t="str">
        <f>IF(AND(TONGHOP!$O1998="KTHP",TONGHOP!$Q1998&lt;&gt;""),TONGHOP!$Q1998,"")</f>
        <v/>
      </c>
      <c r="D1998" s="134" t="str">
        <f t="shared" si="62"/>
        <v/>
      </c>
      <c r="E1998" s="134" t="str">
        <f>IF(AND(TONGHOP!$O1998="ThiTN",TONGHOP!$T1998&lt;&gt;""),TONGHOP!$T1998,"")</f>
        <v/>
      </c>
      <c r="F1998" s="134" t="str">
        <f>IF(AND(TONGHOP!$O1998="ThiTN",TONGHOP!$U1998&lt;&gt;""),TONGHOP!$U1998,"")</f>
        <v/>
      </c>
      <c r="G1998" s="134" t="str">
        <f>IF(AND(TONGHOP!$O1998="ThiTN",TONGHOP!$Q1998&lt;&gt;""),TONGHOP!$Q1998,"")</f>
        <v/>
      </c>
      <c r="H1998" s="134" t="str">
        <f t="shared" si="63"/>
        <v/>
      </c>
    </row>
    <row r="1999" spans="1:8">
      <c r="A1999" s="134" t="str">
        <f>IF(AND(TONGHOP!$O1999="KTHP",TONGHOP!$T1999&lt;&gt;""),TONGHOP!$T1999,"")</f>
        <v/>
      </c>
      <c r="B1999" s="134" t="str">
        <f>IF(AND(TONGHOP!$O1999="KTHP",TONGHOP!$U1999&lt;&gt;""),TONGHOP!$U1999,"")</f>
        <v/>
      </c>
      <c r="C1999" s="134" t="str">
        <f>IF(AND(TONGHOP!$O1999="KTHP",TONGHOP!$Q1999&lt;&gt;""),TONGHOP!$Q1999,"")</f>
        <v/>
      </c>
      <c r="D1999" s="134" t="str">
        <f t="shared" si="62"/>
        <v/>
      </c>
      <c r="E1999" s="134" t="str">
        <f>IF(AND(TONGHOP!$O1999="ThiTN",TONGHOP!$T1999&lt;&gt;""),TONGHOP!$T1999,"")</f>
        <v/>
      </c>
      <c r="F1999" s="134" t="str">
        <f>IF(AND(TONGHOP!$O1999="ThiTN",TONGHOP!$U1999&lt;&gt;""),TONGHOP!$U1999,"")</f>
        <v/>
      </c>
      <c r="G1999" s="134" t="str">
        <f>IF(AND(TONGHOP!$O1999="ThiTN",TONGHOP!$Q1999&lt;&gt;""),TONGHOP!$Q1999,"")</f>
        <v/>
      </c>
      <c r="H1999" s="134" t="str">
        <f t="shared" si="63"/>
        <v/>
      </c>
    </row>
    <row r="2000" spans="1:8">
      <c r="A2000" s="134" t="str">
        <f>IF(AND(TONGHOP!$O2000="KTHP",TONGHOP!$T2000&lt;&gt;""),TONGHOP!$T2000,"")</f>
        <v/>
      </c>
      <c r="B2000" s="134" t="str">
        <f>IF(AND(TONGHOP!$O2000="KTHP",TONGHOP!$U2000&lt;&gt;""),TONGHOP!$U2000,"")</f>
        <v/>
      </c>
      <c r="C2000" s="134" t="str">
        <f>IF(AND(TONGHOP!$O2000="KTHP",TONGHOP!$Q2000&lt;&gt;""),TONGHOP!$Q2000,"")</f>
        <v/>
      </c>
      <c r="D2000" s="134" t="str">
        <f t="shared" si="62"/>
        <v/>
      </c>
      <c r="E2000" s="134" t="str">
        <f>IF(AND(TONGHOP!$O2000="ThiTN",TONGHOP!$T2000&lt;&gt;""),TONGHOP!$T2000,"")</f>
        <v/>
      </c>
      <c r="F2000" s="134" t="str">
        <f>IF(AND(TONGHOP!$O2000="ThiTN",TONGHOP!$U2000&lt;&gt;""),TONGHOP!$U2000,"")</f>
        <v/>
      </c>
      <c r="G2000" s="134" t="str">
        <f>IF(AND(TONGHOP!$O2000="ThiTN",TONGHOP!$Q2000&lt;&gt;""),TONGHOP!$Q2000,"")</f>
        <v/>
      </c>
      <c r="H2000" s="134" t="str">
        <f t="shared" si="63"/>
        <v/>
      </c>
    </row>
    <row r="2001" spans="1:8">
      <c r="A2001" s="134" t="str">
        <f>IF(AND(TONGHOP!$O2001="KTHP",TONGHOP!$T2001&lt;&gt;""),TONGHOP!$T2001,"")</f>
        <v/>
      </c>
      <c r="B2001" s="134" t="str">
        <f>IF(AND(TONGHOP!$O2001="KTHP",TONGHOP!$U2001&lt;&gt;""),TONGHOP!$U2001,"")</f>
        <v/>
      </c>
      <c r="C2001" s="134" t="str">
        <f>IF(AND(TONGHOP!$O2001="KTHP",TONGHOP!$Q2001&lt;&gt;""),TONGHOP!$Q2001,"")</f>
        <v/>
      </c>
      <c r="D2001" s="134" t="str">
        <f t="shared" si="62"/>
        <v/>
      </c>
      <c r="E2001" s="134" t="str">
        <f>IF(AND(TONGHOP!$O2001="ThiTN",TONGHOP!$T2001&lt;&gt;""),TONGHOP!$T2001,"")</f>
        <v/>
      </c>
      <c r="F2001" s="134" t="str">
        <f>IF(AND(TONGHOP!$O2001="ThiTN",TONGHOP!$U2001&lt;&gt;""),TONGHOP!$U2001,"")</f>
        <v/>
      </c>
      <c r="G2001" s="134" t="str">
        <f>IF(AND(TONGHOP!$O2001="ThiTN",TONGHOP!$Q2001&lt;&gt;""),TONGHOP!$Q2001,"")</f>
        <v/>
      </c>
      <c r="H2001" s="134" t="str">
        <f t="shared" si="63"/>
        <v/>
      </c>
    </row>
  </sheetData>
  <sheetProtection autoFilter="0"/>
  <autoFilter ref="A1:H20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1501"/>
  <sheetViews>
    <sheetView zoomScale="85" zoomScaleNormal="85" workbookViewId="0">
      <pane ySplit="1" topLeftCell="A2" activePane="bottomLeft" state="frozen"/>
      <selection pane="bottomLeft" activeCell="C4" sqref="C4"/>
    </sheetView>
  </sheetViews>
  <sheetFormatPr defaultRowHeight="15.75"/>
  <cols>
    <col min="1" max="1" width="22.5" style="137" bestFit="1" customWidth="1"/>
    <col min="2" max="2" width="19.625" style="137" bestFit="1" customWidth="1"/>
    <col min="3" max="3" width="18.125" style="137" bestFit="1" customWidth="1"/>
    <col min="4" max="4" width="21.875" style="137" bestFit="1" customWidth="1"/>
    <col min="5" max="5" width="19.625" style="137" bestFit="1" customWidth="1"/>
    <col min="6" max="6" width="25.125" style="137" bestFit="1" customWidth="1"/>
    <col min="7" max="7" width="21.875" style="137" bestFit="1" customWidth="1"/>
    <col min="8" max="8" width="19.625" style="137" bestFit="1" customWidth="1"/>
    <col min="9" max="9" width="25.125" style="137" bestFit="1" customWidth="1"/>
    <col min="10" max="10" width="21.875" style="137" bestFit="1" customWidth="1"/>
    <col min="11" max="11" width="19.625" style="137" bestFit="1" customWidth="1"/>
    <col min="12" max="12" width="25.125" style="137" bestFit="1" customWidth="1"/>
    <col min="13" max="13" width="21.625" style="137" bestFit="1" customWidth="1"/>
    <col min="14" max="14" width="19.5" style="137" bestFit="1" customWidth="1"/>
    <col min="15" max="15" width="18" style="137" bestFit="1" customWidth="1"/>
    <col min="16" max="16" width="21.625" style="137" bestFit="1" customWidth="1"/>
    <col min="17" max="17" width="19.5" style="137" bestFit="1" customWidth="1"/>
    <col min="18" max="18" width="18" style="137" bestFit="1" customWidth="1"/>
    <col min="19" max="19" width="21.875" style="137" bestFit="1" customWidth="1"/>
    <col min="20" max="20" width="19.75" style="137" bestFit="1" customWidth="1"/>
    <col min="21" max="21" width="18.25" style="137" bestFit="1" customWidth="1"/>
    <col min="22" max="16384" width="9" style="137"/>
  </cols>
  <sheetData>
    <row r="1" spans="1:21">
      <c r="A1" s="136" t="s">
        <v>297</v>
      </c>
      <c r="B1" s="136" t="s">
        <v>298</v>
      </c>
      <c r="C1" s="136" t="s">
        <v>301</v>
      </c>
      <c r="D1" s="136" t="s">
        <v>1087</v>
      </c>
      <c r="E1" s="136" t="s">
        <v>1088</v>
      </c>
      <c r="F1" s="136" t="s">
        <v>1089</v>
      </c>
      <c r="G1" s="136" t="s">
        <v>299</v>
      </c>
      <c r="H1" s="136" t="s">
        <v>300</v>
      </c>
      <c r="I1" s="136" t="s">
        <v>302</v>
      </c>
      <c r="J1" s="136" t="s">
        <v>1058</v>
      </c>
      <c r="K1" s="136" t="s">
        <v>1059</v>
      </c>
      <c r="L1" s="136" t="s">
        <v>1060</v>
      </c>
      <c r="M1" s="136" t="s">
        <v>303</v>
      </c>
      <c r="N1" s="136" t="s">
        <v>304</v>
      </c>
      <c r="O1" s="136" t="s">
        <v>305</v>
      </c>
      <c r="P1" s="136" t="s">
        <v>1093</v>
      </c>
      <c r="Q1" s="136" t="s">
        <v>1094</v>
      </c>
      <c r="R1" s="136" t="s">
        <v>1095</v>
      </c>
      <c r="S1" s="136" t="s">
        <v>306</v>
      </c>
      <c r="T1" s="136" t="s">
        <v>307</v>
      </c>
      <c r="U1" s="136" t="s">
        <v>308</v>
      </c>
    </row>
    <row r="2" spans="1:21">
      <c r="A2" s="139" t="str">
        <f>IF(AND(TONGHOP!$O2="KTHP",OR(TONGHOP!$P2="LT",TONGHOP!$P2="TN"),TONGHOP!$X2&lt;&gt;""),TONGHOP!$X2,"")</f>
        <v>Trần Kim Thu Liễu</v>
      </c>
      <c r="B2" s="139" t="str">
        <f>IF(AND(TONGHOP!$O2="KTHP",OR(TONGHOP!$P2="LT",TONGHOP!$P2="TN"),TONGHOP!$Y2&lt;&gt;""),TONGHOP!$Y2,"")</f>
        <v>Nguyễn Thị Huyền Nga</v>
      </c>
      <c r="C2" s="139">
        <f>IF(AND(TONGHOP!$O2="KTHP",OR(TONGHOP!$P2="LT",TONGHOP!$P2="TN"),TONGHOP!$Z2&lt;&gt;""),TONGHOP!$Z2,"")</f>
        <v>38</v>
      </c>
      <c r="D2" s="139" t="str">
        <f>IF(AND(TONGHOP!$O2="KTHP",TONGHOP!$P2="VĐ"),TONGHOP!$X2,"")</f>
        <v/>
      </c>
      <c r="E2" s="138" t="str">
        <f>IF(AND(TONGHOP!$O2="KTHP",TONGHOP!$P2="VĐ"),TONGHOP!$Y2,"")</f>
        <v/>
      </c>
      <c r="F2" s="138" t="str">
        <f>IF(AND(TONGHOP!$O2="KTHP",TONGHOP!$P2="VĐ"),TONGHOP!$Z2,"")</f>
        <v/>
      </c>
      <c r="G2" s="139" t="str">
        <f>IF(AND(TONGHOP!$O2="KTHP",TONGHOP!$P2="TL"),TONGHOP!$X2,"")</f>
        <v/>
      </c>
      <c r="H2" s="138" t="str">
        <f>IF(AND(TONGHOP!$O2="KTHP",TONGHOP!$P2="TL"),TONGHOP!$Y2,"")</f>
        <v/>
      </c>
      <c r="I2" s="138" t="str">
        <f>IF(AND(TONGHOP!$O2="KTHP",TONGHOP!$P2="TL"),TONGHOP!$Z2,"")</f>
        <v/>
      </c>
      <c r="J2" s="139" t="str">
        <f>IF(AND(TONGHOP!$O2="KTHP",TONGHOP!$P2="TH"),TONGHOP!$X2,"")</f>
        <v/>
      </c>
      <c r="K2" s="138" t="str">
        <f>IF(AND(TONGHOP!$O2="KTHP",TONGHOP!$P2="TH"),TONGHOP!$Y2,"")</f>
        <v/>
      </c>
      <c r="L2" s="138" t="str">
        <f>IF(AND(TONGHOP!$O2="KTHP",TONGHOP!$P2="TH"),TONGHOP!$Z2,"")</f>
        <v/>
      </c>
      <c r="M2" s="139" t="str">
        <f>IF(AND(TONGHOP!$O2="ThiTN",OR(TONGHOP!$P2="LT",TONGHOP!$P2="TN"),TONGHOP!$X2&lt;&gt;""),TONGHOP!$X2,"")</f>
        <v/>
      </c>
      <c r="N2" s="139" t="str">
        <f>IF(AND(TONGHOP!$O2="ThiTN",OR(TONGHOP!$P2="LT",TONGHOP!$P2="TN"),TONGHOP!$Y2&lt;&gt;""),TONGHOP!$Y2,"")</f>
        <v/>
      </c>
      <c r="O2" s="139" t="str">
        <f>IF(AND(TONGHOP!$O2="ThiTN",OR(TONGHOP!$P2="LT",TONGHOP!$P2="TN"),TONGHOP!$Z2&lt;&gt;""),TONGHOP!$Z2,"")</f>
        <v/>
      </c>
      <c r="P2" s="139" t="str">
        <f>IF(AND(TONGHOP!$O2="ThiTN",TONGHOP!$P2="VĐ",TONGHOP!$X2&lt;&gt;""),TONGHOP!$X2,"")</f>
        <v/>
      </c>
      <c r="Q2" s="139" t="str">
        <f>IF(AND(TONGHOP!$O2="ThiTN",TONGHOP!$P2="VĐ",TONGHOP!$Y2&lt;&gt;""),TONGHOP!$Y2,"")</f>
        <v/>
      </c>
      <c r="R2" s="139" t="str">
        <f>IF(AND(TONGHOP!$O2="ThiTN",TONGHOP!$P2="VĐ",TONGHOP!$Z2&lt;&gt;""),TONGHOP!$Z2,"")</f>
        <v/>
      </c>
      <c r="S2" s="137" t="str">
        <f>IF(AND(TONGHOP!$O2="ThiTN",TONGHOP!$P2="TH",TONGHOP!$X2&lt;&gt;""),TONGHOP!$X2,"")</f>
        <v/>
      </c>
      <c r="T2" s="137" t="str">
        <f>IF(AND(TONGHOP!$O2="ThiTN",TONGHOP!$P2="TH",TONGHOP!$Y2&lt;&gt;""),TONGHOP!$Y2,"")</f>
        <v/>
      </c>
      <c r="U2" s="137" t="str">
        <f>IF(AND(TONGHOP!$O2="ThiTN",TONGHOP!$P2="TH",TONGHOP!$Z2&lt;&gt;""),TONGHOP!$Z2,"")</f>
        <v/>
      </c>
    </row>
    <row r="3" spans="1:21">
      <c r="A3" s="139" t="str">
        <f>IF(AND(TONGHOP!$O3="KTHP",OR(TONGHOP!$P3="LT",TONGHOP!$P3="TN"),TONGHOP!$X3&lt;&gt;""),TONGHOP!$X3,"")</f>
        <v>Nguyễn Thị Huyền Nga</v>
      </c>
      <c r="B3" s="139" t="str">
        <f>IF(AND(TONGHOP!$O3="KTHP",OR(TONGHOP!$P3="LT",TONGHOP!$P3="TN"),TONGHOP!$Y3&lt;&gt;""),TONGHOP!$Y3,"")</f>
        <v>Trần Kim Thu Liễu</v>
      </c>
      <c r="C3" s="139">
        <f>IF(AND(TONGHOP!$O3="KTHP",OR(TONGHOP!$P3="LT",TONGHOP!$P3="TN"),TONGHOP!$Z3&lt;&gt;""),TONGHOP!$Z3,"")</f>
        <v>40</v>
      </c>
      <c r="D3" s="139" t="str">
        <f>IF(AND(TONGHOP!$O3="KTHP",TONGHOP!$P3="VĐ"),TONGHOP!$X3,"")</f>
        <v/>
      </c>
      <c r="E3" s="138" t="str">
        <f>IF(AND(TONGHOP!$O3="KTHP",TONGHOP!$P3="VĐ"),TONGHOP!$Y3,"")</f>
        <v/>
      </c>
      <c r="F3" s="138" t="str">
        <f>IF(AND(TONGHOP!$O3="KTHP",TONGHOP!$P3="VĐ"),TONGHOP!$Z3,"")</f>
        <v/>
      </c>
      <c r="G3" s="139" t="str">
        <f>IF(AND(TONGHOP!$O3="KTHP",TONGHOP!$P3="TL"),TONGHOP!$X3,"")</f>
        <v/>
      </c>
      <c r="H3" s="138" t="str">
        <f>IF(AND(TONGHOP!$O3="KTHP",TONGHOP!$P3="TL"),TONGHOP!$Y3,"")</f>
        <v/>
      </c>
      <c r="I3" s="138" t="str">
        <f>IF(AND(TONGHOP!$O3="KTHP",TONGHOP!$P3="TL"),TONGHOP!$Z3,"")</f>
        <v/>
      </c>
      <c r="J3" s="139" t="str">
        <f>IF(AND(TONGHOP!$O3="KTHP",TONGHOP!$P3="TH"),TONGHOP!$X3,"")</f>
        <v/>
      </c>
      <c r="K3" s="138" t="str">
        <f>IF(AND(TONGHOP!$O3="KTHP",TONGHOP!$P3="TH"),TONGHOP!$Y3,"")</f>
        <v/>
      </c>
      <c r="L3" s="138" t="str">
        <f>IF(AND(TONGHOP!$O3="KTHP",TONGHOP!$P3="TH"),TONGHOP!$Z3,"")</f>
        <v/>
      </c>
      <c r="M3" s="139" t="str">
        <f>IF(AND(TONGHOP!$O3="ThiTN",OR(TONGHOP!$P3="LT",TONGHOP!$P3="TN"),TONGHOP!$X3&lt;&gt;""),TONGHOP!$X3,"")</f>
        <v/>
      </c>
      <c r="N3" s="139" t="str">
        <f>IF(AND(TONGHOP!$O3="ThiTN",OR(TONGHOP!$P3="LT",TONGHOP!$P3="TN"),TONGHOP!$Y3&lt;&gt;""),TONGHOP!$Y3,"")</f>
        <v/>
      </c>
      <c r="O3" s="139" t="str">
        <f>IF(AND(TONGHOP!$O3="ThiTN",OR(TONGHOP!$P3="LT",TONGHOP!$P3="TN"),TONGHOP!$Z3&lt;&gt;""),TONGHOP!$Z3,"")</f>
        <v/>
      </c>
      <c r="P3" s="139" t="str">
        <f>IF(AND(TONGHOP!$O3="ThiTN",TONGHOP!$P3="VĐ",TONGHOP!$X3&lt;&gt;""),TONGHOP!$X3,"")</f>
        <v/>
      </c>
      <c r="Q3" s="139" t="str">
        <f>IF(AND(TONGHOP!$O3="ThiTN",TONGHOP!$P3="VĐ",TONGHOP!$Y3&lt;&gt;""),TONGHOP!$Y3,"")</f>
        <v/>
      </c>
      <c r="R3" s="139" t="str">
        <f>IF(AND(TONGHOP!$O3="ThiTN",TONGHOP!$P3="VĐ",TONGHOP!$Z3&lt;&gt;""),TONGHOP!$Z3,"")</f>
        <v/>
      </c>
      <c r="S3" s="137" t="str">
        <f>IF(AND(TONGHOP!$O3="ThiTN",TONGHOP!$P3="TH",TONGHOP!$X3&lt;&gt;""),TONGHOP!$X3,"")</f>
        <v/>
      </c>
      <c r="T3" s="137" t="str">
        <f>IF(AND(TONGHOP!$O3="ThiTN",TONGHOP!$P3="TH",TONGHOP!$Y3&lt;&gt;""),TONGHOP!$Y3,"")</f>
        <v/>
      </c>
      <c r="U3" s="137" t="str">
        <f>IF(AND(TONGHOP!$O3="ThiTN",TONGHOP!$P3="TH",TONGHOP!$Z3&lt;&gt;""),TONGHOP!$Z3,"")</f>
        <v/>
      </c>
    </row>
    <row r="4" spans="1:21">
      <c r="A4" s="139" t="str">
        <f>IF(AND(TONGHOP!$O4="KTHP",OR(TONGHOP!$P4="LT",TONGHOP!$P4="TN"),TONGHOP!$X4&lt;&gt;""),TONGHOP!$X4,"")</f>
        <v>Nguyễn Thị Huyền Nga</v>
      </c>
      <c r="B4" s="139" t="str">
        <f>IF(AND(TONGHOP!$O4="KTHP",OR(TONGHOP!$P4="LT",TONGHOP!$P4="TN"),TONGHOP!$Y4&lt;&gt;""),TONGHOP!$Y4,"")</f>
        <v>Trần Kim Thu Liễu</v>
      </c>
      <c r="C4" s="139">
        <f>IF(AND(TONGHOP!$O4="KTHP",OR(TONGHOP!$P4="LT",TONGHOP!$P4="TN"),TONGHOP!$Z4&lt;&gt;""),TONGHOP!$Z4,"")</f>
        <v>30</v>
      </c>
      <c r="D4" s="139" t="str">
        <f>IF(AND(TONGHOP!$O4="KTHP",TONGHOP!$P4="VĐ"),TONGHOP!$X4,"")</f>
        <v/>
      </c>
      <c r="E4" s="138" t="str">
        <f>IF(AND(TONGHOP!$O4="KTHP",TONGHOP!$P4="VĐ"),TONGHOP!$Y4,"")</f>
        <v/>
      </c>
      <c r="F4" s="138" t="str">
        <f>IF(AND(TONGHOP!$O4="KTHP",TONGHOP!$P4="VĐ"),TONGHOP!$Z4,"")</f>
        <v/>
      </c>
      <c r="G4" s="139" t="str">
        <f>IF(AND(TONGHOP!$O4="KTHP",TONGHOP!$P4="TL"),TONGHOP!$X4,"")</f>
        <v/>
      </c>
      <c r="H4" s="138" t="str">
        <f>IF(AND(TONGHOP!$O4="KTHP",TONGHOP!$P4="TL"),TONGHOP!$Y4,"")</f>
        <v/>
      </c>
      <c r="I4" s="138" t="str">
        <f>IF(AND(TONGHOP!$O4="KTHP",TONGHOP!$P4="TL"),TONGHOP!$Z4,"")</f>
        <v/>
      </c>
      <c r="J4" s="139" t="str">
        <f>IF(AND(TONGHOP!$O4="KTHP",TONGHOP!$P4="TH"),TONGHOP!$X4,"")</f>
        <v/>
      </c>
      <c r="K4" s="138" t="str">
        <f>IF(AND(TONGHOP!$O4="KTHP",TONGHOP!$P4="TH"),TONGHOP!$Y4,"")</f>
        <v/>
      </c>
      <c r="L4" s="138" t="str">
        <f>IF(AND(TONGHOP!$O4="KTHP",TONGHOP!$P4="TH"),TONGHOP!$Z4,"")</f>
        <v/>
      </c>
      <c r="M4" s="139" t="str">
        <f>IF(AND(TONGHOP!$O4="ThiTN",OR(TONGHOP!$P4="LT",TONGHOP!$P4="TN"),TONGHOP!$X4&lt;&gt;""),TONGHOP!$X4,"")</f>
        <v/>
      </c>
      <c r="N4" s="139" t="str">
        <f>IF(AND(TONGHOP!$O4="ThiTN",OR(TONGHOP!$P4="LT",TONGHOP!$P4="TN"),TONGHOP!$Y4&lt;&gt;""),TONGHOP!$Y4,"")</f>
        <v/>
      </c>
      <c r="O4" s="139" t="str">
        <f>IF(AND(TONGHOP!$O4="ThiTN",OR(TONGHOP!$P4="LT",TONGHOP!$P4="TN"),TONGHOP!$Z4&lt;&gt;""),TONGHOP!$Z4,"")</f>
        <v/>
      </c>
      <c r="P4" s="139" t="str">
        <f>IF(AND(TONGHOP!$O4="ThiTN",TONGHOP!$P4="VĐ",TONGHOP!$X4&lt;&gt;""),TONGHOP!$X4,"")</f>
        <v/>
      </c>
      <c r="Q4" s="139" t="str">
        <f>IF(AND(TONGHOP!$O4="ThiTN",TONGHOP!$P4="VĐ",TONGHOP!$Y4&lt;&gt;""),TONGHOP!$Y4,"")</f>
        <v/>
      </c>
      <c r="R4" s="139" t="str">
        <f>IF(AND(TONGHOP!$O4="ThiTN",TONGHOP!$P4="VĐ",TONGHOP!$Z4&lt;&gt;""),TONGHOP!$Z4,"")</f>
        <v/>
      </c>
      <c r="S4" s="137" t="str">
        <f>IF(AND(TONGHOP!$O4="ThiTN",TONGHOP!$P4="TH",TONGHOP!$X4&lt;&gt;""),TONGHOP!$X4,"")</f>
        <v/>
      </c>
      <c r="T4" s="137" t="str">
        <f>IF(AND(TONGHOP!$O4="ThiTN",TONGHOP!$P4="TH",TONGHOP!$Y4&lt;&gt;""),TONGHOP!$Y4,"")</f>
        <v/>
      </c>
      <c r="U4" s="137" t="str">
        <f>IF(AND(TONGHOP!$O4="ThiTN",TONGHOP!$P4="TH",TONGHOP!$Z4&lt;&gt;""),TONGHOP!$Z4,"")</f>
        <v/>
      </c>
    </row>
    <row r="5" spans="1:21">
      <c r="A5" s="139" t="str">
        <f>IF(AND(TONGHOP!$O5="KTHP",OR(TONGHOP!$P5="LT",TONGHOP!$P5="TN"),TONGHOP!$X5&lt;&gt;""),TONGHOP!$X5,"")</f>
        <v>Phạm Thị Thu Nga</v>
      </c>
      <c r="B5" s="139" t="str">
        <f>IF(AND(TONGHOP!$O5="KTHP",OR(TONGHOP!$P5="LT",TONGHOP!$P5="TN"),TONGHOP!$Y5&lt;&gt;""),TONGHOP!$Y5,"")</f>
        <v>Hà Như Mai</v>
      </c>
      <c r="C5" s="139">
        <f>IF(AND(TONGHOP!$O5="KTHP",OR(TONGHOP!$P5="LT",TONGHOP!$P5="TN"),TONGHOP!$Z5&lt;&gt;""),TONGHOP!$Z5,"")</f>
        <v>25</v>
      </c>
      <c r="D5" s="139" t="str">
        <f>IF(AND(TONGHOP!$O5="KTHP",TONGHOP!$P5="VĐ"),TONGHOP!$X5,"")</f>
        <v/>
      </c>
      <c r="E5" s="138" t="str">
        <f>IF(AND(TONGHOP!$O5="KTHP",TONGHOP!$P5="VĐ"),TONGHOP!$Y5,"")</f>
        <v/>
      </c>
      <c r="F5" s="138" t="str">
        <f>IF(AND(TONGHOP!$O5="KTHP",TONGHOP!$P5="VĐ"),TONGHOP!$Z5,"")</f>
        <v/>
      </c>
      <c r="G5" s="139" t="str">
        <f>IF(AND(TONGHOP!$O5="KTHP",TONGHOP!$P5="TL"),TONGHOP!$X5,"")</f>
        <v/>
      </c>
      <c r="H5" s="138" t="str">
        <f>IF(AND(TONGHOP!$O5="KTHP",TONGHOP!$P5="TL"),TONGHOP!$Y5,"")</f>
        <v/>
      </c>
      <c r="I5" s="138" t="str">
        <f>IF(AND(TONGHOP!$O5="KTHP",TONGHOP!$P5="TL"),TONGHOP!$Z5,"")</f>
        <v/>
      </c>
      <c r="J5" s="139" t="str">
        <f>IF(AND(TONGHOP!$O5="KTHP",TONGHOP!$P5="TH"),TONGHOP!$X5,"")</f>
        <v/>
      </c>
      <c r="K5" s="138" t="str">
        <f>IF(AND(TONGHOP!$O5="KTHP",TONGHOP!$P5="TH"),TONGHOP!$Y5,"")</f>
        <v/>
      </c>
      <c r="L5" s="138" t="str">
        <f>IF(AND(TONGHOP!$O5="KTHP",TONGHOP!$P5="TH"),TONGHOP!$Z5,"")</f>
        <v/>
      </c>
      <c r="M5" s="139" t="str">
        <f>IF(AND(TONGHOP!$O5="ThiTN",OR(TONGHOP!$P5="LT",TONGHOP!$P5="TN"),TONGHOP!$X5&lt;&gt;""),TONGHOP!$X5,"")</f>
        <v/>
      </c>
      <c r="N5" s="139" t="str">
        <f>IF(AND(TONGHOP!$O5="ThiTN",OR(TONGHOP!$P5="LT",TONGHOP!$P5="TN"),TONGHOP!$Y5&lt;&gt;""),TONGHOP!$Y5,"")</f>
        <v/>
      </c>
      <c r="O5" s="139" t="str">
        <f>IF(AND(TONGHOP!$O5="ThiTN",OR(TONGHOP!$P5="LT",TONGHOP!$P5="TN"),TONGHOP!$Z5&lt;&gt;""),TONGHOP!$Z5,"")</f>
        <v/>
      </c>
      <c r="P5" s="139" t="str">
        <f>IF(AND(TONGHOP!$O5="ThiTN",TONGHOP!$P5="VĐ",TONGHOP!$X5&lt;&gt;""),TONGHOP!$X5,"")</f>
        <v/>
      </c>
      <c r="Q5" s="139" t="str">
        <f>IF(AND(TONGHOP!$O5="ThiTN",TONGHOP!$P5="VĐ",TONGHOP!$Y5&lt;&gt;""),TONGHOP!$Y5,"")</f>
        <v/>
      </c>
      <c r="R5" s="139" t="str">
        <f>IF(AND(TONGHOP!$O5="ThiTN",TONGHOP!$P5="VĐ",TONGHOP!$Z5&lt;&gt;""),TONGHOP!$Z5,"")</f>
        <v/>
      </c>
      <c r="S5" s="137" t="str">
        <f>IF(AND(TONGHOP!$O5="ThiTN",TONGHOP!$P5="TH",TONGHOP!$X5&lt;&gt;""),TONGHOP!$X5,"")</f>
        <v/>
      </c>
      <c r="T5" s="137" t="str">
        <f>IF(AND(TONGHOP!$O5="ThiTN",TONGHOP!$P5="TH",TONGHOP!$Y5&lt;&gt;""),TONGHOP!$Y5,"")</f>
        <v/>
      </c>
      <c r="U5" s="137" t="str">
        <f>IF(AND(TONGHOP!$O5="ThiTN",TONGHOP!$P5="TH",TONGHOP!$Z5&lt;&gt;""),TONGHOP!$Z5,"")</f>
        <v/>
      </c>
    </row>
    <row r="6" spans="1:21">
      <c r="A6" s="139" t="str">
        <f>IF(AND(TONGHOP!$O6="KTHP",OR(TONGHOP!$P6="LT",TONGHOP!$P6="TN"),TONGHOP!$X6&lt;&gt;""),TONGHOP!$X6,"")</f>
        <v>Phạm Thị Thu Nga</v>
      </c>
      <c r="B6" s="139" t="str">
        <f>IF(AND(TONGHOP!$O6="KTHP",OR(TONGHOP!$P6="LT",TONGHOP!$P6="TN"),TONGHOP!$Y6&lt;&gt;""),TONGHOP!$Y6,"")</f>
        <v>Hà Như Mai</v>
      </c>
      <c r="C6" s="139">
        <f>IF(AND(TONGHOP!$O6="KTHP",OR(TONGHOP!$P6="LT",TONGHOP!$P6="TN"),TONGHOP!$Z6&lt;&gt;""),TONGHOP!$Z6,"")</f>
        <v>23</v>
      </c>
      <c r="D6" s="139" t="str">
        <f>IF(AND(TONGHOP!$O6="KTHP",TONGHOP!$P6="VĐ"),TONGHOP!$X6,"")</f>
        <v/>
      </c>
      <c r="E6" s="138" t="str">
        <f>IF(AND(TONGHOP!$O6="KTHP",TONGHOP!$P6="VĐ"),TONGHOP!$Y6,"")</f>
        <v/>
      </c>
      <c r="F6" s="138" t="str">
        <f>IF(AND(TONGHOP!$O6="KTHP",TONGHOP!$P6="VĐ"),TONGHOP!$Z6,"")</f>
        <v/>
      </c>
      <c r="G6" s="139" t="str">
        <f>IF(AND(TONGHOP!$O6="KTHP",TONGHOP!$P6="TL"),TONGHOP!$X6,"")</f>
        <v/>
      </c>
      <c r="H6" s="138" t="str">
        <f>IF(AND(TONGHOP!$O6="KTHP",TONGHOP!$P6="TL"),TONGHOP!$Y6,"")</f>
        <v/>
      </c>
      <c r="I6" s="138" t="str">
        <f>IF(AND(TONGHOP!$O6="KTHP",TONGHOP!$P6="TL"),TONGHOP!$Z6,"")</f>
        <v/>
      </c>
      <c r="J6" s="139" t="str">
        <f>IF(AND(TONGHOP!$O6="KTHP",TONGHOP!$P6="TH"),TONGHOP!$X6,"")</f>
        <v/>
      </c>
      <c r="K6" s="138" t="str">
        <f>IF(AND(TONGHOP!$O6="KTHP",TONGHOP!$P6="TH"),TONGHOP!$Y6,"")</f>
        <v/>
      </c>
      <c r="L6" s="138" t="str">
        <f>IF(AND(TONGHOP!$O6="KTHP",TONGHOP!$P6="TH"),TONGHOP!$Z6,"")</f>
        <v/>
      </c>
      <c r="M6" s="139" t="str">
        <f>IF(AND(TONGHOP!$O6="ThiTN",OR(TONGHOP!$P6="LT",TONGHOP!$P6="TN"),TONGHOP!$X6&lt;&gt;""),TONGHOP!$X6,"")</f>
        <v/>
      </c>
      <c r="N6" s="139" t="str">
        <f>IF(AND(TONGHOP!$O6="ThiTN",OR(TONGHOP!$P6="LT",TONGHOP!$P6="TN"),TONGHOP!$Y6&lt;&gt;""),TONGHOP!$Y6,"")</f>
        <v/>
      </c>
      <c r="O6" s="139" t="str">
        <f>IF(AND(TONGHOP!$O6="ThiTN",OR(TONGHOP!$P6="LT",TONGHOP!$P6="TN"),TONGHOP!$Z6&lt;&gt;""),TONGHOP!$Z6,"")</f>
        <v/>
      </c>
      <c r="P6" s="139" t="str">
        <f>IF(AND(TONGHOP!$O6="ThiTN",TONGHOP!$P6="VĐ",TONGHOP!$X6&lt;&gt;""),TONGHOP!$X6,"")</f>
        <v/>
      </c>
      <c r="Q6" s="139" t="str">
        <f>IF(AND(TONGHOP!$O6="ThiTN",TONGHOP!$P6="VĐ",TONGHOP!$Y6&lt;&gt;""),TONGHOP!$Y6,"")</f>
        <v/>
      </c>
      <c r="R6" s="139" t="str">
        <f>IF(AND(TONGHOP!$O6="ThiTN",TONGHOP!$P6="VĐ",TONGHOP!$Z6&lt;&gt;""),TONGHOP!$Z6,"")</f>
        <v/>
      </c>
      <c r="S6" s="137" t="str">
        <f>IF(AND(TONGHOP!$O6="ThiTN",TONGHOP!$P6="TH",TONGHOP!$X6&lt;&gt;""),TONGHOP!$X6,"")</f>
        <v/>
      </c>
      <c r="T6" s="137" t="str">
        <f>IF(AND(TONGHOP!$O6="ThiTN",TONGHOP!$P6="TH",TONGHOP!$Y6&lt;&gt;""),TONGHOP!$Y6,"")</f>
        <v/>
      </c>
      <c r="U6" s="137" t="str">
        <f>IF(AND(TONGHOP!$O6="ThiTN",TONGHOP!$P6="TH",TONGHOP!$Z6&lt;&gt;""),TONGHOP!$Z6,"")</f>
        <v/>
      </c>
    </row>
    <row r="7" spans="1:21">
      <c r="A7" s="139" t="str">
        <f>IF(AND(TONGHOP!$O7="KTHP",OR(TONGHOP!$P7="LT",TONGHOP!$P7="TN"),TONGHOP!$X7&lt;&gt;""),TONGHOP!$X7,"")</f>
        <v>Hoàng Thị Trang</v>
      </c>
      <c r="B7" s="139" t="str">
        <f>IF(AND(TONGHOP!$O7="KTHP",OR(TONGHOP!$P7="LT",TONGHOP!$P7="TN"),TONGHOP!$Y7&lt;&gt;""),TONGHOP!$Y7,"")</f>
        <v>Cao Thị Hồng Thắm</v>
      </c>
      <c r="C7" s="139">
        <f>IF(AND(TONGHOP!$O7="KTHP",OR(TONGHOP!$P7="LT",TONGHOP!$P7="TN"),TONGHOP!$Z7&lt;&gt;""),TONGHOP!$Z7,"")</f>
        <v>43</v>
      </c>
      <c r="D7" s="139" t="str">
        <f>IF(AND(TONGHOP!$O7="KTHP",TONGHOP!$P7="VĐ"),TONGHOP!$X7,"")</f>
        <v/>
      </c>
      <c r="E7" s="138" t="str">
        <f>IF(AND(TONGHOP!$O7="KTHP",TONGHOP!$P7="VĐ"),TONGHOP!$Y7,"")</f>
        <v/>
      </c>
      <c r="F7" s="138" t="str">
        <f>IF(AND(TONGHOP!$O7="KTHP",TONGHOP!$P7="VĐ"),TONGHOP!$Z7,"")</f>
        <v/>
      </c>
      <c r="G7" s="139" t="str">
        <f>IF(AND(TONGHOP!$O7="KTHP",TONGHOP!$P7="TL"),TONGHOP!$X7,"")</f>
        <v/>
      </c>
      <c r="H7" s="138" t="str">
        <f>IF(AND(TONGHOP!$O7="KTHP",TONGHOP!$P7="TL"),TONGHOP!$Y7,"")</f>
        <v/>
      </c>
      <c r="I7" s="138" t="str">
        <f>IF(AND(TONGHOP!$O7="KTHP",TONGHOP!$P7="TL"),TONGHOP!$Z7,"")</f>
        <v/>
      </c>
      <c r="J7" s="139" t="str">
        <f>IF(AND(TONGHOP!$O7="KTHP",TONGHOP!$P7="TH"),TONGHOP!$X7,"")</f>
        <v/>
      </c>
      <c r="K7" s="138" t="str">
        <f>IF(AND(TONGHOP!$O7="KTHP",TONGHOP!$P7="TH"),TONGHOP!$Y7,"")</f>
        <v/>
      </c>
      <c r="L7" s="138" t="str">
        <f>IF(AND(TONGHOP!$O7="KTHP",TONGHOP!$P7="TH"),TONGHOP!$Z7,"")</f>
        <v/>
      </c>
      <c r="M7" s="139" t="str">
        <f>IF(AND(TONGHOP!$O7="ThiTN",OR(TONGHOP!$P7="LT",TONGHOP!$P7="TN"),TONGHOP!$X7&lt;&gt;""),TONGHOP!$X7,"")</f>
        <v/>
      </c>
      <c r="N7" s="139" t="str">
        <f>IF(AND(TONGHOP!$O7="ThiTN",OR(TONGHOP!$P7="LT",TONGHOP!$P7="TN"),TONGHOP!$Y7&lt;&gt;""),TONGHOP!$Y7,"")</f>
        <v/>
      </c>
      <c r="O7" s="139" t="str">
        <f>IF(AND(TONGHOP!$O7="ThiTN",OR(TONGHOP!$P7="LT",TONGHOP!$P7="TN"),TONGHOP!$Z7&lt;&gt;""),TONGHOP!$Z7,"")</f>
        <v/>
      </c>
      <c r="P7" s="139" t="str">
        <f>IF(AND(TONGHOP!$O7="ThiTN",TONGHOP!$P7="VĐ",TONGHOP!$X7&lt;&gt;""),TONGHOP!$X7,"")</f>
        <v/>
      </c>
      <c r="Q7" s="139" t="str">
        <f>IF(AND(TONGHOP!$O7="ThiTN",TONGHOP!$P7="VĐ",TONGHOP!$Y7&lt;&gt;""),TONGHOP!$Y7,"")</f>
        <v/>
      </c>
      <c r="R7" s="139" t="str">
        <f>IF(AND(TONGHOP!$O7="ThiTN",TONGHOP!$P7="VĐ",TONGHOP!$Z7&lt;&gt;""),TONGHOP!$Z7,"")</f>
        <v/>
      </c>
      <c r="S7" s="137" t="str">
        <f>IF(AND(TONGHOP!$O7="ThiTN",TONGHOP!$P7="TH",TONGHOP!$X7&lt;&gt;""),TONGHOP!$X7,"")</f>
        <v/>
      </c>
      <c r="T7" s="137" t="str">
        <f>IF(AND(TONGHOP!$O7="ThiTN",TONGHOP!$P7="TH",TONGHOP!$Y7&lt;&gt;""),TONGHOP!$Y7,"")</f>
        <v/>
      </c>
      <c r="U7" s="137" t="str">
        <f>IF(AND(TONGHOP!$O7="ThiTN",TONGHOP!$P7="TH",TONGHOP!$Z7&lt;&gt;""),TONGHOP!$Z7,"")</f>
        <v/>
      </c>
    </row>
    <row r="8" spans="1:21">
      <c r="A8" s="139" t="str">
        <f>IF(AND(TONGHOP!$O8="KTHP",OR(TONGHOP!$P8="LT",TONGHOP!$P8="TN"),TONGHOP!$X8&lt;&gt;""),TONGHOP!$X8,"")</f>
        <v>Tăng Cẩm Huê</v>
      </c>
      <c r="B8" s="139" t="str">
        <f>IF(AND(TONGHOP!$O8="KTHP",OR(TONGHOP!$P8="LT",TONGHOP!$P8="TN"),TONGHOP!$Y8&lt;&gt;""),TONGHOP!$Y8,"")</f>
        <v>Võ Cường</v>
      </c>
      <c r="C8" s="139">
        <f>IF(AND(TONGHOP!$O8="KTHP",OR(TONGHOP!$P8="LT",TONGHOP!$P8="TN"),TONGHOP!$Z8&lt;&gt;""),TONGHOP!$Z8,"")</f>
        <v>26</v>
      </c>
      <c r="D8" s="139" t="str">
        <f>IF(AND(TONGHOP!$O8="KTHP",TONGHOP!$P8="VĐ"),TONGHOP!$X8,"")</f>
        <v/>
      </c>
      <c r="E8" s="138" t="str">
        <f>IF(AND(TONGHOP!$O8="KTHP",TONGHOP!$P8="VĐ"),TONGHOP!$Y8,"")</f>
        <v/>
      </c>
      <c r="F8" s="138" t="str">
        <f>IF(AND(TONGHOP!$O8="KTHP",TONGHOP!$P8="VĐ"),TONGHOP!$Z8,"")</f>
        <v/>
      </c>
      <c r="G8" s="139" t="str">
        <f>IF(AND(TONGHOP!$O8="KTHP",TONGHOP!$P8="TL"),TONGHOP!$X8,"")</f>
        <v/>
      </c>
      <c r="H8" s="138" t="str">
        <f>IF(AND(TONGHOP!$O8="KTHP",TONGHOP!$P8="TL"),TONGHOP!$Y8,"")</f>
        <v/>
      </c>
      <c r="I8" s="138" t="str">
        <f>IF(AND(TONGHOP!$O8="KTHP",TONGHOP!$P8="TL"),TONGHOP!$Z8,"")</f>
        <v/>
      </c>
      <c r="J8" s="139" t="str">
        <f>IF(AND(TONGHOP!$O8="KTHP",TONGHOP!$P8="TH"),TONGHOP!$X8,"")</f>
        <v/>
      </c>
      <c r="K8" s="138" t="str">
        <f>IF(AND(TONGHOP!$O8="KTHP",TONGHOP!$P8="TH"),TONGHOP!$Y8,"")</f>
        <v/>
      </c>
      <c r="L8" s="138" t="str">
        <f>IF(AND(TONGHOP!$O8="KTHP",TONGHOP!$P8="TH"),TONGHOP!$Z8,"")</f>
        <v/>
      </c>
      <c r="M8" s="139" t="str">
        <f>IF(AND(TONGHOP!$O8="ThiTN",OR(TONGHOP!$P8="LT",TONGHOP!$P8="TN"),TONGHOP!$X8&lt;&gt;""),TONGHOP!$X8,"")</f>
        <v/>
      </c>
      <c r="N8" s="139" t="str">
        <f>IF(AND(TONGHOP!$O8="ThiTN",OR(TONGHOP!$P8="LT",TONGHOP!$P8="TN"),TONGHOP!$Y8&lt;&gt;""),TONGHOP!$Y8,"")</f>
        <v/>
      </c>
      <c r="O8" s="139" t="str">
        <f>IF(AND(TONGHOP!$O8="ThiTN",OR(TONGHOP!$P8="LT",TONGHOP!$P8="TN"),TONGHOP!$Z8&lt;&gt;""),TONGHOP!$Z8,"")</f>
        <v/>
      </c>
      <c r="P8" s="139" t="str">
        <f>IF(AND(TONGHOP!$O8="ThiTN",TONGHOP!$P8="VĐ",TONGHOP!$X8&lt;&gt;""),TONGHOP!$X8,"")</f>
        <v/>
      </c>
      <c r="Q8" s="139" t="str">
        <f>IF(AND(TONGHOP!$O8="ThiTN",TONGHOP!$P8="VĐ",TONGHOP!$Y8&lt;&gt;""),TONGHOP!$Y8,"")</f>
        <v/>
      </c>
      <c r="R8" s="139" t="str">
        <f>IF(AND(TONGHOP!$O8="ThiTN",TONGHOP!$P8="VĐ",TONGHOP!$Z8&lt;&gt;""),TONGHOP!$Z8,"")</f>
        <v/>
      </c>
      <c r="S8" s="137" t="str">
        <f>IF(AND(TONGHOP!$O8="ThiTN",TONGHOP!$P8="TH",TONGHOP!$X8&lt;&gt;""),TONGHOP!$X8,"")</f>
        <v/>
      </c>
      <c r="T8" s="137" t="str">
        <f>IF(AND(TONGHOP!$O8="ThiTN",TONGHOP!$P8="TH",TONGHOP!$Y8&lt;&gt;""),TONGHOP!$Y8,"")</f>
        <v/>
      </c>
      <c r="U8" s="137" t="str">
        <f>IF(AND(TONGHOP!$O8="ThiTN",TONGHOP!$P8="TH",TONGHOP!$Z8&lt;&gt;""),TONGHOP!$Z8,"")</f>
        <v/>
      </c>
    </row>
    <row r="9" spans="1:21">
      <c r="A9" s="139" t="str">
        <f>IF(AND(TONGHOP!$O9="KTHP",OR(TONGHOP!$P9="LT",TONGHOP!$P9="TN"),TONGHOP!$X9&lt;&gt;""),TONGHOP!$X9,"")</f>
        <v>Tăng Cẩm Huê</v>
      </c>
      <c r="B9" s="139" t="str">
        <f>IF(AND(TONGHOP!$O9="KTHP",OR(TONGHOP!$P9="LT",TONGHOP!$P9="TN"),TONGHOP!$Y9&lt;&gt;""),TONGHOP!$Y9,"")</f>
        <v>Võ Cường</v>
      </c>
      <c r="C9" s="139">
        <f>IF(AND(TONGHOP!$O9="KTHP",OR(TONGHOP!$P9="LT",TONGHOP!$P9="TN"),TONGHOP!$Z9&lt;&gt;""),TONGHOP!$Z9,"")</f>
        <v>21</v>
      </c>
      <c r="D9" s="139" t="str">
        <f>IF(AND(TONGHOP!$O9="KTHP",TONGHOP!$P9="VĐ"),TONGHOP!$X9,"")</f>
        <v/>
      </c>
      <c r="E9" s="138" t="str">
        <f>IF(AND(TONGHOP!$O9="KTHP",TONGHOP!$P9="VĐ"),TONGHOP!$Y9,"")</f>
        <v/>
      </c>
      <c r="F9" s="138" t="str">
        <f>IF(AND(TONGHOP!$O9="KTHP",TONGHOP!$P9="VĐ"),TONGHOP!$Z9,"")</f>
        <v/>
      </c>
      <c r="G9" s="139" t="str">
        <f>IF(AND(TONGHOP!$O9="KTHP",TONGHOP!$P9="TL"),TONGHOP!$X9,"")</f>
        <v/>
      </c>
      <c r="H9" s="138" t="str">
        <f>IF(AND(TONGHOP!$O9="KTHP",TONGHOP!$P9="TL"),TONGHOP!$Y9,"")</f>
        <v/>
      </c>
      <c r="I9" s="138" t="str">
        <f>IF(AND(TONGHOP!$O9="KTHP",TONGHOP!$P9="TL"),TONGHOP!$Z9,"")</f>
        <v/>
      </c>
      <c r="J9" s="139" t="str">
        <f>IF(AND(TONGHOP!$O9="KTHP",TONGHOP!$P9="TH"),TONGHOP!$X9,"")</f>
        <v/>
      </c>
      <c r="K9" s="138" t="str">
        <f>IF(AND(TONGHOP!$O9="KTHP",TONGHOP!$P9="TH"),TONGHOP!$Y9,"")</f>
        <v/>
      </c>
      <c r="L9" s="138" t="str">
        <f>IF(AND(TONGHOP!$O9="KTHP",TONGHOP!$P9="TH"),TONGHOP!$Z9,"")</f>
        <v/>
      </c>
      <c r="M9" s="139" t="str">
        <f>IF(AND(TONGHOP!$O9="ThiTN",OR(TONGHOP!$P9="LT",TONGHOP!$P9="TN"),TONGHOP!$X9&lt;&gt;""),TONGHOP!$X9,"")</f>
        <v/>
      </c>
      <c r="N9" s="139" t="str">
        <f>IF(AND(TONGHOP!$O9="ThiTN",OR(TONGHOP!$P9="LT",TONGHOP!$P9="TN"),TONGHOP!$Y9&lt;&gt;""),TONGHOP!$Y9,"")</f>
        <v/>
      </c>
      <c r="O9" s="139" t="str">
        <f>IF(AND(TONGHOP!$O9="ThiTN",OR(TONGHOP!$P9="LT",TONGHOP!$P9="TN"),TONGHOP!$Z9&lt;&gt;""),TONGHOP!$Z9,"")</f>
        <v/>
      </c>
      <c r="P9" s="139" t="str">
        <f>IF(AND(TONGHOP!$O9="ThiTN",TONGHOP!$P9="VĐ",TONGHOP!$X9&lt;&gt;""),TONGHOP!$X9,"")</f>
        <v/>
      </c>
      <c r="Q9" s="139" t="str">
        <f>IF(AND(TONGHOP!$O9="ThiTN",TONGHOP!$P9="VĐ",TONGHOP!$Y9&lt;&gt;""),TONGHOP!$Y9,"")</f>
        <v/>
      </c>
      <c r="R9" s="139" t="str">
        <f>IF(AND(TONGHOP!$O9="ThiTN",TONGHOP!$P9="VĐ",TONGHOP!$Z9&lt;&gt;""),TONGHOP!$Z9,"")</f>
        <v/>
      </c>
      <c r="S9" s="137" t="str">
        <f>IF(AND(TONGHOP!$O9="ThiTN",TONGHOP!$P9="TH",TONGHOP!$X9&lt;&gt;""),TONGHOP!$X9,"")</f>
        <v/>
      </c>
      <c r="T9" s="137" t="str">
        <f>IF(AND(TONGHOP!$O9="ThiTN",TONGHOP!$P9="TH",TONGHOP!$Y9&lt;&gt;""),TONGHOP!$Y9,"")</f>
        <v/>
      </c>
      <c r="U9" s="137" t="str">
        <f>IF(AND(TONGHOP!$O9="ThiTN",TONGHOP!$P9="TH",TONGHOP!$Z9&lt;&gt;""),TONGHOP!$Z9,"")</f>
        <v/>
      </c>
    </row>
    <row r="10" spans="1:21">
      <c r="A10" s="139" t="str">
        <f>IF(AND(TONGHOP!$O10="KTHP",OR(TONGHOP!$P10="LT",TONGHOP!$P10="TN"),TONGHOP!$X10&lt;&gt;""),TONGHOP!$X10,"")</f>
        <v>Nguyễn Tiến Nhân</v>
      </c>
      <c r="B10" s="139" t="str">
        <f>IF(AND(TONGHOP!$O10="KTHP",OR(TONGHOP!$P10="LT",TONGHOP!$P10="TN"),TONGHOP!$Y10&lt;&gt;""),TONGHOP!$Y10,"")</f>
        <v>Trương Thị Phương Hồng</v>
      </c>
      <c r="C10" s="139">
        <f>IF(AND(TONGHOP!$O10="KTHP",OR(TONGHOP!$P10="LT",TONGHOP!$P10="TN"),TONGHOP!$Z10&lt;&gt;""),TONGHOP!$Z10,"")</f>
        <v>12</v>
      </c>
      <c r="D10" s="139" t="str">
        <f>IF(AND(TONGHOP!$O10="KTHP",TONGHOP!$P10="VĐ"),TONGHOP!$X10,"")</f>
        <v/>
      </c>
      <c r="E10" s="138" t="str">
        <f>IF(AND(TONGHOP!$O10="KTHP",TONGHOP!$P10="VĐ"),TONGHOP!$Y10,"")</f>
        <v/>
      </c>
      <c r="F10" s="138" t="str">
        <f>IF(AND(TONGHOP!$O10="KTHP",TONGHOP!$P10="VĐ"),TONGHOP!$Z10,"")</f>
        <v/>
      </c>
      <c r="G10" s="139" t="str">
        <f>IF(AND(TONGHOP!$O10="KTHP",TONGHOP!$P10="TL"),TONGHOP!$X10,"")</f>
        <v/>
      </c>
      <c r="H10" s="138" t="str">
        <f>IF(AND(TONGHOP!$O10="KTHP",TONGHOP!$P10="TL"),TONGHOP!$Y10,"")</f>
        <v/>
      </c>
      <c r="I10" s="138" t="str">
        <f>IF(AND(TONGHOP!$O10="KTHP",TONGHOP!$P10="TL"),TONGHOP!$Z10,"")</f>
        <v/>
      </c>
      <c r="J10" s="139" t="str">
        <f>IF(AND(TONGHOP!$O10="KTHP",TONGHOP!$P10="TH"),TONGHOP!$X10,"")</f>
        <v/>
      </c>
      <c r="K10" s="138" t="str">
        <f>IF(AND(TONGHOP!$O10="KTHP",TONGHOP!$P10="TH"),TONGHOP!$Y10,"")</f>
        <v/>
      </c>
      <c r="L10" s="138" t="str">
        <f>IF(AND(TONGHOP!$O10="KTHP",TONGHOP!$P10="TH"),TONGHOP!$Z10,"")</f>
        <v/>
      </c>
      <c r="M10" s="139" t="str">
        <f>IF(AND(TONGHOP!$O10="ThiTN",OR(TONGHOP!$P10="LT",TONGHOP!$P10="TN"),TONGHOP!$X10&lt;&gt;""),TONGHOP!$X10,"")</f>
        <v/>
      </c>
      <c r="N10" s="139" t="str">
        <f>IF(AND(TONGHOP!$O10="ThiTN",OR(TONGHOP!$P10="LT",TONGHOP!$P10="TN"),TONGHOP!$Y10&lt;&gt;""),TONGHOP!$Y10,"")</f>
        <v/>
      </c>
      <c r="O10" s="139" t="str">
        <f>IF(AND(TONGHOP!$O10="ThiTN",OR(TONGHOP!$P10="LT",TONGHOP!$P10="TN"),TONGHOP!$Z10&lt;&gt;""),TONGHOP!$Z10,"")</f>
        <v/>
      </c>
      <c r="P10" s="139" t="str">
        <f>IF(AND(TONGHOP!$O10="ThiTN",TONGHOP!$P10="VĐ",TONGHOP!$X10&lt;&gt;""),TONGHOP!$X10,"")</f>
        <v/>
      </c>
      <c r="Q10" s="139" t="str">
        <f>IF(AND(TONGHOP!$O10="ThiTN",TONGHOP!$P10="VĐ",TONGHOP!$Y10&lt;&gt;""),TONGHOP!$Y10,"")</f>
        <v/>
      </c>
      <c r="R10" s="139" t="str">
        <f>IF(AND(TONGHOP!$O10="ThiTN",TONGHOP!$P10="VĐ",TONGHOP!$Z10&lt;&gt;""),TONGHOP!$Z10,"")</f>
        <v/>
      </c>
      <c r="S10" s="137" t="str">
        <f>IF(AND(TONGHOP!$O10="ThiTN",TONGHOP!$P10="TH",TONGHOP!$X10&lt;&gt;""),TONGHOP!$X10,"")</f>
        <v/>
      </c>
      <c r="T10" s="137" t="str">
        <f>IF(AND(TONGHOP!$O10="ThiTN",TONGHOP!$P10="TH",TONGHOP!$Y10&lt;&gt;""),TONGHOP!$Y10,"")</f>
        <v/>
      </c>
      <c r="U10" s="137" t="str">
        <f>IF(AND(TONGHOP!$O10="ThiTN",TONGHOP!$P10="TH",TONGHOP!$Z10&lt;&gt;""),TONGHOP!$Z10,"")</f>
        <v/>
      </c>
    </row>
    <row r="11" spans="1:21">
      <c r="A11" s="139" t="str">
        <f>IF(AND(TONGHOP!$O11="KTHP",OR(TONGHOP!$P11="LT",TONGHOP!$P11="TN"),TONGHOP!$X11&lt;&gt;""),TONGHOP!$X11,"")</f>
        <v>Vũ Hạnh Chiêu</v>
      </c>
      <c r="B11" s="139" t="str">
        <f>IF(AND(TONGHOP!$O11="KTHP",OR(TONGHOP!$P11="LT",TONGHOP!$P11="TN"),TONGHOP!$Y11&lt;&gt;""),TONGHOP!$Y11,"")</f>
        <v>Quách Minh Thử</v>
      </c>
      <c r="C11" s="139">
        <f>IF(AND(TONGHOP!$O11="KTHP",OR(TONGHOP!$P11="LT",TONGHOP!$P11="TN"),TONGHOP!$Z11&lt;&gt;""),TONGHOP!$Z11,"")</f>
        <v>33</v>
      </c>
      <c r="D11" s="139" t="str">
        <f>IF(AND(TONGHOP!$O11="KTHP",TONGHOP!$P11="VĐ"),TONGHOP!$X11,"")</f>
        <v/>
      </c>
      <c r="E11" s="138" t="str">
        <f>IF(AND(TONGHOP!$O11="KTHP",TONGHOP!$P11="VĐ"),TONGHOP!$Y11,"")</f>
        <v/>
      </c>
      <c r="F11" s="138" t="str">
        <f>IF(AND(TONGHOP!$O11="KTHP",TONGHOP!$P11="VĐ"),TONGHOP!$Z11,"")</f>
        <v/>
      </c>
      <c r="G11" s="139" t="str">
        <f>IF(AND(TONGHOP!$O11="KTHP",TONGHOP!$P11="TL"),TONGHOP!$X11,"")</f>
        <v/>
      </c>
      <c r="H11" s="138" t="str">
        <f>IF(AND(TONGHOP!$O11="KTHP",TONGHOP!$P11="TL"),TONGHOP!$Y11,"")</f>
        <v/>
      </c>
      <c r="I11" s="138" t="str">
        <f>IF(AND(TONGHOP!$O11="KTHP",TONGHOP!$P11="TL"),TONGHOP!$Z11,"")</f>
        <v/>
      </c>
      <c r="J11" s="139" t="str">
        <f>IF(AND(TONGHOP!$O11="KTHP",TONGHOP!$P11="TH"),TONGHOP!$X11,"")</f>
        <v/>
      </c>
      <c r="K11" s="138" t="str">
        <f>IF(AND(TONGHOP!$O11="KTHP",TONGHOP!$P11="TH"),TONGHOP!$Y11,"")</f>
        <v/>
      </c>
      <c r="L11" s="138" t="str">
        <f>IF(AND(TONGHOP!$O11="KTHP",TONGHOP!$P11="TH"),TONGHOP!$Z11,"")</f>
        <v/>
      </c>
      <c r="M11" s="139" t="str">
        <f>IF(AND(TONGHOP!$O11="ThiTN",OR(TONGHOP!$P11="LT",TONGHOP!$P11="TN"),TONGHOP!$X11&lt;&gt;""),TONGHOP!$X11,"")</f>
        <v/>
      </c>
      <c r="N11" s="139" t="str">
        <f>IF(AND(TONGHOP!$O11="ThiTN",OR(TONGHOP!$P11="LT",TONGHOP!$P11="TN"),TONGHOP!$Y11&lt;&gt;""),TONGHOP!$Y11,"")</f>
        <v/>
      </c>
      <c r="O11" s="139" t="str">
        <f>IF(AND(TONGHOP!$O11="ThiTN",OR(TONGHOP!$P11="LT",TONGHOP!$P11="TN"),TONGHOP!$Z11&lt;&gt;""),TONGHOP!$Z11,"")</f>
        <v/>
      </c>
      <c r="P11" s="139" t="str">
        <f>IF(AND(TONGHOP!$O11="ThiTN",TONGHOP!$P11="VĐ",TONGHOP!$X11&lt;&gt;""),TONGHOP!$X11,"")</f>
        <v/>
      </c>
      <c r="Q11" s="139" t="str">
        <f>IF(AND(TONGHOP!$O11="ThiTN",TONGHOP!$P11="VĐ",TONGHOP!$Y11&lt;&gt;""),TONGHOP!$Y11,"")</f>
        <v/>
      </c>
      <c r="R11" s="139" t="str">
        <f>IF(AND(TONGHOP!$O11="ThiTN",TONGHOP!$P11="VĐ",TONGHOP!$Z11&lt;&gt;""),TONGHOP!$Z11,"")</f>
        <v/>
      </c>
      <c r="S11" s="137" t="str">
        <f>IF(AND(TONGHOP!$O11="ThiTN",TONGHOP!$P11="TH",TONGHOP!$X11&lt;&gt;""),TONGHOP!$X11,"")</f>
        <v/>
      </c>
      <c r="T11" s="137" t="str">
        <f>IF(AND(TONGHOP!$O11="ThiTN",TONGHOP!$P11="TH",TONGHOP!$Y11&lt;&gt;""),TONGHOP!$Y11,"")</f>
        <v/>
      </c>
      <c r="U11" s="137" t="str">
        <f>IF(AND(TONGHOP!$O11="ThiTN",TONGHOP!$P11="TH",TONGHOP!$Z11&lt;&gt;""),TONGHOP!$Z11,"")</f>
        <v/>
      </c>
    </row>
    <row r="12" spans="1:21">
      <c r="A12" s="139" t="str">
        <f>IF(AND(TONGHOP!$O12="KTHP",OR(TONGHOP!$P12="LT",TONGHOP!$P12="TN"),TONGHOP!$X12&lt;&gt;""),TONGHOP!$X12,"")</f>
        <v/>
      </c>
      <c r="B12" s="139" t="str">
        <f>IF(AND(TONGHOP!$O12="KTHP",OR(TONGHOP!$P12="LT",TONGHOP!$P12="TN"),TONGHOP!$Y12&lt;&gt;""),TONGHOP!$Y12,"")</f>
        <v/>
      </c>
      <c r="C12" s="139" t="str">
        <f>IF(AND(TONGHOP!$O12="KTHP",OR(TONGHOP!$P12="LT",TONGHOP!$P12="TN"),TONGHOP!$Z12&lt;&gt;""),TONGHOP!$Z12,"")</f>
        <v/>
      </c>
      <c r="D12" s="139" t="str">
        <f>IF(AND(TONGHOP!$O12="KTHP",TONGHOP!$P12="VĐ"),TONGHOP!$X12,"")</f>
        <v/>
      </c>
      <c r="E12" s="138" t="str">
        <f>IF(AND(TONGHOP!$O12="KTHP",TONGHOP!$P12="VĐ"),TONGHOP!$Y12,"")</f>
        <v/>
      </c>
      <c r="F12" s="138" t="str">
        <f>IF(AND(TONGHOP!$O12="KTHP",TONGHOP!$P12="VĐ"),TONGHOP!$Z12,"")</f>
        <v/>
      </c>
      <c r="G12" s="139" t="str">
        <f>IF(AND(TONGHOP!$O12="KTHP",TONGHOP!$P12="TL"),TONGHOP!$X12,"")</f>
        <v/>
      </c>
      <c r="H12" s="138" t="str">
        <f>IF(AND(TONGHOP!$O12="KTHP",TONGHOP!$P12="TL"),TONGHOP!$Y12,"")</f>
        <v/>
      </c>
      <c r="I12" s="138" t="str">
        <f>IF(AND(TONGHOP!$O12="KTHP",TONGHOP!$P12="TL"),TONGHOP!$Z12,"")</f>
        <v/>
      </c>
      <c r="J12" s="139" t="str">
        <f>IF(AND(TONGHOP!$O12="KTHP",TONGHOP!$P12="TH"),TONGHOP!$X12,"")</f>
        <v/>
      </c>
      <c r="K12" s="138" t="str">
        <f>IF(AND(TONGHOP!$O12="KTHP",TONGHOP!$P12="TH"),TONGHOP!$Y12,"")</f>
        <v/>
      </c>
      <c r="L12" s="138" t="str">
        <f>IF(AND(TONGHOP!$O12="KTHP",TONGHOP!$P12="TH"),TONGHOP!$Z12,"")</f>
        <v/>
      </c>
      <c r="M12" s="139" t="str">
        <f>IF(AND(TONGHOP!$O12="ThiTN",OR(TONGHOP!$P12="LT",TONGHOP!$P12="TN"),TONGHOP!$X12&lt;&gt;""),TONGHOP!$X12,"")</f>
        <v/>
      </c>
      <c r="N12" s="139" t="str">
        <f>IF(AND(TONGHOP!$O12="ThiTN",OR(TONGHOP!$P12="LT",TONGHOP!$P12="TN"),TONGHOP!$Y12&lt;&gt;""),TONGHOP!$Y12,"")</f>
        <v/>
      </c>
      <c r="O12" s="139" t="str">
        <f>IF(AND(TONGHOP!$O12="ThiTN",OR(TONGHOP!$P12="LT",TONGHOP!$P12="TN"),TONGHOP!$Z12&lt;&gt;""),TONGHOP!$Z12,"")</f>
        <v/>
      </c>
      <c r="P12" s="139" t="str">
        <f>IF(AND(TONGHOP!$O12="ThiTN",TONGHOP!$P12="VĐ",TONGHOP!$X12&lt;&gt;""),TONGHOP!$X12,"")</f>
        <v/>
      </c>
      <c r="Q12" s="139" t="str">
        <f>IF(AND(TONGHOP!$O12="ThiTN",TONGHOP!$P12="VĐ",TONGHOP!$Y12&lt;&gt;""),TONGHOP!$Y12,"")</f>
        <v/>
      </c>
      <c r="R12" s="139" t="str">
        <f>IF(AND(TONGHOP!$O12="ThiTN",TONGHOP!$P12="VĐ",TONGHOP!$Z12&lt;&gt;""),TONGHOP!$Z12,"")</f>
        <v/>
      </c>
      <c r="S12" s="137" t="str">
        <f>IF(AND(TONGHOP!$O12="ThiTN",TONGHOP!$P12="TH",TONGHOP!$X12&lt;&gt;""),TONGHOP!$X12,"")</f>
        <v/>
      </c>
      <c r="T12" s="137" t="str">
        <f>IF(AND(TONGHOP!$O12="ThiTN",TONGHOP!$P12="TH",TONGHOP!$Y12&lt;&gt;""),TONGHOP!$Y12,"")</f>
        <v/>
      </c>
      <c r="U12" s="137" t="str">
        <f>IF(AND(TONGHOP!$O12="ThiTN",TONGHOP!$P12="TH",TONGHOP!$Z12&lt;&gt;""),TONGHOP!$Z12,"")</f>
        <v/>
      </c>
    </row>
    <row r="13" spans="1:21">
      <c r="A13" s="139" t="str">
        <f>IF(AND(TONGHOP!$O13="KTHP",OR(TONGHOP!$P13="LT",TONGHOP!$P13="TN"),TONGHOP!$X13&lt;&gt;""),TONGHOP!$X13,"")</f>
        <v>Trần Nguyên Bảo Trân</v>
      </c>
      <c r="B13" s="139" t="str">
        <f>IF(AND(TONGHOP!$O13="KTHP",OR(TONGHOP!$P13="LT",TONGHOP!$P13="TN"),TONGHOP!$Y13&lt;&gt;""),TONGHOP!$Y13,"")</f>
        <v>Huỳnh Ngọc Mai</v>
      </c>
      <c r="C13" s="139">
        <f>IF(AND(TONGHOP!$O13="KTHP",OR(TONGHOP!$P13="LT",TONGHOP!$P13="TN"),TONGHOP!$Z13&lt;&gt;""),TONGHOP!$Z13,"")</f>
        <v>26</v>
      </c>
      <c r="D13" s="139" t="str">
        <f>IF(AND(TONGHOP!$O13="KTHP",TONGHOP!$P13="VĐ"),TONGHOP!$X13,"")</f>
        <v/>
      </c>
      <c r="E13" s="138" t="str">
        <f>IF(AND(TONGHOP!$O13="KTHP",TONGHOP!$P13="VĐ"),TONGHOP!$Y13,"")</f>
        <v/>
      </c>
      <c r="F13" s="138" t="str">
        <f>IF(AND(TONGHOP!$O13="KTHP",TONGHOP!$P13="VĐ"),TONGHOP!$Z13,"")</f>
        <v/>
      </c>
      <c r="G13" s="139" t="str">
        <f>IF(AND(TONGHOP!$O13="KTHP",TONGHOP!$P13="TL"),TONGHOP!$X13,"")</f>
        <v/>
      </c>
      <c r="H13" s="138" t="str">
        <f>IF(AND(TONGHOP!$O13="KTHP",TONGHOP!$P13="TL"),TONGHOP!$Y13,"")</f>
        <v/>
      </c>
      <c r="I13" s="138" t="str">
        <f>IF(AND(TONGHOP!$O13="KTHP",TONGHOP!$P13="TL"),TONGHOP!$Z13,"")</f>
        <v/>
      </c>
      <c r="J13" s="139" t="str">
        <f>IF(AND(TONGHOP!$O13="KTHP",TONGHOP!$P13="TH"),TONGHOP!$X13,"")</f>
        <v/>
      </c>
      <c r="K13" s="138" t="str">
        <f>IF(AND(TONGHOP!$O13="KTHP",TONGHOP!$P13="TH"),TONGHOP!$Y13,"")</f>
        <v/>
      </c>
      <c r="L13" s="138" t="str">
        <f>IF(AND(TONGHOP!$O13="KTHP",TONGHOP!$P13="TH"),TONGHOP!$Z13,"")</f>
        <v/>
      </c>
      <c r="M13" s="139" t="str">
        <f>IF(AND(TONGHOP!$O13="ThiTN",OR(TONGHOP!$P13="LT",TONGHOP!$P13="TN"),TONGHOP!$X13&lt;&gt;""),TONGHOP!$X13,"")</f>
        <v/>
      </c>
      <c r="N13" s="139" t="str">
        <f>IF(AND(TONGHOP!$O13="ThiTN",OR(TONGHOP!$P13="LT",TONGHOP!$P13="TN"),TONGHOP!$Y13&lt;&gt;""),TONGHOP!$Y13,"")</f>
        <v/>
      </c>
      <c r="O13" s="139" t="str">
        <f>IF(AND(TONGHOP!$O13="ThiTN",OR(TONGHOP!$P13="LT",TONGHOP!$P13="TN"),TONGHOP!$Z13&lt;&gt;""),TONGHOP!$Z13,"")</f>
        <v/>
      </c>
      <c r="P13" s="139" t="str">
        <f>IF(AND(TONGHOP!$O13="ThiTN",TONGHOP!$P13="VĐ",TONGHOP!$X13&lt;&gt;""),TONGHOP!$X13,"")</f>
        <v/>
      </c>
      <c r="Q13" s="139" t="str">
        <f>IF(AND(TONGHOP!$O13="ThiTN",TONGHOP!$P13="VĐ",TONGHOP!$Y13&lt;&gt;""),TONGHOP!$Y13,"")</f>
        <v/>
      </c>
      <c r="R13" s="139" t="str">
        <f>IF(AND(TONGHOP!$O13="ThiTN",TONGHOP!$P13="VĐ",TONGHOP!$Z13&lt;&gt;""),TONGHOP!$Z13,"")</f>
        <v/>
      </c>
      <c r="S13" s="137" t="str">
        <f>IF(AND(TONGHOP!$O13="ThiTN",TONGHOP!$P13="TH",TONGHOP!$X13&lt;&gt;""),TONGHOP!$X13,"")</f>
        <v/>
      </c>
      <c r="T13" s="137" t="str">
        <f>IF(AND(TONGHOP!$O13="ThiTN",TONGHOP!$P13="TH",TONGHOP!$Y13&lt;&gt;""),TONGHOP!$Y13,"")</f>
        <v/>
      </c>
      <c r="U13" s="137" t="str">
        <f>IF(AND(TONGHOP!$O13="ThiTN",TONGHOP!$P13="TH",TONGHOP!$Z13&lt;&gt;""),TONGHOP!$Z13,"")</f>
        <v/>
      </c>
    </row>
    <row r="14" spans="1:21">
      <c r="A14" s="139" t="str">
        <f>IF(AND(TONGHOP!$O14="KTHP",OR(TONGHOP!$P14="LT",TONGHOP!$P14="TN"),TONGHOP!$X14&lt;&gt;""),TONGHOP!$X14,"")</f>
        <v>Trần Nguyên Bảo Trân</v>
      </c>
      <c r="B14" s="139" t="str">
        <f>IF(AND(TONGHOP!$O14="KTHP",OR(TONGHOP!$P14="LT",TONGHOP!$P14="TN"),TONGHOP!$Y14&lt;&gt;""),TONGHOP!$Y14,"")</f>
        <v>Huỳnh Ngọc Mai</v>
      </c>
      <c r="C14" s="139">
        <f>IF(AND(TONGHOP!$O14="KTHP",OR(TONGHOP!$P14="LT",TONGHOP!$P14="TN"),TONGHOP!$Z14&lt;&gt;""),TONGHOP!$Z14,"")</f>
        <v>24</v>
      </c>
      <c r="D14" s="139" t="str">
        <f>IF(AND(TONGHOP!$O14="KTHP",TONGHOP!$P14="VĐ"),TONGHOP!$X14,"")</f>
        <v/>
      </c>
      <c r="E14" s="138" t="str">
        <f>IF(AND(TONGHOP!$O14="KTHP",TONGHOP!$P14="VĐ"),TONGHOP!$Y14,"")</f>
        <v/>
      </c>
      <c r="F14" s="138" t="str">
        <f>IF(AND(TONGHOP!$O14="KTHP",TONGHOP!$P14="VĐ"),TONGHOP!$Z14,"")</f>
        <v/>
      </c>
      <c r="G14" s="139" t="str">
        <f>IF(AND(TONGHOP!$O14="KTHP",TONGHOP!$P14="TL"),TONGHOP!$X14,"")</f>
        <v/>
      </c>
      <c r="H14" s="138" t="str">
        <f>IF(AND(TONGHOP!$O14="KTHP",TONGHOP!$P14="TL"),TONGHOP!$Y14,"")</f>
        <v/>
      </c>
      <c r="I14" s="138" t="str">
        <f>IF(AND(TONGHOP!$O14="KTHP",TONGHOP!$P14="TL"),TONGHOP!$Z14,"")</f>
        <v/>
      </c>
      <c r="J14" s="139" t="str">
        <f>IF(AND(TONGHOP!$O14="KTHP",TONGHOP!$P14="TH"),TONGHOP!$X14,"")</f>
        <v/>
      </c>
      <c r="K14" s="138" t="str">
        <f>IF(AND(TONGHOP!$O14="KTHP",TONGHOP!$P14="TH"),TONGHOP!$Y14,"")</f>
        <v/>
      </c>
      <c r="L14" s="138" t="str">
        <f>IF(AND(TONGHOP!$O14="KTHP",TONGHOP!$P14="TH"),TONGHOP!$Z14,"")</f>
        <v/>
      </c>
      <c r="M14" s="139" t="str">
        <f>IF(AND(TONGHOP!$O14="ThiTN",OR(TONGHOP!$P14="LT",TONGHOP!$P14="TN"),TONGHOP!$X14&lt;&gt;""),TONGHOP!$X14,"")</f>
        <v/>
      </c>
      <c r="N14" s="139" t="str">
        <f>IF(AND(TONGHOP!$O14="ThiTN",OR(TONGHOP!$P14="LT",TONGHOP!$P14="TN"),TONGHOP!$Y14&lt;&gt;""),TONGHOP!$Y14,"")</f>
        <v/>
      </c>
      <c r="O14" s="139" t="str">
        <f>IF(AND(TONGHOP!$O14="ThiTN",OR(TONGHOP!$P14="LT",TONGHOP!$P14="TN"),TONGHOP!$Z14&lt;&gt;""),TONGHOP!$Z14,"")</f>
        <v/>
      </c>
      <c r="P14" s="139" t="str">
        <f>IF(AND(TONGHOP!$O14="ThiTN",TONGHOP!$P14="VĐ",TONGHOP!$X14&lt;&gt;""),TONGHOP!$X14,"")</f>
        <v/>
      </c>
      <c r="Q14" s="139" t="str">
        <f>IF(AND(TONGHOP!$O14="ThiTN",TONGHOP!$P14="VĐ",TONGHOP!$Y14&lt;&gt;""),TONGHOP!$Y14,"")</f>
        <v/>
      </c>
      <c r="R14" s="139" t="str">
        <f>IF(AND(TONGHOP!$O14="ThiTN",TONGHOP!$P14="VĐ",TONGHOP!$Z14&lt;&gt;""),TONGHOP!$Z14,"")</f>
        <v/>
      </c>
      <c r="S14" s="137" t="str">
        <f>IF(AND(TONGHOP!$O14="ThiTN",TONGHOP!$P14="TH",TONGHOP!$X14&lt;&gt;""),TONGHOP!$X14,"")</f>
        <v/>
      </c>
      <c r="T14" s="137" t="str">
        <f>IF(AND(TONGHOP!$O14="ThiTN",TONGHOP!$P14="TH",TONGHOP!$Y14&lt;&gt;""),TONGHOP!$Y14,"")</f>
        <v/>
      </c>
      <c r="U14" s="137" t="str">
        <f>IF(AND(TONGHOP!$O14="ThiTN",TONGHOP!$P14="TH",TONGHOP!$Z14&lt;&gt;""),TONGHOP!$Z14,"")</f>
        <v/>
      </c>
    </row>
    <row r="15" spans="1:21">
      <c r="A15" s="139" t="str">
        <f>IF(AND(TONGHOP!$O15="KTHP",OR(TONGHOP!$P15="LT",TONGHOP!$P15="TN"),TONGHOP!$X15&lt;&gt;""),TONGHOP!$X15,"")</f>
        <v>Đặng Duy Đồng (TG)</v>
      </c>
      <c r="B15" s="139" t="str">
        <f>IF(AND(TONGHOP!$O15="KTHP",OR(TONGHOP!$P15="LT",TONGHOP!$P15="TN"),TONGHOP!$Y15&lt;&gt;""),TONGHOP!$Y15,"")</f>
        <v>Giang Phi Hùng</v>
      </c>
      <c r="C15" s="139">
        <f>IF(AND(TONGHOP!$O15="KTHP",OR(TONGHOP!$P15="LT",TONGHOP!$P15="TN"),TONGHOP!$Z15&lt;&gt;""),TONGHOP!$Z15,"")</f>
        <v>66</v>
      </c>
      <c r="D15" s="139" t="str">
        <f>IF(AND(TONGHOP!$O15="KTHP",TONGHOP!$P15="VĐ"),TONGHOP!$X15,"")</f>
        <v/>
      </c>
      <c r="E15" s="138" t="str">
        <f>IF(AND(TONGHOP!$O15="KTHP",TONGHOP!$P15="VĐ"),TONGHOP!$Y15,"")</f>
        <v/>
      </c>
      <c r="F15" s="138" t="str">
        <f>IF(AND(TONGHOP!$O15="KTHP",TONGHOP!$P15="VĐ"),TONGHOP!$Z15,"")</f>
        <v/>
      </c>
      <c r="G15" s="139" t="str">
        <f>IF(AND(TONGHOP!$O15="KTHP",TONGHOP!$P15="TL"),TONGHOP!$X15,"")</f>
        <v/>
      </c>
      <c r="H15" s="138" t="str">
        <f>IF(AND(TONGHOP!$O15="KTHP",TONGHOP!$P15="TL"),TONGHOP!$Y15,"")</f>
        <v/>
      </c>
      <c r="I15" s="138" t="str">
        <f>IF(AND(TONGHOP!$O15="KTHP",TONGHOP!$P15="TL"),TONGHOP!$Z15,"")</f>
        <v/>
      </c>
      <c r="J15" s="139" t="str">
        <f>IF(AND(TONGHOP!$O15="KTHP",TONGHOP!$P15="TH"),TONGHOP!$X15,"")</f>
        <v/>
      </c>
      <c r="K15" s="138" t="str">
        <f>IF(AND(TONGHOP!$O15="KTHP",TONGHOP!$P15="TH"),TONGHOP!$Y15,"")</f>
        <v/>
      </c>
      <c r="L15" s="138" t="str">
        <f>IF(AND(TONGHOP!$O15="KTHP",TONGHOP!$P15="TH"),TONGHOP!$Z15,"")</f>
        <v/>
      </c>
      <c r="M15" s="139" t="str">
        <f>IF(AND(TONGHOP!$O15="ThiTN",OR(TONGHOP!$P15="LT",TONGHOP!$P15="TN"),TONGHOP!$X15&lt;&gt;""),TONGHOP!$X15,"")</f>
        <v/>
      </c>
      <c r="N15" s="139" t="str">
        <f>IF(AND(TONGHOP!$O15="ThiTN",OR(TONGHOP!$P15="LT",TONGHOP!$P15="TN"),TONGHOP!$Y15&lt;&gt;""),TONGHOP!$Y15,"")</f>
        <v/>
      </c>
      <c r="O15" s="139" t="str">
        <f>IF(AND(TONGHOP!$O15="ThiTN",OR(TONGHOP!$P15="LT",TONGHOP!$P15="TN"),TONGHOP!$Z15&lt;&gt;""),TONGHOP!$Z15,"")</f>
        <v/>
      </c>
      <c r="P15" s="139" t="str">
        <f>IF(AND(TONGHOP!$O15="ThiTN",TONGHOP!$P15="VĐ",TONGHOP!$X15&lt;&gt;""),TONGHOP!$X15,"")</f>
        <v/>
      </c>
      <c r="Q15" s="139" t="str">
        <f>IF(AND(TONGHOP!$O15="ThiTN",TONGHOP!$P15="VĐ",TONGHOP!$Y15&lt;&gt;""),TONGHOP!$Y15,"")</f>
        <v/>
      </c>
      <c r="R15" s="139" t="str">
        <f>IF(AND(TONGHOP!$O15="ThiTN",TONGHOP!$P15="VĐ",TONGHOP!$Z15&lt;&gt;""),TONGHOP!$Z15,"")</f>
        <v/>
      </c>
      <c r="S15" s="137" t="str">
        <f>IF(AND(TONGHOP!$O15="ThiTN",TONGHOP!$P15="TH",TONGHOP!$X15&lt;&gt;""),TONGHOP!$X15,"")</f>
        <v/>
      </c>
      <c r="T15" s="137" t="str">
        <f>IF(AND(TONGHOP!$O15="ThiTN",TONGHOP!$P15="TH",TONGHOP!$Y15&lt;&gt;""),TONGHOP!$Y15,"")</f>
        <v/>
      </c>
      <c r="U15" s="137" t="str">
        <f>IF(AND(TONGHOP!$O15="ThiTN",TONGHOP!$P15="TH",TONGHOP!$Z15&lt;&gt;""),TONGHOP!$Z15,"")</f>
        <v/>
      </c>
    </row>
    <row r="16" spans="1:21">
      <c r="A16" s="139" t="str">
        <f>IF(AND(TONGHOP!$O16="KTHP",OR(TONGHOP!$P16="LT",TONGHOP!$P16="TN"),TONGHOP!$X16&lt;&gt;""),TONGHOP!$X16,"")</f>
        <v>Trần Đình Khoa</v>
      </c>
      <c r="B16" s="139" t="str">
        <f>IF(AND(TONGHOP!$O16="KTHP",OR(TONGHOP!$P16="LT",TONGHOP!$P16="TN"),TONGHOP!$Y16&lt;&gt;""),TONGHOP!$Y16,"")</f>
        <v>Đặng Thế Huân</v>
      </c>
      <c r="C16" s="139">
        <f>IF(AND(TONGHOP!$O16="KTHP",OR(TONGHOP!$P16="LT",TONGHOP!$P16="TN"),TONGHOP!$Z16&lt;&gt;""),TONGHOP!$Z16,"")</f>
        <v>5</v>
      </c>
      <c r="D16" s="139" t="str">
        <f>IF(AND(TONGHOP!$O16="KTHP",TONGHOP!$P16="VĐ"),TONGHOP!$X16,"")</f>
        <v/>
      </c>
      <c r="E16" s="138" t="str">
        <f>IF(AND(TONGHOP!$O16="KTHP",TONGHOP!$P16="VĐ"),TONGHOP!$Y16,"")</f>
        <v/>
      </c>
      <c r="F16" s="138" t="str">
        <f>IF(AND(TONGHOP!$O16="KTHP",TONGHOP!$P16="VĐ"),TONGHOP!$Z16,"")</f>
        <v/>
      </c>
      <c r="G16" s="139" t="str">
        <f>IF(AND(TONGHOP!$O16="KTHP",TONGHOP!$P16="TL"),TONGHOP!$X16,"")</f>
        <v/>
      </c>
      <c r="H16" s="138" t="str">
        <f>IF(AND(TONGHOP!$O16="KTHP",TONGHOP!$P16="TL"),TONGHOP!$Y16,"")</f>
        <v/>
      </c>
      <c r="I16" s="138" t="str">
        <f>IF(AND(TONGHOP!$O16="KTHP",TONGHOP!$P16="TL"),TONGHOP!$Z16,"")</f>
        <v/>
      </c>
      <c r="J16" s="139" t="str">
        <f>IF(AND(TONGHOP!$O16="KTHP",TONGHOP!$P16="TH"),TONGHOP!$X16,"")</f>
        <v/>
      </c>
      <c r="K16" s="138" t="str">
        <f>IF(AND(TONGHOP!$O16="KTHP",TONGHOP!$P16="TH"),TONGHOP!$Y16,"")</f>
        <v/>
      </c>
      <c r="L16" s="138" t="str">
        <f>IF(AND(TONGHOP!$O16="KTHP",TONGHOP!$P16="TH"),TONGHOP!$Z16,"")</f>
        <v/>
      </c>
      <c r="M16" s="139" t="str">
        <f>IF(AND(TONGHOP!$O16="ThiTN",OR(TONGHOP!$P16="LT",TONGHOP!$P16="TN"),TONGHOP!$X16&lt;&gt;""),TONGHOP!$X16,"")</f>
        <v/>
      </c>
      <c r="N16" s="139" t="str">
        <f>IF(AND(TONGHOP!$O16="ThiTN",OR(TONGHOP!$P16="LT",TONGHOP!$P16="TN"),TONGHOP!$Y16&lt;&gt;""),TONGHOP!$Y16,"")</f>
        <v/>
      </c>
      <c r="O16" s="139" t="str">
        <f>IF(AND(TONGHOP!$O16="ThiTN",OR(TONGHOP!$P16="LT",TONGHOP!$P16="TN"),TONGHOP!$Z16&lt;&gt;""),TONGHOP!$Z16,"")</f>
        <v/>
      </c>
      <c r="P16" s="139" t="str">
        <f>IF(AND(TONGHOP!$O16="ThiTN",TONGHOP!$P16="VĐ",TONGHOP!$X16&lt;&gt;""),TONGHOP!$X16,"")</f>
        <v/>
      </c>
      <c r="Q16" s="139" t="str">
        <f>IF(AND(TONGHOP!$O16="ThiTN",TONGHOP!$P16="VĐ",TONGHOP!$Y16&lt;&gt;""),TONGHOP!$Y16,"")</f>
        <v/>
      </c>
      <c r="R16" s="139" t="str">
        <f>IF(AND(TONGHOP!$O16="ThiTN",TONGHOP!$P16="VĐ",TONGHOP!$Z16&lt;&gt;""),TONGHOP!$Z16,"")</f>
        <v/>
      </c>
      <c r="S16" s="137" t="str">
        <f>IF(AND(TONGHOP!$O16="ThiTN",TONGHOP!$P16="TH",TONGHOP!$X16&lt;&gt;""),TONGHOP!$X16,"")</f>
        <v/>
      </c>
      <c r="T16" s="137" t="str">
        <f>IF(AND(TONGHOP!$O16="ThiTN",TONGHOP!$P16="TH",TONGHOP!$Y16&lt;&gt;""),TONGHOP!$Y16,"")</f>
        <v/>
      </c>
      <c r="U16" s="137" t="str">
        <f>IF(AND(TONGHOP!$O16="ThiTN",TONGHOP!$P16="TH",TONGHOP!$Z16&lt;&gt;""),TONGHOP!$Z16,"")</f>
        <v/>
      </c>
    </row>
    <row r="17" spans="1:21">
      <c r="A17" s="139" t="str">
        <f>IF(AND(TONGHOP!$O17="KTHP",OR(TONGHOP!$P17="LT",TONGHOP!$P17="TN"),TONGHOP!$X17&lt;&gt;""),TONGHOP!$X17,"")</f>
        <v>Trần Đình Khoa</v>
      </c>
      <c r="B17" s="139" t="str">
        <f>IF(AND(TONGHOP!$O17="KTHP",OR(TONGHOP!$P17="LT",TONGHOP!$P17="TN"),TONGHOP!$Y17&lt;&gt;""),TONGHOP!$Y17,"")</f>
        <v>Đặng Thế Huân</v>
      </c>
      <c r="C17" s="139">
        <f>IF(AND(TONGHOP!$O17="KTHP",OR(TONGHOP!$P17="LT",TONGHOP!$P17="TN"),TONGHOP!$Z17&lt;&gt;""),TONGHOP!$Z17,"")</f>
        <v>30</v>
      </c>
      <c r="D17" s="139" t="str">
        <f>IF(AND(TONGHOP!$O17="KTHP",TONGHOP!$P17="VĐ"),TONGHOP!$X17,"")</f>
        <v/>
      </c>
      <c r="E17" s="138" t="str">
        <f>IF(AND(TONGHOP!$O17="KTHP",TONGHOP!$P17="VĐ"),TONGHOP!$Y17,"")</f>
        <v/>
      </c>
      <c r="F17" s="138" t="str">
        <f>IF(AND(TONGHOP!$O17="KTHP",TONGHOP!$P17="VĐ"),TONGHOP!$Z17,"")</f>
        <v/>
      </c>
      <c r="G17" s="139" t="str">
        <f>IF(AND(TONGHOP!$O17="KTHP",TONGHOP!$P17="TL"),TONGHOP!$X17,"")</f>
        <v/>
      </c>
      <c r="H17" s="138" t="str">
        <f>IF(AND(TONGHOP!$O17="KTHP",TONGHOP!$P17="TL"),TONGHOP!$Y17,"")</f>
        <v/>
      </c>
      <c r="I17" s="138" t="str">
        <f>IF(AND(TONGHOP!$O17="KTHP",TONGHOP!$P17="TL"),TONGHOP!$Z17,"")</f>
        <v/>
      </c>
      <c r="J17" s="139" t="str">
        <f>IF(AND(TONGHOP!$O17="KTHP",TONGHOP!$P17="TH"),TONGHOP!$X17,"")</f>
        <v/>
      </c>
      <c r="K17" s="138" t="str">
        <f>IF(AND(TONGHOP!$O17="KTHP",TONGHOP!$P17="TH"),TONGHOP!$Y17,"")</f>
        <v/>
      </c>
      <c r="L17" s="138" t="str">
        <f>IF(AND(TONGHOP!$O17="KTHP",TONGHOP!$P17="TH"),TONGHOP!$Z17,"")</f>
        <v/>
      </c>
      <c r="M17" s="139" t="str">
        <f>IF(AND(TONGHOP!$O17="ThiTN",OR(TONGHOP!$P17="LT",TONGHOP!$P17="TN"),TONGHOP!$X17&lt;&gt;""),TONGHOP!$X17,"")</f>
        <v/>
      </c>
      <c r="N17" s="139" t="str">
        <f>IF(AND(TONGHOP!$O17="ThiTN",OR(TONGHOP!$P17="LT",TONGHOP!$P17="TN"),TONGHOP!$Y17&lt;&gt;""),TONGHOP!$Y17,"")</f>
        <v/>
      </c>
      <c r="O17" s="139" t="str">
        <f>IF(AND(TONGHOP!$O17="ThiTN",OR(TONGHOP!$P17="LT",TONGHOP!$P17="TN"),TONGHOP!$Z17&lt;&gt;""),TONGHOP!$Z17,"")</f>
        <v/>
      </c>
      <c r="P17" s="139" t="str">
        <f>IF(AND(TONGHOP!$O17="ThiTN",TONGHOP!$P17="VĐ",TONGHOP!$X17&lt;&gt;""),TONGHOP!$X17,"")</f>
        <v/>
      </c>
      <c r="Q17" s="139" t="str">
        <f>IF(AND(TONGHOP!$O17="ThiTN",TONGHOP!$P17="VĐ",TONGHOP!$Y17&lt;&gt;""),TONGHOP!$Y17,"")</f>
        <v/>
      </c>
      <c r="R17" s="139" t="str">
        <f>IF(AND(TONGHOP!$O17="ThiTN",TONGHOP!$P17="VĐ",TONGHOP!$Z17&lt;&gt;""),TONGHOP!$Z17,"")</f>
        <v/>
      </c>
      <c r="S17" s="137" t="str">
        <f>IF(AND(TONGHOP!$O17="ThiTN",TONGHOP!$P17="TH",TONGHOP!$X17&lt;&gt;""),TONGHOP!$X17,"")</f>
        <v/>
      </c>
      <c r="T17" s="137" t="str">
        <f>IF(AND(TONGHOP!$O17="ThiTN",TONGHOP!$P17="TH",TONGHOP!$Y17&lt;&gt;""),TONGHOP!$Y17,"")</f>
        <v/>
      </c>
      <c r="U17" s="137" t="str">
        <f>IF(AND(TONGHOP!$O17="ThiTN",TONGHOP!$P17="TH",TONGHOP!$Z17&lt;&gt;""),TONGHOP!$Z17,"")</f>
        <v/>
      </c>
    </row>
    <row r="18" spans="1:21">
      <c r="A18" s="139" t="str">
        <f>IF(AND(TONGHOP!$O18="KTHP",OR(TONGHOP!$P18="LT",TONGHOP!$P18="TN"),TONGHOP!$X18&lt;&gt;""),TONGHOP!$X18,"")</f>
        <v>Hà Quốc Bảo</v>
      </c>
      <c r="B18" s="139" t="str">
        <f>IF(AND(TONGHOP!$O18="KTHP",OR(TONGHOP!$P18="LT",TONGHOP!$P18="TN"),TONGHOP!$Y18&lt;&gt;""),TONGHOP!$Y18,"")</f>
        <v>Đặng Thái Sơn</v>
      </c>
      <c r="C18" s="139">
        <f>IF(AND(TONGHOP!$O18="KTHP",OR(TONGHOP!$P18="LT",TONGHOP!$P18="TN"),TONGHOP!$Z18&lt;&gt;""),TONGHOP!$Z18,"")</f>
        <v>36</v>
      </c>
      <c r="D18" s="139" t="str">
        <f>IF(AND(TONGHOP!$O18="KTHP",TONGHOP!$P18="VĐ"),TONGHOP!$X18,"")</f>
        <v/>
      </c>
      <c r="E18" s="138" t="str">
        <f>IF(AND(TONGHOP!$O18="KTHP",TONGHOP!$P18="VĐ"),TONGHOP!$Y18,"")</f>
        <v/>
      </c>
      <c r="F18" s="138" t="str">
        <f>IF(AND(TONGHOP!$O18="KTHP",TONGHOP!$P18="VĐ"),TONGHOP!$Z18,"")</f>
        <v/>
      </c>
      <c r="G18" s="139" t="str">
        <f>IF(AND(TONGHOP!$O18="KTHP",TONGHOP!$P18="TL"),TONGHOP!$X18,"")</f>
        <v/>
      </c>
      <c r="H18" s="138" t="str">
        <f>IF(AND(TONGHOP!$O18="KTHP",TONGHOP!$P18="TL"),TONGHOP!$Y18,"")</f>
        <v/>
      </c>
      <c r="I18" s="138" t="str">
        <f>IF(AND(TONGHOP!$O18="KTHP",TONGHOP!$P18="TL"),TONGHOP!$Z18,"")</f>
        <v/>
      </c>
      <c r="J18" s="139" t="str">
        <f>IF(AND(TONGHOP!$O18="KTHP",TONGHOP!$P18="TH"),TONGHOP!$X18,"")</f>
        <v/>
      </c>
      <c r="K18" s="138" t="str">
        <f>IF(AND(TONGHOP!$O18="KTHP",TONGHOP!$P18="TH"),TONGHOP!$Y18,"")</f>
        <v/>
      </c>
      <c r="L18" s="138" t="str">
        <f>IF(AND(TONGHOP!$O18="KTHP",TONGHOP!$P18="TH"),TONGHOP!$Z18,"")</f>
        <v/>
      </c>
      <c r="M18" s="139" t="str">
        <f>IF(AND(TONGHOP!$O18="ThiTN",OR(TONGHOP!$P18="LT",TONGHOP!$P18="TN"),TONGHOP!$X18&lt;&gt;""),TONGHOP!$X18,"")</f>
        <v/>
      </c>
      <c r="N18" s="139" t="str">
        <f>IF(AND(TONGHOP!$O18="ThiTN",OR(TONGHOP!$P18="LT",TONGHOP!$P18="TN"),TONGHOP!$Y18&lt;&gt;""),TONGHOP!$Y18,"")</f>
        <v/>
      </c>
      <c r="O18" s="139" t="str">
        <f>IF(AND(TONGHOP!$O18="ThiTN",OR(TONGHOP!$P18="LT",TONGHOP!$P18="TN"),TONGHOP!$Z18&lt;&gt;""),TONGHOP!$Z18,"")</f>
        <v/>
      </c>
      <c r="P18" s="139" t="str">
        <f>IF(AND(TONGHOP!$O18="ThiTN",TONGHOP!$P18="VĐ",TONGHOP!$X18&lt;&gt;""),TONGHOP!$X18,"")</f>
        <v/>
      </c>
      <c r="Q18" s="139" t="str">
        <f>IF(AND(TONGHOP!$O18="ThiTN",TONGHOP!$P18="VĐ",TONGHOP!$Y18&lt;&gt;""),TONGHOP!$Y18,"")</f>
        <v/>
      </c>
      <c r="R18" s="139" t="str">
        <f>IF(AND(TONGHOP!$O18="ThiTN",TONGHOP!$P18="VĐ",TONGHOP!$Z18&lt;&gt;""),TONGHOP!$Z18,"")</f>
        <v/>
      </c>
      <c r="S18" s="137" t="str">
        <f>IF(AND(TONGHOP!$O18="ThiTN",TONGHOP!$P18="TH",TONGHOP!$X18&lt;&gt;""),TONGHOP!$X18,"")</f>
        <v/>
      </c>
      <c r="T18" s="137" t="str">
        <f>IF(AND(TONGHOP!$O18="ThiTN",TONGHOP!$P18="TH",TONGHOP!$Y18&lt;&gt;""),TONGHOP!$Y18,"")</f>
        <v/>
      </c>
      <c r="U18" s="137" t="str">
        <f>IF(AND(TONGHOP!$O18="ThiTN",TONGHOP!$P18="TH",TONGHOP!$Z18&lt;&gt;""),TONGHOP!$Z18,"")</f>
        <v/>
      </c>
    </row>
    <row r="19" spans="1:21">
      <c r="A19" s="139" t="str">
        <f>IF(AND(TONGHOP!$O19="KTHP",OR(TONGHOP!$P19="LT",TONGHOP!$P19="TN"),TONGHOP!$X19&lt;&gt;""),TONGHOP!$X19,"")</f>
        <v>Hà Quốc Bảo</v>
      </c>
      <c r="B19" s="139" t="str">
        <f>IF(AND(TONGHOP!$O19="KTHP",OR(TONGHOP!$P19="LT",TONGHOP!$P19="TN"),TONGHOP!$Y19&lt;&gt;""),TONGHOP!$Y19,"")</f>
        <v>Đặng Thái Sơn</v>
      </c>
      <c r="C19" s="139">
        <f>IF(AND(TONGHOP!$O19="KTHP",OR(TONGHOP!$P19="LT",TONGHOP!$P19="TN"),TONGHOP!$Z19&lt;&gt;""),TONGHOP!$Z19,"")</f>
        <v>18</v>
      </c>
      <c r="D19" s="139" t="str">
        <f>IF(AND(TONGHOP!$O19="KTHP",TONGHOP!$P19="VĐ"),TONGHOP!$X19,"")</f>
        <v/>
      </c>
      <c r="E19" s="138" t="str">
        <f>IF(AND(TONGHOP!$O19="KTHP",TONGHOP!$P19="VĐ"),TONGHOP!$Y19,"")</f>
        <v/>
      </c>
      <c r="F19" s="138" t="str">
        <f>IF(AND(TONGHOP!$O19="KTHP",TONGHOP!$P19="VĐ"),TONGHOP!$Z19,"")</f>
        <v/>
      </c>
      <c r="G19" s="139" t="str">
        <f>IF(AND(TONGHOP!$O19="KTHP",TONGHOP!$P19="TL"),TONGHOP!$X19,"")</f>
        <v/>
      </c>
      <c r="H19" s="138" t="str">
        <f>IF(AND(TONGHOP!$O19="KTHP",TONGHOP!$P19="TL"),TONGHOP!$Y19,"")</f>
        <v/>
      </c>
      <c r="I19" s="138" t="str">
        <f>IF(AND(TONGHOP!$O19="KTHP",TONGHOP!$P19="TL"),TONGHOP!$Z19,"")</f>
        <v/>
      </c>
      <c r="J19" s="139" t="str">
        <f>IF(AND(TONGHOP!$O19="KTHP",TONGHOP!$P19="TH"),TONGHOP!$X19,"")</f>
        <v/>
      </c>
      <c r="K19" s="138" t="str">
        <f>IF(AND(TONGHOP!$O19="KTHP",TONGHOP!$P19="TH"),TONGHOP!$Y19,"")</f>
        <v/>
      </c>
      <c r="L19" s="138" t="str">
        <f>IF(AND(TONGHOP!$O19="KTHP",TONGHOP!$P19="TH"),TONGHOP!$Z19,"")</f>
        <v/>
      </c>
      <c r="M19" s="139" t="str">
        <f>IF(AND(TONGHOP!$O19="ThiTN",OR(TONGHOP!$P19="LT",TONGHOP!$P19="TN"),TONGHOP!$X19&lt;&gt;""),TONGHOP!$X19,"")</f>
        <v/>
      </c>
      <c r="N19" s="139" t="str">
        <f>IF(AND(TONGHOP!$O19="ThiTN",OR(TONGHOP!$P19="LT",TONGHOP!$P19="TN"),TONGHOP!$Y19&lt;&gt;""),TONGHOP!$Y19,"")</f>
        <v/>
      </c>
      <c r="O19" s="139" t="str">
        <f>IF(AND(TONGHOP!$O19="ThiTN",OR(TONGHOP!$P19="LT",TONGHOP!$P19="TN"),TONGHOP!$Z19&lt;&gt;""),TONGHOP!$Z19,"")</f>
        <v/>
      </c>
      <c r="P19" s="139" t="str">
        <f>IF(AND(TONGHOP!$O19="ThiTN",TONGHOP!$P19="VĐ",TONGHOP!$X19&lt;&gt;""),TONGHOP!$X19,"")</f>
        <v/>
      </c>
      <c r="Q19" s="139" t="str">
        <f>IF(AND(TONGHOP!$O19="ThiTN",TONGHOP!$P19="VĐ",TONGHOP!$Y19&lt;&gt;""),TONGHOP!$Y19,"")</f>
        <v/>
      </c>
      <c r="R19" s="139" t="str">
        <f>IF(AND(TONGHOP!$O19="ThiTN",TONGHOP!$P19="VĐ",TONGHOP!$Z19&lt;&gt;""),TONGHOP!$Z19,"")</f>
        <v/>
      </c>
      <c r="S19" s="137" t="str">
        <f>IF(AND(TONGHOP!$O19="ThiTN",TONGHOP!$P19="TH",TONGHOP!$X19&lt;&gt;""),TONGHOP!$X19,"")</f>
        <v/>
      </c>
      <c r="T19" s="137" t="str">
        <f>IF(AND(TONGHOP!$O19="ThiTN",TONGHOP!$P19="TH",TONGHOP!$Y19&lt;&gt;""),TONGHOP!$Y19,"")</f>
        <v/>
      </c>
      <c r="U19" s="137" t="str">
        <f>IF(AND(TONGHOP!$O19="ThiTN",TONGHOP!$P19="TH",TONGHOP!$Z19&lt;&gt;""),TONGHOP!$Z19,"")</f>
        <v/>
      </c>
    </row>
    <row r="20" spans="1:21">
      <c r="A20" s="139" t="str">
        <f>IF(AND(TONGHOP!$O20="KTHP",OR(TONGHOP!$P20="LT",TONGHOP!$P20="TN"),TONGHOP!$X20&lt;&gt;""),TONGHOP!$X20,"")</f>
        <v>Hà Quốc Bảo</v>
      </c>
      <c r="B20" s="139" t="str">
        <f>IF(AND(TONGHOP!$O20="KTHP",OR(TONGHOP!$P20="LT",TONGHOP!$P20="TN"),TONGHOP!$Y20&lt;&gt;""),TONGHOP!$Y20,"")</f>
        <v>Đặng Thái Sơn</v>
      </c>
      <c r="C20" s="139">
        <f>IF(AND(TONGHOP!$O20="KTHP",OR(TONGHOP!$P20="LT",TONGHOP!$P20="TN"),TONGHOP!$Z20&lt;&gt;""),TONGHOP!$Z20,"")</f>
        <v>7</v>
      </c>
      <c r="D20" s="139" t="str">
        <f>IF(AND(TONGHOP!$O20="KTHP",TONGHOP!$P20="VĐ"),TONGHOP!$X20,"")</f>
        <v/>
      </c>
      <c r="E20" s="138" t="str">
        <f>IF(AND(TONGHOP!$O20="KTHP",TONGHOP!$P20="VĐ"),TONGHOP!$Y20,"")</f>
        <v/>
      </c>
      <c r="F20" s="138" t="str">
        <f>IF(AND(TONGHOP!$O20="KTHP",TONGHOP!$P20="VĐ"),TONGHOP!$Z20,"")</f>
        <v/>
      </c>
      <c r="G20" s="139" t="str">
        <f>IF(AND(TONGHOP!$O20="KTHP",TONGHOP!$P20="TL"),TONGHOP!$X20,"")</f>
        <v/>
      </c>
      <c r="H20" s="138" t="str">
        <f>IF(AND(TONGHOP!$O20="KTHP",TONGHOP!$P20="TL"),TONGHOP!$Y20,"")</f>
        <v/>
      </c>
      <c r="I20" s="138" t="str">
        <f>IF(AND(TONGHOP!$O20="KTHP",TONGHOP!$P20="TL"),TONGHOP!$Z20,"")</f>
        <v/>
      </c>
      <c r="J20" s="139" t="str">
        <f>IF(AND(TONGHOP!$O20="KTHP",TONGHOP!$P20="TH"),TONGHOP!$X20,"")</f>
        <v/>
      </c>
      <c r="K20" s="138" t="str">
        <f>IF(AND(TONGHOP!$O20="KTHP",TONGHOP!$P20="TH"),TONGHOP!$Y20,"")</f>
        <v/>
      </c>
      <c r="L20" s="138" t="str">
        <f>IF(AND(TONGHOP!$O20="KTHP",TONGHOP!$P20="TH"),TONGHOP!$Z20,"")</f>
        <v/>
      </c>
      <c r="M20" s="139" t="str">
        <f>IF(AND(TONGHOP!$O20="ThiTN",OR(TONGHOP!$P20="LT",TONGHOP!$P20="TN"),TONGHOP!$X20&lt;&gt;""),TONGHOP!$X20,"")</f>
        <v/>
      </c>
      <c r="N20" s="139" t="str">
        <f>IF(AND(TONGHOP!$O20="ThiTN",OR(TONGHOP!$P20="LT",TONGHOP!$P20="TN"),TONGHOP!$Y20&lt;&gt;""),TONGHOP!$Y20,"")</f>
        <v/>
      </c>
      <c r="O20" s="139" t="str">
        <f>IF(AND(TONGHOP!$O20="ThiTN",OR(TONGHOP!$P20="LT",TONGHOP!$P20="TN"),TONGHOP!$Z20&lt;&gt;""),TONGHOP!$Z20,"")</f>
        <v/>
      </c>
      <c r="P20" s="139" t="str">
        <f>IF(AND(TONGHOP!$O20="ThiTN",TONGHOP!$P20="VĐ",TONGHOP!$X20&lt;&gt;""),TONGHOP!$X20,"")</f>
        <v/>
      </c>
      <c r="Q20" s="139" t="str">
        <f>IF(AND(TONGHOP!$O20="ThiTN",TONGHOP!$P20="VĐ",TONGHOP!$Y20&lt;&gt;""),TONGHOP!$Y20,"")</f>
        <v/>
      </c>
      <c r="R20" s="139" t="str">
        <f>IF(AND(TONGHOP!$O20="ThiTN",TONGHOP!$P20="VĐ",TONGHOP!$Z20&lt;&gt;""),TONGHOP!$Z20,"")</f>
        <v/>
      </c>
      <c r="S20" s="137" t="str">
        <f>IF(AND(TONGHOP!$O20="ThiTN",TONGHOP!$P20="TH",TONGHOP!$X20&lt;&gt;""),TONGHOP!$X20,"")</f>
        <v/>
      </c>
      <c r="T20" s="137" t="str">
        <f>IF(AND(TONGHOP!$O20="ThiTN",TONGHOP!$P20="TH",TONGHOP!$Y20&lt;&gt;""),TONGHOP!$Y20,"")</f>
        <v/>
      </c>
      <c r="U20" s="137" t="str">
        <f>IF(AND(TONGHOP!$O20="ThiTN",TONGHOP!$P20="TH",TONGHOP!$Z20&lt;&gt;""),TONGHOP!$Z20,"")</f>
        <v/>
      </c>
    </row>
    <row r="21" spans="1:21">
      <c r="A21" s="139" t="str">
        <f>IF(AND(TONGHOP!$O21="KTHP",OR(TONGHOP!$P21="LT",TONGHOP!$P21="TN"),TONGHOP!$X21&lt;&gt;""),TONGHOP!$X21,"")</f>
        <v/>
      </c>
      <c r="B21" s="139" t="str">
        <f>IF(AND(TONGHOP!$O21="KTHP",OR(TONGHOP!$P21="LT",TONGHOP!$P21="TN"),TONGHOP!$Y21&lt;&gt;""),TONGHOP!$Y21,"")</f>
        <v/>
      </c>
      <c r="C21" s="139" t="str">
        <f>IF(AND(TONGHOP!$O21="KTHP",OR(TONGHOP!$P21="LT",TONGHOP!$P21="TN"),TONGHOP!$Z21&lt;&gt;""),TONGHOP!$Z21,"")</f>
        <v/>
      </c>
      <c r="D21" s="139" t="str">
        <f>IF(AND(TONGHOP!$O21="KTHP",TONGHOP!$P21="VĐ"),TONGHOP!$X21,"")</f>
        <v/>
      </c>
      <c r="E21" s="138" t="str">
        <f>IF(AND(TONGHOP!$O21="KTHP",TONGHOP!$P21="VĐ"),TONGHOP!$Y21,"")</f>
        <v/>
      </c>
      <c r="F21" s="138" t="str">
        <f>IF(AND(TONGHOP!$O21="KTHP",TONGHOP!$P21="VĐ"),TONGHOP!$Z21,"")</f>
        <v/>
      </c>
      <c r="G21" s="139" t="str">
        <f>IF(AND(TONGHOP!$O21="KTHP",TONGHOP!$P21="TL"),TONGHOP!$X21,"")</f>
        <v/>
      </c>
      <c r="H21" s="138" t="str">
        <f>IF(AND(TONGHOP!$O21="KTHP",TONGHOP!$P21="TL"),TONGHOP!$Y21,"")</f>
        <v/>
      </c>
      <c r="I21" s="138" t="str">
        <f>IF(AND(TONGHOP!$O21="KTHP",TONGHOP!$P21="TL"),TONGHOP!$Z21,"")</f>
        <v/>
      </c>
      <c r="J21" s="139" t="str">
        <f>IF(AND(TONGHOP!$O21="KTHP",TONGHOP!$P21="TH"),TONGHOP!$X21,"")</f>
        <v/>
      </c>
      <c r="K21" s="138" t="str">
        <f>IF(AND(TONGHOP!$O21="KTHP",TONGHOP!$P21="TH"),TONGHOP!$Y21,"")</f>
        <v/>
      </c>
      <c r="L21" s="138" t="str">
        <f>IF(AND(TONGHOP!$O21="KTHP",TONGHOP!$P21="TH"),TONGHOP!$Z21,"")</f>
        <v/>
      </c>
      <c r="M21" s="139" t="str">
        <f>IF(AND(TONGHOP!$O21="ThiTN",OR(TONGHOP!$P21="LT",TONGHOP!$P21="TN"),TONGHOP!$X21&lt;&gt;""),TONGHOP!$X21,"")</f>
        <v/>
      </c>
      <c r="N21" s="139" t="str">
        <f>IF(AND(TONGHOP!$O21="ThiTN",OR(TONGHOP!$P21="LT",TONGHOP!$P21="TN"),TONGHOP!$Y21&lt;&gt;""),TONGHOP!$Y21,"")</f>
        <v/>
      </c>
      <c r="O21" s="139" t="str">
        <f>IF(AND(TONGHOP!$O21="ThiTN",OR(TONGHOP!$P21="LT",TONGHOP!$P21="TN"),TONGHOP!$Z21&lt;&gt;""),TONGHOP!$Z21,"")</f>
        <v/>
      </c>
      <c r="P21" s="139" t="str">
        <f>IF(AND(TONGHOP!$O21="ThiTN",TONGHOP!$P21="VĐ",TONGHOP!$X21&lt;&gt;""),TONGHOP!$X21,"")</f>
        <v/>
      </c>
      <c r="Q21" s="139" t="str">
        <f>IF(AND(TONGHOP!$O21="ThiTN",TONGHOP!$P21="VĐ",TONGHOP!$Y21&lt;&gt;""),TONGHOP!$Y21,"")</f>
        <v/>
      </c>
      <c r="R21" s="139" t="str">
        <f>IF(AND(TONGHOP!$O21="ThiTN",TONGHOP!$P21="VĐ",TONGHOP!$Z21&lt;&gt;""),TONGHOP!$Z21,"")</f>
        <v/>
      </c>
      <c r="S21" s="137" t="str">
        <f>IF(AND(TONGHOP!$O21="ThiTN",TONGHOP!$P21="TH",TONGHOP!$X21&lt;&gt;""),TONGHOP!$X21,"")</f>
        <v/>
      </c>
      <c r="T21" s="137" t="str">
        <f>IF(AND(TONGHOP!$O21="ThiTN",TONGHOP!$P21="TH",TONGHOP!$Y21&lt;&gt;""),TONGHOP!$Y21,"")</f>
        <v/>
      </c>
      <c r="U21" s="137" t="str">
        <f>IF(AND(TONGHOP!$O21="ThiTN",TONGHOP!$P21="TH",TONGHOP!$Z21&lt;&gt;""),TONGHOP!$Z21,"")</f>
        <v/>
      </c>
    </row>
    <row r="22" spans="1:21">
      <c r="A22" s="139" t="str">
        <f>IF(AND(TONGHOP!$O22="KTHP",OR(TONGHOP!$P22="LT",TONGHOP!$P22="TN"),TONGHOP!$X22&lt;&gt;""),TONGHOP!$X22,"")</f>
        <v/>
      </c>
      <c r="B22" s="139" t="str">
        <f>IF(AND(TONGHOP!$O22="KTHP",OR(TONGHOP!$P22="LT",TONGHOP!$P22="TN"),TONGHOP!$Y22&lt;&gt;""),TONGHOP!$Y22,"")</f>
        <v/>
      </c>
      <c r="C22" s="139" t="str">
        <f>IF(AND(TONGHOP!$O22="KTHP",OR(TONGHOP!$P22="LT",TONGHOP!$P22="TN"),TONGHOP!$Z22&lt;&gt;""),TONGHOP!$Z22,"")</f>
        <v/>
      </c>
      <c r="D22" s="139" t="str">
        <f>IF(AND(TONGHOP!$O22="KTHP",TONGHOP!$P22="VĐ"),TONGHOP!$X22,"")</f>
        <v/>
      </c>
      <c r="E22" s="138" t="str">
        <f>IF(AND(TONGHOP!$O22="KTHP",TONGHOP!$P22="VĐ"),TONGHOP!$Y22,"")</f>
        <v/>
      </c>
      <c r="F22" s="138" t="str">
        <f>IF(AND(TONGHOP!$O22="KTHP",TONGHOP!$P22="VĐ"),TONGHOP!$Z22,"")</f>
        <v/>
      </c>
      <c r="G22" s="139" t="str">
        <f>IF(AND(TONGHOP!$O22="KTHP",TONGHOP!$P22="TL"),TONGHOP!$X22,"")</f>
        <v/>
      </c>
      <c r="H22" s="138" t="str">
        <f>IF(AND(TONGHOP!$O22="KTHP",TONGHOP!$P22="TL"),TONGHOP!$Y22,"")</f>
        <v/>
      </c>
      <c r="I22" s="138" t="str">
        <f>IF(AND(TONGHOP!$O22="KTHP",TONGHOP!$P22="TL"),TONGHOP!$Z22,"")</f>
        <v/>
      </c>
      <c r="J22" s="139" t="str">
        <f>IF(AND(TONGHOP!$O22="KTHP",TONGHOP!$P22="TH"),TONGHOP!$X22,"")</f>
        <v/>
      </c>
      <c r="K22" s="138" t="str">
        <f>IF(AND(TONGHOP!$O22="KTHP",TONGHOP!$P22="TH"),TONGHOP!$Y22,"")</f>
        <v/>
      </c>
      <c r="L22" s="138" t="str">
        <f>IF(AND(TONGHOP!$O22="KTHP",TONGHOP!$P22="TH"),TONGHOP!$Z22,"")</f>
        <v/>
      </c>
      <c r="M22" s="139" t="str">
        <f>IF(AND(TONGHOP!$O22="ThiTN",OR(TONGHOP!$P22="LT",TONGHOP!$P22="TN"),TONGHOP!$X22&lt;&gt;""),TONGHOP!$X22,"")</f>
        <v/>
      </c>
      <c r="N22" s="139" t="str">
        <f>IF(AND(TONGHOP!$O22="ThiTN",OR(TONGHOP!$P22="LT",TONGHOP!$P22="TN"),TONGHOP!$Y22&lt;&gt;""),TONGHOP!$Y22,"")</f>
        <v/>
      </c>
      <c r="O22" s="139" t="str">
        <f>IF(AND(TONGHOP!$O22="ThiTN",OR(TONGHOP!$P22="LT",TONGHOP!$P22="TN"),TONGHOP!$Z22&lt;&gt;""),TONGHOP!$Z22,"")</f>
        <v/>
      </c>
      <c r="P22" s="139" t="str">
        <f>IF(AND(TONGHOP!$O22="ThiTN",TONGHOP!$P22="VĐ",TONGHOP!$X22&lt;&gt;""),TONGHOP!$X22,"")</f>
        <v/>
      </c>
      <c r="Q22" s="139" t="str">
        <f>IF(AND(TONGHOP!$O22="ThiTN",TONGHOP!$P22="VĐ",TONGHOP!$Y22&lt;&gt;""),TONGHOP!$Y22,"")</f>
        <v/>
      </c>
      <c r="R22" s="139" t="str">
        <f>IF(AND(TONGHOP!$O22="ThiTN",TONGHOP!$P22="VĐ",TONGHOP!$Z22&lt;&gt;""),TONGHOP!$Z22,"")</f>
        <v/>
      </c>
      <c r="S22" s="137" t="str">
        <f>IF(AND(TONGHOP!$O22="ThiTN",TONGHOP!$P22="TH",TONGHOP!$X22&lt;&gt;""),TONGHOP!$X22,"")</f>
        <v/>
      </c>
      <c r="T22" s="137" t="str">
        <f>IF(AND(TONGHOP!$O22="ThiTN",TONGHOP!$P22="TH",TONGHOP!$Y22&lt;&gt;""),TONGHOP!$Y22,"")</f>
        <v/>
      </c>
      <c r="U22" s="137" t="str">
        <f>IF(AND(TONGHOP!$O22="ThiTN",TONGHOP!$P22="TH",TONGHOP!$Z22&lt;&gt;""),TONGHOP!$Z22,"")</f>
        <v/>
      </c>
    </row>
    <row r="23" spans="1:21">
      <c r="A23" s="139" t="str">
        <f>IF(AND(TONGHOP!$O23="KTHP",OR(TONGHOP!$P23="LT",TONGHOP!$P23="TN"),TONGHOP!$X23&lt;&gt;""),TONGHOP!$X23,"")</f>
        <v/>
      </c>
      <c r="B23" s="139" t="str">
        <f>IF(AND(TONGHOP!$O23="KTHP",OR(TONGHOP!$P23="LT",TONGHOP!$P23="TN"),TONGHOP!$Y23&lt;&gt;""),TONGHOP!$Y23,"")</f>
        <v/>
      </c>
      <c r="C23" s="139" t="str">
        <f>IF(AND(TONGHOP!$O23="KTHP",OR(TONGHOP!$P23="LT",TONGHOP!$P23="TN"),TONGHOP!$Z23&lt;&gt;""),TONGHOP!$Z23,"")</f>
        <v/>
      </c>
      <c r="D23" s="139" t="str">
        <f>IF(AND(TONGHOP!$O23="KTHP",TONGHOP!$P23="VĐ"),TONGHOP!$X23,"")</f>
        <v/>
      </c>
      <c r="E23" s="138" t="str">
        <f>IF(AND(TONGHOP!$O23="KTHP",TONGHOP!$P23="VĐ"),TONGHOP!$Y23,"")</f>
        <v/>
      </c>
      <c r="F23" s="138" t="str">
        <f>IF(AND(TONGHOP!$O23="KTHP",TONGHOP!$P23="VĐ"),TONGHOP!$Z23,"")</f>
        <v/>
      </c>
      <c r="G23" s="139" t="str">
        <f>IF(AND(TONGHOP!$O23="KTHP",TONGHOP!$P23="TL"),TONGHOP!$X23,"")</f>
        <v/>
      </c>
      <c r="H23" s="138" t="str">
        <f>IF(AND(TONGHOP!$O23="KTHP",TONGHOP!$P23="TL"),TONGHOP!$Y23,"")</f>
        <v/>
      </c>
      <c r="I23" s="138" t="str">
        <f>IF(AND(TONGHOP!$O23="KTHP",TONGHOP!$P23="TL"),TONGHOP!$Z23,"")</f>
        <v/>
      </c>
      <c r="J23" s="139" t="str">
        <f>IF(AND(TONGHOP!$O23="KTHP",TONGHOP!$P23="TH"),TONGHOP!$X23,"")</f>
        <v/>
      </c>
      <c r="K23" s="138" t="str">
        <f>IF(AND(TONGHOP!$O23="KTHP",TONGHOP!$P23="TH"),TONGHOP!$Y23,"")</f>
        <v/>
      </c>
      <c r="L23" s="138" t="str">
        <f>IF(AND(TONGHOP!$O23="KTHP",TONGHOP!$P23="TH"),TONGHOP!$Z23,"")</f>
        <v/>
      </c>
      <c r="M23" s="139" t="str">
        <f>IF(AND(TONGHOP!$O23="ThiTN",OR(TONGHOP!$P23="LT",TONGHOP!$P23="TN"),TONGHOP!$X23&lt;&gt;""),TONGHOP!$X23,"")</f>
        <v/>
      </c>
      <c r="N23" s="139" t="str">
        <f>IF(AND(TONGHOP!$O23="ThiTN",OR(TONGHOP!$P23="LT",TONGHOP!$P23="TN"),TONGHOP!$Y23&lt;&gt;""),TONGHOP!$Y23,"")</f>
        <v/>
      </c>
      <c r="O23" s="139" t="str">
        <f>IF(AND(TONGHOP!$O23="ThiTN",OR(TONGHOP!$P23="LT",TONGHOP!$P23="TN"),TONGHOP!$Z23&lt;&gt;""),TONGHOP!$Z23,"")</f>
        <v/>
      </c>
      <c r="P23" s="139" t="str">
        <f>IF(AND(TONGHOP!$O23="ThiTN",TONGHOP!$P23="VĐ",TONGHOP!$X23&lt;&gt;""),TONGHOP!$X23,"")</f>
        <v/>
      </c>
      <c r="Q23" s="139" t="str">
        <f>IF(AND(TONGHOP!$O23="ThiTN",TONGHOP!$P23="VĐ",TONGHOP!$Y23&lt;&gt;""),TONGHOP!$Y23,"")</f>
        <v/>
      </c>
      <c r="R23" s="139" t="str">
        <f>IF(AND(TONGHOP!$O23="ThiTN",TONGHOP!$P23="VĐ",TONGHOP!$Z23&lt;&gt;""),TONGHOP!$Z23,"")</f>
        <v/>
      </c>
      <c r="S23" s="137" t="str">
        <f>IF(AND(TONGHOP!$O23="ThiTN",TONGHOP!$P23="TH",TONGHOP!$X23&lt;&gt;""),TONGHOP!$X23,"")</f>
        <v/>
      </c>
      <c r="T23" s="137" t="str">
        <f>IF(AND(TONGHOP!$O23="ThiTN",TONGHOP!$P23="TH",TONGHOP!$Y23&lt;&gt;""),TONGHOP!$Y23,"")</f>
        <v/>
      </c>
      <c r="U23" s="137" t="str">
        <f>IF(AND(TONGHOP!$O23="ThiTN",TONGHOP!$P23="TH",TONGHOP!$Z23&lt;&gt;""),TONGHOP!$Z23,"")</f>
        <v/>
      </c>
    </row>
    <row r="24" spans="1:21">
      <c r="A24" s="139" t="str">
        <f>IF(AND(TONGHOP!$O24="KTHP",OR(TONGHOP!$P24="LT",TONGHOP!$P24="TN"),TONGHOP!$X24&lt;&gt;""),TONGHOP!$X24,"")</f>
        <v/>
      </c>
      <c r="B24" s="139" t="str">
        <f>IF(AND(TONGHOP!$O24="KTHP",OR(TONGHOP!$P24="LT",TONGHOP!$P24="TN"),TONGHOP!$Y24&lt;&gt;""),TONGHOP!$Y24,"")</f>
        <v/>
      </c>
      <c r="C24" s="139" t="str">
        <f>IF(AND(TONGHOP!$O24="KTHP",OR(TONGHOP!$P24="LT",TONGHOP!$P24="TN"),TONGHOP!$Z24&lt;&gt;""),TONGHOP!$Z24,"")</f>
        <v/>
      </c>
      <c r="D24" s="139" t="str">
        <f>IF(AND(TONGHOP!$O24="KTHP",TONGHOP!$P24="VĐ"),TONGHOP!$X24,"")</f>
        <v/>
      </c>
      <c r="E24" s="138" t="str">
        <f>IF(AND(TONGHOP!$O24="KTHP",TONGHOP!$P24="VĐ"),TONGHOP!$Y24,"")</f>
        <v/>
      </c>
      <c r="F24" s="138" t="str">
        <f>IF(AND(TONGHOP!$O24="KTHP",TONGHOP!$P24="VĐ"),TONGHOP!$Z24,"")</f>
        <v/>
      </c>
      <c r="G24" s="139" t="str">
        <f>IF(AND(TONGHOP!$O24="KTHP",TONGHOP!$P24="TL"),TONGHOP!$X24,"")</f>
        <v/>
      </c>
      <c r="H24" s="138" t="str">
        <f>IF(AND(TONGHOP!$O24="KTHP",TONGHOP!$P24="TL"),TONGHOP!$Y24,"")</f>
        <v/>
      </c>
      <c r="I24" s="138" t="str">
        <f>IF(AND(TONGHOP!$O24="KTHP",TONGHOP!$P24="TL"),TONGHOP!$Z24,"")</f>
        <v/>
      </c>
      <c r="J24" s="139" t="str">
        <f>IF(AND(TONGHOP!$O24="KTHP",TONGHOP!$P24="TH"),TONGHOP!$X24,"")</f>
        <v/>
      </c>
      <c r="K24" s="138" t="str">
        <f>IF(AND(TONGHOP!$O24="KTHP",TONGHOP!$P24="TH"),TONGHOP!$Y24,"")</f>
        <v/>
      </c>
      <c r="L24" s="138" t="str">
        <f>IF(AND(TONGHOP!$O24="KTHP",TONGHOP!$P24="TH"),TONGHOP!$Z24,"")</f>
        <v/>
      </c>
      <c r="M24" s="139" t="str">
        <f>IF(AND(TONGHOP!$O24="ThiTN",OR(TONGHOP!$P24="LT",TONGHOP!$P24="TN"),TONGHOP!$X24&lt;&gt;""),TONGHOP!$X24,"")</f>
        <v/>
      </c>
      <c r="N24" s="139" t="str">
        <f>IF(AND(TONGHOP!$O24="ThiTN",OR(TONGHOP!$P24="LT",TONGHOP!$P24="TN"),TONGHOP!$Y24&lt;&gt;""),TONGHOP!$Y24,"")</f>
        <v/>
      </c>
      <c r="O24" s="139" t="str">
        <f>IF(AND(TONGHOP!$O24="ThiTN",OR(TONGHOP!$P24="LT",TONGHOP!$P24="TN"),TONGHOP!$Z24&lt;&gt;""),TONGHOP!$Z24,"")</f>
        <v/>
      </c>
      <c r="P24" s="139" t="str">
        <f>IF(AND(TONGHOP!$O24="ThiTN",TONGHOP!$P24="VĐ",TONGHOP!$X24&lt;&gt;""),TONGHOP!$X24,"")</f>
        <v/>
      </c>
      <c r="Q24" s="139" t="str">
        <f>IF(AND(TONGHOP!$O24="ThiTN",TONGHOP!$P24="VĐ",TONGHOP!$Y24&lt;&gt;""),TONGHOP!$Y24,"")</f>
        <v/>
      </c>
      <c r="R24" s="139" t="str">
        <f>IF(AND(TONGHOP!$O24="ThiTN",TONGHOP!$P24="VĐ",TONGHOP!$Z24&lt;&gt;""),TONGHOP!$Z24,"")</f>
        <v/>
      </c>
      <c r="S24" s="137" t="str">
        <f>IF(AND(TONGHOP!$O24="ThiTN",TONGHOP!$P24="TH",TONGHOP!$X24&lt;&gt;""),TONGHOP!$X24,"")</f>
        <v/>
      </c>
      <c r="T24" s="137" t="str">
        <f>IF(AND(TONGHOP!$O24="ThiTN",TONGHOP!$P24="TH",TONGHOP!$Y24&lt;&gt;""),TONGHOP!$Y24,"")</f>
        <v/>
      </c>
      <c r="U24" s="137" t="str">
        <f>IF(AND(TONGHOP!$O24="ThiTN",TONGHOP!$P24="TH",TONGHOP!$Z24&lt;&gt;""),TONGHOP!$Z24,"")</f>
        <v/>
      </c>
    </row>
    <row r="25" spans="1:21">
      <c r="A25" s="139" t="str">
        <f>IF(AND(TONGHOP!$O25="KTHP",OR(TONGHOP!$P25="LT",TONGHOP!$P25="TN"),TONGHOP!$X25&lt;&gt;""),TONGHOP!$X25,"")</f>
        <v>Nguyễn Huỳnh Mai Hạnh</v>
      </c>
      <c r="B25" s="139" t="str">
        <f>IF(AND(TONGHOP!$O25="KTHP",OR(TONGHOP!$P25="LT",TONGHOP!$P25="TN"),TONGHOP!$Y25&lt;&gt;""),TONGHOP!$Y25,"")</f>
        <v>Trần Kim Thu Liễu</v>
      </c>
      <c r="C25" s="139">
        <f>IF(AND(TONGHOP!$O25="KTHP",OR(TONGHOP!$P25="LT",TONGHOP!$P25="TN"),TONGHOP!$Z25&lt;&gt;""),TONGHOP!$Z25,"")</f>
        <v>42</v>
      </c>
      <c r="D25" s="139" t="str">
        <f>IF(AND(TONGHOP!$O25="KTHP",TONGHOP!$P25="VĐ"),TONGHOP!$X25,"")</f>
        <v/>
      </c>
      <c r="E25" s="138" t="str">
        <f>IF(AND(TONGHOP!$O25="KTHP",TONGHOP!$P25="VĐ"),TONGHOP!$Y25,"")</f>
        <v/>
      </c>
      <c r="F25" s="138" t="str">
        <f>IF(AND(TONGHOP!$O25="KTHP",TONGHOP!$P25="VĐ"),TONGHOP!$Z25,"")</f>
        <v/>
      </c>
      <c r="G25" s="139" t="str">
        <f>IF(AND(TONGHOP!$O25="KTHP",TONGHOP!$P25="TL"),TONGHOP!$X25,"")</f>
        <v/>
      </c>
      <c r="H25" s="138" t="str">
        <f>IF(AND(TONGHOP!$O25="KTHP",TONGHOP!$P25="TL"),TONGHOP!$Y25,"")</f>
        <v/>
      </c>
      <c r="I25" s="138" t="str">
        <f>IF(AND(TONGHOP!$O25="KTHP",TONGHOP!$P25="TL"),TONGHOP!$Z25,"")</f>
        <v/>
      </c>
      <c r="J25" s="139" t="str">
        <f>IF(AND(TONGHOP!$O25="KTHP",TONGHOP!$P25="TH"),TONGHOP!$X25,"")</f>
        <v/>
      </c>
      <c r="K25" s="138" t="str">
        <f>IF(AND(TONGHOP!$O25="KTHP",TONGHOP!$P25="TH"),TONGHOP!$Y25,"")</f>
        <v/>
      </c>
      <c r="L25" s="138" t="str">
        <f>IF(AND(TONGHOP!$O25="KTHP",TONGHOP!$P25="TH"),TONGHOP!$Z25,"")</f>
        <v/>
      </c>
      <c r="M25" s="139" t="str">
        <f>IF(AND(TONGHOP!$O25="ThiTN",OR(TONGHOP!$P25="LT",TONGHOP!$P25="TN"),TONGHOP!$X25&lt;&gt;""),TONGHOP!$X25,"")</f>
        <v/>
      </c>
      <c r="N25" s="139" t="str">
        <f>IF(AND(TONGHOP!$O25="ThiTN",OR(TONGHOP!$P25="LT",TONGHOP!$P25="TN"),TONGHOP!$Y25&lt;&gt;""),TONGHOP!$Y25,"")</f>
        <v/>
      </c>
      <c r="O25" s="139" t="str">
        <f>IF(AND(TONGHOP!$O25="ThiTN",OR(TONGHOP!$P25="LT",TONGHOP!$P25="TN"),TONGHOP!$Z25&lt;&gt;""),TONGHOP!$Z25,"")</f>
        <v/>
      </c>
      <c r="P25" s="139" t="str">
        <f>IF(AND(TONGHOP!$O25="ThiTN",TONGHOP!$P25="VĐ",TONGHOP!$X25&lt;&gt;""),TONGHOP!$X25,"")</f>
        <v/>
      </c>
      <c r="Q25" s="139" t="str">
        <f>IF(AND(TONGHOP!$O25="ThiTN",TONGHOP!$P25="VĐ",TONGHOP!$Y25&lt;&gt;""),TONGHOP!$Y25,"")</f>
        <v/>
      </c>
      <c r="R25" s="139" t="str">
        <f>IF(AND(TONGHOP!$O25="ThiTN",TONGHOP!$P25="VĐ",TONGHOP!$Z25&lt;&gt;""),TONGHOP!$Z25,"")</f>
        <v/>
      </c>
      <c r="S25" s="137" t="str">
        <f>IF(AND(TONGHOP!$O25="ThiTN",TONGHOP!$P25="TH",TONGHOP!$X25&lt;&gt;""),TONGHOP!$X25,"")</f>
        <v/>
      </c>
      <c r="T25" s="137" t="str">
        <f>IF(AND(TONGHOP!$O25="ThiTN",TONGHOP!$P25="TH",TONGHOP!$Y25&lt;&gt;""),TONGHOP!$Y25,"")</f>
        <v/>
      </c>
      <c r="U25" s="137" t="str">
        <f>IF(AND(TONGHOP!$O25="ThiTN",TONGHOP!$P25="TH",TONGHOP!$Z25&lt;&gt;""),TONGHOP!$Z25,"")</f>
        <v/>
      </c>
    </row>
    <row r="26" spans="1:21">
      <c r="A26" s="139" t="str">
        <f>IF(AND(TONGHOP!$O26="KTHP",OR(TONGHOP!$P26="LT",TONGHOP!$P26="TN"),TONGHOP!$X26&lt;&gt;""),TONGHOP!$X26,"")</f>
        <v>Mạnh Lê Hoàn</v>
      </c>
      <c r="B26" s="139" t="str">
        <f>IF(AND(TONGHOP!$O26="KTHP",OR(TONGHOP!$P26="LT",TONGHOP!$P26="TN"),TONGHOP!$Y26&lt;&gt;""),TONGHOP!$Y26,"")</f>
        <v>Vũ Thị Hạnh Chiêu</v>
      </c>
      <c r="C26" s="139">
        <f>IF(AND(TONGHOP!$O26="KTHP",OR(TONGHOP!$P26="LT",TONGHOP!$P26="TN"),TONGHOP!$Z26&lt;&gt;""),TONGHOP!$Z26,"")</f>
        <v>27</v>
      </c>
      <c r="D26" s="139" t="str">
        <f>IF(AND(TONGHOP!$O26="KTHP",TONGHOP!$P26="VĐ"),TONGHOP!$X26,"")</f>
        <v/>
      </c>
      <c r="E26" s="138" t="str">
        <f>IF(AND(TONGHOP!$O26="KTHP",TONGHOP!$P26="VĐ"),TONGHOP!$Y26,"")</f>
        <v/>
      </c>
      <c r="F26" s="138" t="str">
        <f>IF(AND(TONGHOP!$O26="KTHP",TONGHOP!$P26="VĐ"),TONGHOP!$Z26,"")</f>
        <v/>
      </c>
      <c r="G26" s="139" t="str">
        <f>IF(AND(TONGHOP!$O26="KTHP",TONGHOP!$P26="TL"),TONGHOP!$X26,"")</f>
        <v/>
      </c>
      <c r="H26" s="138" t="str">
        <f>IF(AND(TONGHOP!$O26="KTHP",TONGHOP!$P26="TL"),TONGHOP!$Y26,"")</f>
        <v/>
      </c>
      <c r="I26" s="138" t="str">
        <f>IF(AND(TONGHOP!$O26="KTHP",TONGHOP!$P26="TL"),TONGHOP!$Z26,"")</f>
        <v/>
      </c>
      <c r="J26" s="139" t="str">
        <f>IF(AND(TONGHOP!$O26="KTHP",TONGHOP!$P26="TH"),TONGHOP!$X26,"")</f>
        <v/>
      </c>
      <c r="K26" s="138" t="str">
        <f>IF(AND(TONGHOP!$O26="KTHP",TONGHOP!$P26="TH"),TONGHOP!$Y26,"")</f>
        <v/>
      </c>
      <c r="L26" s="138" t="str">
        <f>IF(AND(TONGHOP!$O26="KTHP",TONGHOP!$P26="TH"),TONGHOP!$Z26,"")</f>
        <v/>
      </c>
      <c r="M26" s="139" t="str">
        <f>IF(AND(TONGHOP!$O26="ThiTN",OR(TONGHOP!$P26="LT",TONGHOP!$P26="TN"),TONGHOP!$X26&lt;&gt;""),TONGHOP!$X26,"")</f>
        <v/>
      </c>
      <c r="N26" s="139" t="str">
        <f>IF(AND(TONGHOP!$O26="ThiTN",OR(TONGHOP!$P26="LT",TONGHOP!$P26="TN"),TONGHOP!$Y26&lt;&gt;""),TONGHOP!$Y26,"")</f>
        <v/>
      </c>
      <c r="O26" s="139" t="str">
        <f>IF(AND(TONGHOP!$O26="ThiTN",OR(TONGHOP!$P26="LT",TONGHOP!$P26="TN"),TONGHOP!$Z26&lt;&gt;""),TONGHOP!$Z26,"")</f>
        <v/>
      </c>
      <c r="P26" s="139" t="str">
        <f>IF(AND(TONGHOP!$O26="ThiTN",TONGHOP!$P26="VĐ",TONGHOP!$X26&lt;&gt;""),TONGHOP!$X26,"")</f>
        <v/>
      </c>
      <c r="Q26" s="139" t="str">
        <f>IF(AND(TONGHOP!$O26="ThiTN",TONGHOP!$P26="VĐ",TONGHOP!$Y26&lt;&gt;""),TONGHOP!$Y26,"")</f>
        <v/>
      </c>
      <c r="R26" s="139" t="str">
        <f>IF(AND(TONGHOP!$O26="ThiTN",TONGHOP!$P26="VĐ",TONGHOP!$Z26&lt;&gt;""),TONGHOP!$Z26,"")</f>
        <v/>
      </c>
      <c r="S26" s="137" t="str">
        <f>IF(AND(TONGHOP!$O26="ThiTN",TONGHOP!$P26="TH",TONGHOP!$X26&lt;&gt;""),TONGHOP!$X26,"")</f>
        <v/>
      </c>
      <c r="T26" s="137" t="str">
        <f>IF(AND(TONGHOP!$O26="ThiTN",TONGHOP!$P26="TH",TONGHOP!$Y26&lt;&gt;""),TONGHOP!$Y26,"")</f>
        <v/>
      </c>
      <c r="U26" s="137" t="str">
        <f>IF(AND(TONGHOP!$O26="ThiTN",TONGHOP!$P26="TH",TONGHOP!$Z26&lt;&gt;""),TONGHOP!$Z26,"")</f>
        <v/>
      </c>
    </row>
    <row r="27" spans="1:21">
      <c r="A27" s="139" t="str">
        <f>IF(AND(TONGHOP!$O27="KTHP",OR(TONGHOP!$P27="LT",TONGHOP!$P27="TN"),TONGHOP!$X27&lt;&gt;""),TONGHOP!$X27,"")</f>
        <v>Trần Hiếu Trinh</v>
      </c>
      <c r="B27" s="139" t="str">
        <f>IF(AND(TONGHOP!$O27="KTHP",OR(TONGHOP!$P27="LT",TONGHOP!$P27="TN"),TONGHOP!$Y27&lt;&gt;""),TONGHOP!$Y27,"")</f>
        <v>Võ Cường</v>
      </c>
      <c r="C27" s="139">
        <f>IF(AND(TONGHOP!$O27="KTHP",OR(TONGHOP!$P27="LT",TONGHOP!$P27="TN"),TONGHOP!$Z27&lt;&gt;""),TONGHOP!$Z27,"")</f>
        <v>22</v>
      </c>
      <c r="D27" s="139" t="str">
        <f>IF(AND(TONGHOP!$O27="KTHP",TONGHOP!$P27="VĐ"),TONGHOP!$X27,"")</f>
        <v/>
      </c>
      <c r="E27" s="138" t="str">
        <f>IF(AND(TONGHOP!$O27="KTHP",TONGHOP!$P27="VĐ"),TONGHOP!$Y27,"")</f>
        <v/>
      </c>
      <c r="F27" s="138" t="str">
        <f>IF(AND(TONGHOP!$O27="KTHP",TONGHOP!$P27="VĐ"),TONGHOP!$Z27,"")</f>
        <v/>
      </c>
      <c r="G27" s="139" t="str">
        <f>IF(AND(TONGHOP!$O27="KTHP",TONGHOP!$P27="TL"),TONGHOP!$X27,"")</f>
        <v/>
      </c>
      <c r="H27" s="138" t="str">
        <f>IF(AND(TONGHOP!$O27="KTHP",TONGHOP!$P27="TL"),TONGHOP!$Y27,"")</f>
        <v/>
      </c>
      <c r="I27" s="138" t="str">
        <f>IF(AND(TONGHOP!$O27="KTHP",TONGHOP!$P27="TL"),TONGHOP!$Z27,"")</f>
        <v/>
      </c>
      <c r="J27" s="139" t="str">
        <f>IF(AND(TONGHOP!$O27="KTHP",TONGHOP!$P27="TH"),TONGHOP!$X27,"")</f>
        <v/>
      </c>
      <c r="K27" s="138" t="str">
        <f>IF(AND(TONGHOP!$O27="KTHP",TONGHOP!$P27="TH"),TONGHOP!$Y27,"")</f>
        <v/>
      </c>
      <c r="L27" s="138" t="str">
        <f>IF(AND(TONGHOP!$O27="KTHP",TONGHOP!$P27="TH"),TONGHOP!$Z27,"")</f>
        <v/>
      </c>
      <c r="M27" s="139" t="str">
        <f>IF(AND(TONGHOP!$O27="ThiTN",OR(TONGHOP!$P27="LT",TONGHOP!$P27="TN"),TONGHOP!$X27&lt;&gt;""),TONGHOP!$X27,"")</f>
        <v/>
      </c>
      <c r="N27" s="139" t="str">
        <f>IF(AND(TONGHOP!$O27="ThiTN",OR(TONGHOP!$P27="LT",TONGHOP!$P27="TN"),TONGHOP!$Y27&lt;&gt;""),TONGHOP!$Y27,"")</f>
        <v/>
      </c>
      <c r="O27" s="139" t="str">
        <f>IF(AND(TONGHOP!$O27="ThiTN",OR(TONGHOP!$P27="LT",TONGHOP!$P27="TN"),TONGHOP!$Z27&lt;&gt;""),TONGHOP!$Z27,"")</f>
        <v/>
      </c>
      <c r="P27" s="139" t="str">
        <f>IF(AND(TONGHOP!$O27="ThiTN",TONGHOP!$P27="VĐ",TONGHOP!$X27&lt;&gt;""),TONGHOP!$X27,"")</f>
        <v/>
      </c>
      <c r="Q27" s="139" t="str">
        <f>IF(AND(TONGHOP!$O27="ThiTN",TONGHOP!$P27="VĐ",TONGHOP!$Y27&lt;&gt;""),TONGHOP!$Y27,"")</f>
        <v/>
      </c>
      <c r="R27" s="139" t="str">
        <f>IF(AND(TONGHOP!$O27="ThiTN",TONGHOP!$P27="VĐ",TONGHOP!$Z27&lt;&gt;""),TONGHOP!$Z27,"")</f>
        <v/>
      </c>
      <c r="S27" s="137" t="str">
        <f>IF(AND(TONGHOP!$O27="ThiTN",TONGHOP!$P27="TH",TONGHOP!$X27&lt;&gt;""),TONGHOP!$X27,"")</f>
        <v/>
      </c>
      <c r="T27" s="137" t="str">
        <f>IF(AND(TONGHOP!$O27="ThiTN",TONGHOP!$P27="TH",TONGHOP!$Y27&lt;&gt;""),TONGHOP!$Y27,"")</f>
        <v/>
      </c>
      <c r="U27" s="137" t="str">
        <f>IF(AND(TONGHOP!$O27="ThiTN",TONGHOP!$P27="TH",TONGHOP!$Z27&lt;&gt;""),TONGHOP!$Z27,"")</f>
        <v/>
      </c>
    </row>
    <row r="28" spans="1:21">
      <c r="A28" s="139" t="str">
        <f>IF(AND(TONGHOP!$O28="KTHP",OR(TONGHOP!$P28="LT",TONGHOP!$P28="TN"),TONGHOP!$X28&lt;&gt;""),TONGHOP!$X28,"")</f>
        <v>Phạm Thị Thu Nga</v>
      </c>
      <c r="B28" s="139" t="str">
        <f>IF(AND(TONGHOP!$O28="KTHP",OR(TONGHOP!$P28="LT",TONGHOP!$P28="TN"),TONGHOP!$Y28&lt;&gt;""),TONGHOP!$Y28,"")</f>
        <v>Dương Đức Kiên</v>
      </c>
      <c r="C28" s="139">
        <f>IF(AND(TONGHOP!$O28="KTHP",OR(TONGHOP!$P28="LT",TONGHOP!$P28="TN"),TONGHOP!$Z28&lt;&gt;""),TONGHOP!$Z28,"")</f>
        <v>13</v>
      </c>
      <c r="D28" s="139" t="str">
        <f>IF(AND(TONGHOP!$O28="KTHP",TONGHOP!$P28="VĐ"),TONGHOP!$X28,"")</f>
        <v/>
      </c>
      <c r="E28" s="138" t="str">
        <f>IF(AND(TONGHOP!$O28="KTHP",TONGHOP!$P28="VĐ"),TONGHOP!$Y28,"")</f>
        <v/>
      </c>
      <c r="F28" s="138" t="str">
        <f>IF(AND(TONGHOP!$O28="KTHP",TONGHOP!$P28="VĐ"),TONGHOP!$Z28,"")</f>
        <v/>
      </c>
      <c r="G28" s="139" t="str">
        <f>IF(AND(TONGHOP!$O28="KTHP",TONGHOP!$P28="TL"),TONGHOP!$X28,"")</f>
        <v/>
      </c>
      <c r="H28" s="138" t="str">
        <f>IF(AND(TONGHOP!$O28="KTHP",TONGHOP!$P28="TL"),TONGHOP!$Y28,"")</f>
        <v/>
      </c>
      <c r="I28" s="138" t="str">
        <f>IF(AND(TONGHOP!$O28="KTHP",TONGHOP!$P28="TL"),TONGHOP!$Z28,"")</f>
        <v/>
      </c>
      <c r="J28" s="139" t="str">
        <f>IF(AND(TONGHOP!$O28="KTHP",TONGHOP!$P28="TH"),TONGHOP!$X28,"")</f>
        <v/>
      </c>
      <c r="K28" s="138" t="str">
        <f>IF(AND(TONGHOP!$O28="KTHP",TONGHOP!$P28="TH"),TONGHOP!$Y28,"")</f>
        <v/>
      </c>
      <c r="L28" s="138" t="str">
        <f>IF(AND(TONGHOP!$O28="KTHP",TONGHOP!$P28="TH"),TONGHOP!$Z28,"")</f>
        <v/>
      </c>
      <c r="M28" s="139" t="str">
        <f>IF(AND(TONGHOP!$O28="ThiTN",OR(TONGHOP!$P28="LT",TONGHOP!$P28="TN"),TONGHOP!$X28&lt;&gt;""),TONGHOP!$X28,"")</f>
        <v/>
      </c>
      <c r="N28" s="139" t="str">
        <f>IF(AND(TONGHOP!$O28="ThiTN",OR(TONGHOP!$P28="LT",TONGHOP!$P28="TN"),TONGHOP!$Y28&lt;&gt;""),TONGHOP!$Y28,"")</f>
        <v/>
      </c>
      <c r="O28" s="139" t="str">
        <f>IF(AND(TONGHOP!$O28="ThiTN",OR(TONGHOP!$P28="LT",TONGHOP!$P28="TN"),TONGHOP!$Z28&lt;&gt;""),TONGHOP!$Z28,"")</f>
        <v/>
      </c>
      <c r="P28" s="139" t="str">
        <f>IF(AND(TONGHOP!$O28="ThiTN",TONGHOP!$P28="VĐ",TONGHOP!$X28&lt;&gt;""),TONGHOP!$X28,"")</f>
        <v/>
      </c>
      <c r="Q28" s="139" t="str">
        <f>IF(AND(TONGHOP!$O28="ThiTN",TONGHOP!$P28="VĐ",TONGHOP!$Y28&lt;&gt;""),TONGHOP!$Y28,"")</f>
        <v/>
      </c>
      <c r="R28" s="139" t="str">
        <f>IF(AND(TONGHOP!$O28="ThiTN",TONGHOP!$P28="VĐ",TONGHOP!$Z28&lt;&gt;""),TONGHOP!$Z28,"")</f>
        <v/>
      </c>
      <c r="S28" s="137" t="str">
        <f>IF(AND(TONGHOP!$O28="ThiTN",TONGHOP!$P28="TH",TONGHOP!$X28&lt;&gt;""),TONGHOP!$X28,"")</f>
        <v/>
      </c>
      <c r="T28" s="137" t="str">
        <f>IF(AND(TONGHOP!$O28="ThiTN",TONGHOP!$P28="TH",TONGHOP!$Y28&lt;&gt;""),TONGHOP!$Y28,"")</f>
        <v/>
      </c>
      <c r="U28" s="137" t="str">
        <f>IF(AND(TONGHOP!$O28="ThiTN",TONGHOP!$P28="TH",TONGHOP!$Z28&lt;&gt;""),TONGHOP!$Z28,"")</f>
        <v/>
      </c>
    </row>
    <row r="29" spans="1:21">
      <c r="A29" s="139" t="str">
        <f>IF(AND(TONGHOP!$O29="KTHP",OR(TONGHOP!$P29="LT",TONGHOP!$P29="TN"),TONGHOP!$X29&lt;&gt;""),TONGHOP!$X29,"")</f>
        <v>Phạm Thị Thu Nga</v>
      </c>
      <c r="B29" s="139" t="str">
        <f>IF(AND(TONGHOP!$O29="KTHP",OR(TONGHOP!$P29="LT",TONGHOP!$P29="TN"),TONGHOP!$Y29&lt;&gt;""),TONGHOP!$Y29,"")</f>
        <v>Dương Đức Kiên</v>
      </c>
      <c r="C29" s="139">
        <f>IF(AND(TONGHOP!$O29="KTHP",OR(TONGHOP!$P29="LT",TONGHOP!$P29="TN"),TONGHOP!$Z29&lt;&gt;""),TONGHOP!$Z29,"")</f>
        <v>29</v>
      </c>
      <c r="D29" s="139" t="str">
        <f>IF(AND(TONGHOP!$O29="KTHP",TONGHOP!$P29="VĐ"),TONGHOP!$X29,"")</f>
        <v/>
      </c>
      <c r="E29" s="138" t="str">
        <f>IF(AND(TONGHOP!$O29="KTHP",TONGHOP!$P29="VĐ"),TONGHOP!$Y29,"")</f>
        <v/>
      </c>
      <c r="F29" s="138" t="str">
        <f>IF(AND(TONGHOP!$O29="KTHP",TONGHOP!$P29="VĐ"),TONGHOP!$Z29,"")</f>
        <v/>
      </c>
      <c r="G29" s="139" t="str">
        <f>IF(AND(TONGHOP!$O29="KTHP",TONGHOP!$P29="TL"),TONGHOP!$X29,"")</f>
        <v/>
      </c>
      <c r="H29" s="138" t="str">
        <f>IF(AND(TONGHOP!$O29="KTHP",TONGHOP!$P29="TL"),TONGHOP!$Y29,"")</f>
        <v/>
      </c>
      <c r="I29" s="138" t="str">
        <f>IF(AND(TONGHOP!$O29="KTHP",TONGHOP!$P29="TL"),TONGHOP!$Z29,"")</f>
        <v/>
      </c>
      <c r="J29" s="139" t="str">
        <f>IF(AND(TONGHOP!$O29="KTHP",TONGHOP!$P29="TH"),TONGHOP!$X29,"")</f>
        <v/>
      </c>
      <c r="K29" s="138" t="str">
        <f>IF(AND(TONGHOP!$O29="KTHP",TONGHOP!$P29="TH"),TONGHOP!$Y29,"")</f>
        <v/>
      </c>
      <c r="L29" s="138" t="str">
        <f>IF(AND(TONGHOP!$O29="KTHP",TONGHOP!$P29="TH"),TONGHOP!$Z29,"")</f>
        <v/>
      </c>
      <c r="M29" s="139" t="str">
        <f>IF(AND(TONGHOP!$O29="ThiTN",OR(TONGHOP!$P29="LT",TONGHOP!$P29="TN"),TONGHOP!$X29&lt;&gt;""),TONGHOP!$X29,"")</f>
        <v/>
      </c>
      <c r="N29" s="139" t="str">
        <f>IF(AND(TONGHOP!$O29="ThiTN",OR(TONGHOP!$P29="LT",TONGHOP!$P29="TN"),TONGHOP!$Y29&lt;&gt;""),TONGHOP!$Y29,"")</f>
        <v/>
      </c>
      <c r="O29" s="139" t="str">
        <f>IF(AND(TONGHOP!$O29="ThiTN",OR(TONGHOP!$P29="LT",TONGHOP!$P29="TN"),TONGHOP!$Z29&lt;&gt;""),TONGHOP!$Z29,"")</f>
        <v/>
      </c>
      <c r="P29" s="139" t="str">
        <f>IF(AND(TONGHOP!$O29="ThiTN",TONGHOP!$P29="VĐ",TONGHOP!$X29&lt;&gt;""),TONGHOP!$X29,"")</f>
        <v/>
      </c>
      <c r="Q29" s="139" t="str">
        <f>IF(AND(TONGHOP!$O29="ThiTN",TONGHOP!$P29="VĐ",TONGHOP!$Y29&lt;&gt;""),TONGHOP!$Y29,"")</f>
        <v/>
      </c>
      <c r="R29" s="139" t="str">
        <f>IF(AND(TONGHOP!$O29="ThiTN",TONGHOP!$P29="VĐ",TONGHOP!$Z29&lt;&gt;""),TONGHOP!$Z29,"")</f>
        <v/>
      </c>
      <c r="S29" s="137" t="str">
        <f>IF(AND(TONGHOP!$O29="ThiTN",TONGHOP!$P29="TH",TONGHOP!$X29&lt;&gt;""),TONGHOP!$X29,"")</f>
        <v/>
      </c>
      <c r="T29" s="137" t="str">
        <f>IF(AND(TONGHOP!$O29="ThiTN",TONGHOP!$P29="TH",TONGHOP!$Y29&lt;&gt;""),TONGHOP!$Y29,"")</f>
        <v/>
      </c>
      <c r="U29" s="137" t="str">
        <f>IF(AND(TONGHOP!$O29="ThiTN",TONGHOP!$P29="TH",TONGHOP!$Z29&lt;&gt;""),TONGHOP!$Z29,"")</f>
        <v/>
      </c>
    </row>
    <row r="30" spans="1:21">
      <c r="A30" s="139" t="str">
        <f>IF(AND(TONGHOP!$O30="KTHP",OR(TONGHOP!$P30="LT",TONGHOP!$P30="TN"),TONGHOP!$X30&lt;&gt;""),TONGHOP!$X30,"")</f>
        <v>Ngô Hoàng Anh</v>
      </c>
      <c r="B30" s="139" t="str">
        <f>IF(AND(TONGHOP!$O30="KTHP",OR(TONGHOP!$P30="LT",TONGHOP!$P30="TN"),TONGHOP!$Y30&lt;&gt;""),TONGHOP!$Y30,"")</f>
        <v>Quách Minh Thử</v>
      </c>
      <c r="C30" s="139">
        <f>IF(AND(TONGHOP!$O30="KTHP",OR(TONGHOP!$P30="LT",TONGHOP!$P30="TN"),TONGHOP!$Z30&lt;&gt;""),TONGHOP!$Z30,"")</f>
        <v>21</v>
      </c>
      <c r="D30" s="139" t="str">
        <f>IF(AND(TONGHOP!$O30="KTHP",TONGHOP!$P30="VĐ"),TONGHOP!$X30,"")</f>
        <v/>
      </c>
      <c r="E30" s="138" t="str">
        <f>IF(AND(TONGHOP!$O30="KTHP",TONGHOP!$P30="VĐ"),TONGHOP!$Y30,"")</f>
        <v/>
      </c>
      <c r="F30" s="138" t="str">
        <f>IF(AND(TONGHOP!$O30="KTHP",TONGHOP!$P30="VĐ"),TONGHOP!$Z30,"")</f>
        <v/>
      </c>
      <c r="G30" s="139" t="str">
        <f>IF(AND(TONGHOP!$O30="KTHP",TONGHOP!$P30="TL"),TONGHOP!$X30,"")</f>
        <v/>
      </c>
      <c r="H30" s="138" t="str">
        <f>IF(AND(TONGHOP!$O30="KTHP",TONGHOP!$P30="TL"),TONGHOP!$Y30,"")</f>
        <v/>
      </c>
      <c r="I30" s="138" t="str">
        <f>IF(AND(TONGHOP!$O30="KTHP",TONGHOP!$P30="TL"),TONGHOP!$Z30,"")</f>
        <v/>
      </c>
      <c r="J30" s="139" t="str">
        <f>IF(AND(TONGHOP!$O30="KTHP",TONGHOP!$P30="TH"),TONGHOP!$X30,"")</f>
        <v/>
      </c>
      <c r="K30" s="138" t="str">
        <f>IF(AND(TONGHOP!$O30="KTHP",TONGHOP!$P30="TH"),TONGHOP!$Y30,"")</f>
        <v/>
      </c>
      <c r="L30" s="138" t="str">
        <f>IF(AND(TONGHOP!$O30="KTHP",TONGHOP!$P30="TH"),TONGHOP!$Z30,"")</f>
        <v/>
      </c>
      <c r="M30" s="139" t="str">
        <f>IF(AND(TONGHOP!$O30="ThiTN",OR(TONGHOP!$P30="LT",TONGHOP!$P30="TN"),TONGHOP!$X30&lt;&gt;""),TONGHOP!$X30,"")</f>
        <v/>
      </c>
      <c r="N30" s="139" t="str">
        <f>IF(AND(TONGHOP!$O30="ThiTN",OR(TONGHOP!$P30="LT",TONGHOP!$P30="TN"),TONGHOP!$Y30&lt;&gt;""),TONGHOP!$Y30,"")</f>
        <v/>
      </c>
      <c r="O30" s="139" t="str">
        <f>IF(AND(TONGHOP!$O30="ThiTN",OR(TONGHOP!$P30="LT",TONGHOP!$P30="TN"),TONGHOP!$Z30&lt;&gt;""),TONGHOP!$Z30,"")</f>
        <v/>
      </c>
      <c r="P30" s="139" t="str">
        <f>IF(AND(TONGHOP!$O30="ThiTN",TONGHOP!$P30="VĐ",TONGHOP!$X30&lt;&gt;""),TONGHOP!$X30,"")</f>
        <v/>
      </c>
      <c r="Q30" s="139" t="str">
        <f>IF(AND(TONGHOP!$O30="ThiTN",TONGHOP!$P30="VĐ",TONGHOP!$Y30&lt;&gt;""),TONGHOP!$Y30,"")</f>
        <v/>
      </c>
      <c r="R30" s="139" t="str">
        <f>IF(AND(TONGHOP!$O30="ThiTN",TONGHOP!$P30="VĐ",TONGHOP!$Z30&lt;&gt;""),TONGHOP!$Z30,"")</f>
        <v/>
      </c>
      <c r="S30" s="137" t="str">
        <f>IF(AND(TONGHOP!$O30="ThiTN",TONGHOP!$P30="TH",TONGHOP!$X30&lt;&gt;""),TONGHOP!$X30,"")</f>
        <v/>
      </c>
      <c r="T30" s="137" t="str">
        <f>IF(AND(TONGHOP!$O30="ThiTN",TONGHOP!$P30="TH",TONGHOP!$Y30&lt;&gt;""),TONGHOP!$Y30,"")</f>
        <v/>
      </c>
      <c r="U30" s="137" t="str">
        <f>IF(AND(TONGHOP!$O30="ThiTN",TONGHOP!$P30="TH",TONGHOP!$Z30&lt;&gt;""),TONGHOP!$Z30,"")</f>
        <v/>
      </c>
    </row>
    <row r="31" spans="1:21">
      <c r="A31" s="139" t="str">
        <f>IF(AND(TONGHOP!$O31="KTHP",OR(TONGHOP!$P31="LT",TONGHOP!$P31="TN"),TONGHOP!$X31&lt;&gt;""),TONGHOP!$X31,"")</f>
        <v>Đặng Thế Huân</v>
      </c>
      <c r="B31" s="139" t="str">
        <f>IF(AND(TONGHOP!$O31="KTHP",OR(TONGHOP!$P31="LT",TONGHOP!$P31="TN"),TONGHOP!$Y31&lt;&gt;""),TONGHOP!$Y31,"")</f>
        <v>Đinh Đồng Hiệp</v>
      </c>
      <c r="C31" s="139">
        <f>IF(AND(TONGHOP!$O31="KTHP",OR(TONGHOP!$P31="LT",TONGHOP!$P31="TN"),TONGHOP!$Z31&lt;&gt;""),TONGHOP!$Z31,"")</f>
        <v>1</v>
      </c>
      <c r="D31" s="139" t="str">
        <f>IF(AND(TONGHOP!$O31="KTHP",TONGHOP!$P31="VĐ"),TONGHOP!$X31,"")</f>
        <v/>
      </c>
      <c r="E31" s="138" t="str">
        <f>IF(AND(TONGHOP!$O31="KTHP",TONGHOP!$P31="VĐ"),TONGHOP!$Y31,"")</f>
        <v/>
      </c>
      <c r="F31" s="138" t="str">
        <f>IF(AND(TONGHOP!$O31="KTHP",TONGHOP!$P31="VĐ"),TONGHOP!$Z31,"")</f>
        <v/>
      </c>
      <c r="G31" s="139" t="str">
        <f>IF(AND(TONGHOP!$O31="KTHP",TONGHOP!$P31="TL"),TONGHOP!$X31,"")</f>
        <v/>
      </c>
      <c r="H31" s="138" t="str">
        <f>IF(AND(TONGHOP!$O31="KTHP",TONGHOP!$P31="TL"),TONGHOP!$Y31,"")</f>
        <v/>
      </c>
      <c r="I31" s="138" t="str">
        <f>IF(AND(TONGHOP!$O31="KTHP",TONGHOP!$P31="TL"),TONGHOP!$Z31,"")</f>
        <v/>
      </c>
      <c r="J31" s="139" t="str">
        <f>IF(AND(TONGHOP!$O31="KTHP",TONGHOP!$P31="TH"),TONGHOP!$X31,"")</f>
        <v/>
      </c>
      <c r="K31" s="138" t="str">
        <f>IF(AND(TONGHOP!$O31="KTHP",TONGHOP!$P31="TH"),TONGHOP!$Y31,"")</f>
        <v/>
      </c>
      <c r="L31" s="138" t="str">
        <f>IF(AND(TONGHOP!$O31="KTHP",TONGHOP!$P31="TH"),TONGHOP!$Z31,"")</f>
        <v/>
      </c>
      <c r="M31" s="139" t="str">
        <f>IF(AND(TONGHOP!$O31="ThiTN",OR(TONGHOP!$P31="LT",TONGHOP!$P31="TN"),TONGHOP!$X31&lt;&gt;""),TONGHOP!$X31,"")</f>
        <v/>
      </c>
      <c r="N31" s="139" t="str">
        <f>IF(AND(TONGHOP!$O31="ThiTN",OR(TONGHOP!$P31="LT",TONGHOP!$P31="TN"),TONGHOP!$Y31&lt;&gt;""),TONGHOP!$Y31,"")</f>
        <v/>
      </c>
      <c r="O31" s="139" t="str">
        <f>IF(AND(TONGHOP!$O31="ThiTN",OR(TONGHOP!$P31="LT",TONGHOP!$P31="TN"),TONGHOP!$Z31&lt;&gt;""),TONGHOP!$Z31,"")</f>
        <v/>
      </c>
      <c r="P31" s="139" t="str">
        <f>IF(AND(TONGHOP!$O31="ThiTN",TONGHOP!$P31="VĐ",TONGHOP!$X31&lt;&gt;""),TONGHOP!$X31,"")</f>
        <v/>
      </c>
      <c r="Q31" s="139" t="str">
        <f>IF(AND(TONGHOP!$O31="ThiTN",TONGHOP!$P31="VĐ",TONGHOP!$Y31&lt;&gt;""),TONGHOP!$Y31,"")</f>
        <v/>
      </c>
      <c r="R31" s="139" t="str">
        <f>IF(AND(TONGHOP!$O31="ThiTN",TONGHOP!$P31="VĐ",TONGHOP!$Z31&lt;&gt;""),TONGHOP!$Z31,"")</f>
        <v/>
      </c>
      <c r="S31" s="137" t="str">
        <f>IF(AND(TONGHOP!$O31="ThiTN",TONGHOP!$P31="TH",TONGHOP!$X31&lt;&gt;""),TONGHOP!$X31,"")</f>
        <v/>
      </c>
      <c r="T31" s="137" t="str">
        <f>IF(AND(TONGHOP!$O31="ThiTN",TONGHOP!$P31="TH",TONGHOP!$Y31&lt;&gt;""),TONGHOP!$Y31,"")</f>
        <v/>
      </c>
      <c r="U31" s="137" t="str">
        <f>IF(AND(TONGHOP!$O31="ThiTN",TONGHOP!$P31="TH",TONGHOP!$Z31&lt;&gt;""),TONGHOP!$Z31,"")</f>
        <v/>
      </c>
    </row>
    <row r="32" spans="1:21">
      <c r="A32" s="139" t="str">
        <f>IF(AND(TONGHOP!$O32="KTHP",OR(TONGHOP!$P32="LT",TONGHOP!$P32="TN"),TONGHOP!$X32&lt;&gt;""),TONGHOP!$X32,"")</f>
        <v>Đặng Thế Huân</v>
      </c>
      <c r="B32" s="139" t="str">
        <f>IF(AND(TONGHOP!$O32="KTHP",OR(TONGHOP!$P32="LT",TONGHOP!$P32="TN"),TONGHOP!$Y32&lt;&gt;""),TONGHOP!$Y32,"")</f>
        <v>Đinh Đồng Hiệp</v>
      </c>
      <c r="C32" s="139">
        <f>IF(AND(TONGHOP!$O32="KTHP",OR(TONGHOP!$P32="LT",TONGHOP!$P32="TN"),TONGHOP!$Z32&lt;&gt;""),TONGHOP!$Z32,"")</f>
        <v>2</v>
      </c>
      <c r="D32" s="139" t="str">
        <f>IF(AND(TONGHOP!$O32="KTHP",TONGHOP!$P32="VĐ"),TONGHOP!$X32,"")</f>
        <v/>
      </c>
      <c r="E32" s="138" t="str">
        <f>IF(AND(TONGHOP!$O32="KTHP",TONGHOP!$P32="VĐ"),TONGHOP!$Y32,"")</f>
        <v/>
      </c>
      <c r="F32" s="138" t="str">
        <f>IF(AND(TONGHOP!$O32="KTHP",TONGHOP!$P32="VĐ"),TONGHOP!$Z32,"")</f>
        <v/>
      </c>
      <c r="G32" s="139" t="str">
        <f>IF(AND(TONGHOP!$O32="KTHP",TONGHOP!$P32="TL"),TONGHOP!$X32,"")</f>
        <v/>
      </c>
      <c r="H32" s="138" t="str">
        <f>IF(AND(TONGHOP!$O32="KTHP",TONGHOP!$P32="TL"),TONGHOP!$Y32,"")</f>
        <v/>
      </c>
      <c r="I32" s="138" t="str">
        <f>IF(AND(TONGHOP!$O32="KTHP",TONGHOP!$P32="TL"),TONGHOP!$Z32,"")</f>
        <v/>
      </c>
      <c r="J32" s="139" t="str">
        <f>IF(AND(TONGHOP!$O32="KTHP",TONGHOP!$P32="TH"),TONGHOP!$X32,"")</f>
        <v/>
      </c>
      <c r="K32" s="138" t="str">
        <f>IF(AND(TONGHOP!$O32="KTHP",TONGHOP!$P32="TH"),TONGHOP!$Y32,"")</f>
        <v/>
      </c>
      <c r="L32" s="138" t="str">
        <f>IF(AND(TONGHOP!$O32="KTHP",TONGHOP!$P32="TH"),TONGHOP!$Z32,"")</f>
        <v/>
      </c>
      <c r="M32" s="139" t="str">
        <f>IF(AND(TONGHOP!$O32="ThiTN",OR(TONGHOP!$P32="LT",TONGHOP!$P32="TN"),TONGHOP!$X32&lt;&gt;""),TONGHOP!$X32,"")</f>
        <v/>
      </c>
      <c r="N32" s="139" t="str">
        <f>IF(AND(TONGHOP!$O32="ThiTN",OR(TONGHOP!$P32="LT",TONGHOP!$P32="TN"),TONGHOP!$Y32&lt;&gt;""),TONGHOP!$Y32,"")</f>
        <v/>
      </c>
      <c r="O32" s="139" t="str">
        <f>IF(AND(TONGHOP!$O32="ThiTN",OR(TONGHOP!$P32="LT",TONGHOP!$P32="TN"),TONGHOP!$Z32&lt;&gt;""),TONGHOP!$Z32,"")</f>
        <v/>
      </c>
      <c r="P32" s="139" t="str">
        <f>IF(AND(TONGHOP!$O32="ThiTN",TONGHOP!$P32="VĐ",TONGHOP!$X32&lt;&gt;""),TONGHOP!$X32,"")</f>
        <v/>
      </c>
      <c r="Q32" s="139" t="str">
        <f>IF(AND(TONGHOP!$O32="ThiTN",TONGHOP!$P32="VĐ",TONGHOP!$Y32&lt;&gt;""),TONGHOP!$Y32,"")</f>
        <v/>
      </c>
      <c r="R32" s="139" t="str">
        <f>IF(AND(TONGHOP!$O32="ThiTN",TONGHOP!$P32="VĐ",TONGHOP!$Z32&lt;&gt;""),TONGHOP!$Z32,"")</f>
        <v/>
      </c>
      <c r="S32" s="137" t="str">
        <f>IF(AND(TONGHOP!$O32="ThiTN",TONGHOP!$P32="TH",TONGHOP!$X32&lt;&gt;""),TONGHOP!$X32,"")</f>
        <v/>
      </c>
      <c r="T32" s="137" t="str">
        <f>IF(AND(TONGHOP!$O32="ThiTN",TONGHOP!$P32="TH",TONGHOP!$Y32&lt;&gt;""),TONGHOP!$Y32,"")</f>
        <v/>
      </c>
      <c r="U32" s="137" t="str">
        <f>IF(AND(TONGHOP!$O32="ThiTN",TONGHOP!$P32="TH",TONGHOP!$Z32&lt;&gt;""),TONGHOP!$Z32,"")</f>
        <v/>
      </c>
    </row>
    <row r="33" spans="1:21">
      <c r="A33" s="139" t="str">
        <f>IF(AND(TONGHOP!$O33="KTHP",OR(TONGHOP!$P33="LT",TONGHOP!$P33="TN"),TONGHOP!$X33&lt;&gt;""),TONGHOP!$X33,"")</f>
        <v>Đặng Thế Huân</v>
      </c>
      <c r="B33" s="139" t="str">
        <f>IF(AND(TONGHOP!$O33="KTHP",OR(TONGHOP!$P33="LT",TONGHOP!$P33="TN"),TONGHOP!$Y33&lt;&gt;""),TONGHOP!$Y33,"")</f>
        <v>Đinh Đồng Hiệp</v>
      </c>
      <c r="C33" s="139">
        <f>IF(AND(TONGHOP!$O33="KTHP",OR(TONGHOP!$P33="LT",TONGHOP!$P33="TN"),TONGHOP!$Z33&lt;&gt;""),TONGHOP!$Z33,"")</f>
        <v>3</v>
      </c>
      <c r="D33" s="139" t="str">
        <f>IF(AND(TONGHOP!$O33="KTHP",TONGHOP!$P33="VĐ"),TONGHOP!$X33,"")</f>
        <v/>
      </c>
      <c r="E33" s="138" t="str">
        <f>IF(AND(TONGHOP!$O33="KTHP",TONGHOP!$P33="VĐ"),TONGHOP!$Y33,"")</f>
        <v/>
      </c>
      <c r="F33" s="138" t="str">
        <f>IF(AND(TONGHOP!$O33="KTHP",TONGHOP!$P33="VĐ"),TONGHOP!$Z33,"")</f>
        <v/>
      </c>
      <c r="G33" s="139" t="str">
        <f>IF(AND(TONGHOP!$O33="KTHP",TONGHOP!$P33="TL"),TONGHOP!$X33,"")</f>
        <v/>
      </c>
      <c r="H33" s="138" t="str">
        <f>IF(AND(TONGHOP!$O33="KTHP",TONGHOP!$P33="TL"),TONGHOP!$Y33,"")</f>
        <v/>
      </c>
      <c r="I33" s="138" t="str">
        <f>IF(AND(TONGHOP!$O33="KTHP",TONGHOP!$P33="TL"),TONGHOP!$Z33,"")</f>
        <v/>
      </c>
      <c r="J33" s="139" t="str">
        <f>IF(AND(TONGHOP!$O33="KTHP",TONGHOP!$P33="TH"),TONGHOP!$X33,"")</f>
        <v/>
      </c>
      <c r="K33" s="138" t="str">
        <f>IF(AND(TONGHOP!$O33="KTHP",TONGHOP!$P33="TH"),TONGHOP!$Y33,"")</f>
        <v/>
      </c>
      <c r="L33" s="138" t="str">
        <f>IF(AND(TONGHOP!$O33="KTHP",TONGHOP!$P33="TH"),TONGHOP!$Z33,"")</f>
        <v/>
      </c>
      <c r="M33" s="139" t="str">
        <f>IF(AND(TONGHOP!$O33="ThiTN",OR(TONGHOP!$P33="LT",TONGHOP!$P33="TN"),TONGHOP!$X33&lt;&gt;""),TONGHOP!$X33,"")</f>
        <v/>
      </c>
      <c r="N33" s="139" t="str">
        <f>IF(AND(TONGHOP!$O33="ThiTN",OR(TONGHOP!$P33="LT",TONGHOP!$P33="TN"),TONGHOP!$Y33&lt;&gt;""),TONGHOP!$Y33,"")</f>
        <v/>
      </c>
      <c r="O33" s="139" t="str">
        <f>IF(AND(TONGHOP!$O33="ThiTN",OR(TONGHOP!$P33="LT",TONGHOP!$P33="TN"),TONGHOP!$Z33&lt;&gt;""),TONGHOP!$Z33,"")</f>
        <v/>
      </c>
      <c r="P33" s="139" t="str">
        <f>IF(AND(TONGHOP!$O33="ThiTN",TONGHOP!$P33="VĐ",TONGHOP!$X33&lt;&gt;""),TONGHOP!$X33,"")</f>
        <v/>
      </c>
      <c r="Q33" s="139" t="str">
        <f>IF(AND(TONGHOP!$O33="ThiTN",TONGHOP!$P33="VĐ",TONGHOP!$Y33&lt;&gt;""),TONGHOP!$Y33,"")</f>
        <v/>
      </c>
      <c r="R33" s="139" t="str">
        <f>IF(AND(TONGHOP!$O33="ThiTN",TONGHOP!$P33="VĐ",TONGHOP!$Z33&lt;&gt;""),TONGHOP!$Z33,"")</f>
        <v/>
      </c>
      <c r="S33" s="137" t="str">
        <f>IF(AND(TONGHOP!$O33="ThiTN",TONGHOP!$P33="TH",TONGHOP!$X33&lt;&gt;""),TONGHOP!$X33,"")</f>
        <v/>
      </c>
      <c r="T33" s="137" t="str">
        <f>IF(AND(TONGHOP!$O33="ThiTN",TONGHOP!$P33="TH",TONGHOP!$Y33&lt;&gt;""),TONGHOP!$Y33,"")</f>
        <v/>
      </c>
      <c r="U33" s="137" t="str">
        <f>IF(AND(TONGHOP!$O33="ThiTN",TONGHOP!$P33="TH",TONGHOP!$Z33&lt;&gt;""),TONGHOP!$Z33,"")</f>
        <v/>
      </c>
    </row>
    <row r="34" spans="1:21">
      <c r="A34" s="139" t="str">
        <f>IF(AND(TONGHOP!$O34="KTHP",OR(TONGHOP!$P34="LT",TONGHOP!$P34="TN"),TONGHOP!$X34&lt;&gt;""),TONGHOP!$X34,"")</f>
        <v>Đặng Thế Huân</v>
      </c>
      <c r="B34" s="139" t="str">
        <f>IF(AND(TONGHOP!$O34="KTHP",OR(TONGHOP!$P34="LT",TONGHOP!$P34="TN"),TONGHOP!$Y34&lt;&gt;""),TONGHOP!$Y34,"")</f>
        <v>Đinh Đồng Hiệp</v>
      </c>
      <c r="C34" s="139">
        <f>IF(AND(TONGHOP!$O34="KTHP",OR(TONGHOP!$P34="LT",TONGHOP!$P34="TN"),TONGHOP!$Z34&lt;&gt;""),TONGHOP!$Z34,"")</f>
        <v>1</v>
      </c>
      <c r="D34" s="139" t="str">
        <f>IF(AND(TONGHOP!$O34="KTHP",TONGHOP!$P34="VĐ"),TONGHOP!$X34,"")</f>
        <v/>
      </c>
      <c r="E34" s="138" t="str">
        <f>IF(AND(TONGHOP!$O34="KTHP",TONGHOP!$P34="VĐ"),TONGHOP!$Y34,"")</f>
        <v/>
      </c>
      <c r="F34" s="138" t="str">
        <f>IF(AND(TONGHOP!$O34="KTHP",TONGHOP!$P34="VĐ"),TONGHOP!$Z34,"")</f>
        <v/>
      </c>
      <c r="G34" s="139" t="str">
        <f>IF(AND(TONGHOP!$O34="KTHP",TONGHOP!$P34="TL"),TONGHOP!$X34,"")</f>
        <v/>
      </c>
      <c r="H34" s="138" t="str">
        <f>IF(AND(TONGHOP!$O34="KTHP",TONGHOP!$P34="TL"),TONGHOP!$Y34,"")</f>
        <v/>
      </c>
      <c r="I34" s="138" t="str">
        <f>IF(AND(TONGHOP!$O34="KTHP",TONGHOP!$P34="TL"),TONGHOP!$Z34,"")</f>
        <v/>
      </c>
      <c r="J34" s="139" t="str">
        <f>IF(AND(TONGHOP!$O34="KTHP",TONGHOP!$P34="TH"),TONGHOP!$X34,"")</f>
        <v/>
      </c>
      <c r="K34" s="138" t="str">
        <f>IF(AND(TONGHOP!$O34="KTHP",TONGHOP!$P34="TH"),TONGHOP!$Y34,"")</f>
        <v/>
      </c>
      <c r="L34" s="138" t="str">
        <f>IF(AND(TONGHOP!$O34="KTHP",TONGHOP!$P34="TH"),TONGHOP!$Z34,"")</f>
        <v/>
      </c>
      <c r="M34" s="139" t="str">
        <f>IF(AND(TONGHOP!$O34="ThiTN",OR(TONGHOP!$P34="LT",TONGHOP!$P34="TN"),TONGHOP!$X34&lt;&gt;""),TONGHOP!$X34,"")</f>
        <v/>
      </c>
      <c r="N34" s="139" t="str">
        <f>IF(AND(TONGHOP!$O34="ThiTN",OR(TONGHOP!$P34="LT",TONGHOP!$P34="TN"),TONGHOP!$Y34&lt;&gt;""),TONGHOP!$Y34,"")</f>
        <v/>
      </c>
      <c r="O34" s="139" t="str">
        <f>IF(AND(TONGHOP!$O34="ThiTN",OR(TONGHOP!$P34="LT",TONGHOP!$P34="TN"),TONGHOP!$Z34&lt;&gt;""),TONGHOP!$Z34,"")</f>
        <v/>
      </c>
      <c r="P34" s="139" t="str">
        <f>IF(AND(TONGHOP!$O34="ThiTN",TONGHOP!$P34="VĐ",TONGHOP!$X34&lt;&gt;""),TONGHOP!$X34,"")</f>
        <v/>
      </c>
      <c r="Q34" s="139" t="str">
        <f>IF(AND(TONGHOP!$O34="ThiTN",TONGHOP!$P34="VĐ",TONGHOP!$Y34&lt;&gt;""),TONGHOP!$Y34,"")</f>
        <v/>
      </c>
      <c r="R34" s="139" t="str">
        <f>IF(AND(TONGHOP!$O34="ThiTN",TONGHOP!$P34="VĐ",TONGHOP!$Z34&lt;&gt;""),TONGHOP!$Z34,"")</f>
        <v/>
      </c>
      <c r="S34" s="137" t="str">
        <f>IF(AND(TONGHOP!$O34="ThiTN",TONGHOP!$P34="TH",TONGHOP!$X34&lt;&gt;""),TONGHOP!$X34,"")</f>
        <v/>
      </c>
      <c r="T34" s="137" t="str">
        <f>IF(AND(TONGHOP!$O34="ThiTN",TONGHOP!$P34="TH",TONGHOP!$Y34&lt;&gt;""),TONGHOP!$Y34,"")</f>
        <v/>
      </c>
      <c r="U34" s="137" t="str">
        <f>IF(AND(TONGHOP!$O34="ThiTN",TONGHOP!$P34="TH",TONGHOP!$Z34&lt;&gt;""),TONGHOP!$Z34,"")</f>
        <v/>
      </c>
    </row>
    <row r="35" spans="1:21">
      <c r="A35" s="139" t="str">
        <f>IF(AND(TONGHOP!$O35="KTHP",OR(TONGHOP!$P35="LT",TONGHOP!$P35="TN"),TONGHOP!$X35&lt;&gt;""),TONGHOP!$X35,"")</f>
        <v/>
      </c>
      <c r="B35" s="139" t="str">
        <f>IF(AND(TONGHOP!$O35="KTHP",OR(TONGHOP!$P35="LT",TONGHOP!$P35="TN"),TONGHOP!$Y35&lt;&gt;""),TONGHOP!$Y35,"")</f>
        <v/>
      </c>
      <c r="C35" s="139" t="str">
        <f>IF(AND(TONGHOP!$O35="KTHP",OR(TONGHOP!$P35="LT",TONGHOP!$P35="TN"),TONGHOP!$Z35&lt;&gt;""),TONGHOP!$Z35,"")</f>
        <v/>
      </c>
      <c r="D35" s="139" t="str">
        <f>IF(AND(TONGHOP!$O35="KTHP",TONGHOP!$P35="VĐ"),TONGHOP!$X35,"")</f>
        <v/>
      </c>
      <c r="E35" s="138" t="str">
        <f>IF(AND(TONGHOP!$O35="KTHP",TONGHOP!$P35="VĐ"),TONGHOP!$Y35,"")</f>
        <v/>
      </c>
      <c r="F35" s="138" t="str">
        <f>IF(AND(TONGHOP!$O35="KTHP",TONGHOP!$P35="VĐ"),TONGHOP!$Z35,"")</f>
        <v/>
      </c>
      <c r="G35" s="139" t="str">
        <f>IF(AND(TONGHOP!$O35="KTHP",TONGHOP!$P35="TL"),TONGHOP!$X35,"")</f>
        <v/>
      </c>
      <c r="H35" s="138" t="str">
        <f>IF(AND(TONGHOP!$O35="KTHP",TONGHOP!$P35="TL"),TONGHOP!$Y35,"")</f>
        <v/>
      </c>
      <c r="I35" s="138" t="str">
        <f>IF(AND(TONGHOP!$O35="KTHP",TONGHOP!$P35="TL"),TONGHOP!$Z35,"")</f>
        <v/>
      </c>
      <c r="J35" s="139" t="str">
        <f>IF(AND(TONGHOP!$O35="KTHP",TONGHOP!$P35="TH"),TONGHOP!$X35,"")</f>
        <v/>
      </c>
      <c r="K35" s="138" t="str">
        <f>IF(AND(TONGHOP!$O35="KTHP",TONGHOP!$P35="TH"),TONGHOP!$Y35,"")</f>
        <v/>
      </c>
      <c r="L35" s="138" t="str">
        <f>IF(AND(TONGHOP!$O35="KTHP",TONGHOP!$P35="TH"),TONGHOP!$Z35,"")</f>
        <v/>
      </c>
      <c r="M35" s="139" t="str">
        <f>IF(AND(TONGHOP!$O35="ThiTN",OR(TONGHOP!$P35="LT",TONGHOP!$P35="TN"),TONGHOP!$X35&lt;&gt;""),TONGHOP!$X35,"")</f>
        <v/>
      </c>
      <c r="N35" s="139" t="str">
        <f>IF(AND(TONGHOP!$O35="ThiTN",OR(TONGHOP!$P35="LT",TONGHOP!$P35="TN"),TONGHOP!$Y35&lt;&gt;""),TONGHOP!$Y35,"")</f>
        <v/>
      </c>
      <c r="O35" s="139" t="str">
        <f>IF(AND(TONGHOP!$O35="ThiTN",OR(TONGHOP!$P35="LT",TONGHOP!$P35="TN"),TONGHOP!$Z35&lt;&gt;""),TONGHOP!$Z35,"")</f>
        <v/>
      </c>
      <c r="P35" s="139" t="str">
        <f>IF(AND(TONGHOP!$O35="ThiTN",TONGHOP!$P35="VĐ",TONGHOP!$X35&lt;&gt;""),TONGHOP!$X35,"")</f>
        <v/>
      </c>
      <c r="Q35" s="139" t="str">
        <f>IF(AND(TONGHOP!$O35="ThiTN",TONGHOP!$P35="VĐ",TONGHOP!$Y35&lt;&gt;""),TONGHOP!$Y35,"")</f>
        <v/>
      </c>
      <c r="R35" s="139" t="str">
        <f>IF(AND(TONGHOP!$O35="ThiTN",TONGHOP!$P35="VĐ",TONGHOP!$Z35&lt;&gt;""),TONGHOP!$Z35,"")</f>
        <v/>
      </c>
      <c r="S35" s="137" t="str">
        <f>IF(AND(TONGHOP!$O35="ThiTN",TONGHOP!$P35="TH",TONGHOP!$X35&lt;&gt;""),TONGHOP!$X35,"")</f>
        <v/>
      </c>
      <c r="T35" s="137" t="str">
        <f>IF(AND(TONGHOP!$O35="ThiTN",TONGHOP!$P35="TH",TONGHOP!$Y35&lt;&gt;""),TONGHOP!$Y35,"")</f>
        <v/>
      </c>
      <c r="U35" s="137" t="str">
        <f>IF(AND(TONGHOP!$O35="ThiTN",TONGHOP!$P35="TH",TONGHOP!$Z35&lt;&gt;""),TONGHOP!$Z35,"")</f>
        <v/>
      </c>
    </row>
    <row r="36" spans="1:21">
      <c r="A36" s="139" t="str">
        <f>IF(AND(TONGHOP!$O36="KTHP",OR(TONGHOP!$P36="LT",TONGHOP!$P36="TN"),TONGHOP!$X36&lt;&gt;""),TONGHOP!$X36,"")</f>
        <v>Đỗ Thị Thơm</v>
      </c>
      <c r="B36" s="139" t="str">
        <f>IF(AND(TONGHOP!$O36="KTHP",OR(TONGHOP!$P36="LT",TONGHOP!$P36="TN"),TONGHOP!$Y36&lt;&gt;""),TONGHOP!$Y36,"")</f>
        <v>Nguyễn Anh Kiệt</v>
      </c>
      <c r="C36" s="139">
        <f>IF(AND(TONGHOP!$O36="KTHP",OR(TONGHOP!$P36="LT",TONGHOP!$P36="TN"),TONGHOP!$Z36&lt;&gt;""),TONGHOP!$Z36,"")</f>
        <v>35</v>
      </c>
      <c r="D36" s="139" t="str">
        <f>IF(AND(TONGHOP!$O36="KTHP",TONGHOP!$P36="VĐ"),TONGHOP!$X36,"")</f>
        <v/>
      </c>
      <c r="E36" s="138" t="str">
        <f>IF(AND(TONGHOP!$O36="KTHP",TONGHOP!$P36="VĐ"),TONGHOP!$Y36,"")</f>
        <v/>
      </c>
      <c r="F36" s="138" t="str">
        <f>IF(AND(TONGHOP!$O36="KTHP",TONGHOP!$P36="VĐ"),TONGHOP!$Z36,"")</f>
        <v/>
      </c>
      <c r="G36" s="139" t="str">
        <f>IF(AND(TONGHOP!$O36="KTHP",TONGHOP!$P36="TL"),TONGHOP!$X36,"")</f>
        <v/>
      </c>
      <c r="H36" s="138" t="str">
        <f>IF(AND(TONGHOP!$O36="KTHP",TONGHOP!$P36="TL"),TONGHOP!$Y36,"")</f>
        <v/>
      </c>
      <c r="I36" s="138" t="str">
        <f>IF(AND(TONGHOP!$O36="KTHP",TONGHOP!$P36="TL"),TONGHOP!$Z36,"")</f>
        <v/>
      </c>
      <c r="J36" s="139" t="str">
        <f>IF(AND(TONGHOP!$O36="KTHP",TONGHOP!$P36="TH"),TONGHOP!$X36,"")</f>
        <v/>
      </c>
      <c r="K36" s="138" t="str">
        <f>IF(AND(TONGHOP!$O36="KTHP",TONGHOP!$P36="TH"),TONGHOP!$Y36,"")</f>
        <v/>
      </c>
      <c r="L36" s="138" t="str">
        <f>IF(AND(TONGHOP!$O36="KTHP",TONGHOP!$P36="TH"),TONGHOP!$Z36,"")</f>
        <v/>
      </c>
      <c r="M36" s="139" t="str">
        <f>IF(AND(TONGHOP!$O36="ThiTN",OR(TONGHOP!$P36="LT",TONGHOP!$P36="TN"),TONGHOP!$X36&lt;&gt;""),TONGHOP!$X36,"")</f>
        <v/>
      </c>
      <c r="N36" s="139" t="str">
        <f>IF(AND(TONGHOP!$O36="ThiTN",OR(TONGHOP!$P36="LT",TONGHOP!$P36="TN"),TONGHOP!$Y36&lt;&gt;""),TONGHOP!$Y36,"")</f>
        <v/>
      </c>
      <c r="O36" s="139" t="str">
        <f>IF(AND(TONGHOP!$O36="ThiTN",OR(TONGHOP!$P36="LT",TONGHOP!$P36="TN"),TONGHOP!$Z36&lt;&gt;""),TONGHOP!$Z36,"")</f>
        <v/>
      </c>
      <c r="P36" s="139" t="str">
        <f>IF(AND(TONGHOP!$O36="ThiTN",TONGHOP!$P36="VĐ",TONGHOP!$X36&lt;&gt;""),TONGHOP!$X36,"")</f>
        <v/>
      </c>
      <c r="Q36" s="139" t="str">
        <f>IF(AND(TONGHOP!$O36="ThiTN",TONGHOP!$P36="VĐ",TONGHOP!$Y36&lt;&gt;""),TONGHOP!$Y36,"")</f>
        <v/>
      </c>
      <c r="R36" s="139" t="str">
        <f>IF(AND(TONGHOP!$O36="ThiTN",TONGHOP!$P36="VĐ",TONGHOP!$Z36&lt;&gt;""),TONGHOP!$Z36,"")</f>
        <v/>
      </c>
      <c r="S36" s="137" t="str">
        <f>IF(AND(TONGHOP!$O36="ThiTN",TONGHOP!$P36="TH",TONGHOP!$X36&lt;&gt;""),TONGHOP!$X36,"")</f>
        <v/>
      </c>
      <c r="T36" s="137" t="str">
        <f>IF(AND(TONGHOP!$O36="ThiTN",TONGHOP!$P36="TH",TONGHOP!$Y36&lt;&gt;""),TONGHOP!$Y36,"")</f>
        <v/>
      </c>
      <c r="U36" s="137" t="str">
        <f>IF(AND(TONGHOP!$O36="ThiTN",TONGHOP!$P36="TH",TONGHOP!$Z36&lt;&gt;""),TONGHOP!$Z36,"")</f>
        <v/>
      </c>
    </row>
    <row r="37" spans="1:21">
      <c r="A37" s="139" t="str">
        <f>IF(AND(TONGHOP!$O37="KTHP",OR(TONGHOP!$P37="LT",TONGHOP!$P37="TN"),TONGHOP!$X37&lt;&gt;""),TONGHOP!$X37,"")</f>
        <v>Đỗ Thị Thơm</v>
      </c>
      <c r="B37" s="139" t="str">
        <f>IF(AND(TONGHOP!$O37="KTHP",OR(TONGHOP!$P37="LT",TONGHOP!$P37="TN"),TONGHOP!$Y37&lt;&gt;""),TONGHOP!$Y37,"")</f>
        <v>Nguyễn Anh Kiệt</v>
      </c>
      <c r="C37" s="139">
        <f>IF(AND(TONGHOP!$O37="KTHP",OR(TONGHOP!$P37="LT",TONGHOP!$P37="TN"),TONGHOP!$Z37&lt;&gt;""),TONGHOP!$Z37,"")</f>
        <v>36</v>
      </c>
      <c r="D37" s="139" t="str">
        <f>IF(AND(TONGHOP!$O37="KTHP",TONGHOP!$P37="VĐ"),TONGHOP!$X37,"")</f>
        <v/>
      </c>
      <c r="E37" s="138" t="str">
        <f>IF(AND(TONGHOP!$O37="KTHP",TONGHOP!$P37="VĐ"),TONGHOP!$Y37,"")</f>
        <v/>
      </c>
      <c r="F37" s="138" t="str">
        <f>IF(AND(TONGHOP!$O37="KTHP",TONGHOP!$P37="VĐ"),TONGHOP!$Z37,"")</f>
        <v/>
      </c>
      <c r="G37" s="139" t="str">
        <f>IF(AND(TONGHOP!$O37="KTHP",TONGHOP!$P37="TL"),TONGHOP!$X37,"")</f>
        <v/>
      </c>
      <c r="H37" s="138" t="str">
        <f>IF(AND(TONGHOP!$O37="KTHP",TONGHOP!$P37="TL"),TONGHOP!$Y37,"")</f>
        <v/>
      </c>
      <c r="I37" s="138" t="str">
        <f>IF(AND(TONGHOP!$O37="KTHP",TONGHOP!$P37="TL"),TONGHOP!$Z37,"")</f>
        <v/>
      </c>
      <c r="J37" s="139" t="str">
        <f>IF(AND(TONGHOP!$O37="KTHP",TONGHOP!$P37="TH"),TONGHOP!$X37,"")</f>
        <v/>
      </c>
      <c r="K37" s="138" t="str">
        <f>IF(AND(TONGHOP!$O37="KTHP",TONGHOP!$P37="TH"),TONGHOP!$Y37,"")</f>
        <v/>
      </c>
      <c r="L37" s="138" t="str">
        <f>IF(AND(TONGHOP!$O37="KTHP",TONGHOP!$P37="TH"),TONGHOP!$Z37,"")</f>
        <v/>
      </c>
      <c r="M37" s="139" t="str">
        <f>IF(AND(TONGHOP!$O37="ThiTN",OR(TONGHOP!$P37="LT",TONGHOP!$P37="TN"),TONGHOP!$X37&lt;&gt;""),TONGHOP!$X37,"")</f>
        <v/>
      </c>
      <c r="N37" s="139" t="str">
        <f>IF(AND(TONGHOP!$O37="ThiTN",OR(TONGHOP!$P37="LT",TONGHOP!$P37="TN"),TONGHOP!$Y37&lt;&gt;""),TONGHOP!$Y37,"")</f>
        <v/>
      </c>
      <c r="O37" s="139" t="str">
        <f>IF(AND(TONGHOP!$O37="ThiTN",OR(TONGHOP!$P37="LT",TONGHOP!$P37="TN"),TONGHOP!$Z37&lt;&gt;""),TONGHOP!$Z37,"")</f>
        <v/>
      </c>
      <c r="P37" s="139" t="str">
        <f>IF(AND(TONGHOP!$O37="ThiTN",TONGHOP!$P37="VĐ",TONGHOP!$X37&lt;&gt;""),TONGHOP!$X37,"")</f>
        <v/>
      </c>
      <c r="Q37" s="139" t="str">
        <f>IF(AND(TONGHOP!$O37="ThiTN",TONGHOP!$P37="VĐ",TONGHOP!$Y37&lt;&gt;""),TONGHOP!$Y37,"")</f>
        <v/>
      </c>
      <c r="R37" s="139" t="str">
        <f>IF(AND(TONGHOP!$O37="ThiTN",TONGHOP!$P37="VĐ",TONGHOP!$Z37&lt;&gt;""),TONGHOP!$Z37,"")</f>
        <v/>
      </c>
      <c r="S37" s="137" t="str">
        <f>IF(AND(TONGHOP!$O37="ThiTN",TONGHOP!$P37="TH",TONGHOP!$X37&lt;&gt;""),TONGHOP!$X37,"")</f>
        <v/>
      </c>
      <c r="T37" s="137" t="str">
        <f>IF(AND(TONGHOP!$O37="ThiTN",TONGHOP!$P37="TH",TONGHOP!$Y37&lt;&gt;""),TONGHOP!$Y37,"")</f>
        <v/>
      </c>
      <c r="U37" s="137" t="str">
        <f>IF(AND(TONGHOP!$O37="ThiTN",TONGHOP!$P37="TH",TONGHOP!$Z37&lt;&gt;""),TONGHOP!$Z37,"")</f>
        <v/>
      </c>
    </row>
    <row r="38" spans="1:21">
      <c r="A38" s="139" t="str">
        <f>IF(AND(TONGHOP!$O38="KTHP",OR(TONGHOP!$P38="LT",TONGHOP!$P38="TN"),TONGHOP!$X38&lt;&gt;""),TONGHOP!$X38,"")</f>
        <v>Đỗ Thị Thơm</v>
      </c>
      <c r="B38" s="139" t="str">
        <f>IF(AND(TONGHOP!$O38="KTHP",OR(TONGHOP!$P38="LT",TONGHOP!$P38="TN"),TONGHOP!$Y38&lt;&gt;""),TONGHOP!$Y38,"")</f>
        <v>Nguyễn Anh Kiệt</v>
      </c>
      <c r="C38" s="139">
        <f>IF(AND(TONGHOP!$O38="KTHP",OR(TONGHOP!$P38="LT",TONGHOP!$P38="TN"),TONGHOP!$Z38&lt;&gt;""),TONGHOP!$Z38,"")</f>
        <v>35</v>
      </c>
      <c r="D38" s="139" t="str">
        <f>IF(AND(TONGHOP!$O38="KTHP",TONGHOP!$P38="VĐ"),TONGHOP!$X38,"")</f>
        <v/>
      </c>
      <c r="E38" s="138" t="str">
        <f>IF(AND(TONGHOP!$O38="KTHP",TONGHOP!$P38="VĐ"),TONGHOP!$Y38,"")</f>
        <v/>
      </c>
      <c r="F38" s="138" t="str">
        <f>IF(AND(TONGHOP!$O38="KTHP",TONGHOP!$P38="VĐ"),TONGHOP!$Z38,"")</f>
        <v/>
      </c>
      <c r="G38" s="139" t="str">
        <f>IF(AND(TONGHOP!$O38="KTHP",TONGHOP!$P38="TL"),TONGHOP!$X38,"")</f>
        <v/>
      </c>
      <c r="H38" s="138" t="str">
        <f>IF(AND(TONGHOP!$O38="KTHP",TONGHOP!$P38="TL"),TONGHOP!$Y38,"")</f>
        <v/>
      </c>
      <c r="I38" s="138" t="str">
        <f>IF(AND(TONGHOP!$O38="KTHP",TONGHOP!$P38="TL"),TONGHOP!$Z38,"")</f>
        <v/>
      </c>
      <c r="J38" s="139" t="str">
        <f>IF(AND(TONGHOP!$O38="KTHP",TONGHOP!$P38="TH"),TONGHOP!$X38,"")</f>
        <v/>
      </c>
      <c r="K38" s="138" t="str">
        <f>IF(AND(TONGHOP!$O38="KTHP",TONGHOP!$P38="TH"),TONGHOP!$Y38,"")</f>
        <v/>
      </c>
      <c r="L38" s="138" t="str">
        <f>IF(AND(TONGHOP!$O38="KTHP",TONGHOP!$P38="TH"),TONGHOP!$Z38,"")</f>
        <v/>
      </c>
      <c r="M38" s="139" t="str">
        <f>IF(AND(TONGHOP!$O38="ThiTN",OR(TONGHOP!$P38="LT",TONGHOP!$P38="TN"),TONGHOP!$X38&lt;&gt;""),TONGHOP!$X38,"")</f>
        <v/>
      </c>
      <c r="N38" s="139" t="str">
        <f>IF(AND(TONGHOP!$O38="ThiTN",OR(TONGHOP!$P38="LT",TONGHOP!$P38="TN"),TONGHOP!$Y38&lt;&gt;""),TONGHOP!$Y38,"")</f>
        <v/>
      </c>
      <c r="O38" s="139" t="str">
        <f>IF(AND(TONGHOP!$O38="ThiTN",OR(TONGHOP!$P38="LT",TONGHOP!$P38="TN"),TONGHOP!$Z38&lt;&gt;""),TONGHOP!$Z38,"")</f>
        <v/>
      </c>
      <c r="P38" s="139" t="str">
        <f>IF(AND(TONGHOP!$O38="ThiTN",TONGHOP!$P38="VĐ",TONGHOP!$X38&lt;&gt;""),TONGHOP!$X38,"")</f>
        <v/>
      </c>
      <c r="Q38" s="139" t="str">
        <f>IF(AND(TONGHOP!$O38="ThiTN",TONGHOP!$P38="VĐ",TONGHOP!$Y38&lt;&gt;""),TONGHOP!$Y38,"")</f>
        <v/>
      </c>
      <c r="R38" s="139" t="str">
        <f>IF(AND(TONGHOP!$O38="ThiTN",TONGHOP!$P38="VĐ",TONGHOP!$Z38&lt;&gt;""),TONGHOP!$Z38,"")</f>
        <v/>
      </c>
      <c r="S38" s="137" t="str">
        <f>IF(AND(TONGHOP!$O38="ThiTN",TONGHOP!$P38="TH",TONGHOP!$X38&lt;&gt;""),TONGHOP!$X38,"")</f>
        <v/>
      </c>
      <c r="T38" s="137" t="str">
        <f>IF(AND(TONGHOP!$O38="ThiTN",TONGHOP!$P38="TH",TONGHOP!$Y38&lt;&gt;""),TONGHOP!$Y38,"")</f>
        <v/>
      </c>
      <c r="U38" s="137" t="str">
        <f>IF(AND(TONGHOP!$O38="ThiTN",TONGHOP!$P38="TH",TONGHOP!$Z38&lt;&gt;""),TONGHOP!$Z38,"")</f>
        <v/>
      </c>
    </row>
    <row r="39" spans="1:21">
      <c r="A39" s="139" t="str">
        <f>IF(AND(TONGHOP!$O39="KTHP",OR(TONGHOP!$P39="LT",TONGHOP!$P39="TN"),TONGHOP!$X39&lt;&gt;""),TONGHOP!$X39,"")</f>
        <v>Đỗ Thị Thơm</v>
      </c>
      <c r="B39" s="139" t="str">
        <f>IF(AND(TONGHOP!$O39="KTHP",OR(TONGHOP!$P39="LT",TONGHOP!$P39="TN"),TONGHOP!$Y39&lt;&gt;""),TONGHOP!$Y39,"")</f>
        <v>Nguyễn Anh Kiệt</v>
      </c>
      <c r="C39" s="139">
        <f>IF(AND(TONGHOP!$O39="KTHP",OR(TONGHOP!$P39="LT",TONGHOP!$P39="TN"),TONGHOP!$Z39&lt;&gt;""),TONGHOP!$Z39,"")</f>
        <v>35</v>
      </c>
      <c r="D39" s="139" t="str">
        <f>IF(AND(TONGHOP!$O39="KTHP",TONGHOP!$P39="VĐ"),TONGHOP!$X39,"")</f>
        <v/>
      </c>
      <c r="E39" s="138" t="str">
        <f>IF(AND(TONGHOP!$O39="KTHP",TONGHOP!$P39="VĐ"),TONGHOP!$Y39,"")</f>
        <v/>
      </c>
      <c r="F39" s="138" t="str">
        <f>IF(AND(TONGHOP!$O39="KTHP",TONGHOP!$P39="VĐ"),TONGHOP!$Z39,"")</f>
        <v/>
      </c>
      <c r="G39" s="139" t="str">
        <f>IF(AND(TONGHOP!$O39="KTHP",TONGHOP!$P39="TL"),TONGHOP!$X39,"")</f>
        <v/>
      </c>
      <c r="H39" s="138" t="str">
        <f>IF(AND(TONGHOP!$O39="KTHP",TONGHOP!$P39="TL"),TONGHOP!$Y39,"")</f>
        <v/>
      </c>
      <c r="I39" s="138" t="str">
        <f>IF(AND(TONGHOP!$O39="KTHP",TONGHOP!$P39="TL"),TONGHOP!$Z39,"")</f>
        <v/>
      </c>
      <c r="J39" s="139" t="str">
        <f>IF(AND(TONGHOP!$O39="KTHP",TONGHOP!$P39="TH"),TONGHOP!$X39,"")</f>
        <v/>
      </c>
      <c r="K39" s="138" t="str">
        <f>IF(AND(TONGHOP!$O39="KTHP",TONGHOP!$P39="TH"),TONGHOP!$Y39,"")</f>
        <v/>
      </c>
      <c r="L39" s="138" t="str">
        <f>IF(AND(TONGHOP!$O39="KTHP",TONGHOP!$P39="TH"),TONGHOP!$Z39,"")</f>
        <v/>
      </c>
      <c r="M39" s="139" t="str">
        <f>IF(AND(TONGHOP!$O39="ThiTN",OR(TONGHOP!$P39="LT",TONGHOP!$P39="TN"),TONGHOP!$X39&lt;&gt;""),TONGHOP!$X39,"")</f>
        <v/>
      </c>
      <c r="N39" s="139" t="str">
        <f>IF(AND(TONGHOP!$O39="ThiTN",OR(TONGHOP!$P39="LT",TONGHOP!$P39="TN"),TONGHOP!$Y39&lt;&gt;""),TONGHOP!$Y39,"")</f>
        <v/>
      </c>
      <c r="O39" s="139" t="str">
        <f>IF(AND(TONGHOP!$O39="ThiTN",OR(TONGHOP!$P39="LT",TONGHOP!$P39="TN"),TONGHOP!$Z39&lt;&gt;""),TONGHOP!$Z39,"")</f>
        <v/>
      </c>
      <c r="P39" s="139" t="str">
        <f>IF(AND(TONGHOP!$O39="ThiTN",TONGHOP!$P39="VĐ",TONGHOP!$X39&lt;&gt;""),TONGHOP!$X39,"")</f>
        <v/>
      </c>
      <c r="Q39" s="139" t="str">
        <f>IF(AND(TONGHOP!$O39="ThiTN",TONGHOP!$P39="VĐ",TONGHOP!$Y39&lt;&gt;""),TONGHOP!$Y39,"")</f>
        <v/>
      </c>
      <c r="R39" s="139" t="str">
        <f>IF(AND(TONGHOP!$O39="ThiTN",TONGHOP!$P39="VĐ",TONGHOP!$Z39&lt;&gt;""),TONGHOP!$Z39,"")</f>
        <v/>
      </c>
      <c r="S39" s="137" t="str">
        <f>IF(AND(TONGHOP!$O39="ThiTN",TONGHOP!$P39="TH",TONGHOP!$X39&lt;&gt;""),TONGHOP!$X39,"")</f>
        <v/>
      </c>
      <c r="T39" s="137" t="str">
        <f>IF(AND(TONGHOP!$O39="ThiTN",TONGHOP!$P39="TH",TONGHOP!$Y39&lt;&gt;""),TONGHOP!$Y39,"")</f>
        <v/>
      </c>
      <c r="U39" s="137" t="str">
        <f>IF(AND(TONGHOP!$O39="ThiTN",TONGHOP!$P39="TH",TONGHOP!$Z39&lt;&gt;""),TONGHOP!$Z39,"")</f>
        <v/>
      </c>
    </row>
    <row r="40" spans="1:21">
      <c r="A40" s="139" t="str">
        <f>IF(AND(TONGHOP!$O40="KTHP",OR(TONGHOP!$P40="LT",TONGHOP!$P40="TN"),TONGHOP!$X40&lt;&gt;""),TONGHOP!$X40,"")</f>
        <v>Đỗ Thị Thơm</v>
      </c>
      <c r="B40" s="139" t="str">
        <f>IF(AND(TONGHOP!$O40="KTHP",OR(TONGHOP!$P40="LT",TONGHOP!$P40="TN"),TONGHOP!$Y40&lt;&gt;""),TONGHOP!$Y40,"")</f>
        <v>Nguyễn Anh Kiệt</v>
      </c>
      <c r="C40" s="139">
        <f>IF(AND(TONGHOP!$O40="KTHP",OR(TONGHOP!$P40="LT",TONGHOP!$P40="TN"),TONGHOP!$Z40&lt;&gt;""),TONGHOP!$Z40,"")</f>
        <v>34</v>
      </c>
      <c r="D40" s="139" t="str">
        <f>IF(AND(TONGHOP!$O40="KTHP",TONGHOP!$P40="VĐ"),TONGHOP!$X40,"")</f>
        <v/>
      </c>
      <c r="E40" s="138" t="str">
        <f>IF(AND(TONGHOP!$O40="KTHP",TONGHOP!$P40="VĐ"),TONGHOP!$Y40,"")</f>
        <v/>
      </c>
      <c r="F40" s="138" t="str">
        <f>IF(AND(TONGHOP!$O40="KTHP",TONGHOP!$P40="VĐ"),TONGHOP!$Z40,"")</f>
        <v/>
      </c>
      <c r="G40" s="139" t="str">
        <f>IF(AND(TONGHOP!$O40="KTHP",TONGHOP!$P40="TL"),TONGHOP!$X40,"")</f>
        <v/>
      </c>
      <c r="H40" s="138" t="str">
        <f>IF(AND(TONGHOP!$O40="KTHP",TONGHOP!$P40="TL"),TONGHOP!$Y40,"")</f>
        <v/>
      </c>
      <c r="I40" s="138" t="str">
        <f>IF(AND(TONGHOP!$O40="KTHP",TONGHOP!$P40="TL"),TONGHOP!$Z40,"")</f>
        <v/>
      </c>
      <c r="J40" s="139" t="str">
        <f>IF(AND(TONGHOP!$O40="KTHP",TONGHOP!$P40="TH"),TONGHOP!$X40,"")</f>
        <v/>
      </c>
      <c r="K40" s="138" t="str">
        <f>IF(AND(TONGHOP!$O40="KTHP",TONGHOP!$P40="TH"),TONGHOP!$Y40,"")</f>
        <v/>
      </c>
      <c r="L40" s="138" t="str">
        <f>IF(AND(TONGHOP!$O40="KTHP",TONGHOP!$P40="TH"),TONGHOP!$Z40,"")</f>
        <v/>
      </c>
      <c r="M40" s="139" t="str">
        <f>IF(AND(TONGHOP!$O40="ThiTN",OR(TONGHOP!$P40="LT",TONGHOP!$P40="TN"),TONGHOP!$X40&lt;&gt;""),TONGHOP!$X40,"")</f>
        <v/>
      </c>
      <c r="N40" s="139" t="str">
        <f>IF(AND(TONGHOP!$O40="ThiTN",OR(TONGHOP!$P40="LT",TONGHOP!$P40="TN"),TONGHOP!$Y40&lt;&gt;""),TONGHOP!$Y40,"")</f>
        <v/>
      </c>
      <c r="O40" s="139" t="str">
        <f>IF(AND(TONGHOP!$O40="ThiTN",OR(TONGHOP!$P40="LT",TONGHOP!$P40="TN"),TONGHOP!$Z40&lt;&gt;""),TONGHOP!$Z40,"")</f>
        <v/>
      </c>
      <c r="P40" s="139" t="str">
        <f>IF(AND(TONGHOP!$O40="ThiTN",TONGHOP!$P40="VĐ",TONGHOP!$X40&lt;&gt;""),TONGHOP!$X40,"")</f>
        <v/>
      </c>
      <c r="Q40" s="139" t="str">
        <f>IF(AND(TONGHOP!$O40="ThiTN",TONGHOP!$P40="VĐ",TONGHOP!$Y40&lt;&gt;""),TONGHOP!$Y40,"")</f>
        <v/>
      </c>
      <c r="R40" s="139" t="str">
        <f>IF(AND(TONGHOP!$O40="ThiTN",TONGHOP!$P40="VĐ",TONGHOP!$Z40&lt;&gt;""),TONGHOP!$Z40,"")</f>
        <v/>
      </c>
      <c r="S40" s="137" t="str">
        <f>IF(AND(TONGHOP!$O40="ThiTN",TONGHOP!$P40="TH",TONGHOP!$X40&lt;&gt;""),TONGHOP!$X40,"")</f>
        <v/>
      </c>
      <c r="T40" s="137" t="str">
        <f>IF(AND(TONGHOP!$O40="ThiTN",TONGHOP!$P40="TH",TONGHOP!$Y40&lt;&gt;""),TONGHOP!$Y40,"")</f>
        <v/>
      </c>
      <c r="U40" s="137" t="str">
        <f>IF(AND(TONGHOP!$O40="ThiTN",TONGHOP!$P40="TH",TONGHOP!$Z40&lt;&gt;""),TONGHOP!$Z40,"")</f>
        <v/>
      </c>
    </row>
    <row r="41" spans="1:21">
      <c r="A41" s="139" t="str">
        <f>IF(AND(TONGHOP!$O41="KTHP",OR(TONGHOP!$P41="LT",TONGHOP!$P41="TN"),TONGHOP!$X41&lt;&gt;""),TONGHOP!$X41,"")</f>
        <v>Đỗ Thị Thơm</v>
      </c>
      <c r="B41" s="139" t="str">
        <f>IF(AND(TONGHOP!$O41="KTHP",OR(TONGHOP!$P41="LT",TONGHOP!$P41="TN"),TONGHOP!$Y41&lt;&gt;""),TONGHOP!$Y41,"")</f>
        <v>Nguyễn Anh Kiệt</v>
      </c>
      <c r="C41" s="139">
        <f>IF(AND(TONGHOP!$O41="KTHP",OR(TONGHOP!$P41="LT",TONGHOP!$P41="TN"),TONGHOP!$Z41&lt;&gt;""),TONGHOP!$Z41,"")</f>
        <v>28</v>
      </c>
      <c r="D41" s="139" t="str">
        <f>IF(AND(TONGHOP!$O41="KTHP",TONGHOP!$P41="VĐ"),TONGHOP!$X41,"")</f>
        <v/>
      </c>
      <c r="E41" s="138" t="str">
        <f>IF(AND(TONGHOP!$O41="KTHP",TONGHOP!$P41="VĐ"),TONGHOP!$Y41,"")</f>
        <v/>
      </c>
      <c r="F41" s="138" t="str">
        <f>IF(AND(TONGHOP!$O41="KTHP",TONGHOP!$P41="VĐ"),TONGHOP!$Z41,"")</f>
        <v/>
      </c>
      <c r="G41" s="139" t="str">
        <f>IF(AND(TONGHOP!$O41="KTHP",TONGHOP!$P41="TL"),TONGHOP!$X41,"")</f>
        <v/>
      </c>
      <c r="H41" s="138" t="str">
        <f>IF(AND(TONGHOP!$O41="KTHP",TONGHOP!$P41="TL"),TONGHOP!$Y41,"")</f>
        <v/>
      </c>
      <c r="I41" s="138" t="str">
        <f>IF(AND(TONGHOP!$O41="KTHP",TONGHOP!$P41="TL"),TONGHOP!$Z41,"")</f>
        <v/>
      </c>
      <c r="J41" s="139" t="str">
        <f>IF(AND(TONGHOP!$O41="KTHP",TONGHOP!$P41="TH"),TONGHOP!$X41,"")</f>
        <v/>
      </c>
      <c r="K41" s="138" t="str">
        <f>IF(AND(TONGHOP!$O41="KTHP",TONGHOP!$P41="TH"),TONGHOP!$Y41,"")</f>
        <v/>
      </c>
      <c r="L41" s="138" t="str">
        <f>IF(AND(TONGHOP!$O41="KTHP",TONGHOP!$P41="TH"),TONGHOP!$Z41,"")</f>
        <v/>
      </c>
      <c r="M41" s="139" t="str">
        <f>IF(AND(TONGHOP!$O41="ThiTN",OR(TONGHOP!$P41="LT",TONGHOP!$P41="TN"),TONGHOP!$X41&lt;&gt;""),TONGHOP!$X41,"")</f>
        <v/>
      </c>
      <c r="N41" s="139" t="str">
        <f>IF(AND(TONGHOP!$O41="ThiTN",OR(TONGHOP!$P41="LT",TONGHOP!$P41="TN"),TONGHOP!$Y41&lt;&gt;""),TONGHOP!$Y41,"")</f>
        <v/>
      </c>
      <c r="O41" s="139" t="str">
        <f>IF(AND(TONGHOP!$O41="ThiTN",OR(TONGHOP!$P41="LT",TONGHOP!$P41="TN"),TONGHOP!$Z41&lt;&gt;""),TONGHOP!$Z41,"")</f>
        <v/>
      </c>
      <c r="P41" s="139" t="str">
        <f>IF(AND(TONGHOP!$O41="ThiTN",TONGHOP!$P41="VĐ",TONGHOP!$X41&lt;&gt;""),TONGHOP!$X41,"")</f>
        <v/>
      </c>
      <c r="Q41" s="139" t="str">
        <f>IF(AND(TONGHOP!$O41="ThiTN",TONGHOP!$P41="VĐ",TONGHOP!$Y41&lt;&gt;""),TONGHOP!$Y41,"")</f>
        <v/>
      </c>
      <c r="R41" s="139" t="str">
        <f>IF(AND(TONGHOP!$O41="ThiTN",TONGHOP!$P41="VĐ",TONGHOP!$Z41&lt;&gt;""),TONGHOP!$Z41,"")</f>
        <v/>
      </c>
      <c r="S41" s="137" t="str">
        <f>IF(AND(TONGHOP!$O41="ThiTN",TONGHOP!$P41="TH",TONGHOP!$X41&lt;&gt;""),TONGHOP!$X41,"")</f>
        <v/>
      </c>
      <c r="T41" s="137" t="str">
        <f>IF(AND(TONGHOP!$O41="ThiTN",TONGHOP!$P41="TH",TONGHOP!$Y41&lt;&gt;""),TONGHOP!$Y41,"")</f>
        <v/>
      </c>
      <c r="U41" s="137" t="str">
        <f>IF(AND(TONGHOP!$O41="ThiTN",TONGHOP!$P41="TH",TONGHOP!$Z41&lt;&gt;""),TONGHOP!$Z41,"")</f>
        <v/>
      </c>
    </row>
    <row r="42" spans="1:21">
      <c r="A42" s="139" t="str">
        <f>IF(AND(TONGHOP!$O42="KTHP",OR(TONGHOP!$P42="LT",TONGHOP!$P42="TN"),TONGHOP!$X42&lt;&gt;""),TONGHOP!$X42,"")</f>
        <v>Lê Phi Trường</v>
      </c>
      <c r="B42" s="139" t="str">
        <f>IF(AND(TONGHOP!$O42="KTHP",OR(TONGHOP!$P42="LT",TONGHOP!$P42="TN"),TONGHOP!$Y42&lt;&gt;""),TONGHOP!$Y42,"")</f>
        <v>nNguyễn Ngọc Tuyên</v>
      </c>
      <c r="C42" s="139">
        <f>IF(AND(TONGHOP!$O42="KTHP",OR(TONGHOP!$P42="LT",TONGHOP!$P42="TN"),TONGHOP!$Z42&lt;&gt;""),TONGHOP!$Z42,"")</f>
        <v>34</v>
      </c>
      <c r="D42" s="139" t="str">
        <f>IF(AND(TONGHOP!$O42="KTHP",TONGHOP!$P42="VĐ"),TONGHOP!$X42,"")</f>
        <v/>
      </c>
      <c r="E42" s="138" t="str">
        <f>IF(AND(TONGHOP!$O42="KTHP",TONGHOP!$P42="VĐ"),TONGHOP!$Y42,"")</f>
        <v/>
      </c>
      <c r="F42" s="138" t="str">
        <f>IF(AND(TONGHOP!$O42="KTHP",TONGHOP!$P42="VĐ"),TONGHOP!$Z42,"")</f>
        <v/>
      </c>
      <c r="G42" s="139" t="str">
        <f>IF(AND(TONGHOP!$O42="KTHP",TONGHOP!$P42="TL"),TONGHOP!$X42,"")</f>
        <v/>
      </c>
      <c r="H42" s="138" t="str">
        <f>IF(AND(TONGHOP!$O42="KTHP",TONGHOP!$P42="TL"),TONGHOP!$Y42,"")</f>
        <v/>
      </c>
      <c r="I42" s="138" t="str">
        <f>IF(AND(TONGHOP!$O42="KTHP",TONGHOP!$P42="TL"),TONGHOP!$Z42,"")</f>
        <v/>
      </c>
      <c r="J42" s="139" t="str">
        <f>IF(AND(TONGHOP!$O42="KTHP",TONGHOP!$P42="TH"),TONGHOP!$X42,"")</f>
        <v/>
      </c>
      <c r="K42" s="138" t="str">
        <f>IF(AND(TONGHOP!$O42="KTHP",TONGHOP!$P42="TH"),TONGHOP!$Y42,"")</f>
        <v/>
      </c>
      <c r="L42" s="138" t="str">
        <f>IF(AND(TONGHOP!$O42="KTHP",TONGHOP!$P42="TH"),TONGHOP!$Z42,"")</f>
        <v/>
      </c>
      <c r="M42" s="139" t="str">
        <f>IF(AND(TONGHOP!$O42="ThiTN",OR(TONGHOP!$P42="LT",TONGHOP!$P42="TN"),TONGHOP!$X42&lt;&gt;""),TONGHOP!$X42,"")</f>
        <v/>
      </c>
      <c r="N42" s="139" t="str">
        <f>IF(AND(TONGHOP!$O42="ThiTN",OR(TONGHOP!$P42="LT",TONGHOP!$P42="TN"),TONGHOP!$Y42&lt;&gt;""),TONGHOP!$Y42,"")</f>
        <v/>
      </c>
      <c r="O42" s="139" t="str">
        <f>IF(AND(TONGHOP!$O42="ThiTN",OR(TONGHOP!$P42="LT",TONGHOP!$P42="TN"),TONGHOP!$Z42&lt;&gt;""),TONGHOP!$Z42,"")</f>
        <v/>
      </c>
      <c r="P42" s="139" t="str">
        <f>IF(AND(TONGHOP!$O42="ThiTN",TONGHOP!$P42="VĐ",TONGHOP!$X42&lt;&gt;""),TONGHOP!$X42,"")</f>
        <v/>
      </c>
      <c r="Q42" s="139" t="str">
        <f>IF(AND(TONGHOP!$O42="ThiTN",TONGHOP!$P42="VĐ",TONGHOP!$Y42&lt;&gt;""),TONGHOP!$Y42,"")</f>
        <v/>
      </c>
      <c r="R42" s="139" t="str">
        <f>IF(AND(TONGHOP!$O42="ThiTN",TONGHOP!$P42="VĐ",TONGHOP!$Z42&lt;&gt;""),TONGHOP!$Z42,"")</f>
        <v/>
      </c>
      <c r="S42" s="137" t="str">
        <f>IF(AND(TONGHOP!$O42="ThiTN",TONGHOP!$P42="TH",TONGHOP!$X42&lt;&gt;""),TONGHOP!$X42,"")</f>
        <v/>
      </c>
      <c r="T42" s="137" t="str">
        <f>IF(AND(TONGHOP!$O42="ThiTN",TONGHOP!$P42="TH",TONGHOP!$Y42&lt;&gt;""),TONGHOP!$Y42,"")</f>
        <v/>
      </c>
      <c r="U42" s="137" t="str">
        <f>IF(AND(TONGHOP!$O42="ThiTN",TONGHOP!$P42="TH",TONGHOP!$Z42&lt;&gt;""),TONGHOP!$Z42,"")</f>
        <v/>
      </c>
    </row>
    <row r="43" spans="1:21">
      <c r="A43" s="139" t="str">
        <f>IF(AND(TONGHOP!$O43="KTHP",OR(TONGHOP!$P43="LT",TONGHOP!$P43="TN"),TONGHOP!$X43&lt;&gt;""),TONGHOP!$X43,"")</f>
        <v>Lê Phi Trường</v>
      </c>
      <c r="B43" s="139" t="str">
        <f>IF(AND(TONGHOP!$O43="KTHP",OR(TONGHOP!$P43="LT",TONGHOP!$P43="TN"),TONGHOP!$Y43&lt;&gt;""),TONGHOP!$Y43,"")</f>
        <v>nNguyễn Ngọc Tuyên</v>
      </c>
      <c r="C43" s="139">
        <f>IF(AND(TONGHOP!$O43="KTHP",OR(TONGHOP!$P43="LT",TONGHOP!$P43="TN"),TONGHOP!$Z43&lt;&gt;""),TONGHOP!$Z43,"")</f>
        <v>19</v>
      </c>
      <c r="D43" s="139" t="str">
        <f>IF(AND(TONGHOP!$O43="KTHP",TONGHOP!$P43="VĐ"),TONGHOP!$X43,"")</f>
        <v/>
      </c>
      <c r="E43" s="138" t="str">
        <f>IF(AND(TONGHOP!$O43="KTHP",TONGHOP!$P43="VĐ"),TONGHOP!$Y43,"")</f>
        <v/>
      </c>
      <c r="F43" s="138" t="str">
        <f>IF(AND(TONGHOP!$O43="KTHP",TONGHOP!$P43="VĐ"),TONGHOP!$Z43,"")</f>
        <v/>
      </c>
      <c r="G43" s="139" t="str">
        <f>IF(AND(TONGHOP!$O43="KTHP",TONGHOP!$P43="TL"),TONGHOP!$X43,"")</f>
        <v/>
      </c>
      <c r="H43" s="138" t="str">
        <f>IF(AND(TONGHOP!$O43="KTHP",TONGHOP!$P43="TL"),TONGHOP!$Y43,"")</f>
        <v/>
      </c>
      <c r="I43" s="138" t="str">
        <f>IF(AND(TONGHOP!$O43="KTHP",TONGHOP!$P43="TL"),TONGHOP!$Z43,"")</f>
        <v/>
      </c>
      <c r="J43" s="139" t="str">
        <f>IF(AND(TONGHOP!$O43="KTHP",TONGHOP!$P43="TH"),TONGHOP!$X43,"")</f>
        <v/>
      </c>
      <c r="K43" s="138" t="str">
        <f>IF(AND(TONGHOP!$O43="KTHP",TONGHOP!$P43="TH"),TONGHOP!$Y43,"")</f>
        <v/>
      </c>
      <c r="L43" s="138" t="str">
        <f>IF(AND(TONGHOP!$O43="KTHP",TONGHOP!$P43="TH"),TONGHOP!$Z43,"")</f>
        <v/>
      </c>
      <c r="M43" s="139" t="str">
        <f>IF(AND(TONGHOP!$O43="ThiTN",OR(TONGHOP!$P43="LT",TONGHOP!$P43="TN"),TONGHOP!$X43&lt;&gt;""),TONGHOP!$X43,"")</f>
        <v/>
      </c>
      <c r="N43" s="139" t="str">
        <f>IF(AND(TONGHOP!$O43="ThiTN",OR(TONGHOP!$P43="LT",TONGHOP!$P43="TN"),TONGHOP!$Y43&lt;&gt;""),TONGHOP!$Y43,"")</f>
        <v/>
      </c>
      <c r="O43" s="139" t="str">
        <f>IF(AND(TONGHOP!$O43="ThiTN",OR(TONGHOP!$P43="LT",TONGHOP!$P43="TN"),TONGHOP!$Z43&lt;&gt;""),TONGHOP!$Z43,"")</f>
        <v/>
      </c>
      <c r="P43" s="139" t="str">
        <f>IF(AND(TONGHOP!$O43="ThiTN",TONGHOP!$P43="VĐ",TONGHOP!$X43&lt;&gt;""),TONGHOP!$X43,"")</f>
        <v/>
      </c>
      <c r="Q43" s="139" t="str">
        <f>IF(AND(TONGHOP!$O43="ThiTN",TONGHOP!$P43="VĐ",TONGHOP!$Y43&lt;&gt;""),TONGHOP!$Y43,"")</f>
        <v/>
      </c>
      <c r="R43" s="139" t="str">
        <f>IF(AND(TONGHOP!$O43="ThiTN",TONGHOP!$P43="VĐ",TONGHOP!$Z43&lt;&gt;""),TONGHOP!$Z43,"")</f>
        <v/>
      </c>
      <c r="S43" s="137" t="str">
        <f>IF(AND(TONGHOP!$O43="ThiTN",TONGHOP!$P43="TH",TONGHOP!$X43&lt;&gt;""),TONGHOP!$X43,"")</f>
        <v/>
      </c>
      <c r="T43" s="137" t="str">
        <f>IF(AND(TONGHOP!$O43="ThiTN",TONGHOP!$P43="TH",TONGHOP!$Y43&lt;&gt;""),TONGHOP!$Y43,"")</f>
        <v/>
      </c>
      <c r="U43" s="137" t="str">
        <f>IF(AND(TONGHOP!$O43="ThiTN",TONGHOP!$P43="TH",TONGHOP!$Z43&lt;&gt;""),TONGHOP!$Z43,"")</f>
        <v/>
      </c>
    </row>
    <row r="44" spans="1:21">
      <c r="A44" s="139" t="str">
        <f>IF(AND(TONGHOP!$O44="KTHP",OR(TONGHOP!$P44="LT",TONGHOP!$P44="TN"),TONGHOP!$X44&lt;&gt;""),TONGHOP!$X44,"")</f>
        <v>Kiều Trung Tín</v>
      </c>
      <c r="B44" s="139" t="str">
        <f>IF(AND(TONGHOP!$O44="KTHP",OR(TONGHOP!$P44="LT",TONGHOP!$P44="TN"),TONGHOP!$Y44&lt;&gt;""),TONGHOP!$Y44,"")</f>
        <v>Nguyễn Hữu Mạnh</v>
      </c>
      <c r="C44" s="139">
        <f>IF(AND(TONGHOP!$O44="KTHP",OR(TONGHOP!$P44="LT",TONGHOP!$P44="TN"),TONGHOP!$Z44&lt;&gt;""),TONGHOP!$Z44,"")</f>
        <v>34</v>
      </c>
      <c r="D44" s="139" t="str">
        <f>IF(AND(TONGHOP!$O44="KTHP",TONGHOP!$P44="VĐ"),TONGHOP!$X44,"")</f>
        <v/>
      </c>
      <c r="E44" s="138" t="str">
        <f>IF(AND(TONGHOP!$O44="KTHP",TONGHOP!$P44="VĐ"),TONGHOP!$Y44,"")</f>
        <v/>
      </c>
      <c r="F44" s="138" t="str">
        <f>IF(AND(TONGHOP!$O44="KTHP",TONGHOP!$P44="VĐ"),TONGHOP!$Z44,"")</f>
        <v/>
      </c>
      <c r="G44" s="139" t="str">
        <f>IF(AND(TONGHOP!$O44="KTHP",TONGHOP!$P44="TL"),TONGHOP!$X44,"")</f>
        <v/>
      </c>
      <c r="H44" s="138" t="str">
        <f>IF(AND(TONGHOP!$O44="KTHP",TONGHOP!$P44="TL"),TONGHOP!$Y44,"")</f>
        <v/>
      </c>
      <c r="I44" s="138" t="str">
        <f>IF(AND(TONGHOP!$O44="KTHP",TONGHOP!$P44="TL"),TONGHOP!$Z44,"")</f>
        <v/>
      </c>
      <c r="J44" s="139" t="str">
        <f>IF(AND(TONGHOP!$O44="KTHP",TONGHOP!$P44="TH"),TONGHOP!$X44,"")</f>
        <v/>
      </c>
      <c r="K44" s="138" t="str">
        <f>IF(AND(TONGHOP!$O44="KTHP",TONGHOP!$P44="TH"),TONGHOP!$Y44,"")</f>
        <v/>
      </c>
      <c r="L44" s="138" t="str">
        <f>IF(AND(TONGHOP!$O44="KTHP",TONGHOP!$P44="TH"),TONGHOP!$Z44,"")</f>
        <v/>
      </c>
      <c r="M44" s="139" t="str">
        <f>IF(AND(TONGHOP!$O44="ThiTN",OR(TONGHOP!$P44="LT",TONGHOP!$P44="TN"),TONGHOP!$X44&lt;&gt;""),TONGHOP!$X44,"")</f>
        <v/>
      </c>
      <c r="N44" s="139" t="str">
        <f>IF(AND(TONGHOP!$O44="ThiTN",OR(TONGHOP!$P44="LT",TONGHOP!$P44="TN"),TONGHOP!$Y44&lt;&gt;""),TONGHOP!$Y44,"")</f>
        <v/>
      </c>
      <c r="O44" s="139" t="str">
        <f>IF(AND(TONGHOP!$O44="ThiTN",OR(TONGHOP!$P44="LT",TONGHOP!$P44="TN"),TONGHOP!$Z44&lt;&gt;""),TONGHOP!$Z44,"")</f>
        <v/>
      </c>
      <c r="P44" s="139" t="str">
        <f>IF(AND(TONGHOP!$O44="ThiTN",TONGHOP!$P44="VĐ",TONGHOP!$X44&lt;&gt;""),TONGHOP!$X44,"")</f>
        <v/>
      </c>
      <c r="Q44" s="139" t="str">
        <f>IF(AND(TONGHOP!$O44="ThiTN",TONGHOP!$P44="VĐ",TONGHOP!$Y44&lt;&gt;""),TONGHOP!$Y44,"")</f>
        <v/>
      </c>
      <c r="R44" s="139" t="str">
        <f>IF(AND(TONGHOP!$O44="ThiTN",TONGHOP!$P44="VĐ",TONGHOP!$Z44&lt;&gt;""),TONGHOP!$Z44,"")</f>
        <v/>
      </c>
      <c r="S44" s="137" t="str">
        <f>IF(AND(TONGHOP!$O44="ThiTN",TONGHOP!$P44="TH",TONGHOP!$X44&lt;&gt;""),TONGHOP!$X44,"")</f>
        <v/>
      </c>
      <c r="T44" s="137" t="str">
        <f>IF(AND(TONGHOP!$O44="ThiTN",TONGHOP!$P44="TH",TONGHOP!$Y44&lt;&gt;""),TONGHOP!$Y44,"")</f>
        <v/>
      </c>
      <c r="U44" s="137" t="str">
        <f>IF(AND(TONGHOP!$O44="ThiTN",TONGHOP!$P44="TH",TONGHOP!$Z44&lt;&gt;""),TONGHOP!$Z44,"")</f>
        <v/>
      </c>
    </row>
    <row r="45" spans="1:21">
      <c r="A45" s="139" t="str">
        <f>IF(AND(TONGHOP!$O45="KTHP",OR(TONGHOP!$P45="LT",TONGHOP!$P45="TN"),TONGHOP!$X45&lt;&gt;""),TONGHOP!$X45,"")</f>
        <v>Lê Thị Thu Thảo</v>
      </c>
      <c r="B45" s="139" t="str">
        <f>IF(AND(TONGHOP!$O45="KTHP",OR(TONGHOP!$P45="LT",TONGHOP!$P45="TN"),TONGHOP!$Y45&lt;&gt;""),TONGHOP!$Y45,"")</f>
        <v>Phạm Quỳnh Như</v>
      </c>
      <c r="C45" s="139">
        <f>IF(AND(TONGHOP!$O45="KTHP",OR(TONGHOP!$P45="LT",TONGHOP!$P45="TN"),TONGHOP!$Z45&lt;&gt;""),TONGHOP!$Z45,"")</f>
        <v>24</v>
      </c>
      <c r="D45" s="139" t="str">
        <f>IF(AND(TONGHOP!$O45="KTHP",TONGHOP!$P45="VĐ"),TONGHOP!$X45,"")</f>
        <v/>
      </c>
      <c r="E45" s="138" t="str">
        <f>IF(AND(TONGHOP!$O45="KTHP",TONGHOP!$P45="VĐ"),TONGHOP!$Y45,"")</f>
        <v/>
      </c>
      <c r="F45" s="138" t="str">
        <f>IF(AND(TONGHOP!$O45="KTHP",TONGHOP!$P45="VĐ"),TONGHOP!$Z45,"")</f>
        <v/>
      </c>
      <c r="G45" s="139" t="str">
        <f>IF(AND(TONGHOP!$O45="KTHP",TONGHOP!$P45="TL"),TONGHOP!$X45,"")</f>
        <v/>
      </c>
      <c r="H45" s="138" t="str">
        <f>IF(AND(TONGHOP!$O45="KTHP",TONGHOP!$P45="TL"),TONGHOP!$Y45,"")</f>
        <v/>
      </c>
      <c r="I45" s="138" t="str">
        <f>IF(AND(TONGHOP!$O45="KTHP",TONGHOP!$P45="TL"),TONGHOP!$Z45,"")</f>
        <v/>
      </c>
      <c r="J45" s="139" t="str">
        <f>IF(AND(TONGHOP!$O45="KTHP",TONGHOP!$P45="TH"),TONGHOP!$X45,"")</f>
        <v/>
      </c>
      <c r="K45" s="138" t="str">
        <f>IF(AND(TONGHOP!$O45="KTHP",TONGHOP!$P45="TH"),TONGHOP!$Y45,"")</f>
        <v/>
      </c>
      <c r="L45" s="138" t="str">
        <f>IF(AND(TONGHOP!$O45="KTHP",TONGHOP!$P45="TH"),TONGHOP!$Z45,"")</f>
        <v/>
      </c>
      <c r="M45" s="139" t="str">
        <f>IF(AND(TONGHOP!$O45="ThiTN",OR(TONGHOP!$P45="LT",TONGHOP!$P45="TN"),TONGHOP!$X45&lt;&gt;""),TONGHOP!$X45,"")</f>
        <v/>
      </c>
      <c r="N45" s="139" t="str">
        <f>IF(AND(TONGHOP!$O45="ThiTN",OR(TONGHOP!$P45="LT",TONGHOP!$P45="TN"),TONGHOP!$Y45&lt;&gt;""),TONGHOP!$Y45,"")</f>
        <v/>
      </c>
      <c r="O45" s="139" t="str">
        <f>IF(AND(TONGHOP!$O45="ThiTN",OR(TONGHOP!$P45="LT",TONGHOP!$P45="TN"),TONGHOP!$Z45&lt;&gt;""),TONGHOP!$Z45,"")</f>
        <v/>
      </c>
      <c r="P45" s="139" t="str">
        <f>IF(AND(TONGHOP!$O45="ThiTN",TONGHOP!$P45="VĐ",TONGHOP!$X45&lt;&gt;""),TONGHOP!$X45,"")</f>
        <v/>
      </c>
      <c r="Q45" s="139" t="str">
        <f>IF(AND(TONGHOP!$O45="ThiTN",TONGHOP!$P45="VĐ",TONGHOP!$Y45&lt;&gt;""),TONGHOP!$Y45,"")</f>
        <v/>
      </c>
      <c r="R45" s="139" t="str">
        <f>IF(AND(TONGHOP!$O45="ThiTN",TONGHOP!$P45="VĐ",TONGHOP!$Z45&lt;&gt;""),TONGHOP!$Z45,"")</f>
        <v/>
      </c>
      <c r="S45" s="137" t="str">
        <f>IF(AND(TONGHOP!$O45="ThiTN",TONGHOP!$P45="TH",TONGHOP!$X45&lt;&gt;""),TONGHOP!$X45,"")</f>
        <v/>
      </c>
      <c r="T45" s="137" t="str">
        <f>IF(AND(TONGHOP!$O45="ThiTN",TONGHOP!$P45="TH",TONGHOP!$Y45&lt;&gt;""),TONGHOP!$Y45,"")</f>
        <v/>
      </c>
      <c r="U45" s="137" t="str">
        <f>IF(AND(TONGHOP!$O45="ThiTN",TONGHOP!$P45="TH",TONGHOP!$Z45&lt;&gt;""),TONGHOP!$Z45,"")</f>
        <v/>
      </c>
    </row>
    <row r="46" spans="1:21">
      <c r="A46" s="139" t="str">
        <f>IF(AND(TONGHOP!$O46="KTHP",OR(TONGHOP!$P46="LT",TONGHOP!$P46="TN"),TONGHOP!$X46&lt;&gt;""),TONGHOP!$X46,"")</f>
        <v>Bốc Minh Trí</v>
      </c>
      <c r="B46" s="139" t="str">
        <f>IF(AND(TONGHOP!$O46="KTHP",OR(TONGHOP!$P46="LT",TONGHOP!$P46="TN"),TONGHOP!$Y46&lt;&gt;""),TONGHOP!$Y46,"")</f>
        <v>Mạnh Lê Hoàn</v>
      </c>
      <c r="C46" s="139">
        <f>IF(AND(TONGHOP!$O46="KTHP",OR(TONGHOP!$P46="LT",TONGHOP!$P46="TN"),TONGHOP!$Z46&lt;&gt;""),TONGHOP!$Z46,"")</f>
        <v>18</v>
      </c>
      <c r="D46" s="139" t="str">
        <f>IF(AND(TONGHOP!$O46="KTHP",TONGHOP!$P46="VĐ"),TONGHOP!$X46,"")</f>
        <v/>
      </c>
      <c r="E46" s="138" t="str">
        <f>IF(AND(TONGHOP!$O46="KTHP",TONGHOP!$P46="VĐ"),TONGHOP!$Y46,"")</f>
        <v/>
      </c>
      <c r="F46" s="138" t="str">
        <f>IF(AND(TONGHOP!$O46="KTHP",TONGHOP!$P46="VĐ"),TONGHOP!$Z46,"")</f>
        <v/>
      </c>
      <c r="G46" s="139" t="str">
        <f>IF(AND(TONGHOP!$O46="KTHP",TONGHOP!$P46="TL"),TONGHOP!$X46,"")</f>
        <v/>
      </c>
      <c r="H46" s="138" t="str">
        <f>IF(AND(TONGHOP!$O46="KTHP",TONGHOP!$P46="TL"),TONGHOP!$Y46,"")</f>
        <v/>
      </c>
      <c r="I46" s="138" t="str">
        <f>IF(AND(TONGHOP!$O46="KTHP",TONGHOP!$P46="TL"),TONGHOP!$Z46,"")</f>
        <v/>
      </c>
      <c r="J46" s="139" t="str">
        <f>IF(AND(TONGHOP!$O46="KTHP",TONGHOP!$P46="TH"),TONGHOP!$X46,"")</f>
        <v/>
      </c>
      <c r="K46" s="138" t="str">
        <f>IF(AND(TONGHOP!$O46="KTHP",TONGHOP!$P46="TH"),TONGHOP!$Y46,"")</f>
        <v/>
      </c>
      <c r="L46" s="138" t="str">
        <f>IF(AND(TONGHOP!$O46="KTHP",TONGHOP!$P46="TH"),TONGHOP!$Z46,"")</f>
        <v/>
      </c>
      <c r="M46" s="139" t="str">
        <f>IF(AND(TONGHOP!$O46="ThiTN",OR(TONGHOP!$P46="LT",TONGHOP!$P46="TN"),TONGHOP!$X46&lt;&gt;""),TONGHOP!$X46,"")</f>
        <v/>
      </c>
      <c r="N46" s="139" t="str">
        <f>IF(AND(TONGHOP!$O46="ThiTN",OR(TONGHOP!$P46="LT",TONGHOP!$P46="TN"),TONGHOP!$Y46&lt;&gt;""),TONGHOP!$Y46,"")</f>
        <v/>
      </c>
      <c r="O46" s="139" t="str">
        <f>IF(AND(TONGHOP!$O46="ThiTN",OR(TONGHOP!$P46="LT",TONGHOP!$P46="TN"),TONGHOP!$Z46&lt;&gt;""),TONGHOP!$Z46,"")</f>
        <v/>
      </c>
      <c r="P46" s="139" t="str">
        <f>IF(AND(TONGHOP!$O46="ThiTN",TONGHOP!$P46="VĐ",TONGHOP!$X46&lt;&gt;""),TONGHOP!$X46,"")</f>
        <v/>
      </c>
      <c r="Q46" s="139" t="str">
        <f>IF(AND(TONGHOP!$O46="ThiTN",TONGHOP!$P46="VĐ",TONGHOP!$Y46&lt;&gt;""),TONGHOP!$Y46,"")</f>
        <v/>
      </c>
      <c r="R46" s="139" t="str">
        <f>IF(AND(TONGHOP!$O46="ThiTN",TONGHOP!$P46="VĐ",TONGHOP!$Z46&lt;&gt;""),TONGHOP!$Z46,"")</f>
        <v/>
      </c>
      <c r="S46" s="137" t="str">
        <f>IF(AND(TONGHOP!$O46="ThiTN",TONGHOP!$P46="TH",TONGHOP!$X46&lt;&gt;""),TONGHOP!$X46,"")</f>
        <v/>
      </c>
      <c r="T46" s="137" t="str">
        <f>IF(AND(TONGHOP!$O46="ThiTN",TONGHOP!$P46="TH",TONGHOP!$Y46&lt;&gt;""),TONGHOP!$Y46,"")</f>
        <v/>
      </c>
      <c r="U46" s="137" t="str">
        <f>IF(AND(TONGHOP!$O46="ThiTN",TONGHOP!$P46="TH",TONGHOP!$Z46&lt;&gt;""),TONGHOP!$Z46,"")</f>
        <v/>
      </c>
    </row>
    <row r="47" spans="1:21">
      <c r="A47" s="139" t="str">
        <f>IF(AND(TONGHOP!$O47="KTHP",OR(TONGHOP!$P47="LT",TONGHOP!$P47="TN"),TONGHOP!$X47&lt;&gt;""),TONGHOP!$X47,"")</f>
        <v>Phạm Thị Thanh Thúy</v>
      </c>
      <c r="B47" s="139" t="str">
        <f>IF(AND(TONGHOP!$O47="KTHP",OR(TONGHOP!$P47="LT",TONGHOP!$P47="TN"),TONGHOP!$Y47&lt;&gt;""),TONGHOP!$Y47,"")</f>
        <v>Trương Việt Khánh Trang</v>
      </c>
      <c r="C47" s="139">
        <f>IF(AND(TONGHOP!$O47="KTHP",OR(TONGHOP!$P47="LT",TONGHOP!$P47="TN"),TONGHOP!$Z47&lt;&gt;""),TONGHOP!$Z47,"")</f>
        <v>11</v>
      </c>
      <c r="D47" s="139" t="str">
        <f>IF(AND(TONGHOP!$O47="KTHP",TONGHOP!$P47="VĐ"),TONGHOP!$X47,"")</f>
        <v/>
      </c>
      <c r="E47" s="138" t="str">
        <f>IF(AND(TONGHOP!$O47="KTHP",TONGHOP!$P47="VĐ"),TONGHOP!$Y47,"")</f>
        <v/>
      </c>
      <c r="F47" s="138" t="str">
        <f>IF(AND(TONGHOP!$O47="KTHP",TONGHOP!$P47="VĐ"),TONGHOP!$Z47,"")</f>
        <v/>
      </c>
      <c r="G47" s="139" t="str">
        <f>IF(AND(TONGHOP!$O47="KTHP",TONGHOP!$P47="TL"),TONGHOP!$X47,"")</f>
        <v/>
      </c>
      <c r="H47" s="138" t="str">
        <f>IF(AND(TONGHOP!$O47="KTHP",TONGHOP!$P47="TL"),TONGHOP!$Y47,"")</f>
        <v/>
      </c>
      <c r="I47" s="138" t="str">
        <f>IF(AND(TONGHOP!$O47="KTHP",TONGHOP!$P47="TL"),TONGHOP!$Z47,"")</f>
        <v/>
      </c>
      <c r="J47" s="139" t="str">
        <f>IF(AND(TONGHOP!$O47="KTHP",TONGHOP!$P47="TH"),TONGHOP!$X47,"")</f>
        <v/>
      </c>
      <c r="K47" s="138" t="str">
        <f>IF(AND(TONGHOP!$O47="KTHP",TONGHOP!$P47="TH"),TONGHOP!$Y47,"")</f>
        <v/>
      </c>
      <c r="L47" s="138" t="str">
        <f>IF(AND(TONGHOP!$O47="KTHP",TONGHOP!$P47="TH"),TONGHOP!$Z47,"")</f>
        <v/>
      </c>
      <c r="M47" s="139" t="str">
        <f>IF(AND(TONGHOP!$O47="ThiTN",OR(TONGHOP!$P47="LT",TONGHOP!$P47="TN"),TONGHOP!$X47&lt;&gt;""),TONGHOP!$X47,"")</f>
        <v/>
      </c>
      <c r="N47" s="139" t="str">
        <f>IF(AND(TONGHOP!$O47="ThiTN",OR(TONGHOP!$P47="LT",TONGHOP!$P47="TN"),TONGHOP!$Y47&lt;&gt;""),TONGHOP!$Y47,"")</f>
        <v/>
      </c>
      <c r="O47" s="139" t="str">
        <f>IF(AND(TONGHOP!$O47="ThiTN",OR(TONGHOP!$P47="LT",TONGHOP!$P47="TN"),TONGHOP!$Z47&lt;&gt;""),TONGHOP!$Z47,"")</f>
        <v/>
      </c>
      <c r="P47" s="139" t="str">
        <f>IF(AND(TONGHOP!$O47="ThiTN",TONGHOP!$P47="VĐ",TONGHOP!$X47&lt;&gt;""),TONGHOP!$X47,"")</f>
        <v/>
      </c>
      <c r="Q47" s="139" t="str">
        <f>IF(AND(TONGHOP!$O47="ThiTN",TONGHOP!$P47="VĐ",TONGHOP!$Y47&lt;&gt;""),TONGHOP!$Y47,"")</f>
        <v/>
      </c>
      <c r="R47" s="139" t="str">
        <f>IF(AND(TONGHOP!$O47="ThiTN",TONGHOP!$P47="VĐ",TONGHOP!$Z47&lt;&gt;""),TONGHOP!$Z47,"")</f>
        <v/>
      </c>
      <c r="S47" s="137" t="str">
        <f>IF(AND(TONGHOP!$O47="ThiTN",TONGHOP!$P47="TH",TONGHOP!$X47&lt;&gt;""),TONGHOP!$X47,"")</f>
        <v/>
      </c>
      <c r="T47" s="137" t="str">
        <f>IF(AND(TONGHOP!$O47="ThiTN",TONGHOP!$P47="TH",TONGHOP!$Y47&lt;&gt;""),TONGHOP!$Y47,"")</f>
        <v/>
      </c>
      <c r="U47" s="137" t="str">
        <f>IF(AND(TONGHOP!$O47="ThiTN",TONGHOP!$P47="TH",TONGHOP!$Z47&lt;&gt;""),TONGHOP!$Z47,"")</f>
        <v/>
      </c>
    </row>
    <row r="48" spans="1:21">
      <c r="A48" s="139" t="str">
        <f>IF(AND(TONGHOP!$O48="KTHP",OR(TONGHOP!$P48="LT",TONGHOP!$P48="TN"),TONGHOP!$X48&lt;&gt;""),TONGHOP!$X48,"")</f>
        <v>Bốc Minh Trí</v>
      </c>
      <c r="B48" s="139" t="str">
        <f>IF(AND(TONGHOP!$O48="KTHP",OR(TONGHOP!$P48="LT",TONGHOP!$P48="TN"),TONGHOP!$Y48&lt;&gt;""),TONGHOP!$Y48,"")</f>
        <v>Nguyễn Ngọc Mai</v>
      </c>
      <c r="C48" s="139">
        <f>IF(AND(TONGHOP!$O48="KTHP",OR(TONGHOP!$P48="LT",TONGHOP!$P48="TN"),TONGHOP!$Z48&lt;&gt;""),TONGHOP!$Z48,"")</f>
        <v>24</v>
      </c>
      <c r="D48" s="139" t="str">
        <f>IF(AND(TONGHOP!$O48="KTHP",TONGHOP!$P48="VĐ"),TONGHOP!$X48,"")</f>
        <v/>
      </c>
      <c r="E48" s="138" t="str">
        <f>IF(AND(TONGHOP!$O48="KTHP",TONGHOP!$P48="VĐ"),TONGHOP!$Y48,"")</f>
        <v/>
      </c>
      <c r="F48" s="138" t="str">
        <f>IF(AND(TONGHOP!$O48="KTHP",TONGHOP!$P48="VĐ"),TONGHOP!$Z48,"")</f>
        <v/>
      </c>
      <c r="G48" s="139" t="str">
        <f>IF(AND(TONGHOP!$O48="KTHP",TONGHOP!$P48="TL"),TONGHOP!$X48,"")</f>
        <v/>
      </c>
      <c r="H48" s="138" t="str">
        <f>IF(AND(TONGHOP!$O48="KTHP",TONGHOP!$P48="TL"),TONGHOP!$Y48,"")</f>
        <v/>
      </c>
      <c r="I48" s="138" t="str">
        <f>IF(AND(TONGHOP!$O48="KTHP",TONGHOP!$P48="TL"),TONGHOP!$Z48,"")</f>
        <v/>
      </c>
      <c r="J48" s="139" t="str">
        <f>IF(AND(TONGHOP!$O48="KTHP",TONGHOP!$P48="TH"),TONGHOP!$X48,"")</f>
        <v/>
      </c>
      <c r="K48" s="138" t="str">
        <f>IF(AND(TONGHOP!$O48="KTHP",TONGHOP!$P48="TH"),TONGHOP!$Y48,"")</f>
        <v/>
      </c>
      <c r="L48" s="138" t="str">
        <f>IF(AND(TONGHOP!$O48="KTHP",TONGHOP!$P48="TH"),TONGHOP!$Z48,"")</f>
        <v/>
      </c>
      <c r="M48" s="139" t="str">
        <f>IF(AND(TONGHOP!$O48="ThiTN",OR(TONGHOP!$P48="LT",TONGHOP!$P48="TN"),TONGHOP!$X48&lt;&gt;""),TONGHOP!$X48,"")</f>
        <v/>
      </c>
      <c r="N48" s="139" t="str">
        <f>IF(AND(TONGHOP!$O48="ThiTN",OR(TONGHOP!$P48="LT",TONGHOP!$P48="TN"),TONGHOP!$Y48&lt;&gt;""),TONGHOP!$Y48,"")</f>
        <v/>
      </c>
      <c r="O48" s="139" t="str">
        <f>IF(AND(TONGHOP!$O48="ThiTN",OR(TONGHOP!$P48="LT",TONGHOP!$P48="TN"),TONGHOP!$Z48&lt;&gt;""),TONGHOP!$Z48,"")</f>
        <v/>
      </c>
      <c r="P48" s="139" t="str">
        <f>IF(AND(TONGHOP!$O48="ThiTN",TONGHOP!$P48="VĐ",TONGHOP!$X48&lt;&gt;""),TONGHOP!$X48,"")</f>
        <v/>
      </c>
      <c r="Q48" s="139" t="str">
        <f>IF(AND(TONGHOP!$O48="ThiTN",TONGHOP!$P48="VĐ",TONGHOP!$Y48&lt;&gt;""),TONGHOP!$Y48,"")</f>
        <v/>
      </c>
      <c r="R48" s="139" t="str">
        <f>IF(AND(TONGHOP!$O48="ThiTN",TONGHOP!$P48="VĐ",TONGHOP!$Z48&lt;&gt;""),TONGHOP!$Z48,"")</f>
        <v/>
      </c>
      <c r="S48" s="137" t="str">
        <f>IF(AND(TONGHOP!$O48="ThiTN",TONGHOP!$P48="TH",TONGHOP!$X48&lt;&gt;""),TONGHOP!$X48,"")</f>
        <v/>
      </c>
      <c r="T48" s="137" t="str">
        <f>IF(AND(TONGHOP!$O48="ThiTN",TONGHOP!$P48="TH",TONGHOP!$Y48&lt;&gt;""),TONGHOP!$Y48,"")</f>
        <v/>
      </c>
      <c r="U48" s="137" t="str">
        <f>IF(AND(TONGHOP!$O48="ThiTN",TONGHOP!$P48="TH",TONGHOP!$Z48&lt;&gt;""),TONGHOP!$Z48,"")</f>
        <v/>
      </c>
    </row>
    <row r="49" spans="1:21">
      <c r="A49" s="139" t="str">
        <f>IF(AND(TONGHOP!$O49="KTHP",OR(TONGHOP!$P49="LT",TONGHOP!$P49="TN"),TONGHOP!$X49&lt;&gt;""),TONGHOP!$X49,"")</f>
        <v>Phạm Nguyễn Đức Trung</v>
      </c>
      <c r="B49" s="139" t="str">
        <f>IF(AND(TONGHOP!$O49="KTHP",OR(TONGHOP!$P49="LT",TONGHOP!$P49="TN"),TONGHOP!$Y49&lt;&gt;""),TONGHOP!$Y49,"")</f>
        <v>Võ Đắc Thịnh</v>
      </c>
      <c r="C49" s="139">
        <f>IF(AND(TONGHOP!$O49="KTHP",OR(TONGHOP!$P49="LT",TONGHOP!$P49="TN"),TONGHOP!$Z49&lt;&gt;""),TONGHOP!$Z49,"")</f>
        <v>8</v>
      </c>
      <c r="D49" s="139" t="str">
        <f>IF(AND(TONGHOP!$O49="KTHP",TONGHOP!$P49="VĐ"),TONGHOP!$X49,"")</f>
        <v/>
      </c>
      <c r="E49" s="138" t="str">
        <f>IF(AND(TONGHOP!$O49="KTHP",TONGHOP!$P49="VĐ"),TONGHOP!$Y49,"")</f>
        <v/>
      </c>
      <c r="F49" s="138" t="str">
        <f>IF(AND(TONGHOP!$O49="KTHP",TONGHOP!$P49="VĐ"),TONGHOP!$Z49,"")</f>
        <v/>
      </c>
      <c r="G49" s="139" t="str">
        <f>IF(AND(TONGHOP!$O49="KTHP",TONGHOP!$P49="TL"),TONGHOP!$X49,"")</f>
        <v/>
      </c>
      <c r="H49" s="138" t="str">
        <f>IF(AND(TONGHOP!$O49="KTHP",TONGHOP!$P49="TL"),TONGHOP!$Y49,"")</f>
        <v/>
      </c>
      <c r="I49" s="138" t="str">
        <f>IF(AND(TONGHOP!$O49="KTHP",TONGHOP!$P49="TL"),TONGHOP!$Z49,"")</f>
        <v/>
      </c>
      <c r="J49" s="139" t="str">
        <f>IF(AND(TONGHOP!$O49="KTHP",TONGHOP!$P49="TH"),TONGHOP!$X49,"")</f>
        <v/>
      </c>
      <c r="K49" s="138" t="str">
        <f>IF(AND(TONGHOP!$O49="KTHP",TONGHOP!$P49="TH"),TONGHOP!$Y49,"")</f>
        <v/>
      </c>
      <c r="L49" s="138" t="str">
        <f>IF(AND(TONGHOP!$O49="KTHP",TONGHOP!$P49="TH"),TONGHOP!$Z49,"")</f>
        <v/>
      </c>
      <c r="M49" s="139" t="str">
        <f>IF(AND(TONGHOP!$O49="ThiTN",OR(TONGHOP!$P49="LT",TONGHOP!$P49="TN"),TONGHOP!$X49&lt;&gt;""),TONGHOP!$X49,"")</f>
        <v/>
      </c>
      <c r="N49" s="139" t="str">
        <f>IF(AND(TONGHOP!$O49="ThiTN",OR(TONGHOP!$P49="LT",TONGHOP!$P49="TN"),TONGHOP!$Y49&lt;&gt;""),TONGHOP!$Y49,"")</f>
        <v/>
      </c>
      <c r="O49" s="139" t="str">
        <f>IF(AND(TONGHOP!$O49="ThiTN",OR(TONGHOP!$P49="LT",TONGHOP!$P49="TN"),TONGHOP!$Z49&lt;&gt;""),TONGHOP!$Z49,"")</f>
        <v/>
      </c>
      <c r="P49" s="139" t="str">
        <f>IF(AND(TONGHOP!$O49="ThiTN",TONGHOP!$P49="VĐ",TONGHOP!$X49&lt;&gt;""),TONGHOP!$X49,"")</f>
        <v/>
      </c>
      <c r="Q49" s="139" t="str">
        <f>IF(AND(TONGHOP!$O49="ThiTN",TONGHOP!$P49="VĐ",TONGHOP!$Y49&lt;&gt;""),TONGHOP!$Y49,"")</f>
        <v/>
      </c>
      <c r="R49" s="139" t="str">
        <f>IF(AND(TONGHOP!$O49="ThiTN",TONGHOP!$P49="VĐ",TONGHOP!$Z49&lt;&gt;""),TONGHOP!$Z49,"")</f>
        <v/>
      </c>
      <c r="S49" s="137" t="str">
        <f>IF(AND(TONGHOP!$O49="ThiTN",TONGHOP!$P49="TH",TONGHOP!$X49&lt;&gt;""),TONGHOP!$X49,"")</f>
        <v/>
      </c>
      <c r="T49" s="137" t="str">
        <f>IF(AND(TONGHOP!$O49="ThiTN",TONGHOP!$P49="TH",TONGHOP!$Y49&lt;&gt;""),TONGHOP!$Y49,"")</f>
        <v/>
      </c>
      <c r="U49" s="137" t="str">
        <f>IF(AND(TONGHOP!$O49="ThiTN",TONGHOP!$P49="TH",TONGHOP!$Z49&lt;&gt;""),TONGHOP!$Z49,"")</f>
        <v/>
      </c>
    </row>
    <row r="50" spans="1:21">
      <c r="A50" s="139" t="str">
        <f>IF(AND(TONGHOP!$O50="KTHP",OR(TONGHOP!$P50="LT",TONGHOP!$P50="TN"),TONGHOP!$X50&lt;&gt;""),TONGHOP!$X50,"")</f>
        <v>Lâm Thị Phương Thùy</v>
      </c>
      <c r="B50" s="139" t="str">
        <f>IF(AND(TONGHOP!$O50="KTHP",OR(TONGHOP!$P50="LT",TONGHOP!$P50="TN"),TONGHOP!$Y50&lt;&gt;""),TONGHOP!$Y50,"")</f>
        <v>Trương Việt Khánh Trang</v>
      </c>
      <c r="C50" s="139">
        <f>IF(AND(TONGHOP!$O50="KTHP",OR(TONGHOP!$P50="LT",TONGHOP!$P50="TN"),TONGHOP!$Z50&lt;&gt;""),TONGHOP!$Z50,"")</f>
        <v>4</v>
      </c>
      <c r="D50" s="139" t="str">
        <f>IF(AND(TONGHOP!$O50="KTHP",TONGHOP!$P50="VĐ"),TONGHOP!$X50,"")</f>
        <v/>
      </c>
      <c r="E50" s="138" t="str">
        <f>IF(AND(TONGHOP!$O50="KTHP",TONGHOP!$P50="VĐ"),TONGHOP!$Y50,"")</f>
        <v/>
      </c>
      <c r="F50" s="138" t="str">
        <f>IF(AND(TONGHOP!$O50="KTHP",TONGHOP!$P50="VĐ"),TONGHOP!$Z50,"")</f>
        <v/>
      </c>
      <c r="G50" s="139" t="str">
        <f>IF(AND(TONGHOP!$O50="KTHP",TONGHOP!$P50="TL"),TONGHOP!$X50,"")</f>
        <v/>
      </c>
      <c r="H50" s="138" t="str">
        <f>IF(AND(TONGHOP!$O50="KTHP",TONGHOP!$P50="TL"),TONGHOP!$Y50,"")</f>
        <v/>
      </c>
      <c r="I50" s="138" t="str">
        <f>IF(AND(TONGHOP!$O50="KTHP",TONGHOP!$P50="TL"),TONGHOP!$Z50,"")</f>
        <v/>
      </c>
      <c r="J50" s="139" t="str">
        <f>IF(AND(TONGHOP!$O50="KTHP",TONGHOP!$P50="TH"),TONGHOP!$X50,"")</f>
        <v/>
      </c>
      <c r="K50" s="138" t="str">
        <f>IF(AND(TONGHOP!$O50="KTHP",TONGHOP!$P50="TH"),TONGHOP!$Y50,"")</f>
        <v/>
      </c>
      <c r="L50" s="138" t="str">
        <f>IF(AND(TONGHOP!$O50="KTHP",TONGHOP!$P50="TH"),TONGHOP!$Z50,"")</f>
        <v/>
      </c>
      <c r="M50" s="139" t="str">
        <f>IF(AND(TONGHOP!$O50="ThiTN",OR(TONGHOP!$P50="LT",TONGHOP!$P50="TN"),TONGHOP!$X50&lt;&gt;""),TONGHOP!$X50,"")</f>
        <v/>
      </c>
      <c r="N50" s="139" t="str">
        <f>IF(AND(TONGHOP!$O50="ThiTN",OR(TONGHOP!$P50="LT",TONGHOP!$P50="TN"),TONGHOP!$Y50&lt;&gt;""),TONGHOP!$Y50,"")</f>
        <v/>
      </c>
      <c r="O50" s="139" t="str">
        <f>IF(AND(TONGHOP!$O50="ThiTN",OR(TONGHOP!$P50="LT",TONGHOP!$P50="TN"),TONGHOP!$Z50&lt;&gt;""),TONGHOP!$Z50,"")</f>
        <v/>
      </c>
      <c r="P50" s="139" t="str">
        <f>IF(AND(TONGHOP!$O50="ThiTN",TONGHOP!$P50="VĐ",TONGHOP!$X50&lt;&gt;""),TONGHOP!$X50,"")</f>
        <v/>
      </c>
      <c r="Q50" s="139" t="str">
        <f>IF(AND(TONGHOP!$O50="ThiTN",TONGHOP!$P50="VĐ",TONGHOP!$Y50&lt;&gt;""),TONGHOP!$Y50,"")</f>
        <v/>
      </c>
      <c r="R50" s="139" t="str">
        <f>IF(AND(TONGHOP!$O50="ThiTN",TONGHOP!$P50="VĐ",TONGHOP!$Z50&lt;&gt;""),TONGHOP!$Z50,"")</f>
        <v/>
      </c>
      <c r="S50" s="137" t="str">
        <f>IF(AND(TONGHOP!$O50="ThiTN",TONGHOP!$P50="TH",TONGHOP!$X50&lt;&gt;""),TONGHOP!$X50,"")</f>
        <v/>
      </c>
      <c r="T50" s="137" t="str">
        <f>IF(AND(TONGHOP!$O50="ThiTN",TONGHOP!$P50="TH",TONGHOP!$Y50&lt;&gt;""),TONGHOP!$Y50,"")</f>
        <v/>
      </c>
      <c r="U50" s="137" t="str">
        <f>IF(AND(TONGHOP!$O50="ThiTN",TONGHOP!$P50="TH",TONGHOP!$Z50&lt;&gt;""),TONGHOP!$Z50,"")</f>
        <v/>
      </c>
    </row>
    <row r="51" spans="1:21">
      <c r="A51" s="139" t="str">
        <f>IF(AND(TONGHOP!$O51="KTHP",OR(TONGHOP!$P51="LT",TONGHOP!$P51="TN"),TONGHOP!$X51&lt;&gt;""),TONGHOP!$X51,"")</f>
        <v>Nguyễn Vũ Xuân Thì</v>
      </c>
      <c r="B51" s="139" t="str">
        <f>IF(AND(TONGHOP!$O51="KTHP",OR(TONGHOP!$P51="LT",TONGHOP!$P51="TN"),TONGHOP!$Y51&lt;&gt;""),TONGHOP!$Y51,"")</f>
        <v>Phan Văn Hòa</v>
      </c>
      <c r="C51" s="139">
        <f>IF(AND(TONGHOP!$O51="KTHP",OR(TONGHOP!$P51="LT",TONGHOP!$P51="TN"),TONGHOP!$Z51&lt;&gt;""),TONGHOP!$Z51,"")</f>
        <v>29</v>
      </c>
      <c r="D51" s="139" t="str">
        <f>IF(AND(TONGHOP!$O51="KTHP",TONGHOP!$P51="VĐ"),TONGHOP!$X51,"")</f>
        <v/>
      </c>
      <c r="E51" s="138" t="str">
        <f>IF(AND(TONGHOP!$O51="KTHP",TONGHOP!$P51="VĐ"),TONGHOP!$Y51,"")</f>
        <v/>
      </c>
      <c r="F51" s="138" t="str">
        <f>IF(AND(TONGHOP!$O51="KTHP",TONGHOP!$P51="VĐ"),TONGHOP!$Z51,"")</f>
        <v/>
      </c>
      <c r="G51" s="139" t="str">
        <f>IF(AND(TONGHOP!$O51="KTHP",TONGHOP!$P51="TL"),TONGHOP!$X51,"")</f>
        <v/>
      </c>
      <c r="H51" s="138" t="str">
        <f>IF(AND(TONGHOP!$O51="KTHP",TONGHOP!$P51="TL"),TONGHOP!$Y51,"")</f>
        <v/>
      </c>
      <c r="I51" s="138" t="str">
        <f>IF(AND(TONGHOP!$O51="KTHP",TONGHOP!$P51="TL"),TONGHOP!$Z51,"")</f>
        <v/>
      </c>
      <c r="J51" s="139" t="str">
        <f>IF(AND(TONGHOP!$O51="KTHP",TONGHOP!$P51="TH"),TONGHOP!$X51,"")</f>
        <v/>
      </c>
      <c r="K51" s="138" t="str">
        <f>IF(AND(TONGHOP!$O51="KTHP",TONGHOP!$P51="TH"),TONGHOP!$Y51,"")</f>
        <v/>
      </c>
      <c r="L51" s="138" t="str">
        <f>IF(AND(TONGHOP!$O51="KTHP",TONGHOP!$P51="TH"),TONGHOP!$Z51,"")</f>
        <v/>
      </c>
      <c r="M51" s="139" t="str">
        <f>IF(AND(TONGHOP!$O51="ThiTN",OR(TONGHOP!$P51="LT",TONGHOP!$P51="TN"),TONGHOP!$X51&lt;&gt;""),TONGHOP!$X51,"")</f>
        <v/>
      </c>
      <c r="N51" s="139" t="str">
        <f>IF(AND(TONGHOP!$O51="ThiTN",OR(TONGHOP!$P51="LT",TONGHOP!$P51="TN"),TONGHOP!$Y51&lt;&gt;""),TONGHOP!$Y51,"")</f>
        <v/>
      </c>
      <c r="O51" s="139" t="str">
        <f>IF(AND(TONGHOP!$O51="ThiTN",OR(TONGHOP!$P51="LT",TONGHOP!$P51="TN"),TONGHOP!$Z51&lt;&gt;""),TONGHOP!$Z51,"")</f>
        <v/>
      </c>
      <c r="P51" s="139" t="str">
        <f>IF(AND(TONGHOP!$O51="ThiTN",TONGHOP!$P51="VĐ",TONGHOP!$X51&lt;&gt;""),TONGHOP!$X51,"")</f>
        <v/>
      </c>
      <c r="Q51" s="139" t="str">
        <f>IF(AND(TONGHOP!$O51="ThiTN",TONGHOP!$P51="VĐ",TONGHOP!$Y51&lt;&gt;""),TONGHOP!$Y51,"")</f>
        <v/>
      </c>
      <c r="R51" s="139" t="str">
        <f>IF(AND(TONGHOP!$O51="ThiTN",TONGHOP!$P51="VĐ",TONGHOP!$Z51&lt;&gt;""),TONGHOP!$Z51,"")</f>
        <v/>
      </c>
      <c r="S51" s="137" t="str">
        <f>IF(AND(TONGHOP!$O51="ThiTN",TONGHOP!$P51="TH",TONGHOP!$X51&lt;&gt;""),TONGHOP!$X51,"")</f>
        <v/>
      </c>
      <c r="T51" s="137" t="str">
        <f>IF(AND(TONGHOP!$O51="ThiTN",TONGHOP!$P51="TH",TONGHOP!$Y51&lt;&gt;""),TONGHOP!$Y51,"")</f>
        <v/>
      </c>
      <c r="U51" s="137" t="str">
        <f>IF(AND(TONGHOP!$O51="ThiTN",TONGHOP!$P51="TH",TONGHOP!$Z51&lt;&gt;""),TONGHOP!$Z51,"")</f>
        <v/>
      </c>
    </row>
    <row r="52" spans="1:21">
      <c r="A52" s="139" t="str">
        <f>IF(AND(TONGHOP!$O52="KTHP",OR(TONGHOP!$P52="LT",TONGHOP!$P52="TN"),TONGHOP!$X52&lt;&gt;""),TONGHOP!$X52,"")</f>
        <v>Nguyễn Thị Tố Nga</v>
      </c>
      <c r="B52" s="139" t="str">
        <f>IF(AND(TONGHOP!$O52="KTHP",OR(TONGHOP!$P52="LT",TONGHOP!$P52="TN"),TONGHOP!$Y52&lt;&gt;""),TONGHOP!$Y52,"")</f>
        <v>Huỳnh Ngọc Mai</v>
      </c>
      <c r="C52" s="139">
        <f>IF(AND(TONGHOP!$O52="KTHP",OR(TONGHOP!$P52="LT",TONGHOP!$P52="TN"),TONGHOP!$Z52&lt;&gt;""),TONGHOP!$Z52,"")</f>
        <v>23</v>
      </c>
      <c r="D52" s="139" t="str">
        <f>IF(AND(TONGHOP!$O52="KTHP",TONGHOP!$P52="VĐ"),TONGHOP!$X52,"")</f>
        <v/>
      </c>
      <c r="E52" s="138" t="str">
        <f>IF(AND(TONGHOP!$O52="KTHP",TONGHOP!$P52="VĐ"),TONGHOP!$Y52,"")</f>
        <v/>
      </c>
      <c r="F52" s="138" t="str">
        <f>IF(AND(TONGHOP!$O52="KTHP",TONGHOP!$P52="VĐ"),TONGHOP!$Z52,"")</f>
        <v/>
      </c>
      <c r="G52" s="139" t="str">
        <f>IF(AND(TONGHOP!$O52="KTHP",TONGHOP!$P52="TL"),TONGHOP!$X52,"")</f>
        <v/>
      </c>
      <c r="H52" s="138" t="str">
        <f>IF(AND(TONGHOP!$O52="KTHP",TONGHOP!$P52="TL"),TONGHOP!$Y52,"")</f>
        <v/>
      </c>
      <c r="I52" s="138" t="str">
        <f>IF(AND(TONGHOP!$O52="KTHP",TONGHOP!$P52="TL"),TONGHOP!$Z52,"")</f>
        <v/>
      </c>
      <c r="J52" s="139" t="str">
        <f>IF(AND(TONGHOP!$O52="KTHP",TONGHOP!$P52="TH"),TONGHOP!$X52,"")</f>
        <v/>
      </c>
      <c r="K52" s="138" t="str">
        <f>IF(AND(TONGHOP!$O52="KTHP",TONGHOP!$P52="TH"),TONGHOP!$Y52,"")</f>
        <v/>
      </c>
      <c r="L52" s="138" t="str">
        <f>IF(AND(TONGHOP!$O52="KTHP",TONGHOP!$P52="TH"),TONGHOP!$Z52,"")</f>
        <v/>
      </c>
      <c r="M52" s="139" t="str">
        <f>IF(AND(TONGHOP!$O52="ThiTN",OR(TONGHOP!$P52="LT",TONGHOP!$P52="TN"),TONGHOP!$X52&lt;&gt;""),TONGHOP!$X52,"")</f>
        <v/>
      </c>
      <c r="N52" s="139" t="str">
        <f>IF(AND(TONGHOP!$O52="ThiTN",OR(TONGHOP!$P52="LT",TONGHOP!$P52="TN"),TONGHOP!$Y52&lt;&gt;""),TONGHOP!$Y52,"")</f>
        <v/>
      </c>
      <c r="O52" s="139" t="str">
        <f>IF(AND(TONGHOP!$O52="ThiTN",OR(TONGHOP!$P52="LT",TONGHOP!$P52="TN"),TONGHOP!$Z52&lt;&gt;""),TONGHOP!$Z52,"")</f>
        <v/>
      </c>
      <c r="P52" s="139" t="str">
        <f>IF(AND(TONGHOP!$O52="ThiTN",TONGHOP!$P52="VĐ",TONGHOP!$X52&lt;&gt;""),TONGHOP!$X52,"")</f>
        <v/>
      </c>
      <c r="Q52" s="139" t="str">
        <f>IF(AND(TONGHOP!$O52="ThiTN",TONGHOP!$P52="VĐ",TONGHOP!$Y52&lt;&gt;""),TONGHOP!$Y52,"")</f>
        <v/>
      </c>
      <c r="R52" s="139" t="str">
        <f>IF(AND(TONGHOP!$O52="ThiTN",TONGHOP!$P52="VĐ",TONGHOP!$Z52&lt;&gt;""),TONGHOP!$Z52,"")</f>
        <v/>
      </c>
      <c r="S52" s="137" t="str">
        <f>IF(AND(TONGHOP!$O52="ThiTN",TONGHOP!$P52="TH",TONGHOP!$X52&lt;&gt;""),TONGHOP!$X52,"")</f>
        <v/>
      </c>
      <c r="T52" s="137" t="str">
        <f>IF(AND(TONGHOP!$O52="ThiTN",TONGHOP!$P52="TH",TONGHOP!$Y52&lt;&gt;""),TONGHOP!$Y52,"")</f>
        <v/>
      </c>
      <c r="U52" s="137" t="str">
        <f>IF(AND(TONGHOP!$O52="ThiTN",TONGHOP!$P52="TH",TONGHOP!$Z52&lt;&gt;""),TONGHOP!$Z52,"")</f>
        <v/>
      </c>
    </row>
    <row r="53" spans="1:21">
      <c r="A53" s="139" t="str">
        <f>IF(AND(TONGHOP!$O53="KTHP",OR(TONGHOP!$P53="LT",TONGHOP!$P53="TN"),TONGHOP!$X53&lt;&gt;""),TONGHOP!$X53,"")</f>
        <v>Hoàng Văn Viết</v>
      </c>
      <c r="B53" s="139" t="str">
        <f>IF(AND(TONGHOP!$O53="KTHP",OR(TONGHOP!$P53="LT",TONGHOP!$P53="TN"),TONGHOP!$Y53&lt;&gt;""),TONGHOP!$Y53,"")</f>
        <v>Trần Đình Khoa</v>
      </c>
      <c r="C53" s="139">
        <f>IF(AND(TONGHOP!$O53="KTHP",OR(TONGHOP!$P53="LT",TONGHOP!$P53="TN"),TONGHOP!$Z53&lt;&gt;""),TONGHOP!$Z53,"")</f>
        <v>28</v>
      </c>
      <c r="D53" s="139" t="str">
        <f>IF(AND(TONGHOP!$O53="KTHP",TONGHOP!$P53="VĐ"),TONGHOP!$X53,"")</f>
        <v/>
      </c>
      <c r="E53" s="138" t="str">
        <f>IF(AND(TONGHOP!$O53="KTHP",TONGHOP!$P53="VĐ"),TONGHOP!$Y53,"")</f>
        <v/>
      </c>
      <c r="F53" s="138" t="str">
        <f>IF(AND(TONGHOP!$O53="KTHP",TONGHOP!$P53="VĐ"),TONGHOP!$Z53,"")</f>
        <v/>
      </c>
      <c r="G53" s="139" t="str">
        <f>IF(AND(TONGHOP!$O53="KTHP",TONGHOP!$P53="TL"),TONGHOP!$X53,"")</f>
        <v/>
      </c>
      <c r="H53" s="138" t="str">
        <f>IF(AND(TONGHOP!$O53="KTHP",TONGHOP!$P53="TL"),TONGHOP!$Y53,"")</f>
        <v/>
      </c>
      <c r="I53" s="138" t="str">
        <f>IF(AND(TONGHOP!$O53="KTHP",TONGHOP!$P53="TL"),TONGHOP!$Z53,"")</f>
        <v/>
      </c>
      <c r="J53" s="139" t="str">
        <f>IF(AND(TONGHOP!$O53="KTHP",TONGHOP!$P53="TH"),TONGHOP!$X53,"")</f>
        <v/>
      </c>
      <c r="K53" s="138" t="str">
        <f>IF(AND(TONGHOP!$O53="KTHP",TONGHOP!$P53="TH"),TONGHOP!$Y53,"")</f>
        <v/>
      </c>
      <c r="L53" s="138" t="str">
        <f>IF(AND(TONGHOP!$O53="KTHP",TONGHOP!$P53="TH"),TONGHOP!$Z53,"")</f>
        <v/>
      </c>
      <c r="M53" s="139" t="str">
        <f>IF(AND(TONGHOP!$O53="ThiTN",OR(TONGHOP!$P53="LT",TONGHOP!$P53="TN"),TONGHOP!$X53&lt;&gt;""),TONGHOP!$X53,"")</f>
        <v/>
      </c>
      <c r="N53" s="139" t="str">
        <f>IF(AND(TONGHOP!$O53="ThiTN",OR(TONGHOP!$P53="LT",TONGHOP!$P53="TN"),TONGHOP!$Y53&lt;&gt;""),TONGHOP!$Y53,"")</f>
        <v/>
      </c>
      <c r="O53" s="139" t="str">
        <f>IF(AND(TONGHOP!$O53="ThiTN",OR(TONGHOP!$P53="LT",TONGHOP!$P53="TN"),TONGHOP!$Z53&lt;&gt;""),TONGHOP!$Z53,"")</f>
        <v/>
      </c>
      <c r="P53" s="139" t="str">
        <f>IF(AND(TONGHOP!$O53="ThiTN",TONGHOP!$P53="VĐ",TONGHOP!$X53&lt;&gt;""),TONGHOP!$X53,"")</f>
        <v/>
      </c>
      <c r="Q53" s="139" t="str">
        <f>IF(AND(TONGHOP!$O53="ThiTN",TONGHOP!$P53="VĐ",TONGHOP!$Y53&lt;&gt;""),TONGHOP!$Y53,"")</f>
        <v/>
      </c>
      <c r="R53" s="139" t="str">
        <f>IF(AND(TONGHOP!$O53="ThiTN",TONGHOP!$P53="VĐ",TONGHOP!$Z53&lt;&gt;""),TONGHOP!$Z53,"")</f>
        <v/>
      </c>
      <c r="S53" s="137" t="str">
        <f>IF(AND(TONGHOP!$O53="ThiTN",TONGHOP!$P53="TH",TONGHOP!$X53&lt;&gt;""),TONGHOP!$X53,"")</f>
        <v/>
      </c>
      <c r="T53" s="137" t="str">
        <f>IF(AND(TONGHOP!$O53="ThiTN",TONGHOP!$P53="TH",TONGHOP!$Y53&lt;&gt;""),TONGHOP!$Y53,"")</f>
        <v/>
      </c>
      <c r="U53" s="137" t="str">
        <f>IF(AND(TONGHOP!$O53="ThiTN",TONGHOP!$P53="TH",TONGHOP!$Z53&lt;&gt;""),TONGHOP!$Z53,"")</f>
        <v/>
      </c>
    </row>
    <row r="54" spans="1:21">
      <c r="A54" s="139" t="str">
        <f>IF(AND(TONGHOP!$O54="KTHP",OR(TONGHOP!$P54="LT",TONGHOP!$P54="TN"),TONGHOP!$X54&lt;&gt;""),TONGHOP!$X54,"")</f>
        <v>Huỳnh Ngọc Mai</v>
      </c>
      <c r="B54" s="139" t="str">
        <f>IF(AND(TONGHOP!$O54="KTHP",OR(TONGHOP!$P54="LT",TONGHOP!$P54="TN"),TONGHOP!$Y54&lt;&gt;""),TONGHOP!$Y54,"")</f>
        <v>Bốc Minh Trí</v>
      </c>
      <c r="C54" s="139">
        <f>IF(AND(TONGHOP!$O54="KTHP",OR(TONGHOP!$P54="LT",TONGHOP!$P54="TN"),TONGHOP!$Z54&lt;&gt;""),TONGHOP!$Z54,"")</f>
        <v>23</v>
      </c>
      <c r="D54" s="139" t="str">
        <f>IF(AND(TONGHOP!$O54="KTHP",TONGHOP!$P54="VĐ"),TONGHOP!$X54,"")</f>
        <v/>
      </c>
      <c r="E54" s="138" t="str">
        <f>IF(AND(TONGHOP!$O54="KTHP",TONGHOP!$P54="VĐ"),TONGHOP!$Y54,"")</f>
        <v/>
      </c>
      <c r="F54" s="138" t="str">
        <f>IF(AND(TONGHOP!$O54="KTHP",TONGHOP!$P54="VĐ"),TONGHOP!$Z54,"")</f>
        <v/>
      </c>
      <c r="G54" s="139" t="str">
        <f>IF(AND(TONGHOP!$O54="KTHP",TONGHOP!$P54="TL"),TONGHOP!$X54,"")</f>
        <v/>
      </c>
      <c r="H54" s="138" t="str">
        <f>IF(AND(TONGHOP!$O54="KTHP",TONGHOP!$P54="TL"),TONGHOP!$Y54,"")</f>
        <v/>
      </c>
      <c r="I54" s="138" t="str">
        <f>IF(AND(TONGHOP!$O54="KTHP",TONGHOP!$P54="TL"),TONGHOP!$Z54,"")</f>
        <v/>
      </c>
      <c r="J54" s="139" t="str">
        <f>IF(AND(TONGHOP!$O54="KTHP",TONGHOP!$P54="TH"),TONGHOP!$X54,"")</f>
        <v/>
      </c>
      <c r="K54" s="138" t="str">
        <f>IF(AND(TONGHOP!$O54="KTHP",TONGHOP!$P54="TH"),TONGHOP!$Y54,"")</f>
        <v/>
      </c>
      <c r="L54" s="138" t="str">
        <f>IF(AND(TONGHOP!$O54="KTHP",TONGHOP!$P54="TH"),TONGHOP!$Z54,"")</f>
        <v/>
      </c>
      <c r="M54" s="139" t="str">
        <f>IF(AND(TONGHOP!$O54="ThiTN",OR(TONGHOP!$P54="LT",TONGHOP!$P54="TN"),TONGHOP!$X54&lt;&gt;""),TONGHOP!$X54,"")</f>
        <v/>
      </c>
      <c r="N54" s="139" t="str">
        <f>IF(AND(TONGHOP!$O54="ThiTN",OR(TONGHOP!$P54="LT",TONGHOP!$P54="TN"),TONGHOP!$Y54&lt;&gt;""),TONGHOP!$Y54,"")</f>
        <v/>
      </c>
      <c r="O54" s="139" t="str">
        <f>IF(AND(TONGHOP!$O54="ThiTN",OR(TONGHOP!$P54="LT",TONGHOP!$P54="TN"),TONGHOP!$Z54&lt;&gt;""),TONGHOP!$Z54,"")</f>
        <v/>
      </c>
      <c r="P54" s="139" t="str">
        <f>IF(AND(TONGHOP!$O54="ThiTN",TONGHOP!$P54="VĐ",TONGHOP!$X54&lt;&gt;""),TONGHOP!$X54,"")</f>
        <v/>
      </c>
      <c r="Q54" s="139" t="str">
        <f>IF(AND(TONGHOP!$O54="ThiTN",TONGHOP!$P54="VĐ",TONGHOP!$Y54&lt;&gt;""),TONGHOP!$Y54,"")</f>
        <v/>
      </c>
      <c r="R54" s="139" t="str">
        <f>IF(AND(TONGHOP!$O54="ThiTN",TONGHOP!$P54="VĐ",TONGHOP!$Z54&lt;&gt;""),TONGHOP!$Z54,"")</f>
        <v/>
      </c>
      <c r="S54" s="137" t="str">
        <f>IF(AND(TONGHOP!$O54="ThiTN",TONGHOP!$P54="TH",TONGHOP!$X54&lt;&gt;""),TONGHOP!$X54,"")</f>
        <v/>
      </c>
      <c r="T54" s="137" t="str">
        <f>IF(AND(TONGHOP!$O54="ThiTN",TONGHOP!$P54="TH",TONGHOP!$Y54&lt;&gt;""),TONGHOP!$Y54,"")</f>
        <v/>
      </c>
      <c r="U54" s="137" t="str">
        <f>IF(AND(TONGHOP!$O54="ThiTN",TONGHOP!$P54="TH",TONGHOP!$Z54&lt;&gt;""),TONGHOP!$Z54,"")</f>
        <v/>
      </c>
    </row>
    <row r="55" spans="1:21">
      <c r="A55" s="139" t="str">
        <f>IF(AND(TONGHOP!$O55="KTHP",OR(TONGHOP!$P55="LT",TONGHOP!$P55="TN"),TONGHOP!$X55&lt;&gt;""),TONGHOP!$X55,"")</f>
        <v>Phạm Quỳnh Như</v>
      </c>
      <c r="B55" s="139" t="str">
        <f>IF(AND(TONGHOP!$O55="KTHP",OR(TONGHOP!$P55="LT",TONGHOP!$P55="TN"),TONGHOP!$Y55&lt;&gt;""),TONGHOP!$Y55,"")</f>
        <v>Lưu Thị Thúy</v>
      </c>
      <c r="C55" s="139">
        <f>IF(AND(TONGHOP!$O55="KTHP",OR(TONGHOP!$P55="LT",TONGHOP!$P55="TN"),TONGHOP!$Z55&lt;&gt;""),TONGHOP!$Z55,"")</f>
        <v>24</v>
      </c>
      <c r="D55" s="139" t="str">
        <f>IF(AND(TONGHOP!$O55="KTHP",TONGHOP!$P55="VĐ"),TONGHOP!$X55,"")</f>
        <v/>
      </c>
      <c r="E55" s="138" t="str">
        <f>IF(AND(TONGHOP!$O55="KTHP",TONGHOP!$P55="VĐ"),TONGHOP!$Y55,"")</f>
        <v/>
      </c>
      <c r="F55" s="138" t="str">
        <f>IF(AND(TONGHOP!$O55="KTHP",TONGHOP!$P55="VĐ"),TONGHOP!$Z55,"")</f>
        <v/>
      </c>
      <c r="G55" s="139" t="str">
        <f>IF(AND(TONGHOP!$O55="KTHP",TONGHOP!$P55="TL"),TONGHOP!$X55,"")</f>
        <v/>
      </c>
      <c r="H55" s="138" t="str">
        <f>IF(AND(TONGHOP!$O55="KTHP",TONGHOP!$P55="TL"),TONGHOP!$Y55,"")</f>
        <v/>
      </c>
      <c r="I55" s="138" t="str">
        <f>IF(AND(TONGHOP!$O55="KTHP",TONGHOP!$P55="TL"),TONGHOP!$Z55,"")</f>
        <v/>
      </c>
      <c r="J55" s="139" t="str">
        <f>IF(AND(TONGHOP!$O55="KTHP",TONGHOP!$P55="TH"),TONGHOP!$X55,"")</f>
        <v/>
      </c>
      <c r="K55" s="138" t="str">
        <f>IF(AND(TONGHOP!$O55="KTHP",TONGHOP!$P55="TH"),TONGHOP!$Y55,"")</f>
        <v/>
      </c>
      <c r="L55" s="138" t="str">
        <f>IF(AND(TONGHOP!$O55="KTHP",TONGHOP!$P55="TH"),TONGHOP!$Z55,"")</f>
        <v/>
      </c>
      <c r="M55" s="139" t="str">
        <f>IF(AND(TONGHOP!$O55="ThiTN",OR(TONGHOP!$P55="LT",TONGHOP!$P55="TN"),TONGHOP!$X55&lt;&gt;""),TONGHOP!$X55,"")</f>
        <v/>
      </c>
      <c r="N55" s="139" t="str">
        <f>IF(AND(TONGHOP!$O55="ThiTN",OR(TONGHOP!$P55="LT",TONGHOP!$P55="TN"),TONGHOP!$Y55&lt;&gt;""),TONGHOP!$Y55,"")</f>
        <v/>
      </c>
      <c r="O55" s="139" t="str">
        <f>IF(AND(TONGHOP!$O55="ThiTN",OR(TONGHOP!$P55="LT",TONGHOP!$P55="TN"),TONGHOP!$Z55&lt;&gt;""),TONGHOP!$Z55,"")</f>
        <v/>
      </c>
      <c r="P55" s="139" t="str">
        <f>IF(AND(TONGHOP!$O55="ThiTN",TONGHOP!$P55="VĐ",TONGHOP!$X55&lt;&gt;""),TONGHOP!$X55,"")</f>
        <v/>
      </c>
      <c r="Q55" s="139" t="str">
        <f>IF(AND(TONGHOP!$O55="ThiTN",TONGHOP!$P55="VĐ",TONGHOP!$Y55&lt;&gt;""),TONGHOP!$Y55,"")</f>
        <v/>
      </c>
      <c r="R55" s="139" t="str">
        <f>IF(AND(TONGHOP!$O55="ThiTN",TONGHOP!$P55="VĐ",TONGHOP!$Z55&lt;&gt;""),TONGHOP!$Z55,"")</f>
        <v/>
      </c>
      <c r="S55" s="137" t="str">
        <f>IF(AND(TONGHOP!$O55="ThiTN",TONGHOP!$P55="TH",TONGHOP!$X55&lt;&gt;""),TONGHOP!$X55,"")</f>
        <v/>
      </c>
      <c r="T55" s="137" t="str">
        <f>IF(AND(TONGHOP!$O55="ThiTN",TONGHOP!$P55="TH",TONGHOP!$Y55&lt;&gt;""),TONGHOP!$Y55,"")</f>
        <v/>
      </c>
      <c r="U55" s="137" t="str">
        <f>IF(AND(TONGHOP!$O55="ThiTN",TONGHOP!$P55="TH",TONGHOP!$Z55&lt;&gt;""),TONGHOP!$Z55,"")</f>
        <v/>
      </c>
    </row>
    <row r="56" spans="1:21">
      <c r="A56" s="139" t="str">
        <f>IF(AND(TONGHOP!$O56="KTHP",OR(TONGHOP!$P56="LT",TONGHOP!$P56="TN"),TONGHOP!$X56&lt;&gt;""),TONGHOP!$X56,"")</f>
        <v>Lê Hồng Thái</v>
      </c>
      <c r="B56" s="139" t="str">
        <f>IF(AND(TONGHOP!$O56="KTHP",OR(TONGHOP!$P56="LT",TONGHOP!$P56="TN"),TONGHOP!$Y56&lt;&gt;""),TONGHOP!$Y56,"")</f>
        <v>Nguyễn Văn Danh</v>
      </c>
      <c r="C56" s="139">
        <f>IF(AND(TONGHOP!$O56="KTHP",OR(TONGHOP!$P56="LT",TONGHOP!$P56="TN"),TONGHOP!$Z56&lt;&gt;""),TONGHOP!$Z56,"")</f>
        <v>34</v>
      </c>
      <c r="D56" s="139" t="str">
        <f>IF(AND(TONGHOP!$O56="KTHP",TONGHOP!$P56="VĐ"),TONGHOP!$X56,"")</f>
        <v/>
      </c>
      <c r="E56" s="138" t="str">
        <f>IF(AND(TONGHOP!$O56="KTHP",TONGHOP!$P56="VĐ"),TONGHOP!$Y56,"")</f>
        <v/>
      </c>
      <c r="F56" s="138" t="str">
        <f>IF(AND(TONGHOP!$O56="KTHP",TONGHOP!$P56="VĐ"),TONGHOP!$Z56,"")</f>
        <v/>
      </c>
      <c r="G56" s="139" t="str">
        <f>IF(AND(TONGHOP!$O56="KTHP",TONGHOP!$P56="TL"),TONGHOP!$X56,"")</f>
        <v/>
      </c>
      <c r="H56" s="138" t="str">
        <f>IF(AND(TONGHOP!$O56="KTHP",TONGHOP!$P56="TL"),TONGHOP!$Y56,"")</f>
        <v/>
      </c>
      <c r="I56" s="138" t="str">
        <f>IF(AND(TONGHOP!$O56="KTHP",TONGHOP!$P56="TL"),TONGHOP!$Z56,"")</f>
        <v/>
      </c>
      <c r="J56" s="139" t="str">
        <f>IF(AND(TONGHOP!$O56="KTHP",TONGHOP!$P56="TH"),TONGHOP!$X56,"")</f>
        <v/>
      </c>
      <c r="K56" s="138" t="str">
        <f>IF(AND(TONGHOP!$O56="KTHP",TONGHOP!$P56="TH"),TONGHOP!$Y56,"")</f>
        <v/>
      </c>
      <c r="L56" s="138" t="str">
        <f>IF(AND(TONGHOP!$O56="KTHP",TONGHOP!$P56="TH"),TONGHOP!$Z56,"")</f>
        <v/>
      </c>
      <c r="M56" s="139" t="str">
        <f>IF(AND(TONGHOP!$O56="ThiTN",OR(TONGHOP!$P56="LT",TONGHOP!$P56="TN"),TONGHOP!$X56&lt;&gt;""),TONGHOP!$X56,"")</f>
        <v/>
      </c>
      <c r="N56" s="139" t="str">
        <f>IF(AND(TONGHOP!$O56="ThiTN",OR(TONGHOP!$P56="LT",TONGHOP!$P56="TN"),TONGHOP!$Y56&lt;&gt;""),TONGHOP!$Y56,"")</f>
        <v/>
      </c>
      <c r="O56" s="139" t="str">
        <f>IF(AND(TONGHOP!$O56="ThiTN",OR(TONGHOP!$P56="LT",TONGHOP!$P56="TN"),TONGHOP!$Z56&lt;&gt;""),TONGHOP!$Z56,"")</f>
        <v/>
      </c>
      <c r="P56" s="139" t="str">
        <f>IF(AND(TONGHOP!$O56="ThiTN",TONGHOP!$P56="VĐ",TONGHOP!$X56&lt;&gt;""),TONGHOP!$X56,"")</f>
        <v/>
      </c>
      <c r="Q56" s="139" t="str">
        <f>IF(AND(TONGHOP!$O56="ThiTN",TONGHOP!$P56="VĐ",TONGHOP!$Y56&lt;&gt;""),TONGHOP!$Y56,"")</f>
        <v/>
      </c>
      <c r="R56" s="139" t="str">
        <f>IF(AND(TONGHOP!$O56="ThiTN",TONGHOP!$P56="VĐ",TONGHOP!$Z56&lt;&gt;""),TONGHOP!$Z56,"")</f>
        <v/>
      </c>
      <c r="S56" s="137" t="str">
        <f>IF(AND(TONGHOP!$O56="ThiTN",TONGHOP!$P56="TH",TONGHOP!$X56&lt;&gt;""),TONGHOP!$X56,"")</f>
        <v/>
      </c>
      <c r="T56" s="137" t="str">
        <f>IF(AND(TONGHOP!$O56="ThiTN",TONGHOP!$P56="TH",TONGHOP!$Y56&lt;&gt;""),TONGHOP!$Y56,"")</f>
        <v/>
      </c>
      <c r="U56" s="137" t="str">
        <f>IF(AND(TONGHOP!$O56="ThiTN",TONGHOP!$P56="TH",TONGHOP!$Z56&lt;&gt;""),TONGHOP!$Z56,"")</f>
        <v/>
      </c>
    </row>
    <row r="57" spans="1:21">
      <c r="A57" s="139" t="str">
        <f>IF(AND(TONGHOP!$O57="KTHP",OR(TONGHOP!$P57="LT",TONGHOP!$P57="TN"),TONGHOP!$X57&lt;&gt;""),TONGHOP!$X57,"")</f>
        <v>Lê Hồng Thái</v>
      </c>
      <c r="B57" s="139" t="str">
        <f>IF(AND(TONGHOP!$O57="KTHP",OR(TONGHOP!$P57="LT",TONGHOP!$P57="TN"),TONGHOP!$Y57&lt;&gt;""),TONGHOP!$Y57,"")</f>
        <v>Nguyễn Văn Danh</v>
      </c>
      <c r="C57" s="139">
        <f>IF(AND(TONGHOP!$O57="KTHP",OR(TONGHOP!$P57="LT",TONGHOP!$P57="TN"),TONGHOP!$Z57&lt;&gt;""),TONGHOP!$Z57,"")</f>
        <v>20</v>
      </c>
      <c r="D57" s="139" t="str">
        <f>IF(AND(TONGHOP!$O57="KTHP",TONGHOP!$P57="VĐ"),TONGHOP!$X57,"")</f>
        <v/>
      </c>
      <c r="E57" s="138" t="str">
        <f>IF(AND(TONGHOP!$O57="KTHP",TONGHOP!$P57="VĐ"),TONGHOP!$Y57,"")</f>
        <v/>
      </c>
      <c r="F57" s="138" t="str">
        <f>IF(AND(TONGHOP!$O57="KTHP",TONGHOP!$P57="VĐ"),TONGHOP!$Z57,"")</f>
        <v/>
      </c>
      <c r="G57" s="139" t="str">
        <f>IF(AND(TONGHOP!$O57="KTHP",TONGHOP!$P57="TL"),TONGHOP!$X57,"")</f>
        <v/>
      </c>
      <c r="H57" s="138" t="str">
        <f>IF(AND(TONGHOP!$O57="KTHP",TONGHOP!$P57="TL"),TONGHOP!$Y57,"")</f>
        <v/>
      </c>
      <c r="I57" s="138" t="str">
        <f>IF(AND(TONGHOP!$O57="KTHP",TONGHOP!$P57="TL"),TONGHOP!$Z57,"")</f>
        <v/>
      </c>
      <c r="J57" s="139" t="str">
        <f>IF(AND(TONGHOP!$O57="KTHP",TONGHOP!$P57="TH"),TONGHOP!$X57,"")</f>
        <v/>
      </c>
      <c r="K57" s="138" t="str">
        <f>IF(AND(TONGHOP!$O57="KTHP",TONGHOP!$P57="TH"),TONGHOP!$Y57,"")</f>
        <v/>
      </c>
      <c r="L57" s="138" t="str">
        <f>IF(AND(TONGHOP!$O57="KTHP",TONGHOP!$P57="TH"),TONGHOP!$Z57,"")</f>
        <v/>
      </c>
      <c r="M57" s="139" t="str">
        <f>IF(AND(TONGHOP!$O57="ThiTN",OR(TONGHOP!$P57="LT",TONGHOP!$P57="TN"),TONGHOP!$X57&lt;&gt;""),TONGHOP!$X57,"")</f>
        <v/>
      </c>
      <c r="N57" s="139" t="str">
        <f>IF(AND(TONGHOP!$O57="ThiTN",OR(TONGHOP!$P57="LT",TONGHOP!$P57="TN"),TONGHOP!$Y57&lt;&gt;""),TONGHOP!$Y57,"")</f>
        <v/>
      </c>
      <c r="O57" s="139" t="str">
        <f>IF(AND(TONGHOP!$O57="ThiTN",OR(TONGHOP!$P57="LT",TONGHOP!$P57="TN"),TONGHOP!$Z57&lt;&gt;""),TONGHOP!$Z57,"")</f>
        <v/>
      </c>
      <c r="P57" s="139" t="str">
        <f>IF(AND(TONGHOP!$O57="ThiTN",TONGHOP!$P57="VĐ",TONGHOP!$X57&lt;&gt;""),TONGHOP!$X57,"")</f>
        <v/>
      </c>
      <c r="Q57" s="139" t="str">
        <f>IF(AND(TONGHOP!$O57="ThiTN",TONGHOP!$P57="VĐ",TONGHOP!$Y57&lt;&gt;""),TONGHOP!$Y57,"")</f>
        <v/>
      </c>
      <c r="R57" s="139" t="str">
        <f>IF(AND(TONGHOP!$O57="ThiTN",TONGHOP!$P57="VĐ",TONGHOP!$Z57&lt;&gt;""),TONGHOP!$Z57,"")</f>
        <v/>
      </c>
      <c r="S57" s="137" t="str">
        <f>IF(AND(TONGHOP!$O57="ThiTN",TONGHOP!$P57="TH",TONGHOP!$X57&lt;&gt;""),TONGHOP!$X57,"")</f>
        <v/>
      </c>
      <c r="T57" s="137" t="str">
        <f>IF(AND(TONGHOP!$O57="ThiTN",TONGHOP!$P57="TH",TONGHOP!$Y57&lt;&gt;""),TONGHOP!$Y57,"")</f>
        <v/>
      </c>
      <c r="U57" s="137" t="str">
        <f>IF(AND(TONGHOP!$O57="ThiTN",TONGHOP!$P57="TH",TONGHOP!$Z57&lt;&gt;""),TONGHOP!$Z57,"")</f>
        <v/>
      </c>
    </row>
    <row r="58" spans="1:21">
      <c r="A58" s="139" t="str">
        <f>IF(AND(TONGHOP!$O58="KTHP",OR(TONGHOP!$P58="LT",TONGHOP!$P58="TN"),TONGHOP!$X58&lt;&gt;""),TONGHOP!$X58,"")</f>
        <v>Phan Thị Thùy Trang</v>
      </c>
      <c r="B58" s="139" t="str">
        <f>IF(AND(TONGHOP!$O58="KTHP",OR(TONGHOP!$P58="LT",TONGHOP!$P58="TN"),TONGHOP!$Y58&lt;&gt;""),TONGHOP!$Y58,"")</f>
        <v>Lê Thị Hồng Vân</v>
      </c>
      <c r="C58" s="139">
        <f>IF(AND(TONGHOP!$O58="KTHP",OR(TONGHOP!$P58="LT",TONGHOP!$P58="TN"),TONGHOP!$Z58&lt;&gt;""),TONGHOP!$Z58,"")</f>
        <v>24</v>
      </c>
      <c r="D58" s="139" t="str">
        <f>IF(AND(TONGHOP!$O58="KTHP",TONGHOP!$P58="VĐ"),TONGHOP!$X58,"")</f>
        <v/>
      </c>
      <c r="E58" s="138" t="str">
        <f>IF(AND(TONGHOP!$O58="KTHP",TONGHOP!$P58="VĐ"),TONGHOP!$Y58,"")</f>
        <v/>
      </c>
      <c r="F58" s="138" t="str">
        <f>IF(AND(TONGHOP!$O58="KTHP",TONGHOP!$P58="VĐ"),TONGHOP!$Z58,"")</f>
        <v/>
      </c>
      <c r="G58" s="139" t="str">
        <f>IF(AND(TONGHOP!$O58="KTHP",TONGHOP!$P58="TL"),TONGHOP!$X58,"")</f>
        <v/>
      </c>
      <c r="H58" s="138" t="str">
        <f>IF(AND(TONGHOP!$O58="KTHP",TONGHOP!$P58="TL"),TONGHOP!$Y58,"")</f>
        <v/>
      </c>
      <c r="I58" s="138" t="str">
        <f>IF(AND(TONGHOP!$O58="KTHP",TONGHOP!$P58="TL"),TONGHOP!$Z58,"")</f>
        <v/>
      </c>
      <c r="J58" s="139" t="str">
        <f>IF(AND(TONGHOP!$O58="KTHP",TONGHOP!$P58="TH"),TONGHOP!$X58,"")</f>
        <v/>
      </c>
      <c r="K58" s="138" t="str">
        <f>IF(AND(TONGHOP!$O58="KTHP",TONGHOP!$P58="TH"),TONGHOP!$Y58,"")</f>
        <v/>
      </c>
      <c r="L58" s="138" t="str">
        <f>IF(AND(TONGHOP!$O58="KTHP",TONGHOP!$P58="TH"),TONGHOP!$Z58,"")</f>
        <v/>
      </c>
      <c r="M58" s="139" t="str">
        <f>IF(AND(TONGHOP!$O58="ThiTN",OR(TONGHOP!$P58="LT",TONGHOP!$P58="TN"),TONGHOP!$X58&lt;&gt;""),TONGHOP!$X58,"")</f>
        <v/>
      </c>
      <c r="N58" s="139" t="str">
        <f>IF(AND(TONGHOP!$O58="ThiTN",OR(TONGHOP!$P58="LT",TONGHOP!$P58="TN"),TONGHOP!$Y58&lt;&gt;""),TONGHOP!$Y58,"")</f>
        <v/>
      </c>
      <c r="O58" s="139" t="str">
        <f>IF(AND(TONGHOP!$O58="ThiTN",OR(TONGHOP!$P58="LT",TONGHOP!$P58="TN"),TONGHOP!$Z58&lt;&gt;""),TONGHOP!$Z58,"")</f>
        <v/>
      </c>
      <c r="P58" s="139" t="str">
        <f>IF(AND(TONGHOP!$O58="ThiTN",TONGHOP!$P58="VĐ",TONGHOP!$X58&lt;&gt;""),TONGHOP!$X58,"")</f>
        <v/>
      </c>
      <c r="Q58" s="139" t="str">
        <f>IF(AND(TONGHOP!$O58="ThiTN",TONGHOP!$P58="VĐ",TONGHOP!$Y58&lt;&gt;""),TONGHOP!$Y58,"")</f>
        <v/>
      </c>
      <c r="R58" s="139" t="str">
        <f>IF(AND(TONGHOP!$O58="ThiTN",TONGHOP!$P58="VĐ",TONGHOP!$Z58&lt;&gt;""),TONGHOP!$Z58,"")</f>
        <v/>
      </c>
      <c r="S58" s="137" t="str">
        <f>IF(AND(TONGHOP!$O58="ThiTN",TONGHOP!$P58="TH",TONGHOP!$X58&lt;&gt;""),TONGHOP!$X58,"")</f>
        <v/>
      </c>
      <c r="T58" s="137" t="str">
        <f>IF(AND(TONGHOP!$O58="ThiTN",TONGHOP!$P58="TH",TONGHOP!$Y58&lt;&gt;""),TONGHOP!$Y58,"")</f>
        <v/>
      </c>
      <c r="U58" s="137" t="str">
        <f>IF(AND(TONGHOP!$O58="ThiTN",TONGHOP!$P58="TH",TONGHOP!$Z58&lt;&gt;""),TONGHOP!$Z58,"")</f>
        <v/>
      </c>
    </row>
    <row r="59" spans="1:21">
      <c r="A59" s="139" t="str">
        <f>IF(AND(TONGHOP!$O59="KTHP",OR(TONGHOP!$P59="LT",TONGHOP!$P59="TN"),TONGHOP!$X59&lt;&gt;""),TONGHOP!$X59,"")</f>
        <v>Phạm Quỳnh Như</v>
      </c>
      <c r="B59" s="139" t="str">
        <f>IF(AND(TONGHOP!$O59="KTHP",OR(TONGHOP!$P59="LT",TONGHOP!$P59="TN"),TONGHOP!$Y59&lt;&gt;""),TONGHOP!$Y59,"")</f>
        <v>Lưu Thị Thúy</v>
      </c>
      <c r="C59" s="139">
        <f>IF(AND(TONGHOP!$O59="KTHP",OR(TONGHOP!$P59="LT",TONGHOP!$P59="TN"),TONGHOP!$Z59&lt;&gt;""),TONGHOP!$Z59,"")</f>
        <v>24</v>
      </c>
      <c r="D59" s="139" t="str">
        <f>IF(AND(TONGHOP!$O59="KTHP",TONGHOP!$P59="VĐ"),TONGHOP!$X59,"")</f>
        <v/>
      </c>
      <c r="E59" s="138" t="str">
        <f>IF(AND(TONGHOP!$O59="KTHP",TONGHOP!$P59="VĐ"),TONGHOP!$Y59,"")</f>
        <v/>
      </c>
      <c r="F59" s="138" t="str">
        <f>IF(AND(TONGHOP!$O59="KTHP",TONGHOP!$P59="VĐ"),TONGHOP!$Z59,"")</f>
        <v/>
      </c>
      <c r="G59" s="139" t="str">
        <f>IF(AND(TONGHOP!$O59="KTHP",TONGHOP!$P59="TL"),TONGHOP!$X59,"")</f>
        <v/>
      </c>
      <c r="H59" s="138" t="str">
        <f>IF(AND(TONGHOP!$O59="KTHP",TONGHOP!$P59="TL"),TONGHOP!$Y59,"")</f>
        <v/>
      </c>
      <c r="I59" s="138" t="str">
        <f>IF(AND(TONGHOP!$O59="KTHP",TONGHOP!$P59="TL"),TONGHOP!$Z59,"")</f>
        <v/>
      </c>
      <c r="J59" s="139" t="str">
        <f>IF(AND(TONGHOP!$O59="KTHP",TONGHOP!$P59="TH"),TONGHOP!$X59,"")</f>
        <v/>
      </c>
      <c r="K59" s="138" t="str">
        <f>IF(AND(TONGHOP!$O59="KTHP",TONGHOP!$P59="TH"),TONGHOP!$Y59,"")</f>
        <v/>
      </c>
      <c r="L59" s="138" t="str">
        <f>IF(AND(TONGHOP!$O59="KTHP",TONGHOP!$P59="TH"),TONGHOP!$Z59,"")</f>
        <v/>
      </c>
      <c r="M59" s="139" t="str">
        <f>IF(AND(TONGHOP!$O59="ThiTN",OR(TONGHOP!$P59="LT",TONGHOP!$P59="TN"),TONGHOP!$X59&lt;&gt;""),TONGHOP!$X59,"")</f>
        <v/>
      </c>
      <c r="N59" s="139" t="str">
        <f>IF(AND(TONGHOP!$O59="ThiTN",OR(TONGHOP!$P59="LT",TONGHOP!$P59="TN"),TONGHOP!$Y59&lt;&gt;""),TONGHOP!$Y59,"")</f>
        <v/>
      </c>
      <c r="O59" s="139" t="str">
        <f>IF(AND(TONGHOP!$O59="ThiTN",OR(TONGHOP!$P59="LT",TONGHOP!$P59="TN"),TONGHOP!$Z59&lt;&gt;""),TONGHOP!$Z59,"")</f>
        <v/>
      </c>
      <c r="P59" s="139" t="str">
        <f>IF(AND(TONGHOP!$O59="ThiTN",TONGHOP!$P59="VĐ",TONGHOP!$X59&lt;&gt;""),TONGHOP!$X59,"")</f>
        <v/>
      </c>
      <c r="Q59" s="139" t="str">
        <f>IF(AND(TONGHOP!$O59="ThiTN",TONGHOP!$P59="VĐ",TONGHOP!$Y59&lt;&gt;""),TONGHOP!$Y59,"")</f>
        <v/>
      </c>
      <c r="R59" s="139" t="str">
        <f>IF(AND(TONGHOP!$O59="ThiTN",TONGHOP!$P59="VĐ",TONGHOP!$Z59&lt;&gt;""),TONGHOP!$Z59,"")</f>
        <v/>
      </c>
      <c r="S59" s="137" t="str">
        <f>IF(AND(TONGHOP!$O59="ThiTN",TONGHOP!$P59="TH",TONGHOP!$X59&lt;&gt;""),TONGHOP!$X59,"")</f>
        <v/>
      </c>
      <c r="T59" s="137" t="str">
        <f>IF(AND(TONGHOP!$O59="ThiTN",TONGHOP!$P59="TH",TONGHOP!$Y59&lt;&gt;""),TONGHOP!$Y59,"")</f>
        <v/>
      </c>
      <c r="U59" s="137" t="str">
        <f>IF(AND(TONGHOP!$O59="ThiTN",TONGHOP!$P59="TH",TONGHOP!$Z59&lt;&gt;""),TONGHOP!$Z59,"")</f>
        <v/>
      </c>
    </row>
    <row r="60" spans="1:21">
      <c r="A60" s="139" t="str">
        <f>IF(AND(TONGHOP!$O60="KTHP",OR(TONGHOP!$P60="LT",TONGHOP!$P60="TN"),TONGHOP!$X60&lt;&gt;""),TONGHOP!$X60,"")</f>
        <v>Đào Anh Tuấn</v>
      </c>
      <c r="B60" s="139" t="str">
        <f>IF(AND(TONGHOP!$O60="KTHP",OR(TONGHOP!$P60="LT",TONGHOP!$P60="TN"),TONGHOP!$Y60&lt;&gt;""),TONGHOP!$Y60,"")</f>
        <v>Trần Thị Ngọc Dung</v>
      </c>
      <c r="C60" s="139">
        <f>IF(AND(TONGHOP!$O60="KTHP",OR(TONGHOP!$P60="LT",TONGHOP!$P60="TN"),TONGHOP!$Z60&lt;&gt;""),TONGHOP!$Z60,"")</f>
        <v>19</v>
      </c>
      <c r="D60" s="139" t="str">
        <f>IF(AND(TONGHOP!$O60="KTHP",TONGHOP!$P60="VĐ"),TONGHOP!$X60,"")</f>
        <v/>
      </c>
      <c r="E60" s="138" t="str">
        <f>IF(AND(TONGHOP!$O60="KTHP",TONGHOP!$P60="VĐ"),TONGHOP!$Y60,"")</f>
        <v/>
      </c>
      <c r="F60" s="138" t="str">
        <f>IF(AND(TONGHOP!$O60="KTHP",TONGHOP!$P60="VĐ"),TONGHOP!$Z60,"")</f>
        <v/>
      </c>
      <c r="G60" s="139" t="str">
        <f>IF(AND(TONGHOP!$O60="KTHP",TONGHOP!$P60="TL"),TONGHOP!$X60,"")</f>
        <v/>
      </c>
      <c r="H60" s="138" t="str">
        <f>IF(AND(TONGHOP!$O60="KTHP",TONGHOP!$P60="TL"),TONGHOP!$Y60,"")</f>
        <v/>
      </c>
      <c r="I60" s="138" t="str">
        <f>IF(AND(TONGHOP!$O60="KTHP",TONGHOP!$P60="TL"),TONGHOP!$Z60,"")</f>
        <v/>
      </c>
      <c r="J60" s="139" t="str">
        <f>IF(AND(TONGHOP!$O60="KTHP",TONGHOP!$P60="TH"),TONGHOP!$X60,"")</f>
        <v/>
      </c>
      <c r="K60" s="138" t="str">
        <f>IF(AND(TONGHOP!$O60="KTHP",TONGHOP!$P60="TH"),TONGHOP!$Y60,"")</f>
        <v/>
      </c>
      <c r="L60" s="138" t="str">
        <f>IF(AND(TONGHOP!$O60="KTHP",TONGHOP!$P60="TH"),TONGHOP!$Z60,"")</f>
        <v/>
      </c>
      <c r="M60" s="139" t="str">
        <f>IF(AND(TONGHOP!$O60="ThiTN",OR(TONGHOP!$P60="LT",TONGHOP!$P60="TN"),TONGHOP!$X60&lt;&gt;""),TONGHOP!$X60,"")</f>
        <v/>
      </c>
      <c r="N60" s="139" t="str">
        <f>IF(AND(TONGHOP!$O60="ThiTN",OR(TONGHOP!$P60="LT",TONGHOP!$P60="TN"),TONGHOP!$Y60&lt;&gt;""),TONGHOP!$Y60,"")</f>
        <v/>
      </c>
      <c r="O60" s="139" t="str">
        <f>IF(AND(TONGHOP!$O60="ThiTN",OR(TONGHOP!$P60="LT",TONGHOP!$P60="TN"),TONGHOP!$Z60&lt;&gt;""),TONGHOP!$Z60,"")</f>
        <v/>
      </c>
      <c r="P60" s="139" t="str">
        <f>IF(AND(TONGHOP!$O60="ThiTN",TONGHOP!$P60="VĐ",TONGHOP!$X60&lt;&gt;""),TONGHOP!$X60,"")</f>
        <v/>
      </c>
      <c r="Q60" s="139" t="str">
        <f>IF(AND(TONGHOP!$O60="ThiTN",TONGHOP!$P60="VĐ",TONGHOP!$Y60&lt;&gt;""),TONGHOP!$Y60,"")</f>
        <v/>
      </c>
      <c r="R60" s="139" t="str">
        <f>IF(AND(TONGHOP!$O60="ThiTN",TONGHOP!$P60="VĐ",TONGHOP!$Z60&lt;&gt;""),TONGHOP!$Z60,"")</f>
        <v/>
      </c>
      <c r="S60" s="137" t="str">
        <f>IF(AND(TONGHOP!$O60="ThiTN",TONGHOP!$P60="TH",TONGHOP!$X60&lt;&gt;""),TONGHOP!$X60,"")</f>
        <v/>
      </c>
      <c r="T60" s="137" t="str">
        <f>IF(AND(TONGHOP!$O60="ThiTN",TONGHOP!$P60="TH",TONGHOP!$Y60&lt;&gt;""),TONGHOP!$Y60,"")</f>
        <v/>
      </c>
      <c r="U60" s="137" t="str">
        <f>IF(AND(TONGHOP!$O60="ThiTN",TONGHOP!$P60="TH",TONGHOP!$Z60&lt;&gt;""),TONGHOP!$Z60,"")</f>
        <v/>
      </c>
    </row>
    <row r="61" spans="1:21">
      <c r="A61" s="139" t="str">
        <f>IF(AND(TONGHOP!$O61="KTHP",OR(TONGHOP!$P61="LT",TONGHOP!$P61="TN"),TONGHOP!$X61&lt;&gt;""),TONGHOP!$X61,"")</f>
        <v>Phạm Thị Gia Tâm</v>
      </c>
      <c r="B61" s="139" t="str">
        <f>IF(AND(TONGHOP!$O61="KTHP",OR(TONGHOP!$P61="LT",TONGHOP!$P61="TN"),TONGHOP!$Y61&lt;&gt;""),TONGHOP!$Y61,"")</f>
        <v>Lê Xuân Thuỷ</v>
      </c>
      <c r="C61" s="139">
        <f>IF(AND(TONGHOP!$O61="KTHP",OR(TONGHOP!$P61="LT",TONGHOP!$P61="TN"),TONGHOP!$Z61&lt;&gt;""),TONGHOP!$Z61,"")</f>
        <v>24</v>
      </c>
      <c r="D61" s="139" t="str">
        <f>IF(AND(TONGHOP!$O61="KTHP",TONGHOP!$P61="VĐ"),TONGHOP!$X61,"")</f>
        <v/>
      </c>
      <c r="E61" s="138" t="str">
        <f>IF(AND(TONGHOP!$O61="KTHP",TONGHOP!$P61="VĐ"),TONGHOP!$Y61,"")</f>
        <v/>
      </c>
      <c r="F61" s="138" t="str">
        <f>IF(AND(TONGHOP!$O61="KTHP",TONGHOP!$P61="VĐ"),TONGHOP!$Z61,"")</f>
        <v/>
      </c>
      <c r="G61" s="139" t="str">
        <f>IF(AND(TONGHOP!$O61="KTHP",TONGHOP!$P61="TL"),TONGHOP!$X61,"")</f>
        <v/>
      </c>
      <c r="H61" s="138" t="str">
        <f>IF(AND(TONGHOP!$O61="KTHP",TONGHOP!$P61="TL"),TONGHOP!$Y61,"")</f>
        <v/>
      </c>
      <c r="I61" s="138" t="str">
        <f>IF(AND(TONGHOP!$O61="KTHP",TONGHOP!$P61="TL"),TONGHOP!$Z61,"")</f>
        <v/>
      </c>
      <c r="J61" s="139" t="str">
        <f>IF(AND(TONGHOP!$O61="KTHP",TONGHOP!$P61="TH"),TONGHOP!$X61,"")</f>
        <v/>
      </c>
      <c r="K61" s="138" t="str">
        <f>IF(AND(TONGHOP!$O61="KTHP",TONGHOP!$P61="TH"),TONGHOP!$Y61,"")</f>
        <v/>
      </c>
      <c r="L61" s="138" t="str">
        <f>IF(AND(TONGHOP!$O61="KTHP",TONGHOP!$P61="TH"),TONGHOP!$Z61,"")</f>
        <v/>
      </c>
      <c r="M61" s="139" t="str">
        <f>IF(AND(TONGHOP!$O61="ThiTN",OR(TONGHOP!$P61="LT",TONGHOP!$P61="TN"),TONGHOP!$X61&lt;&gt;""),TONGHOP!$X61,"")</f>
        <v/>
      </c>
      <c r="N61" s="139" t="str">
        <f>IF(AND(TONGHOP!$O61="ThiTN",OR(TONGHOP!$P61="LT",TONGHOP!$P61="TN"),TONGHOP!$Y61&lt;&gt;""),TONGHOP!$Y61,"")</f>
        <v/>
      </c>
      <c r="O61" s="139" t="str">
        <f>IF(AND(TONGHOP!$O61="ThiTN",OR(TONGHOP!$P61="LT",TONGHOP!$P61="TN"),TONGHOP!$Z61&lt;&gt;""),TONGHOP!$Z61,"")</f>
        <v/>
      </c>
      <c r="P61" s="139" t="str">
        <f>IF(AND(TONGHOP!$O61="ThiTN",TONGHOP!$P61="VĐ",TONGHOP!$X61&lt;&gt;""),TONGHOP!$X61,"")</f>
        <v/>
      </c>
      <c r="Q61" s="139" t="str">
        <f>IF(AND(TONGHOP!$O61="ThiTN",TONGHOP!$P61="VĐ",TONGHOP!$Y61&lt;&gt;""),TONGHOP!$Y61,"")</f>
        <v/>
      </c>
      <c r="R61" s="139" t="str">
        <f>IF(AND(TONGHOP!$O61="ThiTN",TONGHOP!$P61="VĐ",TONGHOP!$Z61&lt;&gt;""),TONGHOP!$Z61,"")</f>
        <v/>
      </c>
      <c r="S61" s="137" t="str">
        <f>IF(AND(TONGHOP!$O61="ThiTN",TONGHOP!$P61="TH",TONGHOP!$X61&lt;&gt;""),TONGHOP!$X61,"")</f>
        <v/>
      </c>
      <c r="T61" s="137" t="str">
        <f>IF(AND(TONGHOP!$O61="ThiTN",TONGHOP!$P61="TH",TONGHOP!$Y61&lt;&gt;""),TONGHOP!$Y61,"")</f>
        <v/>
      </c>
      <c r="U61" s="137" t="str">
        <f>IF(AND(TONGHOP!$O61="ThiTN",TONGHOP!$P61="TH",TONGHOP!$Z61&lt;&gt;""),TONGHOP!$Z61,"")</f>
        <v/>
      </c>
    </row>
    <row r="62" spans="1:21">
      <c r="A62" s="139" t="str">
        <f>IF(AND(TONGHOP!$O62="KTHP",OR(TONGHOP!$P62="LT",TONGHOP!$P62="TN"),TONGHOP!$X62&lt;&gt;""),TONGHOP!$X62,"")</f>
        <v>Nguyễn Thị Thu Hồng</v>
      </c>
      <c r="B62" s="139" t="str">
        <f>IF(AND(TONGHOP!$O62="KTHP",OR(TONGHOP!$P62="LT",TONGHOP!$P62="TN"),TONGHOP!$Y62&lt;&gt;""),TONGHOP!$Y62,"")</f>
        <v>Nguyễn Thị Thủy(TT)</v>
      </c>
      <c r="C62" s="139">
        <f>IF(AND(TONGHOP!$O62="KTHP",OR(TONGHOP!$P62="LT",TONGHOP!$P62="TN"),TONGHOP!$Z62&lt;&gt;""),TONGHOP!$Z62,"")</f>
        <v>34</v>
      </c>
      <c r="D62" s="139" t="str">
        <f>IF(AND(TONGHOP!$O62="KTHP",TONGHOP!$P62="VĐ"),TONGHOP!$X62,"")</f>
        <v/>
      </c>
      <c r="E62" s="138" t="str">
        <f>IF(AND(TONGHOP!$O62="KTHP",TONGHOP!$P62="VĐ"),TONGHOP!$Y62,"")</f>
        <v/>
      </c>
      <c r="F62" s="138" t="str">
        <f>IF(AND(TONGHOP!$O62="KTHP",TONGHOP!$P62="VĐ"),TONGHOP!$Z62,"")</f>
        <v/>
      </c>
      <c r="G62" s="139" t="str">
        <f>IF(AND(TONGHOP!$O62="KTHP",TONGHOP!$P62="TL"),TONGHOP!$X62,"")</f>
        <v/>
      </c>
      <c r="H62" s="138" t="str">
        <f>IF(AND(TONGHOP!$O62="KTHP",TONGHOP!$P62="TL"),TONGHOP!$Y62,"")</f>
        <v/>
      </c>
      <c r="I62" s="138" t="str">
        <f>IF(AND(TONGHOP!$O62="KTHP",TONGHOP!$P62="TL"),TONGHOP!$Z62,"")</f>
        <v/>
      </c>
      <c r="J62" s="139" t="str">
        <f>IF(AND(TONGHOP!$O62="KTHP",TONGHOP!$P62="TH"),TONGHOP!$X62,"")</f>
        <v/>
      </c>
      <c r="K62" s="138" t="str">
        <f>IF(AND(TONGHOP!$O62="KTHP",TONGHOP!$P62="TH"),TONGHOP!$Y62,"")</f>
        <v/>
      </c>
      <c r="L62" s="138" t="str">
        <f>IF(AND(TONGHOP!$O62="KTHP",TONGHOP!$P62="TH"),TONGHOP!$Z62,"")</f>
        <v/>
      </c>
      <c r="M62" s="139" t="str">
        <f>IF(AND(TONGHOP!$O62="ThiTN",OR(TONGHOP!$P62="LT",TONGHOP!$P62="TN"),TONGHOP!$X62&lt;&gt;""),TONGHOP!$X62,"")</f>
        <v/>
      </c>
      <c r="N62" s="139" t="str">
        <f>IF(AND(TONGHOP!$O62="ThiTN",OR(TONGHOP!$P62="LT",TONGHOP!$P62="TN"),TONGHOP!$Y62&lt;&gt;""),TONGHOP!$Y62,"")</f>
        <v/>
      </c>
      <c r="O62" s="139" t="str">
        <f>IF(AND(TONGHOP!$O62="ThiTN",OR(TONGHOP!$P62="LT",TONGHOP!$P62="TN"),TONGHOP!$Z62&lt;&gt;""),TONGHOP!$Z62,"")</f>
        <v/>
      </c>
      <c r="P62" s="139" t="str">
        <f>IF(AND(TONGHOP!$O62="ThiTN",TONGHOP!$P62="VĐ",TONGHOP!$X62&lt;&gt;""),TONGHOP!$X62,"")</f>
        <v/>
      </c>
      <c r="Q62" s="139" t="str">
        <f>IF(AND(TONGHOP!$O62="ThiTN",TONGHOP!$P62="VĐ",TONGHOP!$Y62&lt;&gt;""),TONGHOP!$Y62,"")</f>
        <v/>
      </c>
      <c r="R62" s="139" t="str">
        <f>IF(AND(TONGHOP!$O62="ThiTN",TONGHOP!$P62="VĐ",TONGHOP!$Z62&lt;&gt;""),TONGHOP!$Z62,"")</f>
        <v/>
      </c>
      <c r="S62" s="137" t="str">
        <f>IF(AND(TONGHOP!$O62="ThiTN",TONGHOP!$P62="TH",TONGHOP!$X62&lt;&gt;""),TONGHOP!$X62,"")</f>
        <v/>
      </c>
      <c r="T62" s="137" t="str">
        <f>IF(AND(TONGHOP!$O62="ThiTN",TONGHOP!$P62="TH",TONGHOP!$Y62&lt;&gt;""),TONGHOP!$Y62,"")</f>
        <v/>
      </c>
      <c r="U62" s="137" t="str">
        <f>IF(AND(TONGHOP!$O62="ThiTN",TONGHOP!$P62="TH",TONGHOP!$Z62&lt;&gt;""),TONGHOP!$Z62,"")</f>
        <v/>
      </c>
    </row>
    <row r="63" spans="1:21">
      <c r="A63" s="139" t="str">
        <f>IF(AND(TONGHOP!$O63="KTHP",OR(TONGHOP!$P63="LT",TONGHOP!$P63="TN"),TONGHOP!$X63&lt;&gt;""),TONGHOP!$X63,"")</f>
        <v>Nguyễn Thị Thu Hồng</v>
      </c>
      <c r="B63" s="139" t="str">
        <f>IF(AND(TONGHOP!$O63="KTHP",OR(TONGHOP!$P63="LT",TONGHOP!$P63="TN"),TONGHOP!$Y63&lt;&gt;""),TONGHOP!$Y63,"")</f>
        <v>Nguyễn Thị Thủy(TT)</v>
      </c>
      <c r="C63" s="139">
        <f>IF(AND(TONGHOP!$O63="KTHP",OR(TONGHOP!$P63="LT",TONGHOP!$P63="TN"),TONGHOP!$Z63&lt;&gt;""),TONGHOP!$Z63,"")</f>
        <v>20</v>
      </c>
      <c r="D63" s="139" t="str">
        <f>IF(AND(TONGHOP!$O63="KTHP",TONGHOP!$P63="VĐ"),TONGHOP!$X63,"")</f>
        <v/>
      </c>
      <c r="E63" s="138" t="str">
        <f>IF(AND(TONGHOP!$O63="KTHP",TONGHOP!$P63="VĐ"),TONGHOP!$Y63,"")</f>
        <v/>
      </c>
      <c r="F63" s="138" t="str">
        <f>IF(AND(TONGHOP!$O63="KTHP",TONGHOP!$P63="VĐ"),TONGHOP!$Z63,"")</f>
        <v/>
      </c>
      <c r="G63" s="139" t="str">
        <f>IF(AND(TONGHOP!$O63="KTHP",TONGHOP!$P63="TL"),TONGHOP!$X63,"")</f>
        <v/>
      </c>
      <c r="H63" s="138" t="str">
        <f>IF(AND(TONGHOP!$O63="KTHP",TONGHOP!$P63="TL"),TONGHOP!$Y63,"")</f>
        <v/>
      </c>
      <c r="I63" s="138" t="str">
        <f>IF(AND(TONGHOP!$O63="KTHP",TONGHOP!$P63="TL"),TONGHOP!$Z63,"")</f>
        <v/>
      </c>
      <c r="J63" s="139" t="str">
        <f>IF(AND(TONGHOP!$O63="KTHP",TONGHOP!$P63="TH"),TONGHOP!$X63,"")</f>
        <v/>
      </c>
      <c r="K63" s="138" t="str">
        <f>IF(AND(TONGHOP!$O63="KTHP",TONGHOP!$P63="TH"),TONGHOP!$Y63,"")</f>
        <v/>
      </c>
      <c r="L63" s="138" t="str">
        <f>IF(AND(TONGHOP!$O63="KTHP",TONGHOP!$P63="TH"),TONGHOP!$Z63,"")</f>
        <v/>
      </c>
      <c r="M63" s="139" t="str">
        <f>IF(AND(TONGHOP!$O63="ThiTN",OR(TONGHOP!$P63="LT",TONGHOP!$P63="TN"),TONGHOP!$X63&lt;&gt;""),TONGHOP!$X63,"")</f>
        <v/>
      </c>
      <c r="N63" s="139" t="str">
        <f>IF(AND(TONGHOP!$O63="ThiTN",OR(TONGHOP!$P63="LT",TONGHOP!$P63="TN"),TONGHOP!$Y63&lt;&gt;""),TONGHOP!$Y63,"")</f>
        <v/>
      </c>
      <c r="O63" s="139" t="str">
        <f>IF(AND(TONGHOP!$O63="ThiTN",OR(TONGHOP!$P63="LT",TONGHOP!$P63="TN"),TONGHOP!$Z63&lt;&gt;""),TONGHOP!$Z63,"")</f>
        <v/>
      </c>
      <c r="P63" s="139" t="str">
        <f>IF(AND(TONGHOP!$O63="ThiTN",TONGHOP!$P63="VĐ",TONGHOP!$X63&lt;&gt;""),TONGHOP!$X63,"")</f>
        <v/>
      </c>
      <c r="Q63" s="139" t="str">
        <f>IF(AND(TONGHOP!$O63="ThiTN",TONGHOP!$P63="VĐ",TONGHOP!$Y63&lt;&gt;""),TONGHOP!$Y63,"")</f>
        <v/>
      </c>
      <c r="R63" s="139" t="str">
        <f>IF(AND(TONGHOP!$O63="ThiTN",TONGHOP!$P63="VĐ",TONGHOP!$Z63&lt;&gt;""),TONGHOP!$Z63,"")</f>
        <v/>
      </c>
      <c r="S63" s="137" t="str">
        <f>IF(AND(TONGHOP!$O63="ThiTN",TONGHOP!$P63="TH",TONGHOP!$X63&lt;&gt;""),TONGHOP!$X63,"")</f>
        <v/>
      </c>
      <c r="T63" s="137" t="str">
        <f>IF(AND(TONGHOP!$O63="ThiTN",TONGHOP!$P63="TH",TONGHOP!$Y63&lt;&gt;""),TONGHOP!$Y63,"")</f>
        <v/>
      </c>
      <c r="U63" s="137" t="str">
        <f>IF(AND(TONGHOP!$O63="ThiTN",TONGHOP!$P63="TH",TONGHOP!$Z63&lt;&gt;""),TONGHOP!$Z63,"")</f>
        <v/>
      </c>
    </row>
    <row r="64" spans="1:21">
      <c r="A64" s="139" t="str">
        <f>IF(AND(TONGHOP!$O64="KTHP",OR(TONGHOP!$P64="LT",TONGHOP!$P64="TN"),TONGHOP!$X64&lt;&gt;""),TONGHOP!$X64,"")</f>
        <v>Phaạm Quỳnh Như</v>
      </c>
      <c r="B64" s="139" t="str">
        <f>IF(AND(TONGHOP!$O64="KTHP",OR(TONGHOP!$P64="LT",TONGHOP!$P64="TN"),TONGHOP!$Y64&lt;&gt;""),TONGHOP!$Y64,"")</f>
        <v>Bùi Ánh Tuyết</v>
      </c>
      <c r="C64" s="139">
        <f>IF(AND(TONGHOP!$O64="KTHP",OR(TONGHOP!$P64="LT",TONGHOP!$P64="TN"),TONGHOP!$Z64&lt;&gt;""),TONGHOP!$Z64,"")</f>
        <v>24</v>
      </c>
      <c r="D64" s="139" t="str">
        <f>IF(AND(TONGHOP!$O64="KTHP",TONGHOP!$P64="VĐ"),TONGHOP!$X64,"")</f>
        <v/>
      </c>
      <c r="E64" s="138" t="str">
        <f>IF(AND(TONGHOP!$O64="KTHP",TONGHOP!$P64="VĐ"),TONGHOP!$Y64,"")</f>
        <v/>
      </c>
      <c r="F64" s="138" t="str">
        <f>IF(AND(TONGHOP!$O64="KTHP",TONGHOP!$P64="VĐ"),TONGHOP!$Z64,"")</f>
        <v/>
      </c>
      <c r="G64" s="139" t="str">
        <f>IF(AND(TONGHOP!$O64="KTHP",TONGHOP!$P64="TL"),TONGHOP!$X64,"")</f>
        <v/>
      </c>
      <c r="H64" s="138" t="str">
        <f>IF(AND(TONGHOP!$O64="KTHP",TONGHOP!$P64="TL"),TONGHOP!$Y64,"")</f>
        <v/>
      </c>
      <c r="I64" s="138" t="str">
        <f>IF(AND(TONGHOP!$O64="KTHP",TONGHOP!$P64="TL"),TONGHOP!$Z64,"")</f>
        <v/>
      </c>
      <c r="J64" s="139" t="str">
        <f>IF(AND(TONGHOP!$O64="KTHP",TONGHOP!$P64="TH"),TONGHOP!$X64,"")</f>
        <v/>
      </c>
      <c r="K64" s="138" t="str">
        <f>IF(AND(TONGHOP!$O64="KTHP",TONGHOP!$P64="TH"),TONGHOP!$Y64,"")</f>
        <v/>
      </c>
      <c r="L64" s="138" t="str">
        <f>IF(AND(TONGHOP!$O64="KTHP",TONGHOP!$P64="TH"),TONGHOP!$Z64,"")</f>
        <v/>
      </c>
      <c r="M64" s="139" t="str">
        <f>IF(AND(TONGHOP!$O64="ThiTN",OR(TONGHOP!$P64="LT",TONGHOP!$P64="TN"),TONGHOP!$X64&lt;&gt;""),TONGHOP!$X64,"")</f>
        <v/>
      </c>
      <c r="N64" s="139" t="str">
        <f>IF(AND(TONGHOP!$O64="ThiTN",OR(TONGHOP!$P64="LT",TONGHOP!$P64="TN"),TONGHOP!$Y64&lt;&gt;""),TONGHOP!$Y64,"")</f>
        <v/>
      </c>
      <c r="O64" s="139" t="str">
        <f>IF(AND(TONGHOP!$O64="ThiTN",OR(TONGHOP!$P64="LT",TONGHOP!$P64="TN"),TONGHOP!$Z64&lt;&gt;""),TONGHOP!$Z64,"")</f>
        <v/>
      </c>
      <c r="P64" s="139" t="str">
        <f>IF(AND(TONGHOP!$O64="ThiTN",TONGHOP!$P64="VĐ",TONGHOP!$X64&lt;&gt;""),TONGHOP!$X64,"")</f>
        <v/>
      </c>
      <c r="Q64" s="139" t="str">
        <f>IF(AND(TONGHOP!$O64="ThiTN",TONGHOP!$P64="VĐ",TONGHOP!$Y64&lt;&gt;""),TONGHOP!$Y64,"")</f>
        <v/>
      </c>
      <c r="R64" s="139" t="str">
        <f>IF(AND(TONGHOP!$O64="ThiTN",TONGHOP!$P64="VĐ",TONGHOP!$Z64&lt;&gt;""),TONGHOP!$Z64,"")</f>
        <v/>
      </c>
      <c r="S64" s="137" t="str">
        <f>IF(AND(TONGHOP!$O64="ThiTN",TONGHOP!$P64="TH",TONGHOP!$X64&lt;&gt;""),TONGHOP!$X64,"")</f>
        <v/>
      </c>
      <c r="T64" s="137" t="str">
        <f>IF(AND(TONGHOP!$O64="ThiTN",TONGHOP!$P64="TH",TONGHOP!$Y64&lt;&gt;""),TONGHOP!$Y64,"")</f>
        <v/>
      </c>
      <c r="U64" s="137" t="str">
        <f>IF(AND(TONGHOP!$O64="ThiTN",TONGHOP!$P64="TH",TONGHOP!$Z64&lt;&gt;""),TONGHOP!$Z64,"")</f>
        <v/>
      </c>
    </row>
    <row r="65" spans="1:21">
      <c r="A65" s="139" t="str">
        <f>IF(AND(TONGHOP!$O65="KTHP",OR(TONGHOP!$P65="LT",TONGHOP!$P65="TN"),TONGHOP!$X65&lt;&gt;""),TONGHOP!$X65,"")</f>
        <v>Lưu Thị Thúy</v>
      </c>
      <c r="B65" s="139" t="str">
        <f>IF(AND(TONGHOP!$O65="KTHP",OR(TONGHOP!$P65="LT",TONGHOP!$P65="TN"),TONGHOP!$Y65&lt;&gt;""),TONGHOP!$Y65,"")</f>
        <v>Phạm Quỳnh Như</v>
      </c>
      <c r="C65" s="139">
        <f>IF(AND(TONGHOP!$O65="KTHP",OR(TONGHOP!$P65="LT",TONGHOP!$P65="TN"),TONGHOP!$Z65&lt;&gt;""),TONGHOP!$Z65,"")</f>
        <v>22</v>
      </c>
      <c r="D65" s="139" t="str">
        <f>IF(AND(TONGHOP!$O65="KTHP",TONGHOP!$P65="VĐ"),TONGHOP!$X65,"")</f>
        <v/>
      </c>
      <c r="E65" s="138" t="str">
        <f>IF(AND(TONGHOP!$O65="KTHP",TONGHOP!$P65="VĐ"),TONGHOP!$Y65,"")</f>
        <v/>
      </c>
      <c r="F65" s="138" t="str">
        <f>IF(AND(TONGHOP!$O65="KTHP",TONGHOP!$P65="VĐ"),TONGHOP!$Z65,"")</f>
        <v/>
      </c>
      <c r="G65" s="139" t="str">
        <f>IF(AND(TONGHOP!$O65="KTHP",TONGHOP!$P65="TL"),TONGHOP!$X65,"")</f>
        <v/>
      </c>
      <c r="H65" s="138" t="str">
        <f>IF(AND(TONGHOP!$O65="KTHP",TONGHOP!$P65="TL"),TONGHOP!$Y65,"")</f>
        <v/>
      </c>
      <c r="I65" s="138" t="str">
        <f>IF(AND(TONGHOP!$O65="KTHP",TONGHOP!$P65="TL"),TONGHOP!$Z65,"")</f>
        <v/>
      </c>
      <c r="J65" s="139" t="str">
        <f>IF(AND(TONGHOP!$O65="KTHP",TONGHOP!$P65="TH"),TONGHOP!$X65,"")</f>
        <v/>
      </c>
      <c r="K65" s="138" t="str">
        <f>IF(AND(TONGHOP!$O65="KTHP",TONGHOP!$P65="TH"),TONGHOP!$Y65,"")</f>
        <v/>
      </c>
      <c r="L65" s="138" t="str">
        <f>IF(AND(TONGHOP!$O65="KTHP",TONGHOP!$P65="TH"),TONGHOP!$Z65,"")</f>
        <v/>
      </c>
      <c r="M65" s="139" t="str">
        <f>IF(AND(TONGHOP!$O65="ThiTN",OR(TONGHOP!$P65="LT",TONGHOP!$P65="TN"),TONGHOP!$X65&lt;&gt;""),TONGHOP!$X65,"")</f>
        <v/>
      </c>
      <c r="N65" s="139" t="str">
        <f>IF(AND(TONGHOP!$O65="ThiTN",OR(TONGHOP!$P65="LT",TONGHOP!$P65="TN"),TONGHOP!$Y65&lt;&gt;""),TONGHOP!$Y65,"")</f>
        <v/>
      </c>
      <c r="O65" s="139" t="str">
        <f>IF(AND(TONGHOP!$O65="ThiTN",OR(TONGHOP!$P65="LT",TONGHOP!$P65="TN"),TONGHOP!$Z65&lt;&gt;""),TONGHOP!$Z65,"")</f>
        <v/>
      </c>
      <c r="P65" s="139" t="str">
        <f>IF(AND(TONGHOP!$O65="ThiTN",TONGHOP!$P65="VĐ",TONGHOP!$X65&lt;&gt;""),TONGHOP!$X65,"")</f>
        <v/>
      </c>
      <c r="Q65" s="139" t="str">
        <f>IF(AND(TONGHOP!$O65="ThiTN",TONGHOP!$P65="VĐ",TONGHOP!$Y65&lt;&gt;""),TONGHOP!$Y65,"")</f>
        <v/>
      </c>
      <c r="R65" s="139" t="str">
        <f>IF(AND(TONGHOP!$O65="ThiTN",TONGHOP!$P65="VĐ",TONGHOP!$Z65&lt;&gt;""),TONGHOP!$Z65,"")</f>
        <v/>
      </c>
      <c r="S65" s="137" t="str">
        <f>IF(AND(TONGHOP!$O65="ThiTN",TONGHOP!$P65="TH",TONGHOP!$X65&lt;&gt;""),TONGHOP!$X65,"")</f>
        <v/>
      </c>
      <c r="T65" s="137" t="str">
        <f>IF(AND(TONGHOP!$O65="ThiTN",TONGHOP!$P65="TH",TONGHOP!$Y65&lt;&gt;""),TONGHOP!$Y65,"")</f>
        <v/>
      </c>
      <c r="U65" s="137" t="str">
        <f>IF(AND(TONGHOP!$O65="ThiTN",TONGHOP!$P65="TH",TONGHOP!$Z65&lt;&gt;""),TONGHOP!$Z65,"")</f>
        <v/>
      </c>
    </row>
    <row r="66" spans="1:21">
      <c r="A66" s="139" t="str">
        <f>IF(AND(TONGHOP!$O66="KTHP",OR(TONGHOP!$P66="LT",TONGHOP!$P66="TN"),TONGHOP!$X66&lt;&gt;""),TONGHOP!$X66,"")</f>
        <v>Trần Kim Thu Liễu</v>
      </c>
      <c r="B66" s="139" t="str">
        <f>IF(AND(TONGHOP!$O66="KTHP",OR(TONGHOP!$P66="LT",TONGHOP!$P66="TN"),TONGHOP!$Y66&lt;&gt;""),TONGHOP!$Y66,"")</f>
        <v>Nguyễn Huỳnh Mai Hạnh</v>
      </c>
      <c r="C66" s="139">
        <f>IF(AND(TONGHOP!$O66="KTHP",OR(TONGHOP!$P66="LT",TONGHOP!$P66="TN"),TONGHOP!$Z66&lt;&gt;""),TONGHOP!$Z66,"")</f>
        <v>20</v>
      </c>
      <c r="D66" s="139" t="str">
        <f>IF(AND(TONGHOP!$O66="KTHP",TONGHOP!$P66="VĐ"),TONGHOP!$X66,"")</f>
        <v/>
      </c>
      <c r="E66" s="138" t="str">
        <f>IF(AND(TONGHOP!$O66="KTHP",TONGHOP!$P66="VĐ"),TONGHOP!$Y66,"")</f>
        <v/>
      </c>
      <c r="F66" s="138" t="str">
        <f>IF(AND(TONGHOP!$O66="KTHP",TONGHOP!$P66="VĐ"),TONGHOP!$Z66,"")</f>
        <v/>
      </c>
      <c r="G66" s="139" t="str">
        <f>IF(AND(TONGHOP!$O66="KTHP",TONGHOP!$P66="TL"),TONGHOP!$X66,"")</f>
        <v/>
      </c>
      <c r="H66" s="138" t="str">
        <f>IF(AND(TONGHOP!$O66="KTHP",TONGHOP!$P66="TL"),TONGHOP!$Y66,"")</f>
        <v/>
      </c>
      <c r="I66" s="138" t="str">
        <f>IF(AND(TONGHOP!$O66="KTHP",TONGHOP!$P66="TL"),TONGHOP!$Z66,"")</f>
        <v/>
      </c>
      <c r="J66" s="139" t="str">
        <f>IF(AND(TONGHOP!$O66="KTHP",TONGHOP!$P66="TH"),TONGHOP!$X66,"")</f>
        <v/>
      </c>
      <c r="K66" s="138" t="str">
        <f>IF(AND(TONGHOP!$O66="KTHP",TONGHOP!$P66="TH"),TONGHOP!$Y66,"")</f>
        <v/>
      </c>
      <c r="L66" s="138" t="str">
        <f>IF(AND(TONGHOP!$O66="KTHP",TONGHOP!$P66="TH"),TONGHOP!$Z66,"")</f>
        <v/>
      </c>
      <c r="M66" s="139" t="str">
        <f>IF(AND(TONGHOP!$O66="ThiTN",OR(TONGHOP!$P66="LT",TONGHOP!$P66="TN"),TONGHOP!$X66&lt;&gt;""),TONGHOP!$X66,"")</f>
        <v/>
      </c>
      <c r="N66" s="139" t="str">
        <f>IF(AND(TONGHOP!$O66="ThiTN",OR(TONGHOP!$P66="LT",TONGHOP!$P66="TN"),TONGHOP!$Y66&lt;&gt;""),TONGHOP!$Y66,"")</f>
        <v/>
      </c>
      <c r="O66" s="139" t="str">
        <f>IF(AND(TONGHOP!$O66="ThiTN",OR(TONGHOP!$P66="LT",TONGHOP!$P66="TN"),TONGHOP!$Z66&lt;&gt;""),TONGHOP!$Z66,"")</f>
        <v/>
      </c>
      <c r="P66" s="139" t="str">
        <f>IF(AND(TONGHOP!$O66="ThiTN",TONGHOP!$P66="VĐ",TONGHOP!$X66&lt;&gt;""),TONGHOP!$X66,"")</f>
        <v/>
      </c>
      <c r="Q66" s="139" t="str">
        <f>IF(AND(TONGHOP!$O66="ThiTN",TONGHOP!$P66="VĐ",TONGHOP!$Y66&lt;&gt;""),TONGHOP!$Y66,"")</f>
        <v/>
      </c>
      <c r="R66" s="139" t="str">
        <f>IF(AND(TONGHOP!$O66="ThiTN",TONGHOP!$P66="VĐ",TONGHOP!$Z66&lt;&gt;""),TONGHOP!$Z66,"")</f>
        <v/>
      </c>
      <c r="S66" s="137" t="str">
        <f>IF(AND(TONGHOP!$O66="ThiTN",TONGHOP!$P66="TH",TONGHOP!$X66&lt;&gt;""),TONGHOP!$X66,"")</f>
        <v/>
      </c>
      <c r="T66" s="137" t="str">
        <f>IF(AND(TONGHOP!$O66="ThiTN",TONGHOP!$P66="TH",TONGHOP!$Y66&lt;&gt;""),TONGHOP!$Y66,"")</f>
        <v/>
      </c>
      <c r="U66" s="137" t="str">
        <f>IF(AND(TONGHOP!$O66="ThiTN",TONGHOP!$P66="TH",TONGHOP!$Z66&lt;&gt;""),TONGHOP!$Z66,"")</f>
        <v/>
      </c>
    </row>
    <row r="67" spans="1:21">
      <c r="A67" s="139" t="str">
        <f>IF(AND(TONGHOP!$O67="KTHP",OR(TONGHOP!$P67="LT",TONGHOP!$P67="TN"),TONGHOP!$X67&lt;&gt;""),TONGHOP!$X67,"")</f>
        <v>Lê Văn Bình</v>
      </c>
      <c r="B67" s="139" t="str">
        <f>IF(AND(TONGHOP!$O67="KTHP",OR(TONGHOP!$P67="LT",TONGHOP!$P67="TN"),TONGHOP!$Y67&lt;&gt;""),TONGHOP!$Y67,"")</f>
        <v>Trần Kim Thu Liễu</v>
      </c>
      <c r="C67" s="139">
        <f>IF(AND(TONGHOP!$O67="KTHP",OR(TONGHOP!$P67="LT",TONGHOP!$P67="TN"),TONGHOP!$Z67&lt;&gt;""),TONGHOP!$Z67,"")</f>
        <v>3</v>
      </c>
      <c r="D67" s="139" t="str">
        <f>IF(AND(TONGHOP!$O67="KTHP",TONGHOP!$P67="VĐ"),TONGHOP!$X67,"")</f>
        <v/>
      </c>
      <c r="E67" s="138" t="str">
        <f>IF(AND(TONGHOP!$O67="KTHP",TONGHOP!$P67="VĐ"),TONGHOP!$Y67,"")</f>
        <v/>
      </c>
      <c r="F67" s="138" t="str">
        <f>IF(AND(TONGHOP!$O67="KTHP",TONGHOP!$P67="VĐ"),TONGHOP!$Z67,"")</f>
        <v/>
      </c>
      <c r="G67" s="139" t="str">
        <f>IF(AND(TONGHOP!$O67="KTHP",TONGHOP!$P67="TL"),TONGHOP!$X67,"")</f>
        <v/>
      </c>
      <c r="H67" s="138" t="str">
        <f>IF(AND(TONGHOP!$O67="KTHP",TONGHOP!$P67="TL"),TONGHOP!$Y67,"")</f>
        <v/>
      </c>
      <c r="I67" s="138" t="str">
        <f>IF(AND(TONGHOP!$O67="KTHP",TONGHOP!$P67="TL"),TONGHOP!$Z67,"")</f>
        <v/>
      </c>
      <c r="J67" s="139" t="str">
        <f>IF(AND(TONGHOP!$O67="KTHP",TONGHOP!$P67="TH"),TONGHOP!$X67,"")</f>
        <v/>
      </c>
      <c r="K67" s="138" t="str">
        <f>IF(AND(TONGHOP!$O67="KTHP",TONGHOP!$P67="TH"),TONGHOP!$Y67,"")</f>
        <v/>
      </c>
      <c r="L67" s="138" t="str">
        <f>IF(AND(TONGHOP!$O67="KTHP",TONGHOP!$P67="TH"),TONGHOP!$Z67,"")</f>
        <v/>
      </c>
      <c r="M67" s="139" t="str">
        <f>IF(AND(TONGHOP!$O67="ThiTN",OR(TONGHOP!$P67="LT",TONGHOP!$P67="TN"),TONGHOP!$X67&lt;&gt;""),TONGHOP!$X67,"")</f>
        <v/>
      </c>
      <c r="N67" s="139" t="str">
        <f>IF(AND(TONGHOP!$O67="ThiTN",OR(TONGHOP!$P67="LT",TONGHOP!$P67="TN"),TONGHOP!$Y67&lt;&gt;""),TONGHOP!$Y67,"")</f>
        <v/>
      </c>
      <c r="O67" s="139" t="str">
        <f>IF(AND(TONGHOP!$O67="ThiTN",OR(TONGHOP!$P67="LT",TONGHOP!$P67="TN"),TONGHOP!$Z67&lt;&gt;""),TONGHOP!$Z67,"")</f>
        <v/>
      </c>
      <c r="P67" s="139" t="str">
        <f>IF(AND(TONGHOP!$O67="ThiTN",TONGHOP!$P67="VĐ",TONGHOP!$X67&lt;&gt;""),TONGHOP!$X67,"")</f>
        <v/>
      </c>
      <c r="Q67" s="139" t="str">
        <f>IF(AND(TONGHOP!$O67="ThiTN",TONGHOP!$P67="VĐ",TONGHOP!$Y67&lt;&gt;""),TONGHOP!$Y67,"")</f>
        <v/>
      </c>
      <c r="R67" s="139" t="str">
        <f>IF(AND(TONGHOP!$O67="ThiTN",TONGHOP!$P67="VĐ",TONGHOP!$Z67&lt;&gt;""),TONGHOP!$Z67,"")</f>
        <v/>
      </c>
      <c r="S67" s="137" t="str">
        <f>IF(AND(TONGHOP!$O67="ThiTN",TONGHOP!$P67="TH",TONGHOP!$X67&lt;&gt;""),TONGHOP!$X67,"")</f>
        <v/>
      </c>
      <c r="T67" s="137" t="str">
        <f>IF(AND(TONGHOP!$O67="ThiTN",TONGHOP!$P67="TH",TONGHOP!$Y67&lt;&gt;""),TONGHOP!$Y67,"")</f>
        <v/>
      </c>
      <c r="U67" s="137" t="str">
        <f>IF(AND(TONGHOP!$O67="ThiTN",TONGHOP!$P67="TH",TONGHOP!$Z67&lt;&gt;""),TONGHOP!$Z67,"")</f>
        <v/>
      </c>
    </row>
    <row r="68" spans="1:21">
      <c r="A68" s="139" t="str">
        <f>IF(AND(TONGHOP!$O68="KTHP",OR(TONGHOP!$P68="LT",TONGHOP!$P68="TN"),TONGHOP!$X68&lt;&gt;""),TONGHOP!$X68,"")</f>
        <v>Nguyễn Văn Hậu</v>
      </c>
      <c r="B68" s="139" t="str">
        <f>IF(AND(TONGHOP!$O68="KTHP",OR(TONGHOP!$P68="LT",TONGHOP!$P68="TN"),TONGHOP!$Y68&lt;&gt;""),TONGHOP!$Y68,"")</f>
        <v>Phạm Thị Thu Nga</v>
      </c>
      <c r="C68" s="139">
        <f>IF(AND(TONGHOP!$O68="KTHP",OR(TONGHOP!$P68="LT",TONGHOP!$P68="TN"),TONGHOP!$Z68&lt;&gt;""),TONGHOP!$Z68,"")</f>
        <v>10</v>
      </c>
      <c r="D68" s="139" t="str">
        <f>IF(AND(TONGHOP!$O68="KTHP",TONGHOP!$P68="VĐ"),TONGHOP!$X68,"")</f>
        <v/>
      </c>
      <c r="E68" s="138" t="str">
        <f>IF(AND(TONGHOP!$O68="KTHP",TONGHOP!$P68="VĐ"),TONGHOP!$Y68,"")</f>
        <v/>
      </c>
      <c r="F68" s="138" t="str">
        <f>IF(AND(TONGHOP!$O68="KTHP",TONGHOP!$P68="VĐ"),TONGHOP!$Z68,"")</f>
        <v/>
      </c>
      <c r="G68" s="139" t="str">
        <f>IF(AND(TONGHOP!$O68="KTHP",TONGHOP!$P68="TL"),TONGHOP!$X68,"")</f>
        <v/>
      </c>
      <c r="H68" s="138" t="str">
        <f>IF(AND(TONGHOP!$O68="KTHP",TONGHOP!$P68="TL"),TONGHOP!$Y68,"")</f>
        <v/>
      </c>
      <c r="I68" s="138" t="str">
        <f>IF(AND(TONGHOP!$O68="KTHP",TONGHOP!$P68="TL"),TONGHOP!$Z68,"")</f>
        <v/>
      </c>
      <c r="J68" s="139" t="str">
        <f>IF(AND(TONGHOP!$O68="KTHP",TONGHOP!$P68="TH"),TONGHOP!$X68,"")</f>
        <v/>
      </c>
      <c r="K68" s="138" t="str">
        <f>IF(AND(TONGHOP!$O68="KTHP",TONGHOP!$P68="TH"),TONGHOP!$Y68,"")</f>
        <v/>
      </c>
      <c r="L68" s="138" t="str">
        <f>IF(AND(TONGHOP!$O68="KTHP",TONGHOP!$P68="TH"),TONGHOP!$Z68,"")</f>
        <v/>
      </c>
      <c r="M68" s="139" t="str">
        <f>IF(AND(TONGHOP!$O68="ThiTN",OR(TONGHOP!$P68="LT",TONGHOP!$P68="TN"),TONGHOP!$X68&lt;&gt;""),TONGHOP!$X68,"")</f>
        <v/>
      </c>
      <c r="N68" s="139" t="str">
        <f>IF(AND(TONGHOP!$O68="ThiTN",OR(TONGHOP!$P68="LT",TONGHOP!$P68="TN"),TONGHOP!$Y68&lt;&gt;""),TONGHOP!$Y68,"")</f>
        <v/>
      </c>
      <c r="O68" s="139" t="str">
        <f>IF(AND(TONGHOP!$O68="ThiTN",OR(TONGHOP!$P68="LT",TONGHOP!$P68="TN"),TONGHOP!$Z68&lt;&gt;""),TONGHOP!$Z68,"")</f>
        <v/>
      </c>
      <c r="P68" s="139" t="str">
        <f>IF(AND(TONGHOP!$O68="ThiTN",TONGHOP!$P68="VĐ",TONGHOP!$X68&lt;&gt;""),TONGHOP!$X68,"")</f>
        <v/>
      </c>
      <c r="Q68" s="139" t="str">
        <f>IF(AND(TONGHOP!$O68="ThiTN",TONGHOP!$P68="VĐ",TONGHOP!$Y68&lt;&gt;""),TONGHOP!$Y68,"")</f>
        <v/>
      </c>
      <c r="R68" s="139" t="str">
        <f>IF(AND(TONGHOP!$O68="ThiTN",TONGHOP!$P68="VĐ",TONGHOP!$Z68&lt;&gt;""),TONGHOP!$Z68,"")</f>
        <v/>
      </c>
      <c r="S68" s="137" t="str">
        <f>IF(AND(TONGHOP!$O68="ThiTN",TONGHOP!$P68="TH",TONGHOP!$X68&lt;&gt;""),TONGHOP!$X68,"")</f>
        <v/>
      </c>
      <c r="T68" s="137" t="str">
        <f>IF(AND(TONGHOP!$O68="ThiTN",TONGHOP!$P68="TH",TONGHOP!$Y68&lt;&gt;""),TONGHOP!$Y68,"")</f>
        <v/>
      </c>
      <c r="U68" s="137" t="str">
        <f>IF(AND(TONGHOP!$O68="ThiTN",TONGHOP!$P68="TH",TONGHOP!$Z68&lt;&gt;""),TONGHOP!$Z68,"")</f>
        <v/>
      </c>
    </row>
    <row r="69" spans="1:21">
      <c r="A69" s="139" t="str">
        <f>IF(AND(TONGHOP!$O69="KTHP",OR(TONGHOP!$P69="LT",TONGHOP!$P69="TN"),TONGHOP!$X69&lt;&gt;""),TONGHOP!$X69,"")</f>
        <v>Dương Ngọc Vọng</v>
      </c>
      <c r="B69" s="139" t="str">
        <f>IF(AND(TONGHOP!$O69="KTHP",OR(TONGHOP!$P69="LT",TONGHOP!$P69="TN"),TONGHOP!$Y69&lt;&gt;""),TONGHOP!$Y69,"")</f>
        <v>Đỗ Tuấn Việt</v>
      </c>
      <c r="C69" s="139">
        <f>IF(AND(TONGHOP!$O69="KTHP",OR(TONGHOP!$P69="LT",TONGHOP!$P69="TN"),TONGHOP!$Z69&lt;&gt;""),TONGHOP!$Z69,"")</f>
        <v>18</v>
      </c>
      <c r="D69" s="139" t="str">
        <f>IF(AND(TONGHOP!$O69="KTHP",TONGHOP!$P69="VĐ"),TONGHOP!$X69,"")</f>
        <v/>
      </c>
      <c r="E69" s="138" t="str">
        <f>IF(AND(TONGHOP!$O69="KTHP",TONGHOP!$P69="VĐ"),TONGHOP!$Y69,"")</f>
        <v/>
      </c>
      <c r="F69" s="138" t="str">
        <f>IF(AND(TONGHOP!$O69="KTHP",TONGHOP!$P69="VĐ"),TONGHOP!$Z69,"")</f>
        <v/>
      </c>
      <c r="G69" s="139" t="str">
        <f>IF(AND(TONGHOP!$O69="KTHP",TONGHOP!$P69="TL"),TONGHOP!$X69,"")</f>
        <v/>
      </c>
      <c r="H69" s="138" t="str">
        <f>IF(AND(TONGHOP!$O69="KTHP",TONGHOP!$P69="TL"),TONGHOP!$Y69,"")</f>
        <v/>
      </c>
      <c r="I69" s="138" t="str">
        <f>IF(AND(TONGHOP!$O69="KTHP",TONGHOP!$P69="TL"),TONGHOP!$Z69,"")</f>
        <v/>
      </c>
      <c r="J69" s="139" t="str">
        <f>IF(AND(TONGHOP!$O69="KTHP",TONGHOP!$P69="TH"),TONGHOP!$X69,"")</f>
        <v/>
      </c>
      <c r="K69" s="138" t="str">
        <f>IF(AND(TONGHOP!$O69="KTHP",TONGHOP!$P69="TH"),TONGHOP!$Y69,"")</f>
        <v/>
      </c>
      <c r="L69" s="138" t="str">
        <f>IF(AND(TONGHOP!$O69="KTHP",TONGHOP!$P69="TH"),TONGHOP!$Z69,"")</f>
        <v/>
      </c>
      <c r="M69" s="139" t="str">
        <f>IF(AND(TONGHOP!$O69="ThiTN",OR(TONGHOP!$P69="LT",TONGHOP!$P69="TN"),TONGHOP!$X69&lt;&gt;""),TONGHOP!$X69,"")</f>
        <v/>
      </c>
      <c r="N69" s="139" t="str">
        <f>IF(AND(TONGHOP!$O69="ThiTN",OR(TONGHOP!$P69="LT",TONGHOP!$P69="TN"),TONGHOP!$Y69&lt;&gt;""),TONGHOP!$Y69,"")</f>
        <v/>
      </c>
      <c r="O69" s="139" t="str">
        <f>IF(AND(TONGHOP!$O69="ThiTN",OR(TONGHOP!$P69="LT",TONGHOP!$P69="TN"),TONGHOP!$Z69&lt;&gt;""),TONGHOP!$Z69,"")</f>
        <v/>
      </c>
      <c r="P69" s="139" t="str">
        <f>IF(AND(TONGHOP!$O69="ThiTN",TONGHOP!$P69="VĐ",TONGHOP!$X69&lt;&gt;""),TONGHOP!$X69,"")</f>
        <v/>
      </c>
      <c r="Q69" s="139" t="str">
        <f>IF(AND(TONGHOP!$O69="ThiTN",TONGHOP!$P69="VĐ",TONGHOP!$Y69&lt;&gt;""),TONGHOP!$Y69,"")</f>
        <v/>
      </c>
      <c r="R69" s="139" t="str">
        <f>IF(AND(TONGHOP!$O69="ThiTN",TONGHOP!$P69="VĐ",TONGHOP!$Z69&lt;&gt;""),TONGHOP!$Z69,"")</f>
        <v/>
      </c>
      <c r="S69" s="137" t="str">
        <f>IF(AND(TONGHOP!$O69="ThiTN",TONGHOP!$P69="TH",TONGHOP!$X69&lt;&gt;""),TONGHOP!$X69,"")</f>
        <v/>
      </c>
      <c r="T69" s="137" t="str">
        <f>IF(AND(TONGHOP!$O69="ThiTN",TONGHOP!$P69="TH",TONGHOP!$Y69&lt;&gt;""),TONGHOP!$Y69,"")</f>
        <v/>
      </c>
      <c r="U69" s="137" t="str">
        <f>IF(AND(TONGHOP!$O69="ThiTN",TONGHOP!$P69="TH",TONGHOP!$Z69&lt;&gt;""),TONGHOP!$Z69,"")</f>
        <v/>
      </c>
    </row>
    <row r="70" spans="1:21">
      <c r="A70" s="139" t="str">
        <f>IF(AND(TONGHOP!$O70="KTHP",OR(TONGHOP!$P70="LT",TONGHOP!$P70="TN"),TONGHOP!$X70&lt;&gt;""),TONGHOP!$X70,"")</f>
        <v>Lê Quý Hưng Quốc</v>
      </c>
      <c r="B70" s="139" t="str">
        <f>IF(AND(TONGHOP!$O70="KTHP",OR(TONGHOP!$P70="LT",TONGHOP!$P70="TN"),TONGHOP!$Y70&lt;&gt;""),TONGHOP!$Y70,"")</f>
        <v>Lê Phi Trường</v>
      </c>
      <c r="C70" s="139">
        <f>IF(AND(TONGHOP!$O70="KTHP",OR(TONGHOP!$P70="LT",TONGHOP!$P70="TN"),TONGHOP!$Z70&lt;&gt;""),TONGHOP!$Z70,"")</f>
        <v>34</v>
      </c>
      <c r="D70" s="139" t="str">
        <f>IF(AND(TONGHOP!$O70="KTHP",TONGHOP!$P70="VĐ"),TONGHOP!$X70,"")</f>
        <v/>
      </c>
      <c r="E70" s="138" t="str">
        <f>IF(AND(TONGHOP!$O70="KTHP",TONGHOP!$P70="VĐ"),TONGHOP!$Y70,"")</f>
        <v/>
      </c>
      <c r="F70" s="138" t="str">
        <f>IF(AND(TONGHOP!$O70="KTHP",TONGHOP!$P70="VĐ"),TONGHOP!$Z70,"")</f>
        <v/>
      </c>
      <c r="G70" s="139" t="str">
        <f>IF(AND(TONGHOP!$O70="KTHP",TONGHOP!$P70="TL"),TONGHOP!$X70,"")</f>
        <v/>
      </c>
      <c r="H70" s="138" t="str">
        <f>IF(AND(TONGHOP!$O70="KTHP",TONGHOP!$P70="TL"),TONGHOP!$Y70,"")</f>
        <v/>
      </c>
      <c r="I70" s="138" t="str">
        <f>IF(AND(TONGHOP!$O70="KTHP",TONGHOP!$P70="TL"),TONGHOP!$Z70,"")</f>
        <v/>
      </c>
      <c r="J70" s="139" t="str">
        <f>IF(AND(TONGHOP!$O70="KTHP",TONGHOP!$P70="TH"),TONGHOP!$X70,"")</f>
        <v/>
      </c>
      <c r="K70" s="138" t="str">
        <f>IF(AND(TONGHOP!$O70="KTHP",TONGHOP!$P70="TH"),TONGHOP!$Y70,"")</f>
        <v/>
      </c>
      <c r="L70" s="138" t="str">
        <f>IF(AND(TONGHOP!$O70="KTHP",TONGHOP!$P70="TH"),TONGHOP!$Z70,"")</f>
        <v/>
      </c>
      <c r="M70" s="139" t="str">
        <f>IF(AND(TONGHOP!$O70="ThiTN",OR(TONGHOP!$P70="LT",TONGHOP!$P70="TN"),TONGHOP!$X70&lt;&gt;""),TONGHOP!$X70,"")</f>
        <v/>
      </c>
      <c r="N70" s="139" t="str">
        <f>IF(AND(TONGHOP!$O70="ThiTN",OR(TONGHOP!$P70="LT",TONGHOP!$P70="TN"),TONGHOP!$Y70&lt;&gt;""),TONGHOP!$Y70,"")</f>
        <v/>
      </c>
      <c r="O70" s="139" t="str">
        <f>IF(AND(TONGHOP!$O70="ThiTN",OR(TONGHOP!$P70="LT",TONGHOP!$P70="TN"),TONGHOP!$Z70&lt;&gt;""),TONGHOP!$Z70,"")</f>
        <v/>
      </c>
      <c r="P70" s="139" t="str">
        <f>IF(AND(TONGHOP!$O70="ThiTN",TONGHOP!$P70="VĐ",TONGHOP!$X70&lt;&gt;""),TONGHOP!$X70,"")</f>
        <v/>
      </c>
      <c r="Q70" s="139" t="str">
        <f>IF(AND(TONGHOP!$O70="ThiTN",TONGHOP!$P70="VĐ",TONGHOP!$Y70&lt;&gt;""),TONGHOP!$Y70,"")</f>
        <v/>
      </c>
      <c r="R70" s="139" t="str">
        <f>IF(AND(TONGHOP!$O70="ThiTN",TONGHOP!$P70="VĐ",TONGHOP!$Z70&lt;&gt;""),TONGHOP!$Z70,"")</f>
        <v/>
      </c>
      <c r="S70" s="137" t="str">
        <f>IF(AND(TONGHOP!$O70="ThiTN",TONGHOP!$P70="TH",TONGHOP!$X70&lt;&gt;""),TONGHOP!$X70,"")</f>
        <v/>
      </c>
      <c r="T70" s="137" t="str">
        <f>IF(AND(TONGHOP!$O70="ThiTN",TONGHOP!$P70="TH",TONGHOP!$Y70&lt;&gt;""),TONGHOP!$Y70,"")</f>
        <v/>
      </c>
      <c r="U70" s="137" t="str">
        <f>IF(AND(TONGHOP!$O70="ThiTN",TONGHOP!$P70="TH",TONGHOP!$Z70&lt;&gt;""),TONGHOP!$Z70,"")</f>
        <v/>
      </c>
    </row>
    <row r="71" spans="1:21">
      <c r="A71" s="139" t="str">
        <f>IF(AND(TONGHOP!$O71="KTHP",OR(TONGHOP!$P71="LT",TONGHOP!$P71="TN"),TONGHOP!$X71&lt;&gt;""),TONGHOP!$X71,"")</f>
        <v>Đỗ Tuấn Việt</v>
      </c>
      <c r="B71" s="139" t="str">
        <f>IF(AND(TONGHOP!$O71="KTHP",OR(TONGHOP!$P71="LT",TONGHOP!$P71="TN"),TONGHOP!$Y71&lt;&gt;""),TONGHOP!$Y71,"")</f>
        <v>Dương Ngọc Vọng</v>
      </c>
      <c r="C71" s="139">
        <f>IF(AND(TONGHOP!$O71="KTHP",OR(TONGHOP!$P71="LT",TONGHOP!$P71="TN"),TONGHOP!$Z71&lt;&gt;""),TONGHOP!$Z71,"")</f>
        <v>19</v>
      </c>
      <c r="D71" s="139" t="str">
        <f>IF(AND(TONGHOP!$O71="KTHP",TONGHOP!$P71="VĐ"),TONGHOP!$X71,"")</f>
        <v/>
      </c>
      <c r="E71" s="138" t="str">
        <f>IF(AND(TONGHOP!$O71="KTHP",TONGHOP!$P71="VĐ"),TONGHOP!$Y71,"")</f>
        <v/>
      </c>
      <c r="F71" s="138" t="str">
        <f>IF(AND(TONGHOP!$O71="KTHP",TONGHOP!$P71="VĐ"),TONGHOP!$Z71,"")</f>
        <v/>
      </c>
      <c r="G71" s="139" t="str">
        <f>IF(AND(TONGHOP!$O71="KTHP",TONGHOP!$P71="TL"),TONGHOP!$X71,"")</f>
        <v/>
      </c>
      <c r="H71" s="138" t="str">
        <f>IF(AND(TONGHOP!$O71="KTHP",TONGHOP!$P71="TL"),TONGHOP!$Y71,"")</f>
        <v/>
      </c>
      <c r="I71" s="138" t="str">
        <f>IF(AND(TONGHOP!$O71="KTHP",TONGHOP!$P71="TL"),TONGHOP!$Z71,"")</f>
        <v/>
      </c>
      <c r="J71" s="139" t="str">
        <f>IF(AND(TONGHOP!$O71="KTHP",TONGHOP!$P71="TH"),TONGHOP!$X71,"")</f>
        <v/>
      </c>
      <c r="K71" s="138" t="str">
        <f>IF(AND(TONGHOP!$O71="KTHP",TONGHOP!$P71="TH"),TONGHOP!$Y71,"")</f>
        <v/>
      </c>
      <c r="L71" s="138" t="str">
        <f>IF(AND(TONGHOP!$O71="KTHP",TONGHOP!$P71="TH"),TONGHOP!$Z71,"")</f>
        <v/>
      </c>
      <c r="M71" s="139" t="str">
        <f>IF(AND(TONGHOP!$O71="ThiTN",OR(TONGHOP!$P71="LT",TONGHOP!$P71="TN"),TONGHOP!$X71&lt;&gt;""),TONGHOP!$X71,"")</f>
        <v/>
      </c>
      <c r="N71" s="139" t="str">
        <f>IF(AND(TONGHOP!$O71="ThiTN",OR(TONGHOP!$P71="LT",TONGHOP!$P71="TN"),TONGHOP!$Y71&lt;&gt;""),TONGHOP!$Y71,"")</f>
        <v/>
      </c>
      <c r="O71" s="139" t="str">
        <f>IF(AND(TONGHOP!$O71="ThiTN",OR(TONGHOP!$P71="LT",TONGHOP!$P71="TN"),TONGHOP!$Z71&lt;&gt;""),TONGHOP!$Z71,"")</f>
        <v/>
      </c>
      <c r="P71" s="139" t="str">
        <f>IF(AND(TONGHOP!$O71="ThiTN",TONGHOP!$P71="VĐ",TONGHOP!$X71&lt;&gt;""),TONGHOP!$X71,"")</f>
        <v/>
      </c>
      <c r="Q71" s="139" t="str">
        <f>IF(AND(TONGHOP!$O71="ThiTN",TONGHOP!$P71="VĐ",TONGHOP!$Y71&lt;&gt;""),TONGHOP!$Y71,"")</f>
        <v/>
      </c>
      <c r="R71" s="139" t="str">
        <f>IF(AND(TONGHOP!$O71="ThiTN",TONGHOP!$P71="VĐ",TONGHOP!$Z71&lt;&gt;""),TONGHOP!$Z71,"")</f>
        <v/>
      </c>
      <c r="S71" s="137" t="str">
        <f>IF(AND(TONGHOP!$O71="ThiTN",TONGHOP!$P71="TH",TONGHOP!$X71&lt;&gt;""),TONGHOP!$X71,"")</f>
        <v/>
      </c>
      <c r="T71" s="137" t="str">
        <f>IF(AND(TONGHOP!$O71="ThiTN",TONGHOP!$P71="TH",TONGHOP!$Y71&lt;&gt;""),TONGHOP!$Y71,"")</f>
        <v/>
      </c>
      <c r="U71" s="137" t="str">
        <f>IF(AND(TONGHOP!$O71="ThiTN",TONGHOP!$P71="TH",TONGHOP!$Z71&lt;&gt;""),TONGHOP!$Z71,"")</f>
        <v/>
      </c>
    </row>
    <row r="72" spans="1:21">
      <c r="A72" s="139" t="str">
        <f>IF(AND(TONGHOP!$O72="KTHP",OR(TONGHOP!$P72="LT",TONGHOP!$P72="TN"),TONGHOP!$X72&lt;&gt;""),TONGHOP!$X72,"")</f>
        <v>Lê Quý Hưng Quốc</v>
      </c>
      <c r="B72" s="139" t="str">
        <f>IF(AND(TONGHOP!$O72="KTHP",OR(TONGHOP!$P72="LT",TONGHOP!$P72="TN"),TONGHOP!$Y72&lt;&gt;""),TONGHOP!$Y72,"")</f>
        <v>Lê Phi Trường</v>
      </c>
      <c r="C72" s="139">
        <f>IF(AND(TONGHOP!$O72="KTHP",OR(TONGHOP!$P72="LT",TONGHOP!$P72="TN"),TONGHOP!$Z72&lt;&gt;""),TONGHOP!$Z72,"")</f>
        <v>20</v>
      </c>
      <c r="D72" s="139" t="str">
        <f>IF(AND(TONGHOP!$O72="KTHP",TONGHOP!$P72="VĐ"),TONGHOP!$X72,"")</f>
        <v/>
      </c>
      <c r="E72" s="138" t="str">
        <f>IF(AND(TONGHOP!$O72="KTHP",TONGHOP!$P72="VĐ"),TONGHOP!$Y72,"")</f>
        <v/>
      </c>
      <c r="F72" s="138" t="str">
        <f>IF(AND(TONGHOP!$O72="KTHP",TONGHOP!$P72="VĐ"),TONGHOP!$Z72,"")</f>
        <v/>
      </c>
      <c r="G72" s="139" t="str">
        <f>IF(AND(TONGHOP!$O72="KTHP",TONGHOP!$P72="TL"),TONGHOP!$X72,"")</f>
        <v/>
      </c>
      <c r="H72" s="138" t="str">
        <f>IF(AND(TONGHOP!$O72="KTHP",TONGHOP!$P72="TL"),TONGHOP!$Y72,"")</f>
        <v/>
      </c>
      <c r="I72" s="138" t="str">
        <f>IF(AND(TONGHOP!$O72="KTHP",TONGHOP!$P72="TL"),TONGHOP!$Z72,"")</f>
        <v/>
      </c>
      <c r="J72" s="139" t="str">
        <f>IF(AND(TONGHOP!$O72="KTHP",TONGHOP!$P72="TH"),TONGHOP!$X72,"")</f>
        <v/>
      </c>
      <c r="K72" s="138" t="str">
        <f>IF(AND(TONGHOP!$O72="KTHP",TONGHOP!$P72="TH"),TONGHOP!$Y72,"")</f>
        <v/>
      </c>
      <c r="L72" s="138" t="str">
        <f>IF(AND(TONGHOP!$O72="KTHP",TONGHOP!$P72="TH"),TONGHOP!$Z72,"")</f>
        <v/>
      </c>
      <c r="M72" s="139" t="str">
        <f>IF(AND(TONGHOP!$O72="ThiTN",OR(TONGHOP!$P72="LT",TONGHOP!$P72="TN"),TONGHOP!$X72&lt;&gt;""),TONGHOP!$X72,"")</f>
        <v/>
      </c>
      <c r="N72" s="139" t="str">
        <f>IF(AND(TONGHOP!$O72="ThiTN",OR(TONGHOP!$P72="LT",TONGHOP!$P72="TN"),TONGHOP!$Y72&lt;&gt;""),TONGHOP!$Y72,"")</f>
        <v/>
      </c>
      <c r="O72" s="139" t="str">
        <f>IF(AND(TONGHOP!$O72="ThiTN",OR(TONGHOP!$P72="LT",TONGHOP!$P72="TN"),TONGHOP!$Z72&lt;&gt;""),TONGHOP!$Z72,"")</f>
        <v/>
      </c>
      <c r="P72" s="139" t="str">
        <f>IF(AND(TONGHOP!$O72="ThiTN",TONGHOP!$P72="VĐ",TONGHOP!$X72&lt;&gt;""),TONGHOP!$X72,"")</f>
        <v/>
      </c>
      <c r="Q72" s="139" t="str">
        <f>IF(AND(TONGHOP!$O72="ThiTN",TONGHOP!$P72="VĐ",TONGHOP!$Y72&lt;&gt;""),TONGHOP!$Y72,"")</f>
        <v/>
      </c>
      <c r="R72" s="139" t="str">
        <f>IF(AND(TONGHOP!$O72="ThiTN",TONGHOP!$P72="VĐ",TONGHOP!$Z72&lt;&gt;""),TONGHOP!$Z72,"")</f>
        <v/>
      </c>
      <c r="S72" s="137" t="str">
        <f>IF(AND(TONGHOP!$O72="ThiTN",TONGHOP!$P72="TH",TONGHOP!$X72&lt;&gt;""),TONGHOP!$X72,"")</f>
        <v/>
      </c>
      <c r="T72" s="137" t="str">
        <f>IF(AND(TONGHOP!$O72="ThiTN",TONGHOP!$P72="TH",TONGHOP!$Y72&lt;&gt;""),TONGHOP!$Y72,"")</f>
        <v/>
      </c>
      <c r="U72" s="137" t="str">
        <f>IF(AND(TONGHOP!$O72="ThiTN",TONGHOP!$P72="TH",TONGHOP!$Z72&lt;&gt;""),TONGHOP!$Z72,"")</f>
        <v/>
      </c>
    </row>
    <row r="73" spans="1:21">
      <c r="A73" s="139" t="str">
        <f>IF(AND(TONGHOP!$O73="KTHP",OR(TONGHOP!$P73="LT",TONGHOP!$P73="TN"),TONGHOP!$X73&lt;&gt;""),TONGHOP!$X73,"")</f>
        <v>Nguyễn Tiến Nhân</v>
      </c>
      <c r="B73" s="139" t="str">
        <f>IF(AND(TONGHOP!$O73="KTHP",OR(TONGHOP!$P73="LT",TONGHOP!$P73="TN"),TONGHOP!$Y73&lt;&gt;""),TONGHOP!$Y73,"")</f>
        <v>Nguyễn Tam Cương</v>
      </c>
      <c r="C73" s="139">
        <f>IF(AND(TONGHOP!$O73="KTHP",OR(TONGHOP!$P73="LT",TONGHOP!$P73="TN"),TONGHOP!$Z73&lt;&gt;""),TONGHOP!$Z73,"")</f>
        <v>26</v>
      </c>
      <c r="D73" s="139" t="str">
        <f>IF(AND(TONGHOP!$O73="KTHP",TONGHOP!$P73="VĐ"),TONGHOP!$X73,"")</f>
        <v/>
      </c>
      <c r="E73" s="138" t="str">
        <f>IF(AND(TONGHOP!$O73="KTHP",TONGHOP!$P73="VĐ"),TONGHOP!$Y73,"")</f>
        <v/>
      </c>
      <c r="F73" s="138" t="str">
        <f>IF(AND(TONGHOP!$O73="KTHP",TONGHOP!$P73="VĐ"),TONGHOP!$Z73,"")</f>
        <v/>
      </c>
      <c r="G73" s="139" t="str">
        <f>IF(AND(TONGHOP!$O73="KTHP",TONGHOP!$P73="TL"),TONGHOP!$X73,"")</f>
        <v/>
      </c>
      <c r="H73" s="138" t="str">
        <f>IF(AND(TONGHOP!$O73="KTHP",TONGHOP!$P73="TL"),TONGHOP!$Y73,"")</f>
        <v/>
      </c>
      <c r="I73" s="138" t="str">
        <f>IF(AND(TONGHOP!$O73="KTHP",TONGHOP!$P73="TL"),TONGHOP!$Z73,"")</f>
        <v/>
      </c>
      <c r="J73" s="139" t="str">
        <f>IF(AND(TONGHOP!$O73="KTHP",TONGHOP!$P73="TH"),TONGHOP!$X73,"")</f>
        <v/>
      </c>
      <c r="K73" s="138" t="str">
        <f>IF(AND(TONGHOP!$O73="KTHP",TONGHOP!$P73="TH"),TONGHOP!$Y73,"")</f>
        <v/>
      </c>
      <c r="L73" s="138" t="str">
        <f>IF(AND(TONGHOP!$O73="KTHP",TONGHOP!$P73="TH"),TONGHOP!$Z73,"")</f>
        <v/>
      </c>
      <c r="M73" s="139" t="str">
        <f>IF(AND(TONGHOP!$O73="ThiTN",OR(TONGHOP!$P73="LT",TONGHOP!$P73="TN"),TONGHOP!$X73&lt;&gt;""),TONGHOP!$X73,"")</f>
        <v/>
      </c>
      <c r="N73" s="139" t="str">
        <f>IF(AND(TONGHOP!$O73="ThiTN",OR(TONGHOP!$P73="LT",TONGHOP!$P73="TN"),TONGHOP!$Y73&lt;&gt;""),TONGHOP!$Y73,"")</f>
        <v/>
      </c>
      <c r="O73" s="139" t="str">
        <f>IF(AND(TONGHOP!$O73="ThiTN",OR(TONGHOP!$P73="LT",TONGHOP!$P73="TN"),TONGHOP!$Z73&lt;&gt;""),TONGHOP!$Z73,"")</f>
        <v/>
      </c>
      <c r="P73" s="139" t="str">
        <f>IF(AND(TONGHOP!$O73="ThiTN",TONGHOP!$P73="VĐ",TONGHOP!$X73&lt;&gt;""),TONGHOP!$X73,"")</f>
        <v/>
      </c>
      <c r="Q73" s="139" t="str">
        <f>IF(AND(TONGHOP!$O73="ThiTN",TONGHOP!$P73="VĐ",TONGHOP!$Y73&lt;&gt;""),TONGHOP!$Y73,"")</f>
        <v/>
      </c>
      <c r="R73" s="139" t="str">
        <f>IF(AND(TONGHOP!$O73="ThiTN",TONGHOP!$P73="VĐ",TONGHOP!$Z73&lt;&gt;""),TONGHOP!$Z73,"")</f>
        <v/>
      </c>
      <c r="S73" s="137" t="str">
        <f>IF(AND(TONGHOP!$O73="ThiTN",TONGHOP!$P73="TH",TONGHOP!$X73&lt;&gt;""),TONGHOP!$X73,"")</f>
        <v/>
      </c>
      <c r="T73" s="137" t="str">
        <f>IF(AND(TONGHOP!$O73="ThiTN",TONGHOP!$P73="TH",TONGHOP!$Y73&lt;&gt;""),TONGHOP!$Y73,"")</f>
        <v/>
      </c>
      <c r="U73" s="137" t="str">
        <f>IF(AND(TONGHOP!$O73="ThiTN",TONGHOP!$P73="TH",TONGHOP!$Z73&lt;&gt;""),TONGHOP!$Z73,"")</f>
        <v/>
      </c>
    </row>
    <row r="74" spans="1:21">
      <c r="A74" s="139" t="str">
        <f>IF(AND(TONGHOP!$O74="KTHP",OR(TONGHOP!$P74="LT",TONGHOP!$P74="TN"),TONGHOP!$X74&lt;&gt;""),TONGHOP!$X74,"")</f>
        <v>Lữ Xuân Trang</v>
      </c>
      <c r="B74" s="139" t="str">
        <f>IF(AND(TONGHOP!$O74="KTHP",OR(TONGHOP!$P74="LT",TONGHOP!$P74="TN"),TONGHOP!$Y74&lt;&gt;""),TONGHOP!$Y74,"")</f>
        <v>Lê Thị Thu Thảo</v>
      </c>
      <c r="C74" s="139">
        <f>IF(AND(TONGHOP!$O74="KTHP",OR(TONGHOP!$P74="LT",TONGHOP!$P74="TN"),TONGHOP!$Z74&lt;&gt;""),TONGHOP!$Z74,"")</f>
        <v>13</v>
      </c>
      <c r="D74" s="139" t="str">
        <f>IF(AND(TONGHOP!$O74="KTHP",TONGHOP!$P74="VĐ"),TONGHOP!$X74,"")</f>
        <v/>
      </c>
      <c r="E74" s="138" t="str">
        <f>IF(AND(TONGHOP!$O74="KTHP",TONGHOP!$P74="VĐ"),TONGHOP!$Y74,"")</f>
        <v/>
      </c>
      <c r="F74" s="138" t="str">
        <f>IF(AND(TONGHOP!$O74="KTHP",TONGHOP!$P74="VĐ"),TONGHOP!$Z74,"")</f>
        <v/>
      </c>
      <c r="G74" s="139" t="str">
        <f>IF(AND(TONGHOP!$O74="KTHP",TONGHOP!$P74="TL"),TONGHOP!$X74,"")</f>
        <v/>
      </c>
      <c r="H74" s="138" t="str">
        <f>IF(AND(TONGHOP!$O74="KTHP",TONGHOP!$P74="TL"),TONGHOP!$Y74,"")</f>
        <v/>
      </c>
      <c r="I74" s="138" t="str">
        <f>IF(AND(TONGHOP!$O74="KTHP",TONGHOP!$P74="TL"),TONGHOP!$Z74,"")</f>
        <v/>
      </c>
      <c r="J74" s="139" t="str">
        <f>IF(AND(TONGHOP!$O74="KTHP",TONGHOP!$P74="TH"),TONGHOP!$X74,"")</f>
        <v/>
      </c>
      <c r="K74" s="138" t="str">
        <f>IF(AND(TONGHOP!$O74="KTHP",TONGHOP!$P74="TH"),TONGHOP!$Y74,"")</f>
        <v/>
      </c>
      <c r="L74" s="138" t="str">
        <f>IF(AND(TONGHOP!$O74="KTHP",TONGHOP!$P74="TH"),TONGHOP!$Z74,"")</f>
        <v/>
      </c>
      <c r="M74" s="139" t="str">
        <f>IF(AND(TONGHOP!$O74="ThiTN",OR(TONGHOP!$P74="LT",TONGHOP!$P74="TN"),TONGHOP!$X74&lt;&gt;""),TONGHOP!$X74,"")</f>
        <v/>
      </c>
      <c r="N74" s="139" t="str">
        <f>IF(AND(TONGHOP!$O74="ThiTN",OR(TONGHOP!$P74="LT",TONGHOP!$P74="TN"),TONGHOP!$Y74&lt;&gt;""),TONGHOP!$Y74,"")</f>
        <v/>
      </c>
      <c r="O74" s="139" t="str">
        <f>IF(AND(TONGHOP!$O74="ThiTN",OR(TONGHOP!$P74="LT",TONGHOP!$P74="TN"),TONGHOP!$Z74&lt;&gt;""),TONGHOP!$Z74,"")</f>
        <v/>
      </c>
      <c r="P74" s="139" t="str">
        <f>IF(AND(TONGHOP!$O74="ThiTN",TONGHOP!$P74="VĐ",TONGHOP!$X74&lt;&gt;""),TONGHOP!$X74,"")</f>
        <v/>
      </c>
      <c r="Q74" s="139" t="str">
        <f>IF(AND(TONGHOP!$O74="ThiTN",TONGHOP!$P74="VĐ",TONGHOP!$Y74&lt;&gt;""),TONGHOP!$Y74,"")</f>
        <v/>
      </c>
      <c r="R74" s="139" t="str">
        <f>IF(AND(TONGHOP!$O74="ThiTN",TONGHOP!$P74="VĐ",TONGHOP!$Z74&lt;&gt;""),TONGHOP!$Z74,"")</f>
        <v/>
      </c>
      <c r="S74" s="137" t="str">
        <f>IF(AND(TONGHOP!$O74="ThiTN",TONGHOP!$P74="TH",TONGHOP!$X74&lt;&gt;""),TONGHOP!$X74,"")</f>
        <v/>
      </c>
      <c r="T74" s="137" t="str">
        <f>IF(AND(TONGHOP!$O74="ThiTN",TONGHOP!$P74="TH",TONGHOP!$Y74&lt;&gt;""),TONGHOP!$Y74,"")</f>
        <v/>
      </c>
      <c r="U74" s="137" t="str">
        <f>IF(AND(TONGHOP!$O74="ThiTN",TONGHOP!$P74="TH",TONGHOP!$Z74&lt;&gt;""),TONGHOP!$Z74,"")</f>
        <v/>
      </c>
    </row>
    <row r="75" spans="1:21">
      <c r="A75" s="139" t="str">
        <f>IF(AND(TONGHOP!$O75="KTHP",OR(TONGHOP!$P75="LT",TONGHOP!$P75="TN"),TONGHOP!$X75&lt;&gt;""),TONGHOP!$X75,"")</f>
        <v>Nguyễn Tiến Nhân</v>
      </c>
      <c r="B75" s="139" t="str">
        <f>IF(AND(TONGHOP!$O75="KTHP",OR(TONGHOP!$P75="LT",TONGHOP!$P75="TN"),TONGHOP!$Y75&lt;&gt;""),TONGHOP!$Y75,"")</f>
        <v>Trương Thị Phương Hồng</v>
      </c>
      <c r="C75" s="139">
        <f>IF(AND(TONGHOP!$O75="KTHP",OR(TONGHOP!$P75="LT",TONGHOP!$P75="TN"),TONGHOP!$Z75&lt;&gt;""),TONGHOP!$Z75,"")</f>
        <v>33</v>
      </c>
      <c r="D75" s="139" t="str">
        <f>IF(AND(TONGHOP!$O75="KTHP",TONGHOP!$P75="VĐ"),TONGHOP!$X75,"")</f>
        <v/>
      </c>
      <c r="E75" s="138" t="str">
        <f>IF(AND(TONGHOP!$O75="KTHP",TONGHOP!$P75="VĐ"),TONGHOP!$Y75,"")</f>
        <v/>
      </c>
      <c r="F75" s="138" t="str">
        <f>IF(AND(TONGHOP!$O75="KTHP",TONGHOP!$P75="VĐ"),TONGHOP!$Z75,"")</f>
        <v/>
      </c>
      <c r="G75" s="139" t="str">
        <f>IF(AND(TONGHOP!$O75="KTHP",TONGHOP!$P75="TL"),TONGHOP!$X75,"")</f>
        <v/>
      </c>
      <c r="H75" s="138" t="str">
        <f>IF(AND(TONGHOP!$O75="KTHP",TONGHOP!$P75="TL"),TONGHOP!$Y75,"")</f>
        <v/>
      </c>
      <c r="I75" s="138" t="str">
        <f>IF(AND(TONGHOP!$O75="KTHP",TONGHOP!$P75="TL"),TONGHOP!$Z75,"")</f>
        <v/>
      </c>
      <c r="J75" s="139" t="str">
        <f>IF(AND(TONGHOP!$O75="KTHP",TONGHOP!$P75="TH"),TONGHOP!$X75,"")</f>
        <v/>
      </c>
      <c r="K75" s="138" t="str">
        <f>IF(AND(TONGHOP!$O75="KTHP",TONGHOP!$P75="TH"),TONGHOP!$Y75,"")</f>
        <v/>
      </c>
      <c r="L75" s="138" t="str">
        <f>IF(AND(TONGHOP!$O75="KTHP",TONGHOP!$P75="TH"),TONGHOP!$Z75,"")</f>
        <v/>
      </c>
      <c r="M75" s="139" t="str">
        <f>IF(AND(TONGHOP!$O75="ThiTN",OR(TONGHOP!$P75="LT",TONGHOP!$P75="TN"),TONGHOP!$X75&lt;&gt;""),TONGHOP!$X75,"")</f>
        <v/>
      </c>
      <c r="N75" s="139" t="str">
        <f>IF(AND(TONGHOP!$O75="ThiTN",OR(TONGHOP!$P75="LT",TONGHOP!$P75="TN"),TONGHOP!$Y75&lt;&gt;""),TONGHOP!$Y75,"")</f>
        <v/>
      </c>
      <c r="O75" s="139" t="str">
        <f>IF(AND(TONGHOP!$O75="ThiTN",OR(TONGHOP!$P75="LT",TONGHOP!$P75="TN"),TONGHOP!$Z75&lt;&gt;""),TONGHOP!$Z75,"")</f>
        <v/>
      </c>
      <c r="P75" s="139" t="str">
        <f>IF(AND(TONGHOP!$O75="ThiTN",TONGHOP!$P75="VĐ",TONGHOP!$X75&lt;&gt;""),TONGHOP!$X75,"")</f>
        <v/>
      </c>
      <c r="Q75" s="139" t="str">
        <f>IF(AND(TONGHOP!$O75="ThiTN",TONGHOP!$P75="VĐ",TONGHOP!$Y75&lt;&gt;""),TONGHOP!$Y75,"")</f>
        <v/>
      </c>
      <c r="R75" s="139" t="str">
        <f>IF(AND(TONGHOP!$O75="ThiTN",TONGHOP!$P75="VĐ",TONGHOP!$Z75&lt;&gt;""),TONGHOP!$Z75,"")</f>
        <v/>
      </c>
      <c r="S75" s="137" t="str">
        <f>IF(AND(TONGHOP!$O75="ThiTN",TONGHOP!$P75="TH",TONGHOP!$X75&lt;&gt;""),TONGHOP!$X75,"")</f>
        <v/>
      </c>
      <c r="T75" s="137" t="str">
        <f>IF(AND(TONGHOP!$O75="ThiTN",TONGHOP!$P75="TH",TONGHOP!$Y75&lt;&gt;""),TONGHOP!$Y75,"")</f>
        <v/>
      </c>
      <c r="U75" s="137" t="str">
        <f>IF(AND(TONGHOP!$O75="ThiTN",TONGHOP!$P75="TH",TONGHOP!$Z75&lt;&gt;""),TONGHOP!$Z75,"")</f>
        <v/>
      </c>
    </row>
    <row r="76" spans="1:21">
      <c r="A76" s="139" t="str">
        <f>IF(AND(TONGHOP!$O76="KTHP",OR(TONGHOP!$P76="LT",TONGHOP!$P76="TN"),TONGHOP!$X76&lt;&gt;""),TONGHOP!$X76,"")</f>
        <v>Nguyễn Tiến Nhân</v>
      </c>
      <c r="B76" s="139" t="str">
        <f>IF(AND(TONGHOP!$O76="KTHP",OR(TONGHOP!$P76="LT",TONGHOP!$P76="TN"),TONGHOP!$Y76&lt;&gt;""),TONGHOP!$Y76,"")</f>
        <v>Trương Thị Phương Hồng</v>
      </c>
      <c r="C76" s="139">
        <f>IF(AND(TONGHOP!$O76="KTHP",OR(TONGHOP!$P76="LT",TONGHOP!$P76="TN"),TONGHOP!$Z76&lt;&gt;""),TONGHOP!$Z76,"")</f>
        <v>32</v>
      </c>
      <c r="D76" s="139" t="str">
        <f>IF(AND(TONGHOP!$O76="KTHP",TONGHOP!$P76="VĐ"),TONGHOP!$X76,"")</f>
        <v/>
      </c>
      <c r="E76" s="138" t="str">
        <f>IF(AND(TONGHOP!$O76="KTHP",TONGHOP!$P76="VĐ"),TONGHOP!$Y76,"")</f>
        <v/>
      </c>
      <c r="F76" s="138" t="str">
        <f>IF(AND(TONGHOP!$O76="KTHP",TONGHOP!$P76="VĐ"),TONGHOP!$Z76,"")</f>
        <v/>
      </c>
      <c r="G76" s="139" t="str">
        <f>IF(AND(TONGHOP!$O76="KTHP",TONGHOP!$P76="TL"),TONGHOP!$X76,"")</f>
        <v/>
      </c>
      <c r="H76" s="138" t="str">
        <f>IF(AND(TONGHOP!$O76="KTHP",TONGHOP!$P76="TL"),TONGHOP!$Y76,"")</f>
        <v/>
      </c>
      <c r="I76" s="138" t="str">
        <f>IF(AND(TONGHOP!$O76="KTHP",TONGHOP!$P76="TL"),TONGHOP!$Z76,"")</f>
        <v/>
      </c>
      <c r="J76" s="139" t="str">
        <f>IF(AND(TONGHOP!$O76="KTHP",TONGHOP!$P76="TH"),TONGHOP!$X76,"")</f>
        <v/>
      </c>
      <c r="K76" s="138" t="str">
        <f>IF(AND(TONGHOP!$O76="KTHP",TONGHOP!$P76="TH"),TONGHOP!$Y76,"")</f>
        <v/>
      </c>
      <c r="L76" s="138" t="str">
        <f>IF(AND(TONGHOP!$O76="KTHP",TONGHOP!$P76="TH"),TONGHOP!$Z76,"")</f>
        <v/>
      </c>
      <c r="M76" s="139" t="str">
        <f>IF(AND(TONGHOP!$O76="ThiTN",OR(TONGHOP!$P76="LT",TONGHOP!$P76="TN"),TONGHOP!$X76&lt;&gt;""),TONGHOP!$X76,"")</f>
        <v/>
      </c>
      <c r="N76" s="139" t="str">
        <f>IF(AND(TONGHOP!$O76="ThiTN",OR(TONGHOP!$P76="LT",TONGHOP!$P76="TN"),TONGHOP!$Y76&lt;&gt;""),TONGHOP!$Y76,"")</f>
        <v/>
      </c>
      <c r="O76" s="139" t="str">
        <f>IF(AND(TONGHOP!$O76="ThiTN",OR(TONGHOP!$P76="LT",TONGHOP!$P76="TN"),TONGHOP!$Z76&lt;&gt;""),TONGHOP!$Z76,"")</f>
        <v/>
      </c>
      <c r="P76" s="139" t="str">
        <f>IF(AND(TONGHOP!$O76="ThiTN",TONGHOP!$P76="VĐ",TONGHOP!$X76&lt;&gt;""),TONGHOP!$X76,"")</f>
        <v/>
      </c>
      <c r="Q76" s="139" t="str">
        <f>IF(AND(TONGHOP!$O76="ThiTN",TONGHOP!$P76="VĐ",TONGHOP!$Y76&lt;&gt;""),TONGHOP!$Y76,"")</f>
        <v/>
      </c>
      <c r="R76" s="139" t="str">
        <f>IF(AND(TONGHOP!$O76="ThiTN",TONGHOP!$P76="VĐ",TONGHOP!$Z76&lt;&gt;""),TONGHOP!$Z76,"")</f>
        <v/>
      </c>
      <c r="S76" s="137" t="str">
        <f>IF(AND(TONGHOP!$O76="ThiTN",TONGHOP!$P76="TH",TONGHOP!$X76&lt;&gt;""),TONGHOP!$X76,"")</f>
        <v/>
      </c>
      <c r="T76" s="137" t="str">
        <f>IF(AND(TONGHOP!$O76="ThiTN",TONGHOP!$P76="TH",TONGHOP!$Y76&lt;&gt;""),TONGHOP!$Y76,"")</f>
        <v/>
      </c>
      <c r="U76" s="137" t="str">
        <f>IF(AND(TONGHOP!$O76="ThiTN",TONGHOP!$P76="TH",TONGHOP!$Z76&lt;&gt;""),TONGHOP!$Z76,"")</f>
        <v/>
      </c>
    </row>
    <row r="77" spans="1:21">
      <c r="A77" s="139" t="str">
        <f>IF(AND(TONGHOP!$O77="KTHP",OR(TONGHOP!$P77="LT",TONGHOP!$P77="TN"),TONGHOP!$X77&lt;&gt;""),TONGHOP!$X77,"")</f>
        <v>Nguyễn Thị Dinh</v>
      </c>
      <c r="B77" s="139" t="str">
        <f>IF(AND(TONGHOP!$O77="KTHP",OR(TONGHOP!$P77="LT",TONGHOP!$P77="TN"),TONGHOP!$Y77&lt;&gt;""),TONGHOP!$Y77,"")</f>
        <v>Phan Thị Thùy Trang</v>
      </c>
      <c r="C77" s="139">
        <f>IF(AND(TONGHOP!$O77="KTHP",OR(TONGHOP!$P77="LT",TONGHOP!$P77="TN"),TONGHOP!$Z77&lt;&gt;""),TONGHOP!$Z77,"")</f>
        <v>31</v>
      </c>
      <c r="D77" s="139" t="str">
        <f>IF(AND(TONGHOP!$O77="KTHP",TONGHOP!$P77="VĐ"),TONGHOP!$X77,"")</f>
        <v/>
      </c>
      <c r="E77" s="138" t="str">
        <f>IF(AND(TONGHOP!$O77="KTHP",TONGHOP!$P77="VĐ"),TONGHOP!$Y77,"")</f>
        <v/>
      </c>
      <c r="F77" s="138" t="str">
        <f>IF(AND(TONGHOP!$O77="KTHP",TONGHOP!$P77="VĐ"),TONGHOP!$Z77,"")</f>
        <v/>
      </c>
      <c r="G77" s="139" t="str">
        <f>IF(AND(TONGHOP!$O77="KTHP",TONGHOP!$P77="TL"),TONGHOP!$X77,"")</f>
        <v/>
      </c>
      <c r="H77" s="138" t="str">
        <f>IF(AND(TONGHOP!$O77="KTHP",TONGHOP!$P77="TL"),TONGHOP!$Y77,"")</f>
        <v/>
      </c>
      <c r="I77" s="138" t="str">
        <f>IF(AND(TONGHOP!$O77="KTHP",TONGHOP!$P77="TL"),TONGHOP!$Z77,"")</f>
        <v/>
      </c>
      <c r="J77" s="139" t="str">
        <f>IF(AND(TONGHOP!$O77="KTHP",TONGHOP!$P77="TH"),TONGHOP!$X77,"")</f>
        <v/>
      </c>
      <c r="K77" s="138" t="str">
        <f>IF(AND(TONGHOP!$O77="KTHP",TONGHOP!$P77="TH"),TONGHOP!$Y77,"")</f>
        <v/>
      </c>
      <c r="L77" s="138" t="str">
        <f>IF(AND(TONGHOP!$O77="KTHP",TONGHOP!$P77="TH"),TONGHOP!$Z77,"")</f>
        <v/>
      </c>
      <c r="M77" s="139" t="str">
        <f>IF(AND(TONGHOP!$O77="ThiTN",OR(TONGHOP!$P77="LT",TONGHOP!$P77="TN"),TONGHOP!$X77&lt;&gt;""),TONGHOP!$X77,"")</f>
        <v/>
      </c>
      <c r="N77" s="139" t="str">
        <f>IF(AND(TONGHOP!$O77="ThiTN",OR(TONGHOP!$P77="LT",TONGHOP!$P77="TN"),TONGHOP!$Y77&lt;&gt;""),TONGHOP!$Y77,"")</f>
        <v/>
      </c>
      <c r="O77" s="139" t="str">
        <f>IF(AND(TONGHOP!$O77="ThiTN",OR(TONGHOP!$P77="LT",TONGHOP!$P77="TN"),TONGHOP!$Z77&lt;&gt;""),TONGHOP!$Z77,"")</f>
        <v/>
      </c>
      <c r="P77" s="139" t="str">
        <f>IF(AND(TONGHOP!$O77="ThiTN",TONGHOP!$P77="VĐ",TONGHOP!$X77&lt;&gt;""),TONGHOP!$X77,"")</f>
        <v/>
      </c>
      <c r="Q77" s="139" t="str">
        <f>IF(AND(TONGHOP!$O77="ThiTN",TONGHOP!$P77="VĐ",TONGHOP!$Y77&lt;&gt;""),TONGHOP!$Y77,"")</f>
        <v/>
      </c>
      <c r="R77" s="139" t="str">
        <f>IF(AND(TONGHOP!$O77="ThiTN",TONGHOP!$P77="VĐ",TONGHOP!$Z77&lt;&gt;""),TONGHOP!$Z77,"")</f>
        <v/>
      </c>
      <c r="S77" s="137" t="str">
        <f>IF(AND(TONGHOP!$O77="ThiTN",TONGHOP!$P77="TH",TONGHOP!$X77&lt;&gt;""),TONGHOP!$X77,"")</f>
        <v/>
      </c>
      <c r="T77" s="137" t="str">
        <f>IF(AND(TONGHOP!$O77="ThiTN",TONGHOP!$P77="TH",TONGHOP!$Y77&lt;&gt;""),TONGHOP!$Y77,"")</f>
        <v/>
      </c>
      <c r="U77" s="137" t="str">
        <f>IF(AND(TONGHOP!$O77="ThiTN",TONGHOP!$P77="TH",TONGHOP!$Z77&lt;&gt;""),TONGHOP!$Z77,"")</f>
        <v/>
      </c>
    </row>
    <row r="78" spans="1:21">
      <c r="A78" s="139" t="str">
        <f>IF(AND(TONGHOP!$O78="KTHP",OR(TONGHOP!$P78="LT",TONGHOP!$P78="TN"),TONGHOP!$X78&lt;&gt;""),TONGHOP!$X78,"")</f>
        <v>Nguyễn Thị Dinh</v>
      </c>
      <c r="B78" s="139" t="str">
        <f>IF(AND(TONGHOP!$O78="KTHP",OR(TONGHOP!$P78="LT",TONGHOP!$P78="TN"),TONGHOP!$Y78&lt;&gt;""),TONGHOP!$Y78,"")</f>
        <v>Phan Thị Thùy Trang</v>
      </c>
      <c r="C78" s="139">
        <f>IF(AND(TONGHOP!$O78="KTHP",OR(TONGHOP!$P78="LT",TONGHOP!$P78="TN"),TONGHOP!$Z78&lt;&gt;""),TONGHOP!$Z78,"")</f>
        <v>33</v>
      </c>
      <c r="D78" s="139" t="str">
        <f>IF(AND(TONGHOP!$O78="KTHP",TONGHOP!$P78="VĐ"),TONGHOP!$X78,"")</f>
        <v/>
      </c>
      <c r="E78" s="138" t="str">
        <f>IF(AND(TONGHOP!$O78="KTHP",TONGHOP!$P78="VĐ"),TONGHOP!$Y78,"")</f>
        <v/>
      </c>
      <c r="F78" s="138" t="str">
        <f>IF(AND(TONGHOP!$O78="KTHP",TONGHOP!$P78="VĐ"),TONGHOP!$Z78,"")</f>
        <v/>
      </c>
      <c r="G78" s="139" t="str">
        <f>IF(AND(TONGHOP!$O78="KTHP",TONGHOP!$P78="TL"),TONGHOP!$X78,"")</f>
        <v/>
      </c>
      <c r="H78" s="138" t="str">
        <f>IF(AND(TONGHOP!$O78="KTHP",TONGHOP!$P78="TL"),TONGHOP!$Y78,"")</f>
        <v/>
      </c>
      <c r="I78" s="138" t="str">
        <f>IF(AND(TONGHOP!$O78="KTHP",TONGHOP!$P78="TL"),TONGHOP!$Z78,"")</f>
        <v/>
      </c>
      <c r="J78" s="139" t="str">
        <f>IF(AND(TONGHOP!$O78="KTHP",TONGHOP!$P78="TH"),TONGHOP!$X78,"")</f>
        <v/>
      </c>
      <c r="K78" s="138" t="str">
        <f>IF(AND(TONGHOP!$O78="KTHP",TONGHOP!$P78="TH"),TONGHOP!$Y78,"")</f>
        <v/>
      </c>
      <c r="L78" s="138" t="str">
        <f>IF(AND(TONGHOP!$O78="KTHP",TONGHOP!$P78="TH"),TONGHOP!$Z78,"")</f>
        <v/>
      </c>
      <c r="M78" s="139" t="str">
        <f>IF(AND(TONGHOP!$O78="ThiTN",OR(TONGHOP!$P78="LT",TONGHOP!$P78="TN"),TONGHOP!$X78&lt;&gt;""),TONGHOP!$X78,"")</f>
        <v/>
      </c>
      <c r="N78" s="139" t="str">
        <f>IF(AND(TONGHOP!$O78="ThiTN",OR(TONGHOP!$P78="LT",TONGHOP!$P78="TN"),TONGHOP!$Y78&lt;&gt;""),TONGHOP!$Y78,"")</f>
        <v/>
      </c>
      <c r="O78" s="139" t="str">
        <f>IF(AND(TONGHOP!$O78="ThiTN",OR(TONGHOP!$P78="LT",TONGHOP!$P78="TN"),TONGHOP!$Z78&lt;&gt;""),TONGHOP!$Z78,"")</f>
        <v/>
      </c>
      <c r="P78" s="139" t="str">
        <f>IF(AND(TONGHOP!$O78="ThiTN",TONGHOP!$P78="VĐ",TONGHOP!$X78&lt;&gt;""),TONGHOP!$X78,"")</f>
        <v/>
      </c>
      <c r="Q78" s="139" t="str">
        <f>IF(AND(TONGHOP!$O78="ThiTN",TONGHOP!$P78="VĐ",TONGHOP!$Y78&lt;&gt;""),TONGHOP!$Y78,"")</f>
        <v/>
      </c>
      <c r="R78" s="139" t="str">
        <f>IF(AND(TONGHOP!$O78="ThiTN",TONGHOP!$P78="VĐ",TONGHOP!$Z78&lt;&gt;""),TONGHOP!$Z78,"")</f>
        <v/>
      </c>
      <c r="S78" s="137" t="str">
        <f>IF(AND(TONGHOP!$O78="ThiTN",TONGHOP!$P78="TH",TONGHOP!$X78&lt;&gt;""),TONGHOP!$X78,"")</f>
        <v/>
      </c>
      <c r="T78" s="137" t="str">
        <f>IF(AND(TONGHOP!$O78="ThiTN",TONGHOP!$P78="TH",TONGHOP!$Y78&lt;&gt;""),TONGHOP!$Y78,"")</f>
        <v/>
      </c>
      <c r="U78" s="137" t="str">
        <f>IF(AND(TONGHOP!$O78="ThiTN",TONGHOP!$P78="TH",TONGHOP!$Z78&lt;&gt;""),TONGHOP!$Z78,"")</f>
        <v/>
      </c>
    </row>
    <row r="79" spans="1:21">
      <c r="A79" s="139" t="str">
        <f>IF(AND(TONGHOP!$O79="KTHP",OR(TONGHOP!$P79="LT",TONGHOP!$P79="TN"),TONGHOP!$X79&lt;&gt;""),TONGHOP!$X79,"")</f>
        <v>Nguyễn Thị Dinh</v>
      </c>
      <c r="B79" s="139" t="str">
        <f>IF(AND(TONGHOP!$O79="KTHP",OR(TONGHOP!$P79="LT",TONGHOP!$P79="TN"),TONGHOP!$Y79&lt;&gt;""),TONGHOP!$Y79,"")</f>
        <v>Phan Thị Thùy Trang</v>
      </c>
      <c r="C79" s="139">
        <f>IF(AND(TONGHOP!$O79="KTHP",OR(TONGHOP!$P79="LT",TONGHOP!$P79="TN"),TONGHOP!$Z79&lt;&gt;""),TONGHOP!$Z79,"")</f>
        <v>33</v>
      </c>
      <c r="D79" s="139" t="str">
        <f>IF(AND(TONGHOP!$O79="KTHP",TONGHOP!$P79="VĐ"),TONGHOP!$X79,"")</f>
        <v/>
      </c>
      <c r="E79" s="138" t="str">
        <f>IF(AND(TONGHOP!$O79="KTHP",TONGHOP!$P79="VĐ"),TONGHOP!$Y79,"")</f>
        <v/>
      </c>
      <c r="F79" s="138" t="str">
        <f>IF(AND(TONGHOP!$O79="KTHP",TONGHOP!$P79="VĐ"),TONGHOP!$Z79,"")</f>
        <v/>
      </c>
      <c r="G79" s="139" t="str">
        <f>IF(AND(TONGHOP!$O79="KTHP",TONGHOP!$P79="TL"),TONGHOP!$X79,"")</f>
        <v/>
      </c>
      <c r="H79" s="138" t="str">
        <f>IF(AND(TONGHOP!$O79="KTHP",TONGHOP!$P79="TL"),TONGHOP!$Y79,"")</f>
        <v/>
      </c>
      <c r="I79" s="138" t="str">
        <f>IF(AND(TONGHOP!$O79="KTHP",TONGHOP!$P79="TL"),TONGHOP!$Z79,"")</f>
        <v/>
      </c>
      <c r="J79" s="139" t="str">
        <f>IF(AND(TONGHOP!$O79="KTHP",TONGHOP!$P79="TH"),TONGHOP!$X79,"")</f>
        <v/>
      </c>
      <c r="K79" s="138" t="str">
        <f>IF(AND(TONGHOP!$O79="KTHP",TONGHOP!$P79="TH"),TONGHOP!$Y79,"")</f>
        <v/>
      </c>
      <c r="L79" s="138" t="str">
        <f>IF(AND(TONGHOP!$O79="KTHP",TONGHOP!$P79="TH"),TONGHOP!$Z79,"")</f>
        <v/>
      </c>
      <c r="M79" s="139" t="str">
        <f>IF(AND(TONGHOP!$O79="ThiTN",OR(TONGHOP!$P79="LT",TONGHOP!$P79="TN"),TONGHOP!$X79&lt;&gt;""),TONGHOP!$X79,"")</f>
        <v/>
      </c>
      <c r="N79" s="139" t="str">
        <f>IF(AND(TONGHOP!$O79="ThiTN",OR(TONGHOP!$P79="LT",TONGHOP!$P79="TN"),TONGHOP!$Y79&lt;&gt;""),TONGHOP!$Y79,"")</f>
        <v/>
      </c>
      <c r="O79" s="139" t="str">
        <f>IF(AND(TONGHOP!$O79="ThiTN",OR(TONGHOP!$P79="LT",TONGHOP!$P79="TN"),TONGHOP!$Z79&lt;&gt;""),TONGHOP!$Z79,"")</f>
        <v/>
      </c>
      <c r="P79" s="139" t="str">
        <f>IF(AND(TONGHOP!$O79="ThiTN",TONGHOP!$P79="VĐ",TONGHOP!$X79&lt;&gt;""),TONGHOP!$X79,"")</f>
        <v/>
      </c>
      <c r="Q79" s="139" t="str">
        <f>IF(AND(TONGHOP!$O79="ThiTN",TONGHOP!$P79="VĐ",TONGHOP!$Y79&lt;&gt;""),TONGHOP!$Y79,"")</f>
        <v/>
      </c>
      <c r="R79" s="139" t="str">
        <f>IF(AND(TONGHOP!$O79="ThiTN",TONGHOP!$P79="VĐ",TONGHOP!$Z79&lt;&gt;""),TONGHOP!$Z79,"")</f>
        <v/>
      </c>
      <c r="S79" s="137" t="str">
        <f>IF(AND(TONGHOP!$O79="ThiTN",TONGHOP!$P79="TH",TONGHOP!$X79&lt;&gt;""),TONGHOP!$X79,"")</f>
        <v/>
      </c>
      <c r="T79" s="137" t="str">
        <f>IF(AND(TONGHOP!$O79="ThiTN",TONGHOP!$P79="TH",TONGHOP!$Y79&lt;&gt;""),TONGHOP!$Y79,"")</f>
        <v/>
      </c>
      <c r="U79" s="137" t="str">
        <f>IF(AND(TONGHOP!$O79="ThiTN",TONGHOP!$P79="TH",TONGHOP!$Z79&lt;&gt;""),TONGHOP!$Z79,"")</f>
        <v/>
      </c>
    </row>
    <row r="80" spans="1:21">
      <c r="A80" s="139" t="str">
        <f>IF(AND(TONGHOP!$O80="KTHP",OR(TONGHOP!$P80="LT",TONGHOP!$P80="TN"),TONGHOP!$X80&lt;&gt;""),TONGHOP!$X80,"")</f>
        <v>Lê Thị Hồng Vân</v>
      </c>
      <c r="B80" s="139" t="str">
        <f>IF(AND(TONGHOP!$O80="KTHP",OR(TONGHOP!$P80="LT",TONGHOP!$P80="TN"),TONGHOP!$Y80&lt;&gt;""),TONGHOP!$Y80,"")</f>
        <v>Đỗ Thị Ngát</v>
      </c>
      <c r="C80" s="139">
        <f>IF(AND(TONGHOP!$O80="KTHP",OR(TONGHOP!$P80="LT",TONGHOP!$P80="TN"),TONGHOP!$Z80&lt;&gt;""),TONGHOP!$Z80,"")</f>
        <v>33</v>
      </c>
      <c r="D80" s="139" t="str">
        <f>IF(AND(TONGHOP!$O80="KTHP",TONGHOP!$P80="VĐ"),TONGHOP!$X80,"")</f>
        <v/>
      </c>
      <c r="E80" s="138" t="str">
        <f>IF(AND(TONGHOP!$O80="KTHP",TONGHOP!$P80="VĐ"),TONGHOP!$Y80,"")</f>
        <v/>
      </c>
      <c r="F80" s="138" t="str">
        <f>IF(AND(TONGHOP!$O80="KTHP",TONGHOP!$P80="VĐ"),TONGHOP!$Z80,"")</f>
        <v/>
      </c>
      <c r="G80" s="139" t="str">
        <f>IF(AND(TONGHOP!$O80="KTHP",TONGHOP!$P80="TL"),TONGHOP!$X80,"")</f>
        <v/>
      </c>
      <c r="H80" s="138" t="str">
        <f>IF(AND(TONGHOP!$O80="KTHP",TONGHOP!$P80="TL"),TONGHOP!$Y80,"")</f>
        <v/>
      </c>
      <c r="I80" s="138" t="str">
        <f>IF(AND(TONGHOP!$O80="KTHP",TONGHOP!$P80="TL"),TONGHOP!$Z80,"")</f>
        <v/>
      </c>
      <c r="J80" s="139" t="str">
        <f>IF(AND(TONGHOP!$O80="KTHP",TONGHOP!$P80="TH"),TONGHOP!$X80,"")</f>
        <v/>
      </c>
      <c r="K80" s="138" t="str">
        <f>IF(AND(TONGHOP!$O80="KTHP",TONGHOP!$P80="TH"),TONGHOP!$Y80,"")</f>
        <v/>
      </c>
      <c r="L80" s="138" t="str">
        <f>IF(AND(TONGHOP!$O80="KTHP",TONGHOP!$P80="TH"),TONGHOP!$Z80,"")</f>
        <v/>
      </c>
      <c r="M80" s="139" t="str">
        <f>IF(AND(TONGHOP!$O80="ThiTN",OR(TONGHOP!$P80="LT",TONGHOP!$P80="TN"),TONGHOP!$X80&lt;&gt;""),TONGHOP!$X80,"")</f>
        <v/>
      </c>
      <c r="N80" s="139" t="str">
        <f>IF(AND(TONGHOP!$O80="ThiTN",OR(TONGHOP!$P80="LT",TONGHOP!$P80="TN"),TONGHOP!$Y80&lt;&gt;""),TONGHOP!$Y80,"")</f>
        <v/>
      </c>
      <c r="O80" s="139" t="str">
        <f>IF(AND(TONGHOP!$O80="ThiTN",OR(TONGHOP!$P80="LT",TONGHOP!$P80="TN"),TONGHOP!$Z80&lt;&gt;""),TONGHOP!$Z80,"")</f>
        <v/>
      </c>
      <c r="P80" s="139" t="str">
        <f>IF(AND(TONGHOP!$O80="ThiTN",TONGHOP!$P80="VĐ",TONGHOP!$X80&lt;&gt;""),TONGHOP!$X80,"")</f>
        <v/>
      </c>
      <c r="Q80" s="139" t="str">
        <f>IF(AND(TONGHOP!$O80="ThiTN",TONGHOP!$P80="VĐ",TONGHOP!$Y80&lt;&gt;""),TONGHOP!$Y80,"")</f>
        <v/>
      </c>
      <c r="R80" s="139" t="str">
        <f>IF(AND(TONGHOP!$O80="ThiTN",TONGHOP!$P80="VĐ",TONGHOP!$Z80&lt;&gt;""),TONGHOP!$Z80,"")</f>
        <v/>
      </c>
      <c r="S80" s="137" t="str">
        <f>IF(AND(TONGHOP!$O80="ThiTN",TONGHOP!$P80="TH",TONGHOP!$X80&lt;&gt;""),TONGHOP!$X80,"")</f>
        <v/>
      </c>
      <c r="T80" s="137" t="str">
        <f>IF(AND(TONGHOP!$O80="ThiTN",TONGHOP!$P80="TH",TONGHOP!$Y80&lt;&gt;""),TONGHOP!$Y80,"")</f>
        <v/>
      </c>
      <c r="U80" s="137" t="str">
        <f>IF(AND(TONGHOP!$O80="ThiTN",TONGHOP!$P80="TH",TONGHOP!$Z80&lt;&gt;""),TONGHOP!$Z80,"")</f>
        <v/>
      </c>
    </row>
    <row r="81" spans="1:21">
      <c r="A81" s="139" t="str">
        <f>IF(AND(TONGHOP!$O81="KTHP",OR(TONGHOP!$P81="LT",TONGHOP!$P81="TN"),TONGHOP!$X81&lt;&gt;""),TONGHOP!$X81,"")</f>
        <v>Lê Thị Hồng Vân</v>
      </c>
      <c r="B81" s="139" t="str">
        <f>IF(AND(TONGHOP!$O81="KTHP",OR(TONGHOP!$P81="LT",TONGHOP!$P81="TN"),TONGHOP!$Y81&lt;&gt;""),TONGHOP!$Y81,"")</f>
        <v>Đỗ Thị Ngát</v>
      </c>
      <c r="C81" s="139">
        <f>IF(AND(TONGHOP!$O81="KTHP",OR(TONGHOP!$P81="LT",TONGHOP!$P81="TN"),TONGHOP!$Z81&lt;&gt;""),TONGHOP!$Z81,"")</f>
        <v>32</v>
      </c>
      <c r="D81" s="139" t="str">
        <f>IF(AND(TONGHOP!$O81="KTHP",TONGHOP!$P81="VĐ"),TONGHOP!$X81,"")</f>
        <v/>
      </c>
      <c r="E81" s="138" t="str">
        <f>IF(AND(TONGHOP!$O81="KTHP",TONGHOP!$P81="VĐ"),TONGHOP!$Y81,"")</f>
        <v/>
      </c>
      <c r="F81" s="138" t="str">
        <f>IF(AND(TONGHOP!$O81="KTHP",TONGHOP!$P81="VĐ"),TONGHOP!$Z81,"")</f>
        <v/>
      </c>
      <c r="G81" s="139" t="str">
        <f>IF(AND(TONGHOP!$O81="KTHP",TONGHOP!$P81="TL"),TONGHOP!$X81,"")</f>
        <v/>
      </c>
      <c r="H81" s="138" t="str">
        <f>IF(AND(TONGHOP!$O81="KTHP",TONGHOP!$P81="TL"),TONGHOP!$Y81,"")</f>
        <v/>
      </c>
      <c r="I81" s="138" t="str">
        <f>IF(AND(TONGHOP!$O81="KTHP",TONGHOP!$P81="TL"),TONGHOP!$Z81,"")</f>
        <v/>
      </c>
      <c r="J81" s="139" t="str">
        <f>IF(AND(TONGHOP!$O81="KTHP",TONGHOP!$P81="TH"),TONGHOP!$X81,"")</f>
        <v/>
      </c>
      <c r="K81" s="138" t="str">
        <f>IF(AND(TONGHOP!$O81="KTHP",TONGHOP!$P81="TH"),TONGHOP!$Y81,"")</f>
        <v/>
      </c>
      <c r="L81" s="138" t="str">
        <f>IF(AND(TONGHOP!$O81="KTHP",TONGHOP!$P81="TH"),TONGHOP!$Z81,"")</f>
        <v/>
      </c>
      <c r="M81" s="139" t="str">
        <f>IF(AND(TONGHOP!$O81="ThiTN",OR(TONGHOP!$P81="LT",TONGHOP!$P81="TN"),TONGHOP!$X81&lt;&gt;""),TONGHOP!$X81,"")</f>
        <v/>
      </c>
      <c r="N81" s="139" t="str">
        <f>IF(AND(TONGHOP!$O81="ThiTN",OR(TONGHOP!$P81="LT",TONGHOP!$P81="TN"),TONGHOP!$Y81&lt;&gt;""),TONGHOP!$Y81,"")</f>
        <v/>
      </c>
      <c r="O81" s="139" t="str">
        <f>IF(AND(TONGHOP!$O81="ThiTN",OR(TONGHOP!$P81="LT",TONGHOP!$P81="TN"),TONGHOP!$Z81&lt;&gt;""),TONGHOP!$Z81,"")</f>
        <v/>
      </c>
      <c r="P81" s="139" t="str">
        <f>IF(AND(TONGHOP!$O81="ThiTN",TONGHOP!$P81="VĐ",TONGHOP!$X81&lt;&gt;""),TONGHOP!$X81,"")</f>
        <v/>
      </c>
      <c r="Q81" s="139" t="str">
        <f>IF(AND(TONGHOP!$O81="ThiTN",TONGHOP!$P81="VĐ",TONGHOP!$Y81&lt;&gt;""),TONGHOP!$Y81,"")</f>
        <v/>
      </c>
      <c r="R81" s="139" t="str">
        <f>IF(AND(TONGHOP!$O81="ThiTN",TONGHOP!$P81="VĐ",TONGHOP!$Z81&lt;&gt;""),TONGHOP!$Z81,"")</f>
        <v/>
      </c>
      <c r="S81" s="137" t="str">
        <f>IF(AND(TONGHOP!$O81="ThiTN",TONGHOP!$P81="TH",TONGHOP!$X81&lt;&gt;""),TONGHOP!$X81,"")</f>
        <v/>
      </c>
      <c r="T81" s="137" t="str">
        <f>IF(AND(TONGHOP!$O81="ThiTN",TONGHOP!$P81="TH",TONGHOP!$Y81&lt;&gt;""),TONGHOP!$Y81,"")</f>
        <v/>
      </c>
      <c r="U81" s="137" t="str">
        <f>IF(AND(TONGHOP!$O81="ThiTN",TONGHOP!$P81="TH",TONGHOP!$Z81&lt;&gt;""),TONGHOP!$Z81,"")</f>
        <v/>
      </c>
    </row>
    <row r="82" spans="1:21">
      <c r="A82" s="139" t="str">
        <f>IF(AND(TONGHOP!$O82="KTHP",OR(TONGHOP!$P82="LT",TONGHOP!$P82="TN"),TONGHOP!$X82&lt;&gt;""),TONGHOP!$X82,"")</f>
        <v>Lê Thị Hồng Vân</v>
      </c>
      <c r="B82" s="139" t="str">
        <f>IF(AND(TONGHOP!$O82="KTHP",OR(TONGHOP!$P82="LT",TONGHOP!$P82="TN"),TONGHOP!$Y82&lt;&gt;""),TONGHOP!$Y82,"")</f>
        <v>Đỗ Thị Ngát</v>
      </c>
      <c r="C82" s="139">
        <f>IF(AND(TONGHOP!$O82="KTHP",OR(TONGHOP!$P82="LT",TONGHOP!$P82="TN"),TONGHOP!$Z82&lt;&gt;""),TONGHOP!$Z82,"")</f>
        <v>34</v>
      </c>
      <c r="D82" s="139" t="str">
        <f>IF(AND(TONGHOP!$O82="KTHP",TONGHOP!$P82="VĐ"),TONGHOP!$X82,"")</f>
        <v/>
      </c>
      <c r="E82" s="138" t="str">
        <f>IF(AND(TONGHOP!$O82="KTHP",TONGHOP!$P82="VĐ"),TONGHOP!$Y82,"")</f>
        <v/>
      </c>
      <c r="F82" s="138" t="str">
        <f>IF(AND(TONGHOP!$O82="KTHP",TONGHOP!$P82="VĐ"),TONGHOP!$Z82,"")</f>
        <v/>
      </c>
      <c r="G82" s="139" t="str">
        <f>IF(AND(TONGHOP!$O82="KTHP",TONGHOP!$P82="TL"),TONGHOP!$X82,"")</f>
        <v/>
      </c>
      <c r="H82" s="138" t="str">
        <f>IF(AND(TONGHOP!$O82="KTHP",TONGHOP!$P82="TL"),TONGHOP!$Y82,"")</f>
        <v/>
      </c>
      <c r="I82" s="138" t="str">
        <f>IF(AND(TONGHOP!$O82="KTHP",TONGHOP!$P82="TL"),TONGHOP!$Z82,"")</f>
        <v/>
      </c>
      <c r="J82" s="139" t="str">
        <f>IF(AND(TONGHOP!$O82="KTHP",TONGHOP!$P82="TH"),TONGHOP!$X82,"")</f>
        <v/>
      </c>
      <c r="K82" s="138" t="str">
        <f>IF(AND(TONGHOP!$O82="KTHP",TONGHOP!$P82="TH"),TONGHOP!$Y82,"")</f>
        <v/>
      </c>
      <c r="L82" s="138" t="str">
        <f>IF(AND(TONGHOP!$O82="KTHP",TONGHOP!$P82="TH"),TONGHOP!$Z82,"")</f>
        <v/>
      </c>
      <c r="M82" s="139" t="str">
        <f>IF(AND(TONGHOP!$O82="ThiTN",OR(TONGHOP!$P82="LT",TONGHOP!$P82="TN"),TONGHOP!$X82&lt;&gt;""),TONGHOP!$X82,"")</f>
        <v/>
      </c>
      <c r="N82" s="139" t="str">
        <f>IF(AND(TONGHOP!$O82="ThiTN",OR(TONGHOP!$P82="LT",TONGHOP!$P82="TN"),TONGHOP!$Y82&lt;&gt;""),TONGHOP!$Y82,"")</f>
        <v/>
      </c>
      <c r="O82" s="139" t="str">
        <f>IF(AND(TONGHOP!$O82="ThiTN",OR(TONGHOP!$P82="LT",TONGHOP!$P82="TN"),TONGHOP!$Z82&lt;&gt;""),TONGHOP!$Z82,"")</f>
        <v/>
      </c>
      <c r="P82" s="139" t="str">
        <f>IF(AND(TONGHOP!$O82="ThiTN",TONGHOP!$P82="VĐ",TONGHOP!$X82&lt;&gt;""),TONGHOP!$X82,"")</f>
        <v/>
      </c>
      <c r="Q82" s="139" t="str">
        <f>IF(AND(TONGHOP!$O82="ThiTN",TONGHOP!$P82="VĐ",TONGHOP!$Y82&lt;&gt;""),TONGHOP!$Y82,"")</f>
        <v/>
      </c>
      <c r="R82" s="139" t="str">
        <f>IF(AND(TONGHOP!$O82="ThiTN",TONGHOP!$P82="VĐ",TONGHOP!$Z82&lt;&gt;""),TONGHOP!$Z82,"")</f>
        <v/>
      </c>
      <c r="S82" s="137" t="str">
        <f>IF(AND(TONGHOP!$O82="ThiTN",TONGHOP!$P82="TH",TONGHOP!$X82&lt;&gt;""),TONGHOP!$X82,"")</f>
        <v/>
      </c>
      <c r="T82" s="137" t="str">
        <f>IF(AND(TONGHOP!$O82="ThiTN",TONGHOP!$P82="TH",TONGHOP!$Y82&lt;&gt;""),TONGHOP!$Y82,"")</f>
        <v/>
      </c>
      <c r="U82" s="137" t="str">
        <f>IF(AND(TONGHOP!$O82="ThiTN",TONGHOP!$P82="TH",TONGHOP!$Z82&lt;&gt;""),TONGHOP!$Z82,"")</f>
        <v/>
      </c>
    </row>
    <row r="83" spans="1:21">
      <c r="A83" s="139" t="str">
        <f>IF(AND(TONGHOP!$O83="KTHP",OR(TONGHOP!$P83="LT",TONGHOP!$P83="TN"),TONGHOP!$X83&lt;&gt;""),TONGHOP!$X83,"")</f>
        <v>Nguyễn Ngọc Quỳnh</v>
      </c>
      <c r="B83" s="139" t="str">
        <f>IF(AND(TONGHOP!$O83="KTHP",OR(TONGHOP!$P83="LT",TONGHOP!$P83="TN"),TONGHOP!$Y83&lt;&gt;""),TONGHOP!$Y83,"")</f>
        <v>Đinh Thị Huyên</v>
      </c>
      <c r="C83" s="139">
        <f>IF(AND(TONGHOP!$O83="KTHP",OR(TONGHOP!$P83="LT",TONGHOP!$P83="TN"),TONGHOP!$Z83&lt;&gt;""),TONGHOP!$Z83,"")</f>
        <v>30</v>
      </c>
      <c r="D83" s="139" t="str">
        <f>IF(AND(TONGHOP!$O83="KTHP",TONGHOP!$P83="VĐ"),TONGHOP!$X83,"")</f>
        <v/>
      </c>
      <c r="E83" s="138" t="str">
        <f>IF(AND(TONGHOP!$O83="KTHP",TONGHOP!$P83="VĐ"),TONGHOP!$Y83,"")</f>
        <v/>
      </c>
      <c r="F83" s="138" t="str">
        <f>IF(AND(TONGHOP!$O83="KTHP",TONGHOP!$P83="VĐ"),TONGHOP!$Z83,"")</f>
        <v/>
      </c>
      <c r="G83" s="139" t="str">
        <f>IF(AND(TONGHOP!$O83="KTHP",TONGHOP!$P83="TL"),TONGHOP!$X83,"")</f>
        <v/>
      </c>
      <c r="H83" s="138" t="str">
        <f>IF(AND(TONGHOP!$O83="KTHP",TONGHOP!$P83="TL"),TONGHOP!$Y83,"")</f>
        <v/>
      </c>
      <c r="I83" s="138" t="str">
        <f>IF(AND(TONGHOP!$O83="KTHP",TONGHOP!$P83="TL"),TONGHOP!$Z83,"")</f>
        <v/>
      </c>
      <c r="J83" s="139" t="str">
        <f>IF(AND(TONGHOP!$O83="KTHP",TONGHOP!$P83="TH"),TONGHOP!$X83,"")</f>
        <v/>
      </c>
      <c r="K83" s="138" t="str">
        <f>IF(AND(TONGHOP!$O83="KTHP",TONGHOP!$P83="TH"),TONGHOP!$Y83,"")</f>
        <v/>
      </c>
      <c r="L83" s="138" t="str">
        <f>IF(AND(TONGHOP!$O83="KTHP",TONGHOP!$P83="TH"),TONGHOP!$Z83,"")</f>
        <v/>
      </c>
      <c r="M83" s="139" t="str">
        <f>IF(AND(TONGHOP!$O83="ThiTN",OR(TONGHOP!$P83="LT",TONGHOP!$P83="TN"),TONGHOP!$X83&lt;&gt;""),TONGHOP!$X83,"")</f>
        <v/>
      </c>
      <c r="N83" s="139" t="str">
        <f>IF(AND(TONGHOP!$O83="ThiTN",OR(TONGHOP!$P83="LT",TONGHOP!$P83="TN"),TONGHOP!$Y83&lt;&gt;""),TONGHOP!$Y83,"")</f>
        <v/>
      </c>
      <c r="O83" s="139" t="str">
        <f>IF(AND(TONGHOP!$O83="ThiTN",OR(TONGHOP!$P83="LT",TONGHOP!$P83="TN"),TONGHOP!$Z83&lt;&gt;""),TONGHOP!$Z83,"")</f>
        <v/>
      </c>
      <c r="P83" s="139" t="str">
        <f>IF(AND(TONGHOP!$O83="ThiTN",TONGHOP!$P83="VĐ",TONGHOP!$X83&lt;&gt;""),TONGHOP!$X83,"")</f>
        <v/>
      </c>
      <c r="Q83" s="139" t="str">
        <f>IF(AND(TONGHOP!$O83="ThiTN",TONGHOP!$P83="VĐ",TONGHOP!$Y83&lt;&gt;""),TONGHOP!$Y83,"")</f>
        <v/>
      </c>
      <c r="R83" s="139" t="str">
        <f>IF(AND(TONGHOP!$O83="ThiTN",TONGHOP!$P83="VĐ",TONGHOP!$Z83&lt;&gt;""),TONGHOP!$Z83,"")</f>
        <v/>
      </c>
      <c r="S83" s="137" t="str">
        <f>IF(AND(TONGHOP!$O83="ThiTN",TONGHOP!$P83="TH",TONGHOP!$X83&lt;&gt;""),TONGHOP!$X83,"")</f>
        <v/>
      </c>
      <c r="T83" s="137" t="str">
        <f>IF(AND(TONGHOP!$O83="ThiTN",TONGHOP!$P83="TH",TONGHOP!$Y83&lt;&gt;""),TONGHOP!$Y83,"")</f>
        <v/>
      </c>
      <c r="U83" s="137" t="str">
        <f>IF(AND(TONGHOP!$O83="ThiTN",TONGHOP!$P83="TH",TONGHOP!$Z83&lt;&gt;""),TONGHOP!$Z83,"")</f>
        <v/>
      </c>
    </row>
    <row r="84" spans="1:21">
      <c r="A84" s="139" t="str">
        <f>IF(AND(TONGHOP!$O84="KTHP",OR(TONGHOP!$P84="LT",TONGHOP!$P84="TN"),TONGHOP!$X84&lt;&gt;""),TONGHOP!$X84,"")</f>
        <v>Nguyễn Thị Dinh</v>
      </c>
      <c r="B84" s="139" t="str">
        <f>IF(AND(TONGHOP!$O84="KTHP",OR(TONGHOP!$P84="LT",TONGHOP!$P84="TN"),TONGHOP!$Y84&lt;&gt;""),TONGHOP!$Y84,"")</f>
        <v>Phan Thị Thùy Trang</v>
      </c>
      <c r="C84" s="139">
        <f>IF(AND(TONGHOP!$O84="KTHP",OR(TONGHOP!$P84="LT",TONGHOP!$P84="TN"),TONGHOP!$Z84&lt;&gt;""),TONGHOP!$Z84,"")</f>
        <v>32</v>
      </c>
      <c r="D84" s="139" t="str">
        <f>IF(AND(TONGHOP!$O84="KTHP",TONGHOP!$P84="VĐ"),TONGHOP!$X84,"")</f>
        <v/>
      </c>
      <c r="E84" s="138" t="str">
        <f>IF(AND(TONGHOP!$O84="KTHP",TONGHOP!$P84="VĐ"),TONGHOP!$Y84,"")</f>
        <v/>
      </c>
      <c r="F84" s="138" t="str">
        <f>IF(AND(TONGHOP!$O84="KTHP",TONGHOP!$P84="VĐ"),TONGHOP!$Z84,"")</f>
        <v/>
      </c>
      <c r="G84" s="139" t="str">
        <f>IF(AND(TONGHOP!$O84="KTHP",TONGHOP!$P84="TL"),TONGHOP!$X84,"")</f>
        <v/>
      </c>
      <c r="H84" s="138" t="str">
        <f>IF(AND(TONGHOP!$O84="KTHP",TONGHOP!$P84="TL"),TONGHOP!$Y84,"")</f>
        <v/>
      </c>
      <c r="I84" s="138" t="str">
        <f>IF(AND(TONGHOP!$O84="KTHP",TONGHOP!$P84="TL"),TONGHOP!$Z84,"")</f>
        <v/>
      </c>
      <c r="J84" s="139" t="str">
        <f>IF(AND(TONGHOP!$O84="KTHP",TONGHOP!$P84="TH"),TONGHOP!$X84,"")</f>
        <v/>
      </c>
      <c r="K84" s="138" t="str">
        <f>IF(AND(TONGHOP!$O84="KTHP",TONGHOP!$P84="TH"),TONGHOP!$Y84,"")</f>
        <v/>
      </c>
      <c r="L84" s="138" t="str">
        <f>IF(AND(TONGHOP!$O84="KTHP",TONGHOP!$P84="TH"),TONGHOP!$Z84,"")</f>
        <v/>
      </c>
      <c r="M84" s="139" t="str">
        <f>IF(AND(TONGHOP!$O84="ThiTN",OR(TONGHOP!$P84="LT",TONGHOP!$P84="TN"),TONGHOP!$X84&lt;&gt;""),TONGHOP!$X84,"")</f>
        <v/>
      </c>
      <c r="N84" s="139" t="str">
        <f>IF(AND(TONGHOP!$O84="ThiTN",OR(TONGHOP!$P84="LT",TONGHOP!$P84="TN"),TONGHOP!$Y84&lt;&gt;""),TONGHOP!$Y84,"")</f>
        <v/>
      </c>
      <c r="O84" s="139" t="str">
        <f>IF(AND(TONGHOP!$O84="ThiTN",OR(TONGHOP!$P84="LT",TONGHOP!$P84="TN"),TONGHOP!$Z84&lt;&gt;""),TONGHOP!$Z84,"")</f>
        <v/>
      </c>
      <c r="P84" s="139" t="str">
        <f>IF(AND(TONGHOP!$O84="ThiTN",TONGHOP!$P84="VĐ",TONGHOP!$X84&lt;&gt;""),TONGHOP!$X84,"")</f>
        <v/>
      </c>
      <c r="Q84" s="139" t="str">
        <f>IF(AND(TONGHOP!$O84="ThiTN",TONGHOP!$P84="VĐ",TONGHOP!$Y84&lt;&gt;""),TONGHOP!$Y84,"")</f>
        <v/>
      </c>
      <c r="R84" s="139" t="str">
        <f>IF(AND(TONGHOP!$O84="ThiTN",TONGHOP!$P84="VĐ",TONGHOP!$Z84&lt;&gt;""),TONGHOP!$Z84,"")</f>
        <v/>
      </c>
      <c r="S84" s="137" t="str">
        <f>IF(AND(TONGHOP!$O84="ThiTN",TONGHOP!$P84="TH",TONGHOP!$X84&lt;&gt;""),TONGHOP!$X84,"")</f>
        <v/>
      </c>
      <c r="T84" s="137" t="str">
        <f>IF(AND(TONGHOP!$O84="ThiTN",TONGHOP!$P84="TH",TONGHOP!$Y84&lt;&gt;""),TONGHOP!$Y84,"")</f>
        <v/>
      </c>
      <c r="U84" s="137" t="str">
        <f>IF(AND(TONGHOP!$O84="ThiTN",TONGHOP!$P84="TH",TONGHOP!$Z84&lt;&gt;""),TONGHOP!$Z84,"")</f>
        <v/>
      </c>
    </row>
    <row r="85" spans="1:21">
      <c r="A85" s="139" t="str">
        <f>IF(AND(TONGHOP!$O85="KTHP",OR(TONGHOP!$P85="LT",TONGHOP!$P85="TN"),TONGHOP!$X85&lt;&gt;""),TONGHOP!$X85,"")</f>
        <v>Nguyễn Thị Dinh</v>
      </c>
      <c r="B85" s="139" t="str">
        <f>IF(AND(TONGHOP!$O85="KTHP",OR(TONGHOP!$P85="LT",TONGHOP!$P85="TN"),TONGHOP!$Y85&lt;&gt;""),TONGHOP!$Y85,"")</f>
        <v>Phan Thị Thùy Trang</v>
      </c>
      <c r="C85" s="139">
        <f>IF(AND(TONGHOP!$O85="KTHP",OR(TONGHOP!$P85="LT",TONGHOP!$P85="TN"),TONGHOP!$Z85&lt;&gt;""),TONGHOP!$Z85,"")</f>
        <v>33</v>
      </c>
      <c r="D85" s="139" t="str">
        <f>IF(AND(TONGHOP!$O85="KTHP",TONGHOP!$P85="VĐ"),TONGHOP!$X85,"")</f>
        <v/>
      </c>
      <c r="E85" s="138" t="str">
        <f>IF(AND(TONGHOP!$O85="KTHP",TONGHOP!$P85="VĐ"),TONGHOP!$Y85,"")</f>
        <v/>
      </c>
      <c r="F85" s="138" t="str">
        <f>IF(AND(TONGHOP!$O85="KTHP",TONGHOP!$P85="VĐ"),TONGHOP!$Z85,"")</f>
        <v/>
      </c>
      <c r="G85" s="139" t="str">
        <f>IF(AND(TONGHOP!$O85="KTHP",TONGHOP!$P85="TL"),TONGHOP!$X85,"")</f>
        <v/>
      </c>
      <c r="H85" s="138" t="str">
        <f>IF(AND(TONGHOP!$O85="KTHP",TONGHOP!$P85="TL"),TONGHOP!$Y85,"")</f>
        <v/>
      </c>
      <c r="I85" s="138" t="str">
        <f>IF(AND(TONGHOP!$O85="KTHP",TONGHOP!$P85="TL"),TONGHOP!$Z85,"")</f>
        <v/>
      </c>
      <c r="J85" s="139" t="str">
        <f>IF(AND(TONGHOP!$O85="KTHP",TONGHOP!$P85="TH"),TONGHOP!$X85,"")</f>
        <v/>
      </c>
      <c r="K85" s="138" t="str">
        <f>IF(AND(TONGHOP!$O85="KTHP",TONGHOP!$P85="TH"),TONGHOP!$Y85,"")</f>
        <v/>
      </c>
      <c r="L85" s="138" t="str">
        <f>IF(AND(TONGHOP!$O85="KTHP",TONGHOP!$P85="TH"),TONGHOP!$Z85,"")</f>
        <v/>
      </c>
      <c r="M85" s="139" t="str">
        <f>IF(AND(TONGHOP!$O85="ThiTN",OR(TONGHOP!$P85="LT",TONGHOP!$P85="TN"),TONGHOP!$X85&lt;&gt;""),TONGHOP!$X85,"")</f>
        <v/>
      </c>
      <c r="N85" s="139" t="str">
        <f>IF(AND(TONGHOP!$O85="ThiTN",OR(TONGHOP!$P85="LT",TONGHOP!$P85="TN"),TONGHOP!$Y85&lt;&gt;""),TONGHOP!$Y85,"")</f>
        <v/>
      </c>
      <c r="O85" s="139" t="str">
        <f>IF(AND(TONGHOP!$O85="ThiTN",OR(TONGHOP!$P85="LT",TONGHOP!$P85="TN"),TONGHOP!$Z85&lt;&gt;""),TONGHOP!$Z85,"")</f>
        <v/>
      </c>
      <c r="P85" s="139" t="str">
        <f>IF(AND(TONGHOP!$O85="ThiTN",TONGHOP!$P85="VĐ",TONGHOP!$X85&lt;&gt;""),TONGHOP!$X85,"")</f>
        <v/>
      </c>
      <c r="Q85" s="139" t="str">
        <f>IF(AND(TONGHOP!$O85="ThiTN",TONGHOP!$P85="VĐ",TONGHOP!$Y85&lt;&gt;""),TONGHOP!$Y85,"")</f>
        <v/>
      </c>
      <c r="R85" s="139" t="str">
        <f>IF(AND(TONGHOP!$O85="ThiTN",TONGHOP!$P85="VĐ",TONGHOP!$Z85&lt;&gt;""),TONGHOP!$Z85,"")</f>
        <v/>
      </c>
      <c r="S85" s="137" t="str">
        <f>IF(AND(TONGHOP!$O85="ThiTN",TONGHOP!$P85="TH",TONGHOP!$X85&lt;&gt;""),TONGHOP!$X85,"")</f>
        <v/>
      </c>
      <c r="T85" s="137" t="str">
        <f>IF(AND(TONGHOP!$O85="ThiTN",TONGHOP!$P85="TH",TONGHOP!$Y85&lt;&gt;""),TONGHOP!$Y85,"")</f>
        <v/>
      </c>
      <c r="U85" s="137" t="str">
        <f>IF(AND(TONGHOP!$O85="ThiTN",TONGHOP!$P85="TH",TONGHOP!$Z85&lt;&gt;""),TONGHOP!$Z85,"")</f>
        <v/>
      </c>
    </row>
    <row r="86" spans="1:21">
      <c r="A86" s="139" t="str">
        <f>IF(AND(TONGHOP!$O86="KTHP",OR(TONGHOP!$P86="LT",TONGHOP!$P86="TN"),TONGHOP!$X86&lt;&gt;""),TONGHOP!$X86,"")</f>
        <v>Nguyễn Thị Dinh</v>
      </c>
      <c r="B86" s="139" t="str">
        <f>IF(AND(TONGHOP!$O86="KTHP",OR(TONGHOP!$P86="LT",TONGHOP!$P86="TN"),TONGHOP!$Y86&lt;&gt;""),TONGHOP!$Y86,"")</f>
        <v>Phan Thị Thùy Trang</v>
      </c>
      <c r="C86" s="139">
        <f>IF(AND(TONGHOP!$O86="KTHP",OR(TONGHOP!$P86="LT",TONGHOP!$P86="TN"),TONGHOP!$Z86&lt;&gt;""),TONGHOP!$Z86,"")</f>
        <v>33</v>
      </c>
      <c r="D86" s="139" t="str">
        <f>IF(AND(TONGHOP!$O86="KTHP",TONGHOP!$P86="VĐ"),TONGHOP!$X86,"")</f>
        <v/>
      </c>
      <c r="E86" s="138" t="str">
        <f>IF(AND(TONGHOP!$O86="KTHP",TONGHOP!$P86="VĐ"),TONGHOP!$Y86,"")</f>
        <v/>
      </c>
      <c r="F86" s="138" t="str">
        <f>IF(AND(TONGHOP!$O86="KTHP",TONGHOP!$P86="VĐ"),TONGHOP!$Z86,"")</f>
        <v/>
      </c>
      <c r="G86" s="139" t="str">
        <f>IF(AND(TONGHOP!$O86="KTHP",TONGHOP!$P86="TL"),TONGHOP!$X86,"")</f>
        <v/>
      </c>
      <c r="H86" s="138" t="str">
        <f>IF(AND(TONGHOP!$O86="KTHP",TONGHOP!$P86="TL"),TONGHOP!$Y86,"")</f>
        <v/>
      </c>
      <c r="I86" s="138" t="str">
        <f>IF(AND(TONGHOP!$O86="KTHP",TONGHOP!$P86="TL"),TONGHOP!$Z86,"")</f>
        <v/>
      </c>
      <c r="J86" s="139" t="str">
        <f>IF(AND(TONGHOP!$O86="KTHP",TONGHOP!$P86="TH"),TONGHOP!$X86,"")</f>
        <v/>
      </c>
      <c r="K86" s="138" t="str">
        <f>IF(AND(TONGHOP!$O86="KTHP",TONGHOP!$P86="TH"),TONGHOP!$Y86,"")</f>
        <v/>
      </c>
      <c r="L86" s="138" t="str">
        <f>IF(AND(TONGHOP!$O86="KTHP",TONGHOP!$P86="TH"),TONGHOP!$Z86,"")</f>
        <v/>
      </c>
      <c r="M86" s="139" t="str">
        <f>IF(AND(TONGHOP!$O86="ThiTN",OR(TONGHOP!$P86="LT",TONGHOP!$P86="TN"),TONGHOP!$X86&lt;&gt;""),TONGHOP!$X86,"")</f>
        <v/>
      </c>
      <c r="N86" s="139" t="str">
        <f>IF(AND(TONGHOP!$O86="ThiTN",OR(TONGHOP!$P86="LT",TONGHOP!$P86="TN"),TONGHOP!$Y86&lt;&gt;""),TONGHOP!$Y86,"")</f>
        <v/>
      </c>
      <c r="O86" s="139" t="str">
        <f>IF(AND(TONGHOP!$O86="ThiTN",OR(TONGHOP!$P86="LT",TONGHOP!$P86="TN"),TONGHOP!$Z86&lt;&gt;""),TONGHOP!$Z86,"")</f>
        <v/>
      </c>
      <c r="P86" s="139" t="str">
        <f>IF(AND(TONGHOP!$O86="ThiTN",TONGHOP!$P86="VĐ",TONGHOP!$X86&lt;&gt;""),TONGHOP!$X86,"")</f>
        <v/>
      </c>
      <c r="Q86" s="139" t="str">
        <f>IF(AND(TONGHOP!$O86="ThiTN",TONGHOP!$P86="VĐ",TONGHOP!$Y86&lt;&gt;""),TONGHOP!$Y86,"")</f>
        <v/>
      </c>
      <c r="R86" s="139" t="str">
        <f>IF(AND(TONGHOP!$O86="ThiTN",TONGHOP!$P86="VĐ",TONGHOP!$Z86&lt;&gt;""),TONGHOP!$Z86,"")</f>
        <v/>
      </c>
      <c r="S86" s="137" t="str">
        <f>IF(AND(TONGHOP!$O86="ThiTN",TONGHOP!$P86="TH",TONGHOP!$X86&lt;&gt;""),TONGHOP!$X86,"")</f>
        <v/>
      </c>
      <c r="T86" s="137" t="str">
        <f>IF(AND(TONGHOP!$O86="ThiTN",TONGHOP!$P86="TH",TONGHOP!$Y86&lt;&gt;""),TONGHOP!$Y86,"")</f>
        <v/>
      </c>
      <c r="U86" s="137" t="str">
        <f>IF(AND(TONGHOP!$O86="ThiTN",TONGHOP!$P86="TH",TONGHOP!$Z86&lt;&gt;""),TONGHOP!$Z86,"")</f>
        <v/>
      </c>
    </row>
    <row r="87" spans="1:21">
      <c r="A87" s="139" t="str">
        <f>IF(AND(TONGHOP!$O87="KTHP",OR(TONGHOP!$P87="LT",TONGHOP!$P87="TN"),TONGHOP!$X87&lt;&gt;""),TONGHOP!$X87,"")</f>
        <v>Nguyễn Ngọc Quỳnh</v>
      </c>
      <c r="B87" s="139" t="str">
        <f>IF(AND(TONGHOP!$O87="KTHP",OR(TONGHOP!$P87="LT",TONGHOP!$P87="TN"),TONGHOP!$Y87&lt;&gt;""),TONGHOP!$Y87,"")</f>
        <v>Đinh Thị Huyên</v>
      </c>
      <c r="C87" s="139">
        <f>IF(AND(TONGHOP!$O87="KTHP",OR(TONGHOP!$P87="LT",TONGHOP!$P87="TN"),TONGHOP!$Z87&lt;&gt;""),TONGHOP!$Z87,"")</f>
        <v>35</v>
      </c>
      <c r="D87" s="139" t="str">
        <f>IF(AND(TONGHOP!$O87="KTHP",TONGHOP!$P87="VĐ"),TONGHOP!$X87,"")</f>
        <v/>
      </c>
      <c r="E87" s="138" t="str">
        <f>IF(AND(TONGHOP!$O87="KTHP",TONGHOP!$P87="VĐ"),TONGHOP!$Y87,"")</f>
        <v/>
      </c>
      <c r="F87" s="138" t="str">
        <f>IF(AND(TONGHOP!$O87="KTHP",TONGHOP!$P87="VĐ"),TONGHOP!$Z87,"")</f>
        <v/>
      </c>
      <c r="G87" s="139" t="str">
        <f>IF(AND(TONGHOP!$O87="KTHP",TONGHOP!$P87="TL"),TONGHOP!$X87,"")</f>
        <v/>
      </c>
      <c r="H87" s="138" t="str">
        <f>IF(AND(TONGHOP!$O87="KTHP",TONGHOP!$P87="TL"),TONGHOP!$Y87,"")</f>
        <v/>
      </c>
      <c r="I87" s="138" t="str">
        <f>IF(AND(TONGHOP!$O87="KTHP",TONGHOP!$P87="TL"),TONGHOP!$Z87,"")</f>
        <v/>
      </c>
      <c r="J87" s="139" t="str">
        <f>IF(AND(TONGHOP!$O87="KTHP",TONGHOP!$P87="TH"),TONGHOP!$X87,"")</f>
        <v/>
      </c>
      <c r="K87" s="138" t="str">
        <f>IF(AND(TONGHOP!$O87="KTHP",TONGHOP!$P87="TH"),TONGHOP!$Y87,"")</f>
        <v/>
      </c>
      <c r="L87" s="138" t="str">
        <f>IF(AND(TONGHOP!$O87="KTHP",TONGHOP!$P87="TH"),TONGHOP!$Z87,"")</f>
        <v/>
      </c>
      <c r="M87" s="139" t="str">
        <f>IF(AND(TONGHOP!$O87="ThiTN",OR(TONGHOP!$P87="LT",TONGHOP!$P87="TN"),TONGHOP!$X87&lt;&gt;""),TONGHOP!$X87,"")</f>
        <v/>
      </c>
      <c r="N87" s="139" t="str">
        <f>IF(AND(TONGHOP!$O87="ThiTN",OR(TONGHOP!$P87="LT",TONGHOP!$P87="TN"),TONGHOP!$Y87&lt;&gt;""),TONGHOP!$Y87,"")</f>
        <v/>
      </c>
      <c r="O87" s="139" t="str">
        <f>IF(AND(TONGHOP!$O87="ThiTN",OR(TONGHOP!$P87="LT",TONGHOP!$P87="TN"),TONGHOP!$Z87&lt;&gt;""),TONGHOP!$Z87,"")</f>
        <v/>
      </c>
      <c r="P87" s="139" t="str">
        <f>IF(AND(TONGHOP!$O87="ThiTN",TONGHOP!$P87="VĐ",TONGHOP!$X87&lt;&gt;""),TONGHOP!$X87,"")</f>
        <v/>
      </c>
      <c r="Q87" s="139" t="str">
        <f>IF(AND(TONGHOP!$O87="ThiTN",TONGHOP!$P87="VĐ",TONGHOP!$Y87&lt;&gt;""),TONGHOP!$Y87,"")</f>
        <v/>
      </c>
      <c r="R87" s="139" t="str">
        <f>IF(AND(TONGHOP!$O87="ThiTN",TONGHOP!$P87="VĐ",TONGHOP!$Z87&lt;&gt;""),TONGHOP!$Z87,"")</f>
        <v/>
      </c>
      <c r="S87" s="137" t="str">
        <f>IF(AND(TONGHOP!$O87="ThiTN",TONGHOP!$P87="TH",TONGHOP!$X87&lt;&gt;""),TONGHOP!$X87,"")</f>
        <v/>
      </c>
      <c r="T87" s="137" t="str">
        <f>IF(AND(TONGHOP!$O87="ThiTN",TONGHOP!$P87="TH",TONGHOP!$Y87&lt;&gt;""),TONGHOP!$Y87,"")</f>
        <v/>
      </c>
      <c r="U87" s="137" t="str">
        <f>IF(AND(TONGHOP!$O87="ThiTN",TONGHOP!$P87="TH",TONGHOP!$Z87&lt;&gt;""),TONGHOP!$Z87,"")</f>
        <v/>
      </c>
    </row>
    <row r="88" spans="1:21">
      <c r="A88" s="139" t="str">
        <f>IF(AND(TONGHOP!$O88="KTHP",OR(TONGHOP!$P88="LT",TONGHOP!$P88="TN"),TONGHOP!$X88&lt;&gt;""),TONGHOP!$X88,"")</f>
        <v>Nguyễn Ngọc Quỳnh</v>
      </c>
      <c r="B88" s="139" t="str">
        <f>IF(AND(TONGHOP!$O88="KTHP",OR(TONGHOP!$P88="LT",TONGHOP!$P88="TN"),TONGHOP!$Y88&lt;&gt;""),TONGHOP!$Y88,"")</f>
        <v>Đinh Thị Huyên</v>
      </c>
      <c r="C88" s="139">
        <f>IF(AND(TONGHOP!$O88="KTHP",OR(TONGHOP!$P88="LT",TONGHOP!$P88="TN"),TONGHOP!$Z88&lt;&gt;""),TONGHOP!$Z88,"")</f>
        <v>32</v>
      </c>
      <c r="D88" s="139" t="str">
        <f>IF(AND(TONGHOP!$O88="KTHP",TONGHOP!$P88="VĐ"),TONGHOP!$X88,"")</f>
        <v/>
      </c>
      <c r="E88" s="138" t="str">
        <f>IF(AND(TONGHOP!$O88="KTHP",TONGHOP!$P88="VĐ"),TONGHOP!$Y88,"")</f>
        <v/>
      </c>
      <c r="F88" s="138" t="str">
        <f>IF(AND(TONGHOP!$O88="KTHP",TONGHOP!$P88="VĐ"),TONGHOP!$Z88,"")</f>
        <v/>
      </c>
      <c r="G88" s="139" t="str">
        <f>IF(AND(TONGHOP!$O88="KTHP",TONGHOP!$P88="TL"),TONGHOP!$X88,"")</f>
        <v/>
      </c>
      <c r="H88" s="138" t="str">
        <f>IF(AND(TONGHOP!$O88="KTHP",TONGHOP!$P88="TL"),TONGHOP!$Y88,"")</f>
        <v/>
      </c>
      <c r="I88" s="138" t="str">
        <f>IF(AND(TONGHOP!$O88="KTHP",TONGHOP!$P88="TL"),TONGHOP!$Z88,"")</f>
        <v/>
      </c>
      <c r="J88" s="139" t="str">
        <f>IF(AND(TONGHOP!$O88="KTHP",TONGHOP!$P88="TH"),TONGHOP!$X88,"")</f>
        <v/>
      </c>
      <c r="K88" s="138" t="str">
        <f>IF(AND(TONGHOP!$O88="KTHP",TONGHOP!$P88="TH"),TONGHOP!$Y88,"")</f>
        <v/>
      </c>
      <c r="L88" s="138" t="str">
        <f>IF(AND(TONGHOP!$O88="KTHP",TONGHOP!$P88="TH"),TONGHOP!$Z88,"")</f>
        <v/>
      </c>
      <c r="M88" s="139" t="str">
        <f>IF(AND(TONGHOP!$O88="ThiTN",OR(TONGHOP!$P88="LT",TONGHOP!$P88="TN"),TONGHOP!$X88&lt;&gt;""),TONGHOP!$X88,"")</f>
        <v/>
      </c>
      <c r="N88" s="139" t="str">
        <f>IF(AND(TONGHOP!$O88="ThiTN",OR(TONGHOP!$P88="LT",TONGHOP!$P88="TN"),TONGHOP!$Y88&lt;&gt;""),TONGHOP!$Y88,"")</f>
        <v/>
      </c>
      <c r="O88" s="139" t="str">
        <f>IF(AND(TONGHOP!$O88="ThiTN",OR(TONGHOP!$P88="LT",TONGHOP!$P88="TN"),TONGHOP!$Z88&lt;&gt;""),TONGHOP!$Z88,"")</f>
        <v/>
      </c>
      <c r="P88" s="139" t="str">
        <f>IF(AND(TONGHOP!$O88="ThiTN",TONGHOP!$P88="VĐ",TONGHOP!$X88&lt;&gt;""),TONGHOP!$X88,"")</f>
        <v/>
      </c>
      <c r="Q88" s="139" t="str">
        <f>IF(AND(TONGHOP!$O88="ThiTN",TONGHOP!$P88="VĐ",TONGHOP!$Y88&lt;&gt;""),TONGHOP!$Y88,"")</f>
        <v/>
      </c>
      <c r="R88" s="139" t="str">
        <f>IF(AND(TONGHOP!$O88="ThiTN",TONGHOP!$P88="VĐ",TONGHOP!$Z88&lt;&gt;""),TONGHOP!$Z88,"")</f>
        <v/>
      </c>
      <c r="S88" s="137" t="str">
        <f>IF(AND(TONGHOP!$O88="ThiTN",TONGHOP!$P88="TH",TONGHOP!$X88&lt;&gt;""),TONGHOP!$X88,"")</f>
        <v/>
      </c>
      <c r="T88" s="137" t="str">
        <f>IF(AND(TONGHOP!$O88="ThiTN",TONGHOP!$P88="TH",TONGHOP!$Y88&lt;&gt;""),TONGHOP!$Y88,"")</f>
        <v/>
      </c>
      <c r="U88" s="137" t="str">
        <f>IF(AND(TONGHOP!$O88="ThiTN",TONGHOP!$P88="TH",TONGHOP!$Z88&lt;&gt;""),TONGHOP!$Z88,"")</f>
        <v/>
      </c>
    </row>
    <row r="89" spans="1:21">
      <c r="A89" s="139" t="str">
        <f>IF(AND(TONGHOP!$O89="KTHP",OR(TONGHOP!$P89="LT",TONGHOP!$P89="TN"),TONGHOP!$X89&lt;&gt;""),TONGHOP!$X89,"")</f>
        <v>Nguyễn Ngọc Quỳnh</v>
      </c>
      <c r="B89" s="139" t="str">
        <f>IF(AND(TONGHOP!$O89="KTHP",OR(TONGHOP!$P89="LT",TONGHOP!$P89="TN"),TONGHOP!$Y89&lt;&gt;""),TONGHOP!$Y89,"")</f>
        <v>Đinh Thị Huyên</v>
      </c>
      <c r="C89" s="139">
        <f>IF(AND(TONGHOP!$O89="KTHP",OR(TONGHOP!$P89="LT",TONGHOP!$P89="TN"),TONGHOP!$Z89&lt;&gt;""),TONGHOP!$Z89,"")</f>
        <v>32</v>
      </c>
      <c r="D89" s="139" t="str">
        <f>IF(AND(TONGHOP!$O89="KTHP",TONGHOP!$P89="VĐ"),TONGHOP!$X89,"")</f>
        <v/>
      </c>
      <c r="E89" s="138" t="str">
        <f>IF(AND(TONGHOP!$O89="KTHP",TONGHOP!$P89="VĐ"),TONGHOP!$Y89,"")</f>
        <v/>
      </c>
      <c r="F89" s="138" t="str">
        <f>IF(AND(TONGHOP!$O89="KTHP",TONGHOP!$P89="VĐ"),TONGHOP!$Z89,"")</f>
        <v/>
      </c>
      <c r="G89" s="139" t="str">
        <f>IF(AND(TONGHOP!$O89="KTHP",TONGHOP!$P89="TL"),TONGHOP!$X89,"")</f>
        <v/>
      </c>
      <c r="H89" s="138" t="str">
        <f>IF(AND(TONGHOP!$O89="KTHP",TONGHOP!$P89="TL"),TONGHOP!$Y89,"")</f>
        <v/>
      </c>
      <c r="I89" s="138" t="str">
        <f>IF(AND(TONGHOP!$O89="KTHP",TONGHOP!$P89="TL"),TONGHOP!$Z89,"")</f>
        <v/>
      </c>
      <c r="J89" s="139" t="str">
        <f>IF(AND(TONGHOP!$O89="KTHP",TONGHOP!$P89="TH"),TONGHOP!$X89,"")</f>
        <v/>
      </c>
      <c r="K89" s="138" t="str">
        <f>IF(AND(TONGHOP!$O89="KTHP",TONGHOP!$P89="TH"),TONGHOP!$Y89,"")</f>
        <v/>
      </c>
      <c r="L89" s="138" t="str">
        <f>IF(AND(TONGHOP!$O89="KTHP",TONGHOP!$P89="TH"),TONGHOP!$Z89,"")</f>
        <v/>
      </c>
      <c r="M89" s="139" t="str">
        <f>IF(AND(TONGHOP!$O89="ThiTN",OR(TONGHOP!$P89="LT",TONGHOP!$P89="TN"),TONGHOP!$X89&lt;&gt;""),TONGHOP!$X89,"")</f>
        <v/>
      </c>
      <c r="N89" s="139" t="str">
        <f>IF(AND(TONGHOP!$O89="ThiTN",OR(TONGHOP!$P89="LT",TONGHOP!$P89="TN"),TONGHOP!$Y89&lt;&gt;""),TONGHOP!$Y89,"")</f>
        <v/>
      </c>
      <c r="O89" s="139" t="str">
        <f>IF(AND(TONGHOP!$O89="ThiTN",OR(TONGHOP!$P89="LT",TONGHOP!$P89="TN"),TONGHOP!$Z89&lt;&gt;""),TONGHOP!$Z89,"")</f>
        <v/>
      </c>
      <c r="P89" s="139" t="str">
        <f>IF(AND(TONGHOP!$O89="ThiTN",TONGHOP!$P89="VĐ",TONGHOP!$X89&lt;&gt;""),TONGHOP!$X89,"")</f>
        <v/>
      </c>
      <c r="Q89" s="139" t="str">
        <f>IF(AND(TONGHOP!$O89="ThiTN",TONGHOP!$P89="VĐ",TONGHOP!$Y89&lt;&gt;""),TONGHOP!$Y89,"")</f>
        <v/>
      </c>
      <c r="R89" s="139" t="str">
        <f>IF(AND(TONGHOP!$O89="ThiTN",TONGHOP!$P89="VĐ",TONGHOP!$Z89&lt;&gt;""),TONGHOP!$Z89,"")</f>
        <v/>
      </c>
      <c r="S89" s="137" t="str">
        <f>IF(AND(TONGHOP!$O89="ThiTN",TONGHOP!$P89="TH",TONGHOP!$X89&lt;&gt;""),TONGHOP!$X89,"")</f>
        <v/>
      </c>
      <c r="T89" s="137" t="str">
        <f>IF(AND(TONGHOP!$O89="ThiTN",TONGHOP!$P89="TH",TONGHOP!$Y89&lt;&gt;""),TONGHOP!$Y89,"")</f>
        <v/>
      </c>
      <c r="U89" s="137" t="str">
        <f>IF(AND(TONGHOP!$O89="ThiTN",TONGHOP!$P89="TH",TONGHOP!$Z89&lt;&gt;""),TONGHOP!$Z89,"")</f>
        <v/>
      </c>
    </row>
    <row r="90" spans="1:21">
      <c r="A90" s="139" t="str">
        <f>IF(AND(TONGHOP!$O90="KTHP",OR(TONGHOP!$P90="LT",TONGHOP!$P90="TN"),TONGHOP!$X90&lt;&gt;""),TONGHOP!$X90,"")</f>
        <v>Nguyễn Ngọc Quỳnh</v>
      </c>
      <c r="B90" s="139" t="str">
        <f>IF(AND(TONGHOP!$O90="KTHP",OR(TONGHOP!$P90="LT",TONGHOP!$P90="TN"),TONGHOP!$Y90&lt;&gt;""),TONGHOP!$Y90,"")</f>
        <v>Đinh Thị Huyên</v>
      </c>
      <c r="C90" s="139">
        <f>IF(AND(TONGHOP!$O90="KTHP",OR(TONGHOP!$P90="LT",TONGHOP!$P90="TN"),TONGHOP!$Z90&lt;&gt;""),TONGHOP!$Z90,"")</f>
        <v>31</v>
      </c>
      <c r="D90" s="139" t="str">
        <f>IF(AND(TONGHOP!$O90="KTHP",TONGHOP!$P90="VĐ"),TONGHOP!$X90,"")</f>
        <v/>
      </c>
      <c r="E90" s="138" t="str">
        <f>IF(AND(TONGHOP!$O90="KTHP",TONGHOP!$P90="VĐ"),TONGHOP!$Y90,"")</f>
        <v/>
      </c>
      <c r="F90" s="138" t="str">
        <f>IF(AND(TONGHOP!$O90="KTHP",TONGHOP!$P90="VĐ"),TONGHOP!$Z90,"")</f>
        <v/>
      </c>
      <c r="G90" s="139" t="str">
        <f>IF(AND(TONGHOP!$O90="KTHP",TONGHOP!$P90="TL"),TONGHOP!$X90,"")</f>
        <v/>
      </c>
      <c r="H90" s="138" t="str">
        <f>IF(AND(TONGHOP!$O90="KTHP",TONGHOP!$P90="TL"),TONGHOP!$Y90,"")</f>
        <v/>
      </c>
      <c r="I90" s="138" t="str">
        <f>IF(AND(TONGHOP!$O90="KTHP",TONGHOP!$P90="TL"),TONGHOP!$Z90,"")</f>
        <v/>
      </c>
      <c r="J90" s="139" t="str">
        <f>IF(AND(TONGHOP!$O90="KTHP",TONGHOP!$P90="TH"),TONGHOP!$X90,"")</f>
        <v/>
      </c>
      <c r="K90" s="138" t="str">
        <f>IF(AND(TONGHOP!$O90="KTHP",TONGHOP!$P90="TH"),TONGHOP!$Y90,"")</f>
        <v/>
      </c>
      <c r="L90" s="138" t="str">
        <f>IF(AND(TONGHOP!$O90="KTHP",TONGHOP!$P90="TH"),TONGHOP!$Z90,"")</f>
        <v/>
      </c>
      <c r="M90" s="139" t="str">
        <f>IF(AND(TONGHOP!$O90="ThiTN",OR(TONGHOP!$P90="LT",TONGHOP!$P90="TN"),TONGHOP!$X90&lt;&gt;""),TONGHOP!$X90,"")</f>
        <v/>
      </c>
      <c r="N90" s="139" t="str">
        <f>IF(AND(TONGHOP!$O90="ThiTN",OR(TONGHOP!$P90="LT",TONGHOP!$P90="TN"),TONGHOP!$Y90&lt;&gt;""),TONGHOP!$Y90,"")</f>
        <v/>
      </c>
      <c r="O90" s="139" t="str">
        <f>IF(AND(TONGHOP!$O90="ThiTN",OR(TONGHOP!$P90="LT",TONGHOP!$P90="TN"),TONGHOP!$Z90&lt;&gt;""),TONGHOP!$Z90,"")</f>
        <v/>
      </c>
      <c r="P90" s="139" t="str">
        <f>IF(AND(TONGHOP!$O90="ThiTN",TONGHOP!$P90="VĐ",TONGHOP!$X90&lt;&gt;""),TONGHOP!$X90,"")</f>
        <v/>
      </c>
      <c r="Q90" s="139" t="str">
        <f>IF(AND(TONGHOP!$O90="ThiTN",TONGHOP!$P90="VĐ",TONGHOP!$Y90&lt;&gt;""),TONGHOP!$Y90,"")</f>
        <v/>
      </c>
      <c r="R90" s="139" t="str">
        <f>IF(AND(TONGHOP!$O90="ThiTN",TONGHOP!$P90="VĐ",TONGHOP!$Z90&lt;&gt;""),TONGHOP!$Z90,"")</f>
        <v/>
      </c>
      <c r="S90" s="137" t="str">
        <f>IF(AND(TONGHOP!$O90="ThiTN",TONGHOP!$P90="TH",TONGHOP!$X90&lt;&gt;""),TONGHOP!$X90,"")</f>
        <v/>
      </c>
      <c r="T90" s="137" t="str">
        <f>IF(AND(TONGHOP!$O90="ThiTN",TONGHOP!$P90="TH",TONGHOP!$Y90&lt;&gt;""),TONGHOP!$Y90,"")</f>
        <v/>
      </c>
      <c r="U90" s="137" t="str">
        <f>IF(AND(TONGHOP!$O90="ThiTN",TONGHOP!$P90="TH",TONGHOP!$Z90&lt;&gt;""),TONGHOP!$Z90,"")</f>
        <v/>
      </c>
    </row>
    <row r="91" spans="1:21">
      <c r="A91" s="139" t="str">
        <f>IF(AND(TONGHOP!$O91="KTHP",OR(TONGHOP!$P91="LT",TONGHOP!$P91="TN"),TONGHOP!$X91&lt;&gt;""),TONGHOP!$X91,"")</f>
        <v>Nguyễn Ngọc Quỳnh</v>
      </c>
      <c r="B91" s="139" t="str">
        <f>IF(AND(TONGHOP!$O91="KTHP",OR(TONGHOP!$P91="LT",TONGHOP!$P91="TN"),TONGHOP!$Y91&lt;&gt;""),TONGHOP!$Y91,"")</f>
        <v>Đinh Thị Huyên</v>
      </c>
      <c r="C91" s="139">
        <f>IF(AND(TONGHOP!$O91="KTHP",OR(TONGHOP!$P91="LT",TONGHOP!$P91="TN"),TONGHOP!$Z91&lt;&gt;""),TONGHOP!$Z91,"")</f>
        <v>32</v>
      </c>
      <c r="D91" s="139" t="str">
        <f>IF(AND(TONGHOP!$O91="KTHP",TONGHOP!$P91="VĐ"),TONGHOP!$X91,"")</f>
        <v/>
      </c>
      <c r="E91" s="138" t="str">
        <f>IF(AND(TONGHOP!$O91="KTHP",TONGHOP!$P91="VĐ"),TONGHOP!$Y91,"")</f>
        <v/>
      </c>
      <c r="F91" s="138" t="str">
        <f>IF(AND(TONGHOP!$O91="KTHP",TONGHOP!$P91="VĐ"),TONGHOP!$Z91,"")</f>
        <v/>
      </c>
      <c r="G91" s="139" t="str">
        <f>IF(AND(TONGHOP!$O91="KTHP",TONGHOP!$P91="TL"),TONGHOP!$X91,"")</f>
        <v/>
      </c>
      <c r="H91" s="138" t="str">
        <f>IF(AND(TONGHOP!$O91="KTHP",TONGHOP!$P91="TL"),TONGHOP!$Y91,"")</f>
        <v/>
      </c>
      <c r="I91" s="138" t="str">
        <f>IF(AND(TONGHOP!$O91="KTHP",TONGHOP!$P91="TL"),TONGHOP!$Z91,"")</f>
        <v/>
      </c>
      <c r="J91" s="139" t="str">
        <f>IF(AND(TONGHOP!$O91="KTHP",TONGHOP!$P91="TH"),TONGHOP!$X91,"")</f>
        <v/>
      </c>
      <c r="K91" s="138" t="str">
        <f>IF(AND(TONGHOP!$O91="KTHP",TONGHOP!$P91="TH"),TONGHOP!$Y91,"")</f>
        <v/>
      </c>
      <c r="L91" s="138" t="str">
        <f>IF(AND(TONGHOP!$O91="KTHP",TONGHOP!$P91="TH"),TONGHOP!$Z91,"")</f>
        <v/>
      </c>
      <c r="M91" s="139" t="str">
        <f>IF(AND(TONGHOP!$O91="ThiTN",OR(TONGHOP!$P91="LT",TONGHOP!$P91="TN"),TONGHOP!$X91&lt;&gt;""),TONGHOP!$X91,"")</f>
        <v/>
      </c>
      <c r="N91" s="139" t="str">
        <f>IF(AND(TONGHOP!$O91="ThiTN",OR(TONGHOP!$P91="LT",TONGHOP!$P91="TN"),TONGHOP!$Y91&lt;&gt;""),TONGHOP!$Y91,"")</f>
        <v/>
      </c>
      <c r="O91" s="139" t="str">
        <f>IF(AND(TONGHOP!$O91="ThiTN",OR(TONGHOP!$P91="LT",TONGHOP!$P91="TN"),TONGHOP!$Z91&lt;&gt;""),TONGHOP!$Z91,"")</f>
        <v/>
      </c>
      <c r="P91" s="139" t="str">
        <f>IF(AND(TONGHOP!$O91="ThiTN",TONGHOP!$P91="VĐ",TONGHOP!$X91&lt;&gt;""),TONGHOP!$X91,"")</f>
        <v/>
      </c>
      <c r="Q91" s="139" t="str">
        <f>IF(AND(TONGHOP!$O91="ThiTN",TONGHOP!$P91="VĐ",TONGHOP!$Y91&lt;&gt;""),TONGHOP!$Y91,"")</f>
        <v/>
      </c>
      <c r="R91" s="139" t="str">
        <f>IF(AND(TONGHOP!$O91="ThiTN",TONGHOP!$P91="VĐ",TONGHOP!$Z91&lt;&gt;""),TONGHOP!$Z91,"")</f>
        <v/>
      </c>
      <c r="S91" s="137" t="str">
        <f>IF(AND(TONGHOP!$O91="ThiTN",TONGHOP!$P91="TH",TONGHOP!$X91&lt;&gt;""),TONGHOP!$X91,"")</f>
        <v/>
      </c>
      <c r="T91" s="137" t="str">
        <f>IF(AND(TONGHOP!$O91="ThiTN",TONGHOP!$P91="TH",TONGHOP!$Y91&lt;&gt;""),TONGHOP!$Y91,"")</f>
        <v/>
      </c>
      <c r="U91" s="137" t="str">
        <f>IF(AND(TONGHOP!$O91="ThiTN",TONGHOP!$P91="TH",TONGHOP!$Z91&lt;&gt;""),TONGHOP!$Z91,"")</f>
        <v/>
      </c>
    </row>
    <row r="92" spans="1:21">
      <c r="A92" s="139" t="str">
        <f>IF(AND(TONGHOP!$O92="KTHP",OR(TONGHOP!$P92="LT",TONGHOP!$P92="TN"),TONGHOP!$X92&lt;&gt;""),TONGHOP!$X92,"")</f>
        <v>Nguyễn Thị Dinh</v>
      </c>
      <c r="B92" s="139" t="str">
        <f>IF(AND(TONGHOP!$O92="KTHP",OR(TONGHOP!$P92="LT",TONGHOP!$P92="TN"),TONGHOP!$Y92&lt;&gt;""),TONGHOP!$Y92,"")</f>
        <v>Phan Thị Thùy Trang</v>
      </c>
      <c r="C92" s="139">
        <f>IF(AND(TONGHOP!$O92="KTHP",OR(TONGHOP!$P92="LT",TONGHOP!$P92="TN"),TONGHOP!$Z92&lt;&gt;""),TONGHOP!$Z92,"")</f>
        <v>31</v>
      </c>
      <c r="D92" s="139" t="str">
        <f>IF(AND(TONGHOP!$O92="KTHP",TONGHOP!$P92="VĐ"),TONGHOP!$X92,"")</f>
        <v/>
      </c>
      <c r="E92" s="138" t="str">
        <f>IF(AND(TONGHOP!$O92="KTHP",TONGHOP!$P92="VĐ"),TONGHOP!$Y92,"")</f>
        <v/>
      </c>
      <c r="F92" s="138" t="str">
        <f>IF(AND(TONGHOP!$O92="KTHP",TONGHOP!$P92="VĐ"),TONGHOP!$Z92,"")</f>
        <v/>
      </c>
      <c r="G92" s="139" t="str">
        <f>IF(AND(TONGHOP!$O92="KTHP",TONGHOP!$P92="TL"),TONGHOP!$X92,"")</f>
        <v/>
      </c>
      <c r="H92" s="138" t="str">
        <f>IF(AND(TONGHOP!$O92="KTHP",TONGHOP!$P92="TL"),TONGHOP!$Y92,"")</f>
        <v/>
      </c>
      <c r="I92" s="138" t="str">
        <f>IF(AND(TONGHOP!$O92="KTHP",TONGHOP!$P92="TL"),TONGHOP!$Z92,"")</f>
        <v/>
      </c>
      <c r="J92" s="139" t="str">
        <f>IF(AND(TONGHOP!$O92="KTHP",TONGHOP!$P92="TH"),TONGHOP!$X92,"")</f>
        <v/>
      </c>
      <c r="K92" s="138" t="str">
        <f>IF(AND(TONGHOP!$O92="KTHP",TONGHOP!$P92="TH"),TONGHOP!$Y92,"")</f>
        <v/>
      </c>
      <c r="L92" s="138" t="str">
        <f>IF(AND(TONGHOP!$O92="KTHP",TONGHOP!$P92="TH"),TONGHOP!$Z92,"")</f>
        <v/>
      </c>
      <c r="M92" s="139" t="str">
        <f>IF(AND(TONGHOP!$O92="ThiTN",OR(TONGHOP!$P92="LT",TONGHOP!$P92="TN"),TONGHOP!$X92&lt;&gt;""),TONGHOP!$X92,"")</f>
        <v/>
      </c>
      <c r="N92" s="139" t="str">
        <f>IF(AND(TONGHOP!$O92="ThiTN",OR(TONGHOP!$P92="LT",TONGHOP!$P92="TN"),TONGHOP!$Y92&lt;&gt;""),TONGHOP!$Y92,"")</f>
        <v/>
      </c>
      <c r="O92" s="139" t="str">
        <f>IF(AND(TONGHOP!$O92="ThiTN",OR(TONGHOP!$P92="LT",TONGHOP!$P92="TN"),TONGHOP!$Z92&lt;&gt;""),TONGHOP!$Z92,"")</f>
        <v/>
      </c>
      <c r="P92" s="139" t="str">
        <f>IF(AND(TONGHOP!$O92="ThiTN",TONGHOP!$P92="VĐ",TONGHOP!$X92&lt;&gt;""),TONGHOP!$X92,"")</f>
        <v/>
      </c>
      <c r="Q92" s="139" t="str">
        <f>IF(AND(TONGHOP!$O92="ThiTN",TONGHOP!$P92="VĐ",TONGHOP!$Y92&lt;&gt;""),TONGHOP!$Y92,"")</f>
        <v/>
      </c>
      <c r="R92" s="139" t="str">
        <f>IF(AND(TONGHOP!$O92="ThiTN",TONGHOP!$P92="VĐ",TONGHOP!$Z92&lt;&gt;""),TONGHOP!$Z92,"")</f>
        <v/>
      </c>
      <c r="S92" s="137" t="str">
        <f>IF(AND(TONGHOP!$O92="ThiTN",TONGHOP!$P92="TH",TONGHOP!$X92&lt;&gt;""),TONGHOP!$X92,"")</f>
        <v/>
      </c>
      <c r="T92" s="137" t="str">
        <f>IF(AND(TONGHOP!$O92="ThiTN",TONGHOP!$P92="TH",TONGHOP!$Y92&lt;&gt;""),TONGHOP!$Y92,"")</f>
        <v/>
      </c>
      <c r="U92" s="137" t="str">
        <f>IF(AND(TONGHOP!$O92="ThiTN",TONGHOP!$P92="TH",TONGHOP!$Z92&lt;&gt;""),TONGHOP!$Z92,"")</f>
        <v/>
      </c>
    </row>
    <row r="93" spans="1:21">
      <c r="A93" s="139" t="str">
        <f>IF(AND(TONGHOP!$O93="KTHP",OR(TONGHOP!$P93="LT",TONGHOP!$P93="TN"),TONGHOP!$X93&lt;&gt;""),TONGHOP!$X93,"")</f>
        <v>Nguyễn Thị Dinh</v>
      </c>
      <c r="B93" s="139" t="str">
        <f>IF(AND(TONGHOP!$O93="KTHP",OR(TONGHOP!$P93="LT",TONGHOP!$P93="TN"),TONGHOP!$Y93&lt;&gt;""),TONGHOP!$Y93,"")</f>
        <v>Phan Thị Thùy Trang</v>
      </c>
      <c r="C93" s="139">
        <f>IF(AND(TONGHOP!$O93="KTHP",OR(TONGHOP!$P93="LT",TONGHOP!$P93="TN"),TONGHOP!$Z93&lt;&gt;""),TONGHOP!$Z93,"")</f>
        <v>31</v>
      </c>
      <c r="D93" s="139" t="str">
        <f>IF(AND(TONGHOP!$O93="KTHP",TONGHOP!$P93="VĐ"),TONGHOP!$X93,"")</f>
        <v/>
      </c>
      <c r="E93" s="138" t="str">
        <f>IF(AND(TONGHOP!$O93="KTHP",TONGHOP!$P93="VĐ"),TONGHOP!$Y93,"")</f>
        <v/>
      </c>
      <c r="F93" s="138" t="str">
        <f>IF(AND(TONGHOP!$O93="KTHP",TONGHOP!$P93="VĐ"),TONGHOP!$Z93,"")</f>
        <v/>
      </c>
      <c r="G93" s="139" t="str">
        <f>IF(AND(TONGHOP!$O93="KTHP",TONGHOP!$P93="TL"),TONGHOP!$X93,"")</f>
        <v/>
      </c>
      <c r="H93" s="138" t="str">
        <f>IF(AND(TONGHOP!$O93="KTHP",TONGHOP!$P93="TL"),TONGHOP!$Y93,"")</f>
        <v/>
      </c>
      <c r="I93" s="138" t="str">
        <f>IF(AND(TONGHOP!$O93="KTHP",TONGHOP!$P93="TL"),TONGHOP!$Z93,"")</f>
        <v/>
      </c>
      <c r="J93" s="139" t="str">
        <f>IF(AND(TONGHOP!$O93="KTHP",TONGHOP!$P93="TH"),TONGHOP!$X93,"")</f>
        <v/>
      </c>
      <c r="K93" s="138" t="str">
        <f>IF(AND(TONGHOP!$O93="KTHP",TONGHOP!$P93="TH"),TONGHOP!$Y93,"")</f>
        <v/>
      </c>
      <c r="L93" s="138" t="str">
        <f>IF(AND(TONGHOP!$O93="KTHP",TONGHOP!$P93="TH"),TONGHOP!$Z93,"")</f>
        <v/>
      </c>
      <c r="M93" s="139" t="str">
        <f>IF(AND(TONGHOP!$O93="ThiTN",OR(TONGHOP!$P93="LT",TONGHOP!$P93="TN"),TONGHOP!$X93&lt;&gt;""),TONGHOP!$X93,"")</f>
        <v/>
      </c>
      <c r="N93" s="139" t="str">
        <f>IF(AND(TONGHOP!$O93="ThiTN",OR(TONGHOP!$P93="LT",TONGHOP!$P93="TN"),TONGHOP!$Y93&lt;&gt;""),TONGHOP!$Y93,"")</f>
        <v/>
      </c>
      <c r="O93" s="139" t="str">
        <f>IF(AND(TONGHOP!$O93="ThiTN",OR(TONGHOP!$P93="LT",TONGHOP!$P93="TN"),TONGHOP!$Z93&lt;&gt;""),TONGHOP!$Z93,"")</f>
        <v/>
      </c>
      <c r="P93" s="139" t="str">
        <f>IF(AND(TONGHOP!$O93="ThiTN",TONGHOP!$P93="VĐ",TONGHOP!$X93&lt;&gt;""),TONGHOP!$X93,"")</f>
        <v/>
      </c>
      <c r="Q93" s="139" t="str">
        <f>IF(AND(TONGHOP!$O93="ThiTN",TONGHOP!$P93="VĐ",TONGHOP!$Y93&lt;&gt;""),TONGHOP!$Y93,"")</f>
        <v/>
      </c>
      <c r="R93" s="139" t="str">
        <f>IF(AND(TONGHOP!$O93="ThiTN",TONGHOP!$P93="VĐ",TONGHOP!$Z93&lt;&gt;""),TONGHOP!$Z93,"")</f>
        <v/>
      </c>
      <c r="S93" s="137" t="str">
        <f>IF(AND(TONGHOP!$O93="ThiTN",TONGHOP!$P93="TH",TONGHOP!$X93&lt;&gt;""),TONGHOP!$X93,"")</f>
        <v/>
      </c>
      <c r="T93" s="137" t="str">
        <f>IF(AND(TONGHOP!$O93="ThiTN",TONGHOP!$P93="TH",TONGHOP!$Y93&lt;&gt;""),TONGHOP!$Y93,"")</f>
        <v/>
      </c>
      <c r="U93" s="137" t="str">
        <f>IF(AND(TONGHOP!$O93="ThiTN",TONGHOP!$P93="TH",TONGHOP!$Z93&lt;&gt;""),TONGHOP!$Z93,"")</f>
        <v/>
      </c>
    </row>
    <row r="94" spans="1:21">
      <c r="A94" s="139" t="str">
        <f>IF(AND(TONGHOP!$O94="KTHP",OR(TONGHOP!$P94="LT",TONGHOP!$P94="TN"),TONGHOP!$X94&lt;&gt;""),TONGHOP!$X94,"")</f>
        <v/>
      </c>
      <c r="B94" s="139" t="str">
        <f>IF(AND(TONGHOP!$O94="KTHP",OR(TONGHOP!$P94="LT",TONGHOP!$P94="TN"),TONGHOP!$Y94&lt;&gt;""),TONGHOP!$Y94,"")</f>
        <v/>
      </c>
      <c r="C94" s="139" t="str">
        <f>IF(AND(TONGHOP!$O94="KTHP",OR(TONGHOP!$P94="LT",TONGHOP!$P94="TN"),TONGHOP!$Z94&lt;&gt;""),TONGHOP!$Z94,"")</f>
        <v/>
      </c>
      <c r="D94" s="139" t="str">
        <f>IF(AND(TONGHOP!$O94="KTHP",TONGHOP!$P94="VĐ"),TONGHOP!$X94,"")</f>
        <v/>
      </c>
      <c r="E94" s="138" t="str">
        <f>IF(AND(TONGHOP!$O94="KTHP",TONGHOP!$P94="VĐ"),TONGHOP!$Y94,"")</f>
        <v/>
      </c>
      <c r="F94" s="138" t="str">
        <f>IF(AND(TONGHOP!$O94="KTHP",TONGHOP!$P94="VĐ"),TONGHOP!$Z94,"")</f>
        <v/>
      </c>
      <c r="G94" s="139" t="str">
        <f>IF(AND(TONGHOP!$O94="KTHP",TONGHOP!$P94="TL"),TONGHOP!$X94,"")</f>
        <v/>
      </c>
      <c r="H94" s="138" t="str">
        <f>IF(AND(TONGHOP!$O94="KTHP",TONGHOP!$P94="TL"),TONGHOP!$Y94,"")</f>
        <v/>
      </c>
      <c r="I94" s="138" t="str">
        <f>IF(AND(TONGHOP!$O94="KTHP",TONGHOP!$P94="TL"),TONGHOP!$Z94,"")</f>
        <v/>
      </c>
      <c r="J94" s="139" t="str">
        <f>IF(AND(TONGHOP!$O94="KTHP",TONGHOP!$P94="TH"),TONGHOP!$X94,"")</f>
        <v/>
      </c>
      <c r="K94" s="138" t="str">
        <f>IF(AND(TONGHOP!$O94="KTHP",TONGHOP!$P94="TH"),TONGHOP!$Y94,"")</f>
        <v/>
      </c>
      <c r="L94" s="138" t="str">
        <f>IF(AND(TONGHOP!$O94="KTHP",TONGHOP!$P94="TH"),TONGHOP!$Z94,"")</f>
        <v/>
      </c>
      <c r="M94" s="139" t="str">
        <f>IF(AND(TONGHOP!$O94="ThiTN",OR(TONGHOP!$P94="LT",TONGHOP!$P94="TN"),TONGHOP!$X94&lt;&gt;""),TONGHOP!$X94,"")</f>
        <v/>
      </c>
      <c r="N94" s="139" t="str">
        <f>IF(AND(TONGHOP!$O94="ThiTN",OR(TONGHOP!$P94="LT",TONGHOP!$P94="TN"),TONGHOP!$Y94&lt;&gt;""),TONGHOP!$Y94,"")</f>
        <v/>
      </c>
      <c r="O94" s="139" t="str">
        <f>IF(AND(TONGHOP!$O94="ThiTN",OR(TONGHOP!$P94="LT",TONGHOP!$P94="TN"),TONGHOP!$Z94&lt;&gt;""),TONGHOP!$Z94,"")</f>
        <v/>
      </c>
      <c r="P94" s="139" t="str">
        <f>IF(AND(TONGHOP!$O94="ThiTN",TONGHOP!$P94="VĐ",TONGHOP!$X94&lt;&gt;""),TONGHOP!$X94,"")</f>
        <v/>
      </c>
      <c r="Q94" s="139" t="str">
        <f>IF(AND(TONGHOP!$O94="ThiTN",TONGHOP!$P94="VĐ",TONGHOP!$Y94&lt;&gt;""),TONGHOP!$Y94,"")</f>
        <v/>
      </c>
      <c r="R94" s="139" t="str">
        <f>IF(AND(TONGHOP!$O94="ThiTN",TONGHOP!$P94="VĐ",TONGHOP!$Z94&lt;&gt;""),TONGHOP!$Z94,"")</f>
        <v/>
      </c>
      <c r="S94" s="137" t="str">
        <f>IF(AND(TONGHOP!$O94="ThiTN",TONGHOP!$P94="TH",TONGHOP!$X94&lt;&gt;""),TONGHOP!$X94,"")</f>
        <v/>
      </c>
      <c r="T94" s="137" t="str">
        <f>IF(AND(TONGHOP!$O94="ThiTN",TONGHOP!$P94="TH",TONGHOP!$Y94&lt;&gt;""),TONGHOP!$Y94,"")</f>
        <v/>
      </c>
      <c r="U94" s="137" t="str">
        <f>IF(AND(TONGHOP!$O94="ThiTN",TONGHOP!$P94="TH",TONGHOP!$Z94&lt;&gt;""),TONGHOP!$Z94,"")</f>
        <v/>
      </c>
    </row>
    <row r="95" spans="1:21">
      <c r="A95" s="139" t="str">
        <f>IF(AND(TONGHOP!$O95="KTHP",OR(TONGHOP!$P95="LT",TONGHOP!$P95="TN"),TONGHOP!$X95&lt;&gt;""),TONGHOP!$X95,"")</f>
        <v/>
      </c>
      <c r="B95" s="139" t="str">
        <f>IF(AND(TONGHOP!$O95="KTHP",OR(TONGHOP!$P95="LT",TONGHOP!$P95="TN"),TONGHOP!$Y95&lt;&gt;""),TONGHOP!$Y95,"")</f>
        <v/>
      </c>
      <c r="C95" s="139" t="str">
        <f>IF(AND(TONGHOP!$O95="KTHP",OR(TONGHOP!$P95="LT",TONGHOP!$P95="TN"),TONGHOP!$Z95&lt;&gt;""),TONGHOP!$Z95,"")</f>
        <v/>
      </c>
      <c r="D95" s="139" t="str">
        <f>IF(AND(TONGHOP!$O95="KTHP",TONGHOP!$P95="VĐ"),TONGHOP!$X95,"")</f>
        <v/>
      </c>
      <c r="E95" s="138" t="str">
        <f>IF(AND(TONGHOP!$O95="KTHP",TONGHOP!$P95="VĐ"),TONGHOP!$Y95,"")</f>
        <v/>
      </c>
      <c r="F95" s="138" t="str">
        <f>IF(AND(TONGHOP!$O95="KTHP",TONGHOP!$P95="VĐ"),TONGHOP!$Z95,"")</f>
        <v/>
      </c>
      <c r="G95" s="139" t="str">
        <f>IF(AND(TONGHOP!$O95="KTHP",TONGHOP!$P95="TL"),TONGHOP!$X95,"")</f>
        <v/>
      </c>
      <c r="H95" s="138" t="str">
        <f>IF(AND(TONGHOP!$O95="KTHP",TONGHOP!$P95="TL"),TONGHOP!$Y95,"")</f>
        <v/>
      </c>
      <c r="I95" s="138" t="str">
        <f>IF(AND(TONGHOP!$O95="KTHP",TONGHOP!$P95="TL"),TONGHOP!$Z95,"")</f>
        <v/>
      </c>
      <c r="J95" s="139" t="str">
        <f>IF(AND(TONGHOP!$O95="KTHP",TONGHOP!$P95="TH"),TONGHOP!$X95,"")</f>
        <v/>
      </c>
      <c r="K95" s="138" t="str">
        <f>IF(AND(TONGHOP!$O95="KTHP",TONGHOP!$P95="TH"),TONGHOP!$Y95,"")</f>
        <v/>
      </c>
      <c r="L95" s="138" t="str">
        <f>IF(AND(TONGHOP!$O95="KTHP",TONGHOP!$P95="TH"),TONGHOP!$Z95,"")</f>
        <v/>
      </c>
      <c r="M95" s="139" t="str">
        <f>IF(AND(TONGHOP!$O95="ThiTN",OR(TONGHOP!$P95="LT",TONGHOP!$P95="TN"),TONGHOP!$X95&lt;&gt;""),TONGHOP!$X95,"")</f>
        <v/>
      </c>
      <c r="N95" s="139" t="str">
        <f>IF(AND(TONGHOP!$O95="ThiTN",OR(TONGHOP!$P95="LT",TONGHOP!$P95="TN"),TONGHOP!$Y95&lt;&gt;""),TONGHOP!$Y95,"")</f>
        <v/>
      </c>
      <c r="O95" s="139" t="str">
        <f>IF(AND(TONGHOP!$O95="ThiTN",OR(TONGHOP!$P95="LT",TONGHOP!$P95="TN"),TONGHOP!$Z95&lt;&gt;""),TONGHOP!$Z95,"")</f>
        <v/>
      </c>
      <c r="P95" s="139" t="str">
        <f>IF(AND(TONGHOP!$O95="ThiTN",TONGHOP!$P95="VĐ",TONGHOP!$X95&lt;&gt;""),TONGHOP!$X95,"")</f>
        <v/>
      </c>
      <c r="Q95" s="139" t="str">
        <f>IF(AND(TONGHOP!$O95="ThiTN",TONGHOP!$P95="VĐ",TONGHOP!$Y95&lt;&gt;""),TONGHOP!$Y95,"")</f>
        <v/>
      </c>
      <c r="R95" s="139" t="str">
        <f>IF(AND(TONGHOP!$O95="ThiTN",TONGHOP!$P95="VĐ",TONGHOP!$Z95&lt;&gt;""),TONGHOP!$Z95,"")</f>
        <v/>
      </c>
      <c r="S95" s="137" t="str">
        <f>IF(AND(TONGHOP!$O95="ThiTN",TONGHOP!$P95="TH",TONGHOP!$X95&lt;&gt;""),TONGHOP!$X95,"")</f>
        <v/>
      </c>
      <c r="T95" s="137" t="str">
        <f>IF(AND(TONGHOP!$O95="ThiTN",TONGHOP!$P95="TH",TONGHOP!$Y95&lt;&gt;""),TONGHOP!$Y95,"")</f>
        <v/>
      </c>
      <c r="U95" s="137" t="str">
        <f>IF(AND(TONGHOP!$O95="ThiTN",TONGHOP!$P95="TH",TONGHOP!$Z95&lt;&gt;""),TONGHOP!$Z95,"")</f>
        <v/>
      </c>
    </row>
    <row r="96" spans="1:21">
      <c r="A96" s="139" t="str">
        <f>IF(AND(TONGHOP!$N96="KTHP",OR(TONGHOP!$O96="LT",TONGHOP!$O96="TN"),TONGHOP!$X96&lt;&gt;""),TONGHOP!$X96,"")</f>
        <v/>
      </c>
      <c r="B96" s="139" t="str">
        <f>IF(AND(TONGHOP!$N96="KTHP",OR(TONGHOP!$O96="LT",TONGHOP!$O96="TN"),TONGHOP!$Y96&lt;&gt;""),TONGHOP!$Y96,"")</f>
        <v/>
      </c>
      <c r="C96" s="139" t="str">
        <f>IF(AND(TONGHOP!$N96="KTHP",OR(TONGHOP!$O96="LT",TONGHOP!$O96="TN"),TONGHOP!$Z96&lt;&gt;""),TONGHOP!$Z96,"")</f>
        <v/>
      </c>
      <c r="D96" s="139" t="str">
        <f>IF(AND(TONGHOP!$N96="KTHP",TONGHOP!$O96="VĐ"),TONGHOP!$X96,"")</f>
        <v/>
      </c>
      <c r="E96" s="138" t="str">
        <f>IF(AND(TONGHOP!$N96="KTHP",TONGHOP!$O96="VĐ"),TONGHOP!$Y96,"")</f>
        <v/>
      </c>
      <c r="F96" s="138" t="str">
        <f>IF(AND(TONGHOP!$N96="KTHP",TONGHOP!$O96="VĐ"),TONGHOP!$Z96,"")</f>
        <v/>
      </c>
      <c r="G96" s="139" t="str">
        <f>IF(AND(TONGHOP!$N96="KTHP",TONGHOP!$O96="TL"),TONGHOP!$X96,"")</f>
        <v/>
      </c>
      <c r="H96" s="138" t="str">
        <f>IF(AND(TONGHOP!$N96="KTHP",TONGHOP!$O96="TL"),TONGHOP!$Y96,"")</f>
        <v/>
      </c>
      <c r="I96" s="138" t="str">
        <f>IF(AND(TONGHOP!$N96="KTHP",TONGHOP!$O96="TL"),TONGHOP!$Z96,"")</f>
        <v/>
      </c>
      <c r="J96" s="139" t="str">
        <f>IF(AND(TONGHOP!$N96="KTHP",TONGHOP!$O96="TH"),TONGHOP!$X96,"")</f>
        <v/>
      </c>
      <c r="K96" s="138" t="str">
        <f>IF(AND(TONGHOP!$N96="KTHP",TONGHOP!$O96="TH"),TONGHOP!$Y96,"")</f>
        <v/>
      </c>
      <c r="L96" s="138" t="str">
        <f>IF(AND(TONGHOP!$N96="KTHP",TONGHOP!$O96="TH"),TONGHOP!$Z96,"")</f>
        <v/>
      </c>
      <c r="M96" s="139" t="str">
        <f>IF(AND(TONGHOP!$N96="ThiTN",OR(TONGHOP!$O96="LT",TONGHOP!$O96="TN"),TONGHOP!$X96&lt;&gt;""),TONGHOP!$X96,"")</f>
        <v/>
      </c>
      <c r="N96" s="139" t="str">
        <f>IF(AND(TONGHOP!$N96="ThiTN",OR(TONGHOP!$O96="LT",TONGHOP!$O96="TN"),TONGHOP!$Y96&lt;&gt;""),TONGHOP!$Y96,"")</f>
        <v/>
      </c>
      <c r="O96" s="139" t="str">
        <f>IF(AND(TONGHOP!$N96="ThiTN",OR(TONGHOP!$O96="LT",TONGHOP!$O96="TN"),TONGHOP!$Z96&lt;&gt;""),TONGHOP!$Z96,"")</f>
        <v/>
      </c>
      <c r="P96" s="139" t="str">
        <f>IF(AND(TONGHOP!$N96="ThiTN",TONGHOP!$O96="VĐ",TONGHOP!$X96&lt;&gt;""),TONGHOP!$X96,"")</f>
        <v/>
      </c>
      <c r="Q96" s="139" t="str">
        <f>IF(AND(TONGHOP!$N96="ThiTN",TONGHOP!$O96="VĐ",TONGHOP!$Y96&lt;&gt;""),TONGHOP!$Y96,"")</f>
        <v/>
      </c>
      <c r="R96" s="139" t="str">
        <f>IF(AND(TONGHOP!$N96="ThiTN",TONGHOP!$O96="VĐ",TONGHOP!$Z96&lt;&gt;""),TONGHOP!$Z96,"")</f>
        <v/>
      </c>
      <c r="S96" s="137" t="str">
        <f>IF(AND(TONGHOP!$N96="ThiTN",TONGHOP!$O96="TH",TONGHOP!$X96&lt;&gt;""),TONGHOP!$X96,"")</f>
        <v/>
      </c>
      <c r="T96" s="137" t="str">
        <f>IF(AND(TONGHOP!$N96="ThiTN",TONGHOP!$O96="TH",TONGHOP!$Y96&lt;&gt;""),TONGHOP!$Y96,"")</f>
        <v/>
      </c>
      <c r="U96" s="137" t="str">
        <f>IF(AND(TONGHOP!$N96="ThiTN",TONGHOP!$O96="TH",TONGHOP!$Z96&lt;&gt;""),TONGHOP!$Z96,"")</f>
        <v/>
      </c>
    </row>
    <row r="97" spans="1:21">
      <c r="A97" s="139" t="str">
        <f>IF(AND(TONGHOP!$O97="KTHP",OR(TONGHOP!$P97="LT",TONGHOP!$P97="TN"),TONGHOP!$X97&lt;&gt;""),TONGHOP!$X97,"")</f>
        <v>Trần Minh Thông</v>
      </c>
      <c r="B97" s="139" t="str">
        <f>IF(AND(TONGHOP!$O97="KTHP",OR(TONGHOP!$P97="LT",TONGHOP!$P97="TN"),TONGHOP!$Y97&lt;&gt;""),TONGHOP!$Y97,"")</f>
        <v>Chung Trần Thế Vinh</v>
      </c>
      <c r="C97" s="139">
        <f>IF(AND(TONGHOP!$O97="KTHP",OR(TONGHOP!$P97="LT",TONGHOP!$P97="TN"),TONGHOP!$Z97&lt;&gt;""),TONGHOP!$Z97,"")</f>
        <v>32</v>
      </c>
      <c r="D97" s="139" t="str">
        <f>IF(AND(TONGHOP!$O97="KTHP",TONGHOP!$P97="VĐ"),TONGHOP!$X97,"")</f>
        <v/>
      </c>
      <c r="E97" s="138" t="str">
        <f>IF(AND(TONGHOP!$O97="KTHP",TONGHOP!$P97="VĐ"),TONGHOP!$Y97,"")</f>
        <v/>
      </c>
      <c r="F97" s="138" t="str">
        <f>IF(AND(TONGHOP!$O97="KTHP",TONGHOP!$P97="VĐ"),TONGHOP!$Z97,"")</f>
        <v/>
      </c>
      <c r="G97" s="139" t="str">
        <f>IF(AND(TONGHOP!$O97="KTHP",TONGHOP!$P97="TL"),TONGHOP!$X97,"")</f>
        <v/>
      </c>
      <c r="H97" s="138" t="str">
        <f>IF(AND(TONGHOP!$O97="KTHP",TONGHOP!$P97="TL"),TONGHOP!$Y97,"")</f>
        <v/>
      </c>
      <c r="I97" s="138" t="str">
        <f>IF(AND(TONGHOP!$O97="KTHP",TONGHOP!$P97="TL"),TONGHOP!$Z97,"")</f>
        <v/>
      </c>
      <c r="J97" s="139" t="str">
        <f>IF(AND(TONGHOP!$O97="KTHP",TONGHOP!$P97="TH"),TONGHOP!$X97,"")</f>
        <v/>
      </c>
      <c r="K97" s="138" t="str">
        <f>IF(AND(TONGHOP!$O97="KTHP",TONGHOP!$P97="TH"),TONGHOP!$Y97,"")</f>
        <v/>
      </c>
      <c r="L97" s="138" t="str">
        <f>IF(AND(TONGHOP!$O97="KTHP",TONGHOP!$P97="TH"),TONGHOP!$Z97,"")</f>
        <v/>
      </c>
      <c r="M97" s="139" t="str">
        <f>IF(AND(TONGHOP!$O97="ThiTN",OR(TONGHOP!$P97="LT",TONGHOP!$P97="TN"),TONGHOP!$X97&lt;&gt;""),TONGHOP!$X97,"")</f>
        <v/>
      </c>
      <c r="N97" s="139" t="str">
        <f>IF(AND(TONGHOP!$O97="ThiTN",OR(TONGHOP!$P97="LT",TONGHOP!$P97="TN"),TONGHOP!$Y97&lt;&gt;""),TONGHOP!$Y97,"")</f>
        <v/>
      </c>
      <c r="O97" s="139" t="str">
        <f>IF(AND(TONGHOP!$O97="ThiTN",OR(TONGHOP!$P97="LT",TONGHOP!$P97="TN"),TONGHOP!$Z97&lt;&gt;""),TONGHOP!$Z97,"")</f>
        <v/>
      </c>
      <c r="P97" s="139" t="str">
        <f>IF(AND(TONGHOP!$O97="ThiTN",TONGHOP!$P97="VĐ",TONGHOP!$X97&lt;&gt;""),TONGHOP!$X97,"")</f>
        <v/>
      </c>
      <c r="Q97" s="139" t="str">
        <f>IF(AND(TONGHOP!$O97="ThiTN",TONGHOP!$P97="VĐ",TONGHOP!$Y97&lt;&gt;""),TONGHOP!$Y97,"")</f>
        <v/>
      </c>
      <c r="R97" s="139" t="str">
        <f>IF(AND(TONGHOP!$O97="ThiTN",TONGHOP!$P97="VĐ",TONGHOP!$Z97&lt;&gt;""),TONGHOP!$Z97,"")</f>
        <v/>
      </c>
      <c r="S97" s="137" t="str">
        <f>IF(AND(TONGHOP!$O97="ThiTN",TONGHOP!$P97="TH",TONGHOP!$X97&lt;&gt;""),TONGHOP!$X97,"")</f>
        <v/>
      </c>
      <c r="T97" s="137" t="str">
        <f>IF(AND(TONGHOP!$O97="ThiTN",TONGHOP!$P97="TH",TONGHOP!$Y97&lt;&gt;""),TONGHOP!$Y97,"")</f>
        <v/>
      </c>
      <c r="U97" s="137" t="str">
        <f>IF(AND(TONGHOP!$O97="ThiTN",TONGHOP!$P97="TH",TONGHOP!$Z97&lt;&gt;""),TONGHOP!$Z97,"")</f>
        <v/>
      </c>
    </row>
    <row r="98" spans="1:21">
      <c r="A98" s="139" t="str">
        <f>IF(AND(TONGHOP!$O98="KTHP",OR(TONGHOP!$P98="LT",TONGHOP!$P98="TN"),TONGHOP!$X98&lt;&gt;""),TONGHOP!$X98,"")</f>
        <v>Trần Minh Thông</v>
      </c>
      <c r="B98" s="139" t="str">
        <f>IF(AND(TONGHOP!$O98="KTHP",OR(TONGHOP!$P98="LT",TONGHOP!$P98="TN"),TONGHOP!$Y98&lt;&gt;""),TONGHOP!$Y98,"")</f>
        <v>Chung Trần Thế Vinh</v>
      </c>
      <c r="C98" s="139">
        <f>IF(AND(TONGHOP!$O98="KTHP",OR(TONGHOP!$P98="LT",TONGHOP!$P98="TN"),TONGHOP!$Z98&lt;&gt;""),TONGHOP!$Z98,"")</f>
        <v>34</v>
      </c>
      <c r="D98" s="139" t="str">
        <f>IF(AND(TONGHOP!$O98="KTHP",TONGHOP!$P98="VĐ"),TONGHOP!$X98,"")</f>
        <v/>
      </c>
      <c r="E98" s="138" t="str">
        <f>IF(AND(TONGHOP!$O98="KTHP",TONGHOP!$P98="VĐ"),TONGHOP!$Y98,"")</f>
        <v/>
      </c>
      <c r="F98" s="138" t="str">
        <f>IF(AND(TONGHOP!$O98="KTHP",TONGHOP!$P98="VĐ"),TONGHOP!$Z98,"")</f>
        <v/>
      </c>
      <c r="G98" s="139" t="str">
        <f>IF(AND(TONGHOP!$O98="KTHP",TONGHOP!$P98="TL"),TONGHOP!$X98,"")</f>
        <v/>
      </c>
      <c r="H98" s="138" t="str">
        <f>IF(AND(TONGHOP!$O98="KTHP",TONGHOP!$P98="TL"),TONGHOP!$Y98,"")</f>
        <v/>
      </c>
      <c r="I98" s="138" t="str">
        <f>IF(AND(TONGHOP!$O98="KTHP",TONGHOP!$P98="TL"),TONGHOP!$Z98,"")</f>
        <v/>
      </c>
      <c r="J98" s="139" t="str">
        <f>IF(AND(TONGHOP!$O98="KTHP",TONGHOP!$P98="TH"),TONGHOP!$X98,"")</f>
        <v/>
      </c>
      <c r="K98" s="138" t="str">
        <f>IF(AND(TONGHOP!$O98="KTHP",TONGHOP!$P98="TH"),TONGHOP!$Y98,"")</f>
        <v/>
      </c>
      <c r="L98" s="138" t="str">
        <f>IF(AND(TONGHOP!$O98="KTHP",TONGHOP!$P98="TH"),TONGHOP!$Z98,"")</f>
        <v/>
      </c>
      <c r="M98" s="139" t="str">
        <f>IF(AND(TONGHOP!$O98="ThiTN",OR(TONGHOP!$P98="LT",TONGHOP!$P98="TN"),TONGHOP!$X98&lt;&gt;""),TONGHOP!$X98,"")</f>
        <v/>
      </c>
      <c r="N98" s="139" t="str">
        <f>IF(AND(TONGHOP!$O98="ThiTN",OR(TONGHOP!$P98="LT",TONGHOP!$P98="TN"),TONGHOP!$Y98&lt;&gt;""),TONGHOP!$Y98,"")</f>
        <v/>
      </c>
      <c r="O98" s="139" t="str">
        <f>IF(AND(TONGHOP!$O98="ThiTN",OR(TONGHOP!$P98="LT",TONGHOP!$P98="TN"),TONGHOP!$Z98&lt;&gt;""),TONGHOP!$Z98,"")</f>
        <v/>
      </c>
      <c r="P98" s="139" t="str">
        <f>IF(AND(TONGHOP!$O98="ThiTN",TONGHOP!$P98="VĐ",TONGHOP!$X98&lt;&gt;""),TONGHOP!$X98,"")</f>
        <v/>
      </c>
      <c r="Q98" s="139" t="str">
        <f>IF(AND(TONGHOP!$O98="ThiTN",TONGHOP!$P98="VĐ",TONGHOP!$Y98&lt;&gt;""),TONGHOP!$Y98,"")</f>
        <v/>
      </c>
      <c r="R98" s="139" t="str">
        <f>IF(AND(TONGHOP!$O98="ThiTN",TONGHOP!$P98="VĐ",TONGHOP!$Z98&lt;&gt;""),TONGHOP!$Z98,"")</f>
        <v/>
      </c>
      <c r="S98" s="137" t="str">
        <f>IF(AND(TONGHOP!$O98="ThiTN",TONGHOP!$P98="TH",TONGHOP!$X98&lt;&gt;""),TONGHOP!$X98,"")</f>
        <v/>
      </c>
      <c r="T98" s="137" t="str">
        <f>IF(AND(TONGHOP!$O98="ThiTN",TONGHOP!$P98="TH",TONGHOP!$Y98&lt;&gt;""),TONGHOP!$Y98,"")</f>
        <v/>
      </c>
      <c r="U98" s="137" t="str">
        <f>IF(AND(TONGHOP!$O98="ThiTN",TONGHOP!$P98="TH",TONGHOP!$Z98&lt;&gt;""),TONGHOP!$Z98,"")</f>
        <v/>
      </c>
    </row>
    <row r="99" spans="1:21">
      <c r="A99" s="139" t="str">
        <f>IF(AND(TONGHOP!$O99="KTHP",OR(TONGHOP!$P99="LT",TONGHOP!$P99="TN"),TONGHOP!$X99&lt;&gt;""),TONGHOP!$X99,"")</f>
        <v/>
      </c>
      <c r="B99" s="139" t="str">
        <f>IF(AND(TONGHOP!$O99="KTHP",OR(TONGHOP!$P99="LT",TONGHOP!$P99="TN"),TONGHOP!$Y99&lt;&gt;""),TONGHOP!$Y99,"")</f>
        <v/>
      </c>
      <c r="C99" s="139" t="str">
        <f>IF(AND(TONGHOP!$O99="KTHP",OR(TONGHOP!$P99="LT",TONGHOP!$P99="TN"),TONGHOP!$Z99&lt;&gt;""),TONGHOP!$Z99,"")</f>
        <v/>
      </c>
      <c r="D99" s="139" t="str">
        <f>IF(AND(TONGHOP!$O99="KTHP",TONGHOP!$P99="VĐ"),TONGHOP!$X99,"")</f>
        <v/>
      </c>
      <c r="E99" s="138" t="str">
        <f>IF(AND(TONGHOP!$O99="KTHP",TONGHOP!$P99="VĐ"),TONGHOP!$Y99,"")</f>
        <v/>
      </c>
      <c r="F99" s="138" t="str">
        <f>IF(AND(TONGHOP!$O99="KTHP",TONGHOP!$P99="VĐ"),TONGHOP!$Z99,"")</f>
        <v/>
      </c>
      <c r="G99" s="139" t="str">
        <f>IF(AND(TONGHOP!$O99="KTHP",TONGHOP!$P99="TL"),TONGHOP!$X99,"")</f>
        <v/>
      </c>
      <c r="H99" s="138" t="str">
        <f>IF(AND(TONGHOP!$O99="KTHP",TONGHOP!$P99="TL"),TONGHOP!$Y99,"")</f>
        <v/>
      </c>
      <c r="I99" s="138" t="str">
        <f>IF(AND(TONGHOP!$O99="KTHP",TONGHOP!$P99="TL"),TONGHOP!$Z99,"")</f>
        <v/>
      </c>
      <c r="J99" s="139" t="str">
        <f>IF(AND(TONGHOP!$O99="KTHP",TONGHOP!$P99="TH"),TONGHOP!$X99,"")</f>
        <v/>
      </c>
      <c r="K99" s="138" t="str">
        <f>IF(AND(TONGHOP!$O99="KTHP",TONGHOP!$P99="TH"),TONGHOP!$Y99,"")</f>
        <v/>
      </c>
      <c r="L99" s="138" t="str">
        <f>IF(AND(TONGHOP!$O99="KTHP",TONGHOP!$P99="TH"),TONGHOP!$Z99,"")</f>
        <v/>
      </c>
      <c r="M99" s="139" t="str">
        <f>IF(AND(TONGHOP!$O99="ThiTN",OR(TONGHOP!$P99="LT",TONGHOP!$P99="TN"),TONGHOP!$X99&lt;&gt;""),TONGHOP!$X99,"")</f>
        <v/>
      </c>
      <c r="N99" s="139" t="str">
        <f>IF(AND(TONGHOP!$O99="ThiTN",OR(TONGHOP!$P99="LT",TONGHOP!$P99="TN"),TONGHOP!$Y99&lt;&gt;""),TONGHOP!$Y99,"")</f>
        <v/>
      </c>
      <c r="O99" s="139" t="str">
        <f>IF(AND(TONGHOP!$O99="ThiTN",OR(TONGHOP!$P99="LT",TONGHOP!$P99="TN"),TONGHOP!$Z99&lt;&gt;""),TONGHOP!$Z99,"")</f>
        <v/>
      </c>
      <c r="P99" s="139" t="str">
        <f>IF(AND(TONGHOP!$O99="ThiTN",TONGHOP!$P99="VĐ",TONGHOP!$X99&lt;&gt;""),TONGHOP!$X99,"")</f>
        <v/>
      </c>
      <c r="Q99" s="139" t="str">
        <f>IF(AND(TONGHOP!$O99="ThiTN",TONGHOP!$P99="VĐ",TONGHOP!$Y99&lt;&gt;""),TONGHOP!$Y99,"")</f>
        <v/>
      </c>
      <c r="R99" s="139" t="str">
        <f>IF(AND(TONGHOP!$O99="ThiTN",TONGHOP!$P99="VĐ",TONGHOP!$Z99&lt;&gt;""),TONGHOP!$Z99,"")</f>
        <v/>
      </c>
      <c r="S99" s="137" t="str">
        <f>IF(AND(TONGHOP!$O99="ThiTN",TONGHOP!$P99="TH",TONGHOP!$X99&lt;&gt;""),TONGHOP!$X99,"")</f>
        <v/>
      </c>
      <c r="T99" s="137" t="str">
        <f>IF(AND(TONGHOP!$O99="ThiTN",TONGHOP!$P99="TH",TONGHOP!$Y99&lt;&gt;""),TONGHOP!$Y99,"")</f>
        <v/>
      </c>
      <c r="U99" s="137" t="str">
        <f>IF(AND(TONGHOP!$O99="ThiTN",TONGHOP!$P99="TH",TONGHOP!$Z99&lt;&gt;""),TONGHOP!$Z99,"")</f>
        <v/>
      </c>
    </row>
    <row r="100" spans="1:21">
      <c r="A100" s="139" t="str">
        <f>IF(AND(TONGHOP!$O100="KTHP",OR(TONGHOP!$P100="LT",TONGHOP!$P100="TN"),TONGHOP!$X100&lt;&gt;""),TONGHOP!$X100,"")</f>
        <v/>
      </c>
      <c r="B100" s="139" t="str">
        <f>IF(AND(TONGHOP!$O100="KTHP",OR(TONGHOP!$P100="LT",TONGHOP!$P100="TN"),TONGHOP!$Y100&lt;&gt;""),TONGHOP!$Y100,"")</f>
        <v/>
      </c>
      <c r="C100" s="139" t="str">
        <f>IF(AND(TONGHOP!$O100="KTHP",OR(TONGHOP!$P100="LT",TONGHOP!$P100="TN"),TONGHOP!$Z100&lt;&gt;""),TONGHOP!$Z100,"")</f>
        <v/>
      </c>
      <c r="D100" s="139" t="str">
        <f>IF(AND(TONGHOP!$O100="KTHP",TONGHOP!$P100="VĐ"),TONGHOP!$X100,"")</f>
        <v/>
      </c>
      <c r="E100" s="138" t="str">
        <f>IF(AND(TONGHOP!$O100="KTHP",TONGHOP!$P100="VĐ"),TONGHOP!$Y100,"")</f>
        <v/>
      </c>
      <c r="F100" s="138" t="str">
        <f>IF(AND(TONGHOP!$O100="KTHP",TONGHOP!$P100="VĐ"),TONGHOP!$Z100,"")</f>
        <v/>
      </c>
      <c r="G100" s="139" t="str">
        <f>IF(AND(TONGHOP!$O100="KTHP",TONGHOP!$P100="TL"),TONGHOP!$X100,"")</f>
        <v/>
      </c>
      <c r="H100" s="138" t="str">
        <f>IF(AND(TONGHOP!$O100="KTHP",TONGHOP!$P100="TL"),TONGHOP!$Y100,"")</f>
        <v/>
      </c>
      <c r="I100" s="138" t="str">
        <f>IF(AND(TONGHOP!$O100="KTHP",TONGHOP!$P100="TL"),TONGHOP!$Z100,"")</f>
        <v/>
      </c>
      <c r="J100" s="139" t="str">
        <f>IF(AND(TONGHOP!$O100="KTHP",TONGHOP!$P100="TH"),TONGHOP!$X100,"")</f>
        <v/>
      </c>
      <c r="K100" s="138" t="str">
        <f>IF(AND(TONGHOP!$O100="KTHP",TONGHOP!$P100="TH"),TONGHOP!$Y100,"")</f>
        <v/>
      </c>
      <c r="L100" s="138" t="str">
        <f>IF(AND(TONGHOP!$O100="KTHP",TONGHOP!$P100="TH"),TONGHOP!$Z100,"")</f>
        <v/>
      </c>
      <c r="M100" s="139" t="str">
        <f>IF(AND(TONGHOP!$O100="ThiTN",OR(TONGHOP!$P100="LT",TONGHOP!$P100="TN"),TONGHOP!$X100&lt;&gt;""),TONGHOP!$X100,"")</f>
        <v/>
      </c>
      <c r="N100" s="139" t="str">
        <f>IF(AND(TONGHOP!$O100="ThiTN",OR(TONGHOP!$P100="LT",TONGHOP!$P100="TN"),TONGHOP!$Y100&lt;&gt;""),TONGHOP!$Y100,"")</f>
        <v/>
      </c>
      <c r="O100" s="139" t="str">
        <f>IF(AND(TONGHOP!$O100="ThiTN",OR(TONGHOP!$P100="LT",TONGHOP!$P100="TN"),TONGHOP!$Z100&lt;&gt;""),TONGHOP!$Z100,"")</f>
        <v/>
      </c>
      <c r="P100" s="139" t="str">
        <f>IF(AND(TONGHOP!$O100="ThiTN",TONGHOP!$P100="VĐ",TONGHOP!$X100&lt;&gt;""),TONGHOP!$X100,"")</f>
        <v/>
      </c>
      <c r="Q100" s="139" t="str">
        <f>IF(AND(TONGHOP!$O100="ThiTN",TONGHOP!$P100="VĐ",TONGHOP!$Y100&lt;&gt;""),TONGHOP!$Y100,"")</f>
        <v/>
      </c>
      <c r="R100" s="139" t="str">
        <f>IF(AND(TONGHOP!$O100="ThiTN",TONGHOP!$P100="VĐ",TONGHOP!$Z100&lt;&gt;""),TONGHOP!$Z100,"")</f>
        <v/>
      </c>
      <c r="S100" s="137" t="str">
        <f>IF(AND(TONGHOP!$O100="ThiTN",TONGHOP!$P100="TH",TONGHOP!$X100&lt;&gt;""),TONGHOP!$X100,"")</f>
        <v/>
      </c>
      <c r="T100" s="137" t="str">
        <f>IF(AND(TONGHOP!$O100="ThiTN",TONGHOP!$P100="TH",TONGHOP!$Y100&lt;&gt;""),TONGHOP!$Y100,"")</f>
        <v/>
      </c>
      <c r="U100" s="137" t="str">
        <f>IF(AND(TONGHOP!$O100="ThiTN",TONGHOP!$P100="TH",TONGHOP!$Z100&lt;&gt;""),TONGHOP!$Z100,"")</f>
        <v/>
      </c>
    </row>
    <row r="101" spans="1:21">
      <c r="A101" s="139" t="str">
        <f>IF(AND(TONGHOP!$O101="KTHP",OR(TONGHOP!$P101="LT",TONGHOP!$P101="TN"),TONGHOP!$X101&lt;&gt;""),TONGHOP!$X101,"")</f>
        <v/>
      </c>
      <c r="B101" s="139" t="str">
        <f>IF(AND(TONGHOP!$O101="KTHP",OR(TONGHOP!$P101="LT",TONGHOP!$P101="TN"),TONGHOP!$Y101&lt;&gt;""),TONGHOP!$Y101,"")</f>
        <v/>
      </c>
      <c r="C101" s="139" t="str">
        <f>IF(AND(TONGHOP!$O101="KTHP",OR(TONGHOP!$P101="LT",TONGHOP!$P101="TN"),TONGHOP!$Z101&lt;&gt;""),TONGHOP!$Z101,"")</f>
        <v/>
      </c>
      <c r="D101" s="139" t="str">
        <f>IF(AND(TONGHOP!$O101="KTHP",TONGHOP!$P101="VĐ"),TONGHOP!$X101,"")</f>
        <v/>
      </c>
      <c r="E101" s="138" t="str">
        <f>IF(AND(TONGHOP!$O101="KTHP",TONGHOP!$P101="VĐ"),TONGHOP!$Y101,"")</f>
        <v/>
      </c>
      <c r="F101" s="138" t="str">
        <f>IF(AND(TONGHOP!$O101="KTHP",TONGHOP!$P101="VĐ"),TONGHOP!$Z101,"")</f>
        <v/>
      </c>
      <c r="G101" s="139" t="str">
        <f>IF(AND(TONGHOP!$O101="KTHP",TONGHOP!$P101="TL"),TONGHOP!$X101,"")</f>
        <v/>
      </c>
      <c r="H101" s="138" t="str">
        <f>IF(AND(TONGHOP!$O101="KTHP",TONGHOP!$P101="TL"),TONGHOP!$Y101,"")</f>
        <v/>
      </c>
      <c r="I101" s="138" t="str">
        <f>IF(AND(TONGHOP!$O101="KTHP",TONGHOP!$P101="TL"),TONGHOP!$Z101,"")</f>
        <v/>
      </c>
      <c r="J101" s="139" t="str">
        <f>IF(AND(TONGHOP!$O101="KTHP",TONGHOP!$P101="TH"),TONGHOP!$X101,"")</f>
        <v/>
      </c>
      <c r="K101" s="138" t="str">
        <f>IF(AND(TONGHOP!$O101="KTHP",TONGHOP!$P101="TH"),TONGHOP!$Y101,"")</f>
        <v/>
      </c>
      <c r="L101" s="138" t="str">
        <f>IF(AND(TONGHOP!$O101="KTHP",TONGHOP!$P101="TH"),TONGHOP!$Z101,"")</f>
        <v/>
      </c>
      <c r="M101" s="139" t="str">
        <f>IF(AND(TONGHOP!$O101="ThiTN",OR(TONGHOP!$P101="LT",TONGHOP!$P101="TN"),TONGHOP!$X101&lt;&gt;""),TONGHOP!$X101,"")</f>
        <v/>
      </c>
      <c r="N101" s="139" t="str">
        <f>IF(AND(TONGHOP!$O101="ThiTN",OR(TONGHOP!$P101="LT",TONGHOP!$P101="TN"),TONGHOP!$Y101&lt;&gt;""),TONGHOP!$Y101,"")</f>
        <v/>
      </c>
      <c r="O101" s="139" t="str">
        <f>IF(AND(TONGHOP!$O101="ThiTN",OR(TONGHOP!$P101="LT",TONGHOP!$P101="TN"),TONGHOP!$Z101&lt;&gt;""),TONGHOP!$Z101,"")</f>
        <v/>
      </c>
      <c r="P101" s="139" t="str">
        <f>IF(AND(TONGHOP!$O101="ThiTN",TONGHOP!$P101="VĐ",TONGHOP!$X101&lt;&gt;""),TONGHOP!$X101,"")</f>
        <v/>
      </c>
      <c r="Q101" s="139" t="str">
        <f>IF(AND(TONGHOP!$O101="ThiTN",TONGHOP!$P101="VĐ",TONGHOP!$Y101&lt;&gt;""),TONGHOP!$Y101,"")</f>
        <v/>
      </c>
      <c r="R101" s="139" t="str">
        <f>IF(AND(TONGHOP!$O101="ThiTN",TONGHOP!$P101="VĐ",TONGHOP!$Z101&lt;&gt;""),TONGHOP!$Z101,"")</f>
        <v/>
      </c>
      <c r="S101" s="137" t="str">
        <f>IF(AND(TONGHOP!$O101="ThiTN",TONGHOP!$P101="TH",TONGHOP!$X101&lt;&gt;""),TONGHOP!$X101,"")</f>
        <v/>
      </c>
      <c r="T101" s="137" t="str">
        <f>IF(AND(TONGHOP!$O101="ThiTN",TONGHOP!$P101="TH",TONGHOP!$Y101&lt;&gt;""),TONGHOP!$Y101,"")</f>
        <v/>
      </c>
      <c r="U101" s="137" t="str">
        <f>IF(AND(TONGHOP!$O101="ThiTN",TONGHOP!$P101="TH",TONGHOP!$Z101&lt;&gt;""),TONGHOP!$Z101,"")</f>
        <v/>
      </c>
    </row>
    <row r="102" spans="1:21">
      <c r="A102" s="139" t="str">
        <f>IF(AND(TONGHOP!$O102="KTHP",OR(TONGHOP!$P102="LT",TONGHOP!$P102="TN"),TONGHOP!$X102&lt;&gt;""),TONGHOP!$X102,"")</f>
        <v/>
      </c>
      <c r="B102" s="139" t="str">
        <f>IF(AND(TONGHOP!$O102="KTHP",OR(TONGHOP!$P102="LT",TONGHOP!$P102="TN"),TONGHOP!$Y102&lt;&gt;""),TONGHOP!$Y102,"")</f>
        <v/>
      </c>
      <c r="C102" s="139" t="str">
        <f>IF(AND(TONGHOP!$O102="KTHP",OR(TONGHOP!$P102="LT",TONGHOP!$P102="TN"),TONGHOP!$Z102&lt;&gt;""),TONGHOP!$Z102,"")</f>
        <v/>
      </c>
      <c r="D102" s="139" t="str">
        <f>IF(AND(TONGHOP!$O102="KTHP",TONGHOP!$P102="VĐ"),TONGHOP!$X102,"")</f>
        <v/>
      </c>
      <c r="E102" s="138" t="str">
        <f>IF(AND(TONGHOP!$O102="KTHP",TONGHOP!$P102="VĐ"),TONGHOP!$Y102,"")</f>
        <v/>
      </c>
      <c r="F102" s="138" t="str">
        <f>IF(AND(TONGHOP!$O102="KTHP",TONGHOP!$P102="VĐ"),TONGHOP!$Z102,"")</f>
        <v/>
      </c>
      <c r="G102" s="139" t="str">
        <f>IF(AND(TONGHOP!$O102="KTHP",TONGHOP!$P102="TL"),TONGHOP!$X102,"")</f>
        <v/>
      </c>
      <c r="H102" s="138" t="str">
        <f>IF(AND(TONGHOP!$O102="KTHP",TONGHOP!$P102="TL"),TONGHOP!$Y102,"")</f>
        <v/>
      </c>
      <c r="I102" s="138" t="str">
        <f>IF(AND(TONGHOP!$O102="KTHP",TONGHOP!$P102="TL"),TONGHOP!$Z102,"")</f>
        <v/>
      </c>
      <c r="J102" s="139" t="str">
        <f>IF(AND(TONGHOP!$O102="KTHP",TONGHOP!$P102="TH"),TONGHOP!$X102,"")</f>
        <v/>
      </c>
      <c r="K102" s="138" t="str">
        <f>IF(AND(TONGHOP!$O102="KTHP",TONGHOP!$P102="TH"),TONGHOP!$Y102,"")</f>
        <v/>
      </c>
      <c r="L102" s="138" t="str">
        <f>IF(AND(TONGHOP!$O102="KTHP",TONGHOP!$P102="TH"),TONGHOP!$Z102,"")</f>
        <v/>
      </c>
      <c r="M102" s="139" t="str">
        <f>IF(AND(TONGHOP!$O102="ThiTN",OR(TONGHOP!$P102="LT",TONGHOP!$P102="TN"),TONGHOP!$X102&lt;&gt;""),TONGHOP!$X102,"")</f>
        <v/>
      </c>
      <c r="N102" s="139" t="str">
        <f>IF(AND(TONGHOP!$O102="ThiTN",OR(TONGHOP!$P102="LT",TONGHOP!$P102="TN"),TONGHOP!$Y102&lt;&gt;""),TONGHOP!$Y102,"")</f>
        <v/>
      </c>
      <c r="O102" s="139" t="str">
        <f>IF(AND(TONGHOP!$O102="ThiTN",OR(TONGHOP!$P102="LT",TONGHOP!$P102="TN"),TONGHOP!$Z102&lt;&gt;""),TONGHOP!$Z102,"")</f>
        <v/>
      </c>
      <c r="P102" s="139" t="str">
        <f>IF(AND(TONGHOP!$O102="ThiTN",TONGHOP!$P102="VĐ",TONGHOP!$X102&lt;&gt;""),TONGHOP!$X102,"")</f>
        <v/>
      </c>
      <c r="Q102" s="139" t="str">
        <f>IF(AND(TONGHOP!$O102="ThiTN",TONGHOP!$P102="VĐ",TONGHOP!$Y102&lt;&gt;""),TONGHOP!$Y102,"")</f>
        <v/>
      </c>
      <c r="R102" s="139" t="str">
        <f>IF(AND(TONGHOP!$O102="ThiTN",TONGHOP!$P102="VĐ",TONGHOP!$Z102&lt;&gt;""),TONGHOP!$Z102,"")</f>
        <v/>
      </c>
      <c r="S102" s="137" t="str">
        <f>IF(AND(TONGHOP!$O102="ThiTN",TONGHOP!$P102="TH",TONGHOP!$X102&lt;&gt;""),TONGHOP!$X102,"")</f>
        <v/>
      </c>
      <c r="T102" s="137" t="str">
        <f>IF(AND(TONGHOP!$O102="ThiTN",TONGHOP!$P102="TH",TONGHOP!$Y102&lt;&gt;""),TONGHOP!$Y102,"")</f>
        <v/>
      </c>
      <c r="U102" s="137" t="str">
        <f>IF(AND(TONGHOP!$O102="ThiTN",TONGHOP!$P102="TH",TONGHOP!$Z102&lt;&gt;""),TONGHOP!$Z102,"")</f>
        <v/>
      </c>
    </row>
    <row r="103" spans="1:21">
      <c r="A103" s="139" t="str">
        <f>IF(AND(TONGHOP!$O103="KTHP",OR(TONGHOP!$P103="LT",TONGHOP!$P103="TN"),TONGHOP!$X103&lt;&gt;""),TONGHOP!$X103,"")</f>
        <v/>
      </c>
      <c r="B103" s="139" t="str">
        <f>IF(AND(TONGHOP!$O103="KTHP",OR(TONGHOP!$P103="LT",TONGHOP!$P103="TN"),TONGHOP!$Y103&lt;&gt;""),TONGHOP!$Y103,"")</f>
        <v/>
      </c>
      <c r="C103" s="139" t="str">
        <f>IF(AND(TONGHOP!$O103="KTHP",OR(TONGHOP!$P103="LT",TONGHOP!$P103="TN"),TONGHOP!$Z103&lt;&gt;""),TONGHOP!$Z103,"")</f>
        <v/>
      </c>
      <c r="D103" s="139" t="str">
        <f>IF(AND(TONGHOP!$O103="KTHP",TONGHOP!$P103="VĐ"),TONGHOP!$X103,"")</f>
        <v/>
      </c>
      <c r="E103" s="138" t="str">
        <f>IF(AND(TONGHOP!$O103="KTHP",TONGHOP!$P103="VĐ"),TONGHOP!$Y103,"")</f>
        <v/>
      </c>
      <c r="F103" s="138" t="str">
        <f>IF(AND(TONGHOP!$O103="KTHP",TONGHOP!$P103="VĐ"),TONGHOP!$Z103,"")</f>
        <v/>
      </c>
      <c r="G103" s="139" t="str">
        <f>IF(AND(TONGHOP!$O103="KTHP",TONGHOP!$P103="TL"),TONGHOP!$X103,"")</f>
        <v/>
      </c>
      <c r="H103" s="138" t="str">
        <f>IF(AND(TONGHOP!$O103="KTHP",TONGHOP!$P103="TL"),TONGHOP!$Y103,"")</f>
        <v/>
      </c>
      <c r="I103" s="138" t="str">
        <f>IF(AND(TONGHOP!$O103="KTHP",TONGHOP!$P103="TL"),TONGHOP!$Z103,"")</f>
        <v/>
      </c>
      <c r="J103" s="139" t="str">
        <f>IF(AND(TONGHOP!$O103="KTHP",TONGHOP!$P103="TH"),TONGHOP!$X103,"")</f>
        <v/>
      </c>
      <c r="K103" s="138" t="str">
        <f>IF(AND(TONGHOP!$O103="KTHP",TONGHOP!$P103="TH"),TONGHOP!$Y103,"")</f>
        <v/>
      </c>
      <c r="L103" s="138" t="str">
        <f>IF(AND(TONGHOP!$O103="KTHP",TONGHOP!$P103="TH"),TONGHOP!$Z103,"")</f>
        <v/>
      </c>
      <c r="M103" s="139" t="str">
        <f>IF(AND(TONGHOP!$O103="ThiTN",OR(TONGHOP!$P103="LT",TONGHOP!$P103="TN"),TONGHOP!$X103&lt;&gt;""),TONGHOP!$X103,"")</f>
        <v/>
      </c>
      <c r="N103" s="139" t="str">
        <f>IF(AND(TONGHOP!$O103="ThiTN",OR(TONGHOP!$P103="LT",TONGHOP!$P103="TN"),TONGHOP!$Y103&lt;&gt;""),TONGHOP!$Y103,"")</f>
        <v/>
      </c>
      <c r="O103" s="139" t="str">
        <f>IF(AND(TONGHOP!$O103="ThiTN",OR(TONGHOP!$P103="LT",TONGHOP!$P103="TN"),TONGHOP!$Z103&lt;&gt;""),TONGHOP!$Z103,"")</f>
        <v/>
      </c>
      <c r="P103" s="139" t="str">
        <f>IF(AND(TONGHOP!$O103="ThiTN",TONGHOP!$P103="VĐ",TONGHOP!$X103&lt;&gt;""),TONGHOP!$X103,"")</f>
        <v/>
      </c>
      <c r="Q103" s="139" t="str">
        <f>IF(AND(TONGHOP!$O103="ThiTN",TONGHOP!$P103="VĐ",TONGHOP!$Y103&lt;&gt;""),TONGHOP!$Y103,"")</f>
        <v/>
      </c>
      <c r="R103" s="139" t="str">
        <f>IF(AND(TONGHOP!$O103="ThiTN",TONGHOP!$P103="VĐ",TONGHOP!$Z103&lt;&gt;""),TONGHOP!$Z103,"")</f>
        <v/>
      </c>
      <c r="S103" s="137" t="str">
        <f>IF(AND(TONGHOP!$O103="ThiTN",TONGHOP!$P103="TH",TONGHOP!$X103&lt;&gt;""),TONGHOP!$X103,"")</f>
        <v/>
      </c>
      <c r="T103" s="137" t="str">
        <f>IF(AND(TONGHOP!$O103="ThiTN",TONGHOP!$P103="TH",TONGHOP!$Y103&lt;&gt;""),TONGHOP!$Y103,"")</f>
        <v/>
      </c>
      <c r="U103" s="137" t="str">
        <f>IF(AND(TONGHOP!$O103="ThiTN",TONGHOP!$P103="TH",TONGHOP!$Z103&lt;&gt;""),TONGHOP!$Z103,"")</f>
        <v/>
      </c>
    </row>
    <row r="104" spans="1:21">
      <c r="A104" s="139" t="str">
        <f>IF(AND(TONGHOP!$O104="KTHP",OR(TONGHOP!$P104="LT",TONGHOP!$P104="TN"),TONGHOP!$X104&lt;&gt;""),TONGHOP!$X104,"")</f>
        <v/>
      </c>
      <c r="B104" s="139" t="str">
        <f>IF(AND(TONGHOP!$O104="KTHP",OR(TONGHOP!$P104="LT",TONGHOP!$P104="TN"),TONGHOP!$Y104&lt;&gt;""),TONGHOP!$Y104,"")</f>
        <v/>
      </c>
      <c r="C104" s="139" t="str">
        <f>IF(AND(TONGHOP!$O104="KTHP",OR(TONGHOP!$P104="LT",TONGHOP!$P104="TN"),TONGHOP!$Z104&lt;&gt;""),TONGHOP!$Z104,"")</f>
        <v/>
      </c>
      <c r="D104" s="139" t="str">
        <f>IF(AND(TONGHOP!$O104="KTHP",TONGHOP!$P104="VĐ"),TONGHOP!$X104,"")</f>
        <v/>
      </c>
      <c r="E104" s="138" t="str">
        <f>IF(AND(TONGHOP!$O104="KTHP",TONGHOP!$P104="VĐ"),TONGHOP!$Y104,"")</f>
        <v/>
      </c>
      <c r="F104" s="138" t="str">
        <f>IF(AND(TONGHOP!$O104="KTHP",TONGHOP!$P104="VĐ"),TONGHOP!$Z104,"")</f>
        <v/>
      </c>
      <c r="G104" s="139" t="str">
        <f>IF(AND(TONGHOP!$O104="KTHP",TONGHOP!$P104="TL"),TONGHOP!$X104,"")</f>
        <v/>
      </c>
      <c r="H104" s="138" t="str">
        <f>IF(AND(TONGHOP!$O104="KTHP",TONGHOP!$P104="TL"),TONGHOP!$Y104,"")</f>
        <v/>
      </c>
      <c r="I104" s="138" t="str">
        <f>IF(AND(TONGHOP!$O104="KTHP",TONGHOP!$P104="TL"),TONGHOP!$Z104,"")</f>
        <v/>
      </c>
      <c r="J104" s="139" t="str">
        <f>IF(AND(TONGHOP!$O104="KTHP",TONGHOP!$P104="TH"),TONGHOP!$X104,"")</f>
        <v/>
      </c>
      <c r="K104" s="138" t="str">
        <f>IF(AND(TONGHOP!$O104="KTHP",TONGHOP!$P104="TH"),TONGHOP!$Y104,"")</f>
        <v/>
      </c>
      <c r="L104" s="138" t="str">
        <f>IF(AND(TONGHOP!$O104="KTHP",TONGHOP!$P104="TH"),TONGHOP!$Z104,"")</f>
        <v/>
      </c>
      <c r="M104" s="139" t="str">
        <f>IF(AND(TONGHOP!$O104="ThiTN",OR(TONGHOP!$P104="LT",TONGHOP!$P104="TN"),TONGHOP!$X104&lt;&gt;""),TONGHOP!$X104,"")</f>
        <v/>
      </c>
      <c r="N104" s="139" t="str">
        <f>IF(AND(TONGHOP!$O104="ThiTN",OR(TONGHOP!$P104="LT",TONGHOP!$P104="TN"),TONGHOP!$Y104&lt;&gt;""),TONGHOP!$Y104,"")</f>
        <v/>
      </c>
      <c r="O104" s="139" t="str">
        <f>IF(AND(TONGHOP!$O104="ThiTN",OR(TONGHOP!$P104="LT",TONGHOP!$P104="TN"),TONGHOP!$Z104&lt;&gt;""),TONGHOP!$Z104,"")</f>
        <v/>
      </c>
      <c r="P104" s="139" t="str">
        <f>IF(AND(TONGHOP!$O104="ThiTN",TONGHOP!$P104="VĐ",TONGHOP!$X104&lt;&gt;""),TONGHOP!$X104,"")</f>
        <v/>
      </c>
      <c r="Q104" s="139" t="str">
        <f>IF(AND(TONGHOP!$O104="ThiTN",TONGHOP!$P104="VĐ",TONGHOP!$Y104&lt;&gt;""),TONGHOP!$Y104,"")</f>
        <v/>
      </c>
      <c r="R104" s="139" t="str">
        <f>IF(AND(TONGHOP!$O104="ThiTN",TONGHOP!$P104="VĐ",TONGHOP!$Z104&lt;&gt;""),TONGHOP!$Z104,"")</f>
        <v/>
      </c>
      <c r="S104" s="137" t="str">
        <f>IF(AND(TONGHOP!$O104="ThiTN",TONGHOP!$P104="TH",TONGHOP!$X104&lt;&gt;""),TONGHOP!$X104,"")</f>
        <v/>
      </c>
      <c r="T104" s="137" t="str">
        <f>IF(AND(TONGHOP!$O104="ThiTN",TONGHOP!$P104="TH",TONGHOP!$Y104&lt;&gt;""),TONGHOP!$Y104,"")</f>
        <v/>
      </c>
      <c r="U104" s="137" t="str">
        <f>IF(AND(TONGHOP!$O104="ThiTN",TONGHOP!$P104="TH",TONGHOP!$Z104&lt;&gt;""),TONGHOP!$Z104,"")</f>
        <v/>
      </c>
    </row>
    <row r="105" spans="1:21">
      <c r="A105" s="139" t="str">
        <f>IF(AND(TONGHOP!$O105="KTHP",OR(TONGHOP!$P105="LT",TONGHOP!$P105="TN"),TONGHOP!$X105&lt;&gt;""),TONGHOP!$X105,"")</f>
        <v/>
      </c>
      <c r="B105" s="139" t="str">
        <f>IF(AND(TONGHOP!$O105="KTHP",OR(TONGHOP!$P105="LT",TONGHOP!$P105="TN"),TONGHOP!$Y105&lt;&gt;""),TONGHOP!$Y105,"")</f>
        <v/>
      </c>
      <c r="C105" s="139" t="str">
        <f>IF(AND(TONGHOP!$O105="KTHP",OR(TONGHOP!$P105="LT",TONGHOP!$P105="TN"),TONGHOP!$Z105&lt;&gt;""),TONGHOP!$Z105,"")</f>
        <v/>
      </c>
      <c r="D105" s="139" t="str">
        <f>IF(AND(TONGHOP!$O105="KTHP",TONGHOP!$P105="VĐ"),TONGHOP!$X105,"")</f>
        <v/>
      </c>
      <c r="E105" s="138" t="str">
        <f>IF(AND(TONGHOP!$O105="KTHP",TONGHOP!$P105="VĐ"),TONGHOP!$Y105,"")</f>
        <v/>
      </c>
      <c r="F105" s="138" t="str">
        <f>IF(AND(TONGHOP!$O105="KTHP",TONGHOP!$P105="VĐ"),TONGHOP!$Z105,"")</f>
        <v/>
      </c>
      <c r="G105" s="139" t="str">
        <f>IF(AND(TONGHOP!$O105="KTHP",TONGHOP!$P105="TL"),TONGHOP!$X105,"")</f>
        <v/>
      </c>
      <c r="H105" s="138" t="str">
        <f>IF(AND(TONGHOP!$O105="KTHP",TONGHOP!$P105="TL"),TONGHOP!$Y105,"")</f>
        <v/>
      </c>
      <c r="I105" s="138" t="str">
        <f>IF(AND(TONGHOP!$O105="KTHP",TONGHOP!$P105="TL"),TONGHOP!$Z105,"")</f>
        <v/>
      </c>
      <c r="J105" s="139" t="str">
        <f>IF(AND(TONGHOP!$O105="KTHP",TONGHOP!$P105="TH"),TONGHOP!$X105,"")</f>
        <v/>
      </c>
      <c r="K105" s="138" t="str">
        <f>IF(AND(TONGHOP!$O105="KTHP",TONGHOP!$P105="TH"),TONGHOP!$Y105,"")</f>
        <v/>
      </c>
      <c r="L105" s="138" t="str">
        <f>IF(AND(TONGHOP!$O105="KTHP",TONGHOP!$P105="TH"),TONGHOP!$Z105,"")</f>
        <v/>
      </c>
      <c r="M105" s="139" t="str">
        <f>IF(AND(TONGHOP!$O105="ThiTN",OR(TONGHOP!$P105="LT",TONGHOP!$P105="TN"),TONGHOP!$X105&lt;&gt;""),TONGHOP!$X105,"")</f>
        <v/>
      </c>
      <c r="N105" s="139" t="str">
        <f>IF(AND(TONGHOP!$O105="ThiTN",OR(TONGHOP!$P105="LT",TONGHOP!$P105="TN"),TONGHOP!$Y105&lt;&gt;""),TONGHOP!$Y105,"")</f>
        <v/>
      </c>
      <c r="O105" s="139" t="str">
        <f>IF(AND(TONGHOP!$O105="ThiTN",OR(TONGHOP!$P105="LT",TONGHOP!$P105="TN"),TONGHOP!$Z105&lt;&gt;""),TONGHOP!$Z105,"")</f>
        <v/>
      </c>
      <c r="P105" s="139" t="str">
        <f>IF(AND(TONGHOP!$O105="ThiTN",TONGHOP!$P105="VĐ",TONGHOP!$X105&lt;&gt;""),TONGHOP!$X105,"")</f>
        <v/>
      </c>
      <c r="Q105" s="139" t="str">
        <f>IF(AND(TONGHOP!$O105="ThiTN",TONGHOP!$P105="VĐ",TONGHOP!$Y105&lt;&gt;""),TONGHOP!$Y105,"")</f>
        <v/>
      </c>
      <c r="R105" s="139" t="str">
        <f>IF(AND(TONGHOP!$O105="ThiTN",TONGHOP!$P105="VĐ",TONGHOP!$Z105&lt;&gt;""),TONGHOP!$Z105,"")</f>
        <v/>
      </c>
      <c r="S105" s="137" t="str">
        <f>IF(AND(TONGHOP!$O105="ThiTN",TONGHOP!$P105="TH",TONGHOP!$X105&lt;&gt;""),TONGHOP!$X105,"")</f>
        <v/>
      </c>
      <c r="T105" s="137" t="str">
        <f>IF(AND(TONGHOP!$O105="ThiTN",TONGHOP!$P105="TH",TONGHOP!$Y105&lt;&gt;""),TONGHOP!$Y105,"")</f>
        <v/>
      </c>
      <c r="U105" s="137" t="str">
        <f>IF(AND(TONGHOP!$O105="ThiTN",TONGHOP!$P105="TH",TONGHOP!$Z105&lt;&gt;""),TONGHOP!$Z105,"")</f>
        <v/>
      </c>
    </row>
    <row r="106" spans="1:21">
      <c r="A106" s="139" t="str">
        <f>IF(AND(TONGHOP!$O106="KTHP",OR(TONGHOP!$P106="LT",TONGHOP!$P106="TN"),TONGHOP!$X106&lt;&gt;""),TONGHOP!$X106,"")</f>
        <v/>
      </c>
      <c r="B106" s="139" t="str">
        <f>IF(AND(TONGHOP!$O106="KTHP",OR(TONGHOP!$P106="LT",TONGHOP!$P106="TN"),TONGHOP!$Y106&lt;&gt;""),TONGHOP!$Y106,"")</f>
        <v/>
      </c>
      <c r="C106" s="139" t="str">
        <f>IF(AND(TONGHOP!$O106="KTHP",OR(TONGHOP!$P106="LT",TONGHOP!$P106="TN"),TONGHOP!$Z106&lt;&gt;""),TONGHOP!$Z106,"")</f>
        <v/>
      </c>
      <c r="D106" s="139" t="str">
        <f>IF(AND(TONGHOP!$O106="KTHP",TONGHOP!$P106="VĐ"),TONGHOP!$X106,"")</f>
        <v/>
      </c>
      <c r="E106" s="138" t="str">
        <f>IF(AND(TONGHOP!$O106="KTHP",TONGHOP!$P106="VĐ"),TONGHOP!$Y106,"")</f>
        <v/>
      </c>
      <c r="F106" s="138" t="str">
        <f>IF(AND(TONGHOP!$O106="KTHP",TONGHOP!$P106="VĐ"),TONGHOP!$Z106,"")</f>
        <v/>
      </c>
      <c r="G106" s="139" t="str">
        <f>IF(AND(TONGHOP!$O106="KTHP",TONGHOP!$P106="TL"),TONGHOP!$X106,"")</f>
        <v/>
      </c>
      <c r="H106" s="138" t="str">
        <f>IF(AND(TONGHOP!$O106="KTHP",TONGHOP!$P106="TL"),TONGHOP!$Y106,"")</f>
        <v/>
      </c>
      <c r="I106" s="138" t="str">
        <f>IF(AND(TONGHOP!$O106="KTHP",TONGHOP!$P106="TL"),TONGHOP!$Z106,"")</f>
        <v/>
      </c>
      <c r="J106" s="139" t="str">
        <f>IF(AND(TONGHOP!$O106="KTHP",TONGHOP!$P106="TH"),TONGHOP!$X106,"")</f>
        <v/>
      </c>
      <c r="K106" s="138" t="str">
        <f>IF(AND(TONGHOP!$O106="KTHP",TONGHOP!$P106="TH"),TONGHOP!$Y106,"")</f>
        <v/>
      </c>
      <c r="L106" s="138" t="str">
        <f>IF(AND(TONGHOP!$O106="KTHP",TONGHOP!$P106="TH"),TONGHOP!$Z106,"")</f>
        <v/>
      </c>
      <c r="M106" s="139" t="str">
        <f>IF(AND(TONGHOP!$O106="ThiTN",OR(TONGHOP!$P106="LT",TONGHOP!$P106="TN"),TONGHOP!$X106&lt;&gt;""),TONGHOP!$X106,"")</f>
        <v/>
      </c>
      <c r="N106" s="139" t="str">
        <f>IF(AND(TONGHOP!$O106="ThiTN",OR(TONGHOP!$P106="LT",TONGHOP!$P106="TN"),TONGHOP!$Y106&lt;&gt;""),TONGHOP!$Y106,"")</f>
        <v/>
      </c>
      <c r="O106" s="139" t="str">
        <f>IF(AND(TONGHOP!$O106="ThiTN",OR(TONGHOP!$P106="LT",TONGHOP!$P106="TN"),TONGHOP!$Z106&lt;&gt;""),TONGHOP!$Z106,"")</f>
        <v/>
      </c>
      <c r="P106" s="139" t="str">
        <f>IF(AND(TONGHOP!$O106="ThiTN",TONGHOP!$P106="VĐ",TONGHOP!$X106&lt;&gt;""),TONGHOP!$X106,"")</f>
        <v/>
      </c>
      <c r="Q106" s="139" t="str">
        <f>IF(AND(TONGHOP!$O106="ThiTN",TONGHOP!$P106="VĐ",TONGHOP!$Y106&lt;&gt;""),TONGHOP!$Y106,"")</f>
        <v/>
      </c>
      <c r="R106" s="139" t="str">
        <f>IF(AND(TONGHOP!$O106="ThiTN",TONGHOP!$P106="VĐ",TONGHOP!$Z106&lt;&gt;""),TONGHOP!$Z106,"")</f>
        <v/>
      </c>
      <c r="S106" s="137" t="str">
        <f>IF(AND(TONGHOP!$O106="ThiTN",TONGHOP!$P106="TH",TONGHOP!$X106&lt;&gt;""),TONGHOP!$X106,"")</f>
        <v/>
      </c>
      <c r="T106" s="137" t="str">
        <f>IF(AND(TONGHOP!$O106="ThiTN",TONGHOP!$P106="TH",TONGHOP!$Y106&lt;&gt;""),TONGHOP!$Y106,"")</f>
        <v/>
      </c>
      <c r="U106" s="137" t="str">
        <f>IF(AND(TONGHOP!$O106="ThiTN",TONGHOP!$P106="TH",TONGHOP!$Z106&lt;&gt;""),TONGHOP!$Z106,"")</f>
        <v/>
      </c>
    </row>
    <row r="107" spans="1:21">
      <c r="A107" s="139" t="str">
        <f>IF(AND(TONGHOP!$O107="KTHP",OR(TONGHOP!$P107="LT",TONGHOP!$P107="TN"),TONGHOP!$X107&lt;&gt;""),TONGHOP!$X107,"")</f>
        <v/>
      </c>
      <c r="B107" s="139" t="str">
        <f>IF(AND(TONGHOP!$O107="KTHP",OR(TONGHOP!$P107="LT",TONGHOP!$P107="TN"),TONGHOP!$Y107&lt;&gt;""),TONGHOP!$Y107,"")</f>
        <v/>
      </c>
      <c r="C107" s="139" t="str">
        <f>IF(AND(TONGHOP!$O107="KTHP",OR(TONGHOP!$P107="LT",TONGHOP!$P107="TN"),TONGHOP!$Z107&lt;&gt;""),TONGHOP!$Z107,"")</f>
        <v/>
      </c>
      <c r="D107" s="139" t="str">
        <f>IF(AND(TONGHOP!$O107="KTHP",TONGHOP!$P107="VĐ"),TONGHOP!$X107,"")</f>
        <v/>
      </c>
      <c r="E107" s="138" t="str">
        <f>IF(AND(TONGHOP!$O107="KTHP",TONGHOP!$P107="VĐ"),TONGHOP!$Y107,"")</f>
        <v/>
      </c>
      <c r="F107" s="138" t="str">
        <f>IF(AND(TONGHOP!$O107="KTHP",TONGHOP!$P107="VĐ"),TONGHOP!$Z107,"")</f>
        <v/>
      </c>
      <c r="G107" s="139" t="str">
        <f>IF(AND(TONGHOP!$O107="KTHP",TONGHOP!$P107="TL"),TONGHOP!$X107,"")</f>
        <v/>
      </c>
      <c r="H107" s="138" t="str">
        <f>IF(AND(TONGHOP!$O107="KTHP",TONGHOP!$P107="TL"),TONGHOP!$Y107,"")</f>
        <v/>
      </c>
      <c r="I107" s="138" t="str">
        <f>IF(AND(TONGHOP!$O107="KTHP",TONGHOP!$P107="TL"),TONGHOP!$Z107,"")</f>
        <v/>
      </c>
      <c r="J107" s="139" t="str">
        <f>IF(AND(TONGHOP!$O107="KTHP",TONGHOP!$P107="TH"),TONGHOP!$X107,"")</f>
        <v/>
      </c>
      <c r="K107" s="138" t="str">
        <f>IF(AND(TONGHOP!$O107="KTHP",TONGHOP!$P107="TH"),TONGHOP!$Y107,"")</f>
        <v/>
      </c>
      <c r="L107" s="138" t="str">
        <f>IF(AND(TONGHOP!$O107="KTHP",TONGHOP!$P107="TH"),TONGHOP!$Z107,"")</f>
        <v/>
      </c>
      <c r="M107" s="139" t="str">
        <f>IF(AND(TONGHOP!$O107="ThiTN",OR(TONGHOP!$P107="LT",TONGHOP!$P107="TN"),TONGHOP!$X107&lt;&gt;""),TONGHOP!$X107,"")</f>
        <v/>
      </c>
      <c r="N107" s="139" t="str">
        <f>IF(AND(TONGHOP!$O107="ThiTN",OR(TONGHOP!$P107="LT",TONGHOP!$P107="TN"),TONGHOP!$Y107&lt;&gt;""),TONGHOP!$Y107,"")</f>
        <v/>
      </c>
      <c r="O107" s="139" t="str">
        <f>IF(AND(TONGHOP!$O107="ThiTN",OR(TONGHOP!$P107="LT",TONGHOP!$P107="TN"),TONGHOP!$Z107&lt;&gt;""),TONGHOP!$Z107,"")</f>
        <v/>
      </c>
      <c r="P107" s="139" t="str">
        <f>IF(AND(TONGHOP!$O107="ThiTN",TONGHOP!$P107="VĐ",TONGHOP!$X107&lt;&gt;""),TONGHOP!$X107,"")</f>
        <v/>
      </c>
      <c r="Q107" s="139" t="str">
        <f>IF(AND(TONGHOP!$O107="ThiTN",TONGHOP!$P107="VĐ",TONGHOP!$Y107&lt;&gt;""),TONGHOP!$Y107,"")</f>
        <v/>
      </c>
      <c r="R107" s="139" t="str">
        <f>IF(AND(TONGHOP!$O107="ThiTN",TONGHOP!$P107="VĐ",TONGHOP!$Z107&lt;&gt;""),TONGHOP!$Z107,"")</f>
        <v/>
      </c>
      <c r="S107" s="137" t="str">
        <f>IF(AND(TONGHOP!$O107="ThiTN",TONGHOP!$P107="TH",TONGHOP!$X107&lt;&gt;""),TONGHOP!$X107,"")</f>
        <v/>
      </c>
      <c r="T107" s="137" t="str">
        <f>IF(AND(TONGHOP!$O107="ThiTN",TONGHOP!$P107="TH",TONGHOP!$Y107&lt;&gt;""),TONGHOP!$Y107,"")</f>
        <v/>
      </c>
      <c r="U107" s="137" t="str">
        <f>IF(AND(TONGHOP!$O107="ThiTN",TONGHOP!$P107="TH",TONGHOP!$Z107&lt;&gt;""),TONGHOP!$Z107,"")</f>
        <v/>
      </c>
    </row>
    <row r="108" spans="1:21">
      <c r="A108" s="139" t="str">
        <f>IF(AND(TONGHOP!$O108="KTHP",OR(TONGHOP!$P108="LT",TONGHOP!$P108="TN"),TONGHOP!$X108&lt;&gt;""),TONGHOP!$X108,"")</f>
        <v/>
      </c>
      <c r="B108" s="139" t="str">
        <f>IF(AND(TONGHOP!$O108="KTHP",OR(TONGHOP!$P108="LT",TONGHOP!$P108="TN"),TONGHOP!$Y108&lt;&gt;""),TONGHOP!$Y108,"")</f>
        <v/>
      </c>
      <c r="C108" s="139" t="str">
        <f>IF(AND(TONGHOP!$O108="KTHP",OR(TONGHOP!$P108="LT",TONGHOP!$P108="TN"),TONGHOP!$Z108&lt;&gt;""),TONGHOP!$Z108,"")</f>
        <v/>
      </c>
      <c r="D108" s="139" t="str">
        <f>IF(AND(TONGHOP!$O108="KTHP",TONGHOP!$P108="VĐ"),TONGHOP!$X108,"")</f>
        <v/>
      </c>
      <c r="E108" s="138" t="str">
        <f>IF(AND(TONGHOP!$O108="KTHP",TONGHOP!$P108="VĐ"),TONGHOP!$Y108,"")</f>
        <v/>
      </c>
      <c r="F108" s="138" t="str">
        <f>IF(AND(TONGHOP!$O108="KTHP",TONGHOP!$P108="VĐ"),TONGHOP!$Z108,"")</f>
        <v/>
      </c>
      <c r="G108" s="139" t="str">
        <f>IF(AND(TONGHOP!$O108="KTHP",TONGHOP!$P108="TL"),TONGHOP!$X108,"")</f>
        <v/>
      </c>
      <c r="H108" s="138" t="str">
        <f>IF(AND(TONGHOP!$O108="KTHP",TONGHOP!$P108="TL"),TONGHOP!$Y108,"")</f>
        <v/>
      </c>
      <c r="I108" s="138" t="str">
        <f>IF(AND(TONGHOP!$O108="KTHP",TONGHOP!$P108="TL"),TONGHOP!$Z108,"")</f>
        <v/>
      </c>
      <c r="J108" s="139" t="str">
        <f>IF(AND(TONGHOP!$O108="KTHP",TONGHOP!$P108="TH"),TONGHOP!$X108,"")</f>
        <v/>
      </c>
      <c r="K108" s="138" t="str">
        <f>IF(AND(TONGHOP!$O108="KTHP",TONGHOP!$P108="TH"),TONGHOP!$Y108,"")</f>
        <v/>
      </c>
      <c r="L108" s="138" t="str">
        <f>IF(AND(TONGHOP!$O108="KTHP",TONGHOP!$P108="TH"),TONGHOP!$Z108,"")</f>
        <v/>
      </c>
      <c r="M108" s="139" t="str">
        <f>IF(AND(TONGHOP!$O108="ThiTN",OR(TONGHOP!$P108="LT",TONGHOP!$P108="TN"),TONGHOP!$X108&lt;&gt;""),TONGHOP!$X108,"")</f>
        <v/>
      </c>
      <c r="N108" s="139" t="str">
        <f>IF(AND(TONGHOP!$O108="ThiTN",OR(TONGHOP!$P108="LT",TONGHOP!$P108="TN"),TONGHOP!$Y108&lt;&gt;""),TONGHOP!$Y108,"")</f>
        <v/>
      </c>
      <c r="O108" s="139" t="str">
        <f>IF(AND(TONGHOP!$O108="ThiTN",OR(TONGHOP!$P108="LT",TONGHOP!$P108="TN"),TONGHOP!$Z108&lt;&gt;""),TONGHOP!$Z108,"")</f>
        <v/>
      </c>
      <c r="P108" s="139" t="str">
        <f>IF(AND(TONGHOP!$O108="ThiTN",TONGHOP!$P108="VĐ",TONGHOP!$X108&lt;&gt;""),TONGHOP!$X108,"")</f>
        <v/>
      </c>
      <c r="Q108" s="139" t="str">
        <f>IF(AND(TONGHOP!$O108="ThiTN",TONGHOP!$P108="VĐ",TONGHOP!$Y108&lt;&gt;""),TONGHOP!$Y108,"")</f>
        <v/>
      </c>
      <c r="R108" s="139" t="str">
        <f>IF(AND(TONGHOP!$O108="ThiTN",TONGHOP!$P108="VĐ",TONGHOP!$Z108&lt;&gt;""),TONGHOP!$Z108,"")</f>
        <v/>
      </c>
      <c r="S108" s="137" t="str">
        <f>IF(AND(TONGHOP!$O108="ThiTN",TONGHOP!$P108="TH",TONGHOP!$X108&lt;&gt;""),TONGHOP!$X108,"")</f>
        <v/>
      </c>
      <c r="T108" s="137" t="str">
        <f>IF(AND(TONGHOP!$O108="ThiTN",TONGHOP!$P108="TH",TONGHOP!$Y108&lt;&gt;""),TONGHOP!$Y108,"")</f>
        <v/>
      </c>
      <c r="U108" s="137" t="str">
        <f>IF(AND(TONGHOP!$O108="ThiTN",TONGHOP!$P108="TH",TONGHOP!$Z108&lt;&gt;""),TONGHOP!$Z108,"")</f>
        <v/>
      </c>
    </row>
    <row r="109" spans="1:21">
      <c r="A109" s="139" t="str">
        <f>IF(AND(TONGHOP!$O109="KTHP",OR(TONGHOP!$P109="LT",TONGHOP!$P109="TN"),TONGHOP!$X109&lt;&gt;""),TONGHOP!$X109,"")</f>
        <v/>
      </c>
      <c r="B109" s="139" t="str">
        <f>IF(AND(TONGHOP!$O109="KTHP",OR(TONGHOP!$P109="LT",TONGHOP!$P109="TN"),TONGHOP!$Y109&lt;&gt;""),TONGHOP!$Y109,"")</f>
        <v/>
      </c>
      <c r="C109" s="139" t="str">
        <f>IF(AND(TONGHOP!$O109="KTHP",OR(TONGHOP!$P109="LT",TONGHOP!$P109="TN"),TONGHOP!$Z109&lt;&gt;""),TONGHOP!$Z109,"")</f>
        <v/>
      </c>
      <c r="D109" s="139" t="str">
        <f>IF(AND(TONGHOP!$O109="KTHP",TONGHOP!$P109="VĐ"),TONGHOP!$X109,"")</f>
        <v/>
      </c>
      <c r="E109" s="138" t="str">
        <f>IF(AND(TONGHOP!$O109="KTHP",TONGHOP!$P109="VĐ"),TONGHOP!$Y109,"")</f>
        <v/>
      </c>
      <c r="F109" s="138" t="str">
        <f>IF(AND(TONGHOP!$O109="KTHP",TONGHOP!$P109="VĐ"),TONGHOP!$Z109,"")</f>
        <v/>
      </c>
      <c r="G109" s="139" t="str">
        <f>IF(AND(TONGHOP!$O109="KTHP",TONGHOP!$P109="TL"),TONGHOP!$X109,"")</f>
        <v/>
      </c>
      <c r="H109" s="138" t="str">
        <f>IF(AND(TONGHOP!$O109="KTHP",TONGHOP!$P109="TL"),TONGHOP!$Y109,"")</f>
        <v/>
      </c>
      <c r="I109" s="138" t="str">
        <f>IF(AND(TONGHOP!$O109="KTHP",TONGHOP!$P109="TL"),TONGHOP!$Z109,"")</f>
        <v/>
      </c>
      <c r="J109" s="139" t="str">
        <f>IF(AND(TONGHOP!$O109="KTHP",TONGHOP!$P109="TH"),TONGHOP!$X109,"")</f>
        <v/>
      </c>
      <c r="K109" s="138" t="str">
        <f>IF(AND(TONGHOP!$O109="KTHP",TONGHOP!$P109="TH"),TONGHOP!$Y109,"")</f>
        <v/>
      </c>
      <c r="L109" s="138" t="str">
        <f>IF(AND(TONGHOP!$O109="KTHP",TONGHOP!$P109="TH"),TONGHOP!$Z109,"")</f>
        <v/>
      </c>
      <c r="M109" s="139" t="str">
        <f>IF(AND(TONGHOP!$O109="ThiTN",OR(TONGHOP!$P109="LT",TONGHOP!$P109="TN"),TONGHOP!$X109&lt;&gt;""),TONGHOP!$X109,"")</f>
        <v/>
      </c>
      <c r="N109" s="139" t="str">
        <f>IF(AND(TONGHOP!$O109="ThiTN",OR(TONGHOP!$P109="LT",TONGHOP!$P109="TN"),TONGHOP!$Y109&lt;&gt;""),TONGHOP!$Y109,"")</f>
        <v/>
      </c>
      <c r="O109" s="139" t="str">
        <f>IF(AND(TONGHOP!$O109="ThiTN",OR(TONGHOP!$P109="LT",TONGHOP!$P109="TN"),TONGHOP!$Z109&lt;&gt;""),TONGHOP!$Z109,"")</f>
        <v/>
      </c>
      <c r="P109" s="139" t="str">
        <f>IF(AND(TONGHOP!$O109="ThiTN",TONGHOP!$P109="VĐ",TONGHOP!$X109&lt;&gt;""),TONGHOP!$X109,"")</f>
        <v/>
      </c>
      <c r="Q109" s="139" t="str">
        <f>IF(AND(TONGHOP!$O109="ThiTN",TONGHOP!$P109="VĐ",TONGHOP!$Y109&lt;&gt;""),TONGHOP!$Y109,"")</f>
        <v/>
      </c>
      <c r="R109" s="139" t="str">
        <f>IF(AND(TONGHOP!$O109="ThiTN",TONGHOP!$P109="VĐ",TONGHOP!$Z109&lt;&gt;""),TONGHOP!$Z109,"")</f>
        <v/>
      </c>
      <c r="S109" s="137" t="str">
        <f>IF(AND(TONGHOP!$O109="ThiTN",TONGHOP!$P109="TH",TONGHOP!$X109&lt;&gt;""),TONGHOP!$X109,"")</f>
        <v/>
      </c>
      <c r="T109" s="137" t="str">
        <f>IF(AND(TONGHOP!$O109="ThiTN",TONGHOP!$P109="TH",TONGHOP!$Y109&lt;&gt;""),TONGHOP!$Y109,"")</f>
        <v/>
      </c>
      <c r="U109" s="137" t="str">
        <f>IF(AND(TONGHOP!$O109="ThiTN",TONGHOP!$P109="TH",TONGHOP!$Z109&lt;&gt;""),TONGHOP!$Z109,"")</f>
        <v/>
      </c>
    </row>
    <row r="110" spans="1:21">
      <c r="A110" s="139" t="str">
        <f>IF(AND(TONGHOP!$O110="KTHP",OR(TONGHOP!$P110="LT",TONGHOP!$P110="TN"),TONGHOP!$X110&lt;&gt;""),TONGHOP!$X110,"")</f>
        <v/>
      </c>
      <c r="B110" s="139" t="str">
        <f>IF(AND(TONGHOP!$O110="KTHP",OR(TONGHOP!$P110="LT",TONGHOP!$P110="TN"),TONGHOP!$Y110&lt;&gt;""),TONGHOP!$Y110,"")</f>
        <v/>
      </c>
      <c r="C110" s="139" t="str">
        <f>IF(AND(TONGHOP!$O110="KTHP",OR(TONGHOP!$P110="LT",TONGHOP!$P110="TN"),TONGHOP!$Z110&lt;&gt;""),TONGHOP!$Z110,"")</f>
        <v/>
      </c>
      <c r="D110" s="139" t="str">
        <f>IF(AND(TONGHOP!$O110="KTHP",TONGHOP!$P110="VĐ"),TONGHOP!$X110,"")</f>
        <v/>
      </c>
      <c r="E110" s="138" t="str">
        <f>IF(AND(TONGHOP!$O110="KTHP",TONGHOP!$P110="VĐ"),TONGHOP!$Y110,"")</f>
        <v/>
      </c>
      <c r="F110" s="138" t="str">
        <f>IF(AND(TONGHOP!$O110="KTHP",TONGHOP!$P110="VĐ"),TONGHOP!$Z110,"")</f>
        <v/>
      </c>
      <c r="G110" s="139" t="str">
        <f>IF(AND(TONGHOP!$O110="KTHP",TONGHOP!$P110="TL"),TONGHOP!$X110,"")</f>
        <v/>
      </c>
      <c r="H110" s="138" t="str">
        <f>IF(AND(TONGHOP!$O110="KTHP",TONGHOP!$P110="TL"),TONGHOP!$Y110,"")</f>
        <v/>
      </c>
      <c r="I110" s="138" t="str">
        <f>IF(AND(TONGHOP!$O110="KTHP",TONGHOP!$P110="TL"),TONGHOP!$Z110,"")</f>
        <v/>
      </c>
      <c r="J110" s="139" t="str">
        <f>IF(AND(TONGHOP!$O110="KTHP",TONGHOP!$P110="TH"),TONGHOP!$X110,"")</f>
        <v/>
      </c>
      <c r="K110" s="138" t="str">
        <f>IF(AND(TONGHOP!$O110="KTHP",TONGHOP!$P110="TH"),TONGHOP!$Y110,"")</f>
        <v/>
      </c>
      <c r="L110" s="138" t="str">
        <f>IF(AND(TONGHOP!$O110="KTHP",TONGHOP!$P110="TH"),TONGHOP!$Z110,"")</f>
        <v/>
      </c>
      <c r="M110" s="139" t="str">
        <f>IF(AND(TONGHOP!$O110="ThiTN",OR(TONGHOP!$P110="LT",TONGHOP!$P110="TN"),TONGHOP!$X110&lt;&gt;""),TONGHOP!$X110,"")</f>
        <v/>
      </c>
      <c r="N110" s="139" t="str">
        <f>IF(AND(TONGHOP!$O110="ThiTN",OR(TONGHOP!$P110="LT",TONGHOP!$P110="TN"),TONGHOP!$Y110&lt;&gt;""),TONGHOP!$Y110,"")</f>
        <v/>
      </c>
      <c r="O110" s="139" t="str">
        <f>IF(AND(TONGHOP!$O110="ThiTN",OR(TONGHOP!$P110="LT",TONGHOP!$P110="TN"),TONGHOP!$Z110&lt;&gt;""),TONGHOP!$Z110,"")</f>
        <v/>
      </c>
      <c r="P110" s="139" t="str">
        <f>IF(AND(TONGHOP!$O110="ThiTN",TONGHOP!$P110="VĐ",TONGHOP!$X110&lt;&gt;""),TONGHOP!$X110,"")</f>
        <v/>
      </c>
      <c r="Q110" s="139" t="str">
        <f>IF(AND(TONGHOP!$O110="ThiTN",TONGHOP!$P110="VĐ",TONGHOP!$Y110&lt;&gt;""),TONGHOP!$Y110,"")</f>
        <v/>
      </c>
      <c r="R110" s="139" t="str">
        <f>IF(AND(TONGHOP!$O110="ThiTN",TONGHOP!$P110="VĐ",TONGHOP!$Z110&lt;&gt;""),TONGHOP!$Z110,"")</f>
        <v/>
      </c>
      <c r="S110" s="137" t="str">
        <f>IF(AND(TONGHOP!$O110="ThiTN",TONGHOP!$P110="TH",TONGHOP!$X110&lt;&gt;""),TONGHOP!$X110,"")</f>
        <v/>
      </c>
      <c r="T110" s="137" t="str">
        <f>IF(AND(TONGHOP!$O110="ThiTN",TONGHOP!$P110="TH",TONGHOP!$Y110&lt;&gt;""),TONGHOP!$Y110,"")</f>
        <v/>
      </c>
      <c r="U110" s="137" t="str">
        <f>IF(AND(TONGHOP!$O110="ThiTN",TONGHOP!$P110="TH",TONGHOP!$Z110&lt;&gt;""),TONGHOP!$Z110,"")</f>
        <v/>
      </c>
    </row>
    <row r="111" spans="1:21">
      <c r="A111" s="139" t="str">
        <f>IF(AND(TONGHOP!$O111="KTHP",OR(TONGHOP!$P111="LT",TONGHOP!$P111="TN"),TONGHOP!$X111&lt;&gt;""),TONGHOP!$X111,"")</f>
        <v/>
      </c>
      <c r="B111" s="139" t="str">
        <f>IF(AND(TONGHOP!$O111="KTHP",OR(TONGHOP!$P111="LT",TONGHOP!$P111="TN"),TONGHOP!$Y111&lt;&gt;""),TONGHOP!$Y111,"")</f>
        <v/>
      </c>
      <c r="C111" s="139" t="str">
        <f>IF(AND(TONGHOP!$O111="KTHP",OR(TONGHOP!$P111="LT",TONGHOP!$P111="TN"),TONGHOP!$Z111&lt;&gt;""),TONGHOP!$Z111,"")</f>
        <v/>
      </c>
      <c r="D111" s="139" t="str">
        <f>IF(AND(TONGHOP!$O111="KTHP",TONGHOP!$P111="VĐ"),TONGHOP!$X111,"")</f>
        <v/>
      </c>
      <c r="E111" s="138" t="str">
        <f>IF(AND(TONGHOP!$O111="KTHP",TONGHOP!$P111="VĐ"),TONGHOP!$Y111,"")</f>
        <v/>
      </c>
      <c r="F111" s="138" t="str">
        <f>IF(AND(TONGHOP!$O111="KTHP",TONGHOP!$P111="VĐ"),TONGHOP!$Z111,"")</f>
        <v/>
      </c>
      <c r="G111" s="139" t="str">
        <f>IF(AND(TONGHOP!$O111="KTHP",TONGHOP!$P111="TL"),TONGHOP!$X111,"")</f>
        <v/>
      </c>
      <c r="H111" s="138" t="str">
        <f>IF(AND(TONGHOP!$O111="KTHP",TONGHOP!$P111="TL"),TONGHOP!$Y111,"")</f>
        <v/>
      </c>
      <c r="I111" s="138" t="str">
        <f>IF(AND(TONGHOP!$O111="KTHP",TONGHOP!$P111="TL"),TONGHOP!$Z111,"")</f>
        <v/>
      </c>
      <c r="J111" s="139" t="str">
        <f>IF(AND(TONGHOP!$O111="KTHP",TONGHOP!$P111="TH"),TONGHOP!$X111,"")</f>
        <v/>
      </c>
      <c r="K111" s="138" t="str">
        <f>IF(AND(TONGHOP!$O111="KTHP",TONGHOP!$P111="TH"),TONGHOP!$Y111,"")</f>
        <v/>
      </c>
      <c r="L111" s="138" t="str">
        <f>IF(AND(TONGHOP!$O111="KTHP",TONGHOP!$P111="TH"),TONGHOP!$Z111,"")</f>
        <v/>
      </c>
      <c r="M111" s="139" t="str">
        <f>IF(AND(TONGHOP!$O111="ThiTN",OR(TONGHOP!$P111="LT",TONGHOP!$P111="TN"),TONGHOP!$X111&lt;&gt;""),TONGHOP!$X111,"")</f>
        <v/>
      </c>
      <c r="N111" s="139" t="str">
        <f>IF(AND(TONGHOP!$O111="ThiTN",OR(TONGHOP!$P111="LT",TONGHOP!$P111="TN"),TONGHOP!$Y111&lt;&gt;""),TONGHOP!$Y111,"")</f>
        <v/>
      </c>
      <c r="O111" s="139" t="str">
        <f>IF(AND(TONGHOP!$O111="ThiTN",OR(TONGHOP!$P111="LT",TONGHOP!$P111="TN"),TONGHOP!$Z111&lt;&gt;""),TONGHOP!$Z111,"")</f>
        <v/>
      </c>
      <c r="P111" s="139" t="str">
        <f>IF(AND(TONGHOP!$O111="ThiTN",TONGHOP!$P111="VĐ",TONGHOP!$X111&lt;&gt;""),TONGHOP!$X111,"")</f>
        <v/>
      </c>
      <c r="Q111" s="139" t="str">
        <f>IF(AND(TONGHOP!$O111="ThiTN",TONGHOP!$P111="VĐ",TONGHOP!$Y111&lt;&gt;""),TONGHOP!$Y111,"")</f>
        <v/>
      </c>
      <c r="R111" s="139" t="str">
        <f>IF(AND(TONGHOP!$O111="ThiTN",TONGHOP!$P111="VĐ",TONGHOP!$Z111&lt;&gt;""),TONGHOP!$Z111,"")</f>
        <v/>
      </c>
      <c r="S111" s="137" t="str">
        <f>IF(AND(TONGHOP!$O111="ThiTN",TONGHOP!$P111="TH",TONGHOP!$X111&lt;&gt;""),TONGHOP!$X111,"")</f>
        <v/>
      </c>
      <c r="T111" s="137" t="str">
        <f>IF(AND(TONGHOP!$O111="ThiTN",TONGHOP!$P111="TH",TONGHOP!$Y111&lt;&gt;""),TONGHOP!$Y111,"")</f>
        <v/>
      </c>
      <c r="U111" s="137" t="str">
        <f>IF(AND(TONGHOP!$O111="ThiTN",TONGHOP!$P111="TH",TONGHOP!$Z111&lt;&gt;""),TONGHOP!$Z111,"")</f>
        <v/>
      </c>
    </row>
    <row r="112" spans="1:21">
      <c r="A112" s="139" t="str">
        <f>IF(AND(TONGHOP!$O112="KTHP",OR(TONGHOP!$P112="LT",TONGHOP!$P112="TN"),TONGHOP!$X112&lt;&gt;""),TONGHOP!$X112,"")</f>
        <v/>
      </c>
      <c r="B112" s="139" t="str">
        <f>IF(AND(TONGHOP!$O112="KTHP",OR(TONGHOP!$P112="LT",TONGHOP!$P112="TN"),TONGHOP!$Y112&lt;&gt;""),TONGHOP!$Y112,"")</f>
        <v/>
      </c>
      <c r="C112" s="139" t="str">
        <f>IF(AND(TONGHOP!$O112="KTHP",OR(TONGHOP!$P112="LT",TONGHOP!$P112="TN"),TONGHOP!$Z112&lt;&gt;""),TONGHOP!$Z112,"")</f>
        <v/>
      </c>
      <c r="D112" s="139" t="str">
        <f>IF(AND(TONGHOP!$O112="KTHP",TONGHOP!$P112="VĐ"),TONGHOP!$X112,"")</f>
        <v/>
      </c>
      <c r="E112" s="138" t="str">
        <f>IF(AND(TONGHOP!$O112="KTHP",TONGHOP!$P112="VĐ"),TONGHOP!$Y112,"")</f>
        <v/>
      </c>
      <c r="F112" s="138" t="str">
        <f>IF(AND(TONGHOP!$O112="KTHP",TONGHOP!$P112="VĐ"),TONGHOP!$Z112,"")</f>
        <v/>
      </c>
      <c r="G112" s="139" t="str">
        <f>IF(AND(TONGHOP!$O112="KTHP",TONGHOP!$P112="TL"),TONGHOP!$X112,"")</f>
        <v/>
      </c>
      <c r="H112" s="138" t="str">
        <f>IF(AND(TONGHOP!$O112="KTHP",TONGHOP!$P112="TL"),TONGHOP!$Y112,"")</f>
        <v/>
      </c>
      <c r="I112" s="138" t="str">
        <f>IF(AND(TONGHOP!$O112="KTHP",TONGHOP!$P112="TL"),TONGHOP!$Z112,"")</f>
        <v/>
      </c>
      <c r="J112" s="139" t="str">
        <f>IF(AND(TONGHOP!$O112="KTHP",TONGHOP!$P112="TH"),TONGHOP!$X112,"")</f>
        <v/>
      </c>
      <c r="K112" s="138" t="str">
        <f>IF(AND(TONGHOP!$O112="KTHP",TONGHOP!$P112="TH"),TONGHOP!$Y112,"")</f>
        <v/>
      </c>
      <c r="L112" s="138" t="str">
        <f>IF(AND(TONGHOP!$O112="KTHP",TONGHOP!$P112="TH"),TONGHOP!$Z112,"")</f>
        <v/>
      </c>
      <c r="M112" s="139" t="str">
        <f>IF(AND(TONGHOP!$O112="ThiTN",OR(TONGHOP!$P112="LT",TONGHOP!$P112="TN"),TONGHOP!$X112&lt;&gt;""),TONGHOP!$X112,"")</f>
        <v/>
      </c>
      <c r="N112" s="139" t="str">
        <f>IF(AND(TONGHOP!$O112="ThiTN",OR(TONGHOP!$P112="LT",TONGHOP!$P112="TN"),TONGHOP!$Y112&lt;&gt;""),TONGHOP!$Y112,"")</f>
        <v/>
      </c>
      <c r="O112" s="139" t="str">
        <f>IF(AND(TONGHOP!$O112="ThiTN",OR(TONGHOP!$P112="LT",TONGHOP!$P112="TN"),TONGHOP!$Z112&lt;&gt;""),TONGHOP!$Z112,"")</f>
        <v/>
      </c>
      <c r="P112" s="139" t="str">
        <f>IF(AND(TONGHOP!$O112="ThiTN",TONGHOP!$P112="VĐ",TONGHOP!$X112&lt;&gt;""),TONGHOP!$X112,"")</f>
        <v/>
      </c>
      <c r="Q112" s="139" t="str">
        <f>IF(AND(TONGHOP!$O112="ThiTN",TONGHOP!$P112="VĐ",TONGHOP!$Y112&lt;&gt;""),TONGHOP!$Y112,"")</f>
        <v/>
      </c>
      <c r="R112" s="139" t="str">
        <f>IF(AND(TONGHOP!$O112="ThiTN",TONGHOP!$P112="VĐ",TONGHOP!$Z112&lt;&gt;""),TONGHOP!$Z112,"")</f>
        <v/>
      </c>
      <c r="S112" s="137" t="str">
        <f>IF(AND(TONGHOP!$O112="ThiTN",TONGHOP!$P112="TH",TONGHOP!$X112&lt;&gt;""),TONGHOP!$X112,"")</f>
        <v/>
      </c>
      <c r="T112" s="137" t="str">
        <f>IF(AND(TONGHOP!$O112="ThiTN",TONGHOP!$P112="TH",TONGHOP!$Y112&lt;&gt;""),TONGHOP!$Y112,"")</f>
        <v/>
      </c>
      <c r="U112" s="137" t="str">
        <f>IF(AND(TONGHOP!$O112="ThiTN",TONGHOP!$P112="TH",TONGHOP!$Z112&lt;&gt;""),TONGHOP!$Z112,"")</f>
        <v/>
      </c>
    </row>
    <row r="113" spans="1:21">
      <c r="A113" s="139" t="str">
        <f>IF(AND(TONGHOP!$O113="KTHP",OR(TONGHOP!$P113="LT",TONGHOP!$P113="TN"),TONGHOP!$X113&lt;&gt;""),TONGHOP!$X113,"")</f>
        <v>Phạm Thị Gia Tâm</v>
      </c>
      <c r="B113" s="139" t="str">
        <f>IF(AND(TONGHOP!$O113="KTHP",OR(TONGHOP!$P113="LT",TONGHOP!$P113="TN"),TONGHOP!$Y113&lt;&gt;""),TONGHOP!$Y113,"")</f>
        <v>Trịnh Hoàng Hiệp</v>
      </c>
      <c r="C113" s="139">
        <f>IF(AND(TONGHOP!$O113="KTHP",OR(TONGHOP!$P113="LT",TONGHOP!$P113="TN"),TONGHOP!$Z113&lt;&gt;""),TONGHOP!$Z113,"")</f>
        <v>13</v>
      </c>
      <c r="D113" s="139" t="str">
        <f>IF(AND(TONGHOP!$O113="KTHP",TONGHOP!$P113="VĐ"),TONGHOP!$X113,"")</f>
        <v/>
      </c>
      <c r="E113" s="138" t="str">
        <f>IF(AND(TONGHOP!$O113="KTHP",TONGHOP!$P113="VĐ"),TONGHOP!$Y113,"")</f>
        <v/>
      </c>
      <c r="F113" s="138" t="str">
        <f>IF(AND(TONGHOP!$O113="KTHP",TONGHOP!$P113="VĐ"),TONGHOP!$Z113,"")</f>
        <v/>
      </c>
      <c r="G113" s="139" t="str">
        <f>IF(AND(TONGHOP!$O113="KTHP",TONGHOP!$P113="TL"),TONGHOP!$X113,"")</f>
        <v/>
      </c>
      <c r="H113" s="138" t="str">
        <f>IF(AND(TONGHOP!$O113="KTHP",TONGHOP!$P113="TL"),TONGHOP!$Y113,"")</f>
        <v/>
      </c>
      <c r="I113" s="138" t="str">
        <f>IF(AND(TONGHOP!$O113="KTHP",TONGHOP!$P113="TL"),TONGHOP!$Z113,"")</f>
        <v/>
      </c>
      <c r="J113" s="139" t="str">
        <f>IF(AND(TONGHOP!$O113="KTHP",TONGHOP!$P113="TH"),TONGHOP!$X113,"")</f>
        <v/>
      </c>
      <c r="K113" s="138" t="str">
        <f>IF(AND(TONGHOP!$O113="KTHP",TONGHOP!$P113="TH"),TONGHOP!$Y113,"")</f>
        <v/>
      </c>
      <c r="L113" s="138" t="str">
        <f>IF(AND(TONGHOP!$O113="KTHP",TONGHOP!$P113="TH"),TONGHOP!$Z113,"")</f>
        <v/>
      </c>
      <c r="M113" s="139" t="str">
        <f>IF(AND(TONGHOP!$O113="ThiTN",OR(TONGHOP!$P113="LT",TONGHOP!$P113="TN"),TONGHOP!$X113&lt;&gt;""),TONGHOP!$X113,"")</f>
        <v/>
      </c>
      <c r="N113" s="139" t="str">
        <f>IF(AND(TONGHOP!$O113="ThiTN",OR(TONGHOP!$P113="LT",TONGHOP!$P113="TN"),TONGHOP!$Y113&lt;&gt;""),TONGHOP!$Y113,"")</f>
        <v/>
      </c>
      <c r="O113" s="139" t="str">
        <f>IF(AND(TONGHOP!$O113="ThiTN",OR(TONGHOP!$P113="LT",TONGHOP!$P113="TN"),TONGHOP!$Z113&lt;&gt;""),TONGHOP!$Z113,"")</f>
        <v/>
      </c>
      <c r="P113" s="139" t="str">
        <f>IF(AND(TONGHOP!$O113="ThiTN",TONGHOP!$P113="VĐ",TONGHOP!$X113&lt;&gt;""),TONGHOP!$X113,"")</f>
        <v/>
      </c>
      <c r="Q113" s="139" t="str">
        <f>IF(AND(TONGHOP!$O113="ThiTN",TONGHOP!$P113="VĐ",TONGHOP!$Y113&lt;&gt;""),TONGHOP!$Y113,"")</f>
        <v/>
      </c>
      <c r="R113" s="139" t="str">
        <f>IF(AND(TONGHOP!$O113="ThiTN",TONGHOP!$P113="VĐ",TONGHOP!$Z113&lt;&gt;""),TONGHOP!$Z113,"")</f>
        <v/>
      </c>
      <c r="S113" s="137" t="str">
        <f>IF(AND(TONGHOP!$O113="ThiTN",TONGHOP!$P113="TH",TONGHOP!$X113&lt;&gt;""),TONGHOP!$X113,"")</f>
        <v/>
      </c>
      <c r="T113" s="137" t="str">
        <f>IF(AND(TONGHOP!$O113="ThiTN",TONGHOP!$P113="TH",TONGHOP!$Y113&lt;&gt;""),TONGHOP!$Y113,"")</f>
        <v/>
      </c>
      <c r="U113" s="137" t="str">
        <f>IF(AND(TONGHOP!$O113="ThiTN",TONGHOP!$P113="TH",TONGHOP!$Z113&lt;&gt;""),TONGHOP!$Z113,"")</f>
        <v/>
      </c>
    </row>
    <row r="114" spans="1:21">
      <c r="A114" s="139" t="str">
        <f>IF(AND(TONGHOP!$O114="KTHP",OR(TONGHOP!$P114="LT",TONGHOP!$P114="TN"),TONGHOP!$X114&lt;&gt;""),TONGHOP!$X114,"")</f>
        <v/>
      </c>
      <c r="B114" s="139" t="str">
        <f>IF(AND(TONGHOP!$O114="KTHP",OR(TONGHOP!$P114="LT",TONGHOP!$P114="TN"),TONGHOP!$Y114&lt;&gt;""),TONGHOP!$Y114,"")</f>
        <v/>
      </c>
      <c r="C114" s="139" t="str">
        <f>IF(AND(TONGHOP!$O114="KTHP",OR(TONGHOP!$P114="LT",TONGHOP!$P114="TN"),TONGHOP!$Z114&lt;&gt;""),TONGHOP!$Z114,"")</f>
        <v/>
      </c>
      <c r="D114" s="139" t="str">
        <f>IF(AND(TONGHOP!$O114="KTHP",TONGHOP!$P114="VĐ"),TONGHOP!$X114,"")</f>
        <v/>
      </c>
      <c r="E114" s="138" t="str">
        <f>IF(AND(TONGHOP!$O114="KTHP",TONGHOP!$P114="VĐ"),TONGHOP!$Y114,"")</f>
        <v/>
      </c>
      <c r="F114" s="138" t="str">
        <f>IF(AND(TONGHOP!$O114="KTHP",TONGHOP!$P114="VĐ"),TONGHOP!$Z114,"")</f>
        <v/>
      </c>
      <c r="G114" s="139" t="str">
        <f>IF(AND(TONGHOP!$O114="KTHP",TONGHOP!$P114="TL"),TONGHOP!$X114,"")</f>
        <v/>
      </c>
      <c r="H114" s="138" t="str">
        <f>IF(AND(TONGHOP!$O114="KTHP",TONGHOP!$P114="TL"),TONGHOP!$Y114,"")</f>
        <v/>
      </c>
      <c r="I114" s="138" t="str">
        <f>IF(AND(TONGHOP!$O114="KTHP",TONGHOP!$P114="TL"),TONGHOP!$Z114,"")</f>
        <v/>
      </c>
      <c r="J114" s="139" t="str">
        <f>IF(AND(TONGHOP!$O114="KTHP",TONGHOP!$P114="TH"),TONGHOP!$X114,"")</f>
        <v/>
      </c>
      <c r="K114" s="138" t="str">
        <f>IF(AND(TONGHOP!$O114="KTHP",TONGHOP!$P114="TH"),TONGHOP!$Y114,"")</f>
        <v/>
      </c>
      <c r="L114" s="138" t="str">
        <f>IF(AND(TONGHOP!$O114="KTHP",TONGHOP!$P114="TH"),TONGHOP!$Z114,"")</f>
        <v/>
      </c>
      <c r="M114" s="139" t="str">
        <f>IF(AND(TONGHOP!$O114="ThiTN",OR(TONGHOP!$P114="LT",TONGHOP!$P114="TN"),TONGHOP!$X114&lt;&gt;""),TONGHOP!$X114,"")</f>
        <v/>
      </c>
      <c r="N114" s="139" t="str">
        <f>IF(AND(TONGHOP!$O114="ThiTN",OR(TONGHOP!$P114="LT",TONGHOP!$P114="TN"),TONGHOP!$Y114&lt;&gt;""),TONGHOP!$Y114,"")</f>
        <v/>
      </c>
      <c r="O114" s="139" t="str">
        <f>IF(AND(TONGHOP!$O114="ThiTN",OR(TONGHOP!$P114="LT",TONGHOP!$P114="TN"),TONGHOP!$Z114&lt;&gt;""),TONGHOP!$Z114,"")</f>
        <v/>
      </c>
      <c r="P114" s="139" t="str">
        <f>IF(AND(TONGHOP!$O114="ThiTN",TONGHOP!$P114="VĐ",TONGHOP!$X114&lt;&gt;""),TONGHOP!$X114,"")</f>
        <v/>
      </c>
      <c r="Q114" s="139" t="str">
        <f>IF(AND(TONGHOP!$O114="ThiTN",TONGHOP!$P114="VĐ",TONGHOP!$Y114&lt;&gt;""),TONGHOP!$Y114,"")</f>
        <v/>
      </c>
      <c r="R114" s="139" t="str">
        <f>IF(AND(TONGHOP!$O114="ThiTN",TONGHOP!$P114="VĐ",TONGHOP!$Z114&lt;&gt;""),TONGHOP!$Z114,"")</f>
        <v/>
      </c>
      <c r="S114" s="137" t="str">
        <f>IF(AND(TONGHOP!$O114="ThiTN",TONGHOP!$P114="TH",TONGHOP!$X114&lt;&gt;""),TONGHOP!$X114,"")</f>
        <v/>
      </c>
      <c r="T114" s="137" t="str">
        <f>IF(AND(TONGHOP!$O114="ThiTN",TONGHOP!$P114="TH",TONGHOP!$Y114&lt;&gt;""),TONGHOP!$Y114,"")</f>
        <v/>
      </c>
      <c r="U114" s="137" t="str">
        <f>IF(AND(TONGHOP!$O114="ThiTN",TONGHOP!$P114="TH",TONGHOP!$Z114&lt;&gt;""),TONGHOP!$Z114,"")</f>
        <v/>
      </c>
    </row>
    <row r="115" spans="1:21">
      <c r="A115" s="139" t="str">
        <f>IF(AND(TONGHOP!$O115="KTHP",OR(TONGHOP!$P115="LT",TONGHOP!$P115="TN"),TONGHOP!$X115&lt;&gt;""),TONGHOP!$X115,"")</f>
        <v/>
      </c>
      <c r="B115" s="139" t="str">
        <f>IF(AND(TONGHOP!$O115="KTHP",OR(TONGHOP!$P115="LT",TONGHOP!$P115="TN"),TONGHOP!$Y115&lt;&gt;""),TONGHOP!$Y115,"")</f>
        <v/>
      </c>
      <c r="C115" s="139" t="str">
        <f>IF(AND(TONGHOP!$O115="KTHP",OR(TONGHOP!$P115="LT",TONGHOP!$P115="TN"),TONGHOP!$Z115&lt;&gt;""),TONGHOP!$Z115,"")</f>
        <v/>
      </c>
      <c r="D115" s="139" t="str">
        <f>IF(AND(TONGHOP!$O115="KTHP",TONGHOP!$P115="VĐ"),TONGHOP!$X115,"")</f>
        <v/>
      </c>
      <c r="E115" s="138" t="str">
        <f>IF(AND(TONGHOP!$O115="KTHP",TONGHOP!$P115="VĐ"),TONGHOP!$Y115,"")</f>
        <v/>
      </c>
      <c r="F115" s="138" t="str">
        <f>IF(AND(TONGHOP!$O115="KTHP",TONGHOP!$P115="VĐ"),TONGHOP!$Z115,"")</f>
        <v/>
      </c>
      <c r="G115" s="139" t="str">
        <f>IF(AND(TONGHOP!$O115="KTHP",TONGHOP!$P115="TL"),TONGHOP!$X115,"")</f>
        <v/>
      </c>
      <c r="H115" s="138" t="str">
        <f>IF(AND(TONGHOP!$O115="KTHP",TONGHOP!$P115="TL"),TONGHOP!$Y115,"")</f>
        <v/>
      </c>
      <c r="I115" s="138" t="str">
        <f>IF(AND(TONGHOP!$O115="KTHP",TONGHOP!$P115="TL"),TONGHOP!$Z115,"")</f>
        <v/>
      </c>
      <c r="J115" s="139" t="str">
        <f>IF(AND(TONGHOP!$O115="KTHP",TONGHOP!$P115="TH"),TONGHOP!$X115,"")</f>
        <v/>
      </c>
      <c r="K115" s="138" t="str">
        <f>IF(AND(TONGHOP!$O115="KTHP",TONGHOP!$P115="TH"),TONGHOP!$Y115,"")</f>
        <v/>
      </c>
      <c r="L115" s="138" t="str">
        <f>IF(AND(TONGHOP!$O115="KTHP",TONGHOP!$P115="TH"),TONGHOP!$Z115,"")</f>
        <v/>
      </c>
      <c r="M115" s="139" t="str">
        <f>IF(AND(TONGHOP!$O115="ThiTN",OR(TONGHOP!$P115="LT",TONGHOP!$P115="TN"),TONGHOP!$X115&lt;&gt;""),TONGHOP!$X115,"")</f>
        <v/>
      </c>
      <c r="N115" s="139" t="str">
        <f>IF(AND(TONGHOP!$O115="ThiTN",OR(TONGHOP!$P115="LT",TONGHOP!$P115="TN"),TONGHOP!$Y115&lt;&gt;""),TONGHOP!$Y115,"")</f>
        <v/>
      </c>
      <c r="O115" s="139" t="str">
        <f>IF(AND(TONGHOP!$O115="ThiTN",OR(TONGHOP!$P115="LT",TONGHOP!$P115="TN"),TONGHOP!$Z115&lt;&gt;""),TONGHOP!$Z115,"")</f>
        <v/>
      </c>
      <c r="P115" s="139" t="str">
        <f>IF(AND(TONGHOP!$O115="ThiTN",TONGHOP!$P115="VĐ",TONGHOP!$X115&lt;&gt;""),TONGHOP!$X115,"")</f>
        <v/>
      </c>
      <c r="Q115" s="139" t="str">
        <f>IF(AND(TONGHOP!$O115="ThiTN",TONGHOP!$P115="VĐ",TONGHOP!$Y115&lt;&gt;""),TONGHOP!$Y115,"")</f>
        <v/>
      </c>
      <c r="R115" s="139" t="str">
        <f>IF(AND(TONGHOP!$O115="ThiTN",TONGHOP!$P115="VĐ",TONGHOP!$Z115&lt;&gt;""),TONGHOP!$Z115,"")</f>
        <v/>
      </c>
      <c r="S115" s="137" t="str">
        <f>IF(AND(TONGHOP!$O115="ThiTN",TONGHOP!$P115="TH",TONGHOP!$X115&lt;&gt;""),TONGHOP!$X115,"")</f>
        <v/>
      </c>
      <c r="T115" s="137" t="str">
        <f>IF(AND(TONGHOP!$O115="ThiTN",TONGHOP!$P115="TH",TONGHOP!$Y115&lt;&gt;""),TONGHOP!$Y115,"")</f>
        <v/>
      </c>
      <c r="U115" s="137" t="str">
        <f>IF(AND(TONGHOP!$O115="ThiTN",TONGHOP!$P115="TH",TONGHOP!$Z115&lt;&gt;""),TONGHOP!$Z115,"")</f>
        <v/>
      </c>
    </row>
    <row r="116" spans="1:21">
      <c r="A116" s="139" t="str">
        <f>IF(AND(TONGHOP!$O116="KTHP",OR(TONGHOP!$P116="LT",TONGHOP!$P116="TN"),TONGHOP!$X116&lt;&gt;""),TONGHOP!$X116,"")</f>
        <v/>
      </c>
      <c r="B116" s="139" t="str">
        <f>IF(AND(TONGHOP!$O116="KTHP",OR(TONGHOP!$P116="LT",TONGHOP!$P116="TN"),TONGHOP!$Y116&lt;&gt;""),TONGHOP!$Y116,"")</f>
        <v/>
      </c>
      <c r="C116" s="139" t="str">
        <f>IF(AND(TONGHOP!$O116="KTHP",OR(TONGHOP!$P116="LT",TONGHOP!$P116="TN"),TONGHOP!$Z116&lt;&gt;""),TONGHOP!$Z116,"")</f>
        <v/>
      </c>
      <c r="D116" s="139" t="str">
        <f>IF(AND(TONGHOP!$O116="KTHP",TONGHOP!$P116="VĐ"),TONGHOP!$X116,"")</f>
        <v/>
      </c>
      <c r="E116" s="138" t="str">
        <f>IF(AND(TONGHOP!$O116="KTHP",TONGHOP!$P116="VĐ"),TONGHOP!$Y116,"")</f>
        <v/>
      </c>
      <c r="F116" s="138" t="str">
        <f>IF(AND(TONGHOP!$O116="KTHP",TONGHOP!$P116="VĐ"),TONGHOP!$Z116,"")</f>
        <v/>
      </c>
      <c r="G116" s="139" t="str">
        <f>IF(AND(TONGHOP!$O116="KTHP",TONGHOP!$P116="TL"),TONGHOP!$X116,"")</f>
        <v/>
      </c>
      <c r="H116" s="138" t="str">
        <f>IF(AND(TONGHOP!$O116="KTHP",TONGHOP!$P116="TL"),TONGHOP!$Y116,"")</f>
        <v/>
      </c>
      <c r="I116" s="138" t="str">
        <f>IF(AND(TONGHOP!$O116="KTHP",TONGHOP!$P116="TL"),TONGHOP!$Z116,"")</f>
        <v/>
      </c>
      <c r="J116" s="139" t="str">
        <f>IF(AND(TONGHOP!$O116="KTHP",TONGHOP!$P116="TH"),TONGHOP!$X116,"")</f>
        <v/>
      </c>
      <c r="K116" s="138" t="str">
        <f>IF(AND(TONGHOP!$O116="KTHP",TONGHOP!$P116="TH"),TONGHOP!$Y116,"")</f>
        <v/>
      </c>
      <c r="L116" s="138" t="str">
        <f>IF(AND(TONGHOP!$O116="KTHP",TONGHOP!$P116="TH"),TONGHOP!$Z116,"")</f>
        <v/>
      </c>
      <c r="M116" s="139" t="str">
        <f>IF(AND(TONGHOP!$O116="ThiTN",OR(TONGHOP!$P116="LT",TONGHOP!$P116="TN"),TONGHOP!$X116&lt;&gt;""),TONGHOP!$X116,"")</f>
        <v/>
      </c>
      <c r="N116" s="139" t="str">
        <f>IF(AND(TONGHOP!$O116="ThiTN",OR(TONGHOP!$P116="LT",TONGHOP!$P116="TN"),TONGHOP!$Y116&lt;&gt;""),TONGHOP!$Y116,"")</f>
        <v/>
      </c>
      <c r="O116" s="139" t="str">
        <f>IF(AND(TONGHOP!$O116="ThiTN",OR(TONGHOP!$P116="LT",TONGHOP!$P116="TN"),TONGHOP!$Z116&lt;&gt;""),TONGHOP!$Z116,"")</f>
        <v/>
      </c>
      <c r="P116" s="139" t="str">
        <f>IF(AND(TONGHOP!$O116="ThiTN",TONGHOP!$P116="VĐ",TONGHOP!$X116&lt;&gt;""),TONGHOP!$X116,"")</f>
        <v/>
      </c>
      <c r="Q116" s="139" t="str">
        <f>IF(AND(TONGHOP!$O116="ThiTN",TONGHOP!$P116="VĐ",TONGHOP!$Y116&lt;&gt;""),TONGHOP!$Y116,"")</f>
        <v/>
      </c>
      <c r="R116" s="139" t="str">
        <f>IF(AND(TONGHOP!$O116="ThiTN",TONGHOP!$P116="VĐ",TONGHOP!$Z116&lt;&gt;""),TONGHOP!$Z116,"")</f>
        <v/>
      </c>
      <c r="S116" s="137" t="str">
        <f>IF(AND(TONGHOP!$O116="ThiTN",TONGHOP!$P116="TH",TONGHOP!$X116&lt;&gt;""),TONGHOP!$X116,"")</f>
        <v/>
      </c>
      <c r="T116" s="137" t="str">
        <f>IF(AND(TONGHOP!$O116="ThiTN",TONGHOP!$P116="TH",TONGHOP!$Y116&lt;&gt;""),TONGHOP!$Y116,"")</f>
        <v/>
      </c>
      <c r="U116" s="137" t="str">
        <f>IF(AND(TONGHOP!$O116="ThiTN",TONGHOP!$P116="TH",TONGHOP!$Z116&lt;&gt;""),TONGHOP!$Z116,"")</f>
        <v/>
      </c>
    </row>
    <row r="117" spans="1:21">
      <c r="A117" s="139" t="str">
        <f>IF(AND(TONGHOP!$O117="KTHP",OR(TONGHOP!$P117="LT",TONGHOP!$P117="TN"),TONGHOP!$X117&lt;&gt;""),TONGHOP!$X117,"")</f>
        <v>Ngô Phong Cường</v>
      </c>
      <c r="B117" s="139" t="str">
        <f>IF(AND(TONGHOP!$O117="KTHP",OR(TONGHOP!$P117="LT",TONGHOP!$P117="TN"),TONGHOP!$Y117&lt;&gt;""),TONGHOP!$Y117,"")</f>
        <v>Lê Tiến Đạt</v>
      </c>
      <c r="C117" s="139">
        <f>IF(AND(TONGHOP!$O117="KTHP",OR(TONGHOP!$P117="LT",TONGHOP!$P117="TN"),TONGHOP!$Z117&lt;&gt;""),TONGHOP!$Z117,"")</f>
        <v>37</v>
      </c>
      <c r="D117" s="139" t="str">
        <f>IF(AND(TONGHOP!$O117="KTHP",TONGHOP!$P117="VĐ"),TONGHOP!$X117,"")</f>
        <v/>
      </c>
      <c r="E117" s="138" t="str">
        <f>IF(AND(TONGHOP!$O117="KTHP",TONGHOP!$P117="VĐ"),TONGHOP!$Y117,"")</f>
        <v/>
      </c>
      <c r="F117" s="138" t="str">
        <f>IF(AND(TONGHOP!$O117="KTHP",TONGHOP!$P117="VĐ"),TONGHOP!$Z117,"")</f>
        <v/>
      </c>
      <c r="G117" s="139" t="str">
        <f>IF(AND(TONGHOP!$O117="KTHP",TONGHOP!$P117="TL"),TONGHOP!$X117,"")</f>
        <v/>
      </c>
      <c r="H117" s="138" t="str">
        <f>IF(AND(TONGHOP!$O117="KTHP",TONGHOP!$P117="TL"),TONGHOP!$Y117,"")</f>
        <v/>
      </c>
      <c r="I117" s="138" t="str">
        <f>IF(AND(TONGHOP!$O117="KTHP",TONGHOP!$P117="TL"),TONGHOP!$Z117,"")</f>
        <v/>
      </c>
      <c r="J117" s="139" t="str">
        <f>IF(AND(TONGHOP!$O117="KTHP",TONGHOP!$P117="TH"),TONGHOP!$X117,"")</f>
        <v/>
      </c>
      <c r="K117" s="138" t="str">
        <f>IF(AND(TONGHOP!$O117="KTHP",TONGHOP!$P117="TH"),TONGHOP!$Y117,"")</f>
        <v/>
      </c>
      <c r="L117" s="138" t="str">
        <f>IF(AND(TONGHOP!$O117="KTHP",TONGHOP!$P117="TH"),TONGHOP!$Z117,"")</f>
        <v/>
      </c>
      <c r="M117" s="139" t="str">
        <f>IF(AND(TONGHOP!$O117="ThiTN",OR(TONGHOP!$P117="LT",TONGHOP!$P117="TN"),TONGHOP!$X117&lt;&gt;""),TONGHOP!$X117,"")</f>
        <v/>
      </c>
      <c r="N117" s="139" t="str">
        <f>IF(AND(TONGHOP!$O117="ThiTN",OR(TONGHOP!$P117="LT",TONGHOP!$P117="TN"),TONGHOP!$Y117&lt;&gt;""),TONGHOP!$Y117,"")</f>
        <v/>
      </c>
      <c r="O117" s="139" t="str">
        <f>IF(AND(TONGHOP!$O117="ThiTN",OR(TONGHOP!$P117="LT",TONGHOP!$P117="TN"),TONGHOP!$Z117&lt;&gt;""),TONGHOP!$Z117,"")</f>
        <v/>
      </c>
      <c r="P117" s="139" t="str">
        <f>IF(AND(TONGHOP!$O117="ThiTN",TONGHOP!$P117="VĐ",TONGHOP!$X117&lt;&gt;""),TONGHOP!$X117,"")</f>
        <v/>
      </c>
      <c r="Q117" s="139" t="str">
        <f>IF(AND(TONGHOP!$O117="ThiTN",TONGHOP!$P117="VĐ",TONGHOP!$Y117&lt;&gt;""),TONGHOP!$Y117,"")</f>
        <v/>
      </c>
      <c r="R117" s="139" t="str">
        <f>IF(AND(TONGHOP!$O117="ThiTN",TONGHOP!$P117="VĐ",TONGHOP!$Z117&lt;&gt;""),TONGHOP!$Z117,"")</f>
        <v/>
      </c>
      <c r="S117" s="137" t="str">
        <f>IF(AND(TONGHOP!$O117="ThiTN",TONGHOP!$P117="TH",TONGHOP!$X117&lt;&gt;""),TONGHOP!$X117,"")</f>
        <v/>
      </c>
      <c r="T117" s="137" t="str">
        <f>IF(AND(TONGHOP!$O117="ThiTN",TONGHOP!$P117="TH",TONGHOP!$Y117&lt;&gt;""),TONGHOP!$Y117,"")</f>
        <v/>
      </c>
      <c r="U117" s="137" t="str">
        <f>IF(AND(TONGHOP!$O117="ThiTN",TONGHOP!$P117="TH",TONGHOP!$Z117&lt;&gt;""),TONGHOP!$Z117,"")</f>
        <v/>
      </c>
    </row>
    <row r="118" spans="1:21">
      <c r="A118" s="139" t="str">
        <f>IF(AND(TONGHOP!$O118="KTHP",OR(TONGHOP!$P118="LT",TONGHOP!$P118="TN"),TONGHOP!$X118&lt;&gt;""),TONGHOP!$X118,"")</f>
        <v>Ngô Phong Cường</v>
      </c>
      <c r="B118" s="139" t="str">
        <f>IF(AND(TONGHOP!$O118="KTHP",OR(TONGHOP!$P118="LT",TONGHOP!$P118="TN"),TONGHOP!$Y118&lt;&gt;""),TONGHOP!$Y118,"")</f>
        <v>Lê Tiến Đạt</v>
      </c>
      <c r="C118" s="139">
        <f>IF(AND(TONGHOP!$O118="KTHP",OR(TONGHOP!$P118="LT",TONGHOP!$P118="TN"),TONGHOP!$Z118&lt;&gt;""),TONGHOP!$Z118,"")</f>
        <v>37</v>
      </c>
      <c r="D118" s="139" t="str">
        <f>IF(AND(TONGHOP!$O118="KTHP",TONGHOP!$P118="VĐ"),TONGHOP!$X118,"")</f>
        <v/>
      </c>
      <c r="E118" s="138" t="str">
        <f>IF(AND(TONGHOP!$O118="KTHP",TONGHOP!$P118="VĐ"),TONGHOP!$Y118,"")</f>
        <v/>
      </c>
      <c r="F118" s="138" t="str">
        <f>IF(AND(TONGHOP!$O118="KTHP",TONGHOP!$P118="VĐ"),TONGHOP!$Z118,"")</f>
        <v/>
      </c>
      <c r="G118" s="139" t="str">
        <f>IF(AND(TONGHOP!$O118="KTHP",TONGHOP!$P118="TL"),TONGHOP!$X118,"")</f>
        <v/>
      </c>
      <c r="H118" s="138" t="str">
        <f>IF(AND(TONGHOP!$O118="KTHP",TONGHOP!$P118="TL"),TONGHOP!$Y118,"")</f>
        <v/>
      </c>
      <c r="I118" s="138" t="str">
        <f>IF(AND(TONGHOP!$O118="KTHP",TONGHOP!$P118="TL"),TONGHOP!$Z118,"")</f>
        <v/>
      </c>
      <c r="J118" s="139" t="str">
        <f>IF(AND(TONGHOP!$O118="KTHP",TONGHOP!$P118="TH"),TONGHOP!$X118,"")</f>
        <v/>
      </c>
      <c r="K118" s="138" t="str">
        <f>IF(AND(TONGHOP!$O118="KTHP",TONGHOP!$P118="TH"),TONGHOP!$Y118,"")</f>
        <v/>
      </c>
      <c r="L118" s="138" t="str">
        <f>IF(AND(TONGHOP!$O118="KTHP",TONGHOP!$P118="TH"),TONGHOP!$Z118,"")</f>
        <v/>
      </c>
      <c r="M118" s="139" t="str">
        <f>IF(AND(TONGHOP!$O118="ThiTN",OR(TONGHOP!$P118="LT",TONGHOP!$P118="TN"),TONGHOP!$X118&lt;&gt;""),TONGHOP!$X118,"")</f>
        <v/>
      </c>
      <c r="N118" s="139" t="str">
        <f>IF(AND(TONGHOP!$O118="ThiTN",OR(TONGHOP!$P118="LT",TONGHOP!$P118="TN"),TONGHOP!$Y118&lt;&gt;""),TONGHOP!$Y118,"")</f>
        <v/>
      </c>
      <c r="O118" s="139" t="str">
        <f>IF(AND(TONGHOP!$O118="ThiTN",OR(TONGHOP!$P118="LT",TONGHOP!$P118="TN"),TONGHOP!$Z118&lt;&gt;""),TONGHOP!$Z118,"")</f>
        <v/>
      </c>
      <c r="P118" s="139" t="str">
        <f>IF(AND(TONGHOP!$O118="ThiTN",TONGHOP!$P118="VĐ",TONGHOP!$X118&lt;&gt;""),TONGHOP!$X118,"")</f>
        <v/>
      </c>
      <c r="Q118" s="139" t="str">
        <f>IF(AND(TONGHOP!$O118="ThiTN",TONGHOP!$P118="VĐ",TONGHOP!$Y118&lt;&gt;""),TONGHOP!$Y118,"")</f>
        <v/>
      </c>
      <c r="R118" s="139" t="str">
        <f>IF(AND(TONGHOP!$O118="ThiTN",TONGHOP!$P118="VĐ",TONGHOP!$Z118&lt;&gt;""),TONGHOP!$Z118,"")</f>
        <v/>
      </c>
      <c r="S118" s="137" t="str">
        <f>IF(AND(TONGHOP!$O118="ThiTN",TONGHOP!$P118="TH",TONGHOP!$X118&lt;&gt;""),TONGHOP!$X118,"")</f>
        <v/>
      </c>
      <c r="T118" s="137" t="str">
        <f>IF(AND(TONGHOP!$O118="ThiTN",TONGHOP!$P118="TH",TONGHOP!$Y118&lt;&gt;""),TONGHOP!$Y118,"")</f>
        <v/>
      </c>
      <c r="U118" s="137" t="str">
        <f>IF(AND(TONGHOP!$O118="ThiTN",TONGHOP!$P118="TH",TONGHOP!$Z118&lt;&gt;""),TONGHOP!$Z118,"")</f>
        <v/>
      </c>
    </row>
    <row r="119" spans="1:21">
      <c r="A119" s="139" t="str">
        <f>IF(AND(TONGHOP!$O119="KTHP",OR(TONGHOP!$P119="LT",TONGHOP!$P119="TN"),TONGHOP!$X119&lt;&gt;""),TONGHOP!$X119,"")</f>
        <v>Lê Tiến Đạt</v>
      </c>
      <c r="B119" s="139" t="str">
        <f>IF(AND(TONGHOP!$O119="KTHP",OR(TONGHOP!$P119="LT",TONGHOP!$P119="TN"),TONGHOP!$Y119&lt;&gt;""),TONGHOP!$Y119,"")</f>
        <v>Ngô Phong Cường</v>
      </c>
      <c r="C119" s="139">
        <f>IF(AND(TONGHOP!$O119="KTHP",OR(TONGHOP!$P119="LT",TONGHOP!$P119="TN"),TONGHOP!$Z119&lt;&gt;""),TONGHOP!$Z119,"")</f>
        <v>36</v>
      </c>
      <c r="D119" s="139" t="str">
        <f>IF(AND(TONGHOP!$O119="KTHP",TONGHOP!$P119="VĐ"),TONGHOP!$X119,"")</f>
        <v/>
      </c>
      <c r="E119" s="138" t="str">
        <f>IF(AND(TONGHOP!$O119="KTHP",TONGHOP!$P119="VĐ"),TONGHOP!$Y119,"")</f>
        <v/>
      </c>
      <c r="F119" s="138" t="str">
        <f>IF(AND(TONGHOP!$O119="KTHP",TONGHOP!$P119="VĐ"),TONGHOP!$Z119,"")</f>
        <v/>
      </c>
      <c r="G119" s="139" t="str">
        <f>IF(AND(TONGHOP!$O119="KTHP",TONGHOP!$P119="TL"),TONGHOP!$X119,"")</f>
        <v/>
      </c>
      <c r="H119" s="138" t="str">
        <f>IF(AND(TONGHOP!$O119="KTHP",TONGHOP!$P119="TL"),TONGHOP!$Y119,"")</f>
        <v/>
      </c>
      <c r="I119" s="138" t="str">
        <f>IF(AND(TONGHOP!$O119="KTHP",TONGHOP!$P119="TL"),TONGHOP!$Z119,"")</f>
        <v/>
      </c>
      <c r="J119" s="139" t="str">
        <f>IF(AND(TONGHOP!$O119="KTHP",TONGHOP!$P119="TH"),TONGHOP!$X119,"")</f>
        <v/>
      </c>
      <c r="K119" s="138" t="str">
        <f>IF(AND(TONGHOP!$O119="KTHP",TONGHOP!$P119="TH"),TONGHOP!$Y119,"")</f>
        <v/>
      </c>
      <c r="L119" s="138" t="str">
        <f>IF(AND(TONGHOP!$O119="KTHP",TONGHOP!$P119="TH"),TONGHOP!$Z119,"")</f>
        <v/>
      </c>
      <c r="M119" s="139" t="str">
        <f>IF(AND(TONGHOP!$O119="ThiTN",OR(TONGHOP!$P119="LT",TONGHOP!$P119="TN"),TONGHOP!$X119&lt;&gt;""),TONGHOP!$X119,"")</f>
        <v/>
      </c>
      <c r="N119" s="139" t="str">
        <f>IF(AND(TONGHOP!$O119="ThiTN",OR(TONGHOP!$P119="LT",TONGHOP!$P119="TN"),TONGHOP!$Y119&lt;&gt;""),TONGHOP!$Y119,"")</f>
        <v/>
      </c>
      <c r="O119" s="139" t="str">
        <f>IF(AND(TONGHOP!$O119="ThiTN",OR(TONGHOP!$P119="LT",TONGHOP!$P119="TN"),TONGHOP!$Z119&lt;&gt;""),TONGHOP!$Z119,"")</f>
        <v/>
      </c>
      <c r="P119" s="139" t="str">
        <f>IF(AND(TONGHOP!$O119="ThiTN",TONGHOP!$P119="VĐ",TONGHOP!$X119&lt;&gt;""),TONGHOP!$X119,"")</f>
        <v/>
      </c>
      <c r="Q119" s="139" t="str">
        <f>IF(AND(TONGHOP!$O119="ThiTN",TONGHOP!$P119="VĐ",TONGHOP!$Y119&lt;&gt;""),TONGHOP!$Y119,"")</f>
        <v/>
      </c>
      <c r="R119" s="139" t="str">
        <f>IF(AND(TONGHOP!$O119="ThiTN",TONGHOP!$P119="VĐ",TONGHOP!$Z119&lt;&gt;""),TONGHOP!$Z119,"")</f>
        <v/>
      </c>
      <c r="S119" s="137" t="str">
        <f>IF(AND(TONGHOP!$O119="ThiTN",TONGHOP!$P119="TH",TONGHOP!$X119&lt;&gt;""),TONGHOP!$X119,"")</f>
        <v/>
      </c>
      <c r="T119" s="137" t="str">
        <f>IF(AND(TONGHOP!$O119="ThiTN",TONGHOP!$P119="TH",TONGHOP!$Y119&lt;&gt;""),TONGHOP!$Y119,"")</f>
        <v/>
      </c>
      <c r="U119" s="137" t="str">
        <f>IF(AND(TONGHOP!$O119="ThiTN",TONGHOP!$P119="TH",TONGHOP!$Z119&lt;&gt;""),TONGHOP!$Z119,"")</f>
        <v/>
      </c>
    </row>
    <row r="120" spans="1:21">
      <c r="A120" s="139" t="str">
        <f>IF(AND(TONGHOP!$O120="KTHP",OR(TONGHOP!$P120="LT",TONGHOP!$P120="TN"),TONGHOP!$X120&lt;&gt;""),TONGHOP!$X120,"")</f>
        <v>Lê Tiến Đạt</v>
      </c>
      <c r="B120" s="139" t="str">
        <f>IF(AND(TONGHOP!$O120="KTHP",OR(TONGHOP!$P120="LT",TONGHOP!$P120="TN"),TONGHOP!$Y120&lt;&gt;""),TONGHOP!$Y120,"")</f>
        <v>Đặng Đức Minh</v>
      </c>
      <c r="C120" s="139">
        <f>IF(AND(TONGHOP!$O120="KTHP",OR(TONGHOP!$P120="LT",TONGHOP!$P120="TN"),TONGHOP!$Z120&lt;&gt;""),TONGHOP!$Z120,"")</f>
        <v>37</v>
      </c>
      <c r="D120" s="139" t="str">
        <f>IF(AND(TONGHOP!$O120="KTHP",TONGHOP!$P120="VĐ"),TONGHOP!$X120,"")</f>
        <v/>
      </c>
      <c r="E120" s="138" t="str">
        <f>IF(AND(TONGHOP!$O120="KTHP",TONGHOP!$P120="VĐ"),TONGHOP!$Y120,"")</f>
        <v/>
      </c>
      <c r="F120" s="138" t="str">
        <f>IF(AND(TONGHOP!$O120="KTHP",TONGHOP!$P120="VĐ"),TONGHOP!$Z120,"")</f>
        <v/>
      </c>
      <c r="G120" s="139" t="str">
        <f>IF(AND(TONGHOP!$O120="KTHP",TONGHOP!$P120="TL"),TONGHOP!$X120,"")</f>
        <v/>
      </c>
      <c r="H120" s="138" t="str">
        <f>IF(AND(TONGHOP!$O120="KTHP",TONGHOP!$P120="TL"),TONGHOP!$Y120,"")</f>
        <v/>
      </c>
      <c r="I120" s="138" t="str">
        <f>IF(AND(TONGHOP!$O120="KTHP",TONGHOP!$P120="TL"),TONGHOP!$Z120,"")</f>
        <v/>
      </c>
      <c r="J120" s="139" t="str">
        <f>IF(AND(TONGHOP!$O120="KTHP",TONGHOP!$P120="TH"),TONGHOP!$X120,"")</f>
        <v/>
      </c>
      <c r="K120" s="138" t="str">
        <f>IF(AND(TONGHOP!$O120="KTHP",TONGHOP!$P120="TH"),TONGHOP!$Y120,"")</f>
        <v/>
      </c>
      <c r="L120" s="138" t="str">
        <f>IF(AND(TONGHOP!$O120="KTHP",TONGHOP!$P120="TH"),TONGHOP!$Z120,"")</f>
        <v/>
      </c>
      <c r="M120" s="139" t="str">
        <f>IF(AND(TONGHOP!$O120="ThiTN",OR(TONGHOP!$P120="LT",TONGHOP!$P120="TN"),TONGHOP!$X120&lt;&gt;""),TONGHOP!$X120,"")</f>
        <v/>
      </c>
      <c r="N120" s="139" t="str">
        <f>IF(AND(TONGHOP!$O120="ThiTN",OR(TONGHOP!$P120="LT",TONGHOP!$P120="TN"),TONGHOP!$Y120&lt;&gt;""),TONGHOP!$Y120,"")</f>
        <v/>
      </c>
      <c r="O120" s="139" t="str">
        <f>IF(AND(TONGHOP!$O120="ThiTN",OR(TONGHOP!$P120="LT",TONGHOP!$P120="TN"),TONGHOP!$Z120&lt;&gt;""),TONGHOP!$Z120,"")</f>
        <v/>
      </c>
      <c r="P120" s="139" t="str">
        <f>IF(AND(TONGHOP!$O120="ThiTN",TONGHOP!$P120="VĐ",TONGHOP!$X120&lt;&gt;""),TONGHOP!$X120,"")</f>
        <v/>
      </c>
      <c r="Q120" s="139" t="str">
        <f>IF(AND(TONGHOP!$O120="ThiTN",TONGHOP!$P120="VĐ",TONGHOP!$Y120&lt;&gt;""),TONGHOP!$Y120,"")</f>
        <v/>
      </c>
      <c r="R120" s="139" t="str">
        <f>IF(AND(TONGHOP!$O120="ThiTN",TONGHOP!$P120="VĐ",TONGHOP!$Z120&lt;&gt;""),TONGHOP!$Z120,"")</f>
        <v/>
      </c>
      <c r="S120" s="137" t="str">
        <f>IF(AND(TONGHOP!$O120="ThiTN",TONGHOP!$P120="TH",TONGHOP!$X120&lt;&gt;""),TONGHOP!$X120,"")</f>
        <v/>
      </c>
      <c r="T120" s="137" t="str">
        <f>IF(AND(TONGHOP!$O120="ThiTN",TONGHOP!$P120="TH",TONGHOP!$Y120&lt;&gt;""),TONGHOP!$Y120,"")</f>
        <v/>
      </c>
      <c r="U120" s="137" t="str">
        <f>IF(AND(TONGHOP!$O120="ThiTN",TONGHOP!$P120="TH",TONGHOP!$Z120&lt;&gt;""),TONGHOP!$Z120,"")</f>
        <v/>
      </c>
    </row>
    <row r="121" spans="1:21">
      <c r="A121" s="139" t="str">
        <f>IF(AND(TONGHOP!$O121="KTHP",OR(TONGHOP!$P121="LT",TONGHOP!$P121="TN"),TONGHOP!$X121&lt;&gt;""),TONGHOP!$X121,"")</f>
        <v>Đặng Đức Minh</v>
      </c>
      <c r="B121" s="139" t="str">
        <f>IF(AND(TONGHOP!$O121="KTHP",OR(TONGHOP!$P121="LT",TONGHOP!$P121="TN"),TONGHOP!$Y121&lt;&gt;""),TONGHOP!$Y121,"")</f>
        <v>Lê Tiến Đạt</v>
      </c>
      <c r="C121" s="139">
        <f>IF(AND(TONGHOP!$O121="KTHP",OR(TONGHOP!$P121="LT",TONGHOP!$P121="TN"),TONGHOP!$Z121&lt;&gt;""),TONGHOP!$Z121,"")</f>
        <v>37</v>
      </c>
      <c r="D121" s="139" t="str">
        <f>IF(AND(TONGHOP!$O121="KTHP",TONGHOP!$P121="VĐ"),TONGHOP!$X121,"")</f>
        <v/>
      </c>
      <c r="E121" s="138" t="str">
        <f>IF(AND(TONGHOP!$O121="KTHP",TONGHOP!$P121="VĐ"),TONGHOP!$Y121,"")</f>
        <v/>
      </c>
      <c r="F121" s="138" t="str">
        <f>IF(AND(TONGHOP!$O121="KTHP",TONGHOP!$P121="VĐ"),TONGHOP!$Z121,"")</f>
        <v/>
      </c>
      <c r="G121" s="139" t="str">
        <f>IF(AND(TONGHOP!$O121="KTHP",TONGHOP!$P121="TL"),TONGHOP!$X121,"")</f>
        <v/>
      </c>
      <c r="H121" s="138" t="str">
        <f>IF(AND(TONGHOP!$O121="KTHP",TONGHOP!$P121="TL"),TONGHOP!$Y121,"")</f>
        <v/>
      </c>
      <c r="I121" s="138" t="str">
        <f>IF(AND(TONGHOP!$O121="KTHP",TONGHOP!$P121="TL"),TONGHOP!$Z121,"")</f>
        <v/>
      </c>
      <c r="J121" s="139" t="str">
        <f>IF(AND(TONGHOP!$O121="KTHP",TONGHOP!$P121="TH"),TONGHOP!$X121,"")</f>
        <v/>
      </c>
      <c r="K121" s="138" t="str">
        <f>IF(AND(TONGHOP!$O121="KTHP",TONGHOP!$P121="TH"),TONGHOP!$Y121,"")</f>
        <v/>
      </c>
      <c r="L121" s="138" t="str">
        <f>IF(AND(TONGHOP!$O121="KTHP",TONGHOP!$P121="TH"),TONGHOP!$Z121,"")</f>
        <v/>
      </c>
      <c r="M121" s="139" t="str">
        <f>IF(AND(TONGHOP!$O121="ThiTN",OR(TONGHOP!$P121="LT",TONGHOP!$P121="TN"),TONGHOP!$X121&lt;&gt;""),TONGHOP!$X121,"")</f>
        <v/>
      </c>
      <c r="N121" s="139" t="str">
        <f>IF(AND(TONGHOP!$O121="ThiTN",OR(TONGHOP!$P121="LT",TONGHOP!$P121="TN"),TONGHOP!$Y121&lt;&gt;""),TONGHOP!$Y121,"")</f>
        <v/>
      </c>
      <c r="O121" s="139" t="str">
        <f>IF(AND(TONGHOP!$O121="ThiTN",OR(TONGHOP!$P121="LT",TONGHOP!$P121="TN"),TONGHOP!$Z121&lt;&gt;""),TONGHOP!$Z121,"")</f>
        <v/>
      </c>
      <c r="P121" s="139" t="str">
        <f>IF(AND(TONGHOP!$O121="ThiTN",TONGHOP!$P121="VĐ",TONGHOP!$X121&lt;&gt;""),TONGHOP!$X121,"")</f>
        <v/>
      </c>
      <c r="Q121" s="139" t="str">
        <f>IF(AND(TONGHOP!$O121="ThiTN",TONGHOP!$P121="VĐ",TONGHOP!$Y121&lt;&gt;""),TONGHOP!$Y121,"")</f>
        <v/>
      </c>
      <c r="R121" s="139" t="str">
        <f>IF(AND(TONGHOP!$O121="ThiTN",TONGHOP!$P121="VĐ",TONGHOP!$Z121&lt;&gt;""),TONGHOP!$Z121,"")</f>
        <v/>
      </c>
      <c r="S121" s="137" t="str">
        <f>IF(AND(TONGHOP!$O121="ThiTN",TONGHOP!$P121="TH",TONGHOP!$X121&lt;&gt;""),TONGHOP!$X121,"")</f>
        <v/>
      </c>
      <c r="T121" s="137" t="str">
        <f>IF(AND(TONGHOP!$O121="ThiTN",TONGHOP!$P121="TH",TONGHOP!$Y121&lt;&gt;""),TONGHOP!$Y121,"")</f>
        <v/>
      </c>
      <c r="U121" s="137" t="str">
        <f>IF(AND(TONGHOP!$O121="ThiTN",TONGHOP!$P121="TH",TONGHOP!$Z121&lt;&gt;""),TONGHOP!$Z121,"")</f>
        <v/>
      </c>
    </row>
    <row r="122" spans="1:21">
      <c r="A122" s="139" t="str">
        <f>IF(AND(TONGHOP!$O122="KTHP",OR(TONGHOP!$P122="LT",TONGHOP!$P122="TN"),TONGHOP!$X122&lt;&gt;""),TONGHOP!$X122,"")</f>
        <v>Lê Tiến Đạt</v>
      </c>
      <c r="B122" s="139" t="str">
        <f>IF(AND(TONGHOP!$O122="KTHP",OR(TONGHOP!$P122="LT",TONGHOP!$P122="TN"),TONGHOP!$Y122&lt;&gt;""),TONGHOP!$Y122,"")</f>
        <v>Ngô Phong Cường</v>
      </c>
      <c r="C122" s="139">
        <f>IF(AND(TONGHOP!$O122="KTHP",OR(TONGHOP!$P122="LT",TONGHOP!$P122="TN"),TONGHOP!$Z122&lt;&gt;""),TONGHOP!$Z122,"")</f>
        <v>36</v>
      </c>
      <c r="D122" s="139" t="str">
        <f>IF(AND(TONGHOP!$O122="KTHP",TONGHOP!$P122="VĐ"),TONGHOP!$X122,"")</f>
        <v/>
      </c>
      <c r="E122" s="138" t="str">
        <f>IF(AND(TONGHOP!$O122="KTHP",TONGHOP!$P122="VĐ"),TONGHOP!$Y122,"")</f>
        <v/>
      </c>
      <c r="F122" s="138" t="str">
        <f>IF(AND(TONGHOP!$O122="KTHP",TONGHOP!$P122="VĐ"),TONGHOP!$Z122,"")</f>
        <v/>
      </c>
      <c r="G122" s="139" t="str">
        <f>IF(AND(TONGHOP!$O122="KTHP",TONGHOP!$P122="TL"),TONGHOP!$X122,"")</f>
        <v/>
      </c>
      <c r="H122" s="138" t="str">
        <f>IF(AND(TONGHOP!$O122="KTHP",TONGHOP!$P122="TL"),TONGHOP!$Y122,"")</f>
        <v/>
      </c>
      <c r="I122" s="138" t="str">
        <f>IF(AND(TONGHOP!$O122="KTHP",TONGHOP!$P122="TL"),TONGHOP!$Z122,"")</f>
        <v/>
      </c>
      <c r="J122" s="139" t="str">
        <f>IF(AND(TONGHOP!$O122="KTHP",TONGHOP!$P122="TH"),TONGHOP!$X122,"")</f>
        <v/>
      </c>
      <c r="K122" s="138" t="str">
        <f>IF(AND(TONGHOP!$O122="KTHP",TONGHOP!$P122="TH"),TONGHOP!$Y122,"")</f>
        <v/>
      </c>
      <c r="L122" s="138" t="str">
        <f>IF(AND(TONGHOP!$O122="KTHP",TONGHOP!$P122="TH"),TONGHOP!$Z122,"")</f>
        <v/>
      </c>
      <c r="M122" s="139" t="str">
        <f>IF(AND(TONGHOP!$O122="ThiTN",OR(TONGHOP!$P122="LT",TONGHOP!$P122="TN"),TONGHOP!$X122&lt;&gt;""),TONGHOP!$X122,"")</f>
        <v/>
      </c>
      <c r="N122" s="139" t="str">
        <f>IF(AND(TONGHOP!$O122="ThiTN",OR(TONGHOP!$P122="LT",TONGHOP!$P122="TN"),TONGHOP!$Y122&lt;&gt;""),TONGHOP!$Y122,"")</f>
        <v/>
      </c>
      <c r="O122" s="139" t="str">
        <f>IF(AND(TONGHOP!$O122="ThiTN",OR(TONGHOP!$P122="LT",TONGHOP!$P122="TN"),TONGHOP!$Z122&lt;&gt;""),TONGHOP!$Z122,"")</f>
        <v/>
      </c>
      <c r="P122" s="139" t="str">
        <f>IF(AND(TONGHOP!$O122="ThiTN",TONGHOP!$P122="VĐ",TONGHOP!$X122&lt;&gt;""),TONGHOP!$X122,"")</f>
        <v/>
      </c>
      <c r="Q122" s="139" t="str">
        <f>IF(AND(TONGHOP!$O122="ThiTN",TONGHOP!$P122="VĐ",TONGHOP!$Y122&lt;&gt;""),TONGHOP!$Y122,"")</f>
        <v/>
      </c>
      <c r="R122" s="139" t="str">
        <f>IF(AND(TONGHOP!$O122="ThiTN",TONGHOP!$P122="VĐ",TONGHOP!$Z122&lt;&gt;""),TONGHOP!$Z122,"")</f>
        <v/>
      </c>
      <c r="S122" s="137" t="str">
        <f>IF(AND(TONGHOP!$O122="ThiTN",TONGHOP!$P122="TH",TONGHOP!$X122&lt;&gt;""),TONGHOP!$X122,"")</f>
        <v/>
      </c>
      <c r="T122" s="137" t="str">
        <f>IF(AND(TONGHOP!$O122="ThiTN",TONGHOP!$P122="TH",TONGHOP!$Y122&lt;&gt;""),TONGHOP!$Y122,"")</f>
        <v/>
      </c>
      <c r="U122" s="137" t="str">
        <f>IF(AND(TONGHOP!$O122="ThiTN",TONGHOP!$P122="TH",TONGHOP!$Z122&lt;&gt;""),TONGHOP!$Z122,"")</f>
        <v/>
      </c>
    </row>
    <row r="123" spans="1:21">
      <c r="A123" s="139" t="str">
        <f>IF(AND(TONGHOP!$O123="KTHP",OR(TONGHOP!$P123="LT",TONGHOP!$P123="TN"),TONGHOP!$X123&lt;&gt;""),TONGHOP!$X123,"")</f>
        <v>Đặng Đức Minh</v>
      </c>
      <c r="B123" s="139" t="str">
        <f>IF(AND(TONGHOP!$O123="KTHP",OR(TONGHOP!$P123="LT",TONGHOP!$P123="TN"),TONGHOP!$Y123&lt;&gt;""),TONGHOP!$Y123,"")</f>
        <v>Nguyễn Thị Tố Nga</v>
      </c>
      <c r="C123" s="139">
        <f>IF(AND(TONGHOP!$O123="KTHP",OR(TONGHOP!$P123="LT",TONGHOP!$P123="TN"),TONGHOP!$Z123&lt;&gt;""),TONGHOP!$Z123,"")</f>
        <v>36</v>
      </c>
      <c r="D123" s="139" t="str">
        <f>IF(AND(TONGHOP!$O123="KTHP",TONGHOP!$P123="VĐ"),TONGHOP!$X123,"")</f>
        <v/>
      </c>
      <c r="E123" s="138" t="str">
        <f>IF(AND(TONGHOP!$O123="KTHP",TONGHOP!$P123="VĐ"),TONGHOP!$Y123,"")</f>
        <v/>
      </c>
      <c r="F123" s="138" t="str">
        <f>IF(AND(TONGHOP!$O123="KTHP",TONGHOP!$P123="VĐ"),TONGHOP!$Z123,"")</f>
        <v/>
      </c>
      <c r="G123" s="139" t="str">
        <f>IF(AND(TONGHOP!$O123="KTHP",TONGHOP!$P123="TL"),TONGHOP!$X123,"")</f>
        <v/>
      </c>
      <c r="H123" s="138" t="str">
        <f>IF(AND(TONGHOP!$O123="KTHP",TONGHOP!$P123="TL"),TONGHOP!$Y123,"")</f>
        <v/>
      </c>
      <c r="I123" s="138" t="str">
        <f>IF(AND(TONGHOP!$O123="KTHP",TONGHOP!$P123="TL"),TONGHOP!$Z123,"")</f>
        <v/>
      </c>
      <c r="J123" s="139" t="str">
        <f>IF(AND(TONGHOP!$O123="KTHP",TONGHOP!$P123="TH"),TONGHOP!$X123,"")</f>
        <v/>
      </c>
      <c r="K123" s="138" t="str">
        <f>IF(AND(TONGHOP!$O123="KTHP",TONGHOP!$P123="TH"),TONGHOP!$Y123,"")</f>
        <v/>
      </c>
      <c r="L123" s="138" t="str">
        <f>IF(AND(TONGHOP!$O123="KTHP",TONGHOP!$P123="TH"),TONGHOP!$Z123,"")</f>
        <v/>
      </c>
      <c r="M123" s="139" t="str">
        <f>IF(AND(TONGHOP!$O123="ThiTN",OR(TONGHOP!$P123="LT",TONGHOP!$P123="TN"),TONGHOP!$X123&lt;&gt;""),TONGHOP!$X123,"")</f>
        <v/>
      </c>
      <c r="N123" s="139" t="str">
        <f>IF(AND(TONGHOP!$O123="ThiTN",OR(TONGHOP!$P123="LT",TONGHOP!$P123="TN"),TONGHOP!$Y123&lt;&gt;""),TONGHOP!$Y123,"")</f>
        <v/>
      </c>
      <c r="O123" s="139" t="str">
        <f>IF(AND(TONGHOP!$O123="ThiTN",OR(TONGHOP!$P123="LT",TONGHOP!$P123="TN"),TONGHOP!$Z123&lt;&gt;""),TONGHOP!$Z123,"")</f>
        <v/>
      </c>
      <c r="P123" s="139" t="str">
        <f>IF(AND(TONGHOP!$O123="ThiTN",TONGHOP!$P123="VĐ",TONGHOP!$X123&lt;&gt;""),TONGHOP!$X123,"")</f>
        <v/>
      </c>
      <c r="Q123" s="139" t="str">
        <f>IF(AND(TONGHOP!$O123="ThiTN",TONGHOP!$P123="VĐ",TONGHOP!$Y123&lt;&gt;""),TONGHOP!$Y123,"")</f>
        <v/>
      </c>
      <c r="R123" s="139" t="str">
        <f>IF(AND(TONGHOP!$O123="ThiTN",TONGHOP!$P123="VĐ",TONGHOP!$Z123&lt;&gt;""),TONGHOP!$Z123,"")</f>
        <v/>
      </c>
      <c r="S123" s="137" t="str">
        <f>IF(AND(TONGHOP!$O123="ThiTN",TONGHOP!$P123="TH",TONGHOP!$X123&lt;&gt;""),TONGHOP!$X123,"")</f>
        <v/>
      </c>
      <c r="T123" s="137" t="str">
        <f>IF(AND(TONGHOP!$O123="ThiTN",TONGHOP!$P123="TH",TONGHOP!$Y123&lt;&gt;""),TONGHOP!$Y123,"")</f>
        <v/>
      </c>
      <c r="U123" s="137" t="str">
        <f>IF(AND(TONGHOP!$O123="ThiTN",TONGHOP!$P123="TH",TONGHOP!$Z123&lt;&gt;""),TONGHOP!$Z123,"")</f>
        <v/>
      </c>
    </row>
    <row r="124" spans="1:21">
      <c r="A124" s="139" t="str">
        <f>IF(AND(TONGHOP!$O124="KTHP",OR(TONGHOP!$P124="LT",TONGHOP!$P124="TN"),TONGHOP!$X124&lt;&gt;""),TONGHOP!$X124,"")</f>
        <v>Đặng Đức Minh</v>
      </c>
      <c r="B124" s="139" t="str">
        <f>IF(AND(TONGHOP!$O124="KTHP",OR(TONGHOP!$P124="LT",TONGHOP!$P124="TN"),TONGHOP!$Y124&lt;&gt;""),TONGHOP!$Y124,"")</f>
        <v>Nguyễn Thị Tố Nga</v>
      </c>
      <c r="C124" s="139">
        <f>IF(AND(TONGHOP!$O124="KTHP",OR(TONGHOP!$P124="LT",TONGHOP!$P124="TN"),TONGHOP!$Z124&lt;&gt;""),TONGHOP!$Z124,"")</f>
        <v>36</v>
      </c>
      <c r="D124" s="139" t="str">
        <f>IF(AND(TONGHOP!$O124="KTHP",TONGHOP!$P124="VĐ"),TONGHOP!$X124,"")</f>
        <v/>
      </c>
      <c r="E124" s="138" t="str">
        <f>IF(AND(TONGHOP!$O124="KTHP",TONGHOP!$P124="VĐ"),TONGHOP!$Y124,"")</f>
        <v/>
      </c>
      <c r="F124" s="138" t="str">
        <f>IF(AND(TONGHOP!$O124="KTHP",TONGHOP!$P124="VĐ"),TONGHOP!$Z124,"")</f>
        <v/>
      </c>
      <c r="G124" s="139" t="str">
        <f>IF(AND(TONGHOP!$O124="KTHP",TONGHOP!$P124="TL"),TONGHOP!$X124,"")</f>
        <v/>
      </c>
      <c r="H124" s="138" t="str">
        <f>IF(AND(TONGHOP!$O124="KTHP",TONGHOP!$P124="TL"),TONGHOP!$Y124,"")</f>
        <v/>
      </c>
      <c r="I124" s="138" t="str">
        <f>IF(AND(TONGHOP!$O124="KTHP",TONGHOP!$P124="TL"),TONGHOP!$Z124,"")</f>
        <v/>
      </c>
      <c r="J124" s="139" t="str">
        <f>IF(AND(TONGHOP!$O124="KTHP",TONGHOP!$P124="TH"),TONGHOP!$X124,"")</f>
        <v/>
      </c>
      <c r="K124" s="138" t="str">
        <f>IF(AND(TONGHOP!$O124="KTHP",TONGHOP!$P124="TH"),TONGHOP!$Y124,"")</f>
        <v/>
      </c>
      <c r="L124" s="138" t="str">
        <f>IF(AND(TONGHOP!$O124="KTHP",TONGHOP!$P124="TH"),TONGHOP!$Z124,"")</f>
        <v/>
      </c>
      <c r="M124" s="139" t="str">
        <f>IF(AND(TONGHOP!$O124="ThiTN",OR(TONGHOP!$P124="LT",TONGHOP!$P124="TN"),TONGHOP!$X124&lt;&gt;""),TONGHOP!$X124,"")</f>
        <v/>
      </c>
      <c r="N124" s="139" t="str">
        <f>IF(AND(TONGHOP!$O124="ThiTN",OR(TONGHOP!$P124="LT",TONGHOP!$P124="TN"),TONGHOP!$Y124&lt;&gt;""),TONGHOP!$Y124,"")</f>
        <v/>
      </c>
      <c r="O124" s="139" t="str">
        <f>IF(AND(TONGHOP!$O124="ThiTN",OR(TONGHOP!$P124="LT",TONGHOP!$P124="TN"),TONGHOP!$Z124&lt;&gt;""),TONGHOP!$Z124,"")</f>
        <v/>
      </c>
      <c r="P124" s="139" t="str">
        <f>IF(AND(TONGHOP!$O124="ThiTN",TONGHOP!$P124="VĐ",TONGHOP!$X124&lt;&gt;""),TONGHOP!$X124,"")</f>
        <v/>
      </c>
      <c r="Q124" s="139" t="str">
        <f>IF(AND(TONGHOP!$O124="ThiTN",TONGHOP!$P124="VĐ",TONGHOP!$Y124&lt;&gt;""),TONGHOP!$Y124,"")</f>
        <v/>
      </c>
      <c r="R124" s="139" t="str">
        <f>IF(AND(TONGHOP!$O124="ThiTN",TONGHOP!$P124="VĐ",TONGHOP!$Z124&lt;&gt;""),TONGHOP!$Z124,"")</f>
        <v/>
      </c>
      <c r="S124" s="137" t="str">
        <f>IF(AND(TONGHOP!$O124="ThiTN",TONGHOP!$P124="TH",TONGHOP!$X124&lt;&gt;""),TONGHOP!$X124,"")</f>
        <v/>
      </c>
      <c r="T124" s="137" t="str">
        <f>IF(AND(TONGHOP!$O124="ThiTN",TONGHOP!$P124="TH",TONGHOP!$Y124&lt;&gt;""),TONGHOP!$Y124,"")</f>
        <v/>
      </c>
      <c r="U124" s="137" t="str">
        <f>IF(AND(TONGHOP!$O124="ThiTN",TONGHOP!$P124="TH",TONGHOP!$Z124&lt;&gt;""),TONGHOP!$Z124,"")</f>
        <v/>
      </c>
    </row>
    <row r="125" spans="1:21">
      <c r="A125" s="139" t="str">
        <f>IF(AND(TONGHOP!$O125="KTHP",OR(TONGHOP!$P125="LT",TONGHOP!$P125="TN"),TONGHOP!$X125&lt;&gt;""),TONGHOP!$X125,"")</f>
        <v>Đặng Đức Minh</v>
      </c>
      <c r="B125" s="139" t="str">
        <f>IF(AND(TONGHOP!$O125="KTHP",OR(TONGHOP!$P125="LT",TONGHOP!$P125="TN"),TONGHOP!$Y125&lt;&gt;""),TONGHOP!$Y125,"")</f>
        <v>Nguyễn Thị Tố Nga</v>
      </c>
      <c r="C125" s="139">
        <f>IF(AND(TONGHOP!$O125="KTHP",OR(TONGHOP!$P125="LT",TONGHOP!$P125="TN"),TONGHOP!$Z125&lt;&gt;""),TONGHOP!$Z125,"")</f>
        <v>41</v>
      </c>
      <c r="D125" s="139" t="str">
        <f>IF(AND(TONGHOP!$O125="KTHP",TONGHOP!$P125="VĐ"),TONGHOP!$X125,"")</f>
        <v/>
      </c>
      <c r="E125" s="138" t="str">
        <f>IF(AND(TONGHOP!$O125="KTHP",TONGHOP!$P125="VĐ"),TONGHOP!$Y125,"")</f>
        <v/>
      </c>
      <c r="F125" s="138" t="str">
        <f>IF(AND(TONGHOP!$O125="KTHP",TONGHOP!$P125="VĐ"),TONGHOP!$Z125,"")</f>
        <v/>
      </c>
      <c r="G125" s="139" t="str">
        <f>IF(AND(TONGHOP!$O125="KTHP",TONGHOP!$P125="TL"),TONGHOP!$X125,"")</f>
        <v/>
      </c>
      <c r="H125" s="138" t="str">
        <f>IF(AND(TONGHOP!$O125="KTHP",TONGHOP!$P125="TL"),TONGHOP!$Y125,"")</f>
        <v/>
      </c>
      <c r="I125" s="138" t="str">
        <f>IF(AND(TONGHOP!$O125="KTHP",TONGHOP!$P125="TL"),TONGHOP!$Z125,"")</f>
        <v/>
      </c>
      <c r="J125" s="139" t="str">
        <f>IF(AND(TONGHOP!$O125="KTHP",TONGHOP!$P125="TH"),TONGHOP!$X125,"")</f>
        <v/>
      </c>
      <c r="K125" s="138" t="str">
        <f>IF(AND(TONGHOP!$O125="KTHP",TONGHOP!$P125="TH"),TONGHOP!$Y125,"")</f>
        <v/>
      </c>
      <c r="L125" s="138" t="str">
        <f>IF(AND(TONGHOP!$O125="KTHP",TONGHOP!$P125="TH"),TONGHOP!$Z125,"")</f>
        <v/>
      </c>
      <c r="M125" s="139" t="str">
        <f>IF(AND(TONGHOP!$O125="ThiTN",OR(TONGHOP!$P125="LT",TONGHOP!$P125="TN"),TONGHOP!$X125&lt;&gt;""),TONGHOP!$X125,"")</f>
        <v/>
      </c>
      <c r="N125" s="139" t="str">
        <f>IF(AND(TONGHOP!$O125="ThiTN",OR(TONGHOP!$P125="LT",TONGHOP!$P125="TN"),TONGHOP!$Y125&lt;&gt;""),TONGHOP!$Y125,"")</f>
        <v/>
      </c>
      <c r="O125" s="139" t="str">
        <f>IF(AND(TONGHOP!$O125="ThiTN",OR(TONGHOP!$P125="LT",TONGHOP!$P125="TN"),TONGHOP!$Z125&lt;&gt;""),TONGHOP!$Z125,"")</f>
        <v/>
      </c>
      <c r="P125" s="139" t="str">
        <f>IF(AND(TONGHOP!$O125="ThiTN",TONGHOP!$P125="VĐ",TONGHOP!$X125&lt;&gt;""),TONGHOP!$X125,"")</f>
        <v/>
      </c>
      <c r="Q125" s="139" t="str">
        <f>IF(AND(TONGHOP!$O125="ThiTN",TONGHOP!$P125="VĐ",TONGHOP!$Y125&lt;&gt;""),TONGHOP!$Y125,"")</f>
        <v/>
      </c>
      <c r="R125" s="139" t="str">
        <f>IF(AND(TONGHOP!$O125="ThiTN",TONGHOP!$P125="VĐ",TONGHOP!$Z125&lt;&gt;""),TONGHOP!$Z125,"")</f>
        <v/>
      </c>
      <c r="S125" s="137" t="str">
        <f>IF(AND(TONGHOP!$O125="ThiTN",TONGHOP!$P125="TH",TONGHOP!$X125&lt;&gt;""),TONGHOP!$X125,"")</f>
        <v/>
      </c>
      <c r="T125" s="137" t="str">
        <f>IF(AND(TONGHOP!$O125="ThiTN",TONGHOP!$P125="TH",TONGHOP!$Y125&lt;&gt;""),TONGHOP!$Y125,"")</f>
        <v/>
      </c>
      <c r="U125" s="137" t="str">
        <f>IF(AND(TONGHOP!$O125="ThiTN",TONGHOP!$P125="TH",TONGHOP!$Z125&lt;&gt;""),TONGHOP!$Z125,"")</f>
        <v/>
      </c>
    </row>
    <row r="126" spans="1:21">
      <c r="A126" s="139" t="str">
        <f>IF(AND(TONGHOP!$O126="KTHP",OR(TONGHOP!$P126="LT",TONGHOP!$P126="TN"),TONGHOP!$X126&lt;&gt;""),TONGHOP!$X126,"")</f>
        <v>Nguyễn Duy Đạt</v>
      </c>
      <c r="B126" s="139" t="str">
        <f>IF(AND(TONGHOP!$O126="KTHP",OR(TONGHOP!$P126="LT",TONGHOP!$P126="TN"),TONGHOP!$Y126&lt;&gt;""),TONGHOP!$Y126,"")</f>
        <v>Mai Chiếm Tuấn</v>
      </c>
      <c r="C126" s="139">
        <f>IF(AND(TONGHOP!$O126="KTHP",OR(TONGHOP!$P126="LT",TONGHOP!$P126="TN"),TONGHOP!$Z126&lt;&gt;""),TONGHOP!$Z126,"")</f>
        <v>37</v>
      </c>
      <c r="D126" s="139" t="str">
        <f>IF(AND(TONGHOP!$O126="KTHP",TONGHOP!$P126="VĐ"),TONGHOP!$X126,"")</f>
        <v/>
      </c>
      <c r="E126" s="138" t="str">
        <f>IF(AND(TONGHOP!$O126="KTHP",TONGHOP!$P126="VĐ"),TONGHOP!$Y126,"")</f>
        <v/>
      </c>
      <c r="F126" s="138" t="str">
        <f>IF(AND(TONGHOP!$O126="KTHP",TONGHOP!$P126="VĐ"),TONGHOP!$Z126,"")</f>
        <v/>
      </c>
      <c r="G126" s="139" t="str">
        <f>IF(AND(TONGHOP!$O126="KTHP",TONGHOP!$P126="TL"),TONGHOP!$X126,"")</f>
        <v/>
      </c>
      <c r="H126" s="138" t="str">
        <f>IF(AND(TONGHOP!$O126="KTHP",TONGHOP!$P126="TL"),TONGHOP!$Y126,"")</f>
        <v/>
      </c>
      <c r="I126" s="138" t="str">
        <f>IF(AND(TONGHOP!$O126="KTHP",TONGHOP!$P126="TL"),TONGHOP!$Z126,"")</f>
        <v/>
      </c>
      <c r="J126" s="139" t="str">
        <f>IF(AND(TONGHOP!$O126="KTHP",TONGHOP!$P126="TH"),TONGHOP!$X126,"")</f>
        <v/>
      </c>
      <c r="K126" s="138" t="str">
        <f>IF(AND(TONGHOP!$O126="KTHP",TONGHOP!$P126="TH"),TONGHOP!$Y126,"")</f>
        <v/>
      </c>
      <c r="L126" s="138" t="str">
        <f>IF(AND(TONGHOP!$O126="KTHP",TONGHOP!$P126="TH"),TONGHOP!$Z126,"")</f>
        <v/>
      </c>
      <c r="M126" s="139" t="str">
        <f>IF(AND(TONGHOP!$O126="ThiTN",OR(TONGHOP!$P126="LT",TONGHOP!$P126="TN"),TONGHOP!$X126&lt;&gt;""),TONGHOP!$X126,"")</f>
        <v/>
      </c>
      <c r="N126" s="139" t="str">
        <f>IF(AND(TONGHOP!$O126="ThiTN",OR(TONGHOP!$P126="LT",TONGHOP!$P126="TN"),TONGHOP!$Y126&lt;&gt;""),TONGHOP!$Y126,"")</f>
        <v/>
      </c>
      <c r="O126" s="139" t="str">
        <f>IF(AND(TONGHOP!$O126="ThiTN",OR(TONGHOP!$P126="LT",TONGHOP!$P126="TN"),TONGHOP!$Z126&lt;&gt;""),TONGHOP!$Z126,"")</f>
        <v/>
      </c>
      <c r="P126" s="139" t="str">
        <f>IF(AND(TONGHOP!$O126="ThiTN",TONGHOP!$P126="VĐ",TONGHOP!$X126&lt;&gt;""),TONGHOP!$X126,"")</f>
        <v/>
      </c>
      <c r="Q126" s="139" t="str">
        <f>IF(AND(TONGHOP!$O126="ThiTN",TONGHOP!$P126="VĐ",TONGHOP!$Y126&lt;&gt;""),TONGHOP!$Y126,"")</f>
        <v/>
      </c>
      <c r="R126" s="139" t="str">
        <f>IF(AND(TONGHOP!$O126="ThiTN",TONGHOP!$P126="VĐ",TONGHOP!$Z126&lt;&gt;""),TONGHOP!$Z126,"")</f>
        <v/>
      </c>
      <c r="S126" s="137" t="str">
        <f>IF(AND(TONGHOP!$O126="ThiTN",TONGHOP!$P126="TH",TONGHOP!$X126&lt;&gt;""),TONGHOP!$X126,"")</f>
        <v/>
      </c>
      <c r="T126" s="137" t="str">
        <f>IF(AND(TONGHOP!$O126="ThiTN",TONGHOP!$P126="TH",TONGHOP!$Y126&lt;&gt;""),TONGHOP!$Y126,"")</f>
        <v/>
      </c>
      <c r="U126" s="137" t="str">
        <f>IF(AND(TONGHOP!$O126="ThiTN",TONGHOP!$P126="TH",TONGHOP!$Z126&lt;&gt;""),TONGHOP!$Z126,"")</f>
        <v/>
      </c>
    </row>
    <row r="127" spans="1:21">
      <c r="A127" s="139" t="str">
        <f>IF(AND(TONGHOP!$O127="KTHP",OR(TONGHOP!$P127="LT",TONGHOP!$P127="TN"),TONGHOP!$X127&lt;&gt;""),TONGHOP!$X127,"")</f>
        <v>Nguyễn Duy Đạt</v>
      </c>
      <c r="B127" s="139" t="str">
        <f>IF(AND(TONGHOP!$O127="KTHP",OR(TONGHOP!$P127="LT",TONGHOP!$P127="TN"),TONGHOP!$Y127&lt;&gt;""),TONGHOP!$Y127,"")</f>
        <v>Mai Chiếm Tuấn</v>
      </c>
      <c r="C127" s="139">
        <f>IF(AND(TONGHOP!$O127="KTHP",OR(TONGHOP!$P127="LT",TONGHOP!$P127="TN"),TONGHOP!$Z127&lt;&gt;""),TONGHOP!$Z127,"")</f>
        <v>38</v>
      </c>
      <c r="D127" s="139" t="str">
        <f>IF(AND(TONGHOP!$O127="KTHP",TONGHOP!$P127="VĐ"),TONGHOP!$X127,"")</f>
        <v/>
      </c>
      <c r="E127" s="138" t="str">
        <f>IF(AND(TONGHOP!$O127="KTHP",TONGHOP!$P127="VĐ"),TONGHOP!$Y127,"")</f>
        <v/>
      </c>
      <c r="F127" s="138" t="str">
        <f>IF(AND(TONGHOP!$O127="KTHP",TONGHOP!$P127="VĐ"),TONGHOP!$Z127,"")</f>
        <v/>
      </c>
      <c r="G127" s="139" t="str">
        <f>IF(AND(TONGHOP!$O127="KTHP",TONGHOP!$P127="TL"),TONGHOP!$X127,"")</f>
        <v/>
      </c>
      <c r="H127" s="138" t="str">
        <f>IF(AND(TONGHOP!$O127="KTHP",TONGHOP!$P127="TL"),TONGHOP!$Y127,"")</f>
        <v/>
      </c>
      <c r="I127" s="138" t="str">
        <f>IF(AND(TONGHOP!$O127="KTHP",TONGHOP!$P127="TL"),TONGHOP!$Z127,"")</f>
        <v/>
      </c>
      <c r="J127" s="139" t="str">
        <f>IF(AND(TONGHOP!$O127="KTHP",TONGHOP!$P127="TH"),TONGHOP!$X127,"")</f>
        <v/>
      </c>
      <c r="K127" s="138" t="str">
        <f>IF(AND(TONGHOP!$O127="KTHP",TONGHOP!$P127="TH"),TONGHOP!$Y127,"")</f>
        <v/>
      </c>
      <c r="L127" s="138" t="str">
        <f>IF(AND(TONGHOP!$O127="KTHP",TONGHOP!$P127="TH"),TONGHOP!$Z127,"")</f>
        <v/>
      </c>
      <c r="M127" s="139" t="str">
        <f>IF(AND(TONGHOP!$O127="ThiTN",OR(TONGHOP!$P127="LT",TONGHOP!$P127="TN"),TONGHOP!$X127&lt;&gt;""),TONGHOP!$X127,"")</f>
        <v/>
      </c>
      <c r="N127" s="139" t="str">
        <f>IF(AND(TONGHOP!$O127="ThiTN",OR(TONGHOP!$P127="LT",TONGHOP!$P127="TN"),TONGHOP!$Y127&lt;&gt;""),TONGHOP!$Y127,"")</f>
        <v/>
      </c>
      <c r="O127" s="139" t="str">
        <f>IF(AND(TONGHOP!$O127="ThiTN",OR(TONGHOP!$P127="LT",TONGHOP!$P127="TN"),TONGHOP!$Z127&lt;&gt;""),TONGHOP!$Z127,"")</f>
        <v/>
      </c>
      <c r="P127" s="139" t="str">
        <f>IF(AND(TONGHOP!$O127="ThiTN",TONGHOP!$P127="VĐ",TONGHOP!$X127&lt;&gt;""),TONGHOP!$X127,"")</f>
        <v/>
      </c>
      <c r="Q127" s="139" t="str">
        <f>IF(AND(TONGHOP!$O127="ThiTN",TONGHOP!$P127="VĐ",TONGHOP!$Y127&lt;&gt;""),TONGHOP!$Y127,"")</f>
        <v/>
      </c>
      <c r="R127" s="139" t="str">
        <f>IF(AND(TONGHOP!$O127="ThiTN",TONGHOP!$P127="VĐ",TONGHOP!$Z127&lt;&gt;""),TONGHOP!$Z127,"")</f>
        <v/>
      </c>
      <c r="S127" s="137" t="str">
        <f>IF(AND(TONGHOP!$O127="ThiTN",TONGHOP!$P127="TH",TONGHOP!$X127&lt;&gt;""),TONGHOP!$X127,"")</f>
        <v/>
      </c>
      <c r="T127" s="137" t="str">
        <f>IF(AND(TONGHOP!$O127="ThiTN",TONGHOP!$P127="TH",TONGHOP!$Y127&lt;&gt;""),TONGHOP!$Y127,"")</f>
        <v/>
      </c>
      <c r="U127" s="137" t="str">
        <f>IF(AND(TONGHOP!$O127="ThiTN",TONGHOP!$P127="TH",TONGHOP!$Z127&lt;&gt;""),TONGHOP!$Z127,"")</f>
        <v/>
      </c>
    </row>
    <row r="128" spans="1:21">
      <c r="A128" s="139" t="str">
        <f>IF(AND(TONGHOP!$O128="KTHP",OR(TONGHOP!$P128="LT",TONGHOP!$P128="TN"),TONGHOP!$X128&lt;&gt;""),TONGHOP!$X128,"")</f>
        <v>Mai Chiếm Tuấn</v>
      </c>
      <c r="B128" s="139" t="str">
        <f>IF(AND(TONGHOP!$O128="KTHP",OR(TONGHOP!$P128="LT",TONGHOP!$P128="TN"),TONGHOP!$Y128&lt;&gt;""),TONGHOP!$Y128,"")</f>
        <v>Nguyễn Duy Đạt</v>
      </c>
      <c r="C128" s="139">
        <f>IF(AND(TONGHOP!$O128="KTHP",OR(TONGHOP!$P128="LT",TONGHOP!$P128="TN"),TONGHOP!$Z128&lt;&gt;""),TONGHOP!$Z128,"")</f>
        <v>38</v>
      </c>
      <c r="D128" s="139" t="str">
        <f>IF(AND(TONGHOP!$O128="KTHP",TONGHOP!$P128="VĐ"),TONGHOP!$X128,"")</f>
        <v/>
      </c>
      <c r="E128" s="138" t="str">
        <f>IF(AND(TONGHOP!$O128="KTHP",TONGHOP!$P128="VĐ"),TONGHOP!$Y128,"")</f>
        <v/>
      </c>
      <c r="F128" s="138" t="str">
        <f>IF(AND(TONGHOP!$O128="KTHP",TONGHOP!$P128="VĐ"),TONGHOP!$Z128,"")</f>
        <v/>
      </c>
      <c r="G128" s="139" t="str">
        <f>IF(AND(TONGHOP!$O128="KTHP",TONGHOP!$P128="TL"),TONGHOP!$X128,"")</f>
        <v/>
      </c>
      <c r="H128" s="138" t="str">
        <f>IF(AND(TONGHOP!$O128="KTHP",TONGHOP!$P128="TL"),TONGHOP!$Y128,"")</f>
        <v/>
      </c>
      <c r="I128" s="138" t="str">
        <f>IF(AND(TONGHOP!$O128="KTHP",TONGHOP!$P128="TL"),TONGHOP!$Z128,"")</f>
        <v/>
      </c>
      <c r="J128" s="139" t="str">
        <f>IF(AND(TONGHOP!$O128="KTHP",TONGHOP!$P128="TH"),TONGHOP!$X128,"")</f>
        <v/>
      </c>
      <c r="K128" s="138" t="str">
        <f>IF(AND(TONGHOP!$O128="KTHP",TONGHOP!$P128="TH"),TONGHOP!$Y128,"")</f>
        <v/>
      </c>
      <c r="L128" s="138" t="str">
        <f>IF(AND(TONGHOP!$O128="KTHP",TONGHOP!$P128="TH"),TONGHOP!$Z128,"")</f>
        <v/>
      </c>
      <c r="M128" s="139" t="str">
        <f>IF(AND(TONGHOP!$O128="ThiTN",OR(TONGHOP!$P128="LT",TONGHOP!$P128="TN"),TONGHOP!$X128&lt;&gt;""),TONGHOP!$X128,"")</f>
        <v/>
      </c>
      <c r="N128" s="139" t="str">
        <f>IF(AND(TONGHOP!$O128="ThiTN",OR(TONGHOP!$P128="LT",TONGHOP!$P128="TN"),TONGHOP!$Y128&lt;&gt;""),TONGHOP!$Y128,"")</f>
        <v/>
      </c>
      <c r="O128" s="139" t="str">
        <f>IF(AND(TONGHOP!$O128="ThiTN",OR(TONGHOP!$P128="LT",TONGHOP!$P128="TN"),TONGHOP!$Z128&lt;&gt;""),TONGHOP!$Z128,"")</f>
        <v/>
      </c>
      <c r="P128" s="139" t="str">
        <f>IF(AND(TONGHOP!$O128="ThiTN",TONGHOP!$P128="VĐ",TONGHOP!$X128&lt;&gt;""),TONGHOP!$X128,"")</f>
        <v/>
      </c>
      <c r="Q128" s="139" t="str">
        <f>IF(AND(TONGHOP!$O128="ThiTN",TONGHOP!$P128="VĐ",TONGHOP!$Y128&lt;&gt;""),TONGHOP!$Y128,"")</f>
        <v/>
      </c>
      <c r="R128" s="139" t="str">
        <f>IF(AND(TONGHOP!$O128="ThiTN",TONGHOP!$P128="VĐ",TONGHOP!$Z128&lt;&gt;""),TONGHOP!$Z128,"")</f>
        <v/>
      </c>
      <c r="S128" s="137" t="str">
        <f>IF(AND(TONGHOP!$O128="ThiTN",TONGHOP!$P128="TH",TONGHOP!$X128&lt;&gt;""),TONGHOP!$X128,"")</f>
        <v/>
      </c>
      <c r="T128" s="137" t="str">
        <f>IF(AND(TONGHOP!$O128="ThiTN",TONGHOP!$P128="TH",TONGHOP!$Y128&lt;&gt;""),TONGHOP!$Y128,"")</f>
        <v/>
      </c>
      <c r="U128" s="137" t="str">
        <f>IF(AND(TONGHOP!$O128="ThiTN",TONGHOP!$P128="TH",TONGHOP!$Z128&lt;&gt;""),TONGHOP!$Z128,"")</f>
        <v/>
      </c>
    </row>
    <row r="129" spans="1:21">
      <c r="A129" s="139" t="str">
        <f>IF(AND(TONGHOP!$O129="KTHP",OR(TONGHOP!$P129="LT",TONGHOP!$P129="TN"),TONGHOP!$X129&lt;&gt;""),TONGHOP!$X129,"")</f>
        <v>Nguyễn Duy Đạt</v>
      </c>
      <c r="B129" s="139" t="str">
        <f>IF(AND(TONGHOP!$O129="KTHP",OR(TONGHOP!$P129="LT",TONGHOP!$P129="TN"),TONGHOP!$Y129&lt;&gt;""),TONGHOP!$Y129,"")</f>
        <v>Mai Chiếm Tuấn</v>
      </c>
      <c r="C129" s="139">
        <f>IF(AND(TONGHOP!$O129="KTHP",OR(TONGHOP!$P129="LT",TONGHOP!$P129="TN"),TONGHOP!$Z129&lt;&gt;""),TONGHOP!$Z129,"")</f>
        <v>37</v>
      </c>
      <c r="D129" s="139" t="str">
        <f>IF(AND(TONGHOP!$O129="KTHP",TONGHOP!$P129="VĐ"),TONGHOP!$X129,"")</f>
        <v/>
      </c>
      <c r="E129" s="138" t="str">
        <f>IF(AND(TONGHOP!$O129="KTHP",TONGHOP!$P129="VĐ"),TONGHOP!$Y129,"")</f>
        <v/>
      </c>
      <c r="F129" s="138" t="str">
        <f>IF(AND(TONGHOP!$O129="KTHP",TONGHOP!$P129="VĐ"),TONGHOP!$Z129,"")</f>
        <v/>
      </c>
      <c r="G129" s="139" t="str">
        <f>IF(AND(TONGHOP!$O129="KTHP",TONGHOP!$P129="TL"),TONGHOP!$X129,"")</f>
        <v/>
      </c>
      <c r="H129" s="138" t="str">
        <f>IF(AND(TONGHOP!$O129="KTHP",TONGHOP!$P129="TL"),TONGHOP!$Y129,"")</f>
        <v/>
      </c>
      <c r="I129" s="138" t="str">
        <f>IF(AND(TONGHOP!$O129="KTHP",TONGHOP!$P129="TL"),TONGHOP!$Z129,"")</f>
        <v/>
      </c>
      <c r="J129" s="139" t="str">
        <f>IF(AND(TONGHOP!$O129="KTHP",TONGHOP!$P129="TH"),TONGHOP!$X129,"")</f>
        <v/>
      </c>
      <c r="K129" s="138" t="str">
        <f>IF(AND(TONGHOP!$O129="KTHP",TONGHOP!$P129="TH"),TONGHOP!$Y129,"")</f>
        <v/>
      </c>
      <c r="L129" s="138" t="str">
        <f>IF(AND(TONGHOP!$O129="KTHP",TONGHOP!$P129="TH"),TONGHOP!$Z129,"")</f>
        <v/>
      </c>
      <c r="M129" s="139" t="str">
        <f>IF(AND(TONGHOP!$O129="ThiTN",OR(TONGHOP!$P129="LT",TONGHOP!$P129="TN"),TONGHOP!$X129&lt;&gt;""),TONGHOP!$X129,"")</f>
        <v/>
      </c>
      <c r="N129" s="139" t="str">
        <f>IF(AND(TONGHOP!$O129="ThiTN",OR(TONGHOP!$P129="LT",TONGHOP!$P129="TN"),TONGHOP!$Y129&lt;&gt;""),TONGHOP!$Y129,"")</f>
        <v/>
      </c>
      <c r="O129" s="139" t="str">
        <f>IF(AND(TONGHOP!$O129="ThiTN",OR(TONGHOP!$P129="LT",TONGHOP!$P129="TN"),TONGHOP!$Z129&lt;&gt;""),TONGHOP!$Z129,"")</f>
        <v/>
      </c>
      <c r="P129" s="139" t="str">
        <f>IF(AND(TONGHOP!$O129="ThiTN",TONGHOP!$P129="VĐ",TONGHOP!$X129&lt;&gt;""),TONGHOP!$X129,"")</f>
        <v/>
      </c>
      <c r="Q129" s="139" t="str">
        <f>IF(AND(TONGHOP!$O129="ThiTN",TONGHOP!$P129="VĐ",TONGHOP!$Y129&lt;&gt;""),TONGHOP!$Y129,"")</f>
        <v/>
      </c>
      <c r="R129" s="139" t="str">
        <f>IF(AND(TONGHOP!$O129="ThiTN",TONGHOP!$P129="VĐ",TONGHOP!$Z129&lt;&gt;""),TONGHOP!$Z129,"")</f>
        <v/>
      </c>
      <c r="S129" s="137" t="str">
        <f>IF(AND(TONGHOP!$O129="ThiTN",TONGHOP!$P129="TH",TONGHOP!$X129&lt;&gt;""),TONGHOP!$X129,"")</f>
        <v/>
      </c>
      <c r="T129" s="137" t="str">
        <f>IF(AND(TONGHOP!$O129="ThiTN",TONGHOP!$P129="TH",TONGHOP!$Y129&lt;&gt;""),TONGHOP!$Y129,"")</f>
        <v/>
      </c>
      <c r="U129" s="137" t="str">
        <f>IF(AND(TONGHOP!$O129="ThiTN",TONGHOP!$P129="TH",TONGHOP!$Z129&lt;&gt;""),TONGHOP!$Z129,"")</f>
        <v/>
      </c>
    </row>
    <row r="130" spans="1:21">
      <c r="A130" s="139" t="str">
        <f>IF(AND(TONGHOP!$O130="KTHP",OR(TONGHOP!$P130="LT",TONGHOP!$P130="TN"),TONGHOP!$X130&lt;&gt;""),TONGHOP!$X130,"")</f>
        <v>Kiều Trung Tín</v>
      </c>
      <c r="B130" s="139" t="str">
        <f>IF(AND(TONGHOP!$O130="KTHP",OR(TONGHOP!$P130="LT",TONGHOP!$P130="TN"),TONGHOP!$Y130&lt;&gt;""),TONGHOP!$Y130,"")</f>
        <v>Nguyễn Hữu Mạnh</v>
      </c>
      <c r="C130" s="139">
        <f>IF(AND(TONGHOP!$O130="KTHP",OR(TONGHOP!$P130="LT",TONGHOP!$P130="TN"),TONGHOP!$Z130&lt;&gt;""),TONGHOP!$Z130,"")</f>
        <v>35</v>
      </c>
      <c r="D130" s="139" t="str">
        <f>IF(AND(TONGHOP!$O130="KTHP",TONGHOP!$P130="VĐ"),TONGHOP!$X130,"")</f>
        <v/>
      </c>
      <c r="E130" s="138" t="str">
        <f>IF(AND(TONGHOP!$O130="KTHP",TONGHOP!$P130="VĐ"),TONGHOP!$Y130,"")</f>
        <v/>
      </c>
      <c r="F130" s="138" t="str">
        <f>IF(AND(TONGHOP!$O130="KTHP",TONGHOP!$P130="VĐ"),TONGHOP!$Z130,"")</f>
        <v/>
      </c>
      <c r="G130" s="139" t="str">
        <f>IF(AND(TONGHOP!$O130="KTHP",TONGHOP!$P130="TL"),TONGHOP!$X130,"")</f>
        <v/>
      </c>
      <c r="H130" s="138" t="str">
        <f>IF(AND(TONGHOP!$O130="KTHP",TONGHOP!$P130="TL"),TONGHOP!$Y130,"")</f>
        <v/>
      </c>
      <c r="I130" s="138" t="str">
        <f>IF(AND(TONGHOP!$O130="KTHP",TONGHOP!$P130="TL"),TONGHOP!$Z130,"")</f>
        <v/>
      </c>
      <c r="J130" s="139" t="str">
        <f>IF(AND(TONGHOP!$O130="KTHP",TONGHOP!$P130="TH"),TONGHOP!$X130,"")</f>
        <v/>
      </c>
      <c r="K130" s="138" t="str">
        <f>IF(AND(TONGHOP!$O130="KTHP",TONGHOP!$P130="TH"),TONGHOP!$Y130,"")</f>
        <v/>
      </c>
      <c r="L130" s="138" t="str">
        <f>IF(AND(TONGHOP!$O130="KTHP",TONGHOP!$P130="TH"),TONGHOP!$Z130,"")</f>
        <v/>
      </c>
      <c r="M130" s="139" t="str">
        <f>IF(AND(TONGHOP!$O130="ThiTN",OR(TONGHOP!$P130="LT",TONGHOP!$P130="TN"),TONGHOP!$X130&lt;&gt;""),TONGHOP!$X130,"")</f>
        <v/>
      </c>
      <c r="N130" s="139" t="str">
        <f>IF(AND(TONGHOP!$O130="ThiTN",OR(TONGHOP!$P130="LT",TONGHOP!$P130="TN"),TONGHOP!$Y130&lt;&gt;""),TONGHOP!$Y130,"")</f>
        <v/>
      </c>
      <c r="O130" s="139" t="str">
        <f>IF(AND(TONGHOP!$O130="ThiTN",OR(TONGHOP!$P130="LT",TONGHOP!$P130="TN"),TONGHOP!$Z130&lt;&gt;""),TONGHOP!$Z130,"")</f>
        <v/>
      </c>
      <c r="P130" s="139" t="str">
        <f>IF(AND(TONGHOP!$O130="ThiTN",TONGHOP!$P130="VĐ",TONGHOP!$X130&lt;&gt;""),TONGHOP!$X130,"")</f>
        <v/>
      </c>
      <c r="Q130" s="139" t="str">
        <f>IF(AND(TONGHOP!$O130="ThiTN",TONGHOP!$P130="VĐ",TONGHOP!$Y130&lt;&gt;""),TONGHOP!$Y130,"")</f>
        <v/>
      </c>
      <c r="R130" s="139" t="str">
        <f>IF(AND(TONGHOP!$O130="ThiTN",TONGHOP!$P130="VĐ",TONGHOP!$Z130&lt;&gt;""),TONGHOP!$Z130,"")</f>
        <v/>
      </c>
      <c r="S130" s="137" t="str">
        <f>IF(AND(TONGHOP!$O130="ThiTN",TONGHOP!$P130="TH",TONGHOP!$X130&lt;&gt;""),TONGHOP!$X130,"")</f>
        <v/>
      </c>
      <c r="T130" s="137" t="str">
        <f>IF(AND(TONGHOP!$O130="ThiTN",TONGHOP!$P130="TH",TONGHOP!$Y130&lt;&gt;""),TONGHOP!$Y130,"")</f>
        <v/>
      </c>
      <c r="U130" s="137" t="str">
        <f>IF(AND(TONGHOP!$O130="ThiTN",TONGHOP!$P130="TH",TONGHOP!$Z130&lt;&gt;""),TONGHOP!$Z130,"")</f>
        <v/>
      </c>
    </row>
    <row r="131" spans="1:21">
      <c r="A131" s="139" t="str">
        <f>IF(AND(TONGHOP!$O131="KTHP",OR(TONGHOP!$P131="LT",TONGHOP!$P131="TN"),TONGHOP!$X131&lt;&gt;""),TONGHOP!$X131,"")</f>
        <v>Phạm Nguyễn Đức Trung</v>
      </c>
      <c r="B131" s="139" t="str">
        <f>IF(AND(TONGHOP!$O131="KTHP",OR(TONGHOP!$P131="LT",TONGHOP!$P131="TN"),TONGHOP!$Y131&lt;&gt;""),TONGHOP!$Y131,"")</f>
        <v>Hà Quốc Bảo</v>
      </c>
      <c r="C131" s="139">
        <f>IF(AND(TONGHOP!$O131="KTHP",OR(TONGHOP!$P131="LT",TONGHOP!$P131="TN"),TONGHOP!$Z131&lt;&gt;""),TONGHOP!$Z131,"")</f>
        <v>37</v>
      </c>
      <c r="D131" s="139" t="str">
        <f>IF(AND(TONGHOP!$O131="KTHP",TONGHOP!$P131="VĐ"),TONGHOP!$X131,"")</f>
        <v/>
      </c>
      <c r="E131" s="138" t="str">
        <f>IF(AND(TONGHOP!$O131="KTHP",TONGHOP!$P131="VĐ"),TONGHOP!$Y131,"")</f>
        <v/>
      </c>
      <c r="F131" s="138" t="str">
        <f>IF(AND(TONGHOP!$O131="KTHP",TONGHOP!$P131="VĐ"),TONGHOP!$Z131,"")</f>
        <v/>
      </c>
      <c r="G131" s="139" t="str">
        <f>IF(AND(TONGHOP!$O131="KTHP",TONGHOP!$P131="TL"),TONGHOP!$X131,"")</f>
        <v/>
      </c>
      <c r="H131" s="138" t="str">
        <f>IF(AND(TONGHOP!$O131="KTHP",TONGHOP!$P131="TL"),TONGHOP!$Y131,"")</f>
        <v/>
      </c>
      <c r="I131" s="138" t="str">
        <f>IF(AND(TONGHOP!$O131="KTHP",TONGHOP!$P131="TL"),TONGHOP!$Z131,"")</f>
        <v/>
      </c>
      <c r="J131" s="139" t="str">
        <f>IF(AND(TONGHOP!$O131="KTHP",TONGHOP!$P131="TH"),TONGHOP!$X131,"")</f>
        <v/>
      </c>
      <c r="K131" s="138" t="str">
        <f>IF(AND(TONGHOP!$O131="KTHP",TONGHOP!$P131="TH"),TONGHOP!$Y131,"")</f>
        <v/>
      </c>
      <c r="L131" s="138" t="str">
        <f>IF(AND(TONGHOP!$O131="KTHP",TONGHOP!$P131="TH"),TONGHOP!$Z131,"")</f>
        <v/>
      </c>
      <c r="M131" s="139" t="str">
        <f>IF(AND(TONGHOP!$O131="ThiTN",OR(TONGHOP!$P131="LT",TONGHOP!$P131="TN"),TONGHOP!$X131&lt;&gt;""),TONGHOP!$X131,"")</f>
        <v/>
      </c>
      <c r="N131" s="139" t="str">
        <f>IF(AND(TONGHOP!$O131="ThiTN",OR(TONGHOP!$P131="LT",TONGHOP!$P131="TN"),TONGHOP!$Y131&lt;&gt;""),TONGHOP!$Y131,"")</f>
        <v/>
      </c>
      <c r="O131" s="139" t="str">
        <f>IF(AND(TONGHOP!$O131="ThiTN",OR(TONGHOP!$P131="LT",TONGHOP!$P131="TN"),TONGHOP!$Z131&lt;&gt;""),TONGHOP!$Z131,"")</f>
        <v/>
      </c>
      <c r="P131" s="139" t="str">
        <f>IF(AND(TONGHOP!$O131="ThiTN",TONGHOP!$P131="VĐ",TONGHOP!$X131&lt;&gt;""),TONGHOP!$X131,"")</f>
        <v/>
      </c>
      <c r="Q131" s="139" t="str">
        <f>IF(AND(TONGHOP!$O131="ThiTN",TONGHOP!$P131="VĐ",TONGHOP!$Y131&lt;&gt;""),TONGHOP!$Y131,"")</f>
        <v/>
      </c>
      <c r="R131" s="139" t="str">
        <f>IF(AND(TONGHOP!$O131="ThiTN",TONGHOP!$P131="VĐ",TONGHOP!$Z131&lt;&gt;""),TONGHOP!$Z131,"")</f>
        <v/>
      </c>
      <c r="S131" s="137" t="str">
        <f>IF(AND(TONGHOP!$O131="ThiTN",TONGHOP!$P131="TH",TONGHOP!$X131&lt;&gt;""),TONGHOP!$X131,"")</f>
        <v/>
      </c>
      <c r="T131" s="137" t="str">
        <f>IF(AND(TONGHOP!$O131="ThiTN",TONGHOP!$P131="TH",TONGHOP!$Y131&lt;&gt;""),TONGHOP!$Y131,"")</f>
        <v/>
      </c>
      <c r="U131" s="137" t="str">
        <f>IF(AND(TONGHOP!$O131="ThiTN",TONGHOP!$P131="TH",TONGHOP!$Z131&lt;&gt;""),TONGHOP!$Z131,"")</f>
        <v/>
      </c>
    </row>
    <row r="132" spans="1:21">
      <c r="A132" s="139" t="str">
        <f>IF(AND(TONGHOP!$O132="KTHP",OR(TONGHOP!$P132="LT",TONGHOP!$P132="TN"),TONGHOP!$X132&lt;&gt;""),TONGHOP!$X132,"")</f>
        <v>Trần Minh Thông</v>
      </c>
      <c r="B132" s="139" t="str">
        <f>IF(AND(TONGHOP!$O132="KTHP",OR(TONGHOP!$P132="LT",TONGHOP!$P132="TN"),TONGHOP!$Y132&lt;&gt;""),TONGHOP!$Y132,"")</f>
        <v>Chung Trần Thế Vinh</v>
      </c>
      <c r="C132" s="139">
        <f>IF(AND(TONGHOP!$O132="KTHP",OR(TONGHOP!$P132="LT",TONGHOP!$P132="TN"),TONGHOP!$Z132&lt;&gt;""),TONGHOP!$Z132,"")</f>
        <v>30</v>
      </c>
      <c r="D132" s="139" t="str">
        <f>IF(AND(TONGHOP!$O132="KTHP",TONGHOP!$P132="VĐ"),TONGHOP!$X132,"")</f>
        <v/>
      </c>
      <c r="E132" s="138" t="str">
        <f>IF(AND(TONGHOP!$O132="KTHP",TONGHOP!$P132="VĐ"),TONGHOP!$Y132,"")</f>
        <v/>
      </c>
      <c r="F132" s="138" t="str">
        <f>IF(AND(TONGHOP!$O132="KTHP",TONGHOP!$P132="VĐ"),TONGHOP!$Z132,"")</f>
        <v/>
      </c>
      <c r="G132" s="139" t="str">
        <f>IF(AND(TONGHOP!$O132="KTHP",TONGHOP!$P132="TL"),TONGHOP!$X132,"")</f>
        <v/>
      </c>
      <c r="H132" s="138" t="str">
        <f>IF(AND(TONGHOP!$O132="KTHP",TONGHOP!$P132="TL"),TONGHOP!$Y132,"")</f>
        <v/>
      </c>
      <c r="I132" s="138" t="str">
        <f>IF(AND(TONGHOP!$O132="KTHP",TONGHOP!$P132="TL"),TONGHOP!$Z132,"")</f>
        <v/>
      </c>
      <c r="J132" s="139" t="str">
        <f>IF(AND(TONGHOP!$O132="KTHP",TONGHOP!$P132="TH"),TONGHOP!$X132,"")</f>
        <v/>
      </c>
      <c r="K132" s="138" t="str">
        <f>IF(AND(TONGHOP!$O132="KTHP",TONGHOP!$P132="TH"),TONGHOP!$Y132,"")</f>
        <v/>
      </c>
      <c r="L132" s="138" t="str">
        <f>IF(AND(TONGHOP!$O132="KTHP",TONGHOP!$P132="TH"),TONGHOP!$Z132,"")</f>
        <v/>
      </c>
      <c r="M132" s="139" t="str">
        <f>IF(AND(TONGHOP!$O132="ThiTN",OR(TONGHOP!$P132="LT",TONGHOP!$P132="TN"),TONGHOP!$X132&lt;&gt;""),TONGHOP!$X132,"")</f>
        <v/>
      </c>
      <c r="N132" s="139" t="str">
        <f>IF(AND(TONGHOP!$O132="ThiTN",OR(TONGHOP!$P132="LT",TONGHOP!$P132="TN"),TONGHOP!$Y132&lt;&gt;""),TONGHOP!$Y132,"")</f>
        <v/>
      </c>
      <c r="O132" s="139" t="str">
        <f>IF(AND(TONGHOP!$O132="ThiTN",OR(TONGHOP!$P132="LT",TONGHOP!$P132="TN"),TONGHOP!$Z132&lt;&gt;""),TONGHOP!$Z132,"")</f>
        <v/>
      </c>
      <c r="P132" s="139" t="str">
        <f>IF(AND(TONGHOP!$O132="ThiTN",TONGHOP!$P132="VĐ",TONGHOP!$X132&lt;&gt;""),TONGHOP!$X132,"")</f>
        <v/>
      </c>
      <c r="Q132" s="139" t="str">
        <f>IF(AND(TONGHOP!$O132="ThiTN",TONGHOP!$P132="VĐ",TONGHOP!$Y132&lt;&gt;""),TONGHOP!$Y132,"")</f>
        <v/>
      </c>
      <c r="R132" s="139" t="str">
        <f>IF(AND(TONGHOP!$O132="ThiTN",TONGHOP!$P132="VĐ",TONGHOP!$Z132&lt;&gt;""),TONGHOP!$Z132,"")</f>
        <v/>
      </c>
      <c r="S132" s="137" t="str">
        <f>IF(AND(TONGHOP!$O132="ThiTN",TONGHOP!$P132="TH",TONGHOP!$X132&lt;&gt;""),TONGHOP!$X132,"")</f>
        <v/>
      </c>
      <c r="T132" s="137" t="str">
        <f>IF(AND(TONGHOP!$O132="ThiTN",TONGHOP!$P132="TH",TONGHOP!$Y132&lt;&gt;""),TONGHOP!$Y132,"")</f>
        <v/>
      </c>
      <c r="U132" s="137" t="str">
        <f>IF(AND(TONGHOP!$O132="ThiTN",TONGHOP!$P132="TH",TONGHOP!$Z132&lt;&gt;""),TONGHOP!$Z132,"")</f>
        <v/>
      </c>
    </row>
    <row r="133" spans="1:21">
      <c r="A133" s="139" t="str">
        <f>IF(AND(TONGHOP!$O133="KTHP",OR(TONGHOP!$P133="LT",TONGHOP!$P133="TN"),TONGHOP!$X133&lt;&gt;""),TONGHOP!$X133,"")</f>
        <v>Trần Minh Thông</v>
      </c>
      <c r="B133" s="139" t="str">
        <f>IF(AND(TONGHOP!$O133="KTHP",OR(TONGHOP!$P133="LT",TONGHOP!$P133="TN"),TONGHOP!$Y133&lt;&gt;""),TONGHOP!$Y133,"")</f>
        <v>Chung Trần Thế Vinh</v>
      </c>
      <c r="C133" s="139">
        <f>IF(AND(TONGHOP!$O133="KTHP",OR(TONGHOP!$P133="LT",TONGHOP!$P133="TN"),TONGHOP!$Z133&lt;&gt;""),TONGHOP!$Z133,"")</f>
        <v>33</v>
      </c>
      <c r="D133" s="139" t="str">
        <f>IF(AND(TONGHOP!$O133="KTHP",TONGHOP!$P133="VĐ"),TONGHOP!$X133,"")</f>
        <v/>
      </c>
      <c r="E133" s="138" t="str">
        <f>IF(AND(TONGHOP!$O133="KTHP",TONGHOP!$P133="VĐ"),TONGHOP!$Y133,"")</f>
        <v/>
      </c>
      <c r="F133" s="138" t="str">
        <f>IF(AND(TONGHOP!$O133="KTHP",TONGHOP!$P133="VĐ"),TONGHOP!$Z133,"")</f>
        <v/>
      </c>
      <c r="G133" s="139" t="str">
        <f>IF(AND(TONGHOP!$O133="KTHP",TONGHOP!$P133="TL"),TONGHOP!$X133,"")</f>
        <v/>
      </c>
      <c r="H133" s="138" t="str">
        <f>IF(AND(TONGHOP!$O133="KTHP",TONGHOP!$P133="TL"),TONGHOP!$Y133,"")</f>
        <v/>
      </c>
      <c r="I133" s="138" t="str">
        <f>IF(AND(TONGHOP!$O133="KTHP",TONGHOP!$P133="TL"),TONGHOP!$Z133,"")</f>
        <v/>
      </c>
      <c r="J133" s="139" t="str">
        <f>IF(AND(TONGHOP!$O133="KTHP",TONGHOP!$P133="TH"),TONGHOP!$X133,"")</f>
        <v/>
      </c>
      <c r="K133" s="138" t="str">
        <f>IF(AND(TONGHOP!$O133="KTHP",TONGHOP!$P133="TH"),TONGHOP!$Y133,"")</f>
        <v/>
      </c>
      <c r="L133" s="138" t="str">
        <f>IF(AND(TONGHOP!$O133="KTHP",TONGHOP!$P133="TH"),TONGHOP!$Z133,"")</f>
        <v/>
      </c>
      <c r="M133" s="139" t="str">
        <f>IF(AND(TONGHOP!$O133="ThiTN",OR(TONGHOP!$P133="LT",TONGHOP!$P133="TN"),TONGHOP!$X133&lt;&gt;""),TONGHOP!$X133,"")</f>
        <v/>
      </c>
      <c r="N133" s="139" t="str">
        <f>IF(AND(TONGHOP!$O133="ThiTN",OR(TONGHOP!$P133="LT",TONGHOP!$P133="TN"),TONGHOP!$Y133&lt;&gt;""),TONGHOP!$Y133,"")</f>
        <v/>
      </c>
      <c r="O133" s="139" t="str">
        <f>IF(AND(TONGHOP!$O133="ThiTN",OR(TONGHOP!$P133="LT",TONGHOP!$P133="TN"),TONGHOP!$Z133&lt;&gt;""),TONGHOP!$Z133,"")</f>
        <v/>
      </c>
      <c r="P133" s="139" t="str">
        <f>IF(AND(TONGHOP!$O133="ThiTN",TONGHOP!$P133="VĐ",TONGHOP!$X133&lt;&gt;""),TONGHOP!$X133,"")</f>
        <v/>
      </c>
      <c r="Q133" s="139" t="str">
        <f>IF(AND(TONGHOP!$O133="ThiTN",TONGHOP!$P133="VĐ",TONGHOP!$Y133&lt;&gt;""),TONGHOP!$Y133,"")</f>
        <v/>
      </c>
      <c r="R133" s="139" t="str">
        <f>IF(AND(TONGHOP!$O133="ThiTN",TONGHOP!$P133="VĐ",TONGHOP!$Z133&lt;&gt;""),TONGHOP!$Z133,"")</f>
        <v/>
      </c>
      <c r="S133" s="137" t="str">
        <f>IF(AND(TONGHOP!$O133="ThiTN",TONGHOP!$P133="TH",TONGHOP!$X133&lt;&gt;""),TONGHOP!$X133,"")</f>
        <v/>
      </c>
      <c r="T133" s="137" t="str">
        <f>IF(AND(TONGHOP!$O133="ThiTN",TONGHOP!$P133="TH",TONGHOP!$Y133&lt;&gt;""),TONGHOP!$Y133,"")</f>
        <v/>
      </c>
      <c r="U133" s="137" t="str">
        <f>IF(AND(TONGHOP!$O133="ThiTN",TONGHOP!$P133="TH",TONGHOP!$Z133&lt;&gt;""),TONGHOP!$Z133,"")</f>
        <v/>
      </c>
    </row>
    <row r="134" spans="1:21">
      <c r="A134" s="139" t="str">
        <f>IF(AND(TONGHOP!$O134="KTHP",OR(TONGHOP!$P134="LT",TONGHOP!$P134="TN"),TONGHOP!$X134&lt;&gt;""),TONGHOP!$X134,"")</f>
        <v>Phạm Nguyễn Đức Trung</v>
      </c>
      <c r="B134" s="139" t="str">
        <f>IF(AND(TONGHOP!$O134="KTHP",OR(TONGHOP!$P134="LT",TONGHOP!$P134="TN"),TONGHOP!$Y134&lt;&gt;""),TONGHOP!$Y134,"")</f>
        <v>Võ Đắc Thịnh</v>
      </c>
      <c r="C134" s="139">
        <f>IF(AND(TONGHOP!$O134="KTHP",OR(TONGHOP!$P134="LT",TONGHOP!$P134="TN"),TONGHOP!$Z134&lt;&gt;""),TONGHOP!$Z134,"")</f>
        <v>37</v>
      </c>
      <c r="D134" s="139" t="str">
        <f>IF(AND(TONGHOP!$O134="KTHP",TONGHOP!$P134="VĐ"),TONGHOP!$X134,"")</f>
        <v/>
      </c>
      <c r="E134" s="138" t="str">
        <f>IF(AND(TONGHOP!$O134="KTHP",TONGHOP!$P134="VĐ"),TONGHOP!$Y134,"")</f>
        <v/>
      </c>
      <c r="F134" s="138" t="str">
        <f>IF(AND(TONGHOP!$O134="KTHP",TONGHOP!$P134="VĐ"),TONGHOP!$Z134,"")</f>
        <v/>
      </c>
      <c r="G134" s="139" t="str">
        <f>IF(AND(TONGHOP!$O134="KTHP",TONGHOP!$P134="TL"),TONGHOP!$X134,"")</f>
        <v/>
      </c>
      <c r="H134" s="138" t="str">
        <f>IF(AND(TONGHOP!$O134="KTHP",TONGHOP!$P134="TL"),TONGHOP!$Y134,"")</f>
        <v/>
      </c>
      <c r="I134" s="138" t="str">
        <f>IF(AND(TONGHOP!$O134="KTHP",TONGHOP!$P134="TL"),TONGHOP!$Z134,"")</f>
        <v/>
      </c>
      <c r="J134" s="139" t="str">
        <f>IF(AND(TONGHOP!$O134="KTHP",TONGHOP!$P134="TH"),TONGHOP!$X134,"")</f>
        <v/>
      </c>
      <c r="K134" s="138" t="str">
        <f>IF(AND(TONGHOP!$O134="KTHP",TONGHOP!$P134="TH"),TONGHOP!$Y134,"")</f>
        <v/>
      </c>
      <c r="L134" s="138" t="str">
        <f>IF(AND(TONGHOP!$O134="KTHP",TONGHOP!$P134="TH"),TONGHOP!$Z134,"")</f>
        <v/>
      </c>
      <c r="M134" s="139" t="str">
        <f>IF(AND(TONGHOP!$O134="ThiTN",OR(TONGHOP!$P134="LT",TONGHOP!$P134="TN"),TONGHOP!$X134&lt;&gt;""),TONGHOP!$X134,"")</f>
        <v/>
      </c>
      <c r="N134" s="139" t="str">
        <f>IF(AND(TONGHOP!$O134="ThiTN",OR(TONGHOP!$P134="LT",TONGHOP!$P134="TN"),TONGHOP!$Y134&lt;&gt;""),TONGHOP!$Y134,"")</f>
        <v/>
      </c>
      <c r="O134" s="139" t="str">
        <f>IF(AND(TONGHOP!$O134="ThiTN",OR(TONGHOP!$P134="LT",TONGHOP!$P134="TN"),TONGHOP!$Z134&lt;&gt;""),TONGHOP!$Z134,"")</f>
        <v/>
      </c>
      <c r="P134" s="139" t="str">
        <f>IF(AND(TONGHOP!$O134="ThiTN",TONGHOP!$P134="VĐ",TONGHOP!$X134&lt;&gt;""),TONGHOP!$X134,"")</f>
        <v/>
      </c>
      <c r="Q134" s="139" t="str">
        <f>IF(AND(TONGHOP!$O134="ThiTN",TONGHOP!$P134="VĐ",TONGHOP!$Y134&lt;&gt;""),TONGHOP!$Y134,"")</f>
        <v/>
      </c>
      <c r="R134" s="139" t="str">
        <f>IF(AND(TONGHOP!$O134="ThiTN",TONGHOP!$P134="VĐ",TONGHOP!$Z134&lt;&gt;""),TONGHOP!$Z134,"")</f>
        <v/>
      </c>
      <c r="S134" s="137" t="str">
        <f>IF(AND(TONGHOP!$O134="ThiTN",TONGHOP!$P134="TH",TONGHOP!$X134&lt;&gt;""),TONGHOP!$X134,"")</f>
        <v/>
      </c>
      <c r="T134" s="137" t="str">
        <f>IF(AND(TONGHOP!$O134="ThiTN",TONGHOP!$P134="TH",TONGHOP!$Y134&lt;&gt;""),TONGHOP!$Y134,"")</f>
        <v/>
      </c>
      <c r="U134" s="137" t="str">
        <f>IF(AND(TONGHOP!$O134="ThiTN",TONGHOP!$P134="TH",TONGHOP!$Z134&lt;&gt;""),TONGHOP!$Z134,"")</f>
        <v/>
      </c>
    </row>
    <row r="135" spans="1:21">
      <c r="A135" s="139" t="str">
        <f>IF(AND(TONGHOP!$O135="KTHP",OR(TONGHOP!$P135="LT",TONGHOP!$P135="TN"),TONGHOP!$X135&lt;&gt;""),TONGHOP!$X135,"")</f>
        <v>Phạm Nguyễn Đức Trung</v>
      </c>
      <c r="B135" s="139" t="str">
        <f>IF(AND(TONGHOP!$O135="KTHP",OR(TONGHOP!$P135="LT",TONGHOP!$P135="TN"),TONGHOP!$Y135&lt;&gt;""),TONGHOP!$Y135,"")</f>
        <v>Hà Quốc Bảo</v>
      </c>
      <c r="C135" s="139">
        <f>IF(AND(TONGHOP!$O135="KTHP",OR(TONGHOP!$P135="LT",TONGHOP!$P135="TN"),TONGHOP!$Z135&lt;&gt;""),TONGHOP!$Z135,"")</f>
        <v>35</v>
      </c>
      <c r="D135" s="139" t="str">
        <f>IF(AND(TONGHOP!$O135="KTHP",TONGHOP!$P135="VĐ"),TONGHOP!$X135,"")</f>
        <v/>
      </c>
      <c r="E135" s="138" t="str">
        <f>IF(AND(TONGHOP!$O135="KTHP",TONGHOP!$P135="VĐ"),TONGHOP!$Y135,"")</f>
        <v/>
      </c>
      <c r="F135" s="138" t="str">
        <f>IF(AND(TONGHOP!$O135="KTHP",TONGHOP!$P135="VĐ"),TONGHOP!$Z135,"")</f>
        <v/>
      </c>
      <c r="G135" s="139" t="str">
        <f>IF(AND(TONGHOP!$O135="KTHP",TONGHOP!$P135="TL"),TONGHOP!$X135,"")</f>
        <v/>
      </c>
      <c r="H135" s="138" t="str">
        <f>IF(AND(TONGHOP!$O135="KTHP",TONGHOP!$P135="TL"),TONGHOP!$Y135,"")</f>
        <v/>
      </c>
      <c r="I135" s="138" t="str">
        <f>IF(AND(TONGHOP!$O135="KTHP",TONGHOP!$P135="TL"),TONGHOP!$Z135,"")</f>
        <v/>
      </c>
      <c r="J135" s="139" t="str">
        <f>IF(AND(TONGHOP!$O135="KTHP",TONGHOP!$P135="TH"),TONGHOP!$X135,"")</f>
        <v/>
      </c>
      <c r="K135" s="138" t="str">
        <f>IF(AND(TONGHOP!$O135="KTHP",TONGHOP!$P135="TH"),TONGHOP!$Y135,"")</f>
        <v/>
      </c>
      <c r="L135" s="138" t="str">
        <f>IF(AND(TONGHOP!$O135="KTHP",TONGHOP!$P135="TH"),TONGHOP!$Z135,"")</f>
        <v/>
      </c>
      <c r="M135" s="139" t="str">
        <f>IF(AND(TONGHOP!$O135="ThiTN",OR(TONGHOP!$P135="LT",TONGHOP!$P135="TN"),TONGHOP!$X135&lt;&gt;""),TONGHOP!$X135,"")</f>
        <v/>
      </c>
      <c r="N135" s="139" t="str">
        <f>IF(AND(TONGHOP!$O135="ThiTN",OR(TONGHOP!$P135="LT",TONGHOP!$P135="TN"),TONGHOP!$Y135&lt;&gt;""),TONGHOP!$Y135,"")</f>
        <v/>
      </c>
      <c r="O135" s="139" t="str">
        <f>IF(AND(TONGHOP!$O135="ThiTN",OR(TONGHOP!$P135="LT",TONGHOP!$P135="TN"),TONGHOP!$Z135&lt;&gt;""),TONGHOP!$Z135,"")</f>
        <v/>
      </c>
      <c r="P135" s="139" t="str">
        <f>IF(AND(TONGHOP!$O135="ThiTN",TONGHOP!$P135="VĐ",TONGHOP!$X135&lt;&gt;""),TONGHOP!$X135,"")</f>
        <v/>
      </c>
      <c r="Q135" s="139" t="str">
        <f>IF(AND(TONGHOP!$O135="ThiTN",TONGHOP!$P135="VĐ",TONGHOP!$Y135&lt;&gt;""),TONGHOP!$Y135,"")</f>
        <v/>
      </c>
      <c r="R135" s="139" t="str">
        <f>IF(AND(TONGHOP!$O135="ThiTN",TONGHOP!$P135="VĐ",TONGHOP!$Z135&lt;&gt;""),TONGHOP!$Z135,"")</f>
        <v/>
      </c>
      <c r="S135" s="137" t="str">
        <f>IF(AND(TONGHOP!$O135="ThiTN",TONGHOP!$P135="TH",TONGHOP!$X135&lt;&gt;""),TONGHOP!$X135,"")</f>
        <v/>
      </c>
      <c r="T135" s="137" t="str">
        <f>IF(AND(TONGHOP!$O135="ThiTN",TONGHOP!$P135="TH",TONGHOP!$Y135&lt;&gt;""),TONGHOP!$Y135,"")</f>
        <v/>
      </c>
      <c r="U135" s="137" t="str">
        <f>IF(AND(TONGHOP!$O135="ThiTN",TONGHOP!$P135="TH",TONGHOP!$Z135&lt;&gt;""),TONGHOP!$Z135,"")</f>
        <v/>
      </c>
    </row>
    <row r="136" spans="1:21">
      <c r="A136" s="139" t="str">
        <f>IF(AND(TONGHOP!$O136="KTHP",OR(TONGHOP!$P136="LT",TONGHOP!$P136="TN"),TONGHOP!$X136&lt;&gt;""),TONGHOP!$X136,"")</f>
        <v>Phạm Nguyễn Đức Trung</v>
      </c>
      <c r="B136" s="139" t="str">
        <f>IF(AND(TONGHOP!$O136="KTHP",OR(TONGHOP!$P136="LT",TONGHOP!$P136="TN"),TONGHOP!$Y136&lt;&gt;""),TONGHOP!$Y136,"")</f>
        <v>Hà Quốc Bảo</v>
      </c>
      <c r="C136" s="139">
        <f>IF(AND(TONGHOP!$O136="KTHP",OR(TONGHOP!$P136="LT",TONGHOP!$P136="TN"),TONGHOP!$Z136&lt;&gt;""),TONGHOP!$Z136,"")</f>
        <v>36</v>
      </c>
      <c r="D136" s="139" t="str">
        <f>IF(AND(TONGHOP!$O136="KTHP",TONGHOP!$P136="VĐ"),TONGHOP!$X136,"")</f>
        <v/>
      </c>
      <c r="E136" s="138" t="str">
        <f>IF(AND(TONGHOP!$O136="KTHP",TONGHOP!$P136="VĐ"),TONGHOP!$Y136,"")</f>
        <v/>
      </c>
      <c r="F136" s="138" t="str">
        <f>IF(AND(TONGHOP!$O136="KTHP",TONGHOP!$P136="VĐ"),TONGHOP!$Z136,"")</f>
        <v/>
      </c>
      <c r="G136" s="139" t="str">
        <f>IF(AND(TONGHOP!$O136="KTHP",TONGHOP!$P136="TL"),TONGHOP!$X136,"")</f>
        <v/>
      </c>
      <c r="H136" s="138" t="str">
        <f>IF(AND(TONGHOP!$O136="KTHP",TONGHOP!$P136="TL"),TONGHOP!$Y136,"")</f>
        <v/>
      </c>
      <c r="I136" s="138" t="str">
        <f>IF(AND(TONGHOP!$O136="KTHP",TONGHOP!$P136="TL"),TONGHOP!$Z136,"")</f>
        <v/>
      </c>
      <c r="J136" s="139" t="str">
        <f>IF(AND(TONGHOP!$O136="KTHP",TONGHOP!$P136="TH"),TONGHOP!$X136,"")</f>
        <v/>
      </c>
      <c r="K136" s="138" t="str">
        <f>IF(AND(TONGHOP!$O136="KTHP",TONGHOP!$P136="TH"),TONGHOP!$Y136,"")</f>
        <v/>
      </c>
      <c r="L136" s="138" t="str">
        <f>IF(AND(TONGHOP!$O136="KTHP",TONGHOP!$P136="TH"),TONGHOP!$Z136,"")</f>
        <v/>
      </c>
      <c r="M136" s="139" t="str">
        <f>IF(AND(TONGHOP!$O136="ThiTN",OR(TONGHOP!$P136="LT",TONGHOP!$P136="TN"),TONGHOP!$X136&lt;&gt;""),TONGHOP!$X136,"")</f>
        <v/>
      </c>
      <c r="N136" s="139" t="str">
        <f>IF(AND(TONGHOP!$O136="ThiTN",OR(TONGHOP!$P136="LT",TONGHOP!$P136="TN"),TONGHOP!$Y136&lt;&gt;""),TONGHOP!$Y136,"")</f>
        <v/>
      </c>
      <c r="O136" s="139" t="str">
        <f>IF(AND(TONGHOP!$O136="ThiTN",OR(TONGHOP!$P136="LT",TONGHOP!$P136="TN"),TONGHOP!$Z136&lt;&gt;""),TONGHOP!$Z136,"")</f>
        <v/>
      </c>
      <c r="P136" s="139" t="str">
        <f>IF(AND(TONGHOP!$O136="ThiTN",TONGHOP!$P136="VĐ",TONGHOP!$X136&lt;&gt;""),TONGHOP!$X136,"")</f>
        <v/>
      </c>
      <c r="Q136" s="139" t="str">
        <f>IF(AND(TONGHOP!$O136="ThiTN",TONGHOP!$P136="VĐ",TONGHOP!$Y136&lt;&gt;""),TONGHOP!$Y136,"")</f>
        <v/>
      </c>
      <c r="R136" s="139" t="str">
        <f>IF(AND(TONGHOP!$O136="ThiTN",TONGHOP!$P136="VĐ",TONGHOP!$Z136&lt;&gt;""),TONGHOP!$Z136,"")</f>
        <v/>
      </c>
      <c r="S136" s="137" t="str">
        <f>IF(AND(TONGHOP!$O136="ThiTN",TONGHOP!$P136="TH",TONGHOP!$X136&lt;&gt;""),TONGHOP!$X136,"")</f>
        <v/>
      </c>
      <c r="T136" s="137" t="str">
        <f>IF(AND(TONGHOP!$O136="ThiTN",TONGHOP!$P136="TH",TONGHOP!$Y136&lt;&gt;""),TONGHOP!$Y136,"")</f>
        <v/>
      </c>
      <c r="U136" s="137" t="str">
        <f>IF(AND(TONGHOP!$O136="ThiTN",TONGHOP!$P136="TH",TONGHOP!$Z136&lt;&gt;""),TONGHOP!$Z136,"")</f>
        <v/>
      </c>
    </row>
    <row r="137" spans="1:21">
      <c r="A137" s="139" t="str">
        <f>IF(AND(TONGHOP!$O137="KTHP",OR(TONGHOP!$P137="LT",TONGHOP!$P137="TN"),TONGHOP!$X137&lt;&gt;""),TONGHOP!$X137,"")</f>
        <v>Võ Đắc Thịnh</v>
      </c>
      <c r="B137" s="139" t="str">
        <f>IF(AND(TONGHOP!$O137="KTHP",OR(TONGHOP!$P137="LT",TONGHOP!$P137="TN"),TONGHOP!$Y137&lt;&gt;""),TONGHOP!$Y137,"")</f>
        <v>Phạm Nguyễn Đức Trung</v>
      </c>
      <c r="C137" s="139">
        <f>IF(AND(TONGHOP!$O137="KTHP",OR(TONGHOP!$P137="LT",TONGHOP!$P137="TN"),TONGHOP!$Z137&lt;&gt;""),TONGHOP!$Z137,"")</f>
        <v>34</v>
      </c>
      <c r="D137" s="139" t="str">
        <f>IF(AND(TONGHOP!$O137="KTHP",TONGHOP!$P137="VĐ"),TONGHOP!$X137,"")</f>
        <v/>
      </c>
      <c r="E137" s="138" t="str">
        <f>IF(AND(TONGHOP!$O137="KTHP",TONGHOP!$P137="VĐ"),TONGHOP!$Y137,"")</f>
        <v/>
      </c>
      <c r="F137" s="138" t="str">
        <f>IF(AND(TONGHOP!$O137="KTHP",TONGHOP!$P137="VĐ"),TONGHOP!$Z137,"")</f>
        <v/>
      </c>
      <c r="G137" s="139" t="str">
        <f>IF(AND(TONGHOP!$O137="KTHP",TONGHOP!$P137="TL"),TONGHOP!$X137,"")</f>
        <v/>
      </c>
      <c r="H137" s="138" t="str">
        <f>IF(AND(TONGHOP!$O137="KTHP",TONGHOP!$P137="TL"),TONGHOP!$Y137,"")</f>
        <v/>
      </c>
      <c r="I137" s="138" t="str">
        <f>IF(AND(TONGHOP!$O137="KTHP",TONGHOP!$P137="TL"),TONGHOP!$Z137,"")</f>
        <v/>
      </c>
      <c r="J137" s="139" t="str">
        <f>IF(AND(TONGHOP!$O137="KTHP",TONGHOP!$P137="TH"),TONGHOP!$X137,"")</f>
        <v/>
      </c>
      <c r="K137" s="138" t="str">
        <f>IF(AND(TONGHOP!$O137="KTHP",TONGHOP!$P137="TH"),TONGHOP!$Y137,"")</f>
        <v/>
      </c>
      <c r="L137" s="138" t="str">
        <f>IF(AND(TONGHOP!$O137="KTHP",TONGHOP!$P137="TH"),TONGHOP!$Z137,"")</f>
        <v/>
      </c>
      <c r="M137" s="139" t="str">
        <f>IF(AND(TONGHOP!$O137="ThiTN",OR(TONGHOP!$P137="LT",TONGHOP!$P137="TN"),TONGHOP!$X137&lt;&gt;""),TONGHOP!$X137,"")</f>
        <v/>
      </c>
      <c r="N137" s="139" t="str">
        <f>IF(AND(TONGHOP!$O137="ThiTN",OR(TONGHOP!$P137="LT",TONGHOP!$P137="TN"),TONGHOP!$Y137&lt;&gt;""),TONGHOP!$Y137,"")</f>
        <v/>
      </c>
      <c r="O137" s="139" t="str">
        <f>IF(AND(TONGHOP!$O137="ThiTN",OR(TONGHOP!$P137="LT",TONGHOP!$P137="TN"),TONGHOP!$Z137&lt;&gt;""),TONGHOP!$Z137,"")</f>
        <v/>
      </c>
      <c r="P137" s="139" t="str">
        <f>IF(AND(TONGHOP!$O137="ThiTN",TONGHOP!$P137="VĐ",TONGHOP!$X137&lt;&gt;""),TONGHOP!$X137,"")</f>
        <v/>
      </c>
      <c r="Q137" s="139" t="str">
        <f>IF(AND(TONGHOP!$O137="ThiTN",TONGHOP!$P137="VĐ",TONGHOP!$Y137&lt;&gt;""),TONGHOP!$Y137,"")</f>
        <v/>
      </c>
      <c r="R137" s="139" t="str">
        <f>IF(AND(TONGHOP!$O137="ThiTN",TONGHOP!$P137="VĐ",TONGHOP!$Z137&lt;&gt;""),TONGHOP!$Z137,"")</f>
        <v/>
      </c>
      <c r="S137" s="137" t="str">
        <f>IF(AND(TONGHOP!$O137="ThiTN",TONGHOP!$P137="TH",TONGHOP!$X137&lt;&gt;""),TONGHOP!$X137,"")</f>
        <v/>
      </c>
      <c r="T137" s="137" t="str">
        <f>IF(AND(TONGHOP!$O137="ThiTN",TONGHOP!$P137="TH",TONGHOP!$Y137&lt;&gt;""),TONGHOP!$Y137,"")</f>
        <v/>
      </c>
      <c r="U137" s="137" t="str">
        <f>IF(AND(TONGHOP!$O137="ThiTN",TONGHOP!$P137="TH",TONGHOP!$Z137&lt;&gt;""),TONGHOP!$Z137,"")</f>
        <v/>
      </c>
    </row>
    <row r="138" spans="1:21">
      <c r="A138" s="139" t="str">
        <f>IF(AND(TONGHOP!$O138="KTHP",OR(TONGHOP!$P138="LT",TONGHOP!$P138="TN"),TONGHOP!$X138&lt;&gt;""),TONGHOP!$X138,"")</f>
        <v>Nguyễn Hữu Mạnh</v>
      </c>
      <c r="B138" s="139" t="str">
        <f>IF(AND(TONGHOP!$O138="KTHP",OR(TONGHOP!$P138="LT",TONGHOP!$P138="TN"),TONGHOP!$Y138&lt;&gt;""),TONGHOP!$Y138,"")</f>
        <v>Hà Quốc Bảo</v>
      </c>
      <c r="C138" s="139">
        <f>IF(AND(TONGHOP!$O138="KTHP",OR(TONGHOP!$P138="LT",TONGHOP!$P138="TN"),TONGHOP!$Z138&lt;&gt;""),TONGHOP!$Z138,"")</f>
        <v>36</v>
      </c>
      <c r="D138" s="139" t="str">
        <f>IF(AND(TONGHOP!$O138="KTHP",TONGHOP!$P138="VĐ"),TONGHOP!$X138,"")</f>
        <v/>
      </c>
      <c r="E138" s="138" t="str">
        <f>IF(AND(TONGHOP!$O138="KTHP",TONGHOP!$P138="VĐ"),TONGHOP!$Y138,"")</f>
        <v/>
      </c>
      <c r="F138" s="138" t="str">
        <f>IF(AND(TONGHOP!$O138="KTHP",TONGHOP!$P138="VĐ"),TONGHOP!$Z138,"")</f>
        <v/>
      </c>
      <c r="G138" s="139" t="str">
        <f>IF(AND(TONGHOP!$O138="KTHP",TONGHOP!$P138="TL"),TONGHOP!$X138,"")</f>
        <v/>
      </c>
      <c r="H138" s="138" t="str">
        <f>IF(AND(TONGHOP!$O138="KTHP",TONGHOP!$P138="TL"),TONGHOP!$Y138,"")</f>
        <v/>
      </c>
      <c r="I138" s="138" t="str">
        <f>IF(AND(TONGHOP!$O138="KTHP",TONGHOP!$P138="TL"),TONGHOP!$Z138,"")</f>
        <v/>
      </c>
      <c r="J138" s="139" t="str">
        <f>IF(AND(TONGHOP!$O138="KTHP",TONGHOP!$P138="TH"),TONGHOP!$X138,"")</f>
        <v/>
      </c>
      <c r="K138" s="138" t="str">
        <f>IF(AND(TONGHOP!$O138="KTHP",TONGHOP!$P138="TH"),TONGHOP!$Y138,"")</f>
        <v/>
      </c>
      <c r="L138" s="138" t="str">
        <f>IF(AND(TONGHOP!$O138="KTHP",TONGHOP!$P138="TH"),TONGHOP!$Z138,"")</f>
        <v/>
      </c>
      <c r="M138" s="139" t="str">
        <f>IF(AND(TONGHOP!$O138="ThiTN",OR(TONGHOP!$P138="LT",TONGHOP!$P138="TN"),TONGHOP!$X138&lt;&gt;""),TONGHOP!$X138,"")</f>
        <v/>
      </c>
      <c r="N138" s="139" t="str">
        <f>IF(AND(TONGHOP!$O138="ThiTN",OR(TONGHOP!$P138="LT",TONGHOP!$P138="TN"),TONGHOP!$Y138&lt;&gt;""),TONGHOP!$Y138,"")</f>
        <v/>
      </c>
      <c r="O138" s="139" t="str">
        <f>IF(AND(TONGHOP!$O138="ThiTN",OR(TONGHOP!$P138="LT",TONGHOP!$P138="TN"),TONGHOP!$Z138&lt;&gt;""),TONGHOP!$Z138,"")</f>
        <v/>
      </c>
      <c r="P138" s="139" t="str">
        <f>IF(AND(TONGHOP!$O138="ThiTN",TONGHOP!$P138="VĐ",TONGHOP!$X138&lt;&gt;""),TONGHOP!$X138,"")</f>
        <v/>
      </c>
      <c r="Q138" s="139" t="str">
        <f>IF(AND(TONGHOP!$O138="ThiTN",TONGHOP!$P138="VĐ",TONGHOP!$Y138&lt;&gt;""),TONGHOP!$Y138,"")</f>
        <v/>
      </c>
      <c r="R138" s="139" t="str">
        <f>IF(AND(TONGHOP!$O138="ThiTN",TONGHOP!$P138="VĐ",TONGHOP!$Z138&lt;&gt;""),TONGHOP!$Z138,"")</f>
        <v/>
      </c>
      <c r="S138" s="137" t="str">
        <f>IF(AND(TONGHOP!$O138="ThiTN",TONGHOP!$P138="TH",TONGHOP!$X138&lt;&gt;""),TONGHOP!$X138,"")</f>
        <v/>
      </c>
      <c r="T138" s="137" t="str">
        <f>IF(AND(TONGHOP!$O138="ThiTN",TONGHOP!$P138="TH",TONGHOP!$Y138&lt;&gt;""),TONGHOP!$Y138,"")</f>
        <v/>
      </c>
      <c r="U138" s="137" t="str">
        <f>IF(AND(TONGHOP!$O138="ThiTN",TONGHOP!$P138="TH",TONGHOP!$Z138&lt;&gt;""),TONGHOP!$Z138,"")</f>
        <v/>
      </c>
    </row>
    <row r="139" spans="1:21">
      <c r="A139" s="139" t="str">
        <f>IF(AND(TONGHOP!$O139="KTHP",OR(TONGHOP!$P139="LT",TONGHOP!$P139="TN"),TONGHOP!$X139&lt;&gt;""),TONGHOP!$X139,"")</f>
        <v>Phạm Nguyễn Đức Trung</v>
      </c>
      <c r="B139" s="139" t="str">
        <f>IF(AND(TONGHOP!$O139="KTHP",OR(TONGHOP!$P139="LT",TONGHOP!$P139="TN"),TONGHOP!$Y139&lt;&gt;""),TONGHOP!$Y139,"")</f>
        <v>Nguyễn Thái Bình</v>
      </c>
      <c r="C139" s="139">
        <f>IF(AND(TONGHOP!$O139="KTHP",OR(TONGHOP!$P139="LT",TONGHOP!$P139="TN"),TONGHOP!$Z139&lt;&gt;""),TONGHOP!$Z139,"")</f>
        <v>25</v>
      </c>
      <c r="D139" s="139" t="str">
        <f>IF(AND(TONGHOP!$O139="KTHP",TONGHOP!$P139="VĐ"),TONGHOP!$X139,"")</f>
        <v/>
      </c>
      <c r="E139" s="138" t="str">
        <f>IF(AND(TONGHOP!$O139="KTHP",TONGHOP!$P139="VĐ"),TONGHOP!$Y139,"")</f>
        <v/>
      </c>
      <c r="F139" s="138" t="str">
        <f>IF(AND(TONGHOP!$O139="KTHP",TONGHOP!$P139="VĐ"),TONGHOP!$Z139,"")</f>
        <v/>
      </c>
      <c r="G139" s="139" t="str">
        <f>IF(AND(TONGHOP!$O139="KTHP",TONGHOP!$P139="TL"),TONGHOP!$X139,"")</f>
        <v/>
      </c>
      <c r="H139" s="138" t="str">
        <f>IF(AND(TONGHOP!$O139="KTHP",TONGHOP!$P139="TL"),TONGHOP!$Y139,"")</f>
        <v/>
      </c>
      <c r="I139" s="138" t="str">
        <f>IF(AND(TONGHOP!$O139="KTHP",TONGHOP!$P139="TL"),TONGHOP!$Z139,"")</f>
        <v/>
      </c>
      <c r="J139" s="139" t="str">
        <f>IF(AND(TONGHOP!$O139="KTHP",TONGHOP!$P139="TH"),TONGHOP!$X139,"")</f>
        <v/>
      </c>
      <c r="K139" s="138" t="str">
        <f>IF(AND(TONGHOP!$O139="KTHP",TONGHOP!$P139="TH"),TONGHOP!$Y139,"")</f>
        <v/>
      </c>
      <c r="L139" s="138" t="str">
        <f>IF(AND(TONGHOP!$O139="KTHP",TONGHOP!$P139="TH"),TONGHOP!$Z139,"")</f>
        <v/>
      </c>
      <c r="M139" s="139" t="str">
        <f>IF(AND(TONGHOP!$O139="ThiTN",OR(TONGHOP!$P139="LT",TONGHOP!$P139="TN"),TONGHOP!$X139&lt;&gt;""),TONGHOP!$X139,"")</f>
        <v/>
      </c>
      <c r="N139" s="139" t="str">
        <f>IF(AND(TONGHOP!$O139="ThiTN",OR(TONGHOP!$P139="LT",TONGHOP!$P139="TN"),TONGHOP!$Y139&lt;&gt;""),TONGHOP!$Y139,"")</f>
        <v/>
      </c>
      <c r="O139" s="139" t="str">
        <f>IF(AND(TONGHOP!$O139="ThiTN",OR(TONGHOP!$P139="LT",TONGHOP!$P139="TN"),TONGHOP!$Z139&lt;&gt;""),TONGHOP!$Z139,"")</f>
        <v/>
      </c>
      <c r="P139" s="139" t="str">
        <f>IF(AND(TONGHOP!$O139="ThiTN",TONGHOP!$P139="VĐ",TONGHOP!$X139&lt;&gt;""),TONGHOP!$X139,"")</f>
        <v/>
      </c>
      <c r="Q139" s="139" t="str">
        <f>IF(AND(TONGHOP!$O139="ThiTN",TONGHOP!$P139="VĐ",TONGHOP!$Y139&lt;&gt;""),TONGHOP!$Y139,"")</f>
        <v/>
      </c>
      <c r="R139" s="139" t="str">
        <f>IF(AND(TONGHOP!$O139="ThiTN",TONGHOP!$P139="VĐ",TONGHOP!$Z139&lt;&gt;""),TONGHOP!$Z139,"")</f>
        <v/>
      </c>
      <c r="S139" s="137" t="str">
        <f>IF(AND(TONGHOP!$O139="ThiTN",TONGHOP!$P139="TH",TONGHOP!$X139&lt;&gt;""),TONGHOP!$X139,"")</f>
        <v/>
      </c>
      <c r="T139" s="137" t="str">
        <f>IF(AND(TONGHOP!$O139="ThiTN",TONGHOP!$P139="TH",TONGHOP!$Y139&lt;&gt;""),TONGHOP!$Y139,"")</f>
        <v/>
      </c>
      <c r="U139" s="137" t="str">
        <f>IF(AND(TONGHOP!$O139="ThiTN",TONGHOP!$P139="TH",TONGHOP!$Z139&lt;&gt;""),TONGHOP!$Z139,"")</f>
        <v/>
      </c>
    </row>
    <row r="140" spans="1:21">
      <c r="A140" s="139" t="str">
        <f>IF(AND(TONGHOP!$O140="KTHP",OR(TONGHOP!$P140="LT",TONGHOP!$P140="TN"),TONGHOP!$X140&lt;&gt;""),TONGHOP!$X140,"")</f>
        <v/>
      </c>
      <c r="B140" s="139" t="str">
        <f>IF(AND(TONGHOP!$O140="KTHP",OR(TONGHOP!$P140="LT",TONGHOP!$P140="TN"),TONGHOP!$Y140&lt;&gt;""),TONGHOP!$Y140,"")</f>
        <v/>
      </c>
      <c r="C140" s="139" t="str">
        <f>IF(AND(TONGHOP!$O140="KTHP",OR(TONGHOP!$P140="LT",TONGHOP!$P140="TN"),TONGHOP!$Z140&lt;&gt;""),TONGHOP!$Z140,"")</f>
        <v/>
      </c>
      <c r="D140" s="139" t="str">
        <f>IF(AND(TONGHOP!$O140="KTHP",TONGHOP!$P140="VĐ"),TONGHOP!$X140,"")</f>
        <v/>
      </c>
      <c r="E140" s="138" t="str">
        <f>IF(AND(TONGHOP!$O140="KTHP",TONGHOP!$P140="VĐ"),TONGHOP!$Y140,"")</f>
        <v/>
      </c>
      <c r="F140" s="138" t="str">
        <f>IF(AND(TONGHOP!$O140="KTHP",TONGHOP!$P140="VĐ"),TONGHOP!$Z140,"")</f>
        <v/>
      </c>
      <c r="G140" s="139" t="str">
        <f>IF(AND(TONGHOP!$O140="KTHP",TONGHOP!$P140="TL"),TONGHOP!$X140,"")</f>
        <v/>
      </c>
      <c r="H140" s="138" t="str">
        <f>IF(AND(TONGHOP!$O140="KTHP",TONGHOP!$P140="TL"),TONGHOP!$Y140,"")</f>
        <v/>
      </c>
      <c r="I140" s="138" t="str">
        <f>IF(AND(TONGHOP!$O140="KTHP",TONGHOP!$P140="TL"),TONGHOP!$Z140,"")</f>
        <v/>
      </c>
      <c r="J140" s="139" t="str">
        <f>IF(AND(TONGHOP!$O140="KTHP",TONGHOP!$P140="TH"),TONGHOP!$X140,"")</f>
        <v/>
      </c>
      <c r="K140" s="138" t="str">
        <f>IF(AND(TONGHOP!$O140="KTHP",TONGHOP!$P140="TH"),TONGHOP!$Y140,"")</f>
        <v/>
      </c>
      <c r="L140" s="138" t="str">
        <f>IF(AND(TONGHOP!$O140="KTHP",TONGHOP!$P140="TH"),TONGHOP!$Z140,"")</f>
        <v/>
      </c>
      <c r="M140" s="139" t="str">
        <f>IF(AND(TONGHOP!$O140="ThiTN",OR(TONGHOP!$P140="LT",TONGHOP!$P140="TN"),TONGHOP!$X140&lt;&gt;""),TONGHOP!$X140,"")</f>
        <v/>
      </c>
      <c r="N140" s="139" t="str">
        <f>IF(AND(TONGHOP!$O140="ThiTN",OR(TONGHOP!$P140="LT",TONGHOP!$P140="TN"),TONGHOP!$Y140&lt;&gt;""),TONGHOP!$Y140,"")</f>
        <v/>
      </c>
      <c r="O140" s="139" t="str">
        <f>IF(AND(TONGHOP!$O140="ThiTN",OR(TONGHOP!$P140="LT",TONGHOP!$P140="TN"),TONGHOP!$Z140&lt;&gt;""),TONGHOP!$Z140,"")</f>
        <v/>
      </c>
      <c r="P140" s="139" t="str">
        <f>IF(AND(TONGHOP!$O140="ThiTN",TONGHOP!$P140="VĐ",TONGHOP!$X140&lt;&gt;""),TONGHOP!$X140,"")</f>
        <v/>
      </c>
      <c r="Q140" s="139" t="str">
        <f>IF(AND(TONGHOP!$O140="ThiTN",TONGHOP!$P140="VĐ",TONGHOP!$Y140&lt;&gt;""),TONGHOP!$Y140,"")</f>
        <v/>
      </c>
      <c r="R140" s="139" t="str">
        <f>IF(AND(TONGHOP!$O140="ThiTN",TONGHOP!$P140="VĐ",TONGHOP!$Z140&lt;&gt;""),TONGHOP!$Z140,"")</f>
        <v/>
      </c>
      <c r="S140" s="137" t="str">
        <f>IF(AND(TONGHOP!$O140="ThiTN",TONGHOP!$P140="TH",TONGHOP!$X140&lt;&gt;""),TONGHOP!$X140,"")</f>
        <v/>
      </c>
      <c r="T140" s="137" t="str">
        <f>IF(AND(TONGHOP!$O140="ThiTN",TONGHOP!$P140="TH",TONGHOP!$Y140&lt;&gt;""),TONGHOP!$Y140,"")</f>
        <v/>
      </c>
      <c r="U140" s="137" t="str">
        <f>IF(AND(TONGHOP!$O140="ThiTN",TONGHOP!$P140="TH",TONGHOP!$Z140&lt;&gt;""),TONGHOP!$Z140,"")</f>
        <v/>
      </c>
    </row>
    <row r="141" spans="1:21">
      <c r="A141" s="139" t="str">
        <f>IF(AND(TONGHOP!$O141="KTHP",OR(TONGHOP!$P141="LT",TONGHOP!$P141="TN"),TONGHOP!$X141&lt;&gt;""),TONGHOP!$X141,"")</f>
        <v>Nguyễn Anh Kiệt</v>
      </c>
      <c r="B141" s="139" t="str">
        <f>IF(AND(TONGHOP!$O141="KTHP",OR(TONGHOP!$P141="LT",TONGHOP!$P141="TN"),TONGHOP!$Y141&lt;&gt;""),TONGHOP!$Y141,"")</f>
        <v>Đỗ Thị Thơm</v>
      </c>
      <c r="C141" s="139">
        <f>IF(AND(TONGHOP!$O141="KTHP",OR(TONGHOP!$P141="LT",TONGHOP!$P141="TN"),TONGHOP!$Z141&lt;&gt;""),TONGHOP!$Z141,"")</f>
        <v>36</v>
      </c>
      <c r="D141" s="139" t="str">
        <f>IF(AND(TONGHOP!$O141="KTHP",TONGHOP!$P141="VĐ"),TONGHOP!$X141,"")</f>
        <v/>
      </c>
      <c r="E141" s="138" t="str">
        <f>IF(AND(TONGHOP!$O141="KTHP",TONGHOP!$P141="VĐ"),TONGHOP!$Y141,"")</f>
        <v/>
      </c>
      <c r="F141" s="138" t="str">
        <f>IF(AND(TONGHOP!$O141="KTHP",TONGHOP!$P141="VĐ"),TONGHOP!$Z141,"")</f>
        <v/>
      </c>
      <c r="G141" s="139" t="str">
        <f>IF(AND(TONGHOP!$O141="KTHP",TONGHOP!$P141="TL"),TONGHOP!$X141,"")</f>
        <v/>
      </c>
      <c r="H141" s="138" t="str">
        <f>IF(AND(TONGHOP!$O141="KTHP",TONGHOP!$P141="TL"),TONGHOP!$Y141,"")</f>
        <v/>
      </c>
      <c r="I141" s="138" t="str">
        <f>IF(AND(TONGHOP!$O141="KTHP",TONGHOP!$P141="TL"),TONGHOP!$Z141,"")</f>
        <v/>
      </c>
      <c r="J141" s="139" t="str">
        <f>IF(AND(TONGHOP!$O141="KTHP",TONGHOP!$P141="TH"),TONGHOP!$X141,"")</f>
        <v/>
      </c>
      <c r="K141" s="138" t="str">
        <f>IF(AND(TONGHOP!$O141="KTHP",TONGHOP!$P141="TH"),TONGHOP!$Y141,"")</f>
        <v/>
      </c>
      <c r="L141" s="138" t="str">
        <f>IF(AND(TONGHOP!$O141="KTHP",TONGHOP!$P141="TH"),TONGHOP!$Z141,"")</f>
        <v/>
      </c>
      <c r="M141" s="139" t="str">
        <f>IF(AND(TONGHOP!$O141="ThiTN",OR(TONGHOP!$P141="LT",TONGHOP!$P141="TN"),TONGHOP!$X141&lt;&gt;""),TONGHOP!$X141,"")</f>
        <v/>
      </c>
      <c r="N141" s="139" t="str">
        <f>IF(AND(TONGHOP!$O141="ThiTN",OR(TONGHOP!$P141="LT",TONGHOP!$P141="TN"),TONGHOP!$Y141&lt;&gt;""),TONGHOP!$Y141,"")</f>
        <v/>
      </c>
      <c r="O141" s="139" t="str">
        <f>IF(AND(TONGHOP!$O141="ThiTN",OR(TONGHOP!$P141="LT",TONGHOP!$P141="TN"),TONGHOP!$Z141&lt;&gt;""),TONGHOP!$Z141,"")</f>
        <v/>
      </c>
      <c r="P141" s="139" t="str">
        <f>IF(AND(TONGHOP!$O141="ThiTN",TONGHOP!$P141="VĐ",TONGHOP!$X141&lt;&gt;""),TONGHOP!$X141,"")</f>
        <v/>
      </c>
      <c r="Q141" s="139" t="str">
        <f>IF(AND(TONGHOP!$O141="ThiTN",TONGHOP!$P141="VĐ",TONGHOP!$Y141&lt;&gt;""),TONGHOP!$Y141,"")</f>
        <v/>
      </c>
      <c r="R141" s="139" t="str">
        <f>IF(AND(TONGHOP!$O141="ThiTN",TONGHOP!$P141="VĐ",TONGHOP!$Z141&lt;&gt;""),TONGHOP!$Z141,"")</f>
        <v/>
      </c>
      <c r="S141" s="137" t="str">
        <f>IF(AND(TONGHOP!$O141="ThiTN",TONGHOP!$P141="TH",TONGHOP!$X141&lt;&gt;""),TONGHOP!$X141,"")</f>
        <v/>
      </c>
      <c r="T141" s="137" t="str">
        <f>IF(AND(TONGHOP!$O141="ThiTN",TONGHOP!$P141="TH",TONGHOP!$Y141&lt;&gt;""),TONGHOP!$Y141,"")</f>
        <v/>
      </c>
      <c r="U141" s="137" t="str">
        <f>IF(AND(TONGHOP!$O141="ThiTN",TONGHOP!$P141="TH",TONGHOP!$Z141&lt;&gt;""),TONGHOP!$Z141,"")</f>
        <v/>
      </c>
    </row>
    <row r="142" spans="1:21">
      <c r="A142" s="139" t="str">
        <f>IF(AND(TONGHOP!$O142="KTHP",OR(TONGHOP!$P142="LT",TONGHOP!$P142="TN"),TONGHOP!$X142&lt;&gt;""),TONGHOP!$X142,"")</f>
        <v>Nguyễn Anh Kiệt</v>
      </c>
      <c r="B142" s="139" t="str">
        <f>IF(AND(TONGHOP!$O142="KTHP",OR(TONGHOP!$P142="LT",TONGHOP!$P142="TN"),TONGHOP!$Y142&lt;&gt;""),TONGHOP!$Y142,"")</f>
        <v>Đỗ Thị Thơm</v>
      </c>
      <c r="C142" s="139">
        <f>IF(AND(TONGHOP!$O142="KTHP",OR(TONGHOP!$P142="LT",TONGHOP!$P142="TN"),TONGHOP!$Z142&lt;&gt;""),TONGHOP!$Z142,"")</f>
        <v>36</v>
      </c>
      <c r="D142" s="139" t="str">
        <f>IF(AND(TONGHOP!$O142="KTHP",TONGHOP!$P142="VĐ"),TONGHOP!$X142,"")</f>
        <v/>
      </c>
      <c r="E142" s="138" t="str">
        <f>IF(AND(TONGHOP!$O142="KTHP",TONGHOP!$P142="VĐ"),TONGHOP!$Y142,"")</f>
        <v/>
      </c>
      <c r="F142" s="138" t="str">
        <f>IF(AND(TONGHOP!$O142="KTHP",TONGHOP!$P142="VĐ"),TONGHOP!$Z142,"")</f>
        <v/>
      </c>
      <c r="G142" s="139" t="str">
        <f>IF(AND(TONGHOP!$O142="KTHP",TONGHOP!$P142="TL"),TONGHOP!$X142,"")</f>
        <v/>
      </c>
      <c r="H142" s="138" t="str">
        <f>IF(AND(TONGHOP!$O142="KTHP",TONGHOP!$P142="TL"),TONGHOP!$Y142,"")</f>
        <v/>
      </c>
      <c r="I142" s="138" t="str">
        <f>IF(AND(TONGHOP!$O142="KTHP",TONGHOP!$P142="TL"),TONGHOP!$Z142,"")</f>
        <v/>
      </c>
      <c r="J142" s="139" t="str">
        <f>IF(AND(TONGHOP!$O142="KTHP",TONGHOP!$P142="TH"),TONGHOP!$X142,"")</f>
        <v/>
      </c>
      <c r="K142" s="138" t="str">
        <f>IF(AND(TONGHOP!$O142="KTHP",TONGHOP!$P142="TH"),TONGHOP!$Y142,"")</f>
        <v/>
      </c>
      <c r="L142" s="138" t="str">
        <f>IF(AND(TONGHOP!$O142="KTHP",TONGHOP!$P142="TH"),TONGHOP!$Z142,"")</f>
        <v/>
      </c>
      <c r="M142" s="139" t="str">
        <f>IF(AND(TONGHOP!$O142="ThiTN",OR(TONGHOP!$P142="LT",TONGHOP!$P142="TN"),TONGHOP!$X142&lt;&gt;""),TONGHOP!$X142,"")</f>
        <v/>
      </c>
      <c r="N142" s="139" t="str">
        <f>IF(AND(TONGHOP!$O142="ThiTN",OR(TONGHOP!$P142="LT",TONGHOP!$P142="TN"),TONGHOP!$Y142&lt;&gt;""),TONGHOP!$Y142,"")</f>
        <v/>
      </c>
      <c r="O142" s="139" t="str">
        <f>IF(AND(TONGHOP!$O142="ThiTN",OR(TONGHOP!$P142="LT",TONGHOP!$P142="TN"),TONGHOP!$Z142&lt;&gt;""),TONGHOP!$Z142,"")</f>
        <v/>
      </c>
      <c r="P142" s="139" t="str">
        <f>IF(AND(TONGHOP!$O142="ThiTN",TONGHOP!$P142="VĐ",TONGHOP!$X142&lt;&gt;""),TONGHOP!$X142,"")</f>
        <v/>
      </c>
      <c r="Q142" s="139" t="str">
        <f>IF(AND(TONGHOP!$O142="ThiTN",TONGHOP!$P142="VĐ",TONGHOP!$Y142&lt;&gt;""),TONGHOP!$Y142,"")</f>
        <v/>
      </c>
      <c r="R142" s="139" t="str">
        <f>IF(AND(TONGHOP!$O142="ThiTN",TONGHOP!$P142="VĐ",TONGHOP!$Z142&lt;&gt;""),TONGHOP!$Z142,"")</f>
        <v/>
      </c>
      <c r="S142" s="137" t="str">
        <f>IF(AND(TONGHOP!$O142="ThiTN",TONGHOP!$P142="TH",TONGHOP!$X142&lt;&gt;""),TONGHOP!$X142,"")</f>
        <v/>
      </c>
      <c r="T142" s="137" t="str">
        <f>IF(AND(TONGHOP!$O142="ThiTN",TONGHOP!$P142="TH",TONGHOP!$Y142&lt;&gt;""),TONGHOP!$Y142,"")</f>
        <v/>
      </c>
      <c r="U142" s="137" t="str">
        <f>IF(AND(TONGHOP!$O142="ThiTN",TONGHOP!$P142="TH",TONGHOP!$Z142&lt;&gt;""),TONGHOP!$Z142,"")</f>
        <v/>
      </c>
    </row>
    <row r="143" spans="1:21">
      <c r="A143" s="139" t="str">
        <f>IF(AND(TONGHOP!$O143="KTHP",OR(TONGHOP!$P143="LT",TONGHOP!$P143="TN"),TONGHOP!$X143&lt;&gt;""),TONGHOP!$X143,"")</f>
        <v>Nguyễn Anh Kiệt</v>
      </c>
      <c r="B143" s="139" t="str">
        <f>IF(AND(TONGHOP!$O143="KTHP",OR(TONGHOP!$P143="LT",TONGHOP!$P143="TN"),TONGHOP!$Y143&lt;&gt;""),TONGHOP!$Y143,"")</f>
        <v>Đỗ Thị Thơm</v>
      </c>
      <c r="C143" s="139">
        <f>IF(AND(TONGHOP!$O143="KTHP",OR(TONGHOP!$P143="LT",TONGHOP!$P143="TN"),TONGHOP!$Z143&lt;&gt;""),TONGHOP!$Z143,"")</f>
        <v>35</v>
      </c>
      <c r="D143" s="139" t="str">
        <f>IF(AND(TONGHOP!$O143="KTHP",TONGHOP!$P143="VĐ"),TONGHOP!$X143,"")</f>
        <v/>
      </c>
      <c r="E143" s="138" t="str">
        <f>IF(AND(TONGHOP!$O143="KTHP",TONGHOP!$P143="VĐ"),TONGHOP!$Y143,"")</f>
        <v/>
      </c>
      <c r="F143" s="138" t="str">
        <f>IF(AND(TONGHOP!$O143="KTHP",TONGHOP!$P143="VĐ"),TONGHOP!$Z143,"")</f>
        <v/>
      </c>
      <c r="G143" s="139" t="str">
        <f>IF(AND(TONGHOP!$O143="KTHP",TONGHOP!$P143="TL"),TONGHOP!$X143,"")</f>
        <v/>
      </c>
      <c r="H143" s="138" t="str">
        <f>IF(AND(TONGHOP!$O143="KTHP",TONGHOP!$P143="TL"),TONGHOP!$Y143,"")</f>
        <v/>
      </c>
      <c r="I143" s="138" t="str">
        <f>IF(AND(TONGHOP!$O143="KTHP",TONGHOP!$P143="TL"),TONGHOP!$Z143,"")</f>
        <v/>
      </c>
      <c r="J143" s="139" t="str">
        <f>IF(AND(TONGHOP!$O143="KTHP",TONGHOP!$P143="TH"),TONGHOP!$X143,"")</f>
        <v/>
      </c>
      <c r="K143" s="138" t="str">
        <f>IF(AND(TONGHOP!$O143="KTHP",TONGHOP!$P143="TH"),TONGHOP!$Y143,"")</f>
        <v/>
      </c>
      <c r="L143" s="138" t="str">
        <f>IF(AND(TONGHOP!$O143="KTHP",TONGHOP!$P143="TH"),TONGHOP!$Z143,"")</f>
        <v/>
      </c>
      <c r="M143" s="139" t="str">
        <f>IF(AND(TONGHOP!$O143="ThiTN",OR(TONGHOP!$P143="LT",TONGHOP!$P143="TN"),TONGHOP!$X143&lt;&gt;""),TONGHOP!$X143,"")</f>
        <v/>
      </c>
      <c r="N143" s="139" t="str">
        <f>IF(AND(TONGHOP!$O143="ThiTN",OR(TONGHOP!$P143="LT",TONGHOP!$P143="TN"),TONGHOP!$Y143&lt;&gt;""),TONGHOP!$Y143,"")</f>
        <v/>
      </c>
      <c r="O143" s="139" t="str">
        <f>IF(AND(TONGHOP!$O143="ThiTN",OR(TONGHOP!$P143="LT",TONGHOP!$P143="TN"),TONGHOP!$Z143&lt;&gt;""),TONGHOP!$Z143,"")</f>
        <v/>
      </c>
      <c r="P143" s="139" t="str">
        <f>IF(AND(TONGHOP!$O143="ThiTN",TONGHOP!$P143="VĐ",TONGHOP!$X143&lt;&gt;""),TONGHOP!$X143,"")</f>
        <v/>
      </c>
      <c r="Q143" s="139" t="str">
        <f>IF(AND(TONGHOP!$O143="ThiTN",TONGHOP!$P143="VĐ",TONGHOP!$Y143&lt;&gt;""),TONGHOP!$Y143,"")</f>
        <v/>
      </c>
      <c r="R143" s="139" t="str">
        <f>IF(AND(TONGHOP!$O143="ThiTN",TONGHOP!$P143="VĐ",TONGHOP!$Z143&lt;&gt;""),TONGHOP!$Z143,"")</f>
        <v/>
      </c>
      <c r="S143" s="137" t="str">
        <f>IF(AND(TONGHOP!$O143="ThiTN",TONGHOP!$P143="TH",TONGHOP!$X143&lt;&gt;""),TONGHOP!$X143,"")</f>
        <v/>
      </c>
      <c r="T143" s="137" t="str">
        <f>IF(AND(TONGHOP!$O143="ThiTN",TONGHOP!$P143="TH",TONGHOP!$Y143&lt;&gt;""),TONGHOP!$Y143,"")</f>
        <v/>
      </c>
      <c r="U143" s="137" t="str">
        <f>IF(AND(TONGHOP!$O143="ThiTN",TONGHOP!$P143="TH",TONGHOP!$Z143&lt;&gt;""),TONGHOP!$Z143,"")</f>
        <v/>
      </c>
    </row>
    <row r="144" spans="1:21">
      <c r="A144" s="139" t="str">
        <f>IF(AND(TONGHOP!$O144="KTHP",OR(TONGHOP!$P144="LT",TONGHOP!$P144="TN"),TONGHOP!$X144&lt;&gt;""),TONGHOP!$X144,"")</f>
        <v>Nguyễn Anh Kiệt</v>
      </c>
      <c r="B144" s="139" t="str">
        <f>IF(AND(TONGHOP!$O144="KTHP",OR(TONGHOP!$P144="LT",TONGHOP!$P144="TN"),TONGHOP!$Y144&lt;&gt;""),TONGHOP!$Y144,"")</f>
        <v>Đỗ Thị Thơm</v>
      </c>
      <c r="C144" s="139">
        <f>IF(AND(TONGHOP!$O144="KTHP",OR(TONGHOP!$P144="LT",TONGHOP!$P144="TN"),TONGHOP!$Z144&lt;&gt;""),TONGHOP!$Z144,"")</f>
        <v>36</v>
      </c>
      <c r="D144" s="139" t="str">
        <f>IF(AND(TONGHOP!$O144="KTHP",TONGHOP!$P144="VĐ"),TONGHOP!$X144,"")</f>
        <v/>
      </c>
      <c r="E144" s="138" t="str">
        <f>IF(AND(TONGHOP!$O144="KTHP",TONGHOP!$P144="VĐ"),TONGHOP!$Y144,"")</f>
        <v/>
      </c>
      <c r="F144" s="138" t="str">
        <f>IF(AND(TONGHOP!$O144="KTHP",TONGHOP!$P144="VĐ"),TONGHOP!$Z144,"")</f>
        <v/>
      </c>
      <c r="G144" s="139" t="str">
        <f>IF(AND(TONGHOP!$O144="KTHP",TONGHOP!$P144="TL"),TONGHOP!$X144,"")</f>
        <v/>
      </c>
      <c r="H144" s="138" t="str">
        <f>IF(AND(TONGHOP!$O144="KTHP",TONGHOP!$P144="TL"),TONGHOP!$Y144,"")</f>
        <v/>
      </c>
      <c r="I144" s="138" t="str">
        <f>IF(AND(TONGHOP!$O144="KTHP",TONGHOP!$P144="TL"),TONGHOP!$Z144,"")</f>
        <v/>
      </c>
      <c r="J144" s="139" t="str">
        <f>IF(AND(TONGHOP!$O144="KTHP",TONGHOP!$P144="TH"),TONGHOP!$X144,"")</f>
        <v/>
      </c>
      <c r="K144" s="138" t="str">
        <f>IF(AND(TONGHOP!$O144="KTHP",TONGHOP!$P144="TH"),TONGHOP!$Y144,"")</f>
        <v/>
      </c>
      <c r="L144" s="138" t="str">
        <f>IF(AND(TONGHOP!$O144="KTHP",TONGHOP!$P144="TH"),TONGHOP!$Z144,"")</f>
        <v/>
      </c>
      <c r="M144" s="139" t="str">
        <f>IF(AND(TONGHOP!$O144="ThiTN",OR(TONGHOP!$P144="LT",TONGHOP!$P144="TN"),TONGHOP!$X144&lt;&gt;""),TONGHOP!$X144,"")</f>
        <v/>
      </c>
      <c r="N144" s="139" t="str">
        <f>IF(AND(TONGHOP!$O144="ThiTN",OR(TONGHOP!$P144="LT",TONGHOP!$P144="TN"),TONGHOP!$Y144&lt;&gt;""),TONGHOP!$Y144,"")</f>
        <v/>
      </c>
      <c r="O144" s="139" t="str">
        <f>IF(AND(TONGHOP!$O144="ThiTN",OR(TONGHOP!$P144="LT",TONGHOP!$P144="TN"),TONGHOP!$Z144&lt;&gt;""),TONGHOP!$Z144,"")</f>
        <v/>
      </c>
      <c r="P144" s="139" t="str">
        <f>IF(AND(TONGHOP!$O144="ThiTN",TONGHOP!$P144="VĐ",TONGHOP!$X144&lt;&gt;""),TONGHOP!$X144,"")</f>
        <v/>
      </c>
      <c r="Q144" s="139" t="str">
        <f>IF(AND(TONGHOP!$O144="ThiTN",TONGHOP!$P144="VĐ",TONGHOP!$Y144&lt;&gt;""),TONGHOP!$Y144,"")</f>
        <v/>
      </c>
      <c r="R144" s="139" t="str">
        <f>IF(AND(TONGHOP!$O144="ThiTN",TONGHOP!$P144="VĐ",TONGHOP!$Z144&lt;&gt;""),TONGHOP!$Z144,"")</f>
        <v/>
      </c>
      <c r="S144" s="137" t="str">
        <f>IF(AND(TONGHOP!$O144="ThiTN",TONGHOP!$P144="TH",TONGHOP!$X144&lt;&gt;""),TONGHOP!$X144,"")</f>
        <v/>
      </c>
      <c r="T144" s="137" t="str">
        <f>IF(AND(TONGHOP!$O144="ThiTN",TONGHOP!$P144="TH",TONGHOP!$Y144&lt;&gt;""),TONGHOP!$Y144,"")</f>
        <v/>
      </c>
      <c r="U144" s="137" t="str">
        <f>IF(AND(TONGHOP!$O144="ThiTN",TONGHOP!$P144="TH",TONGHOP!$Z144&lt;&gt;""),TONGHOP!$Z144,"")</f>
        <v/>
      </c>
    </row>
    <row r="145" spans="1:21">
      <c r="A145" s="139" t="str">
        <f>IF(AND(TONGHOP!$O145="KTHP",OR(TONGHOP!$P145="LT",TONGHOP!$P145="TN"),TONGHOP!$X145&lt;&gt;""),TONGHOP!$X145,"")</f>
        <v>Nguyễn Anh Kiệt</v>
      </c>
      <c r="B145" s="139" t="str">
        <f>IF(AND(TONGHOP!$O145="KTHP",OR(TONGHOP!$P145="LT",TONGHOP!$P145="TN"),TONGHOP!$Y145&lt;&gt;""),TONGHOP!$Y145,"")</f>
        <v>Đỗ Thị Thơm</v>
      </c>
      <c r="C145" s="139">
        <f>IF(AND(TONGHOP!$O145="KTHP",OR(TONGHOP!$P145="LT",TONGHOP!$P145="TN"),TONGHOP!$Z145&lt;&gt;""),TONGHOP!$Z145,"")</f>
        <v>35</v>
      </c>
      <c r="D145" s="139" t="str">
        <f>IF(AND(TONGHOP!$O145="KTHP",TONGHOP!$P145="VĐ"),TONGHOP!$X145,"")</f>
        <v/>
      </c>
      <c r="E145" s="138" t="str">
        <f>IF(AND(TONGHOP!$O145="KTHP",TONGHOP!$P145="VĐ"),TONGHOP!$Y145,"")</f>
        <v/>
      </c>
      <c r="F145" s="138" t="str">
        <f>IF(AND(TONGHOP!$O145="KTHP",TONGHOP!$P145="VĐ"),TONGHOP!$Z145,"")</f>
        <v/>
      </c>
      <c r="G145" s="139" t="str">
        <f>IF(AND(TONGHOP!$O145="KTHP",TONGHOP!$P145="TL"),TONGHOP!$X145,"")</f>
        <v/>
      </c>
      <c r="H145" s="138" t="str">
        <f>IF(AND(TONGHOP!$O145="KTHP",TONGHOP!$P145="TL"),TONGHOP!$Y145,"")</f>
        <v/>
      </c>
      <c r="I145" s="138" t="str">
        <f>IF(AND(TONGHOP!$O145="KTHP",TONGHOP!$P145="TL"),TONGHOP!$Z145,"")</f>
        <v/>
      </c>
      <c r="J145" s="139" t="str">
        <f>IF(AND(TONGHOP!$O145="KTHP",TONGHOP!$P145="TH"),TONGHOP!$X145,"")</f>
        <v/>
      </c>
      <c r="K145" s="138" t="str">
        <f>IF(AND(TONGHOP!$O145="KTHP",TONGHOP!$P145="TH"),TONGHOP!$Y145,"")</f>
        <v/>
      </c>
      <c r="L145" s="138" t="str">
        <f>IF(AND(TONGHOP!$O145="KTHP",TONGHOP!$P145="TH"),TONGHOP!$Z145,"")</f>
        <v/>
      </c>
      <c r="M145" s="139" t="str">
        <f>IF(AND(TONGHOP!$O145="ThiTN",OR(TONGHOP!$P145="LT",TONGHOP!$P145="TN"),TONGHOP!$X145&lt;&gt;""),TONGHOP!$X145,"")</f>
        <v/>
      </c>
      <c r="N145" s="139" t="str">
        <f>IF(AND(TONGHOP!$O145="ThiTN",OR(TONGHOP!$P145="LT",TONGHOP!$P145="TN"),TONGHOP!$Y145&lt;&gt;""),TONGHOP!$Y145,"")</f>
        <v/>
      </c>
      <c r="O145" s="139" t="str">
        <f>IF(AND(TONGHOP!$O145="ThiTN",OR(TONGHOP!$P145="LT",TONGHOP!$P145="TN"),TONGHOP!$Z145&lt;&gt;""),TONGHOP!$Z145,"")</f>
        <v/>
      </c>
      <c r="P145" s="139" t="str">
        <f>IF(AND(TONGHOP!$O145="ThiTN",TONGHOP!$P145="VĐ",TONGHOP!$X145&lt;&gt;""),TONGHOP!$X145,"")</f>
        <v/>
      </c>
      <c r="Q145" s="139" t="str">
        <f>IF(AND(TONGHOP!$O145="ThiTN",TONGHOP!$P145="VĐ",TONGHOP!$Y145&lt;&gt;""),TONGHOP!$Y145,"")</f>
        <v/>
      </c>
      <c r="R145" s="139" t="str">
        <f>IF(AND(TONGHOP!$O145="ThiTN",TONGHOP!$P145="VĐ",TONGHOP!$Z145&lt;&gt;""),TONGHOP!$Z145,"")</f>
        <v/>
      </c>
      <c r="S145" s="137" t="str">
        <f>IF(AND(TONGHOP!$O145="ThiTN",TONGHOP!$P145="TH",TONGHOP!$X145&lt;&gt;""),TONGHOP!$X145,"")</f>
        <v/>
      </c>
      <c r="T145" s="137" t="str">
        <f>IF(AND(TONGHOP!$O145="ThiTN",TONGHOP!$P145="TH",TONGHOP!$Y145&lt;&gt;""),TONGHOP!$Y145,"")</f>
        <v/>
      </c>
      <c r="U145" s="137" t="str">
        <f>IF(AND(TONGHOP!$O145="ThiTN",TONGHOP!$P145="TH",TONGHOP!$Z145&lt;&gt;""),TONGHOP!$Z145,"")</f>
        <v/>
      </c>
    </row>
    <row r="146" spans="1:21">
      <c r="A146" s="139" t="str">
        <f>IF(AND(TONGHOP!$O146="KTHP",OR(TONGHOP!$P146="LT",TONGHOP!$P146="TN"),TONGHOP!$X146&lt;&gt;""),TONGHOP!$X146,"")</f>
        <v>Nguyễn Anh Kiệt</v>
      </c>
      <c r="B146" s="139" t="str">
        <f>IF(AND(TONGHOP!$O146="KTHP",OR(TONGHOP!$P146="LT",TONGHOP!$P146="TN"),TONGHOP!$Y146&lt;&gt;""),TONGHOP!$Y146,"")</f>
        <v>Đỗ Thị Thơm</v>
      </c>
      <c r="C146" s="139">
        <f>IF(AND(TONGHOP!$O146="KTHP",OR(TONGHOP!$P146="LT",TONGHOP!$P146="TN"),TONGHOP!$Z146&lt;&gt;""),TONGHOP!$Z146,"")</f>
        <v>35</v>
      </c>
      <c r="D146" s="139" t="str">
        <f>IF(AND(TONGHOP!$O146="KTHP",TONGHOP!$P146="VĐ"),TONGHOP!$X146,"")</f>
        <v/>
      </c>
      <c r="E146" s="138" t="str">
        <f>IF(AND(TONGHOP!$O146="KTHP",TONGHOP!$P146="VĐ"),TONGHOP!$Y146,"")</f>
        <v/>
      </c>
      <c r="F146" s="138" t="str">
        <f>IF(AND(TONGHOP!$O146="KTHP",TONGHOP!$P146="VĐ"),TONGHOP!$Z146,"")</f>
        <v/>
      </c>
      <c r="G146" s="139" t="str">
        <f>IF(AND(TONGHOP!$O146="KTHP",TONGHOP!$P146="TL"),TONGHOP!$X146,"")</f>
        <v/>
      </c>
      <c r="H146" s="138" t="str">
        <f>IF(AND(TONGHOP!$O146="KTHP",TONGHOP!$P146="TL"),TONGHOP!$Y146,"")</f>
        <v/>
      </c>
      <c r="I146" s="138" t="str">
        <f>IF(AND(TONGHOP!$O146="KTHP",TONGHOP!$P146="TL"),TONGHOP!$Z146,"")</f>
        <v/>
      </c>
      <c r="J146" s="139" t="str">
        <f>IF(AND(TONGHOP!$O146="KTHP",TONGHOP!$P146="TH"),TONGHOP!$X146,"")</f>
        <v/>
      </c>
      <c r="K146" s="138" t="str">
        <f>IF(AND(TONGHOP!$O146="KTHP",TONGHOP!$P146="TH"),TONGHOP!$Y146,"")</f>
        <v/>
      </c>
      <c r="L146" s="138" t="str">
        <f>IF(AND(TONGHOP!$O146="KTHP",TONGHOP!$P146="TH"),TONGHOP!$Z146,"")</f>
        <v/>
      </c>
      <c r="M146" s="139" t="str">
        <f>IF(AND(TONGHOP!$O146="ThiTN",OR(TONGHOP!$P146="LT",TONGHOP!$P146="TN"),TONGHOP!$X146&lt;&gt;""),TONGHOP!$X146,"")</f>
        <v/>
      </c>
      <c r="N146" s="139" t="str">
        <f>IF(AND(TONGHOP!$O146="ThiTN",OR(TONGHOP!$P146="LT",TONGHOP!$P146="TN"),TONGHOP!$Y146&lt;&gt;""),TONGHOP!$Y146,"")</f>
        <v/>
      </c>
      <c r="O146" s="139" t="str">
        <f>IF(AND(TONGHOP!$O146="ThiTN",OR(TONGHOP!$P146="LT",TONGHOP!$P146="TN"),TONGHOP!$Z146&lt;&gt;""),TONGHOP!$Z146,"")</f>
        <v/>
      </c>
      <c r="P146" s="139" t="str">
        <f>IF(AND(TONGHOP!$O146="ThiTN",TONGHOP!$P146="VĐ",TONGHOP!$X146&lt;&gt;""),TONGHOP!$X146,"")</f>
        <v/>
      </c>
      <c r="Q146" s="139" t="str">
        <f>IF(AND(TONGHOP!$O146="ThiTN",TONGHOP!$P146="VĐ",TONGHOP!$Y146&lt;&gt;""),TONGHOP!$Y146,"")</f>
        <v/>
      </c>
      <c r="R146" s="139" t="str">
        <f>IF(AND(TONGHOP!$O146="ThiTN",TONGHOP!$P146="VĐ",TONGHOP!$Z146&lt;&gt;""),TONGHOP!$Z146,"")</f>
        <v/>
      </c>
      <c r="S146" s="137" t="str">
        <f>IF(AND(TONGHOP!$O146="ThiTN",TONGHOP!$P146="TH",TONGHOP!$X146&lt;&gt;""),TONGHOP!$X146,"")</f>
        <v/>
      </c>
      <c r="T146" s="137" t="str">
        <f>IF(AND(TONGHOP!$O146="ThiTN",TONGHOP!$P146="TH",TONGHOP!$Y146&lt;&gt;""),TONGHOP!$Y146,"")</f>
        <v/>
      </c>
      <c r="U146" s="137" t="str">
        <f>IF(AND(TONGHOP!$O146="ThiTN",TONGHOP!$P146="TH",TONGHOP!$Z146&lt;&gt;""),TONGHOP!$Z146,"")</f>
        <v/>
      </c>
    </row>
    <row r="147" spans="1:21">
      <c r="A147" s="139" t="str">
        <f>IF(AND(TONGHOP!$O147="KTHP",OR(TONGHOP!$P147="LT",TONGHOP!$P147="TN"),TONGHOP!$X147&lt;&gt;""),TONGHOP!$X147,"")</f>
        <v>Nguyễn Anh Kiệt</v>
      </c>
      <c r="B147" s="139" t="str">
        <f>IF(AND(TONGHOP!$O147="KTHP",OR(TONGHOP!$P147="LT",TONGHOP!$P147="TN"),TONGHOP!$Y147&lt;&gt;""),TONGHOP!$Y147,"")</f>
        <v>Đỗ Thị Thơm</v>
      </c>
      <c r="C147" s="139">
        <f>IF(AND(TONGHOP!$O147="KTHP",OR(TONGHOP!$P147="LT",TONGHOP!$P147="TN"),TONGHOP!$Z147&lt;&gt;""),TONGHOP!$Z147,"")</f>
        <v>36</v>
      </c>
      <c r="D147" s="139" t="str">
        <f>IF(AND(TONGHOP!$O147="KTHP",TONGHOP!$P147="VĐ"),TONGHOP!$X147,"")</f>
        <v/>
      </c>
      <c r="E147" s="138" t="str">
        <f>IF(AND(TONGHOP!$O147="KTHP",TONGHOP!$P147="VĐ"),TONGHOP!$Y147,"")</f>
        <v/>
      </c>
      <c r="F147" s="138" t="str">
        <f>IF(AND(TONGHOP!$O147="KTHP",TONGHOP!$P147="VĐ"),TONGHOP!$Z147,"")</f>
        <v/>
      </c>
      <c r="G147" s="139" t="str">
        <f>IF(AND(TONGHOP!$O147="KTHP",TONGHOP!$P147="TL"),TONGHOP!$X147,"")</f>
        <v/>
      </c>
      <c r="H147" s="138" t="str">
        <f>IF(AND(TONGHOP!$O147="KTHP",TONGHOP!$P147="TL"),TONGHOP!$Y147,"")</f>
        <v/>
      </c>
      <c r="I147" s="138" t="str">
        <f>IF(AND(TONGHOP!$O147="KTHP",TONGHOP!$P147="TL"),TONGHOP!$Z147,"")</f>
        <v/>
      </c>
      <c r="J147" s="139" t="str">
        <f>IF(AND(TONGHOP!$O147="KTHP",TONGHOP!$P147="TH"),TONGHOP!$X147,"")</f>
        <v/>
      </c>
      <c r="K147" s="138" t="str">
        <f>IF(AND(TONGHOP!$O147="KTHP",TONGHOP!$P147="TH"),TONGHOP!$Y147,"")</f>
        <v/>
      </c>
      <c r="L147" s="138" t="str">
        <f>IF(AND(TONGHOP!$O147="KTHP",TONGHOP!$P147="TH"),TONGHOP!$Z147,"")</f>
        <v/>
      </c>
      <c r="M147" s="139" t="str">
        <f>IF(AND(TONGHOP!$O147="ThiTN",OR(TONGHOP!$P147="LT",TONGHOP!$P147="TN"),TONGHOP!$X147&lt;&gt;""),TONGHOP!$X147,"")</f>
        <v/>
      </c>
      <c r="N147" s="139" t="str">
        <f>IF(AND(TONGHOP!$O147="ThiTN",OR(TONGHOP!$P147="LT",TONGHOP!$P147="TN"),TONGHOP!$Y147&lt;&gt;""),TONGHOP!$Y147,"")</f>
        <v/>
      </c>
      <c r="O147" s="139" t="str">
        <f>IF(AND(TONGHOP!$O147="ThiTN",OR(TONGHOP!$P147="LT",TONGHOP!$P147="TN"),TONGHOP!$Z147&lt;&gt;""),TONGHOP!$Z147,"")</f>
        <v/>
      </c>
      <c r="P147" s="139" t="str">
        <f>IF(AND(TONGHOP!$O147="ThiTN",TONGHOP!$P147="VĐ",TONGHOP!$X147&lt;&gt;""),TONGHOP!$X147,"")</f>
        <v/>
      </c>
      <c r="Q147" s="139" t="str">
        <f>IF(AND(TONGHOP!$O147="ThiTN",TONGHOP!$P147="VĐ",TONGHOP!$Y147&lt;&gt;""),TONGHOP!$Y147,"")</f>
        <v/>
      </c>
      <c r="R147" s="139" t="str">
        <f>IF(AND(TONGHOP!$O147="ThiTN",TONGHOP!$P147="VĐ",TONGHOP!$Z147&lt;&gt;""),TONGHOP!$Z147,"")</f>
        <v/>
      </c>
      <c r="S147" s="137" t="str">
        <f>IF(AND(TONGHOP!$O147="ThiTN",TONGHOP!$P147="TH",TONGHOP!$X147&lt;&gt;""),TONGHOP!$X147,"")</f>
        <v/>
      </c>
      <c r="T147" s="137" t="str">
        <f>IF(AND(TONGHOP!$O147="ThiTN",TONGHOP!$P147="TH",TONGHOP!$Y147&lt;&gt;""),TONGHOP!$Y147,"")</f>
        <v/>
      </c>
      <c r="U147" s="137" t="str">
        <f>IF(AND(TONGHOP!$O147="ThiTN",TONGHOP!$P147="TH",TONGHOP!$Z147&lt;&gt;""),TONGHOP!$Z147,"")</f>
        <v/>
      </c>
    </row>
    <row r="148" spans="1:21">
      <c r="A148" s="139" t="str">
        <f>IF(AND(TONGHOP!$O148="KTHP",OR(TONGHOP!$P148="LT",TONGHOP!$P148="TN"),TONGHOP!$X148&lt;&gt;""),TONGHOP!$X148,"")</f>
        <v>Nguyễn Anh Kiệt</v>
      </c>
      <c r="B148" s="139" t="str">
        <f>IF(AND(TONGHOP!$O148="KTHP",OR(TONGHOP!$P148="LT",TONGHOP!$P148="TN"),TONGHOP!$Y148&lt;&gt;""),TONGHOP!$Y148,"")</f>
        <v>Đỗ Thị Thơm</v>
      </c>
      <c r="C148" s="139">
        <f>IF(AND(TONGHOP!$O148="KTHP",OR(TONGHOP!$P148="LT",TONGHOP!$P148="TN"),TONGHOP!$Z148&lt;&gt;""),TONGHOP!$Z148,"")</f>
        <v>36</v>
      </c>
      <c r="D148" s="139" t="str">
        <f>IF(AND(TONGHOP!$O148="KTHP",TONGHOP!$P148="VĐ"),TONGHOP!$X148,"")</f>
        <v/>
      </c>
      <c r="E148" s="138" t="str">
        <f>IF(AND(TONGHOP!$O148="KTHP",TONGHOP!$P148="VĐ"),TONGHOP!$Y148,"")</f>
        <v/>
      </c>
      <c r="F148" s="138" t="str">
        <f>IF(AND(TONGHOP!$O148="KTHP",TONGHOP!$P148="VĐ"),TONGHOP!$Z148,"")</f>
        <v/>
      </c>
      <c r="G148" s="139" t="str">
        <f>IF(AND(TONGHOP!$O148="KTHP",TONGHOP!$P148="TL"),TONGHOP!$X148,"")</f>
        <v/>
      </c>
      <c r="H148" s="138" t="str">
        <f>IF(AND(TONGHOP!$O148="KTHP",TONGHOP!$P148="TL"),TONGHOP!$Y148,"")</f>
        <v/>
      </c>
      <c r="I148" s="138" t="str">
        <f>IF(AND(TONGHOP!$O148="KTHP",TONGHOP!$P148="TL"),TONGHOP!$Z148,"")</f>
        <v/>
      </c>
      <c r="J148" s="139" t="str">
        <f>IF(AND(TONGHOP!$O148="KTHP",TONGHOP!$P148="TH"),TONGHOP!$X148,"")</f>
        <v/>
      </c>
      <c r="K148" s="138" t="str">
        <f>IF(AND(TONGHOP!$O148="KTHP",TONGHOP!$P148="TH"),TONGHOP!$Y148,"")</f>
        <v/>
      </c>
      <c r="L148" s="138" t="str">
        <f>IF(AND(TONGHOP!$O148="KTHP",TONGHOP!$P148="TH"),TONGHOP!$Z148,"")</f>
        <v/>
      </c>
      <c r="M148" s="139" t="str">
        <f>IF(AND(TONGHOP!$O148="ThiTN",OR(TONGHOP!$P148="LT",TONGHOP!$P148="TN"),TONGHOP!$X148&lt;&gt;""),TONGHOP!$X148,"")</f>
        <v/>
      </c>
      <c r="N148" s="139" t="str">
        <f>IF(AND(TONGHOP!$O148="ThiTN",OR(TONGHOP!$P148="LT",TONGHOP!$P148="TN"),TONGHOP!$Y148&lt;&gt;""),TONGHOP!$Y148,"")</f>
        <v/>
      </c>
      <c r="O148" s="139" t="str">
        <f>IF(AND(TONGHOP!$O148="ThiTN",OR(TONGHOP!$P148="LT",TONGHOP!$P148="TN"),TONGHOP!$Z148&lt;&gt;""),TONGHOP!$Z148,"")</f>
        <v/>
      </c>
      <c r="P148" s="139" t="str">
        <f>IF(AND(TONGHOP!$O148="ThiTN",TONGHOP!$P148="VĐ",TONGHOP!$X148&lt;&gt;""),TONGHOP!$X148,"")</f>
        <v/>
      </c>
      <c r="Q148" s="139" t="str">
        <f>IF(AND(TONGHOP!$O148="ThiTN",TONGHOP!$P148="VĐ",TONGHOP!$Y148&lt;&gt;""),TONGHOP!$Y148,"")</f>
        <v/>
      </c>
      <c r="R148" s="139" t="str">
        <f>IF(AND(TONGHOP!$O148="ThiTN",TONGHOP!$P148="VĐ",TONGHOP!$Z148&lt;&gt;""),TONGHOP!$Z148,"")</f>
        <v/>
      </c>
      <c r="S148" s="137" t="str">
        <f>IF(AND(TONGHOP!$O148="ThiTN",TONGHOP!$P148="TH",TONGHOP!$X148&lt;&gt;""),TONGHOP!$X148,"")</f>
        <v/>
      </c>
      <c r="T148" s="137" t="str">
        <f>IF(AND(TONGHOP!$O148="ThiTN",TONGHOP!$P148="TH",TONGHOP!$Y148&lt;&gt;""),TONGHOP!$Y148,"")</f>
        <v/>
      </c>
      <c r="U148" s="137" t="str">
        <f>IF(AND(TONGHOP!$O148="ThiTN",TONGHOP!$P148="TH",TONGHOP!$Z148&lt;&gt;""),TONGHOP!$Z148,"")</f>
        <v/>
      </c>
    </row>
    <row r="149" spans="1:21">
      <c r="A149" s="139" t="str">
        <f>IF(AND(TONGHOP!$O149="KTHP",OR(TONGHOP!$P149="LT",TONGHOP!$P149="TN"),TONGHOP!$X149&lt;&gt;""),TONGHOP!$X149,"")</f>
        <v>Dương Minh Chung</v>
      </c>
      <c r="B149" s="139" t="str">
        <f>IF(AND(TONGHOP!$O149="KTHP",OR(TONGHOP!$P149="LT",TONGHOP!$P149="TN"),TONGHOP!$Y149&lt;&gt;""),TONGHOP!$Y149,"")</f>
        <v>Vũ Đức Pháp</v>
      </c>
      <c r="C149" s="139">
        <f>IF(AND(TONGHOP!$O149="KTHP",OR(TONGHOP!$P149="LT",TONGHOP!$P149="TN"),TONGHOP!$Z149&lt;&gt;""),TONGHOP!$Z149,"")</f>
        <v>29</v>
      </c>
      <c r="D149" s="139" t="str">
        <f>IF(AND(TONGHOP!$O149="KTHP",TONGHOP!$P149="VĐ"),TONGHOP!$X149,"")</f>
        <v/>
      </c>
      <c r="E149" s="138" t="str">
        <f>IF(AND(TONGHOP!$O149="KTHP",TONGHOP!$P149="VĐ"),TONGHOP!$Y149,"")</f>
        <v/>
      </c>
      <c r="F149" s="138" t="str">
        <f>IF(AND(TONGHOP!$O149="KTHP",TONGHOP!$P149="VĐ"),TONGHOP!$Z149,"")</f>
        <v/>
      </c>
      <c r="G149" s="139" t="str">
        <f>IF(AND(TONGHOP!$O149="KTHP",TONGHOP!$P149="TL"),TONGHOP!$X149,"")</f>
        <v/>
      </c>
      <c r="H149" s="138" t="str">
        <f>IF(AND(TONGHOP!$O149="KTHP",TONGHOP!$P149="TL"),TONGHOP!$Y149,"")</f>
        <v/>
      </c>
      <c r="I149" s="138" t="str">
        <f>IF(AND(TONGHOP!$O149="KTHP",TONGHOP!$P149="TL"),TONGHOP!$Z149,"")</f>
        <v/>
      </c>
      <c r="J149" s="139" t="str">
        <f>IF(AND(TONGHOP!$O149="KTHP",TONGHOP!$P149="TH"),TONGHOP!$X149,"")</f>
        <v/>
      </c>
      <c r="K149" s="138" t="str">
        <f>IF(AND(TONGHOP!$O149="KTHP",TONGHOP!$P149="TH"),TONGHOP!$Y149,"")</f>
        <v/>
      </c>
      <c r="L149" s="138" t="str">
        <f>IF(AND(TONGHOP!$O149="KTHP",TONGHOP!$P149="TH"),TONGHOP!$Z149,"")</f>
        <v/>
      </c>
      <c r="M149" s="139" t="str">
        <f>IF(AND(TONGHOP!$O149="ThiTN",OR(TONGHOP!$P149="LT",TONGHOP!$P149="TN"),TONGHOP!$X149&lt;&gt;""),TONGHOP!$X149,"")</f>
        <v/>
      </c>
      <c r="N149" s="139" t="str">
        <f>IF(AND(TONGHOP!$O149="ThiTN",OR(TONGHOP!$P149="LT",TONGHOP!$P149="TN"),TONGHOP!$Y149&lt;&gt;""),TONGHOP!$Y149,"")</f>
        <v/>
      </c>
      <c r="O149" s="139" t="str">
        <f>IF(AND(TONGHOP!$O149="ThiTN",OR(TONGHOP!$P149="LT",TONGHOP!$P149="TN"),TONGHOP!$Z149&lt;&gt;""),TONGHOP!$Z149,"")</f>
        <v/>
      </c>
      <c r="P149" s="139" t="str">
        <f>IF(AND(TONGHOP!$O149="ThiTN",TONGHOP!$P149="VĐ",TONGHOP!$X149&lt;&gt;""),TONGHOP!$X149,"")</f>
        <v/>
      </c>
      <c r="Q149" s="139" t="str">
        <f>IF(AND(TONGHOP!$O149="ThiTN",TONGHOP!$P149="VĐ",TONGHOP!$Y149&lt;&gt;""),TONGHOP!$Y149,"")</f>
        <v/>
      </c>
      <c r="R149" s="139" t="str">
        <f>IF(AND(TONGHOP!$O149="ThiTN",TONGHOP!$P149="VĐ",TONGHOP!$Z149&lt;&gt;""),TONGHOP!$Z149,"")</f>
        <v/>
      </c>
      <c r="S149" s="137" t="str">
        <f>IF(AND(TONGHOP!$O149="ThiTN",TONGHOP!$P149="TH",TONGHOP!$X149&lt;&gt;""),TONGHOP!$X149,"")</f>
        <v/>
      </c>
      <c r="T149" s="137" t="str">
        <f>IF(AND(TONGHOP!$O149="ThiTN",TONGHOP!$P149="TH",TONGHOP!$Y149&lt;&gt;""),TONGHOP!$Y149,"")</f>
        <v/>
      </c>
      <c r="U149" s="137" t="str">
        <f>IF(AND(TONGHOP!$O149="ThiTN",TONGHOP!$P149="TH",TONGHOP!$Z149&lt;&gt;""),TONGHOP!$Z149,"")</f>
        <v/>
      </c>
    </row>
    <row r="150" spans="1:21">
      <c r="A150" s="139" t="str">
        <f>IF(AND(TONGHOP!$O150="KTHP",OR(TONGHOP!$P150="LT",TONGHOP!$P150="TN"),TONGHOP!$X150&lt;&gt;""),TONGHOP!$X150,"")</f>
        <v>Dương Minh Chung</v>
      </c>
      <c r="B150" s="139" t="str">
        <f>IF(AND(TONGHOP!$O150="KTHP",OR(TONGHOP!$P150="LT",TONGHOP!$P150="TN"),TONGHOP!$Y150&lt;&gt;""),TONGHOP!$Y150,"")</f>
        <v>Vũ Đức Pháp</v>
      </c>
      <c r="C150" s="139">
        <f>IF(AND(TONGHOP!$O150="KTHP",OR(TONGHOP!$P150="LT",TONGHOP!$P150="TN"),TONGHOP!$Z150&lt;&gt;""),TONGHOP!$Z150,"")</f>
        <v>25</v>
      </c>
      <c r="D150" s="139" t="str">
        <f>IF(AND(TONGHOP!$O150="KTHP",TONGHOP!$P150="VĐ"),TONGHOP!$X150,"")</f>
        <v/>
      </c>
      <c r="E150" s="138" t="str">
        <f>IF(AND(TONGHOP!$O150="KTHP",TONGHOP!$P150="VĐ"),TONGHOP!$Y150,"")</f>
        <v/>
      </c>
      <c r="F150" s="138" t="str">
        <f>IF(AND(TONGHOP!$O150="KTHP",TONGHOP!$P150="VĐ"),TONGHOP!$Z150,"")</f>
        <v/>
      </c>
      <c r="G150" s="139" t="str">
        <f>IF(AND(TONGHOP!$O150="KTHP",TONGHOP!$P150="TL"),TONGHOP!$X150,"")</f>
        <v/>
      </c>
      <c r="H150" s="138" t="str">
        <f>IF(AND(TONGHOP!$O150="KTHP",TONGHOP!$P150="TL"),TONGHOP!$Y150,"")</f>
        <v/>
      </c>
      <c r="I150" s="138" t="str">
        <f>IF(AND(TONGHOP!$O150="KTHP",TONGHOP!$P150="TL"),TONGHOP!$Z150,"")</f>
        <v/>
      </c>
      <c r="J150" s="139" t="str">
        <f>IF(AND(TONGHOP!$O150="KTHP",TONGHOP!$P150="TH"),TONGHOP!$X150,"")</f>
        <v/>
      </c>
      <c r="K150" s="138" t="str">
        <f>IF(AND(TONGHOP!$O150="KTHP",TONGHOP!$P150="TH"),TONGHOP!$Y150,"")</f>
        <v/>
      </c>
      <c r="L150" s="138" t="str">
        <f>IF(AND(TONGHOP!$O150="KTHP",TONGHOP!$P150="TH"),TONGHOP!$Z150,"")</f>
        <v/>
      </c>
      <c r="M150" s="139" t="str">
        <f>IF(AND(TONGHOP!$O150="ThiTN",OR(TONGHOP!$P150="LT",TONGHOP!$P150="TN"),TONGHOP!$X150&lt;&gt;""),TONGHOP!$X150,"")</f>
        <v/>
      </c>
      <c r="N150" s="139" t="str">
        <f>IF(AND(TONGHOP!$O150="ThiTN",OR(TONGHOP!$P150="LT",TONGHOP!$P150="TN"),TONGHOP!$Y150&lt;&gt;""),TONGHOP!$Y150,"")</f>
        <v/>
      </c>
      <c r="O150" s="139" t="str">
        <f>IF(AND(TONGHOP!$O150="ThiTN",OR(TONGHOP!$P150="LT",TONGHOP!$P150="TN"),TONGHOP!$Z150&lt;&gt;""),TONGHOP!$Z150,"")</f>
        <v/>
      </c>
      <c r="P150" s="139" t="str">
        <f>IF(AND(TONGHOP!$O150="ThiTN",TONGHOP!$P150="VĐ",TONGHOP!$X150&lt;&gt;""),TONGHOP!$X150,"")</f>
        <v/>
      </c>
      <c r="Q150" s="139" t="str">
        <f>IF(AND(TONGHOP!$O150="ThiTN",TONGHOP!$P150="VĐ",TONGHOP!$Y150&lt;&gt;""),TONGHOP!$Y150,"")</f>
        <v/>
      </c>
      <c r="R150" s="139" t="str">
        <f>IF(AND(TONGHOP!$O150="ThiTN",TONGHOP!$P150="VĐ",TONGHOP!$Z150&lt;&gt;""),TONGHOP!$Z150,"")</f>
        <v/>
      </c>
      <c r="S150" s="137" t="str">
        <f>IF(AND(TONGHOP!$O150="ThiTN",TONGHOP!$P150="TH",TONGHOP!$X150&lt;&gt;""),TONGHOP!$X150,"")</f>
        <v/>
      </c>
      <c r="T150" s="137" t="str">
        <f>IF(AND(TONGHOP!$O150="ThiTN",TONGHOP!$P150="TH",TONGHOP!$Y150&lt;&gt;""),TONGHOP!$Y150,"")</f>
        <v/>
      </c>
      <c r="U150" s="137" t="str">
        <f>IF(AND(TONGHOP!$O150="ThiTN",TONGHOP!$P150="TH",TONGHOP!$Z150&lt;&gt;""),TONGHOP!$Z150,"")</f>
        <v/>
      </c>
    </row>
    <row r="151" spans="1:21">
      <c r="A151" s="139" t="str">
        <f>IF(AND(TONGHOP!$O151="KTHP",OR(TONGHOP!$P151="LT",TONGHOP!$P151="TN"),TONGHOP!$X151&lt;&gt;""),TONGHOP!$X151,"")</f>
        <v>Lê Quý Hưng Quốc</v>
      </c>
      <c r="B151" s="139" t="str">
        <f>IF(AND(TONGHOP!$O151="KTHP",OR(TONGHOP!$P151="LT",TONGHOP!$P151="TN"),TONGHOP!$Y151&lt;&gt;""),TONGHOP!$Y151,"")</f>
        <v>Nguyễn Văn Đôn</v>
      </c>
      <c r="C151" s="139">
        <f>IF(AND(TONGHOP!$O151="KTHP",OR(TONGHOP!$P151="LT",TONGHOP!$P151="TN"),TONGHOP!$Z151&lt;&gt;""),TONGHOP!$Z151,"")</f>
        <v>35</v>
      </c>
      <c r="D151" s="139" t="str">
        <f>IF(AND(TONGHOP!$O151="KTHP",TONGHOP!$P151="VĐ"),TONGHOP!$X151,"")</f>
        <v/>
      </c>
      <c r="E151" s="138" t="str">
        <f>IF(AND(TONGHOP!$O151="KTHP",TONGHOP!$P151="VĐ"),TONGHOP!$Y151,"")</f>
        <v/>
      </c>
      <c r="F151" s="138" t="str">
        <f>IF(AND(TONGHOP!$O151="KTHP",TONGHOP!$P151="VĐ"),TONGHOP!$Z151,"")</f>
        <v/>
      </c>
      <c r="G151" s="139" t="str">
        <f>IF(AND(TONGHOP!$O151="KTHP",TONGHOP!$P151="TL"),TONGHOP!$X151,"")</f>
        <v/>
      </c>
      <c r="H151" s="138" t="str">
        <f>IF(AND(TONGHOP!$O151="KTHP",TONGHOP!$P151="TL"),TONGHOP!$Y151,"")</f>
        <v/>
      </c>
      <c r="I151" s="138" t="str">
        <f>IF(AND(TONGHOP!$O151="KTHP",TONGHOP!$P151="TL"),TONGHOP!$Z151,"")</f>
        <v/>
      </c>
      <c r="J151" s="139" t="str">
        <f>IF(AND(TONGHOP!$O151="KTHP",TONGHOP!$P151="TH"),TONGHOP!$X151,"")</f>
        <v/>
      </c>
      <c r="K151" s="138" t="str">
        <f>IF(AND(TONGHOP!$O151="KTHP",TONGHOP!$P151="TH"),TONGHOP!$Y151,"")</f>
        <v/>
      </c>
      <c r="L151" s="138" t="str">
        <f>IF(AND(TONGHOP!$O151="KTHP",TONGHOP!$P151="TH"),TONGHOP!$Z151,"")</f>
        <v/>
      </c>
      <c r="M151" s="139" t="str">
        <f>IF(AND(TONGHOP!$O151="ThiTN",OR(TONGHOP!$P151="LT",TONGHOP!$P151="TN"),TONGHOP!$X151&lt;&gt;""),TONGHOP!$X151,"")</f>
        <v/>
      </c>
      <c r="N151" s="139" t="str">
        <f>IF(AND(TONGHOP!$O151="ThiTN",OR(TONGHOP!$P151="LT",TONGHOP!$P151="TN"),TONGHOP!$Y151&lt;&gt;""),TONGHOP!$Y151,"")</f>
        <v/>
      </c>
      <c r="O151" s="139" t="str">
        <f>IF(AND(TONGHOP!$O151="ThiTN",OR(TONGHOP!$P151="LT",TONGHOP!$P151="TN"),TONGHOP!$Z151&lt;&gt;""),TONGHOP!$Z151,"")</f>
        <v/>
      </c>
      <c r="P151" s="139" t="str">
        <f>IF(AND(TONGHOP!$O151="ThiTN",TONGHOP!$P151="VĐ",TONGHOP!$X151&lt;&gt;""),TONGHOP!$X151,"")</f>
        <v/>
      </c>
      <c r="Q151" s="139" t="str">
        <f>IF(AND(TONGHOP!$O151="ThiTN",TONGHOP!$P151="VĐ",TONGHOP!$Y151&lt;&gt;""),TONGHOP!$Y151,"")</f>
        <v/>
      </c>
      <c r="R151" s="139" t="str">
        <f>IF(AND(TONGHOP!$O151="ThiTN",TONGHOP!$P151="VĐ",TONGHOP!$Z151&lt;&gt;""),TONGHOP!$Z151,"")</f>
        <v/>
      </c>
      <c r="S151" s="137" t="str">
        <f>IF(AND(TONGHOP!$O151="ThiTN",TONGHOP!$P151="TH",TONGHOP!$X151&lt;&gt;""),TONGHOP!$X151,"")</f>
        <v/>
      </c>
      <c r="T151" s="137" t="str">
        <f>IF(AND(TONGHOP!$O151="ThiTN",TONGHOP!$P151="TH",TONGHOP!$Y151&lt;&gt;""),TONGHOP!$Y151,"")</f>
        <v/>
      </c>
      <c r="U151" s="137" t="str">
        <f>IF(AND(TONGHOP!$O151="ThiTN",TONGHOP!$P151="TH",TONGHOP!$Z151&lt;&gt;""),TONGHOP!$Z151,"")</f>
        <v/>
      </c>
    </row>
    <row r="152" spans="1:21">
      <c r="A152" s="139" t="str">
        <f>IF(AND(TONGHOP!$O152="KTHP",OR(TONGHOP!$P152="LT",TONGHOP!$P152="TN"),TONGHOP!$X152&lt;&gt;""),TONGHOP!$X152,"")</f>
        <v>Lê Quý Hưng Quốc</v>
      </c>
      <c r="B152" s="139" t="str">
        <f>IF(AND(TONGHOP!$O152="KTHP",OR(TONGHOP!$P152="LT",TONGHOP!$P152="TN"),TONGHOP!$Y152&lt;&gt;""),TONGHOP!$Y152,"")</f>
        <v>Nguyễn Văn Đôn</v>
      </c>
      <c r="C152" s="139">
        <f>IF(AND(TONGHOP!$O152="KTHP",OR(TONGHOP!$P152="LT",TONGHOP!$P152="TN"),TONGHOP!$Z152&lt;&gt;""),TONGHOP!$Z152,"")</f>
        <v>31</v>
      </c>
      <c r="D152" s="139" t="str">
        <f>IF(AND(TONGHOP!$O152="KTHP",TONGHOP!$P152="VĐ"),TONGHOP!$X152,"")</f>
        <v/>
      </c>
      <c r="E152" s="138" t="str">
        <f>IF(AND(TONGHOP!$O152="KTHP",TONGHOP!$P152="VĐ"),TONGHOP!$Y152,"")</f>
        <v/>
      </c>
      <c r="F152" s="138" t="str">
        <f>IF(AND(TONGHOP!$O152="KTHP",TONGHOP!$P152="VĐ"),TONGHOP!$Z152,"")</f>
        <v/>
      </c>
      <c r="G152" s="139" t="str">
        <f>IF(AND(TONGHOP!$O152="KTHP",TONGHOP!$P152="TL"),TONGHOP!$X152,"")</f>
        <v/>
      </c>
      <c r="H152" s="138" t="str">
        <f>IF(AND(TONGHOP!$O152="KTHP",TONGHOP!$P152="TL"),TONGHOP!$Y152,"")</f>
        <v/>
      </c>
      <c r="I152" s="138" t="str">
        <f>IF(AND(TONGHOP!$O152="KTHP",TONGHOP!$P152="TL"),TONGHOP!$Z152,"")</f>
        <v/>
      </c>
      <c r="J152" s="139" t="str">
        <f>IF(AND(TONGHOP!$O152="KTHP",TONGHOP!$P152="TH"),TONGHOP!$X152,"")</f>
        <v/>
      </c>
      <c r="K152" s="138" t="str">
        <f>IF(AND(TONGHOP!$O152="KTHP",TONGHOP!$P152="TH"),TONGHOP!$Y152,"")</f>
        <v/>
      </c>
      <c r="L152" s="138" t="str">
        <f>IF(AND(TONGHOP!$O152="KTHP",TONGHOP!$P152="TH"),TONGHOP!$Z152,"")</f>
        <v/>
      </c>
      <c r="M152" s="139" t="str">
        <f>IF(AND(TONGHOP!$O152="ThiTN",OR(TONGHOP!$P152="LT",TONGHOP!$P152="TN"),TONGHOP!$X152&lt;&gt;""),TONGHOP!$X152,"")</f>
        <v/>
      </c>
      <c r="N152" s="139" t="str">
        <f>IF(AND(TONGHOP!$O152="ThiTN",OR(TONGHOP!$P152="LT",TONGHOP!$P152="TN"),TONGHOP!$Y152&lt;&gt;""),TONGHOP!$Y152,"")</f>
        <v/>
      </c>
      <c r="O152" s="139" t="str">
        <f>IF(AND(TONGHOP!$O152="ThiTN",OR(TONGHOP!$P152="LT",TONGHOP!$P152="TN"),TONGHOP!$Z152&lt;&gt;""),TONGHOP!$Z152,"")</f>
        <v/>
      </c>
      <c r="P152" s="139" t="str">
        <f>IF(AND(TONGHOP!$O152="ThiTN",TONGHOP!$P152="VĐ",TONGHOP!$X152&lt;&gt;""),TONGHOP!$X152,"")</f>
        <v/>
      </c>
      <c r="Q152" s="139" t="str">
        <f>IF(AND(TONGHOP!$O152="ThiTN",TONGHOP!$P152="VĐ",TONGHOP!$Y152&lt;&gt;""),TONGHOP!$Y152,"")</f>
        <v/>
      </c>
      <c r="R152" s="139" t="str">
        <f>IF(AND(TONGHOP!$O152="ThiTN",TONGHOP!$P152="VĐ",TONGHOP!$Z152&lt;&gt;""),TONGHOP!$Z152,"")</f>
        <v/>
      </c>
      <c r="S152" s="137" t="str">
        <f>IF(AND(TONGHOP!$O152="ThiTN",TONGHOP!$P152="TH",TONGHOP!$X152&lt;&gt;""),TONGHOP!$X152,"")</f>
        <v/>
      </c>
      <c r="T152" s="137" t="str">
        <f>IF(AND(TONGHOP!$O152="ThiTN",TONGHOP!$P152="TH",TONGHOP!$Y152&lt;&gt;""),TONGHOP!$Y152,"")</f>
        <v/>
      </c>
      <c r="U152" s="137" t="str">
        <f>IF(AND(TONGHOP!$O152="ThiTN",TONGHOP!$P152="TH",TONGHOP!$Z152&lt;&gt;""),TONGHOP!$Z152,"")</f>
        <v/>
      </c>
    </row>
    <row r="153" spans="1:21">
      <c r="A153" s="139" t="str">
        <f>IF(AND(TONGHOP!$O153="KTHP",OR(TONGHOP!$P153="LT",TONGHOP!$P153="TN"),TONGHOP!$X153&lt;&gt;""),TONGHOP!$X153,"")</f>
        <v>Bùi Thị Ngọc Sương</v>
      </c>
      <c r="B153" s="139" t="str">
        <f>IF(AND(TONGHOP!$O153="KTHP",OR(TONGHOP!$P153="LT",TONGHOP!$P153="TN"),TONGHOP!$Y153&lt;&gt;""),TONGHOP!$Y153,"")</f>
        <v>Lâm Thị Phương Thùy</v>
      </c>
      <c r="C153" s="139">
        <f>IF(AND(TONGHOP!$O153="KTHP",OR(TONGHOP!$P153="LT",TONGHOP!$P153="TN"),TONGHOP!$Z153&lt;&gt;""),TONGHOP!$Z153,"")</f>
        <v>38</v>
      </c>
      <c r="D153" s="139" t="str">
        <f>IF(AND(TONGHOP!$O153="KTHP",TONGHOP!$P153="VĐ"),TONGHOP!$X153,"")</f>
        <v/>
      </c>
      <c r="E153" s="138" t="str">
        <f>IF(AND(TONGHOP!$O153="KTHP",TONGHOP!$P153="VĐ"),TONGHOP!$Y153,"")</f>
        <v/>
      </c>
      <c r="F153" s="138" t="str">
        <f>IF(AND(TONGHOP!$O153="KTHP",TONGHOP!$P153="VĐ"),TONGHOP!$Z153,"")</f>
        <v/>
      </c>
      <c r="G153" s="139" t="str">
        <f>IF(AND(TONGHOP!$O153="KTHP",TONGHOP!$P153="TL"),TONGHOP!$X153,"")</f>
        <v/>
      </c>
      <c r="H153" s="138" t="str">
        <f>IF(AND(TONGHOP!$O153="KTHP",TONGHOP!$P153="TL"),TONGHOP!$Y153,"")</f>
        <v/>
      </c>
      <c r="I153" s="138" t="str">
        <f>IF(AND(TONGHOP!$O153="KTHP",TONGHOP!$P153="TL"),TONGHOP!$Z153,"")</f>
        <v/>
      </c>
      <c r="J153" s="139" t="str">
        <f>IF(AND(TONGHOP!$O153="KTHP",TONGHOP!$P153="TH"),TONGHOP!$X153,"")</f>
        <v/>
      </c>
      <c r="K153" s="138" t="str">
        <f>IF(AND(TONGHOP!$O153="KTHP",TONGHOP!$P153="TH"),TONGHOP!$Y153,"")</f>
        <v/>
      </c>
      <c r="L153" s="138" t="str">
        <f>IF(AND(TONGHOP!$O153="KTHP",TONGHOP!$P153="TH"),TONGHOP!$Z153,"")</f>
        <v/>
      </c>
      <c r="M153" s="139" t="str">
        <f>IF(AND(TONGHOP!$O153="ThiTN",OR(TONGHOP!$P153="LT",TONGHOP!$P153="TN"),TONGHOP!$X153&lt;&gt;""),TONGHOP!$X153,"")</f>
        <v/>
      </c>
      <c r="N153" s="139" t="str">
        <f>IF(AND(TONGHOP!$O153="ThiTN",OR(TONGHOP!$P153="LT",TONGHOP!$P153="TN"),TONGHOP!$Y153&lt;&gt;""),TONGHOP!$Y153,"")</f>
        <v/>
      </c>
      <c r="O153" s="139" t="str">
        <f>IF(AND(TONGHOP!$O153="ThiTN",OR(TONGHOP!$P153="LT",TONGHOP!$P153="TN"),TONGHOP!$Z153&lt;&gt;""),TONGHOP!$Z153,"")</f>
        <v/>
      </c>
      <c r="P153" s="139" t="str">
        <f>IF(AND(TONGHOP!$O153="ThiTN",TONGHOP!$P153="VĐ",TONGHOP!$X153&lt;&gt;""),TONGHOP!$X153,"")</f>
        <v/>
      </c>
      <c r="Q153" s="139" t="str">
        <f>IF(AND(TONGHOP!$O153="ThiTN",TONGHOP!$P153="VĐ",TONGHOP!$Y153&lt;&gt;""),TONGHOP!$Y153,"")</f>
        <v/>
      </c>
      <c r="R153" s="139" t="str">
        <f>IF(AND(TONGHOP!$O153="ThiTN",TONGHOP!$P153="VĐ",TONGHOP!$Z153&lt;&gt;""),TONGHOP!$Z153,"")</f>
        <v/>
      </c>
      <c r="S153" s="137" t="str">
        <f>IF(AND(TONGHOP!$O153="ThiTN",TONGHOP!$P153="TH",TONGHOP!$X153&lt;&gt;""),TONGHOP!$X153,"")</f>
        <v/>
      </c>
      <c r="T153" s="137" t="str">
        <f>IF(AND(TONGHOP!$O153="ThiTN",TONGHOP!$P153="TH",TONGHOP!$Y153&lt;&gt;""),TONGHOP!$Y153,"")</f>
        <v/>
      </c>
      <c r="U153" s="137" t="str">
        <f>IF(AND(TONGHOP!$O153="ThiTN",TONGHOP!$P153="TH",TONGHOP!$Z153&lt;&gt;""),TONGHOP!$Z153,"")</f>
        <v/>
      </c>
    </row>
    <row r="154" spans="1:21">
      <c r="A154" s="139" t="str">
        <f>IF(AND(TONGHOP!$O154="KTHP",OR(TONGHOP!$P154="LT",TONGHOP!$P154="TN"),TONGHOP!$X154&lt;&gt;""),TONGHOP!$X154,"")</f>
        <v>Bùi Thị Ngọc Sương</v>
      </c>
      <c r="B154" s="139" t="str">
        <f>IF(AND(TONGHOP!$O154="KTHP",OR(TONGHOP!$P154="LT",TONGHOP!$P154="TN"),TONGHOP!$Y154&lt;&gt;""),TONGHOP!$Y154,"")</f>
        <v>Lâm Thị Phương Thùy</v>
      </c>
      <c r="C154" s="139">
        <f>IF(AND(TONGHOP!$O154="KTHP",OR(TONGHOP!$P154="LT",TONGHOP!$P154="TN"),TONGHOP!$Z154&lt;&gt;""),TONGHOP!$Z154,"")</f>
        <v>38</v>
      </c>
      <c r="D154" s="139" t="str">
        <f>IF(AND(TONGHOP!$O154="KTHP",TONGHOP!$P154="VĐ"),TONGHOP!$X154,"")</f>
        <v/>
      </c>
      <c r="E154" s="138" t="str">
        <f>IF(AND(TONGHOP!$O154="KTHP",TONGHOP!$P154="VĐ"),TONGHOP!$Y154,"")</f>
        <v/>
      </c>
      <c r="F154" s="138" t="str">
        <f>IF(AND(TONGHOP!$O154="KTHP",TONGHOP!$P154="VĐ"),TONGHOP!$Z154,"")</f>
        <v/>
      </c>
      <c r="G154" s="139" t="str">
        <f>IF(AND(TONGHOP!$O154="KTHP",TONGHOP!$P154="TL"),TONGHOP!$X154,"")</f>
        <v/>
      </c>
      <c r="H154" s="138" t="str">
        <f>IF(AND(TONGHOP!$O154="KTHP",TONGHOP!$P154="TL"),TONGHOP!$Y154,"")</f>
        <v/>
      </c>
      <c r="I154" s="138" t="str">
        <f>IF(AND(TONGHOP!$O154="KTHP",TONGHOP!$P154="TL"),TONGHOP!$Z154,"")</f>
        <v/>
      </c>
      <c r="J154" s="139" t="str">
        <f>IF(AND(TONGHOP!$O154="KTHP",TONGHOP!$P154="TH"),TONGHOP!$X154,"")</f>
        <v/>
      </c>
      <c r="K154" s="138" t="str">
        <f>IF(AND(TONGHOP!$O154="KTHP",TONGHOP!$P154="TH"),TONGHOP!$Y154,"")</f>
        <v/>
      </c>
      <c r="L154" s="138" t="str">
        <f>IF(AND(TONGHOP!$O154="KTHP",TONGHOP!$P154="TH"),TONGHOP!$Z154,"")</f>
        <v/>
      </c>
      <c r="M154" s="139" t="str">
        <f>IF(AND(TONGHOP!$O154="ThiTN",OR(TONGHOP!$P154="LT",TONGHOP!$P154="TN"),TONGHOP!$X154&lt;&gt;""),TONGHOP!$X154,"")</f>
        <v/>
      </c>
      <c r="N154" s="139" t="str">
        <f>IF(AND(TONGHOP!$O154="ThiTN",OR(TONGHOP!$P154="LT",TONGHOP!$P154="TN"),TONGHOP!$Y154&lt;&gt;""),TONGHOP!$Y154,"")</f>
        <v/>
      </c>
      <c r="O154" s="139" t="str">
        <f>IF(AND(TONGHOP!$O154="ThiTN",OR(TONGHOP!$P154="LT",TONGHOP!$P154="TN"),TONGHOP!$Z154&lt;&gt;""),TONGHOP!$Z154,"")</f>
        <v/>
      </c>
      <c r="P154" s="139" t="str">
        <f>IF(AND(TONGHOP!$O154="ThiTN",TONGHOP!$P154="VĐ",TONGHOP!$X154&lt;&gt;""),TONGHOP!$X154,"")</f>
        <v/>
      </c>
      <c r="Q154" s="139" t="str">
        <f>IF(AND(TONGHOP!$O154="ThiTN",TONGHOP!$P154="VĐ",TONGHOP!$Y154&lt;&gt;""),TONGHOP!$Y154,"")</f>
        <v/>
      </c>
      <c r="R154" s="139" t="str">
        <f>IF(AND(TONGHOP!$O154="ThiTN",TONGHOP!$P154="VĐ",TONGHOP!$Z154&lt;&gt;""),TONGHOP!$Z154,"")</f>
        <v/>
      </c>
      <c r="S154" s="137" t="str">
        <f>IF(AND(TONGHOP!$O154="ThiTN",TONGHOP!$P154="TH",TONGHOP!$X154&lt;&gt;""),TONGHOP!$X154,"")</f>
        <v/>
      </c>
      <c r="T154" s="137" t="str">
        <f>IF(AND(TONGHOP!$O154="ThiTN",TONGHOP!$P154="TH",TONGHOP!$Y154&lt;&gt;""),TONGHOP!$Y154,"")</f>
        <v/>
      </c>
      <c r="U154" s="137" t="str">
        <f>IF(AND(TONGHOP!$O154="ThiTN",TONGHOP!$P154="TH",TONGHOP!$Z154&lt;&gt;""),TONGHOP!$Z154,"")</f>
        <v/>
      </c>
    </row>
    <row r="155" spans="1:21">
      <c r="A155" s="139" t="str">
        <f>IF(AND(TONGHOP!$O155="KTHP",OR(TONGHOP!$P155="LT",TONGHOP!$P155="TN"),TONGHOP!$X155&lt;&gt;""),TONGHOP!$X155,"")</f>
        <v>Bùi Thị Ngọc Sương</v>
      </c>
      <c r="B155" s="139" t="str">
        <f>IF(AND(TONGHOP!$O155="KTHP",OR(TONGHOP!$P155="LT",TONGHOP!$P155="TN"),TONGHOP!$Y155&lt;&gt;""),TONGHOP!$Y155,"")</f>
        <v>Lâm Thị Phương Thùy</v>
      </c>
      <c r="C155" s="139">
        <f>IF(AND(TONGHOP!$O155="KTHP",OR(TONGHOP!$P155="LT",TONGHOP!$P155="TN"),TONGHOP!$Z155&lt;&gt;""),TONGHOP!$Z155,"")</f>
        <v>38</v>
      </c>
      <c r="D155" s="139" t="str">
        <f>IF(AND(TONGHOP!$O155="KTHP",TONGHOP!$P155="VĐ"),TONGHOP!$X155,"")</f>
        <v/>
      </c>
      <c r="E155" s="138" t="str">
        <f>IF(AND(TONGHOP!$O155="KTHP",TONGHOP!$P155="VĐ"),TONGHOP!$Y155,"")</f>
        <v/>
      </c>
      <c r="F155" s="138" t="str">
        <f>IF(AND(TONGHOP!$O155="KTHP",TONGHOP!$P155="VĐ"),TONGHOP!$Z155,"")</f>
        <v/>
      </c>
      <c r="G155" s="139" t="str">
        <f>IF(AND(TONGHOP!$O155="KTHP",TONGHOP!$P155="TL"),TONGHOP!$X155,"")</f>
        <v/>
      </c>
      <c r="H155" s="138" t="str">
        <f>IF(AND(TONGHOP!$O155="KTHP",TONGHOP!$P155="TL"),TONGHOP!$Y155,"")</f>
        <v/>
      </c>
      <c r="I155" s="138" t="str">
        <f>IF(AND(TONGHOP!$O155="KTHP",TONGHOP!$P155="TL"),TONGHOP!$Z155,"")</f>
        <v/>
      </c>
      <c r="J155" s="139" t="str">
        <f>IF(AND(TONGHOP!$O155="KTHP",TONGHOP!$P155="TH"),TONGHOP!$X155,"")</f>
        <v/>
      </c>
      <c r="K155" s="138" t="str">
        <f>IF(AND(TONGHOP!$O155="KTHP",TONGHOP!$P155="TH"),TONGHOP!$Y155,"")</f>
        <v/>
      </c>
      <c r="L155" s="138" t="str">
        <f>IF(AND(TONGHOP!$O155="KTHP",TONGHOP!$P155="TH"),TONGHOP!$Z155,"")</f>
        <v/>
      </c>
      <c r="M155" s="139" t="str">
        <f>IF(AND(TONGHOP!$O155="ThiTN",OR(TONGHOP!$P155="LT",TONGHOP!$P155="TN"),TONGHOP!$X155&lt;&gt;""),TONGHOP!$X155,"")</f>
        <v/>
      </c>
      <c r="N155" s="139" t="str">
        <f>IF(AND(TONGHOP!$O155="ThiTN",OR(TONGHOP!$P155="LT",TONGHOP!$P155="TN"),TONGHOP!$Y155&lt;&gt;""),TONGHOP!$Y155,"")</f>
        <v/>
      </c>
      <c r="O155" s="139" t="str">
        <f>IF(AND(TONGHOP!$O155="ThiTN",OR(TONGHOP!$P155="LT",TONGHOP!$P155="TN"),TONGHOP!$Z155&lt;&gt;""),TONGHOP!$Z155,"")</f>
        <v/>
      </c>
      <c r="P155" s="139" t="str">
        <f>IF(AND(TONGHOP!$O155="ThiTN",TONGHOP!$P155="VĐ",TONGHOP!$X155&lt;&gt;""),TONGHOP!$X155,"")</f>
        <v/>
      </c>
      <c r="Q155" s="139" t="str">
        <f>IF(AND(TONGHOP!$O155="ThiTN",TONGHOP!$P155="VĐ",TONGHOP!$Y155&lt;&gt;""),TONGHOP!$Y155,"")</f>
        <v/>
      </c>
      <c r="R155" s="139" t="str">
        <f>IF(AND(TONGHOP!$O155="ThiTN",TONGHOP!$P155="VĐ",TONGHOP!$Z155&lt;&gt;""),TONGHOP!$Z155,"")</f>
        <v/>
      </c>
      <c r="S155" s="137" t="str">
        <f>IF(AND(TONGHOP!$O155="ThiTN",TONGHOP!$P155="TH",TONGHOP!$X155&lt;&gt;""),TONGHOP!$X155,"")</f>
        <v/>
      </c>
      <c r="T155" s="137" t="str">
        <f>IF(AND(TONGHOP!$O155="ThiTN",TONGHOP!$P155="TH",TONGHOP!$Y155&lt;&gt;""),TONGHOP!$Y155,"")</f>
        <v/>
      </c>
      <c r="U155" s="137" t="str">
        <f>IF(AND(TONGHOP!$O155="ThiTN",TONGHOP!$P155="TH",TONGHOP!$Z155&lt;&gt;""),TONGHOP!$Z155,"")</f>
        <v/>
      </c>
    </row>
    <row r="156" spans="1:21">
      <c r="A156" s="139" t="str">
        <f>IF(AND(TONGHOP!$O156="KTHP",OR(TONGHOP!$P156="LT",TONGHOP!$P156="TN"),TONGHOP!$X156&lt;&gt;""),TONGHOP!$X156,"")</f>
        <v>Trần Đình Khoa</v>
      </c>
      <c r="B156" s="139" t="str">
        <f>IF(AND(TONGHOP!$O156="KTHP",OR(TONGHOP!$P156="LT",TONGHOP!$P156="TN"),TONGHOP!$Y156&lt;&gt;""),TONGHOP!$Y156,"")</f>
        <v>Hoàng Văn Viết</v>
      </c>
      <c r="C156" s="139">
        <f>IF(AND(TONGHOP!$O156="KTHP",OR(TONGHOP!$P156="LT",TONGHOP!$P156="TN"),TONGHOP!$Z156&lt;&gt;""),TONGHOP!$Z156,"")</f>
        <v>29</v>
      </c>
      <c r="D156" s="139" t="str">
        <f>IF(AND(TONGHOP!$O156="KTHP",TONGHOP!$P156="VĐ"),TONGHOP!$X156,"")</f>
        <v/>
      </c>
      <c r="E156" s="138" t="str">
        <f>IF(AND(TONGHOP!$O156="KTHP",TONGHOP!$P156="VĐ"),TONGHOP!$Y156,"")</f>
        <v/>
      </c>
      <c r="F156" s="138" t="str">
        <f>IF(AND(TONGHOP!$O156="KTHP",TONGHOP!$P156="VĐ"),TONGHOP!$Z156,"")</f>
        <v/>
      </c>
      <c r="G156" s="139" t="str">
        <f>IF(AND(TONGHOP!$O156="KTHP",TONGHOP!$P156="TL"),TONGHOP!$X156,"")</f>
        <v/>
      </c>
      <c r="H156" s="138" t="str">
        <f>IF(AND(TONGHOP!$O156="KTHP",TONGHOP!$P156="TL"),TONGHOP!$Y156,"")</f>
        <v/>
      </c>
      <c r="I156" s="138" t="str">
        <f>IF(AND(TONGHOP!$O156="KTHP",TONGHOP!$P156="TL"),TONGHOP!$Z156,"")</f>
        <v/>
      </c>
      <c r="J156" s="139" t="str">
        <f>IF(AND(TONGHOP!$O156="KTHP",TONGHOP!$P156="TH"),TONGHOP!$X156,"")</f>
        <v/>
      </c>
      <c r="K156" s="138" t="str">
        <f>IF(AND(TONGHOP!$O156="KTHP",TONGHOP!$P156="TH"),TONGHOP!$Y156,"")</f>
        <v/>
      </c>
      <c r="L156" s="138" t="str">
        <f>IF(AND(TONGHOP!$O156="KTHP",TONGHOP!$P156="TH"),TONGHOP!$Z156,"")</f>
        <v/>
      </c>
      <c r="M156" s="139" t="str">
        <f>IF(AND(TONGHOP!$O156="ThiTN",OR(TONGHOP!$P156="LT",TONGHOP!$P156="TN"),TONGHOP!$X156&lt;&gt;""),TONGHOP!$X156,"")</f>
        <v/>
      </c>
      <c r="N156" s="139" t="str">
        <f>IF(AND(TONGHOP!$O156="ThiTN",OR(TONGHOP!$P156="LT",TONGHOP!$P156="TN"),TONGHOP!$Y156&lt;&gt;""),TONGHOP!$Y156,"")</f>
        <v/>
      </c>
      <c r="O156" s="139" t="str">
        <f>IF(AND(TONGHOP!$O156="ThiTN",OR(TONGHOP!$P156="LT",TONGHOP!$P156="TN"),TONGHOP!$Z156&lt;&gt;""),TONGHOP!$Z156,"")</f>
        <v/>
      </c>
      <c r="P156" s="139" t="str">
        <f>IF(AND(TONGHOP!$O156="ThiTN",TONGHOP!$P156="VĐ",TONGHOP!$X156&lt;&gt;""),TONGHOP!$X156,"")</f>
        <v/>
      </c>
      <c r="Q156" s="139" t="str">
        <f>IF(AND(TONGHOP!$O156="ThiTN",TONGHOP!$P156="VĐ",TONGHOP!$Y156&lt;&gt;""),TONGHOP!$Y156,"")</f>
        <v/>
      </c>
      <c r="R156" s="139" t="str">
        <f>IF(AND(TONGHOP!$O156="ThiTN",TONGHOP!$P156="VĐ",TONGHOP!$Z156&lt;&gt;""),TONGHOP!$Z156,"")</f>
        <v/>
      </c>
      <c r="S156" s="137" t="str">
        <f>IF(AND(TONGHOP!$O156="ThiTN",TONGHOP!$P156="TH",TONGHOP!$X156&lt;&gt;""),TONGHOP!$X156,"")</f>
        <v/>
      </c>
      <c r="T156" s="137" t="str">
        <f>IF(AND(TONGHOP!$O156="ThiTN",TONGHOP!$P156="TH",TONGHOP!$Y156&lt;&gt;""),TONGHOP!$Y156,"")</f>
        <v/>
      </c>
      <c r="U156" s="137" t="str">
        <f>IF(AND(TONGHOP!$O156="ThiTN",TONGHOP!$P156="TH",TONGHOP!$Z156&lt;&gt;""),TONGHOP!$Z156,"")</f>
        <v/>
      </c>
    </row>
    <row r="157" spans="1:21">
      <c r="A157" s="139" t="str">
        <f>IF(AND(TONGHOP!$O157="KTHP",OR(TONGHOP!$P157="LT",TONGHOP!$P157="TN"),TONGHOP!$X157&lt;&gt;""),TONGHOP!$X157,"")</f>
        <v>Trần Đình Khoa</v>
      </c>
      <c r="B157" s="139" t="str">
        <f>IF(AND(TONGHOP!$O157="KTHP",OR(TONGHOP!$P157="LT",TONGHOP!$P157="TN"),TONGHOP!$Y157&lt;&gt;""),TONGHOP!$Y157,"")</f>
        <v>Hoàng Văn Viết</v>
      </c>
      <c r="C157" s="139">
        <f>IF(AND(TONGHOP!$O157="KTHP",OR(TONGHOP!$P157="LT",TONGHOP!$P157="TN"),TONGHOP!$Z157&lt;&gt;""),TONGHOP!$Z157,"")</f>
        <v>34</v>
      </c>
      <c r="D157" s="139" t="str">
        <f>IF(AND(TONGHOP!$O157="KTHP",TONGHOP!$P157="VĐ"),TONGHOP!$X157,"")</f>
        <v/>
      </c>
      <c r="E157" s="138" t="str">
        <f>IF(AND(TONGHOP!$O157="KTHP",TONGHOP!$P157="VĐ"),TONGHOP!$Y157,"")</f>
        <v/>
      </c>
      <c r="F157" s="138" t="str">
        <f>IF(AND(TONGHOP!$O157="KTHP",TONGHOP!$P157="VĐ"),TONGHOP!$Z157,"")</f>
        <v/>
      </c>
      <c r="G157" s="139" t="str">
        <f>IF(AND(TONGHOP!$O157="KTHP",TONGHOP!$P157="TL"),TONGHOP!$X157,"")</f>
        <v/>
      </c>
      <c r="H157" s="138" t="str">
        <f>IF(AND(TONGHOP!$O157="KTHP",TONGHOP!$P157="TL"),TONGHOP!$Y157,"")</f>
        <v/>
      </c>
      <c r="I157" s="138" t="str">
        <f>IF(AND(TONGHOP!$O157="KTHP",TONGHOP!$P157="TL"),TONGHOP!$Z157,"")</f>
        <v/>
      </c>
      <c r="J157" s="139" t="str">
        <f>IF(AND(TONGHOP!$O157="KTHP",TONGHOP!$P157="TH"),TONGHOP!$X157,"")</f>
        <v/>
      </c>
      <c r="K157" s="138" t="str">
        <f>IF(AND(TONGHOP!$O157="KTHP",TONGHOP!$P157="TH"),TONGHOP!$Y157,"")</f>
        <v/>
      </c>
      <c r="L157" s="138" t="str">
        <f>IF(AND(TONGHOP!$O157="KTHP",TONGHOP!$P157="TH"),TONGHOP!$Z157,"")</f>
        <v/>
      </c>
      <c r="M157" s="139" t="str">
        <f>IF(AND(TONGHOP!$O157="ThiTN",OR(TONGHOP!$P157="LT",TONGHOP!$P157="TN"),TONGHOP!$X157&lt;&gt;""),TONGHOP!$X157,"")</f>
        <v/>
      </c>
      <c r="N157" s="139" t="str">
        <f>IF(AND(TONGHOP!$O157="ThiTN",OR(TONGHOP!$P157="LT",TONGHOP!$P157="TN"),TONGHOP!$Y157&lt;&gt;""),TONGHOP!$Y157,"")</f>
        <v/>
      </c>
      <c r="O157" s="139" t="str">
        <f>IF(AND(TONGHOP!$O157="ThiTN",OR(TONGHOP!$P157="LT",TONGHOP!$P157="TN"),TONGHOP!$Z157&lt;&gt;""),TONGHOP!$Z157,"")</f>
        <v/>
      </c>
      <c r="P157" s="139" t="str">
        <f>IF(AND(TONGHOP!$O157="ThiTN",TONGHOP!$P157="VĐ",TONGHOP!$X157&lt;&gt;""),TONGHOP!$X157,"")</f>
        <v/>
      </c>
      <c r="Q157" s="139" t="str">
        <f>IF(AND(TONGHOP!$O157="ThiTN",TONGHOP!$P157="VĐ",TONGHOP!$Y157&lt;&gt;""),TONGHOP!$Y157,"")</f>
        <v/>
      </c>
      <c r="R157" s="139" t="str">
        <f>IF(AND(TONGHOP!$O157="ThiTN",TONGHOP!$P157="VĐ",TONGHOP!$Z157&lt;&gt;""),TONGHOP!$Z157,"")</f>
        <v/>
      </c>
      <c r="S157" s="137" t="str">
        <f>IF(AND(TONGHOP!$O157="ThiTN",TONGHOP!$P157="TH",TONGHOP!$X157&lt;&gt;""),TONGHOP!$X157,"")</f>
        <v/>
      </c>
      <c r="T157" s="137" t="str">
        <f>IF(AND(TONGHOP!$O157="ThiTN",TONGHOP!$P157="TH",TONGHOP!$Y157&lt;&gt;""),TONGHOP!$Y157,"")</f>
        <v/>
      </c>
      <c r="U157" s="137" t="str">
        <f>IF(AND(TONGHOP!$O157="ThiTN",TONGHOP!$P157="TH",TONGHOP!$Z157&lt;&gt;""),TONGHOP!$Z157,"")</f>
        <v/>
      </c>
    </row>
    <row r="158" spans="1:21">
      <c r="A158" s="139" t="str">
        <f>IF(AND(TONGHOP!$O158="KTHP",OR(TONGHOP!$P158="LT",TONGHOP!$P158="TN"),TONGHOP!$X158&lt;&gt;""),TONGHOP!$X158,"")</f>
        <v>Trần Đình Khoa</v>
      </c>
      <c r="B158" s="139" t="str">
        <f>IF(AND(TONGHOP!$O158="KTHP",OR(TONGHOP!$P158="LT",TONGHOP!$P158="TN"),TONGHOP!$Y158&lt;&gt;""),TONGHOP!$Y158,"")</f>
        <v>Hoàng Văn Viết</v>
      </c>
      <c r="C158" s="139">
        <f>IF(AND(TONGHOP!$O158="KTHP",OR(TONGHOP!$P158="LT",TONGHOP!$P158="TN"),TONGHOP!$Z158&lt;&gt;""),TONGHOP!$Z158,"")</f>
        <v>33</v>
      </c>
      <c r="D158" s="139" t="str">
        <f>IF(AND(TONGHOP!$O158="KTHP",TONGHOP!$P158="VĐ"),TONGHOP!$X158,"")</f>
        <v/>
      </c>
      <c r="E158" s="138" t="str">
        <f>IF(AND(TONGHOP!$O158="KTHP",TONGHOP!$P158="VĐ"),TONGHOP!$Y158,"")</f>
        <v/>
      </c>
      <c r="F158" s="138" t="str">
        <f>IF(AND(TONGHOP!$O158="KTHP",TONGHOP!$P158="VĐ"),TONGHOP!$Z158,"")</f>
        <v/>
      </c>
      <c r="G158" s="139" t="str">
        <f>IF(AND(TONGHOP!$O158="KTHP",TONGHOP!$P158="TL"),TONGHOP!$X158,"")</f>
        <v/>
      </c>
      <c r="H158" s="138" t="str">
        <f>IF(AND(TONGHOP!$O158="KTHP",TONGHOP!$P158="TL"),TONGHOP!$Y158,"")</f>
        <v/>
      </c>
      <c r="I158" s="138" t="str">
        <f>IF(AND(TONGHOP!$O158="KTHP",TONGHOP!$P158="TL"),TONGHOP!$Z158,"")</f>
        <v/>
      </c>
      <c r="J158" s="139" t="str">
        <f>IF(AND(TONGHOP!$O158="KTHP",TONGHOP!$P158="TH"),TONGHOP!$X158,"")</f>
        <v/>
      </c>
      <c r="K158" s="138" t="str">
        <f>IF(AND(TONGHOP!$O158="KTHP",TONGHOP!$P158="TH"),TONGHOP!$Y158,"")</f>
        <v/>
      </c>
      <c r="L158" s="138" t="str">
        <f>IF(AND(TONGHOP!$O158="KTHP",TONGHOP!$P158="TH"),TONGHOP!$Z158,"")</f>
        <v/>
      </c>
      <c r="M158" s="139" t="str">
        <f>IF(AND(TONGHOP!$O158="ThiTN",OR(TONGHOP!$P158="LT",TONGHOP!$P158="TN"),TONGHOP!$X158&lt;&gt;""),TONGHOP!$X158,"")</f>
        <v/>
      </c>
      <c r="N158" s="139" t="str">
        <f>IF(AND(TONGHOP!$O158="ThiTN",OR(TONGHOP!$P158="LT",TONGHOP!$P158="TN"),TONGHOP!$Y158&lt;&gt;""),TONGHOP!$Y158,"")</f>
        <v/>
      </c>
      <c r="O158" s="139" t="str">
        <f>IF(AND(TONGHOP!$O158="ThiTN",OR(TONGHOP!$P158="LT",TONGHOP!$P158="TN"),TONGHOP!$Z158&lt;&gt;""),TONGHOP!$Z158,"")</f>
        <v/>
      </c>
      <c r="P158" s="139" t="str">
        <f>IF(AND(TONGHOP!$O158="ThiTN",TONGHOP!$P158="VĐ",TONGHOP!$X158&lt;&gt;""),TONGHOP!$X158,"")</f>
        <v/>
      </c>
      <c r="Q158" s="139" t="str">
        <f>IF(AND(TONGHOP!$O158="ThiTN",TONGHOP!$P158="VĐ",TONGHOP!$Y158&lt;&gt;""),TONGHOP!$Y158,"")</f>
        <v/>
      </c>
      <c r="R158" s="139" t="str">
        <f>IF(AND(TONGHOP!$O158="ThiTN",TONGHOP!$P158="VĐ",TONGHOP!$Z158&lt;&gt;""),TONGHOP!$Z158,"")</f>
        <v/>
      </c>
      <c r="S158" s="137" t="str">
        <f>IF(AND(TONGHOP!$O158="ThiTN",TONGHOP!$P158="TH",TONGHOP!$X158&lt;&gt;""),TONGHOP!$X158,"")</f>
        <v/>
      </c>
      <c r="T158" s="137" t="str">
        <f>IF(AND(TONGHOP!$O158="ThiTN",TONGHOP!$P158="TH",TONGHOP!$Y158&lt;&gt;""),TONGHOP!$Y158,"")</f>
        <v/>
      </c>
      <c r="U158" s="137" t="str">
        <f>IF(AND(TONGHOP!$O158="ThiTN",TONGHOP!$P158="TH",TONGHOP!$Z158&lt;&gt;""),TONGHOP!$Z158,"")</f>
        <v/>
      </c>
    </row>
    <row r="159" spans="1:21">
      <c r="A159" s="139" t="str">
        <f>IF(AND(TONGHOP!$O159="KTHP",OR(TONGHOP!$P159="LT",TONGHOP!$P159="TN"),TONGHOP!$X159&lt;&gt;""),TONGHOP!$X159,"")</f>
        <v>Dương Ngọc Vọng</v>
      </c>
      <c r="B159" s="139" t="str">
        <f>IF(AND(TONGHOP!$O159="KTHP",OR(TONGHOP!$P159="LT",TONGHOP!$P159="TN"),TONGHOP!$Y159&lt;&gt;""),TONGHOP!$Y159,"")</f>
        <v>Nguyễn Văn Đôn</v>
      </c>
      <c r="C159" s="139">
        <f>IF(AND(TONGHOP!$O159="KTHP",OR(TONGHOP!$P159="LT",TONGHOP!$P159="TN"),TONGHOP!$Z159&lt;&gt;""),TONGHOP!$Z159,"")</f>
        <v>9</v>
      </c>
      <c r="D159" s="139" t="str">
        <f>IF(AND(TONGHOP!$O159="KTHP",TONGHOP!$P159="VĐ"),TONGHOP!$X159,"")</f>
        <v/>
      </c>
      <c r="E159" s="138" t="str">
        <f>IF(AND(TONGHOP!$O159="KTHP",TONGHOP!$P159="VĐ"),TONGHOP!$Y159,"")</f>
        <v/>
      </c>
      <c r="F159" s="138" t="str">
        <f>IF(AND(TONGHOP!$O159="KTHP",TONGHOP!$P159="VĐ"),TONGHOP!$Z159,"")</f>
        <v/>
      </c>
      <c r="G159" s="139" t="str">
        <f>IF(AND(TONGHOP!$O159="KTHP",TONGHOP!$P159="TL"),TONGHOP!$X159,"")</f>
        <v/>
      </c>
      <c r="H159" s="138" t="str">
        <f>IF(AND(TONGHOP!$O159="KTHP",TONGHOP!$P159="TL"),TONGHOP!$Y159,"")</f>
        <v/>
      </c>
      <c r="I159" s="138" t="str">
        <f>IF(AND(TONGHOP!$O159="KTHP",TONGHOP!$P159="TL"),TONGHOP!$Z159,"")</f>
        <v/>
      </c>
      <c r="J159" s="139" t="str">
        <f>IF(AND(TONGHOP!$O159="KTHP",TONGHOP!$P159="TH"),TONGHOP!$X159,"")</f>
        <v/>
      </c>
      <c r="K159" s="138" t="str">
        <f>IF(AND(TONGHOP!$O159="KTHP",TONGHOP!$P159="TH"),TONGHOP!$Y159,"")</f>
        <v/>
      </c>
      <c r="L159" s="138" t="str">
        <f>IF(AND(TONGHOP!$O159="KTHP",TONGHOP!$P159="TH"),TONGHOP!$Z159,"")</f>
        <v/>
      </c>
      <c r="M159" s="139" t="str">
        <f>IF(AND(TONGHOP!$O159="ThiTN",OR(TONGHOP!$P159="LT",TONGHOP!$P159="TN"),TONGHOP!$X159&lt;&gt;""),TONGHOP!$X159,"")</f>
        <v/>
      </c>
      <c r="N159" s="139" t="str">
        <f>IF(AND(TONGHOP!$O159="ThiTN",OR(TONGHOP!$P159="LT",TONGHOP!$P159="TN"),TONGHOP!$Y159&lt;&gt;""),TONGHOP!$Y159,"")</f>
        <v/>
      </c>
      <c r="O159" s="139" t="str">
        <f>IF(AND(TONGHOP!$O159="ThiTN",OR(TONGHOP!$P159="LT",TONGHOP!$P159="TN"),TONGHOP!$Z159&lt;&gt;""),TONGHOP!$Z159,"")</f>
        <v/>
      </c>
      <c r="P159" s="139" t="str">
        <f>IF(AND(TONGHOP!$O159="ThiTN",TONGHOP!$P159="VĐ",TONGHOP!$X159&lt;&gt;""),TONGHOP!$X159,"")</f>
        <v/>
      </c>
      <c r="Q159" s="139" t="str">
        <f>IF(AND(TONGHOP!$O159="ThiTN",TONGHOP!$P159="VĐ",TONGHOP!$Y159&lt;&gt;""),TONGHOP!$Y159,"")</f>
        <v/>
      </c>
      <c r="R159" s="139" t="str">
        <f>IF(AND(TONGHOP!$O159="ThiTN",TONGHOP!$P159="VĐ",TONGHOP!$Z159&lt;&gt;""),TONGHOP!$Z159,"")</f>
        <v/>
      </c>
      <c r="S159" s="137" t="str">
        <f>IF(AND(TONGHOP!$O159="ThiTN",TONGHOP!$P159="TH",TONGHOP!$X159&lt;&gt;""),TONGHOP!$X159,"")</f>
        <v/>
      </c>
      <c r="T159" s="137" t="str">
        <f>IF(AND(TONGHOP!$O159="ThiTN",TONGHOP!$P159="TH",TONGHOP!$Y159&lt;&gt;""),TONGHOP!$Y159,"")</f>
        <v/>
      </c>
      <c r="U159" s="137" t="str">
        <f>IF(AND(TONGHOP!$O159="ThiTN",TONGHOP!$P159="TH",TONGHOP!$Z159&lt;&gt;""),TONGHOP!$Z159,"")</f>
        <v/>
      </c>
    </row>
    <row r="160" spans="1:21">
      <c r="A160" s="139" t="str">
        <f>IF(AND(TONGHOP!$O160="KTHP",OR(TONGHOP!$P160="LT",TONGHOP!$P160="TN"),TONGHOP!$X160&lt;&gt;""),TONGHOP!$X160,"")</f>
        <v>Dương Ngọc Vọng</v>
      </c>
      <c r="B160" s="139" t="str">
        <f>IF(AND(TONGHOP!$O160="KTHP",OR(TONGHOP!$P160="LT",TONGHOP!$P160="TN"),TONGHOP!$Y160&lt;&gt;""),TONGHOP!$Y160,"")</f>
        <v>Nguyễn Văn Đôn</v>
      </c>
      <c r="C160" s="139">
        <f>IF(AND(TONGHOP!$O160="KTHP",OR(TONGHOP!$P160="LT",TONGHOP!$P160="TN"),TONGHOP!$Z160&lt;&gt;""),TONGHOP!$Z160,"")</f>
        <v>9</v>
      </c>
      <c r="D160" s="139" t="str">
        <f>IF(AND(TONGHOP!$O160="KTHP",TONGHOP!$P160="VĐ"),TONGHOP!$X160,"")</f>
        <v/>
      </c>
      <c r="E160" s="138" t="str">
        <f>IF(AND(TONGHOP!$O160="KTHP",TONGHOP!$P160="VĐ"),TONGHOP!$Y160,"")</f>
        <v/>
      </c>
      <c r="F160" s="138" t="str">
        <f>IF(AND(TONGHOP!$O160="KTHP",TONGHOP!$P160="VĐ"),TONGHOP!$Z160,"")</f>
        <v/>
      </c>
      <c r="G160" s="139" t="str">
        <f>IF(AND(TONGHOP!$O160="KTHP",TONGHOP!$P160="TL"),TONGHOP!$X160,"")</f>
        <v/>
      </c>
      <c r="H160" s="138" t="str">
        <f>IF(AND(TONGHOP!$O160="KTHP",TONGHOP!$P160="TL"),TONGHOP!$Y160,"")</f>
        <v/>
      </c>
      <c r="I160" s="138" t="str">
        <f>IF(AND(TONGHOP!$O160="KTHP",TONGHOP!$P160="TL"),TONGHOP!$Z160,"")</f>
        <v/>
      </c>
      <c r="J160" s="139" t="str">
        <f>IF(AND(TONGHOP!$O160="KTHP",TONGHOP!$P160="TH"),TONGHOP!$X160,"")</f>
        <v/>
      </c>
      <c r="K160" s="138" t="str">
        <f>IF(AND(TONGHOP!$O160="KTHP",TONGHOP!$P160="TH"),TONGHOP!$Y160,"")</f>
        <v/>
      </c>
      <c r="L160" s="138" t="str">
        <f>IF(AND(TONGHOP!$O160="KTHP",TONGHOP!$P160="TH"),TONGHOP!$Z160,"")</f>
        <v/>
      </c>
      <c r="M160" s="139" t="str">
        <f>IF(AND(TONGHOP!$O160="ThiTN",OR(TONGHOP!$P160="LT",TONGHOP!$P160="TN"),TONGHOP!$X160&lt;&gt;""),TONGHOP!$X160,"")</f>
        <v/>
      </c>
      <c r="N160" s="139" t="str">
        <f>IF(AND(TONGHOP!$O160="ThiTN",OR(TONGHOP!$P160="LT",TONGHOP!$P160="TN"),TONGHOP!$Y160&lt;&gt;""),TONGHOP!$Y160,"")</f>
        <v/>
      </c>
      <c r="O160" s="139" t="str">
        <f>IF(AND(TONGHOP!$O160="ThiTN",OR(TONGHOP!$P160="LT",TONGHOP!$P160="TN"),TONGHOP!$Z160&lt;&gt;""),TONGHOP!$Z160,"")</f>
        <v/>
      </c>
      <c r="P160" s="139" t="str">
        <f>IF(AND(TONGHOP!$O160="ThiTN",TONGHOP!$P160="VĐ",TONGHOP!$X160&lt;&gt;""),TONGHOP!$X160,"")</f>
        <v/>
      </c>
      <c r="Q160" s="139" t="str">
        <f>IF(AND(TONGHOP!$O160="ThiTN",TONGHOP!$P160="VĐ",TONGHOP!$Y160&lt;&gt;""),TONGHOP!$Y160,"")</f>
        <v/>
      </c>
      <c r="R160" s="139" t="str">
        <f>IF(AND(TONGHOP!$O160="ThiTN",TONGHOP!$P160="VĐ",TONGHOP!$Z160&lt;&gt;""),TONGHOP!$Z160,"")</f>
        <v/>
      </c>
      <c r="S160" s="137" t="str">
        <f>IF(AND(TONGHOP!$O160="ThiTN",TONGHOP!$P160="TH",TONGHOP!$X160&lt;&gt;""),TONGHOP!$X160,"")</f>
        <v/>
      </c>
      <c r="T160" s="137" t="str">
        <f>IF(AND(TONGHOP!$O160="ThiTN",TONGHOP!$P160="TH",TONGHOP!$Y160&lt;&gt;""),TONGHOP!$Y160,"")</f>
        <v/>
      </c>
      <c r="U160" s="137" t="str">
        <f>IF(AND(TONGHOP!$O160="ThiTN",TONGHOP!$P160="TH",TONGHOP!$Z160&lt;&gt;""),TONGHOP!$Z160,"")</f>
        <v/>
      </c>
    </row>
    <row r="161" spans="1:21">
      <c r="A161" s="139" t="str">
        <f>IF(AND(TONGHOP!$O161="KTHP",OR(TONGHOP!$P161="LT",TONGHOP!$P161="TN"),TONGHOP!$X161&lt;&gt;""),TONGHOP!$X161,"")</f>
        <v>Lâm Thanh Hùng</v>
      </c>
      <c r="B161" s="139" t="str">
        <f>IF(AND(TONGHOP!$O161="KTHP",OR(TONGHOP!$P161="LT",TONGHOP!$P161="TN"),TONGHOP!$Y161&lt;&gt;""),TONGHOP!$Y161,"")</f>
        <v>Vũ Thị Thái Linh</v>
      </c>
      <c r="C161" s="139">
        <f>IF(AND(TONGHOP!$O161="KTHP",OR(TONGHOP!$P161="LT",TONGHOP!$P161="TN"),TONGHOP!$Z161&lt;&gt;""),TONGHOP!$Z161,"")</f>
        <v>33</v>
      </c>
      <c r="D161" s="139" t="str">
        <f>IF(AND(TONGHOP!$O161="KTHP",TONGHOP!$P161="VĐ"),TONGHOP!$X161,"")</f>
        <v/>
      </c>
      <c r="E161" s="138" t="str">
        <f>IF(AND(TONGHOP!$O161="KTHP",TONGHOP!$P161="VĐ"),TONGHOP!$Y161,"")</f>
        <v/>
      </c>
      <c r="F161" s="138" t="str">
        <f>IF(AND(TONGHOP!$O161="KTHP",TONGHOP!$P161="VĐ"),TONGHOP!$Z161,"")</f>
        <v/>
      </c>
      <c r="G161" s="139" t="str">
        <f>IF(AND(TONGHOP!$O161="KTHP",TONGHOP!$P161="TL"),TONGHOP!$X161,"")</f>
        <v/>
      </c>
      <c r="H161" s="138" t="str">
        <f>IF(AND(TONGHOP!$O161="KTHP",TONGHOP!$P161="TL"),TONGHOP!$Y161,"")</f>
        <v/>
      </c>
      <c r="I161" s="138" t="str">
        <f>IF(AND(TONGHOP!$O161="KTHP",TONGHOP!$P161="TL"),TONGHOP!$Z161,"")</f>
        <v/>
      </c>
      <c r="J161" s="139" t="str">
        <f>IF(AND(TONGHOP!$O161="KTHP",TONGHOP!$P161="TH"),TONGHOP!$X161,"")</f>
        <v/>
      </c>
      <c r="K161" s="138" t="str">
        <f>IF(AND(TONGHOP!$O161="KTHP",TONGHOP!$P161="TH"),TONGHOP!$Y161,"")</f>
        <v/>
      </c>
      <c r="L161" s="138" t="str">
        <f>IF(AND(TONGHOP!$O161="KTHP",TONGHOP!$P161="TH"),TONGHOP!$Z161,"")</f>
        <v/>
      </c>
      <c r="M161" s="139" t="str">
        <f>IF(AND(TONGHOP!$O161="ThiTN",OR(TONGHOP!$P161="LT",TONGHOP!$P161="TN"),TONGHOP!$X161&lt;&gt;""),TONGHOP!$X161,"")</f>
        <v/>
      </c>
      <c r="N161" s="139" t="str">
        <f>IF(AND(TONGHOP!$O161="ThiTN",OR(TONGHOP!$P161="LT",TONGHOP!$P161="TN"),TONGHOP!$Y161&lt;&gt;""),TONGHOP!$Y161,"")</f>
        <v/>
      </c>
      <c r="O161" s="139" t="str">
        <f>IF(AND(TONGHOP!$O161="ThiTN",OR(TONGHOP!$P161="LT",TONGHOP!$P161="TN"),TONGHOP!$Z161&lt;&gt;""),TONGHOP!$Z161,"")</f>
        <v/>
      </c>
      <c r="P161" s="139" t="str">
        <f>IF(AND(TONGHOP!$O161="ThiTN",TONGHOP!$P161="VĐ",TONGHOP!$X161&lt;&gt;""),TONGHOP!$X161,"")</f>
        <v/>
      </c>
      <c r="Q161" s="139" t="str">
        <f>IF(AND(TONGHOP!$O161="ThiTN",TONGHOP!$P161="VĐ",TONGHOP!$Y161&lt;&gt;""),TONGHOP!$Y161,"")</f>
        <v/>
      </c>
      <c r="R161" s="139" t="str">
        <f>IF(AND(TONGHOP!$O161="ThiTN",TONGHOP!$P161="VĐ",TONGHOP!$Z161&lt;&gt;""),TONGHOP!$Z161,"")</f>
        <v/>
      </c>
      <c r="S161" s="137" t="str">
        <f>IF(AND(TONGHOP!$O161="ThiTN",TONGHOP!$P161="TH",TONGHOP!$X161&lt;&gt;""),TONGHOP!$X161,"")</f>
        <v/>
      </c>
      <c r="T161" s="137" t="str">
        <f>IF(AND(TONGHOP!$O161="ThiTN",TONGHOP!$P161="TH",TONGHOP!$Y161&lt;&gt;""),TONGHOP!$Y161,"")</f>
        <v/>
      </c>
      <c r="U161" s="137" t="str">
        <f>IF(AND(TONGHOP!$O161="ThiTN",TONGHOP!$P161="TH",TONGHOP!$Z161&lt;&gt;""),TONGHOP!$Z161,"")</f>
        <v/>
      </c>
    </row>
    <row r="162" spans="1:21">
      <c r="A162" s="139" t="str">
        <f>IF(AND(TONGHOP!$O162="KTHP",OR(TONGHOP!$P162="LT",TONGHOP!$P162="TN"),TONGHOP!$X162&lt;&gt;""),TONGHOP!$X162,"")</f>
        <v>Trần Đình Khoa</v>
      </c>
      <c r="B162" s="139" t="str">
        <f>IF(AND(TONGHOP!$O162="KTHP",OR(TONGHOP!$P162="LT",TONGHOP!$P162="TN"),TONGHOP!$Y162&lt;&gt;""),TONGHOP!$Y162,"")</f>
        <v>Nguyễn Vũ Xuân Thì</v>
      </c>
      <c r="C162" s="139">
        <f>IF(AND(TONGHOP!$O162="KTHP",OR(TONGHOP!$P162="LT",TONGHOP!$P162="TN"),TONGHOP!$Z162&lt;&gt;""),TONGHOP!$Z162,"")</f>
        <v>31</v>
      </c>
      <c r="D162" s="139" t="str">
        <f>IF(AND(TONGHOP!$O162="KTHP",TONGHOP!$P162="VĐ"),TONGHOP!$X162,"")</f>
        <v/>
      </c>
      <c r="E162" s="138" t="str">
        <f>IF(AND(TONGHOP!$O162="KTHP",TONGHOP!$P162="VĐ"),TONGHOP!$Y162,"")</f>
        <v/>
      </c>
      <c r="F162" s="138" t="str">
        <f>IF(AND(TONGHOP!$O162="KTHP",TONGHOP!$P162="VĐ"),TONGHOP!$Z162,"")</f>
        <v/>
      </c>
      <c r="G162" s="139" t="str">
        <f>IF(AND(TONGHOP!$O162="KTHP",TONGHOP!$P162="TL"),TONGHOP!$X162,"")</f>
        <v/>
      </c>
      <c r="H162" s="138" t="str">
        <f>IF(AND(TONGHOP!$O162="KTHP",TONGHOP!$P162="TL"),TONGHOP!$Y162,"")</f>
        <v/>
      </c>
      <c r="I162" s="138" t="str">
        <f>IF(AND(TONGHOP!$O162="KTHP",TONGHOP!$P162="TL"),TONGHOP!$Z162,"")</f>
        <v/>
      </c>
      <c r="J162" s="139" t="str">
        <f>IF(AND(TONGHOP!$O162="KTHP",TONGHOP!$P162="TH"),TONGHOP!$X162,"")</f>
        <v/>
      </c>
      <c r="K162" s="138" t="str">
        <f>IF(AND(TONGHOP!$O162="KTHP",TONGHOP!$P162="TH"),TONGHOP!$Y162,"")</f>
        <v/>
      </c>
      <c r="L162" s="138" t="str">
        <f>IF(AND(TONGHOP!$O162="KTHP",TONGHOP!$P162="TH"),TONGHOP!$Z162,"")</f>
        <v/>
      </c>
      <c r="M162" s="139" t="str">
        <f>IF(AND(TONGHOP!$O162="ThiTN",OR(TONGHOP!$P162="LT",TONGHOP!$P162="TN"),TONGHOP!$X162&lt;&gt;""),TONGHOP!$X162,"")</f>
        <v/>
      </c>
      <c r="N162" s="139" t="str">
        <f>IF(AND(TONGHOP!$O162="ThiTN",OR(TONGHOP!$P162="LT",TONGHOP!$P162="TN"),TONGHOP!$Y162&lt;&gt;""),TONGHOP!$Y162,"")</f>
        <v/>
      </c>
      <c r="O162" s="139" t="str">
        <f>IF(AND(TONGHOP!$O162="ThiTN",OR(TONGHOP!$P162="LT",TONGHOP!$P162="TN"),TONGHOP!$Z162&lt;&gt;""),TONGHOP!$Z162,"")</f>
        <v/>
      </c>
      <c r="P162" s="139" t="str">
        <f>IF(AND(TONGHOP!$O162="ThiTN",TONGHOP!$P162="VĐ",TONGHOP!$X162&lt;&gt;""),TONGHOP!$X162,"")</f>
        <v/>
      </c>
      <c r="Q162" s="139" t="str">
        <f>IF(AND(TONGHOP!$O162="ThiTN",TONGHOP!$P162="VĐ",TONGHOP!$Y162&lt;&gt;""),TONGHOP!$Y162,"")</f>
        <v/>
      </c>
      <c r="R162" s="139" t="str">
        <f>IF(AND(TONGHOP!$O162="ThiTN",TONGHOP!$P162="VĐ",TONGHOP!$Z162&lt;&gt;""),TONGHOP!$Z162,"")</f>
        <v/>
      </c>
      <c r="S162" s="137" t="str">
        <f>IF(AND(TONGHOP!$O162="ThiTN",TONGHOP!$P162="TH",TONGHOP!$X162&lt;&gt;""),TONGHOP!$X162,"")</f>
        <v/>
      </c>
      <c r="T162" s="137" t="str">
        <f>IF(AND(TONGHOP!$O162="ThiTN",TONGHOP!$P162="TH",TONGHOP!$Y162&lt;&gt;""),TONGHOP!$Y162,"")</f>
        <v/>
      </c>
      <c r="U162" s="137" t="str">
        <f>IF(AND(TONGHOP!$O162="ThiTN",TONGHOP!$P162="TH",TONGHOP!$Z162&lt;&gt;""),TONGHOP!$Z162,"")</f>
        <v/>
      </c>
    </row>
    <row r="163" spans="1:21">
      <c r="A163" s="139" t="str">
        <f>IF(AND(TONGHOP!$O163="KTHP",OR(TONGHOP!$P163="LT",TONGHOP!$P163="TN"),TONGHOP!$X163&lt;&gt;""),TONGHOP!$X163,"")</f>
        <v>Nguyễn Vũ Xuân Thì</v>
      </c>
      <c r="B163" s="139" t="str">
        <f>IF(AND(TONGHOP!$O163="KTHP",OR(TONGHOP!$P163="LT",TONGHOP!$P163="TN"),TONGHOP!$Y163&lt;&gt;""),TONGHOP!$Y163,"")</f>
        <v>Trần Đình Khoa</v>
      </c>
      <c r="C163" s="139">
        <f>IF(AND(TONGHOP!$O163="KTHP",OR(TONGHOP!$P163="LT",TONGHOP!$P163="TN"),TONGHOP!$Z163&lt;&gt;""),TONGHOP!$Z163,"")</f>
        <v>31</v>
      </c>
      <c r="D163" s="139" t="str">
        <f>IF(AND(TONGHOP!$O163="KTHP",TONGHOP!$P163="VĐ"),TONGHOP!$X163,"")</f>
        <v/>
      </c>
      <c r="E163" s="138" t="str">
        <f>IF(AND(TONGHOP!$O163="KTHP",TONGHOP!$P163="VĐ"),TONGHOP!$Y163,"")</f>
        <v/>
      </c>
      <c r="F163" s="138" t="str">
        <f>IF(AND(TONGHOP!$O163="KTHP",TONGHOP!$P163="VĐ"),TONGHOP!$Z163,"")</f>
        <v/>
      </c>
      <c r="G163" s="139" t="str">
        <f>IF(AND(TONGHOP!$O163="KTHP",TONGHOP!$P163="TL"),TONGHOP!$X163,"")</f>
        <v/>
      </c>
      <c r="H163" s="138" t="str">
        <f>IF(AND(TONGHOP!$O163="KTHP",TONGHOP!$P163="TL"),TONGHOP!$Y163,"")</f>
        <v/>
      </c>
      <c r="I163" s="138" t="str">
        <f>IF(AND(TONGHOP!$O163="KTHP",TONGHOP!$P163="TL"),TONGHOP!$Z163,"")</f>
        <v/>
      </c>
      <c r="J163" s="139" t="str">
        <f>IF(AND(TONGHOP!$O163="KTHP",TONGHOP!$P163="TH"),TONGHOP!$X163,"")</f>
        <v/>
      </c>
      <c r="K163" s="138" t="str">
        <f>IF(AND(TONGHOP!$O163="KTHP",TONGHOP!$P163="TH"),TONGHOP!$Y163,"")</f>
        <v/>
      </c>
      <c r="L163" s="138" t="str">
        <f>IF(AND(TONGHOP!$O163="KTHP",TONGHOP!$P163="TH"),TONGHOP!$Z163,"")</f>
        <v/>
      </c>
      <c r="M163" s="139" t="str">
        <f>IF(AND(TONGHOP!$O163="ThiTN",OR(TONGHOP!$P163="LT",TONGHOP!$P163="TN"),TONGHOP!$X163&lt;&gt;""),TONGHOP!$X163,"")</f>
        <v/>
      </c>
      <c r="N163" s="139" t="str">
        <f>IF(AND(TONGHOP!$O163="ThiTN",OR(TONGHOP!$P163="LT",TONGHOP!$P163="TN"),TONGHOP!$Y163&lt;&gt;""),TONGHOP!$Y163,"")</f>
        <v/>
      </c>
      <c r="O163" s="139" t="str">
        <f>IF(AND(TONGHOP!$O163="ThiTN",OR(TONGHOP!$P163="LT",TONGHOP!$P163="TN"),TONGHOP!$Z163&lt;&gt;""),TONGHOP!$Z163,"")</f>
        <v/>
      </c>
      <c r="P163" s="139" t="str">
        <f>IF(AND(TONGHOP!$O163="ThiTN",TONGHOP!$P163="VĐ",TONGHOP!$X163&lt;&gt;""),TONGHOP!$X163,"")</f>
        <v/>
      </c>
      <c r="Q163" s="139" t="str">
        <f>IF(AND(TONGHOP!$O163="ThiTN",TONGHOP!$P163="VĐ",TONGHOP!$Y163&lt;&gt;""),TONGHOP!$Y163,"")</f>
        <v/>
      </c>
      <c r="R163" s="139" t="str">
        <f>IF(AND(TONGHOP!$O163="ThiTN",TONGHOP!$P163="VĐ",TONGHOP!$Z163&lt;&gt;""),TONGHOP!$Z163,"")</f>
        <v/>
      </c>
      <c r="S163" s="137" t="str">
        <f>IF(AND(TONGHOP!$O163="ThiTN",TONGHOP!$P163="TH",TONGHOP!$X163&lt;&gt;""),TONGHOP!$X163,"")</f>
        <v/>
      </c>
      <c r="T163" s="137" t="str">
        <f>IF(AND(TONGHOP!$O163="ThiTN",TONGHOP!$P163="TH",TONGHOP!$Y163&lt;&gt;""),TONGHOP!$Y163,"")</f>
        <v/>
      </c>
      <c r="U163" s="137" t="str">
        <f>IF(AND(TONGHOP!$O163="ThiTN",TONGHOP!$P163="TH",TONGHOP!$Z163&lt;&gt;""),TONGHOP!$Z163,"")</f>
        <v/>
      </c>
    </row>
    <row r="164" spans="1:21">
      <c r="A164" s="139" t="str">
        <f>IF(AND(TONGHOP!$O164="KTHP",OR(TONGHOP!$P164="LT",TONGHOP!$P164="TN"),TONGHOP!$X164&lt;&gt;""),TONGHOP!$X164,"")</f>
        <v>Nguyễn Vũ Xuân Thì</v>
      </c>
      <c r="B164" s="139" t="str">
        <f>IF(AND(TONGHOP!$O164="KTHP",OR(TONGHOP!$P164="LT",TONGHOP!$P164="TN"),TONGHOP!$Y164&lt;&gt;""),TONGHOP!$Y164,"")</f>
        <v>Trần Đình Khoa</v>
      </c>
      <c r="C164" s="139">
        <f>IF(AND(TONGHOP!$O164="KTHP",OR(TONGHOP!$P164="LT",TONGHOP!$P164="TN"),TONGHOP!$Z164&lt;&gt;""),TONGHOP!$Z164,"")</f>
        <v>30</v>
      </c>
      <c r="D164" s="139" t="str">
        <f>IF(AND(TONGHOP!$O164="KTHP",TONGHOP!$P164="VĐ"),TONGHOP!$X164,"")</f>
        <v/>
      </c>
      <c r="E164" s="138" t="str">
        <f>IF(AND(TONGHOP!$O164="KTHP",TONGHOP!$P164="VĐ"),TONGHOP!$Y164,"")</f>
        <v/>
      </c>
      <c r="F164" s="138" t="str">
        <f>IF(AND(TONGHOP!$O164="KTHP",TONGHOP!$P164="VĐ"),TONGHOP!$Z164,"")</f>
        <v/>
      </c>
      <c r="G164" s="139" t="str">
        <f>IF(AND(TONGHOP!$O164="KTHP",TONGHOP!$P164="TL"),TONGHOP!$X164,"")</f>
        <v/>
      </c>
      <c r="H164" s="138" t="str">
        <f>IF(AND(TONGHOP!$O164="KTHP",TONGHOP!$P164="TL"),TONGHOP!$Y164,"")</f>
        <v/>
      </c>
      <c r="I164" s="138" t="str">
        <f>IF(AND(TONGHOP!$O164="KTHP",TONGHOP!$P164="TL"),TONGHOP!$Z164,"")</f>
        <v/>
      </c>
      <c r="J164" s="139" t="str">
        <f>IF(AND(TONGHOP!$O164="KTHP",TONGHOP!$P164="TH"),TONGHOP!$X164,"")</f>
        <v/>
      </c>
      <c r="K164" s="138" t="str">
        <f>IF(AND(TONGHOP!$O164="KTHP",TONGHOP!$P164="TH"),TONGHOP!$Y164,"")</f>
        <v/>
      </c>
      <c r="L164" s="138" t="str">
        <f>IF(AND(TONGHOP!$O164="KTHP",TONGHOP!$P164="TH"),TONGHOP!$Z164,"")</f>
        <v/>
      </c>
      <c r="M164" s="139" t="str">
        <f>IF(AND(TONGHOP!$O164="ThiTN",OR(TONGHOP!$P164="LT",TONGHOP!$P164="TN"),TONGHOP!$X164&lt;&gt;""),TONGHOP!$X164,"")</f>
        <v/>
      </c>
      <c r="N164" s="139" t="str">
        <f>IF(AND(TONGHOP!$O164="ThiTN",OR(TONGHOP!$P164="LT",TONGHOP!$P164="TN"),TONGHOP!$Y164&lt;&gt;""),TONGHOP!$Y164,"")</f>
        <v/>
      </c>
      <c r="O164" s="139" t="str">
        <f>IF(AND(TONGHOP!$O164="ThiTN",OR(TONGHOP!$P164="LT",TONGHOP!$P164="TN"),TONGHOP!$Z164&lt;&gt;""),TONGHOP!$Z164,"")</f>
        <v/>
      </c>
      <c r="P164" s="139" t="str">
        <f>IF(AND(TONGHOP!$O164="ThiTN",TONGHOP!$P164="VĐ",TONGHOP!$X164&lt;&gt;""),TONGHOP!$X164,"")</f>
        <v/>
      </c>
      <c r="Q164" s="139" t="str">
        <f>IF(AND(TONGHOP!$O164="ThiTN",TONGHOP!$P164="VĐ",TONGHOP!$Y164&lt;&gt;""),TONGHOP!$Y164,"")</f>
        <v/>
      </c>
      <c r="R164" s="139" t="str">
        <f>IF(AND(TONGHOP!$O164="ThiTN",TONGHOP!$P164="VĐ",TONGHOP!$Z164&lt;&gt;""),TONGHOP!$Z164,"")</f>
        <v/>
      </c>
      <c r="S164" s="137" t="str">
        <f>IF(AND(TONGHOP!$O164="ThiTN",TONGHOP!$P164="TH",TONGHOP!$X164&lt;&gt;""),TONGHOP!$X164,"")</f>
        <v/>
      </c>
      <c r="T164" s="137" t="str">
        <f>IF(AND(TONGHOP!$O164="ThiTN",TONGHOP!$P164="TH",TONGHOP!$Y164&lt;&gt;""),TONGHOP!$Y164,"")</f>
        <v/>
      </c>
      <c r="U164" s="137" t="str">
        <f>IF(AND(TONGHOP!$O164="ThiTN",TONGHOP!$P164="TH",TONGHOP!$Z164&lt;&gt;""),TONGHOP!$Z164,"")</f>
        <v/>
      </c>
    </row>
    <row r="165" spans="1:21">
      <c r="A165" s="139" t="str">
        <f>IF(AND(TONGHOP!$O165="KTHP",OR(TONGHOP!$P165="LT",TONGHOP!$P165="TN"),TONGHOP!$X165&lt;&gt;""),TONGHOP!$X165,"")</f>
        <v>Trần Đình Khoa</v>
      </c>
      <c r="B165" s="139" t="str">
        <f>IF(AND(TONGHOP!$O165="KTHP",OR(TONGHOP!$P165="LT",TONGHOP!$P165="TN"),TONGHOP!$Y165&lt;&gt;""),TONGHOP!$Y165,"")</f>
        <v>Nguyễn Vũ Xuân Thì</v>
      </c>
      <c r="C165" s="139">
        <f>IF(AND(TONGHOP!$O165="KTHP",OR(TONGHOP!$P165="LT",TONGHOP!$P165="TN"),TONGHOP!$Z165&lt;&gt;""),TONGHOP!$Z165,"")</f>
        <v>25</v>
      </c>
      <c r="D165" s="139" t="str">
        <f>IF(AND(TONGHOP!$O165="KTHP",TONGHOP!$P165="VĐ"),TONGHOP!$X165,"")</f>
        <v/>
      </c>
      <c r="E165" s="138" t="str">
        <f>IF(AND(TONGHOP!$O165="KTHP",TONGHOP!$P165="VĐ"),TONGHOP!$Y165,"")</f>
        <v/>
      </c>
      <c r="F165" s="138" t="str">
        <f>IF(AND(TONGHOP!$O165="KTHP",TONGHOP!$P165="VĐ"),TONGHOP!$Z165,"")</f>
        <v/>
      </c>
      <c r="G165" s="139" t="str">
        <f>IF(AND(TONGHOP!$O165="KTHP",TONGHOP!$P165="TL"),TONGHOP!$X165,"")</f>
        <v/>
      </c>
      <c r="H165" s="138" t="str">
        <f>IF(AND(TONGHOP!$O165="KTHP",TONGHOP!$P165="TL"),TONGHOP!$Y165,"")</f>
        <v/>
      </c>
      <c r="I165" s="138" t="str">
        <f>IF(AND(TONGHOP!$O165="KTHP",TONGHOP!$P165="TL"),TONGHOP!$Z165,"")</f>
        <v/>
      </c>
      <c r="J165" s="139" t="str">
        <f>IF(AND(TONGHOP!$O165="KTHP",TONGHOP!$P165="TH"),TONGHOP!$X165,"")</f>
        <v/>
      </c>
      <c r="K165" s="138" t="str">
        <f>IF(AND(TONGHOP!$O165="KTHP",TONGHOP!$P165="TH"),TONGHOP!$Y165,"")</f>
        <v/>
      </c>
      <c r="L165" s="138" t="str">
        <f>IF(AND(TONGHOP!$O165="KTHP",TONGHOP!$P165="TH"),TONGHOP!$Z165,"")</f>
        <v/>
      </c>
      <c r="M165" s="139" t="str">
        <f>IF(AND(TONGHOP!$O165="ThiTN",OR(TONGHOP!$P165="LT",TONGHOP!$P165="TN"),TONGHOP!$X165&lt;&gt;""),TONGHOP!$X165,"")</f>
        <v/>
      </c>
      <c r="N165" s="139" t="str">
        <f>IF(AND(TONGHOP!$O165="ThiTN",OR(TONGHOP!$P165="LT",TONGHOP!$P165="TN"),TONGHOP!$Y165&lt;&gt;""),TONGHOP!$Y165,"")</f>
        <v/>
      </c>
      <c r="O165" s="139" t="str">
        <f>IF(AND(TONGHOP!$O165="ThiTN",OR(TONGHOP!$P165="LT",TONGHOP!$P165="TN"),TONGHOP!$Z165&lt;&gt;""),TONGHOP!$Z165,"")</f>
        <v/>
      </c>
      <c r="P165" s="139" t="str">
        <f>IF(AND(TONGHOP!$O165="ThiTN",TONGHOP!$P165="VĐ",TONGHOP!$X165&lt;&gt;""),TONGHOP!$X165,"")</f>
        <v/>
      </c>
      <c r="Q165" s="139" t="str">
        <f>IF(AND(TONGHOP!$O165="ThiTN",TONGHOP!$P165="VĐ",TONGHOP!$Y165&lt;&gt;""),TONGHOP!$Y165,"")</f>
        <v/>
      </c>
      <c r="R165" s="139" t="str">
        <f>IF(AND(TONGHOP!$O165="ThiTN",TONGHOP!$P165="VĐ",TONGHOP!$Z165&lt;&gt;""),TONGHOP!$Z165,"")</f>
        <v/>
      </c>
      <c r="S165" s="137" t="str">
        <f>IF(AND(TONGHOP!$O165="ThiTN",TONGHOP!$P165="TH",TONGHOP!$X165&lt;&gt;""),TONGHOP!$X165,"")</f>
        <v/>
      </c>
      <c r="T165" s="137" t="str">
        <f>IF(AND(TONGHOP!$O165="ThiTN",TONGHOP!$P165="TH",TONGHOP!$Y165&lt;&gt;""),TONGHOP!$Y165,"")</f>
        <v/>
      </c>
      <c r="U165" s="137" t="str">
        <f>IF(AND(TONGHOP!$O165="ThiTN",TONGHOP!$P165="TH",TONGHOP!$Z165&lt;&gt;""),TONGHOP!$Z165,"")</f>
        <v/>
      </c>
    </row>
    <row r="166" spans="1:21">
      <c r="A166" s="139" t="str">
        <f>IF(AND(TONGHOP!$O166="KTHP",OR(TONGHOP!$P166="LT",TONGHOP!$P166="TN"),TONGHOP!$X166&lt;&gt;""),TONGHOP!$X166,"")</f>
        <v>Nguyễn Thùy Dương</v>
      </c>
      <c r="B166" s="139" t="str">
        <f>IF(AND(TONGHOP!$O166="KTHP",OR(TONGHOP!$P166="LT",TONGHOP!$P166="TN"),TONGHOP!$Y166&lt;&gt;""),TONGHOP!$Y166,"")</f>
        <v>Tăng Cẩm Huê</v>
      </c>
      <c r="C166" s="139">
        <f>IF(AND(TONGHOP!$O166="KTHP",OR(TONGHOP!$P166="LT",TONGHOP!$P166="TN"),TONGHOP!$Z166&lt;&gt;""),TONGHOP!$Z166,"")</f>
        <v>30</v>
      </c>
      <c r="D166" s="139" t="str">
        <f>IF(AND(TONGHOP!$O166="KTHP",TONGHOP!$P166="VĐ"),TONGHOP!$X166,"")</f>
        <v/>
      </c>
      <c r="E166" s="138" t="str">
        <f>IF(AND(TONGHOP!$O166="KTHP",TONGHOP!$P166="VĐ"),TONGHOP!$Y166,"")</f>
        <v/>
      </c>
      <c r="F166" s="138" t="str">
        <f>IF(AND(TONGHOP!$O166="KTHP",TONGHOP!$P166="VĐ"),TONGHOP!$Z166,"")</f>
        <v/>
      </c>
      <c r="G166" s="139" t="str">
        <f>IF(AND(TONGHOP!$O166="KTHP",TONGHOP!$P166="TL"),TONGHOP!$X166,"")</f>
        <v/>
      </c>
      <c r="H166" s="138" t="str">
        <f>IF(AND(TONGHOP!$O166="KTHP",TONGHOP!$P166="TL"),TONGHOP!$Y166,"")</f>
        <v/>
      </c>
      <c r="I166" s="138" t="str">
        <f>IF(AND(TONGHOP!$O166="KTHP",TONGHOP!$P166="TL"),TONGHOP!$Z166,"")</f>
        <v/>
      </c>
      <c r="J166" s="139" t="str">
        <f>IF(AND(TONGHOP!$O166="KTHP",TONGHOP!$P166="TH"),TONGHOP!$X166,"")</f>
        <v/>
      </c>
      <c r="K166" s="138" t="str">
        <f>IF(AND(TONGHOP!$O166="KTHP",TONGHOP!$P166="TH"),TONGHOP!$Y166,"")</f>
        <v/>
      </c>
      <c r="L166" s="138" t="str">
        <f>IF(AND(TONGHOP!$O166="KTHP",TONGHOP!$P166="TH"),TONGHOP!$Z166,"")</f>
        <v/>
      </c>
      <c r="M166" s="139" t="str">
        <f>IF(AND(TONGHOP!$O166="ThiTN",OR(TONGHOP!$P166="LT",TONGHOP!$P166="TN"),TONGHOP!$X166&lt;&gt;""),TONGHOP!$X166,"")</f>
        <v/>
      </c>
      <c r="N166" s="139" t="str">
        <f>IF(AND(TONGHOP!$O166="ThiTN",OR(TONGHOP!$P166="LT",TONGHOP!$P166="TN"),TONGHOP!$Y166&lt;&gt;""),TONGHOP!$Y166,"")</f>
        <v/>
      </c>
      <c r="O166" s="139" t="str">
        <f>IF(AND(TONGHOP!$O166="ThiTN",OR(TONGHOP!$P166="LT",TONGHOP!$P166="TN"),TONGHOP!$Z166&lt;&gt;""),TONGHOP!$Z166,"")</f>
        <v/>
      </c>
      <c r="P166" s="139" t="str">
        <f>IF(AND(TONGHOP!$O166="ThiTN",TONGHOP!$P166="VĐ",TONGHOP!$X166&lt;&gt;""),TONGHOP!$X166,"")</f>
        <v/>
      </c>
      <c r="Q166" s="139" t="str">
        <f>IF(AND(TONGHOP!$O166="ThiTN",TONGHOP!$P166="VĐ",TONGHOP!$Y166&lt;&gt;""),TONGHOP!$Y166,"")</f>
        <v/>
      </c>
      <c r="R166" s="139" t="str">
        <f>IF(AND(TONGHOP!$O166="ThiTN",TONGHOP!$P166="VĐ",TONGHOP!$Z166&lt;&gt;""),TONGHOP!$Z166,"")</f>
        <v/>
      </c>
      <c r="S166" s="137" t="str">
        <f>IF(AND(TONGHOP!$O166="ThiTN",TONGHOP!$P166="TH",TONGHOP!$X166&lt;&gt;""),TONGHOP!$X166,"")</f>
        <v/>
      </c>
      <c r="T166" s="137" t="str">
        <f>IF(AND(TONGHOP!$O166="ThiTN",TONGHOP!$P166="TH",TONGHOP!$Y166&lt;&gt;""),TONGHOP!$Y166,"")</f>
        <v/>
      </c>
      <c r="U166" s="137" t="str">
        <f>IF(AND(TONGHOP!$O166="ThiTN",TONGHOP!$P166="TH",TONGHOP!$Z166&lt;&gt;""),TONGHOP!$Z166,"")</f>
        <v/>
      </c>
    </row>
    <row r="167" spans="1:21">
      <c r="A167" s="139" t="str">
        <f>IF(AND(TONGHOP!$O167="KTHP",OR(TONGHOP!$P167="LT",TONGHOP!$P167="TN"),TONGHOP!$X167&lt;&gt;""),TONGHOP!$X167,"")</f>
        <v>Nguyễn Thùy Dương</v>
      </c>
      <c r="B167" s="139" t="str">
        <f>IF(AND(TONGHOP!$O167="KTHP",OR(TONGHOP!$P167="LT",TONGHOP!$P167="TN"),TONGHOP!$Y167&lt;&gt;""),TONGHOP!$Y167,"")</f>
        <v>Tăng Cẩm Huê</v>
      </c>
      <c r="C167" s="139">
        <f>IF(AND(TONGHOP!$O167="KTHP",OR(TONGHOP!$P167="LT",TONGHOP!$P167="TN"),TONGHOP!$Z167&lt;&gt;""),TONGHOP!$Z167,"")</f>
        <v>32</v>
      </c>
      <c r="D167" s="139" t="str">
        <f>IF(AND(TONGHOP!$O167="KTHP",TONGHOP!$P167="VĐ"),TONGHOP!$X167,"")</f>
        <v/>
      </c>
      <c r="E167" s="138" t="str">
        <f>IF(AND(TONGHOP!$O167="KTHP",TONGHOP!$P167="VĐ"),TONGHOP!$Y167,"")</f>
        <v/>
      </c>
      <c r="F167" s="138" t="str">
        <f>IF(AND(TONGHOP!$O167="KTHP",TONGHOP!$P167="VĐ"),TONGHOP!$Z167,"")</f>
        <v/>
      </c>
      <c r="G167" s="139" t="str">
        <f>IF(AND(TONGHOP!$O167="KTHP",TONGHOP!$P167="TL"),TONGHOP!$X167,"")</f>
        <v/>
      </c>
      <c r="H167" s="138" t="str">
        <f>IF(AND(TONGHOP!$O167="KTHP",TONGHOP!$P167="TL"),TONGHOP!$Y167,"")</f>
        <v/>
      </c>
      <c r="I167" s="138" t="str">
        <f>IF(AND(TONGHOP!$O167="KTHP",TONGHOP!$P167="TL"),TONGHOP!$Z167,"")</f>
        <v/>
      </c>
      <c r="J167" s="139" t="str">
        <f>IF(AND(TONGHOP!$O167="KTHP",TONGHOP!$P167="TH"),TONGHOP!$X167,"")</f>
        <v/>
      </c>
      <c r="K167" s="138" t="str">
        <f>IF(AND(TONGHOP!$O167="KTHP",TONGHOP!$P167="TH"),TONGHOP!$Y167,"")</f>
        <v/>
      </c>
      <c r="L167" s="138" t="str">
        <f>IF(AND(TONGHOP!$O167="KTHP",TONGHOP!$P167="TH"),TONGHOP!$Z167,"")</f>
        <v/>
      </c>
      <c r="M167" s="139" t="str">
        <f>IF(AND(TONGHOP!$O167="ThiTN",OR(TONGHOP!$P167="LT",TONGHOP!$P167="TN"),TONGHOP!$X167&lt;&gt;""),TONGHOP!$X167,"")</f>
        <v/>
      </c>
      <c r="N167" s="139" t="str">
        <f>IF(AND(TONGHOP!$O167="ThiTN",OR(TONGHOP!$P167="LT",TONGHOP!$P167="TN"),TONGHOP!$Y167&lt;&gt;""),TONGHOP!$Y167,"")</f>
        <v/>
      </c>
      <c r="O167" s="139" t="str">
        <f>IF(AND(TONGHOP!$O167="ThiTN",OR(TONGHOP!$P167="LT",TONGHOP!$P167="TN"),TONGHOP!$Z167&lt;&gt;""),TONGHOP!$Z167,"")</f>
        <v/>
      </c>
      <c r="P167" s="139" t="str">
        <f>IF(AND(TONGHOP!$O167="ThiTN",TONGHOP!$P167="VĐ",TONGHOP!$X167&lt;&gt;""),TONGHOP!$X167,"")</f>
        <v/>
      </c>
      <c r="Q167" s="139" t="str">
        <f>IF(AND(TONGHOP!$O167="ThiTN",TONGHOP!$P167="VĐ",TONGHOP!$Y167&lt;&gt;""),TONGHOP!$Y167,"")</f>
        <v/>
      </c>
      <c r="R167" s="139" t="str">
        <f>IF(AND(TONGHOP!$O167="ThiTN",TONGHOP!$P167="VĐ",TONGHOP!$Z167&lt;&gt;""),TONGHOP!$Z167,"")</f>
        <v/>
      </c>
      <c r="S167" s="137" t="str">
        <f>IF(AND(TONGHOP!$O167="ThiTN",TONGHOP!$P167="TH",TONGHOP!$X167&lt;&gt;""),TONGHOP!$X167,"")</f>
        <v/>
      </c>
      <c r="T167" s="137" t="str">
        <f>IF(AND(TONGHOP!$O167="ThiTN",TONGHOP!$P167="TH",TONGHOP!$Y167&lt;&gt;""),TONGHOP!$Y167,"")</f>
        <v/>
      </c>
      <c r="U167" s="137" t="str">
        <f>IF(AND(TONGHOP!$O167="ThiTN",TONGHOP!$P167="TH",TONGHOP!$Z167&lt;&gt;""),TONGHOP!$Z167,"")</f>
        <v/>
      </c>
    </row>
    <row r="168" spans="1:21">
      <c r="A168" s="139" t="str">
        <f>IF(AND(TONGHOP!$O168="KTHP",OR(TONGHOP!$P168="LT",TONGHOP!$P168="TN"),TONGHOP!$X168&lt;&gt;""),TONGHOP!$X168,"")</f>
        <v>Nguyễn Thùy Dương</v>
      </c>
      <c r="B168" s="139" t="str">
        <f>IF(AND(TONGHOP!$O168="KTHP",OR(TONGHOP!$P168="LT",TONGHOP!$P168="TN"),TONGHOP!$Y168&lt;&gt;""),TONGHOP!$Y168,"")</f>
        <v>Tăng Cẩm Huê</v>
      </c>
      <c r="C168" s="139">
        <f>IF(AND(TONGHOP!$O168="KTHP",OR(TONGHOP!$P168="LT",TONGHOP!$P168="TN"),TONGHOP!$Z168&lt;&gt;""),TONGHOP!$Z168,"")</f>
        <v>32</v>
      </c>
      <c r="D168" s="139" t="str">
        <f>IF(AND(TONGHOP!$O168="KTHP",TONGHOP!$P168="VĐ"),TONGHOP!$X168,"")</f>
        <v/>
      </c>
      <c r="E168" s="138" t="str">
        <f>IF(AND(TONGHOP!$O168="KTHP",TONGHOP!$P168="VĐ"),TONGHOP!$Y168,"")</f>
        <v/>
      </c>
      <c r="F168" s="138" t="str">
        <f>IF(AND(TONGHOP!$O168="KTHP",TONGHOP!$P168="VĐ"),TONGHOP!$Z168,"")</f>
        <v/>
      </c>
      <c r="G168" s="139" t="str">
        <f>IF(AND(TONGHOP!$O168="KTHP",TONGHOP!$P168="TL"),TONGHOP!$X168,"")</f>
        <v/>
      </c>
      <c r="H168" s="138" t="str">
        <f>IF(AND(TONGHOP!$O168="KTHP",TONGHOP!$P168="TL"),TONGHOP!$Y168,"")</f>
        <v/>
      </c>
      <c r="I168" s="138" t="str">
        <f>IF(AND(TONGHOP!$O168="KTHP",TONGHOP!$P168="TL"),TONGHOP!$Z168,"")</f>
        <v/>
      </c>
      <c r="J168" s="139" t="str">
        <f>IF(AND(TONGHOP!$O168="KTHP",TONGHOP!$P168="TH"),TONGHOP!$X168,"")</f>
        <v/>
      </c>
      <c r="K168" s="138" t="str">
        <f>IF(AND(TONGHOP!$O168="KTHP",TONGHOP!$P168="TH"),TONGHOP!$Y168,"")</f>
        <v/>
      </c>
      <c r="L168" s="138" t="str">
        <f>IF(AND(TONGHOP!$O168="KTHP",TONGHOP!$P168="TH"),TONGHOP!$Z168,"")</f>
        <v/>
      </c>
      <c r="M168" s="139" t="str">
        <f>IF(AND(TONGHOP!$O168="ThiTN",OR(TONGHOP!$P168="LT",TONGHOP!$P168="TN"),TONGHOP!$X168&lt;&gt;""),TONGHOP!$X168,"")</f>
        <v/>
      </c>
      <c r="N168" s="139" t="str">
        <f>IF(AND(TONGHOP!$O168="ThiTN",OR(TONGHOP!$P168="LT",TONGHOP!$P168="TN"),TONGHOP!$Y168&lt;&gt;""),TONGHOP!$Y168,"")</f>
        <v/>
      </c>
      <c r="O168" s="139" t="str">
        <f>IF(AND(TONGHOP!$O168="ThiTN",OR(TONGHOP!$P168="LT",TONGHOP!$P168="TN"),TONGHOP!$Z168&lt;&gt;""),TONGHOP!$Z168,"")</f>
        <v/>
      </c>
      <c r="P168" s="139" t="str">
        <f>IF(AND(TONGHOP!$O168="ThiTN",TONGHOP!$P168="VĐ",TONGHOP!$X168&lt;&gt;""),TONGHOP!$X168,"")</f>
        <v/>
      </c>
      <c r="Q168" s="139" t="str">
        <f>IF(AND(TONGHOP!$O168="ThiTN",TONGHOP!$P168="VĐ",TONGHOP!$Y168&lt;&gt;""),TONGHOP!$Y168,"")</f>
        <v/>
      </c>
      <c r="R168" s="139" t="str">
        <f>IF(AND(TONGHOP!$O168="ThiTN",TONGHOP!$P168="VĐ",TONGHOP!$Z168&lt;&gt;""),TONGHOP!$Z168,"")</f>
        <v/>
      </c>
      <c r="S168" s="137" t="str">
        <f>IF(AND(TONGHOP!$O168="ThiTN",TONGHOP!$P168="TH",TONGHOP!$X168&lt;&gt;""),TONGHOP!$X168,"")</f>
        <v/>
      </c>
      <c r="T168" s="137" t="str">
        <f>IF(AND(TONGHOP!$O168="ThiTN",TONGHOP!$P168="TH",TONGHOP!$Y168&lt;&gt;""),TONGHOP!$Y168,"")</f>
        <v/>
      </c>
      <c r="U168" s="137" t="str">
        <f>IF(AND(TONGHOP!$O168="ThiTN",TONGHOP!$P168="TH",TONGHOP!$Z168&lt;&gt;""),TONGHOP!$Z168,"")</f>
        <v/>
      </c>
    </row>
    <row r="169" spans="1:21">
      <c r="A169" s="139" t="str">
        <f>IF(AND(TONGHOP!$O169="KTHP",OR(TONGHOP!$P169="LT",TONGHOP!$P169="TN"),TONGHOP!$X169&lt;&gt;""),TONGHOP!$X169,"")</f>
        <v>Vũ Hạnh Chiêu</v>
      </c>
      <c r="B169" s="139" t="str">
        <f>IF(AND(TONGHOP!$O169="KTHP",OR(TONGHOP!$P169="LT",TONGHOP!$P169="TN"),TONGHOP!$Y169&lt;&gt;""),TONGHOP!$Y169,"")</f>
        <v>Nguyễn Thùy Dương</v>
      </c>
      <c r="C169" s="139">
        <f>IF(AND(TONGHOP!$O169="KTHP",OR(TONGHOP!$P169="LT",TONGHOP!$P169="TN"),TONGHOP!$Z169&lt;&gt;""),TONGHOP!$Z169,"")</f>
        <v>34</v>
      </c>
      <c r="D169" s="139" t="str">
        <f>IF(AND(TONGHOP!$O169="KTHP",TONGHOP!$P169="VĐ"),TONGHOP!$X169,"")</f>
        <v/>
      </c>
      <c r="E169" s="138" t="str">
        <f>IF(AND(TONGHOP!$O169="KTHP",TONGHOP!$P169="VĐ"),TONGHOP!$Y169,"")</f>
        <v/>
      </c>
      <c r="F169" s="138" t="str">
        <f>IF(AND(TONGHOP!$O169="KTHP",TONGHOP!$P169="VĐ"),TONGHOP!$Z169,"")</f>
        <v/>
      </c>
      <c r="G169" s="139" t="str">
        <f>IF(AND(TONGHOP!$O169="KTHP",TONGHOP!$P169="TL"),TONGHOP!$X169,"")</f>
        <v/>
      </c>
      <c r="H169" s="138" t="str">
        <f>IF(AND(TONGHOP!$O169="KTHP",TONGHOP!$P169="TL"),TONGHOP!$Y169,"")</f>
        <v/>
      </c>
      <c r="I169" s="138" t="str">
        <f>IF(AND(TONGHOP!$O169="KTHP",TONGHOP!$P169="TL"),TONGHOP!$Z169,"")</f>
        <v/>
      </c>
      <c r="J169" s="139" t="str">
        <f>IF(AND(TONGHOP!$O169="KTHP",TONGHOP!$P169="TH"),TONGHOP!$X169,"")</f>
        <v/>
      </c>
      <c r="K169" s="138" t="str">
        <f>IF(AND(TONGHOP!$O169="KTHP",TONGHOP!$P169="TH"),TONGHOP!$Y169,"")</f>
        <v/>
      </c>
      <c r="L169" s="138" t="str">
        <f>IF(AND(TONGHOP!$O169="KTHP",TONGHOP!$P169="TH"),TONGHOP!$Z169,"")</f>
        <v/>
      </c>
      <c r="M169" s="139" t="str">
        <f>IF(AND(TONGHOP!$O169="ThiTN",OR(TONGHOP!$P169="LT",TONGHOP!$P169="TN"),TONGHOP!$X169&lt;&gt;""),TONGHOP!$X169,"")</f>
        <v/>
      </c>
      <c r="N169" s="139" t="str">
        <f>IF(AND(TONGHOP!$O169="ThiTN",OR(TONGHOP!$P169="LT",TONGHOP!$P169="TN"),TONGHOP!$Y169&lt;&gt;""),TONGHOP!$Y169,"")</f>
        <v/>
      </c>
      <c r="O169" s="139" t="str">
        <f>IF(AND(TONGHOP!$O169="ThiTN",OR(TONGHOP!$P169="LT",TONGHOP!$P169="TN"),TONGHOP!$Z169&lt;&gt;""),TONGHOP!$Z169,"")</f>
        <v/>
      </c>
      <c r="P169" s="139" t="str">
        <f>IF(AND(TONGHOP!$O169="ThiTN",TONGHOP!$P169="VĐ",TONGHOP!$X169&lt;&gt;""),TONGHOP!$X169,"")</f>
        <v/>
      </c>
      <c r="Q169" s="139" t="str">
        <f>IF(AND(TONGHOP!$O169="ThiTN",TONGHOP!$P169="VĐ",TONGHOP!$Y169&lt;&gt;""),TONGHOP!$Y169,"")</f>
        <v/>
      </c>
      <c r="R169" s="139" t="str">
        <f>IF(AND(TONGHOP!$O169="ThiTN",TONGHOP!$P169="VĐ",TONGHOP!$Z169&lt;&gt;""),TONGHOP!$Z169,"")</f>
        <v/>
      </c>
      <c r="S169" s="137" t="str">
        <f>IF(AND(TONGHOP!$O169="ThiTN",TONGHOP!$P169="TH",TONGHOP!$X169&lt;&gt;""),TONGHOP!$X169,"")</f>
        <v/>
      </c>
      <c r="T169" s="137" t="str">
        <f>IF(AND(TONGHOP!$O169="ThiTN",TONGHOP!$P169="TH",TONGHOP!$Y169&lt;&gt;""),TONGHOP!$Y169,"")</f>
        <v/>
      </c>
      <c r="U169" s="137" t="str">
        <f>IF(AND(TONGHOP!$O169="ThiTN",TONGHOP!$P169="TH",TONGHOP!$Z169&lt;&gt;""),TONGHOP!$Z169,"")</f>
        <v/>
      </c>
    </row>
    <row r="170" spans="1:21">
      <c r="A170" s="139" t="str">
        <f>IF(AND(TONGHOP!$O170="KTHP",OR(TONGHOP!$P170="LT",TONGHOP!$P170="TN"),TONGHOP!$X170&lt;&gt;""),TONGHOP!$X170,"")</f>
        <v>Vũ Hạnh Chiêu</v>
      </c>
      <c r="B170" s="139" t="str">
        <f>IF(AND(TONGHOP!$O170="KTHP",OR(TONGHOP!$P170="LT",TONGHOP!$P170="TN"),TONGHOP!$Y170&lt;&gt;""),TONGHOP!$Y170,"")</f>
        <v>Nguyễn Thùy Dương</v>
      </c>
      <c r="C170" s="139">
        <f>IF(AND(TONGHOP!$O170="KTHP",OR(TONGHOP!$P170="LT",TONGHOP!$P170="TN"),TONGHOP!$Z170&lt;&gt;""),TONGHOP!$Z170,"")</f>
        <v>18</v>
      </c>
      <c r="D170" s="139" t="str">
        <f>IF(AND(TONGHOP!$O170="KTHP",TONGHOP!$P170="VĐ"),TONGHOP!$X170,"")</f>
        <v/>
      </c>
      <c r="E170" s="138" t="str">
        <f>IF(AND(TONGHOP!$O170="KTHP",TONGHOP!$P170="VĐ"),TONGHOP!$Y170,"")</f>
        <v/>
      </c>
      <c r="F170" s="138" t="str">
        <f>IF(AND(TONGHOP!$O170="KTHP",TONGHOP!$P170="VĐ"),TONGHOP!$Z170,"")</f>
        <v/>
      </c>
      <c r="G170" s="139" t="str">
        <f>IF(AND(TONGHOP!$O170="KTHP",TONGHOP!$P170="TL"),TONGHOP!$X170,"")</f>
        <v/>
      </c>
      <c r="H170" s="138" t="str">
        <f>IF(AND(TONGHOP!$O170="KTHP",TONGHOP!$P170="TL"),TONGHOP!$Y170,"")</f>
        <v/>
      </c>
      <c r="I170" s="138" t="str">
        <f>IF(AND(TONGHOP!$O170="KTHP",TONGHOP!$P170="TL"),TONGHOP!$Z170,"")</f>
        <v/>
      </c>
      <c r="J170" s="139" t="str">
        <f>IF(AND(TONGHOP!$O170="KTHP",TONGHOP!$P170="TH"),TONGHOP!$X170,"")</f>
        <v/>
      </c>
      <c r="K170" s="138" t="str">
        <f>IF(AND(TONGHOP!$O170="KTHP",TONGHOP!$P170="TH"),TONGHOP!$Y170,"")</f>
        <v/>
      </c>
      <c r="L170" s="138" t="str">
        <f>IF(AND(TONGHOP!$O170="KTHP",TONGHOP!$P170="TH"),TONGHOP!$Z170,"")</f>
        <v/>
      </c>
      <c r="M170" s="139" t="str">
        <f>IF(AND(TONGHOP!$O170="ThiTN",OR(TONGHOP!$P170="LT",TONGHOP!$P170="TN"),TONGHOP!$X170&lt;&gt;""),TONGHOP!$X170,"")</f>
        <v/>
      </c>
      <c r="N170" s="139" t="str">
        <f>IF(AND(TONGHOP!$O170="ThiTN",OR(TONGHOP!$P170="LT",TONGHOP!$P170="TN"),TONGHOP!$Y170&lt;&gt;""),TONGHOP!$Y170,"")</f>
        <v/>
      </c>
      <c r="O170" s="139" t="str">
        <f>IF(AND(TONGHOP!$O170="ThiTN",OR(TONGHOP!$P170="LT",TONGHOP!$P170="TN"),TONGHOP!$Z170&lt;&gt;""),TONGHOP!$Z170,"")</f>
        <v/>
      </c>
      <c r="P170" s="139" t="str">
        <f>IF(AND(TONGHOP!$O170="ThiTN",TONGHOP!$P170="VĐ",TONGHOP!$X170&lt;&gt;""),TONGHOP!$X170,"")</f>
        <v/>
      </c>
      <c r="Q170" s="139" t="str">
        <f>IF(AND(TONGHOP!$O170="ThiTN",TONGHOP!$P170="VĐ",TONGHOP!$Y170&lt;&gt;""),TONGHOP!$Y170,"")</f>
        <v/>
      </c>
      <c r="R170" s="139" t="str">
        <f>IF(AND(TONGHOP!$O170="ThiTN",TONGHOP!$P170="VĐ",TONGHOP!$Z170&lt;&gt;""),TONGHOP!$Z170,"")</f>
        <v/>
      </c>
      <c r="S170" s="137" t="str">
        <f>IF(AND(TONGHOP!$O170="ThiTN",TONGHOP!$P170="TH",TONGHOP!$X170&lt;&gt;""),TONGHOP!$X170,"")</f>
        <v/>
      </c>
      <c r="T170" s="137" t="str">
        <f>IF(AND(TONGHOP!$O170="ThiTN",TONGHOP!$P170="TH",TONGHOP!$Y170&lt;&gt;""),TONGHOP!$Y170,"")</f>
        <v/>
      </c>
      <c r="U170" s="137" t="str">
        <f>IF(AND(TONGHOP!$O170="ThiTN",TONGHOP!$P170="TH",TONGHOP!$Z170&lt;&gt;""),TONGHOP!$Z170,"")</f>
        <v/>
      </c>
    </row>
    <row r="171" spans="1:21">
      <c r="A171" s="139" t="str">
        <f>IF(AND(TONGHOP!$O171="KTHP",OR(TONGHOP!$P171="LT",TONGHOP!$P171="TN"),TONGHOP!$X171&lt;&gt;""),TONGHOP!$X171,"")</f>
        <v/>
      </c>
      <c r="B171" s="139" t="str">
        <f>IF(AND(TONGHOP!$O171="KTHP",OR(TONGHOP!$P171="LT",TONGHOP!$P171="TN"),TONGHOP!$Y171&lt;&gt;""),TONGHOP!$Y171,"")</f>
        <v/>
      </c>
      <c r="C171" s="139" t="str">
        <f>IF(AND(TONGHOP!$O171="KTHP",OR(TONGHOP!$P171="LT",TONGHOP!$P171="TN"),TONGHOP!$Z171&lt;&gt;""),TONGHOP!$Z171,"")</f>
        <v/>
      </c>
      <c r="D171" s="139" t="str">
        <f>IF(AND(TONGHOP!$O171="KTHP",TONGHOP!$P171="VĐ"),TONGHOP!$X171,"")</f>
        <v/>
      </c>
      <c r="E171" s="138" t="str">
        <f>IF(AND(TONGHOP!$O171="KTHP",TONGHOP!$P171="VĐ"),TONGHOP!$Y171,"")</f>
        <v/>
      </c>
      <c r="F171" s="138" t="str">
        <f>IF(AND(TONGHOP!$O171="KTHP",TONGHOP!$P171="VĐ"),TONGHOP!$Z171,"")</f>
        <v/>
      </c>
      <c r="G171" s="139" t="str">
        <f>IF(AND(TONGHOP!$O171="KTHP",TONGHOP!$P171="TL"),TONGHOP!$X171,"")</f>
        <v/>
      </c>
      <c r="H171" s="138" t="str">
        <f>IF(AND(TONGHOP!$O171="KTHP",TONGHOP!$P171="TL"),TONGHOP!$Y171,"")</f>
        <v/>
      </c>
      <c r="I171" s="138" t="str">
        <f>IF(AND(TONGHOP!$O171="KTHP",TONGHOP!$P171="TL"),TONGHOP!$Z171,"")</f>
        <v/>
      </c>
      <c r="J171" s="139" t="str">
        <f>IF(AND(TONGHOP!$O171="KTHP",TONGHOP!$P171="TH"),TONGHOP!$X171,"")</f>
        <v/>
      </c>
      <c r="K171" s="138" t="str">
        <f>IF(AND(TONGHOP!$O171="KTHP",TONGHOP!$P171="TH"),TONGHOP!$Y171,"")</f>
        <v/>
      </c>
      <c r="L171" s="138" t="str">
        <f>IF(AND(TONGHOP!$O171="KTHP",TONGHOP!$P171="TH"),TONGHOP!$Z171,"")</f>
        <v/>
      </c>
      <c r="M171" s="139" t="str">
        <f>IF(AND(TONGHOP!$O171="ThiTN",OR(TONGHOP!$P171="LT",TONGHOP!$P171="TN"),TONGHOP!$X171&lt;&gt;""),TONGHOP!$X171,"")</f>
        <v/>
      </c>
      <c r="N171" s="139" t="str">
        <f>IF(AND(TONGHOP!$O171="ThiTN",OR(TONGHOP!$P171="LT",TONGHOP!$P171="TN"),TONGHOP!$Y171&lt;&gt;""),TONGHOP!$Y171,"")</f>
        <v/>
      </c>
      <c r="O171" s="139" t="str">
        <f>IF(AND(TONGHOP!$O171="ThiTN",OR(TONGHOP!$P171="LT",TONGHOP!$P171="TN"),TONGHOP!$Z171&lt;&gt;""),TONGHOP!$Z171,"")</f>
        <v/>
      </c>
      <c r="P171" s="139" t="str">
        <f>IF(AND(TONGHOP!$O171="ThiTN",TONGHOP!$P171="VĐ",TONGHOP!$X171&lt;&gt;""),TONGHOP!$X171,"")</f>
        <v/>
      </c>
      <c r="Q171" s="139" t="str">
        <f>IF(AND(TONGHOP!$O171="ThiTN",TONGHOP!$P171="VĐ",TONGHOP!$Y171&lt;&gt;""),TONGHOP!$Y171,"")</f>
        <v/>
      </c>
      <c r="R171" s="139" t="str">
        <f>IF(AND(TONGHOP!$O171="ThiTN",TONGHOP!$P171="VĐ",TONGHOP!$Z171&lt;&gt;""),TONGHOP!$Z171,"")</f>
        <v/>
      </c>
      <c r="S171" s="137" t="str">
        <f>IF(AND(TONGHOP!$O171="ThiTN",TONGHOP!$P171="TH",TONGHOP!$X171&lt;&gt;""),TONGHOP!$X171,"")</f>
        <v/>
      </c>
      <c r="T171" s="137" t="str">
        <f>IF(AND(TONGHOP!$O171="ThiTN",TONGHOP!$P171="TH",TONGHOP!$Y171&lt;&gt;""),TONGHOP!$Y171,"")</f>
        <v/>
      </c>
      <c r="U171" s="137" t="str">
        <f>IF(AND(TONGHOP!$O171="ThiTN",TONGHOP!$P171="TH",TONGHOP!$Z171&lt;&gt;""),TONGHOP!$Z171,"")</f>
        <v/>
      </c>
    </row>
    <row r="172" spans="1:21">
      <c r="A172" s="139" t="str">
        <f>IF(AND(TONGHOP!$O172="KTHP",OR(TONGHOP!$P172="LT",TONGHOP!$P172="TN"),TONGHOP!$X172&lt;&gt;""),TONGHOP!$X172,"")</f>
        <v>Lê Xuân Thủy</v>
      </c>
      <c r="B172" s="139" t="str">
        <f>IF(AND(TONGHOP!$O172="KTHP",OR(TONGHOP!$P172="LT",TONGHOP!$P172="TN"),TONGHOP!$Y172&lt;&gt;""),TONGHOP!$Y172,"")</f>
        <v>Phạm Thị Gia Tâm</v>
      </c>
      <c r="C172" s="139">
        <f>IF(AND(TONGHOP!$O172="KTHP",OR(TONGHOP!$P172="LT",TONGHOP!$P172="TN"),TONGHOP!$Z172&lt;&gt;""),TONGHOP!$Z172,"")</f>
        <v>13</v>
      </c>
      <c r="D172" s="139" t="str">
        <f>IF(AND(TONGHOP!$O172="KTHP",TONGHOP!$P172="VĐ"),TONGHOP!$X172,"")</f>
        <v/>
      </c>
      <c r="E172" s="138" t="str">
        <f>IF(AND(TONGHOP!$O172="KTHP",TONGHOP!$P172="VĐ"),TONGHOP!$Y172,"")</f>
        <v/>
      </c>
      <c r="F172" s="138" t="str">
        <f>IF(AND(TONGHOP!$O172="KTHP",TONGHOP!$P172="VĐ"),TONGHOP!$Z172,"")</f>
        <v/>
      </c>
      <c r="G172" s="139" t="str">
        <f>IF(AND(TONGHOP!$O172="KTHP",TONGHOP!$P172="TL"),TONGHOP!$X172,"")</f>
        <v/>
      </c>
      <c r="H172" s="138" t="str">
        <f>IF(AND(TONGHOP!$O172="KTHP",TONGHOP!$P172="TL"),TONGHOP!$Y172,"")</f>
        <v/>
      </c>
      <c r="I172" s="138" t="str">
        <f>IF(AND(TONGHOP!$O172="KTHP",TONGHOP!$P172="TL"),TONGHOP!$Z172,"")</f>
        <v/>
      </c>
      <c r="J172" s="139" t="str">
        <f>IF(AND(TONGHOP!$O172="KTHP",TONGHOP!$P172="TH"),TONGHOP!$X172,"")</f>
        <v/>
      </c>
      <c r="K172" s="138" t="str">
        <f>IF(AND(TONGHOP!$O172="KTHP",TONGHOP!$P172="TH"),TONGHOP!$Y172,"")</f>
        <v/>
      </c>
      <c r="L172" s="138" t="str">
        <f>IF(AND(TONGHOP!$O172="KTHP",TONGHOP!$P172="TH"),TONGHOP!$Z172,"")</f>
        <v/>
      </c>
      <c r="M172" s="139" t="str">
        <f>IF(AND(TONGHOP!$O172="ThiTN",OR(TONGHOP!$P172="LT",TONGHOP!$P172="TN"),TONGHOP!$X172&lt;&gt;""),TONGHOP!$X172,"")</f>
        <v/>
      </c>
      <c r="N172" s="139" t="str">
        <f>IF(AND(TONGHOP!$O172="ThiTN",OR(TONGHOP!$P172="LT",TONGHOP!$P172="TN"),TONGHOP!$Y172&lt;&gt;""),TONGHOP!$Y172,"")</f>
        <v/>
      </c>
      <c r="O172" s="139" t="str">
        <f>IF(AND(TONGHOP!$O172="ThiTN",OR(TONGHOP!$P172="LT",TONGHOP!$P172="TN"),TONGHOP!$Z172&lt;&gt;""),TONGHOP!$Z172,"")</f>
        <v/>
      </c>
      <c r="P172" s="139" t="str">
        <f>IF(AND(TONGHOP!$O172="ThiTN",TONGHOP!$P172="VĐ",TONGHOP!$X172&lt;&gt;""),TONGHOP!$X172,"")</f>
        <v/>
      </c>
      <c r="Q172" s="139" t="str">
        <f>IF(AND(TONGHOP!$O172="ThiTN",TONGHOP!$P172="VĐ",TONGHOP!$Y172&lt;&gt;""),TONGHOP!$Y172,"")</f>
        <v/>
      </c>
      <c r="R172" s="139" t="str">
        <f>IF(AND(TONGHOP!$O172="ThiTN",TONGHOP!$P172="VĐ",TONGHOP!$Z172&lt;&gt;""),TONGHOP!$Z172,"")</f>
        <v/>
      </c>
      <c r="S172" s="137" t="str">
        <f>IF(AND(TONGHOP!$O172="ThiTN",TONGHOP!$P172="TH",TONGHOP!$X172&lt;&gt;""),TONGHOP!$X172,"")</f>
        <v/>
      </c>
      <c r="T172" s="137" t="str">
        <f>IF(AND(TONGHOP!$O172="ThiTN",TONGHOP!$P172="TH",TONGHOP!$Y172&lt;&gt;""),TONGHOP!$Y172,"")</f>
        <v/>
      </c>
      <c r="U172" s="137" t="str">
        <f>IF(AND(TONGHOP!$O172="ThiTN",TONGHOP!$P172="TH",TONGHOP!$Z172&lt;&gt;""),TONGHOP!$Z172,"")</f>
        <v/>
      </c>
    </row>
    <row r="173" spans="1:21">
      <c r="A173" s="139" t="str">
        <f>IF(AND(TONGHOP!$O173="KTHP",OR(TONGHOP!$P173="LT",TONGHOP!$P173="TN"),TONGHOP!$X173&lt;&gt;""),TONGHOP!$X173,"")</f>
        <v>Đào Anh Tuấn</v>
      </c>
      <c r="B173" s="139" t="str">
        <f>IF(AND(TONGHOP!$O173="KTHP",OR(TONGHOP!$P173="LT",TONGHOP!$P173="TN"),TONGHOP!$Y173&lt;&gt;""),TONGHOP!$Y173,"")</f>
        <v>Nguyễn Mỹ Tiên</v>
      </c>
      <c r="C173" s="139">
        <f>IF(AND(TONGHOP!$O173="KTHP",OR(TONGHOP!$P173="LT",TONGHOP!$P173="TN"),TONGHOP!$Z173&lt;&gt;""),TONGHOP!$Z173,"")</f>
        <v>28</v>
      </c>
      <c r="D173" s="139" t="str">
        <f>IF(AND(TONGHOP!$O173="KTHP",TONGHOP!$P173="VĐ"),TONGHOP!$X173,"")</f>
        <v/>
      </c>
      <c r="E173" s="138" t="str">
        <f>IF(AND(TONGHOP!$O173="KTHP",TONGHOP!$P173="VĐ"),TONGHOP!$Y173,"")</f>
        <v/>
      </c>
      <c r="F173" s="138" t="str">
        <f>IF(AND(TONGHOP!$O173="KTHP",TONGHOP!$P173="VĐ"),TONGHOP!$Z173,"")</f>
        <v/>
      </c>
      <c r="G173" s="139" t="str">
        <f>IF(AND(TONGHOP!$O173="KTHP",TONGHOP!$P173="TL"),TONGHOP!$X173,"")</f>
        <v/>
      </c>
      <c r="H173" s="138" t="str">
        <f>IF(AND(TONGHOP!$O173="KTHP",TONGHOP!$P173="TL"),TONGHOP!$Y173,"")</f>
        <v/>
      </c>
      <c r="I173" s="138" t="str">
        <f>IF(AND(TONGHOP!$O173="KTHP",TONGHOP!$P173="TL"),TONGHOP!$Z173,"")</f>
        <v/>
      </c>
      <c r="J173" s="139" t="str">
        <f>IF(AND(TONGHOP!$O173="KTHP",TONGHOP!$P173="TH"),TONGHOP!$X173,"")</f>
        <v/>
      </c>
      <c r="K173" s="138" t="str">
        <f>IF(AND(TONGHOP!$O173="KTHP",TONGHOP!$P173="TH"),TONGHOP!$Y173,"")</f>
        <v/>
      </c>
      <c r="L173" s="138" t="str">
        <f>IF(AND(TONGHOP!$O173="KTHP",TONGHOP!$P173="TH"),TONGHOP!$Z173,"")</f>
        <v/>
      </c>
      <c r="M173" s="139" t="str">
        <f>IF(AND(TONGHOP!$O173="ThiTN",OR(TONGHOP!$P173="LT",TONGHOP!$P173="TN"),TONGHOP!$X173&lt;&gt;""),TONGHOP!$X173,"")</f>
        <v/>
      </c>
      <c r="N173" s="139" t="str">
        <f>IF(AND(TONGHOP!$O173="ThiTN",OR(TONGHOP!$P173="LT",TONGHOP!$P173="TN"),TONGHOP!$Y173&lt;&gt;""),TONGHOP!$Y173,"")</f>
        <v/>
      </c>
      <c r="O173" s="139" t="str">
        <f>IF(AND(TONGHOP!$O173="ThiTN",OR(TONGHOP!$P173="LT",TONGHOP!$P173="TN"),TONGHOP!$Z173&lt;&gt;""),TONGHOP!$Z173,"")</f>
        <v/>
      </c>
      <c r="P173" s="139" t="str">
        <f>IF(AND(TONGHOP!$O173="ThiTN",TONGHOP!$P173="VĐ",TONGHOP!$X173&lt;&gt;""),TONGHOP!$X173,"")</f>
        <v/>
      </c>
      <c r="Q173" s="139" t="str">
        <f>IF(AND(TONGHOP!$O173="ThiTN",TONGHOP!$P173="VĐ",TONGHOP!$Y173&lt;&gt;""),TONGHOP!$Y173,"")</f>
        <v/>
      </c>
      <c r="R173" s="139" t="str">
        <f>IF(AND(TONGHOP!$O173="ThiTN",TONGHOP!$P173="VĐ",TONGHOP!$Z173&lt;&gt;""),TONGHOP!$Z173,"")</f>
        <v/>
      </c>
      <c r="S173" s="137" t="str">
        <f>IF(AND(TONGHOP!$O173="ThiTN",TONGHOP!$P173="TH",TONGHOP!$X173&lt;&gt;""),TONGHOP!$X173,"")</f>
        <v/>
      </c>
      <c r="T173" s="137" t="str">
        <f>IF(AND(TONGHOP!$O173="ThiTN",TONGHOP!$P173="TH",TONGHOP!$Y173&lt;&gt;""),TONGHOP!$Y173,"")</f>
        <v/>
      </c>
      <c r="U173" s="137" t="str">
        <f>IF(AND(TONGHOP!$O173="ThiTN",TONGHOP!$P173="TH",TONGHOP!$Z173&lt;&gt;""),TONGHOP!$Z173,"")</f>
        <v/>
      </c>
    </row>
    <row r="174" spans="1:21">
      <c r="A174" s="139" t="str">
        <f>IF(AND(TONGHOP!$O174="KTHP",OR(TONGHOP!$P174="LT",TONGHOP!$P174="TN"),TONGHOP!$X174&lt;&gt;""),TONGHOP!$X174,"")</f>
        <v>Đào Anh Tuấn</v>
      </c>
      <c r="B174" s="139" t="str">
        <f>IF(AND(TONGHOP!$O174="KTHP",OR(TONGHOP!$P174="LT",TONGHOP!$P174="TN"),TONGHOP!$Y174&lt;&gt;""),TONGHOP!$Y174,"")</f>
        <v>Nguyễn Mỹ Tiên</v>
      </c>
      <c r="C174" s="139">
        <f>IF(AND(TONGHOP!$O174="KTHP",OR(TONGHOP!$P174="LT",TONGHOP!$P174="TN"),TONGHOP!$Z174&lt;&gt;""),TONGHOP!$Z174,"")</f>
        <v>20</v>
      </c>
      <c r="D174" s="139" t="str">
        <f>IF(AND(TONGHOP!$O174="KTHP",TONGHOP!$P174="VĐ"),TONGHOP!$X174,"")</f>
        <v/>
      </c>
      <c r="E174" s="138" t="str">
        <f>IF(AND(TONGHOP!$O174="KTHP",TONGHOP!$P174="VĐ"),TONGHOP!$Y174,"")</f>
        <v/>
      </c>
      <c r="F174" s="138" t="str">
        <f>IF(AND(TONGHOP!$O174="KTHP",TONGHOP!$P174="VĐ"),TONGHOP!$Z174,"")</f>
        <v/>
      </c>
      <c r="G174" s="139" t="str">
        <f>IF(AND(TONGHOP!$O174="KTHP",TONGHOP!$P174="TL"),TONGHOP!$X174,"")</f>
        <v/>
      </c>
      <c r="H174" s="138" t="str">
        <f>IF(AND(TONGHOP!$O174="KTHP",TONGHOP!$P174="TL"),TONGHOP!$Y174,"")</f>
        <v/>
      </c>
      <c r="I174" s="138" t="str">
        <f>IF(AND(TONGHOP!$O174="KTHP",TONGHOP!$P174="TL"),TONGHOP!$Z174,"")</f>
        <v/>
      </c>
      <c r="J174" s="139" t="str">
        <f>IF(AND(TONGHOP!$O174="KTHP",TONGHOP!$P174="TH"),TONGHOP!$X174,"")</f>
        <v/>
      </c>
      <c r="K174" s="138" t="str">
        <f>IF(AND(TONGHOP!$O174="KTHP",TONGHOP!$P174="TH"),TONGHOP!$Y174,"")</f>
        <v/>
      </c>
      <c r="L174" s="138" t="str">
        <f>IF(AND(TONGHOP!$O174="KTHP",TONGHOP!$P174="TH"),TONGHOP!$Z174,"")</f>
        <v/>
      </c>
      <c r="M174" s="139" t="str">
        <f>IF(AND(TONGHOP!$O174="ThiTN",OR(TONGHOP!$P174="LT",TONGHOP!$P174="TN"),TONGHOP!$X174&lt;&gt;""),TONGHOP!$X174,"")</f>
        <v/>
      </c>
      <c r="N174" s="139" t="str">
        <f>IF(AND(TONGHOP!$O174="ThiTN",OR(TONGHOP!$P174="LT",TONGHOP!$P174="TN"),TONGHOP!$Y174&lt;&gt;""),TONGHOP!$Y174,"")</f>
        <v/>
      </c>
      <c r="O174" s="139" t="str">
        <f>IF(AND(TONGHOP!$O174="ThiTN",OR(TONGHOP!$P174="LT",TONGHOP!$P174="TN"),TONGHOP!$Z174&lt;&gt;""),TONGHOP!$Z174,"")</f>
        <v/>
      </c>
      <c r="P174" s="139" t="str">
        <f>IF(AND(TONGHOP!$O174="ThiTN",TONGHOP!$P174="VĐ",TONGHOP!$X174&lt;&gt;""),TONGHOP!$X174,"")</f>
        <v/>
      </c>
      <c r="Q174" s="139" t="str">
        <f>IF(AND(TONGHOP!$O174="ThiTN",TONGHOP!$P174="VĐ",TONGHOP!$Y174&lt;&gt;""),TONGHOP!$Y174,"")</f>
        <v/>
      </c>
      <c r="R174" s="139" t="str">
        <f>IF(AND(TONGHOP!$O174="ThiTN",TONGHOP!$P174="VĐ",TONGHOP!$Z174&lt;&gt;""),TONGHOP!$Z174,"")</f>
        <v/>
      </c>
      <c r="S174" s="137" t="str">
        <f>IF(AND(TONGHOP!$O174="ThiTN",TONGHOP!$P174="TH",TONGHOP!$X174&lt;&gt;""),TONGHOP!$X174,"")</f>
        <v/>
      </c>
      <c r="T174" s="137" t="str">
        <f>IF(AND(TONGHOP!$O174="ThiTN",TONGHOP!$P174="TH",TONGHOP!$Y174&lt;&gt;""),TONGHOP!$Y174,"")</f>
        <v/>
      </c>
      <c r="U174" s="137" t="str">
        <f>IF(AND(TONGHOP!$O174="ThiTN",TONGHOP!$P174="TH",TONGHOP!$Z174&lt;&gt;""),TONGHOP!$Z174,"")</f>
        <v/>
      </c>
    </row>
    <row r="175" spans="1:21">
      <c r="A175" s="139" t="str">
        <f>IF(AND(TONGHOP!$O175="KTHP",OR(TONGHOP!$P175="LT",TONGHOP!$P175="TN"),TONGHOP!$X175&lt;&gt;""),TONGHOP!$X175,"")</f>
        <v>Trương Thị Hồng</v>
      </c>
      <c r="B175" s="139" t="str">
        <f>IF(AND(TONGHOP!$O175="KTHP",OR(TONGHOP!$P175="LT",TONGHOP!$P175="TN"),TONGHOP!$Y175&lt;&gt;""),TONGHOP!$Y175,"")</f>
        <v>Nguyễn Thị Thanh Thảo (TG)</v>
      </c>
      <c r="C175" s="139">
        <f>IF(AND(TONGHOP!$O175="KTHP",OR(TONGHOP!$P175="LT",TONGHOP!$P175="TN"),TONGHOP!$Z175&lt;&gt;""),TONGHOP!$Z175,"")</f>
        <v>25</v>
      </c>
      <c r="D175" s="139" t="str">
        <f>IF(AND(TONGHOP!$O175="KTHP",TONGHOP!$P175="VĐ"),TONGHOP!$X175,"")</f>
        <v/>
      </c>
      <c r="E175" s="138" t="str">
        <f>IF(AND(TONGHOP!$O175="KTHP",TONGHOP!$P175="VĐ"),TONGHOP!$Y175,"")</f>
        <v/>
      </c>
      <c r="F175" s="138" t="str">
        <f>IF(AND(TONGHOP!$O175="KTHP",TONGHOP!$P175="VĐ"),TONGHOP!$Z175,"")</f>
        <v/>
      </c>
      <c r="G175" s="139" t="str">
        <f>IF(AND(TONGHOP!$O175="KTHP",TONGHOP!$P175="TL"),TONGHOP!$X175,"")</f>
        <v/>
      </c>
      <c r="H175" s="138" t="str">
        <f>IF(AND(TONGHOP!$O175="KTHP",TONGHOP!$P175="TL"),TONGHOP!$Y175,"")</f>
        <v/>
      </c>
      <c r="I175" s="138" t="str">
        <f>IF(AND(TONGHOP!$O175="KTHP",TONGHOP!$P175="TL"),TONGHOP!$Z175,"")</f>
        <v/>
      </c>
      <c r="J175" s="139" t="str">
        <f>IF(AND(TONGHOP!$O175="KTHP",TONGHOP!$P175="TH"),TONGHOP!$X175,"")</f>
        <v/>
      </c>
      <c r="K175" s="138" t="str">
        <f>IF(AND(TONGHOP!$O175="KTHP",TONGHOP!$P175="TH"),TONGHOP!$Y175,"")</f>
        <v/>
      </c>
      <c r="L175" s="138" t="str">
        <f>IF(AND(TONGHOP!$O175="KTHP",TONGHOP!$P175="TH"),TONGHOP!$Z175,"")</f>
        <v/>
      </c>
      <c r="M175" s="139" t="str">
        <f>IF(AND(TONGHOP!$O175="ThiTN",OR(TONGHOP!$P175="LT",TONGHOP!$P175="TN"),TONGHOP!$X175&lt;&gt;""),TONGHOP!$X175,"")</f>
        <v/>
      </c>
      <c r="N175" s="139" t="str">
        <f>IF(AND(TONGHOP!$O175="ThiTN",OR(TONGHOP!$P175="LT",TONGHOP!$P175="TN"),TONGHOP!$Y175&lt;&gt;""),TONGHOP!$Y175,"")</f>
        <v/>
      </c>
      <c r="O175" s="139" t="str">
        <f>IF(AND(TONGHOP!$O175="ThiTN",OR(TONGHOP!$P175="LT",TONGHOP!$P175="TN"),TONGHOP!$Z175&lt;&gt;""),TONGHOP!$Z175,"")</f>
        <v/>
      </c>
      <c r="P175" s="139" t="str">
        <f>IF(AND(TONGHOP!$O175="ThiTN",TONGHOP!$P175="VĐ",TONGHOP!$X175&lt;&gt;""),TONGHOP!$X175,"")</f>
        <v/>
      </c>
      <c r="Q175" s="139" t="str">
        <f>IF(AND(TONGHOP!$O175="ThiTN",TONGHOP!$P175="VĐ",TONGHOP!$Y175&lt;&gt;""),TONGHOP!$Y175,"")</f>
        <v/>
      </c>
      <c r="R175" s="139" t="str">
        <f>IF(AND(TONGHOP!$O175="ThiTN",TONGHOP!$P175="VĐ",TONGHOP!$Z175&lt;&gt;""),TONGHOP!$Z175,"")</f>
        <v/>
      </c>
      <c r="S175" s="137" t="str">
        <f>IF(AND(TONGHOP!$O175="ThiTN",TONGHOP!$P175="TH",TONGHOP!$X175&lt;&gt;""),TONGHOP!$X175,"")</f>
        <v/>
      </c>
      <c r="T175" s="137" t="str">
        <f>IF(AND(TONGHOP!$O175="ThiTN",TONGHOP!$P175="TH",TONGHOP!$Y175&lt;&gt;""),TONGHOP!$Y175,"")</f>
        <v/>
      </c>
      <c r="U175" s="137" t="str">
        <f>IF(AND(TONGHOP!$O175="ThiTN",TONGHOP!$P175="TH",TONGHOP!$Z175&lt;&gt;""),TONGHOP!$Z175,"")</f>
        <v/>
      </c>
    </row>
    <row r="176" spans="1:21">
      <c r="A176" s="139" t="str">
        <f>IF(AND(TONGHOP!$O176="KTHP",OR(TONGHOP!$P176="LT",TONGHOP!$P176="TN"),TONGHOP!$X176&lt;&gt;""),TONGHOP!$X176,"")</f>
        <v>Trương Thị Hồng</v>
      </c>
      <c r="B176" s="139" t="str">
        <f>IF(AND(TONGHOP!$O176="KTHP",OR(TONGHOP!$P176="LT",TONGHOP!$P176="TN"),TONGHOP!$Y176&lt;&gt;""),TONGHOP!$Y176,"")</f>
        <v>Nguyễn Thị Thanh Thảo (TG)</v>
      </c>
      <c r="C176" s="139">
        <f>IF(AND(TONGHOP!$O176="KTHP",OR(TONGHOP!$P176="LT",TONGHOP!$P176="TN"),TONGHOP!$Z176&lt;&gt;""),TONGHOP!$Z176,"")</f>
        <v>27</v>
      </c>
      <c r="D176" s="139" t="str">
        <f>IF(AND(TONGHOP!$O176="KTHP",TONGHOP!$P176="VĐ"),TONGHOP!$X176,"")</f>
        <v/>
      </c>
      <c r="E176" s="138" t="str">
        <f>IF(AND(TONGHOP!$O176="KTHP",TONGHOP!$P176="VĐ"),TONGHOP!$Y176,"")</f>
        <v/>
      </c>
      <c r="F176" s="138" t="str">
        <f>IF(AND(TONGHOP!$O176="KTHP",TONGHOP!$P176="VĐ"),TONGHOP!$Z176,"")</f>
        <v/>
      </c>
      <c r="G176" s="139" t="str">
        <f>IF(AND(TONGHOP!$O176="KTHP",TONGHOP!$P176="TL"),TONGHOP!$X176,"")</f>
        <v/>
      </c>
      <c r="H176" s="138" t="str">
        <f>IF(AND(TONGHOP!$O176="KTHP",TONGHOP!$P176="TL"),TONGHOP!$Y176,"")</f>
        <v/>
      </c>
      <c r="I176" s="138" t="str">
        <f>IF(AND(TONGHOP!$O176="KTHP",TONGHOP!$P176="TL"),TONGHOP!$Z176,"")</f>
        <v/>
      </c>
      <c r="J176" s="139" t="str">
        <f>IF(AND(TONGHOP!$O176="KTHP",TONGHOP!$P176="TH"),TONGHOP!$X176,"")</f>
        <v/>
      </c>
      <c r="K176" s="138" t="str">
        <f>IF(AND(TONGHOP!$O176="KTHP",TONGHOP!$P176="TH"),TONGHOP!$Y176,"")</f>
        <v/>
      </c>
      <c r="L176" s="138" t="str">
        <f>IF(AND(TONGHOP!$O176="KTHP",TONGHOP!$P176="TH"),TONGHOP!$Z176,"")</f>
        <v/>
      </c>
      <c r="M176" s="139" t="str">
        <f>IF(AND(TONGHOP!$O176="ThiTN",OR(TONGHOP!$P176="LT",TONGHOP!$P176="TN"),TONGHOP!$X176&lt;&gt;""),TONGHOP!$X176,"")</f>
        <v/>
      </c>
      <c r="N176" s="139" t="str">
        <f>IF(AND(TONGHOP!$O176="ThiTN",OR(TONGHOP!$P176="LT",TONGHOP!$P176="TN"),TONGHOP!$Y176&lt;&gt;""),TONGHOP!$Y176,"")</f>
        <v/>
      </c>
      <c r="O176" s="139" t="str">
        <f>IF(AND(TONGHOP!$O176="ThiTN",OR(TONGHOP!$P176="LT",TONGHOP!$P176="TN"),TONGHOP!$Z176&lt;&gt;""),TONGHOP!$Z176,"")</f>
        <v/>
      </c>
      <c r="P176" s="139" t="str">
        <f>IF(AND(TONGHOP!$O176="ThiTN",TONGHOP!$P176="VĐ",TONGHOP!$X176&lt;&gt;""),TONGHOP!$X176,"")</f>
        <v/>
      </c>
      <c r="Q176" s="139" t="str">
        <f>IF(AND(TONGHOP!$O176="ThiTN",TONGHOP!$P176="VĐ",TONGHOP!$Y176&lt;&gt;""),TONGHOP!$Y176,"")</f>
        <v/>
      </c>
      <c r="R176" s="139" t="str">
        <f>IF(AND(TONGHOP!$O176="ThiTN",TONGHOP!$P176="VĐ",TONGHOP!$Z176&lt;&gt;""),TONGHOP!$Z176,"")</f>
        <v/>
      </c>
      <c r="S176" s="137" t="str">
        <f>IF(AND(TONGHOP!$O176="ThiTN",TONGHOP!$P176="TH",TONGHOP!$X176&lt;&gt;""),TONGHOP!$X176,"")</f>
        <v/>
      </c>
      <c r="T176" s="137" t="str">
        <f>IF(AND(TONGHOP!$O176="ThiTN",TONGHOP!$P176="TH",TONGHOP!$Y176&lt;&gt;""),TONGHOP!$Y176,"")</f>
        <v/>
      </c>
      <c r="U176" s="137" t="str">
        <f>IF(AND(TONGHOP!$O176="ThiTN",TONGHOP!$P176="TH",TONGHOP!$Z176&lt;&gt;""),TONGHOP!$Z176,"")</f>
        <v/>
      </c>
    </row>
    <row r="177" spans="1:21">
      <c r="A177" s="139" t="str">
        <f>IF(AND(TONGHOP!$O177="KTHP",OR(TONGHOP!$P177="LT",TONGHOP!$P177="TN"),TONGHOP!$X177&lt;&gt;""),TONGHOP!$X177,"")</f>
        <v>Trương Thị Hồng</v>
      </c>
      <c r="B177" s="139" t="str">
        <f>IF(AND(TONGHOP!$O177="KTHP",OR(TONGHOP!$P177="LT",TONGHOP!$P177="TN"),TONGHOP!$Y177&lt;&gt;""),TONGHOP!$Y177,"")</f>
        <v>Nguyễn Thị Thanh Thảo</v>
      </c>
      <c r="C177" s="139">
        <f>IF(AND(TONGHOP!$O177="KTHP",OR(TONGHOP!$P177="LT",TONGHOP!$P177="TN"),TONGHOP!$Z177&lt;&gt;""),TONGHOP!$Z177,"")</f>
        <v>21</v>
      </c>
      <c r="D177" s="139" t="str">
        <f>IF(AND(TONGHOP!$O177="KTHP",TONGHOP!$P177="VĐ"),TONGHOP!$X177,"")</f>
        <v/>
      </c>
      <c r="E177" s="138" t="str">
        <f>IF(AND(TONGHOP!$O177="KTHP",TONGHOP!$P177="VĐ"),TONGHOP!$Y177,"")</f>
        <v/>
      </c>
      <c r="F177" s="138" t="str">
        <f>IF(AND(TONGHOP!$O177="KTHP",TONGHOP!$P177="VĐ"),TONGHOP!$Z177,"")</f>
        <v/>
      </c>
      <c r="G177" s="139" t="str">
        <f>IF(AND(TONGHOP!$O177="KTHP",TONGHOP!$P177="TL"),TONGHOP!$X177,"")</f>
        <v/>
      </c>
      <c r="H177" s="138" t="str">
        <f>IF(AND(TONGHOP!$O177="KTHP",TONGHOP!$P177="TL"),TONGHOP!$Y177,"")</f>
        <v/>
      </c>
      <c r="I177" s="138" t="str">
        <f>IF(AND(TONGHOP!$O177="KTHP",TONGHOP!$P177="TL"),TONGHOP!$Z177,"")</f>
        <v/>
      </c>
      <c r="J177" s="139" t="str">
        <f>IF(AND(TONGHOP!$O177="KTHP",TONGHOP!$P177="TH"),TONGHOP!$X177,"")</f>
        <v/>
      </c>
      <c r="K177" s="138" t="str">
        <f>IF(AND(TONGHOP!$O177="KTHP",TONGHOP!$P177="TH"),TONGHOP!$Y177,"")</f>
        <v/>
      </c>
      <c r="L177" s="138" t="str">
        <f>IF(AND(TONGHOP!$O177="KTHP",TONGHOP!$P177="TH"),TONGHOP!$Z177,"")</f>
        <v/>
      </c>
      <c r="M177" s="139" t="str">
        <f>IF(AND(TONGHOP!$O177="ThiTN",OR(TONGHOP!$P177="LT",TONGHOP!$P177="TN"),TONGHOP!$X177&lt;&gt;""),TONGHOP!$X177,"")</f>
        <v/>
      </c>
      <c r="N177" s="139" t="str">
        <f>IF(AND(TONGHOP!$O177="ThiTN",OR(TONGHOP!$P177="LT",TONGHOP!$P177="TN"),TONGHOP!$Y177&lt;&gt;""),TONGHOP!$Y177,"")</f>
        <v/>
      </c>
      <c r="O177" s="139" t="str">
        <f>IF(AND(TONGHOP!$O177="ThiTN",OR(TONGHOP!$P177="LT",TONGHOP!$P177="TN"),TONGHOP!$Z177&lt;&gt;""),TONGHOP!$Z177,"")</f>
        <v/>
      </c>
      <c r="P177" s="139" t="str">
        <f>IF(AND(TONGHOP!$O177="ThiTN",TONGHOP!$P177="VĐ",TONGHOP!$X177&lt;&gt;""),TONGHOP!$X177,"")</f>
        <v/>
      </c>
      <c r="Q177" s="139" t="str">
        <f>IF(AND(TONGHOP!$O177="ThiTN",TONGHOP!$P177="VĐ",TONGHOP!$Y177&lt;&gt;""),TONGHOP!$Y177,"")</f>
        <v/>
      </c>
      <c r="R177" s="139" t="str">
        <f>IF(AND(TONGHOP!$O177="ThiTN",TONGHOP!$P177="VĐ",TONGHOP!$Z177&lt;&gt;""),TONGHOP!$Z177,"")</f>
        <v/>
      </c>
      <c r="S177" s="137" t="str">
        <f>IF(AND(TONGHOP!$O177="ThiTN",TONGHOP!$P177="TH",TONGHOP!$X177&lt;&gt;""),TONGHOP!$X177,"")</f>
        <v/>
      </c>
      <c r="T177" s="137" t="str">
        <f>IF(AND(TONGHOP!$O177="ThiTN",TONGHOP!$P177="TH",TONGHOP!$Y177&lt;&gt;""),TONGHOP!$Y177,"")</f>
        <v/>
      </c>
      <c r="U177" s="137" t="str">
        <f>IF(AND(TONGHOP!$O177="ThiTN",TONGHOP!$P177="TH",TONGHOP!$Z177&lt;&gt;""),TONGHOP!$Z177,"")</f>
        <v/>
      </c>
    </row>
    <row r="178" spans="1:21">
      <c r="A178" s="139" t="str">
        <f>IF(AND(TONGHOP!$O178="KTHP",OR(TONGHOP!$P178="LT",TONGHOP!$P178="TN"),TONGHOP!$X178&lt;&gt;""),TONGHOP!$X178,"")</f>
        <v/>
      </c>
      <c r="B178" s="139" t="str">
        <f>IF(AND(TONGHOP!$O178="KTHP",OR(TONGHOP!$P178="LT",TONGHOP!$P178="TN"),TONGHOP!$Y178&lt;&gt;""),TONGHOP!$Y178,"")</f>
        <v/>
      </c>
      <c r="C178" s="139" t="str">
        <f>IF(AND(TONGHOP!$O178="KTHP",OR(TONGHOP!$P178="LT",TONGHOP!$P178="TN"),TONGHOP!$Z178&lt;&gt;""),TONGHOP!$Z178,"")</f>
        <v/>
      </c>
      <c r="D178" s="139" t="str">
        <f>IF(AND(TONGHOP!$O178="KTHP",TONGHOP!$P178="VĐ"),TONGHOP!$X178,"")</f>
        <v/>
      </c>
      <c r="E178" s="138" t="str">
        <f>IF(AND(TONGHOP!$O178="KTHP",TONGHOP!$P178="VĐ"),TONGHOP!$Y178,"")</f>
        <v/>
      </c>
      <c r="F178" s="138" t="str">
        <f>IF(AND(TONGHOP!$O178="KTHP",TONGHOP!$P178="VĐ"),TONGHOP!$Z178,"")</f>
        <v/>
      </c>
      <c r="G178" s="139" t="str">
        <f>IF(AND(TONGHOP!$O178="KTHP",TONGHOP!$P178="TL"),TONGHOP!$X178,"")</f>
        <v/>
      </c>
      <c r="H178" s="138" t="str">
        <f>IF(AND(TONGHOP!$O178="KTHP",TONGHOP!$P178="TL"),TONGHOP!$Y178,"")</f>
        <v/>
      </c>
      <c r="I178" s="138" t="str">
        <f>IF(AND(TONGHOP!$O178="KTHP",TONGHOP!$P178="TL"),TONGHOP!$Z178,"")</f>
        <v/>
      </c>
      <c r="J178" s="139" t="str">
        <f>IF(AND(TONGHOP!$O178="KTHP",TONGHOP!$P178="TH"),TONGHOP!$X178,"")</f>
        <v/>
      </c>
      <c r="K178" s="138" t="str">
        <f>IF(AND(TONGHOP!$O178="KTHP",TONGHOP!$P178="TH"),TONGHOP!$Y178,"")</f>
        <v/>
      </c>
      <c r="L178" s="138" t="str">
        <f>IF(AND(TONGHOP!$O178="KTHP",TONGHOP!$P178="TH"),TONGHOP!$Z178,"")</f>
        <v/>
      </c>
      <c r="M178" s="139" t="str">
        <f>IF(AND(TONGHOP!$O178="ThiTN",OR(TONGHOP!$P178="LT",TONGHOP!$P178="TN"),TONGHOP!$X178&lt;&gt;""),TONGHOP!$X178,"")</f>
        <v/>
      </c>
      <c r="N178" s="139" t="str">
        <f>IF(AND(TONGHOP!$O178="ThiTN",OR(TONGHOP!$P178="LT",TONGHOP!$P178="TN"),TONGHOP!$Y178&lt;&gt;""),TONGHOP!$Y178,"")</f>
        <v/>
      </c>
      <c r="O178" s="139" t="str">
        <f>IF(AND(TONGHOP!$O178="ThiTN",OR(TONGHOP!$P178="LT",TONGHOP!$P178="TN"),TONGHOP!$Z178&lt;&gt;""),TONGHOP!$Z178,"")</f>
        <v/>
      </c>
      <c r="P178" s="139" t="str">
        <f>IF(AND(TONGHOP!$O178="ThiTN",TONGHOP!$P178="VĐ",TONGHOP!$X178&lt;&gt;""),TONGHOP!$X178,"")</f>
        <v/>
      </c>
      <c r="Q178" s="139" t="str">
        <f>IF(AND(TONGHOP!$O178="ThiTN",TONGHOP!$P178="VĐ",TONGHOP!$Y178&lt;&gt;""),TONGHOP!$Y178,"")</f>
        <v/>
      </c>
      <c r="R178" s="139" t="str">
        <f>IF(AND(TONGHOP!$O178="ThiTN",TONGHOP!$P178="VĐ",TONGHOP!$Z178&lt;&gt;""),TONGHOP!$Z178,"")</f>
        <v/>
      </c>
      <c r="S178" s="137" t="str">
        <f>IF(AND(TONGHOP!$O178="ThiTN",TONGHOP!$P178="TH",TONGHOP!$X178&lt;&gt;""),TONGHOP!$X178,"")</f>
        <v/>
      </c>
      <c r="T178" s="137" t="str">
        <f>IF(AND(TONGHOP!$O178="ThiTN",TONGHOP!$P178="TH",TONGHOP!$Y178&lt;&gt;""),TONGHOP!$Y178,"")</f>
        <v/>
      </c>
      <c r="U178" s="137" t="str">
        <f>IF(AND(TONGHOP!$O178="ThiTN",TONGHOP!$P178="TH",TONGHOP!$Z178&lt;&gt;""),TONGHOP!$Z178,"")</f>
        <v/>
      </c>
    </row>
    <row r="179" spans="1:21">
      <c r="A179" s="139" t="str">
        <f>IF(AND(TONGHOP!$O179="KTHP",OR(TONGHOP!$P179="LT",TONGHOP!$P179="TN"),TONGHOP!$X179&lt;&gt;""),TONGHOP!$X179,"")</f>
        <v/>
      </c>
      <c r="B179" s="139" t="str">
        <f>IF(AND(TONGHOP!$O179="KTHP",OR(TONGHOP!$P179="LT",TONGHOP!$P179="TN"),TONGHOP!$Y179&lt;&gt;""),TONGHOP!$Y179,"")</f>
        <v/>
      </c>
      <c r="C179" s="139" t="str">
        <f>IF(AND(TONGHOP!$O179="KTHP",OR(TONGHOP!$P179="LT",TONGHOP!$P179="TN"),TONGHOP!$Z179&lt;&gt;""),TONGHOP!$Z179,"")</f>
        <v/>
      </c>
      <c r="D179" s="139" t="str">
        <f>IF(AND(TONGHOP!$O179="KTHP",TONGHOP!$P179="VĐ"),TONGHOP!$X179,"")</f>
        <v/>
      </c>
      <c r="E179" s="138" t="str">
        <f>IF(AND(TONGHOP!$O179="KTHP",TONGHOP!$P179="VĐ"),TONGHOP!$Y179,"")</f>
        <v/>
      </c>
      <c r="F179" s="138" t="str">
        <f>IF(AND(TONGHOP!$O179="KTHP",TONGHOP!$P179="VĐ"),TONGHOP!$Z179,"")</f>
        <v/>
      </c>
      <c r="G179" s="139" t="str">
        <f>IF(AND(TONGHOP!$O179="KTHP",TONGHOP!$P179="TL"),TONGHOP!$X179,"")</f>
        <v/>
      </c>
      <c r="H179" s="138" t="str">
        <f>IF(AND(TONGHOP!$O179="KTHP",TONGHOP!$P179="TL"),TONGHOP!$Y179,"")</f>
        <v/>
      </c>
      <c r="I179" s="138" t="str">
        <f>IF(AND(TONGHOP!$O179="KTHP",TONGHOP!$P179="TL"),TONGHOP!$Z179,"")</f>
        <v/>
      </c>
      <c r="J179" s="139" t="str">
        <f>IF(AND(TONGHOP!$O179="KTHP",TONGHOP!$P179="TH"),TONGHOP!$X179,"")</f>
        <v/>
      </c>
      <c r="K179" s="138" t="str">
        <f>IF(AND(TONGHOP!$O179="KTHP",TONGHOP!$P179="TH"),TONGHOP!$Y179,"")</f>
        <v/>
      </c>
      <c r="L179" s="138" t="str">
        <f>IF(AND(TONGHOP!$O179="KTHP",TONGHOP!$P179="TH"),TONGHOP!$Z179,"")</f>
        <v/>
      </c>
      <c r="M179" s="139" t="str">
        <f>IF(AND(TONGHOP!$O179="ThiTN",OR(TONGHOP!$P179="LT",TONGHOP!$P179="TN"),TONGHOP!$X179&lt;&gt;""),TONGHOP!$X179,"")</f>
        <v/>
      </c>
      <c r="N179" s="139" t="str">
        <f>IF(AND(TONGHOP!$O179="ThiTN",OR(TONGHOP!$P179="LT",TONGHOP!$P179="TN"),TONGHOP!$Y179&lt;&gt;""),TONGHOP!$Y179,"")</f>
        <v/>
      </c>
      <c r="O179" s="139" t="str">
        <f>IF(AND(TONGHOP!$O179="ThiTN",OR(TONGHOP!$P179="LT",TONGHOP!$P179="TN"),TONGHOP!$Z179&lt;&gt;""),TONGHOP!$Z179,"")</f>
        <v/>
      </c>
      <c r="P179" s="139" t="str">
        <f>IF(AND(TONGHOP!$O179="ThiTN",TONGHOP!$P179="VĐ",TONGHOP!$X179&lt;&gt;""),TONGHOP!$X179,"")</f>
        <v/>
      </c>
      <c r="Q179" s="139" t="str">
        <f>IF(AND(TONGHOP!$O179="ThiTN",TONGHOP!$P179="VĐ",TONGHOP!$Y179&lt;&gt;""),TONGHOP!$Y179,"")</f>
        <v/>
      </c>
      <c r="R179" s="139" t="str">
        <f>IF(AND(TONGHOP!$O179="ThiTN",TONGHOP!$P179="VĐ",TONGHOP!$Z179&lt;&gt;""),TONGHOP!$Z179,"")</f>
        <v/>
      </c>
      <c r="S179" s="137" t="str">
        <f>IF(AND(TONGHOP!$O179="ThiTN",TONGHOP!$P179="TH",TONGHOP!$X179&lt;&gt;""),TONGHOP!$X179,"")</f>
        <v/>
      </c>
      <c r="T179" s="137" t="str">
        <f>IF(AND(TONGHOP!$O179="ThiTN",TONGHOP!$P179="TH",TONGHOP!$Y179&lt;&gt;""),TONGHOP!$Y179,"")</f>
        <v/>
      </c>
      <c r="U179" s="137" t="str">
        <f>IF(AND(TONGHOP!$O179="ThiTN",TONGHOP!$P179="TH",TONGHOP!$Z179&lt;&gt;""),TONGHOP!$Z179,"")</f>
        <v/>
      </c>
    </row>
    <row r="180" spans="1:21">
      <c r="A180" s="139" t="str">
        <f>IF(AND(TONGHOP!$O180="KTHP",OR(TONGHOP!$P180="LT",TONGHOP!$P180="TN"),TONGHOP!$X180&lt;&gt;""),TONGHOP!$X180,"")</f>
        <v>Nguyễn Minh Đức Cường</v>
      </c>
      <c r="B180" s="139" t="str">
        <f>IF(AND(TONGHOP!$O180="KTHP",OR(TONGHOP!$P180="LT",TONGHOP!$P180="TN"),TONGHOP!$Y180&lt;&gt;""),TONGHOP!$Y180,"")</f>
        <v>Đỗ Huỳnh Thanh Phong</v>
      </c>
      <c r="C180" s="139">
        <f>IF(AND(TONGHOP!$O180="KTHP",OR(TONGHOP!$P180="LT",TONGHOP!$P180="TN"),TONGHOP!$Z180&lt;&gt;""),TONGHOP!$Z180,"")</f>
        <v>34</v>
      </c>
      <c r="D180" s="139" t="str">
        <f>IF(AND(TONGHOP!$O180="KTHP",TONGHOP!$P180="VĐ"),TONGHOP!$X180,"")</f>
        <v/>
      </c>
      <c r="E180" s="138" t="str">
        <f>IF(AND(TONGHOP!$O180="KTHP",TONGHOP!$P180="VĐ"),TONGHOP!$Y180,"")</f>
        <v/>
      </c>
      <c r="F180" s="138" t="str">
        <f>IF(AND(TONGHOP!$O180="KTHP",TONGHOP!$P180="VĐ"),TONGHOP!$Z180,"")</f>
        <v/>
      </c>
      <c r="G180" s="139" t="str">
        <f>IF(AND(TONGHOP!$O180="KTHP",TONGHOP!$P180="TL"),TONGHOP!$X180,"")</f>
        <v/>
      </c>
      <c r="H180" s="138" t="str">
        <f>IF(AND(TONGHOP!$O180="KTHP",TONGHOP!$P180="TL"),TONGHOP!$Y180,"")</f>
        <v/>
      </c>
      <c r="I180" s="138" t="str">
        <f>IF(AND(TONGHOP!$O180="KTHP",TONGHOP!$P180="TL"),TONGHOP!$Z180,"")</f>
        <v/>
      </c>
      <c r="J180" s="139" t="str">
        <f>IF(AND(TONGHOP!$O180="KTHP",TONGHOP!$P180="TH"),TONGHOP!$X180,"")</f>
        <v/>
      </c>
      <c r="K180" s="138" t="str">
        <f>IF(AND(TONGHOP!$O180="KTHP",TONGHOP!$P180="TH"),TONGHOP!$Y180,"")</f>
        <v/>
      </c>
      <c r="L180" s="138" t="str">
        <f>IF(AND(TONGHOP!$O180="KTHP",TONGHOP!$P180="TH"),TONGHOP!$Z180,"")</f>
        <v/>
      </c>
      <c r="M180" s="139" t="str">
        <f>IF(AND(TONGHOP!$O180="ThiTN",OR(TONGHOP!$P180="LT",TONGHOP!$P180="TN"),TONGHOP!$X180&lt;&gt;""),TONGHOP!$X180,"")</f>
        <v/>
      </c>
      <c r="N180" s="139" t="str">
        <f>IF(AND(TONGHOP!$O180="ThiTN",OR(TONGHOP!$P180="LT",TONGHOP!$P180="TN"),TONGHOP!$Y180&lt;&gt;""),TONGHOP!$Y180,"")</f>
        <v/>
      </c>
      <c r="O180" s="139" t="str">
        <f>IF(AND(TONGHOP!$O180="ThiTN",OR(TONGHOP!$P180="LT",TONGHOP!$P180="TN"),TONGHOP!$Z180&lt;&gt;""),TONGHOP!$Z180,"")</f>
        <v/>
      </c>
      <c r="P180" s="139" t="str">
        <f>IF(AND(TONGHOP!$O180="ThiTN",TONGHOP!$P180="VĐ",TONGHOP!$X180&lt;&gt;""),TONGHOP!$X180,"")</f>
        <v/>
      </c>
      <c r="Q180" s="139" t="str">
        <f>IF(AND(TONGHOP!$O180="ThiTN",TONGHOP!$P180="VĐ",TONGHOP!$Y180&lt;&gt;""),TONGHOP!$Y180,"")</f>
        <v/>
      </c>
      <c r="R180" s="139" t="str">
        <f>IF(AND(TONGHOP!$O180="ThiTN",TONGHOP!$P180="VĐ",TONGHOP!$Z180&lt;&gt;""),TONGHOP!$Z180,"")</f>
        <v/>
      </c>
      <c r="S180" s="137" t="str">
        <f>IF(AND(TONGHOP!$O180="ThiTN",TONGHOP!$P180="TH",TONGHOP!$X180&lt;&gt;""),TONGHOP!$X180,"")</f>
        <v/>
      </c>
      <c r="T180" s="137" t="str">
        <f>IF(AND(TONGHOP!$O180="ThiTN",TONGHOP!$P180="TH",TONGHOP!$Y180&lt;&gt;""),TONGHOP!$Y180,"")</f>
        <v/>
      </c>
      <c r="U180" s="137" t="str">
        <f>IF(AND(TONGHOP!$O180="ThiTN",TONGHOP!$P180="TH",TONGHOP!$Z180&lt;&gt;""),TONGHOP!$Z180,"")</f>
        <v/>
      </c>
    </row>
    <row r="181" spans="1:21">
      <c r="A181" s="139" t="str">
        <f>IF(AND(TONGHOP!$O181="KTHP",OR(TONGHOP!$P181="LT",TONGHOP!$P181="TN"),TONGHOP!$X181&lt;&gt;""),TONGHOP!$X181,"")</f>
        <v>Nguyễn Minh Đức Cường</v>
      </c>
      <c r="B181" s="139" t="str">
        <f>IF(AND(TONGHOP!$O181="KTHP",OR(TONGHOP!$P181="LT",TONGHOP!$P181="TN"),TONGHOP!$Y181&lt;&gt;""),TONGHOP!$Y181,"")</f>
        <v>Đỗ Huỳnh Thanh Phong</v>
      </c>
      <c r="C181" s="139">
        <f>IF(AND(TONGHOP!$O181="KTHP",OR(TONGHOP!$P181="LT",TONGHOP!$P181="TN"),TONGHOP!$Z181&lt;&gt;""),TONGHOP!$Z181,"")</f>
        <v>35</v>
      </c>
      <c r="D181" s="139" t="str">
        <f>IF(AND(TONGHOP!$O181="KTHP",TONGHOP!$P181="VĐ"),TONGHOP!$X181,"")</f>
        <v/>
      </c>
      <c r="E181" s="138" t="str">
        <f>IF(AND(TONGHOP!$O181="KTHP",TONGHOP!$P181="VĐ"),TONGHOP!$Y181,"")</f>
        <v/>
      </c>
      <c r="F181" s="138" t="str">
        <f>IF(AND(TONGHOP!$O181="KTHP",TONGHOP!$P181="VĐ"),TONGHOP!$Z181,"")</f>
        <v/>
      </c>
      <c r="G181" s="139" t="str">
        <f>IF(AND(TONGHOP!$O181="KTHP",TONGHOP!$P181="TL"),TONGHOP!$X181,"")</f>
        <v/>
      </c>
      <c r="H181" s="138" t="str">
        <f>IF(AND(TONGHOP!$O181="KTHP",TONGHOP!$P181="TL"),TONGHOP!$Y181,"")</f>
        <v/>
      </c>
      <c r="I181" s="138" t="str">
        <f>IF(AND(TONGHOP!$O181="KTHP",TONGHOP!$P181="TL"),TONGHOP!$Z181,"")</f>
        <v/>
      </c>
      <c r="J181" s="139" t="str">
        <f>IF(AND(TONGHOP!$O181="KTHP",TONGHOP!$P181="TH"),TONGHOP!$X181,"")</f>
        <v/>
      </c>
      <c r="K181" s="138" t="str">
        <f>IF(AND(TONGHOP!$O181="KTHP",TONGHOP!$P181="TH"),TONGHOP!$Y181,"")</f>
        <v/>
      </c>
      <c r="L181" s="138" t="str">
        <f>IF(AND(TONGHOP!$O181="KTHP",TONGHOP!$P181="TH"),TONGHOP!$Z181,"")</f>
        <v/>
      </c>
      <c r="M181" s="139" t="str">
        <f>IF(AND(TONGHOP!$O181="ThiTN",OR(TONGHOP!$P181="LT",TONGHOP!$P181="TN"),TONGHOP!$X181&lt;&gt;""),TONGHOP!$X181,"")</f>
        <v/>
      </c>
      <c r="N181" s="139" t="str">
        <f>IF(AND(TONGHOP!$O181="ThiTN",OR(TONGHOP!$P181="LT",TONGHOP!$P181="TN"),TONGHOP!$Y181&lt;&gt;""),TONGHOP!$Y181,"")</f>
        <v/>
      </c>
      <c r="O181" s="139" t="str">
        <f>IF(AND(TONGHOP!$O181="ThiTN",OR(TONGHOP!$P181="LT",TONGHOP!$P181="TN"),TONGHOP!$Z181&lt;&gt;""),TONGHOP!$Z181,"")</f>
        <v/>
      </c>
      <c r="P181" s="139" t="str">
        <f>IF(AND(TONGHOP!$O181="ThiTN",TONGHOP!$P181="VĐ",TONGHOP!$X181&lt;&gt;""),TONGHOP!$X181,"")</f>
        <v/>
      </c>
      <c r="Q181" s="139" t="str">
        <f>IF(AND(TONGHOP!$O181="ThiTN",TONGHOP!$P181="VĐ",TONGHOP!$Y181&lt;&gt;""),TONGHOP!$Y181,"")</f>
        <v/>
      </c>
      <c r="R181" s="139" t="str">
        <f>IF(AND(TONGHOP!$O181="ThiTN",TONGHOP!$P181="VĐ",TONGHOP!$Z181&lt;&gt;""),TONGHOP!$Z181,"")</f>
        <v/>
      </c>
      <c r="S181" s="137" t="str">
        <f>IF(AND(TONGHOP!$O181="ThiTN",TONGHOP!$P181="TH",TONGHOP!$X181&lt;&gt;""),TONGHOP!$X181,"")</f>
        <v/>
      </c>
      <c r="T181" s="137" t="str">
        <f>IF(AND(TONGHOP!$O181="ThiTN",TONGHOP!$P181="TH",TONGHOP!$Y181&lt;&gt;""),TONGHOP!$Y181,"")</f>
        <v/>
      </c>
      <c r="U181" s="137" t="str">
        <f>IF(AND(TONGHOP!$O181="ThiTN",TONGHOP!$P181="TH",TONGHOP!$Z181&lt;&gt;""),TONGHOP!$Z181,"")</f>
        <v/>
      </c>
    </row>
    <row r="182" spans="1:21">
      <c r="A182" s="139" t="str">
        <f>IF(AND(TONGHOP!$O182="KTHP",OR(TONGHOP!$P182="LT",TONGHOP!$P182="TN"),TONGHOP!$X182&lt;&gt;""),TONGHOP!$X182,"")</f>
        <v>Đỗ Huỳnh Thanh Phong</v>
      </c>
      <c r="B182" s="139" t="str">
        <f>IF(AND(TONGHOP!$O182="KTHP",OR(TONGHOP!$P182="LT",TONGHOP!$P182="TN"),TONGHOP!$Y182&lt;&gt;""),TONGHOP!$Y182,"")</f>
        <v>Nguyễn Minh Đức Cường</v>
      </c>
      <c r="C182" s="139">
        <f>IF(AND(TONGHOP!$O182="KTHP",OR(TONGHOP!$P182="LT",TONGHOP!$P182="TN"),TONGHOP!$Z182&lt;&gt;""),TONGHOP!$Z182,"")</f>
        <v>35</v>
      </c>
      <c r="D182" s="139" t="str">
        <f>IF(AND(TONGHOP!$O182="KTHP",TONGHOP!$P182="VĐ"),TONGHOP!$X182,"")</f>
        <v/>
      </c>
      <c r="E182" s="138" t="str">
        <f>IF(AND(TONGHOP!$O182="KTHP",TONGHOP!$P182="VĐ"),TONGHOP!$Y182,"")</f>
        <v/>
      </c>
      <c r="F182" s="138" t="str">
        <f>IF(AND(TONGHOP!$O182="KTHP",TONGHOP!$P182="VĐ"),TONGHOP!$Z182,"")</f>
        <v/>
      </c>
      <c r="G182" s="139" t="str">
        <f>IF(AND(TONGHOP!$O182="KTHP",TONGHOP!$P182="TL"),TONGHOP!$X182,"")</f>
        <v/>
      </c>
      <c r="H182" s="138" t="str">
        <f>IF(AND(TONGHOP!$O182="KTHP",TONGHOP!$P182="TL"),TONGHOP!$Y182,"")</f>
        <v/>
      </c>
      <c r="I182" s="138" t="str">
        <f>IF(AND(TONGHOP!$O182="KTHP",TONGHOP!$P182="TL"),TONGHOP!$Z182,"")</f>
        <v/>
      </c>
      <c r="J182" s="139" t="str">
        <f>IF(AND(TONGHOP!$O182="KTHP",TONGHOP!$P182="TH"),TONGHOP!$X182,"")</f>
        <v/>
      </c>
      <c r="K182" s="138" t="str">
        <f>IF(AND(TONGHOP!$O182="KTHP",TONGHOP!$P182="TH"),TONGHOP!$Y182,"")</f>
        <v/>
      </c>
      <c r="L182" s="138" t="str">
        <f>IF(AND(TONGHOP!$O182="KTHP",TONGHOP!$P182="TH"),TONGHOP!$Z182,"")</f>
        <v/>
      </c>
      <c r="M182" s="139" t="str">
        <f>IF(AND(TONGHOP!$O182="ThiTN",OR(TONGHOP!$P182="LT",TONGHOP!$P182="TN"),TONGHOP!$X182&lt;&gt;""),TONGHOP!$X182,"")</f>
        <v/>
      </c>
      <c r="N182" s="139" t="str">
        <f>IF(AND(TONGHOP!$O182="ThiTN",OR(TONGHOP!$P182="LT",TONGHOP!$P182="TN"),TONGHOP!$Y182&lt;&gt;""),TONGHOP!$Y182,"")</f>
        <v/>
      </c>
      <c r="O182" s="139" t="str">
        <f>IF(AND(TONGHOP!$O182="ThiTN",OR(TONGHOP!$P182="LT",TONGHOP!$P182="TN"),TONGHOP!$Z182&lt;&gt;""),TONGHOP!$Z182,"")</f>
        <v/>
      </c>
      <c r="P182" s="139" t="str">
        <f>IF(AND(TONGHOP!$O182="ThiTN",TONGHOP!$P182="VĐ",TONGHOP!$X182&lt;&gt;""),TONGHOP!$X182,"")</f>
        <v/>
      </c>
      <c r="Q182" s="139" t="str">
        <f>IF(AND(TONGHOP!$O182="ThiTN",TONGHOP!$P182="VĐ",TONGHOP!$Y182&lt;&gt;""),TONGHOP!$Y182,"")</f>
        <v/>
      </c>
      <c r="R182" s="139" t="str">
        <f>IF(AND(TONGHOP!$O182="ThiTN",TONGHOP!$P182="VĐ",TONGHOP!$Z182&lt;&gt;""),TONGHOP!$Z182,"")</f>
        <v/>
      </c>
      <c r="S182" s="137" t="str">
        <f>IF(AND(TONGHOP!$O182="ThiTN",TONGHOP!$P182="TH",TONGHOP!$X182&lt;&gt;""),TONGHOP!$X182,"")</f>
        <v/>
      </c>
      <c r="T182" s="137" t="str">
        <f>IF(AND(TONGHOP!$O182="ThiTN",TONGHOP!$P182="TH",TONGHOP!$Y182&lt;&gt;""),TONGHOP!$Y182,"")</f>
        <v/>
      </c>
      <c r="U182" s="137" t="str">
        <f>IF(AND(TONGHOP!$O182="ThiTN",TONGHOP!$P182="TH",TONGHOP!$Z182&lt;&gt;""),TONGHOP!$Z182,"")</f>
        <v/>
      </c>
    </row>
    <row r="183" spans="1:21">
      <c r="A183" s="139" t="str">
        <f>IF(AND(TONGHOP!$O183="KTHP",OR(TONGHOP!$P183="LT",TONGHOP!$P183="TN"),TONGHOP!$X183&lt;&gt;""),TONGHOP!$X183,"")</f>
        <v>Nguyễn Minh Đức Cường</v>
      </c>
      <c r="B183" s="139" t="str">
        <f>IF(AND(TONGHOP!$O183="KTHP",OR(TONGHOP!$P183="LT",TONGHOP!$P183="TN"),TONGHOP!$Y183&lt;&gt;""),TONGHOP!$Y183,"")</f>
        <v>Đỗ Huỳnh Thanh Phong</v>
      </c>
      <c r="C183" s="139">
        <f>IF(AND(TONGHOP!$O183="KTHP",OR(TONGHOP!$P183="LT",TONGHOP!$P183="TN"),TONGHOP!$Z183&lt;&gt;""),TONGHOP!$Z183,"")</f>
        <v>33</v>
      </c>
      <c r="D183" s="139" t="str">
        <f>IF(AND(TONGHOP!$O183="KTHP",TONGHOP!$P183="VĐ"),TONGHOP!$X183,"")</f>
        <v/>
      </c>
      <c r="E183" s="138" t="str">
        <f>IF(AND(TONGHOP!$O183="KTHP",TONGHOP!$P183="VĐ"),TONGHOP!$Y183,"")</f>
        <v/>
      </c>
      <c r="F183" s="138" t="str">
        <f>IF(AND(TONGHOP!$O183="KTHP",TONGHOP!$P183="VĐ"),TONGHOP!$Z183,"")</f>
        <v/>
      </c>
      <c r="G183" s="139" t="str">
        <f>IF(AND(TONGHOP!$O183="KTHP",TONGHOP!$P183="TL"),TONGHOP!$X183,"")</f>
        <v/>
      </c>
      <c r="H183" s="138" t="str">
        <f>IF(AND(TONGHOP!$O183="KTHP",TONGHOP!$P183="TL"),TONGHOP!$Y183,"")</f>
        <v/>
      </c>
      <c r="I183" s="138" t="str">
        <f>IF(AND(TONGHOP!$O183="KTHP",TONGHOP!$P183="TL"),TONGHOP!$Z183,"")</f>
        <v/>
      </c>
      <c r="J183" s="139" t="str">
        <f>IF(AND(TONGHOP!$O183="KTHP",TONGHOP!$P183="TH"),TONGHOP!$X183,"")</f>
        <v/>
      </c>
      <c r="K183" s="138" t="str">
        <f>IF(AND(TONGHOP!$O183="KTHP",TONGHOP!$P183="TH"),TONGHOP!$Y183,"")</f>
        <v/>
      </c>
      <c r="L183" s="138" t="str">
        <f>IF(AND(TONGHOP!$O183="KTHP",TONGHOP!$P183="TH"),TONGHOP!$Z183,"")</f>
        <v/>
      </c>
      <c r="M183" s="139" t="str">
        <f>IF(AND(TONGHOP!$O183="ThiTN",OR(TONGHOP!$P183="LT",TONGHOP!$P183="TN"),TONGHOP!$X183&lt;&gt;""),TONGHOP!$X183,"")</f>
        <v/>
      </c>
      <c r="N183" s="139" t="str">
        <f>IF(AND(TONGHOP!$O183="ThiTN",OR(TONGHOP!$P183="LT",TONGHOP!$P183="TN"),TONGHOP!$Y183&lt;&gt;""),TONGHOP!$Y183,"")</f>
        <v/>
      </c>
      <c r="O183" s="139" t="str">
        <f>IF(AND(TONGHOP!$O183="ThiTN",OR(TONGHOP!$P183="LT",TONGHOP!$P183="TN"),TONGHOP!$Z183&lt;&gt;""),TONGHOP!$Z183,"")</f>
        <v/>
      </c>
      <c r="P183" s="139" t="str">
        <f>IF(AND(TONGHOP!$O183="ThiTN",TONGHOP!$P183="VĐ",TONGHOP!$X183&lt;&gt;""),TONGHOP!$X183,"")</f>
        <v/>
      </c>
      <c r="Q183" s="139" t="str">
        <f>IF(AND(TONGHOP!$O183="ThiTN",TONGHOP!$P183="VĐ",TONGHOP!$Y183&lt;&gt;""),TONGHOP!$Y183,"")</f>
        <v/>
      </c>
      <c r="R183" s="139" t="str">
        <f>IF(AND(TONGHOP!$O183="ThiTN",TONGHOP!$P183="VĐ",TONGHOP!$Z183&lt;&gt;""),TONGHOP!$Z183,"")</f>
        <v/>
      </c>
      <c r="S183" s="137" t="str">
        <f>IF(AND(TONGHOP!$O183="ThiTN",TONGHOP!$P183="TH",TONGHOP!$X183&lt;&gt;""),TONGHOP!$X183,"")</f>
        <v/>
      </c>
      <c r="T183" s="137" t="str">
        <f>IF(AND(TONGHOP!$O183="ThiTN",TONGHOP!$P183="TH",TONGHOP!$Y183&lt;&gt;""),TONGHOP!$Y183,"")</f>
        <v/>
      </c>
      <c r="U183" s="137" t="str">
        <f>IF(AND(TONGHOP!$O183="ThiTN",TONGHOP!$P183="TH",TONGHOP!$Z183&lt;&gt;""),TONGHOP!$Z183,"")</f>
        <v/>
      </c>
    </row>
    <row r="184" spans="1:21">
      <c r="A184" s="139" t="str">
        <f>IF(AND(TONGHOP!$O184="KTHP",OR(TONGHOP!$P184="LT",TONGHOP!$P184="TN"),TONGHOP!$X184&lt;&gt;""),TONGHOP!$X184,"")</f>
        <v>Đỗ Huỳnh Thanh Phong</v>
      </c>
      <c r="B184" s="139" t="str">
        <f>IF(AND(TONGHOP!$O184="KTHP",OR(TONGHOP!$P184="LT",TONGHOP!$P184="TN"),TONGHOP!$Y184&lt;&gt;""),TONGHOP!$Y184,"")</f>
        <v>Nguyễn Minh Đức Cường</v>
      </c>
      <c r="C184" s="139">
        <f>IF(AND(TONGHOP!$O184="KTHP",OR(TONGHOP!$P184="LT",TONGHOP!$P184="TN"),TONGHOP!$Z184&lt;&gt;""),TONGHOP!$Z184,"")</f>
        <v>35</v>
      </c>
      <c r="D184" s="139" t="str">
        <f>IF(AND(TONGHOP!$O184="KTHP",TONGHOP!$P184="VĐ"),TONGHOP!$X184,"")</f>
        <v/>
      </c>
      <c r="E184" s="138" t="str">
        <f>IF(AND(TONGHOP!$O184="KTHP",TONGHOP!$P184="VĐ"),TONGHOP!$Y184,"")</f>
        <v/>
      </c>
      <c r="F184" s="138" t="str">
        <f>IF(AND(TONGHOP!$O184="KTHP",TONGHOP!$P184="VĐ"),TONGHOP!$Z184,"")</f>
        <v/>
      </c>
      <c r="G184" s="139" t="str">
        <f>IF(AND(TONGHOP!$O184="KTHP",TONGHOP!$P184="TL"),TONGHOP!$X184,"")</f>
        <v/>
      </c>
      <c r="H184" s="138" t="str">
        <f>IF(AND(TONGHOP!$O184="KTHP",TONGHOP!$P184="TL"),TONGHOP!$Y184,"")</f>
        <v/>
      </c>
      <c r="I184" s="138" t="str">
        <f>IF(AND(TONGHOP!$O184="KTHP",TONGHOP!$P184="TL"),TONGHOP!$Z184,"")</f>
        <v/>
      </c>
      <c r="J184" s="139" t="str">
        <f>IF(AND(TONGHOP!$O184="KTHP",TONGHOP!$P184="TH"),TONGHOP!$X184,"")</f>
        <v/>
      </c>
      <c r="K184" s="138" t="str">
        <f>IF(AND(TONGHOP!$O184="KTHP",TONGHOP!$P184="TH"),TONGHOP!$Y184,"")</f>
        <v/>
      </c>
      <c r="L184" s="138" t="str">
        <f>IF(AND(TONGHOP!$O184="KTHP",TONGHOP!$P184="TH"),TONGHOP!$Z184,"")</f>
        <v/>
      </c>
      <c r="M184" s="139" t="str">
        <f>IF(AND(TONGHOP!$O184="ThiTN",OR(TONGHOP!$P184="LT",TONGHOP!$P184="TN"),TONGHOP!$X184&lt;&gt;""),TONGHOP!$X184,"")</f>
        <v/>
      </c>
      <c r="N184" s="139" t="str">
        <f>IF(AND(TONGHOP!$O184="ThiTN",OR(TONGHOP!$P184="LT",TONGHOP!$P184="TN"),TONGHOP!$Y184&lt;&gt;""),TONGHOP!$Y184,"")</f>
        <v/>
      </c>
      <c r="O184" s="139" t="str">
        <f>IF(AND(TONGHOP!$O184="ThiTN",OR(TONGHOP!$P184="LT",TONGHOP!$P184="TN"),TONGHOP!$Z184&lt;&gt;""),TONGHOP!$Z184,"")</f>
        <v/>
      </c>
      <c r="P184" s="139" t="str">
        <f>IF(AND(TONGHOP!$O184="ThiTN",TONGHOP!$P184="VĐ",TONGHOP!$X184&lt;&gt;""),TONGHOP!$X184,"")</f>
        <v/>
      </c>
      <c r="Q184" s="139" t="str">
        <f>IF(AND(TONGHOP!$O184="ThiTN",TONGHOP!$P184="VĐ",TONGHOP!$Y184&lt;&gt;""),TONGHOP!$Y184,"")</f>
        <v/>
      </c>
      <c r="R184" s="139" t="str">
        <f>IF(AND(TONGHOP!$O184="ThiTN",TONGHOP!$P184="VĐ",TONGHOP!$Z184&lt;&gt;""),TONGHOP!$Z184,"")</f>
        <v/>
      </c>
      <c r="S184" s="137" t="str">
        <f>IF(AND(TONGHOP!$O184="ThiTN",TONGHOP!$P184="TH",TONGHOP!$X184&lt;&gt;""),TONGHOP!$X184,"")</f>
        <v/>
      </c>
      <c r="T184" s="137" t="str">
        <f>IF(AND(TONGHOP!$O184="ThiTN",TONGHOP!$P184="TH",TONGHOP!$Y184&lt;&gt;""),TONGHOP!$Y184,"")</f>
        <v/>
      </c>
      <c r="U184" s="137" t="str">
        <f>IF(AND(TONGHOP!$O184="ThiTN",TONGHOP!$P184="TH",TONGHOP!$Z184&lt;&gt;""),TONGHOP!$Z184,"")</f>
        <v/>
      </c>
    </row>
    <row r="185" spans="1:21">
      <c r="A185" s="139" t="str">
        <f>IF(AND(TONGHOP!$O185="KTHP",OR(TONGHOP!$P185="LT",TONGHOP!$P185="TN"),TONGHOP!$X185&lt;&gt;""),TONGHOP!$X185,"")</f>
        <v>Đỗ Huỳnh Thanh Phong</v>
      </c>
      <c r="B185" s="139" t="str">
        <f>IF(AND(TONGHOP!$O185="KTHP",OR(TONGHOP!$P185="LT",TONGHOP!$P185="TN"),TONGHOP!$Y185&lt;&gt;""),TONGHOP!$Y185,"")</f>
        <v>Nguyễn Minh Đức Cường</v>
      </c>
      <c r="C185" s="139">
        <f>IF(AND(TONGHOP!$O185="KTHP",OR(TONGHOP!$P185="LT",TONGHOP!$P185="TN"),TONGHOP!$Z185&lt;&gt;""),TONGHOP!$Z185,"")</f>
        <v>30</v>
      </c>
      <c r="D185" s="139" t="str">
        <f>IF(AND(TONGHOP!$O185="KTHP",TONGHOP!$P185="VĐ"),TONGHOP!$X185,"")</f>
        <v/>
      </c>
      <c r="E185" s="138" t="str">
        <f>IF(AND(TONGHOP!$O185="KTHP",TONGHOP!$P185="VĐ"),TONGHOP!$Y185,"")</f>
        <v/>
      </c>
      <c r="F185" s="138" t="str">
        <f>IF(AND(TONGHOP!$O185="KTHP",TONGHOP!$P185="VĐ"),TONGHOP!$Z185,"")</f>
        <v/>
      </c>
      <c r="G185" s="139" t="str">
        <f>IF(AND(TONGHOP!$O185="KTHP",TONGHOP!$P185="TL"),TONGHOP!$X185,"")</f>
        <v/>
      </c>
      <c r="H185" s="138" t="str">
        <f>IF(AND(TONGHOP!$O185="KTHP",TONGHOP!$P185="TL"),TONGHOP!$Y185,"")</f>
        <v/>
      </c>
      <c r="I185" s="138" t="str">
        <f>IF(AND(TONGHOP!$O185="KTHP",TONGHOP!$P185="TL"),TONGHOP!$Z185,"")</f>
        <v/>
      </c>
      <c r="J185" s="139" t="str">
        <f>IF(AND(TONGHOP!$O185="KTHP",TONGHOP!$P185="TH"),TONGHOP!$X185,"")</f>
        <v/>
      </c>
      <c r="K185" s="138" t="str">
        <f>IF(AND(TONGHOP!$O185="KTHP",TONGHOP!$P185="TH"),TONGHOP!$Y185,"")</f>
        <v/>
      </c>
      <c r="L185" s="138" t="str">
        <f>IF(AND(TONGHOP!$O185="KTHP",TONGHOP!$P185="TH"),TONGHOP!$Z185,"")</f>
        <v/>
      </c>
      <c r="M185" s="139" t="str">
        <f>IF(AND(TONGHOP!$O185="ThiTN",OR(TONGHOP!$P185="LT",TONGHOP!$P185="TN"),TONGHOP!$X185&lt;&gt;""),TONGHOP!$X185,"")</f>
        <v/>
      </c>
      <c r="N185" s="139" t="str">
        <f>IF(AND(TONGHOP!$O185="ThiTN",OR(TONGHOP!$P185="LT",TONGHOP!$P185="TN"),TONGHOP!$Y185&lt;&gt;""),TONGHOP!$Y185,"")</f>
        <v/>
      </c>
      <c r="O185" s="139" t="str">
        <f>IF(AND(TONGHOP!$O185="ThiTN",OR(TONGHOP!$P185="LT",TONGHOP!$P185="TN"),TONGHOP!$Z185&lt;&gt;""),TONGHOP!$Z185,"")</f>
        <v/>
      </c>
      <c r="P185" s="139" t="str">
        <f>IF(AND(TONGHOP!$O185="ThiTN",TONGHOP!$P185="VĐ",TONGHOP!$X185&lt;&gt;""),TONGHOP!$X185,"")</f>
        <v/>
      </c>
      <c r="Q185" s="139" t="str">
        <f>IF(AND(TONGHOP!$O185="ThiTN",TONGHOP!$P185="VĐ",TONGHOP!$Y185&lt;&gt;""),TONGHOP!$Y185,"")</f>
        <v/>
      </c>
      <c r="R185" s="139" t="str">
        <f>IF(AND(TONGHOP!$O185="ThiTN",TONGHOP!$P185="VĐ",TONGHOP!$Z185&lt;&gt;""),TONGHOP!$Z185,"")</f>
        <v/>
      </c>
      <c r="S185" s="137" t="str">
        <f>IF(AND(TONGHOP!$O185="ThiTN",TONGHOP!$P185="TH",TONGHOP!$X185&lt;&gt;""),TONGHOP!$X185,"")</f>
        <v/>
      </c>
      <c r="T185" s="137" t="str">
        <f>IF(AND(TONGHOP!$O185="ThiTN",TONGHOP!$P185="TH",TONGHOP!$Y185&lt;&gt;""),TONGHOP!$Y185,"")</f>
        <v/>
      </c>
      <c r="U185" s="137" t="str">
        <f>IF(AND(TONGHOP!$O185="ThiTN",TONGHOP!$P185="TH",TONGHOP!$Z185&lt;&gt;""),TONGHOP!$Z185,"")</f>
        <v/>
      </c>
    </row>
    <row r="186" spans="1:21">
      <c r="A186" s="139" t="str">
        <f>IF(AND(TONGHOP!$O186="KTHP",OR(TONGHOP!$P186="LT",TONGHOP!$P186="TN"),TONGHOP!$X186&lt;&gt;""),TONGHOP!$X186,"")</f>
        <v>Nguyễn Thị Tố Nga</v>
      </c>
      <c r="B186" s="139" t="str">
        <f>IF(AND(TONGHOP!$O186="KTHP",OR(TONGHOP!$P186="LT",TONGHOP!$P186="TN"),TONGHOP!$Y186&lt;&gt;""),TONGHOP!$Y186,"")</f>
        <v>Đặng Đức Minh</v>
      </c>
      <c r="C186" s="139">
        <f>IF(AND(TONGHOP!$O186="KTHP",OR(TONGHOP!$P186="LT",TONGHOP!$P186="TN"),TONGHOP!$Z186&lt;&gt;""),TONGHOP!$Z186,"")</f>
        <v>36</v>
      </c>
      <c r="D186" s="139" t="str">
        <f>IF(AND(TONGHOP!$O186="KTHP",TONGHOP!$P186="VĐ"),TONGHOP!$X186,"")</f>
        <v/>
      </c>
      <c r="E186" s="138" t="str">
        <f>IF(AND(TONGHOP!$O186="KTHP",TONGHOP!$P186="VĐ"),TONGHOP!$Y186,"")</f>
        <v/>
      </c>
      <c r="F186" s="138" t="str">
        <f>IF(AND(TONGHOP!$O186="KTHP",TONGHOP!$P186="VĐ"),TONGHOP!$Z186,"")</f>
        <v/>
      </c>
      <c r="G186" s="139" t="str">
        <f>IF(AND(TONGHOP!$O186="KTHP",TONGHOP!$P186="TL"),TONGHOP!$X186,"")</f>
        <v/>
      </c>
      <c r="H186" s="138" t="str">
        <f>IF(AND(TONGHOP!$O186="KTHP",TONGHOP!$P186="TL"),TONGHOP!$Y186,"")</f>
        <v/>
      </c>
      <c r="I186" s="138" t="str">
        <f>IF(AND(TONGHOP!$O186="KTHP",TONGHOP!$P186="TL"),TONGHOP!$Z186,"")</f>
        <v/>
      </c>
      <c r="J186" s="139" t="str">
        <f>IF(AND(TONGHOP!$O186="KTHP",TONGHOP!$P186="TH"),TONGHOP!$X186,"")</f>
        <v/>
      </c>
      <c r="K186" s="138" t="str">
        <f>IF(AND(TONGHOP!$O186="KTHP",TONGHOP!$P186="TH"),TONGHOP!$Y186,"")</f>
        <v/>
      </c>
      <c r="L186" s="138" t="str">
        <f>IF(AND(TONGHOP!$O186="KTHP",TONGHOP!$P186="TH"),TONGHOP!$Z186,"")</f>
        <v/>
      </c>
      <c r="M186" s="139" t="str">
        <f>IF(AND(TONGHOP!$O186="ThiTN",OR(TONGHOP!$P186="LT",TONGHOP!$P186="TN"),TONGHOP!$X186&lt;&gt;""),TONGHOP!$X186,"")</f>
        <v/>
      </c>
      <c r="N186" s="139" t="str">
        <f>IF(AND(TONGHOP!$O186="ThiTN",OR(TONGHOP!$P186="LT",TONGHOP!$P186="TN"),TONGHOP!$Y186&lt;&gt;""),TONGHOP!$Y186,"")</f>
        <v/>
      </c>
      <c r="O186" s="139" t="str">
        <f>IF(AND(TONGHOP!$O186="ThiTN",OR(TONGHOP!$P186="LT",TONGHOP!$P186="TN"),TONGHOP!$Z186&lt;&gt;""),TONGHOP!$Z186,"")</f>
        <v/>
      </c>
      <c r="P186" s="139" t="str">
        <f>IF(AND(TONGHOP!$O186="ThiTN",TONGHOP!$P186="VĐ",TONGHOP!$X186&lt;&gt;""),TONGHOP!$X186,"")</f>
        <v/>
      </c>
      <c r="Q186" s="139" t="str">
        <f>IF(AND(TONGHOP!$O186="ThiTN",TONGHOP!$P186="VĐ",TONGHOP!$Y186&lt;&gt;""),TONGHOP!$Y186,"")</f>
        <v/>
      </c>
      <c r="R186" s="139" t="str">
        <f>IF(AND(TONGHOP!$O186="ThiTN",TONGHOP!$P186="VĐ",TONGHOP!$Z186&lt;&gt;""),TONGHOP!$Z186,"")</f>
        <v/>
      </c>
      <c r="S186" s="137" t="str">
        <f>IF(AND(TONGHOP!$O186="ThiTN",TONGHOP!$P186="TH",TONGHOP!$X186&lt;&gt;""),TONGHOP!$X186,"")</f>
        <v/>
      </c>
      <c r="T186" s="137" t="str">
        <f>IF(AND(TONGHOP!$O186="ThiTN",TONGHOP!$P186="TH",TONGHOP!$Y186&lt;&gt;""),TONGHOP!$Y186,"")</f>
        <v/>
      </c>
      <c r="U186" s="137" t="str">
        <f>IF(AND(TONGHOP!$O186="ThiTN",TONGHOP!$P186="TH",TONGHOP!$Z186&lt;&gt;""),TONGHOP!$Z186,"")</f>
        <v/>
      </c>
    </row>
    <row r="187" spans="1:21">
      <c r="A187" s="139" t="str">
        <f>IF(AND(TONGHOP!$O187="KTHP",OR(TONGHOP!$P187="LT",TONGHOP!$P187="TN"),TONGHOP!$X187&lt;&gt;""),TONGHOP!$X187,"")</f>
        <v>Nguyễn Thị Tố Nga</v>
      </c>
      <c r="B187" s="139" t="str">
        <f>IF(AND(TONGHOP!$O187="KTHP",OR(TONGHOP!$P187="LT",TONGHOP!$P187="TN"),TONGHOP!$Y187&lt;&gt;""),TONGHOP!$Y187,"")</f>
        <v>Đặng Đức Minh</v>
      </c>
      <c r="C187" s="139">
        <f>IF(AND(TONGHOP!$O187="KTHP",OR(TONGHOP!$P187="LT",TONGHOP!$P187="TN"),TONGHOP!$Z187&lt;&gt;""),TONGHOP!$Z187,"")</f>
        <v>42</v>
      </c>
      <c r="D187" s="139" t="str">
        <f>IF(AND(TONGHOP!$O187="KTHP",TONGHOP!$P187="VĐ"),TONGHOP!$X187,"")</f>
        <v/>
      </c>
      <c r="E187" s="138" t="str">
        <f>IF(AND(TONGHOP!$O187="KTHP",TONGHOP!$P187="VĐ"),TONGHOP!$Y187,"")</f>
        <v/>
      </c>
      <c r="F187" s="138" t="str">
        <f>IF(AND(TONGHOP!$O187="KTHP",TONGHOP!$P187="VĐ"),TONGHOP!$Z187,"")</f>
        <v/>
      </c>
      <c r="G187" s="139" t="str">
        <f>IF(AND(TONGHOP!$O187="KTHP",TONGHOP!$P187="TL"),TONGHOP!$X187,"")</f>
        <v/>
      </c>
      <c r="H187" s="138" t="str">
        <f>IF(AND(TONGHOP!$O187="KTHP",TONGHOP!$P187="TL"),TONGHOP!$Y187,"")</f>
        <v/>
      </c>
      <c r="I187" s="138" t="str">
        <f>IF(AND(TONGHOP!$O187="KTHP",TONGHOP!$P187="TL"),TONGHOP!$Z187,"")</f>
        <v/>
      </c>
      <c r="J187" s="139" t="str">
        <f>IF(AND(TONGHOP!$O187="KTHP",TONGHOP!$P187="TH"),TONGHOP!$X187,"")</f>
        <v/>
      </c>
      <c r="K187" s="138" t="str">
        <f>IF(AND(TONGHOP!$O187="KTHP",TONGHOP!$P187="TH"),TONGHOP!$Y187,"")</f>
        <v/>
      </c>
      <c r="L187" s="138" t="str">
        <f>IF(AND(TONGHOP!$O187="KTHP",TONGHOP!$P187="TH"),TONGHOP!$Z187,"")</f>
        <v/>
      </c>
      <c r="M187" s="139" t="str">
        <f>IF(AND(TONGHOP!$O187="ThiTN",OR(TONGHOP!$P187="LT",TONGHOP!$P187="TN"),TONGHOP!$X187&lt;&gt;""),TONGHOP!$X187,"")</f>
        <v/>
      </c>
      <c r="N187" s="139" t="str">
        <f>IF(AND(TONGHOP!$O187="ThiTN",OR(TONGHOP!$P187="LT",TONGHOP!$P187="TN"),TONGHOP!$Y187&lt;&gt;""),TONGHOP!$Y187,"")</f>
        <v/>
      </c>
      <c r="O187" s="139" t="str">
        <f>IF(AND(TONGHOP!$O187="ThiTN",OR(TONGHOP!$P187="LT",TONGHOP!$P187="TN"),TONGHOP!$Z187&lt;&gt;""),TONGHOP!$Z187,"")</f>
        <v/>
      </c>
      <c r="P187" s="139" t="str">
        <f>IF(AND(TONGHOP!$O187="ThiTN",TONGHOP!$P187="VĐ",TONGHOP!$X187&lt;&gt;""),TONGHOP!$X187,"")</f>
        <v/>
      </c>
      <c r="Q187" s="139" t="str">
        <f>IF(AND(TONGHOP!$O187="ThiTN",TONGHOP!$P187="VĐ",TONGHOP!$Y187&lt;&gt;""),TONGHOP!$Y187,"")</f>
        <v/>
      </c>
      <c r="R187" s="139" t="str">
        <f>IF(AND(TONGHOP!$O187="ThiTN",TONGHOP!$P187="VĐ",TONGHOP!$Z187&lt;&gt;""),TONGHOP!$Z187,"")</f>
        <v/>
      </c>
      <c r="S187" s="137" t="str">
        <f>IF(AND(TONGHOP!$O187="ThiTN",TONGHOP!$P187="TH",TONGHOP!$X187&lt;&gt;""),TONGHOP!$X187,"")</f>
        <v/>
      </c>
      <c r="T187" s="137" t="str">
        <f>IF(AND(TONGHOP!$O187="ThiTN",TONGHOP!$P187="TH",TONGHOP!$Y187&lt;&gt;""),TONGHOP!$Y187,"")</f>
        <v/>
      </c>
      <c r="U187" s="137" t="str">
        <f>IF(AND(TONGHOP!$O187="ThiTN",TONGHOP!$P187="TH",TONGHOP!$Z187&lt;&gt;""),TONGHOP!$Z187,"")</f>
        <v/>
      </c>
    </row>
    <row r="188" spans="1:21">
      <c r="A188" s="139" t="str">
        <f>IF(AND(TONGHOP!$O188="KTHP",OR(TONGHOP!$P188="LT",TONGHOP!$P188="TN"),TONGHOP!$X188&lt;&gt;""),TONGHOP!$X188,"")</f>
        <v>Trần Minh Thông</v>
      </c>
      <c r="B188" s="139" t="str">
        <f>IF(AND(TONGHOP!$O188="KTHP",OR(TONGHOP!$P188="LT",TONGHOP!$P188="TN"),TONGHOP!$Y188&lt;&gt;""),TONGHOP!$Y188,"")</f>
        <v>Đỗ Thị Phương Khanh</v>
      </c>
      <c r="C188" s="139">
        <f>IF(AND(TONGHOP!$O188="KTHP",OR(TONGHOP!$P188="LT",TONGHOP!$P188="TN"),TONGHOP!$Z188&lt;&gt;""),TONGHOP!$Z188,"")</f>
        <v>36</v>
      </c>
      <c r="D188" s="139" t="str">
        <f>IF(AND(TONGHOP!$O188="KTHP",TONGHOP!$P188="VĐ"),TONGHOP!$X188,"")</f>
        <v/>
      </c>
      <c r="E188" s="138" t="str">
        <f>IF(AND(TONGHOP!$O188="KTHP",TONGHOP!$P188="VĐ"),TONGHOP!$Y188,"")</f>
        <v/>
      </c>
      <c r="F188" s="138" t="str">
        <f>IF(AND(TONGHOP!$O188="KTHP",TONGHOP!$P188="VĐ"),TONGHOP!$Z188,"")</f>
        <v/>
      </c>
      <c r="G188" s="139" t="str">
        <f>IF(AND(TONGHOP!$O188="KTHP",TONGHOP!$P188="TL"),TONGHOP!$X188,"")</f>
        <v/>
      </c>
      <c r="H188" s="138" t="str">
        <f>IF(AND(TONGHOP!$O188="KTHP",TONGHOP!$P188="TL"),TONGHOP!$Y188,"")</f>
        <v/>
      </c>
      <c r="I188" s="138" t="str">
        <f>IF(AND(TONGHOP!$O188="KTHP",TONGHOP!$P188="TL"),TONGHOP!$Z188,"")</f>
        <v/>
      </c>
      <c r="J188" s="139" t="str">
        <f>IF(AND(TONGHOP!$O188="KTHP",TONGHOP!$P188="TH"),TONGHOP!$X188,"")</f>
        <v/>
      </c>
      <c r="K188" s="138" t="str">
        <f>IF(AND(TONGHOP!$O188="KTHP",TONGHOP!$P188="TH"),TONGHOP!$Y188,"")</f>
        <v/>
      </c>
      <c r="L188" s="138" t="str">
        <f>IF(AND(TONGHOP!$O188="KTHP",TONGHOP!$P188="TH"),TONGHOP!$Z188,"")</f>
        <v/>
      </c>
      <c r="M188" s="139" t="str">
        <f>IF(AND(TONGHOP!$O188="ThiTN",OR(TONGHOP!$P188="LT",TONGHOP!$P188="TN"),TONGHOP!$X188&lt;&gt;""),TONGHOP!$X188,"")</f>
        <v/>
      </c>
      <c r="N188" s="139" t="str">
        <f>IF(AND(TONGHOP!$O188="ThiTN",OR(TONGHOP!$P188="LT",TONGHOP!$P188="TN"),TONGHOP!$Y188&lt;&gt;""),TONGHOP!$Y188,"")</f>
        <v/>
      </c>
      <c r="O188" s="139" t="str">
        <f>IF(AND(TONGHOP!$O188="ThiTN",OR(TONGHOP!$P188="LT",TONGHOP!$P188="TN"),TONGHOP!$Z188&lt;&gt;""),TONGHOP!$Z188,"")</f>
        <v/>
      </c>
      <c r="P188" s="139" t="str">
        <f>IF(AND(TONGHOP!$O188="ThiTN",TONGHOP!$P188="VĐ",TONGHOP!$X188&lt;&gt;""),TONGHOP!$X188,"")</f>
        <v/>
      </c>
      <c r="Q188" s="139" t="str">
        <f>IF(AND(TONGHOP!$O188="ThiTN",TONGHOP!$P188="VĐ",TONGHOP!$Y188&lt;&gt;""),TONGHOP!$Y188,"")</f>
        <v/>
      </c>
      <c r="R188" s="139" t="str">
        <f>IF(AND(TONGHOP!$O188="ThiTN",TONGHOP!$P188="VĐ",TONGHOP!$Z188&lt;&gt;""),TONGHOP!$Z188,"")</f>
        <v/>
      </c>
      <c r="S188" s="137" t="str">
        <f>IF(AND(TONGHOP!$O188="ThiTN",TONGHOP!$P188="TH",TONGHOP!$X188&lt;&gt;""),TONGHOP!$X188,"")</f>
        <v/>
      </c>
      <c r="T188" s="137" t="str">
        <f>IF(AND(TONGHOP!$O188="ThiTN",TONGHOP!$P188="TH",TONGHOP!$Y188&lt;&gt;""),TONGHOP!$Y188,"")</f>
        <v/>
      </c>
      <c r="U188" s="137" t="str">
        <f>IF(AND(TONGHOP!$O188="ThiTN",TONGHOP!$P188="TH",TONGHOP!$Z188&lt;&gt;""),TONGHOP!$Z188,"")</f>
        <v/>
      </c>
    </row>
    <row r="189" spans="1:21">
      <c r="A189" s="139" t="str">
        <f>IF(AND(TONGHOP!$O189="KTHP",OR(TONGHOP!$P189="LT",TONGHOP!$P189="TN"),TONGHOP!$X189&lt;&gt;""),TONGHOP!$X189,"")</f>
        <v>Trần Minh Thông</v>
      </c>
      <c r="B189" s="139" t="str">
        <f>IF(AND(TONGHOP!$O189="KTHP",OR(TONGHOP!$P189="LT",TONGHOP!$P189="TN"),TONGHOP!$Y189&lt;&gt;""),TONGHOP!$Y189,"")</f>
        <v>Đỗ Thị Phương Khanh</v>
      </c>
      <c r="C189" s="139">
        <f>IF(AND(TONGHOP!$O189="KTHP",OR(TONGHOP!$P189="LT",TONGHOP!$P189="TN"),TONGHOP!$Z189&lt;&gt;""),TONGHOP!$Z189,"")</f>
        <v>26</v>
      </c>
      <c r="D189" s="139" t="str">
        <f>IF(AND(TONGHOP!$O189="KTHP",TONGHOP!$P189="VĐ"),TONGHOP!$X189,"")</f>
        <v/>
      </c>
      <c r="E189" s="138" t="str">
        <f>IF(AND(TONGHOP!$O189="KTHP",TONGHOP!$P189="VĐ"),TONGHOP!$Y189,"")</f>
        <v/>
      </c>
      <c r="F189" s="138" t="str">
        <f>IF(AND(TONGHOP!$O189="KTHP",TONGHOP!$P189="VĐ"),TONGHOP!$Z189,"")</f>
        <v/>
      </c>
      <c r="G189" s="139" t="str">
        <f>IF(AND(TONGHOP!$O189="KTHP",TONGHOP!$P189="TL"),TONGHOP!$X189,"")</f>
        <v/>
      </c>
      <c r="H189" s="138" t="str">
        <f>IF(AND(TONGHOP!$O189="KTHP",TONGHOP!$P189="TL"),TONGHOP!$Y189,"")</f>
        <v/>
      </c>
      <c r="I189" s="138" t="str">
        <f>IF(AND(TONGHOP!$O189="KTHP",TONGHOP!$P189="TL"),TONGHOP!$Z189,"")</f>
        <v/>
      </c>
      <c r="J189" s="139" t="str">
        <f>IF(AND(TONGHOP!$O189="KTHP",TONGHOP!$P189="TH"),TONGHOP!$X189,"")</f>
        <v/>
      </c>
      <c r="K189" s="138" t="str">
        <f>IF(AND(TONGHOP!$O189="KTHP",TONGHOP!$P189="TH"),TONGHOP!$Y189,"")</f>
        <v/>
      </c>
      <c r="L189" s="138" t="str">
        <f>IF(AND(TONGHOP!$O189="KTHP",TONGHOP!$P189="TH"),TONGHOP!$Z189,"")</f>
        <v/>
      </c>
      <c r="M189" s="139" t="str">
        <f>IF(AND(TONGHOP!$O189="ThiTN",OR(TONGHOP!$P189="LT",TONGHOP!$P189="TN"),TONGHOP!$X189&lt;&gt;""),TONGHOP!$X189,"")</f>
        <v/>
      </c>
      <c r="N189" s="139" t="str">
        <f>IF(AND(TONGHOP!$O189="ThiTN",OR(TONGHOP!$P189="LT",TONGHOP!$P189="TN"),TONGHOP!$Y189&lt;&gt;""),TONGHOP!$Y189,"")</f>
        <v/>
      </c>
      <c r="O189" s="139" t="str">
        <f>IF(AND(TONGHOP!$O189="ThiTN",OR(TONGHOP!$P189="LT",TONGHOP!$P189="TN"),TONGHOP!$Z189&lt;&gt;""),TONGHOP!$Z189,"")</f>
        <v/>
      </c>
      <c r="P189" s="139" t="str">
        <f>IF(AND(TONGHOP!$O189="ThiTN",TONGHOP!$P189="VĐ",TONGHOP!$X189&lt;&gt;""),TONGHOP!$X189,"")</f>
        <v/>
      </c>
      <c r="Q189" s="139" t="str">
        <f>IF(AND(TONGHOP!$O189="ThiTN",TONGHOP!$P189="VĐ",TONGHOP!$Y189&lt;&gt;""),TONGHOP!$Y189,"")</f>
        <v/>
      </c>
      <c r="R189" s="139" t="str">
        <f>IF(AND(TONGHOP!$O189="ThiTN",TONGHOP!$P189="VĐ",TONGHOP!$Z189&lt;&gt;""),TONGHOP!$Z189,"")</f>
        <v/>
      </c>
      <c r="S189" s="137" t="str">
        <f>IF(AND(TONGHOP!$O189="ThiTN",TONGHOP!$P189="TH",TONGHOP!$X189&lt;&gt;""),TONGHOP!$X189,"")</f>
        <v/>
      </c>
      <c r="T189" s="137" t="str">
        <f>IF(AND(TONGHOP!$O189="ThiTN",TONGHOP!$P189="TH",TONGHOP!$Y189&lt;&gt;""),TONGHOP!$Y189,"")</f>
        <v/>
      </c>
      <c r="U189" s="137" t="str">
        <f>IF(AND(TONGHOP!$O189="ThiTN",TONGHOP!$P189="TH",TONGHOP!$Z189&lt;&gt;""),TONGHOP!$Z189,"")</f>
        <v/>
      </c>
    </row>
    <row r="190" spans="1:21">
      <c r="A190" s="139" t="str">
        <f>IF(AND(TONGHOP!$O190="KTHP",OR(TONGHOP!$P190="LT",TONGHOP!$P190="TN"),TONGHOP!$X190&lt;&gt;""),TONGHOP!$X190,"")</f>
        <v/>
      </c>
      <c r="B190" s="139" t="str">
        <f>IF(AND(TONGHOP!$O190="KTHP",OR(TONGHOP!$P190="LT",TONGHOP!$P190="TN"),TONGHOP!$Y190&lt;&gt;""),TONGHOP!$Y190,"")</f>
        <v/>
      </c>
      <c r="C190" s="139" t="str">
        <f>IF(AND(TONGHOP!$O190="KTHP",OR(TONGHOP!$P190="LT",TONGHOP!$P190="TN"),TONGHOP!$Z190&lt;&gt;""),TONGHOP!$Z190,"")</f>
        <v/>
      </c>
      <c r="D190" s="139" t="str">
        <f>IF(AND(TONGHOP!$O190="KTHP",TONGHOP!$P190="VĐ"),TONGHOP!$X190,"")</f>
        <v/>
      </c>
      <c r="E190" s="138" t="str">
        <f>IF(AND(TONGHOP!$O190="KTHP",TONGHOP!$P190="VĐ"),TONGHOP!$Y190,"")</f>
        <v/>
      </c>
      <c r="F190" s="138" t="str">
        <f>IF(AND(TONGHOP!$O190="KTHP",TONGHOP!$P190="VĐ"),TONGHOP!$Z190,"")</f>
        <v/>
      </c>
      <c r="G190" s="139" t="str">
        <f>IF(AND(TONGHOP!$O190="KTHP",TONGHOP!$P190="TL"),TONGHOP!$X190,"")</f>
        <v/>
      </c>
      <c r="H190" s="138" t="str">
        <f>IF(AND(TONGHOP!$O190="KTHP",TONGHOP!$P190="TL"),TONGHOP!$Y190,"")</f>
        <v/>
      </c>
      <c r="I190" s="138" t="str">
        <f>IF(AND(TONGHOP!$O190="KTHP",TONGHOP!$P190="TL"),TONGHOP!$Z190,"")</f>
        <v/>
      </c>
      <c r="J190" s="139" t="str">
        <f>IF(AND(TONGHOP!$O190="KTHP",TONGHOP!$P190="TH"),TONGHOP!$X190,"")</f>
        <v/>
      </c>
      <c r="K190" s="138" t="str">
        <f>IF(AND(TONGHOP!$O190="KTHP",TONGHOP!$P190="TH"),TONGHOP!$Y190,"")</f>
        <v/>
      </c>
      <c r="L190" s="138" t="str">
        <f>IF(AND(TONGHOP!$O190="KTHP",TONGHOP!$P190="TH"),TONGHOP!$Z190,"")</f>
        <v/>
      </c>
      <c r="M190" s="139" t="str">
        <f>IF(AND(TONGHOP!$O190="ThiTN",OR(TONGHOP!$P190="LT",TONGHOP!$P190="TN"),TONGHOP!$X190&lt;&gt;""),TONGHOP!$X190,"")</f>
        <v/>
      </c>
      <c r="N190" s="139" t="str">
        <f>IF(AND(TONGHOP!$O190="ThiTN",OR(TONGHOP!$P190="LT",TONGHOP!$P190="TN"),TONGHOP!$Y190&lt;&gt;""),TONGHOP!$Y190,"")</f>
        <v/>
      </c>
      <c r="O190" s="139" t="str">
        <f>IF(AND(TONGHOP!$O190="ThiTN",OR(TONGHOP!$P190="LT",TONGHOP!$P190="TN"),TONGHOP!$Z190&lt;&gt;""),TONGHOP!$Z190,"")</f>
        <v/>
      </c>
      <c r="P190" s="139" t="str">
        <f>IF(AND(TONGHOP!$O190="ThiTN",TONGHOP!$P190="VĐ",TONGHOP!$X190&lt;&gt;""),TONGHOP!$X190,"")</f>
        <v/>
      </c>
      <c r="Q190" s="139" t="str">
        <f>IF(AND(TONGHOP!$O190="ThiTN",TONGHOP!$P190="VĐ",TONGHOP!$Y190&lt;&gt;""),TONGHOP!$Y190,"")</f>
        <v/>
      </c>
      <c r="R190" s="139" t="str">
        <f>IF(AND(TONGHOP!$O190="ThiTN",TONGHOP!$P190="VĐ",TONGHOP!$Z190&lt;&gt;""),TONGHOP!$Z190,"")</f>
        <v/>
      </c>
      <c r="S190" s="137" t="str">
        <f>IF(AND(TONGHOP!$O190="ThiTN",TONGHOP!$P190="TH",TONGHOP!$X190&lt;&gt;""),TONGHOP!$X190,"")</f>
        <v/>
      </c>
      <c r="T190" s="137" t="str">
        <f>IF(AND(TONGHOP!$O190="ThiTN",TONGHOP!$P190="TH",TONGHOP!$Y190&lt;&gt;""),TONGHOP!$Y190,"")</f>
        <v/>
      </c>
      <c r="U190" s="137" t="str">
        <f>IF(AND(TONGHOP!$O190="ThiTN",TONGHOP!$P190="TH",TONGHOP!$Z190&lt;&gt;""),TONGHOP!$Z190,"")</f>
        <v/>
      </c>
    </row>
    <row r="191" spans="1:21">
      <c r="A191" s="139" t="str">
        <f>IF(AND(TONGHOP!$O191="KTHP",OR(TONGHOP!$P191="LT",TONGHOP!$P191="TN"),TONGHOP!$X191&lt;&gt;""),TONGHOP!$X191,"")</f>
        <v/>
      </c>
      <c r="B191" s="139" t="str">
        <f>IF(AND(TONGHOP!$O191="KTHP",OR(TONGHOP!$P191="LT",TONGHOP!$P191="TN"),TONGHOP!$Y191&lt;&gt;""),TONGHOP!$Y191,"")</f>
        <v/>
      </c>
      <c r="C191" s="139" t="str">
        <f>IF(AND(TONGHOP!$O191="KTHP",OR(TONGHOP!$P191="LT",TONGHOP!$P191="TN"),TONGHOP!$Z191&lt;&gt;""),TONGHOP!$Z191,"")</f>
        <v/>
      </c>
      <c r="D191" s="139" t="str">
        <f>IF(AND(TONGHOP!$O191="KTHP",TONGHOP!$P191="VĐ"),TONGHOP!$X191,"")</f>
        <v/>
      </c>
      <c r="E191" s="138" t="str">
        <f>IF(AND(TONGHOP!$O191="KTHP",TONGHOP!$P191="VĐ"),TONGHOP!$Y191,"")</f>
        <v/>
      </c>
      <c r="F191" s="138" t="str">
        <f>IF(AND(TONGHOP!$O191="KTHP",TONGHOP!$P191="VĐ"),TONGHOP!$Z191,"")</f>
        <v/>
      </c>
      <c r="G191" s="139" t="str">
        <f>IF(AND(TONGHOP!$O191="KTHP",TONGHOP!$P191="TL"),TONGHOP!$X191,"")</f>
        <v/>
      </c>
      <c r="H191" s="138" t="str">
        <f>IF(AND(TONGHOP!$O191="KTHP",TONGHOP!$P191="TL"),TONGHOP!$Y191,"")</f>
        <v/>
      </c>
      <c r="I191" s="138" t="str">
        <f>IF(AND(TONGHOP!$O191="KTHP",TONGHOP!$P191="TL"),TONGHOP!$Z191,"")</f>
        <v/>
      </c>
      <c r="J191" s="139" t="str">
        <f>IF(AND(TONGHOP!$O191="KTHP",TONGHOP!$P191="TH"),TONGHOP!$X191,"")</f>
        <v/>
      </c>
      <c r="K191" s="138" t="str">
        <f>IF(AND(TONGHOP!$O191="KTHP",TONGHOP!$P191="TH"),TONGHOP!$Y191,"")</f>
        <v/>
      </c>
      <c r="L191" s="138" t="str">
        <f>IF(AND(TONGHOP!$O191="KTHP",TONGHOP!$P191="TH"),TONGHOP!$Z191,"")</f>
        <v/>
      </c>
      <c r="M191" s="139" t="str">
        <f>IF(AND(TONGHOP!$O191="ThiTN",OR(TONGHOP!$P191="LT",TONGHOP!$P191="TN"),TONGHOP!$X191&lt;&gt;""),TONGHOP!$X191,"")</f>
        <v/>
      </c>
      <c r="N191" s="139" t="str">
        <f>IF(AND(TONGHOP!$O191="ThiTN",OR(TONGHOP!$P191="LT",TONGHOP!$P191="TN"),TONGHOP!$Y191&lt;&gt;""),TONGHOP!$Y191,"")</f>
        <v/>
      </c>
      <c r="O191" s="139" t="str">
        <f>IF(AND(TONGHOP!$O191="ThiTN",OR(TONGHOP!$P191="LT",TONGHOP!$P191="TN"),TONGHOP!$Z191&lt;&gt;""),TONGHOP!$Z191,"")</f>
        <v/>
      </c>
      <c r="P191" s="139" t="str">
        <f>IF(AND(TONGHOP!$O191="ThiTN",TONGHOP!$P191="VĐ",TONGHOP!$X191&lt;&gt;""),TONGHOP!$X191,"")</f>
        <v/>
      </c>
      <c r="Q191" s="139" t="str">
        <f>IF(AND(TONGHOP!$O191="ThiTN",TONGHOP!$P191="VĐ",TONGHOP!$Y191&lt;&gt;""),TONGHOP!$Y191,"")</f>
        <v/>
      </c>
      <c r="R191" s="139" t="str">
        <f>IF(AND(TONGHOP!$O191="ThiTN",TONGHOP!$P191="VĐ",TONGHOP!$Z191&lt;&gt;""),TONGHOP!$Z191,"")</f>
        <v/>
      </c>
      <c r="S191" s="137" t="str">
        <f>IF(AND(TONGHOP!$O191="ThiTN",TONGHOP!$P191="TH",TONGHOP!$X191&lt;&gt;""),TONGHOP!$X191,"")</f>
        <v/>
      </c>
      <c r="T191" s="137" t="str">
        <f>IF(AND(TONGHOP!$O191="ThiTN",TONGHOP!$P191="TH",TONGHOP!$Y191&lt;&gt;""),TONGHOP!$Y191,"")</f>
        <v/>
      </c>
      <c r="U191" s="137" t="str">
        <f>IF(AND(TONGHOP!$O191="ThiTN",TONGHOP!$P191="TH",TONGHOP!$Z191&lt;&gt;""),TONGHOP!$Z191,"")</f>
        <v/>
      </c>
    </row>
    <row r="192" spans="1:21">
      <c r="A192" s="139" t="str">
        <f>IF(AND(TONGHOP!$O192="KTHP",OR(TONGHOP!$P192="LT",TONGHOP!$P192="TN"),TONGHOP!$X192&lt;&gt;""),TONGHOP!$X192,"")</f>
        <v/>
      </c>
      <c r="B192" s="139" t="str">
        <f>IF(AND(TONGHOP!$O192="KTHP",OR(TONGHOP!$P192="LT",TONGHOP!$P192="TN"),TONGHOP!$Y192&lt;&gt;""),TONGHOP!$Y192,"")</f>
        <v/>
      </c>
      <c r="C192" s="139" t="str">
        <f>IF(AND(TONGHOP!$O192="KTHP",OR(TONGHOP!$P192="LT",TONGHOP!$P192="TN"),TONGHOP!$Z192&lt;&gt;""),TONGHOP!$Z192,"")</f>
        <v/>
      </c>
      <c r="D192" s="139" t="str">
        <f>IF(AND(TONGHOP!$O192="KTHP",TONGHOP!$P192="VĐ"),TONGHOP!$X192,"")</f>
        <v/>
      </c>
      <c r="E192" s="138" t="str">
        <f>IF(AND(TONGHOP!$O192="KTHP",TONGHOP!$P192="VĐ"),TONGHOP!$Y192,"")</f>
        <v/>
      </c>
      <c r="F192" s="138" t="str">
        <f>IF(AND(TONGHOP!$O192="KTHP",TONGHOP!$P192="VĐ"),TONGHOP!$Z192,"")</f>
        <v/>
      </c>
      <c r="G192" s="139" t="str">
        <f>IF(AND(TONGHOP!$O192="KTHP",TONGHOP!$P192="TL"),TONGHOP!$X192,"")</f>
        <v/>
      </c>
      <c r="H192" s="138" t="str">
        <f>IF(AND(TONGHOP!$O192="KTHP",TONGHOP!$P192="TL"),TONGHOP!$Y192,"")</f>
        <v/>
      </c>
      <c r="I192" s="138" t="str">
        <f>IF(AND(TONGHOP!$O192="KTHP",TONGHOP!$P192="TL"),TONGHOP!$Z192,"")</f>
        <v/>
      </c>
      <c r="J192" s="139" t="str">
        <f>IF(AND(TONGHOP!$O192="KTHP",TONGHOP!$P192="TH"),TONGHOP!$X192,"")</f>
        <v/>
      </c>
      <c r="K192" s="138" t="str">
        <f>IF(AND(TONGHOP!$O192="KTHP",TONGHOP!$P192="TH"),TONGHOP!$Y192,"")</f>
        <v/>
      </c>
      <c r="L192" s="138" t="str">
        <f>IF(AND(TONGHOP!$O192="KTHP",TONGHOP!$P192="TH"),TONGHOP!$Z192,"")</f>
        <v/>
      </c>
      <c r="M192" s="139" t="str">
        <f>IF(AND(TONGHOP!$O192="ThiTN",OR(TONGHOP!$P192="LT",TONGHOP!$P192="TN"),TONGHOP!$X192&lt;&gt;""),TONGHOP!$X192,"")</f>
        <v/>
      </c>
      <c r="N192" s="139" t="str">
        <f>IF(AND(TONGHOP!$O192="ThiTN",OR(TONGHOP!$P192="LT",TONGHOP!$P192="TN"),TONGHOP!$Y192&lt;&gt;""),TONGHOP!$Y192,"")</f>
        <v/>
      </c>
      <c r="O192" s="139" t="str">
        <f>IF(AND(TONGHOP!$O192="ThiTN",OR(TONGHOP!$P192="LT",TONGHOP!$P192="TN"),TONGHOP!$Z192&lt;&gt;""),TONGHOP!$Z192,"")</f>
        <v/>
      </c>
      <c r="P192" s="139" t="str">
        <f>IF(AND(TONGHOP!$O192="ThiTN",TONGHOP!$P192="VĐ",TONGHOP!$X192&lt;&gt;""),TONGHOP!$X192,"")</f>
        <v/>
      </c>
      <c r="Q192" s="139" t="str">
        <f>IF(AND(TONGHOP!$O192="ThiTN",TONGHOP!$P192="VĐ",TONGHOP!$Y192&lt;&gt;""),TONGHOP!$Y192,"")</f>
        <v/>
      </c>
      <c r="R192" s="139" t="str">
        <f>IF(AND(TONGHOP!$O192="ThiTN",TONGHOP!$P192="VĐ",TONGHOP!$Z192&lt;&gt;""),TONGHOP!$Z192,"")</f>
        <v/>
      </c>
      <c r="S192" s="137" t="str">
        <f>IF(AND(TONGHOP!$O192="ThiTN",TONGHOP!$P192="TH",TONGHOP!$X192&lt;&gt;""),TONGHOP!$X192,"")</f>
        <v/>
      </c>
      <c r="T192" s="137" t="str">
        <f>IF(AND(TONGHOP!$O192="ThiTN",TONGHOP!$P192="TH",TONGHOP!$Y192&lt;&gt;""),TONGHOP!$Y192,"")</f>
        <v/>
      </c>
      <c r="U192" s="137" t="str">
        <f>IF(AND(TONGHOP!$O192="ThiTN",TONGHOP!$P192="TH",TONGHOP!$Z192&lt;&gt;""),TONGHOP!$Z192,"")</f>
        <v/>
      </c>
    </row>
    <row r="193" spans="1:21">
      <c r="A193" s="139" t="str">
        <f>IF(AND(TONGHOP!$O193="KTHP",OR(TONGHOP!$P193="LT",TONGHOP!$P193="TN"),TONGHOP!$X193&lt;&gt;""),TONGHOP!$X193,"")</f>
        <v/>
      </c>
      <c r="B193" s="139" t="str">
        <f>IF(AND(TONGHOP!$O193="KTHP",OR(TONGHOP!$P193="LT",TONGHOP!$P193="TN"),TONGHOP!$Y193&lt;&gt;""),TONGHOP!$Y193,"")</f>
        <v/>
      </c>
      <c r="C193" s="139" t="str">
        <f>IF(AND(TONGHOP!$O193="KTHP",OR(TONGHOP!$P193="LT",TONGHOP!$P193="TN"),TONGHOP!$Z193&lt;&gt;""),TONGHOP!$Z193,"")</f>
        <v/>
      </c>
      <c r="D193" s="139" t="str">
        <f>IF(AND(TONGHOP!$O193="KTHP",TONGHOP!$P193="VĐ"),TONGHOP!$X193,"")</f>
        <v/>
      </c>
      <c r="E193" s="138" t="str">
        <f>IF(AND(TONGHOP!$O193="KTHP",TONGHOP!$P193="VĐ"),TONGHOP!$Y193,"")</f>
        <v/>
      </c>
      <c r="F193" s="138" t="str">
        <f>IF(AND(TONGHOP!$O193="KTHP",TONGHOP!$P193="VĐ"),TONGHOP!$Z193,"")</f>
        <v/>
      </c>
      <c r="G193" s="139" t="str">
        <f>IF(AND(TONGHOP!$O193="KTHP",TONGHOP!$P193="TL"),TONGHOP!$X193,"")</f>
        <v/>
      </c>
      <c r="H193" s="138" t="str">
        <f>IF(AND(TONGHOP!$O193="KTHP",TONGHOP!$P193="TL"),TONGHOP!$Y193,"")</f>
        <v/>
      </c>
      <c r="I193" s="138" t="str">
        <f>IF(AND(TONGHOP!$O193="KTHP",TONGHOP!$P193="TL"),TONGHOP!$Z193,"")</f>
        <v/>
      </c>
      <c r="J193" s="139" t="str">
        <f>IF(AND(TONGHOP!$O193="KTHP",TONGHOP!$P193="TH"),TONGHOP!$X193,"")</f>
        <v/>
      </c>
      <c r="K193" s="138" t="str">
        <f>IF(AND(TONGHOP!$O193="KTHP",TONGHOP!$P193="TH"),TONGHOP!$Y193,"")</f>
        <v/>
      </c>
      <c r="L193" s="138" t="str">
        <f>IF(AND(TONGHOP!$O193="KTHP",TONGHOP!$P193="TH"),TONGHOP!$Z193,"")</f>
        <v/>
      </c>
      <c r="M193" s="139" t="str">
        <f>IF(AND(TONGHOP!$O193="ThiTN",OR(TONGHOP!$P193="LT",TONGHOP!$P193="TN"),TONGHOP!$X193&lt;&gt;""),TONGHOP!$X193,"")</f>
        <v/>
      </c>
      <c r="N193" s="139" t="str">
        <f>IF(AND(TONGHOP!$O193="ThiTN",OR(TONGHOP!$P193="LT",TONGHOP!$P193="TN"),TONGHOP!$Y193&lt;&gt;""),TONGHOP!$Y193,"")</f>
        <v/>
      </c>
      <c r="O193" s="139" t="str">
        <f>IF(AND(TONGHOP!$O193="ThiTN",OR(TONGHOP!$P193="LT",TONGHOP!$P193="TN"),TONGHOP!$Z193&lt;&gt;""),TONGHOP!$Z193,"")</f>
        <v/>
      </c>
      <c r="P193" s="139" t="str">
        <f>IF(AND(TONGHOP!$O193="ThiTN",TONGHOP!$P193="VĐ",TONGHOP!$X193&lt;&gt;""),TONGHOP!$X193,"")</f>
        <v/>
      </c>
      <c r="Q193" s="139" t="str">
        <f>IF(AND(TONGHOP!$O193="ThiTN",TONGHOP!$P193="VĐ",TONGHOP!$Y193&lt;&gt;""),TONGHOP!$Y193,"")</f>
        <v/>
      </c>
      <c r="R193" s="139" t="str">
        <f>IF(AND(TONGHOP!$O193="ThiTN",TONGHOP!$P193="VĐ",TONGHOP!$Z193&lt;&gt;""),TONGHOP!$Z193,"")</f>
        <v/>
      </c>
      <c r="S193" s="137" t="str">
        <f>IF(AND(TONGHOP!$O193="ThiTN",TONGHOP!$P193="TH",TONGHOP!$X193&lt;&gt;""),TONGHOP!$X193,"")</f>
        <v/>
      </c>
      <c r="T193" s="137" t="str">
        <f>IF(AND(TONGHOP!$O193="ThiTN",TONGHOP!$P193="TH",TONGHOP!$Y193&lt;&gt;""),TONGHOP!$Y193,"")</f>
        <v/>
      </c>
      <c r="U193" s="137" t="str">
        <f>IF(AND(TONGHOP!$O193="ThiTN",TONGHOP!$P193="TH",TONGHOP!$Z193&lt;&gt;""),TONGHOP!$Z193,"")</f>
        <v/>
      </c>
    </row>
    <row r="194" spans="1:21">
      <c r="A194" s="139" t="str">
        <f>IF(AND(TONGHOP!$O194="KTHP",OR(TONGHOP!$P194="LT",TONGHOP!$P194="TN"),TONGHOP!$X194&lt;&gt;""),TONGHOP!$X194,"")</f>
        <v/>
      </c>
      <c r="B194" s="139" t="str">
        <f>IF(AND(TONGHOP!$O194="KTHP",OR(TONGHOP!$P194="LT",TONGHOP!$P194="TN"),TONGHOP!$Y194&lt;&gt;""),TONGHOP!$Y194,"")</f>
        <v/>
      </c>
      <c r="C194" s="139" t="str">
        <f>IF(AND(TONGHOP!$O194="KTHP",OR(TONGHOP!$P194="LT",TONGHOP!$P194="TN"),TONGHOP!$Z194&lt;&gt;""),TONGHOP!$Z194,"")</f>
        <v/>
      </c>
      <c r="D194" s="139" t="str">
        <f>IF(AND(TONGHOP!$O194="KTHP",TONGHOP!$P194="VĐ"),TONGHOP!$X194,"")</f>
        <v/>
      </c>
      <c r="E194" s="138" t="str">
        <f>IF(AND(TONGHOP!$O194="KTHP",TONGHOP!$P194="VĐ"),TONGHOP!$Y194,"")</f>
        <v/>
      </c>
      <c r="F194" s="138" t="str">
        <f>IF(AND(TONGHOP!$O194="KTHP",TONGHOP!$P194="VĐ"),TONGHOP!$Z194,"")</f>
        <v/>
      </c>
      <c r="G194" s="139" t="str">
        <f>IF(AND(TONGHOP!$O194="KTHP",TONGHOP!$P194="TL"),TONGHOP!$X194,"")</f>
        <v/>
      </c>
      <c r="H194" s="138" t="str">
        <f>IF(AND(TONGHOP!$O194="KTHP",TONGHOP!$P194="TL"),TONGHOP!$Y194,"")</f>
        <v/>
      </c>
      <c r="I194" s="138" t="str">
        <f>IF(AND(TONGHOP!$O194="KTHP",TONGHOP!$P194="TL"),TONGHOP!$Z194,"")</f>
        <v/>
      </c>
      <c r="J194" s="139" t="str">
        <f>IF(AND(TONGHOP!$O194="KTHP",TONGHOP!$P194="TH"),TONGHOP!$X194,"")</f>
        <v/>
      </c>
      <c r="K194" s="138" t="str">
        <f>IF(AND(TONGHOP!$O194="KTHP",TONGHOP!$P194="TH"),TONGHOP!$Y194,"")</f>
        <v/>
      </c>
      <c r="L194" s="138" t="str">
        <f>IF(AND(TONGHOP!$O194="KTHP",TONGHOP!$P194="TH"),TONGHOP!$Z194,"")</f>
        <v/>
      </c>
      <c r="M194" s="139" t="str">
        <f>IF(AND(TONGHOP!$O194="ThiTN",OR(TONGHOP!$P194="LT",TONGHOP!$P194="TN"),TONGHOP!$X194&lt;&gt;""),TONGHOP!$X194,"")</f>
        <v/>
      </c>
      <c r="N194" s="139" t="str">
        <f>IF(AND(TONGHOP!$O194="ThiTN",OR(TONGHOP!$P194="LT",TONGHOP!$P194="TN"),TONGHOP!$Y194&lt;&gt;""),TONGHOP!$Y194,"")</f>
        <v/>
      </c>
      <c r="O194" s="139" t="str">
        <f>IF(AND(TONGHOP!$O194="ThiTN",OR(TONGHOP!$P194="LT",TONGHOP!$P194="TN"),TONGHOP!$Z194&lt;&gt;""),TONGHOP!$Z194,"")</f>
        <v/>
      </c>
      <c r="P194" s="139" t="str">
        <f>IF(AND(TONGHOP!$O194="ThiTN",TONGHOP!$P194="VĐ",TONGHOP!$X194&lt;&gt;""),TONGHOP!$X194,"")</f>
        <v/>
      </c>
      <c r="Q194" s="139" t="str">
        <f>IF(AND(TONGHOP!$O194="ThiTN",TONGHOP!$P194="VĐ",TONGHOP!$Y194&lt;&gt;""),TONGHOP!$Y194,"")</f>
        <v/>
      </c>
      <c r="R194" s="139" t="str">
        <f>IF(AND(TONGHOP!$O194="ThiTN",TONGHOP!$P194="VĐ",TONGHOP!$Z194&lt;&gt;""),TONGHOP!$Z194,"")</f>
        <v/>
      </c>
      <c r="S194" s="137" t="str">
        <f>IF(AND(TONGHOP!$O194="ThiTN",TONGHOP!$P194="TH",TONGHOP!$X194&lt;&gt;""),TONGHOP!$X194,"")</f>
        <v/>
      </c>
      <c r="T194" s="137" t="str">
        <f>IF(AND(TONGHOP!$O194="ThiTN",TONGHOP!$P194="TH",TONGHOP!$Y194&lt;&gt;""),TONGHOP!$Y194,"")</f>
        <v/>
      </c>
      <c r="U194" s="137" t="str">
        <f>IF(AND(TONGHOP!$O194="ThiTN",TONGHOP!$P194="TH",TONGHOP!$Z194&lt;&gt;""),TONGHOP!$Z194,"")</f>
        <v/>
      </c>
    </row>
    <row r="195" spans="1:21">
      <c r="A195" s="139" t="str">
        <f>IF(AND(TONGHOP!$O195="KTHP",OR(TONGHOP!$P195="LT",TONGHOP!$P195="TN"),TONGHOP!$X195&lt;&gt;""),TONGHOP!$X195,"")</f>
        <v/>
      </c>
      <c r="B195" s="139" t="str">
        <f>IF(AND(TONGHOP!$O195="KTHP",OR(TONGHOP!$P195="LT",TONGHOP!$P195="TN"),TONGHOP!$Y195&lt;&gt;""),TONGHOP!$Y195,"")</f>
        <v/>
      </c>
      <c r="C195" s="139" t="str">
        <f>IF(AND(TONGHOP!$O195="KTHP",OR(TONGHOP!$P195="LT",TONGHOP!$P195="TN"),TONGHOP!$Z195&lt;&gt;""),TONGHOP!$Z195,"")</f>
        <v/>
      </c>
      <c r="D195" s="139" t="str">
        <f>IF(AND(TONGHOP!$O195="KTHP",TONGHOP!$P195="VĐ"),TONGHOP!$X195,"")</f>
        <v/>
      </c>
      <c r="E195" s="138" t="str">
        <f>IF(AND(TONGHOP!$O195="KTHP",TONGHOP!$P195="VĐ"),TONGHOP!$Y195,"")</f>
        <v/>
      </c>
      <c r="F195" s="138" t="str">
        <f>IF(AND(TONGHOP!$O195="KTHP",TONGHOP!$P195="VĐ"),TONGHOP!$Z195,"")</f>
        <v/>
      </c>
      <c r="G195" s="139" t="str">
        <f>IF(AND(TONGHOP!$O195="KTHP",TONGHOP!$P195="TL"),TONGHOP!$X195,"")</f>
        <v/>
      </c>
      <c r="H195" s="138" t="str">
        <f>IF(AND(TONGHOP!$O195="KTHP",TONGHOP!$P195="TL"),TONGHOP!$Y195,"")</f>
        <v/>
      </c>
      <c r="I195" s="138" t="str">
        <f>IF(AND(TONGHOP!$O195="KTHP",TONGHOP!$P195="TL"),TONGHOP!$Z195,"")</f>
        <v/>
      </c>
      <c r="J195" s="139" t="str">
        <f>IF(AND(TONGHOP!$O195="KTHP",TONGHOP!$P195="TH"),TONGHOP!$X195,"")</f>
        <v/>
      </c>
      <c r="K195" s="138" t="str">
        <f>IF(AND(TONGHOP!$O195="KTHP",TONGHOP!$P195="TH"),TONGHOP!$Y195,"")</f>
        <v/>
      </c>
      <c r="L195" s="138" t="str">
        <f>IF(AND(TONGHOP!$O195="KTHP",TONGHOP!$P195="TH"),TONGHOP!$Z195,"")</f>
        <v/>
      </c>
      <c r="M195" s="139" t="str">
        <f>IF(AND(TONGHOP!$O195="ThiTN",OR(TONGHOP!$P195="LT",TONGHOP!$P195="TN"),TONGHOP!$X195&lt;&gt;""),TONGHOP!$X195,"")</f>
        <v/>
      </c>
      <c r="N195" s="139" t="str">
        <f>IF(AND(TONGHOP!$O195="ThiTN",OR(TONGHOP!$P195="LT",TONGHOP!$P195="TN"),TONGHOP!$Y195&lt;&gt;""),TONGHOP!$Y195,"")</f>
        <v/>
      </c>
      <c r="O195" s="139" t="str">
        <f>IF(AND(TONGHOP!$O195="ThiTN",OR(TONGHOP!$P195="LT",TONGHOP!$P195="TN"),TONGHOP!$Z195&lt;&gt;""),TONGHOP!$Z195,"")</f>
        <v/>
      </c>
      <c r="P195" s="139" t="str">
        <f>IF(AND(TONGHOP!$O195="ThiTN",TONGHOP!$P195="VĐ",TONGHOP!$X195&lt;&gt;""),TONGHOP!$X195,"")</f>
        <v/>
      </c>
      <c r="Q195" s="139" t="str">
        <f>IF(AND(TONGHOP!$O195="ThiTN",TONGHOP!$P195="VĐ",TONGHOP!$Y195&lt;&gt;""),TONGHOP!$Y195,"")</f>
        <v/>
      </c>
      <c r="R195" s="139" t="str">
        <f>IF(AND(TONGHOP!$O195="ThiTN",TONGHOP!$P195="VĐ",TONGHOP!$Z195&lt;&gt;""),TONGHOP!$Z195,"")</f>
        <v/>
      </c>
      <c r="S195" s="137" t="str">
        <f>IF(AND(TONGHOP!$O195="ThiTN",TONGHOP!$P195="TH",TONGHOP!$X195&lt;&gt;""),TONGHOP!$X195,"")</f>
        <v/>
      </c>
      <c r="T195" s="137" t="str">
        <f>IF(AND(TONGHOP!$O195="ThiTN",TONGHOP!$P195="TH",TONGHOP!$Y195&lt;&gt;""),TONGHOP!$Y195,"")</f>
        <v/>
      </c>
      <c r="U195" s="137" t="str">
        <f>IF(AND(TONGHOP!$O195="ThiTN",TONGHOP!$P195="TH",TONGHOP!$Z195&lt;&gt;""),TONGHOP!$Z195,"")</f>
        <v/>
      </c>
    </row>
    <row r="196" spans="1:21">
      <c r="A196" s="139" t="str">
        <f>IF(AND(TONGHOP!$O196="KTHP",OR(TONGHOP!$P196="LT",TONGHOP!$P196="TN"),TONGHOP!$X196&lt;&gt;""),TONGHOP!$X196,"")</f>
        <v/>
      </c>
      <c r="B196" s="139" t="str">
        <f>IF(AND(TONGHOP!$O196="KTHP",OR(TONGHOP!$P196="LT",TONGHOP!$P196="TN"),TONGHOP!$Y196&lt;&gt;""),TONGHOP!$Y196,"")</f>
        <v/>
      </c>
      <c r="C196" s="139" t="str">
        <f>IF(AND(TONGHOP!$O196="KTHP",OR(TONGHOP!$P196="LT",TONGHOP!$P196="TN"),TONGHOP!$Z196&lt;&gt;""),TONGHOP!$Z196,"")</f>
        <v/>
      </c>
      <c r="D196" s="139" t="str">
        <f>IF(AND(TONGHOP!$O196="KTHP",TONGHOP!$P196="VĐ"),TONGHOP!$X196,"")</f>
        <v/>
      </c>
      <c r="E196" s="138" t="str">
        <f>IF(AND(TONGHOP!$O196="KTHP",TONGHOP!$P196="VĐ"),TONGHOP!$Y196,"")</f>
        <v/>
      </c>
      <c r="F196" s="138" t="str">
        <f>IF(AND(TONGHOP!$O196="KTHP",TONGHOP!$P196="VĐ"),TONGHOP!$Z196,"")</f>
        <v/>
      </c>
      <c r="G196" s="139" t="str">
        <f>IF(AND(TONGHOP!$O196="KTHP",TONGHOP!$P196="TL"),TONGHOP!$X196,"")</f>
        <v/>
      </c>
      <c r="H196" s="138" t="str">
        <f>IF(AND(TONGHOP!$O196="KTHP",TONGHOP!$P196="TL"),TONGHOP!$Y196,"")</f>
        <v/>
      </c>
      <c r="I196" s="138" t="str">
        <f>IF(AND(TONGHOP!$O196="KTHP",TONGHOP!$P196="TL"),TONGHOP!$Z196,"")</f>
        <v/>
      </c>
      <c r="J196" s="139" t="str">
        <f>IF(AND(TONGHOP!$O196="KTHP",TONGHOP!$P196="TH"),TONGHOP!$X196,"")</f>
        <v/>
      </c>
      <c r="K196" s="138" t="str">
        <f>IF(AND(TONGHOP!$O196="KTHP",TONGHOP!$P196="TH"),TONGHOP!$Y196,"")</f>
        <v/>
      </c>
      <c r="L196" s="138" t="str">
        <f>IF(AND(TONGHOP!$O196="KTHP",TONGHOP!$P196="TH"),TONGHOP!$Z196,"")</f>
        <v/>
      </c>
      <c r="M196" s="139" t="str">
        <f>IF(AND(TONGHOP!$O196="ThiTN",OR(TONGHOP!$P196="LT",TONGHOP!$P196="TN"),TONGHOP!$X196&lt;&gt;""),TONGHOP!$X196,"")</f>
        <v/>
      </c>
      <c r="N196" s="139" t="str">
        <f>IF(AND(TONGHOP!$O196="ThiTN",OR(TONGHOP!$P196="LT",TONGHOP!$P196="TN"),TONGHOP!$Y196&lt;&gt;""),TONGHOP!$Y196,"")</f>
        <v/>
      </c>
      <c r="O196" s="139" t="str">
        <f>IF(AND(TONGHOP!$O196="ThiTN",OR(TONGHOP!$P196="LT",TONGHOP!$P196="TN"),TONGHOP!$Z196&lt;&gt;""),TONGHOP!$Z196,"")</f>
        <v/>
      </c>
      <c r="P196" s="139" t="str">
        <f>IF(AND(TONGHOP!$O196="ThiTN",TONGHOP!$P196="VĐ",TONGHOP!$X196&lt;&gt;""),TONGHOP!$X196,"")</f>
        <v/>
      </c>
      <c r="Q196" s="139" t="str">
        <f>IF(AND(TONGHOP!$O196="ThiTN",TONGHOP!$P196="VĐ",TONGHOP!$Y196&lt;&gt;""),TONGHOP!$Y196,"")</f>
        <v/>
      </c>
      <c r="R196" s="139" t="str">
        <f>IF(AND(TONGHOP!$O196="ThiTN",TONGHOP!$P196="VĐ",TONGHOP!$Z196&lt;&gt;""),TONGHOP!$Z196,"")</f>
        <v/>
      </c>
      <c r="S196" s="137" t="str">
        <f>IF(AND(TONGHOP!$O196="ThiTN",TONGHOP!$P196="TH",TONGHOP!$X196&lt;&gt;""),TONGHOP!$X196,"")</f>
        <v/>
      </c>
      <c r="T196" s="137" t="str">
        <f>IF(AND(TONGHOP!$O196="ThiTN",TONGHOP!$P196="TH",TONGHOP!$Y196&lt;&gt;""),TONGHOP!$Y196,"")</f>
        <v/>
      </c>
      <c r="U196" s="137" t="str">
        <f>IF(AND(TONGHOP!$O196="ThiTN",TONGHOP!$P196="TH",TONGHOP!$Z196&lt;&gt;""),TONGHOP!$Z196,"")</f>
        <v/>
      </c>
    </row>
    <row r="197" spans="1:21">
      <c r="A197" s="139" t="str">
        <f>IF(AND(TONGHOP!$O197="KTHP",OR(TONGHOP!$P197="LT",TONGHOP!$P197="TN"),TONGHOP!$X197&lt;&gt;""),TONGHOP!$X197,"")</f>
        <v/>
      </c>
      <c r="B197" s="139" t="str">
        <f>IF(AND(TONGHOP!$O197="KTHP",OR(TONGHOP!$P197="LT",TONGHOP!$P197="TN"),TONGHOP!$Y197&lt;&gt;""),TONGHOP!$Y197,"")</f>
        <v/>
      </c>
      <c r="C197" s="139" t="str">
        <f>IF(AND(TONGHOP!$O197="KTHP",OR(TONGHOP!$P197="LT",TONGHOP!$P197="TN"),TONGHOP!$Z197&lt;&gt;""),TONGHOP!$Z197,"")</f>
        <v/>
      </c>
      <c r="D197" s="139" t="str">
        <f>IF(AND(TONGHOP!$O197="KTHP",TONGHOP!$P197="VĐ"),TONGHOP!$X197,"")</f>
        <v/>
      </c>
      <c r="E197" s="138" t="str">
        <f>IF(AND(TONGHOP!$O197="KTHP",TONGHOP!$P197="VĐ"),TONGHOP!$Y197,"")</f>
        <v/>
      </c>
      <c r="F197" s="138" t="str">
        <f>IF(AND(TONGHOP!$O197="KTHP",TONGHOP!$P197="VĐ"),TONGHOP!$Z197,"")</f>
        <v/>
      </c>
      <c r="G197" s="139" t="str">
        <f>IF(AND(TONGHOP!$O197="KTHP",TONGHOP!$P197="TL"),TONGHOP!$X197,"")</f>
        <v/>
      </c>
      <c r="H197" s="138" t="str">
        <f>IF(AND(TONGHOP!$O197="KTHP",TONGHOP!$P197="TL"),TONGHOP!$Y197,"")</f>
        <v/>
      </c>
      <c r="I197" s="138" t="str">
        <f>IF(AND(TONGHOP!$O197="KTHP",TONGHOP!$P197="TL"),TONGHOP!$Z197,"")</f>
        <v/>
      </c>
      <c r="J197" s="139" t="str">
        <f>IF(AND(TONGHOP!$O197="KTHP",TONGHOP!$P197="TH"),TONGHOP!$X197,"")</f>
        <v/>
      </c>
      <c r="K197" s="138" t="str">
        <f>IF(AND(TONGHOP!$O197="KTHP",TONGHOP!$P197="TH"),TONGHOP!$Y197,"")</f>
        <v/>
      </c>
      <c r="L197" s="138" t="str">
        <f>IF(AND(TONGHOP!$O197="KTHP",TONGHOP!$P197="TH"),TONGHOP!$Z197,"")</f>
        <v/>
      </c>
      <c r="M197" s="139" t="str">
        <f>IF(AND(TONGHOP!$O197="ThiTN",OR(TONGHOP!$P197="LT",TONGHOP!$P197="TN"),TONGHOP!$X197&lt;&gt;""),TONGHOP!$X197,"")</f>
        <v/>
      </c>
      <c r="N197" s="139" t="str">
        <f>IF(AND(TONGHOP!$O197="ThiTN",OR(TONGHOP!$P197="LT",TONGHOP!$P197="TN"),TONGHOP!$Y197&lt;&gt;""),TONGHOP!$Y197,"")</f>
        <v/>
      </c>
      <c r="O197" s="139" t="str">
        <f>IF(AND(TONGHOP!$O197="ThiTN",OR(TONGHOP!$P197="LT",TONGHOP!$P197="TN"),TONGHOP!$Z197&lt;&gt;""),TONGHOP!$Z197,"")</f>
        <v/>
      </c>
      <c r="P197" s="139" t="str">
        <f>IF(AND(TONGHOP!$O197="ThiTN",TONGHOP!$P197="VĐ",TONGHOP!$X197&lt;&gt;""),TONGHOP!$X197,"")</f>
        <v/>
      </c>
      <c r="Q197" s="139" t="str">
        <f>IF(AND(TONGHOP!$O197="ThiTN",TONGHOP!$P197="VĐ",TONGHOP!$Y197&lt;&gt;""),TONGHOP!$Y197,"")</f>
        <v/>
      </c>
      <c r="R197" s="139" t="str">
        <f>IF(AND(TONGHOP!$O197="ThiTN",TONGHOP!$P197="VĐ",TONGHOP!$Z197&lt;&gt;""),TONGHOP!$Z197,"")</f>
        <v/>
      </c>
      <c r="S197" s="137" t="str">
        <f>IF(AND(TONGHOP!$O197="ThiTN",TONGHOP!$P197="TH",TONGHOP!$X197&lt;&gt;""),TONGHOP!$X197,"")</f>
        <v/>
      </c>
      <c r="T197" s="137" t="str">
        <f>IF(AND(TONGHOP!$O197="ThiTN",TONGHOP!$P197="TH",TONGHOP!$Y197&lt;&gt;""),TONGHOP!$Y197,"")</f>
        <v/>
      </c>
      <c r="U197" s="137" t="str">
        <f>IF(AND(TONGHOP!$O197="ThiTN",TONGHOP!$P197="TH",TONGHOP!$Z197&lt;&gt;""),TONGHOP!$Z197,"")</f>
        <v/>
      </c>
    </row>
    <row r="198" spans="1:21">
      <c r="A198" s="139" t="str">
        <f>IF(AND(TONGHOP!$O198="KTHP",OR(TONGHOP!$P198="LT",TONGHOP!$P198="TN"),TONGHOP!$X198&lt;&gt;""),TONGHOP!$X198,"")</f>
        <v/>
      </c>
      <c r="B198" s="139" t="str">
        <f>IF(AND(TONGHOP!$O198="KTHP",OR(TONGHOP!$P198="LT",TONGHOP!$P198="TN"),TONGHOP!$Y198&lt;&gt;""),TONGHOP!$Y198,"")</f>
        <v/>
      </c>
      <c r="C198" s="139" t="str">
        <f>IF(AND(TONGHOP!$O198="KTHP",OR(TONGHOP!$P198="LT",TONGHOP!$P198="TN"),TONGHOP!$Z198&lt;&gt;""),TONGHOP!$Z198,"")</f>
        <v/>
      </c>
      <c r="D198" s="139" t="str">
        <f>IF(AND(TONGHOP!$O198="KTHP",TONGHOP!$P198="VĐ"),TONGHOP!$X198,"")</f>
        <v/>
      </c>
      <c r="E198" s="138" t="str">
        <f>IF(AND(TONGHOP!$O198="KTHP",TONGHOP!$P198="VĐ"),TONGHOP!$Y198,"")</f>
        <v/>
      </c>
      <c r="F198" s="138" t="str">
        <f>IF(AND(TONGHOP!$O198="KTHP",TONGHOP!$P198="VĐ"),TONGHOP!$Z198,"")</f>
        <v/>
      </c>
      <c r="G198" s="139" t="str">
        <f>IF(AND(TONGHOP!$O198="KTHP",TONGHOP!$P198="TL"),TONGHOP!$X198,"")</f>
        <v/>
      </c>
      <c r="H198" s="138" t="str">
        <f>IF(AND(TONGHOP!$O198="KTHP",TONGHOP!$P198="TL"),TONGHOP!$Y198,"")</f>
        <v/>
      </c>
      <c r="I198" s="138" t="str">
        <f>IF(AND(TONGHOP!$O198="KTHP",TONGHOP!$P198="TL"),TONGHOP!$Z198,"")</f>
        <v/>
      </c>
      <c r="J198" s="139" t="str">
        <f>IF(AND(TONGHOP!$O198="KTHP",TONGHOP!$P198="TH"),TONGHOP!$X198,"")</f>
        <v/>
      </c>
      <c r="K198" s="138" t="str">
        <f>IF(AND(TONGHOP!$O198="KTHP",TONGHOP!$P198="TH"),TONGHOP!$Y198,"")</f>
        <v/>
      </c>
      <c r="L198" s="138" t="str">
        <f>IF(AND(TONGHOP!$O198="KTHP",TONGHOP!$P198="TH"),TONGHOP!$Z198,"")</f>
        <v/>
      </c>
      <c r="M198" s="139" t="str">
        <f>IF(AND(TONGHOP!$O198="ThiTN",OR(TONGHOP!$P198="LT",TONGHOP!$P198="TN"),TONGHOP!$X198&lt;&gt;""),TONGHOP!$X198,"")</f>
        <v/>
      </c>
      <c r="N198" s="139" t="str">
        <f>IF(AND(TONGHOP!$O198="ThiTN",OR(TONGHOP!$P198="LT",TONGHOP!$P198="TN"),TONGHOP!$Y198&lt;&gt;""),TONGHOP!$Y198,"")</f>
        <v/>
      </c>
      <c r="O198" s="139" t="str">
        <f>IF(AND(TONGHOP!$O198="ThiTN",OR(TONGHOP!$P198="LT",TONGHOP!$P198="TN"),TONGHOP!$Z198&lt;&gt;""),TONGHOP!$Z198,"")</f>
        <v/>
      </c>
      <c r="P198" s="139" t="str">
        <f>IF(AND(TONGHOP!$O198="ThiTN",TONGHOP!$P198="VĐ",TONGHOP!$X198&lt;&gt;""),TONGHOP!$X198,"")</f>
        <v/>
      </c>
      <c r="Q198" s="139" t="str">
        <f>IF(AND(TONGHOP!$O198="ThiTN",TONGHOP!$P198="VĐ",TONGHOP!$Y198&lt;&gt;""),TONGHOP!$Y198,"")</f>
        <v/>
      </c>
      <c r="R198" s="139" t="str">
        <f>IF(AND(TONGHOP!$O198="ThiTN",TONGHOP!$P198="VĐ",TONGHOP!$Z198&lt;&gt;""),TONGHOP!$Z198,"")</f>
        <v/>
      </c>
      <c r="S198" s="137" t="str">
        <f>IF(AND(TONGHOP!$O198="ThiTN",TONGHOP!$P198="TH",TONGHOP!$X198&lt;&gt;""),TONGHOP!$X198,"")</f>
        <v/>
      </c>
      <c r="T198" s="137" t="str">
        <f>IF(AND(TONGHOP!$O198="ThiTN",TONGHOP!$P198="TH",TONGHOP!$Y198&lt;&gt;""),TONGHOP!$Y198,"")</f>
        <v/>
      </c>
      <c r="U198" s="137" t="str">
        <f>IF(AND(TONGHOP!$O198="ThiTN",TONGHOP!$P198="TH",TONGHOP!$Z198&lt;&gt;""),TONGHOP!$Z198,"")</f>
        <v/>
      </c>
    </row>
    <row r="199" spans="1:21">
      <c r="A199" s="139" t="str">
        <f>IF(AND(TONGHOP!$O199="KTHP",OR(TONGHOP!$P199="LT",TONGHOP!$P199="TN"),TONGHOP!$X199&lt;&gt;""),TONGHOP!$X199,"")</f>
        <v>Nguyễn Trọng Nghĩa</v>
      </c>
      <c r="B199" s="139" t="str">
        <f>IF(AND(TONGHOP!$O199="KTHP",OR(TONGHOP!$P199="LT",TONGHOP!$P199="TN"),TONGHOP!$Y199&lt;&gt;""),TONGHOP!$Y199,"")</f>
        <v>Lê Xuân Thủy</v>
      </c>
      <c r="C199" s="139">
        <f>IF(AND(TONGHOP!$O199="KTHP",OR(TONGHOP!$P199="LT",TONGHOP!$P199="TN"),TONGHOP!$Z199&lt;&gt;""),TONGHOP!$Z199,"")</f>
        <v>13</v>
      </c>
      <c r="D199" s="139" t="str">
        <f>IF(AND(TONGHOP!$O199="KTHP",TONGHOP!$P199="VĐ"),TONGHOP!$X199,"")</f>
        <v/>
      </c>
      <c r="E199" s="138" t="str">
        <f>IF(AND(TONGHOP!$O199="KTHP",TONGHOP!$P199="VĐ"),TONGHOP!$Y199,"")</f>
        <v/>
      </c>
      <c r="F199" s="138" t="str">
        <f>IF(AND(TONGHOP!$O199="KTHP",TONGHOP!$P199="VĐ"),TONGHOP!$Z199,"")</f>
        <v/>
      </c>
      <c r="G199" s="139" t="str">
        <f>IF(AND(TONGHOP!$O199="KTHP",TONGHOP!$P199="TL"),TONGHOP!$X199,"")</f>
        <v/>
      </c>
      <c r="H199" s="138" t="str">
        <f>IF(AND(TONGHOP!$O199="KTHP",TONGHOP!$P199="TL"),TONGHOP!$Y199,"")</f>
        <v/>
      </c>
      <c r="I199" s="138" t="str">
        <f>IF(AND(TONGHOP!$O199="KTHP",TONGHOP!$P199="TL"),TONGHOP!$Z199,"")</f>
        <v/>
      </c>
      <c r="J199" s="139" t="str">
        <f>IF(AND(TONGHOP!$O199="KTHP",TONGHOP!$P199="TH"),TONGHOP!$X199,"")</f>
        <v/>
      </c>
      <c r="K199" s="138" t="str">
        <f>IF(AND(TONGHOP!$O199="KTHP",TONGHOP!$P199="TH"),TONGHOP!$Y199,"")</f>
        <v/>
      </c>
      <c r="L199" s="138" t="str">
        <f>IF(AND(TONGHOP!$O199="KTHP",TONGHOP!$P199="TH"),TONGHOP!$Z199,"")</f>
        <v/>
      </c>
      <c r="M199" s="139" t="str">
        <f>IF(AND(TONGHOP!$O199="ThiTN",OR(TONGHOP!$P199="LT",TONGHOP!$P199="TN"),TONGHOP!$X199&lt;&gt;""),TONGHOP!$X199,"")</f>
        <v/>
      </c>
      <c r="N199" s="139" t="str">
        <f>IF(AND(TONGHOP!$O199="ThiTN",OR(TONGHOP!$P199="LT",TONGHOP!$P199="TN"),TONGHOP!$Y199&lt;&gt;""),TONGHOP!$Y199,"")</f>
        <v/>
      </c>
      <c r="O199" s="139" t="str">
        <f>IF(AND(TONGHOP!$O199="ThiTN",OR(TONGHOP!$P199="LT",TONGHOP!$P199="TN"),TONGHOP!$Z199&lt;&gt;""),TONGHOP!$Z199,"")</f>
        <v/>
      </c>
      <c r="P199" s="139" t="str">
        <f>IF(AND(TONGHOP!$O199="ThiTN",TONGHOP!$P199="VĐ",TONGHOP!$X199&lt;&gt;""),TONGHOP!$X199,"")</f>
        <v/>
      </c>
      <c r="Q199" s="139" t="str">
        <f>IF(AND(TONGHOP!$O199="ThiTN",TONGHOP!$P199="VĐ",TONGHOP!$Y199&lt;&gt;""),TONGHOP!$Y199,"")</f>
        <v/>
      </c>
      <c r="R199" s="139" t="str">
        <f>IF(AND(TONGHOP!$O199="ThiTN",TONGHOP!$P199="VĐ",TONGHOP!$Z199&lt;&gt;""),TONGHOP!$Z199,"")</f>
        <v/>
      </c>
      <c r="S199" s="137" t="str">
        <f>IF(AND(TONGHOP!$O199="ThiTN",TONGHOP!$P199="TH",TONGHOP!$X199&lt;&gt;""),TONGHOP!$X199,"")</f>
        <v/>
      </c>
      <c r="T199" s="137" t="str">
        <f>IF(AND(TONGHOP!$O199="ThiTN",TONGHOP!$P199="TH",TONGHOP!$Y199&lt;&gt;""),TONGHOP!$Y199,"")</f>
        <v/>
      </c>
      <c r="U199" s="137" t="str">
        <f>IF(AND(TONGHOP!$O199="ThiTN",TONGHOP!$P199="TH",TONGHOP!$Z199&lt;&gt;""),TONGHOP!$Z199,"")</f>
        <v/>
      </c>
    </row>
    <row r="200" spans="1:21">
      <c r="A200" s="139" t="str">
        <f>IF(AND(TONGHOP!$O200="KTHP",OR(TONGHOP!$P200="LT",TONGHOP!$P200="TN"),TONGHOP!$X200&lt;&gt;""),TONGHOP!$X200,"")</f>
        <v>Võ Anh Hào</v>
      </c>
      <c r="B200" s="139" t="str">
        <f>IF(AND(TONGHOP!$O200="KTHP",OR(TONGHOP!$P200="LT",TONGHOP!$P200="TN"),TONGHOP!$Y200&lt;&gt;""),TONGHOP!$Y200,"")</f>
        <v>Võ Phước Quang</v>
      </c>
      <c r="C200" s="139">
        <f>IF(AND(TONGHOP!$O200="KTHP",OR(TONGHOP!$P200="LT",TONGHOP!$P200="TN"),TONGHOP!$Z200&lt;&gt;""),TONGHOP!$Z200,"")</f>
        <v>36</v>
      </c>
      <c r="D200" s="139" t="str">
        <f>IF(AND(TONGHOP!$O200="KTHP",TONGHOP!$P200="VĐ"),TONGHOP!$X200,"")</f>
        <v/>
      </c>
      <c r="E200" s="138" t="str">
        <f>IF(AND(TONGHOP!$O200="KTHP",TONGHOP!$P200="VĐ"),TONGHOP!$Y200,"")</f>
        <v/>
      </c>
      <c r="F200" s="138" t="str">
        <f>IF(AND(TONGHOP!$O200="KTHP",TONGHOP!$P200="VĐ"),TONGHOP!$Z200,"")</f>
        <v/>
      </c>
      <c r="G200" s="139" t="str">
        <f>IF(AND(TONGHOP!$O200="KTHP",TONGHOP!$P200="TL"),TONGHOP!$X200,"")</f>
        <v/>
      </c>
      <c r="H200" s="138" t="str">
        <f>IF(AND(TONGHOP!$O200="KTHP",TONGHOP!$P200="TL"),TONGHOP!$Y200,"")</f>
        <v/>
      </c>
      <c r="I200" s="138" t="str">
        <f>IF(AND(TONGHOP!$O200="KTHP",TONGHOP!$P200="TL"),TONGHOP!$Z200,"")</f>
        <v/>
      </c>
      <c r="J200" s="139" t="str">
        <f>IF(AND(TONGHOP!$O200="KTHP",TONGHOP!$P200="TH"),TONGHOP!$X200,"")</f>
        <v/>
      </c>
      <c r="K200" s="138" t="str">
        <f>IF(AND(TONGHOP!$O200="KTHP",TONGHOP!$P200="TH"),TONGHOP!$Y200,"")</f>
        <v/>
      </c>
      <c r="L200" s="138" t="str">
        <f>IF(AND(TONGHOP!$O200="KTHP",TONGHOP!$P200="TH"),TONGHOP!$Z200,"")</f>
        <v/>
      </c>
      <c r="M200" s="139" t="str">
        <f>IF(AND(TONGHOP!$O200="ThiTN",OR(TONGHOP!$P200="LT",TONGHOP!$P200="TN"),TONGHOP!$X200&lt;&gt;""),TONGHOP!$X200,"")</f>
        <v/>
      </c>
      <c r="N200" s="139" t="str">
        <f>IF(AND(TONGHOP!$O200="ThiTN",OR(TONGHOP!$P200="LT",TONGHOP!$P200="TN"),TONGHOP!$Y200&lt;&gt;""),TONGHOP!$Y200,"")</f>
        <v/>
      </c>
      <c r="O200" s="139" t="str">
        <f>IF(AND(TONGHOP!$O200="ThiTN",OR(TONGHOP!$P200="LT",TONGHOP!$P200="TN"),TONGHOP!$Z200&lt;&gt;""),TONGHOP!$Z200,"")</f>
        <v/>
      </c>
      <c r="P200" s="139" t="str">
        <f>IF(AND(TONGHOP!$O200="ThiTN",TONGHOP!$P200="VĐ",TONGHOP!$X200&lt;&gt;""),TONGHOP!$X200,"")</f>
        <v/>
      </c>
      <c r="Q200" s="139" t="str">
        <f>IF(AND(TONGHOP!$O200="ThiTN",TONGHOP!$P200="VĐ",TONGHOP!$Y200&lt;&gt;""),TONGHOP!$Y200,"")</f>
        <v/>
      </c>
      <c r="R200" s="139" t="str">
        <f>IF(AND(TONGHOP!$O200="ThiTN",TONGHOP!$P200="VĐ",TONGHOP!$Z200&lt;&gt;""),TONGHOP!$Z200,"")</f>
        <v/>
      </c>
      <c r="S200" s="137" t="str">
        <f>IF(AND(TONGHOP!$O200="ThiTN",TONGHOP!$P200="TH",TONGHOP!$X200&lt;&gt;""),TONGHOP!$X200,"")</f>
        <v/>
      </c>
      <c r="T200" s="137" t="str">
        <f>IF(AND(TONGHOP!$O200="ThiTN",TONGHOP!$P200="TH",TONGHOP!$Y200&lt;&gt;""),TONGHOP!$Y200,"")</f>
        <v/>
      </c>
      <c r="U200" s="137" t="str">
        <f>IF(AND(TONGHOP!$O200="ThiTN",TONGHOP!$P200="TH",TONGHOP!$Z200&lt;&gt;""),TONGHOP!$Z200,"")</f>
        <v/>
      </c>
    </row>
    <row r="201" spans="1:21">
      <c r="A201" s="139" t="str">
        <f>IF(AND(TONGHOP!$O201="KTHP",OR(TONGHOP!$P201="LT",TONGHOP!$P201="TN"),TONGHOP!$X201&lt;&gt;""),TONGHOP!$X201,"")</f>
        <v>Võ Phước Quang</v>
      </c>
      <c r="B201" s="139" t="str">
        <f>IF(AND(TONGHOP!$O201="KTHP",OR(TONGHOP!$P201="LT",TONGHOP!$P201="TN"),TONGHOP!$Y201&lt;&gt;""),TONGHOP!$Y201,"")</f>
        <v>Võ Anh Hào</v>
      </c>
      <c r="C201" s="139">
        <f>IF(AND(TONGHOP!$O201="KTHP",OR(TONGHOP!$P201="LT",TONGHOP!$P201="TN"),TONGHOP!$Z201&lt;&gt;""),TONGHOP!$Z201,"")</f>
        <v>35</v>
      </c>
      <c r="D201" s="139" t="str">
        <f>IF(AND(TONGHOP!$O201="KTHP",TONGHOP!$P201="VĐ"),TONGHOP!$X201,"")</f>
        <v/>
      </c>
      <c r="E201" s="138" t="str">
        <f>IF(AND(TONGHOP!$O201="KTHP",TONGHOP!$P201="VĐ"),TONGHOP!$Y201,"")</f>
        <v/>
      </c>
      <c r="F201" s="138" t="str">
        <f>IF(AND(TONGHOP!$O201="KTHP",TONGHOP!$P201="VĐ"),TONGHOP!$Z201,"")</f>
        <v/>
      </c>
      <c r="G201" s="139" t="str">
        <f>IF(AND(TONGHOP!$O201="KTHP",TONGHOP!$P201="TL"),TONGHOP!$X201,"")</f>
        <v/>
      </c>
      <c r="H201" s="138" t="str">
        <f>IF(AND(TONGHOP!$O201="KTHP",TONGHOP!$P201="TL"),TONGHOP!$Y201,"")</f>
        <v/>
      </c>
      <c r="I201" s="138" t="str">
        <f>IF(AND(TONGHOP!$O201="KTHP",TONGHOP!$P201="TL"),TONGHOP!$Z201,"")</f>
        <v/>
      </c>
      <c r="J201" s="139" t="str">
        <f>IF(AND(TONGHOP!$O201="KTHP",TONGHOP!$P201="TH"),TONGHOP!$X201,"")</f>
        <v/>
      </c>
      <c r="K201" s="138" t="str">
        <f>IF(AND(TONGHOP!$O201="KTHP",TONGHOP!$P201="TH"),TONGHOP!$Y201,"")</f>
        <v/>
      </c>
      <c r="L201" s="138" t="str">
        <f>IF(AND(TONGHOP!$O201="KTHP",TONGHOP!$P201="TH"),TONGHOP!$Z201,"")</f>
        <v/>
      </c>
      <c r="M201" s="139" t="str">
        <f>IF(AND(TONGHOP!$O201="ThiTN",OR(TONGHOP!$P201="LT",TONGHOP!$P201="TN"),TONGHOP!$X201&lt;&gt;""),TONGHOP!$X201,"")</f>
        <v/>
      </c>
      <c r="N201" s="139" t="str">
        <f>IF(AND(TONGHOP!$O201="ThiTN",OR(TONGHOP!$P201="LT",TONGHOP!$P201="TN"),TONGHOP!$Y201&lt;&gt;""),TONGHOP!$Y201,"")</f>
        <v/>
      </c>
      <c r="O201" s="139" t="str">
        <f>IF(AND(TONGHOP!$O201="ThiTN",OR(TONGHOP!$P201="LT",TONGHOP!$P201="TN"),TONGHOP!$Z201&lt;&gt;""),TONGHOP!$Z201,"")</f>
        <v/>
      </c>
      <c r="P201" s="139" t="str">
        <f>IF(AND(TONGHOP!$O201="ThiTN",TONGHOP!$P201="VĐ",TONGHOP!$X201&lt;&gt;""),TONGHOP!$X201,"")</f>
        <v/>
      </c>
      <c r="Q201" s="139" t="str">
        <f>IF(AND(TONGHOP!$O201="ThiTN",TONGHOP!$P201="VĐ",TONGHOP!$Y201&lt;&gt;""),TONGHOP!$Y201,"")</f>
        <v/>
      </c>
      <c r="R201" s="139" t="str">
        <f>IF(AND(TONGHOP!$O201="ThiTN",TONGHOP!$P201="VĐ",TONGHOP!$Z201&lt;&gt;""),TONGHOP!$Z201,"")</f>
        <v/>
      </c>
      <c r="S201" s="137" t="str">
        <f>IF(AND(TONGHOP!$O201="ThiTN",TONGHOP!$P201="TH",TONGHOP!$X201&lt;&gt;""),TONGHOP!$X201,"")</f>
        <v/>
      </c>
      <c r="T201" s="137" t="str">
        <f>IF(AND(TONGHOP!$O201="ThiTN",TONGHOP!$P201="TH",TONGHOP!$Y201&lt;&gt;""),TONGHOP!$Y201,"")</f>
        <v/>
      </c>
      <c r="U201" s="137" t="str">
        <f>IF(AND(TONGHOP!$O201="ThiTN",TONGHOP!$P201="TH",TONGHOP!$Z201&lt;&gt;""),TONGHOP!$Z201,"")</f>
        <v/>
      </c>
    </row>
    <row r="202" spans="1:21">
      <c r="A202" s="139" t="str">
        <f>IF(AND(TONGHOP!$O202="KTHP",OR(TONGHOP!$P202="LT",TONGHOP!$P202="TN"),TONGHOP!$X202&lt;&gt;""),TONGHOP!$X202,"")</f>
        <v>Võ Phước Quang</v>
      </c>
      <c r="B202" s="139" t="str">
        <f>IF(AND(TONGHOP!$O202="KTHP",OR(TONGHOP!$P202="LT",TONGHOP!$P202="TN"),TONGHOP!$Y202&lt;&gt;""),TONGHOP!$Y202,"")</f>
        <v>Võ Anh Hào</v>
      </c>
      <c r="C202" s="139">
        <f>IF(AND(TONGHOP!$O202="KTHP",OR(TONGHOP!$P202="LT",TONGHOP!$P202="TN"),TONGHOP!$Z202&lt;&gt;""),TONGHOP!$Z202,"")</f>
        <v>34</v>
      </c>
      <c r="D202" s="139" t="str">
        <f>IF(AND(TONGHOP!$O202="KTHP",TONGHOP!$P202="VĐ"),TONGHOP!$X202,"")</f>
        <v/>
      </c>
      <c r="E202" s="138" t="str">
        <f>IF(AND(TONGHOP!$O202="KTHP",TONGHOP!$P202="VĐ"),TONGHOP!$Y202,"")</f>
        <v/>
      </c>
      <c r="F202" s="138" t="str">
        <f>IF(AND(TONGHOP!$O202="KTHP",TONGHOP!$P202="VĐ"),TONGHOP!$Z202,"")</f>
        <v/>
      </c>
      <c r="G202" s="139" t="str">
        <f>IF(AND(TONGHOP!$O202="KTHP",TONGHOP!$P202="TL"),TONGHOP!$X202,"")</f>
        <v/>
      </c>
      <c r="H202" s="138" t="str">
        <f>IF(AND(TONGHOP!$O202="KTHP",TONGHOP!$P202="TL"),TONGHOP!$Y202,"")</f>
        <v/>
      </c>
      <c r="I202" s="138" t="str">
        <f>IF(AND(TONGHOP!$O202="KTHP",TONGHOP!$P202="TL"),TONGHOP!$Z202,"")</f>
        <v/>
      </c>
      <c r="J202" s="139" t="str">
        <f>IF(AND(TONGHOP!$O202="KTHP",TONGHOP!$P202="TH"),TONGHOP!$X202,"")</f>
        <v/>
      </c>
      <c r="K202" s="138" t="str">
        <f>IF(AND(TONGHOP!$O202="KTHP",TONGHOP!$P202="TH"),TONGHOP!$Y202,"")</f>
        <v/>
      </c>
      <c r="L202" s="138" t="str">
        <f>IF(AND(TONGHOP!$O202="KTHP",TONGHOP!$P202="TH"),TONGHOP!$Z202,"")</f>
        <v/>
      </c>
      <c r="M202" s="139" t="str">
        <f>IF(AND(TONGHOP!$O202="ThiTN",OR(TONGHOP!$P202="LT",TONGHOP!$P202="TN"),TONGHOP!$X202&lt;&gt;""),TONGHOP!$X202,"")</f>
        <v/>
      </c>
      <c r="N202" s="139" t="str">
        <f>IF(AND(TONGHOP!$O202="ThiTN",OR(TONGHOP!$P202="LT",TONGHOP!$P202="TN"),TONGHOP!$Y202&lt;&gt;""),TONGHOP!$Y202,"")</f>
        <v/>
      </c>
      <c r="O202" s="139" t="str">
        <f>IF(AND(TONGHOP!$O202="ThiTN",OR(TONGHOP!$P202="LT",TONGHOP!$P202="TN"),TONGHOP!$Z202&lt;&gt;""),TONGHOP!$Z202,"")</f>
        <v/>
      </c>
      <c r="P202" s="139" t="str">
        <f>IF(AND(TONGHOP!$O202="ThiTN",TONGHOP!$P202="VĐ",TONGHOP!$X202&lt;&gt;""),TONGHOP!$X202,"")</f>
        <v/>
      </c>
      <c r="Q202" s="139" t="str">
        <f>IF(AND(TONGHOP!$O202="ThiTN",TONGHOP!$P202="VĐ",TONGHOP!$Y202&lt;&gt;""),TONGHOP!$Y202,"")</f>
        <v/>
      </c>
      <c r="R202" s="139" t="str">
        <f>IF(AND(TONGHOP!$O202="ThiTN",TONGHOP!$P202="VĐ",TONGHOP!$Z202&lt;&gt;""),TONGHOP!$Z202,"")</f>
        <v/>
      </c>
      <c r="S202" s="137" t="str">
        <f>IF(AND(TONGHOP!$O202="ThiTN",TONGHOP!$P202="TH",TONGHOP!$X202&lt;&gt;""),TONGHOP!$X202,"")</f>
        <v/>
      </c>
      <c r="T202" s="137" t="str">
        <f>IF(AND(TONGHOP!$O202="ThiTN",TONGHOP!$P202="TH",TONGHOP!$Y202&lt;&gt;""),TONGHOP!$Y202,"")</f>
        <v/>
      </c>
      <c r="U202" s="137" t="str">
        <f>IF(AND(TONGHOP!$O202="ThiTN",TONGHOP!$P202="TH",TONGHOP!$Z202&lt;&gt;""),TONGHOP!$Z202,"")</f>
        <v/>
      </c>
    </row>
    <row r="203" spans="1:21">
      <c r="A203" s="139" t="str">
        <f>IF(AND(TONGHOP!$O203="KTHP",OR(TONGHOP!$P203="LT",TONGHOP!$P203="TN"),TONGHOP!$X203&lt;&gt;""),TONGHOP!$X203,"")</f>
        <v>Võ Phước Quang</v>
      </c>
      <c r="B203" s="139" t="str">
        <f>IF(AND(TONGHOP!$O203="KTHP",OR(TONGHOP!$P203="LT",TONGHOP!$P203="TN"),TONGHOP!$Y203&lt;&gt;""),TONGHOP!$Y203,"")</f>
        <v>Võ Anh Hào</v>
      </c>
      <c r="C203" s="139">
        <f>IF(AND(TONGHOP!$O203="KTHP",OR(TONGHOP!$P203="LT",TONGHOP!$P203="TN"),TONGHOP!$Z203&lt;&gt;""),TONGHOP!$Z203,"")</f>
        <v>28</v>
      </c>
      <c r="D203" s="139" t="str">
        <f>IF(AND(TONGHOP!$O203="KTHP",TONGHOP!$P203="VĐ"),TONGHOP!$X203,"")</f>
        <v/>
      </c>
      <c r="E203" s="138" t="str">
        <f>IF(AND(TONGHOP!$O203="KTHP",TONGHOP!$P203="VĐ"),TONGHOP!$Y203,"")</f>
        <v/>
      </c>
      <c r="F203" s="138" t="str">
        <f>IF(AND(TONGHOP!$O203="KTHP",TONGHOP!$P203="VĐ"),TONGHOP!$Z203,"")</f>
        <v/>
      </c>
      <c r="G203" s="139" t="str">
        <f>IF(AND(TONGHOP!$O203="KTHP",TONGHOP!$P203="TL"),TONGHOP!$X203,"")</f>
        <v/>
      </c>
      <c r="H203" s="138" t="str">
        <f>IF(AND(TONGHOP!$O203="KTHP",TONGHOP!$P203="TL"),TONGHOP!$Y203,"")</f>
        <v/>
      </c>
      <c r="I203" s="138" t="str">
        <f>IF(AND(TONGHOP!$O203="KTHP",TONGHOP!$P203="TL"),TONGHOP!$Z203,"")</f>
        <v/>
      </c>
      <c r="J203" s="139" t="str">
        <f>IF(AND(TONGHOP!$O203="KTHP",TONGHOP!$P203="TH"),TONGHOP!$X203,"")</f>
        <v/>
      </c>
      <c r="K203" s="138" t="str">
        <f>IF(AND(TONGHOP!$O203="KTHP",TONGHOP!$P203="TH"),TONGHOP!$Y203,"")</f>
        <v/>
      </c>
      <c r="L203" s="138" t="str">
        <f>IF(AND(TONGHOP!$O203="KTHP",TONGHOP!$P203="TH"),TONGHOP!$Z203,"")</f>
        <v/>
      </c>
      <c r="M203" s="139" t="str">
        <f>IF(AND(TONGHOP!$O203="ThiTN",OR(TONGHOP!$P203="LT",TONGHOP!$P203="TN"),TONGHOP!$X203&lt;&gt;""),TONGHOP!$X203,"")</f>
        <v/>
      </c>
      <c r="N203" s="139" t="str">
        <f>IF(AND(TONGHOP!$O203="ThiTN",OR(TONGHOP!$P203="LT",TONGHOP!$P203="TN"),TONGHOP!$Y203&lt;&gt;""),TONGHOP!$Y203,"")</f>
        <v/>
      </c>
      <c r="O203" s="139" t="str">
        <f>IF(AND(TONGHOP!$O203="ThiTN",OR(TONGHOP!$P203="LT",TONGHOP!$P203="TN"),TONGHOP!$Z203&lt;&gt;""),TONGHOP!$Z203,"")</f>
        <v/>
      </c>
      <c r="P203" s="139" t="str">
        <f>IF(AND(TONGHOP!$O203="ThiTN",TONGHOP!$P203="VĐ",TONGHOP!$X203&lt;&gt;""),TONGHOP!$X203,"")</f>
        <v/>
      </c>
      <c r="Q203" s="139" t="str">
        <f>IF(AND(TONGHOP!$O203="ThiTN",TONGHOP!$P203="VĐ",TONGHOP!$Y203&lt;&gt;""),TONGHOP!$Y203,"")</f>
        <v/>
      </c>
      <c r="R203" s="139" t="str">
        <f>IF(AND(TONGHOP!$O203="ThiTN",TONGHOP!$P203="VĐ",TONGHOP!$Z203&lt;&gt;""),TONGHOP!$Z203,"")</f>
        <v/>
      </c>
      <c r="S203" s="137" t="str">
        <f>IF(AND(TONGHOP!$O203="ThiTN",TONGHOP!$P203="TH",TONGHOP!$X203&lt;&gt;""),TONGHOP!$X203,"")</f>
        <v/>
      </c>
      <c r="T203" s="137" t="str">
        <f>IF(AND(TONGHOP!$O203="ThiTN",TONGHOP!$P203="TH",TONGHOP!$Y203&lt;&gt;""),TONGHOP!$Y203,"")</f>
        <v/>
      </c>
      <c r="U203" s="137" t="str">
        <f>IF(AND(TONGHOP!$O203="ThiTN",TONGHOP!$P203="TH",TONGHOP!$Z203&lt;&gt;""),TONGHOP!$Z203,"")</f>
        <v/>
      </c>
    </row>
    <row r="204" spans="1:21">
      <c r="A204" s="139" t="str">
        <f>IF(AND(TONGHOP!$O204="KTHP",OR(TONGHOP!$P204="LT",TONGHOP!$P204="TN"),TONGHOP!$X204&lt;&gt;""),TONGHOP!$X204,"")</f>
        <v>Phạm Thị Thu Nga</v>
      </c>
      <c r="B204" s="139" t="str">
        <f>IF(AND(TONGHOP!$O204="KTHP",OR(TONGHOP!$P204="LT",TONGHOP!$P204="TN"),TONGHOP!$Y204&lt;&gt;""),TONGHOP!$Y204,"")</f>
        <v>Dương Đức Kiên</v>
      </c>
      <c r="C204" s="139">
        <f>IF(AND(TONGHOP!$O204="KTHP",OR(TONGHOP!$P204="LT",TONGHOP!$P204="TN"),TONGHOP!$Z204&lt;&gt;""),TONGHOP!$Z204,"")</f>
        <v>34</v>
      </c>
      <c r="D204" s="139" t="str">
        <f>IF(AND(TONGHOP!$O204="KTHP",TONGHOP!$P204="VĐ"),TONGHOP!$X204,"")</f>
        <v/>
      </c>
      <c r="E204" s="138" t="str">
        <f>IF(AND(TONGHOP!$O204="KTHP",TONGHOP!$P204="VĐ"),TONGHOP!$Y204,"")</f>
        <v/>
      </c>
      <c r="F204" s="138" t="str">
        <f>IF(AND(TONGHOP!$O204="KTHP",TONGHOP!$P204="VĐ"),TONGHOP!$Z204,"")</f>
        <v/>
      </c>
      <c r="G204" s="139" t="str">
        <f>IF(AND(TONGHOP!$O204="KTHP",TONGHOP!$P204="TL"),TONGHOP!$X204,"")</f>
        <v/>
      </c>
      <c r="H204" s="138" t="str">
        <f>IF(AND(TONGHOP!$O204="KTHP",TONGHOP!$P204="TL"),TONGHOP!$Y204,"")</f>
        <v/>
      </c>
      <c r="I204" s="138" t="str">
        <f>IF(AND(TONGHOP!$O204="KTHP",TONGHOP!$P204="TL"),TONGHOP!$Z204,"")</f>
        <v/>
      </c>
      <c r="J204" s="139" t="str">
        <f>IF(AND(TONGHOP!$O204="KTHP",TONGHOP!$P204="TH"),TONGHOP!$X204,"")</f>
        <v/>
      </c>
      <c r="K204" s="138" t="str">
        <f>IF(AND(TONGHOP!$O204="KTHP",TONGHOP!$P204="TH"),TONGHOP!$Y204,"")</f>
        <v/>
      </c>
      <c r="L204" s="138" t="str">
        <f>IF(AND(TONGHOP!$O204="KTHP",TONGHOP!$P204="TH"),TONGHOP!$Z204,"")</f>
        <v/>
      </c>
      <c r="M204" s="139" t="str">
        <f>IF(AND(TONGHOP!$O204="ThiTN",OR(TONGHOP!$P204="LT",TONGHOP!$P204="TN"),TONGHOP!$X204&lt;&gt;""),TONGHOP!$X204,"")</f>
        <v/>
      </c>
      <c r="N204" s="139" t="str">
        <f>IF(AND(TONGHOP!$O204="ThiTN",OR(TONGHOP!$P204="LT",TONGHOP!$P204="TN"),TONGHOP!$Y204&lt;&gt;""),TONGHOP!$Y204,"")</f>
        <v/>
      </c>
      <c r="O204" s="139" t="str">
        <f>IF(AND(TONGHOP!$O204="ThiTN",OR(TONGHOP!$P204="LT",TONGHOP!$P204="TN"),TONGHOP!$Z204&lt;&gt;""),TONGHOP!$Z204,"")</f>
        <v/>
      </c>
      <c r="P204" s="139" t="str">
        <f>IF(AND(TONGHOP!$O204="ThiTN",TONGHOP!$P204="VĐ",TONGHOP!$X204&lt;&gt;""),TONGHOP!$X204,"")</f>
        <v/>
      </c>
      <c r="Q204" s="139" t="str">
        <f>IF(AND(TONGHOP!$O204="ThiTN",TONGHOP!$P204="VĐ",TONGHOP!$Y204&lt;&gt;""),TONGHOP!$Y204,"")</f>
        <v/>
      </c>
      <c r="R204" s="139" t="str">
        <f>IF(AND(TONGHOP!$O204="ThiTN",TONGHOP!$P204="VĐ",TONGHOP!$Z204&lt;&gt;""),TONGHOP!$Z204,"")</f>
        <v/>
      </c>
      <c r="S204" s="137" t="str">
        <f>IF(AND(TONGHOP!$O204="ThiTN",TONGHOP!$P204="TH",TONGHOP!$X204&lt;&gt;""),TONGHOP!$X204,"")</f>
        <v/>
      </c>
      <c r="T204" s="137" t="str">
        <f>IF(AND(TONGHOP!$O204="ThiTN",TONGHOP!$P204="TH",TONGHOP!$Y204&lt;&gt;""),TONGHOP!$Y204,"")</f>
        <v/>
      </c>
      <c r="U204" s="137" t="str">
        <f>IF(AND(TONGHOP!$O204="ThiTN",TONGHOP!$P204="TH",TONGHOP!$Z204&lt;&gt;""),TONGHOP!$Z204,"")</f>
        <v/>
      </c>
    </row>
    <row r="205" spans="1:21">
      <c r="A205" s="139" t="str">
        <f>IF(AND(TONGHOP!$O205="KTHP",OR(TONGHOP!$P205="LT",TONGHOP!$P205="TN"),TONGHOP!$X205&lt;&gt;""),TONGHOP!$X205,"")</f>
        <v>Nguyễn Thị Cẩm Thạch</v>
      </c>
      <c r="B205" s="139" t="str">
        <f>IF(AND(TONGHOP!$O205="KTHP",OR(TONGHOP!$P205="LT",TONGHOP!$P205="TN"),TONGHOP!$Y205&lt;&gt;""),TONGHOP!$Y205,"")</f>
        <v>Nguyễn Văn Hậu</v>
      </c>
      <c r="C205" s="139">
        <f>IF(AND(TONGHOP!$O205="KTHP",OR(TONGHOP!$P205="LT",TONGHOP!$P205="TN"),TONGHOP!$Z205&lt;&gt;""),TONGHOP!$Z205,"")</f>
        <v>34</v>
      </c>
      <c r="D205" s="139" t="str">
        <f>IF(AND(TONGHOP!$O205="KTHP",TONGHOP!$P205="VĐ"),TONGHOP!$X205,"")</f>
        <v/>
      </c>
      <c r="E205" s="138" t="str">
        <f>IF(AND(TONGHOP!$O205="KTHP",TONGHOP!$P205="VĐ"),TONGHOP!$Y205,"")</f>
        <v/>
      </c>
      <c r="F205" s="138" t="str">
        <f>IF(AND(TONGHOP!$O205="KTHP",TONGHOP!$P205="VĐ"),TONGHOP!$Z205,"")</f>
        <v/>
      </c>
      <c r="G205" s="139" t="str">
        <f>IF(AND(TONGHOP!$O205="KTHP",TONGHOP!$P205="TL"),TONGHOP!$X205,"")</f>
        <v/>
      </c>
      <c r="H205" s="138" t="str">
        <f>IF(AND(TONGHOP!$O205="KTHP",TONGHOP!$P205="TL"),TONGHOP!$Y205,"")</f>
        <v/>
      </c>
      <c r="I205" s="138" t="str">
        <f>IF(AND(TONGHOP!$O205="KTHP",TONGHOP!$P205="TL"),TONGHOP!$Z205,"")</f>
        <v/>
      </c>
      <c r="J205" s="139" t="str">
        <f>IF(AND(TONGHOP!$O205="KTHP",TONGHOP!$P205="TH"),TONGHOP!$X205,"")</f>
        <v/>
      </c>
      <c r="K205" s="138" t="str">
        <f>IF(AND(TONGHOP!$O205="KTHP",TONGHOP!$P205="TH"),TONGHOP!$Y205,"")</f>
        <v/>
      </c>
      <c r="L205" s="138" t="str">
        <f>IF(AND(TONGHOP!$O205="KTHP",TONGHOP!$P205="TH"),TONGHOP!$Z205,"")</f>
        <v/>
      </c>
      <c r="M205" s="139" t="str">
        <f>IF(AND(TONGHOP!$O205="ThiTN",OR(TONGHOP!$P205="LT",TONGHOP!$P205="TN"),TONGHOP!$X205&lt;&gt;""),TONGHOP!$X205,"")</f>
        <v/>
      </c>
      <c r="N205" s="139" t="str">
        <f>IF(AND(TONGHOP!$O205="ThiTN",OR(TONGHOP!$P205="LT",TONGHOP!$P205="TN"),TONGHOP!$Y205&lt;&gt;""),TONGHOP!$Y205,"")</f>
        <v/>
      </c>
      <c r="O205" s="139" t="str">
        <f>IF(AND(TONGHOP!$O205="ThiTN",OR(TONGHOP!$P205="LT",TONGHOP!$P205="TN"),TONGHOP!$Z205&lt;&gt;""),TONGHOP!$Z205,"")</f>
        <v/>
      </c>
      <c r="P205" s="139" t="str">
        <f>IF(AND(TONGHOP!$O205="ThiTN",TONGHOP!$P205="VĐ",TONGHOP!$X205&lt;&gt;""),TONGHOP!$X205,"")</f>
        <v/>
      </c>
      <c r="Q205" s="139" t="str">
        <f>IF(AND(TONGHOP!$O205="ThiTN",TONGHOP!$P205="VĐ",TONGHOP!$Y205&lt;&gt;""),TONGHOP!$Y205,"")</f>
        <v/>
      </c>
      <c r="R205" s="139" t="str">
        <f>IF(AND(TONGHOP!$O205="ThiTN",TONGHOP!$P205="VĐ",TONGHOP!$Z205&lt;&gt;""),TONGHOP!$Z205,"")</f>
        <v/>
      </c>
      <c r="S205" s="137" t="str">
        <f>IF(AND(TONGHOP!$O205="ThiTN",TONGHOP!$P205="TH",TONGHOP!$X205&lt;&gt;""),TONGHOP!$X205,"")</f>
        <v/>
      </c>
      <c r="T205" s="137" t="str">
        <f>IF(AND(TONGHOP!$O205="ThiTN",TONGHOP!$P205="TH",TONGHOP!$Y205&lt;&gt;""),TONGHOP!$Y205,"")</f>
        <v/>
      </c>
      <c r="U205" s="137" t="str">
        <f>IF(AND(TONGHOP!$O205="ThiTN",TONGHOP!$P205="TH",TONGHOP!$Z205&lt;&gt;""),TONGHOP!$Z205,"")</f>
        <v/>
      </c>
    </row>
    <row r="206" spans="1:21">
      <c r="A206" s="139" t="str">
        <f>IF(AND(TONGHOP!$O206="KTHP",OR(TONGHOP!$P206="LT",TONGHOP!$P206="TN"),TONGHOP!$X206&lt;&gt;""),TONGHOP!$X206,"")</f>
        <v>Nguyễn Thị Cẩm Thạch</v>
      </c>
      <c r="B206" s="139" t="str">
        <f>IF(AND(TONGHOP!$O206="KTHP",OR(TONGHOP!$P206="LT",TONGHOP!$P206="TN"),TONGHOP!$Y206&lt;&gt;""),TONGHOP!$Y206,"")</f>
        <v>Nguyễn Văn Hậu</v>
      </c>
      <c r="C206" s="139">
        <f>IF(AND(TONGHOP!$O206="KTHP",OR(TONGHOP!$P206="LT",TONGHOP!$P206="TN"),TONGHOP!$Z206&lt;&gt;""),TONGHOP!$Z206,"")</f>
        <v>33</v>
      </c>
      <c r="D206" s="139" t="str">
        <f>IF(AND(TONGHOP!$O206="KTHP",TONGHOP!$P206="VĐ"),TONGHOP!$X206,"")</f>
        <v/>
      </c>
      <c r="E206" s="138" t="str">
        <f>IF(AND(TONGHOP!$O206="KTHP",TONGHOP!$P206="VĐ"),TONGHOP!$Y206,"")</f>
        <v/>
      </c>
      <c r="F206" s="138" t="str">
        <f>IF(AND(TONGHOP!$O206="KTHP",TONGHOP!$P206="VĐ"),TONGHOP!$Z206,"")</f>
        <v/>
      </c>
      <c r="G206" s="139" t="str">
        <f>IF(AND(TONGHOP!$O206="KTHP",TONGHOP!$P206="TL"),TONGHOP!$X206,"")</f>
        <v/>
      </c>
      <c r="H206" s="138" t="str">
        <f>IF(AND(TONGHOP!$O206="KTHP",TONGHOP!$P206="TL"),TONGHOP!$Y206,"")</f>
        <v/>
      </c>
      <c r="I206" s="138" t="str">
        <f>IF(AND(TONGHOP!$O206="KTHP",TONGHOP!$P206="TL"),TONGHOP!$Z206,"")</f>
        <v/>
      </c>
      <c r="J206" s="139" t="str">
        <f>IF(AND(TONGHOP!$O206="KTHP",TONGHOP!$P206="TH"),TONGHOP!$X206,"")</f>
        <v/>
      </c>
      <c r="K206" s="138" t="str">
        <f>IF(AND(TONGHOP!$O206="KTHP",TONGHOP!$P206="TH"),TONGHOP!$Y206,"")</f>
        <v/>
      </c>
      <c r="L206" s="138" t="str">
        <f>IF(AND(TONGHOP!$O206="KTHP",TONGHOP!$P206="TH"),TONGHOP!$Z206,"")</f>
        <v/>
      </c>
      <c r="M206" s="139" t="str">
        <f>IF(AND(TONGHOP!$O206="ThiTN",OR(TONGHOP!$P206="LT",TONGHOP!$P206="TN"),TONGHOP!$X206&lt;&gt;""),TONGHOP!$X206,"")</f>
        <v/>
      </c>
      <c r="N206" s="139" t="str">
        <f>IF(AND(TONGHOP!$O206="ThiTN",OR(TONGHOP!$P206="LT",TONGHOP!$P206="TN"),TONGHOP!$Y206&lt;&gt;""),TONGHOP!$Y206,"")</f>
        <v/>
      </c>
      <c r="O206" s="139" t="str">
        <f>IF(AND(TONGHOP!$O206="ThiTN",OR(TONGHOP!$P206="LT",TONGHOP!$P206="TN"),TONGHOP!$Z206&lt;&gt;""),TONGHOP!$Z206,"")</f>
        <v/>
      </c>
      <c r="P206" s="139" t="str">
        <f>IF(AND(TONGHOP!$O206="ThiTN",TONGHOP!$P206="VĐ",TONGHOP!$X206&lt;&gt;""),TONGHOP!$X206,"")</f>
        <v/>
      </c>
      <c r="Q206" s="139" t="str">
        <f>IF(AND(TONGHOP!$O206="ThiTN",TONGHOP!$P206="VĐ",TONGHOP!$Y206&lt;&gt;""),TONGHOP!$Y206,"")</f>
        <v/>
      </c>
      <c r="R206" s="139" t="str">
        <f>IF(AND(TONGHOP!$O206="ThiTN",TONGHOP!$P206="VĐ",TONGHOP!$Z206&lt;&gt;""),TONGHOP!$Z206,"")</f>
        <v/>
      </c>
      <c r="S206" s="137" t="str">
        <f>IF(AND(TONGHOP!$O206="ThiTN",TONGHOP!$P206="TH",TONGHOP!$X206&lt;&gt;""),TONGHOP!$X206,"")</f>
        <v/>
      </c>
      <c r="T206" s="137" t="str">
        <f>IF(AND(TONGHOP!$O206="ThiTN",TONGHOP!$P206="TH",TONGHOP!$Y206&lt;&gt;""),TONGHOP!$Y206,"")</f>
        <v/>
      </c>
      <c r="U206" s="137" t="str">
        <f>IF(AND(TONGHOP!$O206="ThiTN",TONGHOP!$P206="TH",TONGHOP!$Z206&lt;&gt;""),TONGHOP!$Z206,"")</f>
        <v/>
      </c>
    </row>
    <row r="207" spans="1:21">
      <c r="A207" s="139" t="str">
        <f>IF(AND(TONGHOP!$O207="KTHP",OR(TONGHOP!$P207="LT",TONGHOP!$P207="TN"),TONGHOP!$X207&lt;&gt;""),TONGHOP!$X207,"")</f>
        <v>Nguyễn Thị Thủy(CB)</v>
      </c>
      <c r="B207" s="139" t="str">
        <f>IF(AND(TONGHOP!$O207="KTHP",OR(TONGHOP!$P207="LT",TONGHOP!$P207="TN"),TONGHOP!$Y207&lt;&gt;""),TONGHOP!$Y207,"")</f>
        <v>Hà Như Mai</v>
      </c>
      <c r="C207" s="139">
        <f>IF(AND(TONGHOP!$O207="KTHP",OR(TONGHOP!$P207="LT",TONGHOP!$P207="TN"),TONGHOP!$Z207&lt;&gt;""),TONGHOP!$Z207,"")</f>
        <v>34</v>
      </c>
      <c r="D207" s="139" t="str">
        <f>IF(AND(TONGHOP!$O207="KTHP",TONGHOP!$P207="VĐ"),TONGHOP!$X207,"")</f>
        <v/>
      </c>
      <c r="E207" s="138" t="str">
        <f>IF(AND(TONGHOP!$O207="KTHP",TONGHOP!$P207="VĐ"),TONGHOP!$Y207,"")</f>
        <v/>
      </c>
      <c r="F207" s="138" t="str">
        <f>IF(AND(TONGHOP!$O207="KTHP",TONGHOP!$P207="VĐ"),TONGHOP!$Z207,"")</f>
        <v/>
      </c>
      <c r="G207" s="139" t="str">
        <f>IF(AND(TONGHOP!$O207="KTHP",TONGHOP!$P207="TL"),TONGHOP!$X207,"")</f>
        <v/>
      </c>
      <c r="H207" s="138" t="str">
        <f>IF(AND(TONGHOP!$O207="KTHP",TONGHOP!$P207="TL"),TONGHOP!$Y207,"")</f>
        <v/>
      </c>
      <c r="I207" s="138" t="str">
        <f>IF(AND(TONGHOP!$O207="KTHP",TONGHOP!$P207="TL"),TONGHOP!$Z207,"")</f>
        <v/>
      </c>
      <c r="J207" s="139" t="str">
        <f>IF(AND(TONGHOP!$O207="KTHP",TONGHOP!$P207="TH"),TONGHOP!$X207,"")</f>
        <v/>
      </c>
      <c r="K207" s="138" t="str">
        <f>IF(AND(TONGHOP!$O207="KTHP",TONGHOP!$P207="TH"),TONGHOP!$Y207,"")</f>
        <v/>
      </c>
      <c r="L207" s="138" t="str">
        <f>IF(AND(TONGHOP!$O207="KTHP",TONGHOP!$P207="TH"),TONGHOP!$Z207,"")</f>
        <v/>
      </c>
      <c r="M207" s="139" t="str">
        <f>IF(AND(TONGHOP!$O207="ThiTN",OR(TONGHOP!$P207="LT",TONGHOP!$P207="TN"),TONGHOP!$X207&lt;&gt;""),TONGHOP!$X207,"")</f>
        <v/>
      </c>
      <c r="N207" s="139" t="str">
        <f>IF(AND(TONGHOP!$O207="ThiTN",OR(TONGHOP!$P207="LT",TONGHOP!$P207="TN"),TONGHOP!$Y207&lt;&gt;""),TONGHOP!$Y207,"")</f>
        <v/>
      </c>
      <c r="O207" s="139" t="str">
        <f>IF(AND(TONGHOP!$O207="ThiTN",OR(TONGHOP!$P207="LT",TONGHOP!$P207="TN"),TONGHOP!$Z207&lt;&gt;""),TONGHOP!$Z207,"")</f>
        <v/>
      </c>
      <c r="P207" s="139" t="str">
        <f>IF(AND(TONGHOP!$O207="ThiTN",TONGHOP!$P207="VĐ",TONGHOP!$X207&lt;&gt;""),TONGHOP!$X207,"")</f>
        <v/>
      </c>
      <c r="Q207" s="139" t="str">
        <f>IF(AND(TONGHOP!$O207="ThiTN",TONGHOP!$P207="VĐ",TONGHOP!$Y207&lt;&gt;""),TONGHOP!$Y207,"")</f>
        <v/>
      </c>
      <c r="R207" s="139" t="str">
        <f>IF(AND(TONGHOP!$O207="ThiTN",TONGHOP!$P207="VĐ",TONGHOP!$Z207&lt;&gt;""),TONGHOP!$Z207,"")</f>
        <v/>
      </c>
      <c r="S207" s="137" t="str">
        <f>IF(AND(TONGHOP!$O207="ThiTN",TONGHOP!$P207="TH",TONGHOP!$X207&lt;&gt;""),TONGHOP!$X207,"")</f>
        <v/>
      </c>
      <c r="T207" s="137" t="str">
        <f>IF(AND(TONGHOP!$O207="ThiTN",TONGHOP!$P207="TH",TONGHOP!$Y207&lt;&gt;""),TONGHOP!$Y207,"")</f>
        <v/>
      </c>
      <c r="U207" s="137" t="str">
        <f>IF(AND(TONGHOP!$O207="ThiTN",TONGHOP!$P207="TH",TONGHOP!$Z207&lt;&gt;""),TONGHOP!$Z207,"")</f>
        <v/>
      </c>
    </row>
    <row r="208" spans="1:21">
      <c r="A208" s="139" t="str">
        <f>IF(AND(TONGHOP!$O208="KTHP",OR(TONGHOP!$P208="LT",TONGHOP!$P208="TN"),TONGHOP!$X208&lt;&gt;""),TONGHOP!$X208,"")</f>
        <v>Nguyễn Thị Thủy(CB)</v>
      </c>
      <c r="B208" s="139" t="str">
        <f>IF(AND(TONGHOP!$O208="KTHP",OR(TONGHOP!$P208="LT",TONGHOP!$P208="TN"),TONGHOP!$Y208&lt;&gt;""),TONGHOP!$Y208,"")</f>
        <v>Hà Như Mai</v>
      </c>
      <c r="C208" s="139">
        <f>IF(AND(TONGHOP!$O208="KTHP",OR(TONGHOP!$P208="LT",TONGHOP!$P208="TN"),TONGHOP!$Z208&lt;&gt;""),TONGHOP!$Z208,"")</f>
        <v>35</v>
      </c>
      <c r="D208" s="139" t="str">
        <f>IF(AND(TONGHOP!$O208="KTHP",TONGHOP!$P208="VĐ"),TONGHOP!$X208,"")</f>
        <v/>
      </c>
      <c r="E208" s="138" t="str">
        <f>IF(AND(TONGHOP!$O208="KTHP",TONGHOP!$P208="VĐ"),TONGHOP!$Y208,"")</f>
        <v/>
      </c>
      <c r="F208" s="138" t="str">
        <f>IF(AND(TONGHOP!$O208="KTHP",TONGHOP!$P208="VĐ"),TONGHOP!$Z208,"")</f>
        <v/>
      </c>
      <c r="G208" s="139" t="str">
        <f>IF(AND(TONGHOP!$O208="KTHP",TONGHOP!$P208="TL"),TONGHOP!$X208,"")</f>
        <v/>
      </c>
      <c r="H208" s="138" t="str">
        <f>IF(AND(TONGHOP!$O208="KTHP",TONGHOP!$P208="TL"),TONGHOP!$Y208,"")</f>
        <v/>
      </c>
      <c r="I208" s="138" t="str">
        <f>IF(AND(TONGHOP!$O208="KTHP",TONGHOP!$P208="TL"),TONGHOP!$Z208,"")</f>
        <v/>
      </c>
      <c r="J208" s="139" t="str">
        <f>IF(AND(TONGHOP!$O208="KTHP",TONGHOP!$P208="TH"),TONGHOP!$X208,"")</f>
        <v/>
      </c>
      <c r="K208" s="138" t="str">
        <f>IF(AND(TONGHOP!$O208="KTHP",TONGHOP!$P208="TH"),TONGHOP!$Y208,"")</f>
        <v/>
      </c>
      <c r="L208" s="138" t="str">
        <f>IF(AND(TONGHOP!$O208="KTHP",TONGHOP!$P208="TH"),TONGHOP!$Z208,"")</f>
        <v/>
      </c>
      <c r="M208" s="139" t="str">
        <f>IF(AND(TONGHOP!$O208="ThiTN",OR(TONGHOP!$P208="LT",TONGHOP!$P208="TN"),TONGHOP!$X208&lt;&gt;""),TONGHOP!$X208,"")</f>
        <v/>
      </c>
      <c r="N208" s="139" t="str">
        <f>IF(AND(TONGHOP!$O208="ThiTN",OR(TONGHOP!$P208="LT",TONGHOP!$P208="TN"),TONGHOP!$Y208&lt;&gt;""),TONGHOP!$Y208,"")</f>
        <v/>
      </c>
      <c r="O208" s="139" t="str">
        <f>IF(AND(TONGHOP!$O208="ThiTN",OR(TONGHOP!$P208="LT",TONGHOP!$P208="TN"),TONGHOP!$Z208&lt;&gt;""),TONGHOP!$Z208,"")</f>
        <v/>
      </c>
      <c r="P208" s="139" t="str">
        <f>IF(AND(TONGHOP!$O208="ThiTN",TONGHOP!$P208="VĐ",TONGHOP!$X208&lt;&gt;""),TONGHOP!$X208,"")</f>
        <v/>
      </c>
      <c r="Q208" s="139" t="str">
        <f>IF(AND(TONGHOP!$O208="ThiTN",TONGHOP!$P208="VĐ",TONGHOP!$Y208&lt;&gt;""),TONGHOP!$Y208,"")</f>
        <v/>
      </c>
      <c r="R208" s="139" t="str">
        <f>IF(AND(TONGHOP!$O208="ThiTN",TONGHOP!$P208="VĐ",TONGHOP!$Z208&lt;&gt;""),TONGHOP!$Z208,"")</f>
        <v/>
      </c>
      <c r="S208" s="137" t="str">
        <f>IF(AND(TONGHOP!$O208="ThiTN",TONGHOP!$P208="TH",TONGHOP!$X208&lt;&gt;""),TONGHOP!$X208,"")</f>
        <v/>
      </c>
      <c r="T208" s="137" t="str">
        <f>IF(AND(TONGHOP!$O208="ThiTN",TONGHOP!$P208="TH",TONGHOP!$Y208&lt;&gt;""),TONGHOP!$Y208,"")</f>
        <v/>
      </c>
      <c r="U208" s="137" t="str">
        <f>IF(AND(TONGHOP!$O208="ThiTN",TONGHOP!$P208="TH",TONGHOP!$Z208&lt;&gt;""),TONGHOP!$Z208,"")</f>
        <v/>
      </c>
    </row>
    <row r="209" spans="1:21">
      <c r="A209" s="139" t="str">
        <f>IF(AND(TONGHOP!$O209="KTHP",OR(TONGHOP!$P209="LT",TONGHOP!$P209="TN"),TONGHOP!$X209&lt;&gt;""),TONGHOP!$X209,"")</f>
        <v>Phạm Thị Thu Nga</v>
      </c>
      <c r="B209" s="139" t="str">
        <f>IF(AND(TONGHOP!$O209="KTHP",OR(TONGHOP!$P209="LT",TONGHOP!$P209="TN"),TONGHOP!$Y209&lt;&gt;""),TONGHOP!$Y209,"")</f>
        <v>Dương Đức Kiên</v>
      </c>
      <c r="C209" s="139">
        <f>IF(AND(TONGHOP!$O209="KTHP",OR(TONGHOP!$P209="LT",TONGHOP!$P209="TN"),TONGHOP!$Z209&lt;&gt;""),TONGHOP!$Z209,"")</f>
        <v>34</v>
      </c>
      <c r="D209" s="139" t="str">
        <f>IF(AND(TONGHOP!$O209="KTHP",TONGHOP!$P209="VĐ"),TONGHOP!$X209,"")</f>
        <v/>
      </c>
      <c r="E209" s="138" t="str">
        <f>IF(AND(TONGHOP!$O209="KTHP",TONGHOP!$P209="VĐ"),TONGHOP!$Y209,"")</f>
        <v/>
      </c>
      <c r="F209" s="138" t="str">
        <f>IF(AND(TONGHOP!$O209="KTHP",TONGHOP!$P209="VĐ"),TONGHOP!$Z209,"")</f>
        <v/>
      </c>
      <c r="G209" s="139" t="str">
        <f>IF(AND(TONGHOP!$O209="KTHP",TONGHOP!$P209="TL"),TONGHOP!$X209,"")</f>
        <v/>
      </c>
      <c r="H209" s="138" t="str">
        <f>IF(AND(TONGHOP!$O209="KTHP",TONGHOP!$P209="TL"),TONGHOP!$Y209,"")</f>
        <v/>
      </c>
      <c r="I209" s="138" t="str">
        <f>IF(AND(TONGHOP!$O209="KTHP",TONGHOP!$P209="TL"),TONGHOP!$Z209,"")</f>
        <v/>
      </c>
      <c r="J209" s="139" t="str">
        <f>IF(AND(TONGHOP!$O209="KTHP",TONGHOP!$P209="TH"),TONGHOP!$X209,"")</f>
        <v/>
      </c>
      <c r="K209" s="138" t="str">
        <f>IF(AND(TONGHOP!$O209="KTHP",TONGHOP!$P209="TH"),TONGHOP!$Y209,"")</f>
        <v/>
      </c>
      <c r="L209" s="138" t="str">
        <f>IF(AND(TONGHOP!$O209="KTHP",TONGHOP!$P209="TH"),TONGHOP!$Z209,"")</f>
        <v/>
      </c>
      <c r="M209" s="139" t="str">
        <f>IF(AND(TONGHOP!$O209="ThiTN",OR(TONGHOP!$P209="LT",TONGHOP!$P209="TN"),TONGHOP!$X209&lt;&gt;""),TONGHOP!$X209,"")</f>
        <v/>
      </c>
      <c r="N209" s="139" t="str">
        <f>IF(AND(TONGHOP!$O209="ThiTN",OR(TONGHOP!$P209="LT",TONGHOP!$P209="TN"),TONGHOP!$Y209&lt;&gt;""),TONGHOP!$Y209,"")</f>
        <v/>
      </c>
      <c r="O209" s="139" t="str">
        <f>IF(AND(TONGHOP!$O209="ThiTN",OR(TONGHOP!$P209="LT",TONGHOP!$P209="TN"),TONGHOP!$Z209&lt;&gt;""),TONGHOP!$Z209,"")</f>
        <v/>
      </c>
      <c r="P209" s="139" t="str">
        <f>IF(AND(TONGHOP!$O209="ThiTN",TONGHOP!$P209="VĐ",TONGHOP!$X209&lt;&gt;""),TONGHOP!$X209,"")</f>
        <v/>
      </c>
      <c r="Q209" s="139" t="str">
        <f>IF(AND(TONGHOP!$O209="ThiTN",TONGHOP!$P209="VĐ",TONGHOP!$Y209&lt;&gt;""),TONGHOP!$Y209,"")</f>
        <v/>
      </c>
      <c r="R209" s="139" t="str">
        <f>IF(AND(TONGHOP!$O209="ThiTN",TONGHOP!$P209="VĐ",TONGHOP!$Z209&lt;&gt;""),TONGHOP!$Z209,"")</f>
        <v/>
      </c>
      <c r="S209" s="137" t="str">
        <f>IF(AND(TONGHOP!$O209="ThiTN",TONGHOP!$P209="TH",TONGHOP!$X209&lt;&gt;""),TONGHOP!$X209,"")</f>
        <v/>
      </c>
      <c r="T209" s="137" t="str">
        <f>IF(AND(TONGHOP!$O209="ThiTN",TONGHOP!$P209="TH",TONGHOP!$Y209&lt;&gt;""),TONGHOP!$Y209,"")</f>
        <v/>
      </c>
      <c r="U209" s="137" t="str">
        <f>IF(AND(TONGHOP!$O209="ThiTN",TONGHOP!$P209="TH",TONGHOP!$Z209&lt;&gt;""),TONGHOP!$Z209,"")</f>
        <v/>
      </c>
    </row>
    <row r="210" spans="1:21">
      <c r="A210" s="139" t="str">
        <f>IF(AND(TONGHOP!$O210="KTHP",OR(TONGHOP!$P210="LT",TONGHOP!$P210="TN"),TONGHOP!$X210&lt;&gt;""),TONGHOP!$X210,"")</f>
        <v>Phạm Thị Thu Nga</v>
      </c>
      <c r="B210" s="139" t="str">
        <f>IF(AND(TONGHOP!$O210="KTHP",OR(TONGHOP!$P210="LT",TONGHOP!$P210="TN"),TONGHOP!$Y210&lt;&gt;""),TONGHOP!$Y210,"")</f>
        <v>Dương Đức Kiên</v>
      </c>
      <c r="C210" s="139">
        <f>IF(AND(TONGHOP!$O210="KTHP",OR(TONGHOP!$P210="LT",TONGHOP!$P210="TN"),TONGHOP!$Z210&lt;&gt;""),TONGHOP!$Z210,"")</f>
        <v>35</v>
      </c>
      <c r="D210" s="139" t="str">
        <f>IF(AND(TONGHOP!$O210="KTHP",TONGHOP!$P210="VĐ"),TONGHOP!$X210,"")</f>
        <v/>
      </c>
      <c r="E210" s="138" t="str">
        <f>IF(AND(TONGHOP!$O210="KTHP",TONGHOP!$P210="VĐ"),TONGHOP!$Y210,"")</f>
        <v/>
      </c>
      <c r="F210" s="138" t="str">
        <f>IF(AND(TONGHOP!$O210="KTHP",TONGHOP!$P210="VĐ"),TONGHOP!$Z210,"")</f>
        <v/>
      </c>
      <c r="G210" s="139" t="str">
        <f>IF(AND(TONGHOP!$O210="KTHP",TONGHOP!$P210="TL"),TONGHOP!$X210,"")</f>
        <v/>
      </c>
      <c r="H210" s="138" t="str">
        <f>IF(AND(TONGHOP!$O210="KTHP",TONGHOP!$P210="TL"),TONGHOP!$Y210,"")</f>
        <v/>
      </c>
      <c r="I210" s="138" t="str">
        <f>IF(AND(TONGHOP!$O210="KTHP",TONGHOP!$P210="TL"),TONGHOP!$Z210,"")</f>
        <v/>
      </c>
      <c r="J210" s="139" t="str">
        <f>IF(AND(TONGHOP!$O210="KTHP",TONGHOP!$P210="TH"),TONGHOP!$X210,"")</f>
        <v/>
      </c>
      <c r="K210" s="138" t="str">
        <f>IF(AND(TONGHOP!$O210="KTHP",TONGHOP!$P210="TH"),TONGHOP!$Y210,"")</f>
        <v/>
      </c>
      <c r="L210" s="138" t="str">
        <f>IF(AND(TONGHOP!$O210="KTHP",TONGHOP!$P210="TH"),TONGHOP!$Z210,"")</f>
        <v/>
      </c>
      <c r="M210" s="139" t="str">
        <f>IF(AND(TONGHOP!$O210="ThiTN",OR(TONGHOP!$P210="LT",TONGHOP!$P210="TN"),TONGHOP!$X210&lt;&gt;""),TONGHOP!$X210,"")</f>
        <v/>
      </c>
      <c r="N210" s="139" t="str">
        <f>IF(AND(TONGHOP!$O210="ThiTN",OR(TONGHOP!$P210="LT",TONGHOP!$P210="TN"),TONGHOP!$Y210&lt;&gt;""),TONGHOP!$Y210,"")</f>
        <v/>
      </c>
      <c r="O210" s="139" t="str">
        <f>IF(AND(TONGHOP!$O210="ThiTN",OR(TONGHOP!$P210="LT",TONGHOP!$P210="TN"),TONGHOP!$Z210&lt;&gt;""),TONGHOP!$Z210,"")</f>
        <v/>
      </c>
      <c r="P210" s="139" t="str">
        <f>IF(AND(TONGHOP!$O210="ThiTN",TONGHOP!$P210="VĐ",TONGHOP!$X210&lt;&gt;""),TONGHOP!$X210,"")</f>
        <v/>
      </c>
      <c r="Q210" s="139" t="str">
        <f>IF(AND(TONGHOP!$O210="ThiTN",TONGHOP!$P210="VĐ",TONGHOP!$Y210&lt;&gt;""),TONGHOP!$Y210,"")</f>
        <v/>
      </c>
      <c r="R210" s="139" t="str">
        <f>IF(AND(TONGHOP!$O210="ThiTN",TONGHOP!$P210="VĐ",TONGHOP!$Z210&lt;&gt;""),TONGHOP!$Z210,"")</f>
        <v/>
      </c>
      <c r="S210" s="137" t="str">
        <f>IF(AND(TONGHOP!$O210="ThiTN",TONGHOP!$P210="TH",TONGHOP!$X210&lt;&gt;""),TONGHOP!$X210,"")</f>
        <v/>
      </c>
      <c r="T210" s="137" t="str">
        <f>IF(AND(TONGHOP!$O210="ThiTN",TONGHOP!$P210="TH",TONGHOP!$Y210&lt;&gt;""),TONGHOP!$Y210,"")</f>
        <v/>
      </c>
      <c r="U210" s="137" t="str">
        <f>IF(AND(TONGHOP!$O210="ThiTN",TONGHOP!$P210="TH",TONGHOP!$Z210&lt;&gt;""),TONGHOP!$Z210,"")</f>
        <v/>
      </c>
    </row>
    <row r="211" spans="1:21">
      <c r="A211" s="139" t="str">
        <f>IF(AND(TONGHOP!$O211="KTHP",OR(TONGHOP!$P211="LT",TONGHOP!$P211="TN"),TONGHOP!$X211&lt;&gt;""),TONGHOP!$X211,"")</f>
        <v>Nguyễn Thị Cẩm Thạch</v>
      </c>
      <c r="B211" s="139" t="str">
        <f>IF(AND(TONGHOP!$O211="KTHP",OR(TONGHOP!$P211="LT",TONGHOP!$P211="TN"),TONGHOP!$Y211&lt;&gt;""),TONGHOP!$Y211,"")</f>
        <v>Nguyễn Văn Hậu</v>
      </c>
      <c r="C211" s="139">
        <f>IF(AND(TONGHOP!$O211="KTHP",OR(TONGHOP!$P211="LT",TONGHOP!$P211="TN"),TONGHOP!$Z211&lt;&gt;""),TONGHOP!$Z211,"")</f>
        <v>34</v>
      </c>
      <c r="D211" s="139" t="str">
        <f>IF(AND(TONGHOP!$O211="KTHP",TONGHOP!$P211="VĐ"),TONGHOP!$X211,"")</f>
        <v/>
      </c>
      <c r="E211" s="138" t="str">
        <f>IF(AND(TONGHOP!$O211="KTHP",TONGHOP!$P211="VĐ"),TONGHOP!$Y211,"")</f>
        <v/>
      </c>
      <c r="F211" s="138" t="str">
        <f>IF(AND(TONGHOP!$O211="KTHP",TONGHOP!$P211="VĐ"),TONGHOP!$Z211,"")</f>
        <v/>
      </c>
      <c r="G211" s="139" t="str">
        <f>IF(AND(TONGHOP!$O211="KTHP",TONGHOP!$P211="TL"),TONGHOP!$X211,"")</f>
        <v/>
      </c>
      <c r="H211" s="138" t="str">
        <f>IF(AND(TONGHOP!$O211="KTHP",TONGHOP!$P211="TL"),TONGHOP!$Y211,"")</f>
        <v/>
      </c>
      <c r="I211" s="138" t="str">
        <f>IF(AND(TONGHOP!$O211="KTHP",TONGHOP!$P211="TL"),TONGHOP!$Z211,"")</f>
        <v/>
      </c>
      <c r="J211" s="139" t="str">
        <f>IF(AND(TONGHOP!$O211="KTHP",TONGHOP!$P211="TH"),TONGHOP!$X211,"")</f>
        <v/>
      </c>
      <c r="K211" s="138" t="str">
        <f>IF(AND(TONGHOP!$O211="KTHP",TONGHOP!$P211="TH"),TONGHOP!$Y211,"")</f>
        <v/>
      </c>
      <c r="L211" s="138" t="str">
        <f>IF(AND(TONGHOP!$O211="KTHP",TONGHOP!$P211="TH"),TONGHOP!$Z211,"")</f>
        <v/>
      </c>
      <c r="M211" s="139" t="str">
        <f>IF(AND(TONGHOP!$O211="ThiTN",OR(TONGHOP!$P211="LT",TONGHOP!$P211="TN"),TONGHOP!$X211&lt;&gt;""),TONGHOP!$X211,"")</f>
        <v/>
      </c>
      <c r="N211" s="139" t="str">
        <f>IF(AND(TONGHOP!$O211="ThiTN",OR(TONGHOP!$P211="LT",TONGHOP!$P211="TN"),TONGHOP!$Y211&lt;&gt;""),TONGHOP!$Y211,"")</f>
        <v/>
      </c>
      <c r="O211" s="139" t="str">
        <f>IF(AND(TONGHOP!$O211="ThiTN",OR(TONGHOP!$P211="LT",TONGHOP!$P211="TN"),TONGHOP!$Z211&lt;&gt;""),TONGHOP!$Z211,"")</f>
        <v/>
      </c>
      <c r="P211" s="139" t="str">
        <f>IF(AND(TONGHOP!$O211="ThiTN",TONGHOP!$P211="VĐ",TONGHOP!$X211&lt;&gt;""),TONGHOP!$X211,"")</f>
        <v/>
      </c>
      <c r="Q211" s="139" t="str">
        <f>IF(AND(TONGHOP!$O211="ThiTN",TONGHOP!$P211="VĐ",TONGHOP!$Y211&lt;&gt;""),TONGHOP!$Y211,"")</f>
        <v/>
      </c>
      <c r="R211" s="139" t="str">
        <f>IF(AND(TONGHOP!$O211="ThiTN",TONGHOP!$P211="VĐ",TONGHOP!$Z211&lt;&gt;""),TONGHOP!$Z211,"")</f>
        <v/>
      </c>
      <c r="S211" s="137" t="str">
        <f>IF(AND(TONGHOP!$O211="ThiTN",TONGHOP!$P211="TH",TONGHOP!$X211&lt;&gt;""),TONGHOP!$X211,"")</f>
        <v/>
      </c>
      <c r="T211" s="137" t="str">
        <f>IF(AND(TONGHOP!$O211="ThiTN",TONGHOP!$P211="TH",TONGHOP!$Y211&lt;&gt;""),TONGHOP!$Y211,"")</f>
        <v/>
      </c>
      <c r="U211" s="137" t="str">
        <f>IF(AND(TONGHOP!$O211="ThiTN",TONGHOP!$P211="TH",TONGHOP!$Z211&lt;&gt;""),TONGHOP!$Z211,"")</f>
        <v/>
      </c>
    </row>
    <row r="212" spans="1:21">
      <c r="A212" s="139" t="str">
        <f>IF(AND(TONGHOP!$O212="KTHP",OR(TONGHOP!$P212="LT",TONGHOP!$P212="TN"),TONGHOP!$X212&lt;&gt;""),TONGHOP!$X212,"")</f>
        <v>Nguyễn Thị Thủy(CB)</v>
      </c>
      <c r="B212" s="139" t="str">
        <f>IF(AND(TONGHOP!$O212="KTHP",OR(TONGHOP!$P212="LT",TONGHOP!$P212="TN"),TONGHOP!$Y212&lt;&gt;""),TONGHOP!$Y212,"")</f>
        <v>Hà Như Mai</v>
      </c>
      <c r="C212" s="139">
        <f>IF(AND(TONGHOP!$O212="KTHP",OR(TONGHOP!$P212="LT",TONGHOP!$P212="TN"),TONGHOP!$Z212&lt;&gt;""),TONGHOP!$Z212,"")</f>
        <v>34</v>
      </c>
      <c r="D212" s="139" t="str">
        <f>IF(AND(TONGHOP!$O212="KTHP",TONGHOP!$P212="VĐ"),TONGHOP!$X212,"")</f>
        <v/>
      </c>
      <c r="E212" s="138" t="str">
        <f>IF(AND(TONGHOP!$O212="KTHP",TONGHOP!$P212="VĐ"),TONGHOP!$Y212,"")</f>
        <v/>
      </c>
      <c r="F212" s="138" t="str">
        <f>IF(AND(TONGHOP!$O212="KTHP",TONGHOP!$P212="VĐ"),TONGHOP!$Z212,"")</f>
        <v/>
      </c>
      <c r="G212" s="139" t="str">
        <f>IF(AND(TONGHOP!$O212="KTHP",TONGHOP!$P212="TL"),TONGHOP!$X212,"")</f>
        <v/>
      </c>
      <c r="H212" s="138" t="str">
        <f>IF(AND(TONGHOP!$O212="KTHP",TONGHOP!$P212="TL"),TONGHOP!$Y212,"")</f>
        <v/>
      </c>
      <c r="I212" s="138" t="str">
        <f>IF(AND(TONGHOP!$O212="KTHP",TONGHOP!$P212="TL"),TONGHOP!$Z212,"")</f>
        <v/>
      </c>
      <c r="J212" s="139" t="str">
        <f>IF(AND(TONGHOP!$O212="KTHP",TONGHOP!$P212="TH"),TONGHOP!$X212,"")</f>
        <v/>
      </c>
      <c r="K212" s="138" t="str">
        <f>IF(AND(TONGHOP!$O212="KTHP",TONGHOP!$P212="TH"),TONGHOP!$Y212,"")</f>
        <v/>
      </c>
      <c r="L212" s="138" t="str">
        <f>IF(AND(TONGHOP!$O212="KTHP",TONGHOP!$P212="TH"),TONGHOP!$Z212,"")</f>
        <v/>
      </c>
      <c r="M212" s="139" t="str">
        <f>IF(AND(TONGHOP!$O212="ThiTN",OR(TONGHOP!$P212="LT",TONGHOP!$P212="TN"),TONGHOP!$X212&lt;&gt;""),TONGHOP!$X212,"")</f>
        <v/>
      </c>
      <c r="N212" s="139" t="str">
        <f>IF(AND(TONGHOP!$O212="ThiTN",OR(TONGHOP!$P212="LT",TONGHOP!$P212="TN"),TONGHOP!$Y212&lt;&gt;""),TONGHOP!$Y212,"")</f>
        <v/>
      </c>
      <c r="O212" s="139" t="str">
        <f>IF(AND(TONGHOP!$O212="ThiTN",OR(TONGHOP!$P212="LT",TONGHOP!$P212="TN"),TONGHOP!$Z212&lt;&gt;""),TONGHOP!$Z212,"")</f>
        <v/>
      </c>
      <c r="P212" s="139" t="str">
        <f>IF(AND(TONGHOP!$O212="ThiTN",TONGHOP!$P212="VĐ",TONGHOP!$X212&lt;&gt;""),TONGHOP!$X212,"")</f>
        <v/>
      </c>
      <c r="Q212" s="139" t="str">
        <f>IF(AND(TONGHOP!$O212="ThiTN",TONGHOP!$P212="VĐ",TONGHOP!$Y212&lt;&gt;""),TONGHOP!$Y212,"")</f>
        <v/>
      </c>
      <c r="R212" s="139" t="str">
        <f>IF(AND(TONGHOP!$O212="ThiTN",TONGHOP!$P212="VĐ",TONGHOP!$Z212&lt;&gt;""),TONGHOP!$Z212,"")</f>
        <v/>
      </c>
      <c r="S212" s="137" t="str">
        <f>IF(AND(TONGHOP!$O212="ThiTN",TONGHOP!$P212="TH",TONGHOP!$X212&lt;&gt;""),TONGHOP!$X212,"")</f>
        <v/>
      </c>
      <c r="T212" s="137" t="str">
        <f>IF(AND(TONGHOP!$O212="ThiTN",TONGHOP!$P212="TH",TONGHOP!$Y212&lt;&gt;""),TONGHOP!$Y212,"")</f>
        <v/>
      </c>
      <c r="U212" s="137" t="str">
        <f>IF(AND(TONGHOP!$O212="ThiTN",TONGHOP!$P212="TH",TONGHOP!$Z212&lt;&gt;""),TONGHOP!$Z212,"")</f>
        <v/>
      </c>
    </row>
    <row r="213" spans="1:21">
      <c r="A213" s="139" t="str">
        <f>IF(AND(TONGHOP!$O213="KTHP",OR(TONGHOP!$P213="LT",TONGHOP!$P213="TN"),TONGHOP!$X213&lt;&gt;""),TONGHOP!$X213,"")</f>
        <v>Nguyễn Thị Thủy(CB)</v>
      </c>
      <c r="B213" s="139" t="str">
        <f>IF(AND(TONGHOP!$O213="KTHP",OR(TONGHOP!$P213="LT",TONGHOP!$P213="TN"),TONGHOP!$Y213&lt;&gt;""),TONGHOP!$Y213,"")</f>
        <v>Hà Như Mai</v>
      </c>
      <c r="C213" s="139">
        <f>IF(AND(TONGHOP!$O213="KTHP",OR(TONGHOP!$P213="LT",TONGHOP!$P213="TN"),TONGHOP!$Z213&lt;&gt;""),TONGHOP!$Z213,"")</f>
        <v>35</v>
      </c>
      <c r="D213" s="139" t="str">
        <f>IF(AND(TONGHOP!$O213="KTHP",TONGHOP!$P213="VĐ"),TONGHOP!$X213,"")</f>
        <v/>
      </c>
      <c r="E213" s="138" t="str">
        <f>IF(AND(TONGHOP!$O213="KTHP",TONGHOP!$P213="VĐ"),TONGHOP!$Y213,"")</f>
        <v/>
      </c>
      <c r="F213" s="138" t="str">
        <f>IF(AND(TONGHOP!$O213="KTHP",TONGHOP!$P213="VĐ"),TONGHOP!$Z213,"")</f>
        <v/>
      </c>
      <c r="G213" s="139" t="str">
        <f>IF(AND(TONGHOP!$O213="KTHP",TONGHOP!$P213="TL"),TONGHOP!$X213,"")</f>
        <v/>
      </c>
      <c r="H213" s="138" t="str">
        <f>IF(AND(TONGHOP!$O213="KTHP",TONGHOP!$P213="TL"),TONGHOP!$Y213,"")</f>
        <v/>
      </c>
      <c r="I213" s="138" t="str">
        <f>IF(AND(TONGHOP!$O213="KTHP",TONGHOP!$P213="TL"),TONGHOP!$Z213,"")</f>
        <v/>
      </c>
      <c r="J213" s="139" t="str">
        <f>IF(AND(TONGHOP!$O213="KTHP",TONGHOP!$P213="TH"),TONGHOP!$X213,"")</f>
        <v/>
      </c>
      <c r="K213" s="138" t="str">
        <f>IF(AND(TONGHOP!$O213="KTHP",TONGHOP!$P213="TH"),TONGHOP!$Y213,"")</f>
        <v/>
      </c>
      <c r="L213" s="138" t="str">
        <f>IF(AND(TONGHOP!$O213="KTHP",TONGHOP!$P213="TH"),TONGHOP!$Z213,"")</f>
        <v/>
      </c>
      <c r="M213" s="139" t="str">
        <f>IF(AND(TONGHOP!$O213="ThiTN",OR(TONGHOP!$P213="LT",TONGHOP!$P213="TN"),TONGHOP!$X213&lt;&gt;""),TONGHOP!$X213,"")</f>
        <v/>
      </c>
      <c r="N213" s="139" t="str">
        <f>IF(AND(TONGHOP!$O213="ThiTN",OR(TONGHOP!$P213="LT",TONGHOP!$P213="TN"),TONGHOP!$Y213&lt;&gt;""),TONGHOP!$Y213,"")</f>
        <v/>
      </c>
      <c r="O213" s="139" t="str">
        <f>IF(AND(TONGHOP!$O213="ThiTN",OR(TONGHOP!$P213="LT",TONGHOP!$P213="TN"),TONGHOP!$Z213&lt;&gt;""),TONGHOP!$Z213,"")</f>
        <v/>
      </c>
      <c r="P213" s="139" t="str">
        <f>IF(AND(TONGHOP!$O213="ThiTN",TONGHOP!$P213="VĐ",TONGHOP!$X213&lt;&gt;""),TONGHOP!$X213,"")</f>
        <v/>
      </c>
      <c r="Q213" s="139" t="str">
        <f>IF(AND(TONGHOP!$O213="ThiTN",TONGHOP!$P213="VĐ",TONGHOP!$Y213&lt;&gt;""),TONGHOP!$Y213,"")</f>
        <v/>
      </c>
      <c r="R213" s="139" t="str">
        <f>IF(AND(TONGHOP!$O213="ThiTN",TONGHOP!$P213="VĐ",TONGHOP!$Z213&lt;&gt;""),TONGHOP!$Z213,"")</f>
        <v/>
      </c>
      <c r="S213" s="137" t="str">
        <f>IF(AND(TONGHOP!$O213="ThiTN",TONGHOP!$P213="TH",TONGHOP!$X213&lt;&gt;""),TONGHOP!$X213,"")</f>
        <v/>
      </c>
      <c r="T213" s="137" t="str">
        <f>IF(AND(TONGHOP!$O213="ThiTN",TONGHOP!$P213="TH",TONGHOP!$Y213&lt;&gt;""),TONGHOP!$Y213,"")</f>
        <v/>
      </c>
      <c r="U213" s="137" t="str">
        <f>IF(AND(TONGHOP!$O213="ThiTN",TONGHOP!$P213="TH",TONGHOP!$Z213&lt;&gt;""),TONGHOP!$Z213,"")</f>
        <v/>
      </c>
    </row>
    <row r="214" spans="1:21">
      <c r="A214" s="139" t="str">
        <f>IF(AND(TONGHOP!$O214="KTHP",OR(TONGHOP!$P214="LT",TONGHOP!$P214="TN"),TONGHOP!$X214&lt;&gt;""),TONGHOP!$X214,"")</f>
        <v>Phạm Thị Thu Nga</v>
      </c>
      <c r="B214" s="139" t="str">
        <f>IF(AND(TONGHOP!$O214="KTHP",OR(TONGHOP!$P214="LT",TONGHOP!$P214="TN"),TONGHOP!$Y214&lt;&gt;""),TONGHOP!$Y214,"")</f>
        <v>Dương Đức Kiên</v>
      </c>
      <c r="C214" s="139">
        <f>IF(AND(TONGHOP!$O214="KTHP",OR(TONGHOP!$P214="LT",TONGHOP!$P214="TN"),TONGHOP!$Z214&lt;&gt;""),TONGHOP!$Z214,"")</f>
        <v>35</v>
      </c>
      <c r="D214" s="139" t="str">
        <f>IF(AND(TONGHOP!$O214="KTHP",TONGHOP!$P214="VĐ"),TONGHOP!$X214,"")</f>
        <v/>
      </c>
      <c r="E214" s="138" t="str">
        <f>IF(AND(TONGHOP!$O214="KTHP",TONGHOP!$P214="VĐ"),TONGHOP!$Y214,"")</f>
        <v/>
      </c>
      <c r="F214" s="138" t="str">
        <f>IF(AND(TONGHOP!$O214="KTHP",TONGHOP!$P214="VĐ"),TONGHOP!$Z214,"")</f>
        <v/>
      </c>
      <c r="G214" s="139" t="str">
        <f>IF(AND(TONGHOP!$O214="KTHP",TONGHOP!$P214="TL"),TONGHOP!$X214,"")</f>
        <v/>
      </c>
      <c r="H214" s="138" t="str">
        <f>IF(AND(TONGHOP!$O214="KTHP",TONGHOP!$P214="TL"),TONGHOP!$Y214,"")</f>
        <v/>
      </c>
      <c r="I214" s="138" t="str">
        <f>IF(AND(TONGHOP!$O214="KTHP",TONGHOP!$P214="TL"),TONGHOP!$Z214,"")</f>
        <v/>
      </c>
      <c r="J214" s="139" t="str">
        <f>IF(AND(TONGHOP!$O214="KTHP",TONGHOP!$P214="TH"),TONGHOP!$X214,"")</f>
        <v/>
      </c>
      <c r="K214" s="138" t="str">
        <f>IF(AND(TONGHOP!$O214="KTHP",TONGHOP!$P214="TH"),TONGHOP!$Y214,"")</f>
        <v/>
      </c>
      <c r="L214" s="138" t="str">
        <f>IF(AND(TONGHOP!$O214="KTHP",TONGHOP!$P214="TH"),TONGHOP!$Z214,"")</f>
        <v/>
      </c>
      <c r="M214" s="139" t="str">
        <f>IF(AND(TONGHOP!$O214="ThiTN",OR(TONGHOP!$P214="LT",TONGHOP!$P214="TN"),TONGHOP!$X214&lt;&gt;""),TONGHOP!$X214,"")</f>
        <v/>
      </c>
      <c r="N214" s="139" t="str">
        <f>IF(AND(TONGHOP!$O214="ThiTN",OR(TONGHOP!$P214="LT",TONGHOP!$P214="TN"),TONGHOP!$Y214&lt;&gt;""),TONGHOP!$Y214,"")</f>
        <v/>
      </c>
      <c r="O214" s="139" t="str">
        <f>IF(AND(TONGHOP!$O214="ThiTN",OR(TONGHOP!$P214="LT",TONGHOP!$P214="TN"),TONGHOP!$Z214&lt;&gt;""),TONGHOP!$Z214,"")</f>
        <v/>
      </c>
      <c r="P214" s="139" t="str">
        <f>IF(AND(TONGHOP!$O214="ThiTN",TONGHOP!$P214="VĐ",TONGHOP!$X214&lt;&gt;""),TONGHOP!$X214,"")</f>
        <v/>
      </c>
      <c r="Q214" s="139" t="str">
        <f>IF(AND(TONGHOP!$O214="ThiTN",TONGHOP!$P214="VĐ",TONGHOP!$Y214&lt;&gt;""),TONGHOP!$Y214,"")</f>
        <v/>
      </c>
      <c r="R214" s="139" t="str">
        <f>IF(AND(TONGHOP!$O214="ThiTN",TONGHOP!$P214="VĐ",TONGHOP!$Z214&lt;&gt;""),TONGHOP!$Z214,"")</f>
        <v/>
      </c>
      <c r="S214" s="137" t="str">
        <f>IF(AND(TONGHOP!$O214="ThiTN",TONGHOP!$P214="TH",TONGHOP!$X214&lt;&gt;""),TONGHOP!$X214,"")</f>
        <v/>
      </c>
      <c r="T214" s="137" t="str">
        <f>IF(AND(TONGHOP!$O214="ThiTN",TONGHOP!$P214="TH",TONGHOP!$Y214&lt;&gt;""),TONGHOP!$Y214,"")</f>
        <v/>
      </c>
      <c r="U214" s="137" t="str">
        <f>IF(AND(TONGHOP!$O214="ThiTN",TONGHOP!$P214="TH",TONGHOP!$Z214&lt;&gt;""),TONGHOP!$Z214,"")</f>
        <v/>
      </c>
    </row>
    <row r="215" spans="1:21">
      <c r="A215" s="139" t="str">
        <f>IF(AND(TONGHOP!$O215="KTHP",OR(TONGHOP!$P215="LT",TONGHOP!$P215="TN"),TONGHOP!$X215&lt;&gt;""),TONGHOP!$X215,"")</f>
        <v>Phạm Thị Thu Nga</v>
      </c>
      <c r="B215" s="139" t="str">
        <f>IF(AND(TONGHOP!$O215="KTHP",OR(TONGHOP!$P215="LT",TONGHOP!$P215="TN"),TONGHOP!$Y215&lt;&gt;""),TONGHOP!$Y215,"")</f>
        <v>Dương Đức Kiên</v>
      </c>
      <c r="C215" s="139">
        <f>IF(AND(TONGHOP!$O215="KTHP",OR(TONGHOP!$P215="LT",TONGHOP!$P215="TN"),TONGHOP!$Z215&lt;&gt;""),TONGHOP!$Z215,"")</f>
        <v>35</v>
      </c>
      <c r="D215" s="139" t="str">
        <f>IF(AND(TONGHOP!$O215="KTHP",TONGHOP!$P215="VĐ"),TONGHOP!$X215,"")</f>
        <v/>
      </c>
      <c r="E215" s="138" t="str">
        <f>IF(AND(TONGHOP!$O215="KTHP",TONGHOP!$P215="VĐ"),TONGHOP!$Y215,"")</f>
        <v/>
      </c>
      <c r="F215" s="138" t="str">
        <f>IF(AND(TONGHOP!$O215="KTHP",TONGHOP!$P215="VĐ"),TONGHOP!$Z215,"")</f>
        <v/>
      </c>
      <c r="G215" s="139" t="str">
        <f>IF(AND(TONGHOP!$O215="KTHP",TONGHOP!$P215="TL"),TONGHOP!$X215,"")</f>
        <v/>
      </c>
      <c r="H215" s="138" t="str">
        <f>IF(AND(TONGHOP!$O215="KTHP",TONGHOP!$P215="TL"),TONGHOP!$Y215,"")</f>
        <v/>
      </c>
      <c r="I215" s="138" t="str">
        <f>IF(AND(TONGHOP!$O215="KTHP",TONGHOP!$P215="TL"),TONGHOP!$Z215,"")</f>
        <v/>
      </c>
      <c r="J215" s="139" t="str">
        <f>IF(AND(TONGHOP!$O215="KTHP",TONGHOP!$P215="TH"),TONGHOP!$X215,"")</f>
        <v/>
      </c>
      <c r="K215" s="138" t="str">
        <f>IF(AND(TONGHOP!$O215="KTHP",TONGHOP!$P215="TH"),TONGHOP!$Y215,"")</f>
        <v/>
      </c>
      <c r="L215" s="138" t="str">
        <f>IF(AND(TONGHOP!$O215="KTHP",TONGHOP!$P215="TH"),TONGHOP!$Z215,"")</f>
        <v/>
      </c>
      <c r="M215" s="139" t="str">
        <f>IF(AND(TONGHOP!$O215="ThiTN",OR(TONGHOP!$P215="LT",TONGHOP!$P215="TN"),TONGHOP!$X215&lt;&gt;""),TONGHOP!$X215,"")</f>
        <v/>
      </c>
      <c r="N215" s="139" t="str">
        <f>IF(AND(TONGHOP!$O215="ThiTN",OR(TONGHOP!$P215="LT",TONGHOP!$P215="TN"),TONGHOP!$Y215&lt;&gt;""),TONGHOP!$Y215,"")</f>
        <v/>
      </c>
      <c r="O215" s="139" t="str">
        <f>IF(AND(TONGHOP!$O215="ThiTN",OR(TONGHOP!$P215="LT",TONGHOP!$P215="TN"),TONGHOP!$Z215&lt;&gt;""),TONGHOP!$Z215,"")</f>
        <v/>
      </c>
      <c r="P215" s="139" t="str">
        <f>IF(AND(TONGHOP!$O215="ThiTN",TONGHOP!$P215="VĐ",TONGHOP!$X215&lt;&gt;""),TONGHOP!$X215,"")</f>
        <v/>
      </c>
      <c r="Q215" s="139" t="str">
        <f>IF(AND(TONGHOP!$O215="ThiTN",TONGHOP!$P215="VĐ",TONGHOP!$Y215&lt;&gt;""),TONGHOP!$Y215,"")</f>
        <v/>
      </c>
      <c r="R215" s="139" t="str">
        <f>IF(AND(TONGHOP!$O215="ThiTN",TONGHOP!$P215="VĐ",TONGHOP!$Z215&lt;&gt;""),TONGHOP!$Z215,"")</f>
        <v/>
      </c>
      <c r="S215" s="137" t="str">
        <f>IF(AND(TONGHOP!$O215="ThiTN",TONGHOP!$P215="TH",TONGHOP!$X215&lt;&gt;""),TONGHOP!$X215,"")</f>
        <v/>
      </c>
      <c r="T215" s="137" t="str">
        <f>IF(AND(TONGHOP!$O215="ThiTN",TONGHOP!$P215="TH",TONGHOP!$Y215&lt;&gt;""),TONGHOP!$Y215,"")</f>
        <v/>
      </c>
      <c r="U215" s="137" t="str">
        <f>IF(AND(TONGHOP!$O215="ThiTN",TONGHOP!$P215="TH",TONGHOP!$Z215&lt;&gt;""),TONGHOP!$Z215,"")</f>
        <v/>
      </c>
    </row>
    <row r="216" spans="1:21">
      <c r="A216" s="139" t="str">
        <f>IF(AND(TONGHOP!$O216="KTHP",OR(TONGHOP!$P216="LT",TONGHOP!$P216="TN"),TONGHOP!$X216&lt;&gt;""),TONGHOP!$X216,"")</f>
        <v>Nguyễn Ngọc Thọ</v>
      </c>
      <c r="B216" s="139" t="str">
        <f>IF(AND(TONGHOP!$O216="KTHP",OR(TONGHOP!$P216="LT",TONGHOP!$P216="TN"),TONGHOP!$Y216&lt;&gt;""),TONGHOP!$Y216,"")</f>
        <v>Lâm Thị Phương Thuỳ</v>
      </c>
      <c r="C216" s="139">
        <f>IF(AND(TONGHOP!$O216="KTHP",OR(TONGHOP!$P216="LT",TONGHOP!$P216="TN"),TONGHOP!$Z216&lt;&gt;""),TONGHOP!$Z216,"")</f>
        <v>32</v>
      </c>
      <c r="D216" s="139" t="str">
        <f>IF(AND(TONGHOP!$O216="KTHP",TONGHOP!$P216="VĐ"),TONGHOP!$X216,"")</f>
        <v/>
      </c>
      <c r="E216" s="138" t="str">
        <f>IF(AND(TONGHOP!$O216="KTHP",TONGHOP!$P216="VĐ"),TONGHOP!$Y216,"")</f>
        <v/>
      </c>
      <c r="F216" s="138" t="str">
        <f>IF(AND(TONGHOP!$O216="KTHP",TONGHOP!$P216="VĐ"),TONGHOP!$Z216,"")</f>
        <v/>
      </c>
      <c r="G216" s="139" t="str">
        <f>IF(AND(TONGHOP!$O216="KTHP",TONGHOP!$P216="TL"),TONGHOP!$X216,"")</f>
        <v/>
      </c>
      <c r="H216" s="138" t="str">
        <f>IF(AND(TONGHOP!$O216="KTHP",TONGHOP!$P216="TL"),TONGHOP!$Y216,"")</f>
        <v/>
      </c>
      <c r="I216" s="138" t="str">
        <f>IF(AND(TONGHOP!$O216="KTHP",TONGHOP!$P216="TL"),TONGHOP!$Z216,"")</f>
        <v/>
      </c>
      <c r="J216" s="139" t="str">
        <f>IF(AND(TONGHOP!$O216="KTHP",TONGHOP!$P216="TH"),TONGHOP!$X216,"")</f>
        <v/>
      </c>
      <c r="K216" s="138" t="str">
        <f>IF(AND(TONGHOP!$O216="KTHP",TONGHOP!$P216="TH"),TONGHOP!$Y216,"")</f>
        <v/>
      </c>
      <c r="L216" s="138" t="str">
        <f>IF(AND(TONGHOP!$O216="KTHP",TONGHOP!$P216="TH"),TONGHOP!$Z216,"")</f>
        <v/>
      </c>
      <c r="M216" s="139" t="str">
        <f>IF(AND(TONGHOP!$O216="ThiTN",OR(TONGHOP!$P216="LT",TONGHOP!$P216="TN"),TONGHOP!$X216&lt;&gt;""),TONGHOP!$X216,"")</f>
        <v/>
      </c>
      <c r="N216" s="139" t="str">
        <f>IF(AND(TONGHOP!$O216="ThiTN",OR(TONGHOP!$P216="LT",TONGHOP!$P216="TN"),TONGHOP!$Y216&lt;&gt;""),TONGHOP!$Y216,"")</f>
        <v/>
      </c>
      <c r="O216" s="139" t="str">
        <f>IF(AND(TONGHOP!$O216="ThiTN",OR(TONGHOP!$P216="LT",TONGHOP!$P216="TN"),TONGHOP!$Z216&lt;&gt;""),TONGHOP!$Z216,"")</f>
        <v/>
      </c>
      <c r="P216" s="139" t="str">
        <f>IF(AND(TONGHOP!$O216="ThiTN",TONGHOP!$P216="VĐ",TONGHOP!$X216&lt;&gt;""),TONGHOP!$X216,"")</f>
        <v/>
      </c>
      <c r="Q216" s="139" t="str">
        <f>IF(AND(TONGHOP!$O216="ThiTN",TONGHOP!$P216="VĐ",TONGHOP!$Y216&lt;&gt;""),TONGHOP!$Y216,"")</f>
        <v/>
      </c>
      <c r="R216" s="139" t="str">
        <f>IF(AND(TONGHOP!$O216="ThiTN",TONGHOP!$P216="VĐ",TONGHOP!$Z216&lt;&gt;""),TONGHOP!$Z216,"")</f>
        <v/>
      </c>
      <c r="S216" s="137" t="str">
        <f>IF(AND(TONGHOP!$O216="ThiTN",TONGHOP!$P216="TH",TONGHOP!$X216&lt;&gt;""),TONGHOP!$X216,"")</f>
        <v/>
      </c>
      <c r="T216" s="137" t="str">
        <f>IF(AND(TONGHOP!$O216="ThiTN",TONGHOP!$P216="TH",TONGHOP!$Y216&lt;&gt;""),TONGHOP!$Y216,"")</f>
        <v/>
      </c>
      <c r="U216" s="137" t="str">
        <f>IF(AND(TONGHOP!$O216="ThiTN",TONGHOP!$P216="TH",TONGHOP!$Z216&lt;&gt;""),TONGHOP!$Z216,"")</f>
        <v/>
      </c>
    </row>
    <row r="217" spans="1:21">
      <c r="A217" s="139" t="str">
        <f>IF(AND(TONGHOP!$O217="KTHP",OR(TONGHOP!$P217="LT",TONGHOP!$P217="TN"),TONGHOP!$X217&lt;&gt;""),TONGHOP!$X217,"")</f>
        <v/>
      </c>
      <c r="B217" s="139" t="str">
        <f>IF(AND(TONGHOP!$O217="KTHP",OR(TONGHOP!$P217="LT",TONGHOP!$P217="TN"),TONGHOP!$Y217&lt;&gt;""),TONGHOP!$Y217,"")</f>
        <v/>
      </c>
      <c r="C217" s="139" t="str">
        <f>IF(AND(TONGHOP!$O217="KTHP",OR(TONGHOP!$P217="LT",TONGHOP!$P217="TN"),TONGHOP!$Z217&lt;&gt;""),TONGHOP!$Z217,"")</f>
        <v/>
      </c>
      <c r="D217" s="139" t="str">
        <f>IF(AND(TONGHOP!$O217="KTHP",TONGHOP!$P217="VĐ"),TONGHOP!$X217,"")</f>
        <v/>
      </c>
      <c r="E217" s="138" t="str">
        <f>IF(AND(TONGHOP!$O217="KTHP",TONGHOP!$P217="VĐ"),TONGHOP!$Y217,"")</f>
        <v/>
      </c>
      <c r="F217" s="138" t="str">
        <f>IF(AND(TONGHOP!$O217="KTHP",TONGHOP!$P217="VĐ"),TONGHOP!$Z217,"")</f>
        <v/>
      </c>
      <c r="G217" s="139" t="str">
        <f>IF(AND(TONGHOP!$O217="KTHP",TONGHOP!$P217="TL"),TONGHOP!$X217,"")</f>
        <v/>
      </c>
      <c r="H217" s="138" t="str">
        <f>IF(AND(TONGHOP!$O217="KTHP",TONGHOP!$P217="TL"),TONGHOP!$Y217,"")</f>
        <v/>
      </c>
      <c r="I217" s="138" t="str">
        <f>IF(AND(TONGHOP!$O217="KTHP",TONGHOP!$P217="TL"),TONGHOP!$Z217,"")</f>
        <v/>
      </c>
      <c r="J217" s="139" t="str">
        <f>IF(AND(TONGHOP!$O217="KTHP",TONGHOP!$P217="TH"),TONGHOP!$X217,"")</f>
        <v/>
      </c>
      <c r="K217" s="138" t="str">
        <f>IF(AND(TONGHOP!$O217="KTHP",TONGHOP!$P217="TH"),TONGHOP!$Y217,"")</f>
        <v/>
      </c>
      <c r="L217" s="138" t="str">
        <f>IF(AND(TONGHOP!$O217="KTHP",TONGHOP!$P217="TH"),TONGHOP!$Z217,"")</f>
        <v/>
      </c>
      <c r="M217" s="139" t="str">
        <f>IF(AND(TONGHOP!$O217="ThiTN",OR(TONGHOP!$P217="LT",TONGHOP!$P217="TN"),TONGHOP!$X217&lt;&gt;""),TONGHOP!$X217,"")</f>
        <v/>
      </c>
      <c r="N217" s="139" t="str">
        <f>IF(AND(TONGHOP!$O217="ThiTN",OR(TONGHOP!$P217="LT",TONGHOP!$P217="TN"),TONGHOP!$Y217&lt;&gt;""),TONGHOP!$Y217,"")</f>
        <v/>
      </c>
      <c r="O217" s="139" t="str">
        <f>IF(AND(TONGHOP!$O217="ThiTN",OR(TONGHOP!$P217="LT",TONGHOP!$P217="TN"),TONGHOP!$Z217&lt;&gt;""),TONGHOP!$Z217,"")</f>
        <v/>
      </c>
      <c r="P217" s="139" t="str">
        <f>IF(AND(TONGHOP!$O217="ThiTN",TONGHOP!$P217="VĐ",TONGHOP!$X217&lt;&gt;""),TONGHOP!$X217,"")</f>
        <v/>
      </c>
      <c r="Q217" s="139" t="str">
        <f>IF(AND(TONGHOP!$O217="ThiTN",TONGHOP!$P217="VĐ",TONGHOP!$Y217&lt;&gt;""),TONGHOP!$Y217,"")</f>
        <v/>
      </c>
      <c r="R217" s="139" t="str">
        <f>IF(AND(TONGHOP!$O217="ThiTN",TONGHOP!$P217="VĐ",TONGHOP!$Z217&lt;&gt;""),TONGHOP!$Z217,"")</f>
        <v/>
      </c>
      <c r="S217" s="137" t="str">
        <f>IF(AND(TONGHOP!$O217="ThiTN",TONGHOP!$P217="TH",TONGHOP!$X217&lt;&gt;""),TONGHOP!$X217,"")</f>
        <v/>
      </c>
      <c r="T217" s="137" t="str">
        <f>IF(AND(TONGHOP!$O217="ThiTN",TONGHOP!$P217="TH",TONGHOP!$Y217&lt;&gt;""),TONGHOP!$Y217,"")</f>
        <v/>
      </c>
      <c r="U217" s="137" t="str">
        <f>IF(AND(TONGHOP!$O217="ThiTN",TONGHOP!$P217="TH",TONGHOP!$Z217&lt;&gt;""),TONGHOP!$Z217,"")</f>
        <v/>
      </c>
    </row>
    <row r="218" spans="1:21">
      <c r="A218" s="139" t="str">
        <f>IF(AND(TONGHOP!$O218="KTHP",OR(TONGHOP!$P218="LT",TONGHOP!$P218="TN"),TONGHOP!$X218&lt;&gt;""),TONGHOP!$X218,"")</f>
        <v>Nguyễn Thị Cẩm Thạch</v>
      </c>
      <c r="B218" s="139" t="str">
        <f>IF(AND(TONGHOP!$O218="KTHP",OR(TONGHOP!$P218="LT",TONGHOP!$P218="TN"),TONGHOP!$Y218&lt;&gt;""),TONGHOP!$Y218,"")</f>
        <v>Nguyễn Văn Hậu</v>
      </c>
      <c r="C218" s="139">
        <f>IF(AND(TONGHOP!$O218="KTHP",OR(TONGHOP!$P218="LT",TONGHOP!$P218="TN"),TONGHOP!$Z218&lt;&gt;""),TONGHOP!$Z218,"")</f>
        <v>34</v>
      </c>
      <c r="D218" s="139" t="str">
        <f>IF(AND(TONGHOP!$O218="KTHP",TONGHOP!$P218="VĐ"),TONGHOP!$X218,"")</f>
        <v/>
      </c>
      <c r="E218" s="138" t="str">
        <f>IF(AND(TONGHOP!$O218="KTHP",TONGHOP!$P218="VĐ"),TONGHOP!$Y218,"")</f>
        <v/>
      </c>
      <c r="F218" s="138" t="str">
        <f>IF(AND(TONGHOP!$O218="KTHP",TONGHOP!$P218="VĐ"),TONGHOP!$Z218,"")</f>
        <v/>
      </c>
      <c r="G218" s="139" t="str">
        <f>IF(AND(TONGHOP!$O218="KTHP",TONGHOP!$P218="TL"),TONGHOP!$X218,"")</f>
        <v/>
      </c>
      <c r="H218" s="138" t="str">
        <f>IF(AND(TONGHOP!$O218="KTHP",TONGHOP!$P218="TL"),TONGHOP!$Y218,"")</f>
        <v/>
      </c>
      <c r="I218" s="138" t="str">
        <f>IF(AND(TONGHOP!$O218="KTHP",TONGHOP!$P218="TL"),TONGHOP!$Z218,"")</f>
        <v/>
      </c>
      <c r="J218" s="139" t="str">
        <f>IF(AND(TONGHOP!$O218="KTHP",TONGHOP!$P218="TH"),TONGHOP!$X218,"")</f>
        <v/>
      </c>
      <c r="K218" s="138" t="str">
        <f>IF(AND(TONGHOP!$O218="KTHP",TONGHOP!$P218="TH"),TONGHOP!$Y218,"")</f>
        <v/>
      </c>
      <c r="L218" s="138" t="str">
        <f>IF(AND(TONGHOP!$O218="KTHP",TONGHOP!$P218="TH"),TONGHOP!$Z218,"")</f>
        <v/>
      </c>
      <c r="M218" s="139" t="str">
        <f>IF(AND(TONGHOP!$O218="ThiTN",OR(TONGHOP!$P218="LT",TONGHOP!$P218="TN"),TONGHOP!$X218&lt;&gt;""),TONGHOP!$X218,"")</f>
        <v/>
      </c>
      <c r="N218" s="139" t="str">
        <f>IF(AND(TONGHOP!$O218="ThiTN",OR(TONGHOP!$P218="LT",TONGHOP!$P218="TN"),TONGHOP!$Y218&lt;&gt;""),TONGHOP!$Y218,"")</f>
        <v/>
      </c>
      <c r="O218" s="139" t="str">
        <f>IF(AND(TONGHOP!$O218="ThiTN",OR(TONGHOP!$P218="LT",TONGHOP!$P218="TN"),TONGHOP!$Z218&lt;&gt;""),TONGHOP!$Z218,"")</f>
        <v/>
      </c>
      <c r="P218" s="139" t="str">
        <f>IF(AND(TONGHOP!$O218="ThiTN",TONGHOP!$P218="VĐ",TONGHOP!$X218&lt;&gt;""),TONGHOP!$X218,"")</f>
        <v/>
      </c>
      <c r="Q218" s="139" t="str">
        <f>IF(AND(TONGHOP!$O218="ThiTN",TONGHOP!$P218="VĐ",TONGHOP!$Y218&lt;&gt;""),TONGHOP!$Y218,"")</f>
        <v/>
      </c>
      <c r="R218" s="139" t="str">
        <f>IF(AND(TONGHOP!$O218="ThiTN",TONGHOP!$P218="VĐ",TONGHOP!$Z218&lt;&gt;""),TONGHOP!$Z218,"")</f>
        <v/>
      </c>
      <c r="S218" s="137" t="str">
        <f>IF(AND(TONGHOP!$O218="ThiTN",TONGHOP!$P218="TH",TONGHOP!$X218&lt;&gt;""),TONGHOP!$X218,"")</f>
        <v/>
      </c>
      <c r="T218" s="137" t="str">
        <f>IF(AND(TONGHOP!$O218="ThiTN",TONGHOP!$P218="TH",TONGHOP!$Y218&lt;&gt;""),TONGHOP!$Y218,"")</f>
        <v/>
      </c>
      <c r="U218" s="137" t="str">
        <f>IF(AND(TONGHOP!$O218="ThiTN",TONGHOP!$P218="TH",TONGHOP!$Z218&lt;&gt;""),TONGHOP!$Z218,"")</f>
        <v/>
      </c>
    </row>
    <row r="219" spans="1:21">
      <c r="A219" s="139" t="str">
        <f>IF(AND(TONGHOP!$O219="KTHP",OR(TONGHOP!$P219="LT",TONGHOP!$P219="TN"),TONGHOP!$X219&lt;&gt;""),TONGHOP!$X219,"")</f>
        <v>Nguyễn Thị Cẩm Thạch</v>
      </c>
      <c r="B219" s="139" t="str">
        <f>IF(AND(TONGHOP!$O219="KTHP",OR(TONGHOP!$P219="LT",TONGHOP!$P219="TN"),TONGHOP!$Y219&lt;&gt;""),TONGHOP!$Y219,"")</f>
        <v>Nguyễn Văn Hậu</v>
      </c>
      <c r="C219" s="139">
        <f>IF(AND(TONGHOP!$O219="KTHP",OR(TONGHOP!$P219="LT",TONGHOP!$P219="TN"),TONGHOP!$Z219&lt;&gt;""),TONGHOP!$Z219,"")</f>
        <v>34</v>
      </c>
      <c r="D219" s="139" t="str">
        <f>IF(AND(TONGHOP!$O219="KTHP",TONGHOP!$P219="VĐ"),TONGHOP!$X219,"")</f>
        <v/>
      </c>
      <c r="E219" s="138" t="str">
        <f>IF(AND(TONGHOP!$O219="KTHP",TONGHOP!$P219="VĐ"),TONGHOP!$Y219,"")</f>
        <v/>
      </c>
      <c r="F219" s="138" t="str">
        <f>IF(AND(TONGHOP!$O219="KTHP",TONGHOP!$P219="VĐ"),TONGHOP!$Z219,"")</f>
        <v/>
      </c>
      <c r="G219" s="139" t="str">
        <f>IF(AND(TONGHOP!$O219="KTHP",TONGHOP!$P219="TL"),TONGHOP!$X219,"")</f>
        <v/>
      </c>
      <c r="H219" s="138" t="str">
        <f>IF(AND(TONGHOP!$O219="KTHP",TONGHOP!$P219="TL"),TONGHOP!$Y219,"")</f>
        <v/>
      </c>
      <c r="I219" s="138" t="str">
        <f>IF(AND(TONGHOP!$O219="KTHP",TONGHOP!$P219="TL"),TONGHOP!$Z219,"")</f>
        <v/>
      </c>
      <c r="J219" s="139" t="str">
        <f>IF(AND(TONGHOP!$O219="KTHP",TONGHOP!$P219="TH"),TONGHOP!$X219,"")</f>
        <v/>
      </c>
      <c r="K219" s="138" t="str">
        <f>IF(AND(TONGHOP!$O219="KTHP",TONGHOP!$P219="TH"),TONGHOP!$Y219,"")</f>
        <v/>
      </c>
      <c r="L219" s="138" t="str">
        <f>IF(AND(TONGHOP!$O219="KTHP",TONGHOP!$P219="TH"),TONGHOP!$Z219,"")</f>
        <v/>
      </c>
      <c r="M219" s="139" t="str">
        <f>IF(AND(TONGHOP!$O219="ThiTN",OR(TONGHOP!$P219="LT",TONGHOP!$P219="TN"),TONGHOP!$X219&lt;&gt;""),TONGHOP!$X219,"")</f>
        <v/>
      </c>
      <c r="N219" s="139" t="str">
        <f>IF(AND(TONGHOP!$O219="ThiTN",OR(TONGHOP!$P219="LT",TONGHOP!$P219="TN"),TONGHOP!$Y219&lt;&gt;""),TONGHOP!$Y219,"")</f>
        <v/>
      </c>
      <c r="O219" s="139" t="str">
        <f>IF(AND(TONGHOP!$O219="ThiTN",OR(TONGHOP!$P219="LT",TONGHOP!$P219="TN"),TONGHOP!$Z219&lt;&gt;""),TONGHOP!$Z219,"")</f>
        <v/>
      </c>
      <c r="P219" s="139" t="str">
        <f>IF(AND(TONGHOP!$O219="ThiTN",TONGHOP!$P219="VĐ",TONGHOP!$X219&lt;&gt;""),TONGHOP!$X219,"")</f>
        <v/>
      </c>
      <c r="Q219" s="139" t="str">
        <f>IF(AND(TONGHOP!$O219="ThiTN",TONGHOP!$P219="VĐ",TONGHOP!$Y219&lt;&gt;""),TONGHOP!$Y219,"")</f>
        <v/>
      </c>
      <c r="R219" s="139" t="str">
        <f>IF(AND(TONGHOP!$O219="ThiTN",TONGHOP!$P219="VĐ",TONGHOP!$Z219&lt;&gt;""),TONGHOP!$Z219,"")</f>
        <v/>
      </c>
      <c r="S219" s="137" t="str">
        <f>IF(AND(TONGHOP!$O219="ThiTN",TONGHOP!$P219="TH",TONGHOP!$X219&lt;&gt;""),TONGHOP!$X219,"")</f>
        <v/>
      </c>
      <c r="T219" s="137" t="str">
        <f>IF(AND(TONGHOP!$O219="ThiTN",TONGHOP!$P219="TH",TONGHOP!$Y219&lt;&gt;""),TONGHOP!$Y219,"")</f>
        <v/>
      </c>
      <c r="U219" s="137" t="str">
        <f>IF(AND(TONGHOP!$O219="ThiTN",TONGHOP!$P219="TH",TONGHOP!$Z219&lt;&gt;""),TONGHOP!$Z219,"")</f>
        <v/>
      </c>
    </row>
    <row r="220" spans="1:21">
      <c r="A220" s="139" t="str">
        <f>IF(AND(TONGHOP!$O220="KTHP",OR(TONGHOP!$P220="LT",TONGHOP!$P220="TN"),TONGHOP!$X220&lt;&gt;""),TONGHOP!$X220,"")</f>
        <v>Nguyễn Thị Thủy(CB)</v>
      </c>
      <c r="B220" s="139" t="str">
        <f>IF(AND(TONGHOP!$O220="KTHP",OR(TONGHOP!$P220="LT",TONGHOP!$P220="TN"),TONGHOP!$Y220&lt;&gt;""),TONGHOP!$Y220,"")</f>
        <v>Hà Như Mai</v>
      </c>
      <c r="C220" s="139">
        <f>IF(AND(TONGHOP!$O220="KTHP",OR(TONGHOP!$P220="LT",TONGHOP!$P220="TN"),TONGHOP!$Z220&lt;&gt;""),TONGHOP!$Z220,"")</f>
        <v>32</v>
      </c>
      <c r="D220" s="139" t="str">
        <f>IF(AND(TONGHOP!$O220="KTHP",TONGHOP!$P220="VĐ"),TONGHOP!$X220,"")</f>
        <v/>
      </c>
      <c r="E220" s="138" t="str">
        <f>IF(AND(TONGHOP!$O220="KTHP",TONGHOP!$P220="VĐ"),TONGHOP!$Y220,"")</f>
        <v/>
      </c>
      <c r="F220" s="138" t="str">
        <f>IF(AND(TONGHOP!$O220="KTHP",TONGHOP!$P220="VĐ"),TONGHOP!$Z220,"")</f>
        <v/>
      </c>
      <c r="G220" s="139" t="str">
        <f>IF(AND(TONGHOP!$O220="KTHP",TONGHOP!$P220="TL"),TONGHOP!$X220,"")</f>
        <v/>
      </c>
      <c r="H220" s="138" t="str">
        <f>IF(AND(TONGHOP!$O220="KTHP",TONGHOP!$P220="TL"),TONGHOP!$Y220,"")</f>
        <v/>
      </c>
      <c r="I220" s="138" t="str">
        <f>IF(AND(TONGHOP!$O220="KTHP",TONGHOP!$P220="TL"),TONGHOP!$Z220,"")</f>
        <v/>
      </c>
      <c r="J220" s="139" t="str">
        <f>IF(AND(TONGHOP!$O220="KTHP",TONGHOP!$P220="TH"),TONGHOP!$X220,"")</f>
        <v/>
      </c>
      <c r="K220" s="138" t="str">
        <f>IF(AND(TONGHOP!$O220="KTHP",TONGHOP!$P220="TH"),TONGHOP!$Y220,"")</f>
        <v/>
      </c>
      <c r="L220" s="138" t="str">
        <f>IF(AND(TONGHOP!$O220="KTHP",TONGHOP!$P220="TH"),TONGHOP!$Z220,"")</f>
        <v/>
      </c>
      <c r="M220" s="139" t="str">
        <f>IF(AND(TONGHOP!$O220="ThiTN",OR(TONGHOP!$P220="LT",TONGHOP!$P220="TN"),TONGHOP!$X220&lt;&gt;""),TONGHOP!$X220,"")</f>
        <v/>
      </c>
      <c r="N220" s="139" t="str">
        <f>IF(AND(TONGHOP!$O220="ThiTN",OR(TONGHOP!$P220="LT",TONGHOP!$P220="TN"),TONGHOP!$Y220&lt;&gt;""),TONGHOP!$Y220,"")</f>
        <v/>
      </c>
      <c r="O220" s="139" t="str">
        <f>IF(AND(TONGHOP!$O220="ThiTN",OR(TONGHOP!$P220="LT",TONGHOP!$P220="TN"),TONGHOP!$Z220&lt;&gt;""),TONGHOP!$Z220,"")</f>
        <v/>
      </c>
      <c r="P220" s="139" t="str">
        <f>IF(AND(TONGHOP!$O220="ThiTN",TONGHOP!$P220="VĐ",TONGHOP!$X220&lt;&gt;""),TONGHOP!$X220,"")</f>
        <v/>
      </c>
      <c r="Q220" s="139" t="str">
        <f>IF(AND(TONGHOP!$O220="ThiTN",TONGHOP!$P220="VĐ",TONGHOP!$Y220&lt;&gt;""),TONGHOP!$Y220,"")</f>
        <v/>
      </c>
      <c r="R220" s="139" t="str">
        <f>IF(AND(TONGHOP!$O220="ThiTN",TONGHOP!$P220="VĐ",TONGHOP!$Z220&lt;&gt;""),TONGHOP!$Z220,"")</f>
        <v/>
      </c>
      <c r="S220" s="137" t="str">
        <f>IF(AND(TONGHOP!$O220="ThiTN",TONGHOP!$P220="TH",TONGHOP!$X220&lt;&gt;""),TONGHOP!$X220,"")</f>
        <v/>
      </c>
      <c r="T220" s="137" t="str">
        <f>IF(AND(TONGHOP!$O220="ThiTN",TONGHOP!$P220="TH",TONGHOP!$Y220&lt;&gt;""),TONGHOP!$Y220,"")</f>
        <v/>
      </c>
      <c r="U220" s="137" t="str">
        <f>IF(AND(TONGHOP!$O220="ThiTN",TONGHOP!$P220="TH",TONGHOP!$Z220&lt;&gt;""),TONGHOP!$Z220,"")</f>
        <v/>
      </c>
    </row>
    <row r="221" spans="1:21">
      <c r="A221" s="139" t="str">
        <f>IF(AND(TONGHOP!$O221="KTHP",OR(TONGHOP!$P221="LT",TONGHOP!$P221="TN"),TONGHOP!$X221&lt;&gt;""),TONGHOP!$X221,"")</f>
        <v>Nguyễn Thị Thủy(CB)</v>
      </c>
      <c r="B221" s="139" t="str">
        <f>IF(AND(TONGHOP!$O221="KTHP",OR(TONGHOP!$P221="LT",TONGHOP!$P221="TN"),TONGHOP!$Y221&lt;&gt;""),TONGHOP!$Y221,"")</f>
        <v>Hà Như Mai</v>
      </c>
      <c r="C221" s="139">
        <f>IF(AND(TONGHOP!$O221="KTHP",OR(TONGHOP!$P221="LT",TONGHOP!$P221="TN"),TONGHOP!$Z221&lt;&gt;""),TONGHOP!$Z221,"")</f>
        <v>32</v>
      </c>
      <c r="D221" s="139" t="str">
        <f>IF(AND(TONGHOP!$O221="KTHP",TONGHOP!$P221="VĐ"),TONGHOP!$X221,"")</f>
        <v/>
      </c>
      <c r="E221" s="138" t="str">
        <f>IF(AND(TONGHOP!$O221="KTHP",TONGHOP!$P221="VĐ"),TONGHOP!$Y221,"")</f>
        <v/>
      </c>
      <c r="F221" s="138" t="str">
        <f>IF(AND(TONGHOP!$O221="KTHP",TONGHOP!$P221="VĐ"),TONGHOP!$Z221,"")</f>
        <v/>
      </c>
      <c r="G221" s="139" t="str">
        <f>IF(AND(TONGHOP!$O221="KTHP",TONGHOP!$P221="TL"),TONGHOP!$X221,"")</f>
        <v/>
      </c>
      <c r="H221" s="138" t="str">
        <f>IF(AND(TONGHOP!$O221="KTHP",TONGHOP!$P221="TL"),TONGHOP!$Y221,"")</f>
        <v/>
      </c>
      <c r="I221" s="138" t="str">
        <f>IF(AND(TONGHOP!$O221="KTHP",TONGHOP!$P221="TL"),TONGHOP!$Z221,"")</f>
        <v/>
      </c>
      <c r="J221" s="139" t="str">
        <f>IF(AND(TONGHOP!$O221="KTHP",TONGHOP!$P221="TH"),TONGHOP!$X221,"")</f>
        <v/>
      </c>
      <c r="K221" s="138" t="str">
        <f>IF(AND(TONGHOP!$O221="KTHP",TONGHOP!$P221="TH"),TONGHOP!$Y221,"")</f>
        <v/>
      </c>
      <c r="L221" s="138" t="str">
        <f>IF(AND(TONGHOP!$O221="KTHP",TONGHOP!$P221="TH"),TONGHOP!$Z221,"")</f>
        <v/>
      </c>
      <c r="M221" s="139" t="str">
        <f>IF(AND(TONGHOP!$O221="ThiTN",OR(TONGHOP!$P221="LT",TONGHOP!$P221="TN"),TONGHOP!$X221&lt;&gt;""),TONGHOP!$X221,"")</f>
        <v/>
      </c>
      <c r="N221" s="139" t="str">
        <f>IF(AND(TONGHOP!$O221="ThiTN",OR(TONGHOP!$P221="LT",TONGHOP!$P221="TN"),TONGHOP!$Y221&lt;&gt;""),TONGHOP!$Y221,"")</f>
        <v/>
      </c>
      <c r="O221" s="139" t="str">
        <f>IF(AND(TONGHOP!$O221="ThiTN",OR(TONGHOP!$P221="LT",TONGHOP!$P221="TN"),TONGHOP!$Z221&lt;&gt;""),TONGHOP!$Z221,"")</f>
        <v/>
      </c>
      <c r="P221" s="139" t="str">
        <f>IF(AND(TONGHOP!$O221="ThiTN",TONGHOP!$P221="VĐ",TONGHOP!$X221&lt;&gt;""),TONGHOP!$X221,"")</f>
        <v/>
      </c>
      <c r="Q221" s="139" t="str">
        <f>IF(AND(TONGHOP!$O221="ThiTN",TONGHOP!$P221="VĐ",TONGHOP!$Y221&lt;&gt;""),TONGHOP!$Y221,"")</f>
        <v/>
      </c>
      <c r="R221" s="139" t="str">
        <f>IF(AND(TONGHOP!$O221="ThiTN",TONGHOP!$P221="VĐ",TONGHOP!$Z221&lt;&gt;""),TONGHOP!$Z221,"")</f>
        <v/>
      </c>
      <c r="S221" s="137" t="str">
        <f>IF(AND(TONGHOP!$O221="ThiTN",TONGHOP!$P221="TH",TONGHOP!$X221&lt;&gt;""),TONGHOP!$X221,"")</f>
        <v/>
      </c>
      <c r="T221" s="137" t="str">
        <f>IF(AND(TONGHOP!$O221="ThiTN",TONGHOP!$P221="TH",TONGHOP!$Y221&lt;&gt;""),TONGHOP!$Y221,"")</f>
        <v/>
      </c>
      <c r="U221" s="137" t="str">
        <f>IF(AND(TONGHOP!$O221="ThiTN",TONGHOP!$P221="TH",TONGHOP!$Z221&lt;&gt;""),TONGHOP!$Z221,"")</f>
        <v/>
      </c>
    </row>
    <row r="222" spans="1:21">
      <c r="A222" s="139" t="str">
        <f>IF(AND(TONGHOP!$O222="KTHP",OR(TONGHOP!$P222="LT",TONGHOP!$P222="TN"),TONGHOP!$X222&lt;&gt;""),TONGHOP!$X222,"")</f>
        <v>Nguyễn Thị Cẩm Thạch</v>
      </c>
      <c r="B222" s="139" t="str">
        <f>IF(AND(TONGHOP!$O222="KTHP",OR(TONGHOP!$P222="LT",TONGHOP!$P222="TN"),TONGHOP!$Y222&lt;&gt;""),TONGHOP!$Y222,"")</f>
        <v>Nguyễn Văn Hậu</v>
      </c>
      <c r="C222" s="139">
        <f>IF(AND(TONGHOP!$O222="KTHP",OR(TONGHOP!$P222="LT",TONGHOP!$P222="TN"),TONGHOP!$Z222&lt;&gt;""),TONGHOP!$Z222,"")</f>
        <v>35</v>
      </c>
      <c r="D222" s="139" t="str">
        <f>IF(AND(TONGHOP!$O222="KTHP",TONGHOP!$P222="VĐ"),TONGHOP!$X222,"")</f>
        <v/>
      </c>
      <c r="E222" s="138" t="str">
        <f>IF(AND(TONGHOP!$O222="KTHP",TONGHOP!$P222="VĐ"),TONGHOP!$Y222,"")</f>
        <v/>
      </c>
      <c r="F222" s="138" t="str">
        <f>IF(AND(TONGHOP!$O222="KTHP",TONGHOP!$P222="VĐ"),TONGHOP!$Z222,"")</f>
        <v/>
      </c>
      <c r="G222" s="139" t="str">
        <f>IF(AND(TONGHOP!$O222="KTHP",TONGHOP!$P222="TL"),TONGHOP!$X222,"")</f>
        <v/>
      </c>
      <c r="H222" s="138" t="str">
        <f>IF(AND(TONGHOP!$O222="KTHP",TONGHOP!$P222="TL"),TONGHOP!$Y222,"")</f>
        <v/>
      </c>
      <c r="I222" s="138" t="str">
        <f>IF(AND(TONGHOP!$O222="KTHP",TONGHOP!$P222="TL"),TONGHOP!$Z222,"")</f>
        <v/>
      </c>
      <c r="J222" s="139" t="str">
        <f>IF(AND(TONGHOP!$O222="KTHP",TONGHOP!$P222="TH"),TONGHOP!$X222,"")</f>
        <v/>
      </c>
      <c r="K222" s="138" t="str">
        <f>IF(AND(TONGHOP!$O222="KTHP",TONGHOP!$P222="TH"),TONGHOP!$Y222,"")</f>
        <v/>
      </c>
      <c r="L222" s="138" t="str">
        <f>IF(AND(TONGHOP!$O222="KTHP",TONGHOP!$P222="TH"),TONGHOP!$Z222,"")</f>
        <v/>
      </c>
      <c r="M222" s="139" t="str">
        <f>IF(AND(TONGHOP!$O222="ThiTN",OR(TONGHOP!$P222="LT",TONGHOP!$P222="TN"),TONGHOP!$X222&lt;&gt;""),TONGHOP!$X222,"")</f>
        <v/>
      </c>
      <c r="N222" s="139" t="str">
        <f>IF(AND(TONGHOP!$O222="ThiTN",OR(TONGHOP!$P222="LT",TONGHOP!$P222="TN"),TONGHOP!$Y222&lt;&gt;""),TONGHOP!$Y222,"")</f>
        <v/>
      </c>
      <c r="O222" s="139" t="str">
        <f>IF(AND(TONGHOP!$O222="ThiTN",OR(TONGHOP!$P222="LT",TONGHOP!$P222="TN"),TONGHOP!$Z222&lt;&gt;""),TONGHOP!$Z222,"")</f>
        <v/>
      </c>
      <c r="P222" s="139" t="str">
        <f>IF(AND(TONGHOP!$O222="ThiTN",TONGHOP!$P222="VĐ",TONGHOP!$X222&lt;&gt;""),TONGHOP!$X222,"")</f>
        <v/>
      </c>
      <c r="Q222" s="139" t="str">
        <f>IF(AND(TONGHOP!$O222="ThiTN",TONGHOP!$P222="VĐ",TONGHOP!$Y222&lt;&gt;""),TONGHOP!$Y222,"")</f>
        <v/>
      </c>
      <c r="R222" s="139" t="str">
        <f>IF(AND(TONGHOP!$O222="ThiTN",TONGHOP!$P222="VĐ",TONGHOP!$Z222&lt;&gt;""),TONGHOP!$Z222,"")</f>
        <v/>
      </c>
      <c r="S222" s="137" t="str">
        <f>IF(AND(TONGHOP!$O222="ThiTN",TONGHOP!$P222="TH",TONGHOP!$X222&lt;&gt;""),TONGHOP!$X222,"")</f>
        <v/>
      </c>
      <c r="T222" s="137" t="str">
        <f>IF(AND(TONGHOP!$O222="ThiTN",TONGHOP!$P222="TH",TONGHOP!$Y222&lt;&gt;""),TONGHOP!$Y222,"")</f>
        <v/>
      </c>
      <c r="U222" s="137" t="str">
        <f>IF(AND(TONGHOP!$O222="ThiTN",TONGHOP!$P222="TH",TONGHOP!$Z222&lt;&gt;""),TONGHOP!$Z222,"")</f>
        <v/>
      </c>
    </row>
    <row r="223" spans="1:21">
      <c r="A223" s="139" t="str">
        <f>IF(AND(TONGHOP!$O223="KTHP",OR(TONGHOP!$P223="LT",TONGHOP!$P223="TN"),TONGHOP!$X223&lt;&gt;""),TONGHOP!$X223,"")</f>
        <v>Nguyễn Thị Thủy(CB)</v>
      </c>
      <c r="B223" s="139" t="str">
        <f>IF(AND(TONGHOP!$O223="KTHP",OR(TONGHOP!$P223="LT",TONGHOP!$P223="TN"),TONGHOP!$Y223&lt;&gt;""),TONGHOP!$Y223,"")</f>
        <v>Hà Như Mai</v>
      </c>
      <c r="C223" s="139">
        <f>IF(AND(TONGHOP!$O223="KTHP",OR(TONGHOP!$P223="LT",TONGHOP!$P223="TN"),TONGHOP!$Z223&lt;&gt;""),TONGHOP!$Z223,"")</f>
        <v>33</v>
      </c>
      <c r="D223" s="139" t="str">
        <f>IF(AND(TONGHOP!$O223="KTHP",TONGHOP!$P223="VĐ"),TONGHOP!$X223,"")</f>
        <v/>
      </c>
      <c r="E223" s="138" t="str">
        <f>IF(AND(TONGHOP!$O223="KTHP",TONGHOP!$P223="VĐ"),TONGHOP!$Y223,"")</f>
        <v/>
      </c>
      <c r="F223" s="138" t="str">
        <f>IF(AND(TONGHOP!$O223="KTHP",TONGHOP!$P223="VĐ"),TONGHOP!$Z223,"")</f>
        <v/>
      </c>
      <c r="G223" s="139" t="str">
        <f>IF(AND(TONGHOP!$O223="KTHP",TONGHOP!$P223="TL"),TONGHOP!$X223,"")</f>
        <v/>
      </c>
      <c r="H223" s="138" t="str">
        <f>IF(AND(TONGHOP!$O223="KTHP",TONGHOP!$P223="TL"),TONGHOP!$Y223,"")</f>
        <v/>
      </c>
      <c r="I223" s="138" t="str">
        <f>IF(AND(TONGHOP!$O223="KTHP",TONGHOP!$P223="TL"),TONGHOP!$Z223,"")</f>
        <v/>
      </c>
      <c r="J223" s="139" t="str">
        <f>IF(AND(TONGHOP!$O223="KTHP",TONGHOP!$P223="TH"),TONGHOP!$X223,"")</f>
        <v/>
      </c>
      <c r="K223" s="138" t="str">
        <f>IF(AND(TONGHOP!$O223="KTHP",TONGHOP!$P223="TH"),TONGHOP!$Y223,"")</f>
        <v/>
      </c>
      <c r="L223" s="138" t="str">
        <f>IF(AND(TONGHOP!$O223="KTHP",TONGHOP!$P223="TH"),TONGHOP!$Z223,"")</f>
        <v/>
      </c>
      <c r="M223" s="139" t="str">
        <f>IF(AND(TONGHOP!$O223="ThiTN",OR(TONGHOP!$P223="LT",TONGHOP!$P223="TN"),TONGHOP!$X223&lt;&gt;""),TONGHOP!$X223,"")</f>
        <v/>
      </c>
      <c r="N223" s="139" t="str">
        <f>IF(AND(TONGHOP!$O223="ThiTN",OR(TONGHOP!$P223="LT",TONGHOP!$P223="TN"),TONGHOP!$Y223&lt;&gt;""),TONGHOP!$Y223,"")</f>
        <v/>
      </c>
      <c r="O223" s="139" t="str">
        <f>IF(AND(TONGHOP!$O223="ThiTN",OR(TONGHOP!$P223="LT",TONGHOP!$P223="TN"),TONGHOP!$Z223&lt;&gt;""),TONGHOP!$Z223,"")</f>
        <v/>
      </c>
      <c r="P223" s="139" t="str">
        <f>IF(AND(TONGHOP!$O223="ThiTN",TONGHOP!$P223="VĐ",TONGHOP!$X223&lt;&gt;""),TONGHOP!$X223,"")</f>
        <v/>
      </c>
      <c r="Q223" s="139" t="str">
        <f>IF(AND(TONGHOP!$O223="ThiTN",TONGHOP!$P223="VĐ",TONGHOP!$Y223&lt;&gt;""),TONGHOP!$Y223,"")</f>
        <v/>
      </c>
      <c r="R223" s="139" t="str">
        <f>IF(AND(TONGHOP!$O223="ThiTN",TONGHOP!$P223="VĐ",TONGHOP!$Z223&lt;&gt;""),TONGHOP!$Z223,"")</f>
        <v/>
      </c>
      <c r="S223" s="137" t="str">
        <f>IF(AND(TONGHOP!$O223="ThiTN",TONGHOP!$P223="TH",TONGHOP!$X223&lt;&gt;""),TONGHOP!$X223,"")</f>
        <v/>
      </c>
      <c r="T223" s="137" t="str">
        <f>IF(AND(TONGHOP!$O223="ThiTN",TONGHOP!$P223="TH",TONGHOP!$Y223&lt;&gt;""),TONGHOP!$Y223,"")</f>
        <v/>
      </c>
      <c r="U223" s="137" t="str">
        <f>IF(AND(TONGHOP!$O223="ThiTN",TONGHOP!$P223="TH",TONGHOP!$Z223&lt;&gt;""),TONGHOP!$Z223,"")</f>
        <v/>
      </c>
    </row>
    <row r="224" spans="1:21">
      <c r="A224" s="139" t="str">
        <f>IF(AND(TONGHOP!$O224="KTHP",OR(TONGHOP!$P224="LT",TONGHOP!$P224="TN"),TONGHOP!$X224&lt;&gt;""),TONGHOP!$X224,"")</f>
        <v>Phạm Thị Thu Nga</v>
      </c>
      <c r="B224" s="139" t="str">
        <f>IF(AND(TONGHOP!$O224="KTHP",OR(TONGHOP!$P224="LT",TONGHOP!$P224="TN"),TONGHOP!$Y224&lt;&gt;""),TONGHOP!$Y224,"")</f>
        <v>Dương Đức Kiên</v>
      </c>
      <c r="C224" s="139">
        <f>IF(AND(TONGHOP!$O224="KTHP",OR(TONGHOP!$P224="LT",TONGHOP!$P224="TN"),TONGHOP!$Z224&lt;&gt;""),TONGHOP!$Z224,"")</f>
        <v>35</v>
      </c>
      <c r="D224" s="139" t="str">
        <f>IF(AND(TONGHOP!$O224="KTHP",TONGHOP!$P224="VĐ"),TONGHOP!$X224,"")</f>
        <v/>
      </c>
      <c r="E224" s="138" t="str">
        <f>IF(AND(TONGHOP!$O224="KTHP",TONGHOP!$P224="VĐ"),TONGHOP!$Y224,"")</f>
        <v/>
      </c>
      <c r="F224" s="138" t="str">
        <f>IF(AND(TONGHOP!$O224="KTHP",TONGHOP!$P224="VĐ"),TONGHOP!$Z224,"")</f>
        <v/>
      </c>
      <c r="G224" s="139" t="str">
        <f>IF(AND(TONGHOP!$O224="KTHP",TONGHOP!$P224="TL"),TONGHOP!$X224,"")</f>
        <v/>
      </c>
      <c r="H224" s="138" t="str">
        <f>IF(AND(TONGHOP!$O224="KTHP",TONGHOP!$P224="TL"),TONGHOP!$Y224,"")</f>
        <v/>
      </c>
      <c r="I224" s="138" t="str">
        <f>IF(AND(TONGHOP!$O224="KTHP",TONGHOP!$P224="TL"),TONGHOP!$Z224,"")</f>
        <v/>
      </c>
      <c r="J224" s="139" t="str">
        <f>IF(AND(TONGHOP!$O224="KTHP",TONGHOP!$P224="TH"),TONGHOP!$X224,"")</f>
        <v/>
      </c>
      <c r="K224" s="138" t="str">
        <f>IF(AND(TONGHOP!$O224="KTHP",TONGHOP!$P224="TH"),TONGHOP!$Y224,"")</f>
        <v/>
      </c>
      <c r="L224" s="138" t="str">
        <f>IF(AND(TONGHOP!$O224="KTHP",TONGHOP!$P224="TH"),TONGHOP!$Z224,"")</f>
        <v/>
      </c>
      <c r="M224" s="139" t="str">
        <f>IF(AND(TONGHOP!$O224="ThiTN",OR(TONGHOP!$P224="LT",TONGHOP!$P224="TN"),TONGHOP!$X224&lt;&gt;""),TONGHOP!$X224,"")</f>
        <v/>
      </c>
      <c r="N224" s="139" t="str">
        <f>IF(AND(TONGHOP!$O224="ThiTN",OR(TONGHOP!$P224="LT",TONGHOP!$P224="TN"),TONGHOP!$Y224&lt;&gt;""),TONGHOP!$Y224,"")</f>
        <v/>
      </c>
      <c r="O224" s="139" t="str">
        <f>IF(AND(TONGHOP!$O224="ThiTN",OR(TONGHOP!$P224="LT",TONGHOP!$P224="TN"),TONGHOP!$Z224&lt;&gt;""),TONGHOP!$Z224,"")</f>
        <v/>
      </c>
      <c r="P224" s="139" t="str">
        <f>IF(AND(TONGHOP!$O224="ThiTN",TONGHOP!$P224="VĐ",TONGHOP!$X224&lt;&gt;""),TONGHOP!$X224,"")</f>
        <v/>
      </c>
      <c r="Q224" s="139" t="str">
        <f>IF(AND(TONGHOP!$O224="ThiTN",TONGHOP!$P224="VĐ",TONGHOP!$Y224&lt;&gt;""),TONGHOP!$Y224,"")</f>
        <v/>
      </c>
      <c r="R224" s="139" t="str">
        <f>IF(AND(TONGHOP!$O224="ThiTN",TONGHOP!$P224="VĐ",TONGHOP!$Z224&lt;&gt;""),TONGHOP!$Z224,"")</f>
        <v/>
      </c>
      <c r="S224" s="137" t="str">
        <f>IF(AND(TONGHOP!$O224="ThiTN",TONGHOP!$P224="TH",TONGHOP!$X224&lt;&gt;""),TONGHOP!$X224,"")</f>
        <v/>
      </c>
      <c r="T224" s="137" t="str">
        <f>IF(AND(TONGHOP!$O224="ThiTN",TONGHOP!$P224="TH",TONGHOP!$Y224&lt;&gt;""),TONGHOP!$Y224,"")</f>
        <v/>
      </c>
      <c r="U224" s="137" t="str">
        <f>IF(AND(TONGHOP!$O224="ThiTN",TONGHOP!$P224="TH",TONGHOP!$Z224&lt;&gt;""),TONGHOP!$Z224,"")</f>
        <v/>
      </c>
    </row>
    <row r="225" spans="1:21">
      <c r="A225" s="139" t="str">
        <f>IF(AND(TONGHOP!$O225="KTHP",OR(TONGHOP!$P225="LT",TONGHOP!$P225="TN"),TONGHOP!$X225&lt;&gt;""),TONGHOP!$X225,"")</f>
        <v/>
      </c>
      <c r="B225" s="139" t="str">
        <f>IF(AND(TONGHOP!$O225="KTHP",OR(TONGHOP!$P225="LT",TONGHOP!$P225="TN"),TONGHOP!$Y225&lt;&gt;""),TONGHOP!$Y225,"")</f>
        <v/>
      </c>
      <c r="C225" s="139" t="str">
        <f>IF(AND(TONGHOP!$O225="KTHP",OR(TONGHOP!$P225="LT",TONGHOP!$P225="TN"),TONGHOP!$Z225&lt;&gt;""),TONGHOP!$Z225,"")</f>
        <v/>
      </c>
      <c r="D225" s="139" t="str">
        <f>IF(AND(TONGHOP!$O225="KTHP",TONGHOP!$P225="VĐ"),TONGHOP!$X225,"")</f>
        <v/>
      </c>
      <c r="E225" s="138" t="str">
        <f>IF(AND(TONGHOP!$O225="KTHP",TONGHOP!$P225="VĐ"),TONGHOP!$Y225,"")</f>
        <v/>
      </c>
      <c r="F225" s="138" t="str">
        <f>IF(AND(TONGHOP!$O225="KTHP",TONGHOP!$P225="VĐ"),TONGHOP!$Z225,"")</f>
        <v/>
      </c>
      <c r="G225" s="139" t="str">
        <f>IF(AND(TONGHOP!$O225="KTHP",TONGHOP!$P225="TL"),TONGHOP!$X225,"")</f>
        <v/>
      </c>
      <c r="H225" s="138" t="str">
        <f>IF(AND(TONGHOP!$O225="KTHP",TONGHOP!$P225="TL"),TONGHOP!$Y225,"")</f>
        <v/>
      </c>
      <c r="I225" s="138" t="str">
        <f>IF(AND(TONGHOP!$O225="KTHP",TONGHOP!$P225="TL"),TONGHOP!$Z225,"")</f>
        <v/>
      </c>
      <c r="J225" s="139" t="str">
        <f>IF(AND(TONGHOP!$O225="KTHP",TONGHOP!$P225="TH"),TONGHOP!$X225,"")</f>
        <v/>
      </c>
      <c r="K225" s="138" t="str">
        <f>IF(AND(TONGHOP!$O225="KTHP",TONGHOP!$P225="TH"),TONGHOP!$Y225,"")</f>
        <v/>
      </c>
      <c r="L225" s="138" t="str">
        <f>IF(AND(TONGHOP!$O225="KTHP",TONGHOP!$P225="TH"),TONGHOP!$Z225,"")</f>
        <v/>
      </c>
      <c r="M225" s="139" t="str">
        <f>IF(AND(TONGHOP!$O225="ThiTN",OR(TONGHOP!$P225="LT",TONGHOP!$P225="TN"),TONGHOP!$X225&lt;&gt;""),TONGHOP!$X225,"")</f>
        <v/>
      </c>
      <c r="N225" s="139" t="str">
        <f>IF(AND(TONGHOP!$O225="ThiTN",OR(TONGHOP!$P225="LT",TONGHOP!$P225="TN"),TONGHOP!$Y225&lt;&gt;""),TONGHOP!$Y225,"")</f>
        <v/>
      </c>
      <c r="O225" s="139" t="str">
        <f>IF(AND(TONGHOP!$O225="ThiTN",OR(TONGHOP!$P225="LT",TONGHOP!$P225="TN"),TONGHOP!$Z225&lt;&gt;""),TONGHOP!$Z225,"")</f>
        <v/>
      </c>
      <c r="P225" s="139" t="str">
        <f>IF(AND(TONGHOP!$O225="ThiTN",TONGHOP!$P225="VĐ",TONGHOP!$X225&lt;&gt;""),TONGHOP!$X225,"")</f>
        <v/>
      </c>
      <c r="Q225" s="139" t="str">
        <f>IF(AND(TONGHOP!$O225="ThiTN",TONGHOP!$P225="VĐ",TONGHOP!$Y225&lt;&gt;""),TONGHOP!$Y225,"")</f>
        <v/>
      </c>
      <c r="R225" s="139" t="str">
        <f>IF(AND(TONGHOP!$O225="ThiTN",TONGHOP!$P225="VĐ",TONGHOP!$Z225&lt;&gt;""),TONGHOP!$Z225,"")</f>
        <v/>
      </c>
      <c r="S225" s="137" t="str">
        <f>IF(AND(TONGHOP!$O225="ThiTN",TONGHOP!$P225="TH",TONGHOP!$X225&lt;&gt;""),TONGHOP!$X225,"")</f>
        <v/>
      </c>
      <c r="T225" s="137" t="str">
        <f>IF(AND(TONGHOP!$O225="ThiTN",TONGHOP!$P225="TH",TONGHOP!$Y225&lt;&gt;""),TONGHOP!$Y225,"")</f>
        <v/>
      </c>
      <c r="U225" s="137" t="str">
        <f>IF(AND(TONGHOP!$O225="ThiTN",TONGHOP!$P225="TH",TONGHOP!$Z225&lt;&gt;""),TONGHOP!$Z225,"")</f>
        <v/>
      </c>
    </row>
    <row r="226" spans="1:21">
      <c r="A226" s="139" t="str">
        <f>IF(AND(TONGHOP!$O226="KTHP",OR(TONGHOP!$P226="LT",TONGHOP!$P226="TN"),TONGHOP!$X226&lt;&gt;""),TONGHOP!$X226,"")</f>
        <v/>
      </c>
      <c r="B226" s="139" t="str">
        <f>IF(AND(TONGHOP!$O226="KTHP",OR(TONGHOP!$P226="LT",TONGHOP!$P226="TN"),TONGHOP!$Y226&lt;&gt;""),TONGHOP!$Y226,"")</f>
        <v/>
      </c>
      <c r="C226" s="139" t="str">
        <f>IF(AND(TONGHOP!$O226="KTHP",OR(TONGHOP!$P226="LT",TONGHOP!$P226="TN"),TONGHOP!$Z226&lt;&gt;""),TONGHOP!$Z226,"")</f>
        <v/>
      </c>
      <c r="D226" s="139" t="str">
        <f>IF(AND(TONGHOP!$O226="KTHP",TONGHOP!$P226="VĐ"),TONGHOP!$X226,"")</f>
        <v/>
      </c>
      <c r="E226" s="138" t="str">
        <f>IF(AND(TONGHOP!$O226="KTHP",TONGHOP!$P226="VĐ"),TONGHOP!$Y226,"")</f>
        <v/>
      </c>
      <c r="F226" s="138" t="str">
        <f>IF(AND(TONGHOP!$O226="KTHP",TONGHOP!$P226="VĐ"),TONGHOP!$Z226,"")</f>
        <v/>
      </c>
      <c r="G226" s="139" t="str">
        <f>IF(AND(TONGHOP!$O226="KTHP",TONGHOP!$P226="TL"),TONGHOP!$X226,"")</f>
        <v/>
      </c>
      <c r="H226" s="138" t="str">
        <f>IF(AND(TONGHOP!$O226="KTHP",TONGHOP!$P226="TL"),TONGHOP!$Y226,"")</f>
        <v/>
      </c>
      <c r="I226" s="138" t="str">
        <f>IF(AND(TONGHOP!$O226="KTHP",TONGHOP!$P226="TL"),TONGHOP!$Z226,"")</f>
        <v/>
      </c>
      <c r="J226" s="139" t="str">
        <f>IF(AND(TONGHOP!$O226="KTHP",TONGHOP!$P226="TH"),TONGHOP!$X226,"")</f>
        <v/>
      </c>
      <c r="K226" s="138" t="str">
        <f>IF(AND(TONGHOP!$O226="KTHP",TONGHOP!$P226="TH"),TONGHOP!$Y226,"")</f>
        <v/>
      </c>
      <c r="L226" s="138" t="str">
        <f>IF(AND(TONGHOP!$O226="KTHP",TONGHOP!$P226="TH"),TONGHOP!$Z226,"")</f>
        <v/>
      </c>
      <c r="M226" s="139" t="str">
        <f>IF(AND(TONGHOP!$O226="ThiTN",OR(TONGHOP!$P226="LT",TONGHOP!$P226="TN"),TONGHOP!$X226&lt;&gt;""),TONGHOP!$X226,"")</f>
        <v/>
      </c>
      <c r="N226" s="139" t="str">
        <f>IF(AND(TONGHOP!$O226="ThiTN",OR(TONGHOP!$P226="LT",TONGHOP!$P226="TN"),TONGHOP!$Y226&lt;&gt;""),TONGHOP!$Y226,"")</f>
        <v/>
      </c>
      <c r="O226" s="139" t="str">
        <f>IF(AND(TONGHOP!$O226="ThiTN",OR(TONGHOP!$P226="LT",TONGHOP!$P226="TN"),TONGHOP!$Z226&lt;&gt;""),TONGHOP!$Z226,"")</f>
        <v/>
      </c>
      <c r="P226" s="139" t="str">
        <f>IF(AND(TONGHOP!$O226="ThiTN",TONGHOP!$P226="VĐ",TONGHOP!$X226&lt;&gt;""),TONGHOP!$X226,"")</f>
        <v/>
      </c>
      <c r="Q226" s="139" t="str">
        <f>IF(AND(TONGHOP!$O226="ThiTN",TONGHOP!$P226="VĐ",TONGHOP!$Y226&lt;&gt;""),TONGHOP!$Y226,"")</f>
        <v/>
      </c>
      <c r="R226" s="139" t="str">
        <f>IF(AND(TONGHOP!$O226="ThiTN",TONGHOP!$P226="VĐ",TONGHOP!$Z226&lt;&gt;""),TONGHOP!$Z226,"")</f>
        <v/>
      </c>
      <c r="S226" s="137" t="str">
        <f>IF(AND(TONGHOP!$O226="ThiTN",TONGHOP!$P226="TH",TONGHOP!$X226&lt;&gt;""),TONGHOP!$X226,"")</f>
        <v/>
      </c>
      <c r="T226" s="137" t="str">
        <f>IF(AND(TONGHOP!$O226="ThiTN",TONGHOP!$P226="TH",TONGHOP!$Y226&lt;&gt;""),TONGHOP!$Y226,"")</f>
        <v/>
      </c>
      <c r="U226" s="137" t="str">
        <f>IF(AND(TONGHOP!$O226="ThiTN",TONGHOP!$P226="TH",TONGHOP!$Z226&lt;&gt;""),TONGHOP!$Z226,"")</f>
        <v/>
      </c>
    </row>
    <row r="227" spans="1:21">
      <c r="A227" s="139" t="str">
        <f>IF(AND(TONGHOP!$O227="KTHP",OR(TONGHOP!$P227="LT",TONGHOP!$P227="TN"),TONGHOP!$X227&lt;&gt;""),TONGHOP!$X227,"")</f>
        <v/>
      </c>
      <c r="B227" s="139" t="str">
        <f>IF(AND(TONGHOP!$O227="KTHP",OR(TONGHOP!$P227="LT",TONGHOP!$P227="TN"),TONGHOP!$Y227&lt;&gt;""),TONGHOP!$Y227,"")</f>
        <v/>
      </c>
      <c r="C227" s="139" t="str">
        <f>IF(AND(TONGHOP!$O227="KTHP",OR(TONGHOP!$P227="LT",TONGHOP!$P227="TN"),TONGHOP!$Z227&lt;&gt;""),TONGHOP!$Z227,"")</f>
        <v/>
      </c>
      <c r="D227" s="139" t="str">
        <f>IF(AND(TONGHOP!$O227="KTHP",TONGHOP!$P227="VĐ"),TONGHOP!$X227,"")</f>
        <v/>
      </c>
      <c r="E227" s="138" t="str">
        <f>IF(AND(TONGHOP!$O227="KTHP",TONGHOP!$P227="VĐ"),TONGHOP!$Y227,"")</f>
        <v/>
      </c>
      <c r="F227" s="138" t="str">
        <f>IF(AND(TONGHOP!$O227="KTHP",TONGHOP!$P227="VĐ"),TONGHOP!$Z227,"")</f>
        <v/>
      </c>
      <c r="G227" s="139" t="str">
        <f>IF(AND(TONGHOP!$O227="KTHP",TONGHOP!$P227="TL"),TONGHOP!$X227,"")</f>
        <v/>
      </c>
      <c r="H227" s="138" t="str">
        <f>IF(AND(TONGHOP!$O227="KTHP",TONGHOP!$P227="TL"),TONGHOP!$Y227,"")</f>
        <v/>
      </c>
      <c r="I227" s="138" t="str">
        <f>IF(AND(TONGHOP!$O227="KTHP",TONGHOP!$P227="TL"),TONGHOP!$Z227,"")</f>
        <v/>
      </c>
      <c r="J227" s="139" t="str">
        <f>IF(AND(TONGHOP!$O227="KTHP",TONGHOP!$P227="TH"),TONGHOP!$X227,"")</f>
        <v/>
      </c>
      <c r="K227" s="138" t="str">
        <f>IF(AND(TONGHOP!$O227="KTHP",TONGHOP!$P227="TH"),TONGHOP!$Y227,"")</f>
        <v/>
      </c>
      <c r="L227" s="138" t="str">
        <f>IF(AND(TONGHOP!$O227="KTHP",TONGHOP!$P227="TH"),TONGHOP!$Z227,"")</f>
        <v/>
      </c>
      <c r="M227" s="139" t="str">
        <f>IF(AND(TONGHOP!$O227="ThiTN",OR(TONGHOP!$P227="LT",TONGHOP!$P227="TN"),TONGHOP!$X227&lt;&gt;""),TONGHOP!$X227,"")</f>
        <v/>
      </c>
      <c r="N227" s="139" t="str">
        <f>IF(AND(TONGHOP!$O227="ThiTN",OR(TONGHOP!$P227="LT",TONGHOP!$P227="TN"),TONGHOP!$Y227&lt;&gt;""),TONGHOP!$Y227,"")</f>
        <v/>
      </c>
      <c r="O227" s="139" t="str">
        <f>IF(AND(TONGHOP!$O227="ThiTN",OR(TONGHOP!$P227="LT",TONGHOP!$P227="TN"),TONGHOP!$Z227&lt;&gt;""),TONGHOP!$Z227,"")</f>
        <v/>
      </c>
      <c r="P227" s="139" t="str">
        <f>IF(AND(TONGHOP!$O227="ThiTN",TONGHOP!$P227="VĐ",TONGHOP!$X227&lt;&gt;""),TONGHOP!$X227,"")</f>
        <v/>
      </c>
      <c r="Q227" s="139" t="str">
        <f>IF(AND(TONGHOP!$O227="ThiTN",TONGHOP!$P227="VĐ",TONGHOP!$Y227&lt;&gt;""),TONGHOP!$Y227,"")</f>
        <v/>
      </c>
      <c r="R227" s="139" t="str">
        <f>IF(AND(TONGHOP!$O227="ThiTN",TONGHOP!$P227="VĐ",TONGHOP!$Z227&lt;&gt;""),TONGHOP!$Z227,"")</f>
        <v/>
      </c>
      <c r="S227" s="137" t="str">
        <f>IF(AND(TONGHOP!$O227="ThiTN",TONGHOP!$P227="TH",TONGHOP!$X227&lt;&gt;""),TONGHOP!$X227,"")</f>
        <v/>
      </c>
      <c r="T227" s="137" t="str">
        <f>IF(AND(TONGHOP!$O227="ThiTN",TONGHOP!$P227="TH",TONGHOP!$Y227&lt;&gt;""),TONGHOP!$Y227,"")</f>
        <v/>
      </c>
      <c r="U227" s="137" t="str">
        <f>IF(AND(TONGHOP!$O227="ThiTN",TONGHOP!$P227="TH",TONGHOP!$Z227&lt;&gt;""),TONGHOP!$Z227,"")</f>
        <v/>
      </c>
    </row>
    <row r="228" spans="1:21">
      <c r="A228" s="139" t="str">
        <f>IF(AND(TONGHOP!$O228="KTHP",OR(TONGHOP!$P228="LT",TONGHOP!$P228="TN"),TONGHOP!$X228&lt;&gt;""),TONGHOP!$X228,"")</f>
        <v>Nguyễn Thị Thủy(CB)</v>
      </c>
      <c r="B228" s="139" t="str">
        <f>IF(AND(TONGHOP!$O228="KTHP",OR(TONGHOP!$P228="LT",TONGHOP!$P228="TN"),TONGHOP!$Y228&lt;&gt;""),TONGHOP!$Y228,"")</f>
        <v>Hà Như Mai</v>
      </c>
      <c r="C228" s="139">
        <f>IF(AND(TONGHOP!$O228="KTHP",OR(TONGHOP!$P228="LT",TONGHOP!$P228="TN"),TONGHOP!$Z228&lt;&gt;""),TONGHOP!$Z228,"")</f>
        <v>32</v>
      </c>
      <c r="D228" s="139" t="str">
        <f>IF(AND(TONGHOP!$O228="KTHP",TONGHOP!$P228="VĐ"),TONGHOP!$X228,"")</f>
        <v/>
      </c>
      <c r="E228" s="138" t="str">
        <f>IF(AND(TONGHOP!$O228="KTHP",TONGHOP!$P228="VĐ"),TONGHOP!$Y228,"")</f>
        <v/>
      </c>
      <c r="F228" s="138" t="str">
        <f>IF(AND(TONGHOP!$O228="KTHP",TONGHOP!$P228="VĐ"),TONGHOP!$Z228,"")</f>
        <v/>
      </c>
      <c r="G228" s="139" t="str">
        <f>IF(AND(TONGHOP!$O228="KTHP",TONGHOP!$P228="TL"),TONGHOP!$X228,"")</f>
        <v/>
      </c>
      <c r="H228" s="138" t="str">
        <f>IF(AND(TONGHOP!$O228="KTHP",TONGHOP!$P228="TL"),TONGHOP!$Y228,"")</f>
        <v/>
      </c>
      <c r="I228" s="138" t="str">
        <f>IF(AND(TONGHOP!$O228="KTHP",TONGHOP!$P228="TL"),TONGHOP!$Z228,"")</f>
        <v/>
      </c>
      <c r="J228" s="139" t="str">
        <f>IF(AND(TONGHOP!$O228="KTHP",TONGHOP!$P228="TH"),TONGHOP!$X228,"")</f>
        <v/>
      </c>
      <c r="K228" s="138" t="str">
        <f>IF(AND(TONGHOP!$O228="KTHP",TONGHOP!$P228="TH"),TONGHOP!$Y228,"")</f>
        <v/>
      </c>
      <c r="L228" s="138" t="str">
        <f>IF(AND(TONGHOP!$O228="KTHP",TONGHOP!$P228="TH"),TONGHOP!$Z228,"")</f>
        <v/>
      </c>
      <c r="M228" s="139" t="str">
        <f>IF(AND(TONGHOP!$O228="ThiTN",OR(TONGHOP!$P228="LT",TONGHOP!$P228="TN"),TONGHOP!$X228&lt;&gt;""),TONGHOP!$X228,"")</f>
        <v/>
      </c>
      <c r="N228" s="139" t="str">
        <f>IF(AND(TONGHOP!$O228="ThiTN",OR(TONGHOP!$P228="LT",TONGHOP!$P228="TN"),TONGHOP!$Y228&lt;&gt;""),TONGHOP!$Y228,"")</f>
        <v/>
      </c>
      <c r="O228" s="139" t="str">
        <f>IF(AND(TONGHOP!$O228="ThiTN",OR(TONGHOP!$P228="LT",TONGHOP!$P228="TN"),TONGHOP!$Z228&lt;&gt;""),TONGHOP!$Z228,"")</f>
        <v/>
      </c>
      <c r="P228" s="139" t="str">
        <f>IF(AND(TONGHOP!$O228="ThiTN",TONGHOP!$P228="VĐ",TONGHOP!$X228&lt;&gt;""),TONGHOP!$X228,"")</f>
        <v/>
      </c>
      <c r="Q228" s="139" t="str">
        <f>IF(AND(TONGHOP!$O228="ThiTN",TONGHOP!$P228="VĐ",TONGHOP!$Y228&lt;&gt;""),TONGHOP!$Y228,"")</f>
        <v/>
      </c>
      <c r="R228" s="139" t="str">
        <f>IF(AND(TONGHOP!$O228="ThiTN",TONGHOP!$P228="VĐ",TONGHOP!$Z228&lt;&gt;""),TONGHOP!$Z228,"")</f>
        <v/>
      </c>
      <c r="S228" s="137" t="str">
        <f>IF(AND(TONGHOP!$O228="ThiTN",TONGHOP!$P228="TH",TONGHOP!$X228&lt;&gt;""),TONGHOP!$X228,"")</f>
        <v/>
      </c>
      <c r="T228" s="137" t="str">
        <f>IF(AND(TONGHOP!$O228="ThiTN",TONGHOP!$P228="TH",TONGHOP!$Y228&lt;&gt;""),TONGHOP!$Y228,"")</f>
        <v/>
      </c>
      <c r="U228" s="137" t="str">
        <f>IF(AND(TONGHOP!$O228="ThiTN",TONGHOP!$P228="TH",TONGHOP!$Z228&lt;&gt;""),TONGHOP!$Z228,"")</f>
        <v/>
      </c>
    </row>
    <row r="229" spans="1:21">
      <c r="A229" s="139" t="str">
        <f>IF(AND(TONGHOP!$O229="KTHP",OR(TONGHOP!$P229="LT",TONGHOP!$P229="TN"),TONGHOP!$X229&lt;&gt;""),TONGHOP!$X229,"")</f>
        <v>Nguyễn Thị Cẩm Thạch</v>
      </c>
      <c r="B229" s="139" t="str">
        <f>IF(AND(TONGHOP!$O229="KTHP",OR(TONGHOP!$P229="LT",TONGHOP!$P229="TN"),TONGHOP!$Y229&lt;&gt;""),TONGHOP!$Y229,"")</f>
        <v>Nguyễn Văn Hậu</v>
      </c>
      <c r="C229" s="139">
        <f>IF(AND(TONGHOP!$O229="KTHP",OR(TONGHOP!$P229="LT",TONGHOP!$P229="TN"),TONGHOP!$Z229&lt;&gt;""),TONGHOP!$Z229,"")</f>
        <v>34</v>
      </c>
      <c r="D229" s="139" t="str">
        <f>IF(AND(TONGHOP!$O229="KTHP",TONGHOP!$P229="VĐ"),TONGHOP!$X229,"")</f>
        <v/>
      </c>
      <c r="E229" s="138" t="str">
        <f>IF(AND(TONGHOP!$O229="KTHP",TONGHOP!$P229="VĐ"),TONGHOP!$Y229,"")</f>
        <v/>
      </c>
      <c r="F229" s="138" t="str">
        <f>IF(AND(TONGHOP!$O229="KTHP",TONGHOP!$P229="VĐ"),TONGHOP!$Z229,"")</f>
        <v/>
      </c>
      <c r="G229" s="139" t="str">
        <f>IF(AND(TONGHOP!$O229="KTHP",TONGHOP!$P229="TL"),TONGHOP!$X229,"")</f>
        <v/>
      </c>
      <c r="H229" s="138" t="str">
        <f>IF(AND(TONGHOP!$O229="KTHP",TONGHOP!$P229="TL"),TONGHOP!$Y229,"")</f>
        <v/>
      </c>
      <c r="I229" s="138" t="str">
        <f>IF(AND(TONGHOP!$O229="KTHP",TONGHOP!$P229="TL"),TONGHOP!$Z229,"")</f>
        <v/>
      </c>
      <c r="J229" s="139" t="str">
        <f>IF(AND(TONGHOP!$O229="KTHP",TONGHOP!$P229="TH"),TONGHOP!$X229,"")</f>
        <v/>
      </c>
      <c r="K229" s="138" t="str">
        <f>IF(AND(TONGHOP!$O229="KTHP",TONGHOP!$P229="TH"),TONGHOP!$Y229,"")</f>
        <v/>
      </c>
      <c r="L229" s="138" t="str">
        <f>IF(AND(TONGHOP!$O229="KTHP",TONGHOP!$P229="TH"),TONGHOP!$Z229,"")</f>
        <v/>
      </c>
      <c r="M229" s="139" t="str">
        <f>IF(AND(TONGHOP!$O229="ThiTN",OR(TONGHOP!$P229="LT",TONGHOP!$P229="TN"),TONGHOP!$X229&lt;&gt;""),TONGHOP!$X229,"")</f>
        <v/>
      </c>
      <c r="N229" s="139" t="str">
        <f>IF(AND(TONGHOP!$O229="ThiTN",OR(TONGHOP!$P229="LT",TONGHOP!$P229="TN"),TONGHOP!$Y229&lt;&gt;""),TONGHOP!$Y229,"")</f>
        <v/>
      </c>
      <c r="O229" s="139" t="str">
        <f>IF(AND(TONGHOP!$O229="ThiTN",OR(TONGHOP!$P229="LT",TONGHOP!$P229="TN"),TONGHOP!$Z229&lt;&gt;""),TONGHOP!$Z229,"")</f>
        <v/>
      </c>
      <c r="P229" s="139" t="str">
        <f>IF(AND(TONGHOP!$O229="ThiTN",TONGHOP!$P229="VĐ",TONGHOP!$X229&lt;&gt;""),TONGHOP!$X229,"")</f>
        <v/>
      </c>
      <c r="Q229" s="139" t="str">
        <f>IF(AND(TONGHOP!$O229="ThiTN",TONGHOP!$P229="VĐ",TONGHOP!$Y229&lt;&gt;""),TONGHOP!$Y229,"")</f>
        <v/>
      </c>
      <c r="R229" s="139" t="str">
        <f>IF(AND(TONGHOP!$O229="ThiTN",TONGHOP!$P229="VĐ",TONGHOP!$Z229&lt;&gt;""),TONGHOP!$Z229,"")</f>
        <v/>
      </c>
      <c r="S229" s="137" t="str">
        <f>IF(AND(TONGHOP!$O229="ThiTN",TONGHOP!$P229="TH",TONGHOP!$X229&lt;&gt;""),TONGHOP!$X229,"")</f>
        <v/>
      </c>
      <c r="T229" s="137" t="str">
        <f>IF(AND(TONGHOP!$O229="ThiTN",TONGHOP!$P229="TH",TONGHOP!$Y229&lt;&gt;""),TONGHOP!$Y229,"")</f>
        <v/>
      </c>
      <c r="U229" s="137" t="str">
        <f>IF(AND(TONGHOP!$O229="ThiTN",TONGHOP!$P229="TH",TONGHOP!$Z229&lt;&gt;""),TONGHOP!$Z229,"")</f>
        <v/>
      </c>
    </row>
    <row r="230" spans="1:21">
      <c r="A230" s="139" t="str">
        <f>IF(AND(TONGHOP!$O230="KTHP",OR(TONGHOP!$P230="LT",TONGHOP!$P230="TN"),TONGHOP!$X230&lt;&gt;""),TONGHOP!$X230,"")</f>
        <v>Phạm Thị Thu Nga</v>
      </c>
      <c r="B230" s="139" t="str">
        <f>IF(AND(TONGHOP!$O230="KTHP",OR(TONGHOP!$P230="LT",TONGHOP!$P230="TN"),TONGHOP!$Y230&lt;&gt;""),TONGHOP!$Y230,"")</f>
        <v>Dương Đức Kiên</v>
      </c>
      <c r="C230" s="139">
        <f>IF(AND(TONGHOP!$O230="KTHP",OR(TONGHOP!$P230="LT",TONGHOP!$P230="TN"),TONGHOP!$Z230&lt;&gt;""),TONGHOP!$Z230,"")</f>
        <v>34</v>
      </c>
      <c r="D230" s="139" t="str">
        <f>IF(AND(TONGHOP!$O230="KTHP",TONGHOP!$P230="VĐ"),TONGHOP!$X230,"")</f>
        <v/>
      </c>
      <c r="E230" s="138" t="str">
        <f>IF(AND(TONGHOP!$O230="KTHP",TONGHOP!$P230="VĐ"),TONGHOP!$Y230,"")</f>
        <v/>
      </c>
      <c r="F230" s="138" t="str">
        <f>IF(AND(TONGHOP!$O230="KTHP",TONGHOP!$P230="VĐ"),TONGHOP!$Z230,"")</f>
        <v/>
      </c>
      <c r="G230" s="139" t="str">
        <f>IF(AND(TONGHOP!$O230="KTHP",TONGHOP!$P230="TL"),TONGHOP!$X230,"")</f>
        <v/>
      </c>
      <c r="H230" s="138" t="str">
        <f>IF(AND(TONGHOP!$O230="KTHP",TONGHOP!$P230="TL"),TONGHOP!$Y230,"")</f>
        <v/>
      </c>
      <c r="I230" s="138" t="str">
        <f>IF(AND(TONGHOP!$O230="KTHP",TONGHOP!$P230="TL"),TONGHOP!$Z230,"")</f>
        <v/>
      </c>
      <c r="J230" s="139" t="str">
        <f>IF(AND(TONGHOP!$O230="KTHP",TONGHOP!$P230="TH"),TONGHOP!$X230,"")</f>
        <v/>
      </c>
      <c r="K230" s="138" t="str">
        <f>IF(AND(TONGHOP!$O230="KTHP",TONGHOP!$P230="TH"),TONGHOP!$Y230,"")</f>
        <v/>
      </c>
      <c r="L230" s="138" t="str">
        <f>IF(AND(TONGHOP!$O230="KTHP",TONGHOP!$P230="TH"),TONGHOP!$Z230,"")</f>
        <v/>
      </c>
      <c r="M230" s="139" t="str">
        <f>IF(AND(TONGHOP!$O230="ThiTN",OR(TONGHOP!$P230="LT",TONGHOP!$P230="TN"),TONGHOP!$X230&lt;&gt;""),TONGHOP!$X230,"")</f>
        <v/>
      </c>
      <c r="N230" s="139" t="str">
        <f>IF(AND(TONGHOP!$O230="ThiTN",OR(TONGHOP!$P230="LT",TONGHOP!$P230="TN"),TONGHOP!$Y230&lt;&gt;""),TONGHOP!$Y230,"")</f>
        <v/>
      </c>
      <c r="O230" s="139" t="str">
        <f>IF(AND(TONGHOP!$O230="ThiTN",OR(TONGHOP!$P230="LT",TONGHOP!$P230="TN"),TONGHOP!$Z230&lt;&gt;""),TONGHOP!$Z230,"")</f>
        <v/>
      </c>
      <c r="P230" s="139" t="str">
        <f>IF(AND(TONGHOP!$O230="ThiTN",TONGHOP!$P230="VĐ",TONGHOP!$X230&lt;&gt;""),TONGHOP!$X230,"")</f>
        <v/>
      </c>
      <c r="Q230" s="139" t="str">
        <f>IF(AND(TONGHOP!$O230="ThiTN",TONGHOP!$P230="VĐ",TONGHOP!$Y230&lt;&gt;""),TONGHOP!$Y230,"")</f>
        <v/>
      </c>
      <c r="R230" s="139" t="str">
        <f>IF(AND(TONGHOP!$O230="ThiTN",TONGHOP!$P230="VĐ",TONGHOP!$Z230&lt;&gt;""),TONGHOP!$Z230,"")</f>
        <v/>
      </c>
      <c r="S230" s="137" t="str">
        <f>IF(AND(TONGHOP!$O230="ThiTN",TONGHOP!$P230="TH",TONGHOP!$X230&lt;&gt;""),TONGHOP!$X230,"")</f>
        <v/>
      </c>
      <c r="T230" s="137" t="str">
        <f>IF(AND(TONGHOP!$O230="ThiTN",TONGHOP!$P230="TH",TONGHOP!$Y230&lt;&gt;""),TONGHOP!$Y230,"")</f>
        <v/>
      </c>
      <c r="U230" s="137" t="str">
        <f>IF(AND(TONGHOP!$O230="ThiTN",TONGHOP!$P230="TH",TONGHOP!$Z230&lt;&gt;""),TONGHOP!$Z230,"")</f>
        <v/>
      </c>
    </row>
    <row r="231" spans="1:21">
      <c r="A231" s="139" t="str">
        <f>IF(AND(TONGHOP!$O231="KTHP",OR(TONGHOP!$P231="LT",TONGHOP!$P231="TN"),TONGHOP!$X231&lt;&gt;""),TONGHOP!$X231,"")</f>
        <v>Nguyễn Thị Cẩm Thạch</v>
      </c>
      <c r="B231" s="139" t="str">
        <f>IF(AND(TONGHOP!$O231="KTHP",OR(TONGHOP!$P231="LT",TONGHOP!$P231="TN"),TONGHOP!$Y231&lt;&gt;""),TONGHOP!$Y231,"")</f>
        <v>Nguyễn Văn Hậu</v>
      </c>
      <c r="C231" s="139">
        <f>IF(AND(TONGHOP!$O231="KTHP",OR(TONGHOP!$P231="LT",TONGHOP!$P231="TN"),TONGHOP!$Z231&lt;&gt;""),TONGHOP!$Z231,"")</f>
        <v>47</v>
      </c>
      <c r="D231" s="139" t="str">
        <f>IF(AND(TONGHOP!$O231="KTHP",TONGHOP!$P231="VĐ"),TONGHOP!$X231,"")</f>
        <v/>
      </c>
      <c r="E231" s="138" t="str">
        <f>IF(AND(TONGHOP!$O231="KTHP",TONGHOP!$P231="VĐ"),TONGHOP!$Y231,"")</f>
        <v/>
      </c>
      <c r="F231" s="138" t="str">
        <f>IF(AND(TONGHOP!$O231="KTHP",TONGHOP!$P231="VĐ"),TONGHOP!$Z231,"")</f>
        <v/>
      </c>
      <c r="G231" s="139" t="str">
        <f>IF(AND(TONGHOP!$O231="KTHP",TONGHOP!$P231="TL"),TONGHOP!$X231,"")</f>
        <v/>
      </c>
      <c r="H231" s="138" t="str">
        <f>IF(AND(TONGHOP!$O231="KTHP",TONGHOP!$P231="TL"),TONGHOP!$Y231,"")</f>
        <v/>
      </c>
      <c r="I231" s="138" t="str">
        <f>IF(AND(TONGHOP!$O231="KTHP",TONGHOP!$P231="TL"),TONGHOP!$Z231,"")</f>
        <v/>
      </c>
      <c r="J231" s="139" t="str">
        <f>IF(AND(TONGHOP!$O231="KTHP",TONGHOP!$P231="TH"),TONGHOP!$X231,"")</f>
        <v/>
      </c>
      <c r="K231" s="138" t="str">
        <f>IF(AND(TONGHOP!$O231="KTHP",TONGHOP!$P231="TH"),TONGHOP!$Y231,"")</f>
        <v/>
      </c>
      <c r="L231" s="138" t="str">
        <f>IF(AND(TONGHOP!$O231="KTHP",TONGHOP!$P231="TH"),TONGHOP!$Z231,"")</f>
        <v/>
      </c>
      <c r="M231" s="139" t="str">
        <f>IF(AND(TONGHOP!$O231="ThiTN",OR(TONGHOP!$P231="LT",TONGHOP!$P231="TN"),TONGHOP!$X231&lt;&gt;""),TONGHOP!$X231,"")</f>
        <v/>
      </c>
      <c r="N231" s="139" t="str">
        <f>IF(AND(TONGHOP!$O231="ThiTN",OR(TONGHOP!$P231="LT",TONGHOP!$P231="TN"),TONGHOP!$Y231&lt;&gt;""),TONGHOP!$Y231,"")</f>
        <v/>
      </c>
      <c r="O231" s="139" t="str">
        <f>IF(AND(TONGHOP!$O231="ThiTN",OR(TONGHOP!$P231="LT",TONGHOP!$P231="TN"),TONGHOP!$Z231&lt;&gt;""),TONGHOP!$Z231,"")</f>
        <v/>
      </c>
      <c r="P231" s="139" t="str">
        <f>IF(AND(TONGHOP!$O231="ThiTN",TONGHOP!$P231="VĐ",TONGHOP!$X231&lt;&gt;""),TONGHOP!$X231,"")</f>
        <v/>
      </c>
      <c r="Q231" s="139" t="str">
        <f>IF(AND(TONGHOP!$O231="ThiTN",TONGHOP!$P231="VĐ",TONGHOP!$Y231&lt;&gt;""),TONGHOP!$Y231,"")</f>
        <v/>
      </c>
      <c r="R231" s="139" t="str">
        <f>IF(AND(TONGHOP!$O231="ThiTN",TONGHOP!$P231="VĐ",TONGHOP!$Z231&lt;&gt;""),TONGHOP!$Z231,"")</f>
        <v/>
      </c>
      <c r="S231" s="137" t="str">
        <f>IF(AND(TONGHOP!$O231="ThiTN",TONGHOP!$P231="TH",TONGHOP!$X231&lt;&gt;""),TONGHOP!$X231,"")</f>
        <v/>
      </c>
      <c r="T231" s="137" t="str">
        <f>IF(AND(TONGHOP!$O231="ThiTN",TONGHOP!$P231="TH",TONGHOP!$Y231&lt;&gt;""),TONGHOP!$Y231,"")</f>
        <v/>
      </c>
      <c r="U231" s="137" t="str">
        <f>IF(AND(TONGHOP!$O231="ThiTN",TONGHOP!$P231="TH",TONGHOP!$Z231&lt;&gt;""),TONGHOP!$Z231,"")</f>
        <v/>
      </c>
    </row>
    <row r="232" spans="1:21">
      <c r="A232" s="139" t="str">
        <f>IF(AND(TONGHOP!$O232="KTHP",OR(TONGHOP!$P232="LT",TONGHOP!$P232="TN"),TONGHOP!$X232&lt;&gt;""),TONGHOP!$X232,"")</f>
        <v>Dương Ngọc Vọng</v>
      </c>
      <c r="B232" s="139" t="str">
        <f>IF(AND(TONGHOP!$O232="KTHP",OR(TONGHOP!$P232="LT",TONGHOP!$P232="TN"),TONGHOP!$Y232&lt;&gt;""),TONGHOP!$Y232,"")</f>
        <v>Trương Hữu Lộc</v>
      </c>
      <c r="C232" s="139">
        <f>IF(AND(TONGHOP!$O232="KTHP",OR(TONGHOP!$P232="LT",TONGHOP!$P232="TN"),TONGHOP!$Z232&lt;&gt;""),TONGHOP!$Z232,"")</f>
        <v>35</v>
      </c>
      <c r="D232" s="139" t="str">
        <f>IF(AND(TONGHOP!$O232="KTHP",TONGHOP!$P232="VĐ"),TONGHOP!$X232,"")</f>
        <v/>
      </c>
      <c r="E232" s="138" t="str">
        <f>IF(AND(TONGHOP!$O232="KTHP",TONGHOP!$P232="VĐ"),TONGHOP!$Y232,"")</f>
        <v/>
      </c>
      <c r="F232" s="138" t="str">
        <f>IF(AND(TONGHOP!$O232="KTHP",TONGHOP!$P232="VĐ"),TONGHOP!$Z232,"")</f>
        <v/>
      </c>
      <c r="G232" s="139" t="str">
        <f>IF(AND(TONGHOP!$O232="KTHP",TONGHOP!$P232="TL"),TONGHOP!$X232,"")</f>
        <v/>
      </c>
      <c r="H232" s="138" t="str">
        <f>IF(AND(TONGHOP!$O232="KTHP",TONGHOP!$P232="TL"),TONGHOP!$Y232,"")</f>
        <v/>
      </c>
      <c r="I232" s="138" t="str">
        <f>IF(AND(TONGHOP!$O232="KTHP",TONGHOP!$P232="TL"),TONGHOP!$Z232,"")</f>
        <v/>
      </c>
      <c r="J232" s="139" t="str">
        <f>IF(AND(TONGHOP!$O232="KTHP",TONGHOP!$P232="TH"),TONGHOP!$X232,"")</f>
        <v/>
      </c>
      <c r="K232" s="138" t="str">
        <f>IF(AND(TONGHOP!$O232="KTHP",TONGHOP!$P232="TH"),TONGHOP!$Y232,"")</f>
        <v/>
      </c>
      <c r="L232" s="138" t="str">
        <f>IF(AND(TONGHOP!$O232="KTHP",TONGHOP!$P232="TH"),TONGHOP!$Z232,"")</f>
        <v/>
      </c>
      <c r="M232" s="139" t="str">
        <f>IF(AND(TONGHOP!$O232="ThiTN",OR(TONGHOP!$P232="LT",TONGHOP!$P232="TN"),TONGHOP!$X232&lt;&gt;""),TONGHOP!$X232,"")</f>
        <v/>
      </c>
      <c r="N232" s="139" t="str">
        <f>IF(AND(TONGHOP!$O232="ThiTN",OR(TONGHOP!$P232="LT",TONGHOP!$P232="TN"),TONGHOP!$Y232&lt;&gt;""),TONGHOP!$Y232,"")</f>
        <v/>
      </c>
      <c r="O232" s="139" t="str">
        <f>IF(AND(TONGHOP!$O232="ThiTN",OR(TONGHOP!$P232="LT",TONGHOP!$P232="TN"),TONGHOP!$Z232&lt;&gt;""),TONGHOP!$Z232,"")</f>
        <v/>
      </c>
      <c r="P232" s="139" t="str">
        <f>IF(AND(TONGHOP!$O232="ThiTN",TONGHOP!$P232="VĐ",TONGHOP!$X232&lt;&gt;""),TONGHOP!$X232,"")</f>
        <v/>
      </c>
      <c r="Q232" s="139" t="str">
        <f>IF(AND(TONGHOP!$O232="ThiTN",TONGHOP!$P232="VĐ",TONGHOP!$Y232&lt;&gt;""),TONGHOP!$Y232,"")</f>
        <v/>
      </c>
      <c r="R232" s="139" t="str">
        <f>IF(AND(TONGHOP!$O232="ThiTN",TONGHOP!$P232="VĐ",TONGHOP!$Z232&lt;&gt;""),TONGHOP!$Z232,"")</f>
        <v/>
      </c>
      <c r="S232" s="137" t="str">
        <f>IF(AND(TONGHOP!$O232="ThiTN",TONGHOP!$P232="TH",TONGHOP!$X232&lt;&gt;""),TONGHOP!$X232,"")</f>
        <v/>
      </c>
      <c r="T232" s="137" t="str">
        <f>IF(AND(TONGHOP!$O232="ThiTN",TONGHOP!$P232="TH",TONGHOP!$Y232&lt;&gt;""),TONGHOP!$Y232,"")</f>
        <v/>
      </c>
      <c r="U232" s="137" t="str">
        <f>IF(AND(TONGHOP!$O232="ThiTN",TONGHOP!$P232="TH",TONGHOP!$Z232&lt;&gt;""),TONGHOP!$Z232,"")</f>
        <v/>
      </c>
    </row>
    <row r="233" spans="1:21">
      <c r="A233" s="139" t="str">
        <f>IF(AND(TONGHOP!$O233="KTHP",OR(TONGHOP!$P233="LT",TONGHOP!$P233="TN"),TONGHOP!$X233&lt;&gt;""),TONGHOP!$X233,"")</f>
        <v>Lê Quý Hưng Quốc</v>
      </c>
      <c r="B233" s="139" t="str">
        <f>IF(AND(TONGHOP!$O233="KTHP",OR(TONGHOP!$P233="LT",TONGHOP!$P233="TN"),TONGHOP!$Y233&lt;&gt;""),TONGHOP!$Y233,"")</f>
        <v>Nguyễn Văn Đôn</v>
      </c>
      <c r="C233" s="139">
        <f>IF(AND(TONGHOP!$O233="KTHP",OR(TONGHOP!$P233="LT",TONGHOP!$P233="TN"),TONGHOP!$Z233&lt;&gt;""),TONGHOP!$Z233,"")</f>
        <v>33</v>
      </c>
      <c r="D233" s="139" t="str">
        <f>IF(AND(TONGHOP!$O233="KTHP",TONGHOP!$P233="VĐ"),TONGHOP!$X233,"")</f>
        <v/>
      </c>
      <c r="E233" s="138" t="str">
        <f>IF(AND(TONGHOP!$O233="KTHP",TONGHOP!$P233="VĐ"),TONGHOP!$Y233,"")</f>
        <v/>
      </c>
      <c r="F233" s="138" t="str">
        <f>IF(AND(TONGHOP!$O233="KTHP",TONGHOP!$P233="VĐ"),TONGHOP!$Z233,"")</f>
        <v/>
      </c>
      <c r="G233" s="139" t="str">
        <f>IF(AND(TONGHOP!$O233="KTHP",TONGHOP!$P233="TL"),TONGHOP!$X233,"")</f>
        <v/>
      </c>
      <c r="H233" s="138" t="str">
        <f>IF(AND(TONGHOP!$O233="KTHP",TONGHOP!$P233="TL"),TONGHOP!$Y233,"")</f>
        <v/>
      </c>
      <c r="I233" s="138" t="str">
        <f>IF(AND(TONGHOP!$O233="KTHP",TONGHOP!$P233="TL"),TONGHOP!$Z233,"")</f>
        <v/>
      </c>
      <c r="J233" s="139" t="str">
        <f>IF(AND(TONGHOP!$O233="KTHP",TONGHOP!$P233="TH"),TONGHOP!$X233,"")</f>
        <v/>
      </c>
      <c r="K233" s="138" t="str">
        <f>IF(AND(TONGHOP!$O233="KTHP",TONGHOP!$P233="TH"),TONGHOP!$Y233,"")</f>
        <v/>
      </c>
      <c r="L233" s="138" t="str">
        <f>IF(AND(TONGHOP!$O233="KTHP",TONGHOP!$P233="TH"),TONGHOP!$Z233,"")</f>
        <v/>
      </c>
      <c r="M233" s="139" t="str">
        <f>IF(AND(TONGHOP!$O233="ThiTN",OR(TONGHOP!$P233="LT",TONGHOP!$P233="TN"),TONGHOP!$X233&lt;&gt;""),TONGHOP!$X233,"")</f>
        <v/>
      </c>
      <c r="N233" s="139" t="str">
        <f>IF(AND(TONGHOP!$O233="ThiTN",OR(TONGHOP!$P233="LT",TONGHOP!$P233="TN"),TONGHOP!$Y233&lt;&gt;""),TONGHOP!$Y233,"")</f>
        <v/>
      </c>
      <c r="O233" s="139" t="str">
        <f>IF(AND(TONGHOP!$O233="ThiTN",OR(TONGHOP!$P233="LT",TONGHOP!$P233="TN"),TONGHOP!$Z233&lt;&gt;""),TONGHOP!$Z233,"")</f>
        <v/>
      </c>
      <c r="P233" s="139" t="str">
        <f>IF(AND(TONGHOP!$O233="ThiTN",TONGHOP!$P233="VĐ",TONGHOP!$X233&lt;&gt;""),TONGHOP!$X233,"")</f>
        <v/>
      </c>
      <c r="Q233" s="139" t="str">
        <f>IF(AND(TONGHOP!$O233="ThiTN",TONGHOP!$P233="VĐ",TONGHOP!$Y233&lt;&gt;""),TONGHOP!$Y233,"")</f>
        <v/>
      </c>
      <c r="R233" s="139" t="str">
        <f>IF(AND(TONGHOP!$O233="ThiTN",TONGHOP!$P233="VĐ",TONGHOP!$Z233&lt;&gt;""),TONGHOP!$Z233,"")</f>
        <v/>
      </c>
      <c r="S233" s="137" t="str">
        <f>IF(AND(TONGHOP!$O233="ThiTN",TONGHOP!$P233="TH",TONGHOP!$X233&lt;&gt;""),TONGHOP!$X233,"")</f>
        <v/>
      </c>
      <c r="T233" s="137" t="str">
        <f>IF(AND(TONGHOP!$O233="ThiTN",TONGHOP!$P233="TH",TONGHOP!$Y233&lt;&gt;""),TONGHOP!$Y233,"")</f>
        <v/>
      </c>
      <c r="U233" s="137" t="str">
        <f>IF(AND(TONGHOP!$O233="ThiTN",TONGHOP!$P233="TH",TONGHOP!$Z233&lt;&gt;""),TONGHOP!$Z233,"")</f>
        <v/>
      </c>
    </row>
    <row r="234" spans="1:21">
      <c r="A234" s="139" t="str">
        <f>IF(AND(TONGHOP!$O234="KTHP",OR(TONGHOP!$P234="LT",TONGHOP!$P234="TN"),TONGHOP!$X234&lt;&gt;""),TONGHOP!$X234,"")</f>
        <v>Dương Thị Hồng</v>
      </c>
      <c r="B234" s="139" t="str">
        <f>IF(AND(TONGHOP!$O234="KTHP",OR(TONGHOP!$P234="LT",TONGHOP!$P234="TN"),TONGHOP!$Y234&lt;&gt;""),TONGHOP!$Y234,"")</f>
        <v>Phan Thị Xuân Trang</v>
      </c>
      <c r="C234" s="139">
        <f>IF(AND(TONGHOP!$O234="KTHP",OR(TONGHOP!$P234="LT",TONGHOP!$P234="TN"),TONGHOP!$Z234&lt;&gt;""),TONGHOP!$Z234,"")</f>
        <v>34</v>
      </c>
      <c r="D234" s="139" t="str">
        <f>IF(AND(TONGHOP!$O234="KTHP",TONGHOP!$P234="VĐ"),TONGHOP!$X234,"")</f>
        <v/>
      </c>
      <c r="E234" s="138" t="str">
        <f>IF(AND(TONGHOP!$O234="KTHP",TONGHOP!$P234="VĐ"),TONGHOP!$Y234,"")</f>
        <v/>
      </c>
      <c r="F234" s="138" t="str">
        <f>IF(AND(TONGHOP!$O234="KTHP",TONGHOP!$P234="VĐ"),TONGHOP!$Z234,"")</f>
        <v/>
      </c>
      <c r="G234" s="139" t="str">
        <f>IF(AND(TONGHOP!$O234="KTHP",TONGHOP!$P234="TL"),TONGHOP!$X234,"")</f>
        <v/>
      </c>
      <c r="H234" s="138" t="str">
        <f>IF(AND(TONGHOP!$O234="KTHP",TONGHOP!$P234="TL"),TONGHOP!$Y234,"")</f>
        <v/>
      </c>
      <c r="I234" s="138" t="str">
        <f>IF(AND(TONGHOP!$O234="KTHP",TONGHOP!$P234="TL"),TONGHOP!$Z234,"")</f>
        <v/>
      </c>
      <c r="J234" s="139" t="str">
        <f>IF(AND(TONGHOP!$O234="KTHP",TONGHOP!$P234="TH"),TONGHOP!$X234,"")</f>
        <v/>
      </c>
      <c r="K234" s="138" t="str">
        <f>IF(AND(TONGHOP!$O234="KTHP",TONGHOP!$P234="TH"),TONGHOP!$Y234,"")</f>
        <v/>
      </c>
      <c r="L234" s="138" t="str">
        <f>IF(AND(TONGHOP!$O234="KTHP",TONGHOP!$P234="TH"),TONGHOP!$Z234,"")</f>
        <v/>
      </c>
      <c r="M234" s="139" t="str">
        <f>IF(AND(TONGHOP!$O234="ThiTN",OR(TONGHOP!$P234="LT",TONGHOP!$P234="TN"),TONGHOP!$X234&lt;&gt;""),TONGHOP!$X234,"")</f>
        <v/>
      </c>
      <c r="N234" s="139" t="str">
        <f>IF(AND(TONGHOP!$O234="ThiTN",OR(TONGHOP!$P234="LT",TONGHOP!$P234="TN"),TONGHOP!$Y234&lt;&gt;""),TONGHOP!$Y234,"")</f>
        <v/>
      </c>
      <c r="O234" s="139" t="str">
        <f>IF(AND(TONGHOP!$O234="ThiTN",OR(TONGHOP!$P234="LT",TONGHOP!$P234="TN"),TONGHOP!$Z234&lt;&gt;""),TONGHOP!$Z234,"")</f>
        <v/>
      </c>
      <c r="P234" s="139" t="str">
        <f>IF(AND(TONGHOP!$O234="ThiTN",TONGHOP!$P234="VĐ",TONGHOP!$X234&lt;&gt;""),TONGHOP!$X234,"")</f>
        <v/>
      </c>
      <c r="Q234" s="139" t="str">
        <f>IF(AND(TONGHOP!$O234="ThiTN",TONGHOP!$P234="VĐ",TONGHOP!$Y234&lt;&gt;""),TONGHOP!$Y234,"")</f>
        <v/>
      </c>
      <c r="R234" s="139" t="str">
        <f>IF(AND(TONGHOP!$O234="ThiTN",TONGHOP!$P234="VĐ",TONGHOP!$Z234&lt;&gt;""),TONGHOP!$Z234,"")</f>
        <v/>
      </c>
      <c r="S234" s="137" t="str">
        <f>IF(AND(TONGHOP!$O234="ThiTN",TONGHOP!$P234="TH",TONGHOP!$X234&lt;&gt;""),TONGHOP!$X234,"")</f>
        <v/>
      </c>
      <c r="T234" s="137" t="str">
        <f>IF(AND(TONGHOP!$O234="ThiTN",TONGHOP!$P234="TH",TONGHOP!$Y234&lt;&gt;""),TONGHOP!$Y234,"")</f>
        <v/>
      </c>
      <c r="U234" s="137" t="str">
        <f>IF(AND(TONGHOP!$O234="ThiTN",TONGHOP!$P234="TH",TONGHOP!$Z234&lt;&gt;""),TONGHOP!$Z234,"")</f>
        <v/>
      </c>
    </row>
    <row r="235" spans="1:21">
      <c r="A235" s="139" t="str">
        <f>IF(AND(TONGHOP!$O235="KTHP",OR(TONGHOP!$P235="LT",TONGHOP!$P235="TN"),TONGHOP!$X235&lt;&gt;""),TONGHOP!$X235,"")</f>
        <v>Dương Thị Hồng</v>
      </c>
      <c r="B235" s="139" t="str">
        <f>IF(AND(TONGHOP!$O235="KTHP",OR(TONGHOP!$P235="LT",TONGHOP!$P235="TN"),TONGHOP!$Y235&lt;&gt;""),TONGHOP!$Y235,"")</f>
        <v>Phan Thị Xuân Trang</v>
      </c>
      <c r="C235" s="139">
        <f>IF(AND(TONGHOP!$O235="KTHP",OR(TONGHOP!$P235="LT",TONGHOP!$P235="TN"),TONGHOP!$Z235&lt;&gt;""),TONGHOP!$Z235,"")</f>
        <v>32</v>
      </c>
      <c r="D235" s="139" t="str">
        <f>IF(AND(TONGHOP!$O235="KTHP",TONGHOP!$P235="VĐ"),TONGHOP!$X235,"")</f>
        <v/>
      </c>
      <c r="E235" s="138" t="str">
        <f>IF(AND(TONGHOP!$O235="KTHP",TONGHOP!$P235="VĐ"),TONGHOP!$Y235,"")</f>
        <v/>
      </c>
      <c r="F235" s="138" t="str">
        <f>IF(AND(TONGHOP!$O235="KTHP",TONGHOP!$P235="VĐ"),TONGHOP!$Z235,"")</f>
        <v/>
      </c>
      <c r="G235" s="139" t="str">
        <f>IF(AND(TONGHOP!$O235="KTHP",TONGHOP!$P235="TL"),TONGHOP!$X235,"")</f>
        <v/>
      </c>
      <c r="H235" s="138" t="str">
        <f>IF(AND(TONGHOP!$O235="KTHP",TONGHOP!$P235="TL"),TONGHOP!$Y235,"")</f>
        <v/>
      </c>
      <c r="I235" s="138" t="str">
        <f>IF(AND(TONGHOP!$O235="KTHP",TONGHOP!$P235="TL"),TONGHOP!$Z235,"")</f>
        <v/>
      </c>
      <c r="J235" s="139" t="str">
        <f>IF(AND(TONGHOP!$O235="KTHP",TONGHOP!$P235="TH"),TONGHOP!$X235,"")</f>
        <v/>
      </c>
      <c r="K235" s="138" t="str">
        <f>IF(AND(TONGHOP!$O235="KTHP",TONGHOP!$P235="TH"),TONGHOP!$Y235,"")</f>
        <v/>
      </c>
      <c r="L235" s="138" t="str">
        <f>IF(AND(TONGHOP!$O235="KTHP",TONGHOP!$P235="TH"),TONGHOP!$Z235,"")</f>
        <v/>
      </c>
      <c r="M235" s="139" t="str">
        <f>IF(AND(TONGHOP!$O235="ThiTN",OR(TONGHOP!$P235="LT",TONGHOP!$P235="TN"),TONGHOP!$X235&lt;&gt;""),TONGHOP!$X235,"")</f>
        <v/>
      </c>
      <c r="N235" s="139" t="str">
        <f>IF(AND(TONGHOP!$O235="ThiTN",OR(TONGHOP!$P235="LT",TONGHOP!$P235="TN"),TONGHOP!$Y235&lt;&gt;""),TONGHOP!$Y235,"")</f>
        <v/>
      </c>
      <c r="O235" s="139" t="str">
        <f>IF(AND(TONGHOP!$O235="ThiTN",OR(TONGHOP!$P235="LT",TONGHOP!$P235="TN"),TONGHOP!$Z235&lt;&gt;""),TONGHOP!$Z235,"")</f>
        <v/>
      </c>
      <c r="P235" s="139" t="str">
        <f>IF(AND(TONGHOP!$O235="ThiTN",TONGHOP!$P235="VĐ",TONGHOP!$X235&lt;&gt;""),TONGHOP!$X235,"")</f>
        <v/>
      </c>
      <c r="Q235" s="139" t="str">
        <f>IF(AND(TONGHOP!$O235="ThiTN",TONGHOP!$P235="VĐ",TONGHOP!$Y235&lt;&gt;""),TONGHOP!$Y235,"")</f>
        <v/>
      </c>
      <c r="R235" s="139" t="str">
        <f>IF(AND(TONGHOP!$O235="ThiTN",TONGHOP!$P235="VĐ",TONGHOP!$Z235&lt;&gt;""),TONGHOP!$Z235,"")</f>
        <v/>
      </c>
      <c r="S235" s="137" t="str">
        <f>IF(AND(TONGHOP!$O235="ThiTN",TONGHOP!$P235="TH",TONGHOP!$X235&lt;&gt;""),TONGHOP!$X235,"")</f>
        <v/>
      </c>
      <c r="T235" s="137" t="str">
        <f>IF(AND(TONGHOP!$O235="ThiTN",TONGHOP!$P235="TH",TONGHOP!$Y235&lt;&gt;""),TONGHOP!$Y235,"")</f>
        <v/>
      </c>
      <c r="U235" s="137" t="str">
        <f>IF(AND(TONGHOP!$O235="ThiTN",TONGHOP!$P235="TH",TONGHOP!$Z235&lt;&gt;""),TONGHOP!$Z235,"")</f>
        <v/>
      </c>
    </row>
    <row r="236" spans="1:21">
      <c r="A236" s="139" t="str">
        <f>IF(AND(TONGHOP!$O236="KTHP",OR(TONGHOP!$P236="LT",TONGHOP!$P236="TN"),TONGHOP!$X236&lt;&gt;""),TONGHOP!$X236,"")</f>
        <v>Dương Thị Hồng</v>
      </c>
      <c r="B236" s="139" t="str">
        <f>IF(AND(TONGHOP!$O236="KTHP",OR(TONGHOP!$P236="LT",TONGHOP!$P236="TN"),TONGHOP!$Y236&lt;&gt;""),TONGHOP!$Y236,"")</f>
        <v>Phan Thị Xuân Trang</v>
      </c>
      <c r="C236" s="139">
        <f>IF(AND(TONGHOP!$O236="KTHP",OR(TONGHOP!$P236="LT",TONGHOP!$P236="TN"),TONGHOP!$Z236&lt;&gt;""),TONGHOP!$Z236,"")</f>
        <v>32</v>
      </c>
      <c r="D236" s="139" t="str">
        <f>IF(AND(TONGHOP!$O236="KTHP",TONGHOP!$P236="VĐ"),TONGHOP!$X236,"")</f>
        <v/>
      </c>
      <c r="E236" s="138" t="str">
        <f>IF(AND(TONGHOP!$O236="KTHP",TONGHOP!$P236="VĐ"),TONGHOP!$Y236,"")</f>
        <v/>
      </c>
      <c r="F236" s="138" t="str">
        <f>IF(AND(TONGHOP!$O236="KTHP",TONGHOP!$P236="VĐ"),TONGHOP!$Z236,"")</f>
        <v/>
      </c>
      <c r="G236" s="139" t="str">
        <f>IF(AND(TONGHOP!$O236="KTHP",TONGHOP!$P236="TL"),TONGHOP!$X236,"")</f>
        <v/>
      </c>
      <c r="H236" s="138" t="str">
        <f>IF(AND(TONGHOP!$O236="KTHP",TONGHOP!$P236="TL"),TONGHOP!$Y236,"")</f>
        <v/>
      </c>
      <c r="I236" s="138" t="str">
        <f>IF(AND(TONGHOP!$O236="KTHP",TONGHOP!$P236="TL"),TONGHOP!$Z236,"")</f>
        <v/>
      </c>
      <c r="J236" s="139" t="str">
        <f>IF(AND(TONGHOP!$O236="KTHP",TONGHOP!$P236="TH"),TONGHOP!$X236,"")</f>
        <v/>
      </c>
      <c r="K236" s="138" t="str">
        <f>IF(AND(TONGHOP!$O236="KTHP",TONGHOP!$P236="TH"),TONGHOP!$Y236,"")</f>
        <v/>
      </c>
      <c r="L236" s="138" t="str">
        <f>IF(AND(TONGHOP!$O236="KTHP",TONGHOP!$P236="TH"),TONGHOP!$Z236,"")</f>
        <v/>
      </c>
      <c r="M236" s="139" t="str">
        <f>IF(AND(TONGHOP!$O236="ThiTN",OR(TONGHOP!$P236="LT",TONGHOP!$P236="TN"),TONGHOP!$X236&lt;&gt;""),TONGHOP!$X236,"")</f>
        <v/>
      </c>
      <c r="N236" s="139" t="str">
        <f>IF(AND(TONGHOP!$O236="ThiTN",OR(TONGHOP!$P236="LT",TONGHOP!$P236="TN"),TONGHOP!$Y236&lt;&gt;""),TONGHOP!$Y236,"")</f>
        <v/>
      </c>
      <c r="O236" s="139" t="str">
        <f>IF(AND(TONGHOP!$O236="ThiTN",OR(TONGHOP!$P236="LT",TONGHOP!$P236="TN"),TONGHOP!$Z236&lt;&gt;""),TONGHOP!$Z236,"")</f>
        <v/>
      </c>
      <c r="P236" s="139" t="str">
        <f>IF(AND(TONGHOP!$O236="ThiTN",TONGHOP!$P236="VĐ",TONGHOP!$X236&lt;&gt;""),TONGHOP!$X236,"")</f>
        <v/>
      </c>
      <c r="Q236" s="139" t="str">
        <f>IF(AND(TONGHOP!$O236="ThiTN",TONGHOP!$P236="VĐ",TONGHOP!$Y236&lt;&gt;""),TONGHOP!$Y236,"")</f>
        <v/>
      </c>
      <c r="R236" s="139" t="str">
        <f>IF(AND(TONGHOP!$O236="ThiTN",TONGHOP!$P236="VĐ",TONGHOP!$Z236&lt;&gt;""),TONGHOP!$Z236,"")</f>
        <v/>
      </c>
      <c r="S236" s="137" t="str">
        <f>IF(AND(TONGHOP!$O236="ThiTN",TONGHOP!$P236="TH",TONGHOP!$X236&lt;&gt;""),TONGHOP!$X236,"")</f>
        <v/>
      </c>
      <c r="T236" s="137" t="str">
        <f>IF(AND(TONGHOP!$O236="ThiTN",TONGHOP!$P236="TH",TONGHOP!$Y236&lt;&gt;""),TONGHOP!$Y236,"")</f>
        <v/>
      </c>
      <c r="U236" s="137" t="str">
        <f>IF(AND(TONGHOP!$O236="ThiTN",TONGHOP!$P236="TH",TONGHOP!$Z236&lt;&gt;""),TONGHOP!$Z236,"")</f>
        <v/>
      </c>
    </row>
    <row r="237" spans="1:21">
      <c r="A237" s="139" t="str">
        <f>IF(AND(TONGHOP!$O237="KTHP",OR(TONGHOP!$P237="LT",TONGHOP!$P237="TN"),TONGHOP!$X237&lt;&gt;""),TONGHOP!$X237,"")</f>
        <v>Phan Thị Xuân Trang</v>
      </c>
      <c r="B237" s="139" t="str">
        <f>IF(AND(TONGHOP!$O237="KTHP",OR(TONGHOP!$P237="LT",TONGHOP!$P237="TN"),TONGHOP!$Y237&lt;&gt;""),TONGHOP!$Y237,"")</f>
        <v>Dương Thị Hồng</v>
      </c>
      <c r="C237" s="139">
        <f>IF(AND(TONGHOP!$O237="KTHP",OR(TONGHOP!$P237="LT",TONGHOP!$P237="TN"),TONGHOP!$Z237&lt;&gt;""),TONGHOP!$Z237,"")</f>
        <v>34</v>
      </c>
      <c r="D237" s="139" t="str">
        <f>IF(AND(TONGHOP!$O237="KTHP",TONGHOP!$P237="VĐ"),TONGHOP!$X237,"")</f>
        <v/>
      </c>
      <c r="E237" s="138" t="str">
        <f>IF(AND(TONGHOP!$O237="KTHP",TONGHOP!$P237="VĐ"),TONGHOP!$Y237,"")</f>
        <v/>
      </c>
      <c r="F237" s="138" t="str">
        <f>IF(AND(TONGHOP!$O237="KTHP",TONGHOP!$P237="VĐ"),TONGHOP!$Z237,"")</f>
        <v/>
      </c>
      <c r="G237" s="139" t="str">
        <f>IF(AND(TONGHOP!$O237="KTHP",TONGHOP!$P237="TL"),TONGHOP!$X237,"")</f>
        <v/>
      </c>
      <c r="H237" s="138" t="str">
        <f>IF(AND(TONGHOP!$O237="KTHP",TONGHOP!$P237="TL"),TONGHOP!$Y237,"")</f>
        <v/>
      </c>
      <c r="I237" s="138" t="str">
        <f>IF(AND(TONGHOP!$O237="KTHP",TONGHOP!$P237="TL"),TONGHOP!$Z237,"")</f>
        <v/>
      </c>
      <c r="J237" s="139" t="str">
        <f>IF(AND(TONGHOP!$O237="KTHP",TONGHOP!$P237="TH"),TONGHOP!$X237,"")</f>
        <v/>
      </c>
      <c r="K237" s="138" t="str">
        <f>IF(AND(TONGHOP!$O237="KTHP",TONGHOP!$P237="TH"),TONGHOP!$Y237,"")</f>
        <v/>
      </c>
      <c r="L237" s="138" t="str">
        <f>IF(AND(TONGHOP!$O237="KTHP",TONGHOP!$P237="TH"),TONGHOP!$Z237,"")</f>
        <v/>
      </c>
      <c r="M237" s="139" t="str">
        <f>IF(AND(TONGHOP!$O237="ThiTN",OR(TONGHOP!$P237="LT",TONGHOP!$P237="TN"),TONGHOP!$X237&lt;&gt;""),TONGHOP!$X237,"")</f>
        <v/>
      </c>
      <c r="N237" s="139" t="str">
        <f>IF(AND(TONGHOP!$O237="ThiTN",OR(TONGHOP!$P237="LT",TONGHOP!$P237="TN"),TONGHOP!$Y237&lt;&gt;""),TONGHOP!$Y237,"")</f>
        <v/>
      </c>
      <c r="O237" s="139" t="str">
        <f>IF(AND(TONGHOP!$O237="ThiTN",OR(TONGHOP!$P237="LT",TONGHOP!$P237="TN"),TONGHOP!$Z237&lt;&gt;""),TONGHOP!$Z237,"")</f>
        <v/>
      </c>
      <c r="P237" s="139" t="str">
        <f>IF(AND(TONGHOP!$O237="ThiTN",TONGHOP!$P237="VĐ",TONGHOP!$X237&lt;&gt;""),TONGHOP!$X237,"")</f>
        <v/>
      </c>
      <c r="Q237" s="139" t="str">
        <f>IF(AND(TONGHOP!$O237="ThiTN",TONGHOP!$P237="VĐ",TONGHOP!$Y237&lt;&gt;""),TONGHOP!$Y237,"")</f>
        <v/>
      </c>
      <c r="R237" s="139" t="str">
        <f>IF(AND(TONGHOP!$O237="ThiTN",TONGHOP!$P237="VĐ",TONGHOP!$Z237&lt;&gt;""),TONGHOP!$Z237,"")</f>
        <v/>
      </c>
      <c r="S237" s="137" t="str">
        <f>IF(AND(TONGHOP!$O237="ThiTN",TONGHOP!$P237="TH",TONGHOP!$X237&lt;&gt;""),TONGHOP!$X237,"")</f>
        <v/>
      </c>
      <c r="T237" s="137" t="str">
        <f>IF(AND(TONGHOP!$O237="ThiTN",TONGHOP!$P237="TH",TONGHOP!$Y237&lt;&gt;""),TONGHOP!$Y237,"")</f>
        <v/>
      </c>
      <c r="U237" s="137" t="str">
        <f>IF(AND(TONGHOP!$O237="ThiTN",TONGHOP!$P237="TH",TONGHOP!$Z237&lt;&gt;""),TONGHOP!$Z237,"")</f>
        <v/>
      </c>
    </row>
    <row r="238" spans="1:21">
      <c r="A238" s="139" t="str">
        <f>IF(AND(TONGHOP!$O238="KTHP",OR(TONGHOP!$P238="LT",TONGHOP!$P238="TN"),TONGHOP!$X238&lt;&gt;""),TONGHOP!$X238,"")</f>
        <v>Phan Thị Xuân Trang</v>
      </c>
      <c r="B238" s="139" t="str">
        <f>IF(AND(TONGHOP!$O238="KTHP",OR(TONGHOP!$P238="LT",TONGHOP!$P238="TN"),TONGHOP!$Y238&lt;&gt;""),TONGHOP!$Y238,"")</f>
        <v>Dương Thị Hồng</v>
      </c>
      <c r="C238" s="139">
        <f>IF(AND(TONGHOP!$O238="KTHP",OR(TONGHOP!$P238="LT",TONGHOP!$P238="TN"),TONGHOP!$Z238&lt;&gt;""),TONGHOP!$Z238,"")</f>
        <v>34</v>
      </c>
      <c r="D238" s="139" t="str">
        <f>IF(AND(TONGHOP!$O238="KTHP",TONGHOP!$P238="VĐ"),TONGHOP!$X238,"")</f>
        <v/>
      </c>
      <c r="E238" s="138" t="str">
        <f>IF(AND(TONGHOP!$O238="KTHP",TONGHOP!$P238="VĐ"),TONGHOP!$Y238,"")</f>
        <v/>
      </c>
      <c r="F238" s="138" t="str">
        <f>IF(AND(TONGHOP!$O238="KTHP",TONGHOP!$P238="VĐ"),TONGHOP!$Z238,"")</f>
        <v/>
      </c>
      <c r="G238" s="139" t="str">
        <f>IF(AND(TONGHOP!$O238="KTHP",TONGHOP!$P238="TL"),TONGHOP!$X238,"")</f>
        <v/>
      </c>
      <c r="H238" s="138" t="str">
        <f>IF(AND(TONGHOP!$O238="KTHP",TONGHOP!$P238="TL"),TONGHOP!$Y238,"")</f>
        <v/>
      </c>
      <c r="I238" s="138" t="str">
        <f>IF(AND(TONGHOP!$O238="KTHP",TONGHOP!$P238="TL"),TONGHOP!$Z238,"")</f>
        <v/>
      </c>
      <c r="J238" s="139" t="str">
        <f>IF(AND(TONGHOP!$O238="KTHP",TONGHOP!$P238="TH"),TONGHOP!$X238,"")</f>
        <v/>
      </c>
      <c r="K238" s="138" t="str">
        <f>IF(AND(TONGHOP!$O238="KTHP",TONGHOP!$P238="TH"),TONGHOP!$Y238,"")</f>
        <v/>
      </c>
      <c r="L238" s="138" t="str">
        <f>IF(AND(TONGHOP!$O238="KTHP",TONGHOP!$P238="TH"),TONGHOP!$Z238,"")</f>
        <v/>
      </c>
      <c r="M238" s="139" t="str">
        <f>IF(AND(TONGHOP!$O238="ThiTN",OR(TONGHOP!$P238="LT",TONGHOP!$P238="TN"),TONGHOP!$X238&lt;&gt;""),TONGHOP!$X238,"")</f>
        <v/>
      </c>
      <c r="N238" s="139" t="str">
        <f>IF(AND(TONGHOP!$O238="ThiTN",OR(TONGHOP!$P238="LT",TONGHOP!$P238="TN"),TONGHOP!$Y238&lt;&gt;""),TONGHOP!$Y238,"")</f>
        <v/>
      </c>
      <c r="O238" s="139" t="str">
        <f>IF(AND(TONGHOP!$O238="ThiTN",OR(TONGHOP!$P238="LT",TONGHOP!$P238="TN"),TONGHOP!$Z238&lt;&gt;""),TONGHOP!$Z238,"")</f>
        <v/>
      </c>
      <c r="P238" s="139" t="str">
        <f>IF(AND(TONGHOP!$O238="ThiTN",TONGHOP!$P238="VĐ",TONGHOP!$X238&lt;&gt;""),TONGHOP!$X238,"")</f>
        <v/>
      </c>
      <c r="Q238" s="139" t="str">
        <f>IF(AND(TONGHOP!$O238="ThiTN",TONGHOP!$P238="VĐ",TONGHOP!$Y238&lt;&gt;""),TONGHOP!$Y238,"")</f>
        <v/>
      </c>
      <c r="R238" s="139" t="str">
        <f>IF(AND(TONGHOP!$O238="ThiTN",TONGHOP!$P238="VĐ",TONGHOP!$Z238&lt;&gt;""),TONGHOP!$Z238,"")</f>
        <v/>
      </c>
      <c r="S238" s="137" t="str">
        <f>IF(AND(TONGHOP!$O238="ThiTN",TONGHOP!$P238="TH",TONGHOP!$X238&lt;&gt;""),TONGHOP!$X238,"")</f>
        <v/>
      </c>
      <c r="T238" s="137" t="str">
        <f>IF(AND(TONGHOP!$O238="ThiTN",TONGHOP!$P238="TH",TONGHOP!$Y238&lt;&gt;""),TONGHOP!$Y238,"")</f>
        <v/>
      </c>
      <c r="U238" s="137" t="str">
        <f>IF(AND(TONGHOP!$O238="ThiTN",TONGHOP!$P238="TH",TONGHOP!$Z238&lt;&gt;""),TONGHOP!$Z238,"")</f>
        <v/>
      </c>
    </row>
    <row r="239" spans="1:21">
      <c r="A239" s="139" t="str">
        <f>IF(AND(TONGHOP!$O239="KTHP",OR(TONGHOP!$P239="LT",TONGHOP!$P239="TN"),TONGHOP!$X239&lt;&gt;""),TONGHOP!$X239,"")</f>
        <v>Phan Thị Xuân Trang</v>
      </c>
      <c r="B239" s="139" t="str">
        <f>IF(AND(TONGHOP!$O239="KTHP",OR(TONGHOP!$P239="LT",TONGHOP!$P239="TN"),TONGHOP!$Y239&lt;&gt;""),TONGHOP!$Y239,"")</f>
        <v>Dương Thị Hồng</v>
      </c>
      <c r="C239" s="139">
        <f>IF(AND(TONGHOP!$O239="KTHP",OR(TONGHOP!$P239="LT",TONGHOP!$P239="TN"),TONGHOP!$Z239&lt;&gt;""),TONGHOP!$Z239,"")</f>
        <v>32</v>
      </c>
      <c r="D239" s="139" t="str">
        <f>IF(AND(TONGHOP!$O239="KTHP",TONGHOP!$P239="VĐ"),TONGHOP!$X239,"")</f>
        <v/>
      </c>
      <c r="E239" s="138" t="str">
        <f>IF(AND(TONGHOP!$O239="KTHP",TONGHOP!$P239="VĐ"),TONGHOP!$Y239,"")</f>
        <v/>
      </c>
      <c r="F239" s="138" t="str">
        <f>IF(AND(TONGHOP!$O239="KTHP",TONGHOP!$P239="VĐ"),TONGHOP!$Z239,"")</f>
        <v/>
      </c>
      <c r="G239" s="139" t="str">
        <f>IF(AND(TONGHOP!$O239="KTHP",TONGHOP!$P239="TL"),TONGHOP!$X239,"")</f>
        <v/>
      </c>
      <c r="H239" s="138" t="str">
        <f>IF(AND(TONGHOP!$O239="KTHP",TONGHOP!$P239="TL"),TONGHOP!$Y239,"")</f>
        <v/>
      </c>
      <c r="I239" s="138" t="str">
        <f>IF(AND(TONGHOP!$O239="KTHP",TONGHOP!$P239="TL"),TONGHOP!$Z239,"")</f>
        <v/>
      </c>
      <c r="J239" s="139" t="str">
        <f>IF(AND(TONGHOP!$O239="KTHP",TONGHOP!$P239="TH"),TONGHOP!$X239,"")</f>
        <v/>
      </c>
      <c r="K239" s="138" t="str">
        <f>IF(AND(TONGHOP!$O239="KTHP",TONGHOP!$P239="TH"),TONGHOP!$Y239,"")</f>
        <v/>
      </c>
      <c r="L239" s="138" t="str">
        <f>IF(AND(TONGHOP!$O239="KTHP",TONGHOP!$P239="TH"),TONGHOP!$Z239,"")</f>
        <v/>
      </c>
      <c r="M239" s="139" t="str">
        <f>IF(AND(TONGHOP!$O239="ThiTN",OR(TONGHOP!$P239="LT",TONGHOP!$P239="TN"),TONGHOP!$X239&lt;&gt;""),TONGHOP!$X239,"")</f>
        <v/>
      </c>
      <c r="N239" s="139" t="str">
        <f>IF(AND(TONGHOP!$O239="ThiTN",OR(TONGHOP!$P239="LT",TONGHOP!$P239="TN"),TONGHOP!$Y239&lt;&gt;""),TONGHOP!$Y239,"")</f>
        <v/>
      </c>
      <c r="O239" s="139" t="str">
        <f>IF(AND(TONGHOP!$O239="ThiTN",OR(TONGHOP!$P239="LT",TONGHOP!$P239="TN"),TONGHOP!$Z239&lt;&gt;""),TONGHOP!$Z239,"")</f>
        <v/>
      </c>
      <c r="P239" s="139" t="str">
        <f>IF(AND(TONGHOP!$O239="ThiTN",TONGHOP!$P239="VĐ",TONGHOP!$X239&lt;&gt;""),TONGHOP!$X239,"")</f>
        <v/>
      </c>
      <c r="Q239" s="139" t="str">
        <f>IF(AND(TONGHOP!$O239="ThiTN",TONGHOP!$P239="VĐ",TONGHOP!$Y239&lt;&gt;""),TONGHOP!$Y239,"")</f>
        <v/>
      </c>
      <c r="R239" s="139" t="str">
        <f>IF(AND(TONGHOP!$O239="ThiTN",TONGHOP!$P239="VĐ",TONGHOP!$Z239&lt;&gt;""),TONGHOP!$Z239,"")</f>
        <v/>
      </c>
      <c r="S239" s="137" t="str">
        <f>IF(AND(TONGHOP!$O239="ThiTN",TONGHOP!$P239="TH",TONGHOP!$X239&lt;&gt;""),TONGHOP!$X239,"")</f>
        <v/>
      </c>
      <c r="T239" s="137" t="str">
        <f>IF(AND(TONGHOP!$O239="ThiTN",TONGHOP!$P239="TH",TONGHOP!$Y239&lt;&gt;""),TONGHOP!$Y239,"")</f>
        <v/>
      </c>
      <c r="U239" s="137" t="str">
        <f>IF(AND(TONGHOP!$O239="ThiTN",TONGHOP!$P239="TH",TONGHOP!$Z239&lt;&gt;""),TONGHOP!$Z239,"")</f>
        <v/>
      </c>
    </row>
    <row r="240" spans="1:21">
      <c r="A240" s="139" t="str">
        <f>IF(AND(TONGHOP!$O240="KTHP",OR(TONGHOP!$P240="LT",TONGHOP!$P240="TN"),TONGHOP!$X240&lt;&gt;""),TONGHOP!$X240,"")</f>
        <v>Dương Thị Hồng</v>
      </c>
      <c r="B240" s="139" t="str">
        <f>IF(AND(TONGHOP!$O240="KTHP",OR(TONGHOP!$P240="LT",TONGHOP!$P240="TN"),TONGHOP!$Y240&lt;&gt;""),TONGHOP!$Y240,"")</f>
        <v>Phan Thị Xuân Trang</v>
      </c>
      <c r="C240" s="139">
        <f>IF(AND(TONGHOP!$O240="KTHP",OR(TONGHOP!$P240="LT",TONGHOP!$P240="TN"),TONGHOP!$Z240&lt;&gt;""),TONGHOP!$Z240,"")</f>
        <v>33</v>
      </c>
      <c r="D240" s="139" t="str">
        <f>IF(AND(TONGHOP!$O240="KTHP",TONGHOP!$P240="VĐ"),TONGHOP!$X240,"")</f>
        <v/>
      </c>
      <c r="E240" s="138" t="str">
        <f>IF(AND(TONGHOP!$O240="KTHP",TONGHOP!$P240="VĐ"),TONGHOP!$Y240,"")</f>
        <v/>
      </c>
      <c r="F240" s="138" t="str">
        <f>IF(AND(TONGHOP!$O240="KTHP",TONGHOP!$P240="VĐ"),TONGHOP!$Z240,"")</f>
        <v/>
      </c>
      <c r="G240" s="139" t="str">
        <f>IF(AND(TONGHOP!$O240="KTHP",TONGHOP!$P240="TL"),TONGHOP!$X240,"")</f>
        <v/>
      </c>
      <c r="H240" s="138" t="str">
        <f>IF(AND(TONGHOP!$O240="KTHP",TONGHOP!$P240="TL"),TONGHOP!$Y240,"")</f>
        <v/>
      </c>
      <c r="I240" s="138" t="str">
        <f>IF(AND(TONGHOP!$O240="KTHP",TONGHOP!$P240="TL"),TONGHOP!$Z240,"")</f>
        <v/>
      </c>
      <c r="J240" s="139" t="str">
        <f>IF(AND(TONGHOP!$O240="KTHP",TONGHOP!$P240="TH"),TONGHOP!$X240,"")</f>
        <v/>
      </c>
      <c r="K240" s="138" t="str">
        <f>IF(AND(TONGHOP!$O240="KTHP",TONGHOP!$P240="TH"),TONGHOP!$Y240,"")</f>
        <v/>
      </c>
      <c r="L240" s="138" t="str">
        <f>IF(AND(TONGHOP!$O240="KTHP",TONGHOP!$P240="TH"),TONGHOP!$Z240,"")</f>
        <v/>
      </c>
      <c r="M240" s="139" t="str">
        <f>IF(AND(TONGHOP!$O240="ThiTN",OR(TONGHOP!$P240="LT",TONGHOP!$P240="TN"),TONGHOP!$X240&lt;&gt;""),TONGHOP!$X240,"")</f>
        <v/>
      </c>
      <c r="N240" s="139" t="str">
        <f>IF(AND(TONGHOP!$O240="ThiTN",OR(TONGHOP!$P240="LT",TONGHOP!$P240="TN"),TONGHOP!$Y240&lt;&gt;""),TONGHOP!$Y240,"")</f>
        <v/>
      </c>
      <c r="O240" s="139" t="str">
        <f>IF(AND(TONGHOP!$O240="ThiTN",OR(TONGHOP!$P240="LT",TONGHOP!$P240="TN"),TONGHOP!$Z240&lt;&gt;""),TONGHOP!$Z240,"")</f>
        <v/>
      </c>
      <c r="P240" s="139" t="str">
        <f>IF(AND(TONGHOP!$O240="ThiTN",TONGHOP!$P240="VĐ",TONGHOP!$X240&lt;&gt;""),TONGHOP!$X240,"")</f>
        <v/>
      </c>
      <c r="Q240" s="139" t="str">
        <f>IF(AND(TONGHOP!$O240="ThiTN",TONGHOP!$P240="VĐ",TONGHOP!$Y240&lt;&gt;""),TONGHOP!$Y240,"")</f>
        <v/>
      </c>
      <c r="R240" s="139" t="str">
        <f>IF(AND(TONGHOP!$O240="ThiTN",TONGHOP!$P240="VĐ",TONGHOP!$Z240&lt;&gt;""),TONGHOP!$Z240,"")</f>
        <v/>
      </c>
      <c r="S240" s="137" t="str">
        <f>IF(AND(TONGHOP!$O240="ThiTN",TONGHOP!$P240="TH",TONGHOP!$X240&lt;&gt;""),TONGHOP!$X240,"")</f>
        <v/>
      </c>
      <c r="T240" s="137" t="str">
        <f>IF(AND(TONGHOP!$O240="ThiTN",TONGHOP!$P240="TH",TONGHOP!$Y240&lt;&gt;""),TONGHOP!$Y240,"")</f>
        <v/>
      </c>
      <c r="U240" s="137" t="str">
        <f>IF(AND(TONGHOP!$O240="ThiTN",TONGHOP!$P240="TH",TONGHOP!$Z240&lt;&gt;""),TONGHOP!$Z240,"")</f>
        <v/>
      </c>
    </row>
    <row r="241" spans="1:21">
      <c r="A241" s="139" t="str">
        <f>IF(AND(TONGHOP!$O241="KTHP",OR(TONGHOP!$P241="LT",TONGHOP!$P241="TN"),TONGHOP!$X241&lt;&gt;""),TONGHOP!$X241,"")</f>
        <v>Dương Thị Hồng</v>
      </c>
      <c r="B241" s="139" t="str">
        <f>IF(AND(TONGHOP!$O241="KTHP",OR(TONGHOP!$P241="LT",TONGHOP!$P241="TN"),TONGHOP!$Y241&lt;&gt;""),TONGHOP!$Y241,"")</f>
        <v>Phan Thị Xuân Trang</v>
      </c>
      <c r="C241" s="139">
        <f>IF(AND(TONGHOP!$O241="KTHP",OR(TONGHOP!$P241="LT",TONGHOP!$P241="TN"),TONGHOP!$Z241&lt;&gt;""),TONGHOP!$Z241,"")</f>
        <v>34</v>
      </c>
      <c r="D241" s="139" t="str">
        <f>IF(AND(TONGHOP!$O241="KTHP",TONGHOP!$P241="VĐ"),TONGHOP!$X241,"")</f>
        <v/>
      </c>
      <c r="E241" s="138" t="str">
        <f>IF(AND(TONGHOP!$O241="KTHP",TONGHOP!$P241="VĐ"),TONGHOP!$Y241,"")</f>
        <v/>
      </c>
      <c r="F241" s="138" t="str">
        <f>IF(AND(TONGHOP!$O241="KTHP",TONGHOP!$P241="VĐ"),TONGHOP!$Z241,"")</f>
        <v/>
      </c>
      <c r="G241" s="139" t="str">
        <f>IF(AND(TONGHOP!$O241="KTHP",TONGHOP!$P241="TL"),TONGHOP!$X241,"")</f>
        <v/>
      </c>
      <c r="H241" s="138" t="str">
        <f>IF(AND(TONGHOP!$O241="KTHP",TONGHOP!$P241="TL"),TONGHOP!$Y241,"")</f>
        <v/>
      </c>
      <c r="I241" s="138" t="str">
        <f>IF(AND(TONGHOP!$O241="KTHP",TONGHOP!$P241="TL"),TONGHOP!$Z241,"")</f>
        <v/>
      </c>
      <c r="J241" s="139" t="str">
        <f>IF(AND(TONGHOP!$O241="KTHP",TONGHOP!$P241="TH"),TONGHOP!$X241,"")</f>
        <v/>
      </c>
      <c r="K241" s="138" t="str">
        <f>IF(AND(TONGHOP!$O241="KTHP",TONGHOP!$P241="TH"),TONGHOP!$Y241,"")</f>
        <v/>
      </c>
      <c r="L241" s="138" t="str">
        <f>IF(AND(TONGHOP!$O241="KTHP",TONGHOP!$P241="TH"),TONGHOP!$Z241,"")</f>
        <v/>
      </c>
      <c r="M241" s="139" t="str">
        <f>IF(AND(TONGHOP!$O241="ThiTN",OR(TONGHOP!$P241="LT",TONGHOP!$P241="TN"),TONGHOP!$X241&lt;&gt;""),TONGHOP!$X241,"")</f>
        <v/>
      </c>
      <c r="N241" s="139" t="str">
        <f>IF(AND(TONGHOP!$O241="ThiTN",OR(TONGHOP!$P241="LT",TONGHOP!$P241="TN"),TONGHOP!$Y241&lt;&gt;""),TONGHOP!$Y241,"")</f>
        <v/>
      </c>
      <c r="O241" s="139" t="str">
        <f>IF(AND(TONGHOP!$O241="ThiTN",OR(TONGHOP!$P241="LT",TONGHOP!$P241="TN"),TONGHOP!$Z241&lt;&gt;""),TONGHOP!$Z241,"")</f>
        <v/>
      </c>
      <c r="P241" s="139" t="str">
        <f>IF(AND(TONGHOP!$O241="ThiTN",TONGHOP!$P241="VĐ",TONGHOP!$X241&lt;&gt;""),TONGHOP!$X241,"")</f>
        <v/>
      </c>
      <c r="Q241" s="139" t="str">
        <f>IF(AND(TONGHOP!$O241="ThiTN",TONGHOP!$P241="VĐ",TONGHOP!$Y241&lt;&gt;""),TONGHOP!$Y241,"")</f>
        <v/>
      </c>
      <c r="R241" s="139" t="str">
        <f>IF(AND(TONGHOP!$O241="ThiTN",TONGHOP!$P241="VĐ",TONGHOP!$Z241&lt;&gt;""),TONGHOP!$Z241,"")</f>
        <v/>
      </c>
      <c r="S241" s="137" t="str">
        <f>IF(AND(TONGHOP!$O241="ThiTN",TONGHOP!$P241="TH",TONGHOP!$X241&lt;&gt;""),TONGHOP!$X241,"")</f>
        <v/>
      </c>
      <c r="T241" s="137" t="str">
        <f>IF(AND(TONGHOP!$O241="ThiTN",TONGHOP!$P241="TH",TONGHOP!$Y241&lt;&gt;""),TONGHOP!$Y241,"")</f>
        <v/>
      </c>
      <c r="U241" s="137" t="str">
        <f>IF(AND(TONGHOP!$O241="ThiTN",TONGHOP!$P241="TH",TONGHOP!$Z241&lt;&gt;""),TONGHOP!$Z241,"")</f>
        <v/>
      </c>
    </row>
    <row r="242" spans="1:21">
      <c r="A242" s="139" t="str">
        <f>IF(AND(TONGHOP!$O242="KTHP",OR(TONGHOP!$P242="LT",TONGHOP!$P242="TN"),TONGHOP!$X242&lt;&gt;""),TONGHOP!$X242,"")</f>
        <v>Dương Thị Hồng</v>
      </c>
      <c r="B242" s="139" t="str">
        <f>IF(AND(TONGHOP!$O242="KTHP",OR(TONGHOP!$P242="LT",TONGHOP!$P242="TN"),TONGHOP!$Y242&lt;&gt;""),TONGHOP!$Y242,"")</f>
        <v>Phan Thị Xuân Trang</v>
      </c>
      <c r="C242" s="139">
        <f>IF(AND(TONGHOP!$O242="KTHP",OR(TONGHOP!$P242="LT",TONGHOP!$P242="TN"),TONGHOP!$Z242&lt;&gt;""),TONGHOP!$Z242,"")</f>
        <v>34</v>
      </c>
      <c r="D242" s="139" t="str">
        <f>IF(AND(TONGHOP!$O242="KTHP",TONGHOP!$P242="VĐ"),TONGHOP!$X242,"")</f>
        <v/>
      </c>
      <c r="E242" s="138" t="str">
        <f>IF(AND(TONGHOP!$O242="KTHP",TONGHOP!$P242="VĐ"),TONGHOP!$Y242,"")</f>
        <v/>
      </c>
      <c r="F242" s="138" t="str">
        <f>IF(AND(TONGHOP!$O242="KTHP",TONGHOP!$P242="VĐ"),TONGHOP!$Z242,"")</f>
        <v/>
      </c>
      <c r="G242" s="139" t="str">
        <f>IF(AND(TONGHOP!$O242="KTHP",TONGHOP!$P242="TL"),TONGHOP!$X242,"")</f>
        <v/>
      </c>
      <c r="H242" s="138" t="str">
        <f>IF(AND(TONGHOP!$O242="KTHP",TONGHOP!$P242="TL"),TONGHOP!$Y242,"")</f>
        <v/>
      </c>
      <c r="I242" s="138" t="str">
        <f>IF(AND(TONGHOP!$O242="KTHP",TONGHOP!$P242="TL"),TONGHOP!$Z242,"")</f>
        <v/>
      </c>
      <c r="J242" s="139" t="str">
        <f>IF(AND(TONGHOP!$O242="KTHP",TONGHOP!$P242="TH"),TONGHOP!$X242,"")</f>
        <v/>
      </c>
      <c r="K242" s="138" t="str">
        <f>IF(AND(TONGHOP!$O242="KTHP",TONGHOP!$P242="TH"),TONGHOP!$Y242,"")</f>
        <v/>
      </c>
      <c r="L242" s="138" t="str">
        <f>IF(AND(TONGHOP!$O242="KTHP",TONGHOP!$P242="TH"),TONGHOP!$Z242,"")</f>
        <v/>
      </c>
      <c r="M242" s="139" t="str">
        <f>IF(AND(TONGHOP!$O242="ThiTN",OR(TONGHOP!$P242="LT",TONGHOP!$P242="TN"),TONGHOP!$X242&lt;&gt;""),TONGHOP!$X242,"")</f>
        <v/>
      </c>
      <c r="N242" s="139" t="str">
        <f>IF(AND(TONGHOP!$O242="ThiTN",OR(TONGHOP!$P242="LT",TONGHOP!$P242="TN"),TONGHOP!$Y242&lt;&gt;""),TONGHOP!$Y242,"")</f>
        <v/>
      </c>
      <c r="O242" s="139" t="str">
        <f>IF(AND(TONGHOP!$O242="ThiTN",OR(TONGHOP!$P242="LT",TONGHOP!$P242="TN"),TONGHOP!$Z242&lt;&gt;""),TONGHOP!$Z242,"")</f>
        <v/>
      </c>
      <c r="P242" s="139" t="str">
        <f>IF(AND(TONGHOP!$O242="ThiTN",TONGHOP!$P242="VĐ",TONGHOP!$X242&lt;&gt;""),TONGHOP!$X242,"")</f>
        <v/>
      </c>
      <c r="Q242" s="139" t="str">
        <f>IF(AND(TONGHOP!$O242="ThiTN",TONGHOP!$P242="VĐ",TONGHOP!$Y242&lt;&gt;""),TONGHOP!$Y242,"")</f>
        <v/>
      </c>
      <c r="R242" s="139" t="str">
        <f>IF(AND(TONGHOP!$O242="ThiTN",TONGHOP!$P242="VĐ",TONGHOP!$Z242&lt;&gt;""),TONGHOP!$Z242,"")</f>
        <v/>
      </c>
      <c r="S242" s="137" t="str">
        <f>IF(AND(TONGHOP!$O242="ThiTN",TONGHOP!$P242="TH",TONGHOP!$X242&lt;&gt;""),TONGHOP!$X242,"")</f>
        <v/>
      </c>
      <c r="T242" s="137" t="str">
        <f>IF(AND(TONGHOP!$O242="ThiTN",TONGHOP!$P242="TH",TONGHOP!$Y242&lt;&gt;""),TONGHOP!$Y242,"")</f>
        <v/>
      </c>
      <c r="U242" s="137" t="str">
        <f>IF(AND(TONGHOP!$O242="ThiTN",TONGHOP!$P242="TH",TONGHOP!$Z242&lt;&gt;""),TONGHOP!$Z242,"")</f>
        <v/>
      </c>
    </row>
    <row r="243" spans="1:21">
      <c r="A243" s="139" t="str">
        <f>IF(AND(TONGHOP!$O243="KTHP",OR(TONGHOP!$P243="LT",TONGHOP!$P243="TN"),TONGHOP!$X243&lt;&gt;""),TONGHOP!$X243,"")</f>
        <v>Phan Thị Xuân Trang</v>
      </c>
      <c r="B243" s="139" t="str">
        <f>IF(AND(TONGHOP!$O243="KTHP",OR(TONGHOP!$P243="LT",TONGHOP!$P243="TN"),TONGHOP!$Y243&lt;&gt;""),TONGHOP!$Y243,"")</f>
        <v>Dương Thị Hồng</v>
      </c>
      <c r="C243" s="139">
        <f>IF(AND(TONGHOP!$O243="KTHP",OR(TONGHOP!$P243="LT",TONGHOP!$P243="TN"),TONGHOP!$Z243&lt;&gt;""),TONGHOP!$Z243,"")</f>
        <v>33</v>
      </c>
      <c r="D243" s="139" t="str">
        <f>IF(AND(TONGHOP!$O243="KTHP",TONGHOP!$P243="VĐ"),TONGHOP!$X243,"")</f>
        <v/>
      </c>
      <c r="E243" s="138" t="str">
        <f>IF(AND(TONGHOP!$O243="KTHP",TONGHOP!$P243="VĐ"),TONGHOP!$Y243,"")</f>
        <v/>
      </c>
      <c r="F243" s="138" t="str">
        <f>IF(AND(TONGHOP!$O243="KTHP",TONGHOP!$P243="VĐ"),TONGHOP!$Z243,"")</f>
        <v/>
      </c>
      <c r="G243" s="139" t="str">
        <f>IF(AND(TONGHOP!$O243="KTHP",TONGHOP!$P243="TL"),TONGHOP!$X243,"")</f>
        <v/>
      </c>
      <c r="H243" s="138" t="str">
        <f>IF(AND(TONGHOP!$O243="KTHP",TONGHOP!$P243="TL"),TONGHOP!$Y243,"")</f>
        <v/>
      </c>
      <c r="I243" s="138" t="str">
        <f>IF(AND(TONGHOP!$O243="KTHP",TONGHOP!$P243="TL"),TONGHOP!$Z243,"")</f>
        <v/>
      </c>
      <c r="J243" s="139" t="str">
        <f>IF(AND(TONGHOP!$O243="KTHP",TONGHOP!$P243="TH"),TONGHOP!$X243,"")</f>
        <v/>
      </c>
      <c r="K243" s="138" t="str">
        <f>IF(AND(TONGHOP!$O243="KTHP",TONGHOP!$P243="TH"),TONGHOP!$Y243,"")</f>
        <v/>
      </c>
      <c r="L243" s="138" t="str">
        <f>IF(AND(TONGHOP!$O243="KTHP",TONGHOP!$P243="TH"),TONGHOP!$Z243,"")</f>
        <v/>
      </c>
      <c r="M243" s="139" t="str">
        <f>IF(AND(TONGHOP!$O243="ThiTN",OR(TONGHOP!$P243="LT",TONGHOP!$P243="TN"),TONGHOP!$X243&lt;&gt;""),TONGHOP!$X243,"")</f>
        <v/>
      </c>
      <c r="N243" s="139" t="str">
        <f>IF(AND(TONGHOP!$O243="ThiTN",OR(TONGHOP!$P243="LT",TONGHOP!$P243="TN"),TONGHOP!$Y243&lt;&gt;""),TONGHOP!$Y243,"")</f>
        <v/>
      </c>
      <c r="O243" s="139" t="str">
        <f>IF(AND(TONGHOP!$O243="ThiTN",OR(TONGHOP!$P243="LT",TONGHOP!$P243="TN"),TONGHOP!$Z243&lt;&gt;""),TONGHOP!$Z243,"")</f>
        <v/>
      </c>
      <c r="P243" s="139" t="str">
        <f>IF(AND(TONGHOP!$O243="ThiTN",TONGHOP!$P243="VĐ",TONGHOP!$X243&lt;&gt;""),TONGHOP!$X243,"")</f>
        <v/>
      </c>
      <c r="Q243" s="139" t="str">
        <f>IF(AND(TONGHOP!$O243="ThiTN",TONGHOP!$P243="VĐ",TONGHOP!$Y243&lt;&gt;""),TONGHOP!$Y243,"")</f>
        <v/>
      </c>
      <c r="R243" s="139" t="str">
        <f>IF(AND(TONGHOP!$O243="ThiTN",TONGHOP!$P243="VĐ",TONGHOP!$Z243&lt;&gt;""),TONGHOP!$Z243,"")</f>
        <v/>
      </c>
      <c r="S243" s="137" t="str">
        <f>IF(AND(TONGHOP!$O243="ThiTN",TONGHOP!$P243="TH",TONGHOP!$X243&lt;&gt;""),TONGHOP!$X243,"")</f>
        <v/>
      </c>
      <c r="T243" s="137" t="str">
        <f>IF(AND(TONGHOP!$O243="ThiTN",TONGHOP!$P243="TH",TONGHOP!$Y243&lt;&gt;""),TONGHOP!$Y243,"")</f>
        <v/>
      </c>
      <c r="U243" s="137" t="str">
        <f>IF(AND(TONGHOP!$O243="ThiTN",TONGHOP!$P243="TH",TONGHOP!$Z243&lt;&gt;""),TONGHOP!$Z243,"")</f>
        <v/>
      </c>
    </row>
    <row r="244" spans="1:21">
      <c r="A244" s="139" t="str">
        <f>IF(AND(TONGHOP!$O244="KTHP",OR(TONGHOP!$P244="LT",TONGHOP!$P244="TN"),TONGHOP!$X244&lt;&gt;""),TONGHOP!$X244,"")</f>
        <v>Phan Thị Xuân Trang</v>
      </c>
      <c r="B244" s="139" t="str">
        <f>IF(AND(TONGHOP!$O244="KTHP",OR(TONGHOP!$P244="LT",TONGHOP!$P244="TN"),TONGHOP!$Y244&lt;&gt;""),TONGHOP!$Y244,"")</f>
        <v>Dương Thị Hồng</v>
      </c>
      <c r="C244" s="139">
        <f>IF(AND(TONGHOP!$O244="KTHP",OR(TONGHOP!$P244="LT",TONGHOP!$P244="TN"),TONGHOP!$Z244&lt;&gt;""),TONGHOP!$Z244,"")</f>
        <v>33</v>
      </c>
      <c r="D244" s="139" t="str">
        <f>IF(AND(TONGHOP!$O244="KTHP",TONGHOP!$P244="VĐ"),TONGHOP!$X244,"")</f>
        <v/>
      </c>
      <c r="E244" s="138" t="str">
        <f>IF(AND(TONGHOP!$O244="KTHP",TONGHOP!$P244="VĐ"),TONGHOP!$Y244,"")</f>
        <v/>
      </c>
      <c r="F244" s="138" t="str">
        <f>IF(AND(TONGHOP!$O244="KTHP",TONGHOP!$P244="VĐ"),TONGHOP!$Z244,"")</f>
        <v/>
      </c>
      <c r="G244" s="139" t="str">
        <f>IF(AND(TONGHOP!$O244="KTHP",TONGHOP!$P244="TL"),TONGHOP!$X244,"")</f>
        <v/>
      </c>
      <c r="H244" s="138" t="str">
        <f>IF(AND(TONGHOP!$O244="KTHP",TONGHOP!$P244="TL"),TONGHOP!$Y244,"")</f>
        <v/>
      </c>
      <c r="I244" s="138" t="str">
        <f>IF(AND(TONGHOP!$O244="KTHP",TONGHOP!$P244="TL"),TONGHOP!$Z244,"")</f>
        <v/>
      </c>
      <c r="J244" s="139" t="str">
        <f>IF(AND(TONGHOP!$O244="KTHP",TONGHOP!$P244="TH"),TONGHOP!$X244,"")</f>
        <v/>
      </c>
      <c r="K244" s="138" t="str">
        <f>IF(AND(TONGHOP!$O244="KTHP",TONGHOP!$P244="TH"),TONGHOP!$Y244,"")</f>
        <v/>
      </c>
      <c r="L244" s="138" t="str">
        <f>IF(AND(TONGHOP!$O244="KTHP",TONGHOP!$P244="TH"),TONGHOP!$Z244,"")</f>
        <v/>
      </c>
      <c r="M244" s="139" t="str">
        <f>IF(AND(TONGHOP!$O244="ThiTN",OR(TONGHOP!$P244="LT",TONGHOP!$P244="TN"),TONGHOP!$X244&lt;&gt;""),TONGHOP!$X244,"")</f>
        <v/>
      </c>
      <c r="N244" s="139" t="str">
        <f>IF(AND(TONGHOP!$O244="ThiTN",OR(TONGHOP!$P244="LT",TONGHOP!$P244="TN"),TONGHOP!$Y244&lt;&gt;""),TONGHOP!$Y244,"")</f>
        <v/>
      </c>
      <c r="O244" s="139" t="str">
        <f>IF(AND(TONGHOP!$O244="ThiTN",OR(TONGHOP!$P244="LT",TONGHOP!$P244="TN"),TONGHOP!$Z244&lt;&gt;""),TONGHOP!$Z244,"")</f>
        <v/>
      </c>
      <c r="P244" s="139" t="str">
        <f>IF(AND(TONGHOP!$O244="ThiTN",TONGHOP!$P244="VĐ",TONGHOP!$X244&lt;&gt;""),TONGHOP!$X244,"")</f>
        <v/>
      </c>
      <c r="Q244" s="139" t="str">
        <f>IF(AND(TONGHOP!$O244="ThiTN",TONGHOP!$P244="VĐ",TONGHOP!$Y244&lt;&gt;""),TONGHOP!$Y244,"")</f>
        <v/>
      </c>
      <c r="R244" s="139" t="str">
        <f>IF(AND(TONGHOP!$O244="ThiTN",TONGHOP!$P244="VĐ",TONGHOP!$Z244&lt;&gt;""),TONGHOP!$Z244,"")</f>
        <v/>
      </c>
      <c r="S244" s="137" t="str">
        <f>IF(AND(TONGHOP!$O244="ThiTN",TONGHOP!$P244="TH",TONGHOP!$X244&lt;&gt;""),TONGHOP!$X244,"")</f>
        <v/>
      </c>
      <c r="T244" s="137" t="str">
        <f>IF(AND(TONGHOP!$O244="ThiTN",TONGHOP!$P244="TH",TONGHOP!$Y244&lt;&gt;""),TONGHOP!$Y244,"")</f>
        <v/>
      </c>
      <c r="U244" s="137" t="str">
        <f>IF(AND(TONGHOP!$O244="ThiTN",TONGHOP!$P244="TH",TONGHOP!$Z244&lt;&gt;""),TONGHOP!$Z244,"")</f>
        <v/>
      </c>
    </row>
    <row r="245" spans="1:21">
      <c r="A245" s="139" t="str">
        <f>IF(AND(TONGHOP!$O245="KTHP",OR(TONGHOP!$P245="LT",TONGHOP!$P245="TN"),TONGHOP!$X245&lt;&gt;""),TONGHOP!$X245,"")</f>
        <v>Dương Thị Hồng</v>
      </c>
      <c r="B245" s="139" t="str">
        <f>IF(AND(TONGHOP!$O245="KTHP",OR(TONGHOP!$P245="LT",TONGHOP!$P245="TN"),TONGHOP!$Y245&lt;&gt;""),TONGHOP!$Y245,"")</f>
        <v>Phan Thị Xuân Trang</v>
      </c>
      <c r="C245" s="139">
        <f>IF(AND(TONGHOP!$O245="KTHP",OR(TONGHOP!$P245="LT",TONGHOP!$P245="TN"),TONGHOP!$Z245&lt;&gt;""),TONGHOP!$Z245,"")</f>
        <v>34</v>
      </c>
      <c r="D245" s="139" t="str">
        <f>IF(AND(TONGHOP!$O245="KTHP",TONGHOP!$P245="VĐ"),TONGHOP!$X245,"")</f>
        <v/>
      </c>
      <c r="E245" s="138" t="str">
        <f>IF(AND(TONGHOP!$O245="KTHP",TONGHOP!$P245="VĐ"),TONGHOP!$Y245,"")</f>
        <v/>
      </c>
      <c r="F245" s="138" t="str">
        <f>IF(AND(TONGHOP!$O245="KTHP",TONGHOP!$P245="VĐ"),TONGHOP!$Z245,"")</f>
        <v/>
      </c>
      <c r="G245" s="139" t="str">
        <f>IF(AND(TONGHOP!$O245="KTHP",TONGHOP!$P245="TL"),TONGHOP!$X245,"")</f>
        <v/>
      </c>
      <c r="H245" s="138" t="str">
        <f>IF(AND(TONGHOP!$O245="KTHP",TONGHOP!$P245="TL"),TONGHOP!$Y245,"")</f>
        <v/>
      </c>
      <c r="I245" s="138" t="str">
        <f>IF(AND(TONGHOP!$O245="KTHP",TONGHOP!$P245="TL"),TONGHOP!$Z245,"")</f>
        <v/>
      </c>
      <c r="J245" s="139" t="str">
        <f>IF(AND(TONGHOP!$O245="KTHP",TONGHOP!$P245="TH"),TONGHOP!$X245,"")</f>
        <v/>
      </c>
      <c r="K245" s="138" t="str">
        <f>IF(AND(TONGHOP!$O245="KTHP",TONGHOP!$P245="TH"),TONGHOP!$Y245,"")</f>
        <v/>
      </c>
      <c r="L245" s="138" t="str">
        <f>IF(AND(TONGHOP!$O245="KTHP",TONGHOP!$P245="TH"),TONGHOP!$Z245,"")</f>
        <v/>
      </c>
      <c r="M245" s="139" t="str">
        <f>IF(AND(TONGHOP!$O245="ThiTN",OR(TONGHOP!$P245="LT",TONGHOP!$P245="TN"),TONGHOP!$X245&lt;&gt;""),TONGHOP!$X245,"")</f>
        <v/>
      </c>
      <c r="N245" s="139" t="str">
        <f>IF(AND(TONGHOP!$O245="ThiTN",OR(TONGHOP!$P245="LT",TONGHOP!$P245="TN"),TONGHOP!$Y245&lt;&gt;""),TONGHOP!$Y245,"")</f>
        <v/>
      </c>
      <c r="O245" s="139" t="str">
        <f>IF(AND(TONGHOP!$O245="ThiTN",OR(TONGHOP!$P245="LT",TONGHOP!$P245="TN"),TONGHOP!$Z245&lt;&gt;""),TONGHOP!$Z245,"")</f>
        <v/>
      </c>
      <c r="P245" s="139" t="str">
        <f>IF(AND(TONGHOP!$O245="ThiTN",TONGHOP!$P245="VĐ",TONGHOP!$X245&lt;&gt;""),TONGHOP!$X245,"")</f>
        <v/>
      </c>
      <c r="Q245" s="139" t="str">
        <f>IF(AND(TONGHOP!$O245="ThiTN",TONGHOP!$P245="VĐ",TONGHOP!$Y245&lt;&gt;""),TONGHOP!$Y245,"")</f>
        <v/>
      </c>
      <c r="R245" s="139" t="str">
        <f>IF(AND(TONGHOP!$O245="ThiTN",TONGHOP!$P245="VĐ",TONGHOP!$Z245&lt;&gt;""),TONGHOP!$Z245,"")</f>
        <v/>
      </c>
      <c r="S245" s="137" t="str">
        <f>IF(AND(TONGHOP!$O245="ThiTN",TONGHOP!$P245="TH",TONGHOP!$X245&lt;&gt;""),TONGHOP!$X245,"")</f>
        <v/>
      </c>
      <c r="T245" s="137" t="str">
        <f>IF(AND(TONGHOP!$O245="ThiTN",TONGHOP!$P245="TH",TONGHOP!$Y245&lt;&gt;""),TONGHOP!$Y245,"")</f>
        <v/>
      </c>
      <c r="U245" s="137" t="str">
        <f>IF(AND(TONGHOP!$O245="ThiTN",TONGHOP!$P245="TH",TONGHOP!$Z245&lt;&gt;""),TONGHOP!$Z245,"")</f>
        <v/>
      </c>
    </row>
    <row r="246" spans="1:21">
      <c r="A246" s="139" t="str">
        <f>IF(AND(TONGHOP!$O246="KTHP",OR(TONGHOP!$P246="LT",TONGHOP!$P246="TN"),TONGHOP!$X246&lt;&gt;""),TONGHOP!$X246,"")</f>
        <v>Dương Thị Hồng</v>
      </c>
      <c r="B246" s="139" t="str">
        <f>IF(AND(TONGHOP!$O246="KTHP",OR(TONGHOP!$P246="LT",TONGHOP!$P246="TN"),TONGHOP!$Y246&lt;&gt;""),TONGHOP!$Y246,"")</f>
        <v>Phan Thị Xuân Trang</v>
      </c>
      <c r="C246" s="139">
        <f>IF(AND(TONGHOP!$O246="KTHP",OR(TONGHOP!$P246="LT",TONGHOP!$P246="TN"),TONGHOP!$Z246&lt;&gt;""),TONGHOP!$Z246,"")</f>
        <v>32</v>
      </c>
      <c r="D246" s="139" t="str">
        <f>IF(AND(TONGHOP!$O246="KTHP",TONGHOP!$P246="VĐ"),TONGHOP!$X246,"")</f>
        <v/>
      </c>
      <c r="E246" s="138" t="str">
        <f>IF(AND(TONGHOP!$O246="KTHP",TONGHOP!$P246="VĐ"),TONGHOP!$Y246,"")</f>
        <v/>
      </c>
      <c r="F246" s="138" t="str">
        <f>IF(AND(TONGHOP!$O246="KTHP",TONGHOP!$P246="VĐ"),TONGHOP!$Z246,"")</f>
        <v/>
      </c>
      <c r="G246" s="139" t="str">
        <f>IF(AND(TONGHOP!$O246="KTHP",TONGHOP!$P246="TL"),TONGHOP!$X246,"")</f>
        <v/>
      </c>
      <c r="H246" s="138" t="str">
        <f>IF(AND(TONGHOP!$O246="KTHP",TONGHOP!$P246="TL"),TONGHOP!$Y246,"")</f>
        <v/>
      </c>
      <c r="I246" s="138" t="str">
        <f>IF(AND(TONGHOP!$O246="KTHP",TONGHOP!$P246="TL"),TONGHOP!$Z246,"")</f>
        <v/>
      </c>
      <c r="J246" s="139" t="str">
        <f>IF(AND(TONGHOP!$O246="KTHP",TONGHOP!$P246="TH"),TONGHOP!$X246,"")</f>
        <v/>
      </c>
      <c r="K246" s="138" t="str">
        <f>IF(AND(TONGHOP!$O246="KTHP",TONGHOP!$P246="TH"),TONGHOP!$Y246,"")</f>
        <v/>
      </c>
      <c r="L246" s="138" t="str">
        <f>IF(AND(TONGHOP!$O246="KTHP",TONGHOP!$P246="TH"),TONGHOP!$Z246,"")</f>
        <v/>
      </c>
      <c r="M246" s="139" t="str">
        <f>IF(AND(TONGHOP!$O246="ThiTN",OR(TONGHOP!$P246="LT",TONGHOP!$P246="TN"),TONGHOP!$X246&lt;&gt;""),TONGHOP!$X246,"")</f>
        <v/>
      </c>
      <c r="N246" s="139" t="str">
        <f>IF(AND(TONGHOP!$O246="ThiTN",OR(TONGHOP!$P246="LT",TONGHOP!$P246="TN"),TONGHOP!$Y246&lt;&gt;""),TONGHOP!$Y246,"")</f>
        <v/>
      </c>
      <c r="O246" s="139" t="str">
        <f>IF(AND(TONGHOP!$O246="ThiTN",OR(TONGHOP!$P246="LT",TONGHOP!$P246="TN"),TONGHOP!$Z246&lt;&gt;""),TONGHOP!$Z246,"")</f>
        <v/>
      </c>
      <c r="P246" s="139" t="str">
        <f>IF(AND(TONGHOP!$O246="ThiTN",TONGHOP!$P246="VĐ",TONGHOP!$X246&lt;&gt;""),TONGHOP!$X246,"")</f>
        <v/>
      </c>
      <c r="Q246" s="139" t="str">
        <f>IF(AND(TONGHOP!$O246="ThiTN",TONGHOP!$P246="VĐ",TONGHOP!$Y246&lt;&gt;""),TONGHOP!$Y246,"")</f>
        <v/>
      </c>
      <c r="R246" s="139" t="str">
        <f>IF(AND(TONGHOP!$O246="ThiTN",TONGHOP!$P246="VĐ",TONGHOP!$Z246&lt;&gt;""),TONGHOP!$Z246,"")</f>
        <v/>
      </c>
      <c r="S246" s="137" t="str">
        <f>IF(AND(TONGHOP!$O246="ThiTN",TONGHOP!$P246="TH",TONGHOP!$X246&lt;&gt;""),TONGHOP!$X246,"")</f>
        <v/>
      </c>
      <c r="T246" s="137" t="str">
        <f>IF(AND(TONGHOP!$O246="ThiTN",TONGHOP!$P246="TH",TONGHOP!$Y246&lt;&gt;""),TONGHOP!$Y246,"")</f>
        <v/>
      </c>
      <c r="U246" s="137" t="str">
        <f>IF(AND(TONGHOP!$O246="ThiTN",TONGHOP!$P246="TH",TONGHOP!$Z246&lt;&gt;""),TONGHOP!$Z246,"")</f>
        <v/>
      </c>
    </row>
    <row r="247" spans="1:21">
      <c r="A247" s="139" t="str">
        <f>IF(AND(TONGHOP!$O247="KTHP",OR(TONGHOP!$P247="LT",TONGHOP!$P247="TN"),TONGHOP!$X247&lt;&gt;""),TONGHOP!$X247,"")</f>
        <v>Dương Thị Hồng</v>
      </c>
      <c r="B247" s="139" t="str">
        <f>IF(AND(TONGHOP!$O247="KTHP",OR(TONGHOP!$P247="LT",TONGHOP!$P247="TN"),TONGHOP!$Y247&lt;&gt;""),TONGHOP!$Y247,"")</f>
        <v>Phan Thị Xuân Trang</v>
      </c>
      <c r="C247" s="139">
        <f>IF(AND(TONGHOP!$O247="KTHP",OR(TONGHOP!$P247="LT",TONGHOP!$P247="TN"),TONGHOP!$Z247&lt;&gt;""),TONGHOP!$Z247,"")</f>
        <v>34</v>
      </c>
      <c r="D247" s="139" t="str">
        <f>IF(AND(TONGHOP!$O247="KTHP",TONGHOP!$P247="VĐ"),TONGHOP!$X247,"")</f>
        <v/>
      </c>
      <c r="E247" s="138" t="str">
        <f>IF(AND(TONGHOP!$O247="KTHP",TONGHOP!$P247="VĐ"),TONGHOP!$Y247,"")</f>
        <v/>
      </c>
      <c r="F247" s="138" t="str">
        <f>IF(AND(TONGHOP!$O247="KTHP",TONGHOP!$P247="VĐ"),TONGHOP!$Z247,"")</f>
        <v/>
      </c>
      <c r="G247" s="139" t="str">
        <f>IF(AND(TONGHOP!$O247="KTHP",TONGHOP!$P247="TL"),TONGHOP!$X247,"")</f>
        <v/>
      </c>
      <c r="H247" s="138" t="str">
        <f>IF(AND(TONGHOP!$O247="KTHP",TONGHOP!$P247="TL"),TONGHOP!$Y247,"")</f>
        <v/>
      </c>
      <c r="I247" s="138" t="str">
        <f>IF(AND(TONGHOP!$O247="KTHP",TONGHOP!$P247="TL"),TONGHOP!$Z247,"")</f>
        <v/>
      </c>
      <c r="J247" s="139" t="str">
        <f>IF(AND(TONGHOP!$O247="KTHP",TONGHOP!$P247="TH"),TONGHOP!$X247,"")</f>
        <v/>
      </c>
      <c r="K247" s="138" t="str">
        <f>IF(AND(TONGHOP!$O247="KTHP",TONGHOP!$P247="TH"),TONGHOP!$Y247,"")</f>
        <v/>
      </c>
      <c r="L247" s="138" t="str">
        <f>IF(AND(TONGHOP!$O247="KTHP",TONGHOP!$P247="TH"),TONGHOP!$Z247,"")</f>
        <v/>
      </c>
      <c r="M247" s="139" t="str">
        <f>IF(AND(TONGHOP!$O247="ThiTN",OR(TONGHOP!$P247="LT",TONGHOP!$P247="TN"),TONGHOP!$X247&lt;&gt;""),TONGHOP!$X247,"")</f>
        <v/>
      </c>
      <c r="N247" s="139" t="str">
        <f>IF(AND(TONGHOP!$O247="ThiTN",OR(TONGHOP!$P247="LT",TONGHOP!$P247="TN"),TONGHOP!$Y247&lt;&gt;""),TONGHOP!$Y247,"")</f>
        <v/>
      </c>
      <c r="O247" s="139" t="str">
        <f>IF(AND(TONGHOP!$O247="ThiTN",OR(TONGHOP!$P247="LT",TONGHOP!$P247="TN"),TONGHOP!$Z247&lt;&gt;""),TONGHOP!$Z247,"")</f>
        <v/>
      </c>
      <c r="P247" s="139" t="str">
        <f>IF(AND(TONGHOP!$O247="ThiTN",TONGHOP!$P247="VĐ",TONGHOP!$X247&lt;&gt;""),TONGHOP!$X247,"")</f>
        <v/>
      </c>
      <c r="Q247" s="139" t="str">
        <f>IF(AND(TONGHOP!$O247="ThiTN",TONGHOP!$P247="VĐ",TONGHOP!$Y247&lt;&gt;""),TONGHOP!$Y247,"")</f>
        <v/>
      </c>
      <c r="R247" s="139" t="str">
        <f>IF(AND(TONGHOP!$O247="ThiTN",TONGHOP!$P247="VĐ",TONGHOP!$Z247&lt;&gt;""),TONGHOP!$Z247,"")</f>
        <v/>
      </c>
      <c r="S247" s="137" t="str">
        <f>IF(AND(TONGHOP!$O247="ThiTN",TONGHOP!$P247="TH",TONGHOP!$X247&lt;&gt;""),TONGHOP!$X247,"")</f>
        <v/>
      </c>
      <c r="T247" s="137" t="str">
        <f>IF(AND(TONGHOP!$O247="ThiTN",TONGHOP!$P247="TH",TONGHOP!$Y247&lt;&gt;""),TONGHOP!$Y247,"")</f>
        <v/>
      </c>
      <c r="U247" s="137" t="str">
        <f>IF(AND(TONGHOP!$O247="ThiTN",TONGHOP!$P247="TH",TONGHOP!$Z247&lt;&gt;""),TONGHOP!$Z247,"")</f>
        <v/>
      </c>
    </row>
    <row r="248" spans="1:21">
      <c r="A248" s="139" t="str">
        <f>IF(AND(TONGHOP!$O248="KTHP",OR(TONGHOP!$P248="LT",TONGHOP!$P248="TN"),TONGHOP!$X248&lt;&gt;""),TONGHOP!$X248,"")</f>
        <v>Dương Thị Hồng</v>
      </c>
      <c r="B248" s="139" t="str">
        <f>IF(AND(TONGHOP!$O248="KTHP",OR(TONGHOP!$P248="LT",TONGHOP!$P248="TN"),TONGHOP!$Y248&lt;&gt;""),TONGHOP!$Y248,"")</f>
        <v>Phan Thị Xuân Trang</v>
      </c>
      <c r="C248" s="139">
        <f>IF(AND(TONGHOP!$O248="KTHP",OR(TONGHOP!$P248="LT",TONGHOP!$P248="TN"),TONGHOP!$Z248&lt;&gt;""),TONGHOP!$Z248,"")</f>
        <v>34</v>
      </c>
      <c r="D248" s="139" t="str">
        <f>IF(AND(TONGHOP!$O248="KTHP",TONGHOP!$P248="VĐ"),TONGHOP!$X248,"")</f>
        <v/>
      </c>
      <c r="E248" s="138" t="str">
        <f>IF(AND(TONGHOP!$O248="KTHP",TONGHOP!$P248="VĐ"),TONGHOP!$Y248,"")</f>
        <v/>
      </c>
      <c r="F248" s="138" t="str">
        <f>IF(AND(TONGHOP!$O248="KTHP",TONGHOP!$P248="VĐ"),TONGHOP!$Z248,"")</f>
        <v/>
      </c>
      <c r="G248" s="139" t="str">
        <f>IF(AND(TONGHOP!$O248="KTHP",TONGHOP!$P248="TL"),TONGHOP!$X248,"")</f>
        <v/>
      </c>
      <c r="H248" s="138" t="str">
        <f>IF(AND(TONGHOP!$O248="KTHP",TONGHOP!$P248="TL"),TONGHOP!$Y248,"")</f>
        <v/>
      </c>
      <c r="I248" s="138" t="str">
        <f>IF(AND(TONGHOP!$O248="KTHP",TONGHOP!$P248="TL"),TONGHOP!$Z248,"")</f>
        <v/>
      </c>
      <c r="J248" s="139" t="str">
        <f>IF(AND(TONGHOP!$O248="KTHP",TONGHOP!$P248="TH"),TONGHOP!$X248,"")</f>
        <v/>
      </c>
      <c r="K248" s="138" t="str">
        <f>IF(AND(TONGHOP!$O248="KTHP",TONGHOP!$P248="TH"),TONGHOP!$Y248,"")</f>
        <v/>
      </c>
      <c r="L248" s="138" t="str">
        <f>IF(AND(TONGHOP!$O248="KTHP",TONGHOP!$P248="TH"),TONGHOP!$Z248,"")</f>
        <v/>
      </c>
      <c r="M248" s="139" t="str">
        <f>IF(AND(TONGHOP!$O248="ThiTN",OR(TONGHOP!$P248="LT",TONGHOP!$P248="TN"),TONGHOP!$X248&lt;&gt;""),TONGHOP!$X248,"")</f>
        <v/>
      </c>
      <c r="N248" s="139" t="str">
        <f>IF(AND(TONGHOP!$O248="ThiTN",OR(TONGHOP!$P248="LT",TONGHOP!$P248="TN"),TONGHOP!$Y248&lt;&gt;""),TONGHOP!$Y248,"")</f>
        <v/>
      </c>
      <c r="O248" s="139" t="str">
        <f>IF(AND(TONGHOP!$O248="ThiTN",OR(TONGHOP!$P248="LT",TONGHOP!$P248="TN"),TONGHOP!$Z248&lt;&gt;""),TONGHOP!$Z248,"")</f>
        <v/>
      </c>
      <c r="P248" s="139" t="str">
        <f>IF(AND(TONGHOP!$O248="ThiTN",TONGHOP!$P248="VĐ",TONGHOP!$X248&lt;&gt;""),TONGHOP!$X248,"")</f>
        <v/>
      </c>
      <c r="Q248" s="139" t="str">
        <f>IF(AND(TONGHOP!$O248="ThiTN",TONGHOP!$P248="VĐ",TONGHOP!$Y248&lt;&gt;""),TONGHOP!$Y248,"")</f>
        <v/>
      </c>
      <c r="R248" s="139" t="str">
        <f>IF(AND(TONGHOP!$O248="ThiTN",TONGHOP!$P248="VĐ",TONGHOP!$Z248&lt;&gt;""),TONGHOP!$Z248,"")</f>
        <v/>
      </c>
      <c r="S248" s="137" t="str">
        <f>IF(AND(TONGHOP!$O248="ThiTN",TONGHOP!$P248="TH",TONGHOP!$X248&lt;&gt;""),TONGHOP!$X248,"")</f>
        <v/>
      </c>
      <c r="T248" s="137" t="str">
        <f>IF(AND(TONGHOP!$O248="ThiTN",TONGHOP!$P248="TH",TONGHOP!$Y248&lt;&gt;""),TONGHOP!$Y248,"")</f>
        <v/>
      </c>
      <c r="U248" s="137" t="str">
        <f>IF(AND(TONGHOP!$O248="ThiTN",TONGHOP!$P248="TH",TONGHOP!$Z248&lt;&gt;""),TONGHOP!$Z248,"")</f>
        <v/>
      </c>
    </row>
    <row r="249" spans="1:21">
      <c r="A249" s="139" t="str">
        <f>IF(AND(TONGHOP!$O249="KTHP",OR(TONGHOP!$P249="LT",TONGHOP!$P249="TN"),TONGHOP!$X249&lt;&gt;""),TONGHOP!$X249,"")</f>
        <v>Nguyễn Ngọc Thọ</v>
      </c>
      <c r="B249" s="139" t="str">
        <f>IF(AND(TONGHOP!$O249="KTHP",OR(TONGHOP!$P249="LT",TONGHOP!$P249="TN"),TONGHOP!$Y249&lt;&gt;""),TONGHOP!$Y249,"")</f>
        <v>Lâm Thị Phương Thuỳ</v>
      </c>
      <c r="C249" s="139">
        <f>IF(AND(TONGHOP!$O249="KTHP",OR(TONGHOP!$P249="LT",TONGHOP!$P249="TN"),TONGHOP!$Z249&lt;&gt;""),TONGHOP!$Z249,"")</f>
        <v>32</v>
      </c>
      <c r="D249" s="139" t="str">
        <f>IF(AND(TONGHOP!$O249="KTHP",TONGHOP!$P249="VĐ"),TONGHOP!$X249,"")</f>
        <v/>
      </c>
      <c r="E249" s="138" t="str">
        <f>IF(AND(TONGHOP!$O249="KTHP",TONGHOP!$P249="VĐ"),TONGHOP!$Y249,"")</f>
        <v/>
      </c>
      <c r="F249" s="138" t="str">
        <f>IF(AND(TONGHOP!$O249="KTHP",TONGHOP!$P249="VĐ"),TONGHOP!$Z249,"")</f>
        <v/>
      </c>
      <c r="G249" s="139" t="str">
        <f>IF(AND(TONGHOP!$O249="KTHP",TONGHOP!$P249="TL"),TONGHOP!$X249,"")</f>
        <v/>
      </c>
      <c r="H249" s="138" t="str">
        <f>IF(AND(TONGHOP!$O249="KTHP",TONGHOP!$P249="TL"),TONGHOP!$Y249,"")</f>
        <v/>
      </c>
      <c r="I249" s="138" t="str">
        <f>IF(AND(TONGHOP!$O249="KTHP",TONGHOP!$P249="TL"),TONGHOP!$Z249,"")</f>
        <v/>
      </c>
      <c r="J249" s="139" t="str">
        <f>IF(AND(TONGHOP!$O249="KTHP",TONGHOP!$P249="TH"),TONGHOP!$X249,"")</f>
        <v/>
      </c>
      <c r="K249" s="138" t="str">
        <f>IF(AND(TONGHOP!$O249="KTHP",TONGHOP!$P249="TH"),TONGHOP!$Y249,"")</f>
        <v/>
      </c>
      <c r="L249" s="138" t="str">
        <f>IF(AND(TONGHOP!$O249="KTHP",TONGHOP!$P249="TH"),TONGHOP!$Z249,"")</f>
        <v/>
      </c>
      <c r="M249" s="139" t="str">
        <f>IF(AND(TONGHOP!$O249="ThiTN",OR(TONGHOP!$P249="LT",TONGHOP!$P249="TN"),TONGHOP!$X249&lt;&gt;""),TONGHOP!$X249,"")</f>
        <v/>
      </c>
      <c r="N249" s="139" t="str">
        <f>IF(AND(TONGHOP!$O249="ThiTN",OR(TONGHOP!$P249="LT",TONGHOP!$P249="TN"),TONGHOP!$Y249&lt;&gt;""),TONGHOP!$Y249,"")</f>
        <v/>
      </c>
      <c r="O249" s="139" t="str">
        <f>IF(AND(TONGHOP!$O249="ThiTN",OR(TONGHOP!$P249="LT",TONGHOP!$P249="TN"),TONGHOP!$Z249&lt;&gt;""),TONGHOP!$Z249,"")</f>
        <v/>
      </c>
      <c r="P249" s="139" t="str">
        <f>IF(AND(TONGHOP!$O249="ThiTN",TONGHOP!$P249="VĐ",TONGHOP!$X249&lt;&gt;""),TONGHOP!$X249,"")</f>
        <v/>
      </c>
      <c r="Q249" s="139" t="str">
        <f>IF(AND(TONGHOP!$O249="ThiTN",TONGHOP!$P249="VĐ",TONGHOP!$Y249&lt;&gt;""),TONGHOP!$Y249,"")</f>
        <v/>
      </c>
      <c r="R249" s="139" t="str">
        <f>IF(AND(TONGHOP!$O249="ThiTN",TONGHOP!$P249="VĐ",TONGHOP!$Z249&lt;&gt;""),TONGHOP!$Z249,"")</f>
        <v/>
      </c>
      <c r="S249" s="137" t="str">
        <f>IF(AND(TONGHOP!$O249="ThiTN",TONGHOP!$P249="TH",TONGHOP!$X249&lt;&gt;""),TONGHOP!$X249,"")</f>
        <v/>
      </c>
      <c r="T249" s="137" t="str">
        <f>IF(AND(TONGHOP!$O249="ThiTN",TONGHOP!$P249="TH",TONGHOP!$Y249&lt;&gt;""),TONGHOP!$Y249,"")</f>
        <v/>
      </c>
      <c r="U249" s="137" t="str">
        <f>IF(AND(TONGHOP!$O249="ThiTN",TONGHOP!$P249="TH",TONGHOP!$Z249&lt;&gt;""),TONGHOP!$Z249,"")</f>
        <v/>
      </c>
    </row>
    <row r="250" spans="1:21">
      <c r="A250" s="139" t="str">
        <f>IF(AND(TONGHOP!$O250="KTHP",OR(TONGHOP!$P250="LT",TONGHOP!$P250="TN"),TONGHOP!$X250&lt;&gt;""),TONGHOP!$X250,"")</f>
        <v>Dương Ngọc Vọng</v>
      </c>
      <c r="B250" s="139" t="str">
        <f>IF(AND(TONGHOP!$O250="KTHP",OR(TONGHOP!$P250="LT",TONGHOP!$P250="TN"),TONGHOP!$Y250&lt;&gt;""),TONGHOP!$Y250,"")</f>
        <v>Trương Hữu Lộc</v>
      </c>
      <c r="C250" s="139">
        <f>IF(AND(TONGHOP!$O250="KTHP",OR(TONGHOP!$P250="LT",TONGHOP!$P250="TN"),TONGHOP!$Z250&lt;&gt;""),TONGHOP!$Z250,"")</f>
        <v>35</v>
      </c>
      <c r="D250" s="139" t="str">
        <f>IF(AND(TONGHOP!$O250="KTHP",TONGHOP!$P250="VĐ"),TONGHOP!$X250,"")</f>
        <v/>
      </c>
      <c r="E250" s="138" t="str">
        <f>IF(AND(TONGHOP!$O250="KTHP",TONGHOP!$P250="VĐ"),TONGHOP!$Y250,"")</f>
        <v/>
      </c>
      <c r="F250" s="138" t="str">
        <f>IF(AND(TONGHOP!$O250="KTHP",TONGHOP!$P250="VĐ"),TONGHOP!$Z250,"")</f>
        <v/>
      </c>
      <c r="G250" s="139" t="str">
        <f>IF(AND(TONGHOP!$O250="KTHP",TONGHOP!$P250="TL"),TONGHOP!$X250,"")</f>
        <v/>
      </c>
      <c r="H250" s="138" t="str">
        <f>IF(AND(TONGHOP!$O250="KTHP",TONGHOP!$P250="TL"),TONGHOP!$Y250,"")</f>
        <v/>
      </c>
      <c r="I250" s="138" t="str">
        <f>IF(AND(TONGHOP!$O250="KTHP",TONGHOP!$P250="TL"),TONGHOP!$Z250,"")</f>
        <v/>
      </c>
      <c r="J250" s="139" t="str">
        <f>IF(AND(TONGHOP!$O250="KTHP",TONGHOP!$P250="TH"),TONGHOP!$X250,"")</f>
        <v/>
      </c>
      <c r="K250" s="138" t="str">
        <f>IF(AND(TONGHOP!$O250="KTHP",TONGHOP!$P250="TH"),TONGHOP!$Y250,"")</f>
        <v/>
      </c>
      <c r="L250" s="138" t="str">
        <f>IF(AND(TONGHOP!$O250="KTHP",TONGHOP!$P250="TH"),TONGHOP!$Z250,"")</f>
        <v/>
      </c>
      <c r="M250" s="139" t="str">
        <f>IF(AND(TONGHOP!$O250="ThiTN",OR(TONGHOP!$P250="LT",TONGHOP!$P250="TN"),TONGHOP!$X250&lt;&gt;""),TONGHOP!$X250,"")</f>
        <v/>
      </c>
      <c r="N250" s="139" t="str">
        <f>IF(AND(TONGHOP!$O250="ThiTN",OR(TONGHOP!$P250="LT",TONGHOP!$P250="TN"),TONGHOP!$Y250&lt;&gt;""),TONGHOP!$Y250,"")</f>
        <v/>
      </c>
      <c r="O250" s="139" t="str">
        <f>IF(AND(TONGHOP!$O250="ThiTN",OR(TONGHOP!$P250="LT",TONGHOP!$P250="TN"),TONGHOP!$Z250&lt;&gt;""),TONGHOP!$Z250,"")</f>
        <v/>
      </c>
      <c r="P250" s="139" t="str">
        <f>IF(AND(TONGHOP!$O250="ThiTN",TONGHOP!$P250="VĐ",TONGHOP!$X250&lt;&gt;""),TONGHOP!$X250,"")</f>
        <v/>
      </c>
      <c r="Q250" s="139" t="str">
        <f>IF(AND(TONGHOP!$O250="ThiTN",TONGHOP!$P250="VĐ",TONGHOP!$Y250&lt;&gt;""),TONGHOP!$Y250,"")</f>
        <v/>
      </c>
      <c r="R250" s="139" t="str">
        <f>IF(AND(TONGHOP!$O250="ThiTN",TONGHOP!$P250="VĐ",TONGHOP!$Z250&lt;&gt;""),TONGHOP!$Z250,"")</f>
        <v/>
      </c>
      <c r="S250" s="137" t="str">
        <f>IF(AND(TONGHOP!$O250="ThiTN",TONGHOP!$P250="TH",TONGHOP!$X250&lt;&gt;""),TONGHOP!$X250,"")</f>
        <v/>
      </c>
      <c r="T250" s="137" t="str">
        <f>IF(AND(TONGHOP!$O250="ThiTN",TONGHOP!$P250="TH",TONGHOP!$Y250&lt;&gt;""),TONGHOP!$Y250,"")</f>
        <v/>
      </c>
      <c r="U250" s="137" t="str">
        <f>IF(AND(TONGHOP!$O250="ThiTN",TONGHOP!$P250="TH",TONGHOP!$Z250&lt;&gt;""),TONGHOP!$Z250,"")</f>
        <v/>
      </c>
    </row>
    <row r="251" spans="1:21">
      <c r="A251" s="139" t="str">
        <f>IF(AND(TONGHOP!$O251="KTHP",OR(TONGHOP!$P251="LT",TONGHOP!$P251="TN"),TONGHOP!$X251&lt;&gt;""),TONGHOP!$X251,"")</f>
        <v>Dương Thị Hồng</v>
      </c>
      <c r="B251" s="139" t="str">
        <f>IF(AND(TONGHOP!$O251="KTHP",OR(TONGHOP!$P251="LT",TONGHOP!$P251="TN"),TONGHOP!$Y251&lt;&gt;""),TONGHOP!$Y251,"")</f>
        <v>Phan Thị Xuân Trang</v>
      </c>
      <c r="C251" s="139">
        <f>IF(AND(TONGHOP!$O251="KTHP",OR(TONGHOP!$P251="LT",TONGHOP!$P251="TN"),TONGHOP!$Z251&lt;&gt;""),TONGHOP!$Z251,"")</f>
        <v>34</v>
      </c>
      <c r="D251" s="139" t="str">
        <f>IF(AND(TONGHOP!$O251="KTHP",TONGHOP!$P251="VĐ"),TONGHOP!$X251,"")</f>
        <v/>
      </c>
      <c r="E251" s="138" t="str">
        <f>IF(AND(TONGHOP!$O251="KTHP",TONGHOP!$P251="VĐ"),TONGHOP!$Y251,"")</f>
        <v/>
      </c>
      <c r="F251" s="138" t="str">
        <f>IF(AND(TONGHOP!$O251="KTHP",TONGHOP!$P251="VĐ"),TONGHOP!$Z251,"")</f>
        <v/>
      </c>
      <c r="G251" s="139" t="str">
        <f>IF(AND(TONGHOP!$O251="KTHP",TONGHOP!$P251="TL"),TONGHOP!$X251,"")</f>
        <v/>
      </c>
      <c r="H251" s="138" t="str">
        <f>IF(AND(TONGHOP!$O251="KTHP",TONGHOP!$P251="TL"),TONGHOP!$Y251,"")</f>
        <v/>
      </c>
      <c r="I251" s="138" t="str">
        <f>IF(AND(TONGHOP!$O251="KTHP",TONGHOP!$P251="TL"),TONGHOP!$Z251,"")</f>
        <v/>
      </c>
      <c r="J251" s="139" t="str">
        <f>IF(AND(TONGHOP!$O251="KTHP",TONGHOP!$P251="TH"),TONGHOP!$X251,"")</f>
        <v/>
      </c>
      <c r="K251" s="138" t="str">
        <f>IF(AND(TONGHOP!$O251="KTHP",TONGHOP!$P251="TH"),TONGHOP!$Y251,"")</f>
        <v/>
      </c>
      <c r="L251" s="138" t="str">
        <f>IF(AND(TONGHOP!$O251="KTHP",TONGHOP!$P251="TH"),TONGHOP!$Z251,"")</f>
        <v/>
      </c>
      <c r="M251" s="139" t="str">
        <f>IF(AND(TONGHOP!$O251="ThiTN",OR(TONGHOP!$P251="LT",TONGHOP!$P251="TN"),TONGHOP!$X251&lt;&gt;""),TONGHOP!$X251,"")</f>
        <v/>
      </c>
      <c r="N251" s="139" t="str">
        <f>IF(AND(TONGHOP!$O251="ThiTN",OR(TONGHOP!$P251="LT",TONGHOP!$P251="TN"),TONGHOP!$Y251&lt;&gt;""),TONGHOP!$Y251,"")</f>
        <v/>
      </c>
      <c r="O251" s="139" t="str">
        <f>IF(AND(TONGHOP!$O251="ThiTN",OR(TONGHOP!$P251="LT",TONGHOP!$P251="TN"),TONGHOP!$Z251&lt;&gt;""),TONGHOP!$Z251,"")</f>
        <v/>
      </c>
      <c r="P251" s="139" t="str">
        <f>IF(AND(TONGHOP!$O251="ThiTN",TONGHOP!$P251="VĐ",TONGHOP!$X251&lt;&gt;""),TONGHOP!$X251,"")</f>
        <v/>
      </c>
      <c r="Q251" s="139" t="str">
        <f>IF(AND(TONGHOP!$O251="ThiTN",TONGHOP!$P251="VĐ",TONGHOP!$Y251&lt;&gt;""),TONGHOP!$Y251,"")</f>
        <v/>
      </c>
      <c r="R251" s="139" t="str">
        <f>IF(AND(TONGHOP!$O251="ThiTN",TONGHOP!$P251="VĐ",TONGHOP!$Z251&lt;&gt;""),TONGHOP!$Z251,"")</f>
        <v/>
      </c>
      <c r="S251" s="137" t="str">
        <f>IF(AND(TONGHOP!$O251="ThiTN",TONGHOP!$P251="TH",TONGHOP!$X251&lt;&gt;""),TONGHOP!$X251,"")</f>
        <v/>
      </c>
      <c r="T251" s="137" t="str">
        <f>IF(AND(TONGHOP!$O251="ThiTN",TONGHOP!$P251="TH",TONGHOP!$Y251&lt;&gt;""),TONGHOP!$Y251,"")</f>
        <v/>
      </c>
      <c r="U251" s="137" t="str">
        <f>IF(AND(TONGHOP!$O251="ThiTN",TONGHOP!$P251="TH",TONGHOP!$Z251&lt;&gt;""),TONGHOP!$Z251,"")</f>
        <v/>
      </c>
    </row>
    <row r="252" spans="1:21">
      <c r="A252" s="139" t="str">
        <f>IF(AND(TONGHOP!$O252="KTHP",OR(TONGHOP!$P252="LT",TONGHOP!$P252="TN"),TONGHOP!$X252&lt;&gt;""),TONGHOP!$X252,"")</f>
        <v>Phan Thị Xuân Trang</v>
      </c>
      <c r="B252" s="139" t="str">
        <f>IF(AND(TONGHOP!$O252="KTHP",OR(TONGHOP!$P252="LT",TONGHOP!$P252="TN"),TONGHOP!$Y252&lt;&gt;""),TONGHOP!$Y252,"")</f>
        <v>Dương Thị Hồng</v>
      </c>
      <c r="C252" s="139">
        <f>IF(AND(TONGHOP!$O252="KTHP",OR(TONGHOP!$P252="LT",TONGHOP!$P252="TN"),TONGHOP!$Z252&lt;&gt;""),TONGHOP!$Z252,"")</f>
        <v>34</v>
      </c>
      <c r="D252" s="139" t="str">
        <f>IF(AND(TONGHOP!$O252="KTHP",TONGHOP!$P252="VĐ"),TONGHOP!$X252,"")</f>
        <v/>
      </c>
      <c r="E252" s="138" t="str">
        <f>IF(AND(TONGHOP!$O252="KTHP",TONGHOP!$P252="VĐ"),TONGHOP!$Y252,"")</f>
        <v/>
      </c>
      <c r="F252" s="138" t="str">
        <f>IF(AND(TONGHOP!$O252="KTHP",TONGHOP!$P252="VĐ"),TONGHOP!$Z252,"")</f>
        <v/>
      </c>
      <c r="G252" s="139" t="str">
        <f>IF(AND(TONGHOP!$O252="KTHP",TONGHOP!$P252="TL"),TONGHOP!$X252,"")</f>
        <v/>
      </c>
      <c r="H252" s="138" t="str">
        <f>IF(AND(TONGHOP!$O252="KTHP",TONGHOP!$P252="TL"),TONGHOP!$Y252,"")</f>
        <v/>
      </c>
      <c r="I252" s="138" t="str">
        <f>IF(AND(TONGHOP!$O252="KTHP",TONGHOP!$P252="TL"),TONGHOP!$Z252,"")</f>
        <v/>
      </c>
      <c r="J252" s="139" t="str">
        <f>IF(AND(TONGHOP!$O252="KTHP",TONGHOP!$P252="TH"),TONGHOP!$X252,"")</f>
        <v/>
      </c>
      <c r="K252" s="138" t="str">
        <f>IF(AND(TONGHOP!$O252="KTHP",TONGHOP!$P252="TH"),TONGHOP!$Y252,"")</f>
        <v/>
      </c>
      <c r="L252" s="138" t="str">
        <f>IF(AND(TONGHOP!$O252="KTHP",TONGHOP!$P252="TH"),TONGHOP!$Z252,"")</f>
        <v/>
      </c>
      <c r="M252" s="139" t="str">
        <f>IF(AND(TONGHOP!$O252="ThiTN",OR(TONGHOP!$P252="LT",TONGHOP!$P252="TN"),TONGHOP!$X252&lt;&gt;""),TONGHOP!$X252,"")</f>
        <v/>
      </c>
      <c r="N252" s="139" t="str">
        <f>IF(AND(TONGHOP!$O252="ThiTN",OR(TONGHOP!$P252="LT",TONGHOP!$P252="TN"),TONGHOP!$Y252&lt;&gt;""),TONGHOP!$Y252,"")</f>
        <v/>
      </c>
      <c r="O252" s="139" t="str">
        <f>IF(AND(TONGHOP!$O252="ThiTN",OR(TONGHOP!$P252="LT",TONGHOP!$P252="TN"),TONGHOP!$Z252&lt;&gt;""),TONGHOP!$Z252,"")</f>
        <v/>
      </c>
      <c r="P252" s="139" t="str">
        <f>IF(AND(TONGHOP!$O252="ThiTN",TONGHOP!$P252="VĐ",TONGHOP!$X252&lt;&gt;""),TONGHOP!$X252,"")</f>
        <v/>
      </c>
      <c r="Q252" s="139" t="str">
        <f>IF(AND(TONGHOP!$O252="ThiTN",TONGHOP!$P252="VĐ",TONGHOP!$Y252&lt;&gt;""),TONGHOP!$Y252,"")</f>
        <v/>
      </c>
      <c r="R252" s="139" t="str">
        <f>IF(AND(TONGHOP!$O252="ThiTN",TONGHOP!$P252="VĐ",TONGHOP!$Z252&lt;&gt;""),TONGHOP!$Z252,"")</f>
        <v/>
      </c>
      <c r="S252" s="137" t="str">
        <f>IF(AND(TONGHOP!$O252="ThiTN",TONGHOP!$P252="TH",TONGHOP!$X252&lt;&gt;""),TONGHOP!$X252,"")</f>
        <v/>
      </c>
      <c r="T252" s="137" t="str">
        <f>IF(AND(TONGHOP!$O252="ThiTN",TONGHOP!$P252="TH",TONGHOP!$Y252&lt;&gt;""),TONGHOP!$Y252,"")</f>
        <v/>
      </c>
      <c r="U252" s="137" t="str">
        <f>IF(AND(TONGHOP!$O252="ThiTN",TONGHOP!$P252="TH",TONGHOP!$Z252&lt;&gt;""),TONGHOP!$Z252,"")</f>
        <v/>
      </c>
    </row>
    <row r="253" spans="1:21">
      <c r="A253" s="139" t="str">
        <f>IF(AND(TONGHOP!$O253="KTHP",OR(TONGHOP!$P253="LT",TONGHOP!$P253="TN"),TONGHOP!$X253&lt;&gt;""),TONGHOP!$X253,"")</f>
        <v>Phan Thị Xuân Trang</v>
      </c>
      <c r="B253" s="139" t="str">
        <f>IF(AND(TONGHOP!$O253="KTHP",OR(TONGHOP!$P253="LT",TONGHOP!$P253="TN"),TONGHOP!$Y253&lt;&gt;""),TONGHOP!$Y253,"")</f>
        <v>Dương Thị Hồng</v>
      </c>
      <c r="C253" s="139">
        <f>IF(AND(TONGHOP!$O253="KTHP",OR(TONGHOP!$P253="LT",TONGHOP!$P253="TN"),TONGHOP!$Z253&lt;&gt;""),TONGHOP!$Z253,"")</f>
        <v>32</v>
      </c>
      <c r="D253" s="139" t="str">
        <f>IF(AND(TONGHOP!$O253="KTHP",TONGHOP!$P253="VĐ"),TONGHOP!$X253,"")</f>
        <v/>
      </c>
      <c r="E253" s="138" t="str">
        <f>IF(AND(TONGHOP!$O253="KTHP",TONGHOP!$P253="VĐ"),TONGHOP!$Y253,"")</f>
        <v/>
      </c>
      <c r="F253" s="138" t="str">
        <f>IF(AND(TONGHOP!$O253="KTHP",TONGHOP!$P253="VĐ"),TONGHOP!$Z253,"")</f>
        <v/>
      </c>
      <c r="G253" s="139" t="str">
        <f>IF(AND(TONGHOP!$O253="KTHP",TONGHOP!$P253="TL"),TONGHOP!$X253,"")</f>
        <v/>
      </c>
      <c r="H253" s="138" t="str">
        <f>IF(AND(TONGHOP!$O253="KTHP",TONGHOP!$P253="TL"),TONGHOP!$Y253,"")</f>
        <v/>
      </c>
      <c r="I253" s="138" t="str">
        <f>IF(AND(TONGHOP!$O253="KTHP",TONGHOP!$P253="TL"),TONGHOP!$Z253,"")</f>
        <v/>
      </c>
      <c r="J253" s="139" t="str">
        <f>IF(AND(TONGHOP!$O253="KTHP",TONGHOP!$P253="TH"),TONGHOP!$X253,"")</f>
        <v/>
      </c>
      <c r="K253" s="138" t="str">
        <f>IF(AND(TONGHOP!$O253="KTHP",TONGHOP!$P253="TH"),TONGHOP!$Y253,"")</f>
        <v/>
      </c>
      <c r="L253" s="138" t="str">
        <f>IF(AND(TONGHOP!$O253="KTHP",TONGHOP!$P253="TH"),TONGHOP!$Z253,"")</f>
        <v/>
      </c>
      <c r="M253" s="139" t="str">
        <f>IF(AND(TONGHOP!$O253="ThiTN",OR(TONGHOP!$P253="LT",TONGHOP!$P253="TN"),TONGHOP!$X253&lt;&gt;""),TONGHOP!$X253,"")</f>
        <v/>
      </c>
      <c r="N253" s="139" t="str">
        <f>IF(AND(TONGHOP!$O253="ThiTN",OR(TONGHOP!$P253="LT",TONGHOP!$P253="TN"),TONGHOP!$Y253&lt;&gt;""),TONGHOP!$Y253,"")</f>
        <v/>
      </c>
      <c r="O253" s="139" t="str">
        <f>IF(AND(TONGHOP!$O253="ThiTN",OR(TONGHOP!$P253="LT",TONGHOP!$P253="TN"),TONGHOP!$Z253&lt;&gt;""),TONGHOP!$Z253,"")</f>
        <v/>
      </c>
      <c r="P253" s="139" t="str">
        <f>IF(AND(TONGHOP!$O253="ThiTN",TONGHOP!$P253="VĐ",TONGHOP!$X253&lt;&gt;""),TONGHOP!$X253,"")</f>
        <v/>
      </c>
      <c r="Q253" s="139" t="str">
        <f>IF(AND(TONGHOP!$O253="ThiTN",TONGHOP!$P253="VĐ",TONGHOP!$Y253&lt;&gt;""),TONGHOP!$Y253,"")</f>
        <v/>
      </c>
      <c r="R253" s="139" t="str">
        <f>IF(AND(TONGHOP!$O253="ThiTN",TONGHOP!$P253="VĐ",TONGHOP!$Z253&lt;&gt;""),TONGHOP!$Z253,"")</f>
        <v/>
      </c>
      <c r="S253" s="137" t="str">
        <f>IF(AND(TONGHOP!$O253="ThiTN",TONGHOP!$P253="TH",TONGHOP!$X253&lt;&gt;""),TONGHOP!$X253,"")</f>
        <v/>
      </c>
      <c r="T253" s="137" t="str">
        <f>IF(AND(TONGHOP!$O253="ThiTN",TONGHOP!$P253="TH",TONGHOP!$Y253&lt;&gt;""),TONGHOP!$Y253,"")</f>
        <v/>
      </c>
      <c r="U253" s="137" t="str">
        <f>IF(AND(TONGHOP!$O253="ThiTN",TONGHOP!$P253="TH",TONGHOP!$Z253&lt;&gt;""),TONGHOP!$Z253,"")</f>
        <v/>
      </c>
    </row>
    <row r="254" spans="1:21">
      <c r="A254" s="139" t="str">
        <f>IF(AND(TONGHOP!$O254="KTHP",OR(TONGHOP!$P254="LT",TONGHOP!$P254="TN"),TONGHOP!$X254&lt;&gt;""),TONGHOP!$X254,"")</f>
        <v>Phan Thị Xuân Trang</v>
      </c>
      <c r="B254" s="139" t="str">
        <f>IF(AND(TONGHOP!$O254="KTHP",OR(TONGHOP!$P254="LT",TONGHOP!$P254="TN"),TONGHOP!$Y254&lt;&gt;""),TONGHOP!$Y254,"")</f>
        <v>Dương Thị Hồng</v>
      </c>
      <c r="C254" s="139">
        <f>IF(AND(TONGHOP!$O254="KTHP",OR(TONGHOP!$P254="LT",TONGHOP!$P254="TN"),TONGHOP!$Z254&lt;&gt;""),TONGHOP!$Z254,"")</f>
        <v>33</v>
      </c>
      <c r="D254" s="139" t="str">
        <f>IF(AND(TONGHOP!$O254="KTHP",TONGHOP!$P254="VĐ"),TONGHOP!$X254,"")</f>
        <v/>
      </c>
      <c r="E254" s="138" t="str">
        <f>IF(AND(TONGHOP!$O254="KTHP",TONGHOP!$P254="VĐ"),TONGHOP!$Y254,"")</f>
        <v/>
      </c>
      <c r="F254" s="138" t="str">
        <f>IF(AND(TONGHOP!$O254="KTHP",TONGHOP!$P254="VĐ"),TONGHOP!$Z254,"")</f>
        <v/>
      </c>
      <c r="G254" s="139" t="str">
        <f>IF(AND(TONGHOP!$O254="KTHP",TONGHOP!$P254="TL"),TONGHOP!$X254,"")</f>
        <v/>
      </c>
      <c r="H254" s="138" t="str">
        <f>IF(AND(TONGHOP!$O254="KTHP",TONGHOP!$P254="TL"),TONGHOP!$Y254,"")</f>
        <v/>
      </c>
      <c r="I254" s="138" t="str">
        <f>IF(AND(TONGHOP!$O254="KTHP",TONGHOP!$P254="TL"),TONGHOP!$Z254,"")</f>
        <v/>
      </c>
      <c r="J254" s="139" t="str">
        <f>IF(AND(TONGHOP!$O254="KTHP",TONGHOP!$P254="TH"),TONGHOP!$X254,"")</f>
        <v/>
      </c>
      <c r="K254" s="138" t="str">
        <f>IF(AND(TONGHOP!$O254="KTHP",TONGHOP!$P254="TH"),TONGHOP!$Y254,"")</f>
        <v/>
      </c>
      <c r="L254" s="138" t="str">
        <f>IF(AND(TONGHOP!$O254="KTHP",TONGHOP!$P254="TH"),TONGHOP!$Z254,"")</f>
        <v/>
      </c>
      <c r="M254" s="139" t="str">
        <f>IF(AND(TONGHOP!$O254="ThiTN",OR(TONGHOP!$P254="LT",TONGHOP!$P254="TN"),TONGHOP!$X254&lt;&gt;""),TONGHOP!$X254,"")</f>
        <v/>
      </c>
      <c r="N254" s="139" t="str">
        <f>IF(AND(TONGHOP!$O254="ThiTN",OR(TONGHOP!$P254="LT",TONGHOP!$P254="TN"),TONGHOP!$Y254&lt;&gt;""),TONGHOP!$Y254,"")</f>
        <v/>
      </c>
      <c r="O254" s="139" t="str">
        <f>IF(AND(TONGHOP!$O254="ThiTN",OR(TONGHOP!$P254="LT",TONGHOP!$P254="TN"),TONGHOP!$Z254&lt;&gt;""),TONGHOP!$Z254,"")</f>
        <v/>
      </c>
      <c r="P254" s="139" t="str">
        <f>IF(AND(TONGHOP!$O254="ThiTN",TONGHOP!$P254="VĐ",TONGHOP!$X254&lt;&gt;""),TONGHOP!$X254,"")</f>
        <v/>
      </c>
      <c r="Q254" s="139" t="str">
        <f>IF(AND(TONGHOP!$O254="ThiTN",TONGHOP!$P254="VĐ",TONGHOP!$Y254&lt;&gt;""),TONGHOP!$Y254,"")</f>
        <v/>
      </c>
      <c r="R254" s="139" t="str">
        <f>IF(AND(TONGHOP!$O254="ThiTN",TONGHOP!$P254="VĐ",TONGHOP!$Z254&lt;&gt;""),TONGHOP!$Z254,"")</f>
        <v/>
      </c>
      <c r="S254" s="137" t="str">
        <f>IF(AND(TONGHOP!$O254="ThiTN",TONGHOP!$P254="TH",TONGHOP!$X254&lt;&gt;""),TONGHOP!$X254,"")</f>
        <v/>
      </c>
      <c r="T254" s="137" t="str">
        <f>IF(AND(TONGHOP!$O254="ThiTN",TONGHOP!$P254="TH",TONGHOP!$Y254&lt;&gt;""),TONGHOP!$Y254,"")</f>
        <v/>
      </c>
      <c r="U254" s="137" t="str">
        <f>IF(AND(TONGHOP!$O254="ThiTN",TONGHOP!$P254="TH",TONGHOP!$Z254&lt;&gt;""),TONGHOP!$Z254,"")</f>
        <v/>
      </c>
    </row>
    <row r="255" spans="1:21">
      <c r="A255" s="139" t="str">
        <f>IF(AND(TONGHOP!$O255="KTHP",OR(TONGHOP!$P255="LT",TONGHOP!$P255="TN"),TONGHOP!$X255&lt;&gt;""),TONGHOP!$X255,"")</f>
        <v>Phan Thị Xuân Trang</v>
      </c>
      <c r="B255" s="139" t="str">
        <f>IF(AND(TONGHOP!$O255="KTHP",OR(TONGHOP!$P255="LT",TONGHOP!$P255="TN"),TONGHOP!$Y255&lt;&gt;""),TONGHOP!$Y255,"")</f>
        <v>Dương Thị Hồng</v>
      </c>
      <c r="C255" s="139">
        <f>IF(AND(TONGHOP!$O255="KTHP",OR(TONGHOP!$P255="LT",TONGHOP!$P255="TN"),TONGHOP!$Z255&lt;&gt;""),TONGHOP!$Z255,"")</f>
        <v>34</v>
      </c>
      <c r="D255" s="139" t="str">
        <f>IF(AND(TONGHOP!$O255="KTHP",TONGHOP!$P255="VĐ"),TONGHOP!$X255,"")</f>
        <v/>
      </c>
      <c r="E255" s="138" t="str">
        <f>IF(AND(TONGHOP!$O255="KTHP",TONGHOP!$P255="VĐ"),TONGHOP!$Y255,"")</f>
        <v/>
      </c>
      <c r="F255" s="138" t="str">
        <f>IF(AND(TONGHOP!$O255="KTHP",TONGHOP!$P255="VĐ"),TONGHOP!$Z255,"")</f>
        <v/>
      </c>
      <c r="G255" s="139" t="str">
        <f>IF(AND(TONGHOP!$O255="KTHP",TONGHOP!$P255="TL"),TONGHOP!$X255,"")</f>
        <v/>
      </c>
      <c r="H255" s="138" t="str">
        <f>IF(AND(TONGHOP!$O255="KTHP",TONGHOP!$P255="TL"),TONGHOP!$Y255,"")</f>
        <v/>
      </c>
      <c r="I255" s="138" t="str">
        <f>IF(AND(TONGHOP!$O255="KTHP",TONGHOP!$P255="TL"),TONGHOP!$Z255,"")</f>
        <v/>
      </c>
      <c r="J255" s="139" t="str">
        <f>IF(AND(TONGHOP!$O255="KTHP",TONGHOP!$P255="TH"),TONGHOP!$X255,"")</f>
        <v/>
      </c>
      <c r="K255" s="138" t="str">
        <f>IF(AND(TONGHOP!$O255="KTHP",TONGHOP!$P255="TH"),TONGHOP!$Y255,"")</f>
        <v/>
      </c>
      <c r="L255" s="138" t="str">
        <f>IF(AND(TONGHOP!$O255="KTHP",TONGHOP!$P255="TH"),TONGHOP!$Z255,"")</f>
        <v/>
      </c>
      <c r="M255" s="139" t="str">
        <f>IF(AND(TONGHOP!$O255="ThiTN",OR(TONGHOP!$P255="LT",TONGHOP!$P255="TN"),TONGHOP!$X255&lt;&gt;""),TONGHOP!$X255,"")</f>
        <v/>
      </c>
      <c r="N255" s="139" t="str">
        <f>IF(AND(TONGHOP!$O255="ThiTN",OR(TONGHOP!$P255="LT",TONGHOP!$P255="TN"),TONGHOP!$Y255&lt;&gt;""),TONGHOP!$Y255,"")</f>
        <v/>
      </c>
      <c r="O255" s="139" t="str">
        <f>IF(AND(TONGHOP!$O255="ThiTN",OR(TONGHOP!$P255="LT",TONGHOP!$P255="TN"),TONGHOP!$Z255&lt;&gt;""),TONGHOP!$Z255,"")</f>
        <v/>
      </c>
      <c r="P255" s="139" t="str">
        <f>IF(AND(TONGHOP!$O255="ThiTN",TONGHOP!$P255="VĐ",TONGHOP!$X255&lt;&gt;""),TONGHOP!$X255,"")</f>
        <v/>
      </c>
      <c r="Q255" s="139" t="str">
        <f>IF(AND(TONGHOP!$O255="ThiTN",TONGHOP!$P255="VĐ",TONGHOP!$Y255&lt;&gt;""),TONGHOP!$Y255,"")</f>
        <v/>
      </c>
      <c r="R255" s="139" t="str">
        <f>IF(AND(TONGHOP!$O255="ThiTN",TONGHOP!$P255="VĐ",TONGHOP!$Z255&lt;&gt;""),TONGHOP!$Z255,"")</f>
        <v/>
      </c>
      <c r="S255" s="137" t="str">
        <f>IF(AND(TONGHOP!$O255="ThiTN",TONGHOP!$P255="TH",TONGHOP!$X255&lt;&gt;""),TONGHOP!$X255,"")</f>
        <v/>
      </c>
      <c r="T255" s="137" t="str">
        <f>IF(AND(TONGHOP!$O255="ThiTN",TONGHOP!$P255="TH",TONGHOP!$Y255&lt;&gt;""),TONGHOP!$Y255,"")</f>
        <v/>
      </c>
      <c r="U255" s="137" t="str">
        <f>IF(AND(TONGHOP!$O255="ThiTN",TONGHOP!$P255="TH",TONGHOP!$Z255&lt;&gt;""),TONGHOP!$Z255,"")</f>
        <v/>
      </c>
    </row>
    <row r="256" spans="1:21">
      <c r="A256" s="139" t="str">
        <f>IF(AND(TONGHOP!$O256="KTHP",OR(TONGHOP!$P256="LT",TONGHOP!$P256="TN"),TONGHOP!$X256&lt;&gt;""),TONGHOP!$X256,"")</f>
        <v>Phan Thị Xuân Trang</v>
      </c>
      <c r="B256" s="139" t="str">
        <f>IF(AND(TONGHOP!$O256="KTHP",OR(TONGHOP!$P256="LT",TONGHOP!$P256="TN"),TONGHOP!$Y256&lt;&gt;""),TONGHOP!$Y256,"")</f>
        <v>Dương Thị Hồng</v>
      </c>
      <c r="C256" s="139">
        <f>IF(AND(TONGHOP!$O256="KTHP",OR(TONGHOP!$P256="LT",TONGHOP!$P256="TN"),TONGHOP!$Z256&lt;&gt;""),TONGHOP!$Z256,"")</f>
        <v>32</v>
      </c>
      <c r="D256" s="139" t="str">
        <f>IF(AND(TONGHOP!$O256="KTHP",TONGHOP!$P256="VĐ"),TONGHOP!$X256,"")</f>
        <v/>
      </c>
      <c r="E256" s="138" t="str">
        <f>IF(AND(TONGHOP!$O256="KTHP",TONGHOP!$P256="VĐ"),TONGHOP!$Y256,"")</f>
        <v/>
      </c>
      <c r="F256" s="138" t="str">
        <f>IF(AND(TONGHOP!$O256="KTHP",TONGHOP!$P256="VĐ"),TONGHOP!$Z256,"")</f>
        <v/>
      </c>
      <c r="G256" s="139" t="str">
        <f>IF(AND(TONGHOP!$O256="KTHP",TONGHOP!$P256="TL"),TONGHOP!$X256,"")</f>
        <v/>
      </c>
      <c r="H256" s="138" t="str">
        <f>IF(AND(TONGHOP!$O256="KTHP",TONGHOP!$P256="TL"),TONGHOP!$Y256,"")</f>
        <v/>
      </c>
      <c r="I256" s="138" t="str">
        <f>IF(AND(TONGHOP!$O256="KTHP",TONGHOP!$P256="TL"),TONGHOP!$Z256,"")</f>
        <v/>
      </c>
      <c r="J256" s="139" t="str">
        <f>IF(AND(TONGHOP!$O256="KTHP",TONGHOP!$P256="TH"),TONGHOP!$X256,"")</f>
        <v/>
      </c>
      <c r="K256" s="138" t="str">
        <f>IF(AND(TONGHOP!$O256="KTHP",TONGHOP!$P256="TH"),TONGHOP!$Y256,"")</f>
        <v/>
      </c>
      <c r="L256" s="138" t="str">
        <f>IF(AND(TONGHOP!$O256="KTHP",TONGHOP!$P256="TH"),TONGHOP!$Z256,"")</f>
        <v/>
      </c>
      <c r="M256" s="139" t="str">
        <f>IF(AND(TONGHOP!$O256="ThiTN",OR(TONGHOP!$P256="LT",TONGHOP!$P256="TN"),TONGHOP!$X256&lt;&gt;""),TONGHOP!$X256,"")</f>
        <v/>
      </c>
      <c r="N256" s="139" t="str">
        <f>IF(AND(TONGHOP!$O256="ThiTN",OR(TONGHOP!$P256="LT",TONGHOP!$P256="TN"),TONGHOP!$Y256&lt;&gt;""),TONGHOP!$Y256,"")</f>
        <v/>
      </c>
      <c r="O256" s="139" t="str">
        <f>IF(AND(TONGHOP!$O256="ThiTN",OR(TONGHOP!$P256="LT",TONGHOP!$P256="TN"),TONGHOP!$Z256&lt;&gt;""),TONGHOP!$Z256,"")</f>
        <v/>
      </c>
      <c r="P256" s="139" t="str">
        <f>IF(AND(TONGHOP!$O256="ThiTN",TONGHOP!$P256="VĐ",TONGHOP!$X256&lt;&gt;""),TONGHOP!$X256,"")</f>
        <v/>
      </c>
      <c r="Q256" s="139" t="str">
        <f>IF(AND(TONGHOP!$O256="ThiTN",TONGHOP!$P256="VĐ",TONGHOP!$Y256&lt;&gt;""),TONGHOP!$Y256,"")</f>
        <v/>
      </c>
      <c r="R256" s="139" t="str">
        <f>IF(AND(TONGHOP!$O256="ThiTN",TONGHOP!$P256="VĐ",TONGHOP!$Z256&lt;&gt;""),TONGHOP!$Z256,"")</f>
        <v/>
      </c>
      <c r="S256" s="137" t="str">
        <f>IF(AND(TONGHOP!$O256="ThiTN",TONGHOP!$P256="TH",TONGHOP!$X256&lt;&gt;""),TONGHOP!$X256,"")</f>
        <v/>
      </c>
      <c r="T256" s="137" t="str">
        <f>IF(AND(TONGHOP!$O256="ThiTN",TONGHOP!$P256="TH",TONGHOP!$Y256&lt;&gt;""),TONGHOP!$Y256,"")</f>
        <v/>
      </c>
      <c r="U256" s="137" t="str">
        <f>IF(AND(TONGHOP!$O256="ThiTN",TONGHOP!$P256="TH",TONGHOP!$Z256&lt;&gt;""),TONGHOP!$Z256,"")</f>
        <v/>
      </c>
    </row>
    <row r="257" spans="1:21">
      <c r="A257" s="139" t="str">
        <f>IF(AND(TONGHOP!$O257="KTHP",OR(TONGHOP!$P257="LT",TONGHOP!$P257="TN"),TONGHOP!$X257&lt;&gt;""),TONGHOP!$X257,"")</f>
        <v>Phan Thị Xuân Trang</v>
      </c>
      <c r="B257" s="139" t="str">
        <f>IF(AND(TONGHOP!$O257="KTHP",OR(TONGHOP!$P257="LT",TONGHOP!$P257="TN"),TONGHOP!$Y257&lt;&gt;""),TONGHOP!$Y257,"")</f>
        <v>Dương Thị Hồng</v>
      </c>
      <c r="C257" s="139">
        <f>IF(AND(TONGHOP!$O257="KTHP",OR(TONGHOP!$P257="LT",TONGHOP!$P257="TN"),TONGHOP!$Z257&lt;&gt;""),TONGHOP!$Z257,"")</f>
        <v>45</v>
      </c>
      <c r="D257" s="139" t="str">
        <f>IF(AND(TONGHOP!$O257="KTHP",TONGHOP!$P257="VĐ"),TONGHOP!$X257,"")</f>
        <v/>
      </c>
      <c r="E257" s="138" t="str">
        <f>IF(AND(TONGHOP!$O257="KTHP",TONGHOP!$P257="VĐ"),TONGHOP!$Y257,"")</f>
        <v/>
      </c>
      <c r="F257" s="138" t="str">
        <f>IF(AND(TONGHOP!$O257="KTHP",TONGHOP!$P257="VĐ"),TONGHOP!$Z257,"")</f>
        <v/>
      </c>
      <c r="G257" s="139" t="str">
        <f>IF(AND(TONGHOP!$O257="KTHP",TONGHOP!$P257="TL"),TONGHOP!$X257,"")</f>
        <v/>
      </c>
      <c r="H257" s="138" t="str">
        <f>IF(AND(TONGHOP!$O257="KTHP",TONGHOP!$P257="TL"),TONGHOP!$Y257,"")</f>
        <v/>
      </c>
      <c r="I257" s="138" t="str">
        <f>IF(AND(TONGHOP!$O257="KTHP",TONGHOP!$P257="TL"),TONGHOP!$Z257,"")</f>
        <v/>
      </c>
      <c r="J257" s="139" t="str">
        <f>IF(AND(TONGHOP!$O257="KTHP",TONGHOP!$P257="TH"),TONGHOP!$X257,"")</f>
        <v/>
      </c>
      <c r="K257" s="138" t="str">
        <f>IF(AND(TONGHOP!$O257="KTHP",TONGHOP!$P257="TH"),TONGHOP!$Y257,"")</f>
        <v/>
      </c>
      <c r="L257" s="138" t="str">
        <f>IF(AND(TONGHOP!$O257="KTHP",TONGHOP!$P257="TH"),TONGHOP!$Z257,"")</f>
        <v/>
      </c>
      <c r="M257" s="139" t="str">
        <f>IF(AND(TONGHOP!$O257="ThiTN",OR(TONGHOP!$P257="LT",TONGHOP!$P257="TN"),TONGHOP!$X257&lt;&gt;""),TONGHOP!$X257,"")</f>
        <v/>
      </c>
      <c r="N257" s="139" t="str">
        <f>IF(AND(TONGHOP!$O257="ThiTN",OR(TONGHOP!$P257="LT",TONGHOP!$P257="TN"),TONGHOP!$Y257&lt;&gt;""),TONGHOP!$Y257,"")</f>
        <v/>
      </c>
      <c r="O257" s="139" t="str">
        <f>IF(AND(TONGHOP!$O257="ThiTN",OR(TONGHOP!$P257="LT",TONGHOP!$P257="TN"),TONGHOP!$Z257&lt;&gt;""),TONGHOP!$Z257,"")</f>
        <v/>
      </c>
      <c r="P257" s="139" t="str">
        <f>IF(AND(TONGHOP!$O257="ThiTN",TONGHOP!$P257="VĐ",TONGHOP!$X257&lt;&gt;""),TONGHOP!$X257,"")</f>
        <v/>
      </c>
      <c r="Q257" s="139" t="str">
        <f>IF(AND(TONGHOP!$O257="ThiTN",TONGHOP!$P257="VĐ",TONGHOP!$Y257&lt;&gt;""),TONGHOP!$Y257,"")</f>
        <v/>
      </c>
      <c r="R257" s="139" t="str">
        <f>IF(AND(TONGHOP!$O257="ThiTN",TONGHOP!$P257="VĐ",TONGHOP!$Z257&lt;&gt;""),TONGHOP!$Z257,"")</f>
        <v/>
      </c>
      <c r="S257" s="137" t="str">
        <f>IF(AND(TONGHOP!$O257="ThiTN",TONGHOP!$P257="TH",TONGHOP!$X257&lt;&gt;""),TONGHOP!$X257,"")</f>
        <v/>
      </c>
      <c r="T257" s="137" t="str">
        <f>IF(AND(TONGHOP!$O257="ThiTN",TONGHOP!$P257="TH",TONGHOP!$Y257&lt;&gt;""),TONGHOP!$Y257,"")</f>
        <v/>
      </c>
      <c r="U257" s="137" t="str">
        <f>IF(AND(TONGHOP!$O257="ThiTN",TONGHOP!$P257="TH",TONGHOP!$Z257&lt;&gt;""),TONGHOP!$Z257,"")</f>
        <v/>
      </c>
    </row>
    <row r="258" spans="1:21">
      <c r="A258" s="139" t="str">
        <f>IF(AND(TONGHOP!$O258="KTHP",OR(TONGHOP!$P258="LT",TONGHOP!$P258="TN"),TONGHOP!$X258&lt;&gt;""),TONGHOP!$X258,"")</f>
        <v>Lê Quý Hưng Quốc</v>
      </c>
      <c r="B258" s="139" t="str">
        <f>IF(AND(TONGHOP!$O258="KTHP",OR(TONGHOP!$P258="LT",TONGHOP!$P258="TN"),TONGHOP!$Y258&lt;&gt;""),TONGHOP!$Y258,"")</f>
        <v>Nguyễn Văn Đôn</v>
      </c>
      <c r="C258" s="139">
        <f>IF(AND(TONGHOP!$O258="KTHP",OR(TONGHOP!$P258="LT",TONGHOP!$P258="TN"),TONGHOP!$Z258&lt;&gt;""),TONGHOP!$Z258,"")</f>
        <v>33</v>
      </c>
      <c r="D258" s="139" t="str">
        <f>IF(AND(TONGHOP!$O258="KTHP",TONGHOP!$P258="VĐ"),TONGHOP!$X258,"")</f>
        <v/>
      </c>
      <c r="E258" s="138" t="str">
        <f>IF(AND(TONGHOP!$O258="KTHP",TONGHOP!$P258="VĐ"),TONGHOP!$Y258,"")</f>
        <v/>
      </c>
      <c r="F258" s="138" t="str">
        <f>IF(AND(TONGHOP!$O258="KTHP",TONGHOP!$P258="VĐ"),TONGHOP!$Z258,"")</f>
        <v/>
      </c>
      <c r="G258" s="139" t="str">
        <f>IF(AND(TONGHOP!$O258="KTHP",TONGHOP!$P258="TL"),TONGHOP!$X258,"")</f>
        <v/>
      </c>
      <c r="H258" s="138" t="str">
        <f>IF(AND(TONGHOP!$O258="KTHP",TONGHOP!$P258="TL"),TONGHOP!$Y258,"")</f>
        <v/>
      </c>
      <c r="I258" s="138" t="str">
        <f>IF(AND(TONGHOP!$O258="KTHP",TONGHOP!$P258="TL"),TONGHOP!$Z258,"")</f>
        <v/>
      </c>
      <c r="J258" s="139" t="str">
        <f>IF(AND(TONGHOP!$O258="KTHP",TONGHOP!$P258="TH"),TONGHOP!$X258,"")</f>
        <v/>
      </c>
      <c r="K258" s="138" t="str">
        <f>IF(AND(TONGHOP!$O258="KTHP",TONGHOP!$P258="TH"),TONGHOP!$Y258,"")</f>
        <v/>
      </c>
      <c r="L258" s="138" t="str">
        <f>IF(AND(TONGHOP!$O258="KTHP",TONGHOP!$P258="TH"),TONGHOP!$Z258,"")</f>
        <v/>
      </c>
      <c r="M258" s="139" t="str">
        <f>IF(AND(TONGHOP!$O258="ThiTN",OR(TONGHOP!$P258="LT",TONGHOP!$P258="TN"),TONGHOP!$X258&lt;&gt;""),TONGHOP!$X258,"")</f>
        <v/>
      </c>
      <c r="N258" s="139" t="str">
        <f>IF(AND(TONGHOP!$O258="ThiTN",OR(TONGHOP!$P258="LT",TONGHOP!$P258="TN"),TONGHOP!$Y258&lt;&gt;""),TONGHOP!$Y258,"")</f>
        <v/>
      </c>
      <c r="O258" s="139" t="str">
        <f>IF(AND(TONGHOP!$O258="ThiTN",OR(TONGHOP!$P258="LT",TONGHOP!$P258="TN"),TONGHOP!$Z258&lt;&gt;""),TONGHOP!$Z258,"")</f>
        <v/>
      </c>
      <c r="P258" s="139" t="str">
        <f>IF(AND(TONGHOP!$O258="ThiTN",TONGHOP!$P258="VĐ",TONGHOP!$X258&lt;&gt;""),TONGHOP!$X258,"")</f>
        <v/>
      </c>
      <c r="Q258" s="139" t="str">
        <f>IF(AND(TONGHOP!$O258="ThiTN",TONGHOP!$P258="VĐ",TONGHOP!$Y258&lt;&gt;""),TONGHOP!$Y258,"")</f>
        <v/>
      </c>
      <c r="R258" s="139" t="str">
        <f>IF(AND(TONGHOP!$O258="ThiTN",TONGHOP!$P258="VĐ",TONGHOP!$Z258&lt;&gt;""),TONGHOP!$Z258,"")</f>
        <v/>
      </c>
      <c r="S258" s="137" t="str">
        <f>IF(AND(TONGHOP!$O258="ThiTN",TONGHOP!$P258="TH",TONGHOP!$X258&lt;&gt;""),TONGHOP!$X258,"")</f>
        <v/>
      </c>
      <c r="T258" s="137" t="str">
        <f>IF(AND(TONGHOP!$O258="ThiTN",TONGHOP!$P258="TH",TONGHOP!$Y258&lt;&gt;""),TONGHOP!$Y258,"")</f>
        <v/>
      </c>
      <c r="U258" s="137" t="str">
        <f>IF(AND(TONGHOP!$O258="ThiTN",TONGHOP!$P258="TH",TONGHOP!$Z258&lt;&gt;""),TONGHOP!$Z258,"")</f>
        <v/>
      </c>
    </row>
    <row r="259" spans="1:21">
      <c r="A259" s="139" t="str">
        <f>IF(AND(TONGHOP!$O259="KTHP",OR(TONGHOP!$P259="LT",TONGHOP!$P259="TN"),TONGHOP!$X259&lt;&gt;""),TONGHOP!$X259,"")</f>
        <v/>
      </c>
      <c r="B259" s="139" t="str">
        <f>IF(AND(TONGHOP!$O259="KTHP",OR(TONGHOP!$P259="LT",TONGHOP!$P259="TN"),TONGHOP!$Y259&lt;&gt;""),TONGHOP!$Y259,"")</f>
        <v/>
      </c>
      <c r="C259" s="139" t="str">
        <f>IF(AND(TONGHOP!$O259="KTHP",OR(TONGHOP!$P259="LT",TONGHOP!$P259="TN"),TONGHOP!$Z259&lt;&gt;""),TONGHOP!$Z259,"")</f>
        <v/>
      </c>
      <c r="D259" s="139" t="str">
        <f>IF(AND(TONGHOP!$O259="KTHP",TONGHOP!$P259="VĐ"),TONGHOP!$X259,"")</f>
        <v/>
      </c>
      <c r="E259" s="138" t="str">
        <f>IF(AND(TONGHOP!$O259="KTHP",TONGHOP!$P259="VĐ"),TONGHOP!$Y259,"")</f>
        <v/>
      </c>
      <c r="F259" s="138" t="str">
        <f>IF(AND(TONGHOP!$O259="KTHP",TONGHOP!$P259="VĐ"),TONGHOP!$Z259,"")</f>
        <v/>
      </c>
      <c r="G259" s="139" t="str">
        <f>IF(AND(TONGHOP!$O259="KTHP",TONGHOP!$P259="TL"),TONGHOP!$X259,"")</f>
        <v/>
      </c>
      <c r="H259" s="138" t="str">
        <f>IF(AND(TONGHOP!$O259="KTHP",TONGHOP!$P259="TL"),TONGHOP!$Y259,"")</f>
        <v/>
      </c>
      <c r="I259" s="138" t="str">
        <f>IF(AND(TONGHOP!$O259="KTHP",TONGHOP!$P259="TL"),TONGHOP!$Z259,"")</f>
        <v/>
      </c>
      <c r="J259" s="139" t="str">
        <f>IF(AND(TONGHOP!$O259="KTHP",TONGHOP!$P259="TH"),TONGHOP!$X259,"")</f>
        <v/>
      </c>
      <c r="K259" s="138" t="str">
        <f>IF(AND(TONGHOP!$O259="KTHP",TONGHOP!$P259="TH"),TONGHOP!$Y259,"")</f>
        <v/>
      </c>
      <c r="L259" s="138" t="str">
        <f>IF(AND(TONGHOP!$O259="KTHP",TONGHOP!$P259="TH"),TONGHOP!$Z259,"")</f>
        <v/>
      </c>
      <c r="M259" s="139" t="str">
        <f>IF(AND(TONGHOP!$O259="ThiTN",OR(TONGHOP!$P259="LT",TONGHOP!$P259="TN"),TONGHOP!$X259&lt;&gt;""),TONGHOP!$X259,"")</f>
        <v/>
      </c>
      <c r="N259" s="139" t="str">
        <f>IF(AND(TONGHOP!$O259="ThiTN",OR(TONGHOP!$P259="LT",TONGHOP!$P259="TN"),TONGHOP!$Y259&lt;&gt;""),TONGHOP!$Y259,"")</f>
        <v/>
      </c>
      <c r="O259" s="139" t="str">
        <f>IF(AND(TONGHOP!$O259="ThiTN",OR(TONGHOP!$P259="LT",TONGHOP!$P259="TN"),TONGHOP!$Z259&lt;&gt;""),TONGHOP!$Z259,"")</f>
        <v/>
      </c>
      <c r="P259" s="139" t="str">
        <f>IF(AND(TONGHOP!$O259="ThiTN",TONGHOP!$P259="VĐ",TONGHOP!$X259&lt;&gt;""),TONGHOP!$X259,"")</f>
        <v/>
      </c>
      <c r="Q259" s="139" t="str">
        <f>IF(AND(TONGHOP!$O259="ThiTN",TONGHOP!$P259="VĐ",TONGHOP!$Y259&lt;&gt;""),TONGHOP!$Y259,"")</f>
        <v/>
      </c>
      <c r="R259" s="139" t="str">
        <f>IF(AND(TONGHOP!$O259="ThiTN",TONGHOP!$P259="VĐ",TONGHOP!$Z259&lt;&gt;""),TONGHOP!$Z259,"")</f>
        <v/>
      </c>
      <c r="S259" s="137" t="str">
        <f>IF(AND(TONGHOP!$O259="ThiTN",TONGHOP!$P259="TH",TONGHOP!$X259&lt;&gt;""),TONGHOP!$X259,"")</f>
        <v/>
      </c>
      <c r="T259" s="137" t="str">
        <f>IF(AND(TONGHOP!$O259="ThiTN",TONGHOP!$P259="TH",TONGHOP!$Y259&lt;&gt;""),TONGHOP!$Y259,"")</f>
        <v/>
      </c>
      <c r="U259" s="137" t="str">
        <f>IF(AND(TONGHOP!$O259="ThiTN",TONGHOP!$P259="TH",TONGHOP!$Z259&lt;&gt;""),TONGHOP!$Z259,"")</f>
        <v/>
      </c>
    </row>
    <row r="260" spans="1:21">
      <c r="A260" s="139" t="str">
        <f>IF(AND(TONGHOP!$O260="KTHP",OR(TONGHOP!$P260="LT",TONGHOP!$P260="TN"),TONGHOP!$X260&lt;&gt;""),TONGHOP!$X260,"")</f>
        <v/>
      </c>
      <c r="B260" s="139" t="str">
        <f>IF(AND(TONGHOP!$O260="KTHP",OR(TONGHOP!$P260="LT",TONGHOP!$P260="TN"),TONGHOP!$Y260&lt;&gt;""),TONGHOP!$Y260,"")</f>
        <v/>
      </c>
      <c r="C260" s="139" t="str">
        <f>IF(AND(TONGHOP!$O260="KTHP",OR(TONGHOP!$P260="LT",TONGHOP!$P260="TN"),TONGHOP!$Z260&lt;&gt;""),TONGHOP!$Z260,"")</f>
        <v/>
      </c>
      <c r="D260" s="139" t="str">
        <f>IF(AND(TONGHOP!$O260="KTHP",TONGHOP!$P260="VĐ"),TONGHOP!$X260,"")</f>
        <v/>
      </c>
      <c r="E260" s="138" t="str">
        <f>IF(AND(TONGHOP!$O260="KTHP",TONGHOP!$P260="VĐ"),TONGHOP!$Y260,"")</f>
        <v/>
      </c>
      <c r="F260" s="138" t="str">
        <f>IF(AND(TONGHOP!$O260="KTHP",TONGHOP!$P260="VĐ"),TONGHOP!$Z260,"")</f>
        <v/>
      </c>
      <c r="G260" s="139" t="str">
        <f>IF(AND(TONGHOP!$O260="KTHP",TONGHOP!$P260="TL"),TONGHOP!$X260,"")</f>
        <v/>
      </c>
      <c r="H260" s="138" t="str">
        <f>IF(AND(TONGHOP!$O260="KTHP",TONGHOP!$P260="TL"),TONGHOP!$Y260,"")</f>
        <v/>
      </c>
      <c r="I260" s="138" t="str">
        <f>IF(AND(TONGHOP!$O260="KTHP",TONGHOP!$P260="TL"),TONGHOP!$Z260,"")</f>
        <v/>
      </c>
      <c r="J260" s="139" t="str">
        <f>IF(AND(TONGHOP!$O260="KTHP",TONGHOP!$P260="TH"),TONGHOP!$X260,"")</f>
        <v/>
      </c>
      <c r="K260" s="138" t="str">
        <f>IF(AND(TONGHOP!$O260="KTHP",TONGHOP!$P260="TH"),TONGHOP!$Y260,"")</f>
        <v/>
      </c>
      <c r="L260" s="138" t="str">
        <f>IF(AND(TONGHOP!$O260="KTHP",TONGHOP!$P260="TH"),TONGHOP!$Z260,"")</f>
        <v/>
      </c>
      <c r="M260" s="139" t="str">
        <f>IF(AND(TONGHOP!$O260="ThiTN",OR(TONGHOP!$P260="LT",TONGHOP!$P260="TN"),TONGHOP!$X260&lt;&gt;""),TONGHOP!$X260,"")</f>
        <v/>
      </c>
      <c r="N260" s="139" t="str">
        <f>IF(AND(TONGHOP!$O260="ThiTN",OR(TONGHOP!$P260="LT",TONGHOP!$P260="TN"),TONGHOP!$Y260&lt;&gt;""),TONGHOP!$Y260,"")</f>
        <v/>
      </c>
      <c r="O260" s="139" t="str">
        <f>IF(AND(TONGHOP!$O260="ThiTN",OR(TONGHOP!$P260="LT",TONGHOP!$P260="TN"),TONGHOP!$Z260&lt;&gt;""),TONGHOP!$Z260,"")</f>
        <v/>
      </c>
      <c r="P260" s="139" t="str">
        <f>IF(AND(TONGHOP!$O260="ThiTN",TONGHOP!$P260="VĐ",TONGHOP!$X260&lt;&gt;""),TONGHOP!$X260,"")</f>
        <v/>
      </c>
      <c r="Q260" s="139" t="str">
        <f>IF(AND(TONGHOP!$O260="ThiTN",TONGHOP!$P260="VĐ",TONGHOP!$Y260&lt;&gt;""),TONGHOP!$Y260,"")</f>
        <v/>
      </c>
      <c r="R260" s="139" t="str">
        <f>IF(AND(TONGHOP!$O260="ThiTN",TONGHOP!$P260="VĐ",TONGHOP!$Z260&lt;&gt;""),TONGHOP!$Z260,"")</f>
        <v/>
      </c>
      <c r="S260" s="137" t="str">
        <f>IF(AND(TONGHOP!$O260="ThiTN",TONGHOP!$P260="TH",TONGHOP!$X260&lt;&gt;""),TONGHOP!$X260,"")</f>
        <v/>
      </c>
      <c r="T260" s="137" t="str">
        <f>IF(AND(TONGHOP!$O260="ThiTN",TONGHOP!$P260="TH",TONGHOP!$Y260&lt;&gt;""),TONGHOP!$Y260,"")</f>
        <v/>
      </c>
      <c r="U260" s="137" t="str">
        <f>IF(AND(TONGHOP!$O260="ThiTN",TONGHOP!$P260="TH",TONGHOP!$Z260&lt;&gt;""),TONGHOP!$Z260,"")</f>
        <v/>
      </c>
    </row>
    <row r="261" spans="1:21">
      <c r="A261" s="139" t="str">
        <f>IF(AND(TONGHOP!$O261="KTHP",OR(TONGHOP!$P261="LT",TONGHOP!$P261="TN"),TONGHOP!$X261&lt;&gt;""),TONGHOP!$X261,"")</f>
        <v/>
      </c>
      <c r="B261" s="139" t="str">
        <f>IF(AND(TONGHOP!$O261="KTHP",OR(TONGHOP!$P261="LT",TONGHOP!$P261="TN"),TONGHOP!$Y261&lt;&gt;""),TONGHOP!$Y261,"")</f>
        <v/>
      </c>
      <c r="C261" s="139" t="str">
        <f>IF(AND(TONGHOP!$O261="KTHP",OR(TONGHOP!$P261="LT",TONGHOP!$P261="TN"),TONGHOP!$Z261&lt;&gt;""),TONGHOP!$Z261,"")</f>
        <v/>
      </c>
      <c r="D261" s="139" t="str">
        <f>IF(AND(TONGHOP!$O261="KTHP",TONGHOP!$P261="VĐ"),TONGHOP!$X261,"")</f>
        <v/>
      </c>
      <c r="E261" s="138" t="str">
        <f>IF(AND(TONGHOP!$O261="KTHP",TONGHOP!$P261="VĐ"),TONGHOP!$Y261,"")</f>
        <v/>
      </c>
      <c r="F261" s="138" t="str">
        <f>IF(AND(TONGHOP!$O261="KTHP",TONGHOP!$P261="VĐ"),TONGHOP!$Z261,"")</f>
        <v/>
      </c>
      <c r="G261" s="139" t="str">
        <f>IF(AND(TONGHOP!$O261="KTHP",TONGHOP!$P261="TL"),TONGHOP!$X261,"")</f>
        <v/>
      </c>
      <c r="H261" s="138" t="str">
        <f>IF(AND(TONGHOP!$O261="KTHP",TONGHOP!$P261="TL"),TONGHOP!$Y261,"")</f>
        <v/>
      </c>
      <c r="I261" s="138" t="str">
        <f>IF(AND(TONGHOP!$O261="KTHP",TONGHOP!$P261="TL"),TONGHOP!$Z261,"")</f>
        <v/>
      </c>
      <c r="J261" s="139" t="str">
        <f>IF(AND(TONGHOP!$O261="KTHP",TONGHOP!$P261="TH"),TONGHOP!$X261,"")</f>
        <v/>
      </c>
      <c r="K261" s="138" t="str">
        <f>IF(AND(TONGHOP!$O261="KTHP",TONGHOP!$P261="TH"),TONGHOP!$Y261,"")</f>
        <v/>
      </c>
      <c r="L261" s="138" t="str">
        <f>IF(AND(TONGHOP!$O261="KTHP",TONGHOP!$P261="TH"),TONGHOP!$Z261,"")</f>
        <v/>
      </c>
      <c r="M261" s="139" t="str">
        <f>IF(AND(TONGHOP!$O261="ThiTN",OR(TONGHOP!$P261="LT",TONGHOP!$P261="TN"),TONGHOP!$X261&lt;&gt;""),TONGHOP!$X261,"")</f>
        <v/>
      </c>
      <c r="N261" s="139" t="str">
        <f>IF(AND(TONGHOP!$O261="ThiTN",OR(TONGHOP!$P261="LT",TONGHOP!$P261="TN"),TONGHOP!$Y261&lt;&gt;""),TONGHOP!$Y261,"")</f>
        <v/>
      </c>
      <c r="O261" s="139" t="str">
        <f>IF(AND(TONGHOP!$O261="ThiTN",OR(TONGHOP!$P261="LT",TONGHOP!$P261="TN"),TONGHOP!$Z261&lt;&gt;""),TONGHOP!$Z261,"")</f>
        <v/>
      </c>
      <c r="P261" s="139" t="str">
        <f>IF(AND(TONGHOP!$O261="ThiTN",TONGHOP!$P261="VĐ",TONGHOP!$X261&lt;&gt;""),TONGHOP!$X261,"")</f>
        <v/>
      </c>
      <c r="Q261" s="139" t="str">
        <f>IF(AND(TONGHOP!$O261="ThiTN",TONGHOP!$P261="VĐ",TONGHOP!$Y261&lt;&gt;""),TONGHOP!$Y261,"")</f>
        <v/>
      </c>
      <c r="R261" s="139" t="str">
        <f>IF(AND(TONGHOP!$O261="ThiTN",TONGHOP!$P261="VĐ",TONGHOP!$Z261&lt;&gt;""),TONGHOP!$Z261,"")</f>
        <v/>
      </c>
      <c r="S261" s="137" t="str">
        <f>IF(AND(TONGHOP!$O261="ThiTN",TONGHOP!$P261="TH",TONGHOP!$X261&lt;&gt;""),TONGHOP!$X261,"")</f>
        <v/>
      </c>
      <c r="T261" s="137" t="str">
        <f>IF(AND(TONGHOP!$O261="ThiTN",TONGHOP!$P261="TH",TONGHOP!$Y261&lt;&gt;""),TONGHOP!$Y261,"")</f>
        <v/>
      </c>
      <c r="U261" s="137" t="str">
        <f>IF(AND(TONGHOP!$O261="ThiTN",TONGHOP!$P261="TH",TONGHOP!$Z261&lt;&gt;""),TONGHOP!$Z261,"")</f>
        <v/>
      </c>
    </row>
    <row r="262" spans="1:21">
      <c r="A262" s="139" t="str">
        <f>IF(AND(TONGHOP!$O262="KTHP",OR(TONGHOP!$P262="LT",TONGHOP!$P262="TN"),TONGHOP!$X262&lt;&gt;""),TONGHOP!$X262,"")</f>
        <v>Đinh Đồng Hiệp</v>
      </c>
      <c r="B262" s="139" t="str">
        <f>IF(AND(TONGHOP!$O262="KTHP",OR(TONGHOP!$P262="LT",TONGHOP!$P262="TN"),TONGHOP!$Y262&lt;&gt;""),TONGHOP!$Y262,"")</f>
        <v>Đặng Thế Huân</v>
      </c>
      <c r="C262" s="139">
        <f>IF(AND(TONGHOP!$O262="KTHP",OR(TONGHOP!$P262="LT",TONGHOP!$P262="TN"),TONGHOP!$Z262&lt;&gt;""),TONGHOP!$Z262,"")</f>
        <v>34</v>
      </c>
      <c r="D262" s="139" t="str">
        <f>IF(AND(TONGHOP!$O262="KTHP",TONGHOP!$P262="VĐ"),TONGHOP!$X262,"")</f>
        <v/>
      </c>
      <c r="E262" s="138" t="str">
        <f>IF(AND(TONGHOP!$O262="KTHP",TONGHOP!$P262="VĐ"),TONGHOP!$Y262,"")</f>
        <v/>
      </c>
      <c r="F262" s="138" t="str">
        <f>IF(AND(TONGHOP!$O262="KTHP",TONGHOP!$P262="VĐ"),TONGHOP!$Z262,"")</f>
        <v/>
      </c>
      <c r="G262" s="139" t="str">
        <f>IF(AND(TONGHOP!$O262="KTHP",TONGHOP!$P262="TL"),TONGHOP!$X262,"")</f>
        <v/>
      </c>
      <c r="H262" s="138" t="str">
        <f>IF(AND(TONGHOP!$O262="KTHP",TONGHOP!$P262="TL"),TONGHOP!$Y262,"")</f>
        <v/>
      </c>
      <c r="I262" s="138" t="str">
        <f>IF(AND(TONGHOP!$O262="KTHP",TONGHOP!$P262="TL"),TONGHOP!$Z262,"")</f>
        <v/>
      </c>
      <c r="J262" s="139" t="str">
        <f>IF(AND(TONGHOP!$O262="KTHP",TONGHOP!$P262="TH"),TONGHOP!$X262,"")</f>
        <v/>
      </c>
      <c r="K262" s="138" t="str">
        <f>IF(AND(TONGHOP!$O262="KTHP",TONGHOP!$P262="TH"),TONGHOP!$Y262,"")</f>
        <v/>
      </c>
      <c r="L262" s="138" t="str">
        <f>IF(AND(TONGHOP!$O262="KTHP",TONGHOP!$P262="TH"),TONGHOP!$Z262,"")</f>
        <v/>
      </c>
      <c r="M262" s="139" t="str">
        <f>IF(AND(TONGHOP!$O262="ThiTN",OR(TONGHOP!$P262="LT",TONGHOP!$P262="TN"),TONGHOP!$X262&lt;&gt;""),TONGHOP!$X262,"")</f>
        <v/>
      </c>
      <c r="N262" s="139" t="str">
        <f>IF(AND(TONGHOP!$O262="ThiTN",OR(TONGHOP!$P262="LT",TONGHOP!$P262="TN"),TONGHOP!$Y262&lt;&gt;""),TONGHOP!$Y262,"")</f>
        <v/>
      </c>
      <c r="O262" s="139" t="str">
        <f>IF(AND(TONGHOP!$O262="ThiTN",OR(TONGHOP!$P262="LT",TONGHOP!$P262="TN"),TONGHOP!$Z262&lt;&gt;""),TONGHOP!$Z262,"")</f>
        <v/>
      </c>
      <c r="P262" s="139" t="str">
        <f>IF(AND(TONGHOP!$O262="ThiTN",TONGHOP!$P262="VĐ",TONGHOP!$X262&lt;&gt;""),TONGHOP!$X262,"")</f>
        <v/>
      </c>
      <c r="Q262" s="139" t="str">
        <f>IF(AND(TONGHOP!$O262="ThiTN",TONGHOP!$P262="VĐ",TONGHOP!$Y262&lt;&gt;""),TONGHOP!$Y262,"")</f>
        <v/>
      </c>
      <c r="R262" s="139" t="str">
        <f>IF(AND(TONGHOP!$O262="ThiTN",TONGHOP!$P262="VĐ",TONGHOP!$Z262&lt;&gt;""),TONGHOP!$Z262,"")</f>
        <v/>
      </c>
      <c r="S262" s="137" t="str">
        <f>IF(AND(TONGHOP!$O262="ThiTN",TONGHOP!$P262="TH",TONGHOP!$X262&lt;&gt;""),TONGHOP!$X262,"")</f>
        <v/>
      </c>
      <c r="T262" s="137" t="str">
        <f>IF(AND(TONGHOP!$O262="ThiTN",TONGHOP!$P262="TH",TONGHOP!$Y262&lt;&gt;""),TONGHOP!$Y262,"")</f>
        <v/>
      </c>
      <c r="U262" s="137" t="str">
        <f>IF(AND(TONGHOP!$O262="ThiTN",TONGHOP!$P262="TH",TONGHOP!$Z262&lt;&gt;""),TONGHOP!$Z262,"")</f>
        <v/>
      </c>
    </row>
    <row r="263" spans="1:21">
      <c r="A263" s="139" t="str">
        <f>IF(AND(TONGHOP!$O263="KTHP",OR(TONGHOP!$P263="LT",TONGHOP!$P263="TN"),TONGHOP!$X263&lt;&gt;""),TONGHOP!$X263,"")</f>
        <v>Nguyễn Ngọc Trí</v>
      </c>
      <c r="B263" s="139" t="str">
        <f>IF(AND(TONGHOP!$O263="KTHP",OR(TONGHOP!$P263="LT",TONGHOP!$P263="TN"),TONGHOP!$Y263&lt;&gt;""),TONGHOP!$Y263,"")</f>
        <v>Đinh Đồng Hiệp</v>
      </c>
      <c r="C263" s="139">
        <f>IF(AND(TONGHOP!$O263="KTHP",OR(TONGHOP!$P263="LT",TONGHOP!$P263="TN"),TONGHOP!$Z263&lt;&gt;""),TONGHOP!$Z263,"")</f>
        <v>35</v>
      </c>
      <c r="D263" s="139" t="str">
        <f>IF(AND(TONGHOP!$O263="KTHP",TONGHOP!$P263="VĐ"),TONGHOP!$X263,"")</f>
        <v/>
      </c>
      <c r="E263" s="138" t="str">
        <f>IF(AND(TONGHOP!$O263="KTHP",TONGHOP!$P263="VĐ"),TONGHOP!$Y263,"")</f>
        <v/>
      </c>
      <c r="F263" s="138" t="str">
        <f>IF(AND(TONGHOP!$O263="KTHP",TONGHOP!$P263="VĐ"),TONGHOP!$Z263,"")</f>
        <v/>
      </c>
      <c r="G263" s="139" t="str">
        <f>IF(AND(TONGHOP!$O263="KTHP",TONGHOP!$P263="TL"),TONGHOP!$X263,"")</f>
        <v/>
      </c>
      <c r="H263" s="138" t="str">
        <f>IF(AND(TONGHOP!$O263="KTHP",TONGHOP!$P263="TL"),TONGHOP!$Y263,"")</f>
        <v/>
      </c>
      <c r="I263" s="138" t="str">
        <f>IF(AND(TONGHOP!$O263="KTHP",TONGHOP!$P263="TL"),TONGHOP!$Z263,"")</f>
        <v/>
      </c>
      <c r="J263" s="139" t="str">
        <f>IF(AND(TONGHOP!$O263="KTHP",TONGHOP!$P263="TH"),TONGHOP!$X263,"")</f>
        <v/>
      </c>
      <c r="K263" s="138" t="str">
        <f>IF(AND(TONGHOP!$O263="KTHP",TONGHOP!$P263="TH"),TONGHOP!$Y263,"")</f>
        <v/>
      </c>
      <c r="L263" s="138" t="str">
        <f>IF(AND(TONGHOP!$O263="KTHP",TONGHOP!$P263="TH"),TONGHOP!$Z263,"")</f>
        <v/>
      </c>
      <c r="M263" s="139" t="str">
        <f>IF(AND(TONGHOP!$O263="ThiTN",OR(TONGHOP!$P263="LT",TONGHOP!$P263="TN"),TONGHOP!$X263&lt;&gt;""),TONGHOP!$X263,"")</f>
        <v/>
      </c>
      <c r="N263" s="139" t="str">
        <f>IF(AND(TONGHOP!$O263="ThiTN",OR(TONGHOP!$P263="LT",TONGHOP!$P263="TN"),TONGHOP!$Y263&lt;&gt;""),TONGHOP!$Y263,"")</f>
        <v/>
      </c>
      <c r="O263" s="139" t="str">
        <f>IF(AND(TONGHOP!$O263="ThiTN",OR(TONGHOP!$P263="LT",TONGHOP!$P263="TN"),TONGHOP!$Z263&lt;&gt;""),TONGHOP!$Z263,"")</f>
        <v/>
      </c>
      <c r="P263" s="139" t="str">
        <f>IF(AND(TONGHOP!$O263="ThiTN",TONGHOP!$P263="VĐ",TONGHOP!$X263&lt;&gt;""),TONGHOP!$X263,"")</f>
        <v/>
      </c>
      <c r="Q263" s="139" t="str">
        <f>IF(AND(TONGHOP!$O263="ThiTN",TONGHOP!$P263="VĐ",TONGHOP!$Y263&lt;&gt;""),TONGHOP!$Y263,"")</f>
        <v/>
      </c>
      <c r="R263" s="139" t="str">
        <f>IF(AND(TONGHOP!$O263="ThiTN",TONGHOP!$P263="VĐ",TONGHOP!$Z263&lt;&gt;""),TONGHOP!$Z263,"")</f>
        <v/>
      </c>
      <c r="S263" s="137" t="str">
        <f>IF(AND(TONGHOP!$O263="ThiTN",TONGHOP!$P263="TH",TONGHOP!$X263&lt;&gt;""),TONGHOP!$X263,"")</f>
        <v/>
      </c>
      <c r="T263" s="137" t="str">
        <f>IF(AND(TONGHOP!$O263="ThiTN",TONGHOP!$P263="TH",TONGHOP!$Y263&lt;&gt;""),TONGHOP!$Y263,"")</f>
        <v/>
      </c>
      <c r="U263" s="137" t="str">
        <f>IF(AND(TONGHOP!$O263="ThiTN",TONGHOP!$P263="TH",TONGHOP!$Z263&lt;&gt;""),TONGHOP!$Z263,"")</f>
        <v/>
      </c>
    </row>
    <row r="264" spans="1:21">
      <c r="A264" s="139" t="str">
        <f>IF(AND(TONGHOP!$O264="KTHP",OR(TONGHOP!$P264="LT",TONGHOP!$P264="TN"),TONGHOP!$X264&lt;&gt;""),TONGHOP!$X264,"")</f>
        <v>Đinh Đồng Hiệp</v>
      </c>
      <c r="B264" s="139" t="str">
        <f>IF(AND(TONGHOP!$O264="KTHP",OR(TONGHOP!$P264="LT",TONGHOP!$P264="TN"),TONGHOP!$Y264&lt;&gt;""),TONGHOP!$Y264,"")</f>
        <v>Đặng Thế Huân</v>
      </c>
      <c r="C264" s="139">
        <f>IF(AND(TONGHOP!$O264="KTHP",OR(TONGHOP!$P264="LT",TONGHOP!$P264="TN"),TONGHOP!$Z264&lt;&gt;""),TONGHOP!$Z264,"")</f>
        <v>33</v>
      </c>
      <c r="D264" s="139" t="str">
        <f>IF(AND(TONGHOP!$O264="KTHP",TONGHOP!$P264="VĐ"),TONGHOP!$X264,"")</f>
        <v/>
      </c>
      <c r="E264" s="138" t="str">
        <f>IF(AND(TONGHOP!$O264="KTHP",TONGHOP!$P264="VĐ"),TONGHOP!$Y264,"")</f>
        <v/>
      </c>
      <c r="F264" s="138" t="str">
        <f>IF(AND(TONGHOP!$O264="KTHP",TONGHOP!$P264="VĐ"),TONGHOP!$Z264,"")</f>
        <v/>
      </c>
      <c r="G264" s="139" t="str">
        <f>IF(AND(TONGHOP!$O264="KTHP",TONGHOP!$P264="TL"),TONGHOP!$X264,"")</f>
        <v/>
      </c>
      <c r="H264" s="138" t="str">
        <f>IF(AND(TONGHOP!$O264="KTHP",TONGHOP!$P264="TL"),TONGHOP!$Y264,"")</f>
        <v/>
      </c>
      <c r="I264" s="138" t="str">
        <f>IF(AND(TONGHOP!$O264="KTHP",TONGHOP!$P264="TL"),TONGHOP!$Z264,"")</f>
        <v/>
      </c>
      <c r="J264" s="139" t="str">
        <f>IF(AND(TONGHOP!$O264="KTHP",TONGHOP!$P264="TH"),TONGHOP!$X264,"")</f>
        <v/>
      </c>
      <c r="K264" s="138" t="str">
        <f>IF(AND(TONGHOP!$O264="KTHP",TONGHOP!$P264="TH"),TONGHOP!$Y264,"")</f>
        <v/>
      </c>
      <c r="L264" s="138" t="str">
        <f>IF(AND(TONGHOP!$O264="KTHP",TONGHOP!$P264="TH"),TONGHOP!$Z264,"")</f>
        <v/>
      </c>
      <c r="M264" s="139" t="str">
        <f>IF(AND(TONGHOP!$O264="ThiTN",OR(TONGHOP!$P264="LT",TONGHOP!$P264="TN"),TONGHOP!$X264&lt;&gt;""),TONGHOP!$X264,"")</f>
        <v/>
      </c>
      <c r="N264" s="139" t="str">
        <f>IF(AND(TONGHOP!$O264="ThiTN",OR(TONGHOP!$P264="LT",TONGHOP!$P264="TN"),TONGHOP!$Y264&lt;&gt;""),TONGHOP!$Y264,"")</f>
        <v/>
      </c>
      <c r="O264" s="139" t="str">
        <f>IF(AND(TONGHOP!$O264="ThiTN",OR(TONGHOP!$P264="LT",TONGHOP!$P264="TN"),TONGHOP!$Z264&lt;&gt;""),TONGHOP!$Z264,"")</f>
        <v/>
      </c>
      <c r="P264" s="139" t="str">
        <f>IF(AND(TONGHOP!$O264="ThiTN",TONGHOP!$P264="VĐ",TONGHOP!$X264&lt;&gt;""),TONGHOP!$X264,"")</f>
        <v/>
      </c>
      <c r="Q264" s="139" t="str">
        <f>IF(AND(TONGHOP!$O264="ThiTN",TONGHOP!$P264="VĐ",TONGHOP!$Y264&lt;&gt;""),TONGHOP!$Y264,"")</f>
        <v/>
      </c>
      <c r="R264" s="139" t="str">
        <f>IF(AND(TONGHOP!$O264="ThiTN",TONGHOP!$P264="VĐ",TONGHOP!$Z264&lt;&gt;""),TONGHOP!$Z264,"")</f>
        <v/>
      </c>
      <c r="S264" s="137" t="str">
        <f>IF(AND(TONGHOP!$O264="ThiTN",TONGHOP!$P264="TH",TONGHOP!$X264&lt;&gt;""),TONGHOP!$X264,"")</f>
        <v/>
      </c>
      <c r="T264" s="137" t="str">
        <f>IF(AND(TONGHOP!$O264="ThiTN",TONGHOP!$P264="TH",TONGHOP!$Y264&lt;&gt;""),TONGHOP!$Y264,"")</f>
        <v/>
      </c>
      <c r="U264" s="137" t="str">
        <f>IF(AND(TONGHOP!$O264="ThiTN",TONGHOP!$P264="TH",TONGHOP!$Z264&lt;&gt;""),TONGHOP!$Z264,"")</f>
        <v/>
      </c>
    </row>
    <row r="265" spans="1:21">
      <c r="A265" s="139" t="str">
        <f>IF(AND(TONGHOP!$O265="KTHP",OR(TONGHOP!$P265="LT",TONGHOP!$P265="TN"),TONGHOP!$X265&lt;&gt;""),TONGHOP!$X265,"")</f>
        <v>Nguyễn Ngọc Trí</v>
      </c>
      <c r="B265" s="139" t="str">
        <f>IF(AND(TONGHOP!$O265="KTHP",OR(TONGHOP!$P265="LT",TONGHOP!$P265="TN"),TONGHOP!$Y265&lt;&gt;""),TONGHOP!$Y265,"")</f>
        <v>Đinh Đồng Hiệp</v>
      </c>
      <c r="C265" s="139">
        <f>IF(AND(TONGHOP!$O265="KTHP",OR(TONGHOP!$P265="LT",TONGHOP!$P265="TN"),TONGHOP!$Z265&lt;&gt;""),TONGHOP!$Z265,"")</f>
        <v>29</v>
      </c>
      <c r="D265" s="139" t="str">
        <f>IF(AND(TONGHOP!$O265="KTHP",TONGHOP!$P265="VĐ"),TONGHOP!$X265,"")</f>
        <v/>
      </c>
      <c r="E265" s="138" t="str">
        <f>IF(AND(TONGHOP!$O265="KTHP",TONGHOP!$P265="VĐ"),TONGHOP!$Y265,"")</f>
        <v/>
      </c>
      <c r="F265" s="138" t="str">
        <f>IF(AND(TONGHOP!$O265="KTHP",TONGHOP!$P265="VĐ"),TONGHOP!$Z265,"")</f>
        <v/>
      </c>
      <c r="G265" s="139" t="str">
        <f>IF(AND(TONGHOP!$O265="KTHP",TONGHOP!$P265="TL"),TONGHOP!$X265,"")</f>
        <v/>
      </c>
      <c r="H265" s="138" t="str">
        <f>IF(AND(TONGHOP!$O265="KTHP",TONGHOP!$P265="TL"),TONGHOP!$Y265,"")</f>
        <v/>
      </c>
      <c r="I265" s="138" t="str">
        <f>IF(AND(TONGHOP!$O265="KTHP",TONGHOP!$P265="TL"),TONGHOP!$Z265,"")</f>
        <v/>
      </c>
      <c r="J265" s="139" t="str">
        <f>IF(AND(TONGHOP!$O265="KTHP",TONGHOP!$P265="TH"),TONGHOP!$X265,"")</f>
        <v/>
      </c>
      <c r="K265" s="138" t="str">
        <f>IF(AND(TONGHOP!$O265="KTHP",TONGHOP!$P265="TH"),TONGHOP!$Y265,"")</f>
        <v/>
      </c>
      <c r="L265" s="138" t="str">
        <f>IF(AND(TONGHOP!$O265="KTHP",TONGHOP!$P265="TH"),TONGHOP!$Z265,"")</f>
        <v/>
      </c>
      <c r="M265" s="139" t="str">
        <f>IF(AND(TONGHOP!$O265="ThiTN",OR(TONGHOP!$P265="LT",TONGHOP!$P265="TN"),TONGHOP!$X265&lt;&gt;""),TONGHOP!$X265,"")</f>
        <v/>
      </c>
      <c r="N265" s="139" t="str">
        <f>IF(AND(TONGHOP!$O265="ThiTN",OR(TONGHOP!$P265="LT",TONGHOP!$P265="TN"),TONGHOP!$Y265&lt;&gt;""),TONGHOP!$Y265,"")</f>
        <v/>
      </c>
      <c r="O265" s="139" t="str">
        <f>IF(AND(TONGHOP!$O265="ThiTN",OR(TONGHOP!$P265="LT",TONGHOP!$P265="TN"),TONGHOP!$Z265&lt;&gt;""),TONGHOP!$Z265,"")</f>
        <v/>
      </c>
      <c r="P265" s="139" t="str">
        <f>IF(AND(TONGHOP!$O265="ThiTN",TONGHOP!$P265="VĐ",TONGHOP!$X265&lt;&gt;""),TONGHOP!$X265,"")</f>
        <v/>
      </c>
      <c r="Q265" s="139" t="str">
        <f>IF(AND(TONGHOP!$O265="ThiTN",TONGHOP!$P265="VĐ",TONGHOP!$Y265&lt;&gt;""),TONGHOP!$Y265,"")</f>
        <v/>
      </c>
      <c r="R265" s="139" t="str">
        <f>IF(AND(TONGHOP!$O265="ThiTN",TONGHOP!$P265="VĐ",TONGHOP!$Z265&lt;&gt;""),TONGHOP!$Z265,"")</f>
        <v/>
      </c>
      <c r="S265" s="137" t="str">
        <f>IF(AND(TONGHOP!$O265="ThiTN",TONGHOP!$P265="TH",TONGHOP!$X265&lt;&gt;""),TONGHOP!$X265,"")</f>
        <v/>
      </c>
      <c r="T265" s="137" t="str">
        <f>IF(AND(TONGHOP!$O265="ThiTN",TONGHOP!$P265="TH",TONGHOP!$Y265&lt;&gt;""),TONGHOP!$Y265,"")</f>
        <v/>
      </c>
      <c r="U265" s="137" t="str">
        <f>IF(AND(TONGHOP!$O265="ThiTN",TONGHOP!$P265="TH",TONGHOP!$Z265&lt;&gt;""),TONGHOP!$Z265,"")</f>
        <v/>
      </c>
    </row>
    <row r="266" spans="1:21">
      <c r="A266" s="139" t="str">
        <f>IF(AND(TONGHOP!$O266="KTHP",OR(TONGHOP!$P266="LT",TONGHOP!$P266="TN"),TONGHOP!$X266&lt;&gt;""),TONGHOP!$X266,"")</f>
        <v/>
      </c>
      <c r="B266" s="139" t="str">
        <f>IF(AND(TONGHOP!$O266="KTHP",OR(TONGHOP!$P266="LT",TONGHOP!$P266="TN"),TONGHOP!$Y266&lt;&gt;""),TONGHOP!$Y266,"")</f>
        <v/>
      </c>
      <c r="C266" s="139" t="str">
        <f>IF(AND(TONGHOP!$O266="KTHP",OR(TONGHOP!$P266="LT",TONGHOP!$P266="TN"),TONGHOP!$Z266&lt;&gt;""),TONGHOP!$Z266,"")</f>
        <v/>
      </c>
      <c r="D266" s="139" t="str">
        <f>IF(AND(TONGHOP!$O266="KTHP",TONGHOP!$P266="VĐ"),TONGHOP!$X266,"")</f>
        <v/>
      </c>
      <c r="E266" s="138" t="str">
        <f>IF(AND(TONGHOP!$O266="KTHP",TONGHOP!$P266="VĐ"),TONGHOP!$Y266,"")</f>
        <v/>
      </c>
      <c r="F266" s="138" t="str">
        <f>IF(AND(TONGHOP!$O266="KTHP",TONGHOP!$P266="VĐ"),TONGHOP!$Z266,"")</f>
        <v/>
      </c>
      <c r="G266" s="139" t="str">
        <f>IF(AND(TONGHOP!$O266="KTHP",TONGHOP!$P266="TL"),TONGHOP!$X266,"")</f>
        <v/>
      </c>
      <c r="H266" s="138" t="str">
        <f>IF(AND(TONGHOP!$O266="KTHP",TONGHOP!$P266="TL"),TONGHOP!$Y266,"")</f>
        <v/>
      </c>
      <c r="I266" s="138" t="str">
        <f>IF(AND(TONGHOP!$O266="KTHP",TONGHOP!$P266="TL"),TONGHOP!$Z266,"")</f>
        <v/>
      </c>
      <c r="J266" s="139" t="str">
        <f>IF(AND(TONGHOP!$O266="KTHP",TONGHOP!$P266="TH"),TONGHOP!$X266,"")</f>
        <v/>
      </c>
      <c r="K266" s="138" t="str">
        <f>IF(AND(TONGHOP!$O266="KTHP",TONGHOP!$P266="TH"),TONGHOP!$Y266,"")</f>
        <v/>
      </c>
      <c r="L266" s="138" t="str">
        <f>IF(AND(TONGHOP!$O266="KTHP",TONGHOP!$P266="TH"),TONGHOP!$Z266,"")</f>
        <v/>
      </c>
      <c r="M266" s="139" t="str">
        <f>IF(AND(TONGHOP!$O266="ThiTN",OR(TONGHOP!$P266="LT",TONGHOP!$P266="TN"),TONGHOP!$X266&lt;&gt;""),TONGHOP!$X266,"")</f>
        <v/>
      </c>
      <c r="N266" s="139" t="str">
        <f>IF(AND(TONGHOP!$O266="ThiTN",OR(TONGHOP!$P266="LT",TONGHOP!$P266="TN"),TONGHOP!$Y266&lt;&gt;""),TONGHOP!$Y266,"")</f>
        <v/>
      </c>
      <c r="O266" s="139" t="str">
        <f>IF(AND(TONGHOP!$O266="ThiTN",OR(TONGHOP!$P266="LT",TONGHOP!$P266="TN"),TONGHOP!$Z266&lt;&gt;""),TONGHOP!$Z266,"")</f>
        <v/>
      </c>
      <c r="P266" s="139" t="str">
        <f>IF(AND(TONGHOP!$O266="ThiTN",TONGHOP!$P266="VĐ",TONGHOP!$X266&lt;&gt;""),TONGHOP!$X266,"")</f>
        <v/>
      </c>
      <c r="Q266" s="139" t="str">
        <f>IF(AND(TONGHOP!$O266="ThiTN",TONGHOP!$P266="VĐ",TONGHOP!$Y266&lt;&gt;""),TONGHOP!$Y266,"")</f>
        <v/>
      </c>
      <c r="R266" s="139" t="str">
        <f>IF(AND(TONGHOP!$O266="ThiTN",TONGHOP!$P266="VĐ",TONGHOP!$Z266&lt;&gt;""),TONGHOP!$Z266,"")</f>
        <v/>
      </c>
      <c r="S266" s="137" t="str">
        <f>IF(AND(TONGHOP!$O266="ThiTN",TONGHOP!$P266="TH",TONGHOP!$X266&lt;&gt;""),TONGHOP!$X266,"")</f>
        <v/>
      </c>
      <c r="T266" s="137" t="str">
        <f>IF(AND(TONGHOP!$O266="ThiTN",TONGHOP!$P266="TH",TONGHOP!$Y266&lt;&gt;""),TONGHOP!$Y266,"")</f>
        <v/>
      </c>
      <c r="U266" s="137" t="str">
        <f>IF(AND(TONGHOP!$O266="ThiTN",TONGHOP!$P266="TH",TONGHOP!$Z266&lt;&gt;""),TONGHOP!$Z266,"")</f>
        <v/>
      </c>
    </row>
    <row r="267" spans="1:21">
      <c r="A267" s="139" t="str">
        <f>IF(AND(TONGHOP!$O267="KTHP",OR(TONGHOP!$P267="LT",TONGHOP!$P267="TN"),TONGHOP!$X267&lt;&gt;""),TONGHOP!$X267,"")</f>
        <v>Phạm Thị Thu Nga</v>
      </c>
      <c r="B267" s="139" t="str">
        <f>IF(AND(TONGHOP!$O267="KTHP",OR(TONGHOP!$P267="LT",TONGHOP!$P267="TN"),TONGHOP!$Y267&lt;&gt;""),TONGHOP!$Y267,"")</f>
        <v>Hà Như Mai</v>
      </c>
      <c r="C267" s="139">
        <f>IF(AND(TONGHOP!$O267="KTHP",OR(TONGHOP!$P267="LT",TONGHOP!$P267="TN"),TONGHOP!$Z267&lt;&gt;""),TONGHOP!$Z267,"")</f>
        <v>25</v>
      </c>
      <c r="D267" s="139" t="str">
        <f>IF(AND(TONGHOP!$O267="KTHP",TONGHOP!$P267="VĐ"),TONGHOP!$X267,"")</f>
        <v/>
      </c>
      <c r="E267" s="138" t="str">
        <f>IF(AND(TONGHOP!$O267="KTHP",TONGHOP!$P267="VĐ"),TONGHOP!$Y267,"")</f>
        <v/>
      </c>
      <c r="F267" s="138" t="str">
        <f>IF(AND(TONGHOP!$O267="KTHP",TONGHOP!$P267="VĐ"),TONGHOP!$Z267,"")</f>
        <v/>
      </c>
      <c r="G267" s="139" t="str">
        <f>IF(AND(TONGHOP!$O267="KTHP",TONGHOP!$P267="TL"),TONGHOP!$X267,"")</f>
        <v/>
      </c>
      <c r="H267" s="138" t="str">
        <f>IF(AND(TONGHOP!$O267="KTHP",TONGHOP!$P267="TL"),TONGHOP!$Y267,"")</f>
        <v/>
      </c>
      <c r="I267" s="138" t="str">
        <f>IF(AND(TONGHOP!$O267="KTHP",TONGHOP!$P267="TL"),TONGHOP!$Z267,"")</f>
        <v/>
      </c>
      <c r="J267" s="139" t="str">
        <f>IF(AND(TONGHOP!$O267="KTHP",TONGHOP!$P267="TH"),TONGHOP!$X267,"")</f>
        <v/>
      </c>
      <c r="K267" s="138" t="str">
        <f>IF(AND(TONGHOP!$O267="KTHP",TONGHOP!$P267="TH"),TONGHOP!$Y267,"")</f>
        <v/>
      </c>
      <c r="L267" s="138" t="str">
        <f>IF(AND(TONGHOP!$O267="KTHP",TONGHOP!$P267="TH"),TONGHOP!$Z267,"")</f>
        <v/>
      </c>
      <c r="M267" s="139" t="str">
        <f>IF(AND(TONGHOP!$O267="ThiTN",OR(TONGHOP!$P267="LT",TONGHOP!$P267="TN"),TONGHOP!$X267&lt;&gt;""),TONGHOP!$X267,"")</f>
        <v/>
      </c>
      <c r="N267" s="139" t="str">
        <f>IF(AND(TONGHOP!$O267="ThiTN",OR(TONGHOP!$P267="LT",TONGHOP!$P267="TN"),TONGHOP!$Y267&lt;&gt;""),TONGHOP!$Y267,"")</f>
        <v/>
      </c>
      <c r="O267" s="139" t="str">
        <f>IF(AND(TONGHOP!$O267="ThiTN",OR(TONGHOP!$P267="LT",TONGHOP!$P267="TN"),TONGHOP!$Z267&lt;&gt;""),TONGHOP!$Z267,"")</f>
        <v/>
      </c>
      <c r="P267" s="139" t="str">
        <f>IF(AND(TONGHOP!$O267="ThiTN",TONGHOP!$P267="VĐ",TONGHOP!$X267&lt;&gt;""),TONGHOP!$X267,"")</f>
        <v/>
      </c>
      <c r="Q267" s="139" t="str">
        <f>IF(AND(TONGHOP!$O267="ThiTN",TONGHOP!$P267="VĐ",TONGHOP!$Y267&lt;&gt;""),TONGHOP!$Y267,"")</f>
        <v/>
      </c>
      <c r="R267" s="139" t="str">
        <f>IF(AND(TONGHOP!$O267="ThiTN",TONGHOP!$P267="VĐ",TONGHOP!$Z267&lt;&gt;""),TONGHOP!$Z267,"")</f>
        <v/>
      </c>
      <c r="S267" s="137" t="str">
        <f>IF(AND(TONGHOP!$O267="ThiTN",TONGHOP!$P267="TH",TONGHOP!$X267&lt;&gt;""),TONGHOP!$X267,"")</f>
        <v/>
      </c>
      <c r="T267" s="137" t="str">
        <f>IF(AND(TONGHOP!$O267="ThiTN",TONGHOP!$P267="TH",TONGHOP!$Y267&lt;&gt;""),TONGHOP!$Y267,"")</f>
        <v/>
      </c>
      <c r="U267" s="137" t="str">
        <f>IF(AND(TONGHOP!$O267="ThiTN",TONGHOP!$P267="TH",TONGHOP!$Z267&lt;&gt;""),TONGHOP!$Z267,"")</f>
        <v/>
      </c>
    </row>
    <row r="268" spans="1:21">
      <c r="A268" s="139" t="str">
        <f>IF(AND(TONGHOP!$O268="KTHP",OR(TONGHOP!$P268="LT",TONGHOP!$P268="TN"),TONGHOP!$X268&lt;&gt;""),TONGHOP!$X268,"")</f>
        <v>Phạm Thị Thu Nga</v>
      </c>
      <c r="B268" s="139" t="str">
        <f>IF(AND(TONGHOP!$O268="KTHP",OR(TONGHOP!$P268="LT",TONGHOP!$P268="TN"),TONGHOP!$Y268&lt;&gt;""),TONGHOP!$Y268,"")</f>
        <v>Hà Như Mai</v>
      </c>
      <c r="C268" s="139">
        <f>IF(AND(TONGHOP!$O268="KTHP",OR(TONGHOP!$P268="LT",TONGHOP!$P268="TN"),TONGHOP!$Z268&lt;&gt;""),TONGHOP!$Z268,"")</f>
        <v>21</v>
      </c>
      <c r="D268" s="139" t="str">
        <f>IF(AND(TONGHOP!$O268="KTHP",TONGHOP!$P268="VĐ"),TONGHOP!$X268,"")</f>
        <v/>
      </c>
      <c r="E268" s="138" t="str">
        <f>IF(AND(TONGHOP!$O268="KTHP",TONGHOP!$P268="VĐ"),TONGHOP!$Y268,"")</f>
        <v/>
      </c>
      <c r="F268" s="138" t="str">
        <f>IF(AND(TONGHOP!$O268="KTHP",TONGHOP!$P268="VĐ"),TONGHOP!$Z268,"")</f>
        <v/>
      </c>
      <c r="G268" s="139" t="str">
        <f>IF(AND(TONGHOP!$O268="KTHP",TONGHOP!$P268="TL"),TONGHOP!$X268,"")</f>
        <v/>
      </c>
      <c r="H268" s="138" t="str">
        <f>IF(AND(TONGHOP!$O268="KTHP",TONGHOP!$P268="TL"),TONGHOP!$Y268,"")</f>
        <v/>
      </c>
      <c r="I268" s="138" t="str">
        <f>IF(AND(TONGHOP!$O268="KTHP",TONGHOP!$P268="TL"),TONGHOP!$Z268,"")</f>
        <v/>
      </c>
      <c r="J268" s="139" t="str">
        <f>IF(AND(TONGHOP!$O268="KTHP",TONGHOP!$P268="TH"),TONGHOP!$X268,"")</f>
        <v/>
      </c>
      <c r="K268" s="138" t="str">
        <f>IF(AND(TONGHOP!$O268="KTHP",TONGHOP!$P268="TH"),TONGHOP!$Y268,"")</f>
        <v/>
      </c>
      <c r="L268" s="138" t="str">
        <f>IF(AND(TONGHOP!$O268="KTHP",TONGHOP!$P268="TH"),TONGHOP!$Z268,"")</f>
        <v/>
      </c>
      <c r="M268" s="139" t="str">
        <f>IF(AND(TONGHOP!$O268="ThiTN",OR(TONGHOP!$P268="LT",TONGHOP!$P268="TN"),TONGHOP!$X268&lt;&gt;""),TONGHOP!$X268,"")</f>
        <v/>
      </c>
      <c r="N268" s="139" t="str">
        <f>IF(AND(TONGHOP!$O268="ThiTN",OR(TONGHOP!$P268="LT",TONGHOP!$P268="TN"),TONGHOP!$Y268&lt;&gt;""),TONGHOP!$Y268,"")</f>
        <v/>
      </c>
      <c r="O268" s="139" t="str">
        <f>IF(AND(TONGHOP!$O268="ThiTN",OR(TONGHOP!$P268="LT",TONGHOP!$P268="TN"),TONGHOP!$Z268&lt;&gt;""),TONGHOP!$Z268,"")</f>
        <v/>
      </c>
      <c r="P268" s="139" t="str">
        <f>IF(AND(TONGHOP!$O268="ThiTN",TONGHOP!$P268="VĐ",TONGHOP!$X268&lt;&gt;""),TONGHOP!$X268,"")</f>
        <v/>
      </c>
      <c r="Q268" s="139" t="str">
        <f>IF(AND(TONGHOP!$O268="ThiTN",TONGHOP!$P268="VĐ",TONGHOP!$Y268&lt;&gt;""),TONGHOP!$Y268,"")</f>
        <v/>
      </c>
      <c r="R268" s="139" t="str">
        <f>IF(AND(TONGHOP!$O268="ThiTN",TONGHOP!$P268="VĐ",TONGHOP!$Z268&lt;&gt;""),TONGHOP!$Z268,"")</f>
        <v/>
      </c>
      <c r="S268" s="137" t="str">
        <f>IF(AND(TONGHOP!$O268="ThiTN",TONGHOP!$P268="TH",TONGHOP!$X268&lt;&gt;""),TONGHOP!$X268,"")</f>
        <v/>
      </c>
      <c r="T268" s="137" t="str">
        <f>IF(AND(TONGHOP!$O268="ThiTN",TONGHOP!$P268="TH",TONGHOP!$Y268&lt;&gt;""),TONGHOP!$Y268,"")</f>
        <v/>
      </c>
      <c r="U268" s="137" t="str">
        <f>IF(AND(TONGHOP!$O268="ThiTN",TONGHOP!$P268="TH",TONGHOP!$Z268&lt;&gt;""),TONGHOP!$Z268,"")</f>
        <v/>
      </c>
    </row>
    <row r="269" spans="1:21">
      <c r="A269" s="139" t="str">
        <f>IF(AND(TONGHOP!$O269="KTHP",OR(TONGHOP!$P269="LT",TONGHOP!$P269="TN"),TONGHOP!$X269&lt;&gt;""),TONGHOP!$X269,"")</f>
        <v>Nguyễn Văn Danh</v>
      </c>
      <c r="B269" s="139" t="str">
        <f>IF(AND(TONGHOP!$O269="KTHP",OR(TONGHOP!$P269="LT",TONGHOP!$P269="TN"),TONGHOP!$Y269&lt;&gt;""),TONGHOP!$Y269,"")</f>
        <v>Nguyễn Thị Thủy(TT)</v>
      </c>
      <c r="C269" s="139">
        <f>IF(AND(TONGHOP!$O269="KTHP",OR(TONGHOP!$P269="LT",TONGHOP!$P269="TN"),TONGHOP!$Z269&lt;&gt;""),TONGHOP!$Z269,"")</f>
        <v>30</v>
      </c>
      <c r="D269" s="139" t="str">
        <f>IF(AND(TONGHOP!$O269="KTHP",TONGHOP!$P269="VĐ"),TONGHOP!$X269,"")</f>
        <v/>
      </c>
      <c r="E269" s="138" t="str">
        <f>IF(AND(TONGHOP!$O269="KTHP",TONGHOP!$P269="VĐ"),TONGHOP!$Y269,"")</f>
        <v/>
      </c>
      <c r="F269" s="138" t="str">
        <f>IF(AND(TONGHOP!$O269="KTHP",TONGHOP!$P269="VĐ"),TONGHOP!$Z269,"")</f>
        <v/>
      </c>
      <c r="G269" s="139" t="str">
        <f>IF(AND(TONGHOP!$O269="KTHP",TONGHOP!$P269="TL"),TONGHOP!$X269,"")</f>
        <v/>
      </c>
      <c r="H269" s="138" t="str">
        <f>IF(AND(TONGHOP!$O269="KTHP",TONGHOP!$P269="TL"),TONGHOP!$Y269,"")</f>
        <v/>
      </c>
      <c r="I269" s="138" t="str">
        <f>IF(AND(TONGHOP!$O269="KTHP",TONGHOP!$P269="TL"),TONGHOP!$Z269,"")</f>
        <v/>
      </c>
      <c r="J269" s="139" t="str">
        <f>IF(AND(TONGHOP!$O269="KTHP",TONGHOP!$P269="TH"),TONGHOP!$X269,"")</f>
        <v/>
      </c>
      <c r="K269" s="138" t="str">
        <f>IF(AND(TONGHOP!$O269="KTHP",TONGHOP!$P269="TH"),TONGHOP!$Y269,"")</f>
        <v/>
      </c>
      <c r="L269" s="138" t="str">
        <f>IF(AND(TONGHOP!$O269="KTHP",TONGHOP!$P269="TH"),TONGHOP!$Z269,"")</f>
        <v/>
      </c>
      <c r="M269" s="139" t="str">
        <f>IF(AND(TONGHOP!$O269="ThiTN",OR(TONGHOP!$P269="LT",TONGHOP!$P269="TN"),TONGHOP!$X269&lt;&gt;""),TONGHOP!$X269,"")</f>
        <v/>
      </c>
      <c r="N269" s="139" t="str">
        <f>IF(AND(TONGHOP!$O269="ThiTN",OR(TONGHOP!$P269="LT",TONGHOP!$P269="TN"),TONGHOP!$Y269&lt;&gt;""),TONGHOP!$Y269,"")</f>
        <v/>
      </c>
      <c r="O269" s="139" t="str">
        <f>IF(AND(TONGHOP!$O269="ThiTN",OR(TONGHOP!$P269="LT",TONGHOP!$P269="TN"),TONGHOP!$Z269&lt;&gt;""),TONGHOP!$Z269,"")</f>
        <v/>
      </c>
      <c r="P269" s="139" t="str">
        <f>IF(AND(TONGHOP!$O269="ThiTN",TONGHOP!$P269="VĐ",TONGHOP!$X269&lt;&gt;""),TONGHOP!$X269,"")</f>
        <v/>
      </c>
      <c r="Q269" s="139" t="str">
        <f>IF(AND(TONGHOP!$O269="ThiTN",TONGHOP!$P269="VĐ",TONGHOP!$Y269&lt;&gt;""),TONGHOP!$Y269,"")</f>
        <v/>
      </c>
      <c r="R269" s="139" t="str">
        <f>IF(AND(TONGHOP!$O269="ThiTN",TONGHOP!$P269="VĐ",TONGHOP!$Z269&lt;&gt;""),TONGHOP!$Z269,"")</f>
        <v/>
      </c>
      <c r="S269" s="137" t="str">
        <f>IF(AND(TONGHOP!$O269="ThiTN",TONGHOP!$P269="TH",TONGHOP!$X269&lt;&gt;""),TONGHOP!$X269,"")</f>
        <v/>
      </c>
      <c r="T269" s="137" t="str">
        <f>IF(AND(TONGHOP!$O269="ThiTN",TONGHOP!$P269="TH",TONGHOP!$Y269&lt;&gt;""),TONGHOP!$Y269,"")</f>
        <v/>
      </c>
      <c r="U269" s="137" t="str">
        <f>IF(AND(TONGHOP!$O269="ThiTN",TONGHOP!$P269="TH",TONGHOP!$Z269&lt;&gt;""),TONGHOP!$Z269,"")</f>
        <v/>
      </c>
    </row>
    <row r="270" spans="1:21">
      <c r="A270" s="139" t="str">
        <f>IF(AND(TONGHOP!$O270="KTHP",OR(TONGHOP!$P270="LT",TONGHOP!$P270="TN"),TONGHOP!$X270&lt;&gt;""),TONGHOP!$X270,"")</f>
        <v>Nguyễn Văn Danh</v>
      </c>
      <c r="B270" s="139" t="str">
        <f>IF(AND(TONGHOP!$O270="KTHP",OR(TONGHOP!$P270="LT",TONGHOP!$P270="TN"),TONGHOP!$Y270&lt;&gt;""),TONGHOP!$Y270,"")</f>
        <v>Nguyễn Thị Thủy(TT)</v>
      </c>
      <c r="C270" s="139">
        <f>IF(AND(TONGHOP!$O270="KTHP",OR(TONGHOP!$P270="LT",TONGHOP!$P270="TN"),TONGHOP!$Z270&lt;&gt;""),TONGHOP!$Z270,"")</f>
        <v>24</v>
      </c>
      <c r="D270" s="139" t="str">
        <f>IF(AND(TONGHOP!$O270="KTHP",TONGHOP!$P270="VĐ"),TONGHOP!$X270,"")</f>
        <v/>
      </c>
      <c r="E270" s="138" t="str">
        <f>IF(AND(TONGHOP!$O270="KTHP",TONGHOP!$P270="VĐ"),TONGHOP!$Y270,"")</f>
        <v/>
      </c>
      <c r="F270" s="138" t="str">
        <f>IF(AND(TONGHOP!$O270="KTHP",TONGHOP!$P270="VĐ"),TONGHOP!$Z270,"")</f>
        <v/>
      </c>
      <c r="G270" s="139" t="str">
        <f>IF(AND(TONGHOP!$O270="KTHP",TONGHOP!$P270="TL"),TONGHOP!$X270,"")</f>
        <v/>
      </c>
      <c r="H270" s="138" t="str">
        <f>IF(AND(TONGHOP!$O270="KTHP",TONGHOP!$P270="TL"),TONGHOP!$Y270,"")</f>
        <v/>
      </c>
      <c r="I270" s="138" t="str">
        <f>IF(AND(TONGHOP!$O270="KTHP",TONGHOP!$P270="TL"),TONGHOP!$Z270,"")</f>
        <v/>
      </c>
      <c r="J270" s="139" t="str">
        <f>IF(AND(TONGHOP!$O270="KTHP",TONGHOP!$P270="TH"),TONGHOP!$X270,"")</f>
        <v/>
      </c>
      <c r="K270" s="138" t="str">
        <f>IF(AND(TONGHOP!$O270="KTHP",TONGHOP!$P270="TH"),TONGHOP!$Y270,"")</f>
        <v/>
      </c>
      <c r="L270" s="138" t="str">
        <f>IF(AND(TONGHOP!$O270="KTHP",TONGHOP!$P270="TH"),TONGHOP!$Z270,"")</f>
        <v/>
      </c>
      <c r="M270" s="139" t="str">
        <f>IF(AND(TONGHOP!$O270="ThiTN",OR(TONGHOP!$P270="LT",TONGHOP!$P270="TN"),TONGHOP!$X270&lt;&gt;""),TONGHOP!$X270,"")</f>
        <v/>
      </c>
      <c r="N270" s="139" t="str">
        <f>IF(AND(TONGHOP!$O270="ThiTN",OR(TONGHOP!$P270="LT",TONGHOP!$P270="TN"),TONGHOP!$Y270&lt;&gt;""),TONGHOP!$Y270,"")</f>
        <v/>
      </c>
      <c r="O270" s="139" t="str">
        <f>IF(AND(TONGHOP!$O270="ThiTN",OR(TONGHOP!$P270="LT",TONGHOP!$P270="TN"),TONGHOP!$Z270&lt;&gt;""),TONGHOP!$Z270,"")</f>
        <v/>
      </c>
      <c r="P270" s="139" t="str">
        <f>IF(AND(TONGHOP!$O270="ThiTN",TONGHOP!$P270="VĐ",TONGHOP!$X270&lt;&gt;""),TONGHOP!$X270,"")</f>
        <v/>
      </c>
      <c r="Q270" s="139" t="str">
        <f>IF(AND(TONGHOP!$O270="ThiTN",TONGHOP!$P270="VĐ",TONGHOP!$Y270&lt;&gt;""),TONGHOP!$Y270,"")</f>
        <v/>
      </c>
      <c r="R270" s="139" t="str">
        <f>IF(AND(TONGHOP!$O270="ThiTN",TONGHOP!$P270="VĐ",TONGHOP!$Z270&lt;&gt;""),TONGHOP!$Z270,"")</f>
        <v/>
      </c>
      <c r="S270" s="137" t="str">
        <f>IF(AND(TONGHOP!$O270="ThiTN",TONGHOP!$P270="TH",TONGHOP!$X270&lt;&gt;""),TONGHOP!$X270,"")</f>
        <v/>
      </c>
      <c r="T270" s="137" t="str">
        <f>IF(AND(TONGHOP!$O270="ThiTN",TONGHOP!$P270="TH",TONGHOP!$Y270&lt;&gt;""),TONGHOP!$Y270,"")</f>
        <v/>
      </c>
      <c r="U270" s="137" t="str">
        <f>IF(AND(TONGHOP!$O270="ThiTN",TONGHOP!$P270="TH",TONGHOP!$Z270&lt;&gt;""),TONGHOP!$Z270,"")</f>
        <v/>
      </c>
    </row>
    <row r="271" spans="1:21">
      <c r="A271" s="139" t="str">
        <f>IF(AND(TONGHOP!$O271="KTHP",OR(TONGHOP!$P271="LT",TONGHOP!$P271="TN"),TONGHOP!$X271&lt;&gt;""),TONGHOP!$X271,"")</f>
        <v>Đỗ Thị Hải Yến</v>
      </c>
      <c r="B271" s="139" t="str">
        <f>IF(AND(TONGHOP!$O271="KTHP",OR(TONGHOP!$P271="LT",TONGHOP!$P271="TN"),TONGHOP!$Y271&lt;&gt;""),TONGHOP!$Y271,"")</f>
        <v>Trần Vĩnh Xuyên</v>
      </c>
      <c r="C271" s="139">
        <f>IF(AND(TONGHOP!$O271="KTHP",OR(TONGHOP!$P271="LT",TONGHOP!$P271="TN"),TONGHOP!$Z271&lt;&gt;""),TONGHOP!$Z271,"")</f>
        <v>29</v>
      </c>
      <c r="D271" s="139" t="str">
        <f>IF(AND(TONGHOP!$O271="KTHP",TONGHOP!$P271="VĐ"),TONGHOP!$X271,"")</f>
        <v/>
      </c>
      <c r="E271" s="138" t="str">
        <f>IF(AND(TONGHOP!$O271="KTHP",TONGHOP!$P271="VĐ"),TONGHOP!$Y271,"")</f>
        <v/>
      </c>
      <c r="F271" s="138" t="str">
        <f>IF(AND(TONGHOP!$O271="KTHP",TONGHOP!$P271="VĐ"),TONGHOP!$Z271,"")</f>
        <v/>
      </c>
      <c r="G271" s="139" t="str">
        <f>IF(AND(TONGHOP!$O271="KTHP",TONGHOP!$P271="TL"),TONGHOP!$X271,"")</f>
        <v/>
      </c>
      <c r="H271" s="138" t="str">
        <f>IF(AND(TONGHOP!$O271="KTHP",TONGHOP!$P271="TL"),TONGHOP!$Y271,"")</f>
        <v/>
      </c>
      <c r="I271" s="138" t="str">
        <f>IF(AND(TONGHOP!$O271="KTHP",TONGHOP!$P271="TL"),TONGHOP!$Z271,"")</f>
        <v/>
      </c>
      <c r="J271" s="139" t="str">
        <f>IF(AND(TONGHOP!$O271="KTHP",TONGHOP!$P271="TH"),TONGHOP!$X271,"")</f>
        <v/>
      </c>
      <c r="K271" s="138" t="str">
        <f>IF(AND(TONGHOP!$O271="KTHP",TONGHOP!$P271="TH"),TONGHOP!$Y271,"")</f>
        <v/>
      </c>
      <c r="L271" s="138" t="str">
        <f>IF(AND(TONGHOP!$O271="KTHP",TONGHOP!$P271="TH"),TONGHOP!$Z271,"")</f>
        <v/>
      </c>
      <c r="M271" s="139" t="str">
        <f>IF(AND(TONGHOP!$O271="ThiTN",OR(TONGHOP!$P271="LT",TONGHOP!$P271="TN"),TONGHOP!$X271&lt;&gt;""),TONGHOP!$X271,"")</f>
        <v/>
      </c>
      <c r="N271" s="139" t="str">
        <f>IF(AND(TONGHOP!$O271="ThiTN",OR(TONGHOP!$P271="LT",TONGHOP!$P271="TN"),TONGHOP!$Y271&lt;&gt;""),TONGHOP!$Y271,"")</f>
        <v/>
      </c>
      <c r="O271" s="139" t="str">
        <f>IF(AND(TONGHOP!$O271="ThiTN",OR(TONGHOP!$P271="LT",TONGHOP!$P271="TN"),TONGHOP!$Z271&lt;&gt;""),TONGHOP!$Z271,"")</f>
        <v/>
      </c>
      <c r="P271" s="139" t="str">
        <f>IF(AND(TONGHOP!$O271="ThiTN",TONGHOP!$P271="VĐ",TONGHOP!$X271&lt;&gt;""),TONGHOP!$X271,"")</f>
        <v/>
      </c>
      <c r="Q271" s="139" t="str">
        <f>IF(AND(TONGHOP!$O271="ThiTN",TONGHOP!$P271="VĐ",TONGHOP!$Y271&lt;&gt;""),TONGHOP!$Y271,"")</f>
        <v/>
      </c>
      <c r="R271" s="139" t="str">
        <f>IF(AND(TONGHOP!$O271="ThiTN",TONGHOP!$P271="VĐ",TONGHOP!$Z271&lt;&gt;""),TONGHOP!$Z271,"")</f>
        <v/>
      </c>
      <c r="S271" s="137" t="str">
        <f>IF(AND(TONGHOP!$O271="ThiTN",TONGHOP!$P271="TH",TONGHOP!$X271&lt;&gt;""),TONGHOP!$X271,"")</f>
        <v/>
      </c>
      <c r="T271" s="137" t="str">
        <f>IF(AND(TONGHOP!$O271="ThiTN",TONGHOP!$P271="TH",TONGHOP!$Y271&lt;&gt;""),TONGHOP!$Y271,"")</f>
        <v/>
      </c>
      <c r="U271" s="137" t="str">
        <f>IF(AND(TONGHOP!$O271="ThiTN",TONGHOP!$P271="TH",TONGHOP!$Z271&lt;&gt;""),TONGHOP!$Z271,"")</f>
        <v/>
      </c>
    </row>
    <row r="272" spans="1:21">
      <c r="A272" s="139" t="str">
        <f>IF(AND(TONGHOP!$O272="KTHP",OR(TONGHOP!$P272="LT",TONGHOP!$P272="TN"),TONGHOP!$X272&lt;&gt;""),TONGHOP!$X272,"")</f>
        <v>Đỗ Thị Hải Yến</v>
      </c>
      <c r="B272" s="139" t="str">
        <f>IF(AND(TONGHOP!$O272="KTHP",OR(TONGHOP!$P272="LT",TONGHOP!$P272="TN"),TONGHOP!$Y272&lt;&gt;""),TONGHOP!$Y272,"")</f>
        <v>Trần Vĩnh Xuyên</v>
      </c>
      <c r="C272" s="139">
        <f>IF(AND(TONGHOP!$O272="KTHP",OR(TONGHOP!$P272="LT",TONGHOP!$P272="TN"),TONGHOP!$Z272&lt;&gt;""),TONGHOP!$Z272,"")</f>
        <v>25</v>
      </c>
      <c r="D272" s="139" t="str">
        <f>IF(AND(TONGHOP!$O272="KTHP",TONGHOP!$P272="VĐ"),TONGHOP!$X272,"")</f>
        <v/>
      </c>
      <c r="E272" s="138" t="str">
        <f>IF(AND(TONGHOP!$O272="KTHP",TONGHOP!$P272="VĐ"),TONGHOP!$Y272,"")</f>
        <v/>
      </c>
      <c r="F272" s="138" t="str">
        <f>IF(AND(TONGHOP!$O272="KTHP",TONGHOP!$P272="VĐ"),TONGHOP!$Z272,"")</f>
        <v/>
      </c>
      <c r="G272" s="139" t="str">
        <f>IF(AND(TONGHOP!$O272="KTHP",TONGHOP!$P272="TL"),TONGHOP!$X272,"")</f>
        <v/>
      </c>
      <c r="H272" s="138" t="str">
        <f>IF(AND(TONGHOP!$O272="KTHP",TONGHOP!$P272="TL"),TONGHOP!$Y272,"")</f>
        <v/>
      </c>
      <c r="I272" s="138" t="str">
        <f>IF(AND(TONGHOP!$O272="KTHP",TONGHOP!$P272="TL"),TONGHOP!$Z272,"")</f>
        <v/>
      </c>
      <c r="J272" s="139" t="str">
        <f>IF(AND(TONGHOP!$O272="KTHP",TONGHOP!$P272="TH"),TONGHOP!$X272,"")</f>
        <v/>
      </c>
      <c r="K272" s="138" t="str">
        <f>IF(AND(TONGHOP!$O272="KTHP",TONGHOP!$P272="TH"),TONGHOP!$Y272,"")</f>
        <v/>
      </c>
      <c r="L272" s="138" t="str">
        <f>IF(AND(TONGHOP!$O272="KTHP",TONGHOP!$P272="TH"),TONGHOP!$Z272,"")</f>
        <v/>
      </c>
      <c r="M272" s="139" t="str">
        <f>IF(AND(TONGHOP!$O272="ThiTN",OR(TONGHOP!$P272="LT",TONGHOP!$P272="TN"),TONGHOP!$X272&lt;&gt;""),TONGHOP!$X272,"")</f>
        <v/>
      </c>
      <c r="N272" s="139" t="str">
        <f>IF(AND(TONGHOP!$O272="ThiTN",OR(TONGHOP!$P272="LT",TONGHOP!$P272="TN"),TONGHOP!$Y272&lt;&gt;""),TONGHOP!$Y272,"")</f>
        <v/>
      </c>
      <c r="O272" s="139" t="str">
        <f>IF(AND(TONGHOP!$O272="ThiTN",OR(TONGHOP!$P272="LT",TONGHOP!$P272="TN"),TONGHOP!$Z272&lt;&gt;""),TONGHOP!$Z272,"")</f>
        <v/>
      </c>
      <c r="P272" s="139" t="str">
        <f>IF(AND(TONGHOP!$O272="ThiTN",TONGHOP!$P272="VĐ",TONGHOP!$X272&lt;&gt;""),TONGHOP!$X272,"")</f>
        <v/>
      </c>
      <c r="Q272" s="139" t="str">
        <f>IF(AND(TONGHOP!$O272="ThiTN",TONGHOP!$P272="VĐ",TONGHOP!$Y272&lt;&gt;""),TONGHOP!$Y272,"")</f>
        <v/>
      </c>
      <c r="R272" s="139" t="str">
        <f>IF(AND(TONGHOP!$O272="ThiTN",TONGHOP!$P272="VĐ",TONGHOP!$Z272&lt;&gt;""),TONGHOP!$Z272,"")</f>
        <v/>
      </c>
      <c r="S272" s="137" t="str">
        <f>IF(AND(TONGHOP!$O272="ThiTN",TONGHOP!$P272="TH",TONGHOP!$X272&lt;&gt;""),TONGHOP!$X272,"")</f>
        <v/>
      </c>
      <c r="T272" s="137" t="str">
        <f>IF(AND(TONGHOP!$O272="ThiTN",TONGHOP!$P272="TH",TONGHOP!$Y272&lt;&gt;""),TONGHOP!$Y272,"")</f>
        <v/>
      </c>
      <c r="U272" s="137" t="str">
        <f>IF(AND(TONGHOP!$O272="ThiTN",TONGHOP!$P272="TH",TONGHOP!$Z272&lt;&gt;""),TONGHOP!$Z272,"")</f>
        <v/>
      </c>
    </row>
    <row r="273" spans="1:21">
      <c r="A273" s="139" t="str">
        <f>IF(AND(TONGHOP!$O273="KTHP",OR(TONGHOP!$P273="LT",TONGHOP!$P273="TN"),TONGHOP!$X273&lt;&gt;""),TONGHOP!$X273,"")</f>
        <v/>
      </c>
      <c r="B273" s="139" t="str">
        <f>IF(AND(TONGHOP!$O273="KTHP",OR(TONGHOP!$P273="LT",TONGHOP!$P273="TN"),TONGHOP!$Y273&lt;&gt;""),TONGHOP!$Y273,"")</f>
        <v/>
      </c>
      <c r="C273" s="139" t="str">
        <f>IF(AND(TONGHOP!$O273="KTHP",OR(TONGHOP!$P273="LT",TONGHOP!$P273="TN"),TONGHOP!$Z273&lt;&gt;""),TONGHOP!$Z273,"")</f>
        <v/>
      </c>
      <c r="D273" s="139" t="str">
        <f>IF(AND(TONGHOP!$O273="KTHP",TONGHOP!$P273="VĐ"),TONGHOP!$X273,"")</f>
        <v/>
      </c>
      <c r="E273" s="138" t="str">
        <f>IF(AND(TONGHOP!$O273="KTHP",TONGHOP!$P273="VĐ"),TONGHOP!$Y273,"")</f>
        <v/>
      </c>
      <c r="F273" s="138" t="str">
        <f>IF(AND(TONGHOP!$O273="KTHP",TONGHOP!$P273="VĐ"),TONGHOP!$Z273,"")</f>
        <v/>
      </c>
      <c r="G273" s="139" t="str">
        <f>IF(AND(TONGHOP!$O273="KTHP",TONGHOP!$P273="TL"),TONGHOP!$X273,"")</f>
        <v/>
      </c>
      <c r="H273" s="138" t="str">
        <f>IF(AND(TONGHOP!$O273="KTHP",TONGHOP!$P273="TL"),TONGHOP!$Y273,"")</f>
        <v/>
      </c>
      <c r="I273" s="138" t="str">
        <f>IF(AND(TONGHOP!$O273="KTHP",TONGHOP!$P273="TL"),TONGHOP!$Z273,"")</f>
        <v/>
      </c>
      <c r="J273" s="139" t="str">
        <f>IF(AND(TONGHOP!$O273="KTHP",TONGHOP!$P273="TH"),TONGHOP!$X273,"")</f>
        <v/>
      </c>
      <c r="K273" s="138" t="str">
        <f>IF(AND(TONGHOP!$O273="KTHP",TONGHOP!$P273="TH"),TONGHOP!$Y273,"")</f>
        <v/>
      </c>
      <c r="L273" s="138" t="str">
        <f>IF(AND(TONGHOP!$O273="KTHP",TONGHOP!$P273="TH"),TONGHOP!$Z273,"")</f>
        <v/>
      </c>
      <c r="M273" s="139" t="str">
        <f>IF(AND(TONGHOP!$O273="ThiTN",OR(TONGHOP!$P273="LT",TONGHOP!$P273="TN"),TONGHOP!$X273&lt;&gt;""),TONGHOP!$X273,"")</f>
        <v/>
      </c>
      <c r="N273" s="139" t="str">
        <f>IF(AND(TONGHOP!$O273="ThiTN",OR(TONGHOP!$P273="LT",TONGHOP!$P273="TN"),TONGHOP!$Y273&lt;&gt;""),TONGHOP!$Y273,"")</f>
        <v/>
      </c>
      <c r="O273" s="139" t="str">
        <f>IF(AND(TONGHOP!$O273="ThiTN",OR(TONGHOP!$P273="LT",TONGHOP!$P273="TN"),TONGHOP!$Z273&lt;&gt;""),TONGHOP!$Z273,"")</f>
        <v/>
      </c>
      <c r="P273" s="139" t="str">
        <f>IF(AND(TONGHOP!$O273="ThiTN",TONGHOP!$P273="VĐ",TONGHOP!$X273&lt;&gt;""),TONGHOP!$X273,"")</f>
        <v/>
      </c>
      <c r="Q273" s="139" t="str">
        <f>IF(AND(TONGHOP!$O273="ThiTN",TONGHOP!$P273="VĐ",TONGHOP!$Y273&lt;&gt;""),TONGHOP!$Y273,"")</f>
        <v/>
      </c>
      <c r="R273" s="139" t="str">
        <f>IF(AND(TONGHOP!$O273="ThiTN",TONGHOP!$P273="VĐ",TONGHOP!$Z273&lt;&gt;""),TONGHOP!$Z273,"")</f>
        <v/>
      </c>
      <c r="S273" s="137" t="str">
        <f>IF(AND(TONGHOP!$O273="ThiTN",TONGHOP!$P273="TH",TONGHOP!$X273&lt;&gt;""),TONGHOP!$X273,"")</f>
        <v/>
      </c>
      <c r="T273" s="137" t="str">
        <f>IF(AND(TONGHOP!$O273="ThiTN",TONGHOP!$P273="TH",TONGHOP!$Y273&lt;&gt;""),TONGHOP!$Y273,"")</f>
        <v/>
      </c>
      <c r="U273" s="137" t="str">
        <f>IF(AND(TONGHOP!$O273="ThiTN",TONGHOP!$P273="TH",TONGHOP!$Z273&lt;&gt;""),TONGHOP!$Z273,"")</f>
        <v/>
      </c>
    </row>
    <row r="274" spans="1:21">
      <c r="A274" s="139" t="str">
        <f>IF(AND(TONGHOP!$O274="KTHP",OR(TONGHOP!$P274="LT",TONGHOP!$P274="TN"),TONGHOP!$X274&lt;&gt;""),TONGHOP!$X274,"")</f>
        <v/>
      </c>
      <c r="B274" s="139" t="str">
        <f>IF(AND(TONGHOP!$O274="KTHP",OR(TONGHOP!$P274="LT",TONGHOP!$P274="TN"),TONGHOP!$Y274&lt;&gt;""),TONGHOP!$Y274,"")</f>
        <v/>
      </c>
      <c r="C274" s="139" t="str">
        <f>IF(AND(TONGHOP!$O274="KTHP",OR(TONGHOP!$P274="LT",TONGHOP!$P274="TN"),TONGHOP!$Z274&lt;&gt;""),TONGHOP!$Z274,"")</f>
        <v/>
      </c>
      <c r="D274" s="139" t="str">
        <f>IF(AND(TONGHOP!$O274="KTHP",TONGHOP!$P274="VĐ"),TONGHOP!$X274,"")</f>
        <v/>
      </c>
      <c r="E274" s="138" t="str">
        <f>IF(AND(TONGHOP!$O274="KTHP",TONGHOP!$P274="VĐ"),TONGHOP!$Y274,"")</f>
        <v/>
      </c>
      <c r="F274" s="138" t="str">
        <f>IF(AND(TONGHOP!$O274="KTHP",TONGHOP!$P274="VĐ"),TONGHOP!$Z274,"")</f>
        <v/>
      </c>
      <c r="G274" s="139" t="str">
        <f>IF(AND(TONGHOP!$O274="KTHP",TONGHOP!$P274="TL"),TONGHOP!$X274,"")</f>
        <v/>
      </c>
      <c r="H274" s="138" t="str">
        <f>IF(AND(TONGHOP!$O274="KTHP",TONGHOP!$P274="TL"),TONGHOP!$Y274,"")</f>
        <v/>
      </c>
      <c r="I274" s="138" t="str">
        <f>IF(AND(TONGHOP!$O274="KTHP",TONGHOP!$P274="TL"),TONGHOP!$Z274,"")</f>
        <v/>
      </c>
      <c r="J274" s="139" t="str">
        <f>IF(AND(TONGHOP!$O274="KTHP",TONGHOP!$P274="TH"),TONGHOP!$X274,"")</f>
        <v/>
      </c>
      <c r="K274" s="138" t="str">
        <f>IF(AND(TONGHOP!$O274="KTHP",TONGHOP!$P274="TH"),TONGHOP!$Y274,"")</f>
        <v/>
      </c>
      <c r="L274" s="138" t="str">
        <f>IF(AND(TONGHOP!$O274="KTHP",TONGHOP!$P274="TH"),TONGHOP!$Z274,"")</f>
        <v/>
      </c>
      <c r="M274" s="139" t="str">
        <f>IF(AND(TONGHOP!$O274="ThiTN",OR(TONGHOP!$P274="LT",TONGHOP!$P274="TN"),TONGHOP!$X274&lt;&gt;""),TONGHOP!$X274,"")</f>
        <v/>
      </c>
      <c r="N274" s="139" t="str">
        <f>IF(AND(TONGHOP!$O274="ThiTN",OR(TONGHOP!$P274="LT",TONGHOP!$P274="TN"),TONGHOP!$Y274&lt;&gt;""),TONGHOP!$Y274,"")</f>
        <v/>
      </c>
      <c r="O274" s="139" t="str">
        <f>IF(AND(TONGHOP!$O274="ThiTN",OR(TONGHOP!$P274="LT",TONGHOP!$P274="TN"),TONGHOP!$Z274&lt;&gt;""),TONGHOP!$Z274,"")</f>
        <v/>
      </c>
      <c r="P274" s="139" t="str">
        <f>IF(AND(TONGHOP!$O274="ThiTN",TONGHOP!$P274="VĐ",TONGHOP!$X274&lt;&gt;""),TONGHOP!$X274,"")</f>
        <v/>
      </c>
      <c r="Q274" s="139" t="str">
        <f>IF(AND(TONGHOP!$O274="ThiTN",TONGHOP!$P274="VĐ",TONGHOP!$Y274&lt;&gt;""),TONGHOP!$Y274,"")</f>
        <v/>
      </c>
      <c r="R274" s="139" t="str">
        <f>IF(AND(TONGHOP!$O274="ThiTN",TONGHOP!$P274="VĐ",TONGHOP!$Z274&lt;&gt;""),TONGHOP!$Z274,"")</f>
        <v/>
      </c>
      <c r="S274" s="137" t="str">
        <f>IF(AND(TONGHOP!$O274="ThiTN",TONGHOP!$P274="TH",TONGHOP!$X274&lt;&gt;""),TONGHOP!$X274,"")</f>
        <v/>
      </c>
      <c r="T274" s="137" t="str">
        <f>IF(AND(TONGHOP!$O274="ThiTN",TONGHOP!$P274="TH",TONGHOP!$Y274&lt;&gt;""),TONGHOP!$Y274,"")</f>
        <v/>
      </c>
      <c r="U274" s="137" t="str">
        <f>IF(AND(TONGHOP!$O274="ThiTN",TONGHOP!$P274="TH",TONGHOP!$Z274&lt;&gt;""),TONGHOP!$Z274,"")</f>
        <v/>
      </c>
    </row>
    <row r="275" spans="1:21">
      <c r="A275" s="139" t="str">
        <f>IF(AND(TONGHOP!$O275="KTHP",OR(TONGHOP!$P275="LT",TONGHOP!$P275="TN"),TONGHOP!$X275&lt;&gt;""),TONGHOP!$X275,"")</f>
        <v/>
      </c>
      <c r="B275" s="139" t="str">
        <f>IF(AND(TONGHOP!$O275="KTHP",OR(TONGHOP!$P275="LT",TONGHOP!$P275="TN"),TONGHOP!$Y275&lt;&gt;""),TONGHOP!$Y275,"")</f>
        <v/>
      </c>
      <c r="C275" s="139" t="str">
        <f>IF(AND(TONGHOP!$O275="KTHP",OR(TONGHOP!$P275="LT",TONGHOP!$P275="TN"),TONGHOP!$Z275&lt;&gt;""),TONGHOP!$Z275,"")</f>
        <v/>
      </c>
      <c r="D275" s="139" t="str">
        <f>IF(AND(TONGHOP!$O275="KTHP",TONGHOP!$P275="VĐ"),TONGHOP!$X275,"")</f>
        <v/>
      </c>
      <c r="E275" s="138" t="str">
        <f>IF(AND(TONGHOP!$O275="KTHP",TONGHOP!$P275="VĐ"),TONGHOP!$Y275,"")</f>
        <v/>
      </c>
      <c r="F275" s="138" t="str">
        <f>IF(AND(TONGHOP!$O275="KTHP",TONGHOP!$P275="VĐ"),TONGHOP!$Z275,"")</f>
        <v/>
      </c>
      <c r="G275" s="139" t="str">
        <f>IF(AND(TONGHOP!$O275="KTHP",TONGHOP!$P275="TL"),TONGHOP!$X275,"")</f>
        <v/>
      </c>
      <c r="H275" s="138" t="str">
        <f>IF(AND(TONGHOP!$O275="KTHP",TONGHOP!$P275="TL"),TONGHOP!$Y275,"")</f>
        <v/>
      </c>
      <c r="I275" s="138" t="str">
        <f>IF(AND(TONGHOP!$O275="KTHP",TONGHOP!$P275="TL"),TONGHOP!$Z275,"")</f>
        <v/>
      </c>
      <c r="J275" s="139" t="str">
        <f>IF(AND(TONGHOP!$O275="KTHP",TONGHOP!$P275="TH"),TONGHOP!$X275,"")</f>
        <v/>
      </c>
      <c r="K275" s="138" t="str">
        <f>IF(AND(TONGHOP!$O275="KTHP",TONGHOP!$P275="TH"),TONGHOP!$Y275,"")</f>
        <v/>
      </c>
      <c r="L275" s="138" t="str">
        <f>IF(AND(TONGHOP!$O275="KTHP",TONGHOP!$P275="TH"),TONGHOP!$Z275,"")</f>
        <v/>
      </c>
      <c r="M275" s="139" t="str">
        <f>IF(AND(TONGHOP!$O275="ThiTN",OR(TONGHOP!$P275="LT",TONGHOP!$P275="TN"),TONGHOP!$X275&lt;&gt;""),TONGHOP!$X275,"")</f>
        <v/>
      </c>
      <c r="N275" s="139" t="str">
        <f>IF(AND(TONGHOP!$O275="ThiTN",OR(TONGHOP!$P275="LT",TONGHOP!$P275="TN"),TONGHOP!$Y275&lt;&gt;""),TONGHOP!$Y275,"")</f>
        <v/>
      </c>
      <c r="O275" s="139" t="str">
        <f>IF(AND(TONGHOP!$O275="ThiTN",OR(TONGHOP!$P275="LT",TONGHOP!$P275="TN"),TONGHOP!$Z275&lt;&gt;""),TONGHOP!$Z275,"")</f>
        <v/>
      </c>
      <c r="P275" s="139" t="str">
        <f>IF(AND(TONGHOP!$O275="ThiTN",TONGHOP!$P275="VĐ",TONGHOP!$X275&lt;&gt;""),TONGHOP!$X275,"")</f>
        <v/>
      </c>
      <c r="Q275" s="139" t="str">
        <f>IF(AND(TONGHOP!$O275="ThiTN",TONGHOP!$P275="VĐ",TONGHOP!$Y275&lt;&gt;""),TONGHOP!$Y275,"")</f>
        <v/>
      </c>
      <c r="R275" s="139" t="str">
        <f>IF(AND(TONGHOP!$O275="ThiTN",TONGHOP!$P275="VĐ",TONGHOP!$Z275&lt;&gt;""),TONGHOP!$Z275,"")</f>
        <v/>
      </c>
      <c r="S275" s="137" t="str">
        <f>IF(AND(TONGHOP!$O275="ThiTN",TONGHOP!$P275="TH",TONGHOP!$X275&lt;&gt;""),TONGHOP!$X275,"")</f>
        <v/>
      </c>
      <c r="T275" s="137" t="str">
        <f>IF(AND(TONGHOP!$O275="ThiTN",TONGHOP!$P275="TH",TONGHOP!$Y275&lt;&gt;""),TONGHOP!$Y275,"")</f>
        <v/>
      </c>
      <c r="U275" s="137" t="str">
        <f>IF(AND(TONGHOP!$O275="ThiTN",TONGHOP!$P275="TH",TONGHOP!$Z275&lt;&gt;""),TONGHOP!$Z275,"")</f>
        <v/>
      </c>
    </row>
    <row r="276" spans="1:21">
      <c r="A276" s="139" t="str">
        <f>IF(AND(TONGHOP!$O276="KTHP",OR(TONGHOP!$P276="LT",TONGHOP!$P276="TN"),TONGHOP!$X276&lt;&gt;""),TONGHOP!$X276,"")</f>
        <v>Vũ Thị Thái Linh</v>
      </c>
      <c r="B276" s="139" t="str">
        <f>IF(AND(TONGHOP!$O276="KTHP",OR(TONGHOP!$P276="LT",TONGHOP!$P276="TN"),TONGHOP!$Y276&lt;&gt;""),TONGHOP!$Y276,"")</f>
        <v>Nguyễn Khoa</v>
      </c>
      <c r="C276" s="139">
        <f>IF(AND(TONGHOP!$O276="KTHP",OR(TONGHOP!$P276="LT",TONGHOP!$P276="TN"),TONGHOP!$Z276&lt;&gt;""),TONGHOP!$Z276,"")</f>
        <v>35</v>
      </c>
      <c r="D276" s="139" t="str">
        <f>IF(AND(TONGHOP!$O276="KTHP",TONGHOP!$P276="VĐ"),TONGHOP!$X276,"")</f>
        <v/>
      </c>
      <c r="E276" s="138" t="str">
        <f>IF(AND(TONGHOP!$O276="KTHP",TONGHOP!$P276="VĐ"),TONGHOP!$Y276,"")</f>
        <v/>
      </c>
      <c r="F276" s="138" t="str">
        <f>IF(AND(TONGHOP!$O276="KTHP",TONGHOP!$P276="VĐ"),TONGHOP!$Z276,"")</f>
        <v/>
      </c>
      <c r="G276" s="139" t="str">
        <f>IF(AND(TONGHOP!$O276="KTHP",TONGHOP!$P276="TL"),TONGHOP!$X276,"")</f>
        <v/>
      </c>
      <c r="H276" s="138" t="str">
        <f>IF(AND(TONGHOP!$O276="KTHP",TONGHOP!$P276="TL"),TONGHOP!$Y276,"")</f>
        <v/>
      </c>
      <c r="I276" s="138" t="str">
        <f>IF(AND(TONGHOP!$O276="KTHP",TONGHOP!$P276="TL"),TONGHOP!$Z276,"")</f>
        <v/>
      </c>
      <c r="J276" s="139" t="str">
        <f>IF(AND(TONGHOP!$O276="KTHP",TONGHOP!$P276="TH"),TONGHOP!$X276,"")</f>
        <v/>
      </c>
      <c r="K276" s="138" t="str">
        <f>IF(AND(TONGHOP!$O276="KTHP",TONGHOP!$P276="TH"),TONGHOP!$Y276,"")</f>
        <v/>
      </c>
      <c r="L276" s="138" t="str">
        <f>IF(AND(TONGHOP!$O276="KTHP",TONGHOP!$P276="TH"),TONGHOP!$Z276,"")</f>
        <v/>
      </c>
      <c r="M276" s="139" t="str">
        <f>IF(AND(TONGHOP!$O276="ThiTN",OR(TONGHOP!$P276="LT",TONGHOP!$P276="TN"),TONGHOP!$X276&lt;&gt;""),TONGHOP!$X276,"")</f>
        <v/>
      </c>
      <c r="N276" s="139" t="str">
        <f>IF(AND(TONGHOP!$O276="ThiTN",OR(TONGHOP!$P276="LT",TONGHOP!$P276="TN"),TONGHOP!$Y276&lt;&gt;""),TONGHOP!$Y276,"")</f>
        <v/>
      </c>
      <c r="O276" s="139" t="str">
        <f>IF(AND(TONGHOP!$O276="ThiTN",OR(TONGHOP!$P276="LT",TONGHOP!$P276="TN"),TONGHOP!$Z276&lt;&gt;""),TONGHOP!$Z276,"")</f>
        <v/>
      </c>
      <c r="P276" s="139" t="str">
        <f>IF(AND(TONGHOP!$O276="ThiTN",TONGHOP!$P276="VĐ",TONGHOP!$X276&lt;&gt;""),TONGHOP!$X276,"")</f>
        <v/>
      </c>
      <c r="Q276" s="139" t="str">
        <f>IF(AND(TONGHOP!$O276="ThiTN",TONGHOP!$P276="VĐ",TONGHOP!$Y276&lt;&gt;""),TONGHOP!$Y276,"")</f>
        <v/>
      </c>
      <c r="R276" s="139" t="str">
        <f>IF(AND(TONGHOP!$O276="ThiTN",TONGHOP!$P276="VĐ",TONGHOP!$Z276&lt;&gt;""),TONGHOP!$Z276,"")</f>
        <v/>
      </c>
      <c r="S276" s="137" t="str">
        <f>IF(AND(TONGHOP!$O276="ThiTN",TONGHOP!$P276="TH",TONGHOP!$X276&lt;&gt;""),TONGHOP!$X276,"")</f>
        <v/>
      </c>
      <c r="T276" s="137" t="str">
        <f>IF(AND(TONGHOP!$O276="ThiTN",TONGHOP!$P276="TH",TONGHOP!$Y276&lt;&gt;""),TONGHOP!$Y276,"")</f>
        <v/>
      </c>
      <c r="U276" s="137" t="str">
        <f>IF(AND(TONGHOP!$O276="ThiTN",TONGHOP!$P276="TH",TONGHOP!$Z276&lt;&gt;""),TONGHOP!$Z276,"")</f>
        <v/>
      </c>
    </row>
    <row r="277" spans="1:21">
      <c r="A277" s="139" t="str">
        <f>IF(AND(TONGHOP!$O277="KTHP",OR(TONGHOP!$P277="LT",TONGHOP!$P277="TN"),TONGHOP!$X277&lt;&gt;""),TONGHOP!$X277,"")</f>
        <v/>
      </c>
      <c r="B277" s="139" t="str">
        <f>IF(AND(TONGHOP!$O277="KTHP",OR(TONGHOP!$P277="LT",TONGHOP!$P277="TN"),TONGHOP!$Y277&lt;&gt;""),TONGHOP!$Y277,"")</f>
        <v/>
      </c>
      <c r="C277" s="139" t="str">
        <f>IF(AND(TONGHOP!$O277="KTHP",OR(TONGHOP!$P277="LT",TONGHOP!$P277="TN"),TONGHOP!$Z277&lt;&gt;""),TONGHOP!$Z277,"")</f>
        <v/>
      </c>
      <c r="D277" s="139" t="str">
        <f>IF(AND(TONGHOP!$O277="KTHP",TONGHOP!$P277="VĐ"),TONGHOP!$X277,"")</f>
        <v/>
      </c>
      <c r="E277" s="138" t="str">
        <f>IF(AND(TONGHOP!$O277="KTHP",TONGHOP!$P277="VĐ"),TONGHOP!$Y277,"")</f>
        <v/>
      </c>
      <c r="F277" s="138" t="str">
        <f>IF(AND(TONGHOP!$O277="KTHP",TONGHOP!$P277="VĐ"),TONGHOP!$Z277,"")</f>
        <v/>
      </c>
      <c r="G277" s="139" t="str">
        <f>IF(AND(TONGHOP!$O277="KTHP",TONGHOP!$P277="TL"),TONGHOP!$X277,"")</f>
        <v/>
      </c>
      <c r="H277" s="138" t="str">
        <f>IF(AND(TONGHOP!$O277="KTHP",TONGHOP!$P277="TL"),TONGHOP!$Y277,"")</f>
        <v/>
      </c>
      <c r="I277" s="138" t="str">
        <f>IF(AND(TONGHOP!$O277="KTHP",TONGHOP!$P277="TL"),TONGHOP!$Z277,"")</f>
        <v/>
      </c>
      <c r="J277" s="139" t="str">
        <f>IF(AND(TONGHOP!$O277="KTHP",TONGHOP!$P277="TH"),TONGHOP!$X277,"")</f>
        <v/>
      </c>
      <c r="K277" s="138" t="str">
        <f>IF(AND(TONGHOP!$O277="KTHP",TONGHOP!$P277="TH"),TONGHOP!$Y277,"")</f>
        <v/>
      </c>
      <c r="L277" s="138" t="str">
        <f>IF(AND(TONGHOP!$O277="KTHP",TONGHOP!$P277="TH"),TONGHOP!$Z277,"")</f>
        <v/>
      </c>
      <c r="M277" s="139" t="str">
        <f>IF(AND(TONGHOP!$O277="ThiTN",OR(TONGHOP!$P277="LT",TONGHOP!$P277="TN"),TONGHOP!$X277&lt;&gt;""),TONGHOP!$X277,"")</f>
        <v/>
      </c>
      <c r="N277" s="139" t="str">
        <f>IF(AND(TONGHOP!$O277="ThiTN",OR(TONGHOP!$P277="LT",TONGHOP!$P277="TN"),TONGHOP!$Y277&lt;&gt;""),TONGHOP!$Y277,"")</f>
        <v/>
      </c>
      <c r="O277" s="139" t="str">
        <f>IF(AND(TONGHOP!$O277="ThiTN",OR(TONGHOP!$P277="LT",TONGHOP!$P277="TN"),TONGHOP!$Z277&lt;&gt;""),TONGHOP!$Z277,"")</f>
        <v/>
      </c>
      <c r="P277" s="139" t="str">
        <f>IF(AND(TONGHOP!$O277="ThiTN",TONGHOP!$P277="VĐ",TONGHOP!$X277&lt;&gt;""),TONGHOP!$X277,"")</f>
        <v/>
      </c>
      <c r="Q277" s="139" t="str">
        <f>IF(AND(TONGHOP!$O277="ThiTN",TONGHOP!$P277="VĐ",TONGHOP!$Y277&lt;&gt;""),TONGHOP!$Y277,"")</f>
        <v/>
      </c>
      <c r="R277" s="139" t="str">
        <f>IF(AND(TONGHOP!$O277="ThiTN",TONGHOP!$P277="VĐ",TONGHOP!$Z277&lt;&gt;""),TONGHOP!$Z277,"")</f>
        <v/>
      </c>
      <c r="S277" s="137" t="str">
        <f>IF(AND(TONGHOP!$O277="ThiTN",TONGHOP!$P277="TH",TONGHOP!$X277&lt;&gt;""),TONGHOP!$X277,"")</f>
        <v/>
      </c>
      <c r="T277" s="137" t="str">
        <f>IF(AND(TONGHOP!$O277="ThiTN",TONGHOP!$P277="TH",TONGHOP!$Y277&lt;&gt;""),TONGHOP!$Y277,"")</f>
        <v/>
      </c>
      <c r="U277" s="137" t="str">
        <f>IF(AND(TONGHOP!$O277="ThiTN",TONGHOP!$P277="TH",TONGHOP!$Z277&lt;&gt;""),TONGHOP!$Z277,"")</f>
        <v/>
      </c>
    </row>
    <row r="278" spans="1:21">
      <c r="A278" s="139" t="str">
        <f>IF(AND(TONGHOP!$O278="KTHP",OR(TONGHOP!$P278="LT",TONGHOP!$P278="TN"),TONGHOP!$X278&lt;&gt;""),TONGHOP!$X278,"")</f>
        <v>Nguyễn Thị Thủy(TT)</v>
      </c>
      <c r="B278" s="139" t="str">
        <f>IF(AND(TONGHOP!$O278="KTHP",OR(TONGHOP!$P278="LT",TONGHOP!$P278="TN"),TONGHOP!$Y278&lt;&gt;""),TONGHOP!$Y278,"")</f>
        <v>Nguyễn Thị Thu Hồng</v>
      </c>
      <c r="C278" s="139">
        <f>IF(AND(TONGHOP!$O278="KTHP",OR(TONGHOP!$P278="LT",TONGHOP!$P278="TN"),TONGHOP!$Z278&lt;&gt;""),TONGHOP!$Z278,"")</f>
        <v>33</v>
      </c>
      <c r="D278" s="139" t="str">
        <f>IF(AND(TONGHOP!$O278="KTHP",TONGHOP!$P278="VĐ"),TONGHOP!$X278,"")</f>
        <v/>
      </c>
      <c r="E278" s="138" t="str">
        <f>IF(AND(TONGHOP!$O278="KTHP",TONGHOP!$P278="VĐ"),TONGHOP!$Y278,"")</f>
        <v/>
      </c>
      <c r="F278" s="138" t="str">
        <f>IF(AND(TONGHOP!$O278="KTHP",TONGHOP!$P278="VĐ"),TONGHOP!$Z278,"")</f>
        <v/>
      </c>
      <c r="G278" s="139" t="str">
        <f>IF(AND(TONGHOP!$O278="KTHP",TONGHOP!$P278="TL"),TONGHOP!$X278,"")</f>
        <v/>
      </c>
      <c r="H278" s="138" t="str">
        <f>IF(AND(TONGHOP!$O278="KTHP",TONGHOP!$P278="TL"),TONGHOP!$Y278,"")</f>
        <v/>
      </c>
      <c r="I278" s="138" t="str">
        <f>IF(AND(TONGHOP!$O278="KTHP",TONGHOP!$P278="TL"),TONGHOP!$Z278,"")</f>
        <v/>
      </c>
      <c r="J278" s="139" t="str">
        <f>IF(AND(TONGHOP!$O278="KTHP",TONGHOP!$P278="TH"),TONGHOP!$X278,"")</f>
        <v/>
      </c>
      <c r="K278" s="138" t="str">
        <f>IF(AND(TONGHOP!$O278="KTHP",TONGHOP!$P278="TH"),TONGHOP!$Y278,"")</f>
        <v/>
      </c>
      <c r="L278" s="138" t="str">
        <f>IF(AND(TONGHOP!$O278="KTHP",TONGHOP!$P278="TH"),TONGHOP!$Z278,"")</f>
        <v/>
      </c>
      <c r="M278" s="139" t="str">
        <f>IF(AND(TONGHOP!$O278="ThiTN",OR(TONGHOP!$P278="LT",TONGHOP!$P278="TN"),TONGHOP!$X278&lt;&gt;""),TONGHOP!$X278,"")</f>
        <v/>
      </c>
      <c r="N278" s="139" t="str">
        <f>IF(AND(TONGHOP!$O278="ThiTN",OR(TONGHOP!$P278="LT",TONGHOP!$P278="TN"),TONGHOP!$Y278&lt;&gt;""),TONGHOP!$Y278,"")</f>
        <v/>
      </c>
      <c r="O278" s="139" t="str">
        <f>IF(AND(TONGHOP!$O278="ThiTN",OR(TONGHOP!$P278="LT",TONGHOP!$P278="TN"),TONGHOP!$Z278&lt;&gt;""),TONGHOP!$Z278,"")</f>
        <v/>
      </c>
      <c r="P278" s="139" t="str">
        <f>IF(AND(TONGHOP!$O278="ThiTN",TONGHOP!$P278="VĐ",TONGHOP!$X278&lt;&gt;""),TONGHOP!$X278,"")</f>
        <v/>
      </c>
      <c r="Q278" s="139" t="str">
        <f>IF(AND(TONGHOP!$O278="ThiTN",TONGHOP!$P278="VĐ",TONGHOP!$Y278&lt;&gt;""),TONGHOP!$Y278,"")</f>
        <v/>
      </c>
      <c r="R278" s="139" t="str">
        <f>IF(AND(TONGHOP!$O278="ThiTN",TONGHOP!$P278="VĐ",TONGHOP!$Z278&lt;&gt;""),TONGHOP!$Z278,"")</f>
        <v/>
      </c>
      <c r="S278" s="137" t="str">
        <f>IF(AND(TONGHOP!$O278="ThiTN",TONGHOP!$P278="TH",TONGHOP!$X278&lt;&gt;""),TONGHOP!$X278,"")</f>
        <v/>
      </c>
      <c r="T278" s="137" t="str">
        <f>IF(AND(TONGHOP!$O278="ThiTN",TONGHOP!$P278="TH",TONGHOP!$Y278&lt;&gt;""),TONGHOP!$Y278,"")</f>
        <v/>
      </c>
      <c r="U278" s="137" t="str">
        <f>IF(AND(TONGHOP!$O278="ThiTN",TONGHOP!$P278="TH",TONGHOP!$Z278&lt;&gt;""),TONGHOP!$Z278,"")</f>
        <v/>
      </c>
    </row>
    <row r="279" spans="1:21">
      <c r="A279" s="139" t="str">
        <f>IF(AND(TONGHOP!$O279="KTHP",OR(TONGHOP!$P279="LT",TONGHOP!$P279="TN"),TONGHOP!$X279&lt;&gt;""),TONGHOP!$X279,"")</f>
        <v>Nguyễn Sanh Cường</v>
      </c>
      <c r="B279" s="139" t="str">
        <f>IF(AND(TONGHOP!$O279="KTHP",OR(TONGHOP!$P279="LT",TONGHOP!$P279="TN"),TONGHOP!$Y279&lt;&gt;""),TONGHOP!$Y279,"")</f>
        <v>Nguyễn Văn Danh</v>
      </c>
      <c r="C279" s="139">
        <f>IF(AND(TONGHOP!$O279="KTHP",OR(TONGHOP!$P279="LT",TONGHOP!$P279="TN"),TONGHOP!$Z279&lt;&gt;""),TONGHOP!$Z279,"")</f>
        <v>31</v>
      </c>
      <c r="D279" s="139" t="str">
        <f>IF(AND(TONGHOP!$O279="KTHP",TONGHOP!$P279="VĐ"),TONGHOP!$X279,"")</f>
        <v/>
      </c>
      <c r="E279" s="138" t="str">
        <f>IF(AND(TONGHOP!$O279="KTHP",TONGHOP!$P279="VĐ"),TONGHOP!$Y279,"")</f>
        <v/>
      </c>
      <c r="F279" s="138" t="str">
        <f>IF(AND(TONGHOP!$O279="KTHP",TONGHOP!$P279="VĐ"),TONGHOP!$Z279,"")</f>
        <v/>
      </c>
      <c r="G279" s="139" t="str">
        <f>IF(AND(TONGHOP!$O279="KTHP",TONGHOP!$P279="TL"),TONGHOP!$X279,"")</f>
        <v/>
      </c>
      <c r="H279" s="138" t="str">
        <f>IF(AND(TONGHOP!$O279="KTHP",TONGHOP!$P279="TL"),TONGHOP!$Y279,"")</f>
        <v/>
      </c>
      <c r="I279" s="138" t="str">
        <f>IF(AND(TONGHOP!$O279="KTHP",TONGHOP!$P279="TL"),TONGHOP!$Z279,"")</f>
        <v/>
      </c>
      <c r="J279" s="139" t="str">
        <f>IF(AND(TONGHOP!$O279="KTHP",TONGHOP!$P279="TH"),TONGHOP!$X279,"")</f>
        <v/>
      </c>
      <c r="K279" s="138" t="str">
        <f>IF(AND(TONGHOP!$O279="KTHP",TONGHOP!$P279="TH"),TONGHOP!$Y279,"")</f>
        <v/>
      </c>
      <c r="L279" s="138" t="str">
        <f>IF(AND(TONGHOP!$O279="KTHP",TONGHOP!$P279="TH"),TONGHOP!$Z279,"")</f>
        <v/>
      </c>
      <c r="M279" s="139" t="str">
        <f>IF(AND(TONGHOP!$O279="ThiTN",OR(TONGHOP!$P279="LT",TONGHOP!$P279="TN"),TONGHOP!$X279&lt;&gt;""),TONGHOP!$X279,"")</f>
        <v/>
      </c>
      <c r="N279" s="139" t="str">
        <f>IF(AND(TONGHOP!$O279="ThiTN",OR(TONGHOP!$P279="LT",TONGHOP!$P279="TN"),TONGHOP!$Y279&lt;&gt;""),TONGHOP!$Y279,"")</f>
        <v/>
      </c>
      <c r="O279" s="139" t="str">
        <f>IF(AND(TONGHOP!$O279="ThiTN",OR(TONGHOP!$P279="LT",TONGHOP!$P279="TN"),TONGHOP!$Z279&lt;&gt;""),TONGHOP!$Z279,"")</f>
        <v/>
      </c>
      <c r="P279" s="139" t="str">
        <f>IF(AND(TONGHOP!$O279="ThiTN",TONGHOP!$P279="VĐ",TONGHOP!$X279&lt;&gt;""),TONGHOP!$X279,"")</f>
        <v/>
      </c>
      <c r="Q279" s="139" t="str">
        <f>IF(AND(TONGHOP!$O279="ThiTN",TONGHOP!$P279="VĐ",TONGHOP!$Y279&lt;&gt;""),TONGHOP!$Y279,"")</f>
        <v/>
      </c>
      <c r="R279" s="139" t="str">
        <f>IF(AND(TONGHOP!$O279="ThiTN",TONGHOP!$P279="VĐ",TONGHOP!$Z279&lt;&gt;""),TONGHOP!$Z279,"")</f>
        <v/>
      </c>
      <c r="S279" s="137" t="str">
        <f>IF(AND(TONGHOP!$O279="ThiTN",TONGHOP!$P279="TH",TONGHOP!$X279&lt;&gt;""),TONGHOP!$X279,"")</f>
        <v/>
      </c>
      <c r="T279" s="137" t="str">
        <f>IF(AND(TONGHOP!$O279="ThiTN",TONGHOP!$P279="TH",TONGHOP!$Y279&lt;&gt;""),TONGHOP!$Y279,"")</f>
        <v/>
      </c>
      <c r="U279" s="137" t="str">
        <f>IF(AND(TONGHOP!$O279="ThiTN",TONGHOP!$P279="TH",TONGHOP!$Z279&lt;&gt;""),TONGHOP!$Z279,"")</f>
        <v/>
      </c>
    </row>
    <row r="280" spans="1:21">
      <c r="A280" s="139" t="str">
        <f>IF(AND(TONGHOP!$O280="KTHP",OR(TONGHOP!$P280="LT",TONGHOP!$P280="TN"),TONGHOP!$X280&lt;&gt;""),TONGHOP!$X280,"")</f>
        <v>Nguyễn Sanh Cường</v>
      </c>
      <c r="B280" s="139" t="str">
        <f>IF(AND(TONGHOP!$O280="KTHP",OR(TONGHOP!$P280="LT",TONGHOP!$P280="TN"),TONGHOP!$Y280&lt;&gt;""),TONGHOP!$Y280,"")</f>
        <v>Nguyễn Văn Danh</v>
      </c>
      <c r="C280" s="139">
        <f>IF(AND(TONGHOP!$O280="KTHP",OR(TONGHOP!$P280="LT",TONGHOP!$P280="TN"),TONGHOP!$Z280&lt;&gt;""),TONGHOP!$Z280,"")</f>
        <v>31</v>
      </c>
      <c r="D280" s="139" t="str">
        <f>IF(AND(TONGHOP!$O280="KTHP",TONGHOP!$P280="VĐ"),TONGHOP!$X280,"")</f>
        <v/>
      </c>
      <c r="E280" s="138" t="str">
        <f>IF(AND(TONGHOP!$O280="KTHP",TONGHOP!$P280="VĐ"),TONGHOP!$Y280,"")</f>
        <v/>
      </c>
      <c r="F280" s="138" t="str">
        <f>IF(AND(TONGHOP!$O280="KTHP",TONGHOP!$P280="VĐ"),TONGHOP!$Z280,"")</f>
        <v/>
      </c>
      <c r="G280" s="139" t="str">
        <f>IF(AND(TONGHOP!$O280="KTHP",TONGHOP!$P280="TL"),TONGHOP!$X280,"")</f>
        <v/>
      </c>
      <c r="H280" s="138" t="str">
        <f>IF(AND(TONGHOP!$O280="KTHP",TONGHOP!$P280="TL"),TONGHOP!$Y280,"")</f>
        <v/>
      </c>
      <c r="I280" s="138" t="str">
        <f>IF(AND(TONGHOP!$O280="KTHP",TONGHOP!$P280="TL"),TONGHOP!$Z280,"")</f>
        <v/>
      </c>
      <c r="J280" s="139" t="str">
        <f>IF(AND(TONGHOP!$O280="KTHP",TONGHOP!$P280="TH"),TONGHOP!$X280,"")</f>
        <v/>
      </c>
      <c r="K280" s="138" t="str">
        <f>IF(AND(TONGHOP!$O280="KTHP",TONGHOP!$P280="TH"),TONGHOP!$Y280,"")</f>
        <v/>
      </c>
      <c r="L280" s="138" t="str">
        <f>IF(AND(TONGHOP!$O280="KTHP",TONGHOP!$P280="TH"),TONGHOP!$Z280,"")</f>
        <v/>
      </c>
      <c r="M280" s="139" t="str">
        <f>IF(AND(TONGHOP!$O280="ThiTN",OR(TONGHOP!$P280="LT",TONGHOP!$P280="TN"),TONGHOP!$X280&lt;&gt;""),TONGHOP!$X280,"")</f>
        <v/>
      </c>
      <c r="N280" s="139" t="str">
        <f>IF(AND(TONGHOP!$O280="ThiTN",OR(TONGHOP!$P280="LT",TONGHOP!$P280="TN"),TONGHOP!$Y280&lt;&gt;""),TONGHOP!$Y280,"")</f>
        <v/>
      </c>
      <c r="O280" s="139" t="str">
        <f>IF(AND(TONGHOP!$O280="ThiTN",OR(TONGHOP!$P280="LT",TONGHOP!$P280="TN"),TONGHOP!$Z280&lt;&gt;""),TONGHOP!$Z280,"")</f>
        <v/>
      </c>
      <c r="P280" s="139" t="str">
        <f>IF(AND(TONGHOP!$O280="ThiTN",TONGHOP!$P280="VĐ",TONGHOP!$X280&lt;&gt;""),TONGHOP!$X280,"")</f>
        <v/>
      </c>
      <c r="Q280" s="139" t="str">
        <f>IF(AND(TONGHOP!$O280="ThiTN",TONGHOP!$P280="VĐ",TONGHOP!$Y280&lt;&gt;""),TONGHOP!$Y280,"")</f>
        <v/>
      </c>
      <c r="R280" s="139" t="str">
        <f>IF(AND(TONGHOP!$O280="ThiTN",TONGHOP!$P280="VĐ",TONGHOP!$Z280&lt;&gt;""),TONGHOP!$Z280,"")</f>
        <v/>
      </c>
      <c r="S280" s="137" t="str">
        <f>IF(AND(TONGHOP!$O280="ThiTN",TONGHOP!$P280="TH",TONGHOP!$X280&lt;&gt;""),TONGHOP!$X280,"")</f>
        <v/>
      </c>
      <c r="T280" s="137" t="str">
        <f>IF(AND(TONGHOP!$O280="ThiTN",TONGHOP!$P280="TH",TONGHOP!$Y280&lt;&gt;""),TONGHOP!$Y280,"")</f>
        <v/>
      </c>
      <c r="U280" s="137" t="str">
        <f>IF(AND(TONGHOP!$O280="ThiTN",TONGHOP!$P280="TH",TONGHOP!$Z280&lt;&gt;""),TONGHOP!$Z280,"")</f>
        <v/>
      </c>
    </row>
    <row r="281" spans="1:21">
      <c r="A281" s="139" t="str">
        <f>IF(AND(TONGHOP!$O281="KTHP",OR(TONGHOP!$P281="LT",TONGHOP!$P281="TN"),TONGHOP!$X281&lt;&gt;""),TONGHOP!$X281,"")</f>
        <v>Nguyễn Sanh Cường</v>
      </c>
      <c r="B281" s="139" t="str">
        <f>IF(AND(TONGHOP!$O281="KTHP",OR(TONGHOP!$P281="LT",TONGHOP!$P281="TN"),TONGHOP!$Y281&lt;&gt;""),TONGHOP!$Y281,"")</f>
        <v>Nguyễn Văn Danh</v>
      </c>
      <c r="C281" s="139">
        <f>IF(AND(TONGHOP!$O281="KTHP",OR(TONGHOP!$P281="LT",TONGHOP!$P281="TN"),TONGHOP!$Z281&lt;&gt;""),TONGHOP!$Z281,"")</f>
        <v>31</v>
      </c>
      <c r="D281" s="139" t="str">
        <f>IF(AND(TONGHOP!$O281="KTHP",TONGHOP!$P281="VĐ"),TONGHOP!$X281,"")</f>
        <v/>
      </c>
      <c r="E281" s="138" t="str">
        <f>IF(AND(TONGHOP!$O281="KTHP",TONGHOP!$P281="VĐ"),TONGHOP!$Y281,"")</f>
        <v/>
      </c>
      <c r="F281" s="138" t="str">
        <f>IF(AND(TONGHOP!$O281="KTHP",TONGHOP!$P281="VĐ"),TONGHOP!$Z281,"")</f>
        <v/>
      </c>
      <c r="G281" s="139" t="str">
        <f>IF(AND(TONGHOP!$O281="KTHP",TONGHOP!$P281="TL"),TONGHOP!$X281,"")</f>
        <v/>
      </c>
      <c r="H281" s="138" t="str">
        <f>IF(AND(TONGHOP!$O281="KTHP",TONGHOP!$P281="TL"),TONGHOP!$Y281,"")</f>
        <v/>
      </c>
      <c r="I281" s="138" t="str">
        <f>IF(AND(TONGHOP!$O281="KTHP",TONGHOP!$P281="TL"),TONGHOP!$Z281,"")</f>
        <v/>
      </c>
      <c r="J281" s="139" t="str">
        <f>IF(AND(TONGHOP!$O281="KTHP",TONGHOP!$P281="TH"),TONGHOP!$X281,"")</f>
        <v/>
      </c>
      <c r="K281" s="138" t="str">
        <f>IF(AND(TONGHOP!$O281="KTHP",TONGHOP!$P281="TH"),TONGHOP!$Y281,"")</f>
        <v/>
      </c>
      <c r="L281" s="138" t="str">
        <f>IF(AND(TONGHOP!$O281="KTHP",TONGHOP!$P281="TH"),TONGHOP!$Z281,"")</f>
        <v/>
      </c>
      <c r="M281" s="139" t="str">
        <f>IF(AND(TONGHOP!$O281="ThiTN",OR(TONGHOP!$P281="LT",TONGHOP!$P281="TN"),TONGHOP!$X281&lt;&gt;""),TONGHOP!$X281,"")</f>
        <v/>
      </c>
      <c r="N281" s="139" t="str">
        <f>IF(AND(TONGHOP!$O281="ThiTN",OR(TONGHOP!$P281="LT",TONGHOP!$P281="TN"),TONGHOP!$Y281&lt;&gt;""),TONGHOP!$Y281,"")</f>
        <v/>
      </c>
      <c r="O281" s="139" t="str">
        <f>IF(AND(TONGHOP!$O281="ThiTN",OR(TONGHOP!$P281="LT",TONGHOP!$P281="TN"),TONGHOP!$Z281&lt;&gt;""),TONGHOP!$Z281,"")</f>
        <v/>
      </c>
      <c r="P281" s="139" t="str">
        <f>IF(AND(TONGHOP!$O281="ThiTN",TONGHOP!$P281="VĐ",TONGHOP!$X281&lt;&gt;""),TONGHOP!$X281,"")</f>
        <v/>
      </c>
      <c r="Q281" s="139" t="str">
        <f>IF(AND(TONGHOP!$O281="ThiTN",TONGHOP!$P281="VĐ",TONGHOP!$Y281&lt;&gt;""),TONGHOP!$Y281,"")</f>
        <v/>
      </c>
      <c r="R281" s="139" t="str">
        <f>IF(AND(TONGHOP!$O281="ThiTN",TONGHOP!$P281="VĐ",TONGHOP!$Z281&lt;&gt;""),TONGHOP!$Z281,"")</f>
        <v/>
      </c>
      <c r="S281" s="137" t="str">
        <f>IF(AND(TONGHOP!$O281="ThiTN",TONGHOP!$P281="TH",TONGHOP!$X281&lt;&gt;""),TONGHOP!$X281,"")</f>
        <v/>
      </c>
      <c r="T281" s="137" t="str">
        <f>IF(AND(TONGHOP!$O281="ThiTN",TONGHOP!$P281="TH",TONGHOP!$Y281&lt;&gt;""),TONGHOP!$Y281,"")</f>
        <v/>
      </c>
      <c r="U281" s="137" t="str">
        <f>IF(AND(TONGHOP!$O281="ThiTN",TONGHOP!$P281="TH",TONGHOP!$Z281&lt;&gt;""),TONGHOP!$Z281,"")</f>
        <v/>
      </c>
    </row>
    <row r="282" spans="1:21">
      <c r="A282" s="139" t="str">
        <f>IF(AND(TONGHOP!$O282="KTHP",OR(TONGHOP!$P282="LT",TONGHOP!$P282="TN"),TONGHOP!$X282&lt;&gt;""),TONGHOP!$X282,"")</f>
        <v>Nguyễn Sanh Cường</v>
      </c>
      <c r="B282" s="139" t="str">
        <f>IF(AND(TONGHOP!$O282="KTHP",OR(TONGHOP!$P282="LT",TONGHOP!$P282="TN"),TONGHOP!$Y282&lt;&gt;""),TONGHOP!$Y282,"")</f>
        <v>Nguyễn Văn Danh</v>
      </c>
      <c r="C282" s="139">
        <f>IF(AND(TONGHOP!$O282="KTHP",OR(TONGHOP!$P282="LT",TONGHOP!$P282="TN"),TONGHOP!$Z282&lt;&gt;""),TONGHOP!$Z282,"")</f>
        <v>29</v>
      </c>
      <c r="D282" s="139" t="str">
        <f>IF(AND(TONGHOP!$O282="KTHP",TONGHOP!$P282="VĐ"),TONGHOP!$X282,"")</f>
        <v/>
      </c>
      <c r="E282" s="138" t="str">
        <f>IF(AND(TONGHOP!$O282="KTHP",TONGHOP!$P282="VĐ"),TONGHOP!$Y282,"")</f>
        <v/>
      </c>
      <c r="F282" s="138" t="str">
        <f>IF(AND(TONGHOP!$O282="KTHP",TONGHOP!$P282="VĐ"),TONGHOP!$Z282,"")</f>
        <v/>
      </c>
      <c r="G282" s="139" t="str">
        <f>IF(AND(TONGHOP!$O282="KTHP",TONGHOP!$P282="TL"),TONGHOP!$X282,"")</f>
        <v/>
      </c>
      <c r="H282" s="138" t="str">
        <f>IF(AND(TONGHOP!$O282="KTHP",TONGHOP!$P282="TL"),TONGHOP!$Y282,"")</f>
        <v/>
      </c>
      <c r="I282" s="138" t="str">
        <f>IF(AND(TONGHOP!$O282="KTHP",TONGHOP!$P282="TL"),TONGHOP!$Z282,"")</f>
        <v/>
      </c>
      <c r="J282" s="139" t="str">
        <f>IF(AND(TONGHOP!$O282="KTHP",TONGHOP!$P282="TH"),TONGHOP!$X282,"")</f>
        <v/>
      </c>
      <c r="K282" s="138" t="str">
        <f>IF(AND(TONGHOP!$O282="KTHP",TONGHOP!$P282="TH"),TONGHOP!$Y282,"")</f>
        <v/>
      </c>
      <c r="L282" s="138" t="str">
        <f>IF(AND(TONGHOP!$O282="KTHP",TONGHOP!$P282="TH"),TONGHOP!$Z282,"")</f>
        <v/>
      </c>
      <c r="M282" s="139" t="str">
        <f>IF(AND(TONGHOP!$O282="ThiTN",OR(TONGHOP!$P282="LT",TONGHOP!$P282="TN"),TONGHOP!$X282&lt;&gt;""),TONGHOP!$X282,"")</f>
        <v/>
      </c>
      <c r="N282" s="139" t="str">
        <f>IF(AND(TONGHOP!$O282="ThiTN",OR(TONGHOP!$P282="LT",TONGHOP!$P282="TN"),TONGHOP!$Y282&lt;&gt;""),TONGHOP!$Y282,"")</f>
        <v/>
      </c>
      <c r="O282" s="139" t="str">
        <f>IF(AND(TONGHOP!$O282="ThiTN",OR(TONGHOP!$P282="LT",TONGHOP!$P282="TN"),TONGHOP!$Z282&lt;&gt;""),TONGHOP!$Z282,"")</f>
        <v/>
      </c>
      <c r="P282" s="139" t="str">
        <f>IF(AND(TONGHOP!$O282="ThiTN",TONGHOP!$P282="VĐ",TONGHOP!$X282&lt;&gt;""),TONGHOP!$X282,"")</f>
        <v/>
      </c>
      <c r="Q282" s="139" t="str">
        <f>IF(AND(TONGHOP!$O282="ThiTN",TONGHOP!$P282="VĐ",TONGHOP!$Y282&lt;&gt;""),TONGHOP!$Y282,"")</f>
        <v/>
      </c>
      <c r="R282" s="139" t="str">
        <f>IF(AND(TONGHOP!$O282="ThiTN",TONGHOP!$P282="VĐ",TONGHOP!$Z282&lt;&gt;""),TONGHOP!$Z282,"")</f>
        <v/>
      </c>
      <c r="S282" s="137" t="str">
        <f>IF(AND(TONGHOP!$O282="ThiTN",TONGHOP!$P282="TH",TONGHOP!$X282&lt;&gt;""),TONGHOP!$X282,"")</f>
        <v/>
      </c>
      <c r="T282" s="137" t="str">
        <f>IF(AND(TONGHOP!$O282="ThiTN",TONGHOP!$P282="TH",TONGHOP!$Y282&lt;&gt;""),TONGHOP!$Y282,"")</f>
        <v/>
      </c>
      <c r="U282" s="137" t="str">
        <f>IF(AND(TONGHOP!$O282="ThiTN",TONGHOP!$P282="TH",TONGHOP!$Z282&lt;&gt;""),TONGHOP!$Z282,"")</f>
        <v/>
      </c>
    </row>
    <row r="283" spans="1:21">
      <c r="A283" s="139" t="str">
        <f>IF(AND(TONGHOP!$O283="KTHP",OR(TONGHOP!$P283="LT",TONGHOP!$P283="TN"),TONGHOP!$X283&lt;&gt;""),TONGHOP!$X283,"")</f>
        <v>Nguyễn Thị Thủy(TT)</v>
      </c>
      <c r="B283" s="139" t="str">
        <f>IF(AND(TONGHOP!$O283="KTHP",OR(TONGHOP!$P283="LT",TONGHOP!$P283="TN"),TONGHOP!$Y283&lt;&gt;""),TONGHOP!$Y283,"")</f>
        <v>Nguyễn Thị Thu Hồng</v>
      </c>
      <c r="C283" s="139">
        <f>IF(AND(TONGHOP!$O283="KTHP",OR(TONGHOP!$P283="LT",TONGHOP!$P283="TN"),TONGHOP!$Z283&lt;&gt;""),TONGHOP!$Z283,"")</f>
        <v>29</v>
      </c>
      <c r="D283" s="139" t="str">
        <f>IF(AND(TONGHOP!$O283="KTHP",TONGHOP!$P283="VĐ"),TONGHOP!$X283,"")</f>
        <v/>
      </c>
      <c r="E283" s="138" t="str">
        <f>IF(AND(TONGHOP!$O283="KTHP",TONGHOP!$P283="VĐ"),TONGHOP!$Y283,"")</f>
        <v/>
      </c>
      <c r="F283" s="138" t="str">
        <f>IF(AND(TONGHOP!$O283="KTHP",TONGHOP!$P283="VĐ"),TONGHOP!$Z283,"")</f>
        <v/>
      </c>
      <c r="G283" s="139" t="str">
        <f>IF(AND(TONGHOP!$O283="KTHP",TONGHOP!$P283="TL"),TONGHOP!$X283,"")</f>
        <v/>
      </c>
      <c r="H283" s="138" t="str">
        <f>IF(AND(TONGHOP!$O283="KTHP",TONGHOP!$P283="TL"),TONGHOP!$Y283,"")</f>
        <v/>
      </c>
      <c r="I283" s="138" t="str">
        <f>IF(AND(TONGHOP!$O283="KTHP",TONGHOP!$P283="TL"),TONGHOP!$Z283,"")</f>
        <v/>
      </c>
      <c r="J283" s="139" t="str">
        <f>IF(AND(TONGHOP!$O283="KTHP",TONGHOP!$P283="TH"),TONGHOP!$X283,"")</f>
        <v/>
      </c>
      <c r="K283" s="138" t="str">
        <f>IF(AND(TONGHOP!$O283="KTHP",TONGHOP!$P283="TH"),TONGHOP!$Y283,"")</f>
        <v/>
      </c>
      <c r="L283" s="138" t="str">
        <f>IF(AND(TONGHOP!$O283="KTHP",TONGHOP!$P283="TH"),TONGHOP!$Z283,"")</f>
        <v/>
      </c>
      <c r="M283" s="139" t="str">
        <f>IF(AND(TONGHOP!$O283="ThiTN",OR(TONGHOP!$P283="LT",TONGHOP!$P283="TN"),TONGHOP!$X283&lt;&gt;""),TONGHOP!$X283,"")</f>
        <v/>
      </c>
      <c r="N283" s="139" t="str">
        <f>IF(AND(TONGHOP!$O283="ThiTN",OR(TONGHOP!$P283="LT",TONGHOP!$P283="TN"),TONGHOP!$Y283&lt;&gt;""),TONGHOP!$Y283,"")</f>
        <v/>
      </c>
      <c r="O283" s="139" t="str">
        <f>IF(AND(TONGHOP!$O283="ThiTN",OR(TONGHOP!$P283="LT",TONGHOP!$P283="TN"),TONGHOP!$Z283&lt;&gt;""),TONGHOP!$Z283,"")</f>
        <v/>
      </c>
      <c r="P283" s="139" t="str">
        <f>IF(AND(TONGHOP!$O283="ThiTN",TONGHOP!$P283="VĐ",TONGHOP!$X283&lt;&gt;""),TONGHOP!$X283,"")</f>
        <v/>
      </c>
      <c r="Q283" s="139" t="str">
        <f>IF(AND(TONGHOP!$O283="ThiTN",TONGHOP!$P283="VĐ",TONGHOP!$Y283&lt;&gt;""),TONGHOP!$Y283,"")</f>
        <v/>
      </c>
      <c r="R283" s="139" t="str">
        <f>IF(AND(TONGHOP!$O283="ThiTN",TONGHOP!$P283="VĐ",TONGHOP!$Z283&lt;&gt;""),TONGHOP!$Z283,"")</f>
        <v/>
      </c>
      <c r="S283" s="137" t="str">
        <f>IF(AND(TONGHOP!$O283="ThiTN",TONGHOP!$P283="TH",TONGHOP!$X283&lt;&gt;""),TONGHOP!$X283,"")</f>
        <v/>
      </c>
      <c r="T283" s="137" t="str">
        <f>IF(AND(TONGHOP!$O283="ThiTN",TONGHOP!$P283="TH",TONGHOP!$Y283&lt;&gt;""),TONGHOP!$Y283,"")</f>
        <v/>
      </c>
      <c r="U283" s="137" t="str">
        <f>IF(AND(TONGHOP!$O283="ThiTN",TONGHOP!$P283="TH",TONGHOP!$Z283&lt;&gt;""),TONGHOP!$Z283,"")</f>
        <v/>
      </c>
    </row>
    <row r="284" spans="1:21">
      <c r="A284" s="139" t="str">
        <f>IF(AND(TONGHOP!$O284="KTHP",OR(TONGHOP!$P284="LT",TONGHOP!$P284="TN"),TONGHOP!$X284&lt;&gt;""),TONGHOP!$X284,"")</f>
        <v>Nguyễn Thị Thủy(TT)</v>
      </c>
      <c r="B284" s="139" t="str">
        <f>IF(AND(TONGHOP!$O284="KTHP",OR(TONGHOP!$P284="LT",TONGHOP!$P284="TN"),TONGHOP!$Y284&lt;&gt;""),TONGHOP!$Y284,"")</f>
        <v>Nguyễn Thị Thu Hồng</v>
      </c>
      <c r="C284" s="139">
        <f>IF(AND(TONGHOP!$O284="KTHP",OR(TONGHOP!$P284="LT",TONGHOP!$P284="TN"),TONGHOP!$Z284&lt;&gt;""),TONGHOP!$Z284,"")</f>
        <v>30</v>
      </c>
      <c r="D284" s="139" t="str">
        <f>IF(AND(TONGHOP!$O284="KTHP",TONGHOP!$P284="VĐ"),TONGHOP!$X284,"")</f>
        <v/>
      </c>
      <c r="E284" s="138" t="str">
        <f>IF(AND(TONGHOP!$O284="KTHP",TONGHOP!$P284="VĐ"),TONGHOP!$Y284,"")</f>
        <v/>
      </c>
      <c r="F284" s="138" t="str">
        <f>IF(AND(TONGHOP!$O284="KTHP",TONGHOP!$P284="VĐ"),TONGHOP!$Z284,"")</f>
        <v/>
      </c>
      <c r="G284" s="139" t="str">
        <f>IF(AND(TONGHOP!$O284="KTHP",TONGHOP!$P284="TL"),TONGHOP!$X284,"")</f>
        <v/>
      </c>
      <c r="H284" s="138" t="str">
        <f>IF(AND(TONGHOP!$O284="KTHP",TONGHOP!$P284="TL"),TONGHOP!$Y284,"")</f>
        <v/>
      </c>
      <c r="I284" s="138" t="str">
        <f>IF(AND(TONGHOP!$O284="KTHP",TONGHOP!$P284="TL"),TONGHOP!$Z284,"")</f>
        <v/>
      </c>
      <c r="J284" s="139" t="str">
        <f>IF(AND(TONGHOP!$O284="KTHP",TONGHOP!$P284="TH"),TONGHOP!$X284,"")</f>
        <v/>
      </c>
      <c r="K284" s="138" t="str">
        <f>IF(AND(TONGHOP!$O284="KTHP",TONGHOP!$P284="TH"),TONGHOP!$Y284,"")</f>
        <v/>
      </c>
      <c r="L284" s="138" t="str">
        <f>IF(AND(TONGHOP!$O284="KTHP",TONGHOP!$P284="TH"),TONGHOP!$Z284,"")</f>
        <v/>
      </c>
      <c r="M284" s="139" t="str">
        <f>IF(AND(TONGHOP!$O284="ThiTN",OR(TONGHOP!$P284="LT",TONGHOP!$P284="TN"),TONGHOP!$X284&lt;&gt;""),TONGHOP!$X284,"")</f>
        <v/>
      </c>
      <c r="N284" s="139" t="str">
        <f>IF(AND(TONGHOP!$O284="ThiTN",OR(TONGHOP!$P284="LT",TONGHOP!$P284="TN"),TONGHOP!$Y284&lt;&gt;""),TONGHOP!$Y284,"")</f>
        <v/>
      </c>
      <c r="O284" s="139" t="str">
        <f>IF(AND(TONGHOP!$O284="ThiTN",OR(TONGHOP!$P284="LT",TONGHOP!$P284="TN"),TONGHOP!$Z284&lt;&gt;""),TONGHOP!$Z284,"")</f>
        <v/>
      </c>
      <c r="P284" s="139" t="str">
        <f>IF(AND(TONGHOP!$O284="ThiTN",TONGHOP!$P284="VĐ",TONGHOP!$X284&lt;&gt;""),TONGHOP!$X284,"")</f>
        <v/>
      </c>
      <c r="Q284" s="139" t="str">
        <f>IF(AND(TONGHOP!$O284="ThiTN",TONGHOP!$P284="VĐ",TONGHOP!$Y284&lt;&gt;""),TONGHOP!$Y284,"")</f>
        <v/>
      </c>
      <c r="R284" s="139" t="str">
        <f>IF(AND(TONGHOP!$O284="ThiTN",TONGHOP!$P284="VĐ",TONGHOP!$Z284&lt;&gt;""),TONGHOP!$Z284,"")</f>
        <v/>
      </c>
      <c r="S284" s="137" t="str">
        <f>IF(AND(TONGHOP!$O284="ThiTN",TONGHOP!$P284="TH",TONGHOP!$X284&lt;&gt;""),TONGHOP!$X284,"")</f>
        <v/>
      </c>
      <c r="T284" s="137" t="str">
        <f>IF(AND(TONGHOP!$O284="ThiTN",TONGHOP!$P284="TH",TONGHOP!$Y284&lt;&gt;""),TONGHOP!$Y284,"")</f>
        <v/>
      </c>
      <c r="U284" s="137" t="str">
        <f>IF(AND(TONGHOP!$O284="ThiTN",TONGHOP!$P284="TH",TONGHOP!$Z284&lt;&gt;""),TONGHOP!$Z284,"")</f>
        <v/>
      </c>
    </row>
    <row r="285" spans="1:21">
      <c r="A285" s="139" t="str">
        <f>IF(AND(TONGHOP!$O285="KTHP",OR(TONGHOP!$P285="LT",TONGHOP!$P285="TN"),TONGHOP!$X285&lt;&gt;""),TONGHOP!$X285,"")</f>
        <v>Nguyễn Thị Thủy(TT)</v>
      </c>
      <c r="B285" s="139" t="str">
        <f>IF(AND(TONGHOP!$O285="KTHP",OR(TONGHOP!$P285="LT",TONGHOP!$P285="TN"),TONGHOP!$Y285&lt;&gt;""),TONGHOP!$Y285,"")</f>
        <v>Nguyễn Thị Thu Hồng</v>
      </c>
      <c r="C285" s="139">
        <f>IF(AND(TONGHOP!$O285="KTHP",OR(TONGHOP!$P285="LT",TONGHOP!$P285="TN"),TONGHOP!$Z285&lt;&gt;""),TONGHOP!$Z285,"")</f>
        <v>25</v>
      </c>
      <c r="D285" s="139" t="str">
        <f>IF(AND(TONGHOP!$O285="KTHP",TONGHOP!$P285="VĐ"),TONGHOP!$X285,"")</f>
        <v/>
      </c>
      <c r="E285" s="138" t="str">
        <f>IF(AND(TONGHOP!$O285="KTHP",TONGHOP!$P285="VĐ"),TONGHOP!$Y285,"")</f>
        <v/>
      </c>
      <c r="F285" s="138" t="str">
        <f>IF(AND(TONGHOP!$O285="KTHP",TONGHOP!$P285="VĐ"),TONGHOP!$Z285,"")</f>
        <v/>
      </c>
      <c r="G285" s="139" t="str">
        <f>IF(AND(TONGHOP!$O285="KTHP",TONGHOP!$P285="TL"),TONGHOP!$X285,"")</f>
        <v/>
      </c>
      <c r="H285" s="138" t="str">
        <f>IF(AND(TONGHOP!$O285="KTHP",TONGHOP!$P285="TL"),TONGHOP!$Y285,"")</f>
        <v/>
      </c>
      <c r="I285" s="138" t="str">
        <f>IF(AND(TONGHOP!$O285="KTHP",TONGHOP!$P285="TL"),TONGHOP!$Z285,"")</f>
        <v/>
      </c>
      <c r="J285" s="139" t="str">
        <f>IF(AND(TONGHOP!$O285="KTHP",TONGHOP!$P285="TH"),TONGHOP!$X285,"")</f>
        <v/>
      </c>
      <c r="K285" s="138" t="str">
        <f>IF(AND(TONGHOP!$O285="KTHP",TONGHOP!$P285="TH"),TONGHOP!$Y285,"")</f>
        <v/>
      </c>
      <c r="L285" s="138" t="str">
        <f>IF(AND(TONGHOP!$O285="KTHP",TONGHOP!$P285="TH"),TONGHOP!$Z285,"")</f>
        <v/>
      </c>
      <c r="M285" s="139" t="str">
        <f>IF(AND(TONGHOP!$O285="ThiTN",OR(TONGHOP!$P285="LT",TONGHOP!$P285="TN"),TONGHOP!$X285&lt;&gt;""),TONGHOP!$X285,"")</f>
        <v/>
      </c>
      <c r="N285" s="139" t="str">
        <f>IF(AND(TONGHOP!$O285="ThiTN",OR(TONGHOP!$P285="LT",TONGHOP!$P285="TN"),TONGHOP!$Y285&lt;&gt;""),TONGHOP!$Y285,"")</f>
        <v/>
      </c>
      <c r="O285" s="139" t="str">
        <f>IF(AND(TONGHOP!$O285="ThiTN",OR(TONGHOP!$P285="LT",TONGHOP!$P285="TN"),TONGHOP!$Z285&lt;&gt;""),TONGHOP!$Z285,"")</f>
        <v/>
      </c>
      <c r="P285" s="139" t="str">
        <f>IF(AND(TONGHOP!$O285="ThiTN",TONGHOP!$P285="VĐ",TONGHOP!$X285&lt;&gt;""),TONGHOP!$X285,"")</f>
        <v/>
      </c>
      <c r="Q285" s="139" t="str">
        <f>IF(AND(TONGHOP!$O285="ThiTN",TONGHOP!$P285="VĐ",TONGHOP!$Y285&lt;&gt;""),TONGHOP!$Y285,"")</f>
        <v/>
      </c>
      <c r="R285" s="139" t="str">
        <f>IF(AND(TONGHOP!$O285="ThiTN",TONGHOP!$P285="VĐ",TONGHOP!$Z285&lt;&gt;""),TONGHOP!$Z285,"")</f>
        <v/>
      </c>
      <c r="S285" s="137" t="str">
        <f>IF(AND(TONGHOP!$O285="ThiTN",TONGHOP!$P285="TH",TONGHOP!$X285&lt;&gt;""),TONGHOP!$X285,"")</f>
        <v/>
      </c>
      <c r="T285" s="137" t="str">
        <f>IF(AND(TONGHOP!$O285="ThiTN",TONGHOP!$P285="TH",TONGHOP!$Y285&lt;&gt;""),TONGHOP!$Y285,"")</f>
        <v/>
      </c>
      <c r="U285" s="137" t="str">
        <f>IF(AND(TONGHOP!$O285="ThiTN",TONGHOP!$P285="TH",TONGHOP!$Z285&lt;&gt;""),TONGHOP!$Z285,"")</f>
        <v/>
      </c>
    </row>
    <row r="286" spans="1:21">
      <c r="A286" s="139" t="str">
        <f>IF(AND(TONGHOP!$O286="KTHP",OR(TONGHOP!$P286="LT",TONGHOP!$P286="TN"),TONGHOP!$X286&lt;&gt;""),TONGHOP!$X286,"")</f>
        <v/>
      </c>
      <c r="B286" s="139" t="str">
        <f>IF(AND(TONGHOP!$O286="KTHP",OR(TONGHOP!$P286="LT",TONGHOP!$P286="TN"),TONGHOP!$Y286&lt;&gt;""),TONGHOP!$Y286,"")</f>
        <v/>
      </c>
      <c r="C286" s="139" t="str">
        <f>IF(AND(TONGHOP!$O286="KTHP",OR(TONGHOP!$P286="LT",TONGHOP!$P286="TN"),TONGHOP!$Z286&lt;&gt;""),TONGHOP!$Z286,"")</f>
        <v/>
      </c>
      <c r="D286" s="139" t="str">
        <f>IF(AND(TONGHOP!$O286="KTHP",TONGHOP!$P286="VĐ"),TONGHOP!$X286,"")</f>
        <v/>
      </c>
      <c r="E286" s="138" t="str">
        <f>IF(AND(TONGHOP!$O286="KTHP",TONGHOP!$P286="VĐ"),TONGHOP!$Y286,"")</f>
        <v/>
      </c>
      <c r="F286" s="138" t="str">
        <f>IF(AND(TONGHOP!$O286="KTHP",TONGHOP!$P286="VĐ"),TONGHOP!$Z286,"")</f>
        <v/>
      </c>
      <c r="G286" s="139" t="str">
        <f>IF(AND(TONGHOP!$O286="KTHP",TONGHOP!$P286="TL"),TONGHOP!$X286,"")</f>
        <v/>
      </c>
      <c r="H286" s="138" t="str">
        <f>IF(AND(TONGHOP!$O286="KTHP",TONGHOP!$P286="TL"),TONGHOP!$Y286,"")</f>
        <v/>
      </c>
      <c r="I286" s="138" t="str">
        <f>IF(AND(TONGHOP!$O286="KTHP",TONGHOP!$P286="TL"),TONGHOP!$Z286,"")</f>
        <v/>
      </c>
      <c r="J286" s="139" t="str">
        <f>IF(AND(TONGHOP!$O286="KTHP",TONGHOP!$P286="TH"),TONGHOP!$X286,"")</f>
        <v/>
      </c>
      <c r="K286" s="138" t="str">
        <f>IF(AND(TONGHOP!$O286="KTHP",TONGHOP!$P286="TH"),TONGHOP!$Y286,"")</f>
        <v/>
      </c>
      <c r="L286" s="138" t="str">
        <f>IF(AND(TONGHOP!$O286="KTHP",TONGHOP!$P286="TH"),TONGHOP!$Z286,"")</f>
        <v/>
      </c>
      <c r="M286" s="139" t="str">
        <f>IF(AND(TONGHOP!$O286="ThiTN",OR(TONGHOP!$P286="LT",TONGHOP!$P286="TN"),TONGHOP!$X286&lt;&gt;""),TONGHOP!$X286,"")</f>
        <v/>
      </c>
      <c r="N286" s="139" t="str">
        <f>IF(AND(TONGHOP!$O286="ThiTN",OR(TONGHOP!$P286="LT",TONGHOP!$P286="TN"),TONGHOP!$Y286&lt;&gt;""),TONGHOP!$Y286,"")</f>
        <v/>
      </c>
      <c r="O286" s="139" t="str">
        <f>IF(AND(TONGHOP!$O286="ThiTN",OR(TONGHOP!$P286="LT",TONGHOP!$P286="TN"),TONGHOP!$Z286&lt;&gt;""),TONGHOP!$Z286,"")</f>
        <v/>
      </c>
      <c r="P286" s="139" t="str">
        <f>IF(AND(TONGHOP!$O286="ThiTN",TONGHOP!$P286="VĐ",TONGHOP!$X286&lt;&gt;""),TONGHOP!$X286,"")</f>
        <v/>
      </c>
      <c r="Q286" s="139" t="str">
        <f>IF(AND(TONGHOP!$O286="ThiTN",TONGHOP!$P286="VĐ",TONGHOP!$Y286&lt;&gt;""),TONGHOP!$Y286,"")</f>
        <v/>
      </c>
      <c r="R286" s="139" t="str">
        <f>IF(AND(TONGHOP!$O286="ThiTN",TONGHOP!$P286="VĐ",TONGHOP!$Z286&lt;&gt;""),TONGHOP!$Z286,"")</f>
        <v/>
      </c>
      <c r="S286" s="137" t="str">
        <f>IF(AND(TONGHOP!$O286="ThiTN",TONGHOP!$P286="TH",TONGHOP!$X286&lt;&gt;""),TONGHOP!$X286,"")</f>
        <v/>
      </c>
      <c r="T286" s="137" t="str">
        <f>IF(AND(TONGHOP!$O286="ThiTN",TONGHOP!$P286="TH",TONGHOP!$Y286&lt;&gt;""),TONGHOP!$Y286,"")</f>
        <v/>
      </c>
      <c r="U286" s="137" t="str">
        <f>IF(AND(TONGHOP!$O286="ThiTN",TONGHOP!$P286="TH",TONGHOP!$Z286&lt;&gt;""),TONGHOP!$Z286,"")</f>
        <v/>
      </c>
    </row>
    <row r="287" spans="1:21">
      <c r="A287" s="139" t="str">
        <f>IF(AND(TONGHOP!$O287="KTHP",OR(TONGHOP!$P287="LT",TONGHOP!$P287="TN"),TONGHOP!$X287&lt;&gt;""),TONGHOP!$X287,"")</f>
        <v>Lê Thị Thu Thảo</v>
      </c>
      <c r="B287" s="139" t="str">
        <f>IF(AND(TONGHOP!$O287="KTHP",OR(TONGHOP!$P287="LT",TONGHOP!$P287="TN"),TONGHOP!$Y287&lt;&gt;""),TONGHOP!$Y287,"")</f>
        <v>Lữ Xuân Trang</v>
      </c>
      <c r="C287" s="139">
        <f>IF(AND(TONGHOP!$O287="KTHP",OR(TONGHOP!$P287="LT",TONGHOP!$P287="TN"),TONGHOP!$Z287&lt;&gt;""),TONGHOP!$Z287,"")</f>
        <v>23</v>
      </c>
      <c r="D287" s="139" t="str">
        <f>IF(AND(TONGHOP!$O287="KTHP",TONGHOP!$P287="VĐ"),TONGHOP!$X287,"")</f>
        <v/>
      </c>
      <c r="E287" s="138" t="str">
        <f>IF(AND(TONGHOP!$O287="KTHP",TONGHOP!$P287="VĐ"),TONGHOP!$Y287,"")</f>
        <v/>
      </c>
      <c r="F287" s="138" t="str">
        <f>IF(AND(TONGHOP!$O287="KTHP",TONGHOP!$P287="VĐ"),TONGHOP!$Z287,"")</f>
        <v/>
      </c>
      <c r="G287" s="139" t="str">
        <f>IF(AND(TONGHOP!$O287="KTHP",TONGHOP!$P287="TL"),TONGHOP!$X287,"")</f>
        <v/>
      </c>
      <c r="H287" s="138" t="str">
        <f>IF(AND(TONGHOP!$O287="KTHP",TONGHOP!$P287="TL"),TONGHOP!$Y287,"")</f>
        <v/>
      </c>
      <c r="I287" s="138" t="str">
        <f>IF(AND(TONGHOP!$O287="KTHP",TONGHOP!$P287="TL"),TONGHOP!$Z287,"")</f>
        <v/>
      </c>
      <c r="J287" s="139" t="str">
        <f>IF(AND(TONGHOP!$O287="KTHP",TONGHOP!$P287="TH"),TONGHOP!$X287,"")</f>
        <v/>
      </c>
      <c r="K287" s="138" t="str">
        <f>IF(AND(TONGHOP!$O287="KTHP",TONGHOP!$P287="TH"),TONGHOP!$Y287,"")</f>
        <v/>
      </c>
      <c r="L287" s="138" t="str">
        <f>IF(AND(TONGHOP!$O287="KTHP",TONGHOP!$P287="TH"),TONGHOP!$Z287,"")</f>
        <v/>
      </c>
      <c r="M287" s="139" t="str">
        <f>IF(AND(TONGHOP!$O287="ThiTN",OR(TONGHOP!$P287="LT",TONGHOP!$P287="TN"),TONGHOP!$X287&lt;&gt;""),TONGHOP!$X287,"")</f>
        <v/>
      </c>
      <c r="N287" s="139" t="str">
        <f>IF(AND(TONGHOP!$O287="ThiTN",OR(TONGHOP!$P287="LT",TONGHOP!$P287="TN"),TONGHOP!$Y287&lt;&gt;""),TONGHOP!$Y287,"")</f>
        <v/>
      </c>
      <c r="O287" s="139" t="str">
        <f>IF(AND(TONGHOP!$O287="ThiTN",OR(TONGHOP!$P287="LT",TONGHOP!$P287="TN"),TONGHOP!$Z287&lt;&gt;""),TONGHOP!$Z287,"")</f>
        <v/>
      </c>
      <c r="P287" s="139" t="str">
        <f>IF(AND(TONGHOP!$O287="ThiTN",TONGHOP!$P287="VĐ",TONGHOP!$X287&lt;&gt;""),TONGHOP!$X287,"")</f>
        <v/>
      </c>
      <c r="Q287" s="139" t="str">
        <f>IF(AND(TONGHOP!$O287="ThiTN",TONGHOP!$P287="VĐ",TONGHOP!$Y287&lt;&gt;""),TONGHOP!$Y287,"")</f>
        <v/>
      </c>
      <c r="R287" s="139" t="str">
        <f>IF(AND(TONGHOP!$O287="ThiTN",TONGHOP!$P287="VĐ",TONGHOP!$Z287&lt;&gt;""),TONGHOP!$Z287,"")</f>
        <v/>
      </c>
      <c r="S287" s="137" t="str">
        <f>IF(AND(TONGHOP!$O287="ThiTN",TONGHOP!$P287="TH",TONGHOP!$X287&lt;&gt;""),TONGHOP!$X287,"")</f>
        <v/>
      </c>
      <c r="T287" s="137" t="str">
        <f>IF(AND(TONGHOP!$O287="ThiTN",TONGHOP!$P287="TH",TONGHOP!$Y287&lt;&gt;""),TONGHOP!$Y287,"")</f>
        <v/>
      </c>
      <c r="U287" s="137" t="str">
        <f>IF(AND(TONGHOP!$O287="ThiTN",TONGHOP!$P287="TH",TONGHOP!$Z287&lt;&gt;""),TONGHOP!$Z287,"")</f>
        <v/>
      </c>
    </row>
    <row r="288" spans="1:21">
      <c r="A288" s="139" t="str">
        <f>IF(AND(TONGHOP!$O288="KTHP",OR(TONGHOP!$P288="LT",TONGHOP!$P288="TN"),TONGHOP!$X288&lt;&gt;""),TONGHOP!$X288,"")</f>
        <v>Lê Thị Thu Thảo</v>
      </c>
      <c r="B288" s="139" t="str">
        <f>IF(AND(TONGHOP!$O288="KTHP",OR(TONGHOP!$P288="LT",TONGHOP!$P288="TN"),TONGHOP!$Y288&lt;&gt;""),TONGHOP!$Y288,"")</f>
        <v>Lữ Xuân Trang</v>
      </c>
      <c r="C288" s="139">
        <f>IF(AND(TONGHOP!$O288="KTHP",OR(TONGHOP!$P288="LT",TONGHOP!$P288="TN"),TONGHOP!$Z288&lt;&gt;""),TONGHOP!$Z288,"")</f>
        <v>26</v>
      </c>
      <c r="D288" s="139" t="str">
        <f>IF(AND(TONGHOP!$O288="KTHP",TONGHOP!$P288="VĐ"),TONGHOP!$X288,"")</f>
        <v/>
      </c>
      <c r="E288" s="138" t="str">
        <f>IF(AND(TONGHOP!$O288="KTHP",TONGHOP!$P288="VĐ"),TONGHOP!$Y288,"")</f>
        <v/>
      </c>
      <c r="F288" s="138" t="str">
        <f>IF(AND(TONGHOP!$O288="KTHP",TONGHOP!$P288="VĐ"),TONGHOP!$Z288,"")</f>
        <v/>
      </c>
      <c r="G288" s="139" t="str">
        <f>IF(AND(TONGHOP!$O288="KTHP",TONGHOP!$P288="TL"),TONGHOP!$X288,"")</f>
        <v/>
      </c>
      <c r="H288" s="138" t="str">
        <f>IF(AND(TONGHOP!$O288="KTHP",TONGHOP!$P288="TL"),TONGHOP!$Y288,"")</f>
        <v/>
      </c>
      <c r="I288" s="138" t="str">
        <f>IF(AND(TONGHOP!$O288="KTHP",TONGHOP!$P288="TL"),TONGHOP!$Z288,"")</f>
        <v/>
      </c>
      <c r="J288" s="139" t="str">
        <f>IF(AND(TONGHOP!$O288="KTHP",TONGHOP!$P288="TH"),TONGHOP!$X288,"")</f>
        <v/>
      </c>
      <c r="K288" s="138" t="str">
        <f>IF(AND(TONGHOP!$O288="KTHP",TONGHOP!$P288="TH"),TONGHOP!$Y288,"")</f>
        <v/>
      </c>
      <c r="L288" s="138" t="str">
        <f>IF(AND(TONGHOP!$O288="KTHP",TONGHOP!$P288="TH"),TONGHOP!$Z288,"")</f>
        <v/>
      </c>
      <c r="M288" s="139" t="str">
        <f>IF(AND(TONGHOP!$O288="ThiTN",OR(TONGHOP!$P288="LT",TONGHOP!$P288="TN"),TONGHOP!$X288&lt;&gt;""),TONGHOP!$X288,"")</f>
        <v/>
      </c>
      <c r="N288" s="139" t="str">
        <f>IF(AND(TONGHOP!$O288="ThiTN",OR(TONGHOP!$P288="LT",TONGHOP!$P288="TN"),TONGHOP!$Y288&lt;&gt;""),TONGHOP!$Y288,"")</f>
        <v/>
      </c>
      <c r="O288" s="139" t="str">
        <f>IF(AND(TONGHOP!$O288="ThiTN",OR(TONGHOP!$P288="LT",TONGHOP!$P288="TN"),TONGHOP!$Z288&lt;&gt;""),TONGHOP!$Z288,"")</f>
        <v/>
      </c>
      <c r="P288" s="139" t="str">
        <f>IF(AND(TONGHOP!$O288="ThiTN",TONGHOP!$P288="VĐ",TONGHOP!$X288&lt;&gt;""),TONGHOP!$X288,"")</f>
        <v/>
      </c>
      <c r="Q288" s="139" t="str">
        <f>IF(AND(TONGHOP!$O288="ThiTN",TONGHOP!$P288="VĐ",TONGHOP!$Y288&lt;&gt;""),TONGHOP!$Y288,"")</f>
        <v/>
      </c>
      <c r="R288" s="139" t="str">
        <f>IF(AND(TONGHOP!$O288="ThiTN",TONGHOP!$P288="VĐ",TONGHOP!$Z288&lt;&gt;""),TONGHOP!$Z288,"")</f>
        <v/>
      </c>
      <c r="S288" s="137" t="str">
        <f>IF(AND(TONGHOP!$O288="ThiTN",TONGHOP!$P288="TH",TONGHOP!$X288&lt;&gt;""),TONGHOP!$X288,"")</f>
        <v/>
      </c>
      <c r="T288" s="137" t="str">
        <f>IF(AND(TONGHOP!$O288="ThiTN",TONGHOP!$P288="TH",TONGHOP!$Y288&lt;&gt;""),TONGHOP!$Y288,"")</f>
        <v/>
      </c>
      <c r="U288" s="137" t="str">
        <f>IF(AND(TONGHOP!$O288="ThiTN",TONGHOP!$P288="TH",TONGHOP!$Z288&lt;&gt;""),TONGHOP!$Z288,"")</f>
        <v/>
      </c>
    </row>
    <row r="289" spans="1:21">
      <c r="A289" s="139" t="str">
        <f>IF(AND(TONGHOP!$O289="KTHP",OR(TONGHOP!$P289="LT",TONGHOP!$P289="TN"),TONGHOP!$X289&lt;&gt;""),TONGHOP!$X289,"")</f>
        <v>Tạ Minh Cường</v>
      </c>
      <c r="B289" s="139" t="str">
        <f>IF(AND(TONGHOP!$O289="KTHP",OR(TONGHOP!$P289="LT",TONGHOP!$P289="TN"),TONGHOP!$Y289&lt;&gt;""),TONGHOP!$Y289,"")</f>
        <v>Võ Cường</v>
      </c>
      <c r="C289" s="139">
        <f>IF(AND(TONGHOP!$O289="KTHP",OR(TONGHOP!$P289="LT",TONGHOP!$P289="TN"),TONGHOP!$Z289&lt;&gt;""),TONGHOP!$Z289,"")</f>
        <v>40</v>
      </c>
      <c r="D289" s="139" t="str">
        <f>IF(AND(TONGHOP!$O289="KTHP",TONGHOP!$P289="VĐ"),TONGHOP!$X289,"")</f>
        <v/>
      </c>
      <c r="E289" s="138" t="str">
        <f>IF(AND(TONGHOP!$O289="KTHP",TONGHOP!$P289="VĐ"),TONGHOP!$Y289,"")</f>
        <v/>
      </c>
      <c r="F289" s="138" t="str">
        <f>IF(AND(TONGHOP!$O289="KTHP",TONGHOP!$P289="VĐ"),TONGHOP!$Z289,"")</f>
        <v/>
      </c>
      <c r="G289" s="139" t="str">
        <f>IF(AND(TONGHOP!$O289="KTHP",TONGHOP!$P289="TL"),TONGHOP!$X289,"")</f>
        <v/>
      </c>
      <c r="H289" s="138" t="str">
        <f>IF(AND(TONGHOP!$O289="KTHP",TONGHOP!$P289="TL"),TONGHOP!$Y289,"")</f>
        <v/>
      </c>
      <c r="I289" s="138" t="str">
        <f>IF(AND(TONGHOP!$O289="KTHP",TONGHOP!$P289="TL"),TONGHOP!$Z289,"")</f>
        <v/>
      </c>
      <c r="J289" s="139" t="str">
        <f>IF(AND(TONGHOP!$O289="KTHP",TONGHOP!$P289="TH"),TONGHOP!$X289,"")</f>
        <v/>
      </c>
      <c r="K289" s="138" t="str">
        <f>IF(AND(TONGHOP!$O289="KTHP",TONGHOP!$P289="TH"),TONGHOP!$Y289,"")</f>
        <v/>
      </c>
      <c r="L289" s="138" t="str">
        <f>IF(AND(TONGHOP!$O289="KTHP",TONGHOP!$P289="TH"),TONGHOP!$Z289,"")</f>
        <v/>
      </c>
      <c r="M289" s="139" t="str">
        <f>IF(AND(TONGHOP!$O289="ThiTN",OR(TONGHOP!$P289="LT",TONGHOP!$P289="TN"),TONGHOP!$X289&lt;&gt;""),TONGHOP!$X289,"")</f>
        <v/>
      </c>
      <c r="N289" s="139" t="str">
        <f>IF(AND(TONGHOP!$O289="ThiTN",OR(TONGHOP!$P289="LT",TONGHOP!$P289="TN"),TONGHOP!$Y289&lt;&gt;""),TONGHOP!$Y289,"")</f>
        <v/>
      </c>
      <c r="O289" s="139" t="str">
        <f>IF(AND(TONGHOP!$O289="ThiTN",OR(TONGHOP!$P289="LT",TONGHOP!$P289="TN"),TONGHOP!$Z289&lt;&gt;""),TONGHOP!$Z289,"")</f>
        <v/>
      </c>
      <c r="P289" s="139" t="str">
        <f>IF(AND(TONGHOP!$O289="ThiTN",TONGHOP!$P289="VĐ",TONGHOP!$X289&lt;&gt;""),TONGHOP!$X289,"")</f>
        <v/>
      </c>
      <c r="Q289" s="139" t="str">
        <f>IF(AND(TONGHOP!$O289="ThiTN",TONGHOP!$P289="VĐ",TONGHOP!$Y289&lt;&gt;""),TONGHOP!$Y289,"")</f>
        <v/>
      </c>
      <c r="R289" s="139" t="str">
        <f>IF(AND(TONGHOP!$O289="ThiTN",TONGHOP!$P289="VĐ",TONGHOP!$Z289&lt;&gt;""),TONGHOP!$Z289,"")</f>
        <v/>
      </c>
      <c r="S289" s="137" t="str">
        <f>IF(AND(TONGHOP!$O289="ThiTN",TONGHOP!$P289="TH",TONGHOP!$X289&lt;&gt;""),TONGHOP!$X289,"")</f>
        <v/>
      </c>
      <c r="T289" s="137" t="str">
        <f>IF(AND(TONGHOP!$O289="ThiTN",TONGHOP!$P289="TH",TONGHOP!$Y289&lt;&gt;""),TONGHOP!$Y289,"")</f>
        <v/>
      </c>
      <c r="U289" s="137" t="str">
        <f>IF(AND(TONGHOP!$O289="ThiTN",TONGHOP!$P289="TH",TONGHOP!$Z289&lt;&gt;""),TONGHOP!$Z289,"")</f>
        <v/>
      </c>
    </row>
    <row r="290" spans="1:21">
      <c r="A290" s="139" t="str">
        <f>IF(AND(TONGHOP!$O290="KTHP",OR(TONGHOP!$P290="LT",TONGHOP!$P290="TN"),TONGHOP!$X290&lt;&gt;""),TONGHOP!$X290,"")</f>
        <v>Nguyễn Minh Đức Cường</v>
      </c>
      <c r="B290" s="139" t="str">
        <f>IF(AND(TONGHOP!$O290="KTHP",OR(TONGHOP!$P290="LT",TONGHOP!$P290="TN"),TONGHOP!$Y290&lt;&gt;""),TONGHOP!$Y290,"")</f>
        <v>Nguyễn Anh Tăng</v>
      </c>
      <c r="C290" s="139">
        <f>IF(AND(TONGHOP!$O290="KTHP",OR(TONGHOP!$P290="LT",TONGHOP!$P290="TN"),TONGHOP!$Z290&lt;&gt;""),TONGHOP!$Z290,"")</f>
        <v>34</v>
      </c>
      <c r="D290" s="139" t="str">
        <f>IF(AND(TONGHOP!$O290="KTHP",TONGHOP!$P290="VĐ"),TONGHOP!$X290,"")</f>
        <v/>
      </c>
      <c r="E290" s="138" t="str">
        <f>IF(AND(TONGHOP!$O290="KTHP",TONGHOP!$P290="VĐ"),TONGHOP!$Y290,"")</f>
        <v/>
      </c>
      <c r="F290" s="138" t="str">
        <f>IF(AND(TONGHOP!$O290="KTHP",TONGHOP!$P290="VĐ"),TONGHOP!$Z290,"")</f>
        <v/>
      </c>
      <c r="G290" s="139" t="str">
        <f>IF(AND(TONGHOP!$O290="KTHP",TONGHOP!$P290="TL"),TONGHOP!$X290,"")</f>
        <v/>
      </c>
      <c r="H290" s="138" t="str">
        <f>IF(AND(TONGHOP!$O290="KTHP",TONGHOP!$P290="TL"),TONGHOP!$Y290,"")</f>
        <v/>
      </c>
      <c r="I290" s="138" t="str">
        <f>IF(AND(TONGHOP!$O290="KTHP",TONGHOP!$P290="TL"),TONGHOP!$Z290,"")</f>
        <v/>
      </c>
      <c r="J290" s="139" t="str">
        <f>IF(AND(TONGHOP!$O290="KTHP",TONGHOP!$P290="TH"),TONGHOP!$X290,"")</f>
        <v/>
      </c>
      <c r="K290" s="138" t="str">
        <f>IF(AND(TONGHOP!$O290="KTHP",TONGHOP!$P290="TH"),TONGHOP!$Y290,"")</f>
        <v/>
      </c>
      <c r="L290" s="138" t="str">
        <f>IF(AND(TONGHOP!$O290="KTHP",TONGHOP!$P290="TH"),TONGHOP!$Z290,"")</f>
        <v/>
      </c>
      <c r="M290" s="139" t="str">
        <f>IF(AND(TONGHOP!$O290="ThiTN",OR(TONGHOP!$P290="LT",TONGHOP!$P290="TN"),TONGHOP!$X290&lt;&gt;""),TONGHOP!$X290,"")</f>
        <v/>
      </c>
      <c r="N290" s="139" t="str">
        <f>IF(AND(TONGHOP!$O290="ThiTN",OR(TONGHOP!$P290="LT",TONGHOP!$P290="TN"),TONGHOP!$Y290&lt;&gt;""),TONGHOP!$Y290,"")</f>
        <v/>
      </c>
      <c r="O290" s="139" t="str">
        <f>IF(AND(TONGHOP!$O290="ThiTN",OR(TONGHOP!$P290="LT",TONGHOP!$P290="TN"),TONGHOP!$Z290&lt;&gt;""),TONGHOP!$Z290,"")</f>
        <v/>
      </c>
      <c r="P290" s="139" t="str">
        <f>IF(AND(TONGHOP!$O290="ThiTN",TONGHOP!$P290="VĐ",TONGHOP!$X290&lt;&gt;""),TONGHOP!$X290,"")</f>
        <v/>
      </c>
      <c r="Q290" s="139" t="str">
        <f>IF(AND(TONGHOP!$O290="ThiTN",TONGHOP!$P290="VĐ",TONGHOP!$Y290&lt;&gt;""),TONGHOP!$Y290,"")</f>
        <v/>
      </c>
      <c r="R290" s="139" t="str">
        <f>IF(AND(TONGHOP!$O290="ThiTN",TONGHOP!$P290="VĐ",TONGHOP!$Z290&lt;&gt;""),TONGHOP!$Z290,"")</f>
        <v/>
      </c>
      <c r="S290" s="137" t="str">
        <f>IF(AND(TONGHOP!$O290="ThiTN",TONGHOP!$P290="TH",TONGHOP!$X290&lt;&gt;""),TONGHOP!$X290,"")</f>
        <v/>
      </c>
      <c r="T290" s="137" t="str">
        <f>IF(AND(TONGHOP!$O290="ThiTN",TONGHOP!$P290="TH",TONGHOP!$Y290&lt;&gt;""),TONGHOP!$Y290,"")</f>
        <v/>
      </c>
      <c r="U290" s="137" t="str">
        <f>IF(AND(TONGHOP!$O290="ThiTN",TONGHOP!$P290="TH",TONGHOP!$Z290&lt;&gt;""),TONGHOP!$Z290,"")</f>
        <v/>
      </c>
    </row>
    <row r="291" spans="1:21">
      <c r="A291" s="139" t="str">
        <f>IF(AND(TONGHOP!$O291="KTHP",OR(TONGHOP!$P291="LT",TONGHOP!$P291="TN"),TONGHOP!$X291&lt;&gt;""),TONGHOP!$X291,"")</f>
        <v>Nguyễn Minh Đức Cường</v>
      </c>
      <c r="B291" s="139" t="str">
        <f>IF(AND(TONGHOP!$O291="KTHP",OR(TONGHOP!$P291="LT",TONGHOP!$P291="TN"),TONGHOP!$Y291&lt;&gt;""),TONGHOP!$Y291,"")</f>
        <v>Nguyễn Anh Tăng</v>
      </c>
      <c r="C291" s="139">
        <f>IF(AND(TONGHOP!$O291="KTHP",OR(TONGHOP!$P291="LT",TONGHOP!$P291="TN"),TONGHOP!$Z291&lt;&gt;""),TONGHOP!$Z291,"")</f>
        <v>35</v>
      </c>
      <c r="D291" s="139" t="str">
        <f>IF(AND(TONGHOP!$O291="KTHP",TONGHOP!$P291="VĐ"),TONGHOP!$X291,"")</f>
        <v/>
      </c>
      <c r="E291" s="138" t="str">
        <f>IF(AND(TONGHOP!$O291="KTHP",TONGHOP!$P291="VĐ"),TONGHOP!$Y291,"")</f>
        <v/>
      </c>
      <c r="F291" s="138" t="str">
        <f>IF(AND(TONGHOP!$O291="KTHP",TONGHOP!$P291="VĐ"),TONGHOP!$Z291,"")</f>
        <v/>
      </c>
      <c r="G291" s="139" t="str">
        <f>IF(AND(TONGHOP!$O291="KTHP",TONGHOP!$P291="TL"),TONGHOP!$X291,"")</f>
        <v/>
      </c>
      <c r="H291" s="138" t="str">
        <f>IF(AND(TONGHOP!$O291="KTHP",TONGHOP!$P291="TL"),TONGHOP!$Y291,"")</f>
        <v/>
      </c>
      <c r="I291" s="138" t="str">
        <f>IF(AND(TONGHOP!$O291="KTHP",TONGHOP!$P291="TL"),TONGHOP!$Z291,"")</f>
        <v/>
      </c>
      <c r="J291" s="139" t="str">
        <f>IF(AND(TONGHOP!$O291="KTHP",TONGHOP!$P291="TH"),TONGHOP!$X291,"")</f>
        <v/>
      </c>
      <c r="K291" s="138" t="str">
        <f>IF(AND(TONGHOP!$O291="KTHP",TONGHOP!$P291="TH"),TONGHOP!$Y291,"")</f>
        <v/>
      </c>
      <c r="L291" s="138" t="str">
        <f>IF(AND(TONGHOP!$O291="KTHP",TONGHOP!$P291="TH"),TONGHOP!$Z291,"")</f>
        <v/>
      </c>
      <c r="M291" s="139" t="str">
        <f>IF(AND(TONGHOP!$O291="ThiTN",OR(TONGHOP!$P291="LT",TONGHOP!$P291="TN"),TONGHOP!$X291&lt;&gt;""),TONGHOP!$X291,"")</f>
        <v/>
      </c>
      <c r="N291" s="139" t="str">
        <f>IF(AND(TONGHOP!$O291="ThiTN",OR(TONGHOP!$P291="LT",TONGHOP!$P291="TN"),TONGHOP!$Y291&lt;&gt;""),TONGHOP!$Y291,"")</f>
        <v/>
      </c>
      <c r="O291" s="139" t="str">
        <f>IF(AND(TONGHOP!$O291="ThiTN",OR(TONGHOP!$P291="LT",TONGHOP!$P291="TN"),TONGHOP!$Z291&lt;&gt;""),TONGHOP!$Z291,"")</f>
        <v/>
      </c>
      <c r="P291" s="139" t="str">
        <f>IF(AND(TONGHOP!$O291="ThiTN",TONGHOP!$P291="VĐ",TONGHOP!$X291&lt;&gt;""),TONGHOP!$X291,"")</f>
        <v/>
      </c>
      <c r="Q291" s="139" t="str">
        <f>IF(AND(TONGHOP!$O291="ThiTN",TONGHOP!$P291="VĐ",TONGHOP!$Y291&lt;&gt;""),TONGHOP!$Y291,"")</f>
        <v/>
      </c>
      <c r="R291" s="139" t="str">
        <f>IF(AND(TONGHOP!$O291="ThiTN",TONGHOP!$P291="VĐ",TONGHOP!$Z291&lt;&gt;""),TONGHOP!$Z291,"")</f>
        <v/>
      </c>
      <c r="S291" s="137" t="str">
        <f>IF(AND(TONGHOP!$O291="ThiTN",TONGHOP!$P291="TH",TONGHOP!$X291&lt;&gt;""),TONGHOP!$X291,"")</f>
        <v/>
      </c>
      <c r="T291" s="137" t="str">
        <f>IF(AND(TONGHOP!$O291="ThiTN",TONGHOP!$P291="TH",TONGHOP!$Y291&lt;&gt;""),TONGHOP!$Y291,"")</f>
        <v/>
      </c>
      <c r="U291" s="137" t="str">
        <f>IF(AND(TONGHOP!$O291="ThiTN",TONGHOP!$P291="TH",TONGHOP!$Z291&lt;&gt;""),TONGHOP!$Z291,"")</f>
        <v/>
      </c>
    </row>
    <row r="292" spans="1:21">
      <c r="A292" s="139" t="str">
        <f>IF(AND(TONGHOP!$O292="KTHP",OR(TONGHOP!$P292="LT",TONGHOP!$P292="TN"),TONGHOP!$X292&lt;&gt;""),TONGHOP!$X292,"")</f>
        <v>Nguyễn Anh Tăng</v>
      </c>
      <c r="B292" s="139" t="str">
        <f>IF(AND(TONGHOP!$O292="KTHP",OR(TONGHOP!$P292="LT",TONGHOP!$P292="TN"),TONGHOP!$Y292&lt;&gt;""),TONGHOP!$Y292,"")</f>
        <v>Nguyễn Minh Đức Cường</v>
      </c>
      <c r="C292" s="139">
        <f>IF(AND(TONGHOP!$O292="KTHP",OR(TONGHOP!$P292="LT",TONGHOP!$P292="TN"),TONGHOP!$Z292&lt;&gt;""),TONGHOP!$Z292,"")</f>
        <v>35</v>
      </c>
      <c r="D292" s="139" t="str">
        <f>IF(AND(TONGHOP!$O292="KTHP",TONGHOP!$P292="VĐ"),TONGHOP!$X292,"")</f>
        <v/>
      </c>
      <c r="E292" s="138" t="str">
        <f>IF(AND(TONGHOP!$O292="KTHP",TONGHOP!$P292="VĐ"),TONGHOP!$Y292,"")</f>
        <v/>
      </c>
      <c r="F292" s="138" t="str">
        <f>IF(AND(TONGHOP!$O292="KTHP",TONGHOP!$P292="VĐ"),TONGHOP!$Z292,"")</f>
        <v/>
      </c>
      <c r="G292" s="139" t="str">
        <f>IF(AND(TONGHOP!$O292="KTHP",TONGHOP!$P292="TL"),TONGHOP!$X292,"")</f>
        <v/>
      </c>
      <c r="H292" s="138" t="str">
        <f>IF(AND(TONGHOP!$O292="KTHP",TONGHOP!$P292="TL"),TONGHOP!$Y292,"")</f>
        <v/>
      </c>
      <c r="I292" s="138" t="str">
        <f>IF(AND(TONGHOP!$O292="KTHP",TONGHOP!$P292="TL"),TONGHOP!$Z292,"")</f>
        <v/>
      </c>
      <c r="J292" s="139" t="str">
        <f>IF(AND(TONGHOP!$O292="KTHP",TONGHOP!$P292="TH"),TONGHOP!$X292,"")</f>
        <v/>
      </c>
      <c r="K292" s="138" t="str">
        <f>IF(AND(TONGHOP!$O292="KTHP",TONGHOP!$P292="TH"),TONGHOP!$Y292,"")</f>
        <v/>
      </c>
      <c r="L292" s="138" t="str">
        <f>IF(AND(TONGHOP!$O292="KTHP",TONGHOP!$P292="TH"),TONGHOP!$Z292,"")</f>
        <v/>
      </c>
      <c r="M292" s="139" t="str">
        <f>IF(AND(TONGHOP!$O292="ThiTN",OR(TONGHOP!$P292="LT",TONGHOP!$P292="TN"),TONGHOP!$X292&lt;&gt;""),TONGHOP!$X292,"")</f>
        <v/>
      </c>
      <c r="N292" s="139" t="str">
        <f>IF(AND(TONGHOP!$O292="ThiTN",OR(TONGHOP!$P292="LT",TONGHOP!$P292="TN"),TONGHOP!$Y292&lt;&gt;""),TONGHOP!$Y292,"")</f>
        <v/>
      </c>
      <c r="O292" s="139" t="str">
        <f>IF(AND(TONGHOP!$O292="ThiTN",OR(TONGHOP!$P292="LT",TONGHOP!$P292="TN"),TONGHOP!$Z292&lt;&gt;""),TONGHOP!$Z292,"")</f>
        <v/>
      </c>
      <c r="P292" s="139" t="str">
        <f>IF(AND(TONGHOP!$O292="ThiTN",TONGHOP!$P292="VĐ",TONGHOP!$X292&lt;&gt;""),TONGHOP!$X292,"")</f>
        <v/>
      </c>
      <c r="Q292" s="139" t="str">
        <f>IF(AND(TONGHOP!$O292="ThiTN",TONGHOP!$P292="VĐ",TONGHOP!$Y292&lt;&gt;""),TONGHOP!$Y292,"")</f>
        <v/>
      </c>
      <c r="R292" s="139" t="str">
        <f>IF(AND(TONGHOP!$O292="ThiTN",TONGHOP!$P292="VĐ",TONGHOP!$Z292&lt;&gt;""),TONGHOP!$Z292,"")</f>
        <v/>
      </c>
      <c r="S292" s="137" t="str">
        <f>IF(AND(TONGHOP!$O292="ThiTN",TONGHOP!$P292="TH",TONGHOP!$X292&lt;&gt;""),TONGHOP!$X292,"")</f>
        <v/>
      </c>
      <c r="T292" s="137" t="str">
        <f>IF(AND(TONGHOP!$O292="ThiTN",TONGHOP!$P292="TH",TONGHOP!$Y292&lt;&gt;""),TONGHOP!$Y292,"")</f>
        <v/>
      </c>
      <c r="U292" s="137" t="str">
        <f>IF(AND(TONGHOP!$O292="ThiTN",TONGHOP!$P292="TH",TONGHOP!$Z292&lt;&gt;""),TONGHOP!$Z292,"")</f>
        <v/>
      </c>
    </row>
    <row r="293" spans="1:21">
      <c r="A293" s="139" t="str">
        <f>IF(AND(TONGHOP!$O293="KTHP",OR(TONGHOP!$P293="LT",TONGHOP!$P293="TN"),TONGHOP!$X293&lt;&gt;""),TONGHOP!$X293,"")</f>
        <v>Nguyễn Minh Đức Cường</v>
      </c>
      <c r="B293" s="139" t="str">
        <f>IF(AND(TONGHOP!$O293="KTHP",OR(TONGHOP!$P293="LT",TONGHOP!$P293="TN"),TONGHOP!$Y293&lt;&gt;""),TONGHOP!$Y293,"")</f>
        <v>Nguyễn Anh Tăng</v>
      </c>
      <c r="C293" s="139">
        <f>IF(AND(TONGHOP!$O293="KTHP",OR(TONGHOP!$P293="LT",TONGHOP!$P293="TN"),TONGHOP!$Z293&lt;&gt;""),TONGHOP!$Z293,"")</f>
        <v>34</v>
      </c>
      <c r="D293" s="139" t="str">
        <f>IF(AND(TONGHOP!$O293="KTHP",TONGHOP!$P293="VĐ"),TONGHOP!$X293,"")</f>
        <v/>
      </c>
      <c r="E293" s="138" t="str">
        <f>IF(AND(TONGHOP!$O293="KTHP",TONGHOP!$P293="VĐ"),TONGHOP!$Y293,"")</f>
        <v/>
      </c>
      <c r="F293" s="138" t="str">
        <f>IF(AND(TONGHOP!$O293="KTHP",TONGHOP!$P293="VĐ"),TONGHOP!$Z293,"")</f>
        <v/>
      </c>
      <c r="G293" s="139" t="str">
        <f>IF(AND(TONGHOP!$O293="KTHP",TONGHOP!$P293="TL"),TONGHOP!$X293,"")</f>
        <v/>
      </c>
      <c r="H293" s="138" t="str">
        <f>IF(AND(TONGHOP!$O293="KTHP",TONGHOP!$P293="TL"),TONGHOP!$Y293,"")</f>
        <v/>
      </c>
      <c r="I293" s="138" t="str">
        <f>IF(AND(TONGHOP!$O293="KTHP",TONGHOP!$P293="TL"),TONGHOP!$Z293,"")</f>
        <v/>
      </c>
      <c r="J293" s="139" t="str">
        <f>IF(AND(TONGHOP!$O293="KTHP",TONGHOP!$P293="TH"),TONGHOP!$X293,"")</f>
        <v/>
      </c>
      <c r="K293" s="138" t="str">
        <f>IF(AND(TONGHOP!$O293="KTHP",TONGHOP!$P293="TH"),TONGHOP!$Y293,"")</f>
        <v/>
      </c>
      <c r="L293" s="138" t="str">
        <f>IF(AND(TONGHOP!$O293="KTHP",TONGHOP!$P293="TH"),TONGHOP!$Z293,"")</f>
        <v/>
      </c>
      <c r="M293" s="139" t="str">
        <f>IF(AND(TONGHOP!$O293="ThiTN",OR(TONGHOP!$P293="LT",TONGHOP!$P293="TN"),TONGHOP!$X293&lt;&gt;""),TONGHOP!$X293,"")</f>
        <v/>
      </c>
      <c r="N293" s="139" t="str">
        <f>IF(AND(TONGHOP!$O293="ThiTN",OR(TONGHOP!$P293="LT",TONGHOP!$P293="TN"),TONGHOP!$Y293&lt;&gt;""),TONGHOP!$Y293,"")</f>
        <v/>
      </c>
      <c r="O293" s="139" t="str">
        <f>IF(AND(TONGHOP!$O293="ThiTN",OR(TONGHOP!$P293="LT",TONGHOP!$P293="TN"),TONGHOP!$Z293&lt;&gt;""),TONGHOP!$Z293,"")</f>
        <v/>
      </c>
      <c r="P293" s="139" t="str">
        <f>IF(AND(TONGHOP!$O293="ThiTN",TONGHOP!$P293="VĐ",TONGHOP!$X293&lt;&gt;""),TONGHOP!$X293,"")</f>
        <v/>
      </c>
      <c r="Q293" s="139" t="str">
        <f>IF(AND(TONGHOP!$O293="ThiTN",TONGHOP!$P293="VĐ",TONGHOP!$Y293&lt;&gt;""),TONGHOP!$Y293,"")</f>
        <v/>
      </c>
      <c r="R293" s="139" t="str">
        <f>IF(AND(TONGHOP!$O293="ThiTN",TONGHOP!$P293="VĐ",TONGHOP!$Z293&lt;&gt;""),TONGHOP!$Z293,"")</f>
        <v/>
      </c>
      <c r="S293" s="137" t="str">
        <f>IF(AND(TONGHOP!$O293="ThiTN",TONGHOP!$P293="TH",TONGHOP!$X293&lt;&gt;""),TONGHOP!$X293,"")</f>
        <v/>
      </c>
      <c r="T293" s="137" t="str">
        <f>IF(AND(TONGHOP!$O293="ThiTN",TONGHOP!$P293="TH",TONGHOP!$Y293&lt;&gt;""),TONGHOP!$Y293,"")</f>
        <v/>
      </c>
      <c r="U293" s="137" t="str">
        <f>IF(AND(TONGHOP!$O293="ThiTN",TONGHOP!$P293="TH",TONGHOP!$Z293&lt;&gt;""),TONGHOP!$Z293,"")</f>
        <v/>
      </c>
    </row>
    <row r="294" spans="1:21">
      <c r="A294" s="139" t="str">
        <f>IF(AND(TONGHOP!$O294="KTHP",OR(TONGHOP!$P294="LT",TONGHOP!$P294="TN"),TONGHOP!$X294&lt;&gt;""),TONGHOP!$X294,"")</f>
        <v>Nguyễn Anh Tăng</v>
      </c>
      <c r="B294" s="139" t="str">
        <f>IF(AND(TONGHOP!$O294="KTHP",OR(TONGHOP!$P294="LT",TONGHOP!$P294="TN"),TONGHOP!$Y294&lt;&gt;""),TONGHOP!$Y294,"")</f>
        <v>Nguyễn Minh Đức Cường</v>
      </c>
      <c r="C294" s="139">
        <f>IF(AND(TONGHOP!$O294="KTHP",OR(TONGHOP!$P294="LT",TONGHOP!$P294="TN"),TONGHOP!$Z294&lt;&gt;""),TONGHOP!$Z294,"")</f>
        <v>34</v>
      </c>
      <c r="D294" s="139" t="str">
        <f>IF(AND(TONGHOP!$O294="KTHP",TONGHOP!$P294="VĐ"),TONGHOP!$X294,"")</f>
        <v/>
      </c>
      <c r="E294" s="138" t="str">
        <f>IF(AND(TONGHOP!$O294="KTHP",TONGHOP!$P294="VĐ"),TONGHOP!$Y294,"")</f>
        <v/>
      </c>
      <c r="F294" s="138" t="str">
        <f>IF(AND(TONGHOP!$O294="KTHP",TONGHOP!$P294="VĐ"),TONGHOP!$Z294,"")</f>
        <v/>
      </c>
      <c r="G294" s="139" t="str">
        <f>IF(AND(TONGHOP!$O294="KTHP",TONGHOP!$P294="TL"),TONGHOP!$X294,"")</f>
        <v/>
      </c>
      <c r="H294" s="138" t="str">
        <f>IF(AND(TONGHOP!$O294="KTHP",TONGHOP!$P294="TL"),TONGHOP!$Y294,"")</f>
        <v/>
      </c>
      <c r="I294" s="138" t="str">
        <f>IF(AND(TONGHOP!$O294="KTHP",TONGHOP!$P294="TL"),TONGHOP!$Z294,"")</f>
        <v/>
      </c>
      <c r="J294" s="139" t="str">
        <f>IF(AND(TONGHOP!$O294="KTHP",TONGHOP!$P294="TH"),TONGHOP!$X294,"")</f>
        <v/>
      </c>
      <c r="K294" s="138" t="str">
        <f>IF(AND(TONGHOP!$O294="KTHP",TONGHOP!$P294="TH"),TONGHOP!$Y294,"")</f>
        <v/>
      </c>
      <c r="L294" s="138" t="str">
        <f>IF(AND(TONGHOP!$O294="KTHP",TONGHOP!$P294="TH"),TONGHOP!$Z294,"")</f>
        <v/>
      </c>
      <c r="M294" s="139" t="str">
        <f>IF(AND(TONGHOP!$O294="ThiTN",OR(TONGHOP!$P294="LT",TONGHOP!$P294="TN"),TONGHOP!$X294&lt;&gt;""),TONGHOP!$X294,"")</f>
        <v/>
      </c>
      <c r="N294" s="139" t="str">
        <f>IF(AND(TONGHOP!$O294="ThiTN",OR(TONGHOP!$P294="LT",TONGHOP!$P294="TN"),TONGHOP!$Y294&lt;&gt;""),TONGHOP!$Y294,"")</f>
        <v/>
      </c>
      <c r="O294" s="139" t="str">
        <f>IF(AND(TONGHOP!$O294="ThiTN",OR(TONGHOP!$P294="LT",TONGHOP!$P294="TN"),TONGHOP!$Z294&lt;&gt;""),TONGHOP!$Z294,"")</f>
        <v/>
      </c>
      <c r="P294" s="139" t="str">
        <f>IF(AND(TONGHOP!$O294="ThiTN",TONGHOP!$P294="VĐ",TONGHOP!$X294&lt;&gt;""),TONGHOP!$X294,"")</f>
        <v/>
      </c>
      <c r="Q294" s="139" t="str">
        <f>IF(AND(TONGHOP!$O294="ThiTN",TONGHOP!$P294="VĐ",TONGHOP!$Y294&lt;&gt;""),TONGHOP!$Y294,"")</f>
        <v/>
      </c>
      <c r="R294" s="139" t="str">
        <f>IF(AND(TONGHOP!$O294="ThiTN",TONGHOP!$P294="VĐ",TONGHOP!$Z294&lt;&gt;""),TONGHOP!$Z294,"")</f>
        <v/>
      </c>
      <c r="S294" s="137" t="str">
        <f>IF(AND(TONGHOP!$O294="ThiTN",TONGHOP!$P294="TH",TONGHOP!$X294&lt;&gt;""),TONGHOP!$X294,"")</f>
        <v/>
      </c>
      <c r="T294" s="137" t="str">
        <f>IF(AND(TONGHOP!$O294="ThiTN",TONGHOP!$P294="TH",TONGHOP!$Y294&lt;&gt;""),TONGHOP!$Y294,"")</f>
        <v/>
      </c>
      <c r="U294" s="137" t="str">
        <f>IF(AND(TONGHOP!$O294="ThiTN",TONGHOP!$P294="TH",TONGHOP!$Z294&lt;&gt;""),TONGHOP!$Z294,"")</f>
        <v/>
      </c>
    </row>
    <row r="295" spans="1:21">
      <c r="A295" s="139" t="str">
        <f>IF(AND(TONGHOP!$O295="KTHP",OR(TONGHOP!$P295="LT",TONGHOP!$P295="TN"),TONGHOP!$X295&lt;&gt;""),TONGHOP!$X295,"")</f>
        <v>Nguyễn Anh Tăng</v>
      </c>
      <c r="B295" s="139" t="str">
        <f>IF(AND(TONGHOP!$O295="KTHP",OR(TONGHOP!$P295="LT",TONGHOP!$P295="TN"),TONGHOP!$Y295&lt;&gt;""),TONGHOP!$Y295,"")</f>
        <v>Nguyễn Minh Đức Cường</v>
      </c>
      <c r="C295" s="139">
        <f>IF(AND(TONGHOP!$O295="KTHP",OR(TONGHOP!$P295="LT",TONGHOP!$P295="TN"),TONGHOP!$Z295&lt;&gt;""),TONGHOP!$Z295,"")</f>
        <v>33</v>
      </c>
      <c r="D295" s="139" t="str">
        <f>IF(AND(TONGHOP!$O295="KTHP",TONGHOP!$P295="VĐ"),TONGHOP!$X295,"")</f>
        <v/>
      </c>
      <c r="E295" s="138" t="str">
        <f>IF(AND(TONGHOP!$O295="KTHP",TONGHOP!$P295="VĐ"),TONGHOP!$Y295,"")</f>
        <v/>
      </c>
      <c r="F295" s="138" t="str">
        <f>IF(AND(TONGHOP!$O295="KTHP",TONGHOP!$P295="VĐ"),TONGHOP!$Z295,"")</f>
        <v/>
      </c>
      <c r="G295" s="139" t="str">
        <f>IF(AND(TONGHOP!$O295="KTHP",TONGHOP!$P295="TL"),TONGHOP!$X295,"")</f>
        <v/>
      </c>
      <c r="H295" s="138" t="str">
        <f>IF(AND(TONGHOP!$O295="KTHP",TONGHOP!$P295="TL"),TONGHOP!$Y295,"")</f>
        <v/>
      </c>
      <c r="I295" s="138" t="str">
        <f>IF(AND(TONGHOP!$O295="KTHP",TONGHOP!$P295="TL"),TONGHOP!$Z295,"")</f>
        <v/>
      </c>
      <c r="J295" s="139" t="str">
        <f>IF(AND(TONGHOP!$O295="KTHP",TONGHOP!$P295="TH"),TONGHOP!$X295,"")</f>
        <v/>
      </c>
      <c r="K295" s="138" t="str">
        <f>IF(AND(TONGHOP!$O295="KTHP",TONGHOP!$P295="TH"),TONGHOP!$Y295,"")</f>
        <v/>
      </c>
      <c r="L295" s="138" t="str">
        <f>IF(AND(TONGHOP!$O295="KTHP",TONGHOP!$P295="TH"),TONGHOP!$Z295,"")</f>
        <v/>
      </c>
      <c r="M295" s="139" t="str">
        <f>IF(AND(TONGHOP!$O295="ThiTN",OR(TONGHOP!$P295="LT",TONGHOP!$P295="TN"),TONGHOP!$X295&lt;&gt;""),TONGHOP!$X295,"")</f>
        <v/>
      </c>
      <c r="N295" s="139" t="str">
        <f>IF(AND(TONGHOP!$O295="ThiTN",OR(TONGHOP!$P295="LT",TONGHOP!$P295="TN"),TONGHOP!$Y295&lt;&gt;""),TONGHOP!$Y295,"")</f>
        <v/>
      </c>
      <c r="O295" s="139" t="str">
        <f>IF(AND(TONGHOP!$O295="ThiTN",OR(TONGHOP!$P295="LT",TONGHOP!$P295="TN"),TONGHOP!$Z295&lt;&gt;""),TONGHOP!$Z295,"")</f>
        <v/>
      </c>
      <c r="P295" s="139" t="str">
        <f>IF(AND(TONGHOP!$O295="ThiTN",TONGHOP!$P295="VĐ",TONGHOP!$X295&lt;&gt;""),TONGHOP!$X295,"")</f>
        <v/>
      </c>
      <c r="Q295" s="139" t="str">
        <f>IF(AND(TONGHOP!$O295="ThiTN",TONGHOP!$P295="VĐ",TONGHOP!$Y295&lt;&gt;""),TONGHOP!$Y295,"")</f>
        <v/>
      </c>
      <c r="R295" s="139" t="str">
        <f>IF(AND(TONGHOP!$O295="ThiTN",TONGHOP!$P295="VĐ",TONGHOP!$Z295&lt;&gt;""),TONGHOP!$Z295,"")</f>
        <v/>
      </c>
      <c r="S295" s="137" t="str">
        <f>IF(AND(TONGHOP!$O295="ThiTN",TONGHOP!$P295="TH",TONGHOP!$X295&lt;&gt;""),TONGHOP!$X295,"")</f>
        <v/>
      </c>
      <c r="T295" s="137" t="str">
        <f>IF(AND(TONGHOP!$O295="ThiTN",TONGHOP!$P295="TH",TONGHOP!$Y295&lt;&gt;""),TONGHOP!$Y295,"")</f>
        <v/>
      </c>
      <c r="U295" s="137" t="str">
        <f>IF(AND(TONGHOP!$O295="ThiTN",TONGHOP!$P295="TH",TONGHOP!$Z295&lt;&gt;""),TONGHOP!$Z295,"")</f>
        <v/>
      </c>
    </row>
    <row r="296" spans="1:21">
      <c r="A296" s="139" t="str">
        <f>IF(AND(TONGHOP!$O296="KTHP",OR(TONGHOP!$P296="LT",TONGHOP!$P296="TN"),TONGHOP!$X296&lt;&gt;""),TONGHOP!$X296,"")</f>
        <v>Nguyễn Thị Tố Nga</v>
      </c>
      <c r="B296" s="139" t="str">
        <f>IF(AND(TONGHOP!$O296="KTHP",OR(TONGHOP!$P296="LT",TONGHOP!$P296="TN"),TONGHOP!$Y296&lt;&gt;""),TONGHOP!$Y296,"")</f>
        <v>Đặng Đức Minh</v>
      </c>
      <c r="C296" s="139">
        <f>IF(AND(TONGHOP!$O296="KTHP",OR(TONGHOP!$P296="LT",TONGHOP!$P296="TN"),TONGHOP!$Z296&lt;&gt;""),TONGHOP!$Z296,"")</f>
        <v>36</v>
      </c>
      <c r="D296" s="139" t="str">
        <f>IF(AND(TONGHOP!$O296="KTHP",TONGHOP!$P296="VĐ"),TONGHOP!$X296,"")</f>
        <v/>
      </c>
      <c r="E296" s="138" t="str">
        <f>IF(AND(TONGHOP!$O296="KTHP",TONGHOP!$P296="VĐ"),TONGHOP!$Y296,"")</f>
        <v/>
      </c>
      <c r="F296" s="138" t="str">
        <f>IF(AND(TONGHOP!$O296="KTHP",TONGHOP!$P296="VĐ"),TONGHOP!$Z296,"")</f>
        <v/>
      </c>
      <c r="G296" s="139" t="str">
        <f>IF(AND(TONGHOP!$O296="KTHP",TONGHOP!$P296="TL"),TONGHOP!$X296,"")</f>
        <v/>
      </c>
      <c r="H296" s="138" t="str">
        <f>IF(AND(TONGHOP!$O296="KTHP",TONGHOP!$P296="TL"),TONGHOP!$Y296,"")</f>
        <v/>
      </c>
      <c r="I296" s="138" t="str">
        <f>IF(AND(TONGHOP!$O296="KTHP",TONGHOP!$P296="TL"),TONGHOP!$Z296,"")</f>
        <v/>
      </c>
      <c r="J296" s="139" t="str">
        <f>IF(AND(TONGHOP!$O296="KTHP",TONGHOP!$P296="TH"),TONGHOP!$X296,"")</f>
        <v/>
      </c>
      <c r="K296" s="138" t="str">
        <f>IF(AND(TONGHOP!$O296="KTHP",TONGHOP!$P296="TH"),TONGHOP!$Y296,"")</f>
        <v/>
      </c>
      <c r="L296" s="138" t="str">
        <f>IF(AND(TONGHOP!$O296="KTHP",TONGHOP!$P296="TH"),TONGHOP!$Z296,"")</f>
        <v/>
      </c>
      <c r="M296" s="139" t="str">
        <f>IF(AND(TONGHOP!$O296="ThiTN",OR(TONGHOP!$P296="LT",TONGHOP!$P296="TN"),TONGHOP!$X296&lt;&gt;""),TONGHOP!$X296,"")</f>
        <v/>
      </c>
      <c r="N296" s="139" t="str">
        <f>IF(AND(TONGHOP!$O296="ThiTN",OR(TONGHOP!$P296="LT",TONGHOP!$P296="TN"),TONGHOP!$Y296&lt;&gt;""),TONGHOP!$Y296,"")</f>
        <v/>
      </c>
      <c r="O296" s="139" t="str">
        <f>IF(AND(TONGHOP!$O296="ThiTN",OR(TONGHOP!$P296="LT",TONGHOP!$P296="TN"),TONGHOP!$Z296&lt;&gt;""),TONGHOP!$Z296,"")</f>
        <v/>
      </c>
      <c r="P296" s="139" t="str">
        <f>IF(AND(TONGHOP!$O296="ThiTN",TONGHOP!$P296="VĐ",TONGHOP!$X296&lt;&gt;""),TONGHOP!$X296,"")</f>
        <v/>
      </c>
      <c r="Q296" s="139" t="str">
        <f>IF(AND(TONGHOP!$O296="ThiTN",TONGHOP!$P296="VĐ",TONGHOP!$Y296&lt;&gt;""),TONGHOP!$Y296,"")</f>
        <v/>
      </c>
      <c r="R296" s="139" t="str">
        <f>IF(AND(TONGHOP!$O296="ThiTN",TONGHOP!$P296="VĐ",TONGHOP!$Z296&lt;&gt;""),TONGHOP!$Z296,"")</f>
        <v/>
      </c>
      <c r="S296" s="137" t="str">
        <f>IF(AND(TONGHOP!$O296="ThiTN",TONGHOP!$P296="TH",TONGHOP!$X296&lt;&gt;""),TONGHOP!$X296,"")</f>
        <v/>
      </c>
      <c r="T296" s="137" t="str">
        <f>IF(AND(TONGHOP!$O296="ThiTN",TONGHOP!$P296="TH",TONGHOP!$Y296&lt;&gt;""),TONGHOP!$Y296,"")</f>
        <v/>
      </c>
      <c r="U296" s="137" t="str">
        <f>IF(AND(TONGHOP!$O296="ThiTN",TONGHOP!$P296="TH",TONGHOP!$Z296&lt;&gt;""),TONGHOP!$Z296,"")</f>
        <v/>
      </c>
    </row>
    <row r="297" spans="1:21">
      <c r="A297" s="139" t="str">
        <f>IF(AND(TONGHOP!$O297="KTHP",OR(TONGHOP!$P297="LT",TONGHOP!$P297="TN"),TONGHOP!$X297&lt;&gt;""),TONGHOP!$X297,"")</f>
        <v>Hoàng Văn Viết</v>
      </c>
      <c r="B297" s="139" t="str">
        <f>IF(AND(TONGHOP!$O297="KTHP",OR(TONGHOP!$P297="LT",TONGHOP!$P297="TN"),TONGHOP!$Y297&lt;&gt;""),TONGHOP!$Y297,"")</f>
        <v>Trần Đình Khoa</v>
      </c>
      <c r="C297" s="139">
        <f>IF(AND(TONGHOP!$O297="KTHP",OR(TONGHOP!$P297="LT",TONGHOP!$P297="TN"),TONGHOP!$Z297&lt;&gt;""),TONGHOP!$Z297,"")</f>
        <v>32</v>
      </c>
      <c r="D297" s="139" t="str">
        <f>IF(AND(TONGHOP!$O297="KTHP",TONGHOP!$P297="VĐ"),TONGHOP!$X297,"")</f>
        <v/>
      </c>
      <c r="E297" s="138" t="str">
        <f>IF(AND(TONGHOP!$O297="KTHP",TONGHOP!$P297="VĐ"),TONGHOP!$Y297,"")</f>
        <v/>
      </c>
      <c r="F297" s="138" t="str">
        <f>IF(AND(TONGHOP!$O297="KTHP",TONGHOP!$P297="VĐ"),TONGHOP!$Z297,"")</f>
        <v/>
      </c>
      <c r="G297" s="139" t="str">
        <f>IF(AND(TONGHOP!$O297="KTHP",TONGHOP!$P297="TL"),TONGHOP!$X297,"")</f>
        <v/>
      </c>
      <c r="H297" s="138" t="str">
        <f>IF(AND(TONGHOP!$O297="KTHP",TONGHOP!$P297="TL"),TONGHOP!$Y297,"")</f>
        <v/>
      </c>
      <c r="I297" s="138" t="str">
        <f>IF(AND(TONGHOP!$O297="KTHP",TONGHOP!$P297="TL"),TONGHOP!$Z297,"")</f>
        <v/>
      </c>
      <c r="J297" s="139" t="str">
        <f>IF(AND(TONGHOP!$O297="KTHP",TONGHOP!$P297="TH"),TONGHOP!$X297,"")</f>
        <v/>
      </c>
      <c r="K297" s="138" t="str">
        <f>IF(AND(TONGHOP!$O297="KTHP",TONGHOP!$P297="TH"),TONGHOP!$Y297,"")</f>
        <v/>
      </c>
      <c r="L297" s="138" t="str">
        <f>IF(AND(TONGHOP!$O297="KTHP",TONGHOP!$P297="TH"),TONGHOP!$Z297,"")</f>
        <v/>
      </c>
      <c r="M297" s="139" t="str">
        <f>IF(AND(TONGHOP!$O297="ThiTN",OR(TONGHOP!$P297="LT",TONGHOP!$P297="TN"),TONGHOP!$X297&lt;&gt;""),TONGHOP!$X297,"")</f>
        <v/>
      </c>
      <c r="N297" s="139" t="str">
        <f>IF(AND(TONGHOP!$O297="ThiTN",OR(TONGHOP!$P297="LT",TONGHOP!$P297="TN"),TONGHOP!$Y297&lt;&gt;""),TONGHOP!$Y297,"")</f>
        <v/>
      </c>
      <c r="O297" s="139" t="str">
        <f>IF(AND(TONGHOP!$O297="ThiTN",OR(TONGHOP!$P297="LT",TONGHOP!$P297="TN"),TONGHOP!$Z297&lt;&gt;""),TONGHOP!$Z297,"")</f>
        <v/>
      </c>
      <c r="P297" s="139" t="str">
        <f>IF(AND(TONGHOP!$O297="ThiTN",TONGHOP!$P297="VĐ",TONGHOP!$X297&lt;&gt;""),TONGHOP!$X297,"")</f>
        <v/>
      </c>
      <c r="Q297" s="139" t="str">
        <f>IF(AND(TONGHOP!$O297="ThiTN",TONGHOP!$P297="VĐ",TONGHOP!$Y297&lt;&gt;""),TONGHOP!$Y297,"")</f>
        <v/>
      </c>
      <c r="R297" s="139" t="str">
        <f>IF(AND(TONGHOP!$O297="ThiTN",TONGHOP!$P297="VĐ",TONGHOP!$Z297&lt;&gt;""),TONGHOP!$Z297,"")</f>
        <v/>
      </c>
      <c r="S297" s="137" t="str">
        <f>IF(AND(TONGHOP!$O297="ThiTN",TONGHOP!$P297="TH",TONGHOP!$X297&lt;&gt;""),TONGHOP!$X297,"")</f>
        <v/>
      </c>
      <c r="T297" s="137" t="str">
        <f>IF(AND(TONGHOP!$O297="ThiTN",TONGHOP!$P297="TH",TONGHOP!$Y297&lt;&gt;""),TONGHOP!$Y297,"")</f>
        <v/>
      </c>
      <c r="U297" s="137" t="str">
        <f>IF(AND(TONGHOP!$O297="ThiTN",TONGHOP!$P297="TH",TONGHOP!$Z297&lt;&gt;""),TONGHOP!$Z297,"")</f>
        <v/>
      </c>
    </row>
    <row r="298" spans="1:21">
      <c r="A298" s="139" t="str">
        <f>IF(AND(TONGHOP!$O298="KTHP",OR(TONGHOP!$P298="LT",TONGHOP!$P298="TN"),TONGHOP!$X298&lt;&gt;""),TONGHOP!$X298,"")</f>
        <v>Hoàng Văn Viết</v>
      </c>
      <c r="B298" s="139" t="str">
        <f>IF(AND(TONGHOP!$O298="KTHP",OR(TONGHOP!$P298="LT",TONGHOP!$P298="TN"),TONGHOP!$Y298&lt;&gt;""),TONGHOP!$Y298,"")</f>
        <v>Trần Đình Khoa</v>
      </c>
      <c r="C298" s="139">
        <f>IF(AND(TONGHOP!$O298="KTHP",OR(TONGHOP!$P298="LT",TONGHOP!$P298="TN"),TONGHOP!$Z298&lt;&gt;""),TONGHOP!$Z298,"")</f>
        <v>32</v>
      </c>
      <c r="D298" s="139" t="str">
        <f>IF(AND(TONGHOP!$O298="KTHP",TONGHOP!$P298="VĐ"),TONGHOP!$X298,"")</f>
        <v/>
      </c>
      <c r="E298" s="138" t="str">
        <f>IF(AND(TONGHOP!$O298="KTHP",TONGHOP!$P298="VĐ"),TONGHOP!$Y298,"")</f>
        <v/>
      </c>
      <c r="F298" s="138" t="str">
        <f>IF(AND(TONGHOP!$O298="KTHP",TONGHOP!$P298="VĐ"),TONGHOP!$Z298,"")</f>
        <v/>
      </c>
      <c r="G298" s="139" t="str">
        <f>IF(AND(TONGHOP!$O298="KTHP",TONGHOP!$P298="TL"),TONGHOP!$X298,"")</f>
        <v/>
      </c>
      <c r="H298" s="138" t="str">
        <f>IF(AND(TONGHOP!$O298="KTHP",TONGHOP!$P298="TL"),TONGHOP!$Y298,"")</f>
        <v/>
      </c>
      <c r="I298" s="138" t="str">
        <f>IF(AND(TONGHOP!$O298="KTHP",TONGHOP!$P298="TL"),TONGHOP!$Z298,"")</f>
        <v/>
      </c>
      <c r="J298" s="139" t="str">
        <f>IF(AND(TONGHOP!$O298="KTHP",TONGHOP!$P298="TH"),TONGHOP!$X298,"")</f>
        <v/>
      </c>
      <c r="K298" s="138" t="str">
        <f>IF(AND(TONGHOP!$O298="KTHP",TONGHOP!$P298="TH"),TONGHOP!$Y298,"")</f>
        <v/>
      </c>
      <c r="L298" s="138" t="str">
        <f>IF(AND(TONGHOP!$O298="KTHP",TONGHOP!$P298="TH"),TONGHOP!$Z298,"")</f>
        <v/>
      </c>
      <c r="M298" s="139" t="str">
        <f>IF(AND(TONGHOP!$O298="ThiTN",OR(TONGHOP!$P298="LT",TONGHOP!$P298="TN"),TONGHOP!$X298&lt;&gt;""),TONGHOP!$X298,"")</f>
        <v/>
      </c>
      <c r="N298" s="139" t="str">
        <f>IF(AND(TONGHOP!$O298="ThiTN",OR(TONGHOP!$P298="LT",TONGHOP!$P298="TN"),TONGHOP!$Y298&lt;&gt;""),TONGHOP!$Y298,"")</f>
        <v/>
      </c>
      <c r="O298" s="139" t="str">
        <f>IF(AND(TONGHOP!$O298="ThiTN",OR(TONGHOP!$P298="LT",TONGHOP!$P298="TN"),TONGHOP!$Z298&lt;&gt;""),TONGHOP!$Z298,"")</f>
        <v/>
      </c>
      <c r="P298" s="139" t="str">
        <f>IF(AND(TONGHOP!$O298="ThiTN",TONGHOP!$P298="VĐ",TONGHOP!$X298&lt;&gt;""),TONGHOP!$X298,"")</f>
        <v/>
      </c>
      <c r="Q298" s="139" t="str">
        <f>IF(AND(TONGHOP!$O298="ThiTN",TONGHOP!$P298="VĐ",TONGHOP!$Y298&lt;&gt;""),TONGHOP!$Y298,"")</f>
        <v/>
      </c>
      <c r="R298" s="139" t="str">
        <f>IF(AND(TONGHOP!$O298="ThiTN",TONGHOP!$P298="VĐ",TONGHOP!$Z298&lt;&gt;""),TONGHOP!$Z298,"")</f>
        <v/>
      </c>
      <c r="S298" s="137" t="str">
        <f>IF(AND(TONGHOP!$O298="ThiTN",TONGHOP!$P298="TH",TONGHOP!$X298&lt;&gt;""),TONGHOP!$X298,"")</f>
        <v/>
      </c>
      <c r="T298" s="137" t="str">
        <f>IF(AND(TONGHOP!$O298="ThiTN",TONGHOP!$P298="TH",TONGHOP!$Y298&lt;&gt;""),TONGHOP!$Y298,"")</f>
        <v/>
      </c>
      <c r="U298" s="137" t="str">
        <f>IF(AND(TONGHOP!$O298="ThiTN",TONGHOP!$P298="TH",TONGHOP!$Z298&lt;&gt;""),TONGHOP!$Z298,"")</f>
        <v/>
      </c>
    </row>
    <row r="299" spans="1:21">
      <c r="A299" s="139" t="str">
        <f>IF(AND(TONGHOP!$O299="KTHP",OR(TONGHOP!$P299="LT",TONGHOP!$P299="TN"),TONGHOP!$X299&lt;&gt;""),TONGHOP!$X299,"")</f>
        <v>Hoàng Văn Viết</v>
      </c>
      <c r="B299" s="139" t="str">
        <f>IF(AND(TONGHOP!$O299="KTHP",OR(TONGHOP!$P299="LT",TONGHOP!$P299="TN"),TONGHOP!$Y299&lt;&gt;""),TONGHOP!$Y299,"")</f>
        <v>Trần Đình Khoa</v>
      </c>
      <c r="C299" s="139">
        <f>IF(AND(TONGHOP!$O299="KTHP",OR(TONGHOP!$P299="LT",TONGHOP!$P299="TN"),TONGHOP!$Z299&lt;&gt;""),TONGHOP!$Z299,"")</f>
        <v>31</v>
      </c>
      <c r="D299" s="139" t="str">
        <f>IF(AND(TONGHOP!$O299="KTHP",TONGHOP!$P299="VĐ"),TONGHOP!$X299,"")</f>
        <v/>
      </c>
      <c r="E299" s="138" t="str">
        <f>IF(AND(TONGHOP!$O299="KTHP",TONGHOP!$P299="VĐ"),TONGHOP!$Y299,"")</f>
        <v/>
      </c>
      <c r="F299" s="138" t="str">
        <f>IF(AND(TONGHOP!$O299="KTHP",TONGHOP!$P299="VĐ"),TONGHOP!$Z299,"")</f>
        <v/>
      </c>
      <c r="G299" s="139" t="str">
        <f>IF(AND(TONGHOP!$O299="KTHP",TONGHOP!$P299="TL"),TONGHOP!$X299,"")</f>
        <v/>
      </c>
      <c r="H299" s="138" t="str">
        <f>IF(AND(TONGHOP!$O299="KTHP",TONGHOP!$P299="TL"),TONGHOP!$Y299,"")</f>
        <v/>
      </c>
      <c r="I299" s="138" t="str">
        <f>IF(AND(TONGHOP!$O299="KTHP",TONGHOP!$P299="TL"),TONGHOP!$Z299,"")</f>
        <v/>
      </c>
      <c r="J299" s="139" t="str">
        <f>IF(AND(TONGHOP!$O299="KTHP",TONGHOP!$P299="TH"),TONGHOP!$X299,"")</f>
        <v/>
      </c>
      <c r="K299" s="138" t="str">
        <f>IF(AND(TONGHOP!$O299="KTHP",TONGHOP!$P299="TH"),TONGHOP!$Y299,"")</f>
        <v/>
      </c>
      <c r="L299" s="138" t="str">
        <f>IF(AND(TONGHOP!$O299="KTHP",TONGHOP!$P299="TH"),TONGHOP!$Z299,"")</f>
        <v/>
      </c>
      <c r="M299" s="139" t="str">
        <f>IF(AND(TONGHOP!$O299="ThiTN",OR(TONGHOP!$P299="LT",TONGHOP!$P299="TN"),TONGHOP!$X299&lt;&gt;""),TONGHOP!$X299,"")</f>
        <v/>
      </c>
      <c r="N299" s="139" t="str">
        <f>IF(AND(TONGHOP!$O299="ThiTN",OR(TONGHOP!$P299="LT",TONGHOP!$P299="TN"),TONGHOP!$Y299&lt;&gt;""),TONGHOP!$Y299,"")</f>
        <v/>
      </c>
      <c r="O299" s="139" t="str">
        <f>IF(AND(TONGHOP!$O299="ThiTN",OR(TONGHOP!$P299="LT",TONGHOP!$P299="TN"),TONGHOP!$Z299&lt;&gt;""),TONGHOP!$Z299,"")</f>
        <v/>
      </c>
      <c r="P299" s="139" t="str">
        <f>IF(AND(TONGHOP!$O299="ThiTN",TONGHOP!$P299="VĐ",TONGHOP!$X299&lt;&gt;""),TONGHOP!$X299,"")</f>
        <v/>
      </c>
      <c r="Q299" s="139" t="str">
        <f>IF(AND(TONGHOP!$O299="ThiTN",TONGHOP!$P299="VĐ",TONGHOP!$Y299&lt;&gt;""),TONGHOP!$Y299,"")</f>
        <v/>
      </c>
      <c r="R299" s="139" t="str">
        <f>IF(AND(TONGHOP!$O299="ThiTN",TONGHOP!$P299="VĐ",TONGHOP!$Z299&lt;&gt;""),TONGHOP!$Z299,"")</f>
        <v/>
      </c>
      <c r="S299" s="137" t="str">
        <f>IF(AND(TONGHOP!$O299="ThiTN",TONGHOP!$P299="TH",TONGHOP!$X299&lt;&gt;""),TONGHOP!$X299,"")</f>
        <v/>
      </c>
      <c r="T299" s="137" t="str">
        <f>IF(AND(TONGHOP!$O299="ThiTN",TONGHOP!$P299="TH",TONGHOP!$Y299&lt;&gt;""),TONGHOP!$Y299,"")</f>
        <v/>
      </c>
      <c r="U299" s="137" t="str">
        <f>IF(AND(TONGHOP!$O299="ThiTN",TONGHOP!$P299="TH",TONGHOP!$Z299&lt;&gt;""),TONGHOP!$Z299,"")</f>
        <v/>
      </c>
    </row>
    <row r="300" spans="1:21">
      <c r="A300" s="139" t="str">
        <f>IF(AND(TONGHOP!$O300="KTHP",OR(TONGHOP!$P300="LT",TONGHOP!$P300="TN"),TONGHOP!$X300&lt;&gt;""),TONGHOP!$X300,"")</f>
        <v>Nguyễn Bạch Cẩm Dung</v>
      </c>
      <c r="B300" s="139" t="str">
        <f>IF(AND(TONGHOP!$O300="KTHP",OR(TONGHOP!$P300="LT",TONGHOP!$P300="TN"),TONGHOP!$Y300&lt;&gt;""),TONGHOP!$Y300,"")</f>
        <v>Bùi Thị Ngọc Sương</v>
      </c>
      <c r="C300" s="139">
        <f>IF(AND(TONGHOP!$O300="KTHP",OR(TONGHOP!$P300="LT",TONGHOP!$P300="TN"),TONGHOP!$Z300&lt;&gt;""),TONGHOP!$Z300,"")</f>
        <v>30</v>
      </c>
      <c r="D300" s="139" t="str">
        <f>IF(AND(TONGHOP!$O300="KTHP",TONGHOP!$P300="VĐ"),TONGHOP!$X300,"")</f>
        <v/>
      </c>
      <c r="E300" s="138" t="str">
        <f>IF(AND(TONGHOP!$O300="KTHP",TONGHOP!$P300="VĐ"),TONGHOP!$Y300,"")</f>
        <v/>
      </c>
      <c r="F300" s="138" t="str">
        <f>IF(AND(TONGHOP!$O300="KTHP",TONGHOP!$P300="VĐ"),TONGHOP!$Z300,"")</f>
        <v/>
      </c>
      <c r="G300" s="139" t="str">
        <f>IF(AND(TONGHOP!$O300="KTHP",TONGHOP!$P300="TL"),TONGHOP!$X300,"")</f>
        <v/>
      </c>
      <c r="H300" s="138" t="str">
        <f>IF(AND(TONGHOP!$O300="KTHP",TONGHOP!$P300="TL"),TONGHOP!$Y300,"")</f>
        <v/>
      </c>
      <c r="I300" s="138" t="str">
        <f>IF(AND(TONGHOP!$O300="KTHP",TONGHOP!$P300="TL"),TONGHOP!$Z300,"")</f>
        <v/>
      </c>
      <c r="J300" s="139" t="str">
        <f>IF(AND(TONGHOP!$O300="KTHP",TONGHOP!$P300="TH"),TONGHOP!$X300,"")</f>
        <v/>
      </c>
      <c r="K300" s="138" t="str">
        <f>IF(AND(TONGHOP!$O300="KTHP",TONGHOP!$P300="TH"),TONGHOP!$Y300,"")</f>
        <v/>
      </c>
      <c r="L300" s="138" t="str">
        <f>IF(AND(TONGHOP!$O300="KTHP",TONGHOP!$P300="TH"),TONGHOP!$Z300,"")</f>
        <v/>
      </c>
      <c r="M300" s="139" t="str">
        <f>IF(AND(TONGHOP!$O300="ThiTN",OR(TONGHOP!$P300="LT",TONGHOP!$P300="TN"),TONGHOP!$X300&lt;&gt;""),TONGHOP!$X300,"")</f>
        <v/>
      </c>
      <c r="N300" s="139" t="str">
        <f>IF(AND(TONGHOP!$O300="ThiTN",OR(TONGHOP!$P300="LT",TONGHOP!$P300="TN"),TONGHOP!$Y300&lt;&gt;""),TONGHOP!$Y300,"")</f>
        <v/>
      </c>
      <c r="O300" s="139" t="str">
        <f>IF(AND(TONGHOP!$O300="ThiTN",OR(TONGHOP!$P300="LT",TONGHOP!$P300="TN"),TONGHOP!$Z300&lt;&gt;""),TONGHOP!$Z300,"")</f>
        <v/>
      </c>
      <c r="P300" s="139" t="str">
        <f>IF(AND(TONGHOP!$O300="ThiTN",TONGHOP!$P300="VĐ",TONGHOP!$X300&lt;&gt;""),TONGHOP!$X300,"")</f>
        <v/>
      </c>
      <c r="Q300" s="139" t="str">
        <f>IF(AND(TONGHOP!$O300="ThiTN",TONGHOP!$P300="VĐ",TONGHOP!$Y300&lt;&gt;""),TONGHOP!$Y300,"")</f>
        <v/>
      </c>
      <c r="R300" s="139" t="str">
        <f>IF(AND(TONGHOP!$O300="ThiTN",TONGHOP!$P300="VĐ",TONGHOP!$Z300&lt;&gt;""),TONGHOP!$Z300,"")</f>
        <v/>
      </c>
      <c r="S300" s="137" t="str">
        <f>IF(AND(TONGHOP!$O300="ThiTN",TONGHOP!$P300="TH",TONGHOP!$X300&lt;&gt;""),TONGHOP!$X300,"")</f>
        <v/>
      </c>
      <c r="T300" s="137" t="str">
        <f>IF(AND(TONGHOP!$O300="ThiTN",TONGHOP!$P300="TH",TONGHOP!$Y300&lt;&gt;""),TONGHOP!$Y300,"")</f>
        <v/>
      </c>
      <c r="U300" s="137" t="str">
        <f>IF(AND(TONGHOP!$O300="ThiTN",TONGHOP!$P300="TH",TONGHOP!$Z300&lt;&gt;""),TONGHOP!$Z300,"")</f>
        <v/>
      </c>
    </row>
    <row r="301" spans="1:21">
      <c r="A301" s="139" t="str">
        <f>IF(AND(TONGHOP!$O301="KTHP",OR(TONGHOP!$P301="LT",TONGHOP!$P301="TN"),TONGHOP!$X301&lt;&gt;""),TONGHOP!$X301,"")</f>
        <v>Nguyễn Bạch Cẩm Dung</v>
      </c>
      <c r="B301" s="139" t="str">
        <f>IF(AND(TONGHOP!$O301="KTHP",OR(TONGHOP!$P301="LT",TONGHOP!$P301="TN"),TONGHOP!$Y301&lt;&gt;""),TONGHOP!$Y301,"")</f>
        <v>Bùi Thị Ngọc Sương</v>
      </c>
      <c r="C301" s="139">
        <f>IF(AND(TONGHOP!$O301="KTHP",OR(TONGHOP!$P301="LT",TONGHOP!$P301="TN"),TONGHOP!$Z301&lt;&gt;""),TONGHOP!$Z301,"")</f>
        <v>30</v>
      </c>
      <c r="D301" s="139" t="str">
        <f>IF(AND(TONGHOP!$O301="KTHP",TONGHOP!$P301="VĐ"),TONGHOP!$X301,"")</f>
        <v/>
      </c>
      <c r="E301" s="138" t="str">
        <f>IF(AND(TONGHOP!$O301="KTHP",TONGHOP!$P301="VĐ"),TONGHOP!$Y301,"")</f>
        <v/>
      </c>
      <c r="F301" s="138" t="str">
        <f>IF(AND(TONGHOP!$O301="KTHP",TONGHOP!$P301="VĐ"),TONGHOP!$Z301,"")</f>
        <v/>
      </c>
      <c r="G301" s="139" t="str">
        <f>IF(AND(TONGHOP!$O301="KTHP",TONGHOP!$P301="TL"),TONGHOP!$X301,"")</f>
        <v/>
      </c>
      <c r="H301" s="138" t="str">
        <f>IF(AND(TONGHOP!$O301="KTHP",TONGHOP!$P301="TL"),TONGHOP!$Y301,"")</f>
        <v/>
      </c>
      <c r="I301" s="138" t="str">
        <f>IF(AND(TONGHOP!$O301="KTHP",TONGHOP!$P301="TL"),TONGHOP!$Z301,"")</f>
        <v/>
      </c>
      <c r="J301" s="139" t="str">
        <f>IF(AND(TONGHOP!$O301="KTHP",TONGHOP!$P301="TH"),TONGHOP!$X301,"")</f>
        <v/>
      </c>
      <c r="K301" s="138" t="str">
        <f>IF(AND(TONGHOP!$O301="KTHP",TONGHOP!$P301="TH"),TONGHOP!$Y301,"")</f>
        <v/>
      </c>
      <c r="L301" s="138" t="str">
        <f>IF(AND(TONGHOP!$O301="KTHP",TONGHOP!$P301="TH"),TONGHOP!$Z301,"")</f>
        <v/>
      </c>
      <c r="M301" s="139" t="str">
        <f>IF(AND(TONGHOP!$O301="ThiTN",OR(TONGHOP!$P301="LT",TONGHOP!$P301="TN"),TONGHOP!$X301&lt;&gt;""),TONGHOP!$X301,"")</f>
        <v/>
      </c>
      <c r="N301" s="139" t="str">
        <f>IF(AND(TONGHOP!$O301="ThiTN",OR(TONGHOP!$P301="LT",TONGHOP!$P301="TN"),TONGHOP!$Y301&lt;&gt;""),TONGHOP!$Y301,"")</f>
        <v/>
      </c>
      <c r="O301" s="139" t="str">
        <f>IF(AND(TONGHOP!$O301="ThiTN",OR(TONGHOP!$P301="LT",TONGHOP!$P301="TN"),TONGHOP!$Z301&lt;&gt;""),TONGHOP!$Z301,"")</f>
        <v/>
      </c>
      <c r="P301" s="139" t="str">
        <f>IF(AND(TONGHOP!$O301="ThiTN",TONGHOP!$P301="VĐ",TONGHOP!$X301&lt;&gt;""),TONGHOP!$X301,"")</f>
        <v/>
      </c>
      <c r="Q301" s="139" t="str">
        <f>IF(AND(TONGHOP!$O301="ThiTN",TONGHOP!$P301="VĐ",TONGHOP!$Y301&lt;&gt;""),TONGHOP!$Y301,"")</f>
        <v/>
      </c>
      <c r="R301" s="139" t="str">
        <f>IF(AND(TONGHOP!$O301="ThiTN",TONGHOP!$P301="VĐ",TONGHOP!$Z301&lt;&gt;""),TONGHOP!$Z301,"")</f>
        <v/>
      </c>
      <c r="S301" s="137" t="str">
        <f>IF(AND(TONGHOP!$O301="ThiTN",TONGHOP!$P301="TH",TONGHOP!$X301&lt;&gt;""),TONGHOP!$X301,"")</f>
        <v/>
      </c>
      <c r="T301" s="137" t="str">
        <f>IF(AND(TONGHOP!$O301="ThiTN",TONGHOP!$P301="TH",TONGHOP!$Y301&lt;&gt;""),TONGHOP!$Y301,"")</f>
        <v/>
      </c>
      <c r="U301" s="137" t="str">
        <f>IF(AND(TONGHOP!$O301="ThiTN",TONGHOP!$P301="TH",TONGHOP!$Z301&lt;&gt;""),TONGHOP!$Z301,"")</f>
        <v/>
      </c>
    </row>
    <row r="302" spans="1:21">
      <c r="A302" s="139" t="str">
        <f>IF(AND(TONGHOP!$O302="KTHP",OR(TONGHOP!$P302="LT",TONGHOP!$P302="TN"),TONGHOP!$X302&lt;&gt;""),TONGHOP!$X302,"")</f>
        <v>Nguyễn Bạch Cẩm Dung</v>
      </c>
      <c r="B302" s="139" t="str">
        <f>IF(AND(TONGHOP!$O302="KTHP",OR(TONGHOP!$P302="LT",TONGHOP!$P302="TN"),TONGHOP!$Y302&lt;&gt;""),TONGHOP!$Y302,"")</f>
        <v>Bùi Thị Ngọc Sương</v>
      </c>
      <c r="C302" s="139">
        <f>IF(AND(TONGHOP!$O302="KTHP",OR(TONGHOP!$P302="LT",TONGHOP!$P302="TN"),TONGHOP!$Z302&lt;&gt;""),TONGHOP!$Z302,"")</f>
        <v>29</v>
      </c>
      <c r="D302" s="139" t="str">
        <f>IF(AND(TONGHOP!$O302="KTHP",TONGHOP!$P302="VĐ"),TONGHOP!$X302,"")</f>
        <v/>
      </c>
      <c r="E302" s="138" t="str">
        <f>IF(AND(TONGHOP!$O302="KTHP",TONGHOP!$P302="VĐ"),TONGHOP!$Y302,"")</f>
        <v/>
      </c>
      <c r="F302" s="138" t="str">
        <f>IF(AND(TONGHOP!$O302="KTHP",TONGHOP!$P302="VĐ"),TONGHOP!$Z302,"")</f>
        <v/>
      </c>
      <c r="G302" s="139" t="str">
        <f>IF(AND(TONGHOP!$O302="KTHP",TONGHOP!$P302="TL"),TONGHOP!$X302,"")</f>
        <v/>
      </c>
      <c r="H302" s="138" t="str">
        <f>IF(AND(TONGHOP!$O302="KTHP",TONGHOP!$P302="TL"),TONGHOP!$Y302,"")</f>
        <v/>
      </c>
      <c r="I302" s="138" t="str">
        <f>IF(AND(TONGHOP!$O302="KTHP",TONGHOP!$P302="TL"),TONGHOP!$Z302,"")</f>
        <v/>
      </c>
      <c r="J302" s="139" t="str">
        <f>IF(AND(TONGHOP!$O302="KTHP",TONGHOP!$P302="TH"),TONGHOP!$X302,"")</f>
        <v/>
      </c>
      <c r="K302" s="138" t="str">
        <f>IF(AND(TONGHOP!$O302="KTHP",TONGHOP!$P302="TH"),TONGHOP!$Y302,"")</f>
        <v/>
      </c>
      <c r="L302" s="138" t="str">
        <f>IF(AND(TONGHOP!$O302="KTHP",TONGHOP!$P302="TH"),TONGHOP!$Z302,"")</f>
        <v/>
      </c>
      <c r="M302" s="139" t="str">
        <f>IF(AND(TONGHOP!$O302="ThiTN",OR(TONGHOP!$P302="LT",TONGHOP!$P302="TN"),TONGHOP!$X302&lt;&gt;""),TONGHOP!$X302,"")</f>
        <v/>
      </c>
      <c r="N302" s="139" t="str">
        <f>IF(AND(TONGHOP!$O302="ThiTN",OR(TONGHOP!$P302="LT",TONGHOP!$P302="TN"),TONGHOP!$Y302&lt;&gt;""),TONGHOP!$Y302,"")</f>
        <v/>
      </c>
      <c r="O302" s="139" t="str">
        <f>IF(AND(TONGHOP!$O302="ThiTN",OR(TONGHOP!$P302="LT",TONGHOP!$P302="TN"),TONGHOP!$Z302&lt;&gt;""),TONGHOP!$Z302,"")</f>
        <v/>
      </c>
      <c r="P302" s="139" t="str">
        <f>IF(AND(TONGHOP!$O302="ThiTN",TONGHOP!$P302="VĐ",TONGHOP!$X302&lt;&gt;""),TONGHOP!$X302,"")</f>
        <v/>
      </c>
      <c r="Q302" s="139" t="str">
        <f>IF(AND(TONGHOP!$O302="ThiTN",TONGHOP!$P302="VĐ",TONGHOP!$Y302&lt;&gt;""),TONGHOP!$Y302,"")</f>
        <v/>
      </c>
      <c r="R302" s="139" t="str">
        <f>IF(AND(TONGHOP!$O302="ThiTN",TONGHOP!$P302="VĐ",TONGHOP!$Z302&lt;&gt;""),TONGHOP!$Z302,"")</f>
        <v/>
      </c>
      <c r="S302" s="137" t="str">
        <f>IF(AND(TONGHOP!$O302="ThiTN",TONGHOP!$P302="TH",TONGHOP!$X302&lt;&gt;""),TONGHOP!$X302,"")</f>
        <v/>
      </c>
      <c r="T302" s="137" t="str">
        <f>IF(AND(TONGHOP!$O302="ThiTN",TONGHOP!$P302="TH",TONGHOP!$Y302&lt;&gt;""),TONGHOP!$Y302,"")</f>
        <v/>
      </c>
      <c r="U302" s="137" t="str">
        <f>IF(AND(TONGHOP!$O302="ThiTN",TONGHOP!$P302="TH",TONGHOP!$Z302&lt;&gt;""),TONGHOP!$Z302,"")</f>
        <v/>
      </c>
    </row>
    <row r="303" spans="1:21">
      <c r="A303" s="139" t="str">
        <f>IF(AND(TONGHOP!$O303="KTHP",OR(TONGHOP!$P303="LT",TONGHOP!$P303="TN"),TONGHOP!$X303&lt;&gt;""),TONGHOP!$X303,"")</f>
        <v>Nguyễn Bạch Cẩm Dung</v>
      </c>
      <c r="B303" s="139" t="str">
        <f>IF(AND(TONGHOP!$O303="KTHP",OR(TONGHOP!$P303="LT",TONGHOP!$P303="TN"),TONGHOP!$Y303&lt;&gt;""),TONGHOP!$Y303,"")</f>
        <v>Bùi Thị Ngọc Sương</v>
      </c>
      <c r="C303" s="139">
        <f>IF(AND(TONGHOP!$O303="KTHP",OR(TONGHOP!$P303="LT",TONGHOP!$P303="TN"),TONGHOP!$Z303&lt;&gt;""),TONGHOP!$Z303,"")</f>
        <v>25</v>
      </c>
      <c r="D303" s="139" t="str">
        <f>IF(AND(TONGHOP!$O303="KTHP",TONGHOP!$P303="VĐ"),TONGHOP!$X303,"")</f>
        <v/>
      </c>
      <c r="E303" s="138" t="str">
        <f>IF(AND(TONGHOP!$O303="KTHP",TONGHOP!$P303="VĐ"),TONGHOP!$Y303,"")</f>
        <v/>
      </c>
      <c r="F303" s="138" t="str">
        <f>IF(AND(TONGHOP!$O303="KTHP",TONGHOP!$P303="VĐ"),TONGHOP!$Z303,"")</f>
        <v/>
      </c>
      <c r="G303" s="139" t="str">
        <f>IF(AND(TONGHOP!$O303="KTHP",TONGHOP!$P303="TL"),TONGHOP!$X303,"")</f>
        <v/>
      </c>
      <c r="H303" s="138" t="str">
        <f>IF(AND(TONGHOP!$O303="KTHP",TONGHOP!$P303="TL"),TONGHOP!$Y303,"")</f>
        <v/>
      </c>
      <c r="I303" s="138" t="str">
        <f>IF(AND(TONGHOP!$O303="KTHP",TONGHOP!$P303="TL"),TONGHOP!$Z303,"")</f>
        <v/>
      </c>
      <c r="J303" s="139" t="str">
        <f>IF(AND(TONGHOP!$O303="KTHP",TONGHOP!$P303="TH"),TONGHOP!$X303,"")</f>
        <v/>
      </c>
      <c r="K303" s="138" t="str">
        <f>IF(AND(TONGHOP!$O303="KTHP",TONGHOP!$P303="TH"),TONGHOP!$Y303,"")</f>
        <v/>
      </c>
      <c r="L303" s="138" t="str">
        <f>IF(AND(TONGHOP!$O303="KTHP",TONGHOP!$P303="TH"),TONGHOP!$Z303,"")</f>
        <v/>
      </c>
      <c r="M303" s="139" t="str">
        <f>IF(AND(TONGHOP!$O303="ThiTN",OR(TONGHOP!$P303="LT",TONGHOP!$P303="TN"),TONGHOP!$X303&lt;&gt;""),TONGHOP!$X303,"")</f>
        <v/>
      </c>
      <c r="N303" s="139" t="str">
        <f>IF(AND(TONGHOP!$O303="ThiTN",OR(TONGHOP!$P303="LT",TONGHOP!$P303="TN"),TONGHOP!$Y303&lt;&gt;""),TONGHOP!$Y303,"")</f>
        <v/>
      </c>
      <c r="O303" s="139" t="str">
        <f>IF(AND(TONGHOP!$O303="ThiTN",OR(TONGHOP!$P303="LT",TONGHOP!$P303="TN"),TONGHOP!$Z303&lt;&gt;""),TONGHOP!$Z303,"")</f>
        <v/>
      </c>
      <c r="P303" s="139" t="str">
        <f>IF(AND(TONGHOP!$O303="ThiTN",TONGHOP!$P303="VĐ",TONGHOP!$X303&lt;&gt;""),TONGHOP!$X303,"")</f>
        <v/>
      </c>
      <c r="Q303" s="139" t="str">
        <f>IF(AND(TONGHOP!$O303="ThiTN",TONGHOP!$P303="VĐ",TONGHOP!$Y303&lt;&gt;""),TONGHOP!$Y303,"")</f>
        <v/>
      </c>
      <c r="R303" s="139" t="str">
        <f>IF(AND(TONGHOP!$O303="ThiTN",TONGHOP!$P303="VĐ",TONGHOP!$Z303&lt;&gt;""),TONGHOP!$Z303,"")</f>
        <v/>
      </c>
      <c r="S303" s="137" t="str">
        <f>IF(AND(TONGHOP!$O303="ThiTN",TONGHOP!$P303="TH",TONGHOP!$X303&lt;&gt;""),TONGHOP!$X303,"")</f>
        <v/>
      </c>
      <c r="T303" s="137" t="str">
        <f>IF(AND(TONGHOP!$O303="ThiTN",TONGHOP!$P303="TH",TONGHOP!$Y303&lt;&gt;""),TONGHOP!$Y303,"")</f>
        <v/>
      </c>
      <c r="U303" s="137" t="str">
        <f>IF(AND(TONGHOP!$O303="ThiTN",TONGHOP!$P303="TH",TONGHOP!$Z303&lt;&gt;""),TONGHOP!$Z303,"")</f>
        <v/>
      </c>
    </row>
    <row r="304" spans="1:21">
      <c r="A304" s="139" t="str">
        <f>IF(AND(TONGHOP!$O304="KTHP",OR(TONGHOP!$P304="LT",TONGHOP!$P304="TN"),TONGHOP!$X304&lt;&gt;""),TONGHOP!$X304,"")</f>
        <v>Chung Trần Thế Vinh</v>
      </c>
      <c r="B304" s="139" t="str">
        <f>IF(AND(TONGHOP!$O304="KTHP",OR(TONGHOP!$P304="LT",TONGHOP!$P304="TN"),TONGHOP!$Y304&lt;&gt;""),TONGHOP!$Y304,"")</f>
        <v>Trần Minh Thông</v>
      </c>
      <c r="C304" s="139">
        <f>IF(AND(TONGHOP!$O304="KTHP",OR(TONGHOP!$P304="LT",TONGHOP!$P304="TN"),TONGHOP!$Z304&lt;&gt;""),TONGHOP!$Z304,"")</f>
        <v>33</v>
      </c>
      <c r="D304" s="139" t="str">
        <f>IF(AND(TONGHOP!$O304="KTHP",TONGHOP!$P304="VĐ"),TONGHOP!$X304,"")</f>
        <v/>
      </c>
      <c r="E304" s="138" t="str">
        <f>IF(AND(TONGHOP!$O304="KTHP",TONGHOP!$P304="VĐ"),TONGHOP!$Y304,"")</f>
        <v/>
      </c>
      <c r="F304" s="138" t="str">
        <f>IF(AND(TONGHOP!$O304="KTHP",TONGHOP!$P304="VĐ"),TONGHOP!$Z304,"")</f>
        <v/>
      </c>
      <c r="G304" s="139" t="str">
        <f>IF(AND(TONGHOP!$O304="KTHP",TONGHOP!$P304="TL"),TONGHOP!$X304,"")</f>
        <v/>
      </c>
      <c r="H304" s="138" t="str">
        <f>IF(AND(TONGHOP!$O304="KTHP",TONGHOP!$P304="TL"),TONGHOP!$Y304,"")</f>
        <v/>
      </c>
      <c r="I304" s="138" t="str">
        <f>IF(AND(TONGHOP!$O304="KTHP",TONGHOP!$P304="TL"),TONGHOP!$Z304,"")</f>
        <v/>
      </c>
      <c r="J304" s="139" t="str">
        <f>IF(AND(TONGHOP!$O304="KTHP",TONGHOP!$P304="TH"),TONGHOP!$X304,"")</f>
        <v/>
      </c>
      <c r="K304" s="138" t="str">
        <f>IF(AND(TONGHOP!$O304="KTHP",TONGHOP!$P304="TH"),TONGHOP!$Y304,"")</f>
        <v/>
      </c>
      <c r="L304" s="138" t="str">
        <f>IF(AND(TONGHOP!$O304="KTHP",TONGHOP!$P304="TH"),TONGHOP!$Z304,"")</f>
        <v/>
      </c>
      <c r="M304" s="139" t="str">
        <f>IF(AND(TONGHOP!$O304="ThiTN",OR(TONGHOP!$P304="LT",TONGHOP!$P304="TN"),TONGHOP!$X304&lt;&gt;""),TONGHOP!$X304,"")</f>
        <v/>
      </c>
      <c r="N304" s="139" t="str">
        <f>IF(AND(TONGHOP!$O304="ThiTN",OR(TONGHOP!$P304="LT",TONGHOP!$P304="TN"),TONGHOP!$Y304&lt;&gt;""),TONGHOP!$Y304,"")</f>
        <v/>
      </c>
      <c r="O304" s="139" t="str">
        <f>IF(AND(TONGHOP!$O304="ThiTN",OR(TONGHOP!$P304="LT",TONGHOP!$P304="TN"),TONGHOP!$Z304&lt;&gt;""),TONGHOP!$Z304,"")</f>
        <v/>
      </c>
      <c r="P304" s="139" t="str">
        <f>IF(AND(TONGHOP!$O304="ThiTN",TONGHOP!$P304="VĐ",TONGHOP!$X304&lt;&gt;""),TONGHOP!$X304,"")</f>
        <v/>
      </c>
      <c r="Q304" s="139" t="str">
        <f>IF(AND(TONGHOP!$O304="ThiTN",TONGHOP!$P304="VĐ",TONGHOP!$Y304&lt;&gt;""),TONGHOP!$Y304,"")</f>
        <v/>
      </c>
      <c r="R304" s="139" t="str">
        <f>IF(AND(TONGHOP!$O304="ThiTN",TONGHOP!$P304="VĐ",TONGHOP!$Z304&lt;&gt;""),TONGHOP!$Z304,"")</f>
        <v/>
      </c>
      <c r="S304" s="137" t="str">
        <f>IF(AND(TONGHOP!$O304="ThiTN",TONGHOP!$P304="TH",TONGHOP!$X304&lt;&gt;""),TONGHOP!$X304,"")</f>
        <v/>
      </c>
      <c r="T304" s="137" t="str">
        <f>IF(AND(TONGHOP!$O304="ThiTN",TONGHOP!$P304="TH",TONGHOP!$Y304&lt;&gt;""),TONGHOP!$Y304,"")</f>
        <v/>
      </c>
      <c r="U304" s="137" t="str">
        <f>IF(AND(TONGHOP!$O304="ThiTN",TONGHOP!$P304="TH",TONGHOP!$Z304&lt;&gt;""),TONGHOP!$Z304,"")</f>
        <v/>
      </c>
    </row>
    <row r="305" spans="1:21">
      <c r="A305" s="139" t="str">
        <f>IF(AND(TONGHOP!$O305="KTHP",OR(TONGHOP!$P305="LT",TONGHOP!$P305="TN"),TONGHOP!$X305&lt;&gt;""),TONGHOP!$X305,"")</f>
        <v>Chung Trần Thế Vinh</v>
      </c>
      <c r="B305" s="139" t="str">
        <f>IF(AND(TONGHOP!$O305="KTHP",OR(TONGHOP!$P305="LT",TONGHOP!$P305="TN"),TONGHOP!$Y305&lt;&gt;""),TONGHOP!$Y305,"")</f>
        <v>Trần Minh Thông</v>
      </c>
      <c r="C305" s="139">
        <f>IF(AND(TONGHOP!$O305="KTHP",OR(TONGHOP!$P305="LT",TONGHOP!$P305="TN"),TONGHOP!$Z305&lt;&gt;""),TONGHOP!$Z305,"")</f>
        <v>29</v>
      </c>
      <c r="D305" s="139" t="str">
        <f>IF(AND(TONGHOP!$O305="KTHP",TONGHOP!$P305="VĐ"),TONGHOP!$X305,"")</f>
        <v/>
      </c>
      <c r="E305" s="138" t="str">
        <f>IF(AND(TONGHOP!$O305="KTHP",TONGHOP!$P305="VĐ"),TONGHOP!$Y305,"")</f>
        <v/>
      </c>
      <c r="F305" s="138" t="str">
        <f>IF(AND(TONGHOP!$O305="KTHP",TONGHOP!$P305="VĐ"),TONGHOP!$Z305,"")</f>
        <v/>
      </c>
      <c r="G305" s="139" t="str">
        <f>IF(AND(TONGHOP!$O305="KTHP",TONGHOP!$P305="TL"),TONGHOP!$X305,"")</f>
        <v/>
      </c>
      <c r="H305" s="138" t="str">
        <f>IF(AND(TONGHOP!$O305="KTHP",TONGHOP!$P305="TL"),TONGHOP!$Y305,"")</f>
        <v/>
      </c>
      <c r="I305" s="138" t="str">
        <f>IF(AND(TONGHOP!$O305="KTHP",TONGHOP!$P305="TL"),TONGHOP!$Z305,"")</f>
        <v/>
      </c>
      <c r="J305" s="139" t="str">
        <f>IF(AND(TONGHOP!$O305="KTHP",TONGHOP!$P305="TH"),TONGHOP!$X305,"")</f>
        <v/>
      </c>
      <c r="K305" s="138" t="str">
        <f>IF(AND(TONGHOP!$O305="KTHP",TONGHOP!$P305="TH"),TONGHOP!$Y305,"")</f>
        <v/>
      </c>
      <c r="L305" s="138" t="str">
        <f>IF(AND(TONGHOP!$O305="KTHP",TONGHOP!$P305="TH"),TONGHOP!$Z305,"")</f>
        <v/>
      </c>
      <c r="M305" s="139" t="str">
        <f>IF(AND(TONGHOP!$O305="ThiTN",OR(TONGHOP!$P305="LT",TONGHOP!$P305="TN"),TONGHOP!$X305&lt;&gt;""),TONGHOP!$X305,"")</f>
        <v/>
      </c>
      <c r="N305" s="139" t="str">
        <f>IF(AND(TONGHOP!$O305="ThiTN",OR(TONGHOP!$P305="LT",TONGHOP!$P305="TN"),TONGHOP!$Y305&lt;&gt;""),TONGHOP!$Y305,"")</f>
        <v/>
      </c>
      <c r="O305" s="139" t="str">
        <f>IF(AND(TONGHOP!$O305="ThiTN",OR(TONGHOP!$P305="LT",TONGHOP!$P305="TN"),TONGHOP!$Z305&lt;&gt;""),TONGHOP!$Z305,"")</f>
        <v/>
      </c>
      <c r="P305" s="139" t="str">
        <f>IF(AND(TONGHOP!$O305="ThiTN",TONGHOP!$P305="VĐ",TONGHOP!$X305&lt;&gt;""),TONGHOP!$X305,"")</f>
        <v/>
      </c>
      <c r="Q305" s="139" t="str">
        <f>IF(AND(TONGHOP!$O305="ThiTN",TONGHOP!$P305="VĐ",TONGHOP!$Y305&lt;&gt;""),TONGHOP!$Y305,"")</f>
        <v/>
      </c>
      <c r="R305" s="139" t="str">
        <f>IF(AND(TONGHOP!$O305="ThiTN",TONGHOP!$P305="VĐ",TONGHOP!$Z305&lt;&gt;""),TONGHOP!$Z305,"")</f>
        <v/>
      </c>
      <c r="S305" s="137" t="str">
        <f>IF(AND(TONGHOP!$O305="ThiTN",TONGHOP!$P305="TH",TONGHOP!$X305&lt;&gt;""),TONGHOP!$X305,"")</f>
        <v/>
      </c>
      <c r="T305" s="137" t="str">
        <f>IF(AND(TONGHOP!$O305="ThiTN",TONGHOP!$P305="TH",TONGHOP!$Y305&lt;&gt;""),TONGHOP!$Y305,"")</f>
        <v/>
      </c>
      <c r="U305" s="137" t="str">
        <f>IF(AND(TONGHOP!$O305="ThiTN",TONGHOP!$P305="TH",TONGHOP!$Z305&lt;&gt;""),TONGHOP!$Z305,"")</f>
        <v/>
      </c>
    </row>
    <row r="306" spans="1:21">
      <c r="A306" s="139" t="str">
        <f>IF(AND(TONGHOP!$O306="KTHP",OR(TONGHOP!$P306="LT",TONGHOP!$P306="TN"),TONGHOP!$X306&lt;&gt;""),TONGHOP!$X306,"")</f>
        <v>Trần Minh Thông</v>
      </c>
      <c r="B306" s="139" t="str">
        <f>IF(AND(TONGHOP!$O306="KTHP",OR(TONGHOP!$P306="LT",TONGHOP!$P306="TN"),TONGHOP!$Y306&lt;&gt;""),TONGHOP!$Y306,"")</f>
        <v>Chung Trần Thế Vinh</v>
      </c>
      <c r="C306" s="139">
        <f>IF(AND(TONGHOP!$O306="KTHP",OR(TONGHOP!$P306="LT",TONGHOP!$P306="TN"),TONGHOP!$Z306&lt;&gt;""),TONGHOP!$Z306,"")</f>
        <v>33</v>
      </c>
      <c r="D306" s="139" t="str">
        <f>IF(AND(TONGHOP!$O306="KTHP",TONGHOP!$P306="VĐ"),TONGHOP!$X306,"")</f>
        <v/>
      </c>
      <c r="E306" s="138" t="str">
        <f>IF(AND(TONGHOP!$O306="KTHP",TONGHOP!$P306="VĐ"),TONGHOP!$Y306,"")</f>
        <v/>
      </c>
      <c r="F306" s="138" t="str">
        <f>IF(AND(TONGHOP!$O306="KTHP",TONGHOP!$P306="VĐ"),TONGHOP!$Z306,"")</f>
        <v/>
      </c>
      <c r="G306" s="139" t="str">
        <f>IF(AND(TONGHOP!$O306="KTHP",TONGHOP!$P306="TL"),TONGHOP!$X306,"")</f>
        <v/>
      </c>
      <c r="H306" s="138" t="str">
        <f>IF(AND(TONGHOP!$O306="KTHP",TONGHOP!$P306="TL"),TONGHOP!$Y306,"")</f>
        <v/>
      </c>
      <c r="I306" s="138" t="str">
        <f>IF(AND(TONGHOP!$O306="KTHP",TONGHOP!$P306="TL"),TONGHOP!$Z306,"")</f>
        <v/>
      </c>
      <c r="J306" s="139" t="str">
        <f>IF(AND(TONGHOP!$O306="KTHP",TONGHOP!$P306="TH"),TONGHOP!$X306,"")</f>
        <v/>
      </c>
      <c r="K306" s="138" t="str">
        <f>IF(AND(TONGHOP!$O306="KTHP",TONGHOP!$P306="TH"),TONGHOP!$Y306,"")</f>
        <v/>
      </c>
      <c r="L306" s="138" t="str">
        <f>IF(AND(TONGHOP!$O306="KTHP",TONGHOP!$P306="TH"),TONGHOP!$Z306,"")</f>
        <v/>
      </c>
      <c r="M306" s="139" t="str">
        <f>IF(AND(TONGHOP!$O306="ThiTN",OR(TONGHOP!$P306="LT",TONGHOP!$P306="TN"),TONGHOP!$X306&lt;&gt;""),TONGHOP!$X306,"")</f>
        <v/>
      </c>
      <c r="N306" s="139" t="str">
        <f>IF(AND(TONGHOP!$O306="ThiTN",OR(TONGHOP!$P306="LT",TONGHOP!$P306="TN"),TONGHOP!$Y306&lt;&gt;""),TONGHOP!$Y306,"")</f>
        <v/>
      </c>
      <c r="O306" s="139" t="str">
        <f>IF(AND(TONGHOP!$O306="ThiTN",OR(TONGHOP!$P306="LT",TONGHOP!$P306="TN"),TONGHOP!$Z306&lt;&gt;""),TONGHOP!$Z306,"")</f>
        <v/>
      </c>
      <c r="P306" s="139" t="str">
        <f>IF(AND(TONGHOP!$O306="ThiTN",TONGHOP!$P306="VĐ",TONGHOP!$X306&lt;&gt;""),TONGHOP!$X306,"")</f>
        <v/>
      </c>
      <c r="Q306" s="139" t="str">
        <f>IF(AND(TONGHOP!$O306="ThiTN",TONGHOP!$P306="VĐ",TONGHOP!$Y306&lt;&gt;""),TONGHOP!$Y306,"")</f>
        <v/>
      </c>
      <c r="R306" s="139" t="str">
        <f>IF(AND(TONGHOP!$O306="ThiTN",TONGHOP!$P306="VĐ",TONGHOP!$Z306&lt;&gt;""),TONGHOP!$Z306,"")</f>
        <v/>
      </c>
      <c r="S306" s="137" t="str">
        <f>IF(AND(TONGHOP!$O306="ThiTN",TONGHOP!$P306="TH",TONGHOP!$X306&lt;&gt;""),TONGHOP!$X306,"")</f>
        <v/>
      </c>
      <c r="T306" s="137" t="str">
        <f>IF(AND(TONGHOP!$O306="ThiTN",TONGHOP!$P306="TH",TONGHOP!$Y306&lt;&gt;""),TONGHOP!$Y306,"")</f>
        <v/>
      </c>
      <c r="U306" s="137" t="str">
        <f>IF(AND(TONGHOP!$O306="ThiTN",TONGHOP!$P306="TH",TONGHOP!$Z306&lt;&gt;""),TONGHOP!$Z306,"")</f>
        <v/>
      </c>
    </row>
    <row r="307" spans="1:21">
      <c r="A307" s="139" t="str">
        <f>IF(AND(TONGHOP!$O307="KTHP",OR(TONGHOP!$P307="LT",TONGHOP!$P307="TN"),TONGHOP!$X307&lt;&gt;""),TONGHOP!$X307,"")</f>
        <v>Chung Trần Thế Vinh</v>
      </c>
      <c r="B307" s="139" t="str">
        <f>IF(AND(TONGHOP!$O307="KTHP",OR(TONGHOP!$P307="LT",TONGHOP!$P307="TN"),TONGHOP!$Y307&lt;&gt;""),TONGHOP!$Y307,"")</f>
        <v>Trần Minh Thông</v>
      </c>
      <c r="C307" s="139">
        <f>IF(AND(TONGHOP!$O307="KTHP",OR(TONGHOP!$P307="LT",TONGHOP!$P307="TN"),TONGHOP!$Z307&lt;&gt;""),TONGHOP!$Z307,"")</f>
        <v>33</v>
      </c>
      <c r="D307" s="139" t="str">
        <f>IF(AND(TONGHOP!$O307="KTHP",TONGHOP!$P307="VĐ"),TONGHOP!$X307,"")</f>
        <v/>
      </c>
      <c r="E307" s="138" t="str">
        <f>IF(AND(TONGHOP!$O307="KTHP",TONGHOP!$P307="VĐ"),TONGHOP!$Y307,"")</f>
        <v/>
      </c>
      <c r="F307" s="138" t="str">
        <f>IF(AND(TONGHOP!$O307="KTHP",TONGHOP!$P307="VĐ"),TONGHOP!$Z307,"")</f>
        <v/>
      </c>
      <c r="G307" s="139" t="str">
        <f>IF(AND(TONGHOP!$O307="KTHP",TONGHOP!$P307="TL"),TONGHOP!$X307,"")</f>
        <v/>
      </c>
      <c r="H307" s="138" t="str">
        <f>IF(AND(TONGHOP!$O307="KTHP",TONGHOP!$P307="TL"),TONGHOP!$Y307,"")</f>
        <v/>
      </c>
      <c r="I307" s="138" t="str">
        <f>IF(AND(TONGHOP!$O307="KTHP",TONGHOP!$P307="TL"),TONGHOP!$Z307,"")</f>
        <v/>
      </c>
      <c r="J307" s="139" t="str">
        <f>IF(AND(TONGHOP!$O307="KTHP",TONGHOP!$P307="TH"),TONGHOP!$X307,"")</f>
        <v/>
      </c>
      <c r="K307" s="138" t="str">
        <f>IF(AND(TONGHOP!$O307="KTHP",TONGHOP!$P307="TH"),TONGHOP!$Y307,"")</f>
        <v/>
      </c>
      <c r="L307" s="138" t="str">
        <f>IF(AND(TONGHOP!$O307="KTHP",TONGHOP!$P307="TH"),TONGHOP!$Z307,"")</f>
        <v/>
      </c>
      <c r="M307" s="139" t="str">
        <f>IF(AND(TONGHOP!$O307="ThiTN",OR(TONGHOP!$P307="LT",TONGHOP!$P307="TN"),TONGHOP!$X307&lt;&gt;""),TONGHOP!$X307,"")</f>
        <v/>
      </c>
      <c r="N307" s="139" t="str">
        <f>IF(AND(TONGHOP!$O307="ThiTN",OR(TONGHOP!$P307="LT",TONGHOP!$P307="TN"),TONGHOP!$Y307&lt;&gt;""),TONGHOP!$Y307,"")</f>
        <v/>
      </c>
      <c r="O307" s="139" t="str">
        <f>IF(AND(TONGHOP!$O307="ThiTN",OR(TONGHOP!$P307="LT",TONGHOP!$P307="TN"),TONGHOP!$Z307&lt;&gt;""),TONGHOP!$Z307,"")</f>
        <v/>
      </c>
      <c r="P307" s="139" t="str">
        <f>IF(AND(TONGHOP!$O307="ThiTN",TONGHOP!$P307="VĐ",TONGHOP!$X307&lt;&gt;""),TONGHOP!$X307,"")</f>
        <v/>
      </c>
      <c r="Q307" s="139" t="str">
        <f>IF(AND(TONGHOP!$O307="ThiTN",TONGHOP!$P307="VĐ",TONGHOP!$Y307&lt;&gt;""),TONGHOP!$Y307,"")</f>
        <v/>
      </c>
      <c r="R307" s="139" t="str">
        <f>IF(AND(TONGHOP!$O307="ThiTN",TONGHOP!$P307="VĐ",TONGHOP!$Z307&lt;&gt;""),TONGHOP!$Z307,"")</f>
        <v/>
      </c>
      <c r="S307" s="137" t="str">
        <f>IF(AND(TONGHOP!$O307="ThiTN",TONGHOP!$P307="TH",TONGHOP!$X307&lt;&gt;""),TONGHOP!$X307,"")</f>
        <v/>
      </c>
      <c r="T307" s="137" t="str">
        <f>IF(AND(TONGHOP!$O307="ThiTN",TONGHOP!$P307="TH",TONGHOP!$Y307&lt;&gt;""),TONGHOP!$Y307,"")</f>
        <v/>
      </c>
      <c r="U307" s="137" t="str">
        <f>IF(AND(TONGHOP!$O307="ThiTN",TONGHOP!$P307="TH",TONGHOP!$Z307&lt;&gt;""),TONGHOP!$Z307,"")</f>
        <v/>
      </c>
    </row>
    <row r="308" spans="1:21">
      <c r="A308" s="139" t="str">
        <f>IF(AND(TONGHOP!$O308="KTHP",OR(TONGHOP!$P308="LT",TONGHOP!$P308="TN"),TONGHOP!$X308&lt;&gt;""),TONGHOP!$X308,"")</f>
        <v>Trần Vĩnh Xuyên</v>
      </c>
      <c r="B308" s="139" t="str">
        <f>IF(AND(TONGHOP!$O308="KTHP",OR(TONGHOP!$P308="LT",TONGHOP!$P308="TN"),TONGHOP!$Y308&lt;&gt;""),TONGHOP!$Y308,"")</f>
        <v>Đỗ Thị Hải Yến</v>
      </c>
      <c r="C308" s="139">
        <f>IF(AND(TONGHOP!$O308="KTHP",OR(TONGHOP!$P308="LT",TONGHOP!$P308="TN"),TONGHOP!$Z308&lt;&gt;""),TONGHOP!$Z308,"")</f>
        <v>23</v>
      </c>
      <c r="D308" s="139" t="str">
        <f>IF(AND(TONGHOP!$O308="KTHP",TONGHOP!$P308="VĐ"),TONGHOP!$X308,"")</f>
        <v/>
      </c>
      <c r="E308" s="138" t="str">
        <f>IF(AND(TONGHOP!$O308="KTHP",TONGHOP!$P308="VĐ"),TONGHOP!$Y308,"")</f>
        <v/>
      </c>
      <c r="F308" s="138" t="str">
        <f>IF(AND(TONGHOP!$O308="KTHP",TONGHOP!$P308="VĐ"),TONGHOP!$Z308,"")</f>
        <v/>
      </c>
      <c r="G308" s="139" t="str">
        <f>IF(AND(TONGHOP!$O308="KTHP",TONGHOP!$P308="TL"),TONGHOP!$X308,"")</f>
        <v/>
      </c>
      <c r="H308" s="138" t="str">
        <f>IF(AND(TONGHOP!$O308="KTHP",TONGHOP!$P308="TL"),TONGHOP!$Y308,"")</f>
        <v/>
      </c>
      <c r="I308" s="138" t="str">
        <f>IF(AND(TONGHOP!$O308="KTHP",TONGHOP!$P308="TL"),TONGHOP!$Z308,"")</f>
        <v/>
      </c>
      <c r="J308" s="139" t="str">
        <f>IF(AND(TONGHOP!$O308="KTHP",TONGHOP!$P308="TH"),TONGHOP!$X308,"")</f>
        <v/>
      </c>
      <c r="K308" s="138" t="str">
        <f>IF(AND(TONGHOP!$O308="KTHP",TONGHOP!$P308="TH"),TONGHOP!$Y308,"")</f>
        <v/>
      </c>
      <c r="L308" s="138" t="str">
        <f>IF(AND(TONGHOP!$O308="KTHP",TONGHOP!$P308="TH"),TONGHOP!$Z308,"")</f>
        <v/>
      </c>
      <c r="M308" s="139" t="str">
        <f>IF(AND(TONGHOP!$O308="ThiTN",OR(TONGHOP!$P308="LT",TONGHOP!$P308="TN"),TONGHOP!$X308&lt;&gt;""),TONGHOP!$X308,"")</f>
        <v/>
      </c>
      <c r="N308" s="139" t="str">
        <f>IF(AND(TONGHOP!$O308="ThiTN",OR(TONGHOP!$P308="LT",TONGHOP!$P308="TN"),TONGHOP!$Y308&lt;&gt;""),TONGHOP!$Y308,"")</f>
        <v/>
      </c>
      <c r="O308" s="139" t="str">
        <f>IF(AND(TONGHOP!$O308="ThiTN",OR(TONGHOP!$P308="LT",TONGHOP!$P308="TN"),TONGHOP!$Z308&lt;&gt;""),TONGHOP!$Z308,"")</f>
        <v/>
      </c>
      <c r="P308" s="139" t="str">
        <f>IF(AND(TONGHOP!$O308="ThiTN",TONGHOP!$P308="VĐ",TONGHOP!$X308&lt;&gt;""),TONGHOP!$X308,"")</f>
        <v/>
      </c>
      <c r="Q308" s="139" t="str">
        <f>IF(AND(TONGHOP!$O308="ThiTN",TONGHOP!$P308="VĐ",TONGHOP!$Y308&lt;&gt;""),TONGHOP!$Y308,"")</f>
        <v/>
      </c>
      <c r="R308" s="139" t="str">
        <f>IF(AND(TONGHOP!$O308="ThiTN",TONGHOP!$P308="VĐ",TONGHOP!$Z308&lt;&gt;""),TONGHOP!$Z308,"")</f>
        <v/>
      </c>
      <c r="S308" s="137" t="str">
        <f>IF(AND(TONGHOP!$O308="ThiTN",TONGHOP!$P308="TH",TONGHOP!$X308&lt;&gt;""),TONGHOP!$X308,"")</f>
        <v/>
      </c>
      <c r="T308" s="137" t="str">
        <f>IF(AND(TONGHOP!$O308="ThiTN",TONGHOP!$P308="TH",TONGHOP!$Y308&lt;&gt;""),TONGHOP!$Y308,"")</f>
        <v/>
      </c>
      <c r="U308" s="137" t="str">
        <f>IF(AND(TONGHOP!$O308="ThiTN",TONGHOP!$P308="TH",TONGHOP!$Z308&lt;&gt;""),TONGHOP!$Z308,"")</f>
        <v/>
      </c>
    </row>
    <row r="309" spans="1:21">
      <c r="A309" s="139" t="str">
        <f>IF(AND(TONGHOP!$O309="KTHP",OR(TONGHOP!$P309="LT",TONGHOP!$P309="TN"),TONGHOP!$X309&lt;&gt;""),TONGHOP!$X309,"")</f>
        <v>Nguyễn Ngọc Thọ</v>
      </c>
      <c r="B309" s="139" t="str">
        <f>IF(AND(TONGHOP!$O309="KTHP",OR(TONGHOP!$P309="LT",TONGHOP!$P309="TN"),TONGHOP!$Y309&lt;&gt;""),TONGHOP!$Y309,"")</f>
        <v>Lâm Thị Phương Thuỳ</v>
      </c>
      <c r="C309" s="139">
        <f>IF(AND(TONGHOP!$O309="KTHP",OR(TONGHOP!$P309="LT",TONGHOP!$P309="TN"),TONGHOP!$Z309&lt;&gt;""),TONGHOP!$Z309,"")</f>
        <v>31</v>
      </c>
      <c r="D309" s="139" t="str">
        <f>IF(AND(TONGHOP!$O309="KTHP",TONGHOP!$P309="VĐ"),TONGHOP!$X309,"")</f>
        <v/>
      </c>
      <c r="E309" s="138" t="str">
        <f>IF(AND(TONGHOP!$O309="KTHP",TONGHOP!$P309="VĐ"),TONGHOP!$Y309,"")</f>
        <v/>
      </c>
      <c r="F309" s="138" t="str">
        <f>IF(AND(TONGHOP!$O309="KTHP",TONGHOP!$P309="VĐ"),TONGHOP!$Z309,"")</f>
        <v/>
      </c>
      <c r="G309" s="139" t="str">
        <f>IF(AND(TONGHOP!$O309="KTHP",TONGHOP!$P309="TL"),TONGHOP!$X309,"")</f>
        <v/>
      </c>
      <c r="H309" s="138" t="str">
        <f>IF(AND(TONGHOP!$O309="KTHP",TONGHOP!$P309="TL"),TONGHOP!$Y309,"")</f>
        <v/>
      </c>
      <c r="I309" s="138" t="str">
        <f>IF(AND(TONGHOP!$O309="KTHP",TONGHOP!$P309="TL"),TONGHOP!$Z309,"")</f>
        <v/>
      </c>
      <c r="J309" s="139" t="str">
        <f>IF(AND(TONGHOP!$O309="KTHP",TONGHOP!$P309="TH"),TONGHOP!$X309,"")</f>
        <v/>
      </c>
      <c r="K309" s="138" t="str">
        <f>IF(AND(TONGHOP!$O309="KTHP",TONGHOP!$P309="TH"),TONGHOP!$Y309,"")</f>
        <v/>
      </c>
      <c r="L309" s="138" t="str">
        <f>IF(AND(TONGHOP!$O309="KTHP",TONGHOP!$P309="TH"),TONGHOP!$Z309,"")</f>
        <v/>
      </c>
      <c r="M309" s="139" t="str">
        <f>IF(AND(TONGHOP!$O309="ThiTN",OR(TONGHOP!$P309="LT",TONGHOP!$P309="TN"),TONGHOP!$X309&lt;&gt;""),TONGHOP!$X309,"")</f>
        <v/>
      </c>
      <c r="N309" s="139" t="str">
        <f>IF(AND(TONGHOP!$O309="ThiTN",OR(TONGHOP!$P309="LT",TONGHOP!$P309="TN"),TONGHOP!$Y309&lt;&gt;""),TONGHOP!$Y309,"")</f>
        <v/>
      </c>
      <c r="O309" s="139" t="str">
        <f>IF(AND(TONGHOP!$O309="ThiTN",OR(TONGHOP!$P309="LT",TONGHOP!$P309="TN"),TONGHOP!$Z309&lt;&gt;""),TONGHOP!$Z309,"")</f>
        <v/>
      </c>
      <c r="P309" s="139" t="str">
        <f>IF(AND(TONGHOP!$O309="ThiTN",TONGHOP!$P309="VĐ",TONGHOP!$X309&lt;&gt;""),TONGHOP!$X309,"")</f>
        <v/>
      </c>
      <c r="Q309" s="139" t="str">
        <f>IF(AND(TONGHOP!$O309="ThiTN",TONGHOP!$P309="VĐ",TONGHOP!$Y309&lt;&gt;""),TONGHOP!$Y309,"")</f>
        <v/>
      </c>
      <c r="R309" s="139" t="str">
        <f>IF(AND(TONGHOP!$O309="ThiTN",TONGHOP!$P309="VĐ",TONGHOP!$Z309&lt;&gt;""),TONGHOP!$Z309,"")</f>
        <v/>
      </c>
      <c r="S309" s="137" t="str">
        <f>IF(AND(TONGHOP!$O309="ThiTN",TONGHOP!$P309="TH",TONGHOP!$X309&lt;&gt;""),TONGHOP!$X309,"")</f>
        <v/>
      </c>
      <c r="T309" s="137" t="str">
        <f>IF(AND(TONGHOP!$O309="ThiTN",TONGHOP!$P309="TH",TONGHOP!$Y309&lt;&gt;""),TONGHOP!$Y309,"")</f>
        <v/>
      </c>
      <c r="U309" s="137" t="str">
        <f>IF(AND(TONGHOP!$O309="ThiTN",TONGHOP!$P309="TH",TONGHOP!$Z309&lt;&gt;""),TONGHOP!$Z309,"")</f>
        <v/>
      </c>
    </row>
    <row r="310" spans="1:21">
      <c r="A310" s="139" t="str">
        <f>IF(AND(TONGHOP!$O310="KTHP",OR(TONGHOP!$P310="LT",TONGHOP!$P310="TN"),TONGHOP!$X310&lt;&gt;""),TONGHOP!$X310,"")</f>
        <v>Mai Chiếm Tuấn</v>
      </c>
      <c r="B310" s="139" t="str">
        <f>IF(AND(TONGHOP!$O310="KTHP",OR(TONGHOP!$P310="LT",TONGHOP!$P310="TN"),TONGHOP!$Y310&lt;&gt;""),TONGHOP!$Y310,"")</f>
        <v>Lâm Thanh Hùng</v>
      </c>
      <c r="C310" s="139">
        <f>IF(AND(TONGHOP!$O310="KTHP",OR(TONGHOP!$P310="LT",TONGHOP!$P310="TN"),TONGHOP!$Z310&lt;&gt;""),TONGHOP!$Z310,"")</f>
        <v>29</v>
      </c>
      <c r="D310" s="139" t="str">
        <f>IF(AND(TONGHOP!$O310="KTHP",TONGHOP!$P310="VĐ"),TONGHOP!$X310,"")</f>
        <v/>
      </c>
      <c r="E310" s="138" t="str">
        <f>IF(AND(TONGHOP!$O310="KTHP",TONGHOP!$P310="VĐ"),TONGHOP!$Y310,"")</f>
        <v/>
      </c>
      <c r="F310" s="138" t="str">
        <f>IF(AND(TONGHOP!$O310="KTHP",TONGHOP!$P310="VĐ"),TONGHOP!$Z310,"")</f>
        <v/>
      </c>
      <c r="G310" s="139" t="str">
        <f>IF(AND(TONGHOP!$O310="KTHP",TONGHOP!$P310="TL"),TONGHOP!$X310,"")</f>
        <v/>
      </c>
      <c r="H310" s="138" t="str">
        <f>IF(AND(TONGHOP!$O310="KTHP",TONGHOP!$P310="TL"),TONGHOP!$Y310,"")</f>
        <v/>
      </c>
      <c r="I310" s="138" t="str">
        <f>IF(AND(TONGHOP!$O310="KTHP",TONGHOP!$P310="TL"),TONGHOP!$Z310,"")</f>
        <v/>
      </c>
      <c r="J310" s="139" t="str">
        <f>IF(AND(TONGHOP!$O310="KTHP",TONGHOP!$P310="TH"),TONGHOP!$X310,"")</f>
        <v/>
      </c>
      <c r="K310" s="138" t="str">
        <f>IF(AND(TONGHOP!$O310="KTHP",TONGHOP!$P310="TH"),TONGHOP!$Y310,"")</f>
        <v/>
      </c>
      <c r="L310" s="138" t="str">
        <f>IF(AND(TONGHOP!$O310="KTHP",TONGHOP!$P310="TH"),TONGHOP!$Z310,"")</f>
        <v/>
      </c>
      <c r="M310" s="139" t="str">
        <f>IF(AND(TONGHOP!$O310="ThiTN",OR(TONGHOP!$P310="LT",TONGHOP!$P310="TN"),TONGHOP!$X310&lt;&gt;""),TONGHOP!$X310,"")</f>
        <v/>
      </c>
      <c r="N310" s="139" t="str">
        <f>IF(AND(TONGHOP!$O310="ThiTN",OR(TONGHOP!$P310="LT",TONGHOP!$P310="TN"),TONGHOP!$Y310&lt;&gt;""),TONGHOP!$Y310,"")</f>
        <v/>
      </c>
      <c r="O310" s="139" t="str">
        <f>IF(AND(TONGHOP!$O310="ThiTN",OR(TONGHOP!$P310="LT",TONGHOP!$P310="TN"),TONGHOP!$Z310&lt;&gt;""),TONGHOP!$Z310,"")</f>
        <v/>
      </c>
      <c r="P310" s="139" t="str">
        <f>IF(AND(TONGHOP!$O310="ThiTN",TONGHOP!$P310="VĐ",TONGHOP!$X310&lt;&gt;""),TONGHOP!$X310,"")</f>
        <v/>
      </c>
      <c r="Q310" s="139" t="str">
        <f>IF(AND(TONGHOP!$O310="ThiTN",TONGHOP!$P310="VĐ",TONGHOP!$Y310&lt;&gt;""),TONGHOP!$Y310,"")</f>
        <v/>
      </c>
      <c r="R310" s="139" t="str">
        <f>IF(AND(TONGHOP!$O310="ThiTN",TONGHOP!$P310="VĐ",TONGHOP!$Z310&lt;&gt;""),TONGHOP!$Z310,"")</f>
        <v/>
      </c>
      <c r="S310" s="137" t="str">
        <f>IF(AND(TONGHOP!$O310="ThiTN",TONGHOP!$P310="TH",TONGHOP!$X310&lt;&gt;""),TONGHOP!$X310,"")</f>
        <v/>
      </c>
      <c r="T310" s="137" t="str">
        <f>IF(AND(TONGHOP!$O310="ThiTN",TONGHOP!$P310="TH",TONGHOP!$Y310&lt;&gt;""),TONGHOP!$Y310,"")</f>
        <v/>
      </c>
      <c r="U310" s="137" t="str">
        <f>IF(AND(TONGHOP!$O310="ThiTN",TONGHOP!$P310="TH",TONGHOP!$Z310&lt;&gt;""),TONGHOP!$Z310,"")</f>
        <v/>
      </c>
    </row>
    <row r="311" spans="1:21">
      <c r="A311" s="139" t="str">
        <f>IF(AND(TONGHOP!$O311="KTHP",OR(TONGHOP!$P311="LT",TONGHOP!$P311="TN"),TONGHOP!$X311&lt;&gt;""),TONGHOP!$X311,"")</f>
        <v>Mai Chiếm Tuấn</v>
      </c>
      <c r="B311" s="139" t="str">
        <f>IF(AND(TONGHOP!$O311="KTHP",OR(TONGHOP!$P311="LT",TONGHOP!$P311="TN"),TONGHOP!$Y311&lt;&gt;""),TONGHOP!$Y311,"")</f>
        <v>Lâm Thanh Hùng</v>
      </c>
      <c r="C311" s="139">
        <f>IF(AND(TONGHOP!$O311="KTHP",OR(TONGHOP!$P311="LT",TONGHOP!$P311="TN"),TONGHOP!$Z311&lt;&gt;""),TONGHOP!$Z311,"")</f>
        <v>29</v>
      </c>
      <c r="D311" s="139" t="str">
        <f>IF(AND(TONGHOP!$O311="KTHP",TONGHOP!$P311="VĐ"),TONGHOP!$X311,"")</f>
        <v/>
      </c>
      <c r="E311" s="138" t="str">
        <f>IF(AND(TONGHOP!$O311="KTHP",TONGHOP!$P311="VĐ"),TONGHOP!$Y311,"")</f>
        <v/>
      </c>
      <c r="F311" s="138" t="str">
        <f>IF(AND(TONGHOP!$O311="KTHP",TONGHOP!$P311="VĐ"),TONGHOP!$Z311,"")</f>
        <v/>
      </c>
      <c r="G311" s="139" t="str">
        <f>IF(AND(TONGHOP!$O311="KTHP",TONGHOP!$P311="TL"),TONGHOP!$X311,"")</f>
        <v/>
      </c>
      <c r="H311" s="138" t="str">
        <f>IF(AND(TONGHOP!$O311="KTHP",TONGHOP!$P311="TL"),TONGHOP!$Y311,"")</f>
        <v/>
      </c>
      <c r="I311" s="138" t="str">
        <f>IF(AND(TONGHOP!$O311="KTHP",TONGHOP!$P311="TL"),TONGHOP!$Z311,"")</f>
        <v/>
      </c>
      <c r="J311" s="139" t="str">
        <f>IF(AND(TONGHOP!$O311="KTHP",TONGHOP!$P311="TH"),TONGHOP!$X311,"")</f>
        <v/>
      </c>
      <c r="K311" s="138" t="str">
        <f>IF(AND(TONGHOP!$O311="KTHP",TONGHOP!$P311="TH"),TONGHOP!$Y311,"")</f>
        <v/>
      </c>
      <c r="L311" s="138" t="str">
        <f>IF(AND(TONGHOP!$O311="KTHP",TONGHOP!$P311="TH"),TONGHOP!$Z311,"")</f>
        <v/>
      </c>
      <c r="M311" s="139" t="str">
        <f>IF(AND(TONGHOP!$O311="ThiTN",OR(TONGHOP!$P311="LT",TONGHOP!$P311="TN"),TONGHOP!$X311&lt;&gt;""),TONGHOP!$X311,"")</f>
        <v/>
      </c>
      <c r="N311" s="139" t="str">
        <f>IF(AND(TONGHOP!$O311="ThiTN",OR(TONGHOP!$P311="LT",TONGHOP!$P311="TN"),TONGHOP!$Y311&lt;&gt;""),TONGHOP!$Y311,"")</f>
        <v/>
      </c>
      <c r="O311" s="139" t="str">
        <f>IF(AND(TONGHOP!$O311="ThiTN",OR(TONGHOP!$P311="LT",TONGHOP!$P311="TN"),TONGHOP!$Z311&lt;&gt;""),TONGHOP!$Z311,"")</f>
        <v/>
      </c>
      <c r="P311" s="139" t="str">
        <f>IF(AND(TONGHOP!$O311="ThiTN",TONGHOP!$P311="VĐ",TONGHOP!$X311&lt;&gt;""),TONGHOP!$X311,"")</f>
        <v/>
      </c>
      <c r="Q311" s="139" t="str">
        <f>IF(AND(TONGHOP!$O311="ThiTN",TONGHOP!$P311="VĐ",TONGHOP!$Y311&lt;&gt;""),TONGHOP!$Y311,"")</f>
        <v/>
      </c>
      <c r="R311" s="139" t="str">
        <f>IF(AND(TONGHOP!$O311="ThiTN",TONGHOP!$P311="VĐ",TONGHOP!$Z311&lt;&gt;""),TONGHOP!$Z311,"")</f>
        <v/>
      </c>
      <c r="S311" s="137" t="str">
        <f>IF(AND(TONGHOP!$O311="ThiTN",TONGHOP!$P311="TH",TONGHOP!$X311&lt;&gt;""),TONGHOP!$X311,"")</f>
        <v/>
      </c>
      <c r="T311" s="137" t="str">
        <f>IF(AND(TONGHOP!$O311="ThiTN",TONGHOP!$P311="TH",TONGHOP!$Y311&lt;&gt;""),TONGHOP!$Y311,"")</f>
        <v/>
      </c>
      <c r="U311" s="137" t="str">
        <f>IF(AND(TONGHOP!$O311="ThiTN",TONGHOP!$P311="TH",TONGHOP!$Z311&lt;&gt;""),TONGHOP!$Z311,"")</f>
        <v/>
      </c>
    </row>
    <row r="312" spans="1:21">
      <c r="A312" s="139" t="str">
        <f>IF(AND(TONGHOP!$O312="KTHP",OR(TONGHOP!$P312="LT",TONGHOP!$P312="TN"),TONGHOP!$X312&lt;&gt;""),TONGHOP!$X312,"")</f>
        <v>Mai Chiếm Tuấn</v>
      </c>
      <c r="B312" s="139" t="str">
        <f>IF(AND(TONGHOP!$O312="KTHP",OR(TONGHOP!$P312="LT",TONGHOP!$P312="TN"),TONGHOP!$Y312&lt;&gt;""),TONGHOP!$Y312,"")</f>
        <v>Lâm Thanh Hùng</v>
      </c>
      <c r="C312" s="139">
        <f>IF(AND(TONGHOP!$O312="KTHP",OR(TONGHOP!$P312="LT",TONGHOP!$P312="TN"),TONGHOP!$Z312&lt;&gt;""),TONGHOP!$Z312,"")</f>
        <v>24</v>
      </c>
      <c r="D312" s="139" t="str">
        <f>IF(AND(TONGHOP!$O312="KTHP",TONGHOP!$P312="VĐ"),TONGHOP!$X312,"")</f>
        <v/>
      </c>
      <c r="E312" s="138" t="str">
        <f>IF(AND(TONGHOP!$O312="KTHP",TONGHOP!$P312="VĐ"),TONGHOP!$Y312,"")</f>
        <v/>
      </c>
      <c r="F312" s="138" t="str">
        <f>IF(AND(TONGHOP!$O312="KTHP",TONGHOP!$P312="VĐ"),TONGHOP!$Z312,"")</f>
        <v/>
      </c>
      <c r="G312" s="139" t="str">
        <f>IF(AND(TONGHOP!$O312="KTHP",TONGHOP!$P312="TL"),TONGHOP!$X312,"")</f>
        <v/>
      </c>
      <c r="H312" s="138" t="str">
        <f>IF(AND(TONGHOP!$O312="KTHP",TONGHOP!$P312="TL"),TONGHOP!$Y312,"")</f>
        <v/>
      </c>
      <c r="I312" s="138" t="str">
        <f>IF(AND(TONGHOP!$O312="KTHP",TONGHOP!$P312="TL"),TONGHOP!$Z312,"")</f>
        <v/>
      </c>
      <c r="J312" s="139" t="str">
        <f>IF(AND(TONGHOP!$O312="KTHP",TONGHOP!$P312="TH"),TONGHOP!$X312,"")</f>
        <v/>
      </c>
      <c r="K312" s="138" t="str">
        <f>IF(AND(TONGHOP!$O312="KTHP",TONGHOP!$P312="TH"),TONGHOP!$Y312,"")</f>
        <v/>
      </c>
      <c r="L312" s="138" t="str">
        <f>IF(AND(TONGHOP!$O312="KTHP",TONGHOP!$P312="TH"),TONGHOP!$Z312,"")</f>
        <v/>
      </c>
      <c r="M312" s="139" t="str">
        <f>IF(AND(TONGHOP!$O312="ThiTN",OR(TONGHOP!$P312="LT",TONGHOP!$P312="TN"),TONGHOP!$X312&lt;&gt;""),TONGHOP!$X312,"")</f>
        <v/>
      </c>
      <c r="N312" s="139" t="str">
        <f>IF(AND(TONGHOP!$O312="ThiTN",OR(TONGHOP!$P312="LT",TONGHOP!$P312="TN"),TONGHOP!$Y312&lt;&gt;""),TONGHOP!$Y312,"")</f>
        <v/>
      </c>
      <c r="O312" s="139" t="str">
        <f>IF(AND(TONGHOP!$O312="ThiTN",OR(TONGHOP!$P312="LT",TONGHOP!$P312="TN"),TONGHOP!$Z312&lt;&gt;""),TONGHOP!$Z312,"")</f>
        <v/>
      </c>
      <c r="P312" s="139" t="str">
        <f>IF(AND(TONGHOP!$O312="ThiTN",TONGHOP!$P312="VĐ",TONGHOP!$X312&lt;&gt;""),TONGHOP!$X312,"")</f>
        <v/>
      </c>
      <c r="Q312" s="139" t="str">
        <f>IF(AND(TONGHOP!$O312="ThiTN",TONGHOP!$P312="VĐ",TONGHOP!$Y312&lt;&gt;""),TONGHOP!$Y312,"")</f>
        <v/>
      </c>
      <c r="R312" s="139" t="str">
        <f>IF(AND(TONGHOP!$O312="ThiTN",TONGHOP!$P312="VĐ",TONGHOP!$Z312&lt;&gt;""),TONGHOP!$Z312,"")</f>
        <v/>
      </c>
      <c r="S312" s="137" t="str">
        <f>IF(AND(TONGHOP!$O312="ThiTN",TONGHOP!$P312="TH",TONGHOP!$X312&lt;&gt;""),TONGHOP!$X312,"")</f>
        <v/>
      </c>
      <c r="T312" s="137" t="str">
        <f>IF(AND(TONGHOP!$O312="ThiTN",TONGHOP!$P312="TH",TONGHOP!$Y312&lt;&gt;""),TONGHOP!$Y312,"")</f>
        <v/>
      </c>
      <c r="U312" s="137" t="str">
        <f>IF(AND(TONGHOP!$O312="ThiTN",TONGHOP!$P312="TH",TONGHOP!$Z312&lt;&gt;""),TONGHOP!$Z312,"")</f>
        <v/>
      </c>
    </row>
    <row r="313" spans="1:21">
      <c r="A313" s="139" t="str">
        <f>IF(AND(TONGHOP!$O313="KTHP",OR(TONGHOP!$P313="LT",TONGHOP!$P313="TN"),TONGHOP!$X313&lt;&gt;""),TONGHOP!$X313,"")</f>
        <v>Trần Minh Thông</v>
      </c>
      <c r="B313" s="139" t="str">
        <f>IF(AND(TONGHOP!$O313="KTHP",OR(TONGHOP!$P313="LT",TONGHOP!$P313="TN"),TONGHOP!$Y313&lt;&gt;""),TONGHOP!$Y313,"")</f>
        <v>Chung Trần Thế Vinh</v>
      </c>
      <c r="C313" s="139">
        <f>IF(AND(TONGHOP!$O313="KTHP",OR(TONGHOP!$P313="LT",TONGHOP!$P313="TN"),TONGHOP!$Z313&lt;&gt;""),TONGHOP!$Z313,"")</f>
        <v>33</v>
      </c>
      <c r="D313" s="139" t="str">
        <f>IF(AND(TONGHOP!$O313="KTHP",TONGHOP!$P313="VĐ"),TONGHOP!$X313,"")</f>
        <v/>
      </c>
      <c r="E313" s="138" t="str">
        <f>IF(AND(TONGHOP!$O313="KTHP",TONGHOP!$P313="VĐ"),TONGHOP!$Y313,"")</f>
        <v/>
      </c>
      <c r="F313" s="138" t="str">
        <f>IF(AND(TONGHOP!$O313="KTHP",TONGHOP!$P313="VĐ"),TONGHOP!$Z313,"")</f>
        <v/>
      </c>
      <c r="G313" s="139" t="str">
        <f>IF(AND(TONGHOP!$O313="KTHP",TONGHOP!$P313="TL"),TONGHOP!$X313,"")</f>
        <v/>
      </c>
      <c r="H313" s="138" t="str">
        <f>IF(AND(TONGHOP!$O313="KTHP",TONGHOP!$P313="TL"),TONGHOP!$Y313,"")</f>
        <v/>
      </c>
      <c r="I313" s="138" t="str">
        <f>IF(AND(TONGHOP!$O313="KTHP",TONGHOP!$P313="TL"),TONGHOP!$Z313,"")</f>
        <v/>
      </c>
      <c r="J313" s="139" t="str">
        <f>IF(AND(TONGHOP!$O313="KTHP",TONGHOP!$P313="TH"),TONGHOP!$X313,"")</f>
        <v/>
      </c>
      <c r="K313" s="138" t="str">
        <f>IF(AND(TONGHOP!$O313="KTHP",TONGHOP!$P313="TH"),TONGHOP!$Y313,"")</f>
        <v/>
      </c>
      <c r="L313" s="138" t="str">
        <f>IF(AND(TONGHOP!$O313="KTHP",TONGHOP!$P313="TH"),TONGHOP!$Z313,"")</f>
        <v/>
      </c>
      <c r="M313" s="139" t="str">
        <f>IF(AND(TONGHOP!$O313="ThiTN",OR(TONGHOP!$P313="LT",TONGHOP!$P313="TN"),TONGHOP!$X313&lt;&gt;""),TONGHOP!$X313,"")</f>
        <v/>
      </c>
      <c r="N313" s="139" t="str">
        <f>IF(AND(TONGHOP!$O313="ThiTN",OR(TONGHOP!$P313="LT",TONGHOP!$P313="TN"),TONGHOP!$Y313&lt;&gt;""),TONGHOP!$Y313,"")</f>
        <v/>
      </c>
      <c r="O313" s="139" t="str">
        <f>IF(AND(TONGHOP!$O313="ThiTN",OR(TONGHOP!$P313="LT",TONGHOP!$P313="TN"),TONGHOP!$Z313&lt;&gt;""),TONGHOP!$Z313,"")</f>
        <v/>
      </c>
      <c r="P313" s="139" t="str">
        <f>IF(AND(TONGHOP!$O313="ThiTN",TONGHOP!$P313="VĐ",TONGHOP!$X313&lt;&gt;""),TONGHOP!$X313,"")</f>
        <v/>
      </c>
      <c r="Q313" s="139" t="str">
        <f>IF(AND(TONGHOP!$O313="ThiTN",TONGHOP!$P313="VĐ",TONGHOP!$Y313&lt;&gt;""),TONGHOP!$Y313,"")</f>
        <v/>
      </c>
      <c r="R313" s="139" t="str">
        <f>IF(AND(TONGHOP!$O313="ThiTN",TONGHOP!$P313="VĐ",TONGHOP!$Z313&lt;&gt;""),TONGHOP!$Z313,"")</f>
        <v/>
      </c>
      <c r="S313" s="137" t="str">
        <f>IF(AND(TONGHOP!$O313="ThiTN",TONGHOP!$P313="TH",TONGHOP!$X313&lt;&gt;""),TONGHOP!$X313,"")</f>
        <v/>
      </c>
      <c r="T313" s="137" t="str">
        <f>IF(AND(TONGHOP!$O313="ThiTN",TONGHOP!$P313="TH",TONGHOP!$Y313&lt;&gt;""),TONGHOP!$Y313,"")</f>
        <v/>
      </c>
      <c r="U313" s="137" t="str">
        <f>IF(AND(TONGHOP!$O313="ThiTN",TONGHOP!$P313="TH",TONGHOP!$Z313&lt;&gt;""),TONGHOP!$Z313,"")</f>
        <v/>
      </c>
    </row>
    <row r="314" spans="1:21">
      <c r="A314" s="139" t="str">
        <f>IF(AND(TONGHOP!$O314="KTHP",OR(TONGHOP!$P314="LT",TONGHOP!$P314="TN"),TONGHOP!$X314&lt;&gt;""),TONGHOP!$X314,"")</f>
        <v>Trần Minh Thông</v>
      </c>
      <c r="B314" s="139" t="str">
        <f>IF(AND(TONGHOP!$O314="KTHP",OR(TONGHOP!$P314="LT",TONGHOP!$P314="TN"),TONGHOP!$Y314&lt;&gt;""),TONGHOP!$Y314,"")</f>
        <v>Chung Trần Thế Vinh</v>
      </c>
      <c r="C314" s="139">
        <f>IF(AND(TONGHOP!$O314="KTHP",OR(TONGHOP!$P314="LT",TONGHOP!$P314="TN"),TONGHOP!$Z314&lt;&gt;""),TONGHOP!$Z314,"")</f>
        <v>33</v>
      </c>
      <c r="D314" s="139" t="str">
        <f>IF(AND(TONGHOP!$O314="KTHP",TONGHOP!$P314="VĐ"),TONGHOP!$X314,"")</f>
        <v/>
      </c>
      <c r="E314" s="138" t="str">
        <f>IF(AND(TONGHOP!$O314="KTHP",TONGHOP!$P314="VĐ"),TONGHOP!$Y314,"")</f>
        <v/>
      </c>
      <c r="F314" s="138" t="str">
        <f>IF(AND(TONGHOP!$O314="KTHP",TONGHOP!$P314="VĐ"),TONGHOP!$Z314,"")</f>
        <v/>
      </c>
      <c r="G314" s="139" t="str">
        <f>IF(AND(TONGHOP!$O314="KTHP",TONGHOP!$P314="TL"),TONGHOP!$X314,"")</f>
        <v/>
      </c>
      <c r="H314" s="138" t="str">
        <f>IF(AND(TONGHOP!$O314="KTHP",TONGHOP!$P314="TL"),TONGHOP!$Y314,"")</f>
        <v/>
      </c>
      <c r="I314" s="138" t="str">
        <f>IF(AND(TONGHOP!$O314="KTHP",TONGHOP!$P314="TL"),TONGHOP!$Z314,"")</f>
        <v/>
      </c>
      <c r="J314" s="139" t="str">
        <f>IF(AND(TONGHOP!$O314="KTHP",TONGHOP!$P314="TH"),TONGHOP!$X314,"")</f>
        <v/>
      </c>
      <c r="K314" s="138" t="str">
        <f>IF(AND(TONGHOP!$O314="KTHP",TONGHOP!$P314="TH"),TONGHOP!$Y314,"")</f>
        <v/>
      </c>
      <c r="L314" s="138" t="str">
        <f>IF(AND(TONGHOP!$O314="KTHP",TONGHOP!$P314="TH"),TONGHOP!$Z314,"")</f>
        <v/>
      </c>
      <c r="M314" s="139" t="str">
        <f>IF(AND(TONGHOP!$O314="ThiTN",OR(TONGHOP!$P314="LT",TONGHOP!$P314="TN"),TONGHOP!$X314&lt;&gt;""),TONGHOP!$X314,"")</f>
        <v/>
      </c>
      <c r="N314" s="139" t="str">
        <f>IF(AND(TONGHOP!$O314="ThiTN",OR(TONGHOP!$P314="LT",TONGHOP!$P314="TN"),TONGHOP!$Y314&lt;&gt;""),TONGHOP!$Y314,"")</f>
        <v/>
      </c>
      <c r="O314" s="139" t="str">
        <f>IF(AND(TONGHOP!$O314="ThiTN",OR(TONGHOP!$P314="LT",TONGHOP!$P314="TN"),TONGHOP!$Z314&lt;&gt;""),TONGHOP!$Z314,"")</f>
        <v/>
      </c>
      <c r="P314" s="139" t="str">
        <f>IF(AND(TONGHOP!$O314="ThiTN",TONGHOP!$P314="VĐ",TONGHOP!$X314&lt;&gt;""),TONGHOP!$X314,"")</f>
        <v/>
      </c>
      <c r="Q314" s="139" t="str">
        <f>IF(AND(TONGHOP!$O314="ThiTN",TONGHOP!$P314="VĐ",TONGHOP!$Y314&lt;&gt;""),TONGHOP!$Y314,"")</f>
        <v/>
      </c>
      <c r="R314" s="139" t="str">
        <f>IF(AND(TONGHOP!$O314="ThiTN",TONGHOP!$P314="VĐ",TONGHOP!$Z314&lt;&gt;""),TONGHOP!$Z314,"")</f>
        <v/>
      </c>
      <c r="S314" s="137" t="str">
        <f>IF(AND(TONGHOP!$O314="ThiTN",TONGHOP!$P314="TH",TONGHOP!$X314&lt;&gt;""),TONGHOP!$X314,"")</f>
        <v/>
      </c>
      <c r="T314" s="137" t="str">
        <f>IF(AND(TONGHOP!$O314="ThiTN",TONGHOP!$P314="TH",TONGHOP!$Y314&lt;&gt;""),TONGHOP!$Y314,"")</f>
        <v/>
      </c>
      <c r="U314" s="137" t="str">
        <f>IF(AND(TONGHOP!$O314="ThiTN",TONGHOP!$P314="TH",TONGHOP!$Z314&lt;&gt;""),TONGHOP!$Z314,"")</f>
        <v/>
      </c>
    </row>
    <row r="315" spans="1:21">
      <c r="A315" s="139" t="str">
        <f>IF(AND(TONGHOP!$O315="KTHP",OR(TONGHOP!$P315="LT",TONGHOP!$P315="TN"),TONGHOP!$X315&lt;&gt;""),TONGHOP!$X315,"")</f>
        <v>Trần Minh Thông</v>
      </c>
      <c r="B315" s="139" t="str">
        <f>IF(AND(TONGHOP!$O315="KTHP",OR(TONGHOP!$P315="LT",TONGHOP!$P315="TN"),TONGHOP!$Y315&lt;&gt;""),TONGHOP!$Y315,"")</f>
        <v>Chung Trần Thế Vinh</v>
      </c>
      <c r="C315" s="139">
        <f>IF(AND(TONGHOP!$O315="KTHP",OR(TONGHOP!$P315="LT",TONGHOP!$P315="TN"),TONGHOP!$Z315&lt;&gt;""),TONGHOP!$Z315,"")</f>
        <v>32</v>
      </c>
      <c r="D315" s="139" t="str">
        <f>IF(AND(TONGHOP!$O315="KTHP",TONGHOP!$P315="VĐ"),TONGHOP!$X315,"")</f>
        <v/>
      </c>
      <c r="E315" s="138" t="str">
        <f>IF(AND(TONGHOP!$O315="KTHP",TONGHOP!$P315="VĐ"),TONGHOP!$Y315,"")</f>
        <v/>
      </c>
      <c r="F315" s="138" t="str">
        <f>IF(AND(TONGHOP!$O315="KTHP",TONGHOP!$P315="VĐ"),TONGHOP!$Z315,"")</f>
        <v/>
      </c>
      <c r="G315" s="139" t="str">
        <f>IF(AND(TONGHOP!$O315="KTHP",TONGHOP!$P315="TL"),TONGHOP!$X315,"")</f>
        <v/>
      </c>
      <c r="H315" s="138" t="str">
        <f>IF(AND(TONGHOP!$O315="KTHP",TONGHOP!$P315="TL"),TONGHOP!$Y315,"")</f>
        <v/>
      </c>
      <c r="I315" s="138" t="str">
        <f>IF(AND(TONGHOP!$O315="KTHP",TONGHOP!$P315="TL"),TONGHOP!$Z315,"")</f>
        <v/>
      </c>
      <c r="J315" s="139" t="str">
        <f>IF(AND(TONGHOP!$O315="KTHP",TONGHOP!$P315="TH"),TONGHOP!$X315,"")</f>
        <v/>
      </c>
      <c r="K315" s="138" t="str">
        <f>IF(AND(TONGHOP!$O315="KTHP",TONGHOP!$P315="TH"),TONGHOP!$Y315,"")</f>
        <v/>
      </c>
      <c r="L315" s="138" t="str">
        <f>IF(AND(TONGHOP!$O315="KTHP",TONGHOP!$P315="TH"),TONGHOP!$Z315,"")</f>
        <v/>
      </c>
      <c r="M315" s="139" t="str">
        <f>IF(AND(TONGHOP!$O315="ThiTN",OR(TONGHOP!$P315="LT",TONGHOP!$P315="TN"),TONGHOP!$X315&lt;&gt;""),TONGHOP!$X315,"")</f>
        <v/>
      </c>
      <c r="N315" s="139" t="str">
        <f>IF(AND(TONGHOP!$O315="ThiTN",OR(TONGHOP!$P315="LT",TONGHOP!$P315="TN"),TONGHOP!$Y315&lt;&gt;""),TONGHOP!$Y315,"")</f>
        <v/>
      </c>
      <c r="O315" s="139" t="str">
        <f>IF(AND(TONGHOP!$O315="ThiTN",OR(TONGHOP!$P315="LT",TONGHOP!$P315="TN"),TONGHOP!$Z315&lt;&gt;""),TONGHOP!$Z315,"")</f>
        <v/>
      </c>
      <c r="P315" s="139" t="str">
        <f>IF(AND(TONGHOP!$O315="ThiTN",TONGHOP!$P315="VĐ",TONGHOP!$X315&lt;&gt;""),TONGHOP!$X315,"")</f>
        <v/>
      </c>
      <c r="Q315" s="139" t="str">
        <f>IF(AND(TONGHOP!$O315="ThiTN",TONGHOP!$P315="VĐ",TONGHOP!$Y315&lt;&gt;""),TONGHOP!$Y315,"")</f>
        <v/>
      </c>
      <c r="R315" s="139" t="str">
        <f>IF(AND(TONGHOP!$O315="ThiTN",TONGHOP!$P315="VĐ",TONGHOP!$Z315&lt;&gt;""),TONGHOP!$Z315,"")</f>
        <v/>
      </c>
      <c r="S315" s="137" t="str">
        <f>IF(AND(TONGHOP!$O315="ThiTN",TONGHOP!$P315="TH",TONGHOP!$X315&lt;&gt;""),TONGHOP!$X315,"")</f>
        <v/>
      </c>
      <c r="T315" s="137" t="str">
        <f>IF(AND(TONGHOP!$O315="ThiTN",TONGHOP!$P315="TH",TONGHOP!$Y315&lt;&gt;""),TONGHOP!$Y315,"")</f>
        <v/>
      </c>
      <c r="U315" s="137" t="str">
        <f>IF(AND(TONGHOP!$O315="ThiTN",TONGHOP!$P315="TH",TONGHOP!$Z315&lt;&gt;""),TONGHOP!$Z315,"")</f>
        <v/>
      </c>
    </row>
    <row r="316" spans="1:21">
      <c r="A316" s="139" t="str">
        <f>IF(AND(TONGHOP!$O316="KTHP",OR(TONGHOP!$P316="LT",TONGHOP!$P316="TN"),TONGHOP!$X316&lt;&gt;""),TONGHOP!$X316,"")</f>
        <v>Trần Vĩnh Xuyên</v>
      </c>
      <c r="B316" s="139" t="str">
        <f>IF(AND(TONGHOP!$O316="KTHP",OR(TONGHOP!$P316="LT",TONGHOP!$P316="TN"),TONGHOP!$Y316&lt;&gt;""),TONGHOP!$Y316,"")</f>
        <v>Đỗ Thị Hải Yến</v>
      </c>
      <c r="C316" s="139">
        <f>IF(AND(TONGHOP!$O316="KTHP",OR(TONGHOP!$P316="LT",TONGHOP!$P316="TN"),TONGHOP!$Z316&lt;&gt;""),TONGHOP!$Z316,"")</f>
        <v>43</v>
      </c>
      <c r="D316" s="139" t="str">
        <f>IF(AND(TONGHOP!$O316="KTHP",TONGHOP!$P316="VĐ"),TONGHOP!$X316,"")</f>
        <v/>
      </c>
      <c r="E316" s="138" t="str">
        <f>IF(AND(TONGHOP!$O316="KTHP",TONGHOP!$P316="VĐ"),TONGHOP!$Y316,"")</f>
        <v/>
      </c>
      <c r="F316" s="138" t="str">
        <f>IF(AND(TONGHOP!$O316="KTHP",TONGHOP!$P316="VĐ"),TONGHOP!$Z316,"")</f>
        <v/>
      </c>
      <c r="G316" s="139" t="str">
        <f>IF(AND(TONGHOP!$O316="KTHP",TONGHOP!$P316="TL"),TONGHOP!$X316,"")</f>
        <v/>
      </c>
      <c r="H316" s="138" t="str">
        <f>IF(AND(TONGHOP!$O316="KTHP",TONGHOP!$P316="TL"),TONGHOP!$Y316,"")</f>
        <v/>
      </c>
      <c r="I316" s="138" t="str">
        <f>IF(AND(TONGHOP!$O316="KTHP",TONGHOP!$P316="TL"),TONGHOP!$Z316,"")</f>
        <v/>
      </c>
      <c r="J316" s="139" t="str">
        <f>IF(AND(TONGHOP!$O316="KTHP",TONGHOP!$P316="TH"),TONGHOP!$X316,"")</f>
        <v/>
      </c>
      <c r="K316" s="138" t="str">
        <f>IF(AND(TONGHOP!$O316="KTHP",TONGHOP!$P316="TH"),TONGHOP!$Y316,"")</f>
        <v/>
      </c>
      <c r="L316" s="138" t="str">
        <f>IF(AND(TONGHOP!$O316="KTHP",TONGHOP!$P316="TH"),TONGHOP!$Z316,"")</f>
        <v/>
      </c>
      <c r="M316" s="139" t="str">
        <f>IF(AND(TONGHOP!$O316="ThiTN",OR(TONGHOP!$P316="LT",TONGHOP!$P316="TN"),TONGHOP!$X316&lt;&gt;""),TONGHOP!$X316,"")</f>
        <v/>
      </c>
      <c r="N316" s="139" t="str">
        <f>IF(AND(TONGHOP!$O316="ThiTN",OR(TONGHOP!$P316="LT",TONGHOP!$P316="TN"),TONGHOP!$Y316&lt;&gt;""),TONGHOP!$Y316,"")</f>
        <v/>
      </c>
      <c r="O316" s="139" t="str">
        <f>IF(AND(TONGHOP!$O316="ThiTN",OR(TONGHOP!$P316="LT",TONGHOP!$P316="TN"),TONGHOP!$Z316&lt;&gt;""),TONGHOP!$Z316,"")</f>
        <v/>
      </c>
      <c r="P316" s="139" t="str">
        <f>IF(AND(TONGHOP!$O316="ThiTN",TONGHOP!$P316="VĐ",TONGHOP!$X316&lt;&gt;""),TONGHOP!$X316,"")</f>
        <v/>
      </c>
      <c r="Q316" s="139" t="str">
        <f>IF(AND(TONGHOP!$O316="ThiTN",TONGHOP!$P316="VĐ",TONGHOP!$Y316&lt;&gt;""),TONGHOP!$Y316,"")</f>
        <v/>
      </c>
      <c r="R316" s="139" t="str">
        <f>IF(AND(TONGHOP!$O316="ThiTN",TONGHOP!$P316="VĐ",TONGHOP!$Z316&lt;&gt;""),TONGHOP!$Z316,"")</f>
        <v/>
      </c>
      <c r="S316" s="137" t="str">
        <f>IF(AND(TONGHOP!$O316="ThiTN",TONGHOP!$P316="TH",TONGHOP!$X316&lt;&gt;""),TONGHOP!$X316,"")</f>
        <v/>
      </c>
      <c r="T316" s="137" t="str">
        <f>IF(AND(TONGHOP!$O316="ThiTN",TONGHOP!$P316="TH",TONGHOP!$Y316&lt;&gt;""),TONGHOP!$Y316,"")</f>
        <v/>
      </c>
      <c r="U316" s="137" t="str">
        <f>IF(AND(TONGHOP!$O316="ThiTN",TONGHOP!$P316="TH",TONGHOP!$Z316&lt;&gt;""),TONGHOP!$Z316,"")</f>
        <v/>
      </c>
    </row>
    <row r="317" spans="1:21">
      <c r="A317" s="139" t="str">
        <f>IF(AND(TONGHOP!$O317="KTHP",OR(TONGHOP!$P317="LT",TONGHOP!$P317="TN"),TONGHOP!$X317&lt;&gt;""),TONGHOP!$X317,"")</f>
        <v>Nguyễn Thành Long</v>
      </c>
      <c r="B317" s="139" t="str">
        <f>IF(AND(TONGHOP!$O317="KTHP",OR(TONGHOP!$P317="LT",TONGHOP!$P317="TN"),TONGHOP!$Y317&lt;&gt;""),TONGHOP!$Y317,"")</f>
        <v>Dương Minh Chung</v>
      </c>
      <c r="C317" s="139">
        <f>IF(AND(TONGHOP!$O317="KTHP",OR(TONGHOP!$P317="LT",TONGHOP!$P317="TN"),TONGHOP!$Z317&lt;&gt;""),TONGHOP!$Z317,"")</f>
        <v>34</v>
      </c>
      <c r="D317" s="139" t="str">
        <f>IF(AND(TONGHOP!$O317="KTHP",TONGHOP!$P317="VĐ"),TONGHOP!$X317,"")</f>
        <v/>
      </c>
      <c r="E317" s="138" t="str">
        <f>IF(AND(TONGHOP!$O317="KTHP",TONGHOP!$P317="VĐ"),TONGHOP!$Y317,"")</f>
        <v/>
      </c>
      <c r="F317" s="138" t="str">
        <f>IF(AND(TONGHOP!$O317="KTHP",TONGHOP!$P317="VĐ"),TONGHOP!$Z317,"")</f>
        <v/>
      </c>
      <c r="G317" s="139" t="str">
        <f>IF(AND(TONGHOP!$O317="KTHP",TONGHOP!$P317="TL"),TONGHOP!$X317,"")</f>
        <v/>
      </c>
      <c r="H317" s="138" t="str">
        <f>IF(AND(TONGHOP!$O317="KTHP",TONGHOP!$P317="TL"),TONGHOP!$Y317,"")</f>
        <v/>
      </c>
      <c r="I317" s="138" t="str">
        <f>IF(AND(TONGHOP!$O317="KTHP",TONGHOP!$P317="TL"),TONGHOP!$Z317,"")</f>
        <v/>
      </c>
      <c r="J317" s="139" t="str">
        <f>IF(AND(TONGHOP!$O317="KTHP",TONGHOP!$P317="TH"),TONGHOP!$X317,"")</f>
        <v/>
      </c>
      <c r="K317" s="138" t="str">
        <f>IF(AND(TONGHOP!$O317="KTHP",TONGHOP!$P317="TH"),TONGHOP!$Y317,"")</f>
        <v/>
      </c>
      <c r="L317" s="138" t="str">
        <f>IF(AND(TONGHOP!$O317="KTHP",TONGHOP!$P317="TH"),TONGHOP!$Z317,"")</f>
        <v/>
      </c>
      <c r="M317" s="139" t="str">
        <f>IF(AND(TONGHOP!$O317="ThiTN",OR(TONGHOP!$P317="LT",TONGHOP!$P317="TN"),TONGHOP!$X317&lt;&gt;""),TONGHOP!$X317,"")</f>
        <v/>
      </c>
      <c r="N317" s="139" t="str">
        <f>IF(AND(TONGHOP!$O317="ThiTN",OR(TONGHOP!$P317="LT",TONGHOP!$P317="TN"),TONGHOP!$Y317&lt;&gt;""),TONGHOP!$Y317,"")</f>
        <v/>
      </c>
      <c r="O317" s="139" t="str">
        <f>IF(AND(TONGHOP!$O317="ThiTN",OR(TONGHOP!$P317="LT",TONGHOP!$P317="TN"),TONGHOP!$Z317&lt;&gt;""),TONGHOP!$Z317,"")</f>
        <v/>
      </c>
      <c r="P317" s="139" t="str">
        <f>IF(AND(TONGHOP!$O317="ThiTN",TONGHOP!$P317="VĐ",TONGHOP!$X317&lt;&gt;""),TONGHOP!$X317,"")</f>
        <v/>
      </c>
      <c r="Q317" s="139" t="str">
        <f>IF(AND(TONGHOP!$O317="ThiTN",TONGHOP!$P317="VĐ",TONGHOP!$Y317&lt;&gt;""),TONGHOP!$Y317,"")</f>
        <v/>
      </c>
      <c r="R317" s="139" t="str">
        <f>IF(AND(TONGHOP!$O317="ThiTN",TONGHOP!$P317="VĐ",TONGHOP!$Z317&lt;&gt;""),TONGHOP!$Z317,"")</f>
        <v/>
      </c>
      <c r="S317" s="137" t="str">
        <f>IF(AND(TONGHOP!$O317="ThiTN",TONGHOP!$P317="TH",TONGHOP!$X317&lt;&gt;""),TONGHOP!$X317,"")</f>
        <v/>
      </c>
      <c r="T317" s="137" t="str">
        <f>IF(AND(TONGHOP!$O317="ThiTN",TONGHOP!$P317="TH",TONGHOP!$Y317&lt;&gt;""),TONGHOP!$Y317,"")</f>
        <v/>
      </c>
      <c r="U317" s="137" t="str">
        <f>IF(AND(TONGHOP!$O317="ThiTN",TONGHOP!$P317="TH",TONGHOP!$Z317&lt;&gt;""),TONGHOP!$Z317,"")</f>
        <v/>
      </c>
    </row>
    <row r="318" spans="1:21">
      <c r="A318" s="139" t="str">
        <f>IF(AND(TONGHOP!$O318="KTHP",OR(TONGHOP!$P318="LT",TONGHOP!$P318="TN"),TONGHOP!$X318&lt;&gt;""),TONGHOP!$X318,"")</f>
        <v>Nguyễn Tam Cương</v>
      </c>
      <c r="B318" s="139" t="str">
        <f>IF(AND(TONGHOP!$O318="KTHP",OR(TONGHOP!$P318="LT",TONGHOP!$P318="TN"),TONGHOP!$Y318&lt;&gt;""),TONGHOP!$Y318,"")</f>
        <v>Phan Văn Thành</v>
      </c>
      <c r="C318" s="139">
        <f>IF(AND(TONGHOP!$O318="KTHP",OR(TONGHOP!$P318="LT",TONGHOP!$P318="TN"),TONGHOP!$Z318&lt;&gt;""),TONGHOP!$Z318,"")</f>
        <v>30</v>
      </c>
      <c r="D318" s="139" t="str">
        <f>IF(AND(TONGHOP!$O318="KTHP",TONGHOP!$P318="VĐ"),TONGHOP!$X318,"")</f>
        <v/>
      </c>
      <c r="E318" s="138" t="str">
        <f>IF(AND(TONGHOP!$O318="KTHP",TONGHOP!$P318="VĐ"),TONGHOP!$Y318,"")</f>
        <v/>
      </c>
      <c r="F318" s="138" t="str">
        <f>IF(AND(TONGHOP!$O318="KTHP",TONGHOP!$P318="VĐ"),TONGHOP!$Z318,"")</f>
        <v/>
      </c>
      <c r="G318" s="139" t="str">
        <f>IF(AND(TONGHOP!$O318="KTHP",TONGHOP!$P318="TL"),TONGHOP!$X318,"")</f>
        <v/>
      </c>
      <c r="H318" s="138" t="str">
        <f>IF(AND(TONGHOP!$O318="KTHP",TONGHOP!$P318="TL"),TONGHOP!$Y318,"")</f>
        <v/>
      </c>
      <c r="I318" s="138" t="str">
        <f>IF(AND(TONGHOP!$O318="KTHP",TONGHOP!$P318="TL"),TONGHOP!$Z318,"")</f>
        <v/>
      </c>
      <c r="J318" s="139" t="str">
        <f>IF(AND(TONGHOP!$O318="KTHP",TONGHOP!$P318="TH"),TONGHOP!$X318,"")</f>
        <v/>
      </c>
      <c r="K318" s="138" t="str">
        <f>IF(AND(TONGHOP!$O318="KTHP",TONGHOP!$P318="TH"),TONGHOP!$Y318,"")</f>
        <v/>
      </c>
      <c r="L318" s="138" t="str">
        <f>IF(AND(TONGHOP!$O318="KTHP",TONGHOP!$P318="TH"),TONGHOP!$Z318,"")</f>
        <v/>
      </c>
      <c r="M318" s="139" t="str">
        <f>IF(AND(TONGHOP!$O318="ThiTN",OR(TONGHOP!$P318="LT",TONGHOP!$P318="TN"),TONGHOP!$X318&lt;&gt;""),TONGHOP!$X318,"")</f>
        <v/>
      </c>
      <c r="N318" s="139" t="str">
        <f>IF(AND(TONGHOP!$O318="ThiTN",OR(TONGHOP!$P318="LT",TONGHOP!$P318="TN"),TONGHOP!$Y318&lt;&gt;""),TONGHOP!$Y318,"")</f>
        <v/>
      </c>
      <c r="O318" s="139" t="str">
        <f>IF(AND(TONGHOP!$O318="ThiTN",OR(TONGHOP!$P318="LT",TONGHOP!$P318="TN"),TONGHOP!$Z318&lt;&gt;""),TONGHOP!$Z318,"")</f>
        <v/>
      </c>
      <c r="P318" s="139" t="str">
        <f>IF(AND(TONGHOP!$O318="ThiTN",TONGHOP!$P318="VĐ",TONGHOP!$X318&lt;&gt;""),TONGHOP!$X318,"")</f>
        <v/>
      </c>
      <c r="Q318" s="139" t="str">
        <f>IF(AND(TONGHOP!$O318="ThiTN",TONGHOP!$P318="VĐ",TONGHOP!$Y318&lt;&gt;""),TONGHOP!$Y318,"")</f>
        <v/>
      </c>
      <c r="R318" s="139" t="str">
        <f>IF(AND(TONGHOP!$O318="ThiTN",TONGHOP!$P318="VĐ",TONGHOP!$Z318&lt;&gt;""),TONGHOP!$Z318,"")</f>
        <v/>
      </c>
      <c r="S318" s="137" t="str">
        <f>IF(AND(TONGHOP!$O318="ThiTN",TONGHOP!$P318="TH",TONGHOP!$X318&lt;&gt;""),TONGHOP!$X318,"")</f>
        <v/>
      </c>
      <c r="T318" s="137" t="str">
        <f>IF(AND(TONGHOP!$O318="ThiTN",TONGHOP!$P318="TH",TONGHOP!$Y318&lt;&gt;""),TONGHOP!$Y318,"")</f>
        <v/>
      </c>
      <c r="U318" s="137" t="str">
        <f>IF(AND(TONGHOP!$O318="ThiTN",TONGHOP!$P318="TH",TONGHOP!$Z318&lt;&gt;""),TONGHOP!$Z318,"")</f>
        <v/>
      </c>
    </row>
    <row r="319" spans="1:21">
      <c r="A319" s="139" t="str">
        <f>IF(AND(TONGHOP!$O319="KTHP",OR(TONGHOP!$P319="LT",TONGHOP!$P319="TN"),TONGHOP!$X319&lt;&gt;""),TONGHOP!$X319,"")</f>
        <v>Phan Văn Thành</v>
      </c>
      <c r="B319" s="139" t="str">
        <f>IF(AND(TONGHOP!$O319="KTHP",OR(TONGHOP!$P319="LT",TONGHOP!$P319="TN"),TONGHOP!$Y319&lt;&gt;""),TONGHOP!$Y319,"")</f>
        <v>Nguyễn Tam Cương</v>
      </c>
      <c r="C319" s="139">
        <f>IF(AND(TONGHOP!$O319="KTHP",OR(TONGHOP!$P319="LT",TONGHOP!$P319="TN"),TONGHOP!$Z319&lt;&gt;""),TONGHOP!$Z319,"")</f>
        <v>32</v>
      </c>
      <c r="D319" s="139" t="str">
        <f>IF(AND(TONGHOP!$O319="KTHP",TONGHOP!$P319="VĐ"),TONGHOP!$X319,"")</f>
        <v/>
      </c>
      <c r="E319" s="138" t="str">
        <f>IF(AND(TONGHOP!$O319="KTHP",TONGHOP!$P319="VĐ"),TONGHOP!$Y319,"")</f>
        <v/>
      </c>
      <c r="F319" s="138" t="str">
        <f>IF(AND(TONGHOP!$O319="KTHP",TONGHOP!$P319="VĐ"),TONGHOP!$Z319,"")</f>
        <v/>
      </c>
      <c r="G319" s="139" t="str">
        <f>IF(AND(TONGHOP!$O319="KTHP",TONGHOP!$P319="TL"),TONGHOP!$X319,"")</f>
        <v/>
      </c>
      <c r="H319" s="138" t="str">
        <f>IF(AND(TONGHOP!$O319="KTHP",TONGHOP!$P319="TL"),TONGHOP!$Y319,"")</f>
        <v/>
      </c>
      <c r="I319" s="138" t="str">
        <f>IF(AND(TONGHOP!$O319="KTHP",TONGHOP!$P319="TL"),TONGHOP!$Z319,"")</f>
        <v/>
      </c>
      <c r="J319" s="139" t="str">
        <f>IF(AND(TONGHOP!$O319="KTHP",TONGHOP!$P319="TH"),TONGHOP!$X319,"")</f>
        <v/>
      </c>
      <c r="K319" s="138" t="str">
        <f>IF(AND(TONGHOP!$O319="KTHP",TONGHOP!$P319="TH"),TONGHOP!$Y319,"")</f>
        <v/>
      </c>
      <c r="L319" s="138" t="str">
        <f>IF(AND(TONGHOP!$O319="KTHP",TONGHOP!$P319="TH"),TONGHOP!$Z319,"")</f>
        <v/>
      </c>
      <c r="M319" s="139" t="str">
        <f>IF(AND(TONGHOP!$O319="ThiTN",OR(TONGHOP!$P319="LT",TONGHOP!$P319="TN"),TONGHOP!$X319&lt;&gt;""),TONGHOP!$X319,"")</f>
        <v/>
      </c>
      <c r="N319" s="139" t="str">
        <f>IF(AND(TONGHOP!$O319="ThiTN",OR(TONGHOP!$P319="LT",TONGHOP!$P319="TN"),TONGHOP!$Y319&lt;&gt;""),TONGHOP!$Y319,"")</f>
        <v/>
      </c>
      <c r="O319" s="139" t="str">
        <f>IF(AND(TONGHOP!$O319="ThiTN",OR(TONGHOP!$P319="LT",TONGHOP!$P319="TN"),TONGHOP!$Z319&lt;&gt;""),TONGHOP!$Z319,"")</f>
        <v/>
      </c>
      <c r="P319" s="139" t="str">
        <f>IF(AND(TONGHOP!$O319="ThiTN",TONGHOP!$P319="VĐ",TONGHOP!$X319&lt;&gt;""),TONGHOP!$X319,"")</f>
        <v/>
      </c>
      <c r="Q319" s="139" t="str">
        <f>IF(AND(TONGHOP!$O319="ThiTN",TONGHOP!$P319="VĐ",TONGHOP!$Y319&lt;&gt;""),TONGHOP!$Y319,"")</f>
        <v/>
      </c>
      <c r="R319" s="139" t="str">
        <f>IF(AND(TONGHOP!$O319="ThiTN",TONGHOP!$P319="VĐ",TONGHOP!$Z319&lt;&gt;""),TONGHOP!$Z319,"")</f>
        <v/>
      </c>
      <c r="S319" s="137" t="str">
        <f>IF(AND(TONGHOP!$O319="ThiTN",TONGHOP!$P319="TH",TONGHOP!$X319&lt;&gt;""),TONGHOP!$X319,"")</f>
        <v/>
      </c>
      <c r="T319" s="137" t="str">
        <f>IF(AND(TONGHOP!$O319="ThiTN",TONGHOP!$P319="TH",TONGHOP!$Y319&lt;&gt;""),TONGHOP!$Y319,"")</f>
        <v/>
      </c>
      <c r="U319" s="137" t="str">
        <f>IF(AND(TONGHOP!$O319="ThiTN",TONGHOP!$P319="TH",TONGHOP!$Z319&lt;&gt;""),TONGHOP!$Z319,"")</f>
        <v/>
      </c>
    </row>
    <row r="320" spans="1:21">
      <c r="A320" s="139" t="str">
        <f>IF(AND(TONGHOP!$O320="KTHP",OR(TONGHOP!$P320="LT",TONGHOP!$P320="TN"),TONGHOP!$X320&lt;&gt;""),TONGHOP!$X320,"")</f>
        <v>Trần Đình Khải</v>
      </c>
      <c r="B320" s="139" t="str">
        <f>IF(AND(TONGHOP!$O320="KTHP",OR(TONGHOP!$P320="LT",TONGHOP!$P320="TN"),TONGHOP!$Y320&lt;&gt;""),TONGHOP!$Y320,"")</f>
        <v>Nguyễn Tam Cương</v>
      </c>
      <c r="C320" s="139">
        <f>IF(AND(TONGHOP!$O320="KTHP",OR(TONGHOP!$P320="LT",TONGHOP!$P320="TN"),TONGHOP!$Z320&lt;&gt;""),TONGHOP!$Z320,"")</f>
        <v>34</v>
      </c>
      <c r="D320" s="139" t="str">
        <f>IF(AND(TONGHOP!$O320="KTHP",TONGHOP!$P320="VĐ"),TONGHOP!$X320,"")</f>
        <v/>
      </c>
      <c r="E320" s="138" t="str">
        <f>IF(AND(TONGHOP!$O320="KTHP",TONGHOP!$P320="VĐ"),TONGHOP!$Y320,"")</f>
        <v/>
      </c>
      <c r="F320" s="138" t="str">
        <f>IF(AND(TONGHOP!$O320="KTHP",TONGHOP!$P320="VĐ"),TONGHOP!$Z320,"")</f>
        <v/>
      </c>
      <c r="G320" s="139" t="str">
        <f>IF(AND(TONGHOP!$O320="KTHP",TONGHOP!$P320="TL"),TONGHOP!$X320,"")</f>
        <v/>
      </c>
      <c r="H320" s="138" t="str">
        <f>IF(AND(TONGHOP!$O320="KTHP",TONGHOP!$P320="TL"),TONGHOP!$Y320,"")</f>
        <v/>
      </c>
      <c r="I320" s="138" t="str">
        <f>IF(AND(TONGHOP!$O320="KTHP",TONGHOP!$P320="TL"),TONGHOP!$Z320,"")</f>
        <v/>
      </c>
      <c r="J320" s="139" t="str">
        <f>IF(AND(TONGHOP!$O320="KTHP",TONGHOP!$P320="TH"),TONGHOP!$X320,"")</f>
        <v/>
      </c>
      <c r="K320" s="138" t="str">
        <f>IF(AND(TONGHOP!$O320="KTHP",TONGHOP!$P320="TH"),TONGHOP!$Y320,"")</f>
        <v/>
      </c>
      <c r="L320" s="138" t="str">
        <f>IF(AND(TONGHOP!$O320="KTHP",TONGHOP!$P320="TH"),TONGHOP!$Z320,"")</f>
        <v/>
      </c>
      <c r="M320" s="139" t="str">
        <f>IF(AND(TONGHOP!$O320="ThiTN",OR(TONGHOP!$P320="LT",TONGHOP!$P320="TN"),TONGHOP!$X320&lt;&gt;""),TONGHOP!$X320,"")</f>
        <v/>
      </c>
      <c r="N320" s="139" t="str">
        <f>IF(AND(TONGHOP!$O320="ThiTN",OR(TONGHOP!$P320="LT",TONGHOP!$P320="TN"),TONGHOP!$Y320&lt;&gt;""),TONGHOP!$Y320,"")</f>
        <v/>
      </c>
      <c r="O320" s="139" t="str">
        <f>IF(AND(TONGHOP!$O320="ThiTN",OR(TONGHOP!$P320="LT",TONGHOP!$P320="TN"),TONGHOP!$Z320&lt;&gt;""),TONGHOP!$Z320,"")</f>
        <v/>
      </c>
      <c r="P320" s="139" t="str">
        <f>IF(AND(TONGHOP!$O320="ThiTN",TONGHOP!$P320="VĐ",TONGHOP!$X320&lt;&gt;""),TONGHOP!$X320,"")</f>
        <v/>
      </c>
      <c r="Q320" s="139" t="str">
        <f>IF(AND(TONGHOP!$O320="ThiTN",TONGHOP!$P320="VĐ",TONGHOP!$Y320&lt;&gt;""),TONGHOP!$Y320,"")</f>
        <v/>
      </c>
      <c r="R320" s="139" t="str">
        <f>IF(AND(TONGHOP!$O320="ThiTN",TONGHOP!$P320="VĐ",TONGHOP!$Z320&lt;&gt;""),TONGHOP!$Z320,"")</f>
        <v/>
      </c>
      <c r="S320" s="137" t="str">
        <f>IF(AND(TONGHOP!$O320="ThiTN",TONGHOP!$P320="TH",TONGHOP!$X320&lt;&gt;""),TONGHOP!$X320,"")</f>
        <v/>
      </c>
      <c r="T320" s="137" t="str">
        <f>IF(AND(TONGHOP!$O320="ThiTN",TONGHOP!$P320="TH",TONGHOP!$Y320&lt;&gt;""),TONGHOP!$Y320,"")</f>
        <v/>
      </c>
      <c r="U320" s="137" t="str">
        <f>IF(AND(TONGHOP!$O320="ThiTN",TONGHOP!$P320="TH",TONGHOP!$Z320&lt;&gt;""),TONGHOP!$Z320,"")</f>
        <v/>
      </c>
    </row>
    <row r="321" spans="1:21">
      <c r="A321" s="139" t="str">
        <f>IF(AND(TONGHOP!$O321="KTHP",OR(TONGHOP!$P321="LT",TONGHOP!$P321="TN"),TONGHOP!$X321&lt;&gt;""),TONGHOP!$X321,"")</f>
        <v>Nguyễn Thành Long</v>
      </c>
      <c r="B321" s="139" t="str">
        <f>IF(AND(TONGHOP!$O321="KTHP",OR(TONGHOP!$P321="LT",TONGHOP!$P321="TN"),TONGHOP!$Y321&lt;&gt;""),TONGHOP!$Y321,"")</f>
        <v>Trần Đình Khải</v>
      </c>
      <c r="C321" s="139">
        <f>IF(AND(TONGHOP!$O321="KTHP",OR(TONGHOP!$P321="LT",TONGHOP!$P321="TN"),TONGHOP!$Z321&lt;&gt;""),TONGHOP!$Z321,"")</f>
        <v>34</v>
      </c>
      <c r="D321" s="139" t="str">
        <f>IF(AND(TONGHOP!$O321="KTHP",TONGHOP!$P321="VĐ"),TONGHOP!$X321,"")</f>
        <v/>
      </c>
      <c r="E321" s="138" t="str">
        <f>IF(AND(TONGHOP!$O321="KTHP",TONGHOP!$P321="VĐ"),TONGHOP!$Y321,"")</f>
        <v/>
      </c>
      <c r="F321" s="138" t="str">
        <f>IF(AND(TONGHOP!$O321="KTHP",TONGHOP!$P321="VĐ"),TONGHOP!$Z321,"")</f>
        <v/>
      </c>
      <c r="G321" s="139" t="str">
        <f>IF(AND(TONGHOP!$O321="KTHP",TONGHOP!$P321="TL"),TONGHOP!$X321,"")</f>
        <v/>
      </c>
      <c r="H321" s="138" t="str">
        <f>IF(AND(TONGHOP!$O321="KTHP",TONGHOP!$P321="TL"),TONGHOP!$Y321,"")</f>
        <v/>
      </c>
      <c r="I321" s="138" t="str">
        <f>IF(AND(TONGHOP!$O321="KTHP",TONGHOP!$P321="TL"),TONGHOP!$Z321,"")</f>
        <v/>
      </c>
      <c r="J321" s="139" t="str">
        <f>IF(AND(TONGHOP!$O321="KTHP",TONGHOP!$P321="TH"),TONGHOP!$X321,"")</f>
        <v/>
      </c>
      <c r="K321" s="138" t="str">
        <f>IF(AND(TONGHOP!$O321="KTHP",TONGHOP!$P321="TH"),TONGHOP!$Y321,"")</f>
        <v/>
      </c>
      <c r="L321" s="138" t="str">
        <f>IF(AND(TONGHOP!$O321="KTHP",TONGHOP!$P321="TH"),TONGHOP!$Z321,"")</f>
        <v/>
      </c>
      <c r="M321" s="139" t="str">
        <f>IF(AND(TONGHOP!$O321="ThiTN",OR(TONGHOP!$P321="LT",TONGHOP!$P321="TN"),TONGHOP!$X321&lt;&gt;""),TONGHOP!$X321,"")</f>
        <v/>
      </c>
      <c r="N321" s="139" t="str">
        <f>IF(AND(TONGHOP!$O321="ThiTN",OR(TONGHOP!$P321="LT",TONGHOP!$P321="TN"),TONGHOP!$Y321&lt;&gt;""),TONGHOP!$Y321,"")</f>
        <v/>
      </c>
      <c r="O321" s="139" t="str">
        <f>IF(AND(TONGHOP!$O321="ThiTN",OR(TONGHOP!$P321="LT",TONGHOP!$P321="TN"),TONGHOP!$Z321&lt;&gt;""),TONGHOP!$Z321,"")</f>
        <v/>
      </c>
      <c r="P321" s="139" t="str">
        <f>IF(AND(TONGHOP!$O321="ThiTN",TONGHOP!$P321="VĐ",TONGHOP!$X321&lt;&gt;""),TONGHOP!$X321,"")</f>
        <v/>
      </c>
      <c r="Q321" s="139" t="str">
        <f>IF(AND(TONGHOP!$O321="ThiTN",TONGHOP!$P321="VĐ",TONGHOP!$Y321&lt;&gt;""),TONGHOP!$Y321,"")</f>
        <v/>
      </c>
      <c r="R321" s="139" t="str">
        <f>IF(AND(TONGHOP!$O321="ThiTN",TONGHOP!$P321="VĐ",TONGHOP!$Z321&lt;&gt;""),TONGHOP!$Z321,"")</f>
        <v/>
      </c>
      <c r="S321" s="137" t="str">
        <f>IF(AND(TONGHOP!$O321="ThiTN",TONGHOP!$P321="TH",TONGHOP!$X321&lt;&gt;""),TONGHOP!$X321,"")</f>
        <v/>
      </c>
      <c r="T321" s="137" t="str">
        <f>IF(AND(TONGHOP!$O321="ThiTN",TONGHOP!$P321="TH",TONGHOP!$Y321&lt;&gt;""),TONGHOP!$Y321,"")</f>
        <v/>
      </c>
      <c r="U321" s="137" t="str">
        <f>IF(AND(TONGHOP!$O321="ThiTN",TONGHOP!$P321="TH",TONGHOP!$Z321&lt;&gt;""),TONGHOP!$Z321,"")</f>
        <v/>
      </c>
    </row>
    <row r="322" spans="1:21">
      <c r="A322" s="139" t="str">
        <f>IF(AND(TONGHOP!$O322="KTHP",OR(TONGHOP!$P322="LT",TONGHOP!$P322="TN"),TONGHOP!$X322&lt;&gt;""),TONGHOP!$X322,"")</f>
        <v>Nguyễn Thành Long</v>
      </c>
      <c r="B322" s="139" t="str">
        <f>IF(AND(TONGHOP!$O322="KTHP",OR(TONGHOP!$P322="LT",TONGHOP!$P322="TN"),TONGHOP!$Y322&lt;&gt;""),TONGHOP!$Y322,"")</f>
        <v>Dương Minh Chung</v>
      </c>
      <c r="C322" s="139">
        <f>IF(AND(TONGHOP!$O322="KTHP",OR(TONGHOP!$P322="LT",TONGHOP!$P322="TN"),TONGHOP!$Z322&lt;&gt;""),TONGHOP!$Z322,"")</f>
        <v>34</v>
      </c>
      <c r="D322" s="139" t="str">
        <f>IF(AND(TONGHOP!$O322="KTHP",TONGHOP!$P322="VĐ"),TONGHOP!$X322,"")</f>
        <v/>
      </c>
      <c r="E322" s="138" t="str">
        <f>IF(AND(TONGHOP!$O322="KTHP",TONGHOP!$P322="VĐ"),TONGHOP!$Y322,"")</f>
        <v/>
      </c>
      <c r="F322" s="138" t="str">
        <f>IF(AND(TONGHOP!$O322="KTHP",TONGHOP!$P322="VĐ"),TONGHOP!$Z322,"")</f>
        <v/>
      </c>
      <c r="G322" s="139" t="str">
        <f>IF(AND(TONGHOP!$O322="KTHP",TONGHOP!$P322="TL"),TONGHOP!$X322,"")</f>
        <v/>
      </c>
      <c r="H322" s="138" t="str">
        <f>IF(AND(TONGHOP!$O322="KTHP",TONGHOP!$P322="TL"),TONGHOP!$Y322,"")</f>
        <v/>
      </c>
      <c r="I322" s="138" t="str">
        <f>IF(AND(TONGHOP!$O322="KTHP",TONGHOP!$P322="TL"),TONGHOP!$Z322,"")</f>
        <v/>
      </c>
      <c r="J322" s="139" t="str">
        <f>IF(AND(TONGHOP!$O322="KTHP",TONGHOP!$P322="TH"),TONGHOP!$X322,"")</f>
        <v/>
      </c>
      <c r="K322" s="138" t="str">
        <f>IF(AND(TONGHOP!$O322="KTHP",TONGHOP!$P322="TH"),TONGHOP!$Y322,"")</f>
        <v/>
      </c>
      <c r="L322" s="138" t="str">
        <f>IF(AND(TONGHOP!$O322="KTHP",TONGHOP!$P322="TH"),TONGHOP!$Z322,"")</f>
        <v/>
      </c>
      <c r="M322" s="139" t="str">
        <f>IF(AND(TONGHOP!$O322="ThiTN",OR(TONGHOP!$P322="LT",TONGHOP!$P322="TN"),TONGHOP!$X322&lt;&gt;""),TONGHOP!$X322,"")</f>
        <v/>
      </c>
      <c r="N322" s="139" t="str">
        <f>IF(AND(TONGHOP!$O322="ThiTN",OR(TONGHOP!$P322="LT",TONGHOP!$P322="TN"),TONGHOP!$Y322&lt;&gt;""),TONGHOP!$Y322,"")</f>
        <v/>
      </c>
      <c r="O322" s="139" t="str">
        <f>IF(AND(TONGHOP!$O322="ThiTN",OR(TONGHOP!$P322="LT",TONGHOP!$P322="TN"),TONGHOP!$Z322&lt;&gt;""),TONGHOP!$Z322,"")</f>
        <v/>
      </c>
      <c r="P322" s="139" t="str">
        <f>IF(AND(TONGHOP!$O322="ThiTN",TONGHOP!$P322="VĐ",TONGHOP!$X322&lt;&gt;""),TONGHOP!$X322,"")</f>
        <v/>
      </c>
      <c r="Q322" s="139" t="str">
        <f>IF(AND(TONGHOP!$O322="ThiTN",TONGHOP!$P322="VĐ",TONGHOP!$Y322&lt;&gt;""),TONGHOP!$Y322,"")</f>
        <v/>
      </c>
      <c r="R322" s="139" t="str">
        <f>IF(AND(TONGHOP!$O322="ThiTN",TONGHOP!$P322="VĐ",TONGHOP!$Z322&lt;&gt;""),TONGHOP!$Z322,"")</f>
        <v/>
      </c>
      <c r="S322" s="137" t="str">
        <f>IF(AND(TONGHOP!$O322="ThiTN",TONGHOP!$P322="TH",TONGHOP!$X322&lt;&gt;""),TONGHOP!$X322,"")</f>
        <v/>
      </c>
      <c r="T322" s="137" t="str">
        <f>IF(AND(TONGHOP!$O322="ThiTN",TONGHOP!$P322="TH",TONGHOP!$Y322&lt;&gt;""),TONGHOP!$Y322,"")</f>
        <v/>
      </c>
      <c r="U322" s="137" t="str">
        <f>IF(AND(TONGHOP!$O322="ThiTN",TONGHOP!$P322="TH",TONGHOP!$Z322&lt;&gt;""),TONGHOP!$Z322,"")</f>
        <v/>
      </c>
    </row>
    <row r="323" spans="1:21">
      <c r="A323" s="139" t="str">
        <f>IF(AND(TONGHOP!$O323="KTHP",OR(TONGHOP!$P323="LT",TONGHOP!$P323="TN"),TONGHOP!$X323&lt;&gt;""),TONGHOP!$X323,"")</f>
        <v>Nguyễn Tam Cương</v>
      </c>
      <c r="B323" s="139" t="str">
        <f>IF(AND(TONGHOP!$O323="KTHP",OR(TONGHOP!$P323="LT",TONGHOP!$P323="TN"),TONGHOP!$Y323&lt;&gt;""),TONGHOP!$Y323,"")</f>
        <v>Phan Văn Thành</v>
      </c>
      <c r="C323" s="139">
        <f>IF(AND(TONGHOP!$O323="KTHP",OR(TONGHOP!$P323="LT",TONGHOP!$P323="TN"),TONGHOP!$Z323&lt;&gt;""),TONGHOP!$Z323,"")</f>
        <v>20</v>
      </c>
      <c r="D323" s="139" t="str">
        <f>IF(AND(TONGHOP!$O323="KTHP",TONGHOP!$P323="VĐ"),TONGHOP!$X323,"")</f>
        <v/>
      </c>
      <c r="E323" s="138" t="str">
        <f>IF(AND(TONGHOP!$O323="KTHP",TONGHOP!$P323="VĐ"),TONGHOP!$Y323,"")</f>
        <v/>
      </c>
      <c r="F323" s="138" t="str">
        <f>IF(AND(TONGHOP!$O323="KTHP",TONGHOP!$P323="VĐ"),TONGHOP!$Z323,"")</f>
        <v/>
      </c>
      <c r="G323" s="139" t="str">
        <f>IF(AND(TONGHOP!$O323="KTHP",TONGHOP!$P323="TL"),TONGHOP!$X323,"")</f>
        <v/>
      </c>
      <c r="H323" s="138" t="str">
        <f>IF(AND(TONGHOP!$O323="KTHP",TONGHOP!$P323="TL"),TONGHOP!$Y323,"")</f>
        <v/>
      </c>
      <c r="I323" s="138" t="str">
        <f>IF(AND(TONGHOP!$O323="KTHP",TONGHOP!$P323="TL"),TONGHOP!$Z323,"")</f>
        <v/>
      </c>
      <c r="J323" s="139" t="str">
        <f>IF(AND(TONGHOP!$O323="KTHP",TONGHOP!$P323="TH"),TONGHOP!$X323,"")</f>
        <v/>
      </c>
      <c r="K323" s="138" t="str">
        <f>IF(AND(TONGHOP!$O323="KTHP",TONGHOP!$P323="TH"),TONGHOP!$Y323,"")</f>
        <v/>
      </c>
      <c r="L323" s="138" t="str">
        <f>IF(AND(TONGHOP!$O323="KTHP",TONGHOP!$P323="TH"),TONGHOP!$Z323,"")</f>
        <v/>
      </c>
      <c r="M323" s="139" t="str">
        <f>IF(AND(TONGHOP!$O323="ThiTN",OR(TONGHOP!$P323="LT",TONGHOP!$P323="TN"),TONGHOP!$X323&lt;&gt;""),TONGHOP!$X323,"")</f>
        <v/>
      </c>
      <c r="N323" s="139" t="str">
        <f>IF(AND(TONGHOP!$O323="ThiTN",OR(TONGHOP!$P323="LT",TONGHOP!$P323="TN"),TONGHOP!$Y323&lt;&gt;""),TONGHOP!$Y323,"")</f>
        <v/>
      </c>
      <c r="O323" s="139" t="str">
        <f>IF(AND(TONGHOP!$O323="ThiTN",OR(TONGHOP!$P323="LT",TONGHOP!$P323="TN"),TONGHOP!$Z323&lt;&gt;""),TONGHOP!$Z323,"")</f>
        <v/>
      </c>
      <c r="P323" s="139" t="str">
        <f>IF(AND(TONGHOP!$O323="ThiTN",TONGHOP!$P323="VĐ",TONGHOP!$X323&lt;&gt;""),TONGHOP!$X323,"")</f>
        <v/>
      </c>
      <c r="Q323" s="139" t="str">
        <f>IF(AND(TONGHOP!$O323="ThiTN",TONGHOP!$P323="VĐ",TONGHOP!$Y323&lt;&gt;""),TONGHOP!$Y323,"")</f>
        <v/>
      </c>
      <c r="R323" s="139" t="str">
        <f>IF(AND(TONGHOP!$O323="ThiTN",TONGHOP!$P323="VĐ",TONGHOP!$Z323&lt;&gt;""),TONGHOP!$Z323,"")</f>
        <v/>
      </c>
      <c r="S323" s="137" t="str">
        <f>IF(AND(TONGHOP!$O323="ThiTN",TONGHOP!$P323="TH",TONGHOP!$X323&lt;&gt;""),TONGHOP!$X323,"")</f>
        <v/>
      </c>
      <c r="T323" s="137" t="str">
        <f>IF(AND(TONGHOP!$O323="ThiTN",TONGHOP!$P323="TH",TONGHOP!$Y323&lt;&gt;""),TONGHOP!$Y323,"")</f>
        <v/>
      </c>
      <c r="U323" s="137" t="str">
        <f>IF(AND(TONGHOP!$O323="ThiTN",TONGHOP!$P323="TH",TONGHOP!$Z323&lt;&gt;""),TONGHOP!$Z323,"")</f>
        <v/>
      </c>
    </row>
    <row r="324" spans="1:21">
      <c r="A324" s="139" t="str">
        <f>IF(AND(TONGHOP!$O324="KTHP",OR(TONGHOP!$P324="LT",TONGHOP!$P324="TN"),TONGHOP!$X324&lt;&gt;""),TONGHOP!$X324,"")</f>
        <v>Trần Nguyên Bảo Trân</v>
      </c>
      <c r="B324" s="139" t="str">
        <f>IF(AND(TONGHOP!$O324="KTHP",OR(TONGHOP!$P324="LT",TONGHOP!$P324="TN"),TONGHOP!$Y324&lt;&gt;""),TONGHOP!$Y324,"")</f>
        <v>Châu Văn Bảo</v>
      </c>
      <c r="C324" s="139">
        <f>IF(AND(TONGHOP!$O324="KTHP",OR(TONGHOP!$P324="LT",TONGHOP!$P324="TN"),TONGHOP!$Z324&lt;&gt;""),TONGHOP!$Z324,"")</f>
        <v>34</v>
      </c>
      <c r="D324" s="139" t="str">
        <f>IF(AND(TONGHOP!$O324="KTHP",TONGHOP!$P324="VĐ"),TONGHOP!$X324,"")</f>
        <v/>
      </c>
      <c r="E324" s="138" t="str">
        <f>IF(AND(TONGHOP!$O324="KTHP",TONGHOP!$P324="VĐ"),TONGHOP!$Y324,"")</f>
        <v/>
      </c>
      <c r="F324" s="138" t="str">
        <f>IF(AND(TONGHOP!$O324="KTHP",TONGHOP!$P324="VĐ"),TONGHOP!$Z324,"")</f>
        <v/>
      </c>
      <c r="G324" s="139" t="str">
        <f>IF(AND(TONGHOP!$O324="KTHP",TONGHOP!$P324="TL"),TONGHOP!$X324,"")</f>
        <v/>
      </c>
      <c r="H324" s="138" t="str">
        <f>IF(AND(TONGHOP!$O324="KTHP",TONGHOP!$P324="TL"),TONGHOP!$Y324,"")</f>
        <v/>
      </c>
      <c r="I324" s="138" t="str">
        <f>IF(AND(TONGHOP!$O324="KTHP",TONGHOP!$P324="TL"),TONGHOP!$Z324,"")</f>
        <v/>
      </c>
      <c r="J324" s="139" t="str">
        <f>IF(AND(TONGHOP!$O324="KTHP",TONGHOP!$P324="TH"),TONGHOP!$X324,"")</f>
        <v/>
      </c>
      <c r="K324" s="138" t="str">
        <f>IF(AND(TONGHOP!$O324="KTHP",TONGHOP!$P324="TH"),TONGHOP!$Y324,"")</f>
        <v/>
      </c>
      <c r="L324" s="138" t="str">
        <f>IF(AND(TONGHOP!$O324="KTHP",TONGHOP!$P324="TH"),TONGHOP!$Z324,"")</f>
        <v/>
      </c>
      <c r="M324" s="139" t="str">
        <f>IF(AND(TONGHOP!$O324="ThiTN",OR(TONGHOP!$P324="LT",TONGHOP!$P324="TN"),TONGHOP!$X324&lt;&gt;""),TONGHOP!$X324,"")</f>
        <v/>
      </c>
      <c r="N324" s="139" t="str">
        <f>IF(AND(TONGHOP!$O324="ThiTN",OR(TONGHOP!$P324="LT",TONGHOP!$P324="TN"),TONGHOP!$Y324&lt;&gt;""),TONGHOP!$Y324,"")</f>
        <v/>
      </c>
      <c r="O324" s="139" t="str">
        <f>IF(AND(TONGHOP!$O324="ThiTN",OR(TONGHOP!$P324="LT",TONGHOP!$P324="TN"),TONGHOP!$Z324&lt;&gt;""),TONGHOP!$Z324,"")</f>
        <v/>
      </c>
      <c r="P324" s="139" t="str">
        <f>IF(AND(TONGHOP!$O324="ThiTN",TONGHOP!$P324="VĐ",TONGHOP!$X324&lt;&gt;""),TONGHOP!$X324,"")</f>
        <v/>
      </c>
      <c r="Q324" s="139" t="str">
        <f>IF(AND(TONGHOP!$O324="ThiTN",TONGHOP!$P324="VĐ",TONGHOP!$Y324&lt;&gt;""),TONGHOP!$Y324,"")</f>
        <v/>
      </c>
      <c r="R324" s="139" t="str">
        <f>IF(AND(TONGHOP!$O324="ThiTN",TONGHOP!$P324="VĐ",TONGHOP!$Z324&lt;&gt;""),TONGHOP!$Z324,"")</f>
        <v/>
      </c>
      <c r="S324" s="137" t="str">
        <f>IF(AND(TONGHOP!$O324="ThiTN",TONGHOP!$P324="TH",TONGHOP!$X324&lt;&gt;""),TONGHOP!$X324,"")</f>
        <v/>
      </c>
      <c r="T324" s="137" t="str">
        <f>IF(AND(TONGHOP!$O324="ThiTN",TONGHOP!$P324="TH",TONGHOP!$Y324&lt;&gt;""),TONGHOP!$Y324,"")</f>
        <v/>
      </c>
      <c r="U324" s="137" t="str">
        <f>IF(AND(TONGHOP!$O324="ThiTN",TONGHOP!$P324="TH",TONGHOP!$Z324&lt;&gt;""),TONGHOP!$Z324,"")</f>
        <v/>
      </c>
    </row>
    <row r="325" spans="1:21">
      <c r="A325" s="139" t="str">
        <f>IF(AND(TONGHOP!$O325="KTHP",OR(TONGHOP!$P325="LT",TONGHOP!$P325="TN"),TONGHOP!$X325&lt;&gt;""),TONGHOP!$X325,"")</f>
        <v>Nguyễn Bạch Cẩm Dung</v>
      </c>
      <c r="B325" s="139" t="str">
        <f>IF(AND(TONGHOP!$O325="KTHP",OR(TONGHOP!$P325="LT",TONGHOP!$P325="TN"),TONGHOP!$Y325&lt;&gt;""),TONGHOP!$Y325,"")</f>
        <v xml:space="preserve"> Lâm Thị Phương Thùy</v>
      </c>
      <c r="C325" s="139">
        <f>IF(AND(TONGHOP!$O325="KTHP",OR(TONGHOP!$P325="LT",TONGHOP!$P325="TN"),TONGHOP!$Z325&lt;&gt;""),TONGHOP!$Z325,"")</f>
        <v>30</v>
      </c>
      <c r="D325" s="139" t="str">
        <f>IF(AND(TONGHOP!$O325="KTHP",TONGHOP!$P325="VĐ"),TONGHOP!$X325,"")</f>
        <v/>
      </c>
      <c r="E325" s="138" t="str">
        <f>IF(AND(TONGHOP!$O325="KTHP",TONGHOP!$P325="VĐ"),TONGHOP!$Y325,"")</f>
        <v/>
      </c>
      <c r="F325" s="138" t="str">
        <f>IF(AND(TONGHOP!$O325="KTHP",TONGHOP!$P325="VĐ"),TONGHOP!$Z325,"")</f>
        <v/>
      </c>
      <c r="G325" s="139" t="str">
        <f>IF(AND(TONGHOP!$O325="KTHP",TONGHOP!$P325="TL"),TONGHOP!$X325,"")</f>
        <v/>
      </c>
      <c r="H325" s="138" t="str">
        <f>IF(AND(TONGHOP!$O325="KTHP",TONGHOP!$P325="TL"),TONGHOP!$Y325,"")</f>
        <v/>
      </c>
      <c r="I325" s="138" t="str">
        <f>IF(AND(TONGHOP!$O325="KTHP",TONGHOP!$P325="TL"),TONGHOP!$Z325,"")</f>
        <v/>
      </c>
      <c r="J325" s="139" t="str">
        <f>IF(AND(TONGHOP!$O325="KTHP",TONGHOP!$P325="TH"),TONGHOP!$X325,"")</f>
        <v/>
      </c>
      <c r="K325" s="138" t="str">
        <f>IF(AND(TONGHOP!$O325="KTHP",TONGHOP!$P325="TH"),TONGHOP!$Y325,"")</f>
        <v/>
      </c>
      <c r="L325" s="138" t="str">
        <f>IF(AND(TONGHOP!$O325="KTHP",TONGHOP!$P325="TH"),TONGHOP!$Z325,"")</f>
        <v/>
      </c>
      <c r="M325" s="139" t="str">
        <f>IF(AND(TONGHOP!$O325="ThiTN",OR(TONGHOP!$P325="LT",TONGHOP!$P325="TN"),TONGHOP!$X325&lt;&gt;""),TONGHOP!$X325,"")</f>
        <v/>
      </c>
      <c r="N325" s="139" t="str">
        <f>IF(AND(TONGHOP!$O325="ThiTN",OR(TONGHOP!$P325="LT",TONGHOP!$P325="TN"),TONGHOP!$Y325&lt;&gt;""),TONGHOP!$Y325,"")</f>
        <v/>
      </c>
      <c r="O325" s="139" t="str">
        <f>IF(AND(TONGHOP!$O325="ThiTN",OR(TONGHOP!$P325="LT",TONGHOP!$P325="TN"),TONGHOP!$Z325&lt;&gt;""),TONGHOP!$Z325,"")</f>
        <v/>
      </c>
      <c r="P325" s="139" t="str">
        <f>IF(AND(TONGHOP!$O325="ThiTN",TONGHOP!$P325="VĐ",TONGHOP!$X325&lt;&gt;""),TONGHOP!$X325,"")</f>
        <v/>
      </c>
      <c r="Q325" s="139" t="str">
        <f>IF(AND(TONGHOP!$O325="ThiTN",TONGHOP!$P325="VĐ",TONGHOP!$Y325&lt;&gt;""),TONGHOP!$Y325,"")</f>
        <v/>
      </c>
      <c r="R325" s="139" t="str">
        <f>IF(AND(TONGHOP!$O325="ThiTN",TONGHOP!$P325="VĐ",TONGHOP!$Z325&lt;&gt;""),TONGHOP!$Z325,"")</f>
        <v/>
      </c>
      <c r="S325" s="137" t="str">
        <f>IF(AND(TONGHOP!$O325="ThiTN",TONGHOP!$P325="TH",TONGHOP!$X325&lt;&gt;""),TONGHOP!$X325,"")</f>
        <v/>
      </c>
      <c r="T325" s="137" t="str">
        <f>IF(AND(TONGHOP!$O325="ThiTN",TONGHOP!$P325="TH",TONGHOP!$Y325&lt;&gt;""),TONGHOP!$Y325,"")</f>
        <v/>
      </c>
      <c r="U325" s="137" t="str">
        <f>IF(AND(TONGHOP!$O325="ThiTN",TONGHOP!$P325="TH",TONGHOP!$Z325&lt;&gt;""),TONGHOP!$Z325,"")</f>
        <v/>
      </c>
    </row>
    <row r="326" spans="1:21">
      <c r="A326" s="139" t="str">
        <f>IF(AND(TONGHOP!$O326="KTHP",OR(TONGHOP!$P326="LT",TONGHOP!$P326="TN"),TONGHOP!$X326&lt;&gt;""),TONGHOP!$X326,"")</f>
        <v>Nguyễn Bạch Cẩm Dung</v>
      </c>
      <c r="B326" s="139" t="str">
        <f>IF(AND(TONGHOP!$O326="KTHP",OR(TONGHOP!$P326="LT",TONGHOP!$P326="TN"),TONGHOP!$Y326&lt;&gt;""),TONGHOP!$Y326,"")</f>
        <v xml:space="preserve"> Lâm Thị Phương Thùy</v>
      </c>
      <c r="C326" s="139">
        <f>IF(AND(TONGHOP!$O326="KTHP",OR(TONGHOP!$P326="LT",TONGHOP!$P326="TN"),TONGHOP!$Z326&lt;&gt;""),TONGHOP!$Z326,"")</f>
        <v>30</v>
      </c>
      <c r="D326" s="139" t="str">
        <f>IF(AND(TONGHOP!$O326="KTHP",TONGHOP!$P326="VĐ"),TONGHOP!$X326,"")</f>
        <v/>
      </c>
      <c r="E326" s="138" t="str">
        <f>IF(AND(TONGHOP!$O326="KTHP",TONGHOP!$P326="VĐ"),TONGHOP!$Y326,"")</f>
        <v/>
      </c>
      <c r="F326" s="138" t="str">
        <f>IF(AND(TONGHOP!$O326="KTHP",TONGHOP!$P326="VĐ"),TONGHOP!$Z326,"")</f>
        <v/>
      </c>
      <c r="G326" s="139" t="str">
        <f>IF(AND(TONGHOP!$O326="KTHP",TONGHOP!$P326="TL"),TONGHOP!$X326,"")</f>
        <v/>
      </c>
      <c r="H326" s="138" t="str">
        <f>IF(AND(TONGHOP!$O326="KTHP",TONGHOP!$P326="TL"),TONGHOP!$Y326,"")</f>
        <v/>
      </c>
      <c r="I326" s="138" t="str">
        <f>IF(AND(TONGHOP!$O326="KTHP",TONGHOP!$P326="TL"),TONGHOP!$Z326,"")</f>
        <v/>
      </c>
      <c r="J326" s="139" t="str">
        <f>IF(AND(TONGHOP!$O326="KTHP",TONGHOP!$P326="TH"),TONGHOP!$X326,"")</f>
        <v/>
      </c>
      <c r="K326" s="138" t="str">
        <f>IF(AND(TONGHOP!$O326="KTHP",TONGHOP!$P326="TH"),TONGHOP!$Y326,"")</f>
        <v/>
      </c>
      <c r="L326" s="138" t="str">
        <f>IF(AND(TONGHOP!$O326="KTHP",TONGHOP!$P326="TH"),TONGHOP!$Z326,"")</f>
        <v/>
      </c>
      <c r="M326" s="139" t="str">
        <f>IF(AND(TONGHOP!$O326="ThiTN",OR(TONGHOP!$P326="LT",TONGHOP!$P326="TN"),TONGHOP!$X326&lt;&gt;""),TONGHOP!$X326,"")</f>
        <v/>
      </c>
      <c r="N326" s="139" t="str">
        <f>IF(AND(TONGHOP!$O326="ThiTN",OR(TONGHOP!$P326="LT",TONGHOP!$P326="TN"),TONGHOP!$Y326&lt;&gt;""),TONGHOP!$Y326,"")</f>
        <v/>
      </c>
      <c r="O326" s="139" t="str">
        <f>IF(AND(TONGHOP!$O326="ThiTN",OR(TONGHOP!$P326="LT",TONGHOP!$P326="TN"),TONGHOP!$Z326&lt;&gt;""),TONGHOP!$Z326,"")</f>
        <v/>
      </c>
      <c r="P326" s="139" t="str">
        <f>IF(AND(TONGHOP!$O326="ThiTN",TONGHOP!$P326="VĐ",TONGHOP!$X326&lt;&gt;""),TONGHOP!$X326,"")</f>
        <v/>
      </c>
      <c r="Q326" s="139" t="str">
        <f>IF(AND(TONGHOP!$O326="ThiTN",TONGHOP!$P326="VĐ",TONGHOP!$Y326&lt;&gt;""),TONGHOP!$Y326,"")</f>
        <v/>
      </c>
      <c r="R326" s="139" t="str">
        <f>IF(AND(TONGHOP!$O326="ThiTN",TONGHOP!$P326="VĐ",TONGHOP!$Z326&lt;&gt;""),TONGHOP!$Z326,"")</f>
        <v/>
      </c>
      <c r="S326" s="137" t="str">
        <f>IF(AND(TONGHOP!$O326="ThiTN",TONGHOP!$P326="TH",TONGHOP!$X326&lt;&gt;""),TONGHOP!$X326,"")</f>
        <v/>
      </c>
      <c r="T326" s="137" t="str">
        <f>IF(AND(TONGHOP!$O326="ThiTN",TONGHOP!$P326="TH",TONGHOP!$Y326&lt;&gt;""),TONGHOP!$Y326,"")</f>
        <v/>
      </c>
      <c r="U326" s="137" t="str">
        <f>IF(AND(TONGHOP!$O326="ThiTN",TONGHOP!$P326="TH",TONGHOP!$Z326&lt;&gt;""),TONGHOP!$Z326,"")</f>
        <v/>
      </c>
    </row>
    <row r="327" spans="1:21">
      <c r="A327" s="139" t="str">
        <f>IF(AND(TONGHOP!$O327="KTHP",OR(TONGHOP!$P327="LT",TONGHOP!$P327="TN"),TONGHOP!$X327&lt;&gt;""),TONGHOP!$X327,"")</f>
        <v>Nguyễn Bạch Cẩm Dung</v>
      </c>
      <c r="B327" s="139" t="str">
        <f>IF(AND(TONGHOP!$O327="KTHP",OR(TONGHOP!$P327="LT",TONGHOP!$P327="TN"),TONGHOP!$Y327&lt;&gt;""),TONGHOP!$Y327,"")</f>
        <v xml:space="preserve"> Lâm Thị Phương Thùy</v>
      </c>
      <c r="C327" s="139">
        <f>IF(AND(TONGHOP!$O327="KTHP",OR(TONGHOP!$P327="LT",TONGHOP!$P327="TN"),TONGHOP!$Z327&lt;&gt;""),TONGHOP!$Z327,"")</f>
        <v>30</v>
      </c>
      <c r="D327" s="139" t="str">
        <f>IF(AND(TONGHOP!$O327="KTHP",TONGHOP!$P327="VĐ"),TONGHOP!$X327,"")</f>
        <v/>
      </c>
      <c r="E327" s="138" t="str">
        <f>IF(AND(TONGHOP!$O327="KTHP",TONGHOP!$P327="VĐ"),TONGHOP!$Y327,"")</f>
        <v/>
      </c>
      <c r="F327" s="138" t="str">
        <f>IF(AND(TONGHOP!$O327="KTHP",TONGHOP!$P327="VĐ"),TONGHOP!$Z327,"")</f>
        <v/>
      </c>
      <c r="G327" s="139" t="str">
        <f>IF(AND(TONGHOP!$O327="KTHP",TONGHOP!$P327="TL"),TONGHOP!$X327,"")</f>
        <v/>
      </c>
      <c r="H327" s="138" t="str">
        <f>IF(AND(TONGHOP!$O327="KTHP",TONGHOP!$P327="TL"),TONGHOP!$Y327,"")</f>
        <v/>
      </c>
      <c r="I327" s="138" t="str">
        <f>IF(AND(TONGHOP!$O327="KTHP",TONGHOP!$P327="TL"),TONGHOP!$Z327,"")</f>
        <v/>
      </c>
      <c r="J327" s="139" t="str">
        <f>IF(AND(TONGHOP!$O327="KTHP",TONGHOP!$P327="TH"),TONGHOP!$X327,"")</f>
        <v/>
      </c>
      <c r="K327" s="138" t="str">
        <f>IF(AND(TONGHOP!$O327="KTHP",TONGHOP!$P327="TH"),TONGHOP!$Y327,"")</f>
        <v/>
      </c>
      <c r="L327" s="138" t="str">
        <f>IF(AND(TONGHOP!$O327="KTHP",TONGHOP!$P327="TH"),TONGHOP!$Z327,"")</f>
        <v/>
      </c>
      <c r="M327" s="139" t="str">
        <f>IF(AND(TONGHOP!$O327="ThiTN",OR(TONGHOP!$P327="LT",TONGHOP!$P327="TN"),TONGHOP!$X327&lt;&gt;""),TONGHOP!$X327,"")</f>
        <v/>
      </c>
      <c r="N327" s="139" t="str">
        <f>IF(AND(TONGHOP!$O327="ThiTN",OR(TONGHOP!$P327="LT",TONGHOP!$P327="TN"),TONGHOP!$Y327&lt;&gt;""),TONGHOP!$Y327,"")</f>
        <v/>
      </c>
      <c r="O327" s="139" t="str">
        <f>IF(AND(TONGHOP!$O327="ThiTN",OR(TONGHOP!$P327="LT",TONGHOP!$P327="TN"),TONGHOP!$Z327&lt;&gt;""),TONGHOP!$Z327,"")</f>
        <v/>
      </c>
      <c r="P327" s="139" t="str">
        <f>IF(AND(TONGHOP!$O327="ThiTN",TONGHOP!$P327="VĐ",TONGHOP!$X327&lt;&gt;""),TONGHOP!$X327,"")</f>
        <v/>
      </c>
      <c r="Q327" s="139" t="str">
        <f>IF(AND(TONGHOP!$O327="ThiTN",TONGHOP!$P327="VĐ",TONGHOP!$Y327&lt;&gt;""),TONGHOP!$Y327,"")</f>
        <v/>
      </c>
      <c r="R327" s="139" t="str">
        <f>IF(AND(TONGHOP!$O327="ThiTN",TONGHOP!$P327="VĐ",TONGHOP!$Z327&lt;&gt;""),TONGHOP!$Z327,"")</f>
        <v/>
      </c>
      <c r="S327" s="137" t="str">
        <f>IF(AND(TONGHOP!$O327="ThiTN",TONGHOP!$P327="TH",TONGHOP!$X327&lt;&gt;""),TONGHOP!$X327,"")</f>
        <v/>
      </c>
      <c r="T327" s="137" t="str">
        <f>IF(AND(TONGHOP!$O327="ThiTN",TONGHOP!$P327="TH",TONGHOP!$Y327&lt;&gt;""),TONGHOP!$Y327,"")</f>
        <v/>
      </c>
      <c r="U327" s="137" t="str">
        <f>IF(AND(TONGHOP!$O327="ThiTN",TONGHOP!$P327="TH",TONGHOP!$Z327&lt;&gt;""),TONGHOP!$Z327,"")</f>
        <v/>
      </c>
    </row>
    <row r="328" spans="1:21">
      <c r="A328" s="139" t="str">
        <f>IF(AND(TONGHOP!$O328="KTHP",OR(TONGHOP!$P328="LT",TONGHOP!$P328="TN"),TONGHOP!$X328&lt;&gt;""),TONGHOP!$X328,"")</f>
        <v>Nguyễn Bạch Cẩm Dung</v>
      </c>
      <c r="B328" s="139" t="str">
        <f>IF(AND(TONGHOP!$O328="KTHP",OR(TONGHOP!$P328="LT",TONGHOP!$P328="TN"),TONGHOP!$Y328&lt;&gt;""),TONGHOP!$Y328,"")</f>
        <v xml:space="preserve"> Lâm Thị Phương Thùy</v>
      </c>
      <c r="C328" s="139">
        <f>IF(AND(TONGHOP!$O328="KTHP",OR(TONGHOP!$P328="LT",TONGHOP!$P328="TN"),TONGHOP!$Z328&lt;&gt;""),TONGHOP!$Z328,"")</f>
        <v>27</v>
      </c>
      <c r="D328" s="139" t="str">
        <f>IF(AND(TONGHOP!$O328="KTHP",TONGHOP!$P328="VĐ"),TONGHOP!$X328,"")</f>
        <v/>
      </c>
      <c r="E328" s="138" t="str">
        <f>IF(AND(TONGHOP!$O328="KTHP",TONGHOP!$P328="VĐ"),TONGHOP!$Y328,"")</f>
        <v/>
      </c>
      <c r="F328" s="138" t="str">
        <f>IF(AND(TONGHOP!$O328="KTHP",TONGHOP!$P328="VĐ"),TONGHOP!$Z328,"")</f>
        <v/>
      </c>
      <c r="G328" s="139" t="str">
        <f>IF(AND(TONGHOP!$O328="KTHP",TONGHOP!$P328="TL"),TONGHOP!$X328,"")</f>
        <v/>
      </c>
      <c r="H328" s="138" t="str">
        <f>IF(AND(TONGHOP!$O328="KTHP",TONGHOP!$P328="TL"),TONGHOP!$Y328,"")</f>
        <v/>
      </c>
      <c r="I328" s="138" t="str">
        <f>IF(AND(TONGHOP!$O328="KTHP",TONGHOP!$P328="TL"),TONGHOP!$Z328,"")</f>
        <v/>
      </c>
      <c r="J328" s="139" t="str">
        <f>IF(AND(TONGHOP!$O328="KTHP",TONGHOP!$P328="TH"),TONGHOP!$X328,"")</f>
        <v/>
      </c>
      <c r="K328" s="138" t="str">
        <f>IF(AND(TONGHOP!$O328="KTHP",TONGHOP!$P328="TH"),TONGHOP!$Y328,"")</f>
        <v/>
      </c>
      <c r="L328" s="138" t="str">
        <f>IF(AND(TONGHOP!$O328="KTHP",TONGHOP!$P328="TH"),TONGHOP!$Z328,"")</f>
        <v/>
      </c>
      <c r="M328" s="139" t="str">
        <f>IF(AND(TONGHOP!$O328="ThiTN",OR(TONGHOP!$P328="LT",TONGHOP!$P328="TN"),TONGHOP!$X328&lt;&gt;""),TONGHOP!$X328,"")</f>
        <v/>
      </c>
      <c r="N328" s="139" t="str">
        <f>IF(AND(TONGHOP!$O328="ThiTN",OR(TONGHOP!$P328="LT",TONGHOP!$P328="TN"),TONGHOP!$Y328&lt;&gt;""),TONGHOP!$Y328,"")</f>
        <v/>
      </c>
      <c r="O328" s="139" t="str">
        <f>IF(AND(TONGHOP!$O328="ThiTN",OR(TONGHOP!$P328="LT",TONGHOP!$P328="TN"),TONGHOP!$Z328&lt;&gt;""),TONGHOP!$Z328,"")</f>
        <v/>
      </c>
      <c r="P328" s="139" t="str">
        <f>IF(AND(TONGHOP!$O328="ThiTN",TONGHOP!$P328="VĐ",TONGHOP!$X328&lt;&gt;""),TONGHOP!$X328,"")</f>
        <v/>
      </c>
      <c r="Q328" s="139" t="str">
        <f>IF(AND(TONGHOP!$O328="ThiTN",TONGHOP!$P328="VĐ",TONGHOP!$Y328&lt;&gt;""),TONGHOP!$Y328,"")</f>
        <v/>
      </c>
      <c r="R328" s="139" t="str">
        <f>IF(AND(TONGHOP!$O328="ThiTN",TONGHOP!$P328="VĐ",TONGHOP!$Z328&lt;&gt;""),TONGHOP!$Z328,"")</f>
        <v/>
      </c>
      <c r="S328" s="137" t="str">
        <f>IF(AND(TONGHOP!$O328="ThiTN",TONGHOP!$P328="TH",TONGHOP!$X328&lt;&gt;""),TONGHOP!$X328,"")</f>
        <v/>
      </c>
      <c r="T328" s="137" t="str">
        <f>IF(AND(TONGHOP!$O328="ThiTN",TONGHOP!$P328="TH",TONGHOP!$Y328&lt;&gt;""),TONGHOP!$Y328,"")</f>
        <v/>
      </c>
      <c r="U328" s="137" t="str">
        <f>IF(AND(TONGHOP!$O328="ThiTN",TONGHOP!$P328="TH",TONGHOP!$Z328&lt;&gt;""),TONGHOP!$Z328,"")</f>
        <v/>
      </c>
    </row>
    <row r="329" spans="1:21">
      <c r="A329" s="139" t="str">
        <f>IF(AND(TONGHOP!$O329="KTHP",OR(TONGHOP!$P329="LT",TONGHOP!$P329="TN"),TONGHOP!$X329&lt;&gt;""),TONGHOP!$X329,"")</f>
        <v>Tạ Minh Cường</v>
      </c>
      <c r="B329" s="139" t="str">
        <f>IF(AND(TONGHOP!$O329="KTHP",OR(TONGHOP!$P329="LT",TONGHOP!$P329="TN"),TONGHOP!$Y329&lt;&gt;""),TONGHOP!$Y329,"")</f>
        <v>Lê Hồng Vân (TG)</v>
      </c>
      <c r="C329" s="139">
        <f>IF(AND(TONGHOP!$O329="KTHP",OR(TONGHOP!$P329="LT",TONGHOP!$P329="TN"),TONGHOP!$Z329&lt;&gt;""),TONGHOP!$Z329,"")</f>
        <v>35</v>
      </c>
      <c r="D329" s="139" t="str">
        <f>IF(AND(TONGHOP!$O329="KTHP",TONGHOP!$P329="VĐ"),TONGHOP!$X329,"")</f>
        <v/>
      </c>
      <c r="E329" s="138" t="str">
        <f>IF(AND(TONGHOP!$O329="KTHP",TONGHOP!$P329="VĐ"),TONGHOP!$Y329,"")</f>
        <v/>
      </c>
      <c r="F329" s="138" t="str">
        <f>IF(AND(TONGHOP!$O329="KTHP",TONGHOP!$P329="VĐ"),TONGHOP!$Z329,"")</f>
        <v/>
      </c>
      <c r="G329" s="139" t="str">
        <f>IF(AND(TONGHOP!$O329="KTHP",TONGHOP!$P329="TL"),TONGHOP!$X329,"")</f>
        <v/>
      </c>
      <c r="H329" s="138" t="str">
        <f>IF(AND(TONGHOP!$O329="KTHP",TONGHOP!$P329="TL"),TONGHOP!$Y329,"")</f>
        <v/>
      </c>
      <c r="I329" s="138" t="str">
        <f>IF(AND(TONGHOP!$O329="KTHP",TONGHOP!$P329="TL"),TONGHOP!$Z329,"")</f>
        <v/>
      </c>
      <c r="J329" s="139" t="str">
        <f>IF(AND(TONGHOP!$O329="KTHP",TONGHOP!$P329="TH"),TONGHOP!$X329,"")</f>
        <v/>
      </c>
      <c r="K329" s="138" t="str">
        <f>IF(AND(TONGHOP!$O329="KTHP",TONGHOP!$P329="TH"),TONGHOP!$Y329,"")</f>
        <v/>
      </c>
      <c r="L329" s="138" t="str">
        <f>IF(AND(TONGHOP!$O329="KTHP",TONGHOP!$P329="TH"),TONGHOP!$Z329,"")</f>
        <v/>
      </c>
      <c r="M329" s="139" t="str">
        <f>IF(AND(TONGHOP!$O329="ThiTN",OR(TONGHOP!$P329="LT",TONGHOP!$P329="TN"),TONGHOP!$X329&lt;&gt;""),TONGHOP!$X329,"")</f>
        <v/>
      </c>
      <c r="N329" s="139" t="str">
        <f>IF(AND(TONGHOP!$O329="ThiTN",OR(TONGHOP!$P329="LT",TONGHOP!$P329="TN"),TONGHOP!$Y329&lt;&gt;""),TONGHOP!$Y329,"")</f>
        <v/>
      </c>
      <c r="O329" s="139" t="str">
        <f>IF(AND(TONGHOP!$O329="ThiTN",OR(TONGHOP!$P329="LT",TONGHOP!$P329="TN"),TONGHOP!$Z329&lt;&gt;""),TONGHOP!$Z329,"")</f>
        <v/>
      </c>
      <c r="P329" s="139" t="str">
        <f>IF(AND(TONGHOP!$O329="ThiTN",TONGHOP!$P329="VĐ",TONGHOP!$X329&lt;&gt;""),TONGHOP!$X329,"")</f>
        <v/>
      </c>
      <c r="Q329" s="139" t="str">
        <f>IF(AND(TONGHOP!$O329="ThiTN",TONGHOP!$P329="VĐ",TONGHOP!$Y329&lt;&gt;""),TONGHOP!$Y329,"")</f>
        <v/>
      </c>
      <c r="R329" s="139" t="str">
        <f>IF(AND(TONGHOP!$O329="ThiTN",TONGHOP!$P329="VĐ",TONGHOP!$Z329&lt;&gt;""),TONGHOP!$Z329,"")</f>
        <v/>
      </c>
      <c r="S329" s="137" t="str">
        <f>IF(AND(TONGHOP!$O329="ThiTN",TONGHOP!$P329="TH",TONGHOP!$X329&lt;&gt;""),TONGHOP!$X329,"")</f>
        <v/>
      </c>
      <c r="T329" s="137" t="str">
        <f>IF(AND(TONGHOP!$O329="ThiTN",TONGHOP!$P329="TH",TONGHOP!$Y329&lt;&gt;""),TONGHOP!$Y329,"")</f>
        <v/>
      </c>
      <c r="U329" s="137" t="str">
        <f>IF(AND(TONGHOP!$O329="ThiTN",TONGHOP!$P329="TH",TONGHOP!$Z329&lt;&gt;""),TONGHOP!$Z329,"")</f>
        <v/>
      </c>
    </row>
    <row r="330" spans="1:21">
      <c r="A330" s="139" t="str">
        <f>IF(AND(TONGHOP!$O330="KTHP",OR(TONGHOP!$P330="LT",TONGHOP!$P330="TN"),TONGHOP!$X330&lt;&gt;""),TONGHOP!$X330,"")</f>
        <v>Tạ Minh Cường</v>
      </c>
      <c r="B330" s="139" t="str">
        <f>IF(AND(TONGHOP!$O330="KTHP",OR(TONGHOP!$P330="LT",TONGHOP!$P330="TN"),TONGHOP!$Y330&lt;&gt;""),TONGHOP!$Y330,"")</f>
        <v>Lê Hồng Vân (TG)</v>
      </c>
      <c r="C330" s="139">
        <f>IF(AND(TONGHOP!$O330="KTHP",OR(TONGHOP!$P330="LT",TONGHOP!$P330="TN"),TONGHOP!$Z330&lt;&gt;""),TONGHOP!$Z330,"")</f>
        <v>34</v>
      </c>
      <c r="D330" s="139" t="str">
        <f>IF(AND(TONGHOP!$O330="KTHP",TONGHOP!$P330="VĐ"),TONGHOP!$X330,"")</f>
        <v/>
      </c>
      <c r="E330" s="138" t="str">
        <f>IF(AND(TONGHOP!$O330="KTHP",TONGHOP!$P330="VĐ"),TONGHOP!$Y330,"")</f>
        <v/>
      </c>
      <c r="F330" s="138" t="str">
        <f>IF(AND(TONGHOP!$O330="KTHP",TONGHOP!$P330="VĐ"),TONGHOP!$Z330,"")</f>
        <v/>
      </c>
      <c r="G330" s="139" t="str">
        <f>IF(AND(TONGHOP!$O330="KTHP",TONGHOP!$P330="TL"),TONGHOP!$X330,"")</f>
        <v/>
      </c>
      <c r="H330" s="138" t="str">
        <f>IF(AND(TONGHOP!$O330="KTHP",TONGHOP!$P330="TL"),TONGHOP!$Y330,"")</f>
        <v/>
      </c>
      <c r="I330" s="138" t="str">
        <f>IF(AND(TONGHOP!$O330="KTHP",TONGHOP!$P330="TL"),TONGHOP!$Z330,"")</f>
        <v/>
      </c>
      <c r="J330" s="139" t="str">
        <f>IF(AND(TONGHOP!$O330="KTHP",TONGHOP!$P330="TH"),TONGHOP!$X330,"")</f>
        <v/>
      </c>
      <c r="K330" s="138" t="str">
        <f>IF(AND(TONGHOP!$O330="KTHP",TONGHOP!$P330="TH"),TONGHOP!$Y330,"")</f>
        <v/>
      </c>
      <c r="L330" s="138" t="str">
        <f>IF(AND(TONGHOP!$O330="KTHP",TONGHOP!$P330="TH"),TONGHOP!$Z330,"")</f>
        <v/>
      </c>
      <c r="M330" s="139" t="str">
        <f>IF(AND(TONGHOP!$O330="ThiTN",OR(TONGHOP!$P330="LT",TONGHOP!$P330="TN"),TONGHOP!$X330&lt;&gt;""),TONGHOP!$X330,"")</f>
        <v/>
      </c>
      <c r="N330" s="139" t="str">
        <f>IF(AND(TONGHOP!$O330="ThiTN",OR(TONGHOP!$P330="LT",TONGHOP!$P330="TN"),TONGHOP!$Y330&lt;&gt;""),TONGHOP!$Y330,"")</f>
        <v/>
      </c>
      <c r="O330" s="139" t="str">
        <f>IF(AND(TONGHOP!$O330="ThiTN",OR(TONGHOP!$P330="LT",TONGHOP!$P330="TN"),TONGHOP!$Z330&lt;&gt;""),TONGHOP!$Z330,"")</f>
        <v/>
      </c>
      <c r="P330" s="139" t="str">
        <f>IF(AND(TONGHOP!$O330="ThiTN",TONGHOP!$P330="VĐ",TONGHOP!$X330&lt;&gt;""),TONGHOP!$X330,"")</f>
        <v/>
      </c>
      <c r="Q330" s="139" t="str">
        <f>IF(AND(TONGHOP!$O330="ThiTN",TONGHOP!$P330="VĐ",TONGHOP!$Y330&lt;&gt;""),TONGHOP!$Y330,"")</f>
        <v/>
      </c>
      <c r="R330" s="139" t="str">
        <f>IF(AND(TONGHOP!$O330="ThiTN",TONGHOP!$P330="VĐ",TONGHOP!$Z330&lt;&gt;""),TONGHOP!$Z330,"")</f>
        <v/>
      </c>
      <c r="S330" s="137" t="str">
        <f>IF(AND(TONGHOP!$O330="ThiTN",TONGHOP!$P330="TH",TONGHOP!$X330&lt;&gt;""),TONGHOP!$X330,"")</f>
        <v/>
      </c>
      <c r="T330" s="137" t="str">
        <f>IF(AND(TONGHOP!$O330="ThiTN",TONGHOP!$P330="TH",TONGHOP!$Y330&lt;&gt;""),TONGHOP!$Y330,"")</f>
        <v/>
      </c>
      <c r="U330" s="137" t="str">
        <f>IF(AND(TONGHOP!$O330="ThiTN",TONGHOP!$P330="TH",TONGHOP!$Z330&lt;&gt;""),TONGHOP!$Z330,"")</f>
        <v/>
      </c>
    </row>
    <row r="331" spans="1:21">
      <c r="A331" s="139" t="str">
        <f>IF(AND(TONGHOP!$O331="KTHP",OR(TONGHOP!$P331="LT",TONGHOP!$P331="TN"),TONGHOP!$X331&lt;&gt;""),TONGHOP!$X331,"")</f>
        <v>Quách Minh Thử</v>
      </c>
      <c r="B331" s="139" t="str">
        <f>IF(AND(TONGHOP!$O331="KTHP",OR(TONGHOP!$P331="LT",TONGHOP!$P331="TN"),TONGHOP!$Y331&lt;&gt;""),TONGHOP!$Y331,"")</f>
        <v>Tạ Minh Cường</v>
      </c>
      <c r="C331" s="139">
        <f>IF(AND(TONGHOP!$O331="KTHP",OR(TONGHOP!$P331="LT",TONGHOP!$P331="TN"),TONGHOP!$Z331&lt;&gt;""),TONGHOP!$Z331,"")</f>
        <v>34</v>
      </c>
      <c r="D331" s="139" t="str">
        <f>IF(AND(TONGHOP!$O331="KTHP",TONGHOP!$P331="VĐ"),TONGHOP!$X331,"")</f>
        <v/>
      </c>
      <c r="E331" s="138" t="str">
        <f>IF(AND(TONGHOP!$O331="KTHP",TONGHOP!$P331="VĐ"),TONGHOP!$Y331,"")</f>
        <v/>
      </c>
      <c r="F331" s="138" t="str">
        <f>IF(AND(TONGHOP!$O331="KTHP",TONGHOP!$P331="VĐ"),TONGHOP!$Z331,"")</f>
        <v/>
      </c>
      <c r="G331" s="139" t="str">
        <f>IF(AND(TONGHOP!$O331="KTHP",TONGHOP!$P331="TL"),TONGHOP!$X331,"")</f>
        <v/>
      </c>
      <c r="H331" s="138" t="str">
        <f>IF(AND(TONGHOP!$O331="KTHP",TONGHOP!$P331="TL"),TONGHOP!$Y331,"")</f>
        <v/>
      </c>
      <c r="I331" s="138" t="str">
        <f>IF(AND(TONGHOP!$O331="KTHP",TONGHOP!$P331="TL"),TONGHOP!$Z331,"")</f>
        <v/>
      </c>
      <c r="J331" s="139" t="str">
        <f>IF(AND(TONGHOP!$O331="KTHP",TONGHOP!$P331="TH"),TONGHOP!$X331,"")</f>
        <v/>
      </c>
      <c r="K331" s="138" t="str">
        <f>IF(AND(TONGHOP!$O331="KTHP",TONGHOP!$P331="TH"),TONGHOP!$Y331,"")</f>
        <v/>
      </c>
      <c r="L331" s="138" t="str">
        <f>IF(AND(TONGHOP!$O331="KTHP",TONGHOP!$P331="TH"),TONGHOP!$Z331,"")</f>
        <v/>
      </c>
      <c r="M331" s="139" t="str">
        <f>IF(AND(TONGHOP!$O331="ThiTN",OR(TONGHOP!$P331="LT",TONGHOP!$P331="TN"),TONGHOP!$X331&lt;&gt;""),TONGHOP!$X331,"")</f>
        <v/>
      </c>
      <c r="N331" s="139" t="str">
        <f>IF(AND(TONGHOP!$O331="ThiTN",OR(TONGHOP!$P331="LT",TONGHOP!$P331="TN"),TONGHOP!$Y331&lt;&gt;""),TONGHOP!$Y331,"")</f>
        <v/>
      </c>
      <c r="O331" s="139" t="str">
        <f>IF(AND(TONGHOP!$O331="ThiTN",OR(TONGHOP!$P331="LT",TONGHOP!$P331="TN"),TONGHOP!$Z331&lt;&gt;""),TONGHOP!$Z331,"")</f>
        <v/>
      </c>
      <c r="P331" s="139" t="str">
        <f>IF(AND(TONGHOP!$O331="ThiTN",TONGHOP!$P331="VĐ",TONGHOP!$X331&lt;&gt;""),TONGHOP!$X331,"")</f>
        <v/>
      </c>
      <c r="Q331" s="139" t="str">
        <f>IF(AND(TONGHOP!$O331="ThiTN",TONGHOP!$P331="VĐ",TONGHOP!$Y331&lt;&gt;""),TONGHOP!$Y331,"")</f>
        <v/>
      </c>
      <c r="R331" s="139" t="str">
        <f>IF(AND(TONGHOP!$O331="ThiTN",TONGHOP!$P331="VĐ",TONGHOP!$Z331&lt;&gt;""),TONGHOP!$Z331,"")</f>
        <v/>
      </c>
      <c r="S331" s="137" t="str">
        <f>IF(AND(TONGHOP!$O331="ThiTN",TONGHOP!$P331="TH",TONGHOP!$X331&lt;&gt;""),TONGHOP!$X331,"")</f>
        <v/>
      </c>
      <c r="T331" s="137" t="str">
        <f>IF(AND(TONGHOP!$O331="ThiTN",TONGHOP!$P331="TH",TONGHOP!$Y331&lt;&gt;""),TONGHOP!$Y331,"")</f>
        <v/>
      </c>
      <c r="U331" s="137" t="str">
        <f>IF(AND(TONGHOP!$O331="ThiTN",TONGHOP!$P331="TH",TONGHOP!$Z331&lt;&gt;""),TONGHOP!$Z331,"")</f>
        <v/>
      </c>
    </row>
    <row r="332" spans="1:21">
      <c r="A332" s="139" t="str">
        <f>IF(AND(TONGHOP!$O332="KTHP",OR(TONGHOP!$P332="LT",TONGHOP!$P332="TN"),TONGHOP!$X332&lt;&gt;""),TONGHOP!$X332,"")</f>
        <v>Quách Minh Thử</v>
      </c>
      <c r="B332" s="139" t="str">
        <f>IF(AND(TONGHOP!$O332="KTHP",OR(TONGHOP!$P332="LT",TONGHOP!$P332="TN"),TONGHOP!$Y332&lt;&gt;""),TONGHOP!$Y332,"")</f>
        <v>Tạ Minh Cường</v>
      </c>
      <c r="C332" s="139">
        <f>IF(AND(TONGHOP!$O332="KTHP",OR(TONGHOP!$P332="LT",TONGHOP!$P332="TN"),TONGHOP!$Z332&lt;&gt;""),TONGHOP!$Z332,"")</f>
        <v>34</v>
      </c>
      <c r="D332" s="139" t="str">
        <f>IF(AND(TONGHOP!$O332="KTHP",TONGHOP!$P332="VĐ"),TONGHOP!$X332,"")</f>
        <v/>
      </c>
      <c r="E332" s="138" t="str">
        <f>IF(AND(TONGHOP!$O332="KTHP",TONGHOP!$P332="VĐ"),TONGHOP!$Y332,"")</f>
        <v/>
      </c>
      <c r="F332" s="138" t="str">
        <f>IF(AND(TONGHOP!$O332="KTHP",TONGHOP!$P332="VĐ"),TONGHOP!$Z332,"")</f>
        <v/>
      </c>
      <c r="G332" s="139" t="str">
        <f>IF(AND(TONGHOP!$O332="KTHP",TONGHOP!$P332="TL"),TONGHOP!$X332,"")</f>
        <v/>
      </c>
      <c r="H332" s="138" t="str">
        <f>IF(AND(TONGHOP!$O332="KTHP",TONGHOP!$P332="TL"),TONGHOP!$Y332,"")</f>
        <v/>
      </c>
      <c r="I332" s="138" t="str">
        <f>IF(AND(TONGHOP!$O332="KTHP",TONGHOP!$P332="TL"),TONGHOP!$Z332,"")</f>
        <v/>
      </c>
      <c r="J332" s="139" t="str">
        <f>IF(AND(TONGHOP!$O332="KTHP",TONGHOP!$P332="TH"),TONGHOP!$X332,"")</f>
        <v/>
      </c>
      <c r="K332" s="138" t="str">
        <f>IF(AND(TONGHOP!$O332="KTHP",TONGHOP!$P332="TH"),TONGHOP!$Y332,"")</f>
        <v/>
      </c>
      <c r="L332" s="138" t="str">
        <f>IF(AND(TONGHOP!$O332="KTHP",TONGHOP!$P332="TH"),TONGHOP!$Z332,"")</f>
        <v/>
      </c>
      <c r="M332" s="139" t="str">
        <f>IF(AND(TONGHOP!$O332="ThiTN",OR(TONGHOP!$P332="LT",TONGHOP!$P332="TN"),TONGHOP!$X332&lt;&gt;""),TONGHOP!$X332,"")</f>
        <v/>
      </c>
      <c r="N332" s="139" t="str">
        <f>IF(AND(TONGHOP!$O332="ThiTN",OR(TONGHOP!$P332="LT",TONGHOP!$P332="TN"),TONGHOP!$Y332&lt;&gt;""),TONGHOP!$Y332,"")</f>
        <v/>
      </c>
      <c r="O332" s="139" t="str">
        <f>IF(AND(TONGHOP!$O332="ThiTN",OR(TONGHOP!$P332="LT",TONGHOP!$P332="TN"),TONGHOP!$Z332&lt;&gt;""),TONGHOP!$Z332,"")</f>
        <v/>
      </c>
      <c r="P332" s="139" t="str">
        <f>IF(AND(TONGHOP!$O332="ThiTN",TONGHOP!$P332="VĐ",TONGHOP!$X332&lt;&gt;""),TONGHOP!$X332,"")</f>
        <v/>
      </c>
      <c r="Q332" s="139" t="str">
        <f>IF(AND(TONGHOP!$O332="ThiTN",TONGHOP!$P332="VĐ",TONGHOP!$Y332&lt;&gt;""),TONGHOP!$Y332,"")</f>
        <v/>
      </c>
      <c r="R332" s="139" t="str">
        <f>IF(AND(TONGHOP!$O332="ThiTN",TONGHOP!$P332="VĐ",TONGHOP!$Z332&lt;&gt;""),TONGHOP!$Z332,"")</f>
        <v/>
      </c>
      <c r="S332" s="137" t="str">
        <f>IF(AND(TONGHOP!$O332="ThiTN",TONGHOP!$P332="TH",TONGHOP!$X332&lt;&gt;""),TONGHOP!$X332,"")</f>
        <v/>
      </c>
      <c r="T332" s="137" t="str">
        <f>IF(AND(TONGHOP!$O332="ThiTN",TONGHOP!$P332="TH",TONGHOP!$Y332&lt;&gt;""),TONGHOP!$Y332,"")</f>
        <v/>
      </c>
      <c r="U332" s="137" t="str">
        <f>IF(AND(TONGHOP!$O332="ThiTN",TONGHOP!$P332="TH",TONGHOP!$Z332&lt;&gt;""),TONGHOP!$Z332,"")</f>
        <v/>
      </c>
    </row>
    <row r="333" spans="1:21">
      <c r="A333" s="139" t="str">
        <f>IF(AND(TONGHOP!$O333="KTHP",OR(TONGHOP!$P333="LT",TONGHOP!$P333="TN"),TONGHOP!$X333&lt;&gt;""),TONGHOP!$X333,"")</f>
        <v>Lê Hồng Vân (TG)</v>
      </c>
      <c r="B333" s="139" t="str">
        <f>IF(AND(TONGHOP!$O333="KTHP",OR(TONGHOP!$P333="LT",TONGHOP!$P333="TN"),TONGHOP!$Y333&lt;&gt;""),TONGHOP!$Y333,"")</f>
        <v>Quách Minh Thử</v>
      </c>
      <c r="C333" s="139">
        <f>IF(AND(TONGHOP!$O333="KTHP",OR(TONGHOP!$P333="LT",TONGHOP!$P333="TN"),TONGHOP!$Z333&lt;&gt;""),TONGHOP!$Z333,"")</f>
        <v>34</v>
      </c>
      <c r="D333" s="139" t="str">
        <f>IF(AND(TONGHOP!$O333="KTHP",TONGHOP!$P333="VĐ"),TONGHOP!$X333,"")</f>
        <v/>
      </c>
      <c r="E333" s="138" t="str">
        <f>IF(AND(TONGHOP!$O333="KTHP",TONGHOP!$P333="VĐ"),TONGHOP!$Y333,"")</f>
        <v/>
      </c>
      <c r="F333" s="138" t="str">
        <f>IF(AND(TONGHOP!$O333="KTHP",TONGHOP!$P333="VĐ"),TONGHOP!$Z333,"")</f>
        <v/>
      </c>
      <c r="G333" s="139" t="str">
        <f>IF(AND(TONGHOP!$O333="KTHP",TONGHOP!$P333="TL"),TONGHOP!$X333,"")</f>
        <v/>
      </c>
      <c r="H333" s="138" t="str">
        <f>IF(AND(TONGHOP!$O333="KTHP",TONGHOP!$P333="TL"),TONGHOP!$Y333,"")</f>
        <v/>
      </c>
      <c r="I333" s="138" t="str">
        <f>IF(AND(TONGHOP!$O333="KTHP",TONGHOP!$P333="TL"),TONGHOP!$Z333,"")</f>
        <v/>
      </c>
      <c r="J333" s="139" t="str">
        <f>IF(AND(TONGHOP!$O333="KTHP",TONGHOP!$P333="TH"),TONGHOP!$X333,"")</f>
        <v/>
      </c>
      <c r="K333" s="138" t="str">
        <f>IF(AND(TONGHOP!$O333="KTHP",TONGHOP!$P333="TH"),TONGHOP!$Y333,"")</f>
        <v/>
      </c>
      <c r="L333" s="138" t="str">
        <f>IF(AND(TONGHOP!$O333="KTHP",TONGHOP!$P333="TH"),TONGHOP!$Z333,"")</f>
        <v/>
      </c>
      <c r="M333" s="139" t="str">
        <f>IF(AND(TONGHOP!$O333="ThiTN",OR(TONGHOP!$P333="LT",TONGHOP!$P333="TN"),TONGHOP!$X333&lt;&gt;""),TONGHOP!$X333,"")</f>
        <v/>
      </c>
      <c r="N333" s="139" t="str">
        <f>IF(AND(TONGHOP!$O333="ThiTN",OR(TONGHOP!$P333="LT",TONGHOP!$P333="TN"),TONGHOP!$Y333&lt;&gt;""),TONGHOP!$Y333,"")</f>
        <v/>
      </c>
      <c r="O333" s="139" t="str">
        <f>IF(AND(TONGHOP!$O333="ThiTN",OR(TONGHOP!$P333="LT",TONGHOP!$P333="TN"),TONGHOP!$Z333&lt;&gt;""),TONGHOP!$Z333,"")</f>
        <v/>
      </c>
      <c r="P333" s="139" t="str">
        <f>IF(AND(TONGHOP!$O333="ThiTN",TONGHOP!$P333="VĐ",TONGHOP!$X333&lt;&gt;""),TONGHOP!$X333,"")</f>
        <v/>
      </c>
      <c r="Q333" s="139" t="str">
        <f>IF(AND(TONGHOP!$O333="ThiTN",TONGHOP!$P333="VĐ",TONGHOP!$Y333&lt;&gt;""),TONGHOP!$Y333,"")</f>
        <v/>
      </c>
      <c r="R333" s="139" t="str">
        <f>IF(AND(TONGHOP!$O333="ThiTN",TONGHOP!$P333="VĐ",TONGHOP!$Z333&lt;&gt;""),TONGHOP!$Z333,"")</f>
        <v/>
      </c>
      <c r="S333" s="137" t="str">
        <f>IF(AND(TONGHOP!$O333="ThiTN",TONGHOP!$P333="TH",TONGHOP!$X333&lt;&gt;""),TONGHOP!$X333,"")</f>
        <v/>
      </c>
      <c r="T333" s="137" t="str">
        <f>IF(AND(TONGHOP!$O333="ThiTN",TONGHOP!$P333="TH",TONGHOP!$Y333&lt;&gt;""),TONGHOP!$Y333,"")</f>
        <v/>
      </c>
      <c r="U333" s="137" t="str">
        <f>IF(AND(TONGHOP!$O333="ThiTN",TONGHOP!$P333="TH",TONGHOP!$Z333&lt;&gt;""),TONGHOP!$Z333,"")</f>
        <v/>
      </c>
    </row>
    <row r="334" spans="1:21">
      <c r="A334" s="139" t="str">
        <f>IF(AND(TONGHOP!$O334="KTHP",OR(TONGHOP!$P334="LT",TONGHOP!$P334="TN"),TONGHOP!$X334&lt;&gt;""),TONGHOP!$X334,"")</f>
        <v>Lê Hồng Vân (TG)</v>
      </c>
      <c r="B334" s="139" t="str">
        <f>IF(AND(TONGHOP!$O334="KTHP",OR(TONGHOP!$P334="LT",TONGHOP!$P334="TN"),TONGHOP!$Y334&lt;&gt;""),TONGHOP!$Y334,"")</f>
        <v>Quách Minh Thử</v>
      </c>
      <c r="C334" s="139">
        <f>IF(AND(TONGHOP!$O334="KTHP",OR(TONGHOP!$P334="LT",TONGHOP!$P334="TN"),TONGHOP!$Z334&lt;&gt;""),TONGHOP!$Z334,"")</f>
        <v>24</v>
      </c>
      <c r="D334" s="139" t="str">
        <f>IF(AND(TONGHOP!$O334="KTHP",TONGHOP!$P334="VĐ"),TONGHOP!$X334,"")</f>
        <v/>
      </c>
      <c r="E334" s="138" t="str">
        <f>IF(AND(TONGHOP!$O334="KTHP",TONGHOP!$P334="VĐ"),TONGHOP!$Y334,"")</f>
        <v/>
      </c>
      <c r="F334" s="138" t="str">
        <f>IF(AND(TONGHOP!$O334="KTHP",TONGHOP!$P334="VĐ"),TONGHOP!$Z334,"")</f>
        <v/>
      </c>
      <c r="G334" s="139" t="str">
        <f>IF(AND(TONGHOP!$O334="KTHP",TONGHOP!$P334="TL"),TONGHOP!$X334,"")</f>
        <v/>
      </c>
      <c r="H334" s="138" t="str">
        <f>IF(AND(TONGHOP!$O334="KTHP",TONGHOP!$P334="TL"),TONGHOP!$Y334,"")</f>
        <v/>
      </c>
      <c r="I334" s="138" t="str">
        <f>IF(AND(TONGHOP!$O334="KTHP",TONGHOP!$P334="TL"),TONGHOP!$Z334,"")</f>
        <v/>
      </c>
      <c r="J334" s="139" t="str">
        <f>IF(AND(TONGHOP!$O334="KTHP",TONGHOP!$P334="TH"),TONGHOP!$X334,"")</f>
        <v/>
      </c>
      <c r="K334" s="138" t="str">
        <f>IF(AND(TONGHOP!$O334="KTHP",TONGHOP!$P334="TH"),TONGHOP!$Y334,"")</f>
        <v/>
      </c>
      <c r="L334" s="138" t="str">
        <f>IF(AND(TONGHOP!$O334="KTHP",TONGHOP!$P334="TH"),TONGHOP!$Z334,"")</f>
        <v/>
      </c>
      <c r="M334" s="139" t="str">
        <f>IF(AND(TONGHOP!$O334="ThiTN",OR(TONGHOP!$P334="LT",TONGHOP!$P334="TN"),TONGHOP!$X334&lt;&gt;""),TONGHOP!$X334,"")</f>
        <v/>
      </c>
      <c r="N334" s="139" t="str">
        <f>IF(AND(TONGHOP!$O334="ThiTN",OR(TONGHOP!$P334="LT",TONGHOP!$P334="TN"),TONGHOP!$Y334&lt;&gt;""),TONGHOP!$Y334,"")</f>
        <v/>
      </c>
      <c r="O334" s="139" t="str">
        <f>IF(AND(TONGHOP!$O334="ThiTN",OR(TONGHOP!$P334="LT",TONGHOP!$P334="TN"),TONGHOP!$Z334&lt;&gt;""),TONGHOP!$Z334,"")</f>
        <v/>
      </c>
      <c r="P334" s="139" t="str">
        <f>IF(AND(TONGHOP!$O334="ThiTN",TONGHOP!$P334="VĐ",TONGHOP!$X334&lt;&gt;""),TONGHOP!$X334,"")</f>
        <v/>
      </c>
      <c r="Q334" s="139" t="str">
        <f>IF(AND(TONGHOP!$O334="ThiTN",TONGHOP!$P334="VĐ",TONGHOP!$Y334&lt;&gt;""),TONGHOP!$Y334,"")</f>
        <v/>
      </c>
      <c r="R334" s="139" t="str">
        <f>IF(AND(TONGHOP!$O334="ThiTN",TONGHOP!$P334="VĐ",TONGHOP!$Z334&lt;&gt;""),TONGHOP!$Z334,"")</f>
        <v/>
      </c>
      <c r="S334" s="137" t="str">
        <f>IF(AND(TONGHOP!$O334="ThiTN",TONGHOP!$P334="TH",TONGHOP!$X334&lt;&gt;""),TONGHOP!$X334,"")</f>
        <v/>
      </c>
      <c r="T334" s="137" t="str">
        <f>IF(AND(TONGHOP!$O334="ThiTN",TONGHOP!$P334="TH",TONGHOP!$Y334&lt;&gt;""),TONGHOP!$Y334,"")</f>
        <v/>
      </c>
      <c r="U334" s="137" t="str">
        <f>IF(AND(TONGHOP!$O334="ThiTN",TONGHOP!$P334="TH",TONGHOP!$Z334&lt;&gt;""),TONGHOP!$Z334,"")</f>
        <v/>
      </c>
    </row>
    <row r="335" spans="1:21">
      <c r="A335" s="139" t="str">
        <f>IF(AND(TONGHOP!$O335="KTHP",OR(TONGHOP!$P335="LT",TONGHOP!$P335="TN"),TONGHOP!$X335&lt;&gt;""),TONGHOP!$X335,"")</f>
        <v>Võ Phước Quang</v>
      </c>
      <c r="B335" s="139" t="str">
        <f>IF(AND(TONGHOP!$O335="KTHP",OR(TONGHOP!$P335="LT",TONGHOP!$P335="TN"),TONGHOP!$Y335&lt;&gt;""),TONGHOP!$Y335,"")</f>
        <v>Phan Văn Hòa</v>
      </c>
      <c r="C335" s="139">
        <f>IF(AND(TONGHOP!$O335="KTHP",OR(TONGHOP!$P335="LT",TONGHOP!$P335="TN"),TONGHOP!$Z335&lt;&gt;""),TONGHOP!$Z335,"")</f>
        <v>32</v>
      </c>
      <c r="D335" s="139" t="str">
        <f>IF(AND(TONGHOP!$O335="KTHP",TONGHOP!$P335="VĐ"),TONGHOP!$X335,"")</f>
        <v/>
      </c>
      <c r="E335" s="138" t="str">
        <f>IF(AND(TONGHOP!$O335="KTHP",TONGHOP!$P335="VĐ"),TONGHOP!$Y335,"")</f>
        <v/>
      </c>
      <c r="F335" s="138" t="str">
        <f>IF(AND(TONGHOP!$O335="KTHP",TONGHOP!$P335="VĐ"),TONGHOP!$Z335,"")</f>
        <v/>
      </c>
      <c r="G335" s="139" t="str">
        <f>IF(AND(TONGHOP!$O335="KTHP",TONGHOP!$P335="TL"),TONGHOP!$X335,"")</f>
        <v/>
      </c>
      <c r="H335" s="138" t="str">
        <f>IF(AND(TONGHOP!$O335="KTHP",TONGHOP!$P335="TL"),TONGHOP!$Y335,"")</f>
        <v/>
      </c>
      <c r="I335" s="138" t="str">
        <f>IF(AND(TONGHOP!$O335="KTHP",TONGHOP!$P335="TL"),TONGHOP!$Z335,"")</f>
        <v/>
      </c>
      <c r="J335" s="139" t="str">
        <f>IF(AND(TONGHOP!$O335="KTHP",TONGHOP!$P335="TH"),TONGHOP!$X335,"")</f>
        <v/>
      </c>
      <c r="K335" s="138" t="str">
        <f>IF(AND(TONGHOP!$O335="KTHP",TONGHOP!$P335="TH"),TONGHOP!$Y335,"")</f>
        <v/>
      </c>
      <c r="L335" s="138" t="str">
        <f>IF(AND(TONGHOP!$O335="KTHP",TONGHOP!$P335="TH"),TONGHOP!$Z335,"")</f>
        <v/>
      </c>
      <c r="M335" s="139" t="str">
        <f>IF(AND(TONGHOP!$O335="ThiTN",OR(TONGHOP!$P335="LT",TONGHOP!$P335="TN"),TONGHOP!$X335&lt;&gt;""),TONGHOP!$X335,"")</f>
        <v/>
      </c>
      <c r="N335" s="139" t="str">
        <f>IF(AND(TONGHOP!$O335="ThiTN",OR(TONGHOP!$P335="LT",TONGHOP!$P335="TN"),TONGHOP!$Y335&lt;&gt;""),TONGHOP!$Y335,"")</f>
        <v/>
      </c>
      <c r="O335" s="139" t="str">
        <f>IF(AND(TONGHOP!$O335="ThiTN",OR(TONGHOP!$P335="LT",TONGHOP!$P335="TN"),TONGHOP!$Z335&lt;&gt;""),TONGHOP!$Z335,"")</f>
        <v/>
      </c>
      <c r="P335" s="139" t="str">
        <f>IF(AND(TONGHOP!$O335="ThiTN",TONGHOP!$P335="VĐ",TONGHOP!$X335&lt;&gt;""),TONGHOP!$X335,"")</f>
        <v/>
      </c>
      <c r="Q335" s="139" t="str">
        <f>IF(AND(TONGHOP!$O335="ThiTN",TONGHOP!$P335="VĐ",TONGHOP!$Y335&lt;&gt;""),TONGHOP!$Y335,"")</f>
        <v/>
      </c>
      <c r="R335" s="139" t="str">
        <f>IF(AND(TONGHOP!$O335="ThiTN",TONGHOP!$P335="VĐ",TONGHOP!$Z335&lt;&gt;""),TONGHOP!$Z335,"")</f>
        <v/>
      </c>
      <c r="S335" s="137" t="str">
        <f>IF(AND(TONGHOP!$O335="ThiTN",TONGHOP!$P335="TH",TONGHOP!$X335&lt;&gt;""),TONGHOP!$X335,"")</f>
        <v/>
      </c>
      <c r="T335" s="137" t="str">
        <f>IF(AND(TONGHOP!$O335="ThiTN",TONGHOP!$P335="TH",TONGHOP!$Y335&lt;&gt;""),TONGHOP!$Y335,"")</f>
        <v/>
      </c>
      <c r="U335" s="137" t="str">
        <f>IF(AND(TONGHOP!$O335="ThiTN",TONGHOP!$P335="TH",TONGHOP!$Z335&lt;&gt;""),TONGHOP!$Z335,"")</f>
        <v/>
      </c>
    </row>
    <row r="336" spans="1:21">
      <c r="A336" s="139" t="str">
        <f>IF(AND(TONGHOP!$O336="KTHP",OR(TONGHOP!$P336="LT",TONGHOP!$P336="TN"),TONGHOP!$X336&lt;&gt;""),TONGHOP!$X336,"")</f>
        <v>Đinh Văn Đệ</v>
      </c>
      <c r="B336" s="139" t="str">
        <f>IF(AND(TONGHOP!$O336="KTHP",OR(TONGHOP!$P336="LT",TONGHOP!$P336="TN"),TONGHOP!$Y336&lt;&gt;""),TONGHOP!$Y336,"")</f>
        <v>Trần Đình Khải</v>
      </c>
      <c r="C336" s="139">
        <f>IF(AND(TONGHOP!$O336="KTHP",OR(TONGHOP!$P336="LT",TONGHOP!$P336="TN"),TONGHOP!$Z336&lt;&gt;""),TONGHOP!$Z336,"")</f>
        <v>50</v>
      </c>
      <c r="D336" s="139" t="str">
        <f>IF(AND(TONGHOP!$O336="KTHP",TONGHOP!$P336="VĐ"),TONGHOP!$X336,"")</f>
        <v/>
      </c>
      <c r="E336" s="138" t="str">
        <f>IF(AND(TONGHOP!$O336="KTHP",TONGHOP!$P336="VĐ"),TONGHOP!$Y336,"")</f>
        <v/>
      </c>
      <c r="F336" s="138" t="str">
        <f>IF(AND(TONGHOP!$O336="KTHP",TONGHOP!$P336="VĐ"),TONGHOP!$Z336,"")</f>
        <v/>
      </c>
      <c r="G336" s="139" t="str">
        <f>IF(AND(TONGHOP!$O336="KTHP",TONGHOP!$P336="TL"),TONGHOP!$X336,"")</f>
        <v/>
      </c>
      <c r="H336" s="138" t="str">
        <f>IF(AND(TONGHOP!$O336="KTHP",TONGHOP!$P336="TL"),TONGHOP!$Y336,"")</f>
        <v/>
      </c>
      <c r="I336" s="138" t="str">
        <f>IF(AND(TONGHOP!$O336="KTHP",TONGHOP!$P336="TL"),TONGHOP!$Z336,"")</f>
        <v/>
      </c>
      <c r="J336" s="139" t="str">
        <f>IF(AND(TONGHOP!$O336="KTHP",TONGHOP!$P336="TH"),TONGHOP!$X336,"")</f>
        <v/>
      </c>
      <c r="K336" s="138" t="str">
        <f>IF(AND(TONGHOP!$O336="KTHP",TONGHOP!$P336="TH"),TONGHOP!$Y336,"")</f>
        <v/>
      </c>
      <c r="L336" s="138" t="str">
        <f>IF(AND(TONGHOP!$O336="KTHP",TONGHOP!$P336="TH"),TONGHOP!$Z336,"")</f>
        <v/>
      </c>
      <c r="M336" s="139" t="str">
        <f>IF(AND(TONGHOP!$O336="ThiTN",OR(TONGHOP!$P336="LT",TONGHOP!$P336="TN"),TONGHOP!$X336&lt;&gt;""),TONGHOP!$X336,"")</f>
        <v/>
      </c>
      <c r="N336" s="139" t="str">
        <f>IF(AND(TONGHOP!$O336="ThiTN",OR(TONGHOP!$P336="LT",TONGHOP!$P336="TN"),TONGHOP!$Y336&lt;&gt;""),TONGHOP!$Y336,"")</f>
        <v/>
      </c>
      <c r="O336" s="139" t="str">
        <f>IF(AND(TONGHOP!$O336="ThiTN",OR(TONGHOP!$P336="LT",TONGHOP!$P336="TN"),TONGHOP!$Z336&lt;&gt;""),TONGHOP!$Z336,"")</f>
        <v/>
      </c>
      <c r="P336" s="139" t="str">
        <f>IF(AND(TONGHOP!$O336="ThiTN",TONGHOP!$P336="VĐ",TONGHOP!$X336&lt;&gt;""),TONGHOP!$X336,"")</f>
        <v/>
      </c>
      <c r="Q336" s="139" t="str">
        <f>IF(AND(TONGHOP!$O336="ThiTN",TONGHOP!$P336="VĐ",TONGHOP!$Y336&lt;&gt;""),TONGHOP!$Y336,"")</f>
        <v/>
      </c>
      <c r="R336" s="139" t="str">
        <f>IF(AND(TONGHOP!$O336="ThiTN",TONGHOP!$P336="VĐ",TONGHOP!$Z336&lt;&gt;""),TONGHOP!$Z336,"")</f>
        <v/>
      </c>
      <c r="S336" s="137" t="str">
        <f>IF(AND(TONGHOP!$O336="ThiTN",TONGHOP!$P336="TH",TONGHOP!$X336&lt;&gt;""),TONGHOP!$X336,"")</f>
        <v/>
      </c>
      <c r="T336" s="137" t="str">
        <f>IF(AND(TONGHOP!$O336="ThiTN",TONGHOP!$P336="TH",TONGHOP!$Y336&lt;&gt;""),TONGHOP!$Y336,"")</f>
        <v/>
      </c>
      <c r="U336" s="137" t="str">
        <f>IF(AND(TONGHOP!$O336="ThiTN",TONGHOP!$P336="TH",TONGHOP!$Z336&lt;&gt;""),TONGHOP!$Z336,"")</f>
        <v/>
      </c>
    </row>
    <row r="337" spans="1:21">
      <c r="A337" s="139" t="str">
        <f>IF(AND(TONGHOP!$O337="KTHP",OR(TONGHOP!$P337="LT",TONGHOP!$P337="TN"),TONGHOP!$X337&lt;&gt;""),TONGHOP!$X337,"")</f>
        <v>Võ Phước Quang</v>
      </c>
      <c r="B337" s="139" t="str">
        <f>IF(AND(TONGHOP!$O337="KTHP",OR(TONGHOP!$P337="LT",TONGHOP!$P337="TN"),TONGHOP!$Y337&lt;&gt;""),TONGHOP!$Y337,"")</f>
        <v>Phan Văn Hòa</v>
      </c>
      <c r="C337" s="139">
        <f>IF(AND(TONGHOP!$O337="KTHP",OR(TONGHOP!$P337="LT",TONGHOP!$P337="TN"),TONGHOP!$Z337&lt;&gt;""),TONGHOP!$Z337,"")</f>
        <v>32</v>
      </c>
      <c r="D337" s="139" t="str">
        <f>IF(AND(TONGHOP!$O337="KTHP",TONGHOP!$P337="VĐ"),TONGHOP!$X337,"")</f>
        <v/>
      </c>
      <c r="E337" s="138" t="str">
        <f>IF(AND(TONGHOP!$O337="KTHP",TONGHOP!$P337="VĐ"),TONGHOP!$Y337,"")</f>
        <v/>
      </c>
      <c r="F337" s="138" t="str">
        <f>IF(AND(TONGHOP!$O337="KTHP",TONGHOP!$P337="VĐ"),TONGHOP!$Z337,"")</f>
        <v/>
      </c>
      <c r="G337" s="139" t="str">
        <f>IF(AND(TONGHOP!$O337="KTHP",TONGHOP!$P337="TL"),TONGHOP!$X337,"")</f>
        <v/>
      </c>
      <c r="H337" s="138" t="str">
        <f>IF(AND(TONGHOP!$O337="KTHP",TONGHOP!$P337="TL"),TONGHOP!$Y337,"")</f>
        <v/>
      </c>
      <c r="I337" s="138" t="str">
        <f>IF(AND(TONGHOP!$O337="KTHP",TONGHOP!$P337="TL"),TONGHOP!$Z337,"")</f>
        <v/>
      </c>
      <c r="J337" s="139" t="str">
        <f>IF(AND(TONGHOP!$O337="KTHP",TONGHOP!$P337="TH"),TONGHOP!$X337,"")</f>
        <v/>
      </c>
      <c r="K337" s="138" t="str">
        <f>IF(AND(TONGHOP!$O337="KTHP",TONGHOP!$P337="TH"),TONGHOP!$Y337,"")</f>
        <v/>
      </c>
      <c r="L337" s="138" t="str">
        <f>IF(AND(TONGHOP!$O337="KTHP",TONGHOP!$P337="TH"),TONGHOP!$Z337,"")</f>
        <v/>
      </c>
      <c r="M337" s="139" t="str">
        <f>IF(AND(TONGHOP!$O337="ThiTN",OR(TONGHOP!$P337="LT",TONGHOP!$P337="TN"),TONGHOP!$X337&lt;&gt;""),TONGHOP!$X337,"")</f>
        <v/>
      </c>
      <c r="N337" s="139" t="str">
        <f>IF(AND(TONGHOP!$O337="ThiTN",OR(TONGHOP!$P337="LT",TONGHOP!$P337="TN"),TONGHOP!$Y337&lt;&gt;""),TONGHOP!$Y337,"")</f>
        <v/>
      </c>
      <c r="O337" s="139" t="str">
        <f>IF(AND(TONGHOP!$O337="ThiTN",OR(TONGHOP!$P337="LT",TONGHOP!$P337="TN"),TONGHOP!$Z337&lt;&gt;""),TONGHOP!$Z337,"")</f>
        <v/>
      </c>
      <c r="P337" s="139" t="str">
        <f>IF(AND(TONGHOP!$O337="ThiTN",TONGHOP!$P337="VĐ",TONGHOP!$X337&lt;&gt;""),TONGHOP!$X337,"")</f>
        <v/>
      </c>
      <c r="Q337" s="139" t="str">
        <f>IF(AND(TONGHOP!$O337="ThiTN",TONGHOP!$P337="VĐ",TONGHOP!$Y337&lt;&gt;""),TONGHOP!$Y337,"")</f>
        <v/>
      </c>
      <c r="R337" s="139" t="str">
        <f>IF(AND(TONGHOP!$O337="ThiTN",TONGHOP!$P337="VĐ",TONGHOP!$Z337&lt;&gt;""),TONGHOP!$Z337,"")</f>
        <v/>
      </c>
      <c r="S337" s="137" t="str">
        <f>IF(AND(TONGHOP!$O337="ThiTN",TONGHOP!$P337="TH",TONGHOP!$X337&lt;&gt;""),TONGHOP!$X337,"")</f>
        <v/>
      </c>
      <c r="T337" s="137" t="str">
        <f>IF(AND(TONGHOP!$O337="ThiTN",TONGHOP!$P337="TH",TONGHOP!$Y337&lt;&gt;""),TONGHOP!$Y337,"")</f>
        <v/>
      </c>
      <c r="U337" s="137" t="str">
        <f>IF(AND(TONGHOP!$O337="ThiTN",TONGHOP!$P337="TH",TONGHOP!$Z337&lt;&gt;""),TONGHOP!$Z337,"")</f>
        <v/>
      </c>
    </row>
    <row r="338" spans="1:21">
      <c r="A338" s="139" t="str">
        <f>IF(AND(TONGHOP!$O338="KTHP",OR(TONGHOP!$P338="LT",TONGHOP!$P338="TN"),TONGHOP!$X338&lt;&gt;""),TONGHOP!$X338,"")</f>
        <v>Võ Phước Quang</v>
      </c>
      <c r="B338" s="139" t="str">
        <f>IF(AND(TONGHOP!$O338="KTHP",OR(TONGHOP!$P338="LT",TONGHOP!$P338="TN"),TONGHOP!$Y338&lt;&gt;""),TONGHOP!$Y338,"")</f>
        <v>Phan Văn Hòa</v>
      </c>
      <c r="C338" s="139">
        <f>IF(AND(TONGHOP!$O338="KTHP",OR(TONGHOP!$P338="LT",TONGHOP!$P338="TN"),TONGHOP!$Z338&lt;&gt;""),TONGHOP!$Z338,"")</f>
        <v>31</v>
      </c>
      <c r="D338" s="139" t="str">
        <f>IF(AND(TONGHOP!$O338="KTHP",TONGHOP!$P338="VĐ"),TONGHOP!$X338,"")</f>
        <v/>
      </c>
      <c r="E338" s="138" t="str">
        <f>IF(AND(TONGHOP!$O338="KTHP",TONGHOP!$P338="VĐ"),TONGHOP!$Y338,"")</f>
        <v/>
      </c>
      <c r="F338" s="138" t="str">
        <f>IF(AND(TONGHOP!$O338="KTHP",TONGHOP!$P338="VĐ"),TONGHOP!$Z338,"")</f>
        <v/>
      </c>
      <c r="G338" s="139" t="str">
        <f>IF(AND(TONGHOP!$O338="KTHP",TONGHOP!$P338="TL"),TONGHOP!$X338,"")</f>
        <v/>
      </c>
      <c r="H338" s="138" t="str">
        <f>IF(AND(TONGHOP!$O338="KTHP",TONGHOP!$P338="TL"),TONGHOP!$Y338,"")</f>
        <v/>
      </c>
      <c r="I338" s="138" t="str">
        <f>IF(AND(TONGHOP!$O338="KTHP",TONGHOP!$P338="TL"),TONGHOP!$Z338,"")</f>
        <v/>
      </c>
      <c r="J338" s="139" t="str">
        <f>IF(AND(TONGHOP!$O338="KTHP",TONGHOP!$P338="TH"),TONGHOP!$X338,"")</f>
        <v/>
      </c>
      <c r="K338" s="138" t="str">
        <f>IF(AND(TONGHOP!$O338="KTHP",TONGHOP!$P338="TH"),TONGHOP!$Y338,"")</f>
        <v/>
      </c>
      <c r="L338" s="138" t="str">
        <f>IF(AND(TONGHOP!$O338="KTHP",TONGHOP!$P338="TH"),TONGHOP!$Z338,"")</f>
        <v/>
      </c>
      <c r="M338" s="139" t="str">
        <f>IF(AND(TONGHOP!$O338="ThiTN",OR(TONGHOP!$P338="LT",TONGHOP!$P338="TN"),TONGHOP!$X338&lt;&gt;""),TONGHOP!$X338,"")</f>
        <v/>
      </c>
      <c r="N338" s="139" t="str">
        <f>IF(AND(TONGHOP!$O338="ThiTN",OR(TONGHOP!$P338="LT",TONGHOP!$P338="TN"),TONGHOP!$Y338&lt;&gt;""),TONGHOP!$Y338,"")</f>
        <v/>
      </c>
      <c r="O338" s="139" t="str">
        <f>IF(AND(TONGHOP!$O338="ThiTN",OR(TONGHOP!$P338="LT",TONGHOP!$P338="TN"),TONGHOP!$Z338&lt;&gt;""),TONGHOP!$Z338,"")</f>
        <v/>
      </c>
      <c r="P338" s="139" t="str">
        <f>IF(AND(TONGHOP!$O338="ThiTN",TONGHOP!$P338="VĐ",TONGHOP!$X338&lt;&gt;""),TONGHOP!$X338,"")</f>
        <v/>
      </c>
      <c r="Q338" s="139" t="str">
        <f>IF(AND(TONGHOP!$O338="ThiTN",TONGHOP!$P338="VĐ",TONGHOP!$Y338&lt;&gt;""),TONGHOP!$Y338,"")</f>
        <v/>
      </c>
      <c r="R338" s="139" t="str">
        <f>IF(AND(TONGHOP!$O338="ThiTN",TONGHOP!$P338="VĐ",TONGHOP!$Z338&lt;&gt;""),TONGHOP!$Z338,"")</f>
        <v/>
      </c>
      <c r="S338" s="137" t="str">
        <f>IF(AND(TONGHOP!$O338="ThiTN",TONGHOP!$P338="TH",TONGHOP!$X338&lt;&gt;""),TONGHOP!$X338,"")</f>
        <v/>
      </c>
      <c r="T338" s="137" t="str">
        <f>IF(AND(TONGHOP!$O338="ThiTN",TONGHOP!$P338="TH",TONGHOP!$Y338&lt;&gt;""),TONGHOP!$Y338,"")</f>
        <v/>
      </c>
      <c r="U338" s="137" t="str">
        <f>IF(AND(TONGHOP!$O338="ThiTN",TONGHOP!$P338="TH",TONGHOP!$Z338&lt;&gt;""),TONGHOP!$Z338,"")</f>
        <v/>
      </c>
    </row>
    <row r="339" spans="1:21">
      <c r="A339" s="139" t="str">
        <f>IF(AND(TONGHOP!$O339="KTHP",OR(TONGHOP!$P339="LT",TONGHOP!$P339="TN"),TONGHOP!$X339&lt;&gt;""),TONGHOP!$X339,"")</f>
        <v>Võ Đắc Thịnh</v>
      </c>
      <c r="B339" s="139" t="str">
        <f>IF(AND(TONGHOP!$O339="KTHP",OR(TONGHOP!$P339="LT",TONGHOP!$P339="TN"),TONGHOP!$Y339&lt;&gt;""),TONGHOP!$Y339,"")</f>
        <v>Phạm Nguyễn Đức Trung</v>
      </c>
      <c r="C339" s="139">
        <f>IF(AND(TONGHOP!$O339="KTHP",OR(TONGHOP!$P339="LT",TONGHOP!$P339="TN"),TONGHOP!$Z339&lt;&gt;""),TONGHOP!$Z339,"")</f>
        <v>15</v>
      </c>
      <c r="D339" s="139" t="str">
        <f>IF(AND(TONGHOP!$O339="KTHP",TONGHOP!$P339="VĐ"),TONGHOP!$X339,"")</f>
        <v/>
      </c>
      <c r="E339" s="138" t="str">
        <f>IF(AND(TONGHOP!$O339="KTHP",TONGHOP!$P339="VĐ"),TONGHOP!$Y339,"")</f>
        <v/>
      </c>
      <c r="F339" s="138" t="str">
        <f>IF(AND(TONGHOP!$O339="KTHP",TONGHOP!$P339="VĐ"),TONGHOP!$Z339,"")</f>
        <v/>
      </c>
      <c r="G339" s="139" t="str">
        <f>IF(AND(TONGHOP!$O339="KTHP",TONGHOP!$P339="TL"),TONGHOP!$X339,"")</f>
        <v/>
      </c>
      <c r="H339" s="138" t="str">
        <f>IF(AND(TONGHOP!$O339="KTHP",TONGHOP!$P339="TL"),TONGHOP!$Y339,"")</f>
        <v/>
      </c>
      <c r="I339" s="138" t="str">
        <f>IF(AND(TONGHOP!$O339="KTHP",TONGHOP!$P339="TL"),TONGHOP!$Z339,"")</f>
        <v/>
      </c>
      <c r="J339" s="139" t="str">
        <f>IF(AND(TONGHOP!$O339="KTHP",TONGHOP!$P339="TH"),TONGHOP!$X339,"")</f>
        <v/>
      </c>
      <c r="K339" s="138" t="str">
        <f>IF(AND(TONGHOP!$O339="KTHP",TONGHOP!$P339="TH"),TONGHOP!$Y339,"")</f>
        <v/>
      </c>
      <c r="L339" s="138" t="str">
        <f>IF(AND(TONGHOP!$O339="KTHP",TONGHOP!$P339="TH"),TONGHOP!$Z339,"")</f>
        <v/>
      </c>
      <c r="M339" s="139" t="str">
        <f>IF(AND(TONGHOP!$O339="ThiTN",OR(TONGHOP!$P339="LT",TONGHOP!$P339="TN"),TONGHOP!$X339&lt;&gt;""),TONGHOP!$X339,"")</f>
        <v/>
      </c>
      <c r="N339" s="139" t="str">
        <f>IF(AND(TONGHOP!$O339="ThiTN",OR(TONGHOP!$P339="LT",TONGHOP!$P339="TN"),TONGHOP!$Y339&lt;&gt;""),TONGHOP!$Y339,"")</f>
        <v/>
      </c>
      <c r="O339" s="139" t="str">
        <f>IF(AND(TONGHOP!$O339="ThiTN",OR(TONGHOP!$P339="LT",TONGHOP!$P339="TN"),TONGHOP!$Z339&lt;&gt;""),TONGHOP!$Z339,"")</f>
        <v/>
      </c>
      <c r="P339" s="139" t="str">
        <f>IF(AND(TONGHOP!$O339="ThiTN",TONGHOP!$P339="VĐ",TONGHOP!$X339&lt;&gt;""),TONGHOP!$X339,"")</f>
        <v/>
      </c>
      <c r="Q339" s="139" t="str">
        <f>IF(AND(TONGHOP!$O339="ThiTN",TONGHOP!$P339="VĐ",TONGHOP!$Y339&lt;&gt;""),TONGHOP!$Y339,"")</f>
        <v/>
      </c>
      <c r="R339" s="139" t="str">
        <f>IF(AND(TONGHOP!$O339="ThiTN",TONGHOP!$P339="VĐ",TONGHOP!$Z339&lt;&gt;""),TONGHOP!$Z339,"")</f>
        <v/>
      </c>
      <c r="S339" s="137" t="str">
        <f>IF(AND(TONGHOP!$O339="ThiTN",TONGHOP!$P339="TH",TONGHOP!$X339&lt;&gt;""),TONGHOP!$X339,"")</f>
        <v/>
      </c>
      <c r="T339" s="137" t="str">
        <f>IF(AND(TONGHOP!$O339="ThiTN",TONGHOP!$P339="TH",TONGHOP!$Y339&lt;&gt;""),TONGHOP!$Y339,"")</f>
        <v/>
      </c>
      <c r="U339" s="137" t="str">
        <f>IF(AND(TONGHOP!$O339="ThiTN",TONGHOP!$P339="TH",TONGHOP!$Z339&lt;&gt;""),TONGHOP!$Z339,"")</f>
        <v/>
      </c>
    </row>
    <row r="340" spans="1:21">
      <c r="A340" s="139" t="str">
        <f>IF(AND(TONGHOP!$O340="KTHP",OR(TONGHOP!$P340="LT",TONGHOP!$P340="TN"),TONGHOP!$X340&lt;&gt;""),TONGHOP!$X340,"")</f>
        <v>Lê Thanh Thuận (TG)</v>
      </c>
      <c r="B340" s="139" t="str">
        <f>IF(AND(TONGHOP!$O340="KTHP",OR(TONGHOP!$P340="LT",TONGHOP!$P340="TN"),TONGHOP!$Y340&lt;&gt;""),TONGHOP!$Y340,"")</f>
        <v>Trần Minh Thông</v>
      </c>
      <c r="C340" s="139">
        <f>IF(AND(TONGHOP!$O340="KTHP",OR(TONGHOP!$P340="LT",TONGHOP!$P340="TN"),TONGHOP!$Z340&lt;&gt;""),TONGHOP!$Z340,"")</f>
        <v>15</v>
      </c>
      <c r="D340" s="139" t="str">
        <f>IF(AND(TONGHOP!$O340="KTHP",TONGHOP!$P340="VĐ"),TONGHOP!$X340,"")</f>
        <v/>
      </c>
      <c r="E340" s="138" t="str">
        <f>IF(AND(TONGHOP!$O340="KTHP",TONGHOP!$P340="VĐ"),TONGHOP!$Y340,"")</f>
        <v/>
      </c>
      <c r="F340" s="138" t="str">
        <f>IF(AND(TONGHOP!$O340="KTHP",TONGHOP!$P340="VĐ"),TONGHOP!$Z340,"")</f>
        <v/>
      </c>
      <c r="G340" s="139" t="str">
        <f>IF(AND(TONGHOP!$O340="KTHP",TONGHOP!$P340="TL"),TONGHOP!$X340,"")</f>
        <v/>
      </c>
      <c r="H340" s="138" t="str">
        <f>IF(AND(TONGHOP!$O340="KTHP",TONGHOP!$P340="TL"),TONGHOP!$Y340,"")</f>
        <v/>
      </c>
      <c r="I340" s="138" t="str">
        <f>IF(AND(TONGHOP!$O340="KTHP",TONGHOP!$P340="TL"),TONGHOP!$Z340,"")</f>
        <v/>
      </c>
      <c r="J340" s="139" t="str">
        <f>IF(AND(TONGHOP!$O340="KTHP",TONGHOP!$P340="TH"),TONGHOP!$X340,"")</f>
        <v/>
      </c>
      <c r="K340" s="138" t="str">
        <f>IF(AND(TONGHOP!$O340="KTHP",TONGHOP!$P340="TH"),TONGHOP!$Y340,"")</f>
        <v/>
      </c>
      <c r="L340" s="138" t="str">
        <f>IF(AND(TONGHOP!$O340="KTHP",TONGHOP!$P340="TH"),TONGHOP!$Z340,"")</f>
        <v/>
      </c>
      <c r="M340" s="139" t="str">
        <f>IF(AND(TONGHOP!$O340="ThiTN",OR(TONGHOP!$P340="LT",TONGHOP!$P340="TN"),TONGHOP!$X340&lt;&gt;""),TONGHOP!$X340,"")</f>
        <v/>
      </c>
      <c r="N340" s="139" t="str">
        <f>IF(AND(TONGHOP!$O340="ThiTN",OR(TONGHOP!$P340="LT",TONGHOP!$P340="TN"),TONGHOP!$Y340&lt;&gt;""),TONGHOP!$Y340,"")</f>
        <v/>
      </c>
      <c r="O340" s="139" t="str">
        <f>IF(AND(TONGHOP!$O340="ThiTN",OR(TONGHOP!$P340="LT",TONGHOP!$P340="TN"),TONGHOP!$Z340&lt;&gt;""),TONGHOP!$Z340,"")</f>
        <v/>
      </c>
      <c r="P340" s="139" t="str">
        <f>IF(AND(TONGHOP!$O340="ThiTN",TONGHOP!$P340="VĐ",TONGHOP!$X340&lt;&gt;""),TONGHOP!$X340,"")</f>
        <v/>
      </c>
      <c r="Q340" s="139" t="str">
        <f>IF(AND(TONGHOP!$O340="ThiTN",TONGHOP!$P340="VĐ",TONGHOP!$Y340&lt;&gt;""),TONGHOP!$Y340,"")</f>
        <v/>
      </c>
      <c r="R340" s="139" t="str">
        <f>IF(AND(TONGHOP!$O340="ThiTN",TONGHOP!$P340="VĐ",TONGHOP!$Z340&lt;&gt;""),TONGHOP!$Z340,"")</f>
        <v/>
      </c>
      <c r="S340" s="137" t="str">
        <f>IF(AND(TONGHOP!$O340="ThiTN",TONGHOP!$P340="TH",TONGHOP!$X340&lt;&gt;""),TONGHOP!$X340,"")</f>
        <v/>
      </c>
      <c r="T340" s="137" t="str">
        <f>IF(AND(TONGHOP!$O340="ThiTN",TONGHOP!$P340="TH",TONGHOP!$Y340&lt;&gt;""),TONGHOP!$Y340,"")</f>
        <v/>
      </c>
      <c r="U340" s="137" t="str">
        <f>IF(AND(TONGHOP!$O340="ThiTN",TONGHOP!$P340="TH",TONGHOP!$Z340&lt;&gt;""),TONGHOP!$Z340,"")</f>
        <v/>
      </c>
    </row>
    <row r="341" spans="1:21">
      <c r="A341" s="139" t="str">
        <f>IF(AND(TONGHOP!$O341="KTHP",OR(TONGHOP!$P341="LT",TONGHOP!$P341="TN"),TONGHOP!$X341&lt;&gt;""),TONGHOP!$X341,"")</f>
        <v>Nguyễn Thị Bảo Trân</v>
      </c>
      <c r="B341" s="139" t="str">
        <f>IF(AND(TONGHOP!$O341="KTHP",OR(TONGHOP!$P341="LT",TONGHOP!$P341="TN"),TONGHOP!$Y341&lt;&gt;""),TONGHOP!$Y341,"")</f>
        <v>Đinh Trần Phương Thảo</v>
      </c>
      <c r="C341" s="139">
        <f>IF(AND(TONGHOP!$O341="KTHP",OR(TONGHOP!$P341="LT",TONGHOP!$P341="TN"),TONGHOP!$Z341&lt;&gt;""),TONGHOP!$Z341,"")</f>
        <v>34</v>
      </c>
      <c r="D341" s="139" t="str">
        <f>IF(AND(TONGHOP!$O341="KTHP",TONGHOP!$P341="VĐ"),TONGHOP!$X341,"")</f>
        <v/>
      </c>
      <c r="E341" s="138" t="str">
        <f>IF(AND(TONGHOP!$O341="KTHP",TONGHOP!$P341="VĐ"),TONGHOP!$Y341,"")</f>
        <v/>
      </c>
      <c r="F341" s="138" t="str">
        <f>IF(AND(TONGHOP!$O341="KTHP",TONGHOP!$P341="VĐ"),TONGHOP!$Z341,"")</f>
        <v/>
      </c>
      <c r="G341" s="139" t="str">
        <f>IF(AND(TONGHOP!$O341="KTHP",TONGHOP!$P341="TL"),TONGHOP!$X341,"")</f>
        <v/>
      </c>
      <c r="H341" s="138" t="str">
        <f>IF(AND(TONGHOP!$O341="KTHP",TONGHOP!$P341="TL"),TONGHOP!$Y341,"")</f>
        <v/>
      </c>
      <c r="I341" s="138" t="str">
        <f>IF(AND(TONGHOP!$O341="KTHP",TONGHOP!$P341="TL"),TONGHOP!$Z341,"")</f>
        <v/>
      </c>
      <c r="J341" s="139" t="str">
        <f>IF(AND(TONGHOP!$O341="KTHP",TONGHOP!$P341="TH"),TONGHOP!$X341,"")</f>
        <v/>
      </c>
      <c r="K341" s="138" t="str">
        <f>IF(AND(TONGHOP!$O341="KTHP",TONGHOP!$P341="TH"),TONGHOP!$Y341,"")</f>
        <v/>
      </c>
      <c r="L341" s="138" t="str">
        <f>IF(AND(TONGHOP!$O341="KTHP",TONGHOP!$P341="TH"),TONGHOP!$Z341,"")</f>
        <v/>
      </c>
      <c r="M341" s="139" t="str">
        <f>IF(AND(TONGHOP!$O341="ThiTN",OR(TONGHOP!$P341="LT",TONGHOP!$P341="TN"),TONGHOP!$X341&lt;&gt;""),TONGHOP!$X341,"")</f>
        <v/>
      </c>
      <c r="N341" s="139" t="str">
        <f>IF(AND(TONGHOP!$O341="ThiTN",OR(TONGHOP!$P341="LT",TONGHOP!$P341="TN"),TONGHOP!$Y341&lt;&gt;""),TONGHOP!$Y341,"")</f>
        <v/>
      </c>
      <c r="O341" s="139" t="str">
        <f>IF(AND(TONGHOP!$O341="ThiTN",OR(TONGHOP!$P341="LT",TONGHOP!$P341="TN"),TONGHOP!$Z341&lt;&gt;""),TONGHOP!$Z341,"")</f>
        <v/>
      </c>
      <c r="P341" s="139" t="str">
        <f>IF(AND(TONGHOP!$O341="ThiTN",TONGHOP!$P341="VĐ",TONGHOP!$X341&lt;&gt;""),TONGHOP!$X341,"")</f>
        <v/>
      </c>
      <c r="Q341" s="139" t="str">
        <f>IF(AND(TONGHOP!$O341="ThiTN",TONGHOP!$P341="VĐ",TONGHOP!$Y341&lt;&gt;""),TONGHOP!$Y341,"")</f>
        <v/>
      </c>
      <c r="R341" s="139" t="str">
        <f>IF(AND(TONGHOP!$O341="ThiTN",TONGHOP!$P341="VĐ",TONGHOP!$Z341&lt;&gt;""),TONGHOP!$Z341,"")</f>
        <v/>
      </c>
      <c r="S341" s="137" t="str">
        <f>IF(AND(TONGHOP!$O341="ThiTN",TONGHOP!$P341="TH",TONGHOP!$X341&lt;&gt;""),TONGHOP!$X341,"")</f>
        <v/>
      </c>
      <c r="T341" s="137" t="str">
        <f>IF(AND(TONGHOP!$O341="ThiTN",TONGHOP!$P341="TH",TONGHOP!$Y341&lt;&gt;""),TONGHOP!$Y341,"")</f>
        <v/>
      </c>
      <c r="U341" s="137" t="str">
        <f>IF(AND(TONGHOP!$O341="ThiTN",TONGHOP!$P341="TH",TONGHOP!$Z341&lt;&gt;""),TONGHOP!$Z341,"")</f>
        <v/>
      </c>
    </row>
    <row r="342" spans="1:21">
      <c r="A342" s="139" t="str">
        <f>IF(AND(TONGHOP!$O342="KTHP",OR(TONGHOP!$P342="LT",TONGHOP!$P342="TN"),TONGHOP!$X342&lt;&gt;""),TONGHOP!$X342,"")</f>
        <v>Triệu Phú Nguyên</v>
      </c>
      <c r="B342" s="139" t="str">
        <f>IF(AND(TONGHOP!$O342="KTHP",OR(TONGHOP!$P342="LT",TONGHOP!$P342="TN"),TONGHOP!$Y342&lt;&gt;""),TONGHOP!$Y342,"")</f>
        <v>Võ Đắc Thịnh</v>
      </c>
      <c r="C342" s="139">
        <f>IF(AND(TONGHOP!$O342="KTHP",OR(TONGHOP!$P342="LT",TONGHOP!$P342="TN"),TONGHOP!$Z342&lt;&gt;""),TONGHOP!$Z342,"")</f>
        <v>34</v>
      </c>
      <c r="D342" s="139" t="str">
        <f>IF(AND(TONGHOP!$O342="KTHP",TONGHOP!$P342="VĐ"),TONGHOP!$X342,"")</f>
        <v/>
      </c>
      <c r="E342" s="138" t="str">
        <f>IF(AND(TONGHOP!$O342="KTHP",TONGHOP!$P342="VĐ"),TONGHOP!$Y342,"")</f>
        <v/>
      </c>
      <c r="F342" s="138" t="str">
        <f>IF(AND(TONGHOP!$O342="KTHP",TONGHOP!$P342="VĐ"),TONGHOP!$Z342,"")</f>
        <v/>
      </c>
      <c r="G342" s="139" t="str">
        <f>IF(AND(TONGHOP!$O342="KTHP",TONGHOP!$P342="TL"),TONGHOP!$X342,"")</f>
        <v/>
      </c>
      <c r="H342" s="138" t="str">
        <f>IF(AND(TONGHOP!$O342="KTHP",TONGHOP!$P342="TL"),TONGHOP!$Y342,"")</f>
        <v/>
      </c>
      <c r="I342" s="138" t="str">
        <f>IF(AND(TONGHOP!$O342="KTHP",TONGHOP!$P342="TL"),TONGHOP!$Z342,"")</f>
        <v/>
      </c>
      <c r="J342" s="139" t="str">
        <f>IF(AND(TONGHOP!$O342="KTHP",TONGHOP!$P342="TH"),TONGHOP!$X342,"")</f>
        <v/>
      </c>
      <c r="K342" s="138" t="str">
        <f>IF(AND(TONGHOP!$O342="KTHP",TONGHOP!$P342="TH"),TONGHOP!$Y342,"")</f>
        <v/>
      </c>
      <c r="L342" s="138" t="str">
        <f>IF(AND(TONGHOP!$O342="KTHP",TONGHOP!$P342="TH"),TONGHOP!$Z342,"")</f>
        <v/>
      </c>
      <c r="M342" s="139" t="str">
        <f>IF(AND(TONGHOP!$O342="ThiTN",OR(TONGHOP!$P342="LT",TONGHOP!$P342="TN"),TONGHOP!$X342&lt;&gt;""),TONGHOP!$X342,"")</f>
        <v/>
      </c>
      <c r="N342" s="139" t="str">
        <f>IF(AND(TONGHOP!$O342="ThiTN",OR(TONGHOP!$P342="LT",TONGHOP!$P342="TN"),TONGHOP!$Y342&lt;&gt;""),TONGHOP!$Y342,"")</f>
        <v/>
      </c>
      <c r="O342" s="139" t="str">
        <f>IF(AND(TONGHOP!$O342="ThiTN",OR(TONGHOP!$P342="LT",TONGHOP!$P342="TN"),TONGHOP!$Z342&lt;&gt;""),TONGHOP!$Z342,"")</f>
        <v/>
      </c>
      <c r="P342" s="139" t="str">
        <f>IF(AND(TONGHOP!$O342="ThiTN",TONGHOP!$P342="VĐ",TONGHOP!$X342&lt;&gt;""),TONGHOP!$X342,"")</f>
        <v/>
      </c>
      <c r="Q342" s="139" t="str">
        <f>IF(AND(TONGHOP!$O342="ThiTN",TONGHOP!$P342="VĐ",TONGHOP!$Y342&lt;&gt;""),TONGHOP!$Y342,"")</f>
        <v/>
      </c>
      <c r="R342" s="139" t="str">
        <f>IF(AND(TONGHOP!$O342="ThiTN",TONGHOP!$P342="VĐ",TONGHOP!$Z342&lt;&gt;""),TONGHOP!$Z342,"")</f>
        <v/>
      </c>
      <c r="S342" s="137" t="str">
        <f>IF(AND(TONGHOP!$O342="ThiTN",TONGHOP!$P342="TH",TONGHOP!$X342&lt;&gt;""),TONGHOP!$X342,"")</f>
        <v/>
      </c>
      <c r="T342" s="137" t="str">
        <f>IF(AND(TONGHOP!$O342="ThiTN",TONGHOP!$P342="TH",TONGHOP!$Y342&lt;&gt;""),TONGHOP!$Y342,"")</f>
        <v/>
      </c>
      <c r="U342" s="137" t="str">
        <f>IF(AND(TONGHOP!$O342="ThiTN",TONGHOP!$P342="TH",TONGHOP!$Z342&lt;&gt;""),TONGHOP!$Z342,"")</f>
        <v/>
      </c>
    </row>
    <row r="343" spans="1:21">
      <c r="A343" s="139" t="str">
        <f>IF(AND(TONGHOP!$O343="KTHP",OR(TONGHOP!$P343="LT",TONGHOP!$P343="TN"),TONGHOP!$X343&lt;&gt;""),TONGHOP!$X343,"")</f>
        <v>Võ Đắc Thịnh</v>
      </c>
      <c r="B343" s="139" t="str">
        <f>IF(AND(TONGHOP!$O343="KTHP",OR(TONGHOP!$P343="LT",TONGHOP!$P343="TN"),TONGHOP!$Y343&lt;&gt;""),TONGHOP!$Y343,"")</f>
        <v>Triệu Phú Nguyên</v>
      </c>
      <c r="C343" s="139">
        <f>IF(AND(TONGHOP!$O343="KTHP",OR(TONGHOP!$P343="LT",TONGHOP!$P343="TN"),TONGHOP!$Z343&lt;&gt;""),TONGHOP!$Z343,"")</f>
        <v>32</v>
      </c>
      <c r="D343" s="139" t="str">
        <f>IF(AND(TONGHOP!$O343="KTHP",TONGHOP!$P343="VĐ"),TONGHOP!$X343,"")</f>
        <v/>
      </c>
      <c r="E343" s="138" t="str">
        <f>IF(AND(TONGHOP!$O343="KTHP",TONGHOP!$P343="VĐ"),TONGHOP!$Y343,"")</f>
        <v/>
      </c>
      <c r="F343" s="138" t="str">
        <f>IF(AND(TONGHOP!$O343="KTHP",TONGHOP!$P343="VĐ"),TONGHOP!$Z343,"")</f>
        <v/>
      </c>
      <c r="G343" s="139" t="str">
        <f>IF(AND(TONGHOP!$O343="KTHP",TONGHOP!$P343="TL"),TONGHOP!$X343,"")</f>
        <v/>
      </c>
      <c r="H343" s="138" t="str">
        <f>IF(AND(TONGHOP!$O343="KTHP",TONGHOP!$P343="TL"),TONGHOP!$Y343,"")</f>
        <v/>
      </c>
      <c r="I343" s="138" t="str">
        <f>IF(AND(TONGHOP!$O343="KTHP",TONGHOP!$P343="TL"),TONGHOP!$Z343,"")</f>
        <v/>
      </c>
      <c r="J343" s="139" t="str">
        <f>IF(AND(TONGHOP!$O343="KTHP",TONGHOP!$P343="TH"),TONGHOP!$X343,"")</f>
        <v/>
      </c>
      <c r="K343" s="138" t="str">
        <f>IF(AND(TONGHOP!$O343="KTHP",TONGHOP!$P343="TH"),TONGHOP!$Y343,"")</f>
        <v/>
      </c>
      <c r="L343" s="138" t="str">
        <f>IF(AND(TONGHOP!$O343="KTHP",TONGHOP!$P343="TH"),TONGHOP!$Z343,"")</f>
        <v/>
      </c>
      <c r="M343" s="139" t="str">
        <f>IF(AND(TONGHOP!$O343="ThiTN",OR(TONGHOP!$P343="LT",TONGHOP!$P343="TN"),TONGHOP!$X343&lt;&gt;""),TONGHOP!$X343,"")</f>
        <v/>
      </c>
      <c r="N343" s="139" t="str">
        <f>IF(AND(TONGHOP!$O343="ThiTN",OR(TONGHOP!$P343="LT",TONGHOP!$P343="TN"),TONGHOP!$Y343&lt;&gt;""),TONGHOP!$Y343,"")</f>
        <v/>
      </c>
      <c r="O343" s="139" t="str">
        <f>IF(AND(TONGHOP!$O343="ThiTN",OR(TONGHOP!$P343="LT",TONGHOP!$P343="TN"),TONGHOP!$Z343&lt;&gt;""),TONGHOP!$Z343,"")</f>
        <v/>
      </c>
      <c r="P343" s="139" t="str">
        <f>IF(AND(TONGHOP!$O343="ThiTN",TONGHOP!$P343="VĐ",TONGHOP!$X343&lt;&gt;""),TONGHOP!$X343,"")</f>
        <v/>
      </c>
      <c r="Q343" s="139" t="str">
        <f>IF(AND(TONGHOP!$O343="ThiTN",TONGHOP!$P343="VĐ",TONGHOP!$Y343&lt;&gt;""),TONGHOP!$Y343,"")</f>
        <v/>
      </c>
      <c r="R343" s="139" t="str">
        <f>IF(AND(TONGHOP!$O343="ThiTN",TONGHOP!$P343="VĐ",TONGHOP!$Z343&lt;&gt;""),TONGHOP!$Z343,"")</f>
        <v/>
      </c>
      <c r="S343" s="137" t="str">
        <f>IF(AND(TONGHOP!$O343="ThiTN",TONGHOP!$P343="TH",TONGHOP!$X343&lt;&gt;""),TONGHOP!$X343,"")</f>
        <v/>
      </c>
      <c r="T343" s="137" t="str">
        <f>IF(AND(TONGHOP!$O343="ThiTN",TONGHOP!$P343="TH",TONGHOP!$Y343&lt;&gt;""),TONGHOP!$Y343,"")</f>
        <v/>
      </c>
      <c r="U343" s="137" t="str">
        <f>IF(AND(TONGHOP!$O343="ThiTN",TONGHOP!$P343="TH",TONGHOP!$Z343&lt;&gt;""),TONGHOP!$Z343,"")</f>
        <v/>
      </c>
    </row>
    <row r="344" spans="1:21">
      <c r="A344" s="139" t="str">
        <f>IF(AND(TONGHOP!$O344="KTHP",OR(TONGHOP!$P344="LT",TONGHOP!$P344="TN"),TONGHOP!$X344&lt;&gt;""),TONGHOP!$X344,"")</f>
        <v>Triệu Phú Nguyên</v>
      </c>
      <c r="B344" s="139" t="str">
        <f>IF(AND(TONGHOP!$O344="KTHP",OR(TONGHOP!$P344="LT",TONGHOP!$P344="TN"),TONGHOP!$Y344&lt;&gt;""),TONGHOP!$Y344,"")</f>
        <v>Võ Đắc Thịnh</v>
      </c>
      <c r="C344" s="139">
        <f>IF(AND(TONGHOP!$O344="KTHP",OR(TONGHOP!$P344="LT",TONGHOP!$P344="TN"),TONGHOP!$Z344&lt;&gt;""),TONGHOP!$Z344,"")</f>
        <v>35</v>
      </c>
      <c r="D344" s="139" t="str">
        <f>IF(AND(TONGHOP!$O344="KTHP",TONGHOP!$P344="VĐ"),TONGHOP!$X344,"")</f>
        <v/>
      </c>
      <c r="E344" s="138" t="str">
        <f>IF(AND(TONGHOP!$O344="KTHP",TONGHOP!$P344="VĐ"),TONGHOP!$Y344,"")</f>
        <v/>
      </c>
      <c r="F344" s="138" t="str">
        <f>IF(AND(TONGHOP!$O344="KTHP",TONGHOP!$P344="VĐ"),TONGHOP!$Z344,"")</f>
        <v/>
      </c>
      <c r="G344" s="139" t="str">
        <f>IF(AND(TONGHOP!$O344="KTHP",TONGHOP!$P344="TL"),TONGHOP!$X344,"")</f>
        <v/>
      </c>
      <c r="H344" s="138" t="str">
        <f>IF(AND(TONGHOP!$O344="KTHP",TONGHOP!$P344="TL"),TONGHOP!$Y344,"")</f>
        <v/>
      </c>
      <c r="I344" s="138" t="str">
        <f>IF(AND(TONGHOP!$O344="KTHP",TONGHOP!$P344="TL"),TONGHOP!$Z344,"")</f>
        <v/>
      </c>
      <c r="J344" s="139" t="str">
        <f>IF(AND(TONGHOP!$O344="KTHP",TONGHOP!$P344="TH"),TONGHOP!$X344,"")</f>
        <v/>
      </c>
      <c r="K344" s="138" t="str">
        <f>IF(AND(TONGHOP!$O344="KTHP",TONGHOP!$P344="TH"),TONGHOP!$Y344,"")</f>
        <v/>
      </c>
      <c r="L344" s="138" t="str">
        <f>IF(AND(TONGHOP!$O344="KTHP",TONGHOP!$P344="TH"),TONGHOP!$Z344,"")</f>
        <v/>
      </c>
      <c r="M344" s="139" t="str">
        <f>IF(AND(TONGHOP!$O344="ThiTN",OR(TONGHOP!$P344="LT",TONGHOP!$P344="TN"),TONGHOP!$X344&lt;&gt;""),TONGHOP!$X344,"")</f>
        <v/>
      </c>
      <c r="N344" s="139" t="str">
        <f>IF(AND(TONGHOP!$O344="ThiTN",OR(TONGHOP!$P344="LT",TONGHOP!$P344="TN"),TONGHOP!$Y344&lt;&gt;""),TONGHOP!$Y344,"")</f>
        <v/>
      </c>
      <c r="O344" s="139" t="str">
        <f>IF(AND(TONGHOP!$O344="ThiTN",OR(TONGHOP!$P344="LT",TONGHOP!$P344="TN"),TONGHOP!$Z344&lt;&gt;""),TONGHOP!$Z344,"")</f>
        <v/>
      </c>
      <c r="P344" s="139" t="str">
        <f>IF(AND(TONGHOP!$O344="ThiTN",TONGHOP!$P344="VĐ",TONGHOP!$X344&lt;&gt;""),TONGHOP!$X344,"")</f>
        <v/>
      </c>
      <c r="Q344" s="139" t="str">
        <f>IF(AND(TONGHOP!$O344="ThiTN",TONGHOP!$P344="VĐ",TONGHOP!$Y344&lt;&gt;""),TONGHOP!$Y344,"")</f>
        <v/>
      </c>
      <c r="R344" s="139" t="str">
        <f>IF(AND(TONGHOP!$O344="ThiTN",TONGHOP!$P344="VĐ",TONGHOP!$Z344&lt;&gt;""),TONGHOP!$Z344,"")</f>
        <v/>
      </c>
      <c r="S344" s="137" t="str">
        <f>IF(AND(TONGHOP!$O344="ThiTN",TONGHOP!$P344="TH",TONGHOP!$X344&lt;&gt;""),TONGHOP!$X344,"")</f>
        <v/>
      </c>
      <c r="T344" s="137" t="str">
        <f>IF(AND(TONGHOP!$O344="ThiTN",TONGHOP!$P344="TH",TONGHOP!$Y344&lt;&gt;""),TONGHOP!$Y344,"")</f>
        <v/>
      </c>
      <c r="U344" s="137" t="str">
        <f>IF(AND(TONGHOP!$O344="ThiTN",TONGHOP!$P344="TH",TONGHOP!$Z344&lt;&gt;""),TONGHOP!$Z344,"")</f>
        <v/>
      </c>
    </row>
    <row r="345" spans="1:21">
      <c r="A345" s="139" t="str">
        <f>IF(AND(TONGHOP!$O345="KTHP",OR(TONGHOP!$P345="LT",TONGHOP!$P345="TN"),TONGHOP!$X345&lt;&gt;""),TONGHOP!$X345,"")</f>
        <v>Nguyễn Minh Thái</v>
      </c>
      <c r="B345" s="139" t="str">
        <f>IF(AND(TONGHOP!$O345="KTHP",OR(TONGHOP!$P345="LT",TONGHOP!$P345="TN"),TONGHOP!$Y345&lt;&gt;""),TONGHOP!$Y345,"")</f>
        <v>Đặng Thái Sơn</v>
      </c>
      <c r="C345" s="139">
        <f>IF(AND(TONGHOP!$O345="KTHP",OR(TONGHOP!$P345="LT",TONGHOP!$P345="TN"),TONGHOP!$Z345&lt;&gt;""),TONGHOP!$Z345,"")</f>
        <v>35</v>
      </c>
      <c r="D345" s="139" t="str">
        <f>IF(AND(TONGHOP!$O345="KTHP",TONGHOP!$P345="VĐ"),TONGHOP!$X345,"")</f>
        <v/>
      </c>
      <c r="E345" s="138" t="str">
        <f>IF(AND(TONGHOP!$O345="KTHP",TONGHOP!$P345="VĐ"),TONGHOP!$Y345,"")</f>
        <v/>
      </c>
      <c r="F345" s="138" t="str">
        <f>IF(AND(TONGHOP!$O345="KTHP",TONGHOP!$P345="VĐ"),TONGHOP!$Z345,"")</f>
        <v/>
      </c>
      <c r="G345" s="139" t="str">
        <f>IF(AND(TONGHOP!$O345="KTHP",TONGHOP!$P345="TL"),TONGHOP!$X345,"")</f>
        <v/>
      </c>
      <c r="H345" s="138" t="str">
        <f>IF(AND(TONGHOP!$O345="KTHP",TONGHOP!$P345="TL"),TONGHOP!$Y345,"")</f>
        <v/>
      </c>
      <c r="I345" s="138" t="str">
        <f>IF(AND(TONGHOP!$O345="KTHP",TONGHOP!$P345="TL"),TONGHOP!$Z345,"")</f>
        <v/>
      </c>
      <c r="J345" s="139" t="str">
        <f>IF(AND(TONGHOP!$O345="KTHP",TONGHOP!$P345="TH"),TONGHOP!$X345,"")</f>
        <v/>
      </c>
      <c r="K345" s="138" t="str">
        <f>IF(AND(TONGHOP!$O345="KTHP",TONGHOP!$P345="TH"),TONGHOP!$Y345,"")</f>
        <v/>
      </c>
      <c r="L345" s="138" t="str">
        <f>IF(AND(TONGHOP!$O345="KTHP",TONGHOP!$P345="TH"),TONGHOP!$Z345,"")</f>
        <v/>
      </c>
      <c r="M345" s="139" t="str">
        <f>IF(AND(TONGHOP!$O345="ThiTN",OR(TONGHOP!$P345="LT",TONGHOP!$P345="TN"),TONGHOP!$X345&lt;&gt;""),TONGHOP!$X345,"")</f>
        <v/>
      </c>
      <c r="N345" s="139" t="str">
        <f>IF(AND(TONGHOP!$O345="ThiTN",OR(TONGHOP!$P345="LT",TONGHOP!$P345="TN"),TONGHOP!$Y345&lt;&gt;""),TONGHOP!$Y345,"")</f>
        <v/>
      </c>
      <c r="O345" s="139" t="str">
        <f>IF(AND(TONGHOP!$O345="ThiTN",OR(TONGHOP!$P345="LT",TONGHOP!$P345="TN"),TONGHOP!$Z345&lt;&gt;""),TONGHOP!$Z345,"")</f>
        <v/>
      </c>
      <c r="P345" s="139" t="str">
        <f>IF(AND(TONGHOP!$O345="ThiTN",TONGHOP!$P345="VĐ",TONGHOP!$X345&lt;&gt;""),TONGHOP!$X345,"")</f>
        <v/>
      </c>
      <c r="Q345" s="139" t="str">
        <f>IF(AND(TONGHOP!$O345="ThiTN",TONGHOP!$P345="VĐ",TONGHOP!$Y345&lt;&gt;""),TONGHOP!$Y345,"")</f>
        <v/>
      </c>
      <c r="R345" s="139" t="str">
        <f>IF(AND(TONGHOP!$O345="ThiTN",TONGHOP!$P345="VĐ",TONGHOP!$Z345&lt;&gt;""),TONGHOP!$Z345,"")</f>
        <v/>
      </c>
      <c r="S345" s="137" t="str">
        <f>IF(AND(TONGHOP!$O345="ThiTN",TONGHOP!$P345="TH",TONGHOP!$X345&lt;&gt;""),TONGHOP!$X345,"")</f>
        <v/>
      </c>
      <c r="T345" s="137" t="str">
        <f>IF(AND(TONGHOP!$O345="ThiTN",TONGHOP!$P345="TH",TONGHOP!$Y345&lt;&gt;""),TONGHOP!$Y345,"")</f>
        <v/>
      </c>
      <c r="U345" s="137" t="str">
        <f>IF(AND(TONGHOP!$O345="ThiTN",TONGHOP!$P345="TH",TONGHOP!$Z345&lt;&gt;""),TONGHOP!$Z345,"")</f>
        <v/>
      </c>
    </row>
    <row r="346" spans="1:21">
      <c r="A346" s="139" t="str">
        <f>IF(AND(TONGHOP!$O346="KTHP",OR(TONGHOP!$P346="LT",TONGHOP!$P346="TN"),TONGHOP!$X346&lt;&gt;""),TONGHOP!$X346,"")</f>
        <v>Đặng Thái Sơn</v>
      </c>
      <c r="B346" s="139" t="str">
        <f>IF(AND(TONGHOP!$O346="KTHP",OR(TONGHOP!$P346="LT",TONGHOP!$P346="TN"),TONGHOP!$Y346&lt;&gt;""),TONGHOP!$Y346,"")</f>
        <v>Trần Minh Tuấn</v>
      </c>
      <c r="C346" s="139">
        <f>IF(AND(TONGHOP!$O346="KTHP",OR(TONGHOP!$P346="LT",TONGHOP!$P346="TN"),TONGHOP!$Z346&lt;&gt;""),TONGHOP!$Z346,"")</f>
        <v>39</v>
      </c>
      <c r="D346" s="139" t="str">
        <f>IF(AND(TONGHOP!$O346="KTHP",TONGHOP!$P346="VĐ"),TONGHOP!$X346,"")</f>
        <v/>
      </c>
      <c r="E346" s="138" t="str">
        <f>IF(AND(TONGHOP!$O346="KTHP",TONGHOP!$P346="VĐ"),TONGHOP!$Y346,"")</f>
        <v/>
      </c>
      <c r="F346" s="138" t="str">
        <f>IF(AND(TONGHOP!$O346="KTHP",TONGHOP!$P346="VĐ"),TONGHOP!$Z346,"")</f>
        <v/>
      </c>
      <c r="G346" s="139" t="str">
        <f>IF(AND(TONGHOP!$O346="KTHP",TONGHOP!$P346="TL"),TONGHOP!$X346,"")</f>
        <v/>
      </c>
      <c r="H346" s="138" t="str">
        <f>IF(AND(TONGHOP!$O346="KTHP",TONGHOP!$P346="TL"),TONGHOP!$Y346,"")</f>
        <v/>
      </c>
      <c r="I346" s="138" t="str">
        <f>IF(AND(TONGHOP!$O346="KTHP",TONGHOP!$P346="TL"),TONGHOP!$Z346,"")</f>
        <v/>
      </c>
      <c r="J346" s="139" t="str">
        <f>IF(AND(TONGHOP!$O346="KTHP",TONGHOP!$P346="TH"),TONGHOP!$X346,"")</f>
        <v/>
      </c>
      <c r="K346" s="138" t="str">
        <f>IF(AND(TONGHOP!$O346="KTHP",TONGHOP!$P346="TH"),TONGHOP!$Y346,"")</f>
        <v/>
      </c>
      <c r="L346" s="138" t="str">
        <f>IF(AND(TONGHOP!$O346="KTHP",TONGHOP!$P346="TH"),TONGHOP!$Z346,"")</f>
        <v/>
      </c>
      <c r="M346" s="139" t="str">
        <f>IF(AND(TONGHOP!$O346="ThiTN",OR(TONGHOP!$P346="LT",TONGHOP!$P346="TN"),TONGHOP!$X346&lt;&gt;""),TONGHOP!$X346,"")</f>
        <v/>
      </c>
      <c r="N346" s="139" t="str">
        <f>IF(AND(TONGHOP!$O346="ThiTN",OR(TONGHOP!$P346="LT",TONGHOP!$P346="TN"),TONGHOP!$Y346&lt;&gt;""),TONGHOP!$Y346,"")</f>
        <v/>
      </c>
      <c r="O346" s="139" t="str">
        <f>IF(AND(TONGHOP!$O346="ThiTN",OR(TONGHOP!$P346="LT",TONGHOP!$P346="TN"),TONGHOP!$Z346&lt;&gt;""),TONGHOP!$Z346,"")</f>
        <v/>
      </c>
      <c r="P346" s="139" t="str">
        <f>IF(AND(TONGHOP!$O346="ThiTN",TONGHOP!$P346="VĐ",TONGHOP!$X346&lt;&gt;""),TONGHOP!$X346,"")</f>
        <v/>
      </c>
      <c r="Q346" s="139" t="str">
        <f>IF(AND(TONGHOP!$O346="ThiTN",TONGHOP!$P346="VĐ",TONGHOP!$Y346&lt;&gt;""),TONGHOP!$Y346,"")</f>
        <v/>
      </c>
      <c r="R346" s="139" t="str">
        <f>IF(AND(TONGHOP!$O346="ThiTN",TONGHOP!$P346="VĐ",TONGHOP!$Z346&lt;&gt;""),TONGHOP!$Z346,"")</f>
        <v/>
      </c>
      <c r="S346" s="137" t="str">
        <f>IF(AND(TONGHOP!$O346="ThiTN",TONGHOP!$P346="TH",TONGHOP!$X346&lt;&gt;""),TONGHOP!$X346,"")</f>
        <v/>
      </c>
      <c r="T346" s="137" t="str">
        <f>IF(AND(TONGHOP!$O346="ThiTN",TONGHOP!$P346="TH",TONGHOP!$Y346&lt;&gt;""),TONGHOP!$Y346,"")</f>
        <v/>
      </c>
      <c r="U346" s="137" t="str">
        <f>IF(AND(TONGHOP!$O346="ThiTN",TONGHOP!$P346="TH",TONGHOP!$Z346&lt;&gt;""),TONGHOP!$Z346,"")</f>
        <v/>
      </c>
    </row>
    <row r="347" spans="1:21">
      <c r="A347" s="139" t="str">
        <f>IF(AND(TONGHOP!$O347="KTHP",OR(TONGHOP!$P347="LT",TONGHOP!$P347="TN"),TONGHOP!$X347&lt;&gt;""),TONGHOP!$X347,"")</f>
        <v/>
      </c>
      <c r="B347" s="139" t="str">
        <f>IF(AND(TONGHOP!$O347="KTHP",OR(TONGHOP!$P347="LT",TONGHOP!$P347="TN"),TONGHOP!$Y347&lt;&gt;""),TONGHOP!$Y347,"")</f>
        <v/>
      </c>
      <c r="C347" s="139" t="str">
        <f>IF(AND(TONGHOP!$O347="KTHP",OR(TONGHOP!$P347="LT",TONGHOP!$P347="TN"),TONGHOP!$Z347&lt;&gt;""),TONGHOP!$Z347,"")</f>
        <v/>
      </c>
      <c r="D347" s="139" t="str">
        <f>IF(AND(TONGHOP!$O347="KTHP",TONGHOP!$P347="VĐ"),TONGHOP!$X347,"")</f>
        <v/>
      </c>
      <c r="E347" s="138" t="str">
        <f>IF(AND(TONGHOP!$O347="KTHP",TONGHOP!$P347="VĐ"),TONGHOP!$Y347,"")</f>
        <v/>
      </c>
      <c r="F347" s="138" t="str">
        <f>IF(AND(TONGHOP!$O347="KTHP",TONGHOP!$P347="VĐ"),TONGHOP!$Z347,"")</f>
        <v/>
      </c>
      <c r="G347" s="139" t="str">
        <f>IF(AND(TONGHOP!$O347="KTHP",TONGHOP!$P347="TL"),TONGHOP!$X347,"")</f>
        <v/>
      </c>
      <c r="H347" s="138" t="str">
        <f>IF(AND(TONGHOP!$O347="KTHP",TONGHOP!$P347="TL"),TONGHOP!$Y347,"")</f>
        <v/>
      </c>
      <c r="I347" s="138" t="str">
        <f>IF(AND(TONGHOP!$O347="KTHP",TONGHOP!$P347="TL"),TONGHOP!$Z347,"")</f>
        <v/>
      </c>
      <c r="J347" s="139" t="str">
        <f>IF(AND(TONGHOP!$O347="KTHP",TONGHOP!$P347="TH"),TONGHOP!$X347,"")</f>
        <v/>
      </c>
      <c r="K347" s="138" t="str">
        <f>IF(AND(TONGHOP!$O347="KTHP",TONGHOP!$P347="TH"),TONGHOP!$Y347,"")</f>
        <v/>
      </c>
      <c r="L347" s="138" t="str">
        <f>IF(AND(TONGHOP!$O347="KTHP",TONGHOP!$P347="TH"),TONGHOP!$Z347,"")</f>
        <v/>
      </c>
      <c r="M347" s="139" t="str">
        <f>IF(AND(TONGHOP!$O347="ThiTN",OR(TONGHOP!$P347="LT",TONGHOP!$P347="TN"),TONGHOP!$X347&lt;&gt;""),TONGHOP!$X347,"")</f>
        <v/>
      </c>
      <c r="N347" s="139" t="str">
        <f>IF(AND(TONGHOP!$O347="ThiTN",OR(TONGHOP!$P347="LT",TONGHOP!$P347="TN"),TONGHOP!$Y347&lt;&gt;""),TONGHOP!$Y347,"")</f>
        <v/>
      </c>
      <c r="O347" s="139" t="str">
        <f>IF(AND(TONGHOP!$O347="ThiTN",OR(TONGHOP!$P347="LT",TONGHOP!$P347="TN"),TONGHOP!$Z347&lt;&gt;""),TONGHOP!$Z347,"")</f>
        <v/>
      </c>
      <c r="P347" s="139" t="str">
        <f>IF(AND(TONGHOP!$O347="ThiTN",TONGHOP!$P347="VĐ",TONGHOP!$X347&lt;&gt;""),TONGHOP!$X347,"")</f>
        <v/>
      </c>
      <c r="Q347" s="139" t="str">
        <f>IF(AND(TONGHOP!$O347="ThiTN",TONGHOP!$P347="VĐ",TONGHOP!$Y347&lt;&gt;""),TONGHOP!$Y347,"")</f>
        <v/>
      </c>
      <c r="R347" s="139" t="str">
        <f>IF(AND(TONGHOP!$O347="ThiTN",TONGHOP!$P347="VĐ",TONGHOP!$Z347&lt;&gt;""),TONGHOP!$Z347,"")</f>
        <v/>
      </c>
      <c r="S347" s="137" t="str">
        <f>IF(AND(TONGHOP!$O347="ThiTN",TONGHOP!$P347="TH",TONGHOP!$X347&lt;&gt;""),TONGHOP!$X347,"")</f>
        <v/>
      </c>
      <c r="T347" s="137" t="str">
        <f>IF(AND(TONGHOP!$O347="ThiTN",TONGHOP!$P347="TH",TONGHOP!$Y347&lt;&gt;""),TONGHOP!$Y347,"")</f>
        <v/>
      </c>
      <c r="U347" s="137" t="str">
        <f>IF(AND(TONGHOP!$O347="ThiTN",TONGHOP!$P347="TH",TONGHOP!$Z347&lt;&gt;""),TONGHOP!$Z347,"")</f>
        <v/>
      </c>
    </row>
    <row r="348" spans="1:21">
      <c r="A348" s="139" t="str">
        <f>IF(AND(TONGHOP!$O348="KTHP",OR(TONGHOP!$P348="LT",TONGHOP!$P348="TN"),TONGHOP!$X348&lt;&gt;""),TONGHOP!$X348,"")</f>
        <v>Lưu Thị Thuý</v>
      </c>
      <c r="B348" s="139" t="str">
        <f>IF(AND(TONGHOP!$O348="KTHP",OR(TONGHOP!$P348="LT",TONGHOP!$P348="TN"),TONGHOP!$Y348&lt;&gt;""),TONGHOP!$Y348,"")</f>
        <v>Phạm Quỳnh Như</v>
      </c>
      <c r="C348" s="139">
        <f>IF(AND(TONGHOP!$O348="KTHP",OR(TONGHOP!$P348="LT",TONGHOP!$P348="TN"),TONGHOP!$Z348&lt;&gt;""),TONGHOP!$Z348,"")</f>
        <v>23</v>
      </c>
      <c r="D348" s="139" t="str">
        <f>IF(AND(TONGHOP!$O348="KTHP",TONGHOP!$P348="VĐ"),TONGHOP!$X348,"")</f>
        <v/>
      </c>
      <c r="E348" s="138" t="str">
        <f>IF(AND(TONGHOP!$O348="KTHP",TONGHOP!$P348="VĐ"),TONGHOP!$Y348,"")</f>
        <v/>
      </c>
      <c r="F348" s="138" t="str">
        <f>IF(AND(TONGHOP!$O348="KTHP",TONGHOP!$P348="VĐ"),TONGHOP!$Z348,"")</f>
        <v/>
      </c>
      <c r="G348" s="139" t="str">
        <f>IF(AND(TONGHOP!$O348="KTHP",TONGHOP!$P348="TL"),TONGHOP!$X348,"")</f>
        <v/>
      </c>
      <c r="H348" s="138" t="str">
        <f>IF(AND(TONGHOP!$O348="KTHP",TONGHOP!$P348="TL"),TONGHOP!$Y348,"")</f>
        <v/>
      </c>
      <c r="I348" s="138" t="str">
        <f>IF(AND(TONGHOP!$O348="KTHP",TONGHOP!$P348="TL"),TONGHOP!$Z348,"")</f>
        <v/>
      </c>
      <c r="J348" s="139" t="str">
        <f>IF(AND(TONGHOP!$O348="KTHP",TONGHOP!$P348="TH"),TONGHOP!$X348,"")</f>
        <v/>
      </c>
      <c r="K348" s="138" t="str">
        <f>IF(AND(TONGHOP!$O348="KTHP",TONGHOP!$P348="TH"),TONGHOP!$Y348,"")</f>
        <v/>
      </c>
      <c r="L348" s="138" t="str">
        <f>IF(AND(TONGHOP!$O348="KTHP",TONGHOP!$P348="TH"),TONGHOP!$Z348,"")</f>
        <v/>
      </c>
      <c r="M348" s="139" t="str">
        <f>IF(AND(TONGHOP!$O348="ThiTN",OR(TONGHOP!$P348="LT",TONGHOP!$P348="TN"),TONGHOP!$X348&lt;&gt;""),TONGHOP!$X348,"")</f>
        <v/>
      </c>
      <c r="N348" s="139" t="str">
        <f>IF(AND(TONGHOP!$O348="ThiTN",OR(TONGHOP!$P348="LT",TONGHOP!$P348="TN"),TONGHOP!$Y348&lt;&gt;""),TONGHOP!$Y348,"")</f>
        <v/>
      </c>
      <c r="O348" s="139" t="str">
        <f>IF(AND(TONGHOP!$O348="ThiTN",OR(TONGHOP!$P348="LT",TONGHOP!$P348="TN"),TONGHOP!$Z348&lt;&gt;""),TONGHOP!$Z348,"")</f>
        <v/>
      </c>
      <c r="P348" s="139" t="str">
        <f>IF(AND(TONGHOP!$O348="ThiTN",TONGHOP!$P348="VĐ",TONGHOP!$X348&lt;&gt;""),TONGHOP!$X348,"")</f>
        <v/>
      </c>
      <c r="Q348" s="139" t="str">
        <f>IF(AND(TONGHOP!$O348="ThiTN",TONGHOP!$P348="VĐ",TONGHOP!$Y348&lt;&gt;""),TONGHOP!$Y348,"")</f>
        <v/>
      </c>
      <c r="R348" s="139" t="str">
        <f>IF(AND(TONGHOP!$O348="ThiTN",TONGHOP!$P348="VĐ",TONGHOP!$Z348&lt;&gt;""),TONGHOP!$Z348,"")</f>
        <v/>
      </c>
      <c r="S348" s="137" t="str">
        <f>IF(AND(TONGHOP!$O348="ThiTN",TONGHOP!$P348="TH",TONGHOP!$X348&lt;&gt;""),TONGHOP!$X348,"")</f>
        <v/>
      </c>
      <c r="T348" s="137" t="str">
        <f>IF(AND(TONGHOP!$O348="ThiTN",TONGHOP!$P348="TH",TONGHOP!$Y348&lt;&gt;""),TONGHOP!$Y348,"")</f>
        <v/>
      </c>
      <c r="U348" s="137" t="str">
        <f>IF(AND(TONGHOP!$O348="ThiTN",TONGHOP!$P348="TH",TONGHOP!$Z348&lt;&gt;""),TONGHOP!$Z348,"")</f>
        <v/>
      </c>
    </row>
    <row r="349" spans="1:21">
      <c r="A349" s="139" t="str">
        <f>IF(AND(TONGHOP!$O349="KTHP",OR(TONGHOP!$P349="LT",TONGHOP!$P349="TN"),TONGHOP!$X349&lt;&gt;""),TONGHOP!$X349,"")</f>
        <v/>
      </c>
      <c r="B349" s="139" t="str">
        <f>IF(AND(TONGHOP!$O349="KTHP",OR(TONGHOP!$P349="LT",TONGHOP!$P349="TN"),TONGHOP!$Y349&lt;&gt;""),TONGHOP!$Y349,"")</f>
        <v/>
      </c>
      <c r="C349" s="139" t="str">
        <f>IF(AND(TONGHOP!$O349="KTHP",OR(TONGHOP!$P349="LT",TONGHOP!$P349="TN"),TONGHOP!$Z349&lt;&gt;""),TONGHOP!$Z349,"")</f>
        <v/>
      </c>
      <c r="D349" s="139" t="str">
        <f>IF(AND(TONGHOP!$O349="KTHP",TONGHOP!$P349="VĐ"),TONGHOP!$X349,"")</f>
        <v/>
      </c>
      <c r="E349" s="138" t="str">
        <f>IF(AND(TONGHOP!$O349="KTHP",TONGHOP!$P349="VĐ"),TONGHOP!$Y349,"")</f>
        <v/>
      </c>
      <c r="F349" s="138" t="str">
        <f>IF(AND(TONGHOP!$O349="KTHP",TONGHOP!$P349="VĐ"),TONGHOP!$Z349,"")</f>
        <v/>
      </c>
      <c r="G349" s="139" t="str">
        <f>IF(AND(TONGHOP!$O349="KTHP",TONGHOP!$P349="TL"),TONGHOP!$X349,"")</f>
        <v/>
      </c>
      <c r="H349" s="138" t="str">
        <f>IF(AND(TONGHOP!$O349="KTHP",TONGHOP!$P349="TL"),TONGHOP!$Y349,"")</f>
        <v/>
      </c>
      <c r="I349" s="138" t="str">
        <f>IF(AND(TONGHOP!$O349="KTHP",TONGHOP!$P349="TL"),TONGHOP!$Z349,"")</f>
        <v/>
      </c>
      <c r="J349" s="139" t="str">
        <f>IF(AND(TONGHOP!$O349="KTHP",TONGHOP!$P349="TH"),TONGHOP!$X349,"")</f>
        <v/>
      </c>
      <c r="K349" s="138" t="str">
        <f>IF(AND(TONGHOP!$O349="KTHP",TONGHOP!$P349="TH"),TONGHOP!$Y349,"")</f>
        <v/>
      </c>
      <c r="L349" s="138" t="str">
        <f>IF(AND(TONGHOP!$O349="KTHP",TONGHOP!$P349="TH"),TONGHOP!$Z349,"")</f>
        <v/>
      </c>
      <c r="M349" s="139" t="str">
        <f>IF(AND(TONGHOP!$O349="ThiTN",OR(TONGHOP!$P349="LT",TONGHOP!$P349="TN"),TONGHOP!$X349&lt;&gt;""),TONGHOP!$X349,"")</f>
        <v/>
      </c>
      <c r="N349" s="139" t="str">
        <f>IF(AND(TONGHOP!$O349="ThiTN",OR(TONGHOP!$P349="LT",TONGHOP!$P349="TN"),TONGHOP!$Y349&lt;&gt;""),TONGHOP!$Y349,"")</f>
        <v/>
      </c>
      <c r="O349" s="139" t="str">
        <f>IF(AND(TONGHOP!$O349="ThiTN",OR(TONGHOP!$P349="LT",TONGHOP!$P349="TN"),TONGHOP!$Z349&lt;&gt;""),TONGHOP!$Z349,"")</f>
        <v/>
      </c>
      <c r="P349" s="139" t="str">
        <f>IF(AND(TONGHOP!$O349="ThiTN",TONGHOP!$P349="VĐ",TONGHOP!$X349&lt;&gt;""),TONGHOP!$X349,"")</f>
        <v/>
      </c>
      <c r="Q349" s="139" t="str">
        <f>IF(AND(TONGHOP!$O349="ThiTN",TONGHOP!$P349="VĐ",TONGHOP!$Y349&lt;&gt;""),TONGHOP!$Y349,"")</f>
        <v/>
      </c>
      <c r="R349" s="139" t="str">
        <f>IF(AND(TONGHOP!$O349="ThiTN",TONGHOP!$P349="VĐ",TONGHOP!$Z349&lt;&gt;""),TONGHOP!$Z349,"")</f>
        <v/>
      </c>
      <c r="S349" s="137" t="str">
        <f>IF(AND(TONGHOP!$O349="ThiTN",TONGHOP!$P349="TH",TONGHOP!$X349&lt;&gt;""),TONGHOP!$X349,"")</f>
        <v/>
      </c>
      <c r="T349" s="137" t="str">
        <f>IF(AND(TONGHOP!$O349="ThiTN",TONGHOP!$P349="TH",TONGHOP!$Y349&lt;&gt;""),TONGHOP!$Y349,"")</f>
        <v/>
      </c>
      <c r="U349" s="137" t="str">
        <f>IF(AND(TONGHOP!$O349="ThiTN",TONGHOP!$P349="TH",TONGHOP!$Z349&lt;&gt;""),TONGHOP!$Z349,"")</f>
        <v/>
      </c>
    </row>
    <row r="350" spans="1:21">
      <c r="A350" s="139" t="str">
        <f>IF(AND(TONGHOP!$O350="KTHP",OR(TONGHOP!$P350="LT",TONGHOP!$P350="TN"),TONGHOP!$X350&lt;&gt;""),TONGHOP!$X350,"")</f>
        <v/>
      </c>
      <c r="B350" s="139" t="str">
        <f>IF(AND(TONGHOP!$O350="KTHP",OR(TONGHOP!$P350="LT",TONGHOP!$P350="TN"),TONGHOP!$Y350&lt;&gt;""),TONGHOP!$Y350,"")</f>
        <v/>
      </c>
      <c r="C350" s="139" t="str">
        <f>IF(AND(TONGHOP!$O350="KTHP",OR(TONGHOP!$P350="LT",TONGHOP!$P350="TN"),TONGHOP!$Z350&lt;&gt;""),TONGHOP!$Z350,"")</f>
        <v/>
      </c>
      <c r="D350" s="139" t="str">
        <f>IF(AND(TONGHOP!$O350="KTHP",TONGHOP!$P350="VĐ"),TONGHOP!$X350,"")</f>
        <v/>
      </c>
      <c r="E350" s="138" t="str">
        <f>IF(AND(TONGHOP!$O350="KTHP",TONGHOP!$P350="VĐ"),TONGHOP!$Y350,"")</f>
        <v/>
      </c>
      <c r="F350" s="138" t="str">
        <f>IF(AND(TONGHOP!$O350="KTHP",TONGHOP!$P350="VĐ"),TONGHOP!$Z350,"")</f>
        <v/>
      </c>
      <c r="G350" s="139" t="str">
        <f>IF(AND(TONGHOP!$O350="KTHP",TONGHOP!$P350="TL"),TONGHOP!$X350,"")</f>
        <v/>
      </c>
      <c r="H350" s="138" t="str">
        <f>IF(AND(TONGHOP!$O350="KTHP",TONGHOP!$P350="TL"),TONGHOP!$Y350,"")</f>
        <v/>
      </c>
      <c r="I350" s="138" t="str">
        <f>IF(AND(TONGHOP!$O350="KTHP",TONGHOP!$P350="TL"),TONGHOP!$Z350,"")</f>
        <v/>
      </c>
      <c r="J350" s="139" t="str">
        <f>IF(AND(TONGHOP!$O350="KTHP",TONGHOP!$P350="TH"),TONGHOP!$X350,"")</f>
        <v/>
      </c>
      <c r="K350" s="138" t="str">
        <f>IF(AND(TONGHOP!$O350="KTHP",TONGHOP!$P350="TH"),TONGHOP!$Y350,"")</f>
        <v/>
      </c>
      <c r="L350" s="138" t="str">
        <f>IF(AND(TONGHOP!$O350="KTHP",TONGHOP!$P350="TH"),TONGHOP!$Z350,"")</f>
        <v/>
      </c>
      <c r="M350" s="139" t="str">
        <f>IF(AND(TONGHOP!$O350="ThiTN",OR(TONGHOP!$P350="LT",TONGHOP!$P350="TN"),TONGHOP!$X350&lt;&gt;""),TONGHOP!$X350,"")</f>
        <v/>
      </c>
      <c r="N350" s="139" t="str">
        <f>IF(AND(TONGHOP!$O350="ThiTN",OR(TONGHOP!$P350="LT",TONGHOP!$P350="TN"),TONGHOP!$Y350&lt;&gt;""),TONGHOP!$Y350,"")</f>
        <v/>
      </c>
      <c r="O350" s="139" t="str">
        <f>IF(AND(TONGHOP!$O350="ThiTN",OR(TONGHOP!$P350="LT",TONGHOP!$P350="TN"),TONGHOP!$Z350&lt;&gt;""),TONGHOP!$Z350,"")</f>
        <v/>
      </c>
      <c r="P350" s="139" t="str">
        <f>IF(AND(TONGHOP!$O350="ThiTN",TONGHOP!$P350="VĐ",TONGHOP!$X350&lt;&gt;""),TONGHOP!$X350,"")</f>
        <v/>
      </c>
      <c r="Q350" s="139" t="str">
        <f>IF(AND(TONGHOP!$O350="ThiTN",TONGHOP!$P350="VĐ",TONGHOP!$Y350&lt;&gt;""),TONGHOP!$Y350,"")</f>
        <v/>
      </c>
      <c r="R350" s="139" t="str">
        <f>IF(AND(TONGHOP!$O350="ThiTN",TONGHOP!$P350="VĐ",TONGHOP!$Z350&lt;&gt;""),TONGHOP!$Z350,"")</f>
        <v/>
      </c>
      <c r="S350" s="137" t="str">
        <f>IF(AND(TONGHOP!$O350="ThiTN",TONGHOP!$P350="TH",TONGHOP!$X350&lt;&gt;""),TONGHOP!$X350,"")</f>
        <v/>
      </c>
      <c r="T350" s="137" t="str">
        <f>IF(AND(TONGHOP!$O350="ThiTN",TONGHOP!$P350="TH",TONGHOP!$Y350&lt;&gt;""),TONGHOP!$Y350,"")</f>
        <v/>
      </c>
      <c r="U350" s="137" t="str">
        <f>IF(AND(TONGHOP!$O350="ThiTN",TONGHOP!$P350="TH",TONGHOP!$Z350&lt;&gt;""),TONGHOP!$Z350,"")</f>
        <v/>
      </c>
    </row>
    <row r="351" spans="1:21">
      <c r="A351" s="139" t="str">
        <f>IF(AND(TONGHOP!$O351="KTHP",OR(TONGHOP!$P351="LT",TONGHOP!$P351="TN"),TONGHOP!$X351&lt;&gt;""),TONGHOP!$X351,"")</f>
        <v>Kiều Trung Tín</v>
      </c>
      <c r="B351" s="139" t="str">
        <f>IF(AND(TONGHOP!$O351="KTHP",OR(TONGHOP!$P351="LT",TONGHOP!$P351="TN"),TONGHOP!$Y351&lt;&gt;""),TONGHOP!$Y351,"")</f>
        <v>Nguyễn Hữu Mạnh</v>
      </c>
      <c r="C351" s="139">
        <f>IF(AND(TONGHOP!$O351="KTHP",OR(TONGHOP!$P351="LT",TONGHOP!$P351="TN"),TONGHOP!$Z351&lt;&gt;""),TONGHOP!$Z351,"")</f>
        <v>27</v>
      </c>
      <c r="D351" s="139" t="str">
        <f>IF(AND(TONGHOP!$O351="KTHP",TONGHOP!$P351="VĐ"),TONGHOP!$X351,"")</f>
        <v/>
      </c>
      <c r="E351" s="138" t="str">
        <f>IF(AND(TONGHOP!$O351="KTHP",TONGHOP!$P351="VĐ"),TONGHOP!$Y351,"")</f>
        <v/>
      </c>
      <c r="F351" s="138" t="str">
        <f>IF(AND(TONGHOP!$O351="KTHP",TONGHOP!$P351="VĐ"),TONGHOP!$Z351,"")</f>
        <v/>
      </c>
      <c r="G351" s="139" t="str">
        <f>IF(AND(TONGHOP!$O351="KTHP",TONGHOP!$P351="TL"),TONGHOP!$X351,"")</f>
        <v/>
      </c>
      <c r="H351" s="138" t="str">
        <f>IF(AND(TONGHOP!$O351="KTHP",TONGHOP!$P351="TL"),TONGHOP!$Y351,"")</f>
        <v/>
      </c>
      <c r="I351" s="138" t="str">
        <f>IF(AND(TONGHOP!$O351="KTHP",TONGHOP!$P351="TL"),TONGHOP!$Z351,"")</f>
        <v/>
      </c>
      <c r="J351" s="139" t="str">
        <f>IF(AND(TONGHOP!$O351="KTHP",TONGHOP!$P351="TH"),TONGHOP!$X351,"")</f>
        <v/>
      </c>
      <c r="K351" s="138" t="str">
        <f>IF(AND(TONGHOP!$O351="KTHP",TONGHOP!$P351="TH"),TONGHOP!$Y351,"")</f>
        <v/>
      </c>
      <c r="L351" s="138" t="str">
        <f>IF(AND(TONGHOP!$O351="KTHP",TONGHOP!$P351="TH"),TONGHOP!$Z351,"")</f>
        <v/>
      </c>
      <c r="M351" s="139" t="str">
        <f>IF(AND(TONGHOP!$O351="ThiTN",OR(TONGHOP!$P351="LT",TONGHOP!$P351="TN"),TONGHOP!$X351&lt;&gt;""),TONGHOP!$X351,"")</f>
        <v/>
      </c>
      <c r="N351" s="139" t="str">
        <f>IF(AND(TONGHOP!$O351="ThiTN",OR(TONGHOP!$P351="LT",TONGHOP!$P351="TN"),TONGHOP!$Y351&lt;&gt;""),TONGHOP!$Y351,"")</f>
        <v/>
      </c>
      <c r="O351" s="139" t="str">
        <f>IF(AND(TONGHOP!$O351="ThiTN",OR(TONGHOP!$P351="LT",TONGHOP!$P351="TN"),TONGHOP!$Z351&lt;&gt;""),TONGHOP!$Z351,"")</f>
        <v/>
      </c>
      <c r="P351" s="139" t="str">
        <f>IF(AND(TONGHOP!$O351="ThiTN",TONGHOP!$P351="VĐ",TONGHOP!$X351&lt;&gt;""),TONGHOP!$X351,"")</f>
        <v/>
      </c>
      <c r="Q351" s="139" t="str">
        <f>IF(AND(TONGHOP!$O351="ThiTN",TONGHOP!$P351="VĐ",TONGHOP!$Y351&lt;&gt;""),TONGHOP!$Y351,"")</f>
        <v/>
      </c>
      <c r="R351" s="139" t="str">
        <f>IF(AND(TONGHOP!$O351="ThiTN",TONGHOP!$P351="VĐ",TONGHOP!$Z351&lt;&gt;""),TONGHOP!$Z351,"")</f>
        <v/>
      </c>
      <c r="S351" s="137" t="str">
        <f>IF(AND(TONGHOP!$O351="ThiTN",TONGHOP!$P351="TH",TONGHOP!$X351&lt;&gt;""),TONGHOP!$X351,"")</f>
        <v/>
      </c>
      <c r="T351" s="137" t="str">
        <f>IF(AND(TONGHOP!$O351="ThiTN",TONGHOP!$P351="TH",TONGHOP!$Y351&lt;&gt;""),TONGHOP!$Y351,"")</f>
        <v/>
      </c>
      <c r="U351" s="137" t="str">
        <f>IF(AND(TONGHOP!$O351="ThiTN",TONGHOP!$P351="TH",TONGHOP!$Z351&lt;&gt;""),TONGHOP!$Z351,"")</f>
        <v/>
      </c>
    </row>
    <row r="352" spans="1:21">
      <c r="A352" s="139" t="str">
        <f>IF(AND(TONGHOP!$O352="KTHP",OR(TONGHOP!$P352="LT",TONGHOP!$P352="TN"),TONGHOP!$X352&lt;&gt;""),TONGHOP!$X352,"")</f>
        <v>Kiều Trung Tín</v>
      </c>
      <c r="B352" s="139" t="str">
        <f>IF(AND(TONGHOP!$O352="KTHP",OR(TONGHOP!$P352="LT",TONGHOP!$P352="TN"),TONGHOP!$Y352&lt;&gt;""),TONGHOP!$Y352,"")</f>
        <v>Nguyễn Hữu Mạnh</v>
      </c>
      <c r="C352" s="139">
        <f>IF(AND(TONGHOP!$O352="KTHP",OR(TONGHOP!$P352="LT",TONGHOP!$P352="TN"),TONGHOP!$Z352&lt;&gt;""),TONGHOP!$Z352,"")</f>
        <v>20</v>
      </c>
      <c r="D352" s="139" t="str">
        <f>IF(AND(TONGHOP!$O352="KTHP",TONGHOP!$P352="VĐ"),TONGHOP!$X352,"")</f>
        <v/>
      </c>
      <c r="E352" s="138" t="str">
        <f>IF(AND(TONGHOP!$O352="KTHP",TONGHOP!$P352="VĐ"),TONGHOP!$Y352,"")</f>
        <v/>
      </c>
      <c r="F352" s="138" t="str">
        <f>IF(AND(TONGHOP!$O352="KTHP",TONGHOP!$P352="VĐ"),TONGHOP!$Z352,"")</f>
        <v/>
      </c>
      <c r="G352" s="139" t="str">
        <f>IF(AND(TONGHOP!$O352="KTHP",TONGHOP!$P352="TL"),TONGHOP!$X352,"")</f>
        <v/>
      </c>
      <c r="H352" s="138" t="str">
        <f>IF(AND(TONGHOP!$O352="KTHP",TONGHOP!$P352="TL"),TONGHOP!$Y352,"")</f>
        <v/>
      </c>
      <c r="I352" s="138" t="str">
        <f>IF(AND(TONGHOP!$O352="KTHP",TONGHOP!$P352="TL"),TONGHOP!$Z352,"")</f>
        <v/>
      </c>
      <c r="J352" s="139" t="str">
        <f>IF(AND(TONGHOP!$O352="KTHP",TONGHOP!$P352="TH"),TONGHOP!$X352,"")</f>
        <v/>
      </c>
      <c r="K352" s="138" t="str">
        <f>IF(AND(TONGHOP!$O352="KTHP",TONGHOP!$P352="TH"),TONGHOP!$Y352,"")</f>
        <v/>
      </c>
      <c r="L352" s="138" t="str">
        <f>IF(AND(TONGHOP!$O352="KTHP",TONGHOP!$P352="TH"),TONGHOP!$Z352,"")</f>
        <v/>
      </c>
      <c r="M352" s="139" t="str">
        <f>IF(AND(TONGHOP!$O352="ThiTN",OR(TONGHOP!$P352="LT",TONGHOP!$P352="TN"),TONGHOP!$X352&lt;&gt;""),TONGHOP!$X352,"")</f>
        <v/>
      </c>
      <c r="N352" s="139" t="str">
        <f>IF(AND(TONGHOP!$O352="ThiTN",OR(TONGHOP!$P352="LT",TONGHOP!$P352="TN"),TONGHOP!$Y352&lt;&gt;""),TONGHOP!$Y352,"")</f>
        <v/>
      </c>
      <c r="O352" s="139" t="str">
        <f>IF(AND(TONGHOP!$O352="ThiTN",OR(TONGHOP!$P352="LT",TONGHOP!$P352="TN"),TONGHOP!$Z352&lt;&gt;""),TONGHOP!$Z352,"")</f>
        <v/>
      </c>
      <c r="P352" s="139" t="str">
        <f>IF(AND(TONGHOP!$O352="ThiTN",TONGHOP!$P352="VĐ",TONGHOP!$X352&lt;&gt;""),TONGHOP!$X352,"")</f>
        <v/>
      </c>
      <c r="Q352" s="139" t="str">
        <f>IF(AND(TONGHOP!$O352="ThiTN",TONGHOP!$P352="VĐ",TONGHOP!$Y352&lt;&gt;""),TONGHOP!$Y352,"")</f>
        <v/>
      </c>
      <c r="R352" s="139" t="str">
        <f>IF(AND(TONGHOP!$O352="ThiTN",TONGHOP!$P352="VĐ",TONGHOP!$Z352&lt;&gt;""),TONGHOP!$Z352,"")</f>
        <v/>
      </c>
      <c r="S352" s="137" t="str">
        <f>IF(AND(TONGHOP!$O352="ThiTN",TONGHOP!$P352="TH",TONGHOP!$X352&lt;&gt;""),TONGHOP!$X352,"")</f>
        <v/>
      </c>
      <c r="T352" s="137" t="str">
        <f>IF(AND(TONGHOP!$O352="ThiTN",TONGHOP!$P352="TH",TONGHOP!$Y352&lt;&gt;""),TONGHOP!$Y352,"")</f>
        <v/>
      </c>
      <c r="U352" s="137" t="str">
        <f>IF(AND(TONGHOP!$O352="ThiTN",TONGHOP!$P352="TH",TONGHOP!$Z352&lt;&gt;""),TONGHOP!$Z352,"")</f>
        <v/>
      </c>
    </row>
    <row r="353" spans="1:21">
      <c r="A353" s="139" t="str">
        <f>IF(AND(TONGHOP!$O353="KTHP",OR(TONGHOP!$P353="LT",TONGHOP!$P353="TN"),TONGHOP!$X353&lt;&gt;""),TONGHOP!$X353,"")</f>
        <v/>
      </c>
      <c r="B353" s="139" t="str">
        <f>IF(AND(TONGHOP!$O353="KTHP",OR(TONGHOP!$P353="LT",TONGHOP!$P353="TN"),TONGHOP!$Y353&lt;&gt;""),TONGHOP!$Y353,"")</f>
        <v/>
      </c>
      <c r="C353" s="139" t="str">
        <f>IF(AND(TONGHOP!$O353="KTHP",OR(TONGHOP!$P353="LT",TONGHOP!$P353="TN"),TONGHOP!$Z353&lt;&gt;""),TONGHOP!$Z353,"")</f>
        <v/>
      </c>
      <c r="D353" s="139" t="str">
        <f>IF(AND(TONGHOP!$O353="KTHP",TONGHOP!$P353="VĐ"),TONGHOP!$X353,"")</f>
        <v/>
      </c>
      <c r="E353" s="138" t="str">
        <f>IF(AND(TONGHOP!$O353="KTHP",TONGHOP!$P353="VĐ"),TONGHOP!$Y353,"")</f>
        <v/>
      </c>
      <c r="F353" s="138" t="str">
        <f>IF(AND(TONGHOP!$O353="KTHP",TONGHOP!$P353="VĐ"),TONGHOP!$Z353,"")</f>
        <v/>
      </c>
      <c r="G353" s="139" t="str">
        <f>IF(AND(TONGHOP!$O353="KTHP",TONGHOP!$P353="TL"),TONGHOP!$X353,"")</f>
        <v/>
      </c>
      <c r="H353" s="138" t="str">
        <f>IF(AND(TONGHOP!$O353="KTHP",TONGHOP!$P353="TL"),TONGHOP!$Y353,"")</f>
        <v/>
      </c>
      <c r="I353" s="138" t="str">
        <f>IF(AND(TONGHOP!$O353="KTHP",TONGHOP!$P353="TL"),TONGHOP!$Z353,"")</f>
        <v/>
      </c>
      <c r="J353" s="139" t="str">
        <f>IF(AND(TONGHOP!$O353="KTHP",TONGHOP!$P353="TH"),TONGHOP!$X353,"")</f>
        <v/>
      </c>
      <c r="K353" s="138" t="str">
        <f>IF(AND(TONGHOP!$O353="KTHP",TONGHOP!$P353="TH"),TONGHOP!$Y353,"")</f>
        <v/>
      </c>
      <c r="L353" s="138" t="str">
        <f>IF(AND(TONGHOP!$O353="KTHP",TONGHOP!$P353="TH"),TONGHOP!$Z353,"")</f>
        <v/>
      </c>
      <c r="M353" s="139" t="str">
        <f>IF(AND(TONGHOP!$O353="ThiTN",OR(TONGHOP!$P353="LT",TONGHOP!$P353="TN"),TONGHOP!$X353&lt;&gt;""),TONGHOP!$X353,"")</f>
        <v/>
      </c>
      <c r="N353" s="139" t="str">
        <f>IF(AND(TONGHOP!$O353="ThiTN",OR(TONGHOP!$P353="LT",TONGHOP!$P353="TN"),TONGHOP!$Y353&lt;&gt;""),TONGHOP!$Y353,"")</f>
        <v/>
      </c>
      <c r="O353" s="139" t="str">
        <f>IF(AND(TONGHOP!$O353="ThiTN",OR(TONGHOP!$P353="LT",TONGHOP!$P353="TN"),TONGHOP!$Z353&lt;&gt;""),TONGHOP!$Z353,"")</f>
        <v/>
      </c>
      <c r="P353" s="139" t="str">
        <f>IF(AND(TONGHOP!$O353="ThiTN",TONGHOP!$P353="VĐ",TONGHOP!$X353&lt;&gt;""),TONGHOP!$X353,"")</f>
        <v/>
      </c>
      <c r="Q353" s="139" t="str">
        <f>IF(AND(TONGHOP!$O353="ThiTN",TONGHOP!$P353="VĐ",TONGHOP!$Y353&lt;&gt;""),TONGHOP!$Y353,"")</f>
        <v/>
      </c>
      <c r="R353" s="139" t="str">
        <f>IF(AND(TONGHOP!$O353="ThiTN",TONGHOP!$P353="VĐ",TONGHOP!$Z353&lt;&gt;""),TONGHOP!$Z353,"")</f>
        <v/>
      </c>
      <c r="S353" s="137" t="str">
        <f>IF(AND(TONGHOP!$O353="ThiTN",TONGHOP!$P353="TH",TONGHOP!$X353&lt;&gt;""),TONGHOP!$X353,"")</f>
        <v/>
      </c>
      <c r="T353" s="137" t="str">
        <f>IF(AND(TONGHOP!$O353="ThiTN",TONGHOP!$P353="TH",TONGHOP!$Y353&lt;&gt;""),TONGHOP!$Y353,"")</f>
        <v/>
      </c>
      <c r="U353" s="137" t="str">
        <f>IF(AND(TONGHOP!$O353="ThiTN",TONGHOP!$P353="TH",TONGHOP!$Z353&lt;&gt;""),TONGHOP!$Z353,"")</f>
        <v/>
      </c>
    </row>
    <row r="354" spans="1:21">
      <c r="A354" s="139" t="str">
        <f>IF(AND(TONGHOP!$O354="KTHP",OR(TONGHOP!$P354="LT",TONGHOP!$P354="TN"),TONGHOP!$X354&lt;&gt;""),TONGHOP!$X354,"")</f>
        <v>Châu Văn Bảo</v>
      </c>
      <c r="B354" s="139" t="str">
        <f>IF(AND(TONGHOP!$O354="KTHP",OR(TONGHOP!$P354="LT",TONGHOP!$P354="TN"),TONGHOP!$Y354&lt;&gt;""),TONGHOP!$Y354,"")</f>
        <v>Lê Thế Huân</v>
      </c>
      <c r="C354" s="139">
        <f>IF(AND(TONGHOP!$O354="KTHP",OR(TONGHOP!$P354="LT",TONGHOP!$P354="TN"),TONGHOP!$Z354&lt;&gt;""),TONGHOP!$Z354,"")</f>
        <v>27</v>
      </c>
      <c r="D354" s="139" t="str">
        <f>IF(AND(TONGHOP!$O354="KTHP",TONGHOP!$P354="VĐ"),TONGHOP!$X354,"")</f>
        <v/>
      </c>
      <c r="E354" s="138" t="str">
        <f>IF(AND(TONGHOP!$O354="KTHP",TONGHOP!$P354="VĐ"),TONGHOP!$Y354,"")</f>
        <v/>
      </c>
      <c r="F354" s="138" t="str">
        <f>IF(AND(TONGHOP!$O354="KTHP",TONGHOP!$P354="VĐ"),TONGHOP!$Z354,"")</f>
        <v/>
      </c>
      <c r="G354" s="139" t="str">
        <f>IF(AND(TONGHOP!$O354="KTHP",TONGHOP!$P354="TL"),TONGHOP!$X354,"")</f>
        <v/>
      </c>
      <c r="H354" s="138" t="str">
        <f>IF(AND(TONGHOP!$O354="KTHP",TONGHOP!$P354="TL"),TONGHOP!$Y354,"")</f>
        <v/>
      </c>
      <c r="I354" s="138" t="str">
        <f>IF(AND(TONGHOP!$O354="KTHP",TONGHOP!$P354="TL"),TONGHOP!$Z354,"")</f>
        <v/>
      </c>
      <c r="J354" s="139" t="str">
        <f>IF(AND(TONGHOP!$O354="KTHP",TONGHOP!$P354="TH"),TONGHOP!$X354,"")</f>
        <v/>
      </c>
      <c r="K354" s="138" t="str">
        <f>IF(AND(TONGHOP!$O354="KTHP",TONGHOP!$P354="TH"),TONGHOP!$Y354,"")</f>
        <v/>
      </c>
      <c r="L354" s="138" t="str">
        <f>IF(AND(TONGHOP!$O354="KTHP",TONGHOP!$P354="TH"),TONGHOP!$Z354,"")</f>
        <v/>
      </c>
      <c r="M354" s="139" t="str">
        <f>IF(AND(TONGHOP!$O354="ThiTN",OR(TONGHOP!$P354="LT",TONGHOP!$P354="TN"),TONGHOP!$X354&lt;&gt;""),TONGHOP!$X354,"")</f>
        <v/>
      </c>
      <c r="N354" s="139" t="str">
        <f>IF(AND(TONGHOP!$O354="ThiTN",OR(TONGHOP!$P354="LT",TONGHOP!$P354="TN"),TONGHOP!$Y354&lt;&gt;""),TONGHOP!$Y354,"")</f>
        <v/>
      </c>
      <c r="O354" s="139" t="str">
        <f>IF(AND(TONGHOP!$O354="ThiTN",OR(TONGHOP!$P354="LT",TONGHOP!$P354="TN"),TONGHOP!$Z354&lt;&gt;""),TONGHOP!$Z354,"")</f>
        <v/>
      </c>
      <c r="P354" s="139" t="str">
        <f>IF(AND(TONGHOP!$O354="ThiTN",TONGHOP!$P354="VĐ",TONGHOP!$X354&lt;&gt;""),TONGHOP!$X354,"")</f>
        <v/>
      </c>
      <c r="Q354" s="139" t="str">
        <f>IF(AND(TONGHOP!$O354="ThiTN",TONGHOP!$P354="VĐ",TONGHOP!$Y354&lt;&gt;""),TONGHOP!$Y354,"")</f>
        <v/>
      </c>
      <c r="R354" s="139" t="str">
        <f>IF(AND(TONGHOP!$O354="ThiTN",TONGHOP!$P354="VĐ",TONGHOP!$Z354&lt;&gt;""),TONGHOP!$Z354,"")</f>
        <v/>
      </c>
      <c r="S354" s="137" t="str">
        <f>IF(AND(TONGHOP!$O354="ThiTN",TONGHOP!$P354="TH",TONGHOP!$X354&lt;&gt;""),TONGHOP!$X354,"")</f>
        <v/>
      </c>
      <c r="T354" s="137" t="str">
        <f>IF(AND(TONGHOP!$O354="ThiTN",TONGHOP!$P354="TH",TONGHOP!$Y354&lt;&gt;""),TONGHOP!$Y354,"")</f>
        <v/>
      </c>
      <c r="U354" s="137" t="str">
        <f>IF(AND(TONGHOP!$O354="ThiTN",TONGHOP!$P354="TH",TONGHOP!$Z354&lt;&gt;""),TONGHOP!$Z354,"")</f>
        <v/>
      </c>
    </row>
    <row r="355" spans="1:21">
      <c r="A355" s="139" t="str">
        <f>IF(AND(TONGHOP!$O355="KTHP",OR(TONGHOP!$P355="LT",TONGHOP!$P355="TN"),TONGHOP!$X355&lt;&gt;""),TONGHOP!$X355,"")</f>
        <v>Ngô Hoàng Anh</v>
      </c>
      <c r="B355" s="139" t="str">
        <f>IF(AND(TONGHOP!$O355="KTHP",OR(TONGHOP!$P355="LT",TONGHOP!$P355="TN"),TONGHOP!$Y355&lt;&gt;""),TONGHOP!$Y355,"")</f>
        <v>Lê Thế Huân</v>
      </c>
      <c r="C355" s="139">
        <f>IF(AND(TONGHOP!$O355="KTHP",OR(TONGHOP!$P355="LT",TONGHOP!$P355="TN"),TONGHOP!$Z355&lt;&gt;""),TONGHOP!$Z355,"")</f>
        <v>27</v>
      </c>
      <c r="D355" s="139" t="str">
        <f>IF(AND(TONGHOP!$O355="KTHP",TONGHOP!$P355="VĐ"),TONGHOP!$X355,"")</f>
        <v/>
      </c>
      <c r="E355" s="138" t="str">
        <f>IF(AND(TONGHOP!$O355="KTHP",TONGHOP!$P355="VĐ"),TONGHOP!$Y355,"")</f>
        <v/>
      </c>
      <c r="F355" s="138" t="str">
        <f>IF(AND(TONGHOP!$O355="KTHP",TONGHOP!$P355="VĐ"),TONGHOP!$Z355,"")</f>
        <v/>
      </c>
      <c r="G355" s="139" t="str">
        <f>IF(AND(TONGHOP!$O355="KTHP",TONGHOP!$P355="TL"),TONGHOP!$X355,"")</f>
        <v/>
      </c>
      <c r="H355" s="138" t="str">
        <f>IF(AND(TONGHOP!$O355="KTHP",TONGHOP!$P355="TL"),TONGHOP!$Y355,"")</f>
        <v/>
      </c>
      <c r="I355" s="138" t="str">
        <f>IF(AND(TONGHOP!$O355="KTHP",TONGHOP!$P355="TL"),TONGHOP!$Z355,"")</f>
        <v/>
      </c>
      <c r="J355" s="139" t="str">
        <f>IF(AND(TONGHOP!$O355="KTHP",TONGHOP!$P355="TH"),TONGHOP!$X355,"")</f>
        <v/>
      </c>
      <c r="K355" s="138" t="str">
        <f>IF(AND(TONGHOP!$O355="KTHP",TONGHOP!$P355="TH"),TONGHOP!$Y355,"")</f>
        <v/>
      </c>
      <c r="L355" s="138" t="str">
        <f>IF(AND(TONGHOP!$O355="KTHP",TONGHOP!$P355="TH"),TONGHOP!$Z355,"")</f>
        <v/>
      </c>
      <c r="M355" s="139" t="str">
        <f>IF(AND(TONGHOP!$O355="ThiTN",OR(TONGHOP!$P355="LT",TONGHOP!$P355="TN"),TONGHOP!$X355&lt;&gt;""),TONGHOP!$X355,"")</f>
        <v/>
      </c>
      <c r="N355" s="139" t="str">
        <f>IF(AND(TONGHOP!$O355="ThiTN",OR(TONGHOP!$P355="LT",TONGHOP!$P355="TN"),TONGHOP!$Y355&lt;&gt;""),TONGHOP!$Y355,"")</f>
        <v/>
      </c>
      <c r="O355" s="139" t="str">
        <f>IF(AND(TONGHOP!$O355="ThiTN",OR(TONGHOP!$P355="LT",TONGHOP!$P355="TN"),TONGHOP!$Z355&lt;&gt;""),TONGHOP!$Z355,"")</f>
        <v/>
      </c>
      <c r="P355" s="139" t="str">
        <f>IF(AND(TONGHOP!$O355="ThiTN",TONGHOP!$P355="VĐ",TONGHOP!$X355&lt;&gt;""),TONGHOP!$X355,"")</f>
        <v/>
      </c>
      <c r="Q355" s="139" t="str">
        <f>IF(AND(TONGHOP!$O355="ThiTN",TONGHOP!$P355="VĐ",TONGHOP!$Y355&lt;&gt;""),TONGHOP!$Y355,"")</f>
        <v/>
      </c>
      <c r="R355" s="139" t="str">
        <f>IF(AND(TONGHOP!$O355="ThiTN",TONGHOP!$P355="VĐ",TONGHOP!$Z355&lt;&gt;""),TONGHOP!$Z355,"")</f>
        <v/>
      </c>
      <c r="S355" s="137" t="str">
        <f>IF(AND(TONGHOP!$O355="ThiTN",TONGHOP!$P355="TH",TONGHOP!$X355&lt;&gt;""),TONGHOP!$X355,"")</f>
        <v/>
      </c>
      <c r="T355" s="137" t="str">
        <f>IF(AND(TONGHOP!$O355="ThiTN",TONGHOP!$P355="TH",TONGHOP!$Y355&lt;&gt;""),TONGHOP!$Y355,"")</f>
        <v/>
      </c>
      <c r="U355" s="137" t="str">
        <f>IF(AND(TONGHOP!$O355="ThiTN",TONGHOP!$P355="TH",TONGHOP!$Z355&lt;&gt;""),TONGHOP!$Z355,"")</f>
        <v/>
      </c>
    </row>
    <row r="356" spans="1:21">
      <c r="A356" s="139" t="str">
        <f>IF(AND(TONGHOP!$O356="KTHP",OR(TONGHOP!$P356="LT",TONGHOP!$P356="TN"),TONGHOP!$X356&lt;&gt;""),TONGHOP!$X356,"")</f>
        <v>Châu Văn Bảo</v>
      </c>
      <c r="B356" s="139" t="str">
        <f>IF(AND(TONGHOP!$O356="KTHP",OR(TONGHOP!$P356="LT",TONGHOP!$P356="TN"),TONGHOP!$Y356&lt;&gt;""),TONGHOP!$Y356,"")</f>
        <v>Ngô Hoàng Anh</v>
      </c>
      <c r="C356" s="139">
        <f>IF(AND(TONGHOP!$O356="KTHP",OR(TONGHOP!$P356="LT",TONGHOP!$P356="TN"),TONGHOP!$Z356&lt;&gt;""),TONGHOP!$Z356,"")</f>
        <v>27</v>
      </c>
      <c r="D356" s="139" t="str">
        <f>IF(AND(TONGHOP!$O356="KTHP",TONGHOP!$P356="VĐ"),TONGHOP!$X356,"")</f>
        <v/>
      </c>
      <c r="E356" s="138" t="str">
        <f>IF(AND(TONGHOP!$O356="KTHP",TONGHOP!$P356="VĐ"),TONGHOP!$Y356,"")</f>
        <v/>
      </c>
      <c r="F356" s="138" t="str">
        <f>IF(AND(TONGHOP!$O356="KTHP",TONGHOP!$P356="VĐ"),TONGHOP!$Z356,"")</f>
        <v/>
      </c>
      <c r="G356" s="139" t="str">
        <f>IF(AND(TONGHOP!$O356="KTHP",TONGHOP!$P356="TL"),TONGHOP!$X356,"")</f>
        <v/>
      </c>
      <c r="H356" s="138" t="str">
        <f>IF(AND(TONGHOP!$O356="KTHP",TONGHOP!$P356="TL"),TONGHOP!$Y356,"")</f>
        <v/>
      </c>
      <c r="I356" s="138" t="str">
        <f>IF(AND(TONGHOP!$O356="KTHP",TONGHOP!$P356="TL"),TONGHOP!$Z356,"")</f>
        <v/>
      </c>
      <c r="J356" s="139" t="str">
        <f>IF(AND(TONGHOP!$O356="KTHP",TONGHOP!$P356="TH"),TONGHOP!$X356,"")</f>
        <v/>
      </c>
      <c r="K356" s="138" t="str">
        <f>IF(AND(TONGHOP!$O356="KTHP",TONGHOP!$P356="TH"),TONGHOP!$Y356,"")</f>
        <v/>
      </c>
      <c r="L356" s="138" t="str">
        <f>IF(AND(TONGHOP!$O356="KTHP",TONGHOP!$P356="TH"),TONGHOP!$Z356,"")</f>
        <v/>
      </c>
      <c r="M356" s="139" t="str">
        <f>IF(AND(TONGHOP!$O356="ThiTN",OR(TONGHOP!$P356="LT",TONGHOP!$P356="TN"),TONGHOP!$X356&lt;&gt;""),TONGHOP!$X356,"")</f>
        <v/>
      </c>
      <c r="N356" s="139" t="str">
        <f>IF(AND(TONGHOP!$O356="ThiTN",OR(TONGHOP!$P356="LT",TONGHOP!$P356="TN"),TONGHOP!$Y356&lt;&gt;""),TONGHOP!$Y356,"")</f>
        <v/>
      </c>
      <c r="O356" s="139" t="str">
        <f>IF(AND(TONGHOP!$O356="ThiTN",OR(TONGHOP!$P356="LT",TONGHOP!$P356="TN"),TONGHOP!$Z356&lt;&gt;""),TONGHOP!$Z356,"")</f>
        <v/>
      </c>
      <c r="P356" s="139" t="str">
        <f>IF(AND(TONGHOP!$O356="ThiTN",TONGHOP!$P356="VĐ",TONGHOP!$X356&lt;&gt;""),TONGHOP!$X356,"")</f>
        <v/>
      </c>
      <c r="Q356" s="139" t="str">
        <f>IF(AND(TONGHOP!$O356="ThiTN",TONGHOP!$P356="VĐ",TONGHOP!$Y356&lt;&gt;""),TONGHOP!$Y356,"")</f>
        <v/>
      </c>
      <c r="R356" s="139" t="str">
        <f>IF(AND(TONGHOP!$O356="ThiTN",TONGHOP!$P356="VĐ",TONGHOP!$Z356&lt;&gt;""),TONGHOP!$Z356,"")</f>
        <v/>
      </c>
      <c r="S356" s="137" t="str">
        <f>IF(AND(TONGHOP!$O356="ThiTN",TONGHOP!$P356="TH",TONGHOP!$X356&lt;&gt;""),TONGHOP!$X356,"")</f>
        <v/>
      </c>
      <c r="T356" s="137" t="str">
        <f>IF(AND(TONGHOP!$O356="ThiTN",TONGHOP!$P356="TH",TONGHOP!$Y356&lt;&gt;""),TONGHOP!$Y356,"")</f>
        <v/>
      </c>
      <c r="U356" s="137" t="str">
        <f>IF(AND(TONGHOP!$O356="ThiTN",TONGHOP!$P356="TH",TONGHOP!$Z356&lt;&gt;""),TONGHOP!$Z356,"")</f>
        <v/>
      </c>
    </row>
    <row r="357" spans="1:21">
      <c r="A357" s="139" t="str">
        <f>IF(AND(TONGHOP!$O357="KTHP",OR(TONGHOP!$P357="LT",TONGHOP!$P357="TN"),TONGHOP!$X357&lt;&gt;""),TONGHOP!$X357,"")</f>
        <v>Châu Văn Bảo</v>
      </c>
      <c r="B357" s="139" t="str">
        <f>IF(AND(TONGHOP!$O357="KTHP",OR(TONGHOP!$P357="LT",TONGHOP!$P357="TN"),TONGHOP!$Y357&lt;&gt;""),TONGHOP!$Y357,"")</f>
        <v>Lê Thế Huân</v>
      </c>
      <c r="C357" s="139">
        <f>IF(AND(TONGHOP!$O357="KTHP",OR(TONGHOP!$P357="LT",TONGHOP!$P357="TN"),TONGHOP!$Z357&lt;&gt;""),TONGHOP!$Z357,"")</f>
        <v>28</v>
      </c>
      <c r="D357" s="139" t="str">
        <f>IF(AND(TONGHOP!$O357="KTHP",TONGHOP!$P357="VĐ"),TONGHOP!$X357,"")</f>
        <v/>
      </c>
      <c r="E357" s="138" t="str">
        <f>IF(AND(TONGHOP!$O357="KTHP",TONGHOP!$P357="VĐ"),TONGHOP!$Y357,"")</f>
        <v/>
      </c>
      <c r="F357" s="138" t="str">
        <f>IF(AND(TONGHOP!$O357="KTHP",TONGHOP!$P357="VĐ"),TONGHOP!$Z357,"")</f>
        <v/>
      </c>
      <c r="G357" s="139" t="str">
        <f>IF(AND(TONGHOP!$O357="KTHP",TONGHOP!$P357="TL"),TONGHOP!$X357,"")</f>
        <v/>
      </c>
      <c r="H357" s="138" t="str">
        <f>IF(AND(TONGHOP!$O357="KTHP",TONGHOP!$P357="TL"),TONGHOP!$Y357,"")</f>
        <v/>
      </c>
      <c r="I357" s="138" t="str">
        <f>IF(AND(TONGHOP!$O357="KTHP",TONGHOP!$P357="TL"),TONGHOP!$Z357,"")</f>
        <v/>
      </c>
      <c r="J357" s="139" t="str">
        <f>IF(AND(TONGHOP!$O357="KTHP",TONGHOP!$P357="TH"),TONGHOP!$X357,"")</f>
        <v/>
      </c>
      <c r="K357" s="138" t="str">
        <f>IF(AND(TONGHOP!$O357="KTHP",TONGHOP!$P357="TH"),TONGHOP!$Y357,"")</f>
        <v/>
      </c>
      <c r="L357" s="138" t="str">
        <f>IF(AND(TONGHOP!$O357="KTHP",TONGHOP!$P357="TH"),TONGHOP!$Z357,"")</f>
        <v/>
      </c>
      <c r="M357" s="139" t="str">
        <f>IF(AND(TONGHOP!$O357="ThiTN",OR(TONGHOP!$P357="LT",TONGHOP!$P357="TN"),TONGHOP!$X357&lt;&gt;""),TONGHOP!$X357,"")</f>
        <v/>
      </c>
      <c r="N357" s="139" t="str">
        <f>IF(AND(TONGHOP!$O357="ThiTN",OR(TONGHOP!$P357="LT",TONGHOP!$P357="TN"),TONGHOP!$Y357&lt;&gt;""),TONGHOP!$Y357,"")</f>
        <v/>
      </c>
      <c r="O357" s="139" t="str">
        <f>IF(AND(TONGHOP!$O357="ThiTN",OR(TONGHOP!$P357="LT",TONGHOP!$P357="TN"),TONGHOP!$Z357&lt;&gt;""),TONGHOP!$Z357,"")</f>
        <v/>
      </c>
      <c r="P357" s="139" t="str">
        <f>IF(AND(TONGHOP!$O357="ThiTN",TONGHOP!$P357="VĐ",TONGHOP!$X357&lt;&gt;""),TONGHOP!$X357,"")</f>
        <v/>
      </c>
      <c r="Q357" s="139" t="str">
        <f>IF(AND(TONGHOP!$O357="ThiTN",TONGHOP!$P357="VĐ",TONGHOP!$Y357&lt;&gt;""),TONGHOP!$Y357,"")</f>
        <v/>
      </c>
      <c r="R357" s="139" t="str">
        <f>IF(AND(TONGHOP!$O357="ThiTN",TONGHOP!$P357="VĐ",TONGHOP!$Z357&lt;&gt;""),TONGHOP!$Z357,"")</f>
        <v/>
      </c>
      <c r="S357" s="137" t="str">
        <f>IF(AND(TONGHOP!$O357="ThiTN",TONGHOP!$P357="TH",TONGHOP!$X357&lt;&gt;""),TONGHOP!$X357,"")</f>
        <v/>
      </c>
      <c r="T357" s="137" t="str">
        <f>IF(AND(TONGHOP!$O357="ThiTN",TONGHOP!$P357="TH",TONGHOP!$Y357&lt;&gt;""),TONGHOP!$Y357,"")</f>
        <v/>
      </c>
      <c r="U357" s="137" t="str">
        <f>IF(AND(TONGHOP!$O357="ThiTN",TONGHOP!$P357="TH",TONGHOP!$Z357&lt;&gt;""),TONGHOP!$Z357,"")</f>
        <v/>
      </c>
    </row>
    <row r="358" spans="1:21">
      <c r="A358" s="139" t="str">
        <f>IF(AND(TONGHOP!$O358="KTHP",OR(TONGHOP!$P358="LT",TONGHOP!$P358="TN"),TONGHOP!$X358&lt;&gt;""),TONGHOP!$X358,"")</f>
        <v>Châu Văn Bảo</v>
      </c>
      <c r="B358" s="139" t="str">
        <f>IF(AND(TONGHOP!$O358="KTHP",OR(TONGHOP!$P358="LT",TONGHOP!$P358="TN"),TONGHOP!$Y358&lt;&gt;""),TONGHOP!$Y358,"")</f>
        <v>Ngô Hoàng Anh</v>
      </c>
      <c r="C358" s="139">
        <f>IF(AND(TONGHOP!$O358="KTHP",OR(TONGHOP!$P358="LT",TONGHOP!$P358="TN"),TONGHOP!$Z358&lt;&gt;""),TONGHOP!$Z358,"")</f>
        <v>31</v>
      </c>
      <c r="D358" s="139" t="str">
        <f>IF(AND(TONGHOP!$O358="KTHP",TONGHOP!$P358="VĐ"),TONGHOP!$X358,"")</f>
        <v/>
      </c>
      <c r="E358" s="138" t="str">
        <f>IF(AND(TONGHOP!$O358="KTHP",TONGHOP!$P358="VĐ"),TONGHOP!$Y358,"")</f>
        <v/>
      </c>
      <c r="F358" s="138" t="str">
        <f>IF(AND(TONGHOP!$O358="KTHP",TONGHOP!$P358="VĐ"),TONGHOP!$Z358,"")</f>
        <v/>
      </c>
      <c r="G358" s="139" t="str">
        <f>IF(AND(TONGHOP!$O358="KTHP",TONGHOP!$P358="TL"),TONGHOP!$X358,"")</f>
        <v/>
      </c>
      <c r="H358" s="138" t="str">
        <f>IF(AND(TONGHOP!$O358="KTHP",TONGHOP!$P358="TL"),TONGHOP!$Y358,"")</f>
        <v/>
      </c>
      <c r="I358" s="138" t="str">
        <f>IF(AND(TONGHOP!$O358="KTHP",TONGHOP!$P358="TL"),TONGHOP!$Z358,"")</f>
        <v/>
      </c>
      <c r="J358" s="139" t="str">
        <f>IF(AND(TONGHOP!$O358="KTHP",TONGHOP!$P358="TH"),TONGHOP!$X358,"")</f>
        <v/>
      </c>
      <c r="K358" s="138" t="str">
        <f>IF(AND(TONGHOP!$O358="KTHP",TONGHOP!$P358="TH"),TONGHOP!$Y358,"")</f>
        <v/>
      </c>
      <c r="L358" s="138" t="str">
        <f>IF(AND(TONGHOP!$O358="KTHP",TONGHOP!$P358="TH"),TONGHOP!$Z358,"")</f>
        <v/>
      </c>
      <c r="M358" s="139" t="str">
        <f>IF(AND(TONGHOP!$O358="ThiTN",OR(TONGHOP!$P358="LT",TONGHOP!$P358="TN"),TONGHOP!$X358&lt;&gt;""),TONGHOP!$X358,"")</f>
        <v/>
      </c>
      <c r="N358" s="139" t="str">
        <f>IF(AND(TONGHOP!$O358="ThiTN",OR(TONGHOP!$P358="LT",TONGHOP!$P358="TN"),TONGHOP!$Y358&lt;&gt;""),TONGHOP!$Y358,"")</f>
        <v/>
      </c>
      <c r="O358" s="139" t="str">
        <f>IF(AND(TONGHOP!$O358="ThiTN",OR(TONGHOP!$P358="LT",TONGHOP!$P358="TN"),TONGHOP!$Z358&lt;&gt;""),TONGHOP!$Z358,"")</f>
        <v/>
      </c>
      <c r="P358" s="139" t="str">
        <f>IF(AND(TONGHOP!$O358="ThiTN",TONGHOP!$P358="VĐ",TONGHOP!$X358&lt;&gt;""),TONGHOP!$X358,"")</f>
        <v/>
      </c>
      <c r="Q358" s="139" t="str">
        <f>IF(AND(TONGHOP!$O358="ThiTN",TONGHOP!$P358="VĐ",TONGHOP!$Y358&lt;&gt;""),TONGHOP!$Y358,"")</f>
        <v/>
      </c>
      <c r="R358" s="139" t="str">
        <f>IF(AND(TONGHOP!$O358="ThiTN",TONGHOP!$P358="VĐ",TONGHOP!$Z358&lt;&gt;""),TONGHOP!$Z358,"")</f>
        <v/>
      </c>
      <c r="S358" s="137" t="str">
        <f>IF(AND(TONGHOP!$O358="ThiTN",TONGHOP!$P358="TH",TONGHOP!$X358&lt;&gt;""),TONGHOP!$X358,"")</f>
        <v/>
      </c>
      <c r="T358" s="137" t="str">
        <f>IF(AND(TONGHOP!$O358="ThiTN",TONGHOP!$P358="TH",TONGHOP!$Y358&lt;&gt;""),TONGHOP!$Y358,"")</f>
        <v/>
      </c>
      <c r="U358" s="137" t="str">
        <f>IF(AND(TONGHOP!$O358="ThiTN",TONGHOP!$P358="TH",TONGHOP!$Z358&lt;&gt;""),TONGHOP!$Z358,"")</f>
        <v/>
      </c>
    </row>
    <row r="359" spans="1:21">
      <c r="A359" s="139" t="str">
        <f>IF(AND(TONGHOP!$O359="KTHP",OR(TONGHOP!$P359="LT",TONGHOP!$P359="TN"),TONGHOP!$X359&lt;&gt;""),TONGHOP!$X359,"")</f>
        <v>Chế Vân Cầm</v>
      </c>
      <c r="B359" s="139" t="str">
        <f>IF(AND(TONGHOP!$O359="KTHP",OR(TONGHOP!$P359="LT",TONGHOP!$P359="TN"),TONGHOP!$Y359&lt;&gt;""),TONGHOP!$Y359,"")</f>
        <v>Bùi Thị Ngọc Sương</v>
      </c>
      <c r="C359" s="139">
        <f>IF(AND(TONGHOP!$O359="KTHP",OR(TONGHOP!$P359="LT",TONGHOP!$P359="TN"),TONGHOP!$Z359&lt;&gt;""),TONGHOP!$Z359,"")</f>
        <v>43</v>
      </c>
      <c r="D359" s="139" t="str">
        <f>IF(AND(TONGHOP!$O359="KTHP",TONGHOP!$P359="VĐ"),TONGHOP!$X359,"")</f>
        <v/>
      </c>
      <c r="E359" s="138" t="str">
        <f>IF(AND(TONGHOP!$O359="KTHP",TONGHOP!$P359="VĐ"),TONGHOP!$Y359,"")</f>
        <v/>
      </c>
      <c r="F359" s="138" t="str">
        <f>IF(AND(TONGHOP!$O359="KTHP",TONGHOP!$P359="VĐ"),TONGHOP!$Z359,"")</f>
        <v/>
      </c>
      <c r="G359" s="139" t="str">
        <f>IF(AND(TONGHOP!$O359="KTHP",TONGHOP!$P359="TL"),TONGHOP!$X359,"")</f>
        <v/>
      </c>
      <c r="H359" s="138" t="str">
        <f>IF(AND(TONGHOP!$O359="KTHP",TONGHOP!$P359="TL"),TONGHOP!$Y359,"")</f>
        <v/>
      </c>
      <c r="I359" s="138" t="str">
        <f>IF(AND(TONGHOP!$O359="KTHP",TONGHOP!$P359="TL"),TONGHOP!$Z359,"")</f>
        <v/>
      </c>
      <c r="J359" s="139" t="str">
        <f>IF(AND(TONGHOP!$O359="KTHP",TONGHOP!$P359="TH"),TONGHOP!$X359,"")</f>
        <v/>
      </c>
      <c r="K359" s="138" t="str">
        <f>IF(AND(TONGHOP!$O359="KTHP",TONGHOP!$P359="TH"),TONGHOP!$Y359,"")</f>
        <v/>
      </c>
      <c r="L359" s="138" t="str">
        <f>IF(AND(TONGHOP!$O359="KTHP",TONGHOP!$P359="TH"),TONGHOP!$Z359,"")</f>
        <v/>
      </c>
      <c r="M359" s="139" t="str">
        <f>IF(AND(TONGHOP!$O359="ThiTN",OR(TONGHOP!$P359="LT",TONGHOP!$P359="TN"),TONGHOP!$X359&lt;&gt;""),TONGHOP!$X359,"")</f>
        <v/>
      </c>
      <c r="N359" s="139" t="str">
        <f>IF(AND(TONGHOP!$O359="ThiTN",OR(TONGHOP!$P359="LT",TONGHOP!$P359="TN"),TONGHOP!$Y359&lt;&gt;""),TONGHOP!$Y359,"")</f>
        <v/>
      </c>
      <c r="O359" s="139" t="str">
        <f>IF(AND(TONGHOP!$O359="ThiTN",OR(TONGHOP!$P359="LT",TONGHOP!$P359="TN"),TONGHOP!$Z359&lt;&gt;""),TONGHOP!$Z359,"")</f>
        <v/>
      </c>
      <c r="P359" s="139" t="str">
        <f>IF(AND(TONGHOP!$O359="ThiTN",TONGHOP!$P359="VĐ",TONGHOP!$X359&lt;&gt;""),TONGHOP!$X359,"")</f>
        <v/>
      </c>
      <c r="Q359" s="139" t="str">
        <f>IF(AND(TONGHOP!$O359="ThiTN",TONGHOP!$P359="VĐ",TONGHOP!$Y359&lt;&gt;""),TONGHOP!$Y359,"")</f>
        <v/>
      </c>
      <c r="R359" s="139" t="str">
        <f>IF(AND(TONGHOP!$O359="ThiTN",TONGHOP!$P359="VĐ",TONGHOP!$Z359&lt;&gt;""),TONGHOP!$Z359,"")</f>
        <v/>
      </c>
      <c r="S359" s="137" t="str">
        <f>IF(AND(TONGHOP!$O359="ThiTN",TONGHOP!$P359="TH",TONGHOP!$X359&lt;&gt;""),TONGHOP!$X359,"")</f>
        <v/>
      </c>
      <c r="T359" s="137" t="str">
        <f>IF(AND(TONGHOP!$O359="ThiTN",TONGHOP!$P359="TH",TONGHOP!$Y359&lt;&gt;""),TONGHOP!$Y359,"")</f>
        <v/>
      </c>
      <c r="U359" s="137" t="str">
        <f>IF(AND(TONGHOP!$O359="ThiTN",TONGHOP!$P359="TH",TONGHOP!$Z359&lt;&gt;""),TONGHOP!$Z359,"")</f>
        <v/>
      </c>
    </row>
    <row r="360" spans="1:21">
      <c r="A360" s="139" t="str">
        <f>IF(AND(TONGHOP!$O360="KTHP",OR(TONGHOP!$P360="LT",TONGHOP!$P360="TN"),TONGHOP!$X360&lt;&gt;""),TONGHOP!$X360,"")</f>
        <v>Nguyễn Thị Bảo Trân</v>
      </c>
      <c r="B360" s="139" t="str">
        <f>IF(AND(TONGHOP!$O360="KTHP",OR(TONGHOP!$P360="LT",TONGHOP!$P360="TN"),TONGHOP!$Y360&lt;&gt;""),TONGHOP!$Y360,"")</f>
        <v>Đinh Trần Phương Thảo</v>
      </c>
      <c r="C360" s="139">
        <f>IF(AND(TONGHOP!$O360="KTHP",OR(TONGHOP!$P360="LT",TONGHOP!$P360="TN"),TONGHOP!$Z360&lt;&gt;""),TONGHOP!$Z360,"")</f>
        <v>38</v>
      </c>
      <c r="D360" s="139" t="str">
        <f>IF(AND(TONGHOP!$O360="KTHP",TONGHOP!$P360="VĐ"),TONGHOP!$X360,"")</f>
        <v/>
      </c>
      <c r="E360" s="138" t="str">
        <f>IF(AND(TONGHOP!$O360="KTHP",TONGHOP!$P360="VĐ"),TONGHOP!$Y360,"")</f>
        <v/>
      </c>
      <c r="F360" s="138" t="str">
        <f>IF(AND(TONGHOP!$O360="KTHP",TONGHOP!$P360="VĐ"),TONGHOP!$Z360,"")</f>
        <v/>
      </c>
      <c r="G360" s="139" t="str">
        <f>IF(AND(TONGHOP!$O360="KTHP",TONGHOP!$P360="TL"),TONGHOP!$X360,"")</f>
        <v/>
      </c>
      <c r="H360" s="138" t="str">
        <f>IF(AND(TONGHOP!$O360="KTHP",TONGHOP!$P360="TL"),TONGHOP!$Y360,"")</f>
        <v/>
      </c>
      <c r="I360" s="138" t="str">
        <f>IF(AND(TONGHOP!$O360="KTHP",TONGHOP!$P360="TL"),TONGHOP!$Z360,"")</f>
        <v/>
      </c>
      <c r="J360" s="139" t="str">
        <f>IF(AND(TONGHOP!$O360="KTHP",TONGHOP!$P360="TH"),TONGHOP!$X360,"")</f>
        <v/>
      </c>
      <c r="K360" s="138" t="str">
        <f>IF(AND(TONGHOP!$O360="KTHP",TONGHOP!$P360="TH"),TONGHOP!$Y360,"")</f>
        <v/>
      </c>
      <c r="L360" s="138" t="str">
        <f>IF(AND(TONGHOP!$O360="KTHP",TONGHOP!$P360="TH"),TONGHOP!$Z360,"")</f>
        <v/>
      </c>
      <c r="M360" s="139" t="str">
        <f>IF(AND(TONGHOP!$O360="ThiTN",OR(TONGHOP!$P360="LT",TONGHOP!$P360="TN"),TONGHOP!$X360&lt;&gt;""),TONGHOP!$X360,"")</f>
        <v/>
      </c>
      <c r="N360" s="139" t="str">
        <f>IF(AND(TONGHOP!$O360="ThiTN",OR(TONGHOP!$P360="LT",TONGHOP!$P360="TN"),TONGHOP!$Y360&lt;&gt;""),TONGHOP!$Y360,"")</f>
        <v/>
      </c>
      <c r="O360" s="139" t="str">
        <f>IF(AND(TONGHOP!$O360="ThiTN",OR(TONGHOP!$P360="LT",TONGHOP!$P360="TN"),TONGHOP!$Z360&lt;&gt;""),TONGHOP!$Z360,"")</f>
        <v/>
      </c>
      <c r="P360" s="139" t="str">
        <f>IF(AND(TONGHOP!$O360="ThiTN",TONGHOP!$P360="VĐ",TONGHOP!$X360&lt;&gt;""),TONGHOP!$X360,"")</f>
        <v/>
      </c>
      <c r="Q360" s="139" t="str">
        <f>IF(AND(TONGHOP!$O360="ThiTN",TONGHOP!$P360="VĐ",TONGHOP!$Y360&lt;&gt;""),TONGHOP!$Y360,"")</f>
        <v/>
      </c>
      <c r="R360" s="139" t="str">
        <f>IF(AND(TONGHOP!$O360="ThiTN",TONGHOP!$P360="VĐ",TONGHOP!$Z360&lt;&gt;""),TONGHOP!$Z360,"")</f>
        <v/>
      </c>
      <c r="S360" s="137" t="str">
        <f>IF(AND(TONGHOP!$O360="ThiTN",TONGHOP!$P360="TH",TONGHOP!$X360&lt;&gt;""),TONGHOP!$X360,"")</f>
        <v/>
      </c>
      <c r="T360" s="137" t="str">
        <f>IF(AND(TONGHOP!$O360="ThiTN",TONGHOP!$P360="TH",TONGHOP!$Y360&lt;&gt;""),TONGHOP!$Y360,"")</f>
        <v/>
      </c>
      <c r="U360" s="137" t="str">
        <f>IF(AND(TONGHOP!$O360="ThiTN",TONGHOP!$P360="TH",TONGHOP!$Z360&lt;&gt;""),TONGHOP!$Z360,"")</f>
        <v/>
      </c>
    </row>
    <row r="361" spans="1:21">
      <c r="A361" s="139" t="str">
        <f>IF(AND(TONGHOP!$O361="KTHP",OR(TONGHOP!$P361="LT",TONGHOP!$P361="TN"),TONGHOP!$X361&lt;&gt;""),TONGHOP!$X361,"")</f>
        <v>Lê Thị Thu Thảo</v>
      </c>
      <c r="B361" s="139" t="str">
        <f>IF(AND(TONGHOP!$O361="KTHP",OR(TONGHOP!$P361="LT",TONGHOP!$P361="TN"),TONGHOP!$Y361&lt;&gt;""),TONGHOP!$Y361,"")</f>
        <v>Phạm Quỳnh Như</v>
      </c>
      <c r="C361" s="139">
        <f>IF(AND(TONGHOP!$O361="KTHP",OR(TONGHOP!$P361="LT",TONGHOP!$P361="TN"),TONGHOP!$Z361&lt;&gt;""),TONGHOP!$Z361,"")</f>
        <v>13</v>
      </c>
      <c r="D361" s="139" t="str">
        <f>IF(AND(TONGHOP!$O361="KTHP",TONGHOP!$P361="VĐ"),TONGHOP!$X361,"")</f>
        <v/>
      </c>
      <c r="E361" s="138" t="str">
        <f>IF(AND(TONGHOP!$O361="KTHP",TONGHOP!$P361="VĐ"),TONGHOP!$Y361,"")</f>
        <v/>
      </c>
      <c r="F361" s="138" t="str">
        <f>IF(AND(TONGHOP!$O361="KTHP",TONGHOP!$P361="VĐ"),TONGHOP!$Z361,"")</f>
        <v/>
      </c>
      <c r="G361" s="139" t="str">
        <f>IF(AND(TONGHOP!$O361="KTHP",TONGHOP!$P361="TL"),TONGHOP!$X361,"")</f>
        <v/>
      </c>
      <c r="H361" s="138" t="str">
        <f>IF(AND(TONGHOP!$O361="KTHP",TONGHOP!$P361="TL"),TONGHOP!$Y361,"")</f>
        <v/>
      </c>
      <c r="I361" s="138" t="str">
        <f>IF(AND(TONGHOP!$O361="KTHP",TONGHOP!$P361="TL"),TONGHOP!$Z361,"")</f>
        <v/>
      </c>
      <c r="J361" s="139" t="str">
        <f>IF(AND(TONGHOP!$O361="KTHP",TONGHOP!$P361="TH"),TONGHOP!$X361,"")</f>
        <v/>
      </c>
      <c r="K361" s="138" t="str">
        <f>IF(AND(TONGHOP!$O361="KTHP",TONGHOP!$P361="TH"),TONGHOP!$Y361,"")</f>
        <v/>
      </c>
      <c r="L361" s="138" t="str">
        <f>IF(AND(TONGHOP!$O361="KTHP",TONGHOP!$P361="TH"),TONGHOP!$Z361,"")</f>
        <v/>
      </c>
      <c r="M361" s="139" t="str">
        <f>IF(AND(TONGHOP!$O361="ThiTN",OR(TONGHOP!$P361="LT",TONGHOP!$P361="TN"),TONGHOP!$X361&lt;&gt;""),TONGHOP!$X361,"")</f>
        <v/>
      </c>
      <c r="N361" s="139" t="str">
        <f>IF(AND(TONGHOP!$O361="ThiTN",OR(TONGHOP!$P361="LT",TONGHOP!$P361="TN"),TONGHOP!$Y361&lt;&gt;""),TONGHOP!$Y361,"")</f>
        <v/>
      </c>
      <c r="O361" s="139" t="str">
        <f>IF(AND(TONGHOP!$O361="ThiTN",OR(TONGHOP!$P361="LT",TONGHOP!$P361="TN"),TONGHOP!$Z361&lt;&gt;""),TONGHOP!$Z361,"")</f>
        <v/>
      </c>
      <c r="P361" s="139" t="str">
        <f>IF(AND(TONGHOP!$O361="ThiTN",TONGHOP!$P361="VĐ",TONGHOP!$X361&lt;&gt;""),TONGHOP!$X361,"")</f>
        <v/>
      </c>
      <c r="Q361" s="139" t="str">
        <f>IF(AND(TONGHOP!$O361="ThiTN",TONGHOP!$P361="VĐ",TONGHOP!$Y361&lt;&gt;""),TONGHOP!$Y361,"")</f>
        <v/>
      </c>
      <c r="R361" s="139" t="str">
        <f>IF(AND(TONGHOP!$O361="ThiTN",TONGHOP!$P361="VĐ",TONGHOP!$Z361&lt;&gt;""),TONGHOP!$Z361,"")</f>
        <v/>
      </c>
      <c r="S361" s="137" t="str">
        <f>IF(AND(TONGHOP!$O361="ThiTN",TONGHOP!$P361="TH",TONGHOP!$X361&lt;&gt;""),TONGHOP!$X361,"")</f>
        <v/>
      </c>
      <c r="T361" s="137" t="str">
        <f>IF(AND(TONGHOP!$O361="ThiTN",TONGHOP!$P361="TH",TONGHOP!$Y361&lt;&gt;""),TONGHOP!$Y361,"")</f>
        <v/>
      </c>
      <c r="U361" s="137" t="str">
        <f>IF(AND(TONGHOP!$O361="ThiTN",TONGHOP!$P361="TH",TONGHOP!$Z361&lt;&gt;""),TONGHOP!$Z361,"")</f>
        <v/>
      </c>
    </row>
    <row r="362" spans="1:21">
      <c r="A362" s="139" t="str">
        <f>IF(AND(TONGHOP!$O362="KTHP",OR(TONGHOP!$P362="LT",TONGHOP!$P362="TN"),TONGHOP!$X362&lt;&gt;""),TONGHOP!$X362,"")</f>
        <v>Hoàng Văn Viết</v>
      </c>
      <c r="B362" s="139" t="str">
        <f>IF(AND(TONGHOP!$O362="KTHP",OR(TONGHOP!$P362="LT",TONGHOP!$P362="TN"),TONGHOP!$Y362&lt;&gt;""),TONGHOP!$Y362,"")</f>
        <v>Trần Đình Khoa</v>
      </c>
      <c r="C362" s="139">
        <f>IF(AND(TONGHOP!$O362="KTHP",OR(TONGHOP!$P362="LT",TONGHOP!$P362="TN"),TONGHOP!$Z362&lt;&gt;""),TONGHOP!$Z362,"")</f>
        <v>5</v>
      </c>
      <c r="D362" s="139" t="str">
        <f>IF(AND(TONGHOP!$O362="KTHP",TONGHOP!$P362="VĐ"),TONGHOP!$X362,"")</f>
        <v/>
      </c>
      <c r="E362" s="138" t="str">
        <f>IF(AND(TONGHOP!$O362="KTHP",TONGHOP!$P362="VĐ"),TONGHOP!$Y362,"")</f>
        <v/>
      </c>
      <c r="F362" s="138" t="str">
        <f>IF(AND(TONGHOP!$O362="KTHP",TONGHOP!$P362="VĐ"),TONGHOP!$Z362,"")</f>
        <v/>
      </c>
      <c r="G362" s="139" t="str">
        <f>IF(AND(TONGHOP!$O362="KTHP",TONGHOP!$P362="TL"),TONGHOP!$X362,"")</f>
        <v/>
      </c>
      <c r="H362" s="138" t="str">
        <f>IF(AND(TONGHOP!$O362="KTHP",TONGHOP!$P362="TL"),TONGHOP!$Y362,"")</f>
        <v/>
      </c>
      <c r="I362" s="138" t="str">
        <f>IF(AND(TONGHOP!$O362="KTHP",TONGHOP!$P362="TL"),TONGHOP!$Z362,"")</f>
        <v/>
      </c>
      <c r="J362" s="139" t="str">
        <f>IF(AND(TONGHOP!$O362="KTHP",TONGHOP!$P362="TH"),TONGHOP!$X362,"")</f>
        <v/>
      </c>
      <c r="K362" s="138" t="str">
        <f>IF(AND(TONGHOP!$O362="KTHP",TONGHOP!$P362="TH"),TONGHOP!$Y362,"")</f>
        <v/>
      </c>
      <c r="L362" s="138" t="str">
        <f>IF(AND(TONGHOP!$O362="KTHP",TONGHOP!$P362="TH"),TONGHOP!$Z362,"")</f>
        <v/>
      </c>
      <c r="M362" s="139" t="str">
        <f>IF(AND(TONGHOP!$O362="ThiTN",OR(TONGHOP!$P362="LT",TONGHOP!$P362="TN"),TONGHOP!$X362&lt;&gt;""),TONGHOP!$X362,"")</f>
        <v/>
      </c>
      <c r="N362" s="139" t="str">
        <f>IF(AND(TONGHOP!$O362="ThiTN",OR(TONGHOP!$P362="LT",TONGHOP!$P362="TN"),TONGHOP!$Y362&lt;&gt;""),TONGHOP!$Y362,"")</f>
        <v/>
      </c>
      <c r="O362" s="139" t="str">
        <f>IF(AND(TONGHOP!$O362="ThiTN",OR(TONGHOP!$P362="LT",TONGHOP!$P362="TN"),TONGHOP!$Z362&lt;&gt;""),TONGHOP!$Z362,"")</f>
        <v/>
      </c>
      <c r="P362" s="139" t="str">
        <f>IF(AND(TONGHOP!$O362="ThiTN",TONGHOP!$P362="VĐ",TONGHOP!$X362&lt;&gt;""),TONGHOP!$X362,"")</f>
        <v/>
      </c>
      <c r="Q362" s="139" t="str">
        <f>IF(AND(TONGHOP!$O362="ThiTN",TONGHOP!$P362="VĐ",TONGHOP!$Y362&lt;&gt;""),TONGHOP!$Y362,"")</f>
        <v/>
      </c>
      <c r="R362" s="139" t="str">
        <f>IF(AND(TONGHOP!$O362="ThiTN",TONGHOP!$P362="VĐ",TONGHOP!$Z362&lt;&gt;""),TONGHOP!$Z362,"")</f>
        <v/>
      </c>
      <c r="S362" s="137" t="str">
        <f>IF(AND(TONGHOP!$O362="ThiTN",TONGHOP!$P362="TH",TONGHOP!$X362&lt;&gt;""),TONGHOP!$X362,"")</f>
        <v/>
      </c>
      <c r="T362" s="137" t="str">
        <f>IF(AND(TONGHOP!$O362="ThiTN",TONGHOP!$P362="TH",TONGHOP!$Y362&lt;&gt;""),TONGHOP!$Y362,"")</f>
        <v/>
      </c>
      <c r="U362" s="137" t="str">
        <f>IF(AND(TONGHOP!$O362="ThiTN",TONGHOP!$P362="TH",TONGHOP!$Z362&lt;&gt;""),TONGHOP!$Z362,"")</f>
        <v/>
      </c>
    </row>
    <row r="363" spans="1:21">
      <c r="A363" s="139" t="str">
        <f>IF(AND(TONGHOP!$O363="KTHP",OR(TONGHOP!$P363="LT",TONGHOP!$P363="TN"),TONGHOP!$X363&lt;&gt;""),TONGHOP!$X363,"")</f>
        <v>Nguyễn Ngọc Tuyên</v>
      </c>
      <c r="B363" s="139" t="str">
        <f>IF(AND(TONGHOP!$O363="KTHP",OR(TONGHOP!$P363="LT",TONGHOP!$P363="TN"),TONGHOP!$Y363&lt;&gt;""),TONGHOP!$Y363,"")</f>
        <v>Lê Phi Trường</v>
      </c>
      <c r="C363" s="139">
        <f>IF(AND(TONGHOP!$O363="KTHP",OR(TONGHOP!$P363="LT",TONGHOP!$P363="TN"),TONGHOP!$Z363&lt;&gt;""),TONGHOP!$Z363,"")</f>
        <v>10</v>
      </c>
      <c r="D363" s="139" t="str">
        <f>IF(AND(TONGHOP!$O363="KTHP",TONGHOP!$P363="VĐ"),TONGHOP!$X363,"")</f>
        <v/>
      </c>
      <c r="E363" s="138" t="str">
        <f>IF(AND(TONGHOP!$O363="KTHP",TONGHOP!$P363="VĐ"),TONGHOP!$Y363,"")</f>
        <v/>
      </c>
      <c r="F363" s="138" t="str">
        <f>IF(AND(TONGHOP!$O363="KTHP",TONGHOP!$P363="VĐ"),TONGHOP!$Z363,"")</f>
        <v/>
      </c>
      <c r="G363" s="139" t="str">
        <f>IF(AND(TONGHOP!$O363="KTHP",TONGHOP!$P363="TL"),TONGHOP!$X363,"")</f>
        <v/>
      </c>
      <c r="H363" s="138" t="str">
        <f>IF(AND(TONGHOP!$O363="KTHP",TONGHOP!$P363="TL"),TONGHOP!$Y363,"")</f>
        <v/>
      </c>
      <c r="I363" s="138" t="str">
        <f>IF(AND(TONGHOP!$O363="KTHP",TONGHOP!$P363="TL"),TONGHOP!$Z363,"")</f>
        <v/>
      </c>
      <c r="J363" s="139" t="str">
        <f>IF(AND(TONGHOP!$O363="KTHP",TONGHOP!$P363="TH"),TONGHOP!$X363,"")</f>
        <v/>
      </c>
      <c r="K363" s="138" t="str">
        <f>IF(AND(TONGHOP!$O363="KTHP",TONGHOP!$P363="TH"),TONGHOP!$Y363,"")</f>
        <v/>
      </c>
      <c r="L363" s="138" t="str">
        <f>IF(AND(TONGHOP!$O363="KTHP",TONGHOP!$P363="TH"),TONGHOP!$Z363,"")</f>
        <v/>
      </c>
      <c r="M363" s="139" t="str">
        <f>IF(AND(TONGHOP!$O363="ThiTN",OR(TONGHOP!$P363="LT",TONGHOP!$P363="TN"),TONGHOP!$X363&lt;&gt;""),TONGHOP!$X363,"")</f>
        <v/>
      </c>
      <c r="N363" s="139" t="str">
        <f>IF(AND(TONGHOP!$O363="ThiTN",OR(TONGHOP!$P363="LT",TONGHOP!$P363="TN"),TONGHOP!$Y363&lt;&gt;""),TONGHOP!$Y363,"")</f>
        <v/>
      </c>
      <c r="O363" s="139" t="str">
        <f>IF(AND(TONGHOP!$O363="ThiTN",OR(TONGHOP!$P363="LT",TONGHOP!$P363="TN"),TONGHOP!$Z363&lt;&gt;""),TONGHOP!$Z363,"")</f>
        <v/>
      </c>
      <c r="P363" s="139" t="str">
        <f>IF(AND(TONGHOP!$O363="ThiTN",TONGHOP!$P363="VĐ",TONGHOP!$X363&lt;&gt;""),TONGHOP!$X363,"")</f>
        <v/>
      </c>
      <c r="Q363" s="139" t="str">
        <f>IF(AND(TONGHOP!$O363="ThiTN",TONGHOP!$P363="VĐ",TONGHOP!$Y363&lt;&gt;""),TONGHOP!$Y363,"")</f>
        <v/>
      </c>
      <c r="R363" s="139" t="str">
        <f>IF(AND(TONGHOP!$O363="ThiTN",TONGHOP!$P363="VĐ",TONGHOP!$Z363&lt;&gt;""),TONGHOP!$Z363,"")</f>
        <v/>
      </c>
      <c r="S363" s="137" t="str">
        <f>IF(AND(TONGHOP!$O363="ThiTN",TONGHOP!$P363="TH",TONGHOP!$X363&lt;&gt;""),TONGHOP!$X363,"")</f>
        <v/>
      </c>
      <c r="T363" s="137" t="str">
        <f>IF(AND(TONGHOP!$O363="ThiTN",TONGHOP!$P363="TH",TONGHOP!$Y363&lt;&gt;""),TONGHOP!$Y363,"")</f>
        <v/>
      </c>
      <c r="U363" s="137" t="str">
        <f>IF(AND(TONGHOP!$O363="ThiTN",TONGHOP!$P363="TH",TONGHOP!$Z363&lt;&gt;""),TONGHOP!$Z363,"")</f>
        <v/>
      </c>
    </row>
    <row r="364" spans="1:21">
      <c r="A364" s="139" t="str">
        <f>IF(AND(TONGHOP!$O364="KTHP",OR(TONGHOP!$P364="LT",TONGHOP!$P364="TN"),TONGHOP!$X364&lt;&gt;""),TONGHOP!$X364,"")</f>
        <v>Đặng Thái Sơn</v>
      </c>
      <c r="B364" s="139" t="str">
        <f>IF(AND(TONGHOP!$O364="KTHP",OR(TONGHOP!$P364="LT",TONGHOP!$P364="TN"),TONGHOP!$Y364&lt;&gt;""),TONGHOP!$Y364,"")</f>
        <v>Hà Quốc Bảo</v>
      </c>
      <c r="C364" s="139">
        <f>IF(AND(TONGHOP!$O364="KTHP",OR(TONGHOP!$P364="LT",TONGHOP!$P364="TN"),TONGHOP!$Z364&lt;&gt;""),TONGHOP!$Z364,"")</f>
        <v>26</v>
      </c>
      <c r="D364" s="139" t="str">
        <f>IF(AND(TONGHOP!$O364="KTHP",TONGHOP!$P364="VĐ"),TONGHOP!$X364,"")</f>
        <v/>
      </c>
      <c r="E364" s="138" t="str">
        <f>IF(AND(TONGHOP!$O364="KTHP",TONGHOP!$P364="VĐ"),TONGHOP!$Y364,"")</f>
        <v/>
      </c>
      <c r="F364" s="138" t="str">
        <f>IF(AND(TONGHOP!$O364="KTHP",TONGHOP!$P364="VĐ"),TONGHOP!$Z364,"")</f>
        <v/>
      </c>
      <c r="G364" s="139" t="str">
        <f>IF(AND(TONGHOP!$O364="KTHP",TONGHOP!$P364="TL"),TONGHOP!$X364,"")</f>
        <v/>
      </c>
      <c r="H364" s="138" t="str">
        <f>IF(AND(TONGHOP!$O364="KTHP",TONGHOP!$P364="TL"),TONGHOP!$Y364,"")</f>
        <v/>
      </c>
      <c r="I364" s="138" t="str">
        <f>IF(AND(TONGHOP!$O364="KTHP",TONGHOP!$P364="TL"),TONGHOP!$Z364,"")</f>
        <v/>
      </c>
      <c r="J364" s="139" t="str">
        <f>IF(AND(TONGHOP!$O364="KTHP",TONGHOP!$P364="TH"),TONGHOP!$X364,"")</f>
        <v/>
      </c>
      <c r="K364" s="138" t="str">
        <f>IF(AND(TONGHOP!$O364="KTHP",TONGHOP!$P364="TH"),TONGHOP!$Y364,"")</f>
        <v/>
      </c>
      <c r="L364" s="138" t="str">
        <f>IF(AND(TONGHOP!$O364="KTHP",TONGHOP!$P364="TH"),TONGHOP!$Z364,"")</f>
        <v/>
      </c>
      <c r="M364" s="139" t="str">
        <f>IF(AND(TONGHOP!$O364="ThiTN",OR(TONGHOP!$P364="LT",TONGHOP!$P364="TN"),TONGHOP!$X364&lt;&gt;""),TONGHOP!$X364,"")</f>
        <v/>
      </c>
      <c r="N364" s="139" t="str">
        <f>IF(AND(TONGHOP!$O364="ThiTN",OR(TONGHOP!$P364="LT",TONGHOP!$P364="TN"),TONGHOP!$Y364&lt;&gt;""),TONGHOP!$Y364,"")</f>
        <v/>
      </c>
      <c r="O364" s="139" t="str">
        <f>IF(AND(TONGHOP!$O364="ThiTN",OR(TONGHOP!$P364="LT",TONGHOP!$P364="TN"),TONGHOP!$Z364&lt;&gt;""),TONGHOP!$Z364,"")</f>
        <v/>
      </c>
      <c r="P364" s="139" t="str">
        <f>IF(AND(TONGHOP!$O364="ThiTN",TONGHOP!$P364="VĐ",TONGHOP!$X364&lt;&gt;""),TONGHOP!$X364,"")</f>
        <v/>
      </c>
      <c r="Q364" s="139" t="str">
        <f>IF(AND(TONGHOP!$O364="ThiTN",TONGHOP!$P364="VĐ",TONGHOP!$Y364&lt;&gt;""),TONGHOP!$Y364,"")</f>
        <v/>
      </c>
      <c r="R364" s="139" t="str">
        <f>IF(AND(TONGHOP!$O364="ThiTN",TONGHOP!$P364="VĐ",TONGHOP!$Z364&lt;&gt;""),TONGHOP!$Z364,"")</f>
        <v/>
      </c>
      <c r="S364" s="137" t="str">
        <f>IF(AND(TONGHOP!$O364="ThiTN",TONGHOP!$P364="TH",TONGHOP!$X364&lt;&gt;""),TONGHOP!$X364,"")</f>
        <v/>
      </c>
      <c r="T364" s="137" t="str">
        <f>IF(AND(TONGHOP!$O364="ThiTN",TONGHOP!$P364="TH",TONGHOP!$Y364&lt;&gt;""),TONGHOP!$Y364,"")</f>
        <v/>
      </c>
      <c r="U364" s="137" t="str">
        <f>IF(AND(TONGHOP!$O364="ThiTN",TONGHOP!$P364="TH",TONGHOP!$Z364&lt;&gt;""),TONGHOP!$Z364,"")</f>
        <v/>
      </c>
    </row>
    <row r="365" spans="1:21">
      <c r="A365" s="139" t="str">
        <f>IF(AND(TONGHOP!$O365="KTHP",OR(TONGHOP!$P365="LT",TONGHOP!$P365="TN"),TONGHOP!$X365&lt;&gt;""),TONGHOP!$X365,"")</f>
        <v>Đặng Thái Sơn</v>
      </c>
      <c r="B365" s="139" t="str">
        <f>IF(AND(TONGHOP!$O365="KTHP",OR(TONGHOP!$P365="LT",TONGHOP!$P365="TN"),TONGHOP!$Y365&lt;&gt;""),TONGHOP!$Y365,"")</f>
        <v>Hà Quốc Bảo</v>
      </c>
      <c r="C365" s="139">
        <f>IF(AND(TONGHOP!$O365="KTHP",OR(TONGHOP!$P365="LT",TONGHOP!$P365="TN"),TONGHOP!$Z365&lt;&gt;""),TONGHOP!$Z365,"")</f>
        <v>14</v>
      </c>
      <c r="D365" s="139" t="str">
        <f>IF(AND(TONGHOP!$O365="KTHP",TONGHOP!$P365="VĐ"),TONGHOP!$X365,"")</f>
        <v/>
      </c>
      <c r="E365" s="138" t="str">
        <f>IF(AND(TONGHOP!$O365="KTHP",TONGHOP!$P365="VĐ"),TONGHOP!$Y365,"")</f>
        <v/>
      </c>
      <c r="F365" s="138" t="str">
        <f>IF(AND(TONGHOP!$O365="KTHP",TONGHOP!$P365="VĐ"),TONGHOP!$Z365,"")</f>
        <v/>
      </c>
      <c r="G365" s="139" t="str">
        <f>IF(AND(TONGHOP!$O365="KTHP",TONGHOP!$P365="TL"),TONGHOP!$X365,"")</f>
        <v/>
      </c>
      <c r="H365" s="138" t="str">
        <f>IF(AND(TONGHOP!$O365="KTHP",TONGHOP!$P365="TL"),TONGHOP!$Y365,"")</f>
        <v/>
      </c>
      <c r="I365" s="138" t="str">
        <f>IF(AND(TONGHOP!$O365="KTHP",TONGHOP!$P365="TL"),TONGHOP!$Z365,"")</f>
        <v/>
      </c>
      <c r="J365" s="139" t="str">
        <f>IF(AND(TONGHOP!$O365="KTHP",TONGHOP!$P365="TH"),TONGHOP!$X365,"")</f>
        <v/>
      </c>
      <c r="K365" s="138" t="str">
        <f>IF(AND(TONGHOP!$O365="KTHP",TONGHOP!$P365="TH"),TONGHOP!$Y365,"")</f>
        <v/>
      </c>
      <c r="L365" s="138" t="str">
        <f>IF(AND(TONGHOP!$O365="KTHP",TONGHOP!$P365="TH"),TONGHOP!$Z365,"")</f>
        <v/>
      </c>
      <c r="M365" s="139" t="str">
        <f>IF(AND(TONGHOP!$O365="ThiTN",OR(TONGHOP!$P365="LT",TONGHOP!$P365="TN"),TONGHOP!$X365&lt;&gt;""),TONGHOP!$X365,"")</f>
        <v/>
      </c>
      <c r="N365" s="139" t="str">
        <f>IF(AND(TONGHOP!$O365="ThiTN",OR(TONGHOP!$P365="LT",TONGHOP!$P365="TN"),TONGHOP!$Y365&lt;&gt;""),TONGHOP!$Y365,"")</f>
        <v/>
      </c>
      <c r="O365" s="139" t="str">
        <f>IF(AND(TONGHOP!$O365="ThiTN",OR(TONGHOP!$P365="LT",TONGHOP!$P365="TN"),TONGHOP!$Z365&lt;&gt;""),TONGHOP!$Z365,"")</f>
        <v/>
      </c>
      <c r="P365" s="139" t="str">
        <f>IF(AND(TONGHOP!$O365="ThiTN",TONGHOP!$P365="VĐ",TONGHOP!$X365&lt;&gt;""),TONGHOP!$X365,"")</f>
        <v/>
      </c>
      <c r="Q365" s="139" t="str">
        <f>IF(AND(TONGHOP!$O365="ThiTN",TONGHOP!$P365="VĐ",TONGHOP!$Y365&lt;&gt;""),TONGHOP!$Y365,"")</f>
        <v/>
      </c>
      <c r="R365" s="139" t="str">
        <f>IF(AND(TONGHOP!$O365="ThiTN",TONGHOP!$P365="VĐ",TONGHOP!$Z365&lt;&gt;""),TONGHOP!$Z365,"")</f>
        <v/>
      </c>
      <c r="S365" s="137" t="str">
        <f>IF(AND(TONGHOP!$O365="ThiTN",TONGHOP!$P365="TH",TONGHOP!$X365&lt;&gt;""),TONGHOP!$X365,"")</f>
        <v/>
      </c>
      <c r="T365" s="137" t="str">
        <f>IF(AND(TONGHOP!$O365="ThiTN",TONGHOP!$P365="TH",TONGHOP!$Y365&lt;&gt;""),TONGHOP!$Y365,"")</f>
        <v/>
      </c>
      <c r="U365" s="137" t="str">
        <f>IF(AND(TONGHOP!$O365="ThiTN",TONGHOP!$P365="TH",TONGHOP!$Z365&lt;&gt;""),TONGHOP!$Z365,"")</f>
        <v/>
      </c>
    </row>
    <row r="366" spans="1:21">
      <c r="A366" s="139" t="str">
        <f>IF(AND(TONGHOP!$O366="KTHP",OR(TONGHOP!$P366="LT",TONGHOP!$P366="TN"),TONGHOP!$X366&lt;&gt;""),TONGHOP!$X366,"")</f>
        <v>Tăng Cẩm Huê</v>
      </c>
      <c r="B366" s="139" t="str">
        <f>IF(AND(TONGHOP!$O366="KTHP",OR(TONGHOP!$P366="LT",TONGHOP!$P366="TN"),TONGHOP!$Y366&lt;&gt;""),TONGHOP!$Y366,"")</f>
        <v>Nguyễn Trần Thanh Nhàn</v>
      </c>
      <c r="C366" s="139">
        <f>IF(AND(TONGHOP!$O366="KTHP",OR(TONGHOP!$P366="LT",TONGHOP!$P366="TN"),TONGHOP!$Z366&lt;&gt;""),TONGHOP!$Z366,"")</f>
        <v>32</v>
      </c>
      <c r="D366" s="139" t="str">
        <f>IF(AND(TONGHOP!$O366="KTHP",TONGHOP!$P366="VĐ"),TONGHOP!$X366,"")</f>
        <v/>
      </c>
      <c r="E366" s="138" t="str">
        <f>IF(AND(TONGHOP!$O366="KTHP",TONGHOP!$P366="VĐ"),TONGHOP!$Y366,"")</f>
        <v/>
      </c>
      <c r="F366" s="138" t="str">
        <f>IF(AND(TONGHOP!$O366="KTHP",TONGHOP!$P366="VĐ"),TONGHOP!$Z366,"")</f>
        <v/>
      </c>
      <c r="G366" s="139" t="str">
        <f>IF(AND(TONGHOP!$O366="KTHP",TONGHOP!$P366="TL"),TONGHOP!$X366,"")</f>
        <v/>
      </c>
      <c r="H366" s="138" t="str">
        <f>IF(AND(TONGHOP!$O366="KTHP",TONGHOP!$P366="TL"),TONGHOP!$Y366,"")</f>
        <v/>
      </c>
      <c r="I366" s="138" t="str">
        <f>IF(AND(TONGHOP!$O366="KTHP",TONGHOP!$P366="TL"),TONGHOP!$Z366,"")</f>
        <v/>
      </c>
      <c r="J366" s="139" t="str">
        <f>IF(AND(TONGHOP!$O366="KTHP",TONGHOP!$P366="TH"),TONGHOP!$X366,"")</f>
        <v/>
      </c>
      <c r="K366" s="138" t="str">
        <f>IF(AND(TONGHOP!$O366="KTHP",TONGHOP!$P366="TH"),TONGHOP!$Y366,"")</f>
        <v/>
      </c>
      <c r="L366" s="138" t="str">
        <f>IF(AND(TONGHOP!$O366="KTHP",TONGHOP!$P366="TH"),TONGHOP!$Z366,"")</f>
        <v/>
      </c>
      <c r="M366" s="139" t="str">
        <f>IF(AND(TONGHOP!$O366="ThiTN",OR(TONGHOP!$P366="LT",TONGHOP!$P366="TN"),TONGHOP!$X366&lt;&gt;""),TONGHOP!$X366,"")</f>
        <v/>
      </c>
      <c r="N366" s="139" t="str">
        <f>IF(AND(TONGHOP!$O366="ThiTN",OR(TONGHOP!$P366="LT",TONGHOP!$P366="TN"),TONGHOP!$Y366&lt;&gt;""),TONGHOP!$Y366,"")</f>
        <v/>
      </c>
      <c r="O366" s="139" t="str">
        <f>IF(AND(TONGHOP!$O366="ThiTN",OR(TONGHOP!$P366="LT",TONGHOP!$P366="TN"),TONGHOP!$Z366&lt;&gt;""),TONGHOP!$Z366,"")</f>
        <v/>
      </c>
      <c r="P366" s="139" t="str">
        <f>IF(AND(TONGHOP!$O366="ThiTN",TONGHOP!$P366="VĐ",TONGHOP!$X366&lt;&gt;""),TONGHOP!$X366,"")</f>
        <v/>
      </c>
      <c r="Q366" s="139" t="str">
        <f>IF(AND(TONGHOP!$O366="ThiTN",TONGHOP!$P366="VĐ",TONGHOP!$Y366&lt;&gt;""),TONGHOP!$Y366,"")</f>
        <v/>
      </c>
      <c r="R366" s="139" t="str">
        <f>IF(AND(TONGHOP!$O366="ThiTN",TONGHOP!$P366="VĐ",TONGHOP!$Z366&lt;&gt;""),TONGHOP!$Z366,"")</f>
        <v/>
      </c>
      <c r="S366" s="137" t="str">
        <f>IF(AND(TONGHOP!$O366="ThiTN",TONGHOP!$P366="TH",TONGHOP!$X366&lt;&gt;""),TONGHOP!$X366,"")</f>
        <v/>
      </c>
      <c r="T366" s="137" t="str">
        <f>IF(AND(TONGHOP!$O366="ThiTN",TONGHOP!$P366="TH",TONGHOP!$Y366&lt;&gt;""),TONGHOP!$Y366,"")</f>
        <v/>
      </c>
      <c r="U366" s="137" t="str">
        <f>IF(AND(TONGHOP!$O366="ThiTN",TONGHOP!$P366="TH",TONGHOP!$Z366&lt;&gt;""),TONGHOP!$Z366,"")</f>
        <v/>
      </c>
    </row>
    <row r="367" spans="1:21">
      <c r="A367" s="139" t="str">
        <f>IF(AND(TONGHOP!$O367="KTHP",OR(TONGHOP!$P367="LT",TONGHOP!$P367="TN"),TONGHOP!$X367&lt;&gt;""),TONGHOP!$X367,"")</f>
        <v>Võ Đắc Thịnh</v>
      </c>
      <c r="B367" s="139" t="str">
        <f>IF(AND(TONGHOP!$O367="KTHP",OR(TONGHOP!$P367="LT",TONGHOP!$P367="TN"),TONGHOP!$Y367&lt;&gt;""),TONGHOP!$Y367,"")</f>
        <v>Phạm Nguyễn Đức Trung</v>
      </c>
      <c r="C367" s="139">
        <f>IF(AND(TONGHOP!$O367="KTHP",OR(TONGHOP!$P367="LT",TONGHOP!$P367="TN"),TONGHOP!$Z367&lt;&gt;""),TONGHOP!$Z367,"")</f>
        <v>11</v>
      </c>
      <c r="D367" s="139" t="str">
        <f>IF(AND(TONGHOP!$O367="KTHP",TONGHOP!$P367="VĐ"),TONGHOP!$X367,"")</f>
        <v/>
      </c>
      <c r="E367" s="138" t="str">
        <f>IF(AND(TONGHOP!$O367="KTHP",TONGHOP!$P367="VĐ"),TONGHOP!$Y367,"")</f>
        <v/>
      </c>
      <c r="F367" s="138" t="str">
        <f>IF(AND(TONGHOP!$O367="KTHP",TONGHOP!$P367="VĐ"),TONGHOP!$Z367,"")</f>
        <v/>
      </c>
      <c r="G367" s="139" t="str">
        <f>IF(AND(TONGHOP!$O367="KTHP",TONGHOP!$P367="TL"),TONGHOP!$X367,"")</f>
        <v/>
      </c>
      <c r="H367" s="138" t="str">
        <f>IF(AND(TONGHOP!$O367="KTHP",TONGHOP!$P367="TL"),TONGHOP!$Y367,"")</f>
        <v/>
      </c>
      <c r="I367" s="138" t="str">
        <f>IF(AND(TONGHOP!$O367="KTHP",TONGHOP!$P367="TL"),TONGHOP!$Z367,"")</f>
        <v/>
      </c>
      <c r="J367" s="139" t="str">
        <f>IF(AND(TONGHOP!$O367="KTHP",TONGHOP!$P367="TH"),TONGHOP!$X367,"")</f>
        <v/>
      </c>
      <c r="K367" s="138" t="str">
        <f>IF(AND(TONGHOP!$O367="KTHP",TONGHOP!$P367="TH"),TONGHOP!$Y367,"")</f>
        <v/>
      </c>
      <c r="L367" s="138" t="str">
        <f>IF(AND(TONGHOP!$O367="KTHP",TONGHOP!$P367="TH"),TONGHOP!$Z367,"")</f>
        <v/>
      </c>
      <c r="M367" s="139" t="str">
        <f>IF(AND(TONGHOP!$O367="ThiTN",OR(TONGHOP!$P367="LT",TONGHOP!$P367="TN"),TONGHOP!$X367&lt;&gt;""),TONGHOP!$X367,"")</f>
        <v/>
      </c>
      <c r="N367" s="139" t="str">
        <f>IF(AND(TONGHOP!$O367="ThiTN",OR(TONGHOP!$P367="LT",TONGHOP!$P367="TN"),TONGHOP!$Y367&lt;&gt;""),TONGHOP!$Y367,"")</f>
        <v/>
      </c>
      <c r="O367" s="139" t="str">
        <f>IF(AND(TONGHOP!$O367="ThiTN",OR(TONGHOP!$P367="LT",TONGHOP!$P367="TN"),TONGHOP!$Z367&lt;&gt;""),TONGHOP!$Z367,"")</f>
        <v/>
      </c>
      <c r="P367" s="139" t="str">
        <f>IF(AND(TONGHOP!$O367="ThiTN",TONGHOP!$P367="VĐ",TONGHOP!$X367&lt;&gt;""),TONGHOP!$X367,"")</f>
        <v/>
      </c>
      <c r="Q367" s="139" t="str">
        <f>IF(AND(TONGHOP!$O367="ThiTN",TONGHOP!$P367="VĐ",TONGHOP!$Y367&lt;&gt;""),TONGHOP!$Y367,"")</f>
        <v/>
      </c>
      <c r="R367" s="139" t="str">
        <f>IF(AND(TONGHOP!$O367="ThiTN",TONGHOP!$P367="VĐ",TONGHOP!$Z367&lt;&gt;""),TONGHOP!$Z367,"")</f>
        <v/>
      </c>
      <c r="S367" s="137" t="str">
        <f>IF(AND(TONGHOP!$O367="ThiTN",TONGHOP!$P367="TH",TONGHOP!$X367&lt;&gt;""),TONGHOP!$X367,"")</f>
        <v/>
      </c>
      <c r="T367" s="137" t="str">
        <f>IF(AND(TONGHOP!$O367="ThiTN",TONGHOP!$P367="TH",TONGHOP!$Y367&lt;&gt;""),TONGHOP!$Y367,"")</f>
        <v/>
      </c>
      <c r="U367" s="137" t="str">
        <f>IF(AND(TONGHOP!$O367="ThiTN",TONGHOP!$P367="TH",TONGHOP!$Z367&lt;&gt;""),TONGHOP!$Z367,"")</f>
        <v/>
      </c>
    </row>
    <row r="368" spans="1:21">
      <c r="A368" s="139" t="str">
        <f>IF(AND(TONGHOP!$O368="KTHP",OR(TONGHOP!$P368="LT",TONGHOP!$P368="TN"),TONGHOP!$X368&lt;&gt;""),TONGHOP!$X368,"")</f>
        <v>Nguyễn Trần Thanh Nhàn</v>
      </c>
      <c r="B368" s="139" t="str">
        <f>IF(AND(TONGHOP!$O368="KTHP",OR(TONGHOP!$P368="LT",TONGHOP!$P368="TN"),TONGHOP!$Y368&lt;&gt;""),TONGHOP!$Y368,"")</f>
        <v>Tăng Cẩm Huê</v>
      </c>
      <c r="C368" s="139">
        <f>IF(AND(TONGHOP!$O368="KTHP",OR(TONGHOP!$P368="LT",TONGHOP!$P368="TN"),TONGHOP!$Z368&lt;&gt;""),TONGHOP!$Z368,"")</f>
        <v>11</v>
      </c>
      <c r="D368" s="139" t="str">
        <f>IF(AND(TONGHOP!$O368="KTHP",TONGHOP!$P368="VĐ"),TONGHOP!$X368,"")</f>
        <v/>
      </c>
      <c r="E368" s="138" t="str">
        <f>IF(AND(TONGHOP!$O368="KTHP",TONGHOP!$P368="VĐ"),TONGHOP!$Y368,"")</f>
        <v/>
      </c>
      <c r="F368" s="138" t="str">
        <f>IF(AND(TONGHOP!$O368="KTHP",TONGHOP!$P368="VĐ"),TONGHOP!$Z368,"")</f>
        <v/>
      </c>
      <c r="G368" s="139" t="str">
        <f>IF(AND(TONGHOP!$O368="KTHP",TONGHOP!$P368="TL"),TONGHOP!$X368,"")</f>
        <v/>
      </c>
      <c r="H368" s="138" t="str">
        <f>IF(AND(TONGHOP!$O368="KTHP",TONGHOP!$P368="TL"),TONGHOP!$Y368,"")</f>
        <v/>
      </c>
      <c r="I368" s="138" t="str">
        <f>IF(AND(TONGHOP!$O368="KTHP",TONGHOP!$P368="TL"),TONGHOP!$Z368,"")</f>
        <v/>
      </c>
      <c r="J368" s="139" t="str">
        <f>IF(AND(TONGHOP!$O368="KTHP",TONGHOP!$P368="TH"),TONGHOP!$X368,"")</f>
        <v/>
      </c>
      <c r="K368" s="138" t="str">
        <f>IF(AND(TONGHOP!$O368="KTHP",TONGHOP!$P368="TH"),TONGHOP!$Y368,"")</f>
        <v/>
      </c>
      <c r="L368" s="138" t="str">
        <f>IF(AND(TONGHOP!$O368="KTHP",TONGHOP!$P368="TH"),TONGHOP!$Z368,"")</f>
        <v/>
      </c>
      <c r="M368" s="139" t="str">
        <f>IF(AND(TONGHOP!$O368="ThiTN",OR(TONGHOP!$P368="LT",TONGHOP!$P368="TN"),TONGHOP!$X368&lt;&gt;""),TONGHOP!$X368,"")</f>
        <v/>
      </c>
      <c r="N368" s="139" t="str">
        <f>IF(AND(TONGHOP!$O368="ThiTN",OR(TONGHOP!$P368="LT",TONGHOP!$P368="TN"),TONGHOP!$Y368&lt;&gt;""),TONGHOP!$Y368,"")</f>
        <v/>
      </c>
      <c r="O368" s="139" t="str">
        <f>IF(AND(TONGHOP!$O368="ThiTN",OR(TONGHOP!$P368="LT",TONGHOP!$P368="TN"),TONGHOP!$Z368&lt;&gt;""),TONGHOP!$Z368,"")</f>
        <v/>
      </c>
      <c r="P368" s="139" t="str">
        <f>IF(AND(TONGHOP!$O368="ThiTN",TONGHOP!$P368="VĐ",TONGHOP!$X368&lt;&gt;""),TONGHOP!$X368,"")</f>
        <v/>
      </c>
      <c r="Q368" s="139" t="str">
        <f>IF(AND(TONGHOP!$O368="ThiTN",TONGHOP!$P368="VĐ",TONGHOP!$Y368&lt;&gt;""),TONGHOP!$Y368,"")</f>
        <v/>
      </c>
      <c r="R368" s="139" t="str">
        <f>IF(AND(TONGHOP!$O368="ThiTN",TONGHOP!$P368="VĐ",TONGHOP!$Z368&lt;&gt;""),TONGHOP!$Z368,"")</f>
        <v/>
      </c>
      <c r="S368" s="137" t="str">
        <f>IF(AND(TONGHOP!$O368="ThiTN",TONGHOP!$P368="TH",TONGHOP!$X368&lt;&gt;""),TONGHOP!$X368,"")</f>
        <v/>
      </c>
      <c r="T368" s="137" t="str">
        <f>IF(AND(TONGHOP!$O368="ThiTN",TONGHOP!$P368="TH",TONGHOP!$Y368&lt;&gt;""),TONGHOP!$Y368,"")</f>
        <v/>
      </c>
      <c r="U368" s="137" t="str">
        <f>IF(AND(TONGHOP!$O368="ThiTN",TONGHOP!$P368="TH",TONGHOP!$Z368&lt;&gt;""),TONGHOP!$Z368,"")</f>
        <v/>
      </c>
    </row>
    <row r="369" spans="1:21">
      <c r="A369" s="139" t="str">
        <f>IF(AND(TONGHOP!$O369="KTHP",OR(TONGHOP!$P369="LT",TONGHOP!$P369="TN"),TONGHOP!$X369&lt;&gt;""),TONGHOP!$X369,"")</f>
        <v/>
      </c>
      <c r="B369" s="139" t="str">
        <f>IF(AND(TONGHOP!$O369="KTHP",OR(TONGHOP!$P369="LT",TONGHOP!$P369="TN"),TONGHOP!$Y369&lt;&gt;""),TONGHOP!$Y369,"")</f>
        <v/>
      </c>
      <c r="C369" s="139" t="str">
        <f>IF(AND(TONGHOP!$O369="KTHP",OR(TONGHOP!$P369="LT",TONGHOP!$P369="TN"),TONGHOP!$Z369&lt;&gt;""),TONGHOP!$Z369,"")</f>
        <v/>
      </c>
      <c r="D369" s="139" t="str">
        <f>IF(AND(TONGHOP!$O369="KTHP",TONGHOP!$P369="VĐ"),TONGHOP!$X369,"")</f>
        <v/>
      </c>
      <c r="E369" s="138" t="str">
        <f>IF(AND(TONGHOP!$O369="KTHP",TONGHOP!$P369="VĐ"),TONGHOP!$Y369,"")</f>
        <v/>
      </c>
      <c r="F369" s="138" t="str">
        <f>IF(AND(TONGHOP!$O369="KTHP",TONGHOP!$P369="VĐ"),TONGHOP!$Z369,"")</f>
        <v/>
      </c>
      <c r="G369" s="139" t="str">
        <f>IF(AND(TONGHOP!$O369="KTHP",TONGHOP!$P369="TL"),TONGHOP!$X369,"")</f>
        <v/>
      </c>
      <c r="H369" s="138" t="str">
        <f>IF(AND(TONGHOP!$O369="KTHP",TONGHOP!$P369="TL"),TONGHOP!$Y369,"")</f>
        <v/>
      </c>
      <c r="I369" s="138" t="str">
        <f>IF(AND(TONGHOP!$O369="KTHP",TONGHOP!$P369="TL"),TONGHOP!$Z369,"")</f>
        <v/>
      </c>
      <c r="J369" s="139" t="str">
        <f>IF(AND(TONGHOP!$O369="KTHP",TONGHOP!$P369="TH"),TONGHOP!$X369,"")</f>
        <v/>
      </c>
      <c r="K369" s="138" t="str">
        <f>IF(AND(TONGHOP!$O369="KTHP",TONGHOP!$P369="TH"),TONGHOP!$Y369,"")</f>
        <v/>
      </c>
      <c r="L369" s="138" t="str">
        <f>IF(AND(TONGHOP!$O369="KTHP",TONGHOP!$P369="TH"),TONGHOP!$Z369,"")</f>
        <v/>
      </c>
      <c r="M369" s="139" t="str">
        <f>IF(AND(TONGHOP!$O369="ThiTN",OR(TONGHOP!$P369="LT",TONGHOP!$P369="TN"),TONGHOP!$X369&lt;&gt;""),TONGHOP!$X369,"")</f>
        <v/>
      </c>
      <c r="N369" s="139" t="str">
        <f>IF(AND(TONGHOP!$O369="ThiTN",OR(TONGHOP!$P369="LT",TONGHOP!$P369="TN"),TONGHOP!$Y369&lt;&gt;""),TONGHOP!$Y369,"")</f>
        <v/>
      </c>
      <c r="O369" s="139" t="str">
        <f>IF(AND(TONGHOP!$O369="ThiTN",OR(TONGHOP!$P369="LT",TONGHOP!$P369="TN"),TONGHOP!$Z369&lt;&gt;""),TONGHOP!$Z369,"")</f>
        <v/>
      </c>
      <c r="P369" s="139" t="str">
        <f>IF(AND(TONGHOP!$O369="ThiTN",TONGHOP!$P369="VĐ",TONGHOP!$X369&lt;&gt;""),TONGHOP!$X369,"")</f>
        <v/>
      </c>
      <c r="Q369" s="139" t="str">
        <f>IF(AND(TONGHOP!$O369="ThiTN",TONGHOP!$P369="VĐ",TONGHOP!$Y369&lt;&gt;""),TONGHOP!$Y369,"")</f>
        <v/>
      </c>
      <c r="R369" s="139" t="str">
        <f>IF(AND(TONGHOP!$O369="ThiTN",TONGHOP!$P369="VĐ",TONGHOP!$Z369&lt;&gt;""),TONGHOP!$Z369,"")</f>
        <v/>
      </c>
      <c r="S369" s="137" t="str">
        <f>IF(AND(TONGHOP!$O369="ThiTN",TONGHOP!$P369="TH",TONGHOP!$X369&lt;&gt;""),TONGHOP!$X369,"")</f>
        <v/>
      </c>
      <c r="T369" s="137" t="str">
        <f>IF(AND(TONGHOP!$O369="ThiTN",TONGHOP!$P369="TH",TONGHOP!$Y369&lt;&gt;""),TONGHOP!$Y369,"")</f>
        <v/>
      </c>
      <c r="U369" s="137" t="str">
        <f>IF(AND(TONGHOP!$O369="ThiTN",TONGHOP!$P369="TH",TONGHOP!$Z369&lt;&gt;""),TONGHOP!$Z369,"")</f>
        <v/>
      </c>
    </row>
    <row r="370" spans="1:21">
      <c r="A370" s="139" t="str">
        <f>IF(AND(TONGHOP!$O370="KTHP",OR(TONGHOP!$P370="LT",TONGHOP!$P370="TN"),TONGHOP!$X370&lt;&gt;""),TONGHOP!$X370,"")</f>
        <v>Hồ Nhật Linh (TG)</v>
      </c>
      <c r="B370" s="139" t="str">
        <f>IF(AND(TONGHOP!$O370="KTHP",OR(TONGHOP!$P370="LT",TONGHOP!$P370="TN"),TONGHOP!$Y370&lt;&gt;""),TONGHOP!$Y370,"")</f>
        <v>Phan Thị Xuân Trang</v>
      </c>
      <c r="C370" s="139">
        <f>IF(AND(TONGHOP!$O370="KTHP",OR(TONGHOP!$P370="LT",TONGHOP!$P370="TN"),TONGHOP!$Z370&lt;&gt;""),TONGHOP!$Z370,"")</f>
        <v>31</v>
      </c>
      <c r="D370" s="139" t="str">
        <f>IF(AND(TONGHOP!$O370="KTHP",TONGHOP!$P370="VĐ"),TONGHOP!$X370,"")</f>
        <v/>
      </c>
      <c r="E370" s="138" t="str">
        <f>IF(AND(TONGHOP!$O370="KTHP",TONGHOP!$P370="VĐ"),TONGHOP!$Y370,"")</f>
        <v/>
      </c>
      <c r="F370" s="138" t="str">
        <f>IF(AND(TONGHOP!$O370="KTHP",TONGHOP!$P370="VĐ"),TONGHOP!$Z370,"")</f>
        <v/>
      </c>
      <c r="G370" s="139" t="str">
        <f>IF(AND(TONGHOP!$O370="KTHP",TONGHOP!$P370="TL"),TONGHOP!$X370,"")</f>
        <v/>
      </c>
      <c r="H370" s="138" t="str">
        <f>IF(AND(TONGHOP!$O370="KTHP",TONGHOP!$P370="TL"),TONGHOP!$Y370,"")</f>
        <v/>
      </c>
      <c r="I370" s="138" t="str">
        <f>IF(AND(TONGHOP!$O370="KTHP",TONGHOP!$P370="TL"),TONGHOP!$Z370,"")</f>
        <v/>
      </c>
      <c r="J370" s="139" t="str">
        <f>IF(AND(TONGHOP!$O370="KTHP",TONGHOP!$P370="TH"),TONGHOP!$X370,"")</f>
        <v/>
      </c>
      <c r="K370" s="138" t="str">
        <f>IF(AND(TONGHOP!$O370="KTHP",TONGHOP!$P370="TH"),TONGHOP!$Y370,"")</f>
        <v/>
      </c>
      <c r="L370" s="138" t="str">
        <f>IF(AND(TONGHOP!$O370="KTHP",TONGHOP!$P370="TH"),TONGHOP!$Z370,"")</f>
        <v/>
      </c>
      <c r="M370" s="139" t="str">
        <f>IF(AND(TONGHOP!$O370="ThiTN",OR(TONGHOP!$P370="LT",TONGHOP!$P370="TN"),TONGHOP!$X370&lt;&gt;""),TONGHOP!$X370,"")</f>
        <v/>
      </c>
      <c r="N370" s="139" t="str">
        <f>IF(AND(TONGHOP!$O370="ThiTN",OR(TONGHOP!$P370="LT",TONGHOP!$P370="TN"),TONGHOP!$Y370&lt;&gt;""),TONGHOP!$Y370,"")</f>
        <v/>
      </c>
      <c r="O370" s="139" t="str">
        <f>IF(AND(TONGHOP!$O370="ThiTN",OR(TONGHOP!$P370="LT",TONGHOP!$P370="TN"),TONGHOP!$Z370&lt;&gt;""),TONGHOP!$Z370,"")</f>
        <v/>
      </c>
      <c r="P370" s="139" t="str">
        <f>IF(AND(TONGHOP!$O370="ThiTN",TONGHOP!$P370="VĐ",TONGHOP!$X370&lt;&gt;""),TONGHOP!$X370,"")</f>
        <v/>
      </c>
      <c r="Q370" s="139" t="str">
        <f>IF(AND(TONGHOP!$O370="ThiTN",TONGHOP!$P370="VĐ",TONGHOP!$Y370&lt;&gt;""),TONGHOP!$Y370,"")</f>
        <v/>
      </c>
      <c r="R370" s="139" t="str">
        <f>IF(AND(TONGHOP!$O370="ThiTN",TONGHOP!$P370="VĐ",TONGHOP!$Z370&lt;&gt;""),TONGHOP!$Z370,"")</f>
        <v/>
      </c>
      <c r="S370" s="137" t="str">
        <f>IF(AND(TONGHOP!$O370="ThiTN",TONGHOP!$P370="TH",TONGHOP!$X370&lt;&gt;""),TONGHOP!$X370,"")</f>
        <v/>
      </c>
      <c r="T370" s="137" t="str">
        <f>IF(AND(TONGHOP!$O370="ThiTN",TONGHOP!$P370="TH",TONGHOP!$Y370&lt;&gt;""),TONGHOP!$Y370,"")</f>
        <v/>
      </c>
      <c r="U370" s="137" t="str">
        <f>IF(AND(TONGHOP!$O370="ThiTN",TONGHOP!$P370="TH",TONGHOP!$Z370&lt;&gt;""),TONGHOP!$Z370,"")</f>
        <v/>
      </c>
    </row>
    <row r="371" spans="1:21">
      <c r="A371" s="139" t="str">
        <f>IF(AND(TONGHOP!$O371="KTHP",OR(TONGHOP!$P371="LT",TONGHOP!$P371="TN"),TONGHOP!$X371&lt;&gt;""),TONGHOP!$X371,"")</f>
        <v>Phan Thị Xuân Trang</v>
      </c>
      <c r="B371" s="139" t="str">
        <f>IF(AND(TONGHOP!$O371="KTHP",OR(TONGHOP!$P371="LT",TONGHOP!$P371="TN"),TONGHOP!$Y371&lt;&gt;""),TONGHOP!$Y371,"")</f>
        <v>Nguyễn Tiến Nhân</v>
      </c>
      <c r="C371" s="139">
        <f>IF(AND(TONGHOP!$O371="KTHP",OR(TONGHOP!$P371="LT",TONGHOP!$P371="TN"),TONGHOP!$Z371&lt;&gt;""),TONGHOP!$Z371,"")</f>
        <v>31</v>
      </c>
      <c r="D371" s="139" t="str">
        <f>IF(AND(TONGHOP!$O371="KTHP",TONGHOP!$P371="VĐ"),TONGHOP!$X371,"")</f>
        <v/>
      </c>
      <c r="E371" s="138" t="str">
        <f>IF(AND(TONGHOP!$O371="KTHP",TONGHOP!$P371="VĐ"),TONGHOP!$Y371,"")</f>
        <v/>
      </c>
      <c r="F371" s="138" t="str">
        <f>IF(AND(TONGHOP!$O371="KTHP",TONGHOP!$P371="VĐ"),TONGHOP!$Z371,"")</f>
        <v/>
      </c>
      <c r="G371" s="139" t="str">
        <f>IF(AND(TONGHOP!$O371="KTHP",TONGHOP!$P371="TL"),TONGHOP!$X371,"")</f>
        <v/>
      </c>
      <c r="H371" s="138" t="str">
        <f>IF(AND(TONGHOP!$O371="KTHP",TONGHOP!$P371="TL"),TONGHOP!$Y371,"")</f>
        <v/>
      </c>
      <c r="I371" s="138" t="str">
        <f>IF(AND(TONGHOP!$O371="KTHP",TONGHOP!$P371="TL"),TONGHOP!$Z371,"")</f>
        <v/>
      </c>
      <c r="J371" s="139" t="str">
        <f>IF(AND(TONGHOP!$O371="KTHP",TONGHOP!$P371="TH"),TONGHOP!$X371,"")</f>
        <v/>
      </c>
      <c r="K371" s="138" t="str">
        <f>IF(AND(TONGHOP!$O371="KTHP",TONGHOP!$P371="TH"),TONGHOP!$Y371,"")</f>
        <v/>
      </c>
      <c r="L371" s="138" t="str">
        <f>IF(AND(TONGHOP!$O371="KTHP",TONGHOP!$P371="TH"),TONGHOP!$Z371,"")</f>
        <v/>
      </c>
      <c r="M371" s="139" t="str">
        <f>IF(AND(TONGHOP!$O371="ThiTN",OR(TONGHOP!$P371="LT",TONGHOP!$P371="TN"),TONGHOP!$X371&lt;&gt;""),TONGHOP!$X371,"")</f>
        <v/>
      </c>
      <c r="N371" s="139" t="str">
        <f>IF(AND(TONGHOP!$O371="ThiTN",OR(TONGHOP!$P371="LT",TONGHOP!$P371="TN"),TONGHOP!$Y371&lt;&gt;""),TONGHOP!$Y371,"")</f>
        <v/>
      </c>
      <c r="O371" s="139" t="str">
        <f>IF(AND(TONGHOP!$O371="ThiTN",OR(TONGHOP!$P371="LT",TONGHOP!$P371="TN"),TONGHOP!$Z371&lt;&gt;""),TONGHOP!$Z371,"")</f>
        <v/>
      </c>
      <c r="P371" s="139" t="str">
        <f>IF(AND(TONGHOP!$O371="ThiTN",TONGHOP!$P371="VĐ",TONGHOP!$X371&lt;&gt;""),TONGHOP!$X371,"")</f>
        <v/>
      </c>
      <c r="Q371" s="139" t="str">
        <f>IF(AND(TONGHOP!$O371="ThiTN",TONGHOP!$P371="VĐ",TONGHOP!$Y371&lt;&gt;""),TONGHOP!$Y371,"")</f>
        <v/>
      </c>
      <c r="R371" s="139" t="str">
        <f>IF(AND(TONGHOP!$O371="ThiTN",TONGHOP!$P371="VĐ",TONGHOP!$Z371&lt;&gt;""),TONGHOP!$Z371,"")</f>
        <v/>
      </c>
      <c r="S371" s="137" t="str">
        <f>IF(AND(TONGHOP!$O371="ThiTN",TONGHOP!$P371="TH",TONGHOP!$X371&lt;&gt;""),TONGHOP!$X371,"")</f>
        <v/>
      </c>
      <c r="T371" s="137" t="str">
        <f>IF(AND(TONGHOP!$O371="ThiTN",TONGHOP!$P371="TH",TONGHOP!$Y371&lt;&gt;""),TONGHOP!$Y371,"")</f>
        <v/>
      </c>
      <c r="U371" s="137" t="str">
        <f>IF(AND(TONGHOP!$O371="ThiTN",TONGHOP!$P371="TH",TONGHOP!$Z371&lt;&gt;""),TONGHOP!$Z371,"")</f>
        <v/>
      </c>
    </row>
    <row r="372" spans="1:21">
      <c r="A372" s="139" t="str">
        <f>IF(AND(TONGHOP!$O372="KTHP",OR(TONGHOP!$P372="LT",TONGHOP!$P372="TN"),TONGHOP!$X372&lt;&gt;""),TONGHOP!$X372,"")</f>
        <v>Phan Thị Xuân Trang</v>
      </c>
      <c r="B372" s="139" t="str">
        <f>IF(AND(TONGHOP!$O372="KTHP",OR(TONGHOP!$P372="LT",TONGHOP!$P372="TN"),TONGHOP!$Y372&lt;&gt;""),TONGHOP!$Y372,"")</f>
        <v>Nguyễn Tiến Nhân</v>
      </c>
      <c r="C372" s="139">
        <f>IF(AND(TONGHOP!$O372="KTHP",OR(TONGHOP!$P372="LT",TONGHOP!$P372="TN"),TONGHOP!$Z372&lt;&gt;""),TONGHOP!$Z372,"")</f>
        <v>32</v>
      </c>
      <c r="D372" s="139" t="str">
        <f>IF(AND(TONGHOP!$O372="KTHP",TONGHOP!$P372="VĐ"),TONGHOP!$X372,"")</f>
        <v/>
      </c>
      <c r="E372" s="138" t="str">
        <f>IF(AND(TONGHOP!$O372="KTHP",TONGHOP!$P372="VĐ"),TONGHOP!$Y372,"")</f>
        <v/>
      </c>
      <c r="F372" s="138" t="str">
        <f>IF(AND(TONGHOP!$O372="KTHP",TONGHOP!$P372="VĐ"),TONGHOP!$Z372,"")</f>
        <v/>
      </c>
      <c r="G372" s="139" t="str">
        <f>IF(AND(TONGHOP!$O372="KTHP",TONGHOP!$P372="TL"),TONGHOP!$X372,"")</f>
        <v/>
      </c>
      <c r="H372" s="138" t="str">
        <f>IF(AND(TONGHOP!$O372="KTHP",TONGHOP!$P372="TL"),TONGHOP!$Y372,"")</f>
        <v/>
      </c>
      <c r="I372" s="138" t="str">
        <f>IF(AND(TONGHOP!$O372="KTHP",TONGHOP!$P372="TL"),TONGHOP!$Z372,"")</f>
        <v/>
      </c>
      <c r="J372" s="139" t="str">
        <f>IF(AND(TONGHOP!$O372="KTHP",TONGHOP!$P372="TH"),TONGHOP!$X372,"")</f>
        <v/>
      </c>
      <c r="K372" s="138" t="str">
        <f>IF(AND(TONGHOP!$O372="KTHP",TONGHOP!$P372="TH"),TONGHOP!$Y372,"")</f>
        <v/>
      </c>
      <c r="L372" s="138" t="str">
        <f>IF(AND(TONGHOP!$O372="KTHP",TONGHOP!$P372="TH"),TONGHOP!$Z372,"")</f>
        <v/>
      </c>
      <c r="M372" s="139" t="str">
        <f>IF(AND(TONGHOP!$O372="ThiTN",OR(TONGHOP!$P372="LT",TONGHOP!$P372="TN"),TONGHOP!$X372&lt;&gt;""),TONGHOP!$X372,"")</f>
        <v/>
      </c>
      <c r="N372" s="139" t="str">
        <f>IF(AND(TONGHOP!$O372="ThiTN",OR(TONGHOP!$P372="LT",TONGHOP!$P372="TN"),TONGHOP!$Y372&lt;&gt;""),TONGHOP!$Y372,"")</f>
        <v/>
      </c>
      <c r="O372" s="139" t="str">
        <f>IF(AND(TONGHOP!$O372="ThiTN",OR(TONGHOP!$P372="LT",TONGHOP!$P372="TN"),TONGHOP!$Z372&lt;&gt;""),TONGHOP!$Z372,"")</f>
        <v/>
      </c>
      <c r="P372" s="139" t="str">
        <f>IF(AND(TONGHOP!$O372="ThiTN",TONGHOP!$P372="VĐ",TONGHOP!$X372&lt;&gt;""),TONGHOP!$X372,"")</f>
        <v/>
      </c>
      <c r="Q372" s="139" t="str">
        <f>IF(AND(TONGHOP!$O372="ThiTN",TONGHOP!$P372="VĐ",TONGHOP!$Y372&lt;&gt;""),TONGHOP!$Y372,"")</f>
        <v/>
      </c>
      <c r="R372" s="139" t="str">
        <f>IF(AND(TONGHOP!$O372="ThiTN",TONGHOP!$P372="VĐ",TONGHOP!$Z372&lt;&gt;""),TONGHOP!$Z372,"")</f>
        <v/>
      </c>
      <c r="S372" s="137" t="str">
        <f>IF(AND(TONGHOP!$O372="ThiTN",TONGHOP!$P372="TH",TONGHOP!$X372&lt;&gt;""),TONGHOP!$X372,"")</f>
        <v/>
      </c>
      <c r="T372" s="137" t="str">
        <f>IF(AND(TONGHOP!$O372="ThiTN",TONGHOP!$P372="TH",TONGHOP!$Y372&lt;&gt;""),TONGHOP!$Y372,"")</f>
        <v/>
      </c>
      <c r="U372" s="137" t="str">
        <f>IF(AND(TONGHOP!$O372="ThiTN",TONGHOP!$P372="TH",TONGHOP!$Z372&lt;&gt;""),TONGHOP!$Z372,"")</f>
        <v/>
      </c>
    </row>
    <row r="373" spans="1:21">
      <c r="A373" s="139" t="str">
        <f>IF(AND(TONGHOP!$O373="KTHP",OR(TONGHOP!$P373="LT",TONGHOP!$P373="TN"),TONGHOP!$X373&lt;&gt;""),TONGHOP!$X373,"")</f>
        <v>Hồ Nhật Linh (TG)</v>
      </c>
      <c r="B373" s="139" t="str">
        <f>IF(AND(TONGHOP!$O373="KTHP",OR(TONGHOP!$P373="LT",TONGHOP!$P373="TN"),TONGHOP!$Y373&lt;&gt;""),TONGHOP!$Y373,"")</f>
        <v>Phan Thị Xuân Trang</v>
      </c>
      <c r="C373" s="139">
        <f>IF(AND(TONGHOP!$O373="KTHP",OR(TONGHOP!$P373="LT",TONGHOP!$P373="TN"),TONGHOP!$Z373&lt;&gt;""),TONGHOP!$Z373,"")</f>
        <v>27</v>
      </c>
      <c r="D373" s="139" t="str">
        <f>IF(AND(TONGHOP!$O373="KTHP",TONGHOP!$P373="VĐ"),TONGHOP!$X373,"")</f>
        <v/>
      </c>
      <c r="E373" s="138" t="str">
        <f>IF(AND(TONGHOP!$O373="KTHP",TONGHOP!$P373="VĐ"),TONGHOP!$Y373,"")</f>
        <v/>
      </c>
      <c r="F373" s="138" t="str">
        <f>IF(AND(TONGHOP!$O373="KTHP",TONGHOP!$P373="VĐ"),TONGHOP!$Z373,"")</f>
        <v/>
      </c>
      <c r="G373" s="139" t="str">
        <f>IF(AND(TONGHOP!$O373="KTHP",TONGHOP!$P373="TL"),TONGHOP!$X373,"")</f>
        <v/>
      </c>
      <c r="H373" s="138" t="str">
        <f>IF(AND(TONGHOP!$O373="KTHP",TONGHOP!$P373="TL"),TONGHOP!$Y373,"")</f>
        <v/>
      </c>
      <c r="I373" s="138" t="str">
        <f>IF(AND(TONGHOP!$O373="KTHP",TONGHOP!$P373="TL"),TONGHOP!$Z373,"")</f>
        <v/>
      </c>
      <c r="J373" s="139" t="str">
        <f>IF(AND(TONGHOP!$O373="KTHP",TONGHOP!$P373="TH"),TONGHOP!$X373,"")</f>
        <v/>
      </c>
      <c r="K373" s="138" t="str">
        <f>IF(AND(TONGHOP!$O373="KTHP",TONGHOP!$P373="TH"),TONGHOP!$Y373,"")</f>
        <v/>
      </c>
      <c r="L373" s="138" t="str">
        <f>IF(AND(TONGHOP!$O373="KTHP",TONGHOP!$P373="TH"),TONGHOP!$Z373,"")</f>
        <v/>
      </c>
      <c r="M373" s="139" t="str">
        <f>IF(AND(TONGHOP!$O373="ThiTN",OR(TONGHOP!$P373="LT",TONGHOP!$P373="TN"),TONGHOP!$X373&lt;&gt;""),TONGHOP!$X373,"")</f>
        <v/>
      </c>
      <c r="N373" s="139" t="str">
        <f>IF(AND(TONGHOP!$O373="ThiTN",OR(TONGHOP!$P373="LT",TONGHOP!$P373="TN"),TONGHOP!$Y373&lt;&gt;""),TONGHOP!$Y373,"")</f>
        <v/>
      </c>
      <c r="O373" s="139" t="str">
        <f>IF(AND(TONGHOP!$O373="ThiTN",OR(TONGHOP!$P373="LT",TONGHOP!$P373="TN"),TONGHOP!$Z373&lt;&gt;""),TONGHOP!$Z373,"")</f>
        <v/>
      </c>
      <c r="P373" s="139" t="str">
        <f>IF(AND(TONGHOP!$O373="ThiTN",TONGHOP!$P373="VĐ",TONGHOP!$X373&lt;&gt;""),TONGHOP!$X373,"")</f>
        <v/>
      </c>
      <c r="Q373" s="139" t="str">
        <f>IF(AND(TONGHOP!$O373="ThiTN",TONGHOP!$P373="VĐ",TONGHOP!$Y373&lt;&gt;""),TONGHOP!$Y373,"")</f>
        <v/>
      </c>
      <c r="R373" s="139" t="str">
        <f>IF(AND(TONGHOP!$O373="ThiTN",TONGHOP!$P373="VĐ",TONGHOP!$Z373&lt;&gt;""),TONGHOP!$Z373,"")</f>
        <v/>
      </c>
      <c r="S373" s="137" t="str">
        <f>IF(AND(TONGHOP!$O373="ThiTN",TONGHOP!$P373="TH",TONGHOP!$X373&lt;&gt;""),TONGHOP!$X373,"")</f>
        <v/>
      </c>
      <c r="T373" s="137" t="str">
        <f>IF(AND(TONGHOP!$O373="ThiTN",TONGHOP!$P373="TH",TONGHOP!$Y373&lt;&gt;""),TONGHOP!$Y373,"")</f>
        <v/>
      </c>
      <c r="U373" s="137" t="str">
        <f>IF(AND(TONGHOP!$O373="ThiTN",TONGHOP!$P373="TH",TONGHOP!$Z373&lt;&gt;""),TONGHOP!$Z373,"")</f>
        <v/>
      </c>
    </row>
    <row r="374" spans="1:21">
      <c r="A374" s="139" t="str">
        <f>IF(AND(TONGHOP!$O374="KTHP",OR(TONGHOP!$P374="LT",TONGHOP!$P374="TN"),TONGHOP!$X374&lt;&gt;""),TONGHOP!$X374,"")</f>
        <v>Hồ Nhật Linh (TG)</v>
      </c>
      <c r="B374" s="139" t="str">
        <f>IF(AND(TONGHOP!$O374="KTHP",OR(TONGHOP!$P374="LT",TONGHOP!$P374="TN"),TONGHOP!$Y374&lt;&gt;""),TONGHOP!$Y374,"")</f>
        <v>Phan Thị Xuân Trang</v>
      </c>
      <c r="C374" s="139">
        <f>IF(AND(TONGHOP!$O374="KTHP",OR(TONGHOP!$P374="LT",TONGHOP!$P374="TN"),TONGHOP!$Z374&lt;&gt;""),TONGHOP!$Z374,"")</f>
        <v>33</v>
      </c>
      <c r="D374" s="139" t="str">
        <f>IF(AND(TONGHOP!$O374="KTHP",TONGHOP!$P374="VĐ"),TONGHOP!$X374,"")</f>
        <v/>
      </c>
      <c r="E374" s="138" t="str">
        <f>IF(AND(TONGHOP!$O374="KTHP",TONGHOP!$P374="VĐ"),TONGHOP!$Y374,"")</f>
        <v/>
      </c>
      <c r="F374" s="138" t="str">
        <f>IF(AND(TONGHOP!$O374="KTHP",TONGHOP!$P374="VĐ"),TONGHOP!$Z374,"")</f>
        <v/>
      </c>
      <c r="G374" s="139" t="str">
        <f>IF(AND(TONGHOP!$O374="KTHP",TONGHOP!$P374="TL"),TONGHOP!$X374,"")</f>
        <v/>
      </c>
      <c r="H374" s="138" t="str">
        <f>IF(AND(TONGHOP!$O374="KTHP",TONGHOP!$P374="TL"),TONGHOP!$Y374,"")</f>
        <v/>
      </c>
      <c r="I374" s="138" t="str">
        <f>IF(AND(TONGHOP!$O374="KTHP",TONGHOP!$P374="TL"),TONGHOP!$Z374,"")</f>
        <v/>
      </c>
      <c r="J374" s="139" t="str">
        <f>IF(AND(TONGHOP!$O374="KTHP",TONGHOP!$P374="TH"),TONGHOP!$X374,"")</f>
        <v/>
      </c>
      <c r="K374" s="138" t="str">
        <f>IF(AND(TONGHOP!$O374="KTHP",TONGHOP!$P374="TH"),TONGHOP!$Y374,"")</f>
        <v/>
      </c>
      <c r="L374" s="138" t="str">
        <f>IF(AND(TONGHOP!$O374="KTHP",TONGHOP!$P374="TH"),TONGHOP!$Z374,"")</f>
        <v/>
      </c>
      <c r="M374" s="139" t="str">
        <f>IF(AND(TONGHOP!$O374="ThiTN",OR(TONGHOP!$P374="LT",TONGHOP!$P374="TN"),TONGHOP!$X374&lt;&gt;""),TONGHOP!$X374,"")</f>
        <v/>
      </c>
      <c r="N374" s="139" t="str">
        <f>IF(AND(TONGHOP!$O374="ThiTN",OR(TONGHOP!$P374="LT",TONGHOP!$P374="TN"),TONGHOP!$Y374&lt;&gt;""),TONGHOP!$Y374,"")</f>
        <v/>
      </c>
      <c r="O374" s="139" t="str">
        <f>IF(AND(TONGHOP!$O374="ThiTN",OR(TONGHOP!$P374="LT",TONGHOP!$P374="TN"),TONGHOP!$Z374&lt;&gt;""),TONGHOP!$Z374,"")</f>
        <v/>
      </c>
      <c r="P374" s="139" t="str">
        <f>IF(AND(TONGHOP!$O374="ThiTN",TONGHOP!$P374="VĐ",TONGHOP!$X374&lt;&gt;""),TONGHOP!$X374,"")</f>
        <v/>
      </c>
      <c r="Q374" s="139" t="str">
        <f>IF(AND(TONGHOP!$O374="ThiTN",TONGHOP!$P374="VĐ",TONGHOP!$Y374&lt;&gt;""),TONGHOP!$Y374,"")</f>
        <v/>
      </c>
      <c r="R374" s="139" t="str">
        <f>IF(AND(TONGHOP!$O374="ThiTN",TONGHOP!$P374="VĐ",TONGHOP!$Z374&lt;&gt;""),TONGHOP!$Z374,"")</f>
        <v/>
      </c>
      <c r="S374" s="137" t="str">
        <f>IF(AND(TONGHOP!$O374="ThiTN",TONGHOP!$P374="TH",TONGHOP!$X374&lt;&gt;""),TONGHOP!$X374,"")</f>
        <v/>
      </c>
      <c r="T374" s="137" t="str">
        <f>IF(AND(TONGHOP!$O374="ThiTN",TONGHOP!$P374="TH",TONGHOP!$Y374&lt;&gt;""),TONGHOP!$Y374,"")</f>
        <v/>
      </c>
      <c r="U374" s="137" t="str">
        <f>IF(AND(TONGHOP!$O374="ThiTN",TONGHOP!$P374="TH",TONGHOP!$Z374&lt;&gt;""),TONGHOP!$Z374,"")</f>
        <v/>
      </c>
    </row>
    <row r="375" spans="1:21">
      <c r="A375" s="139" t="str">
        <f>IF(AND(TONGHOP!$O375="KTHP",OR(TONGHOP!$P375="LT",TONGHOP!$P375="TN"),TONGHOP!$X375&lt;&gt;""),TONGHOP!$X375,"")</f>
        <v>Hồ Nhật Linh (TG)</v>
      </c>
      <c r="B375" s="139" t="str">
        <f>IF(AND(TONGHOP!$O375="KTHP",OR(TONGHOP!$P375="LT",TONGHOP!$P375="TN"),TONGHOP!$Y375&lt;&gt;""),TONGHOP!$Y375,"")</f>
        <v>Phan Thị Xuân Trang</v>
      </c>
      <c r="C375" s="139">
        <f>IF(AND(TONGHOP!$O375="KTHP",OR(TONGHOP!$P375="LT",TONGHOP!$P375="TN"),TONGHOP!$Z375&lt;&gt;""),TONGHOP!$Z375,"")</f>
        <v>32</v>
      </c>
      <c r="D375" s="139" t="str">
        <f>IF(AND(TONGHOP!$O375="KTHP",TONGHOP!$P375="VĐ"),TONGHOP!$X375,"")</f>
        <v/>
      </c>
      <c r="E375" s="138" t="str">
        <f>IF(AND(TONGHOP!$O375="KTHP",TONGHOP!$P375="VĐ"),TONGHOP!$Y375,"")</f>
        <v/>
      </c>
      <c r="F375" s="138" t="str">
        <f>IF(AND(TONGHOP!$O375="KTHP",TONGHOP!$P375="VĐ"),TONGHOP!$Z375,"")</f>
        <v/>
      </c>
      <c r="G375" s="139" t="str">
        <f>IF(AND(TONGHOP!$O375="KTHP",TONGHOP!$P375="TL"),TONGHOP!$X375,"")</f>
        <v/>
      </c>
      <c r="H375" s="138" t="str">
        <f>IF(AND(TONGHOP!$O375="KTHP",TONGHOP!$P375="TL"),TONGHOP!$Y375,"")</f>
        <v/>
      </c>
      <c r="I375" s="138" t="str">
        <f>IF(AND(TONGHOP!$O375="KTHP",TONGHOP!$P375="TL"),TONGHOP!$Z375,"")</f>
        <v/>
      </c>
      <c r="J375" s="139" t="str">
        <f>IF(AND(TONGHOP!$O375="KTHP",TONGHOP!$P375="TH"),TONGHOP!$X375,"")</f>
        <v/>
      </c>
      <c r="K375" s="138" t="str">
        <f>IF(AND(TONGHOP!$O375="KTHP",TONGHOP!$P375="TH"),TONGHOP!$Y375,"")</f>
        <v/>
      </c>
      <c r="L375" s="138" t="str">
        <f>IF(AND(TONGHOP!$O375="KTHP",TONGHOP!$P375="TH"),TONGHOP!$Z375,"")</f>
        <v/>
      </c>
      <c r="M375" s="139" t="str">
        <f>IF(AND(TONGHOP!$O375="ThiTN",OR(TONGHOP!$P375="LT",TONGHOP!$P375="TN"),TONGHOP!$X375&lt;&gt;""),TONGHOP!$X375,"")</f>
        <v/>
      </c>
      <c r="N375" s="139" t="str">
        <f>IF(AND(TONGHOP!$O375="ThiTN",OR(TONGHOP!$P375="LT",TONGHOP!$P375="TN"),TONGHOP!$Y375&lt;&gt;""),TONGHOP!$Y375,"")</f>
        <v/>
      </c>
      <c r="O375" s="139" t="str">
        <f>IF(AND(TONGHOP!$O375="ThiTN",OR(TONGHOP!$P375="LT",TONGHOP!$P375="TN"),TONGHOP!$Z375&lt;&gt;""),TONGHOP!$Z375,"")</f>
        <v/>
      </c>
      <c r="P375" s="139" t="str">
        <f>IF(AND(TONGHOP!$O375="ThiTN",TONGHOP!$P375="VĐ",TONGHOP!$X375&lt;&gt;""),TONGHOP!$X375,"")</f>
        <v/>
      </c>
      <c r="Q375" s="139" t="str">
        <f>IF(AND(TONGHOP!$O375="ThiTN",TONGHOP!$P375="VĐ",TONGHOP!$Y375&lt;&gt;""),TONGHOP!$Y375,"")</f>
        <v/>
      </c>
      <c r="R375" s="139" t="str">
        <f>IF(AND(TONGHOP!$O375="ThiTN",TONGHOP!$P375="VĐ",TONGHOP!$Z375&lt;&gt;""),TONGHOP!$Z375,"")</f>
        <v/>
      </c>
      <c r="S375" s="137" t="str">
        <f>IF(AND(TONGHOP!$O375="ThiTN",TONGHOP!$P375="TH",TONGHOP!$X375&lt;&gt;""),TONGHOP!$X375,"")</f>
        <v/>
      </c>
      <c r="T375" s="137" t="str">
        <f>IF(AND(TONGHOP!$O375="ThiTN",TONGHOP!$P375="TH",TONGHOP!$Y375&lt;&gt;""),TONGHOP!$Y375,"")</f>
        <v/>
      </c>
      <c r="U375" s="137" t="str">
        <f>IF(AND(TONGHOP!$O375="ThiTN",TONGHOP!$P375="TH",TONGHOP!$Z375&lt;&gt;""),TONGHOP!$Z375,"")</f>
        <v/>
      </c>
    </row>
    <row r="376" spans="1:21">
      <c r="A376" s="139" t="str">
        <f>IF(AND(TONGHOP!$O376="KTHP",OR(TONGHOP!$P376="LT",TONGHOP!$P376="TN"),TONGHOP!$X376&lt;&gt;""),TONGHOP!$X376,"")</f>
        <v>Nguyễn Tiến Nhân</v>
      </c>
      <c r="B376" s="139" t="str">
        <f>IF(AND(TONGHOP!$O376="KTHP",OR(TONGHOP!$P376="LT",TONGHOP!$P376="TN"),TONGHOP!$Y376&lt;&gt;""),TONGHOP!$Y376,"")</f>
        <v>Phan Thị Xuân Trang</v>
      </c>
      <c r="C376" s="139">
        <f>IF(AND(TONGHOP!$O376="KTHP",OR(TONGHOP!$P376="LT",TONGHOP!$P376="TN"),TONGHOP!$Z376&lt;&gt;""),TONGHOP!$Z376,"")</f>
        <v>33</v>
      </c>
      <c r="D376" s="139" t="str">
        <f>IF(AND(TONGHOP!$O376="KTHP",TONGHOP!$P376="VĐ"),TONGHOP!$X376,"")</f>
        <v/>
      </c>
      <c r="E376" s="138" t="str">
        <f>IF(AND(TONGHOP!$O376="KTHP",TONGHOP!$P376="VĐ"),TONGHOP!$Y376,"")</f>
        <v/>
      </c>
      <c r="F376" s="138" t="str">
        <f>IF(AND(TONGHOP!$O376="KTHP",TONGHOP!$P376="VĐ"),TONGHOP!$Z376,"")</f>
        <v/>
      </c>
      <c r="G376" s="139" t="str">
        <f>IF(AND(TONGHOP!$O376="KTHP",TONGHOP!$P376="TL"),TONGHOP!$X376,"")</f>
        <v/>
      </c>
      <c r="H376" s="138" t="str">
        <f>IF(AND(TONGHOP!$O376="KTHP",TONGHOP!$P376="TL"),TONGHOP!$Y376,"")</f>
        <v/>
      </c>
      <c r="I376" s="138" t="str">
        <f>IF(AND(TONGHOP!$O376="KTHP",TONGHOP!$P376="TL"),TONGHOP!$Z376,"")</f>
        <v/>
      </c>
      <c r="J376" s="139" t="str">
        <f>IF(AND(TONGHOP!$O376="KTHP",TONGHOP!$P376="TH"),TONGHOP!$X376,"")</f>
        <v/>
      </c>
      <c r="K376" s="138" t="str">
        <f>IF(AND(TONGHOP!$O376="KTHP",TONGHOP!$P376="TH"),TONGHOP!$Y376,"")</f>
        <v/>
      </c>
      <c r="L376" s="138" t="str">
        <f>IF(AND(TONGHOP!$O376="KTHP",TONGHOP!$P376="TH"),TONGHOP!$Z376,"")</f>
        <v/>
      </c>
      <c r="M376" s="139" t="str">
        <f>IF(AND(TONGHOP!$O376="ThiTN",OR(TONGHOP!$P376="LT",TONGHOP!$P376="TN"),TONGHOP!$X376&lt;&gt;""),TONGHOP!$X376,"")</f>
        <v/>
      </c>
      <c r="N376" s="139" t="str">
        <f>IF(AND(TONGHOP!$O376="ThiTN",OR(TONGHOP!$P376="LT",TONGHOP!$P376="TN"),TONGHOP!$Y376&lt;&gt;""),TONGHOP!$Y376,"")</f>
        <v/>
      </c>
      <c r="O376" s="139" t="str">
        <f>IF(AND(TONGHOP!$O376="ThiTN",OR(TONGHOP!$P376="LT",TONGHOP!$P376="TN"),TONGHOP!$Z376&lt;&gt;""),TONGHOP!$Z376,"")</f>
        <v/>
      </c>
      <c r="P376" s="139" t="str">
        <f>IF(AND(TONGHOP!$O376="ThiTN",TONGHOP!$P376="VĐ",TONGHOP!$X376&lt;&gt;""),TONGHOP!$X376,"")</f>
        <v/>
      </c>
      <c r="Q376" s="139" t="str">
        <f>IF(AND(TONGHOP!$O376="ThiTN",TONGHOP!$P376="VĐ",TONGHOP!$Y376&lt;&gt;""),TONGHOP!$Y376,"")</f>
        <v/>
      </c>
      <c r="R376" s="139" t="str">
        <f>IF(AND(TONGHOP!$O376="ThiTN",TONGHOP!$P376="VĐ",TONGHOP!$Z376&lt;&gt;""),TONGHOP!$Z376,"")</f>
        <v/>
      </c>
      <c r="S376" s="137" t="str">
        <f>IF(AND(TONGHOP!$O376="ThiTN",TONGHOP!$P376="TH",TONGHOP!$X376&lt;&gt;""),TONGHOP!$X376,"")</f>
        <v/>
      </c>
      <c r="T376" s="137" t="str">
        <f>IF(AND(TONGHOP!$O376="ThiTN",TONGHOP!$P376="TH",TONGHOP!$Y376&lt;&gt;""),TONGHOP!$Y376,"")</f>
        <v/>
      </c>
      <c r="U376" s="137" t="str">
        <f>IF(AND(TONGHOP!$O376="ThiTN",TONGHOP!$P376="TH",TONGHOP!$Z376&lt;&gt;""),TONGHOP!$Z376,"")</f>
        <v/>
      </c>
    </row>
    <row r="377" spans="1:21">
      <c r="A377" s="139" t="str">
        <f>IF(AND(TONGHOP!$O377="KTHP",OR(TONGHOP!$P377="LT",TONGHOP!$P377="TN"),TONGHOP!$X377&lt;&gt;""),TONGHOP!$X377,"")</f>
        <v>Phan Thị Xuân Trang</v>
      </c>
      <c r="B377" s="139" t="str">
        <f>IF(AND(TONGHOP!$O377="KTHP",OR(TONGHOP!$P377="LT",TONGHOP!$P377="TN"),TONGHOP!$Y377&lt;&gt;""),TONGHOP!$Y377,"")</f>
        <v>Nguyễn Tiến Nhân</v>
      </c>
      <c r="C377" s="139">
        <f>IF(AND(TONGHOP!$O377="KTHP",OR(TONGHOP!$P377="LT",TONGHOP!$P377="TN"),TONGHOP!$Z377&lt;&gt;""),TONGHOP!$Z377,"")</f>
        <v>29</v>
      </c>
      <c r="D377" s="139" t="str">
        <f>IF(AND(TONGHOP!$O377="KTHP",TONGHOP!$P377="VĐ"),TONGHOP!$X377,"")</f>
        <v/>
      </c>
      <c r="E377" s="138" t="str">
        <f>IF(AND(TONGHOP!$O377="KTHP",TONGHOP!$P377="VĐ"),TONGHOP!$Y377,"")</f>
        <v/>
      </c>
      <c r="F377" s="138" t="str">
        <f>IF(AND(TONGHOP!$O377="KTHP",TONGHOP!$P377="VĐ"),TONGHOP!$Z377,"")</f>
        <v/>
      </c>
      <c r="G377" s="139" t="str">
        <f>IF(AND(TONGHOP!$O377="KTHP",TONGHOP!$P377="TL"),TONGHOP!$X377,"")</f>
        <v/>
      </c>
      <c r="H377" s="138" t="str">
        <f>IF(AND(TONGHOP!$O377="KTHP",TONGHOP!$P377="TL"),TONGHOP!$Y377,"")</f>
        <v/>
      </c>
      <c r="I377" s="138" t="str">
        <f>IF(AND(TONGHOP!$O377="KTHP",TONGHOP!$P377="TL"),TONGHOP!$Z377,"")</f>
        <v/>
      </c>
      <c r="J377" s="139" t="str">
        <f>IF(AND(TONGHOP!$O377="KTHP",TONGHOP!$P377="TH"),TONGHOP!$X377,"")</f>
        <v/>
      </c>
      <c r="K377" s="138" t="str">
        <f>IF(AND(TONGHOP!$O377="KTHP",TONGHOP!$P377="TH"),TONGHOP!$Y377,"")</f>
        <v/>
      </c>
      <c r="L377" s="138" t="str">
        <f>IF(AND(TONGHOP!$O377="KTHP",TONGHOP!$P377="TH"),TONGHOP!$Z377,"")</f>
        <v/>
      </c>
      <c r="M377" s="139" t="str">
        <f>IF(AND(TONGHOP!$O377="ThiTN",OR(TONGHOP!$P377="LT",TONGHOP!$P377="TN"),TONGHOP!$X377&lt;&gt;""),TONGHOP!$X377,"")</f>
        <v/>
      </c>
      <c r="N377" s="139" t="str">
        <f>IF(AND(TONGHOP!$O377="ThiTN",OR(TONGHOP!$P377="LT",TONGHOP!$P377="TN"),TONGHOP!$Y377&lt;&gt;""),TONGHOP!$Y377,"")</f>
        <v/>
      </c>
      <c r="O377" s="139" t="str">
        <f>IF(AND(TONGHOP!$O377="ThiTN",OR(TONGHOP!$P377="LT",TONGHOP!$P377="TN"),TONGHOP!$Z377&lt;&gt;""),TONGHOP!$Z377,"")</f>
        <v/>
      </c>
      <c r="P377" s="139" t="str">
        <f>IF(AND(TONGHOP!$O377="ThiTN",TONGHOP!$P377="VĐ",TONGHOP!$X377&lt;&gt;""),TONGHOP!$X377,"")</f>
        <v/>
      </c>
      <c r="Q377" s="139" t="str">
        <f>IF(AND(TONGHOP!$O377="ThiTN",TONGHOP!$P377="VĐ",TONGHOP!$Y377&lt;&gt;""),TONGHOP!$Y377,"")</f>
        <v/>
      </c>
      <c r="R377" s="139" t="str">
        <f>IF(AND(TONGHOP!$O377="ThiTN",TONGHOP!$P377="VĐ",TONGHOP!$Z377&lt;&gt;""),TONGHOP!$Z377,"")</f>
        <v/>
      </c>
      <c r="S377" s="137" t="str">
        <f>IF(AND(TONGHOP!$O377="ThiTN",TONGHOP!$P377="TH",TONGHOP!$X377&lt;&gt;""),TONGHOP!$X377,"")</f>
        <v/>
      </c>
      <c r="T377" s="137" t="str">
        <f>IF(AND(TONGHOP!$O377="ThiTN",TONGHOP!$P377="TH",TONGHOP!$Y377&lt;&gt;""),TONGHOP!$Y377,"")</f>
        <v/>
      </c>
      <c r="U377" s="137" t="str">
        <f>IF(AND(TONGHOP!$O377="ThiTN",TONGHOP!$P377="TH",TONGHOP!$Z377&lt;&gt;""),TONGHOP!$Z377,"")</f>
        <v/>
      </c>
    </row>
    <row r="378" spans="1:21">
      <c r="A378" s="139" t="str">
        <f>IF(AND(TONGHOP!$O378="KTHP",OR(TONGHOP!$P378="LT",TONGHOP!$P378="TN"),TONGHOP!$X378&lt;&gt;""),TONGHOP!$X378,"")</f>
        <v>Nguyễn Tiến Nhân</v>
      </c>
      <c r="B378" s="139" t="str">
        <f>IF(AND(TONGHOP!$O378="KTHP",OR(TONGHOP!$P378="LT",TONGHOP!$P378="TN"),TONGHOP!$Y378&lt;&gt;""),TONGHOP!$Y378,"")</f>
        <v>Phan Thị Xuân Trang</v>
      </c>
      <c r="C378" s="139">
        <f>IF(AND(TONGHOP!$O378="KTHP",OR(TONGHOP!$P378="LT",TONGHOP!$P378="TN"),TONGHOP!$Z378&lt;&gt;""),TONGHOP!$Z378,"")</f>
        <v>31</v>
      </c>
      <c r="D378" s="139" t="str">
        <f>IF(AND(TONGHOP!$O378="KTHP",TONGHOP!$P378="VĐ"),TONGHOP!$X378,"")</f>
        <v/>
      </c>
      <c r="E378" s="138" t="str">
        <f>IF(AND(TONGHOP!$O378="KTHP",TONGHOP!$P378="VĐ"),TONGHOP!$Y378,"")</f>
        <v/>
      </c>
      <c r="F378" s="138" t="str">
        <f>IF(AND(TONGHOP!$O378="KTHP",TONGHOP!$P378="VĐ"),TONGHOP!$Z378,"")</f>
        <v/>
      </c>
      <c r="G378" s="139" t="str">
        <f>IF(AND(TONGHOP!$O378="KTHP",TONGHOP!$P378="TL"),TONGHOP!$X378,"")</f>
        <v/>
      </c>
      <c r="H378" s="138" t="str">
        <f>IF(AND(TONGHOP!$O378="KTHP",TONGHOP!$P378="TL"),TONGHOP!$Y378,"")</f>
        <v/>
      </c>
      <c r="I378" s="138" t="str">
        <f>IF(AND(TONGHOP!$O378="KTHP",TONGHOP!$P378="TL"),TONGHOP!$Z378,"")</f>
        <v/>
      </c>
      <c r="J378" s="139" t="str">
        <f>IF(AND(TONGHOP!$O378="KTHP",TONGHOP!$P378="TH"),TONGHOP!$X378,"")</f>
        <v/>
      </c>
      <c r="K378" s="138" t="str">
        <f>IF(AND(TONGHOP!$O378="KTHP",TONGHOP!$P378="TH"),TONGHOP!$Y378,"")</f>
        <v/>
      </c>
      <c r="L378" s="138" t="str">
        <f>IF(AND(TONGHOP!$O378="KTHP",TONGHOP!$P378="TH"),TONGHOP!$Z378,"")</f>
        <v/>
      </c>
      <c r="M378" s="139" t="str">
        <f>IF(AND(TONGHOP!$O378="ThiTN",OR(TONGHOP!$P378="LT",TONGHOP!$P378="TN"),TONGHOP!$X378&lt;&gt;""),TONGHOP!$X378,"")</f>
        <v/>
      </c>
      <c r="N378" s="139" t="str">
        <f>IF(AND(TONGHOP!$O378="ThiTN",OR(TONGHOP!$P378="LT",TONGHOP!$P378="TN"),TONGHOP!$Y378&lt;&gt;""),TONGHOP!$Y378,"")</f>
        <v/>
      </c>
      <c r="O378" s="139" t="str">
        <f>IF(AND(TONGHOP!$O378="ThiTN",OR(TONGHOP!$P378="LT",TONGHOP!$P378="TN"),TONGHOP!$Z378&lt;&gt;""),TONGHOP!$Z378,"")</f>
        <v/>
      </c>
      <c r="P378" s="139" t="str">
        <f>IF(AND(TONGHOP!$O378="ThiTN",TONGHOP!$P378="VĐ",TONGHOP!$X378&lt;&gt;""),TONGHOP!$X378,"")</f>
        <v/>
      </c>
      <c r="Q378" s="139" t="str">
        <f>IF(AND(TONGHOP!$O378="ThiTN",TONGHOP!$P378="VĐ",TONGHOP!$Y378&lt;&gt;""),TONGHOP!$Y378,"")</f>
        <v/>
      </c>
      <c r="R378" s="139" t="str">
        <f>IF(AND(TONGHOP!$O378="ThiTN",TONGHOP!$P378="VĐ",TONGHOP!$Z378&lt;&gt;""),TONGHOP!$Z378,"")</f>
        <v/>
      </c>
      <c r="S378" s="137" t="str">
        <f>IF(AND(TONGHOP!$O378="ThiTN",TONGHOP!$P378="TH",TONGHOP!$X378&lt;&gt;""),TONGHOP!$X378,"")</f>
        <v/>
      </c>
      <c r="T378" s="137" t="str">
        <f>IF(AND(TONGHOP!$O378="ThiTN",TONGHOP!$P378="TH",TONGHOP!$Y378&lt;&gt;""),TONGHOP!$Y378,"")</f>
        <v/>
      </c>
      <c r="U378" s="137" t="str">
        <f>IF(AND(TONGHOP!$O378="ThiTN",TONGHOP!$P378="TH",TONGHOP!$Z378&lt;&gt;""),TONGHOP!$Z378,"")</f>
        <v/>
      </c>
    </row>
    <row r="379" spans="1:21">
      <c r="A379" s="139" t="str">
        <f>IF(AND(TONGHOP!$O379="KTHP",OR(TONGHOP!$P379="LT",TONGHOP!$P379="TN"),TONGHOP!$X379&lt;&gt;""),TONGHOP!$X379,"")</f>
        <v>Phan Thị Xuân Trang</v>
      </c>
      <c r="B379" s="139" t="str">
        <f>IF(AND(TONGHOP!$O379="KTHP",OR(TONGHOP!$P379="LT",TONGHOP!$P379="TN"),TONGHOP!$Y379&lt;&gt;""),TONGHOP!$Y379,"")</f>
        <v>Nguyễn Tiến Nhân</v>
      </c>
      <c r="C379" s="139">
        <f>IF(AND(TONGHOP!$O379="KTHP",OR(TONGHOP!$P379="LT",TONGHOP!$P379="TN"),TONGHOP!$Z379&lt;&gt;""),TONGHOP!$Z379,"")</f>
        <v>33</v>
      </c>
      <c r="D379" s="139" t="str">
        <f>IF(AND(TONGHOP!$O379="KTHP",TONGHOP!$P379="VĐ"),TONGHOP!$X379,"")</f>
        <v/>
      </c>
      <c r="E379" s="138" t="str">
        <f>IF(AND(TONGHOP!$O379="KTHP",TONGHOP!$P379="VĐ"),TONGHOP!$Y379,"")</f>
        <v/>
      </c>
      <c r="F379" s="138" t="str">
        <f>IF(AND(TONGHOP!$O379="KTHP",TONGHOP!$P379="VĐ"),TONGHOP!$Z379,"")</f>
        <v/>
      </c>
      <c r="G379" s="139" t="str">
        <f>IF(AND(TONGHOP!$O379="KTHP",TONGHOP!$P379="TL"),TONGHOP!$X379,"")</f>
        <v/>
      </c>
      <c r="H379" s="138" t="str">
        <f>IF(AND(TONGHOP!$O379="KTHP",TONGHOP!$P379="TL"),TONGHOP!$Y379,"")</f>
        <v/>
      </c>
      <c r="I379" s="138" t="str">
        <f>IF(AND(TONGHOP!$O379="KTHP",TONGHOP!$P379="TL"),TONGHOP!$Z379,"")</f>
        <v/>
      </c>
      <c r="J379" s="139" t="str">
        <f>IF(AND(TONGHOP!$O379="KTHP",TONGHOP!$P379="TH"),TONGHOP!$X379,"")</f>
        <v/>
      </c>
      <c r="K379" s="138" t="str">
        <f>IF(AND(TONGHOP!$O379="KTHP",TONGHOP!$P379="TH"),TONGHOP!$Y379,"")</f>
        <v/>
      </c>
      <c r="L379" s="138" t="str">
        <f>IF(AND(TONGHOP!$O379="KTHP",TONGHOP!$P379="TH"),TONGHOP!$Z379,"")</f>
        <v/>
      </c>
      <c r="M379" s="139" t="str">
        <f>IF(AND(TONGHOP!$O379="ThiTN",OR(TONGHOP!$P379="LT",TONGHOP!$P379="TN"),TONGHOP!$X379&lt;&gt;""),TONGHOP!$X379,"")</f>
        <v/>
      </c>
      <c r="N379" s="139" t="str">
        <f>IF(AND(TONGHOP!$O379="ThiTN",OR(TONGHOP!$P379="LT",TONGHOP!$P379="TN"),TONGHOP!$Y379&lt;&gt;""),TONGHOP!$Y379,"")</f>
        <v/>
      </c>
      <c r="O379" s="139" t="str">
        <f>IF(AND(TONGHOP!$O379="ThiTN",OR(TONGHOP!$P379="LT",TONGHOP!$P379="TN"),TONGHOP!$Z379&lt;&gt;""),TONGHOP!$Z379,"")</f>
        <v/>
      </c>
      <c r="P379" s="139" t="str">
        <f>IF(AND(TONGHOP!$O379="ThiTN",TONGHOP!$P379="VĐ",TONGHOP!$X379&lt;&gt;""),TONGHOP!$X379,"")</f>
        <v/>
      </c>
      <c r="Q379" s="139" t="str">
        <f>IF(AND(TONGHOP!$O379="ThiTN",TONGHOP!$P379="VĐ",TONGHOP!$Y379&lt;&gt;""),TONGHOP!$Y379,"")</f>
        <v/>
      </c>
      <c r="R379" s="139" t="str">
        <f>IF(AND(TONGHOP!$O379="ThiTN",TONGHOP!$P379="VĐ",TONGHOP!$Z379&lt;&gt;""),TONGHOP!$Z379,"")</f>
        <v/>
      </c>
      <c r="S379" s="137" t="str">
        <f>IF(AND(TONGHOP!$O379="ThiTN",TONGHOP!$P379="TH",TONGHOP!$X379&lt;&gt;""),TONGHOP!$X379,"")</f>
        <v/>
      </c>
      <c r="T379" s="137" t="str">
        <f>IF(AND(TONGHOP!$O379="ThiTN",TONGHOP!$P379="TH",TONGHOP!$Y379&lt;&gt;""),TONGHOP!$Y379,"")</f>
        <v/>
      </c>
      <c r="U379" s="137" t="str">
        <f>IF(AND(TONGHOP!$O379="ThiTN",TONGHOP!$P379="TH",TONGHOP!$Z379&lt;&gt;""),TONGHOP!$Z379,"")</f>
        <v/>
      </c>
    </row>
    <row r="380" spans="1:21">
      <c r="A380" s="139" t="str">
        <f>IF(AND(TONGHOP!$O380="KTHP",OR(TONGHOP!$P380="LT",TONGHOP!$P380="TN"),TONGHOP!$X380&lt;&gt;""),TONGHOP!$X380,"")</f>
        <v>Phan Thị Xuân Trang</v>
      </c>
      <c r="B380" s="139" t="str">
        <f>IF(AND(TONGHOP!$O380="KTHP",OR(TONGHOP!$P380="LT",TONGHOP!$P380="TN"),TONGHOP!$Y380&lt;&gt;""),TONGHOP!$Y380,"")</f>
        <v>Nguyễn Tiến Nhân</v>
      </c>
      <c r="C380" s="139">
        <f>IF(AND(TONGHOP!$O380="KTHP",OR(TONGHOP!$P380="LT",TONGHOP!$P380="TN"),TONGHOP!$Z380&lt;&gt;""),TONGHOP!$Z380,"")</f>
        <v>30</v>
      </c>
      <c r="D380" s="139" t="str">
        <f>IF(AND(TONGHOP!$O380="KTHP",TONGHOP!$P380="VĐ"),TONGHOP!$X380,"")</f>
        <v/>
      </c>
      <c r="E380" s="138" t="str">
        <f>IF(AND(TONGHOP!$O380="KTHP",TONGHOP!$P380="VĐ"),TONGHOP!$Y380,"")</f>
        <v/>
      </c>
      <c r="F380" s="138" t="str">
        <f>IF(AND(TONGHOP!$O380="KTHP",TONGHOP!$P380="VĐ"),TONGHOP!$Z380,"")</f>
        <v/>
      </c>
      <c r="G380" s="139" t="str">
        <f>IF(AND(TONGHOP!$O380="KTHP",TONGHOP!$P380="TL"),TONGHOP!$X380,"")</f>
        <v/>
      </c>
      <c r="H380" s="138" t="str">
        <f>IF(AND(TONGHOP!$O380="KTHP",TONGHOP!$P380="TL"),TONGHOP!$Y380,"")</f>
        <v/>
      </c>
      <c r="I380" s="138" t="str">
        <f>IF(AND(TONGHOP!$O380="KTHP",TONGHOP!$P380="TL"),TONGHOP!$Z380,"")</f>
        <v/>
      </c>
      <c r="J380" s="139" t="str">
        <f>IF(AND(TONGHOP!$O380="KTHP",TONGHOP!$P380="TH"),TONGHOP!$X380,"")</f>
        <v/>
      </c>
      <c r="K380" s="138" t="str">
        <f>IF(AND(TONGHOP!$O380="KTHP",TONGHOP!$P380="TH"),TONGHOP!$Y380,"")</f>
        <v/>
      </c>
      <c r="L380" s="138" t="str">
        <f>IF(AND(TONGHOP!$O380="KTHP",TONGHOP!$P380="TH"),TONGHOP!$Z380,"")</f>
        <v/>
      </c>
      <c r="M380" s="139" t="str">
        <f>IF(AND(TONGHOP!$O380="ThiTN",OR(TONGHOP!$P380="LT",TONGHOP!$P380="TN"),TONGHOP!$X380&lt;&gt;""),TONGHOP!$X380,"")</f>
        <v/>
      </c>
      <c r="N380" s="139" t="str">
        <f>IF(AND(TONGHOP!$O380="ThiTN",OR(TONGHOP!$P380="LT",TONGHOP!$P380="TN"),TONGHOP!$Y380&lt;&gt;""),TONGHOP!$Y380,"")</f>
        <v/>
      </c>
      <c r="O380" s="139" t="str">
        <f>IF(AND(TONGHOP!$O380="ThiTN",OR(TONGHOP!$P380="LT",TONGHOP!$P380="TN"),TONGHOP!$Z380&lt;&gt;""),TONGHOP!$Z380,"")</f>
        <v/>
      </c>
      <c r="P380" s="139" t="str">
        <f>IF(AND(TONGHOP!$O380="ThiTN",TONGHOP!$P380="VĐ",TONGHOP!$X380&lt;&gt;""),TONGHOP!$X380,"")</f>
        <v/>
      </c>
      <c r="Q380" s="139" t="str">
        <f>IF(AND(TONGHOP!$O380="ThiTN",TONGHOP!$P380="VĐ",TONGHOP!$Y380&lt;&gt;""),TONGHOP!$Y380,"")</f>
        <v/>
      </c>
      <c r="R380" s="139" t="str">
        <f>IF(AND(TONGHOP!$O380="ThiTN",TONGHOP!$P380="VĐ",TONGHOP!$Z380&lt;&gt;""),TONGHOP!$Z380,"")</f>
        <v/>
      </c>
      <c r="S380" s="137" t="str">
        <f>IF(AND(TONGHOP!$O380="ThiTN",TONGHOP!$P380="TH",TONGHOP!$X380&lt;&gt;""),TONGHOP!$X380,"")</f>
        <v/>
      </c>
      <c r="T380" s="137" t="str">
        <f>IF(AND(TONGHOP!$O380="ThiTN",TONGHOP!$P380="TH",TONGHOP!$Y380&lt;&gt;""),TONGHOP!$Y380,"")</f>
        <v/>
      </c>
      <c r="U380" s="137" t="str">
        <f>IF(AND(TONGHOP!$O380="ThiTN",TONGHOP!$P380="TH",TONGHOP!$Z380&lt;&gt;""),TONGHOP!$Z380,"")</f>
        <v/>
      </c>
    </row>
    <row r="381" spans="1:21">
      <c r="A381" s="139" t="str">
        <f>IF(AND(TONGHOP!$O381="KTHP",OR(TONGHOP!$P381="LT",TONGHOP!$P381="TN"),TONGHOP!$X381&lt;&gt;""),TONGHOP!$X381,"")</f>
        <v>Phan Thị Xuân Trang</v>
      </c>
      <c r="B381" s="139" t="str">
        <f>IF(AND(TONGHOP!$O381="KTHP",OR(TONGHOP!$P381="LT",TONGHOP!$P381="TN"),TONGHOP!$Y381&lt;&gt;""),TONGHOP!$Y381,"")</f>
        <v>Nguyễn Tiến Nhân</v>
      </c>
      <c r="C381" s="139">
        <f>IF(AND(TONGHOP!$O381="KTHP",OR(TONGHOP!$P381="LT",TONGHOP!$P381="TN"),TONGHOP!$Z381&lt;&gt;""),TONGHOP!$Z381,"")</f>
        <v>32</v>
      </c>
      <c r="D381" s="139" t="str">
        <f>IF(AND(TONGHOP!$O381="KTHP",TONGHOP!$P381="VĐ"),TONGHOP!$X381,"")</f>
        <v/>
      </c>
      <c r="E381" s="138" t="str">
        <f>IF(AND(TONGHOP!$O381="KTHP",TONGHOP!$P381="VĐ"),TONGHOP!$Y381,"")</f>
        <v/>
      </c>
      <c r="F381" s="138" t="str">
        <f>IF(AND(TONGHOP!$O381="KTHP",TONGHOP!$P381="VĐ"),TONGHOP!$Z381,"")</f>
        <v/>
      </c>
      <c r="G381" s="139" t="str">
        <f>IF(AND(TONGHOP!$O381="KTHP",TONGHOP!$P381="TL"),TONGHOP!$X381,"")</f>
        <v/>
      </c>
      <c r="H381" s="138" t="str">
        <f>IF(AND(TONGHOP!$O381="KTHP",TONGHOP!$P381="TL"),TONGHOP!$Y381,"")</f>
        <v/>
      </c>
      <c r="I381" s="138" t="str">
        <f>IF(AND(TONGHOP!$O381="KTHP",TONGHOP!$P381="TL"),TONGHOP!$Z381,"")</f>
        <v/>
      </c>
      <c r="J381" s="139" t="str">
        <f>IF(AND(TONGHOP!$O381="KTHP",TONGHOP!$P381="TH"),TONGHOP!$X381,"")</f>
        <v/>
      </c>
      <c r="K381" s="138" t="str">
        <f>IF(AND(TONGHOP!$O381="KTHP",TONGHOP!$P381="TH"),TONGHOP!$Y381,"")</f>
        <v/>
      </c>
      <c r="L381" s="138" t="str">
        <f>IF(AND(TONGHOP!$O381="KTHP",TONGHOP!$P381="TH"),TONGHOP!$Z381,"")</f>
        <v/>
      </c>
      <c r="M381" s="139" t="str">
        <f>IF(AND(TONGHOP!$O381="ThiTN",OR(TONGHOP!$P381="LT",TONGHOP!$P381="TN"),TONGHOP!$X381&lt;&gt;""),TONGHOP!$X381,"")</f>
        <v/>
      </c>
      <c r="N381" s="139" t="str">
        <f>IF(AND(TONGHOP!$O381="ThiTN",OR(TONGHOP!$P381="LT",TONGHOP!$P381="TN"),TONGHOP!$Y381&lt;&gt;""),TONGHOP!$Y381,"")</f>
        <v/>
      </c>
      <c r="O381" s="139" t="str">
        <f>IF(AND(TONGHOP!$O381="ThiTN",OR(TONGHOP!$P381="LT",TONGHOP!$P381="TN"),TONGHOP!$Z381&lt;&gt;""),TONGHOP!$Z381,"")</f>
        <v/>
      </c>
      <c r="P381" s="139" t="str">
        <f>IF(AND(TONGHOP!$O381="ThiTN",TONGHOP!$P381="VĐ",TONGHOP!$X381&lt;&gt;""),TONGHOP!$X381,"")</f>
        <v/>
      </c>
      <c r="Q381" s="139" t="str">
        <f>IF(AND(TONGHOP!$O381="ThiTN",TONGHOP!$P381="VĐ",TONGHOP!$Y381&lt;&gt;""),TONGHOP!$Y381,"")</f>
        <v/>
      </c>
      <c r="R381" s="139" t="str">
        <f>IF(AND(TONGHOP!$O381="ThiTN",TONGHOP!$P381="VĐ",TONGHOP!$Z381&lt;&gt;""),TONGHOP!$Z381,"")</f>
        <v/>
      </c>
      <c r="S381" s="137" t="str">
        <f>IF(AND(TONGHOP!$O381="ThiTN",TONGHOP!$P381="TH",TONGHOP!$X381&lt;&gt;""),TONGHOP!$X381,"")</f>
        <v/>
      </c>
      <c r="T381" s="137" t="str">
        <f>IF(AND(TONGHOP!$O381="ThiTN",TONGHOP!$P381="TH",TONGHOP!$Y381&lt;&gt;""),TONGHOP!$Y381,"")</f>
        <v/>
      </c>
      <c r="U381" s="137" t="str">
        <f>IF(AND(TONGHOP!$O381="ThiTN",TONGHOP!$P381="TH",TONGHOP!$Z381&lt;&gt;""),TONGHOP!$Z381,"")</f>
        <v/>
      </c>
    </row>
    <row r="382" spans="1:21">
      <c r="A382" s="139" t="str">
        <f>IF(AND(TONGHOP!$O382="KTHP",OR(TONGHOP!$P382="LT",TONGHOP!$P382="TN"),TONGHOP!$X382&lt;&gt;""),TONGHOP!$X382,"")</f>
        <v>Hồ Nhật Linh (TG)</v>
      </c>
      <c r="B382" s="139" t="str">
        <f>IF(AND(TONGHOP!$O382="KTHP",OR(TONGHOP!$P382="LT",TONGHOP!$P382="TN"),TONGHOP!$Y382&lt;&gt;""),TONGHOP!$Y382,"")</f>
        <v>Phan Thị Xuân Trang</v>
      </c>
      <c r="C382" s="139">
        <f>IF(AND(TONGHOP!$O382="KTHP",OR(TONGHOP!$P382="LT",TONGHOP!$P382="TN"),TONGHOP!$Z382&lt;&gt;""),TONGHOP!$Z382,"")</f>
        <v>32</v>
      </c>
      <c r="D382" s="139" t="str">
        <f>IF(AND(TONGHOP!$O382="KTHP",TONGHOP!$P382="VĐ"),TONGHOP!$X382,"")</f>
        <v/>
      </c>
      <c r="E382" s="138" t="str">
        <f>IF(AND(TONGHOP!$O382="KTHP",TONGHOP!$P382="VĐ"),TONGHOP!$Y382,"")</f>
        <v/>
      </c>
      <c r="F382" s="138" t="str">
        <f>IF(AND(TONGHOP!$O382="KTHP",TONGHOP!$P382="VĐ"),TONGHOP!$Z382,"")</f>
        <v/>
      </c>
      <c r="G382" s="139" t="str">
        <f>IF(AND(TONGHOP!$O382="KTHP",TONGHOP!$P382="TL"),TONGHOP!$X382,"")</f>
        <v/>
      </c>
      <c r="H382" s="138" t="str">
        <f>IF(AND(TONGHOP!$O382="KTHP",TONGHOP!$P382="TL"),TONGHOP!$Y382,"")</f>
        <v/>
      </c>
      <c r="I382" s="138" t="str">
        <f>IF(AND(TONGHOP!$O382="KTHP",TONGHOP!$P382="TL"),TONGHOP!$Z382,"")</f>
        <v/>
      </c>
      <c r="J382" s="139" t="str">
        <f>IF(AND(TONGHOP!$O382="KTHP",TONGHOP!$P382="TH"),TONGHOP!$X382,"")</f>
        <v/>
      </c>
      <c r="K382" s="138" t="str">
        <f>IF(AND(TONGHOP!$O382="KTHP",TONGHOP!$P382="TH"),TONGHOP!$Y382,"")</f>
        <v/>
      </c>
      <c r="L382" s="138" t="str">
        <f>IF(AND(TONGHOP!$O382="KTHP",TONGHOP!$P382="TH"),TONGHOP!$Z382,"")</f>
        <v/>
      </c>
      <c r="M382" s="139" t="str">
        <f>IF(AND(TONGHOP!$O382="ThiTN",OR(TONGHOP!$P382="LT",TONGHOP!$P382="TN"),TONGHOP!$X382&lt;&gt;""),TONGHOP!$X382,"")</f>
        <v/>
      </c>
      <c r="N382" s="139" t="str">
        <f>IF(AND(TONGHOP!$O382="ThiTN",OR(TONGHOP!$P382="LT",TONGHOP!$P382="TN"),TONGHOP!$Y382&lt;&gt;""),TONGHOP!$Y382,"")</f>
        <v/>
      </c>
      <c r="O382" s="139" t="str">
        <f>IF(AND(TONGHOP!$O382="ThiTN",OR(TONGHOP!$P382="LT",TONGHOP!$P382="TN"),TONGHOP!$Z382&lt;&gt;""),TONGHOP!$Z382,"")</f>
        <v/>
      </c>
      <c r="P382" s="139" t="str">
        <f>IF(AND(TONGHOP!$O382="ThiTN",TONGHOP!$P382="VĐ",TONGHOP!$X382&lt;&gt;""),TONGHOP!$X382,"")</f>
        <v/>
      </c>
      <c r="Q382" s="139" t="str">
        <f>IF(AND(TONGHOP!$O382="ThiTN",TONGHOP!$P382="VĐ",TONGHOP!$Y382&lt;&gt;""),TONGHOP!$Y382,"")</f>
        <v/>
      </c>
      <c r="R382" s="139" t="str">
        <f>IF(AND(TONGHOP!$O382="ThiTN",TONGHOP!$P382="VĐ",TONGHOP!$Z382&lt;&gt;""),TONGHOP!$Z382,"")</f>
        <v/>
      </c>
      <c r="S382" s="137" t="str">
        <f>IF(AND(TONGHOP!$O382="ThiTN",TONGHOP!$P382="TH",TONGHOP!$X382&lt;&gt;""),TONGHOP!$X382,"")</f>
        <v/>
      </c>
      <c r="T382" s="137" t="str">
        <f>IF(AND(TONGHOP!$O382="ThiTN",TONGHOP!$P382="TH",TONGHOP!$Y382&lt;&gt;""),TONGHOP!$Y382,"")</f>
        <v/>
      </c>
      <c r="U382" s="137" t="str">
        <f>IF(AND(TONGHOP!$O382="ThiTN",TONGHOP!$P382="TH",TONGHOP!$Z382&lt;&gt;""),TONGHOP!$Z382,"")</f>
        <v/>
      </c>
    </row>
    <row r="383" spans="1:21">
      <c r="A383" s="139" t="str">
        <f>IF(AND(TONGHOP!$O383="KTHP",OR(TONGHOP!$P383="LT",TONGHOP!$P383="TN"),TONGHOP!$X383&lt;&gt;""),TONGHOP!$X383,"")</f>
        <v>Nguyễn Tiến Nhân</v>
      </c>
      <c r="B383" s="139" t="str">
        <f>IF(AND(TONGHOP!$O383="KTHP",OR(TONGHOP!$P383="LT",TONGHOP!$P383="TN"),TONGHOP!$Y383&lt;&gt;""),TONGHOP!$Y383,"")</f>
        <v>Phan Thị Xuân Trang</v>
      </c>
      <c r="C383" s="139">
        <f>IF(AND(TONGHOP!$O383="KTHP",OR(TONGHOP!$P383="LT",TONGHOP!$P383="TN"),TONGHOP!$Z383&lt;&gt;""),TONGHOP!$Z383,"")</f>
        <v>32</v>
      </c>
      <c r="D383" s="139" t="str">
        <f>IF(AND(TONGHOP!$O383="KTHP",TONGHOP!$P383="VĐ"),TONGHOP!$X383,"")</f>
        <v/>
      </c>
      <c r="E383" s="138" t="str">
        <f>IF(AND(TONGHOP!$O383="KTHP",TONGHOP!$P383="VĐ"),TONGHOP!$Y383,"")</f>
        <v/>
      </c>
      <c r="F383" s="138" t="str">
        <f>IF(AND(TONGHOP!$O383="KTHP",TONGHOP!$P383="VĐ"),TONGHOP!$Z383,"")</f>
        <v/>
      </c>
      <c r="G383" s="139" t="str">
        <f>IF(AND(TONGHOP!$O383="KTHP",TONGHOP!$P383="TL"),TONGHOP!$X383,"")</f>
        <v/>
      </c>
      <c r="H383" s="138" t="str">
        <f>IF(AND(TONGHOP!$O383="KTHP",TONGHOP!$P383="TL"),TONGHOP!$Y383,"")</f>
        <v/>
      </c>
      <c r="I383" s="138" t="str">
        <f>IF(AND(TONGHOP!$O383="KTHP",TONGHOP!$P383="TL"),TONGHOP!$Z383,"")</f>
        <v/>
      </c>
      <c r="J383" s="139" t="str">
        <f>IF(AND(TONGHOP!$O383="KTHP",TONGHOP!$P383="TH"),TONGHOP!$X383,"")</f>
        <v/>
      </c>
      <c r="K383" s="138" t="str">
        <f>IF(AND(TONGHOP!$O383="KTHP",TONGHOP!$P383="TH"),TONGHOP!$Y383,"")</f>
        <v/>
      </c>
      <c r="L383" s="138" t="str">
        <f>IF(AND(TONGHOP!$O383="KTHP",TONGHOP!$P383="TH"),TONGHOP!$Z383,"")</f>
        <v/>
      </c>
      <c r="M383" s="139" t="str">
        <f>IF(AND(TONGHOP!$O383="ThiTN",OR(TONGHOP!$P383="LT",TONGHOP!$P383="TN"),TONGHOP!$X383&lt;&gt;""),TONGHOP!$X383,"")</f>
        <v/>
      </c>
      <c r="N383" s="139" t="str">
        <f>IF(AND(TONGHOP!$O383="ThiTN",OR(TONGHOP!$P383="LT",TONGHOP!$P383="TN"),TONGHOP!$Y383&lt;&gt;""),TONGHOP!$Y383,"")</f>
        <v/>
      </c>
      <c r="O383" s="139" t="str">
        <f>IF(AND(TONGHOP!$O383="ThiTN",OR(TONGHOP!$P383="LT",TONGHOP!$P383="TN"),TONGHOP!$Z383&lt;&gt;""),TONGHOP!$Z383,"")</f>
        <v/>
      </c>
      <c r="P383" s="139" t="str">
        <f>IF(AND(TONGHOP!$O383="ThiTN",TONGHOP!$P383="VĐ",TONGHOP!$X383&lt;&gt;""),TONGHOP!$X383,"")</f>
        <v/>
      </c>
      <c r="Q383" s="139" t="str">
        <f>IF(AND(TONGHOP!$O383="ThiTN",TONGHOP!$P383="VĐ",TONGHOP!$Y383&lt;&gt;""),TONGHOP!$Y383,"")</f>
        <v/>
      </c>
      <c r="R383" s="139" t="str">
        <f>IF(AND(TONGHOP!$O383="ThiTN",TONGHOP!$P383="VĐ",TONGHOP!$Z383&lt;&gt;""),TONGHOP!$Z383,"")</f>
        <v/>
      </c>
      <c r="S383" s="137" t="str">
        <f>IF(AND(TONGHOP!$O383="ThiTN",TONGHOP!$P383="TH",TONGHOP!$X383&lt;&gt;""),TONGHOP!$X383,"")</f>
        <v/>
      </c>
      <c r="T383" s="137" t="str">
        <f>IF(AND(TONGHOP!$O383="ThiTN",TONGHOP!$P383="TH",TONGHOP!$Y383&lt;&gt;""),TONGHOP!$Y383,"")</f>
        <v/>
      </c>
      <c r="U383" s="137" t="str">
        <f>IF(AND(TONGHOP!$O383="ThiTN",TONGHOP!$P383="TH",TONGHOP!$Z383&lt;&gt;""),TONGHOP!$Z383,"")</f>
        <v/>
      </c>
    </row>
    <row r="384" spans="1:21">
      <c r="A384" s="139" t="str">
        <f>IF(AND(TONGHOP!$O384="KTHP",OR(TONGHOP!$P384="LT",TONGHOP!$P384="TN"),TONGHOP!$X384&lt;&gt;""),TONGHOP!$X384,"")</f>
        <v>Nguyễn Tiến Nhân</v>
      </c>
      <c r="B384" s="139" t="str">
        <f>IF(AND(TONGHOP!$O384="KTHP",OR(TONGHOP!$P384="LT",TONGHOP!$P384="TN"),TONGHOP!$Y384&lt;&gt;""),TONGHOP!$Y384,"")</f>
        <v>Phan Thị Xuân Trang</v>
      </c>
      <c r="C384" s="139">
        <f>IF(AND(TONGHOP!$O384="KTHP",OR(TONGHOP!$P384="LT",TONGHOP!$P384="TN"),TONGHOP!$Z384&lt;&gt;""),TONGHOP!$Z384,"")</f>
        <v>32</v>
      </c>
      <c r="D384" s="139" t="str">
        <f>IF(AND(TONGHOP!$O384="KTHP",TONGHOP!$P384="VĐ"),TONGHOP!$X384,"")</f>
        <v/>
      </c>
      <c r="E384" s="138" t="str">
        <f>IF(AND(TONGHOP!$O384="KTHP",TONGHOP!$P384="VĐ"),TONGHOP!$Y384,"")</f>
        <v/>
      </c>
      <c r="F384" s="138" t="str">
        <f>IF(AND(TONGHOP!$O384="KTHP",TONGHOP!$P384="VĐ"),TONGHOP!$Z384,"")</f>
        <v/>
      </c>
      <c r="G384" s="139" t="str">
        <f>IF(AND(TONGHOP!$O384="KTHP",TONGHOP!$P384="TL"),TONGHOP!$X384,"")</f>
        <v/>
      </c>
      <c r="H384" s="138" t="str">
        <f>IF(AND(TONGHOP!$O384="KTHP",TONGHOP!$P384="TL"),TONGHOP!$Y384,"")</f>
        <v/>
      </c>
      <c r="I384" s="138" t="str">
        <f>IF(AND(TONGHOP!$O384="KTHP",TONGHOP!$P384="TL"),TONGHOP!$Z384,"")</f>
        <v/>
      </c>
      <c r="J384" s="139" t="str">
        <f>IF(AND(TONGHOP!$O384="KTHP",TONGHOP!$P384="TH"),TONGHOP!$X384,"")</f>
        <v/>
      </c>
      <c r="K384" s="138" t="str">
        <f>IF(AND(TONGHOP!$O384="KTHP",TONGHOP!$P384="TH"),TONGHOP!$Y384,"")</f>
        <v/>
      </c>
      <c r="L384" s="138" t="str">
        <f>IF(AND(TONGHOP!$O384="KTHP",TONGHOP!$P384="TH"),TONGHOP!$Z384,"")</f>
        <v/>
      </c>
      <c r="M384" s="139" t="str">
        <f>IF(AND(TONGHOP!$O384="ThiTN",OR(TONGHOP!$P384="LT",TONGHOP!$P384="TN"),TONGHOP!$X384&lt;&gt;""),TONGHOP!$X384,"")</f>
        <v/>
      </c>
      <c r="N384" s="139" t="str">
        <f>IF(AND(TONGHOP!$O384="ThiTN",OR(TONGHOP!$P384="LT",TONGHOP!$P384="TN"),TONGHOP!$Y384&lt;&gt;""),TONGHOP!$Y384,"")</f>
        <v/>
      </c>
      <c r="O384" s="139" t="str">
        <f>IF(AND(TONGHOP!$O384="ThiTN",OR(TONGHOP!$P384="LT",TONGHOP!$P384="TN"),TONGHOP!$Z384&lt;&gt;""),TONGHOP!$Z384,"")</f>
        <v/>
      </c>
      <c r="P384" s="139" t="str">
        <f>IF(AND(TONGHOP!$O384="ThiTN",TONGHOP!$P384="VĐ",TONGHOP!$X384&lt;&gt;""),TONGHOP!$X384,"")</f>
        <v/>
      </c>
      <c r="Q384" s="139" t="str">
        <f>IF(AND(TONGHOP!$O384="ThiTN",TONGHOP!$P384="VĐ",TONGHOP!$Y384&lt;&gt;""),TONGHOP!$Y384,"")</f>
        <v/>
      </c>
      <c r="R384" s="139" t="str">
        <f>IF(AND(TONGHOP!$O384="ThiTN",TONGHOP!$P384="VĐ",TONGHOP!$Z384&lt;&gt;""),TONGHOP!$Z384,"")</f>
        <v/>
      </c>
      <c r="S384" s="137" t="str">
        <f>IF(AND(TONGHOP!$O384="ThiTN",TONGHOP!$P384="TH",TONGHOP!$X384&lt;&gt;""),TONGHOP!$X384,"")</f>
        <v/>
      </c>
      <c r="T384" s="137" t="str">
        <f>IF(AND(TONGHOP!$O384="ThiTN",TONGHOP!$P384="TH",TONGHOP!$Y384&lt;&gt;""),TONGHOP!$Y384,"")</f>
        <v/>
      </c>
      <c r="U384" s="137" t="str">
        <f>IF(AND(TONGHOP!$O384="ThiTN",TONGHOP!$P384="TH",TONGHOP!$Z384&lt;&gt;""),TONGHOP!$Z384,"")</f>
        <v/>
      </c>
    </row>
    <row r="385" spans="1:21">
      <c r="A385" s="139" t="str">
        <f>IF(AND(TONGHOP!$O385="KTHP",OR(TONGHOP!$P385="LT",TONGHOP!$P385="TN"),TONGHOP!$X385&lt;&gt;""),TONGHOP!$X385,"")</f>
        <v>Phan Thị Xuân Trang</v>
      </c>
      <c r="B385" s="139" t="str">
        <f>IF(AND(TONGHOP!$O385="KTHP",OR(TONGHOP!$P385="LT",TONGHOP!$P385="TN"),TONGHOP!$Y385&lt;&gt;""),TONGHOP!$Y385,"")</f>
        <v>Nguyễn Tiến Nhân</v>
      </c>
      <c r="C385" s="139">
        <f>IF(AND(TONGHOP!$O385="KTHP",OR(TONGHOP!$P385="LT",TONGHOP!$P385="TN"),TONGHOP!$Z385&lt;&gt;""),TONGHOP!$Z385,"")</f>
        <v>29</v>
      </c>
      <c r="D385" s="139" t="str">
        <f>IF(AND(TONGHOP!$O385="KTHP",TONGHOP!$P385="VĐ"),TONGHOP!$X385,"")</f>
        <v/>
      </c>
      <c r="E385" s="138" t="str">
        <f>IF(AND(TONGHOP!$O385="KTHP",TONGHOP!$P385="VĐ"),TONGHOP!$Y385,"")</f>
        <v/>
      </c>
      <c r="F385" s="138" t="str">
        <f>IF(AND(TONGHOP!$O385="KTHP",TONGHOP!$P385="VĐ"),TONGHOP!$Z385,"")</f>
        <v/>
      </c>
      <c r="G385" s="139" t="str">
        <f>IF(AND(TONGHOP!$O385="KTHP",TONGHOP!$P385="TL"),TONGHOP!$X385,"")</f>
        <v/>
      </c>
      <c r="H385" s="138" t="str">
        <f>IF(AND(TONGHOP!$O385="KTHP",TONGHOP!$P385="TL"),TONGHOP!$Y385,"")</f>
        <v/>
      </c>
      <c r="I385" s="138" t="str">
        <f>IF(AND(TONGHOP!$O385="KTHP",TONGHOP!$P385="TL"),TONGHOP!$Z385,"")</f>
        <v/>
      </c>
      <c r="J385" s="139" t="str">
        <f>IF(AND(TONGHOP!$O385="KTHP",TONGHOP!$P385="TH"),TONGHOP!$X385,"")</f>
        <v/>
      </c>
      <c r="K385" s="138" t="str">
        <f>IF(AND(TONGHOP!$O385="KTHP",TONGHOP!$P385="TH"),TONGHOP!$Y385,"")</f>
        <v/>
      </c>
      <c r="L385" s="138" t="str">
        <f>IF(AND(TONGHOP!$O385="KTHP",TONGHOP!$P385="TH"),TONGHOP!$Z385,"")</f>
        <v/>
      </c>
      <c r="M385" s="139" t="str">
        <f>IF(AND(TONGHOP!$O385="ThiTN",OR(TONGHOP!$P385="LT",TONGHOP!$P385="TN"),TONGHOP!$X385&lt;&gt;""),TONGHOP!$X385,"")</f>
        <v/>
      </c>
      <c r="N385" s="139" t="str">
        <f>IF(AND(TONGHOP!$O385="ThiTN",OR(TONGHOP!$P385="LT",TONGHOP!$P385="TN"),TONGHOP!$Y385&lt;&gt;""),TONGHOP!$Y385,"")</f>
        <v/>
      </c>
      <c r="O385" s="139" t="str">
        <f>IF(AND(TONGHOP!$O385="ThiTN",OR(TONGHOP!$P385="LT",TONGHOP!$P385="TN"),TONGHOP!$Z385&lt;&gt;""),TONGHOP!$Z385,"")</f>
        <v/>
      </c>
      <c r="P385" s="139" t="str">
        <f>IF(AND(TONGHOP!$O385="ThiTN",TONGHOP!$P385="VĐ",TONGHOP!$X385&lt;&gt;""),TONGHOP!$X385,"")</f>
        <v/>
      </c>
      <c r="Q385" s="139" t="str">
        <f>IF(AND(TONGHOP!$O385="ThiTN",TONGHOP!$P385="VĐ",TONGHOP!$Y385&lt;&gt;""),TONGHOP!$Y385,"")</f>
        <v/>
      </c>
      <c r="R385" s="139" t="str">
        <f>IF(AND(TONGHOP!$O385="ThiTN",TONGHOP!$P385="VĐ",TONGHOP!$Z385&lt;&gt;""),TONGHOP!$Z385,"")</f>
        <v/>
      </c>
      <c r="S385" s="137" t="str">
        <f>IF(AND(TONGHOP!$O385="ThiTN",TONGHOP!$P385="TH",TONGHOP!$X385&lt;&gt;""),TONGHOP!$X385,"")</f>
        <v/>
      </c>
      <c r="T385" s="137" t="str">
        <f>IF(AND(TONGHOP!$O385="ThiTN",TONGHOP!$P385="TH",TONGHOP!$Y385&lt;&gt;""),TONGHOP!$Y385,"")</f>
        <v/>
      </c>
      <c r="U385" s="137" t="str">
        <f>IF(AND(TONGHOP!$O385="ThiTN",TONGHOP!$P385="TH",TONGHOP!$Z385&lt;&gt;""),TONGHOP!$Z385,"")</f>
        <v/>
      </c>
    </row>
    <row r="386" spans="1:21">
      <c r="A386" s="139" t="str">
        <f>IF(AND(TONGHOP!$O386="KTHP",OR(TONGHOP!$P386="LT",TONGHOP!$P386="TN"),TONGHOP!$X386&lt;&gt;""),TONGHOP!$X386,"")</f>
        <v>Phan Thị Xuân Trang</v>
      </c>
      <c r="B386" s="139" t="str">
        <f>IF(AND(TONGHOP!$O386="KTHP",OR(TONGHOP!$P386="LT",TONGHOP!$P386="TN"),TONGHOP!$Y386&lt;&gt;""),TONGHOP!$Y386,"")</f>
        <v>Nguyễn Tiến Nhân</v>
      </c>
      <c r="C386" s="139">
        <f>IF(AND(TONGHOP!$O386="KTHP",OR(TONGHOP!$P386="LT",TONGHOP!$P386="TN"),TONGHOP!$Z386&lt;&gt;""),TONGHOP!$Z386,"")</f>
        <v>32</v>
      </c>
      <c r="D386" s="139" t="str">
        <f>IF(AND(TONGHOP!$O386="KTHP",TONGHOP!$P386="VĐ"),TONGHOP!$X386,"")</f>
        <v/>
      </c>
      <c r="E386" s="138" t="str">
        <f>IF(AND(TONGHOP!$O386="KTHP",TONGHOP!$P386="VĐ"),TONGHOP!$Y386,"")</f>
        <v/>
      </c>
      <c r="F386" s="138" t="str">
        <f>IF(AND(TONGHOP!$O386="KTHP",TONGHOP!$P386="VĐ"),TONGHOP!$Z386,"")</f>
        <v/>
      </c>
      <c r="G386" s="139" t="str">
        <f>IF(AND(TONGHOP!$O386="KTHP",TONGHOP!$P386="TL"),TONGHOP!$X386,"")</f>
        <v/>
      </c>
      <c r="H386" s="138" t="str">
        <f>IF(AND(TONGHOP!$O386="KTHP",TONGHOP!$P386="TL"),TONGHOP!$Y386,"")</f>
        <v/>
      </c>
      <c r="I386" s="138" t="str">
        <f>IF(AND(TONGHOP!$O386="KTHP",TONGHOP!$P386="TL"),TONGHOP!$Z386,"")</f>
        <v/>
      </c>
      <c r="J386" s="139" t="str">
        <f>IF(AND(TONGHOP!$O386="KTHP",TONGHOP!$P386="TH"),TONGHOP!$X386,"")</f>
        <v/>
      </c>
      <c r="K386" s="138" t="str">
        <f>IF(AND(TONGHOP!$O386="KTHP",TONGHOP!$P386="TH"),TONGHOP!$Y386,"")</f>
        <v/>
      </c>
      <c r="L386" s="138" t="str">
        <f>IF(AND(TONGHOP!$O386="KTHP",TONGHOP!$P386="TH"),TONGHOP!$Z386,"")</f>
        <v/>
      </c>
      <c r="M386" s="139" t="str">
        <f>IF(AND(TONGHOP!$O386="ThiTN",OR(TONGHOP!$P386="LT",TONGHOP!$P386="TN"),TONGHOP!$X386&lt;&gt;""),TONGHOP!$X386,"")</f>
        <v/>
      </c>
      <c r="N386" s="139" t="str">
        <f>IF(AND(TONGHOP!$O386="ThiTN",OR(TONGHOP!$P386="LT",TONGHOP!$P386="TN"),TONGHOP!$Y386&lt;&gt;""),TONGHOP!$Y386,"")</f>
        <v/>
      </c>
      <c r="O386" s="139" t="str">
        <f>IF(AND(TONGHOP!$O386="ThiTN",OR(TONGHOP!$P386="LT",TONGHOP!$P386="TN"),TONGHOP!$Z386&lt;&gt;""),TONGHOP!$Z386,"")</f>
        <v/>
      </c>
      <c r="P386" s="139" t="str">
        <f>IF(AND(TONGHOP!$O386="ThiTN",TONGHOP!$P386="VĐ",TONGHOP!$X386&lt;&gt;""),TONGHOP!$X386,"")</f>
        <v/>
      </c>
      <c r="Q386" s="139" t="str">
        <f>IF(AND(TONGHOP!$O386="ThiTN",TONGHOP!$P386="VĐ",TONGHOP!$Y386&lt;&gt;""),TONGHOP!$Y386,"")</f>
        <v/>
      </c>
      <c r="R386" s="139" t="str">
        <f>IF(AND(TONGHOP!$O386="ThiTN",TONGHOP!$P386="VĐ",TONGHOP!$Z386&lt;&gt;""),TONGHOP!$Z386,"")</f>
        <v/>
      </c>
      <c r="S386" s="137" t="str">
        <f>IF(AND(TONGHOP!$O386="ThiTN",TONGHOP!$P386="TH",TONGHOP!$X386&lt;&gt;""),TONGHOP!$X386,"")</f>
        <v/>
      </c>
      <c r="T386" s="137" t="str">
        <f>IF(AND(TONGHOP!$O386="ThiTN",TONGHOP!$P386="TH",TONGHOP!$Y386&lt;&gt;""),TONGHOP!$Y386,"")</f>
        <v/>
      </c>
      <c r="U386" s="137" t="str">
        <f>IF(AND(TONGHOP!$O386="ThiTN",TONGHOP!$P386="TH",TONGHOP!$Z386&lt;&gt;""),TONGHOP!$Z386,"")</f>
        <v/>
      </c>
    </row>
    <row r="387" spans="1:21">
      <c r="A387" s="139" t="str">
        <f>IF(AND(TONGHOP!$O387="KTHP",OR(TONGHOP!$P387="LT",TONGHOP!$P387="TN"),TONGHOP!$X387&lt;&gt;""),TONGHOP!$X387,"")</f>
        <v>Phan Thị Xuân Trang</v>
      </c>
      <c r="B387" s="139" t="str">
        <f>IF(AND(TONGHOP!$O387="KTHP",OR(TONGHOP!$P387="LT",TONGHOP!$P387="TN"),TONGHOP!$Y387&lt;&gt;""),TONGHOP!$Y387,"")</f>
        <v>Nguyễn Tiến Nhân</v>
      </c>
      <c r="C387" s="139">
        <f>IF(AND(TONGHOP!$O387="KTHP",OR(TONGHOP!$P387="LT",TONGHOP!$P387="TN"),TONGHOP!$Z387&lt;&gt;""),TONGHOP!$Z387,"")</f>
        <v>43</v>
      </c>
      <c r="D387" s="139" t="str">
        <f>IF(AND(TONGHOP!$O387="KTHP",TONGHOP!$P387="VĐ"),TONGHOP!$X387,"")</f>
        <v/>
      </c>
      <c r="E387" s="138" t="str">
        <f>IF(AND(TONGHOP!$O387="KTHP",TONGHOP!$P387="VĐ"),TONGHOP!$Y387,"")</f>
        <v/>
      </c>
      <c r="F387" s="138" t="str">
        <f>IF(AND(TONGHOP!$O387="KTHP",TONGHOP!$P387="VĐ"),TONGHOP!$Z387,"")</f>
        <v/>
      </c>
      <c r="G387" s="139" t="str">
        <f>IF(AND(TONGHOP!$O387="KTHP",TONGHOP!$P387="TL"),TONGHOP!$X387,"")</f>
        <v/>
      </c>
      <c r="H387" s="138" t="str">
        <f>IF(AND(TONGHOP!$O387="KTHP",TONGHOP!$P387="TL"),TONGHOP!$Y387,"")</f>
        <v/>
      </c>
      <c r="I387" s="138" t="str">
        <f>IF(AND(TONGHOP!$O387="KTHP",TONGHOP!$P387="TL"),TONGHOP!$Z387,"")</f>
        <v/>
      </c>
      <c r="J387" s="139" t="str">
        <f>IF(AND(TONGHOP!$O387="KTHP",TONGHOP!$P387="TH"),TONGHOP!$X387,"")</f>
        <v/>
      </c>
      <c r="K387" s="138" t="str">
        <f>IF(AND(TONGHOP!$O387="KTHP",TONGHOP!$P387="TH"),TONGHOP!$Y387,"")</f>
        <v/>
      </c>
      <c r="L387" s="138" t="str">
        <f>IF(AND(TONGHOP!$O387="KTHP",TONGHOP!$P387="TH"),TONGHOP!$Z387,"")</f>
        <v/>
      </c>
      <c r="M387" s="139" t="str">
        <f>IF(AND(TONGHOP!$O387="ThiTN",OR(TONGHOP!$P387="LT",TONGHOP!$P387="TN"),TONGHOP!$X387&lt;&gt;""),TONGHOP!$X387,"")</f>
        <v/>
      </c>
      <c r="N387" s="139" t="str">
        <f>IF(AND(TONGHOP!$O387="ThiTN",OR(TONGHOP!$P387="LT",TONGHOP!$P387="TN"),TONGHOP!$Y387&lt;&gt;""),TONGHOP!$Y387,"")</f>
        <v/>
      </c>
      <c r="O387" s="139" t="str">
        <f>IF(AND(TONGHOP!$O387="ThiTN",OR(TONGHOP!$P387="LT",TONGHOP!$P387="TN"),TONGHOP!$Z387&lt;&gt;""),TONGHOP!$Z387,"")</f>
        <v/>
      </c>
      <c r="P387" s="139" t="str">
        <f>IF(AND(TONGHOP!$O387="ThiTN",TONGHOP!$P387="VĐ",TONGHOP!$X387&lt;&gt;""),TONGHOP!$X387,"")</f>
        <v/>
      </c>
      <c r="Q387" s="139" t="str">
        <f>IF(AND(TONGHOP!$O387="ThiTN",TONGHOP!$P387="VĐ",TONGHOP!$Y387&lt;&gt;""),TONGHOP!$Y387,"")</f>
        <v/>
      </c>
      <c r="R387" s="139" t="str">
        <f>IF(AND(TONGHOP!$O387="ThiTN",TONGHOP!$P387="VĐ",TONGHOP!$Z387&lt;&gt;""),TONGHOP!$Z387,"")</f>
        <v/>
      </c>
      <c r="S387" s="137" t="str">
        <f>IF(AND(TONGHOP!$O387="ThiTN",TONGHOP!$P387="TH",TONGHOP!$X387&lt;&gt;""),TONGHOP!$X387,"")</f>
        <v/>
      </c>
      <c r="T387" s="137" t="str">
        <f>IF(AND(TONGHOP!$O387="ThiTN",TONGHOP!$P387="TH",TONGHOP!$Y387&lt;&gt;""),TONGHOP!$Y387,"")</f>
        <v/>
      </c>
      <c r="U387" s="137" t="str">
        <f>IF(AND(TONGHOP!$O387="ThiTN",TONGHOP!$P387="TH",TONGHOP!$Z387&lt;&gt;""),TONGHOP!$Z387,"")</f>
        <v/>
      </c>
    </row>
    <row r="388" spans="1:21">
      <c r="A388" s="139" t="str">
        <f>IF(AND(TONGHOP!$O388="KTHP",OR(TONGHOP!$P388="LT",TONGHOP!$P388="TN"),TONGHOP!$X388&lt;&gt;""),TONGHOP!$X388,"")</f>
        <v>Trần Vĩnh Xuyên</v>
      </c>
      <c r="B388" s="139" t="str">
        <f>IF(AND(TONGHOP!$O388="KTHP",OR(TONGHOP!$P388="LT",TONGHOP!$P388="TN"),TONGHOP!$Y388&lt;&gt;""),TONGHOP!$Y388,"")</f>
        <v>Đỗ Thị Hải Yến</v>
      </c>
      <c r="C388" s="139">
        <f>IF(AND(TONGHOP!$O388="KTHP",OR(TONGHOP!$P388="LT",TONGHOP!$P388="TN"),TONGHOP!$Z388&lt;&gt;""),TONGHOP!$Z388,"")</f>
        <v>32</v>
      </c>
      <c r="D388" s="139" t="str">
        <f>IF(AND(TONGHOP!$O388="KTHP",TONGHOP!$P388="VĐ"),TONGHOP!$X388,"")</f>
        <v/>
      </c>
      <c r="E388" s="138" t="str">
        <f>IF(AND(TONGHOP!$O388="KTHP",TONGHOP!$P388="VĐ"),TONGHOP!$Y388,"")</f>
        <v/>
      </c>
      <c r="F388" s="138" t="str">
        <f>IF(AND(TONGHOP!$O388="KTHP",TONGHOP!$P388="VĐ"),TONGHOP!$Z388,"")</f>
        <v/>
      </c>
      <c r="G388" s="139" t="str">
        <f>IF(AND(TONGHOP!$O388="KTHP",TONGHOP!$P388="TL"),TONGHOP!$X388,"")</f>
        <v/>
      </c>
      <c r="H388" s="138" t="str">
        <f>IF(AND(TONGHOP!$O388="KTHP",TONGHOP!$P388="TL"),TONGHOP!$Y388,"")</f>
        <v/>
      </c>
      <c r="I388" s="138" t="str">
        <f>IF(AND(TONGHOP!$O388="KTHP",TONGHOP!$P388="TL"),TONGHOP!$Z388,"")</f>
        <v/>
      </c>
      <c r="J388" s="139" t="str">
        <f>IF(AND(TONGHOP!$O388="KTHP",TONGHOP!$P388="TH"),TONGHOP!$X388,"")</f>
        <v/>
      </c>
      <c r="K388" s="138" t="str">
        <f>IF(AND(TONGHOP!$O388="KTHP",TONGHOP!$P388="TH"),TONGHOP!$Y388,"")</f>
        <v/>
      </c>
      <c r="L388" s="138" t="str">
        <f>IF(AND(TONGHOP!$O388="KTHP",TONGHOP!$P388="TH"),TONGHOP!$Z388,"")</f>
        <v/>
      </c>
      <c r="M388" s="139" t="str">
        <f>IF(AND(TONGHOP!$O388="ThiTN",OR(TONGHOP!$P388="LT",TONGHOP!$P388="TN"),TONGHOP!$X388&lt;&gt;""),TONGHOP!$X388,"")</f>
        <v/>
      </c>
      <c r="N388" s="139" t="str">
        <f>IF(AND(TONGHOP!$O388="ThiTN",OR(TONGHOP!$P388="LT",TONGHOP!$P388="TN"),TONGHOP!$Y388&lt;&gt;""),TONGHOP!$Y388,"")</f>
        <v/>
      </c>
      <c r="O388" s="139" t="str">
        <f>IF(AND(TONGHOP!$O388="ThiTN",OR(TONGHOP!$P388="LT",TONGHOP!$P388="TN"),TONGHOP!$Z388&lt;&gt;""),TONGHOP!$Z388,"")</f>
        <v/>
      </c>
      <c r="P388" s="139" t="str">
        <f>IF(AND(TONGHOP!$O388="ThiTN",TONGHOP!$P388="VĐ",TONGHOP!$X388&lt;&gt;""),TONGHOP!$X388,"")</f>
        <v/>
      </c>
      <c r="Q388" s="139" t="str">
        <f>IF(AND(TONGHOP!$O388="ThiTN",TONGHOP!$P388="VĐ",TONGHOP!$Y388&lt;&gt;""),TONGHOP!$Y388,"")</f>
        <v/>
      </c>
      <c r="R388" s="139" t="str">
        <f>IF(AND(TONGHOP!$O388="ThiTN",TONGHOP!$P388="VĐ",TONGHOP!$Z388&lt;&gt;""),TONGHOP!$Z388,"")</f>
        <v/>
      </c>
      <c r="S388" s="137" t="str">
        <f>IF(AND(TONGHOP!$O388="ThiTN",TONGHOP!$P388="TH",TONGHOP!$X388&lt;&gt;""),TONGHOP!$X388,"")</f>
        <v/>
      </c>
      <c r="T388" s="137" t="str">
        <f>IF(AND(TONGHOP!$O388="ThiTN",TONGHOP!$P388="TH",TONGHOP!$Y388&lt;&gt;""),TONGHOP!$Y388,"")</f>
        <v/>
      </c>
      <c r="U388" s="137" t="str">
        <f>IF(AND(TONGHOP!$O388="ThiTN",TONGHOP!$P388="TH",TONGHOP!$Z388&lt;&gt;""),TONGHOP!$Z388,"")</f>
        <v/>
      </c>
    </row>
    <row r="389" spans="1:21">
      <c r="A389" s="139" t="str">
        <f>IF(AND(TONGHOP!$O389="KTHP",OR(TONGHOP!$P389="LT",TONGHOP!$P389="TN"),TONGHOP!$X389&lt;&gt;""),TONGHOP!$X389,"")</f>
        <v>Trần Vĩnh Xuyên</v>
      </c>
      <c r="B389" s="139" t="str">
        <f>IF(AND(TONGHOP!$O389="KTHP",OR(TONGHOP!$P389="LT",TONGHOP!$P389="TN"),TONGHOP!$Y389&lt;&gt;""),TONGHOP!$Y389,"")</f>
        <v>Đỗ Thị Hải Yến</v>
      </c>
      <c r="C389" s="139">
        <f>IF(AND(TONGHOP!$O389="KTHP",OR(TONGHOP!$P389="LT",TONGHOP!$P389="TN"),TONGHOP!$Z389&lt;&gt;""),TONGHOP!$Z389,"")</f>
        <v>29</v>
      </c>
      <c r="D389" s="139" t="str">
        <f>IF(AND(TONGHOP!$O389="KTHP",TONGHOP!$P389="VĐ"),TONGHOP!$X389,"")</f>
        <v/>
      </c>
      <c r="E389" s="138" t="str">
        <f>IF(AND(TONGHOP!$O389="KTHP",TONGHOP!$P389="VĐ"),TONGHOP!$Y389,"")</f>
        <v/>
      </c>
      <c r="F389" s="138" t="str">
        <f>IF(AND(TONGHOP!$O389="KTHP",TONGHOP!$P389="VĐ"),TONGHOP!$Z389,"")</f>
        <v/>
      </c>
      <c r="G389" s="139" t="str">
        <f>IF(AND(TONGHOP!$O389="KTHP",TONGHOP!$P389="TL"),TONGHOP!$X389,"")</f>
        <v/>
      </c>
      <c r="H389" s="138" t="str">
        <f>IF(AND(TONGHOP!$O389="KTHP",TONGHOP!$P389="TL"),TONGHOP!$Y389,"")</f>
        <v/>
      </c>
      <c r="I389" s="138" t="str">
        <f>IF(AND(TONGHOP!$O389="KTHP",TONGHOP!$P389="TL"),TONGHOP!$Z389,"")</f>
        <v/>
      </c>
      <c r="J389" s="139" t="str">
        <f>IF(AND(TONGHOP!$O389="KTHP",TONGHOP!$P389="TH"),TONGHOP!$X389,"")</f>
        <v/>
      </c>
      <c r="K389" s="138" t="str">
        <f>IF(AND(TONGHOP!$O389="KTHP",TONGHOP!$P389="TH"),TONGHOP!$Y389,"")</f>
        <v/>
      </c>
      <c r="L389" s="138" t="str">
        <f>IF(AND(TONGHOP!$O389="KTHP",TONGHOP!$P389="TH"),TONGHOP!$Z389,"")</f>
        <v/>
      </c>
      <c r="M389" s="139" t="str">
        <f>IF(AND(TONGHOP!$O389="ThiTN",OR(TONGHOP!$P389="LT",TONGHOP!$P389="TN"),TONGHOP!$X389&lt;&gt;""),TONGHOP!$X389,"")</f>
        <v/>
      </c>
      <c r="N389" s="139" t="str">
        <f>IF(AND(TONGHOP!$O389="ThiTN",OR(TONGHOP!$P389="LT",TONGHOP!$P389="TN"),TONGHOP!$Y389&lt;&gt;""),TONGHOP!$Y389,"")</f>
        <v/>
      </c>
      <c r="O389" s="139" t="str">
        <f>IF(AND(TONGHOP!$O389="ThiTN",OR(TONGHOP!$P389="LT",TONGHOP!$P389="TN"),TONGHOP!$Z389&lt;&gt;""),TONGHOP!$Z389,"")</f>
        <v/>
      </c>
      <c r="P389" s="139" t="str">
        <f>IF(AND(TONGHOP!$O389="ThiTN",TONGHOP!$P389="VĐ",TONGHOP!$X389&lt;&gt;""),TONGHOP!$X389,"")</f>
        <v/>
      </c>
      <c r="Q389" s="139" t="str">
        <f>IF(AND(TONGHOP!$O389="ThiTN",TONGHOP!$P389="VĐ",TONGHOP!$Y389&lt;&gt;""),TONGHOP!$Y389,"")</f>
        <v/>
      </c>
      <c r="R389" s="139" t="str">
        <f>IF(AND(TONGHOP!$O389="ThiTN",TONGHOP!$P389="VĐ",TONGHOP!$Z389&lt;&gt;""),TONGHOP!$Z389,"")</f>
        <v/>
      </c>
      <c r="S389" s="137" t="str">
        <f>IF(AND(TONGHOP!$O389="ThiTN",TONGHOP!$P389="TH",TONGHOP!$X389&lt;&gt;""),TONGHOP!$X389,"")</f>
        <v/>
      </c>
      <c r="T389" s="137" t="str">
        <f>IF(AND(TONGHOP!$O389="ThiTN",TONGHOP!$P389="TH",TONGHOP!$Y389&lt;&gt;""),TONGHOP!$Y389,"")</f>
        <v/>
      </c>
      <c r="U389" s="137" t="str">
        <f>IF(AND(TONGHOP!$O389="ThiTN",TONGHOP!$P389="TH",TONGHOP!$Z389&lt;&gt;""),TONGHOP!$Z389,"")</f>
        <v/>
      </c>
    </row>
    <row r="390" spans="1:21">
      <c r="A390" s="139" t="str">
        <f>IF(AND(TONGHOP!$O390="KTHP",OR(TONGHOP!$P390="LT",TONGHOP!$P390="TN"),TONGHOP!$X390&lt;&gt;""),TONGHOP!$X390,"")</f>
        <v>Nguyễn Tiến Nhân</v>
      </c>
      <c r="B390" s="139" t="str">
        <f>IF(AND(TONGHOP!$O390="KTHP",OR(TONGHOP!$P390="LT",TONGHOP!$P390="TN"),TONGHOP!$Y390&lt;&gt;""),TONGHOP!$Y390,"")</f>
        <v>Phan Thị Xuân Trang</v>
      </c>
      <c r="C390" s="139">
        <f>IF(AND(TONGHOP!$O390="KTHP",OR(TONGHOP!$P390="LT",TONGHOP!$P390="TN"),TONGHOP!$Z390&lt;&gt;""),TONGHOP!$Z390,"")</f>
        <v>31</v>
      </c>
      <c r="D390" s="139" t="str">
        <f>IF(AND(TONGHOP!$O390="KTHP",TONGHOP!$P390="VĐ"),TONGHOP!$X390,"")</f>
        <v/>
      </c>
      <c r="E390" s="138" t="str">
        <f>IF(AND(TONGHOP!$O390="KTHP",TONGHOP!$P390="VĐ"),TONGHOP!$Y390,"")</f>
        <v/>
      </c>
      <c r="F390" s="138" t="str">
        <f>IF(AND(TONGHOP!$O390="KTHP",TONGHOP!$P390="VĐ"),TONGHOP!$Z390,"")</f>
        <v/>
      </c>
      <c r="G390" s="139" t="str">
        <f>IF(AND(TONGHOP!$O390="KTHP",TONGHOP!$P390="TL"),TONGHOP!$X390,"")</f>
        <v/>
      </c>
      <c r="H390" s="138" t="str">
        <f>IF(AND(TONGHOP!$O390="KTHP",TONGHOP!$P390="TL"),TONGHOP!$Y390,"")</f>
        <v/>
      </c>
      <c r="I390" s="138" t="str">
        <f>IF(AND(TONGHOP!$O390="KTHP",TONGHOP!$P390="TL"),TONGHOP!$Z390,"")</f>
        <v/>
      </c>
      <c r="J390" s="139" t="str">
        <f>IF(AND(TONGHOP!$O390="KTHP",TONGHOP!$P390="TH"),TONGHOP!$X390,"")</f>
        <v/>
      </c>
      <c r="K390" s="138" t="str">
        <f>IF(AND(TONGHOP!$O390="KTHP",TONGHOP!$P390="TH"),TONGHOP!$Y390,"")</f>
        <v/>
      </c>
      <c r="L390" s="138" t="str">
        <f>IF(AND(TONGHOP!$O390="KTHP",TONGHOP!$P390="TH"),TONGHOP!$Z390,"")</f>
        <v/>
      </c>
      <c r="M390" s="139" t="str">
        <f>IF(AND(TONGHOP!$O390="ThiTN",OR(TONGHOP!$P390="LT",TONGHOP!$P390="TN"),TONGHOP!$X390&lt;&gt;""),TONGHOP!$X390,"")</f>
        <v/>
      </c>
      <c r="N390" s="139" t="str">
        <f>IF(AND(TONGHOP!$O390="ThiTN",OR(TONGHOP!$P390="LT",TONGHOP!$P390="TN"),TONGHOP!$Y390&lt;&gt;""),TONGHOP!$Y390,"")</f>
        <v/>
      </c>
      <c r="O390" s="139" t="str">
        <f>IF(AND(TONGHOP!$O390="ThiTN",OR(TONGHOP!$P390="LT",TONGHOP!$P390="TN"),TONGHOP!$Z390&lt;&gt;""),TONGHOP!$Z390,"")</f>
        <v/>
      </c>
      <c r="P390" s="139" t="str">
        <f>IF(AND(TONGHOP!$O390="ThiTN",TONGHOP!$P390="VĐ",TONGHOP!$X390&lt;&gt;""),TONGHOP!$X390,"")</f>
        <v/>
      </c>
      <c r="Q390" s="139" t="str">
        <f>IF(AND(TONGHOP!$O390="ThiTN",TONGHOP!$P390="VĐ",TONGHOP!$Y390&lt;&gt;""),TONGHOP!$Y390,"")</f>
        <v/>
      </c>
      <c r="R390" s="139" t="str">
        <f>IF(AND(TONGHOP!$O390="ThiTN",TONGHOP!$P390="VĐ",TONGHOP!$Z390&lt;&gt;""),TONGHOP!$Z390,"")</f>
        <v/>
      </c>
      <c r="S390" s="137" t="str">
        <f>IF(AND(TONGHOP!$O390="ThiTN",TONGHOP!$P390="TH",TONGHOP!$X390&lt;&gt;""),TONGHOP!$X390,"")</f>
        <v/>
      </c>
      <c r="T390" s="137" t="str">
        <f>IF(AND(TONGHOP!$O390="ThiTN",TONGHOP!$P390="TH",TONGHOP!$Y390&lt;&gt;""),TONGHOP!$Y390,"")</f>
        <v/>
      </c>
      <c r="U390" s="137" t="str">
        <f>IF(AND(TONGHOP!$O390="ThiTN",TONGHOP!$P390="TH",TONGHOP!$Z390&lt;&gt;""),TONGHOP!$Z390,"")</f>
        <v/>
      </c>
    </row>
    <row r="391" spans="1:21">
      <c r="A391" s="139" t="str">
        <f>IF(AND(TONGHOP!$O391="KTHP",OR(TONGHOP!$P391="LT",TONGHOP!$P391="TN"),TONGHOP!$X391&lt;&gt;""),TONGHOP!$X391,"")</f>
        <v>Nguyễn Tiến Nhân</v>
      </c>
      <c r="B391" s="139" t="str">
        <f>IF(AND(TONGHOP!$O391="KTHP",OR(TONGHOP!$P391="LT",TONGHOP!$P391="TN"),TONGHOP!$Y391&lt;&gt;""),TONGHOP!$Y391,"")</f>
        <v>Phan Thị Xuân Trang</v>
      </c>
      <c r="C391" s="139">
        <f>IF(AND(TONGHOP!$O391="KTHP",OR(TONGHOP!$P391="LT",TONGHOP!$P391="TN"),TONGHOP!$Z391&lt;&gt;""),TONGHOP!$Z391,"")</f>
        <v>32</v>
      </c>
      <c r="D391" s="139" t="str">
        <f>IF(AND(TONGHOP!$O391="KTHP",TONGHOP!$P391="VĐ"),TONGHOP!$X391,"")</f>
        <v/>
      </c>
      <c r="E391" s="138" t="str">
        <f>IF(AND(TONGHOP!$O391="KTHP",TONGHOP!$P391="VĐ"),TONGHOP!$Y391,"")</f>
        <v/>
      </c>
      <c r="F391" s="138" t="str">
        <f>IF(AND(TONGHOP!$O391="KTHP",TONGHOP!$P391="VĐ"),TONGHOP!$Z391,"")</f>
        <v/>
      </c>
      <c r="G391" s="139" t="str">
        <f>IF(AND(TONGHOP!$O391="KTHP",TONGHOP!$P391="TL"),TONGHOP!$X391,"")</f>
        <v/>
      </c>
      <c r="H391" s="138" t="str">
        <f>IF(AND(TONGHOP!$O391="KTHP",TONGHOP!$P391="TL"),TONGHOP!$Y391,"")</f>
        <v/>
      </c>
      <c r="I391" s="138" t="str">
        <f>IF(AND(TONGHOP!$O391="KTHP",TONGHOP!$P391="TL"),TONGHOP!$Z391,"")</f>
        <v/>
      </c>
      <c r="J391" s="139" t="str">
        <f>IF(AND(TONGHOP!$O391="KTHP",TONGHOP!$P391="TH"),TONGHOP!$X391,"")</f>
        <v/>
      </c>
      <c r="K391" s="138" t="str">
        <f>IF(AND(TONGHOP!$O391="KTHP",TONGHOP!$P391="TH"),TONGHOP!$Y391,"")</f>
        <v/>
      </c>
      <c r="L391" s="138" t="str">
        <f>IF(AND(TONGHOP!$O391="KTHP",TONGHOP!$P391="TH"),TONGHOP!$Z391,"")</f>
        <v/>
      </c>
      <c r="M391" s="139" t="str">
        <f>IF(AND(TONGHOP!$O391="ThiTN",OR(TONGHOP!$P391="LT",TONGHOP!$P391="TN"),TONGHOP!$X391&lt;&gt;""),TONGHOP!$X391,"")</f>
        <v/>
      </c>
      <c r="N391" s="139" t="str">
        <f>IF(AND(TONGHOP!$O391="ThiTN",OR(TONGHOP!$P391="LT",TONGHOP!$P391="TN"),TONGHOP!$Y391&lt;&gt;""),TONGHOP!$Y391,"")</f>
        <v/>
      </c>
      <c r="O391" s="139" t="str">
        <f>IF(AND(TONGHOP!$O391="ThiTN",OR(TONGHOP!$P391="LT",TONGHOP!$P391="TN"),TONGHOP!$Z391&lt;&gt;""),TONGHOP!$Z391,"")</f>
        <v/>
      </c>
      <c r="P391" s="139" t="str">
        <f>IF(AND(TONGHOP!$O391="ThiTN",TONGHOP!$P391="VĐ",TONGHOP!$X391&lt;&gt;""),TONGHOP!$X391,"")</f>
        <v/>
      </c>
      <c r="Q391" s="139" t="str">
        <f>IF(AND(TONGHOP!$O391="ThiTN",TONGHOP!$P391="VĐ",TONGHOP!$Y391&lt;&gt;""),TONGHOP!$Y391,"")</f>
        <v/>
      </c>
      <c r="R391" s="139" t="str">
        <f>IF(AND(TONGHOP!$O391="ThiTN",TONGHOP!$P391="VĐ",TONGHOP!$Z391&lt;&gt;""),TONGHOP!$Z391,"")</f>
        <v/>
      </c>
      <c r="S391" s="137" t="str">
        <f>IF(AND(TONGHOP!$O391="ThiTN",TONGHOP!$P391="TH",TONGHOP!$X391&lt;&gt;""),TONGHOP!$X391,"")</f>
        <v/>
      </c>
      <c r="T391" s="137" t="str">
        <f>IF(AND(TONGHOP!$O391="ThiTN",TONGHOP!$P391="TH",TONGHOP!$Y391&lt;&gt;""),TONGHOP!$Y391,"")</f>
        <v/>
      </c>
      <c r="U391" s="137" t="str">
        <f>IF(AND(TONGHOP!$O391="ThiTN",TONGHOP!$P391="TH",TONGHOP!$Z391&lt;&gt;""),TONGHOP!$Z391,"")</f>
        <v/>
      </c>
    </row>
    <row r="392" spans="1:21">
      <c r="A392" s="139" t="str">
        <f>IF(AND(TONGHOP!$O392="KTHP",OR(TONGHOP!$P392="LT",TONGHOP!$P392="TN"),TONGHOP!$X392&lt;&gt;""),TONGHOP!$X392,"")</f>
        <v>Hồ Nhật Linh (TG)</v>
      </c>
      <c r="B392" s="139" t="str">
        <f>IF(AND(TONGHOP!$O392="KTHP",OR(TONGHOP!$P392="LT",TONGHOP!$P392="TN"),TONGHOP!$Y392&lt;&gt;""),TONGHOP!$Y392,"")</f>
        <v>Phan Thị Xuân Trang</v>
      </c>
      <c r="C392" s="139">
        <f>IF(AND(TONGHOP!$O392="KTHP",OR(TONGHOP!$P392="LT",TONGHOP!$P392="TN"),TONGHOP!$Z392&lt;&gt;""),TONGHOP!$Z392,"")</f>
        <v>32</v>
      </c>
      <c r="D392" s="139" t="str">
        <f>IF(AND(TONGHOP!$O392="KTHP",TONGHOP!$P392="VĐ"),TONGHOP!$X392,"")</f>
        <v/>
      </c>
      <c r="E392" s="138" t="str">
        <f>IF(AND(TONGHOP!$O392="KTHP",TONGHOP!$P392="VĐ"),TONGHOP!$Y392,"")</f>
        <v/>
      </c>
      <c r="F392" s="138" t="str">
        <f>IF(AND(TONGHOP!$O392="KTHP",TONGHOP!$P392="VĐ"),TONGHOP!$Z392,"")</f>
        <v/>
      </c>
      <c r="G392" s="139" t="str">
        <f>IF(AND(TONGHOP!$O392="KTHP",TONGHOP!$P392="TL"),TONGHOP!$X392,"")</f>
        <v/>
      </c>
      <c r="H392" s="138" t="str">
        <f>IF(AND(TONGHOP!$O392="KTHP",TONGHOP!$P392="TL"),TONGHOP!$Y392,"")</f>
        <v/>
      </c>
      <c r="I392" s="138" t="str">
        <f>IF(AND(TONGHOP!$O392="KTHP",TONGHOP!$P392="TL"),TONGHOP!$Z392,"")</f>
        <v/>
      </c>
      <c r="J392" s="139" t="str">
        <f>IF(AND(TONGHOP!$O392="KTHP",TONGHOP!$P392="TH"),TONGHOP!$X392,"")</f>
        <v/>
      </c>
      <c r="K392" s="138" t="str">
        <f>IF(AND(TONGHOP!$O392="KTHP",TONGHOP!$P392="TH"),TONGHOP!$Y392,"")</f>
        <v/>
      </c>
      <c r="L392" s="138" t="str">
        <f>IF(AND(TONGHOP!$O392="KTHP",TONGHOP!$P392="TH"),TONGHOP!$Z392,"")</f>
        <v/>
      </c>
      <c r="M392" s="139" t="str">
        <f>IF(AND(TONGHOP!$O392="ThiTN",OR(TONGHOP!$P392="LT",TONGHOP!$P392="TN"),TONGHOP!$X392&lt;&gt;""),TONGHOP!$X392,"")</f>
        <v/>
      </c>
      <c r="N392" s="139" t="str">
        <f>IF(AND(TONGHOP!$O392="ThiTN",OR(TONGHOP!$P392="LT",TONGHOP!$P392="TN"),TONGHOP!$Y392&lt;&gt;""),TONGHOP!$Y392,"")</f>
        <v/>
      </c>
      <c r="O392" s="139" t="str">
        <f>IF(AND(TONGHOP!$O392="ThiTN",OR(TONGHOP!$P392="LT",TONGHOP!$P392="TN"),TONGHOP!$Z392&lt;&gt;""),TONGHOP!$Z392,"")</f>
        <v/>
      </c>
      <c r="P392" s="139" t="str">
        <f>IF(AND(TONGHOP!$O392="ThiTN",TONGHOP!$P392="VĐ",TONGHOP!$X392&lt;&gt;""),TONGHOP!$X392,"")</f>
        <v/>
      </c>
      <c r="Q392" s="139" t="str">
        <f>IF(AND(TONGHOP!$O392="ThiTN",TONGHOP!$P392="VĐ",TONGHOP!$Y392&lt;&gt;""),TONGHOP!$Y392,"")</f>
        <v/>
      </c>
      <c r="R392" s="139" t="str">
        <f>IF(AND(TONGHOP!$O392="ThiTN",TONGHOP!$P392="VĐ",TONGHOP!$Z392&lt;&gt;""),TONGHOP!$Z392,"")</f>
        <v/>
      </c>
      <c r="S392" s="137" t="str">
        <f>IF(AND(TONGHOP!$O392="ThiTN",TONGHOP!$P392="TH",TONGHOP!$X392&lt;&gt;""),TONGHOP!$X392,"")</f>
        <v/>
      </c>
      <c r="T392" s="137" t="str">
        <f>IF(AND(TONGHOP!$O392="ThiTN",TONGHOP!$P392="TH",TONGHOP!$Y392&lt;&gt;""),TONGHOP!$Y392,"")</f>
        <v/>
      </c>
      <c r="U392" s="137" t="str">
        <f>IF(AND(TONGHOP!$O392="ThiTN",TONGHOP!$P392="TH",TONGHOP!$Z392&lt;&gt;""),TONGHOP!$Z392,"")</f>
        <v/>
      </c>
    </row>
    <row r="393" spans="1:21">
      <c r="A393" s="139" t="str">
        <f>IF(AND(TONGHOP!$O393="KTHP",OR(TONGHOP!$P393="LT",TONGHOP!$P393="TN"),TONGHOP!$X393&lt;&gt;""),TONGHOP!$X393,"")</f>
        <v>Phan Thị Xuân Trang</v>
      </c>
      <c r="B393" s="139" t="str">
        <f>IF(AND(TONGHOP!$O393="KTHP",OR(TONGHOP!$P393="LT",TONGHOP!$P393="TN"),TONGHOP!$Y393&lt;&gt;""),TONGHOP!$Y393,"")</f>
        <v>Nguyễn Tiến Nhân</v>
      </c>
      <c r="C393" s="139">
        <f>IF(AND(TONGHOP!$O393="KTHP",OR(TONGHOP!$P393="LT",TONGHOP!$P393="TN"),TONGHOP!$Z393&lt;&gt;""),TONGHOP!$Z393,"")</f>
        <v>30</v>
      </c>
      <c r="D393" s="139" t="str">
        <f>IF(AND(TONGHOP!$O393="KTHP",TONGHOP!$P393="VĐ"),TONGHOP!$X393,"")</f>
        <v/>
      </c>
      <c r="E393" s="138" t="str">
        <f>IF(AND(TONGHOP!$O393="KTHP",TONGHOP!$P393="VĐ"),TONGHOP!$Y393,"")</f>
        <v/>
      </c>
      <c r="F393" s="138" t="str">
        <f>IF(AND(TONGHOP!$O393="KTHP",TONGHOP!$P393="VĐ"),TONGHOP!$Z393,"")</f>
        <v/>
      </c>
      <c r="G393" s="139" t="str">
        <f>IF(AND(TONGHOP!$O393="KTHP",TONGHOP!$P393="TL"),TONGHOP!$X393,"")</f>
        <v/>
      </c>
      <c r="H393" s="138" t="str">
        <f>IF(AND(TONGHOP!$O393="KTHP",TONGHOP!$P393="TL"),TONGHOP!$Y393,"")</f>
        <v/>
      </c>
      <c r="I393" s="138" t="str">
        <f>IF(AND(TONGHOP!$O393="KTHP",TONGHOP!$P393="TL"),TONGHOP!$Z393,"")</f>
        <v/>
      </c>
      <c r="J393" s="139" t="str">
        <f>IF(AND(TONGHOP!$O393="KTHP",TONGHOP!$P393="TH"),TONGHOP!$X393,"")</f>
        <v/>
      </c>
      <c r="K393" s="138" t="str">
        <f>IF(AND(TONGHOP!$O393="KTHP",TONGHOP!$P393="TH"),TONGHOP!$Y393,"")</f>
        <v/>
      </c>
      <c r="L393" s="138" t="str">
        <f>IF(AND(TONGHOP!$O393="KTHP",TONGHOP!$P393="TH"),TONGHOP!$Z393,"")</f>
        <v/>
      </c>
      <c r="M393" s="139" t="str">
        <f>IF(AND(TONGHOP!$O393="ThiTN",OR(TONGHOP!$P393="LT",TONGHOP!$P393="TN"),TONGHOP!$X393&lt;&gt;""),TONGHOP!$X393,"")</f>
        <v/>
      </c>
      <c r="N393" s="139" t="str">
        <f>IF(AND(TONGHOP!$O393="ThiTN",OR(TONGHOP!$P393="LT",TONGHOP!$P393="TN"),TONGHOP!$Y393&lt;&gt;""),TONGHOP!$Y393,"")</f>
        <v/>
      </c>
      <c r="O393" s="139" t="str">
        <f>IF(AND(TONGHOP!$O393="ThiTN",OR(TONGHOP!$P393="LT",TONGHOP!$P393="TN"),TONGHOP!$Z393&lt;&gt;""),TONGHOP!$Z393,"")</f>
        <v/>
      </c>
      <c r="P393" s="139" t="str">
        <f>IF(AND(TONGHOP!$O393="ThiTN",TONGHOP!$P393="VĐ",TONGHOP!$X393&lt;&gt;""),TONGHOP!$X393,"")</f>
        <v/>
      </c>
      <c r="Q393" s="139" t="str">
        <f>IF(AND(TONGHOP!$O393="ThiTN",TONGHOP!$P393="VĐ",TONGHOP!$Y393&lt;&gt;""),TONGHOP!$Y393,"")</f>
        <v/>
      </c>
      <c r="R393" s="139" t="str">
        <f>IF(AND(TONGHOP!$O393="ThiTN",TONGHOP!$P393="VĐ",TONGHOP!$Z393&lt;&gt;""),TONGHOP!$Z393,"")</f>
        <v/>
      </c>
      <c r="S393" s="137" t="str">
        <f>IF(AND(TONGHOP!$O393="ThiTN",TONGHOP!$P393="TH",TONGHOP!$X393&lt;&gt;""),TONGHOP!$X393,"")</f>
        <v/>
      </c>
      <c r="T393" s="137" t="str">
        <f>IF(AND(TONGHOP!$O393="ThiTN",TONGHOP!$P393="TH",TONGHOP!$Y393&lt;&gt;""),TONGHOP!$Y393,"")</f>
        <v/>
      </c>
      <c r="U393" s="137" t="str">
        <f>IF(AND(TONGHOP!$O393="ThiTN",TONGHOP!$P393="TH",TONGHOP!$Z393&lt;&gt;""),TONGHOP!$Z393,"")</f>
        <v/>
      </c>
    </row>
    <row r="394" spans="1:21">
      <c r="A394" s="139" t="str">
        <f>IF(AND(TONGHOP!$O394="KTHP",OR(TONGHOP!$P394="LT",TONGHOP!$P394="TN"),TONGHOP!$X394&lt;&gt;""),TONGHOP!$X394,"")</f>
        <v>Nguyễn Tiến Nhân</v>
      </c>
      <c r="B394" s="139" t="str">
        <f>IF(AND(TONGHOP!$O394="KTHP",OR(TONGHOP!$P394="LT",TONGHOP!$P394="TN"),TONGHOP!$Y394&lt;&gt;""),TONGHOP!$Y394,"")</f>
        <v>Phan Thị Xuân Trang</v>
      </c>
      <c r="C394" s="139">
        <f>IF(AND(TONGHOP!$O394="KTHP",OR(TONGHOP!$P394="LT",TONGHOP!$P394="TN"),TONGHOP!$Z394&lt;&gt;""),TONGHOP!$Z394,"")</f>
        <v>27</v>
      </c>
      <c r="D394" s="139" t="str">
        <f>IF(AND(TONGHOP!$O394="KTHP",TONGHOP!$P394="VĐ"),TONGHOP!$X394,"")</f>
        <v/>
      </c>
      <c r="E394" s="138" t="str">
        <f>IF(AND(TONGHOP!$O394="KTHP",TONGHOP!$P394="VĐ"),TONGHOP!$Y394,"")</f>
        <v/>
      </c>
      <c r="F394" s="138" t="str">
        <f>IF(AND(TONGHOP!$O394="KTHP",TONGHOP!$P394="VĐ"),TONGHOP!$Z394,"")</f>
        <v/>
      </c>
      <c r="G394" s="139" t="str">
        <f>IF(AND(TONGHOP!$O394="KTHP",TONGHOP!$P394="TL"),TONGHOP!$X394,"")</f>
        <v/>
      </c>
      <c r="H394" s="138" t="str">
        <f>IF(AND(TONGHOP!$O394="KTHP",TONGHOP!$P394="TL"),TONGHOP!$Y394,"")</f>
        <v/>
      </c>
      <c r="I394" s="138" t="str">
        <f>IF(AND(TONGHOP!$O394="KTHP",TONGHOP!$P394="TL"),TONGHOP!$Z394,"")</f>
        <v/>
      </c>
      <c r="J394" s="139" t="str">
        <f>IF(AND(TONGHOP!$O394="KTHP",TONGHOP!$P394="TH"),TONGHOP!$X394,"")</f>
        <v/>
      </c>
      <c r="K394" s="138" t="str">
        <f>IF(AND(TONGHOP!$O394="KTHP",TONGHOP!$P394="TH"),TONGHOP!$Y394,"")</f>
        <v/>
      </c>
      <c r="L394" s="138" t="str">
        <f>IF(AND(TONGHOP!$O394="KTHP",TONGHOP!$P394="TH"),TONGHOP!$Z394,"")</f>
        <v/>
      </c>
      <c r="M394" s="139" t="str">
        <f>IF(AND(TONGHOP!$O394="ThiTN",OR(TONGHOP!$P394="LT",TONGHOP!$P394="TN"),TONGHOP!$X394&lt;&gt;""),TONGHOP!$X394,"")</f>
        <v/>
      </c>
      <c r="N394" s="139" t="str">
        <f>IF(AND(TONGHOP!$O394="ThiTN",OR(TONGHOP!$P394="LT",TONGHOP!$P394="TN"),TONGHOP!$Y394&lt;&gt;""),TONGHOP!$Y394,"")</f>
        <v/>
      </c>
      <c r="O394" s="139" t="str">
        <f>IF(AND(TONGHOP!$O394="ThiTN",OR(TONGHOP!$P394="LT",TONGHOP!$P394="TN"),TONGHOP!$Z394&lt;&gt;""),TONGHOP!$Z394,"")</f>
        <v/>
      </c>
      <c r="P394" s="139" t="str">
        <f>IF(AND(TONGHOP!$O394="ThiTN",TONGHOP!$P394="VĐ",TONGHOP!$X394&lt;&gt;""),TONGHOP!$X394,"")</f>
        <v/>
      </c>
      <c r="Q394" s="139" t="str">
        <f>IF(AND(TONGHOP!$O394="ThiTN",TONGHOP!$P394="VĐ",TONGHOP!$Y394&lt;&gt;""),TONGHOP!$Y394,"")</f>
        <v/>
      </c>
      <c r="R394" s="139" t="str">
        <f>IF(AND(TONGHOP!$O394="ThiTN",TONGHOP!$P394="VĐ",TONGHOP!$Z394&lt;&gt;""),TONGHOP!$Z394,"")</f>
        <v/>
      </c>
      <c r="S394" s="137" t="str">
        <f>IF(AND(TONGHOP!$O394="ThiTN",TONGHOP!$P394="TH",TONGHOP!$X394&lt;&gt;""),TONGHOP!$X394,"")</f>
        <v/>
      </c>
      <c r="T394" s="137" t="str">
        <f>IF(AND(TONGHOP!$O394="ThiTN",TONGHOP!$P394="TH",TONGHOP!$Y394&lt;&gt;""),TONGHOP!$Y394,"")</f>
        <v/>
      </c>
      <c r="U394" s="137" t="str">
        <f>IF(AND(TONGHOP!$O394="ThiTN",TONGHOP!$P394="TH",TONGHOP!$Z394&lt;&gt;""),TONGHOP!$Z394,"")</f>
        <v/>
      </c>
    </row>
    <row r="395" spans="1:21">
      <c r="A395" s="139" t="str">
        <f>IF(AND(TONGHOP!$O395="KTHP",OR(TONGHOP!$P395="LT",TONGHOP!$P395="TN"),TONGHOP!$X395&lt;&gt;""),TONGHOP!$X395,"")</f>
        <v>Hồ Nhật Linh (TG)</v>
      </c>
      <c r="B395" s="139" t="str">
        <f>IF(AND(TONGHOP!$O395="KTHP",OR(TONGHOP!$P395="LT",TONGHOP!$P395="TN"),TONGHOP!$Y395&lt;&gt;""),TONGHOP!$Y395,"")</f>
        <v>Phan Thị Xuân Trang</v>
      </c>
      <c r="C395" s="139">
        <f>IF(AND(TONGHOP!$O395="KTHP",OR(TONGHOP!$P395="LT",TONGHOP!$P395="TN"),TONGHOP!$Z395&lt;&gt;""),TONGHOP!$Z395,"")</f>
        <v>31</v>
      </c>
      <c r="D395" s="139" t="str">
        <f>IF(AND(TONGHOP!$O395="KTHP",TONGHOP!$P395="VĐ"),TONGHOP!$X395,"")</f>
        <v/>
      </c>
      <c r="E395" s="138" t="str">
        <f>IF(AND(TONGHOP!$O395="KTHP",TONGHOP!$P395="VĐ"),TONGHOP!$Y395,"")</f>
        <v/>
      </c>
      <c r="F395" s="138" t="str">
        <f>IF(AND(TONGHOP!$O395="KTHP",TONGHOP!$P395="VĐ"),TONGHOP!$Z395,"")</f>
        <v/>
      </c>
      <c r="G395" s="139" t="str">
        <f>IF(AND(TONGHOP!$O395="KTHP",TONGHOP!$P395="TL"),TONGHOP!$X395,"")</f>
        <v/>
      </c>
      <c r="H395" s="138" t="str">
        <f>IF(AND(TONGHOP!$O395="KTHP",TONGHOP!$P395="TL"),TONGHOP!$Y395,"")</f>
        <v/>
      </c>
      <c r="I395" s="138" t="str">
        <f>IF(AND(TONGHOP!$O395="KTHP",TONGHOP!$P395="TL"),TONGHOP!$Z395,"")</f>
        <v/>
      </c>
      <c r="J395" s="139" t="str">
        <f>IF(AND(TONGHOP!$O395="KTHP",TONGHOP!$P395="TH"),TONGHOP!$X395,"")</f>
        <v/>
      </c>
      <c r="K395" s="138" t="str">
        <f>IF(AND(TONGHOP!$O395="KTHP",TONGHOP!$P395="TH"),TONGHOP!$Y395,"")</f>
        <v/>
      </c>
      <c r="L395" s="138" t="str">
        <f>IF(AND(TONGHOP!$O395="KTHP",TONGHOP!$P395="TH"),TONGHOP!$Z395,"")</f>
        <v/>
      </c>
      <c r="M395" s="139" t="str">
        <f>IF(AND(TONGHOP!$O395="ThiTN",OR(TONGHOP!$P395="LT",TONGHOP!$P395="TN"),TONGHOP!$X395&lt;&gt;""),TONGHOP!$X395,"")</f>
        <v/>
      </c>
      <c r="N395" s="139" t="str">
        <f>IF(AND(TONGHOP!$O395="ThiTN",OR(TONGHOP!$P395="LT",TONGHOP!$P395="TN"),TONGHOP!$Y395&lt;&gt;""),TONGHOP!$Y395,"")</f>
        <v/>
      </c>
      <c r="O395" s="139" t="str">
        <f>IF(AND(TONGHOP!$O395="ThiTN",OR(TONGHOP!$P395="LT",TONGHOP!$P395="TN"),TONGHOP!$Z395&lt;&gt;""),TONGHOP!$Z395,"")</f>
        <v/>
      </c>
      <c r="P395" s="139" t="str">
        <f>IF(AND(TONGHOP!$O395="ThiTN",TONGHOP!$P395="VĐ",TONGHOP!$X395&lt;&gt;""),TONGHOP!$X395,"")</f>
        <v/>
      </c>
      <c r="Q395" s="139" t="str">
        <f>IF(AND(TONGHOP!$O395="ThiTN",TONGHOP!$P395="VĐ",TONGHOP!$Y395&lt;&gt;""),TONGHOP!$Y395,"")</f>
        <v/>
      </c>
      <c r="R395" s="139" t="str">
        <f>IF(AND(TONGHOP!$O395="ThiTN",TONGHOP!$P395="VĐ",TONGHOP!$Z395&lt;&gt;""),TONGHOP!$Z395,"")</f>
        <v/>
      </c>
      <c r="S395" s="137" t="str">
        <f>IF(AND(TONGHOP!$O395="ThiTN",TONGHOP!$P395="TH",TONGHOP!$X395&lt;&gt;""),TONGHOP!$X395,"")</f>
        <v/>
      </c>
      <c r="T395" s="137" t="str">
        <f>IF(AND(TONGHOP!$O395="ThiTN",TONGHOP!$P395="TH",TONGHOP!$Y395&lt;&gt;""),TONGHOP!$Y395,"")</f>
        <v/>
      </c>
      <c r="U395" s="137" t="str">
        <f>IF(AND(TONGHOP!$O395="ThiTN",TONGHOP!$P395="TH",TONGHOP!$Z395&lt;&gt;""),TONGHOP!$Z395,"")</f>
        <v/>
      </c>
    </row>
    <row r="396" spans="1:21">
      <c r="A396" s="139" t="str">
        <f>IF(AND(TONGHOP!$O396="KTHP",OR(TONGHOP!$P396="LT",TONGHOP!$P396="TN"),TONGHOP!$X396&lt;&gt;""),TONGHOP!$X396,"")</f>
        <v>Nguyễn Khoa</v>
      </c>
      <c r="B396" s="139" t="str">
        <f>IF(AND(TONGHOP!$O396="KTHP",OR(TONGHOP!$P396="LT",TONGHOP!$P396="TN"),TONGHOP!$Y396&lt;&gt;""),TONGHOP!$Y396,"")</f>
        <v>Vũ Thị Thái Linh</v>
      </c>
      <c r="C396" s="139">
        <f>IF(AND(TONGHOP!$O396="KTHP",OR(TONGHOP!$P396="LT",TONGHOP!$P396="TN"),TONGHOP!$Z396&lt;&gt;""),TONGHOP!$Z396,"")</f>
        <v>27</v>
      </c>
      <c r="D396" s="139" t="str">
        <f>IF(AND(TONGHOP!$O396="KTHP",TONGHOP!$P396="VĐ"),TONGHOP!$X396,"")</f>
        <v/>
      </c>
      <c r="E396" s="138" t="str">
        <f>IF(AND(TONGHOP!$O396="KTHP",TONGHOP!$P396="VĐ"),TONGHOP!$Y396,"")</f>
        <v/>
      </c>
      <c r="F396" s="138" t="str">
        <f>IF(AND(TONGHOP!$O396="KTHP",TONGHOP!$P396="VĐ"),TONGHOP!$Z396,"")</f>
        <v/>
      </c>
      <c r="G396" s="139" t="str">
        <f>IF(AND(TONGHOP!$O396="KTHP",TONGHOP!$P396="TL"),TONGHOP!$X396,"")</f>
        <v/>
      </c>
      <c r="H396" s="138" t="str">
        <f>IF(AND(TONGHOP!$O396="KTHP",TONGHOP!$P396="TL"),TONGHOP!$Y396,"")</f>
        <v/>
      </c>
      <c r="I396" s="138" t="str">
        <f>IF(AND(TONGHOP!$O396="KTHP",TONGHOP!$P396="TL"),TONGHOP!$Z396,"")</f>
        <v/>
      </c>
      <c r="J396" s="139" t="str">
        <f>IF(AND(TONGHOP!$O396="KTHP",TONGHOP!$P396="TH"),TONGHOP!$X396,"")</f>
        <v/>
      </c>
      <c r="K396" s="138" t="str">
        <f>IF(AND(TONGHOP!$O396="KTHP",TONGHOP!$P396="TH"),TONGHOP!$Y396,"")</f>
        <v/>
      </c>
      <c r="L396" s="138" t="str">
        <f>IF(AND(TONGHOP!$O396="KTHP",TONGHOP!$P396="TH"),TONGHOP!$Z396,"")</f>
        <v/>
      </c>
      <c r="M396" s="139" t="str">
        <f>IF(AND(TONGHOP!$O396="ThiTN",OR(TONGHOP!$P396="LT",TONGHOP!$P396="TN"),TONGHOP!$X396&lt;&gt;""),TONGHOP!$X396,"")</f>
        <v/>
      </c>
      <c r="N396" s="139" t="str">
        <f>IF(AND(TONGHOP!$O396="ThiTN",OR(TONGHOP!$P396="LT",TONGHOP!$P396="TN"),TONGHOP!$Y396&lt;&gt;""),TONGHOP!$Y396,"")</f>
        <v/>
      </c>
      <c r="O396" s="139" t="str">
        <f>IF(AND(TONGHOP!$O396="ThiTN",OR(TONGHOP!$P396="LT",TONGHOP!$P396="TN"),TONGHOP!$Z396&lt;&gt;""),TONGHOP!$Z396,"")</f>
        <v/>
      </c>
      <c r="P396" s="139" t="str">
        <f>IF(AND(TONGHOP!$O396="ThiTN",TONGHOP!$P396="VĐ",TONGHOP!$X396&lt;&gt;""),TONGHOP!$X396,"")</f>
        <v/>
      </c>
      <c r="Q396" s="139" t="str">
        <f>IF(AND(TONGHOP!$O396="ThiTN",TONGHOP!$P396="VĐ",TONGHOP!$Y396&lt;&gt;""),TONGHOP!$Y396,"")</f>
        <v/>
      </c>
      <c r="R396" s="139" t="str">
        <f>IF(AND(TONGHOP!$O396="ThiTN",TONGHOP!$P396="VĐ",TONGHOP!$Z396&lt;&gt;""),TONGHOP!$Z396,"")</f>
        <v/>
      </c>
      <c r="S396" s="137" t="str">
        <f>IF(AND(TONGHOP!$O396="ThiTN",TONGHOP!$P396="TH",TONGHOP!$X396&lt;&gt;""),TONGHOP!$X396,"")</f>
        <v/>
      </c>
      <c r="T396" s="137" t="str">
        <f>IF(AND(TONGHOP!$O396="ThiTN",TONGHOP!$P396="TH",TONGHOP!$Y396&lt;&gt;""),TONGHOP!$Y396,"")</f>
        <v/>
      </c>
      <c r="U396" s="137" t="str">
        <f>IF(AND(TONGHOP!$O396="ThiTN",TONGHOP!$P396="TH",TONGHOP!$Z396&lt;&gt;""),TONGHOP!$Z396,"")</f>
        <v/>
      </c>
    </row>
    <row r="397" spans="1:21">
      <c r="A397" s="139" t="str">
        <f>IF(AND(TONGHOP!$O397="KTHP",OR(TONGHOP!$P397="LT",TONGHOP!$P397="TN"),TONGHOP!$X397&lt;&gt;""),TONGHOP!$X397,"")</f>
        <v/>
      </c>
      <c r="B397" s="139" t="str">
        <f>IF(AND(TONGHOP!$O397="KTHP",OR(TONGHOP!$P397="LT",TONGHOP!$P397="TN"),TONGHOP!$Y397&lt;&gt;""),TONGHOP!$Y397,"")</f>
        <v/>
      </c>
      <c r="C397" s="139" t="str">
        <f>IF(AND(TONGHOP!$O397="KTHP",OR(TONGHOP!$P397="LT",TONGHOP!$P397="TN"),TONGHOP!$Z397&lt;&gt;""),TONGHOP!$Z397,"")</f>
        <v/>
      </c>
      <c r="D397" s="139" t="str">
        <f>IF(AND(TONGHOP!$O397="KTHP",TONGHOP!$P397="VĐ"),TONGHOP!$X397,"")</f>
        <v/>
      </c>
      <c r="E397" s="138" t="str">
        <f>IF(AND(TONGHOP!$O397="KTHP",TONGHOP!$P397="VĐ"),TONGHOP!$Y397,"")</f>
        <v/>
      </c>
      <c r="F397" s="138" t="str">
        <f>IF(AND(TONGHOP!$O397="KTHP",TONGHOP!$P397="VĐ"),TONGHOP!$Z397,"")</f>
        <v/>
      </c>
      <c r="G397" s="139" t="str">
        <f>IF(AND(TONGHOP!$O397="KTHP",TONGHOP!$P397="TL"),TONGHOP!$X397,"")</f>
        <v/>
      </c>
      <c r="H397" s="138" t="str">
        <f>IF(AND(TONGHOP!$O397="KTHP",TONGHOP!$P397="TL"),TONGHOP!$Y397,"")</f>
        <v/>
      </c>
      <c r="I397" s="138" t="str">
        <f>IF(AND(TONGHOP!$O397="KTHP",TONGHOP!$P397="TL"),TONGHOP!$Z397,"")</f>
        <v/>
      </c>
      <c r="J397" s="139" t="str">
        <f>IF(AND(TONGHOP!$O397="KTHP",TONGHOP!$P397="TH"),TONGHOP!$X397,"")</f>
        <v/>
      </c>
      <c r="K397" s="138" t="str">
        <f>IF(AND(TONGHOP!$O397="KTHP",TONGHOP!$P397="TH"),TONGHOP!$Y397,"")</f>
        <v/>
      </c>
      <c r="L397" s="138" t="str">
        <f>IF(AND(TONGHOP!$O397="KTHP",TONGHOP!$P397="TH"),TONGHOP!$Z397,"")</f>
        <v/>
      </c>
      <c r="M397" s="139" t="str">
        <f>IF(AND(TONGHOP!$O397="ThiTN",OR(TONGHOP!$P397="LT",TONGHOP!$P397="TN"),TONGHOP!$X397&lt;&gt;""),TONGHOP!$X397,"")</f>
        <v/>
      </c>
      <c r="N397" s="139" t="str">
        <f>IF(AND(TONGHOP!$O397="ThiTN",OR(TONGHOP!$P397="LT",TONGHOP!$P397="TN"),TONGHOP!$Y397&lt;&gt;""),TONGHOP!$Y397,"")</f>
        <v/>
      </c>
      <c r="O397" s="139" t="str">
        <f>IF(AND(TONGHOP!$O397="ThiTN",OR(TONGHOP!$P397="LT",TONGHOP!$P397="TN"),TONGHOP!$Z397&lt;&gt;""),TONGHOP!$Z397,"")</f>
        <v/>
      </c>
      <c r="P397" s="139" t="str">
        <f>IF(AND(TONGHOP!$O397="ThiTN",TONGHOP!$P397="VĐ",TONGHOP!$X397&lt;&gt;""),TONGHOP!$X397,"")</f>
        <v/>
      </c>
      <c r="Q397" s="139" t="str">
        <f>IF(AND(TONGHOP!$O397="ThiTN",TONGHOP!$P397="VĐ",TONGHOP!$Y397&lt;&gt;""),TONGHOP!$Y397,"")</f>
        <v/>
      </c>
      <c r="R397" s="139" t="str">
        <f>IF(AND(TONGHOP!$O397="ThiTN",TONGHOP!$P397="VĐ",TONGHOP!$Z397&lt;&gt;""),TONGHOP!$Z397,"")</f>
        <v/>
      </c>
      <c r="S397" s="137" t="str">
        <f>IF(AND(TONGHOP!$O397="ThiTN",TONGHOP!$P397="TH",TONGHOP!$X397&lt;&gt;""),TONGHOP!$X397,"")</f>
        <v/>
      </c>
      <c r="T397" s="137" t="str">
        <f>IF(AND(TONGHOP!$O397="ThiTN",TONGHOP!$P397="TH",TONGHOP!$Y397&lt;&gt;""),TONGHOP!$Y397,"")</f>
        <v/>
      </c>
      <c r="U397" s="137" t="str">
        <f>IF(AND(TONGHOP!$O397="ThiTN",TONGHOP!$P397="TH",TONGHOP!$Z397&lt;&gt;""),TONGHOP!$Z397,"")</f>
        <v/>
      </c>
    </row>
    <row r="398" spans="1:21">
      <c r="A398" s="139" t="str">
        <f>IF(AND(TONGHOP!$O398="KTHP",OR(TONGHOP!$P398="LT",TONGHOP!$P398="TN"),TONGHOP!$X398&lt;&gt;""),TONGHOP!$X398,"")</f>
        <v/>
      </c>
      <c r="B398" s="139" t="str">
        <f>IF(AND(TONGHOP!$O398="KTHP",OR(TONGHOP!$P398="LT",TONGHOP!$P398="TN"),TONGHOP!$Y398&lt;&gt;""),TONGHOP!$Y398,"")</f>
        <v/>
      </c>
      <c r="C398" s="139" t="str">
        <f>IF(AND(TONGHOP!$O398="KTHP",OR(TONGHOP!$P398="LT",TONGHOP!$P398="TN"),TONGHOP!$Z398&lt;&gt;""),TONGHOP!$Z398,"")</f>
        <v/>
      </c>
      <c r="D398" s="139" t="str">
        <f>IF(AND(TONGHOP!$O398="KTHP",TONGHOP!$P398="VĐ"),TONGHOP!$X398,"")</f>
        <v/>
      </c>
      <c r="E398" s="138" t="str">
        <f>IF(AND(TONGHOP!$O398="KTHP",TONGHOP!$P398="VĐ"),TONGHOP!$Y398,"")</f>
        <v/>
      </c>
      <c r="F398" s="138" t="str">
        <f>IF(AND(TONGHOP!$O398="KTHP",TONGHOP!$P398="VĐ"),TONGHOP!$Z398,"")</f>
        <v/>
      </c>
      <c r="G398" s="139" t="str">
        <f>IF(AND(TONGHOP!$O398="KTHP",TONGHOP!$P398="TL"),TONGHOP!$X398,"")</f>
        <v/>
      </c>
      <c r="H398" s="138" t="str">
        <f>IF(AND(TONGHOP!$O398="KTHP",TONGHOP!$P398="TL"),TONGHOP!$Y398,"")</f>
        <v/>
      </c>
      <c r="I398" s="138" t="str">
        <f>IF(AND(TONGHOP!$O398="KTHP",TONGHOP!$P398="TL"),TONGHOP!$Z398,"")</f>
        <v/>
      </c>
      <c r="J398" s="139" t="str">
        <f>IF(AND(TONGHOP!$O398="KTHP",TONGHOP!$P398="TH"),TONGHOP!$X398,"")</f>
        <v/>
      </c>
      <c r="K398" s="138" t="str">
        <f>IF(AND(TONGHOP!$O398="KTHP",TONGHOP!$P398="TH"),TONGHOP!$Y398,"")</f>
        <v/>
      </c>
      <c r="L398" s="138" t="str">
        <f>IF(AND(TONGHOP!$O398="KTHP",TONGHOP!$P398="TH"),TONGHOP!$Z398,"")</f>
        <v/>
      </c>
      <c r="M398" s="139" t="str">
        <f>IF(AND(TONGHOP!$O398="ThiTN",OR(TONGHOP!$P398="LT",TONGHOP!$P398="TN"),TONGHOP!$X398&lt;&gt;""),TONGHOP!$X398,"")</f>
        <v/>
      </c>
      <c r="N398" s="139" t="str">
        <f>IF(AND(TONGHOP!$O398="ThiTN",OR(TONGHOP!$P398="LT",TONGHOP!$P398="TN"),TONGHOP!$Y398&lt;&gt;""),TONGHOP!$Y398,"")</f>
        <v/>
      </c>
      <c r="O398" s="139" t="str">
        <f>IF(AND(TONGHOP!$O398="ThiTN",OR(TONGHOP!$P398="LT",TONGHOP!$P398="TN"),TONGHOP!$Z398&lt;&gt;""),TONGHOP!$Z398,"")</f>
        <v/>
      </c>
      <c r="P398" s="139" t="str">
        <f>IF(AND(TONGHOP!$O398="ThiTN",TONGHOP!$P398="VĐ",TONGHOP!$X398&lt;&gt;""),TONGHOP!$X398,"")</f>
        <v/>
      </c>
      <c r="Q398" s="139" t="str">
        <f>IF(AND(TONGHOP!$O398="ThiTN",TONGHOP!$P398="VĐ",TONGHOP!$Y398&lt;&gt;""),TONGHOP!$Y398,"")</f>
        <v/>
      </c>
      <c r="R398" s="139" t="str">
        <f>IF(AND(TONGHOP!$O398="ThiTN",TONGHOP!$P398="VĐ",TONGHOP!$Z398&lt;&gt;""),TONGHOP!$Z398,"")</f>
        <v/>
      </c>
      <c r="S398" s="137" t="str">
        <f>IF(AND(TONGHOP!$O398="ThiTN",TONGHOP!$P398="TH",TONGHOP!$X398&lt;&gt;""),TONGHOP!$X398,"")</f>
        <v/>
      </c>
      <c r="T398" s="137" t="str">
        <f>IF(AND(TONGHOP!$O398="ThiTN",TONGHOP!$P398="TH",TONGHOP!$Y398&lt;&gt;""),TONGHOP!$Y398,"")</f>
        <v/>
      </c>
      <c r="U398" s="137" t="str">
        <f>IF(AND(TONGHOP!$O398="ThiTN",TONGHOP!$P398="TH",TONGHOP!$Z398&lt;&gt;""),TONGHOP!$Z398,"")</f>
        <v/>
      </c>
    </row>
    <row r="399" spans="1:21">
      <c r="A399" s="139" t="str">
        <f>IF(AND(TONGHOP!$O399="KTHP",OR(TONGHOP!$P399="LT",TONGHOP!$P399="TN"),TONGHOP!$X399&lt;&gt;""),TONGHOP!$X399,"")</f>
        <v/>
      </c>
      <c r="B399" s="139" t="str">
        <f>IF(AND(TONGHOP!$O399="KTHP",OR(TONGHOP!$P399="LT",TONGHOP!$P399="TN"),TONGHOP!$Y399&lt;&gt;""),TONGHOP!$Y399,"")</f>
        <v/>
      </c>
      <c r="C399" s="139" t="str">
        <f>IF(AND(TONGHOP!$O399="KTHP",OR(TONGHOP!$P399="LT",TONGHOP!$P399="TN"),TONGHOP!$Z399&lt;&gt;""),TONGHOP!$Z399,"")</f>
        <v/>
      </c>
      <c r="D399" s="139" t="str">
        <f>IF(AND(TONGHOP!$O399="KTHP",TONGHOP!$P399="VĐ"),TONGHOP!$X399,"")</f>
        <v/>
      </c>
      <c r="E399" s="138" t="str">
        <f>IF(AND(TONGHOP!$O399="KTHP",TONGHOP!$P399="VĐ"),TONGHOP!$Y399,"")</f>
        <v/>
      </c>
      <c r="F399" s="138" t="str">
        <f>IF(AND(TONGHOP!$O399="KTHP",TONGHOP!$P399="VĐ"),TONGHOP!$Z399,"")</f>
        <v/>
      </c>
      <c r="G399" s="139" t="str">
        <f>IF(AND(TONGHOP!$O399="KTHP",TONGHOP!$P399="TL"),TONGHOP!$X399,"")</f>
        <v/>
      </c>
      <c r="H399" s="138" t="str">
        <f>IF(AND(TONGHOP!$O399="KTHP",TONGHOP!$P399="TL"),TONGHOP!$Y399,"")</f>
        <v/>
      </c>
      <c r="I399" s="138" t="str">
        <f>IF(AND(TONGHOP!$O399="KTHP",TONGHOP!$P399="TL"),TONGHOP!$Z399,"")</f>
        <v/>
      </c>
      <c r="J399" s="139" t="str">
        <f>IF(AND(TONGHOP!$O399="KTHP",TONGHOP!$P399="TH"),TONGHOP!$X399,"")</f>
        <v/>
      </c>
      <c r="K399" s="138" t="str">
        <f>IF(AND(TONGHOP!$O399="KTHP",TONGHOP!$P399="TH"),TONGHOP!$Y399,"")</f>
        <v/>
      </c>
      <c r="L399" s="138" t="str">
        <f>IF(AND(TONGHOP!$O399="KTHP",TONGHOP!$P399="TH"),TONGHOP!$Z399,"")</f>
        <v/>
      </c>
      <c r="M399" s="139" t="str">
        <f>IF(AND(TONGHOP!$O399="ThiTN",OR(TONGHOP!$P399="LT",TONGHOP!$P399="TN"),TONGHOP!$X399&lt;&gt;""),TONGHOP!$X399,"")</f>
        <v/>
      </c>
      <c r="N399" s="139" t="str">
        <f>IF(AND(TONGHOP!$O399="ThiTN",OR(TONGHOP!$P399="LT",TONGHOP!$P399="TN"),TONGHOP!$Y399&lt;&gt;""),TONGHOP!$Y399,"")</f>
        <v/>
      </c>
      <c r="O399" s="139" t="str">
        <f>IF(AND(TONGHOP!$O399="ThiTN",OR(TONGHOP!$P399="LT",TONGHOP!$P399="TN"),TONGHOP!$Z399&lt;&gt;""),TONGHOP!$Z399,"")</f>
        <v/>
      </c>
      <c r="P399" s="139" t="str">
        <f>IF(AND(TONGHOP!$O399="ThiTN",TONGHOP!$P399="VĐ",TONGHOP!$X399&lt;&gt;""),TONGHOP!$X399,"")</f>
        <v/>
      </c>
      <c r="Q399" s="139" t="str">
        <f>IF(AND(TONGHOP!$O399="ThiTN",TONGHOP!$P399="VĐ",TONGHOP!$Y399&lt;&gt;""),TONGHOP!$Y399,"")</f>
        <v/>
      </c>
      <c r="R399" s="139" t="str">
        <f>IF(AND(TONGHOP!$O399="ThiTN",TONGHOP!$P399="VĐ",TONGHOP!$Z399&lt;&gt;""),TONGHOP!$Z399,"")</f>
        <v/>
      </c>
      <c r="S399" s="137" t="str">
        <f>IF(AND(TONGHOP!$O399="ThiTN",TONGHOP!$P399="TH",TONGHOP!$X399&lt;&gt;""),TONGHOP!$X399,"")</f>
        <v/>
      </c>
      <c r="T399" s="137" t="str">
        <f>IF(AND(TONGHOP!$O399="ThiTN",TONGHOP!$P399="TH",TONGHOP!$Y399&lt;&gt;""),TONGHOP!$Y399,"")</f>
        <v/>
      </c>
      <c r="U399" s="137" t="str">
        <f>IF(AND(TONGHOP!$O399="ThiTN",TONGHOP!$P399="TH",TONGHOP!$Z399&lt;&gt;""),TONGHOP!$Z399,"")</f>
        <v/>
      </c>
    </row>
    <row r="400" spans="1:21">
      <c r="A400" s="139" t="str">
        <f>IF(AND(TONGHOP!$O400="KTHP",OR(TONGHOP!$P400="LT",TONGHOP!$P400="TN"),TONGHOP!$X400&lt;&gt;""),TONGHOP!$X400,"")</f>
        <v>Hoàng Văn Viết</v>
      </c>
      <c r="B400" s="139" t="str">
        <f>IF(AND(TONGHOP!$O400="KTHP",OR(TONGHOP!$P400="LT",TONGHOP!$P400="TN"),TONGHOP!$Y400&lt;&gt;""),TONGHOP!$Y400,"")</f>
        <v>Trần Đình Khoa</v>
      </c>
      <c r="C400" s="139">
        <f>IF(AND(TONGHOP!$O400="KTHP",OR(TONGHOP!$P400="LT",TONGHOP!$P400="TN"),TONGHOP!$Z400&lt;&gt;""),TONGHOP!$Z400,"")</f>
        <v>30</v>
      </c>
      <c r="D400" s="139" t="str">
        <f>IF(AND(TONGHOP!$O400="KTHP",TONGHOP!$P400="VĐ"),TONGHOP!$X400,"")</f>
        <v/>
      </c>
      <c r="E400" s="138" t="str">
        <f>IF(AND(TONGHOP!$O400="KTHP",TONGHOP!$P400="VĐ"),TONGHOP!$Y400,"")</f>
        <v/>
      </c>
      <c r="F400" s="138" t="str">
        <f>IF(AND(TONGHOP!$O400="KTHP",TONGHOP!$P400="VĐ"),TONGHOP!$Z400,"")</f>
        <v/>
      </c>
      <c r="G400" s="139" t="str">
        <f>IF(AND(TONGHOP!$O400="KTHP",TONGHOP!$P400="TL"),TONGHOP!$X400,"")</f>
        <v/>
      </c>
      <c r="H400" s="138" t="str">
        <f>IF(AND(TONGHOP!$O400="KTHP",TONGHOP!$P400="TL"),TONGHOP!$Y400,"")</f>
        <v/>
      </c>
      <c r="I400" s="138" t="str">
        <f>IF(AND(TONGHOP!$O400="KTHP",TONGHOP!$P400="TL"),TONGHOP!$Z400,"")</f>
        <v/>
      </c>
      <c r="J400" s="139" t="str">
        <f>IF(AND(TONGHOP!$O400="KTHP",TONGHOP!$P400="TH"),TONGHOP!$X400,"")</f>
        <v/>
      </c>
      <c r="K400" s="138" t="str">
        <f>IF(AND(TONGHOP!$O400="KTHP",TONGHOP!$P400="TH"),TONGHOP!$Y400,"")</f>
        <v/>
      </c>
      <c r="L400" s="138" t="str">
        <f>IF(AND(TONGHOP!$O400="KTHP",TONGHOP!$P400="TH"),TONGHOP!$Z400,"")</f>
        <v/>
      </c>
      <c r="M400" s="139" t="str">
        <f>IF(AND(TONGHOP!$O400="ThiTN",OR(TONGHOP!$P400="LT",TONGHOP!$P400="TN"),TONGHOP!$X400&lt;&gt;""),TONGHOP!$X400,"")</f>
        <v/>
      </c>
      <c r="N400" s="139" t="str">
        <f>IF(AND(TONGHOP!$O400="ThiTN",OR(TONGHOP!$P400="LT",TONGHOP!$P400="TN"),TONGHOP!$Y400&lt;&gt;""),TONGHOP!$Y400,"")</f>
        <v/>
      </c>
      <c r="O400" s="139" t="str">
        <f>IF(AND(TONGHOP!$O400="ThiTN",OR(TONGHOP!$P400="LT",TONGHOP!$P400="TN"),TONGHOP!$Z400&lt;&gt;""),TONGHOP!$Z400,"")</f>
        <v/>
      </c>
      <c r="P400" s="139" t="str">
        <f>IF(AND(TONGHOP!$O400="ThiTN",TONGHOP!$P400="VĐ",TONGHOP!$X400&lt;&gt;""),TONGHOP!$X400,"")</f>
        <v/>
      </c>
      <c r="Q400" s="139" t="str">
        <f>IF(AND(TONGHOP!$O400="ThiTN",TONGHOP!$P400="VĐ",TONGHOP!$Y400&lt;&gt;""),TONGHOP!$Y400,"")</f>
        <v/>
      </c>
      <c r="R400" s="139" t="str">
        <f>IF(AND(TONGHOP!$O400="ThiTN",TONGHOP!$P400="VĐ",TONGHOP!$Z400&lt;&gt;""),TONGHOP!$Z400,"")</f>
        <v/>
      </c>
      <c r="S400" s="137" t="str">
        <f>IF(AND(TONGHOP!$O400="ThiTN",TONGHOP!$P400="TH",TONGHOP!$X400&lt;&gt;""),TONGHOP!$X400,"")</f>
        <v/>
      </c>
      <c r="T400" s="137" t="str">
        <f>IF(AND(TONGHOP!$O400="ThiTN",TONGHOP!$P400="TH",TONGHOP!$Y400&lt;&gt;""),TONGHOP!$Y400,"")</f>
        <v/>
      </c>
      <c r="U400" s="137" t="str">
        <f>IF(AND(TONGHOP!$O400="ThiTN",TONGHOP!$P400="TH",TONGHOP!$Z400&lt;&gt;""),TONGHOP!$Z400,"")</f>
        <v/>
      </c>
    </row>
    <row r="401" spans="1:21">
      <c r="A401" s="139" t="str">
        <f>IF(AND(TONGHOP!$O401="KTHP",OR(TONGHOP!$P401="LT",TONGHOP!$P401="TN"),TONGHOP!$X401&lt;&gt;""),TONGHOP!$X401,"")</f>
        <v>Hoàng Văn Viết</v>
      </c>
      <c r="B401" s="139" t="str">
        <f>IF(AND(TONGHOP!$O401="KTHP",OR(TONGHOP!$P401="LT",TONGHOP!$P401="TN"),TONGHOP!$Y401&lt;&gt;""),TONGHOP!$Y401,"")</f>
        <v>Trần Đình Khoa</v>
      </c>
      <c r="C401" s="139">
        <f>IF(AND(TONGHOP!$O401="KTHP",OR(TONGHOP!$P401="LT",TONGHOP!$P401="TN"),TONGHOP!$Z401&lt;&gt;""),TONGHOP!$Z401,"")</f>
        <v>29</v>
      </c>
      <c r="D401" s="139" t="str">
        <f>IF(AND(TONGHOP!$O401="KTHP",TONGHOP!$P401="VĐ"),TONGHOP!$X401,"")</f>
        <v/>
      </c>
      <c r="E401" s="138" t="str">
        <f>IF(AND(TONGHOP!$O401="KTHP",TONGHOP!$P401="VĐ"),TONGHOP!$Y401,"")</f>
        <v/>
      </c>
      <c r="F401" s="138" t="str">
        <f>IF(AND(TONGHOP!$O401="KTHP",TONGHOP!$P401="VĐ"),TONGHOP!$Z401,"")</f>
        <v/>
      </c>
      <c r="G401" s="139" t="str">
        <f>IF(AND(TONGHOP!$O401="KTHP",TONGHOP!$P401="TL"),TONGHOP!$X401,"")</f>
        <v/>
      </c>
      <c r="H401" s="138" t="str">
        <f>IF(AND(TONGHOP!$O401="KTHP",TONGHOP!$P401="TL"),TONGHOP!$Y401,"")</f>
        <v/>
      </c>
      <c r="I401" s="138" t="str">
        <f>IF(AND(TONGHOP!$O401="KTHP",TONGHOP!$P401="TL"),TONGHOP!$Z401,"")</f>
        <v/>
      </c>
      <c r="J401" s="139" t="str">
        <f>IF(AND(TONGHOP!$O401="KTHP",TONGHOP!$P401="TH"),TONGHOP!$X401,"")</f>
        <v/>
      </c>
      <c r="K401" s="138" t="str">
        <f>IF(AND(TONGHOP!$O401="KTHP",TONGHOP!$P401="TH"),TONGHOP!$Y401,"")</f>
        <v/>
      </c>
      <c r="L401" s="138" t="str">
        <f>IF(AND(TONGHOP!$O401="KTHP",TONGHOP!$P401="TH"),TONGHOP!$Z401,"")</f>
        <v/>
      </c>
      <c r="M401" s="139" t="str">
        <f>IF(AND(TONGHOP!$O401="ThiTN",OR(TONGHOP!$P401="LT",TONGHOP!$P401="TN"),TONGHOP!$X401&lt;&gt;""),TONGHOP!$X401,"")</f>
        <v/>
      </c>
      <c r="N401" s="139" t="str">
        <f>IF(AND(TONGHOP!$O401="ThiTN",OR(TONGHOP!$P401="LT",TONGHOP!$P401="TN"),TONGHOP!$Y401&lt;&gt;""),TONGHOP!$Y401,"")</f>
        <v/>
      </c>
      <c r="O401" s="139" t="str">
        <f>IF(AND(TONGHOP!$O401="ThiTN",OR(TONGHOP!$P401="LT",TONGHOP!$P401="TN"),TONGHOP!$Z401&lt;&gt;""),TONGHOP!$Z401,"")</f>
        <v/>
      </c>
      <c r="P401" s="139" t="str">
        <f>IF(AND(TONGHOP!$O401="ThiTN",TONGHOP!$P401="VĐ",TONGHOP!$X401&lt;&gt;""),TONGHOP!$X401,"")</f>
        <v/>
      </c>
      <c r="Q401" s="139" t="str">
        <f>IF(AND(TONGHOP!$O401="ThiTN",TONGHOP!$P401="VĐ",TONGHOP!$Y401&lt;&gt;""),TONGHOP!$Y401,"")</f>
        <v/>
      </c>
      <c r="R401" s="139" t="str">
        <f>IF(AND(TONGHOP!$O401="ThiTN",TONGHOP!$P401="VĐ",TONGHOP!$Z401&lt;&gt;""),TONGHOP!$Z401,"")</f>
        <v/>
      </c>
      <c r="S401" s="137" t="str">
        <f>IF(AND(TONGHOP!$O401="ThiTN",TONGHOP!$P401="TH",TONGHOP!$X401&lt;&gt;""),TONGHOP!$X401,"")</f>
        <v/>
      </c>
      <c r="T401" s="137" t="str">
        <f>IF(AND(TONGHOP!$O401="ThiTN",TONGHOP!$P401="TH",TONGHOP!$Y401&lt;&gt;""),TONGHOP!$Y401,"")</f>
        <v/>
      </c>
      <c r="U401" s="137" t="str">
        <f>IF(AND(TONGHOP!$O401="ThiTN",TONGHOP!$P401="TH",TONGHOP!$Z401&lt;&gt;""),TONGHOP!$Z401,"")</f>
        <v/>
      </c>
    </row>
    <row r="402" spans="1:21">
      <c r="A402" s="139" t="str">
        <f>IF(AND(TONGHOP!$O402="KTHP",OR(TONGHOP!$P402="LT",TONGHOP!$P402="TN"),TONGHOP!$X402&lt;&gt;""),TONGHOP!$X402,"")</f>
        <v>Hoàng Văn Viết</v>
      </c>
      <c r="B402" s="139" t="str">
        <f>IF(AND(TONGHOP!$O402="KTHP",OR(TONGHOP!$P402="LT",TONGHOP!$P402="TN"),TONGHOP!$Y402&lt;&gt;""),TONGHOP!$Y402,"")</f>
        <v>Trần Đình Khoa</v>
      </c>
      <c r="C402" s="139">
        <f>IF(AND(TONGHOP!$O402="KTHP",OR(TONGHOP!$P402="LT",TONGHOP!$P402="TN"),TONGHOP!$Z402&lt;&gt;""),TONGHOP!$Z402,"")</f>
        <v>29</v>
      </c>
      <c r="D402" s="139" t="str">
        <f>IF(AND(TONGHOP!$O402="KTHP",TONGHOP!$P402="VĐ"),TONGHOP!$X402,"")</f>
        <v/>
      </c>
      <c r="E402" s="138" t="str">
        <f>IF(AND(TONGHOP!$O402="KTHP",TONGHOP!$P402="VĐ"),TONGHOP!$Y402,"")</f>
        <v/>
      </c>
      <c r="F402" s="138" t="str">
        <f>IF(AND(TONGHOP!$O402="KTHP",TONGHOP!$P402="VĐ"),TONGHOP!$Z402,"")</f>
        <v/>
      </c>
      <c r="G402" s="139" t="str">
        <f>IF(AND(TONGHOP!$O402="KTHP",TONGHOP!$P402="TL"),TONGHOP!$X402,"")</f>
        <v/>
      </c>
      <c r="H402" s="138" t="str">
        <f>IF(AND(TONGHOP!$O402="KTHP",TONGHOP!$P402="TL"),TONGHOP!$Y402,"")</f>
        <v/>
      </c>
      <c r="I402" s="138" t="str">
        <f>IF(AND(TONGHOP!$O402="KTHP",TONGHOP!$P402="TL"),TONGHOP!$Z402,"")</f>
        <v/>
      </c>
      <c r="J402" s="139" t="str">
        <f>IF(AND(TONGHOP!$O402="KTHP",TONGHOP!$P402="TH"),TONGHOP!$X402,"")</f>
        <v/>
      </c>
      <c r="K402" s="138" t="str">
        <f>IF(AND(TONGHOP!$O402="KTHP",TONGHOP!$P402="TH"),TONGHOP!$Y402,"")</f>
        <v/>
      </c>
      <c r="L402" s="138" t="str">
        <f>IF(AND(TONGHOP!$O402="KTHP",TONGHOP!$P402="TH"),TONGHOP!$Z402,"")</f>
        <v/>
      </c>
      <c r="M402" s="139" t="str">
        <f>IF(AND(TONGHOP!$O402="ThiTN",OR(TONGHOP!$P402="LT",TONGHOP!$P402="TN"),TONGHOP!$X402&lt;&gt;""),TONGHOP!$X402,"")</f>
        <v/>
      </c>
      <c r="N402" s="139" t="str">
        <f>IF(AND(TONGHOP!$O402="ThiTN",OR(TONGHOP!$P402="LT",TONGHOP!$P402="TN"),TONGHOP!$Y402&lt;&gt;""),TONGHOP!$Y402,"")</f>
        <v/>
      </c>
      <c r="O402" s="139" t="str">
        <f>IF(AND(TONGHOP!$O402="ThiTN",OR(TONGHOP!$P402="LT",TONGHOP!$P402="TN"),TONGHOP!$Z402&lt;&gt;""),TONGHOP!$Z402,"")</f>
        <v/>
      </c>
      <c r="P402" s="139" t="str">
        <f>IF(AND(TONGHOP!$O402="ThiTN",TONGHOP!$P402="VĐ",TONGHOP!$X402&lt;&gt;""),TONGHOP!$X402,"")</f>
        <v/>
      </c>
      <c r="Q402" s="139" t="str">
        <f>IF(AND(TONGHOP!$O402="ThiTN",TONGHOP!$P402="VĐ",TONGHOP!$Y402&lt;&gt;""),TONGHOP!$Y402,"")</f>
        <v/>
      </c>
      <c r="R402" s="139" t="str">
        <f>IF(AND(TONGHOP!$O402="ThiTN",TONGHOP!$P402="VĐ",TONGHOP!$Z402&lt;&gt;""),TONGHOP!$Z402,"")</f>
        <v/>
      </c>
      <c r="S402" s="137" t="str">
        <f>IF(AND(TONGHOP!$O402="ThiTN",TONGHOP!$P402="TH",TONGHOP!$X402&lt;&gt;""),TONGHOP!$X402,"")</f>
        <v/>
      </c>
      <c r="T402" s="137" t="str">
        <f>IF(AND(TONGHOP!$O402="ThiTN",TONGHOP!$P402="TH",TONGHOP!$Y402&lt;&gt;""),TONGHOP!$Y402,"")</f>
        <v/>
      </c>
      <c r="U402" s="137" t="str">
        <f>IF(AND(TONGHOP!$O402="ThiTN",TONGHOP!$P402="TH",TONGHOP!$Z402&lt;&gt;""),TONGHOP!$Z402,"")</f>
        <v/>
      </c>
    </row>
    <row r="403" spans="1:21">
      <c r="A403" s="139" t="str">
        <f>IF(AND(TONGHOP!$O403="KTHP",OR(TONGHOP!$P403="LT",TONGHOP!$P403="TN"),TONGHOP!$X403&lt;&gt;""),TONGHOP!$X403,"")</f>
        <v>Hoàng Văn Viết</v>
      </c>
      <c r="B403" s="139" t="str">
        <f>IF(AND(TONGHOP!$O403="KTHP",OR(TONGHOP!$P403="LT",TONGHOP!$P403="TN"),TONGHOP!$Y403&lt;&gt;""),TONGHOP!$Y403,"")</f>
        <v>Trần Đình Khoa</v>
      </c>
      <c r="C403" s="139">
        <f>IF(AND(TONGHOP!$O403="KTHP",OR(TONGHOP!$P403="LT",TONGHOP!$P403="TN"),TONGHOP!$Z403&lt;&gt;""),TONGHOP!$Z403,"")</f>
        <v>29</v>
      </c>
      <c r="D403" s="139" t="str">
        <f>IF(AND(TONGHOP!$O403="KTHP",TONGHOP!$P403="VĐ"),TONGHOP!$X403,"")</f>
        <v/>
      </c>
      <c r="E403" s="138" t="str">
        <f>IF(AND(TONGHOP!$O403="KTHP",TONGHOP!$P403="VĐ"),TONGHOP!$Y403,"")</f>
        <v/>
      </c>
      <c r="F403" s="138" t="str">
        <f>IF(AND(TONGHOP!$O403="KTHP",TONGHOP!$P403="VĐ"),TONGHOP!$Z403,"")</f>
        <v/>
      </c>
      <c r="G403" s="139" t="str">
        <f>IF(AND(TONGHOP!$O403="KTHP",TONGHOP!$P403="TL"),TONGHOP!$X403,"")</f>
        <v/>
      </c>
      <c r="H403" s="138" t="str">
        <f>IF(AND(TONGHOP!$O403="KTHP",TONGHOP!$P403="TL"),TONGHOP!$Y403,"")</f>
        <v/>
      </c>
      <c r="I403" s="138" t="str">
        <f>IF(AND(TONGHOP!$O403="KTHP",TONGHOP!$P403="TL"),TONGHOP!$Z403,"")</f>
        <v/>
      </c>
      <c r="J403" s="139" t="str">
        <f>IF(AND(TONGHOP!$O403="KTHP",TONGHOP!$P403="TH"),TONGHOP!$X403,"")</f>
        <v/>
      </c>
      <c r="K403" s="138" t="str">
        <f>IF(AND(TONGHOP!$O403="KTHP",TONGHOP!$P403="TH"),TONGHOP!$Y403,"")</f>
        <v/>
      </c>
      <c r="L403" s="138" t="str">
        <f>IF(AND(TONGHOP!$O403="KTHP",TONGHOP!$P403="TH"),TONGHOP!$Z403,"")</f>
        <v/>
      </c>
      <c r="M403" s="139" t="str">
        <f>IF(AND(TONGHOP!$O403="ThiTN",OR(TONGHOP!$P403="LT",TONGHOP!$P403="TN"),TONGHOP!$X403&lt;&gt;""),TONGHOP!$X403,"")</f>
        <v/>
      </c>
      <c r="N403" s="139" t="str">
        <f>IF(AND(TONGHOP!$O403="ThiTN",OR(TONGHOP!$P403="LT",TONGHOP!$P403="TN"),TONGHOP!$Y403&lt;&gt;""),TONGHOP!$Y403,"")</f>
        <v/>
      </c>
      <c r="O403" s="139" t="str">
        <f>IF(AND(TONGHOP!$O403="ThiTN",OR(TONGHOP!$P403="LT",TONGHOP!$P403="TN"),TONGHOP!$Z403&lt;&gt;""),TONGHOP!$Z403,"")</f>
        <v/>
      </c>
      <c r="P403" s="139" t="str">
        <f>IF(AND(TONGHOP!$O403="ThiTN",TONGHOP!$P403="VĐ",TONGHOP!$X403&lt;&gt;""),TONGHOP!$X403,"")</f>
        <v/>
      </c>
      <c r="Q403" s="139" t="str">
        <f>IF(AND(TONGHOP!$O403="ThiTN",TONGHOP!$P403="VĐ",TONGHOP!$Y403&lt;&gt;""),TONGHOP!$Y403,"")</f>
        <v/>
      </c>
      <c r="R403" s="139" t="str">
        <f>IF(AND(TONGHOP!$O403="ThiTN",TONGHOP!$P403="VĐ",TONGHOP!$Z403&lt;&gt;""),TONGHOP!$Z403,"")</f>
        <v/>
      </c>
      <c r="S403" s="137" t="str">
        <f>IF(AND(TONGHOP!$O403="ThiTN",TONGHOP!$P403="TH",TONGHOP!$X403&lt;&gt;""),TONGHOP!$X403,"")</f>
        <v/>
      </c>
      <c r="T403" s="137" t="str">
        <f>IF(AND(TONGHOP!$O403="ThiTN",TONGHOP!$P403="TH",TONGHOP!$Y403&lt;&gt;""),TONGHOP!$Y403,"")</f>
        <v/>
      </c>
      <c r="U403" s="137" t="str">
        <f>IF(AND(TONGHOP!$O403="ThiTN",TONGHOP!$P403="TH",TONGHOP!$Z403&lt;&gt;""),TONGHOP!$Z403,"")</f>
        <v/>
      </c>
    </row>
    <row r="404" spans="1:21">
      <c r="A404" s="139" t="str">
        <f>IF(AND(TONGHOP!$O404="KTHP",OR(TONGHOP!$P404="LT",TONGHOP!$P404="TN"),TONGHOP!$X404&lt;&gt;""),TONGHOP!$X404,"")</f>
        <v>Hoàng Văn Viết</v>
      </c>
      <c r="B404" s="139" t="str">
        <f>IF(AND(TONGHOP!$O404="KTHP",OR(TONGHOP!$P404="LT",TONGHOP!$P404="TN"),TONGHOP!$Y404&lt;&gt;""),TONGHOP!$Y404,"")</f>
        <v>Trần Đình Khoa</v>
      </c>
      <c r="C404" s="139">
        <f>IF(AND(TONGHOP!$O404="KTHP",OR(TONGHOP!$P404="LT",TONGHOP!$P404="TN"),TONGHOP!$Z404&lt;&gt;""),TONGHOP!$Z404,"")</f>
        <v>33</v>
      </c>
      <c r="D404" s="139" t="str">
        <f>IF(AND(TONGHOP!$O404="KTHP",TONGHOP!$P404="VĐ"),TONGHOP!$X404,"")</f>
        <v/>
      </c>
      <c r="E404" s="138" t="str">
        <f>IF(AND(TONGHOP!$O404="KTHP",TONGHOP!$P404="VĐ"),TONGHOP!$Y404,"")</f>
        <v/>
      </c>
      <c r="F404" s="138" t="str">
        <f>IF(AND(TONGHOP!$O404="KTHP",TONGHOP!$P404="VĐ"),TONGHOP!$Z404,"")</f>
        <v/>
      </c>
      <c r="G404" s="139" t="str">
        <f>IF(AND(TONGHOP!$O404="KTHP",TONGHOP!$P404="TL"),TONGHOP!$X404,"")</f>
        <v/>
      </c>
      <c r="H404" s="138" t="str">
        <f>IF(AND(TONGHOP!$O404="KTHP",TONGHOP!$P404="TL"),TONGHOP!$Y404,"")</f>
        <v/>
      </c>
      <c r="I404" s="138" t="str">
        <f>IF(AND(TONGHOP!$O404="KTHP",TONGHOP!$P404="TL"),TONGHOP!$Z404,"")</f>
        <v/>
      </c>
      <c r="J404" s="139" t="str">
        <f>IF(AND(TONGHOP!$O404="KTHP",TONGHOP!$P404="TH"),TONGHOP!$X404,"")</f>
        <v/>
      </c>
      <c r="K404" s="138" t="str">
        <f>IF(AND(TONGHOP!$O404="KTHP",TONGHOP!$P404="TH"),TONGHOP!$Y404,"")</f>
        <v/>
      </c>
      <c r="L404" s="138" t="str">
        <f>IF(AND(TONGHOP!$O404="KTHP",TONGHOP!$P404="TH"),TONGHOP!$Z404,"")</f>
        <v/>
      </c>
      <c r="M404" s="139" t="str">
        <f>IF(AND(TONGHOP!$O404="ThiTN",OR(TONGHOP!$P404="LT",TONGHOP!$P404="TN"),TONGHOP!$X404&lt;&gt;""),TONGHOP!$X404,"")</f>
        <v/>
      </c>
      <c r="N404" s="139" t="str">
        <f>IF(AND(TONGHOP!$O404="ThiTN",OR(TONGHOP!$P404="LT",TONGHOP!$P404="TN"),TONGHOP!$Y404&lt;&gt;""),TONGHOP!$Y404,"")</f>
        <v/>
      </c>
      <c r="O404" s="139" t="str">
        <f>IF(AND(TONGHOP!$O404="ThiTN",OR(TONGHOP!$P404="LT",TONGHOP!$P404="TN"),TONGHOP!$Z404&lt;&gt;""),TONGHOP!$Z404,"")</f>
        <v/>
      </c>
      <c r="P404" s="139" t="str">
        <f>IF(AND(TONGHOP!$O404="ThiTN",TONGHOP!$P404="VĐ",TONGHOP!$X404&lt;&gt;""),TONGHOP!$X404,"")</f>
        <v/>
      </c>
      <c r="Q404" s="139" t="str">
        <f>IF(AND(TONGHOP!$O404="ThiTN",TONGHOP!$P404="VĐ",TONGHOP!$Y404&lt;&gt;""),TONGHOP!$Y404,"")</f>
        <v/>
      </c>
      <c r="R404" s="139" t="str">
        <f>IF(AND(TONGHOP!$O404="ThiTN",TONGHOP!$P404="VĐ",TONGHOP!$Z404&lt;&gt;""),TONGHOP!$Z404,"")</f>
        <v/>
      </c>
      <c r="S404" s="137" t="str">
        <f>IF(AND(TONGHOP!$O404="ThiTN",TONGHOP!$P404="TH",TONGHOP!$X404&lt;&gt;""),TONGHOP!$X404,"")</f>
        <v/>
      </c>
      <c r="T404" s="137" t="str">
        <f>IF(AND(TONGHOP!$O404="ThiTN",TONGHOP!$P404="TH",TONGHOP!$Y404&lt;&gt;""),TONGHOP!$Y404,"")</f>
        <v/>
      </c>
      <c r="U404" s="137" t="str">
        <f>IF(AND(TONGHOP!$O404="ThiTN",TONGHOP!$P404="TH",TONGHOP!$Z404&lt;&gt;""),TONGHOP!$Z404,"")</f>
        <v/>
      </c>
    </row>
    <row r="405" spans="1:21">
      <c r="A405" s="139" t="str">
        <f>IF(AND(TONGHOP!$O405="KTHP",OR(TONGHOP!$P405="LT",TONGHOP!$P405="TN"),TONGHOP!$X405&lt;&gt;""),TONGHOP!$X405,"")</f>
        <v>Nguyễn Ngọc Tuyên</v>
      </c>
      <c r="B405" s="139" t="str">
        <f>IF(AND(TONGHOP!$O405="KTHP",OR(TONGHOP!$P405="LT",TONGHOP!$P405="TN"),TONGHOP!$Y405&lt;&gt;""),TONGHOP!$Y405,"")</f>
        <v>Lê Phi Trường</v>
      </c>
      <c r="C405" s="139">
        <f>IF(AND(TONGHOP!$O405="KTHP",OR(TONGHOP!$P405="LT",TONGHOP!$P405="TN"),TONGHOP!$Z405&lt;&gt;""),TONGHOP!$Z405,"")</f>
        <v>31</v>
      </c>
      <c r="D405" s="139" t="str">
        <f>IF(AND(TONGHOP!$O405="KTHP",TONGHOP!$P405="VĐ"),TONGHOP!$X405,"")</f>
        <v/>
      </c>
      <c r="E405" s="138" t="str">
        <f>IF(AND(TONGHOP!$O405="KTHP",TONGHOP!$P405="VĐ"),TONGHOP!$Y405,"")</f>
        <v/>
      </c>
      <c r="F405" s="138" t="str">
        <f>IF(AND(TONGHOP!$O405="KTHP",TONGHOP!$P405="VĐ"),TONGHOP!$Z405,"")</f>
        <v/>
      </c>
      <c r="G405" s="139" t="str">
        <f>IF(AND(TONGHOP!$O405="KTHP",TONGHOP!$P405="TL"),TONGHOP!$X405,"")</f>
        <v/>
      </c>
      <c r="H405" s="138" t="str">
        <f>IF(AND(TONGHOP!$O405="KTHP",TONGHOP!$P405="TL"),TONGHOP!$Y405,"")</f>
        <v/>
      </c>
      <c r="I405" s="138" t="str">
        <f>IF(AND(TONGHOP!$O405="KTHP",TONGHOP!$P405="TL"),TONGHOP!$Z405,"")</f>
        <v/>
      </c>
      <c r="J405" s="139" t="str">
        <f>IF(AND(TONGHOP!$O405="KTHP",TONGHOP!$P405="TH"),TONGHOP!$X405,"")</f>
        <v/>
      </c>
      <c r="K405" s="138" t="str">
        <f>IF(AND(TONGHOP!$O405="KTHP",TONGHOP!$P405="TH"),TONGHOP!$Y405,"")</f>
        <v/>
      </c>
      <c r="L405" s="138" t="str">
        <f>IF(AND(TONGHOP!$O405="KTHP",TONGHOP!$P405="TH"),TONGHOP!$Z405,"")</f>
        <v/>
      </c>
      <c r="M405" s="139" t="str">
        <f>IF(AND(TONGHOP!$O405="ThiTN",OR(TONGHOP!$P405="LT",TONGHOP!$P405="TN"),TONGHOP!$X405&lt;&gt;""),TONGHOP!$X405,"")</f>
        <v/>
      </c>
      <c r="N405" s="139" t="str">
        <f>IF(AND(TONGHOP!$O405="ThiTN",OR(TONGHOP!$P405="LT",TONGHOP!$P405="TN"),TONGHOP!$Y405&lt;&gt;""),TONGHOP!$Y405,"")</f>
        <v/>
      </c>
      <c r="O405" s="139" t="str">
        <f>IF(AND(TONGHOP!$O405="ThiTN",OR(TONGHOP!$P405="LT",TONGHOP!$P405="TN"),TONGHOP!$Z405&lt;&gt;""),TONGHOP!$Z405,"")</f>
        <v/>
      </c>
      <c r="P405" s="139" t="str">
        <f>IF(AND(TONGHOP!$O405="ThiTN",TONGHOP!$P405="VĐ",TONGHOP!$X405&lt;&gt;""),TONGHOP!$X405,"")</f>
        <v/>
      </c>
      <c r="Q405" s="139" t="str">
        <f>IF(AND(TONGHOP!$O405="ThiTN",TONGHOP!$P405="VĐ",TONGHOP!$Y405&lt;&gt;""),TONGHOP!$Y405,"")</f>
        <v/>
      </c>
      <c r="R405" s="139" t="str">
        <f>IF(AND(TONGHOP!$O405="ThiTN",TONGHOP!$P405="VĐ",TONGHOP!$Z405&lt;&gt;""),TONGHOP!$Z405,"")</f>
        <v/>
      </c>
      <c r="S405" s="137" t="str">
        <f>IF(AND(TONGHOP!$O405="ThiTN",TONGHOP!$P405="TH",TONGHOP!$X405&lt;&gt;""),TONGHOP!$X405,"")</f>
        <v/>
      </c>
      <c r="T405" s="137" t="str">
        <f>IF(AND(TONGHOP!$O405="ThiTN",TONGHOP!$P405="TH",TONGHOP!$Y405&lt;&gt;""),TONGHOP!$Y405,"")</f>
        <v/>
      </c>
      <c r="U405" s="137" t="str">
        <f>IF(AND(TONGHOP!$O405="ThiTN",TONGHOP!$P405="TH",TONGHOP!$Z405&lt;&gt;""),TONGHOP!$Z405,"")</f>
        <v/>
      </c>
    </row>
    <row r="406" spans="1:21">
      <c r="A406" s="139" t="str">
        <f>IF(AND(TONGHOP!$O406="KTHP",OR(TONGHOP!$P406="LT",TONGHOP!$P406="TN"),TONGHOP!$X406&lt;&gt;""),TONGHOP!$X406,"")</f>
        <v>Nguyễn Thanh Tú</v>
      </c>
      <c r="B406" s="139" t="str">
        <f>IF(AND(TONGHOP!$O406="KTHP",OR(TONGHOP!$P406="LT",TONGHOP!$P406="TN"),TONGHOP!$Y406&lt;&gt;""),TONGHOP!$Y406,"")</f>
        <v>Nguyễn Văn Đông</v>
      </c>
      <c r="C406" s="139">
        <f>IF(AND(TONGHOP!$O406="KTHP",OR(TONGHOP!$P406="LT",TONGHOP!$P406="TN"),TONGHOP!$Z406&lt;&gt;""),TONGHOP!$Z406,"")</f>
        <v>34</v>
      </c>
      <c r="D406" s="139" t="str">
        <f>IF(AND(TONGHOP!$O406="KTHP",TONGHOP!$P406="VĐ"),TONGHOP!$X406,"")</f>
        <v/>
      </c>
      <c r="E406" s="138" t="str">
        <f>IF(AND(TONGHOP!$O406="KTHP",TONGHOP!$P406="VĐ"),TONGHOP!$Y406,"")</f>
        <v/>
      </c>
      <c r="F406" s="138" t="str">
        <f>IF(AND(TONGHOP!$O406="KTHP",TONGHOP!$P406="VĐ"),TONGHOP!$Z406,"")</f>
        <v/>
      </c>
      <c r="G406" s="139" t="str">
        <f>IF(AND(TONGHOP!$O406="KTHP",TONGHOP!$P406="TL"),TONGHOP!$X406,"")</f>
        <v/>
      </c>
      <c r="H406" s="138" t="str">
        <f>IF(AND(TONGHOP!$O406="KTHP",TONGHOP!$P406="TL"),TONGHOP!$Y406,"")</f>
        <v/>
      </c>
      <c r="I406" s="138" t="str">
        <f>IF(AND(TONGHOP!$O406="KTHP",TONGHOP!$P406="TL"),TONGHOP!$Z406,"")</f>
        <v/>
      </c>
      <c r="J406" s="139" t="str">
        <f>IF(AND(TONGHOP!$O406="KTHP",TONGHOP!$P406="TH"),TONGHOP!$X406,"")</f>
        <v/>
      </c>
      <c r="K406" s="138" t="str">
        <f>IF(AND(TONGHOP!$O406="KTHP",TONGHOP!$P406="TH"),TONGHOP!$Y406,"")</f>
        <v/>
      </c>
      <c r="L406" s="138" t="str">
        <f>IF(AND(TONGHOP!$O406="KTHP",TONGHOP!$P406="TH"),TONGHOP!$Z406,"")</f>
        <v/>
      </c>
      <c r="M406" s="139" t="str">
        <f>IF(AND(TONGHOP!$O406="ThiTN",OR(TONGHOP!$P406="LT",TONGHOP!$P406="TN"),TONGHOP!$X406&lt;&gt;""),TONGHOP!$X406,"")</f>
        <v/>
      </c>
      <c r="N406" s="139" t="str">
        <f>IF(AND(TONGHOP!$O406="ThiTN",OR(TONGHOP!$P406="LT",TONGHOP!$P406="TN"),TONGHOP!$Y406&lt;&gt;""),TONGHOP!$Y406,"")</f>
        <v/>
      </c>
      <c r="O406" s="139" t="str">
        <f>IF(AND(TONGHOP!$O406="ThiTN",OR(TONGHOP!$P406="LT",TONGHOP!$P406="TN"),TONGHOP!$Z406&lt;&gt;""),TONGHOP!$Z406,"")</f>
        <v/>
      </c>
      <c r="P406" s="139" t="str">
        <f>IF(AND(TONGHOP!$O406="ThiTN",TONGHOP!$P406="VĐ",TONGHOP!$X406&lt;&gt;""),TONGHOP!$X406,"")</f>
        <v/>
      </c>
      <c r="Q406" s="139" t="str">
        <f>IF(AND(TONGHOP!$O406="ThiTN",TONGHOP!$P406="VĐ",TONGHOP!$Y406&lt;&gt;""),TONGHOP!$Y406,"")</f>
        <v/>
      </c>
      <c r="R406" s="139" t="str">
        <f>IF(AND(TONGHOP!$O406="ThiTN",TONGHOP!$P406="VĐ",TONGHOP!$Z406&lt;&gt;""),TONGHOP!$Z406,"")</f>
        <v/>
      </c>
      <c r="S406" s="137" t="str">
        <f>IF(AND(TONGHOP!$O406="ThiTN",TONGHOP!$P406="TH",TONGHOP!$X406&lt;&gt;""),TONGHOP!$X406,"")</f>
        <v/>
      </c>
      <c r="T406" s="137" t="str">
        <f>IF(AND(TONGHOP!$O406="ThiTN",TONGHOP!$P406="TH",TONGHOP!$Y406&lt;&gt;""),TONGHOP!$Y406,"")</f>
        <v/>
      </c>
      <c r="U406" s="137" t="str">
        <f>IF(AND(TONGHOP!$O406="ThiTN",TONGHOP!$P406="TH",TONGHOP!$Z406&lt;&gt;""),TONGHOP!$Z406,"")</f>
        <v/>
      </c>
    </row>
    <row r="407" spans="1:21">
      <c r="A407" s="139" t="str">
        <f>IF(AND(TONGHOP!$O407="KTHP",OR(TONGHOP!$P407="LT",TONGHOP!$P407="TN"),TONGHOP!$X407&lt;&gt;""),TONGHOP!$X407,"")</f>
        <v>Đặng Thị Kiến Trúc</v>
      </c>
      <c r="B407" s="139" t="str">
        <f>IF(AND(TONGHOP!$O407="KTHP",OR(TONGHOP!$P407="LT",TONGHOP!$P407="TN"),TONGHOP!$Y407&lt;&gt;""),TONGHOP!$Y407,"")</f>
        <v>Trần Thị Ánh Tuyết</v>
      </c>
      <c r="C407" s="139">
        <f>IF(AND(TONGHOP!$O407="KTHP",OR(TONGHOP!$P407="LT",TONGHOP!$P407="TN"),TONGHOP!$Z407&lt;&gt;""),TONGHOP!$Z407,"")</f>
        <v>32</v>
      </c>
      <c r="D407" s="139" t="str">
        <f>IF(AND(TONGHOP!$O407="KTHP",TONGHOP!$P407="VĐ"),TONGHOP!$X407,"")</f>
        <v/>
      </c>
      <c r="E407" s="138" t="str">
        <f>IF(AND(TONGHOP!$O407="KTHP",TONGHOP!$P407="VĐ"),TONGHOP!$Y407,"")</f>
        <v/>
      </c>
      <c r="F407" s="138" t="str">
        <f>IF(AND(TONGHOP!$O407="KTHP",TONGHOP!$P407="VĐ"),TONGHOP!$Z407,"")</f>
        <v/>
      </c>
      <c r="G407" s="139" t="str">
        <f>IF(AND(TONGHOP!$O407="KTHP",TONGHOP!$P407="TL"),TONGHOP!$X407,"")</f>
        <v/>
      </c>
      <c r="H407" s="138" t="str">
        <f>IF(AND(TONGHOP!$O407="KTHP",TONGHOP!$P407="TL"),TONGHOP!$Y407,"")</f>
        <v/>
      </c>
      <c r="I407" s="138" t="str">
        <f>IF(AND(TONGHOP!$O407="KTHP",TONGHOP!$P407="TL"),TONGHOP!$Z407,"")</f>
        <v/>
      </c>
      <c r="J407" s="139" t="str">
        <f>IF(AND(TONGHOP!$O407="KTHP",TONGHOP!$P407="TH"),TONGHOP!$X407,"")</f>
        <v/>
      </c>
      <c r="K407" s="138" t="str">
        <f>IF(AND(TONGHOP!$O407="KTHP",TONGHOP!$P407="TH"),TONGHOP!$Y407,"")</f>
        <v/>
      </c>
      <c r="L407" s="138" t="str">
        <f>IF(AND(TONGHOP!$O407="KTHP",TONGHOP!$P407="TH"),TONGHOP!$Z407,"")</f>
        <v/>
      </c>
      <c r="M407" s="139" t="str">
        <f>IF(AND(TONGHOP!$O407="ThiTN",OR(TONGHOP!$P407="LT",TONGHOP!$P407="TN"),TONGHOP!$X407&lt;&gt;""),TONGHOP!$X407,"")</f>
        <v/>
      </c>
      <c r="N407" s="139" t="str">
        <f>IF(AND(TONGHOP!$O407="ThiTN",OR(TONGHOP!$P407="LT",TONGHOP!$P407="TN"),TONGHOP!$Y407&lt;&gt;""),TONGHOP!$Y407,"")</f>
        <v/>
      </c>
      <c r="O407" s="139" t="str">
        <f>IF(AND(TONGHOP!$O407="ThiTN",OR(TONGHOP!$P407="LT",TONGHOP!$P407="TN"),TONGHOP!$Z407&lt;&gt;""),TONGHOP!$Z407,"")</f>
        <v/>
      </c>
      <c r="P407" s="139" t="str">
        <f>IF(AND(TONGHOP!$O407="ThiTN",TONGHOP!$P407="VĐ",TONGHOP!$X407&lt;&gt;""),TONGHOP!$X407,"")</f>
        <v/>
      </c>
      <c r="Q407" s="139" t="str">
        <f>IF(AND(TONGHOP!$O407="ThiTN",TONGHOP!$P407="VĐ",TONGHOP!$Y407&lt;&gt;""),TONGHOP!$Y407,"")</f>
        <v/>
      </c>
      <c r="R407" s="139" t="str">
        <f>IF(AND(TONGHOP!$O407="ThiTN",TONGHOP!$P407="VĐ",TONGHOP!$Z407&lt;&gt;""),TONGHOP!$Z407,"")</f>
        <v/>
      </c>
      <c r="S407" s="137" t="str">
        <f>IF(AND(TONGHOP!$O407="ThiTN",TONGHOP!$P407="TH",TONGHOP!$X407&lt;&gt;""),TONGHOP!$X407,"")</f>
        <v/>
      </c>
      <c r="T407" s="137" t="str">
        <f>IF(AND(TONGHOP!$O407="ThiTN",TONGHOP!$P407="TH",TONGHOP!$Y407&lt;&gt;""),TONGHOP!$Y407,"")</f>
        <v/>
      </c>
      <c r="U407" s="137" t="str">
        <f>IF(AND(TONGHOP!$O407="ThiTN",TONGHOP!$P407="TH",TONGHOP!$Z407&lt;&gt;""),TONGHOP!$Z407,"")</f>
        <v/>
      </c>
    </row>
    <row r="408" spans="1:21">
      <c r="A408" s="139" t="str">
        <f>IF(AND(TONGHOP!$O408="KTHP",OR(TONGHOP!$P408="LT",TONGHOP!$P408="TN"),TONGHOP!$X408&lt;&gt;""),TONGHOP!$X408,"")</f>
        <v>Nguyễn Thanh Tú</v>
      </c>
      <c r="B408" s="139" t="str">
        <f>IF(AND(TONGHOP!$O408="KTHP",OR(TONGHOP!$P408="LT",TONGHOP!$P408="TN"),TONGHOP!$Y408&lt;&gt;""),TONGHOP!$Y408,"")</f>
        <v>Nguyễn Văn Đông</v>
      </c>
      <c r="C408" s="139">
        <f>IF(AND(TONGHOP!$O408="KTHP",OR(TONGHOP!$P408="LT",TONGHOP!$P408="TN"),TONGHOP!$Z408&lt;&gt;""),TONGHOP!$Z408,"")</f>
        <v>33</v>
      </c>
      <c r="D408" s="139" t="str">
        <f>IF(AND(TONGHOP!$O408="KTHP",TONGHOP!$P408="VĐ"),TONGHOP!$X408,"")</f>
        <v/>
      </c>
      <c r="E408" s="138" t="str">
        <f>IF(AND(TONGHOP!$O408="KTHP",TONGHOP!$P408="VĐ"),TONGHOP!$Y408,"")</f>
        <v/>
      </c>
      <c r="F408" s="138" t="str">
        <f>IF(AND(TONGHOP!$O408="KTHP",TONGHOP!$P408="VĐ"),TONGHOP!$Z408,"")</f>
        <v/>
      </c>
      <c r="G408" s="139" t="str">
        <f>IF(AND(TONGHOP!$O408="KTHP",TONGHOP!$P408="TL"),TONGHOP!$X408,"")</f>
        <v/>
      </c>
      <c r="H408" s="138" t="str">
        <f>IF(AND(TONGHOP!$O408="KTHP",TONGHOP!$P408="TL"),TONGHOP!$Y408,"")</f>
        <v/>
      </c>
      <c r="I408" s="138" t="str">
        <f>IF(AND(TONGHOP!$O408="KTHP",TONGHOP!$P408="TL"),TONGHOP!$Z408,"")</f>
        <v/>
      </c>
      <c r="J408" s="139" t="str">
        <f>IF(AND(TONGHOP!$O408="KTHP",TONGHOP!$P408="TH"),TONGHOP!$X408,"")</f>
        <v/>
      </c>
      <c r="K408" s="138" t="str">
        <f>IF(AND(TONGHOP!$O408="KTHP",TONGHOP!$P408="TH"),TONGHOP!$Y408,"")</f>
        <v/>
      </c>
      <c r="L408" s="138" t="str">
        <f>IF(AND(TONGHOP!$O408="KTHP",TONGHOP!$P408="TH"),TONGHOP!$Z408,"")</f>
        <v/>
      </c>
      <c r="M408" s="139" t="str">
        <f>IF(AND(TONGHOP!$O408="ThiTN",OR(TONGHOP!$P408="LT",TONGHOP!$P408="TN"),TONGHOP!$X408&lt;&gt;""),TONGHOP!$X408,"")</f>
        <v/>
      </c>
      <c r="N408" s="139" t="str">
        <f>IF(AND(TONGHOP!$O408="ThiTN",OR(TONGHOP!$P408="LT",TONGHOP!$P408="TN"),TONGHOP!$Y408&lt;&gt;""),TONGHOP!$Y408,"")</f>
        <v/>
      </c>
      <c r="O408" s="139" t="str">
        <f>IF(AND(TONGHOP!$O408="ThiTN",OR(TONGHOP!$P408="LT",TONGHOP!$P408="TN"),TONGHOP!$Z408&lt;&gt;""),TONGHOP!$Z408,"")</f>
        <v/>
      </c>
      <c r="P408" s="139" t="str">
        <f>IF(AND(TONGHOP!$O408="ThiTN",TONGHOP!$P408="VĐ",TONGHOP!$X408&lt;&gt;""),TONGHOP!$X408,"")</f>
        <v/>
      </c>
      <c r="Q408" s="139" t="str">
        <f>IF(AND(TONGHOP!$O408="ThiTN",TONGHOP!$P408="VĐ",TONGHOP!$Y408&lt;&gt;""),TONGHOP!$Y408,"")</f>
        <v/>
      </c>
      <c r="R408" s="139" t="str">
        <f>IF(AND(TONGHOP!$O408="ThiTN",TONGHOP!$P408="VĐ",TONGHOP!$Z408&lt;&gt;""),TONGHOP!$Z408,"")</f>
        <v/>
      </c>
      <c r="S408" s="137" t="str">
        <f>IF(AND(TONGHOP!$O408="ThiTN",TONGHOP!$P408="TH",TONGHOP!$X408&lt;&gt;""),TONGHOP!$X408,"")</f>
        <v/>
      </c>
      <c r="T408" s="137" t="str">
        <f>IF(AND(TONGHOP!$O408="ThiTN",TONGHOP!$P408="TH",TONGHOP!$Y408&lt;&gt;""),TONGHOP!$Y408,"")</f>
        <v/>
      </c>
      <c r="U408" s="137" t="str">
        <f>IF(AND(TONGHOP!$O408="ThiTN",TONGHOP!$P408="TH",TONGHOP!$Z408&lt;&gt;""),TONGHOP!$Z408,"")</f>
        <v/>
      </c>
    </row>
    <row r="409" spans="1:21">
      <c r="A409" s="139" t="str">
        <f>IF(AND(TONGHOP!$O409="KTHP",OR(TONGHOP!$P409="LT",TONGHOP!$P409="TN"),TONGHOP!$X409&lt;&gt;""),TONGHOP!$X409,"")</f>
        <v>Trần Thị Ánh Tuyết</v>
      </c>
      <c r="B409" s="139" t="str">
        <f>IF(AND(TONGHOP!$O409="KTHP",OR(TONGHOP!$P409="LT",TONGHOP!$P409="TN"),TONGHOP!$Y409&lt;&gt;""),TONGHOP!$Y409,"")</f>
        <v>Đặng Thị Kiến Trúc</v>
      </c>
      <c r="C409" s="139">
        <f>IF(AND(TONGHOP!$O409="KTHP",OR(TONGHOP!$P409="LT",TONGHOP!$P409="TN"),TONGHOP!$Z409&lt;&gt;""),TONGHOP!$Z409,"")</f>
        <v>31</v>
      </c>
      <c r="D409" s="139" t="str">
        <f>IF(AND(TONGHOP!$O409="KTHP",TONGHOP!$P409="VĐ"),TONGHOP!$X409,"")</f>
        <v/>
      </c>
      <c r="E409" s="138" t="str">
        <f>IF(AND(TONGHOP!$O409="KTHP",TONGHOP!$P409="VĐ"),TONGHOP!$Y409,"")</f>
        <v/>
      </c>
      <c r="F409" s="138" t="str">
        <f>IF(AND(TONGHOP!$O409="KTHP",TONGHOP!$P409="VĐ"),TONGHOP!$Z409,"")</f>
        <v/>
      </c>
      <c r="G409" s="139" t="str">
        <f>IF(AND(TONGHOP!$O409="KTHP",TONGHOP!$P409="TL"),TONGHOP!$X409,"")</f>
        <v/>
      </c>
      <c r="H409" s="138" t="str">
        <f>IF(AND(TONGHOP!$O409="KTHP",TONGHOP!$P409="TL"),TONGHOP!$Y409,"")</f>
        <v/>
      </c>
      <c r="I409" s="138" t="str">
        <f>IF(AND(TONGHOP!$O409="KTHP",TONGHOP!$P409="TL"),TONGHOP!$Z409,"")</f>
        <v/>
      </c>
      <c r="J409" s="139" t="str">
        <f>IF(AND(TONGHOP!$O409="KTHP",TONGHOP!$P409="TH"),TONGHOP!$X409,"")</f>
        <v/>
      </c>
      <c r="K409" s="138" t="str">
        <f>IF(AND(TONGHOP!$O409="KTHP",TONGHOP!$P409="TH"),TONGHOP!$Y409,"")</f>
        <v/>
      </c>
      <c r="L409" s="138" t="str">
        <f>IF(AND(TONGHOP!$O409="KTHP",TONGHOP!$P409="TH"),TONGHOP!$Z409,"")</f>
        <v/>
      </c>
      <c r="M409" s="139" t="str">
        <f>IF(AND(TONGHOP!$O409="ThiTN",OR(TONGHOP!$P409="LT",TONGHOP!$P409="TN"),TONGHOP!$X409&lt;&gt;""),TONGHOP!$X409,"")</f>
        <v/>
      </c>
      <c r="N409" s="139" t="str">
        <f>IF(AND(TONGHOP!$O409="ThiTN",OR(TONGHOP!$P409="LT",TONGHOP!$P409="TN"),TONGHOP!$Y409&lt;&gt;""),TONGHOP!$Y409,"")</f>
        <v/>
      </c>
      <c r="O409" s="139" t="str">
        <f>IF(AND(TONGHOP!$O409="ThiTN",OR(TONGHOP!$P409="LT",TONGHOP!$P409="TN"),TONGHOP!$Z409&lt;&gt;""),TONGHOP!$Z409,"")</f>
        <v/>
      </c>
      <c r="P409" s="139" t="str">
        <f>IF(AND(TONGHOP!$O409="ThiTN",TONGHOP!$P409="VĐ",TONGHOP!$X409&lt;&gt;""),TONGHOP!$X409,"")</f>
        <v/>
      </c>
      <c r="Q409" s="139" t="str">
        <f>IF(AND(TONGHOP!$O409="ThiTN",TONGHOP!$P409="VĐ",TONGHOP!$Y409&lt;&gt;""),TONGHOP!$Y409,"")</f>
        <v/>
      </c>
      <c r="R409" s="139" t="str">
        <f>IF(AND(TONGHOP!$O409="ThiTN",TONGHOP!$P409="VĐ",TONGHOP!$Z409&lt;&gt;""),TONGHOP!$Z409,"")</f>
        <v/>
      </c>
      <c r="S409" s="137" t="str">
        <f>IF(AND(TONGHOP!$O409="ThiTN",TONGHOP!$P409="TH",TONGHOP!$X409&lt;&gt;""),TONGHOP!$X409,"")</f>
        <v/>
      </c>
      <c r="T409" s="137" t="str">
        <f>IF(AND(TONGHOP!$O409="ThiTN",TONGHOP!$P409="TH",TONGHOP!$Y409&lt;&gt;""),TONGHOP!$Y409,"")</f>
        <v/>
      </c>
      <c r="U409" s="137" t="str">
        <f>IF(AND(TONGHOP!$O409="ThiTN",TONGHOP!$P409="TH",TONGHOP!$Z409&lt;&gt;""),TONGHOP!$Z409,"")</f>
        <v/>
      </c>
    </row>
    <row r="410" spans="1:21">
      <c r="A410" s="139" t="str">
        <f>IF(AND(TONGHOP!$O410="KTHP",OR(TONGHOP!$P410="LT",TONGHOP!$P410="TN"),TONGHOP!$X410&lt;&gt;""),TONGHOP!$X410,"")</f>
        <v>Nguyễn Thanh Tú</v>
      </c>
      <c r="B410" s="139" t="str">
        <f>IF(AND(TONGHOP!$O410="KTHP",OR(TONGHOP!$P410="LT",TONGHOP!$P410="TN"),TONGHOP!$Y410&lt;&gt;""),TONGHOP!$Y410,"")</f>
        <v>Nguyễn Văn Đông</v>
      </c>
      <c r="C410" s="139">
        <f>IF(AND(TONGHOP!$O410="KTHP",OR(TONGHOP!$P410="LT",TONGHOP!$P410="TN"),TONGHOP!$Z410&lt;&gt;""),TONGHOP!$Z410,"")</f>
        <v>32</v>
      </c>
      <c r="D410" s="139" t="str">
        <f>IF(AND(TONGHOP!$O410="KTHP",TONGHOP!$P410="VĐ"),TONGHOP!$X410,"")</f>
        <v/>
      </c>
      <c r="E410" s="138" t="str">
        <f>IF(AND(TONGHOP!$O410="KTHP",TONGHOP!$P410="VĐ"),TONGHOP!$Y410,"")</f>
        <v/>
      </c>
      <c r="F410" s="138" t="str">
        <f>IF(AND(TONGHOP!$O410="KTHP",TONGHOP!$P410="VĐ"),TONGHOP!$Z410,"")</f>
        <v/>
      </c>
      <c r="G410" s="139" t="str">
        <f>IF(AND(TONGHOP!$O410="KTHP",TONGHOP!$P410="TL"),TONGHOP!$X410,"")</f>
        <v/>
      </c>
      <c r="H410" s="138" t="str">
        <f>IF(AND(TONGHOP!$O410="KTHP",TONGHOP!$P410="TL"),TONGHOP!$Y410,"")</f>
        <v/>
      </c>
      <c r="I410" s="138" t="str">
        <f>IF(AND(TONGHOP!$O410="KTHP",TONGHOP!$P410="TL"),TONGHOP!$Z410,"")</f>
        <v/>
      </c>
      <c r="J410" s="139" t="str">
        <f>IF(AND(TONGHOP!$O410="KTHP",TONGHOP!$P410="TH"),TONGHOP!$X410,"")</f>
        <v/>
      </c>
      <c r="K410" s="138" t="str">
        <f>IF(AND(TONGHOP!$O410="KTHP",TONGHOP!$P410="TH"),TONGHOP!$Y410,"")</f>
        <v/>
      </c>
      <c r="L410" s="138" t="str">
        <f>IF(AND(TONGHOP!$O410="KTHP",TONGHOP!$P410="TH"),TONGHOP!$Z410,"")</f>
        <v/>
      </c>
      <c r="M410" s="139" t="str">
        <f>IF(AND(TONGHOP!$O410="ThiTN",OR(TONGHOP!$P410="LT",TONGHOP!$P410="TN"),TONGHOP!$X410&lt;&gt;""),TONGHOP!$X410,"")</f>
        <v/>
      </c>
      <c r="N410" s="139" t="str">
        <f>IF(AND(TONGHOP!$O410="ThiTN",OR(TONGHOP!$P410="LT",TONGHOP!$P410="TN"),TONGHOP!$Y410&lt;&gt;""),TONGHOP!$Y410,"")</f>
        <v/>
      </c>
      <c r="O410" s="139" t="str">
        <f>IF(AND(TONGHOP!$O410="ThiTN",OR(TONGHOP!$P410="LT",TONGHOP!$P410="TN"),TONGHOP!$Z410&lt;&gt;""),TONGHOP!$Z410,"")</f>
        <v/>
      </c>
      <c r="P410" s="139" t="str">
        <f>IF(AND(TONGHOP!$O410="ThiTN",TONGHOP!$P410="VĐ",TONGHOP!$X410&lt;&gt;""),TONGHOP!$X410,"")</f>
        <v/>
      </c>
      <c r="Q410" s="139" t="str">
        <f>IF(AND(TONGHOP!$O410="ThiTN",TONGHOP!$P410="VĐ",TONGHOP!$Y410&lt;&gt;""),TONGHOP!$Y410,"")</f>
        <v/>
      </c>
      <c r="R410" s="139" t="str">
        <f>IF(AND(TONGHOP!$O410="ThiTN",TONGHOP!$P410="VĐ",TONGHOP!$Z410&lt;&gt;""),TONGHOP!$Z410,"")</f>
        <v/>
      </c>
      <c r="S410" s="137" t="str">
        <f>IF(AND(TONGHOP!$O410="ThiTN",TONGHOP!$P410="TH",TONGHOP!$X410&lt;&gt;""),TONGHOP!$X410,"")</f>
        <v/>
      </c>
      <c r="T410" s="137" t="str">
        <f>IF(AND(TONGHOP!$O410="ThiTN",TONGHOP!$P410="TH",TONGHOP!$Y410&lt;&gt;""),TONGHOP!$Y410,"")</f>
        <v/>
      </c>
      <c r="U410" s="137" t="str">
        <f>IF(AND(TONGHOP!$O410="ThiTN",TONGHOP!$P410="TH",TONGHOP!$Z410&lt;&gt;""),TONGHOP!$Z410,"")</f>
        <v/>
      </c>
    </row>
    <row r="411" spans="1:21">
      <c r="A411" s="139" t="str">
        <f>IF(AND(TONGHOP!$O411="KTHP",OR(TONGHOP!$P411="LT",TONGHOP!$P411="TN"),TONGHOP!$X411&lt;&gt;""),TONGHOP!$X411,"")</f>
        <v>Trần Thị Ánh Tuyết</v>
      </c>
      <c r="B411" s="139" t="str">
        <f>IF(AND(TONGHOP!$O411="KTHP",OR(TONGHOP!$P411="LT",TONGHOP!$P411="TN"),TONGHOP!$Y411&lt;&gt;""),TONGHOP!$Y411,"")</f>
        <v>Đặng Thị Kiến Trúc</v>
      </c>
      <c r="C411" s="139">
        <f>IF(AND(TONGHOP!$O411="KTHP",OR(TONGHOP!$P411="LT",TONGHOP!$P411="TN"),TONGHOP!$Z411&lt;&gt;""),TONGHOP!$Z411,"")</f>
        <v>33</v>
      </c>
      <c r="D411" s="139" t="str">
        <f>IF(AND(TONGHOP!$O411="KTHP",TONGHOP!$P411="VĐ"),TONGHOP!$X411,"")</f>
        <v/>
      </c>
      <c r="E411" s="138" t="str">
        <f>IF(AND(TONGHOP!$O411="KTHP",TONGHOP!$P411="VĐ"),TONGHOP!$Y411,"")</f>
        <v/>
      </c>
      <c r="F411" s="138" t="str">
        <f>IF(AND(TONGHOP!$O411="KTHP",TONGHOP!$P411="VĐ"),TONGHOP!$Z411,"")</f>
        <v/>
      </c>
      <c r="G411" s="139" t="str">
        <f>IF(AND(TONGHOP!$O411="KTHP",TONGHOP!$P411="TL"),TONGHOP!$X411,"")</f>
        <v/>
      </c>
      <c r="H411" s="138" t="str">
        <f>IF(AND(TONGHOP!$O411="KTHP",TONGHOP!$P411="TL"),TONGHOP!$Y411,"")</f>
        <v/>
      </c>
      <c r="I411" s="138" t="str">
        <f>IF(AND(TONGHOP!$O411="KTHP",TONGHOP!$P411="TL"),TONGHOP!$Z411,"")</f>
        <v/>
      </c>
      <c r="J411" s="139" t="str">
        <f>IF(AND(TONGHOP!$O411="KTHP",TONGHOP!$P411="TH"),TONGHOP!$X411,"")</f>
        <v/>
      </c>
      <c r="K411" s="138" t="str">
        <f>IF(AND(TONGHOP!$O411="KTHP",TONGHOP!$P411="TH"),TONGHOP!$Y411,"")</f>
        <v/>
      </c>
      <c r="L411" s="138" t="str">
        <f>IF(AND(TONGHOP!$O411="KTHP",TONGHOP!$P411="TH"),TONGHOP!$Z411,"")</f>
        <v/>
      </c>
      <c r="M411" s="139" t="str">
        <f>IF(AND(TONGHOP!$O411="ThiTN",OR(TONGHOP!$P411="LT",TONGHOP!$P411="TN"),TONGHOP!$X411&lt;&gt;""),TONGHOP!$X411,"")</f>
        <v/>
      </c>
      <c r="N411" s="139" t="str">
        <f>IF(AND(TONGHOP!$O411="ThiTN",OR(TONGHOP!$P411="LT",TONGHOP!$P411="TN"),TONGHOP!$Y411&lt;&gt;""),TONGHOP!$Y411,"")</f>
        <v/>
      </c>
      <c r="O411" s="139" t="str">
        <f>IF(AND(TONGHOP!$O411="ThiTN",OR(TONGHOP!$P411="LT",TONGHOP!$P411="TN"),TONGHOP!$Z411&lt;&gt;""),TONGHOP!$Z411,"")</f>
        <v/>
      </c>
      <c r="P411" s="139" t="str">
        <f>IF(AND(TONGHOP!$O411="ThiTN",TONGHOP!$P411="VĐ",TONGHOP!$X411&lt;&gt;""),TONGHOP!$X411,"")</f>
        <v/>
      </c>
      <c r="Q411" s="139" t="str">
        <f>IF(AND(TONGHOP!$O411="ThiTN",TONGHOP!$P411="VĐ",TONGHOP!$Y411&lt;&gt;""),TONGHOP!$Y411,"")</f>
        <v/>
      </c>
      <c r="R411" s="139" t="str">
        <f>IF(AND(TONGHOP!$O411="ThiTN",TONGHOP!$P411="VĐ",TONGHOP!$Z411&lt;&gt;""),TONGHOP!$Z411,"")</f>
        <v/>
      </c>
      <c r="S411" s="137" t="str">
        <f>IF(AND(TONGHOP!$O411="ThiTN",TONGHOP!$P411="TH",TONGHOP!$X411&lt;&gt;""),TONGHOP!$X411,"")</f>
        <v/>
      </c>
      <c r="T411" s="137" t="str">
        <f>IF(AND(TONGHOP!$O411="ThiTN",TONGHOP!$P411="TH",TONGHOP!$Y411&lt;&gt;""),TONGHOP!$Y411,"")</f>
        <v/>
      </c>
      <c r="U411" s="137" t="str">
        <f>IF(AND(TONGHOP!$O411="ThiTN",TONGHOP!$P411="TH",TONGHOP!$Z411&lt;&gt;""),TONGHOP!$Z411,"")</f>
        <v/>
      </c>
    </row>
    <row r="412" spans="1:21">
      <c r="A412" s="139" t="str">
        <f>IF(AND(TONGHOP!$O412="KTHP",OR(TONGHOP!$P412="LT",TONGHOP!$P412="TN"),TONGHOP!$X412&lt;&gt;""),TONGHOP!$X412,"")</f>
        <v>Đặng Thị Kiến Trúc</v>
      </c>
      <c r="B412" s="139" t="str">
        <f>IF(AND(TONGHOP!$O412="KTHP",OR(TONGHOP!$P412="LT",TONGHOP!$P412="TN"),TONGHOP!$Y412&lt;&gt;""),TONGHOP!$Y412,"")</f>
        <v>Trần Thị Ánh Tuyết</v>
      </c>
      <c r="C412" s="139">
        <f>IF(AND(TONGHOP!$O412="KTHP",OR(TONGHOP!$P412="LT",TONGHOP!$P412="TN"),TONGHOP!$Z412&lt;&gt;""),TONGHOP!$Z412,"")</f>
        <v>30</v>
      </c>
      <c r="D412" s="139" t="str">
        <f>IF(AND(TONGHOP!$O412="KTHP",TONGHOP!$P412="VĐ"),TONGHOP!$X412,"")</f>
        <v/>
      </c>
      <c r="E412" s="138" t="str">
        <f>IF(AND(TONGHOP!$O412="KTHP",TONGHOP!$P412="VĐ"),TONGHOP!$Y412,"")</f>
        <v/>
      </c>
      <c r="F412" s="138" t="str">
        <f>IF(AND(TONGHOP!$O412="KTHP",TONGHOP!$P412="VĐ"),TONGHOP!$Z412,"")</f>
        <v/>
      </c>
      <c r="G412" s="139" t="str">
        <f>IF(AND(TONGHOP!$O412="KTHP",TONGHOP!$P412="TL"),TONGHOP!$X412,"")</f>
        <v/>
      </c>
      <c r="H412" s="138" t="str">
        <f>IF(AND(TONGHOP!$O412="KTHP",TONGHOP!$P412="TL"),TONGHOP!$Y412,"")</f>
        <v/>
      </c>
      <c r="I412" s="138" t="str">
        <f>IF(AND(TONGHOP!$O412="KTHP",TONGHOP!$P412="TL"),TONGHOP!$Z412,"")</f>
        <v/>
      </c>
      <c r="J412" s="139" t="str">
        <f>IF(AND(TONGHOP!$O412="KTHP",TONGHOP!$P412="TH"),TONGHOP!$X412,"")</f>
        <v/>
      </c>
      <c r="K412" s="138" t="str">
        <f>IF(AND(TONGHOP!$O412="KTHP",TONGHOP!$P412="TH"),TONGHOP!$Y412,"")</f>
        <v/>
      </c>
      <c r="L412" s="138" t="str">
        <f>IF(AND(TONGHOP!$O412="KTHP",TONGHOP!$P412="TH"),TONGHOP!$Z412,"")</f>
        <v/>
      </c>
      <c r="M412" s="139" t="str">
        <f>IF(AND(TONGHOP!$O412="ThiTN",OR(TONGHOP!$P412="LT",TONGHOP!$P412="TN"),TONGHOP!$X412&lt;&gt;""),TONGHOP!$X412,"")</f>
        <v/>
      </c>
      <c r="N412" s="139" t="str">
        <f>IF(AND(TONGHOP!$O412="ThiTN",OR(TONGHOP!$P412="LT",TONGHOP!$P412="TN"),TONGHOP!$Y412&lt;&gt;""),TONGHOP!$Y412,"")</f>
        <v/>
      </c>
      <c r="O412" s="139" t="str">
        <f>IF(AND(TONGHOP!$O412="ThiTN",OR(TONGHOP!$P412="LT",TONGHOP!$P412="TN"),TONGHOP!$Z412&lt;&gt;""),TONGHOP!$Z412,"")</f>
        <v/>
      </c>
      <c r="P412" s="139" t="str">
        <f>IF(AND(TONGHOP!$O412="ThiTN",TONGHOP!$P412="VĐ",TONGHOP!$X412&lt;&gt;""),TONGHOP!$X412,"")</f>
        <v/>
      </c>
      <c r="Q412" s="139" t="str">
        <f>IF(AND(TONGHOP!$O412="ThiTN",TONGHOP!$P412="VĐ",TONGHOP!$Y412&lt;&gt;""),TONGHOP!$Y412,"")</f>
        <v/>
      </c>
      <c r="R412" s="139" t="str">
        <f>IF(AND(TONGHOP!$O412="ThiTN",TONGHOP!$P412="VĐ",TONGHOP!$Z412&lt;&gt;""),TONGHOP!$Z412,"")</f>
        <v/>
      </c>
      <c r="S412" s="137" t="str">
        <f>IF(AND(TONGHOP!$O412="ThiTN",TONGHOP!$P412="TH",TONGHOP!$X412&lt;&gt;""),TONGHOP!$X412,"")</f>
        <v/>
      </c>
      <c r="T412" s="137" t="str">
        <f>IF(AND(TONGHOP!$O412="ThiTN",TONGHOP!$P412="TH",TONGHOP!$Y412&lt;&gt;""),TONGHOP!$Y412,"")</f>
        <v/>
      </c>
      <c r="U412" s="137" t="str">
        <f>IF(AND(TONGHOP!$O412="ThiTN",TONGHOP!$P412="TH",TONGHOP!$Z412&lt;&gt;""),TONGHOP!$Z412,"")</f>
        <v/>
      </c>
    </row>
    <row r="413" spans="1:21">
      <c r="A413" s="139" t="str">
        <f>IF(AND(TONGHOP!$O413="KTHP",OR(TONGHOP!$P413="LT",TONGHOP!$P413="TN"),TONGHOP!$X413&lt;&gt;""),TONGHOP!$X413,"")</f>
        <v>Trần Thị Ánh Tuyết</v>
      </c>
      <c r="B413" s="139" t="str">
        <f>IF(AND(TONGHOP!$O413="KTHP",OR(TONGHOP!$P413="LT",TONGHOP!$P413="TN"),TONGHOP!$Y413&lt;&gt;""),TONGHOP!$Y413,"")</f>
        <v>Đặng Thị Kiến Trúc</v>
      </c>
      <c r="C413" s="139">
        <f>IF(AND(TONGHOP!$O413="KTHP",OR(TONGHOP!$P413="LT",TONGHOP!$P413="TN"),TONGHOP!$Z413&lt;&gt;""),TONGHOP!$Z413,"")</f>
        <v>31</v>
      </c>
      <c r="D413" s="139" t="str">
        <f>IF(AND(TONGHOP!$O413="KTHP",TONGHOP!$P413="VĐ"),TONGHOP!$X413,"")</f>
        <v/>
      </c>
      <c r="E413" s="138" t="str">
        <f>IF(AND(TONGHOP!$O413="KTHP",TONGHOP!$P413="VĐ"),TONGHOP!$Y413,"")</f>
        <v/>
      </c>
      <c r="F413" s="138" t="str">
        <f>IF(AND(TONGHOP!$O413="KTHP",TONGHOP!$P413="VĐ"),TONGHOP!$Z413,"")</f>
        <v/>
      </c>
      <c r="G413" s="139" t="str">
        <f>IF(AND(TONGHOP!$O413="KTHP",TONGHOP!$P413="TL"),TONGHOP!$X413,"")</f>
        <v/>
      </c>
      <c r="H413" s="138" t="str">
        <f>IF(AND(TONGHOP!$O413="KTHP",TONGHOP!$P413="TL"),TONGHOP!$Y413,"")</f>
        <v/>
      </c>
      <c r="I413" s="138" t="str">
        <f>IF(AND(TONGHOP!$O413="KTHP",TONGHOP!$P413="TL"),TONGHOP!$Z413,"")</f>
        <v/>
      </c>
      <c r="J413" s="139" t="str">
        <f>IF(AND(TONGHOP!$O413="KTHP",TONGHOP!$P413="TH"),TONGHOP!$X413,"")</f>
        <v/>
      </c>
      <c r="K413" s="138" t="str">
        <f>IF(AND(TONGHOP!$O413="KTHP",TONGHOP!$P413="TH"),TONGHOP!$Y413,"")</f>
        <v/>
      </c>
      <c r="L413" s="138" t="str">
        <f>IF(AND(TONGHOP!$O413="KTHP",TONGHOP!$P413="TH"),TONGHOP!$Z413,"")</f>
        <v/>
      </c>
      <c r="M413" s="139" t="str">
        <f>IF(AND(TONGHOP!$O413="ThiTN",OR(TONGHOP!$P413="LT",TONGHOP!$P413="TN"),TONGHOP!$X413&lt;&gt;""),TONGHOP!$X413,"")</f>
        <v/>
      </c>
      <c r="N413" s="139" t="str">
        <f>IF(AND(TONGHOP!$O413="ThiTN",OR(TONGHOP!$P413="LT",TONGHOP!$P413="TN"),TONGHOP!$Y413&lt;&gt;""),TONGHOP!$Y413,"")</f>
        <v/>
      </c>
      <c r="O413" s="139" t="str">
        <f>IF(AND(TONGHOP!$O413="ThiTN",OR(TONGHOP!$P413="LT",TONGHOP!$P413="TN"),TONGHOP!$Z413&lt;&gt;""),TONGHOP!$Z413,"")</f>
        <v/>
      </c>
      <c r="P413" s="139" t="str">
        <f>IF(AND(TONGHOP!$O413="ThiTN",TONGHOP!$P413="VĐ",TONGHOP!$X413&lt;&gt;""),TONGHOP!$X413,"")</f>
        <v/>
      </c>
      <c r="Q413" s="139" t="str">
        <f>IF(AND(TONGHOP!$O413="ThiTN",TONGHOP!$P413="VĐ",TONGHOP!$Y413&lt;&gt;""),TONGHOP!$Y413,"")</f>
        <v/>
      </c>
      <c r="R413" s="139" t="str">
        <f>IF(AND(TONGHOP!$O413="ThiTN",TONGHOP!$P413="VĐ",TONGHOP!$Z413&lt;&gt;""),TONGHOP!$Z413,"")</f>
        <v/>
      </c>
      <c r="S413" s="137" t="str">
        <f>IF(AND(TONGHOP!$O413="ThiTN",TONGHOP!$P413="TH",TONGHOP!$X413&lt;&gt;""),TONGHOP!$X413,"")</f>
        <v/>
      </c>
      <c r="T413" s="137" t="str">
        <f>IF(AND(TONGHOP!$O413="ThiTN",TONGHOP!$P413="TH",TONGHOP!$Y413&lt;&gt;""),TONGHOP!$Y413,"")</f>
        <v/>
      </c>
      <c r="U413" s="137" t="str">
        <f>IF(AND(TONGHOP!$O413="ThiTN",TONGHOP!$P413="TH",TONGHOP!$Z413&lt;&gt;""),TONGHOP!$Z413,"")</f>
        <v/>
      </c>
    </row>
    <row r="414" spans="1:21">
      <c r="A414" s="139" t="str">
        <f>IF(AND(TONGHOP!$O414="KTHP",OR(TONGHOP!$P414="LT",TONGHOP!$P414="TN"),TONGHOP!$X414&lt;&gt;""),TONGHOP!$X414,"")</f>
        <v>Nguyễn Thanh Tú</v>
      </c>
      <c r="B414" s="139" t="str">
        <f>IF(AND(TONGHOP!$O414="KTHP",OR(TONGHOP!$P414="LT",TONGHOP!$P414="TN"),TONGHOP!$Y414&lt;&gt;""),TONGHOP!$Y414,"")</f>
        <v>Nguyễn Văn Đông</v>
      </c>
      <c r="C414" s="139">
        <f>IF(AND(TONGHOP!$O414="KTHP",OR(TONGHOP!$P414="LT",TONGHOP!$P414="TN"),TONGHOP!$Z414&lt;&gt;""),TONGHOP!$Z414,"")</f>
        <v>33</v>
      </c>
      <c r="D414" s="139" t="str">
        <f>IF(AND(TONGHOP!$O414="KTHP",TONGHOP!$P414="VĐ"),TONGHOP!$X414,"")</f>
        <v/>
      </c>
      <c r="E414" s="138" t="str">
        <f>IF(AND(TONGHOP!$O414="KTHP",TONGHOP!$P414="VĐ"),TONGHOP!$Y414,"")</f>
        <v/>
      </c>
      <c r="F414" s="138" t="str">
        <f>IF(AND(TONGHOP!$O414="KTHP",TONGHOP!$P414="VĐ"),TONGHOP!$Z414,"")</f>
        <v/>
      </c>
      <c r="G414" s="139" t="str">
        <f>IF(AND(TONGHOP!$O414="KTHP",TONGHOP!$P414="TL"),TONGHOP!$X414,"")</f>
        <v/>
      </c>
      <c r="H414" s="138" t="str">
        <f>IF(AND(TONGHOP!$O414="KTHP",TONGHOP!$P414="TL"),TONGHOP!$Y414,"")</f>
        <v/>
      </c>
      <c r="I414" s="138" t="str">
        <f>IF(AND(TONGHOP!$O414="KTHP",TONGHOP!$P414="TL"),TONGHOP!$Z414,"")</f>
        <v/>
      </c>
      <c r="J414" s="139" t="str">
        <f>IF(AND(TONGHOP!$O414="KTHP",TONGHOP!$P414="TH"),TONGHOP!$X414,"")</f>
        <v/>
      </c>
      <c r="K414" s="138" t="str">
        <f>IF(AND(TONGHOP!$O414="KTHP",TONGHOP!$P414="TH"),TONGHOP!$Y414,"")</f>
        <v/>
      </c>
      <c r="L414" s="138" t="str">
        <f>IF(AND(TONGHOP!$O414="KTHP",TONGHOP!$P414="TH"),TONGHOP!$Z414,"")</f>
        <v/>
      </c>
      <c r="M414" s="139" t="str">
        <f>IF(AND(TONGHOP!$O414="ThiTN",OR(TONGHOP!$P414="LT",TONGHOP!$P414="TN"),TONGHOP!$X414&lt;&gt;""),TONGHOP!$X414,"")</f>
        <v/>
      </c>
      <c r="N414" s="139" t="str">
        <f>IF(AND(TONGHOP!$O414="ThiTN",OR(TONGHOP!$P414="LT",TONGHOP!$P414="TN"),TONGHOP!$Y414&lt;&gt;""),TONGHOP!$Y414,"")</f>
        <v/>
      </c>
      <c r="O414" s="139" t="str">
        <f>IF(AND(TONGHOP!$O414="ThiTN",OR(TONGHOP!$P414="LT",TONGHOP!$P414="TN"),TONGHOP!$Z414&lt;&gt;""),TONGHOP!$Z414,"")</f>
        <v/>
      </c>
      <c r="P414" s="139" t="str">
        <f>IF(AND(TONGHOP!$O414="ThiTN",TONGHOP!$P414="VĐ",TONGHOP!$X414&lt;&gt;""),TONGHOP!$X414,"")</f>
        <v/>
      </c>
      <c r="Q414" s="139" t="str">
        <f>IF(AND(TONGHOP!$O414="ThiTN",TONGHOP!$P414="VĐ",TONGHOP!$Y414&lt;&gt;""),TONGHOP!$Y414,"")</f>
        <v/>
      </c>
      <c r="R414" s="139" t="str">
        <f>IF(AND(TONGHOP!$O414="ThiTN",TONGHOP!$P414="VĐ",TONGHOP!$Z414&lt;&gt;""),TONGHOP!$Z414,"")</f>
        <v/>
      </c>
      <c r="S414" s="137" t="str">
        <f>IF(AND(TONGHOP!$O414="ThiTN",TONGHOP!$P414="TH",TONGHOP!$X414&lt;&gt;""),TONGHOP!$X414,"")</f>
        <v/>
      </c>
      <c r="T414" s="137" t="str">
        <f>IF(AND(TONGHOP!$O414="ThiTN",TONGHOP!$P414="TH",TONGHOP!$Y414&lt;&gt;""),TONGHOP!$Y414,"")</f>
        <v/>
      </c>
      <c r="U414" s="137" t="str">
        <f>IF(AND(TONGHOP!$O414="ThiTN",TONGHOP!$P414="TH",TONGHOP!$Z414&lt;&gt;""),TONGHOP!$Z414,"")</f>
        <v/>
      </c>
    </row>
    <row r="415" spans="1:21">
      <c r="A415" s="139" t="str">
        <f>IF(AND(TONGHOP!$O415="KTHP",OR(TONGHOP!$P415="LT",TONGHOP!$P415="TN"),TONGHOP!$X415&lt;&gt;""),TONGHOP!$X415,"")</f>
        <v>Đặng Thị Kiến Trúc</v>
      </c>
      <c r="B415" s="139" t="str">
        <f>IF(AND(TONGHOP!$O415="KTHP",OR(TONGHOP!$P415="LT",TONGHOP!$P415="TN"),TONGHOP!$Y415&lt;&gt;""),TONGHOP!$Y415,"")</f>
        <v>Trần Thị Ánh Tuyết</v>
      </c>
      <c r="C415" s="139">
        <f>IF(AND(TONGHOP!$O415="KTHP",OR(TONGHOP!$P415="LT",TONGHOP!$P415="TN"),TONGHOP!$Z415&lt;&gt;""),TONGHOP!$Z415,"")</f>
        <v>33</v>
      </c>
      <c r="D415" s="139" t="str">
        <f>IF(AND(TONGHOP!$O415="KTHP",TONGHOP!$P415="VĐ"),TONGHOP!$X415,"")</f>
        <v/>
      </c>
      <c r="E415" s="138" t="str">
        <f>IF(AND(TONGHOP!$O415="KTHP",TONGHOP!$P415="VĐ"),TONGHOP!$Y415,"")</f>
        <v/>
      </c>
      <c r="F415" s="138" t="str">
        <f>IF(AND(TONGHOP!$O415="KTHP",TONGHOP!$P415="VĐ"),TONGHOP!$Z415,"")</f>
        <v/>
      </c>
      <c r="G415" s="139" t="str">
        <f>IF(AND(TONGHOP!$O415="KTHP",TONGHOP!$P415="TL"),TONGHOP!$X415,"")</f>
        <v/>
      </c>
      <c r="H415" s="138" t="str">
        <f>IF(AND(TONGHOP!$O415="KTHP",TONGHOP!$P415="TL"),TONGHOP!$Y415,"")</f>
        <v/>
      </c>
      <c r="I415" s="138" t="str">
        <f>IF(AND(TONGHOP!$O415="KTHP",TONGHOP!$P415="TL"),TONGHOP!$Z415,"")</f>
        <v/>
      </c>
      <c r="J415" s="139" t="str">
        <f>IF(AND(TONGHOP!$O415="KTHP",TONGHOP!$P415="TH"),TONGHOP!$X415,"")</f>
        <v/>
      </c>
      <c r="K415" s="138" t="str">
        <f>IF(AND(TONGHOP!$O415="KTHP",TONGHOP!$P415="TH"),TONGHOP!$Y415,"")</f>
        <v/>
      </c>
      <c r="L415" s="138" t="str">
        <f>IF(AND(TONGHOP!$O415="KTHP",TONGHOP!$P415="TH"),TONGHOP!$Z415,"")</f>
        <v/>
      </c>
      <c r="M415" s="139" t="str">
        <f>IF(AND(TONGHOP!$O415="ThiTN",OR(TONGHOP!$P415="LT",TONGHOP!$P415="TN"),TONGHOP!$X415&lt;&gt;""),TONGHOP!$X415,"")</f>
        <v/>
      </c>
      <c r="N415" s="139" t="str">
        <f>IF(AND(TONGHOP!$O415="ThiTN",OR(TONGHOP!$P415="LT",TONGHOP!$P415="TN"),TONGHOP!$Y415&lt;&gt;""),TONGHOP!$Y415,"")</f>
        <v/>
      </c>
      <c r="O415" s="139" t="str">
        <f>IF(AND(TONGHOP!$O415="ThiTN",OR(TONGHOP!$P415="LT",TONGHOP!$P415="TN"),TONGHOP!$Z415&lt;&gt;""),TONGHOP!$Z415,"")</f>
        <v/>
      </c>
      <c r="P415" s="139" t="str">
        <f>IF(AND(TONGHOP!$O415="ThiTN",TONGHOP!$P415="VĐ",TONGHOP!$X415&lt;&gt;""),TONGHOP!$X415,"")</f>
        <v/>
      </c>
      <c r="Q415" s="139" t="str">
        <f>IF(AND(TONGHOP!$O415="ThiTN",TONGHOP!$P415="VĐ",TONGHOP!$Y415&lt;&gt;""),TONGHOP!$Y415,"")</f>
        <v/>
      </c>
      <c r="R415" s="139" t="str">
        <f>IF(AND(TONGHOP!$O415="ThiTN",TONGHOP!$P415="VĐ",TONGHOP!$Z415&lt;&gt;""),TONGHOP!$Z415,"")</f>
        <v/>
      </c>
      <c r="S415" s="137" t="str">
        <f>IF(AND(TONGHOP!$O415="ThiTN",TONGHOP!$P415="TH",TONGHOP!$X415&lt;&gt;""),TONGHOP!$X415,"")</f>
        <v/>
      </c>
      <c r="T415" s="137" t="str">
        <f>IF(AND(TONGHOP!$O415="ThiTN",TONGHOP!$P415="TH",TONGHOP!$Y415&lt;&gt;""),TONGHOP!$Y415,"")</f>
        <v/>
      </c>
      <c r="U415" s="137" t="str">
        <f>IF(AND(TONGHOP!$O415="ThiTN",TONGHOP!$P415="TH",TONGHOP!$Z415&lt;&gt;""),TONGHOP!$Z415,"")</f>
        <v/>
      </c>
    </row>
    <row r="416" spans="1:21">
      <c r="A416" s="139" t="str">
        <f>IF(AND(TONGHOP!$O416="KTHP",OR(TONGHOP!$P416="LT",TONGHOP!$P416="TN"),TONGHOP!$X416&lt;&gt;""),TONGHOP!$X416,"")</f>
        <v>Nguyễn Thanh Tú</v>
      </c>
      <c r="B416" s="139" t="str">
        <f>IF(AND(TONGHOP!$O416="KTHP",OR(TONGHOP!$P416="LT",TONGHOP!$P416="TN"),TONGHOP!$Y416&lt;&gt;""),TONGHOP!$Y416,"")</f>
        <v>Nguyễn Văn Đông</v>
      </c>
      <c r="C416" s="139">
        <f>IF(AND(TONGHOP!$O416="KTHP",OR(TONGHOP!$P416="LT",TONGHOP!$P416="TN"),TONGHOP!$Z416&lt;&gt;""),TONGHOP!$Z416,"")</f>
        <v>33</v>
      </c>
      <c r="D416" s="139" t="str">
        <f>IF(AND(TONGHOP!$O416="KTHP",TONGHOP!$P416="VĐ"),TONGHOP!$X416,"")</f>
        <v/>
      </c>
      <c r="E416" s="138" t="str">
        <f>IF(AND(TONGHOP!$O416="KTHP",TONGHOP!$P416="VĐ"),TONGHOP!$Y416,"")</f>
        <v/>
      </c>
      <c r="F416" s="138" t="str">
        <f>IF(AND(TONGHOP!$O416="KTHP",TONGHOP!$P416="VĐ"),TONGHOP!$Z416,"")</f>
        <v/>
      </c>
      <c r="G416" s="139" t="str">
        <f>IF(AND(TONGHOP!$O416="KTHP",TONGHOP!$P416="TL"),TONGHOP!$X416,"")</f>
        <v/>
      </c>
      <c r="H416" s="138" t="str">
        <f>IF(AND(TONGHOP!$O416="KTHP",TONGHOP!$P416="TL"),TONGHOP!$Y416,"")</f>
        <v/>
      </c>
      <c r="I416" s="138" t="str">
        <f>IF(AND(TONGHOP!$O416="KTHP",TONGHOP!$P416="TL"),TONGHOP!$Z416,"")</f>
        <v/>
      </c>
      <c r="J416" s="139" t="str">
        <f>IF(AND(TONGHOP!$O416="KTHP",TONGHOP!$P416="TH"),TONGHOP!$X416,"")</f>
        <v/>
      </c>
      <c r="K416" s="138" t="str">
        <f>IF(AND(TONGHOP!$O416="KTHP",TONGHOP!$P416="TH"),TONGHOP!$Y416,"")</f>
        <v/>
      </c>
      <c r="L416" s="138" t="str">
        <f>IF(AND(TONGHOP!$O416="KTHP",TONGHOP!$P416="TH"),TONGHOP!$Z416,"")</f>
        <v/>
      </c>
      <c r="M416" s="139" t="str">
        <f>IF(AND(TONGHOP!$O416="ThiTN",OR(TONGHOP!$P416="LT",TONGHOP!$P416="TN"),TONGHOP!$X416&lt;&gt;""),TONGHOP!$X416,"")</f>
        <v/>
      </c>
      <c r="N416" s="139" t="str">
        <f>IF(AND(TONGHOP!$O416="ThiTN",OR(TONGHOP!$P416="LT",TONGHOP!$P416="TN"),TONGHOP!$Y416&lt;&gt;""),TONGHOP!$Y416,"")</f>
        <v/>
      </c>
      <c r="O416" s="139" t="str">
        <f>IF(AND(TONGHOP!$O416="ThiTN",OR(TONGHOP!$P416="LT",TONGHOP!$P416="TN"),TONGHOP!$Z416&lt;&gt;""),TONGHOP!$Z416,"")</f>
        <v/>
      </c>
      <c r="P416" s="139" t="str">
        <f>IF(AND(TONGHOP!$O416="ThiTN",TONGHOP!$P416="VĐ",TONGHOP!$X416&lt;&gt;""),TONGHOP!$X416,"")</f>
        <v/>
      </c>
      <c r="Q416" s="139" t="str">
        <f>IF(AND(TONGHOP!$O416="ThiTN",TONGHOP!$P416="VĐ",TONGHOP!$Y416&lt;&gt;""),TONGHOP!$Y416,"")</f>
        <v/>
      </c>
      <c r="R416" s="139" t="str">
        <f>IF(AND(TONGHOP!$O416="ThiTN",TONGHOP!$P416="VĐ",TONGHOP!$Z416&lt;&gt;""),TONGHOP!$Z416,"")</f>
        <v/>
      </c>
      <c r="S416" s="137" t="str">
        <f>IF(AND(TONGHOP!$O416="ThiTN",TONGHOP!$P416="TH",TONGHOP!$X416&lt;&gt;""),TONGHOP!$X416,"")</f>
        <v/>
      </c>
      <c r="T416" s="137" t="str">
        <f>IF(AND(TONGHOP!$O416="ThiTN",TONGHOP!$P416="TH",TONGHOP!$Y416&lt;&gt;""),TONGHOP!$Y416,"")</f>
        <v/>
      </c>
      <c r="U416" s="137" t="str">
        <f>IF(AND(TONGHOP!$O416="ThiTN",TONGHOP!$P416="TH",TONGHOP!$Z416&lt;&gt;""),TONGHOP!$Z416,"")</f>
        <v/>
      </c>
    </row>
    <row r="417" spans="1:21">
      <c r="A417" s="139" t="str">
        <f>IF(AND(TONGHOP!$O417="KTHP",OR(TONGHOP!$P417="LT",TONGHOP!$P417="TN"),TONGHOP!$X417&lt;&gt;""),TONGHOP!$X417,"")</f>
        <v>Nguyễn Thanh Tú</v>
      </c>
      <c r="B417" s="139" t="str">
        <f>IF(AND(TONGHOP!$O417="KTHP",OR(TONGHOP!$P417="LT",TONGHOP!$P417="TN"),TONGHOP!$Y417&lt;&gt;""),TONGHOP!$Y417,"")</f>
        <v>Nguyễn Văn Đông</v>
      </c>
      <c r="C417" s="139">
        <f>IF(AND(TONGHOP!$O417="KTHP",OR(TONGHOP!$P417="LT",TONGHOP!$P417="TN"),TONGHOP!$Z417&lt;&gt;""),TONGHOP!$Z417,"")</f>
        <v>29</v>
      </c>
      <c r="D417" s="139" t="str">
        <f>IF(AND(TONGHOP!$O417="KTHP",TONGHOP!$P417="VĐ"),TONGHOP!$X417,"")</f>
        <v/>
      </c>
      <c r="E417" s="138" t="str">
        <f>IF(AND(TONGHOP!$O417="KTHP",TONGHOP!$P417="VĐ"),TONGHOP!$Y417,"")</f>
        <v/>
      </c>
      <c r="F417" s="138" t="str">
        <f>IF(AND(TONGHOP!$O417="KTHP",TONGHOP!$P417="VĐ"),TONGHOP!$Z417,"")</f>
        <v/>
      </c>
      <c r="G417" s="139" t="str">
        <f>IF(AND(TONGHOP!$O417="KTHP",TONGHOP!$P417="TL"),TONGHOP!$X417,"")</f>
        <v/>
      </c>
      <c r="H417" s="138" t="str">
        <f>IF(AND(TONGHOP!$O417="KTHP",TONGHOP!$P417="TL"),TONGHOP!$Y417,"")</f>
        <v/>
      </c>
      <c r="I417" s="138" t="str">
        <f>IF(AND(TONGHOP!$O417="KTHP",TONGHOP!$P417="TL"),TONGHOP!$Z417,"")</f>
        <v/>
      </c>
      <c r="J417" s="139" t="str">
        <f>IF(AND(TONGHOP!$O417="KTHP",TONGHOP!$P417="TH"),TONGHOP!$X417,"")</f>
        <v/>
      </c>
      <c r="K417" s="138" t="str">
        <f>IF(AND(TONGHOP!$O417="KTHP",TONGHOP!$P417="TH"),TONGHOP!$Y417,"")</f>
        <v/>
      </c>
      <c r="L417" s="138" t="str">
        <f>IF(AND(TONGHOP!$O417="KTHP",TONGHOP!$P417="TH"),TONGHOP!$Z417,"")</f>
        <v/>
      </c>
      <c r="M417" s="139" t="str">
        <f>IF(AND(TONGHOP!$O417="ThiTN",OR(TONGHOP!$P417="LT",TONGHOP!$P417="TN"),TONGHOP!$X417&lt;&gt;""),TONGHOP!$X417,"")</f>
        <v/>
      </c>
      <c r="N417" s="139" t="str">
        <f>IF(AND(TONGHOP!$O417="ThiTN",OR(TONGHOP!$P417="LT",TONGHOP!$P417="TN"),TONGHOP!$Y417&lt;&gt;""),TONGHOP!$Y417,"")</f>
        <v/>
      </c>
      <c r="O417" s="139" t="str">
        <f>IF(AND(TONGHOP!$O417="ThiTN",OR(TONGHOP!$P417="LT",TONGHOP!$P417="TN"),TONGHOP!$Z417&lt;&gt;""),TONGHOP!$Z417,"")</f>
        <v/>
      </c>
      <c r="P417" s="139" t="str">
        <f>IF(AND(TONGHOP!$O417="ThiTN",TONGHOP!$P417="VĐ",TONGHOP!$X417&lt;&gt;""),TONGHOP!$X417,"")</f>
        <v/>
      </c>
      <c r="Q417" s="139" t="str">
        <f>IF(AND(TONGHOP!$O417="ThiTN",TONGHOP!$P417="VĐ",TONGHOP!$Y417&lt;&gt;""),TONGHOP!$Y417,"")</f>
        <v/>
      </c>
      <c r="R417" s="139" t="str">
        <f>IF(AND(TONGHOP!$O417="ThiTN",TONGHOP!$P417="VĐ",TONGHOP!$Z417&lt;&gt;""),TONGHOP!$Z417,"")</f>
        <v/>
      </c>
      <c r="S417" s="137" t="str">
        <f>IF(AND(TONGHOP!$O417="ThiTN",TONGHOP!$P417="TH",TONGHOP!$X417&lt;&gt;""),TONGHOP!$X417,"")</f>
        <v/>
      </c>
      <c r="T417" s="137" t="str">
        <f>IF(AND(TONGHOP!$O417="ThiTN",TONGHOP!$P417="TH",TONGHOP!$Y417&lt;&gt;""),TONGHOP!$Y417,"")</f>
        <v/>
      </c>
      <c r="U417" s="137" t="str">
        <f>IF(AND(TONGHOP!$O417="ThiTN",TONGHOP!$P417="TH",TONGHOP!$Z417&lt;&gt;""),TONGHOP!$Z417,"")</f>
        <v/>
      </c>
    </row>
    <row r="418" spans="1:21">
      <c r="A418" s="139" t="str">
        <f>IF(AND(TONGHOP!$O418="KTHP",OR(TONGHOP!$P418="LT",TONGHOP!$P418="TN"),TONGHOP!$X418&lt;&gt;""),TONGHOP!$X418,"")</f>
        <v>Trần Thị Ánh Tuyết</v>
      </c>
      <c r="B418" s="139" t="str">
        <f>IF(AND(TONGHOP!$O418="KTHP",OR(TONGHOP!$P418="LT",TONGHOP!$P418="TN"),TONGHOP!$Y418&lt;&gt;""),TONGHOP!$Y418,"")</f>
        <v>Đặng Thị Kiến Trúc</v>
      </c>
      <c r="C418" s="139">
        <f>IF(AND(TONGHOP!$O418="KTHP",OR(TONGHOP!$P418="LT",TONGHOP!$P418="TN"),TONGHOP!$Z418&lt;&gt;""),TONGHOP!$Z418,"")</f>
        <v>32</v>
      </c>
      <c r="D418" s="139" t="str">
        <f>IF(AND(TONGHOP!$O418="KTHP",TONGHOP!$P418="VĐ"),TONGHOP!$X418,"")</f>
        <v/>
      </c>
      <c r="E418" s="138" t="str">
        <f>IF(AND(TONGHOP!$O418="KTHP",TONGHOP!$P418="VĐ"),TONGHOP!$Y418,"")</f>
        <v/>
      </c>
      <c r="F418" s="138" t="str">
        <f>IF(AND(TONGHOP!$O418="KTHP",TONGHOP!$P418="VĐ"),TONGHOP!$Z418,"")</f>
        <v/>
      </c>
      <c r="G418" s="139" t="str">
        <f>IF(AND(TONGHOP!$O418="KTHP",TONGHOP!$P418="TL"),TONGHOP!$X418,"")</f>
        <v/>
      </c>
      <c r="H418" s="138" t="str">
        <f>IF(AND(TONGHOP!$O418="KTHP",TONGHOP!$P418="TL"),TONGHOP!$Y418,"")</f>
        <v/>
      </c>
      <c r="I418" s="138" t="str">
        <f>IF(AND(TONGHOP!$O418="KTHP",TONGHOP!$P418="TL"),TONGHOP!$Z418,"")</f>
        <v/>
      </c>
      <c r="J418" s="139" t="str">
        <f>IF(AND(TONGHOP!$O418="KTHP",TONGHOP!$P418="TH"),TONGHOP!$X418,"")</f>
        <v/>
      </c>
      <c r="K418" s="138" t="str">
        <f>IF(AND(TONGHOP!$O418="KTHP",TONGHOP!$P418="TH"),TONGHOP!$Y418,"")</f>
        <v/>
      </c>
      <c r="L418" s="138" t="str">
        <f>IF(AND(TONGHOP!$O418="KTHP",TONGHOP!$P418="TH"),TONGHOP!$Z418,"")</f>
        <v/>
      </c>
      <c r="M418" s="139" t="str">
        <f>IF(AND(TONGHOP!$O418="ThiTN",OR(TONGHOP!$P418="LT",TONGHOP!$P418="TN"),TONGHOP!$X418&lt;&gt;""),TONGHOP!$X418,"")</f>
        <v/>
      </c>
      <c r="N418" s="139" t="str">
        <f>IF(AND(TONGHOP!$O418="ThiTN",OR(TONGHOP!$P418="LT",TONGHOP!$P418="TN"),TONGHOP!$Y418&lt;&gt;""),TONGHOP!$Y418,"")</f>
        <v/>
      </c>
      <c r="O418" s="139" t="str">
        <f>IF(AND(TONGHOP!$O418="ThiTN",OR(TONGHOP!$P418="LT",TONGHOP!$P418="TN"),TONGHOP!$Z418&lt;&gt;""),TONGHOP!$Z418,"")</f>
        <v/>
      </c>
      <c r="P418" s="139" t="str">
        <f>IF(AND(TONGHOP!$O418="ThiTN",TONGHOP!$P418="VĐ",TONGHOP!$X418&lt;&gt;""),TONGHOP!$X418,"")</f>
        <v/>
      </c>
      <c r="Q418" s="139" t="str">
        <f>IF(AND(TONGHOP!$O418="ThiTN",TONGHOP!$P418="VĐ",TONGHOP!$Y418&lt;&gt;""),TONGHOP!$Y418,"")</f>
        <v/>
      </c>
      <c r="R418" s="139" t="str">
        <f>IF(AND(TONGHOP!$O418="ThiTN",TONGHOP!$P418="VĐ",TONGHOP!$Z418&lt;&gt;""),TONGHOP!$Z418,"")</f>
        <v/>
      </c>
      <c r="S418" s="137" t="str">
        <f>IF(AND(TONGHOP!$O418="ThiTN",TONGHOP!$P418="TH",TONGHOP!$X418&lt;&gt;""),TONGHOP!$X418,"")</f>
        <v/>
      </c>
      <c r="T418" s="137" t="str">
        <f>IF(AND(TONGHOP!$O418="ThiTN",TONGHOP!$P418="TH",TONGHOP!$Y418&lt;&gt;""),TONGHOP!$Y418,"")</f>
        <v/>
      </c>
      <c r="U418" s="137" t="str">
        <f>IF(AND(TONGHOP!$O418="ThiTN",TONGHOP!$P418="TH",TONGHOP!$Z418&lt;&gt;""),TONGHOP!$Z418,"")</f>
        <v/>
      </c>
    </row>
    <row r="419" spans="1:21">
      <c r="A419" s="139" t="str">
        <f>IF(AND(TONGHOP!$O419="KTHP",OR(TONGHOP!$P419="LT",TONGHOP!$P419="TN"),TONGHOP!$X419&lt;&gt;""),TONGHOP!$X419,"")</f>
        <v>Nguyễn Thanh Tú</v>
      </c>
      <c r="B419" s="139" t="str">
        <f>IF(AND(TONGHOP!$O419="KTHP",OR(TONGHOP!$P419="LT",TONGHOP!$P419="TN"),TONGHOP!$Y419&lt;&gt;""),TONGHOP!$Y419,"")</f>
        <v>Nguyễn Văn Đông</v>
      </c>
      <c r="C419" s="139">
        <f>IF(AND(TONGHOP!$O419="KTHP",OR(TONGHOP!$P419="LT",TONGHOP!$P419="TN"),TONGHOP!$Z419&lt;&gt;""),TONGHOP!$Z419,"")</f>
        <v>34</v>
      </c>
      <c r="D419" s="139" t="str">
        <f>IF(AND(TONGHOP!$O419="KTHP",TONGHOP!$P419="VĐ"),TONGHOP!$X419,"")</f>
        <v/>
      </c>
      <c r="E419" s="138" t="str">
        <f>IF(AND(TONGHOP!$O419="KTHP",TONGHOP!$P419="VĐ"),TONGHOP!$Y419,"")</f>
        <v/>
      </c>
      <c r="F419" s="138" t="str">
        <f>IF(AND(TONGHOP!$O419="KTHP",TONGHOP!$P419="VĐ"),TONGHOP!$Z419,"")</f>
        <v/>
      </c>
      <c r="G419" s="139" t="str">
        <f>IF(AND(TONGHOP!$O419="KTHP",TONGHOP!$P419="TL"),TONGHOP!$X419,"")</f>
        <v/>
      </c>
      <c r="H419" s="138" t="str">
        <f>IF(AND(TONGHOP!$O419="KTHP",TONGHOP!$P419="TL"),TONGHOP!$Y419,"")</f>
        <v/>
      </c>
      <c r="I419" s="138" t="str">
        <f>IF(AND(TONGHOP!$O419="KTHP",TONGHOP!$P419="TL"),TONGHOP!$Z419,"")</f>
        <v/>
      </c>
      <c r="J419" s="139" t="str">
        <f>IF(AND(TONGHOP!$O419="KTHP",TONGHOP!$P419="TH"),TONGHOP!$X419,"")</f>
        <v/>
      </c>
      <c r="K419" s="138" t="str">
        <f>IF(AND(TONGHOP!$O419="KTHP",TONGHOP!$P419="TH"),TONGHOP!$Y419,"")</f>
        <v/>
      </c>
      <c r="L419" s="138" t="str">
        <f>IF(AND(TONGHOP!$O419="KTHP",TONGHOP!$P419="TH"),TONGHOP!$Z419,"")</f>
        <v/>
      </c>
      <c r="M419" s="139" t="str">
        <f>IF(AND(TONGHOP!$O419="ThiTN",OR(TONGHOP!$P419="LT",TONGHOP!$P419="TN"),TONGHOP!$X419&lt;&gt;""),TONGHOP!$X419,"")</f>
        <v/>
      </c>
      <c r="N419" s="139" t="str">
        <f>IF(AND(TONGHOP!$O419="ThiTN",OR(TONGHOP!$P419="LT",TONGHOP!$P419="TN"),TONGHOP!$Y419&lt;&gt;""),TONGHOP!$Y419,"")</f>
        <v/>
      </c>
      <c r="O419" s="139" t="str">
        <f>IF(AND(TONGHOP!$O419="ThiTN",OR(TONGHOP!$P419="LT",TONGHOP!$P419="TN"),TONGHOP!$Z419&lt;&gt;""),TONGHOP!$Z419,"")</f>
        <v/>
      </c>
      <c r="P419" s="139" t="str">
        <f>IF(AND(TONGHOP!$O419="ThiTN",TONGHOP!$P419="VĐ",TONGHOP!$X419&lt;&gt;""),TONGHOP!$X419,"")</f>
        <v/>
      </c>
      <c r="Q419" s="139" t="str">
        <f>IF(AND(TONGHOP!$O419="ThiTN",TONGHOP!$P419="VĐ",TONGHOP!$Y419&lt;&gt;""),TONGHOP!$Y419,"")</f>
        <v/>
      </c>
      <c r="R419" s="139" t="str">
        <f>IF(AND(TONGHOP!$O419="ThiTN",TONGHOP!$P419="VĐ",TONGHOP!$Z419&lt;&gt;""),TONGHOP!$Z419,"")</f>
        <v/>
      </c>
      <c r="S419" s="137" t="str">
        <f>IF(AND(TONGHOP!$O419="ThiTN",TONGHOP!$P419="TH",TONGHOP!$X419&lt;&gt;""),TONGHOP!$X419,"")</f>
        <v/>
      </c>
      <c r="T419" s="137" t="str">
        <f>IF(AND(TONGHOP!$O419="ThiTN",TONGHOP!$P419="TH",TONGHOP!$Y419&lt;&gt;""),TONGHOP!$Y419,"")</f>
        <v/>
      </c>
      <c r="U419" s="137" t="str">
        <f>IF(AND(TONGHOP!$O419="ThiTN",TONGHOP!$P419="TH",TONGHOP!$Z419&lt;&gt;""),TONGHOP!$Z419,"")</f>
        <v/>
      </c>
    </row>
    <row r="420" spans="1:21">
      <c r="A420" s="139" t="str">
        <f>IF(AND(TONGHOP!$O420="KTHP",OR(TONGHOP!$P420="LT",TONGHOP!$P420="TN"),TONGHOP!$X420&lt;&gt;""),TONGHOP!$X420,"")</f>
        <v>Nguyễn Thanh Tú</v>
      </c>
      <c r="B420" s="139" t="str">
        <f>IF(AND(TONGHOP!$O420="KTHP",OR(TONGHOP!$P420="LT",TONGHOP!$P420="TN"),TONGHOP!$Y420&lt;&gt;""),TONGHOP!$Y420,"")</f>
        <v>Nguyễn Văn Đông</v>
      </c>
      <c r="C420" s="139">
        <f>IF(AND(TONGHOP!$O420="KTHP",OR(TONGHOP!$P420="LT",TONGHOP!$P420="TN"),TONGHOP!$Z420&lt;&gt;""),TONGHOP!$Z420,"")</f>
        <v>32</v>
      </c>
      <c r="D420" s="139" t="str">
        <f>IF(AND(TONGHOP!$O420="KTHP",TONGHOP!$P420="VĐ"),TONGHOP!$X420,"")</f>
        <v/>
      </c>
      <c r="E420" s="138" t="str">
        <f>IF(AND(TONGHOP!$O420="KTHP",TONGHOP!$P420="VĐ"),TONGHOP!$Y420,"")</f>
        <v/>
      </c>
      <c r="F420" s="138" t="str">
        <f>IF(AND(TONGHOP!$O420="KTHP",TONGHOP!$P420="VĐ"),TONGHOP!$Z420,"")</f>
        <v/>
      </c>
      <c r="G420" s="139" t="str">
        <f>IF(AND(TONGHOP!$O420="KTHP",TONGHOP!$P420="TL"),TONGHOP!$X420,"")</f>
        <v/>
      </c>
      <c r="H420" s="138" t="str">
        <f>IF(AND(TONGHOP!$O420="KTHP",TONGHOP!$P420="TL"),TONGHOP!$Y420,"")</f>
        <v/>
      </c>
      <c r="I420" s="138" t="str">
        <f>IF(AND(TONGHOP!$O420="KTHP",TONGHOP!$P420="TL"),TONGHOP!$Z420,"")</f>
        <v/>
      </c>
      <c r="J420" s="139" t="str">
        <f>IF(AND(TONGHOP!$O420="KTHP",TONGHOP!$P420="TH"),TONGHOP!$X420,"")</f>
        <v/>
      </c>
      <c r="K420" s="138" t="str">
        <f>IF(AND(TONGHOP!$O420="KTHP",TONGHOP!$P420="TH"),TONGHOP!$Y420,"")</f>
        <v/>
      </c>
      <c r="L420" s="138" t="str">
        <f>IF(AND(TONGHOP!$O420="KTHP",TONGHOP!$P420="TH"),TONGHOP!$Z420,"")</f>
        <v/>
      </c>
      <c r="M420" s="139" t="str">
        <f>IF(AND(TONGHOP!$O420="ThiTN",OR(TONGHOP!$P420="LT",TONGHOP!$P420="TN"),TONGHOP!$X420&lt;&gt;""),TONGHOP!$X420,"")</f>
        <v/>
      </c>
      <c r="N420" s="139" t="str">
        <f>IF(AND(TONGHOP!$O420="ThiTN",OR(TONGHOP!$P420="LT",TONGHOP!$P420="TN"),TONGHOP!$Y420&lt;&gt;""),TONGHOP!$Y420,"")</f>
        <v/>
      </c>
      <c r="O420" s="139" t="str">
        <f>IF(AND(TONGHOP!$O420="ThiTN",OR(TONGHOP!$P420="LT",TONGHOP!$P420="TN"),TONGHOP!$Z420&lt;&gt;""),TONGHOP!$Z420,"")</f>
        <v/>
      </c>
      <c r="P420" s="139" t="str">
        <f>IF(AND(TONGHOP!$O420="ThiTN",TONGHOP!$P420="VĐ",TONGHOP!$X420&lt;&gt;""),TONGHOP!$X420,"")</f>
        <v/>
      </c>
      <c r="Q420" s="139" t="str">
        <f>IF(AND(TONGHOP!$O420="ThiTN",TONGHOP!$P420="VĐ",TONGHOP!$Y420&lt;&gt;""),TONGHOP!$Y420,"")</f>
        <v/>
      </c>
      <c r="R420" s="139" t="str">
        <f>IF(AND(TONGHOP!$O420="ThiTN",TONGHOP!$P420="VĐ",TONGHOP!$Z420&lt;&gt;""),TONGHOP!$Z420,"")</f>
        <v/>
      </c>
      <c r="S420" s="137" t="str">
        <f>IF(AND(TONGHOP!$O420="ThiTN",TONGHOP!$P420="TH",TONGHOP!$X420&lt;&gt;""),TONGHOP!$X420,"")</f>
        <v/>
      </c>
      <c r="T420" s="137" t="str">
        <f>IF(AND(TONGHOP!$O420="ThiTN",TONGHOP!$P420="TH",TONGHOP!$Y420&lt;&gt;""),TONGHOP!$Y420,"")</f>
        <v/>
      </c>
      <c r="U420" s="137" t="str">
        <f>IF(AND(TONGHOP!$O420="ThiTN",TONGHOP!$P420="TH",TONGHOP!$Z420&lt;&gt;""),TONGHOP!$Z420,"")</f>
        <v/>
      </c>
    </row>
    <row r="421" spans="1:21">
      <c r="A421" s="139" t="str">
        <f>IF(AND(TONGHOP!$O421="KTHP",OR(TONGHOP!$P421="LT",TONGHOP!$P421="TN"),TONGHOP!$X421&lt;&gt;""),TONGHOP!$X421,"")</f>
        <v>Trần Thị Ánh Tuyết</v>
      </c>
      <c r="B421" s="139" t="str">
        <f>IF(AND(TONGHOP!$O421="KTHP",OR(TONGHOP!$P421="LT",TONGHOP!$P421="TN"),TONGHOP!$Y421&lt;&gt;""),TONGHOP!$Y421,"")</f>
        <v>Đặng Thị Kiến Trúc</v>
      </c>
      <c r="C421" s="139">
        <f>IF(AND(TONGHOP!$O421="KTHP",OR(TONGHOP!$P421="LT",TONGHOP!$P421="TN"),TONGHOP!$Z421&lt;&gt;""),TONGHOP!$Z421,"")</f>
        <v>32</v>
      </c>
      <c r="D421" s="139" t="str">
        <f>IF(AND(TONGHOP!$O421="KTHP",TONGHOP!$P421="VĐ"),TONGHOP!$X421,"")</f>
        <v/>
      </c>
      <c r="E421" s="138" t="str">
        <f>IF(AND(TONGHOP!$O421="KTHP",TONGHOP!$P421="VĐ"),TONGHOP!$Y421,"")</f>
        <v/>
      </c>
      <c r="F421" s="138" t="str">
        <f>IF(AND(TONGHOP!$O421="KTHP",TONGHOP!$P421="VĐ"),TONGHOP!$Z421,"")</f>
        <v/>
      </c>
      <c r="G421" s="139" t="str">
        <f>IF(AND(TONGHOP!$O421="KTHP",TONGHOP!$P421="TL"),TONGHOP!$X421,"")</f>
        <v/>
      </c>
      <c r="H421" s="138" t="str">
        <f>IF(AND(TONGHOP!$O421="KTHP",TONGHOP!$P421="TL"),TONGHOP!$Y421,"")</f>
        <v/>
      </c>
      <c r="I421" s="138" t="str">
        <f>IF(AND(TONGHOP!$O421="KTHP",TONGHOP!$P421="TL"),TONGHOP!$Z421,"")</f>
        <v/>
      </c>
      <c r="J421" s="139" t="str">
        <f>IF(AND(TONGHOP!$O421="KTHP",TONGHOP!$P421="TH"),TONGHOP!$X421,"")</f>
        <v/>
      </c>
      <c r="K421" s="138" t="str">
        <f>IF(AND(TONGHOP!$O421="KTHP",TONGHOP!$P421="TH"),TONGHOP!$Y421,"")</f>
        <v/>
      </c>
      <c r="L421" s="138" t="str">
        <f>IF(AND(TONGHOP!$O421="KTHP",TONGHOP!$P421="TH"),TONGHOP!$Z421,"")</f>
        <v/>
      </c>
      <c r="M421" s="139" t="str">
        <f>IF(AND(TONGHOP!$O421="ThiTN",OR(TONGHOP!$P421="LT",TONGHOP!$P421="TN"),TONGHOP!$X421&lt;&gt;""),TONGHOP!$X421,"")</f>
        <v/>
      </c>
      <c r="N421" s="139" t="str">
        <f>IF(AND(TONGHOP!$O421="ThiTN",OR(TONGHOP!$P421="LT",TONGHOP!$P421="TN"),TONGHOP!$Y421&lt;&gt;""),TONGHOP!$Y421,"")</f>
        <v/>
      </c>
      <c r="O421" s="139" t="str">
        <f>IF(AND(TONGHOP!$O421="ThiTN",OR(TONGHOP!$P421="LT",TONGHOP!$P421="TN"),TONGHOP!$Z421&lt;&gt;""),TONGHOP!$Z421,"")</f>
        <v/>
      </c>
      <c r="P421" s="139" t="str">
        <f>IF(AND(TONGHOP!$O421="ThiTN",TONGHOP!$P421="VĐ",TONGHOP!$X421&lt;&gt;""),TONGHOP!$X421,"")</f>
        <v/>
      </c>
      <c r="Q421" s="139" t="str">
        <f>IF(AND(TONGHOP!$O421="ThiTN",TONGHOP!$P421="VĐ",TONGHOP!$Y421&lt;&gt;""),TONGHOP!$Y421,"")</f>
        <v/>
      </c>
      <c r="R421" s="139" t="str">
        <f>IF(AND(TONGHOP!$O421="ThiTN",TONGHOP!$P421="VĐ",TONGHOP!$Z421&lt;&gt;""),TONGHOP!$Z421,"")</f>
        <v/>
      </c>
      <c r="S421" s="137" t="str">
        <f>IF(AND(TONGHOP!$O421="ThiTN",TONGHOP!$P421="TH",TONGHOP!$X421&lt;&gt;""),TONGHOP!$X421,"")</f>
        <v/>
      </c>
      <c r="T421" s="137" t="str">
        <f>IF(AND(TONGHOP!$O421="ThiTN",TONGHOP!$P421="TH",TONGHOP!$Y421&lt;&gt;""),TONGHOP!$Y421,"")</f>
        <v/>
      </c>
      <c r="U421" s="137" t="str">
        <f>IF(AND(TONGHOP!$O421="ThiTN",TONGHOP!$P421="TH",TONGHOP!$Z421&lt;&gt;""),TONGHOP!$Z421,"")</f>
        <v/>
      </c>
    </row>
    <row r="422" spans="1:21">
      <c r="A422" s="139" t="str">
        <f>IF(AND(TONGHOP!$O422="KTHP",OR(TONGHOP!$P422="LT",TONGHOP!$P422="TN"),TONGHOP!$X422&lt;&gt;""),TONGHOP!$X422,"")</f>
        <v>Trần Thị Ánh Tuyết</v>
      </c>
      <c r="B422" s="139" t="str">
        <f>IF(AND(TONGHOP!$O422="KTHP",OR(TONGHOP!$P422="LT",TONGHOP!$P422="TN"),TONGHOP!$Y422&lt;&gt;""),TONGHOP!$Y422,"")</f>
        <v>Đặng Thị Kiến Trúc</v>
      </c>
      <c r="C422" s="139">
        <f>IF(AND(TONGHOP!$O422="KTHP",OR(TONGHOP!$P422="LT",TONGHOP!$P422="TN"),TONGHOP!$Z422&lt;&gt;""),TONGHOP!$Z422,"")</f>
        <v>32</v>
      </c>
      <c r="D422" s="139" t="str">
        <f>IF(AND(TONGHOP!$O422="KTHP",TONGHOP!$P422="VĐ"),TONGHOP!$X422,"")</f>
        <v/>
      </c>
      <c r="E422" s="138" t="str">
        <f>IF(AND(TONGHOP!$O422="KTHP",TONGHOP!$P422="VĐ"),TONGHOP!$Y422,"")</f>
        <v/>
      </c>
      <c r="F422" s="138" t="str">
        <f>IF(AND(TONGHOP!$O422="KTHP",TONGHOP!$P422="VĐ"),TONGHOP!$Z422,"")</f>
        <v/>
      </c>
      <c r="G422" s="139" t="str">
        <f>IF(AND(TONGHOP!$O422="KTHP",TONGHOP!$P422="TL"),TONGHOP!$X422,"")</f>
        <v/>
      </c>
      <c r="H422" s="138" t="str">
        <f>IF(AND(TONGHOP!$O422="KTHP",TONGHOP!$P422="TL"),TONGHOP!$Y422,"")</f>
        <v/>
      </c>
      <c r="I422" s="138" t="str">
        <f>IF(AND(TONGHOP!$O422="KTHP",TONGHOP!$P422="TL"),TONGHOP!$Z422,"")</f>
        <v/>
      </c>
      <c r="J422" s="139" t="str">
        <f>IF(AND(TONGHOP!$O422="KTHP",TONGHOP!$P422="TH"),TONGHOP!$X422,"")</f>
        <v/>
      </c>
      <c r="K422" s="138" t="str">
        <f>IF(AND(TONGHOP!$O422="KTHP",TONGHOP!$P422="TH"),TONGHOP!$Y422,"")</f>
        <v/>
      </c>
      <c r="L422" s="138" t="str">
        <f>IF(AND(TONGHOP!$O422="KTHP",TONGHOP!$P422="TH"),TONGHOP!$Z422,"")</f>
        <v/>
      </c>
      <c r="M422" s="139" t="str">
        <f>IF(AND(TONGHOP!$O422="ThiTN",OR(TONGHOP!$P422="LT",TONGHOP!$P422="TN"),TONGHOP!$X422&lt;&gt;""),TONGHOP!$X422,"")</f>
        <v/>
      </c>
      <c r="N422" s="139" t="str">
        <f>IF(AND(TONGHOP!$O422="ThiTN",OR(TONGHOP!$P422="LT",TONGHOP!$P422="TN"),TONGHOP!$Y422&lt;&gt;""),TONGHOP!$Y422,"")</f>
        <v/>
      </c>
      <c r="O422" s="139" t="str">
        <f>IF(AND(TONGHOP!$O422="ThiTN",OR(TONGHOP!$P422="LT",TONGHOP!$P422="TN"),TONGHOP!$Z422&lt;&gt;""),TONGHOP!$Z422,"")</f>
        <v/>
      </c>
      <c r="P422" s="139" t="str">
        <f>IF(AND(TONGHOP!$O422="ThiTN",TONGHOP!$P422="VĐ",TONGHOP!$X422&lt;&gt;""),TONGHOP!$X422,"")</f>
        <v/>
      </c>
      <c r="Q422" s="139" t="str">
        <f>IF(AND(TONGHOP!$O422="ThiTN",TONGHOP!$P422="VĐ",TONGHOP!$Y422&lt;&gt;""),TONGHOP!$Y422,"")</f>
        <v/>
      </c>
      <c r="R422" s="139" t="str">
        <f>IF(AND(TONGHOP!$O422="ThiTN",TONGHOP!$P422="VĐ",TONGHOP!$Z422&lt;&gt;""),TONGHOP!$Z422,"")</f>
        <v/>
      </c>
      <c r="S422" s="137" t="str">
        <f>IF(AND(TONGHOP!$O422="ThiTN",TONGHOP!$P422="TH",TONGHOP!$X422&lt;&gt;""),TONGHOP!$X422,"")</f>
        <v/>
      </c>
      <c r="T422" s="137" t="str">
        <f>IF(AND(TONGHOP!$O422="ThiTN",TONGHOP!$P422="TH",TONGHOP!$Y422&lt;&gt;""),TONGHOP!$Y422,"")</f>
        <v/>
      </c>
      <c r="U422" s="137" t="str">
        <f>IF(AND(TONGHOP!$O422="ThiTN",TONGHOP!$P422="TH",TONGHOP!$Z422&lt;&gt;""),TONGHOP!$Z422,"")</f>
        <v/>
      </c>
    </row>
    <row r="423" spans="1:21">
      <c r="A423" s="139" t="str">
        <f>IF(AND(TONGHOP!$O423="KTHP",OR(TONGHOP!$P423="LT",TONGHOP!$P423="TN"),TONGHOP!$X423&lt;&gt;""),TONGHOP!$X423,"")</f>
        <v>Nguyễn Thanh Tú</v>
      </c>
      <c r="B423" s="139" t="str">
        <f>IF(AND(TONGHOP!$O423="KTHP",OR(TONGHOP!$P423="LT",TONGHOP!$P423="TN"),TONGHOP!$Y423&lt;&gt;""),TONGHOP!$Y423,"")</f>
        <v>Nguyễn Văn Đông</v>
      </c>
      <c r="C423" s="139">
        <f>IF(AND(TONGHOP!$O423="KTHP",OR(TONGHOP!$P423="LT",TONGHOP!$P423="TN"),TONGHOP!$Z423&lt;&gt;""),TONGHOP!$Z423,"")</f>
        <v>30</v>
      </c>
      <c r="D423" s="139" t="str">
        <f>IF(AND(TONGHOP!$O423="KTHP",TONGHOP!$P423="VĐ"),TONGHOP!$X423,"")</f>
        <v/>
      </c>
      <c r="E423" s="138" t="str">
        <f>IF(AND(TONGHOP!$O423="KTHP",TONGHOP!$P423="VĐ"),TONGHOP!$Y423,"")</f>
        <v/>
      </c>
      <c r="F423" s="138" t="str">
        <f>IF(AND(TONGHOP!$O423="KTHP",TONGHOP!$P423="VĐ"),TONGHOP!$Z423,"")</f>
        <v/>
      </c>
      <c r="G423" s="139" t="str">
        <f>IF(AND(TONGHOP!$O423="KTHP",TONGHOP!$P423="TL"),TONGHOP!$X423,"")</f>
        <v/>
      </c>
      <c r="H423" s="138" t="str">
        <f>IF(AND(TONGHOP!$O423="KTHP",TONGHOP!$P423="TL"),TONGHOP!$Y423,"")</f>
        <v/>
      </c>
      <c r="I423" s="138" t="str">
        <f>IF(AND(TONGHOP!$O423="KTHP",TONGHOP!$P423="TL"),TONGHOP!$Z423,"")</f>
        <v/>
      </c>
      <c r="J423" s="139" t="str">
        <f>IF(AND(TONGHOP!$O423="KTHP",TONGHOP!$P423="TH"),TONGHOP!$X423,"")</f>
        <v/>
      </c>
      <c r="K423" s="138" t="str">
        <f>IF(AND(TONGHOP!$O423="KTHP",TONGHOP!$P423="TH"),TONGHOP!$Y423,"")</f>
        <v/>
      </c>
      <c r="L423" s="138" t="str">
        <f>IF(AND(TONGHOP!$O423="KTHP",TONGHOP!$P423="TH"),TONGHOP!$Z423,"")</f>
        <v/>
      </c>
      <c r="M423" s="139" t="str">
        <f>IF(AND(TONGHOP!$O423="ThiTN",OR(TONGHOP!$P423="LT",TONGHOP!$P423="TN"),TONGHOP!$X423&lt;&gt;""),TONGHOP!$X423,"")</f>
        <v/>
      </c>
      <c r="N423" s="139" t="str">
        <f>IF(AND(TONGHOP!$O423="ThiTN",OR(TONGHOP!$P423="LT",TONGHOP!$P423="TN"),TONGHOP!$Y423&lt;&gt;""),TONGHOP!$Y423,"")</f>
        <v/>
      </c>
      <c r="O423" s="139" t="str">
        <f>IF(AND(TONGHOP!$O423="ThiTN",OR(TONGHOP!$P423="LT",TONGHOP!$P423="TN"),TONGHOP!$Z423&lt;&gt;""),TONGHOP!$Z423,"")</f>
        <v/>
      </c>
      <c r="P423" s="139" t="str">
        <f>IF(AND(TONGHOP!$O423="ThiTN",TONGHOP!$P423="VĐ",TONGHOP!$X423&lt;&gt;""),TONGHOP!$X423,"")</f>
        <v/>
      </c>
      <c r="Q423" s="139" t="str">
        <f>IF(AND(TONGHOP!$O423="ThiTN",TONGHOP!$P423="VĐ",TONGHOP!$Y423&lt;&gt;""),TONGHOP!$Y423,"")</f>
        <v/>
      </c>
      <c r="R423" s="139" t="str">
        <f>IF(AND(TONGHOP!$O423="ThiTN",TONGHOP!$P423="VĐ",TONGHOP!$Z423&lt;&gt;""),TONGHOP!$Z423,"")</f>
        <v/>
      </c>
      <c r="S423" s="137" t="str">
        <f>IF(AND(TONGHOP!$O423="ThiTN",TONGHOP!$P423="TH",TONGHOP!$X423&lt;&gt;""),TONGHOP!$X423,"")</f>
        <v/>
      </c>
      <c r="T423" s="137" t="str">
        <f>IF(AND(TONGHOP!$O423="ThiTN",TONGHOP!$P423="TH",TONGHOP!$Y423&lt;&gt;""),TONGHOP!$Y423,"")</f>
        <v/>
      </c>
      <c r="U423" s="137" t="str">
        <f>IF(AND(TONGHOP!$O423="ThiTN",TONGHOP!$P423="TH",TONGHOP!$Z423&lt;&gt;""),TONGHOP!$Z423,"")</f>
        <v/>
      </c>
    </row>
    <row r="424" spans="1:21">
      <c r="A424" s="139" t="str">
        <f>IF(AND(TONGHOP!$O424="KTHP",OR(TONGHOP!$P424="LT",TONGHOP!$P424="TN"),TONGHOP!$X424&lt;&gt;""),TONGHOP!$X424,"")</f>
        <v>Nguyễn Thanh Tú</v>
      </c>
      <c r="B424" s="139" t="str">
        <f>IF(AND(TONGHOP!$O424="KTHP",OR(TONGHOP!$P424="LT",TONGHOP!$P424="TN"),TONGHOP!$Y424&lt;&gt;""),TONGHOP!$Y424,"")</f>
        <v>Nguyễn Văn Đông</v>
      </c>
      <c r="C424" s="139">
        <f>IF(AND(TONGHOP!$O424="KTHP",OR(TONGHOP!$P424="LT",TONGHOP!$P424="TN"),TONGHOP!$Z424&lt;&gt;""),TONGHOP!$Z424,"")</f>
        <v>34</v>
      </c>
      <c r="D424" s="139" t="str">
        <f>IF(AND(TONGHOP!$O424="KTHP",TONGHOP!$P424="VĐ"),TONGHOP!$X424,"")</f>
        <v/>
      </c>
      <c r="E424" s="138" t="str">
        <f>IF(AND(TONGHOP!$O424="KTHP",TONGHOP!$P424="VĐ"),TONGHOP!$Y424,"")</f>
        <v/>
      </c>
      <c r="F424" s="138" t="str">
        <f>IF(AND(TONGHOP!$O424="KTHP",TONGHOP!$P424="VĐ"),TONGHOP!$Z424,"")</f>
        <v/>
      </c>
      <c r="G424" s="139" t="str">
        <f>IF(AND(TONGHOP!$O424="KTHP",TONGHOP!$P424="TL"),TONGHOP!$X424,"")</f>
        <v/>
      </c>
      <c r="H424" s="138" t="str">
        <f>IF(AND(TONGHOP!$O424="KTHP",TONGHOP!$P424="TL"),TONGHOP!$Y424,"")</f>
        <v/>
      </c>
      <c r="I424" s="138" t="str">
        <f>IF(AND(TONGHOP!$O424="KTHP",TONGHOP!$P424="TL"),TONGHOP!$Z424,"")</f>
        <v/>
      </c>
      <c r="J424" s="139" t="str">
        <f>IF(AND(TONGHOP!$O424="KTHP",TONGHOP!$P424="TH"),TONGHOP!$X424,"")</f>
        <v/>
      </c>
      <c r="K424" s="138" t="str">
        <f>IF(AND(TONGHOP!$O424="KTHP",TONGHOP!$P424="TH"),TONGHOP!$Y424,"")</f>
        <v/>
      </c>
      <c r="L424" s="138" t="str">
        <f>IF(AND(TONGHOP!$O424="KTHP",TONGHOP!$P424="TH"),TONGHOP!$Z424,"")</f>
        <v/>
      </c>
      <c r="M424" s="139" t="str">
        <f>IF(AND(TONGHOP!$O424="ThiTN",OR(TONGHOP!$P424="LT",TONGHOP!$P424="TN"),TONGHOP!$X424&lt;&gt;""),TONGHOP!$X424,"")</f>
        <v/>
      </c>
      <c r="N424" s="139" t="str">
        <f>IF(AND(TONGHOP!$O424="ThiTN",OR(TONGHOP!$P424="LT",TONGHOP!$P424="TN"),TONGHOP!$Y424&lt;&gt;""),TONGHOP!$Y424,"")</f>
        <v/>
      </c>
      <c r="O424" s="139" t="str">
        <f>IF(AND(TONGHOP!$O424="ThiTN",OR(TONGHOP!$P424="LT",TONGHOP!$P424="TN"),TONGHOP!$Z424&lt;&gt;""),TONGHOP!$Z424,"")</f>
        <v/>
      </c>
      <c r="P424" s="139" t="str">
        <f>IF(AND(TONGHOP!$O424="ThiTN",TONGHOP!$P424="VĐ",TONGHOP!$X424&lt;&gt;""),TONGHOP!$X424,"")</f>
        <v/>
      </c>
      <c r="Q424" s="139" t="str">
        <f>IF(AND(TONGHOP!$O424="ThiTN",TONGHOP!$P424="VĐ",TONGHOP!$Y424&lt;&gt;""),TONGHOP!$Y424,"")</f>
        <v/>
      </c>
      <c r="R424" s="139" t="str">
        <f>IF(AND(TONGHOP!$O424="ThiTN",TONGHOP!$P424="VĐ",TONGHOP!$Z424&lt;&gt;""),TONGHOP!$Z424,"")</f>
        <v/>
      </c>
      <c r="S424" s="137" t="str">
        <f>IF(AND(TONGHOP!$O424="ThiTN",TONGHOP!$P424="TH",TONGHOP!$X424&lt;&gt;""),TONGHOP!$X424,"")</f>
        <v/>
      </c>
      <c r="T424" s="137" t="str">
        <f>IF(AND(TONGHOP!$O424="ThiTN",TONGHOP!$P424="TH",TONGHOP!$Y424&lt;&gt;""),TONGHOP!$Y424,"")</f>
        <v/>
      </c>
      <c r="U424" s="137" t="str">
        <f>IF(AND(TONGHOP!$O424="ThiTN",TONGHOP!$P424="TH",TONGHOP!$Z424&lt;&gt;""),TONGHOP!$Z424,"")</f>
        <v/>
      </c>
    </row>
    <row r="425" spans="1:21">
      <c r="A425" s="139" t="str">
        <f>IF(AND(TONGHOP!$O425="KTHP",OR(TONGHOP!$P425="LT",TONGHOP!$P425="TN"),TONGHOP!$X425&lt;&gt;""),TONGHOP!$X425,"")</f>
        <v>Nguyễn Thanh Tú</v>
      </c>
      <c r="B425" s="139" t="str">
        <f>IF(AND(TONGHOP!$O425="KTHP",OR(TONGHOP!$P425="LT",TONGHOP!$P425="TN"),TONGHOP!$Y425&lt;&gt;""),TONGHOP!$Y425,"")</f>
        <v>Nguyễn Văn Đông</v>
      </c>
      <c r="C425" s="139">
        <f>IF(AND(TONGHOP!$O425="KTHP",OR(TONGHOP!$P425="LT",TONGHOP!$P425="TN"),TONGHOP!$Z425&lt;&gt;""),TONGHOP!$Z425,"")</f>
        <v>32</v>
      </c>
      <c r="D425" s="139" t="str">
        <f>IF(AND(TONGHOP!$O425="KTHP",TONGHOP!$P425="VĐ"),TONGHOP!$X425,"")</f>
        <v/>
      </c>
      <c r="E425" s="138" t="str">
        <f>IF(AND(TONGHOP!$O425="KTHP",TONGHOP!$P425="VĐ"),TONGHOP!$Y425,"")</f>
        <v/>
      </c>
      <c r="F425" s="138" t="str">
        <f>IF(AND(TONGHOP!$O425="KTHP",TONGHOP!$P425="VĐ"),TONGHOP!$Z425,"")</f>
        <v/>
      </c>
      <c r="G425" s="139" t="str">
        <f>IF(AND(TONGHOP!$O425="KTHP",TONGHOP!$P425="TL"),TONGHOP!$X425,"")</f>
        <v/>
      </c>
      <c r="H425" s="138" t="str">
        <f>IF(AND(TONGHOP!$O425="KTHP",TONGHOP!$P425="TL"),TONGHOP!$Y425,"")</f>
        <v/>
      </c>
      <c r="I425" s="138" t="str">
        <f>IF(AND(TONGHOP!$O425="KTHP",TONGHOP!$P425="TL"),TONGHOP!$Z425,"")</f>
        <v/>
      </c>
      <c r="J425" s="139" t="str">
        <f>IF(AND(TONGHOP!$O425="KTHP",TONGHOP!$P425="TH"),TONGHOP!$X425,"")</f>
        <v/>
      </c>
      <c r="K425" s="138" t="str">
        <f>IF(AND(TONGHOP!$O425="KTHP",TONGHOP!$P425="TH"),TONGHOP!$Y425,"")</f>
        <v/>
      </c>
      <c r="L425" s="138" t="str">
        <f>IF(AND(TONGHOP!$O425="KTHP",TONGHOP!$P425="TH"),TONGHOP!$Z425,"")</f>
        <v/>
      </c>
      <c r="M425" s="139" t="str">
        <f>IF(AND(TONGHOP!$O425="ThiTN",OR(TONGHOP!$P425="LT",TONGHOP!$P425="TN"),TONGHOP!$X425&lt;&gt;""),TONGHOP!$X425,"")</f>
        <v/>
      </c>
      <c r="N425" s="139" t="str">
        <f>IF(AND(TONGHOP!$O425="ThiTN",OR(TONGHOP!$P425="LT",TONGHOP!$P425="TN"),TONGHOP!$Y425&lt;&gt;""),TONGHOP!$Y425,"")</f>
        <v/>
      </c>
      <c r="O425" s="139" t="str">
        <f>IF(AND(TONGHOP!$O425="ThiTN",OR(TONGHOP!$P425="LT",TONGHOP!$P425="TN"),TONGHOP!$Z425&lt;&gt;""),TONGHOP!$Z425,"")</f>
        <v/>
      </c>
      <c r="P425" s="139" t="str">
        <f>IF(AND(TONGHOP!$O425="ThiTN",TONGHOP!$P425="VĐ",TONGHOP!$X425&lt;&gt;""),TONGHOP!$X425,"")</f>
        <v/>
      </c>
      <c r="Q425" s="139" t="str">
        <f>IF(AND(TONGHOP!$O425="ThiTN",TONGHOP!$P425="VĐ",TONGHOP!$Y425&lt;&gt;""),TONGHOP!$Y425,"")</f>
        <v/>
      </c>
      <c r="R425" s="139" t="str">
        <f>IF(AND(TONGHOP!$O425="ThiTN",TONGHOP!$P425="VĐ",TONGHOP!$Z425&lt;&gt;""),TONGHOP!$Z425,"")</f>
        <v/>
      </c>
      <c r="S425" s="137" t="str">
        <f>IF(AND(TONGHOP!$O425="ThiTN",TONGHOP!$P425="TH",TONGHOP!$X425&lt;&gt;""),TONGHOP!$X425,"")</f>
        <v/>
      </c>
      <c r="T425" s="137" t="str">
        <f>IF(AND(TONGHOP!$O425="ThiTN",TONGHOP!$P425="TH",TONGHOP!$Y425&lt;&gt;""),TONGHOP!$Y425,"")</f>
        <v/>
      </c>
      <c r="U425" s="137" t="str">
        <f>IF(AND(TONGHOP!$O425="ThiTN",TONGHOP!$P425="TH",TONGHOP!$Z425&lt;&gt;""),TONGHOP!$Z425,"")</f>
        <v/>
      </c>
    </row>
    <row r="426" spans="1:21">
      <c r="A426" s="139" t="str">
        <f>IF(AND(TONGHOP!$O426="KTHP",OR(TONGHOP!$P426="LT",TONGHOP!$P426="TN"),TONGHOP!$X426&lt;&gt;""),TONGHOP!$X426,"")</f>
        <v>Đặng Thị Kiến Trúc</v>
      </c>
      <c r="B426" s="139" t="str">
        <f>IF(AND(TONGHOP!$O426="KTHP",OR(TONGHOP!$P426="LT",TONGHOP!$P426="TN"),TONGHOP!$Y426&lt;&gt;""),TONGHOP!$Y426,"")</f>
        <v>Trần Thị Ánh Tuyết</v>
      </c>
      <c r="C426" s="139">
        <f>IF(AND(TONGHOP!$O426="KTHP",OR(TONGHOP!$P426="LT",TONGHOP!$P426="TN"),TONGHOP!$Z426&lt;&gt;""),TONGHOP!$Z426,"")</f>
        <v>32</v>
      </c>
      <c r="D426" s="139" t="str">
        <f>IF(AND(TONGHOP!$O426="KTHP",TONGHOP!$P426="VĐ"),TONGHOP!$X426,"")</f>
        <v/>
      </c>
      <c r="E426" s="138" t="str">
        <f>IF(AND(TONGHOP!$O426="KTHP",TONGHOP!$P426="VĐ"),TONGHOP!$Y426,"")</f>
        <v/>
      </c>
      <c r="F426" s="138" t="str">
        <f>IF(AND(TONGHOP!$O426="KTHP",TONGHOP!$P426="VĐ"),TONGHOP!$Z426,"")</f>
        <v/>
      </c>
      <c r="G426" s="139" t="str">
        <f>IF(AND(TONGHOP!$O426="KTHP",TONGHOP!$P426="TL"),TONGHOP!$X426,"")</f>
        <v/>
      </c>
      <c r="H426" s="138" t="str">
        <f>IF(AND(TONGHOP!$O426="KTHP",TONGHOP!$P426="TL"),TONGHOP!$Y426,"")</f>
        <v/>
      </c>
      <c r="I426" s="138" t="str">
        <f>IF(AND(TONGHOP!$O426="KTHP",TONGHOP!$P426="TL"),TONGHOP!$Z426,"")</f>
        <v/>
      </c>
      <c r="J426" s="139" t="str">
        <f>IF(AND(TONGHOP!$O426="KTHP",TONGHOP!$P426="TH"),TONGHOP!$X426,"")</f>
        <v/>
      </c>
      <c r="K426" s="138" t="str">
        <f>IF(AND(TONGHOP!$O426="KTHP",TONGHOP!$P426="TH"),TONGHOP!$Y426,"")</f>
        <v/>
      </c>
      <c r="L426" s="138" t="str">
        <f>IF(AND(TONGHOP!$O426="KTHP",TONGHOP!$P426="TH"),TONGHOP!$Z426,"")</f>
        <v/>
      </c>
      <c r="M426" s="139" t="str">
        <f>IF(AND(TONGHOP!$O426="ThiTN",OR(TONGHOP!$P426="LT",TONGHOP!$P426="TN"),TONGHOP!$X426&lt;&gt;""),TONGHOP!$X426,"")</f>
        <v/>
      </c>
      <c r="N426" s="139" t="str">
        <f>IF(AND(TONGHOP!$O426="ThiTN",OR(TONGHOP!$P426="LT",TONGHOP!$P426="TN"),TONGHOP!$Y426&lt;&gt;""),TONGHOP!$Y426,"")</f>
        <v/>
      </c>
      <c r="O426" s="139" t="str">
        <f>IF(AND(TONGHOP!$O426="ThiTN",OR(TONGHOP!$P426="LT",TONGHOP!$P426="TN"),TONGHOP!$Z426&lt;&gt;""),TONGHOP!$Z426,"")</f>
        <v/>
      </c>
      <c r="P426" s="139" t="str">
        <f>IF(AND(TONGHOP!$O426="ThiTN",TONGHOP!$P426="VĐ",TONGHOP!$X426&lt;&gt;""),TONGHOP!$X426,"")</f>
        <v/>
      </c>
      <c r="Q426" s="139" t="str">
        <f>IF(AND(TONGHOP!$O426="ThiTN",TONGHOP!$P426="VĐ",TONGHOP!$Y426&lt;&gt;""),TONGHOP!$Y426,"")</f>
        <v/>
      </c>
      <c r="R426" s="139" t="str">
        <f>IF(AND(TONGHOP!$O426="ThiTN",TONGHOP!$P426="VĐ",TONGHOP!$Z426&lt;&gt;""),TONGHOP!$Z426,"")</f>
        <v/>
      </c>
      <c r="S426" s="137" t="str">
        <f>IF(AND(TONGHOP!$O426="ThiTN",TONGHOP!$P426="TH",TONGHOP!$X426&lt;&gt;""),TONGHOP!$X426,"")</f>
        <v/>
      </c>
      <c r="T426" s="137" t="str">
        <f>IF(AND(TONGHOP!$O426="ThiTN",TONGHOP!$P426="TH",TONGHOP!$Y426&lt;&gt;""),TONGHOP!$Y426,"")</f>
        <v/>
      </c>
      <c r="U426" s="137" t="str">
        <f>IF(AND(TONGHOP!$O426="ThiTN",TONGHOP!$P426="TH",TONGHOP!$Z426&lt;&gt;""),TONGHOP!$Z426,"")</f>
        <v/>
      </c>
    </row>
    <row r="427" spans="1:21">
      <c r="A427" s="139" t="str">
        <f>IF(AND(TONGHOP!$O427="KTHP",OR(TONGHOP!$P427="LT",TONGHOP!$P427="TN"),TONGHOP!$X427&lt;&gt;""),TONGHOP!$X427,"")</f>
        <v/>
      </c>
      <c r="B427" s="139" t="str">
        <f>IF(AND(TONGHOP!$O427="KTHP",OR(TONGHOP!$P427="LT",TONGHOP!$P427="TN"),TONGHOP!$Y427&lt;&gt;""),TONGHOP!$Y427,"")</f>
        <v/>
      </c>
      <c r="C427" s="139" t="str">
        <f>IF(AND(TONGHOP!$O427="KTHP",OR(TONGHOP!$P427="LT",TONGHOP!$P427="TN"),TONGHOP!$Z427&lt;&gt;""),TONGHOP!$Z427,"")</f>
        <v/>
      </c>
      <c r="D427" s="139" t="str">
        <f>IF(AND(TONGHOP!$O427="KTHP",TONGHOP!$P427="VĐ"),TONGHOP!$X427,"")</f>
        <v/>
      </c>
      <c r="E427" s="138" t="str">
        <f>IF(AND(TONGHOP!$O427="KTHP",TONGHOP!$P427="VĐ"),TONGHOP!$Y427,"")</f>
        <v/>
      </c>
      <c r="F427" s="138" t="str">
        <f>IF(AND(TONGHOP!$O427="KTHP",TONGHOP!$P427="VĐ"),TONGHOP!$Z427,"")</f>
        <v/>
      </c>
      <c r="G427" s="139" t="str">
        <f>IF(AND(TONGHOP!$O427="KTHP",TONGHOP!$P427="TL"),TONGHOP!$X427,"")</f>
        <v/>
      </c>
      <c r="H427" s="138" t="str">
        <f>IF(AND(TONGHOP!$O427="KTHP",TONGHOP!$P427="TL"),TONGHOP!$Y427,"")</f>
        <v/>
      </c>
      <c r="I427" s="138" t="str">
        <f>IF(AND(TONGHOP!$O427="KTHP",TONGHOP!$P427="TL"),TONGHOP!$Z427,"")</f>
        <v/>
      </c>
      <c r="J427" s="139" t="str">
        <f>IF(AND(TONGHOP!$O427="KTHP",TONGHOP!$P427="TH"),TONGHOP!$X427,"")</f>
        <v/>
      </c>
      <c r="K427" s="138" t="str">
        <f>IF(AND(TONGHOP!$O427="KTHP",TONGHOP!$P427="TH"),TONGHOP!$Y427,"")</f>
        <v/>
      </c>
      <c r="L427" s="138" t="str">
        <f>IF(AND(TONGHOP!$O427="KTHP",TONGHOP!$P427="TH"),TONGHOP!$Z427,"")</f>
        <v/>
      </c>
      <c r="M427" s="139" t="str">
        <f>IF(AND(TONGHOP!$O427="ThiTN",OR(TONGHOP!$P427="LT",TONGHOP!$P427="TN"),TONGHOP!$X427&lt;&gt;""),TONGHOP!$X427,"")</f>
        <v/>
      </c>
      <c r="N427" s="139" t="str">
        <f>IF(AND(TONGHOP!$O427="ThiTN",OR(TONGHOP!$P427="LT",TONGHOP!$P427="TN"),TONGHOP!$Y427&lt;&gt;""),TONGHOP!$Y427,"")</f>
        <v/>
      </c>
      <c r="O427" s="139" t="str">
        <f>IF(AND(TONGHOP!$O427="ThiTN",OR(TONGHOP!$P427="LT",TONGHOP!$P427="TN"),TONGHOP!$Z427&lt;&gt;""),TONGHOP!$Z427,"")</f>
        <v/>
      </c>
      <c r="P427" s="139" t="str">
        <f>IF(AND(TONGHOP!$O427="ThiTN",TONGHOP!$P427="VĐ",TONGHOP!$X427&lt;&gt;""),TONGHOP!$X427,"")</f>
        <v/>
      </c>
      <c r="Q427" s="139" t="str">
        <f>IF(AND(TONGHOP!$O427="ThiTN",TONGHOP!$P427="VĐ",TONGHOP!$Y427&lt;&gt;""),TONGHOP!$Y427,"")</f>
        <v/>
      </c>
      <c r="R427" s="139" t="str">
        <f>IF(AND(TONGHOP!$O427="ThiTN",TONGHOP!$P427="VĐ",TONGHOP!$Z427&lt;&gt;""),TONGHOP!$Z427,"")</f>
        <v/>
      </c>
      <c r="S427" s="137" t="str">
        <f>IF(AND(TONGHOP!$O427="ThiTN",TONGHOP!$P427="TH",TONGHOP!$X427&lt;&gt;""),TONGHOP!$X427,"")</f>
        <v/>
      </c>
      <c r="T427" s="137" t="str">
        <f>IF(AND(TONGHOP!$O427="ThiTN",TONGHOP!$P427="TH",TONGHOP!$Y427&lt;&gt;""),TONGHOP!$Y427,"")</f>
        <v/>
      </c>
      <c r="U427" s="137" t="str">
        <f>IF(AND(TONGHOP!$O427="ThiTN",TONGHOP!$P427="TH",TONGHOP!$Z427&lt;&gt;""),TONGHOP!$Z427,"")</f>
        <v/>
      </c>
    </row>
    <row r="428" spans="1:21">
      <c r="A428" s="139" t="str">
        <f>IF(AND(TONGHOP!$O428="KTHP",OR(TONGHOP!$P428="LT",TONGHOP!$P428="TN"),TONGHOP!$X428&lt;&gt;""),TONGHOP!$X428,"")</f>
        <v/>
      </c>
      <c r="B428" s="139" t="str">
        <f>IF(AND(TONGHOP!$O428="KTHP",OR(TONGHOP!$P428="LT",TONGHOP!$P428="TN"),TONGHOP!$Y428&lt;&gt;""),TONGHOP!$Y428,"")</f>
        <v/>
      </c>
      <c r="C428" s="139" t="str">
        <f>IF(AND(TONGHOP!$O428="KTHP",OR(TONGHOP!$P428="LT",TONGHOP!$P428="TN"),TONGHOP!$Z428&lt;&gt;""),TONGHOP!$Z428,"")</f>
        <v/>
      </c>
      <c r="D428" s="139" t="str">
        <f>IF(AND(TONGHOP!$O428="KTHP",TONGHOP!$P428="VĐ"),TONGHOP!$X428,"")</f>
        <v/>
      </c>
      <c r="E428" s="138" t="str">
        <f>IF(AND(TONGHOP!$O428="KTHP",TONGHOP!$P428="VĐ"),TONGHOP!$Y428,"")</f>
        <v/>
      </c>
      <c r="F428" s="138" t="str">
        <f>IF(AND(TONGHOP!$O428="KTHP",TONGHOP!$P428="VĐ"),TONGHOP!$Z428,"")</f>
        <v/>
      </c>
      <c r="G428" s="139" t="str">
        <f>IF(AND(TONGHOP!$O428="KTHP",TONGHOP!$P428="TL"),TONGHOP!$X428,"")</f>
        <v/>
      </c>
      <c r="H428" s="138" t="str">
        <f>IF(AND(TONGHOP!$O428="KTHP",TONGHOP!$P428="TL"),TONGHOP!$Y428,"")</f>
        <v/>
      </c>
      <c r="I428" s="138" t="str">
        <f>IF(AND(TONGHOP!$O428="KTHP",TONGHOP!$P428="TL"),TONGHOP!$Z428,"")</f>
        <v/>
      </c>
      <c r="J428" s="139" t="str">
        <f>IF(AND(TONGHOP!$O428="KTHP",TONGHOP!$P428="TH"),TONGHOP!$X428,"")</f>
        <v/>
      </c>
      <c r="K428" s="138" t="str">
        <f>IF(AND(TONGHOP!$O428="KTHP",TONGHOP!$P428="TH"),TONGHOP!$Y428,"")</f>
        <v/>
      </c>
      <c r="L428" s="138" t="str">
        <f>IF(AND(TONGHOP!$O428="KTHP",TONGHOP!$P428="TH"),TONGHOP!$Z428,"")</f>
        <v/>
      </c>
      <c r="M428" s="139" t="str">
        <f>IF(AND(TONGHOP!$O428="ThiTN",OR(TONGHOP!$P428="LT",TONGHOP!$P428="TN"),TONGHOP!$X428&lt;&gt;""),TONGHOP!$X428,"")</f>
        <v/>
      </c>
      <c r="N428" s="139" t="str">
        <f>IF(AND(TONGHOP!$O428="ThiTN",OR(TONGHOP!$P428="LT",TONGHOP!$P428="TN"),TONGHOP!$Y428&lt;&gt;""),TONGHOP!$Y428,"")</f>
        <v/>
      </c>
      <c r="O428" s="139" t="str">
        <f>IF(AND(TONGHOP!$O428="ThiTN",OR(TONGHOP!$P428="LT",TONGHOP!$P428="TN"),TONGHOP!$Z428&lt;&gt;""),TONGHOP!$Z428,"")</f>
        <v/>
      </c>
      <c r="P428" s="139" t="str">
        <f>IF(AND(TONGHOP!$O428="ThiTN",TONGHOP!$P428="VĐ",TONGHOP!$X428&lt;&gt;""),TONGHOP!$X428,"")</f>
        <v/>
      </c>
      <c r="Q428" s="139" t="str">
        <f>IF(AND(TONGHOP!$O428="ThiTN",TONGHOP!$P428="VĐ",TONGHOP!$Y428&lt;&gt;""),TONGHOP!$Y428,"")</f>
        <v/>
      </c>
      <c r="R428" s="139" t="str">
        <f>IF(AND(TONGHOP!$O428="ThiTN",TONGHOP!$P428="VĐ",TONGHOP!$Z428&lt;&gt;""),TONGHOP!$Z428,"")</f>
        <v/>
      </c>
      <c r="S428" s="137" t="str">
        <f>IF(AND(TONGHOP!$O428="ThiTN",TONGHOP!$P428="TH",TONGHOP!$X428&lt;&gt;""),TONGHOP!$X428,"")</f>
        <v/>
      </c>
      <c r="T428" s="137" t="str">
        <f>IF(AND(TONGHOP!$O428="ThiTN",TONGHOP!$P428="TH",TONGHOP!$Y428&lt;&gt;""),TONGHOP!$Y428,"")</f>
        <v/>
      </c>
      <c r="U428" s="137" t="str">
        <f>IF(AND(TONGHOP!$O428="ThiTN",TONGHOP!$P428="TH",TONGHOP!$Z428&lt;&gt;""),TONGHOP!$Z428,"")</f>
        <v/>
      </c>
    </row>
    <row r="429" spans="1:21">
      <c r="A429" s="139" t="str">
        <f>IF(AND(TONGHOP!$O429="KTHP",OR(TONGHOP!$P429="LT",TONGHOP!$P429="TN"),TONGHOP!$X429&lt;&gt;""),TONGHOP!$X429,"")</f>
        <v>Đặng Thị Kiến Trúc</v>
      </c>
      <c r="B429" s="139" t="str">
        <f>IF(AND(TONGHOP!$O429="KTHP",OR(TONGHOP!$P429="LT",TONGHOP!$P429="TN"),TONGHOP!$Y429&lt;&gt;""),TONGHOP!$Y429,"")</f>
        <v>Trần Thị Ánh Tuyết</v>
      </c>
      <c r="C429" s="139">
        <f>IF(AND(TONGHOP!$O429="KTHP",OR(TONGHOP!$P429="LT",TONGHOP!$P429="TN"),TONGHOP!$Z429&lt;&gt;""),TONGHOP!$Z429,"")</f>
        <v>29</v>
      </c>
      <c r="D429" s="139" t="str">
        <f>IF(AND(TONGHOP!$O429="KTHP",TONGHOP!$P429="VĐ"),TONGHOP!$X429,"")</f>
        <v/>
      </c>
      <c r="E429" s="138" t="str">
        <f>IF(AND(TONGHOP!$O429="KTHP",TONGHOP!$P429="VĐ"),TONGHOP!$Y429,"")</f>
        <v/>
      </c>
      <c r="F429" s="138" t="str">
        <f>IF(AND(TONGHOP!$O429="KTHP",TONGHOP!$P429="VĐ"),TONGHOP!$Z429,"")</f>
        <v/>
      </c>
      <c r="G429" s="139" t="str">
        <f>IF(AND(TONGHOP!$O429="KTHP",TONGHOP!$P429="TL"),TONGHOP!$X429,"")</f>
        <v/>
      </c>
      <c r="H429" s="138" t="str">
        <f>IF(AND(TONGHOP!$O429="KTHP",TONGHOP!$P429="TL"),TONGHOP!$Y429,"")</f>
        <v/>
      </c>
      <c r="I429" s="138" t="str">
        <f>IF(AND(TONGHOP!$O429="KTHP",TONGHOP!$P429="TL"),TONGHOP!$Z429,"")</f>
        <v/>
      </c>
      <c r="J429" s="139" t="str">
        <f>IF(AND(TONGHOP!$O429="KTHP",TONGHOP!$P429="TH"),TONGHOP!$X429,"")</f>
        <v/>
      </c>
      <c r="K429" s="138" t="str">
        <f>IF(AND(TONGHOP!$O429="KTHP",TONGHOP!$P429="TH"),TONGHOP!$Y429,"")</f>
        <v/>
      </c>
      <c r="L429" s="138" t="str">
        <f>IF(AND(TONGHOP!$O429="KTHP",TONGHOP!$P429="TH"),TONGHOP!$Z429,"")</f>
        <v/>
      </c>
      <c r="M429" s="139" t="str">
        <f>IF(AND(TONGHOP!$O429="ThiTN",OR(TONGHOP!$P429="LT",TONGHOP!$P429="TN"),TONGHOP!$X429&lt;&gt;""),TONGHOP!$X429,"")</f>
        <v/>
      </c>
      <c r="N429" s="139" t="str">
        <f>IF(AND(TONGHOP!$O429="ThiTN",OR(TONGHOP!$P429="LT",TONGHOP!$P429="TN"),TONGHOP!$Y429&lt;&gt;""),TONGHOP!$Y429,"")</f>
        <v/>
      </c>
      <c r="O429" s="139" t="str">
        <f>IF(AND(TONGHOP!$O429="ThiTN",OR(TONGHOP!$P429="LT",TONGHOP!$P429="TN"),TONGHOP!$Z429&lt;&gt;""),TONGHOP!$Z429,"")</f>
        <v/>
      </c>
      <c r="P429" s="139" t="str">
        <f>IF(AND(TONGHOP!$O429="ThiTN",TONGHOP!$P429="VĐ",TONGHOP!$X429&lt;&gt;""),TONGHOP!$X429,"")</f>
        <v/>
      </c>
      <c r="Q429" s="139" t="str">
        <f>IF(AND(TONGHOP!$O429="ThiTN",TONGHOP!$P429="VĐ",TONGHOP!$Y429&lt;&gt;""),TONGHOP!$Y429,"")</f>
        <v/>
      </c>
      <c r="R429" s="139" t="str">
        <f>IF(AND(TONGHOP!$O429="ThiTN",TONGHOP!$P429="VĐ",TONGHOP!$Z429&lt;&gt;""),TONGHOP!$Z429,"")</f>
        <v/>
      </c>
      <c r="S429" s="137" t="str">
        <f>IF(AND(TONGHOP!$O429="ThiTN",TONGHOP!$P429="TH",TONGHOP!$X429&lt;&gt;""),TONGHOP!$X429,"")</f>
        <v/>
      </c>
      <c r="T429" s="137" t="str">
        <f>IF(AND(TONGHOP!$O429="ThiTN",TONGHOP!$P429="TH",TONGHOP!$Y429&lt;&gt;""),TONGHOP!$Y429,"")</f>
        <v/>
      </c>
      <c r="U429" s="137" t="str">
        <f>IF(AND(TONGHOP!$O429="ThiTN",TONGHOP!$P429="TH",TONGHOP!$Z429&lt;&gt;""),TONGHOP!$Z429,"")</f>
        <v/>
      </c>
    </row>
    <row r="430" spans="1:21">
      <c r="A430" s="139" t="str">
        <f>IF(AND(TONGHOP!$O430="KTHP",OR(TONGHOP!$P430="LT",TONGHOP!$P430="TN"),TONGHOP!$X430&lt;&gt;""),TONGHOP!$X430,"")</f>
        <v>Nguyễn Thanh Tú</v>
      </c>
      <c r="B430" s="139" t="str">
        <f>IF(AND(TONGHOP!$O430="KTHP",OR(TONGHOP!$P430="LT",TONGHOP!$P430="TN"),TONGHOP!$Y430&lt;&gt;""),TONGHOP!$Y430,"")</f>
        <v>Nguyễn Văn Đông</v>
      </c>
      <c r="C430" s="139">
        <f>IF(AND(TONGHOP!$O430="KTHP",OR(TONGHOP!$P430="LT",TONGHOP!$P430="TN"),TONGHOP!$Z430&lt;&gt;""),TONGHOP!$Z430,"")</f>
        <v>29</v>
      </c>
      <c r="D430" s="139" t="str">
        <f>IF(AND(TONGHOP!$O430="KTHP",TONGHOP!$P430="VĐ"),TONGHOP!$X430,"")</f>
        <v/>
      </c>
      <c r="E430" s="138" t="str">
        <f>IF(AND(TONGHOP!$O430="KTHP",TONGHOP!$P430="VĐ"),TONGHOP!$Y430,"")</f>
        <v/>
      </c>
      <c r="F430" s="138" t="str">
        <f>IF(AND(TONGHOP!$O430="KTHP",TONGHOP!$P430="VĐ"),TONGHOP!$Z430,"")</f>
        <v/>
      </c>
      <c r="G430" s="139" t="str">
        <f>IF(AND(TONGHOP!$O430="KTHP",TONGHOP!$P430="TL"),TONGHOP!$X430,"")</f>
        <v/>
      </c>
      <c r="H430" s="138" t="str">
        <f>IF(AND(TONGHOP!$O430="KTHP",TONGHOP!$P430="TL"),TONGHOP!$Y430,"")</f>
        <v/>
      </c>
      <c r="I430" s="138" t="str">
        <f>IF(AND(TONGHOP!$O430="KTHP",TONGHOP!$P430="TL"),TONGHOP!$Z430,"")</f>
        <v/>
      </c>
      <c r="J430" s="139" t="str">
        <f>IF(AND(TONGHOP!$O430="KTHP",TONGHOP!$P430="TH"),TONGHOP!$X430,"")</f>
        <v/>
      </c>
      <c r="K430" s="138" t="str">
        <f>IF(AND(TONGHOP!$O430="KTHP",TONGHOP!$P430="TH"),TONGHOP!$Y430,"")</f>
        <v/>
      </c>
      <c r="L430" s="138" t="str">
        <f>IF(AND(TONGHOP!$O430="KTHP",TONGHOP!$P430="TH"),TONGHOP!$Z430,"")</f>
        <v/>
      </c>
      <c r="M430" s="139" t="str">
        <f>IF(AND(TONGHOP!$O430="ThiTN",OR(TONGHOP!$P430="LT",TONGHOP!$P430="TN"),TONGHOP!$X430&lt;&gt;""),TONGHOP!$X430,"")</f>
        <v/>
      </c>
      <c r="N430" s="139" t="str">
        <f>IF(AND(TONGHOP!$O430="ThiTN",OR(TONGHOP!$P430="LT",TONGHOP!$P430="TN"),TONGHOP!$Y430&lt;&gt;""),TONGHOP!$Y430,"")</f>
        <v/>
      </c>
      <c r="O430" s="139" t="str">
        <f>IF(AND(TONGHOP!$O430="ThiTN",OR(TONGHOP!$P430="LT",TONGHOP!$P430="TN"),TONGHOP!$Z430&lt;&gt;""),TONGHOP!$Z430,"")</f>
        <v/>
      </c>
      <c r="P430" s="139" t="str">
        <f>IF(AND(TONGHOP!$O430="ThiTN",TONGHOP!$P430="VĐ",TONGHOP!$X430&lt;&gt;""),TONGHOP!$X430,"")</f>
        <v/>
      </c>
      <c r="Q430" s="139" t="str">
        <f>IF(AND(TONGHOP!$O430="ThiTN",TONGHOP!$P430="VĐ",TONGHOP!$Y430&lt;&gt;""),TONGHOP!$Y430,"")</f>
        <v/>
      </c>
      <c r="R430" s="139" t="str">
        <f>IF(AND(TONGHOP!$O430="ThiTN",TONGHOP!$P430="VĐ",TONGHOP!$Z430&lt;&gt;""),TONGHOP!$Z430,"")</f>
        <v/>
      </c>
      <c r="S430" s="137" t="str">
        <f>IF(AND(TONGHOP!$O430="ThiTN",TONGHOP!$P430="TH",TONGHOP!$X430&lt;&gt;""),TONGHOP!$X430,"")</f>
        <v/>
      </c>
      <c r="T430" s="137" t="str">
        <f>IF(AND(TONGHOP!$O430="ThiTN",TONGHOP!$P430="TH",TONGHOP!$Y430&lt;&gt;""),TONGHOP!$Y430,"")</f>
        <v/>
      </c>
      <c r="U430" s="137" t="str">
        <f>IF(AND(TONGHOP!$O430="ThiTN",TONGHOP!$P430="TH",TONGHOP!$Z430&lt;&gt;""),TONGHOP!$Z430,"")</f>
        <v/>
      </c>
    </row>
    <row r="431" spans="1:21">
      <c r="A431" s="139" t="str">
        <f>IF(AND(TONGHOP!$O431="KTHP",OR(TONGHOP!$P431="LT",TONGHOP!$P431="TN"),TONGHOP!$X431&lt;&gt;""),TONGHOP!$X431,"")</f>
        <v>Trịnh Khắc Vũ</v>
      </c>
      <c r="B431" s="139" t="str">
        <f>IF(AND(TONGHOP!$O431="KTHP",OR(TONGHOP!$P431="LT",TONGHOP!$P431="TN"),TONGHOP!$Y431&lt;&gt;""),TONGHOP!$Y431,"")</f>
        <v>Nguyễn Thị Huyền Nga</v>
      </c>
      <c r="C431" s="139">
        <f>IF(AND(TONGHOP!$O431="KTHP",OR(TONGHOP!$P431="LT",TONGHOP!$P431="TN"),TONGHOP!$Z431&lt;&gt;""),TONGHOP!$Z431,"")</f>
        <v>26</v>
      </c>
      <c r="D431" s="139" t="str">
        <f>IF(AND(TONGHOP!$O431="KTHP",TONGHOP!$P431="VĐ"),TONGHOP!$X431,"")</f>
        <v/>
      </c>
      <c r="E431" s="138" t="str">
        <f>IF(AND(TONGHOP!$O431="KTHP",TONGHOP!$P431="VĐ"),TONGHOP!$Y431,"")</f>
        <v/>
      </c>
      <c r="F431" s="138" t="str">
        <f>IF(AND(TONGHOP!$O431="KTHP",TONGHOP!$P431="VĐ"),TONGHOP!$Z431,"")</f>
        <v/>
      </c>
      <c r="G431" s="139" t="str">
        <f>IF(AND(TONGHOP!$O431="KTHP",TONGHOP!$P431="TL"),TONGHOP!$X431,"")</f>
        <v/>
      </c>
      <c r="H431" s="138" t="str">
        <f>IF(AND(TONGHOP!$O431="KTHP",TONGHOP!$P431="TL"),TONGHOP!$Y431,"")</f>
        <v/>
      </c>
      <c r="I431" s="138" t="str">
        <f>IF(AND(TONGHOP!$O431="KTHP",TONGHOP!$P431="TL"),TONGHOP!$Z431,"")</f>
        <v/>
      </c>
      <c r="J431" s="139" t="str">
        <f>IF(AND(TONGHOP!$O431="KTHP",TONGHOP!$P431="TH"),TONGHOP!$X431,"")</f>
        <v/>
      </c>
      <c r="K431" s="138" t="str">
        <f>IF(AND(TONGHOP!$O431="KTHP",TONGHOP!$P431="TH"),TONGHOP!$Y431,"")</f>
        <v/>
      </c>
      <c r="L431" s="138" t="str">
        <f>IF(AND(TONGHOP!$O431="KTHP",TONGHOP!$P431="TH"),TONGHOP!$Z431,"")</f>
        <v/>
      </c>
      <c r="M431" s="139" t="str">
        <f>IF(AND(TONGHOP!$O431="ThiTN",OR(TONGHOP!$P431="LT",TONGHOP!$P431="TN"),TONGHOP!$X431&lt;&gt;""),TONGHOP!$X431,"")</f>
        <v/>
      </c>
      <c r="N431" s="139" t="str">
        <f>IF(AND(TONGHOP!$O431="ThiTN",OR(TONGHOP!$P431="LT",TONGHOP!$P431="TN"),TONGHOP!$Y431&lt;&gt;""),TONGHOP!$Y431,"")</f>
        <v/>
      </c>
      <c r="O431" s="139" t="str">
        <f>IF(AND(TONGHOP!$O431="ThiTN",OR(TONGHOP!$P431="LT",TONGHOP!$P431="TN"),TONGHOP!$Z431&lt;&gt;""),TONGHOP!$Z431,"")</f>
        <v/>
      </c>
      <c r="P431" s="139" t="str">
        <f>IF(AND(TONGHOP!$O431="ThiTN",TONGHOP!$P431="VĐ",TONGHOP!$X431&lt;&gt;""),TONGHOP!$X431,"")</f>
        <v/>
      </c>
      <c r="Q431" s="139" t="str">
        <f>IF(AND(TONGHOP!$O431="ThiTN",TONGHOP!$P431="VĐ",TONGHOP!$Y431&lt;&gt;""),TONGHOP!$Y431,"")</f>
        <v/>
      </c>
      <c r="R431" s="139" t="str">
        <f>IF(AND(TONGHOP!$O431="ThiTN",TONGHOP!$P431="VĐ",TONGHOP!$Z431&lt;&gt;""),TONGHOP!$Z431,"")</f>
        <v/>
      </c>
      <c r="S431" s="137" t="str">
        <f>IF(AND(TONGHOP!$O431="ThiTN",TONGHOP!$P431="TH",TONGHOP!$X431&lt;&gt;""),TONGHOP!$X431,"")</f>
        <v/>
      </c>
      <c r="T431" s="137" t="str">
        <f>IF(AND(TONGHOP!$O431="ThiTN",TONGHOP!$P431="TH",TONGHOP!$Y431&lt;&gt;""),TONGHOP!$Y431,"")</f>
        <v/>
      </c>
      <c r="U431" s="137" t="str">
        <f>IF(AND(TONGHOP!$O431="ThiTN",TONGHOP!$P431="TH",TONGHOP!$Z431&lt;&gt;""),TONGHOP!$Z431,"")</f>
        <v/>
      </c>
    </row>
    <row r="432" spans="1:21">
      <c r="A432" s="139" t="str">
        <f>IF(AND(TONGHOP!$O432="KTHP",OR(TONGHOP!$P432="LT",TONGHOP!$P432="TN"),TONGHOP!$X432&lt;&gt;""),TONGHOP!$X432,"")</f>
        <v>Trịnh Khắc Vũ</v>
      </c>
      <c r="B432" s="139" t="str">
        <f>IF(AND(TONGHOP!$O432="KTHP",OR(TONGHOP!$P432="LT",TONGHOP!$P432="TN"),TONGHOP!$Y432&lt;&gt;""),TONGHOP!$Y432,"")</f>
        <v>Nguyễn Thị Huyền Nga</v>
      </c>
      <c r="C432" s="139">
        <f>IF(AND(TONGHOP!$O432="KTHP",OR(TONGHOP!$P432="LT",TONGHOP!$P432="TN"),TONGHOP!$Z432&lt;&gt;""),TONGHOP!$Z432,"")</f>
        <v>23</v>
      </c>
      <c r="D432" s="139" t="str">
        <f>IF(AND(TONGHOP!$O432="KTHP",TONGHOP!$P432="VĐ"),TONGHOP!$X432,"")</f>
        <v/>
      </c>
      <c r="E432" s="138" t="str">
        <f>IF(AND(TONGHOP!$O432="KTHP",TONGHOP!$P432="VĐ"),TONGHOP!$Y432,"")</f>
        <v/>
      </c>
      <c r="F432" s="138" t="str">
        <f>IF(AND(TONGHOP!$O432="KTHP",TONGHOP!$P432="VĐ"),TONGHOP!$Z432,"")</f>
        <v/>
      </c>
      <c r="G432" s="139" t="str">
        <f>IF(AND(TONGHOP!$O432="KTHP",TONGHOP!$P432="TL"),TONGHOP!$X432,"")</f>
        <v/>
      </c>
      <c r="H432" s="138" t="str">
        <f>IF(AND(TONGHOP!$O432="KTHP",TONGHOP!$P432="TL"),TONGHOP!$Y432,"")</f>
        <v/>
      </c>
      <c r="I432" s="138" t="str">
        <f>IF(AND(TONGHOP!$O432="KTHP",TONGHOP!$P432="TL"),TONGHOP!$Z432,"")</f>
        <v/>
      </c>
      <c r="J432" s="139" t="str">
        <f>IF(AND(TONGHOP!$O432="KTHP",TONGHOP!$P432="TH"),TONGHOP!$X432,"")</f>
        <v/>
      </c>
      <c r="K432" s="138" t="str">
        <f>IF(AND(TONGHOP!$O432="KTHP",TONGHOP!$P432="TH"),TONGHOP!$Y432,"")</f>
        <v/>
      </c>
      <c r="L432" s="138" t="str">
        <f>IF(AND(TONGHOP!$O432="KTHP",TONGHOP!$P432="TH"),TONGHOP!$Z432,"")</f>
        <v/>
      </c>
      <c r="M432" s="139" t="str">
        <f>IF(AND(TONGHOP!$O432="ThiTN",OR(TONGHOP!$P432="LT",TONGHOP!$P432="TN"),TONGHOP!$X432&lt;&gt;""),TONGHOP!$X432,"")</f>
        <v/>
      </c>
      <c r="N432" s="139" t="str">
        <f>IF(AND(TONGHOP!$O432="ThiTN",OR(TONGHOP!$P432="LT",TONGHOP!$P432="TN"),TONGHOP!$Y432&lt;&gt;""),TONGHOP!$Y432,"")</f>
        <v/>
      </c>
      <c r="O432" s="139" t="str">
        <f>IF(AND(TONGHOP!$O432="ThiTN",OR(TONGHOP!$P432="LT",TONGHOP!$P432="TN"),TONGHOP!$Z432&lt;&gt;""),TONGHOP!$Z432,"")</f>
        <v/>
      </c>
      <c r="P432" s="139" t="str">
        <f>IF(AND(TONGHOP!$O432="ThiTN",TONGHOP!$P432="VĐ",TONGHOP!$X432&lt;&gt;""),TONGHOP!$X432,"")</f>
        <v/>
      </c>
      <c r="Q432" s="139" t="str">
        <f>IF(AND(TONGHOP!$O432="ThiTN",TONGHOP!$P432="VĐ",TONGHOP!$Y432&lt;&gt;""),TONGHOP!$Y432,"")</f>
        <v/>
      </c>
      <c r="R432" s="139" t="str">
        <f>IF(AND(TONGHOP!$O432="ThiTN",TONGHOP!$P432="VĐ",TONGHOP!$Z432&lt;&gt;""),TONGHOP!$Z432,"")</f>
        <v/>
      </c>
      <c r="S432" s="137" t="str">
        <f>IF(AND(TONGHOP!$O432="ThiTN",TONGHOP!$P432="TH",TONGHOP!$X432&lt;&gt;""),TONGHOP!$X432,"")</f>
        <v/>
      </c>
      <c r="T432" s="137" t="str">
        <f>IF(AND(TONGHOP!$O432="ThiTN",TONGHOP!$P432="TH",TONGHOP!$Y432&lt;&gt;""),TONGHOP!$Y432,"")</f>
        <v/>
      </c>
      <c r="U432" s="137" t="str">
        <f>IF(AND(TONGHOP!$O432="ThiTN",TONGHOP!$P432="TH",TONGHOP!$Z432&lt;&gt;""),TONGHOP!$Z432,"")</f>
        <v/>
      </c>
    </row>
    <row r="433" spans="1:21">
      <c r="A433" s="139" t="str">
        <f>IF(AND(TONGHOP!$O433="KTHP",OR(TONGHOP!$P433="LT",TONGHOP!$P433="TN"),TONGHOP!$X433&lt;&gt;""),TONGHOP!$X433,"")</f>
        <v>Đinh Đồng Hiệp</v>
      </c>
      <c r="B433" s="139" t="str">
        <f>IF(AND(TONGHOP!$O433="KTHP",OR(TONGHOP!$P433="LT",TONGHOP!$P433="TN"),TONGHOP!$Y433&lt;&gt;""),TONGHOP!$Y433,"")</f>
        <v>Lê Quang Liêm</v>
      </c>
      <c r="C433" s="139">
        <f>IF(AND(TONGHOP!$O433="KTHP",OR(TONGHOP!$P433="LT",TONGHOP!$P433="TN"),TONGHOP!$Z433&lt;&gt;""),TONGHOP!$Z433,"")</f>
        <v>34</v>
      </c>
      <c r="D433" s="139" t="str">
        <f>IF(AND(TONGHOP!$O433="KTHP",TONGHOP!$P433="VĐ"),TONGHOP!$X433,"")</f>
        <v/>
      </c>
      <c r="E433" s="138" t="str">
        <f>IF(AND(TONGHOP!$O433="KTHP",TONGHOP!$P433="VĐ"),TONGHOP!$Y433,"")</f>
        <v/>
      </c>
      <c r="F433" s="138" t="str">
        <f>IF(AND(TONGHOP!$O433="KTHP",TONGHOP!$P433="VĐ"),TONGHOP!$Z433,"")</f>
        <v/>
      </c>
      <c r="G433" s="139" t="str">
        <f>IF(AND(TONGHOP!$O433="KTHP",TONGHOP!$P433="TL"),TONGHOP!$X433,"")</f>
        <v/>
      </c>
      <c r="H433" s="138" t="str">
        <f>IF(AND(TONGHOP!$O433="KTHP",TONGHOP!$P433="TL"),TONGHOP!$Y433,"")</f>
        <v/>
      </c>
      <c r="I433" s="138" t="str">
        <f>IF(AND(TONGHOP!$O433="KTHP",TONGHOP!$P433="TL"),TONGHOP!$Z433,"")</f>
        <v/>
      </c>
      <c r="J433" s="139" t="str">
        <f>IF(AND(TONGHOP!$O433="KTHP",TONGHOP!$P433="TH"),TONGHOP!$X433,"")</f>
        <v/>
      </c>
      <c r="K433" s="138" t="str">
        <f>IF(AND(TONGHOP!$O433="KTHP",TONGHOP!$P433="TH"),TONGHOP!$Y433,"")</f>
        <v/>
      </c>
      <c r="L433" s="138" t="str">
        <f>IF(AND(TONGHOP!$O433="KTHP",TONGHOP!$P433="TH"),TONGHOP!$Z433,"")</f>
        <v/>
      </c>
      <c r="M433" s="139" t="str">
        <f>IF(AND(TONGHOP!$O433="ThiTN",OR(TONGHOP!$P433="LT",TONGHOP!$P433="TN"),TONGHOP!$X433&lt;&gt;""),TONGHOP!$X433,"")</f>
        <v/>
      </c>
      <c r="N433" s="139" t="str">
        <f>IF(AND(TONGHOP!$O433="ThiTN",OR(TONGHOP!$P433="LT",TONGHOP!$P433="TN"),TONGHOP!$Y433&lt;&gt;""),TONGHOP!$Y433,"")</f>
        <v/>
      </c>
      <c r="O433" s="139" t="str">
        <f>IF(AND(TONGHOP!$O433="ThiTN",OR(TONGHOP!$P433="LT",TONGHOP!$P433="TN"),TONGHOP!$Z433&lt;&gt;""),TONGHOP!$Z433,"")</f>
        <v/>
      </c>
      <c r="P433" s="139" t="str">
        <f>IF(AND(TONGHOP!$O433="ThiTN",TONGHOP!$P433="VĐ",TONGHOP!$X433&lt;&gt;""),TONGHOP!$X433,"")</f>
        <v/>
      </c>
      <c r="Q433" s="139" t="str">
        <f>IF(AND(TONGHOP!$O433="ThiTN",TONGHOP!$P433="VĐ",TONGHOP!$Y433&lt;&gt;""),TONGHOP!$Y433,"")</f>
        <v/>
      </c>
      <c r="R433" s="139" t="str">
        <f>IF(AND(TONGHOP!$O433="ThiTN",TONGHOP!$P433="VĐ",TONGHOP!$Z433&lt;&gt;""),TONGHOP!$Z433,"")</f>
        <v/>
      </c>
      <c r="S433" s="137" t="str">
        <f>IF(AND(TONGHOP!$O433="ThiTN",TONGHOP!$P433="TH",TONGHOP!$X433&lt;&gt;""),TONGHOP!$X433,"")</f>
        <v/>
      </c>
      <c r="T433" s="137" t="str">
        <f>IF(AND(TONGHOP!$O433="ThiTN",TONGHOP!$P433="TH",TONGHOP!$Y433&lt;&gt;""),TONGHOP!$Y433,"")</f>
        <v/>
      </c>
      <c r="U433" s="137" t="str">
        <f>IF(AND(TONGHOP!$O433="ThiTN",TONGHOP!$P433="TH",TONGHOP!$Z433&lt;&gt;""),TONGHOP!$Z433,"")</f>
        <v/>
      </c>
    </row>
    <row r="434" spans="1:21">
      <c r="A434" s="139" t="str">
        <f>IF(AND(TONGHOP!$O434="KTHP",OR(TONGHOP!$P434="LT",TONGHOP!$P434="TN"),TONGHOP!$X434&lt;&gt;""),TONGHOP!$X434,"")</f>
        <v>Lê Quang Liêm</v>
      </c>
      <c r="B434" s="139" t="str">
        <f>IF(AND(TONGHOP!$O434="KTHP",OR(TONGHOP!$P434="LT",TONGHOP!$P434="TN"),TONGHOP!$Y434&lt;&gt;""),TONGHOP!$Y434,"")</f>
        <v>Đinh Đồng Hiệp</v>
      </c>
      <c r="C434" s="139">
        <f>IF(AND(TONGHOP!$O434="KTHP",OR(TONGHOP!$P434="LT",TONGHOP!$P434="TN"),TONGHOP!$Z434&lt;&gt;""),TONGHOP!$Z434,"")</f>
        <v>34</v>
      </c>
      <c r="D434" s="139" t="str">
        <f>IF(AND(TONGHOP!$O434="KTHP",TONGHOP!$P434="VĐ"),TONGHOP!$X434,"")</f>
        <v/>
      </c>
      <c r="E434" s="138" t="str">
        <f>IF(AND(TONGHOP!$O434="KTHP",TONGHOP!$P434="VĐ"),TONGHOP!$Y434,"")</f>
        <v/>
      </c>
      <c r="F434" s="138" t="str">
        <f>IF(AND(TONGHOP!$O434="KTHP",TONGHOP!$P434="VĐ"),TONGHOP!$Z434,"")</f>
        <v/>
      </c>
      <c r="G434" s="139" t="str">
        <f>IF(AND(TONGHOP!$O434="KTHP",TONGHOP!$P434="TL"),TONGHOP!$X434,"")</f>
        <v/>
      </c>
      <c r="H434" s="138" t="str">
        <f>IF(AND(TONGHOP!$O434="KTHP",TONGHOP!$P434="TL"),TONGHOP!$Y434,"")</f>
        <v/>
      </c>
      <c r="I434" s="138" t="str">
        <f>IF(AND(TONGHOP!$O434="KTHP",TONGHOP!$P434="TL"),TONGHOP!$Z434,"")</f>
        <v/>
      </c>
      <c r="J434" s="139" t="str">
        <f>IF(AND(TONGHOP!$O434="KTHP",TONGHOP!$P434="TH"),TONGHOP!$X434,"")</f>
        <v/>
      </c>
      <c r="K434" s="138" t="str">
        <f>IF(AND(TONGHOP!$O434="KTHP",TONGHOP!$P434="TH"),TONGHOP!$Y434,"")</f>
        <v/>
      </c>
      <c r="L434" s="138" t="str">
        <f>IF(AND(TONGHOP!$O434="KTHP",TONGHOP!$P434="TH"),TONGHOP!$Z434,"")</f>
        <v/>
      </c>
      <c r="M434" s="139" t="str">
        <f>IF(AND(TONGHOP!$O434="ThiTN",OR(TONGHOP!$P434="LT",TONGHOP!$P434="TN"),TONGHOP!$X434&lt;&gt;""),TONGHOP!$X434,"")</f>
        <v/>
      </c>
      <c r="N434" s="139" t="str">
        <f>IF(AND(TONGHOP!$O434="ThiTN",OR(TONGHOP!$P434="LT",TONGHOP!$P434="TN"),TONGHOP!$Y434&lt;&gt;""),TONGHOP!$Y434,"")</f>
        <v/>
      </c>
      <c r="O434" s="139" t="str">
        <f>IF(AND(TONGHOP!$O434="ThiTN",OR(TONGHOP!$P434="LT",TONGHOP!$P434="TN"),TONGHOP!$Z434&lt;&gt;""),TONGHOP!$Z434,"")</f>
        <v/>
      </c>
      <c r="P434" s="139" t="str">
        <f>IF(AND(TONGHOP!$O434="ThiTN",TONGHOP!$P434="VĐ",TONGHOP!$X434&lt;&gt;""),TONGHOP!$X434,"")</f>
        <v/>
      </c>
      <c r="Q434" s="139" t="str">
        <f>IF(AND(TONGHOP!$O434="ThiTN",TONGHOP!$P434="VĐ",TONGHOP!$Y434&lt;&gt;""),TONGHOP!$Y434,"")</f>
        <v/>
      </c>
      <c r="R434" s="139" t="str">
        <f>IF(AND(TONGHOP!$O434="ThiTN",TONGHOP!$P434="VĐ",TONGHOP!$Z434&lt;&gt;""),TONGHOP!$Z434,"")</f>
        <v/>
      </c>
      <c r="S434" s="137" t="str">
        <f>IF(AND(TONGHOP!$O434="ThiTN",TONGHOP!$P434="TH",TONGHOP!$X434&lt;&gt;""),TONGHOP!$X434,"")</f>
        <v/>
      </c>
      <c r="T434" s="137" t="str">
        <f>IF(AND(TONGHOP!$O434="ThiTN",TONGHOP!$P434="TH",TONGHOP!$Y434&lt;&gt;""),TONGHOP!$Y434,"")</f>
        <v/>
      </c>
      <c r="U434" s="137" t="str">
        <f>IF(AND(TONGHOP!$O434="ThiTN",TONGHOP!$P434="TH",TONGHOP!$Z434&lt;&gt;""),TONGHOP!$Z434,"")</f>
        <v/>
      </c>
    </row>
    <row r="435" spans="1:21">
      <c r="A435" s="139" t="str">
        <f>IF(AND(TONGHOP!$O435="KTHP",OR(TONGHOP!$P435="LT",TONGHOP!$P435="TN"),TONGHOP!$X435&lt;&gt;""),TONGHOP!$X435,"")</f>
        <v>Lê Quang Liêm</v>
      </c>
      <c r="B435" s="139" t="str">
        <f>IF(AND(TONGHOP!$O435="KTHP",OR(TONGHOP!$P435="LT",TONGHOP!$P435="TN"),TONGHOP!$Y435&lt;&gt;""),TONGHOP!$Y435,"")</f>
        <v>Đinh Đồng Hiệp</v>
      </c>
      <c r="C435" s="139">
        <f>IF(AND(TONGHOP!$O435="KTHP",OR(TONGHOP!$P435="LT",TONGHOP!$P435="TN"),TONGHOP!$Z435&lt;&gt;""),TONGHOP!$Z435,"")</f>
        <v>34</v>
      </c>
      <c r="D435" s="139" t="str">
        <f>IF(AND(TONGHOP!$O435="KTHP",TONGHOP!$P435="VĐ"),TONGHOP!$X435,"")</f>
        <v/>
      </c>
      <c r="E435" s="138" t="str">
        <f>IF(AND(TONGHOP!$O435="KTHP",TONGHOP!$P435="VĐ"),TONGHOP!$Y435,"")</f>
        <v/>
      </c>
      <c r="F435" s="138" t="str">
        <f>IF(AND(TONGHOP!$O435="KTHP",TONGHOP!$P435="VĐ"),TONGHOP!$Z435,"")</f>
        <v/>
      </c>
      <c r="G435" s="139" t="str">
        <f>IF(AND(TONGHOP!$O435="KTHP",TONGHOP!$P435="TL"),TONGHOP!$X435,"")</f>
        <v/>
      </c>
      <c r="H435" s="138" t="str">
        <f>IF(AND(TONGHOP!$O435="KTHP",TONGHOP!$P435="TL"),TONGHOP!$Y435,"")</f>
        <v/>
      </c>
      <c r="I435" s="138" t="str">
        <f>IF(AND(TONGHOP!$O435="KTHP",TONGHOP!$P435="TL"),TONGHOP!$Z435,"")</f>
        <v/>
      </c>
      <c r="J435" s="139" t="str">
        <f>IF(AND(TONGHOP!$O435="KTHP",TONGHOP!$P435="TH"),TONGHOP!$X435,"")</f>
        <v/>
      </c>
      <c r="K435" s="138" t="str">
        <f>IF(AND(TONGHOP!$O435="KTHP",TONGHOP!$P435="TH"),TONGHOP!$Y435,"")</f>
        <v/>
      </c>
      <c r="L435" s="138" t="str">
        <f>IF(AND(TONGHOP!$O435="KTHP",TONGHOP!$P435="TH"),TONGHOP!$Z435,"")</f>
        <v/>
      </c>
      <c r="M435" s="139" t="str">
        <f>IF(AND(TONGHOP!$O435="ThiTN",OR(TONGHOP!$P435="LT",TONGHOP!$P435="TN"),TONGHOP!$X435&lt;&gt;""),TONGHOP!$X435,"")</f>
        <v/>
      </c>
      <c r="N435" s="139" t="str">
        <f>IF(AND(TONGHOP!$O435="ThiTN",OR(TONGHOP!$P435="LT",TONGHOP!$P435="TN"),TONGHOP!$Y435&lt;&gt;""),TONGHOP!$Y435,"")</f>
        <v/>
      </c>
      <c r="O435" s="139" t="str">
        <f>IF(AND(TONGHOP!$O435="ThiTN",OR(TONGHOP!$P435="LT",TONGHOP!$P435="TN"),TONGHOP!$Z435&lt;&gt;""),TONGHOP!$Z435,"")</f>
        <v/>
      </c>
      <c r="P435" s="139" t="str">
        <f>IF(AND(TONGHOP!$O435="ThiTN",TONGHOP!$P435="VĐ",TONGHOP!$X435&lt;&gt;""),TONGHOP!$X435,"")</f>
        <v/>
      </c>
      <c r="Q435" s="139" t="str">
        <f>IF(AND(TONGHOP!$O435="ThiTN",TONGHOP!$P435="VĐ",TONGHOP!$Y435&lt;&gt;""),TONGHOP!$Y435,"")</f>
        <v/>
      </c>
      <c r="R435" s="139" t="str">
        <f>IF(AND(TONGHOP!$O435="ThiTN",TONGHOP!$P435="VĐ",TONGHOP!$Z435&lt;&gt;""),TONGHOP!$Z435,"")</f>
        <v/>
      </c>
      <c r="S435" s="137" t="str">
        <f>IF(AND(TONGHOP!$O435="ThiTN",TONGHOP!$P435="TH",TONGHOP!$X435&lt;&gt;""),TONGHOP!$X435,"")</f>
        <v/>
      </c>
      <c r="T435" s="137" t="str">
        <f>IF(AND(TONGHOP!$O435="ThiTN",TONGHOP!$P435="TH",TONGHOP!$Y435&lt;&gt;""),TONGHOP!$Y435,"")</f>
        <v/>
      </c>
      <c r="U435" s="137" t="str">
        <f>IF(AND(TONGHOP!$O435="ThiTN",TONGHOP!$P435="TH",TONGHOP!$Z435&lt;&gt;""),TONGHOP!$Z435,"")</f>
        <v/>
      </c>
    </row>
    <row r="436" spans="1:21">
      <c r="A436" s="139" t="str">
        <f>IF(AND(TONGHOP!$O436="KTHP",OR(TONGHOP!$P436="LT",TONGHOP!$P436="TN"),TONGHOP!$X436&lt;&gt;""),TONGHOP!$X436,"")</f>
        <v>Đinh Đồng Hiệp</v>
      </c>
      <c r="B436" s="139" t="str">
        <f>IF(AND(TONGHOP!$O436="KTHP",OR(TONGHOP!$P436="LT",TONGHOP!$P436="TN"),TONGHOP!$Y436&lt;&gt;""),TONGHOP!$Y436,"")</f>
        <v>Lê Quang Liêm</v>
      </c>
      <c r="C436" s="139">
        <f>IF(AND(TONGHOP!$O436="KTHP",OR(TONGHOP!$P436="LT",TONGHOP!$P436="TN"),TONGHOP!$Z436&lt;&gt;""),TONGHOP!$Z436,"")</f>
        <v>37</v>
      </c>
      <c r="D436" s="139" t="str">
        <f>IF(AND(TONGHOP!$O436="KTHP",TONGHOP!$P436="VĐ"),TONGHOP!$X436,"")</f>
        <v/>
      </c>
      <c r="E436" s="138" t="str">
        <f>IF(AND(TONGHOP!$O436="KTHP",TONGHOP!$P436="VĐ"),TONGHOP!$Y436,"")</f>
        <v/>
      </c>
      <c r="F436" s="138" t="str">
        <f>IF(AND(TONGHOP!$O436="KTHP",TONGHOP!$P436="VĐ"),TONGHOP!$Z436,"")</f>
        <v/>
      </c>
      <c r="G436" s="139" t="str">
        <f>IF(AND(TONGHOP!$O436="KTHP",TONGHOP!$P436="TL"),TONGHOP!$X436,"")</f>
        <v/>
      </c>
      <c r="H436" s="138" t="str">
        <f>IF(AND(TONGHOP!$O436="KTHP",TONGHOP!$P436="TL"),TONGHOP!$Y436,"")</f>
        <v/>
      </c>
      <c r="I436" s="138" t="str">
        <f>IF(AND(TONGHOP!$O436="KTHP",TONGHOP!$P436="TL"),TONGHOP!$Z436,"")</f>
        <v/>
      </c>
      <c r="J436" s="139" t="str">
        <f>IF(AND(TONGHOP!$O436="KTHP",TONGHOP!$P436="TH"),TONGHOP!$X436,"")</f>
        <v/>
      </c>
      <c r="K436" s="138" t="str">
        <f>IF(AND(TONGHOP!$O436="KTHP",TONGHOP!$P436="TH"),TONGHOP!$Y436,"")</f>
        <v/>
      </c>
      <c r="L436" s="138" t="str">
        <f>IF(AND(TONGHOP!$O436="KTHP",TONGHOP!$P436="TH"),TONGHOP!$Z436,"")</f>
        <v/>
      </c>
      <c r="M436" s="139" t="str">
        <f>IF(AND(TONGHOP!$O436="ThiTN",OR(TONGHOP!$P436="LT",TONGHOP!$P436="TN"),TONGHOP!$X436&lt;&gt;""),TONGHOP!$X436,"")</f>
        <v/>
      </c>
      <c r="N436" s="139" t="str">
        <f>IF(AND(TONGHOP!$O436="ThiTN",OR(TONGHOP!$P436="LT",TONGHOP!$P436="TN"),TONGHOP!$Y436&lt;&gt;""),TONGHOP!$Y436,"")</f>
        <v/>
      </c>
      <c r="O436" s="139" t="str">
        <f>IF(AND(TONGHOP!$O436="ThiTN",OR(TONGHOP!$P436="LT",TONGHOP!$P436="TN"),TONGHOP!$Z436&lt;&gt;""),TONGHOP!$Z436,"")</f>
        <v/>
      </c>
      <c r="P436" s="139" t="str">
        <f>IF(AND(TONGHOP!$O436="ThiTN",TONGHOP!$P436="VĐ",TONGHOP!$X436&lt;&gt;""),TONGHOP!$X436,"")</f>
        <v/>
      </c>
      <c r="Q436" s="139" t="str">
        <f>IF(AND(TONGHOP!$O436="ThiTN",TONGHOP!$P436="VĐ",TONGHOP!$Y436&lt;&gt;""),TONGHOP!$Y436,"")</f>
        <v/>
      </c>
      <c r="R436" s="139" t="str">
        <f>IF(AND(TONGHOP!$O436="ThiTN",TONGHOP!$P436="VĐ",TONGHOP!$Z436&lt;&gt;""),TONGHOP!$Z436,"")</f>
        <v/>
      </c>
      <c r="S436" s="137" t="str">
        <f>IF(AND(TONGHOP!$O436="ThiTN",TONGHOP!$P436="TH",TONGHOP!$X436&lt;&gt;""),TONGHOP!$X436,"")</f>
        <v/>
      </c>
      <c r="T436" s="137" t="str">
        <f>IF(AND(TONGHOP!$O436="ThiTN",TONGHOP!$P436="TH",TONGHOP!$Y436&lt;&gt;""),TONGHOP!$Y436,"")</f>
        <v/>
      </c>
      <c r="U436" s="137" t="str">
        <f>IF(AND(TONGHOP!$O436="ThiTN",TONGHOP!$P436="TH",TONGHOP!$Z436&lt;&gt;""),TONGHOP!$Z436,"")</f>
        <v/>
      </c>
    </row>
    <row r="437" spans="1:21">
      <c r="A437" s="139" t="str">
        <f>IF(AND(TONGHOP!$O437="KTHP",OR(TONGHOP!$P437="LT",TONGHOP!$P437="TN"),TONGHOP!$X437&lt;&gt;""),TONGHOP!$X437,"")</f>
        <v/>
      </c>
      <c r="B437" s="139" t="str">
        <f>IF(AND(TONGHOP!$O437="KTHP",OR(TONGHOP!$P437="LT",TONGHOP!$P437="TN"),TONGHOP!$Y437&lt;&gt;""),TONGHOP!$Y437,"")</f>
        <v/>
      </c>
      <c r="C437" s="139" t="str">
        <f>IF(AND(TONGHOP!$O437="KTHP",OR(TONGHOP!$P437="LT",TONGHOP!$P437="TN"),TONGHOP!$Z437&lt;&gt;""),TONGHOP!$Z437,"")</f>
        <v/>
      </c>
      <c r="D437" s="139" t="str">
        <f>IF(AND(TONGHOP!$O437="KTHP",TONGHOP!$P437="VĐ"),TONGHOP!$X437,"")</f>
        <v/>
      </c>
      <c r="E437" s="138" t="str">
        <f>IF(AND(TONGHOP!$O437="KTHP",TONGHOP!$P437="VĐ"),TONGHOP!$Y437,"")</f>
        <v/>
      </c>
      <c r="F437" s="138" t="str">
        <f>IF(AND(TONGHOP!$O437="KTHP",TONGHOP!$P437="VĐ"),TONGHOP!$Z437,"")</f>
        <v/>
      </c>
      <c r="G437" s="139" t="str">
        <f>IF(AND(TONGHOP!$O437="KTHP",TONGHOP!$P437="TL"),TONGHOP!$X437,"")</f>
        <v/>
      </c>
      <c r="H437" s="138" t="str">
        <f>IF(AND(TONGHOP!$O437="KTHP",TONGHOP!$P437="TL"),TONGHOP!$Y437,"")</f>
        <v/>
      </c>
      <c r="I437" s="138" t="str">
        <f>IF(AND(TONGHOP!$O437="KTHP",TONGHOP!$P437="TL"),TONGHOP!$Z437,"")</f>
        <v/>
      </c>
      <c r="J437" s="139" t="str">
        <f>IF(AND(TONGHOP!$O437="KTHP",TONGHOP!$P437="TH"),TONGHOP!$X437,"")</f>
        <v/>
      </c>
      <c r="K437" s="138" t="str">
        <f>IF(AND(TONGHOP!$O437="KTHP",TONGHOP!$P437="TH"),TONGHOP!$Y437,"")</f>
        <v/>
      </c>
      <c r="L437" s="138" t="str">
        <f>IF(AND(TONGHOP!$O437="KTHP",TONGHOP!$P437="TH"),TONGHOP!$Z437,"")</f>
        <v/>
      </c>
      <c r="M437" s="139" t="str">
        <f>IF(AND(TONGHOP!$O437="ThiTN",OR(TONGHOP!$P437="LT",TONGHOP!$P437="TN"),TONGHOP!$X437&lt;&gt;""),TONGHOP!$X437,"")</f>
        <v/>
      </c>
      <c r="N437" s="139" t="str">
        <f>IF(AND(TONGHOP!$O437="ThiTN",OR(TONGHOP!$P437="LT",TONGHOP!$P437="TN"),TONGHOP!$Y437&lt;&gt;""),TONGHOP!$Y437,"")</f>
        <v/>
      </c>
      <c r="O437" s="139" t="str">
        <f>IF(AND(TONGHOP!$O437="ThiTN",OR(TONGHOP!$P437="LT",TONGHOP!$P437="TN"),TONGHOP!$Z437&lt;&gt;""),TONGHOP!$Z437,"")</f>
        <v/>
      </c>
      <c r="P437" s="139" t="str">
        <f>IF(AND(TONGHOP!$O437="ThiTN",TONGHOP!$P437="VĐ",TONGHOP!$X437&lt;&gt;""),TONGHOP!$X437,"")</f>
        <v/>
      </c>
      <c r="Q437" s="139" t="str">
        <f>IF(AND(TONGHOP!$O437="ThiTN",TONGHOP!$P437="VĐ",TONGHOP!$Y437&lt;&gt;""),TONGHOP!$Y437,"")</f>
        <v/>
      </c>
      <c r="R437" s="139" t="str">
        <f>IF(AND(TONGHOP!$O437="ThiTN",TONGHOP!$P437="VĐ",TONGHOP!$Z437&lt;&gt;""),TONGHOP!$Z437,"")</f>
        <v/>
      </c>
      <c r="S437" s="137" t="str">
        <f>IF(AND(TONGHOP!$O437="ThiTN",TONGHOP!$P437="TH",TONGHOP!$X437&lt;&gt;""),TONGHOP!$X437,"")</f>
        <v/>
      </c>
      <c r="T437" s="137" t="str">
        <f>IF(AND(TONGHOP!$O437="ThiTN",TONGHOP!$P437="TH",TONGHOP!$Y437&lt;&gt;""),TONGHOP!$Y437,"")</f>
        <v/>
      </c>
      <c r="U437" s="137" t="str">
        <f>IF(AND(TONGHOP!$O437="ThiTN",TONGHOP!$P437="TH",TONGHOP!$Z437&lt;&gt;""),TONGHOP!$Z437,"")</f>
        <v/>
      </c>
    </row>
    <row r="438" spans="1:21">
      <c r="A438" s="139" t="str">
        <f>IF(AND(TONGHOP!$O438="KTHP",OR(TONGHOP!$P438="LT",TONGHOP!$P438="TN"),TONGHOP!$X438&lt;&gt;""),TONGHOP!$X438,"")</f>
        <v/>
      </c>
      <c r="B438" s="139" t="str">
        <f>IF(AND(TONGHOP!$O438="KTHP",OR(TONGHOP!$P438="LT",TONGHOP!$P438="TN"),TONGHOP!$Y438&lt;&gt;""),TONGHOP!$Y438,"")</f>
        <v/>
      </c>
      <c r="C438" s="139" t="str">
        <f>IF(AND(TONGHOP!$O438="KTHP",OR(TONGHOP!$P438="LT",TONGHOP!$P438="TN"),TONGHOP!$Z438&lt;&gt;""),TONGHOP!$Z438,"")</f>
        <v/>
      </c>
      <c r="D438" s="139" t="str">
        <f>IF(AND(TONGHOP!$O438="KTHP",TONGHOP!$P438="VĐ"),TONGHOP!$X438,"")</f>
        <v/>
      </c>
      <c r="E438" s="138" t="str">
        <f>IF(AND(TONGHOP!$O438="KTHP",TONGHOP!$P438="VĐ"),TONGHOP!$Y438,"")</f>
        <v/>
      </c>
      <c r="F438" s="138" t="str">
        <f>IF(AND(TONGHOP!$O438="KTHP",TONGHOP!$P438="VĐ"),TONGHOP!$Z438,"")</f>
        <v/>
      </c>
      <c r="G438" s="139" t="str">
        <f>IF(AND(TONGHOP!$O438="KTHP",TONGHOP!$P438="TL"),TONGHOP!$X438,"")</f>
        <v/>
      </c>
      <c r="H438" s="138" t="str">
        <f>IF(AND(TONGHOP!$O438="KTHP",TONGHOP!$P438="TL"),TONGHOP!$Y438,"")</f>
        <v/>
      </c>
      <c r="I438" s="138" t="str">
        <f>IF(AND(TONGHOP!$O438="KTHP",TONGHOP!$P438="TL"),TONGHOP!$Z438,"")</f>
        <v/>
      </c>
      <c r="J438" s="139" t="str">
        <f>IF(AND(TONGHOP!$O438="KTHP",TONGHOP!$P438="TH"),TONGHOP!$X438,"")</f>
        <v/>
      </c>
      <c r="K438" s="138" t="str">
        <f>IF(AND(TONGHOP!$O438="KTHP",TONGHOP!$P438="TH"),TONGHOP!$Y438,"")</f>
        <v/>
      </c>
      <c r="L438" s="138" t="str">
        <f>IF(AND(TONGHOP!$O438="KTHP",TONGHOP!$P438="TH"),TONGHOP!$Z438,"")</f>
        <v/>
      </c>
      <c r="M438" s="139" t="str">
        <f>IF(AND(TONGHOP!$O438="ThiTN",OR(TONGHOP!$P438="LT",TONGHOP!$P438="TN"),TONGHOP!$X438&lt;&gt;""),TONGHOP!$X438,"")</f>
        <v/>
      </c>
      <c r="N438" s="139" t="str">
        <f>IF(AND(TONGHOP!$O438="ThiTN",OR(TONGHOP!$P438="LT",TONGHOP!$P438="TN"),TONGHOP!$Y438&lt;&gt;""),TONGHOP!$Y438,"")</f>
        <v/>
      </c>
      <c r="O438" s="139" t="str">
        <f>IF(AND(TONGHOP!$O438="ThiTN",OR(TONGHOP!$P438="LT",TONGHOP!$P438="TN"),TONGHOP!$Z438&lt;&gt;""),TONGHOP!$Z438,"")</f>
        <v/>
      </c>
      <c r="P438" s="139" t="str">
        <f>IF(AND(TONGHOP!$O438="ThiTN",TONGHOP!$P438="VĐ",TONGHOP!$X438&lt;&gt;""),TONGHOP!$X438,"")</f>
        <v/>
      </c>
      <c r="Q438" s="139" t="str">
        <f>IF(AND(TONGHOP!$O438="ThiTN",TONGHOP!$P438="VĐ",TONGHOP!$Y438&lt;&gt;""),TONGHOP!$Y438,"")</f>
        <v/>
      </c>
      <c r="R438" s="139" t="str">
        <f>IF(AND(TONGHOP!$O438="ThiTN",TONGHOP!$P438="VĐ",TONGHOP!$Z438&lt;&gt;""),TONGHOP!$Z438,"")</f>
        <v/>
      </c>
      <c r="S438" s="137" t="str">
        <f>IF(AND(TONGHOP!$O438="ThiTN",TONGHOP!$P438="TH",TONGHOP!$X438&lt;&gt;""),TONGHOP!$X438,"")</f>
        <v/>
      </c>
      <c r="T438" s="137" t="str">
        <f>IF(AND(TONGHOP!$O438="ThiTN",TONGHOP!$P438="TH",TONGHOP!$Y438&lt;&gt;""),TONGHOP!$Y438,"")</f>
        <v/>
      </c>
      <c r="U438" s="137" t="str">
        <f>IF(AND(TONGHOP!$O438="ThiTN",TONGHOP!$P438="TH",TONGHOP!$Z438&lt;&gt;""),TONGHOP!$Z438,"")</f>
        <v/>
      </c>
    </row>
    <row r="439" spans="1:21">
      <c r="A439" s="139" t="str">
        <f>IF(AND(TONGHOP!$O439="KTHP",OR(TONGHOP!$P439="LT",TONGHOP!$P439="TN"),TONGHOP!$X439&lt;&gt;""),TONGHOP!$X439,"")</f>
        <v>Đặng Thái Sơn</v>
      </c>
      <c r="B439" s="139" t="str">
        <f>IF(AND(TONGHOP!$O439="KTHP",OR(TONGHOP!$P439="LT",TONGHOP!$P439="TN"),TONGHOP!$Y439&lt;&gt;""),TONGHOP!$Y439,"")</f>
        <v>Trần Minh Tuấn</v>
      </c>
      <c r="C439" s="139">
        <f>IF(AND(TONGHOP!$O439="KTHP",OR(TONGHOP!$P439="LT",TONGHOP!$P439="TN"),TONGHOP!$Z439&lt;&gt;""),TONGHOP!$Z439,"")</f>
        <v>15</v>
      </c>
      <c r="D439" s="139" t="str">
        <f>IF(AND(TONGHOP!$O439="KTHP",TONGHOP!$P439="VĐ"),TONGHOP!$X439,"")</f>
        <v/>
      </c>
      <c r="E439" s="138" t="str">
        <f>IF(AND(TONGHOP!$O439="KTHP",TONGHOP!$P439="VĐ"),TONGHOP!$Y439,"")</f>
        <v/>
      </c>
      <c r="F439" s="138" t="str">
        <f>IF(AND(TONGHOP!$O439="KTHP",TONGHOP!$P439="VĐ"),TONGHOP!$Z439,"")</f>
        <v/>
      </c>
      <c r="G439" s="139" t="str">
        <f>IF(AND(TONGHOP!$O439="KTHP",TONGHOP!$P439="TL"),TONGHOP!$X439,"")</f>
        <v/>
      </c>
      <c r="H439" s="138" t="str">
        <f>IF(AND(TONGHOP!$O439="KTHP",TONGHOP!$P439="TL"),TONGHOP!$Y439,"")</f>
        <v/>
      </c>
      <c r="I439" s="138" t="str">
        <f>IF(AND(TONGHOP!$O439="KTHP",TONGHOP!$P439="TL"),TONGHOP!$Z439,"")</f>
        <v/>
      </c>
      <c r="J439" s="139" t="str">
        <f>IF(AND(TONGHOP!$O439="KTHP",TONGHOP!$P439="TH"),TONGHOP!$X439,"")</f>
        <v/>
      </c>
      <c r="K439" s="138" t="str">
        <f>IF(AND(TONGHOP!$O439="KTHP",TONGHOP!$P439="TH"),TONGHOP!$Y439,"")</f>
        <v/>
      </c>
      <c r="L439" s="138" t="str">
        <f>IF(AND(TONGHOP!$O439="KTHP",TONGHOP!$P439="TH"),TONGHOP!$Z439,"")</f>
        <v/>
      </c>
      <c r="M439" s="139" t="str">
        <f>IF(AND(TONGHOP!$O439="ThiTN",OR(TONGHOP!$P439="LT",TONGHOP!$P439="TN"),TONGHOP!$X439&lt;&gt;""),TONGHOP!$X439,"")</f>
        <v/>
      </c>
      <c r="N439" s="139" t="str">
        <f>IF(AND(TONGHOP!$O439="ThiTN",OR(TONGHOP!$P439="LT",TONGHOP!$P439="TN"),TONGHOP!$Y439&lt;&gt;""),TONGHOP!$Y439,"")</f>
        <v/>
      </c>
      <c r="O439" s="139" t="str">
        <f>IF(AND(TONGHOP!$O439="ThiTN",OR(TONGHOP!$P439="LT",TONGHOP!$P439="TN"),TONGHOP!$Z439&lt;&gt;""),TONGHOP!$Z439,"")</f>
        <v/>
      </c>
      <c r="P439" s="139" t="str">
        <f>IF(AND(TONGHOP!$O439="ThiTN",TONGHOP!$P439="VĐ",TONGHOP!$X439&lt;&gt;""),TONGHOP!$X439,"")</f>
        <v/>
      </c>
      <c r="Q439" s="139" t="str">
        <f>IF(AND(TONGHOP!$O439="ThiTN",TONGHOP!$P439="VĐ",TONGHOP!$Y439&lt;&gt;""),TONGHOP!$Y439,"")</f>
        <v/>
      </c>
      <c r="R439" s="139" t="str">
        <f>IF(AND(TONGHOP!$O439="ThiTN",TONGHOP!$P439="VĐ",TONGHOP!$Z439&lt;&gt;""),TONGHOP!$Z439,"")</f>
        <v/>
      </c>
      <c r="S439" s="137" t="str">
        <f>IF(AND(TONGHOP!$O439="ThiTN",TONGHOP!$P439="TH",TONGHOP!$X439&lt;&gt;""),TONGHOP!$X439,"")</f>
        <v/>
      </c>
      <c r="T439" s="137" t="str">
        <f>IF(AND(TONGHOP!$O439="ThiTN",TONGHOP!$P439="TH",TONGHOP!$Y439&lt;&gt;""),TONGHOP!$Y439,"")</f>
        <v/>
      </c>
      <c r="U439" s="137" t="str">
        <f>IF(AND(TONGHOP!$O439="ThiTN",TONGHOP!$P439="TH",TONGHOP!$Z439&lt;&gt;""),TONGHOP!$Z439,"")</f>
        <v/>
      </c>
    </row>
    <row r="440" spans="1:21">
      <c r="A440" s="139" t="str">
        <f>IF(AND(TONGHOP!$O440="KTHP",OR(TONGHOP!$P440="LT",TONGHOP!$P440="TN"),TONGHOP!$X440&lt;&gt;""),TONGHOP!$X440,"")</f>
        <v>Lê Quý Hưng Quốc</v>
      </c>
      <c r="B440" s="139" t="str">
        <f>IF(AND(TONGHOP!$O440="KTHP",OR(TONGHOP!$P440="LT",TONGHOP!$P440="TN"),TONGHOP!$Y440&lt;&gt;""),TONGHOP!$Y440,"")</f>
        <v>Nguyễn Văn Đôn</v>
      </c>
      <c r="C440" s="139">
        <f>IF(AND(TONGHOP!$O440="KTHP",OR(TONGHOP!$P440="LT",TONGHOP!$P440="TN"),TONGHOP!$Z440&lt;&gt;""),TONGHOP!$Z440,"")</f>
        <v>9</v>
      </c>
      <c r="D440" s="139" t="str">
        <f>IF(AND(TONGHOP!$O440="KTHP",TONGHOP!$P440="VĐ"),TONGHOP!$X440,"")</f>
        <v/>
      </c>
      <c r="E440" s="138" t="str">
        <f>IF(AND(TONGHOP!$O440="KTHP",TONGHOP!$P440="VĐ"),TONGHOP!$Y440,"")</f>
        <v/>
      </c>
      <c r="F440" s="138" t="str">
        <f>IF(AND(TONGHOP!$O440="KTHP",TONGHOP!$P440="VĐ"),TONGHOP!$Z440,"")</f>
        <v/>
      </c>
      <c r="G440" s="139" t="str">
        <f>IF(AND(TONGHOP!$O440="KTHP",TONGHOP!$P440="TL"),TONGHOP!$X440,"")</f>
        <v/>
      </c>
      <c r="H440" s="138" t="str">
        <f>IF(AND(TONGHOP!$O440="KTHP",TONGHOP!$P440="TL"),TONGHOP!$Y440,"")</f>
        <v/>
      </c>
      <c r="I440" s="138" t="str">
        <f>IF(AND(TONGHOP!$O440="KTHP",TONGHOP!$P440="TL"),TONGHOP!$Z440,"")</f>
        <v/>
      </c>
      <c r="J440" s="139" t="str">
        <f>IF(AND(TONGHOP!$O440="KTHP",TONGHOP!$P440="TH"),TONGHOP!$X440,"")</f>
        <v/>
      </c>
      <c r="K440" s="138" t="str">
        <f>IF(AND(TONGHOP!$O440="KTHP",TONGHOP!$P440="TH"),TONGHOP!$Y440,"")</f>
        <v/>
      </c>
      <c r="L440" s="138" t="str">
        <f>IF(AND(TONGHOP!$O440="KTHP",TONGHOP!$P440="TH"),TONGHOP!$Z440,"")</f>
        <v/>
      </c>
      <c r="M440" s="139" t="str">
        <f>IF(AND(TONGHOP!$O440="ThiTN",OR(TONGHOP!$P440="LT",TONGHOP!$P440="TN"),TONGHOP!$X440&lt;&gt;""),TONGHOP!$X440,"")</f>
        <v/>
      </c>
      <c r="N440" s="139" t="str">
        <f>IF(AND(TONGHOP!$O440="ThiTN",OR(TONGHOP!$P440="LT",TONGHOP!$P440="TN"),TONGHOP!$Y440&lt;&gt;""),TONGHOP!$Y440,"")</f>
        <v/>
      </c>
      <c r="O440" s="139" t="str">
        <f>IF(AND(TONGHOP!$O440="ThiTN",OR(TONGHOP!$P440="LT",TONGHOP!$P440="TN"),TONGHOP!$Z440&lt;&gt;""),TONGHOP!$Z440,"")</f>
        <v/>
      </c>
      <c r="P440" s="139" t="str">
        <f>IF(AND(TONGHOP!$O440="ThiTN",TONGHOP!$P440="VĐ",TONGHOP!$X440&lt;&gt;""),TONGHOP!$X440,"")</f>
        <v/>
      </c>
      <c r="Q440" s="139" t="str">
        <f>IF(AND(TONGHOP!$O440="ThiTN",TONGHOP!$P440="VĐ",TONGHOP!$Y440&lt;&gt;""),TONGHOP!$Y440,"")</f>
        <v/>
      </c>
      <c r="R440" s="139" t="str">
        <f>IF(AND(TONGHOP!$O440="ThiTN",TONGHOP!$P440="VĐ",TONGHOP!$Z440&lt;&gt;""),TONGHOP!$Z440,"")</f>
        <v/>
      </c>
      <c r="S440" s="137" t="str">
        <f>IF(AND(TONGHOP!$O440="ThiTN",TONGHOP!$P440="TH",TONGHOP!$X440&lt;&gt;""),TONGHOP!$X440,"")</f>
        <v/>
      </c>
      <c r="T440" s="137" t="str">
        <f>IF(AND(TONGHOP!$O440="ThiTN",TONGHOP!$P440="TH",TONGHOP!$Y440&lt;&gt;""),TONGHOP!$Y440,"")</f>
        <v/>
      </c>
      <c r="U440" s="137" t="str">
        <f>IF(AND(TONGHOP!$O440="ThiTN",TONGHOP!$P440="TH",TONGHOP!$Z440&lt;&gt;""),TONGHOP!$Z440,"")</f>
        <v/>
      </c>
    </row>
    <row r="441" spans="1:21">
      <c r="A441" s="139" t="str">
        <f>IF(AND(TONGHOP!$O441="KTHP",OR(TONGHOP!$P441="LT",TONGHOP!$P441="TN"),TONGHOP!$X441&lt;&gt;""),TONGHOP!$X441,"")</f>
        <v>Quách Minh Thử</v>
      </c>
      <c r="B441" s="139" t="str">
        <f>IF(AND(TONGHOP!$O441="KTHP",OR(TONGHOP!$P441="LT",TONGHOP!$P441="TN"),TONGHOP!$Y441&lt;&gt;""),TONGHOP!$Y441,"")</f>
        <v>Tạ Minh Cường</v>
      </c>
      <c r="C441" s="139">
        <f>IF(AND(TONGHOP!$O441="KTHP",OR(TONGHOP!$P441="LT",TONGHOP!$P441="TN"),TONGHOP!$Z441&lt;&gt;""),TONGHOP!$Z441,"")</f>
        <v>21</v>
      </c>
      <c r="D441" s="139" t="str">
        <f>IF(AND(TONGHOP!$O441="KTHP",TONGHOP!$P441="VĐ"),TONGHOP!$X441,"")</f>
        <v/>
      </c>
      <c r="E441" s="138" t="str">
        <f>IF(AND(TONGHOP!$O441="KTHP",TONGHOP!$P441="VĐ"),TONGHOP!$Y441,"")</f>
        <v/>
      </c>
      <c r="F441" s="138" t="str">
        <f>IF(AND(TONGHOP!$O441="KTHP",TONGHOP!$P441="VĐ"),TONGHOP!$Z441,"")</f>
        <v/>
      </c>
      <c r="G441" s="139" t="str">
        <f>IF(AND(TONGHOP!$O441="KTHP",TONGHOP!$P441="TL"),TONGHOP!$X441,"")</f>
        <v/>
      </c>
      <c r="H441" s="138" t="str">
        <f>IF(AND(TONGHOP!$O441="KTHP",TONGHOP!$P441="TL"),TONGHOP!$Y441,"")</f>
        <v/>
      </c>
      <c r="I441" s="138" t="str">
        <f>IF(AND(TONGHOP!$O441="KTHP",TONGHOP!$P441="TL"),TONGHOP!$Z441,"")</f>
        <v/>
      </c>
      <c r="J441" s="139" t="str">
        <f>IF(AND(TONGHOP!$O441="KTHP",TONGHOP!$P441="TH"),TONGHOP!$X441,"")</f>
        <v/>
      </c>
      <c r="K441" s="138" t="str">
        <f>IF(AND(TONGHOP!$O441="KTHP",TONGHOP!$P441="TH"),TONGHOP!$Y441,"")</f>
        <v/>
      </c>
      <c r="L441" s="138" t="str">
        <f>IF(AND(TONGHOP!$O441="KTHP",TONGHOP!$P441="TH"),TONGHOP!$Z441,"")</f>
        <v/>
      </c>
      <c r="M441" s="139" t="str">
        <f>IF(AND(TONGHOP!$O441="ThiTN",OR(TONGHOP!$P441="LT",TONGHOP!$P441="TN"),TONGHOP!$X441&lt;&gt;""),TONGHOP!$X441,"")</f>
        <v/>
      </c>
      <c r="N441" s="139" t="str">
        <f>IF(AND(TONGHOP!$O441="ThiTN",OR(TONGHOP!$P441="LT",TONGHOP!$P441="TN"),TONGHOP!$Y441&lt;&gt;""),TONGHOP!$Y441,"")</f>
        <v/>
      </c>
      <c r="O441" s="139" t="str">
        <f>IF(AND(TONGHOP!$O441="ThiTN",OR(TONGHOP!$P441="LT",TONGHOP!$P441="TN"),TONGHOP!$Z441&lt;&gt;""),TONGHOP!$Z441,"")</f>
        <v/>
      </c>
      <c r="P441" s="139" t="str">
        <f>IF(AND(TONGHOP!$O441="ThiTN",TONGHOP!$P441="VĐ",TONGHOP!$X441&lt;&gt;""),TONGHOP!$X441,"")</f>
        <v/>
      </c>
      <c r="Q441" s="139" t="str">
        <f>IF(AND(TONGHOP!$O441="ThiTN",TONGHOP!$P441="VĐ",TONGHOP!$Y441&lt;&gt;""),TONGHOP!$Y441,"")</f>
        <v/>
      </c>
      <c r="R441" s="139" t="str">
        <f>IF(AND(TONGHOP!$O441="ThiTN",TONGHOP!$P441="VĐ",TONGHOP!$Z441&lt;&gt;""),TONGHOP!$Z441,"")</f>
        <v/>
      </c>
      <c r="S441" s="137" t="str">
        <f>IF(AND(TONGHOP!$O441="ThiTN",TONGHOP!$P441="TH",TONGHOP!$X441&lt;&gt;""),TONGHOP!$X441,"")</f>
        <v/>
      </c>
      <c r="T441" s="137" t="str">
        <f>IF(AND(TONGHOP!$O441="ThiTN",TONGHOP!$P441="TH",TONGHOP!$Y441&lt;&gt;""),TONGHOP!$Y441,"")</f>
        <v/>
      </c>
      <c r="U441" s="137" t="str">
        <f>IF(AND(TONGHOP!$O441="ThiTN",TONGHOP!$P441="TH",TONGHOP!$Z441&lt;&gt;""),TONGHOP!$Z441,"")</f>
        <v/>
      </c>
    </row>
    <row r="442" spans="1:21">
      <c r="A442" s="139" t="str">
        <f>IF(AND(TONGHOP!$O442="KTHP",OR(TONGHOP!$P442="LT",TONGHOP!$P442="TN"),TONGHOP!$X442&lt;&gt;""),TONGHOP!$X442,"")</f>
        <v>Nguyễn Vân Giang</v>
      </c>
      <c r="B442" s="139" t="str">
        <f>IF(AND(TONGHOP!$O442="KTHP",OR(TONGHOP!$P442="LT",TONGHOP!$P442="TN"),TONGHOP!$Y442&lt;&gt;""),TONGHOP!$Y442,"")</f>
        <v>Nguyễn Văn Minh(TT)</v>
      </c>
      <c r="C442" s="139">
        <f>IF(AND(TONGHOP!$O442="KTHP",OR(TONGHOP!$P442="LT",TONGHOP!$P442="TN"),TONGHOP!$Z442&lt;&gt;""),TONGHOP!$Z442,"")</f>
        <v>9</v>
      </c>
      <c r="D442" s="139" t="str">
        <f>IF(AND(TONGHOP!$O442="KTHP",TONGHOP!$P442="VĐ"),TONGHOP!$X442,"")</f>
        <v/>
      </c>
      <c r="E442" s="138" t="str">
        <f>IF(AND(TONGHOP!$O442="KTHP",TONGHOP!$P442="VĐ"),TONGHOP!$Y442,"")</f>
        <v/>
      </c>
      <c r="F442" s="138" t="str">
        <f>IF(AND(TONGHOP!$O442="KTHP",TONGHOP!$P442="VĐ"),TONGHOP!$Z442,"")</f>
        <v/>
      </c>
      <c r="G442" s="139" t="str">
        <f>IF(AND(TONGHOP!$O442="KTHP",TONGHOP!$P442="TL"),TONGHOP!$X442,"")</f>
        <v/>
      </c>
      <c r="H442" s="138" t="str">
        <f>IF(AND(TONGHOP!$O442="KTHP",TONGHOP!$P442="TL"),TONGHOP!$Y442,"")</f>
        <v/>
      </c>
      <c r="I442" s="138" t="str">
        <f>IF(AND(TONGHOP!$O442="KTHP",TONGHOP!$P442="TL"),TONGHOP!$Z442,"")</f>
        <v/>
      </c>
      <c r="J442" s="139" t="str">
        <f>IF(AND(TONGHOP!$O442="KTHP",TONGHOP!$P442="TH"),TONGHOP!$X442,"")</f>
        <v/>
      </c>
      <c r="K442" s="138" t="str">
        <f>IF(AND(TONGHOP!$O442="KTHP",TONGHOP!$P442="TH"),TONGHOP!$Y442,"")</f>
        <v/>
      </c>
      <c r="L442" s="138" t="str">
        <f>IF(AND(TONGHOP!$O442="KTHP",TONGHOP!$P442="TH"),TONGHOP!$Z442,"")</f>
        <v/>
      </c>
      <c r="M442" s="139" t="str">
        <f>IF(AND(TONGHOP!$O442="ThiTN",OR(TONGHOP!$P442="LT",TONGHOP!$P442="TN"),TONGHOP!$X442&lt;&gt;""),TONGHOP!$X442,"")</f>
        <v/>
      </c>
      <c r="N442" s="139" t="str">
        <f>IF(AND(TONGHOP!$O442="ThiTN",OR(TONGHOP!$P442="LT",TONGHOP!$P442="TN"),TONGHOP!$Y442&lt;&gt;""),TONGHOP!$Y442,"")</f>
        <v/>
      </c>
      <c r="O442" s="139" t="str">
        <f>IF(AND(TONGHOP!$O442="ThiTN",OR(TONGHOP!$P442="LT",TONGHOP!$P442="TN"),TONGHOP!$Z442&lt;&gt;""),TONGHOP!$Z442,"")</f>
        <v/>
      </c>
      <c r="P442" s="139" t="str">
        <f>IF(AND(TONGHOP!$O442="ThiTN",TONGHOP!$P442="VĐ",TONGHOP!$X442&lt;&gt;""),TONGHOP!$X442,"")</f>
        <v/>
      </c>
      <c r="Q442" s="139" t="str">
        <f>IF(AND(TONGHOP!$O442="ThiTN",TONGHOP!$P442="VĐ",TONGHOP!$Y442&lt;&gt;""),TONGHOP!$Y442,"")</f>
        <v/>
      </c>
      <c r="R442" s="139" t="str">
        <f>IF(AND(TONGHOP!$O442="ThiTN",TONGHOP!$P442="VĐ",TONGHOP!$Z442&lt;&gt;""),TONGHOP!$Z442,"")</f>
        <v/>
      </c>
      <c r="S442" s="137" t="str">
        <f>IF(AND(TONGHOP!$O442="ThiTN",TONGHOP!$P442="TH",TONGHOP!$X442&lt;&gt;""),TONGHOP!$X442,"")</f>
        <v/>
      </c>
      <c r="T442" s="137" t="str">
        <f>IF(AND(TONGHOP!$O442="ThiTN",TONGHOP!$P442="TH",TONGHOP!$Y442&lt;&gt;""),TONGHOP!$Y442,"")</f>
        <v/>
      </c>
      <c r="U442" s="137" t="str">
        <f>IF(AND(TONGHOP!$O442="ThiTN",TONGHOP!$P442="TH",TONGHOP!$Z442&lt;&gt;""),TONGHOP!$Z442,"")</f>
        <v/>
      </c>
    </row>
    <row r="443" spans="1:21">
      <c r="A443" s="139" t="str">
        <f>IF(AND(TONGHOP!$O443="KTHP",OR(TONGHOP!$P443="LT",TONGHOP!$P443="TN"),TONGHOP!$X443&lt;&gt;""),TONGHOP!$X443,"")</f>
        <v>Võ Đắc Thịnh</v>
      </c>
      <c r="B443" s="139" t="str">
        <f>IF(AND(TONGHOP!$O443="KTHP",OR(TONGHOP!$P443="LT",TONGHOP!$P443="TN"),TONGHOP!$Y443&lt;&gt;""),TONGHOP!$Y443,"")</f>
        <v>Phạm Nguyễn Đức Trung</v>
      </c>
      <c r="C443" s="139">
        <f>IF(AND(TONGHOP!$O443="KTHP",OR(TONGHOP!$P443="LT",TONGHOP!$P443="TN"),TONGHOP!$Z443&lt;&gt;""),TONGHOP!$Z443,"")</f>
        <v>15</v>
      </c>
      <c r="D443" s="139" t="str">
        <f>IF(AND(TONGHOP!$O443="KTHP",TONGHOP!$P443="VĐ"),TONGHOP!$X443,"")</f>
        <v/>
      </c>
      <c r="E443" s="138" t="str">
        <f>IF(AND(TONGHOP!$O443="KTHP",TONGHOP!$P443="VĐ"),TONGHOP!$Y443,"")</f>
        <v/>
      </c>
      <c r="F443" s="138" t="str">
        <f>IF(AND(TONGHOP!$O443="KTHP",TONGHOP!$P443="VĐ"),TONGHOP!$Z443,"")</f>
        <v/>
      </c>
      <c r="G443" s="139" t="str">
        <f>IF(AND(TONGHOP!$O443="KTHP",TONGHOP!$P443="TL"),TONGHOP!$X443,"")</f>
        <v/>
      </c>
      <c r="H443" s="138" t="str">
        <f>IF(AND(TONGHOP!$O443="KTHP",TONGHOP!$P443="TL"),TONGHOP!$Y443,"")</f>
        <v/>
      </c>
      <c r="I443" s="138" t="str">
        <f>IF(AND(TONGHOP!$O443="KTHP",TONGHOP!$P443="TL"),TONGHOP!$Z443,"")</f>
        <v/>
      </c>
      <c r="J443" s="139" t="str">
        <f>IF(AND(TONGHOP!$O443="KTHP",TONGHOP!$P443="TH"),TONGHOP!$X443,"")</f>
        <v/>
      </c>
      <c r="K443" s="138" t="str">
        <f>IF(AND(TONGHOP!$O443="KTHP",TONGHOP!$P443="TH"),TONGHOP!$Y443,"")</f>
        <v/>
      </c>
      <c r="L443" s="138" t="str">
        <f>IF(AND(TONGHOP!$O443="KTHP",TONGHOP!$P443="TH"),TONGHOP!$Z443,"")</f>
        <v/>
      </c>
      <c r="M443" s="139" t="str">
        <f>IF(AND(TONGHOP!$O443="ThiTN",OR(TONGHOP!$P443="LT",TONGHOP!$P443="TN"),TONGHOP!$X443&lt;&gt;""),TONGHOP!$X443,"")</f>
        <v/>
      </c>
      <c r="N443" s="139" t="str">
        <f>IF(AND(TONGHOP!$O443="ThiTN",OR(TONGHOP!$P443="LT",TONGHOP!$P443="TN"),TONGHOP!$Y443&lt;&gt;""),TONGHOP!$Y443,"")</f>
        <v/>
      </c>
      <c r="O443" s="139" t="str">
        <f>IF(AND(TONGHOP!$O443="ThiTN",OR(TONGHOP!$P443="LT",TONGHOP!$P443="TN"),TONGHOP!$Z443&lt;&gt;""),TONGHOP!$Z443,"")</f>
        <v/>
      </c>
      <c r="P443" s="139" t="str">
        <f>IF(AND(TONGHOP!$O443="ThiTN",TONGHOP!$P443="VĐ",TONGHOP!$X443&lt;&gt;""),TONGHOP!$X443,"")</f>
        <v/>
      </c>
      <c r="Q443" s="139" t="str">
        <f>IF(AND(TONGHOP!$O443="ThiTN",TONGHOP!$P443="VĐ",TONGHOP!$Y443&lt;&gt;""),TONGHOP!$Y443,"")</f>
        <v/>
      </c>
      <c r="R443" s="139" t="str">
        <f>IF(AND(TONGHOP!$O443="ThiTN",TONGHOP!$P443="VĐ",TONGHOP!$Z443&lt;&gt;""),TONGHOP!$Z443,"")</f>
        <v/>
      </c>
      <c r="S443" s="137" t="str">
        <f>IF(AND(TONGHOP!$O443="ThiTN",TONGHOP!$P443="TH",TONGHOP!$X443&lt;&gt;""),TONGHOP!$X443,"")</f>
        <v/>
      </c>
      <c r="T443" s="137" t="str">
        <f>IF(AND(TONGHOP!$O443="ThiTN",TONGHOP!$P443="TH",TONGHOP!$Y443&lt;&gt;""),TONGHOP!$Y443,"")</f>
        <v/>
      </c>
      <c r="U443" s="137" t="str">
        <f>IF(AND(TONGHOP!$O443="ThiTN",TONGHOP!$P443="TH",TONGHOP!$Z443&lt;&gt;""),TONGHOP!$Z443,"")</f>
        <v/>
      </c>
    </row>
    <row r="444" spans="1:21">
      <c r="A444" s="139" t="str">
        <f>IF(AND(TONGHOP!$O444="KTHP",OR(TONGHOP!$P444="LT",TONGHOP!$P444="TN"),TONGHOP!$X444&lt;&gt;""),TONGHOP!$X444,"")</f>
        <v>Nguyễn Anh Tăng</v>
      </c>
      <c r="B444" s="139" t="str">
        <f>IF(AND(TONGHOP!$O444="KTHP",OR(TONGHOP!$P444="LT",TONGHOP!$P444="TN"),TONGHOP!$Y444&lt;&gt;""),TONGHOP!$Y444,"")</f>
        <v>Nguyễn Minh Đức Cường</v>
      </c>
      <c r="C444" s="139">
        <f>IF(AND(TONGHOP!$O444="KTHP",OR(TONGHOP!$P444="LT",TONGHOP!$P444="TN"),TONGHOP!$Z444&lt;&gt;""),TONGHOP!$Z444,"")</f>
        <v>19</v>
      </c>
      <c r="D444" s="139" t="str">
        <f>IF(AND(TONGHOP!$O444="KTHP",TONGHOP!$P444="VĐ"),TONGHOP!$X444,"")</f>
        <v/>
      </c>
      <c r="E444" s="138" t="str">
        <f>IF(AND(TONGHOP!$O444="KTHP",TONGHOP!$P444="VĐ"),TONGHOP!$Y444,"")</f>
        <v/>
      </c>
      <c r="F444" s="138" t="str">
        <f>IF(AND(TONGHOP!$O444="KTHP",TONGHOP!$P444="VĐ"),TONGHOP!$Z444,"")</f>
        <v/>
      </c>
      <c r="G444" s="139" t="str">
        <f>IF(AND(TONGHOP!$O444="KTHP",TONGHOP!$P444="TL"),TONGHOP!$X444,"")</f>
        <v/>
      </c>
      <c r="H444" s="138" t="str">
        <f>IF(AND(TONGHOP!$O444="KTHP",TONGHOP!$P444="TL"),TONGHOP!$Y444,"")</f>
        <v/>
      </c>
      <c r="I444" s="138" t="str">
        <f>IF(AND(TONGHOP!$O444="KTHP",TONGHOP!$P444="TL"),TONGHOP!$Z444,"")</f>
        <v/>
      </c>
      <c r="J444" s="139" t="str">
        <f>IF(AND(TONGHOP!$O444="KTHP",TONGHOP!$P444="TH"),TONGHOP!$X444,"")</f>
        <v/>
      </c>
      <c r="K444" s="138" t="str">
        <f>IF(AND(TONGHOP!$O444="KTHP",TONGHOP!$P444="TH"),TONGHOP!$Y444,"")</f>
        <v/>
      </c>
      <c r="L444" s="138" t="str">
        <f>IF(AND(TONGHOP!$O444="KTHP",TONGHOP!$P444="TH"),TONGHOP!$Z444,"")</f>
        <v/>
      </c>
      <c r="M444" s="139" t="str">
        <f>IF(AND(TONGHOP!$O444="ThiTN",OR(TONGHOP!$P444="LT",TONGHOP!$P444="TN"),TONGHOP!$X444&lt;&gt;""),TONGHOP!$X444,"")</f>
        <v/>
      </c>
      <c r="N444" s="139" t="str">
        <f>IF(AND(TONGHOP!$O444="ThiTN",OR(TONGHOP!$P444="LT",TONGHOP!$P444="TN"),TONGHOP!$Y444&lt;&gt;""),TONGHOP!$Y444,"")</f>
        <v/>
      </c>
      <c r="O444" s="139" t="str">
        <f>IF(AND(TONGHOP!$O444="ThiTN",OR(TONGHOP!$P444="LT",TONGHOP!$P444="TN"),TONGHOP!$Z444&lt;&gt;""),TONGHOP!$Z444,"")</f>
        <v/>
      </c>
      <c r="P444" s="139" t="str">
        <f>IF(AND(TONGHOP!$O444="ThiTN",TONGHOP!$P444="VĐ",TONGHOP!$X444&lt;&gt;""),TONGHOP!$X444,"")</f>
        <v/>
      </c>
      <c r="Q444" s="139" t="str">
        <f>IF(AND(TONGHOP!$O444="ThiTN",TONGHOP!$P444="VĐ",TONGHOP!$Y444&lt;&gt;""),TONGHOP!$Y444,"")</f>
        <v/>
      </c>
      <c r="R444" s="139" t="str">
        <f>IF(AND(TONGHOP!$O444="ThiTN",TONGHOP!$P444="VĐ",TONGHOP!$Z444&lt;&gt;""),TONGHOP!$Z444,"")</f>
        <v/>
      </c>
      <c r="S444" s="137" t="str">
        <f>IF(AND(TONGHOP!$O444="ThiTN",TONGHOP!$P444="TH",TONGHOP!$X444&lt;&gt;""),TONGHOP!$X444,"")</f>
        <v/>
      </c>
      <c r="T444" s="137" t="str">
        <f>IF(AND(TONGHOP!$O444="ThiTN",TONGHOP!$P444="TH",TONGHOP!$Y444&lt;&gt;""),TONGHOP!$Y444,"")</f>
        <v/>
      </c>
      <c r="U444" s="137" t="str">
        <f>IF(AND(TONGHOP!$O444="ThiTN",TONGHOP!$P444="TH",TONGHOP!$Z444&lt;&gt;""),TONGHOP!$Z444,"")</f>
        <v/>
      </c>
    </row>
    <row r="445" spans="1:21">
      <c r="A445" s="139" t="str">
        <f>IF(AND(TONGHOP!$O445="KTHP",OR(TONGHOP!$P445="LT",TONGHOP!$P445="TN"),TONGHOP!$X445&lt;&gt;""),TONGHOP!$X445,"")</f>
        <v>Hoàng Văn Viết</v>
      </c>
      <c r="B445" s="139" t="str">
        <f>IF(AND(TONGHOP!$O445="KTHP",OR(TONGHOP!$P445="LT",TONGHOP!$P445="TN"),TONGHOP!$Y445&lt;&gt;""),TONGHOP!$Y445,"")</f>
        <v>Trần Đình Khoa</v>
      </c>
      <c r="C445" s="139">
        <f>IF(AND(TONGHOP!$O445="KTHP",OR(TONGHOP!$P445="LT",TONGHOP!$P445="TN"),TONGHOP!$Z445&lt;&gt;""),TONGHOP!$Z445,"")</f>
        <v>5</v>
      </c>
      <c r="D445" s="139" t="str">
        <f>IF(AND(TONGHOP!$O445="KTHP",TONGHOP!$P445="VĐ"),TONGHOP!$X445,"")</f>
        <v/>
      </c>
      <c r="E445" s="138" t="str">
        <f>IF(AND(TONGHOP!$O445="KTHP",TONGHOP!$P445="VĐ"),TONGHOP!$Y445,"")</f>
        <v/>
      </c>
      <c r="F445" s="138" t="str">
        <f>IF(AND(TONGHOP!$O445="KTHP",TONGHOP!$P445="VĐ"),TONGHOP!$Z445,"")</f>
        <v/>
      </c>
      <c r="G445" s="139" t="str">
        <f>IF(AND(TONGHOP!$O445="KTHP",TONGHOP!$P445="TL"),TONGHOP!$X445,"")</f>
        <v/>
      </c>
      <c r="H445" s="138" t="str">
        <f>IF(AND(TONGHOP!$O445="KTHP",TONGHOP!$P445="TL"),TONGHOP!$Y445,"")</f>
        <v/>
      </c>
      <c r="I445" s="138" t="str">
        <f>IF(AND(TONGHOP!$O445="KTHP",TONGHOP!$P445="TL"),TONGHOP!$Z445,"")</f>
        <v/>
      </c>
      <c r="J445" s="139" t="str">
        <f>IF(AND(TONGHOP!$O445="KTHP",TONGHOP!$P445="TH"),TONGHOP!$X445,"")</f>
        <v/>
      </c>
      <c r="K445" s="138" t="str">
        <f>IF(AND(TONGHOP!$O445="KTHP",TONGHOP!$P445="TH"),TONGHOP!$Y445,"")</f>
        <v/>
      </c>
      <c r="L445" s="138" t="str">
        <f>IF(AND(TONGHOP!$O445="KTHP",TONGHOP!$P445="TH"),TONGHOP!$Z445,"")</f>
        <v/>
      </c>
      <c r="M445" s="139" t="str">
        <f>IF(AND(TONGHOP!$O445="ThiTN",OR(TONGHOP!$P445="LT",TONGHOP!$P445="TN"),TONGHOP!$X445&lt;&gt;""),TONGHOP!$X445,"")</f>
        <v/>
      </c>
      <c r="N445" s="139" t="str">
        <f>IF(AND(TONGHOP!$O445="ThiTN",OR(TONGHOP!$P445="LT",TONGHOP!$P445="TN"),TONGHOP!$Y445&lt;&gt;""),TONGHOP!$Y445,"")</f>
        <v/>
      </c>
      <c r="O445" s="139" t="str">
        <f>IF(AND(TONGHOP!$O445="ThiTN",OR(TONGHOP!$P445="LT",TONGHOP!$P445="TN"),TONGHOP!$Z445&lt;&gt;""),TONGHOP!$Z445,"")</f>
        <v/>
      </c>
      <c r="P445" s="139" t="str">
        <f>IF(AND(TONGHOP!$O445="ThiTN",TONGHOP!$P445="VĐ",TONGHOP!$X445&lt;&gt;""),TONGHOP!$X445,"")</f>
        <v/>
      </c>
      <c r="Q445" s="139" t="str">
        <f>IF(AND(TONGHOP!$O445="ThiTN",TONGHOP!$P445="VĐ",TONGHOP!$Y445&lt;&gt;""),TONGHOP!$Y445,"")</f>
        <v/>
      </c>
      <c r="R445" s="139" t="str">
        <f>IF(AND(TONGHOP!$O445="ThiTN",TONGHOP!$P445="VĐ",TONGHOP!$Z445&lt;&gt;""),TONGHOP!$Z445,"")</f>
        <v/>
      </c>
      <c r="S445" s="137" t="str">
        <f>IF(AND(TONGHOP!$O445="ThiTN",TONGHOP!$P445="TH",TONGHOP!$X445&lt;&gt;""),TONGHOP!$X445,"")</f>
        <v/>
      </c>
      <c r="T445" s="137" t="str">
        <f>IF(AND(TONGHOP!$O445="ThiTN",TONGHOP!$P445="TH",TONGHOP!$Y445&lt;&gt;""),TONGHOP!$Y445,"")</f>
        <v/>
      </c>
      <c r="U445" s="137" t="str">
        <f>IF(AND(TONGHOP!$O445="ThiTN",TONGHOP!$P445="TH",TONGHOP!$Z445&lt;&gt;""),TONGHOP!$Z445,"")</f>
        <v/>
      </c>
    </row>
    <row r="446" spans="1:21">
      <c r="A446" s="139" t="str">
        <f>IF(AND(TONGHOP!$O446="KTHP",OR(TONGHOP!$P446="LT",TONGHOP!$P446="TN"),TONGHOP!$X446&lt;&gt;""),TONGHOP!$X446,"")</f>
        <v>Nguyễn Trần Thanh Nhàn</v>
      </c>
      <c r="B446" s="139" t="str">
        <f>IF(AND(TONGHOP!$O446="KTHP",OR(TONGHOP!$P446="LT",TONGHOP!$P446="TN"),TONGHOP!$Y446&lt;&gt;""),TONGHOP!$Y446,"")</f>
        <v>Trần Hiếu Trinh</v>
      </c>
      <c r="C446" s="139">
        <f>IF(AND(TONGHOP!$O446="KTHP",OR(TONGHOP!$P446="LT",TONGHOP!$P446="TN"),TONGHOP!$Z446&lt;&gt;""),TONGHOP!$Z446,"")</f>
        <v>29</v>
      </c>
      <c r="D446" s="139" t="str">
        <f>IF(AND(TONGHOP!$O446="KTHP",TONGHOP!$P446="VĐ"),TONGHOP!$X446,"")</f>
        <v/>
      </c>
      <c r="E446" s="138" t="str">
        <f>IF(AND(TONGHOP!$O446="KTHP",TONGHOP!$P446="VĐ"),TONGHOP!$Y446,"")</f>
        <v/>
      </c>
      <c r="F446" s="138" t="str">
        <f>IF(AND(TONGHOP!$O446="KTHP",TONGHOP!$P446="VĐ"),TONGHOP!$Z446,"")</f>
        <v/>
      </c>
      <c r="G446" s="139" t="str">
        <f>IF(AND(TONGHOP!$O446="KTHP",TONGHOP!$P446="TL"),TONGHOP!$X446,"")</f>
        <v/>
      </c>
      <c r="H446" s="138" t="str">
        <f>IF(AND(TONGHOP!$O446="KTHP",TONGHOP!$P446="TL"),TONGHOP!$Y446,"")</f>
        <v/>
      </c>
      <c r="I446" s="138" t="str">
        <f>IF(AND(TONGHOP!$O446="KTHP",TONGHOP!$P446="TL"),TONGHOP!$Z446,"")</f>
        <v/>
      </c>
      <c r="J446" s="139" t="str">
        <f>IF(AND(TONGHOP!$O446="KTHP",TONGHOP!$P446="TH"),TONGHOP!$X446,"")</f>
        <v/>
      </c>
      <c r="K446" s="138" t="str">
        <f>IF(AND(TONGHOP!$O446="KTHP",TONGHOP!$P446="TH"),TONGHOP!$Y446,"")</f>
        <v/>
      </c>
      <c r="L446" s="138" t="str">
        <f>IF(AND(TONGHOP!$O446="KTHP",TONGHOP!$P446="TH"),TONGHOP!$Z446,"")</f>
        <v/>
      </c>
      <c r="M446" s="139" t="str">
        <f>IF(AND(TONGHOP!$O446="ThiTN",OR(TONGHOP!$P446="LT",TONGHOP!$P446="TN"),TONGHOP!$X446&lt;&gt;""),TONGHOP!$X446,"")</f>
        <v/>
      </c>
      <c r="N446" s="139" t="str">
        <f>IF(AND(TONGHOP!$O446="ThiTN",OR(TONGHOP!$P446="LT",TONGHOP!$P446="TN"),TONGHOP!$Y446&lt;&gt;""),TONGHOP!$Y446,"")</f>
        <v/>
      </c>
      <c r="O446" s="139" t="str">
        <f>IF(AND(TONGHOP!$O446="ThiTN",OR(TONGHOP!$P446="LT",TONGHOP!$P446="TN"),TONGHOP!$Z446&lt;&gt;""),TONGHOP!$Z446,"")</f>
        <v/>
      </c>
      <c r="P446" s="139" t="str">
        <f>IF(AND(TONGHOP!$O446="ThiTN",TONGHOP!$P446="VĐ",TONGHOP!$X446&lt;&gt;""),TONGHOP!$X446,"")</f>
        <v/>
      </c>
      <c r="Q446" s="139" t="str">
        <f>IF(AND(TONGHOP!$O446="ThiTN",TONGHOP!$P446="VĐ",TONGHOP!$Y446&lt;&gt;""),TONGHOP!$Y446,"")</f>
        <v/>
      </c>
      <c r="R446" s="139" t="str">
        <f>IF(AND(TONGHOP!$O446="ThiTN",TONGHOP!$P446="VĐ",TONGHOP!$Z446&lt;&gt;""),TONGHOP!$Z446,"")</f>
        <v/>
      </c>
      <c r="S446" s="137" t="str">
        <f>IF(AND(TONGHOP!$O446="ThiTN",TONGHOP!$P446="TH",TONGHOP!$X446&lt;&gt;""),TONGHOP!$X446,"")</f>
        <v/>
      </c>
      <c r="T446" s="137" t="str">
        <f>IF(AND(TONGHOP!$O446="ThiTN",TONGHOP!$P446="TH",TONGHOP!$Y446&lt;&gt;""),TONGHOP!$Y446,"")</f>
        <v/>
      </c>
      <c r="U446" s="137" t="str">
        <f>IF(AND(TONGHOP!$O446="ThiTN",TONGHOP!$P446="TH",TONGHOP!$Z446&lt;&gt;""),TONGHOP!$Z446,"")</f>
        <v/>
      </c>
    </row>
    <row r="447" spans="1:21">
      <c r="A447" s="139" t="str">
        <f>IF(AND(TONGHOP!$O447="KTHP",OR(TONGHOP!$P447="LT",TONGHOP!$P447="TN"),TONGHOP!$X447&lt;&gt;""),TONGHOP!$X447,"")</f>
        <v>Đặng Thái Sơn</v>
      </c>
      <c r="B447" s="139" t="str">
        <f>IF(AND(TONGHOP!$O447="KTHP",OR(TONGHOP!$P447="LT",TONGHOP!$P447="TN"),TONGHOP!$Y447&lt;&gt;""),TONGHOP!$Y447,"")</f>
        <v>Trần Minh Tuấn</v>
      </c>
      <c r="C447" s="139">
        <f>IF(AND(TONGHOP!$O447="KTHP",OR(TONGHOP!$P447="LT",TONGHOP!$P447="TN"),TONGHOP!$Z447&lt;&gt;""),TONGHOP!$Z447,"")</f>
        <v>19</v>
      </c>
      <c r="D447" s="139" t="str">
        <f>IF(AND(TONGHOP!$O447="KTHP",TONGHOP!$P447="VĐ"),TONGHOP!$X447,"")</f>
        <v/>
      </c>
      <c r="E447" s="138" t="str">
        <f>IF(AND(TONGHOP!$O447="KTHP",TONGHOP!$P447="VĐ"),TONGHOP!$Y447,"")</f>
        <v/>
      </c>
      <c r="F447" s="138" t="str">
        <f>IF(AND(TONGHOP!$O447="KTHP",TONGHOP!$P447="VĐ"),TONGHOP!$Z447,"")</f>
        <v/>
      </c>
      <c r="G447" s="139" t="str">
        <f>IF(AND(TONGHOP!$O447="KTHP",TONGHOP!$P447="TL"),TONGHOP!$X447,"")</f>
        <v/>
      </c>
      <c r="H447" s="138" t="str">
        <f>IF(AND(TONGHOP!$O447="KTHP",TONGHOP!$P447="TL"),TONGHOP!$Y447,"")</f>
        <v/>
      </c>
      <c r="I447" s="138" t="str">
        <f>IF(AND(TONGHOP!$O447="KTHP",TONGHOP!$P447="TL"),TONGHOP!$Z447,"")</f>
        <v/>
      </c>
      <c r="J447" s="139" t="str">
        <f>IF(AND(TONGHOP!$O447="KTHP",TONGHOP!$P447="TH"),TONGHOP!$X447,"")</f>
        <v/>
      </c>
      <c r="K447" s="138" t="str">
        <f>IF(AND(TONGHOP!$O447="KTHP",TONGHOP!$P447="TH"),TONGHOP!$Y447,"")</f>
        <v/>
      </c>
      <c r="L447" s="138" t="str">
        <f>IF(AND(TONGHOP!$O447="KTHP",TONGHOP!$P447="TH"),TONGHOP!$Z447,"")</f>
        <v/>
      </c>
      <c r="M447" s="139" t="str">
        <f>IF(AND(TONGHOP!$O447="ThiTN",OR(TONGHOP!$P447="LT",TONGHOP!$P447="TN"),TONGHOP!$X447&lt;&gt;""),TONGHOP!$X447,"")</f>
        <v/>
      </c>
      <c r="N447" s="139" t="str">
        <f>IF(AND(TONGHOP!$O447="ThiTN",OR(TONGHOP!$P447="LT",TONGHOP!$P447="TN"),TONGHOP!$Y447&lt;&gt;""),TONGHOP!$Y447,"")</f>
        <v/>
      </c>
      <c r="O447" s="139" t="str">
        <f>IF(AND(TONGHOP!$O447="ThiTN",OR(TONGHOP!$P447="LT",TONGHOP!$P447="TN"),TONGHOP!$Z447&lt;&gt;""),TONGHOP!$Z447,"")</f>
        <v/>
      </c>
      <c r="P447" s="139" t="str">
        <f>IF(AND(TONGHOP!$O447="ThiTN",TONGHOP!$P447="VĐ",TONGHOP!$X447&lt;&gt;""),TONGHOP!$X447,"")</f>
        <v/>
      </c>
      <c r="Q447" s="139" t="str">
        <f>IF(AND(TONGHOP!$O447="ThiTN",TONGHOP!$P447="VĐ",TONGHOP!$Y447&lt;&gt;""),TONGHOP!$Y447,"")</f>
        <v/>
      </c>
      <c r="R447" s="139" t="str">
        <f>IF(AND(TONGHOP!$O447="ThiTN",TONGHOP!$P447="VĐ",TONGHOP!$Z447&lt;&gt;""),TONGHOP!$Z447,"")</f>
        <v/>
      </c>
      <c r="S447" s="137" t="str">
        <f>IF(AND(TONGHOP!$O447="ThiTN",TONGHOP!$P447="TH",TONGHOP!$X447&lt;&gt;""),TONGHOP!$X447,"")</f>
        <v/>
      </c>
      <c r="T447" s="137" t="str">
        <f>IF(AND(TONGHOP!$O447="ThiTN",TONGHOP!$P447="TH",TONGHOP!$Y447&lt;&gt;""),TONGHOP!$Y447,"")</f>
        <v/>
      </c>
      <c r="U447" s="137" t="str">
        <f>IF(AND(TONGHOP!$O447="ThiTN",TONGHOP!$P447="TH",TONGHOP!$Z447&lt;&gt;""),TONGHOP!$Z447,"")</f>
        <v/>
      </c>
    </row>
    <row r="448" spans="1:21">
      <c r="A448" s="139" t="str">
        <f>IF(AND(TONGHOP!$O448="KTHP",OR(TONGHOP!$P448="LT",TONGHOP!$P448="TN"),TONGHOP!$X448&lt;&gt;""),TONGHOP!$X448,"")</f>
        <v>Đặng Thái Sơn</v>
      </c>
      <c r="B448" s="139" t="str">
        <f>IF(AND(TONGHOP!$O448="KTHP",OR(TONGHOP!$P448="LT",TONGHOP!$P448="TN"),TONGHOP!$Y448&lt;&gt;""),TONGHOP!$Y448,"")</f>
        <v>Trần Minh Tuấn</v>
      </c>
      <c r="C448" s="139">
        <f>IF(AND(TONGHOP!$O448="KTHP",OR(TONGHOP!$P448="LT",TONGHOP!$P448="TN"),TONGHOP!$Z448&lt;&gt;""),TONGHOP!$Z448,"")</f>
        <v>20</v>
      </c>
      <c r="D448" s="139" t="str">
        <f>IF(AND(TONGHOP!$O448="KTHP",TONGHOP!$P448="VĐ"),TONGHOP!$X448,"")</f>
        <v/>
      </c>
      <c r="E448" s="138" t="str">
        <f>IF(AND(TONGHOP!$O448="KTHP",TONGHOP!$P448="VĐ"),TONGHOP!$Y448,"")</f>
        <v/>
      </c>
      <c r="F448" s="138" t="str">
        <f>IF(AND(TONGHOP!$O448="KTHP",TONGHOP!$P448="VĐ"),TONGHOP!$Z448,"")</f>
        <v/>
      </c>
      <c r="G448" s="139" t="str">
        <f>IF(AND(TONGHOP!$O448="KTHP",TONGHOP!$P448="TL"),TONGHOP!$X448,"")</f>
        <v/>
      </c>
      <c r="H448" s="138" t="str">
        <f>IF(AND(TONGHOP!$O448="KTHP",TONGHOP!$P448="TL"),TONGHOP!$Y448,"")</f>
        <v/>
      </c>
      <c r="I448" s="138" t="str">
        <f>IF(AND(TONGHOP!$O448="KTHP",TONGHOP!$P448="TL"),TONGHOP!$Z448,"")</f>
        <v/>
      </c>
      <c r="J448" s="139" t="str">
        <f>IF(AND(TONGHOP!$O448="KTHP",TONGHOP!$P448="TH"),TONGHOP!$X448,"")</f>
        <v/>
      </c>
      <c r="K448" s="138" t="str">
        <f>IF(AND(TONGHOP!$O448="KTHP",TONGHOP!$P448="TH"),TONGHOP!$Y448,"")</f>
        <v/>
      </c>
      <c r="L448" s="138" t="str">
        <f>IF(AND(TONGHOP!$O448="KTHP",TONGHOP!$P448="TH"),TONGHOP!$Z448,"")</f>
        <v/>
      </c>
      <c r="M448" s="139" t="str">
        <f>IF(AND(TONGHOP!$O448="ThiTN",OR(TONGHOP!$P448="LT",TONGHOP!$P448="TN"),TONGHOP!$X448&lt;&gt;""),TONGHOP!$X448,"")</f>
        <v/>
      </c>
      <c r="N448" s="139" t="str">
        <f>IF(AND(TONGHOP!$O448="ThiTN",OR(TONGHOP!$P448="LT",TONGHOP!$P448="TN"),TONGHOP!$Y448&lt;&gt;""),TONGHOP!$Y448,"")</f>
        <v/>
      </c>
      <c r="O448" s="139" t="str">
        <f>IF(AND(TONGHOP!$O448="ThiTN",OR(TONGHOP!$P448="LT",TONGHOP!$P448="TN"),TONGHOP!$Z448&lt;&gt;""),TONGHOP!$Z448,"")</f>
        <v/>
      </c>
      <c r="P448" s="139" t="str">
        <f>IF(AND(TONGHOP!$O448="ThiTN",TONGHOP!$P448="VĐ",TONGHOP!$X448&lt;&gt;""),TONGHOP!$X448,"")</f>
        <v/>
      </c>
      <c r="Q448" s="139" t="str">
        <f>IF(AND(TONGHOP!$O448="ThiTN",TONGHOP!$P448="VĐ",TONGHOP!$Y448&lt;&gt;""),TONGHOP!$Y448,"")</f>
        <v/>
      </c>
      <c r="R448" s="139" t="str">
        <f>IF(AND(TONGHOP!$O448="ThiTN",TONGHOP!$P448="VĐ",TONGHOP!$Z448&lt;&gt;""),TONGHOP!$Z448,"")</f>
        <v/>
      </c>
      <c r="S448" s="137" t="str">
        <f>IF(AND(TONGHOP!$O448="ThiTN",TONGHOP!$P448="TH",TONGHOP!$X448&lt;&gt;""),TONGHOP!$X448,"")</f>
        <v/>
      </c>
      <c r="T448" s="137" t="str">
        <f>IF(AND(TONGHOP!$O448="ThiTN",TONGHOP!$P448="TH",TONGHOP!$Y448&lt;&gt;""),TONGHOP!$Y448,"")</f>
        <v/>
      </c>
      <c r="U448" s="137" t="str">
        <f>IF(AND(TONGHOP!$O448="ThiTN",TONGHOP!$P448="TH",TONGHOP!$Z448&lt;&gt;""),TONGHOP!$Z448,"")</f>
        <v/>
      </c>
    </row>
    <row r="449" spans="1:21">
      <c r="A449" s="139" t="str">
        <f>IF(AND(TONGHOP!$O449="KTHP",OR(TONGHOP!$P449="LT",TONGHOP!$P449="TN"),TONGHOP!$X449&lt;&gt;""),TONGHOP!$X449,"")</f>
        <v>Bùi Văn Dũng</v>
      </c>
      <c r="B449" s="139" t="str">
        <f>IF(AND(TONGHOP!$O449="KTHP",OR(TONGHOP!$P449="LT",TONGHOP!$P449="TN"),TONGHOP!$Y449&lt;&gt;""),TONGHOP!$Y449,"")</f>
        <v>Lê Tất Đạt</v>
      </c>
      <c r="C449" s="139">
        <f>IF(AND(TONGHOP!$O449="KTHP",OR(TONGHOP!$P449="LT",TONGHOP!$P449="TN"),TONGHOP!$Z449&lt;&gt;""),TONGHOP!$Z449,"")</f>
        <v>9</v>
      </c>
      <c r="D449" s="139" t="str">
        <f>IF(AND(TONGHOP!$O449="KTHP",TONGHOP!$P449="VĐ"),TONGHOP!$X449,"")</f>
        <v/>
      </c>
      <c r="E449" s="138" t="str">
        <f>IF(AND(TONGHOP!$O449="KTHP",TONGHOP!$P449="VĐ"),TONGHOP!$Y449,"")</f>
        <v/>
      </c>
      <c r="F449" s="138" t="str">
        <f>IF(AND(TONGHOP!$O449="KTHP",TONGHOP!$P449="VĐ"),TONGHOP!$Z449,"")</f>
        <v/>
      </c>
      <c r="G449" s="139" t="str">
        <f>IF(AND(TONGHOP!$O449="KTHP",TONGHOP!$P449="TL"),TONGHOP!$X449,"")</f>
        <v/>
      </c>
      <c r="H449" s="138" t="str">
        <f>IF(AND(TONGHOP!$O449="KTHP",TONGHOP!$P449="TL"),TONGHOP!$Y449,"")</f>
        <v/>
      </c>
      <c r="I449" s="138" t="str">
        <f>IF(AND(TONGHOP!$O449="KTHP",TONGHOP!$P449="TL"),TONGHOP!$Z449,"")</f>
        <v/>
      </c>
      <c r="J449" s="139" t="str">
        <f>IF(AND(TONGHOP!$O449="KTHP",TONGHOP!$P449="TH"),TONGHOP!$X449,"")</f>
        <v/>
      </c>
      <c r="K449" s="138" t="str">
        <f>IF(AND(TONGHOP!$O449="KTHP",TONGHOP!$P449="TH"),TONGHOP!$Y449,"")</f>
        <v/>
      </c>
      <c r="L449" s="138" t="str">
        <f>IF(AND(TONGHOP!$O449="KTHP",TONGHOP!$P449="TH"),TONGHOP!$Z449,"")</f>
        <v/>
      </c>
      <c r="M449" s="139" t="str">
        <f>IF(AND(TONGHOP!$O449="ThiTN",OR(TONGHOP!$P449="LT",TONGHOP!$P449="TN"),TONGHOP!$X449&lt;&gt;""),TONGHOP!$X449,"")</f>
        <v/>
      </c>
      <c r="N449" s="139" t="str">
        <f>IF(AND(TONGHOP!$O449="ThiTN",OR(TONGHOP!$P449="LT",TONGHOP!$P449="TN"),TONGHOP!$Y449&lt;&gt;""),TONGHOP!$Y449,"")</f>
        <v/>
      </c>
      <c r="O449" s="139" t="str">
        <f>IF(AND(TONGHOP!$O449="ThiTN",OR(TONGHOP!$P449="LT",TONGHOP!$P449="TN"),TONGHOP!$Z449&lt;&gt;""),TONGHOP!$Z449,"")</f>
        <v/>
      </c>
      <c r="P449" s="139" t="str">
        <f>IF(AND(TONGHOP!$O449="ThiTN",TONGHOP!$P449="VĐ",TONGHOP!$X449&lt;&gt;""),TONGHOP!$X449,"")</f>
        <v/>
      </c>
      <c r="Q449" s="139" t="str">
        <f>IF(AND(TONGHOP!$O449="ThiTN",TONGHOP!$P449="VĐ",TONGHOP!$Y449&lt;&gt;""),TONGHOP!$Y449,"")</f>
        <v/>
      </c>
      <c r="R449" s="139" t="str">
        <f>IF(AND(TONGHOP!$O449="ThiTN",TONGHOP!$P449="VĐ",TONGHOP!$Z449&lt;&gt;""),TONGHOP!$Z449,"")</f>
        <v/>
      </c>
      <c r="S449" s="137" t="str">
        <f>IF(AND(TONGHOP!$O449="ThiTN",TONGHOP!$P449="TH",TONGHOP!$X449&lt;&gt;""),TONGHOP!$X449,"")</f>
        <v/>
      </c>
      <c r="T449" s="137" t="str">
        <f>IF(AND(TONGHOP!$O449="ThiTN",TONGHOP!$P449="TH",TONGHOP!$Y449&lt;&gt;""),TONGHOP!$Y449,"")</f>
        <v/>
      </c>
      <c r="U449" s="137" t="str">
        <f>IF(AND(TONGHOP!$O449="ThiTN",TONGHOP!$P449="TH",TONGHOP!$Z449&lt;&gt;""),TONGHOP!$Z449,"")</f>
        <v/>
      </c>
    </row>
    <row r="450" spans="1:21">
      <c r="A450" s="139" t="str">
        <f>IF(AND(TONGHOP!$O450="KTHP",OR(TONGHOP!$P450="LT",TONGHOP!$P450="TN"),TONGHOP!$X450&lt;&gt;""),TONGHOP!$X450,"")</f>
        <v>Lư Thị Yến Vũ</v>
      </c>
      <c r="B450" s="139" t="str">
        <f>IF(AND(TONGHOP!$O450="KTHP",OR(TONGHOP!$P450="LT",TONGHOP!$P450="TN"),TONGHOP!$Y450&lt;&gt;""),TONGHOP!$Y450,"")</f>
        <v>Nguyễn Thành Long</v>
      </c>
      <c r="C450" s="139">
        <f>IF(AND(TONGHOP!$O450="KTHP",OR(TONGHOP!$P450="LT",TONGHOP!$P450="TN"),TONGHOP!$Z450&lt;&gt;""),TONGHOP!$Z450,"")</f>
        <v>11</v>
      </c>
      <c r="D450" s="139" t="str">
        <f>IF(AND(TONGHOP!$O450="KTHP",TONGHOP!$P450="VĐ"),TONGHOP!$X450,"")</f>
        <v/>
      </c>
      <c r="E450" s="138" t="str">
        <f>IF(AND(TONGHOP!$O450="KTHP",TONGHOP!$P450="VĐ"),TONGHOP!$Y450,"")</f>
        <v/>
      </c>
      <c r="F450" s="138" t="str">
        <f>IF(AND(TONGHOP!$O450="KTHP",TONGHOP!$P450="VĐ"),TONGHOP!$Z450,"")</f>
        <v/>
      </c>
      <c r="G450" s="139" t="str">
        <f>IF(AND(TONGHOP!$O450="KTHP",TONGHOP!$P450="TL"),TONGHOP!$X450,"")</f>
        <v/>
      </c>
      <c r="H450" s="138" t="str">
        <f>IF(AND(TONGHOP!$O450="KTHP",TONGHOP!$P450="TL"),TONGHOP!$Y450,"")</f>
        <v/>
      </c>
      <c r="I450" s="138" t="str">
        <f>IF(AND(TONGHOP!$O450="KTHP",TONGHOP!$P450="TL"),TONGHOP!$Z450,"")</f>
        <v/>
      </c>
      <c r="J450" s="139" t="str">
        <f>IF(AND(TONGHOP!$O450="KTHP",TONGHOP!$P450="TH"),TONGHOP!$X450,"")</f>
        <v/>
      </c>
      <c r="K450" s="138" t="str">
        <f>IF(AND(TONGHOP!$O450="KTHP",TONGHOP!$P450="TH"),TONGHOP!$Y450,"")</f>
        <v/>
      </c>
      <c r="L450" s="138" t="str">
        <f>IF(AND(TONGHOP!$O450="KTHP",TONGHOP!$P450="TH"),TONGHOP!$Z450,"")</f>
        <v/>
      </c>
      <c r="M450" s="139" t="str">
        <f>IF(AND(TONGHOP!$O450="ThiTN",OR(TONGHOP!$P450="LT",TONGHOP!$P450="TN"),TONGHOP!$X450&lt;&gt;""),TONGHOP!$X450,"")</f>
        <v/>
      </c>
      <c r="N450" s="139" t="str">
        <f>IF(AND(TONGHOP!$O450="ThiTN",OR(TONGHOP!$P450="LT",TONGHOP!$P450="TN"),TONGHOP!$Y450&lt;&gt;""),TONGHOP!$Y450,"")</f>
        <v/>
      </c>
      <c r="O450" s="139" t="str">
        <f>IF(AND(TONGHOP!$O450="ThiTN",OR(TONGHOP!$P450="LT",TONGHOP!$P450="TN"),TONGHOP!$Z450&lt;&gt;""),TONGHOP!$Z450,"")</f>
        <v/>
      </c>
      <c r="P450" s="139" t="str">
        <f>IF(AND(TONGHOP!$O450="ThiTN",TONGHOP!$P450="VĐ",TONGHOP!$X450&lt;&gt;""),TONGHOP!$X450,"")</f>
        <v/>
      </c>
      <c r="Q450" s="139" t="str">
        <f>IF(AND(TONGHOP!$O450="ThiTN",TONGHOP!$P450="VĐ",TONGHOP!$Y450&lt;&gt;""),TONGHOP!$Y450,"")</f>
        <v/>
      </c>
      <c r="R450" s="139" t="str">
        <f>IF(AND(TONGHOP!$O450="ThiTN",TONGHOP!$P450="VĐ",TONGHOP!$Z450&lt;&gt;""),TONGHOP!$Z450,"")</f>
        <v/>
      </c>
      <c r="S450" s="137" t="str">
        <f>IF(AND(TONGHOP!$O450="ThiTN",TONGHOP!$P450="TH",TONGHOP!$X450&lt;&gt;""),TONGHOP!$X450,"")</f>
        <v/>
      </c>
      <c r="T450" s="137" t="str">
        <f>IF(AND(TONGHOP!$O450="ThiTN",TONGHOP!$P450="TH",TONGHOP!$Y450&lt;&gt;""),TONGHOP!$Y450,"")</f>
        <v/>
      </c>
      <c r="U450" s="137" t="str">
        <f>IF(AND(TONGHOP!$O450="ThiTN",TONGHOP!$P450="TH",TONGHOP!$Z450&lt;&gt;""),TONGHOP!$Z450,"")</f>
        <v/>
      </c>
    </row>
    <row r="451" spans="1:21">
      <c r="A451" s="139" t="str">
        <f>IF(AND(TONGHOP!$O451="KTHP",OR(TONGHOP!$P451="LT",TONGHOP!$P451="TN"),TONGHOP!$X451&lt;&gt;""),TONGHOP!$X451,"")</f>
        <v>Nguyễn Văn Yên</v>
      </c>
      <c r="B451" s="139" t="str">
        <f>IF(AND(TONGHOP!$O451="KTHP",OR(TONGHOP!$P451="LT",TONGHOP!$P451="TN"),TONGHOP!$Y451&lt;&gt;""),TONGHOP!$Y451,"")</f>
        <v>Quách Minh Thử</v>
      </c>
      <c r="C451" s="139">
        <f>IF(AND(TONGHOP!$O451="KTHP",OR(TONGHOP!$P451="LT",TONGHOP!$P451="TN"),TONGHOP!$Z451&lt;&gt;""),TONGHOP!$Z451,"")</f>
        <v>11</v>
      </c>
      <c r="D451" s="139" t="str">
        <f>IF(AND(TONGHOP!$O451="KTHP",TONGHOP!$P451="VĐ"),TONGHOP!$X451,"")</f>
        <v/>
      </c>
      <c r="E451" s="138" t="str">
        <f>IF(AND(TONGHOP!$O451="KTHP",TONGHOP!$P451="VĐ"),TONGHOP!$Y451,"")</f>
        <v/>
      </c>
      <c r="F451" s="138" t="str">
        <f>IF(AND(TONGHOP!$O451="KTHP",TONGHOP!$P451="VĐ"),TONGHOP!$Z451,"")</f>
        <v/>
      </c>
      <c r="G451" s="139" t="str">
        <f>IF(AND(TONGHOP!$O451="KTHP",TONGHOP!$P451="TL"),TONGHOP!$X451,"")</f>
        <v/>
      </c>
      <c r="H451" s="138" t="str">
        <f>IF(AND(TONGHOP!$O451="KTHP",TONGHOP!$P451="TL"),TONGHOP!$Y451,"")</f>
        <v/>
      </c>
      <c r="I451" s="138" t="str">
        <f>IF(AND(TONGHOP!$O451="KTHP",TONGHOP!$P451="TL"),TONGHOP!$Z451,"")</f>
        <v/>
      </c>
      <c r="J451" s="139" t="str">
        <f>IF(AND(TONGHOP!$O451="KTHP",TONGHOP!$P451="TH"),TONGHOP!$X451,"")</f>
        <v/>
      </c>
      <c r="K451" s="138" t="str">
        <f>IF(AND(TONGHOP!$O451="KTHP",TONGHOP!$P451="TH"),TONGHOP!$Y451,"")</f>
        <v/>
      </c>
      <c r="L451" s="138" t="str">
        <f>IF(AND(TONGHOP!$O451="KTHP",TONGHOP!$P451="TH"),TONGHOP!$Z451,"")</f>
        <v/>
      </c>
      <c r="M451" s="139" t="str">
        <f>IF(AND(TONGHOP!$O451="ThiTN",OR(TONGHOP!$P451="LT",TONGHOP!$P451="TN"),TONGHOP!$X451&lt;&gt;""),TONGHOP!$X451,"")</f>
        <v/>
      </c>
      <c r="N451" s="139" t="str">
        <f>IF(AND(TONGHOP!$O451="ThiTN",OR(TONGHOP!$P451="LT",TONGHOP!$P451="TN"),TONGHOP!$Y451&lt;&gt;""),TONGHOP!$Y451,"")</f>
        <v/>
      </c>
      <c r="O451" s="139" t="str">
        <f>IF(AND(TONGHOP!$O451="ThiTN",OR(TONGHOP!$P451="LT",TONGHOP!$P451="TN"),TONGHOP!$Z451&lt;&gt;""),TONGHOP!$Z451,"")</f>
        <v/>
      </c>
      <c r="P451" s="139" t="str">
        <f>IF(AND(TONGHOP!$O451="ThiTN",TONGHOP!$P451="VĐ",TONGHOP!$X451&lt;&gt;""),TONGHOP!$X451,"")</f>
        <v/>
      </c>
      <c r="Q451" s="139" t="str">
        <f>IF(AND(TONGHOP!$O451="ThiTN",TONGHOP!$P451="VĐ",TONGHOP!$Y451&lt;&gt;""),TONGHOP!$Y451,"")</f>
        <v/>
      </c>
      <c r="R451" s="139" t="str">
        <f>IF(AND(TONGHOP!$O451="ThiTN",TONGHOP!$P451="VĐ",TONGHOP!$Z451&lt;&gt;""),TONGHOP!$Z451,"")</f>
        <v/>
      </c>
      <c r="S451" s="137" t="str">
        <f>IF(AND(TONGHOP!$O451="ThiTN",TONGHOP!$P451="TH",TONGHOP!$X451&lt;&gt;""),TONGHOP!$X451,"")</f>
        <v/>
      </c>
      <c r="T451" s="137" t="str">
        <f>IF(AND(TONGHOP!$O451="ThiTN",TONGHOP!$P451="TH",TONGHOP!$Y451&lt;&gt;""),TONGHOP!$Y451,"")</f>
        <v/>
      </c>
      <c r="U451" s="137" t="str">
        <f>IF(AND(TONGHOP!$O451="ThiTN",TONGHOP!$P451="TH",TONGHOP!$Z451&lt;&gt;""),TONGHOP!$Z451,"")</f>
        <v/>
      </c>
    </row>
    <row r="452" spans="1:21">
      <c r="A452" s="139" t="str">
        <f>IF(AND(TONGHOP!$O452="KTHP",OR(TONGHOP!$P452="LT",TONGHOP!$P452="TN"),TONGHOP!$X452&lt;&gt;""),TONGHOP!$X452,"")</f>
        <v>Đỗ Thị Hải Yến</v>
      </c>
      <c r="B452" s="139" t="str">
        <f>IF(AND(TONGHOP!$O452="KTHP",OR(TONGHOP!$P452="LT",TONGHOP!$P452="TN"),TONGHOP!$Y452&lt;&gt;""),TONGHOP!$Y452,"")</f>
        <v>Trần Vĩnh Xuyên</v>
      </c>
      <c r="C452" s="139">
        <f>IF(AND(TONGHOP!$O452="KTHP",OR(TONGHOP!$P452="LT",TONGHOP!$P452="TN"),TONGHOP!$Z452&lt;&gt;""),TONGHOP!$Z452,"")</f>
        <v>19</v>
      </c>
      <c r="D452" s="139" t="str">
        <f>IF(AND(TONGHOP!$O452="KTHP",TONGHOP!$P452="VĐ"),TONGHOP!$X452,"")</f>
        <v/>
      </c>
      <c r="E452" s="138" t="str">
        <f>IF(AND(TONGHOP!$O452="KTHP",TONGHOP!$P452="VĐ"),TONGHOP!$Y452,"")</f>
        <v/>
      </c>
      <c r="F452" s="138" t="str">
        <f>IF(AND(TONGHOP!$O452="KTHP",TONGHOP!$P452="VĐ"),TONGHOP!$Z452,"")</f>
        <v/>
      </c>
      <c r="G452" s="139" t="str">
        <f>IF(AND(TONGHOP!$O452="KTHP",TONGHOP!$P452="TL"),TONGHOP!$X452,"")</f>
        <v/>
      </c>
      <c r="H452" s="138" t="str">
        <f>IF(AND(TONGHOP!$O452="KTHP",TONGHOP!$P452="TL"),TONGHOP!$Y452,"")</f>
        <v/>
      </c>
      <c r="I452" s="138" t="str">
        <f>IF(AND(TONGHOP!$O452="KTHP",TONGHOP!$P452="TL"),TONGHOP!$Z452,"")</f>
        <v/>
      </c>
      <c r="J452" s="139" t="str">
        <f>IF(AND(TONGHOP!$O452="KTHP",TONGHOP!$P452="TH"),TONGHOP!$X452,"")</f>
        <v/>
      </c>
      <c r="K452" s="138" t="str">
        <f>IF(AND(TONGHOP!$O452="KTHP",TONGHOP!$P452="TH"),TONGHOP!$Y452,"")</f>
        <v/>
      </c>
      <c r="L452" s="138" t="str">
        <f>IF(AND(TONGHOP!$O452="KTHP",TONGHOP!$P452="TH"),TONGHOP!$Z452,"")</f>
        <v/>
      </c>
      <c r="M452" s="139" t="str">
        <f>IF(AND(TONGHOP!$O452="ThiTN",OR(TONGHOP!$P452="LT",TONGHOP!$P452="TN"),TONGHOP!$X452&lt;&gt;""),TONGHOP!$X452,"")</f>
        <v/>
      </c>
      <c r="N452" s="139" t="str">
        <f>IF(AND(TONGHOP!$O452="ThiTN",OR(TONGHOP!$P452="LT",TONGHOP!$P452="TN"),TONGHOP!$Y452&lt;&gt;""),TONGHOP!$Y452,"")</f>
        <v/>
      </c>
      <c r="O452" s="139" t="str">
        <f>IF(AND(TONGHOP!$O452="ThiTN",OR(TONGHOP!$P452="LT",TONGHOP!$P452="TN"),TONGHOP!$Z452&lt;&gt;""),TONGHOP!$Z452,"")</f>
        <v/>
      </c>
      <c r="P452" s="139" t="str">
        <f>IF(AND(TONGHOP!$O452="ThiTN",TONGHOP!$P452="VĐ",TONGHOP!$X452&lt;&gt;""),TONGHOP!$X452,"")</f>
        <v/>
      </c>
      <c r="Q452" s="139" t="str">
        <f>IF(AND(TONGHOP!$O452="ThiTN",TONGHOP!$P452="VĐ",TONGHOP!$Y452&lt;&gt;""),TONGHOP!$Y452,"")</f>
        <v/>
      </c>
      <c r="R452" s="139" t="str">
        <f>IF(AND(TONGHOP!$O452="ThiTN",TONGHOP!$P452="VĐ",TONGHOP!$Z452&lt;&gt;""),TONGHOP!$Z452,"")</f>
        <v/>
      </c>
      <c r="S452" s="137" t="str">
        <f>IF(AND(TONGHOP!$O452="ThiTN",TONGHOP!$P452="TH",TONGHOP!$X452&lt;&gt;""),TONGHOP!$X452,"")</f>
        <v/>
      </c>
      <c r="T452" s="137" t="str">
        <f>IF(AND(TONGHOP!$O452="ThiTN",TONGHOP!$P452="TH",TONGHOP!$Y452&lt;&gt;""),TONGHOP!$Y452,"")</f>
        <v/>
      </c>
      <c r="U452" s="137" t="str">
        <f>IF(AND(TONGHOP!$O452="ThiTN",TONGHOP!$P452="TH",TONGHOP!$Z452&lt;&gt;""),TONGHOP!$Z452,"")</f>
        <v/>
      </c>
    </row>
    <row r="453" spans="1:21">
      <c r="A453" s="139" t="str">
        <f>IF(AND(TONGHOP!$O453="KTHP",OR(TONGHOP!$P453="LT",TONGHOP!$P453="TN"),TONGHOP!$X453&lt;&gt;""),TONGHOP!$X453,"")</f>
        <v>Đỗ Thị Hải Yến</v>
      </c>
      <c r="B453" s="139" t="str">
        <f>IF(AND(TONGHOP!$O453="KTHP",OR(TONGHOP!$P453="LT",TONGHOP!$P453="TN"),TONGHOP!$Y453&lt;&gt;""),TONGHOP!$Y453,"")</f>
        <v>Trần Vĩnh Xuyên</v>
      </c>
      <c r="C453" s="139">
        <f>IF(AND(TONGHOP!$O453="KTHP",OR(TONGHOP!$P453="LT",TONGHOP!$P453="TN"),TONGHOP!$Z453&lt;&gt;""),TONGHOP!$Z453,"")</f>
        <v>20</v>
      </c>
      <c r="D453" s="139" t="str">
        <f>IF(AND(TONGHOP!$O453="KTHP",TONGHOP!$P453="VĐ"),TONGHOP!$X453,"")</f>
        <v/>
      </c>
      <c r="E453" s="138" t="str">
        <f>IF(AND(TONGHOP!$O453="KTHP",TONGHOP!$P453="VĐ"),TONGHOP!$Y453,"")</f>
        <v/>
      </c>
      <c r="F453" s="138" t="str">
        <f>IF(AND(TONGHOP!$O453="KTHP",TONGHOP!$P453="VĐ"),TONGHOP!$Z453,"")</f>
        <v/>
      </c>
      <c r="G453" s="139" t="str">
        <f>IF(AND(TONGHOP!$O453="KTHP",TONGHOP!$P453="TL"),TONGHOP!$X453,"")</f>
        <v/>
      </c>
      <c r="H453" s="138" t="str">
        <f>IF(AND(TONGHOP!$O453="KTHP",TONGHOP!$P453="TL"),TONGHOP!$Y453,"")</f>
        <v/>
      </c>
      <c r="I453" s="138" t="str">
        <f>IF(AND(TONGHOP!$O453="KTHP",TONGHOP!$P453="TL"),TONGHOP!$Z453,"")</f>
        <v/>
      </c>
      <c r="J453" s="139" t="str">
        <f>IF(AND(TONGHOP!$O453="KTHP",TONGHOP!$P453="TH"),TONGHOP!$X453,"")</f>
        <v/>
      </c>
      <c r="K453" s="138" t="str">
        <f>IF(AND(TONGHOP!$O453="KTHP",TONGHOP!$P453="TH"),TONGHOP!$Y453,"")</f>
        <v/>
      </c>
      <c r="L453" s="138" t="str">
        <f>IF(AND(TONGHOP!$O453="KTHP",TONGHOP!$P453="TH"),TONGHOP!$Z453,"")</f>
        <v/>
      </c>
      <c r="M453" s="139" t="str">
        <f>IF(AND(TONGHOP!$O453="ThiTN",OR(TONGHOP!$P453="LT",TONGHOP!$P453="TN"),TONGHOP!$X453&lt;&gt;""),TONGHOP!$X453,"")</f>
        <v/>
      </c>
      <c r="N453" s="139" t="str">
        <f>IF(AND(TONGHOP!$O453="ThiTN",OR(TONGHOP!$P453="LT",TONGHOP!$P453="TN"),TONGHOP!$Y453&lt;&gt;""),TONGHOP!$Y453,"")</f>
        <v/>
      </c>
      <c r="O453" s="139" t="str">
        <f>IF(AND(TONGHOP!$O453="ThiTN",OR(TONGHOP!$P453="LT",TONGHOP!$P453="TN"),TONGHOP!$Z453&lt;&gt;""),TONGHOP!$Z453,"")</f>
        <v/>
      </c>
      <c r="P453" s="139" t="str">
        <f>IF(AND(TONGHOP!$O453="ThiTN",TONGHOP!$P453="VĐ",TONGHOP!$X453&lt;&gt;""),TONGHOP!$X453,"")</f>
        <v/>
      </c>
      <c r="Q453" s="139" t="str">
        <f>IF(AND(TONGHOP!$O453="ThiTN",TONGHOP!$P453="VĐ",TONGHOP!$Y453&lt;&gt;""),TONGHOP!$Y453,"")</f>
        <v/>
      </c>
      <c r="R453" s="139" t="str">
        <f>IF(AND(TONGHOP!$O453="ThiTN",TONGHOP!$P453="VĐ",TONGHOP!$Z453&lt;&gt;""),TONGHOP!$Z453,"")</f>
        <v/>
      </c>
      <c r="S453" s="137" t="str">
        <f>IF(AND(TONGHOP!$O453="ThiTN",TONGHOP!$P453="TH",TONGHOP!$X453&lt;&gt;""),TONGHOP!$X453,"")</f>
        <v/>
      </c>
      <c r="T453" s="137" t="str">
        <f>IF(AND(TONGHOP!$O453="ThiTN",TONGHOP!$P453="TH",TONGHOP!$Y453&lt;&gt;""),TONGHOP!$Y453,"")</f>
        <v/>
      </c>
      <c r="U453" s="137" t="str">
        <f>IF(AND(TONGHOP!$O453="ThiTN",TONGHOP!$P453="TH",TONGHOP!$Z453&lt;&gt;""),TONGHOP!$Z453,"")</f>
        <v/>
      </c>
    </row>
    <row r="454" spans="1:21">
      <c r="A454" s="139" t="str">
        <f>IF(AND(TONGHOP!$O454="KTHP",OR(TONGHOP!$P454="LT",TONGHOP!$P454="TN"),TONGHOP!$X454&lt;&gt;""),TONGHOP!$X454,"")</f>
        <v>Đỗ Thị Hải Yến</v>
      </c>
      <c r="B454" s="139" t="str">
        <f>IF(AND(TONGHOP!$O454="KTHP",OR(TONGHOP!$P454="LT",TONGHOP!$P454="TN"),TONGHOP!$Y454&lt;&gt;""),TONGHOP!$Y454,"")</f>
        <v>Trần Vĩnh Xuyên</v>
      </c>
      <c r="C454" s="139">
        <f>IF(AND(TONGHOP!$O454="KTHP",OR(TONGHOP!$P454="LT",TONGHOP!$P454="TN"),TONGHOP!$Z454&lt;&gt;""),TONGHOP!$Z454,"")</f>
        <v>19</v>
      </c>
      <c r="D454" s="139" t="str">
        <f>IF(AND(TONGHOP!$O454="KTHP",TONGHOP!$P454="VĐ"),TONGHOP!$X454,"")</f>
        <v/>
      </c>
      <c r="E454" s="138" t="str">
        <f>IF(AND(TONGHOP!$O454="KTHP",TONGHOP!$P454="VĐ"),TONGHOP!$Y454,"")</f>
        <v/>
      </c>
      <c r="F454" s="138" t="str">
        <f>IF(AND(TONGHOP!$O454="KTHP",TONGHOP!$P454="VĐ"),TONGHOP!$Z454,"")</f>
        <v/>
      </c>
      <c r="G454" s="139" t="str">
        <f>IF(AND(TONGHOP!$O454="KTHP",TONGHOP!$P454="TL"),TONGHOP!$X454,"")</f>
        <v/>
      </c>
      <c r="H454" s="138" t="str">
        <f>IF(AND(TONGHOP!$O454="KTHP",TONGHOP!$P454="TL"),TONGHOP!$Y454,"")</f>
        <v/>
      </c>
      <c r="I454" s="138" t="str">
        <f>IF(AND(TONGHOP!$O454="KTHP",TONGHOP!$P454="TL"),TONGHOP!$Z454,"")</f>
        <v/>
      </c>
      <c r="J454" s="139" t="str">
        <f>IF(AND(TONGHOP!$O454="KTHP",TONGHOP!$P454="TH"),TONGHOP!$X454,"")</f>
        <v/>
      </c>
      <c r="K454" s="138" t="str">
        <f>IF(AND(TONGHOP!$O454="KTHP",TONGHOP!$P454="TH"),TONGHOP!$Y454,"")</f>
        <v/>
      </c>
      <c r="L454" s="138" t="str">
        <f>IF(AND(TONGHOP!$O454="KTHP",TONGHOP!$P454="TH"),TONGHOP!$Z454,"")</f>
        <v/>
      </c>
      <c r="M454" s="139" t="str">
        <f>IF(AND(TONGHOP!$O454="ThiTN",OR(TONGHOP!$P454="LT",TONGHOP!$P454="TN"),TONGHOP!$X454&lt;&gt;""),TONGHOP!$X454,"")</f>
        <v/>
      </c>
      <c r="N454" s="139" t="str">
        <f>IF(AND(TONGHOP!$O454="ThiTN",OR(TONGHOP!$P454="LT",TONGHOP!$P454="TN"),TONGHOP!$Y454&lt;&gt;""),TONGHOP!$Y454,"")</f>
        <v/>
      </c>
      <c r="O454" s="139" t="str">
        <f>IF(AND(TONGHOP!$O454="ThiTN",OR(TONGHOP!$P454="LT",TONGHOP!$P454="TN"),TONGHOP!$Z454&lt;&gt;""),TONGHOP!$Z454,"")</f>
        <v/>
      </c>
      <c r="P454" s="139" t="str">
        <f>IF(AND(TONGHOP!$O454="ThiTN",TONGHOP!$P454="VĐ",TONGHOP!$X454&lt;&gt;""),TONGHOP!$X454,"")</f>
        <v/>
      </c>
      <c r="Q454" s="139" t="str">
        <f>IF(AND(TONGHOP!$O454="ThiTN",TONGHOP!$P454="VĐ",TONGHOP!$Y454&lt;&gt;""),TONGHOP!$Y454,"")</f>
        <v/>
      </c>
      <c r="R454" s="139" t="str">
        <f>IF(AND(TONGHOP!$O454="ThiTN",TONGHOP!$P454="VĐ",TONGHOP!$Z454&lt;&gt;""),TONGHOP!$Z454,"")</f>
        <v/>
      </c>
      <c r="S454" s="137" t="str">
        <f>IF(AND(TONGHOP!$O454="ThiTN",TONGHOP!$P454="TH",TONGHOP!$X454&lt;&gt;""),TONGHOP!$X454,"")</f>
        <v/>
      </c>
      <c r="T454" s="137" t="str">
        <f>IF(AND(TONGHOP!$O454="ThiTN",TONGHOP!$P454="TH",TONGHOP!$Y454&lt;&gt;""),TONGHOP!$Y454,"")</f>
        <v/>
      </c>
      <c r="U454" s="137" t="str">
        <f>IF(AND(TONGHOP!$O454="ThiTN",TONGHOP!$P454="TH",TONGHOP!$Z454&lt;&gt;""),TONGHOP!$Z454,"")</f>
        <v/>
      </c>
    </row>
    <row r="455" spans="1:21">
      <c r="A455" s="139" t="str">
        <f>IF(AND(TONGHOP!$O455="KTHP",OR(TONGHOP!$P455="LT",TONGHOP!$P455="TN"),TONGHOP!$X455&lt;&gt;""),TONGHOP!$X455,"")</f>
        <v>Nguyễn Thanh Tú</v>
      </c>
      <c r="B455" s="139" t="str">
        <f>IF(AND(TONGHOP!$O455="KTHP",OR(TONGHOP!$P455="LT",TONGHOP!$P455="TN"),TONGHOP!$Y455&lt;&gt;""),TONGHOP!$Y455,"")</f>
        <v>Nguyễn Văn Đông</v>
      </c>
      <c r="C455" s="139">
        <f>IF(AND(TONGHOP!$O455="KTHP",OR(TONGHOP!$P455="LT",TONGHOP!$P455="TN"),TONGHOP!$Z455&lt;&gt;""),TONGHOP!$Z455,"")</f>
        <v>10</v>
      </c>
      <c r="D455" s="139" t="str">
        <f>IF(AND(TONGHOP!$O455="KTHP",TONGHOP!$P455="VĐ"),TONGHOP!$X455,"")</f>
        <v/>
      </c>
      <c r="E455" s="138" t="str">
        <f>IF(AND(TONGHOP!$O455="KTHP",TONGHOP!$P455="VĐ"),TONGHOP!$Y455,"")</f>
        <v/>
      </c>
      <c r="F455" s="138" t="str">
        <f>IF(AND(TONGHOP!$O455="KTHP",TONGHOP!$P455="VĐ"),TONGHOP!$Z455,"")</f>
        <v/>
      </c>
      <c r="G455" s="139" t="str">
        <f>IF(AND(TONGHOP!$O455="KTHP",TONGHOP!$P455="TL"),TONGHOP!$X455,"")</f>
        <v/>
      </c>
      <c r="H455" s="138" t="str">
        <f>IF(AND(TONGHOP!$O455="KTHP",TONGHOP!$P455="TL"),TONGHOP!$Y455,"")</f>
        <v/>
      </c>
      <c r="I455" s="138" t="str">
        <f>IF(AND(TONGHOP!$O455="KTHP",TONGHOP!$P455="TL"),TONGHOP!$Z455,"")</f>
        <v/>
      </c>
      <c r="J455" s="139" t="str">
        <f>IF(AND(TONGHOP!$O455="KTHP",TONGHOP!$P455="TH"),TONGHOP!$X455,"")</f>
        <v/>
      </c>
      <c r="K455" s="138" t="str">
        <f>IF(AND(TONGHOP!$O455="KTHP",TONGHOP!$P455="TH"),TONGHOP!$Y455,"")</f>
        <v/>
      </c>
      <c r="L455" s="138" t="str">
        <f>IF(AND(TONGHOP!$O455="KTHP",TONGHOP!$P455="TH"),TONGHOP!$Z455,"")</f>
        <v/>
      </c>
      <c r="M455" s="139" t="str">
        <f>IF(AND(TONGHOP!$O455="ThiTN",OR(TONGHOP!$P455="LT",TONGHOP!$P455="TN"),TONGHOP!$X455&lt;&gt;""),TONGHOP!$X455,"")</f>
        <v/>
      </c>
      <c r="N455" s="139" t="str">
        <f>IF(AND(TONGHOP!$O455="ThiTN",OR(TONGHOP!$P455="LT",TONGHOP!$P455="TN"),TONGHOP!$Y455&lt;&gt;""),TONGHOP!$Y455,"")</f>
        <v/>
      </c>
      <c r="O455" s="139" t="str">
        <f>IF(AND(TONGHOP!$O455="ThiTN",OR(TONGHOP!$P455="LT",TONGHOP!$P455="TN"),TONGHOP!$Z455&lt;&gt;""),TONGHOP!$Z455,"")</f>
        <v/>
      </c>
      <c r="P455" s="139" t="str">
        <f>IF(AND(TONGHOP!$O455="ThiTN",TONGHOP!$P455="VĐ",TONGHOP!$X455&lt;&gt;""),TONGHOP!$X455,"")</f>
        <v/>
      </c>
      <c r="Q455" s="139" t="str">
        <f>IF(AND(TONGHOP!$O455="ThiTN",TONGHOP!$P455="VĐ",TONGHOP!$Y455&lt;&gt;""),TONGHOP!$Y455,"")</f>
        <v/>
      </c>
      <c r="R455" s="139" t="str">
        <f>IF(AND(TONGHOP!$O455="ThiTN",TONGHOP!$P455="VĐ",TONGHOP!$Z455&lt;&gt;""),TONGHOP!$Z455,"")</f>
        <v/>
      </c>
      <c r="S455" s="137" t="str">
        <f>IF(AND(TONGHOP!$O455="ThiTN",TONGHOP!$P455="TH",TONGHOP!$X455&lt;&gt;""),TONGHOP!$X455,"")</f>
        <v/>
      </c>
      <c r="T455" s="137" t="str">
        <f>IF(AND(TONGHOP!$O455="ThiTN",TONGHOP!$P455="TH",TONGHOP!$Y455&lt;&gt;""),TONGHOP!$Y455,"")</f>
        <v/>
      </c>
      <c r="U455" s="137" t="str">
        <f>IF(AND(TONGHOP!$O455="ThiTN",TONGHOP!$P455="TH",TONGHOP!$Z455&lt;&gt;""),TONGHOP!$Z455,"")</f>
        <v/>
      </c>
    </row>
    <row r="456" spans="1:21">
      <c r="A456" s="139" t="str">
        <f>IF(AND(TONGHOP!$O456="KTHP",OR(TONGHOP!$P456="LT",TONGHOP!$P456="TN"),TONGHOP!$X456&lt;&gt;""),TONGHOP!$X456,"")</f>
        <v>Hà Như Mai</v>
      </c>
      <c r="B456" s="139" t="str">
        <f>IF(AND(TONGHOP!$O456="KTHP",OR(TONGHOP!$P456="LT",TONGHOP!$P456="TN"),TONGHOP!$Y456&lt;&gt;""),TONGHOP!$Y456,"")</f>
        <v>Hà Việt Hường</v>
      </c>
      <c r="C456" s="139">
        <f>IF(AND(TONGHOP!$O456="KTHP",OR(TONGHOP!$P456="LT",TONGHOP!$P456="TN"),TONGHOP!$Z456&lt;&gt;""),TONGHOP!$Z456,"")</f>
        <v>30</v>
      </c>
      <c r="D456" s="139" t="str">
        <f>IF(AND(TONGHOP!$O456="KTHP",TONGHOP!$P456="VĐ"),TONGHOP!$X456,"")</f>
        <v/>
      </c>
      <c r="E456" s="138" t="str">
        <f>IF(AND(TONGHOP!$O456="KTHP",TONGHOP!$P456="VĐ"),TONGHOP!$Y456,"")</f>
        <v/>
      </c>
      <c r="F456" s="138" t="str">
        <f>IF(AND(TONGHOP!$O456="KTHP",TONGHOP!$P456="VĐ"),TONGHOP!$Z456,"")</f>
        <v/>
      </c>
      <c r="G456" s="139" t="str">
        <f>IF(AND(TONGHOP!$O456="KTHP",TONGHOP!$P456="TL"),TONGHOP!$X456,"")</f>
        <v/>
      </c>
      <c r="H456" s="138" t="str">
        <f>IF(AND(TONGHOP!$O456="KTHP",TONGHOP!$P456="TL"),TONGHOP!$Y456,"")</f>
        <v/>
      </c>
      <c r="I456" s="138" t="str">
        <f>IF(AND(TONGHOP!$O456="KTHP",TONGHOP!$P456="TL"),TONGHOP!$Z456,"")</f>
        <v/>
      </c>
      <c r="J456" s="139" t="str">
        <f>IF(AND(TONGHOP!$O456="KTHP",TONGHOP!$P456="TH"),TONGHOP!$X456,"")</f>
        <v/>
      </c>
      <c r="K456" s="138" t="str">
        <f>IF(AND(TONGHOP!$O456="KTHP",TONGHOP!$P456="TH"),TONGHOP!$Y456,"")</f>
        <v/>
      </c>
      <c r="L456" s="138" t="str">
        <f>IF(AND(TONGHOP!$O456="KTHP",TONGHOP!$P456="TH"),TONGHOP!$Z456,"")</f>
        <v/>
      </c>
      <c r="M456" s="139" t="str">
        <f>IF(AND(TONGHOP!$O456="ThiTN",OR(TONGHOP!$P456="LT",TONGHOP!$P456="TN"),TONGHOP!$X456&lt;&gt;""),TONGHOP!$X456,"")</f>
        <v/>
      </c>
      <c r="N456" s="139" t="str">
        <f>IF(AND(TONGHOP!$O456="ThiTN",OR(TONGHOP!$P456="LT",TONGHOP!$P456="TN"),TONGHOP!$Y456&lt;&gt;""),TONGHOP!$Y456,"")</f>
        <v/>
      </c>
      <c r="O456" s="139" t="str">
        <f>IF(AND(TONGHOP!$O456="ThiTN",OR(TONGHOP!$P456="LT",TONGHOP!$P456="TN"),TONGHOP!$Z456&lt;&gt;""),TONGHOP!$Z456,"")</f>
        <v/>
      </c>
      <c r="P456" s="139" t="str">
        <f>IF(AND(TONGHOP!$O456="ThiTN",TONGHOP!$P456="VĐ",TONGHOP!$X456&lt;&gt;""),TONGHOP!$X456,"")</f>
        <v/>
      </c>
      <c r="Q456" s="139" t="str">
        <f>IF(AND(TONGHOP!$O456="ThiTN",TONGHOP!$P456="VĐ",TONGHOP!$Y456&lt;&gt;""),TONGHOP!$Y456,"")</f>
        <v/>
      </c>
      <c r="R456" s="139" t="str">
        <f>IF(AND(TONGHOP!$O456="ThiTN",TONGHOP!$P456="VĐ",TONGHOP!$Z456&lt;&gt;""),TONGHOP!$Z456,"")</f>
        <v/>
      </c>
      <c r="S456" s="137" t="str">
        <f>IF(AND(TONGHOP!$O456="ThiTN",TONGHOP!$P456="TH",TONGHOP!$X456&lt;&gt;""),TONGHOP!$X456,"")</f>
        <v/>
      </c>
      <c r="T456" s="137" t="str">
        <f>IF(AND(TONGHOP!$O456="ThiTN",TONGHOP!$P456="TH",TONGHOP!$Y456&lt;&gt;""),TONGHOP!$Y456,"")</f>
        <v/>
      </c>
      <c r="U456" s="137" t="str">
        <f>IF(AND(TONGHOP!$O456="ThiTN",TONGHOP!$P456="TH",TONGHOP!$Z456&lt;&gt;""),TONGHOP!$Z456,"")</f>
        <v/>
      </c>
    </row>
    <row r="457" spans="1:21">
      <c r="A457" s="139" t="str">
        <f>IF(AND(TONGHOP!$O457="KTHP",OR(TONGHOP!$P457="LT",TONGHOP!$P457="TN"),TONGHOP!$X457&lt;&gt;""),TONGHOP!$X457,"")</f>
        <v>Hồ Khắc Khuyên (TG)</v>
      </c>
      <c r="B457" s="139" t="str">
        <f>IF(AND(TONGHOP!$O457="KTHP",OR(TONGHOP!$P457="LT",TONGHOP!$P457="TN"),TONGHOP!$Y457&lt;&gt;""),TONGHOP!$Y457,"")</f>
        <v>Hồ Minh Hùng</v>
      </c>
      <c r="C457" s="139">
        <f>IF(AND(TONGHOP!$O457="KTHP",OR(TONGHOP!$P457="LT",TONGHOP!$P457="TN"),TONGHOP!$Z457&lt;&gt;""),TONGHOP!$Z457,"")</f>
        <v>29</v>
      </c>
      <c r="D457" s="139" t="str">
        <f>IF(AND(TONGHOP!$O457="KTHP",TONGHOP!$P457="VĐ"),TONGHOP!$X457,"")</f>
        <v/>
      </c>
      <c r="E457" s="138" t="str">
        <f>IF(AND(TONGHOP!$O457="KTHP",TONGHOP!$P457="VĐ"),TONGHOP!$Y457,"")</f>
        <v/>
      </c>
      <c r="F457" s="138" t="str">
        <f>IF(AND(TONGHOP!$O457="KTHP",TONGHOP!$P457="VĐ"),TONGHOP!$Z457,"")</f>
        <v/>
      </c>
      <c r="G457" s="139" t="str">
        <f>IF(AND(TONGHOP!$O457="KTHP",TONGHOP!$P457="TL"),TONGHOP!$X457,"")</f>
        <v/>
      </c>
      <c r="H457" s="138" t="str">
        <f>IF(AND(TONGHOP!$O457="KTHP",TONGHOP!$P457="TL"),TONGHOP!$Y457,"")</f>
        <v/>
      </c>
      <c r="I457" s="138" t="str">
        <f>IF(AND(TONGHOP!$O457="KTHP",TONGHOP!$P457="TL"),TONGHOP!$Z457,"")</f>
        <v/>
      </c>
      <c r="J457" s="139" t="str">
        <f>IF(AND(TONGHOP!$O457="KTHP",TONGHOP!$P457="TH"),TONGHOP!$X457,"")</f>
        <v/>
      </c>
      <c r="K457" s="138" t="str">
        <f>IF(AND(TONGHOP!$O457="KTHP",TONGHOP!$P457="TH"),TONGHOP!$Y457,"")</f>
        <v/>
      </c>
      <c r="L457" s="138" t="str">
        <f>IF(AND(TONGHOP!$O457="KTHP",TONGHOP!$P457="TH"),TONGHOP!$Z457,"")</f>
        <v/>
      </c>
      <c r="M457" s="139" t="str">
        <f>IF(AND(TONGHOP!$O457="ThiTN",OR(TONGHOP!$P457="LT",TONGHOP!$P457="TN"),TONGHOP!$X457&lt;&gt;""),TONGHOP!$X457,"")</f>
        <v/>
      </c>
      <c r="N457" s="139" t="str">
        <f>IF(AND(TONGHOP!$O457="ThiTN",OR(TONGHOP!$P457="LT",TONGHOP!$P457="TN"),TONGHOP!$Y457&lt;&gt;""),TONGHOP!$Y457,"")</f>
        <v/>
      </c>
      <c r="O457" s="139" t="str">
        <f>IF(AND(TONGHOP!$O457="ThiTN",OR(TONGHOP!$P457="LT",TONGHOP!$P457="TN"),TONGHOP!$Z457&lt;&gt;""),TONGHOP!$Z457,"")</f>
        <v/>
      </c>
      <c r="P457" s="139" t="str">
        <f>IF(AND(TONGHOP!$O457="ThiTN",TONGHOP!$P457="VĐ",TONGHOP!$X457&lt;&gt;""),TONGHOP!$X457,"")</f>
        <v/>
      </c>
      <c r="Q457" s="139" t="str">
        <f>IF(AND(TONGHOP!$O457="ThiTN",TONGHOP!$P457="VĐ",TONGHOP!$Y457&lt;&gt;""),TONGHOP!$Y457,"")</f>
        <v/>
      </c>
      <c r="R457" s="139" t="str">
        <f>IF(AND(TONGHOP!$O457="ThiTN",TONGHOP!$P457="VĐ",TONGHOP!$Z457&lt;&gt;""),TONGHOP!$Z457,"")</f>
        <v/>
      </c>
      <c r="S457" s="137" t="str">
        <f>IF(AND(TONGHOP!$O457="ThiTN",TONGHOP!$P457="TH",TONGHOP!$X457&lt;&gt;""),TONGHOP!$X457,"")</f>
        <v/>
      </c>
      <c r="T457" s="137" t="str">
        <f>IF(AND(TONGHOP!$O457="ThiTN",TONGHOP!$P457="TH",TONGHOP!$Y457&lt;&gt;""),TONGHOP!$Y457,"")</f>
        <v/>
      </c>
      <c r="U457" s="137" t="str">
        <f>IF(AND(TONGHOP!$O457="ThiTN",TONGHOP!$P457="TH",TONGHOP!$Z457&lt;&gt;""),TONGHOP!$Z457,"")</f>
        <v/>
      </c>
    </row>
    <row r="458" spans="1:21">
      <c r="A458" s="139" t="str">
        <f>IF(AND(TONGHOP!$O458="KTHP",OR(TONGHOP!$P458="LT",TONGHOP!$P458="TN"),TONGHOP!$X458&lt;&gt;""),TONGHOP!$X458,"")</f>
        <v>Hồ Minh Hùng</v>
      </c>
      <c r="B458" s="139" t="str">
        <f>IF(AND(TONGHOP!$O458="KTHP",OR(TONGHOP!$P458="LT",TONGHOP!$P458="TN"),TONGHOP!$Y458&lt;&gt;""),TONGHOP!$Y458,"")</f>
        <v>Hồ Khắc Khuyên (TG)</v>
      </c>
      <c r="C458" s="139">
        <f>IF(AND(TONGHOP!$O458="KTHP",OR(TONGHOP!$P458="LT",TONGHOP!$P458="TN"),TONGHOP!$Z458&lt;&gt;""),TONGHOP!$Z458,"")</f>
        <v>29</v>
      </c>
      <c r="D458" s="139" t="str">
        <f>IF(AND(TONGHOP!$O458="KTHP",TONGHOP!$P458="VĐ"),TONGHOP!$X458,"")</f>
        <v/>
      </c>
      <c r="E458" s="138" t="str">
        <f>IF(AND(TONGHOP!$O458="KTHP",TONGHOP!$P458="VĐ"),TONGHOP!$Y458,"")</f>
        <v/>
      </c>
      <c r="F458" s="138" t="str">
        <f>IF(AND(TONGHOP!$O458="KTHP",TONGHOP!$P458="VĐ"),TONGHOP!$Z458,"")</f>
        <v/>
      </c>
      <c r="G458" s="139" t="str">
        <f>IF(AND(TONGHOP!$O458="KTHP",TONGHOP!$P458="TL"),TONGHOP!$X458,"")</f>
        <v/>
      </c>
      <c r="H458" s="138" t="str">
        <f>IF(AND(TONGHOP!$O458="KTHP",TONGHOP!$P458="TL"),TONGHOP!$Y458,"")</f>
        <v/>
      </c>
      <c r="I458" s="138" t="str">
        <f>IF(AND(TONGHOP!$O458="KTHP",TONGHOP!$P458="TL"),TONGHOP!$Z458,"")</f>
        <v/>
      </c>
      <c r="J458" s="139" t="str">
        <f>IF(AND(TONGHOP!$O458="KTHP",TONGHOP!$P458="TH"),TONGHOP!$X458,"")</f>
        <v/>
      </c>
      <c r="K458" s="138" t="str">
        <f>IF(AND(TONGHOP!$O458="KTHP",TONGHOP!$P458="TH"),TONGHOP!$Y458,"")</f>
        <v/>
      </c>
      <c r="L458" s="138" t="str">
        <f>IF(AND(TONGHOP!$O458="KTHP",TONGHOP!$P458="TH"),TONGHOP!$Z458,"")</f>
        <v/>
      </c>
      <c r="M458" s="139" t="str">
        <f>IF(AND(TONGHOP!$O458="ThiTN",OR(TONGHOP!$P458="LT",TONGHOP!$P458="TN"),TONGHOP!$X458&lt;&gt;""),TONGHOP!$X458,"")</f>
        <v/>
      </c>
      <c r="N458" s="139" t="str">
        <f>IF(AND(TONGHOP!$O458="ThiTN",OR(TONGHOP!$P458="LT",TONGHOP!$P458="TN"),TONGHOP!$Y458&lt;&gt;""),TONGHOP!$Y458,"")</f>
        <v/>
      </c>
      <c r="O458" s="139" t="str">
        <f>IF(AND(TONGHOP!$O458="ThiTN",OR(TONGHOP!$P458="LT",TONGHOP!$P458="TN"),TONGHOP!$Z458&lt;&gt;""),TONGHOP!$Z458,"")</f>
        <v/>
      </c>
      <c r="P458" s="139" t="str">
        <f>IF(AND(TONGHOP!$O458="ThiTN",TONGHOP!$P458="VĐ",TONGHOP!$X458&lt;&gt;""),TONGHOP!$X458,"")</f>
        <v/>
      </c>
      <c r="Q458" s="139" t="str">
        <f>IF(AND(TONGHOP!$O458="ThiTN",TONGHOP!$P458="VĐ",TONGHOP!$Y458&lt;&gt;""),TONGHOP!$Y458,"")</f>
        <v/>
      </c>
      <c r="R458" s="139" t="str">
        <f>IF(AND(TONGHOP!$O458="ThiTN",TONGHOP!$P458="VĐ",TONGHOP!$Z458&lt;&gt;""),TONGHOP!$Z458,"")</f>
        <v/>
      </c>
      <c r="S458" s="137" t="str">
        <f>IF(AND(TONGHOP!$O458="ThiTN",TONGHOP!$P458="TH",TONGHOP!$X458&lt;&gt;""),TONGHOP!$X458,"")</f>
        <v/>
      </c>
      <c r="T458" s="137" t="str">
        <f>IF(AND(TONGHOP!$O458="ThiTN",TONGHOP!$P458="TH",TONGHOP!$Y458&lt;&gt;""),TONGHOP!$Y458,"")</f>
        <v/>
      </c>
      <c r="U458" s="137" t="str">
        <f>IF(AND(TONGHOP!$O458="ThiTN",TONGHOP!$P458="TH",TONGHOP!$Z458&lt;&gt;""),TONGHOP!$Z458,"")</f>
        <v/>
      </c>
    </row>
    <row r="459" spans="1:21">
      <c r="A459" s="139" t="str">
        <f>IF(AND(TONGHOP!$O459="KTHP",OR(TONGHOP!$P459="LT",TONGHOP!$P459="TN"),TONGHOP!$X459&lt;&gt;""),TONGHOP!$X459,"")</f>
        <v>Hà Như Mai</v>
      </c>
      <c r="B459" s="139" t="str">
        <f>IF(AND(TONGHOP!$O459="KTHP",OR(TONGHOP!$P459="LT",TONGHOP!$P459="TN"),TONGHOP!$Y459&lt;&gt;""),TONGHOP!$Y459,"")</f>
        <v>Hà Việt Hường</v>
      </c>
      <c r="C459" s="139">
        <f>IF(AND(TONGHOP!$O459="KTHP",OR(TONGHOP!$P459="LT",TONGHOP!$P459="TN"),TONGHOP!$Z459&lt;&gt;""),TONGHOP!$Z459,"")</f>
        <v>28</v>
      </c>
      <c r="D459" s="139" t="str">
        <f>IF(AND(TONGHOP!$O459="KTHP",TONGHOP!$P459="VĐ"),TONGHOP!$X459,"")</f>
        <v/>
      </c>
      <c r="E459" s="138" t="str">
        <f>IF(AND(TONGHOP!$O459="KTHP",TONGHOP!$P459="VĐ"),TONGHOP!$Y459,"")</f>
        <v/>
      </c>
      <c r="F459" s="138" t="str">
        <f>IF(AND(TONGHOP!$O459="KTHP",TONGHOP!$P459="VĐ"),TONGHOP!$Z459,"")</f>
        <v/>
      </c>
      <c r="G459" s="139" t="str">
        <f>IF(AND(TONGHOP!$O459="KTHP",TONGHOP!$P459="TL"),TONGHOP!$X459,"")</f>
        <v/>
      </c>
      <c r="H459" s="138" t="str">
        <f>IF(AND(TONGHOP!$O459="KTHP",TONGHOP!$P459="TL"),TONGHOP!$Y459,"")</f>
        <v/>
      </c>
      <c r="I459" s="138" t="str">
        <f>IF(AND(TONGHOP!$O459="KTHP",TONGHOP!$P459="TL"),TONGHOP!$Z459,"")</f>
        <v/>
      </c>
      <c r="J459" s="139" t="str">
        <f>IF(AND(TONGHOP!$O459="KTHP",TONGHOP!$P459="TH"),TONGHOP!$X459,"")</f>
        <v/>
      </c>
      <c r="K459" s="138" t="str">
        <f>IF(AND(TONGHOP!$O459="KTHP",TONGHOP!$P459="TH"),TONGHOP!$Y459,"")</f>
        <v/>
      </c>
      <c r="L459" s="138" t="str">
        <f>IF(AND(TONGHOP!$O459="KTHP",TONGHOP!$P459="TH"),TONGHOP!$Z459,"")</f>
        <v/>
      </c>
      <c r="M459" s="139" t="str">
        <f>IF(AND(TONGHOP!$O459="ThiTN",OR(TONGHOP!$P459="LT",TONGHOP!$P459="TN"),TONGHOP!$X459&lt;&gt;""),TONGHOP!$X459,"")</f>
        <v/>
      </c>
      <c r="N459" s="139" t="str">
        <f>IF(AND(TONGHOP!$O459="ThiTN",OR(TONGHOP!$P459="LT",TONGHOP!$P459="TN"),TONGHOP!$Y459&lt;&gt;""),TONGHOP!$Y459,"")</f>
        <v/>
      </c>
      <c r="O459" s="139" t="str">
        <f>IF(AND(TONGHOP!$O459="ThiTN",OR(TONGHOP!$P459="LT",TONGHOP!$P459="TN"),TONGHOP!$Z459&lt;&gt;""),TONGHOP!$Z459,"")</f>
        <v/>
      </c>
      <c r="P459" s="139" t="str">
        <f>IF(AND(TONGHOP!$O459="ThiTN",TONGHOP!$P459="VĐ",TONGHOP!$X459&lt;&gt;""),TONGHOP!$X459,"")</f>
        <v/>
      </c>
      <c r="Q459" s="139" t="str">
        <f>IF(AND(TONGHOP!$O459="ThiTN",TONGHOP!$P459="VĐ",TONGHOP!$Y459&lt;&gt;""),TONGHOP!$Y459,"")</f>
        <v/>
      </c>
      <c r="R459" s="139" t="str">
        <f>IF(AND(TONGHOP!$O459="ThiTN",TONGHOP!$P459="VĐ",TONGHOP!$Z459&lt;&gt;""),TONGHOP!$Z459,"")</f>
        <v/>
      </c>
      <c r="S459" s="137" t="str">
        <f>IF(AND(TONGHOP!$O459="ThiTN",TONGHOP!$P459="TH",TONGHOP!$X459&lt;&gt;""),TONGHOP!$X459,"")</f>
        <v/>
      </c>
      <c r="T459" s="137" t="str">
        <f>IF(AND(TONGHOP!$O459="ThiTN",TONGHOP!$P459="TH",TONGHOP!$Y459&lt;&gt;""),TONGHOP!$Y459,"")</f>
        <v/>
      </c>
      <c r="U459" s="137" t="str">
        <f>IF(AND(TONGHOP!$O459="ThiTN",TONGHOP!$P459="TH",TONGHOP!$Z459&lt;&gt;""),TONGHOP!$Z459,"")</f>
        <v/>
      </c>
    </row>
    <row r="460" spans="1:21">
      <c r="A460" s="139" t="str">
        <f>IF(AND(TONGHOP!$O460="KTHP",OR(TONGHOP!$P460="LT",TONGHOP!$P460="TN"),TONGHOP!$X460&lt;&gt;""),TONGHOP!$X460,"")</f>
        <v>Hà Như Mai</v>
      </c>
      <c r="B460" s="139" t="str">
        <f>IF(AND(TONGHOP!$O460="KTHP",OR(TONGHOP!$P460="LT",TONGHOP!$P460="TN"),TONGHOP!$Y460&lt;&gt;""),TONGHOP!$Y460,"")</f>
        <v>Hà Việt Hường</v>
      </c>
      <c r="C460" s="139">
        <f>IF(AND(TONGHOP!$O460="KTHP",OR(TONGHOP!$P460="LT",TONGHOP!$P460="TN"),TONGHOP!$Z460&lt;&gt;""),TONGHOP!$Z460,"")</f>
        <v>26</v>
      </c>
      <c r="D460" s="139" t="str">
        <f>IF(AND(TONGHOP!$O460="KTHP",TONGHOP!$P460="VĐ"),TONGHOP!$X460,"")</f>
        <v/>
      </c>
      <c r="E460" s="138" t="str">
        <f>IF(AND(TONGHOP!$O460="KTHP",TONGHOP!$P460="VĐ"),TONGHOP!$Y460,"")</f>
        <v/>
      </c>
      <c r="F460" s="138" t="str">
        <f>IF(AND(TONGHOP!$O460="KTHP",TONGHOP!$P460="VĐ"),TONGHOP!$Z460,"")</f>
        <v/>
      </c>
      <c r="G460" s="139" t="str">
        <f>IF(AND(TONGHOP!$O460="KTHP",TONGHOP!$P460="TL"),TONGHOP!$X460,"")</f>
        <v/>
      </c>
      <c r="H460" s="138" t="str">
        <f>IF(AND(TONGHOP!$O460="KTHP",TONGHOP!$P460="TL"),TONGHOP!$Y460,"")</f>
        <v/>
      </c>
      <c r="I460" s="138" t="str">
        <f>IF(AND(TONGHOP!$O460="KTHP",TONGHOP!$P460="TL"),TONGHOP!$Z460,"")</f>
        <v/>
      </c>
      <c r="J460" s="139" t="str">
        <f>IF(AND(TONGHOP!$O460="KTHP",TONGHOP!$P460="TH"),TONGHOP!$X460,"")</f>
        <v/>
      </c>
      <c r="K460" s="138" t="str">
        <f>IF(AND(TONGHOP!$O460="KTHP",TONGHOP!$P460="TH"),TONGHOP!$Y460,"")</f>
        <v/>
      </c>
      <c r="L460" s="138" t="str">
        <f>IF(AND(TONGHOP!$O460="KTHP",TONGHOP!$P460="TH"),TONGHOP!$Z460,"")</f>
        <v/>
      </c>
      <c r="M460" s="139" t="str">
        <f>IF(AND(TONGHOP!$O460="ThiTN",OR(TONGHOP!$P460="LT",TONGHOP!$P460="TN"),TONGHOP!$X460&lt;&gt;""),TONGHOP!$X460,"")</f>
        <v/>
      </c>
      <c r="N460" s="139" t="str">
        <f>IF(AND(TONGHOP!$O460="ThiTN",OR(TONGHOP!$P460="LT",TONGHOP!$P460="TN"),TONGHOP!$Y460&lt;&gt;""),TONGHOP!$Y460,"")</f>
        <v/>
      </c>
      <c r="O460" s="139" t="str">
        <f>IF(AND(TONGHOP!$O460="ThiTN",OR(TONGHOP!$P460="LT",TONGHOP!$P460="TN"),TONGHOP!$Z460&lt;&gt;""),TONGHOP!$Z460,"")</f>
        <v/>
      </c>
      <c r="P460" s="139" t="str">
        <f>IF(AND(TONGHOP!$O460="ThiTN",TONGHOP!$P460="VĐ",TONGHOP!$X460&lt;&gt;""),TONGHOP!$X460,"")</f>
        <v/>
      </c>
      <c r="Q460" s="139" t="str">
        <f>IF(AND(TONGHOP!$O460="ThiTN",TONGHOP!$P460="VĐ",TONGHOP!$Y460&lt;&gt;""),TONGHOP!$Y460,"")</f>
        <v/>
      </c>
      <c r="R460" s="139" t="str">
        <f>IF(AND(TONGHOP!$O460="ThiTN",TONGHOP!$P460="VĐ",TONGHOP!$Z460&lt;&gt;""),TONGHOP!$Z460,"")</f>
        <v/>
      </c>
      <c r="S460" s="137" t="str">
        <f>IF(AND(TONGHOP!$O460="ThiTN",TONGHOP!$P460="TH",TONGHOP!$X460&lt;&gt;""),TONGHOP!$X460,"")</f>
        <v/>
      </c>
      <c r="T460" s="137" t="str">
        <f>IF(AND(TONGHOP!$O460="ThiTN",TONGHOP!$P460="TH",TONGHOP!$Y460&lt;&gt;""),TONGHOP!$Y460,"")</f>
        <v/>
      </c>
      <c r="U460" s="137" t="str">
        <f>IF(AND(TONGHOP!$O460="ThiTN",TONGHOP!$P460="TH",TONGHOP!$Z460&lt;&gt;""),TONGHOP!$Z460,"")</f>
        <v/>
      </c>
    </row>
    <row r="461" spans="1:21">
      <c r="A461" s="139" t="str">
        <f>IF(AND(TONGHOP!$O461="KTHP",OR(TONGHOP!$P461="LT",TONGHOP!$P461="TN"),TONGHOP!$X461&lt;&gt;""),TONGHOP!$X461,"")</f>
        <v>Phạm Thị Thu Nga</v>
      </c>
      <c r="B461" s="139" t="str">
        <f>IF(AND(TONGHOP!$O461="KTHP",OR(TONGHOP!$P461="LT",TONGHOP!$P461="TN"),TONGHOP!$Y461&lt;&gt;""),TONGHOP!$Y461,"")</f>
        <v>Hà Như Mai</v>
      </c>
      <c r="C461" s="139">
        <f>IF(AND(TONGHOP!$O461="KTHP",OR(TONGHOP!$P461="LT",TONGHOP!$P461="TN"),TONGHOP!$Z461&lt;&gt;""),TONGHOP!$Z461,"")</f>
        <v>28</v>
      </c>
      <c r="D461" s="139" t="str">
        <f>IF(AND(TONGHOP!$O461="KTHP",TONGHOP!$P461="VĐ"),TONGHOP!$X461,"")</f>
        <v/>
      </c>
      <c r="E461" s="138" t="str">
        <f>IF(AND(TONGHOP!$O461="KTHP",TONGHOP!$P461="VĐ"),TONGHOP!$Y461,"")</f>
        <v/>
      </c>
      <c r="F461" s="138" t="str">
        <f>IF(AND(TONGHOP!$O461="KTHP",TONGHOP!$P461="VĐ"),TONGHOP!$Z461,"")</f>
        <v/>
      </c>
      <c r="G461" s="139" t="str">
        <f>IF(AND(TONGHOP!$O461="KTHP",TONGHOP!$P461="TL"),TONGHOP!$X461,"")</f>
        <v/>
      </c>
      <c r="H461" s="138" t="str">
        <f>IF(AND(TONGHOP!$O461="KTHP",TONGHOP!$P461="TL"),TONGHOP!$Y461,"")</f>
        <v/>
      </c>
      <c r="I461" s="138" t="str">
        <f>IF(AND(TONGHOP!$O461="KTHP",TONGHOP!$P461="TL"),TONGHOP!$Z461,"")</f>
        <v/>
      </c>
      <c r="J461" s="139" t="str">
        <f>IF(AND(TONGHOP!$O461="KTHP",TONGHOP!$P461="TH"),TONGHOP!$X461,"")</f>
        <v/>
      </c>
      <c r="K461" s="138" t="str">
        <f>IF(AND(TONGHOP!$O461="KTHP",TONGHOP!$P461="TH"),TONGHOP!$Y461,"")</f>
        <v/>
      </c>
      <c r="L461" s="138" t="str">
        <f>IF(AND(TONGHOP!$O461="KTHP",TONGHOP!$P461="TH"),TONGHOP!$Z461,"")</f>
        <v/>
      </c>
      <c r="M461" s="139" t="str">
        <f>IF(AND(TONGHOP!$O461="ThiTN",OR(TONGHOP!$P461="LT",TONGHOP!$P461="TN"),TONGHOP!$X461&lt;&gt;""),TONGHOP!$X461,"")</f>
        <v/>
      </c>
      <c r="N461" s="139" t="str">
        <f>IF(AND(TONGHOP!$O461="ThiTN",OR(TONGHOP!$P461="LT",TONGHOP!$P461="TN"),TONGHOP!$Y461&lt;&gt;""),TONGHOP!$Y461,"")</f>
        <v/>
      </c>
      <c r="O461" s="139" t="str">
        <f>IF(AND(TONGHOP!$O461="ThiTN",OR(TONGHOP!$P461="LT",TONGHOP!$P461="TN"),TONGHOP!$Z461&lt;&gt;""),TONGHOP!$Z461,"")</f>
        <v/>
      </c>
      <c r="P461" s="139" t="str">
        <f>IF(AND(TONGHOP!$O461="ThiTN",TONGHOP!$P461="VĐ",TONGHOP!$X461&lt;&gt;""),TONGHOP!$X461,"")</f>
        <v/>
      </c>
      <c r="Q461" s="139" t="str">
        <f>IF(AND(TONGHOP!$O461="ThiTN",TONGHOP!$P461="VĐ",TONGHOP!$Y461&lt;&gt;""),TONGHOP!$Y461,"")</f>
        <v/>
      </c>
      <c r="R461" s="139" t="str">
        <f>IF(AND(TONGHOP!$O461="ThiTN",TONGHOP!$P461="VĐ",TONGHOP!$Z461&lt;&gt;""),TONGHOP!$Z461,"")</f>
        <v/>
      </c>
      <c r="S461" s="137" t="str">
        <f>IF(AND(TONGHOP!$O461="ThiTN",TONGHOP!$P461="TH",TONGHOP!$X461&lt;&gt;""),TONGHOP!$X461,"")</f>
        <v/>
      </c>
      <c r="T461" s="137" t="str">
        <f>IF(AND(TONGHOP!$O461="ThiTN",TONGHOP!$P461="TH",TONGHOP!$Y461&lt;&gt;""),TONGHOP!$Y461,"")</f>
        <v/>
      </c>
      <c r="U461" s="137" t="str">
        <f>IF(AND(TONGHOP!$O461="ThiTN",TONGHOP!$P461="TH",TONGHOP!$Z461&lt;&gt;""),TONGHOP!$Z461,"")</f>
        <v/>
      </c>
    </row>
    <row r="462" spans="1:21">
      <c r="A462" s="139" t="str">
        <f>IF(AND(TONGHOP!$O462="KTHP",OR(TONGHOP!$P462="LT",TONGHOP!$P462="TN"),TONGHOP!$X462&lt;&gt;""),TONGHOP!$X462,"")</f>
        <v>Hà Việt Hường</v>
      </c>
      <c r="B462" s="139" t="str">
        <f>IF(AND(TONGHOP!$O462="KTHP",OR(TONGHOP!$P462="LT",TONGHOP!$P462="TN"),TONGHOP!$Y462&lt;&gt;""),TONGHOP!$Y462,"")</f>
        <v>Hà Như Mai</v>
      </c>
      <c r="C462" s="139">
        <f>IF(AND(TONGHOP!$O462="KTHP",OR(TONGHOP!$P462="LT",TONGHOP!$P462="TN"),TONGHOP!$Z462&lt;&gt;""),TONGHOP!$Z462,"")</f>
        <v>27</v>
      </c>
      <c r="D462" s="139" t="str">
        <f>IF(AND(TONGHOP!$O462="KTHP",TONGHOP!$P462="VĐ"),TONGHOP!$X462,"")</f>
        <v/>
      </c>
      <c r="E462" s="138" t="str">
        <f>IF(AND(TONGHOP!$O462="KTHP",TONGHOP!$P462="VĐ"),TONGHOP!$Y462,"")</f>
        <v/>
      </c>
      <c r="F462" s="138" t="str">
        <f>IF(AND(TONGHOP!$O462="KTHP",TONGHOP!$P462="VĐ"),TONGHOP!$Z462,"")</f>
        <v/>
      </c>
      <c r="G462" s="139" t="str">
        <f>IF(AND(TONGHOP!$O462="KTHP",TONGHOP!$P462="TL"),TONGHOP!$X462,"")</f>
        <v/>
      </c>
      <c r="H462" s="138" t="str">
        <f>IF(AND(TONGHOP!$O462="KTHP",TONGHOP!$P462="TL"),TONGHOP!$Y462,"")</f>
        <v/>
      </c>
      <c r="I462" s="138" t="str">
        <f>IF(AND(TONGHOP!$O462="KTHP",TONGHOP!$P462="TL"),TONGHOP!$Z462,"")</f>
        <v/>
      </c>
      <c r="J462" s="139" t="str">
        <f>IF(AND(TONGHOP!$O462="KTHP",TONGHOP!$P462="TH"),TONGHOP!$X462,"")</f>
        <v/>
      </c>
      <c r="K462" s="138" t="str">
        <f>IF(AND(TONGHOP!$O462="KTHP",TONGHOP!$P462="TH"),TONGHOP!$Y462,"")</f>
        <v/>
      </c>
      <c r="L462" s="138" t="str">
        <f>IF(AND(TONGHOP!$O462="KTHP",TONGHOP!$P462="TH"),TONGHOP!$Z462,"")</f>
        <v/>
      </c>
      <c r="M462" s="139" t="str">
        <f>IF(AND(TONGHOP!$O462="ThiTN",OR(TONGHOP!$P462="LT",TONGHOP!$P462="TN"),TONGHOP!$X462&lt;&gt;""),TONGHOP!$X462,"")</f>
        <v/>
      </c>
      <c r="N462" s="139" t="str">
        <f>IF(AND(TONGHOP!$O462="ThiTN",OR(TONGHOP!$P462="LT",TONGHOP!$P462="TN"),TONGHOP!$Y462&lt;&gt;""),TONGHOP!$Y462,"")</f>
        <v/>
      </c>
      <c r="O462" s="139" t="str">
        <f>IF(AND(TONGHOP!$O462="ThiTN",OR(TONGHOP!$P462="LT",TONGHOP!$P462="TN"),TONGHOP!$Z462&lt;&gt;""),TONGHOP!$Z462,"")</f>
        <v/>
      </c>
      <c r="P462" s="139" t="str">
        <f>IF(AND(TONGHOP!$O462="ThiTN",TONGHOP!$P462="VĐ",TONGHOP!$X462&lt;&gt;""),TONGHOP!$X462,"")</f>
        <v/>
      </c>
      <c r="Q462" s="139" t="str">
        <f>IF(AND(TONGHOP!$O462="ThiTN",TONGHOP!$P462="VĐ",TONGHOP!$Y462&lt;&gt;""),TONGHOP!$Y462,"")</f>
        <v/>
      </c>
      <c r="R462" s="139" t="str">
        <f>IF(AND(TONGHOP!$O462="ThiTN",TONGHOP!$P462="VĐ",TONGHOP!$Z462&lt;&gt;""),TONGHOP!$Z462,"")</f>
        <v/>
      </c>
      <c r="S462" s="137" t="str">
        <f>IF(AND(TONGHOP!$O462="ThiTN",TONGHOP!$P462="TH",TONGHOP!$X462&lt;&gt;""),TONGHOP!$X462,"")</f>
        <v/>
      </c>
      <c r="T462" s="137" t="str">
        <f>IF(AND(TONGHOP!$O462="ThiTN",TONGHOP!$P462="TH",TONGHOP!$Y462&lt;&gt;""),TONGHOP!$Y462,"")</f>
        <v/>
      </c>
      <c r="U462" s="137" t="str">
        <f>IF(AND(TONGHOP!$O462="ThiTN",TONGHOP!$P462="TH",TONGHOP!$Z462&lt;&gt;""),TONGHOP!$Z462,"")</f>
        <v/>
      </c>
    </row>
    <row r="463" spans="1:21">
      <c r="A463" s="139" t="str">
        <f>IF(AND(TONGHOP!$O463="KTHP",OR(TONGHOP!$P463="LT",TONGHOP!$P463="TN"),TONGHOP!$X463&lt;&gt;""),TONGHOP!$X463,"")</f>
        <v>Hà Việt Hường</v>
      </c>
      <c r="B463" s="139" t="str">
        <f>IF(AND(TONGHOP!$O463="KTHP",OR(TONGHOP!$P463="LT",TONGHOP!$P463="TN"),TONGHOP!$Y463&lt;&gt;""),TONGHOP!$Y463,"")</f>
        <v>Hà Như Mai</v>
      </c>
      <c r="C463" s="139">
        <f>IF(AND(TONGHOP!$O463="KTHP",OR(TONGHOP!$P463="LT",TONGHOP!$P463="TN"),TONGHOP!$Z463&lt;&gt;""),TONGHOP!$Z463,"")</f>
        <v>28</v>
      </c>
      <c r="D463" s="139" t="str">
        <f>IF(AND(TONGHOP!$O463="KTHP",TONGHOP!$P463="VĐ"),TONGHOP!$X463,"")</f>
        <v/>
      </c>
      <c r="E463" s="138" t="str">
        <f>IF(AND(TONGHOP!$O463="KTHP",TONGHOP!$P463="VĐ"),TONGHOP!$Y463,"")</f>
        <v/>
      </c>
      <c r="F463" s="138" t="str">
        <f>IF(AND(TONGHOP!$O463="KTHP",TONGHOP!$P463="VĐ"),TONGHOP!$Z463,"")</f>
        <v/>
      </c>
      <c r="G463" s="139" t="str">
        <f>IF(AND(TONGHOP!$O463="KTHP",TONGHOP!$P463="TL"),TONGHOP!$X463,"")</f>
        <v/>
      </c>
      <c r="H463" s="138" t="str">
        <f>IF(AND(TONGHOP!$O463="KTHP",TONGHOP!$P463="TL"),TONGHOP!$Y463,"")</f>
        <v/>
      </c>
      <c r="I463" s="138" t="str">
        <f>IF(AND(TONGHOP!$O463="KTHP",TONGHOP!$P463="TL"),TONGHOP!$Z463,"")</f>
        <v/>
      </c>
      <c r="J463" s="139" t="str">
        <f>IF(AND(TONGHOP!$O463="KTHP",TONGHOP!$P463="TH"),TONGHOP!$X463,"")</f>
        <v/>
      </c>
      <c r="K463" s="138" t="str">
        <f>IF(AND(TONGHOP!$O463="KTHP",TONGHOP!$P463="TH"),TONGHOP!$Y463,"")</f>
        <v/>
      </c>
      <c r="L463" s="138" t="str">
        <f>IF(AND(TONGHOP!$O463="KTHP",TONGHOP!$P463="TH"),TONGHOP!$Z463,"")</f>
        <v/>
      </c>
      <c r="M463" s="139" t="str">
        <f>IF(AND(TONGHOP!$O463="ThiTN",OR(TONGHOP!$P463="LT",TONGHOP!$P463="TN"),TONGHOP!$X463&lt;&gt;""),TONGHOP!$X463,"")</f>
        <v/>
      </c>
      <c r="N463" s="139" t="str">
        <f>IF(AND(TONGHOP!$O463="ThiTN",OR(TONGHOP!$P463="LT",TONGHOP!$P463="TN"),TONGHOP!$Y463&lt;&gt;""),TONGHOP!$Y463,"")</f>
        <v/>
      </c>
      <c r="O463" s="139" t="str">
        <f>IF(AND(TONGHOP!$O463="ThiTN",OR(TONGHOP!$P463="LT",TONGHOP!$P463="TN"),TONGHOP!$Z463&lt;&gt;""),TONGHOP!$Z463,"")</f>
        <v/>
      </c>
      <c r="P463" s="139" t="str">
        <f>IF(AND(TONGHOP!$O463="ThiTN",TONGHOP!$P463="VĐ",TONGHOP!$X463&lt;&gt;""),TONGHOP!$X463,"")</f>
        <v/>
      </c>
      <c r="Q463" s="139" t="str">
        <f>IF(AND(TONGHOP!$O463="ThiTN",TONGHOP!$P463="VĐ",TONGHOP!$Y463&lt;&gt;""),TONGHOP!$Y463,"")</f>
        <v/>
      </c>
      <c r="R463" s="139" t="str">
        <f>IF(AND(TONGHOP!$O463="ThiTN",TONGHOP!$P463="VĐ",TONGHOP!$Z463&lt;&gt;""),TONGHOP!$Z463,"")</f>
        <v/>
      </c>
      <c r="S463" s="137" t="str">
        <f>IF(AND(TONGHOP!$O463="ThiTN",TONGHOP!$P463="TH",TONGHOP!$X463&lt;&gt;""),TONGHOP!$X463,"")</f>
        <v/>
      </c>
      <c r="T463" s="137" t="str">
        <f>IF(AND(TONGHOP!$O463="ThiTN",TONGHOP!$P463="TH",TONGHOP!$Y463&lt;&gt;""),TONGHOP!$Y463,"")</f>
        <v/>
      </c>
      <c r="U463" s="137" t="str">
        <f>IF(AND(TONGHOP!$O463="ThiTN",TONGHOP!$P463="TH",TONGHOP!$Z463&lt;&gt;""),TONGHOP!$Z463,"")</f>
        <v/>
      </c>
    </row>
    <row r="464" spans="1:21">
      <c r="A464" s="139" t="str">
        <f>IF(AND(TONGHOP!$O464="KTHP",OR(TONGHOP!$P464="LT",TONGHOP!$P464="TN"),TONGHOP!$X464&lt;&gt;""),TONGHOP!$X464,"")</f>
        <v>Cao Thị Nga</v>
      </c>
      <c r="B464" s="139" t="str">
        <f>IF(AND(TONGHOP!$O464="KTHP",OR(TONGHOP!$P464="LT",TONGHOP!$P464="TN"),TONGHOP!$Y464&lt;&gt;""),TONGHOP!$Y464,"")</f>
        <v>Nguyễn Văn Hậu</v>
      </c>
      <c r="C464" s="139">
        <f>IF(AND(TONGHOP!$O464="KTHP",OR(TONGHOP!$P464="LT",TONGHOP!$P464="TN"),TONGHOP!$Z464&lt;&gt;""),TONGHOP!$Z464,"")</f>
        <v>29</v>
      </c>
      <c r="D464" s="139" t="str">
        <f>IF(AND(TONGHOP!$O464="KTHP",TONGHOP!$P464="VĐ"),TONGHOP!$X464,"")</f>
        <v/>
      </c>
      <c r="E464" s="138" t="str">
        <f>IF(AND(TONGHOP!$O464="KTHP",TONGHOP!$P464="VĐ"),TONGHOP!$Y464,"")</f>
        <v/>
      </c>
      <c r="F464" s="138" t="str">
        <f>IF(AND(TONGHOP!$O464="KTHP",TONGHOP!$P464="VĐ"),TONGHOP!$Z464,"")</f>
        <v/>
      </c>
      <c r="G464" s="139" t="str">
        <f>IF(AND(TONGHOP!$O464="KTHP",TONGHOP!$P464="TL"),TONGHOP!$X464,"")</f>
        <v/>
      </c>
      <c r="H464" s="138" t="str">
        <f>IF(AND(TONGHOP!$O464="KTHP",TONGHOP!$P464="TL"),TONGHOP!$Y464,"")</f>
        <v/>
      </c>
      <c r="I464" s="138" t="str">
        <f>IF(AND(TONGHOP!$O464="KTHP",TONGHOP!$P464="TL"),TONGHOP!$Z464,"")</f>
        <v/>
      </c>
      <c r="J464" s="139" t="str">
        <f>IF(AND(TONGHOP!$O464="KTHP",TONGHOP!$P464="TH"),TONGHOP!$X464,"")</f>
        <v/>
      </c>
      <c r="K464" s="138" t="str">
        <f>IF(AND(TONGHOP!$O464="KTHP",TONGHOP!$P464="TH"),TONGHOP!$Y464,"")</f>
        <v/>
      </c>
      <c r="L464" s="138" t="str">
        <f>IF(AND(TONGHOP!$O464="KTHP",TONGHOP!$P464="TH"),TONGHOP!$Z464,"")</f>
        <v/>
      </c>
      <c r="M464" s="139" t="str">
        <f>IF(AND(TONGHOP!$O464="ThiTN",OR(TONGHOP!$P464="LT",TONGHOP!$P464="TN"),TONGHOP!$X464&lt;&gt;""),TONGHOP!$X464,"")</f>
        <v/>
      </c>
      <c r="N464" s="139" t="str">
        <f>IF(AND(TONGHOP!$O464="ThiTN",OR(TONGHOP!$P464="LT",TONGHOP!$P464="TN"),TONGHOP!$Y464&lt;&gt;""),TONGHOP!$Y464,"")</f>
        <v/>
      </c>
      <c r="O464" s="139" t="str">
        <f>IF(AND(TONGHOP!$O464="ThiTN",OR(TONGHOP!$P464="LT",TONGHOP!$P464="TN"),TONGHOP!$Z464&lt;&gt;""),TONGHOP!$Z464,"")</f>
        <v/>
      </c>
      <c r="P464" s="139" t="str">
        <f>IF(AND(TONGHOP!$O464="ThiTN",TONGHOP!$P464="VĐ",TONGHOP!$X464&lt;&gt;""),TONGHOP!$X464,"")</f>
        <v/>
      </c>
      <c r="Q464" s="139" t="str">
        <f>IF(AND(TONGHOP!$O464="ThiTN",TONGHOP!$P464="VĐ",TONGHOP!$Y464&lt;&gt;""),TONGHOP!$Y464,"")</f>
        <v/>
      </c>
      <c r="R464" s="139" t="str">
        <f>IF(AND(TONGHOP!$O464="ThiTN",TONGHOP!$P464="VĐ",TONGHOP!$Z464&lt;&gt;""),TONGHOP!$Z464,"")</f>
        <v/>
      </c>
      <c r="S464" s="137" t="str">
        <f>IF(AND(TONGHOP!$O464="ThiTN",TONGHOP!$P464="TH",TONGHOP!$X464&lt;&gt;""),TONGHOP!$X464,"")</f>
        <v/>
      </c>
      <c r="T464" s="137" t="str">
        <f>IF(AND(TONGHOP!$O464="ThiTN",TONGHOP!$P464="TH",TONGHOP!$Y464&lt;&gt;""),TONGHOP!$Y464,"")</f>
        <v/>
      </c>
      <c r="U464" s="137" t="str">
        <f>IF(AND(TONGHOP!$O464="ThiTN",TONGHOP!$P464="TH",TONGHOP!$Z464&lt;&gt;""),TONGHOP!$Z464,"")</f>
        <v/>
      </c>
    </row>
    <row r="465" spans="1:21">
      <c r="A465" s="139" t="str">
        <f>IF(AND(TONGHOP!$O465="KTHP",OR(TONGHOP!$P465="LT",TONGHOP!$P465="TN"),TONGHOP!$X465&lt;&gt;""),TONGHOP!$X465,"")</f>
        <v>Cao Thị Nga</v>
      </c>
      <c r="B465" s="139" t="str">
        <f>IF(AND(TONGHOP!$O465="KTHP",OR(TONGHOP!$P465="LT",TONGHOP!$P465="TN"),TONGHOP!$Y465&lt;&gt;""),TONGHOP!$Y465,"")</f>
        <v>Nguyễn Văn Hậu</v>
      </c>
      <c r="C465" s="139">
        <f>IF(AND(TONGHOP!$O465="KTHP",OR(TONGHOP!$P465="LT",TONGHOP!$P465="TN"),TONGHOP!$Z465&lt;&gt;""),TONGHOP!$Z465,"")</f>
        <v>28</v>
      </c>
      <c r="D465" s="139" t="str">
        <f>IF(AND(TONGHOP!$O465="KTHP",TONGHOP!$P465="VĐ"),TONGHOP!$X465,"")</f>
        <v/>
      </c>
      <c r="E465" s="138" t="str">
        <f>IF(AND(TONGHOP!$O465="KTHP",TONGHOP!$P465="VĐ"),TONGHOP!$Y465,"")</f>
        <v/>
      </c>
      <c r="F465" s="138" t="str">
        <f>IF(AND(TONGHOP!$O465="KTHP",TONGHOP!$P465="VĐ"),TONGHOP!$Z465,"")</f>
        <v/>
      </c>
      <c r="G465" s="139" t="str">
        <f>IF(AND(TONGHOP!$O465="KTHP",TONGHOP!$P465="TL"),TONGHOP!$X465,"")</f>
        <v/>
      </c>
      <c r="H465" s="138" t="str">
        <f>IF(AND(TONGHOP!$O465="KTHP",TONGHOP!$P465="TL"),TONGHOP!$Y465,"")</f>
        <v/>
      </c>
      <c r="I465" s="138" t="str">
        <f>IF(AND(TONGHOP!$O465="KTHP",TONGHOP!$P465="TL"),TONGHOP!$Z465,"")</f>
        <v/>
      </c>
      <c r="J465" s="139" t="str">
        <f>IF(AND(TONGHOP!$O465="KTHP",TONGHOP!$P465="TH"),TONGHOP!$X465,"")</f>
        <v/>
      </c>
      <c r="K465" s="138" t="str">
        <f>IF(AND(TONGHOP!$O465="KTHP",TONGHOP!$P465="TH"),TONGHOP!$Y465,"")</f>
        <v/>
      </c>
      <c r="L465" s="138" t="str">
        <f>IF(AND(TONGHOP!$O465="KTHP",TONGHOP!$P465="TH"),TONGHOP!$Z465,"")</f>
        <v/>
      </c>
      <c r="M465" s="139" t="str">
        <f>IF(AND(TONGHOP!$O465="ThiTN",OR(TONGHOP!$P465="LT",TONGHOP!$P465="TN"),TONGHOP!$X465&lt;&gt;""),TONGHOP!$X465,"")</f>
        <v/>
      </c>
      <c r="N465" s="139" t="str">
        <f>IF(AND(TONGHOP!$O465="ThiTN",OR(TONGHOP!$P465="LT",TONGHOP!$P465="TN"),TONGHOP!$Y465&lt;&gt;""),TONGHOP!$Y465,"")</f>
        <v/>
      </c>
      <c r="O465" s="139" t="str">
        <f>IF(AND(TONGHOP!$O465="ThiTN",OR(TONGHOP!$P465="LT",TONGHOP!$P465="TN"),TONGHOP!$Z465&lt;&gt;""),TONGHOP!$Z465,"")</f>
        <v/>
      </c>
      <c r="P465" s="139" t="str">
        <f>IF(AND(TONGHOP!$O465="ThiTN",TONGHOP!$P465="VĐ",TONGHOP!$X465&lt;&gt;""),TONGHOP!$X465,"")</f>
        <v/>
      </c>
      <c r="Q465" s="139" t="str">
        <f>IF(AND(TONGHOP!$O465="ThiTN",TONGHOP!$P465="VĐ",TONGHOP!$Y465&lt;&gt;""),TONGHOP!$Y465,"")</f>
        <v/>
      </c>
      <c r="R465" s="139" t="str">
        <f>IF(AND(TONGHOP!$O465="ThiTN",TONGHOP!$P465="VĐ",TONGHOP!$Z465&lt;&gt;""),TONGHOP!$Z465,"")</f>
        <v/>
      </c>
      <c r="S465" s="137" t="str">
        <f>IF(AND(TONGHOP!$O465="ThiTN",TONGHOP!$P465="TH",TONGHOP!$X465&lt;&gt;""),TONGHOP!$X465,"")</f>
        <v/>
      </c>
      <c r="T465" s="137" t="str">
        <f>IF(AND(TONGHOP!$O465="ThiTN",TONGHOP!$P465="TH",TONGHOP!$Y465&lt;&gt;""),TONGHOP!$Y465,"")</f>
        <v/>
      </c>
      <c r="U465" s="137" t="str">
        <f>IF(AND(TONGHOP!$O465="ThiTN",TONGHOP!$P465="TH",TONGHOP!$Z465&lt;&gt;""),TONGHOP!$Z465,"")</f>
        <v/>
      </c>
    </row>
    <row r="466" spans="1:21">
      <c r="A466" s="139" t="str">
        <f>IF(AND(TONGHOP!$O466="KTHP",OR(TONGHOP!$P466="LT",TONGHOP!$P466="TN"),TONGHOP!$X466&lt;&gt;""),TONGHOP!$X466,"")</f>
        <v>Hà Việt Hường</v>
      </c>
      <c r="B466" s="139" t="str">
        <f>IF(AND(TONGHOP!$O466="KTHP",OR(TONGHOP!$P466="LT",TONGHOP!$P466="TN"),TONGHOP!$Y466&lt;&gt;""),TONGHOP!$Y466,"")</f>
        <v>Hà Như Mai</v>
      </c>
      <c r="C466" s="139">
        <f>IF(AND(TONGHOP!$O466="KTHP",OR(TONGHOP!$P466="LT",TONGHOP!$P466="TN"),TONGHOP!$Z466&lt;&gt;""),TONGHOP!$Z466,"")</f>
        <v>28</v>
      </c>
      <c r="D466" s="139" t="str">
        <f>IF(AND(TONGHOP!$O466="KTHP",TONGHOP!$P466="VĐ"),TONGHOP!$X466,"")</f>
        <v/>
      </c>
      <c r="E466" s="138" t="str">
        <f>IF(AND(TONGHOP!$O466="KTHP",TONGHOP!$P466="VĐ"),TONGHOP!$Y466,"")</f>
        <v/>
      </c>
      <c r="F466" s="138" t="str">
        <f>IF(AND(TONGHOP!$O466="KTHP",TONGHOP!$P466="VĐ"),TONGHOP!$Z466,"")</f>
        <v/>
      </c>
      <c r="G466" s="139" t="str">
        <f>IF(AND(TONGHOP!$O466="KTHP",TONGHOP!$P466="TL"),TONGHOP!$X466,"")</f>
        <v/>
      </c>
      <c r="H466" s="138" t="str">
        <f>IF(AND(TONGHOP!$O466="KTHP",TONGHOP!$P466="TL"),TONGHOP!$Y466,"")</f>
        <v/>
      </c>
      <c r="I466" s="138" t="str">
        <f>IF(AND(TONGHOP!$O466="KTHP",TONGHOP!$P466="TL"),TONGHOP!$Z466,"")</f>
        <v/>
      </c>
      <c r="J466" s="139" t="str">
        <f>IF(AND(TONGHOP!$O466="KTHP",TONGHOP!$P466="TH"),TONGHOP!$X466,"")</f>
        <v/>
      </c>
      <c r="K466" s="138" t="str">
        <f>IF(AND(TONGHOP!$O466="KTHP",TONGHOP!$P466="TH"),TONGHOP!$Y466,"")</f>
        <v/>
      </c>
      <c r="L466" s="138" t="str">
        <f>IF(AND(TONGHOP!$O466="KTHP",TONGHOP!$P466="TH"),TONGHOP!$Z466,"")</f>
        <v/>
      </c>
      <c r="M466" s="139" t="str">
        <f>IF(AND(TONGHOP!$O466="ThiTN",OR(TONGHOP!$P466="LT",TONGHOP!$P466="TN"),TONGHOP!$X466&lt;&gt;""),TONGHOP!$X466,"")</f>
        <v/>
      </c>
      <c r="N466" s="139" t="str">
        <f>IF(AND(TONGHOP!$O466="ThiTN",OR(TONGHOP!$P466="LT",TONGHOP!$P466="TN"),TONGHOP!$Y466&lt;&gt;""),TONGHOP!$Y466,"")</f>
        <v/>
      </c>
      <c r="O466" s="139" t="str">
        <f>IF(AND(TONGHOP!$O466="ThiTN",OR(TONGHOP!$P466="LT",TONGHOP!$P466="TN"),TONGHOP!$Z466&lt;&gt;""),TONGHOP!$Z466,"")</f>
        <v/>
      </c>
      <c r="P466" s="139" t="str">
        <f>IF(AND(TONGHOP!$O466="ThiTN",TONGHOP!$P466="VĐ",TONGHOP!$X466&lt;&gt;""),TONGHOP!$X466,"")</f>
        <v/>
      </c>
      <c r="Q466" s="139" t="str">
        <f>IF(AND(TONGHOP!$O466="ThiTN",TONGHOP!$P466="VĐ",TONGHOP!$Y466&lt;&gt;""),TONGHOP!$Y466,"")</f>
        <v/>
      </c>
      <c r="R466" s="139" t="str">
        <f>IF(AND(TONGHOP!$O466="ThiTN",TONGHOP!$P466="VĐ",TONGHOP!$Z466&lt;&gt;""),TONGHOP!$Z466,"")</f>
        <v/>
      </c>
      <c r="S466" s="137" t="str">
        <f>IF(AND(TONGHOP!$O466="ThiTN",TONGHOP!$P466="TH",TONGHOP!$X466&lt;&gt;""),TONGHOP!$X466,"")</f>
        <v/>
      </c>
      <c r="T466" s="137" t="str">
        <f>IF(AND(TONGHOP!$O466="ThiTN",TONGHOP!$P466="TH",TONGHOP!$Y466&lt;&gt;""),TONGHOP!$Y466,"")</f>
        <v/>
      </c>
      <c r="U466" s="137" t="str">
        <f>IF(AND(TONGHOP!$O466="ThiTN",TONGHOP!$P466="TH",TONGHOP!$Z466&lt;&gt;""),TONGHOP!$Z466,"")</f>
        <v/>
      </c>
    </row>
    <row r="467" spans="1:21">
      <c r="A467" s="139" t="str">
        <f>IF(AND(TONGHOP!$O467="KTHP",OR(TONGHOP!$P467="LT",TONGHOP!$P467="TN"),TONGHOP!$X467&lt;&gt;""),TONGHOP!$X467,"")</f>
        <v>Hà Như Mai</v>
      </c>
      <c r="B467" s="139" t="str">
        <f>IF(AND(TONGHOP!$O467="KTHP",OR(TONGHOP!$P467="LT",TONGHOP!$P467="TN"),TONGHOP!$Y467&lt;&gt;""),TONGHOP!$Y467,"")</f>
        <v>Hà Việt Hường</v>
      </c>
      <c r="C467" s="139">
        <f>IF(AND(TONGHOP!$O467="KTHP",OR(TONGHOP!$P467="LT",TONGHOP!$P467="TN"),TONGHOP!$Z467&lt;&gt;""),TONGHOP!$Z467,"")</f>
        <v>28</v>
      </c>
      <c r="D467" s="139" t="str">
        <f>IF(AND(TONGHOP!$O467="KTHP",TONGHOP!$P467="VĐ"),TONGHOP!$X467,"")</f>
        <v/>
      </c>
      <c r="E467" s="138" t="str">
        <f>IF(AND(TONGHOP!$O467="KTHP",TONGHOP!$P467="VĐ"),TONGHOP!$Y467,"")</f>
        <v/>
      </c>
      <c r="F467" s="138" t="str">
        <f>IF(AND(TONGHOP!$O467="KTHP",TONGHOP!$P467="VĐ"),TONGHOP!$Z467,"")</f>
        <v/>
      </c>
      <c r="G467" s="139" t="str">
        <f>IF(AND(TONGHOP!$O467="KTHP",TONGHOP!$P467="TL"),TONGHOP!$X467,"")</f>
        <v/>
      </c>
      <c r="H467" s="138" t="str">
        <f>IF(AND(TONGHOP!$O467="KTHP",TONGHOP!$P467="TL"),TONGHOP!$Y467,"")</f>
        <v/>
      </c>
      <c r="I467" s="138" t="str">
        <f>IF(AND(TONGHOP!$O467="KTHP",TONGHOP!$P467="TL"),TONGHOP!$Z467,"")</f>
        <v/>
      </c>
      <c r="J467" s="139" t="str">
        <f>IF(AND(TONGHOP!$O467="KTHP",TONGHOP!$P467="TH"),TONGHOP!$X467,"")</f>
        <v/>
      </c>
      <c r="K467" s="138" t="str">
        <f>IF(AND(TONGHOP!$O467="KTHP",TONGHOP!$P467="TH"),TONGHOP!$Y467,"")</f>
        <v/>
      </c>
      <c r="L467" s="138" t="str">
        <f>IF(AND(TONGHOP!$O467="KTHP",TONGHOP!$P467="TH"),TONGHOP!$Z467,"")</f>
        <v/>
      </c>
      <c r="M467" s="139" t="str">
        <f>IF(AND(TONGHOP!$O467="ThiTN",OR(TONGHOP!$P467="LT",TONGHOP!$P467="TN"),TONGHOP!$X467&lt;&gt;""),TONGHOP!$X467,"")</f>
        <v/>
      </c>
      <c r="N467" s="139" t="str">
        <f>IF(AND(TONGHOP!$O467="ThiTN",OR(TONGHOP!$P467="LT",TONGHOP!$P467="TN"),TONGHOP!$Y467&lt;&gt;""),TONGHOP!$Y467,"")</f>
        <v/>
      </c>
      <c r="O467" s="139" t="str">
        <f>IF(AND(TONGHOP!$O467="ThiTN",OR(TONGHOP!$P467="LT",TONGHOP!$P467="TN"),TONGHOP!$Z467&lt;&gt;""),TONGHOP!$Z467,"")</f>
        <v/>
      </c>
      <c r="P467" s="139" t="str">
        <f>IF(AND(TONGHOP!$O467="ThiTN",TONGHOP!$P467="VĐ",TONGHOP!$X467&lt;&gt;""),TONGHOP!$X467,"")</f>
        <v/>
      </c>
      <c r="Q467" s="139" t="str">
        <f>IF(AND(TONGHOP!$O467="ThiTN",TONGHOP!$P467="VĐ",TONGHOP!$Y467&lt;&gt;""),TONGHOP!$Y467,"")</f>
        <v/>
      </c>
      <c r="R467" s="139" t="str">
        <f>IF(AND(TONGHOP!$O467="ThiTN",TONGHOP!$P467="VĐ",TONGHOP!$Z467&lt;&gt;""),TONGHOP!$Z467,"")</f>
        <v/>
      </c>
      <c r="S467" s="137" t="str">
        <f>IF(AND(TONGHOP!$O467="ThiTN",TONGHOP!$P467="TH",TONGHOP!$X467&lt;&gt;""),TONGHOP!$X467,"")</f>
        <v/>
      </c>
      <c r="T467" s="137" t="str">
        <f>IF(AND(TONGHOP!$O467="ThiTN",TONGHOP!$P467="TH",TONGHOP!$Y467&lt;&gt;""),TONGHOP!$Y467,"")</f>
        <v/>
      </c>
      <c r="U467" s="137" t="str">
        <f>IF(AND(TONGHOP!$O467="ThiTN",TONGHOP!$P467="TH",TONGHOP!$Z467&lt;&gt;""),TONGHOP!$Z467,"")</f>
        <v/>
      </c>
    </row>
    <row r="468" spans="1:21">
      <c r="A468" s="139" t="str">
        <f>IF(AND(TONGHOP!$O468="KTHP",OR(TONGHOP!$P468="LT",TONGHOP!$P468="TN"),TONGHOP!$X468&lt;&gt;""),TONGHOP!$X468,"")</f>
        <v>Hồ Khắc Khuyên (TG)</v>
      </c>
      <c r="B468" s="139" t="str">
        <f>IF(AND(TONGHOP!$O468="KTHP",OR(TONGHOP!$P468="LT",TONGHOP!$P468="TN"),TONGHOP!$Y468&lt;&gt;""),TONGHOP!$Y468,"")</f>
        <v>Hồ Minh Hùng</v>
      </c>
      <c r="C468" s="139">
        <f>IF(AND(TONGHOP!$O468="KTHP",OR(TONGHOP!$P468="LT",TONGHOP!$P468="TN"),TONGHOP!$Z468&lt;&gt;""),TONGHOP!$Z468,"")</f>
        <v>27</v>
      </c>
      <c r="D468" s="139" t="str">
        <f>IF(AND(TONGHOP!$O468="KTHP",TONGHOP!$P468="VĐ"),TONGHOP!$X468,"")</f>
        <v/>
      </c>
      <c r="E468" s="138" t="str">
        <f>IF(AND(TONGHOP!$O468="KTHP",TONGHOP!$P468="VĐ"),TONGHOP!$Y468,"")</f>
        <v/>
      </c>
      <c r="F468" s="138" t="str">
        <f>IF(AND(TONGHOP!$O468="KTHP",TONGHOP!$P468="VĐ"),TONGHOP!$Z468,"")</f>
        <v/>
      </c>
      <c r="G468" s="139" t="str">
        <f>IF(AND(TONGHOP!$O468="KTHP",TONGHOP!$P468="TL"),TONGHOP!$X468,"")</f>
        <v/>
      </c>
      <c r="H468" s="138" t="str">
        <f>IF(AND(TONGHOP!$O468="KTHP",TONGHOP!$P468="TL"),TONGHOP!$Y468,"")</f>
        <v/>
      </c>
      <c r="I468" s="138" t="str">
        <f>IF(AND(TONGHOP!$O468="KTHP",TONGHOP!$P468="TL"),TONGHOP!$Z468,"")</f>
        <v/>
      </c>
      <c r="J468" s="139" t="str">
        <f>IF(AND(TONGHOP!$O468="KTHP",TONGHOP!$P468="TH"),TONGHOP!$X468,"")</f>
        <v/>
      </c>
      <c r="K468" s="138" t="str">
        <f>IF(AND(TONGHOP!$O468="KTHP",TONGHOP!$P468="TH"),TONGHOP!$Y468,"")</f>
        <v/>
      </c>
      <c r="L468" s="138" t="str">
        <f>IF(AND(TONGHOP!$O468="KTHP",TONGHOP!$P468="TH"),TONGHOP!$Z468,"")</f>
        <v/>
      </c>
      <c r="M468" s="139" t="str">
        <f>IF(AND(TONGHOP!$O468="ThiTN",OR(TONGHOP!$P468="LT",TONGHOP!$P468="TN"),TONGHOP!$X468&lt;&gt;""),TONGHOP!$X468,"")</f>
        <v/>
      </c>
      <c r="N468" s="139" t="str">
        <f>IF(AND(TONGHOP!$O468="ThiTN",OR(TONGHOP!$P468="LT",TONGHOP!$P468="TN"),TONGHOP!$Y468&lt;&gt;""),TONGHOP!$Y468,"")</f>
        <v/>
      </c>
      <c r="O468" s="139" t="str">
        <f>IF(AND(TONGHOP!$O468="ThiTN",OR(TONGHOP!$P468="LT",TONGHOP!$P468="TN"),TONGHOP!$Z468&lt;&gt;""),TONGHOP!$Z468,"")</f>
        <v/>
      </c>
      <c r="P468" s="139" t="str">
        <f>IF(AND(TONGHOP!$O468="ThiTN",TONGHOP!$P468="VĐ",TONGHOP!$X468&lt;&gt;""),TONGHOP!$X468,"")</f>
        <v/>
      </c>
      <c r="Q468" s="139" t="str">
        <f>IF(AND(TONGHOP!$O468="ThiTN",TONGHOP!$P468="VĐ",TONGHOP!$Y468&lt;&gt;""),TONGHOP!$Y468,"")</f>
        <v/>
      </c>
      <c r="R468" s="139" t="str">
        <f>IF(AND(TONGHOP!$O468="ThiTN",TONGHOP!$P468="VĐ",TONGHOP!$Z468&lt;&gt;""),TONGHOP!$Z468,"")</f>
        <v/>
      </c>
      <c r="S468" s="137" t="str">
        <f>IF(AND(TONGHOP!$O468="ThiTN",TONGHOP!$P468="TH",TONGHOP!$X468&lt;&gt;""),TONGHOP!$X468,"")</f>
        <v/>
      </c>
      <c r="T468" s="137" t="str">
        <f>IF(AND(TONGHOP!$O468="ThiTN",TONGHOP!$P468="TH",TONGHOP!$Y468&lt;&gt;""),TONGHOP!$Y468,"")</f>
        <v/>
      </c>
      <c r="U468" s="137" t="str">
        <f>IF(AND(TONGHOP!$O468="ThiTN",TONGHOP!$P468="TH",TONGHOP!$Z468&lt;&gt;""),TONGHOP!$Z468,"")</f>
        <v/>
      </c>
    </row>
    <row r="469" spans="1:21">
      <c r="A469" s="139" t="str">
        <f>IF(AND(TONGHOP!$O469="KTHP",OR(TONGHOP!$P469="LT",TONGHOP!$P469="TN"),TONGHOP!$X469&lt;&gt;""),TONGHOP!$X469,"")</f>
        <v>Cao Thị Nga</v>
      </c>
      <c r="B469" s="139" t="str">
        <f>IF(AND(TONGHOP!$O469="KTHP",OR(TONGHOP!$P469="LT",TONGHOP!$P469="TN"),TONGHOP!$Y469&lt;&gt;""),TONGHOP!$Y469,"")</f>
        <v>Nguyễn Văn Hậu</v>
      </c>
      <c r="C469" s="139">
        <f>IF(AND(TONGHOP!$O469="KTHP",OR(TONGHOP!$P469="LT",TONGHOP!$P469="TN"),TONGHOP!$Z469&lt;&gt;""),TONGHOP!$Z469,"")</f>
        <v>26</v>
      </c>
      <c r="D469" s="139" t="str">
        <f>IF(AND(TONGHOP!$O469="KTHP",TONGHOP!$P469="VĐ"),TONGHOP!$X469,"")</f>
        <v/>
      </c>
      <c r="E469" s="138" t="str">
        <f>IF(AND(TONGHOP!$O469="KTHP",TONGHOP!$P469="VĐ"),TONGHOP!$Y469,"")</f>
        <v/>
      </c>
      <c r="F469" s="138" t="str">
        <f>IF(AND(TONGHOP!$O469="KTHP",TONGHOP!$P469="VĐ"),TONGHOP!$Z469,"")</f>
        <v/>
      </c>
      <c r="G469" s="139" t="str">
        <f>IF(AND(TONGHOP!$O469="KTHP",TONGHOP!$P469="TL"),TONGHOP!$X469,"")</f>
        <v/>
      </c>
      <c r="H469" s="138" t="str">
        <f>IF(AND(TONGHOP!$O469="KTHP",TONGHOP!$P469="TL"),TONGHOP!$Y469,"")</f>
        <v/>
      </c>
      <c r="I469" s="138" t="str">
        <f>IF(AND(TONGHOP!$O469="KTHP",TONGHOP!$P469="TL"),TONGHOP!$Z469,"")</f>
        <v/>
      </c>
      <c r="J469" s="139" t="str">
        <f>IF(AND(TONGHOP!$O469="KTHP",TONGHOP!$P469="TH"),TONGHOP!$X469,"")</f>
        <v/>
      </c>
      <c r="K469" s="138" t="str">
        <f>IF(AND(TONGHOP!$O469="KTHP",TONGHOP!$P469="TH"),TONGHOP!$Y469,"")</f>
        <v/>
      </c>
      <c r="L469" s="138" t="str">
        <f>IF(AND(TONGHOP!$O469="KTHP",TONGHOP!$P469="TH"),TONGHOP!$Z469,"")</f>
        <v/>
      </c>
      <c r="M469" s="139" t="str">
        <f>IF(AND(TONGHOP!$O469="ThiTN",OR(TONGHOP!$P469="LT",TONGHOP!$P469="TN"),TONGHOP!$X469&lt;&gt;""),TONGHOP!$X469,"")</f>
        <v/>
      </c>
      <c r="N469" s="139" t="str">
        <f>IF(AND(TONGHOP!$O469="ThiTN",OR(TONGHOP!$P469="LT",TONGHOP!$P469="TN"),TONGHOP!$Y469&lt;&gt;""),TONGHOP!$Y469,"")</f>
        <v/>
      </c>
      <c r="O469" s="139" t="str">
        <f>IF(AND(TONGHOP!$O469="ThiTN",OR(TONGHOP!$P469="LT",TONGHOP!$P469="TN"),TONGHOP!$Z469&lt;&gt;""),TONGHOP!$Z469,"")</f>
        <v/>
      </c>
      <c r="P469" s="139" t="str">
        <f>IF(AND(TONGHOP!$O469="ThiTN",TONGHOP!$P469="VĐ",TONGHOP!$X469&lt;&gt;""),TONGHOP!$X469,"")</f>
        <v/>
      </c>
      <c r="Q469" s="139" t="str">
        <f>IF(AND(TONGHOP!$O469="ThiTN",TONGHOP!$P469="VĐ",TONGHOP!$Y469&lt;&gt;""),TONGHOP!$Y469,"")</f>
        <v/>
      </c>
      <c r="R469" s="139" t="str">
        <f>IF(AND(TONGHOP!$O469="ThiTN",TONGHOP!$P469="VĐ",TONGHOP!$Z469&lt;&gt;""),TONGHOP!$Z469,"")</f>
        <v/>
      </c>
      <c r="S469" s="137" t="str">
        <f>IF(AND(TONGHOP!$O469="ThiTN",TONGHOP!$P469="TH",TONGHOP!$X469&lt;&gt;""),TONGHOP!$X469,"")</f>
        <v/>
      </c>
      <c r="T469" s="137" t="str">
        <f>IF(AND(TONGHOP!$O469="ThiTN",TONGHOP!$P469="TH",TONGHOP!$Y469&lt;&gt;""),TONGHOP!$Y469,"")</f>
        <v/>
      </c>
      <c r="U469" s="137" t="str">
        <f>IF(AND(TONGHOP!$O469="ThiTN",TONGHOP!$P469="TH",TONGHOP!$Z469&lt;&gt;""),TONGHOP!$Z469,"")</f>
        <v/>
      </c>
    </row>
    <row r="470" spans="1:21">
      <c r="A470" s="139" t="str">
        <f>IF(AND(TONGHOP!$O470="KTHP",OR(TONGHOP!$P470="LT",TONGHOP!$P470="TN"),TONGHOP!$X470&lt;&gt;""),TONGHOP!$X470,"")</f>
        <v>Cao Thị Nga</v>
      </c>
      <c r="B470" s="139" t="str">
        <f>IF(AND(TONGHOP!$O470="KTHP",OR(TONGHOP!$P470="LT",TONGHOP!$P470="TN"),TONGHOP!$Y470&lt;&gt;""),TONGHOP!$Y470,"")</f>
        <v>Nguyễn Văn Hậu</v>
      </c>
      <c r="C470" s="139">
        <f>IF(AND(TONGHOP!$O470="KTHP",OR(TONGHOP!$P470="LT",TONGHOP!$P470="TN"),TONGHOP!$Z470&lt;&gt;""),TONGHOP!$Z470,"")</f>
        <v>29</v>
      </c>
      <c r="D470" s="139" t="str">
        <f>IF(AND(TONGHOP!$O470="KTHP",TONGHOP!$P470="VĐ"),TONGHOP!$X470,"")</f>
        <v/>
      </c>
      <c r="E470" s="138" t="str">
        <f>IF(AND(TONGHOP!$O470="KTHP",TONGHOP!$P470="VĐ"),TONGHOP!$Y470,"")</f>
        <v/>
      </c>
      <c r="F470" s="138" t="str">
        <f>IF(AND(TONGHOP!$O470="KTHP",TONGHOP!$P470="VĐ"),TONGHOP!$Z470,"")</f>
        <v/>
      </c>
      <c r="G470" s="139" t="str">
        <f>IF(AND(TONGHOP!$O470="KTHP",TONGHOP!$P470="TL"),TONGHOP!$X470,"")</f>
        <v/>
      </c>
      <c r="H470" s="138" t="str">
        <f>IF(AND(TONGHOP!$O470="KTHP",TONGHOP!$P470="TL"),TONGHOP!$Y470,"")</f>
        <v/>
      </c>
      <c r="I470" s="138" t="str">
        <f>IF(AND(TONGHOP!$O470="KTHP",TONGHOP!$P470="TL"),TONGHOP!$Z470,"")</f>
        <v/>
      </c>
      <c r="J470" s="139" t="str">
        <f>IF(AND(TONGHOP!$O470="KTHP",TONGHOP!$P470="TH"),TONGHOP!$X470,"")</f>
        <v/>
      </c>
      <c r="K470" s="138" t="str">
        <f>IF(AND(TONGHOP!$O470="KTHP",TONGHOP!$P470="TH"),TONGHOP!$Y470,"")</f>
        <v/>
      </c>
      <c r="L470" s="138" t="str">
        <f>IF(AND(TONGHOP!$O470="KTHP",TONGHOP!$P470="TH"),TONGHOP!$Z470,"")</f>
        <v/>
      </c>
      <c r="M470" s="139" t="str">
        <f>IF(AND(TONGHOP!$O470="ThiTN",OR(TONGHOP!$P470="LT",TONGHOP!$P470="TN"),TONGHOP!$X470&lt;&gt;""),TONGHOP!$X470,"")</f>
        <v/>
      </c>
      <c r="N470" s="139" t="str">
        <f>IF(AND(TONGHOP!$O470="ThiTN",OR(TONGHOP!$P470="LT",TONGHOP!$P470="TN"),TONGHOP!$Y470&lt;&gt;""),TONGHOP!$Y470,"")</f>
        <v/>
      </c>
      <c r="O470" s="139" t="str">
        <f>IF(AND(TONGHOP!$O470="ThiTN",OR(TONGHOP!$P470="LT",TONGHOP!$P470="TN"),TONGHOP!$Z470&lt;&gt;""),TONGHOP!$Z470,"")</f>
        <v/>
      </c>
      <c r="P470" s="139" t="str">
        <f>IF(AND(TONGHOP!$O470="ThiTN",TONGHOP!$P470="VĐ",TONGHOP!$X470&lt;&gt;""),TONGHOP!$X470,"")</f>
        <v/>
      </c>
      <c r="Q470" s="139" t="str">
        <f>IF(AND(TONGHOP!$O470="ThiTN",TONGHOP!$P470="VĐ",TONGHOP!$Y470&lt;&gt;""),TONGHOP!$Y470,"")</f>
        <v/>
      </c>
      <c r="R470" s="139" t="str">
        <f>IF(AND(TONGHOP!$O470="ThiTN",TONGHOP!$P470="VĐ",TONGHOP!$Z470&lt;&gt;""),TONGHOP!$Z470,"")</f>
        <v/>
      </c>
      <c r="S470" s="137" t="str">
        <f>IF(AND(TONGHOP!$O470="ThiTN",TONGHOP!$P470="TH",TONGHOP!$X470&lt;&gt;""),TONGHOP!$X470,"")</f>
        <v/>
      </c>
      <c r="T470" s="137" t="str">
        <f>IF(AND(TONGHOP!$O470="ThiTN",TONGHOP!$P470="TH",TONGHOP!$Y470&lt;&gt;""),TONGHOP!$Y470,"")</f>
        <v/>
      </c>
      <c r="U470" s="137" t="str">
        <f>IF(AND(TONGHOP!$O470="ThiTN",TONGHOP!$P470="TH",TONGHOP!$Z470&lt;&gt;""),TONGHOP!$Z470,"")</f>
        <v/>
      </c>
    </row>
    <row r="471" spans="1:21">
      <c r="A471" s="139" t="str">
        <f>IF(AND(TONGHOP!$O471="KTHP",OR(TONGHOP!$P471="LT",TONGHOP!$P471="TN"),TONGHOP!$X471&lt;&gt;""),TONGHOP!$X471,"")</f>
        <v>Hồ Khắc Khuyên (TG)</v>
      </c>
      <c r="B471" s="139" t="str">
        <f>IF(AND(TONGHOP!$O471="KTHP",OR(TONGHOP!$P471="LT",TONGHOP!$P471="TN"),TONGHOP!$Y471&lt;&gt;""),TONGHOP!$Y471,"")</f>
        <v>Hồ Minh Hùng</v>
      </c>
      <c r="C471" s="139">
        <f>IF(AND(TONGHOP!$O471="KTHP",OR(TONGHOP!$P471="LT",TONGHOP!$P471="TN"),TONGHOP!$Z471&lt;&gt;""),TONGHOP!$Z471,"")</f>
        <v>28</v>
      </c>
      <c r="D471" s="139" t="str">
        <f>IF(AND(TONGHOP!$O471="KTHP",TONGHOP!$P471="VĐ"),TONGHOP!$X471,"")</f>
        <v/>
      </c>
      <c r="E471" s="138" t="str">
        <f>IF(AND(TONGHOP!$O471="KTHP",TONGHOP!$P471="VĐ"),TONGHOP!$Y471,"")</f>
        <v/>
      </c>
      <c r="F471" s="138" t="str">
        <f>IF(AND(TONGHOP!$O471="KTHP",TONGHOP!$P471="VĐ"),TONGHOP!$Z471,"")</f>
        <v/>
      </c>
      <c r="G471" s="139" t="str">
        <f>IF(AND(TONGHOP!$O471="KTHP",TONGHOP!$P471="TL"),TONGHOP!$X471,"")</f>
        <v/>
      </c>
      <c r="H471" s="138" t="str">
        <f>IF(AND(TONGHOP!$O471="KTHP",TONGHOP!$P471="TL"),TONGHOP!$Y471,"")</f>
        <v/>
      </c>
      <c r="I471" s="138" t="str">
        <f>IF(AND(TONGHOP!$O471="KTHP",TONGHOP!$P471="TL"),TONGHOP!$Z471,"")</f>
        <v/>
      </c>
      <c r="J471" s="139" t="str">
        <f>IF(AND(TONGHOP!$O471="KTHP",TONGHOP!$P471="TH"),TONGHOP!$X471,"")</f>
        <v/>
      </c>
      <c r="K471" s="138" t="str">
        <f>IF(AND(TONGHOP!$O471="KTHP",TONGHOP!$P471="TH"),TONGHOP!$Y471,"")</f>
        <v/>
      </c>
      <c r="L471" s="138" t="str">
        <f>IF(AND(TONGHOP!$O471="KTHP",TONGHOP!$P471="TH"),TONGHOP!$Z471,"")</f>
        <v/>
      </c>
      <c r="M471" s="139" t="str">
        <f>IF(AND(TONGHOP!$O471="ThiTN",OR(TONGHOP!$P471="LT",TONGHOP!$P471="TN"),TONGHOP!$X471&lt;&gt;""),TONGHOP!$X471,"")</f>
        <v/>
      </c>
      <c r="N471" s="139" t="str">
        <f>IF(AND(TONGHOP!$O471="ThiTN",OR(TONGHOP!$P471="LT",TONGHOP!$P471="TN"),TONGHOP!$Y471&lt;&gt;""),TONGHOP!$Y471,"")</f>
        <v/>
      </c>
      <c r="O471" s="139" t="str">
        <f>IF(AND(TONGHOP!$O471="ThiTN",OR(TONGHOP!$P471="LT",TONGHOP!$P471="TN"),TONGHOP!$Z471&lt;&gt;""),TONGHOP!$Z471,"")</f>
        <v/>
      </c>
      <c r="P471" s="139" t="str">
        <f>IF(AND(TONGHOP!$O471="ThiTN",TONGHOP!$P471="VĐ",TONGHOP!$X471&lt;&gt;""),TONGHOP!$X471,"")</f>
        <v/>
      </c>
      <c r="Q471" s="139" t="str">
        <f>IF(AND(TONGHOP!$O471="ThiTN",TONGHOP!$P471="VĐ",TONGHOP!$Y471&lt;&gt;""),TONGHOP!$Y471,"")</f>
        <v/>
      </c>
      <c r="R471" s="139" t="str">
        <f>IF(AND(TONGHOP!$O471="ThiTN",TONGHOP!$P471="VĐ",TONGHOP!$Z471&lt;&gt;""),TONGHOP!$Z471,"")</f>
        <v/>
      </c>
      <c r="S471" s="137" t="str">
        <f>IF(AND(TONGHOP!$O471="ThiTN",TONGHOP!$P471="TH",TONGHOP!$X471&lt;&gt;""),TONGHOP!$X471,"")</f>
        <v/>
      </c>
      <c r="T471" s="137" t="str">
        <f>IF(AND(TONGHOP!$O471="ThiTN",TONGHOP!$P471="TH",TONGHOP!$Y471&lt;&gt;""),TONGHOP!$Y471,"")</f>
        <v/>
      </c>
      <c r="U471" s="137" t="str">
        <f>IF(AND(TONGHOP!$O471="ThiTN",TONGHOP!$P471="TH",TONGHOP!$Z471&lt;&gt;""),TONGHOP!$Z471,"")</f>
        <v/>
      </c>
    </row>
    <row r="472" spans="1:21">
      <c r="A472" s="139" t="str">
        <f>IF(AND(TONGHOP!$O472="KTHP",OR(TONGHOP!$P472="LT",TONGHOP!$P472="TN"),TONGHOP!$X472&lt;&gt;""),TONGHOP!$X472,"")</f>
        <v>Cao Thị Nga</v>
      </c>
      <c r="B472" s="139" t="str">
        <f>IF(AND(TONGHOP!$O472="KTHP",OR(TONGHOP!$P472="LT",TONGHOP!$P472="TN"),TONGHOP!$Y472&lt;&gt;""),TONGHOP!$Y472,"")</f>
        <v>Nguyễn Văn Hậu</v>
      </c>
      <c r="C472" s="139">
        <f>IF(AND(TONGHOP!$O472="KTHP",OR(TONGHOP!$P472="LT",TONGHOP!$P472="TN"),TONGHOP!$Z472&lt;&gt;""),TONGHOP!$Z472,"")</f>
        <v>29</v>
      </c>
      <c r="D472" s="139" t="str">
        <f>IF(AND(TONGHOP!$O472="KTHP",TONGHOP!$P472="VĐ"),TONGHOP!$X472,"")</f>
        <v/>
      </c>
      <c r="E472" s="138" t="str">
        <f>IF(AND(TONGHOP!$O472="KTHP",TONGHOP!$P472="VĐ"),TONGHOP!$Y472,"")</f>
        <v/>
      </c>
      <c r="F472" s="138" t="str">
        <f>IF(AND(TONGHOP!$O472="KTHP",TONGHOP!$P472="VĐ"),TONGHOP!$Z472,"")</f>
        <v/>
      </c>
      <c r="G472" s="139" t="str">
        <f>IF(AND(TONGHOP!$O472="KTHP",TONGHOP!$P472="TL"),TONGHOP!$X472,"")</f>
        <v/>
      </c>
      <c r="H472" s="138" t="str">
        <f>IF(AND(TONGHOP!$O472="KTHP",TONGHOP!$P472="TL"),TONGHOP!$Y472,"")</f>
        <v/>
      </c>
      <c r="I472" s="138" t="str">
        <f>IF(AND(TONGHOP!$O472="KTHP",TONGHOP!$P472="TL"),TONGHOP!$Z472,"")</f>
        <v/>
      </c>
      <c r="J472" s="139" t="str">
        <f>IF(AND(TONGHOP!$O472="KTHP",TONGHOP!$P472="TH"),TONGHOP!$X472,"")</f>
        <v/>
      </c>
      <c r="K472" s="138" t="str">
        <f>IF(AND(TONGHOP!$O472="KTHP",TONGHOP!$P472="TH"),TONGHOP!$Y472,"")</f>
        <v/>
      </c>
      <c r="L472" s="138" t="str">
        <f>IF(AND(TONGHOP!$O472="KTHP",TONGHOP!$P472="TH"),TONGHOP!$Z472,"")</f>
        <v/>
      </c>
      <c r="M472" s="139" t="str">
        <f>IF(AND(TONGHOP!$O472="ThiTN",OR(TONGHOP!$P472="LT",TONGHOP!$P472="TN"),TONGHOP!$X472&lt;&gt;""),TONGHOP!$X472,"")</f>
        <v/>
      </c>
      <c r="N472" s="139" t="str">
        <f>IF(AND(TONGHOP!$O472="ThiTN",OR(TONGHOP!$P472="LT",TONGHOP!$P472="TN"),TONGHOP!$Y472&lt;&gt;""),TONGHOP!$Y472,"")</f>
        <v/>
      </c>
      <c r="O472" s="139" t="str">
        <f>IF(AND(TONGHOP!$O472="ThiTN",OR(TONGHOP!$P472="LT",TONGHOP!$P472="TN"),TONGHOP!$Z472&lt;&gt;""),TONGHOP!$Z472,"")</f>
        <v/>
      </c>
      <c r="P472" s="139" t="str">
        <f>IF(AND(TONGHOP!$O472="ThiTN",TONGHOP!$P472="VĐ",TONGHOP!$X472&lt;&gt;""),TONGHOP!$X472,"")</f>
        <v/>
      </c>
      <c r="Q472" s="139" t="str">
        <f>IF(AND(TONGHOP!$O472="ThiTN",TONGHOP!$P472="VĐ",TONGHOP!$Y472&lt;&gt;""),TONGHOP!$Y472,"")</f>
        <v/>
      </c>
      <c r="R472" s="139" t="str">
        <f>IF(AND(TONGHOP!$O472="ThiTN",TONGHOP!$P472="VĐ",TONGHOP!$Z472&lt;&gt;""),TONGHOP!$Z472,"")</f>
        <v/>
      </c>
      <c r="S472" s="137" t="str">
        <f>IF(AND(TONGHOP!$O472="ThiTN",TONGHOP!$P472="TH",TONGHOP!$X472&lt;&gt;""),TONGHOP!$X472,"")</f>
        <v/>
      </c>
      <c r="T472" s="137" t="str">
        <f>IF(AND(TONGHOP!$O472="ThiTN",TONGHOP!$P472="TH",TONGHOP!$Y472&lt;&gt;""),TONGHOP!$Y472,"")</f>
        <v/>
      </c>
      <c r="U472" s="137" t="str">
        <f>IF(AND(TONGHOP!$O472="ThiTN",TONGHOP!$P472="TH",TONGHOP!$Z472&lt;&gt;""),TONGHOP!$Z472,"")</f>
        <v/>
      </c>
    </row>
    <row r="473" spans="1:21">
      <c r="A473" s="139" t="str">
        <f>IF(AND(TONGHOP!$O473="KTHP",OR(TONGHOP!$P473="LT",TONGHOP!$P473="TN"),TONGHOP!$X473&lt;&gt;""),TONGHOP!$X473,"")</f>
        <v>Hồ Minh Hùng</v>
      </c>
      <c r="B473" s="139" t="str">
        <f>IF(AND(TONGHOP!$O473="KTHP",OR(TONGHOP!$P473="LT",TONGHOP!$P473="TN"),TONGHOP!$Y473&lt;&gt;""),TONGHOP!$Y473,"")</f>
        <v>Hồ Khắc Khuyên (TG)</v>
      </c>
      <c r="C473" s="139">
        <f>IF(AND(TONGHOP!$O473="KTHP",OR(TONGHOP!$P473="LT",TONGHOP!$P473="TN"),TONGHOP!$Z473&lt;&gt;""),TONGHOP!$Z473,"")</f>
        <v>27</v>
      </c>
      <c r="D473" s="139" t="str">
        <f>IF(AND(TONGHOP!$O473="KTHP",TONGHOP!$P473="VĐ"),TONGHOP!$X473,"")</f>
        <v/>
      </c>
      <c r="E473" s="138" t="str">
        <f>IF(AND(TONGHOP!$O473="KTHP",TONGHOP!$P473="VĐ"),TONGHOP!$Y473,"")</f>
        <v/>
      </c>
      <c r="F473" s="138" t="str">
        <f>IF(AND(TONGHOP!$O473="KTHP",TONGHOP!$P473="VĐ"),TONGHOP!$Z473,"")</f>
        <v/>
      </c>
      <c r="G473" s="139" t="str">
        <f>IF(AND(TONGHOP!$O473="KTHP",TONGHOP!$P473="TL"),TONGHOP!$X473,"")</f>
        <v/>
      </c>
      <c r="H473" s="138" t="str">
        <f>IF(AND(TONGHOP!$O473="KTHP",TONGHOP!$P473="TL"),TONGHOP!$Y473,"")</f>
        <v/>
      </c>
      <c r="I473" s="138" t="str">
        <f>IF(AND(TONGHOP!$O473="KTHP",TONGHOP!$P473="TL"),TONGHOP!$Z473,"")</f>
        <v/>
      </c>
      <c r="J473" s="139" t="str">
        <f>IF(AND(TONGHOP!$O473="KTHP",TONGHOP!$P473="TH"),TONGHOP!$X473,"")</f>
        <v/>
      </c>
      <c r="K473" s="138" t="str">
        <f>IF(AND(TONGHOP!$O473="KTHP",TONGHOP!$P473="TH"),TONGHOP!$Y473,"")</f>
        <v/>
      </c>
      <c r="L473" s="138" t="str">
        <f>IF(AND(TONGHOP!$O473="KTHP",TONGHOP!$P473="TH"),TONGHOP!$Z473,"")</f>
        <v/>
      </c>
      <c r="M473" s="139" t="str">
        <f>IF(AND(TONGHOP!$O473="ThiTN",OR(TONGHOP!$P473="LT",TONGHOP!$P473="TN"),TONGHOP!$X473&lt;&gt;""),TONGHOP!$X473,"")</f>
        <v/>
      </c>
      <c r="N473" s="139" t="str">
        <f>IF(AND(TONGHOP!$O473="ThiTN",OR(TONGHOP!$P473="LT",TONGHOP!$P473="TN"),TONGHOP!$Y473&lt;&gt;""),TONGHOP!$Y473,"")</f>
        <v/>
      </c>
      <c r="O473" s="139" t="str">
        <f>IF(AND(TONGHOP!$O473="ThiTN",OR(TONGHOP!$P473="LT",TONGHOP!$P473="TN"),TONGHOP!$Z473&lt;&gt;""),TONGHOP!$Z473,"")</f>
        <v/>
      </c>
      <c r="P473" s="139" t="str">
        <f>IF(AND(TONGHOP!$O473="ThiTN",TONGHOP!$P473="VĐ",TONGHOP!$X473&lt;&gt;""),TONGHOP!$X473,"")</f>
        <v/>
      </c>
      <c r="Q473" s="139" t="str">
        <f>IF(AND(TONGHOP!$O473="ThiTN",TONGHOP!$P473="VĐ",TONGHOP!$Y473&lt;&gt;""),TONGHOP!$Y473,"")</f>
        <v/>
      </c>
      <c r="R473" s="139" t="str">
        <f>IF(AND(TONGHOP!$O473="ThiTN",TONGHOP!$P473="VĐ",TONGHOP!$Z473&lt;&gt;""),TONGHOP!$Z473,"")</f>
        <v/>
      </c>
      <c r="S473" s="137" t="str">
        <f>IF(AND(TONGHOP!$O473="ThiTN",TONGHOP!$P473="TH",TONGHOP!$X473&lt;&gt;""),TONGHOP!$X473,"")</f>
        <v/>
      </c>
      <c r="T473" s="137" t="str">
        <f>IF(AND(TONGHOP!$O473="ThiTN",TONGHOP!$P473="TH",TONGHOP!$Y473&lt;&gt;""),TONGHOP!$Y473,"")</f>
        <v/>
      </c>
      <c r="U473" s="137" t="str">
        <f>IF(AND(TONGHOP!$O473="ThiTN",TONGHOP!$P473="TH",TONGHOP!$Z473&lt;&gt;""),TONGHOP!$Z473,"")</f>
        <v/>
      </c>
    </row>
    <row r="474" spans="1:21">
      <c r="A474" s="139" t="str">
        <f>IF(AND(TONGHOP!$O474="KTHP",OR(TONGHOP!$P474="LT",TONGHOP!$P474="TN"),TONGHOP!$X474&lt;&gt;""),TONGHOP!$X474,"")</f>
        <v>Hà Như Mai</v>
      </c>
      <c r="B474" s="139" t="str">
        <f>IF(AND(TONGHOP!$O474="KTHP",OR(TONGHOP!$P474="LT",TONGHOP!$P474="TN"),TONGHOP!$Y474&lt;&gt;""),TONGHOP!$Y474,"")</f>
        <v>Phạm Thị Thu Nga</v>
      </c>
      <c r="C474" s="139">
        <f>IF(AND(TONGHOP!$O474="KTHP",OR(TONGHOP!$P474="LT",TONGHOP!$P474="TN"),TONGHOP!$Z474&lt;&gt;""),TONGHOP!$Z474,"")</f>
        <v>28</v>
      </c>
      <c r="D474" s="139" t="str">
        <f>IF(AND(TONGHOP!$O474="KTHP",TONGHOP!$P474="VĐ"),TONGHOP!$X474,"")</f>
        <v/>
      </c>
      <c r="E474" s="138" t="str">
        <f>IF(AND(TONGHOP!$O474="KTHP",TONGHOP!$P474="VĐ"),TONGHOP!$Y474,"")</f>
        <v/>
      </c>
      <c r="F474" s="138" t="str">
        <f>IF(AND(TONGHOP!$O474="KTHP",TONGHOP!$P474="VĐ"),TONGHOP!$Z474,"")</f>
        <v/>
      </c>
      <c r="G474" s="139" t="str">
        <f>IF(AND(TONGHOP!$O474="KTHP",TONGHOP!$P474="TL"),TONGHOP!$X474,"")</f>
        <v/>
      </c>
      <c r="H474" s="138" t="str">
        <f>IF(AND(TONGHOP!$O474="KTHP",TONGHOP!$P474="TL"),TONGHOP!$Y474,"")</f>
        <v/>
      </c>
      <c r="I474" s="138" t="str">
        <f>IF(AND(TONGHOP!$O474="KTHP",TONGHOP!$P474="TL"),TONGHOP!$Z474,"")</f>
        <v/>
      </c>
      <c r="J474" s="139" t="str">
        <f>IF(AND(TONGHOP!$O474="KTHP",TONGHOP!$P474="TH"),TONGHOP!$X474,"")</f>
        <v/>
      </c>
      <c r="K474" s="138" t="str">
        <f>IF(AND(TONGHOP!$O474="KTHP",TONGHOP!$P474="TH"),TONGHOP!$Y474,"")</f>
        <v/>
      </c>
      <c r="L474" s="138" t="str">
        <f>IF(AND(TONGHOP!$O474="KTHP",TONGHOP!$P474="TH"),TONGHOP!$Z474,"")</f>
        <v/>
      </c>
      <c r="M474" s="139" t="str">
        <f>IF(AND(TONGHOP!$O474="ThiTN",OR(TONGHOP!$P474="LT",TONGHOP!$P474="TN"),TONGHOP!$X474&lt;&gt;""),TONGHOP!$X474,"")</f>
        <v/>
      </c>
      <c r="N474" s="139" t="str">
        <f>IF(AND(TONGHOP!$O474="ThiTN",OR(TONGHOP!$P474="LT",TONGHOP!$P474="TN"),TONGHOP!$Y474&lt;&gt;""),TONGHOP!$Y474,"")</f>
        <v/>
      </c>
      <c r="O474" s="139" t="str">
        <f>IF(AND(TONGHOP!$O474="ThiTN",OR(TONGHOP!$P474="LT",TONGHOP!$P474="TN"),TONGHOP!$Z474&lt;&gt;""),TONGHOP!$Z474,"")</f>
        <v/>
      </c>
      <c r="P474" s="139" t="str">
        <f>IF(AND(TONGHOP!$O474="ThiTN",TONGHOP!$P474="VĐ",TONGHOP!$X474&lt;&gt;""),TONGHOP!$X474,"")</f>
        <v/>
      </c>
      <c r="Q474" s="139" t="str">
        <f>IF(AND(TONGHOP!$O474="ThiTN",TONGHOP!$P474="VĐ",TONGHOP!$Y474&lt;&gt;""),TONGHOP!$Y474,"")</f>
        <v/>
      </c>
      <c r="R474" s="139" t="str">
        <f>IF(AND(TONGHOP!$O474="ThiTN",TONGHOP!$P474="VĐ",TONGHOP!$Z474&lt;&gt;""),TONGHOP!$Z474,"")</f>
        <v/>
      </c>
      <c r="S474" s="137" t="str">
        <f>IF(AND(TONGHOP!$O474="ThiTN",TONGHOP!$P474="TH",TONGHOP!$X474&lt;&gt;""),TONGHOP!$X474,"")</f>
        <v/>
      </c>
      <c r="T474" s="137" t="str">
        <f>IF(AND(TONGHOP!$O474="ThiTN",TONGHOP!$P474="TH",TONGHOP!$Y474&lt;&gt;""),TONGHOP!$Y474,"")</f>
        <v/>
      </c>
      <c r="U474" s="137" t="str">
        <f>IF(AND(TONGHOP!$O474="ThiTN",TONGHOP!$P474="TH",TONGHOP!$Z474&lt;&gt;""),TONGHOP!$Z474,"")</f>
        <v/>
      </c>
    </row>
    <row r="475" spans="1:21">
      <c r="A475" s="139" t="str">
        <f>IF(AND(TONGHOP!$O475="KTHP",OR(TONGHOP!$P475="LT",TONGHOP!$P475="TN"),TONGHOP!$X475&lt;&gt;""),TONGHOP!$X475,"")</f>
        <v>Hồ Minh Hùng</v>
      </c>
      <c r="B475" s="139" t="str">
        <f>IF(AND(TONGHOP!$O475="KTHP",OR(TONGHOP!$P475="LT",TONGHOP!$P475="TN"),TONGHOP!$Y475&lt;&gt;""),TONGHOP!$Y475,"")</f>
        <v>Hồ Khắc Khuyên (TG)</v>
      </c>
      <c r="C475" s="139">
        <f>IF(AND(TONGHOP!$O475="KTHP",OR(TONGHOP!$P475="LT",TONGHOP!$P475="TN"),TONGHOP!$Z475&lt;&gt;""),TONGHOP!$Z475,"")</f>
        <v>27</v>
      </c>
      <c r="D475" s="139" t="str">
        <f>IF(AND(TONGHOP!$O475="KTHP",TONGHOP!$P475="VĐ"),TONGHOP!$X475,"")</f>
        <v/>
      </c>
      <c r="E475" s="138" t="str">
        <f>IF(AND(TONGHOP!$O475="KTHP",TONGHOP!$P475="VĐ"),TONGHOP!$Y475,"")</f>
        <v/>
      </c>
      <c r="F475" s="138" t="str">
        <f>IF(AND(TONGHOP!$O475="KTHP",TONGHOP!$P475="VĐ"),TONGHOP!$Z475,"")</f>
        <v/>
      </c>
      <c r="G475" s="139" t="str">
        <f>IF(AND(TONGHOP!$O475="KTHP",TONGHOP!$P475="TL"),TONGHOP!$X475,"")</f>
        <v/>
      </c>
      <c r="H475" s="138" t="str">
        <f>IF(AND(TONGHOP!$O475="KTHP",TONGHOP!$P475="TL"),TONGHOP!$Y475,"")</f>
        <v/>
      </c>
      <c r="I475" s="138" t="str">
        <f>IF(AND(TONGHOP!$O475="KTHP",TONGHOP!$P475="TL"),TONGHOP!$Z475,"")</f>
        <v/>
      </c>
      <c r="J475" s="139" t="str">
        <f>IF(AND(TONGHOP!$O475="KTHP",TONGHOP!$P475="TH"),TONGHOP!$X475,"")</f>
        <v/>
      </c>
      <c r="K475" s="138" t="str">
        <f>IF(AND(TONGHOP!$O475="KTHP",TONGHOP!$P475="TH"),TONGHOP!$Y475,"")</f>
        <v/>
      </c>
      <c r="L475" s="138" t="str">
        <f>IF(AND(TONGHOP!$O475="KTHP",TONGHOP!$P475="TH"),TONGHOP!$Z475,"")</f>
        <v/>
      </c>
      <c r="M475" s="139" t="str">
        <f>IF(AND(TONGHOP!$O475="ThiTN",OR(TONGHOP!$P475="LT",TONGHOP!$P475="TN"),TONGHOP!$X475&lt;&gt;""),TONGHOP!$X475,"")</f>
        <v/>
      </c>
      <c r="N475" s="139" t="str">
        <f>IF(AND(TONGHOP!$O475="ThiTN",OR(TONGHOP!$P475="LT",TONGHOP!$P475="TN"),TONGHOP!$Y475&lt;&gt;""),TONGHOP!$Y475,"")</f>
        <v/>
      </c>
      <c r="O475" s="139" t="str">
        <f>IF(AND(TONGHOP!$O475="ThiTN",OR(TONGHOP!$P475="LT",TONGHOP!$P475="TN"),TONGHOP!$Z475&lt;&gt;""),TONGHOP!$Z475,"")</f>
        <v/>
      </c>
      <c r="P475" s="139" t="str">
        <f>IF(AND(TONGHOP!$O475="ThiTN",TONGHOP!$P475="VĐ",TONGHOP!$X475&lt;&gt;""),TONGHOP!$X475,"")</f>
        <v/>
      </c>
      <c r="Q475" s="139" t="str">
        <f>IF(AND(TONGHOP!$O475="ThiTN",TONGHOP!$P475="VĐ",TONGHOP!$Y475&lt;&gt;""),TONGHOP!$Y475,"")</f>
        <v/>
      </c>
      <c r="R475" s="139" t="str">
        <f>IF(AND(TONGHOP!$O475="ThiTN",TONGHOP!$P475="VĐ",TONGHOP!$Z475&lt;&gt;""),TONGHOP!$Z475,"")</f>
        <v/>
      </c>
      <c r="S475" s="137" t="str">
        <f>IF(AND(TONGHOP!$O475="ThiTN",TONGHOP!$P475="TH",TONGHOP!$X475&lt;&gt;""),TONGHOP!$X475,"")</f>
        <v/>
      </c>
      <c r="T475" s="137" t="str">
        <f>IF(AND(TONGHOP!$O475="ThiTN",TONGHOP!$P475="TH",TONGHOP!$Y475&lt;&gt;""),TONGHOP!$Y475,"")</f>
        <v/>
      </c>
      <c r="U475" s="137" t="str">
        <f>IF(AND(TONGHOP!$O475="ThiTN",TONGHOP!$P475="TH",TONGHOP!$Z475&lt;&gt;""),TONGHOP!$Z475,"")</f>
        <v/>
      </c>
    </row>
    <row r="476" spans="1:21">
      <c r="A476" s="139" t="str">
        <f>IF(AND(TONGHOP!$O476="KTHP",OR(TONGHOP!$P476="LT",TONGHOP!$P476="TN"),TONGHOP!$X476&lt;&gt;""),TONGHOP!$X476,"")</f>
        <v>Cao Thị Nga</v>
      </c>
      <c r="B476" s="139" t="str">
        <f>IF(AND(TONGHOP!$O476="KTHP",OR(TONGHOP!$P476="LT",TONGHOP!$P476="TN"),TONGHOP!$Y476&lt;&gt;""),TONGHOP!$Y476,"")</f>
        <v>Nguyễn Văn Hậu</v>
      </c>
      <c r="C476" s="139">
        <f>IF(AND(TONGHOP!$O476="KTHP",OR(TONGHOP!$P476="LT",TONGHOP!$P476="TN"),TONGHOP!$Z476&lt;&gt;""),TONGHOP!$Z476,"")</f>
        <v>27</v>
      </c>
      <c r="D476" s="139" t="str">
        <f>IF(AND(TONGHOP!$O476="KTHP",TONGHOP!$P476="VĐ"),TONGHOP!$X476,"")</f>
        <v/>
      </c>
      <c r="E476" s="138" t="str">
        <f>IF(AND(TONGHOP!$O476="KTHP",TONGHOP!$P476="VĐ"),TONGHOP!$Y476,"")</f>
        <v/>
      </c>
      <c r="F476" s="138" t="str">
        <f>IF(AND(TONGHOP!$O476="KTHP",TONGHOP!$P476="VĐ"),TONGHOP!$Z476,"")</f>
        <v/>
      </c>
      <c r="G476" s="139" t="str">
        <f>IF(AND(TONGHOP!$O476="KTHP",TONGHOP!$P476="TL"),TONGHOP!$X476,"")</f>
        <v/>
      </c>
      <c r="H476" s="138" t="str">
        <f>IF(AND(TONGHOP!$O476="KTHP",TONGHOP!$P476="TL"),TONGHOP!$Y476,"")</f>
        <v/>
      </c>
      <c r="I476" s="138" t="str">
        <f>IF(AND(TONGHOP!$O476="KTHP",TONGHOP!$P476="TL"),TONGHOP!$Z476,"")</f>
        <v/>
      </c>
      <c r="J476" s="139" t="str">
        <f>IF(AND(TONGHOP!$O476="KTHP",TONGHOP!$P476="TH"),TONGHOP!$X476,"")</f>
        <v/>
      </c>
      <c r="K476" s="138" t="str">
        <f>IF(AND(TONGHOP!$O476="KTHP",TONGHOP!$P476="TH"),TONGHOP!$Y476,"")</f>
        <v/>
      </c>
      <c r="L476" s="138" t="str">
        <f>IF(AND(TONGHOP!$O476="KTHP",TONGHOP!$P476="TH"),TONGHOP!$Z476,"")</f>
        <v/>
      </c>
      <c r="M476" s="139" t="str">
        <f>IF(AND(TONGHOP!$O476="ThiTN",OR(TONGHOP!$P476="LT",TONGHOP!$P476="TN"),TONGHOP!$X476&lt;&gt;""),TONGHOP!$X476,"")</f>
        <v/>
      </c>
      <c r="N476" s="139" t="str">
        <f>IF(AND(TONGHOP!$O476="ThiTN",OR(TONGHOP!$P476="LT",TONGHOP!$P476="TN"),TONGHOP!$Y476&lt;&gt;""),TONGHOP!$Y476,"")</f>
        <v/>
      </c>
      <c r="O476" s="139" t="str">
        <f>IF(AND(TONGHOP!$O476="ThiTN",OR(TONGHOP!$P476="LT",TONGHOP!$P476="TN"),TONGHOP!$Z476&lt;&gt;""),TONGHOP!$Z476,"")</f>
        <v/>
      </c>
      <c r="P476" s="139" t="str">
        <f>IF(AND(TONGHOP!$O476="ThiTN",TONGHOP!$P476="VĐ",TONGHOP!$X476&lt;&gt;""),TONGHOP!$X476,"")</f>
        <v/>
      </c>
      <c r="Q476" s="139" t="str">
        <f>IF(AND(TONGHOP!$O476="ThiTN",TONGHOP!$P476="VĐ",TONGHOP!$Y476&lt;&gt;""),TONGHOP!$Y476,"")</f>
        <v/>
      </c>
      <c r="R476" s="139" t="str">
        <f>IF(AND(TONGHOP!$O476="ThiTN",TONGHOP!$P476="VĐ",TONGHOP!$Z476&lt;&gt;""),TONGHOP!$Z476,"")</f>
        <v/>
      </c>
      <c r="S476" s="137" t="str">
        <f>IF(AND(TONGHOP!$O476="ThiTN",TONGHOP!$P476="TH",TONGHOP!$X476&lt;&gt;""),TONGHOP!$X476,"")</f>
        <v/>
      </c>
      <c r="T476" s="137" t="str">
        <f>IF(AND(TONGHOP!$O476="ThiTN",TONGHOP!$P476="TH",TONGHOP!$Y476&lt;&gt;""),TONGHOP!$Y476,"")</f>
        <v/>
      </c>
      <c r="U476" s="137" t="str">
        <f>IF(AND(TONGHOP!$O476="ThiTN",TONGHOP!$P476="TH",TONGHOP!$Z476&lt;&gt;""),TONGHOP!$Z476,"")</f>
        <v/>
      </c>
    </row>
    <row r="477" spans="1:21">
      <c r="A477" s="139" t="str">
        <f>IF(AND(TONGHOP!$O477="KTHP",OR(TONGHOP!$P477="LT",TONGHOP!$P477="TN"),TONGHOP!$X477&lt;&gt;""),TONGHOP!$X477,"")</f>
        <v>Cao Thị Nga</v>
      </c>
      <c r="B477" s="139" t="str">
        <f>IF(AND(TONGHOP!$O477="KTHP",OR(TONGHOP!$P477="LT",TONGHOP!$P477="TN"),TONGHOP!$Y477&lt;&gt;""),TONGHOP!$Y477,"")</f>
        <v>Nguyễn Văn Hậu</v>
      </c>
      <c r="C477" s="139">
        <f>IF(AND(TONGHOP!$O477="KTHP",OR(TONGHOP!$P477="LT",TONGHOP!$P477="TN"),TONGHOP!$Z477&lt;&gt;""),TONGHOP!$Z477,"")</f>
        <v>29</v>
      </c>
      <c r="D477" s="139" t="str">
        <f>IF(AND(TONGHOP!$O477="KTHP",TONGHOP!$P477="VĐ"),TONGHOP!$X477,"")</f>
        <v/>
      </c>
      <c r="E477" s="138" t="str">
        <f>IF(AND(TONGHOP!$O477="KTHP",TONGHOP!$P477="VĐ"),TONGHOP!$Y477,"")</f>
        <v/>
      </c>
      <c r="F477" s="138" t="str">
        <f>IF(AND(TONGHOP!$O477="KTHP",TONGHOP!$P477="VĐ"),TONGHOP!$Z477,"")</f>
        <v/>
      </c>
      <c r="G477" s="139" t="str">
        <f>IF(AND(TONGHOP!$O477="KTHP",TONGHOP!$P477="TL"),TONGHOP!$X477,"")</f>
        <v/>
      </c>
      <c r="H477" s="138" t="str">
        <f>IF(AND(TONGHOP!$O477="KTHP",TONGHOP!$P477="TL"),TONGHOP!$Y477,"")</f>
        <v/>
      </c>
      <c r="I477" s="138" t="str">
        <f>IF(AND(TONGHOP!$O477="KTHP",TONGHOP!$P477="TL"),TONGHOP!$Z477,"")</f>
        <v/>
      </c>
      <c r="J477" s="139" t="str">
        <f>IF(AND(TONGHOP!$O477="KTHP",TONGHOP!$P477="TH"),TONGHOP!$X477,"")</f>
        <v/>
      </c>
      <c r="K477" s="138" t="str">
        <f>IF(AND(TONGHOP!$O477="KTHP",TONGHOP!$P477="TH"),TONGHOP!$Y477,"")</f>
        <v/>
      </c>
      <c r="L477" s="138" t="str">
        <f>IF(AND(TONGHOP!$O477="KTHP",TONGHOP!$P477="TH"),TONGHOP!$Z477,"")</f>
        <v/>
      </c>
      <c r="M477" s="139" t="str">
        <f>IF(AND(TONGHOP!$O477="ThiTN",OR(TONGHOP!$P477="LT",TONGHOP!$P477="TN"),TONGHOP!$X477&lt;&gt;""),TONGHOP!$X477,"")</f>
        <v/>
      </c>
      <c r="N477" s="139" t="str">
        <f>IF(AND(TONGHOP!$O477="ThiTN",OR(TONGHOP!$P477="LT",TONGHOP!$P477="TN"),TONGHOP!$Y477&lt;&gt;""),TONGHOP!$Y477,"")</f>
        <v/>
      </c>
      <c r="O477" s="139" t="str">
        <f>IF(AND(TONGHOP!$O477="ThiTN",OR(TONGHOP!$P477="LT",TONGHOP!$P477="TN"),TONGHOP!$Z477&lt;&gt;""),TONGHOP!$Z477,"")</f>
        <v/>
      </c>
      <c r="P477" s="139" t="str">
        <f>IF(AND(TONGHOP!$O477="ThiTN",TONGHOP!$P477="VĐ",TONGHOP!$X477&lt;&gt;""),TONGHOP!$X477,"")</f>
        <v/>
      </c>
      <c r="Q477" s="139" t="str">
        <f>IF(AND(TONGHOP!$O477="ThiTN",TONGHOP!$P477="VĐ",TONGHOP!$Y477&lt;&gt;""),TONGHOP!$Y477,"")</f>
        <v/>
      </c>
      <c r="R477" s="139" t="str">
        <f>IF(AND(TONGHOP!$O477="ThiTN",TONGHOP!$P477="VĐ",TONGHOP!$Z477&lt;&gt;""),TONGHOP!$Z477,"")</f>
        <v/>
      </c>
      <c r="S477" s="137" t="str">
        <f>IF(AND(TONGHOP!$O477="ThiTN",TONGHOP!$P477="TH",TONGHOP!$X477&lt;&gt;""),TONGHOP!$X477,"")</f>
        <v/>
      </c>
      <c r="T477" s="137" t="str">
        <f>IF(AND(TONGHOP!$O477="ThiTN",TONGHOP!$P477="TH",TONGHOP!$Y477&lt;&gt;""),TONGHOP!$Y477,"")</f>
        <v/>
      </c>
      <c r="U477" s="137" t="str">
        <f>IF(AND(TONGHOP!$O477="ThiTN",TONGHOP!$P477="TH",TONGHOP!$Z477&lt;&gt;""),TONGHOP!$Z477,"")</f>
        <v/>
      </c>
    </row>
    <row r="478" spans="1:21">
      <c r="A478" s="139" t="str">
        <f>IF(AND(TONGHOP!$O478="KTHP",OR(TONGHOP!$P478="LT",TONGHOP!$P478="TN"),TONGHOP!$X478&lt;&gt;""),TONGHOP!$X478,"")</f>
        <v>Hồ Minh Hùng</v>
      </c>
      <c r="B478" s="139" t="str">
        <f>IF(AND(TONGHOP!$O478="KTHP",OR(TONGHOP!$P478="LT",TONGHOP!$P478="TN"),TONGHOP!$Y478&lt;&gt;""),TONGHOP!$Y478,"")</f>
        <v>Hồ Khắc Khuyên (TG)</v>
      </c>
      <c r="C478" s="139">
        <f>IF(AND(TONGHOP!$O478="KTHP",OR(TONGHOP!$P478="LT",TONGHOP!$P478="TN"),TONGHOP!$Z478&lt;&gt;""),TONGHOP!$Z478,"")</f>
        <v>28</v>
      </c>
      <c r="D478" s="139" t="str">
        <f>IF(AND(TONGHOP!$O478="KTHP",TONGHOP!$P478="VĐ"),TONGHOP!$X478,"")</f>
        <v/>
      </c>
      <c r="E478" s="138" t="str">
        <f>IF(AND(TONGHOP!$O478="KTHP",TONGHOP!$P478="VĐ"),TONGHOP!$Y478,"")</f>
        <v/>
      </c>
      <c r="F478" s="138" t="str">
        <f>IF(AND(TONGHOP!$O478="KTHP",TONGHOP!$P478="VĐ"),TONGHOP!$Z478,"")</f>
        <v/>
      </c>
      <c r="G478" s="139" t="str">
        <f>IF(AND(TONGHOP!$O478="KTHP",TONGHOP!$P478="TL"),TONGHOP!$X478,"")</f>
        <v/>
      </c>
      <c r="H478" s="138" t="str">
        <f>IF(AND(TONGHOP!$O478="KTHP",TONGHOP!$P478="TL"),TONGHOP!$Y478,"")</f>
        <v/>
      </c>
      <c r="I478" s="138" t="str">
        <f>IF(AND(TONGHOP!$O478="KTHP",TONGHOP!$P478="TL"),TONGHOP!$Z478,"")</f>
        <v/>
      </c>
      <c r="J478" s="139" t="str">
        <f>IF(AND(TONGHOP!$O478="KTHP",TONGHOP!$P478="TH"),TONGHOP!$X478,"")</f>
        <v/>
      </c>
      <c r="K478" s="138" t="str">
        <f>IF(AND(TONGHOP!$O478="KTHP",TONGHOP!$P478="TH"),TONGHOP!$Y478,"")</f>
        <v/>
      </c>
      <c r="L478" s="138" t="str">
        <f>IF(AND(TONGHOP!$O478="KTHP",TONGHOP!$P478="TH"),TONGHOP!$Z478,"")</f>
        <v/>
      </c>
      <c r="M478" s="139" t="str">
        <f>IF(AND(TONGHOP!$O478="ThiTN",OR(TONGHOP!$P478="LT",TONGHOP!$P478="TN"),TONGHOP!$X478&lt;&gt;""),TONGHOP!$X478,"")</f>
        <v/>
      </c>
      <c r="N478" s="139" t="str">
        <f>IF(AND(TONGHOP!$O478="ThiTN",OR(TONGHOP!$P478="LT",TONGHOP!$P478="TN"),TONGHOP!$Y478&lt;&gt;""),TONGHOP!$Y478,"")</f>
        <v/>
      </c>
      <c r="O478" s="139" t="str">
        <f>IF(AND(TONGHOP!$O478="ThiTN",OR(TONGHOP!$P478="LT",TONGHOP!$P478="TN"),TONGHOP!$Z478&lt;&gt;""),TONGHOP!$Z478,"")</f>
        <v/>
      </c>
      <c r="P478" s="139" t="str">
        <f>IF(AND(TONGHOP!$O478="ThiTN",TONGHOP!$P478="VĐ",TONGHOP!$X478&lt;&gt;""),TONGHOP!$X478,"")</f>
        <v/>
      </c>
      <c r="Q478" s="139" t="str">
        <f>IF(AND(TONGHOP!$O478="ThiTN",TONGHOP!$P478="VĐ",TONGHOP!$Y478&lt;&gt;""),TONGHOP!$Y478,"")</f>
        <v/>
      </c>
      <c r="R478" s="139" t="str">
        <f>IF(AND(TONGHOP!$O478="ThiTN",TONGHOP!$P478="VĐ",TONGHOP!$Z478&lt;&gt;""),TONGHOP!$Z478,"")</f>
        <v/>
      </c>
      <c r="S478" s="137" t="str">
        <f>IF(AND(TONGHOP!$O478="ThiTN",TONGHOP!$P478="TH",TONGHOP!$X478&lt;&gt;""),TONGHOP!$X478,"")</f>
        <v/>
      </c>
      <c r="T478" s="137" t="str">
        <f>IF(AND(TONGHOP!$O478="ThiTN",TONGHOP!$P478="TH",TONGHOP!$Y478&lt;&gt;""),TONGHOP!$Y478,"")</f>
        <v/>
      </c>
      <c r="U478" s="137" t="str">
        <f>IF(AND(TONGHOP!$O478="ThiTN",TONGHOP!$P478="TH",TONGHOP!$Z478&lt;&gt;""),TONGHOP!$Z478,"")</f>
        <v/>
      </c>
    </row>
    <row r="479" spans="1:21">
      <c r="A479" s="139" t="str">
        <f>IF(AND(TONGHOP!$O479="KTHP",OR(TONGHOP!$P479="LT",TONGHOP!$P479="TN"),TONGHOP!$X479&lt;&gt;""),TONGHOP!$X479,"")</f>
        <v>Nguyễn Văn Hậu</v>
      </c>
      <c r="B479" s="139" t="str">
        <f>IF(AND(TONGHOP!$O479="KTHP",OR(TONGHOP!$P479="LT",TONGHOP!$P479="TN"),TONGHOP!$Y479&lt;&gt;""),TONGHOP!$Y479,"")</f>
        <v>Cao Thị Nga</v>
      </c>
      <c r="C479" s="139">
        <f>IF(AND(TONGHOP!$O479="KTHP",OR(TONGHOP!$P479="LT",TONGHOP!$P479="TN"),TONGHOP!$Z479&lt;&gt;""),TONGHOP!$Z479,"")</f>
        <v>30</v>
      </c>
      <c r="D479" s="139" t="str">
        <f>IF(AND(TONGHOP!$O479="KTHP",TONGHOP!$P479="VĐ"),TONGHOP!$X479,"")</f>
        <v/>
      </c>
      <c r="E479" s="138" t="str">
        <f>IF(AND(TONGHOP!$O479="KTHP",TONGHOP!$P479="VĐ"),TONGHOP!$Y479,"")</f>
        <v/>
      </c>
      <c r="F479" s="138" t="str">
        <f>IF(AND(TONGHOP!$O479="KTHP",TONGHOP!$P479="VĐ"),TONGHOP!$Z479,"")</f>
        <v/>
      </c>
      <c r="G479" s="139" t="str">
        <f>IF(AND(TONGHOP!$O479="KTHP",TONGHOP!$P479="TL"),TONGHOP!$X479,"")</f>
        <v/>
      </c>
      <c r="H479" s="138" t="str">
        <f>IF(AND(TONGHOP!$O479="KTHP",TONGHOP!$P479="TL"),TONGHOP!$Y479,"")</f>
        <v/>
      </c>
      <c r="I479" s="138" t="str">
        <f>IF(AND(TONGHOP!$O479="KTHP",TONGHOP!$P479="TL"),TONGHOP!$Z479,"")</f>
        <v/>
      </c>
      <c r="J479" s="139" t="str">
        <f>IF(AND(TONGHOP!$O479="KTHP",TONGHOP!$P479="TH"),TONGHOP!$X479,"")</f>
        <v/>
      </c>
      <c r="K479" s="138" t="str">
        <f>IF(AND(TONGHOP!$O479="KTHP",TONGHOP!$P479="TH"),TONGHOP!$Y479,"")</f>
        <v/>
      </c>
      <c r="L479" s="138" t="str">
        <f>IF(AND(TONGHOP!$O479="KTHP",TONGHOP!$P479="TH"),TONGHOP!$Z479,"")</f>
        <v/>
      </c>
      <c r="M479" s="139" t="str">
        <f>IF(AND(TONGHOP!$O479="ThiTN",OR(TONGHOP!$P479="LT",TONGHOP!$P479="TN"),TONGHOP!$X479&lt;&gt;""),TONGHOP!$X479,"")</f>
        <v/>
      </c>
      <c r="N479" s="139" t="str">
        <f>IF(AND(TONGHOP!$O479="ThiTN",OR(TONGHOP!$P479="LT",TONGHOP!$P479="TN"),TONGHOP!$Y479&lt;&gt;""),TONGHOP!$Y479,"")</f>
        <v/>
      </c>
      <c r="O479" s="139" t="str">
        <f>IF(AND(TONGHOP!$O479="ThiTN",OR(TONGHOP!$P479="LT",TONGHOP!$P479="TN"),TONGHOP!$Z479&lt;&gt;""),TONGHOP!$Z479,"")</f>
        <v/>
      </c>
      <c r="P479" s="139" t="str">
        <f>IF(AND(TONGHOP!$O479="ThiTN",TONGHOP!$P479="VĐ",TONGHOP!$X479&lt;&gt;""),TONGHOP!$X479,"")</f>
        <v/>
      </c>
      <c r="Q479" s="139" t="str">
        <f>IF(AND(TONGHOP!$O479="ThiTN",TONGHOP!$P479="VĐ",TONGHOP!$Y479&lt;&gt;""),TONGHOP!$Y479,"")</f>
        <v/>
      </c>
      <c r="R479" s="139" t="str">
        <f>IF(AND(TONGHOP!$O479="ThiTN",TONGHOP!$P479="VĐ",TONGHOP!$Z479&lt;&gt;""),TONGHOP!$Z479,"")</f>
        <v/>
      </c>
      <c r="S479" s="137" t="str">
        <f>IF(AND(TONGHOP!$O479="ThiTN",TONGHOP!$P479="TH",TONGHOP!$X479&lt;&gt;""),TONGHOP!$X479,"")</f>
        <v/>
      </c>
      <c r="T479" s="137" t="str">
        <f>IF(AND(TONGHOP!$O479="ThiTN",TONGHOP!$P479="TH",TONGHOP!$Y479&lt;&gt;""),TONGHOP!$Y479,"")</f>
        <v/>
      </c>
      <c r="U479" s="137" t="str">
        <f>IF(AND(TONGHOP!$O479="ThiTN",TONGHOP!$P479="TH",TONGHOP!$Z479&lt;&gt;""),TONGHOP!$Z479,"")</f>
        <v/>
      </c>
    </row>
    <row r="480" spans="1:21">
      <c r="A480" s="139" t="str">
        <f>IF(AND(TONGHOP!$O480="KTHP",OR(TONGHOP!$P480="LT",TONGHOP!$P480="TN"),TONGHOP!$X480&lt;&gt;""),TONGHOP!$X480,"")</f>
        <v>Hà Như Mai</v>
      </c>
      <c r="B480" s="139" t="str">
        <f>IF(AND(TONGHOP!$O480="KTHP",OR(TONGHOP!$P480="LT",TONGHOP!$P480="TN"),TONGHOP!$Y480&lt;&gt;""),TONGHOP!$Y480,"")</f>
        <v>Hà Việt Hường</v>
      </c>
      <c r="C480" s="139">
        <f>IF(AND(TONGHOP!$O480="KTHP",OR(TONGHOP!$P480="LT",TONGHOP!$P480="TN"),TONGHOP!$Z480&lt;&gt;""),TONGHOP!$Z480,"")</f>
        <v>28</v>
      </c>
      <c r="D480" s="139" t="str">
        <f>IF(AND(TONGHOP!$O480="KTHP",TONGHOP!$P480="VĐ"),TONGHOP!$X480,"")</f>
        <v/>
      </c>
      <c r="E480" s="138" t="str">
        <f>IF(AND(TONGHOP!$O480="KTHP",TONGHOP!$P480="VĐ"),TONGHOP!$Y480,"")</f>
        <v/>
      </c>
      <c r="F480" s="138" t="str">
        <f>IF(AND(TONGHOP!$O480="KTHP",TONGHOP!$P480="VĐ"),TONGHOP!$Z480,"")</f>
        <v/>
      </c>
      <c r="G480" s="139" t="str">
        <f>IF(AND(TONGHOP!$O480="KTHP",TONGHOP!$P480="TL"),TONGHOP!$X480,"")</f>
        <v/>
      </c>
      <c r="H480" s="138" t="str">
        <f>IF(AND(TONGHOP!$O480="KTHP",TONGHOP!$P480="TL"),TONGHOP!$Y480,"")</f>
        <v/>
      </c>
      <c r="I480" s="138" t="str">
        <f>IF(AND(TONGHOP!$O480="KTHP",TONGHOP!$P480="TL"),TONGHOP!$Z480,"")</f>
        <v/>
      </c>
      <c r="J480" s="139" t="str">
        <f>IF(AND(TONGHOP!$O480="KTHP",TONGHOP!$P480="TH"),TONGHOP!$X480,"")</f>
        <v/>
      </c>
      <c r="K480" s="138" t="str">
        <f>IF(AND(TONGHOP!$O480="KTHP",TONGHOP!$P480="TH"),TONGHOP!$Y480,"")</f>
        <v/>
      </c>
      <c r="L480" s="138" t="str">
        <f>IF(AND(TONGHOP!$O480="KTHP",TONGHOP!$P480="TH"),TONGHOP!$Z480,"")</f>
        <v/>
      </c>
      <c r="M480" s="139" t="str">
        <f>IF(AND(TONGHOP!$O480="ThiTN",OR(TONGHOP!$P480="LT",TONGHOP!$P480="TN"),TONGHOP!$X480&lt;&gt;""),TONGHOP!$X480,"")</f>
        <v/>
      </c>
      <c r="N480" s="139" t="str">
        <f>IF(AND(TONGHOP!$O480="ThiTN",OR(TONGHOP!$P480="LT",TONGHOP!$P480="TN"),TONGHOP!$Y480&lt;&gt;""),TONGHOP!$Y480,"")</f>
        <v/>
      </c>
      <c r="O480" s="139" t="str">
        <f>IF(AND(TONGHOP!$O480="ThiTN",OR(TONGHOP!$P480="LT",TONGHOP!$P480="TN"),TONGHOP!$Z480&lt;&gt;""),TONGHOP!$Z480,"")</f>
        <v/>
      </c>
      <c r="P480" s="139" t="str">
        <f>IF(AND(TONGHOP!$O480="ThiTN",TONGHOP!$P480="VĐ",TONGHOP!$X480&lt;&gt;""),TONGHOP!$X480,"")</f>
        <v/>
      </c>
      <c r="Q480" s="139" t="str">
        <f>IF(AND(TONGHOP!$O480="ThiTN",TONGHOP!$P480="VĐ",TONGHOP!$Y480&lt;&gt;""),TONGHOP!$Y480,"")</f>
        <v/>
      </c>
      <c r="R480" s="139" t="str">
        <f>IF(AND(TONGHOP!$O480="ThiTN",TONGHOP!$P480="VĐ",TONGHOP!$Z480&lt;&gt;""),TONGHOP!$Z480,"")</f>
        <v/>
      </c>
      <c r="S480" s="137" t="str">
        <f>IF(AND(TONGHOP!$O480="ThiTN",TONGHOP!$P480="TH",TONGHOP!$X480&lt;&gt;""),TONGHOP!$X480,"")</f>
        <v/>
      </c>
      <c r="T480" s="137" t="str">
        <f>IF(AND(TONGHOP!$O480="ThiTN",TONGHOP!$P480="TH",TONGHOP!$Y480&lt;&gt;""),TONGHOP!$Y480,"")</f>
        <v/>
      </c>
      <c r="U480" s="137" t="str">
        <f>IF(AND(TONGHOP!$O480="ThiTN",TONGHOP!$P480="TH",TONGHOP!$Z480&lt;&gt;""),TONGHOP!$Z480,"")</f>
        <v/>
      </c>
    </row>
    <row r="481" spans="1:21">
      <c r="A481" s="139" t="str">
        <f>IF(AND(TONGHOP!$O481="KTHP",OR(TONGHOP!$P481="LT",TONGHOP!$P481="TN"),TONGHOP!$X481&lt;&gt;""),TONGHOP!$X481,"")</f>
        <v>Nguyễn Văn Hậu</v>
      </c>
      <c r="B481" s="139" t="str">
        <f>IF(AND(TONGHOP!$O481="KTHP",OR(TONGHOP!$P481="LT",TONGHOP!$P481="TN"),TONGHOP!$Y481&lt;&gt;""),TONGHOP!$Y481,"")</f>
        <v>Cao Thị Nga</v>
      </c>
      <c r="C481" s="139">
        <f>IF(AND(TONGHOP!$O481="KTHP",OR(TONGHOP!$P481="LT",TONGHOP!$P481="TN"),TONGHOP!$Z481&lt;&gt;""),TONGHOP!$Z481,"")</f>
        <v>26</v>
      </c>
      <c r="D481" s="139" t="str">
        <f>IF(AND(TONGHOP!$O481="KTHP",TONGHOP!$P481="VĐ"),TONGHOP!$X481,"")</f>
        <v/>
      </c>
      <c r="E481" s="138" t="str">
        <f>IF(AND(TONGHOP!$O481="KTHP",TONGHOP!$P481="VĐ"),TONGHOP!$Y481,"")</f>
        <v/>
      </c>
      <c r="F481" s="138" t="str">
        <f>IF(AND(TONGHOP!$O481="KTHP",TONGHOP!$P481="VĐ"),TONGHOP!$Z481,"")</f>
        <v/>
      </c>
      <c r="G481" s="139" t="str">
        <f>IF(AND(TONGHOP!$O481="KTHP",TONGHOP!$P481="TL"),TONGHOP!$X481,"")</f>
        <v/>
      </c>
      <c r="H481" s="138" t="str">
        <f>IF(AND(TONGHOP!$O481="KTHP",TONGHOP!$P481="TL"),TONGHOP!$Y481,"")</f>
        <v/>
      </c>
      <c r="I481" s="138" t="str">
        <f>IF(AND(TONGHOP!$O481="KTHP",TONGHOP!$P481="TL"),TONGHOP!$Z481,"")</f>
        <v/>
      </c>
      <c r="J481" s="139" t="str">
        <f>IF(AND(TONGHOP!$O481="KTHP",TONGHOP!$P481="TH"),TONGHOP!$X481,"")</f>
        <v/>
      </c>
      <c r="K481" s="138" t="str">
        <f>IF(AND(TONGHOP!$O481="KTHP",TONGHOP!$P481="TH"),TONGHOP!$Y481,"")</f>
        <v/>
      </c>
      <c r="L481" s="138" t="str">
        <f>IF(AND(TONGHOP!$O481="KTHP",TONGHOP!$P481="TH"),TONGHOP!$Z481,"")</f>
        <v/>
      </c>
      <c r="M481" s="139" t="str">
        <f>IF(AND(TONGHOP!$O481="ThiTN",OR(TONGHOP!$P481="LT",TONGHOP!$P481="TN"),TONGHOP!$X481&lt;&gt;""),TONGHOP!$X481,"")</f>
        <v/>
      </c>
      <c r="N481" s="139" t="str">
        <f>IF(AND(TONGHOP!$O481="ThiTN",OR(TONGHOP!$P481="LT",TONGHOP!$P481="TN"),TONGHOP!$Y481&lt;&gt;""),TONGHOP!$Y481,"")</f>
        <v/>
      </c>
      <c r="O481" s="139" t="str">
        <f>IF(AND(TONGHOP!$O481="ThiTN",OR(TONGHOP!$P481="LT",TONGHOP!$P481="TN"),TONGHOP!$Z481&lt;&gt;""),TONGHOP!$Z481,"")</f>
        <v/>
      </c>
      <c r="P481" s="139" t="str">
        <f>IF(AND(TONGHOP!$O481="ThiTN",TONGHOP!$P481="VĐ",TONGHOP!$X481&lt;&gt;""),TONGHOP!$X481,"")</f>
        <v/>
      </c>
      <c r="Q481" s="139" t="str">
        <f>IF(AND(TONGHOP!$O481="ThiTN",TONGHOP!$P481="VĐ",TONGHOP!$Y481&lt;&gt;""),TONGHOP!$Y481,"")</f>
        <v/>
      </c>
      <c r="R481" s="139" t="str">
        <f>IF(AND(TONGHOP!$O481="ThiTN",TONGHOP!$P481="VĐ",TONGHOP!$Z481&lt;&gt;""),TONGHOP!$Z481,"")</f>
        <v/>
      </c>
      <c r="S481" s="137" t="str">
        <f>IF(AND(TONGHOP!$O481="ThiTN",TONGHOP!$P481="TH",TONGHOP!$X481&lt;&gt;""),TONGHOP!$X481,"")</f>
        <v/>
      </c>
      <c r="T481" s="137" t="str">
        <f>IF(AND(TONGHOP!$O481="ThiTN",TONGHOP!$P481="TH",TONGHOP!$Y481&lt;&gt;""),TONGHOP!$Y481,"")</f>
        <v/>
      </c>
      <c r="U481" s="137" t="str">
        <f>IF(AND(TONGHOP!$O481="ThiTN",TONGHOP!$P481="TH",TONGHOP!$Z481&lt;&gt;""),TONGHOP!$Z481,"")</f>
        <v/>
      </c>
    </row>
    <row r="482" spans="1:21">
      <c r="A482" s="139" t="str">
        <f>IF(AND(TONGHOP!$O482="KTHP",OR(TONGHOP!$P482="LT",TONGHOP!$P482="TN"),TONGHOP!$X482&lt;&gt;""),TONGHOP!$X482,"")</f>
        <v>Nguyễn Văn Hậu</v>
      </c>
      <c r="B482" s="139" t="str">
        <f>IF(AND(TONGHOP!$O482="KTHP",OR(TONGHOP!$P482="LT",TONGHOP!$P482="TN"),TONGHOP!$Y482&lt;&gt;""),TONGHOP!$Y482,"")</f>
        <v>Cao Thị Nga</v>
      </c>
      <c r="C482" s="139">
        <f>IF(AND(TONGHOP!$O482="KTHP",OR(TONGHOP!$P482="LT",TONGHOP!$P482="TN"),TONGHOP!$Z482&lt;&gt;""),TONGHOP!$Z482,"")</f>
        <v>26</v>
      </c>
      <c r="D482" s="139" t="str">
        <f>IF(AND(TONGHOP!$O482="KTHP",TONGHOP!$P482="VĐ"),TONGHOP!$X482,"")</f>
        <v/>
      </c>
      <c r="E482" s="138" t="str">
        <f>IF(AND(TONGHOP!$O482="KTHP",TONGHOP!$P482="VĐ"),TONGHOP!$Y482,"")</f>
        <v/>
      </c>
      <c r="F482" s="138" t="str">
        <f>IF(AND(TONGHOP!$O482="KTHP",TONGHOP!$P482="VĐ"),TONGHOP!$Z482,"")</f>
        <v/>
      </c>
      <c r="G482" s="139" t="str">
        <f>IF(AND(TONGHOP!$O482="KTHP",TONGHOP!$P482="TL"),TONGHOP!$X482,"")</f>
        <v/>
      </c>
      <c r="H482" s="138" t="str">
        <f>IF(AND(TONGHOP!$O482="KTHP",TONGHOP!$P482="TL"),TONGHOP!$Y482,"")</f>
        <v/>
      </c>
      <c r="I482" s="138" t="str">
        <f>IF(AND(TONGHOP!$O482="KTHP",TONGHOP!$P482="TL"),TONGHOP!$Z482,"")</f>
        <v/>
      </c>
      <c r="J482" s="139" t="str">
        <f>IF(AND(TONGHOP!$O482="KTHP",TONGHOP!$P482="TH"),TONGHOP!$X482,"")</f>
        <v/>
      </c>
      <c r="K482" s="138" t="str">
        <f>IF(AND(TONGHOP!$O482="KTHP",TONGHOP!$P482="TH"),TONGHOP!$Y482,"")</f>
        <v/>
      </c>
      <c r="L482" s="138" t="str">
        <f>IF(AND(TONGHOP!$O482="KTHP",TONGHOP!$P482="TH"),TONGHOP!$Z482,"")</f>
        <v/>
      </c>
      <c r="M482" s="139" t="str">
        <f>IF(AND(TONGHOP!$O482="ThiTN",OR(TONGHOP!$P482="LT",TONGHOP!$P482="TN"),TONGHOP!$X482&lt;&gt;""),TONGHOP!$X482,"")</f>
        <v/>
      </c>
      <c r="N482" s="139" t="str">
        <f>IF(AND(TONGHOP!$O482="ThiTN",OR(TONGHOP!$P482="LT",TONGHOP!$P482="TN"),TONGHOP!$Y482&lt;&gt;""),TONGHOP!$Y482,"")</f>
        <v/>
      </c>
      <c r="O482" s="139" t="str">
        <f>IF(AND(TONGHOP!$O482="ThiTN",OR(TONGHOP!$P482="LT",TONGHOP!$P482="TN"),TONGHOP!$Z482&lt;&gt;""),TONGHOP!$Z482,"")</f>
        <v/>
      </c>
      <c r="P482" s="139" t="str">
        <f>IF(AND(TONGHOP!$O482="ThiTN",TONGHOP!$P482="VĐ",TONGHOP!$X482&lt;&gt;""),TONGHOP!$X482,"")</f>
        <v/>
      </c>
      <c r="Q482" s="139" t="str">
        <f>IF(AND(TONGHOP!$O482="ThiTN",TONGHOP!$P482="VĐ",TONGHOP!$Y482&lt;&gt;""),TONGHOP!$Y482,"")</f>
        <v/>
      </c>
      <c r="R482" s="139" t="str">
        <f>IF(AND(TONGHOP!$O482="ThiTN",TONGHOP!$P482="VĐ",TONGHOP!$Z482&lt;&gt;""),TONGHOP!$Z482,"")</f>
        <v/>
      </c>
      <c r="S482" s="137" t="str">
        <f>IF(AND(TONGHOP!$O482="ThiTN",TONGHOP!$P482="TH",TONGHOP!$X482&lt;&gt;""),TONGHOP!$X482,"")</f>
        <v/>
      </c>
      <c r="T482" s="137" t="str">
        <f>IF(AND(TONGHOP!$O482="ThiTN",TONGHOP!$P482="TH",TONGHOP!$Y482&lt;&gt;""),TONGHOP!$Y482,"")</f>
        <v/>
      </c>
      <c r="U482" s="137" t="str">
        <f>IF(AND(TONGHOP!$O482="ThiTN",TONGHOP!$P482="TH",TONGHOP!$Z482&lt;&gt;""),TONGHOP!$Z482,"")</f>
        <v/>
      </c>
    </row>
    <row r="483" spans="1:21">
      <c r="A483" s="139" t="str">
        <f>IF(AND(TONGHOP!$O483="KTHP",OR(TONGHOP!$P483="LT",TONGHOP!$P483="TN"),TONGHOP!$X483&lt;&gt;""),TONGHOP!$X483,"")</f>
        <v>Hà Việt Hường</v>
      </c>
      <c r="B483" s="139" t="str">
        <f>IF(AND(TONGHOP!$O483="KTHP",OR(TONGHOP!$P483="LT",TONGHOP!$P483="TN"),TONGHOP!$Y483&lt;&gt;""),TONGHOP!$Y483,"")</f>
        <v>Hà Như Mai</v>
      </c>
      <c r="C483" s="139">
        <f>IF(AND(TONGHOP!$O483="KTHP",OR(TONGHOP!$P483="LT",TONGHOP!$P483="TN"),TONGHOP!$Z483&lt;&gt;""),TONGHOP!$Z483,"")</f>
        <v>27</v>
      </c>
      <c r="D483" s="139" t="str">
        <f>IF(AND(TONGHOP!$O483="KTHP",TONGHOP!$P483="VĐ"),TONGHOP!$X483,"")</f>
        <v/>
      </c>
      <c r="E483" s="138" t="str">
        <f>IF(AND(TONGHOP!$O483="KTHP",TONGHOP!$P483="VĐ"),TONGHOP!$Y483,"")</f>
        <v/>
      </c>
      <c r="F483" s="138" t="str">
        <f>IF(AND(TONGHOP!$O483="KTHP",TONGHOP!$P483="VĐ"),TONGHOP!$Z483,"")</f>
        <v/>
      </c>
      <c r="G483" s="139" t="str">
        <f>IF(AND(TONGHOP!$O483="KTHP",TONGHOP!$P483="TL"),TONGHOP!$X483,"")</f>
        <v/>
      </c>
      <c r="H483" s="138" t="str">
        <f>IF(AND(TONGHOP!$O483="KTHP",TONGHOP!$P483="TL"),TONGHOP!$Y483,"")</f>
        <v/>
      </c>
      <c r="I483" s="138" t="str">
        <f>IF(AND(TONGHOP!$O483="KTHP",TONGHOP!$P483="TL"),TONGHOP!$Z483,"")</f>
        <v/>
      </c>
      <c r="J483" s="139" t="str">
        <f>IF(AND(TONGHOP!$O483="KTHP",TONGHOP!$P483="TH"),TONGHOP!$X483,"")</f>
        <v/>
      </c>
      <c r="K483" s="138" t="str">
        <f>IF(AND(TONGHOP!$O483="KTHP",TONGHOP!$P483="TH"),TONGHOP!$Y483,"")</f>
        <v/>
      </c>
      <c r="L483" s="138" t="str">
        <f>IF(AND(TONGHOP!$O483="KTHP",TONGHOP!$P483="TH"),TONGHOP!$Z483,"")</f>
        <v/>
      </c>
      <c r="M483" s="139" t="str">
        <f>IF(AND(TONGHOP!$O483="ThiTN",OR(TONGHOP!$P483="LT",TONGHOP!$P483="TN"),TONGHOP!$X483&lt;&gt;""),TONGHOP!$X483,"")</f>
        <v/>
      </c>
      <c r="N483" s="139" t="str">
        <f>IF(AND(TONGHOP!$O483="ThiTN",OR(TONGHOP!$P483="LT",TONGHOP!$P483="TN"),TONGHOP!$Y483&lt;&gt;""),TONGHOP!$Y483,"")</f>
        <v/>
      </c>
      <c r="O483" s="139" t="str">
        <f>IF(AND(TONGHOP!$O483="ThiTN",OR(TONGHOP!$P483="LT",TONGHOP!$P483="TN"),TONGHOP!$Z483&lt;&gt;""),TONGHOP!$Z483,"")</f>
        <v/>
      </c>
      <c r="P483" s="139" t="str">
        <f>IF(AND(TONGHOP!$O483="ThiTN",TONGHOP!$P483="VĐ",TONGHOP!$X483&lt;&gt;""),TONGHOP!$X483,"")</f>
        <v/>
      </c>
      <c r="Q483" s="139" t="str">
        <f>IF(AND(TONGHOP!$O483="ThiTN",TONGHOP!$P483="VĐ",TONGHOP!$Y483&lt;&gt;""),TONGHOP!$Y483,"")</f>
        <v/>
      </c>
      <c r="R483" s="139" t="str">
        <f>IF(AND(TONGHOP!$O483="ThiTN",TONGHOP!$P483="VĐ",TONGHOP!$Z483&lt;&gt;""),TONGHOP!$Z483,"")</f>
        <v/>
      </c>
      <c r="S483" s="137" t="str">
        <f>IF(AND(TONGHOP!$O483="ThiTN",TONGHOP!$P483="TH",TONGHOP!$X483&lt;&gt;""),TONGHOP!$X483,"")</f>
        <v/>
      </c>
      <c r="T483" s="137" t="str">
        <f>IF(AND(TONGHOP!$O483="ThiTN",TONGHOP!$P483="TH",TONGHOP!$Y483&lt;&gt;""),TONGHOP!$Y483,"")</f>
        <v/>
      </c>
      <c r="U483" s="137" t="str">
        <f>IF(AND(TONGHOP!$O483="ThiTN",TONGHOP!$P483="TH",TONGHOP!$Z483&lt;&gt;""),TONGHOP!$Z483,"")</f>
        <v/>
      </c>
    </row>
    <row r="484" spans="1:21">
      <c r="A484" s="139" t="str">
        <f>IF(AND(TONGHOP!$O484="KTHP",OR(TONGHOP!$P484="LT",TONGHOP!$P484="TN"),TONGHOP!$X484&lt;&gt;""),TONGHOP!$X484,"")</f>
        <v>Hà Việt Hường</v>
      </c>
      <c r="B484" s="139" t="str">
        <f>IF(AND(TONGHOP!$O484="KTHP",OR(TONGHOP!$P484="LT",TONGHOP!$P484="TN"),TONGHOP!$Y484&lt;&gt;""),TONGHOP!$Y484,"")</f>
        <v>Hà Như Mai</v>
      </c>
      <c r="C484" s="139">
        <f>IF(AND(TONGHOP!$O484="KTHP",OR(TONGHOP!$P484="LT",TONGHOP!$P484="TN"),TONGHOP!$Z484&lt;&gt;""),TONGHOP!$Z484,"")</f>
        <v>29</v>
      </c>
      <c r="D484" s="139" t="str">
        <f>IF(AND(TONGHOP!$O484="KTHP",TONGHOP!$P484="VĐ"),TONGHOP!$X484,"")</f>
        <v/>
      </c>
      <c r="E484" s="138" t="str">
        <f>IF(AND(TONGHOP!$O484="KTHP",TONGHOP!$P484="VĐ"),TONGHOP!$Y484,"")</f>
        <v/>
      </c>
      <c r="F484" s="138" t="str">
        <f>IF(AND(TONGHOP!$O484="KTHP",TONGHOP!$P484="VĐ"),TONGHOP!$Z484,"")</f>
        <v/>
      </c>
      <c r="G484" s="139" t="str">
        <f>IF(AND(TONGHOP!$O484="KTHP",TONGHOP!$P484="TL"),TONGHOP!$X484,"")</f>
        <v/>
      </c>
      <c r="H484" s="138" t="str">
        <f>IF(AND(TONGHOP!$O484="KTHP",TONGHOP!$P484="TL"),TONGHOP!$Y484,"")</f>
        <v/>
      </c>
      <c r="I484" s="138" t="str">
        <f>IF(AND(TONGHOP!$O484="KTHP",TONGHOP!$P484="TL"),TONGHOP!$Z484,"")</f>
        <v/>
      </c>
      <c r="J484" s="139" t="str">
        <f>IF(AND(TONGHOP!$O484="KTHP",TONGHOP!$P484="TH"),TONGHOP!$X484,"")</f>
        <v/>
      </c>
      <c r="K484" s="138" t="str">
        <f>IF(AND(TONGHOP!$O484="KTHP",TONGHOP!$P484="TH"),TONGHOP!$Y484,"")</f>
        <v/>
      </c>
      <c r="L484" s="138" t="str">
        <f>IF(AND(TONGHOP!$O484="KTHP",TONGHOP!$P484="TH"),TONGHOP!$Z484,"")</f>
        <v/>
      </c>
      <c r="M484" s="139" t="str">
        <f>IF(AND(TONGHOP!$O484="ThiTN",OR(TONGHOP!$P484="LT",TONGHOP!$P484="TN"),TONGHOP!$X484&lt;&gt;""),TONGHOP!$X484,"")</f>
        <v/>
      </c>
      <c r="N484" s="139" t="str">
        <f>IF(AND(TONGHOP!$O484="ThiTN",OR(TONGHOP!$P484="LT",TONGHOP!$P484="TN"),TONGHOP!$Y484&lt;&gt;""),TONGHOP!$Y484,"")</f>
        <v/>
      </c>
      <c r="O484" s="139" t="str">
        <f>IF(AND(TONGHOP!$O484="ThiTN",OR(TONGHOP!$P484="LT",TONGHOP!$P484="TN"),TONGHOP!$Z484&lt;&gt;""),TONGHOP!$Z484,"")</f>
        <v/>
      </c>
      <c r="P484" s="139" t="str">
        <f>IF(AND(TONGHOP!$O484="ThiTN",TONGHOP!$P484="VĐ",TONGHOP!$X484&lt;&gt;""),TONGHOP!$X484,"")</f>
        <v/>
      </c>
      <c r="Q484" s="139" t="str">
        <f>IF(AND(TONGHOP!$O484="ThiTN",TONGHOP!$P484="VĐ",TONGHOP!$Y484&lt;&gt;""),TONGHOP!$Y484,"")</f>
        <v/>
      </c>
      <c r="R484" s="139" t="str">
        <f>IF(AND(TONGHOP!$O484="ThiTN",TONGHOP!$P484="VĐ",TONGHOP!$Z484&lt;&gt;""),TONGHOP!$Z484,"")</f>
        <v/>
      </c>
      <c r="S484" s="137" t="str">
        <f>IF(AND(TONGHOP!$O484="ThiTN",TONGHOP!$P484="TH",TONGHOP!$X484&lt;&gt;""),TONGHOP!$X484,"")</f>
        <v/>
      </c>
      <c r="T484" s="137" t="str">
        <f>IF(AND(TONGHOP!$O484="ThiTN",TONGHOP!$P484="TH",TONGHOP!$Y484&lt;&gt;""),TONGHOP!$Y484,"")</f>
        <v/>
      </c>
      <c r="U484" s="137" t="str">
        <f>IF(AND(TONGHOP!$O484="ThiTN",TONGHOP!$P484="TH",TONGHOP!$Z484&lt;&gt;""),TONGHOP!$Z484,"")</f>
        <v/>
      </c>
    </row>
    <row r="485" spans="1:21">
      <c r="A485" s="139" t="str">
        <f>IF(AND(TONGHOP!$O485="KTHP",OR(TONGHOP!$P485="LT",TONGHOP!$P485="TN"),TONGHOP!$X485&lt;&gt;""),TONGHOP!$X485,"")</f>
        <v>Hồ Khắc Khuyên (TG)</v>
      </c>
      <c r="B485" s="139" t="str">
        <f>IF(AND(TONGHOP!$O485="KTHP",OR(TONGHOP!$P485="LT",TONGHOP!$P485="TN"),TONGHOP!$Y485&lt;&gt;""),TONGHOP!$Y485,"")</f>
        <v>Hồ Minh Hùng</v>
      </c>
      <c r="C485" s="139">
        <f>IF(AND(TONGHOP!$O485="KTHP",OR(TONGHOP!$P485="LT",TONGHOP!$P485="TN"),TONGHOP!$Z485&lt;&gt;""),TONGHOP!$Z485,"")</f>
        <v>38</v>
      </c>
      <c r="D485" s="139" t="str">
        <f>IF(AND(TONGHOP!$O485="KTHP",TONGHOP!$P485="VĐ"),TONGHOP!$X485,"")</f>
        <v/>
      </c>
      <c r="E485" s="138" t="str">
        <f>IF(AND(TONGHOP!$O485="KTHP",TONGHOP!$P485="VĐ"),TONGHOP!$Y485,"")</f>
        <v/>
      </c>
      <c r="F485" s="138" t="str">
        <f>IF(AND(TONGHOP!$O485="KTHP",TONGHOP!$P485="VĐ"),TONGHOP!$Z485,"")</f>
        <v/>
      </c>
      <c r="G485" s="139" t="str">
        <f>IF(AND(TONGHOP!$O485="KTHP",TONGHOP!$P485="TL"),TONGHOP!$X485,"")</f>
        <v/>
      </c>
      <c r="H485" s="138" t="str">
        <f>IF(AND(TONGHOP!$O485="KTHP",TONGHOP!$P485="TL"),TONGHOP!$Y485,"")</f>
        <v/>
      </c>
      <c r="I485" s="138" t="str">
        <f>IF(AND(TONGHOP!$O485="KTHP",TONGHOP!$P485="TL"),TONGHOP!$Z485,"")</f>
        <v/>
      </c>
      <c r="J485" s="139" t="str">
        <f>IF(AND(TONGHOP!$O485="KTHP",TONGHOP!$P485="TH"),TONGHOP!$X485,"")</f>
        <v/>
      </c>
      <c r="K485" s="138" t="str">
        <f>IF(AND(TONGHOP!$O485="KTHP",TONGHOP!$P485="TH"),TONGHOP!$Y485,"")</f>
        <v/>
      </c>
      <c r="L485" s="138" t="str">
        <f>IF(AND(TONGHOP!$O485="KTHP",TONGHOP!$P485="TH"),TONGHOP!$Z485,"")</f>
        <v/>
      </c>
      <c r="M485" s="139" t="str">
        <f>IF(AND(TONGHOP!$O485="ThiTN",OR(TONGHOP!$P485="LT",TONGHOP!$P485="TN"),TONGHOP!$X485&lt;&gt;""),TONGHOP!$X485,"")</f>
        <v/>
      </c>
      <c r="N485" s="139" t="str">
        <f>IF(AND(TONGHOP!$O485="ThiTN",OR(TONGHOP!$P485="LT",TONGHOP!$P485="TN"),TONGHOP!$Y485&lt;&gt;""),TONGHOP!$Y485,"")</f>
        <v/>
      </c>
      <c r="O485" s="139" t="str">
        <f>IF(AND(TONGHOP!$O485="ThiTN",OR(TONGHOP!$P485="LT",TONGHOP!$P485="TN"),TONGHOP!$Z485&lt;&gt;""),TONGHOP!$Z485,"")</f>
        <v/>
      </c>
      <c r="P485" s="139" t="str">
        <f>IF(AND(TONGHOP!$O485="ThiTN",TONGHOP!$P485="VĐ",TONGHOP!$X485&lt;&gt;""),TONGHOP!$X485,"")</f>
        <v/>
      </c>
      <c r="Q485" s="139" t="str">
        <f>IF(AND(TONGHOP!$O485="ThiTN",TONGHOP!$P485="VĐ",TONGHOP!$Y485&lt;&gt;""),TONGHOP!$Y485,"")</f>
        <v/>
      </c>
      <c r="R485" s="139" t="str">
        <f>IF(AND(TONGHOP!$O485="ThiTN",TONGHOP!$P485="VĐ",TONGHOP!$Z485&lt;&gt;""),TONGHOP!$Z485,"")</f>
        <v/>
      </c>
      <c r="S485" s="137" t="str">
        <f>IF(AND(TONGHOP!$O485="ThiTN",TONGHOP!$P485="TH",TONGHOP!$X485&lt;&gt;""),TONGHOP!$X485,"")</f>
        <v/>
      </c>
      <c r="T485" s="137" t="str">
        <f>IF(AND(TONGHOP!$O485="ThiTN",TONGHOP!$P485="TH",TONGHOP!$Y485&lt;&gt;""),TONGHOP!$Y485,"")</f>
        <v/>
      </c>
      <c r="U485" s="137" t="str">
        <f>IF(AND(TONGHOP!$O485="ThiTN",TONGHOP!$P485="TH",TONGHOP!$Z485&lt;&gt;""),TONGHOP!$Z485,"")</f>
        <v/>
      </c>
    </row>
    <row r="486" spans="1:21">
      <c r="A486" s="139" t="str">
        <f>IF(AND(TONGHOP!$O486="KTHP",OR(TONGHOP!$P486="LT",TONGHOP!$P486="TN"),TONGHOP!$X486&lt;&gt;""),TONGHOP!$X486,"")</f>
        <v/>
      </c>
      <c r="B486" s="139" t="str">
        <f>IF(AND(TONGHOP!$O486="KTHP",OR(TONGHOP!$P486="LT",TONGHOP!$P486="TN"),TONGHOP!$Y486&lt;&gt;""),TONGHOP!$Y486,"")</f>
        <v/>
      </c>
      <c r="C486" s="139" t="str">
        <f>IF(AND(TONGHOP!$O486="KTHP",OR(TONGHOP!$P486="LT",TONGHOP!$P486="TN"),TONGHOP!$Z486&lt;&gt;""),TONGHOP!$Z486,"")</f>
        <v/>
      </c>
      <c r="D486" s="139" t="str">
        <f>IF(AND(TONGHOP!$O486="KTHP",TONGHOP!$P486="VĐ"),TONGHOP!$X486,"")</f>
        <v/>
      </c>
      <c r="E486" s="138" t="str">
        <f>IF(AND(TONGHOP!$O486="KTHP",TONGHOP!$P486="VĐ"),TONGHOP!$Y486,"")</f>
        <v/>
      </c>
      <c r="F486" s="138" t="str">
        <f>IF(AND(TONGHOP!$O486="KTHP",TONGHOP!$P486="VĐ"),TONGHOP!$Z486,"")</f>
        <v/>
      </c>
      <c r="G486" s="139" t="str">
        <f>IF(AND(TONGHOP!$O486="KTHP",TONGHOP!$P486="TL"),TONGHOP!$X486,"")</f>
        <v/>
      </c>
      <c r="H486" s="138" t="str">
        <f>IF(AND(TONGHOP!$O486="KTHP",TONGHOP!$P486="TL"),TONGHOP!$Y486,"")</f>
        <v/>
      </c>
      <c r="I486" s="138" t="str">
        <f>IF(AND(TONGHOP!$O486="KTHP",TONGHOP!$P486="TL"),TONGHOP!$Z486,"")</f>
        <v/>
      </c>
      <c r="J486" s="139" t="str">
        <f>IF(AND(TONGHOP!$O486="KTHP",TONGHOP!$P486="TH"),TONGHOP!$X486,"")</f>
        <v/>
      </c>
      <c r="K486" s="138" t="str">
        <f>IF(AND(TONGHOP!$O486="KTHP",TONGHOP!$P486="TH"),TONGHOP!$Y486,"")</f>
        <v/>
      </c>
      <c r="L486" s="138" t="str">
        <f>IF(AND(TONGHOP!$O486="KTHP",TONGHOP!$P486="TH"),TONGHOP!$Z486,"")</f>
        <v/>
      </c>
      <c r="M486" s="139" t="str">
        <f>IF(AND(TONGHOP!$O486="ThiTN",OR(TONGHOP!$P486="LT",TONGHOP!$P486="TN"),TONGHOP!$X486&lt;&gt;""),TONGHOP!$X486,"")</f>
        <v/>
      </c>
      <c r="N486" s="139" t="str">
        <f>IF(AND(TONGHOP!$O486="ThiTN",OR(TONGHOP!$P486="LT",TONGHOP!$P486="TN"),TONGHOP!$Y486&lt;&gt;""),TONGHOP!$Y486,"")</f>
        <v/>
      </c>
      <c r="O486" s="139" t="str">
        <f>IF(AND(TONGHOP!$O486="ThiTN",OR(TONGHOP!$P486="LT",TONGHOP!$P486="TN"),TONGHOP!$Z486&lt;&gt;""),TONGHOP!$Z486,"")</f>
        <v/>
      </c>
      <c r="P486" s="139" t="str">
        <f>IF(AND(TONGHOP!$O486="ThiTN",TONGHOP!$P486="VĐ",TONGHOP!$X486&lt;&gt;""),TONGHOP!$X486,"")</f>
        <v/>
      </c>
      <c r="Q486" s="139" t="str">
        <f>IF(AND(TONGHOP!$O486="ThiTN",TONGHOP!$P486="VĐ",TONGHOP!$Y486&lt;&gt;""),TONGHOP!$Y486,"")</f>
        <v/>
      </c>
      <c r="R486" s="139" t="str">
        <f>IF(AND(TONGHOP!$O486="ThiTN",TONGHOP!$P486="VĐ",TONGHOP!$Z486&lt;&gt;""),TONGHOP!$Z486,"")</f>
        <v/>
      </c>
      <c r="S486" s="137" t="str">
        <f>IF(AND(TONGHOP!$O486="ThiTN",TONGHOP!$P486="TH",TONGHOP!$X486&lt;&gt;""),TONGHOP!$X486,"")</f>
        <v/>
      </c>
      <c r="T486" s="137" t="str">
        <f>IF(AND(TONGHOP!$O486="ThiTN",TONGHOP!$P486="TH",TONGHOP!$Y486&lt;&gt;""),TONGHOP!$Y486,"")</f>
        <v/>
      </c>
      <c r="U486" s="137" t="str">
        <f>IF(AND(TONGHOP!$O486="ThiTN",TONGHOP!$P486="TH",TONGHOP!$Z486&lt;&gt;""),TONGHOP!$Z486,"")</f>
        <v/>
      </c>
    </row>
    <row r="487" spans="1:21">
      <c r="A487" s="139" t="str">
        <f>IF(AND(TONGHOP!$O487="KTHP",OR(TONGHOP!$P487="LT",TONGHOP!$P487="TN"),TONGHOP!$X487&lt;&gt;""),TONGHOP!$X487,"")</f>
        <v/>
      </c>
      <c r="B487" s="139" t="str">
        <f>IF(AND(TONGHOP!$O487="KTHP",OR(TONGHOP!$P487="LT",TONGHOP!$P487="TN"),TONGHOP!$Y487&lt;&gt;""),TONGHOP!$Y487,"")</f>
        <v/>
      </c>
      <c r="C487" s="139" t="str">
        <f>IF(AND(TONGHOP!$O487="KTHP",OR(TONGHOP!$P487="LT",TONGHOP!$P487="TN"),TONGHOP!$Z487&lt;&gt;""),TONGHOP!$Z487,"")</f>
        <v/>
      </c>
      <c r="D487" s="139" t="str">
        <f>IF(AND(TONGHOP!$O487="KTHP",TONGHOP!$P487="VĐ"),TONGHOP!$X487,"")</f>
        <v/>
      </c>
      <c r="E487" s="138" t="str">
        <f>IF(AND(TONGHOP!$O487="KTHP",TONGHOP!$P487="VĐ"),TONGHOP!$Y487,"")</f>
        <v/>
      </c>
      <c r="F487" s="138" t="str">
        <f>IF(AND(TONGHOP!$O487="KTHP",TONGHOP!$P487="VĐ"),TONGHOP!$Z487,"")</f>
        <v/>
      </c>
      <c r="G487" s="139" t="str">
        <f>IF(AND(TONGHOP!$O487="KTHP",TONGHOP!$P487="TL"),TONGHOP!$X487,"")</f>
        <v/>
      </c>
      <c r="H487" s="138" t="str">
        <f>IF(AND(TONGHOP!$O487="KTHP",TONGHOP!$P487="TL"),TONGHOP!$Y487,"")</f>
        <v/>
      </c>
      <c r="I487" s="138" t="str">
        <f>IF(AND(TONGHOP!$O487="KTHP",TONGHOP!$P487="TL"),TONGHOP!$Z487,"")</f>
        <v/>
      </c>
      <c r="J487" s="139" t="str">
        <f>IF(AND(TONGHOP!$O487="KTHP",TONGHOP!$P487="TH"),TONGHOP!$X487,"")</f>
        <v/>
      </c>
      <c r="K487" s="138" t="str">
        <f>IF(AND(TONGHOP!$O487="KTHP",TONGHOP!$P487="TH"),TONGHOP!$Y487,"")</f>
        <v/>
      </c>
      <c r="L487" s="138" t="str">
        <f>IF(AND(TONGHOP!$O487="KTHP",TONGHOP!$P487="TH"),TONGHOP!$Z487,"")</f>
        <v/>
      </c>
      <c r="M487" s="139" t="str">
        <f>IF(AND(TONGHOP!$O487="ThiTN",OR(TONGHOP!$P487="LT",TONGHOP!$P487="TN"),TONGHOP!$X487&lt;&gt;""),TONGHOP!$X487,"")</f>
        <v/>
      </c>
      <c r="N487" s="139" t="str">
        <f>IF(AND(TONGHOP!$O487="ThiTN",OR(TONGHOP!$P487="LT",TONGHOP!$P487="TN"),TONGHOP!$Y487&lt;&gt;""),TONGHOP!$Y487,"")</f>
        <v/>
      </c>
      <c r="O487" s="139" t="str">
        <f>IF(AND(TONGHOP!$O487="ThiTN",OR(TONGHOP!$P487="LT",TONGHOP!$P487="TN"),TONGHOP!$Z487&lt;&gt;""),TONGHOP!$Z487,"")</f>
        <v/>
      </c>
      <c r="P487" s="139" t="str">
        <f>IF(AND(TONGHOP!$O487="ThiTN",TONGHOP!$P487="VĐ",TONGHOP!$X487&lt;&gt;""),TONGHOP!$X487,"")</f>
        <v/>
      </c>
      <c r="Q487" s="139" t="str">
        <f>IF(AND(TONGHOP!$O487="ThiTN",TONGHOP!$P487="VĐ",TONGHOP!$Y487&lt;&gt;""),TONGHOP!$Y487,"")</f>
        <v/>
      </c>
      <c r="R487" s="139" t="str">
        <f>IF(AND(TONGHOP!$O487="ThiTN",TONGHOP!$P487="VĐ",TONGHOP!$Z487&lt;&gt;""),TONGHOP!$Z487,"")</f>
        <v/>
      </c>
      <c r="S487" s="137" t="str">
        <f>IF(AND(TONGHOP!$O487="ThiTN",TONGHOP!$P487="TH",TONGHOP!$X487&lt;&gt;""),TONGHOP!$X487,"")</f>
        <v/>
      </c>
      <c r="T487" s="137" t="str">
        <f>IF(AND(TONGHOP!$O487="ThiTN",TONGHOP!$P487="TH",TONGHOP!$Y487&lt;&gt;""),TONGHOP!$Y487,"")</f>
        <v/>
      </c>
      <c r="U487" s="137" t="str">
        <f>IF(AND(TONGHOP!$O487="ThiTN",TONGHOP!$P487="TH",TONGHOP!$Z487&lt;&gt;""),TONGHOP!$Z487,"")</f>
        <v/>
      </c>
    </row>
    <row r="488" spans="1:21">
      <c r="A488" s="139" t="str">
        <f>IF(AND(TONGHOP!$O488="KTHP",OR(TONGHOP!$P488="LT",TONGHOP!$P488="TN"),TONGHOP!$X488&lt;&gt;""),TONGHOP!$X488,"")</f>
        <v/>
      </c>
      <c r="B488" s="139" t="str">
        <f>IF(AND(TONGHOP!$O488="KTHP",OR(TONGHOP!$P488="LT",TONGHOP!$P488="TN"),TONGHOP!$Y488&lt;&gt;""),TONGHOP!$Y488,"")</f>
        <v/>
      </c>
      <c r="C488" s="139" t="str">
        <f>IF(AND(TONGHOP!$O488="KTHP",OR(TONGHOP!$P488="LT",TONGHOP!$P488="TN"),TONGHOP!$Z488&lt;&gt;""),TONGHOP!$Z488,"")</f>
        <v/>
      </c>
      <c r="D488" s="139" t="str">
        <f>IF(AND(TONGHOP!$O488="KTHP",TONGHOP!$P488="VĐ"),TONGHOP!$X488,"")</f>
        <v/>
      </c>
      <c r="E488" s="138" t="str">
        <f>IF(AND(TONGHOP!$O488="KTHP",TONGHOP!$P488="VĐ"),TONGHOP!$Y488,"")</f>
        <v/>
      </c>
      <c r="F488" s="138" t="str">
        <f>IF(AND(TONGHOP!$O488="KTHP",TONGHOP!$P488="VĐ"),TONGHOP!$Z488,"")</f>
        <v/>
      </c>
      <c r="G488" s="139" t="str">
        <f>IF(AND(TONGHOP!$O488="KTHP",TONGHOP!$P488="TL"),TONGHOP!$X488,"")</f>
        <v/>
      </c>
      <c r="H488" s="138" t="str">
        <f>IF(AND(TONGHOP!$O488="KTHP",TONGHOP!$P488="TL"),TONGHOP!$Y488,"")</f>
        <v/>
      </c>
      <c r="I488" s="138" t="str">
        <f>IF(AND(TONGHOP!$O488="KTHP",TONGHOP!$P488="TL"),TONGHOP!$Z488,"")</f>
        <v/>
      </c>
      <c r="J488" s="139" t="str">
        <f>IF(AND(TONGHOP!$O488="KTHP",TONGHOP!$P488="TH"),TONGHOP!$X488,"")</f>
        <v/>
      </c>
      <c r="K488" s="138" t="str">
        <f>IF(AND(TONGHOP!$O488="KTHP",TONGHOP!$P488="TH"),TONGHOP!$Y488,"")</f>
        <v/>
      </c>
      <c r="L488" s="138" t="str">
        <f>IF(AND(TONGHOP!$O488="KTHP",TONGHOP!$P488="TH"),TONGHOP!$Z488,"")</f>
        <v/>
      </c>
      <c r="M488" s="139" t="str">
        <f>IF(AND(TONGHOP!$O488="ThiTN",OR(TONGHOP!$P488="LT",TONGHOP!$P488="TN"),TONGHOP!$X488&lt;&gt;""),TONGHOP!$X488,"")</f>
        <v/>
      </c>
      <c r="N488" s="139" t="str">
        <f>IF(AND(TONGHOP!$O488="ThiTN",OR(TONGHOP!$P488="LT",TONGHOP!$P488="TN"),TONGHOP!$Y488&lt;&gt;""),TONGHOP!$Y488,"")</f>
        <v/>
      </c>
      <c r="O488" s="139" t="str">
        <f>IF(AND(TONGHOP!$O488="ThiTN",OR(TONGHOP!$P488="LT",TONGHOP!$P488="TN"),TONGHOP!$Z488&lt;&gt;""),TONGHOP!$Z488,"")</f>
        <v/>
      </c>
      <c r="P488" s="139" t="str">
        <f>IF(AND(TONGHOP!$O488="ThiTN",TONGHOP!$P488="VĐ",TONGHOP!$X488&lt;&gt;""),TONGHOP!$X488,"")</f>
        <v/>
      </c>
      <c r="Q488" s="139" t="str">
        <f>IF(AND(TONGHOP!$O488="ThiTN",TONGHOP!$P488="VĐ",TONGHOP!$Y488&lt;&gt;""),TONGHOP!$Y488,"")</f>
        <v/>
      </c>
      <c r="R488" s="139" t="str">
        <f>IF(AND(TONGHOP!$O488="ThiTN",TONGHOP!$P488="VĐ",TONGHOP!$Z488&lt;&gt;""),TONGHOP!$Z488,"")</f>
        <v/>
      </c>
      <c r="S488" s="137" t="str">
        <f>IF(AND(TONGHOP!$O488="ThiTN",TONGHOP!$P488="TH",TONGHOP!$X488&lt;&gt;""),TONGHOP!$X488,"")</f>
        <v/>
      </c>
      <c r="T488" s="137" t="str">
        <f>IF(AND(TONGHOP!$O488="ThiTN",TONGHOP!$P488="TH",TONGHOP!$Y488&lt;&gt;""),TONGHOP!$Y488,"")</f>
        <v/>
      </c>
      <c r="U488" s="137" t="str">
        <f>IF(AND(TONGHOP!$O488="ThiTN",TONGHOP!$P488="TH",TONGHOP!$Z488&lt;&gt;""),TONGHOP!$Z488,"")</f>
        <v/>
      </c>
    </row>
    <row r="489" spans="1:21">
      <c r="A489" s="139" t="str">
        <f>IF(AND(TONGHOP!$O489="KTHP",OR(TONGHOP!$P489="LT",TONGHOP!$P489="TN"),TONGHOP!$X489&lt;&gt;""),TONGHOP!$X489,"")</f>
        <v/>
      </c>
      <c r="B489" s="139" t="str">
        <f>IF(AND(TONGHOP!$O489="KTHP",OR(TONGHOP!$P489="LT",TONGHOP!$P489="TN"),TONGHOP!$Y489&lt;&gt;""),TONGHOP!$Y489,"")</f>
        <v/>
      </c>
      <c r="C489" s="139" t="str">
        <f>IF(AND(TONGHOP!$O489="KTHP",OR(TONGHOP!$P489="LT",TONGHOP!$P489="TN"),TONGHOP!$Z489&lt;&gt;""),TONGHOP!$Z489,"")</f>
        <v/>
      </c>
      <c r="D489" s="139" t="str">
        <f>IF(AND(TONGHOP!$O489="KTHP",TONGHOP!$P489="VĐ"),TONGHOP!$X489,"")</f>
        <v/>
      </c>
      <c r="E489" s="138" t="str">
        <f>IF(AND(TONGHOP!$O489="KTHP",TONGHOP!$P489="VĐ"),TONGHOP!$Y489,"")</f>
        <v/>
      </c>
      <c r="F489" s="138" t="str">
        <f>IF(AND(TONGHOP!$O489="KTHP",TONGHOP!$P489="VĐ"),TONGHOP!$Z489,"")</f>
        <v/>
      </c>
      <c r="G489" s="139" t="str">
        <f>IF(AND(TONGHOP!$O489="KTHP",TONGHOP!$P489="TL"),TONGHOP!$X489,"")</f>
        <v/>
      </c>
      <c r="H489" s="138" t="str">
        <f>IF(AND(TONGHOP!$O489="KTHP",TONGHOP!$P489="TL"),TONGHOP!$Y489,"")</f>
        <v/>
      </c>
      <c r="I489" s="138" t="str">
        <f>IF(AND(TONGHOP!$O489="KTHP",TONGHOP!$P489="TL"),TONGHOP!$Z489,"")</f>
        <v/>
      </c>
      <c r="J489" s="139" t="str">
        <f>IF(AND(TONGHOP!$O489="KTHP",TONGHOP!$P489="TH"),TONGHOP!$X489,"")</f>
        <v/>
      </c>
      <c r="K489" s="138" t="str">
        <f>IF(AND(TONGHOP!$O489="KTHP",TONGHOP!$P489="TH"),TONGHOP!$Y489,"")</f>
        <v/>
      </c>
      <c r="L489" s="138" t="str">
        <f>IF(AND(TONGHOP!$O489="KTHP",TONGHOP!$P489="TH"),TONGHOP!$Z489,"")</f>
        <v/>
      </c>
      <c r="M489" s="139" t="str">
        <f>IF(AND(TONGHOP!$O489="ThiTN",OR(TONGHOP!$P489="LT",TONGHOP!$P489="TN"),TONGHOP!$X489&lt;&gt;""),TONGHOP!$X489,"")</f>
        <v/>
      </c>
      <c r="N489" s="139" t="str">
        <f>IF(AND(TONGHOP!$O489="ThiTN",OR(TONGHOP!$P489="LT",TONGHOP!$P489="TN"),TONGHOP!$Y489&lt;&gt;""),TONGHOP!$Y489,"")</f>
        <v/>
      </c>
      <c r="O489" s="139" t="str">
        <f>IF(AND(TONGHOP!$O489="ThiTN",OR(TONGHOP!$P489="LT",TONGHOP!$P489="TN"),TONGHOP!$Z489&lt;&gt;""),TONGHOP!$Z489,"")</f>
        <v/>
      </c>
      <c r="P489" s="139" t="str">
        <f>IF(AND(TONGHOP!$O489="ThiTN",TONGHOP!$P489="VĐ",TONGHOP!$X489&lt;&gt;""),TONGHOP!$X489,"")</f>
        <v/>
      </c>
      <c r="Q489" s="139" t="str">
        <f>IF(AND(TONGHOP!$O489="ThiTN",TONGHOP!$P489="VĐ",TONGHOP!$Y489&lt;&gt;""),TONGHOP!$Y489,"")</f>
        <v/>
      </c>
      <c r="R489" s="139" t="str">
        <f>IF(AND(TONGHOP!$O489="ThiTN",TONGHOP!$P489="VĐ",TONGHOP!$Z489&lt;&gt;""),TONGHOP!$Z489,"")</f>
        <v/>
      </c>
      <c r="S489" s="137" t="str">
        <f>IF(AND(TONGHOP!$O489="ThiTN",TONGHOP!$P489="TH",TONGHOP!$X489&lt;&gt;""),TONGHOP!$X489,"")</f>
        <v/>
      </c>
      <c r="T489" s="137" t="str">
        <f>IF(AND(TONGHOP!$O489="ThiTN",TONGHOP!$P489="TH",TONGHOP!$Y489&lt;&gt;""),TONGHOP!$Y489,"")</f>
        <v/>
      </c>
      <c r="U489" s="137" t="str">
        <f>IF(AND(TONGHOP!$O489="ThiTN",TONGHOP!$P489="TH",TONGHOP!$Z489&lt;&gt;""),TONGHOP!$Z489,"")</f>
        <v/>
      </c>
    </row>
    <row r="490" spans="1:21">
      <c r="A490" s="139" t="str">
        <f>IF(AND(TONGHOP!$O490="KTHP",OR(TONGHOP!$P490="LT",TONGHOP!$P490="TN"),TONGHOP!$X490&lt;&gt;""),TONGHOP!$X490,"")</f>
        <v/>
      </c>
      <c r="B490" s="139" t="str">
        <f>IF(AND(TONGHOP!$O490="KTHP",OR(TONGHOP!$P490="LT",TONGHOP!$P490="TN"),TONGHOP!$Y490&lt;&gt;""),TONGHOP!$Y490,"")</f>
        <v/>
      </c>
      <c r="C490" s="139" t="str">
        <f>IF(AND(TONGHOP!$O490="KTHP",OR(TONGHOP!$P490="LT",TONGHOP!$P490="TN"),TONGHOP!$Z490&lt;&gt;""),TONGHOP!$Z490,"")</f>
        <v/>
      </c>
      <c r="D490" s="139" t="str">
        <f>IF(AND(TONGHOP!$O490="KTHP",TONGHOP!$P490="VĐ"),TONGHOP!$X490,"")</f>
        <v/>
      </c>
      <c r="E490" s="138" t="str">
        <f>IF(AND(TONGHOP!$O490="KTHP",TONGHOP!$P490="VĐ"),TONGHOP!$Y490,"")</f>
        <v/>
      </c>
      <c r="F490" s="138" t="str">
        <f>IF(AND(TONGHOP!$O490="KTHP",TONGHOP!$P490="VĐ"),TONGHOP!$Z490,"")</f>
        <v/>
      </c>
      <c r="G490" s="139" t="str">
        <f>IF(AND(TONGHOP!$O490="KTHP",TONGHOP!$P490="TL"),TONGHOP!$X490,"")</f>
        <v/>
      </c>
      <c r="H490" s="138" t="str">
        <f>IF(AND(TONGHOP!$O490="KTHP",TONGHOP!$P490="TL"),TONGHOP!$Y490,"")</f>
        <v/>
      </c>
      <c r="I490" s="138" t="str">
        <f>IF(AND(TONGHOP!$O490="KTHP",TONGHOP!$P490="TL"),TONGHOP!$Z490,"")</f>
        <v/>
      </c>
      <c r="J490" s="139" t="str">
        <f>IF(AND(TONGHOP!$O490="KTHP",TONGHOP!$P490="TH"),TONGHOP!$X490,"")</f>
        <v/>
      </c>
      <c r="K490" s="138" t="str">
        <f>IF(AND(TONGHOP!$O490="KTHP",TONGHOP!$P490="TH"),TONGHOP!$Y490,"")</f>
        <v/>
      </c>
      <c r="L490" s="138" t="str">
        <f>IF(AND(TONGHOP!$O490="KTHP",TONGHOP!$P490="TH"),TONGHOP!$Z490,"")</f>
        <v/>
      </c>
      <c r="M490" s="139" t="str">
        <f>IF(AND(TONGHOP!$O490="ThiTN",OR(TONGHOP!$P490="LT",TONGHOP!$P490="TN"),TONGHOP!$X490&lt;&gt;""),TONGHOP!$X490,"")</f>
        <v/>
      </c>
      <c r="N490" s="139" t="str">
        <f>IF(AND(TONGHOP!$O490="ThiTN",OR(TONGHOP!$P490="LT",TONGHOP!$P490="TN"),TONGHOP!$Y490&lt;&gt;""),TONGHOP!$Y490,"")</f>
        <v/>
      </c>
      <c r="O490" s="139" t="str">
        <f>IF(AND(TONGHOP!$O490="ThiTN",OR(TONGHOP!$P490="LT",TONGHOP!$P490="TN"),TONGHOP!$Z490&lt;&gt;""),TONGHOP!$Z490,"")</f>
        <v/>
      </c>
      <c r="P490" s="139" t="str">
        <f>IF(AND(TONGHOP!$O490="ThiTN",TONGHOP!$P490="VĐ",TONGHOP!$X490&lt;&gt;""),TONGHOP!$X490,"")</f>
        <v/>
      </c>
      <c r="Q490" s="139" t="str">
        <f>IF(AND(TONGHOP!$O490="ThiTN",TONGHOP!$P490="VĐ",TONGHOP!$Y490&lt;&gt;""),TONGHOP!$Y490,"")</f>
        <v/>
      </c>
      <c r="R490" s="139" t="str">
        <f>IF(AND(TONGHOP!$O490="ThiTN",TONGHOP!$P490="VĐ",TONGHOP!$Z490&lt;&gt;""),TONGHOP!$Z490,"")</f>
        <v/>
      </c>
      <c r="S490" s="137" t="str">
        <f>IF(AND(TONGHOP!$O490="ThiTN",TONGHOP!$P490="TH",TONGHOP!$X490&lt;&gt;""),TONGHOP!$X490,"")</f>
        <v/>
      </c>
      <c r="T490" s="137" t="str">
        <f>IF(AND(TONGHOP!$O490="ThiTN",TONGHOP!$P490="TH",TONGHOP!$Y490&lt;&gt;""),TONGHOP!$Y490,"")</f>
        <v/>
      </c>
      <c r="U490" s="137" t="str">
        <f>IF(AND(TONGHOP!$O490="ThiTN",TONGHOP!$P490="TH",TONGHOP!$Z490&lt;&gt;""),TONGHOP!$Z490,"")</f>
        <v/>
      </c>
    </row>
    <row r="491" spans="1:21">
      <c r="A491" s="139" t="str">
        <f>IF(AND(TONGHOP!$O491="KTHP",OR(TONGHOP!$P491="LT",TONGHOP!$P491="TN"),TONGHOP!$X491&lt;&gt;""),TONGHOP!$X491,"")</f>
        <v/>
      </c>
      <c r="B491" s="139" t="str">
        <f>IF(AND(TONGHOP!$O491="KTHP",OR(TONGHOP!$P491="LT",TONGHOP!$P491="TN"),TONGHOP!$Y491&lt;&gt;""),TONGHOP!$Y491,"")</f>
        <v/>
      </c>
      <c r="C491" s="139" t="str">
        <f>IF(AND(TONGHOP!$O491="KTHP",OR(TONGHOP!$P491="LT",TONGHOP!$P491="TN"),TONGHOP!$Z491&lt;&gt;""),TONGHOP!$Z491,"")</f>
        <v/>
      </c>
      <c r="D491" s="139" t="str">
        <f>IF(AND(TONGHOP!$O491="KTHP",TONGHOP!$P491="VĐ"),TONGHOP!$X491,"")</f>
        <v/>
      </c>
      <c r="E491" s="138" t="str">
        <f>IF(AND(TONGHOP!$O491="KTHP",TONGHOP!$P491="VĐ"),TONGHOP!$Y491,"")</f>
        <v/>
      </c>
      <c r="F491" s="138" t="str">
        <f>IF(AND(TONGHOP!$O491="KTHP",TONGHOP!$P491="VĐ"),TONGHOP!$Z491,"")</f>
        <v/>
      </c>
      <c r="G491" s="139" t="str">
        <f>IF(AND(TONGHOP!$O491="KTHP",TONGHOP!$P491="TL"),TONGHOP!$X491,"")</f>
        <v/>
      </c>
      <c r="H491" s="138" t="str">
        <f>IF(AND(TONGHOP!$O491="KTHP",TONGHOP!$P491="TL"),TONGHOP!$Y491,"")</f>
        <v/>
      </c>
      <c r="I491" s="138" t="str">
        <f>IF(AND(TONGHOP!$O491="KTHP",TONGHOP!$P491="TL"),TONGHOP!$Z491,"")</f>
        <v/>
      </c>
      <c r="J491" s="139" t="str">
        <f>IF(AND(TONGHOP!$O491="KTHP",TONGHOP!$P491="TH"),TONGHOP!$X491,"")</f>
        <v/>
      </c>
      <c r="K491" s="138" t="str">
        <f>IF(AND(TONGHOP!$O491="KTHP",TONGHOP!$P491="TH"),TONGHOP!$Y491,"")</f>
        <v/>
      </c>
      <c r="L491" s="138" t="str">
        <f>IF(AND(TONGHOP!$O491="KTHP",TONGHOP!$P491="TH"),TONGHOP!$Z491,"")</f>
        <v/>
      </c>
      <c r="M491" s="139" t="str">
        <f>IF(AND(TONGHOP!$O491="ThiTN",OR(TONGHOP!$P491="LT",TONGHOP!$P491="TN"),TONGHOP!$X491&lt;&gt;""),TONGHOP!$X491,"")</f>
        <v/>
      </c>
      <c r="N491" s="139" t="str">
        <f>IF(AND(TONGHOP!$O491="ThiTN",OR(TONGHOP!$P491="LT",TONGHOP!$P491="TN"),TONGHOP!$Y491&lt;&gt;""),TONGHOP!$Y491,"")</f>
        <v/>
      </c>
      <c r="O491" s="139" t="str">
        <f>IF(AND(TONGHOP!$O491="ThiTN",OR(TONGHOP!$P491="LT",TONGHOP!$P491="TN"),TONGHOP!$Z491&lt;&gt;""),TONGHOP!$Z491,"")</f>
        <v/>
      </c>
      <c r="P491" s="139" t="str">
        <f>IF(AND(TONGHOP!$O491="ThiTN",TONGHOP!$P491="VĐ",TONGHOP!$X491&lt;&gt;""),TONGHOP!$X491,"")</f>
        <v/>
      </c>
      <c r="Q491" s="139" t="str">
        <f>IF(AND(TONGHOP!$O491="ThiTN",TONGHOP!$P491="VĐ",TONGHOP!$Y491&lt;&gt;""),TONGHOP!$Y491,"")</f>
        <v/>
      </c>
      <c r="R491" s="139" t="str">
        <f>IF(AND(TONGHOP!$O491="ThiTN",TONGHOP!$P491="VĐ",TONGHOP!$Z491&lt;&gt;""),TONGHOP!$Z491,"")</f>
        <v/>
      </c>
      <c r="S491" s="137" t="str">
        <f>IF(AND(TONGHOP!$O491="ThiTN",TONGHOP!$P491="TH",TONGHOP!$X491&lt;&gt;""),TONGHOP!$X491,"")</f>
        <v/>
      </c>
      <c r="T491" s="137" t="str">
        <f>IF(AND(TONGHOP!$O491="ThiTN",TONGHOP!$P491="TH",TONGHOP!$Y491&lt;&gt;""),TONGHOP!$Y491,"")</f>
        <v/>
      </c>
      <c r="U491" s="137" t="str">
        <f>IF(AND(TONGHOP!$O491="ThiTN",TONGHOP!$P491="TH",TONGHOP!$Z491&lt;&gt;""),TONGHOP!$Z491,"")</f>
        <v/>
      </c>
    </row>
    <row r="492" spans="1:21">
      <c r="A492" s="139" t="str">
        <f>IF(AND(TONGHOP!$O492="KTHP",OR(TONGHOP!$P492="LT",TONGHOP!$P492="TN"),TONGHOP!$X492&lt;&gt;""),TONGHOP!$X492,"")</f>
        <v>Nguyễn Thị Cẩm Thạch</v>
      </c>
      <c r="B492" s="139" t="str">
        <f>IF(AND(TONGHOP!$O492="KTHP",OR(TONGHOP!$P492="LT",TONGHOP!$P492="TN"),TONGHOP!$Y492&lt;&gt;""),TONGHOP!$Y492,"")</f>
        <v>Dương Đức Kiên</v>
      </c>
      <c r="C492" s="139">
        <f>IF(AND(TONGHOP!$O492="KTHP",OR(TONGHOP!$P492="LT",TONGHOP!$P492="TN"),TONGHOP!$Z492&lt;&gt;""),TONGHOP!$Z492,"")</f>
        <v>33</v>
      </c>
      <c r="D492" s="139" t="str">
        <f>IF(AND(TONGHOP!$O492="KTHP",TONGHOP!$P492="VĐ"),TONGHOP!$X492,"")</f>
        <v/>
      </c>
      <c r="E492" s="138" t="str">
        <f>IF(AND(TONGHOP!$O492="KTHP",TONGHOP!$P492="VĐ"),TONGHOP!$Y492,"")</f>
        <v/>
      </c>
      <c r="F492" s="138" t="str">
        <f>IF(AND(TONGHOP!$O492="KTHP",TONGHOP!$P492="VĐ"),TONGHOP!$Z492,"")</f>
        <v/>
      </c>
      <c r="G492" s="139" t="str">
        <f>IF(AND(TONGHOP!$O492="KTHP",TONGHOP!$P492="TL"),TONGHOP!$X492,"")</f>
        <v/>
      </c>
      <c r="H492" s="138" t="str">
        <f>IF(AND(TONGHOP!$O492="KTHP",TONGHOP!$P492="TL"),TONGHOP!$Y492,"")</f>
        <v/>
      </c>
      <c r="I492" s="138" t="str">
        <f>IF(AND(TONGHOP!$O492="KTHP",TONGHOP!$P492="TL"),TONGHOP!$Z492,"")</f>
        <v/>
      </c>
      <c r="J492" s="139" t="str">
        <f>IF(AND(TONGHOP!$O492="KTHP",TONGHOP!$P492="TH"),TONGHOP!$X492,"")</f>
        <v/>
      </c>
      <c r="K492" s="138" t="str">
        <f>IF(AND(TONGHOP!$O492="KTHP",TONGHOP!$P492="TH"),TONGHOP!$Y492,"")</f>
        <v/>
      </c>
      <c r="L492" s="138" t="str">
        <f>IF(AND(TONGHOP!$O492="KTHP",TONGHOP!$P492="TH"),TONGHOP!$Z492,"")</f>
        <v/>
      </c>
      <c r="M492" s="139" t="str">
        <f>IF(AND(TONGHOP!$O492="ThiTN",OR(TONGHOP!$P492="LT",TONGHOP!$P492="TN"),TONGHOP!$X492&lt;&gt;""),TONGHOP!$X492,"")</f>
        <v/>
      </c>
      <c r="N492" s="139" t="str">
        <f>IF(AND(TONGHOP!$O492="ThiTN",OR(TONGHOP!$P492="LT",TONGHOP!$P492="TN"),TONGHOP!$Y492&lt;&gt;""),TONGHOP!$Y492,"")</f>
        <v/>
      </c>
      <c r="O492" s="139" t="str">
        <f>IF(AND(TONGHOP!$O492="ThiTN",OR(TONGHOP!$P492="LT",TONGHOP!$P492="TN"),TONGHOP!$Z492&lt;&gt;""),TONGHOP!$Z492,"")</f>
        <v/>
      </c>
      <c r="P492" s="139" t="str">
        <f>IF(AND(TONGHOP!$O492="ThiTN",TONGHOP!$P492="VĐ",TONGHOP!$X492&lt;&gt;""),TONGHOP!$X492,"")</f>
        <v/>
      </c>
      <c r="Q492" s="139" t="str">
        <f>IF(AND(TONGHOP!$O492="ThiTN",TONGHOP!$P492="VĐ",TONGHOP!$Y492&lt;&gt;""),TONGHOP!$Y492,"")</f>
        <v/>
      </c>
      <c r="R492" s="139" t="str">
        <f>IF(AND(TONGHOP!$O492="ThiTN",TONGHOP!$P492="VĐ",TONGHOP!$Z492&lt;&gt;""),TONGHOP!$Z492,"")</f>
        <v/>
      </c>
      <c r="S492" s="137" t="str">
        <f>IF(AND(TONGHOP!$O492="ThiTN",TONGHOP!$P492="TH",TONGHOP!$X492&lt;&gt;""),TONGHOP!$X492,"")</f>
        <v/>
      </c>
      <c r="T492" s="137" t="str">
        <f>IF(AND(TONGHOP!$O492="ThiTN",TONGHOP!$P492="TH",TONGHOP!$Y492&lt;&gt;""),TONGHOP!$Y492,"")</f>
        <v/>
      </c>
      <c r="U492" s="137" t="str">
        <f>IF(AND(TONGHOP!$O492="ThiTN",TONGHOP!$P492="TH",TONGHOP!$Z492&lt;&gt;""),TONGHOP!$Z492,"")</f>
        <v/>
      </c>
    </row>
    <row r="493" spans="1:21">
      <c r="A493" s="139" t="str">
        <f>IF(AND(TONGHOP!$O493="KTHP",OR(TONGHOP!$P493="LT",TONGHOP!$P493="TN"),TONGHOP!$X493&lt;&gt;""),TONGHOP!$X493,"")</f>
        <v>Nguyễn Thị Cẩm Thạch</v>
      </c>
      <c r="B493" s="139" t="str">
        <f>IF(AND(TONGHOP!$O493="KTHP",OR(TONGHOP!$P493="LT",TONGHOP!$P493="TN"),TONGHOP!$Y493&lt;&gt;""),TONGHOP!$Y493,"")</f>
        <v>Dương Đức Kiên</v>
      </c>
      <c r="C493" s="139">
        <f>IF(AND(TONGHOP!$O493="KTHP",OR(TONGHOP!$P493="LT",TONGHOP!$P493="TN"),TONGHOP!$Z493&lt;&gt;""),TONGHOP!$Z493,"")</f>
        <v>35</v>
      </c>
      <c r="D493" s="139" t="str">
        <f>IF(AND(TONGHOP!$O493="KTHP",TONGHOP!$P493="VĐ"),TONGHOP!$X493,"")</f>
        <v/>
      </c>
      <c r="E493" s="138" t="str">
        <f>IF(AND(TONGHOP!$O493="KTHP",TONGHOP!$P493="VĐ"),TONGHOP!$Y493,"")</f>
        <v/>
      </c>
      <c r="F493" s="138" t="str">
        <f>IF(AND(TONGHOP!$O493="KTHP",TONGHOP!$P493="VĐ"),TONGHOP!$Z493,"")</f>
        <v/>
      </c>
      <c r="G493" s="139" t="str">
        <f>IF(AND(TONGHOP!$O493="KTHP",TONGHOP!$P493="TL"),TONGHOP!$X493,"")</f>
        <v/>
      </c>
      <c r="H493" s="138" t="str">
        <f>IF(AND(TONGHOP!$O493="KTHP",TONGHOP!$P493="TL"),TONGHOP!$Y493,"")</f>
        <v/>
      </c>
      <c r="I493" s="138" t="str">
        <f>IF(AND(TONGHOP!$O493="KTHP",TONGHOP!$P493="TL"),TONGHOP!$Z493,"")</f>
        <v/>
      </c>
      <c r="J493" s="139" t="str">
        <f>IF(AND(TONGHOP!$O493="KTHP",TONGHOP!$P493="TH"),TONGHOP!$X493,"")</f>
        <v/>
      </c>
      <c r="K493" s="138" t="str">
        <f>IF(AND(TONGHOP!$O493="KTHP",TONGHOP!$P493="TH"),TONGHOP!$Y493,"")</f>
        <v/>
      </c>
      <c r="L493" s="138" t="str">
        <f>IF(AND(TONGHOP!$O493="KTHP",TONGHOP!$P493="TH"),TONGHOP!$Z493,"")</f>
        <v/>
      </c>
      <c r="M493" s="139" t="str">
        <f>IF(AND(TONGHOP!$O493="ThiTN",OR(TONGHOP!$P493="LT",TONGHOP!$P493="TN"),TONGHOP!$X493&lt;&gt;""),TONGHOP!$X493,"")</f>
        <v/>
      </c>
      <c r="N493" s="139" t="str">
        <f>IF(AND(TONGHOP!$O493="ThiTN",OR(TONGHOP!$P493="LT",TONGHOP!$P493="TN"),TONGHOP!$Y493&lt;&gt;""),TONGHOP!$Y493,"")</f>
        <v/>
      </c>
      <c r="O493" s="139" t="str">
        <f>IF(AND(TONGHOP!$O493="ThiTN",OR(TONGHOP!$P493="LT",TONGHOP!$P493="TN"),TONGHOP!$Z493&lt;&gt;""),TONGHOP!$Z493,"")</f>
        <v/>
      </c>
      <c r="P493" s="139" t="str">
        <f>IF(AND(TONGHOP!$O493="ThiTN",TONGHOP!$P493="VĐ",TONGHOP!$X493&lt;&gt;""),TONGHOP!$X493,"")</f>
        <v/>
      </c>
      <c r="Q493" s="139" t="str">
        <f>IF(AND(TONGHOP!$O493="ThiTN",TONGHOP!$P493="VĐ",TONGHOP!$Y493&lt;&gt;""),TONGHOP!$Y493,"")</f>
        <v/>
      </c>
      <c r="R493" s="139" t="str">
        <f>IF(AND(TONGHOP!$O493="ThiTN",TONGHOP!$P493="VĐ",TONGHOP!$Z493&lt;&gt;""),TONGHOP!$Z493,"")</f>
        <v/>
      </c>
      <c r="S493" s="137" t="str">
        <f>IF(AND(TONGHOP!$O493="ThiTN",TONGHOP!$P493="TH",TONGHOP!$X493&lt;&gt;""),TONGHOP!$X493,"")</f>
        <v/>
      </c>
      <c r="T493" s="137" t="str">
        <f>IF(AND(TONGHOP!$O493="ThiTN",TONGHOP!$P493="TH",TONGHOP!$Y493&lt;&gt;""),TONGHOP!$Y493,"")</f>
        <v/>
      </c>
      <c r="U493" s="137" t="str">
        <f>IF(AND(TONGHOP!$O493="ThiTN",TONGHOP!$P493="TH",TONGHOP!$Z493&lt;&gt;""),TONGHOP!$Z493,"")</f>
        <v/>
      </c>
    </row>
    <row r="494" spans="1:21">
      <c r="A494" s="139" t="str">
        <f>IF(AND(TONGHOP!$O494="KTHP",OR(TONGHOP!$P494="LT",TONGHOP!$P494="TN"),TONGHOP!$X494&lt;&gt;""),TONGHOP!$X494,"")</f>
        <v>Dương Đức Kiên</v>
      </c>
      <c r="B494" s="139" t="str">
        <f>IF(AND(TONGHOP!$O494="KTHP",OR(TONGHOP!$P494="LT",TONGHOP!$P494="TN"),TONGHOP!$Y494&lt;&gt;""),TONGHOP!$Y494,"")</f>
        <v>Nguyễn Thị Cẩm Thạch</v>
      </c>
      <c r="C494" s="139">
        <f>IF(AND(TONGHOP!$O494="KTHP",OR(TONGHOP!$P494="LT",TONGHOP!$P494="TN"),TONGHOP!$Z494&lt;&gt;""),TONGHOP!$Z494,"")</f>
        <v>26</v>
      </c>
      <c r="D494" s="139" t="str">
        <f>IF(AND(TONGHOP!$O494="KTHP",TONGHOP!$P494="VĐ"),TONGHOP!$X494,"")</f>
        <v/>
      </c>
      <c r="E494" s="138" t="str">
        <f>IF(AND(TONGHOP!$O494="KTHP",TONGHOP!$P494="VĐ"),TONGHOP!$Y494,"")</f>
        <v/>
      </c>
      <c r="F494" s="138" t="str">
        <f>IF(AND(TONGHOP!$O494="KTHP",TONGHOP!$P494="VĐ"),TONGHOP!$Z494,"")</f>
        <v/>
      </c>
      <c r="G494" s="139" t="str">
        <f>IF(AND(TONGHOP!$O494="KTHP",TONGHOP!$P494="TL"),TONGHOP!$X494,"")</f>
        <v/>
      </c>
      <c r="H494" s="138" t="str">
        <f>IF(AND(TONGHOP!$O494="KTHP",TONGHOP!$P494="TL"),TONGHOP!$Y494,"")</f>
        <v/>
      </c>
      <c r="I494" s="138" t="str">
        <f>IF(AND(TONGHOP!$O494="KTHP",TONGHOP!$P494="TL"),TONGHOP!$Z494,"")</f>
        <v/>
      </c>
      <c r="J494" s="139" t="str">
        <f>IF(AND(TONGHOP!$O494="KTHP",TONGHOP!$P494="TH"),TONGHOP!$X494,"")</f>
        <v/>
      </c>
      <c r="K494" s="138" t="str">
        <f>IF(AND(TONGHOP!$O494="KTHP",TONGHOP!$P494="TH"),TONGHOP!$Y494,"")</f>
        <v/>
      </c>
      <c r="L494" s="138" t="str">
        <f>IF(AND(TONGHOP!$O494="KTHP",TONGHOP!$P494="TH"),TONGHOP!$Z494,"")</f>
        <v/>
      </c>
      <c r="M494" s="139" t="str">
        <f>IF(AND(TONGHOP!$O494="ThiTN",OR(TONGHOP!$P494="LT",TONGHOP!$P494="TN"),TONGHOP!$X494&lt;&gt;""),TONGHOP!$X494,"")</f>
        <v/>
      </c>
      <c r="N494" s="139" t="str">
        <f>IF(AND(TONGHOP!$O494="ThiTN",OR(TONGHOP!$P494="LT",TONGHOP!$P494="TN"),TONGHOP!$Y494&lt;&gt;""),TONGHOP!$Y494,"")</f>
        <v/>
      </c>
      <c r="O494" s="139" t="str">
        <f>IF(AND(TONGHOP!$O494="ThiTN",OR(TONGHOP!$P494="LT",TONGHOP!$P494="TN"),TONGHOP!$Z494&lt;&gt;""),TONGHOP!$Z494,"")</f>
        <v/>
      </c>
      <c r="P494" s="139" t="str">
        <f>IF(AND(TONGHOP!$O494="ThiTN",TONGHOP!$P494="VĐ",TONGHOP!$X494&lt;&gt;""),TONGHOP!$X494,"")</f>
        <v/>
      </c>
      <c r="Q494" s="139" t="str">
        <f>IF(AND(TONGHOP!$O494="ThiTN",TONGHOP!$P494="VĐ",TONGHOP!$Y494&lt;&gt;""),TONGHOP!$Y494,"")</f>
        <v/>
      </c>
      <c r="R494" s="139" t="str">
        <f>IF(AND(TONGHOP!$O494="ThiTN",TONGHOP!$P494="VĐ",TONGHOP!$Z494&lt;&gt;""),TONGHOP!$Z494,"")</f>
        <v/>
      </c>
      <c r="S494" s="137" t="str">
        <f>IF(AND(TONGHOP!$O494="ThiTN",TONGHOP!$P494="TH",TONGHOP!$X494&lt;&gt;""),TONGHOP!$X494,"")</f>
        <v/>
      </c>
      <c r="T494" s="137" t="str">
        <f>IF(AND(TONGHOP!$O494="ThiTN",TONGHOP!$P494="TH",TONGHOP!$Y494&lt;&gt;""),TONGHOP!$Y494,"")</f>
        <v/>
      </c>
      <c r="U494" s="137" t="str">
        <f>IF(AND(TONGHOP!$O494="ThiTN",TONGHOP!$P494="TH",TONGHOP!$Z494&lt;&gt;""),TONGHOP!$Z494,"")</f>
        <v/>
      </c>
    </row>
    <row r="495" spans="1:21">
      <c r="A495" s="139" t="str">
        <f>IF(AND(TONGHOP!$O495="KTHP",OR(TONGHOP!$P495="LT",TONGHOP!$P495="TN"),TONGHOP!$X495&lt;&gt;""),TONGHOP!$X495,"")</f>
        <v>Nguyễn Thị Thủy</v>
      </c>
      <c r="B495" s="139" t="str">
        <f>IF(AND(TONGHOP!$O495="KTHP",OR(TONGHOP!$P495="LT",TONGHOP!$P495="TN"),TONGHOP!$Y495&lt;&gt;""),TONGHOP!$Y495,"")</f>
        <v>Phạm Thị Thu Nga</v>
      </c>
      <c r="C495" s="139">
        <f>IF(AND(TONGHOP!$O495="KTHP",OR(TONGHOP!$P495="LT",TONGHOP!$P495="TN"),TONGHOP!$Z495&lt;&gt;""),TONGHOP!$Z495,"")</f>
        <v>21</v>
      </c>
      <c r="D495" s="139" t="str">
        <f>IF(AND(TONGHOP!$O495="KTHP",TONGHOP!$P495="VĐ"),TONGHOP!$X495,"")</f>
        <v/>
      </c>
      <c r="E495" s="138" t="str">
        <f>IF(AND(TONGHOP!$O495="KTHP",TONGHOP!$P495="VĐ"),TONGHOP!$Y495,"")</f>
        <v/>
      </c>
      <c r="F495" s="138" t="str">
        <f>IF(AND(TONGHOP!$O495="KTHP",TONGHOP!$P495="VĐ"),TONGHOP!$Z495,"")</f>
        <v/>
      </c>
      <c r="G495" s="139" t="str">
        <f>IF(AND(TONGHOP!$O495="KTHP",TONGHOP!$P495="TL"),TONGHOP!$X495,"")</f>
        <v/>
      </c>
      <c r="H495" s="138" t="str">
        <f>IF(AND(TONGHOP!$O495="KTHP",TONGHOP!$P495="TL"),TONGHOP!$Y495,"")</f>
        <v/>
      </c>
      <c r="I495" s="138" t="str">
        <f>IF(AND(TONGHOP!$O495="KTHP",TONGHOP!$P495="TL"),TONGHOP!$Z495,"")</f>
        <v/>
      </c>
      <c r="J495" s="139" t="str">
        <f>IF(AND(TONGHOP!$O495="KTHP",TONGHOP!$P495="TH"),TONGHOP!$X495,"")</f>
        <v/>
      </c>
      <c r="K495" s="138" t="str">
        <f>IF(AND(TONGHOP!$O495="KTHP",TONGHOP!$P495="TH"),TONGHOP!$Y495,"")</f>
        <v/>
      </c>
      <c r="L495" s="138" t="str">
        <f>IF(AND(TONGHOP!$O495="KTHP",TONGHOP!$P495="TH"),TONGHOP!$Z495,"")</f>
        <v/>
      </c>
      <c r="M495" s="139" t="str">
        <f>IF(AND(TONGHOP!$O495="ThiTN",OR(TONGHOP!$P495="LT",TONGHOP!$P495="TN"),TONGHOP!$X495&lt;&gt;""),TONGHOP!$X495,"")</f>
        <v/>
      </c>
      <c r="N495" s="139" t="str">
        <f>IF(AND(TONGHOP!$O495="ThiTN",OR(TONGHOP!$P495="LT",TONGHOP!$P495="TN"),TONGHOP!$Y495&lt;&gt;""),TONGHOP!$Y495,"")</f>
        <v/>
      </c>
      <c r="O495" s="139" t="str">
        <f>IF(AND(TONGHOP!$O495="ThiTN",OR(TONGHOP!$P495="LT",TONGHOP!$P495="TN"),TONGHOP!$Z495&lt;&gt;""),TONGHOP!$Z495,"")</f>
        <v/>
      </c>
      <c r="P495" s="139" t="str">
        <f>IF(AND(TONGHOP!$O495="ThiTN",TONGHOP!$P495="VĐ",TONGHOP!$X495&lt;&gt;""),TONGHOP!$X495,"")</f>
        <v/>
      </c>
      <c r="Q495" s="139" t="str">
        <f>IF(AND(TONGHOP!$O495="ThiTN",TONGHOP!$P495="VĐ",TONGHOP!$Y495&lt;&gt;""),TONGHOP!$Y495,"")</f>
        <v/>
      </c>
      <c r="R495" s="139" t="str">
        <f>IF(AND(TONGHOP!$O495="ThiTN",TONGHOP!$P495="VĐ",TONGHOP!$Z495&lt;&gt;""),TONGHOP!$Z495,"")</f>
        <v/>
      </c>
      <c r="S495" s="137" t="str">
        <f>IF(AND(TONGHOP!$O495="ThiTN",TONGHOP!$P495="TH",TONGHOP!$X495&lt;&gt;""),TONGHOP!$X495,"")</f>
        <v/>
      </c>
      <c r="T495" s="137" t="str">
        <f>IF(AND(TONGHOP!$O495="ThiTN",TONGHOP!$P495="TH",TONGHOP!$Y495&lt;&gt;""),TONGHOP!$Y495,"")</f>
        <v/>
      </c>
      <c r="U495" s="137" t="str">
        <f>IF(AND(TONGHOP!$O495="ThiTN",TONGHOP!$P495="TH",TONGHOP!$Z495&lt;&gt;""),TONGHOP!$Z495,"")</f>
        <v/>
      </c>
    </row>
    <row r="496" spans="1:21">
      <c r="A496" s="139" t="str">
        <f>IF(AND(TONGHOP!$O496="KTHP",OR(TONGHOP!$P496="LT",TONGHOP!$P496="TN"),TONGHOP!$X496&lt;&gt;""),TONGHOP!$X496,"")</f>
        <v>Dương Đức Kiên</v>
      </c>
      <c r="B496" s="139" t="str">
        <f>IF(AND(TONGHOP!$O496="KTHP",OR(TONGHOP!$P496="LT",TONGHOP!$P496="TN"),TONGHOP!$Y496&lt;&gt;""),TONGHOP!$Y496,"")</f>
        <v>Nguyễn Thị Cẩm Thạch</v>
      </c>
      <c r="C496" s="139">
        <f>IF(AND(TONGHOP!$O496="KTHP",OR(TONGHOP!$P496="LT",TONGHOP!$P496="TN"),TONGHOP!$Z496&lt;&gt;""),TONGHOP!$Z496,"")</f>
        <v>27</v>
      </c>
      <c r="D496" s="139" t="str">
        <f>IF(AND(TONGHOP!$O496="KTHP",TONGHOP!$P496="VĐ"),TONGHOP!$X496,"")</f>
        <v/>
      </c>
      <c r="E496" s="138" t="str">
        <f>IF(AND(TONGHOP!$O496="KTHP",TONGHOP!$P496="VĐ"),TONGHOP!$Y496,"")</f>
        <v/>
      </c>
      <c r="F496" s="138" t="str">
        <f>IF(AND(TONGHOP!$O496="KTHP",TONGHOP!$P496="VĐ"),TONGHOP!$Z496,"")</f>
        <v/>
      </c>
      <c r="G496" s="139" t="str">
        <f>IF(AND(TONGHOP!$O496="KTHP",TONGHOP!$P496="TL"),TONGHOP!$X496,"")</f>
        <v/>
      </c>
      <c r="H496" s="138" t="str">
        <f>IF(AND(TONGHOP!$O496="KTHP",TONGHOP!$P496="TL"),TONGHOP!$Y496,"")</f>
        <v/>
      </c>
      <c r="I496" s="138" t="str">
        <f>IF(AND(TONGHOP!$O496="KTHP",TONGHOP!$P496="TL"),TONGHOP!$Z496,"")</f>
        <v/>
      </c>
      <c r="J496" s="139" t="str">
        <f>IF(AND(TONGHOP!$O496="KTHP",TONGHOP!$P496="TH"),TONGHOP!$X496,"")</f>
        <v/>
      </c>
      <c r="K496" s="138" t="str">
        <f>IF(AND(TONGHOP!$O496="KTHP",TONGHOP!$P496="TH"),TONGHOP!$Y496,"")</f>
        <v/>
      </c>
      <c r="L496" s="138" t="str">
        <f>IF(AND(TONGHOP!$O496="KTHP",TONGHOP!$P496="TH"),TONGHOP!$Z496,"")</f>
        <v/>
      </c>
      <c r="M496" s="139" t="str">
        <f>IF(AND(TONGHOP!$O496="ThiTN",OR(TONGHOP!$P496="LT",TONGHOP!$P496="TN"),TONGHOP!$X496&lt;&gt;""),TONGHOP!$X496,"")</f>
        <v/>
      </c>
      <c r="N496" s="139" t="str">
        <f>IF(AND(TONGHOP!$O496="ThiTN",OR(TONGHOP!$P496="LT",TONGHOP!$P496="TN"),TONGHOP!$Y496&lt;&gt;""),TONGHOP!$Y496,"")</f>
        <v/>
      </c>
      <c r="O496" s="139" t="str">
        <f>IF(AND(TONGHOP!$O496="ThiTN",OR(TONGHOP!$P496="LT",TONGHOP!$P496="TN"),TONGHOP!$Z496&lt;&gt;""),TONGHOP!$Z496,"")</f>
        <v/>
      </c>
      <c r="P496" s="139" t="str">
        <f>IF(AND(TONGHOP!$O496="ThiTN",TONGHOP!$P496="VĐ",TONGHOP!$X496&lt;&gt;""),TONGHOP!$X496,"")</f>
        <v/>
      </c>
      <c r="Q496" s="139" t="str">
        <f>IF(AND(TONGHOP!$O496="ThiTN",TONGHOP!$P496="VĐ",TONGHOP!$Y496&lt;&gt;""),TONGHOP!$Y496,"")</f>
        <v/>
      </c>
      <c r="R496" s="139" t="str">
        <f>IF(AND(TONGHOP!$O496="ThiTN",TONGHOP!$P496="VĐ",TONGHOP!$Z496&lt;&gt;""),TONGHOP!$Z496,"")</f>
        <v/>
      </c>
      <c r="S496" s="137" t="str">
        <f>IF(AND(TONGHOP!$O496="ThiTN",TONGHOP!$P496="TH",TONGHOP!$X496&lt;&gt;""),TONGHOP!$X496,"")</f>
        <v/>
      </c>
      <c r="T496" s="137" t="str">
        <f>IF(AND(TONGHOP!$O496="ThiTN",TONGHOP!$P496="TH",TONGHOP!$Y496&lt;&gt;""),TONGHOP!$Y496,"")</f>
        <v/>
      </c>
      <c r="U496" s="137" t="str">
        <f>IF(AND(TONGHOP!$O496="ThiTN",TONGHOP!$P496="TH",TONGHOP!$Z496&lt;&gt;""),TONGHOP!$Z496,"")</f>
        <v/>
      </c>
    </row>
    <row r="497" spans="1:21">
      <c r="A497" s="139" t="str">
        <f>IF(AND(TONGHOP!$O497="KTHP",OR(TONGHOP!$P497="LT",TONGHOP!$P497="TN"),TONGHOP!$X497&lt;&gt;""),TONGHOP!$X497,"")</f>
        <v>Nguyễn Thị Thủy</v>
      </c>
      <c r="B497" s="139" t="str">
        <f>IF(AND(TONGHOP!$O497="KTHP",OR(TONGHOP!$P497="LT",TONGHOP!$P497="TN"),TONGHOP!$Y497&lt;&gt;""),TONGHOP!$Y497,"")</f>
        <v>Phạm Thị Thu Nga</v>
      </c>
      <c r="C497" s="139">
        <f>IF(AND(TONGHOP!$O497="KTHP",OR(TONGHOP!$P497="LT",TONGHOP!$P497="TN"),TONGHOP!$Z497&lt;&gt;""),TONGHOP!$Z497,"")</f>
        <v>28</v>
      </c>
      <c r="D497" s="139" t="str">
        <f>IF(AND(TONGHOP!$O497="KTHP",TONGHOP!$P497="VĐ"),TONGHOP!$X497,"")</f>
        <v/>
      </c>
      <c r="E497" s="138" t="str">
        <f>IF(AND(TONGHOP!$O497="KTHP",TONGHOP!$P497="VĐ"),TONGHOP!$Y497,"")</f>
        <v/>
      </c>
      <c r="F497" s="138" t="str">
        <f>IF(AND(TONGHOP!$O497="KTHP",TONGHOP!$P497="VĐ"),TONGHOP!$Z497,"")</f>
        <v/>
      </c>
      <c r="G497" s="139" t="str">
        <f>IF(AND(TONGHOP!$O497="KTHP",TONGHOP!$P497="TL"),TONGHOP!$X497,"")</f>
        <v/>
      </c>
      <c r="H497" s="138" t="str">
        <f>IF(AND(TONGHOP!$O497="KTHP",TONGHOP!$P497="TL"),TONGHOP!$Y497,"")</f>
        <v/>
      </c>
      <c r="I497" s="138" t="str">
        <f>IF(AND(TONGHOP!$O497="KTHP",TONGHOP!$P497="TL"),TONGHOP!$Z497,"")</f>
        <v/>
      </c>
      <c r="J497" s="139" t="str">
        <f>IF(AND(TONGHOP!$O497="KTHP",TONGHOP!$P497="TH"),TONGHOP!$X497,"")</f>
        <v/>
      </c>
      <c r="K497" s="138" t="str">
        <f>IF(AND(TONGHOP!$O497="KTHP",TONGHOP!$P497="TH"),TONGHOP!$Y497,"")</f>
        <v/>
      </c>
      <c r="L497" s="138" t="str">
        <f>IF(AND(TONGHOP!$O497="KTHP",TONGHOP!$P497="TH"),TONGHOP!$Z497,"")</f>
        <v/>
      </c>
      <c r="M497" s="139" t="str">
        <f>IF(AND(TONGHOP!$O497="ThiTN",OR(TONGHOP!$P497="LT",TONGHOP!$P497="TN"),TONGHOP!$X497&lt;&gt;""),TONGHOP!$X497,"")</f>
        <v/>
      </c>
      <c r="N497" s="139" t="str">
        <f>IF(AND(TONGHOP!$O497="ThiTN",OR(TONGHOP!$P497="LT",TONGHOP!$P497="TN"),TONGHOP!$Y497&lt;&gt;""),TONGHOP!$Y497,"")</f>
        <v/>
      </c>
      <c r="O497" s="139" t="str">
        <f>IF(AND(TONGHOP!$O497="ThiTN",OR(TONGHOP!$P497="LT",TONGHOP!$P497="TN"),TONGHOP!$Z497&lt;&gt;""),TONGHOP!$Z497,"")</f>
        <v/>
      </c>
      <c r="P497" s="139" t="str">
        <f>IF(AND(TONGHOP!$O497="ThiTN",TONGHOP!$P497="VĐ",TONGHOP!$X497&lt;&gt;""),TONGHOP!$X497,"")</f>
        <v/>
      </c>
      <c r="Q497" s="139" t="str">
        <f>IF(AND(TONGHOP!$O497="ThiTN",TONGHOP!$P497="VĐ",TONGHOP!$Y497&lt;&gt;""),TONGHOP!$Y497,"")</f>
        <v/>
      </c>
      <c r="R497" s="139" t="str">
        <f>IF(AND(TONGHOP!$O497="ThiTN",TONGHOP!$P497="VĐ",TONGHOP!$Z497&lt;&gt;""),TONGHOP!$Z497,"")</f>
        <v/>
      </c>
      <c r="S497" s="137" t="str">
        <f>IF(AND(TONGHOP!$O497="ThiTN",TONGHOP!$P497="TH",TONGHOP!$X497&lt;&gt;""),TONGHOP!$X497,"")</f>
        <v/>
      </c>
      <c r="T497" s="137" t="str">
        <f>IF(AND(TONGHOP!$O497="ThiTN",TONGHOP!$P497="TH",TONGHOP!$Y497&lt;&gt;""),TONGHOP!$Y497,"")</f>
        <v/>
      </c>
      <c r="U497" s="137" t="str">
        <f>IF(AND(TONGHOP!$O497="ThiTN",TONGHOP!$P497="TH",TONGHOP!$Z497&lt;&gt;""),TONGHOP!$Z497,"")</f>
        <v/>
      </c>
    </row>
    <row r="498" spans="1:21">
      <c r="A498" s="139" t="str">
        <f>IF(AND(TONGHOP!$O498="KTHP",OR(TONGHOP!$P498="LT",TONGHOP!$P498="TN"),TONGHOP!$X498&lt;&gt;""),TONGHOP!$X498,"")</f>
        <v>Nguyễn Thị Thủy</v>
      </c>
      <c r="B498" s="139" t="str">
        <f>IF(AND(TONGHOP!$O498="KTHP",OR(TONGHOP!$P498="LT",TONGHOP!$P498="TN"),TONGHOP!$Y498&lt;&gt;""),TONGHOP!$Y498,"")</f>
        <v>Phạm Thị Thu Nga</v>
      </c>
      <c r="C498" s="139">
        <f>IF(AND(TONGHOP!$O498="KTHP",OR(TONGHOP!$P498="LT",TONGHOP!$P498="TN"),TONGHOP!$Z498&lt;&gt;""),TONGHOP!$Z498,"")</f>
        <v>28</v>
      </c>
      <c r="D498" s="139" t="str">
        <f>IF(AND(TONGHOP!$O498="KTHP",TONGHOP!$P498="VĐ"),TONGHOP!$X498,"")</f>
        <v/>
      </c>
      <c r="E498" s="138" t="str">
        <f>IF(AND(TONGHOP!$O498="KTHP",TONGHOP!$P498="VĐ"),TONGHOP!$Y498,"")</f>
        <v/>
      </c>
      <c r="F498" s="138" t="str">
        <f>IF(AND(TONGHOP!$O498="KTHP",TONGHOP!$P498="VĐ"),TONGHOP!$Z498,"")</f>
        <v/>
      </c>
      <c r="G498" s="139" t="str">
        <f>IF(AND(TONGHOP!$O498="KTHP",TONGHOP!$P498="TL"),TONGHOP!$X498,"")</f>
        <v/>
      </c>
      <c r="H498" s="138" t="str">
        <f>IF(AND(TONGHOP!$O498="KTHP",TONGHOP!$P498="TL"),TONGHOP!$Y498,"")</f>
        <v/>
      </c>
      <c r="I498" s="138" t="str">
        <f>IF(AND(TONGHOP!$O498="KTHP",TONGHOP!$P498="TL"),TONGHOP!$Z498,"")</f>
        <v/>
      </c>
      <c r="J498" s="139" t="str">
        <f>IF(AND(TONGHOP!$O498="KTHP",TONGHOP!$P498="TH"),TONGHOP!$X498,"")</f>
        <v/>
      </c>
      <c r="K498" s="138" t="str">
        <f>IF(AND(TONGHOP!$O498="KTHP",TONGHOP!$P498="TH"),TONGHOP!$Y498,"")</f>
        <v/>
      </c>
      <c r="L498" s="138" t="str">
        <f>IF(AND(TONGHOP!$O498="KTHP",TONGHOP!$P498="TH"),TONGHOP!$Z498,"")</f>
        <v/>
      </c>
      <c r="M498" s="139" t="str">
        <f>IF(AND(TONGHOP!$O498="ThiTN",OR(TONGHOP!$P498="LT",TONGHOP!$P498="TN"),TONGHOP!$X498&lt;&gt;""),TONGHOP!$X498,"")</f>
        <v/>
      </c>
      <c r="N498" s="139" t="str">
        <f>IF(AND(TONGHOP!$O498="ThiTN",OR(TONGHOP!$P498="LT",TONGHOP!$P498="TN"),TONGHOP!$Y498&lt;&gt;""),TONGHOP!$Y498,"")</f>
        <v/>
      </c>
      <c r="O498" s="139" t="str">
        <f>IF(AND(TONGHOP!$O498="ThiTN",OR(TONGHOP!$P498="LT",TONGHOP!$P498="TN"),TONGHOP!$Z498&lt;&gt;""),TONGHOP!$Z498,"")</f>
        <v/>
      </c>
      <c r="P498" s="139" t="str">
        <f>IF(AND(TONGHOP!$O498="ThiTN",TONGHOP!$P498="VĐ",TONGHOP!$X498&lt;&gt;""),TONGHOP!$X498,"")</f>
        <v/>
      </c>
      <c r="Q498" s="139" t="str">
        <f>IF(AND(TONGHOP!$O498="ThiTN",TONGHOP!$P498="VĐ",TONGHOP!$Y498&lt;&gt;""),TONGHOP!$Y498,"")</f>
        <v/>
      </c>
      <c r="R498" s="139" t="str">
        <f>IF(AND(TONGHOP!$O498="ThiTN",TONGHOP!$P498="VĐ",TONGHOP!$Z498&lt;&gt;""),TONGHOP!$Z498,"")</f>
        <v/>
      </c>
      <c r="S498" s="137" t="str">
        <f>IF(AND(TONGHOP!$O498="ThiTN",TONGHOP!$P498="TH",TONGHOP!$X498&lt;&gt;""),TONGHOP!$X498,"")</f>
        <v/>
      </c>
      <c r="T498" s="137" t="str">
        <f>IF(AND(TONGHOP!$O498="ThiTN",TONGHOP!$P498="TH",TONGHOP!$Y498&lt;&gt;""),TONGHOP!$Y498,"")</f>
        <v/>
      </c>
      <c r="U498" s="137" t="str">
        <f>IF(AND(TONGHOP!$O498="ThiTN",TONGHOP!$P498="TH",TONGHOP!$Z498&lt;&gt;""),TONGHOP!$Z498,"")</f>
        <v/>
      </c>
    </row>
    <row r="499" spans="1:21">
      <c r="A499" s="139" t="str">
        <f>IF(AND(TONGHOP!$O499="KTHP",OR(TONGHOP!$P499="LT",TONGHOP!$P499="TN"),TONGHOP!$X499&lt;&gt;""),TONGHOP!$X499,"")</f>
        <v>Nguyễn Thị Thủy</v>
      </c>
      <c r="B499" s="139" t="str">
        <f>IF(AND(TONGHOP!$O499="KTHP",OR(TONGHOP!$P499="LT",TONGHOP!$P499="TN"),TONGHOP!$Y499&lt;&gt;""),TONGHOP!$Y499,"")</f>
        <v>Phạm Thị Thu Nga</v>
      </c>
      <c r="C499" s="139">
        <f>IF(AND(TONGHOP!$O499="KTHP",OR(TONGHOP!$P499="LT",TONGHOP!$P499="TN"),TONGHOP!$Z499&lt;&gt;""),TONGHOP!$Z499,"")</f>
        <v>26</v>
      </c>
      <c r="D499" s="139" t="str">
        <f>IF(AND(TONGHOP!$O499="KTHP",TONGHOP!$P499="VĐ"),TONGHOP!$X499,"")</f>
        <v/>
      </c>
      <c r="E499" s="138" t="str">
        <f>IF(AND(TONGHOP!$O499="KTHP",TONGHOP!$P499="VĐ"),TONGHOP!$Y499,"")</f>
        <v/>
      </c>
      <c r="F499" s="138" t="str">
        <f>IF(AND(TONGHOP!$O499="KTHP",TONGHOP!$P499="VĐ"),TONGHOP!$Z499,"")</f>
        <v/>
      </c>
      <c r="G499" s="139" t="str">
        <f>IF(AND(TONGHOP!$O499="KTHP",TONGHOP!$P499="TL"),TONGHOP!$X499,"")</f>
        <v/>
      </c>
      <c r="H499" s="138" t="str">
        <f>IF(AND(TONGHOP!$O499="KTHP",TONGHOP!$P499="TL"),TONGHOP!$Y499,"")</f>
        <v/>
      </c>
      <c r="I499" s="138" t="str">
        <f>IF(AND(TONGHOP!$O499="KTHP",TONGHOP!$P499="TL"),TONGHOP!$Z499,"")</f>
        <v/>
      </c>
      <c r="J499" s="139" t="str">
        <f>IF(AND(TONGHOP!$O499="KTHP",TONGHOP!$P499="TH"),TONGHOP!$X499,"")</f>
        <v/>
      </c>
      <c r="K499" s="138" t="str">
        <f>IF(AND(TONGHOP!$O499="KTHP",TONGHOP!$P499="TH"),TONGHOP!$Y499,"")</f>
        <v/>
      </c>
      <c r="L499" s="138" t="str">
        <f>IF(AND(TONGHOP!$O499="KTHP",TONGHOP!$P499="TH"),TONGHOP!$Z499,"")</f>
        <v/>
      </c>
      <c r="M499" s="139" t="str">
        <f>IF(AND(TONGHOP!$O499="ThiTN",OR(TONGHOP!$P499="LT",TONGHOP!$P499="TN"),TONGHOP!$X499&lt;&gt;""),TONGHOP!$X499,"")</f>
        <v/>
      </c>
      <c r="N499" s="139" t="str">
        <f>IF(AND(TONGHOP!$O499="ThiTN",OR(TONGHOP!$P499="LT",TONGHOP!$P499="TN"),TONGHOP!$Y499&lt;&gt;""),TONGHOP!$Y499,"")</f>
        <v/>
      </c>
      <c r="O499" s="139" t="str">
        <f>IF(AND(TONGHOP!$O499="ThiTN",OR(TONGHOP!$P499="LT",TONGHOP!$P499="TN"),TONGHOP!$Z499&lt;&gt;""),TONGHOP!$Z499,"")</f>
        <v/>
      </c>
      <c r="P499" s="139" t="str">
        <f>IF(AND(TONGHOP!$O499="ThiTN",TONGHOP!$P499="VĐ",TONGHOP!$X499&lt;&gt;""),TONGHOP!$X499,"")</f>
        <v/>
      </c>
      <c r="Q499" s="139" t="str">
        <f>IF(AND(TONGHOP!$O499="ThiTN",TONGHOP!$P499="VĐ",TONGHOP!$Y499&lt;&gt;""),TONGHOP!$Y499,"")</f>
        <v/>
      </c>
      <c r="R499" s="139" t="str">
        <f>IF(AND(TONGHOP!$O499="ThiTN",TONGHOP!$P499="VĐ",TONGHOP!$Z499&lt;&gt;""),TONGHOP!$Z499,"")</f>
        <v/>
      </c>
      <c r="S499" s="137" t="str">
        <f>IF(AND(TONGHOP!$O499="ThiTN",TONGHOP!$P499="TH",TONGHOP!$X499&lt;&gt;""),TONGHOP!$X499,"")</f>
        <v/>
      </c>
      <c r="T499" s="137" t="str">
        <f>IF(AND(TONGHOP!$O499="ThiTN",TONGHOP!$P499="TH",TONGHOP!$Y499&lt;&gt;""),TONGHOP!$Y499,"")</f>
        <v/>
      </c>
      <c r="U499" s="137" t="str">
        <f>IF(AND(TONGHOP!$O499="ThiTN",TONGHOP!$P499="TH",TONGHOP!$Z499&lt;&gt;""),TONGHOP!$Z499,"")</f>
        <v/>
      </c>
    </row>
    <row r="500" spans="1:21">
      <c r="A500" s="139" t="str">
        <f>IF(AND(TONGHOP!$O500="KTHP",OR(TONGHOP!$P500="LT",TONGHOP!$P500="TN"),TONGHOP!$X500&lt;&gt;""),TONGHOP!$X500,"")</f>
        <v>Dương Đức Kiên</v>
      </c>
      <c r="B500" s="139" t="str">
        <f>IF(AND(TONGHOP!$O500="KTHP",OR(TONGHOP!$P500="LT",TONGHOP!$P500="TN"),TONGHOP!$Y500&lt;&gt;""),TONGHOP!$Y500,"")</f>
        <v>Nguyễn Thị Cẩm Thạch</v>
      </c>
      <c r="C500" s="139">
        <f>IF(AND(TONGHOP!$O500="KTHP",OR(TONGHOP!$P500="LT",TONGHOP!$P500="TN"),TONGHOP!$Z500&lt;&gt;""),TONGHOP!$Z500,"")</f>
        <v>28</v>
      </c>
      <c r="D500" s="139" t="str">
        <f>IF(AND(TONGHOP!$O500="KTHP",TONGHOP!$P500="VĐ"),TONGHOP!$X500,"")</f>
        <v/>
      </c>
      <c r="E500" s="138" t="str">
        <f>IF(AND(TONGHOP!$O500="KTHP",TONGHOP!$P500="VĐ"),TONGHOP!$Y500,"")</f>
        <v/>
      </c>
      <c r="F500" s="138" t="str">
        <f>IF(AND(TONGHOP!$O500="KTHP",TONGHOP!$P500="VĐ"),TONGHOP!$Z500,"")</f>
        <v/>
      </c>
      <c r="G500" s="139" t="str">
        <f>IF(AND(TONGHOP!$O500="KTHP",TONGHOP!$P500="TL"),TONGHOP!$X500,"")</f>
        <v/>
      </c>
      <c r="H500" s="138" t="str">
        <f>IF(AND(TONGHOP!$O500="KTHP",TONGHOP!$P500="TL"),TONGHOP!$Y500,"")</f>
        <v/>
      </c>
      <c r="I500" s="138" t="str">
        <f>IF(AND(TONGHOP!$O500="KTHP",TONGHOP!$P500="TL"),TONGHOP!$Z500,"")</f>
        <v/>
      </c>
      <c r="J500" s="139" t="str">
        <f>IF(AND(TONGHOP!$O500="KTHP",TONGHOP!$P500="TH"),TONGHOP!$X500,"")</f>
        <v/>
      </c>
      <c r="K500" s="138" t="str">
        <f>IF(AND(TONGHOP!$O500="KTHP",TONGHOP!$P500="TH"),TONGHOP!$Y500,"")</f>
        <v/>
      </c>
      <c r="L500" s="138" t="str">
        <f>IF(AND(TONGHOP!$O500="KTHP",TONGHOP!$P500="TH"),TONGHOP!$Z500,"")</f>
        <v/>
      </c>
      <c r="M500" s="139" t="str">
        <f>IF(AND(TONGHOP!$O500="ThiTN",OR(TONGHOP!$P500="LT",TONGHOP!$P500="TN"),TONGHOP!$X500&lt;&gt;""),TONGHOP!$X500,"")</f>
        <v/>
      </c>
      <c r="N500" s="139" t="str">
        <f>IF(AND(TONGHOP!$O500="ThiTN",OR(TONGHOP!$P500="LT",TONGHOP!$P500="TN"),TONGHOP!$Y500&lt;&gt;""),TONGHOP!$Y500,"")</f>
        <v/>
      </c>
      <c r="O500" s="139" t="str">
        <f>IF(AND(TONGHOP!$O500="ThiTN",OR(TONGHOP!$P500="LT",TONGHOP!$P500="TN"),TONGHOP!$Z500&lt;&gt;""),TONGHOP!$Z500,"")</f>
        <v/>
      </c>
      <c r="P500" s="139" t="str">
        <f>IF(AND(TONGHOP!$O500="ThiTN",TONGHOP!$P500="VĐ",TONGHOP!$X500&lt;&gt;""),TONGHOP!$X500,"")</f>
        <v/>
      </c>
      <c r="Q500" s="139" t="str">
        <f>IF(AND(TONGHOP!$O500="ThiTN",TONGHOP!$P500="VĐ",TONGHOP!$Y500&lt;&gt;""),TONGHOP!$Y500,"")</f>
        <v/>
      </c>
      <c r="R500" s="139" t="str">
        <f>IF(AND(TONGHOP!$O500="ThiTN",TONGHOP!$P500="VĐ",TONGHOP!$Z500&lt;&gt;""),TONGHOP!$Z500,"")</f>
        <v/>
      </c>
      <c r="S500" s="137" t="str">
        <f>IF(AND(TONGHOP!$O500="ThiTN",TONGHOP!$P500="TH",TONGHOP!$X500&lt;&gt;""),TONGHOP!$X500,"")</f>
        <v/>
      </c>
      <c r="T500" s="137" t="str">
        <f>IF(AND(TONGHOP!$O500="ThiTN",TONGHOP!$P500="TH",TONGHOP!$Y500&lt;&gt;""),TONGHOP!$Y500,"")</f>
        <v/>
      </c>
      <c r="U500" s="137" t="str">
        <f>IF(AND(TONGHOP!$O500="ThiTN",TONGHOP!$P500="TH",TONGHOP!$Z500&lt;&gt;""),TONGHOP!$Z500,"")</f>
        <v/>
      </c>
    </row>
    <row r="501" spans="1:21">
      <c r="A501" s="139" t="str">
        <f>IF(AND(TONGHOP!$O501="KTHP",OR(TONGHOP!$P501="LT",TONGHOP!$P501="TN"),TONGHOP!$X501&lt;&gt;""),TONGHOP!$X501,"")</f>
        <v>Nguyễn Thị Thủy</v>
      </c>
      <c r="B501" s="139" t="str">
        <f>IF(AND(TONGHOP!$O501="KTHP",OR(TONGHOP!$P501="LT",TONGHOP!$P501="TN"),TONGHOP!$Y501&lt;&gt;""),TONGHOP!$Y501,"")</f>
        <v>Phạm Thị Thu Nga</v>
      </c>
      <c r="C501" s="139">
        <f>IF(AND(TONGHOP!$O501="KTHP",OR(TONGHOP!$P501="LT",TONGHOP!$P501="TN"),TONGHOP!$Z501&lt;&gt;""),TONGHOP!$Z501,"")</f>
        <v>24</v>
      </c>
      <c r="D501" s="139" t="str">
        <f>IF(AND(TONGHOP!$O501="KTHP",TONGHOP!$P501="VĐ"),TONGHOP!$X501,"")</f>
        <v/>
      </c>
      <c r="E501" s="138" t="str">
        <f>IF(AND(TONGHOP!$O501="KTHP",TONGHOP!$P501="VĐ"),TONGHOP!$Y501,"")</f>
        <v/>
      </c>
      <c r="F501" s="138" t="str">
        <f>IF(AND(TONGHOP!$O501="KTHP",TONGHOP!$P501="VĐ"),TONGHOP!$Z501,"")</f>
        <v/>
      </c>
      <c r="G501" s="139" t="str">
        <f>IF(AND(TONGHOP!$O501="KTHP",TONGHOP!$P501="TL"),TONGHOP!$X501,"")</f>
        <v/>
      </c>
      <c r="H501" s="138" t="str">
        <f>IF(AND(TONGHOP!$O501="KTHP",TONGHOP!$P501="TL"),TONGHOP!$Y501,"")</f>
        <v/>
      </c>
      <c r="I501" s="138" t="str">
        <f>IF(AND(TONGHOP!$O501="KTHP",TONGHOP!$P501="TL"),TONGHOP!$Z501,"")</f>
        <v/>
      </c>
      <c r="J501" s="139" t="str">
        <f>IF(AND(TONGHOP!$O501="KTHP",TONGHOP!$P501="TH"),TONGHOP!$X501,"")</f>
        <v/>
      </c>
      <c r="K501" s="138" t="str">
        <f>IF(AND(TONGHOP!$O501="KTHP",TONGHOP!$P501="TH"),TONGHOP!$Y501,"")</f>
        <v/>
      </c>
      <c r="L501" s="138" t="str">
        <f>IF(AND(TONGHOP!$O501="KTHP",TONGHOP!$P501="TH"),TONGHOP!$Z501,"")</f>
        <v/>
      </c>
      <c r="M501" s="139" t="str">
        <f>IF(AND(TONGHOP!$O501="ThiTN",OR(TONGHOP!$P501="LT",TONGHOP!$P501="TN"),TONGHOP!$X501&lt;&gt;""),TONGHOP!$X501,"")</f>
        <v/>
      </c>
      <c r="N501" s="139" t="str">
        <f>IF(AND(TONGHOP!$O501="ThiTN",OR(TONGHOP!$P501="LT",TONGHOP!$P501="TN"),TONGHOP!$Y501&lt;&gt;""),TONGHOP!$Y501,"")</f>
        <v/>
      </c>
      <c r="O501" s="139" t="str">
        <f>IF(AND(TONGHOP!$O501="ThiTN",OR(TONGHOP!$P501="LT",TONGHOP!$P501="TN"),TONGHOP!$Z501&lt;&gt;""),TONGHOP!$Z501,"")</f>
        <v/>
      </c>
      <c r="P501" s="139" t="str">
        <f>IF(AND(TONGHOP!$O501="ThiTN",TONGHOP!$P501="VĐ",TONGHOP!$X501&lt;&gt;""),TONGHOP!$X501,"")</f>
        <v/>
      </c>
      <c r="Q501" s="139" t="str">
        <f>IF(AND(TONGHOP!$O501="ThiTN",TONGHOP!$P501="VĐ",TONGHOP!$Y501&lt;&gt;""),TONGHOP!$Y501,"")</f>
        <v/>
      </c>
      <c r="R501" s="139" t="str">
        <f>IF(AND(TONGHOP!$O501="ThiTN",TONGHOP!$P501="VĐ",TONGHOP!$Z501&lt;&gt;""),TONGHOP!$Z501,"")</f>
        <v/>
      </c>
      <c r="S501" s="137" t="str">
        <f>IF(AND(TONGHOP!$O501="ThiTN",TONGHOP!$P501="TH",TONGHOP!$X501&lt;&gt;""),TONGHOP!$X501,"")</f>
        <v/>
      </c>
      <c r="T501" s="137" t="str">
        <f>IF(AND(TONGHOP!$O501="ThiTN",TONGHOP!$P501="TH",TONGHOP!$Y501&lt;&gt;""),TONGHOP!$Y501,"")</f>
        <v/>
      </c>
      <c r="U501" s="137" t="str">
        <f>IF(AND(TONGHOP!$O501="ThiTN",TONGHOP!$P501="TH",TONGHOP!$Z501&lt;&gt;""),TONGHOP!$Z501,"")</f>
        <v/>
      </c>
    </row>
    <row r="502" spans="1:21">
      <c r="A502" s="139" t="str">
        <f>IF(AND(TONGHOP!$O502="KTHP",OR(TONGHOP!$P502="LT",TONGHOP!$P502="TN"),TONGHOP!$X502&lt;&gt;""),TONGHOP!$X502,"")</f>
        <v>Dương Đức Kiên</v>
      </c>
      <c r="B502" s="139" t="str">
        <f>IF(AND(TONGHOP!$O502="KTHP",OR(TONGHOP!$P502="LT",TONGHOP!$P502="TN"),TONGHOP!$Y502&lt;&gt;""),TONGHOP!$Y502,"")</f>
        <v>Nguyễn Thị Cẩm Thạch</v>
      </c>
      <c r="C502" s="139">
        <f>IF(AND(TONGHOP!$O502="KTHP",OR(TONGHOP!$P502="LT",TONGHOP!$P502="TN"),TONGHOP!$Z502&lt;&gt;""),TONGHOP!$Z502,"")</f>
        <v>26</v>
      </c>
      <c r="D502" s="139" t="str">
        <f>IF(AND(TONGHOP!$O502="KTHP",TONGHOP!$P502="VĐ"),TONGHOP!$X502,"")</f>
        <v/>
      </c>
      <c r="E502" s="138" t="str">
        <f>IF(AND(TONGHOP!$O502="KTHP",TONGHOP!$P502="VĐ"),TONGHOP!$Y502,"")</f>
        <v/>
      </c>
      <c r="F502" s="138" t="str">
        <f>IF(AND(TONGHOP!$O502="KTHP",TONGHOP!$P502="VĐ"),TONGHOP!$Z502,"")</f>
        <v/>
      </c>
      <c r="G502" s="139" t="str">
        <f>IF(AND(TONGHOP!$O502="KTHP",TONGHOP!$P502="TL"),TONGHOP!$X502,"")</f>
        <v/>
      </c>
      <c r="H502" s="138" t="str">
        <f>IF(AND(TONGHOP!$O502="KTHP",TONGHOP!$P502="TL"),TONGHOP!$Y502,"")</f>
        <v/>
      </c>
      <c r="I502" s="138" t="str">
        <f>IF(AND(TONGHOP!$O502="KTHP",TONGHOP!$P502="TL"),TONGHOP!$Z502,"")</f>
        <v/>
      </c>
      <c r="J502" s="139" t="str">
        <f>IF(AND(TONGHOP!$O502="KTHP",TONGHOP!$P502="TH"),TONGHOP!$X502,"")</f>
        <v/>
      </c>
      <c r="K502" s="138" t="str">
        <f>IF(AND(TONGHOP!$O502="KTHP",TONGHOP!$P502="TH"),TONGHOP!$Y502,"")</f>
        <v/>
      </c>
      <c r="L502" s="138" t="str">
        <f>IF(AND(TONGHOP!$O502="KTHP",TONGHOP!$P502="TH"),TONGHOP!$Z502,"")</f>
        <v/>
      </c>
      <c r="M502" s="139" t="str">
        <f>IF(AND(TONGHOP!$O502="ThiTN",OR(TONGHOP!$P502="LT",TONGHOP!$P502="TN"),TONGHOP!$X502&lt;&gt;""),TONGHOP!$X502,"")</f>
        <v/>
      </c>
      <c r="N502" s="139" t="str">
        <f>IF(AND(TONGHOP!$O502="ThiTN",OR(TONGHOP!$P502="LT",TONGHOP!$P502="TN"),TONGHOP!$Y502&lt;&gt;""),TONGHOP!$Y502,"")</f>
        <v/>
      </c>
      <c r="O502" s="139" t="str">
        <f>IF(AND(TONGHOP!$O502="ThiTN",OR(TONGHOP!$P502="LT",TONGHOP!$P502="TN"),TONGHOP!$Z502&lt;&gt;""),TONGHOP!$Z502,"")</f>
        <v/>
      </c>
      <c r="P502" s="139" t="str">
        <f>IF(AND(TONGHOP!$O502="ThiTN",TONGHOP!$P502="VĐ",TONGHOP!$X502&lt;&gt;""),TONGHOP!$X502,"")</f>
        <v/>
      </c>
      <c r="Q502" s="139" t="str">
        <f>IF(AND(TONGHOP!$O502="ThiTN",TONGHOP!$P502="VĐ",TONGHOP!$Y502&lt;&gt;""),TONGHOP!$Y502,"")</f>
        <v/>
      </c>
      <c r="R502" s="139" t="str">
        <f>IF(AND(TONGHOP!$O502="ThiTN",TONGHOP!$P502="VĐ",TONGHOP!$Z502&lt;&gt;""),TONGHOP!$Z502,"")</f>
        <v/>
      </c>
      <c r="S502" s="137" t="str">
        <f>IF(AND(TONGHOP!$O502="ThiTN",TONGHOP!$P502="TH",TONGHOP!$X502&lt;&gt;""),TONGHOP!$X502,"")</f>
        <v/>
      </c>
      <c r="T502" s="137" t="str">
        <f>IF(AND(TONGHOP!$O502="ThiTN",TONGHOP!$P502="TH",TONGHOP!$Y502&lt;&gt;""),TONGHOP!$Y502,"")</f>
        <v/>
      </c>
      <c r="U502" s="137" t="str">
        <f>IF(AND(TONGHOP!$O502="ThiTN",TONGHOP!$P502="TH",TONGHOP!$Z502&lt;&gt;""),TONGHOP!$Z502,"")</f>
        <v/>
      </c>
    </row>
    <row r="503" spans="1:21">
      <c r="A503" s="139" t="str">
        <f>IF(AND(TONGHOP!$O503="KTHP",OR(TONGHOP!$P503="LT",TONGHOP!$P503="TN"),TONGHOP!$X503&lt;&gt;""),TONGHOP!$X503,"")</f>
        <v>Nguyễn Thị Thủy</v>
      </c>
      <c r="B503" s="139" t="str">
        <f>IF(AND(TONGHOP!$O503="KTHP",OR(TONGHOP!$P503="LT",TONGHOP!$P503="TN"),TONGHOP!$Y503&lt;&gt;""),TONGHOP!$Y503,"")</f>
        <v>Phạm Thị Thu Nga</v>
      </c>
      <c r="C503" s="139">
        <f>IF(AND(TONGHOP!$O503="KTHP",OR(TONGHOP!$P503="LT",TONGHOP!$P503="TN"),TONGHOP!$Z503&lt;&gt;""),TONGHOP!$Z503,"")</f>
        <v>27</v>
      </c>
      <c r="D503" s="139" t="str">
        <f>IF(AND(TONGHOP!$O503="KTHP",TONGHOP!$P503="VĐ"),TONGHOP!$X503,"")</f>
        <v/>
      </c>
      <c r="E503" s="138" t="str">
        <f>IF(AND(TONGHOP!$O503="KTHP",TONGHOP!$P503="VĐ"),TONGHOP!$Y503,"")</f>
        <v/>
      </c>
      <c r="F503" s="138" t="str">
        <f>IF(AND(TONGHOP!$O503="KTHP",TONGHOP!$P503="VĐ"),TONGHOP!$Z503,"")</f>
        <v/>
      </c>
      <c r="G503" s="139" t="str">
        <f>IF(AND(TONGHOP!$O503="KTHP",TONGHOP!$P503="TL"),TONGHOP!$X503,"")</f>
        <v/>
      </c>
      <c r="H503" s="138" t="str">
        <f>IF(AND(TONGHOP!$O503="KTHP",TONGHOP!$P503="TL"),TONGHOP!$Y503,"")</f>
        <v/>
      </c>
      <c r="I503" s="138" t="str">
        <f>IF(AND(TONGHOP!$O503="KTHP",TONGHOP!$P503="TL"),TONGHOP!$Z503,"")</f>
        <v/>
      </c>
      <c r="J503" s="139" t="str">
        <f>IF(AND(TONGHOP!$O503="KTHP",TONGHOP!$P503="TH"),TONGHOP!$X503,"")</f>
        <v/>
      </c>
      <c r="K503" s="138" t="str">
        <f>IF(AND(TONGHOP!$O503="KTHP",TONGHOP!$P503="TH"),TONGHOP!$Y503,"")</f>
        <v/>
      </c>
      <c r="L503" s="138" t="str">
        <f>IF(AND(TONGHOP!$O503="KTHP",TONGHOP!$P503="TH"),TONGHOP!$Z503,"")</f>
        <v/>
      </c>
      <c r="M503" s="139" t="str">
        <f>IF(AND(TONGHOP!$O503="ThiTN",OR(TONGHOP!$P503="LT",TONGHOP!$P503="TN"),TONGHOP!$X503&lt;&gt;""),TONGHOP!$X503,"")</f>
        <v/>
      </c>
      <c r="N503" s="139" t="str">
        <f>IF(AND(TONGHOP!$O503="ThiTN",OR(TONGHOP!$P503="LT",TONGHOP!$P503="TN"),TONGHOP!$Y503&lt;&gt;""),TONGHOP!$Y503,"")</f>
        <v/>
      </c>
      <c r="O503" s="139" t="str">
        <f>IF(AND(TONGHOP!$O503="ThiTN",OR(TONGHOP!$P503="LT",TONGHOP!$P503="TN"),TONGHOP!$Z503&lt;&gt;""),TONGHOP!$Z503,"")</f>
        <v/>
      </c>
      <c r="P503" s="139" t="str">
        <f>IF(AND(TONGHOP!$O503="ThiTN",TONGHOP!$P503="VĐ",TONGHOP!$X503&lt;&gt;""),TONGHOP!$X503,"")</f>
        <v/>
      </c>
      <c r="Q503" s="139" t="str">
        <f>IF(AND(TONGHOP!$O503="ThiTN",TONGHOP!$P503="VĐ",TONGHOP!$Y503&lt;&gt;""),TONGHOP!$Y503,"")</f>
        <v/>
      </c>
      <c r="R503" s="139" t="str">
        <f>IF(AND(TONGHOP!$O503="ThiTN",TONGHOP!$P503="VĐ",TONGHOP!$Z503&lt;&gt;""),TONGHOP!$Z503,"")</f>
        <v/>
      </c>
      <c r="S503" s="137" t="str">
        <f>IF(AND(TONGHOP!$O503="ThiTN",TONGHOP!$P503="TH",TONGHOP!$X503&lt;&gt;""),TONGHOP!$X503,"")</f>
        <v/>
      </c>
      <c r="T503" s="137" t="str">
        <f>IF(AND(TONGHOP!$O503="ThiTN",TONGHOP!$P503="TH",TONGHOP!$Y503&lt;&gt;""),TONGHOP!$Y503,"")</f>
        <v/>
      </c>
      <c r="U503" s="137" t="str">
        <f>IF(AND(TONGHOP!$O503="ThiTN",TONGHOP!$P503="TH",TONGHOP!$Z503&lt;&gt;""),TONGHOP!$Z503,"")</f>
        <v/>
      </c>
    </row>
    <row r="504" spans="1:21">
      <c r="A504" s="139" t="str">
        <f>IF(AND(TONGHOP!$O504="KTHP",OR(TONGHOP!$P504="LT",TONGHOP!$P504="TN"),TONGHOP!$X504&lt;&gt;""),TONGHOP!$X504,"")</f>
        <v>Nguyễn Thị Thủy</v>
      </c>
      <c r="B504" s="139" t="str">
        <f>IF(AND(TONGHOP!$O504="KTHP",OR(TONGHOP!$P504="LT",TONGHOP!$P504="TN"),TONGHOP!$Y504&lt;&gt;""),TONGHOP!$Y504,"")</f>
        <v>Phạm Thị Thu Nga</v>
      </c>
      <c r="C504" s="139">
        <f>IF(AND(TONGHOP!$O504="KTHP",OR(TONGHOP!$P504="LT",TONGHOP!$P504="TN"),TONGHOP!$Z504&lt;&gt;""),TONGHOP!$Z504,"")</f>
        <v>26</v>
      </c>
      <c r="D504" s="139" t="str">
        <f>IF(AND(TONGHOP!$O504="KTHP",TONGHOP!$P504="VĐ"),TONGHOP!$X504,"")</f>
        <v/>
      </c>
      <c r="E504" s="138" t="str">
        <f>IF(AND(TONGHOP!$O504="KTHP",TONGHOP!$P504="VĐ"),TONGHOP!$Y504,"")</f>
        <v/>
      </c>
      <c r="F504" s="138" t="str">
        <f>IF(AND(TONGHOP!$O504="KTHP",TONGHOP!$P504="VĐ"),TONGHOP!$Z504,"")</f>
        <v/>
      </c>
      <c r="G504" s="139" t="str">
        <f>IF(AND(TONGHOP!$O504="KTHP",TONGHOP!$P504="TL"),TONGHOP!$X504,"")</f>
        <v/>
      </c>
      <c r="H504" s="138" t="str">
        <f>IF(AND(TONGHOP!$O504="KTHP",TONGHOP!$P504="TL"),TONGHOP!$Y504,"")</f>
        <v/>
      </c>
      <c r="I504" s="138" t="str">
        <f>IF(AND(TONGHOP!$O504="KTHP",TONGHOP!$P504="TL"),TONGHOP!$Z504,"")</f>
        <v/>
      </c>
      <c r="J504" s="139" t="str">
        <f>IF(AND(TONGHOP!$O504="KTHP",TONGHOP!$P504="TH"),TONGHOP!$X504,"")</f>
        <v/>
      </c>
      <c r="K504" s="138" t="str">
        <f>IF(AND(TONGHOP!$O504="KTHP",TONGHOP!$P504="TH"),TONGHOP!$Y504,"")</f>
        <v/>
      </c>
      <c r="L504" s="138" t="str">
        <f>IF(AND(TONGHOP!$O504="KTHP",TONGHOP!$P504="TH"),TONGHOP!$Z504,"")</f>
        <v/>
      </c>
      <c r="M504" s="139" t="str">
        <f>IF(AND(TONGHOP!$O504="ThiTN",OR(TONGHOP!$P504="LT",TONGHOP!$P504="TN"),TONGHOP!$X504&lt;&gt;""),TONGHOP!$X504,"")</f>
        <v/>
      </c>
      <c r="N504" s="139" t="str">
        <f>IF(AND(TONGHOP!$O504="ThiTN",OR(TONGHOP!$P504="LT",TONGHOP!$P504="TN"),TONGHOP!$Y504&lt;&gt;""),TONGHOP!$Y504,"")</f>
        <v/>
      </c>
      <c r="O504" s="139" t="str">
        <f>IF(AND(TONGHOP!$O504="ThiTN",OR(TONGHOP!$P504="LT",TONGHOP!$P504="TN"),TONGHOP!$Z504&lt;&gt;""),TONGHOP!$Z504,"")</f>
        <v/>
      </c>
      <c r="P504" s="139" t="str">
        <f>IF(AND(TONGHOP!$O504="ThiTN",TONGHOP!$P504="VĐ",TONGHOP!$X504&lt;&gt;""),TONGHOP!$X504,"")</f>
        <v/>
      </c>
      <c r="Q504" s="139" t="str">
        <f>IF(AND(TONGHOP!$O504="ThiTN",TONGHOP!$P504="VĐ",TONGHOP!$Y504&lt;&gt;""),TONGHOP!$Y504,"")</f>
        <v/>
      </c>
      <c r="R504" s="139" t="str">
        <f>IF(AND(TONGHOP!$O504="ThiTN",TONGHOP!$P504="VĐ",TONGHOP!$Z504&lt;&gt;""),TONGHOP!$Z504,"")</f>
        <v/>
      </c>
      <c r="S504" s="137" t="str">
        <f>IF(AND(TONGHOP!$O504="ThiTN",TONGHOP!$P504="TH",TONGHOP!$X504&lt;&gt;""),TONGHOP!$X504,"")</f>
        <v/>
      </c>
      <c r="T504" s="137" t="str">
        <f>IF(AND(TONGHOP!$O504="ThiTN",TONGHOP!$P504="TH",TONGHOP!$Y504&lt;&gt;""),TONGHOP!$Y504,"")</f>
        <v/>
      </c>
      <c r="U504" s="137" t="str">
        <f>IF(AND(TONGHOP!$O504="ThiTN",TONGHOP!$P504="TH",TONGHOP!$Z504&lt;&gt;""),TONGHOP!$Z504,"")</f>
        <v/>
      </c>
    </row>
    <row r="505" spans="1:21">
      <c r="A505" s="139" t="str">
        <f>IF(AND(TONGHOP!$O505="KTHP",OR(TONGHOP!$P505="LT",TONGHOP!$P505="TN"),TONGHOP!$X505&lt;&gt;""),TONGHOP!$X505,"")</f>
        <v>Nguyễn Thị Cẩm Thạch</v>
      </c>
      <c r="B505" s="139" t="str">
        <f>IF(AND(TONGHOP!$O505="KTHP",OR(TONGHOP!$P505="LT",TONGHOP!$P505="TN"),TONGHOP!$Y505&lt;&gt;""),TONGHOP!$Y505,"")</f>
        <v>Dương Đức Kiên</v>
      </c>
      <c r="C505" s="139">
        <f>IF(AND(TONGHOP!$O505="KTHP",OR(TONGHOP!$P505="LT",TONGHOP!$P505="TN"),TONGHOP!$Z505&lt;&gt;""),TONGHOP!$Z505,"")</f>
        <v>28</v>
      </c>
      <c r="D505" s="139" t="str">
        <f>IF(AND(TONGHOP!$O505="KTHP",TONGHOP!$P505="VĐ"),TONGHOP!$X505,"")</f>
        <v/>
      </c>
      <c r="E505" s="138" t="str">
        <f>IF(AND(TONGHOP!$O505="KTHP",TONGHOP!$P505="VĐ"),TONGHOP!$Y505,"")</f>
        <v/>
      </c>
      <c r="F505" s="138" t="str">
        <f>IF(AND(TONGHOP!$O505="KTHP",TONGHOP!$P505="VĐ"),TONGHOP!$Z505,"")</f>
        <v/>
      </c>
      <c r="G505" s="139" t="str">
        <f>IF(AND(TONGHOP!$O505="KTHP",TONGHOP!$P505="TL"),TONGHOP!$X505,"")</f>
        <v/>
      </c>
      <c r="H505" s="138" t="str">
        <f>IF(AND(TONGHOP!$O505="KTHP",TONGHOP!$P505="TL"),TONGHOP!$Y505,"")</f>
        <v/>
      </c>
      <c r="I505" s="138" t="str">
        <f>IF(AND(TONGHOP!$O505="KTHP",TONGHOP!$P505="TL"),TONGHOP!$Z505,"")</f>
        <v/>
      </c>
      <c r="J505" s="139" t="str">
        <f>IF(AND(TONGHOP!$O505="KTHP",TONGHOP!$P505="TH"),TONGHOP!$X505,"")</f>
        <v/>
      </c>
      <c r="K505" s="138" t="str">
        <f>IF(AND(TONGHOP!$O505="KTHP",TONGHOP!$P505="TH"),TONGHOP!$Y505,"")</f>
        <v/>
      </c>
      <c r="L505" s="138" t="str">
        <f>IF(AND(TONGHOP!$O505="KTHP",TONGHOP!$P505="TH"),TONGHOP!$Z505,"")</f>
        <v/>
      </c>
      <c r="M505" s="139" t="str">
        <f>IF(AND(TONGHOP!$O505="ThiTN",OR(TONGHOP!$P505="LT",TONGHOP!$P505="TN"),TONGHOP!$X505&lt;&gt;""),TONGHOP!$X505,"")</f>
        <v/>
      </c>
      <c r="N505" s="139" t="str">
        <f>IF(AND(TONGHOP!$O505="ThiTN",OR(TONGHOP!$P505="LT",TONGHOP!$P505="TN"),TONGHOP!$Y505&lt;&gt;""),TONGHOP!$Y505,"")</f>
        <v/>
      </c>
      <c r="O505" s="139" t="str">
        <f>IF(AND(TONGHOP!$O505="ThiTN",OR(TONGHOP!$P505="LT",TONGHOP!$P505="TN"),TONGHOP!$Z505&lt;&gt;""),TONGHOP!$Z505,"")</f>
        <v/>
      </c>
      <c r="P505" s="139" t="str">
        <f>IF(AND(TONGHOP!$O505="ThiTN",TONGHOP!$P505="VĐ",TONGHOP!$X505&lt;&gt;""),TONGHOP!$X505,"")</f>
        <v/>
      </c>
      <c r="Q505" s="139" t="str">
        <f>IF(AND(TONGHOP!$O505="ThiTN",TONGHOP!$P505="VĐ",TONGHOP!$Y505&lt;&gt;""),TONGHOP!$Y505,"")</f>
        <v/>
      </c>
      <c r="R505" s="139" t="str">
        <f>IF(AND(TONGHOP!$O505="ThiTN",TONGHOP!$P505="VĐ",TONGHOP!$Z505&lt;&gt;""),TONGHOP!$Z505,"")</f>
        <v/>
      </c>
      <c r="S505" s="137" t="str">
        <f>IF(AND(TONGHOP!$O505="ThiTN",TONGHOP!$P505="TH",TONGHOP!$X505&lt;&gt;""),TONGHOP!$X505,"")</f>
        <v/>
      </c>
      <c r="T505" s="137" t="str">
        <f>IF(AND(TONGHOP!$O505="ThiTN",TONGHOP!$P505="TH",TONGHOP!$Y505&lt;&gt;""),TONGHOP!$Y505,"")</f>
        <v/>
      </c>
      <c r="U505" s="137" t="str">
        <f>IF(AND(TONGHOP!$O505="ThiTN",TONGHOP!$P505="TH",TONGHOP!$Z505&lt;&gt;""),TONGHOP!$Z505,"")</f>
        <v/>
      </c>
    </row>
    <row r="506" spans="1:21">
      <c r="A506" s="139" t="str">
        <f>IF(AND(TONGHOP!$O506="KTHP",OR(TONGHOP!$P506="LT",TONGHOP!$P506="TN"),TONGHOP!$X506&lt;&gt;""),TONGHOP!$X506,"")</f>
        <v>Nguyễn Thị Thủy</v>
      </c>
      <c r="B506" s="139" t="str">
        <f>IF(AND(TONGHOP!$O506="KTHP",OR(TONGHOP!$P506="LT",TONGHOP!$P506="TN"),TONGHOP!$Y506&lt;&gt;""),TONGHOP!$Y506,"")</f>
        <v>Phạm Thị Thu Nga</v>
      </c>
      <c r="C506" s="139">
        <f>IF(AND(TONGHOP!$O506="KTHP",OR(TONGHOP!$P506="LT",TONGHOP!$P506="TN"),TONGHOP!$Z506&lt;&gt;""),TONGHOP!$Z506,"")</f>
        <v>28</v>
      </c>
      <c r="D506" s="139" t="str">
        <f>IF(AND(TONGHOP!$O506="KTHP",TONGHOP!$P506="VĐ"),TONGHOP!$X506,"")</f>
        <v/>
      </c>
      <c r="E506" s="138" t="str">
        <f>IF(AND(TONGHOP!$O506="KTHP",TONGHOP!$P506="VĐ"),TONGHOP!$Y506,"")</f>
        <v/>
      </c>
      <c r="F506" s="138" t="str">
        <f>IF(AND(TONGHOP!$O506="KTHP",TONGHOP!$P506="VĐ"),TONGHOP!$Z506,"")</f>
        <v/>
      </c>
      <c r="G506" s="139" t="str">
        <f>IF(AND(TONGHOP!$O506="KTHP",TONGHOP!$P506="TL"),TONGHOP!$X506,"")</f>
        <v/>
      </c>
      <c r="H506" s="138" t="str">
        <f>IF(AND(TONGHOP!$O506="KTHP",TONGHOP!$P506="TL"),TONGHOP!$Y506,"")</f>
        <v/>
      </c>
      <c r="I506" s="138" t="str">
        <f>IF(AND(TONGHOP!$O506="KTHP",TONGHOP!$P506="TL"),TONGHOP!$Z506,"")</f>
        <v/>
      </c>
      <c r="J506" s="139" t="str">
        <f>IF(AND(TONGHOP!$O506="KTHP",TONGHOP!$P506="TH"),TONGHOP!$X506,"")</f>
        <v/>
      </c>
      <c r="K506" s="138" t="str">
        <f>IF(AND(TONGHOP!$O506="KTHP",TONGHOP!$P506="TH"),TONGHOP!$Y506,"")</f>
        <v/>
      </c>
      <c r="L506" s="138" t="str">
        <f>IF(AND(TONGHOP!$O506="KTHP",TONGHOP!$P506="TH"),TONGHOP!$Z506,"")</f>
        <v/>
      </c>
      <c r="M506" s="139" t="str">
        <f>IF(AND(TONGHOP!$O506="ThiTN",OR(TONGHOP!$P506="LT",TONGHOP!$P506="TN"),TONGHOP!$X506&lt;&gt;""),TONGHOP!$X506,"")</f>
        <v/>
      </c>
      <c r="N506" s="139" t="str">
        <f>IF(AND(TONGHOP!$O506="ThiTN",OR(TONGHOP!$P506="LT",TONGHOP!$P506="TN"),TONGHOP!$Y506&lt;&gt;""),TONGHOP!$Y506,"")</f>
        <v/>
      </c>
      <c r="O506" s="139" t="str">
        <f>IF(AND(TONGHOP!$O506="ThiTN",OR(TONGHOP!$P506="LT",TONGHOP!$P506="TN"),TONGHOP!$Z506&lt;&gt;""),TONGHOP!$Z506,"")</f>
        <v/>
      </c>
      <c r="P506" s="139" t="str">
        <f>IF(AND(TONGHOP!$O506="ThiTN",TONGHOP!$P506="VĐ",TONGHOP!$X506&lt;&gt;""),TONGHOP!$X506,"")</f>
        <v/>
      </c>
      <c r="Q506" s="139" t="str">
        <f>IF(AND(TONGHOP!$O506="ThiTN",TONGHOP!$P506="VĐ",TONGHOP!$Y506&lt;&gt;""),TONGHOP!$Y506,"")</f>
        <v/>
      </c>
      <c r="R506" s="139" t="str">
        <f>IF(AND(TONGHOP!$O506="ThiTN",TONGHOP!$P506="VĐ",TONGHOP!$Z506&lt;&gt;""),TONGHOP!$Z506,"")</f>
        <v/>
      </c>
      <c r="S506" s="137" t="str">
        <f>IF(AND(TONGHOP!$O506="ThiTN",TONGHOP!$P506="TH",TONGHOP!$X506&lt;&gt;""),TONGHOP!$X506,"")</f>
        <v/>
      </c>
      <c r="T506" s="137" t="str">
        <f>IF(AND(TONGHOP!$O506="ThiTN",TONGHOP!$P506="TH",TONGHOP!$Y506&lt;&gt;""),TONGHOP!$Y506,"")</f>
        <v/>
      </c>
      <c r="U506" s="137" t="str">
        <f>IF(AND(TONGHOP!$O506="ThiTN",TONGHOP!$P506="TH",TONGHOP!$Z506&lt;&gt;""),TONGHOP!$Z506,"")</f>
        <v/>
      </c>
    </row>
    <row r="507" spans="1:21">
      <c r="A507" s="139" t="str">
        <f>IF(AND(TONGHOP!$O507="KTHP",OR(TONGHOP!$P507="LT",TONGHOP!$P507="TN"),TONGHOP!$X507&lt;&gt;""),TONGHOP!$X507,"")</f>
        <v>Nguyễn Thị Thủy</v>
      </c>
      <c r="B507" s="139" t="str">
        <f>IF(AND(TONGHOP!$O507="KTHP",OR(TONGHOP!$P507="LT",TONGHOP!$P507="TN"),TONGHOP!$Y507&lt;&gt;""),TONGHOP!$Y507,"")</f>
        <v>Nguyễn Khoa</v>
      </c>
      <c r="C507" s="139">
        <f>IF(AND(TONGHOP!$O507="KTHP",OR(TONGHOP!$P507="LT",TONGHOP!$P507="TN"),TONGHOP!$Z507&lt;&gt;""),TONGHOP!$Z507,"")</f>
        <v>30</v>
      </c>
      <c r="D507" s="139" t="str">
        <f>IF(AND(TONGHOP!$O507="KTHP",TONGHOP!$P507="VĐ"),TONGHOP!$X507,"")</f>
        <v/>
      </c>
      <c r="E507" s="138" t="str">
        <f>IF(AND(TONGHOP!$O507="KTHP",TONGHOP!$P507="VĐ"),TONGHOP!$Y507,"")</f>
        <v/>
      </c>
      <c r="F507" s="138" t="str">
        <f>IF(AND(TONGHOP!$O507="KTHP",TONGHOP!$P507="VĐ"),TONGHOP!$Z507,"")</f>
        <v/>
      </c>
      <c r="G507" s="139" t="str">
        <f>IF(AND(TONGHOP!$O507="KTHP",TONGHOP!$P507="TL"),TONGHOP!$X507,"")</f>
        <v/>
      </c>
      <c r="H507" s="138" t="str">
        <f>IF(AND(TONGHOP!$O507="KTHP",TONGHOP!$P507="TL"),TONGHOP!$Y507,"")</f>
        <v/>
      </c>
      <c r="I507" s="138" t="str">
        <f>IF(AND(TONGHOP!$O507="KTHP",TONGHOP!$P507="TL"),TONGHOP!$Z507,"")</f>
        <v/>
      </c>
      <c r="J507" s="139" t="str">
        <f>IF(AND(TONGHOP!$O507="KTHP",TONGHOP!$P507="TH"),TONGHOP!$X507,"")</f>
        <v/>
      </c>
      <c r="K507" s="138" t="str">
        <f>IF(AND(TONGHOP!$O507="KTHP",TONGHOP!$P507="TH"),TONGHOP!$Y507,"")</f>
        <v/>
      </c>
      <c r="L507" s="138" t="str">
        <f>IF(AND(TONGHOP!$O507="KTHP",TONGHOP!$P507="TH"),TONGHOP!$Z507,"")</f>
        <v/>
      </c>
      <c r="M507" s="139" t="str">
        <f>IF(AND(TONGHOP!$O507="ThiTN",OR(TONGHOP!$P507="LT",TONGHOP!$P507="TN"),TONGHOP!$X507&lt;&gt;""),TONGHOP!$X507,"")</f>
        <v/>
      </c>
      <c r="N507" s="139" t="str">
        <f>IF(AND(TONGHOP!$O507="ThiTN",OR(TONGHOP!$P507="LT",TONGHOP!$P507="TN"),TONGHOP!$Y507&lt;&gt;""),TONGHOP!$Y507,"")</f>
        <v/>
      </c>
      <c r="O507" s="139" t="str">
        <f>IF(AND(TONGHOP!$O507="ThiTN",OR(TONGHOP!$P507="LT",TONGHOP!$P507="TN"),TONGHOP!$Z507&lt;&gt;""),TONGHOP!$Z507,"")</f>
        <v/>
      </c>
      <c r="P507" s="139" t="str">
        <f>IF(AND(TONGHOP!$O507="ThiTN",TONGHOP!$P507="VĐ",TONGHOP!$X507&lt;&gt;""),TONGHOP!$X507,"")</f>
        <v/>
      </c>
      <c r="Q507" s="139" t="str">
        <f>IF(AND(TONGHOP!$O507="ThiTN",TONGHOP!$P507="VĐ",TONGHOP!$Y507&lt;&gt;""),TONGHOP!$Y507,"")</f>
        <v/>
      </c>
      <c r="R507" s="139" t="str">
        <f>IF(AND(TONGHOP!$O507="ThiTN",TONGHOP!$P507="VĐ",TONGHOP!$Z507&lt;&gt;""),TONGHOP!$Z507,"")</f>
        <v/>
      </c>
      <c r="S507" s="137" t="str">
        <f>IF(AND(TONGHOP!$O507="ThiTN",TONGHOP!$P507="TH",TONGHOP!$X507&lt;&gt;""),TONGHOP!$X507,"")</f>
        <v/>
      </c>
      <c r="T507" s="137" t="str">
        <f>IF(AND(TONGHOP!$O507="ThiTN",TONGHOP!$P507="TH",TONGHOP!$Y507&lt;&gt;""),TONGHOP!$Y507,"")</f>
        <v/>
      </c>
      <c r="U507" s="137" t="str">
        <f>IF(AND(TONGHOP!$O507="ThiTN",TONGHOP!$P507="TH",TONGHOP!$Z507&lt;&gt;""),TONGHOP!$Z507,"")</f>
        <v/>
      </c>
    </row>
    <row r="508" spans="1:21">
      <c r="A508" s="139" t="str">
        <f>IF(AND(TONGHOP!$O508="KTHP",OR(TONGHOP!$P508="LT",TONGHOP!$P508="TN"),TONGHOP!$X508&lt;&gt;""),TONGHOP!$X508,"")</f>
        <v>Nguyễn Khoa</v>
      </c>
      <c r="B508" s="139" t="str">
        <f>IF(AND(TONGHOP!$O508="KTHP",OR(TONGHOP!$P508="LT",TONGHOP!$P508="TN"),TONGHOP!$Y508&lt;&gt;""),TONGHOP!$Y508,"")</f>
        <v>Nguyễn Thị Thủy</v>
      </c>
      <c r="C508" s="139">
        <f>IF(AND(TONGHOP!$O508="KTHP",OR(TONGHOP!$P508="LT",TONGHOP!$P508="TN"),TONGHOP!$Z508&lt;&gt;""),TONGHOP!$Z508,"")</f>
        <v>30</v>
      </c>
      <c r="D508" s="139" t="str">
        <f>IF(AND(TONGHOP!$O508="KTHP",TONGHOP!$P508="VĐ"),TONGHOP!$X508,"")</f>
        <v/>
      </c>
      <c r="E508" s="138" t="str">
        <f>IF(AND(TONGHOP!$O508="KTHP",TONGHOP!$P508="VĐ"),TONGHOP!$Y508,"")</f>
        <v/>
      </c>
      <c r="F508" s="138" t="str">
        <f>IF(AND(TONGHOP!$O508="KTHP",TONGHOP!$P508="VĐ"),TONGHOP!$Z508,"")</f>
        <v/>
      </c>
      <c r="G508" s="139" t="str">
        <f>IF(AND(TONGHOP!$O508="KTHP",TONGHOP!$P508="TL"),TONGHOP!$X508,"")</f>
        <v/>
      </c>
      <c r="H508" s="138" t="str">
        <f>IF(AND(TONGHOP!$O508="KTHP",TONGHOP!$P508="TL"),TONGHOP!$Y508,"")</f>
        <v/>
      </c>
      <c r="I508" s="138" t="str">
        <f>IF(AND(TONGHOP!$O508="KTHP",TONGHOP!$P508="TL"),TONGHOP!$Z508,"")</f>
        <v/>
      </c>
      <c r="J508" s="139" t="str">
        <f>IF(AND(TONGHOP!$O508="KTHP",TONGHOP!$P508="TH"),TONGHOP!$X508,"")</f>
        <v/>
      </c>
      <c r="K508" s="138" t="str">
        <f>IF(AND(TONGHOP!$O508="KTHP",TONGHOP!$P508="TH"),TONGHOP!$Y508,"")</f>
        <v/>
      </c>
      <c r="L508" s="138" t="str">
        <f>IF(AND(TONGHOP!$O508="KTHP",TONGHOP!$P508="TH"),TONGHOP!$Z508,"")</f>
        <v/>
      </c>
      <c r="M508" s="139" t="str">
        <f>IF(AND(TONGHOP!$O508="ThiTN",OR(TONGHOP!$P508="LT",TONGHOP!$P508="TN"),TONGHOP!$X508&lt;&gt;""),TONGHOP!$X508,"")</f>
        <v/>
      </c>
      <c r="N508" s="139" t="str">
        <f>IF(AND(TONGHOP!$O508="ThiTN",OR(TONGHOP!$P508="LT",TONGHOP!$P508="TN"),TONGHOP!$Y508&lt;&gt;""),TONGHOP!$Y508,"")</f>
        <v/>
      </c>
      <c r="O508" s="139" t="str">
        <f>IF(AND(TONGHOP!$O508="ThiTN",OR(TONGHOP!$P508="LT",TONGHOP!$P508="TN"),TONGHOP!$Z508&lt;&gt;""),TONGHOP!$Z508,"")</f>
        <v/>
      </c>
      <c r="P508" s="139" t="str">
        <f>IF(AND(TONGHOP!$O508="ThiTN",TONGHOP!$P508="VĐ",TONGHOP!$X508&lt;&gt;""),TONGHOP!$X508,"")</f>
        <v/>
      </c>
      <c r="Q508" s="139" t="str">
        <f>IF(AND(TONGHOP!$O508="ThiTN",TONGHOP!$P508="VĐ",TONGHOP!$Y508&lt;&gt;""),TONGHOP!$Y508,"")</f>
        <v/>
      </c>
      <c r="R508" s="139" t="str">
        <f>IF(AND(TONGHOP!$O508="ThiTN",TONGHOP!$P508="VĐ",TONGHOP!$Z508&lt;&gt;""),TONGHOP!$Z508,"")</f>
        <v/>
      </c>
      <c r="S508" s="137" t="str">
        <f>IF(AND(TONGHOP!$O508="ThiTN",TONGHOP!$P508="TH",TONGHOP!$X508&lt;&gt;""),TONGHOP!$X508,"")</f>
        <v/>
      </c>
      <c r="T508" s="137" t="str">
        <f>IF(AND(TONGHOP!$O508="ThiTN",TONGHOP!$P508="TH",TONGHOP!$Y508&lt;&gt;""),TONGHOP!$Y508,"")</f>
        <v/>
      </c>
      <c r="U508" s="137" t="str">
        <f>IF(AND(TONGHOP!$O508="ThiTN",TONGHOP!$P508="TH",TONGHOP!$Z508&lt;&gt;""),TONGHOP!$Z508,"")</f>
        <v/>
      </c>
    </row>
    <row r="509" spans="1:21">
      <c r="A509" s="139" t="str">
        <f>IF(AND(TONGHOP!$O509="KTHP",OR(TONGHOP!$P509="LT",TONGHOP!$P509="TN"),TONGHOP!$X509&lt;&gt;""),TONGHOP!$X509,"")</f>
        <v>Nguyễn Khoa</v>
      </c>
      <c r="B509" s="139" t="str">
        <f>IF(AND(TONGHOP!$O509="KTHP",OR(TONGHOP!$P509="LT",TONGHOP!$P509="TN"),TONGHOP!$Y509&lt;&gt;""),TONGHOP!$Y509,"")</f>
        <v>Nguyễn Thị Thủy</v>
      </c>
      <c r="C509" s="139">
        <f>IF(AND(TONGHOP!$O509="KTHP",OR(TONGHOP!$P509="LT",TONGHOP!$P509="TN"),TONGHOP!$Z509&lt;&gt;""),TONGHOP!$Z509,"")</f>
        <v>28</v>
      </c>
      <c r="D509" s="139" t="str">
        <f>IF(AND(TONGHOP!$O509="KTHP",TONGHOP!$P509="VĐ"),TONGHOP!$X509,"")</f>
        <v/>
      </c>
      <c r="E509" s="138" t="str">
        <f>IF(AND(TONGHOP!$O509="KTHP",TONGHOP!$P509="VĐ"),TONGHOP!$Y509,"")</f>
        <v/>
      </c>
      <c r="F509" s="138" t="str">
        <f>IF(AND(TONGHOP!$O509="KTHP",TONGHOP!$P509="VĐ"),TONGHOP!$Z509,"")</f>
        <v/>
      </c>
      <c r="G509" s="139" t="str">
        <f>IF(AND(TONGHOP!$O509="KTHP",TONGHOP!$P509="TL"),TONGHOP!$X509,"")</f>
        <v/>
      </c>
      <c r="H509" s="138" t="str">
        <f>IF(AND(TONGHOP!$O509="KTHP",TONGHOP!$P509="TL"),TONGHOP!$Y509,"")</f>
        <v/>
      </c>
      <c r="I509" s="138" t="str">
        <f>IF(AND(TONGHOP!$O509="KTHP",TONGHOP!$P509="TL"),TONGHOP!$Z509,"")</f>
        <v/>
      </c>
      <c r="J509" s="139" t="str">
        <f>IF(AND(TONGHOP!$O509="KTHP",TONGHOP!$P509="TH"),TONGHOP!$X509,"")</f>
        <v/>
      </c>
      <c r="K509" s="138" t="str">
        <f>IF(AND(TONGHOP!$O509="KTHP",TONGHOP!$P509="TH"),TONGHOP!$Y509,"")</f>
        <v/>
      </c>
      <c r="L509" s="138" t="str">
        <f>IF(AND(TONGHOP!$O509="KTHP",TONGHOP!$P509="TH"),TONGHOP!$Z509,"")</f>
        <v/>
      </c>
      <c r="M509" s="139" t="str">
        <f>IF(AND(TONGHOP!$O509="ThiTN",OR(TONGHOP!$P509="LT",TONGHOP!$P509="TN"),TONGHOP!$X509&lt;&gt;""),TONGHOP!$X509,"")</f>
        <v/>
      </c>
      <c r="N509" s="139" t="str">
        <f>IF(AND(TONGHOP!$O509="ThiTN",OR(TONGHOP!$P509="LT",TONGHOP!$P509="TN"),TONGHOP!$Y509&lt;&gt;""),TONGHOP!$Y509,"")</f>
        <v/>
      </c>
      <c r="O509" s="139" t="str">
        <f>IF(AND(TONGHOP!$O509="ThiTN",OR(TONGHOP!$P509="LT",TONGHOP!$P509="TN"),TONGHOP!$Z509&lt;&gt;""),TONGHOP!$Z509,"")</f>
        <v/>
      </c>
      <c r="P509" s="139" t="str">
        <f>IF(AND(TONGHOP!$O509="ThiTN",TONGHOP!$P509="VĐ",TONGHOP!$X509&lt;&gt;""),TONGHOP!$X509,"")</f>
        <v/>
      </c>
      <c r="Q509" s="139" t="str">
        <f>IF(AND(TONGHOP!$O509="ThiTN",TONGHOP!$P509="VĐ",TONGHOP!$Y509&lt;&gt;""),TONGHOP!$Y509,"")</f>
        <v/>
      </c>
      <c r="R509" s="139" t="str">
        <f>IF(AND(TONGHOP!$O509="ThiTN",TONGHOP!$P509="VĐ",TONGHOP!$Z509&lt;&gt;""),TONGHOP!$Z509,"")</f>
        <v/>
      </c>
      <c r="S509" s="137" t="str">
        <f>IF(AND(TONGHOP!$O509="ThiTN",TONGHOP!$P509="TH",TONGHOP!$X509&lt;&gt;""),TONGHOP!$X509,"")</f>
        <v/>
      </c>
      <c r="T509" s="137" t="str">
        <f>IF(AND(TONGHOP!$O509="ThiTN",TONGHOP!$P509="TH",TONGHOP!$Y509&lt;&gt;""),TONGHOP!$Y509,"")</f>
        <v/>
      </c>
      <c r="U509" s="137" t="str">
        <f>IF(AND(TONGHOP!$O509="ThiTN",TONGHOP!$P509="TH",TONGHOP!$Z509&lt;&gt;""),TONGHOP!$Z509,"")</f>
        <v/>
      </c>
    </row>
    <row r="510" spans="1:21">
      <c r="A510" s="139" t="str">
        <f>IF(AND(TONGHOP!$O510="KTHP",OR(TONGHOP!$P510="LT",TONGHOP!$P510="TN"),TONGHOP!$X510&lt;&gt;""),TONGHOP!$X510,"")</f>
        <v>Nguyễn Khoa</v>
      </c>
      <c r="B510" s="139" t="str">
        <f>IF(AND(TONGHOP!$O510="KTHP",OR(TONGHOP!$P510="LT",TONGHOP!$P510="TN"),TONGHOP!$Y510&lt;&gt;""),TONGHOP!$Y510,"")</f>
        <v>Nguyễn Thị Thủy</v>
      </c>
      <c r="C510" s="139">
        <f>IF(AND(TONGHOP!$O510="KTHP",OR(TONGHOP!$P510="LT",TONGHOP!$P510="TN"),TONGHOP!$Z510&lt;&gt;""),TONGHOP!$Z510,"")</f>
        <v>30</v>
      </c>
      <c r="D510" s="139" t="str">
        <f>IF(AND(TONGHOP!$O510="KTHP",TONGHOP!$P510="VĐ"),TONGHOP!$X510,"")</f>
        <v/>
      </c>
      <c r="E510" s="138" t="str">
        <f>IF(AND(TONGHOP!$O510="KTHP",TONGHOP!$P510="VĐ"),TONGHOP!$Y510,"")</f>
        <v/>
      </c>
      <c r="F510" s="138" t="str">
        <f>IF(AND(TONGHOP!$O510="KTHP",TONGHOP!$P510="VĐ"),TONGHOP!$Z510,"")</f>
        <v/>
      </c>
      <c r="G510" s="139" t="str">
        <f>IF(AND(TONGHOP!$O510="KTHP",TONGHOP!$P510="TL"),TONGHOP!$X510,"")</f>
        <v/>
      </c>
      <c r="H510" s="138" t="str">
        <f>IF(AND(TONGHOP!$O510="KTHP",TONGHOP!$P510="TL"),TONGHOP!$Y510,"")</f>
        <v/>
      </c>
      <c r="I510" s="138" t="str">
        <f>IF(AND(TONGHOP!$O510="KTHP",TONGHOP!$P510="TL"),TONGHOP!$Z510,"")</f>
        <v/>
      </c>
      <c r="J510" s="139" t="str">
        <f>IF(AND(TONGHOP!$O510="KTHP",TONGHOP!$P510="TH"),TONGHOP!$X510,"")</f>
        <v/>
      </c>
      <c r="K510" s="138" t="str">
        <f>IF(AND(TONGHOP!$O510="KTHP",TONGHOP!$P510="TH"),TONGHOP!$Y510,"")</f>
        <v/>
      </c>
      <c r="L510" s="138" t="str">
        <f>IF(AND(TONGHOP!$O510="KTHP",TONGHOP!$P510="TH"),TONGHOP!$Z510,"")</f>
        <v/>
      </c>
      <c r="M510" s="139" t="str">
        <f>IF(AND(TONGHOP!$O510="ThiTN",OR(TONGHOP!$P510="LT",TONGHOP!$P510="TN"),TONGHOP!$X510&lt;&gt;""),TONGHOP!$X510,"")</f>
        <v/>
      </c>
      <c r="N510" s="139" t="str">
        <f>IF(AND(TONGHOP!$O510="ThiTN",OR(TONGHOP!$P510="LT",TONGHOP!$P510="TN"),TONGHOP!$Y510&lt;&gt;""),TONGHOP!$Y510,"")</f>
        <v/>
      </c>
      <c r="O510" s="139" t="str">
        <f>IF(AND(TONGHOP!$O510="ThiTN",OR(TONGHOP!$P510="LT",TONGHOP!$P510="TN"),TONGHOP!$Z510&lt;&gt;""),TONGHOP!$Z510,"")</f>
        <v/>
      </c>
      <c r="P510" s="139" t="str">
        <f>IF(AND(TONGHOP!$O510="ThiTN",TONGHOP!$P510="VĐ",TONGHOP!$X510&lt;&gt;""),TONGHOP!$X510,"")</f>
        <v/>
      </c>
      <c r="Q510" s="139" t="str">
        <f>IF(AND(TONGHOP!$O510="ThiTN",TONGHOP!$P510="VĐ",TONGHOP!$Y510&lt;&gt;""),TONGHOP!$Y510,"")</f>
        <v/>
      </c>
      <c r="R510" s="139" t="str">
        <f>IF(AND(TONGHOP!$O510="ThiTN",TONGHOP!$P510="VĐ",TONGHOP!$Z510&lt;&gt;""),TONGHOP!$Z510,"")</f>
        <v/>
      </c>
      <c r="S510" s="137" t="str">
        <f>IF(AND(TONGHOP!$O510="ThiTN",TONGHOP!$P510="TH",TONGHOP!$X510&lt;&gt;""),TONGHOP!$X510,"")</f>
        <v/>
      </c>
      <c r="T510" s="137" t="str">
        <f>IF(AND(TONGHOP!$O510="ThiTN",TONGHOP!$P510="TH",TONGHOP!$Y510&lt;&gt;""),TONGHOP!$Y510,"")</f>
        <v/>
      </c>
      <c r="U510" s="137" t="str">
        <f>IF(AND(TONGHOP!$O510="ThiTN",TONGHOP!$P510="TH",TONGHOP!$Z510&lt;&gt;""),TONGHOP!$Z510,"")</f>
        <v/>
      </c>
    </row>
    <row r="511" spans="1:21">
      <c r="A511" s="139" t="str">
        <f>IF(AND(TONGHOP!$O511="KTHP",OR(TONGHOP!$P511="LT",TONGHOP!$P511="TN"),TONGHOP!$X511&lt;&gt;""),TONGHOP!$X511,"")</f>
        <v>Vũ Hạnh Chiêu</v>
      </c>
      <c r="B511" s="139" t="str">
        <f>IF(AND(TONGHOP!$O511="KTHP",OR(TONGHOP!$P511="LT",TONGHOP!$P511="TN"),TONGHOP!$Y511&lt;&gt;""),TONGHOP!$Y511,"")</f>
        <v>Nguyễn Thùy Dương</v>
      </c>
      <c r="C511" s="139">
        <f>IF(AND(TONGHOP!$O511="KTHP",OR(TONGHOP!$P511="LT",TONGHOP!$P511="TN"),TONGHOP!$Z511&lt;&gt;""),TONGHOP!$Z511,"")</f>
        <v>25</v>
      </c>
      <c r="D511" s="139" t="str">
        <f>IF(AND(TONGHOP!$O511="KTHP",TONGHOP!$P511="VĐ"),TONGHOP!$X511,"")</f>
        <v/>
      </c>
      <c r="E511" s="138" t="str">
        <f>IF(AND(TONGHOP!$O511="KTHP",TONGHOP!$P511="VĐ"),TONGHOP!$Y511,"")</f>
        <v/>
      </c>
      <c r="F511" s="138" t="str">
        <f>IF(AND(TONGHOP!$O511="KTHP",TONGHOP!$P511="VĐ"),TONGHOP!$Z511,"")</f>
        <v/>
      </c>
      <c r="G511" s="139" t="str">
        <f>IF(AND(TONGHOP!$O511="KTHP",TONGHOP!$P511="TL"),TONGHOP!$X511,"")</f>
        <v/>
      </c>
      <c r="H511" s="138" t="str">
        <f>IF(AND(TONGHOP!$O511="KTHP",TONGHOP!$P511="TL"),TONGHOP!$Y511,"")</f>
        <v/>
      </c>
      <c r="I511" s="138" t="str">
        <f>IF(AND(TONGHOP!$O511="KTHP",TONGHOP!$P511="TL"),TONGHOP!$Z511,"")</f>
        <v/>
      </c>
      <c r="J511" s="139" t="str">
        <f>IF(AND(TONGHOP!$O511="KTHP",TONGHOP!$P511="TH"),TONGHOP!$X511,"")</f>
        <v/>
      </c>
      <c r="K511" s="138" t="str">
        <f>IF(AND(TONGHOP!$O511="KTHP",TONGHOP!$P511="TH"),TONGHOP!$Y511,"")</f>
        <v/>
      </c>
      <c r="L511" s="138" t="str">
        <f>IF(AND(TONGHOP!$O511="KTHP",TONGHOP!$P511="TH"),TONGHOP!$Z511,"")</f>
        <v/>
      </c>
      <c r="M511" s="139" t="str">
        <f>IF(AND(TONGHOP!$O511="ThiTN",OR(TONGHOP!$P511="LT",TONGHOP!$P511="TN"),TONGHOP!$X511&lt;&gt;""),TONGHOP!$X511,"")</f>
        <v/>
      </c>
      <c r="N511" s="139" t="str">
        <f>IF(AND(TONGHOP!$O511="ThiTN",OR(TONGHOP!$P511="LT",TONGHOP!$P511="TN"),TONGHOP!$Y511&lt;&gt;""),TONGHOP!$Y511,"")</f>
        <v/>
      </c>
      <c r="O511" s="139" t="str">
        <f>IF(AND(TONGHOP!$O511="ThiTN",OR(TONGHOP!$P511="LT",TONGHOP!$P511="TN"),TONGHOP!$Z511&lt;&gt;""),TONGHOP!$Z511,"")</f>
        <v/>
      </c>
      <c r="P511" s="139" t="str">
        <f>IF(AND(TONGHOP!$O511="ThiTN",TONGHOP!$P511="VĐ",TONGHOP!$X511&lt;&gt;""),TONGHOP!$X511,"")</f>
        <v/>
      </c>
      <c r="Q511" s="139" t="str">
        <f>IF(AND(TONGHOP!$O511="ThiTN",TONGHOP!$P511="VĐ",TONGHOP!$Y511&lt;&gt;""),TONGHOP!$Y511,"")</f>
        <v/>
      </c>
      <c r="R511" s="139" t="str">
        <f>IF(AND(TONGHOP!$O511="ThiTN",TONGHOP!$P511="VĐ",TONGHOP!$Z511&lt;&gt;""),TONGHOP!$Z511,"")</f>
        <v/>
      </c>
      <c r="S511" s="137" t="str">
        <f>IF(AND(TONGHOP!$O511="ThiTN",TONGHOP!$P511="TH",TONGHOP!$X511&lt;&gt;""),TONGHOP!$X511,"")</f>
        <v/>
      </c>
      <c r="T511" s="137" t="str">
        <f>IF(AND(TONGHOP!$O511="ThiTN",TONGHOP!$P511="TH",TONGHOP!$Y511&lt;&gt;""),TONGHOP!$Y511,"")</f>
        <v/>
      </c>
      <c r="U511" s="137" t="str">
        <f>IF(AND(TONGHOP!$O511="ThiTN",TONGHOP!$P511="TH",TONGHOP!$Z511&lt;&gt;""),TONGHOP!$Z511,"")</f>
        <v/>
      </c>
    </row>
    <row r="512" spans="1:21">
      <c r="A512" s="139" t="str">
        <f>IF(AND(TONGHOP!$O512="KTHP",OR(TONGHOP!$P512="LT",TONGHOP!$P512="TN"),TONGHOP!$X512&lt;&gt;""),TONGHOP!$X512,"")</f>
        <v>Kiều Trung Tín</v>
      </c>
      <c r="B512" s="139" t="str">
        <f>IF(AND(TONGHOP!$O512="KTHP",OR(TONGHOP!$P512="LT",TONGHOP!$P512="TN"),TONGHOP!$Y512&lt;&gt;""),TONGHOP!$Y512,"")</f>
        <v>Nguyễn Hữu Mạnh</v>
      </c>
      <c r="C512" s="139">
        <f>IF(AND(TONGHOP!$O512="KTHP",OR(TONGHOP!$P512="LT",TONGHOP!$P512="TN"),TONGHOP!$Z512&lt;&gt;""),TONGHOP!$Z512,"")</f>
        <v>27</v>
      </c>
      <c r="D512" s="139" t="str">
        <f>IF(AND(TONGHOP!$O512="KTHP",TONGHOP!$P512="VĐ"),TONGHOP!$X512,"")</f>
        <v/>
      </c>
      <c r="E512" s="138" t="str">
        <f>IF(AND(TONGHOP!$O512="KTHP",TONGHOP!$P512="VĐ"),TONGHOP!$Y512,"")</f>
        <v/>
      </c>
      <c r="F512" s="138" t="str">
        <f>IF(AND(TONGHOP!$O512="KTHP",TONGHOP!$P512="VĐ"),TONGHOP!$Z512,"")</f>
        <v/>
      </c>
      <c r="G512" s="139" t="str">
        <f>IF(AND(TONGHOP!$O512="KTHP",TONGHOP!$P512="TL"),TONGHOP!$X512,"")</f>
        <v/>
      </c>
      <c r="H512" s="138" t="str">
        <f>IF(AND(TONGHOP!$O512="KTHP",TONGHOP!$P512="TL"),TONGHOP!$Y512,"")</f>
        <v/>
      </c>
      <c r="I512" s="138" t="str">
        <f>IF(AND(TONGHOP!$O512="KTHP",TONGHOP!$P512="TL"),TONGHOP!$Z512,"")</f>
        <v/>
      </c>
      <c r="J512" s="139" t="str">
        <f>IF(AND(TONGHOP!$O512="KTHP",TONGHOP!$P512="TH"),TONGHOP!$X512,"")</f>
        <v/>
      </c>
      <c r="K512" s="138" t="str">
        <f>IF(AND(TONGHOP!$O512="KTHP",TONGHOP!$P512="TH"),TONGHOP!$Y512,"")</f>
        <v/>
      </c>
      <c r="L512" s="138" t="str">
        <f>IF(AND(TONGHOP!$O512="KTHP",TONGHOP!$P512="TH"),TONGHOP!$Z512,"")</f>
        <v/>
      </c>
      <c r="M512" s="139" t="str">
        <f>IF(AND(TONGHOP!$O512="ThiTN",OR(TONGHOP!$P512="LT",TONGHOP!$P512="TN"),TONGHOP!$X512&lt;&gt;""),TONGHOP!$X512,"")</f>
        <v/>
      </c>
      <c r="N512" s="139" t="str">
        <f>IF(AND(TONGHOP!$O512="ThiTN",OR(TONGHOP!$P512="LT",TONGHOP!$P512="TN"),TONGHOP!$Y512&lt;&gt;""),TONGHOP!$Y512,"")</f>
        <v/>
      </c>
      <c r="O512" s="139" t="str">
        <f>IF(AND(TONGHOP!$O512="ThiTN",OR(TONGHOP!$P512="LT",TONGHOP!$P512="TN"),TONGHOP!$Z512&lt;&gt;""),TONGHOP!$Z512,"")</f>
        <v/>
      </c>
      <c r="P512" s="139" t="str">
        <f>IF(AND(TONGHOP!$O512="ThiTN",TONGHOP!$P512="VĐ",TONGHOP!$X512&lt;&gt;""),TONGHOP!$X512,"")</f>
        <v/>
      </c>
      <c r="Q512" s="139" t="str">
        <f>IF(AND(TONGHOP!$O512="ThiTN",TONGHOP!$P512="VĐ",TONGHOP!$Y512&lt;&gt;""),TONGHOP!$Y512,"")</f>
        <v/>
      </c>
      <c r="R512" s="139" t="str">
        <f>IF(AND(TONGHOP!$O512="ThiTN",TONGHOP!$P512="VĐ",TONGHOP!$Z512&lt;&gt;""),TONGHOP!$Z512,"")</f>
        <v/>
      </c>
      <c r="S512" s="137" t="str">
        <f>IF(AND(TONGHOP!$O512="ThiTN",TONGHOP!$P512="TH",TONGHOP!$X512&lt;&gt;""),TONGHOP!$X512,"")</f>
        <v/>
      </c>
      <c r="T512" s="137" t="str">
        <f>IF(AND(TONGHOP!$O512="ThiTN",TONGHOP!$P512="TH",TONGHOP!$Y512&lt;&gt;""),TONGHOP!$Y512,"")</f>
        <v/>
      </c>
      <c r="U512" s="137" t="str">
        <f>IF(AND(TONGHOP!$O512="ThiTN",TONGHOP!$P512="TH",TONGHOP!$Z512&lt;&gt;""),TONGHOP!$Z512,"")</f>
        <v/>
      </c>
    </row>
    <row r="513" spans="1:21">
      <c r="A513" s="139" t="str">
        <f>IF(AND(TONGHOP!$O513="KTHP",OR(TONGHOP!$P513="LT",TONGHOP!$P513="TN"),TONGHOP!$X513&lt;&gt;""),TONGHOP!$X513,"")</f>
        <v>Kiều Trung Tín</v>
      </c>
      <c r="B513" s="139" t="str">
        <f>IF(AND(TONGHOP!$O513="KTHP",OR(TONGHOP!$P513="LT",TONGHOP!$P513="TN"),TONGHOP!$Y513&lt;&gt;""),TONGHOP!$Y513,"")</f>
        <v>Nguyễn Hữu Mạnh</v>
      </c>
      <c r="C513" s="139">
        <f>IF(AND(TONGHOP!$O513="KTHP",OR(TONGHOP!$P513="LT",TONGHOP!$P513="TN"),TONGHOP!$Z513&lt;&gt;""),TONGHOP!$Z513,"")</f>
        <v>21</v>
      </c>
      <c r="D513" s="139" t="str">
        <f>IF(AND(TONGHOP!$O513="KTHP",TONGHOP!$P513="VĐ"),TONGHOP!$X513,"")</f>
        <v/>
      </c>
      <c r="E513" s="138" t="str">
        <f>IF(AND(TONGHOP!$O513="KTHP",TONGHOP!$P513="VĐ"),TONGHOP!$Y513,"")</f>
        <v/>
      </c>
      <c r="F513" s="138" t="str">
        <f>IF(AND(TONGHOP!$O513="KTHP",TONGHOP!$P513="VĐ"),TONGHOP!$Z513,"")</f>
        <v/>
      </c>
      <c r="G513" s="139" t="str">
        <f>IF(AND(TONGHOP!$O513="KTHP",TONGHOP!$P513="TL"),TONGHOP!$X513,"")</f>
        <v/>
      </c>
      <c r="H513" s="138" t="str">
        <f>IF(AND(TONGHOP!$O513="KTHP",TONGHOP!$P513="TL"),TONGHOP!$Y513,"")</f>
        <v/>
      </c>
      <c r="I513" s="138" t="str">
        <f>IF(AND(TONGHOP!$O513="KTHP",TONGHOP!$P513="TL"),TONGHOP!$Z513,"")</f>
        <v/>
      </c>
      <c r="J513" s="139" t="str">
        <f>IF(AND(TONGHOP!$O513="KTHP",TONGHOP!$P513="TH"),TONGHOP!$X513,"")</f>
        <v/>
      </c>
      <c r="K513" s="138" t="str">
        <f>IF(AND(TONGHOP!$O513="KTHP",TONGHOP!$P513="TH"),TONGHOP!$Y513,"")</f>
        <v/>
      </c>
      <c r="L513" s="138" t="str">
        <f>IF(AND(TONGHOP!$O513="KTHP",TONGHOP!$P513="TH"),TONGHOP!$Z513,"")</f>
        <v/>
      </c>
      <c r="M513" s="139" t="str">
        <f>IF(AND(TONGHOP!$O513="ThiTN",OR(TONGHOP!$P513="LT",TONGHOP!$P513="TN"),TONGHOP!$X513&lt;&gt;""),TONGHOP!$X513,"")</f>
        <v/>
      </c>
      <c r="N513" s="139" t="str">
        <f>IF(AND(TONGHOP!$O513="ThiTN",OR(TONGHOP!$P513="LT",TONGHOP!$P513="TN"),TONGHOP!$Y513&lt;&gt;""),TONGHOP!$Y513,"")</f>
        <v/>
      </c>
      <c r="O513" s="139" t="str">
        <f>IF(AND(TONGHOP!$O513="ThiTN",OR(TONGHOP!$P513="LT",TONGHOP!$P513="TN"),TONGHOP!$Z513&lt;&gt;""),TONGHOP!$Z513,"")</f>
        <v/>
      </c>
      <c r="P513" s="139" t="str">
        <f>IF(AND(TONGHOP!$O513="ThiTN",TONGHOP!$P513="VĐ",TONGHOP!$X513&lt;&gt;""),TONGHOP!$X513,"")</f>
        <v/>
      </c>
      <c r="Q513" s="139" t="str">
        <f>IF(AND(TONGHOP!$O513="ThiTN",TONGHOP!$P513="VĐ",TONGHOP!$Y513&lt;&gt;""),TONGHOP!$Y513,"")</f>
        <v/>
      </c>
      <c r="R513" s="139" t="str">
        <f>IF(AND(TONGHOP!$O513="ThiTN",TONGHOP!$P513="VĐ",TONGHOP!$Z513&lt;&gt;""),TONGHOP!$Z513,"")</f>
        <v/>
      </c>
      <c r="S513" s="137" t="str">
        <f>IF(AND(TONGHOP!$O513="ThiTN",TONGHOP!$P513="TH",TONGHOP!$X513&lt;&gt;""),TONGHOP!$X513,"")</f>
        <v/>
      </c>
      <c r="T513" s="137" t="str">
        <f>IF(AND(TONGHOP!$O513="ThiTN",TONGHOP!$P513="TH",TONGHOP!$Y513&lt;&gt;""),TONGHOP!$Y513,"")</f>
        <v/>
      </c>
      <c r="U513" s="137" t="str">
        <f>IF(AND(TONGHOP!$O513="ThiTN",TONGHOP!$P513="TH",TONGHOP!$Z513&lt;&gt;""),TONGHOP!$Z513,"")</f>
        <v/>
      </c>
    </row>
    <row r="514" spans="1:21">
      <c r="A514" s="139" t="str">
        <f>IF(AND(TONGHOP!$O514="KTHP",OR(TONGHOP!$P514="LT",TONGHOP!$P514="TN"),TONGHOP!$X514&lt;&gt;""),TONGHOP!$X514,"")</f>
        <v>Nguyễn Khoa</v>
      </c>
      <c r="B514" s="139" t="str">
        <f>IF(AND(TONGHOP!$O514="KTHP",OR(TONGHOP!$P514="LT",TONGHOP!$P514="TN"),TONGHOP!$Y514&lt;&gt;""),TONGHOP!$Y514,"")</f>
        <v>Nguyễn Thị Thủy</v>
      </c>
      <c r="C514" s="139">
        <f>IF(AND(TONGHOP!$O514="KTHP",OR(TONGHOP!$P514="LT",TONGHOP!$P514="TN"),TONGHOP!$Z514&lt;&gt;""),TONGHOP!$Z514,"")</f>
        <v>26</v>
      </c>
      <c r="D514" s="139" t="str">
        <f>IF(AND(TONGHOP!$O514="KTHP",TONGHOP!$P514="VĐ"),TONGHOP!$X514,"")</f>
        <v/>
      </c>
      <c r="E514" s="138" t="str">
        <f>IF(AND(TONGHOP!$O514="KTHP",TONGHOP!$P514="VĐ"),TONGHOP!$Y514,"")</f>
        <v/>
      </c>
      <c r="F514" s="138" t="str">
        <f>IF(AND(TONGHOP!$O514="KTHP",TONGHOP!$P514="VĐ"),TONGHOP!$Z514,"")</f>
        <v/>
      </c>
      <c r="G514" s="139" t="str">
        <f>IF(AND(TONGHOP!$O514="KTHP",TONGHOP!$P514="TL"),TONGHOP!$X514,"")</f>
        <v/>
      </c>
      <c r="H514" s="138" t="str">
        <f>IF(AND(TONGHOP!$O514="KTHP",TONGHOP!$P514="TL"),TONGHOP!$Y514,"")</f>
        <v/>
      </c>
      <c r="I514" s="138" t="str">
        <f>IF(AND(TONGHOP!$O514="KTHP",TONGHOP!$P514="TL"),TONGHOP!$Z514,"")</f>
        <v/>
      </c>
      <c r="J514" s="139" t="str">
        <f>IF(AND(TONGHOP!$O514="KTHP",TONGHOP!$P514="TH"),TONGHOP!$X514,"")</f>
        <v/>
      </c>
      <c r="K514" s="138" t="str">
        <f>IF(AND(TONGHOP!$O514="KTHP",TONGHOP!$P514="TH"),TONGHOP!$Y514,"")</f>
        <v/>
      </c>
      <c r="L514" s="138" t="str">
        <f>IF(AND(TONGHOP!$O514="KTHP",TONGHOP!$P514="TH"),TONGHOP!$Z514,"")</f>
        <v/>
      </c>
      <c r="M514" s="139" t="str">
        <f>IF(AND(TONGHOP!$O514="ThiTN",OR(TONGHOP!$P514="LT",TONGHOP!$P514="TN"),TONGHOP!$X514&lt;&gt;""),TONGHOP!$X514,"")</f>
        <v/>
      </c>
      <c r="N514" s="139" t="str">
        <f>IF(AND(TONGHOP!$O514="ThiTN",OR(TONGHOP!$P514="LT",TONGHOP!$P514="TN"),TONGHOP!$Y514&lt;&gt;""),TONGHOP!$Y514,"")</f>
        <v/>
      </c>
      <c r="O514" s="139" t="str">
        <f>IF(AND(TONGHOP!$O514="ThiTN",OR(TONGHOP!$P514="LT",TONGHOP!$P514="TN"),TONGHOP!$Z514&lt;&gt;""),TONGHOP!$Z514,"")</f>
        <v/>
      </c>
      <c r="P514" s="139" t="str">
        <f>IF(AND(TONGHOP!$O514="ThiTN",TONGHOP!$P514="VĐ",TONGHOP!$X514&lt;&gt;""),TONGHOP!$X514,"")</f>
        <v/>
      </c>
      <c r="Q514" s="139" t="str">
        <f>IF(AND(TONGHOP!$O514="ThiTN",TONGHOP!$P514="VĐ",TONGHOP!$Y514&lt;&gt;""),TONGHOP!$Y514,"")</f>
        <v/>
      </c>
      <c r="R514" s="139" t="str">
        <f>IF(AND(TONGHOP!$O514="ThiTN",TONGHOP!$P514="VĐ",TONGHOP!$Z514&lt;&gt;""),TONGHOP!$Z514,"")</f>
        <v/>
      </c>
      <c r="S514" s="137" t="str">
        <f>IF(AND(TONGHOP!$O514="ThiTN",TONGHOP!$P514="TH",TONGHOP!$X514&lt;&gt;""),TONGHOP!$X514,"")</f>
        <v/>
      </c>
      <c r="T514" s="137" t="str">
        <f>IF(AND(TONGHOP!$O514="ThiTN",TONGHOP!$P514="TH",TONGHOP!$Y514&lt;&gt;""),TONGHOP!$Y514,"")</f>
        <v/>
      </c>
      <c r="U514" s="137" t="str">
        <f>IF(AND(TONGHOP!$O514="ThiTN",TONGHOP!$P514="TH",TONGHOP!$Z514&lt;&gt;""),TONGHOP!$Z514,"")</f>
        <v/>
      </c>
    </row>
    <row r="515" spans="1:21">
      <c r="A515" s="139" t="str">
        <f>IF(AND(TONGHOP!$O515="KTHP",OR(TONGHOP!$P515="LT",TONGHOP!$P515="TN"),TONGHOP!$X515&lt;&gt;""),TONGHOP!$X515,"")</f>
        <v/>
      </c>
      <c r="B515" s="139" t="str">
        <f>IF(AND(TONGHOP!$O515="KTHP",OR(TONGHOP!$P515="LT",TONGHOP!$P515="TN"),TONGHOP!$Y515&lt;&gt;""),TONGHOP!$Y515,"")</f>
        <v/>
      </c>
      <c r="C515" s="139" t="str">
        <f>IF(AND(TONGHOP!$O515="KTHP",OR(TONGHOP!$P515="LT",TONGHOP!$P515="TN"),TONGHOP!$Z515&lt;&gt;""),TONGHOP!$Z515,"")</f>
        <v/>
      </c>
      <c r="D515" s="139" t="str">
        <f>IF(AND(TONGHOP!$O515="KTHP",TONGHOP!$P515="VĐ"),TONGHOP!$X515,"")</f>
        <v/>
      </c>
      <c r="E515" s="138" t="str">
        <f>IF(AND(TONGHOP!$O515="KTHP",TONGHOP!$P515="VĐ"),TONGHOP!$Y515,"")</f>
        <v/>
      </c>
      <c r="F515" s="138" t="str">
        <f>IF(AND(TONGHOP!$O515="KTHP",TONGHOP!$P515="VĐ"),TONGHOP!$Z515,"")</f>
        <v/>
      </c>
      <c r="G515" s="139" t="str">
        <f>IF(AND(TONGHOP!$O515="KTHP",TONGHOP!$P515="TL"),TONGHOP!$X515,"")</f>
        <v/>
      </c>
      <c r="H515" s="138" t="str">
        <f>IF(AND(TONGHOP!$O515="KTHP",TONGHOP!$P515="TL"),TONGHOP!$Y515,"")</f>
        <v/>
      </c>
      <c r="I515" s="138" t="str">
        <f>IF(AND(TONGHOP!$O515="KTHP",TONGHOP!$P515="TL"),TONGHOP!$Z515,"")</f>
        <v/>
      </c>
      <c r="J515" s="139" t="str">
        <f>IF(AND(TONGHOP!$O515="KTHP",TONGHOP!$P515="TH"),TONGHOP!$X515,"")</f>
        <v/>
      </c>
      <c r="K515" s="138" t="str">
        <f>IF(AND(TONGHOP!$O515="KTHP",TONGHOP!$P515="TH"),TONGHOP!$Y515,"")</f>
        <v/>
      </c>
      <c r="L515" s="138" t="str">
        <f>IF(AND(TONGHOP!$O515="KTHP",TONGHOP!$P515="TH"),TONGHOP!$Z515,"")</f>
        <v/>
      </c>
      <c r="M515" s="139" t="str">
        <f>IF(AND(TONGHOP!$O515="ThiTN",OR(TONGHOP!$P515="LT",TONGHOP!$P515="TN"),TONGHOP!$X515&lt;&gt;""),TONGHOP!$X515,"")</f>
        <v/>
      </c>
      <c r="N515" s="139" t="str">
        <f>IF(AND(TONGHOP!$O515="ThiTN",OR(TONGHOP!$P515="LT",TONGHOP!$P515="TN"),TONGHOP!$Y515&lt;&gt;""),TONGHOP!$Y515,"")</f>
        <v/>
      </c>
      <c r="O515" s="139" t="str">
        <f>IF(AND(TONGHOP!$O515="ThiTN",OR(TONGHOP!$P515="LT",TONGHOP!$P515="TN"),TONGHOP!$Z515&lt;&gt;""),TONGHOP!$Z515,"")</f>
        <v/>
      </c>
      <c r="P515" s="139" t="str">
        <f>IF(AND(TONGHOP!$O515="ThiTN",TONGHOP!$P515="VĐ",TONGHOP!$X515&lt;&gt;""),TONGHOP!$X515,"")</f>
        <v/>
      </c>
      <c r="Q515" s="139" t="str">
        <f>IF(AND(TONGHOP!$O515="ThiTN",TONGHOP!$P515="VĐ",TONGHOP!$Y515&lt;&gt;""),TONGHOP!$Y515,"")</f>
        <v/>
      </c>
      <c r="R515" s="139" t="str">
        <f>IF(AND(TONGHOP!$O515="ThiTN",TONGHOP!$P515="VĐ",TONGHOP!$Z515&lt;&gt;""),TONGHOP!$Z515,"")</f>
        <v/>
      </c>
      <c r="S515" s="137" t="str">
        <f>IF(AND(TONGHOP!$O515="ThiTN",TONGHOP!$P515="TH",TONGHOP!$X515&lt;&gt;""),TONGHOP!$X515,"")</f>
        <v/>
      </c>
      <c r="T515" s="137" t="str">
        <f>IF(AND(TONGHOP!$O515="ThiTN",TONGHOP!$P515="TH",TONGHOP!$Y515&lt;&gt;""),TONGHOP!$Y515,"")</f>
        <v/>
      </c>
      <c r="U515" s="137" t="str">
        <f>IF(AND(TONGHOP!$O515="ThiTN",TONGHOP!$P515="TH",TONGHOP!$Z515&lt;&gt;""),TONGHOP!$Z515,"")</f>
        <v/>
      </c>
    </row>
    <row r="516" spans="1:21">
      <c r="A516" s="139" t="str">
        <f>IF(AND(TONGHOP!$O516="KTHP",OR(TONGHOP!$P516="LT",TONGHOP!$P516="TN"),TONGHOP!$X516&lt;&gt;""),TONGHOP!$X516,"")</f>
        <v/>
      </c>
      <c r="B516" s="139" t="str">
        <f>IF(AND(TONGHOP!$O516="KTHP",OR(TONGHOP!$P516="LT",TONGHOP!$P516="TN"),TONGHOP!$Y516&lt;&gt;""),TONGHOP!$Y516,"")</f>
        <v/>
      </c>
      <c r="C516" s="139" t="str">
        <f>IF(AND(TONGHOP!$O516="KTHP",OR(TONGHOP!$P516="LT",TONGHOP!$P516="TN"),TONGHOP!$Z516&lt;&gt;""),TONGHOP!$Z516,"")</f>
        <v/>
      </c>
      <c r="D516" s="139" t="str">
        <f>IF(AND(TONGHOP!$O516="KTHP",TONGHOP!$P516="VĐ"),TONGHOP!$X516,"")</f>
        <v/>
      </c>
      <c r="E516" s="138" t="str">
        <f>IF(AND(TONGHOP!$O516="KTHP",TONGHOP!$P516="VĐ"),TONGHOP!$Y516,"")</f>
        <v/>
      </c>
      <c r="F516" s="138" t="str">
        <f>IF(AND(TONGHOP!$O516="KTHP",TONGHOP!$P516="VĐ"),TONGHOP!$Z516,"")</f>
        <v/>
      </c>
      <c r="G516" s="139" t="str">
        <f>IF(AND(TONGHOP!$O516="KTHP",TONGHOP!$P516="TL"),TONGHOP!$X516,"")</f>
        <v/>
      </c>
      <c r="H516" s="138" t="str">
        <f>IF(AND(TONGHOP!$O516="KTHP",TONGHOP!$P516="TL"),TONGHOP!$Y516,"")</f>
        <v/>
      </c>
      <c r="I516" s="138" t="str">
        <f>IF(AND(TONGHOP!$O516="KTHP",TONGHOP!$P516="TL"),TONGHOP!$Z516,"")</f>
        <v/>
      </c>
      <c r="J516" s="139" t="str">
        <f>IF(AND(TONGHOP!$O516="KTHP",TONGHOP!$P516="TH"),TONGHOP!$X516,"")</f>
        <v/>
      </c>
      <c r="K516" s="138" t="str">
        <f>IF(AND(TONGHOP!$O516="KTHP",TONGHOP!$P516="TH"),TONGHOP!$Y516,"")</f>
        <v/>
      </c>
      <c r="L516" s="138" t="str">
        <f>IF(AND(TONGHOP!$O516="KTHP",TONGHOP!$P516="TH"),TONGHOP!$Z516,"")</f>
        <v/>
      </c>
      <c r="M516" s="139" t="str">
        <f>IF(AND(TONGHOP!$O516="ThiTN",OR(TONGHOP!$P516="LT",TONGHOP!$P516="TN"),TONGHOP!$X516&lt;&gt;""),TONGHOP!$X516,"")</f>
        <v/>
      </c>
      <c r="N516" s="139" t="str">
        <f>IF(AND(TONGHOP!$O516="ThiTN",OR(TONGHOP!$P516="LT",TONGHOP!$P516="TN"),TONGHOP!$Y516&lt;&gt;""),TONGHOP!$Y516,"")</f>
        <v/>
      </c>
      <c r="O516" s="139" t="str">
        <f>IF(AND(TONGHOP!$O516="ThiTN",OR(TONGHOP!$P516="LT",TONGHOP!$P516="TN"),TONGHOP!$Z516&lt;&gt;""),TONGHOP!$Z516,"")</f>
        <v/>
      </c>
      <c r="P516" s="139" t="str">
        <f>IF(AND(TONGHOP!$O516="ThiTN",TONGHOP!$P516="VĐ",TONGHOP!$X516&lt;&gt;""),TONGHOP!$X516,"")</f>
        <v/>
      </c>
      <c r="Q516" s="139" t="str">
        <f>IF(AND(TONGHOP!$O516="ThiTN",TONGHOP!$P516="VĐ",TONGHOP!$Y516&lt;&gt;""),TONGHOP!$Y516,"")</f>
        <v/>
      </c>
      <c r="R516" s="139" t="str">
        <f>IF(AND(TONGHOP!$O516="ThiTN",TONGHOP!$P516="VĐ",TONGHOP!$Z516&lt;&gt;""),TONGHOP!$Z516,"")</f>
        <v/>
      </c>
      <c r="S516" s="137" t="str">
        <f>IF(AND(TONGHOP!$O516="ThiTN",TONGHOP!$P516="TH",TONGHOP!$X516&lt;&gt;""),TONGHOP!$X516,"")</f>
        <v/>
      </c>
      <c r="T516" s="137" t="str">
        <f>IF(AND(TONGHOP!$O516="ThiTN",TONGHOP!$P516="TH",TONGHOP!$Y516&lt;&gt;""),TONGHOP!$Y516,"")</f>
        <v/>
      </c>
      <c r="U516" s="137" t="str">
        <f>IF(AND(TONGHOP!$O516="ThiTN",TONGHOP!$P516="TH",TONGHOP!$Z516&lt;&gt;""),TONGHOP!$Z516,"")</f>
        <v/>
      </c>
    </row>
    <row r="517" spans="1:21">
      <c r="A517" s="139" t="str">
        <f>IF(AND(TONGHOP!$O517="KTHP",OR(TONGHOP!$P517="LT",TONGHOP!$P517="TN"),TONGHOP!$X517&lt;&gt;""),TONGHOP!$X517,"")</f>
        <v/>
      </c>
      <c r="B517" s="139" t="str">
        <f>IF(AND(TONGHOP!$O517="KTHP",OR(TONGHOP!$P517="LT",TONGHOP!$P517="TN"),TONGHOP!$Y517&lt;&gt;""),TONGHOP!$Y517,"")</f>
        <v/>
      </c>
      <c r="C517" s="139" t="str">
        <f>IF(AND(TONGHOP!$O517="KTHP",OR(TONGHOP!$P517="LT",TONGHOP!$P517="TN"),TONGHOP!$Z517&lt;&gt;""),TONGHOP!$Z517,"")</f>
        <v/>
      </c>
      <c r="D517" s="139" t="str">
        <f>IF(AND(TONGHOP!$O517="KTHP",TONGHOP!$P517="VĐ"),TONGHOP!$X517,"")</f>
        <v/>
      </c>
      <c r="E517" s="138" t="str">
        <f>IF(AND(TONGHOP!$O517="KTHP",TONGHOP!$P517="VĐ"),TONGHOP!$Y517,"")</f>
        <v/>
      </c>
      <c r="F517" s="138" t="str">
        <f>IF(AND(TONGHOP!$O517="KTHP",TONGHOP!$P517="VĐ"),TONGHOP!$Z517,"")</f>
        <v/>
      </c>
      <c r="G517" s="139" t="str">
        <f>IF(AND(TONGHOP!$O517="KTHP",TONGHOP!$P517="TL"),TONGHOP!$X517,"")</f>
        <v/>
      </c>
      <c r="H517" s="138" t="str">
        <f>IF(AND(TONGHOP!$O517="KTHP",TONGHOP!$P517="TL"),TONGHOP!$Y517,"")</f>
        <v/>
      </c>
      <c r="I517" s="138" t="str">
        <f>IF(AND(TONGHOP!$O517="KTHP",TONGHOP!$P517="TL"),TONGHOP!$Z517,"")</f>
        <v/>
      </c>
      <c r="J517" s="139" t="str">
        <f>IF(AND(TONGHOP!$O517="KTHP",TONGHOP!$P517="TH"),TONGHOP!$X517,"")</f>
        <v/>
      </c>
      <c r="K517" s="138" t="str">
        <f>IF(AND(TONGHOP!$O517="KTHP",TONGHOP!$P517="TH"),TONGHOP!$Y517,"")</f>
        <v/>
      </c>
      <c r="L517" s="138" t="str">
        <f>IF(AND(TONGHOP!$O517="KTHP",TONGHOP!$P517="TH"),TONGHOP!$Z517,"")</f>
        <v/>
      </c>
      <c r="M517" s="139" t="str">
        <f>IF(AND(TONGHOP!$O517="ThiTN",OR(TONGHOP!$P517="LT",TONGHOP!$P517="TN"),TONGHOP!$X517&lt;&gt;""),TONGHOP!$X517,"")</f>
        <v/>
      </c>
      <c r="N517" s="139" t="str">
        <f>IF(AND(TONGHOP!$O517="ThiTN",OR(TONGHOP!$P517="LT",TONGHOP!$P517="TN"),TONGHOP!$Y517&lt;&gt;""),TONGHOP!$Y517,"")</f>
        <v/>
      </c>
      <c r="O517" s="139" t="str">
        <f>IF(AND(TONGHOP!$O517="ThiTN",OR(TONGHOP!$P517="LT",TONGHOP!$P517="TN"),TONGHOP!$Z517&lt;&gt;""),TONGHOP!$Z517,"")</f>
        <v/>
      </c>
      <c r="P517" s="139" t="str">
        <f>IF(AND(TONGHOP!$O517="ThiTN",TONGHOP!$P517="VĐ",TONGHOP!$X517&lt;&gt;""),TONGHOP!$X517,"")</f>
        <v/>
      </c>
      <c r="Q517" s="139" t="str">
        <f>IF(AND(TONGHOP!$O517="ThiTN",TONGHOP!$P517="VĐ",TONGHOP!$Y517&lt;&gt;""),TONGHOP!$Y517,"")</f>
        <v/>
      </c>
      <c r="R517" s="139" t="str">
        <f>IF(AND(TONGHOP!$O517="ThiTN",TONGHOP!$P517="VĐ",TONGHOP!$Z517&lt;&gt;""),TONGHOP!$Z517,"")</f>
        <v/>
      </c>
      <c r="S517" s="137" t="str">
        <f>IF(AND(TONGHOP!$O517="ThiTN",TONGHOP!$P517="TH",TONGHOP!$X517&lt;&gt;""),TONGHOP!$X517,"")</f>
        <v/>
      </c>
      <c r="T517" s="137" t="str">
        <f>IF(AND(TONGHOP!$O517="ThiTN",TONGHOP!$P517="TH",TONGHOP!$Y517&lt;&gt;""),TONGHOP!$Y517,"")</f>
        <v/>
      </c>
      <c r="U517" s="137" t="str">
        <f>IF(AND(TONGHOP!$O517="ThiTN",TONGHOP!$P517="TH",TONGHOP!$Z517&lt;&gt;""),TONGHOP!$Z517,"")</f>
        <v/>
      </c>
    </row>
    <row r="518" spans="1:21">
      <c r="A518" s="139" t="str">
        <f>IF(AND(TONGHOP!$O518="KTHP",OR(TONGHOP!$P518="LT",TONGHOP!$P518="TN"),TONGHOP!$X518&lt;&gt;""),TONGHOP!$X518,"")</f>
        <v>Đinh Thị Thắng (TG)</v>
      </c>
      <c r="B518" s="139" t="str">
        <f>IF(AND(TONGHOP!$O518="KTHP",OR(TONGHOP!$P518="LT",TONGHOP!$P518="TN"),TONGHOP!$Y518&lt;&gt;""),TONGHOP!$Y518,"")</f>
        <v>Nguyễn Thanh Tú</v>
      </c>
      <c r="C518" s="139">
        <f>IF(AND(TONGHOP!$O518="KTHP",OR(TONGHOP!$P518="LT",TONGHOP!$P518="TN"),TONGHOP!$Z518&lt;&gt;""),TONGHOP!$Z518,"")</f>
        <v>35</v>
      </c>
      <c r="D518" s="139" t="str">
        <f>IF(AND(TONGHOP!$O518="KTHP",TONGHOP!$P518="VĐ"),TONGHOP!$X518,"")</f>
        <v/>
      </c>
      <c r="E518" s="138" t="str">
        <f>IF(AND(TONGHOP!$O518="KTHP",TONGHOP!$P518="VĐ"),TONGHOP!$Y518,"")</f>
        <v/>
      </c>
      <c r="F518" s="138" t="str">
        <f>IF(AND(TONGHOP!$O518="KTHP",TONGHOP!$P518="VĐ"),TONGHOP!$Z518,"")</f>
        <v/>
      </c>
      <c r="G518" s="139" t="str">
        <f>IF(AND(TONGHOP!$O518="KTHP",TONGHOP!$P518="TL"),TONGHOP!$X518,"")</f>
        <v/>
      </c>
      <c r="H518" s="138" t="str">
        <f>IF(AND(TONGHOP!$O518="KTHP",TONGHOP!$P518="TL"),TONGHOP!$Y518,"")</f>
        <v/>
      </c>
      <c r="I518" s="138" t="str">
        <f>IF(AND(TONGHOP!$O518="KTHP",TONGHOP!$P518="TL"),TONGHOP!$Z518,"")</f>
        <v/>
      </c>
      <c r="J518" s="139" t="str">
        <f>IF(AND(TONGHOP!$O518="KTHP",TONGHOP!$P518="TH"),TONGHOP!$X518,"")</f>
        <v/>
      </c>
      <c r="K518" s="138" t="str">
        <f>IF(AND(TONGHOP!$O518="KTHP",TONGHOP!$P518="TH"),TONGHOP!$Y518,"")</f>
        <v/>
      </c>
      <c r="L518" s="138" t="str">
        <f>IF(AND(TONGHOP!$O518="KTHP",TONGHOP!$P518="TH"),TONGHOP!$Z518,"")</f>
        <v/>
      </c>
      <c r="M518" s="139" t="str">
        <f>IF(AND(TONGHOP!$O518="ThiTN",OR(TONGHOP!$P518="LT",TONGHOP!$P518="TN"),TONGHOP!$X518&lt;&gt;""),TONGHOP!$X518,"")</f>
        <v/>
      </c>
      <c r="N518" s="139" t="str">
        <f>IF(AND(TONGHOP!$O518="ThiTN",OR(TONGHOP!$P518="LT",TONGHOP!$P518="TN"),TONGHOP!$Y518&lt;&gt;""),TONGHOP!$Y518,"")</f>
        <v/>
      </c>
      <c r="O518" s="139" t="str">
        <f>IF(AND(TONGHOP!$O518="ThiTN",OR(TONGHOP!$P518="LT",TONGHOP!$P518="TN"),TONGHOP!$Z518&lt;&gt;""),TONGHOP!$Z518,"")</f>
        <v/>
      </c>
      <c r="P518" s="139" t="str">
        <f>IF(AND(TONGHOP!$O518="ThiTN",TONGHOP!$P518="VĐ",TONGHOP!$X518&lt;&gt;""),TONGHOP!$X518,"")</f>
        <v/>
      </c>
      <c r="Q518" s="139" t="str">
        <f>IF(AND(TONGHOP!$O518="ThiTN",TONGHOP!$P518="VĐ",TONGHOP!$Y518&lt;&gt;""),TONGHOP!$Y518,"")</f>
        <v/>
      </c>
      <c r="R518" s="139" t="str">
        <f>IF(AND(TONGHOP!$O518="ThiTN",TONGHOP!$P518="VĐ",TONGHOP!$Z518&lt;&gt;""),TONGHOP!$Z518,"")</f>
        <v/>
      </c>
      <c r="S518" s="137" t="str">
        <f>IF(AND(TONGHOP!$O518="ThiTN",TONGHOP!$P518="TH",TONGHOP!$X518&lt;&gt;""),TONGHOP!$X518,"")</f>
        <v/>
      </c>
      <c r="T518" s="137" t="str">
        <f>IF(AND(TONGHOP!$O518="ThiTN",TONGHOP!$P518="TH",TONGHOP!$Y518&lt;&gt;""),TONGHOP!$Y518,"")</f>
        <v/>
      </c>
      <c r="U518" s="137" t="str">
        <f>IF(AND(TONGHOP!$O518="ThiTN",TONGHOP!$P518="TH",TONGHOP!$Z518&lt;&gt;""),TONGHOP!$Z518,"")</f>
        <v/>
      </c>
    </row>
    <row r="519" spans="1:21">
      <c r="A519" s="139" t="str">
        <f>IF(AND(TONGHOP!$O519="KTHP",OR(TONGHOP!$P519="LT",TONGHOP!$P519="TN"),TONGHOP!$X519&lt;&gt;""),TONGHOP!$X519,"")</f>
        <v>Nguyễn Thanh Tú</v>
      </c>
      <c r="B519" s="139" t="str">
        <f>IF(AND(TONGHOP!$O519="KTHP",OR(TONGHOP!$P519="LT",TONGHOP!$P519="TN"),TONGHOP!$Y519&lt;&gt;""),TONGHOP!$Y519,"")</f>
        <v>Nguyễn Quỳnh Giao (TG)</v>
      </c>
      <c r="C519" s="139">
        <f>IF(AND(TONGHOP!$O519="KTHP",OR(TONGHOP!$P519="LT",TONGHOP!$P519="TN"),TONGHOP!$Z519&lt;&gt;""),TONGHOP!$Z519,"")</f>
        <v>34</v>
      </c>
      <c r="D519" s="139" t="str">
        <f>IF(AND(TONGHOP!$O519="KTHP",TONGHOP!$P519="VĐ"),TONGHOP!$X519,"")</f>
        <v/>
      </c>
      <c r="E519" s="138" t="str">
        <f>IF(AND(TONGHOP!$O519="KTHP",TONGHOP!$P519="VĐ"),TONGHOP!$Y519,"")</f>
        <v/>
      </c>
      <c r="F519" s="138" t="str">
        <f>IF(AND(TONGHOP!$O519="KTHP",TONGHOP!$P519="VĐ"),TONGHOP!$Z519,"")</f>
        <v/>
      </c>
      <c r="G519" s="139" t="str">
        <f>IF(AND(TONGHOP!$O519="KTHP",TONGHOP!$P519="TL"),TONGHOP!$X519,"")</f>
        <v/>
      </c>
      <c r="H519" s="138" t="str">
        <f>IF(AND(TONGHOP!$O519="KTHP",TONGHOP!$P519="TL"),TONGHOP!$Y519,"")</f>
        <v/>
      </c>
      <c r="I519" s="138" t="str">
        <f>IF(AND(TONGHOP!$O519="KTHP",TONGHOP!$P519="TL"),TONGHOP!$Z519,"")</f>
        <v/>
      </c>
      <c r="J519" s="139" t="str">
        <f>IF(AND(TONGHOP!$O519="KTHP",TONGHOP!$P519="TH"),TONGHOP!$X519,"")</f>
        <v/>
      </c>
      <c r="K519" s="138" t="str">
        <f>IF(AND(TONGHOP!$O519="KTHP",TONGHOP!$P519="TH"),TONGHOP!$Y519,"")</f>
        <v/>
      </c>
      <c r="L519" s="138" t="str">
        <f>IF(AND(TONGHOP!$O519="KTHP",TONGHOP!$P519="TH"),TONGHOP!$Z519,"")</f>
        <v/>
      </c>
      <c r="M519" s="139" t="str">
        <f>IF(AND(TONGHOP!$O519="ThiTN",OR(TONGHOP!$P519="LT",TONGHOP!$P519="TN"),TONGHOP!$X519&lt;&gt;""),TONGHOP!$X519,"")</f>
        <v/>
      </c>
      <c r="N519" s="139" t="str">
        <f>IF(AND(TONGHOP!$O519="ThiTN",OR(TONGHOP!$P519="LT",TONGHOP!$P519="TN"),TONGHOP!$Y519&lt;&gt;""),TONGHOP!$Y519,"")</f>
        <v/>
      </c>
      <c r="O519" s="139" t="str">
        <f>IF(AND(TONGHOP!$O519="ThiTN",OR(TONGHOP!$P519="LT",TONGHOP!$P519="TN"),TONGHOP!$Z519&lt;&gt;""),TONGHOP!$Z519,"")</f>
        <v/>
      </c>
      <c r="P519" s="139" t="str">
        <f>IF(AND(TONGHOP!$O519="ThiTN",TONGHOP!$P519="VĐ",TONGHOP!$X519&lt;&gt;""),TONGHOP!$X519,"")</f>
        <v/>
      </c>
      <c r="Q519" s="139" t="str">
        <f>IF(AND(TONGHOP!$O519="ThiTN",TONGHOP!$P519="VĐ",TONGHOP!$Y519&lt;&gt;""),TONGHOP!$Y519,"")</f>
        <v/>
      </c>
      <c r="R519" s="139" t="str">
        <f>IF(AND(TONGHOP!$O519="ThiTN",TONGHOP!$P519="VĐ",TONGHOP!$Z519&lt;&gt;""),TONGHOP!$Z519,"")</f>
        <v/>
      </c>
      <c r="S519" s="137" t="str">
        <f>IF(AND(TONGHOP!$O519="ThiTN",TONGHOP!$P519="TH",TONGHOP!$X519&lt;&gt;""),TONGHOP!$X519,"")</f>
        <v/>
      </c>
      <c r="T519" s="137" t="str">
        <f>IF(AND(TONGHOP!$O519="ThiTN",TONGHOP!$P519="TH",TONGHOP!$Y519&lt;&gt;""),TONGHOP!$Y519,"")</f>
        <v/>
      </c>
      <c r="U519" s="137" t="str">
        <f>IF(AND(TONGHOP!$O519="ThiTN",TONGHOP!$P519="TH",TONGHOP!$Z519&lt;&gt;""),TONGHOP!$Z519,"")</f>
        <v/>
      </c>
    </row>
    <row r="520" spans="1:21">
      <c r="A520" s="139" t="str">
        <f>IF(AND(TONGHOP!$O520="KTHP",OR(TONGHOP!$P520="LT",TONGHOP!$P520="TN"),TONGHOP!$X520&lt;&gt;""),TONGHOP!$X520,"")</f>
        <v>Nguyễn Quỳnh Giao (TG)</v>
      </c>
      <c r="B520" s="139" t="str">
        <f>IF(AND(TONGHOP!$O520="KTHP",OR(TONGHOP!$P520="LT",TONGHOP!$P520="TN"),TONGHOP!$Y520&lt;&gt;""),TONGHOP!$Y520,"")</f>
        <v>Nguyễn Văn Đông</v>
      </c>
      <c r="C520" s="139">
        <f>IF(AND(TONGHOP!$O520="KTHP",OR(TONGHOP!$P520="LT",TONGHOP!$P520="TN"),TONGHOP!$Z520&lt;&gt;""),TONGHOP!$Z520,"")</f>
        <v>25</v>
      </c>
      <c r="D520" s="139" t="str">
        <f>IF(AND(TONGHOP!$O520="KTHP",TONGHOP!$P520="VĐ"),TONGHOP!$X520,"")</f>
        <v/>
      </c>
      <c r="E520" s="138" t="str">
        <f>IF(AND(TONGHOP!$O520="KTHP",TONGHOP!$P520="VĐ"),TONGHOP!$Y520,"")</f>
        <v/>
      </c>
      <c r="F520" s="138" t="str">
        <f>IF(AND(TONGHOP!$O520="KTHP",TONGHOP!$P520="VĐ"),TONGHOP!$Z520,"")</f>
        <v/>
      </c>
      <c r="G520" s="139" t="str">
        <f>IF(AND(TONGHOP!$O520="KTHP",TONGHOP!$P520="TL"),TONGHOP!$X520,"")</f>
        <v/>
      </c>
      <c r="H520" s="138" t="str">
        <f>IF(AND(TONGHOP!$O520="KTHP",TONGHOP!$P520="TL"),TONGHOP!$Y520,"")</f>
        <v/>
      </c>
      <c r="I520" s="138" t="str">
        <f>IF(AND(TONGHOP!$O520="KTHP",TONGHOP!$P520="TL"),TONGHOP!$Z520,"")</f>
        <v/>
      </c>
      <c r="J520" s="139" t="str">
        <f>IF(AND(TONGHOP!$O520="KTHP",TONGHOP!$P520="TH"),TONGHOP!$X520,"")</f>
        <v/>
      </c>
      <c r="K520" s="138" t="str">
        <f>IF(AND(TONGHOP!$O520="KTHP",TONGHOP!$P520="TH"),TONGHOP!$Y520,"")</f>
        <v/>
      </c>
      <c r="L520" s="138" t="str">
        <f>IF(AND(TONGHOP!$O520="KTHP",TONGHOP!$P520="TH"),TONGHOP!$Z520,"")</f>
        <v/>
      </c>
      <c r="M520" s="139" t="str">
        <f>IF(AND(TONGHOP!$O520="ThiTN",OR(TONGHOP!$P520="LT",TONGHOP!$P520="TN"),TONGHOP!$X520&lt;&gt;""),TONGHOP!$X520,"")</f>
        <v/>
      </c>
      <c r="N520" s="139" t="str">
        <f>IF(AND(TONGHOP!$O520="ThiTN",OR(TONGHOP!$P520="LT",TONGHOP!$P520="TN"),TONGHOP!$Y520&lt;&gt;""),TONGHOP!$Y520,"")</f>
        <v/>
      </c>
      <c r="O520" s="139" t="str">
        <f>IF(AND(TONGHOP!$O520="ThiTN",OR(TONGHOP!$P520="LT",TONGHOP!$P520="TN"),TONGHOP!$Z520&lt;&gt;""),TONGHOP!$Z520,"")</f>
        <v/>
      </c>
      <c r="P520" s="139" t="str">
        <f>IF(AND(TONGHOP!$O520="ThiTN",TONGHOP!$P520="VĐ",TONGHOP!$X520&lt;&gt;""),TONGHOP!$X520,"")</f>
        <v/>
      </c>
      <c r="Q520" s="139" t="str">
        <f>IF(AND(TONGHOP!$O520="ThiTN",TONGHOP!$P520="VĐ",TONGHOP!$Y520&lt;&gt;""),TONGHOP!$Y520,"")</f>
        <v/>
      </c>
      <c r="R520" s="139" t="str">
        <f>IF(AND(TONGHOP!$O520="ThiTN",TONGHOP!$P520="VĐ",TONGHOP!$Z520&lt;&gt;""),TONGHOP!$Z520,"")</f>
        <v/>
      </c>
      <c r="S520" s="137" t="str">
        <f>IF(AND(TONGHOP!$O520="ThiTN",TONGHOP!$P520="TH",TONGHOP!$X520&lt;&gt;""),TONGHOP!$X520,"")</f>
        <v/>
      </c>
      <c r="T520" s="137" t="str">
        <f>IF(AND(TONGHOP!$O520="ThiTN",TONGHOP!$P520="TH",TONGHOP!$Y520&lt;&gt;""),TONGHOP!$Y520,"")</f>
        <v/>
      </c>
      <c r="U520" s="137" t="str">
        <f>IF(AND(TONGHOP!$O520="ThiTN",TONGHOP!$P520="TH",TONGHOP!$Z520&lt;&gt;""),TONGHOP!$Z520,"")</f>
        <v/>
      </c>
    </row>
    <row r="521" spans="1:21">
      <c r="A521" s="139" t="str">
        <f>IF(AND(TONGHOP!$O521="KTHP",OR(TONGHOP!$P521="LT",TONGHOP!$P521="TN"),TONGHOP!$X521&lt;&gt;""),TONGHOP!$X521,"")</f>
        <v>Hà Phước Tuấn</v>
      </c>
      <c r="B521" s="139" t="str">
        <f>IF(AND(TONGHOP!$O521="KTHP",OR(TONGHOP!$P521="LT",TONGHOP!$P521="TN"),TONGHOP!$Y521&lt;&gt;""),TONGHOP!$Y521,"")</f>
        <v>Nguyễn Hữu Mạnh</v>
      </c>
      <c r="C521" s="139">
        <f>IF(AND(TONGHOP!$O521="KTHP",OR(TONGHOP!$P521="LT",TONGHOP!$P521="TN"),TONGHOP!$Z521&lt;&gt;""),TONGHOP!$Z521,"")</f>
        <v>27</v>
      </c>
      <c r="D521" s="139" t="str">
        <f>IF(AND(TONGHOP!$O521="KTHP",TONGHOP!$P521="VĐ"),TONGHOP!$X521,"")</f>
        <v/>
      </c>
      <c r="E521" s="138" t="str">
        <f>IF(AND(TONGHOP!$O521="KTHP",TONGHOP!$P521="VĐ"),TONGHOP!$Y521,"")</f>
        <v/>
      </c>
      <c r="F521" s="138" t="str">
        <f>IF(AND(TONGHOP!$O521="KTHP",TONGHOP!$P521="VĐ"),TONGHOP!$Z521,"")</f>
        <v/>
      </c>
      <c r="G521" s="139" t="str">
        <f>IF(AND(TONGHOP!$O521="KTHP",TONGHOP!$P521="TL"),TONGHOP!$X521,"")</f>
        <v/>
      </c>
      <c r="H521" s="138" t="str">
        <f>IF(AND(TONGHOP!$O521="KTHP",TONGHOP!$P521="TL"),TONGHOP!$Y521,"")</f>
        <v/>
      </c>
      <c r="I521" s="138" t="str">
        <f>IF(AND(TONGHOP!$O521="KTHP",TONGHOP!$P521="TL"),TONGHOP!$Z521,"")</f>
        <v/>
      </c>
      <c r="J521" s="139" t="str">
        <f>IF(AND(TONGHOP!$O521="KTHP",TONGHOP!$P521="TH"),TONGHOP!$X521,"")</f>
        <v/>
      </c>
      <c r="K521" s="138" t="str">
        <f>IF(AND(TONGHOP!$O521="KTHP",TONGHOP!$P521="TH"),TONGHOP!$Y521,"")</f>
        <v/>
      </c>
      <c r="L521" s="138" t="str">
        <f>IF(AND(TONGHOP!$O521="KTHP",TONGHOP!$P521="TH"),TONGHOP!$Z521,"")</f>
        <v/>
      </c>
      <c r="M521" s="139" t="str">
        <f>IF(AND(TONGHOP!$O521="ThiTN",OR(TONGHOP!$P521="LT",TONGHOP!$P521="TN"),TONGHOP!$X521&lt;&gt;""),TONGHOP!$X521,"")</f>
        <v/>
      </c>
      <c r="N521" s="139" t="str">
        <f>IF(AND(TONGHOP!$O521="ThiTN",OR(TONGHOP!$P521="LT",TONGHOP!$P521="TN"),TONGHOP!$Y521&lt;&gt;""),TONGHOP!$Y521,"")</f>
        <v/>
      </c>
      <c r="O521" s="139" t="str">
        <f>IF(AND(TONGHOP!$O521="ThiTN",OR(TONGHOP!$P521="LT",TONGHOP!$P521="TN"),TONGHOP!$Z521&lt;&gt;""),TONGHOP!$Z521,"")</f>
        <v/>
      </c>
      <c r="P521" s="139" t="str">
        <f>IF(AND(TONGHOP!$O521="ThiTN",TONGHOP!$P521="VĐ",TONGHOP!$X521&lt;&gt;""),TONGHOP!$X521,"")</f>
        <v/>
      </c>
      <c r="Q521" s="139" t="str">
        <f>IF(AND(TONGHOP!$O521="ThiTN",TONGHOP!$P521="VĐ",TONGHOP!$Y521&lt;&gt;""),TONGHOP!$Y521,"")</f>
        <v/>
      </c>
      <c r="R521" s="139" t="str">
        <f>IF(AND(TONGHOP!$O521="ThiTN",TONGHOP!$P521="VĐ",TONGHOP!$Z521&lt;&gt;""),TONGHOP!$Z521,"")</f>
        <v/>
      </c>
      <c r="S521" s="137" t="str">
        <f>IF(AND(TONGHOP!$O521="ThiTN",TONGHOP!$P521="TH",TONGHOP!$X521&lt;&gt;""),TONGHOP!$X521,"")</f>
        <v/>
      </c>
      <c r="T521" s="137" t="str">
        <f>IF(AND(TONGHOP!$O521="ThiTN",TONGHOP!$P521="TH",TONGHOP!$Y521&lt;&gt;""),TONGHOP!$Y521,"")</f>
        <v/>
      </c>
      <c r="U521" s="137" t="str">
        <f>IF(AND(TONGHOP!$O521="ThiTN",TONGHOP!$P521="TH",TONGHOP!$Z521&lt;&gt;""),TONGHOP!$Z521,"")</f>
        <v/>
      </c>
    </row>
    <row r="522" spans="1:21">
      <c r="A522" s="139" t="str">
        <f>IF(AND(TONGHOP!$O522="KTHP",OR(TONGHOP!$P522="LT",TONGHOP!$P522="TN"),TONGHOP!$X522&lt;&gt;""),TONGHOP!$X522,"")</f>
        <v>Nguyễn Quỳnh Giao (TG)</v>
      </c>
      <c r="B522" s="139" t="str">
        <f>IF(AND(TONGHOP!$O522="KTHP",OR(TONGHOP!$P522="LT",TONGHOP!$P522="TN"),TONGHOP!$Y522&lt;&gt;""),TONGHOP!$Y522,"")</f>
        <v>Nguyễn Văn Đông</v>
      </c>
      <c r="C522" s="139">
        <f>IF(AND(TONGHOP!$O522="KTHP",OR(TONGHOP!$P522="LT",TONGHOP!$P522="TN"),TONGHOP!$Z522&lt;&gt;""),TONGHOP!$Z522,"")</f>
        <v>27</v>
      </c>
      <c r="D522" s="139" t="str">
        <f>IF(AND(TONGHOP!$O522="KTHP",TONGHOP!$P522="VĐ"),TONGHOP!$X522,"")</f>
        <v/>
      </c>
      <c r="E522" s="138" t="str">
        <f>IF(AND(TONGHOP!$O522="KTHP",TONGHOP!$P522="VĐ"),TONGHOP!$Y522,"")</f>
        <v/>
      </c>
      <c r="F522" s="138" t="str">
        <f>IF(AND(TONGHOP!$O522="KTHP",TONGHOP!$P522="VĐ"),TONGHOP!$Z522,"")</f>
        <v/>
      </c>
      <c r="G522" s="139" t="str">
        <f>IF(AND(TONGHOP!$O522="KTHP",TONGHOP!$P522="TL"),TONGHOP!$X522,"")</f>
        <v/>
      </c>
      <c r="H522" s="138" t="str">
        <f>IF(AND(TONGHOP!$O522="KTHP",TONGHOP!$P522="TL"),TONGHOP!$Y522,"")</f>
        <v/>
      </c>
      <c r="I522" s="138" t="str">
        <f>IF(AND(TONGHOP!$O522="KTHP",TONGHOP!$P522="TL"),TONGHOP!$Z522,"")</f>
        <v/>
      </c>
      <c r="J522" s="139" t="str">
        <f>IF(AND(TONGHOP!$O522="KTHP",TONGHOP!$P522="TH"),TONGHOP!$X522,"")</f>
        <v/>
      </c>
      <c r="K522" s="138" t="str">
        <f>IF(AND(TONGHOP!$O522="KTHP",TONGHOP!$P522="TH"),TONGHOP!$Y522,"")</f>
        <v/>
      </c>
      <c r="L522" s="138" t="str">
        <f>IF(AND(TONGHOP!$O522="KTHP",TONGHOP!$P522="TH"),TONGHOP!$Z522,"")</f>
        <v/>
      </c>
      <c r="M522" s="139" t="str">
        <f>IF(AND(TONGHOP!$O522="ThiTN",OR(TONGHOP!$P522="LT",TONGHOP!$P522="TN"),TONGHOP!$X522&lt;&gt;""),TONGHOP!$X522,"")</f>
        <v/>
      </c>
      <c r="N522" s="139" t="str">
        <f>IF(AND(TONGHOP!$O522="ThiTN",OR(TONGHOP!$P522="LT",TONGHOP!$P522="TN"),TONGHOP!$Y522&lt;&gt;""),TONGHOP!$Y522,"")</f>
        <v/>
      </c>
      <c r="O522" s="139" t="str">
        <f>IF(AND(TONGHOP!$O522="ThiTN",OR(TONGHOP!$P522="LT",TONGHOP!$P522="TN"),TONGHOP!$Z522&lt;&gt;""),TONGHOP!$Z522,"")</f>
        <v/>
      </c>
      <c r="P522" s="139" t="str">
        <f>IF(AND(TONGHOP!$O522="ThiTN",TONGHOP!$P522="VĐ",TONGHOP!$X522&lt;&gt;""),TONGHOP!$X522,"")</f>
        <v/>
      </c>
      <c r="Q522" s="139" t="str">
        <f>IF(AND(TONGHOP!$O522="ThiTN",TONGHOP!$P522="VĐ",TONGHOP!$Y522&lt;&gt;""),TONGHOP!$Y522,"")</f>
        <v/>
      </c>
      <c r="R522" s="139" t="str">
        <f>IF(AND(TONGHOP!$O522="ThiTN",TONGHOP!$P522="VĐ",TONGHOP!$Z522&lt;&gt;""),TONGHOP!$Z522,"")</f>
        <v/>
      </c>
      <c r="S522" s="137" t="str">
        <f>IF(AND(TONGHOP!$O522="ThiTN",TONGHOP!$P522="TH",TONGHOP!$X522&lt;&gt;""),TONGHOP!$X522,"")</f>
        <v/>
      </c>
      <c r="T522" s="137" t="str">
        <f>IF(AND(TONGHOP!$O522="ThiTN",TONGHOP!$P522="TH",TONGHOP!$Y522&lt;&gt;""),TONGHOP!$Y522,"")</f>
        <v/>
      </c>
      <c r="U522" s="137" t="str">
        <f>IF(AND(TONGHOP!$O522="ThiTN",TONGHOP!$P522="TH",TONGHOP!$Z522&lt;&gt;""),TONGHOP!$Z522,"")</f>
        <v/>
      </c>
    </row>
    <row r="523" spans="1:21">
      <c r="A523" s="139" t="str">
        <f>IF(AND(TONGHOP!$O523="KTHP",OR(TONGHOP!$P523="LT",TONGHOP!$P523="TN"),TONGHOP!$X523&lt;&gt;""),TONGHOP!$X523,"")</f>
        <v>Trần Thị Ánh Tuyết</v>
      </c>
      <c r="B523" s="139" t="str">
        <f>IF(AND(TONGHOP!$O523="KTHP",OR(TONGHOP!$P523="LT",TONGHOP!$P523="TN"),TONGHOP!$Y523&lt;&gt;""),TONGHOP!$Y523,"")</f>
        <v>Nguyễn Văn Đông</v>
      </c>
      <c r="C523" s="139">
        <f>IF(AND(TONGHOP!$O523="KTHP",OR(TONGHOP!$P523="LT",TONGHOP!$P523="TN"),TONGHOP!$Z523&lt;&gt;""),TONGHOP!$Z523,"")</f>
        <v>28</v>
      </c>
      <c r="D523" s="139" t="str">
        <f>IF(AND(TONGHOP!$O523="KTHP",TONGHOP!$P523="VĐ"),TONGHOP!$X523,"")</f>
        <v/>
      </c>
      <c r="E523" s="138" t="str">
        <f>IF(AND(TONGHOP!$O523="KTHP",TONGHOP!$P523="VĐ"),TONGHOP!$Y523,"")</f>
        <v/>
      </c>
      <c r="F523" s="138" t="str">
        <f>IF(AND(TONGHOP!$O523="KTHP",TONGHOP!$P523="VĐ"),TONGHOP!$Z523,"")</f>
        <v/>
      </c>
      <c r="G523" s="139" t="str">
        <f>IF(AND(TONGHOP!$O523="KTHP",TONGHOP!$P523="TL"),TONGHOP!$X523,"")</f>
        <v/>
      </c>
      <c r="H523" s="138" t="str">
        <f>IF(AND(TONGHOP!$O523="KTHP",TONGHOP!$P523="TL"),TONGHOP!$Y523,"")</f>
        <v/>
      </c>
      <c r="I523" s="138" t="str">
        <f>IF(AND(TONGHOP!$O523="KTHP",TONGHOP!$P523="TL"),TONGHOP!$Z523,"")</f>
        <v/>
      </c>
      <c r="J523" s="139" t="str">
        <f>IF(AND(TONGHOP!$O523="KTHP",TONGHOP!$P523="TH"),TONGHOP!$X523,"")</f>
        <v/>
      </c>
      <c r="K523" s="138" t="str">
        <f>IF(AND(TONGHOP!$O523="KTHP",TONGHOP!$P523="TH"),TONGHOP!$Y523,"")</f>
        <v/>
      </c>
      <c r="L523" s="138" t="str">
        <f>IF(AND(TONGHOP!$O523="KTHP",TONGHOP!$P523="TH"),TONGHOP!$Z523,"")</f>
        <v/>
      </c>
      <c r="M523" s="139" t="str">
        <f>IF(AND(TONGHOP!$O523="ThiTN",OR(TONGHOP!$P523="LT",TONGHOP!$P523="TN"),TONGHOP!$X523&lt;&gt;""),TONGHOP!$X523,"")</f>
        <v/>
      </c>
      <c r="N523" s="139" t="str">
        <f>IF(AND(TONGHOP!$O523="ThiTN",OR(TONGHOP!$P523="LT",TONGHOP!$P523="TN"),TONGHOP!$Y523&lt;&gt;""),TONGHOP!$Y523,"")</f>
        <v/>
      </c>
      <c r="O523" s="139" t="str">
        <f>IF(AND(TONGHOP!$O523="ThiTN",OR(TONGHOP!$P523="LT",TONGHOP!$P523="TN"),TONGHOP!$Z523&lt;&gt;""),TONGHOP!$Z523,"")</f>
        <v/>
      </c>
      <c r="P523" s="139" t="str">
        <f>IF(AND(TONGHOP!$O523="ThiTN",TONGHOP!$P523="VĐ",TONGHOP!$X523&lt;&gt;""),TONGHOP!$X523,"")</f>
        <v/>
      </c>
      <c r="Q523" s="139" t="str">
        <f>IF(AND(TONGHOP!$O523="ThiTN",TONGHOP!$P523="VĐ",TONGHOP!$Y523&lt;&gt;""),TONGHOP!$Y523,"")</f>
        <v/>
      </c>
      <c r="R523" s="139" t="str">
        <f>IF(AND(TONGHOP!$O523="ThiTN",TONGHOP!$P523="VĐ",TONGHOP!$Z523&lt;&gt;""),TONGHOP!$Z523,"")</f>
        <v/>
      </c>
      <c r="S523" s="137" t="str">
        <f>IF(AND(TONGHOP!$O523="ThiTN",TONGHOP!$P523="TH",TONGHOP!$X523&lt;&gt;""),TONGHOP!$X523,"")</f>
        <v/>
      </c>
      <c r="T523" s="137" t="str">
        <f>IF(AND(TONGHOP!$O523="ThiTN",TONGHOP!$P523="TH",TONGHOP!$Y523&lt;&gt;""),TONGHOP!$Y523,"")</f>
        <v/>
      </c>
      <c r="U523" s="137" t="str">
        <f>IF(AND(TONGHOP!$O523="ThiTN",TONGHOP!$P523="TH",TONGHOP!$Z523&lt;&gt;""),TONGHOP!$Z523,"")</f>
        <v/>
      </c>
    </row>
    <row r="524" spans="1:21">
      <c r="A524" s="139" t="str">
        <f>IF(AND(TONGHOP!$O524="KTHP",OR(TONGHOP!$P524="LT",TONGHOP!$P524="TN"),TONGHOP!$X524&lt;&gt;""),TONGHOP!$X524,"")</f>
        <v>Trần Thị Ánh Tuyết</v>
      </c>
      <c r="B524" s="139" t="str">
        <f>IF(AND(TONGHOP!$O524="KTHP",OR(TONGHOP!$P524="LT",TONGHOP!$P524="TN"),TONGHOP!$Y524&lt;&gt;""),TONGHOP!$Y524,"")</f>
        <v>Nguyễn Văn Đông</v>
      </c>
      <c r="C524" s="139">
        <f>IF(AND(TONGHOP!$O524="KTHP",OR(TONGHOP!$P524="LT",TONGHOP!$P524="TN"),TONGHOP!$Z524&lt;&gt;""),TONGHOP!$Z524,"")</f>
        <v>28</v>
      </c>
      <c r="D524" s="139" t="str">
        <f>IF(AND(TONGHOP!$O524="KTHP",TONGHOP!$P524="VĐ"),TONGHOP!$X524,"")</f>
        <v/>
      </c>
      <c r="E524" s="138" t="str">
        <f>IF(AND(TONGHOP!$O524="KTHP",TONGHOP!$P524="VĐ"),TONGHOP!$Y524,"")</f>
        <v/>
      </c>
      <c r="F524" s="138" t="str">
        <f>IF(AND(TONGHOP!$O524="KTHP",TONGHOP!$P524="VĐ"),TONGHOP!$Z524,"")</f>
        <v/>
      </c>
      <c r="G524" s="139" t="str">
        <f>IF(AND(TONGHOP!$O524="KTHP",TONGHOP!$P524="TL"),TONGHOP!$X524,"")</f>
        <v/>
      </c>
      <c r="H524" s="138" t="str">
        <f>IF(AND(TONGHOP!$O524="KTHP",TONGHOP!$P524="TL"),TONGHOP!$Y524,"")</f>
        <v/>
      </c>
      <c r="I524" s="138" t="str">
        <f>IF(AND(TONGHOP!$O524="KTHP",TONGHOP!$P524="TL"),TONGHOP!$Z524,"")</f>
        <v/>
      </c>
      <c r="J524" s="139" t="str">
        <f>IF(AND(TONGHOP!$O524="KTHP",TONGHOP!$P524="TH"),TONGHOP!$X524,"")</f>
        <v/>
      </c>
      <c r="K524" s="138" t="str">
        <f>IF(AND(TONGHOP!$O524="KTHP",TONGHOP!$P524="TH"),TONGHOP!$Y524,"")</f>
        <v/>
      </c>
      <c r="L524" s="138" t="str">
        <f>IF(AND(TONGHOP!$O524="KTHP",TONGHOP!$P524="TH"),TONGHOP!$Z524,"")</f>
        <v/>
      </c>
      <c r="M524" s="139" t="str">
        <f>IF(AND(TONGHOP!$O524="ThiTN",OR(TONGHOP!$P524="LT",TONGHOP!$P524="TN"),TONGHOP!$X524&lt;&gt;""),TONGHOP!$X524,"")</f>
        <v/>
      </c>
      <c r="N524" s="139" t="str">
        <f>IF(AND(TONGHOP!$O524="ThiTN",OR(TONGHOP!$P524="LT",TONGHOP!$P524="TN"),TONGHOP!$Y524&lt;&gt;""),TONGHOP!$Y524,"")</f>
        <v/>
      </c>
      <c r="O524" s="139" t="str">
        <f>IF(AND(TONGHOP!$O524="ThiTN",OR(TONGHOP!$P524="LT",TONGHOP!$P524="TN"),TONGHOP!$Z524&lt;&gt;""),TONGHOP!$Z524,"")</f>
        <v/>
      </c>
      <c r="P524" s="139" t="str">
        <f>IF(AND(TONGHOP!$O524="ThiTN",TONGHOP!$P524="VĐ",TONGHOP!$X524&lt;&gt;""),TONGHOP!$X524,"")</f>
        <v/>
      </c>
      <c r="Q524" s="139" t="str">
        <f>IF(AND(TONGHOP!$O524="ThiTN",TONGHOP!$P524="VĐ",TONGHOP!$Y524&lt;&gt;""),TONGHOP!$Y524,"")</f>
        <v/>
      </c>
      <c r="R524" s="139" t="str">
        <f>IF(AND(TONGHOP!$O524="ThiTN",TONGHOP!$P524="VĐ",TONGHOP!$Z524&lt;&gt;""),TONGHOP!$Z524,"")</f>
        <v/>
      </c>
      <c r="S524" s="137" t="str">
        <f>IF(AND(TONGHOP!$O524="ThiTN",TONGHOP!$P524="TH",TONGHOP!$X524&lt;&gt;""),TONGHOP!$X524,"")</f>
        <v/>
      </c>
      <c r="T524" s="137" t="str">
        <f>IF(AND(TONGHOP!$O524="ThiTN",TONGHOP!$P524="TH",TONGHOP!$Y524&lt;&gt;""),TONGHOP!$Y524,"")</f>
        <v/>
      </c>
      <c r="U524" s="137" t="str">
        <f>IF(AND(TONGHOP!$O524="ThiTN",TONGHOP!$P524="TH",TONGHOP!$Z524&lt;&gt;""),TONGHOP!$Z524,"")</f>
        <v/>
      </c>
    </row>
    <row r="525" spans="1:21">
      <c r="A525" s="139" t="str">
        <f>IF(AND(TONGHOP!$O525="KTHP",OR(TONGHOP!$P525="LT",TONGHOP!$P525="TN"),TONGHOP!$X525&lt;&gt;""),TONGHOP!$X525,"")</f>
        <v>Nguyễn Văn Đông</v>
      </c>
      <c r="B525" s="139" t="str">
        <f>IF(AND(TONGHOP!$O525="KTHP",OR(TONGHOP!$P525="LT",TONGHOP!$P525="TN"),TONGHOP!$Y525&lt;&gt;""),TONGHOP!$Y525,"")</f>
        <v>Nguyễn Thanh Tú</v>
      </c>
      <c r="C525" s="139">
        <f>IF(AND(TONGHOP!$O525="KTHP",OR(TONGHOP!$P525="LT",TONGHOP!$P525="TN"),TONGHOP!$Z525&lt;&gt;""),TONGHOP!$Z525,"")</f>
        <v>28</v>
      </c>
      <c r="D525" s="139" t="str">
        <f>IF(AND(TONGHOP!$O525="KTHP",TONGHOP!$P525="VĐ"),TONGHOP!$X525,"")</f>
        <v/>
      </c>
      <c r="E525" s="138" t="str">
        <f>IF(AND(TONGHOP!$O525="KTHP",TONGHOP!$P525="VĐ"),TONGHOP!$Y525,"")</f>
        <v/>
      </c>
      <c r="F525" s="138" t="str">
        <f>IF(AND(TONGHOP!$O525="KTHP",TONGHOP!$P525="VĐ"),TONGHOP!$Z525,"")</f>
        <v/>
      </c>
      <c r="G525" s="139" t="str">
        <f>IF(AND(TONGHOP!$O525="KTHP",TONGHOP!$P525="TL"),TONGHOP!$X525,"")</f>
        <v/>
      </c>
      <c r="H525" s="138" t="str">
        <f>IF(AND(TONGHOP!$O525="KTHP",TONGHOP!$P525="TL"),TONGHOP!$Y525,"")</f>
        <v/>
      </c>
      <c r="I525" s="138" t="str">
        <f>IF(AND(TONGHOP!$O525="KTHP",TONGHOP!$P525="TL"),TONGHOP!$Z525,"")</f>
        <v/>
      </c>
      <c r="J525" s="139" t="str">
        <f>IF(AND(TONGHOP!$O525="KTHP",TONGHOP!$P525="TH"),TONGHOP!$X525,"")</f>
        <v/>
      </c>
      <c r="K525" s="138" t="str">
        <f>IF(AND(TONGHOP!$O525="KTHP",TONGHOP!$P525="TH"),TONGHOP!$Y525,"")</f>
        <v/>
      </c>
      <c r="L525" s="138" t="str">
        <f>IF(AND(TONGHOP!$O525="KTHP",TONGHOP!$P525="TH"),TONGHOP!$Z525,"")</f>
        <v/>
      </c>
      <c r="M525" s="139" t="str">
        <f>IF(AND(TONGHOP!$O525="ThiTN",OR(TONGHOP!$P525="LT",TONGHOP!$P525="TN"),TONGHOP!$X525&lt;&gt;""),TONGHOP!$X525,"")</f>
        <v/>
      </c>
      <c r="N525" s="139" t="str">
        <f>IF(AND(TONGHOP!$O525="ThiTN",OR(TONGHOP!$P525="LT",TONGHOP!$P525="TN"),TONGHOP!$Y525&lt;&gt;""),TONGHOP!$Y525,"")</f>
        <v/>
      </c>
      <c r="O525" s="139" t="str">
        <f>IF(AND(TONGHOP!$O525="ThiTN",OR(TONGHOP!$P525="LT",TONGHOP!$P525="TN"),TONGHOP!$Z525&lt;&gt;""),TONGHOP!$Z525,"")</f>
        <v/>
      </c>
      <c r="P525" s="139" t="str">
        <f>IF(AND(TONGHOP!$O525="ThiTN",TONGHOP!$P525="VĐ",TONGHOP!$X525&lt;&gt;""),TONGHOP!$X525,"")</f>
        <v/>
      </c>
      <c r="Q525" s="139" t="str">
        <f>IF(AND(TONGHOP!$O525="ThiTN",TONGHOP!$P525="VĐ",TONGHOP!$Y525&lt;&gt;""),TONGHOP!$Y525,"")</f>
        <v/>
      </c>
      <c r="R525" s="139" t="str">
        <f>IF(AND(TONGHOP!$O525="ThiTN",TONGHOP!$P525="VĐ",TONGHOP!$Z525&lt;&gt;""),TONGHOP!$Z525,"")</f>
        <v/>
      </c>
      <c r="S525" s="137" t="str">
        <f>IF(AND(TONGHOP!$O525="ThiTN",TONGHOP!$P525="TH",TONGHOP!$X525&lt;&gt;""),TONGHOP!$X525,"")</f>
        <v/>
      </c>
      <c r="T525" s="137" t="str">
        <f>IF(AND(TONGHOP!$O525="ThiTN",TONGHOP!$P525="TH",TONGHOP!$Y525&lt;&gt;""),TONGHOP!$Y525,"")</f>
        <v/>
      </c>
      <c r="U525" s="137" t="str">
        <f>IF(AND(TONGHOP!$O525="ThiTN",TONGHOP!$P525="TH",TONGHOP!$Z525&lt;&gt;""),TONGHOP!$Z525,"")</f>
        <v/>
      </c>
    </row>
    <row r="526" spans="1:21">
      <c r="A526" s="139" t="str">
        <f>IF(AND(TONGHOP!$O526="KTHP",OR(TONGHOP!$P526="LT",TONGHOP!$P526="TN"),TONGHOP!$X526&lt;&gt;""),TONGHOP!$X526,"")</f>
        <v>Nguyễn Văn Đông</v>
      </c>
      <c r="B526" s="139" t="str">
        <f>IF(AND(TONGHOP!$O526="KTHP",OR(TONGHOP!$P526="LT",TONGHOP!$P526="TN"),TONGHOP!$Y526&lt;&gt;""),TONGHOP!$Y526,"")</f>
        <v>Nguyễn Thanh Tú</v>
      </c>
      <c r="C526" s="139">
        <f>IF(AND(TONGHOP!$O526="KTHP",OR(TONGHOP!$P526="LT",TONGHOP!$P526="TN"),TONGHOP!$Z526&lt;&gt;""),TONGHOP!$Z526,"")</f>
        <v>28</v>
      </c>
      <c r="D526" s="139" t="str">
        <f>IF(AND(TONGHOP!$O526="KTHP",TONGHOP!$P526="VĐ"),TONGHOP!$X526,"")</f>
        <v/>
      </c>
      <c r="E526" s="138" t="str">
        <f>IF(AND(TONGHOP!$O526="KTHP",TONGHOP!$P526="VĐ"),TONGHOP!$Y526,"")</f>
        <v/>
      </c>
      <c r="F526" s="138" t="str">
        <f>IF(AND(TONGHOP!$O526="KTHP",TONGHOP!$P526="VĐ"),TONGHOP!$Z526,"")</f>
        <v/>
      </c>
      <c r="G526" s="139" t="str">
        <f>IF(AND(TONGHOP!$O526="KTHP",TONGHOP!$P526="TL"),TONGHOP!$X526,"")</f>
        <v/>
      </c>
      <c r="H526" s="138" t="str">
        <f>IF(AND(TONGHOP!$O526="KTHP",TONGHOP!$P526="TL"),TONGHOP!$Y526,"")</f>
        <v/>
      </c>
      <c r="I526" s="138" t="str">
        <f>IF(AND(TONGHOP!$O526="KTHP",TONGHOP!$P526="TL"),TONGHOP!$Z526,"")</f>
        <v/>
      </c>
      <c r="J526" s="139" t="str">
        <f>IF(AND(TONGHOP!$O526="KTHP",TONGHOP!$P526="TH"),TONGHOP!$X526,"")</f>
        <v/>
      </c>
      <c r="K526" s="138" t="str">
        <f>IF(AND(TONGHOP!$O526="KTHP",TONGHOP!$P526="TH"),TONGHOP!$Y526,"")</f>
        <v/>
      </c>
      <c r="L526" s="138" t="str">
        <f>IF(AND(TONGHOP!$O526="KTHP",TONGHOP!$P526="TH"),TONGHOP!$Z526,"")</f>
        <v/>
      </c>
      <c r="M526" s="139" t="str">
        <f>IF(AND(TONGHOP!$O526="ThiTN",OR(TONGHOP!$P526="LT",TONGHOP!$P526="TN"),TONGHOP!$X526&lt;&gt;""),TONGHOP!$X526,"")</f>
        <v/>
      </c>
      <c r="N526" s="139" t="str">
        <f>IF(AND(TONGHOP!$O526="ThiTN",OR(TONGHOP!$P526="LT",TONGHOP!$P526="TN"),TONGHOP!$Y526&lt;&gt;""),TONGHOP!$Y526,"")</f>
        <v/>
      </c>
      <c r="O526" s="139" t="str">
        <f>IF(AND(TONGHOP!$O526="ThiTN",OR(TONGHOP!$P526="LT",TONGHOP!$P526="TN"),TONGHOP!$Z526&lt;&gt;""),TONGHOP!$Z526,"")</f>
        <v/>
      </c>
      <c r="P526" s="139" t="str">
        <f>IF(AND(TONGHOP!$O526="ThiTN",TONGHOP!$P526="VĐ",TONGHOP!$X526&lt;&gt;""),TONGHOP!$X526,"")</f>
        <v/>
      </c>
      <c r="Q526" s="139" t="str">
        <f>IF(AND(TONGHOP!$O526="ThiTN",TONGHOP!$P526="VĐ",TONGHOP!$Y526&lt;&gt;""),TONGHOP!$Y526,"")</f>
        <v/>
      </c>
      <c r="R526" s="139" t="str">
        <f>IF(AND(TONGHOP!$O526="ThiTN",TONGHOP!$P526="VĐ",TONGHOP!$Z526&lt;&gt;""),TONGHOP!$Z526,"")</f>
        <v/>
      </c>
      <c r="S526" s="137" t="str">
        <f>IF(AND(TONGHOP!$O526="ThiTN",TONGHOP!$P526="TH",TONGHOP!$X526&lt;&gt;""),TONGHOP!$X526,"")</f>
        <v/>
      </c>
      <c r="T526" s="137" t="str">
        <f>IF(AND(TONGHOP!$O526="ThiTN",TONGHOP!$P526="TH",TONGHOP!$Y526&lt;&gt;""),TONGHOP!$Y526,"")</f>
        <v/>
      </c>
      <c r="U526" s="137" t="str">
        <f>IF(AND(TONGHOP!$O526="ThiTN",TONGHOP!$P526="TH",TONGHOP!$Z526&lt;&gt;""),TONGHOP!$Z526,"")</f>
        <v/>
      </c>
    </row>
    <row r="527" spans="1:21">
      <c r="A527" s="139" t="str">
        <f>IF(AND(TONGHOP!$O527="KTHP",OR(TONGHOP!$P527="LT",TONGHOP!$P527="TN"),TONGHOP!$X527&lt;&gt;""),TONGHOP!$X527,"")</f>
        <v>Đinh Thị Thắng (TG)</v>
      </c>
      <c r="B527" s="139" t="str">
        <f>IF(AND(TONGHOP!$O527="KTHP",OR(TONGHOP!$P527="LT",TONGHOP!$P527="TN"),TONGHOP!$Y527&lt;&gt;""),TONGHOP!$Y527,"")</f>
        <v>Nguyễn Thanh Tú</v>
      </c>
      <c r="C527" s="139">
        <f>IF(AND(TONGHOP!$O527="KTHP",OR(TONGHOP!$P527="LT",TONGHOP!$P527="TN"),TONGHOP!$Z527&lt;&gt;""),TONGHOP!$Z527,"")</f>
        <v>25</v>
      </c>
      <c r="D527" s="139" t="str">
        <f>IF(AND(TONGHOP!$O527="KTHP",TONGHOP!$P527="VĐ"),TONGHOP!$X527,"")</f>
        <v/>
      </c>
      <c r="E527" s="138" t="str">
        <f>IF(AND(TONGHOP!$O527="KTHP",TONGHOP!$P527="VĐ"),TONGHOP!$Y527,"")</f>
        <v/>
      </c>
      <c r="F527" s="138" t="str">
        <f>IF(AND(TONGHOP!$O527="KTHP",TONGHOP!$P527="VĐ"),TONGHOP!$Z527,"")</f>
        <v/>
      </c>
      <c r="G527" s="139" t="str">
        <f>IF(AND(TONGHOP!$O527="KTHP",TONGHOP!$P527="TL"),TONGHOP!$X527,"")</f>
        <v/>
      </c>
      <c r="H527" s="138" t="str">
        <f>IF(AND(TONGHOP!$O527="KTHP",TONGHOP!$P527="TL"),TONGHOP!$Y527,"")</f>
        <v/>
      </c>
      <c r="I527" s="138" t="str">
        <f>IF(AND(TONGHOP!$O527="KTHP",TONGHOP!$P527="TL"),TONGHOP!$Z527,"")</f>
        <v/>
      </c>
      <c r="J527" s="139" t="str">
        <f>IF(AND(TONGHOP!$O527="KTHP",TONGHOP!$P527="TH"),TONGHOP!$X527,"")</f>
        <v/>
      </c>
      <c r="K527" s="138" t="str">
        <f>IF(AND(TONGHOP!$O527="KTHP",TONGHOP!$P527="TH"),TONGHOP!$Y527,"")</f>
        <v/>
      </c>
      <c r="L527" s="138" t="str">
        <f>IF(AND(TONGHOP!$O527="KTHP",TONGHOP!$P527="TH"),TONGHOP!$Z527,"")</f>
        <v/>
      </c>
      <c r="M527" s="139" t="str">
        <f>IF(AND(TONGHOP!$O527="ThiTN",OR(TONGHOP!$P527="LT",TONGHOP!$P527="TN"),TONGHOP!$X527&lt;&gt;""),TONGHOP!$X527,"")</f>
        <v/>
      </c>
      <c r="N527" s="139" t="str">
        <f>IF(AND(TONGHOP!$O527="ThiTN",OR(TONGHOP!$P527="LT",TONGHOP!$P527="TN"),TONGHOP!$Y527&lt;&gt;""),TONGHOP!$Y527,"")</f>
        <v/>
      </c>
      <c r="O527" s="139" t="str">
        <f>IF(AND(TONGHOP!$O527="ThiTN",OR(TONGHOP!$P527="LT",TONGHOP!$P527="TN"),TONGHOP!$Z527&lt;&gt;""),TONGHOP!$Z527,"")</f>
        <v/>
      </c>
      <c r="P527" s="139" t="str">
        <f>IF(AND(TONGHOP!$O527="ThiTN",TONGHOP!$P527="VĐ",TONGHOP!$X527&lt;&gt;""),TONGHOP!$X527,"")</f>
        <v/>
      </c>
      <c r="Q527" s="139" t="str">
        <f>IF(AND(TONGHOP!$O527="ThiTN",TONGHOP!$P527="VĐ",TONGHOP!$Y527&lt;&gt;""),TONGHOP!$Y527,"")</f>
        <v/>
      </c>
      <c r="R527" s="139" t="str">
        <f>IF(AND(TONGHOP!$O527="ThiTN",TONGHOP!$P527="VĐ",TONGHOP!$Z527&lt;&gt;""),TONGHOP!$Z527,"")</f>
        <v/>
      </c>
      <c r="S527" s="137" t="str">
        <f>IF(AND(TONGHOP!$O527="ThiTN",TONGHOP!$P527="TH",TONGHOP!$X527&lt;&gt;""),TONGHOP!$X527,"")</f>
        <v/>
      </c>
      <c r="T527" s="137" t="str">
        <f>IF(AND(TONGHOP!$O527="ThiTN",TONGHOP!$P527="TH",TONGHOP!$Y527&lt;&gt;""),TONGHOP!$Y527,"")</f>
        <v/>
      </c>
      <c r="U527" s="137" t="str">
        <f>IF(AND(TONGHOP!$O527="ThiTN",TONGHOP!$P527="TH",TONGHOP!$Z527&lt;&gt;""),TONGHOP!$Z527,"")</f>
        <v/>
      </c>
    </row>
    <row r="528" spans="1:21">
      <c r="A528" s="139" t="str">
        <f>IF(AND(TONGHOP!$O528="KTHP",OR(TONGHOP!$P528="LT",TONGHOP!$P528="TN"),TONGHOP!$X528&lt;&gt;""),TONGHOP!$X528,"")</f>
        <v>Trần Thị Ánh Tuyết</v>
      </c>
      <c r="B528" s="139" t="str">
        <f>IF(AND(TONGHOP!$O528="KTHP",OR(TONGHOP!$P528="LT",TONGHOP!$P528="TN"),TONGHOP!$Y528&lt;&gt;""),TONGHOP!$Y528,"")</f>
        <v>Nguyễn Văn Đông</v>
      </c>
      <c r="C528" s="139">
        <f>IF(AND(TONGHOP!$O528="KTHP",OR(TONGHOP!$P528="LT",TONGHOP!$P528="TN"),TONGHOP!$Z528&lt;&gt;""),TONGHOP!$Z528,"")</f>
        <v>26</v>
      </c>
      <c r="D528" s="139" t="str">
        <f>IF(AND(TONGHOP!$O528="KTHP",TONGHOP!$P528="VĐ"),TONGHOP!$X528,"")</f>
        <v/>
      </c>
      <c r="E528" s="138" t="str">
        <f>IF(AND(TONGHOP!$O528="KTHP",TONGHOP!$P528="VĐ"),TONGHOP!$Y528,"")</f>
        <v/>
      </c>
      <c r="F528" s="138" t="str">
        <f>IF(AND(TONGHOP!$O528="KTHP",TONGHOP!$P528="VĐ"),TONGHOP!$Z528,"")</f>
        <v/>
      </c>
      <c r="G528" s="139" t="str">
        <f>IF(AND(TONGHOP!$O528="KTHP",TONGHOP!$P528="TL"),TONGHOP!$X528,"")</f>
        <v/>
      </c>
      <c r="H528" s="138" t="str">
        <f>IF(AND(TONGHOP!$O528="KTHP",TONGHOP!$P528="TL"),TONGHOP!$Y528,"")</f>
        <v/>
      </c>
      <c r="I528" s="138" t="str">
        <f>IF(AND(TONGHOP!$O528="KTHP",TONGHOP!$P528="TL"),TONGHOP!$Z528,"")</f>
        <v/>
      </c>
      <c r="J528" s="139" t="str">
        <f>IF(AND(TONGHOP!$O528="KTHP",TONGHOP!$P528="TH"),TONGHOP!$X528,"")</f>
        <v/>
      </c>
      <c r="K528" s="138" t="str">
        <f>IF(AND(TONGHOP!$O528="KTHP",TONGHOP!$P528="TH"),TONGHOP!$Y528,"")</f>
        <v/>
      </c>
      <c r="L528" s="138" t="str">
        <f>IF(AND(TONGHOP!$O528="KTHP",TONGHOP!$P528="TH"),TONGHOP!$Z528,"")</f>
        <v/>
      </c>
      <c r="M528" s="139" t="str">
        <f>IF(AND(TONGHOP!$O528="ThiTN",OR(TONGHOP!$P528="LT",TONGHOP!$P528="TN"),TONGHOP!$X528&lt;&gt;""),TONGHOP!$X528,"")</f>
        <v/>
      </c>
      <c r="N528" s="139" t="str">
        <f>IF(AND(TONGHOP!$O528="ThiTN",OR(TONGHOP!$P528="LT",TONGHOP!$P528="TN"),TONGHOP!$Y528&lt;&gt;""),TONGHOP!$Y528,"")</f>
        <v/>
      </c>
      <c r="O528" s="139" t="str">
        <f>IF(AND(TONGHOP!$O528="ThiTN",OR(TONGHOP!$P528="LT",TONGHOP!$P528="TN"),TONGHOP!$Z528&lt;&gt;""),TONGHOP!$Z528,"")</f>
        <v/>
      </c>
      <c r="P528" s="139" t="str">
        <f>IF(AND(TONGHOP!$O528="ThiTN",TONGHOP!$P528="VĐ",TONGHOP!$X528&lt;&gt;""),TONGHOP!$X528,"")</f>
        <v/>
      </c>
      <c r="Q528" s="139" t="str">
        <f>IF(AND(TONGHOP!$O528="ThiTN",TONGHOP!$P528="VĐ",TONGHOP!$Y528&lt;&gt;""),TONGHOP!$Y528,"")</f>
        <v/>
      </c>
      <c r="R528" s="139" t="str">
        <f>IF(AND(TONGHOP!$O528="ThiTN",TONGHOP!$P528="VĐ",TONGHOP!$Z528&lt;&gt;""),TONGHOP!$Z528,"")</f>
        <v/>
      </c>
      <c r="S528" s="137" t="str">
        <f>IF(AND(TONGHOP!$O528="ThiTN",TONGHOP!$P528="TH",TONGHOP!$X528&lt;&gt;""),TONGHOP!$X528,"")</f>
        <v/>
      </c>
      <c r="T528" s="137" t="str">
        <f>IF(AND(TONGHOP!$O528="ThiTN",TONGHOP!$P528="TH",TONGHOP!$Y528&lt;&gt;""),TONGHOP!$Y528,"")</f>
        <v/>
      </c>
      <c r="U528" s="137" t="str">
        <f>IF(AND(TONGHOP!$O528="ThiTN",TONGHOP!$P528="TH",TONGHOP!$Z528&lt;&gt;""),TONGHOP!$Z528,"")</f>
        <v/>
      </c>
    </row>
    <row r="529" spans="1:21">
      <c r="A529" s="139" t="str">
        <f>IF(AND(TONGHOP!$O529="KTHP",OR(TONGHOP!$P529="LT",TONGHOP!$P529="TN"),TONGHOP!$X529&lt;&gt;""),TONGHOP!$X529,"")</f>
        <v>Nguyễn Thanh Tú</v>
      </c>
      <c r="B529" s="139" t="str">
        <f>IF(AND(TONGHOP!$O529="KTHP",OR(TONGHOP!$P529="LT",TONGHOP!$P529="TN"),TONGHOP!$Y529&lt;&gt;""),TONGHOP!$Y529,"")</f>
        <v>Nguyễn Quỳnh Giao (TG)</v>
      </c>
      <c r="C529" s="139">
        <f>IF(AND(TONGHOP!$O529="KTHP",OR(TONGHOP!$P529="LT",TONGHOP!$P529="TN"),TONGHOP!$Z529&lt;&gt;""),TONGHOP!$Z529,"")</f>
        <v>27</v>
      </c>
      <c r="D529" s="139" t="str">
        <f>IF(AND(TONGHOP!$O529="KTHP",TONGHOP!$P529="VĐ"),TONGHOP!$X529,"")</f>
        <v/>
      </c>
      <c r="E529" s="138" t="str">
        <f>IF(AND(TONGHOP!$O529="KTHP",TONGHOP!$P529="VĐ"),TONGHOP!$Y529,"")</f>
        <v/>
      </c>
      <c r="F529" s="138" t="str">
        <f>IF(AND(TONGHOP!$O529="KTHP",TONGHOP!$P529="VĐ"),TONGHOP!$Z529,"")</f>
        <v/>
      </c>
      <c r="G529" s="139" t="str">
        <f>IF(AND(TONGHOP!$O529="KTHP",TONGHOP!$P529="TL"),TONGHOP!$X529,"")</f>
        <v/>
      </c>
      <c r="H529" s="138" t="str">
        <f>IF(AND(TONGHOP!$O529="KTHP",TONGHOP!$P529="TL"),TONGHOP!$Y529,"")</f>
        <v/>
      </c>
      <c r="I529" s="138" t="str">
        <f>IF(AND(TONGHOP!$O529="KTHP",TONGHOP!$P529="TL"),TONGHOP!$Z529,"")</f>
        <v/>
      </c>
      <c r="J529" s="139" t="str">
        <f>IF(AND(TONGHOP!$O529="KTHP",TONGHOP!$P529="TH"),TONGHOP!$X529,"")</f>
        <v/>
      </c>
      <c r="K529" s="138" t="str">
        <f>IF(AND(TONGHOP!$O529="KTHP",TONGHOP!$P529="TH"),TONGHOP!$Y529,"")</f>
        <v/>
      </c>
      <c r="L529" s="138" t="str">
        <f>IF(AND(TONGHOP!$O529="KTHP",TONGHOP!$P529="TH"),TONGHOP!$Z529,"")</f>
        <v/>
      </c>
      <c r="M529" s="139" t="str">
        <f>IF(AND(TONGHOP!$O529="ThiTN",OR(TONGHOP!$P529="LT",TONGHOP!$P529="TN"),TONGHOP!$X529&lt;&gt;""),TONGHOP!$X529,"")</f>
        <v/>
      </c>
      <c r="N529" s="139" t="str">
        <f>IF(AND(TONGHOP!$O529="ThiTN",OR(TONGHOP!$P529="LT",TONGHOP!$P529="TN"),TONGHOP!$Y529&lt;&gt;""),TONGHOP!$Y529,"")</f>
        <v/>
      </c>
      <c r="O529" s="139" t="str">
        <f>IF(AND(TONGHOP!$O529="ThiTN",OR(TONGHOP!$P529="LT",TONGHOP!$P529="TN"),TONGHOP!$Z529&lt;&gt;""),TONGHOP!$Z529,"")</f>
        <v/>
      </c>
      <c r="P529" s="139" t="str">
        <f>IF(AND(TONGHOP!$O529="ThiTN",TONGHOP!$P529="VĐ",TONGHOP!$X529&lt;&gt;""),TONGHOP!$X529,"")</f>
        <v/>
      </c>
      <c r="Q529" s="139" t="str">
        <f>IF(AND(TONGHOP!$O529="ThiTN",TONGHOP!$P529="VĐ",TONGHOP!$Y529&lt;&gt;""),TONGHOP!$Y529,"")</f>
        <v/>
      </c>
      <c r="R529" s="139" t="str">
        <f>IF(AND(TONGHOP!$O529="ThiTN",TONGHOP!$P529="VĐ",TONGHOP!$Z529&lt;&gt;""),TONGHOP!$Z529,"")</f>
        <v/>
      </c>
      <c r="S529" s="137" t="str">
        <f>IF(AND(TONGHOP!$O529="ThiTN",TONGHOP!$P529="TH",TONGHOP!$X529&lt;&gt;""),TONGHOP!$X529,"")</f>
        <v/>
      </c>
      <c r="T529" s="137" t="str">
        <f>IF(AND(TONGHOP!$O529="ThiTN",TONGHOP!$P529="TH",TONGHOP!$Y529&lt;&gt;""),TONGHOP!$Y529,"")</f>
        <v/>
      </c>
      <c r="U529" s="137" t="str">
        <f>IF(AND(TONGHOP!$O529="ThiTN",TONGHOP!$P529="TH",TONGHOP!$Z529&lt;&gt;""),TONGHOP!$Z529,"")</f>
        <v/>
      </c>
    </row>
    <row r="530" spans="1:21">
      <c r="A530" s="139" t="str">
        <f>IF(AND(TONGHOP!$O530="KTHP",OR(TONGHOP!$P530="LT",TONGHOP!$P530="TN"),TONGHOP!$X530&lt;&gt;""),TONGHOP!$X530,"")</f>
        <v>Nguyễn Thanh Tú</v>
      </c>
      <c r="B530" s="139" t="str">
        <f>IF(AND(TONGHOP!$O530="KTHP",OR(TONGHOP!$P530="LT",TONGHOP!$P530="TN"),TONGHOP!$Y530&lt;&gt;""),TONGHOP!$Y530,"")</f>
        <v>Nguyễn Quỳnh Giao (TG)</v>
      </c>
      <c r="C530" s="139">
        <f>IF(AND(TONGHOP!$O530="KTHP",OR(TONGHOP!$P530="LT",TONGHOP!$P530="TN"),TONGHOP!$Z530&lt;&gt;""),TONGHOP!$Z530,"")</f>
        <v>28</v>
      </c>
      <c r="D530" s="139" t="str">
        <f>IF(AND(TONGHOP!$O530="KTHP",TONGHOP!$P530="VĐ"),TONGHOP!$X530,"")</f>
        <v/>
      </c>
      <c r="E530" s="138" t="str">
        <f>IF(AND(TONGHOP!$O530="KTHP",TONGHOP!$P530="VĐ"),TONGHOP!$Y530,"")</f>
        <v/>
      </c>
      <c r="F530" s="138" t="str">
        <f>IF(AND(TONGHOP!$O530="KTHP",TONGHOP!$P530="VĐ"),TONGHOP!$Z530,"")</f>
        <v/>
      </c>
      <c r="G530" s="139" t="str">
        <f>IF(AND(TONGHOP!$O530="KTHP",TONGHOP!$P530="TL"),TONGHOP!$X530,"")</f>
        <v/>
      </c>
      <c r="H530" s="138" t="str">
        <f>IF(AND(TONGHOP!$O530="KTHP",TONGHOP!$P530="TL"),TONGHOP!$Y530,"")</f>
        <v/>
      </c>
      <c r="I530" s="138" t="str">
        <f>IF(AND(TONGHOP!$O530="KTHP",TONGHOP!$P530="TL"),TONGHOP!$Z530,"")</f>
        <v/>
      </c>
      <c r="J530" s="139" t="str">
        <f>IF(AND(TONGHOP!$O530="KTHP",TONGHOP!$P530="TH"),TONGHOP!$X530,"")</f>
        <v/>
      </c>
      <c r="K530" s="138" t="str">
        <f>IF(AND(TONGHOP!$O530="KTHP",TONGHOP!$P530="TH"),TONGHOP!$Y530,"")</f>
        <v/>
      </c>
      <c r="L530" s="138" t="str">
        <f>IF(AND(TONGHOP!$O530="KTHP",TONGHOP!$P530="TH"),TONGHOP!$Z530,"")</f>
        <v/>
      </c>
      <c r="M530" s="139" t="str">
        <f>IF(AND(TONGHOP!$O530="ThiTN",OR(TONGHOP!$P530="LT",TONGHOP!$P530="TN"),TONGHOP!$X530&lt;&gt;""),TONGHOP!$X530,"")</f>
        <v/>
      </c>
      <c r="N530" s="139" t="str">
        <f>IF(AND(TONGHOP!$O530="ThiTN",OR(TONGHOP!$P530="LT",TONGHOP!$P530="TN"),TONGHOP!$Y530&lt;&gt;""),TONGHOP!$Y530,"")</f>
        <v/>
      </c>
      <c r="O530" s="139" t="str">
        <f>IF(AND(TONGHOP!$O530="ThiTN",OR(TONGHOP!$P530="LT",TONGHOP!$P530="TN"),TONGHOP!$Z530&lt;&gt;""),TONGHOP!$Z530,"")</f>
        <v/>
      </c>
      <c r="P530" s="139" t="str">
        <f>IF(AND(TONGHOP!$O530="ThiTN",TONGHOP!$P530="VĐ",TONGHOP!$X530&lt;&gt;""),TONGHOP!$X530,"")</f>
        <v/>
      </c>
      <c r="Q530" s="139" t="str">
        <f>IF(AND(TONGHOP!$O530="ThiTN",TONGHOP!$P530="VĐ",TONGHOP!$Y530&lt;&gt;""),TONGHOP!$Y530,"")</f>
        <v/>
      </c>
      <c r="R530" s="139" t="str">
        <f>IF(AND(TONGHOP!$O530="ThiTN",TONGHOP!$P530="VĐ",TONGHOP!$Z530&lt;&gt;""),TONGHOP!$Z530,"")</f>
        <v/>
      </c>
      <c r="S530" s="137" t="str">
        <f>IF(AND(TONGHOP!$O530="ThiTN",TONGHOP!$P530="TH",TONGHOP!$X530&lt;&gt;""),TONGHOP!$X530,"")</f>
        <v/>
      </c>
      <c r="T530" s="137" t="str">
        <f>IF(AND(TONGHOP!$O530="ThiTN",TONGHOP!$P530="TH",TONGHOP!$Y530&lt;&gt;""),TONGHOP!$Y530,"")</f>
        <v/>
      </c>
      <c r="U530" s="137" t="str">
        <f>IF(AND(TONGHOP!$O530="ThiTN",TONGHOP!$P530="TH",TONGHOP!$Z530&lt;&gt;""),TONGHOP!$Z530,"")</f>
        <v/>
      </c>
    </row>
    <row r="531" spans="1:21">
      <c r="A531" s="139" t="str">
        <f>IF(AND(TONGHOP!$O531="KTHP",OR(TONGHOP!$P531="LT",TONGHOP!$P531="TN"),TONGHOP!$X531&lt;&gt;""),TONGHOP!$X531,"")</f>
        <v>Nguyễn Thanh Tú</v>
      </c>
      <c r="B531" s="139" t="str">
        <f>IF(AND(TONGHOP!$O531="KTHP",OR(TONGHOP!$P531="LT",TONGHOP!$P531="TN"),TONGHOP!$Y531&lt;&gt;""),TONGHOP!$Y531,"")</f>
        <v>Nguyễn Quỳnh Giao (TG)</v>
      </c>
      <c r="C531" s="139">
        <f>IF(AND(TONGHOP!$O531="KTHP",OR(TONGHOP!$P531="LT",TONGHOP!$P531="TN"),TONGHOP!$Z531&lt;&gt;""),TONGHOP!$Z531,"")</f>
        <v>28</v>
      </c>
      <c r="D531" s="139" t="str">
        <f>IF(AND(TONGHOP!$O531="KTHP",TONGHOP!$P531="VĐ"),TONGHOP!$X531,"")</f>
        <v/>
      </c>
      <c r="E531" s="138" t="str">
        <f>IF(AND(TONGHOP!$O531="KTHP",TONGHOP!$P531="VĐ"),TONGHOP!$Y531,"")</f>
        <v/>
      </c>
      <c r="F531" s="138" t="str">
        <f>IF(AND(TONGHOP!$O531="KTHP",TONGHOP!$P531="VĐ"),TONGHOP!$Z531,"")</f>
        <v/>
      </c>
      <c r="G531" s="139" t="str">
        <f>IF(AND(TONGHOP!$O531="KTHP",TONGHOP!$P531="TL"),TONGHOP!$X531,"")</f>
        <v/>
      </c>
      <c r="H531" s="138" t="str">
        <f>IF(AND(TONGHOP!$O531="KTHP",TONGHOP!$P531="TL"),TONGHOP!$Y531,"")</f>
        <v/>
      </c>
      <c r="I531" s="138" t="str">
        <f>IF(AND(TONGHOP!$O531="KTHP",TONGHOP!$P531="TL"),TONGHOP!$Z531,"")</f>
        <v/>
      </c>
      <c r="J531" s="139" t="str">
        <f>IF(AND(TONGHOP!$O531="KTHP",TONGHOP!$P531="TH"),TONGHOP!$X531,"")</f>
        <v/>
      </c>
      <c r="K531" s="138" t="str">
        <f>IF(AND(TONGHOP!$O531="KTHP",TONGHOP!$P531="TH"),TONGHOP!$Y531,"")</f>
        <v/>
      </c>
      <c r="L531" s="138" t="str">
        <f>IF(AND(TONGHOP!$O531="KTHP",TONGHOP!$P531="TH"),TONGHOP!$Z531,"")</f>
        <v/>
      </c>
      <c r="M531" s="139" t="str">
        <f>IF(AND(TONGHOP!$O531="ThiTN",OR(TONGHOP!$P531="LT",TONGHOP!$P531="TN"),TONGHOP!$X531&lt;&gt;""),TONGHOP!$X531,"")</f>
        <v/>
      </c>
      <c r="N531" s="139" t="str">
        <f>IF(AND(TONGHOP!$O531="ThiTN",OR(TONGHOP!$P531="LT",TONGHOP!$P531="TN"),TONGHOP!$Y531&lt;&gt;""),TONGHOP!$Y531,"")</f>
        <v/>
      </c>
      <c r="O531" s="139" t="str">
        <f>IF(AND(TONGHOP!$O531="ThiTN",OR(TONGHOP!$P531="LT",TONGHOP!$P531="TN"),TONGHOP!$Z531&lt;&gt;""),TONGHOP!$Z531,"")</f>
        <v/>
      </c>
      <c r="P531" s="139" t="str">
        <f>IF(AND(TONGHOP!$O531="ThiTN",TONGHOP!$P531="VĐ",TONGHOP!$X531&lt;&gt;""),TONGHOP!$X531,"")</f>
        <v/>
      </c>
      <c r="Q531" s="139" t="str">
        <f>IF(AND(TONGHOP!$O531="ThiTN",TONGHOP!$P531="VĐ",TONGHOP!$Y531&lt;&gt;""),TONGHOP!$Y531,"")</f>
        <v/>
      </c>
      <c r="R531" s="139" t="str">
        <f>IF(AND(TONGHOP!$O531="ThiTN",TONGHOP!$P531="VĐ",TONGHOP!$Z531&lt;&gt;""),TONGHOP!$Z531,"")</f>
        <v/>
      </c>
      <c r="S531" s="137" t="str">
        <f>IF(AND(TONGHOP!$O531="ThiTN",TONGHOP!$P531="TH",TONGHOP!$X531&lt;&gt;""),TONGHOP!$X531,"")</f>
        <v/>
      </c>
      <c r="T531" s="137" t="str">
        <f>IF(AND(TONGHOP!$O531="ThiTN",TONGHOP!$P531="TH",TONGHOP!$Y531&lt;&gt;""),TONGHOP!$Y531,"")</f>
        <v/>
      </c>
      <c r="U531" s="137" t="str">
        <f>IF(AND(TONGHOP!$O531="ThiTN",TONGHOP!$P531="TH",TONGHOP!$Z531&lt;&gt;""),TONGHOP!$Z531,"")</f>
        <v/>
      </c>
    </row>
    <row r="532" spans="1:21">
      <c r="A532" s="139" t="str">
        <f>IF(AND(TONGHOP!$O532="KTHP",OR(TONGHOP!$P532="LT",TONGHOP!$P532="TN"),TONGHOP!$X532&lt;&gt;""),TONGHOP!$X532,"")</f>
        <v>Trần Thị Ánh Tuyết</v>
      </c>
      <c r="B532" s="139" t="str">
        <f>IF(AND(TONGHOP!$O532="KTHP",OR(TONGHOP!$P532="LT",TONGHOP!$P532="TN"),TONGHOP!$Y532&lt;&gt;""),TONGHOP!$Y532,"")</f>
        <v>Nguyễn Văn Đông</v>
      </c>
      <c r="C532" s="139">
        <f>IF(AND(TONGHOP!$O532="KTHP",OR(TONGHOP!$P532="LT",TONGHOP!$P532="TN"),TONGHOP!$Z532&lt;&gt;""),TONGHOP!$Z532,"")</f>
        <v>28</v>
      </c>
      <c r="D532" s="139" t="str">
        <f>IF(AND(TONGHOP!$O532="KTHP",TONGHOP!$P532="VĐ"),TONGHOP!$X532,"")</f>
        <v/>
      </c>
      <c r="E532" s="138" t="str">
        <f>IF(AND(TONGHOP!$O532="KTHP",TONGHOP!$P532="VĐ"),TONGHOP!$Y532,"")</f>
        <v/>
      </c>
      <c r="F532" s="138" t="str">
        <f>IF(AND(TONGHOP!$O532="KTHP",TONGHOP!$P532="VĐ"),TONGHOP!$Z532,"")</f>
        <v/>
      </c>
      <c r="G532" s="139" t="str">
        <f>IF(AND(TONGHOP!$O532="KTHP",TONGHOP!$P532="TL"),TONGHOP!$X532,"")</f>
        <v/>
      </c>
      <c r="H532" s="138" t="str">
        <f>IF(AND(TONGHOP!$O532="KTHP",TONGHOP!$P532="TL"),TONGHOP!$Y532,"")</f>
        <v/>
      </c>
      <c r="I532" s="138" t="str">
        <f>IF(AND(TONGHOP!$O532="KTHP",TONGHOP!$P532="TL"),TONGHOP!$Z532,"")</f>
        <v/>
      </c>
      <c r="J532" s="139" t="str">
        <f>IF(AND(TONGHOP!$O532="KTHP",TONGHOP!$P532="TH"),TONGHOP!$X532,"")</f>
        <v/>
      </c>
      <c r="K532" s="138" t="str">
        <f>IF(AND(TONGHOP!$O532="KTHP",TONGHOP!$P532="TH"),TONGHOP!$Y532,"")</f>
        <v/>
      </c>
      <c r="L532" s="138" t="str">
        <f>IF(AND(TONGHOP!$O532="KTHP",TONGHOP!$P532="TH"),TONGHOP!$Z532,"")</f>
        <v/>
      </c>
      <c r="M532" s="139" t="str">
        <f>IF(AND(TONGHOP!$O532="ThiTN",OR(TONGHOP!$P532="LT",TONGHOP!$P532="TN"),TONGHOP!$X532&lt;&gt;""),TONGHOP!$X532,"")</f>
        <v/>
      </c>
      <c r="N532" s="139" t="str">
        <f>IF(AND(TONGHOP!$O532="ThiTN",OR(TONGHOP!$P532="LT",TONGHOP!$P532="TN"),TONGHOP!$Y532&lt;&gt;""),TONGHOP!$Y532,"")</f>
        <v/>
      </c>
      <c r="O532" s="139" t="str">
        <f>IF(AND(TONGHOP!$O532="ThiTN",OR(TONGHOP!$P532="LT",TONGHOP!$P532="TN"),TONGHOP!$Z532&lt;&gt;""),TONGHOP!$Z532,"")</f>
        <v/>
      </c>
      <c r="P532" s="139" t="str">
        <f>IF(AND(TONGHOP!$O532="ThiTN",TONGHOP!$P532="VĐ",TONGHOP!$X532&lt;&gt;""),TONGHOP!$X532,"")</f>
        <v/>
      </c>
      <c r="Q532" s="139" t="str">
        <f>IF(AND(TONGHOP!$O532="ThiTN",TONGHOP!$P532="VĐ",TONGHOP!$Y532&lt;&gt;""),TONGHOP!$Y532,"")</f>
        <v/>
      </c>
      <c r="R532" s="139" t="str">
        <f>IF(AND(TONGHOP!$O532="ThiTN",TONGHOP!$P532="VĐ",TONGHOP!$Z532&lt;&gt;""),TONGHOP!$Z532,"")</f>
        <v/>
      </c>
      <c r="S532" s="137" t="str">
        <f>IF(AND(TONGHOP!$O532="ThiTN",TONGHOP!$P532="TH",TONGHOP!$X532&lt;&gt;""),TONGHOP!$X532,"")</f>
        <v/>
      </c>
      <c r="T532" s="137" t="str">
        <f>IF(AND(TONGHOP!$O532="ThiTN",TONGHOP!$P532="TH",TONGHOP!$Y532&lt;&gt;""),TONGHOP!$Y532,"")</f>
        <v/>
      </c>
      <c r="U532" s="137" t="str">
        <f>IF(AND(TONGHOP!$O532="ThiTN",TONGHOP!$P532="TH",TONGHOP!$Z532&lt;&gt;""),TONGHOP!$Z532,"")</f>
        <v/>
      </c>
    </row>
    <row r="533" spans="1:21">
      <c r="A533" s="139" t="str">
        <f>IF(AND(TONGHOP!$O533="KTHP",OR(TONGHOP!$P533="LT",TONGHOP!$P533="TN"),TONGHOP!$X533&lt;&gt;""),TONGHOP!$X533,"")</f>
        <v>Trần Thị Ánh Tuyết</v>
      </c>
      <c r="B533" s="139" t="str">
        <f>IF(AND(TONGHOP!$O533="KTHP",OR(TONGHOP!$P533="LT",TONGHOP!$P533="TN"),TONGHOP!$Y533&lt;&gt;""),TONGHOP!$Y533,"")</f>
        <v>Nguyễn Văn Đông</v>
      </c>
      <c r="C533" s="139">
        <f>IF(AND(TONGHOP!$O533="KTHP",OR(TONGHOP!$P533="LT",TONGHOP!$P533="TN"),TONGHOP!$Z533&lt;&gt;""),TONGHOP!$Z533,"")</f>
        <v>18</v>
      </c>
      <c r="D533" s="139" t="str">
        <f>IF(AND(TONGHOP!$O533="KTHP",TONGHOP!$P533="VĐ"),TONGHOP!$X533,"")</f>
        <v/>
      </c>
      <c r="E533" s="138" t="str">
        <f>IF(AND(TONGHOP!$O533="KTHP",TONGHOP!$P533="VĐ"),TONGHOP!$Y533,"")</f>
        <v/>
      </c>
      <c r="F533" s="138" t="str">
        <f>IF(AND(TONGHOP!$O533="KTHP",TONGHOP!$P533="VĐ"),TONGHOP!$Z533,"")</f>
        <v/>
      </c>
      <c r="G533" s="139" t="str">
        <f>IF(AND(TONGHOP!$O533="KTHP",TONGHOP!$P533="TL"),TONGHOP!$X533,"")</f>
        <v/>
      </c>
      <c r="H533" s="138" t="str">
        <f>IF(AND(TONGHOP!$O533="KTHP",TONGHOP!$P533="TL"),TONGHOP!$Y533,"")</f>
        <v/>
      </c>
      <c r="I533" s="138" t="str">
        <f>IF(AND(TONGHOP!$O533="KTHP",TONGHOP!$P533="TL"),TONGHOP!$Z533,"")</f>
        <v/>
      </c>
      <c r="J533" s="139" t="str">
        <f>IF(AND(TONGHOP!$O533="KTHP",TONGHOP!$P533="TH"),TONGHOP!$X533,"")</f>
        <v/>
      </c>
      <c r="K533" s="138" t="str">
        <f>IF(AND(TONGHOP!$O533="KTHP",TONGHOP!$P533="TH"),TONGHOP!$Y533,"")</f>
        <v/>
      </c>
      <c r="L533" s="138" t="str">
        <f>IF(AND(TONGHOP!$O533="KTHP",TONGHOP!$P533="TH"),TONGHOP!$Z533,"")</f>
        <v/>
      </c>
      <c r="M533" s="139" t="str">
        <f>IF(AND(TONGHOP!$O533="ThiTN",OR(TONGHOP!$P533="LT",TONGHOP!$P533="TN"),TONGHOP!$X533&lt;&gt;""),TONGHOP!$X533,"")</f>
        <v/>
      </c>
      <c r="N533" s="139" t="str">
        <f>IF(AND(TONGHOP!$O533="ThiTN",OR(TONGHOP!$P533="LT",TONGHOP!$P533="TN"),TONGHOP!$Y533&lt;&gt;""),TONGHOP!$Y533,"")</f>
        <v/>
      </c>
      <c r="O533" s="139" t="str">
        <f>IF(AND(TONGHOP!$O533="ThiTN",OR(TONGHOP!$P533="LT",TONGHOP!$P533="TN"),TONGHOP!$Z533&lt;&gt;""),TONGHOP!$Z533,"")</f>
        <v/>
      </c>
      <c r="P533" s="139" t="str">
        <f>IF(AND(TONGHOP!$O533="ThiTN",TONGHOP!$P533="VĐ",TONGHOP!$X533&lt;&gt;""),TONGHOP!$X533,"")</f>
        <v/>
      </c>
      <c r="Q533" s="139" t="str">
        <f>IF(AND(TONGHOP!$O533="ThiTN",TONGHOP!$P533="VĐ",TONGHOP!$Y533&lt;&gt;""),TONGHOP!$Y533,"")</f>
        <v/>
      </c>
      <c r="R533" s="139" t="str">
        <f>IF(AND(TONGHOP!$O533="ThiTN",TONGHOP!$P533="VĐ",TONGHOP!$Z533&lt;&gt;""),TONGHOP!$Z533,"")</f>
        <v/>
      </c>
      <c r="S533" s="137" t="str">
        <f>IF(AND(TONGHOP!$O533="ThiTN",TONGHOP!$P533="TH",TONGHOP!$X533&lt;&gt;""),TONGHOP!$X533,"")</f>
        <v/>
      </c>
      <c r="T533" s="137" t="str">
        <f>IF(AND(TONGHOP!$O533="ThiTN",TONGHOP!$P533="TH",TONGHOP!$Y533&lt;&gt;""),TONGHOP!$Y533,"")</f>
        <v/>
      </c>
      <c r="U533" s="137" t="str">
        <f>IF(AND(TONGHOP!$O533="ThiTN",TONGHOP!$P533="TH",TONGHOP!$Z533&lt;&gt;""),TONGHOP!$Z533,"")</f>
        <v/>
      </c>
    </row>
    <row r="534" spans="1:21">
      <c r="A534" s="139" t="str">
        <f>IF(AND(TONGHOP!$O534="KTHP",OR(TONGHOP!$P534="LT",TONGHOP!$P534="TN"),TONGHOP!$X534&lt;&gt;""),TONGHOP!$X534,"")</f>
        <v>Hà Phước Tuấn</v>
      </c>
      <c r="B534" s="139" t="str">
        <f>IF(AND(TONGHOP!$O534="KTHP",OR(TONGHOP!$P534="LT",TONGHOP!$P534="TN"),TONGHOP!$Y534&lt;&gt;""),TONGHOP!$Y534,"")</f>
        <v>Nguyễn Hữu Mạnh</v>
      </c>
      <c r="C534" s="139">
        <f>IF(AND(TONGHOP!$O534="KTHP",OR(TONGHOP!$P534="LT",TONGHOP!$P534="TN"),TONGHOP!$Z534&lt;&gt;""),TONGHOP!$Z534,"")</f>
        <v>21</v>
      </c>
      <c r="D534" s="139" t="str">
        <f>IF(AND(TONGHOP!$O534="KTHP",TONGHOP!$P534="VĐ"),TONGHOP!$X534,"")</f>
        <v/>
      </c>
      <c r="E534" s="138" t="str">
        <f>IF(AND(TONGHOP!$O534="KTHP",TONGHOP!$P534="VĐ"),TONGHOP!$Y534,"")</f>
        <v/>
      </c>
      <c r="F534" s="138" t="str">
        <f>IF(AND(TONGHOP!$O534="KTHP",TONGHOP!$P534="VĐ"),TONGHOP!$Z534,"")</f>
        <v/>
      </c>
      <c r="G534" s="139" t="str">
        <f>IF(AND(TONGHOP!$O534="KTHP",TONGHOP!$P534="TL"),TONGHOP!$X534,"")</f>
        <v/>
      </c>
      <c r="H534" s="138" t="str">
        <f>IF(AND(TONGHOP!$O534="KTHP",TONGHOP!$P534="TL"),TONGHOP!$Y534,"")</f>
        <v/>
      </c>
      <c r="I534" s="138" t="str">
        <f>IF(AND(TONGHOP!$O534="KTHP",TONGHOP!$P534="TL"),TONGHOP!$Z534,"")</f>
        <v/>
      </c>
      <c r="J534" s="139" t="str">
        <f>IF(AND(TONGHOP!$O534="KTHP",TONGHOP!$P534="TH"),TONGHOP!$X534,"")</f>
        <v/>
      </c>
      <c r="K534" s="138" t="str">
        <f>IF(AND(TONGHOP!$O534="KTHP",TONGHOP!$P534="TH"),TONGHOP!$Y534,"")</f>
        <v/>
      </c>
      <c r="L534" s="138" t="str">
        <f>IF(AND(TONGHOP!$O534="KTHP",TONGHOP!$P534="TH"),TONGHOP!$Z534,"")</f>
        <v/>
      </c>
      <c r="M534" s="139" t="str">
        <f>IF(AND(TONGHOP!$O534="ThiTN",OR(TONGHOP!$P534="LT",TONGHOP!$P534="TN"),TONGHOP!$X534&lt;&gt;""),TONGHOP!$X534,"")</f>
        <v/>
      </c>
      <c r="N534" s="139" t="str">
        <f>IF(AND(TONGHOP!$O534="ThiTN",OR(TONGHOP!$P534="LT",TONGHOP!$P534="TN"),TONGHOP!$Y534&lt;&gt;""),TONGHOP!$Y534,"")</f>
        <v/>
      </c>
      <c r="O534" s="139" t="str">
        <f>IF(AND(TONGHOP!$O534="ThiTN",OR(TONGHOP!$P534="LT",TONGHOP!$P534="TN"),TONGHOP!$Z534&lt;&gt;""),TONGHOP!$Z534,"")</f>
        <v/>
      </c>
      <c r="P534" s="139" t="str">
        <f>IF(AND(TONGHOP!$O534="ThiTN",TONGHOP!$P534="VĐ",TONGHOP!$X534&lt;&gt;""),TONGHOP!$X534,"")</f>
        <v/>
      </c>
      <c r="Q534" s="139" t="str">
        <f>IF(AND(TONGHOP!$O534="ThiTN",TONGHOP!$P534="VĐ",TONGHOP!$Y534&lt;&gt;""),TONGHOP!$Y534,"")</f>
        <v/>
      </c>
      <c r="R534" s="139" t="str">
        <f>IF(AND(TONGHOP!$O534="ThiTN",TONGHOP!$P534="VĐ",TONGHOP!$Z534&lt;&gt;""),TONGHOP!$Z534,"")</f>
        <v/>
      </c>
      <c r="S534" s="137" t="str">
        <f>IF(AND(TONGHOP!$O534="ThiTN",TONGHOP!$P534="TH",TONGHOP!$X534&lt;&gt;""),TONGHOP!$X534,"")</f>
        <v/>
      </c>
      <c r="T534" s="137" t="str">
        <f>IF(AND(TONGHOP!$O534="ThiTN",TONGHOP!$P534="TH",TONGHOP!$Y534&lt;&gt;""),TONGHOP!$Y534,"")</f>
        <v/>
      </c>
      <c r="U534" s="137" t="str">
        <f>IF(AND(TONGHOP!$O534="ThiTN",TONGHOP!$P534="TH",TONGHOP!$Z534&lt;&gt;""),TONGHOP!$Z534,"")</f>
        <v/>
      </c>
    </row>
    <row r="535" spans="1:21">
      <c r="A535" s="139" t="str">
        <f>IF(AND(TONGHOP!$O535="KTHP",OR(TONGHOP!$P535="LT",TONGHOP!$P535="TN"),TONGHOP!$X535&lt;&gt;""),TONGHOP!$X535,"")</f>
        <v>Trần Thị Ngọc Dung</v>
      </c>
      <c r="B535" s="139" t="str">
        <f>IF(AND(TONGHOP!$O535="KTHP",OR(TONGHOP!$P535="LT",TONGHOP!$P535="TN"),TONGHOP!$Y535&lt;&gt;""),TONGHOP!$Y535,"")</f>
        <v>Đào Anh Tuấn</v>
      </c>
      <c r="C535" s="139">
        <f>IF(AND(TONGHOP!$O535="KTHP",OR(TONGHOP!$P535="LT",TONGHOP!$P535="TN"),TONGHOP!$Z535&lt;&gt;""),TONGHOP!$Z535,"")</f>
        <v>27</v>
      </c>
      <c r="D535" s="139" t="str">
        <f>IF(AND(TONGHOP!$O535="KTHP",TONGHOP!$P535="VĐ"),TONGHOP!$X535,"")</f>
        <v/>
      </c>
      <c r="E535" s="138" t="str">
        <f>IF(AND(TONGHOP!$O535="KTHP",TONGHOP!$P535="VĐ"),TONGHOP!$Y535,"")</f>
        <v/>
      </c>
      <c r="F535" s="138" t="str">
        <f>IF(AND(TONGHOP!$O535="KTHP",TONGHOP!$P535="VĐ"),TONGHOP!$Z535,"")</f>
        <v/>
      </c>
      <c r="G535" s="139" t="str">
        <f>IF(AND(TONGHOP!$O535="KTHP",TONGHOP!$P535="TL"),TONGHOP!$X535,"")</f>
        <v/>
      </c>
      <c r="H535" s="138" t="str">
        <f>IF(AND(TONGHOP!$O535="KTHP",TONGHOP!$P535="TL"),TONGHOP!$Y535,"")</f>
        <v/>
      </c>
      <c r="I535" s="138" t="str">
        <f>IF(AND(TONGHOP!$O535="KTHP",TONGHOP!$P535="TL"),TONGHOP!$Z535,"")</f>
        <v/>
      </c>
      <c r="J535" s="139" t="str">
        <f>IF(AND(TONGHOP!$O535="KTHP",TONGHOP!$P535="TH"),TONGHOP!$X535,"")</f>
        <v/>
      </c>
      <c r="K535" s="138" t="str">
        <f>IF(AND(TONGHOP!$O535="KTHP",TONGHOP!$P535="TH"),TONGHOP!$Y535,"")</f>
        <v/>
      </c>
      <c r="L535" s="138" t="str">
        <f>IF(AND(TONGHOP!$O535="KTHP",TONGHOP!$P535="TH"),TONGHOP!$Z535,"")</f>
        <v/>
      </c>
      <c r="M535" s="139" t="str">
        <f>IF(AND(TONGHOP!$O535="ThiTN",OR(TONGHOP!$P535="LT",TONGHOP!$P535="TN"),TONGHOP!$X535&lt;&gt;""),TONGHOP!$X535,"")</f>
        <v/>
      </c>
      <c r="N535" s="139" t="str">
        <f>IF(AND(TONGHOP!$O535="ThiTN",OR(TONGHOP!$P535="LT",TONGHOP!$P535="TN"),TONGHOP!$Y535&lt;&gt;""),TONGHOP!$Y535,"")</f>
        <v/>
      </c>
      <c r="O535" s="139" t="str">
        <f>IF(AND(TONGHOP!$O535="ThiTN",OR(TONGHOP!$P535="LT",TONGHOP!$P535="TN"),TONGHOP!$Z535&lt;&gt;""),TONGHOP!$Z535,"")</f>
        <v/>
      </c>
      <c r="P535" s="139" t="str">
        <f>IF(AND(TONGHOP!$O535="ThiTN",TONGHOP!$P535="VĐ",TONGHOP!$X535&lt;&gt;""),TONGHOP!$X535,"")</f>
        <v/>
      </c>
      <c r="Q535" s="139" t="str">
        <f>IF(AND(TONGHOP!$O535="ThiTN",TONGHOP!$P535="VĐ",TONGHOP!$Y535&lt;&gt;""),TONGHOP!$Y535,"")</f>
        <v/>
      </c>
      <c r="R535" s="139" t="str">
        <f>IF(AND(TONGHOP!$O535="ThiTN",TONGHOP!$P535="VĐ",TONGHOP!$Z535&lt;&gt;""),TONGHOP!$Z535,"")</f>
        <v/>
      </c>
      <c r="S535" s="137" t="str">
        <f>IF(AND(TONGHOP!$O535="ThiTN",TONGHOP!$P535="TH",TONGHOP!$X535&lt;&gt;""),TONGHOP!$X535,"")</f>
        <v/>
      </c>
      <c r="T535" s="137" t="str">
        <f>IF(AND(TONGHOP!$O535="ThiTN",TONGHOP!$P535="TH",TONGHOP!$Y535&lt;&gt;""),TONGHOP!$Y535,"")</f>
        <v/>
      </c>
      <c r="U535" s="137" t="str">
        <f>IF(AND(TONGHOP!$O535="ThiTN",TONGHOP!$P535="TH",TONGHOP!$Z535&lt;&gt;""),TONGHOP!$Z535,"")</f>
        <v/>
      </c>
    </row>
    <row r="536" spans="1:21">
      <c r="A536" s="139" t="str">
        <f>IF(AND(TONGHOP!$O536="KTHP",OR(TONGHOP!$P536="LT",TONGHOP!$P536="TN"),TONGHOP!$X536&lt;&gt;""),TONGHOP!$X536,"")</f>
        <v>Nguyễn Thị Thanh Thảo (TG)</v>
      </c>
      <c r="B536" s="139" t="str">
        <f>IF(AND(TONGHOP!$O536="KTHP",OR(TONGHOP!$P536="LT",TONGHOP!$P536="TN"),TONGHOP!$Y536&lt;&gt;""),TONGHOP!$Y536,"")</f>
        <v>Trần Huỳnh Tuyết Như</v>
      </c>
      <c r="C536" s="139">
        <f>IF(AND(TONGHOP!$O536="KTHP",OR(TONGHOP!$P536="LT",TONGHOP!$P536="TN"),TONGHOP!$Z536&lt;&gt;""),TONGHOP!$Z536,"")</f>
        <v>33</v>
      </c>
      <c r="D536" s="139" t="str">
        <f>IF(AND(TONGHOP!$O536="KTHP",TONGHOP!$P536="VĐ"),TONGHOP!$X536,"")</f>
        <v/>
      </c>
      <c r="E536" s="138" t="str">
        <f>IF(AND(TONGHOP!$O536="KTHP",TONGHOP!$P536="VĐ"),TONGHOP!$Y536,"")</f>
        <v/>
      </c>
      <c r="F536" s="138" t="str">
        <f>IF(AND(TONGHOP!$O536="KTHP",TONGHOP!$P536="VĐ"),TONGHOP!$Z536,"")</f>
        <v/>
      </c>
      <c r="G536" s="139" t="str">
        <f>IF(AND(TONGHOP!$O536="KTHP",TONGHOP!$P536="TL"),TONGHOP!$X536,"")</f>
        <v/>
      </c>
      <c r="H536" s="138" t="str">
        <f>IF(AND(TONGHOP!$O536="KTHP",TONGHOP!$P536="TL"),TONGHOP!$Y536,"")</f>
        <v/>
      </c>
      <c r="I536" s="138" t="str">
        <f>IF(AND(TONGHOP!$O536="KTHP",TONGHOP!$P536="TL"),TONGHOP!$Z536,"")</f>
        <v/>
      </c>
      <c r="J536" s="139" t="str">
        <f>IF(AND(TONGHOP!$O536="KTHP",TONGHOP!$P536="TH"),TONGHOP!$X536,"")</f>
        <v/>
      </c>
      <c r="K536" s="138" t="str">
        <f>IF(AND(TONGHOP!$O536="KTHP",TONGHOP!$P536="TH"),TONGHOP!$Y536,"")</f>
        <v/>
      </c>
      <c r="L536" s="138" t="str">
        <f>IF(AND(TONGHOP!$O536="KTHP",TONGHOP!$P536="TH"),TONGHOP!$Z536,"")</f>
        <v/>
      </c>
      <c r="M536" s="139" t="str">
        <f>IF(AND(TONGHOP!$O536="ThiTN",OR(TONGHOP!$P536="LT",TONGHOP!$P536="TN"),TONGHOP!$X536&lt;&gt;""),TONGHOP!$X536,"")</f>
        <v/>
      </c>
      <c r="N536" s="139" t="str">
        <f>IF(AND(TONGHOP!$O536="ThiTN",OR(TONGHOP!$P536="LT",TONGHOP!$P536="TN"),TONGHOP!$Y536&lt;&gt;""),TONGHOP!$Y536,"")</f>
        <v/>
      </c>
      <c r="O536" s="139" t="str">
        <f>IF(AND(TONGHOP!$O536="ThiTN",OR(TONGHOP!$P536="LT",TONGHOP!$P536="TN"),TONGHOP!$Z536&lt;&gt;""),TONGHOP!$Z536,"")</f>
        <v/>
      </c>
      <c r="P536" s="139" t="str">
        <f>IF(AND(TONGHOP!$O536="ThiTN",TONGHOP!$P536="VĐ",TONGHOP!$X536&lt;&gt;""),TONGHOP!$X536,"")</f>
        <v/>
      </c>
      <c r="Q536" s="139" t="str">
        <f>IF(AND(TONGHOP!$O536="ThiTN",TONGHOP!$P536="VĐ",TONGHOP!$Y536&lt;&gt;""),TONGHOP!$Y536,"")</f>
        <v/>
      </c>
      <c r="R536" s="139" t="str">
        <f>IF(AND(TONGHOP!$O536="ThiTN",TONGHOP!$P536="VĐ",TONGHOP!$Z536&lt;&gt;""),TONGHOP!$Z536,"")</f>
        <v/>
      </c>
      <c r="S536" s="137" t="str">
        <f>IF(AND(TONGHOP!$O536="ThiTN",TONGHOP!$P536="TH",TONGHOP!$X536&lt;&gt;""),TONGHOP!$X536,"")</f>
        <v/>
      </c>
      <c r="T536" s="137" t="str">
        <f>IF(AND(TONGHOP!$O536="ThiTN",TONGHOP!$P536="TH",TONGHOP!$Y536&lt;&gt;""),TONGHOP!$Y536,"")</f>
        <v/>
      </c>
      <c r="U536" s="137" t="str">
        <f>IF(AND(TONGHOP!$O536="ThiTN",TONGHOP!$P536="TH",TONGHOP!$Z536&lt;&gt;""),TONGHOP!$Z536,"")</f>
        <v/>
      </c>
    </row>
    <row r="537" spans="1:21">
      <c r="A537" s="139" t="str">
        <f>IF(AND(TONGHOP!$O537="KTHP",OR(TONGHOP!$P537="LT",TONGHOP!$P537="TN"),TONGHOP!$X537&lt;&gt;""),TONGHOP!$X537,"")</f>
        <v>Nguyễn Thị Thanh Thảo (TG)</v>
      </c>
      <c r="B537" s="139" t="str">
        <f>IF(AND(TONGHOP!$O537="KTHP",OR(TONGHOP!$P537="LT",TONGHOP!$P537="TN"),TONGHOP!$Y537&lt;&gt;""),TONGHOP!$Y537,"")</f>
        <v>Trần Hạ Quyên</v>
      </c>
      <c r="C537" s="139">
        <f>IF(AND(TONGHOP!$O537="KTHP",OR(TONGHOP!$P537="LT",TONGHOP!$P537="TN"),TONGHOP!$Z537&lt;&gt;""),TONGHOP!$Z537,"")</f>
        <v>34</v>
      </c>
      <c r="D537" s="139" t="str">
        <f>IF(AND(TONGHOP!$O537="KTHP",TONGHOP!$P537="VĐ"),TONGHOP!$X537,"")</f>
        <v/>
      </c>
      <c r="E537" s="138" t="str">
        <f>IF(AND(TONGHOP!$O537="KTHP",TONGHOP!$P537="VĐ"),TONGHOP!$Y537,"")</f>
        <v/>
      </c>
      <c r="F537" s="138" t="str">
        <f>IF(AND(TONGHOP!$O537="KTHP",TONGHOP!$P537="VĐ"),TONGHOP!$Z537,"")</f>
        <v/>
      </c>
      <c r="G537" s="139" t="str">
        <f>IF(AND(TONGHOP!$O537="KTHP",TONGHOP!$P537="TL"),TONGHOP!$X537,"")</f>
        <v/>
      </c>
      <c r="H537" s="138" t="str">
        <f>IF(AND(TONGHOP!$O537="KTHP",TONGHOP!$P537="TL"),TONGHOP!$Y537,"")</f>
        <v/>
      </c>
      <c r="I537" s="138" t="str">
        <f>IF(AND(TONGHOP!$O537="KTHP",TONGHOP!$P537="TL"),TONGHOP!$Z537,"")</f>
        <v/>
      </c>
      <c r="J537" s="139" t="str">
        <f>IF(AND(TONGHOP!$O537="KTHP",TONGHOP!$P537="TH"),TONGHOP!$X537,"")</f>
        <v/>
      </c>
      <c r="K537" s="138" t="str">
        <f>IF(AND(TONGHOP!$O537="KTHP",TONGHOP!$P537="TH"),TONGHOP!$Y537,"")</f>
        <v/>
      </c>
      <c r="L537" s="138" t="str">
        <f>IF(AND(TONGHOP!$O537="KTHP",TONGHOP!$P537="TH"),TONGHOP!$Z537,"")</f>
        <v/>
      </c>
      <c r="M537" s="139" t="str">
        <f>IF(AND(TONGHOP!$O537="ThiTN",OR(TONGHOP!$P537="LT",TONGHOP!$P537="TN"),TONGHOP!$X537&lt;&gt;""),TONGHOP!$X537,"")</f>
        <v/>
      </c>
      <c r="N537" s="139" t="str">
        <f>IF(AND(TONGHOP!$O537="ThiTN",OR(TONGHOP!$P537="LT",TONGHOP!$P537="TN"),TONGHOP!$Y537&lt;&gt;""),TONGHOP!$Y537,"")</f>
        <v/>
      </c>
      <c r="O537" s="139" t="str">
        <f>IF(AND(TONGHOP!$O537="ThiTN",OR(TONGHOP!$P537="LT",TONGHOP!$P537="TN"),TONGHOP!$Z537&lt;&gt;""),TONGHOP!$Z537,"")</f>
        <v/>
      </c>
      <c r="P537" s="139" t="str">
        <f>IF(AND(TONGHOP!$O537="ThiTN",TONGHOP!$P537="VĐ",TONGHOP!$X537&lt;&gt;""),TONGHOP!$X537,"")</f>
        <v/>
      </c>
      <c r="Q537" s="139" t="str">
        <f>IF(AND(TONGHOP!$O537="ThiTN",TONGHOP!$P537="VĐ",TONGHOP!$Y537&lt;&gt;""),TONGHOP!$Y537,"")</f>
        <v/>
      </c>
      <c r="R537" s="139" t="str">
        <f>IF(AND(TONGHOP!$O537="ThiTN",TONGHOP!$P537="VĐ",TONGHOP!$Z537&lt;&gt;""),TONGHOP!$Z537,"")</f>
        <v/>
      </c>
      <c r="S537" s="137" t="str">
        <f>IF(AND(TONGHOP!$O537="ThiTN",TONGHOP!$P537="TH",TONGHOP!$X537&lt;&gt;""),TONGHOP!$X537,"")</f>
        <v/>
      </c>
      <c r="T537" s="137" t="str">
        <f>IF(AND(TONGHOP!$O537="ThiTN",TONGHOP!$P537="TH",TONGHOP!$Y537&lt;&gt;""),TONGHOP!$Y537,"")</f>
        <v/>
      </c>
      <c r="U537" s="137" t="str">
        <f>IF(AND(TONGHOP!$O537="ThiTN",TONGHOP!$P537="TH",TONGHOP!$Z537&lt;&gt;""),TONGHOP!$Z537,"")</f>
        <v/>
      </c>
    </row>
    <row r="538" spans="1:21">
      <c r="A538" s="139" t="str">
        <f>IF(AND(TONGHOP!$O538="KTHP",OR(TONGHOP!$P538="LT",TONGHOP!$P538="TN"),TONGHOP!$X538&lt;&gt;""),TONGHOP!$X538,"")</f>
        <v>Lê Thị Mùi</v>
      </c>
      <c r="B538" s="139" t="str">
        <f>IF(AND(TONGHOP!$O538="KTHP",OR(TONGHOP!$P538="LT",TONGHOP!$P538="TN"),TONGHOP!$Y538&lt;&gt;""),TONGHOP!$Y538,"")</f>
        <v>Nguyễn Thị Thanh Thảo (TG)</v>
      </c>
      <c r="C538" s="139">
        <f>IF(AND(TONGHOP!$O538="KTHP",OR(TONGHOP!$P538="LT",TONGHOP!$P538="TN"),TONGHOP!$Z538&lt;&gt;""),TONGHOP!$Z538,"")</f>
        <v>34</v>
      </c>
      <c r="D538" s="139" t="str">
        <f>IF(AND(TONGHOP!$O538="KTHP",TONGHOP!$P538="VĐ"),TONGHOP!$X538,"")</f>
        <v/>
      </c>
      <c r="E538" s="138" t="str">
        <f>IF(AND(TONGHOP!$O538="KTHP",TONGHOP!$P538="VĐ"),TONGHOP!$Y538,"")</f>
        <v/>
      </c>
      <c r="F538" s="138" t="str">
        <f>IF(AND(TONGHOP!$O538="KTHP",TONGHOP!$P538="VĐ"),TONGHOP!$Z538,"")</f>
        <v/>
      </c>
      <c r="G538" s="139" t="str">
        <f>IF(AND(TONGHOP!$O538="KTHP",TONGHOP!$P538="TL"),TONGHOP!$X538,"")</f>
        <v/>
      </c>
      <c r="H538" s="138" t="str">
        <f>IF(AND(TONGHOP!$O538="KTHP",TONGHOP!$P538="TL"),TONGHOP!$Y538,"")</f>
        <v/>
      </c>
      <c r="I538" s="138" t="str">
        <f>IF(AND(TONGHOP!$O538="KTHP",TONGHOP!$P538="TL"),TONGHOP!$Z538,"")</f>
        <v/>
      </c>
      <c r="J538" s="139" t="str">
        <f>IF(AND(TONGHOP!$O538="KTHP",TONGHOP!$P538="TH"),TONGHOP!$X538,"")</f>
        <v/>
      </c>
      <c r="K538" s="138" t="str">
        <f>IF(AND(TONGHOP!$O538="KTHP",TONGHOP!$P538="TH"),TONGHOP!$Y538,"")</f>
        <v/>
      </c>
      <c r="L538" s="138" t="str">
        <f>IF(AND(TONGHOP!$O538="KTHP",TONGHOP!$P538="TH"),TONGHOP!$Z538,"")</f>
        <v/>
      </c>
      <c r="M538" s="139" t="str">
        <f>IF(AND(TONGHOP!$O538="ThiTN",OR(TONGHOP!$P538="LT",TONGHOP!$P538="TN"),TONGHOP!$X538&lt;&gt;""),TONGHOP!$X538,"")</f>
        <v/>
      </c>
      <c r="N538" s="139" t="str">
        <f>IF(AND(TONGHOP!$O538="ThiTN",OR(TONGHOP!$P538="LT",TONGHOP!$P538="TN"),TONGHOP!$Y538&lt;&gt;""),TONGHOP!$Y538,"")</f>
        <v/>
      </c>
      <c r="O538" s="139" t="str">
        <f>IF(AND(TONGHOP!$O538="ThiTN",OR(TONGHOP!$P538="LT",TONGHOP!$P538="TN"),TONGHOP!$Z538&lt;&gt;""),TONGHOP!$Z538,"")</f>
        <v/>
      </c>
      <c r="P538" s="139" t="str">
        <f>IF(AND(TONGHOP!$O538="ThiTN",TONGHOP!$P538="VĐ",TONGHOP!$X538&lt;&gt;""),TONGHOP!$X538,"")</f>
        <v/>
      </c>
      <c r="Q538" s="139" t="str">
        <f>IF(AND(TONGHOP!$O538="ThiTN",TONGHOP!$P538="VĐ",TONGHOP!$Y538&lt;&gt;""),TONGHOP!$Y538,"")</f>
        <v/>
      </c>
      <c r="R538" s="139" t="str">
        <f>IF(AND(TONGHOP!$O538="ThiTN",TONGHOP!$P538="VĐ",TONGHOP!$Z538&lt;&gt;""),TONGHOP!$Z538,"")</f>
        <v/>
      </c>
      <c r="S538" s="137" t="str">
        <f>IF(AND(TONGHOP!$O538="ThiTN",TONGHOP!$P538="TH",TONGHOP!$X538&lt;&gt;""),TONGHOP!$X538,"")</f>
        <v/>
      </c>
      <c r="T538" s="137" t="str">
        <f>IF(AND(TONGHOP!$O538="ThiTN",TONGHOP!$P538="TH",TONGHOP!$Y538&lt;&gt;""),TONGHOP!$Y538,"")</f>
        <v/>
      </c>
      <c r="U538" s="137" t="str">
        <f>IF(AND(TONGHOP!$O538="ThiTN",TONGHOP!$P538="TH",TONGHOP!$Z538&lt;&gt;""),TONGHOP!$Z538,"")</f>
        <v/>
      </c>
    </row>
    <row r="539" spans="1:21">
      <c r="A539" s="139" t="str">
        <f>IF(AND(TONGHOP!$O539="KTHP",OR(TONGHOP!$P539="LT",TONGHOP!$P539="TN"),TONGHOP!$X539&lt;&gt;""),TONGHOP!$X539,"")</f>
        <v>Đoàn Thị Điểm</v>
      </c>
      <c r="B539" s="139" t="str">
        <f>IF(AND(TONGHOP!$O539="KTHP",OR(TONGHOP!$P539="LT",TONGHOP!$P539="TN"),TONGHOP!$Y539&lt;&gt;""),TONGHOP!$Y539,"")</f>
        <v>Lê Thị Mùi</v>
      </c>
      <c r="C539" s="139">
        <f>IF(AND(TONGHOP!$O539="KTHP",OR(TONGHOP!$P539="LT",TONGHOP!$P539="TN"),TONGHOP!$Z539&lt;&gt;""),TONGHOP!$Z539,"")</f>
        <v>35</v>
      </c>
      <c r="D539" s="139" t="str">
        <f>IF(AND(TONGHOP!$O539="KTHP",TONGHOP!$P539="VĐ"),TONGHOP!$X539,"")</f>
        <v/>
      </c>
      <c r="E539" s="138" t="str">
        <f>IF(AND(TONGHOP!$O539="KTHP",TONGHOP!$P539="VĐ"),TONGHOP!$Y539,"")</f>
        <v/>
      </c>
      <c r="F539" s="138" t="str">
        <f>IF(AND(TONGHOP!$O539="KTHP",TONGHOP!$P539="VĐ"),TONGHOP!$Z539,"")</f>
        <v/>
      </c>
      <c r="G539" s="139" t="str">
        <f>IF(AND(TONGHOP!$O539="KTHP",TONGHOP!$P539="TL"),TONGHOP!$X539,"")</f>
        <v/>
      </c>
      <c r="H539" s="138" t="str">
        <f>IF(AND(TONGHOP!$O539="KTHP",TONGHOP!$P539="TL"),TONGHOP!$Y539,"")</f>
        <v/>
      </c>
      <c r="I539" s="138" t="str">
        <f>IF(AND(TONGHOP!$O539="KTHP",TONGHOP!$P539="TL"),TONGHOP!$Z539,"")</f>
        <v/>
      </c>
      <c r="J539" s="139" t="str">
        <f>IF(AND(TONGHOP!$O539="KTHP",TONGHOP!$P539="TH"),TONGHOP!$X539,"")</f>
        <v/>
      </c>
      <c r="K539" s="138" t="str">
        <f>IF(AND(TONGHOP!$O539="KTHP",TONGHOP!$P539="TH"),TONGHOP!$Y539,"")</f>
        <v/>
      </c>
      <c r="L539" s="138" t="str">
        <f>IF(AND(TONGHOP!$O539="KTHP",TONGHOP!$P539="TH"),TONGHOP!$Z539,"")</f>
        <v/>
      </c>
      <c r="M539" s="139" t="str">
        <f>IF(AND(TONGHOP!$O539="ThiTN",OR(TONGHOP!$P539="LT",TONGHOP!$P539="TN"),TONGHOP!$X539&lt;&gt;""),TONGHOP!$X539,"")</f>
        <v/>
      </c>
      <c r="N539" s="139" t="str">
        <f>IF(AND(TONGHOP!$O539="ThiTN",OR(TONGHOP!$P539="LT",TONGHOP!$P539="TN"),TONGHOP!$Y539&lt;&gt;""),TONGHOP!$Y539,"")</f>
        <v/>
      </c>
      <c r="O539" s="139" t="str">
        <f>IF(AND(TONGHOP!$O539="ThiTN",OR(TONGHOP!$P539="LT",TONGHOP!$P539="TN"),TONGHOP!$Z539&lt;&gt;""),TONGHOP!$Z539,"")</f>
        <v/>
      </c>
      <c r="P539" s="139" t="str">
        <f>IF(AND(TONGHOP!$O539="ThiTN",TONGHOP!$P539="VĐ",TONGHOP!$X539&lt;&gt;""),TONGHOP!$X539,"")</f>
        <v/>
      </c>
      <c r="Q539" s="139" t="str">
        <f>IF(AND(TONGHOP!$O539="ThiTN",TONGHOP!$P539="VĐ",TONGHOP!$Y539&lt;&gt;""),TONGHOP!$Y539,"")</f>
        <v/>
      </c>
      <c r="R539" s="139" t="str">
        <f>IF(AND(TONGHOP!$O539="ThiTN",TONGHOP!$P539="VĐ",TONGHOP!$Z539&lt;&gt;""),TONGHOP!$Z539,"")</f>
        <v/>
      </c>
      <c r="S539" s="137" t="str">
        <f>IF(AND(TONGHOP!$O539="ThiTN",TONGHOP!$P539="TH",TONGHOP!$X539&lt;&gt;""),TONGHOP!$X539,"")</f>
        <v/>
      </c>
      <c r="T539" s="137" t="str">
        <f>IF(AND(TONGHOP!$O539="ThiTN",TONGHOP!$P539="TH",TONGHOP!$Y539&lt;&gt;""),TONGHOP!$Y539,"")</f>
        <v/>
      </c>
      <c r="U539" s="137" t="str">
        <f>IF(AND(TONGHOP!$O539="ThiTN",TONGHOP!$P539="TH",TONGHOP!$Z539&lt;&gt;""),TONGHOP!$Z539,"")</f>
        <v/>
      </c>
    </row>
    <row r="540" spans="1:21">
      <c r="A540" s="139" t="str">
        <f>IF(AND(TONGHOP!$O540="KTHP",OR(TONGHOP!$P540="LT",TONGHOP!$P540="TN"),TONGHOP!$X540&lt;&gt;""),TONGHOP!$X540,"")</f>
        <v>Trần Huỳnh Tuyết Như</v>
      </c>
      <c r="B540" s="139" t="str">
        <f>IF(AND(TONGHOP!$O540="KTHP",OR(TONGHOP!$P540="LT",TONGHOP!$P540="TN"),TONGHOP!$Y540&lt;&gt;""),TONGHOP!$Y540,"")</f>
        <v>Đoàn Thị Điểm</v>
      </c>
      <c r="C540" s="139">
        <f>IF(AND(TONGHOP!$O540="KTHP",OR(TONGHOP!$P540="LT",TONGHOP!$P540="TN"),TONGHOP!$Z540&lt;&gt;""),TONGHOP!$Z540,"")</f>
        <v>31</v>
      </c>
      <c r="D540" s="139" t="str">
        <f>IF(AND(TONGHOP!$O540="KTHP",TONGHOP!$P540="VĐ"),TONGHOP!$X540,"")</f>
        <v/>
      </c>
      <c r="E540" s="138" t="str">
        <f>IF(AND(TONGHOP!$O540="KTHP",TONGHOP!$P540="VĐ"),TONGHOP!$Y540,"")</f>
        <v/>
      </c>
      <c r="F540" s="138" t="str">
        <f>IF(AND(TONGHOP!$O540="KTHP",TONGHOP!$P540="VĐ"),TONGHOP!$Z540,"")</f>
        <v/>
      </c>
      <c r="G540" s="139" t="str">
        <f>IF(AND(TONGHOP!$O540="KTHP",TONGHOP!$P540="TL"),TONGHOP!$X540,"")</f>
        <v/>
      </c>
      <c r="H540" s="138" t="str">
        <f>IF(AND(TONGHOP!$O540="KTHP",TONGHOP!$P540="TL"),TONGHOP!$Y540,"")</f>
        <v/>
      </c>
      <c r="I540" s="138" t="str">
        <f>IF(AND(TONGHOP!$O540="KTHP",TONGHOP!$P540="TL"),TONGHOP!$Z540,"")</f>
        <v/>
      </c>
      <c r="J540" s="139" t="str">
        <f>IF(AND(TONGHOP!$O540="KTHP",TONGHOP!$P540="TH"),TONGHOP!$X540,"")</f>
        <v/>
      </c>
      <c r="K540" s="138" t="str">
        <f>IF(AND(TONGHOP!$O540="KTHP",TONGHOP!$P540="TH"),TONGHOP!$Y540,"")</f>
        <v/>
      </c>
      <c r="L540" s="138" t="str">
        <f>IF(AND(TONGHOP!$O540="KTHP",TONGHOP!$P540="TH"),TONGHOP!$Z540,"")</f>
        <v/>
      </c>
      <c r="M540" s="139" t="str">
        <f>IF(AND(TONGHOP!$O540="ThiTN",OR(TONGHOP!$P540="LT",TONGHOP!$P540="TN"),TONGHOP!$X540&lt;&gt;""),TONGHOP!$X540,"")</f>
        <v/>
      </c>
      <c r="N540" s="139" t="str">
        <f>IF(AND(TONGHOP!$O540="ThiTN",OR(TONGHOP!$P540="LT",TONGHOP!$P540="TN"),TONGHOP!$Y540&lt;&gt;""),TONGHOP!$Y540,"")</f>
        <v/>
      </c>
      <c r="O540" s="139" t="str">
        <f>IF(AND(TONGHOP!$O540="ThiTN",OR(TONGHOP!$P540="LT",TONGHOP!$P540="TN"),TONGHOP!$Z540&lt;&gt;""),TONGHOP!$Z540,"")</f>
        <v/>
      </c>
      <c r="P540" s="139" t="str">
        <f>IF(AND(TONGHOP!$O540="ThiTN",TONGHOP!$P540="VĐ",TONGHOP!$X540&lt;&gt;""),TONGHOP!$X540,"")</f>
        <v/>
      </c>
      <c r="Q540" s="139" t="str">
        <f>IF(AND(TONGHOP!$O540="ThiTN",TONGHOP!$P540="VĐ",TONGHOP!$Y540&lt;&gt;""),TONGHOP!$Y540,"")</f>
        <v/>
      </c>
      <c r="R540" s="139" t="str">
        <f>IF(AND(TONGHOP!$O540="ThiTN",TONGHOP!$P540="VĐ",TONGHOP!$Z540&lt;&gt;""),TONGHOP!$Z540,"")</f>
        <v/>
      </c>
      <c r="S540" s="137" t="str">
        <f>IF(AND(TONGHOP!$O540="ThiTN",TONGHOP!$P540="TH",TONGHOP!$X540&lt;&gt;""),TONGHOP!$X540,"")</f>
        <v/>
      </c>
      <c r="T540" s="137" t="str">
        <f>IF(AND(TONGHOP!$O540="ThiTN",TONGHOP!$P540="TH",TONGHOP!$Y540&lt;&gt;""),TONGHOP!$Y540,"")</f>
        <v/>
      </c>
      <c r="U540" s="137" t="str">
        <f>IF(AND(TONGHOP!$O540="ThiTN",TONGHOP!$P540="TH",TONGHOP!$Z540&lt;&gt;""),TONGHOP!$Z540,"")</f>
        <v/>
      </c>
    </row>
    <row r="541" spans="1:21">
      <c r="A541" s="139" t="str">
        <f>IF(AND(TONGHOP!$O541="KTHP",OR(TONGHOP!$P541="LT",TONGHOP!$P541="TN"),TONGHOP!$X541&lt;&gt;""),TONGHOP!$X541,"")</f>
        <v>Trần Minh Đức</v>
      </c>
      <c r="B541" s="139" t="str">
        <f>IF(AND(TONGHOP!$O541="KTHP",OR(TONGHOP!$P541="LT",TONGHOP!$P541="TN"),TONGHOP!$Y541&lt;&gt;""),TONGHOP!$Y541,"")</f>
        <v>Lê Thị Mùi</v>
      </c>
      <c r="C541" s="139">
        <f>IF(AND(TONGHOP!$O541="KTHP",OR(TONGHOP!$P541="LT",TONGHOP!$P541="TN"),TONGHOP!$Z541&lt;&gt;""),TONGHOP!$Z541,"")</f>
        <v>30</v>
      </c>
      <c r="D541" s="139" t="str">
        <f>IF(AND(TONGHOP!$O541="KTHP",TONGHOP!$P541="VĐ"),TONGHOP!$X541,"")</f>
        <v/>
      </c>
      <c r="E541" s="138" t="str">
        <f>IF(AND(TONGHOP!$O541="KTHP",TONGHOP!$P541="VĐ"),TONGHOP!$Y541,"")</f>
        <v/>
      </c>
      <c r="F541" s="138" t="str">
        <f>IF(AND(TONGHOP!$O541="KTHP",TONGHOP!$P541="VĐ"),TONGHOP!$Z541,"")</f>
        <v/>
      </c>
      <c r="G541" s="139" t="str">
        <f>IF(AND(TONGHOP!$O541="KTHP",TONGHOP!$P541="TL"),TONGHOP!$X541,"")</f>
        <v/>
      </c>
      <c r="H541" s="138" t="str">
        <f>IF(AND(TONGHOP!$O541="KTHP",TONGHOP!$P541="TL"),TONGHOP!$Y541,"")</f>
        <v/>
      </c>
      <c r="I541" s="138" t="str">
        <f>IF(AND(TONGHOP!$O541="KTHP",TONGHOP!$P541="TL"),TONGHOP!$Z541,"")</f>
        <v/>
      </c>
      <c r="J541" s="139" t="str">
        <f>IF(AND(TONGHOP!$O541="KTHP",TONGHOP!$P541="TH"),TONGHOP!$X541,"")</f>
        <v/>
      </c>
      <c r="K541" s="138" t="str">
        <f>IF(AND(TONGHOP!$O541="KTHP",TONGHOP!$P541="TH"),TONGHOP!$Y541,"")</f>
        <v/>
      </c>
      <c r="L541" s="138" t="str">
        <f>IF(AND(TONGHOP!$O541="KTHP",TONGHOP!$P541="TH"),TONGHOP!$Z541,"")</f>
        <v/>
      </c>
      <c r="M541" s="139" t="str">
        <f>IF(AND(TONGHOP!$O541="ThiTN",OR(TONGHOP!$P541="LT",TONGHOP!$P541="TN"),TONGHOP!$X541&lt;&gt;""),TONGHOP!$X541,"")</f>
        <v/>
      </c>
      <c r="N541" s="139" t="str">
        <f>IF(AND(TONGHOP!$O541="ThiTN",OR(TONGHOP!$P541="LT",TONGHOP!$P541="TN"),TONGHOP!$Y541&lt;&gt;""),TONGHOP!$Y541,"")</f>
        <v/>
      </c>
      <c r="O541" s="139" t="str">
        <f>IF(AND(TONGHOP!$O541="ThiTN",OR(TONGHOP!$P541="LT",TONGHOP!$P541="TN"),TONGHOP!$Z541&lt;&gt;""),TONGHOP!$Z541,"")</f>
        <v/>
      </c>
      <c r="P541" s="139" t="str">
        <f>IF(AND(TONGHOP!$O541="ThiTN",TONGHOP!$P541="VĐ",TONGHOP!$X541&lt;&gt;""),TONGHOP!$X541,"")</f>
        <v/>
      </c>
      <c r="Q541" s="139" t="str">
        <f>IF(AND(TONGHOP!$O541="ThiTN",TONGHOP!$P541="VĐ",TONGHOP!$Y541&lt;&gt;""),TONGHOP!$Y541,"")</f>
        <v/>
      </c>
      <c r="R541" s="139" t="str">
        <f>IF(AND(TONGHOP!$O541="ThiTN",TONGHOP!$P541="VĐ",TONGHOP!$Z541&lt;&gt;""),TONGHOP!$Z541,"")</f>
        <v/>
      </c>
      <c r="S541" s="137" t="str">
        <f>IF(AND(TONGHOP!$O541="ThiTN",TONGHOP!$P541="TH",TONGHOP!$X541&lt;&gt;""),TONGHOP!$X541,"")</f>
        <v/>
      </c>
      <c r="T541" s="137" t="str">
        <f>IF(AND(TONGHOP!$O541="ThiTN",TONGHOP!$P541="TH",TONGHOP!$Y541&lt;&gt;""),TONGHOP!$Y541,"")</f>
        <v/>
      </c>
      <c r="U541" s="137" t="str">
        <f>IF(AND(TONGHOP!$O541="ThiTN",TONGHOP!$P541="TH",TONGHOP!$Z541&lt;&gt;""),TONGHOP!$Z541,"")</f>
        <v/>
      </c>
    </row>
    <row r="542" spans="1:21">
      <c r="A542" s="139" t="str">
        <f>IF(AND(TONGHOP!$O542="KTHP",OR(TONGHOP!$P542="LT",TONGHOP!$P542="TN"),TONGHOP!$X542&lt;&gt;""),TONGHOP!$X542,"")</f>
        <v>Trần Hạ Quyên</v>
      </c>
      <c r="B542" s="139" t="str">
        <f>IF(AND(TONGHOP!$O542="KTHP",OR(TONGHOP!$P542="LT",TONGHOP!$P542="TN"),TONGHOP!$Y542&lt;&gt;""),TONGHOP!$Y542,"")</f>
        <v>Nguyễn Thị Thanh Thảo (TG)</v>
      </c>
      <c r="C542" s="139">
        <f>IF(AND(TONGHOP!$O542="KTHP",OR(TONGHOP!$P542="LT",TONGHOP!$P542="TN"),TONGHOP!$Z542&lt;&gt;""),TONGHOP!$Z542,"")</f>
        <v>32</v>
      </c>
      <c r="D542" s="139" t="str">
        <f>IF(AND(TONGHOP!$O542="KTHP",TONGHOP!$P542="VĐ"),TONGHOP!$X542,"")</f>
        <v/>
      </c>
      <c r="E542" s="138" t="str">
        <f>IF(AND(TONGHOP!$O542="KTHP",TONGHOP!$P542="VĐ"),TONGHOP!$Y542,"")</f>
        <v/>
      </c>
      <c r="F542" s="138" t="str">
        <f>IF(AND(TONGHOP!$O542="KTHP",TONGHOP!$P542="VĐ"),TONGHOP!$Z542,"")</f>
        <v/>
      </c>
      <c r="G542" s="139" t="str">
        <f>IF(AND(TONGHOP!$O542="KTHP",TONGHOP!$P542="TL"),TONGHOP!$X542,"")</f>
        <v/>
      </c>
      <c r="H542" s="138" t="str">
        <f>IF(AND(TONGHOP!$O542="KTHP",TONGHOP!$P542="TL"),TONGHOP!$Y542,"")</f>
        <v/>
      </c>
      <c r="I542" s="138" t="str">
        <f>IF(AND(TONGHOP!$O542="KTHP",TONGHOP!$P542="TL"),TONGHOP!$Z542,"")</f>
        <v/>
      </c>
      <c r="J542" s="139" t="str">
        <f>IF(AND(TONGHOP!$O542="KTHP",TONGHOP!$P542="TH"),TONGHOP!$X542,"")</f>
        <v/>
      </c>
      <c r="K542" s="138" t="str">
        <f>IF(AND(TONGHOP!$O542="KTHP",TONGHOP!$P542="TH"),TONGHOP!$Y542,"")</f>
        <v/>
      </c>
      <c r="L542" s="138" t="str">
        <f>IF(AND(TONGHOP!$O542="KTHP",TONGHOP!$P542="TH"),TONGHOP!$Z542,"")</f>
        <v/>
      </c>
      <c r="M542" s="139" t="str">
        <f>IF(AND(TONGHOP!$O542="ThiTN",OR(TONGHOP!$P542="LT",TONGHOP!$P542="TN"),TONGHOP!$X542&lt;&gt;""),TONGHOP!$X542,"")</f>
        <v/>
      </c>
      <c r="N542" s="139" t="str">
        <f>IF(AND(TONGHOP!$O542="ThiTN",OR(TONGHOP!$P542="LT",TONGHOP!$P542="TN"),TONGHOP!$Y542&lt;&gt;""),TONGHOP!$Y542,"")</f>
        <v/>
      </c>
      <c r="O542" s="139" t="str">
        <f>IF(AND(TONGHOP!$O542="ThiTN",OR(TONGHOP!$P542="LT",TONGHOP!$P542="TN"),TONGHOP!$Z542&lt;&gt;""),TONGHOP!$Z542,"")</f>
        <v/>
      </c>
      <c r="P542" s="139" t="str">
        <f>IF(AND(TONGHOP!$O542="ThiTN",TONGHOP!$P542="VĐ",TONGHOP!$X542&lt;&gt;""),TONGHOP!$X542,"")</f>
        <v/>
      </c>
      <c r="Q542" s="139" t="str">
        <f>IF(AND(TONGHOP!$O542="ThiTN",TONGHOP!$P542="VĐ",TONGHOP!$Y542&lt;&gt;""),TONGHOP!$Y542,"")</f>
        <v/>
      </c>
      <c r="R542" s="139" t="str">
        <f>IF(AND(TONGHOP!$O542="ThiTN",TONGHOP!$P542="VĐ",TONGHOP!$Z542&lt;&gt;""),TONGHOP!$Z542,"")</f>
        <v/>
      </c>
      <c r="S542" s="137" t="str">
        <f>IF(AND(TONGHOP!$O542="ThiTN",TONGHOP!$P542="TH",TONGHOP!$X542&lt;&gt;""),TONGHOP!$X542,"")</f>
        <v/>
      </c>
      <c r="T542" s="137" t="str">
        <f>IF(AND(TONGHOP!$O542="ThiTN",TONGHOP!$P542="TH",TONGHOP!$Y542&lt;&gt;""),TONGHOP!$Y542,"")</f>
        <v/>
      </c>
      <c r="U542" s="137" t="str">
        <f>IF(AND(TONGHOP!$O542="ThiTN",TONGHOP!$P542="TH",TONGHOP!$Z542&lt;&gt;""),TONGHOP!$Z542,"")</f>
        <v/>
      </c>
    </row>
    <row r="543" spans="1:21">
      <c r="A543" s="139" t="str">
        <f>IF(AND(TONGHOP!$O543="KTHP",OR(TONGHOP!$P543="LT",TONGHOP!$P543="TN"),TONGHOP!$X543&lt;&gt;""),TONGHOP!$X543,"")</f>
        <v>Trần Huỳnh Tuyết Như</v>
      </c>
      <c r="B543" s="139" t="str">
        <f>IF(AND(TONGHOP!$O543="KTHP",OR(TONGHOP!$P543="LT",TONGHOP!$P543="TN"),TONGHOP!$Y543&lt;&gt;""),TONGHOP!$Y543,"")</f>
        <v>Đoàn Thị Điểm</v>
      </c>
      <c r="C543" s="139">
        <f>IF(AND(TONGHOP!$O543="KTHP",OR(TONGHOP!$P543="LT",TONGHOP!$P543="TN"),TONGHOP!$Z543&lt;&gt;""),TONGHOP!$Z543,"")</f>
        <v>32</v>
      </c>
      <c r="D543" s="139" t="str">
        <f>IF(AND(TONGHOP!$O543="KTHP",TONGHOP!$P543="VĐ"),TONGHOP!$X543,"")</f>
        <v/>
      </c>
      <c r="E543" s="138" t="str">
        <f>IF(AND(TONGHOP!$O543="KTHP",TONGHOP!$P543="VĐ"),TONGHOP!$Y543,"")</f>
        <v/>
      </c>
      <c r="F543" s="138" t="str">
        <f>IF(AND(TONGHOP!$O543="KTHP",TONGHOP!$P543="VĐ"),TONGHOP!$Z543,"")</f>
        <v/>
      </c>
      <c r="G543" s="139" t="str">
        <f>IF(AND(TONGHOP!$O543="KTHP",TONGHOP!$P543="TL"),TONGHOP!$X543,"")</f>
        <v/>
      </c>
      <c r="H543" s="138" t="str">
        <f>IF(AND(TONGHOP!$O543="KTHP",TONGHOP!$P543="TL"),TONGHOP!$Y543,"")</f>
        <v/>
      </c>
      <c r="I543" s="138" t="str">
        <f>IF(AND(TONGHOP!$O543="KTHP",TONGHOP!$P543="TL"),TONGHOP!$Z543,"")</f>
        <v/>
      </c>
      <c r="J543" s="139" t="str">
        <f>IF(AND(TONGHOP!$O543="KTHP",TONGHOP!$P543="TH"),TONGHOP!$X543,"")</f>
        <v/>
      </c>
      <c r="K543" s="138" t="str">
        <f>IF(AND(TONGHOP!$O543="KTHP",TONGHOP!$P543="TH"),TONGHOP!$Y543,"")</f>
        <v/>
      </c>
      <c r="L543" s="138" t="str">
        <f>IF(AND(TONGHOP!$O543="KTHP",TONGHOP!$P543="TH"),TONGHOP!$Z543,"")</f>
        <v/>
      </c>
      <c r="M543" s="139" t="str">
        <f>IF(AND(TONGHOP!$O543="ThiTN",OR(TONGHOP!$P543="LT",TONGHOP!$P543="TN"),TONGHOP!$X543&lt;&gt;""),TONGHOP!$X543,"")</f>
        <v/>
      </c>
      <c r="N543" s="139" t="str">
        <f>IF(AND(TONGHOP!$O543="ThiTN",OR(TONGHOP!$P543="LT",TONGHOP!$P543="TN"),TONGHOP!$Y543&lt;&gt;""),TONGHOP!$Y543,"")</f>
        <v/>
      </c>
      <c r="O543" s="139" t="str">
        <f>IF(AND(TONGHOP!$O543="ThiTN",OR(TONGHOP!$P543="LT",TONGHOP!$P543="TN"),TONGHOP!$Z543&lt;&gt;""),TONGHOP!$Z543,"")</f>
        <v/>
      </c>
      <c r="P543" s="139" t="str">
        <f>IF(AND(TONGHOP!$O543="ThiTN",TONGHOP!$P543="VĐ",TONGHOP!$X543&lt;&gt;""),TONGHOP!$X543,"")</f>
        <v/>
      </c>
      <c r="Q543" s="139" t="str">
        <f>IF(AND(TONGHOP!$O543="ThiTN",TONGHOP!$P543="VĐ",TONGHOP!$Y543&lt;&gt;""),TONGHOP!$Y543,"")</f>
        <v/>
      </c>
      <c r="R543" s="139" t="str">
        <f>IF(AND(TONGHOP!$O543="ThiTN",TONGHOP!$P543="VĐ",TONGHOP!$Z543&lt;&gt;""),TONGHOP!$Z543,"")</f>
        <v/>
      </c>
      <c r="S543" s="137" t="str">
        <f>IF(AND(TONGHOP!$O543="ThiTN",TONGHOP!$P543="TH",TONGHOP!$X543&lt;&gt;""),TONGHOP!$X543,"")</f>
        <v/>
      </c>
      <c r="T543" s="137" t="str">
        <f>IF(AND(TONGHOP!$O543="ThiTN",TONGHOP!$P543="TH",TONGHOP!$Y543&lt;&gt;""),TONGHOP!$Y543,"")</f>
        <v/>
      </c>
      <c r="U543" s="137" t="str">
        <f>IF(AND(TONGHOP!$O543="ThiTN",TONGHOP!$P543="TH",TONGHOP!$Z543&lt;&gt;""),TONGHOP!$Z543,"")</f>
        <v/>
      </c>
    </row>
    <row r="544" spans="1:21">
      <c r="A544" s="139" t="str">
        <f>IF(AND(TONGHOP!$O544="KTHP",OR(TONGHOP!$P544="LT",TONGHOP!$P544="TN"),TONGHOP!$X544&lt;&gt;""),TONGHOP!$X544,"")</f>
        <v>Lê Thị Mùi</v>
      </c>
      <c r="B544" s="139" t="str">
        <f>IF(AND(TONGHOP!$O544="KTHP",OR(TONGHOP!$P544="LT",TONGHOP!$P544="TN"),TONGHOP!$Y544&lt;&gt;""),TONGHOP!$Y544,"")</f>
        <v>Nguyễn Thị Thanh Thảo (TG)</v>
      </c>
      <c r="C544" s="139">
        <f>IF(AND(TONGHOP!$O544="KTHP",OR(TONGHOP!$P544="LT",TONGHOP!$P544="TN"),TONGHOP!$Z544&lt;&gt;""),TONGHOP!$Z544,"")</f>
        <v>33</v>
      </c>
      <c r="D544" s="139" t="str">
        <f>IF(AND(TONGHOP!$O544="KTHP",TONGHOP!$P544="VĐ"),TONGHOP!$X544,"")</f>
        <v/>
      </c>
      <c r="E544" s="138" t="str">
        <f>IF(AND(TONGHOP!$O544="KTHP",TONGHOP!$P544="VĐ"),TONGHOP!$Y544,"")</f>
        <v/>
      </c>
      <c r="F544" s="138" t="str">
        <f>IF(AND(TONGHOP!$O544="KTHP",TONGHOP!$P544="VĐ"),TONGHOP!$Z544,"")</f>
        <v/>
      </c>
      <c r="G544" s="139" t="str">
        <f>IF(AND(TONGHOP!$O544="KTHP",TONGHOP!$P544="TL"),TONGHOP!$X544,"")</f>
        <v/>
      </c>
      <c r="H544" s="138" t="str">
        <f>IF(AND(TONGHOP!$O544="KTHP",TONGHOP!$P544="TL"),TONGHOP!$Y544,"")</f>
        <v/>
      </c>
      <c r="I544" s="138" t="str">
        <f>IF(AND(TONGHOP!$O544="KTHP",TONGHOP!$P544="TL"),TONGHOP!$Z544,"")</f>
        <v/>
      </c>
      <c r="J544" s="139" t="str">
        <f>IF(AND(TONGHOP!$O544="KTHP",TONGHOP!$P544="TH"),TONGHOP!$X544,"")</f>
        <v/>
      </c>
      <c r="K544" s="138" t="str">
        <f>IF(AND(TONGHOP!$O544="KTHP",TONGHOP!$P544="TH"),TONGHOP!$Y544,"")</f>
        <v/>
      </c>
      <c r="L544" s="138" t="str">
        <f>IF(AND(TONGHOP!$O544="KTHP",TONGHOP!$P544="TH"),TONGHOP!$Z544,"")</f>
        <v/>
      </c>
      <c r="M544" s="139" t="str">
        <f>IF(AND(TONGHOP!$O544="ThiTN",OR(TONGHOP!$P544="LT",TONGHOP!$P544="TN"),TONGHOP!$X544&lt;&gt;""),TONGHOP!$X544,"")</f>
        <v/>
      </c>
      <c r="N544" s="139" t="str">
        <f>IF(AND(TONGHOP!$O544="ThiTN",OR(TONGHOP!$P544="LT",TONGHOP!$P544="TN"),TONGHOP!$Y544&lt;&gt;""),TONGHOP!$Y544,"")</f>
        <v/>
      </c>
      <c r="O544" s="139" t="str">
        <f>IF(AND(TONGHOP!$O544="ThiTN",OR(TONGHOP!$P544="LT",TONGHOP!$P544="TN"),TONGHOP!$Z544&lt;&gt;""),TONGHOP!$Z544,"")</f>
        <v/>
      </c>
      <c r="P544" s="139" t="str">
        <f>IF(AND(TONGHOP!$O544="ThiTN",TONGHOP!$P544="VĐ",TONGHOP!$X544&lt;&gt;""),TONGHOP!$X544,"")</f>
        <v/>
      </c>
      <c r="Q544" s="139" t="str">
        <f>IF(AND(TONGHOP!$O544="ThiTN",TONGHOP!$P544="VĐ",TONGHOP!$Y544&lt;&gt;""),TONGHOP!$Y544,"")</f>
        <v/>
      </c>
      <c r="R544" s="139" t="str">
        <f>IF(AND(TONGHOP!$O544="ThiTN",TONGHOP!$P544="VĐ",TONGHOP!$Z544&lt;&gt;""),TONGHOP!$Z544,"")</f>
        <v/>
      </c>
      <c r="S544" s="137" t="str">
        <f>IF(AND(TONGHOP!$O544="ThiTN",TONGHOP!$P544="TH",TONGHOP!$X544&lt;&gt;""),TONGHOP!$X544,"")</f>
        <v/>
      </c>
      <c r="T544" s="137" t="str">
        <f>IF(AND(TONGHOP!$O544="ThiTN",TONGHOP!$P544="TH",TONGHOP!$Y544&lt;&gt;""),TONGHOP!$Y544,"")</f>
        <v/>
      </c>
      <c r="U544" s="137" t="str">
        <f>IF(AND(TONGHOP!$O544="ThiTN",TONGHOP!$P544="TH",TONGHOP!$Z544&lt;&gt;""),TONGHOP!$Z544,"")</f>
        <v/>
      </c>
    </row>
    <row r="545" spans="1:21">
      <c r="A545" s="139" t="str">
        <f>IF(AND(TONGHOP!$O545="KTHP",OR(TONGHOP!$P545="LT",TONGHOP!$P545="TN"),TONGHOP!$X545&lt;&gt;""),TONGHOP!$X545,"")</f>
        <v>Trần Minh Đức</v>
      </c>
      <c r="B545" s="139" t="str">
        <f>IF(AND(TONGHOP!$O545="KTHP",OR(TONGHOP!$P545="LT",TONGHOP!$P545="TN"),TONGHOP!$Y545&lt;&gt;""),TONGHOP!$Y545,"")</f>
        <v>Lê Thị Mùi</v>
      </c>
      <c r="C545" s="139">
        <f>IF(AND(TONGHOP!$O545="KTHP",OR(TONGHOP!$P545="LT",TONGHOP!$P545="TN"),TONGHOP!$Z545&lt;&gt;""),TONGHOP!$Z545,"")</f>
        <v>33</v>
      </c>
      <c r="D545" s="139" t="str">
        <f>IF(AND(TONGHOP!$O545="KTHP",TONGHOP!$P545="VĐ"),TONGHOP!$X545,"")</f>
        <v/>
      </c>
      <c r="E545" s="138" t="str">
        <f>IF(AND(TONGHOP!$O545="KTHP",TONGHOP!$P545="VĐ"),TONGHOP!$Y545,"")</f>
        <v/>
      </c>
      <c r="F545" s="138" t="str">
        <f>IF(AND(TONGHOP!$O545="KTHP",TONGHOP!$P545="VĐ"),TONGHOP!$Z545,"")</f>
        <v/>
      </c>
      <c r="G545" s="139" t="str">
        <f>IF(AND(TONGHOP!$O545="KTHP",TONGHOP!$P545="TL"),TONGHOP!$X545,"")</f>
        <v/>
      </c>
      <c r="H545" s="138" t="str">
        <f>IF(AND(TONGHOP!$O545="KTHP",TONGHOP!$P545="TL"),TONGHOP!$Y545,"")</f>
        <v/>
      </c>
      <c r="I545" s="138" t="str">
        <f>IF(AND(TONGHOP!$O545="KTHP",TONGHOP!$P545="TL"),TONGHOP!$Z545,"")</f>
        <v/>
      </c>
      <c r="J545" s="139" t="str">
        <f>IF(AND(TONGHOP!$O545="KTHP",TONGHOP!$P545="TH"),TONGHOP!$X545,"")</f>
        <v/>
      </c>
      <c r="K545" s="138" t="str">
        <f>IF(AND(TONGHOP!$O545="KTHP",TONGHOP!$P545="TH"),TONGHOP!$Y545,"")</f>
        <v/>
      </c>
      <c r="L545" s="138" t="str">
        <f>IF(AND(TONGHOP!$O545="KTHP",TONGHOP!$P545="TH"),TONGHOP!$Z545,"")</f>
        <v/>
      </c>
      <c r="M545" s="139" t="str">
        <f>IF(AND(TONGHOP!$O545="ThiTN",OR(TONGHOP!$P545="LT",TONGHOP!$P545="TN"),TONGHOP!$X545&lt;&gt;""),TONGHOP!$X545,"")</f>
        <v/>
      </c>
      <c r="N545" s="139" t="str">
        <f>IF(AND(TONGHOP!$O545="ThiTN",OR(TONGHOP!$P545="LT",TONGHOP!$P545="TN"),TONGHOP!$Y545&lt;&gt;""),TONGHOP!$Y545,"")</f>
        <v/>
      </c>
      <c r="O545" s="139" t="str">
        <f>IF(AND(TONGHOP!$O545="ThiTN",OR(TONGHOP!$P545="LT",TONGHOP!$P545="TN"),TONGHOP!$Z545&lt;&gt;""),TONGHOP!$Z545,"")</f>
        <v/>
      </c>
      <c r="P545" s="139" t="str">
        <f>IF(AND(TONGHOP!$O545="ThiTN",TONGHOP!$P545="VĐ",TONGHOP!$X545&lt;&gt;""),TONGHOP!$X545,"")</f>
        <v/>
      </c>
      <c r="Q545" s="139" t="str">
        <f>IF(AND(TONGHOP!$O545="ThiTN",TONGHOP!$P545="VĐ",TONGHOP!$Y545&lt;&gt;""),TONGHOP!$Y545,"")</f>
        <v/>
      </c>
      <c r="R545" s="139" t="str">
        <f>IF(AND(TONGHOP!$O545="ThiTN",TONGHOP!$P545="VĐ",TONGHOP!$Z545&lt;&gt;""),TONGHOP!$Z545,"")</f>
        <v/>
      </c>
      <c r="S545" s="137" t="str">
        <f>IF(AND(TONGHOP!$O545="ThiTN",TONGHOP!$P545="TH",TONGHOP!$X545&lt;&gt;""),TONGHOP!$X545,"")</f>
        <v/>
      </c>
      <c r="T545" s="137" t="str">
        <f>IF(AND(TONGHOP!$O545="ThiTN",TONGHOP!$P545="TH",TONGHOP!$Y545&lt;&gt;""),TONGHOP!$Y545,"")</f>
        <v/>
      </c>
      <c r="U545" s="137" t="str">
        <f>IF(AND(TONGHOP!$O545="ThiTN",TONGHOP!$P545="TH",TONGHOP!$Z545&lt;&gt;""),TONGHOP!$Z545,"")</f>
        <v/>
      </c>
    </row>
    <row r="546" spans="1:21">
      <c r="A546" s="139" t="str">
        <f>IF(AND(TONGHOP!$O546="KTHP",OR(TONGHOP!$P546="LT",TONGHOP!$P546="TN"),TONGHOP!$X546&lt;&gt;""),TONGHOP!$X546,"")</f>
        <v>Trần Minh Đức</v>
      </c>
      <c r="B546" s="139" t="str">
        <f>IF(AND(TONGHOP!$O546="KTHP",OR(TONGHOP!$P546="LT",TONGHOP!$P546="TN"),TONGHOP!$Y546&lt;&gt;""),TONGHOP!$Y546,"")</f>
        <v>Lê Thị Mùi</v>
      </c>
      <c r="C546" s="139">
        <f>IF(AND(TONGHOP!$O546="KTHP",OR(TONGHOP!$P546="LT",TONGHOP!$P546="TN"),TONGHOP!$Z546&lt;&gt;""),TONGHOP!$Z546,"")</f>
        <v>33</v>
      </c>
      <c r="D546" s="139" t="str">
        <f>IF(AND(TONGHOP!$O546="KTHP",TONGHOP!$P546="VĐ"),TONGHOP!$X546,"")</f>
        <v/>
      </c>
      <c r="E546" s="138" t="str">
        <f>IF(AND(TONGHOP!$O546="KTHP",TONGHOP!$P546="VĐ"),TONGHOP!$Y546,"")</f>
        <v/>
      </c>
      <c r="F546" s="138" t="str">
        <f>IF(AND(TONGHOP!$O546="KTHP",TONGHOP!$P546="VĐ"),TONGHOP!$Z546,"")</f>
        <v/>
      </c>
      <c r="G546" s="139" t="str">
        <f>IF(AND(TONGHOP!$O546="KTHP",TONGHOP!$P546="TL"),TONGHOP!$X546,"")</f>
        <v/>
      </c>
      <c r="H546" s="138" t="str">
        <f>IF(AND(TONGHOP!$O546="KTHP",TONGHOP!$P546="TL"),TONGHOP!$Y546,"")</f>
        <v/>
      </c>
      <c r="I546" s="138" t="str">
        <f>IF(AND(TONGHOP!$O546="KTHP",TONGHOP!$P546="TL"),TONGHOP!$Z546,"")</f>
        <v/>
      </c>
      <c r="J546" s="139" t="str">
        <f>IF(AND(TONGHOP!$O546="KTHP",TONGHOP!$P546="TH"),TONGHOP!$X546,"")</f>
        <v/>
      </c>
      <c r="K546" s="138" t="str">
        <f>IF(AND(TONGHOP!$O546="KTHP",TONGHOP!$P546="TH"),TONGHOP!$Y546,"")</f>
        <v/>
      </c>
      <c r="L546" s="138" t="str">
        <f>IF(AND(TONGHOP!$O546="KTHP",TONGHOP!$P546="TH"),TONGHOP!$Z546,"")</f>
        <v/>
      </c>
      <c r="M546" s="139" t="str">
        <f>IF(AND(TONGHOP!$O546="ThiTN",OR(TONGHOP!$P546="LT",TONGHOP!$P546="TN"),TONGHOP!$X546&lt;&gt;""),TONGHOP!$X546,"")</f>
        <v/>
      </c>
      <c r="N546" s="139" t="str">
        <f>IF(AND(TONGHOP!$O546="ThiTN",OR(TONGHOP!$P546="LT",TONGHOP!$P546="TN"),TONGHOP!$Y546&lt;&gt;""),TONGHOP!$Y546,"")</f>
        <v/>
      </c>
      <c r="O546" s="139" t="str">
        <f>IF(AND(TONGHOP!$O546="ThiTN",OR(TONGHOP!$P546="LT",TONGHOP!$P546="TN"),TONGHOP!$Z546&lt;&gt;""),TONGHOP!$Z546,"")</f>
        <v/>
      </c>
      <c r="P546" s="139" t="str">
        <f>IF(AND(TONGHOP!$O546="ThiTN",TONGHOP!$P546="VĐ",TONGHOP!$X546&lt;&gt;""),TONGHOP!$X546,"")</f>
        <v/>
      </c>
      <c r="Q546" s="139" t="str">
        <f>IF(AND(TONGHOP!$O546="ThiTN",TONGHOP!$P546="VĐ",TONGHOP!$Y546&lt;&gt;""),TONGHOP!$Y546,"")</f>
        <v/>
      </c>
      <c r="R546" s="139" t="str">
        <f>IF(AND(TONGHOP!$O546="ThiTN",TONGHOP!$P546="VĐ",TONGHOP!$Z546&lt;&gt;""),TONGHOP!$Z546,"")</f>
        <v/>
      </c>
      <c r="S546" s="137" t="str">
        <f>IF(AND(TONGHOP!$O546="ThiTN",TONGHOP!$P546="TH",TONGHOP!$X546&lt;&gt;""),TONGHOP!$X546,"")</f>
        <v/>
      </c>
      <c r="T546" s="137" t="str">
        <f>IF(AND(TONGHOP!$O546="ThiTN",TONGHOP!$P546="TH",TONGHOP!$Y546&lt;&gt;""),TONGHOP!$Y546,"")</f>
        <v/>
      </c>
      <c r="U546" s="137" t="str">
        <f>IF(AND(TONGHOP!$O546="ThiTN",TONGHOP!$P546="TH",TONGHOP!$Z546&lt;&gt;""),TONGHOP!$Z546,"")</f>
        <v/>
      </c>
    </row>
    <row r="547" spans="1:21">
      <c r="A547" s="139" t="str">
        <f>IF(AND(TONGHOP!$O547="KTHP",OR(TONGHOP!$P547="LT",TONGHOP!$P547="TN"),TONGHOP!$X547&lt;&gt;""),TONGHOP!$X547,"")</f>
        <v>Trần Hạ Quyên</v>
      </c>
      <c r="B547" s="139" t="str">
        <f>IF(AND(TONGHOP!$O547="KTHP",OR(TONGHOP!$P547="LT",TONGHOP!$P547="TN"),TONGHOP!$Y547&lt;&gt;""),TONGHOP!$Y547,"")</f>
        <v>Trần Huỳnh Tuyết Như</v>
      </c>
      <c r="C547" s="139">
        <f>IF(AND(TONGHOP!$O547="KTHP",OR(TONGHOP!$P547="LT",TONGHOP!$P547="TN"),TONGHOP!$Z547&lt;&gt;""),TONGHOP!$Z547,"")</f>
        <v>33</v>
      </c>
      <c r="D547" s="139" t="str">
        <f>IF(AND(TONGHOP!$O547="KTHP",TONGHOP!$P547="VĐ"),TONGHOP!$X547,"")</f>
        <v/>
      </c>
      <c r="E547" s="138" t="str">
        <f>IF(AND(TONGHOP!$O547="KTHP",TONGHOP!$P547="VĐ"),TONGHOP!$Y547,"")</f>
        <v/>
      </c>
      <c r="F547" s="138" t="str">
        <f>IF(AND(TONGHOP!$O547="KTHP",TONGHOP!$P547="VĐ"),TONGHOP!$Z547,"")</f>
        <v/>
      </c>
      <c r="G547" s="139" t="str">
        <f>IF(AND(TONGHOP!$O547="KTHP",TONGHOP!$P547="TL"),TONGHOP!$X547,"")</f>
        <v/>
      </c>
      <c r="H547" s="138" t="str">
        <f>IF(AND(TONGHOP!$O547="KTHP",TONGHOP!$P547="TL"),TONGHOP!$Y547,"")</f>
        <v/>
      </c>
      <c r="I547" s="138" t="str">
        <f>IF(AND(TONGHOP!$O547="KTHP",TONGHOP!$P547="TL"),TONGHOP!$Z547,"")</f>
        <v/>
      </c>
      <c r="J547" s="139" t="str">
        <f>IF(AND(TONGHOP!$O547="KTHP",TONGHOP!$P547="TH"),TONGHOP!$X547,"")</f>
        <v/>
      </c>
      <c r="K547" s="138" t="str">
        <f>IF(AND(TONGHOP!$O547="KTHP",TONGHOP!$P547="TH"),TONGHOP!$Y547,"")</f>
        <v/>
      </c>
      <c r="L547" s="138" t="str">
        <f>IF(AND(TONGHOP!$O547="KTHP",TONGHOP!$P547="TH"),TONGHOP!$Z547,"")</f>
        <v/>
      </c>
      <c r="M547" s="139" t="str">
        <f>IF(AND(TONGHOP!$O547="ThiTN",OR(TONGHOP!$P547="LT",TONGHOP!$P547="TN"),TONGHOP!$X547&lt;&gt;""),TONGHOP!$X547,"")</f>
        <v/>
      </c>
      <c r="N547" s="139" t="str">
        <f>IF(AND(TONGHOP!$O547="ThiTN",OR(TONGHOP!$P547="LT",TONGHOP!$P547="TN"),TONGHOP!$Y547&lt;&gt;""),TONGHOP!$Y547,"")</f>
        <v/>
      </c>
      <c r="O547" s="139" t="str">
        <f>IF(AND(TONGHOP!$O547="ThiTN",OR(TONGHOP!$P547="LT",TONGHOP!$P547="TN"),TONGHOP!$Z547&lt;&gt;""),TONGHOP!$Z547,"")</f>
        <v/>
      </c>
      <c r="P547" s="139" t="str">
        <f>IF(AND(TONGHOP!$O547="ThiTN",TONGHOP!$P547="VĐ",TONGHOP!$X547&lt;&gt;""),TONGHOP!$X547,"")</f>
        <v/>
      </c>
      <c r="Q547" s="139" t="str">
        <f>IF(AND(TONGHOP!$O547="ThiTN",TONGHOP!$P547="VĐ",TONGHOP!$Y547&lt;&gt;""),TONGHOP!$Y547,"")</f>
        <v/>
      </c>
      <c r="R547" s="139" t="str">
        <f>IF(AND(TONGHOP!$O547="ThiTN",TONGHOP!$P547="VĐ",TONGHOP!$Z547&lt;&gt;""),TONGHOP!$Z547,"")</f>
        <v/>
      </c>
      <c r="S547" s="137" t="str">
        <f>IF(AND(TONGHOP!$O547="ThiTN",TONGHOP!$P547="TH",TONGHOP!$X547&lt;&gt;""),TONGHOP!$X547,"")</f>
        <v/>
      </c>
      <c r="T547" s="137" t="str">
        <f>IF(AND(TONGHOP!$O547="ThiTN",TONGHOP!$P547="TH",TONGHOP!$Y547&lt;&gt;""),TONGHOP!$Y547,"")</f>
        <v/>
      </c>
      <c r="U547" s="137" t="str">
        <f>IF(AND(TONGHOP!$O547="ThiTN",TONGHOP!$P547="TH",TONGHOP!$Z547&lt;&gt;""),TONGHOP!$Z547,"")</f>
        <v/>
      </c>
    </row>
    <row r="548" spans="1:21">
      <c r="A548" s="139" t="str">
        <f>IF(AND(TONGHOP!$O548="KTHP",OR(TONGHOP!$P548="LT",TONGHOP!$P548="TN"),TONGHOP!$X548&lt;&gt;""),TONGHOP!$X548,"")</f>
        <v>Trần Minh Đức</v>
      </c>
      <c r="B548" s="139" t="str">
        <f>IF(AND(TONGHOP!$O548="KTHP",OR(TONGHOP!$P548="LT",TONGHOP!$P548="TN"),TONGHOP!$Y548&lt;&gt;""),TONGHOP!$Y548,"")</f>
        <v>Lê Thị Mùi</v>
      </c>
      <c r="C548" s="139">
        <f>IF(AND(TONGHOP!$O548="KTHP",OR(TONGHOP!$P548="LT",TONGHOP!$P548="TN"),TONGHOP!$Z548&lt;&gt;""),TONGHOP!$Z548,"")</f>
        <v>31</v>
      </c>
      <c r="D548" s="139" t="str">
        <f>IF(AND(TONGHOP!$O548="KTHP",TONGHOP!$P548="VĐ"),TONGHOP!$X548,"")</f>
        <v/>
      </c>
      <c r="E548" s="138" t="str">
        <f>IF(AND(TONGHOP!$O548="KTHP",TONGHOP!$P548="VĐ"),TONGHOP!$Y548,"")</f>
        <v/>
      </c>
      <c r="F548" s="138" t="str">
        <f>IF(AND(TONGHOP!$O548="KTHP",TONGHOP!$P548="VĐ"),TONGHOP!$Z548,"")</f>
        <v/>
      </c>
      <c r="G548" s="139" t="str">
        <f>IF(AND(TONGHOP!$O548="KTHP",TONGHOP!$P548="TL"),TONGHOP!$X548,"")</f>
        <v/>
      </c>
      <c r="H548" s="138" t="str">
        <f>IF(AND(TONGHOP!$O548="KTHP",TONGHOP!$P548="TL"),TONGHOP!$Y548,"")</f>
        <v/>
      </c>
      <c r="I548" s="138" t="str">
        <f>IF(AND(TONGHOP!$O548="KTHP",TONGHOP!$P548="TL"),TONGHOP!$Z548,"")</f>
        <v/>
      </c>
      <c r="J548" s="139" t="str">
        <f>IF(AND(TONGHOP!$O548="KTHP",TONGHOP!$P548="TH"),TONGHOP!$X548,"")</f>
        <v/>
      </c>
      <c r="K548" s="138" t="str">
        <f>IF(AND(TONGHOP!$O548="KTHP",TONGHOP!$P548="TH"),TONGHOP!$Y548,"")</f>
        <v/>
      </c>
      <c r="L548" s="138" t="str">
        <f>IF(AND(TONGHOP!$O548="KTHP",TONGHOP!$P548="TH"),TONGHOP!$Z548,"")</f>
        <v/>
      </c>
      <c r="M548" s="139" t="str">
        <f>IF(AND(TONGHOP!$O548="ThiTN",OR(TONGHOP!$P548="LT",TONGHOP!$P548="TN"),TONGHOP!$X548&lt;&gt;""),TONGHOP!$X548,"")</f>
        <v/>
      </c>
      <c r="N548" s="139" t="str">
        <f>IF(AND(TONGHOP!$O548="ThiTN",OR(TONGHOP!$P548="LT",TONGHOP!$P548="TN"),TONGHOP!$Y548&lt;&gt;""),TONGHOP!$Y548,"")</f>
        <v/>
      </c>
      <c r="O548" s="139" t="str">
        <f>IF(AND(TONGHOP!$O548="ThiTN",OR(TONGHOP!$P548="LT",TONGHOP!$P548="TN"),TONGHOP!$Z548&lt;&gt;""),TONGHOP!$Z548,"")</f>
        <v/>
      </c>
      <c r="P548" s="139" t="str">
        <f>IF(AND(TONGHOP!$O548="ThiTN",TONGHOP!$P548="VĐ",TONGHOP!$X548&lt;&gt;""),TONGHOP!$X548,"")</f>
        <v/>
      </c>
      <c r="Q548" s="139" t="str">
        <f>IF(AND(TONGHOP!$O548="ThiTN",TONGHOP!$P548="VĐ",TONGHOP!$Y548&lt;&gt;""),TONGHOP!$Y548,"")</f>
        <v/>
      </c>
      <c r="R548" s="139" t="str">
        <f>IF(AND(TONGHOP!$O548="ThiTN",TONGHOP!$P548="VĐ",TONGHOP!$Z548&lt;&gt;""),TONGHOP!$Z548,"")</f>
        <v/>
      </c>
      <c r="S548" s="137" t="str">
        <f>IF(AND(TONGHOP!$O548="ThiTN",TONGHOP!$P548="TH",TONGHOP!$X548&lt;&gt;""),TONGHOP!$X548,"")</f>
        <v/>
      </c>
      <c r="T548" s="137" t="str">
        <f>IF(AND(TONGHOP!$O548="ThiTN",TONGHOP!$P548="TH",TONGHOP!$Y548&lt;&gt;""),TONGHOP!$Y548,"")</f>
        <v/>
      </c>
      <c r="U548" s="137" t="str">
        <f>IF(AND(TONGHOP!$O548="ThiTN",TONGHOP!$P548="TH",TONGHOP!$Z548&lt;&gt;""),TONGHOP!$Z548,"")</f>
        <v/>
      </c>
    </row>
    <row r="549" spans="1:21">
      <c r="A549" s="139" t="str">
        <f>IF(AND(TONGHOP!$O549="KTHP",OR(TONGHOP!$P549="LT",TONGHOP!$P549="TN"),TONGHOP!$X549&lt;&gt;""),TONGHOP!$X549,"")</f>
        <v>Đoàn Thị Điểm</v>
      </c>
      <c r="B549" s="139" t="str">
        <f>IF(AND(TONGHOP!$O549="KTHP",OR(TONGHOP!$P549="LT",TONGHOP!$P549="TN"),TONGHOP!$Y549&lt;&gt;""),TONGHOP!$Y549,"")</f>
        <v>Lê Thị Mùi</v>
      </c>
      <c r="C549" s="139">
        <f>IF(AND(TONGHOP!$O549="KTHP",OR(TONGHOP!$P549="LT",TONGHOP!$P549="TN"),TONGHOP!$Z549&lt;&gt;""),TONGHOP!$Z549,"")</f>
        <v>33</v>
      </c>
      <c r="D549" s="139" t="str">
        <f>IF(AND(TONGHOP!$O549="KTHP",TONGHOP!$P549="VĐ"),TONGHOP!$X549,"")</f>
        <v/>
      </c>
      <c r="E549" s="138" t="str">
        <f>IF(AND(TONGHOP!$O549="KTHP",TONGHOP!$P549="VĐ"),TONGHOP!$Y549,"")</f>
        <v/>
      </c>
      <c r="F549" s="138" t="str">
        <f>IF(AND(TONGHOP!$O549="KTHP",TONGHOP!$P549="VĐ"),TONGHOP!$Z549,"")</f>
        <v/>
      </c>
      <c r="G549" s="139" t="str">
        <f>IF(AND(TONGHOP!$O549="KTHP",TONGHOP!$P549="TL"),TONGHOP!$X549,"")</f>
        <v/>
      </c>
      <c r="H549" s="138" t="str">
        <f>IF(AND(TONGHOP!$O549="KTHP",TONGHOP!$P549="TL"),TONGHOP!$Y549,"")</f>
        <v/>
      </c>
      <c r="I549" s="138" t="str">
        <f>IF(AND(TONGHOP!$O549="KTHP",TONGHOP!$P549="TL"),TONGHOP!$Z549,"")</f>
        <v/>
      </c>
      <c r="J549" s="139" t="str">
        <f>IF(AND(TONGHOP!$O549="KTHP",TONGHOP!$P549="TH"),TONGHOP!$X549,"")</f>
        <v/>
      </c>
      <c r="K549" s="138" t="str">
        <f>IF(AND(TONGHOP!$O549="KTHP",TONGHOP!$P549="TH"),TONGHOP!$Y549,"")</f>
        <v/>
      </c>
      <c r="L549" s="138" t="str">
        <f>IF(AND(TONGHOP!$O549="KTHP",TONGHOP!$P549="TH"),TONGHOP!$Z549,"")</f>
        <v/>
      </c>
      <c r="M549" s="139" t="str">
        <f>IF(AND(TONGHOP!$O549="ThiTN",OR(TONGHOP!$P549="LT",TONGHOP!$P549="TN"),TONGHOP!$X549&lt;&gt;""),TONGHOP!$X549,"")</f>
        <v/>
      </c>
      <c r="N549" s="139" t="str">
        <f>IF(AND(TONGHOP!$O549="ThiTN",OR(TONGHOP!$P549="LT",TONGHOP!$P549="TN"),TONGHOP!$Y549&lt;&gt;""),TONGHOP!$Y549,"")</f>
        <v/>
      </c>
      <c r="O549" s="139" t="str">
        <f>IF(AND(TONGHOP!$O549="ThiTN",OR(TONGHOP!$P549="LT",TONGHOP!$P549="TN"),TONGHOP!$Z549&lt;&gt;""),TONGHOP!$Z549,"")</f>
        <v/>
      </c>
      <c r="P549" s="139" t="str">
        <f>IF(AND(TONGHOP!$O549="ThiTN",TONGHOP!$P549="VĐ",TONGHOP!$X549&lt;&gt;""),TONGHOP!$X549,"")</f>
        <v/>
      </c>
      <c r="Q549" s="139" t="str">
        <f>IF(AND(TONGHOP!$O549="ThiTN",TONGHOP!$P549="VĐ",TONGHOP!$Y549&lt;&gt;""),TONGHOP!$Y549,"")</f>
        <v/>
      </c>
      <c r="R549" s="139" t="str">
        <f>IF(AND(TONGHOP!$O549="ThiTN",TONGHOP!$P549="VĐ",TONGHOP!$Z549&lt;&gt;""),TONGHOP!$Z549,"")</f>
        <v/>
      </c>
      <c r="S549" s="137" t="str">
        <f>IF(AND(TONGHOP!$O549="ThiTN",TONGHOP!$P549="TH",TONGHOP!$X549&lt;&gt;""),TONGHOP!$X549,"")</f>
        <v/>
      </c>
      <c r="T549" s="137" t="str">
        <f>IF(AND(TONGHOP!$O549="ThiTN",TONGHOP!$P549="TH",TONGHOP!$Y549&lt;&gt;""),TONGHOP!$Y549,"")</f>
        <v/>
      </c>
      <c r="U549" s="137" t="str">
        <f>IF(AND(TONGHOP!$O549="ThiTN",TONGHOP!$P549="TH",TONGHOP!$Z549&lt;&gt;""),TONGHOP!$Z549,"")</f>
        <v/>
      </c>
    </row>
    <row r="550" spans="1:21">
      <c r="A550" s="139" t="str">
        <f>IF(AND(TONGHOP!$O550="KTHP",OR(TONGHOP!$P550="LT",TONGHOP!$P550="TN"),TONGHOP!$X550&lt;&gt;""),TONGHOP!$X550,"")</f>
        <v>Đoàn Thị Điểm</v>
      </c>
      <c r="B550" s="139" t="str">
        <f>IF(AND(TONGHOP!$O550="KTHP",OR(TONGHOP!$P550="LT",TONGHOP!$P550="TN"),TONGHOP!$Y550&lt;&gt;""),TONGHOP!$Y550,"")</f>
        <v>Lê Thị Mùi</v>
      </c>
      <c r="C550" s="139">
        <f>IF(AND(TONGHOP!$O550="KTHP",OR(TONGHOP!$P550="LT",TONGHOP!$P550="TN"),TONGHOP!$Z550&lt;&gt;""),TONGHOP!$Z550,"")</f>
        <v>35</v>
      </c>
      <c r="D550" s="139" t="str">
        <f>IF(AND(TONGHOP!$O550="KTHP",TONGHOP!$P550="VĐ"),TONGHOP!$X550,"")</f>
        <v/>
      </c>
      <c r="E550" s="138" t="str">
        <f>IF(AND(TONGHOP!$O550="KTHP",TONGHOP!$P550="VĐ"),TONGHOP!$Y550,"")</f>
        <v/>
      </c>
      <c r="F550" s="138" t="str">
        <f>IF(AND(TONGHOP!$O550="KTHP",TONGHOP!$P550="VĐ"),TONGHOP!$Z550,"")</f>
        <v/>
      </c>
      <c r="G550" s="139" t="str">
        <f>IF(AND(TONGHOP!$O550="KTHP",TONGHOP!$P550="TL"),TONGHOP!$X550,"")</f>
        <v/>
      </c>
      <c r="H550" s="138" t="str">
        <f>IF(AND(TONGHOP!$O550="KTHP",TONGHOP!$P550="TL"),TONGHOP!$Y550,"")</f>
        <v/>
      </c>
      <c r="I550" s="138" t="str">
        <f>IF(AND(TONGHOP!$O550="KTHP",TONGHOP!$P550="TL"),TONGHOP!$Z550,"")</f>
        <v/>
      </c>
      <c r="J550" s="139" t="str">
        <f>IF(AND(TONGHOP!$O550="KTHP",TONGHOP!$P550="TH"),TONGHOP!$X550,"")</f>
        <v/>
      </c>
      <c r="K550" s="138" t="str">
        <f>IF(AND(TONGHOP!$O550="KTHP",TONGHOP!$P550="TH"),TONGHOP!$Y550,"")</f>
        <v/>
      </c>
      <c r="L550" s="138" t="str">
        <f>IF(AND(TONGHOP!$O550="KTHP",TONGHOP!$P550="TH"),TONGHOP!$Z550,"")</f>
        <v/>
      </c>
      <c r="M550" s="139" t="str">
        <f>IF(AND(TONGHOP!$O550="ThiTN",OR(TONGHOP!$P550="LT",TONGHOP!$P550="TN"),TONGHOP!$X550&lt;&gt;""),TONGHOP!$X550,"")</f>
        <v/>
      </c>
      <c r="N550" s="139" t="str">
        <f>IF(AND(TONGHOP!$O550="ThiTN",OR(TONGHOP!$P550="LT",TONGHOP!$P550="TN"),TONGHOP!$Y550&lt;&gt;""),TONGHOP!$Y550,"")</f>
        <v/>
      </c>
      <c r="O550" s="139" t="str">
        <f>IF(AND(TONGHOP!$O550="ThiTN",OR(TONGHOP!$P550="LT",TONGHOP!$P550="TN"),TONGHOP!$Z550&lt;&gt;""),TONGHOP!$Z550,"")</f>
        <v/>
      </c>
      <c r="P550" s="139" t="str">
        <f>IF(AND(TONGHOP!$O550="ThiTN",TONGHOP!$P550="VĐ",TONGHOP!$X550&lt;&gt;""),TONGHOP!$X550,"")</f>
        <v/>
      </c>
      <c r="Q550" s="139" t="str">
        <f>IF(AND(TONGHOP!$O550="ThiTN",TONGHOP!$P550="VĐ",TONGHOP!$Y550&lt;&gt;""),TONGHOP!$Y550,"")</f>
        <v/>
      </c>
      <c r="R550" s="139" t="str">
        <f>IF(AND(TONGHOP!$O550="ThiTN",TONGHOP!$P550="VĐ",TONGHOP!$Z550&lt;&gt;""),TONGHOP!$Z550,"")</f>
        <v/>
      </c>
      <c r="S550" s="137" t="str">
        <f>IF(AND(TONGHOP!$O550="ThiTN",TONGHOP!$P550="TH",TONGHOP!$X550&lt;&gt;""),TONGHOP!$X550,"")</f>
        <v/>
      </c>
      <c r="T550" s="137" t="str">
        <f>IF(AND(TONGHOP!$O550="ThiTN",TONGHOP!$P550="TH",TONGHOP!$Y550&lt;&gt;""),TONGHOP!$Y550,"")</f>
        <v/>
      </c>
      <c r="U550" s="137" t="str">
        <f>IF(AND(TONGHOP!$O550="ThiTN",TONGHOP!$P550="TH",TONGHOP!$Z550&lt;&gt;""),TONGHOP!$Z550,"")</f>
        <v/>
      </c>
    </row>
    <row r="551" spans="1:21">
      <c r="A551" s="139" t="str">
        <f>IF(AND(TONGHOP!$O551="KTHP",OR(TONGHOP!$P551="LT",TONGHOP!$P551="TN"),TONGHOP!$X551&lt;&gt;""),TONGHOP!$X551,"")</f>
        <v>Trần Minh Đức</v>
      </c>
      <c r="B551" s="139" t="str">
        <f>IF(AND(TONGHOP!$O551="KTHP",OR(TONGHOP!$P551="LT",TONGHOP!$P551="TN"),TONGHOP!$Y551&lt;&gt;""),TONGHOP!$Y551,"")</f>
        <v>Lê Thị Mùi</v>
      </c>
      <c r="C551" s="139">
        <f>IF(AND(TONGHOP!$O551="KTHP",OR(TONGHOP!$P551="LT",TONGHOP!$P551="TN"),TONGHOP!$Z551&lt;&gt;""),TONGHOP!$Z551,"")</f>
        <v>32</v>
      </c>
      <c r="D551" s="139" t="str">
        <f>IF(AND(TONGHOP!$O551="KTHP",TONGHOP!$P551="VĐ"),TONGHOP!$X551,"")</f>
        <v/>
      </c>
      <c r="E551" s="138" t="str">
        <f>IF(AND(TONGHOP!$O551="KTHP",TONGHOP!$P551="VĐ"),TONGHOP!$Y551,"")</f>
        <v/>
      </c>
      <c r="F551" s="138" t="str">
        <f>IF(AND(TONGHOP!$O551="KTHP",TONGHOP!$P551="VĐ"),TONGHOP!$Z551,"")</f>
        <v/>
      </c>
      <c r="G551" s="139" t="str">
        <f>IF(AND(TONGHOP!$O551="KTHP",TONGHOP!$P551="TL"),TONGHOP!$X551,"")</f>
        <v/>
      </c>
      <c r="H551" s="138" t="str">
        <f>IF(AND(TONGHOP!$O551="KTHP",TONGHOP!$P551="TL"),TONGHOP!$Y551,"")</f>
        <v/>
      </c>
      <c r="I551" s="138" t="str">
        <f>IF(AND(TONGHOP!$O551="KTHP",TONGHOP!$P551="TL"),TONGHOP!$Z551,"")</f>
        <v/>
      </c>
      <c r="J551" s="139" t="str">
        <f>IF(AND(TONGHOP!$O551="KTHP",TONGHOP!$P551="TH"),TONGHOP!$X551,"")</f>
        <v/>
      </c>
      <c r="K551" s="138" t="str">
        <f>IF(AND(TONGHOP!$O551="KTHP",TONGHOP!$P551="TH"),TONGHOP!$Y551,"")</f>
        <v/>
      </c>
      <c r="L551" s="138" t="str">
        <f>IF(AND(TONGHOP!$O551="KTHP",TONGHOP!$P551="TH"),TONGHOP!$Z551,"")</f>
        <v/>
      </c>
      <c r="M551" s="139" t="str">
        <f>IF(AND(TONGHOP!$O551="ThiTN",OR(TONGHOP!$P551="LT",TONGHOP!$P551="TN"),TONGHOP!$X551&lt;&gt;""),TONGHOP!$X551,"")</f>
        <v/>
      </c>
      <c r="N551" s="139" t="str">
        <f>IF(AND(TONGHOP!$O551="ThiTN",OR(TONGHOP!$P551="LT",TONGHOP!$P551="TN"),TONGHOP!$Y551&lt;&gt;""),TONGHOP!$Y551,"")</f>
        <v/>
      </c>
      <c r="O551" s="139" t="str">
        <f>IF(AND(TONGHOP!$O551="ThiTN",OR(TONGHOP!$P551="LT",TONGHOP!$P551="TN"),TONGHOP!$Z551&lt;&gt;""),TONGHOP!$Z551,"")</f>
        <v/>
      </c>
      <c r="P551" s="139" t="str">
        <f>IF(AND(TONGHOP!$O551="ThiTN",TONGHOP!$P551="VĐ",TONGHOP!$X551&lt;&gt;""),TONGHOP!$X551,"")</f>
        <v/>
      </c>
      <c r="Q551" s="139" t="str">
        <f>IF(AND(TONGHOP!$O551="ThiTN",TONGHOP!$P551="VĐ",TONGHOP!$Y551&lt;&gt;""),TONGHOP!$Y551,"")</f>
        <v/>
      </c>
      <c r="R551" s="139" t="str">
        <f>IF(AND(TONGHOP!$O551="ThiTN",TONGHOP!$P551="VĐ",TONGHOP!$Z551&lt;&gt;""),TONGHOP!$Z551,"")</f>
        <v/>
      </c>
      <c r="S551" s="137" t="str">
        <f>IF(AND(TONGHOP!$O551="ThiTN",TONGHOP!$P551="TH",TONGHOP!$X551&lt;&gt;""),TONGHOP!$X551,"")</f>
        <v/>
      </c>
      <c r="T551" s="137" t="str">
        <f>IF(AND(TONGHOP!$O551="ThiTN",TONGHOP!$P551="TH",TONGHOP!$Y551&lt;&gt;""),TONGHOP!$Y551,"")</f>
        <v/>
      </c>
      <c r="U551" s="137" t="str">
        <f>IF(AND(TONGHOP!$O551="ThiTN",TONGHOP!$P551="TH",TONGHOP!$Z551&lt;&gt;""),TONGHOP!$Z551,"")</f>
        <v/>
      </c>
    </row>
    <row r="552" spans="1:21">
      <c r="A552" s="139" t="str">
        <f>IF(AND(TONGHOP!$O552="KTHP",OR(TONGHOP!$P552="LT",TONGHOP!$P552="TN"),TONGHOP!$X552&lt;&gt;""),TONGHOP!$X552,"")</f>
        <v>Trần Hạ Quyên</v>
      </c>
      <c r="B552" s="139" t="str">
        <f>IF(AND(TONGHOP!$O552="KTHP",OR(TONGHOP!$P552="LT",TONGHOP!$P552="TN"),TONGHOP!$Y552&lt;&gt;""),TONGHOP!$Y552,"")</f>
        <v>Trương Thị Hồng</v>
      </c>
      <c r="C552" s="139">
        <f>IF(AND(TONGHOP!$O552="KTHP",OR(TONGHOP!$P552="LT",TONGHOP!$P552="TN"),TONGHOP!$Z552&lt;&gt;""),TONGHOP!$Z552,"")</f>
        <v>28</v>
      </c>
      <c r="D552" s="139" t="str">
        <f>IF(AND(TONGHOP!$O552="KTHP",TONGHOP!$P552="VĐ"),TONGHOP!$X552,"")</f>
        <v/>
      </c>
      <c r="E552" s="138" t="str">
        <f>IF(AND(TONGHOP!$O552="KTHP",TONGHOP!$P552="VĐ"),TONGHOP!$Y552,"")</f>
        <v/>
      </c>
      <c r="F552" s="138" t="str">
        <f>IF(AND(TONGHOP!$O552="KTHP",TONGHOP!$P552="VĐ"),TONGHOP!$Z552,"")</f>
        <v/>
      </c>
      <c r="G552" s="139" t="str">
        <f>IF(AND(TONGHOP!$O552="KTHP",TONGHOP!$P552="TL"),TONGHOP!$X552,"")</f>
        <v/>
      </c>
      <c r="H552" s="138" t="str">
        <f>IF(AND(TONGHOP!$O552="KTHP",TONGHOP!$P552="TL"),TONGHOP!$Y552,"")</f>
        <v/>
      </c>
      <c r="I552" s="138" t="str">
        <f>IF(AND(TONGHOP!$O552="KTHP",TONGHOP!$P552="TL"),TONGHOP!$Z552,"")</f>
        <v/>
      </c>
      <c r="J552" s="139" t="str">
        <f>IF(AND(TONGHOP!$O552="KTHP",TONGHOP!$P552="TH"),TONGHOP!$X552,"")</f>
        <v/>
      </c>
      <c r="K552" s="138" t="str">
        <f>IF(AND(TONGHOP!$O552="KTHP",TONGHOP!$P552="TH"),TONGHOP!$Y552,"")</f>
        <v/>
      </c>
      <c r="L552" s="138" t="str">
        <f>IF(AND(TONGHOP!$O552="KTHP",TONGHOP!$P552="TH"),TONGHOP!$Z552,"")</f>
        <v/>
      </c>
      <c r="M552" s="139" t="str">
        <f>IF(AND(TONGHOP!$O552="ThiTN",OR(TONGHOP!$P552="LT",TONGHOP!$P552="TN"),TONGHOP!$X552&lt;&gt;""),TONGHOP!$X552,"")</f>
        <v/>
      </c>
      <c r="N552" s="139" t="str">
        <f>IF(AND(TONGHOP!$O552="ThiTN",OR(TONGHOP!$P552="LT",TONGHOP!$P552="TN"),TONGHOP!$Y552&lt;&gt;""),TONGHOP!$Y552,"")</f>
        <v/>
      </c>
      <c r="O552" s="139" t="str">
        <f>IF(AND(TONGHOP!$O552="ThiTN",OR(TONGHOP!$P552="LT",TONGHOP!$P552="TN"),TONGHOP!$Z552&lt;&gt;""),TONGHOP!$Z552,"")</f>
        <v/>
      </c>
      <c r="P552" s="139" t="str">
        <f>IF(AND(TONGHOP!$O552="ThiTN",TONGHOP!$P552="VĐ",TONGHOP!$X552&lt;&gt;""),TONGHOP!$X552,"")</f>
        <v/>
      </c>
      <c r="Q552" s="139" t="str">
        <f>IF(AND(TONGHOP!$O552="ThiTN",TONGHOP!$P552="VĐ",TONGHOP!$Y552&lt;&gt;""),TONGHOP!$Y552,"")</f>
        <v/>
      </c>
      <c r="R552" s="139" t="str">
        <f>IF(AND(TONGHOP!$O552="ThiTN",TONGHOP!$P552="VĐ",TONGHOP!$Z552&lt;&gt;""),TONGHOP!$Z552,"")</f>
        <v/>
      </c>
      <c r="S552" s="137" t="str">
        <f>IF(AND(TONGHOP!$O552="ThiTN",TONGHOP!$P552="TH",TONGHOP!$X552&lt;&gt;""),TONGHOP!$X552,"")</f>
        <v/>
      </c>
      <c r="T552" s="137" t="str">
        <f>IF(AND(TONGHOP!$O552="ThiTN",TONGHOP!$P552="TH",TONGHOP!$Y552&lt;&gt;""),TONGHOP!$Y552,"")</f>
        <v/>
      </c>
      <c r="U552" s="137" t="str">
        <f>IF(AND(TONGHOP!$O552="ThiTN",TONGHOP!$P552="TH",TONGHOP!$Z552&lt;&gt;""),TONGHOP!$Z552,"")</f>
        <v/>
      </c>
    </row>
    <row r="553" spans="1:21">
      <c r="A553" s="139" t="str">
        <f>IF(AND(TONGHOP!$O553="KTHP",OR(TONGHOP!$P553="LT",TONGHOP!$P553="TN"),TONGHOP!$X553&lt;&gt;""),TONGHOP!$X553,"")</f>
        <v>Trần Huỳnh Tuyết Như</v>
      </c>
      <c r="B553" s="139" t="str">
        <f>IF(AND(TONGHOP!$O553="KTHP",OR(TONGHOP!$P553="LT",TONGHOP!$P553="TN"),TONGHOP!$Y553&lt;&gt;""),TONGHOP!$Y553,"")</f>
        <v>Lê Thị Mùi</v>
      </c>
      <c r="C553" s="139">
        <f>IF(AND(TONGHOP!$O553="KTHP",OR(TONGHOP!$P553="LT",TONGHOP!$P553="TN"),TONGHOP!$Z553&lt;&gt;""),TONGHOP!$Z553,"")</f>
        <v>33</v>
      </c>
      <c r="D553" s="139" t="str">
        <f>IF(AND(TONGHOP!$O553="KTHP",TONGHOP!$P553="VĐ"),TONGHOP!$X553,"")</f>
        <v/>
      </c>
      <c r="E553" s="138" t="str">
        <f>IF(AND(TONGHOP!$O553="KTHP",TONGHOP!$P553="VĐ"),TONGHOP!$Y553,"")</f>
        <v/>
      </c>
      <c r="F553" s="138" t="str">
        <f>IF(AND(TONGHOP!$O553="KTHP",TONGHOP!$P553="VĐ"),TONGHOP!$Z553,"")</f>
        <v/>
      </c>
      <c r="G553" s="139" t="str">
        <f>IF(AND(TONGHOP!$O553="KTHP",TONGHOP!$P553="TL"),TONGHOP!$X553,"")</f>
        <v/>
      </c>
      <c r="H553" s="138" t="str">
        <f>IF(AND(TONGHOP!$O553="KTHP",TONGHOP!$P553="TL"),TONGHOP!$Y553,"")</f>
        <v/>
      </c>
      <c r="I553" s="138" t="str">
        <f>IF(AND(TONGHOP!$O553="KTHP",TONGHOP!$P553="TL"),TONGHOP!$Z553,"")</f>
        <v/>
      </c>
      <c r="J553" s="139" t="str">
        <f>IF(AND(TONGHOP!$O553="KTHP",TONGHOP!$P553="TH"),TONGHOP!$X553,"")</f>
        <v/>
      </c>
      <c r="K553" s="138" t="str">
        <f>IF(AND(TONGHOP!$O553="KTHP",TONGHOP!$P553="TH"),TONGHOP!$Y553,"")</f>
        <v/>
      </c>
      <c r="L553" s="138" t="str">
        <f>IF(AND(TONGHOP!$O553="KTHP",TONGHOP!$P553="TH"),TONGHOP!$Z553,"")</f>
        <v/>
      </c>
      <c r="M553" s="139" t="str">
        <f>IF(AND(TONGHOP!$O553="ThiTN",OR(TONGHOP!$P553="LT",TONGHOP!$P553="TN"),TONGHOP!$X553&lt;&gt;""),TONGHOP!$X553,"")</f>
        <v/>
      </c>
      <c r="N553" s="139" t="str">
        <f>IF(AND(TONGHOP!$O553="ThiTN",OR(TONGHOP!$P553="LT",TONGHOP!$P553="TN"),TONGHOP!$Y553&lt;&gt;""),TONGHOP!$Y553,"")</f>
        <v/>
      </c>
      <c r="O553" s="139" t="str">
        <f>IF(AND(TONGHOP!$O553="ThiTN",OR(TONGHOP!$P553="LT",TONGHOP!$P553="TN"),TONGHOP!$Z553&lt;&gt;""),TONGHOP!$Z553,"")</f>
        <v/>
      </c>
      <c r="P553" s="139" t="str">
        <f>IF(AND(TONGHOP!$O553="ThiTN",TONGHOP!$P553="VĐ",TONGHOP!$X553&lt;&gt;""),TONGHOP!$X553,"")</f>
        <v/>
      </c>
      <c r="Q553" s="139" t="str">
        <f>IF(AND(TONGHOP!$O553="ThiTN",TONGHOP!$P553="VĐ",TONGHOP!$Y553&lt;&gt;""),TONGHOP!$Y553,"")</f>
        <v/>
      </c>
      <c r="R553" s="139" t="str">
        <f>IF(AND(TONGHOP!$O553="ThiTN",TONGHOP!$P553="VĐ",TONGHOP!$Z553&lt;&gt;""),TONGHOP!$Z553,"")</f>
        <v/>
      </c>
      <c r="S553" s="137" t="str">
        <f>IF(AND(TONGHOP!$O553="ThiTN",TONGHOP!$P553="TH",TONGHOP!$X553&lt;&gt;""),TONGHOP!$X553,"")</f>
        <v/>
      </c>
      <c r="T553" s="137" t="str">
        <f>IF(AND(TONGHOP!$O553="ThiTN",TONGHOP!$P553="TH",TONGHOP!$Y553&lt;&gt;""),TONGHOP!$Y553,"")</f>
        <v/>
      </c>
      <c r="U553" s="137" t="str">
        <f>IF(AND(TONGHOP!$O553="ThiTN",TONGHOP!$P553="TH",TONGHOP!$Z553&lt;&gt;""),TONGHOP!$Z553,"")</f>
        <v/>
      </c>
    </row>
    <row r="554" spans="1:21">
      <c r="A554" s="139" t="str">
        <f>IF(AND(TONGHOP!$O554="KTHP",OR(TONGHOP!$P554="LT",TONGHOP!$P554="TN"),TONGHOP!$X554&lt;&gt;""),TONGHOP!$X554,"")</f>
        <v>Trần Hạ Quyên</v>
      </c>
      <c r="B554" s="139" t="str">
        <f>IF(AND(TONGHOP!$O554="KTHP",OR(TONGHOP!$P554="LT",TONGHOP!$P554="TN"),TONGHOP!$Y554&lt;&gt;""),TONGHOP!$Y554,"")</f>
        <v>Nguyễn Thị Thanh Thảo (TG)</v>
      </c>
      <c r="C554" s="139">
        <f>IF(AND(TONGHOP!$O554="KTHP",OR(TONGHOP!$P554="LT",TONGHOP!$P554="TN"),TONGHOP!$Z554&lt;&gt;""),TONGHOP!$Z554,"")</f>
        <v>33</v>
      </c>
      <c r="D554" s="139" t="str">
        <f>IF(AND(TONGHOP!$O554="KTHP",TONGHOP!$P554="VĐ"),TONGHOP!$X554,"")</f>
        <v/>
      </c>
      <c r="E554" s="138" t="str">
        <f>IF(AND(TONGHOP!$O554="KTHP",TONGHOP!$P554="VĐ"),TONGHOP!$Y554,"")</f>
        <v/>
      </c>
      <c r="F554" s="138" t="str">
        <f>IF(AND(TONGHOP!$O554="KTHP",TONGHOP!$P554="VĐ"),TONGHOP!$Z554,"")</f>
        <v/>
      </c>
      <c r="G554" s="139" t="str">
        <f>IF(AND(TONGHOP!$O554="KTHP",TONGHOP!$P554="TL"),TONGHOP!$X554,"")</f>
        <v/>
      </c>
      <c r="H554" s="138" t="str">
        <f>IF(AND(TONGHOP!$O554="KTHP",TONGHOP!$P554="TL"),TONGHOP!$Y554,"")</f>
        <v/>
      </c>
      <c r="I554" s="138" t="str">
        <f>IF(AND(TONGHOP!$O554="KTHP",TONGHOP!$P554="TL"),TONGHOP!$Z554,"")</f>
        <v/>
      </c>
      <c r="J554" s="139" t="str">
        <f>IF(AND(TONGHOP!$O554="KTHP",TONGHOP!$P554="TH"),TONGHOP!$X554,"")</f>
        <v/>
      </c>
      <c r="K554" s="138" t="str">
        <f>IF(AND(TONGHOP!$O554="KTHP",TONGHOP!$P554="TH"),TONGHOP!$Y554,"")</f>
        <v/>
      </c>
      <c r="L554" s="138" t="str">
        <f>IF(AND(TONGHOP!$O554="KTHP",TONGHOP!$P554="TH"),TONGHOP!$Z554,"")</f>
        <v/>
      </c>
      <c r="M554" s="139" t="str">
        <f>IF(AND(TONGHOP!$O554="ThiTN",OR(TONGHOP!$P554="LT",TONGHOP!$P554="TN"),TONGHOP!$X554&lt;&gt;""),TONGHOP!$X554,"")</f>
        <v/>
      </c>
      <c r="N554" s="139" t="str">
        <f>IF(AND(TONGHOP!$O554="ThiTN",OR(TONGHOP!$P554="LT",TONGHOP!$P554="TN"),TONGHOP!$Y554&lt;&gt;""),TONGHOP!$Y554,"")</f>
        <v/>
      </c>
      <c r="O554" s="139" t="str">
        <f>IF(AND(TONGHOP!$O554="ThiTN",OR(TONGHOP!$P554="LT",TONGHOP!$P554="TN"),TONGHOP!$Z554&lt;&gt;""),TONGHOP!$Z554,"")</f>
        <v/>
      </c>
      <c r="P554" s="139" t="str">
        <f>IF(AND(TONGHOP!$O554="ThiTN",TONGHOP!$P554="VĐ",TONGHOP!$X554&lt;&gt;""),TONGHOP!$X554,"")</f>
        <v/>
      </c>
      <c r="Q554" s="139" t="str">
        <f>IF(AND(TONGHOP!$O554="ThiTN",TONGHOP!$P554="VĐ",TONGHOP!$Y554&lt;&gt;""),TONGHOP!$Y554,"")</f>
        <v/>
      </c>
      <c r="R554" s="139" t="str">
        <f>IF(AND(TONGHOP!$O554="ThiTN",TONGHOP!$P554="VĐ",TONGHOP!$Z554&lt;&gt;""),TONGHOP!$Z554,"")</f>
        <v/>
      </c>
      <c r="S554" s="137" t="str">
        <f>IF(AND(TONGHOP!$O554="ThiTN",TONGHOP!$P554="TH",TONGHOP!$X554&lt;&gt;""),TONGHOP!$X554,"")</f>
        <v/>
      </c>
      <c r="T554" s="137" t="str">
        <f>IF(AND(TONGHOP!$O554="ThiTN",TONGHOP!$P554="TH",TONGHOP!$Y554&lt;&gt;""),TONGHOP!$Y554,"")</f>
        <v/>
      </c>
      <c r="U554" s="137" t="str">
        <f>IF(AND(TONGHOP!$O554="ThiTN",TONGHOP!$P554="TH",TONGHOP!$Z554&lt;&gt;""),TONGHOP!$Z554,"")</f>
        <v/>
      </c>
    </row>
    <row r="555" spans="1:21">
      <c r="A555" s="139" t="str">
        <f>IF(AND(TONGHOP!$O555="KTHP",OR(TONGHOP!$P555="LT",TONGHOP!$P555="TN"),TONGHOP!$X555&lt;&gt;""),TONGHOP!$X555,"")</f>
        <v>Trần Huỳnh Tuyết Như</v>
      </c>
      <c r="B555" s="139" t="str">
        <f>IF(AND(TONGHOP!$O555="KTHP",OR(TONGHOP!$P555="LT",TONGHOP!$P555="TN"),TONGHOP!$Y555&lt;&gt;""),TONGHOP!$Y555,"")</f>
        <v>Đoàn Thị Điểm</v>
      </c>
      <c r="C555" s="139">
        <f>IF(AND(TONGHOP!$O555="KTHP",OR(TONGHOP!$P555="LT",TONGHOP!$P555="TN"),TONGHOP!$Z555&lt;&gt;""),TONGHOP!$Z555,"")</f>
        <v>34</v>
      </c>
      <c r="D555" s="139" t="str">
        <f>IF(AND(TONGHOP!$O555="KTHP",TONGHOP!$P555="VĐ"),TONGHOP!$X555,"")</f>
        <v/>
      </c>
      <c r="E555" s="138" t="str">
        <f>IF(AND(TONGHOP!$O555="KTHP",TONGHOP!$P555="VĐ"),TONGHOP!$Y555,"")</f>
        <v/>
      </c>
      <c r="F555" s="138" t="str">
        <f>IF(AND(TONGHOP!$O555="KTHP",TONGHOP!$P555="VĐ"),TONGHOP!$Z555,"")</f>
        <v/>
      </c>
      <c r="G555" s="139" t="str">
        <f>IF(AND(TONGHOP!$O555="KTHP",TONGHOP!$P555="TL"),TONGHOP!$X555,"")</f>
        <v/>
      </c>
      <c r="H555" s="138" t="str">
        <f>IF(AND(TONGHOP!$O555="KTHP",TONGHOP!$P555="TL"),TONGHOP!$Y555,"")</f>
        <v/>
      </c>
      <c r="I555" s="138" t="str">
        <f>IF(AND(TONGHOP!$O555="KTHP",TONGHOP!$P555="TL"),TONGHOP!$Z555,"")</f>
        <v/>
      </c>
      <c r="J555" s="139" t="str">
        <f>IF(AND(TONGHOP!$O555="KTHP",TONGHOP!$P555="TH"),TONGHOP!$X555,"")</f>
        <v/>
      </c>
      <c r="K555" s="138" t="str">
        <f>IF(AND(TONGHOP!$O555="KTHP",TONGHOP!$P555="TH"),TONGHOP!$Y555,"")</f>
        <v/>
      </c>
      <c r="L555" s="138" t="str">
        <f>IF(AND(TONGHOP!$O555="KTHP",TONGHOP!$P555="TH"),TONGHOP!$Z555,"")</f>
        <v/>
      </c>
      <c r="M555" s="139" t="str">
        <f>IF(AND(TONGHOP!$O555="ThiTN",OR(TONGHOP!$P555="LT",TONGHOP!$P555="TN"),TONGHOP!$X555&lt;&gt;""),TONGHOP!$X555,"")</f>
        <v/>
      </c>
      <c r="N555" s="139" t="str">
        <f>IF(AND(TONGHOP!$O555="ThiTN",OR(TONGHOP!$P555="LT",TONGHOP!$P555="TN"),TONGHOP!$Y555&lt;&gt;""),TONGHOP!$Y555,"")</f>
        <v/>
      </c>
      <c r="O555" s="139" t="str">
        <f>IF(AND(TONGHOP!$O555="ThiTN",OR(TONGHOP!$P555="LT",TONGHOP!$P555="TN"),TONGHOP!$Z555&lt;&gt;""),TONGHOP!$Z555,"")</f>
        <v/>
      </c>
      <c r="P555" s="139" t="str">
        <f>IF(AND(TONGHOP!$O555="ThiTN",TONGHOP!$P555="VĐ",TONGHOP!$X555&lt;&gt;""),TONGHOP!$X555,"")</f>
        <v/>
      </c>
      <c r="Q555" s="139" t="str">
        <f>IF(AND(TONGHOP!$O555="ThiTN",TONGHOP!$P555="VĐ",TONGHOP!$Y555&lt;&gt;""),TONGHOP!$Y555,"")</f>
        <v/>
      </c>
      <c r="R555" s="139" t="str">
        <f>IF(AND(TONGHOP!$O555="ThiTN",TONGHOP!$P555="VĐ",TONGHOP!$Z555&lt;&gt;""),TONGHOP!$Z555,"")</f>
        <v/>
      </c>
      <c r="S555" s="137" t="str">
        <f>IF(AND(TONGHOP!$O555="ThiTN",TONGHOP!$P555="TH",TONGHOP!$X555&lt;&gt;""),TONGHOP!$X555,"")</f>
        <v/>
      </c>
      <c r="T555" s="137" t="str">
        <f>IF(AND(TONGHOP!$O555="ThiTN",TONGHOP!$P555="TH",TONGHOP!$Y555&lt;&gt;""),TONGHOP!$Y555,"")</f>
        <v/>
      </c>
      <c r="U555" s="137" t="str">
        <f>IF(AND(TONGHOP!$O555="ThiTN",TONGHOP!$P555="TH",TONGHOP!$Z555&lt;&gt;""),TONGHOP!$Z555,"")</f>
        <v/>
      </c>
    </row>
    <row r="556" spans="1:21">
      <c r="A556" s="139" t="str">
        <f>IF(AND(TONGHOP!$O556="KTHP",OR(TONGHOP!$P556="LT",TONGHOP!$P556="TN"),TONGHOP!$X556&lt;&gt;""),TONGHOP!$X556,"")</f>
        <v>Trương Thị Hồng</v>
      </c>
      <c r="B556" s="139" t="str">
        <f>IF(AND(TONGHOP!$O556="KTHP",OR(TONGHOP!$P556="LT",TONGHOP!$P556="TN"),TONGHOP!$Y556&lt;&gt;""),TONGHOP!$Y556,"")</f>
        <v>Đoàn Thị Điểm</v>
      </c>
      <c r="C556" s="139">
        <f>IF(AND(TONGHOP!$O556="KTHP",OR(TONGHOP!$P556="LT",TONGHOP!$P556="TN"),TONGHOP!$Z556&lt;&gt;""),TONGHOP!$Z556,"")</f>
        <v>32</v>
      </c>
      <c r="D556" s="139" t="str">
        <f>IF(AND(TONGHOP!$O556="KTHP",TONGHOP!$P556="VĐ"),TONGHOP!$X556,"")</f>
        <v/>
      </c>
      <c r="E556" s="138" t="str">
        <f>IF(AND(TONGHOP!$O556="KTHP",TONGHOP!$P556="VĐ"),TONGHOP!$Y556,"")</f>
        <v/>
      </c>
      <c r="F556" s="138" t="str">
        <f>IF(AND(TONGHOP!$O556="KTHP",TONGHOP!$P556="VĐ"),TONGHOP!$Z556,"")</f>
        <v/>
      </c>
      <c r="G556" s="139" t="str">
        <f>IF(AND(TONGHOP!$O556="KTHP",TONGHOP!$P556="TL"),TONGHOP!$X556,"")</f>
        <v/>
      </c>
      <c r="H556" s="138" t="str">
        <f>IF(AND(TONGHOP!$O556="KTHP",TONGHOP!$P556="TL"),TONGHOP!$Y556,"")</f>
        <v/>
      </c>
      <c r="I556" s="138" t="str">
        <f>IF(AND(TONGHOP!$O556="KTHP",TONGHOP!$P556="TL"),TONGHOP!$Z556,"")</f>
        <v/>
      </c>
      <c r="J556" s="139" t="str">
        <f>IF(AND(TONGHOP!$O556="KTHP",TONGHOP!$P556="TH"),TONGHOP!$X556,"")</f>
        <v/>
      </c>
      <c r="K556" s="138" t="str">
        <f>IF(AND(TONGHOP!$O556="KTHP",TONGHOP!$P556="TH"),TONGHOP!$Y556,"")</f>
        <v/>
      </c>
      <c r="L556" s="138" t="str">
        <f>IF(AND(TONGHOP!$O556="KTHP",TONGHOP!$P556="TH"),TONGHOP!$Z556,"")</f>
        <v/>
      </c>
      <c r="M556" s="139" t="str">
        <f>IF(AND(TONGHOP!$O556="ThiTN",OR(TONGHOP!$P556="LT",TONGHOP!$P556="TN"),TONGHOP!$X556&lt;&gt;""),TONGHOP!$X556,"")</f>
        <v/>
      </c>
      <c r="N556" s="139" t="str">
        <f>IF(AND(TONGHOP!$O556="ThiTN",OR(TONGHOP!$P556="LT",TONGHOP!$P556="TN"),TONGHOP!$Y556&lt;&gt;""),TONGHOP!$Y556,"")</f>
        <v/>
      </c>
      <c r="O556" s="139" t="str">
        <f>IF(AND(TONGHOP!$O556="ThiTN",OR(TONGHOP!$P556="LT",TONGHOP!$P556="TN"),TONGHOP!$Z556&lt;&gt;""),TONGHOP!$Z556,"")</f>
        <v/>
      </c>
      <c r="P556" s="139" t="str">
        <f>IF(AND(TONGHOP!$O556="ThiTN",TONGHOP!$P556="VĐ",TONGHOP!$X556&lt;&gt;""),TONGHOP!$X556,"")</f>
        <v/>
      </c>
      <c r="Q556" s="139" t="str">
        <f>IF(AND(TONGHOP!$O556="ThiTN",TONGHOP!$P556="VĐ",TONGHOP!$Y556&lt;&gt;""),TONGHOP!$Y556,"")</f>
        <v/>
      </c>
      <c r="R556" s="139" t="str">
        <f>IF(AND(TONGHOP!$O556="ThiTN",TONGHOP!$P556="VĐ",TONGHOP!$Z556&lt;&gt;""),TONGHOP!$Z556,"")</f>
        <v/>
      </c>
      <c r="S556" s="137" t="str">
        <f>IF(AND(TONGHOP!$O556="ThiTN",TONGHOP!$P556="TH",TONGHOP!$X556&lt;&gt;""),TONGHOP!$X556,"")</f>
        <v/>
      </c>
      <c r="T556" s="137" t="str">
        <f>IF(AND(TONGHOP!$O556="ThiTN",TONGHOP!$P556="TH",TONGHOP!$Y556&lt;&gt;""),TONGHOP!$Y556,"")</f>
        <v/>
      </c>
      <c r="U556" s="137" t="str">
        <f>IF(AND(TONGHOP!$O556="ThiTN",TONGHOP!$P556="TH",TONGHOP!$Z556&lt;&gt;""),TONGHOP!$Z556,"")</f>
        <v/>
      </c>
    </row>
    <row r="557" spans="1:21">
      <c r="A557" s="139" t="str">
        <f>IF(AND(TONGHOP!$O557="KTHP",OR(TONGHOP!$P557="LT",TONGHOP!$P557="TN"),TONGHOP!$X557&lt;&gt;""),TONGHOP!$X557,"")</f>
        <v>Trần Huỳnh Tuyết Như</v>
      </c>
      <c r="B557" s="139" t="str">
        <f>IF(AND(TONGHOP!$O557="KTHP",OR(TONGHOP!$P557="LT",TONGHOP!$P557="TN"),TONGHOP!$Y557&lt;&gt;""),TONGHOP!$Y557,"")</f>
        <v>Đoàn Thị Điểm</v>
      </c>
      <c r="C557" s="139">
        <f>IF(AND(TONGHOP!$O557="KTHP",OR(TONGHOP!$P557="LT",TONGHOP!$P557="TN"),TONGHOP!$Z557&lt;&gt;""),TONGHOP!$Z557,"")</f>
        <v>31</v>
      </c>
      <c r="D557" s="139" t="str">
        <f>IF(AND(TONGHOP!$O557="KTHP",TONGHOP!$P557="VĐ"),TONGHOP!$X557,"")</f>
        <v/>
      </c>
      <c r="E557" s="138" t="str">
        <f>IF(AND(TONGHOP!$O557="KTHP",TONGHOP!$P557="VĐ"),TONGHOP!$Y557,"")</f>
        <v/>
      </c>
      <c r="F557" s="138" t="str">
        <f>IF(AND(TONGHOP!$O557="KTHP",TONGHOP!$P557="VĐ"),TONGHOP!$Z557,"")</f>
        <v/>
      </c>
      <c r="G557" s="139" t="str">
        <f>IF(AND(TONGHOP!$O557="KTHP",TONGHOP!$P557="TL"),TONGHOP!$X557,"")</f>
        <v/>
      </c>
      <c r="H557" s="138" t="str">
        <f>IF(AND(TONGHOP!$O557="KTHP",TONGHOP!$P557="TL"),TONGHOP!$Y557,"")</f>
        <v/>
      </c>
      <c r="I557" s="138" t="str">
        <f>IF(AND(TONGHOP!$O557="KTHP",TONGHOP!$P557="TL"),TONGHOP!$Z557,"")</f>
        <v/>
      </c>
      <c r="J557" s="139" t="str">
        <f>IF(AND(TONGHOP!$O557="KTHP",TONGHOP!$P557="TH"),TONGHOP!$X557,"")</f>
        <v/>
      </c>
      <c r="K557" s="138" t="str">
        <f>IF(AND(TONGHOP!$O557="KTHP",TONGHOP!$P557="TH"),TONGHOP!$Y557,"")</f>
        <v/>
      </c>
      <c r="L557" s="138" t="str">
        <f>IF(AND(TONGHOP!$O557="KTHP",TONGHOP!$P557="TH"),TONGHOP!$Z557,"")</f>
        <v/>
      </c>
      <c r="M557" s="139" t="str">
        <f>IF(AND(TONGHOP!$O557="ThiTN",OR(TONGHOP!$P557="LT",TONGHOP!$P557="TN"),TONGHOP!$X557&lt;&gt;""),TONGHOP!$X557,"")</f>
        <v/>
      </c>
      <c r="N557" s="139" t="str">
        <f>IF(AND(TONGHOP!$O557="ThiTN",OR(TONGHOP!$P557="LT",TONGHOP!$P557="TN"),TONGHOP!$Y557&lt;&gt;""),TONGHOP!$Y557,"")</f>
        <v/>
      </c>
      <c r="O557" s="139" t="str">
        <f>IF(AND(TONGHOP!$O557="ThiTN",OR(TONGHOP!$P557="LT",TONGHOP!$P557="TN"),TONGHOP!$Z557&lt;&gt;""),TONGHOP!$Z557,"")</f>
        <v/>
      </c>
      <c r="P557" s="139" t="str">
        <f>IF(AND(TONGHOP!$O557="ThiTN",TONGHOP!$P557="VĐ",TONGHOP!$X557&lt;&gt;""),TONGHOP!$X557,"")</f>
        <v/>
      </c>
      <c r="Q557" s="139" t="str">
        <f>IF(AND(TONGHOP!$O557="ThiTN",TONGHOP!$P557="VĐ",TONGHOP!$Y557&lt;&gt;""),TONGHOP!$Y557,"")</f>
        <v/>
      </c>
      <c r="R557" s="139" t="str">
        <f>IF(AND(TONGHOP!$O557="ThiTN",TONGHOP!$P557="VĐ",TONGHOP!$Z557&lt;&gt;""),TONGHOP!$Z557,"")</f>
        <v/>
      </c>
      <c r="S557" s="137" t="str">
        <f>IF(AND(TONGHOP!$O557="ThiTN",TONGHOP!$P557="TH",TONGHOP!$X557&lt;&gt;""),TONGHOP!$X557,"")</f>
        <v/>
      </c>
      <c r="T557" s="137" t="str">
        <f>IF(AND(TONGHOP!$O557="ThiTN",TONGHOP!$P557="TH",TONGHOP!$Y557&lt;&gt;""),TONGHOP!$Y557,"")</f>
        <v/>
      </c>
      <c r="U557" s="137" t="str">
        <f>IF(AND(TONGHOP!$O557="ThiTN",TONGHOP!$P557="TH",TONGHOP!$Z557&lt;&gt;""),TONGHOP!$Z557,"")</f>
        <v/>
      </c>
    </row>
    <row r="558" spans="1:21">
      <c r="A558" s="139" t="str">
        <f>IF(AND(TONGHOP!$O558="KTHP",OR(TONGHOP!$P558="LT",TONGHOP!$P558="TN"),TONGHOP!$X558&lt;&gt;""),TONGHOP!$X558,"")</f>
        <v>Trần Minh Đức</v>
      </c>
      <c r="B558" s="139" t="str">
        <f>IF(AND(TONGHOP!$O558="KTHP",OR(TONGHOP!$P558="LT",TONGHOP!$P558="TN"),TONGHOP!$Y558&lt;&gt;""),TONGHOP!$Y558,"")</f>
        <v>Đoàn Thị Điểm</v>
      </c>
      <c r="C558" s="139">
        <f>IF(AND(TONGHOP!$O558="KTHP",OR(TONGHOP!$P558="LT",TONGHOP!$P558="TN"),TONGHOP!$Z558&lt;&gt;""),TONGHOP!$Z558,"")</f>
        <v>34</v>
      </c>
      <c r="D558" s="139" t="str">
        <f>IF(AND(TONGHOP!$O558="KTHP",TONGHOP!$P558="VĐ"),TONGHOP!$X558,"")</f>
        <v/>
      </c>
      <c r="E558" s="138" t="str">
        <f>IF(AND(TONGHOP!$O558="KTHP",TONGHOP!$P558="VĐ"),TONGHOP!$Y558,"")</f>
        <v/>
      </c>
      <c r="F558" s="138" t="str">
        <f>IF(AND(TONGHOP!$O558="KTHP",TONGHOP!$P558="VĐ"),TONGHOP!$Z558,"")</f>
        <v/>
      </c>
      <c r="G558" s="139" t="str">
        <f>IF(AND(TONGHOP!$O558="KTHP",TONGHOP!$P558="TL"),TONGHOP!$X558,"")</f>
        <v/>
      </c>
      <c r="H558" s="138" t="str">
        <f>IF(AND(TONGHOP!$O558="KTHP",TONGHOP!$P558="TL"),TONGHOP!$Y558,"")</f>
        <v/>
      </c>
      <c r="I558" s="138" t="str">
        <f>IF(AND(TONGHOP!$O558="KTHP",TONGHOP!$P558="TL"),TONGHOP!$Z558,"")</f>
        <v/>
      </c>
      <c r="J558" s="139" t="str">
        <f>IF(AND(TONGHOP!$O558="KTHP",TONGHOP!$P558="TH"),TONGHOP!$X558,"")</f>
        <v/>
      </c>
      <c r="K558" s="138" t="str">
        <f>IF(AND(TONGHOP!$O558="KTHP",TONGHOP!$P558="TH"),TONGHOP!$Y558,"")</f>
        <v/>
      </c>
      <c r="L558" s="138" t="str">
        <f>IF(AND(TONGHOP!$O558="KTHP",TONGHOP!$P558="TH"),TONGHOP!$Z558,"")</f>
        <v/>
      </c>
      <c r="M558" s="139" t="str">
        <f>IF(AND(TONGHOP!$O558="ThiTN",OR(TONGHOP!$P558="LT",TONGHOP!$P558="TN"),TONGHOP!$X558&lt;&gt;""),TONGHOP!$X558,"")</f>
        <v/>
      </c>
      <c r="N558" s="139" t="str">
        <f>IF(AND(TONGHOP!$O558="ThiTN",OR(TONGHOP!$P558="LT",TONGHOP!$P558="TN"),TONGHOP!$Y558&lt;&gt;""),TONGHOP!$Y558,"")</f>
        <v/>
      </c>
      <c r="O558" s="139" t="str">
        <f>IF(AND(TONGHOP!$O558="ThiTN",OR(TONGHOP!$P558="LT",TONGHOP!$P558="TN"),TONGHOP!$Z558&lt;&gt;""),TONGHOP!$Z558,"")</f>
        <v/>
      </c>
      <c r="P558" s="139" t="str">
        <f>IF(AND(TONGHOP!$O558="ThiTN",TONGHOP!$P558="VĐ",TONGHOP!$X558&lt;&gt;""),TONGHOP!$X558,"")</f>
        <v/>
      </c>
      <c r="Q558" s="139" t="str">
        <f>IF(AND(TONGHOP!$O558="ThiTN",TONGHOP!$P558="VĐ",TONGHOP!$Y558&lt;&gt;""),TONGHOP!$Y558,"")</f>
        <v/>
      </c>
      <c r="R558" s="139" t="str">
        <f>IF(AND(TONGHOP!$O558="ThiTN",TONGHOP!$P558="VĐ",TONGHOP!$Z558&lt;&gt;""),TONGHOP!$Z558,"")</f>
        <v/>
      </c>
      <c r="S558" s="137" t="str">
        <f>IF(AND(TONGHOP!$O558="ThiTN",TONGHOP!$P558="TH",TONGHOP!$X558&lt;&gt;""),TONGHOP!$X558,"")</f>
        <v/>
      </c>
      <c r="T558" s="137" t="str">
        <f>IF(AND(TONGHOP!$O558="ThiTN",TONGHOP!$P558="TH",TONGHOP!$Y558&lt;&gt;""),TONGHOP!$Y558,"")</f>
        <v/>
      </c>
      <c r="U558" s="137" t="str">
        <f>IF(AND(TONGHOP!$O558="ThiTN",TONGHOP!$P558="TH",TONGHOP!$Z558&lt;&gt;""),TONGHOP!$Z558,"")</f>
        <v/>
      </c>
    </row>
    <row r="559" spans="1:21">
      <c r="A559" s="139" t="str">
        <f>IF(AND(TONGHOP!$O559="KTHP",OR(TONGHOP!$P559="LT",TONGHOP!$P559="TN"),TONGHOP!$X559&lt;&gt;""),TONGHOP!$X559,"")</f>
        <v>Trần Hạ Quyên</v>
      </c>
      <c r="B559" s="139" t="str">
        <f>IF(AND(TONGHOP!$O559="KTHP",OR(TONGHOP!$P559="LT",TONGHOP!$P559="TN"),TONGHOP!$Y559&lt;&gt;""),TONGHOP!$Y559,"")</f>
        <v>Trương Thị Hồng</v>
      </c>
      <c r="C559" s="139">
        <f>IF(AND(TONGHOP!$O559="KTHP",OR(TONGHOP!$P559="LT",TONGHOP!$P559="TN"),TONGHOP!$Z559&lt;&gt;""),TONGHOP!$Z559,"")</f>
        <v>35</v>
      </c>
      <c r="D559" s="139" t="str">
        <f>IF(AND(TONGHOP!$O559="KTHP",TONGHOP!$P559="VĐ"),TONGHOP!$X559,"")</f>
        <v/>
      </c>
      <c r="E559" s="138" t="str">
        <f>IF(AND(TONGHOP!$O559="KTHP",TONGHOP!$P559="VĐ"),TONGHOP!$Y559,"")</f>
        <v/>
      </c>
      <c r="F559" s="138" t="str">
        <f>IF(AND(TONGHOP!$O559="KTHP",TONGHOP!$P559="VĐ"),TONGHOP!$Z559,"")</f>
        <v/>
      </c>
      <c r="G559" s="139" t="str">
        <f>IF(AND(TONGHOP!$O559="KTHP",TONGHOP!$P559="TL"),TONGHOP!$X559,"")</f>
        <v/>
      </c>
      <c r="H559" s="138" t="str">
        <f>IF(AND(TONGHOP!$O559="KTHP",TONGHOP!$P559="TL"),TONGHOP!$Y559,"")</f>
        <v/>
      </c>
      <c r="I559" s="138" t="str">
        <f>IF(AND(TONGHOP!$O559="KTHP",TONGHOP!$P559="TL"),TONGHOP!$Z559,"")</f>
        <v/>
      </c>
      <c r="J559" s="139" t="str">
        <f>IF(AND(TONGHOP!$O559="KTHP",TONGHOP!$P559="TH"),TONGHOP!$X559,"")</f>
        <v/>
      </c>
      <c r="K559" s="138" t="str">
        <f>IF(AND(TONGHOP!$O559="KTHP",TONGHOP!$P559="TH"),TONGHOP!$Y559,"")</f>
        <v/>
      </c>
      <c r="L559" s="138" t="str">
        <f>IF(AND(TONGHOP!$O559="KTHP",TONGHOP!$P559="TH"),TONGHOP!$Z559,"")</f>
        <v/>
      </c>
      <c r="M559" s="139" t="str">
        <f>IF(AND(TONGHOP!$O559="ThiTN",OR(TONGHOP!$P559="LT",TONGHOP!$P559="TN"),TONGHOP!$X559&lt;&gt;""),TONGHOP!$X559,"")</f>
        <v/>
      </c>
      <c r="N559" s="139" t="str">
        <f>IF(AND(TONGHOP!$O559="ThiTN",OR(TONGHOP!$P559="LT",TONGHOP!$P559="TN"),TONGHOP!$Y559&lt;&gt;""),TONGHOP!$Y559,"")</f>
        <v/>
      </c>
      <c r="O559" s="139" t="str">
        <f>IF(AND(TONGHOP!$O559="ThiTN",OR(TONGHOP!$P559="LT",TONGHOP!$P559="TN"),TONGHOP!$Z559&lt;&gt;""),TONGHOP!$Z559,"")</f>
        <v/>
      </c>
      <c r="P559" s="139" t="str">
        <f>IF(AND(TONGHOP!$O559="ThiTN",TONGHOP!$P559="VĐ",TONGHOP!$X559&lt;&gt;""),TONGHOP!$X559,"")</f>
        <v/>
      </c>
      <c r="Q559" s="139" t="str">
        <f>IF(AND(TONGHOP!$O559="ThiTN",TONGHOP!$P559="VĐ",TONGHOP!$Y559&lt;&gt;""),TONGHOP!$Y559,"")</f>
        <v/>
      </c>
      <c r="R559" s="139" t="str">
        <f>IF(AND(TONGHOP!$O559="ThiTN",TONGHOP!$P559="VĐ",TONGHOP!$Z559&lt;&gt;""),TONGHOP!$Z559,"")</f>
        <v/>
      </c>
      <c r="S559" s="137" t="str">
        <f>IF(AND(TONGHOP!$O559="ThiTN",TONGHOP!$P559="TH",TONGHOP!$X559&lt;&gt;""),TONGHOP!$X559,"")</f>
        <v/>
      </c>
      <c r="T559" s="137" t="str">
        <f>IF(AND(TONGHOP!$O559="ThiTN",TONGHOP!$P559="TH",TONGHOP!$Y559&lt;&gt;""),TONGHOP!$Y559,"")</f>
        <v/>
      </c>
      <c r="U559" s="137" t="str">
        <f>IF(AND(TONGHOP!$O559="ThiTN",TONGHOP!$P559="TH",TONGHOP!$Z559&lt;&gt;""),TONGHOP!$Z559,"")</f>
        <v/>
      </c>
    </row>
    <row r="560" spans="1:21">
      <c r="A560" s="139" t="str">
        <f>IF(AND(TONGHOP!$O560="KTHP",OR(TONGHOP!$P560="LT",TONGHOP!$P560="TN"),TONGHOP!$X560&lt;&gt;""),TONGHOP!$X560,"")</f>
        <v>Trương Thị Hồng</v>
      </c>
      <c r="B560" s="139" t="str">
        <f>IF(AND(TONGHOP!$O560="KTHP",OR(TONGHOP!$P560="LT",TONGHOP!$P560="TN"),TONGHOP!$Y560&lt;&gt;""),TONGHOP!$Y560,"")</f>
        <v>Đoàn Thị Điểm</v>
      </c>
      <c r="C560" s="139">
        <f>IF(AND(TONGHOP!$O560="KTHP",OR(TONGHOP!$P560="LT",TONGHOP!$P560="TN"),TONGHOP!$Z560&lt;&gt;""),TONGHOP!$Z560,"")</f>
        <v>33</v>
      </c>
      <c r="D560" s="139" t="str">
        <f>IF(AND(TONGHOP!$O560="KTHP",TONGHOP!$P560="VĐ"),TONGHOP!$X560,"")</f>
        <v/>
      </c>
      <c r="E560" s="138" t="str">
        <f>IF(AND(TONGHOP!$O560="KTHP",TONGHOP!$P560="VĐ"),TONGHOP!$Y560,"")</f>
        <v/>
      </c>
      <c r="F560" s="138" t="str">
        <f>IF(AND(TONGHOP!$O560="KTHP",TONGHOP!$P560="VĐ"),TONGHOP!$Z560,"")</f>
        <v/>
      </c>
      <c r="G560" s="139" t="str">
        <f>IF(AND(TONGHOP!$O560="KTHP",TONGHOP!$P560="TL"),TONGHOP!$X560,"")</f>
        <v/>
      </c>
      <c r="H560" s="138" t="str">
        <f>IF(AND(TONGHOP!$O560="KTHP",TONGHOP!$P560="TL"),TONGHOP!$Y560,"")</f>
        <v/>
      </c>
      <c r="I560" s="138" t="str">
        <f>IF(AND(TONGHOP!$O560="KTHP",TONGHOP!$P560="TL"),TONGHOP!$Z560,"")</f>
        <v/>
      </c>
      <c r="J560" s="139" t="str">
        <f>IF(AND(TONGHOP!$O560="KTHP",TONGHOP!$P560="TH"),TONGHOP!$X560,"")</f>
        <v/>
      </c>
      <c r="K560" s="138" t="str">
        <f>IF(AND(TONGHOP!$O560="KTHP",TONGHOP!$P560="TH"),TONGHOP!$Y560,"")</f>
        <v/>
      </c>
      <c r="L560" s="138" t="str">
        <f>IF(AND(TONGHOP!$O560="KTHP",TONGHOP!$P560="TH"),TONGHOP!$Z560,"")</f>
        <v/>
      </c>
      <c r="M560" s="139" t="str">
        <f>IF(AND(TONGHOP!$O560="ThiTN",OR(TONGHOP!$P560="LT",TONGHOP!$P560="TN"),TONGHOP!$X560&lt;&gt;""),TONGHOP!$X560,"")</f>
        <v/>
      </c>
      <c r="N560" s="139" t="str">
        <f>IF(AND(TONGHOP!$O560="ThiTN",OR(TONGHOP!$P560="LT",TONGHOP!$P560="TN"),TONGHOP!$Y560&lt;&gt;""),TONGHOP!$Y560,"")</f>
        <v/>
      </c>
      <c r="O560" s="139" t="str">
        <f>IF(AND(TONGHOP!$O560="ThiTN",OR(TONGHOP!$P560="LT",TONGHOP!$P560="TN"),TONGHOP!$Z560&lt;&gt;""),TONGHOP!$Z560,"")</f>
        <v/>
      </c>
      <c r="P560" s="139" t="str">
        <f>IF(AND(TONGHOP!$O560="ThiTN",TONGHOP!$P560="VĐ",TONGHOP!$X560&lt;&gt;""),TONGHOP!$X560,"")</f>
        <v/>
      </c>
      <c r="Q560" s="139" t="str">
        <f>IF(AND(TONGHOP!$O560="ThiTN",TONGHOP!$P560="VĐ",TONGHOP!$Y560&lt;&gt;""),TONGHOP!$Y560,"")</f>
        <v/>
      </c>
      <c r="R560" s="139" t="str">
        <f>IF(AND(TONGHOP!$O560="ThiTN",TONGHOP!$P560="VĐ",TONGHOP!$Z560&lt;&gt;""),TONGHOP!$Z560,"")</f>
        <v/>
      </c>
      <c r="S560" s="137" t="str">
        <f>IF(AND(TONGHOP!$O560="ThiTN",TONGHOP!$P560="TH",TONGHOP!$X560&lt;&gt;""),TONGHOP!$X560,"")</f>
        <v/>
      </c>
      <c r="T560" s="137" t="str">
        <f>IF(AND(TONGHOP!$O560="ThiTN",TONGHOP!$P560="TH",TONGHOP!$Y560&lt;&gt;""),TONGHOP!$Y560,"")</f>
        <v/>
      </c>
      <c r="U560" s="137" t="str">
        <f>IF(AND(TONGHOP!$O560="ThiTN",TONGHOP!$P560="TH",TONGHOP!$Z560&lt;&gt;""),TONGHOP!$Z560,"")</f>
        <v/>
      </c>
    </row>
    <row r="561" spans="1:21">
      <c r="A561" s="139" t="str">
        <f>IF(AND(TONGHOP!$O561="KTHP",OR(TONGHOP!$P561="LT",TONGHOP!$P561="TN"),TONGHOP!$X561&lt;&gt;""),TONGHOP!$X561,"")</f>
        <v>Trần Huỳnh Tuyết Như</v>
      </c>
      <c r="B561" s="139" t="str">
        <f>IF(AND(TONGHOP!$O561="KTHP",OR(TONGHOP!$P561="LT",TONGHOP!$P561="TN"),TONGHOP!$Y561&lt;&gt;""),TONGHOP!$Y561,"")</f>
        <v>Đoàn Thị Điểm</v>
      </c>
      <c r="C561" s="139">
        <f>IF(AND(TONGHOP!$O561="KTHP",OR(TONGHOP!$P561="LT",TONGHOP!$P561="TN"),TONGHOP!$Z561&lt;&gt;""),TONGHOP!$Z561,"")</f>
        <v>30</v>
      </c>
      <c r="D561" s="139" t="str">
        <f>IF(AND(TONGHOP!$O561="KTHP",TONGHOP!$P561="VĐ"),TONGHOP!$X561,"")</f>
        <v/>
      </c>
      <c r="E561" s="138" t="str">
        <f>IF(AND(TONGHOP!$O561="KTHP",TONGHOP!$P561="VĐ"),TONGHOP!$Y561,"")</f>
        <v/>
      </c>
      <c r="F561" s="138" t="str">
        <f>IF(AND(TONGHOP!$O561="KTHP",TONGHOP!$P561="VĐ"),TONGHOP!$Z561,"")</f>
        <v/>
      </c>
      <c r="G561" s="139" t="str">
        <f>IF(AND(TONGHOP!$O561="KTHP",TONGHOP!$P561="TL"),TONGHOP!$X561,"")</f>
        <v/>
      </c>
      <c r="H561" s="138" t="str">
        <f>IF(AND(TONGHOP!$O561="KTHP",TONGHOP!$P561="TL"),TONGHOP!$Y561,"")</f>
        <v/>
      </c>
      <c r="I561" s="138" t="str">
        <f>IF(AND(TONGHOP!$O561="KTHP",TONGHOP!$P561="TL"),TONGHOP!$Z561,"")</f>
        <v/>
      </c>
      <c r="J561" s="139" t="str">
        <f>IF(AND(TONGHOP!$O561="KTHP",TONGHOP!$P561="TH"),TONGHOP!$X561,"")</f>
        <v/>
      </c>
      <c r="K561" s="138" t="str">
        <f>IF(AND(TONGHOP!$O561="KTHP",TONGHOP!$P561="TH"),TONGHOP!$Y561,"")</f>
        <v/>
      </c>
      <c r="L561" s="138" t="str">
        <f>IF(AND(TONGHOP!$O561="KTHP",TONGHOP!$P561="TH"),TONGHOP!$Z561,"")</f>
        <v/>
      </c>
      <c r="M561" s="139" t="str">
        <f>IF(AND(TONGHOP!$O561="ThiTN",OR(TONGHOP!$P561="LT",TONGHOP!$P561="TN"),TONGHOP!$X561&lt;&gt;""),TONGHOP!$X561,"")</f>
        <v/>
      </c>
      <c r="N561" s="139" t="str">
        <f>IF(AND(TONGHOP!$O561="ThiTN",OR(TONGHOP!$P561="LT",TONGHOP!$P561="TN"),TONGHOP!$Y561&lt;&gt;""),TONGHOP!$Y561,"")</f>
        <v/>
      </c>
      <c r="O561" s="139" t="str">
        <f>IF(AND(TONGHOP!$O561="ThiTN",OR(TONGHOP!$P561="LT",TONGHOP!$P561="TN"),TONGHOP!$Z561&lt;&gt;""),TONGHOP!$Z561,"")</f>
        <v/>
      </c>
      <c r="P561" s="139" t="str">
        <f>IF(AND(TONGHOP!$O561="ThiTN",TONGHOP!$P561="VĐ",TONGHOP!$X561&lt;&gt;""),TONGHOP!$X561,"")</f>
        <v/>
      </c>
      <c r="Q561" s="139" t="str">
        <f>IF(AND(TONGHOP!$O561="ThiTN",TONGHOP!$P561="VĐ",TONGHOP!$Y561&lt;&gt;""),TONGHOP!$Y561,"")</f>
        <v/>
      </c>
      <c r="R561" s="139" t="str">
        <f>IF(AND(TONGHOP!$O561="ThiTN",TONGHOP!$P561="VĐ",TONGHOP!$Z561&lt;&gt;""),TONGHOP!$Z561,"")</f>
        <v/>
      </c>
      <c r="S561" s="137" t="str">
        <f>IF(AND(TONGHOP!$O561="ThiTN",TONGHOP!$P561="TH",TONGHOP!$X561&lt;&gt;""),TONGHOP!$X561,"")</f>
        <v/>
      </c>
      <c r="T561" s="137" t="str">
        <f>IF(AND(TONGHOP!$O561="ThiTN",TONGHOP!$P561="TH",TONGHOP!$Y561&lt;&gt;""),TONGHOP!$Y561,"")</f>
        <v/>
      </c>
      <c r="U561" s="137" t="str">
        <f>IF(AND(TONGHOP!$O561="ThiTN",TONGHOP!$P561="TH",TONGHOP!$Z561&lt;&gt;""),TONGHOP!$Z561,"")</f>
        <v/>
      </c>
    </row>
    <row r="562" spans="1:21">
      <c r="A562" s="139" t="str">
        <f>IF(AND(TONGHOP!$O562="KTHP",OR(TONGHOP!$P562="LT",TONGHOP!$P562="TN"),TONGHOP!$X562&lt;&gt;""),TONGHOP!$X562,"")</f>
        <v>Trương Thị Hồng</v>
      </c>
      <c r="B562" s="139" t="str">
        <f>IF(AND(TONGHOP!$O562="KTHP",OR(TONGHOP!$P562="LT",TONGHOP!$P562="TN"),TONGHOP!$Y562&lt;&gt;""),TONGHOP!$Y562,"")</f>
        <v>Đoàn Thị Điểm</v>
      </c>
      <c r="C562" s="139">
        <f>IF(AND(TONGHOP!$O562="KTHP",OR(TONGHOP!$P562="LT",TONGHOP!$P562="TN"),TONGHOP!$Z562&lt;&gt;""),TONGHOP!$Z562,"")</f>
        <v>33</v>
      </c>
      <c r="D562" s="139" t="str">
        <f>IF(AND(TONGHOP!$O562="KTHP",TONGHOP!$P562="VĐ"),TONGHOP!$X562,"")</f>
        <v/>
      </c>
      <c r="E562" s="138" t="str">
        <f>IF(AND(TONGHOP!$O562="KTHP",TONGHOP!$P562="VĐ"),TONGHOP!$Y562,"")</f>
        <v/>
      </c>
      <c r="F562" s="138" t="str">
        <f>IF(AND(TONGHOP!$O562="KTHP",TONGHOP!$P562="VĐ"),TONGHOP!$Z562,"")</f>
        <v/>
      </c>
      <c r="G562" s="139" t="str">
        <f>IF(AND(TONGHOP!$O562="KTHP",TONGHOP!$P562="TL"),TONGHOP!$X562,"")</f>
        <v/>
      </c>
      <c r="H562" s="138" t="str">
        <f>IF(AND(TONGHOP!$O562="KTHP",TONGHOP!$P562="TL"),TONGHOP!$Y562,"")</f>
        <v/>
      </c>
      <c r="I562" s="138" t="str">
        <f>IF(AND(TONGHOP!$O562="KTHP",TONGHOP!$P562="TL"),TONGHOP!$Z562,"")</f>
        <v/>
      </c>
      <c r="J562" s="139" t="str">
        <f>IF(AND(TONGHOP!$O562="KTHP",TONGHOP!$P562="TH"),TONGHOP!$X562,"")</f>
        <v/>
      </c>
      <c r="K562" s="138" t="str">
        <f>IF(AND(TONGHOP!$O562="KTHP",TONGHOP!$P562="TH"),TONGHOP!$Y562,"")</f>
        <v/>
      </c>
      <c r="L562" s="138" t="str">
        <f>IF(AND(TONGHOP!$O562="KTHP",TONGHOP!$P562="TH"),TONGHOP!$Z562,"")</f>
        <v/>
      </c>
      <c r="M562" s="139" t="str">
        <f>IF(AND(TONGHOP!$O562="ThiTN",OR(TONGHOP!$P562="LT",TONGHOP!$P562="TN"),TONGHOP!$X562&lt;&gt;""),TONGHOP!$X562,"")</f>
        <v/>
      </c>
      <c r="N562" s="139" t="str">
        <f>IF(AND(TONGHOP!$O562="ThiTN",OR(TONGHOP!$P562="LT",TONGHOP!$P562="TN"),TONGHOP!$Y562&lt;&gt;""),TONGHOP!$Y562,"")</f>
        <v/>
      </c>
      <c r="O562" s="139" t="str">
        <f>IF(AND(TONGHOP!$O562="ThiTN",OR(TONGHOP!$P562="LT",TONGHOP!$P562="TN"),TONGHOP!$Z562&lt;&gt;""),TONGHOP!$Z562,"")</f>
        <v/>
      </c>
      <c r="P562" s="139" t="str">
        <f>IF(AND(TONGHOP!$O562="ThiTN",TONGHOP!$P562="VĐ",TONGHOP!$X562&lt;&gt;""),TONGHOP!$X562,"")</f>
        <v/>
      </c>
      <c r="Q562" s="139" t="str">
        <f>IF(AND(TONGHOP!$O562="ThiTN",TONGHOP!$P562="VĐ",TONGHOP!$Y562&lt;&gt;""),TONGHOP!$Y562,"")</f>
        <v/>
      </c>
      <c r="R562" s="139" t="str">
        <f>IF(AND(TONGHOP!$O562="ThiTN",TONGHOP!$P562="VĐ",TONGHOP!$Z562&lt;&gt;""),TONGHOP!$Z562,"")</f>
        <v/>
      </c>
      <c r="S562" s="137" t="str">
        <f>IF(AND(TONGHOP!$O562="ThiTN",TONGHOP!$P562="TH",TONGHOP!$X562&lt;&gt;""),TONGHOP!$X562,"")</f>
        <v/>
      </c>
      <c r="T562" s="137" t="str">
        <f>IF(AND(TONGHOP!$O562="ThiTN",TONGHOP!$P562="TH",TONGHOP!$Y562&lt;&gt;""),TONGHOP!$Y562,"")</f>
        <v/>
      </c>
      <c r="U562" s="137" t="str">
        <f>IF(AND(TONGHOP!$O562="ThiTN",TONGHOP!$P562="TH",TONGHOP!$Z562&lt;&gt;""),TONGHOP!$Z562,"")</f>
        <v/>
      </c>
    </row>
    <row r="563" spans="1:21">
      <c r="A563" s="139" t="str">
        <f>IF(AND(TONGHOP!$O563="KTHP",OR(TONGHOP!$P563="LT",TONGHOP!$P563="TN"),TONGHOP!$X563&lt;&gt;""),TONGHOP!$X563,"")</f>
        <v>Trần Minh Đức</v>
      </c>
      <c r="B563" s="139" t="str">
        <f>IF(AND(TONGHOP!$O563="KTHP",OR(TONGHOP!$P563="LT",TONGHOP!$P563="TN"),TONGHOP!$Y563&lt;&gt;""),TONGHOP!$Y563,"")</f>
        <v>Lê Thị Mùi</v>
      </c>
      <c r="C563" s="139">
        <f>IF(AND(TONGHOP!$O563="KTHP",OR(TONGHOP!$P563="LT",TONGHOP!$P563="TN"),TONGHOP!$Z563&lt;&gt;""),TONGHOP!$Z563,"")</f>
        <v>29</v>
      </c>
      <c r="D563" s="139" t="str">
        <f>IF(AND(TONGHOP!$O563="KTHP",TONGHOP!$P563="VĐ"),TONGHOP!$X563,"")</f>
        <v/>
      </c>
      <c r="E563" s="138" t="str">
        <f>IF(AND(TONGHOP!$O563="KTHP",TONGHOP!$P563="VĐ"),TONGHOP!$Y563,"")</f>
        <v/>
      </c>
      <c r="F563" s="138" t="str">
        <f>IF(AND(TONGHOP!$O563="KTHP",TONGHOP!$P563="VĐ"),TONGHOP!$Z563,"")</f>
        <v/>
      </c>
      <c r="G563" s="139" t="str">
        <f>IF(AND(TONGHOP!$O563="KTHP",TONGHOP!$P563="TL"),TONGHOP!$X563,"")</f>
        <v/>
      </c>
      <c r="H563" s="138" t="str">
        <f>IF(AND(TONGHOP!$O563="KTHP",TONGHOP!$P563="TL"),TONGHOP!$Y563,"")</f>
        <v/>
      </c>
      <c r="I563" s="138" t="str">
        <f>IF(AND(TONGHOP!$O563="KTHP",TONGHOP!$P563="TL"),TONGHOP!$Z563,"")</f>
        <v/>
      </c>
      <c r="J563" s="139" t="str">
        <f>IF(AND(TONGHOP!$O563="KTHP",TONGHOP!$P563="TH"),TONGHOP!$X563,"")</f>
        <v/>
      </c>
      <c r="K563" s="138" t="str">
        <f>IF(AND(TONGHOP!$O563="KTHP",TONGHOP!$P563="TH"),TONGHOP!$Y563,"")</f>
        <v/>
      </c>
      <c r="L563" s="138" t="str">
        <f>IF(AND(TONGHOP!$O563="KTHP",TONGHOP!$P563="TH"),TONGHOP!$Z563,"")</f>
        <v/>
      </c>
      <c r="M563" s="139" t="str">
        <f>IF(AND(TONGHOP!$O563="ThiTN",OR(TONGHOP!$P563="LT",TONGHOP!$P563="TN"),TONGHOP!$X563&lt;&gt;""),TONGHOP!$X563,"")</f>
        <v/>
      </c>
      <c r="N563" s="139" t="str">
        <f>IF(AND(TONGHOP!$O563="ThiTN",OR(TONGHOP!$P563="LT",TONGHOP!$P563="TN"),TONGHOP!$Y563&lt;&gt;""),TONGHOP!$Y563,"")</f>
        <v/>
      </c>
      <c r="O563" s="139" t="str">
        <f>IF(AND(TONGHOP!$O563="ThiTN",OR(TONGHOP!$P563="LT",TONGHOP!$P563="TN"),TONGHOP!$Z563&lt;&gt;""),TONGHOP!$Z563,"")</f>
        <v/>
      </c>
      <c r="P563" s="139" t="str">
        <f>IF(AND(TONGHOP!$O563="ThiTN",TONGHOP!$P563="VĐ",TONGHOP!$X563&lt;&gt;""),TONGHOP!$X563,"")</f>
        <v/>
      </c>
      <c r="Q563" s="139" t="str">
        <f>IF(AND(TONGHOP!$O563="ThiTN",TONGHOP!$P563="VĐ",TONGHOP!$Y563&lt;&gt;""),TONGHOP!$Y563,"")</f>
        <v/>
      </c>
      <c r="R563" s="139" t="str">
        <f>IF(AND(TONGHOP!$O563="ThiTN",TONGHOP!$P563="VĐ",TONGHOP!$Z563&lt;&gt;""),TONGHOP!$Z563,"")</f>
        <v/>
      </c>
      <c r="S563" s="137" t="str">
        <f>IF(AND(TONGHOP!$O563="ThiTN",TONGHOP!$P563="TH",TONGHOP!$X563&lt;&gt;""),TONGHOP!$X563,"")</f>
        <v/>
      </c>
      <c r="T563" s="137" t="str">
        <f>IF(AND(TONGHOP!$O563="ThiTN",TONGHOP!$P563="TH",TONGHOP!$Y563&lt;&gt;""),TONGHOP!$Y563,"")</f>
        <v/>
      </c>
      <c r="U563" s="137" t="str">
        <f>IF(AND(TONGHOP!$O563="ThiTN",TONGHOP!$P563="TH",TONGHOP!$Z563&lt;&gt;""),TONGHOP!$Z563,"")</f>
        <v/>
      </c>
    </row>
    <row r="564" spans="1:21">
      <c r="A564" s="139" t="str">
        <f>IF(AND(TONGHOP!$O564="KTHP",OR(TONGHOP!$P564="LT",TONGHOP!$P564="TN"),TONGHOP!$X564&lt;&gt;""),TONGHOP!$X564,"")</f>
        <v>Trần Hạ Quyên</v>
      </c>
      <c r="B564" s="139" t="str">
        <f>IF(AND(TONGHOP!$O564="KTHP",OR(TONGHOP!$P564="LT",TONGHOP!$P564="TN"),TONGHOP!$Y564&lt;&gt;""),TONGHOP!$Y564,"")</f>
        <v>Nguyễn Thị Thanh Thảo (TG)</v>
      </c>
      <c r="C564" s="139">
        <f>IF(AND(TONGHOP!$O564="KTHP",OR(TONGHOP!$P564="LT",TONGHOP!$P564="TN"),TONGHOP!$Z564&lt;&gt;""),TONGHOP!$Z564,"")</f>
        <v>33</v>
      </c>
      <c r="D564" s="139" t="str">
        <f>IF(AND(TONGHOP!$O564="KTHP",TONGHOP!$P564="VĐ"),TONGHOP!$X564,"")</f>
        <v/>
      </c>
      <c r="E564" s="138" t="str">
        <f>IF(AND(TONGHOP!$O564="KTHP",TONGHOP!$P564="VĐ"),TONGHOP!$Y564,"")</f>
        <v/>
      </c>
      <c r="F564" s="138" t="str">
        <f>IF(AND(TONGHOP!$O564="KTHP",TONGHOP!$P564="VĐ"),TONGHOP!$Z564,"")</f>
        <v/>
      </c>
      <c r="G564" s="139" t="str">
        <f>IF(AND(TONGHOP!$O564="KTHP",TONGHOP!$P564="TL"),TONGHOP!$X564,"")</f>
        <v/>
      </c>
      <c r="H564" s="138" t="str">
        <f>IF(AND(TONGHOP!$O564="KTHP",TONGHOP!$P564="TL"),TONGHOP!$Y564,"")</f>
        <v/>
      </c>
      <c r="I564" s="138" t="str">
        <f>IF(AND(TONGHOP!$O564="KTHP",TONGHOP!$P564="TL"),TONGHOP!$Z564,"")</f>
        <v/>
      </c>
      <c r="J564" s="139" t="str">
        <f>IF(AND(TONGHOP!$O564="KTHP",TONGHOP!$P564="TH"),TONGHOP!$X564,"")</f>
        <v/>
      </c>
      <c r="K564" s="138" t="str">
        <f>IF(AND(TONGHOP!$O564="KTHP",TONGHOP!$P564="TH"),TONGHOP!$Y564,"")</f>
        <v/>
      </c>
      <c r="L564" s="138" t="str">
        <f>IF(AND(TONGHOP!$O564="KTHP",TONGHOP!$P564="TH"),TONGHOP!$Z564,"")</f>
        <v/>
      </c>
      <c r="M564" s="139" t="str">
        <f>IF(AND(TONGHOP!$O564="ThiTN",OR(TONGHOP!$P564="LT",TONGHOP!$P564="TN"),TONGHOP!$X564&lt;&gt;""),TONGHOP!$X564,"")</f>
        <v/>
      </c>
      <c r="N564" s="139" t="str">
        <f>IF(AND(TONGHOP!$O564="ThiTN",OR(TONGHOP!$P564="LT",TONGHOP!$P564="TN"),TONGHOP!$Y564&lt;&gt;""),TONGHOP!$Y564,"")</f>
        <v/>
      </c>
      <c r="O564" s="139" t="str">
        <f>IF(AND(TONGHOP!$O564="ThiTN",OR(TONGHOP!$P564="LT",TONGHOP!$P564="TN"),TONGHOP!$Z564&lt;&gt;""),TONGHOP!$Z564,"")</f>
        <v/>
      </c>
      <c r="P564" s="139" t="str">
        <f>IF(AND(TONGHOP!$O564="ThiTN",TONGHOP!$P564="VĐ",TONGHOP!$X564&lt;&gt;""),TONGHOP!$X564,"")</f>
        <v/>
      </c>
      <c r="Q564" s="139" t="str">
        <f>IF(AND(TONGHOP!$O564="ThiTN",TONGHOP!$P564="VĐ",TONGHOP!$Y564&lt;&gt;""),TONGHOP!$Y564,"")</f>
        <v/>
      </c>
      <c r="R564" s="139" t="str">
        <f>IF(AND(TONGHOP!$O564="ThiTN",TONGHOP!$P564="VĐ",TONGHOP!$Z564&lt;&gt;""),TONGHOP!$Z564,"")</f>
        <v/>
      </c>
      <c r="S564" s="137" t="str">
        <f>IF(AND(TONGHOP!$O564="ThiTN",TONGHOP!$P564="TH",TONGHOP!$X564&lt;&gt;""),TONGHOP!$X564,"")</f>
        <v/>
      </c>
      <c r="T564" s="137" t="str">
        <f>IF(AND(TONGHOP!$O564="ThiTN",TONGHOP!$P564="TH",TONGHOP!$Y564&lt;&gt;""),TONGHOP!$Y564,"")</f>
        <v/>
      </c>
      <c r="U564" s="137" t="str">
        <f>IF(AND(TONGHOP!$O564="ThiTN",TONGHOP!$P564="TH",TONGHOP!$Z564&lt;&gt;""),TONGHOP!$Z564,"")</f>
        <v/>
      </c>
    </row>
    <row r="565" spans="1:21">
      <c r="A565" s="139" t="str">
        <f>IF(AND(TONGHOP!$O565="KTHP",OR(TONGHOP!$P565="LT",TONGHOP!$P565="TN"),TONGHOP!$X565&lt;&gt;""),TONGHOP!$X565,"")</f>
        <v>Nguyễn Thị Thanh Thảo (TG)</v>
      </c>
      <c r="B565" s="139" t="str">
        <f>IF(AND(TONGHOP!$O565="KTHP",OR(TONGHOP!$P565="LT",TONGHOP!$P565="TN"),TONGHOP!$Y565&lt;&gt;""),TONGHOP!$Y565,"")</f>
        <v>Trần Minh Đức</v>
      </c>
      <c r="C565" s="139">
        <f>IF(AND(TONGHOP!$O565="KTHP",OR(TONGHOP!$P565="LT",TONGHOP!$P565="TN"),TONGHOP!$Z565&lt;&gt;""),TONGHOP!$Z565,"")</f>
        <v>31</v>
      </c>
      <c r="D565" s="139" t="str">
        <f>IF(AND(TONGHOP!$O565="KTHP",TONGHOP!$P565="VĐ"),TONGHOP!$X565,"")</f>
        <v/>
      </c>
      <c r="E565" s="138" t="str">
        <f>IF(AND(TONGHOP!$O565="KTHP",TONGHOP!$P565="VĐ"),TONGHOP!$Y565,"")</f>
        <v/>
      </c>
      <c r="F565" s="138" t="str">
        <f>IF(AND(TONGHOP!$O565="KTHP",TONGHOP!$P565="VĐ"),TONGHOP!$Z565,"")</f>
        <v/>
      </c>
      <c r="G565" s="139" t="str">
        <f>IF(AND(TONGHOP!$O565="KTHP",TONGHOP!$P565="TL"),TONGHOP!$X565,"")</f>
        <v/>
      </c>
      <c r="H565" s="138" t="str">
        <f>IF(AND(TONGHOP!$O565="KTHP",TONGHOP!$P565="TL"),TONGHOP!$Y565,"")</f>
        <v/>
      </c>
      <c r="I565" s="138" t="str">
        <f>IF(AND(TONGHOP!$O565="KTHP",TONGHOP!$P565="TL"),TONGHOP!$Z565,"")</f>
        <v/>
      </c>
      <c r="J565" s="139" t="str">
        <f>IF(AND(TONGHOP!$O565="KTHP",TONGHOP!$P565="TH"),TONGHOP!$X565,"")</f>
        <v/>
      </c>
      <c r="K565" s="138" t="str">
        <f>IF(AND(TONGHOP!$O565="KTHP",TONGHOP!$P565="TH"),TONGHOP!$Y565,"")</f>
        <v/>
      </c>
      <c r="L565" s="138" t="str">
        <f>IF(AND(TONGHOP!$O565="KTHP",TONGHOP!$P565="TH"),TONGHOP!$Z565,"")</f>
        <v/>
      </c>
      <c r="M565" s="139" t="str">
        <f>IF(AND(TONGHOP!$O565="ThiTN",OR(TONGHOP!$P565="LT",TONGHOP!$P565="TN"),TONGHOP!$X565&lt;&gt;""),TONGHOP!$X565,"")</f>
        <v/>
      </c>
      <c r="N565" s="139" t="str">
        <f>IF(AND(TONGHOP!$O565="ThiTN",OR(TONGHOP!$P565="LT",TONGHOP!$P565="TN"),TONGHOP!$Y565&lt;&gt;""),TONGHOP!$Y565,"")</f>
        <v/>
      </c>
      <c r="O565" s="139" t="str">
        <f>IF(AND(TONGHOP!$O565="ThiTN",OR(TONGHOP!$P565="LT",TONGHOP!$P565="TN"),TONGHOP!$Z565&lt;&gt;""),TONGHOP!$Z565,"")</f>
        <v/>
      </c>
      <c r="P565" s="139" t="str">
        <f>IF(AND(TONGHOP!$O565="ThiTN",TONGHOP!$P565="VĐ",TONGHOP!$X565&lt;&gt;""),TONGHOP!$X565,"")</f>
        <v/>
      </c>
      <c r="Q565" s="139" t="str">
        <f>IF(AND(TONGHOP!$O565="ThiTN",TONGHOP!$P565="VĐ",TONGHOP!$Y565&lt;&gt;""),TONGHOP!$Y565,"")</f>
        <v/>
      </c>
      <c r="R565" s="139" t="str">
        <f>IF(AND(TONGHOP!$O565="ThiTN",TONGHOP!$P565="VĐ",TONGHOP!$Z565&lt;&gt;""),TONGHOP!$Z565,"")</f>
        <v/>
      </c>
      <c r="S565" s="137" t="str">
        <f>IF(AND(TONGHOP!$O565="ThiTN",TONGHOP!$P565="TH",TONGHOP!$X565&lt;&gt;""),TONGHOP!$X565,"")</f>
        <v/>
      </c>
      <c r="T565" s="137" t="str">
        <f>IF(AND(TONGHOP!$O565="ThiTN",TONGHOP!$P565="TH",TONGHOP!$Y565&lt;&gt;""),TONGHOP!$Y565,"")</f>
        <v/>
      </c>
      <c r="U565" s="137" t="str">
        <f>IF(AND(TONGHOP!$O565="ThiTN",TONGHOP!$P565="TH",TONGHOP!$Z565&lt;&gt;""),TONGHOP!$Z565,"")</f>
        <v/>
      </c>
    </row>
    <row r="566" spans="1:21">
      <c r="A566" s="139" t="str">
        <f>IF(AND(TONGHOP!$O566="KTHP",OR(TONGHOP!$P566="LT",TONGHOP!$P566="TN"),TONGHOP!$X566&lt;&gt;""),TONGHOP!$X566,"")</f>
        <v>Nguyễn Thị Thanh Thảo (TG)</v>
      </c>
      <c r="B566" s="139" t="str">
        <f>IF(AND(TONGHOP!$O566="KTHP",OR(TONGHOP!$P566="LT",TONGHOP!$P566="TN"),TONGHOP!$Y566&lt;&gt;""),TONGHOP!$Y566,"")</f>
        <v>Trần Hạ Quyên</v>
      </c>
      <c r="C566" s="139">
        <f>IF(AND(TONGHOP!$O566="KTHP",OR(TONGHOP!$P566="LT",TONGHOP!$P566="TN"),TONGHOP!$Z566&lt;&gt;""),TONGHOP!$Z566,"")</f>
        <v>28</v>
      </c>
      <c r="D566" s="139" t="str">
        <f>IF(AND(TONGHOP!$O566="KTHP",TONGHOP!$P566="VĐ"),TONGHOP!$X566,"")</f>
        <v/>
      </c>
      <c r="E566" s="138" t="str">
        <f>IF(AND(TONGHOP!$O566="KTHP",TONGHOP!$P566="VĐ"),TONGHOP!$Y566,"")</f>
        <v/>
      </c>
      <c r="F566" s="138" t="str">
        <f>IF(AND(TONGHOP!$O566="KTHP",TONGHOP!$P566="VĐ"),TONGHOP!$Z566,"")</f>
        <v/>
      </c>
      <c r="G566" s="139" t="str">
        <f>IF(AND(TONGHOP!$O566="KTHP",TONGHOP!$P566="TL"),TONGHOP!$X566,"")</f>
        <v/>
      </c>
      <c r="H566" s="138" t="str">
        <f>IF(AND(TONGHOP!$O566="KTHP",TONGHOP!$P566="TL"),TONGHOP!$Y566,"")</f>
        <v/>
      </c>
      <c r="I566" s="138" t="str">
        <f>IF(AND(TONGHOP!$O566="KTHP",TONGHOP!$P566="TL"),TONGHOP!$Z566,"")</f>
        <v/>
      </c>
      <c r="J566" s="139" t="str">
        <f>IF(AND(TONGHOP!$O566="KTHP",TONGHOP!$P566="TH"),TONGHOP!$X566,"")</f>
        <v/>
      </c>
      <c r="K566" s="138" t="str">
        <f>IF(AND(TONGHOP!$O566="KTHP",TONGHOP!$P566="TH"),TONGHOP!$Y566,"")</f>
        <v/>
      </c>
      <c r="L566" s="138" t="str">
        <f>IF(AND(TONGHOP!$O566="KTHP",TONGHOP!$P566="TH"),TONGHOP!$Z566,"")</f>
        <v/>
      </c>
      <c r="M566" s="139" t="str">
        <f>IF(AND(TONGHOP!$O566="ThiTN",OR(TONGHOP!$P566="LT",TONGHOP!$P566="TN"),TONGHOP!$X566&lt;&gt;""),TONGHOP!$X566,"")</f>
        <v/>
      </c>
      <c r="N566" s="139" t="str">
        <f>IF(AND(TONGHOP!$O566="ThiTN",OR(TONGHOP!$P566="LT",TONGHOP!$P566="TN"),TONGHOP!$Y566&lt;&gt;""),TONGHOP!$Y566,"")</f>
        <v/>
      </c>
      <c r="O566" s="139" t="str">
        <f>IF(AND(TONGHOP!$O566="ThiTN",OR(TONGHOP!$P566="LT",TONGHOP!$P566="TN"),TONGHOP!$Z566&lt;&gt;""),TONGHOP!$Z566,"")</f>
        <v/>
      </c>
      <c r="P566" s="139" t="str">
        <f>IF(AND(TONGHOP!$O566="ThiTN",TONGHOP!$P566="VĐ",TONGHOP!$X566&lt;&gt;""),TONGHOP!$X566,"")</f>
        <v/>
      </c>
      <c r="Q566" s="139" t="str">
        <f>IF(AND(TONGHOP!$O566="ThiTN",TONGHOP!$P566="VĐ",TONGHOP!$Y566&lt;&gt;""),TONGHOP!$Y566,"")</f>
        <v/>
      </c>
      <c r="R566" s="139" t="str">
        <f>IF(AND(TONGHOP!$O566="ThiTN",TONGHOP!$P566="VĐ",TONGHOP!$Z566&lt;&gt;""),TONGHOP!$Z566,"")</f>
        <v/>
      </c>
      <c r="S566" s="137" t="str">
        <f>IF(AND(TONGHOP!$O566="ThiTN",TONGHOP!$P566="TH",TONGHOP!$X566&lt;&gt;""),TONGHOP!$X566,"")</f>
        <v/>
      </c>
      <c r="T566" s="137" t="str">
        <f>IF(AND(TONGHOP!$O566="ThiTN",TONGHOP!$P566="TH",TONGHOP!$Y566&lt;&gt;""),TONGHOP!$Y566,"")</f>
        <v/>
      </c>
      <c r="U566" s="137" t="str">
        <f>IF(AND(TONGHOP!$O566="ThiTN",TONGHOP!$P566="TH",TONGHOP!$Z566&lt;&gt;""),TONGHOP!$Z566,"")</f>
        <v/>
      </c>
    </row>
    <row r="567" spans="1:21">
      <c r="A567" s="139" t="str">
        <f>IF(AND(TONGHOP!$O567="KTHP",OR(TONGHOP!$P567="LT",TONGHOP!$P567="TN"),TONGHOP!$X567&lt;&gt;""),TONGHOP!$X567,"")</f>
        <v/>
      </c>
      <c r="B567" s="139" t="str">
        <f>IF(AND(TONGHOP!$O567="KTHP",OR(TONGHOP!$P567="LT",TONGHOP!$P567="TN"),TONGHOP!$Y567&lt;&gt;""),TONGHOP!$Y567,"")</f>
        <v/>
      </c>
      <c r="C567" s="139" t="str">
        <f>IF(AND(TONGHOP!$O567="KTHP",OR(TONGHOP!$P567="LT",TONGHOP!$P567="TN"),TONGHOP!$Z567&lt;&gt;""),TONGHOP!$Z567,"")</f>
        <v/>
      </c>
      <c r="D567" s="139" t="str">
        <f>IF(AND(TONGHOP!$O567="KTHP",TONGHOP!$P567="VĐ"),TONGHOP!$X567,"")</f>
        <v/>
      </c>
      <c r="E567" s="138" t="str">
        <f>IF(AND(TONGHOP!$O567="KTHP",TONGHOP!$P567="VĐ"),TONGHOP!$Y567,"")</f>
        <v/>
      </c>
      <c r="F567" s="138" t="str">
        <f>IF(AND(TONGHOP!$O567="KTHP",TONGHOP!$P567="VĐ"),TONGHOP!$Z567,"")</f>
        <v/>
      </c>
      <c r="G567" s="139" t="str">
        <f>IF(AND(TONGHOP!$O567="KTHP",TONGHOP!$P567="TL"),TONGHOP!$X567,"")</f>
        <v/>
      </c>
      <c r="H567" s="138" t="str">
        <f>IF(AND(TONGHOP!$O567="KTHP",TONGHOP!$P567="TL"),TONGHOP!$Y567,"")</f>
        <v/>
      </c>
      <c r="I567" s="138" t="str">
        <f>IF(AND(TONGHOP!$O567="KTHP",TONGHOP!$P567="TL"),TONGHOP!$Z567,"")</f>
        <v/>
      </c>
      <c r="J567" s="139" t="str">
        <f>IF(AND(TONGHOP!$O567="KTHP",TONGHOP!$P567="TH"),TONGHOP!$X567,"")</f>
        <v/>
      </c>
      <c r="K567" s="138" t="str">
        <f>IF(AND(TONGHOP!$O567="KTHP",TONGHOP!$P567="TH"),TONGHOP!$Y567,"")</f>
        <v/>
      </c>
      <c r="L567" s="138" t="str">
        <f>IF(AND(TONGHOP!$O567="KTHP",TONGHOP!$P567="TH"),TONGHOP!$Z567,"")</f>
        <v/>
      </c>
      <c r="M567" s="139" t="str">
        <f>IF(AND(TONGHOP!$O567="ThiTN",OR(TONGHOP!$P567="LT",TONGHOP!$P567="TN"),TONGHOP!$X567&lt;&gt;""),TONGHOP!$X567,"")</f>
        <v/>
      </c>
      <c r="N567" s="139" t="str">
        <f>IF(AND(TONGHOP!$O567="ThiTN",OR(TONGHOP!$P567="LT",TONGHOP!$P567="TN"),TONGHOP!$Y567&lt;&gt;""),TONGHOP!$Y567,"")</f>
        <v/>
      </c>
      <c r="O567" s="139" t="str">
        <f>IF(AND(TONGHOP!$O567="ThiTN",OR(TONGHOP!$P567="LT",TONGHOP!$P567="TN"),TONGHOP!$Z567&lt;&gt;""),TONGHOP!$Z567,"")</f>
        <v/>
      </c>
      <c r="P567" s="139" t="str">
        <f>IF(AND(TONGHOP!$O567="ThiTN",TONGHOP!$P567="VĐ",TONGHOP!$X567&lt;&gt;""),TONGHOP!$X567,"")</f>
        <v/>
      </c>
      <c r="Q567" s="139" t="str">
        <f>IF(AND(TONGHOP!$O567="ThiTN",TONGHOP!$P567="VĐ",TONGHOP!$Y567&lt;&gt;""),TONGHOP!$Y567,"")</f>
        <v/>
      </c>
      <c r="R567" s="139" t="str">
        <f>IF(AND(TONGHOP!$O567="ThiTN",TONGHOP!$P567="VĐ",TONGHOP!$Z567&lt;&gt;""),TONGHOP!$Z567,"")</f>
        <v/>
      </c>
      <c r="S567" s="137" t="str">
        <f>IF(AND(TONGHOP!$O567="ThiTN",TONGHOP!$P567="TH",TONGHOP!$X567&lt;&gt;""),TONGHOP!$X567,"")</f>
        <v/>
      </c>
      <c r="T567" s="137" t="str">
        <f>IF(AND(TONGHOP!$O567="ThiTN",TONGHOP!$P567="TH",TONGHOP!$Y567&lt;&gt;""),TONGHOP!$Y567,"")</f>
        <v/>
      </c>
      <c r="U567" s="137" t="str">
        <f>IF(AND(TONGHOP!$O567="ThiTN",TONGHOP!$P567="TH",TONGHOP!$Z567&lt;&gt;""),TONGHOP!$Z567,"")</f>
        <v/>
      </c>
    </row>
    <row r="568" spans="1:21">
      <c r="A568" s="139" t="str">
        <f>IF(AND(TONGHOP!$O568="KTHP",OR(TONGHOP!$P568="LT",TONGHOP!$P568="TN"),TONGHOP!$X568&lt;&gt;""),TONGHOP!$X568,"")</f>
        <v>Trần Hiếu Trinh</v>
      </c>
      <c r="B568" s="139" t="str">
        <f>IF(AND(TONGHOP!$O568="KTHP",OR(TONGHOP!$P568="LT",TONGHOP!$P568="TN"),TONGHOP!$Y568&lt;&gt;""),TONGHOP!$Y568,"")</f>
        <v>Võ Cường</v>
      </c>
      <c r="C568" s="139">
        <f>IF(AND(TONGHOP!$O568="KTHP",OR(TONGHOP!$P568="LT",TONGHOP!$P568="TN"),TONGHOP!$Z568&lt;&gt;""),TONGHOP!$Z568,"")</f>
        <v>34</v>
      </c>
      <c r="D568" s="139" t="str">
        <f>IF(AND(TONGHOP!$O568="KTHP",TONGHOP!$P568="VĐ"),TONGHOP!$X568,"")</f>
        <v/>
      </c>
      <c r="E568" s="138" t="str">
        <f>IF(AND(TONGHOP!$O568="KTHP",TONGHOP!$P568="VĐ"),TONGHOP!$Y568,"")</f>
        <v/>
      </c>
      <c r="F568" s="138" t="str">
        <f>IF(AND(TONGHOP!$O568="KTHP",TONGHOP!$P568="VĐ"),TONGHOP!$Z568,"")</f>
        <v/>
      </c>
      <c r="G568" s="139" t="str">
        <f>IF(AND(TONGHOP!$O568="KTHP",TONGHOP!$P568="TL"),TONGHOP!$X568,"")</f>
        <v/>
      </c>
      <c r="H568" s="138" t="str">
        <f>IF(AND(TONGHOP!$O568="KTHP",TONGHOP!$P568="TL"),TONGHOP!$Y568,"")</f>
        <v/>
      </c>
      <c r="I568" s="138" t="str">
        <f>IF(AND(TONGHOP!$O568="KTHP",TONGHOP!$P568="TL"),TONGHOP!$Z568,"")</f>
        <v/>
      </c>
      <c r="J568" s="139" t="str">
        <f>IF(AND(TONGHOP!$O568="KTHP",TONGHOP!$P568="TH"),TONGHOP!$X568,"")</f>
        <v/>
      </c>
      <c r="K568" s="138" t="str">
        <f>IF(AND(TONGHOP!$O568="KTHP",TONGHOP!$P568="TH"),TONGHOP!$Y568,"")</f>
        <v/>
      </c>
      <c r="L568" s="138" t="str">
        <f>IF(AND(TONGHOP!$O568="KTHP",TONGHOP!$P568="TH"),TONGHOP!$Z568,"")</f>
        <v/>
      </c>
      <c r="M568" s="139" t="str">
        <f>IF(AND(TONGHOP!$O568="ThiTN",OR(TONGHOP!$P568="LT",TONGHOP!$P568="TN"),TONGHOP!$X568&lt;&gt;""),TONGHOP!$X568,"")</f>
        <v/>
      </c>
      <c r="N568" s="139" t="str">
        <f>IF(AND(TONGHOP!$O568="ThiTN",OR(TONGHOP!$P568="LT",TONGHOP!$P568="TN"),TONGHOP!$Y568&lt;&gt;""),TONGHOP!$Y568,"")</f>
        <v/>
      </c>
      <c r="O568" s="139" t="str">
        <f>IF(AND(TONGHOP!$O568="ThiTN",OR(TONGHOP!$P568="LT",TONGHOP!$P568="TN"),TONGHOP!$Z568&lt;&gt;""),TONGHOP!$Z568,"")</f>
        <v/>
      </c>
      <c r="P568" s="139" t="str">
        <f>IF(AND(TONGHOP!$O568="ThiTN",TONGHOP!$P568="VĐ",TONGHOP!$X568&lt;&gt;""),TONGHOP!$X568,"")</f>
        <v/>
      </c>
      <c r="Q568" s="139" t="str">
        <f>IF(AND(TONGHOP!$O568="ThiTN",TONGHOP!$P568="VĐ",TONGHOP!$Y568&lt;&gt;""),TONGHOP!$Y568,"")</f>
        <v/>
      </c>
      <c r="R568" s="139" t="str">
        <f>IF(AND(TONGHOP!$O568="ThiTN",TONGHOP!$P568="VĐ",TONGHOP!$Z568&lt;&gt;""),TONGHOP!$Z568,"")</f>
        <v/>
      </c>
      <c r="S568" s="137" t="str">
        <f>IF(AND(TONGHOP!$O568="ThiTN",TONGHOP!$P568="TH",TONGHOP!$X568&lt;&gt;""),TONGHOP!$X568,"")</f>
        <v/>
      </c>
      <c r="T568" s="137" t="str">
        <f>IF(AND(TONGHOP!$O568="ThiTN",TONGHOP!$P568="TH",TONGHOP!$Y568&lt;&gt;""),TONGHOP!$Y568,"")</f>
        <v/>
      </c>
      <c r="U568" s="137" t="str">
        <f>IF(AND(TONGHOP!$O568="ThiTN",TONGHOP!$P568="TH",TONGHOP!$Z568&lt;&gt;""),TONGHOP!$Z568,"")</f>
        <v/>
      </c>
    </row>
    <row r="569" spans="1:21">
      <c r="A569" s="139" t="str">
        <f>IF(AND(TONGHOP!$O569="KTHP",OR(TONGHOP!$P569="LT",TONGHOP!$P569="TN"),TONGHOP!$X569&lt;&gt;""),TONGHOP!$X569,"")</f>
        <v/>
      </c>
      <c r="B569" s="139" t="str">
        <f>IF(AND(TONGHOP!$O569="KTHP",OR(TONGHOP!$P569="LT",TONGHOP!$P569="TN"),TONGHOP!$Y569&lt;&gt;""),TONGHOP!$Y569,"")</f>
        <v/>
      </c>
      <c r="C569" s="139" t="str">
        <f>IF(AND(TONGHOP!$O569="KTHP",OR(TONGHOP!$P569="LT",TONGHOP!$P569="TN"),TONGHOP!$Z569&lt;&gt;""),TONGHOP!$Z569,"")</f>
        <v/>
      </c>
      <c r="D569" s="139" t="str">
        <f>IF(AND(TONGHOP!$O569="KTHP",TONGHOP!$P569="VĐ"),TONGHOP!$X569,"")</f>
        <v/>
      </c>
      <c r="E569" s="138" t="str">
        <f>IF(AND(TONGHOP!$O569="KTHP",TONGHOP!$P569="VĐ"),TONGHOP!$Y569,"")</f>
        <v/>
      </c>
      <c r="F569" s="138" t="str">
        <f>IF(AND(TONGHOP!$O569="KTHP",TONGHOP!$P569="VĐ"),TONGHOP!$Z569,"")</f>
        <v/>
      </c>
      <c r="G569" s="139" t="str">
        <f>IF(AND(TONGHOP!$O569="KTHP",TONGHOP!$P569="TL"),TONGHOP!$X569,"")</f>
        <v/>
      </c>
      <c r="H569" s="138" t="str">
        <f>IF(AND(TONGHOP!$O569="KTHP",TONGHOP!$P569="TL"),TONGHOP!$Y569,"")</f>
        <v/>
      </c>
      <c r="I569" s="138" t="str">
        <f>IF(AND(TONGHOP!$O569="KTHP",TONGHOP!$P569="TL"),TONGHOP!$Z569,"")</f>
        <v/>
      </c>
      <c r="J569" s="139" t="str">
        <f>IF(AND(TONGHOP!$O569="KTHP",TONGHOP!$P569="TH"),TONGHOP!$X569,"")</f>
        <v/>
      </c>
      <c r="K569" s="138" t="str">
        <f>IF(AND(TONGHOP!$O569="KTHP",TONGHOP!$P569="TH"),TONGHOP!$Y569,"")</f>
        <v/>
      </c>
      <c r="L569" s="138" t="str">
        <f>IF(AND(TONGHOP!$O569="KTHP",TONGHOP!$P569="TH"),TONGHOP!$Z569,"")</f>
        <v/>
      </c>
      <c r="M569" s="139" t="str">
        <f>IF(AND(TONGHOP!$O569="ThiTN",OR(TONGHOP!$P569="LT",TONGHOP!$P569="TN"),TONGHOP!$X569&lt;&gt;""),TONGHOP!$X569,"")</f>
        <v/>
      </c>
      <c r="N569" s="139" t="str">
        <f>IF(AND(TONGHOP!$O569="ThiTN",OR(TONGHOP!$P569="LT",TONGHOP!$P569="TN"),TONGHOP!$Y569&lt;&gt;""),TONGHOP!$Y569,"")</f>
        <v/>
      </c>
      <c r="O569" s="139" t="str">
        <f>IF(AND(TONGHOP!$O569="ThiTN",OR(TONGHOP!$P569="LT",TONGHOP!$P569="TN"),TONGHOP!$Z569&lt;&gt;""),TONGHOP!$Z569,"")</f>
        <v/>
      </c>
      <c r="P569" s="139" t="str">
        <f>IF(AND(TONGHOP!$O569="ThiTN",TONGHOP!$P569="VĐ",TONGHOP!$X569&lt;&gt;""),TONGHOP!$X569,"")</f>
        <v/>
      </c>
      <c r="Q569" s="139" t="str">
        <f>IF(AND(TONGHOP!$O569="ThiTN",TONGHOP!$P569="VĐ",TONGHOP!$Y569&lt;&gt;""),TONGHOP!$Y569,"")</f>
        <v/>
      </c>
      <c r="R569" s="139" t="str">
        <f>IF(AND(TONGHOP!$O569="ThiTN",TONGHOP!$P569="VĐ",TONGHOP!$Z569&lt;&gt;""),TONGHOP!$Z569,"")</f>
        <v/>
      </c>
      <c r="S569" s="137" t="str">
        <f>IF(AND(TONGHOP!$O569="ThiTN",TONGHOP!$P569="TH",TONGHOP!$X569&lt;&gt;""),TONGHOP!$X569,"")</f>
        <v/>
      </c>
      <c r="T569" s="137" t="str">
        <f>IF(AND(TONGHOP!$O569="ThiTN",TONGHOP!$P569="TH",TONGHOP!$Y569&lt;&gt;""),TONGHOP!$Y569,"")</f>
        <v/>
      </c>
      <c r="U569" s="137" t="str">
        <f>IF(AND(TONGHOP!$O569="ThiTN",TONGHOP!$P569="TH",TONGHOP!$Z569&lt;&gt;""),TONGHOP!$Z569,"")</f>
        <v/>
      </c>
    </row>
    <row r="570" spans="1:21">
      <c r="A570" s="139" t="str">
        <f>IF(AND(TONGHOP!$O570="KTHP",OR(TONGHOP!$P570="LT",TONGHOP!$P570="TN"),TONGHOP!$X570&lt;&gt;""),TONGHOP!$X570,"")</f>
        <v/>
      </c>
      <c r="B570" s="139" t="str">
        <f>IF(AND(TONGHOP!$O570="KTHP",OR(TONGHOP!$P570="LT",TONGHOP!$P570="TN"),TONGHOP!$Y570&lt;&gt;""),TONGHOP!$Y570,"")</f>
        <v/>
      </c>
      <c r="C570" s="139" t="str">
        <f>IF(AND(TONGHOP!$O570="KTHP",OR(TONGHOP!$P570="LT",TONGHOP!$P570="TN"),TONGHOP!$Z570&lt;&gt;""),TONGHOP!$Z570,"")</f>
        <v/>
      </c>
      <c r="D570" s="139" t="str">
        <f>IF(AND(TONGHOP!$O570="KTHP",TONGHOP!$P570="VĐ"),TONGHOP!$X570,"")</f>
        <v/>
      </c>
      <c r="E570" s="138" t="str">
        <f>IF(AND(TONGHOP!$O570="KTHP",TONGHOP!$P570="VĐ"),TONGHOP!$Y570,"")</f>
        <v/>
      </c>
      <c r="F570" s="138" t="str">
        <f>IF(AND(TONGHOP!$O570="KTHP",TONGHOP!$P570="VĐ"),TONGHOP!$Z570,"")</f>
        <v/>
      </c>
      <c r="G570" s="139" t="str">
        <f>IF(AND(TONGHOP!$O570="KTHP",TONGHOP!$P570="TL"),TONGHOP!$X570,"")</f>
        <v/>
      </c>
      <c r="H570" s="138" t="str">
        <f>IF(AND(TONGHOP!$O570="KTHP",TONGHOP!$P570="TL"),TONGHOP!$Y570,"")</f>
        <v/>
      </c>
      <c r="I570" s="138" t="str">
        <f>IF(AND(TONGHOP!$O570="KTHP",TONGHOP!$P570="TL"),TONGHOP!$Z570,"")</f>
        <v/>
      </c>
      <c r="J570" s="139" t="str">
        <f>IF(AND(TONGHOP!$O570="KTHP",TONGHOP!$P570="TH"),TONGHOP!$X570,"")</f>
        <v/>
      </c>
      <c r="K570" s="138" t="str">
        <f>IF(AND(TONGHOP!$O570="KTHP",TONGHOP!$P570="TH"),TONGHOP!$Y570,"")</f>
        <v/>
      </c>
      <c r="L570" s="138" t="str">
        <f>IF(AND(TONGHOP!$O570="KTHP",TONGHOP!$P570="TH"),TONGHOP!$Z570,"")</f>
        <v/>
      </c>
      <c r="M570" s="139" t="str">
        <f>IF(AND(TONGHOP!$O570="ThiTN",OR(TONGHOP!$P570="LT",TONGHOP!$P570="TN"),TONGHOP!$X570&lt;&gt;""),TONGHOP!$X570,"")</f>
        <v/>
      </c>
      <c r="N570" s="139" t="str">
        <f>IF(AND(TONGHOP!$O570="ThiTN",OR(TONGHOP!$P570="LT",TONGHOP!$P570="TN"),TONGHOP!$Y570&lt;&gt;""),TONGHOP!$Y570,"")</f>
        <v/>
      </c>
      <c r="O570" s="139" t="str">
        <f>IF(AND(TONGHOP!$O570="ThiTN",OR(TONGHOP!$P570="LT",TONGHOP!$P570="TN"),TONGHOP!$Z570&lt;&gt;""),TONGHOP!$Z570,"")</f>
        <v/>
      </c>
      <c r="P570" s="139" t="str">
        <f>IF(AND(TONGHOP!$O570="ThiTN",TONGHOP!$P570="VĐ",TONGHOP!$X570&lt;&gt;""),TONGHOP!$X570,"")</f>
        <v/>
      </c>
      <c r="Q570" s="139" t="str">
        <f>IF(AND(TONGHOP!$O570="ThiTN",TONGHOP!$P570="VĐ",TONGHOP!$Y570&lt;&gt;""),TONGHOP!$Y570,"")</f>
        <v/>
      </c>
      <c r="R570" s="139" t="str">
        <f>IF(AND(TONGHOP!$O570="ThiTN",TONGHOP!$P570="VĐ",TONGHOP!$Z570&lt;&gt;""),TONGHOP!$Z570,"")</f>
        <v/>
      </c>
      <c r="S570" s="137" t="str">
        <f>IF(AND(TONGHOP!$O570="ThiTN",TONGHOP!$P570="TH",TONGHOP!$X570&lt;&gt;""),TONGHOP!$X570,"")</f>
        <v/>
      </c>
      <c r="T570" s="137" t="str">
        <f>IF(AND(TONGHOP!$O570="ThiTN",TONGHOP!$P570="TH",TONGHOP!$Y570&lt;&gt;""),TONGHOP!$Y570,"")</f>
        <v/>
      </c>
      <c r="U570" s="137" t="str">
        <f>IF(AND(TONGHOP!$O570="ThiTN",TONGHOP!$P570="TH",TONGHOP!$Z570&lt;&gt;""),TONGHOP!$Z570,"")</f>
        <v/>
      </c>
    </row>
    <row r="571" spans="1:21">
      <c r="A571" s="139" t="str">
        <f>IF(AND(TONGHOP!$O571="KTHP",OR(TONGHOP!$P571="LT",TONGHOP!$P571="TN"),TONGHOP!$X571&lt;&gt;""),TONGHOP!$X571,"")</f>
        <v>Lữ Xuân Trang</v>
      </c>
      <c r="B571" s="139" t="str">
        <f>IF(AND(TONGHOP!$O571="KTHP",OR(TONGHOP!$P571="LT",TONGHOP!$P571="TN"),TONGHOP!$Y571&lt;&gt;""),TONGHOP!$Y571,"")</f>
        <v>Lê Thị Thu Thảo</v>
      </c>
      <c r="C571" s="139">
        <f>IF(AND(TONGHOP!$O571="KTHP",OR(TONGHOP!$P571="LT",TONGHOP!$P571="TN"),TONGHOP!$Z571&lt;&gt;""),TONGHOP!$Z571,"")</f>
        <v>24</v>
      </c>
      <c r="D571" s="139" t="str">
        <f>IF(AND(TONGHOP!$O571="KTHP",TONGHOP!$P571="VĐ"),TONGHOP!$X571,"")</f>
        <v/>
      </c>
      <c r="E571" s="138" t="str">
        <f>IF(AND(TONGHOP!$O571="KTHP",TONGHOP!$P571="VĐ"),TONGHOP!$Y571,"")</f>
        <v/>
      </c>
      <c r="F571" s="138" t="str">
        <f>IF(AND(TONGHOP!$O571="KTHP",TONGHOP!$P571="VĐ"),TONGHOP!$Z571,"")</f>
        <v/>
      </c>
      <c r="G571" s="139" t="str">
        <f>IF(AND(TONGHOP!$O571="KTHP",TONGHOP!$P571="TL"),TONGHOP!$X571,"")</f>
        <v/>
      </c>
      <c r="H571" s="138" t="str">
        <f>IF(AND(TONGHOP!$O571="KTHP",TONGHOP!$P571="TL"),TONGHOP!$Y571,"")</f>
        <v/>
      </c>
      <c r="I571" s="138" t="str">
        <f>IF(AND(TONGHOP!$O571="KTHP",TONGHOP!$P571="TL"),TONGHOP!$Z571,"")</f>
        <v/>
      </c>
      <c r="J571" s="139" t="str">
        <f>IF(AND(TONGHOP!$O571="KTHP",TONGHOP!$P571="TH"),TONGHOP!$X571,"")</f>
        <v/>
      </c>
      <c r="K571" s="138" t="str">
        <f>IF(AND(TONGHOP!$O571="KTHP",TONGHOP!$P571="TH"),TONGHOP!$Y571,"")</f>
        <v/>
      </c>
      <c r="L571" s="138" t="str">
        <f>IF(AND(TONGHOP!$O571="KTHP",TONGHOP!$P571="TH"),TONGHOP!$Z571,"")</f>
        <v/>
      </c>
      <c r="M571" s="139" t="str">
        <f>IF(AND(TONGHOP!$O571="ThiTN",OR(TONGHOP!$P571="LT",TONGHOP!$P571="TN"),TONGHOP!$X571&lt;&gt;""),TONGHOP!$X571,"")</f>
        <v/>
      </c>
      <c r="N571" s="139" t="str">
        <f>IF(AND(TONGHOP!$O571="ThiTN",OR(TONGHOP!$P571="LT",TONGHOP!$P571="TN"),TONGHOP!$Y571&lt;&gt;""),TONGHOP!$Y571,"")</f>
        <v/>
      </c>
      <c r="O571" s="139" t="str">
        <f>IF(AND(TONGHOP!$O571="ThiTN",OR(TONGHOP!$P571="LT",TONGHOP!$P571="TN"),TONGHOP!$Z571&lt;&gt;""),TONGHOP!$Z571,"")</f>
        <v/>
      </c>
      <c r="P571" s="139" t="str">
        <f>IF(AND(TONGHOP!$O571="ThiTN",TONGHOP!$P571="VĐ",TONGHOP!$X571&lt;&gt;""),TONGHOP!$X571,"")</f>
        <v/>
      </c>
      <c r="Q571" s="139" t="str">
        <f>IF(AND(TONGHOP!$O571="ThiTN",TONGHOP!$P571="VĐ",TONGHOP!$Y571&lt;&gt;""),TONGHOP!$Y571,"")</f>
        <v/>
      </c>
      <c r="R571" s="139" t="str">
        <f>IF(AND(TONGHOP!$O571="ThiTN",TONGHOP!$P571="VĐ",TONGHOP!$Z571&lt;&gt;""),TONGHOP!$Z571,"")</f>
        <v/>
      </c>
      <c r="S571" s="137" t="str">
        <f>IF(AND(TONGHOP!$O571="ThiTN",TONGHOP!$P571="TH",TONGHOP!$X571&lt;&gt;""),TONGHOP!$X571,"")</f>
        <v/>
      </c>
      <c r="T571" s="137" t="str">
        <f>IF(AND(TONGHOP!$O571="ThiTN",TONGHOP!$P571="TH",TONGHOP!$Y571&lt;&gt;""),TONGHOP!$Y571,"")</f>
        <v/>
      </c>
      <c r="U571" s="137" t="str">
        <f>IF(AND(TONGHOP!$O571="ThiTN",TONGHOP!$P571="TH",TONGHOP!$Z571&lt;&gt;""),TONGHOP!$Z571,"")</f>
        <v/>
      </c>
    </row>
    <row r="572" spans="1:21">
      <c r="A572" s="139" t="str">
        <f>IF(AND(TONGHOP!$O572="KTHP",OR(TONGHOP!$P572="LT",TONGHOP!$P572="TN"),TONGHOP!$X572&lt;&gt;""),TONGHOP!$X572,"")</f>
        <v>Lê Hồng Vân</v>
      </c>
      <c r="B572" s="139" t="str">
        <f>IF(AND(TONGHOP!$O572="KTHP",OR(TONGHOP!$P572="LT",TONGHOP!$P572="TN"),TONGHOP!$Y572&lt;&gt;""),TONGHOP!$Y572,"")</f>
        <v>Nguyễn Văn Yên</v>
      </c>
      <c r="C572" s="139">
        <f>IF(AND(TONGHOP!$O572="KTHP",OR(TONGHOP!$P572="LT",TONGHOP!$P572="TN"),TONGHOP!$Z572&lt;&gt;""),TONGHOP!$Z572,"")</f>
        <v>32</v>
      </c>
      <c r="D572" s="139" t="str">
        <f>IF(AND(TONGHOP!$O572="KTHP",TONGHOP!$P572="VĐ"),TONGHOP!$X572,"")</f>
        <v/>
      </c>
      <c r="E572" s="138" t="str">
        <f>IF(AND(TONGHOP!$O572="KTHP",TONGHOP!$P572="VĐ"),TONGHOP!$Y572,"")</f>
        <v/>
      </c>
      <c r="F572" s="138" t="str">
        <f>IF(AND(TONGHOP!$O572="KTHP",TONGHOP!$P572="VĐ"),TONGHOP!$Z572,"")</f>
        <v/>
      </c>
      <c r="G572" s="139" t="str">
        <f>IF(AND(TONGHOP!$O572="KTHP",TONGHOP!$P572="TL"),TONGHOP!$X572,"")</f>
        <v/>
      </c>
      <c r="H572" s="138" t="str">
        <f>IF(AND(TONGHOP!$O572="KTHP",TONGHOP!$P572="TL"),TONGHOP!$Y572,"")</f>
        <v/>
      </c>
      <c r="I572" s="138" t="str">
        <f>IF(AND(TONGHOP!$O572="KTHP",TONGHOP!$P572="TL"),TONGHOP!$Z572,"")</f>
        <v/>
      </c>
      <c r="J572" s="139" t="str">
        <f>IF(AND(TONGHOP!$O572="KTHP",TONGHOP!$P572="TH"),TONGHOP!$X572,"")</f>
        <v/>
      </c>
      <c r="K572" s="138" t="str">
        <f>IF(AND(TONGHOP!$O572="KTHP",TONGHOP!$P572="TH"),TONGHOP!$Y572,"")</f>
        <v/>
      </c>
      <c r="L572" s="138" t="str">
        <f>IF(AND(TONGHOP!$O572="KTHP",TONGHOP!$P572="TH"),TONGHOP!$Z572,"")</f>
        <v/>
      </c>
      <c r="M572" s="139" t="str">
        <f>IF(AND(TONGHOP!$O572="ThiTN",OR(TONGHOP!$P572="LT",TONGHOP!$P572="TN"),TONGHOP!$X572&lt;&gt;""),TONGHOP!$X572,"")</f>
        <v/>
      </c>
      <c r="N572" s="139" t="str">
        <f>IF(AND(TONGHOP!$O572="ThiTN",OR(TONGHOP!$P572="LT",TONGHOP!$P572="TN"),TONGHOP!$Y572&lt;&gt;""),TONGHOP!$Y572,"")</f>
        <v/>
      </c>
      <c r="O572" s="139" t="str">
        <f>IF(AND(TONGHOP!$O572="ThiTN",OR(TONGHOP!$P572="LT",TONGHOP!$P572="TN"),TONGHOP!$Z572&lt;&gt;""),TONGHOP!$Z572,"")</f>
        <v/>
      </c>
      <c r="P572" s="139" t="str">
        <f>IF(AND(TONGHOP!$O572="ThiTN",TONGHOP!$P572="VĐ",TONGHOP!$X572&lt;&gt;""),TONGHOP!$X572,"")</f>
        <v/>
      </c>
      <c r="Q572" s="139" t="str">
        <f>IF(AND(TONGHOP!$O572="ThiTN",TONGHOP!$P572="VĐ",TONGHOP!$Y572&lt;&gt;""),TONGHOP!$Y572,"")</f>
        <v/>
      </c>
      <c r="R572" s="139" t="str">
        <f>IF(AND(TONGHOP!$O572="ThiTN",TONGHOP!$P572="VĐ",TONGHOP!$Z572&lt;&gt;""),TONGHOP!$Z572,"")</f>
        <v/>
      </c>
      <c r="S572" s="137" t="str">
        <f>IF(AND(TONGHOP!$O572="ThiTN",TONGHOP!$P572="TH",TONGHOP!$X572&lt;&gt;""),TONGHOP!$X572,"")</f>
        <v/>
      </c>
      <c r="T572" s="137" t="str">
        <f>IF(AND(TONGHOP!$O572="ThiTN",TONGHOP!$P572="TH",TONGHOP!$Y572&lt;&gt;""),TONGHOP!$Y572,"")</f>
        <v/>
      </c>
      <c r="U572" s="137" t="str">
        <f>IF(AND(TONGHOP!$O572="ThiTN",TONGHOP!$P572="TH",TONGHOP!$Z572&lt;&gt;""),TONGHOP!$Z572,"")</f>
        <v/>
      </c>
    </row>
    <row r="573" spans="1:21">
      <c r="A573" s="139" t="str">
        <f>IF(AND(TONGHOP!$O573="KTHP",OR(TONGHOP!$P573="LT",TONGHOP!$P573="TN"),TONGHOP!$X573&lt;&gt;""),TONGHOP!$X573,"")</f>
        <v>Nguyễn Ngọc Thọ</v>
      </c>
      <c r="B573" s="139" t="str">
        <f>IF(AND(TONGHOP!$O573="KTHP",OR(TONGHOP!$P573="LT",TONGHOP!$P573="TN"),TONGHOP!$Y573&lt;&gt;""),TONGHOP!$Y573,"")</f>
        <v>Phạm Thị Thanh Thúy</v>
      </c>
      <c r="C573" s="139">
        <f>IF(AND(TONGHOP!$O573="KTHP",OR(TONGHOP!$P573="LT",TONGHOP!$P573="TN"),TONGHOP!$Z573&lt;&gt;""),TONGHOP!$Z573,"")</f>
        <v>32</v>
      </c>
      <c r="D573" s="139" t="str">
        <f>IF(AND(TONGHOP!$O573="KTHP",TONGHOP!$P573="VĐ"),TONGHOP!$X573,"")</f>
        <v/>
      </c>
      <c r="E573" s="138" t="str">
        <f>IF(AND(TONGHOP!$O573="KTHP",TONGHOP!$P573="VĐ"),TONGHOP!$Y573,"")</f>
        <v/>
      </c>
      <c r="F573" s="138" t="str">
        <f>IF(AND(TONGHOP!$O573="KTHP",TONGHOP!$P573="VĐ"),TONGHOP!$Z573,"")</f>
        <v/>
      </c>
      <c r="G573" s="139" t="str">
        <f>IF(AND(TONGHOP!$O573="KTHP",TONGHOP!$P573="TL"),TONGHOP!$X573,"")</f>
        <v/>
      </c>
      <c r="H573" s="138" t="str">
        <f>IF(AND(TONGHOP!$O573="KTHP",TONGHOP!$P573="TL"),TONGHOP!$Y573,"")</f>
        <v/>
      </c>
      <c r="I573" s="138" t="str">
        <f>IF(AND(TONGHOP!$O573="KTHP",TONGHOP!$P573="TL"),TONGHOP!$Z573,"")</f>
        <v/>
      </c>
      <c r="J573" s="139" t="str">
        <f>IF(AND(TONGHOP!$O573="KTHP",TONGHOP!$P573="TH"),TONGHOP!$X573,"")</f>
        <v/>
      </c>
      <c r="K573" s="138" t="str">
        <f>IF(AND(TONGHOP!$O573="KTHP",TONGHOP!$P573="TH"),TONGHOP!$Y573,"")</f>
        <v/>
      </c>
      <c r="L573" s="138" t="str">
        <f>IF(AND(TONGHOP!$O573="KTHP",TONGHOP!$P573="TH"),TONGHOP!$Z573,"")</f>
        <v/>
      </c>
      <c r="M573" s="139" t="str">
        <f>IF(AND(TONGHOP!$O573="ThiTN",OR(TONGHOP!$P573="LT",TONGHOP!$P573="TN"),TONGHOP!$X573&lt;&gt;""),TONGHOP!$X573,"")</f>
        <v/>
      </c>
      <c r="N573" s="139" t="str">
        <f>IF(AND(TONGHOP!$O573="ThiTN",OR(TONGHOP!$P573="LT",TONGHOP!$P573="TN"),TONGHOP!$Y573&lt;&gt;""),TONGHOP!$Y573,"")</f>
        <v/>
      </c>
      <c r="O573" s="139" t="str">
        <f>IF(AND(TONGHOP!$O573="ThiTN",OR(TONGHOP!$P573="LT",TONGHOP!$P573="TN"),TONGHOP!$Z573&lt;&gt;""),TONGHOP!$Z573,"")</f>
        <v/>
      </c>
      <c r="P573" s="139" t="str">
        <f>IF(AND(TONGHOP!$O573="ThiTN",TONGHOP!$P573="VĐ",TONGHOP!$X573&lt;&gt;""),TONGHOP!$X573,"")</f>
        <v/>
      </c>
      <c r="Q573" s="139" t="str">
        <f>IF(AND(TONGHOP!$O573="ThiTN",TONGHOP!$P573="VĐ",TONGHOP!$Y573&lt;&gt;""),TONGHOP!$Y573,"")</f>
        <v/>
      </c>
      <c r="R573" s="139" t="str">
        <f>IF(AND(TONGHOP!$O573="ThiTN",TONGHOP!$P573="VĐ",TONGHOP!$Z573&lt;&gt;""),TONGHOP!$Z573,"")</f>
        <v/>
      </c>
      <c r="S573" s="137" t="str">
        <f>IF(AND(TONGHOP!$O573="ThiTN",TONGHOP!$P573="TH",TONGHOP!$X573&lt;&gt;""),TONGHOP!$X573,"")</f>
        <v/>
      </c>
      <c r="T573" s="137" t="str">
        <f>IF(AND(TONGHOP!$O573="ThiTN",TONGHOP!$P573="TH",TONGHOP!$Y573&lt;&gt;""),TONGHOP!$Y573,"")</f>
        <v/>
      </c>
      <c r="U573" s="137" t="str">
        <f>IF(AND(TONGHOP!$O573="ThiTN",TONGHOP!$P573="TH",TONGHOP!$Z573&lt;&gt;""),TONGHOP!$Z573,"")</f>
        <v/>
      </c>
    </row>
    <row r="574" spans="1:21">
      <c r="A574" s="139" t="str">
        <f>IF(AND(TONGHOP!$O574="KTHP",OR(TONGHOP!$P574="LT",TONGHOP!$P574="TN"),TONGHOP!$X574&lt;&gt;""),TONGHOP!$X574,"")</f>
        <v>Nguyễn Ngọc Thọ</v>
      </c>
      <c r="B574" s="139" t="str">
        <f>IF(AND(TONGHOP!$O574="KTHP",OR(TONGHOP!$P574="LT",TONGHOP!$P574="TN"),TONGHOP!$Y574&lt;&gt;""),TONGHOP!$Y574,"")</f>
        <v>Phạm Thị Thanh Thúy</v>
      </c>
      <c r="C574" s="139">
        <f>IF(AND(TONGHOP!$O574="KTHP",OR(TONGHOP!$P574="LT",TONGHOP!$P574="TN"),TONGHOP!$Z574&lt;&gt;""),TONGHOP!$Z574,"")</f>
        <v>31</v>
      </c>
      <c r="D574" s="139" t="str">
        <f>IF(AND(TONGHOP!$O574="KTHP",TONGHOP!$P574="VĐ"),TONGHOP!$X574,"")</f>
        <v/>
      </c>
      <c r="E574" s="138" t="str">
        <f>IF(AND(TONGHOP!$O574="KTHP",TONGHOP!$P574="VĐ"),TONGHOP!$Y574,"")</f>
        <v/>
      </c>
      <c r="F574" s="138" t="str">
        <f>IF(AND(TONGHOP!$O574="KTHP",TONGHOP!$P574="VĐ"),TONGHOP!$Z574,"")</f>
        <v/>
      </c>
      <c r="G574" s="139" t="str">
        <f>IF(AND(TONGHOP!$O574="KTHP",TONGHOP!$P574="TL"),TONGHOP!$X574,"")</f>
        <v/>
      </c>
      <c r="H574" s="138" t="str">
        <f>IF(AND(TONGHOP!$O574="KTHP",TONGHOP!$P574="TL"),TONGHOP!$Y574,"")</f>
        <v/>
      </c>
      <c r="I574" s="138" t="str">
        <f>IF(AND(TONGHOP!$O574="KTHP",TONGHOP!$P574="TL"),TONGHOP!$Z574,"")</f>
        <v/>
      </c>
      <c r="J574" s="139" t="str">
        <f>IF(AND(TONGHOP!$O574="KTHP",TONGHOP!$P574="TH"),TONGHOP!$X574,"")</f>
        <v/>
      </c>
      <c r="K574" s="138" t="str">
        <f>IF(AND(TONGHOP!$O574="KTHP",TONGHOP!$P574="TH"),TONGHOP!$Y574,"")</f>
        <v/>
      </c>
      <c r="L574" s="138" t="str">
        <f>IF(AND(TONGHOP!$O574="KTHP",TONGHOP!$P574="TH"),TONGHOP!$Z574,"")</f>
        <v/>
      </c>
      <c r="M574" s="139" t="str">
        <f>IF(AND(TONGHOP!$O574="ThiTN",OR(TONGHOP!$P574="LT",TONGHOP!$P574="TN"),TONGHOP!$X574&lt;&gt;""),TONGHOP!$X574,"")</f>
        <v/>
      </c>
      <c r="N574" s="139" t="str">
        <f>IF(AND(TONGHOP!$O574="ThiTN",OR(TONGHOP!$P574="LT",TONGHOP!$P574="TN"),TONGHOP!$Y574&lt;&gt;""),TONGHOP!$Y574,"")</f>
        <v/>
      </c>
      <c r="O574" s="139" t="str">
        <f>IF(AND(TONGHOP!$O574="ThiTN",OR(TONGHOP!$P574="LT",TONGHOP!$P574="TN"),TONGHOP!$Z574&lt;&gt;""),TONGHOP!$Z574,"")</f>
        <v/>
      </c>
      <c r="P574" s="139" t="str">
        <f>IF(AND(TONGHOP!$O574="ThiTN",TONGHOP!$P574="VĐ",TONGHOP!$X574&lt;&gt;""),TONGHOP!$X574,"")</f>
        <v/>
      </c>
      <c r="Q574" s="139" t="str">
        <f>IF(AND(TONGHOP!$O574="ThiTN",TONGHOP!$P574="VĐ",TONGHOP!$Y574&lt;&gt;""),TONGHOP!$Y574,"")</f>
        <v/>
      </c>
      <c r="R574" s="139" t="str">
        <f>IF(AND(TONGHOP!$O574="ThiTN",TONGHOP!$P574="VĐ",TONGHOP!$Z574&lt;&gt;""),TONGHOP!$Z574,"")</f>
        <v/>
      </c>
      <c r="S574" s="137" t="str">
        <f>IF(AND(TONGHOP!$O574="ThiTN",TONGHOP!$P574="TH",TONGHOP!$X574&lt;&gt;""),TONGHOP!$X574,"")</f>
        <v/>
      </c>
      <c r="T574" s="137" t="str">
        <f>IF(AND(TONGHOP!$O574="ThiTN",TONGHOP!$P574="TH",TONGHOP!$Y574&lt;&gt;""),TONGHOP!$Y574,"")</f>
        <v/>
      </c>
      <c r="U574" s="137" t="str">
        <f>IF(AND(TONGHOP!$O574="ThiTN",TONGHOP!$P574="TH",TONGHOP!$Z574&lt;&gt;""),TONGHOP!$Z574,"")</f>
        <v/>
      </c>
    </row>
    <row r="575" spans="1:21">
      <c r="A575" s="139" t="str">
        <f>IF(AND(TONGHOP!$O575="KTHP",OR(TONGHOP!$P575="LT",TONGHOP!$P575="TN"),TONGHOP!$X575&lt;&gt;""),TONGHOP!$X575,"")</f>
        <v>Nguyễn Ngọc Thọ</v>
      </c>
      <c r="B575" s="139" t="str">
        <f>IF(AND(TONGHOP!$O575="KTHP",OR(TONGHOP!$P575="LT",TONGHOP!$P575="TN"),TONGHOP!$Y575&lt;&gt;""),TONGHOP!$Y575,"")</f>
        <v>Phạm Thị Thanh Thúy</v>
      </c>
      <c r="C575" s="139">
        <f>IF(AND(TONGHOP!$O575="KTHP",OR(TONGHOP!$P575="LT",TONGHOP!$P575="TN"),TONGHOP!$Z575&lt;&gt;""),TONGHOP!$Z575,"")</f>
        <v>31</v>
      </c>
      <c r="D575" s="139" t="str">
        <f>IF(AND(TONGHOP!$O575="KTHP",TONGHOP!$P575="VĐ"),TONGHOP!$X575,"")</f>
        <v/>
      </c>
      <c r="E575" s="138" t="str">
        <f>IF(AND(TONGHOP!$O575="KTHP",TONGHOP!$P575="VĐ"),TONGHOP!$Y575,"")</f>
        <v/>
      </c>
      <c r="F575" s="138" t="str">
        <f>IF(AND(TONGHOP!$O575="KTHP",TONGHOP!$P575="VĐ"),TONGHOP!$Z575,"")</f>
        <v/>
      </c>
      <c r="G575" s="139" t="str">
        <f>IF(AND(TONGHOP!$O575="KTHP",TONGHOP!$P575="TL"),TONGHOP!$X575,"")</f>
        <v/>
      </c>
      <c r="H575" s="138" t="str">
        <f>IF(AND(TONGHOP!$O575="KTHP",TONGHOP!$P575="TL"),TONGHOP!$Y575,"")</f>
        <v/>
      </c>
      <c r="I575" s="138" t="str">
        <f>IF(AND(TONGHOP!$O575="KTHP",TONGHOP!$P575="TL"),TONGHOP!$Z575,"")</f>
        <v/>
      </c>
      <c r="J575" s="139" t="str">
        <f>IF(AND(TONGHOP!$O575="KTHP",TONGHOP!$P575="TH"),TONGHOP!$X575,"")</f>
        <v/>
      </c>
      <c r="K575" s="138" t="str">
        <f>IF(AND(TONGHOP!$O575="KTHP",TONGHOP!$P575="TH"),TONGHOP!$Y575,"")</f>
        <v/>
      </c>
      <c r="L575" s="138" t="str">
        <f>IF(AND(TONGHOP!$O575="KTHP",TONGHOP!$P575="TH"),TONGHOP!$Z575,"")</f>
        <v/>
      </c>
      <c r="M575" s="139" t="str">
        <f>IF(AND(TONGHOP!$O575="ThiTN",OR(TONGHOP!$P575="LT",TONGHOP!$P575="TN"),TONGHOP!$X575&lt;&gt;""),TONGHOP!$X575,"")</f>
        <v/>
      </c>
      <c r="N575" s="139" t="str">
        <f>IF(AND(TONGHOP!$O575="ThiTN",OR(TONGHOP!$P575="LT",TONGHOP!$P575="TN"),TONGHOP!$Y575&lt;&gt;""),TONGHOP!$Y575,"")</f>
        <v/>
      </c>
      <c r="O575" s="139" t="str">
        <f>IF(AND(TONGHOP!$O575="ThiTN",OR(TONGHOP!$P575="LT",TONGHOP!$P575="TN"),TONGHOP!$Z575&lt;&gt;""),TONGHOP!$Z575,"")</f>
        <v/>
      </c>
      <c r="P575" s="139" t="str">
        <f>IF(AND(TONGHOP!$O575="ThiTN",TONGHOP!$P575="VĐ",TONGHOP!$X575&lt;&gt;""),TONGHOP!$X575,"")</f>
        <v/>
      </c>
      <c r="Q575" s="139" t="str">
        <f>IF(AND(TONGHOP!$O575="ThiTN",TONGHOP!$P575="VĐ",TONGHOP!$Y575&lt;&gt;""),TONGHOP!$Y575,"")</f>
        <v/>
      </c>
      <c r="R575" s="139" t="str">
        <f>IF(AND(TONGHOP!$O575="ThiTN",TONGHOP!$P575="VĐ",TONGHOP!$Z575&lt;&gt;""),TONGHOP!$Z575,"")</f>
        <v/>
      </c>
      <c r="S575" s="137" t="str">
        <f>IF(AND(TONGHOP!$O575="ThiTN",TONGHOP!$P575="TH",TONGHOP!$X575&lt;&gt;""),TONGHOP!$X575,"")</f>
        <v/>
      </c>
      <c r="T575" s="137" t="str">
        <f>IF(AND(TONGHOP!$O575="ThiTN",TONGHOP!$P575="TH",TONGHOP!$Y575&lt;&gt;""),TONGHOP!$Y575,"")</f>
        <v/>
      </c>
      <c r="U575" s="137" t="str">
        <f>IF(AND(TONGHOP!$O575="ThiTN",TONGHOP!$P575="TH",TONGHOP!$Z575&lt;&gt;""),TONGHOP!$Z575,"")</f>
        <v/>
      </c>
    </row>
    <row r="576" spans="1:21">
      <c r="A576" s="139" t="str">
        <f>IF(AND(TONGHOP!$O576="KTHP",OR(TONGHOP!$P576="LT",TONGHOP!$P576="TN"),TONGHOP!$X576&lt;&gt;""),TONGHOP!$X576,"")</f>
        <v/>
      </c>
      <c r="B576" s="139" t="str">
        <f>IF(AND(TONGHOP!$O576="KTHP",OR(TONGHOP!$P576="LT",TONGHOP!$P576="TN"),TONGHOP!$Y576&lt;&gt;""),TONGHOP!$Y576,"")</f>
        <v/>
      </c>
      <c r="C576" s="139" t="str">
        <f>IF(AND(TONGHOP!$O576="KTHP",OR(TONGHOP!$P576="LT",TONGHOP!$P576="TN"),TONGHOP!$Z576&lt;&gt;""),TONGHOP!$Z576,"")</f>
        <v/>
      </c>
      <c r="D576" s="139" t="str">
        <f>IF(AND(TONGHOP!$O576="KTHP",TONGHOP!$P576="VĐ"),TONGHOP!$X576,"")</f>
        <v/>
      </c>
      <c r="E576" s="138" t="str">
        <f>IF(AND(TONGHOP!$O576="KTHP",TONGHOP!$P576="VĐ"),TONGHOP!$Y576,"")</f>
        <v/>
      </c>
      <c r="F576" s="138" t="str">
        <f>IF(AND(TONGHOP!$O576="KTHP",TONGHOP!$P576="VĐ"),TONGHOP!$Z576,"")</f>
        <v/>
      </c>
      <c r="G576" s="139" t="str">
        <f>IF(AND(TONGHOP!$O576="KTHP",TONGHOP!$P576="TL"),TONGHOP!$X576,"")</f>
        <v/>
      </c>
      <c r="H576" s="138" t="str">
        <f>IF(AND(TONGHOP!$O576="KTHP",TONGHOP!$P576="TL"),TONGHOP!$Y576,"")</f>
        <v/>
      </c>
      <c r="I576" s="138" t="str">
        <f>IF(AND(TONGHOP!$O576="KTHP",TONGHOP!$P576="TL"),TONGHOP!$Z576,"")</f>
        <v/>
      </c>
      <c r="J576" s="139" t="str">
        <f>IF(AND(TONGHOP!$O576="KTHP",TONGHOP!$P576="TH"),TONGHOP!$X576,"")</f>
        <v/>
      </c>
      <c r="K576" s="138" t="str">
        <f>IF(AND(TONGHOP!$O576="KTHP",TONGHOP!$P576="TH"),TONGHOP!$Y576,"")</f>
        <v/>
      </c>
      <c r="L576" s="138" t="str">
        <f>IF(AND(TONGHOP!$O576="KTHP",TONGHOP!$P576="TH"),TONGHOP!$Z576,"")</f>
        <v/>
      </c>
      <c r="M576" s="139" t="str">
        <f>IF(AND(TONGHOP!$O576="ThiTN",OR(TONGHOP!$P576="LT",TONGHOP!$P576="TN"),TONGHOP!$X576&lt;&gt;""),TONGHOP!$X576,"")</f>
        <v/>
      </c>
      <c r="N576" s="139" t="str">
        <f>IF(AND(TONGHOP!$O576="ThiTN",OR(TONGHOP!$P576="LT",TONGHOP!$P576="TN"),TONGHOP!$Y576&lt;&gt;""),TONGHOP!$Y576,"")</f>
        <v/>
      </c>
      <c r="O576" s="139" t="str">
        <f>IF(AND(TONGHOP!$O576="ThiTN",OR(TONGHOP!$P576="LT",TONGHOP!$P576="TN"),TONGHOP!$Z576&lt;&gt;""),TONGHOP!$Z576,"")</f>
        <v/>
      </c>
      <c r="P576" s="139" t="str">
        <f>IF(AND(TONGHOP!$O576="ThiTN",TONGHOP!$P576="VĐ",TONGHOP!$X576&lt;&gt;""),TONGHOP!$X576,"")</f>
        <v/>
      </c>
      <c r="Q576" s="139" t="str">
        <f>IF(AND(TONGHOP!$O576="ThiTN",TONGHOP!$P576="VĐ",TONGHOP!$Y576&lt;&gt;""),TONGHOP!$Y576,"")</f>
        <v/>
      </c>
      <c r="R576" s="139" t="str">
        <f>IF(AND(TONGHOP!$O576="ThiTN",TONGHOP!$P576="VĐ",TONGHOP!$Z576&lt;&gt;""),TONGHOP!$Z576,"")</f>
        <v/>
      </c>
      <c r="S576" s="137" t="str">
        <f>IF(AND(TONGHOP!$O576="ThiTN",TONGHOP!$P576="TH",TONGHOP!$X576&lt;&gt;""),TONGHOP!$X576,"")</f>
        <v/>
      </c>
      <c r="T576" s="137" t="str">
        <f>IF(AND(TONGHOP!$O576="ThiTN",TONGHOP!$P576="TH",TONGHOP!$Y576&lt;&gt;""),TONGHOP!$Y576,"")</f>
        <v/>
      </c>
      <c r="U576" s="137" t="str">
        <f>IF(AND(TONGHOP!$O576="ThiTN",TONGHOP!$P576="TH",TONGHOP!$Z576&lt;&gt;""),TONGHOP!$Z576,"")</f>
        <v/>
      </c>
    </row>
    <row r="577" spans="1:21">
      <c r="A577" s="139" t="str">
        <f>IF(AND(TONGHOP!$O577="KTHP",OR(TONGHOP!$P577="LT",TONGHOP!$P577="TN"),TONGHOP!$X577&lt;&gt;""),TONGHOP!$X577,"")</f>
        <v>Nguyễn Văn Minh(TT)</v>
      </c>
      <c r="B577" s="139" t="str">
        <f>IF(AND(TONGHOP!$O577="KTHP",OR(TONGHOP!$P577="LT",TONGHOP!$P577="TN"),TONGHOP!$Y577&lt;&gt;""),TONGHOP!$Y577,"")</f>
        <v>Nguyễn Vân Giang</v>
      </c>
      <c r="C577" s="139">
        <f>IF(AND(TONGHOP!$O577="KTHP",OR(TONGHOP!$P577="LT",TONGHOP!$P577="TN"),TONGHOP!$Z577&lt;&gt;""),TONGHOP!$Z577,"")</f>
        <v>30</v>
      </c>
      <c r="D577" s="139" t="str">
        <f>IF(AND(TONGHOP!$O577="KTHP",TONGHOP!$P577="VĐ"),TONGHOP!$X577,"")</f>
        <v/>
      </c>
      <c r="E577" s="138" t="str">
        <f>IF(AND(TONGHOP!$O577="KTHP",TONGHOP!$P577="VĐ"),TONGHOP!$Y577,"")</f>
        <v/>
      </c>
      <c r="F577" s="138" t="str">
        <f>IF(AND(TONGHOP!$O577="KTHP",TONGHOP!$P577="VĐ"),TONGHOP!$Z577,"")</f>
        <v/>
      </c>
      <c r="G577" s="139" t="str">
        <f>IF(AND(TONGHOP!$O577="KTHP",TONGHOP!$P577="TL"),TONGHOP!$X577,"")</f>
        <v/>
      </c>
      <c r="H577" s="138" t="str">
        <f>IF(AND(TONGHOP!$O577="KTHP",TONGHOP!$P577="TL"),TONGHOP!$Y577,"")</f>
        <v/>
      </c>
      <c r="I577" s="138" t="str">
        <f>IF(AND(TONGHOP!$O577="KTHP",TONGHOP!$P577="TL"),TONGHOP!$Z577,"")</f>
        <v/>
      </c>
      <c r="J577" s="139" t="str">
        <f>IF(AND(TONGHOP!$O577="KTHP",TONGHOP!$P577="TH"),TONGHOP!$X577,"")</f>
        <v/>
      </c>
      <c r="K577" s="138" t="str">
        <f>IF(AND(TONGHOP!$O577="KTHP",TONGHOP!$P577="TH"),TONGHOP!$Y577,"")</f>
        <v/>
      </c>
      <c r="L577" s="138" t="str">
        <f>IF(AND(TONGHOP!$O577="KTHP",TONGHOP!$P577="TH"),TONGHOP!$Z577,"")</f>
        <v/>
      </c>
      <c r="M577" s="139" t="str">
        <f>IF(AND(TONGHOP!$O577="ThiTN",OR(TONGHOP!$P577="LT",TONGHOP!$P577="TN"),TONGHOP!$X577&lt;&gt;""),TONGHOP!$X577,"")</f>
        <v/>
      </c>
      <c r="N577" s="139" t="str">
        <f>IF(AND(TONGHOP!$O577="ThiTN",OR(TONGHOP!$P577="LT",TONGHOP!$P577="TN"),TONGHOP!$Y577&lt;&gt;""),TONGHOP!$Y577,"")</f>
        <v/>
      </c>
      <c r="O577" s="139" t="str">
        <f>IF(AND(TONGHOP!$O577="ThiTN",OR(TONGHOP!$P577="LT",TONGHOP!$P577="TN"),TONGHOP!$Z577&lt;&gt;""),TONGHOP!$Z577,"")</f>
        <v/>
      </c>
      <c r="P577" s="139" t="str">
        <f>IF(AND(TONGHOP!$O577="ThiTN",TONGHOP!$P577="VĐ",TONGHOP!$X577&lt;&gt;""),TONGHOP!$X577,"")</f>
        <v/>
      </c>
      <c r="Q577" s="139" t="str">
        <f>IF(AND(TONGHOP!$O577="ThiTN",TONGHOP!$P577="VĐ",TONGHOP!$Y577&lt;&gt;""),TONGHOP!$Y577,"")</f>
        <v/>
      </c>
      <c r="R577" s="139" t="str">
        <f>IF(AND(TONGHOP!$O577="ThiTN",TONGHOP!$P577="VĐ",TONGHOP!$Z577&lt;&gt;""),TONGHOP!$Z577,"")</f>
        <v/>
      </c>
      <c r="S577" s="137" t="str">
        <f>IF(AND(TONGHOP!$O577="ThiTN",TONGHOP!$P577="TH",TONGHOP!$X577&lt;&gt;""),TONGHOP!$X577,"")</f>
        <v/>
      </c>
      <c r="T577" s="137" t="str">
        <f>IF(AND(TONGHOP!$O577="ThiTN",TONGHOP!$P577="TH",TONGHOP!$Y577&lt;&gt;""),TONGHOP!$Y577,"")</f>
        <v/>
      </c>
      <c r="U577" s="137" t="str">
        <f>IF(AND(TONGHOP!$O577="ThiTN",TONGHOP!$P577="TH",TONGHOP!$Z577&lt;&gt;""),TONGHOP!$Z577,"")</f>
        <v/>
      </c>
    </row>
    <row r="578" spans="1:21">
      <c r="A578" s="139" t="str">
        <f>IF(AND(TONGHOP!$O578="KTHP",OR(TONGHOP!$P578="LT",TONGHOP!$P578="TN"),TONGHOP!$X578&lt;&gt;""),TONGHOP!$X578,"")</f>
        <v>Nguyễn Vân Giang</v>
      </c>
      <c r="B578" s="139" t="str">
        <f>IF(AND(TONGHOP!$O578="KTHP",OR(TONGHOP!$P578="LT",TONGHOP!$P578="TN"),TONGHOP!$Y578&lt;&gt;""),TONGHOP!$Y578,"")</f>
        <v>Nguyễn Văn Minh(TT)</v>
      </c>
      <c r="C578" s="139">
        <f>IF(AND(TONGHOP!$O578="KTHP",OR(TONGHOP!$P578="LT",TONGHOP!$P578="TN"),TONGHOP!$Z578&lt;&gt;""),TONGHOP!$Z578,"")</f>
        <v>28</v>
      </c>
      <c r="D578" s="139" t="str">
        <f>IF(AND(TONGHOP!$O578="KTHP",TONGHOP!$P578="VĐ"),TONGHOP!$X578,"")</f>
        <v/>
      </c>
      <c r="E578" s="138" t="str">
        <f>IF(AND(TONGHOP!$O578="KTHP",TONGHOP!$P578="VĐ"),TONGHOP!$Y578,"")</f>
        <v/>
      </c>
      <c r="F578" s="138" t="str">
        <f>IF(AND(TONGHOP!$O578="KTHP",TONGHOP!$P578="VĐ"),TONGHOP!$Z578,"")</f>
        <v/>
      </c>
      <c r="G578" s="139" t="str">
        <f>IF(AND(TONGHOP!$O578="KTHP",TONGHOP!$P578="TL"),TONGHOP!$X578,"")</f>
        <v/>
      </c>
      <c r="H578" s="138" t="str">
        <f>IF(AND(TONGHOP!$O578="KTHP",TONGHOP!$P578="TL"),TONGHOP!$Y578,"")</f>
        <v/>
      </c>
      <c r="I578" s="138" t="str">
        <f>IF(AND(TONGHOP!$O578="KTHP",TONGHOP!$P578="TL"),TONGHOP!$Z578,"")</f>
        <v/>
      </c>
      <c r="J578" s="139" t="str">
        <f>IF(AND(TONGHOP!$O578="KTHP",TONGHOP!$P578="TH"),TONGHOP!$X578,"")</f>
        <v/>
      </c>
      <c r="K578" s="138" t="str">
        <f>IF(AND(TONGHOP!$O578="KTHP",TONGHOP!$P578="TH"),TONGHOP!$Y578,"")</f>
        <v/>
      </c>
      <c r="L578" s="138" t="str">
        <f>IF(AND(TONGHOP!$O578="KTHP",TONGHOP!$P578="TH"),TONGHOP!$Z578,"")</f>
        <v/>
      </c>
      <c r="M578" s="139" t="str">
        <f>IF(AND(TONGHOP!$O578="ThiTN",OR(TONGHOP!$P578="LT",TONGHOP!$P578="TN"),TONGHOP!$X578&lt;&gt;""),TONGHOP!$X578,"")</f>
        <v/>
      </c>
      <c r="N578" s="139" t="str">
        <f>IF(AND(TONGHOP!$O578="ThiTN",OR(TONGHOP!$P578="LT",TONGHOP!$P578="TN"),TONGHOP!$Y578&lt;&gt;""),TONGHOP!$Y578,"")</f>
        <v/>
      </c>
      <c r="O578" s="139" t="str">
        <f>IF(AND(TONGHOP!$O578="ThiTN",OR(TONGHOP!$P578="LT",TONGHOP!$P578="TN"),TONGHOP!$Z578&lt;&gt;""),TONGHOP!$Z578,"")</f>
        <v/>
      </c>
      <c r="P578" s="139" t="str">
        <f>IF(AND(TONGHOP!$O578="ThiTN",TONGHOP!$P578="VĐ",TONGHOP!$X578&lt;&gt;""),TONGHOP!$X578,"")</f>
        <v/>
      </c>
      <c r="Q578" s="139" t="str">
        <f>IF(AND(TONGHOP!$O578="ThiTN",TONGHOP!$P578="VĐ",TONGHOP!$Y578&lt;&gt;""),TONGHOP!$Y578,"")</f>
        <v/>
      </c>
      <c r="R578" s="139" t="str">
        <f>IF(AND(TONGHOP!$O578="ThiTN",TONGHOP!$P578="VĐ",TONGHOP!$Z578&lt;&gt;""),TONGHOP!$Z578,"")</f>
        <v/>
      </c>
      <c r="S578" s="137" t="str">
        <f>IF(AND(TONGHOP!$O578="ThiTN",TONGHOP!$P578="TH",TONGHOP!$X578&lt;&gt;""),TONGHOP!$X578,"")</f>
        <v/>
      </c>
      <c r="T578" s="137" t="str">
        <f>IF(AND(TONGHOP!$O578="ThiTN",TONGHOP!$P578="TH",TONGHOP!$Y578&lt;&gt;""),TONGHOP!$Y578,"")</f>
        <v/>
      </c>
      <c r="U578" s="137" t="str">
        <f>IF(AND(TONGHOP!$O578="ThiTN",TONGHOP!$P578="TH",TONGHOP!$Z578&lt;&gt;""),TONGHOP!$Z578,"")</f>
        <v/>
      </c>
    </row>
    <row r="579" spans="1:21">
      <c r="A579" s="139" t="str">
        <f>IF(AND(TONGHOP!$O579="KTHP",OR(TONGHOP!$P579="LT",TONGHOP!$P579="TN"),TONGHOP!$X579&lt;&gt;""),TONGHOP!$X579,"")</f>
        <v>Bùi Thành Dũng</v>
      </c>
      <c r="B579" s="139" t="str">
        <f>IF(AND(TONGHOP!$O579="KTHP",OR(TONGHOP!$P579="LT",TONGHOP!$P579="TN"),TONGHOP!$Y579&lt;&gt;""),TONGHOP!$Y579,"")</f>
        <v>Trần Văn Lượng</v>
      </c>
      <c r="C579" s="139">
        <f>IF(AND(TONGHOP!$O579="KTHP",OR(TONGHOP!$P579="LT",TONGHOP!$P579="TN"),TONGHOP!$Z579&lt;&gt;""),TONGHOP!$Z579,"")</f>
        <v>35</v>
      </c>
      <c r="D579" s="139" t="str">
        <f>IF(AND(TONGHOP!$O579="KTHP",TONGHOP!$P579="VĐ"),TONGHOP!$X579,"")</f>
        <v/>
      </c>
      <c r="E579" s="138" t="str">
        <f>IF(AND(TONGHOP!$O579="KTHP",TONGHOP!$P579="VĐ"),TONGHOP!$Y579,"")</f>
        <v/>
      </c>
      <c r="F579" s="138" t="str">
        <f>IF(AND(TONGHOP!$O579="KTHP",TONGHOP!$P579="VĐ"),TONGHOP!$Z579,"")</f>
        <v/>
      </c>
      <c r="G579" s="139" t="str">
        <f>IF(AND(TONGHOP!$O579="KTHP",TONGHOP!$P579="TL"),TONGHOP!$X579,"")</f>
        <v/>
      </c>
      <c r="H579" s="138" t="str">
        <f>IF(AND(TONGHOP!$O579="KTHP",TONGHOP!$P579="TL"),TONGHOP!$Y579,"")</f>
        <v/>
      </c>
      <c r="I579" s="138" t="str">
        <f>IF(AND(TONGHOP!$O579="KTHP",TONGHOP!$P579="TL"),TONGHOP!$Z579,"")</f>
        <v/>
      </c>
      <c r="J579" s="139" t="str">
        <f>IF(AND(TONGHOP!$O579="KTHP",TONGHOP!$P579="TH"),TONGHOP!$X579,"")</f>
        <v/>
      </c>
      <c r="K579" s="138" t="str">
        <f>IF(AND(TONGHOP!$O579="KTHP",TONGHOP!$P579="TH"),TONGHOP!$Y579,"")</f>
        <v/>
      </c>
      <c r="L579" s="138" t="str">
        <f>IF(AND(TONGHOP!$O579="KTHP",TONGHOP!$P579="TH"),TONGHOP!$Z579,"")</f>
        <v/>
      </c>
      <c r="M579" s="139" t="str">
        <f>IF(AND(TONGHOP!$O579="ThiTN",OR(TONGHOP!$P579="LT",TONGHOP!$P579="TN"),TONGHOP!$X579&lt;&gt;""),TONGHOP!$X579,"")</f>
        <v/>
      </c>
      <c r="N579" s="139" t="str">
        <f>IF(AND(TONGHOP!$O579="ThiTN",OR(TONGHOP!$P579="LT",TONGHOP!$P579="TN"),TONGHOP!$Y579&lt;&gt;""),TONGHOP!$Y579,"")</f>
        <v/>
      </c>
      <c r="O579" s="139" t="str">
        <f>IF(AND(TONGHOP!$O579="ThiTN",OR(TONGHOP!$P579="LT",TONGHOP!$P579="TN"),TONGHOP!$Z579&lt;&gt;""),TONGHOP!$Z579,"")</f>
        <v/>
      </c>
      <c r="P579" s="139" t="str">
        <f>IF(AND(TONGHOP!$O579="ThiTN",TONGHOP!$P579="VĐ",TONGHOP!$X579&lt;&gt;""),TONGHOP!$X579,"")</f>
        <v/>
      </c>
      <c r="Q579" s="139" t="str">
        <f>IF(AND(TONGHOP!$O579="ThiTN",TONGHOP!$P579="VĐ",TONGHOP!$Y579&lt;&gt;""),TONGHOP!$Y579,"")</f>
        <v/>
      </c>
      <c r="R579" s="139" t="str">
        <f>IF(AND(TONGHOP!$O579="ThiTN",TONGHOP!$P579="VĐ",TONGHOP!$Z579&lt;&gt;""),TONGHOP!$Z579,"")</f>
        <v/>
      </c>
      <c r="S579" s="137" t="str">
        <f>IF(AND(TONGHOP!$O579="ThiTN",TONGHOP!$P579="TH",TONGHOP!$X579&lt;&gt;""),TONGHOP!$X579,"")</f>
        <v/>
      </c>
      <c r="T579" s="137" t="str">
        <f>IF(AND(TONGHOP!$O579="ThiTN",TONGHOP!$P579="TH",TONGHOP!$Y579&lt;&gt;""),TONGHOP!$Y579,"")</f>
        <v/>
      </c>
      <c r="U579" s="137" t="str">
        <f>IF(AND(TONGHOP!$O579="ThiTN",TONGHOP!$P579="TH",TONGHOP!$Z579&lt;&gt;""),TONGHOP!$Z579,"")</f>
        <v/>
      </c>
    </row>
    <row r="580" spans="1:21">
      <c r="A580" s="139" t="str">
        <f>IF(AND(TONGHOP!$O580="KTHP",OR(TONGHOP!$P580="LT",TONGHOP!$P580="TN"),TONGHOP!$X580&lt;&gt;""),TONGHOP!$X580,"")</f>
        <v>Bùi Thành Dũng</v>
      </c>
      <c r="B580" s="139" t="str">
        <f>IF(AND(TONGHOP!$O580="KTHP",OR(TONGHOP!$P580="LT",TONGHOP!$P580="TN"),TONGHOP!$Y580&lt;&gt;""),TONGHOP!$Y580,"")</f>
        <v>Trần Văn Lượng</v>
      </c>
      <c r="C580" s="139">
        <f>IF(AND(TONGHOP!$O580="KTHP",OR(TONGHOP!$P580="LT",TONGHOP!$P580="TN"),TONGHOP!$Z580&lt;&gt;""),TONGHOP!$Z580,"")</f>
        <v>33</v>
      </c>
      <c r="D580" s="139" t="str">
        <f>IF(AND(TONGHOP!$O580="KTHP",TONGHOP!$P580="VĐ"),TONGHOP!$X580,"")</f>
        <v/>
      </c>
      <c r="E580" s="138" t="str">
        <f>IF(AND(TONGHOP!$O580="KTHP",TONGHOP!$P580="VĐ"),TONGHOP!$Y580,"")</f>
        <v/>
      </c>
      <c r="F580" s="138" t="str">
        <f>IF(AND(TONGHOP!$O580="KTHP",TONGHOP!$P580="VĐ"),TONGHOP!$Z580,"")</f>
        <v/>
      </c>
      <c r="G580" s="139" t="str">
        <f>IF(AND(TONGHOP!$O580="KTHP",TONGHOP!$P580="TL"),TONGHOP!$X580,"")</f>
        <v/>
      </c>
      <c r="H580" s="138" t="str">
        <f>IF(AND(TONGHOP!$O580="KTHP",TONGHOP!$P580="TL"),TONGHOP!$Y580,"")</f>
        <v/>
      </c>
      <c r="I580" s="138" t="str">
        <f>IF(AND(TONGHOP!$O580="KTHP",TONGHOP!$P580="TL"),TONGHOP!$Z580,"")</f>
        <v/>
      </c>
      <c r="J580" s="139" t="str">
        <f>IF(AND(TONGHOP!$O580="KTHP",TONGHOP!$P580="TH"),TONGHOP!$X580,"")</f>
        <v/>
      </c>
      <c r="K580" s="138" t="str">
        <f>IF(AND(TONGHOP!$O580="KTHP",TONGHOP!$P580="TH"),TONGHOP!$Y580,"")</f>
        <v/>
      </c>
      <c r="L580" s="138" t="str">
        <f>IF(AND(TONGHOP!$O580="KTHP",TONGHOP!$P580="TH"),TONGHOP!$Z580,"")</f>
        <v/>
      </c>
      <c r="M580" s="139" t="str">
        <f>IF(AND(TONGHOP!$O580="ThiTN",OR(TONGHOP!$P580="LT",TONGHOP!$P580="TN"),TONGHOP!$X580&lt;&gt;""),TONGHOP!$X580,"")</f>
        <v/>
      </c>
      <c r="N580" s="139" t="str">
        <f>IF(AND(TONGHOP!$O580="ThiTN",OR(TONGHOP!$P580="LT",TONGHOP!$P580="TN"),TONGHOP!$Y580&lt;&gt;""),TONGHOP!$Y580,"")</f>
        <v/>
      </c>
      <c r="O580" s="139" t="str">
        <f>IF(AND(TONGHOP!$O580="ThiTN",OR(TONGHOP!$P580="LT",TONGHOP!$P580="TN"),TONGHOP!$Z580&lt;&gt;""),TONGHOP!$Z580,"")</f>
        <v/>
      </c>
      <c r="P580" s="139" t="str">
        <f>IF(AND(TONGHOP!$O580="ThiTN",TONGHOP!$P580="VĐ",TONGHOP!$X580&lt;&gt;""),TONGHOP!$X580,"")</f>
        <v/>
      </c>
      <c r="Q580" s="139" t="str">
        <f>IF(AND(TONGHOP!$O580="ThiTN",TONGHOP!$P580="VĐ",TONGHOP!$Y580&lt;&gt;""),TONGHOP!$Y580,"")</f>
        <v/>
      </c>
      <c r="R580" s="139" t="str">
        <f>IF(AND(TONGHOP!$O580="ThiTN",TONGHOP!$P580="VĐ",TONGHOP!$Z580&lt;&gt;""),TONGHOP!$Z580,"")</f>
        <v/>
      </c>
      <c r="S580" s="137" t="str">
        <f>IF(AND(TONGHOP!$O580="ThiTN",TONGHOP!$P580="TH",TONGHOP!$X580&lt;&gt;""),TONGHOP!$X580,"")</f>
        <v/>
      </c>
      <c r="T580" s="137" t="str">
        <f>IF(AND(TONGHOP!$O580="ThiTN",TONGHOP!$P580="TH",TONGHOP!$Y580&lt;&gt;""),TONGHOP!$Y580,"")</f>
        <v/>
      </c>
      <c r="U580" s="137" t="str">
        <f>IF(AND(TONGHOP!$O580="ThiTN",TONGHOP!$P580="TH",TONGHOP!$Z580&lt;&gt;""),TONGHOP!$Z580,"")</f>
        <v/>
      </c>
    </row>
    <row r="581" spans="1:21">
      <c r="A581" s="139" t="str">
        <f>IF(AND(TONGHOP!$O581="KTHP",OR(TONGHOP!$P581="LT",TONGHOP!$P581="TN"),TONGHOP!$X581&lt;&gt;""),TONGHOP!$X581,"")</f>
        <v>Bùi Thành Dũng</v>
      </c>
      <c r="B581" s="139" t="str">
        <f>IF(AND(TONGHOP!$O581="KTHP",OR(TONGHOP!$P581="LT",TONGHOP!$P581="TN"),TONGHOP!$Y581&lt;&gt;""),TONGHOP!$Y581,"")</f>
        <v>Trần Văn Lượng</v>
      </c>
      <c r="C581" s="139">
        <f>IF(AND(TONGHOP!$O581="KTHP",OR(TONGHOP!$P581="LT",TONGHOP!$P581="TN"),TONGHOP!$Z581&lt;&gt;""),TONGHOP!$Z581,"")</f>
        <v>33</v>
      </c>
      <c r="D581" s="139" t="str">
        <f>IF(AND(TONGHOP!$O581="KTHP",TONGHOP!$P581="VĐ"),TONGHOP!$X581,"")</f>
        <v/>
      </c>
      <c r="E581" s="138" t="str">
        <f>IF(AND(TONGHOP!$O581="KTHP",TONGHOP!$P581="VĐ"),TONGHOP!$Y581,"")</f>
        <v/>
      </c>
      <c r="F581" s="138" t="str">
        <f>IF(AND(TONGHOP!$O581="KTHP",TONGHOP!$P581="VĐ"),TONGHOP!$Z581,"")</f>
        <v/>
      </c>
      <c r="G581" s="139" t="str">
        <f>IF(AND(TONGHOP!$O581="KTHP",TONGHOP!$P581="TL"),TONGHOP!$X581,"")</f>
        <v/>
      </c>
      <c r="H581" s="138" t="str">
        <f>IF(AND(TONGHOP!$O581="KTHP",TONGHOP!$P581="TL"),TONGHOP!$Y581,"")</f>
        <v/>
      </c>
      <c r="I581" s="138" t="str">
        <f>IF(AND(TONGHOP!$O581="KTHP",TONGHOP!$P581="TL"),TONGHOP!$Z581,"")</f>
        <v/>
      </c>
      <c r="J581" s="139" t="str">
        <f>IF(AND(TONGHOP!$O581="KTHP",TONGHOP!$P581="TH"),TONGHOP!$X581,"")</f>
        <v/>
      </c>
      <c r="K581" s="138" t="str">
        <f>IF(AND(TONGHOP!$O581="KTHP",TONGHOP!$P581="TH"),TONGHOP!$Y581,"")</f>
        <v/>
      </c>
      <c r="L581" s="138" t="str">
        <f>IF(AND(TONGHOP!$O581="KTHP",TONGHOP!$P581="TH"),TONGHOP!$Z581,"")</f>
        <v/>
      </c>
      <c r="M581" s="139" t="str">
        <f>IF(AND(TONGHOP!$O581="ThiTN",OR(TONGHOP!$P581="LT",TONGHOP!$P581="TN"),TONGHOP!$X581&lt;&gt;""),TONGHOP!$X581,"")</f>
        <v/>
      </c>
      <c r="N581" s="139" t="str">
        <f>IF(AND(TONGHOP!$O581="ThiTN",OR(TONGHOP!$P581="LT",TONGHOP!$P581="TN"),TONGHOP!$Y581&lt;&gt;""),TONGHOP!$Y581,"")</f>
        <v/>
      </c>
      <c r="O581" s="139" t="str">
        <f>IF(AND(TONGHOP!$O581="ThiTN",OR(TONGHOP!$P581="LT",TONGHOP!$P581="TN"),TONGHOP!$Z581&lt;&gt;""),TONGHOP!$Z581,"")</f>
        <v/>
      </c>
      <c r="P581" s="139" t="str">
        <f>IF(AND(TONGHOP!$O581="ThiTN",TONGHOP!$P581="VĐ",TONGHOP!$X581&lt;&gt;""),TONGHOP!$X581,"")</f>
        <v/>
      </c>
      <c r="Q581" s="139" t="str">
        <f>IF(AND(TONGHOP!$O581="ThiTN",TONGHOP!$P581="VĐ",TONGHOP!$Y581&lt;&gt;""),TONGHOP!$Y581,"")</f>
        <v/>
      </c>
      <c r="R581" s="139" t="str">
        <f>IF(AND(TONGHOP!$O581="ThiTN",TONGHOP!$P581="VĐ",TONGHOP!$Z581&lt;&gt;""),TONGHOP!$Z581,"")</f>
        <v/>
      </c>
      <c r="S581" s="137" t="str">
        <f>IF(AND(TONGHOP!$O581="ThiTN",TONGHOP!$P581="TH",TONGHOP!$X581&lt;&gt;""),TONGHOP!$X581,"")</f>
        <v/>
      </c>
      <c r="T581" s="137" t="str">
        <f>IF(AND(TONGHOP!$O581="ThiTN",TONGHOP!$P581="TH",TONGHOP!$Y581&lt;&gt;""),TONGHOP!$Y581,"")</f>
        <v/>
      </c>
      <c r="U581" s="137" t="str">
        <f>IF(AND(TONGHOP!$O581="ThiTN",TONGHOP!$P581="TH",TONGHOP!$Z581&lt;&gt;""),TONGHOP!$Z581,"")</f>
        <v/>
      </c>
    </row>
    <row r="582" spans="1:21">
      <c r="A582" s="139" t="str">
        <f>IF(AND(TONGHOP!$O582="KTHP",OR(TONGHOP!$P582="LT",TONGHOP!$P582="TN"),TONGHOP!$X582&lt;&gt;""),TONGHOP!$X582,"")</f>
        <v>Bùi Thành Dũng</v>
      </c>
      <c r="B582" s="139" t="str">
        <f>IF(AND(TONGHOP!$O582="KTHP",OR(TONGHOP!$P582="LT",TONGHOP!$P582="TN"),TONGHOP!$Y582&lt;&gt;""),TONGHOP!$Y582,"")</f>
        <v>Trần Văn Lượng</v>
      </c>
      <c r="C582" s="139">
        <f>IF(AND(TONGHOP!$O582="KTHP",OR(TONGHOP!$P582="LT",TONGHOP!$P582="TN"),TONGHOP!$Z582&lt;&gt;""),TONGHOP!$Z582,"")</f>
        <v>33</v>
      </c>
      <c r="D582" s="139" t="str">
        <f>IF(AND(TONGHOP!$O582="KTHP",TONGHOP!$P582="VĐ"),TONGHOP!$X582,"")</f>
        <v/>
      </c>
      <c r="E582" s="138" t="str">
        <f>IF(AND(TONGHOP!$O582="KTHP",TONGHOP!$P582="VĐ"),TONGHOP!$Y582,"")</f>
        <v/>
      </c>
      <c r="F582" s="138" t="str">
        <f>IF(AND(TONGHOP!$O582="KTHP",TONGHOP!$P582="VĐ"),TONGHOP!$Z582,"")</f>
        <v/>
      </c>
      <c r="G582" s="139" t="str">
        <f>IF(AND(TONGHOP!$O582="KTHP",TONGHOP!$P582="TL"),TONGHOP!$X582,"")</f>
        <v/>
      </c>
      <c r="H582" s="138" t="str">
        <f>IF(AND(TONGHOP!$O582="KTHP",TONGHOP!$P582="TL"),TONGHOP!$Y582,"")</f>
        <v/>
      </c>
      <c r="I582" s="138" t="str">
        <f>IF(AND(TONGHOP!$O582="KTHP",TONGHOP!$P582="TL"),TONGHOP!$Z582,"")</f>
        <v/>
      </c>
      <c r="J582" s="139" t="str">
        <f>IF(AND(TONGHOP!$O582="KTHP",TONGHOP!$P582="TH"),TONGHOP!$X582,"")</f>
        <v/>
      </c>
      <c r="K582" s="138" t="str">
        <f>IF(AND(TONGHOP!$O582="KTHP",TONGHOP!$P582="TH"),TONGHOP!$Y582,"")</f>
        <v/>
      </c>
      <c r="L582" s="138" t="str">
        <f>IF(AND(TONGHOP!$O582="KTHP",TONGHOP!$P582="TH"),TONGHOP!$Z582,"")</f>
        <v/>
      </c>
      <c r="M582" s="139" t="str">
        <f>IF(AND(TONGHOP!$O582="ThiTN",OR(TONGHOP!$P582="LT",TONGHOP!$P582="TN"),TONGHOP!$X582&lt;&gt;""),TONGHOP!$X582,"")</f>
        <v/>
      </c>
      <c r="N582" s="139" t="str">
        <f>IF(AND(TONGHOP!$O582="ThiTN",OR(TONGHOP!$P582="LT",TONGHOP!$P582="TN"),TONGHOP!$Y582&lt;&gt;""),TONGHOP!$Y582,"")</f>
        <v/>
      </c>
      <c r="O582" s="139" t="str">
        <f>IF(AND(TONGHOP!$O582="ThiTN",OR(TONGHOP!$P582="LT",TONGHOP!$P582="TN"),TONGHOP!$Z582&lt;&gt;""),TONGHOP!$Z582,"")</f>
        <v/>
      </c>
      <c r="P582" s="139" t="str">
        <f>IF(AND(TONGHOP!$O582="ThiTN",TONGHOP!$P582="VĐ",TONGHOP!$X582&lt;&gt;""),TONGHOP!$X582,"")</f>
        <v/>
      </c>
      <c r="Q582" s="139" t="str">
        <f>IF(AND(TONGHOP!$O582="ThiTN",TONGHOP!$P582="VĐ",TONGHOP!$Y582&lt;&gt;""),TONGHOP!$Y582,"")</f>
        <v/>
      </c>
      <c r="R582" s="139" t="str">
        <f>IF(AND(TONGHOP!$O582="ThiTN",TONGHOP!$P582="VĐ",TONGHOP!$Z582&lt;&gt;""),TONGHOP!$Z582,"")</f>
        <v/>
      </c>
      <c r="S582" s="137" t="str">
        <f>IF(AND(TONGHOP!$O582="ThiTN",TONGHOP!$P582="TH",TONGHOP!$X582&lt;&gt;""),TONGHOP!$X582,"")</f>
        <v/>
      </c>
      <c r="T582" s="137" t="str">
        <f>IF(AND(TONGHOP!$O582="ThiTN",TONGHOP!$P582="TH",TONGHOP!$Y582&lt;&gt;""),TONGHOP!$Y582,"")</f>
        <v/>
      </c>
      <c r="U582" s="137" t="str">
        <f>IF(AND(TONGHOP!$O582="ThiTN",TONGHOP!$P582="TH",TONGHOP!$Z582&lt;&gt;""),TONGHOP!$Z582,"")</f>
        <v/>
      </c>
    </row>
    <row r="583" spans="1:21">
      <c r="A583" s="139" t="str">
        <f>IF(AND(TONGHOP!$O583="KTHP",OR(TONGHOP!$P583="LT",TONGHOP!$P583="TN"),TONGHOP!$X583&lt;&gt;""),TONGHOP!$X583,"")</f>
        <v>Bùi Thành Dũng</v>
      </c>
      <c r="B583" s="139" t="str">
        <f>IF(AND(TONGHOP!$O583="KTHP",OR(TONGHOP!$P583="LT",TONGHOP!$P583="TN"),TONGHOP!$Y583&lt;&gt;""),TONGHOP!$Y583,"")</f>
        <v>Trần Văn Lượng</v>
      </c>
      <c r="C583" s="139">
        <f>IF(AND(TONGHOP!$O583="KTHP",OR(TONGHOP!$P583="LT",TONGHOP!$P583="TN"),TONGHOP!$Z583&lt;&gt;""),TONGHOP!$Z583,"")</f>
        <v>35</v>
      </c>
      <c r="D583" s="139" t="str">
        <f>IF(AND(TONGHOP!$O583="KTHP",TONGHOP!$P583="VĐ"),TONGHOP!$X583,"")</f>
        <v/>
      </c>
      <c r="E583" s="138" t="str">
        <f>IF(AND(TONGHOP!$O583="KTHP",TONGHOP!$P583="VĐ"),TONGHOP!$Y583,"")</f>
        <v/>
      </c>
      <c r="F583" s="138" t="str">
        <f>IF(AND(TONGHOP!$O583="KTHP",TONGHOP!$P583="VĐ"),TONGHOP!$Z583,"")</f>
        <v/>
      </c>
      <c r="G583" s="139" t="str">
        <f>IF(AND(TONGHOP!$O583="KTHP",TONGHOP!$P583="TL"),TONGHOP!$X583,"")</f>
        <v/>
      </c>
      <c r="H583" s="138" t="str">
        <f>IF(AND(TONGHOP!$O583="KTHP",TONGHOP!$P583="TL"),TONGHOP!$Y583,"")</f>
        <v/>
      </c>
      <c r="I583" s="138" t="str">
        <f>IF(AND(TONGHOP!$O583="KTHP",TONGHOP!$P583="TL"),TONGHOP!$Z583,"")</f>
        <v/>
      </c>
      <c r="J583" s="139" t="str">
        <f>IF(AND(TONGHOP!$O583="KTHP",TONGHOP!$P583="TH"),TONGHOP!$X583,"")</f>
        <v/>
      </c>
      <c r="K583" s="138" t="str">
        <f>IF(AND(TONGHOP!$O583="KTHP",TONGHOP!$P583="TH"),TONGHOP!$Y583,"")</f>
        <v/>
      </c>
      <c r="L583" s="138" t="str">
        <f>IF(AND(TONGHOP!$O583="KTHP",TONGHOP!$P583="TH"),TONGHOP!$Z583,"")</f>
        <v/>
      </c>
      <c r="M583" s="139" t="str">
        <f>IF(AND(TONGHOP!$O583="ThiTN",OR(TONGHOP!$P583="LT",TONGHOP!$P583="TN"),TONGHOP!$X583&lt;&gt;""),TONGHOP!$X583,"")</f>
        <v/>
      </c>
      <c r="N583" s="139" t="str">
        <f>IF(AND(TONGHOP!$O583="ThiTN",OR(TONGHOP!$P583="LT",TONGHOP!$P583="TN"),TONGHOP!$Y583&lt;&gt;""),TONGHOP!$Y583,"")</f>
        <v/>
      </c>
      <c r="O583" s="139" t="str">
        <f>IF(AND(TONGHOP!$O583="ThiTN",OR(TONGHOP!$P583="LT",TONGHOP!$P583="TN"),TONGHOP!$Z583&lt;&gt;""),TONGHOP!$Z583,"")</f>
        <v/>
      </c>
      <c r="P583" s="139" t="str">
        <f>IF(AND(TONGHOP!$O583="ThiTN",TONGHOP!$P583="VĐ",TONGHOP!$X583&lt;&gt;""),TONGHOP!$X583,"")</f>
        <v/>
      </c>
      <c r="Q583" s="139" t="str">
        <f>IF(AND(TONGHOP!$O583="ThiTN",TONGHOP!$P583="VĐ",TONGHOP!$Y583&lt;&gt;""),TONGHOP!$Y583,"")</f>
        <v/>
      </c>
      <c r="R583" s="139" t="str">
        <f>IF(AND(TONGHOP!$O583="ThiTN",TONGHOP!$P583="VĐ",TONGHOP!$Z583&lt;&gt;""),TONGHOP!$Z583,"")</f>
        <v/>
      </c>
      <c r="S583" s="137" t="str">
        <f>IF(AND(TONGHOP!$O583="ThiTN",TONGHOP!$P583="TH",TONGHOP!$X583&lt;&gt;""),TONGHOP!$X583,"")</f>
        <v/>
      </c>
      <c r="T583" s="137" t="str">
        <f>IF(AND(TONGHOP!$O583="ThiTN",TONGHOP!$P583="TH",TONGHOP!$Y583&lt;&gt;""),TONGHOP!$Y583,"")</f>
        <v/>
      </c>
      <c r="U583" s="137" t="str">
        <f>IF(AND(TONGHOP!$O583="ThiTN",TONGHOP!$P583="TH",TONGHOP!$Z583&lt;&gt;""),TONGHOP!$Z583,"")</f>
        <v/>
      </c>
    </row>
    <row r="584" spans="1:21">
      <c r="A584" s="139" t="str">
        <f>IF(AND(TONGHOP!$O584="KTHP",OR(TONGHOP!$P584="LT",TONGHOP!$P584="TN"),TONGHOP!$X584&lt;&gt;""),TONGHOP!$X584,"")</f>
        <v>Trần Văn Lượng</v>
      </c>
      <c r="B584" s="139" t="str">
        <f>IF(AND(TONGHOP!$O584="KTHP",OR(TONGHOP!$P584="LT",TONGHOP!$P584="TN"),TONGHOP!$Y584&lt;&gt;""),TONGHOP!$Y584,"")</f>
        <v>Đặng Thị Nhật Minh</v>
      </c>
      <c r="C584" s="139">
        <f>IF(AND(TONGHOP!$O584="KTHP",OR(TONGHOP!$P584="LT",TONGHOP!$P584="TN"),TONGHOP!$Z584&lt;&gt;""),TONGHOP!$Z584,"")</f>
        <v>33</v>
      </c>
      <c r="D584" s="139" t="str">
        <f>IF(AND(TONGHOP!$O584="KTHP",TONGHOP!$P584="VĐ"),TONGHOP!$X584,"")</f>
        <v/>
      </c>
      <c r="E584" s="138" t="str">
        <f>IF(AND(TONGHOP!$O584="KTHP",TONGHOP!$P584="VĐ"),TONGHOP!$Y584,"")</f>
        <v/>
      </c>
      <c r="F584" s="138" t="str">
        <f>IF(AND(TONGHOP!$O584="KTHP",TONGHOP!$P584="VĐ"),TONGHOP!$Z584,"")</f>
        <v/>
      </c>
      <c r="G584" s="139" t="str">
        <f>IF(AND(TONGHOP!$O584="KTHP",TONGHOP!$P584="TL"),TONGHOP!$X584,"")</f>
        <v/>
      </c>
      <c r="H584" s="138" t="str">
        <f>IF(AND(TONGHOP!$O584="KTHP",TONGHOP!$P584="TL"),TONGHOP!$Y584,"")</f>
        <v/>
      </c>
      <c r="I584" s="138" t="str">
        <f>IF(AND(TONGHOP!$O584="KTHP",TONGHOP!$P584="TL"),TONGHOP!$Z584,"")</f>
        <v/>
      </c>
      <c r="J584" s="139" t="str">
        <f>IF(AND(TONGHOP!$O584="KTHP",TONGHOP!$P584="TH"),TONGHOP!$X584,"")</f>
        <v/>
      </c>
      <c r="K584" s="138" t="str">
        <f>IF(AND(TONGHOP!$O584="KTHP",TONGHOP!$P584="TH"),TONGHOP!$Y584,"")</f>
        <v/>
      </c>
      <c r="L584" s="138" t="str">
        <f>IF(AND(TONGHOP!$O584="KTHP",TONGHOP!$P584="TH"),TONGHOP!$Z584,"")</f>
        <v/>
      </c>
      <c r="M584" s="139" t="str">
        <f>IF(AND(TONGHOP!$O584="ThiTN",OR(TONGHOP!$P584="LT",TONGHOP!$P584="TN"),TONGHOP!$X584&lt;&gt;""),TONGHOP!$X584,"")</f>
        <v/>
      </c>
      <c r="N584" s="139" t="str">
        <f>IF(AND(TONGHOP!$O584="ThiTN",OR(TONGHOP!$P584="LT",TONGHOP!$P584="TN"),TONGHOP!$Y584&lt;&gt;""),TONGHOP!$Y584,"")</f>
        <v/>
      </c>
      <c r="O584" s="139" t="str">
        <f>IF(AND(TONGHOP!$O584="ThiTN",OR(TONGHOP!$P584="LT",TONGHOP!$P584="TN"),TONGHOP!$Z584&lt;&gt;""),TONGHOP!$Z584,"")</f>
        <v/>
      </c>
      <c r="P584" s="139" t="str">
        <f>IF(AND(TONGHOP!$O584="ThiTN",TONGHOP!$P584="VĐ",TONGHOP!$X584&lt;&gt;""),TONGHOP!$X584,"")</f>
        <v/>
      </c>
      <c r="Q584" s="139" t="str">
        <f>IF(AND(TONGHOP!$O584="ThiTN",TONGHOP!$P584="VĐ",TONGHOP!$Y584&lt;&gt;""),TONGHOP!$Y584,"")</f>
        <v/>
      </c>
      <c r="R584" s="139" t="str">
        <f>IF(AND(TONGHOP!$O584="ThiTN",TONGHOP!$P584="VĐ",TONGHOP!$Z584&lt;&gt;""),TONGHOP!$Z584,"")</f>
        <v/>
      </c>
      <c r="S584" s="137" t="str">
        <f>IF(AND(TONGHOP!$O584="ThiTN",TONGHOP!$P584="TH",TONGHOP!$X584&lt;&gt;""),TONGHOP!$X584,"")</f>
        <v/>
      </c>
      <c r="T584" s="137" t="str">
        <f>IF(AND(TONGHOP!$O584="ThiTN",TONGHOP!$P584="TH",TONGHOP!$Y584&lt;&gt;""),TONGHOP!$Y584,"")</f>
        <v/>
      </c>
      <c r="U584" s="137" t="str">
        <f>IF(AND(TONGHOP!$O584="ThiTN",TONGHOP!$P584="TH",TONGHOP!$Z584&lt;&gt;""),TONGHOP!$Z584,"")</f>
        <v/>
      </c>
    </row>
    <row r="585" spans="1:21">
      <c r="A585" s="139" t="str">
        <f>IF(AND(TONGHOP!$O585="KTHP",OR(TONGHOP!$P585="LT",TONGHOP!$P585="TN"),TONGHOP!$X585&lt;&gt;""),TONGHOP!$X585,"")</f>
        <v>Đặng Thị Nhật Minh</v>
      </c>
      <c r="B585" s="139" t="str">
        <f>IF(AND(TONGHOP!$O585="KTHP",OR(TONGHOP!$P585="LT",TONGHOP!$P585="TN"),TONGHOP!$Y585&lt;&gt;""),TONGHOP!$Y585,"")</f>
        <v>Bùi Thành Dũng</v>
      </c>
      <c r="C585" s="139">
        <f>IF(AND(TONGHOP!$O585="KTHP",OR(TONGHOP!$P585="LT",TONGHOP!$P585="TN"),TONGHOP!$Z585&lt;&gt;""),TONGHOP!$Z585,"")</f>
        <v>35</v>
      </c>
      <c r="D585" s="139" t="str">
        <f>IF(AND(TONGHOP!$O585="KTHP",TONGHOP!$P585="VĐ"),TONGHOP!$X585,"")</f>
        <v/>
      </c>
      <c r="E585" s="138" t="str">
        <f>IF(AND(TONGHOP!$O585="KTHP",TONGHOP!$P585="VĐ"),TONGHOP!$Y585,"")</f>
        <v/>
      </c>
      <c r="F585" s="138" t="str">
        <f>IF(AND(TONGHOP!$O585="KTHP",TONGHOP!$P585="VĐ"),TONGHOP!$Z585,"")</f>
        <v/>
      </c>
      <c r="G585" s="139" t="str">
        <f>IF(AND(TONGHOP!$O585="KTHP",TONGHOP!$P585="TL"),TONGHOP!$X585,"")</f>
        <v/>
      </c>
      <c r="H585" s="138" t="str">
        <f>IF(AND(TONGHOP!$O585="KTHP",TONGHOP!$P585="TL"),TONGHOP!$Y585,"")</f>
        <v/>
      </c>
      <c r="I585" s="138" t="str">
        <f>IF(AND(TONGHOP!$O585="KTHP",TONGHOP!$P585="TL"),TONGHOP!$Z585,"")</f>
        <v/>
      </c>
      <c r="J585" s="139" t="str">
        <f>IF(AND(TONGHOP!$O585="KTHP",TONGHOP!$P585="TH"),TONGHOP!$X585,"")</f>
        <v/>
      </c>
      <c r="K585" s="138" t="str">
        <f>IF(AND(TONGHOP!$O585="KTHP",TONGHOP!$P585="TH"),TONGHOP!$Y585,"")</f>
        <v/>
      </c>
      <c r="L585" s="138" t="str">
        <f>IF(AND(TONGHOP!$O585="KTHP",TONGHOP!$P585="TH"),TONGHOP!$Z585,"")</f>
        <v/>
      </c>
      <c r="M585" s="139" t="str">
        <f>IF(AND(TONGHOP!$O585="ThiTN",OR(TONGHOP!$P585="LT",TONGHOP!$P585="TN"),TONGHOP!$X585&lt;&gt;""),TONGHOP!$X585,"")</f>
        <v/>
      </c>
      <c r="N585" s="139" t="str">
        <f>IF(AND(TONGHOP!$O585="ThiTN",OR(TONGHOP!$P585="LT",TONGHOP!$P585="TN"),TONGHOP!$Y585&lt;&gt;""),TONGHOP!$Y585,"")</f>
        <v/>
      </c>
      <c r="O585" s="139" t="str">
        <f>IF(AND(TONGHOP!$O585="ThiTN",OR(TONGHOP!$P585="LT",TONGHOP!$P585="TN"),TONGHOP!$Z585&lt;&gt;""),TONGHOP!$Z585,"")</f>
        <v/>
      </c>
      <c r="P585" s="139" t="str">
        <f>IF(AND(TONGHOP!$O585="ThiTN",TONGHOP!$P585="VĐ",TONGHOP!$X585&lt;&gt;""),TONGHOP!$X585,"")</f>
        <v/>
      </c>
      <c r="Q585" s="139" t="str">
        <f>IF(AND(TONGHOP!$O585="ThiTN",TONGHOP!$P585="VĐ",TONGHOP!$Y585&lt;&gt;""),TONGHOP!$Y585,"")</f>
        <v/>
      </c>
      <c r="R585" s="139" t="str">
        <f>IF(AND(TONGHOP!$O585="ThiTN",TONGHOP!$P585="VĐ",TONGHOP!$Z585&lt;&gt;""),TONGHOP!$Z585,"")</f>
        <v/>
      </c>
      <c r="S585" s="137" t="str">
        <f>IF(AND(TONGHOP!$O585="ThiTN",TONGHOP!$P585="TH",TONGHOP!$X585&lt;&gt;""),TONGHOP!$X585,"")</f>
        <v/>
      </c>
      <c r="T585" s="137" t="str">
        <f>IF(AND(TONGHOP!$O585="ThiTN",TONGHOP!$P585="TH",TONGHOP!$Y585&lt;&gt;""),TONGHOP!$Y585,"")</f>
        <v/>
      </c>
      <c r="U585" s="137" t="str">
        <f>IF(AND(TONGHOP!$O585="ThiTN",TONGHOP!$P585="TH",TONGHOP!$Z585&lt;&gt;""),TONGHOP!$Z585,"")</f>
        <v/>
      </c>
    </row>
    <row r="586" spans="1:21">
      <c r="A586" s="139" t="str">
        <f>IF(AND(TONGHOP!$O586="KTHP",OR(TONGHOP!$P586="LT",TONGHOP!$P586="TN"),TONGHOP!$X586&lt;&gt;""),TONGHOP!$X586,"")</f>
        <v>Đặng Thị Nhật Minh</v>
      </c>
      <c r="B586" s="139" t="str">
        <f>IF(AND(TONGHOP!$O586="KTHP",OR(TONGHOP!$P586="LT",TONGHOP!$P586="TN"),TONGHOP!$Y586&lt;&gt;""),TONGHOP!$Y586,"")</f>
        <v>Bùi Thành Dũng</v>
      </c>
      <c r="C586" s="139">
        <f>IF(AND(TONGHOP!$O586="KTHP",OR(TONGHOP!$P586="LT",TONGHOP!$P586="TN"),TONGHOP!$Z586&lt;&gt;""),TONGHOP!$Z586,"")</f>
        <v>35</v>
      </c>
      <c r="D586" s="139" t="str">
        <f>IF(AND(TONGHOP!$O586="KTHP",TONGHOP!$P586="VĐ"),TONGHOP!$X586,"")</f>
        <v/>
      </c>
      <c r="E586" s="138" t="str">
        <f>IF(AND(TONGHOP!$O586="KTHP",TONGHOP!$P586="VĐ"),TONGHOP!$Y586,"")</f>
        <v/>
      </c>
      <c r="F586" s="138" t="str">
        <f>IF(AND(TONGHOP!$O586="KTHP",TONGHOP!$P586="VĐ"),TONGHOP!$Z586,"")</f>
        <v/>
      </c>
      <c r="G586" s="139" t="str">
        <f>IF(AND(TONGHOP!$O586="KTHP",TONGHOP!$P586="TL"),TONGHOP!$X586,"")</f>
        <v/>
      </c>
      <c r="H586" s="138" t="str">
        <f>IF(AND(TONGHOP!$O586="KTHP",TONGHOP!$P586="TL"),TONGHOP!$Y586,"")</f>
        <v/>
      </c>
      <c r="I586" s="138" t="str">
        <f>IF(AND(TONGHOP!$O586="KTHP",TONGHOP!$P586="TL"),TONGHOP!$Z586,"")</f>
        <v/>
      </c>
      <c r="J586" s="139" t="str">
        <f>IF(AND(TONGHOP!$O586="KTHP",TONGHOP!$P586="TH"),TONGHOP!$X586,"")</f>
        <v/>
      </c>
      <c r="K586" s="138" t="str">
        <f>IF(AND(TONGHOP!$O586="KTHP",TONGHOP!$P586="TH"),TONGHOP!$Y586,"")</f>
        <v/>
      </c>
      <c r="L586" s="138" t="str">
        <f>IF(AND(TONGHOP!$O586="KTHP",TONGHOP!$P586="TH"),TONGHOP!$Z586,"")</f>
        <v/>
      </c>
      <c r="M586" s="139" t="str">
        <f>IF(AND(TONGHOP!$O586="ThiTN",OR(TONGHOP!$P586="LT",TONGHOP!$P586="TN"),TONGHOP!$X586&lt;&gt;""),TONGHOP!$X586,"")</f>
        <v/>
      </c>
      <c r="N586" s="139" t="str">
        <f>IF(AND(TONGHOP!$O586="ThiTN",OR(TONGHOP!$P586="LT",TONGHOP!$P586="TN"),TONGHOP!$Y586&lt;&gt;""),TONGHOP!$Y586,"")</f>
        <v/>
      </c>
      <c r="O586" s="139" t="str">
        <f>IF(AND(TONGHOP!$O586="ThiTN",OR(TONGHOP!$P586="LT",TONGHOP!$P586="TN"),TONGHOP!$Z586&lt;&gt;""),TONGHOP!$Z586,"")</f>
        <v/>
      </c>
      <c r="P586" s="139" t="str">
        <f>IF(AND(TONGHOP!$O586="ThiTN",TONGHOP!$P586="VĐ",TONGHOP!$X586&lt;&gt;""),TONGHOP!$X586,"")</f>
        <v/>
      </c>
      <c r="Q586" s="139" t="str">
        <f>IF(AND(TONGHOP!$O586="ThiTN",TONGHOP!$P586="VĐ",TONGHOP!$Y586&lt;&gt;""),TONGHOP!$Y586,"")</f>
        <v/>
      </c>
      <c r="R586" s="139" t="str">
        <f>IF(AND(TONGHOP!$O586="ThiTN",TONGHOP!$P586="VĐ",TONGHOP!$Z586&lt;&gt;""),TONGHOP!$Z586,"")</f>
        <v/>
      </c>
      <c r="S586" s="137" t="str">
        <f>IF(AND(TONGHOP!$O586="ThiTN",TONGHOP!$P586="TH",TONGHOP!$X586&lt;&gt;""),TONGHOP!$X586,"")</f>
        <v/>
      </c>
      <c r="T586" s="137" t="str">
        <f>IF(AND(TONGHOP!$O586="ThiTN",TONGHOP!$P586="TH",TONGHOP!$Y586&lt;&gt;""),TONGHOP!$Y586,"")</f>
        <v/>
      </c>
      <c r="U586" s="137" t="str">
        <f>IF(AND(TONGHOP!$O586="ThiTN",TONGHOP!$P586="TH",TONGHOP!$Z586&lt;&gt;""),TONGHOP!$Z586,"")</f>
        <v/>
      </c>
    </row>
    <row r="587" spans="1:21">
      <c r="A587" s="139" t="str">
        <f>IF(AND(TONGHOP!$O587="KTHP",OR(TONGHOP!$P587="LT",TONGHOP!$P587="TN"),TONGHOP!$X587&lt;&gt;""),TONGHOP!$X587,"")</f>
        <v>Đặng Thị Nhật Minh</v>
      </c>
      <c r="B587" s="139" t="str">
        <f>IF(AND(TONGHOP!$O587="KTHP",OR(TONGHOP!$P587="LT",TONGHOP!$P587="TN"),TONGHOP!$Y587&lt;&gt;""),TONGHOP!$Y587,"")</f>
        <v>Bùi Thành Dũng</v>
      </c>
      <c r="C587" s="139">
        <f>IF(AND(TONGHOP!$O587="KTHP",OR(TONGHOP!$P587="LT",TONGHOP!$P587="TN"),TONGHOP!$Z587&lt;&gt;""),TONGHOP!$Z587,"")</f>
        <v>35</v>
      </c>
      <c r="D587" s="139" t="str">
        <f>IF(AND(TONGHOP!$O587="KTHP",TONGHOP!$P587="VĐ"),TONGHOP!$X587,"")</f>
        <v/>
      </c>
      <c r="E587" s="138" t="str">
        <f>IF(AND(TONGHOP!$O587="KTHP",TONGHOP!$P587="VĐ"),TONGHOP!$Y587,"")</f>
        <v/>
      </c>
      <c r="F587" s="138" t="str">
        <f>IF(AND(TONGHOP!$O587="KTHP",TONGHOP!$P587="VĐ"),TONGHOP!$Z587,"")</f>
        <v/>
      </c>
      <c r="G587" s="139" t="str">
        <f>IF(AND(TONGHOP!$O587="KTHP",TONGHOP!$P587="TL"),TONGHOP!$X587,"")</f>
        <v/>
      </c>
      <c r="H587" s="138" t="str">
        <f>IF(AND(TONGHOP!$O587="KTHP",TONGHOP!$P587="TL"),TONGHOP!$Y587,"")</f>
        <v/>
      </c>
      <c r="I587" s="138" t="str">
        <f>IF(AND(TONGHOP!$O587="KTHP",TONGHOP!$P587="TL"),TONGHOP!$Z587,"")</f>
        <v/>
      </c>
      <c r="J587" s="139" t="str">
        <f>IF(AND(TONGHOP!$O587="KTHP",TONGHOP!$P587="TH"),TONGHOP!$X587,"")</f>
        <v/>
      </c>
      <c r="K587" s="138" t="str">
        <f>IF(AND(TONGHOP!$O587="KTHP",TONGHOP!$P587="TH"),TONGHOP!$Y587,"")</f>
        <v/>
      </c>
      <c r="L587" s="138" t="str">
        <f>IF(AND(TONGHOP!$O587="KTHP",TONGHOP!$P587="TH"),TONGHOP!$Z587,"")</f>
        <v/>
      </c>
      <c r="M587" s="139" t="str">
        <f>IF(AND(TONGHOP!$O587="ThiTN",OR(TONGHOP!$P587="LT",TONGHOP!$P587="TN"),TONGHOP!$X587&lt;&gt;""),TONGHOP!$X587,"")</f>
        <v/>
      </c>
      <c r="N587" s="139" t="str">
        <f>IF(AND(TONGHOP!$O587="ThiTN",OR(TONGHOP!$P587="LT",TONGHOP!$P587="TN"),TONGHOP!$Y587&lt;&gt;""),TONGHOP!$Y587,"")</f>
        <v/>
      </c>
      <c r="O587" s="139" t="str">
        <f>IF(AND(TONGHOP!$O587="ThiTN",OR(TONGHOP!$P587="LT",TONGHOP!$P587="TN"),TONGHOP!$Z587&lt;&gt;""),TONGHOP!$Z587,"")</f>
        <v/>
      </c>
      <c r="P587" s="139" t="str">
        <f>IF(AND(TONGHOP!$O587="ThiTN",TONGHOP!$P587="VĐ",TONGHOP!$X587&lt;&gt;""),TONGHOP!$X587,"")</f>
        <v/>
      </c>
      <c r="Q587" s="139" t="str">
        <f>IF(AND(TONGHOP!$O587="ThiTN",TONGHOP!$P587="VĐ",TONGHOP!$Y587&lt;&gt;""),TONGHOP!$Y587,"")</f>
        <v/>
      </c>
      <c r="R587" s="139" t="str">
        <f>IF(AND(TONGHOP!$O587="ThiTN",TONGHOP!$P587="VĐ",TONGHOP!$Z587&lt;&gt;""),TONGHOP!$Z587,"")</f>
        <v/>
      </c>
      <c r="S587" s="137" t="str">
        <f>IF(AND(TONGHOP!$O587="ThiTN",TONGHOP!$P587="TH",TONGHOP!$X587&lt;&gt;""),TONGHOP!$X587,"")</f>
        <v/>
      </c>
      <c r="T587" s="137" t="str">
        <f>IF(AND(TONGHOP!$O587="ThiTN",TONGHOP!$P587="TH",TONGHOP!$Y587&lt;&gt;""),TONGHOP!$Y587,"")</f>
        <v/>
      </c>
      <c r="U587" s="137" t="str">
        <f>IF(AND(TONGHOP!$O587="ThiTN",TONGHOP!$P587="TH",TONGHOP!$Z587&lt;&gt;""),TONGHOP!$Z587,"")</f>
        <v/>
      </c>
    </row>
    <row r="588" spans="1:21">
      <c r="A588" s="139" t="str">
        <f>IF(AND(TONGHOP!$O588="KTHP",OR(TONGHOP!$P588="LT",TONGHOP!$P588="TN"),TONGHOP!$X588&lt;&gt;""),TONGHOP!$X588,"")</f>
        <v>Trần Văn Lượng</v>
      </c>
      <c r="B588" s="139" t="str">
        <f>IF(AND(TONGHOP!$O588="KTHP",OR(TONGHOP!$P588="LT",TONGHOP!$P588="TN"),TONGHOP!$Y588&lt;&gt;""),TONGHOP!$Y588,"")</f>
        <v>Đặng Thị Nhật Minh</v>
      </c>
      <c r="C588" s="139">
        <f>IF(AND(TONGHOP!$O588="KTHP",OR(TONGHOP!$P588="LT",TONGHOP!$P588="TN"),TONGHOP!$Z588&lt;&gt;""),TONGHOP!$Z588,"")</f>
        <v>35</v>
      </c>
      <c r="D588" s="139" t="str">
        <f>IF(AND(TONGHOP!$O588="KTHP",TONGHOP!$P588="VĐ"),TONGHOP!$X588,"")</f>
        <v/>
      </c>
      <c r="E588" s="138" t="str">
        <f>IF(AND(TONGHOP!$O588="KTHP",TONGHOP!$P588="VĐ"),TONGHOP!$Y588,"")</f>
        <v/>
      </c>
      <c r="F588" s="138" t="str">
        <f>IF(AND(TONGHOP!$O588="KTHP",TONGHOP!$P588="VĐ"),TONGHOP!$Z588,"")</f>
        <v/>
      </c>
      <c r="G588" s="139" t="str">
        <f>IF(AND(TONGHOP!$O588="KTHP",TONGHOP!$P588="TL"),TONGHOP!$X588,"")</f>
        <v/>
      </c>
      <c r="H588" s="138" t="str">
        <f>IF(AND(TONGHOP!$O588="KTHP",TONGHOP!$P588="TL"),TONGHOP!$Y588,"")</f>
        <v/>
      </c>
      <c r="I588" s="138" t="str">
        <f>IF(AND(TONGHOP!$O588="KTHP",TONGHOP!$P588="TL"),TONGHOP!$Z588,"")</f>
        <v/>
      </c>
      <c r="J588" s="139" t="str">
        <f>IF(AND(TONGHOP!$O588="KTHP",TONGHOP!$P588="TH"),TONGHOP!$X588,"")</f>
        <v/>
      </c>
      <c r="K588" s="138" t="str">
        <f>IF(AND(TONGHOP!$O588="KTHP",TONGHOP!$P588="TH"),TONGHOP!$Y588,"")</f>
        <v/>
      </c>
      <c r="L588" s="138" t="str">
        <f>IF(AND(TONGHOP!$O588="KTHP",TONGHOP!$P588="TH"),TONGHOP!$Z588,"")</f>
        <v/>
      </c>
      <c r="M588" s="139" t="str">
        <f>IF(AND(TONGHOP!$O588="ThiTN",OR(TONGHOP!$P588="LT",TONGHOP!$P588="TN"),TONGHOP!$X588&lt;&gt;""),TONGHOP!$X588,"")</f>
        <v/>
      </c>
      <c r="N588" s="139" t="str">
        <f>IF(AND(TONGHOP!$O588="ThiTN",OR(TONGHOP!$P588="LT",TONGHOP!$P588="TN"),TONGHOP!$Y588&lt;&gt;""),TONGHOP!$Y588,"")</f>
        <v/>
      </c>
      <c r="O588" s="139" t="str">
        <f>IF(AND(TONGHOP!$O588="ThiTN",OR(TONGHOP!$P588="LT",TONGHOP!$P588="TN"),TONGHOP!$Z588&lt;&gt;""),TONGHOP!$Z588,"")</f>
        <v/>
      </c>
      <c r="P588" s="139" t="str">
        <f>IF(AND(TONGHOP!$O588="ThiTN",TONGHOP!$P588="VĐ",TONGHOP!$X588&lt;&gt;""),TONGHOP!$X588,"")</f>
        <v/>
      </c>
      <c r="Q588" s="139" t="str">
        <f>IF(AND(TONGHOP!$O588="ThiTN",TONGHOP!$P588="VĐ",TONGHOP!$Y588&lt;&gt;""),TONGHOP!$Y588,"")</f>
        <v/>
      </c>
      <c r="R588" s="139" t="str">
        <f>IF(AND(TONGHOP!$O588="ThiTN",TONGHOP!$P588="VĐ",TONGHOP!$Z588&lt;&gt;""),TONGHOP!$Z588,"")</f>
        <v/>
      </c>
      <c r="S588" s="137" t="str">
        <f>IF(AND(TONGHOP!$O588="ThiTN",TONGHOP!$P588="TH",TONGHOP!$X588&lt;&gt;""),TONGHOP!$X588,"")</f>
        <v/>
      </c>
      <c r="T588" s="137" t="str">
        <f>IF(AND(TONGHOP!$O588="ThiTN",TONGHOP!$P588="TH",TONGHOP!$Y588&lt;&gt;""),TONGHOP!$Y588,"")</f>
        <v/>
      </c>
      <c r="U588" s="137" t="str">
        <f>IF(AND(TONGHOP!$O588="ThiTN",TONGHOP!$P588="TH",TONGHOP!$Z588&lt;&gt;""),TONGHOP!$Z588,"")</f>
        <v/>
      </c>
    </row>
    <row r="589" spans="1:21">
      <c r="A589" s="139" t="str">
        <f>IF(AND(TONGHOP!$O589="KTHP",OR(TONGHOP!$P589="LT",TONGHOP!$P589="TN"),TONGHOP!$X589&lt;&gt;""),TONGHOP!$X589,"")</f>
        <v>Trần Vĩnh Xuyên</v>
      </c>
      <c r="B589" s="139" t="str">
        <f>IF(AND(TONGHOP!$O589="KTHP",OR(TONGHOP!$P589="LT",TONGHOP!$P589="TN"),TONGHOP!$Y589&lt;&gt;""),TONGHOP!$Y589,"")</f>
        <v>Nguyễn Nguyên Hoàng Ngọc Quyên</v>
      </c>
      <c r="C589" s="139">
        <f>IF(AND(TONGHOP!$O589="KTHP",OR(TONGHOP!$P589="LT",TONGHOP!$P589="TN"),TONGHOP!$Z589&lt;&gt;""),TONGHOP!$Z589,"")</f>
        <v>29</v>
      </c>
      <c r="D589" s="139" t="str">
        <f>IF(AND(TONGHOP!$O589="KTHP",TONGHOP!$P589="VĐ"),TONGHOP!$X589,"")</f>
        <v/>
      </c>
      <c r="E589" s="138" t="str">
        <f>IF(AND(TONGHOP!$O589="KTHP",TONGHOP!$P589="VĐ"),TONGHOP!$Y589,"")</f>
        <v/>
      </c>
      <c r="F589" s="138" t="str">
        <f>IF(AND(TONGHOP!$O589="KTHP",TONGHOP!$P589="VĐ"),TONGHOP!$Z589,"")</f>
        <v/>
      </c>
      <c r="G589" s="139" t="str">
        <f>IF(AND(TONGHOP!$O589="KTHP",TONGHOP!$P589="TL"),TONGHOP!$X589,"")</f>
        <v/>
      </c>
      <c r="H589" s="138" t="str">
        <f>IF(AND(TONGHOP!$O589="KTHP",TONGHOP!$P589="TL"),TONGHOP!$Y589,"")</f>
        <v/>
      </c>
      <c r="I589" s="138" t="str">
        <f>IF(AND(TONGHOP!$O589="KTHP",TONGHOP!$P589="TL"),TONGHOP!$Z589,"")</f>
        <v/>
      </c>
      <c r="J589" s="139" t="str">
        <f>IF(AND(TONGHOP!$O589="KTHP",TONGHOP!$P589="TH"),TONGHOP!$X589,"")</f>
        <v/>
      </c>
      <c r="K589" s="138" t="str">
        <f>IF(AND(TONGHOP!$O589="KTHP",TONGHOP!$P589="TH"),TONGHOP!$Y589,"")</f>
        <v/>
      </c>
      <c r="L589" s="138" t="str">
        <f>IF(AND(TONGHOP!$O589="KTHP",TONGHOP!$P589="TH"),TONGHOP!$Z589,"")</f>
        <v/>
      </c>
      <c r="M589" s="139" t="str">
        <f>IF(AND(TONGHOP!$O589="ThiTN",OR(TONGHOP!$P589="LT",TONGHOP!$P589="TN"),TONGHOP!$X589&lt;&gt;""),TONGHOP!$X589,"")</f>
        <v/>
      </c>
      <c r="N589" s="139" t="str">
        <f>IF(AND(TONGHOP!$O589="ThiTN",OR(TONGHOP!$P589="LT",TONGHOP!$P589="TN"),TONGHOP!$Y589&lt;&gt;""),TONGHOP!$Y589,"")</f>
        <v/>
      </c>
      <c r="O589" s="139" t="str">
        <f>IF(AND(TONGHOP!$O589="ThiTN",OR(TONGHOP!$P589="LT",TONGHOP!$P589="TN"),TONGHOP!$Z589&lt;&gt;""),TONGHOP!$Z589,"")</f>
        <v/>
      </c>
      <c r="P589" s="139" t="str">
        <f>IF(AND(TONGHOP!$O589="ThiTN",TONGHOP!$P589="VĐ",TONGHOP!$X589&lt;&gt;""),TONGHOP!$X589,"")</f>
        <v/>
      </c>
      <c r="Q589" s="139" t="str">
        <f>IF(AND(TONGHOP!$O589="ThiTN",TONGHOP!$P589="VĐ",TONGHOP!$Y589&lt;&gt;""),TONGHOP!$Y589,"")</f>
        <v/>
      </c>
      <c r="R589" s="139" t="str">
        <f>IF(AND(TONGHOP!$O589="ThiTN",TONGHOP!$P589="VĐ",TONGHOP!$Z589&lt;&gt;""),TONGHOP!$Z589,"")</f>
        <v/>
      </c>
      <c r="S589" s="137" t="str">
        <f>IF(AND(TONGHOP!$O589="ThiTN",TONGHOP!$P589="TH",TONGHOP!$X589&lt;&gt;""),TONGHOP!$X589,"")</f>
        <v/>
      </c>
      <c r="T589" s="137" t="str">
        <f>IF(AND(TONGHOP!$O589="ThiTN",TONGHOP!$P589="TH",TONGHOP!$Y589&lt;&gt;""),TONGHOP!$Y589,"")</f>
        <v/>
      </c>
      <c r="U589" s="137" t="str">
        <f>IF(AND(TONGHOP!$O589="ThiTN",TONGHOP!$P589="TH",TONGHOP!$Z589&lt;&gt;""),TONGHOP!$Z589,"")</f>
        <v/>
      </c>
    </row>
    <row r="590" spans="1:21">
      <c r="A590" s="139" t="str">
        <f>IF(AND(TONGHOP!$O590="KTHP",OR(TONGHOP!$P590="LT",TONGHOP!$P590="TN"),TONGHOP!$X590&lt;&gt;""),TONGHOP!$X590,"")</f>
        <v>Nguyễn Nguyên Hoàng Ngọc Quyên</v>
      </c>
      <c r="B590" s="139" t="str">
        <f>IF(AND(TONGHOP!$O590="KTHP",OR(TONGHOP!$P590="LT",TONGHOP!$P590="TN"),TONGHOP!$Y590&lt;&gt;""),TONGHOP!$Y590,"")</f>
        <v>Trần Vĩnh Xuyên</v>
      </c>
      <c r="C590" s="139">
        <f>IF(AND(TONGHOP!$O590="KTHP",OR(TONGHOP!$P590="LT",TONGHOP!$P590="TN"),TONGHOP!$Z590&lt;&gt;""),TONGHOP!$Z590,"")</f>
        <v>27</v>
      </c>
      <c r="D590" s="139" t="str">
        <f>IF(AND(TONGHOP!$O590="KTHP",TONGHOP!$P590="VĐ"),TONGHOP!$X590,"")</f>
        <v/>
      </c>
      <c r="E590" s="138" t="str">
        <f>IF(AND(TONGHOP!$O590="KTHP",TONGHOP!$P590="VĐ"),TONGHOP!$Y590,"")</f>
        <v/>
      </c>
      <c r="F590" s="138" t="str">
        <f>IF(AND(TONGHOP!$O590="KTHP",TONGHOP!$P590="VĐ"),TONGHOP!$Z590,"")</f>
        <v/>
      </c>
      <c r="G590" s="139" t="str">
        <f>IF(AND(TONGHOP!$O590="KTHP",TONGHOP!$P590="TL"),TONGHOP!$X590,"")</f>
        <v/>
      </c>
      <c r="H590" s="138" t="str">
        <f>IF(AND(TONGHOP!$O590="KTHP",TONGHOP!$P590="TL"),TONGHOP!$Y590,"")</f>
        <v/>
      </c>
      <c r="I590" s="138" t="str">
        <f>IF(AND(TONGHOP!$O590="KTHP",TONGHOP!$P590="TL"),TONGHOP!$Z590,"")</f>
        <v/>
      </c>
      <c r="J590" s="139" t="str">
        <f>IF(AND(TONGHOP!$O590="KTHP",TONGHOP!$P590="TH"),TONGHOP!$X590,"")</f>
        <v/>
      </c>
      <c r="K590" s="138" t="str">
        <f>IF(AND(TONGHOP!$O590="KTHP",TONGHOP!$P590="TH"),TONGHOP!$Y590,"")</f>
        <v/>
      </c>
      <c r="L590" s="138" t="str">
        <f>IF(AND(TONGHOP!$O590="KTHP",TONGHOP!$P590="TH"),TONGHOP!$Z590,"")</f>
        <v/>
      </c>
      <c r="M590" s="139" t="str">
        <f>IF(AND(TONGHOP!$O590="ThiTN",OR(TONGHOP!$P590="LT",TONGHOP!$P590="TN"),TONGHOP!$X590&lt;&gt;""),TONGHOP!$X590,"")</f>
        <v/>
      </c>
      <c r="N590" s="139" t="str">
        <f>IF(AND(TONGHOP!$O590="ThiTN",OR(TONGHOP!$P590="LT",TONGHOP!$P590="TN"),TONGHOP!$Y590&lt;&gt;""),TONGHOP!$Y590,"")</f>
        <v/>
      </c>
      <c r="O590" s="139" t="str">
        <f>IF(AND(TONGHOP!$O590="ThiTN",OR(TONGHOP!$P590="LT",TONGHOP!$P590="TN"),TONGHOP!$Z590&lt;&gt;""),TONGHOP!$Z590,"")</f>
        <v/>
      </c>
      <c r="P590" s="139" t="str">
        <f>IF(AND(TONGHOP!$O590="ThiTN",TONGHOP!$P590="VĐ",TONGHOP!$X590&lt;&gt;""),TONGHOP!$X590,"")</f>
        <v/>
      </c>
      <c r="Q590" s="139" t="str">
        <f>IF(AND(TONGHOP!$O590="ThiTN",TONGHOP!$P590="VĐ",TONGHOP!$Y590&lt;&gt;""),TONGHOP!$Y590,"")</f>
        <v/>
      </c>
      <c r="R590" s="139" t="str">
        <f>IF(AND(TONGHOP!$O590="ThiTN",TONGHOP!$P590="VĐ",TONGHOP!$Z590&lt;&gt;""),TONGHOP!$Z590,"")</f>
        <v/>
      </c>
      <c r="S590" s="137" t="str">
        <f>IF(AND(TONGHOP!$O590="ThiTN",TONGHOP!$P590="TH",TONGHOP!$X590&lt;&gt;""),TONGHOP!$X590,"")</f>
        <v/>
      </c>
      <c r="T590" s="137" t="str">
        <f>IF(AND(TONGHOP!$O590="ThiTN",TONGHOP!$P590="TH",TONGHOP!$Y590&lt;&gt;""),TONGHOP!$Y590,"")</f>
        <v/>
      </c>
      <c r="U590" s="137" t="str">
        <f>IF(AND(TONGHOP!$O590="ThiTN",TONGHOP!$P590="TH",TONGHOP!$Z590&lt;&gt;""),TONGHOP!$Z590,"")</f>
        <v/>
      </c>
    </row>
    <row r="591" spans="1:21">
      <c r="A591" s="139" t="str">
        <f>IF(AND(TONGHOP!$O591="KTHP",OR(TONGHOP!$P591="LT",TONGHOP!$P591="TN"),TONGHOP!$X591&lt;&gt;""),TONGHOP!$X591,"")</f>
        <v>Trần Văn Lượng</v>
      </c>
      <c r="B591" s="139" t="str">
        <f>IF(AND(TONGHOP!$O591="KTHP",OR(TONGHOP!$P591="LT",TONGHOP!$P591="TN"),TONGHOP!$Y591&lt;&gt;""),TONGHOP!$Y591,"")</f>
        <v>Đặng Thị Nhật Minh</v>
      </c>
      <c r="C591" s="139">
        <f>IF(AND(TONGHOP!$O591="KTHP",OR(TONGHOP!$P591="LT",TONGHOP!$P591="TN"),TONGHOP!$Z591&lt;&gt;""),TONGHOP!$Z591,"")</f>
        <v>34</v>
      </c>
      <c r="D591" s="139" t="str">
        <f>IF(AND(TONGHOP!$O591="KTHP",TONGHOP!$P591="VĐ"),TONGHOP!$X591,"")</f>
        <v/>
      </c>
      <c r="E591" s="138" t="str">
        <f>IF(AND(TONGHOP!$O591="KTHP",TONGHOP!$P591="VĐ"),TONGHOP!$Y591,"")</f>
        <v/>
      </c>
      <c r="F591" s="138" t="str">
        <f>IF(AND(TONGHOP!$O591="KTHP",TONGHOP!$P591="VĐ"),TONGHOP!$Z591,"")</f>
        <v/>
      </c>
      <c r="G591" s="139" t="str">
        <f>IF(AND(TONGHOP!$O591="KTHP",TONGHOP!$P591="TL"),TONGHOP!$X591,"")</f>
        <v/>
      </c>
      <c r="H591" s="138" t="str">
        <f>IF(AND(TONGHOP!$O591="KTHP",TONGHOP!$P591="TL"),TONGHOP!$Y591,"")</f>
        <v/>
      </c>
      <c r="I591" s="138" t="str">
        <f>IF(AND(TONGHOP!$O591="KTHP",TONGHOP!$P591="TL"),TONGHOP!$Z591,"")</f>
        <v/>
      </c>
      <c r="J591" s="139" t="str">
        <f>IF(AND(TONGHOP!$O591="KTHP",TONGHOP!$P591="TH"),TONGHOP!$X591,"")</f>
        <v/>
      </c>
      <c r="K591" s="138" t="str">
        <f>IF(AND(TONGHOP!$O591="KTHP",TONGHOP!$P591="TH"),TONGHOP!$Y591,"")</f>
        <v/>
      </c>
      <c r="L591" s="138" t="str">
        <f>IF(AND(TONGHOP!$O591="KTHP",TONGHOP!$P591="TH"),TONGHOP!$Z591,"")</f>
        <v/>
      </c>
      <c r="M591" s="139" t="str">
        <f>IF(AND(TONGHOP!$O591="ThiTN",OR(TONGHOP!$P591="LT",TONGHOP!$P591="TN"),TONGHOP!$X591&lt;&gt;""),TONGHOP!$X591,"")</f>
        <v/>
      </c>
      <c r="N591" s="139" t="str">
        <f>IF(AND(TONGHOP!$O591="ThiTN",OR(TONGHOP!$P591="LT",TONGHOP!$P591="TN"),TONGHOP!$Y591&lt;&gt;""),TONGHOP!$Y591,"")</f>
        <v/>
      </c>
      <c r="O591" s="139" t="str">
        <f>IF(AND(TONGHOP!$O591="ThiTN",OR(TONGHOP!$P591="LT",TONGHOP!$P591="TN"),TONGHOP!$Z591&lt;&gt;""),TONGHOP!$Z591,"")</f>
        <v/>
      </c>
      <c r="P591" s="139" t="str">
        <f>IF(AND(TONGHOP!$O591="ThiTN",TONGHOP!$P591="VĐ",TONGHOP!$X591&lt;&gt;""),TONGHOP!$X591,"")</f>
        <v/>
      </c>
      <c r="Q591" s="139" t="str">
        <f>IF(AND(TONGHOP!$O591="ThiTN",TONGHOP!$P591="VĐ",TONGHOP!$Y591&lt;&gt;""),TONGHOP!$Y591,"")</f>
        <v/>
      </c>
      <c r="R591" s="139" t="str">
        <f>IF(AND(TONGHOP!$O591="ThiTN",TONGHOP!$P591="VĐ",TONGHOP!$Z591&lt;&gt;""),TONGHOP!$Z591,"")</f>
        <v/>
      </c>
      <c r="S591" s="137" t="str">
        <f>IF(AND(TONGHOP!$O591="ThiTN",TONGHOP!$P591="TH",TONGHOP!$X591&lt;&gt;""),TONGHOP!$X591,"")</f>
        <v/>
      </c>
      <c r="T591" s="137" t="str">
        <f>IF(AND(TONGHOP!$O591="ThiTN",TONGHOP!$P591="TH",TONGHOP!$Y591&lt;&gt;""),TONGHOP!$Y591,"")</f>
        <v/>
      </c>
      <c r="U591" s="137" t="str">
        <f>IF(AND(TONGHOP!$O591="ThiTN",TONGHOP!$P591="TH",TONGHOP!$Z591&lt;&gt;""),TONGHOP!$Z591,"")</f>
        <v/>
      </c>
    </row>
    <row r="592" spans="1:21">
      <c r="A592" s="139" t="str">
        <f>IF(AND(TONGHOP!$O592="KTHP",OR(TONGHOP!$P592="LT",TONGHOP!$P592="TN"),TONGHOP!$X592&lt;&gt;""),TONGHOP!$X592,"")</f>
        <v>Đặng Thị Nhật Minh</v>
      </c>
      <c r="B592" s="139" t="str">
        <f>IF(AND(TONGHOP!$O592="KTHP",OR(TONGHOP!$P592="LT",TONGHOP!$P592="TN"),TONGHOP!$Y592&lt;&gt;""),TONGHOP!$Y592,"")</f>
        <v>Bùi Thành Dũng</v>
      </c>
      <c r="C592" s="139">
        <f>IF(AND(TONGHOP!$O592="KTHP",OR(TONGHOP!$P592="LT",TONGHOP!$P592="TN"),TONGHOP!$Z592&lt;&gt;""),TONGHOP!$Z592,"")</f>
        <v>35</v>
      </c>
      <c r="D592" s="139" t="str">
        <f>IF(AND(TONGHOP!$O592="KTHP",TONGHOP!$P592="VĐ"),TONGHOP!$X592,"")</f>
        <v/>
      </c>
      <c r="E592" s="138" t="str">
        <f>IF(AND(TONGHOP!$O592="KTHP",TONGHOP!$P592="VĐ"),TONGHOP!$Y592,"")</f>
        <v/>
      </c>
      <c r="F592" s="138" t="str">
        <f>IF(AND(TONGHOP!$O592="KTHP",TONGHOP!$P592="VĐ"),TONGHOP!$Z592,"")</f>
        <v/>
      </c>
      <c r="G592" s="139" t="str">
        <f>IF(AND(TONGHOP!$O592="KTHP",TONGHOP!$P592="TL"),TONGHOP!$X592,"")</f>
        <v/>
      </c>
      <c r="H592" s="138" t="str">
        <f>IF(AND(TONGHOP!$O592="KTHP",TONGHOP!$P592="TL"),TONGHOP!$Y592,"")</f>
        <v/>
      </c>
      <c r="I592" s="138" t="str">
        <f>IF(AND(TONGHOP!$O592="KTHP",TONGHOP!$P592="TL"),TONGHOP!$Z592,"")</f>
        <v/>
      </c>
      <c r="J592" s="139" t="str">
        <f>IF(AND(TONGHOP!$O592="KTHP",TONGHOP!$P592="TH"),TONGHOP!$X592,"")</f>
        <v/>
      </c>
      <c r="K592" s="138" t="str">
        <f>IF(AND(TONGHOP!$O592="KTHP",TONGHOP!$P592="TH"),TONGHOP!$Y592,"")</f>
        <v/>
      </c>
      <c r="L592" s="138" t="str">
        <f>IF(AND(TONGHOP!$O592="KTHP",TONGHOP!$P592="TH"),TONGHOP!$Z592,"")</f>
        <v/>
      </c>
      <c r="M592" s="139" t="str">
        <f>IF(AND(TONGHOP!$O592="ThiTN",OR(TONGHOP!$P592="LT",TONGHOP!$P592="TN"),TONGHOP!$X592&lt;&gt;""),TONGHOP!$X592,"")</f>
        <v/>
      </c>
      <c r="N592" s="139" t="str">
        <f>IF(AND(TONGHOP!$O592="ThiTN",OR(TONGHOP!$P592="LT",TONGHOP!$P592="TN"),TONGHOP!$Y592&lt;&gt;""),TONGHOP!$Y592,"")</f>
        <v/>
      </c>
      <c r="O592" s="139" t="str">
        <f>IF(AND(TONGHOP!$O592="ThiTN",OR(TONGHOP!$P592="LT",TONGHOP!$P592="TN"),TONGHOP!$Z592&lt;&gt;""),TONGHOP!$Z592,"")</f>
        <v/>
      </c>
      <c r="P592" s="139" t="str">
        <f>IF(AND(TONGHOP!$O592="ThiTN",TONGHOP!$P592="VĐ",TONGHOP!$X592&lt;&gt;""),TONGHOP!$X592,"")</f>
        <v/>
      </c>
      <c r="Q592" s="139" t="str">
        <f>IF(AND(TONGHOP!$O592="ThiTN",TONGHOP!$P592="VĐ",TONGHOP!$Y592&lt;&gt;""),TONGHOP!$Y592,"")</f>
        <v/>
      </c>
      <c r="R592" s="139" t="str">
        <f>IF(AND(TONGHOP!$O592="ThiTN",TONGHOP!$P592="VĐ",TONGHOP!$Z592&lt;&gt;""),TONGHOP!$Z592,"")</f>
        <v/>
      </c>
      <c r="S592" s="137" t="str">
        <f>IF(AND(TONGHOP!$O592="ThiTN",TONGHOP!$P592="TH",TONGHOP!$X592&lt;&gt;""),TONGHOP!$X592,"")</f>
        <v/>
      </c>
      <c r="T592" s="137" t="str">
        <f>IF(AND(TONGHOP!$O592="ThiTN",TONGHOP!$P592="TH",TONGHOP!$Y592&lt;&gt;""),TONGHOP!$Y592,"")</f>
        <v/>
      </c>
      <c r="U592" s="137" t="str">
        <f>IF(AND(TONGHOP!$O592="ThiTN",TONGHOP!$P592="TH",TONGHOP!$Z592&lt;&gt;""),TONGHOP!$Z592,"")</f>
        <v/>
      </c>
    </row>
    <row r="593" spans="1:21">
      <c r="A593" s="139" t="str">
        <f>IF(AND(TONGHOP!$O593="KTHP",OR(TONGHOP!$P593="LT",TONGHOP!$P593="TN"),TONGHOP!$X593&lt;&gt;""),TONGHOP!$X593,"")</f>
        <v>Đặng Thị Nhật Minh</v>
      </c>
      <c r="B593" s="139" t="str">
        <f>IF(AND(TONGHOP!$O593="KTHP",OR(TONGHOP!$P593="LT",TONGHOP!$P593="TN"),TONGHOP!$Y593&lt;&gt;""),TONGHOP!$Y593,"")</f>
        <v>Bùi Thành Dũng</v>
      </c>
      <c r="C593" s="139">
        <f>IF(AND(TONGHOP!$O593="KTHP",OR(TONGHOP!$P593="LT",TONGHOP!$P593="TN"),TONGHOP!$Z593&lt;&gt;""),TONGHOP!$Z593,"")</f>
        <v>33</v>
      </c>
      <c r="D593" s="139" t="str">
        <f>IF(AND(TONGHOP!$O593="KTHP",TONGHOP!$P593="VĐ"),TONGHOP!$X593,"")</f>
        <v/>
      </c>
      <c r="E593" s="138" t="str">
        <f>IF(AND(TONGHOP!$O593="KTHP",TONGHOP!$P593="VĐ"),TONGHOP!$Y593,"")</f>
        <v/>
      </c>
      <c r="F593" s="138" t="str">
        <f>IF(AND(TONGHOP!$O593="KTHP",TONGHOP!$P593="VĐ"),TONGHOP!$Z593,"")</f>
        <v/>
      </c>
      <c r="G593" s="139" t="str">
        <f>IF(AND(TONGHOP!$O593="KTHP",TONGHOP!$P593="TL"),TONGHOP!$X593,"")</f>
        <v/>
      </c>
      <c r="H593" s="138" t="str">
        <f>IF(AND(TONGHOP!$O593="KTHP",TONGHOP!$P593="TL"),TONGHOP!$Y593,"")</f>
        <v/>
      </c>
      <c r="I593" s="138" t="str">
        <f>IF(AND(TONGHOP!$O593="KTHP",TONGHOP!$P593="TL"),TONGHOP!$Z593,"")</f>
        <v/>
      </c>
      <c r="J593" s="139" t="str">
        <f>IF(AND(TONGHOP!$O593="KTHP",TONGHOP!$P593="TH"),TONGHOP!$X593,"")</f>
        <v/>
      </c>
      <c r="K593" s="138" t="str">
        <f>IF(AND(TONGHOP!$O593="KTHP",TONGHOP!$P593="TH"),TONGHOP!$Y593,"")</f>
        <v/>
      </c>
      <c r="L593" s="138" t="str">
        <f>IF(AND(TONGHOP!$O593="KTHP",TONGHOP!$P593="TH"),TONGHOP!$Z593,"")</f>
        <v/>
      </c>
      <c r="M593" s="139" t="str">
        <f>IF(AND(TONGHOP!$O593="ThiTN",OR(TONGHOP!$P593="LT",TONGHOP!$P593="TN"),TONGHOP!$X593&lt;&gt;""),TONGHOP!$X593,"")</f>
        <v/>
      </c>
      <c r="N593" s="139" t="str">
        <f>IF(AND(TONGHOP!$O593="ThiTN",OR(TONGHOP!$P593="LT",TONGHOP!$P593="TN"),TONGHOP!$Y593&lt;&gt;""),TONGHOP!$Y593,"")</f>
        <v/>
      </c>
      <c r="O593" s="139" t="str">
        <f>IF(AND(TONGHOP!$O593="ThiTN",OR(TONGHOP!$P593="LT",TONGHOP!$P593="TN"),TONGHOP!$Z593&lt;&gt;""),TONGHOP!$Z593,"")</f>
        <v/>
      </c>
      <c r="P593" s="139" t="str">
        <f>IF(AND(TONGHOP!$O593="ThiTN",TONGHOP!$P593="VĐ",TONGHOP!$X593&lt;&gt;""),TONGHOP!$X593,"")</f>
        <v/>
      </c>
      <c r="Q593" s="139" t="str">
        <f>IF(AND(TONGHOP!$O593="ThiTN",TONGHOP!$P593="VĐ",TONGHOP!$Y593&lt;&gt;""),TONGHOP!$Y593,"")</f>
        <v/>
      </c>
      <c r="R593" s="139" t="str">
        <f>IF(AND(TONGHOP!$O593="ThiTN",TONGHOP!$P593="VĐ",TONGHOP!$Z593&lt;&gt;""),TONGHOP!$Z593,"")</f>
        <v/>
      </c>
      <c r="S593" s="137" t="str">
        <f>IF(AND(TONGHOP!$O593="ThiTN",TONGHOP!$P593="TH",TONGHOP!$X593&lt;&gt;""),TONGHOP!$X593,"")</f>
        <v/>
      </c>
      <c r="T593" s="137" t="str">
        <f>IF(AND(TONGHOP!$O593="ThiTN",TONGHOP!$P593="TH",TONGHOP!$Y593&lt;&gt;""),TONGHOP!$Y593,"")</f>
        <v/>
      </c>
      <c r="U593" s="137" t="str">
        <f>IF(AND(TONGHOP!$O593="ThiTN",TONGHOP!$P593="TH",TONGHOP!$Z593&lt;&gt;""),TONGHOP!$Z593,"")</f>
        <v/>
      </c>
    </row>
    <row r="594" spans="1:21">
      <c r="A594" s="139" t="str">
        <f>IF(AND(TONGHOP!$O594="KTHP",OR(TONGHOP!$P594="LT",TONGHOP!$P594="TN"),TONGHOP!$X594&lt;&gt;""),TONGHOP!$X594,"")</f>
        <v>Đặng Thị Nhật Minh</v>
      </c>
      <c r="B594" s="139" t="str">
        <f>IF(AND(TONGHOP!$O594="KTHP",OR(TONGHOP!$P594="LT",TONGHOP!$P594="TN"),TONGHOP!$Y594&lt;&gt;""),TONGHOP!$Y594,"")</f>
        <v>Bùi Thành Dũng</v>
      </c>
      <c r="C594" s="139">
        <f>IF(AND(TONGHOP!$O594="KTHP",OR(TONGHOP!$P594="LT",TONGHOP!$P594="TN"),TONGHOP!$Z594&lt;&gt;""),TONGHOP!$Z594,"")</f>
        <v>34</v>
      </c>
      <c r="D594" s="139" t="str">
        <f>IF(AND(TONGHOP!$O594="KTHP",TONGHOP!$P594="VĐ"),TONGHOP!$X594,"")</f>
        <v/>
      </c>
      <c r="E594" s="138" t="str">
        <f>IF(AND(TONGHOP!$O594="KTHP",TONGHOP!$P594="VĐ"),TONGHOP!$Y594,"")</f>
        <v/>
      </c>
      <c r="F594" s="138" t="str">
        <f>IF(AND(TONGHOP!$O594="KTHP",TONGHOP!$P594="VĐ"),TONGHOP!$Z594,"")</f>
        <v/>
      </c>
      <c r="G594" s="139" t="str">
        <f>IF(AND(TONGHOP!$O594="KTHP",TONGHOP!$P594="TL"),TONGHOP!$X594,"")</f>
        <v/>
      </c>
      <c r="H594" s="138" t="str">
        <f>IF(AND(TONGHOP!$O594="KTHP",TONGHOP!$P594="TL"),TONGHOP!$Y594,"")</f>
        <v/>
      </c>
      <c r="I594" s="138" t="str">
        <f>IF(AND(TONGHOP!$O594="KTHP",TONGHOP!$P594="TL"),TONGHOP!$Z594,"")</f>
        <v/>
      </c>
      <c r="J594" s="139" t="str">
        <f>IF(AND(TONGHOP!$O594="KTHP",TONGHOP!$P594="TH"),TONGHOP!$X594,"")</f>
        <v/>
      </c>
      <c r="K594" s="138" t="str">
        <f>IF(AND(TONGHOP!$O594="KTHP",TONGHOP!$P594="TH"),TONGHOP!$Y594,"")</f>
        <v/>
      </c>
      <c r="L594" s="138" t="str">
        <f>IF(AND(TONGHOP!$O594="KTHP",TONGHOP!$P594="TH"),TONGHOP!$Z594,"")</f>
        <v/>
      </c>
      <c r="M594" s="139" t="str">
        <f>IF(AND(TONGHOP!$O594="ThiTN",OR(TONGHOP!$P594="LT",TONGHOP!$P594="TN"),TONGHOP!$X594&lt;&gt;""),TONGHOP!$X594,"")</f>
        <v/>
      </c>
      <c r="N594" s="139" t="str">
        <f>IF(AND(TONGHOP!$O594="ThiTN",OR(TONGHOP!$P594="LT",TONGHOP!$P594="TN"),TONGHOP!$Y594&lt;&gt;""),TONGHOP!$Y594,"")</f>
        <v/>
      </c>
      <c r="O594" s="139" t="str">
        <f>IF(AND(TONGHOP!$O594="ThiTN",OR(TONGHOP!$P594="LT",TONGHOP!$P594="TN"),TONGHOP!$Z594&lt;&gt;""),TONGHOP!$Z594,"")</f>
        <v/>
      </c>
      <c r="P594" s="139" t="str">
        <f>IF(AND(TONGHOP!$O594="ThiTN",TONGHOP!$P594="VĐ",TONGHOP!$X594&lt;&gt;""),TONGHOP!$X594,"")</f>
        <v/>
      </c>
      <c r="Q594" s="139" t="str">
        <f>IF(AND(TONGHOP!$O594="ThiTN",TONGHOP!$P594="VĐ",TONGHOP!$Y594&lt;&gt;""),TONGHOP!$Y594,"")</f>
        <v/>
      </c>
      <c r="R594" s="139" t="str">
        <f>IF(AND(TONGHOP!$O594="ThiTN",TONGHOP!$P594="VĐ",TONGHOP!$Z594&lt;&gt;""),TONGHOP!$Z594,"")</f>
        <v/>
      </c>
      <c r="S594" s="137" t="str">
        <f>IF(AND(TONGHOP!$O594="ThiTN",TONGHOP!$P594="TH",TONGHOP!$X594&lt;&gt;""),TONGHOP!$X594,"")</f>
        <v/>
      </c>
      <c r="T594" s="137" t="str">
        <f>IF(AND(TONGHOP!$O594="ThiTN",TONGHOP!$P594="TH",TONGHOP!$Y594&lt;&gt;""),TONGHOP!$Y594,"")</f>
        <v/>
      </c>
      <c r="U594" s="137" t="str">
        <f>IF(AND(TONGHOP!$O594="ThiTN",TONGHOP!$P594="TH",TONGHOP!$Z594&lt;&gt;""),TONGHOP!$Z594,"")</f>
        <v/>
      </c>
    </row>
    <row r="595" spans="1:21">
      <c r="A595" s="139" t="str">
        <f>IF(AND(TONGHOP!$O595="KTHP",OR(TONGHOP!$P595="LT",TONGHOP!$P595="TN"),TONGHOP!$X595&lt;&gt;""),TONGHOP!$X595,"")</f>
        <v>Bùi Thành Dũng</v>
      </c>
      <c r="B595" s="139" t="str">
        <f>IF(AND(TONGHOP!$O595="KTHP",OR(TONGHOP!$P595="LT",TONGHOP!$P595="TN"),TONGHOP!$Y595&lt;&gt;""),TONGHOP!$Y595,"")</f>
        <v>Trần Văn Lượng</v>
      </c>
      <c r="C595" s="139">
        <f>IF(AND(TONGHOP!$O595="KTHP",OR(TONGHOP!$P595="LT",TONGHOP!$P595="TN"),TONGHOP!$Z595&lt;&gt;""),TONGHOP!$Z595,"")</f>
        <v>33</v>
      </c>
      <c r="D595" s="139" t="str">
        <f>IF(AND(TONGHOP!$O595="KTHP",TONGHOP!$P595="VĐ"),TONGHOP!$X595,"")</f>
        <v/>
      </c>
      <c r="E595" s="138" t="str">
        <f>IF(AND(TONGHOP!$O595="KTHP",TONGHOP!$P595="VĐ"),TONGHOP!$Y595,"")</f>
        <v/>
      </c>
      <c r="F595" s="138" t="str">
        <f>IF(AND(TONGHOP!$O595="KTHP",TONGHOP!$P595="VĐ"),TONGHOP!$Z595,"")</f>
        <v/>
      </c>
      <c r="G595" s="139" t="str">
        <f>IF(AND(TONGHOP!$O595="KTHP",TONGHOP!$P595="TL"),TONGHOP!$X595,"")</f>
        <v/>
      </c>
      <c r="H595" s="138" t="str">
        <f>IF(AND(TONGHOP!$O595="KTHP",TONGHOP!$P595="TL"),TONGHOP!$Y595,"")</f>
        <v/>
      </c>
      <c r="I595" s="138" t="str">
        <f>IF(AND(TONGHOP!$O595="KTHP",TONGHOP!$P595="TL"),TONGHOP!$Z595,"")</f>
        <v/>
      </c>
      <c r="J595" s="139" t="str">
        <f>IF(AND(TONGHOP!$O595="KTHP",TONGHOP!$P595="TH"),TONGHOP!$X595,"")</f>
        <v/>
      </c>
      <c r="K595" s="138" t="str">
        <f>IF(AND(TONGHOP!$O595="KTHP",TONGHOP!$P595="TH"),TONGHOP!$Y595,"")</f>
        <v/>
      </c>
      <c r="L595" s="138" t="str">
        <f>IF(AND(TONGHOP!$O595="KTHP",TONGHOP!$P595="TH"),TONGHOP!$Z595,"")</f>
        <v/>
      </c>
      <c r="M595" s="139" t="str">
        <f>IF(AND(TONGHOP!$O595="ThiTN",OR(TONGHOP!$P595="LT",TONGHOP!$P595="TN"),TONGHOP!$X595&lt;&gt;""),TONGHOP!$X595,"")</f>
        <v/>
      </c>
      <c r="N595" s="139" t="str">
        <f>IF(AND(TONGHOP!$O595="ThiTN",OR(TONGHOP!$P595="LT",TONGHOP!$P595="TN"),TONGHOP!$Y595&lt;&gt;""),TONGHOP!$Y595,"")</f>
        <v/>
      </c>
      <c r="O595" s="139" t="str">
        <f>IF(AND(TONGHOP!$O595="ThiTN",OR(TONGHOP!$P595="LT",TONGHOP!$P595="TN"),TONGHOP!$Z595&lt;&gt;""),TONGHOP!$Z595,"")</f>
        <v/>
      </c>
      <c r="P595" s="139" t="str">
        <f>IF(AND(TONGHOP!$O595="ThiTN",TONGHOP!$P595="VĐ",TONGHOP!$X595&lt;&gt;""),TONGHOP!$X595,"")</f>
        <v/>
      </c>
      <c r="Q595" s="139" t="str">
        <f>IF(AND(TONGHOP!$O595="ThiTN",TONGHOP!$P595="VĐ",TONGHOP!$Y595&lt;&gt;""),TONGHOP!$Y595,"")</f>
        <v/>
      </c>
      <c r="R595" s="139" t="str">
        <f>IF(AND(TONGHOP!$O595="ThiTN",TONGHOP!$P595="VĐ",TONGHOP!$Z595&lt;&gt;""),TONGHOP!$Z595,"")</f>
        <v/>
      </c>
      <c r="S595" s="137" t="str">
        <f>IF(AND(TONGHOP!$O595="ThiTN",TONGHOP!$P595="TH",TONGHOP!$X595&lt;&gt;""),TONGHOP!$X595,"")</f>
        <v/>
      </c>
      <c r="T595" s="137" t="str">
        <f>IF(AND(TONGHOP!$O595="ThiTN",TONGHOP!$P595="TH",TONGHOP!$Y595&lt;&gt;""),TONGHOP!$Y595,"")</f>
        <v/>
      </c>
      <c r="U595" s="137" t="str">
        <f>IF(AND(TONGHOP!$O595="ThiTN",TONGHOP!$P595="TH",TONGHOP!$Z595&lt;&gt;""),TONGHOP!$Z595,"")</f>
        <v/>
      </c>
    </row>
    <row r="596" spans="1:21">
      <c r="A596" s="139" t="str">
        <f>IF(AND(TONGHOP!$O596="KTHP",OR(TONGHOP!$P596="LT",TONGHOP!$P596="TN"),TONGHOP!$X596&lt;&gt;""),TONGHOP!$X596,"")</f>
        <v>Trần Văn Lượng</v>
      </c>
      <c r="B596" s="139" t="str">
        <f>IF(AND(TONGHOP!$O596="KTHP",OR(TONGHOP!$P596="LT",TONGHOP!$P596="TN"),TONGHOP!$Y596&lt;&gt;""),TONGHOP!$Y596,"")</f>
        <v>Đặng Thị Nhật Minh</v>
      </c>
      <c r="C596" s="139">
        <f>IF(AND(TONGHOP!$O596="KTHP",OR(TONGHOP!$P596="LT",TONGHOP!$P596="TN"),TONGHOP!$Z596&lt;&gt;""),TONGHOP!$Z596,"")</f>
        <v>34</v>
      </c>
      <c r="D596" s="139" t="str">
        <f>IF(AND(TONGHOP!$O596="KTHP",TONGHOP!$P596="VĐ"),TONGHOP!$X596,"")</f>
        <v/>
      </c>
      <c r="E596" s="138" t="str">
        <f>IF(AND(TONGHOP!$O596="KTHP",TONGHOP!$P596="VĐ"),TONGHOP!$Y596,"")</f>
        <v/>
      </c>
      <c r="F596" s="138" t="str">
        <f>IF(AND(TONGHOP!$O596="KTHP",TONGHOP!$P596="VĐ"),TONGHOP!$Z596,"")</f>
        <v/>
      </c>
      <c r="G596" s="139" t="str">
        <f>IF(AND(TONGHOP!$O596="KTHP",TONGHOP!$P596="TL"),TONGHOP!$X596,"")</f>
        <v/>
      </c>
      <c r="H596" s="138" t="str">
        <f>IF(AND(TONGHOP!$O596="KTHP",TONGHOP!$P596="TL"),TONGHOP!$Y596,"")</f>
        <v/>
      </c>
      <c r="I596" s="138" t="str">
        <f>IF(AND(TONGHOP!$O596="KTHP",TONGHOP!$P596="TL"),TONGHOP!$Z596,"")</f>
        <v/>
      </c>
      <c r="J596" s="139" t="str">
        <f>IF(AND(TONGHOP!$O596="KTHP",TONGHOP!$P596="TH"),TONGHOP!$X596,"")</f>
        <v/>
      </c>
      <c r="K596" s="138" t="str">
        <f>IF(AND(TONGHOP!$O596="KTHP",TONGHOP!$P596="TH"),TONGHOP!$Y596,"")</f>
        <v/>
      </c>
      <c r="L596" s="138" t="str">
        <f>IF(AND(TONGHOP!$O596="KTHP",TONGHOP!$P596="TH"),TONGHOP!$Z596,"")</f>
        <v/>
      </c>
      <c r="M596" s="139" t="str">
        <f>IF(AND(TONGHOP!$O596="ThiTN",OR(TONGHOP!$P596="LT",TONGHOP!$P596="TN"),TONGHOP!$X596&lt;&gt;""),TONGHOP!$X596,"")</f>
        <v/>
      </c>
      <c r="N596" s="139" t="str">
        <f>IF(AND(TONGHOP!$O596="ThiTN",OR(TONGHOP!$P596="LT",TONGHOP!$P596="TN"),TONGHOP!$Y596&lt;&gt;""),TONGHOP!$Y596,"")</f>
        <v/>
      </c>
      <c r="O596" s="139" t="str">
        <f>IF(AND(TONGHOP!$O596="ThiTN",OR(TONGHOP!$P596="LT",TONGHOP!$P596="TN"),TONGHOP!$Z596&lt;&gt;""),TONGHOP!$Z596,"")</f>
        <v/>
      </c>
      <c r="P596" s="139" t="str">
        <f>IF(AND(TONGHOP!$O596="ThiTN",TONGHOP!$P596="VĐ",TONGHOP!$X596&lt;&gt;""),TONGHOP!$X596,"")</f>
        <v/>
      </c>
      <c r="Q596" s="139" t="str">
        <f>IF(AND(TONGHOP!$O596="ThiTN",TONGHOP!$P596="VĐ",TONGHOP!$Y596&lt;&gt;""),TONGHOP!$Y596,"")</f>
        <v/>
      </c>
      <c r="R596" s="139" t="str">
        <f>IF(AND(TONGHOP!$O596="ThiTN",TONGHOP!$P596="VĐ",TONGHOP!$Z596&lt;&gt;""),TONGHOP!$Z596,"")</f>
        <v/>
      </c>
      <c r="S596" s="137" t="str">
        <f>IF(AND(TONGHOP!$O596="ThiTN",TONGHOP!$P596="TH",TONGHOP!$X596&lt;&gt;""),TONGHOP!$X596,"")</f>
        <v/>
      </c>
      <c r="T596" s="137" t="str">
        <f>IF(AND(TONGHOP!$O596="ThiTN",TONGHOP!$P596="TH",TONGHOP!$Y596&lt;&gt;""),TONGHOP!$Y596,"")</f>
        <v/>
      </c>
      <c r="U596" s="137" t="str">
        <f>IF(AND(TONGHOP!$O596="ThiTN",TONGHOP!$P596="TH",TONGHOP!$Z596&lt;&gt;""),TONGHOP!$Z596,"")</f>
        <v/>
      </c>
    </row>
    <row r="597" spans="1:21">
      <c r="A597" s="139" t="str">
        <f>IF(AND(TONGHOP!$O597="KTHP",OR(TONGHOP!$P597="LT",TONGHOP!$P597="TN"),TONGHOP!$X597&lt;&gt;""),TONGHOP!$X597,"")</f>
        <v>Trần Văn Lượng</v>
      </c>
      <c r="B597" s="139" t="str">
        <f>IF(AND(TONGHOP!$O597="KTHP",OR(TONGHOP!$P597="LT",TONGHOP!$P597="TN"),TONGHOP!$Y597&lt;&gt;""),TONGHOP!$Y597,"")</f>
        <v>Đặng Thị Nhật Minh</v>
      </c>
      <c r="C597" s="139">
        <f>IF(AND(TONGHOP!$O597="KTHP",OR(TONGHOP!$P597="LT",TONGHOP!$P597="TN"),TONGHOP!$Z597&lt;&gt;""),TONGHOP!$Z597,"")</f>
        <v>32</v>
      </c>
      <c r="D597" s="139" t="str">
        <f>IF(AND(TONGHOP!$O597="KTHP",TONGHOP!$P597="VĐ"),TONGHOP!$X597,"")</f>
        <v/>
      </c>
      <c r="E597" s="138" t="str">
        <f>IF(AND(TONGHOP!$O597="KTHP",TONGHOP!$P597="VĐ"),TONGHOP!$Y597,"")</f>
        <v/>
      </c>
      <c r="F597" s="138" t="str">
        <f>IF(AND(TONGHOP!$O597="KTHP",TONGHOP!$P597="VĐ"),TONGHOP!$Z597,"")</f>
        <v/>
      </c>
      <c r="G597" s="139" t="str">
        <f>IF(AND(TONGHOP!$O597="KTHP",TONGHOP!$P597="TL"),TONGHOP!$X597,"")</f>
        <v/>
      </c>
      <c r="H597" s="138" t="str">
        <f>IF(AND(TONGHOP!$O597="KTHP",TONGHOP!$P597="TL"),TONGHOP!$Y597,"")</f>
        <v/>
      </c>
      <c r="I597" s="138" t="str">
        <f>IF(AND(TONGHOP!$O597="KTHP",TONGHOP!$P597="TL"),TONGHOP!$Z597,"")</f>
        <v/>
      </c>
      <c r="J597" s="139" t="str">
        <f>IF(AND(TONGHOP!$O597="KTHP",TONGHOP!$P597="TH"),TONGHOP!$X597,"")</f>
        <v/>
      </c>
      <c r="K597" s="138" t="str">
        <f>IF(AND(TONGHOP!$O597="KTHP",TONGHOP!$P597="TH"),TONGHOP!$Y597,"")</f>
        <v/>
      </c>
      <c r="L597" s="138" t="str">
        <f>IF(AND(TONGHOP!$O597="KTHP",TONGHOP!$P597="TH"),TONGHOP!$Z597,"")</f>
        <v/>
      </c>
      <c r="M597" s="139" t="str">
        <f>IF(AND(TONGHOP!$O597="ThiTN",OR(TONGHOP!$P597="LT",TONGHOP!$P597="TN"),TONGHOP!$X597&lt;&gt;""),TONGHOP!$X597,"")</f>
        <v/>
      </c>
      <c r="N597" s="139" t="str">
        <f>IF(AND(TONGHOP!$O597="ThiTN",OR(TONGHOP!$P597="LT",TONGHOP!$P597="TN"),TONGHOP!$Y597&lt;&gt;""),TONGHOP!$Y597,"")</f>
        <v/>
      </c>
      <c r="O597" s="139" t="str">
        <f>IF(AND(TONGHOP!$O597="ThiTN",OR(TONGHOP!$P597="LT",TONGHOP!$P597="TN"),TONGHOP!$Z597&lt;&gt;""),TONGHOP!$Z597,"")</f>
        <v/>
      </c>
      <c r="P597" s="139" t="str">
        <f>IF(AND(TONGHOP!$O597="ThiTN",TONGHOP!$P597="VĐ",TONGHOP!$X597&lt;&gt;""),TONGHOP!$X597,"")</f>
        <v/>
      </c>
      <c r="Q597" s="139" t="str">
        <f>IF(AND(TONGHOP!$O597="ThiTN",TONGHOP!$P597="VĐ",TONGHOP!$Y597&lt;&gt;""),TONGHOP!$Y597,"")</f>
        <v/>
      </c>
      <c r="R597" s="139" t="str">
        <f>IF(AND(TONGHOP!$O597="ThiTN",TONGHOP!$P597="VĐ",TONGHOP!$Z597&lt;&gt;""),TONGHOP!$Z597,"")</f>
        <v/>
      </c>
      <c r="S597" s="137" t="str">
        <f>IF(AND(TONGHOP!$O597="ThiTN",TONGHOP!$P597="TH",TONGHOP!$X597&lt;&gt;""),TONGHOP!$X597,"")</f>
        <v/>
      </c>
      <c r="T597" s="137" t="str">
        <f>IF(AND(TONGHOP!$O597="ThiTN",TONGHOP!$P597="TH",TONGHOP!$Y597&lt;&gt;""),TONGHOP!$Y597,"")</f>
        <v/>
      </c>
      <c r="U597" s="137" t="str">
        <f>IF(AND(TONGHOP!$O597="ThiTN",TONGHOP!$P597="TH",TONGHOP!$Z597&lt;&gt;""),TONGHOP!$Z597,"")</f>
        <v/>
      </c>
    </row>
    <row r="598" spans="1:21">
      <c r="A598" s="139" t="str">
        <f>IF(AND(TONGHOP!$O598="KTHP",OR(TONGHOP!$P598="LT",TONGHOP!$P598="TN"),TONGHOP!$X598&lt;&gt;""),TONGHOP!$X598,"")</f>
        <v>Bùi Thành Dũng</v>
      </c>
      <c r="B598" s="139" t="str">
        <f>IF(AND(TONGHOP!$O598="KTHP",OR(TONGHOP!$P598="LT",TONGHOP!$P598="TN"),TONGHOP!$Y598&lt;&gt;""),TONGHOP!$Y598,"")</f>
        <v>Trần Văn Lượng</v>
      </c>
      <c r="C598" s="139">
        <f>IF(AND(TONGHOP!$O598="KTHP",OR(TONGHOP!$P598="LT",TONGHOP!$P598="TN"),TONGHOP!$Z598&lt;&gt;""),TONGHOP!$Z598,"")</f>
        <v>20</v>
      </c>
      <c r="D598" s="139" t="str">
        <f>IF(AND(TONGHOP!$O598="KTHP",TONGHOP!$P598="VĐ"),TONGHOP!$X598,"")</f>
        <v/>
      </c>
      <c r="E598" s="138" t="str">
        <f>IF(AND(TONGHOP!$O598="KTHP",TONGHOP!$P598="VĐ"),TONGHOP!$Y598,"")</f>
        <v/>
      </c>
      <c r="F598" s="138" t="str">
        <f>IF(AND(TONGHOP!$O598="KTHP",TONGHOP!$P598="VĐ"),TONGHOP!$Z598,"")</f>
        <v/>
      </c>
      <c r="G598" s="139" t="str">
        <f>IF(AND(TONGHOP!$O598="KTHP",TONGHOP!$P598="TL"),TONGHOP!$X598,"")</f>
        <v/>
      </c>
      <c r="H598" s="138" t="str">
        <f>IF(AND(TONGHOP!$O598="KTHP",TONGHOP!$P598="TL"),TONGHOP!$Y598,"")</f>
        <v/>
      </c>
      <c r="I598" s="138" t="str">
        <f>IF(AND(TONGHOP!$O598="KTHP",TONGHOP!$P598="TL"),TONGHOP!$Z598,"")</f>
        <v/>
      </c>
      <c r="J598" s="139" t="str">
        <f>IF(AND(TONGHOP!$O598="KTHP",TONGHOP!$P598="TH"),TONGHOP!$X598,"")</f>
        <v/>
      </c>
      <c r="K598" s="138" t="str">
        <f>IF(AND(TONGHOP!$O598="KTHP",TONGHOP!$P598="TH"),TONGHOP!$Y598,"")</f>
        <v/>
      </c>
      <c r="L598" s="138" t="str">
        <f>IF(AND(TONGHOP!$O598="KTHP",TONGHOP!$P598="TH"),TONGHOP!$Z598,"")</f>
        <v/>
      </c>
      <c r="M598" s="139" t="str">
        <f>IF(AND(TONGHOP!$O598="ThiTN",OR(TONGHOP!$P598="LT",TONGHOP!$P598="TN"),TONGHOP!$X598&lt;&gt;""),TONGHOP!$X598,"")</f>
        <v/>
      </c>
      <c r="N598" s="139" t="str">
        <f>IF(AND(TONGHOP!$O598="ThiTN",OR(TONGHOP!$P598="LT",TONGHOP!$P598="TN"),TONGHOP!$Y598&lt;&gt;""),TONGHOP!$Y598,"")</f>
        <v/>
      </c>
      <c r="O598" s="139" t="str">
        <f>IF(AND(TONGHOP!$O598="ThiTN",OR(TONGHOP!$P598="LT",TONGHOP!$P598="TN"),TONGHOP!$Z598&lt;&gt;""),TONGHOP!$Z598,"")</f>
        <v/>
      </c>
      <c r="P598" s="139" t="str">
        <f>IF(AND(TONGHOP!$O598="ThiTN",TONGHOP!$P598="VĐ",TONGHOP!$X598&lt;&gt;""),TONGHOP!$X598,"")</f>
        <v/>
      </c>
      <c r="Q598" s="139" t="str">
        <f>IF(AND(TONGHOP!$O598="ThiTN",TONGHOP!$P598="VĐ",TONGHOP!$Y598&lt;&gt;""),TONGHOP!$Y598,"")</f>
        <v/>
      </c>
      <c r="R598" s="139" t="str">
        <f>IF(AND(TONGHOP!$O598="ThiTN",TONGHOP!$P598="VĐ",TONGHOP!$Z598&lt;&gt;""),TONGHOP!$Z598,"")</f>
        <v/>
      </c>
      <c r="S598" s="137" t="str">
        <f>IF(AND(TONGHOP!$O598="ThiTN",TONGHOP!$P598="TH",TONGHOP!$X598&lt;&gt;""),TONGHOP!$X598,"")</f>
        <v/>
      </c>
      <c r="T598" s="137" t="str">
        <f>IF(AND(TONGHOP!$O598="ThiTN",TONGHOP!$P598="TH",TONGHOP!$Y598&lt;&gt;""),TONGHOP!$Y598,"")</f>
        <v/>
      </c>
      <c r="U598" s="137" t="str">
        <f>IF(AND(TONGHOP!$O598="ThiTN",TONGHOP!$P598="TH",TONGHOP!$Z598&lt;&gt;""),TONGHOP!$Z598,"")</f>
        <v/>
      </c>
    </row>
    <row r="599" spans="1:21">
      <c r="A599" s="139" t="str">
        <f>IF(AND(TONGHOP!$O599="KTHP",OR(TONGHOP!$P599="LT",TONGHOP!$P599="TN"),TONGHOP!$X599&lt;&gt;""),TONGHOP!$X599,"")</f>
        <v>Trần Văn Lượng</v>
      </c>
      <c r="B599" s="139" t="str">
        <f>IF(AND(TONGHOP!$O599="KTHP",OR(TONGHOP!$P599="LT",TONGHOP!$P599="TN"),TONGHOP!$Y599&lt;&gt;""),TONGHOP!$Y599,"")</f>
        <v>Đặng Thị Nhật Minh</v>
      </c>
      <c r="C599" s="139">
        <f>IF(AND(TONGHOP!$O599="KTHP",OR(TONGHOP!$P599="LT",TONGHOP!$P599="TN"),TONGHOP!$Z599&lt;&gt;""),TONGHOP!$Z599,"")</f>
        <v>28</v>
      </c>
      <c r="D599" s="139" t="str">
        <f>IF(AND(TONGHOP!$O599="KTHP",TONGHOP!$P599="VĐ"),TONGHOP!$X599,"")</f>
        <v/>
      </c>
      <c r="E599" s="138" t="str">
        <f>IF(AND(TONGHOP!$O599="KTHP",TONGHOP!$P599="VĐ"),TONGHOP!$Y599,"")</f>
        <v/>
      </c>
      <c r="F599" s="138" t="str">
        <f>IF(AND(TONGHOP!$O599="KTHP",TONGHOP!$P599="VĐ"),TONGHOP!$Z599,"")</f>
        <v/>
      </c>
      <c r="G599" s="139" t="str">
        <f>IF(AND(TONGHOP!$O599="KTHP",TONGHOP!$P599="TL"),TONGHOP!$X599,"")</f>
        <v/>
      </c>
      <c r="H599" s="138" t="str">
        <f>IF(AND(TONGHOP!$O599="KTHP",TONGHOP!$P599="TL"),TONGHOP!$Y599,"")</f>
        <v/>
      </c>
      <c r="I599" s="138" t="str">
        <f>IF(AND(TONGHOP!$O599="KTHP",TONGHOP!$P599="TL"),TONGHOP!$Z599,"")</f>
        <v/>
      </c>
      <c r="J599" s="139" t="str">
        <f>IF(AND(TONGHOP!$O599="KTHP",TONGHOP!$P599="TH"),TONGHOP!$X599,"")</f>
        <v/>
      </c>
      <c r="K599" s="138" t="str">
        <f>IF(AND(TONGHOP!$O599="KTHP",TONGHOP!$P599="TH"),TONGHOP!$Y599,"")</f>
        <v/>
      </c>
      <c r="L599" s="138" t="str">
        <f>IF(AND(TONGHOP!$O599="KTHP",TONGHOP!$P599="TH"),TONGHOP!$Z599,"")</f>
        <v/>
      </c>
      <c r="M599" s="139" t="str">
        <f>IF(AND(TONGHOP!$O599="ThiTN",OR(TONGHOP!$P599="LT",TONGHOP!$P599="TN"),TONGHOP!$X599&lt;&gt;""),TONGHOP!$X599,"")</f>
        <v/>
      </c>
      <c r="N599" s="139" t="str">
        <f>IF(AND(TONGHOP!$O599="ThiTN",OR(TONGHOP!$P599="LT",TONGHOP!$P599="TN"),TONGHOP!$Y599&lt;&gt;""),TONGHOP!$Y599,"")</f>
        <v/>
      </c>
      <c r="O599" s="139" t="str">
        <f>IF(AND(TONGHOP!$O599="ThiTN",OR(TONGHOP!$P599="LT",TONGHOP!$P599="TN"),TONGHOP!$Z599&lt;&gt;""),TONGHOP!$Z599,"")</f>
        <v/>
      </c>
      <c r="P599" s="139" t="str">
        <f>IF(AND(TONGHOP!$O599="ThiTN",TONGHOP!$P599="VĐ",TONGHOP!$X599&lt;&gt;""),TONGHOP!$X599,"")</f>
        <v/>
      </c>
      <c r="Q599" s="139" t="str">
        <f>IF(AND(TONGHOP!$O599="ThiTN",TONGHOP!$P599="VĐ",TONGHOP!$Y599&lt;&gt;""),TONGHOP!$Y599,"")</f>
        <v/>
      </c>
      <c r="R599" s="139" t="str">
        <f>IF(AND(TONGHOP!$O599="ThiTN",TONGHOP!$P599="VĐ",TONGHOP!$Z599&lt;&gt;""),TONGHOP!$Z599,"")</f>
        <v/>
      </c>
      <c r="S599" s="137" t="str">
        <f>IF(AND(TONGHOP!$O599="ThiTN",TONGHOP!$P599="TH",TONGHOP!$X599&lt;&gt;""),TONGHOP!$X599,"")</f>
        <v/>
      </c>
      <c r="T599" s="137" t="str">
        <f>IF(AND(TONGHOP!$O599="ThiTN",TONGHOP!$P599="TH",TONGHOP!$Y599&lt;&gt;""),TONGHOP!$Y599,"")</f>
        <v/>
      </c>
      <c r="U599" s="137" t="str">
        <f>IF(AND(TONGHOP!$O599="ThiTN",TONGHOP!$P599="TH",TONGHOP!$Z599&lt;&gt;""),TONGHOP!$Z599,"")</f>
        <v/>
      </c>
    </row>
    <row r="600" spans="1:21">
      <c r="A600" s="139" t="str">
        <f>IF(AND(TONGHOP!$O600="KTHP",OR(TONGHOP!$P600="LT",TONGHOP!$P600="TN"),TONGHOP!$X600&lt;&gt;""),TONGHOP!$X600,"")</f>
        <v>Nguyễn Nguyên Hoàng Ngọc Quyên</v>
      </c>
      <c r="B600" s="139" t="str">
        <f>IF(AND(TONGHOP!$O600="KTHP",OR(TONGHOP!$P600="LT",TONGHOP!$P600="TN"),TONGHOP!$Y600&lt;&gt;""),TONGHOP!$Y600,"")</f>
        <v>Trần Việt Khánh</v>
      </c>
      <c r="C600" s="139">
        <f>IF(AND(TONGHOP!$O600="KTHP",OR(TONGHOP!$P600="LT",TONGHOP!$P600="TN"),TONGHOP!$Z600&lt;&gt;""),TONGHOP!$Z600,"")</f>
        <v>27</v>
      </c>
      <c r="D600" s="139" t="str">
        <f>IF(AND(TONGHOP!$O600="KTHP",TONGHOP!$P600="VĐ"),TONGHOP!$X600,"")</f>
        <v/>
      </c>
      <c r="E600" s="138" t="str">
        <f>IF(AND(TONGHOP!$O600="KTHP",TONGHOP!$P600="VĐ"),TONGHOP!$Y600,"")</f>
        <v/>
      </c>
      <c r="F600" s="138" t="str">
        <f>IF(AND(TONGHOP!$O600="KTHP",TONGHOP!$P600="VĐ"),TONGHOP!$Z600,"")</f>
        <v/>
      </c>
      <c r="G600" s="139" t="str">
        <f>IF(AND(TONGHOP!$O600="KTHP",TONGHOP!$P600="TL"),TONGHOP!$X600,"")</f>
        <v/>
      </c>
      <c r="H600" s="138" t="str">
        <f>IF(AND(TONGHOP!$O600="KTHP",TONGHOP!$P600="TL"),TONGHOP!$Y600,"")</f>
        <v/>
      </c>
      <c r="I600" s="138" t="str">
        <f>IF(AND(TONGHOP!$O600="KTHP",TONGHOP!$P600="TL"),TONGHOP!$Z600,"")</f>
        <v/>
      </c>
      <c r="J600" s="139" t="str">
        <f>IF(AND(TONGHOP!$O600="KTHP",TONGHOP!$P600="TH"),TONGHOP!$X600,"")</f>
        <v/>
      </c>
      <c r="K600" s="138" t="str">
        <f>IF(AND(TONGHOP!$O600="KTHP",TONGHOP!$P600="TH"),TONGHOP!$Y600,"")</f>
        <v/>
      </c>
      <c r="L600" s="138" t="str">
        <f>IF(AND(TONGHOP!$O600="KTHP",TONGHOP!$P600="TH"),TONGHOP!$Z600,"")</f>
        <v/>
      </c>
      <c r="M600" s="139" t="str">
        <f>IF(AND(TONGHOP!$O600="ThiTN",OR(TONGHOP!$P600="LT",TONGHOP!$P600="TN"),TONGHOP!$X600&lt;&gt;""),TONGHOP!$X600,"")</f>
        <v/>
      </c>
      <c r="N600" s="139" t="str">
        <f>IF(AND(TONGHOP!$O600="ThiTN",OR(TONGHOP!$P600="LT",TONGHOP!$P600="TN"),TONGHOP!$Y600&lt;&gt;""),TONGHOP!$Y600,"")</f>
        <v/>
      </c>
      <c r="O600" s="139" t="str">
        <f>IF(AND(TONGHOP!$O600="ThiTN",OR(TONGHOP!$P600="LT",TONGHOP!$P600="TN"),TONGHOP!$Z600&lt;&gt;""),TONGHOP!$Z600,"")</f>
        <v/>
      </c>
      <c r="P600" s="139" t="str">
        <f>IF(AND(TONGHOP!$O600="ThiTN",TONGHOP!$P600="VĐ",TONGHOP!$X600&lt;&gt;""),TONGHOP!$X600,"")</f>
        <v/>
      </c>
      <c r="Q600" s="139" t="str">
        <f>IF(AND(TONGHOP!$O600="ThiTN",TONGHOP!$P600="VĐ",TONGHOP!$Y600&lt;&gt;""),TONGHOP!$Y600,"")</f>
        <v/>
      </c>
      <c r="R600" s="139" t="str">
        <f>IF(AND(TONGHOP!$O600="ThiTN",TONGHOP!$P600="VĐ",TONGHOP!$Z600&lt;&gt;""),TONGHOP!$Z600,"")</f>
        <v/>
      </c>
      <c r="S600" s="137" t="str">
        <f>IF(AND(TONGHOP!$O600="ThiTN",TONGHOP!$P600="TH",TONGHOP!$X600&lt;&gt;""),TONGHOP!$X600,"")</f>
        <v/>
      </c>
      <c r="T600" s="137" t="str">
        <f>IF(AND(TONGHOP!$O600="ThiTN",TONGHOP!$P600="TH",TONGHOP!$Y600&lt;&gt;""),TONGHOP!$Y600,"")</f>
        <v/>
      </c>
      <c r="U600" s="137" t="str">
        <f>IF(AND(TONGHOP!$O600="ThiTN",TONGHOP!$P600="TH",TONGHOP!$Z600&lt;&gt;""),TONGHOP!$Z600,"")</f>
        <v/>
      </c>
    </row>
    <row r="601" spans="1:21">
      <c r="A601" s="139" t="str">
        <f>IF(AND(TONGHOP!$O601="KTHP",OR(TONGHOP!$P601="LT",TONGHOP!$P601="TN"),TONGHOP!$X601&lt;&gt;""),TONGHOP!$X601,"")</f>
        <v>Nguyễn Nguyên Hoàng Ngọc Quyên</v>
      </c>
      <c r="B601" s="139" t="str">
        <f>IF(AND(TONGHOP!$O601="KTHP",OR(TONGHOP!$P601="LT",TONGHOP!$P601="TN"),TONGHOP!$Y601&lt;&gt;""),TONGHOP!$Y601,"")</f>
        <v>Trần Việt Khánh</v>
      </c>
      <c r="C601" s="139">
        <f>IF(AND(TONGHOP!$O601="KTHP",OR(TONGHOP!$P601="LT",TONGHOP!$P601="TN"),TONGHOP!$Z601&lt;&gt;""),TONGHOP!$Z601,"")</f>
        <v>25</v>
      </c>
      <c r="D601" s="139" t="str">
        <f>IF(AND(TONGHOP!$O601="KTHP",TONGHOP!$P601="VĐ"),TONGHOP!$X601,"")</f>
        <v/>
      </c>
      <c r="E601" s="138" t="str">
        <f>IF(AND(TONGHOP!$O601="KTHP",TONGHOP!$P601="VĐ"),TONGHOP!$Y601,"")</f>
        <v/>
      </c>
      <c r="F601" s="138" t="str">
        <f>IF(AND(TONGHOP!$O601="KTHP",TONGHOP!$P601="VĐ"),TONGHOP!$Z601,"")</f>
        <v/>
      </c>
      <c r="G601" s="139" t="str">
        <f>IF(AND(TONGHOP!$O601="KTHP",TONGHOP!$P601="TL"),TONGHOP!$X601,"")</f>
        <v/>
      </c>
      <c r="H601" s="138" t="str">
        <f>IF(AND(TONGHOP!$O601="KTHP",TONGHOP!$P601="TL"),TONGHOP!$Y601,"")</f>
        <v/>
      </c>
      <c r="I601" s="138" t="str">
        <f>IF(AND(TONGHOP!$O601="KTHP",TONGHOP!$P601="TL"),TONGHOP!$Z601,"")</f>
        <v/>
      </c>
      <c r="J601" s="139" t="str">
        <f>IF(AND(TONGHOP!$O601="KTHP",TONGHOP!$P601="TH"),TONGHOP!$X601,"")</f>
        <v/>
      </c>
      <c r="K601" s="138" t="str">
        <f>IF(AND(TONGHOP!$O601="KTHP",TONGHOP!$P601="TH"),TONGHOP!$Y601,"")</f>
        <v/>
      </c>
      <c r="L601" s="138" t="str">
        <f>IF(AND(TONGHOP!$O601="KTHP",TONGHOP!$P601="TH"),TONGHOP!$Z601,"")</f>
        <v/>
      </c>
      <c r="M601" s="139" t="str">
        <f>IF(AND(TONGHOP!$O601="ThiTN",OR(TONGHOP!$P601="LT",TONGHOP!$P601="TN"),TONGHOP!$X601&lt;&gt;""),TONGHOP!$X601,"")</f>
        <v/>
      </c>
      <c r="N601" s="139" t="str">
        <f>IF(AND(TONGHOP!$O601="ThiTN",OR(TONGHOP!$P601="LT",TONGHOP!$P601="TN"),TONGHOP!$Y601&lt;&gt;""),TONGHOP!$Y601,"")</f>
        <v/>
      </c>
      <c r="O601" s="139" t="str">
        <f>IF(AND(TONGHOP!$O601="ThiTN",OR(TONGHOP!$P601="LT",TONGHOP!$P601="TN"),TONGHOP!$Z601&lt;&gt;""),TONGHOP!$Z601,"")</f>
        <v/>
      </c>
      <c r="P601" s="139" t="str">
        <f>IF(AND(TONGHOP!$O601="ThiTN",TONGHOP!$P601="VĐ",TONGHOP!$X601&lt;&gt;""),TONGHOP!$X601,"")</f>
        <v/>
      </c>
      <c r="Q601" s="139" t="str">
        <f>IF(AND(TONGHOP!$O601="ThiTN",TONGHOP!$P601="VĐ",TONGHOP!$Y601&lt;&gt;""),TONGHOP!$Y601,"")</f>
        <v/>
      </c>
      <c r="R601" s="139" t="str">
        <f>IF(AND(TONGHOP!$O601="ThiTN",TONGHOP!$P601="VĐ",TONGHOP!$Z601&lt;&gt;""),TONGHOP!$Z601,"")</f>
        <v/>
      </c>
      <c r="S601" s="137" t="str">
        <f>IF(AND(TONGHOP!$O601="ThiTN",TONGHOP!$P601="TH",TONGHOP!$X601&lt;&gt;""),TONGHOP!$X601,"")</f>
        <v/>
      </c>
      <c r="T601" s="137" t="str">
        <f>IF(AND(TONGHOP!$O601="ThiTN",TONGHOP!$P601="TH",TONGHOP!$Y601&lt;&gt;""),TONGHOP!$Y601,"")</f>
        <v/>
      </c>
      <c r="U601" s="137" t="str">
        <f>IF(AND(TONGHOP!$O601="ThiTN",TONGHOP!$P601="TH",TONGHOP!$Z601&lt;&gt;""),TONGHOP!$Z601,"")</f>
        <v/>
      </c>
    </row>
    <row r="602" spans="1:21">
      <c r="A602" s="139" t="str">
        <f>IF(AND(TONGHOP!$O602="KTHP",OR(TONGHOP!$P602="LT",TONGHOP!$P602="TN"),TONGHOP!$X602&lt;&gt;""),TONGHOP!$X602,"")</f>
        <v>Nguyễn Nguyên Hoàng Ngọc Quyên</v>
      </c>
      <c r="B602" s="139" t="str">
        <f>IF(AND(TONGHOP!$O602="KTHP",OR(TONGHOP!$P602="LT",TONGHOP!$P602="TN"),TONGHOP!$Y602&lt;&gt;""),TONGHOP!$Y602,"")</f>
        <v>Trần Việt Khánh</v>
      </c>
      <c r="C602" s="139">
        <f>IF(AND(TONGHOP!$O602="KTHP",OR(TONGHOP!$P602="LT",TONGHOP!$P602="TN"),TONGHOP!$Z602&lt;&gt;""),TONGHOP!$Z602,"")</f>
        <v>24</v>
      </c>
      <c r="D602" s="139" t="str">
        <f>IF(AND(TONGHOP!$O602="KTHP",TONGHOP!$P602="VĐ"),TONGHOP!$X602,"")</f>
        <v/>
      </c>
      <c r="E602" s="138" t="str">
        <f>IF(AND(TONGHOP!$O602="KTHP",TONGHOP!$P602="VĐ"),TONGHOP!$Y602,"")</f>
        <v/>
      </c>
      <c r="F602" s="138" t="str">
        <f>IF(AND(TONGHOP!$O602="KTHP",TONGHOP!$P602="VĐ"),TONGHOP!$Z602,"")</f>
        <v/>
      </c>
      <c r="G602" s="139" t="str">
        <f>IF(AND(TONGHOP!$O602="KTHP",TONGHOP!$P602="TL"),TONGHOP!$X602,"")</f>
        <v/>
      </c>
      <c r="H602" s="138" t="str">
        <f>IF(AND(TONGHOP!$O602="KTHP",TONGHOP!$P602="TL"),TONGHOP!$Y602,"")</f>
        <v/>
      </c>
      <c r="I602" s="138" t="str">
        <f>IF(AND(TONGHOP!$O602="KTHP",TONGHOP!$P602="TL"),TONGHOP!$Z602,"")</f>
        <v/>
      </c>
      <c r="J602" s="139" t="str">
        <f>IF(AND(TONGHOP!$O602="KTHP",TONGHOP!$P602="TH"),TONGHOP!$X602,"")</f>
        <v/>
      </c>
      <c r="K602" s="138" t="str">
        <f>IF(AND(TONGHOP!$O602="KTHP",TONGHOP!$P602="TH"),TONGHOP!$Y602,"")</f>
        <v/>
      </c>
      <c r="L602" s="138" t="str">
        <f>IF(AND(TONGHOP!$O602="KTHP",TONGHOP!$P602="TH"),TONGHOP!$Z602,"")</f>
        <v/>
      </c>
      <c r="M602" s="139" t="str">
        <f>IF(AND(TONGHOP!$O602="ThiTN",OR(TONGHOP!$P602="LT",TONGHOP!$P602="TN"),TONGHOP!$X602&lt;&gt;""),TONGHOP!$X602,"")</f>
        <v/>
      </c>
      <c r="N602" s="139" t="str">
        <f>IF(AND(TONGHOP!$O602="ThiTN",OR(TONGHOP!$P602="LT",TONGHOP!$P602="TN"),TONGHOP!$Y602&lt;&gt;""),TONGHOP!$Y602,"")</f>
        <v/>
      </c>
      <c r="O602" s="139" t="str">
        <f>IF(AND(TONGHOP!$O602="ThiTN",OR(TONGHOP!$P602="LT",TONGHOP!$P602="TN"),TONGHOP!$Z602&lt;&gt;""),TONGHOP!$Z602,"")</f>
        <v/>
      </c>
      <c r="P602" s="139" t="str">
        <f>IF(AND(TONGHOP!$O602="ThiTN",TONGHOP!$P602="VĐ",TONGHOP!$X602&lt;&gt;""),TONGHOP!$X602,"")</f>
        <v/>
      </c>
      <c r="Q602" s="139" t="str">
        <f>IF(AND(TONGHOP!$O602="ThiTN",TONGHOP!$P602="VĐ",TONGHOP!$Y602&lt;&gt;""),TONGHOP!$Y602,"")</f>
        <v/>
      </c>
      <c r="R602" s="139" t="str">
        <f>IF(AND(TONGHOP!$O602="ThiTN",TONGHOP!$P602="VĐ",TONGHOP!$Z602&lt;&gt;""),TONGHOP!$Z602,"")</f>
        <v/>
      </c>
      <c r="S602" s="137" t="str">
        <f>IF(AND(TONGHOP!$O602="ThiTN",TONGHOP!$P602="TH",TONGHOP!$X602&lt;&gt;""),TONGHOP!$X602,"")</f>
        <v/>
      </c>
      <c r="T602" s="137" t="str">
        <f>IF(AND(TONGHOP!$O602="ThiTN",TONGHOP!$P602="TH",TONGHOP!$Y602&lt;&gt;""),TONGHOP!$Y602,"")</f>
        <v/>
      </c>
      <c r="U602" s="137" t="str">
        <f>IF(AND(TONGHOP!$O602="ThiTN",TONGHOP!$P602="TH",TONGHOP!$Z602&lt;&gt;""),TONGHOP!$Z602,"")</f>
        <v/>
      </c>
    </row>
    <row r="603" spans="1:21">
      <c r="A603" s="139" t="str">
        <f>IF(AND(TONGHOP!$O603="KTHP",OR(TONGHOP!$P603="LT",TONGHOP!$P603="TN"),TONGHOP!$X603&lt;&gt;""),TONGHOP!$X603,"")</f>
        <v>Nguyễn Nguyên Hoàng Ngọc Quyên</v>
      </c>
      <c r="B603" s="139" t="str">
        <f>IF(AND(TONGHOP!$O603="KTHP",OR(TONGHOP!$P603="LT",TONGHOP!$P603="TN"),TONGHOP!$Y603&lt;&gt;""),TONGHOP!$Y603,"")</f>
        <v>Trần Việt Khánh</v>
      </c>
      <c r="C603" s="139">
        <f>IF(AND(TONGHOP!$O603="KTHP",OR(TONGHOP!$P603="LT",TONGHOP!$P603="TN"),TONGHOP!$Z603&lt;&gt;""),TONGHOP!$Z603,"")</f>
        <v>23</v>
      </c>
      <c r="D603" s="139" t="str">
        <f>IF(AND(TONGHOP!$O603="KTHP",TONGHOP!$P603="VĐ"),TONGHOP!$X603,"")</f>
        <v/>
      </c>
      <c r="E603" s="138" t="str">
        <f>IF(AND(TONGHOP!$O603="KTHP",TONGHOP!$P603="VĐ"),TONGHOP!$Y603,"")</f>
        <v/>
      </c>
      <c r="F603" s="138" t="str">
        <f>IF(AND(TONGHOP!$O603="KTHP",TONGHOP!$P603="VĐ"),TONGHOP!$Z603,"")</f>
        <v/>
      </c>
      <c r="G603" s="139" t="str">
        <f>IF(AND(TONGHOP!$O603="KTHP",TONGHOP!$P603="TL"),TONGHOP!$X603,"")</f>
        <v/>
      </c>
      <c r="H603" s="138" t="str">
        <f>IF(AND(TONGHOP!$O603="KTHP",TONGHOP!$P603="TL"),TONGHOP!$Y603,"")</f>
        <v/>
      </c>
      <c r="I603" s="138" t="str">
        <f>IF(AND(TONGHOP!$O603="KTHP",TONGHOP!$P603="TL"),TONGHOP!$Z603,"")</f>
        <v/>
      </c>
      <c r="J603" s="139" t="str">
        <f>IF(AND(TONGHOP!$O603="KTHP",TONGHOP!$P603="TH"),TONGHOP!$X603,"")</f>
        <v/>
      </c>
      <c r="K603" s="138" t="str">
        <f>IF(AND(TONGHOP!$O603="KTHP",TONGHOP!$P603="TH"),TONGHOP!$Y603,"")</f>
        <v/>
      </c>
      <c r="L603" s="138" t="str">
        <f>IF(AND(TONGHOP!$O603="KTHP",TONGHOP!$P603="TH"),TONGHOP!$Z603,"")</f>
        <v/>
      </c>
      <c r="M603" s="139" t="str">
        <f>IF(AND(TONGHOP!$O603="ThiTN",OR(TONGHOP!$P603="LT",TONGHOP!$P603="TN"),TONGHOP!$X603&lt;&gt;""),TONGHOP!$X603,"")</f>
        <v/>
      </c>
      <c r="N603" s="139" t="str">
        <f>IF(AND(TONGHOP!$O603="ThiTN",OR(TONGHOP!$P603="LT",TONGHOP!$P603="TN"),TONGHOP!$Y603&lt;&gt;""),TONGHOP!$Y603,"")</f>
        <v/>
      </c>
      <c r="O603" s="139" t="str">
        <f>IF(AND(TONGHOP!$O603="ThiTN",OR(TONGHOP!$P603="LT",TONGHOP!$P603="TN"),TONGHOP!$Z603&lt;&gt;""),TONGHOP!$Z603,"")</f>
        <v/>
      </c>
      <c r="P603" s="139" t="str">
        <f>IF(AND(TONGHOP!$O603="ThiTN",TONGHOP!$P603="VĐ",TONGHOP!$X603&lt;&gt;""),TONGHOP!$X603,"")</f>
        <v/>
      </c>
      <c r="Q603" s="139" t="str">
        <f>IF(AND(TONGHOP!$O603="ThiTN",TONGHOP!$P603="VĐ",TONGHOP!$Y603&lt;&gt;""),TONGHOP!$Y603,"")</f>
        <v/>
      </c>
      <c r="R603" s="139" t="str">
        <f>IF(AND(TONGHOP!$O603="ThiTN",TONGHOP!$P603="VĐ",TONGHOP!$Z603&lt;&gt;""),TONGHOP!$Z603,"")</f>
        <v/>
      </c>
      <c r="S603" s="137" t="str">
        <f>IF(AND(TONGHOP!$O603="ThiTN",TONGHOP!$P603="TH",TONGHOP!$X603&lt;&gt;""),TONGHOP!$X603,"")</f>
        <v/>
      </c>
      <c r="T603" s="137" t="str">
        <f>IF(AND(TONGHOP!$O603="ThiTN",TONGHOP!$P603="TH",TONGHOP!$Y603&lt;&gt;""),TONGHOP!$Y603,"")</f>
        <v/>
      </c>
      <c r="U603" s="137" t="str">
        <f>IF(AND(TONGHOP!$O603="ThiTN",TONGHOP!$P603="TH",TONGHOP!$Z603&lt;&gt;""),TONGHOP!$Z603,"")</f>
        <v/>
      </c>
    </row>
    <row r="604" spans="1:21">
      <c r="A604" s="139" t="str">
        <f>IF(AND(TONGHOP!$O604="KTHP",OR(TONGHOP!$P604="LT",TONGHOP!$P604="TN"),TONGHOP!$X604&lt;&gt;""),TONGHOP!$X604,"")</f>
        <v>Nguyễn Nguyên Hoàng Ngọc Quyên</v>
      </c>
      <c r="B604" s="139" t="str">
        <f>IF(AND(TONGHOP!$O604="KTHP",OR(TONGHOP!$P604="LT",TONGHOP!$P604="TN"),TONGHOP!$Y604&lt;&gt;""),TONGHOP!$Y604,"")</f>
        <v>Trần Việt Khánh</v>
      </c>
      <c r="C604" s="139">
        <f>IF(AND(TONGHOP!$O604="KTHP",OR(TONGHOP!$P604="LT",TONGHOP!$P604="TN"),TONGHOP!$Z604&lt;&gt;""),TONGHOP!$Z604,"")</f>
        <v>25</v>
      </c>
      <c r="D604" s="139" t="str">
        <f>IF(AND(TONGHOP!$O604="KTHP",TONGHOP!$P604="VĐ"),TONGHOP!$X604,"")</f>
        <v/>
      </c>
      <c r="E604" s="138" t="str">
        <f>IF(AND(TONGHOP!$O604="KTHP",TONGHOP!$P604="VĐ"),TONGHOP!$Y604,"")</f>
        <v/>
      </c>
      <c r="F604" s="138" t="str">
        <f>IF(AND(TONGHOP!$O604="KTHP",TONGHOP!$P604="VĐ"),TONGHOP!$Z604,"")</f>
        <v/>
      </c>
      <c r="G604" s="139" t="str">
        <f>IF(AND(TONGHOP!$O604="KTHP",TONGHOP!$P604="TL"),TONGHOP!$X604,"")</f>
        <v/>
      </c>
      <c r="H604" s="138" t="str">
        <f>IF(AND(TONGHOP!$O604="KTHP",TONGHOP!$P604="TL"),TONGHOP!$Y604,"")</f>
        <v/>
      </c>
      <c r="I604" s="138" t="str">
        <f>IF(AND(TONGHOP!$O604="KTHP",TONGHOP!$P604="TL"),TONGHOP!$Z604,"")</f>
        <v/>
      </c>
      <c r="J604" s="139" t="str">
        <f>IF(AND(TONGHOP!$O604="KTHP",TONGHOP!$P604="TH"),TONGHOP!$X604,"")</f>
        <v/>
      </c>
      <c r="K604" s="138" t="str">
        <f>IF(AND(TONGHOP!$O604="KTHP",TONGHOP!$P604="TH"),TONGHOP!$Y604,"")</f>
        <v/>
      </c>
      <c r="L604" s="138" t="str">
        <f>IF(AND(TONGHOP!$O604="KTHP",TONGHOP!$P604="TH"),TONGHOP!$Z604,"")</f>
        <v/>
      </c>
      <c r="M604" s="139" t="str">
        <f>IF(AND(TONGHOP!$O604="ThiTN",OR(TONGHOP!$P604="LT",TONGHOP!$P604="TN"),TONGHOP!$X604&lt;&gt;""),TONGHOP!$X604,"")</f>
        <v/>
      </c>
      <c r="N604" s="139" t="str">
        <f>IF(AND(TONGHOP!$O604="ThiTN",OR(TONGHOP!$P604="LT",TONGHOP!$P604="TN"),TONGHOP!$Y604&lt;&gt;""),TONGHOP!$Y604,"")</f>
        <v/>
      </c>
      <c r="O604" s="139" t="str">
        <f>IF(AND(TONGHOP!$O604="ThiTN",OR(TONGHOP!$P604="LT",TONGHOP!$P604="TN"),TONGHOP!$Z604&lt;&gt;""),TONGHOP!$Z604,"")</f>
        <v/>
      </c>
      <c r="P604" s="139" t="str">
        <f>IF(AND(TONGHOP!$O604="ThiTN",TONGHOP!$P604="VĐ",TONGHOP!$X604&lt;&gt;""),TONGHOP!$X604,"")</f>
        <v/>
      </c>
      <c r="Q604" s="139" t="str">
        <f>IF(AND(TONGHOP!$O604="ThiTN",TONGHOP!$P604="VĐ",TONGHOP!$Y604&lt;&gt;""),TONGHOP!$Y604,"")</f>
        <v/>
      </c>
      <c r="R604" s="139" t="str">
        <f>IF(AND(TONGHOP!$O604="ThiTN",TONGHOP!$P604="VĐ",TONGHOP!$Z604&lt;&gt;""),TONGHOP!$Z604,"")</f>
        <v/>
      </c>
      <c r="S604" s="137" t="str">
        <f>IF(AND(TONGHOP!$O604="ThiTN",TONGHOP!$P604="TH",TONGHOP!$X604&lt;&gt;""),TONGHOP!$X604,"")</f>
        <v/>
      </c>
      <c r="T604" s="137" t="str">
        <f>IF(AND(TONGHOP!$O604="ThiTN",TONGHOP!$P604="TH",TONGHOP!$Y604&lt;&gt;""),TONGHOP!$Y604,"")</f>
        <v/>
      </c>
      <c r="U604" s="137" t="str">
        <f>IF(AND(TONGHOP!$O604="ThiTN",TONGHOP!$P604="TH",TONGHOP!$Z604&lt;&gt;""),TONGHOP!$Z604,"")</f>
        <v/>
      </c>
    </row>
    <row r="605" spans="1:21">
      <c r="A605" s="139" t="str">
        <f>IF(AND(TONGHOP!$O605="KTHP",OR(TONGHOP!$P605="LT",TONGHOP!$P605="TN"),TONGHOP!$X605&lt;&gt;""),TONGHOP!$X605,"")</f>
        <v/>
      </c>
      <c r="B605" s="139" t="str">
        <f>IF(AND(TONGHOP!$O605="KTHP",OR(TONGHOP!$P605="LT",TONGHOP!$P605="TN"),TONGHOP!$Y605&lt;&gt;""),TONGHOP!$Y605,"")</f>
        <v/>
      </c>
      <c r="C605" s="139" t="str">
        <f>IF(AND(TONGHOP!$O605="KTHP",OR(TONGHOP!$P605="LT",TONGHOP!$P605="TN"),TONGHOP!$Z605&lt;&gt;""),TONGHOP!$Z605,"")</f>
        <v/>
      </c>
      <c r="D605" s="139" t="str">
        <f>IF(AND(TONGHOP!$O605="KTHP",TONGHOP!$P605="VĐ"),TONGHOP!$X605,"")</f>
        <v/>
      </c>
      <c r="E605" s="138" t="str">
        <f>IF(AND(TONGHOP!$O605="KTHP",TONGHOP!$P605="VĐ"),TONGHOP!$Y605,"")</f>
        <v/>
      </c>
      <c r="F605" s="138" t="str">
        <f>IF(AND(TONGHOP!$O605="KTHP",TONGHOP!$P605="VĐ"),TONGHOP!$Z605,"")</f>
        <v/>
      </c>
      <c r="G605" s="139" t="str">
        <f>IF(AND(TONGHOP!$O605="KTHP",TONGHOP!$P605="TL"),TONGHOP!$X605,"")</f>
        <v/>
      </c>
      <c r="H605" s="138" t="str">
        <f>IF(AND(TONGHOP!$O605="KTHP",TONGHOP!$P605="TL"),TONGHOP!$Y605,"")</f>
        <v/>
      </c>
      <c r="I605" s="138" t="str">
        <f>IF(AND(TONGHOP!$O605="KTHP",TONGHOP!$P605="TL"),TONGHOP!$Z605,"")</f>
        <v/>
      </c>
      <c r="J605" s="139" t="str">
        <f>IF(AND(TONGHOP!$O605="KTHP",TONGHOP!$P605="TH"),TONGHOP!$X605,"")</f>
        <v/>
      </c>
      <c r="K605" s="138" t="str">
        <f>IF(AND(TONGHOP!$O605="KTHP",TONGHOP!$P605="TH"),TONGHOP!$Y605,"")</f>
        <v/>
      </c>
      <c r="L605" s="138" t="str">
        <f>IF(AND(TONGHOP!$O605="KTHP",TONGHOP!$P605="TH"),TONGHOP!$Z605,"")</f>
        <v/>
      </c>
      <c r="M605" s="139" t="str">
        <f>IF(AND(TONGHOP!$O605="ThiTN",OR(TONGHOP!$P605="LT",TONGHOP!$P605="TN"),TONGHOP!$X605&lt;&gt;""),TONGHOP!$X605,"")</f>
        <v/>
      </c>
      <c r="N605" s="139" t="str">
        <f>IF(AND(TONGHOP!$O605="ThiTN",OR(TONGHOP!$P605="LT",TONGHOP!$P605="TN"),TONGHOP!$Y605&lt;&gt;""),TONGHOP!$Y605,"")</f>
        <v/>
      </c>
      <c r="O605" s="139" t="str">
        <f>IF(AND(TONGHOP!$O605="ThiTN",OR(TONGHOP!$P605="LT",TONGHOP!$P605="TN"),TONGHOP!$Z605&lt;&gt;""),TONGHOP!$Z605,"")</f>
        <v/>
      </c>
      <c r="P605" s="139" t="str">
        <f>IF(AND(TONGHOP!$O605="ThiTN",TONGHOP!$P605="VĐ",TONGHOP!$X605&lt;&gt;""),TONGHOP!$X605,"")</f>
        <v/>
      </c>
      <c r="Q605" s="139" t="str">
        <f>IF(AND(TONGHOP!$O605="ThiTN",TONGHOP!$P605="VĐ",TONGHOP!$Y605&lt;&gt;""),TONGHOP!$Y605,"")</f>
        <v/>
      </c>
      <c r="R605" s="139" t="str">
        <f>IF(AND(TONGHOP!$O605="ThiTN",TONGHOP!$P605="VĐ",TONGHOP!$Z605&lt;&gt;""),TONGHOP!$Z605,"")</f>
        <v/>
      </c>
      <c r="S605" s="137" t="str">
        <f>IF(AND(TONGHOP!$O605="ThiTN",TONGHOP!$P605="TH",TONGHOP!$X605&lt;&gt;""),TONGHOP!$X605,"")</f>
        <v/>
      </c>
      <c r="T605" s="137" t="str">
        <f>IF(AND(TONGHOP!$O605="ThiTN",TONGHOP!$P605="TH",TONGHOP!$Y605&lt;&gt;""),TONGHOP!$Y605,"")</f>
        <v/>
      </c>
      <c r="U605" s="137" t="str">
        <f>IF(AND(TONGHOP!$O605="ThiTN",TONGHOP!$P605="TH",TONGHOP!$Z605&lt;&gt;""),TONGHOP!$Z605,"")</f>
        <v/>
      </c>
    </row>
    <row r="606" spans="1:21">
      <c r="A606" s="139" t="str">
        <f>IF(AND(TONGHOP!$O606="KTHP",OR(TONGHOP!$P606="LT",TONGHOP!$P606="TN"),TONGHOP!$X606&lt;&gt;""),TONGHOP!$X606,"")</f>
        <v/>
      </c>
      <c r="B606" s="139" t="str">
        <f>IF(AND(TONGHOP!$O606="KTHP",OR(TONGHOP!$P606="LT",TONGHOP!$P606="TN"),TONGHOP!$Y606&lt;&gt;""),TONGHOP!$Y606,"")</f>
        <v/>
      </c>
      <c r="C606" s="139" t="str">
        <f>IF(AND(TONGHOP!$O606="KTHP",OR(TONGHOP!$P606="LT",TONGHOP!$P606="TN"),TONGHOP!$Z606&lt;&gt;""),TONGHOP!$Z606,"")</f>
        <v/>
      </c>
      <c r="D606" s="139" t="str">
        <f>IF(AND(TONGHOP!$O606="KTHP",TONGHOP!$P606="VĐ"),TONGHOP!$X606,"")</f>
        <v/>
      </c>
      <c r="E606" s="138" t="str">
        <f>IF(AND(TONGHOP!$O606="KTHP",TONGHOP!$P606="VĐ"),TONGHOP!$Y606,"")</f>
        <v/>
      </c>
      <c r="F606" s="138" t="str">
        <f>IF(AND(TONGHOP!$O606="KTHP",TONGHOP!$P606="VĐ"),TONGHOP!$Z606,"")</f>
        <v/>
      </c>
      <c r="G606" s="139" t="str">
        <f>IF(AND(TONGHOP!$O606="KTHP",TONGHOP!$P606="TL"),TONGHOP!$X606,"")</f>
        <v/>
      </c>
      <c r="H606" s="138" t="str">
        <f>IF(AND(TONGHOP!$O606="KTHP",TONGHOP!$P606="TL"),TONGHOP!$Y606,"")</f>
        <v/>
      </c>
      <c r="I606" s="138" t="str">
        <f>IF(AND(TONGHOP!$O606="KTHP",TONGHOP!$P606="TL"),TONGHOP!$Z606,"")</f>
        <v/>
      </c>
      <c r="J606" s="139" t="str">
        <f>IF(AND(TONGHOP!$O606="KTHP",TONGHOP!$P606="TH"),TONGHOP!$X606,"")</f>
        <v/>
      </c>
      <c r="K606" s="138" t="str">
        <f>IF(AND(TONGHOP!$O606="KTHP",TONGHOP!$P606="TH"),TONGHOP!$Y606,"")</f>
        <v/>
      </c>
      <c r="L606" s="138" t="str">
        <f>IF(AND(TONGHOP!$O606="KTHP",TONGHOP!$P606="TH"),TONGHOP!$Z606,"")</f>
        <v/>
      </c>
      <c r="M606" s="139" t="str">
        <f>IF(AND(TONGHOP!$O606="ThiTN",OR(TONGHOP!$P606="LT",TONGHOP!$P606="TN"),TONGHOP!$X606&lt;&gt;""),TONGHOP!$X606,"")</f>
        <v/>
      </c>
      <c r="N606" s="139" t="str">
        <f>IF(AND(TONGHOP!$O606="ThiTN",OR(TONGHOP!$P606="LT",TONGHOP!$P606="TN"),TONGHOP!$Y606&lt;&gt;""),TONGHOP!$Y606,"")</f>
        <v/>
      </c>
      <c r="O606" s="139" t="str">
        <f>IF(AND(TONGHOP!$O606="ThiTN",OR(TONGHOP!$P606="LT",TONGHOP!$P606="TN"),TONGHOP!$Z606&lt;&gt;""),TONGHOP!$Z606,"")</f>
        <v/>
      </c>
      <c r="P606" s="139" t="str">
        <f>IF(AND(TONGHOP!$O606="ThiTN",TONGHOP!$P606="VĐ",TONGHOP!$X606&lt;&gt;""),TONGHOP!$X606,"")</f>
        <v/>
      </c>
      <c r="Q606" s="139" t="str">
        <f>IF(AND(TONGHOP!$O606="ThiTN",TONGHOP!$P606="VĐ",TONGHOP!$Y606&lt;&gt;""),TONGHOP!$Y606,"")</f>
        <v/>
      </c>
      <c r="R606" s="139" t="str">
        <f>IF(AND(TONGHOP!$O606="ThiTN",TONGHOP!$P606="VĐ",TONGHOP!$Z606&lt;&gt;""),TONGHOP!$Z606,"")</f>
        <v/>
      </c>
      <c r="S606" s="137" t="str">
        <f>IF(AND(TONGHOP!$O606="ThiTN",TONGHOP!$P606="TH",TONGHOP!$X606&lt;&gt;""),TONGHOP!$X606,"")</f>
        <v/>
      </c>
      <c r="T606" s="137" t="str">
        <f>IF(AND(TONGHOP!$O606="ThiTN",TONGHOP!$P606="TH",TONGHOP!$Y606&lt;&gt;""),TONGHOP!$Y606,"")</f>
        <v/>
      </c>
      <c r="U606" s="137" t="str">
        <f>IF(AND(TONGHOP!$O606="ThiTN",TONGHOP!$P606="TH",TONGHOP!$Z606&lt;&gt;""),TONGHOP!$Z606,"")</f>
        <v/>
      </c>
    </row>
    <row r="607" spans="1:21">
      <c r="A607" s="139" t="str">
        <f>IF(AND(TONGHOP!$O607="KTHP",OR(TONGHOP!$P607="LT",TONGHOP!$P607="TN"),TONGHOP!$X607&lt;&gt;""),TONGHOP!$X607,"")</f>
        <v/>
      </c>
      <c r="B607" s="139" t="str">
        <f>IF(AND(TONGHOP!$O607="KTHP",OR(TONGHOP!$P607="LT",TONGHOP!$P607="TN"),TONGHOP!$Y607&lt;&gt;""),TONGHOP!$Y607,"")</f>
        <v/>
      </c>
      <c r="C607" s="139" t="str">
        <f>IF(AND(TONGHOP!$O607="KTHP",OR(TONGHOP!$P607="LT",TONGHOP!$P607="TN"),TONGHOP!$Z607&lt;&gt;""),TONGHOP!$Z607,"")</f>
        <v/>
      </c>
      <c r="D607" s="139" t="str">
        <f>IF(AND(TONGHOP!$O607="KTHP",TONGHOP!$P607="VĐ"),TONGHOP!$X607,"")</f>
        <v/>
      </c>
      <c r="E607" s="138" t="str">
        <f>IF(AND(TONGHOP!$O607="KTHP",TONGHOP!$P607="VĐ"),TONGHOP!$Y607,"")</f>
        <v/>
      </c>
      <c r="F607" s="138" t="str">
        <f>IF(AND(TONGHOP!$O607="KTHP",TONGHOP!$P607="VĐ"),TONGHOP!$Z607,"")</f>
        <v/>
      </c>
      <c r="G607" s="139" t="str">
        <f>IF(AND(TONGHOP!$O607="KTHP",TONGHOP!$P607="TL"),TONGHOP!$X607,"")</f>
        <v/>
      </c>
      <c r="H607" s="138" t="str">
        <f>IF(AND(TONGHOP!$O607="KTHP",TONGHOP!$P607="TL"),TONGHOP!$Y607,"")</f>
        <v/>
      </c>
      <c r="I607" s="138" t="str">
        <f>IF(AND(TONGHOP!$O607="KTHP",TONGHOP!$P607="TL"),TONGHOP!$Z607,"")</f>
        <v/>
      </c>
      <c r="J607" s="139" t="str">
        <f>IF(AND(TONGHOP!$O607="KTHP",TONGHOP!$P607="TH"),TONGHOP!$X607,"")</f>
        <v/>
      </c>
      <c r="K607" s="138" t="str">
        <f>IF(AND(TONGHOP!$O607="KTHP",TONGHOP!$P607="TH"),TONGHOP!$Y607,"")</f>
        <v/>
      </c>
      <c r="L607" s="138" t="str">
        <f>IF(AND(TONGHOP!$O607="KTHP",TONGHOP!$P607="TH"),TONGHOP!$Z607,"")</f>
        <v/>
      </c>
      <c r="M607" s="139" t="str">
        <f>IF(AND(TONGHOP!$O607="ThiTN",OR(TONGHOP!$P607="LT",TONGHOP!$P607="TN"),TONGHOP!$X607&lt;&gt;""),TONGHOP!$X607,"")</f>
        <v/>
      </c>
      <c r="N607" s="139" t="str">
        <f>IF(AND(TONGHOP!$O607="ThiTN",OR(TONGHOP!$P607="LT",TONGHOP!$P607="TN"),TONGHOP!$Y607&lt;&gt;""),TONGHOP!$Y607,"")</f>
        <v/>
      </c>
      <c r="O607" s="139" t="str">
        <f>IF(AND(TONGHOP!$O607="ThiTN",OR(TONGHOP!$P607="LT",TONGHOP!$P607="TN"),TONGHOP!$Z607&lt;&gt;""),TONGHOP!$Z607,"")</f>
        <v/>
      </c>
      <c r="P607" s="139" t="str">
        <f>IF(AND(TONGHOP!$O607="ThiTN",TONGHOP!$P607="VĐ",TONGHOP!$X607&lt;&gt;""),TONGHOP!$X607,"")</f>
        <v/>
      </c>
      <c r="Q607" s="139" t="str">
        <f>IF(AND(TONGHOP!$O607="ThiTN",TONGHOP!$P607="VĐ",TONGHOP!$Y607&lt;&gt;""),TONGHOP!$Y607,"")</f>
        <v/>
      </c>
      <c r="R607" s="139" t="str">
        <f>IF(AND(TONGHOP!$O607="ThiTN",TONGHOP!$P607="VĐ",TONGHOP!$Z607&lt;&gt;""),TONGHOP!$Z607,"")</f>
        <v/>
      </c>
      <c r="S607" s="137" t="str">
        <f>IF(AND(TONGHOP!$O607="ThiTN",TONGHOP!$P607="TH",TONGHOP!$X607&lt;&gt;""),TONGHOP!$X607,"")</f>
        <v/>
      </c>
      <c r="T607" s="137" t="str">
        <f>IF(AND(TONGHOP!$O607="ThiTN",TONGHOP!$P607="TH",TONGHOP!$Y607&lt;&gt;""),TONGHOP!$Y607,"")</f>
        <v/>
      </c>
      <c r="U607" s="137" t="str">
        <f>IF(AND(TONGHOP!$O607="ThiTN",TONGHOP!$P607="TH",TONGHOP!$Z607&lt;&gt;""),TONGHOP!$Z607,"")</f>
        <v/>
      </c>
    </row>
    <row r="608" spans="1:21">
      <c r="A608" s="139" t="str">
        <f>IF(AND(TONGHOP!$O608="KTHP",OR(TONGHOP!$P608="LT",TONGHOP!$P608="TN"),TONGHOP!$X608&lt;&gt;""),TONGHOP!$X608,"")</f>
        <v/>
      </c>
      <c r="B608" s="139" t="str">
        <f>IF(AND(TONGHOP!$O608="KTHP",OR(TONGHOP!$P608="LT",TONGHOP!$P608="TN"),TONGHOP!$Y608&lt;&gt;""),TONGHOP!$Y608,"")</f>
        <v/>
      </c>
      <c r="C608" s="139" t="str">
        <f>IF(AND(TONGHOP!$O608="KTHP",OR(TONGHOP!$P608="LT",TONGHOP!$P608="TN"),TONGHOP!$Z608&lt;&gt;""),TONGHOP!$Z608,"")</f>
        <v/>
      </c>
      <c r="D608" s="139" t="str">
        <f>IF(AND(TONGHOP!$O608="KTHP",TONGHOP!$P608="VĐ"),TONGHOP!$X608,"")</f>
        <v/>
      </c>
      <c r="E608" s="138" t="str">
        <f>IF(AND(TONGHOP!$O608="KTHP",TONGHOP!$P608="VĐ"),TONGHOP!$Y608,"")</f>
        <v/>
      </c>
      <c r="F608" s="138" t="str">
        <f>IF(AND(TONGHOP!$O608="KTHP",TONGHOP!$P608="VĐ"),TONGHOP!$Z608,"")</f>
        <v/>
      </c>
      <c r="G608" s="139" t="str">
        <f>IF(AND(TONGHOP!$O608="KTHP",TONGHOP!$P608="TL"),TONGHOP!$X608,"")</f>
        <v/>
      </c>
      <c r="H608" s="138" t="str">
        <f>IF(AND(TONGHOP!$O608="KTHP",TONGHOP!$P608="TL"),TONGHOP!$Y608,"")</f>
        <v/>
      </c>
      <c r="I608" s="138" t="str">
        <f>IF(AND(TONGHOP!$O608="KTHP",TONGHOP!$P608="TL"),TONGHOP!$Z608,"")</f>
        <v/>
      </c>
      <c r="J608" s="139" t="str">
        <f>IF(AND(TONGHOP!$O608="KTHP",TONGHOP!$P608="TH"),TONGHOP!$X608,"")</f>
        <v/>
      </c>
      <c r="K608" s="138" t="str">
        <f>IF(AND(TONGHOP!$O608="KTHP",TONGHOP!$P608="TH"),TONGHOP!$Y608,"")</f>
        <v/>
      </c>
      <c r="L608" s="138" t="str">
        <f>IF(AND(TONGHOP!$O608="KTHP",TONGHOP!$P608="TH"),TONGHOP!$Z608,"")</f>
        <v/>
      </c>
      <c r="M608" s="139" t="str">
        <f>IF(AND(TONGHOP!$O608="ThiTN",OR(TONGHOP!$P608="LT",TONGHOP!$P608="TN"),TONGHOP!$X608&lt;&gt;""),TONGHOP!$X608,"")</f>
        <v/>
      </c>
      <c r="N608" s="139" t="str">
        <f>IF(AND(TONGHOP!$O608="ThiTN",OR(TONGHOP!$P608="LT",TONGHOP!$P608="TN"),TONGHOP!$Y608&lt;&gt;""),TONGHOP!$Y608,"")</f>
        <v/>
      </c>
      <c r="O608" s="139" t="str">
        <f>IF(AND(TONGHOP!$O608="ThiTN",OR(TONGHOP!$P608="LT",TONGHOP!$P608="TN"),TONGHOP!$Z608&lt;&gt;""),TONGHOP!$Z608,"")</f>
        <v/>
      </c>
      <c r="P608" s="139" t="str">
        <f>IF(AND(TONGHOP!$O608="ThiTN",TONGHOP!$P608="VĐ",TONGHOP!$X608&lt;&gt;""),TONGHOP!$X608,"")</f>
        <v/>
      </c>
      <c r="Q608" s="139" t="str">
        <f>IF(AND(TONGHOP!$O608="ThiTN",TONGHOP!$P608="VĐ",TONGHOP!$Y608&lt;&gt;""),TONGHOP!$Y608,"")</f>
        <v/>
      </c>
      <c r="R608" s="139" t="str">
        <f>IF(AND(TONGHOP!$O608="ThiTN",TONGHOP!$P608="VĐ",TONGHOP!$Z608&lt;&gt;""),TONGHOP!$Z608,"")</f>
        <v/>
      </c>
      <c r="S608" s="137" t="str">
        <f>IF(AND(TONGHOP!$O608="ThiTN",TONGHOP!$P608="TH",TONGHOP!$X608&lt;&gt;""),TONGHOP!$X608,"")</f>
        <v/>
      </c>
      <c r="T608" s="137" t="str">
        <f>IF(AND(TONGHOP!$O608="ThiTN",TONGHOP!$P608="TH",TONGHOP!$Y608&lt;&gt;""),TONGHOP!$Y608,"")</f>
        <v/>
      </c>
      <c r="U608" s="137" t="str">
        <f>IF(AND(TONGHOP!$O608="ThiTN",TONGHOP!$P608="TH",TONGHOP!$Z608&lt;&gt;""),TONGHOP!$Z608,"")</f>
        <v/>
      </c>
    </row>
    <row r="609" spans="1:21">
      <c r="A609" s="139" t="str">
        <f>IF(AND(TONGHOP!$O609="KTHP",OR(TONGHOP!$P609="LT",TONGHOP!$P609="TN"),TONGHOP!$X609&lt;&gt;""),TONGHOP!$X609,"")</f>
        <v/>
      </c>
      <c r="B609" s="139" t="str">
        <f>IF(AND(TONGHOP!$O609="KTHP",OR(TONGHOP!$P609="LT",TONGHOP!$P609="TN"),TONGHOP!$Y609&lt;&gt;""),TONGHOP!$Y609,"")</f>
        <v/>
      </c>
      <c r="C609" s="139" t="str">
        <f>IF(AND(TONGHOP!$O609="KTHP",OR(TONGHOP!$P609="LT",TONGHOP!$P609="TN"),TONGHOP!$Z609&lt;&gt;""),TONGHOP!$Z609,"")</f>
        <v/>
      </c>
      <c r="D609" s="139" t="str">
        <f>IF(AND(TONGHOP!$O609="KTHP",TONGHOP!$P609="VĐ"),TONGHOP!$X609,"")</f>
        <v/>
      </c>
      <c r="E609" s="138" t="str">
        <f>IF(AND(TONGHOP!$O609="KTHP",TONGHOP!$P609="VĐ"),TONGHOP!$Y609,"")</f>
        <v/>
      </c>
      <c r="F609" s="138" t="str">
        <f>IF(AND(TONGHOP!$O609="KTHP",TONGHOP!$P609="VĐ"),TONGHOP!$Z609,"")</f>
        <v/>
      </c>
      <c r="G609" s="139" t="str">
        <f>IF(AND(TONGHOP!$O609="KTHP",TONGHOP!$P609="TL"),TONGHOP!$X609,"")</f>
        <v/>
      </c>
      <c r="H609" s="138" t="str">
        <f>IF(AND(TONGHOP!$O609="KTHP",TONGHOP!$P609="TL"),TONGHOP!$Y609,"")</f>
        <v/>
      </c>
      <c r="I609" s="138" t="str">
        <f>IF(AND(TONGHOP!$O609="KTHP",TONGHOP!$P609="TL"),TONGHOP!$Z609,"")</f>
        <v/>
      </c>
      <c r="J609" s="139" t="str">
        <f>IF(AND(TONGHOP!$O609="KTHP",TONGHOP!$P609="TH"),TONGHOP!$X609,"")</f>
        <v/>
      </c>
      <c r="K609" s="138" t="str">
        <f>IF(AND(TONGHOP!$O609="KTHP",TONGHOP!$P609="TH"),TONGHOP!$Y609,"")</f>
        <v/>
      </c>
      <c r="L609" s="138" t="str">
        <f>IF(AND(TONGHOP!$O609="KTHP",TONGHOP!$P609="TH"),TONGHOP!$Z609,"")</f>
        <v/>
      </c>
      <c r="M609" s="139" t="str">
        <f>IF(AND(TONGHOP!$O609="ThiTN",OR(TONGHOP!$P609="LT",TONGHOP!$P609="TN"),TONGHOP!$X609&lt;&gt;""),TONGHOP!$X609,"")</f>
        <v/>
      </c>
      <c r="N609" s="139" t="str">
        <f>IF(AND(TONGHOP!$O609="ThiTN",OR(TONGHOP!$P609="LT",TONGHOP!$P609="TN"),TONGHOP!$Y609&lt;&gt;""),TONGHOP!$Y609,"")</f>
        <v/>
      </c>
      <c r="O609" s="139" t="str">
        <f>IF(AND(TONGHOP!$O609="ThiTN",OR(TONGHOP!$P609="LT",TONGHOP!$P609="TN"),TONGHOP!$Z609&lt;&gt;""),TONGHOP!$Z609,"")</f>
        <v/>
      </c>
      <c r="P609" s="139" t="str">
        <f>IF(AND(TONGHOP!$O609="ThiTN",TONGHOP!$P609="VĐ",TONGHOP!$X609&lt;&gt;""),TONGHOP!$X609,"")</f>
        <v/>
      </c>
      <c r="Q609" s="139" t="str">
        <f>IF(AND(TONGHOP!$O609="ThiTN",TONGHOP!$P609="VĐ",TONGHOP!$Y609&lt;&gt;""),TONGHOP!$Y609,"")</f>
        <v/>
      </c>
      <c r="R609" s="139" t="str">
        <f>IF(AND(TONGHOP!$O609="ThiTN",TONGHOP!$P609="VĐ",TONGHOP!$Z609&lt;&gt;""),TONGHOP!$Z609,"")</f>
        <v/>
      </c>
      <c r="S609" s="137" t="str">
        <f>IF(AND(TONGHOP!$O609="ThiTN",TONGHOP!$P609="TH",TONGHOP!$X609&lt;&gt;""),TONGHOP!$X609,"")</f>
        <v/>
      </c>
      <c r="T609" s="137" t="str">
        <f>IF(AND(TONGHOP!$O609="ThiTN",TONGHOP!$P609="TH",TONGHOP!$Y609&lt;&gt;""),TONGHOP!$Y609,"")</f>
        <v/>
      </c>
      <c r="U609" s="137" t="str">
        <f>IF(AND(TONGHOP!$O609="ThiTN",TONGHOP!$P609="TH",TONGHOP!$Z609&lt;&gt;""),TONGHOP!$Z609,"")</f>
        <v/>
      </c>
    </row>
    <row r="610" spans="1:21">
      <c r="A610" s="139" t="str">
        <f>IF(AND(TONGHOP!$O610="KTHP",OR(TONGHOP!$P610="LT",TONGHOP!$P610="TN"),TONGHOP!$X610&lt;&gt;""),TONGHOP!$X610,"")</f>
        <v/>
      </c>
      <c r="B610" s="139" t="str">
        <f>IF(AND(TONGHOP!$O610="KTHP",OR(TONGHOP!$P610="LT",TONGHOP!$P610="TN"),TONGHOP!$Y610&lt;&gt;""),TONGHOP!$Y610,"")</f>
        <v/>
      </c>
      <c r="C610" s="139" t="str">
        <f>IF(AND(TONGHOP!$O610="KTHP",OR(TONGHOP!$P610="LT",TONGHOP!$P610="TN"),TONGHOP!$Z610&lt;&gt;""),TONGHOP!$Z610,"")</f>
        <v/>
      </c>
      <c r="D610" s="139" t="str">
        <f>IF(AND(TONGHOP!$O610="KTHP",TONGHOP!$P610="VĐ"),TONGHOP!$X610,"")</f>
        <v/>
      </c>
      <c r="E610" s="138" t="str">
        <f>IF(AND(TONGHOP!$O610="KTHP",TONGHOP!$P610="VĐ"),TONGHOP!$Y610,"")</f>
        <v/>
      </c>
      <c r="F610" s="138" t="str">
        <f>IF(AND(TONGHOP!$O610="KTHP",TONGHOP!$P610="VĐ"),TONGHOP!$Z610,"")</f>
        <v/>
      </c>
      <c r="G610" s="139" t="str">
        <f>IF(AND(TONGHOP!$O610="KTHP",TONGHOP!$P610="TL"),TONGHOP!$X610,"")</f>
        <v/>
      </c>
      <c r="H610" s="138" t="str">
        <f>IF(AND(TONGHOP!$O610="KTHP",TONGHOP!$P610="TL"),TONGHOP!$Y610,"")</f>
        <v/>
      </c>
      <c r="I610" s="138" t="str">
        <f>IF(AND(TONGHOP!$O610="KTHP",TONGHOP!$P610="TL"),TONGHOP!$Z610,"")</f>
        <v/>
      </c>
      <c r="J610" s="139" t="str">
        <f>IF(AND(TONGHOP!$O610="KTHP",TONGHOP!$P610="TH"),TONGHOP!$X610,"")</f>
        <v/>
      </c>
      <c r="K610" s="138" t="str">
        <f>IF(AND(TONGHOP!$O610="KTHP",TONGHOP!$P610="TH"),TONGHOP!$Y610,"")</f>
        <v/>
      </c>
      <c r="L610" s="138" t="str">
        <f>IF(AND(TONGHOP!$O610="KTHP",TONGHOP!$P610="TH"),TONGHOP!$Z610,"")</f>
        <v/>
      </c>
      <c r="M610" s="139" t="str">
        <f>IF(AND(TONGHOP!$O610="ThiTN",OR(TONGHOP!$P610="LT",TONGHOP!$P610="TN"),TONGHOP!$X610&lt;&gt;""),TONGHOP!$X610,"")</f>
        <v/>
      </c>
      <c r="N610" s="139" t="str">
        <f>IF(AND(TONGHOP!$O610="ThiTN",OR(TONGHOP!$P610="LT",TONGHOP!$P610="TN"),TONGHOP!$Y610&lt;&gt;""),TONGHOP!$Y610,"")</f>
        <v/>
      </c>
      <c r="O610" s="139" t="str">
        <f>IF(AND(TONGHOP!$O610="ThiTN",OR(TONGHOP!$P610="LT",TONGHOP!$P610="TN"),TONGHOP!$Z610&lt;&gt;""),TONGHOP!$Z610,"")</f>
        <v/>
      </c>
      <c r="P610" s="139" t="str">
        <f>IF(AND(TONGHOP!$O610="ThiTN",TONGHOP!$P610="VĐ",TONGHOP!$X610&lt;&gt;""),TONGHOP!$X610,"")</f>
        <v/>
      </c>
      <c r="Q610" s="139" t="str">
        <f>IF(AND(TONGHOP!$O610="ThiTN",TONGHOP!$P610="VĐ",TONGHOP!$Y610&lt;&gt;""),TONGHOP!$Y610,"")</f>
        <v/>
      </c>
      <c r="R610" s="139" t="str">
        <f>IF(AND(TONGHOP!$O610="ThiTN",TONGHOP!$P610="VĐ",TONGHOP!$Z610&lt;&gt;""),TONGHOP!$Z610,"")</f>
        <v/>
      </c>
      <c r="S610" s="137" t="str">
        <f>IF(AND(TONGHOP!$O610="ThiTN",TONGHOP!$P610="TH",TONGHOP!$X610&lt;&gt;""),TONGHOP!$X610,"")</f>
        <v/>
      </c>
      <c r="T610" s="137" t="str">
        <f>IF(AND(TONGHOP!$O610="ThiTN",TONGHOP!$P610="TH",TONGHOP!$Y610&lt;&gt;""),TONGHOP!$Y610,"")</f>
        <v/>
      </c>
      <c r="U610" s="137" t="str">
        <f>IF(AND(TONGHOP!$O610="ThiTN",TONGHOP!$P610="TH",TONGHOP!$Z610&lt;&gt;""),TONGHOP!$Z610,"")</f>
        <v/>
      </c>
    </row>
    <row r="611" spans="1:21">
      <c r="A611" s="139" t="str">
        <f>IF(AND(TONGHOP!$O611="KTHP",OR(TONGHOP!$P611="LT",TONGHOP!$P611="TN"),TONGHOP!$X611&lt;&gt;""),TONGHOP!$X611,"")</f>
        <v/>
      </c>
      <c r="B611" s="139" t="str">
        <f>IF(AND(TONGHOP!$O611="KTHP",OR(TONGHOP!$P611="LT",TONGHOP!$P611="TN"),TONGHOP!$Y611&lt;&gt;""),TONGHOP!$Y611,"")</f>
        <v/>
      </c>
      <c r="C611" s="139" t="str">
        <f>IF(AND(TONGHOP!$O611="KTHP",OR(TONGHOP!$P611="LT",TONGHOP!$P611="TN"),TONGHOP!$Z611&lt;&gt;""),TONGHOP!$Z611,"")</f>
        <v/>
      </c>
      <c r="D611" s="139" t="str">
        <f>IF(AND(TONGHOP!$O611="KTHP",TONGHOP!$P611="VĐ"),TONGHOP!$X611,"")</f>
        <v/>
      </c>
      <c r="E611" s="138" t="str">
        <f>IF(AND(TONGHOP!$O611="KTHP",TONGHOP!$P611="VĐ"),TONGHOP!$Y611,"")</f>
        <v/>
      </c>
      <c r="F611" s="138" t="str">
        <f>IF(AND(TONGHOP!$O611="KTHP",TONGHOP!$P611="VĐ"),TONGHOP!$Z611,"")</f>
        <v/>
      </c>
      <c r="G611" s="139" t="str">
        <f>IF(AND(TONGHOP!$O611="KTHP",TONGHOP!$P611="TL"),TONGHOP!$X611,"")</f>
        <v/>
      </c>
      <c r="H611" s="138" t="str">
        <f>IF(AND(TONGHOP!$O611="KTHP",TONGHOP!$P611="TL"),TONGHOP!$Y611,"")</f>
        <v/>
      </c>
      <c r="I611" s="138" t="str">
        <f>IF(AND(TONGHOP!$O611="KTHP",TONGHOP!$P611="TL"),TONGHOP!$Z611,"")</f>
        <v/>
      </c>
      <c r="J611" s="139" t="str">
        <f>IF(AND(TONGHOP!$O611="KTHP",TONGHOP!$P611="TH"),TONGHOP!$X611,"")</f>
        <v/>
      </c>
      <c r="K611" s="138" t="str">
        <f>IF(AND(TONGHOP!$O611="KTHP",TONGHOP!$P611="TH"),TONGHOP!$Y611,"")</f>
        <v/>
      </c>
      <c r="L611" s="138" t="str">
        <f>IF(AND(TONGHOP!$O611="KTHP",TONGHOP!$P611="TH"),TONGHOP!$Z611,"")</f>
        <v/>
      </c>
      <c r="M611" s="139" t="str">
        <f>IF(AND(TONGHOP!$O611="ThiTN",OR(TONGHOP!$P611="LT",TONGHOP!$P611="TN"),TONGHOP!$X611&lt;&gt;""),TONGHOP!$X611,"")</f>
        <v/>
      </c>
      <c r="N611" s="139" t="str">
        <f>IF(AND(TONGHOP!$O611="ThiTN",OR(TONGHOP!$P611="LT",TONGHOP!$P611="TN"),TONGHOP!$Y611&lt;&gt;""),TONGHOP!$Y611,"")</f>
        <v/>
      </c>
      <c r="O611" s="139" t="str">
        <f>IF(AND(TONGHOP!$O611="ThiTN",OR(TONGHOP!$P611="LT",TONGHOP!$P611="TN"),TONGHOP!$Z611&lt;&gt;""),TONGHOP!$Z611,"")</f>
        <v/>
      </c>
      <c r="P611" s="139" t="str">
        <f>IF(AND(TONGHOP!$O611="ThiTN",TONGHOP!$P611="VĐ",TONGHOP!$X611&lt;&gt;""),TONGHOP!$X611,"")</f>
        <v/>
      </c>
      <c r="Q611" s="139" t="str">
        <f>IF(AND(TONGHOP!$O611="ThiTN",TONGHOP!$P611="VĐ",TONGHOP!$Y611&lt;&gt;""),TONGHOP!$Y611,"")</f>
        <v/>
      </c>
      <c r="R611" s="139" t="str">
        <f>IF(AND(TONGHOP!$O611="ThiTN",TONGHOP!$P611="VĐ",TONGHOP!$Z611&lt;&gt;""),TONGHOP!$Z611,"")</f>
        <v/>
      </c>
      <c r="S611" s="137" t="str">
        <f>IF(AND(TONGHOP!$O611="ThiTN",TONGHOP!$P611="TH",TONGHOP!$X611&lt;&gt;""),TONGHOP!$X611,"")</f>
        <v/>
      </c>
      <c r="T611" s="137" t="str">
        <f>IF(AND(TONGHOP!$O611="ThiTN",TONGHOP!$P611="TH",TONGHOP!$Y611&lt;&gt;""),TONGHOP!$Y611,"")</f>
        <v/>
      </c>
      <c r="U611" s="137" t="str">
        <f>IF(AND(TONGHOP!$O611="ThiTN",TONGHOP!$P611="TH",TONGHOP!$Z611&lt;&gt;""),TONGHOP!$Z611,"")</f>
        <v/>
      </c>
    </row>
    <row r="612" spans="1:21">
      <c r="A612" s="139" t="str">
        <f>IF(AND(TONGHOP!$O612="KTHP",OR(TONGHOP!$P612="LT",TONGHOP!$P612="TN"),TONGHOP!$X612&lt;&gt;""),TONGHOP!$X612,"")</f>
        <v/>
      </c>
      <c r="B612" s="139" t="str">
        <f>IF(AND(TONGHOP!$O612="KTHP",OR(TONGHOP!$P612="LT",TONGHOP!$P612="TN"),TONGHOP!$Y612&lt;&gt;""),TONGHOP!$Y612,"")</f>
        <v/>
      </c>
      <c r="C612" s="139" t="str">
        <f>IF(AND(TONGHOP!$O612="KTHP",OR(TONGHOP!$P612="LT",TONGHOP!$P612="TN"),TONGHOP!$Z612&lt;&gt;""),TONGHOP!$Z612,"")</f>
        <v/>
      </c>
      <c r="D612" s="139" t="str">
        <f>IF(AND(TONGHOP!$O612="KTHP",TONGHOP!$P612="VĐ"),TONGHOP!$X612,"")</f>
        <v/>
      </c>
      <c r="E612" s="138" t="str">
        <f>IF(AND(TONGHOP!$O612="KTHP",TONGHOP!$P612="VĐ"),TONGHOP!$Y612,"")</f>
        <v/>
      </c>
      <c r="F612" s="138" t="str">
        <f>IF(AND(TONGHOP!$O612="KTHP",TONGHOP!$P612="VĐ"),TONGHOP!$Z612,"")</f>
        <v/>
      </c>
      <c r="G612" s="139" t="str">
        <f>IF(AND(TONGHOP!$O612="KTHP",TONGHOP!$P612="TL"),TONGHOP!$X612,"")</f>
        <v/>
      </c>
      <c r="H612" s="138" t="str">
        <f>IF(AND(TONGHOP!$O612="KTHP",TONGHOP!$P612="TL"),TONGHOP!$Y612,"")</f>
        <v/>
      </c>
      <c r="I612" s="138" t="str">
        <f>IF(AND(TONGHOP!$O612="KTHP",TONGHOP!$P612="TL"),TONGHOP!$Z612,"")</f>
        <v/>
      </c>
      <c r="J612" s="139" t="str">
        <f>IF(AND(TONGHOP!$O612="KTHP",TONGHOP!$P612="TH"),TONGHOP!$X612,"")</f>
        <v/>
      </c>
      <c r="K612" s="138" t="str">
        <f>IF(AND(TONGHOP!$O612="KTHP",TONGHOP!$P612="TH"),TONGHOP!$Y612,"")</f>
        <v/>
      </c>
      <c r="L612" s="138" t="str">
        <f>IF(AND(TONGHOP!$O612="KTHP",TONGHOP!$P612="TH"),TONGHOP!$Z612,"")</f>
        <v/>
      </c>
      <c r="M612" s="139" t="str">
        <f>IF(AND(TONGHOP!$O612="ThiTN",OR(TONGHOP!$P612="LT",TONGHOP!$P612="TN"),TONGHOP!$X612&lt;&gt;""),TONGHOP!$X612,"")</f>
        <v/>
      </c>
      <c r="N612" s="139" t="str">
        <f>IF(AND(TONGHOP!$O612="ThiTN",OR(TONGHOP!$P612="LT",TONGHOP!$P612="TN"),TONGHOP!$Y612&lt;&gt;""),TONGHOP!$Y612,"")</f>
        <v/>
      </c>
      <c r="O612" s="139" t="str">
        <f>IF(AND(TONGHOP!$O612="ThiTN",OR(TONGHOP!$P612="LT",TONGHOP!$P612="TN"),TONGHOP!$Z612&lt;&gt;""),TONGHOP!$Z612,"")</f>
        <v/>
      </c>
      <c r="P612" s="139" t="str">
        <f>IF(AND(TONGHOP!$O612="ThiTN",TONGHOP!$P612="VĐ",TONGHOP!$X612&lt;&gt;""),TONGHOP!$X612,"")</f>
        <v/>
      </c>
      <c r="Q612" s="139" t="str">
        <f>IF(AND(TONGHOP!$O612="ThiTN",TONGHOP!$P612="VĐ",TONGHOP!$Y612&lt;&gt;""),TONGHOP!$Y612,"")</f>
        <v/>
      </c>
      <c r="R612" s="139" t="str">
        <f>IF(AND(TONGHOP!$O612="ThiTN",TONGHOP!$P612="VĐ",TONGHOP!$Z612&lt;&gt;""),TONGHOP!$Z612,"")</f>
        <v/>
      </c>
      <c r="S612" s="137" t="str">
        <f>IF(AND(TONGHOP!$O612="ThiTN",TONGHOP!$P612="TH",TONGHOP!$X612&lt;&gt;""),TONGHOP!$X612,"")</f>
        <v/>
      </c>
      <c r="T612" s="137" t="str">
        <f>IF(AND(TONGHOP!$O612="ThiTN",TONGHOP!$P612="TH",TONGHOP!$Y612&lt;&gt;""),TONGHOP!$Y612,"")</f>
        <v/>
      </c>
      <c r="U612" s="137" t="str">
        <f>IF(AND(TONGHOP!$O612="ThiTN",TONGHOP!$P612="TH",TONGHOP!$Z612&lt;&gt;""),TONGHOP!$Z612,"")</f>
        <v/>
      </c>
    </row>
    <row r="613" spans="1:21">
      <c r="A613" s="139" t="str">
        <f>IF(AND(TONGHOP!$O613="KTHP",OR(TONGHOP!$P613="LT",TONGHOP!$P613="TN"),TONGHOP!$X613&lt;&gt;""),TONGHOP!$X613,"")</f>
        <v/>
      </c>
      <c r="B613" s="139" t="str">
        <f>IF(AND(TONGHOP!$O613="KTHP",OR(TONGHOP!$P613="LT",TONGHOP!$P613="TN"),TONGHOP!$Y613&lt;&gt;""),TONGHOP!$Y613,"")</f>
        <v/>
      </c>
      <c r="C613" s="139" t="str">
        <f>IF(AND(TONGHOP!$O613="KTHP",OR(TONGHOP!$P613="LT",TONGHOP!$P613="TN"),TONGHOP!$Z613&lt;&gt;""),TONGHOP!$Z613,"")</f>
        <v/>
      </c>
      <c r="D613" s="139" t="str">
        <f>IF(AND(TONGHOP!$O613="KTHP",TONGHOP!$P613="VĐ"),TONGHOP!$X613,"")</f>
        <v/>
      </c>
      <c r="E613" s="138" t="str">
        <f>IF(AND(TONGHOP!$O613="KTHP",TONGHOP!$P613="VĐ"),TONGHOP!$Y613,"")</f>
        <v/>
      </c>
      <c r="F613" s="138" t="str">
        <f>IF(AND(TONGHOP!$O613="KTHP",TONGHOP!$P613="VĐ"),TONGHOP!$Z613,"")</f>
        <v/>
      </c>
      <c r="G613" s="139" t="str">
        <f>IF(AND(TONGHOP!$O613="KTHP",TONGHOP!$P613="TL"),TONGHOP!$X613,"")</f>
        <v/>
      </c>
      <c r="H613" s="138" t="str">
        <f>IF(AND(TONGHOP!$O613="KTHP",TONGHOP!$P613="TL"),TONGHOP!$Y613,"")</f>
        <v/>
      </c>
      <c r="I613" s="138" t="str">
        <f>IF(AND(TONGHOP!$O613="KTHP",TONGHOP!$P613="TL"),TONGHOP!$Z613,"")</f>
        <v/>
      </c>
      <c r="J613" s="139" t="str">
        <f>IF(AND(TONGHOP!$O613="KTHP",TONGHOP!$P613="TH"),TONGHOP!$X613,"")</f>
        <v/>
      </c>
      <c r="K613" s="138" t="str">
        <f>IF(AND(TONGHOP!$O613="KTHP",TONGHOP!$P613="TH"),TONGHOP!$Y613,"")</f>
        <v/>
      </c>
      <c r="L613" s="138" t="str">
        <f>IF(AND(TONGHOP!$O613="KTHP",TONGHOP!$P613="TH"),TONGHOP!$Z613,"")</f>
        <v/>
      </c>
      <c r="M613" s="139" t="str">
        <f>IF(AND(TONGHOP!$O613="ThiTN",OR(TONGHOP!$P613="LT",TONGHOP!$P613="TN"),TONGHOP!$X613&lt;&gt;""),TONGHOP!$X613,"")</f>
        <v/>
      </c>
      <c r="N613" s="139" t="str">
        <f>IF(AND(TONGHOP!$O613="ThiTN",OR(TONGHOP!$P613="LT",TONGHOP!$P613="TN"),TONGHOP!$Y613&lt;&gt;""),TONGHOP!$Y613,"")</f>
        <v/>
      </c>
      <c r="O613" s="139" t="str">
        <f>IF(AND(TONGHOP!$O613="ThiTN",OR(TONGHOP!$P613="LT",TONGHOP!$P613="TN"),TONGHOP!$Z613&lt;&gt;""),TONGHOP!$Z613,"")</f>
        <v/>
      </c>
      <c r="P613" s="139" t="str">
        <f>IF(AND(TONGHOP!$O613="ThiTN",TONGHOP!$P613="VĐ",TONGHOP!$X613&lt;&gt;""),TONGHOP!$X613,"")</f>
        <v/>
      </c>
      <c r="Q613" s="139" t="str">
        <f>IF(AND(TONGHOP!$O613="ThiTN",TONGHOP!$P613="VĐ",TONGHOP!$Y613&lt;&gt;""),TONGHOP!$Y613,"")</f>
        <v/>
      </c>
      <c r="R613" s="139" t="str">
        <f>IF(AND(TONGHOP!$O613="ThiTN",TONGHOP!$P613="VĐ",TONGHOP!$Z613&lt;&gt;""),TONGHOP!$Z613,"")</f>
        <v/>
      </c>
      <c r="S613" s="137" t="str">
        <f>IF(AND(TONGHOP!$O613="ThiTN",TONGHOP!$P613="TH",TONGHOP!$X613&lt;&gt;""),TONGHOP!$X613,"")</f>
        <v/>
      </c>
      <c r="T613" s="137" t="str">
        <f>IF(AND(TONGHOP!$O613="ThiTN",TONGHOP!$P613="TH",TONGHOP!$Y613&lt;&gt;""),TONGHOP!$Y613,"")</f>
        <v/>
      </c>
      <c r="U613" s="137" t="str">
        <f>IF(AND(TONGHOP!$O613="ThiTN",TONGHOP!$P613="TH",TONGHOP!$Z613&lt;&gt;""),TONGHOP!$Z613,"")</f>
        <v/>
      </c>
    </row>
    <row r="614" spans="1:21">
      <c r="A614" s="139" t="str">
        <f>IF(AND(TONGHOP!$O614="KTHP",OR(TONGHOP!$P614="LT",TONGHOP!$P614="TN"),TONGHOP!$X614&lt;&gt;""),TONGHOP!$X614,"")</f>
        <v/>
      </c>
      <c r="B614" s="139" t="str">
        <f>IF(AND(TONGHOP!$O614="KTHP",OR(TONGHOP!$P614="LT",TONGHOP!$P614="TN"),TONGHOP!$Y614&lt;&gt;""),TONGHOP!$Y614,"")</f>
        <v/>
      </c>
      <c r="C614" s="139" t="str">
        <f>IF(AND(TONGHOP!$O614="KTHP",OR(TONGHOP!$P614="LT",TONGHOP!$P614="TN"),TONGHOP!$Z614&lt;&gt;""),TONGHOP!$Z614,"")</f>
        <v/>
      </c>
      <c r="D614" s="139" t="str">
        <f>IF(AND(TONGHOP!$O614="KTHP",TONGHOP!$P614="VĐ"),TONGHOP!$X614,"")</f>
        <v/>
      </c>
      <c r="E614" s="138" t="str">
        <f>IF(AND(TONGHOP!$O614="KTHP",TONGHOP!$P614="VĐ"),TONGHOP!$Y614,"")</f>
        <v/>
      </c>
      <c r="F614" s="138" t="str">
        <f>IF(AND(TONGHOP!$O614="KTHP",TONGHOP!$P614="VĐ"),TONGHOP!$Z614,"")</f>
        <v/>
      </c>
      <c r="G614" s="139" t="str">
        <f>IF(AND(TONGHOP!$O614="KTHP",TONGHOP!$P614="TL"),TONGHOP!$X614,"")</f>
        <v/>
      </c>
      <c r="H614" s="138" t="str">
        <f>IF(AND(TONGHOP!$O614="KTHP",TONGHOP!$P614="TL"),TONGHOP!$Y614,"")</f>
        <v/>
      </c>
      <c r="I614" s="138" t="str">
        <f>IF(AND(TONGHOP!$O614="KTHP",TONGHOP!$P614="TL"),TONGHOP!$Z614,"")</f>
        <v/>
      </c>
      <c r="J614" s="139" t="str">
        <f>IF(AND(TONGHOP!$O614="KTHP",TONGHOP!$P614="TH"),TONGHOP!$X614,"")</f>
        <v/>
      </c>
      <c r="K614" s="138" t="str">
        <f>IF(AND(TONGHOP!$O614="KTHP",TONGHOP!$P614="TH"),TONGHOP!$Y614,"")</f>
        <v/>
      </c>
      <c r="L614" s="138" t="str">
        <f>IF(AND(TONGHOP!$O614="KTHP",TONGHOP!$P614="TH"),TONGHOP!$Z614,"")</f>
        <v/>
      </c>
      <c r="M614" s="139" t="str">
        <f>IF(AND(TONGHOP!$O614="ThiTN",OR(TONGHOP!$P614="LT",TONGHOP!$P614="TN"),TONGHOP!$X614&lt;&gt;""),TONGHOP!$X614,"")</f>
        <v/>
      </c>
      <c r="N614" s="139" t="str">
        <f>IF(AND(TONGHOP!$O614="ThiTN",OR(TONGHOP!$P614="LT",TONGHOP!$P614="TN"),TONGHOP!$Y614&lt;&gt;""),TONGHOP!$Y614,"")</f>
        <v/>
      </c>
      <c r="O614" s="139" t="str">
        <f>IF(AND(TONGHOP!$O614="ThiTN",OR(TONGHOP!$P614="LT",TONGHOP!$P614="TN"),TONGHOP!$Z614&lt;&gt;""),TONGHOP!$Z614,"")</f>
        <v/>
      </c>
      <c r="P614" s="139" t="str">
        <f>IF(AND(TONGHOP!$O614="ThiTN",TONGHOP!$P614="VĐ",TONGHOP!$X614&lt;&gt;""),TONGHOP!$X614,"")</f>
        <v/>
      </c>
      <c r="Q614" s="139" t="str">
        <f>IF(AND(TONGHOP!$O614="ThiTN",TONGHOP!$P614="VĐ",TONGHOP!$Y614&lt;&gt;""),TONGHOP!$Y614,"")</f>
        <v/>
      </c>
      <c r="R614" s="139" t="str">
        <f>IF(AND(TONGHOP!$O614="ThiTN",TONGHOP!$P614="VĐ",TONGHOP!$Z614&lt;&gt;""),TONGHOP!$Z614,"")</f>
        <v/>
      </c>
      <c r="S614" s="137" t="str">
        <f>IF(AND(TONGHOP!$O614="ThiTN",TONGHOP!$P614="TH",TONGHOP!$X614&lt;&gt;""),TONGHOP!$X614,"")</f>
        <v/>
      </c>
      <c r="T614" s="137" t="str">
        <f>IF(AND(TONGHOP!$O614="ThiTN",TONGHOP!$P614="TH",TONGHOP!$Y614&lt;&gt;""),TONGHOP!$Y614,"")</f>
        <v/>
      </c>
      <c r="U614" s="137" t="str">
        <f>IF(AND(TONGHOP!$O614="ThiTN",TONGHOP!$P614="TH",TONGHOP!$Z614&lt;&gt;""),TONGHOP!$Z614,"")</f>
        <v/>
      </c>
    </row>
    <row r="615" spans="1:21">
      <c r="A615" s="139" t="str">
        <f>IF(AND(TONGHOP!$O615="KTHP",OR(TONGHOP!$P615="LT",TONGHOP!$P615="TN"),TONGHOP!$X615&lt;&gt;""),TONGHOP!$X615,"")</f>
        <v/>
      </c>
      <c r="B615" s="139" t="str">
        <f>IF(AND(TONGHOP!$O615="KTHP",OR(TONGHOP!$P615="LT",TONGHOP!$P615="TN"),TONGHOP!$Y615&lt;&gt;""),TONGHOP!$Y615,"")</f>
        <v/>
      </c>
      <c r="C615" s="139" t="str">
        <f>IF(AND(TONGHOP!$O615="KTHP",OR(TONGHOP!$P615="LT",TONGHOP!$P615="TN"),TONGHOP!$Z615&lt;&gt;""),TONGHOP!$Z615,"")</f>
        <v/>
      </c>
      <c r="D615" s="139" t="str">
        <f>IF(AND(TONGHOP!$O615="KTHP",TONGHOP!$P615="VĐ"),TONGHOP!$X615,"")</f>
        <v/>
      </c>
      <c r="E615" s="138" t="str">
        <f>IF(AND(TONGHOP!$O615="KTHP",TONGHOP!$P615="VĐ"),TONGHOP!$Y615,"")</f>
        <v/>
      </c>
      <c r="F615" s="138" t="str">
        <f>IF(AND(TONGHOP!$O615="KTHP",TONGHOP!$P615="VĐ"),TONGHOP!$Z615,"")</f>
        <v/>
      </c>
      <c r="G615" s="139" t="str">
        <f>IF(AND(TONGHOP!$O615="KTHP",TONGHOP!$P615="TL"),TONGHOP!$X615,"")</f>
        <v/>
      </c>
      <c r="H615" s="138" t="str">
        <f>IF(AND(TONGHOP!$O615="KTHP",TONGHOP!$P615="TL"),TONGHOP!$Y615,"")</f>
        <v/>
      </c>
      <c r="I615" s="138" t="str">
        <f>IF(AND(TONGHOP!$O615="KTHP",TONGHOP!$P615="TL"),TONGHOP!$Z615,"")</f>
        <v/>
      </c>
      <c r="J615" s="139" t="str">
        <f>IF(AND(TONGHOP!$O615="KTHP",TONGHOP!$P615="TH"),TONGHOP!$X615,"")</f>
        <v/>
      </c>
      <c r="K615" s="138" t="str">
        <f>IF(AND(TONGHOP!$O615="KTHP",TONGHOP!$P615="TH"),TONGHOP!$Y615,"")</f>
        <v/>
      </c>
      <c r="L615" s="138" t="str">
        <f>IF(AND(TONGHOP!$O615="KTHP",TONGHOP!$P615="TH"),TONGHOP!$Z615,"")</f>
        <v/>
      </c>
      <c r="M615" s="139" t="str">
        <f>IF(AND(TONGHOP!$O615="ThiTN",OR(TONGHOP!$P615="LT",TONGHOP!$P615="TN"),TONGHOP!$X615&lt;&gt;""),TONGHOP!$X615,"")</f>
        <v/>
      </c>
      <c r="N615" s="139" t="str">
        <f>IF(AND(TONGHOP!$O615="ThiTN",OR(TONGHOP!$P615="LT",TONGHOP!$P615="TN"),TONGHOP!$Y615&lt;&gt;""),TONGHOP!$Y615,"")</f>
        <v/>
      </c>
      <c r="O615" s="139" t="str">
        <f>IF(AND(TONGHOP!$O615="ThiTN",OR(TONGHOP!$P615="LT",TONGHOP!$P615="TN"),TONGHOP!$Z615&lt;&gt;""),TONGHOP!$Z615,"")</f>
        <v/>
      </c>
      <c r="P615" s="139" t="str">
        <f>IF(AND(TONGHOP!$O615="ThiTN",TONGHOP!$P615="VĐ",TONGHOP!$X615&lt;&gt;""),TONGHOP!$X615,"")</f>
        <v/>
      </c>
      <c r="Q615" s="139" t="str">
        <f>IF(AND(TONGHOP!$O615="ThiTN",TONGHOP!$P615="VĐ",TONGHOP!$Y615&lt;&gt;""),TONGHOP!$Y615,"")</f>
        <v/>
      </c>
      <c r="R615" s="139" t="str">
        <f>IF(AND(TONGHOP!$O615="ThiTN",TONGHOP!$P615="VĐ",TONGHOP!$Z615&lt;&gt;""),TONGHOP!$Z615,"")</f>
        <v/>
      </c>
      <c r="S615" s="137" t="str">
        <f>IF(AND(TONGHOP!$O615="ThiTN",TONGHOP!$P615="TH",TONGHOP!$X615&lt;&gt;""),TONGHOP!$X615,"")</f>
        <v/>
      </c>
      <c r="T615" s="137" t="str">
        <f>IF(AND(TONGHOP!$O615="ThiTN",TONGHOP!$P615="TH",TONGHOP!$Y615&lt;&gt;""),TONGHOP!$Y615,"")</f>
        <v/>
      </c>
      <c r="U615" s="137" t="str">
        <f>IF(AND(TONGHOP!$O615="ThiTN",TONGHOP!$P615="TH",TONGHOP!$Z615&lt;&gt;""),TONGHOP!$Z615,"")</f>
        <v/>
      </c>
    </row>
    <row r="616" spans="1:21">
      <c r="A616" s="139" t="str">
        <f>IF(AND(TONGHOP!$O616="KTHP",OR(TONGHOP!$P616="LT",TONGHOP!$P616="TN"),TONGHOP!$X616&lt;&gt;""),TONGHOP!$X616,"")</f>
        <v/>
      </c>
      <c r="B616" s="139" t="str">
        <f>IF(AND(TONGHOP!$O616="KTHP",OR(TONGHOP!$P616="LT",TONGHOP!$P616="TN"),TONGHOP!$Y616&lt;&gt;""),TONGHOP!$Y616,"")</f>
        <v/>
      </c>
      <c r="C616" s="139" t="str">
        <f>IF(AND(TONGHOP!$O616="KTHP",OR(TONGHOP!$P616="LT",TONGHOP!$P616="TN"),TONGHOP!$Z616&lt;&gt;""),TONGHOP!$Z616,"")</f>
        <v/>
      </c>
      <c r="D616" s="139" t="str">
        <f>IF(AND(TONGHOP!$O616="KTHP",TONGHOP!$P616="VĐ"),TONGHOP!$X616,"")</f>
        <v/>
      </c>
      <c r="E616" s="138" t="str">
        <f>IF(AND(TONGHOP!$O616="KTHP",TONGHOP!$P616="VĐ"),TONGHOP!$Y616,"")</f>
        <v/>
      </c>
      <c r="F616" s="138" t="str">
        <f>IF(AND(TONGHOP!$O616="KTHP",TONGHOP!$P616="VĐ"),TONGHOP!$Z616,"")</f>
        <v/>
      </c>
      <c r="G616" s="139" t="str">
        <f>IF(AND(TONGHOP!$O616="KTHP",TONGHOP!$P616="TL"),TONGHOP!$X616,"")</f>
        <v/>
      </c>
      <c r="H616" s="138" t="str">
        <f>IF(AND(TONGHOP!$O616="KTHP",TONGHOP!$P616="TL"),TONGHOP!$Y616,"")</f>
        <v/>
      </c>
      <c r="I616" s="138" t="str">
        <f>IF(AND(TONGHOP!$O616="KTHP",TONGHOP!$P616="TL"),TONGHOP!$Z616,"")</f>
        <v/>
      </c>
      <c r="J616" s="139" t="str">
        <f>IF(AND(TONGHOP!$O616="KTHP",TONGHOP!$P616="TH"),TONGHOP!$X616,"")</f>
        <v/>
      </c>
      <c r="K616" s="138" t="str">
        <f>IF(AND(TONGHOP!$O616="KTHP",TONGHOP!$P616="TH"),TONGHOP!$Y616,"")</f>
        <v/>
      </c>
      <c r="L616" s="138" t="str">
        <f>IF(AND(TONGHOP!$O616="KTHP",TONGHOP!$P616="TH"),TONGHOP!$Z616,"")</f>
        <v/>
      </c>
      <c r="M616" s="139" t="str">
        <f>IF(AND(TONGHOP!$O616="ThiTN",OR(TONGHOP!$P616="LT",TONGHOP!$P616="TN"),TONGHOP!$X616&lt;&gt;""),TONGHOP!$X616,"")</f>
        <v/>
      </c>
      <c r="N616" s="139" t="str">
        <f>IF(AND(TONGHOP!$O616="ThiTN",OR(TONGHOP!$P616="LT",TONGHOP!$P616="TN"),TONGHOP!$Y616&lt;&gt;""),TONGHOP!$Y616,"")</f>
        <v/>
      </c>
      <c r="O616" s="139" t="str">
        <f>IF(AND(TONGHOP!$O616="ThiTN",OR(TONGHOP!$P616="LT",TONGHOP!$P616="TN"),TONGHOP!$Z616&lt;&gt;""),TONGHOP!$Z616,"")</f>
        <v/>
      </c>
      <c r="P616" s="139" t="str">
        <f>IF(AND(TONGHOP!$O616="ThiTN",TONGHOP!$P616="VĐ",TONGHOP!$X616&lt;&gt;""),TONGHOP!$X616,"")</f>
        <v/>
      </c>
      <c r="Q616" s="139" t="str">
        <f>IF(AND(TONGHOP!$O616="ThiTN",TONGHOP!$P616="VĐ",TONGHOP!$Y616&lt;&gt;""),TONGHOP!$Y616,"")</f>
        <v/>
      </c>
      <c r="R616" s="139" t="str">
        <f>IF(AND(TONGHOP!$O616="ThiTN",TONGHOP!$P616="VĐ",TONGHOP!$Z616&lt;&gt;""),TONGHOP!$Z616,"")</f>
        <v/>
      </c>
      <c r="S616" s="137" t="str">
        <f>IF(AND(TONGHOP!$O616="ThiTN",TONGHOP!$P616="TH",TONGHOP!$X616&lt;&gt;""),TONGHOP!$X616,"")</f>
        <v/>
      </c>
      <c r="T616" s="137" t="str">
        <f>IF(AND(TONGHOP!$O616="ThiTN",TONGHOP!$P616="TH",TONGHOP!$Y616&lt;&gt;""),TONGHOP!$Y616,"")</f>
        <v/>
      </c>
      <c r="U616" s="137" t="str">
        <f>IF(AND(TONGHOP!$O616="ThiTN",TONGHOP!$P616="TH",TONGHOP!$Z616&lt;&gt;""),TONGHOP!$Z616,"")</f>
        <v/>
      </c>
    </row>
    <row r="617" spans="1:21">
      <c r="A617" s="139" t="str">
        <f>IF(AND(TONGHOP!$O617="KTHP",OR(TONGHOP!$P617="LT",TONGHOP!$P617="TN"),TONGHOP!$X617&lt;&gt;""),TONGHOP!$X617,"")</f>
        <v/>
      </c>
      <c r="B617" s="139" t="str">
        <f>IF(AND(TONGHOP!$O617="KTHP",OR(TONGHOP!$P617="LT",TONGHOP!$P617="TN"),TONGHOP!$Y617&lt;&gt;""),TONGHOP!$Y617,"")</f>
        <v/>
      </c>
      <c r="C617" s="139" t="str">
        <f>IF(AND(TONGHOP!$O617="KTHP",OR(TONGHOP!$P617="LT",TONGHOP!$P617="TN"),TONGHOP!$Z617&lt;&gt;""),TONGHOP!$Z617,"")</f>
        <v/>
      </c>
      <c r="D617" s="139" t="str">
        <f>IF(AND(TONGHOP!$O617="KTHP",TONGHOP!$P617="VĐ"),TONGHOP!$X617,"")</f>
        <v/>
      </c>
      <c r="E617" s="138" t="str">
        <f>IF(AND(TONGHOP!$O617="KTHP",TONGHOP!$P617="VĐ"),TONGHOP!$Y617,"")</f>
        <v/>
      </c>
      <c r="F617" s="138" t="str">
        <f>IF(AND(TONGHOP!$O617="KTHP",TONGHOP!$P617="VĐ"),TONGHOP!$Z617,"")</f>
        <v/>
      </c>
      <c r="G617" s="139" t="str">
        <f>IF(AND(TONGHOP!$O617="KTHP",TONGHOP!$P617="TL"),TONGHOP!$X617,"")</f>
        <v/>
      </c>
      <c r="H617" s="138" t="str">
        <f>IF(AND(TONGHOP!$O617="KTHP",TONGHOP!$P617="TL"),TONGHOP!$Y617,"")</f>
        <v/>
      </c>
      <c r="I617" s="138" t="str">
        <f>IF(AND(TONGHOP!$O617="KTHP",TONGHOP!$P617="TL"),TONGHOP!$Z617,"")</f>
        <v/>
      </c>
      <c r="J617" s="139" t="str">
        <f>IF(AND(TONGHOP!$O617="KTHP",TONGHOP!$P617="TH"),TONGHOP!$X617,"")</f>
        <v/>
      </c>
      <c r="K617" s="138" t="str">
        <f>IF(AND(TONGHOP!$O617="KTHP",TONGHOP!$P617="TH"),TONGHOP!$Y617,"")</f>
        <v/>
      </c>
      <c r="L617" s="138" t="str">
        <f>IF(AND(TONGHOP!$O617="KTHP",TONGHOP!$P617="TH"),TONGHOP!$Z617,"")</f>
        <v/>
      </c>
      <c r="M617" s="139" t="str">
        <f>IF(AND(TONGHOP!$O617="ThiTN",OR(TONGHOP!$P617="LT",TONGHOP!$P617="TN"),TONGHOP!$X617&lt;&gt;""),TONGHOP!$X617,"")</f>
        <v/>
      </c>
      <c r="N617" s="139" t="str">
        <f>IF(AND(TONGHOP!$O617="ThiTN",OR(TONGHOP!$P617="LT",TONGHOP!$P617="TN"),TONGHOP!$Y617&lt;&gt;""),TONGHOP!$Y617,"")</f>
        <v/>
      </c>
      <c r="O617" s="139" t="str">
        <f>IF(AND(TONGHOP!$O617="ThiTN",OR(TONGHOP!$P617="LT",TONGHOP!$P617="TN"),TONGHOP!$Z617&lt;&gt;""),TONGHOP!$Z617,"")</f>
        <v/>
      </c>
      <c r="P617" s="139" t="str">
        <f>IF(AND(TONGHOP!$O617="ThiTN",TONGHOP!$P617="VĐ",TONGHOP!$X617&lt;&gt;""),TONGHOP!$X617,"")</f>
        <v/>
      </c>
      <c r="Q617" s="139" t="str">
        <f>IF(AND(TONGHOP!$O617="ThiTN",TONGHOP!$P617="VĐ",TONGHOP!$Y617&lt;&gt;""),TONGHOP!$Y617,"")</f>
        <v/>
      </c>
      <c r="R617" s="139" t="str">
        <f>IF(AND(TONGHOP!$O617="ThiTN",TONGHOP!$P617="VĐ",TONGHOP!$Z617&lt;&gt;""),TONGHOP!$Z617,"")</f>
        <v/>
      </c>
      <c r="S617" s="137" t="str">
        <f>IF(AND(TONGHOP!$O617="ThiTN",TONGHOP!$P617="TH",TONGHOP!$X617&lt;&gt;""),TONGHOP!$X617,"")</f>
        <v/>
      </c>
      <c r="T617" s="137" t="str">
        <f>IF(AND(TONGHOP!$O617="ThiTN",TONGHOP!$P617="TH",TONGHOP!$Y617&lt;&gt;""),TONGHOP!$Y617,"")</f>
        <v/>
      </c>
      <c r="U617" s="137" t="str">
        <f>IF(AND(TONGHOP!$O617="ThiTN",TONGHOP!$P617="TH",TONGHOP!$Z617&lt;&gt;""),TONGHOP!$Z617,"")</f>
        <v/>
      </c>
    </row>
    <row r="618" spans="1:21">
      <c r="A618" s="139" t="str">
        <f>IF(AND(TONGHOP!$O618="KTHP",OR(TONGHOP!$P618="LT",TONGHOP!$P618="TN"),TONGHOP!$X618&lt;&gt;""),TONGHOP!$X618,"")</f>
        <v/>
      </c>
      <c r="B618" s="139" t="str">
        <f>IF(AND(TONGHOP!$O618="KTHP",OR(TONGHOP!$P618="LT",TONGHOP!$P618="TN"),TONGHOP!$Y618&lt;&gt;""),TONGHOP!$Y618,"")</f>
        <v/>
      </c>
      <c r="C618" s="139" t="str">
        <f>IF(AND(TONGHOP!$O618="KTHP",OR(TONGHOP!$P618="LT",TONGHOP!$P618="TN"),TONGHOP!$Z618&lt;&gt;""),TONGHOP!$Z618,"")</f>
        <v/>
      </c>
      <c r="D618" s="139" t="str">
        <f>IF(AND(TONGHOP!$O618="KTHP",TONGHOP!$P618="VĐ"),TONGHOP!$X618,"")</f>
        <v/>
      </c>
      <c r="E618" s="138" t="str">
        <f>IF(AND(TONGHOP!$O618="KTHP",TONGHOP!$P618="VĐ"),TONGHOP!$Y618,"")</f>
        <v/>
      </c>
      <c r="F618" s="138" t="str">
        <f>IF(AND(TONGHOP!$O618="KTHP",TONGHOP!$P618="VĐ"),TONGHOP!$Z618,"")</f>
        <v/>
      </c>
      <c r="G618" s="139" t="str">
        <f>IF(AND(TONGHOP!$O618="KTHP",TONGHOP!$P618="TL"),TONGHOP!$X618,"")</f>
        <v/>
      </c>
      <c r="H618" s="138" t="str">
        <f>IF(AND(TONGHOP!$O618="KTHP",TONGHOP!$P618="TL"),TONGHOP!$Y618,"")</f>
        <v/>
      </c>
      <c r="I618" s="138" t="str">
        <f>IF(AND(TONGHOP!$O618="KTHP",TONGHOP!$P618="TL"),TONGHOP!$Z618,"")</f>
        <v/>
      </c>
      <c r="J618" s="139" t="str">
        <f>IF(AND(TONGHOP!$O618="KTHP",TONGHOP!$P618="TH"),TONGHOP!$X618,"")</f>
        <v/>
      </c>
      <c r="K618" s="138" t="str">
        <f>IF(AND(TONGHOP!$O618="KTHP",TONGHOP!$P618="TH"),TONGHOP!$Y618,"")</f>
        <v/>
      </c>
      <c r="L618" s="138" t="str">
        <f>IF(AND(TONGHOP!$O618="KTHP",TONGHOP!$P618="TH"),TONGHOP!$Z618,"")</f>
        <v/>
      </c>
      <c r="M618" s="139" t="str">
        <f>IF(AND(TONGHOP!$O618="ThiTN",OR(TONGHOP!$P618="LT",TONGHOP!$P618="TN"),TONGHOP!$X618&lt;&gt;""),TONGHOP!$X618,"")</f>
        <v/>
      </c>
      <c r="N618" s="139" t="str">
        <f>IF(AND(TONGHOP!$O618="ThiTN",OR(TONGHOP!$P618="LT",TONGHOP!$P618="TN"),TONGHOP!$Y618&lt;&gt;""),TONGHOP!$Y618,"")</f>
        <v/>
      </c>
      <c r="O618" s="139" t="str">
        <f>IF(AND(TONGHOP!$O618="ThiTN",OR(TONGHOP!$P618="LT",TONGHOP!$P618="TN"),TONGHOP!$Z618&lt;&gt;""),TONGHOP!$Z618,"")</f>
        <v/>
      </c>
      <c r="P618" s="139" t="str">
        <f>IF(AND(TONGHOP!$O618="ThiTN",TONGHOP!$P618="VĐ",TONGHOP!$X618&lt;&gt;""),TONGHOP!$X618,"")</f>
        <v/>
      </c>
      <c r="Q618" s="139" t="str">
        <f>IF(AND(TONGHOP!$O618="ThiTN",TONGHOP!$P618="VĐ",TONGHOP!$Y618&lt;&gt;""),TONGHOP!$Y618,"")</f>
        <v/>
      </c>
      <c r="R618" s="139" t="str">
        <f>IF(AND(TONGHOP!$O618="ThiTN",TONGHOP!$P618="VĐ",TONGHOP!$Z618&lt;&gt;""),TONGHOP!$Z618,"")</f>
        <v/>
      </c>
      <c r="S618" s="137" t="str">
        <f>IF(AND(TONGHOP!$O618="ThiTN",TONGHOP!$P618="TH",TONGHOP!$X618&lt;&gt;""),TONGHOP!$X618,"")</f>
        <v/>
      </c>
      <c r="T618" s="137" t="str">
        <f>IF(AND(TONGHOP!$O618="ThiTN",TONGHOP!$P618="TH",TONGHOP!$Y618&lt;&gt;""),TONGHOP!$Y618,"")</f>
        <v/>
      </c>
      <c r="U618" s="137" t="str">
        <f>IF(AND(TONGHOP!$O618="ThiTN",TONGHOP!$P618="TH",TONGHOP!$Z618&lt;&gt;""),TONGHOP!$Z618,"")</f>
        <v/>
      </c>
    </row>
    <row r="619" spans="1:21">
      <c r="A619" s="139" t="str">
        <f>IF(AND(TONGHOP!$O619="KTHP",OR(TONGHOP!$P619="LT",TONGHOP!$P619="TN"),TONGHOP!$X619&lt;&gt;""),TONGHOP!$X619,"")</f>
        <v/>
      </c>
      <c r="B619" s="139" t="str">
        <f>IF(AND(TONGHOP!$O619="KTHP",OR(TONGHOP!$P619="LT",TONGHOP!$P619="TN"),TONGHOP!$Y619&lt;&gt;""),TONGHOP!$Y619,"")</f>
        <v/>
      </c>
      <c r="C619" s="139" t="str">
        <f>IF(AND(TONGHOP!$O619="KTHP",OR(TONGHOP!$P619="LT",TONGHOP!$P619="TN"),TONGHOP!$Z619&lt;&gt;""),TONGHOP!$Z619,"")</f>
        <v/>
      </c>
      <c r="D619" s="139" t="str">
        <f>IF(AND(TONGHOP!$O619="KTHP",TONGHOP!$P619="VĐ"),TONGHOP!$X619,"")</f>
        <v/>
      </c>
      <c r="E619" s="138" t="str">
        <f>IF(AND(TONGHOP!$O619="KTHP",TONGHOP!$P619="VĐ"),TONGHOP!$Y619,"")</f>
        <v/>
      </c>
      <c r="F619" s="138" t="str">
        <f>IF(AND(TONGHOP!$O619="KTHP",TONGHOP!$P619="VĐ"),TONGHOP!$Z619,"")</f>
        <v/>
      </c>
      <c r="G619" s="139" t="str">
        <f>IF(AND(TONGHOP!$O619="KTHP",TONGHOP!$P619="TL"),TONGHOP!$X619,"")</f>
        <v/>
      </c>
      <c r="H619" s="138" t="str">
        <f>IF(AND(TONGHOP!$O619="KTHP",TONGHOP!$P619="TL"),TONGHOP!$Y619,"")</f>
        <v/>
      </c>
      <c r="I619" s="138" t="str">
        <f>IF(AND(TONGHOP!$O619="KTHP",TONGHOP!$P619="TL"),TONGHOP!$Z619,"")</f>
        <v/>
      </c>
      <c r="J619" s="139" t="str">
        <f>IF(AND(TONGHOP!$O619="KTHP",TONGHOP!$P619="TH"),TONGHOP!$X619,"")</f>
        <v/>
      </c>
      <c r="K619" s="138" t="str">
        <f>IF(AND(TONGHOP!$O619="KTHP",TONGHOP!$P619="TH"),TONGHOP!$Y619,"")</f>
        <v/>
      </c>
      <c r="L619" s="138" t="str">
        <f>IF(AND(TONGHOP!$O619="KTHP",TONGHOP!$P619="TH"),TONGHOP!$Z619,"")</f>
        <v/>
      </c>
      <c r="M619" s="139" t="str">
        <f>IF(AND(TONGHOP!$O619="ThiTN",OR(TONGHOP!$P619="LT",TONGHOP!$P619="TN"),TONGHOP!$X619&lt;&gt;""),TONGHOP!$X619,"")</f>
        <v/>
      </c>
      <c r="N619" s="139" t="str">
        <f>IF(AND(TONGHOP!$O619="ThiTN",OR(TONGHOP!$P619="LT",TONGHOP!$P619="TN"),TONGHOP!$Y619&lt;&gt;""),TONGHOP!$Y619,"")</f>
        <v/>
      </c>
      <c r="O619" s="139" t="str">
        <f>IF(AND(TONGHOP!$O619="ThiTN",OR(TONGHOP!$P619="LT",TONGHOP!$P619="TN"),TONGHOP!$Z619&lt;&gt;""),TONGHOP!$Z619,"")</f>
        <v/>
      </c>
      <c r="P619" s="139" t="str">
        <f>IF(AND(TONGHOP!$O619="ThiTN",TONGHOP!$P619="VĐ",TONGHOP!$X619&lt;&gt;""),TONGHOP!$X619,"")</f>
        <v/>
      </c>
      <c r="Q619" s="139" t="str">
        <f>IF(AND(TONGHOP!$O619="ThiTN",TONGHOP!$P619="VĐ",TONGHOP!$Y619&lt;&gt;""),TONGHOP!$Y619,"")</f>
        <v/>
      </c>
      <c r="R619" s="139" t="str">
        <f>IF(AND(TONGHOP!$O619="ThiTN",TONGHOP!$P619="VĐ",TONGHOP!$Z619&lt;&gt;""),TONGHOP!$Z619,"")</f>
        <v/>
      </c>
      <c r="S619" s="137" t="str">
        <f>IF(AND(TONGHOP!$O619="ThiTN",TONGHOP!$P619="TH",TONGHOP!$X619&lt;&gt;""),TONGHOP!$X619,"")</f>
        <v/>
      </c>
      <c r="T619" s="137" t="str">
        <f>IF(AND(TONGHOP!$O619="ThiTN",TONGHOP!$P619="TH",TONGHOP!$Y619&lt;&gt;""),TONGHOP!$Y619,"")</f>
        <v/>
      </c>
      <c r="U619" s="137" t="str">
        <f>IF(AND(TONGHOP!$O619="ThiTN",TONGHOP!$P619="TH",TONGHOP!$Z619&lt;&gt;""),TONGHOP!$Z619,"")</f>
        <v/>
      </c>
    </row>
    <row r="620" spans="1:21">
      <c r="A620" s="139" t="str">
        <f>IF(AND(TONGHOP!$O620="KTHP",OR(TONGHOP!$P620="LT",TONGHOP!$P620="TN"),TONGHOP!$X620&lt;&gt;""),TONGHOP!$X620,"")</f>
        <v/>
      </c>
      <c r="B620" s="139" t="str">
        <f>IF(AND(TONGHOP!$O620="KTHP",OR(TONGHOP!$P620="LT",TONGHOP!$P620="TN"),TONGHOP!$Y620&lt;&gt;""),TONGHOP!$Y620,"")</f>
        <v/>
      </c>
      <c r="C620" s="139" t="str">
        <f>IF(AND(TONGHOP!$O620="KTHP",OR(TONGHOP!$P620="LT",TONGHOP!$P620="TN"),TONGHOP!$Z620&lt;&gt;""),TONGHOP!$Z620,"")</f>
        <v/>
      </c>
      <c r="D620" s="139" t="str">
        <f>IF(AND(TONGHOP!$O620="KTHP",TONGHOP!$P620="VĐ"),TONGHOP!$X620,"")</f>
        <v/>
      </c>
      <c r="E620" s="138" t="str">
        <f>IF(AND(TONGHOP!$O620="KTHP",TONGHOP!$P620="VĐ"),TONGHOP!$Y620,"")</f>
        <v/>
      </c>
      <c r="F620" s="138" t="str">
        <f>IF(AND(TONGHOP!$O620="KTHP",TONGHOP!$P620="VĐ"),TONGHOP!$Z620,"")</f>
        <v/>
      </c>
      <c r="G620" s="139" t="str">
        <f>IF(AND(TONGHOP!$O620="KTHP",TONGHOP!$P620="TL"),TONGHOP!$X620,"")</f>
        <v/>
      </c>
      <c r="H620" s="138" t="str">
        <f>IF(AND(TONGHOP!$O620="KTHP",TONGHOP!$P620="TL"),TONGHOP!$Y620,"")</f>
        <v/>
      </c>
      <c r="I620" s="138" t="str">
        <f>IF(AND(TONGHOP!$O620="KTHP",TONGHOP!$P620="TL"),TONGHOP!$Z620,"")</f>
        <v/>
      </c>
      <c r="J620" s="139" t="str">
        <f>IF(AND(TONGHOP!$O620="KTHP",TONGHOP!$P620="TH"),TONGHOP!$X620,"")</f>
        <v/>
      </c>
      <c r="K620" s="138" t="str">
        <f>IF(AND(TONGHOP!$O620="KTHP",TONGHOP!$P620="TH"),TONGHOP!$Y620,"")</f>
        <v/>
      </c>
      <c r="L620" s="138" t="str">
        <f>IF(AND(TONGHOP!$O620="KTHP",TONGHOP!$P620="TH"),TONGHOP!$Z620,"")</f>
        <v/>
      </c>
      <c r="M620" s="139" t="str">
        <f>IF(AND(TONGHOP!$O620="ThiTN",OR(TONGHOP!$P620="LT",TONGHOP!$P620="TN"),TONGHOP!$X620&lt;&gt;""),TONGHOP!$X620,"")</f>
        <v/>
      </c>
      <c r="N620" s="139" t="str">
        <f>IF(AND(TONGHOP!$O620="ThiTN",OR(TONGHOP!$P620="LT",TONGHOP!$P620="TN"),TONGHOP!$Y620&lt;&gt;""),TONGHOP!$Y620,"")</f>
        <v/>
      </c>
      <c r="O620" s="139" t="str">
        <f>IF(AND(TONGHOP!$O620="ThiTN",OR(TONGHOP!$P620="LT",TONGHOP!$P620="TN"),TONGHOP!$Z620&lt;&gt;""),TONGHOP!$Z620,"")</f>
        <v/>
      </c>
      <c r="P620" s="139" t="str">
        <f>IF(AND(TONGHOP!$O620="ThiTN",TONGHOP!$P620="VĐ",TONGHOP!$X620&lt;&gt;""),TONGHOP!$X620,"")</f>
        <v/>
      </c>
      <c r="Q620" s="139" t="str">
        <f>IF(AND(TONGHOP!$O620="ThiTN",TONGHOP!$P620="VĐ",TONGHOP!$Y620&lt;&gt;""),TONGHOP!$Y620,"")</f>
        <v/>
      </c>
      <c r="R620" s="139" t="str">
        <f>IF(AND(TONGHOP!$O620="ThiTN",TONGHOP!$P620="VĐ",TONGHOP!$Z620&lt;&gt;""),TONGHOP!$Z620,"")</f>
        <v/>
      </c>
      <c r="S620" s="137" t="str">
        <f>IF(AND(TONGHOP!$O620="ThiTN",TONGHOP!$P620="TH",TONGHOP!$X620&lt;&gt;""),TONGHOP!$X620,"")</f>
        <v/>
      </c>
      <c r="T620" s="137" t="str">
        <f>IF(AND(TONGHOP!$O620="ThiTN",TONGHOP!$P620="TH",TONGHOP!$Y620&lt;&gt;""),TONGHOP!$Y620,"")</f>
        <v/>
      </c>
      <c r="U620" s="137" t="str">
        <f>IF(AND(TONGHOP!$O620="ThiTN",TONGHOP!$P620="TH",TONGHOP!$Z620&lt;&gt;""),TONGHOP!$Z620,"")</f>
        <v/>
      </c>
    </row>
    <row r="621" spans="1:21">
      <c r="A621" s="139" t="str">
        <f>IF(AND(TONGHOP!$O621="KTHP",OR(TONGHOP!$P621="LT",TONGHOP!$P621="TN"),TONGHOP!$X621&lt;&gt;""),TONGHOP!$X621,"")</f>
        <v/>
      </c>
      <c r="B621" s="139" t="str">
        <f>IF(AND(TONGHOP!$O621="KTHP",OR(TONGHOP!$P621="LT",TONGHOP!$P621="TN"),TONGHOP!$Y621&lt;&gt;""),TONGHOP!$Y621,"")</f>
        <v/>
      </c>
      <c r="C621" s="139" t="str">
        <f>IF(AND(TONGHOP!$O621="KTHP",OR(TONGHOP!$P621="LT",TONGHOP!$P621="TN"),TONGHOP!$Z621&lt;&gt;""),TONGHOP!$Z621,"")</f>
        <v/>
      </c>
      <c r="D621" s="139" t="str">
        <f>IF(AND(TONGHOP!$O621="KTHP",TONGHOP!$P621="VĐ"),TONGHOP!$X621,"")</f>
        <v/>
      </c>
      <c r="E621" s="138" t="str">
        <f>IF(AND(TONGHOP!$O621="KTHP",TONGHOP!$P621="VĐ"),TONGHOP!$Y621,"")</f>
        <v/>
      </c>
      <c r="F621" s="138" t="str">
        <f>IF(AND(TONGHOP!$O621="KTHP",TONGHOP!$P621="VĐ"),TONGHOP!$Z621,"")</f>
        <v/>
      </c>
      <c r="G621" s="139" t="str">
        <f>IF(AND(TONGHOP!$O621="KTHP",TONGHOP!$P621="TL"),TONGHOP!$X621,"")</f>
        <v/>
      </c>
      <c r="H621" s="138" t="str">
        <f>IF(AND(TONGHOP!$O621="KTHP",TONGHOP!$P621="TL"),TONGHOP!$Y621,"")</f>
        <v/>
      </c>
      <c r="I621" s="138" t="str">
        <f>IF(AND(TONGHOP!$O621="KTHP",TONGHOP!$P621="TL"),TONGHOP!$Z621,"")</f>
        <v/>
      </c>
      <c r="J621" s="139" t="str">
        <f>IF(AND(TONGHOP!$O621="KTHP",TONGHOP!$P621="TH"),TONGHOP!$X621,"")</f>
        <v/>
      </c>
      <c r="K621" s="138" t="str">
        <f>IF(AND(TONGHOP!$O621="KTHP",TONGHOP!$P621="TH"),TONGHOP!$Y621,"")</f>
        <v/>
      </c>
      <c r="L621" s="138" t="str">
        <f>IF(AND(TONGHOP!$O621="KTHP",TONGHOP!$P621="TH"),TONGHOP!$Z621,"")</f>
        <v/>
      </c>
      <c r="M621" s="139" t="str">
        <f>IF(AND(TONGHOP!$O621="ThiTN",OR(TONGHOP!$P621="LT",TONGHOP!$P621="TN"),TONGHOP!$X621&lt;&gt;""),TONGHOP!$X621,"")</f>
        <v/>
      </c>
      <c r="N621" s="139" t="str">
        <f>IF(AND(TONGHOP!$O621="ThiTN",OR(TONGHOP!$P621="LT",TONGHOP!$P621="TN"),TONGHOP!$Y621&lt;&gt;""),TONGHOP!$Y621,"")</f>
        <v/>
      </c>
      <c r="O621" s="139" t="str">
        <f>IF(AND(TONGHOP!$O621="ThiTN",OR(TONGHOP!$P621="LT",TONGHOP!$P621="TN"),TONGHOP!$Z621&lt;&gt;""),TONGHOP!$Z621,"")</f>
        <v/>
      </c>
      <c r="P621" s="139" t="str">
        <f>IF(AND(TONGHOP!$O621="ThiTN",TONGHOP!$P621="VĐ",TONGHOP!$X621&lt;&gt;""),TONGHOP!$X621,"")</f>
        <v/>
      </c>
      <c r="Q621" s="139" t="str">
        <f>IF(AND(TONGHOP!$O621="ThiTN",TONGHOP!$P621="VĐ",TONGHOP!$Y621&lt;&gt;""),TONGHOP!$Y621,"")</f>
        <v/>
      </c>
      <c r="R621" s="139" t="str">
        <f>IF(AND(TONGHOP!$O621="ThiTN",TONGHOP!$P621="VĐ",TONGHOP!$Z621&lt;&gt;""),TONGHOP!$Z621,"")</f>
        <v/>
      </c>
      <c r="S621" s="137" t="str">
        <f>IF(AND(TONGHOP!$O621="ThiTN",TONGHOP!$P621="TH",TONGHOP!$X621&lt;&gt;""),TONGHOP!$X621,"")</f>
        <v/>
      </c>
      <c r="T621" s="137" t="str">
        <f>IF(AND(TONGHOP!$O621="ThiTN",TONGHOP!$P621="TH",TONGHOP!$Y621&lt;&gt;""),TONGHOP!$Y621,"")</f>
        <v/>
      </c>
      <c r="U621" s="137" t="str">
        <f>IF(AND(TONGHOP!$O621="ThiTN",TONGHOP!$P621="TH",TONGHOP!$Z621&lt;&gt;""),TONGHOP!$Z621,"")</f>
        <v/>
      </c>
    </row>
    <row r="622" spans="1:21">
      <c r="A622" s="139" t="str">
        <f>IF(AND(TONGHOP!$O622="KTHP",OR(TONGHOP!$P622="LT",TONGHOP!$P622="TN"),TONGHOP!$X622&lt;&gt;""),TONGHOP!$X622,"")</f>
        <v/>
      </c>
      <c r="B622" s="139" t="str">
        <f>IF(AND(TONGHOP!$O622="KTHP",OR(TONGHOP!$P622="LT",TONGHOP!$P622="TN"),TONGHOP!$Y622&lt;&gt;""),TONGHOP!$Y622,"")</f>
        <v/>
      </c>
      <c r="C622" s="139" t="str">
        <f>IF(AND(TONGHOP!$O622="KTHP",OR(TONGHOP!$P622="LT",TONGHOP!$P622="TN"),TONGHOP!$Z622&lt;&gt;""),TONGHOP!$Z622,"")</f>
        <v/>
      </c>
      <c r="D622" s="139" t="str">
        <f>IF(AND(TONGHOP!$O622="KTHP",TONGHOP!$P622="VĐ"),TONGHOP!$X622,"")</f>
        <v/>
      </c>
      <c r="E622" s="138" t="str">
        <f>IF(AND(TONGHOP!$O622="KTHP",TONGHOP!$P622="VĐ"),TONGHOP!$Y622,"")</f>
        <v/>
      </c>
      <c r="F622" s="138" t="str">
        <f>IF(AND(TONGHOP!$O622="KTHP",TONGHOP!$P622="VĐ"),TONGHOP!$Z622,"")</f>
        <v/>
      </c>
      <c r="G622" s="139" t="str">
        <f>IF(AND(TONGHOP!$O622="KTHP",TONGHOP!$P622="TL"),TONGHOP!$X622,"")</f>
        <v/>
      </c>
      <c r="H622" s="138" t="str">
        <f>IF(AND(TONGHOP!$O622="KTHP",TONGHOP!$P622="TL"),TONGHOP!$Y622,"")</f>
        <v/>
      </c>
      <c r="I622" s="138" t="str">
        <f>IF(AND(TONGHOP!$O622="KTHP",TONGHOP!$P622="TL"),TONGHOP!$Z622,"")</f>
        <v/>
      </c>
      <c r="J622" s="139" t="str">
        <f>IF(AND(TONGHOP!$O622="KTHP",TONGHOP!$P622="TH"),TONGHOP!$X622,"")</f>
        <v/>
      </c>
      <c r="K622" s="138" t="str">
        <f>IF(AND(TONGHOP!$O622="KTHP",TONGHOP!$P622="TH"),TONGHOP!$Y622,"")</f>
        <v/>
      </c>
      <c r="L622" s="138" t="str">
        <f>IF(AND(TONGHOP!$O622="KTHP",TONGHOP!$P622="TH"),TONGHOP!$Z622,"")</f>
        <v/>
      </c>
      <c r="M622" s="139" t="str">
        <f>IF(AND(TONGHOP!$O622="ThiTN",OR(TONGHOP!$P622="LT",TONGHOP!$P622="TN"),TONGHOP!$X622&lt;&gt;""),TONGHOP!$X622,"")</f>
        <v/>
      </c>
      <c r="N622" s="139" t="str">
        <f>IF(AND(TONGHOP!$O622="ThiTN",OR(TONGHOP!$P622="LT",TONGHOP!$P622="TN"),TONGHOP!$Y622&lt;&gt;""),TONGHOP!$Y622,"")</f>
        <v/>
      </c>
      <c r="O622" s="139" t="str">
        <f>IF(AND(TONGHOP!$O622="ThiTN",OR(TONGHOP!$P622="LT",TONGHOP!$P622="TN"),TONGHOP!$Z622&lt;&gt;""),TONGHOP!$Z622,"")</f>
        <v/>
      </c>
      <c r="P622" s="139" t="str">
        <f>IF(AND(TONGHOP!$O622="ThiTN",TONGHOP!$P622="VĐ",TONGHOP!$X622&lt;&gt;""),TONGHOP!$X622,"")</f>
        <v/>
      </c>
      <c r="Q622" s="139" t="str">
        <f>IF(AND(TONGHOP!$O622="ThiTN",TONGHOP!$P622="VĐ",TONGHOP!$Y622&lt;&gt;""),TONGHOP!$Y622,"")</f>
        <v/>
      </c>
      <c r="R622" s="139" t="str">
        <f>IF(AND(TONGHOP!$O622="ThiTN",TONGHOP!$P622="VĐ",TONGHOP!$Z622&lt;&gt;""),TONGHOP!$Z622,"")</f>
        <v/>
      </c>
      <c r="S622" s="137" t="str">
        <f>IF(AND(TONGHOP!$O622="ThiTN",TONGHOP!$P622="TH",TONGHOP!$X622&lt;&gt;""),TONGHOP!$X622,"")</f>
        <v/>
      </c>
      <c r="T622" s="137" t="str">
        <f>IF(AND(TONGHOP!$O622="ThiTN",TONGHOP!$P622="TH",TONGHOP!$Y622&lt;&gt;""),TONGHOP!$Y622,"")</f>
        <v/>
      </c>
      <c r="U622" s="137" t="str">
        <f>IF(AND(TONGHOP!$O622="ThiTN",TONGHOP!$P622="TH",TONGHOP!$Z622&lt;&gt;""),TONGHOP!$Z622,"")</f>
        <v/>
      </c>
    </row>
    <row r="623" spans="1:21">
      <c r="A623" s="139" t="str">
        <f>IF(AND(TONGHOP!$O623="KTHP",OR(TONGHOP!$P623="LT",TONGHOP!$P623="TN"),TONGHOP!$X623&lt;&gt;""),TONGHOP!$X623,"")</f>
        <v/>
      </c>
      <c r="B623" s="139" t="str">
        <f>IF(AND(TONGHOP!$O623="KTHP",OR(TONGHOP!$P623="LT",TONGHOP!$P623="TN"),TONGHOP!$Y623&lt;&gt;""),TONGHOP!$Y623,"")</f>
        <v/>
      </c>
      <c r="C623" s="139" t="str">
        <f>IF(AND(TONGHOP!$O623="KTHP",OR(TONGHOP!$P623="LT",TONGHOP!$P623="TN"),TONGHOP!$Z623&lt;&gt;""),TONGHOP!$Z623,"")</f>
        <v/>
      </c>
      <c r="D623" s="139" t="str">
        <f>IF(AND(TONGHOP!$O623="KTHP",TONGHOP!$P623="VĐ"),TONGHOP!$X623,"")</f>
        <v/>
      </c>
      <c r="E623" s="138" t="str">
        <f>IF(AND(TONGHOP!$O623="KTHP",TONGHOP!$P623="VĐ"),TONGHOP!$Y623,"")</f>
        <v/>
      </c>
      <c r="F623" s="138" t="str">
        <f>IF(AND(TONGHOP!$O623="KTHP",TONGHOP!$P623="VĐ"),TONGHOP!$Z623,"")</f>
        <v/>
      </c>
      <c r="G623" s="139" t="str">
        <f>IF(AND(TONGHOP!$O623="KTHP",TONGHOP!$P623="TL"),TONGHOP!$X623,"")</f>
        <v/>
      </c>
      <c r="H623" s="138" t="str">
        <f>IF(AND(TONGHOP!$O623="KTHP",TONGHOP!$P623="TL"),TONGHOP!$Y623,"")</f>
        <v/>
      </c>
      <c r="I623" s="138" t="str">
        <f>IF(AND(TONGHOP!$O623="KTHP",TONGHOP!$P623="TL"),TONGHOP!$Z623,"")</f>
        <v/>
      </c>
      <c r="J623" s="139" t="str">
        <f>IF(AND(TONGHOP!$O623="KTHP",TONGHOP!$P623="TH"),TONGHOP!$X623,"")</f>
        <v/>
      </c>
      <c r="K623" s="138" t="str">
        <f>IF(AND(TONGHOP!$O623="KTHP",TONGHOP!$P623="TH"),TONGHOP!$Y623,"")</f>
        <v/>
      </c>
      <c r="L623" s="138" t="str">
        <f>IF(AND(TONGHOP!$O623="KTHP",TONGHOP!$P623="TH"),TONGHOP!$Z623,"")</f>
        <v/>
      </c>
      <c r="M623" s="139" t="str">
        <f>IF(AND(TONGHOP!$O623="ThiTN",OR(TONGHOP!$P623="LT",TONGHOP!$P623="TN"),TONGHOP!$X623&lt;&gt;""),TONGHOP!$X623,"")</f>
        <v/>
      </c>
      <c r="N623" s="139" t="str">
        <f>IF(AND(TONGHOP!$O623="ThiTN",OR(TONGHOP!$P623="LT",TONGHOP!$P623="TN"),TONGHOP!$Y623&lt;&gt;""),TONGHOP!$Y623,"")</f>
        <v/>
      </c>
      <c r="O623" s="139" t="str">
        <f>IF(AND(TONGHOP!$O623="ThiTN",OR(TONGHOP!$P623="LT",TONGHOP!$P623="TN"),TONGHOP!$Z623&lt;&gt;""),TONGHOP!$Z623,"")</f>
        <v/>
      </c>
      <c r="P623" s="139" t="str">
        <f>IF(AND(TONGHOP!$O623="ThiTN",TONGHOP!$P623="VĐ",TONGHOP!$X623&lt;&gt;""),TONGHOP!$X623,"")</f>
        <v/>
      </c>
      <c r="Q623" s="139" t="str">
        <f>IF(AND(TONGHOP!$O623="ThiTN",TONGHOP!$P623="VĐ",TONGHOP!$Y623&lt;&gt;""),TONGHOP!$Y623,"")</f>
        <v/>
      </c>
      <c r="R623" s="139" t="str">
        <f>IF(AND(TONGHOP!$O623="ThiTN",TONGHOP!$P623="VĐ",TONGHOP!$Z623&lt;&gt;""),TONGHOP!$Z623,"")</f>
        <v/>
      </c>
      <c r="S623" s="137" t="str">
        <f>IF(AND(TONGHOP!$O623="ThiTN",TONGHOP!$P623="TH",TONGHOP!$X623&lt;&gt;""),TONGHOP!$X623,"")</f>
        <v/>
      </c>
      <c r="T623" s="137" t="str">
        <f>IF(AND(TONGHOP!$O623="ThiTN",TONGHOP!$P623="TH",TONGHOP!$Y623&lt;&gt;""),TONGHOP!$Y623,"")</f>
        <v/>
      </c>
      <c r="U623" s="137" t="str">
        <f>IF(AND(TONGHOP!$O623="ThiTN",TONGHOP!$P623="TH",TONGHOP!$Z623&lt;&gt;""),TONGHOP!$Z623,"")</f>
        <v/>
      </c>
    </row>
    <row r="624" spans="1:21">
      <c r="A624" s="139" t="str">
        <f>IF(AND(TONGHOP!$O624="KTHP",OR(TONGHOP!$P624="LT",TONGHOP!$P624="TN"),TONGHOP!$X624&lt;&gt;""),TONGHOP!$X624,"")</f>
        <v/>
      </c>
      <c r="B624" s="139" t="str">
        <f>IF(AND(TONGHOP!$O624="KTHP",OR(TONGHOP!$P624="LT",TONGHOP!$P624="TN"),TONGHOP!$Y624&lt;&gt;""),TONGHOP!$Y624,"")</f>
        <v/>
      </c>
      <c r="C624" s="139" t="str">
        <f>IF(AND(TONGHOP!$O624="KTHP",OR(TONGHOP!$P624="LT",TONGHOP!$P624="TN"),TONGHOP!$Z624&lt;&gt;""),TONGHOP!$Z624,"")</f>
        <v/>
      </c>
      <c r="D624" s="139" t="str">
        <f>IF(AND(TONGHOP!$O624="KTHP",TONGHOP!$P624="VĐ"),TONGHOP!$X624,"")</f>
        <v/>
      </c>
      <c r="E624" s="138" t="str">
        <f>IF(AND(TONGHOP!$O624="KTHP",TONGHOP!$P624="VĐ"),TONGHOP!$Y624,"")</f>
        <v/>
      </c>
      <c r="F624" s="138" t="str">
        <f>IF(AND(TONGHOP!$O624="KTHP",TONGHOP!$P624="VĐ"),TONGHOP!$Z624,"")</f>
        <v/>
      </c>
      <c r="G624" s="139" t="str">
        <f>IF(AND(TONGHOP!$O624="KTHP",TONGHOP!$P624="TL"),TONGHOP!$X624,"")</f>
        <v/>
      </c>
      <c r="H624" s="138" t="str">
        <f>IF(AND(TONGHOP!$O624="KTHP",TONGHOP!$P624="TL"),TONGHOP!$Y624,"")</f>
        <v/>
      </c>
      <c r="I624" s="138" t="str">
        <f>IF(AND(TONGHOP!$O624="KTHP",TONGHOP!$P624="TL"),TONGHOP!$Z624,"")</f>
        <v/>
      </c>
      <c r="J624" s="139" t="str">
        <f>IF(AND(TONGHOP!$O624="KTHP",TONGHOP!$P624="TH"),TONGHOP!$X624,"")</f>
        <v/>
      </c>
      <c r="K624" s="138" t="str">
        <f>IF(AND(TONGHOP!$O624="KTHP",TONGHOP!$P624="TH"),TONGHOP!$Y624,"")</f>
        <v/>
      </c>
      <c r="L624" s="138" t="str">
        <f>IF(AND(TONGHOP!$O624="KTHP",TONGHOP!$P624="TH"),TONGHOP!$Z624,"")</f>
        <v/>
      </c>
      <c r="M624" s="139" t="str">
        <f>IF(AND(TONGHOP!$O624="ThiTN",OR(TONGHOP!$P624="LT",TONGHOP!$P624="TN"),TONGHOP!$X624&lt;&gt;""),TONGHOP!$X624,"")</f>
        <v/>
      </c>
      <c r="N624" s="139" t="str">
        <f>IF(AND(TONGHOP!$O624="ThiTN",OR(TONGHOP!$P624="LT",TONGHOP!$P624="TN"),TONGHOP!$Y624&lt;&gt;""),TONGHOP!$Y624,"")</f>
        <v/>
      </c>
      <c r="O624" s="139" t="str">
        <f>IF(AND(TONGHOP!$O624="ThiTN",OR(TONGHOP!$P624="LT",TONGHOP!$P624="TN"),TONGHOP!$Z624&lt;&gt;""),TONGHOP!$Z624,"")</f>
        <v/>
      </c>
      <c r="P624" s="139" t="str">
        <f>IF(AND(TONGHOP!$O624="ThiTN",TONGHOP!$P624="VĐ",TONGHOP!$X624&lt;&gt;""),TONGHOP!$X624,"")</f>
        <v/>
      </c>
      <c r="Q624" s="139" t="str">
        <f>IF(AND(TONGHOP!$O624="ThiTN",TONGHOP!$P624="VĐ",TONGHOP!$Y624&lt;&gt;""),TONGHOP!$Y624,"")</f>
        <v/>
      </c>
      <c r="R624" s="139" t="str">
        <f>IF(AND(TONGHOP!$O624="ThiTN",TONGHOP!$P624="VĐ",TONGHOP!$Z624&lt;&gt;""),TONGHOP!$Z624,"")</f>
        <v/>
      </c>
      <c r="S624" s="137" t="str">
        <f>IF(AND(TONGHOP!$O624="ThiTN",TONGHOP!$P624="TH",TONGHOP!$X624&lt;&gt;""),TONGHOP!$X624,"")</f>
        <v/>
      </c>
      <c r="T624" s="137" t="str">
        <f>IF(AND(TONGHOP!$O624="ThiTN",TONGHOP!$P624="TH",TONGHOP!$Y624&lt;&gt;""),TONGHOP!$Y624,"")</f>
        <v/>
      </c>
      <c r="U624" s="137" t="str">
        <f>IF(AND(TONGHOP!$O624="ThiTN",TONGHOP!$P624="TH",TONGHOP!$Z624&lt;&gt;""),TONGHOP!$Z624,"")</f>
        <v/>
      </c>
    </row>
    <row r="625" spans="1:21">
      <c r="A625" s="139" t="str">
        <f>IF(AND(TONGHOP!$O625="KTHP",OR(TONGHOP!$P625="LT",TONGHOP!$P625="TN"),TONGHOP!$X625&lt;&gt;""),TONGHOP!$X625,"")</f>
        <v/>
      </c>
      <c r="B625" s="139" t="str">
        <f>IF(AND(TONGHOP!$O625="KTHP",OR(TONGHOP!$P625="LT",TONGHOP!$P625="TN"),TONGHOP!$Y625&lt;&gt;""),TONGHOP!$Y625,"")</f>
        <v/>
      </c>
      <c r="C625" s="139" t="str">
        <f>IF(AND(TONGHOP!$O625="KTHP",OR(TONGHOP!$P625="LT",TONGHOP!$P625="TN"),TONGHOP!$Z625&lt;&gt;""),TONGHOP!$Z625,"")</f>
        <v/>
      </c>
      <c r="D625" s="139" t="str">
        <f>IF(AND(TONGHOP!$O625="KTHP",TONGHOP!$P625="VĐ"),TONGHOP!$X625,"")</f>
        <v/>
      </c>
      <c r="E625" s="138" t="str">
        <f>IF(AND(TONGHOP!$O625="KTHP",TONGHOP!$P625="VĐ"),TONGHOP!$Y625,"")</f>
        <v/>
      </c>
      <c r="F625" s="138" t="str">
        <f>IF(AND(TONGHOP!$O625="KTHP",TONGHOP!$P625="VĐ"),TONGHOP!$Z625,"")</f>
        <v/>
      </c>
      <c r="G625" s="139" t="str">
        <f>IF(AND(TONGHOP!$O625="KTHP",TONGHOP!$P625="TL"),TONGHOP!$X625,"")</f>
        <v/>
      </c>
      <c r="H625" s="138" t="str">
        <f>IF(AND(TONGHOP!$O625="KTHP",TONGHOP!$P625="TL"),TONGHOP!$Y625,"")</f>
        <v/>
      </c>
      <c r="I625" s="138" t="str">
        <f>IF(AND(TONGHOP!$O625="KTHP",TONGHOP!$P625="TL"),TONGHOP!$Z625,"")</f>
        <v/>
      </c>
      <c r="J625" s="139" t="str">
        <f>IF(AND(TONGHOP!$O625="KTHP",TONGHOP!$P625="TH"),TONGHOP!$X625,"")</f>
        <v/>
      </c>
      <c r="K625" s="138" t="str">
        <f>IF(AND(TONGHOP!$O625="KTHP",TONGHOP!$P625="TH"),TONGHOP!$Y625,"")</f>
        <v/>
      </c>
      <c r="L625" s="138" t="str">
        <f>IF(AND(TONGHOP!$O625="KTHP",TONGHOP!$P625="TH"),TONGHOP!$Z625,"")</f>
        <v/>
      </c>
      <c r="M625" s="139" t="str">
        <f>IF(AND(TONGHOP!$O625="ThiTN",OR(TONGHOP!$P625="LT",TONGHOP!$P625="TN"),TONGHOP!$X625&lt;&gt;""),TONGHOP!$X625,"")</f>
        <v/>
      </c>
      <c r="N625" s="139" t="str">
        <f>IF(AND(TONGHOP!$O625="ThiTN",OR(TONGHOP!$P625="LT",TONGHOP!$P625="TN"),TONGHOP!$Y625&lt;&gt;""),TONGHOP!$Y625,"")</f>
        <v/>
      </c>
      <c r="O625" s="139" t="str">
        <f>IF(AND(TONGHOP!$O625="ThiTN",OR(TONGHOP!$P625="LT",TONGHOP!$P625="TN"),TONGHOP!$Z625&lt;&gt;""),TONGHOP!$Z625,"")</f>
        <v/>
      </c>
      <c r="P625" s="139" t="str">
        <f>IF(AND(TONGHOP!$O625="ThiTN",TONGHOP!$P625="VĐ",TONGHOP!$X625&lt;&gt;""),TONGHOP!$X625,"")</f>
        <v/>
      </c>
      <c r="Q625" s="139" t="str">
        <f>IF(AND(TONGHOP!$O625="ThiTN",TONGHOP!$P625="VĐ",TONGHOP!$Y625&lt;&gt;""),TONGHOP!$Y625,"")</f>
        <v/>
      </c>
      <c r="R625" s="139" t="str">
        <f>IF(AND(TONGHOP!$O625="ThiTN",TONGHOP!$P625="VĐ",TONGHOP!$Z625&lt;&gt;""),TONGHOP!$Z625,"")</f>
        <v/>
      </c>
      <c r="S625" s="137" t="str">
        <f>IF(AND(TONGHOP!$O625="ThiTN",TONGHOP!$P625="TH",TONGHOP!$X625&lt;&gt;""),TONGHOP!$X625,"")</f>
        <v/>
      </c>
      <c r="T625" s="137" t="str">
        <f>IF(AND(TONGHOP!$O625="ThiTN",TONGHOP!$P625="TH",TONGHOP!$Y625&lt;&gt;""),TONGHOP!$Y625,"")</f>
        <v/>
      </c>
      <c r="U625" s="137" t="str">
        <f>IF(AND(TONGHOP!$O625="ThiTN",TONGHOP!$P625="TH",TONGHOP!$Z625&lt;&gt;""),TONGHOP!$Z625,"")</f>
        <v/>
      </c>
    </row>
    <row r="626" spans="1:21">
      <c r="A626" s="139" t="str">
        <f>IF(AND(TONGHOP!$O626="KTHP",OR(TONGHOP!$P626="LT",TONGHOP!$P626="TN"),TONGHOP!$X626&lt;&gt;""),TONGHOP!$X626,"")</f>
        <v/>
      </c>
      <c r="B626" s="139" t="str">
        <f>IF(AND(TONGHOP!$O626="KTHP",OR(TONGHOP!$P626="LT",TONGHOP!$P626="TN"),TONGHOP!$Y626&lt;&gt;""),TONGHOP!$Y626,"")</f>
        <v/>
      </c>
      <c r="C626" s="139" t="str">
        <f>IF(AND(TONGHOP!$O626="KTHP",OR(TONGHOP!$P626="LT",TONGHOP!$P626="TN"),TONGHOP!$Z626&lt;&gt;""),TONGHOP!$Z626,"")</f>
        <v/>
      </c>
      <c r="D626" s="139" t="str">
        <f>IF(AND(TONGHOP!$O626="KTHP",TONGHOP!$P626="VĐ"),TONGHOP!$X626,"")</f>
        <v/>
      </c>
      <c r="E626" s="138" t="str">
        <f>IF(AND(TONGHOP!$O626="KTHP",TONGHOP!$P626="VĐ"),TONGHOP!$Y626,"")</f>
        <v/>
      </c>
      <c r="F626" s="138" t="str">
        <f>IF(AND(TONGHOP!$O626="KTHP",TONGHOP!$P626="VĐ"),TONGHOP!$Z626,"")</f>
        <v/>
      </c>
      <c r="G626" s="139" t="str">
        <f>IF(AND(TONGHOP!$O626="KTHP",TONGHOP!$P626="TL"),TONGHOP!$X626,"")</f>
        <v/>
      </c>
      <c r="H626" s="138" t="str">
        <f>IF(AND(TONGHOP!$O626="KTHP",TONGHOP!$P626="TL"),TONGHOP!$Y626,"")</f>
        <v/>
      </c>
      <c r="I626" s="138" t="str">
        <f>IF(AND(TONGHOP!$O626="KTHP",TONGHOP!$P626="TL"),TONGHOP!$Z626,"")</f>
        <v/>
      </c>
      <c r="J626" s="139" t="str">
        <f>IF(AND(TONGHOP!$O626="KTHP",TONGHOP!$P626="TH"),TONGHOP!$X626,"")</f>
        <v/>
      </c>
      <c r="K626" s="138" t="str">
        <f>IF(AND(TONGHOP!$O626="KTHP",TONGHOP!$P626="TH"),TONGHOP!$Y626,"")</f>
        <v/>
      </c>
      <c r="L626" s="138" t="str">
        <f>IF(AND(TONGHOP!$O626="KTHP",TONGHOP!$P626="TH"),TONGHOP!$Z626,"")</f>
        <v/>
      </c>
      <c r="M626" s="139" t="str">
        <f>IF(AND(TONGHOP!$O626="ThiTN",OR(TONGHOP!$P626="LT",TONGHOP!$P626="TN"),TONGHOP!$X626&lt;&gt;""),TONGHOP!$X626,"")</f>
        <v/>
      </c>
      <c r="N626" s="139" t="str">
        <f>IF(AND(TONGHOP!$O626="ThiTN",OR(TONGHOP!$P626="LT",TONGHOP!$P626="TN"),TONGHOP!$Y626&lt;&gt;""),TONGHOP!$Y626,"")</f>
        <v/>
      </c>
      <c r="O626" s="139" t="str">
        <f>IF(AND(TONGHOP!$O626="ThiTN",OR(TONGHOP!$P626="LT",TONGHOP!$P626="TN"),TONGHOP!$Z626&lt;&gt;""),TONGHOP!$Z626,"")</f>
        <v/>
      </c>
      <c r="P626" s="139" t="str">
        <f>IF(AND(TONGHOP!$O626="ThiTN",TONGHOP!$P626="VĐ",TONGHOP!$X626&lt;&gt;""),TONGHOP!$X626,"")</f>
        <v/>
      </c>
      <c r="Q626" s="139" t="str">
        <f>IF(AND(TONGHOP!$O626="ThiTN",TONGHOP!$P626="VĐ",TONGHOP!$Y626&lt;&gt;""),TONGHOP!$Y626,"")</f>
        <v/>
      </c>
      <c r="R626" s="139" t="str">
        <f>IF(AND(TONGHOP!$O626="ThiTN",TONGHOP!$P626="VĐ",TONGHOP!$Z626&lt;&gt;""),TONGHOP!$Z626,"")</f>
        <v/>
      </c>
      <c r="S626" s="137" t="str">
        <f>IF(AND(TONGHOP!$O626="ThiTN",TONGHOP!$P626="TH",TONGHOP!$X626&lt;&gt;""),TONGHOP!$X626,"")</f>
        <v/>
      </c>
      <c r="T626" s="137" t="str">
        <f>IF(AND(TONGHOP!$O626="ThiTN",TONGHOP!$P626="TH",TONGHOP!$Y626&lt;&gt;""),TONGHOP!$Y626,"")</f>
        <v/>
      </c>
      <c r="U626" s="137" t="str">
        <f>IF(AND(TONGHOP!$O626="ThiTN",TONGHOP!$P626="TH",TONGHOP!$Z626&lt;&gt;""),TONGHOP!$Z626,"")</f>
        <v/>
      </c>
    </row>
    <row r="627" spans="1:21">
      <c r="A627" s="139" t="str">
        <f>IF(AND(TONGHOP!$O627="KTHP",OR(TONGHOP!$P627="LT",TONGHOP!$P627="TN"),TONGHOP!$X627&lt;&gt;""),TONGHOP!$X627,"")</f>
        <v/>
      </c>
      <c r="B627" s="139" t="str">
        <f>IF(AND(TONGHOP!$O627="KTHP",OR(TONGHOP!$P627="LT",TONGHOP!$P627="TN"),TONGHOP!$Y627&lt;&gt;""),TONGHOP!$Y627,"")</f>
        <v/>
      </c>
      <c r="C627" s="139" t="str">
        <f>IF(AND(TONGHOP!$O627="KTHP",OR(TONGHOP!$P627="LT",TONGHOP!$P627="TN"),TONGHOP!$Z627&lt;&gt;""),TONGHOP!$Z627,"")</f>
        <v/>
      </c>
      <c r="D627" s="139" t="str">
        <f>IF(AND(TONGHOP!$O627="KTHP",TONGHOP!$P627="VĐ"),TONGHOP!$X627,"")</f>
        <v/>
      </c>
      <c r="E627" s="138" t="str">
        <f>IF(AND(TONGHOP!$O627="KTHP",TONGHOP!$P627="VĐ"),TONGHOP!$Y627,"")</f>
        <v/>
      </c>
      <c r="F627" s="138" t="str">
        <f>IF(AND(TONGHOP!$O627="KTHP",TONGHOP!$P627="VĐ"),TONGHOP!$Z627,"")</f>
        <v/>
      </c>
      <c r="G627" s="139" t="str">
        <f>IF(AND(TONGHOP!$O627="KTHP",TONGHOP!$P627="TL"),TONGHOP!$X627,"")</f>
        <v/>
      </c>
      <c r="H627" s="138" t="str">
        <f>IF(AND(TONGHOP!$O627="KTHP",TONGHOP!$P627="TL"),TONGHOP!$Y627,"")</f>
        <v/>
      </c>
      <c r="I627" s="138" t="str">
        <f>IF(AND(TONGHOP!$O627="KTHP",TONGHOP!$P627="TL"),TONGHOP!$Z627,"")</f>
        <v/>
      </c>
      <c r="J627" s="139" t="str">
        <f>IF(AND(TONGHOP!$O627="KTHP",TONGHOP!$P627="TH"),TONGHOP!$X627,"")</f>
        <v/>
      </c>
      <c r="K627" s="138" t="str">
        <f>IF(AND(TONGHOP!$O627="KTHP",TONGHOP!$P627="TH"),TONGHOP!$Y627,"")</f>
        <v/>
      </c>
      <c r="L627" s="138" t="str">
        <f>IF(AND(TONGHOP!$O627="KTHP",TONGHOP!$P627="TH"),TONGHOP!$Z627,"")</f>
        <v/>
      </c>
      <c r="M627" s="139" t="str">
        <f>IF(AND(TONGHOP!$O627="ThiTN",OR(TONGHOP!$P627="LT",TONGHOP!$P627="TN"),TONGHOP!$X627&lt;&gt;""),TONGHOP!$X627,"")</f>
        <v/>
      </c>
      <c r="N627" s="139" t="str">
        <f>IF(AND(TONGHOP!$O627="ThiTN",OR(TONGHOP!$P627="LT",TONGHOP!$P627="TN"),TONGHOP!$Y627&lt;&gt;""),TONGHOP!$Y627,"")</f>
        <v/>
      </c>
      <c r="O627" s="139" t="str">
        <f>IF(AND(TONGHOP!$O627="ThiTN",OR(TONGHOP!$P627="LT",TONGHOP!$P627="TN"),TONGHOP!$Z627&lt;&gt;""),TONGHOP!$Z627,"")</f>
        <v/>
      </c>
      <c r="P627" s="139" t="str">
        <f>IF(AND(TONGHOP!$O627="ThiTN",TONGHOP!$P627="VĐ",TONGHOP!$X627&lt;&gt;""),TONGHOP!$X627,"")</f>
        <v/>
      </c>
      <c r="Q627" s="139" t="str">
        <f>IF(AND(TONGHOP!$O627="ThiTN",TONGHOP!$P627="VĐ",TONGHOP!$Y627&lt;&gt;""),TONGHOP!$Y627,"")</f>
        <v/>
      </c>
      <c r="R627" s="139" t="str">
        <f>IF(AND(TONGHOP!$O627="ThiTN",TONGHOP!$P627="VĐ",TONGHOP!$Z627&lt;&gt;""),TONGHOP!$Z627,"")</f>
        <v/>
      </c>
      <c r="S627" s="137" t="str">
        <f>IF(AND(TONGHOP!$O627="ThiTN",TONGHOP!$P627="TH",TONGHOP!$X627&lt;&gt;""),TONGHOP!$X627,"")</f>
        <v/>
      </c>
      <c r="T627" s="137" t="str">
        <f>IF(AND(TONGHOP!$O627="ThiTN",TONGHOP!$P627="TH",TONGHOP!$Y627&lt;&gt;""),TONGHOP!$Y627,"")</f>
        <v/>
      </c>
      <c r="U627" s="137" t="str">
        <f>IF(AND(TONGHOP!$O627="ThiTN",TONGHOP!$P627="TH",TONGHOP!$Z627&lt;&gt;""),TONGHOP!$Z627,"")</f>
        <v/>
      </c>
    </row>
    <row r="628" spans="1:21">
      <c r="A628" s="139" t="str">
        <f>IF(AND(TONGHOP!$O628="KTHP",OR(TONGHOP!$P628="LT",TONGHOP!$P628="TN"),TONGHOP!$X628&lt;&gt;""),TONGHOP!$X628,"")</f>
        <v/>
      </c>
      <c r="B628" s="139" t="str">
        <f>IF(AND(TONGHOP!$O628="KTHP",OR(TONGHOP!$P628="LT",TONGHOP!$P628="TN"),TONGHOP!$Y628&lt;&gt;""),TONGHOP!$Y628,"")</f>
        <v/>
      </c>
      <c r="C628" s="139" t="str">
        <f>IF(AND(TONGHOP!$O628="KTHP",OR(TONGHOP!$P628="LT",TONGHOP!$P628="TN"),TONGHOP!$Z628&lt;&gt;""),TONGHOP!$Z628,"")</f>
        <v/>
      </c>
      <c r="D628" s="139" t="str">
        <f>IF(AND(TONGHOP!$O628="KTHP",TONGHOP!$P628="VĐ"),TONGHOP!$X628,"")</f>
        <v/>
      </c>
      <c r="E628" s="138" t="str">
        <f>IF(AND(TONGHOP!$O628="KTHP",TONGHOP!$P628="VĐ"),TONGHOP!$Y628,"")</f>
        <v/>
      </c>
      <c r="F628" s="138" t="str">
        <f>IF(AND(TONGHOP!$O628="KTHP",TONGHOP!$P628="VĐ"),TONGHOP!$Z628,"")</f>
        <v/>
      </c>
      <c r="G628" s="139" t="str">
        <f>IF(AND(TONGHOP!$O628="KTHP",TONGHOP!$P628="TL"),TONGHOP!$X628,"")</f>
        <v/>
      </c>
      <c r="H628" s="138" t="str">
        <f>IF(AND(TONGHOP!$O628="KTHP",TONGHOP!$P628="TL"),TONGHOP!$Y628,"")</f>
        <v/>
      </c>
      <c r="I628" s="138" t="str">
        <f>IF(AND(TONGHOP!$O628="KTHP",TONGHOP!$P628="TL"),TONGHOP!$Z628,"")</f>
        <v/>
      </c>
      <c r="J628" s="139" t="str">
        <f>IF(AND(TONGHOP!$O628="KTHP",TONGHOP!$P628="TH"),TONGHOP!$X628,"")</f>
        <v/>
      </c>
      <c r="K628" s="138" t="str">
        <f>IF(AND(TONGHOP!$O628="KTHP",TONGHOP!$P628="TH"),TONGHOP!$Y628,"")</f>
        <v/>
      </c>
      <c r="L628" s="138" t="str">
        <f>IF(AND(TONGHOP!$O628="KTHP",TONGHOP!$P628="TH"),TONGHOP!$Z628,"")</f>
        <v/>
      </c>
      <c r="M628" s="139" t="str">
        <f>IF(AND(TONGHOP!$O628="ThiTN",OR(TONGHOP!$P628="LT",TONGHOP!$P628="TN"),TONGHOP!$X628&lt;&gt;""),TONGHOP!$X628,"")</f>
        <v/>
      </c>
      <c r="N628" s="139" t="str">
        <f>IF(AND(TONGHOP!$O628="ThiTN",OR(TONGHOP!$P628="LT",TONGHOP!$P628="TN"),TONGHOP!$Y628&lt;&gt;""),TONGHOP!$Y628,"")</f>
        <v/>
      </c>
      <c r="O628" s="139" t="str">
        <f>IF(AND(TONGHOP!$O628="ThiTN",OR(TONGHOP!$P628="LT",TONGHOP!$P628="TN"),TONGHOP!$Z628&lt;&gt;""),TONGHOP!$Z628,"")</f>
        <v/>
      </c>
      <c r="P628" s="139" t="str">
        <f>IF(AND(TONGHOP!$O628="ThiTN",TONGHOP!$P628="VĐ",TONGHOP!$X628&lt;&gt;""),TONGHOP!$X628,"")</f>
        <v/>
      </c>
      <c r="Q628" s="139" t="str">
        <f>IF(AND(TONGHOP!$O628="ThiTN",TONGHOP!$P628="VĐ",TONGHOP!$Y628&lt;&gt;""),TONGHOP!$Y628,"")</f>
        <v/>
      </c>
      <c r="R628" s="139" t="str">
        <f>IF(AND(TONGHOP!$O628="ThiTN",TONGHOP!$P628="VĐ",TONGHOP!$Z628&lt;&gt;""),TONGHOP!$Z628,"")</f>
        <v/>
      </c>
      <c r="S628" s="137" t="str">
        <f>IF(AND(TONGHOP!$O628="ThiTN",TONGHOP!$P628="TH",TONGHOP!$X628&lt;&gt;""),TONGHOP!$X628,"")</f>
        <v/>
      </c>
      <c r="T628" s="137" t="str">
        <f>IF(AND(TONGHOP!$O628="ThiTN",TONGHOP!$P628="TH",TONGHOP!$Y628&lt;&gt;""),TONGHOP!$Y628,"")</f>
        <v/>
      </c>
      <c r="U628" s="137" t="str">
        <f>IF(AND(TONGHOP!$O628="ThiTN",TONGHOP!$P628="TH",TONGHOP!$Z628&lt;&gt;""),TONGHOP!$Z628,"")</f>
        <v/>
      </c>
    </row>
    <row r="629" spans="1:21">
      <c r="A629" s="139" t="str">
        <f>IF(AND(TONGHOP!$O629="KTHP",OR(TONGHOP!$P629="LT",TONGHOP!$P629="TN"),TONGHOP!$X629&lt;&gt;""),TONGHOP!$X629,"")</f>
        <v/>
      </c>
      <c r="B629" s="139" t="str">
        <f>IF(AND(TONGHOP!$O629="KTHP",OR(TONGHOP!$P629="LT",TONGHOP!$P629="TN"),TONGHOP!$Y629&lt;&gt;""),TONGHOP!$Y629,"")</f>
        <v/>
      </c>
      <c r="C629" s="139" t="str">
        <f>IF(AND(TONGHOP!$O629="KTHP",OR(TONGHOP!$P629="LT",TONGHOP!$P629="TN"),TONGHOP!$Z629&lt;&gt;""),TONGHOP!$Z629,"")</f>
        <v/>
      </c>
      <c r="D629" s="139" t="str">
        <f>IF(AND(TONGHOP!$O629="KTHP",TONGHOP!$P629="VĐ"),TONGHOP!$X629,"")</f>
        <v/>
      </c>
      <c r="E629" s="138" t="str">
        <f>IF(AND(TONGHOP!$O629="KTHP",TONGHOP!$P629="VĐ"),TONGHOP!$Y629,"")</f>
        <v/>
      </c>
      <c r="F629" s="138" t="str">
        <f>IF(AND(TONGHOP!$O629="KTHP",TONGHOP!$P629="VĐ"),TONGHOP!$Z629,"")</f>
        <v/>
      </c>
      <c r="G629" s="139" t="str">
        <f>IF(AND(TONGHOP!$O629="KTHP",TONGHOP!$P629="TL"),TONGHOP!$X629,"")</f>
        <v/>
      </c>
      <c r="H629" s="138" t="str">
        <f>IF(AND(TONGHOP!$O629="KTHP",TONGHOP!$P629="TL"),TONGHOP!$Y629,"")</f>
        <v/>
      </c>
      <c r="I629" s="138" t="str">
        <f>IF(AND(TONGHOP!$O629="KTHP",TONGHOP!$P629="TL"),TONGHOP!$Z629,"")</f>
        <v/>
      </c>
      <c r="J629" s="139" t="str">
        <f>IF(AND(TONGHOP!$O629="KTHP",TONGHOP!$P629="TH"),TONGHOP!$X629,"")</f>
        <v/>
      </c>
      <c r="K629" s="138" t="str">
        <f>IF(AND(TONGHOP!$O629="KTHP",TONGHOP!$P629="TH"),TONGHOP!$Y629,"")</f>
        <v/>
      </c>
      <c r="L629" s="138" t="str">
        <f>IF(AND(TONGHOP!$O629="KTHP",TONGHOP!$P629="TH"),TONGHOP!$Z629,"")</f>
        <v/>
      </c>
      <c r="M629" s="139" t="str">
        <f>IF(AND(TONGHOP!$O629="ThiTN",OR(TONGHOP!$P629="LT",TONGHOP!$P629="TN"),TONGHOP!$X629&lt;&gt;""),TONGHOP!$X629,"")</f>
        <v/>
      </c>
      <c r="N629" s="139" t="str">
        <f>IF(AND(TONGHOP!$O629="ThiTN",OR(TONGHOP!$P629="LT",TONGHOP!$P629="TN"),TONGHOP!$Y629&lt;&gt;""),TONGHOP!$Y629,"")</f>
        <v/>
      </c>
      <c r="O629" s="139" t="str">
        <f>IF(AND(TONGHOP!$O629="ThiTN",OR(TONGHOP!$P629="LT",TONGHOP!$P629="TN"),TONGHOP!$Z629&lt;&gt;""),TONGHOP!$Z629,"")</f>
        <v/>
      </c>
      <c r="P629" s="139" t="str">
        <f>IF(AND(TONGHOP!$O629="ThiTN",TONGHOP!$P629="VĐ",TONGHOP!$X629&lt;&gt;""),TONGHOP!$X629,"")</f>
        <v/>
      </c>
      <c r="Q629" s="139" t="str">
        <f>IF(AND(TONGHOP!$O629="ThiTN",TONGHOP!$P629="VĐ",TONGHOP!$Y629&lt;&gt;""),TONGHOP!$Y629,"")</f>
        <v/>
      </c>
      <c r="R629" s="139" t="str">
        <f>IF(AND(TONGHOP!$O629="ThiTN",TONGHOP!$P629="VĐ",TONGHOP!$Z629&lt;&gt;""),TONGHOP!$Z629,"")</f>
        <v/>
      </c>
      <c r="S629" s="137" t="str">
        <f>IF(AND(TONGHOP!$O629="ThiTN",TONGHOP!$P629="TH",TONGHOP!$X629&lt;&gt;""),TONGHOP!$X629,"")</f>
        <v/>
      </c>
      <c r="T629" s="137" t="str">
        <f>IF(AND(TONGHOP!$O629="ThiTN",TONGHOP!$P629="TH",TONGHOP!$Y629&lt;&gt;""),TONGHOP!$Y629,"")</f>
        <v/>
      </c>
      <c r="U629" s="137" t="str">
        <f>IF(AND(TONGHOP!$O629="ThiTN",TONGHOP!$P629="TH",TONGHOP!$Z629&lt;&gt;""),TONGHOP!$Z629,"")</f>
        <v/>
      </c>
    </row>
    <row r="630" spans="1:21">
      <c r="A630" s="139" t="str">
        <f>IF(AND(TONGHOP!$O630="KTHP",OR(TONGHOP!$P630="LT",TONGHOP!$P630="TN"),TONGHOP!$X630&lt;&gt;""),TONGHOP!$X630,"")</f>
        <v/>
      </c>
      <c r="B630" s="139" t="str">
        <f>IF(AND(TONGHOP!$O630="KTHP",OR(TONGHOP!$P630="LT",TONGHOP!$P630="TN"),TONGHOP!$Y630&lt;&gt;""),TONGHOP!$Y630,"")</f>
        <v/>
      </c>
      <c r="C630" s="139" t="str">
        <f>IF(AND(TONGHOP!$O630="KTHP",OR(TONGHOP!$P630="LT",TONGHOP!$P630="TN"),TONGHOP!$Z630&lt;&gt;""),TONGHOP!$Z630,"")</f>
        <v/>
      </c>
      <c r="D630" s="139" t="str">
        <f>IF(AND(TONGHOP!$O630="KTHP",TONGHOP!$P630="VĐ"),TONGHOP!$X630,"")</f>
        <v/>
      </c>
      <c r="E630" s="138" t="str">
        <f>IF(AND(TONGHOP!$O630="KTHP",TONGHOP!$P630="VĐ"),TONGHOP!$Y630,"")</f>
        <v/>
      </c>
      <c r="F630" s="138" t="str">
        <f>IF(AND(TONGHOP!$O630="KTHP",TONGHOP!$P630="VĐ"),TONGHOP!$Z630,"")</f>
        <v/>
      </c>
      <c r="G630" s="139" t="str">
        <f>IF(AND(TONGHOP!$O630="KTHP",TONGHOP!$P630="TL"),TONGHOP!$X630,"")</f>
        <v/>
      </c>
      <c r="H630" s="138" t="str">
        <f>IF(AND(TONGHOP!$O630="KTHP",TONGHOP!$P630="TL"),TONGHOP!$Y630,"")</f>
        <v/>
      </c>
      <c r="I630" s="138" t="str">
        <f>IF(AND(TONGHOP!$O630="KTHP",TONGHOP!$P630="TL"),TONGHOP!$Z630,"")</f>
        <v/>
      </c>
      <c r="J630" s="139" t="str">
        <f>IF(AND(TONGHOP!$O630="KTHP",TONGHOP!$P630="TH"),TONGHOP!$X630,"")</f>
        <v/>
      </c>
      <c r="K630" s="138" t="str">
        <f>IF(AND(TONGHOP!$O630="KTHP",TONGHOP!$P630="TH"),TONGHOP!$Y630,"")</f>
        <v/>
      </c>
      <c r="L630" s="138" t="str">
        <f>IF(AND(TONGHOP!$O630="KTHP",TONGHOP!$P630="TH"),TONGHOP!$Z630,"")</f>
        <v/>
      </c>
      <c r="M630" s="139" t="str">
        <f>IF(AND(TONGHOP!$O630="ThiTN",OR(TONGHOP!$P630="LT",TONGHOP!$P630="TN"),TONGHOP!$X630&lt;&gt;""),TONGHOP!$X630,"")</f>
        <v/>
      </c>
      <c r="N630" s="139" t="str">
        <f>IF(AND(TONGHOP!$O630="ThiTN",OR(TONGHOP!$P630="LT",TONGHOP!$P630="TN"),TONGHOP!$Y630&lt;&gt;""),TONGHOP!$Y630,"")</f>
        <v/>
      </c>
      <c r="O630" s="139" t="str">
        <f>IF(AND(TONGHOP!$O630="ThiTN",OR(TONGHOP!$P630="LT",TONGHOP!$P630="TN"),TONGHOP!$Z630&lt;&gt;""),TONGHOP!$Z630,"")</f>
        <v/>
      </c>
      <c r="P630" s="139" t="str">
        <f>IF(AND(TONGHOP!$O630="ThiTN",TONGHOP!$P630="VĐ",TONGHOP!$X630&lt;&gt;""),TONGHOP!$X630,"")</f>
        <v/>
      </c>
      <c r="Q630" s="139" t="str">
        <f>IF(AND(TONGHOP!$O630="ThiTN",TONGHOP!$P630="VĐ",TONGHOP!$Y630&lt;&gt;""),TONGHOP!$Y630,"")</f>
        <v/>
      </c>
      <c r="R630" s="139" t="str">
        <f>IF(AND(TONGHOP!$O630="ThiTN",TONGHOP!$P630="VĐ",TONGHOP!$Z630&lt;&gt;""),TONGHOP!$Z630,"")</f>
        <v/>
      </c>
      <c r="S630" s="137" t="str">
        <f>IF(AND(TONGHOP!$O630="ThiTN",TONGHOP!$P630="TH",TONGHOP!$X630&lt;&gt;""),TONGHOP!$X630,"")</f>
        <v/>
      </c>
      <c r="T630" s="137" t="str">
        <f>IF(AND(TONGHOP!$O630="ThiTN",TONGHOP!$P630="TH",TONGHOP!$Y630&lt;&gt;""),TONGHOP!$Y630,"")</f>
        <v/>
      </c>
      <c r="U630" s="137" t="str">
        <f>IF(AND(TONGHOP!$O630="ThiTN",TONGHOP!$P630="TH",TONGHOP!$Z630&lt;&gt;""),TONGHOP!$Z630,"")</f>
        <v/>
      </c>
    </row>
    <row r="631" spans="1:21">
      <c r="A631" s="139" t="str">
        <f>IF(AND(TONGHOP!$O631="KTHP",OR(TONGHOP!$P631="LT",TONGHOP!$P631="TN"),TONGHOP!$X631&lt;&gt;""),TONGHOP!$X631,"")</f>
        <v/>
      </c>
      <c r="B631" s="139" t="str">
        <f>IF(AND(TONGHOP!$O631="KTHP",OR(TONGHOP!$P631="LT",TONGHOP!$P631="TN"),TONGHOP!$Y631&lt;&gt;""),TONGHOP!$Y631,"")</f>
        <v/>
      </c>
      <c r="C631" s="139" t="str">
        <f>IF(AND(TONGHOP!$O631="KTHP",OR(TONGHOP!$P631="LT",TONGHOP!$P631="TN"),TONGHOP!$Z631&lt;&gt;""),TONGHOP!$Z631,"")</f>
        <v/>
      </c>
      <c r="D631" s="139" t="str">
        <f>IF(AND(TONGHOP!$O631="KTHP",TONGHOP!$P631="VĐ"),TONGHOP!$X631,"")</f>
        <v/>
      </c>
      <c r="E631" s="138" t="str">
        <f>IF(AND(TONGHOP!$O631="KTHP",TONGHOP!$P631="VĐ"),TONGHOP!$Y631,"")</f>
        <v/>
      </c>
      <c r="F631" s="138" t="str">
        <f>IF(AND(TONGHOP!$O631="KTHP",TONGHOP!$P631="VĐ"),TONGHOP!$Z631,"")</f>
        <v/>
      </c>
      <c r="G631" s="139" t="str">
        <f>IF(AND(TONGHOP!$O631="KTHP",TONGHOP!$P631="TL"),TONGHOP!$X631,"")</f>
        <v/>
      </c>
      <c r="H631" s="138" t="str">
        <f>IF(AND(TONGHOP!$O631="KTHP",TONGHOP!$P631="TL"),TONGHOP!$Y631,"")</f>
        <v/>
      </c>
      <c r="I631" s="138" t="str">
        <f>IF(AND(TONGHOP!$O631="KTHP",TONGHOP!$P631="TL"),TONGHOP!$Z631,"")</f>
        <v/>
      </c>
      <c r="J631" s="139" t="str">
        <f>IF(AND(TONGHOP!$O631="KTHP",TONGHOP!$P631="TH"),TONGHOP!$X631,"")</f>
        <v/>
      </c>
      <c r="K631" s="138" t="str">
        <f>IF(AND(TONGHOP!$O631="KTHP",TONGHOP!$P631="TH"),TONGHOP!$Y631,"")</f>
        <v/>
      </c>
      <c r="L631" s="138" t="str">
        <f>IF(AND(TONGHOP!$O631="KTHP",TONGHOP!$P631="TH"),TONGHOP!$Z631,"")</f>
        <v/>
      </c>
      <c r="M631" s="139" t="str">
        <f>IF(AND(TONGHOP!$O631="ThiTN",OR(TONGHOP!$P631="LT",TONGHOP!$P631="TN"),TONGHOP!$X631&lt;&gt;""),TONGHOP!$X631,"")</f>
        <v/>
      </c>
      <c r="N631" s="139" t="str">
        <f>IF(AND(TONGHOP!$O631="ThiTN",OR(TONGHOP!$P631="LT",TONGHOP!$P631="TN"),TONGHOP!$Y631&lt;&gt;""),TONGHOP!$Y631,"")</f>
        <v/>
      </c>
      <c r="O631" s="139" t="str">
        <f>IF(AND(TONGHOP!$O631="ThiTN",OR(TONGHOP!$P631="LT",TONGHOP!$P631="TN"),TONGHOP!$Z631&lt;&gt;""),TONGHOP!$Z631,"")</f>
        <v/>
      </c>
      <c r="P631" s="139" t="str">
        <f>IF(AND(TONGHOP!$O631="ThiTN",TONGHOP!$P631="VĐ",TONGHOP!$X631&lt;&gt;""),TONGHOP!$X631,"")</f>
        <v/>
      </c>
      <c r="Q631" s="139" t="str">
        <f>IF(AND(TONGHOP!$O631="ThiTN",TONGHOP!$P631="VĐ",TONGHOP!$Y631&lt;&gt;""),TONGHOP!$Y631,"")</f>
        <v/>
      </c>
      <c r="R631" s="139" t="str">
        <f>IF(AND(TONGHOP!$O631="ThiTN",TONGHOP!$P631="VĐ",TONGHOP!$Z631&lt;&gt;""),TONGHOP!$Z631,"")</f>
        <v/>
      </c>
      <c r="S631" s="137" t="str">
        <f>IF(AND(TONGHOP!$O631="ThiTN",TONGHOP!$P631="TH",TONGHOP!$X631&lt;&gt;""),TONGHOP!$X631,"")</f>
        <v/>
      </c>
      <c r="T631" s="137" t="str">
        <f>IF(AND(TONGHOP!$O631="ThiTN",TONGHOP!$P631="TH",TONGHOP!$Y631&lt;&gt;""),TONGHOP!$Y631,"")</f>
        <v/>
      </c>
      <c r="U631" s="137" t="str">
        <f>IF(AND(TONGHOP!$O631="ThiTN",TONGHOP!$P631="TH",TONGHOP!$Z631&lt;&gt;""),TONGHOP!$Z631,"")</f>
        <v/>
      </c>
    </row>
    <row r="632" spans="1:21">
      <c r="A632" s="139" t="str">
        <f>IF(AND(TONGHOP!$O632="KTHP",OR(TONGHOP!$P632="LT",TONGHOP!$P632="TN"),TONGHOP!$X632&lt;&gt;""),TONGHOP!$X632,"")</f>
        <v/>
      </c>
      <c r="B632" s="139" t="str">
        <f>IF(AND(TONGHOP!$O632="KTHP",OR(TONGHOP!$P632="LT",TONGHOP!$P632="TN"),TONGHOP!$Y632&lt;&gt;""),TONGHOP!$Y632,"")</f>
        <v/>
      </c>
      <c r="C632" s="139" t="str">
        <f>IF(AND(TONGHOP!$O632="KTHP",OR(TONGHOP!$P632="LT",TONGHOP!$P632="TN"),TONGHOP!$Z632&lt;&gt;""),TONGHOP!$Z632,"")</f>
        <v/>
      </c>
      <c r="D632" s="139" t="str">
        <f>IF(AND(TONGHOP!$O632="KTHP",TONGHOP!$P632="VĐ"),TONGHOP!$X632,"")</f>
        <v/>
      </c>
      <c r="E632" s="138" t="str">
        <f>IF(AND(TONGHOP!$O632="KTHP",TONGHOP!$P632="VĐ"),TONGHOP!$Y632,"")</f>
        <v/>
      </c>
      <c r="F632" s="138" t="str">
        <f>IF(AND(TONGHOP!$O632="KTHP",TONGHOP!$P632="VĐ"),TONGHOP!$Z632,"")</f>
        <v/>
      </c>
      <c r="G632" s="139" t="str">
        <f>IF(AND(TONGHOP!$O632="KTHP",TONGHOP!$P632="TL"),TONGHOP!$X632,"")</f>
        <v/>
      </c>
      <c r="H632" s="138" t="str">
        <f>IF(AND(TONGHOP!$O632="KTHP",TONGHOP!$P632="TL"),TONGHOP!$Y632,"")</f>
        <v/>
      </c>
      <c r="I632" s="138" t="str">
        <f>IF(AND(TONGHOP!$O632="KTHP",TONGHOP!$P632="TL"),TONGHOP!$Z632,"")</f>
        <v/>
      </c>
      <c r="J632" s="139" t="str">
        <f>IF(AND(TONGHOP!$O632="KTHP",TONGHOP!$P632="TH"),TONGHOP!$X632,"")</f>
        <v/>
      </c>
      <c r="K632" s="138" t="str">
        <f>IF(AND(TONGHOP!$O632="KTHP",TONGHOP!$P632="TH"),TONGHOP!$Y632,"")</f>
        <v/>
      </c>
      <c r="L632" s="138" t="str">
        <f>IF(AND(TONGHOP!$O632="KTHP",TONGHOP!$P632="TH"),TONGHOP!$Z632,"")</f>
        <v/>
      </c>
      <c r="M632" s="139" t="str">
        <f>IF(AND(TONGHOP!$O632="ThiTN",OR(TONGHOP!$P632="LT",TONGHOP!$P632="TN"),TONGHOP!$X632&lt;&gt;""),TONGHOP!$X632,"")</f>
        <v/>
      </c>
      <c r="N632" s="139" t="str">
        <f>IF(AND(TONGHOP!$O632="ThiTN",OR(TONGHOP!$P632="LT",TONGHOP!$P632="TN"),TONGHOP!$Y632&lt;&gt;""),TONGHOP!$Y632,"")</f>
        <v/>
      </c>
      <c r="O632" s="139" t="str">
        <f>IF(AND(TONGHOP!$O632="ThiTN",OR(TONGHOP!$P632="LT",TONGHOP!$P632="TN"),TONGHOP!$Z632&lt;&gt;""),TONGHOP!$Z632,"")</f>
        <v/>
      </c>
      <c r="P632" s="139" t="str">
        <f>IF(AND(TONGHOP!$O632="ThiTN",TONGHOP!$P632="VĐ",TONGHOP!$X632&lt;&gt;""),TONGHOP!$X632,"")</f>
        <v/>
      </c>
      <c r="Q632" s="139" t="str">
        <f>IF(AND(TONGHOP!$O632="ThiTN",TONGHOP!$P632="VĐ",TONGHOP!$Y632&lt;&gt;""),TONGHOP!$Y632,"")</f>
        <v/>
      </c>
      <c r="R632" s="139" t="str">
        <f>IF(AND(TONGHOP!$O632="ThiTN",TONGHOP!$P632="VĐ",TONGHOP!$Z632&lt;&gt;""),TONGHOP!$Z632,"")</f>
        <v/>
      </c>
      <c r="S632" s="137" t="str">
        <f>IF(AND(TONGHOP!$O632="ThiTN",TONGHOP!$P632="TH",TONGHOP!$X632&lt;&gt;""),TONGHOP!$X632,"")</f>
        <v/>
      </c>
      <c r="T632" s="137" t="str">
        <f>IF(AND(TONGHOP!$O632="ThiTN",TONGHOP!$P632="TH",TONGHOP!$Y632&lt;&gt;""),TONGHOP!$Y632,"")</f>
        <v/>
      </c>
      <c r="U632" s="137" t="str">
        <f>IF(AND(TONGHOP!$O632="ThiTN",TONGHOP!$P632="TH",TONGHOP!$Z632&lt;&gt;""),TONGHOP!$Z632,"")</f>
        <v/>
      </c>
    </row>
    <row r="633" spans="1:21">
      <c r="A633" s="139" t="str">
        <f>IF(AND(TONGHOP!$O633="KTHP",OR(TONGHOP!$P633="LT",TONGHOP!$P633="TN"),TONGHOP!$X633&lt;&gt;""),TONGHOP!$X633,"")</f>
        <v>Mạnh Lê Hoàn</v>
      </c>
      <c r="B633" s="139" t="str">
        <f>IF(AND(TONGHOP!$O633="KTHP",OR(TONGHOP!$P633="LT",TONGHOP!$P633="TN"),TONGHOP!$Y633&lt;&gt;""),TONGHOP!$Y633,"")</f>
        <v>Trần Nguyên Bảo Trân</v>
      </c>
      <c r="C633" s="139">
        <f>IF(AND(TONGHOP!$O633="KTHP",OR(TONGHOP!$P633="LT",TONGHOP!$P633="TN"),TONGHOP!$Z633&lt;&gt;""),TONGHOP!$Z633,"")</f>
        <v>11</v>
      </c>
      <c r="D633" s="139" t="str">
        <f>IF(AND(TONGHOP!$O633="KTHP",TONGHOP!$P633="VĐ"),TONGHOP!$X633,"")</f>
        <v/>
      </c>
      <c r="E633" s="138" t="str">
        <f>IF(AND(TONGHOP!$O633="KTHP",TONGHOP!$P633="VĐ"),TONGHOP!$Y633,"")</f>
        <v/>
      </c>
      <c r="F633" s="138" t="str">
        <f>IF(AND(TONGHOP!$O633="KTHP",TONGHOP!$P633="VĐ"),TONGHOP!$Z633,"")</f>
        <v/>
      </c>
      <c r="G633" s="139" t="str">
        <f>IF(AND(TONGHOP!$O633="KTHP",TONGHOP!$P633="TL"),TONGHOP!$X633,"")</f>
        <v/>
      </c>
      <c r="H633" s="138" t="str">
        <f>IF(AND(TONGHOP!$O633="KTHP",TONGHOP!$P633="TL"),TONGHOP!$Y633,"")</f>
        <v/>
      </c>
      <c r="I633" s="138" t="str">
        <f>IF(AND(TONGHOP!$O633="KTHP",TONGHOP!$P633="TL"),TONGHOP!$Z633,"")</f>
        <v/>
      </c>
      <c r="J633" s="139" t="str">
        <f>IF(AND(TONGHOP!$O633="KTHP",TONGHOP!$P633="TH"),TONGHOP!$X633,"")</f>
        <v/>
      </c>
      <c r="K633" s="138" t="str">
        <f>IF(AND(TONGHOP!$O633="KTHP",TONGHOP!$P633="TH"),TONGHOP!$Y633,"")</f>
        <v/>
      </c>
      <c r="L633" s="138" t="str">
        <f>IF(AND(TONGHOP!$O633="KTHP",TONGHOP!$P633="TH"),TONGHOP!$Z633,"")</f>
        <v/>
      </c>
      <c r="M633" s="139" t="str">
        <f>IF(AND(TONGHOP!$O633="ThiTN",OR(TONGHOP!$P633="LT",TONGHOP!$P633="TN"),TONGHOP!$X633&lt;&gt;""),TONGHOP!$X633,"")</f>
        <v/>
      </c>
      <c r="N633" s="139" t="str">
        <f>IF(AND(TONGHOP!$O633="ThiTN",OR(TONGHOP!$P633="LT",TONGHOP!$P633="TN"),TONGHOP!$Y633&lt;&gt;""),TONGHOP!$Y633,"")</f>
        <v/>
      </c>
      <c r="O633" s="139" t="str">
        <f>IF(AND(TONGHOP!$O633="ThiTN",OR(TONGHOP!$P633="LT",TONGHOP!$P633="TN"),TONGHOP!$Z633&lt;&gt;""),TONGHOP!$Z633,"")</f>
        <v/>
      </c>
      <c r="P633" s="139" t="str">
        <f>IF(AND(TONGHOP!$O633="ThiTN",TONGHOP!$P633="VĐ",TONGHOP!$X633&lt;&gt;""),TONGHOP!$X633,"")</f>
        <v/>
      </c>
      <c r="Q633" s="139" t="str">
        <f>IF(AND(TONGHOP!$O633="ThiTN",TONGHOP!$P633="VĐ",TONGHOP!$Y633&lt;&gt;""),TONGHOP!$Y633,"")</f>
        <v/>
      </c>
      <c r="R633" s="139" t="str">
        <f>IF(AND(TONGHOP!$O633="ThiTN",TONGHOP!$P633="VĐ",TONGHOP!$Z633&lt;&gt;""),TONGHOP!$Z633,"")</f>
        <v/>
      </c>
      <c r="S633" s="137" t="str">
        <f>IF(AND(TONGHOP!$O633="ThiTN",TONGHOP!$P633="TH",TONGHOP!$X633&lt;&gt;""),TONGHOP!$X633,"")</f>
        <v/>
      </c>
      <c r="T633" s="137" t="str">
        <f>IF(AND(TONGHOP!$O633="ThiTN",TONGHOP!$P633="TH",TONGHOP!$Y633&lt;&gt;""),TONGHOP!$Y633,"")</f>
        <v/>
      </c>
      <c r="U633" s="137" t="str">
        <f>IF(AND(TONGHOP!$O633="ThiTN",TONGHOP!$P633="TH",TONGHOP!$Z633&lt;&gt;""),TONGHOP!$Z633,"")</f>
        <v/>
      </c>
    </row>
    <row r="634" spans="1:21">
      <c r="A634" s="139" t="str">
        <f>IF(AND(TONGHOP!$O634="KTHP",OR(TONGHOP!$P634="LT",TONGHOP!$P634="TN"),TONGHOP!$X634&lt;&gt;""),TONGHOP!$X634,"")</f>
        <v>Đặng Thế Huân</v>
      </c>
      <c r="B634" s="139" t="str">
        <f>IF(AND(TONGHOP!$O634="KTHP",OR(TONGHOP!$P634="LT",TONGHOP!$P634="TN"),TONGHOP!$Y634&lt;&gt;""),TONGHOP!$Y634,"")</f>
        <v>Đinh Đồng Hiệp</v>
      </c>
      <c r="C634" s="139">
        <f>IF(AND(TONGHOP!$O634="KTHP",OR(TONGHOP!$P634="LT",TONGHOP!$P634="TN"),TONGHOP!$Z634&lt;&gt;""),TONGHOP!$Z634,"")</f>
        <v>5</v>
      </c>
      <c r="D634" s="139" t="str">
        <f>IF(AND(TONGHOP!$O634="KTHP",TONGHOP!$P634="VĐ"),TONGHOP!$X634,"")</f>
        <v/>
      </c>
      <c r="E634" s="138" t="str">
        <f>IF(AND(TONGHOP!$O634="KTHP",TONGHOP!$P634="VĐ"),TONGHOP!$Y634,"")</f>
        <v/>
      </c>
      <c r="F634" s="138" t="str">
        <f>IF(AND(TONGHOP!$O634="KTHP",TONGHOP!$P634="VĐ"),TONGHOP!$Z634,"")</f>
        <v/>
      </c>
      <c r="G634" s="139" t="str">
        <f>IF(AND(TONGHOP!$O634="KTHP",TONGHOP!$P634="TL"),TONGHOP!$X634,"")</f>
        <v/>
      </c>
      <c r="H634" s="138" t="str">
        <f>IF(AND(TONGHOP!$O634="KTHP",TONGHOP!$P634="TL"),TONGHOP!$Y634,"")</f>
        <v/>
      </c>
      <c r="I634" s="138" t="str">
        <f>IF(AND(TONGHOP!$O634="KTHP",TONGHOP!$P634="TL"),TONGHOP!$Z634,"")</f>
        <v/>
      </c>
      <c r="J634" s="139" t="str">
        <f>IF(AND(TONGHOP!$O634="KTHP",TONGHOP!$P634="TH"),TONGHOP!$X634,"")</f>
        <v/>
      </c>
      <c r="K634" s="138" t="str">
        <f>IF(AND(TONGHOP!$O634="KTHP",TONGHOP!$P634="TH"),TONGHOP!$Y634,"")</f>
        <v/>
      </c>
      <c r="L634" s="138" t="str">
        <f>IF(AND(TONGHOP!$O634="KTHP",TONGHOP!$P634="TH"),TONGHOP!$Z634,"")</f>
        <v/>
      </c>
      <c r="M634" s="139" t="str">
        <f>IF(AND(TONGHOP!$O634="ThiTN",OR(TONGHOP!$P634="LT",TONGHOP!$P634="TN"),TONGHOP!$X634&lt;&gt;""),TONGHOP!$X634,"")</f>
        <v/>
      </c>
      <c r="N634" s="139" t="str">
        <f>IF(AND(TONGHOP!$O634="ThiTN",OR(TONGHOP!$P634="LT",TONGHOP!$P634="TN"),TONGHOP!$Y634&lt;&gt;""),TONGHOP!$Y634,"")</f>
        <v/>
      </c>
      <c r="O634" s="139" t="str">
        <f>IF(AND(TONGHOP!$O634="ThiTN",OR(TONGHOP!$P634="LT",TONGHOP!$P634="TN"),TONGHOP!$Z634&lt;&gt;""),TONGHOP!$Z634,"")</f>
        <v/>
      </c>
      <c r="P634" s="139" t="str">
        <f>IF(AND(TONGHOP!$O634="ThiTN",TONGHOP!$P634="VĐ",TONGHOP!$X634&lt;&gt;""),TONGHOP!$X634,"")</f>
        <v/>
      </c>
      <c r="Q634" s="139" t="str">
        <f>IF(AND(TONGHOP!$O634="ThiTN",TONGHOP!$P634="VĐ",TONGHOP!$Y634&lt;&gt;""),TONGHOP!$Y634,"")</f>
        <v/>
      </c>
      <c r="R634" s="139" t="str">
        <f>IF(AND(TONGHOP!$O634="ThiTN",TONGHOP!$P634="VĐ",TONGHOP!$Z634&lt;&gt;""),TONGHOP!$Z634,"")</f>
        <v/>
      </c>
      <c r="S634" s="137" t="str">
        <f>IF(AND(TONGHOP!$O634="ThiTN",TONGHOP!$P634="TH",TONGHOP!$X634&lt;&gt;""),TONGHOP!$X634,"")</f>
        <v/>
      </c>
      <c r="T634" s="137" t="str">
        <f>IF(AND(TONGHOP!$O634="ThiTN",TONGHOP!$P634="TH",TONGHOP!$Y634&lt;&gt;""),TONGHOP!$Y634,"")</f>
        <v/>
      </c>
      <c r="U634" s="137" t="str">
        <f>IF(AND(TONGHOP!$O634="ThiTN",TONGHOP!$P634="TH",TONGHOP!$Z634&lt;&gt;""),TONGHOP!$Z634,"")</f>
        <v/>
      </c>
    </row>
    <row r="635" spans="1:21">
      <c r="A635" s="139" t="str">
        <f>IF(AND(TONGHOP!$O635="KTHP",OR(TONGHOP!$P635="LT",TONGHOP!$P635="TN"),TONGHOP!$X635&lt;&gt;""),TONGHOP!$X635,"")</f>
        <v>Nguyễn Tiến Nhân</v>
      </c>
      <c r="B635" s="139" t="str">
        <f>IF(AND(TONGHOP!$O635="KTHP",OR(TONGHOP!$P635="LT",TONGHOP!$P635="TN"),TONGHOP!$Y635&lt;&gt;""),TONGHOP!$Y635,"")</f>
        <v>Phan Thị Xuân Trang</v>
      </c>
      <c r="C635" s="139">
        <f>IF(AND(TONGHOP!$O635="KTHP",OR(TONGHOP!$P635="LT",TONGHOP!$P635="TN"),TONGHOP!$Z635&lt;&gt;""),TONGHOP!$Z635,"")</f>
        <v>18</v>
      </c>
      <c r="D635" s="139" t="str">
        <f>IF(AND(TONGHOP!$O635="KTHP",TONGHOP!$P635="VĐ"),TONGHOP!$X635,"")</f>
        <v/>
      </c>
      <c r="E635" s="138" t="str">
        <f>IF(AND(TONGHOP!$O635="KTHP",TONGHOP!$P635="VĐ"),TONGHOP!$Y635,"")</f>
        <v/>
      </c>
      <c r="F635" s="138" t="str">
        <f>IF(AND(TONGHOP!$O635="KTHP",TONGHOP!$P635="VĐ"),TONGHOP!$Z635,"")</f>
        <v/>
      </c>
      <c r="G635" s="139" t="str">
        <f>IF(AND(TONGHOP!$O635="KTHP",TONGHOP!$P635="TL"),TONGHOP!$X635,"")</f>
        <v/>
      </c>
      <c r="H635" s="138" t="str">
        <f>IF(AND(TONGHOP!$O635="KTHP",TONGHOP!$P635="TL"),TONGHOP!$Y635,"")</f>
        <v/>
      </c>
      <c r="I635" s="138" t="str">
        <f>IF(AND(TONGHOP!$O635="KTHP",TONGHOP!$P635="TL"),TONGHOP!$Z635,"")</f>
        <v/>
      </c>
      <c r="J635" s="139" t="str">
        <f>IF(AND(TONGHOP!$O635="KTHP",TONGHOP!$P635="TH"),TONGHOP!$X635,"")</f>
        <v/>
      </c>
      <c r="K635" s="138" t="str">
        <f>IF(AND(TONGHOP!$O635="KTHP",TONGHOP!$P635="TH"),TONGHOP!$Y635,"")</f>
        <v/>
      </c>
      <c r="L635" s="138" t="str">
        <f>IF(AND(TONGHOP!$O635="KTHP",TONGHOP!$P635="TH"),TONGHOP!$Z635,"")</f>
        <v/>
      </c>
      <c r="M635" s="139" t="str">
        <f>IF(AND(TONGHOP!$O635="ThiTN",OR(TONGHOP!$P635="LT",TONGHOP!$P635="TN"),TONGHOP!$X635&lt;&gt;""),TONGHOP!$X635,"")</f>
        <v/>
      </c>
      <c r="N635" s="139" t="str">
        <f>IF(AND(TONGHOP!$O635="ThiTN",OR(TONGHOP!$P635="LT",TONGHOP!$P635="TN"),TONGHOP!$Y635&lt;&gt;""),TONGHOP!$Y635,"")</f>
        <v/>
      </c>
      <c r="O635" s="139" t="str">
        <f>IF(AND(TONGHOP!$O635="ThiTN",OR(TONGHOP!$P635="LT",TONGHOP!$P635="TN"),TONGHOP!$Z635&lt;&gt;""),TONGHOP!$Z635,"")</f>
        <v/>
      </c>
      <c r="P635" s="139" t="str">
        <f>IF(AND(TONGHOP!$O635="ThiTN",TONGHOP!$P635="VĐ",TONGHOP!$X635&lt;&gt;""),TONGHOP!$X635,"")</f>
        <v/>
      </c>
      <c r="Q635" s="139" t="str">
        <f>IF(AND(TONGHOP!$O635="ThiTN",TONGHOP!$P635="VĐ",TONGHOP!$Y635&lt;&gt;""),TONGHOP!$Y635,"")</f>
        <v/>
      </c>
      <c r="R635" s="139" t="str">
        <f>IF(AND(TONGHOP!$O635="ThiTN",TONGHOP!$P635="VĐ",TONGHOP!$Z635&lt;&gt;""),TONGHOP!$Z635,"")</f>
        <v/>
      </c>
      <c r="S635" s="137" t="str">
        <f>IF(AND(TONGHOP!$O635="ThiTN",TONGHOP!$P635="TH",TONGHOP!$X635&lt;&gt;""),TONGHOP!$X635,"")</f>
        <v/>
      </c>
      <c r="T635" s="137" t="str">
        <f>IF(AND(TONGHOP!$O635="ThiTN",TONGHOP!$P635="TH",TONGHOP!$Y635&lt;&gt;""),TONGHOP!$Y635,"")</f>
        <v/>
      </c>
      <c r="U635" s="137" t="str">
        <f>IF(AND(TONGHOP!$O635="ThiTN",TONGHOP!$P635="TH",TONGHOP!$Z635&lt;&gt;""),TONGHOP!$Z635,"")</f>
        <v/>
      </c>
    </row>
    <row r="636" spans="1:21">
      <c r="A636" s="139" t="str">
        <f>IF(AND(TONGHOP!$O636="KTHP",OR(TONGHOP!$P636="LT",TONGHOP!$P636="TN"),TONGHOP!$X636&lt;&gt;""),TONGHOP!$X636,"")</f>
        <v>Lê Thị Thu Thảo</v>
      </c>
      <c r="B636" s="139" t="str">
        <f>IF(AND(TONGHOP!$O636="KTHP",OR(TONGHOP!$P636="LT",TONGHOP!$P636="TN"),TONGHOP!$Y636&lt;&gt;""),TONGHOP!$Y636,"")</f>
        <v>Lữ Xuân Trang</v>
      </c>
      <c r="C636" s="139">
        <f>IF(AND(TONGHOP!$O636="KTHP",OR(TONGHOP!$P636="LT",TONGHOP!$P636="TN"),TONGHOP!$Z636&lt;&gt;""),TONGHOP!$Z636,"")</f>
        <v>27</v>
      </c>
      <c r="D636" s="139" t="str">
        <f>IF(AND(TONGHOP!$O636="KTHP",TONGHOP!$P636="VĐ"),TONGHOP!$X636,"")</f>
        <v/>
      </c>
      <c r="E636" s="138" t="str">
        <f>IF(AND(TONGHOP!$O636="KTHP",TONGHOP!$P636="VĐ"),TONGHOP!$Y636,"")</f>
        <v/>
      </c>
      <c r="F636" s="138" t="str">
        <f>IF(AND(TONGHOP!$O636="KTHP",TONGHOP!$P636="VĐ"),TONGHOP!$Z636,"")</f>
        <v/>
      </c>
      <c r="G636" s="139" t="str">
        <f>IF(AND(TONGHOP!$O636="KTHP",TONGHOP!$P636="TL"),TONGHOP!$X636,"")</f>
        <v/>
      </c>
      <c r="H636" s="138" t="str">
        <f>IF(AND(TONGHOP!$O636="KTHP",TONGHOP!$P636="TL"),TONGHOP!$Y636,"")</f>
        <v/>
      </c>
      <c r="I636" s="138" t="str">
        <f>IF(AND(TONGHOP!$O636="KTHP",TONGHOP!$P636="TL"),TONGHOP!$Z636,"")</f>
        <v/>
      </c>
      <c r="J636" s="139" t="str">
        <f>IF(AND(TONGHOP!$O636="KTHP",TONGHOP!$P636="TH"),TONGHOP!$X636,"")</f>
        <v/>
      </c>
      <c r="K636" s="138" t="str">
        <f>IF(AND(TONGHOP!$O636="KTHP",TONGHOP!$P636="TH"),TONGHOP!$Y636,"")</f>
        <v/>
      </c>
      <c r="L636" s="138" t="str">
        <f>IF(AND(TONGHOP!$O636="KTHP",TONGHOP!$P636="TH"),TONGHOP!$Z636,"")</f>
        <v/>
      </c>
      <c r="M636" s="139" t="str">
        <f>IF(AND(TONGHOP!$O636="ThiTN",OR(TONGHOP!$P636="LT",TONGHOP!$P636="TN"),TONGHOP!$X636&lt;&gt;""),TONGHOP!$X636,"")</f>
        <v/>
      </c>
      <c r="N636" s="139" t="str">
        <f>IF(AND(TONGHOP!$O636="ThiTN",OR(TONGHOP!$P636="LT",TONGHOP!$P636="TN"),TONGHOP!$Y636&lt;&gt;""),TONGHOP!$Y636,"")</f>
        <v/>
      </c>
      <c r="O636" s="139" t="str">
        <f>IF(AND(TONGHOP!$O636="ThiTN",OR(TONGHOP!$P636="LT",TONGHOP!$P636="TN"),TONGHOP!$Z636&lt;&gt;""),TONGHOP!$Z636,"")</f>
        <v/>
      </c>
      <c r="P636" s="139" t="str">
        <f>IF(AND(TONGHOP!$O636="ThiTN",TONGHOP!$P636="VĐ",TONGHOP!$X636&lt;&gt;""),TONGHOP!$X636,"")</f>
        <v/>
      </c>
      <c r="Q636" s="139" t="str">
        <f>IF(AND(TONGHOP!$O636="ThiTN",TONGHOP!$P636="VĐ",TONGHOP!$Y636&lt;&gt;""),TONGHOP!$Y636,"")</f>
        <v/>
      </c>
      <c r="R636" s="139" t="str">
        <f>IF(AND(TONGHOP!$O636="ThiTN",TONGHOP!$P636="VĐ",TONGHOP!$Z636&lt;&gt;""),TONGHOP!$Z636,"")</f>
        <v/>
      </c>
      <c r="S636" s="137" t="str">
        <f>IF(AND(TONGHOP!$O636="ThiTN",TONGHOP!$P636="TH",TONGHOP!$X636&lt;&gt;""),TONGHOP!$X636,"")</f>
        <v/>
      </c>
      <c r="T636" s="137" t="str">
        <f>IF(AND(TONGHOP!$O636="ThiTN",TONGHOP!$P636="TH",TONGHOP!$Y636&lt;&gt;""),TONGHOP!$Y636,"")</f>
        <v/>
      </c>
      <c r="U636" s="137" t="str">
        <f>IF(AND(TONGHOP!$O636="ThiTN",TONGHOP!$P636="TH",TONGHOP!$Z636&lt;&gt;""),TONGHOP!$Z636,"")</f>
        <v/>
      </c>
    </row>
    <row r="637" spans="1:21">
      <c r="A637" s="139" t="str">
        <f>IF(AND(TONGHOP!$O637="KTHP",OR(TONGHOP!$P637="LT",TONGHOP!$P637="TN"),TONGHOP!$X637&lt;&gt;""),TONGHOP!$X637,"")</f>
        <v/>
      </c>
      <c r="B637" s="139" t="str">
        <f>IF(AND(TONGHOP!$O637="KTHP",OR(TONGHOP!$P637="LT",TONGHOP!$P637="TN"),TONGHOP!$Y637&lt;&gt;""),TONGHOP!$Y637,"")</f>
        <v/>
      </c>
      <c r="C637" s="139" t="str">
        <f>IF(AND(TONGHOP!$O637="KTHP",OR(TONGHOP!$P637="LT",TONGHOP!$P637="TN"),TONGHOP!$Z637&lt;&gt;""),TONGHOP!$Z637,"")</f>
        <v/>
      </c>
      <c r="D637" s="139" t="str">
        <f>IF(AND(TONGHOP!$O637="KTHP",TONGHOP!$P637="VĐ"),TONGHOP!$X637,"")</f>
        <v/>
      </c>
      <c r="E637" s="138" t="str">
        <f>IF(AND(TONGHOP!$O637="KTHP",TONGHOP!$P637="VĐ"),TONGHOP!$Y637,"")</f>
        <v/>
      </c>
      <c r="F637" s="138" t="str">
        <f>IF(AND(TONGHOP!$O637="KTHP",TONGHOP!$P637="VĐ"),TONGHOP!$Z637,"")</f>
        <v/>
      </c>
      <c r="G637" s="139" t="str">
        <f>IF(AND(TONGHOP!$O637="KTHP",TONGHOP!$P637="TL"),TONGHOP!$X637,"")</f>
        <v/>
      </c>
      <c r="H637" s="138" t="str">
        <f>IF(AND(TONGHOP!$O637="KTHP",TONGHOP!$P637="TL"),TONGHOP!$Y637,"")</f>
        <v/>
      </c>
      <c r="I637" s="138" t="str">
        <f>IF(AND(TONGHOP!$O637="KTHP",TONGHOP!$P637="TL"),TONGHOP!$Z637,"")</f>
        <v/>
      </c>
      <c r="J637" s="139" t="str">
        <f>IF(AND(TONGHOP!$O637="KTHP",TONGHOP!$P637="TH"),TONGHOP!$X637,"")</f>
        <v/>
      </c>
      <c r="K637" s="138" t="str">
        <f>IF(AND(TONGHOP!$O637="KTHP",TONGHOP!$P637="TH"),TONGHOP!$Y637,"")</f>
        <v/>
      </c>
      <c r="L637" s="138" t="str">
        <f>IF(AND(TONGHOP!$O637="KTHP",TONGHOP!$P637="TH"),TONGHOP!$Z637,"")</f>
        <v/>
      </c>
      <c r="M637" s="139" t="str">
        <f>IF(AND(TONGHOP!$O637="ThiTN",OR(TONGHOP!$P637="LT",TONGHOP!$P637="TN"),TONGHOP!$X637&lt;&gt;""),TONGHOP!$X637,"")</f>
        <v/>
      </c>
      <c r="N637" s="139" t="str">
        <f>IF(AND(TONGHOP!$O637="ThiTN",OR(TONGHOP!$P637="LT",TONGHOP!$P637="TN"),TONGHOP!$Y637&lt;&gt;""),TONGHOP!$Y637,"")</f>
        <v/>
      </c>
      <c r="O637" s="139" t="str">
        <f>IF(AND(TONGHOP!$O637="ThiTN",OR(TONGHOP!$P637="LT",TONGHOP!$P637="TN"),TONGHOP!$Z637&lt;&gt;""),TONGHOP!$Z637,"")</f>
        <v/>
      </c>
      <c r="P637" s="139" t="str">
        <f>IF(AND(TONGHOP!$O637="ThiTN",TONGHOP!$P637="VĐ",TONGHOP!$X637&lt;&gt;""),TONGHOP!$X637,"")</f>
        <v/>
      </c>
      <c r="Q637" s="139" t="str">
        <f>IF(AND(TONGHOP!$O637="ThiTN",TONGHOP!$P637="VĐ",TONGHOP!$Y637&lt;&gt;""),TONGHOP!$Y637,"")</f>
        <v/>
      </c>
      <c r="R637" s="139" t="str">
        <f>IF(AND(TONGHOP!$O637="ThiTN",TONGHOP!$P637="VĐ",TONGHOP!$Z637&lt;&gt;""),TONGHOP!$Z637,"")</f>
        <v/>
      </c>
      <c r="S637" s="137" t="str">
        <f>IF(AND(TONGHOP!$O637="ThiTN",TONGHOP!$P637="TH",TONGHOP!$X637&lt;&gt;""),TONGHOP!$X637,"")</f>
        <v/>
      </c>
      <c r="T637" s="137" t="str">
        <f>IF(AND(TONGHOP!$O637="ThiTN",TONGHOP!$P637="TH",TONGHOP!$Y637&lt;&gt;""),TONGHOP!$Y637,"")</f>
        <v/>
      </c>
      <c r="U637" s="137" t="str">
        <f>IF(AND(TONGHOP!$O637="ThiTN",TONGHOP!$P637="TH",TONGHOP!$Z637&lt;&gt;""),TONGHOP!$Z637,"")</f>
        <v/>
      </c>
    </row>
    <row r="638" spans="1:21">
      <c r="A638" s="139" t="str">
        <f>IF(AND(TONGHOP!$O638="KTHP",OR(TONGHOP!$P638="LT",TONGHOP!$P638="TN"),TONGHOP!$X638&lt;&gt;""),TONGHOP!$X638,"")</f>
        <v>Vũ Thị Thái Linh</v>
      </c>
      <c r="B638" s="139" t="str">
        <f>IF(AND(TONGHOP!$O638="KTHP",OR(TONGHOP!$P638="LT",TONGHOP!$P638="TN"),TONGHOP!$Y638&lt;&gt;""),TONGHOP!$Y638,"")</f>
        <v>Nguyễn Khoa</v>
      </c>
      <c r="C638" s="139">
        <f>IF(AND(TONGHOP!$O638="KTHP",OR(TONGHOP!$P638="LT",TONGHOP!$P638="TN"),TONGHOP!$Z638&lt;&gt;""),TONGHOP!$Z638,"")</f>
        <v>21</v>
      </c>
      <c r="D638" s="139" t="str">
        <f>IF(AND(TONGHOP!$O638="KTHP",TONGHOP!$P638="VĐ"),TONGHOP!$X638,"")</f>
        <v/>
      </c>
      <c r="E638" s="138" t="str">
        <f>IF(AND(TONGHOP!$O638="KTHP",TONGHOP!$P638="VĐ"),TONGHOP!$Y638,"")</f>
        <v/>
      </c>
      <c r="F638" s="138" t="str">
        <f>IF(AND(TONGHOP!$O638="KTHP",TONGHOP!$P638="VĐ"),TONGHOP!$Z638,"")</f>
        <v/>
      </c>
      <c r="G638" s="139" t="str">
        <f>IF(AND(TONGHOP!$O638="KTHP",TONGHOP!$P638="TL"),TONGHOP!$X638,"")</f>
        <v/>
      </c>
      <c r="H638" s="138" t="str">
        <f>IF(AND(TONGHOP!$O638="KTHP",TONGHOP!$P638="TL"),TONGHOP!$Y638,"")</f>
        <v/>
      </c>
      <c r="I638" s="138" t="str">
        <f>IF(AND(TONGHOP!$O638="KTHP",TONGHOP!$P638="TL"),TONGHOP!$Z638,"")</f>
        <v/>
      </c>
      <c r="J638" s="139" t="str">
        <f>IF(AND(TONGHOP!$O638="KTHP",TONGHOP!$P638="TH"),TONGHOP!$X638,"")</f>
        <v/>
      </c>
      <c r="K638" s="138" t="str">
        <f>IF(AND(TONGHOP!$O638="KTHP",TONGHOP!$P638="TH"),TONGHOP!$Y638,"")</f>
        <v/>
      </c>
      <c r="L638" s="138" t="str">
        <f>IF(AND(TONGHOP!$O638="KTHP",TONGHOP!$P638="TH"),TONGHOP!$Z638,"")</f>
        <v/>
      </c>
      <c r="M638" s="139" t="str">
        <f>IF(AND(TONGHOP!$O638="ThiTN",OR(TONGHOP!$P638="LT",TONGHOP!$P638="TN"),TONGHOP!$X638&lt;&gt;""),TONGHOP!$X638,"")</f>
        <v/>
      </c>
      <c r="N638" s="139" t="str">
        <f>IF(AND(TONGHOP!$O638="ThiTN",OR(TONGHOP!$P638="LT",TONGHOP!$P638="TN"),TONGHOP!$Y638&lt;&gt;""),TONGHOP!$Y638,"")</f>
        <v/>
      </c>
      <c r="O638" s="139" t="str">
        <f>IF(AND(TONGHOP!$O638="ThiTN",OR(TONGHOP!$P638="LT",TONGHOP!$P638="TN"),TONGHOP!$Z638&lt;&gt;""),TONGHOP!$Z638,"")</f>
        <v/>
      </c>
      <c r="P638" s="139" t="str">
        <f>IF(AND(TONGHOP!$O638="ThiTN",TONGHOP!$P638="VĐ",TONGHOP!$X638&lt;&gt;""),TONGHOP!$X638,"")</f>
        <v/>
      </c>
      <c r="Q638" s="139" t="str">
        <f>IF(AND(TONGHOP!$O638="ThiTN",TONGHOP!$P638="VĐ",TONGHOP!$Y638&lt;&gt;""),TONGHOP!$Y638,"")</f>
        <v/>
      </c>
      <c r="R638" s="139" t="str">
        <f>IF(AND(TONGHOP!$O638="ThiTN",TONGHOP!$P638="VĐ",TONGHOP!$Z638&lt;&gt;""),TONGHOP!$Z638,"")</f>
        <v/>
      </c>
      <c r="S638" s="137" t="str">
        <f>IF(AND(TONGHOP!$O638="ThiTN",TONGHOP!$P638="TH",TONGHOP!$X638&lt;&gt;""),TONGHOP!$X638,"")</f>
        <v/>
      </c>
      <c r="T638" s="137" t="str">
        <f>IF(AND(TONGHOP!$O638="ThiTN",TONGHOP!$P638="TH",TONGHOP!$Y638&lt;&gt;""),TONGHOP!$Y638,"")</f>
        <v/>
      </c>
      <c r="U638" s="137" t="str">
        <f>IF(AND(TONGHOP!$O638="ThiTN",TONGHOP!$P638="TH",TONGHOP!$Z638&lt;&gt;""),TONGHOP!$Z638,"")</f>
        <v/>
      </c>
    </row>
    <row r="639" spans="1:21">
      <c r="A639" s="139" t="str">
        <f>IF(AND(TONGHOP!$O639="KTHP",OR(TONGHOP!$P639="LT",TONGHOP!$P639="TN"),TONGHOP!$X639&lt;&gt;""),TONGHOP!$X639,"")</f>
        <v/>
      </c>
      <c r="B639" s="139" t="str">
        <f>IF(AND(TONGHOP!$O639="KTHP",OR(TONGHOP!$P639="LT",TONGHOP!$P639="TN"),TONGHOP!$Y639&lt;&gt;""),TONGHOP!$Y639,"")</f>
        <v/>
      </c>
      <c r="C639" s="139" t="str">
        <f>IF(AND(TONGHOP!$O639="KTHP",OR(TONGHOP!$P639="LT",TONGHOP!$P639="TN"),TONGHOP!$Z639&lt;&gt;""),TONGHOP!$Z639,"")</f>
        <v/>
      </c>
      <c r="D639" s="139" t="str">
        <f>IF(AND(TONGHOP!$O639="KTHP",TONGHOP!$P639="VĐ"),TONGHOP!$X639,"")</f>
        <v/>
      </c>
      <c r="E639" s="138" t="str">
        <f>IF(AND(TONGHOP!$O639="KTHP",TONGHOP!$P639="VĐ"),TONGHOP!$Y639,"")</f>
        <v/>
      </c>
      <c r="F639" s="138" t="str">
        <f>IF(AND(TONGHOP!$O639="KTHP",TONGHOP!$P639="VĐ"),TONGHOP!$Z639,"")</f>
        <v/>
      </c>
      <c r="G639" s="139" t="str">
        <f>IF(AND(TONGHOP!$O639="KTHP",TONGHOP!$P639="TL"),TONGHOP!$X639,"")</f>
        <v/>
      </c>
      <c r="H639" s="138" t="str">
        <f>IF(AND(TONGHOP!$O639="KTHP",TONGHOP!$P639="TL"),TONGHOP!$Y639,"")</f>
        <v/>
      </c>
      <c r="I639" s="138" t="str">
        <f>IF(AND(TONGHOP!$O639="KTHP",TONGHOP!$P639="TL"),TONGHOP!$Z639,"")</f>
        <v/>
      </c>
      <c r="J639" s="139" t="str">
        <f>IF(AND(TONGHOP!$O639="KTHP",TONGHOP!$P639="TH"),TONGHOP!$X639,"")</f>
        <v/>
      </c>
      <c r="K639" s="138" t="str">
        <f>IF(AND(TONGHOP!$O639="KTHP",TONGHOP!$P639="TH"),TONGHOP!$Y639,"")</f>
        <v/>
      </c>
      <c r="L639" s="138" t="str">
        <f>IF(AND(TONGHOP!$O639="KTHP",TONGHOP!$P639="TH"),TONGHOP!$Z639,"")</f>
        <v/>
      </c>
      <c r="M639" s="139" t="str">
        <f>IF(AND(TONGHOP!$O639="ThiTN",OR(TONGHOP!$P639="LT",TONGHOP!$P639="TN"),TONGHOP!$X639&lt;&gt;""),TONGHOP!$X639,"")</f>
        <v/>
      </c>
      <c r="N639" s="139" t="str">
        <f>IF(AND(TONGHOP!$O639="ThiTN",OR(TONGHOP!$P639="LT",TONGHOP!$P639="TN"),TONGHOP!$Y639&lt;&gt;""),TONGHOP!$Y639,"")</f>
        <v/>
      </c>
      <c r="O639" s="139" t="str">
        <f>IF(AND(TONGHOP!$O639="ThiTN",OR(TONGHOP!$P639="LT",TONGHOP!$P639="TN"),TONGHOP!$Z639&lt;&gt;""),TONGHOP!$Z639,"")</f>
        <v/>
      </c>
      <c r="P639" s="139" t="str">
        <f>IF(AND(TONGHOP!$O639="ThiTN",TONGHOP!$P639="VĐ",TONGHOP!$X639&lt;&gt;""),TONGHOP!$X639,"")</f>
        <v/>
      </c>
      <c r="Q639" s="139" t="str">
        <f>IF(AND(TONGHOP!$O639="ThiTN",TONGHOP!$P639="VĐ",TONGHOP!$Y639&lt;&gt;""),TONGHOP!$Y639,"")</f>
        <v/>
      </c>
      <c r="R639" s="139" t="str">
        <f>IF(AND(TONGHOP!$O639="ThiTN",TONGHOP!$P639="VĐ",TONGHOP!$Z639&lt;&gt;""),TONGHOP!$Z639,"")</f>
        <v/>
      </c>
      <c r="S639" s="137" t="str">
        <f>IF(AND(TONGHOP!$O639="ThiTN",TONGHOP!$P639="TH",TONGHOP!$X639&lt;&gt;""),TONGHOP!$X639,"")</f>
        <v/>
      </c>
      <c r="T639" s="137" t="str">
        <f>IF(AND(TONGHOP!$O639="ThiTN",TONGHOP!$P639="TH",TONGHOP!$Y639&lt;&gt;""),TONGHOP!$Y639,"")</f>
        <v/>
      </c>
      <c r="U639" s="137" t="str">
        <f>IF(AND(TONGHOP!$O639="ThiTN",TONGHOP!$P639="TH",TONGHOP!$Z639&lt;&gt;""),TONGHOP!$Z639,"")</f>
        <v/>
      </c>
    </row>
    <row r="640" spans="1:21">
      <c r="A640" s="139" t="str">
        <f>IF(AND(TONGHOP!$O640="KTHP",OR(TONGHOP!$P640="LT",TONGHOP!$P640="TN"),TONGHOP!$X640&lt;&gt;""),TONGHOP!$X640,"")</f>
        <v/>
      </c>
      <c r="B640" s="139" t="str">
        <f>IF(AND(TONGHOP!$O640="KTHP",OR(TONGHOP!$P640="LT",TONGHOP!$P640="TN"),TONGHOP!$Y640&lt;&gt;""),TONGHOP!$Y640,"")</f>
        <v/>
      </c>
      <c r="C640" s="139" t="str">
        <f>IF(AND(TONGHOP!$O640="KTHP",OR(TONGHOP!$P640="LT",TONGHOP!$P640="TN"),TONGHOP!$Z640&lt;&gt;""),TONGHOP!$Z640,"")</f>
        <v/>
      </c>
      <c r="D640" s="139" t="str">
        <f>IF(AND(TONGHOP!$O640="KTHP",TONGHOP!$P640="VĐ"),TONGHOP!$X640,"")</f>
        <v/>
      </c>
      <c r="E640" s="138" t="str">
        <f>IF(AND(TONGHOP!$O640="KTHP",TONGHOP!$P640="VĐ"),TONGHOP!$Y640,"")</f>
        <v/>
      </c>
      <c r="F640" s="138" t="str">
        <f>IF(AND(TONGHOP!$O640="KTHP",TONGHOP!$P640="VĐ"),TONGHOP!$Z640,"")</f>
        <v/>
      </c>
      <c r="G640" s="139" t="str">
        <f>IF(AND(TONGHOP!$O640="KTHP",TONGHOP!$P640="TL"),TONGHOP!$X640,"")</f>
        <v/>
      </c>
      <c r="H640" s="138" t="str">
        <f>IF(AND(TONGHOP!$O640="KTHP",TONGHOP!$P640="TL"),TONGHOP!$Y640,"")</f>
        <v/>
      </c>
      <c r="I640" s="138" t="str">
        <f>IF(AND(TONGHOP!$O640="KTHP",TONGHOP!$P640="TL"),TONGHOP!$Z640,"")</f>
        <v/>
      </c>
      <c r="J640" s="139" t="str">
        <f>IF(AND(TONGHOP!$O640="KTHP",TONGHOP!$P640="TH"),TONGHOP!$X640,"")</f>
        <v/>
      </c>
      <c r="K640" s="138" t="str">
        <f>IF(AND(TONGHOP!$O640="KTHP",TONGHOP!$P640="TH"),TONGHOP!$Y640,"")</f>
        <v/>
      </c>
      <c r="L640" s="138" t="str">
        <f>IF(AND(TONGHOP!$O640="KTHP",TONGHOP!$P640="TH"),TONGHOP!$Z640,"")</f>
        <v/>
      </c>
      <c r="M640" s="139" t="str">
        <f>IF(AND(TONGHOP!$O640="ThiTN",OR(TONGHOP!$P640="LT",TONGHOP!$P640="TN"),TONGHOP!$X640&lt;&gt;""),TONGHOP!$X640,"")</f>
        <v/>
      </c>
      <c r="N640" s="139" t="str">
        <f>IF(AND(TONGHOP!$O640="ThiTN",OR(TONGHOP!$P640="LT",TONGHOP!$P640="TN"),TONGHOP!$Y640&lt;&gt;""),TONGHOP!$Y640,"")</f>
        <v/>
      </c>
      <c r="O640" s="139" t="str">
        <f>IF(AND(TONGHOP!$O640="ThiTN",OR(TONGHOP!$P640="LT",TONGHOP!$P640="TN"),TONGHOP!$Z640&lt;&gt;""),TONGHOP!$Z640,"")</f>
        <v/>
      </c>
      <c r="P640" s="139" t="str">
        <f>IF(AND(TONGHOP!$O640="ThiTN",TONGHOP!$P640="VĐ",TONGHOP!$X640&lt;&gt;""),TONGHOP!$X640,"")</f>
        <v/>
      </c>
      <c r="Q640" s="139" t="str">
        <f>IF(AND(TONGHOP!$O640="ThiTN",TONGHOP!$P640="VĐ",TONGHOP!$Y640&lt;&gt;""),TONGHOP!$Y640,"")</f>
        <v/>
      </c>
      <c r="R640" s="139" t="str">
        <f>IF(AND(TONGHOP!$O640="ThiTN",TONGHOP!$P640="VĐ",TONGHOP!$Z640&lt;&gt;""),TONGHOP!$Z640,"")</f>
        <v/>
      </c>
      <c r="S640" s="137" t="str">
        <f>IF(AND(TONGHOP!$O640="ThiTN",TONGHOP!$P640="TH",TONGHOP!$X640&lt;&gt;""),TONGHOP!$X640,"")</f>
        <v/>
      </c>
      <c r="T640" s="137" t="str">
        <f>IF(AND(TONGHOP!$O640="ThiTN",TONGHOP!$P640="TH",TONGHOP!$Y640&lt;&gt;""),TONGHOP!$Y640,"")</f>
        <v/>
      </c>
      <c r="U640" s="137" t="str">
        <f>IF(AND(TONGHOP!$O640="ThiTN",TONGHOP!$P640="TH",TONGHOP!$Z640&lt;&gt;""),TONGHOP!$Z640,"")</f>
        <v/>
      </c>
    </row>
    <row r="641" spans="1:21">
      <c r="A641" s="139" t="str">
        <f>IF(AND(TONGHOP!$O641="KTHP",OR(TONGHOP!$P641="LT",TONGHOP!$P641="TN"),TONGHOP!$X641&lt;&gt;""),TONGHOP!$X641,"")</f>
        <v>Đặng Thị Nhật Minh</v>
      </c>
      <c r="B641" s="139" t="str">
        <f>IF(AND(TONGHOP!$O641="KTHP",OR(TONGHOP!$P641="LT",TONGHOP!$P641="TN"),TONGHOP!$Y641&lt;&gt;""),TONGHOP!$Y641,"")</f>
        <v>Bùi Thành Dũng</v>
      </c>
      <c r="C641" s="139">
        <f>IF(AND(TONGHOP!$O641="KTHP",OR(TONGHOP!$P641="LT",TONGHOP!$P641="TN"),TONGHOP!$Z641&lt;&gt;""),TONGHOP!$Z641,"")</f>
        <v>32</v>
      </c>
      <c r="D641" s="139" t="str">
        <f>IF(AND(TONGHOP!$O641="KTHP",TONGHOP!$P641="VĐ"),TONGHOP!$X641,"")</f>
        <v/>
      </c>
      <c r="E641" s="138" t="str">
        <f>IF(AND(TONGHOP!$O641="KTHP",TONGHOP!$P641="VĐ"),TONGHOP!$Y641,"")</f>
        <v/>
      </c>
      <c r="F641" s="138" t="str">
        <f>IF(AND(TONGHOP!$O641="KTHP",TONGHOP!$P641="VĐ"),TONGHOP!$Z641,"")</f>
        <v/>
      </c>
      <c r="G641" s="139" t="str">
        <f>IF(AND(TONGHOP!$O641="KTHP",TONGHOP!$P641="TL"),TONGHOP!$X641,"")</f>
        <v/>
      </c>
      <c r="H641" s="138" t="str">
        <f>IF(AND(TONGHOP!$O641="KTHP",TONGHOP!$P641="TL"),TONGHOP!$Y641,"")</f>
        <v/>
      </c>
      <c r="I641" s="138" t="str">
        <f>IF(AND(TONGHOP!$O641="KTHP",TONGHOP!$P641="TL"),TONGHOP!$Z641,"")</f>
        <v/>
      </c>
      <c r="J641" s="139" t="str">
        <f>IF(AND(TONGHOP!$O641="KTHP",TONGHOP!$P641="TH"),TONGHOP!$X641,"")</f>
        <v/>
      </c>
      <c r="K641" s="138" t="str">
        <f>IF(AND(TONGHOP!$O641="KTHP",TONGHOP!$P641="TH"),TONGHOP!$Y641,"")</f>
        <v/>
      </c>
      <c r="L641" s="138" t="str">
        <f>IF(AND(TONGHOP!$O641="KTHP",TONGHOP!$P641="TH"),TONGHOP!$Z641,"")</f>
        <v/>
      </c>
      <c r="M641" s="139" t="str">
        <f>IF(AND(TONGHOP!$O641="ThiTN",OR(TONGHOP!$P641="LT",TONGHOP!$P641="TN"),TONGHOP!$X641&lt;&gt;""),TONGHOP!$X641,"")</f>
        <v/>
      </c>
      <c r="N641" s="139" t="str">
        <f>IF(AND(TONGHOP!$O641="ThiTN",OR(TONGHOP!$P641="LT",TONGHOP!$P641="TN"),TONGHOP!$Y641&lt;&gt;""),TONGHOP!$Y641,"")</f>
        <v/>
      </c>
      <c r="O641" s="139" t="str">
        <f>IF(AND(TONGHOP!$O641="ThiTN",OR(TONGHOP!$P641="LT",TONGHOP!$P641="TN"),TONGHOP!$Z641&lt;&gt;""),TONGHOP!$Z641,"")</f>
        <v/>
      </c>
      <c r="P641" s="139" t="str">
        <f>IF(AND(TONGHOP!$O641="ThiTN",TONGHOP!$P641="VĐ",TONGHOP!$X641&lt;&gt;""),TONGHOP!$X641,"")</f>
        <v/>
      </c>
      <c r="Q641" s="139" t="str">
        <f>IF(AND(TONGHOP!$O641="ThiTN",TONGHOP!$P641="VĐ",TONGHOP!$Y641&lt;&gt;""),TONGHOP!$Y641,"")</f>
        <v/>
      </c>
      <c r="R641" s="139" t="str">
        <f>IF(AND(TONGHOP!$O641="ThiTN",TONGHOP!$P641="VĐ",TONGHOP!$Z641&lt;&gt;""),TONGHOP!$Z641,"")</f>
        <v/>
      </c>
      <c r="S641" s="137" t="str">
        <f>IF(AND(TONGHOP!$O641="ThiTN",TONGHOP!$P641="TH",TONGHOP!$X641&lt;&gt;""),TONGHOP!$X641,"")</f>
        <v/>
      </c>
      <c r="T641" s="137" t="str">
        <f>IF(AND(TONGHOP!$O641="ThiTN",TONGHOP!$P641="TH",TONGHOP!$Y641&lt;&gt;""),TONGHOP!$Y641,"")</f>
        <v/>
      </c>
      <c r="U641" s="137" t="str">
        <f>IF(AND(TONGHOP!$O641="ThiTN",TONGHOP!$P641="TH",TONGHOP!$Z641&lt;&gt;""),TONGHOP!$Z641,"")</f>
        <v/>
      </c>
    </row>
    <row r="642" spans="1:21">
      <c r="A642" s="139" t="str">
        <f>IF(AND(TONGHOP!$O642="KTHP",OR(TONGHOP!$P642="LT",TONGHOP!$P642="TN"),TONGHOP!$X642&lt;&gt;""),TONGHOP!$X642,"")</f>
        <v>Trần Văn Lượng</v>
      </c>
      <c r="B642" s="139" t="str">
        <f>IF(AND(TONGHOP!$O642="KTHP",OR(TONGHOP!$P642="LT",TONGHOP!$P642="TN"),TONGHOP!$Y642&lt;&gt;""),TONGHOP!$Y642,"")</f>
        <v>Đặng Thị Nhật Minh</v>
      </c>
      <c r="C642" s="139">
        <f>IF(AND(TONGHOP!$O642="KTHP",OR(TONGHOP!$P642="LT",TONGHOP!$P642="TN"),TONGHOP!$Z642&lt;&gt;""),TONGHOP!$Z642,"")</f>
        <v>33</v>
      </c>
      <c r="D642" s="139" t="str">
        <f>IF(AND(TONGHOP!$O642="KTHP",TONGHOP!$P642="VĐ"),TONGHOP!$X642,"")</f>
        <v/>
      </c>
      <c r="E642" s="138" t="str">
        <f>IF(AND(TONGHOP!$O642="KTHP",TONGHOP!$P642="VĐ"),TONGHOP!$Y642,"")</f>
        <v/>
      </c>
      <c r="F642" s="138" t="str">
        <f>IF(AND(TONGHOP!$O642="KTHP",TONGHOP!$P642="VĐ"),TONGHOP!$Z642,"")</f>
        <v/>
      </c>
      <c r="G642" s="139" t="str">
        <f>IF(AND(TONGHOP!$O642="KTHP",TONGHOP!$P642="TL"),TONGHOP!$X642,"")</f>
        <v/>
      </c>
      <c r="H642" s="138" t="str">
        <f>IF(AND(TONGHOP!$O642="KTHP",TONGHOP!$P642="TL"),TONGHOP!$Y642,"")</f>
        <v/>
      </c>
      <c r="I642" s="138" t="str">
        <f>IF(AND(TONGHOP!$O642="KTHP",TONGHOP!$P642="TL"),TONGHOP!$Z642,"")</f>
        <v/>
      </c>
      <c r="J642" s="139" t="str">
        <f>IF(AND(TONGHOP!$O642="KTHP",TONGHOP!$P642="TH"),TONGHOP!$X642,"")</f>
        <v/>
      </c>
      <c r="K642" s="138" t="str">
        <f>IF(AND(TONGHOP!$O642="KTHP",TONGHOP!$P642="TH"),TONGHOP!$Y642,"")</f>
        <v/>
      </c>
      <c r="L642" s="138" t="str">
        <f>IF(AND(TONGHOP!$O642="KTHP",TONGHOP!$P642="TH"),TONGHOP!$Z642,"")</f>
        <v/>
      </c>
      <c r="M642" s="139" t="str">
        <f>IF(AND(TONGHOP!$O642="ThiTN",OR(TONGHOP!$P642="LT",TONGHOP!$P642="TN"),TONGHOP!$X642&lt;&gt;""),TONGHOP!$X642,"")</f>
        <v/>
      </c>
      <c r="N642" s="139" t="str">
        <f>IF(AND(TONGHOP!$O642="ThiTN",OR(TONGHOP!$P642="LT",TONGHOP!$P642="TN"),TONGHOP!$Y642&lt;&gt;""),TONGHOP!$Y642,"")</f>
        <v/>
      </c>
      <c r="O642" s="139" t="str">
        <f>IF(AND(TONGHOP!$O642="ThiTN",OR(TONGHOP!$P642="LT",TONGHOP!$P642="TN"),TONGHOP!$Z642&lt;&gt;""),TONGHOP!$Z642,"")</f>
        <v/>
      </c>
      <c r="P642" s="139" t="str">
        <f>IF(AND(TONGHOP!$O642="ThiTN",TONGHOP!$P642="VĐ",TONGHOP!$X642&lt;&gt;""),TONGHOP!$X642,"")</f>
        <v/>
      </c>
      <c r="Q642" s="139" t="str">
        <f>IF(AND(TONGHOP!$O642="ThiTN",TONGHOP!$P642="VĐ",TONGHOP!$Y642&lt;&gt;""),TONGHOP!$Y642,"")</f>
        <v/>
      </c>
      <c r="R642" s="139" t="str">
        <f>IF(AND(TONGHOP!$O642="ThiTN",TONGHOP!$P642="VĐ",TONGHOP!$Z642&lt;&gt;""),TONGHOP!$Z642,"")</f>
        <v/>
      </c>
      <c r="S642" s="137" t="str">
        <f>IF(AND(TONGHOP!$O642="ThiTN",TONGHOP!$P642="TH",TONGHOP!$X642&lt;&gt;""),TONGHOP!$X642,"")</f>
        <v/>
      </c>
      <c r="T642" s="137" t="str">
        <f>IF(AND(TONGHOP!$O642="ThiTN",TONGHOP!$P642="TH",TONGHOP!$Y642&lt;&gt;""),TONGHOP!$Y642,"")</f>
        <v/>
      </c>
      <c r="U642" s="137" t="str">
        <f>IF(AND(TONGHOP!$O642="ThiTN",TONGHOP!$P642="TH",TONGHOP!$Z642&lt;&gt;""),TONGHOP!$Z642,"")</f>
        <v/>
      </c>
    </row>
    <row r="643" spans="1:21">
      <c r="A643" s="139" t="str">
        <f>IF(AND(TONGHOP!$O643="KTHP",OR(TONGHOP!$P643="LT",TONGHOP!$P643="TN"),TONGHOP!$X643&lt;&gt;""),TONGHOP!$X643,"")</f>
        <v>Trần Văn Lượng</v>
      </c>
      <c r="B643" s="139" t="str">
        <f>IF(AND(TONGHOP!$O643="KTHP",OR(TONGHOP!$P643="LT",TONGHOP!$P643="TN"),TONGHOP!$Y643&lt;&gt;""),TONGHOP!$Y643,"")</f>
        <v>Đặng Thị Nhật Minh</v>
      </c>
      <c r="C643" s="139">
        <f>IF(AND(TONGHOP!$O643="KTHP",OR(TONGHOP!$P643="LT",TONGHOP!$P643="TN"),TONGHOP!$Z643&lt;&gt;""),TONGHOP!$Z643,"")</f>
        <v>29</v>
      </c>
      <c r="D643" s="139" t="str">
        <f>IF(AND(TONGHOP!$O643="KTHP",TONGHOP!$P643="VĐ"),TONGHOP!$X643,"")</f>
        <v/>
      </c>
      <c r="E643" s="138" t="str">
        <f>IF(AND(TONGHOP!$O643="KTHP",TONGHOP!$P643="VĐ"),TONGHOP!$Y643,"")</f>
        <v/>
      </c>
      <c r="F643" s="138" t="str">
        <f>IF(AND(TONGHOP!$O643="KTHP",TONGHOP!$P643="VĐ"),TONGHOP!$Z643,"")</f>
        <v/>
      </c>
      <c r="G643" s="139" t="str">
        <f>IF(AND(TONGHOP!$O643="KTHP",TONGHOP!$P643="TL"),TONGHOP!$X643,"")</f>
        <v/>
      </c>
      <c r="H643" s="138" t="str">
        <f>IF(AND(TONGHOP!$O643="KTHP",TONGHOP!$P643="TL"),TONGHOP!$Y643,"")</f>
        <v/>
      </c>
      <c r="I643" s="138" t="str">
        <f>IF(AND(TONGHOP!$O643="KTHP",TONGHOP!$P643="TL"),TONGHOP!$Z643,"")</f>
        <v/>
      </c>
      <c r="J643" s="139" t="str">
        <f>IF(AND(TONGHOP!$O643="KTHP",TONGHOP!$P643="TH"),TONGHOP!$X643,"")</f>
        <v/>
      </c>
      <c r="K643" s="138" t="str">
        <f>IF(AND(TONGHOP!$O643="KTHP",TONGHOP!$P643="TH"),TONGHOP!$Y643,"")</f>
        <v/>
      </c>
      <c r="L643" s="138" t="str">
        <f>IF(AND(TONGHOP!$O643="KTHP",TONGHOP!$P643="TH"),TONGHOP!$Z643,"")</f>
        <v/>
      </c>
      <c r="M643" s="139" t="str">
        <f>IF(AND(TONGHOP!$O643="ThiTN",OR(TONGHOP!$P643="LT",TONGHOP!$P643="TN"),TONGHOP!$X643&lt;&gt;""),TONGHOP!$X643,"")</f>
        <v/>
      </c>
      <c r="N643" s="139" t="str">
        <f>IF(AND(TONGHOP!$O643="ThiTN",OR(TONGHOP!$P643="LT",TONGHOP!$P643="TN"),TONGHOP!$Y643&lt;&gt;""),TONGHOP!$Y643,"")</f>
        <v/>
      </c>
      <c r="O643" s="139" t="str">
        <f>IF(AND(TONGHOP!$O643="ThiTN",OR(TONGHOP!$P643="LT",TONGHOP!$P643="TN"),TONGHOP!$Z643&lt;&gt;""),TONGHOP!$Z643,"")</f>
        <v/>
      </c>
      <c r="P643" s="139" t="str">
        <f>IF(AND(TONGHOP!$O643="ThiTN",TONGHOP!$P643="VĐ",TONGHOP!$X643&lt;&gt;""),TONGHOP!$X643,"")</f>
        <v/>
      </c>
      <c r="Q643" s="139" t="str">
        <f>IF(AND(TONGHOP!$O643="ThiTN",TONGHOP!$P643="VĐ",TONGHOP!$Y643&lt;&gt;""),TONGHOP!$Y643,"")</f>
        <v/>
      </c>
      <c r="R643" s="139" t="str">
        <f>IF(AND(TONGHOP!$O643="ThiTN",TONGHOP!$P643="VĐ",TONGHOP!$Z643&lt;&gt;""),TONGHOP!$Z643,"")</f>
        <v/>
      </c>
      <c r="S643" s="137" t="str">
        <f>IF(AND(TONGHOP!$O643="ThiTN",TONGHOP!$P643="TH",TONGHOP!$X643&lt;&gt;""),TONGHOP!$X643,"")</f>
        <v/>
      </c>
      <c r="T643" s="137" t="str">
        <f>IF(AND(TONGHOP!$O643="ThiTN",TONGHOP!$P643="TH",TONGHOP!$Y643&lt;&gt;""),TONGHOP!$Y643,"")</f>
        <v/>
      </c>
      <c r="U643" s="137" t="str">
        <f>IF(AND(TONGHOP!$O643="ThiTN",TONGHOP!$P643="TH",TONGHOP!$Z643&lt;&gt;""),TONGHOP!$Z643,"")</f>
        <v/>
      </c>
    </row>
    <row r="644" spans="1:21">
      <c r="A644" s="139" t="str">
        <f>IF(AND(TONGHOP!$O644="KTHP",OR(TONGHOP!$P644="LT",TONGHOP!$P644="TN"),TONGHOP!$X644&lt;&gt;""),TONGHOP!$X644,"")</f>
        <v>Trần Văn Lượng</v>
      </c>
      <c r="B644" s="139" t="str">
        <f>IF(AND(TONGHOP!$O644="KTHP",OR(TONGHOP!$P644="LT",TONGHOP!$P644="TN"),TONGHOP!$Y644&lt;&gt;""),TONGHOP!$Y644,"")</f>
        <v>Đặng Thị Nhật Minh</v>
      </c>
      <c r="C644" s="139">
        <f>IF(AND(TONGHOP!$O644="KTHP",OR(TONGHOP!$P644="LT",TONGHOP!$P644="TN"),TONGHOP!$Z644&lt;&gt;""),TONGHOP!$Z644,"")</f>
        <v>31</v>
      </c>
      <c r="D644" s="139" t="str">
        <f>IF(AND(TONGHOP!$O644="KTHP",TONGHOP!$P644="VĐ"),TONGHOP!$X644,"")</f>
        <v/>
      </c>
      <c r="E644" s="138" t="str">
        <f>IF(AND(TONGHOP!$O644="KTHP",TONGHOP!$P644="VĐ"),TONGHOP!$Y644,"")</f>
        <v/>
      </c>
      <c r="F644" s="138" t="str">
        <f>IF(AND(TONGHOP!$O644="KTHP",TONGHOP!$P644="VĐ"),TONGHOP!$Z644,"")</f>
        <v/>
      </c>
      <c r="G644" s="139" t="str">
        <f>IF(AND(TONGHOP!$O644="KTHP",TONGHOP!$P644="TL"),TONGHOP!$X644,"")</f>
        <v/>
      </c>
      <c r="H644" s="138" t="str">
        <f>IF(AND(TONGHOP!$O644="KTHP",TONGHOP!$P644="TL"),TONGHOP!$Y644,"")</f>
        <v/>
      </c>
      <c r="I644" s="138" t="str">
        <f>IF(AND(TONGHOP!$O644="KTHP",TONGHOP!$P644="TL"),TONGHOP!$Z644,"")</f>
        <v/>
      </c>
      <c r="J644" s="139" t="str">
        <f>IF(AND(TONGHOP!$O644="KTHP",TONGHOP!$P644="TH"),TONGHOP!$X644,"")</f>
        <v/>
      </c>
      <c r="K644" s="138" t="str">
        <f>IF(AND(TONGHOP!$O644="KTHP",TONGHOP!$P644="TH"),TONGHOP!$Y644,"")</f>
        <v/>
      </c>
      <c r="L644" s="138" t="str">
        <f>IF(AND(TONGHOP!$O644="KTHP",TONGHOP!$P644="TH"),TONGHOP!$Z644,"")</f>
        <v/>
      </c>
      <c r="M644" s="139" t="str">
        <f>IF(AND(TONGHOP!$O644="ThiTN",OR(TONGHOP!$P644="LT",TONGHOP!$P644="TN"),TONGHOP!$X644&lt;&gt;""),TONGHOP!$X644,"")</f>
        <v/>
      </c>
      <c r="N644" s="139" t="str">
        <f>IF(AND(TONGHOP!$O644="ThiTN",OR(TONGHOP!$P644="LT",TONGHOP!$P644="TN"),TONGHOP!$Y644&lt;&gt;""),TONGHOP!$Y644,"")</f>
        <v/>
      </c>
      <c r="O644" s="139" t="str">
        <f>IF(AND(TONGHOP!$O644="ThiTN",OR(TONGHOP!$P644="LT",TONGHOP!$P644="TN"),TONGHOP!$Z644&lt;&gt;""),TONGHOP!$Z644,"")</f>
        <v/>
      </c>
      <c r="P644" s="139" t="str">
        <f>IF(AND(TONGHOP!$O644="ThiTN",TONGHOP!$P644="VĐ",TONGHOP!$X644&lt;&gt;""),TONGHOP!$X644,"")</f>
        <v/>
      </c>
      <c r="Q644" s="139" t="str">
        <f>IF(AND(TONGHOP!$O644="ThiTN",TONGHOP!$P644="VĐ",TONGHOP!$Y644&lt;&gt;""),TONGHOP!$Y644,"")</f>
        <v/>
      </c>
      <c r="R644" s="139" t="str">
        <f>IF(AND(TONGHOP!$O644="ThiTN",TONGHOP!$P644="VĐ",TONGHOP!$Z644&lt;&gt;""),TONGHOP!$Z644,"")</f>
        <v/>
      </c>
      <c r="S644" s="137" t="str">
        <f>IF(AND(TONGHOP!$O644="ThiTN",TONGHOP!$P644="TH",TONGHOP!$X644&lt;&gt;""),TONGHOP!$X644,"")</f>
        <v/>
      </c>
      <c r="T644" s="137" t="str">
        <f>IF(AND(TONGHOP!$O644="ThiTN",TONGHOP!$P644="TH",TONGHOP!$Y644&lt;&gt;""),TONGHOP!$Y644,"")</f>
        <v/>
      </c>
      <c r="U644" s="137" t="str">
        <f>IF(AND(TONGHOP!$O644="ThiTN",TONGHOP!$P644="TH",TONGHOP!$Z644&lt;&gt;""),TONGHOP!$Z644,"")</f>
        <v/>
      </c>
    </row>
    <row r="645" spans="1:21">
      <c r="A645" s="139" t="str">
        <f>IF(AND(TONGHOP!$O645="KTHP",OR(TONGHOP!$P645="LT",TONGHOP!$P645="TN"),TONGHOP!$X645&lt;&gt;""),TONGHOP!$X645,"")</f>
        <v>Đặng Thị Nhật Minh</v>
      </c>
      <c r="B645" s="139" t="str">
        <f>IF(AND(TONGHOP!$O645="KTHP",OR(TONGHOP!$P645="LT",TONGHOP!$P645="TN"),TONGHOP!$Y645&lt;&gt;""),TONGHOP!$Y645,"")</f>
        <v>Bùi Thành Dũng</v>
      </c>
      <c r="C645" s="139">
        <f>IF(AND(TONGHOP!$O645="KTHP",OR(TONGHOP!$P645="LT",TONGHOP!$P645="TN"),TONGHOP!$Z645&lt;&gt;""),TONGHOP!$Z645,"")</f>
        <v>32</v>
      </c>
      <c r="D645" s="139" t="str">
        <f>IF(AND(TONGHOP!$O645="KTHP",TONGHOP!$P645="VĐ"),TONGHOP!$X645,"")</f>
        <v/>
      </c>
      <c r="E645" s="138" t="str">
        <f>IF(AND(TONGHOP!$O645="KTHP",TONGHOP!$P645="VĐ"),TONGHOP!$Y645,"")</f>
        <v/>
      </c>
      <c r="F645" s="138" t="str">
        <f>IF(AND(TONGHOP!$O645="KTHP",TONGHOP!$P645="VĐ"),TONGHOP!$Z645,"")</f>
        <v/>
      </c>
      <c r="G645" s="139" t="str">
        <f>IF(AND(TONGHOP!$O645="KTHP",TONGHOP!$P645="TL"),TONGHOP!$X645,"")</f>
        <v/>
      </c>
      <c r="H645" s="138" t="str">
        <f>IF(AND(TONGHOP!$O645="KTHP",TONGHOP!$P645="TL"),TONGHOP!$Y645,"")</f>
        <v/>
      </c>
      <c r="I645" s="138" t="str">
        <f>IF(AND(TONGHOP!$O645="KTHP",TONGHOP!$P645="TL"),TONGHOP!$Z645,"")</f>
        <v/>
      </c>
      <c r="J645" s="139" t="str">
        <f>IF(AND(TONGHOP!$O645="KTHP",TONGHOP!$P645="TH"),TONGHOP!$X645,"")</f>
        <v/>
      </c>
      <c r="K645" s="138" t="str">
        <f>IF(AND(TONGHOP!$O645="KTHP",TONGHOP!$P645="TH"),TONGHOP!$Y645,"")</f>
        <v/>
      </c>
      <c r="L645" s="138" t="str">
        <f>IF(AND(TONGHOP!$O645="KTHP",TONGHOP!$P645="TH"),TONGHOP!$Z645,"")</f>
        <v/>
      </c>
      <c r="M645" s="139" t="str">
        <f>IF(AND(TONGHOP!$O645="ThiTN",OR(TONGHOP!$P645="LT",TONGHOP!$P645="TN"),TONGHOP!$X645&lt;&gt;""),TONGHOP!$X645,"")</f>
        <v/>
      </c>
      <c r="N645" s="139" t="str">
        <f>IF(AND(TONGHOP!$O645="ThiTN",OR(TONGHOP!$P645="LT",TONGHOP!$P645="TN"),TONGHOP!$Y645&lt;&gt;""),TONGHOP!$Y645,"")</f>
        <v/>
      </c>
      <c r="O645" s="139" t="str">
        <f>IF(AND(TONGHOP!$O645="ThiTN",OR(TONGHOP!$P645="LT",TONGHOP!$P645="TN"),TONGHOP!$Z645&lt;&gt;""),TONGHOP!$Z645,"")</f>
        <v/>
      </c>
      <c r="P645" s="139" t="str">
        <f>IF(AND(TONGHOP!$O645="ThiTN",TONGHOP!$P645="VĐ",TONGHOP!$X645&lt;&gt;""),TONGHOP!$X645,"")</f>
        <v/>
      </c>
      <c r="Q645" s="139" t="str">
        <f>IF(AND(TONGHOP!$O645="ThiTN",TONGHOP!$P645="VĐ",TONGHOP!$Y645&lt;&gt;""),TONGHOP!$Y645,"")</f>
        <v/>
      </c>
      <c r="R645" s="139" t="str">
        <f>IF(AND(TONGHOP!$O645="ThiTN",TONGHOP!$P645="VĐ",TONGHOP!$Z645&lt;&gt;""),TONGHOP!$Z645,"")</f>
        <v/>
      </c>
      <c r="S645" s="137" t="str">
        <f>IF(AND(TONGHOP!$O645="ThiTN",TONGHOP!$P645="TH",TONGHOP!$X645&lt;&gt;""),TONGHOP!$X645,"")</f>
        <v/>
      </c>
      <c r="T645" s="137" t="str">
        <f>IF(AND(TONGHOP!$O645="ThiTN",TONGHOP!$P645="TH",TONGHOP!$Y645&lt;&gt;""),TONGHOP!$Y645,"")</f>
        <v/>
      </c>
      <c r="U645" s="137" t="str">
        <f>IF(AND(TONGHOP!$O645="ThiTN",TONGHOP!$P645="TH",TONGHOP!$Z645&lt;&gt;""),TONGHOP!$Z645,"")</f>
        <v/>
      </c>
    </row>
    <row r="646" spans="1:21">
      <c r="A646" s="139" t="str">
        <f>IF(AND(TONGHOP!$O646="KTHP",OR(TONGHOP!$P646="LT",TONGHOP!$P646="TN"),TONGHOP!$X646&lt;&gt;""),TONGHOP!$X646,"")</f>
        <v>Trần Văn Lượng</v>
      </c>
      <c r="B646" s="139" t="str">
        <f>IF(AND(TONGHOP!$O646="KTHP",OR(TONGHOP!$P646="LT",TONGHOP!$P646="TN"),TONGHOP!$Y646&lt;&gt;""),TONGHOP!$Y646,"")</f>
        <v>Đặng Thị Nhật Minh</v>
      </c>
      <c r="C646" s="139">
        <f>IF(AND(TONGHOP!$O646="KTHP",OR(TONGHOP!$P646="LT",TONGHOP!$P646="TN"),TONGHOP!$Z646&lt;&gt;""),TONGHOP!$Z646,"")</f>
        <v>33</v>
      </c>
      <c r="D646" s="139" t="str">
        <f>IF(AND(TONGHOP!$O646="KTHP",TONGHOP!$P646="VĐ"),TONGHOP!$X646,"")</f>
        <v/>
      </c>
      <c r="E646" s="138" t="str">
        <f>IF(AND(TONGHOP!$O646="KTHP",TONGHOP!$P646="VĐ"),TONGHOP!$Y646,"")</f>
        <v/>
      </c>
      <c r="F646" s="138" t="str">
        <f>IF(AND(TONGHOP!$O646="KTHP",TONGHOP!$P646="VĐ"),TONGHOP!$Z646,"")</f>
        <v/>
      </c>
      <c r="G646" s="139" t="str">
        <f>IF(AND(TONGHOP!$O646="KTHP",TONGHOP!$P646="TL"),TONGHOP!$X646,"")</f>
        <v/>
      </c>
      <c r="H646" s="138" t="str">
        <f>IF(AND(TONGHOP!$O646="KTHP",TONGHOP!$P646="TL"),TONGHOP!$Y646,"")</f>
        <v/>
      </c>
      <c r="I646" s="138" t="str">
        <f>IF(AND(TONGHOP!$O646="KTHP",TONGHOP!$P646="TL"),TONGHOP!$Z646,"")</f>
        <v/>
      </c>
      <c r="J646" s="139" t="str">
        <f>IF(AND(TONGHOP!$O646="KTHP",TONGHOP!$P646="TH"),TONGHOP!$X646,"")</f>
        <v/>
      </c>
      <c r="K646" s="138" t="str">
        <f>IF(AND(TONGHOP!$O646="KTHP",TONGHOP!$P646="TH"),TONGHOP!$Y646,"")</f>
        <v/>
      </c>
      <c r="L646" s="138" t="str">
        <f>IF(AND(TONGHOP!$O646="KTHP",TONGHOP!$P646="TH"),TONGHOP!$Z646,"")</f>
        <v/>
      </c>
      <c r="M646" s="139" t="str">
        <f>IF(AND(TONGHOP!$O646="ThiTN",OR(TONGHOP!$P646="LT",TONGHOP!$P646="TN"),TONGHOP!$X646&lt;&gt;""),TONGHOP!$X646,"")</f>
        <v/>
      </c>
      <c r="N646" s="139" t="str">
        <f>IF(AND(TONGHOP!$O646="ThiTN",OR(TONGHOP!$P646="LT",TONGHOP!$P646="TN"),TONGHOP!$Y646&lt;&gt;""),TONGHOP!$Y646,"")</f>
        <v/>
      </c>
      <c r="O646" s="139" t="str">
        <f>IF(AND(TONGHOP!$O646="ThiTN",OR(TONGHOP!$P646="LT",TONGHOP!$P646="TN"),TONGHOP!$Z646&lt;&gt;""),TONGHOP!$Z646,"")</f>
        <v/>
      </c>
      <c r="P646" s="139" t="str">
        <f>IF(AND(TONGHOP!$O646="ThiTN",TONGHOP!$P646="VĐ",TONGHOP!$X646&lt;&gt;""),TONGHOP!$X646,"")</f>
        <v/>
      </c>
      <c r="Q646" s="139" t="str">
        <f>IF(AND(TONGHOP!$O646="ThiTN",TONGHOP!$P646="VĐ",TONGHOP!$Y646&lt;&gt;""),TONGHOP!$Y646,"")</f>
        <v/>
      </c>
      <c r="R646" s="139" t="str">
        <f>IF(AND(TONGHOP!$O646="ThiTN",TONGHOP!$P646="VĐ",TONGHOP!$Z646&lt;&gt;""),TONGHOP!$Z646,"")</f>
        <v/>
      </c>
      <c r="S646" s="137" t="str">
        <f>IF(AND(TONGHOP!$O646="ThiTN",TONGHOP!$P646="TH",TONGHOP!$X646&lt;&gt;""),TONGHOP!$X646,"")</f>
        <v/>
      </c>
      <c r="T646" s="137" t="str">
        <f>IF(AND(TONGHOP!$O646="ThiTN",TONGHOP!$P646="TH",TONGHOP!$Y646&lt;&gt;""),TONGHOP!$Y646,"")</f>
        <v/>
      </c>
      <c r="U646" s="137" t="str">
        <f>IF(AND(TONGHOP!$O646="ThiTN",TONGHOP!$P646="TH",TONGHOP!$Z646&lt;&gt;""),TONGHOP!$Z646,"")</f>
        <v/>
      </c>
    </row>
    <row r="647" spans="1:21">
      <c r="A647" s="139" t="str">
        <f>IF(AND(TONGHOP!$O647="KTHP",OR(TONGHOP!$P647="LT",TONGHOP!$P647="TN"),TONGHOP!$X647&lt;&gt;""),TONGHOP!$X647,"")</f>
        <v>Trần Văn Lượng</v>
      </c>
      <c r="B647" s="139" t="str">
        <f>IF(AND(TONGHOP!$O647="KTHP",OR(TONGHOP!$P647="LT",TONGHOP!$P647="TN"),TONGHOP!$Y647&lt;&gt;""),TONGHOP!$Y647,"")</f>
        <v>Đặng Thị Nhật Minh</v>
      </c>
      <c r="C647" s="139">
        <f>IF(AND(TONGHOP!$O647="KTHP",OR(TONGHOP!$P647="LT",TONGHOP!$P647="TN"),TONGHOP!$Z647&lt;&gt;""),TONGHOP!$Z647,"")</f>
        <v>32</v>
      </c>
      <c r="D647" s="139" t="str">
        <f>IF(AND(TONGHOP!$O647="KTHP",TONGHOP!$P647="VĐ"),TONGHOP!$X647,"")</f>
        <v/>
      </c>
      <c r="E647" s="138" t="str">
        <f>IF(AND(TONGHOP!$O647="KTHP",TONGHOP!$P647="VĐ"),TONGHOP!$Y647,"")</f>
        <v/>
      </c>
      <c r="F647" s="138" t="str">
        <f>IF(AND(TONGHOP!$O647="KTHP",TONGHOP!$P647="VĐ"),TONGHOP!$Z647,"")</f>
        <v/>
      </c>
      <c r="G647" s="139" t="str">
        <f>IF(AND(TONGHOP!$O647="KTHP",TONGHOP!$P647="TL"),TONGHOP!$X647,"")</f>
        <v/>
      </c>
      <c r="H647" s="138" t="str">
        <f>IF(AND(TONGHOP!$O647="KTHP",TONGHOP!$P647="TL"),TONGHOP!$Y647,"")</f>
        <v/>
      </c>
      <c r="I647" s="138" t="str">
        <f>IF(AND(TONGHOP!$O647="KTHP",TONGHOP!$P647="TL"),TONGHOP!$Z647,"")</f>
        <v/>
      </c>
      <c r="J647" s="139" t="str">
        <f>IF(AND(TONGHOP!$O647="KTHP",TONGHOP!$P647="TH"),TONGHOP!$X647,"")</f>
        <v/>
      </c>
      <c r="K647" s="138" t="str">
        <f>IF(AND(TONGHOP!$O647="KTHP",TONGHOP!$P647="TH"),TONGHOP!$Y647,"")</f>
        <v/>
      </c>
      <c r="L647" s="138" t="str">
        <f>IF(AND(TONGHOP!$O647="KTHP",TONGHOP!$P647="TH"),TONGHOP!$Z647,"")</f>
        <v/>
      </c>
      <c r="M647" s="139" t="str">
        <f>IF(AND(TONGHOP!$O647="ThiTN",OR(TONGHOP!$P647="LT",TONGHOP!$P647="TN"),TONGHOP!$X647&lt;&gt;""),TONGHOP!$X647,"")</f>
        <v/>
      </c>
      <c r="N647" s="139" t="str">
        <f>IF(AND(TONGHOP!$O647="ThiTN",OR(TONGHOP!$P647="LT",TONGHOP!$P647="TN"),TONGHOP!$Y647&lt;&gt;""),TONGHOP!$Y647,"")</f>
        <v/>
      </c>
      <c r="O647" s="139" t="str">
        <f>IF(AND(TONGHOP!$O647="ThiTN",OR(TONGHOP!$P647="LT",TONGHOP!$P647="TN"),TONGHOP!$Z647&lt;&gt;""),TONGHOP!$Z647,"")</f>
        <v/>
      </c>
      <c r="P647" s="139" t="str">
        <f>IF(AND(TONGHOP!$O647="ThiTN",TONGHOP!$P647="VĐ",TONGHOP!$X647&lt;&gt;""),TONGHOP!$X647,"")</f>
        <v/>
      </c>
      <c r="Q647" s="139" t="str">
        <f>IF(AND(TONGHOP!$O647="ThiTN",TONGHOP!$P647="VĐ",TONGHOP!$Y647&lt;&gt;""),TONGHOP!$Y647,"")</f>
        <v/>
      </c>
      <c r="R647" s="139" t="str">
        <f>IF(AND(TONGHOP!$O647="ThiTN",TONGHOP!$P647="VĐ",TONGHOP!$Z647&lt;&gt;""),TONGHOP!$Z647,"")</f>
        <v/>
      </c>
      <c r="S647" s="137" t="str">
        <f>IF(AND(TONGHOP!$O647="ThiTN",TONGHOP!$P647="TH",TONGHOP!$X647&lt;&gt;""),TONGHOP!$X647,"")</f>
        <v/>
      </c>
      <c r="T647" s="137" t="str">
        <f>IF(AND(TONGHOP!$O647="ThiTN",TONGHOP!$P647="TH",TONGHOP!$Y647&lt;&gt;""),TONGHOP!$Y647,"")</f>
        <v/>
      </c>
      <c r="U647" s="137" t="str">
        <f>IF(AND(TONGHOP!$O647="ThiTN",TONGHOP!$P647="TH",TONGHOP!$Z647&lt;&gt;""),TONGHOP!$Z647,"")</f>
        <v/>
      </c>
    </row>
    <row r="648" spans="1:21">
      <c r="A648" s="139" t="str">
        <f>IF(AND(TONGHOP!$O648="KTHP",OR(TONGHOP!$P648="LT",TONGHOP!$P648="TN"),TONGHOP!$X648&lt;&gt;""),TONGHOP!$X648,"")</f>
        <v>Bùi Thành Dũng</v>
      </c>
      <c r="B648" s="139" t="str">
        <f>IF(AND(TONGHOP!$O648="KTHP",OR(TONGHOP!$P648="LT",TONGHOP!$P648="TN"),TONGHOP!$Y648&lt;&gt;""),TONGHOP!$Y648,"")</f>
        <v>Trần Văn Lượng</v>
      </c>
      <c r="C648" s="139">
        <f>IF(AND(TONGHOP!$O648="KTHP",OR(TONGHOP!$P648="LT",TONGHOP!$P648="TN"),TONGHOP!$Z648&lt;&gt;""),TONGHOP!$Z648,"")</f>
        <v>32</v>
      </c>
      <c r="D648" s="139" t="str">
        <f>IF(AND(TONGHOP!$O648="KTHP",TONGHOP!$P648="VĐ"),TONGHOP!$X648,"")</f>
        <v/>
      </c>
      <c r="E648" s="138" t="str">
        <f>IF(AND(TONGHOP!$O648="KTHP",TONGHOP!$P648="VĐ"),TONGHOP!$Y648,"")</f>
        <v/>
      </c>
      <c r="F648" s="138" t="str">
        <f>IF(AND(TONGHOP!$O648="KTHP",TONGHOP!$P648="VĐ"),TONGHOP!$Z648,"")</f>
        <v/>
      </c>
      <c r="G648" s="139" t="str">
        <f>IF(AND(TONGHOP!$O648="KTHP",TONGHOP!$P648="TL"),TONGHOP!$X648,"")</f>
        <v/>
      </c>
      <c r="H648" s="138" t="str">
        <f>IF(AND(TONGHOP!$O648="KTHP",TONGHOP!$P648="TL"),TONGHOP!$Y648,"")</f>
        <v/>
      </c>
      <c r="I648" s="138" t="str">
        <f>IF(AND(TONGHOP!$O648="KTHP",TONGHOP!$P648="TL"),TONGHOP!$Z648,"")</f>
        <v/>
      </c>
      <c r="J648" s="139" t="str">
        <f>IF(AND(TONGHOP!$O648="KTHP",TONGHOP!$P648="TH"),TONGHOP!$X648,"")</f>
        <v/>
      </c>
      <c r="K648" s="138" t="str">
        <f>IF(AND(TONGHOP!$O648="KTHP",TONGHOP!$P648="TH"),TONGHOP!$Y648,"")</f>
        <v/>
      </c>
      <c r="L648" s="138" t="str">
        <f>IF(AND(TONGHOP!$O648="KTHP",TONGHOP!$P648="TH"),TONGHOP!$Z648,"")</f>
        <v/>
      </c>
      <c r="M648" s="139" t="str">
        <f>IF(AND(TONGHOP!$O648="ThiTN",OR(TONGHOP!$P648="LT",TONGHOP!$P648="TN"),TONGHOP!$X648&lt;&gt;""),TONGHOP!$X648,"")</f>
        <v/>
      </c>
      <c r="N648" s="139" t="str">
        <f>IF(AND(TONGHOP!$O648="ThiTN",OR(TONGHOP!$P648="LT",TONGHOP!$P648="TN"),TONGHOP!$Y648&lt;&gt;""),TONGHOP!$Y648,"")</f>
        <v/>
      </c>
      <c r="O648" s="139" t="str">
        <f>IF(AND(TONGHOP!$O648="ThiTN",OR(TONGHOP!$P648="LT",TONGHOP!$P648="TN"),TONGHOP!$Z648&lt;&gt;""),TONGHOP!$Z648,"")</f>
        <v/>
      </c>
      <c r="P648" s="139" t="str">
        <f>IF(AND(TONGHOP!$O648="ThiTN",TONGHOP!$P648="VĐ",TONGHOP!$X648&lt;&gt;""),TONGHOP!$X648,"")</f>
        <v/>
      </c>
      <c r="Q648" s="139" t="str">
        <f>IF(AND(TONGHOP!$O648="ThiTN",TONGHOP!$P648="VĐ",TONGHOP!$Y648&lt;&gt;""),TONGHOP!$Y648,"")</f>
        <v/>
      </c>
      <c r="R648" s="139" t="str">
        <f>IF(AND(TONGHOP!$O648="ThiTN",TONGHOP!$P648="VĐ",TONGHOP!$Z648&lt;&gt;""),TONGHOP!$Z648,"")</f>
        <v/>
      </c>
      <c r="S648" s="137" t="str">
        <f>IF(AND(TONGHOP!$O648="ThiTN",TONGHOP!$P648="TH",TONGHOP!$X648&lt;&gt;""),TONGHOP!$X648,"")</f>
        <v/>
      </c>
      <c r="T648" s="137" t="str">
        <f>IF(AND(TONGHOP!$O648="ThiTN",TONGHOP!$P648="TH",TONGHOP!$Y648&lt;&gt;""),TONGHOP!$Y648,"")</f>
        <v/>
      </c>
      <c r="U648" s="137" t="str">
        <f>IF(AND(TONGHOP!$O648="ThiTN",TONGHOP!$P648="TH",TONGHOP!$Z648&lt;&gt;""),TONGHOP!$Z648,"")</f>
        <v/>
      </c>
    </row>
    <row r="649" spans="1:21">
      <c r="A649" s="139" t="str">
        <f>IF(AND(TONGHOP!$O649="KTHP",OR(TONGHOP!$P649="LT",TONGHOP!$P649="TN"),TONGHOP!$X649&lt;&gt;""),TONGHOP!$X649,"")</f>
        <v>Bùi Thành Dũng</v>
      </c>
      <c r="B649" s="139" t="str">
        <f>IF(AND(TONGHOP!$O649="KTHP",OR(TONGHOP!$P649="LT",TONGHOP!$P649="TN"),TONGHOP!$Y649&lt;&gt;""),TONGHOP!$Y649,"")</f>
        <v>Trần Văn Lượng</v>
      </c>
      <c r="C649" s="139">
        <f>IF(AND(TONGHOP!$O649="KTHP",OR(TONGHOP!$P649="LT",TONGHOP!$P649="TN"),TONGHOP!$Z649&lt;&gt;""),TONGHOP!$Z649,"")</f>
        <v>30</v>
      </c>
      <c r="D649" s="139" t="str">
        <f>IF(AND(TONGHOP!$O649="KTHP",TONGHOP!$P649="VĐ"),TONGHOP!$X649,"")</f>
        <v/>
      </c>
      <c r="E649" s="138" t="str">
        <f>IF(AND(TONGHOP!$O649="KTHP",TONGHOP!$P649="VĐ"),TONGHOP!$Y649,"")</f>
        <v/>
      </c>
      <c r="F649" s="138" t="str">
        <f>IF(AND(TONGHOP!$O649="KTHP",TONGHOP!$P649="VĐ"),TONGHOP!$Z649,"")</f>
        <v/>
      </c>
      <c r="G649" s="139" t="str">
        <f>IF(AND(TONGHOP!$O649="KTHP",TONGHOP!$P649="TL"),TONGHOP!$X649,"")</f>
        <v/>
      </c>
      <c r="H649" s="138" t="str">
        <f>IF(AND(TONGHOP!$O649="KTHP",TONGHOP!$P649="TL"),TONGHOP!$Y649,"")</f>
        <v/>
      </c>
      <c r="I649" s="138" t="str">
        <f>IF(AND(TONGHOP!$O649="KTHP",TONGHOP!$P649="TL"),TONGHOP!$Z649,"")</f>
        <v/>
      </c>
      <c r="J649" s="139" t="str">
        <f>IF(AND(TONGHOP!$O649="KTHP",TONGHOP!$P649="TH"),TONGHOP!$X649,"")</f>
        <v/>
      </c>
      <c r="K649" s="138" t="str">
        <f>IF(AND(TONGHOP!$O649="KTHP",TONGHOP!$P649="TH"),TONGHOP!$Y649,"")</f>
        <v/>
      </c>
      <c r="L649" s="138" t="str">
        <f>IF(AND(TONGHOP!$O649="KTHP",TONGHOP!$P649="TH"),TONGHOP!$Z649,"")</f>
        <v/>
      </c>
      <c r="M649" s="139" t="str">
        <f>IF(AND(TONGHOP!$O649="ThiTN",OR(TONGHOP!$P649="LT",TONGHOP!$P649="TN"),TONGHOP!$X649&lt;&gt;""),TONGHOP!$X649,"")</f>
        <v/>
      </c>
      <c r="N649" s="139" t="str">
        <f>IF(AND(TONGHOP!$O649="ThiTN",OR(TONGHOP!$P649="LT",TONGHOP!$P649="TN"),TONGHOP!$Y649&lt;&gt;""),TONGHOP!$Y649,"")</f>
        <v/>
      </c>
      <c r="O649" s="139" t="str">
        <f>IF(AND(TONGHOP!$O649="ThiTN",OR(TONGHOP!$P649="LT",TONGHOP!$P649="TN"),TONGHOP!$Z649&lt;&gt;""),TONGHOP!$Z649,"")</f>
        <v/>
      </c>
      <c r="P649" s="139" t="str">
        <f>IF(AND(TONGHOP!$O649="ThiTN",TONGHOP!$P649="VĐ",TONGHOP!$X649&lt;&gt;""),TONGHOP!$X649,"")</f>
        <v/>
      </c>
      <c r="Q649" s="139" t="str">
        <f>IF(AND(TONGHOP!$O649="ThiTN",TONGHOP!$P649="VĐ",TONGHOP!$Y649&lt;&gt;""),TONGHOP!$Y649,"")</f>
        <v/>
      </c>
      <c r="R649" s="139" t="str">
        <f>IF(AND(TONGHOP!$O649="ThiTN",TONGHOP!$P649="VĐ",TONGHOP!$Z649&lt;&gt;""),TONGHOP!$Z649,"")</f>
        <v/>
      </c>
      <c r="S649" s="137" t="str">
        <f>IF(AND(TONGHOP!$O649="ThiTN",TONGHOP!$P649="TH",TONGHOP!$X649&lt;&gt;""),TONGHOP!$X649,"")</f>
        <v/>
      </c>
      <c r="T649" s="137" t="str">
        <f>IF(AND(TONGHOP!$O649="ThiTN",TONGHOP!$P649="TH",TONGHOP!$Y649&lt;&gt;""),TONGHOP!$Y649,"")</f>
        <v/>
      </c>
      <c r="U649" s="137" t="str">
        <f>IF(AND(TONGHOP!$O649="ThiTN",TONGHOP!$P649="TH",TONGHOP!$Z649&lt;&gt;""),TONGHOP!$Z649,"")</f>
        <v/>
      </c>
    </row>
    <row r="650" spans="1:21">
      <c r="A650" s="139" t="str">
        <f>IF(AND(TONGHOP!$O650="KTHP",OR(TONGHOP!$P650="LT",TONGHOP!$P650="TN"),TONGHOP!$X650&lt;&gt;""),TONGHOP!$X650,"")</f>
        <v>Bùi Thành Dũng</v>
      </c>
      <c r="B650" s="139" t="str">
        <f>IF(AND(TONGHOP!$O650="KTHP",OR(TONGHOP!$P650="LT",TONGHOP!$P650="TN"),TONGHOP!$Y650&lt;&gt;""),TONGHOP!$Y650,"")</f>
        <v>Trần Văn Lượng</v>
      </c>
      <c r="C650" s="139">
        <f>IF(AND(TONGHOP!$O650="KTHP",OR(TONGHOP!$P650="LT",TONGHOP!$P650="TN"),TONGHOP!$Z650&lt;&gt;""),TONGHOP!$Z650,"")</f>
        <v>34</v>
      </c>
      <c r="D650" s="139" t="str">
        <f>IF(AND(TONGHOP!$O650="KTHP",TONGHOP!$P650="VĐ"),TONGHOP!$X650,"")</f>
        <v/>
      </c>
      <c r="E650" s="138" t="str">
        <f>IF(AND(TONGHOP!$O650="KTHP",TONGHOP!$P650="VĐ"),TONGHOP!$Y650,"")</f>
        <v/>
      </c>
      <c r="F650" s="138" t="str">
        <f>IF(AND(TONGHOP!$O650="KTHP",TONGHOP!$P650="VĐ"),TONGHOP!$Z650,"")</f>
        <v/>
      </c>
      <c r="G650" s="139" t="str">
        <f>IF(AND(TONGHOP!$O650="KTHP",TONGHOP!$P650="TL"),TONGHOP!$X650,"")</f>
        <v/>
      </c>
      <c r="H650" s="138" t="str">
        <f>IF(AND(TONGHOP!$O650="KTHP",TONGHOP!$P650="TL"),TONGHOP!$Y650,"")</f>
        <v/>
      </c>
      <c r="I650" s="138" t="str">
        <f>IF(AND(TONGHOP!$O650="KTHP",TONGHOP!$P650="TL"),TONGHOP!$Z650,"")</f>
        <v/>
      </c>
      <c r="J650" s="139" t="str">
        <f>IF(AND(TONGHOP!$O650="KTHP",TONGHOP!$P650="TH"),TONGHOP!$X650,"")</f>
        <v/>
      </c>
      <c r="K650" s="138" t="str">
        <f>IF(AND(TONGHOP!$O650="KTHP",TONGHOP!$P650="TH"),TONGHOP!$Y650,"")</f>
        <v/>
      </c>
      <c r="L650" s="138" t="str">
        <f>IF(AND(TONGHOP!$O650="KTHP",TONGHOP!$P650="TH"),TONGHOP!$Z650,"")</f>
        <v/>
      </c>
      <c r="M650" s="139" t="str">
        <f>IF(AND(TONGHOP!$O650="ThiTN",OR(TONGHOP!$P650="LT",TONGHOP!$P650="TN"),TONGHOP!$X650&lt;&gt;""),TONGHOP!$X650,"")</f>
        <v/>
      </c>
      <c r="N650" s="139" t="str">
        <f>IF(AND(TONGHOP!$O650="ThiTN",OR(TONGHOP!$P650="LT",TONGHOP!$P650="TN"),TONGHOP!$Y650&lt;&gt;""),TONGHOP!$Y650,"")</f>
        <v/>
      </c>
      <c r="O650" s="139" t="str">
        <f>IF(AND(TONGHOP!$O650="ThiTN",OR(TONGHOP!$P650="LT",TONGHOP!$P650="TN"),TONGHOP!$Z650&lt;&gt;""),TONGHOP!$Z650,"")</f>
        <v/>
      </c>
      <c r="P650" s="139" t="str">
        <f>IF(AND(TONGHOP!$O650="ThiTN",TONGHOP!$P650="VĐ",TONGHOP!$X650&lt;&gt;""),TONGHOP!$X650,"")</f>
        <v/>
      </c>
      <c r="Q650" s="139" t="str">
        <f>IF(AND(TONGHOP!$O650="ThiTN",TONGHOP!$P650="VĐ",TONGHOP!$Y650&lt;&gt;""),TONGHOP!$Y650,"")</f>
        <v/>
      </c>
      <c r="R650" s="139" t="str">
        <f>IF(AND(TONGHOP!$O650="ThiTN",TONGHOP!$P650="VĐ",TONGHOP!$Z650&lt;&gt;""),TONGHOP!$Z650,"")</f>
        <v/>
      </c>
      <c r="S650" s="137" t="str">
        <f>IF(AND(TONGHOP!$O650="ThiTN",TONGHOP!$P650="TH",TONGHOP!$X650&lt;&gt;""),TONGHOP!$X650,"")</f>
        <v/>
      </c>
      <c r="T650" s="137" t="str">
        <f>IF(AND(TONGHOP!$O650="ThiTN",TONGHOP!$P650="TH",TONGHOP!$Y650&lt;&gt;""),TONGHOP!$Y650,"")</f>
        <v/>
      </c>
      <c r="U650" s="137" t="str">
        <f>IF(AND(TONGHOP!$O650="ThiTN",TONGHOP!$P650="TH",TONGHOP!$Z650&lt;&gt;""),TONGHOP!$Z650,"")</f>
        <v/>
      </c>
    </row>
    <row r="651" spans="1:21">
      <c r="A651" s="139" t="str">
        <f>IF(AND(TONGHOP!$O651="KTHP",OR(TONGHOP!$P651="LT",TONGHOP!$P651="TN"),TONGHOP!$X651&lt;&gt;""),TONGHOP!$X651,"")</f>
        <v>Bùi Thành Dũng</v>
      </c>
      <c r="B651" s="139" t="str">
        <f>IF(AND(TONGHOP!$O651="KTHP",OR(TONGHOP!$P651="LT",TONGHOP!$P651="TN"),TONGHOP!$Y651&lt;&gt;""),TONGHOP!$Y651,"")</f>
        <v>Trần Văn Lượng</v>
      </c>
      <c r="C651" s="139">
        <f>IF(AND(TONGHOP!$O651="KTHP",OR(TONGHOP!$P651="LT",TONGHOP!$P651="TN"),TONGHOP!$Z651&lt;&gt;""),TONGHOP!$Z651,"")</f>
        <v>33</v>
      </c>
      <c r="D651" s="139" t="str">
        <f>IF(AND(TONGHOP!$O651="KTHP",TONGHOP!$P651="VĐ"),TONGHOP!$X651,"")</f>
        <v/>
      </c>
      <c r="E651" s="138" t="str">
        <f>IF(AND(TONGHOP!$O651="KTHP",TONGHOP!$P651="VĐ"),TONGHOP!$Y651,"")</f>
        <v/>
      </c>
      <c r="F651" s="138" t="str">
        <f>IF(AND(TONGHOP!$O651="KTHP",TONGHOP!$P651="VĐ"),TONGHOP!$Z651,"")</f>
        <v/>
      </c>
      <c r="G651" s="139" t="str">
        <f>IF(AND(TONGHOP!$O651="KTHP",TONGHOP!$P651="TL"),TONGHOP!$X651,"")</f>
        <v/>
      </c>
      <c r="H651" s="138" t="str">
        <f>IF(AND(TONGHOP!$O651="KTHP",TONGHOP!$P651="TL"),TONGHOP!$Y651,"")</f>
        <v/>
      </c>
      <c r="I651" s="138" t="str">
        <f>IF(AND(TONGHOP!$O651="KTHP",TONGHOP!$P651="TL"),TONGHOP!$Z651,"")</f>
        <v/>
      </c>
      <c r="J651" s="139" t="str">
        <f>IF(AND(TONGHOP!$O651="KTHP",TONGHOP!$P651="TH"),TONGHOP!$X651,"")</f>
        <v/>
      </c>
      <c r="K651" s="138" t="str">
        <f>IF(AND(TONGHOP!$O651="KTHP",TONGHOP!$P651="TH"),TONGHOP!$Y651,"")</f>
        <v/>
      </c>
      <c r="L651" s="138" t="str">
        <f>IF(AND(TONGHOP!$O651="KTHP",TONGHOP!$P651="TH"),TONGHOP!$Z651,"")</f>
        <v/>
      </c>
      <c r="M651" s="139" t="str">
        <f>IF(AND(TONGHOP!$O651="ThiTN",OR(TONGHOP!$P651="LT",TONGHOP!$P651="TN"),TONGHOP!$X651&lt;&gt;""),TONGHOP!$X651,"")</f>
        <v/>
      </c>
      <c r="N651" s="139" t="str">
        <f>IF(AND(TONGHOP!$O651="ThiTN",OR(TONGHOP!$P651="LT",TONGHOP!$P651="TN"),TONGHOP!$Y651&lt;&gt;""),TONGHOP!$Y651,"")</f>
        <v/>
      </c>
      <c r="O651" s="139" t="str">
        <f>IF(AND(TONGHOP!$O651="ThiTN",OR(TONGHOP!$P651="LT",TONGHOP!$P651="TN"),TONGHOP!$Z651&lt;&gt;""),TONGHOP!$Z651,"")</f>
        <v/>
      </c>
      <c r="P651" s="139" t="str">
        <f>IF(AND(TONGHOP!$O651="ThiTN",TONGHOP!$P651="VĐ",TONGHOP!$X651&lt;&gt;""),TONGHOP!$X651,"")</f>
        <v/>
      </c>
      <c r="Q651" s="139" t="str">
        <f>IF(AND(TONGHOP!$O651="ThiTN",TONGHOP!$P651="VĐ",TONGHOP!$Y651&lt;&gt;""),TONGHOP!$Y651,"")</f>
        <v/>
      </c>
      <c r="R651" s="139" t="str">
        <f>IF(AND(TONGHOP!$O651="ThiTN",TONGHOP!$P651="VĐ",TONGHOP!$Z651&lt;&gt;""),TONGHOP!$Z651,"")</f>
        <v/>
      </c>
      <c r="S651" s="137" t="str">
        <f>IF(AND(TONGHOP!$O651="ThiTN",TONGHOP!$P651="TH",TONGHOP!$X651&lt;&gt;""),TONGHOP!$X651,"")</f>
        <v/>
      </c>
      <c r="T651" s="137" t="str">
        <f>IF(AND(TONGHOP!$O651="ThiTN",TONGHOP!$P651="TH",TONGHOP!$Y651&lt;&gt;""),TONGHOP!$Y651,"")</f>
        <v/>
      </c>
      <c r="U651" s="137" t="str">
        <f>IF(AND(TONGHOP!$O651="ThiTN",TONGHOP!$P651="TH",TONGHOP!$Z651&lt;&gt;""),TONGHOP!$Z651,"")</f>
        <v/>
      </c>
    </row>
    <row r="652" spans="1:21">
      <c r="A652" s="139" t="str">
        <f>IF(AND(TONGHOP!$O652="KTHP",OR(TONGHOP!$P652="LT",TONGHOP!$P652="TN"),TONGHOP!$X652&lt;&gt;""),TONGHOP!$X652,"")</f>
        <v>Bùi Thành Dũng</v>
      </c>
      <c r="B652" s="139" t="str">
        <f>IF(AND(TONGHOP!$O652="KTHP",OR(TONGHOP!$P652="LT",TONGHOP!$P652="TN"),TONGHOP!$Y652&lt;&gt;""),TONGHOP!$Y652,"")</f>
        <v>Trần Văn Lượng</v>
      </c>
      <c r="C652" s="139">
        <f>IF(AND(TONGHOP!$O652="KTHP",OR(TONGHOP!$P652="LT",TONGHOP!$P652="TN"),TONGHOP!$Z652&lt;&gt;""),TONGHOP!$Z652,"")</f>
        <v>29</v>
      </c>
      <c r="D652" s="139" t="str">
        <f>IF(AND(TONGHOP!$O652="KTHP",TONGHOP!$P652="VĐ"),TONGHOP!$X652,"")</f>
        <v/>
      </c>
      <c r="E652" s="138" t="str">
        <f>IF(AND(TONGHOP!$O652="KTHP",TONGHOP!$P652="VĐ"),TONGHOP!$Y652,"")</f>
        <v/>
      </c>
      <c r="F652" s="138" t="str">
        <f>IF(AND(TONGHOP!$O652="KTHP",TONGHOP!$P652="VĐ"),TONGHOP!$Z652,"")</f>
        <v/>
      </c>
      <c r="G652" s="139" t="str">
        <f>IF(AND(TONGHOP!$O652="KTHP",TONGHOP!$P652="TL"),TONGHOP!$X652,"")</f>
        <v/>
      </c>
      <c r="H652" s="138" t="str">
        <f>IF(AND(TONGHOP!$O652="KTHP",TONGHOP!$P652="TL"),TONGHOP!$Y652,"")</f>
        <v/>
      </c>
      <c r="I652" s="138" t="str">
        <f>IF(AND(TONGHOP!$O652="KTHP",TONGHOP!$P652="TL"),TONGHOP!$Z652,"")</f>
        <v/>
      </c>
      <c r="J652" s="139" t="str">
        <f>IF(AND(TONGHOP!$O652="KTHP",TONGHOP!$P652="TH"),TONGHOP!$X652,"")</f>
        <v/>
      </c>
      <c r="K652" s="138" t="str">
        <f>IF(AND(TONGHOP!$O652="KTHP",TONGHOP!$P652="TH"),TONGHOP!$Y652,"")</f>
        <v/>
      </c>
      <c r="L652" s="138" t="str">
        <f>IF(AND(TONGHOP!$O652="KTHP",TONGHOP!$P652="TH"),TONGHOP!$Z652,"")</f>
        <v/>
      </c>
      <c r="M652" s="139" t="str">
        <f>IF(AND(TONGHOP!$O652="ThiTN",OR(TONGHOP!$P652="LT",TONGHOP!$P652="TN"),TONGHOP!$X652&lt;&gt;""),TONGHOP!$X652,"")</f>
        <v/>
      </c>
      <c r="N652" s="139" t="str">
        <f>IF(AND(TONGHOP!$O652="ThiTN",OR(TONGHOP!$P652="LT",TONGHOP!$P652="TN"),TONGHOP!$Y652&lt;&gt;""),TONGHOP!$Y652,"")</f>
        <v/>
      </c>
      <c r="O652" s="139" t="str">
        <f>IF(AND(TONGHOP!$O652="ThiTN",OR(TONGHOP!$P652="LT",TONGHOP!$P652="TN"),TONGHOP!$Z652&lt;&gt;""),TONGHOP!$Z652,"")</f>
        <v/>
      </c>
      <c r="P652" s="139" t="str">
        <f>IF(AND(TONGHOP!$O652="ThiTN",TONGHOP!$P652="VĐ",TONGHOP!$X652&lt;&gt;""),TONGHOP!$X652,"")</f>
        <v/>
      </c>
      <c r="Q652" s="139" t="str">
        <f>IF(AND(TONGHOP!$O652="ThiTN",TONGHOP!$P652="VĐ",TONGHOP!$Y652&lt;&gt;""),TONGHOP!$Y652,"")</f>
        <v/>
      </c>
      <c r="R652" s="139" t="str">
        <f>IF(AND(TONGHOP!$O652="ThiTN",TONGHOP!$P652="VĐ",TONGHOP!$Z652&lt;&gt;""),TONGHOP!$Z652,"")</f>
        <v/>
      </c>
      <c r="S652" s="137" t="str">
        <f>IF(AND(TONGHOP!$O652="ThiTN",TONGHOP!$P652="TH",TONGHOP!$X652&lt;&gt;""),TONGHOP!$X652,"")</f>
        <v/>
      </c>
      <c r="T652" s="137" t="str">
        <f>IF(AND(TONGHOP!$O652="ThiTN",TONGHOP!$P652="TH",TONGHOP!$Y652&lt;&gt;""),TONGHOP!$Y652,"")</f>
        <v/>
      </c>
      <c r="U652" s="137" t="str">
        <f>IF(AND(TONGHOP!$O652="ThiTN",TONGHOP!$P652="TH",TONGHOP!$Z652&lt;&gt;""),TONGHOP!$Z652,"")</f>
        <v/>
      </c>
    </row>
    <row r="653" spans="1:21">
      <c r="A653" s="139" t="str">
        <f>IF(AND(TONGHOP!$O653="KTHP",OR(TONGHOP!$P653="LT",TONGHOP!$P653="TN"),TONGHOP!$X653&lt;&gt;""),TONGHOP!$X653,"")</f>
        <v>Đặng Thị Nhật Minh</v>
      </c>
      <c r="B653" s="139" t="str">
        <f>IF(AND(TONGHOP!$O653="KTHP",OR(TONGHOP!$P653="LT",TONGHOP!$P653="TN"),TONGHOP!$Y653&lt;&gt;""),TONGHOP!$Y653,"")</f>
        <v>Bùi Thành Dũng</v>
      </c>
      <c r="C653" s="139">
        <f>IF(AND(TONGHOP!$O653="KTHP",OR(TONGHOP!$P653="LT",TONGHOP!$P653="TN"),TONGHOP!$Z653&lt;&gt;""),TONGHOP!$Z653,"")</f>
        <v>31</v>
      </c>
      <c r="D653" s="139" t="str">
        <f>IF(AND(TONGHOP!$O653="KTHP",TONGHOP!$P653="VĐ"),TONGHOP!$X653,"")</f>
        <v/>
      </c>
      <c r="E653" s="138" t="str">
        <f>IF(AND(TONGHOP!$O653="KTHP",TONGHOP!$P653="VĐ"),TONGHOP!$Y653,"")</f>
        <v/>
      </c>
      <c r="F653" s="138" t="str">
        <f>IF(AND(TONGHOP!$O653="KTHP",TONGHOP!$P653="VĐ"),TONGHOP!$Z653,"")</f>
        <v/>
      </c>
      <c r="G653" s="139" t="str">
        <f>IF(AND(TONGHOP!$O653="KTHP",TONGHOP!$P653="TL"),TONGHOP!$X653,"")</f>
        <v/>
      </c>
      <c r="H653" s="138" t="str">
        <f>IF(AND(TONGHOP!$O653="KTHP",TONGHOP!$P653="TL"),TONGHOP!$Y653,"")</f>
        <v/>
      </c>
      <c r="I653" s="138" t="str">
        <f>IF(AND(TONGHOP!$O653="KTHP",TONGHOP!$P653="TL"),TONGHOP!$Z653,"")</f>
        <v/>
      </c>
      <c r="J653" s="139" t="str">
        <f>IF(AND(TONGHOP!$O653="KTHP",TONGHOP!$P653="TH"),TONGHOP!$X653,"")</f>
        <v/>
      </c>
      <c r="K653" s="138" t="str">
        <f>IF(AND(TONGHOP!$O653="KTHP",TONGHOP!$P653="TH"),TONGHOP!$Y653,"")</f>
        <v/>
      </c>
      <c r="L653" s="138" t="str">
        <f>IF(AND(TONGHOP!$O653="KTHP",TONGHOP!$P653="TH"),TONGHOP!$Z653,"")</f>
        <v/>
      </c>
      <c r="M653" s="139" t="str">
        <f>IF(AND(TONGHOP!$O653="ThiTN",OR(TONGHOP!$P653="LT",TONGHOP!$P653="TN"),TONGHOP!$X653&lt;&gt;""),TONGHOP!$X653,"")</f>
        <v/>
      </c>
      <c r="N653" s="139" t="str">
        <f>IF(AND(TONGHOP!$O653="ThiTN",OR(TONGHOP!$P653="LT",TONGHOP!$P653="TN"),TONGHOP!$Y653&lt;&gt;""),TONGHOP!$Y653,"")</f>
        <v/>
      </c>
      <c r="O653" s="139" t="str">
        <f>IF(AND(TONGHOP!$O653="ThiTN",OR(TONGHOP!$P653="LT",TONGHOP!$P653="TN"),TONGHOP!$Z653&lt;&gt;""),TONGHOP!$Z653,"")</f>
        <v/>
      </c>
      <c r="P653" s="139" t="str">
        <f>IF(AND(TONGHOP!$O653="ThiTN",TONGHOP!$P653="VĐ",TONGHOP!$X653&lt;&gt;""),TONGHOP!$X653,"")</f>
        <v/>
      </c>
      <c r="Q653" s="139" t="str">
        <f>IF(AND(TONGHOP!$O653="ThiTN",TONGHOP!$P653="VĐ",TONGHOP!$Y653&lt;&gt;""),TONGHOP!$Y653,"")</f>
        <v/>
      </c>
      <c r="R653" s="139" t="str">
        <f>IF(AND(TONGHOP!$O653="ThiTN",TONGHOP!$P653="VĐ",TONGHOP!$Z653&lt;&gt;""),TONGHOP!$Z653,"")</f>
        <v/>
      </c>
      <c r="S653" s="137" t="str">
        <f>IF(AND(TONGHOP!$O653="ThiTN",TONGHOP!$P653="TH",TONGHOP!$X653&lt;&gt;""),TONGHOP!$X653,"")</f>
        <v/>
      </c>
      <c r="T653" s="137" t="str">
        <f>IF(AND(TONGHOP!$O653="ThiTN",TONGHOP!$P653="TH",TONGHOP!$Y653&lt;&gt;""),TONGHOP!$Y653,"")</f>
        <v/>
      </c>
      <c r="U653" s="137" t="str">
        <f>IF(AND(TONGHOP!$O653="ThiTN",TONGHOP!$P653="TH",TONGHOP!$Z653&lt;&gt;""),TONGHOP!$Z653,"")</f>
        <v/>
      </c>
    </row>
    <row r="654" spans="1:21">
      <c r="A654" s="139" t="str">
        <f>IF(AND(TONGHOP!$O654="KTHP",OR(TONGHOP!$P654="LT",TONGHOP!$P654="TN"),TONGHOP!$X654&lt;&gt;""),TONGHOP!$X654,"")</f>
        <v>Đặng Thị Nhật Minh</v>
      </c>
      <c r="B654" s="139" t="str">
        <f>IF(AND(TONGHOP!$O654="KTHP",OR(TONGHOP!$P654="LT",TONGHOP!$P654="TN"),TONGHOP!$Y654&lt;&gt;""),TONGHOP!$Y654,"")</f>
        <v>Bùi Thành Dũng</v>
      </c>
      <c r="C654" s="139">
        <f>IF(AND(TONGHOP!$O654="KTHP",OR(TONGHOP!$P654="LT",TONGHOP!$P654="TN"),TONGHOP!$Z654&lt;&gt;""),TONGHOP!$Z654,"")</f>
        <v>25</v>
      </c>
      <c r="D654" s="139" t="str">
        <f>IF(AND(TONGHOP!$O654="KTHP",TONGHOP!$P654="VĐ"),TONGHOP!$X654,"")</f>
        <v/>
      </c>
      <c r="E654" s="138" t="str">
        <f>IF(AND(TONGHOP!$O654="KTHP",TONGHOP!$P654="VĐ"),TONGHOP!$Y654,"")</f>
        <v/>
      </c>
      <c r="F654" s="138" t="str">
        <f>IF(AND(TONGHOP!$O654="KTHP",TONGHOP!$P654="VĐ"),TONGHOP!$Z654,"")</f>
        <v/>
      </c>
      <c r="G654" s="139" t="str">
        <f>IF(AND(TONGHOP!$O654="KTHP",TONGHOP!$P654="TL"),TONGHOP!$X654,"")</f>
        <v/>
      </c>
      <c r="H654" s="138" t="str">
        <f>IF(AND(TONGHOP!$O654="KTHP",TONGHOP!$P654="TL"),TONGHOP!$Y654,"")</f>
        <v/>
      </c>
      <c r="I654" s="138" t="str">
        <f>IF(AND(TONGHOP!$O654="KTHP",TONGHOP!$P654="TL"),TONGHOP!$Z654,"")</f>
        <v/>
      </c>
      <c r="J654" s="139" t="str">
        <f>IF(AND(TONGHOP!$O654="KTHP",TONGHOP!$P654="TH"),TONGHOP!$X654,"")</f>
        <v/>
      </c>
      <c r="K654" s="138" t="str">
        <f>IF(AND(TONGHOP!$O654="KTHP",TONGHOP!$P654="TH"),TONGHOP!$Y654,"")</f>
        <v/>
      </c>
      <c r="L654" s="138" t="str">
        <f>IF(AND(TONGHOP!$O654="KTHP",TONGHOP!$P654="TH"),TONGHOP!$Z654,"")</f>
        <v/>
      </c>
      <c r="M654" s="139" t="str">
        <f>IF(AND(TONGHOP!$O654="ThiTN",OR(TONGHOP!$P654="LT",TONGHOP!$P654="TN"),TONGHOP!$X654&lt;&gt;""),TONGHOP!$X654,"")</f>
        <v/>
      </c>
      <c r="N654" s="139" t="str">
        <f>IF(AND(TONGHOP!$O654="ThiTN",OR(TONGHOP!$P654="LT",TONGHOP!$P654="TN"),TONGHOP!$Y654&lt;&gt;""),TONGHOP!$Y654,"")</f>
        <v/>
      </c>
      <c r="O654" s="139" t="str">
        <f>IF(AND(TONGHOP!$O654="ThiTN",OR(TONGHOP!$P654="LT",TONGHOP!$P654="TN"),TONGHOP!$Z654&lt;&gt;""),TONGHOP!$Z654,"")</f>
        <v/>
      </c>
      <c r="P654" s="139" t="str">
        <f>IF(AND(TONGHOP!$O654="ThiTN",TONGHOP!$P654="VĐ",TONGHOP!$X654&lt;&gt;""),TONGHOP!$X654,"")</f>
        <v/>
      </c>
      <c r="Q654" s="139" t="str">
        <f>IF(AND(TONGHOP!$O654="ThiTN",TONGHOP!$P654="VĐ",TONGHOP!$Y654&lt;&gt;""),TONGHOP!$Y654,"")</f>
        <v/>
      </c>
      <c r="R654" s="139" t="str">
        <f>IF(AND(TONGHOP!$O654="ThiTN",TONGHOP!$P654="VĐ",TONGHOP!$Z654&lt;&gt;""),TONGHOP!$Z654,"")</f>
        <v/>
      </c>
      <c r="S654" s="137" t="str">
        <f>IF(AND(TONGHOP!$O654="ThiTN",TONGHOP!$P654="TH",TONGHOP!$X654&lt;&gt;""),TONGHOP!$X654,"")</f>
        <v/>
      </c>
      <c r="T654" s="137" t="str">
        <f>IF(AND(TONGHOP!$O654="ThiTN",TONGHOP!$P654="TH",TONGHOP!$Y654&lt;&gt;""),TONGHOP!$Y654,"")</f>
        <v/>
      </c>
      <c r="U654" s="137" t="str">
        <f>IF(AND(TONGHOP!$O654="ThiTN",TONGHOP!$P654="TH",TONGHOP!$Z654&lt;&gt;""),TONGHOP!$Z654,"")</f>
        <v/>
      </c>
    </row>
    <row r="655" spans="1:21">
      <c r="A655" s="139" t="str">
        <f>IF(AND(TONGHOP!$O655="KTHP",OR(TONGHOP!$P655="LT",TONGHOP!$P655="TN"),TONGHOP!$X655&lt;&gt;""),TONGHOP!$X655,"")</f>
        <v>Đặng Thị Nhật Minh</v>
      </c>
      <c r="B655" s="139" t="str">
        <f>IF(AND(TONGHOP!$O655="KTHP",OR(TONGHOP!$P655="LT",TONGHOP!$P655="TN"),TONGHOP!$Y655&lt;&gt;""),TONGHOP!$Y655,"")</f>
        <v>Bùi Thành Dũng</v>
      </c>
      <c r="C655" s="139">
        <f>IF(AND(TONGHOP!$O655="KTHP",OR(TONGHOP!$P655="LT",TONGHOP!$P655="TN"),TONGHOP!$Z655&lt;&gt;""),TONGHOP!$Z655,"")</f>
        <v>30</v>
      </c>
      <c r="D655" s="139" t="str">
        <f>IF(AND(TONGHOP!$O655="KTHP",TONGHOP!$P655="VĐ"),TONGHOP!$X655,"")</f>
        <v/>
      </c>
      <c r="E655" s="138" t="str">
        <f>IF(AND(TONGHOP!$O655="KTHP",TONGHOP!$P655="VĐ"),TONGHOP!$Y655,"")</f>
        <v/>
      </c>
      <c r="F655" s="138" t="str">
        <f>IF(AND(TONGHOP!$O655="KTHP",TONGHOP!$P655="VĐ"),TONGHOP!$Z655,"")</f>
        <v/>
      </c>
      <c r="G655" s="139" t="str">
        <f>IF(AND(TONGHOP!$O655="KTHP",TONGHOP!$P655="TL"),TONGHOP!$X655,"")</f>
        <v/>
      </c>
      <c r="H655" s="138" t="str">
        <f>IF(AND(TONGHOP!$O655="KTHP",TONGHOP!$P655="TL"),TONGHOP!$Y655,"")</f>
        <v/>
      </c>
      <c r="I655" s="138" t="str">
        <f>IF(AND(TONGHOP!$O655="KTHP",TONGHOP!$P655="TL"),TONGHOP!$Z655,"")</f>
        <v/>
      </c>
      <c r="J655" s="139" t="str">
        <f>IF(AND(TONGHOP!$O655="KTHP",TONGHOP!$P655="TH"),TONGHOP!$X655,"")</f>
        <v/>
      </c>
      <c r="K655" s="138" t="str">
        <f>IF(AND(TONGHOP!$O655="KTHP",TONGHOP!$P655="TH"),TONGHOP!$Y655,"")</f>
        <v/>
      </c>
      <c r="L655" s="138" t="str">
        <f>IF(AND(TONGHOP!$O655="KTHP",TONGHOP!$P655="TH"),TONGHOP!$Z655,"")</f>
        <v/>
      </c>
      <c r="M655" s="139" t="str">
        <f>IF(AND(TONGHOP!$O655="ThiTN",OR(TONGHOP!$P655="LT",TONGHOP!$P655="TN"),TONGHOP!$X655&lt;&gt;""),TONGHOP!$X655,"")</f>
        <v/>
      </c>
      <c r="N655" s="139" t="str">
        <f>IF(AND(TONGHOP!$O655="ThiTN",OR(TONGHOP!$P655="LT",TONGHOP!$P655="TN"),TONGHOP!$Y655&lt;&gt;""),TONGHOP!$Y655,"")</f>
        <v/>
      </c>
      <c r="O655" s="139" t="str">
        <f>IF(AND(TONGHOP!$O655="ThiTN",OR(TONGHOP!$P655="LT",TONGHOP!$P655="TN"),TONGHOP!$Z655&lt;&gt;""),TONGHOP!$Z655,"")</f>
        <v/>
      </c>
      <c r="P655" s="139" t="str">
        <f>IF(AND(TONGHOP!$O655="ThiTN",TONGHOP!$P655="VĐ",TONGHOP!$X655&lt;&gt;""),TONGHOP!$X655,"")</f>
        <v/>
      </c>
      <c r="Q655" s="139" t="str">
        <f>IF(AND(TONGHOP!$O655="ThiTN",TONGHOP!$P655="VĐ",TONGHOP!$Y655&lt;&gt;""),TONGHOP!$Y655,"")</f>
        <v/>
      </c>
      <c r="R655" s="139" t="str">
        <f>IF(AND(TONGHOP!$O655="ThiTN",TONGHOP!$P655="VĐ",TONGHOP!$Z655&lt;&gt;""),TONGHOP!$Z655,"")</f>
        <v/>
      </c>
      <c r="S655" s="137" t="str">
        <f>IF(AND(TONGHOP!$O655="ThiTN",TONGHOP!$P655="TH",TONGHOP!$X655&lt;&gt;""),TONGHOP!$X655,"")</f>
        <v/>
      </c>
      <c r="T655" s="137" t="str">
        <f>IF(AND(TONGHOP!$O655="ThiTN",TONGHOP!$P655="TH",TONGHOP!$Y655&lt;&gt;""),TONGHOP!$Y655,"")</f>
        <v/>
      </c>
      <c r="U655" s="137" t="str">
        <f>IF(AND(TONGHOP!$O655="ThiTN",TONGHOP!$P655="TH",TONGHOP!$Z655&lt;&gt;""),TONGHOP!$Z655,"")</f>
        <v/>
      </c>
    </row>
    <row r="656" spans="1:21">
      <c r="A656" s="139" t="str">
        <f>IF(AND(TONGHOP!$O656="KTHP",OR(TONGHOP!$P656="LT",TONGHOP!$P656="TN"),TONGHOP!$X656&lt;&gt;""),TONGHOP!$X656,"")</f>
        <v/>
      </c>
      <c r="B656" s="139" t="str">
        <f>IF(AND(TONGHOP!$O656="KTHP",OR(TONGHOP!$P656="LT",TONGHOP!$P656="TN"),TONGHOP!$Y656&lt;&gt;""),TONGHOP!$Y656,"")</f>
        <v/>
      </c>
      <c r="C656" s="139" t="str">
        <f>IF(AND(TONGHOP!$O656="KTHP",OR(TONGHOP!$P656="LT",TONGHOP!$P656="TN"),TONGHOP!$Z656&lt;&gt;""),TONGHOP!$Z656,"")</f>
        <v/>
      </c>
      <c r="D656" s="139" t="str">
        <f>IF(AND(TONGHOP!$O656="KTHP",TONGHOP!$P656="VĐ"),TONGHOP!$X656,"")</f>
        <v/>
      </c>
      <c r="E656" s="138" t="str">
        <f>IF(AND(TONGHOP!$O656="KTHP",TONGHOP!$P656="VĐ"),TONGHOP!$Y656,"")</f>
        <v/>
      </c>
      <c r="F656" s="138" t="str">
        <f>IF(AND(TONGHOP!$O656="KTHP",TONGHOP!$P656="VĐ"),TONGHOP!$Z656,"")</f>
        <v/>
      </c>
      <c r="G656" s="139" t="str">
        <f>IF(AND(TONGHOP!$O656="KTHP",TONGHOP!$P656="TL"),TONGHOP!$X656,"")</f>
        <v/>
      </c>
      <c r="H656" s="138" t="str">
        <f>IF(AND(TONGHOP!$O656="KTHP",TONGHOP!$P656="TL"),TONGHOP!$Y656,"")</f>
        <v/>
      </c>
      <c r="I656" s="138" t="str">
        <f>IF(AND(TONGHOP!$O656="KTHP",TONGHOP!$P656="TL"),TONGHOP!$Z656,"")</f>
        <v/>
      </c>
      <c r="J656" s="139" t="str">
        <f>IF(AND(TONGHOP!$O656="KTHP",TONGHOP!$P656="TH"),TONGHOP!$X656,"")</f>
        <v/>
      </c>
      <c r="K656" s="138" t="str">
        <f>IF(AND(TONGHOP!$O656="KTHP",TONGHOP!$P656="TH"),TONGHOP!$Y656,"")</f>
        <v/>
      </c>
      <c r="L656" s="138" t="str">
        <f>IF(AND(TONGHOP!$O656="KTHP",TONGHOP!$P656="TH"),TONGHOP!$Z656,"")</f>
        <v/>
      </c>
      <c r="M656" s="139" t="str">
        <f>IF(AND(TONGHOP!$O656="ThiTN",OR(TONGHOP!$P656="LT",TONGHOP!$P656="TN"),TONGHOP!$X656&lt;&gt;""),TONGHOP!$X656,"")</f>
        <v/>
      </c>
      <c r="N656" s="139" t="str">
        <f>IF(AND(TONGHOP!$O656="ThiTN",OR(TONGHOP!$P656="LT",TONGHOP!$P656="TN"),TONGHOP!$Y656&lt;&gt;""),TONGHOP!$Y656,"")</f>
        <v/>
      </c>
      <c r="O656" s="139" t="str">
        <f>IF(AND(TONGHOP!$O656="ThiTN",OR(TONGHOP!$P656="LT",TONGHOP!$P656="TN"),TONGHOP!$Z656&lt;&gt;""),TONGHOP!$Z656,"")</f>
        <v/>
      </c>
      <c r="P656" s="139" t="str">
        <f>IF(AND(TONGHOP!$O656="ThiTN",TONGHOP!$P656="VĐ",TONGHOP!$X656&lt;&gt;""),TONGHOP!$X656,"")</f>
        <v/>
      </c>
      <c r="Q656" s="139" t="str">
        <f>IF(AND(TONGHOP!$O656="ThiTN",TONGHOP!$P656="VĐ",TONGHOP!$Y656&lt;&gt;""),TONGHOP!$Y656,"")</f>
        <v/>
      </c>
      <c r="R656" s="139" t="str">
        <f>IF(AND(TONGHOP!$O656="ThiTN",TONGHOP!$P656="VĐ",TONGHOP!$Z656&lt;&gt;""),TONGHOP!$Z656,"")</f>
        <v/>
      </c>
      <c r="S656" s="137" t="str">
        <f>IF(AND(TONGHOP!$O656="ThiTN",TONGHOP!$P656="TH",TONGHOP!$X656&lt;&gt;""),TONGHOP!$X656,"")</f>
        <v/>
      </c>
      <c r="T656" s="137" t="str">
        <f>IF(AND(TONGHOP!$O656="ThiTN",TONGHOP!$P656="TH",TONGHOP!$Y656&lt;&gt;""),TONGHOP!$Y656,"")</f>
        <v/>
      </c>
      <c r="U656" s="137" t="str">
        <f>IF(AND(TONGHOP!$O656="ThiTN",TONGHOP!$P656="TH",TONGHOP!$Z656&lt;&gt;""),TONGHOP!$Z656,"")</f>
        <v/>
      </c>
    </row>
    <row r="657" spans="1:21">
      <c r="A657" s="139" t="str">
        <f>IF(AND(TONGHOP!$O657="KTHP",OR(TONGHOP!$P657="LT",TONGHOP!$P657="TN"),TONGHOP!$X657&lt;&gt;""),TONGHOP!$X657,"")</f>
        <v>Nguyễn Thái Bình</v>
      </c>
      <c r="B657" s="139" t="str">
        <f>IF(AND(TONGHOP!$O657="KTHP",OR(TONGHOP!$P657="LT",TONGHOP!$P657="TN"),TONGHOP!$Y657&lt;&gt;""),TONGHOP!$Y657,"")</f>
        <v>Nguyễn Hữu Mạnh</v>
      </c>
      <c r="C657" s="139">
        <f>IF(AND(TONGHOP!$O657="KTHP",OR(TONGHOP!$P657="LT",TONGHOP!$P657="TN"),TONGHOP!$Z657&lt;&gt;""),TONGHOP!$Z657,"")</f>
        <v>13</v>
      </c>
      <c r="D657" s="139" t="str">
        <f>IF(AND(TONGHOP!$O657="KTHP",TONGHOP!$P657="VĐ"),TONGHOP!$X657,"")</f>
        <v/>
      </c>
      <c r="E657" s="138" t="str">
        <f>IF(AND(TONGHOP!$O657="KTHP",TONGHOP!$P657="VĐ"),TONGHOP!$Y657,"")</f>
        <v/>
      </c>
      <c r="F657" s="138" t="str">
        <f>IF(AND(TONGHOP!$O657="KTHP",TONGHOP!$P657="VĐ"),TONGHOP!$Z657,"")</f>
        <v/>
      </c>
      <c r="G657" s="139" t="str">
        <f>IF(AND(TONGHOP!$O657="KTHP",TONGHOP!$P657="TL"),TONGHOP!$X657,"")</f>
        <v/>
      </c>
      <c r="H657" s="138" t="str">
        <f>IF(AND(TONGHOP!$O657="KTHP",TONGHOP!$P657="TL"),TONGHOP!$Y657,"")</f>
        <v/>
      </c>
      <c r="I657" s="138" t="str">
        <f>IF(AND(TONGHOP!$O657="KTHP",TONGHOP!$P657="TL"),TONGHOP!$Z657,"")</f>
        <v/>
      </c>
      <c r="J657" s="139" t="str">
        <f>IF(AND(TONGHOP!$O657="KTHP",TONGHOP!$P657="TH"),TONGHOP!$X657,"")</f>
        <v/>
      </c>
      <c r="K657" s="138" t="str">
        <f>IF(AND(TONGHOP!$O657="KTHP",TONGHOP!$P657="TH"),TONGHOP!$Y657,"")</f>
        <v/>
      </c>
      <c r="L657" s="138" t="str">
        <f>IF(AND(TONGHOP!$O657="KTHP",TONGHOP!$P657="TH"),TONGHOP!$Z657,"")</f>
        <v/>
      </c>
      <c r="M657" s="139" t="str">
        <f>IF(AND(TONGHOP!$O657="ThiTN",OR(TONGHOP!$P657="LT",TONGHOP!$P657="TN"),TONGHOP!$X657&lt;&gt;""),TONGHOP!$X657,"")</f>
        <v/>
      </c>
      <c r="N657" s="139" t="str">
        <f>IF(AND(TONGHOP!$O657="ThiTN",OR(TONGHOP!$P657="LT",TONGHOP!$P657="TN"),TONGHOP!$Y657&lt;&gt;""),TONGHOP!$Y657,"")</f>
        <v/>
      </c>
      <c r="O657" s="139" t="str">
        <f>IF(AND(TONGHOP!$O657="ThiTN",OR(TONGHOP!$P657="LT",TONGHOP!$P657="TN"),TONGHOP!$Z657&lt;&gt;""),TONGHOP!$Z657,"")</f>
        <v/>
      </c>
      <c r="P657" s="139" t="str">
        <f>IF(AND(TONGHOP!$O657="ThiTN",TONGHOP!$P657="VĐ",TONGHOP!$X657&lt;&gt;""),TONGHOP!$X657,"")</f>
        <v/>
      </c>
      <c r="Q657" s="139" t="str">
        <f>IF(AND(TONGHOP!$O657="ThiTN",TONGHOP!$P657="VĐ",TONGHOP!$Y657&lt;&gt;""),TONGHOP!$Y657,"")</f>
        <v/>
      </c>
      <c r="R657" s="139" t="str">
        <f>IF(AND(TONGHOP!$O657="ThiTN",TONGHOP!$P657="VĐ",TONGHOP!$Z657&lt;&gt;""),TONGHOP!$Z657,"")</f>
        <v/>
      </c>
      <c r="S657" s="137" t="str">
        <f>IF(AND(TONGHOP!$O657="ThiTN",TONGHOP!$P657="TH",TONGHOP!$X657&lt;&gt;""),TONGHOP!$X657,"")</f>
        <v/>
      </c>
      <c r="T657" s="137" t="str">
        <f>IF(AND(TONGHOP!$O657="ThiTN",TONGHOP!$P657="TH",TONGHOP!$Y657&lt;&gt;""),TONGHOP!$Y657,"")</f>
        <v/>
      </c>
      <c r="U657" s="137" t="str">
        <f>IF(AND(TONGHOP!$O657="ThiTN",TONGHOP!$P657="TH",TONGHOP!$Z657&lt;&gt;""),TONGHOP!$Z657,"")</f>
        <v/>
      </c>
    </row>
    <row r="658" spans="1:21">
      <c r="A658" s="139" t="str">
        <f>IF(AND(TONGHOP!$O658="KTHP",OR(TONGHOP!$P658="LT",TONGHOP!$P658="TN"),TONGHOP!$X658&lt;&gt;""),TONGHOP!$X658,"")</f>
        <v>Nguyễn Anh Tăng</v>
      </c>
      <c r="B658" s="139" t="str">
        <f>IF(AND(TONGHOP!$O658="KTHP",OR(TONGHOP!$P658="LT",TONGHOP!$P658="TN"),TONGHOP!$Y658&lt;&gt;""),TONGHOP!$Y658,"")</f>
        <v>Đỗ Huỳnh Thanh Phong</v>
      </c>
      <c r="C658" s="139">
        <f>IF(AND(TONGHOP!$O658="KTHP",OR(TONGHOP!$P658="LT",TONGHOP!$P658="TN"),TONGHOP!$Z658&lt;&gt;""),TONGHOP!$Z658,"")</f>
        <v>30</v>
      </c>
      <c r="D658" s="139" t="str">
        <f>IF(AND(TONGHOP!$O658="KTHP",TONGHOP!$P658="VĐ"),TONGHOP!$X658,"")</f>
        <v/>
      </c>
      <c r="E658" s="138" t="str">
        <f>IF(AND(TONGHOP!$O658="KTHP",TONGHOP!$P658="VĐ"),TONGHOP!$Y658,"")</f>
        <v/>
      </c>
      <c r="F658" s="138" t="str">
        <f>IF(AND(TONGHOP!$O658="KTHP",TONGHOP!$P658="VĐ"),TONGHOP!$Z658,"")</f>
        <v/>
      </c>
      <c r="G658" s="139" t="str">
        <f>IF(AND(TONGHOP!$O658="KTHP",TONGHOP!$P658="TL"),TONGHOP!$X658,"")</f>
        <v/>
      </c>
      <c r="H658" s="138" t="str">
        <f>IF(AND(TONGHOP!$O658="KTHP",TONGHOP!$P658="TL"),TONGHOP!$Y658,"")</f>
        <v/>
      </c>
      <c r="I658" s="138" t="str">
        <f>IF(AND(TONGHOP!$O658="KTHP",TONGHOP!$P658="TL"),TONGHOP!$Z658,"")</f>
        <v/>
      </c>
      <c r="J658" s="139" t="str">
        <f>IF(AND(TONGHOP!$O658="KTHP",TONGHOP!$P658="TH"),TONGHOP!$X658,"")</f>
        <v/>
      </c>
      <c r="K658" s="138" t="str">
        <f>IF(AND(TONGHOP!$O658="KTHP",TONGHOP!$P658="TH"),TONGHOP!$Y658,"")</f>
        <v/>
      </c>
      <c r="L658" s="138" t="str">
        <f>IF(AND(TONGHOP!$O658="KTHP",TONGHOP!$P658="TH"),TONGHOP!$Z658,"")</f>
        <v/>
      </c>
      <c r="M658" s="139" t="str">
        <f>IF(AND(TONGHOP!$O658="ThiTN",OR(TONGHOP!$P658="LT",TONGHOP!$P658="TN"),TONGHOP!$X658&lt;&gt;""),TONGHOP!$X658,"")</f>
        <v/>
      </c>
      <c r="N658" s="139" t="str">
        <f>IF(AND(TONGHOP!$O658="ThiTN",OR(TONGHOP!$P658="LT",TONGHOP!$P658="TN"),TONGHOP!$Y658&lt;&gt;""),TONGHOP!$Y658,"")</f>
        <v/>
      </c>
      <c r="O658" s="139" t="str">
        <f>IF(AND(TONGHOP!$O658="ThiTN",OR(TONGHOP!$P658="LT",TONGHOP!$P658="TN"),TONGHOP!$Z658&lt;&gt;""),TONGHOP!$Z658,"")</f>
        <v/>
      </c>
      <c r="P658" s="139" t="str">
        <f>IF(AND(TONGHOP!$O658="ThiTN",TONGHOP!$P658="VĐ",TONGHOP!$X658&lt;&gt;""),TONGHOP!$X658,"")</f>
        <v/>
      </c>
      <c r="Q658" s="139" t="str">
        <f>IF(AND(TONGHOP!$O658="ThiTN",TONGHOP!$P658="VĐ",TONGHOP!$Y658&lt;&gt;""),TONGHOP!$Y658,"")</f>
        <v/>
      </c>
      <c r="R658" s="139" t="str">
        <f>IF(AND(TONGHOP!$O658="ThiTN",TONGHOP!$P658="VĐ",TONGHOP!$Z658&lt;&gt;""),TONGHOP!$Z658,"")</f>
        <v/>
      </c>
      <c r="S658" s="137" t="str">
        <f>IF(AND(TONGHOP!$O658="ThiTN",TONGHOP!$P658="TH",TONGHOP!$X658&lt;&gt;""),TONGHOP!$X658,"")</f>
        <v/>
      </c>
      <c r="T658" s="137" t="str">
        <f>IF(AND(TONGHOP!$O658="ThiTN",TONGHOP!$P658="TH",TONGHOP!$Y658&lt;&gt;""),TONGHOP!$Y658,"")</f>
        <v/>
      </c>
      <c r="U658" s="137" t="str">
        <f>IF(AND(TONGHOP!$O658="ThiTN",TONGHOP!$P658="TH",TONGHOP!$Z658&lt;&gt;""),TONGHOP!$Z658,"")</f>
        <v/>
      </c>
    </row>
    <row r="659" spans="1:21">
      <c r="A659" s="139" t="str">
        <f>IF(AND(TONGHOP!$O659="KTHP",OR(TONGHOP!$P659="LT",TONGHOP!$P659="TN"),TONGHOP!$X659&lt;&gt;""),TONGHOP!$X659,"")</f>
        <v>Đỗ Huỳnh Thanh Phong</v>
      </c>
      <c r="B659" s="139" t="str">
        <f>IF(AND(TONGHOP!$O659="KTHP",OR(TONGHOP!$P659="LT",TONGHOP!$P659="TN"),TONGHOP!$Y659&lt;&gt;""),TONGHOP!$Y659,"")</f>
        <v>Nguyễn Anh Tăng</v>
      </c>
      <c r="C659" s="139">
        <f>IF(AND(TONGHOP!$O659="KTHP",OR(TONGHOP!$P659="LT",TONGHOP!$P659="TN"),TONGHOP!$Z659&lt;&gt;""),TONGHOP!$Z659,"")</f>
        <v>31</v>
      </c>
      <c r="D659" s="139" t="str">
        <f>IF(AND(TONGHOP!$O659="KTHP",TONGHOP!$P659="VĐ"),TONGHOP!$X659,"")</f>
        <v/>
      </c>
      <c r="E659" s="138" t="str">
        <f>IF(AND(TONGHOP!$O659="KTHP",TONGHOP!$P659="VĐ"),TONGHOP!$Y659,"")</f>
        <v/>
      </c>
      <c r="F659" s="138" t="str">
        <f>IF(AND(TONGHOP!$O659="KTHP",TONGHOP!$P659="VĐ"),TONGHOP!$Z659,"")</f>
        <v/>
      </c>
      <c r="G659" s="139" t="str">
        <f>IF(AND(TONGHOP!$O659="KTHP",TONGHOP!$P659="TL"),TONGHOP!$X659,"")</f>
        <v/>
      </c>
      <c r="H659" s="138" t="str">
        <f>IF(AND(TONGHOP!$O659="KTHP",TONGHOP!$P659="TL"),TONGHOP!$Y659,"")</f>
        <v/>
      </c>
      <c r="I659" s="138" t="str">
        <f>IF(AND(TONGHOP!$O659="KTHP",TONGHOP!$P659="TL"),TONGHOP!$Z659,"")</f>
        <v/>
      </c>
      <c r="J659" s="139" t="str">
        <f>IF(AND(TONGHOP!$O659="KTHP",TONGHOP!$P659="TH"),TONGHOP!$X659,"")</f>
        <v/>
      </c>
      <c r="K659" s="138" t="str">
        <f>IF(AND(TONGHOP!$O659="KTHP",TONGHOP!$P659="TH"),TONGHOP!$Y659,"")</f>
        <v/>
      </c>
      <c r="L659" s="138" t="str">
        <f>IF(AND(TONGHOP!$O659="KTHP",TONGHOP!$P659="TH"),TONGHOP!$Z659,"")</f>
        <v/>
      </c>
      <c r="M659" s="139" t="str">
        <f>IF(AND(TONGHOP!$O659="ThiTN",OR(TONGHOP!$P659="LT",TONGHOP!$P659="TN"),TONGHOP!$X659&lt;&gt;""),TONGHOP!$X659,"")</f>
        <v/>
      </c>
      <c r="N659" s="139" t="str">
        <f>IF(AND(TONGHOP!$O659="ThiTN",OR(TONGHOP!$P659="LT",TONGHOP!$P659="TN"),TONGHOP!$Y659&lt;&gt;""),TONGHOP!$Y659,"")</f>
        <v/>
      </c>
      <c r="O659" s="139" t="str">
        <f>IF(AND(TONGHOP!$O659="ThiTN",OR(TONGHOP!$P659="LT",TONGHOP!$P659="TN"),TONGHOP!$Z659&lt;&gt;""),TONGHOP!$Z659,"")</f>
        <v/>
      </c>
      <c r="P659" s="139" t="str">
        <f>IF(AND(TONGHOP!$O659="ThiTN",TONGHOP!$P659="VĐ",TONGHOP!$X659&lt;&gt;""),TONGHOP!$X659,"")</f>
        <v/>
      </c>
      <c r="Q659" s="139" t="str">
        <f>IF(AND(TONGHOP!$O659="ThiTN",TONGHOP!$P659="VĐ",TONGHOP!$Y659&lt;&gt;""),TONGHOP!$Y659,"")</f>
        <v/>
      </c>
      <c r="R659" s="139" t="str">
        <f>IF(AND(TONGHOP!$O659="ThiTN",TONGHOP!$P659="VĐ",TONGHOP!$Z659&lt;&gt;""),TONGHOP!$Z659,"")</f>
        <v/>
      </c>
      <c r="S659" s="137" t="str">
        <f>IF(AND(TONGHOP!$O659="ThiTN",TONGHOP!$P659="TH",TONGHOP!$X659&lt;&gt;""),TONGHOP!$X659,"")</f>
        <v/>
      </c>
      <c r="T659" s="137" t="str">
        <f>IF(AND(TONGHOP!$O659="ThiTN",TONGHOP!$P659="TH",TONGHOP!$Y659&lt;&gt;""),TONGHOP!$Y659,"")</f>
        <v/>
      </c>
      <c r="U659" s="137" t="str">
        <f>IF(AND(TONGHOP!$O659="ThiTN",TONGHOP!$P659="TH",TONGHOP!$Z659&lt;&gt;""),TONGHOP!$Z659,"")</f>
        <v/>
      </c>
    </row>
    <row r="660" spans="1:21">
      <c r="A660" s="139" t="str">
        <f>IF(AND(TONGHOP!$O660="KTHP",OR(TONGHOP!$P660="LT",TONGHOP!$P660="TN"),TONGHOP!$X660&lt;&gt;""),TONGHOP!$X660,"")</f>
        <v>Đỗ Huỳnh Thanh Phong</v>
      </c>
      <c r="B660" s="139" t="str">
        <f>IF(AND(TONGHOP!$O660="KTHP",OR(TONGHOP!$P660="LT",TONGHOP!$P660="TN"),TONGHOP!$Y660&lt;&gt;""),TONGHOP!$Y660,"")</f>
        <v>Nguyễn Anh Tăng</v>
      </c>
      <c r="C660" s="139">
        <f>IF(AND(TONGHOP!$O660="KTHP",OR(TONGHOP!$P660="LT",TONGHOP!$P660="TN"),TONGHOP!$Z660&lt;&gt;""),TONGHOP!$Z660,"")</f>
        <v>32</v>
      </c>
      <c r="D660" s="139" t="str">
        <f>IF(AND(TONGHOP!$O660="KTHP",TONGHOP!$P660="VĐ"),TONGHOP!$X660,"")</f>
        <v/>
      </c>
      <c r="E660" s="138" t="str">
        <f>IF(AND(TONGHOP!$O660="KTHP",TONGHOP!$P660="VĐ"),TONGHOP!$Y660,"")</f>
        <v/>
      </c>
      <c r="F660" s="138" t="str">
        <f>IF(AND(TONGHOP!$O660="KTHP",TONGHOP!$P660="VĐ"),TONGHOP!$Z660,"")</f>
        <v/>
      </c>
      <c r="G660" s="139" t="str">
        <f>IF(AND(TONGHOP!$O660="KTHP",TONGHOP!$P660="TL"),TONGHOP!$X660,"")</f>
        <v/>
      </c>
      <c r="H660" s="138" t="str">
        <f>IF(AND(TONGHOP!$O660="KTHP",TONGHOP!$P660="TL"),TONGHOP!$Y660,"")</f>
        <v/>
      </c>
      <c r="I660" s="138" t="str">
        <f>IF(AND(TONGHOP!$O660="KTHP",TONGHOP!$P660="TL"),TONGHOP!$Z660,"")</f>
        <v/>
      </c>
      <c r="J660" s="139" t="str">
        <f>IF(AND(TONGHOP!$O660="KTHP",TONGHOP!$P660="TH"),TONGHOP!$X660,"")</f>
        <v/>
      </c>
      <c r="K660" s="138" t="str">
        <f>IF(AND(TONGHOP!$O660="KTHP",TONGHOP!$P660="TH"),TONGHOP!$Y660,"")</f>
        <v/>
      </c>
      <c r="L660" s="138" t="str">
        <f>IF(AND(TONGHOP!$O660="KTHP",TONGHOP!$P660="TH"),TONGHOP!$Z660,"")</f>
        <v/>
      </c>
      <c r="M660" s="139" t="str">
        <f>IF(AND(TONGHOP!$O660="ThiTN",OR(TONGHOP!$P660="LT",TONGHOP!$P660="TN"),TONGHOP!$X660&lt;&gt;""),TONGHOP!$X660,"")</f>
        <v/>
      </c>
      <c r="N660" s="139" t="str">
        <f>IF(AND(TONGHOP!$O660="ThiTN",OR(TONGHOP!$P660="LT",TONGHOP!$P660="TN"),TONGHOP!$Y660&lt;&gt;""),TONGHOP!$Y660,"")</f>
        <v/>
      </c>
      <c r="O660" s="139" t="str">
        <f>IF(AND(TONGHOP!$O660="ThiTN",OR(TONGHOP!$P660="LT",TONGHOP!$P660="TN"),TONGHOP!$Z660&lt;&gt;""),TONGHOP!$Z660,"")</f>
        <v/>
      </c>
      <c r="P660" s="139" t="str">
        <f>IF(AND(TONGHOP!$O660="ThiTN",TONGHOP!$P660="VĐ",TONGHOP!$X660&lt;&gt;""),TONGHOP!$X660,"")</f>
        <v/>
      </c>
      <c r="Q660" s="139" t="str">
        <f>IF(AND(TONGHOP!$O660="ThiTN",TONGHOP!$P660="VĐ",TONGHOP!$Y660&lt;&gt;""),TONGHOP!$Y660,"")</f>
        <v/>
      </c>
      <c r="R660" s="139" t="str">
        <f>IF(AND(TONGHOP!$O660="ThiTN",TONGHOP!$P660="VĐ",TONGHOP!$Z660&lt;&gt;""),TONGHOP!$Z660,"")</f>
        <v/>
      </c>
      <c r="S660" s="137" t="str">
        <f>IF(AND(TONGHOP!$O660="ThiTN",TONGHOP!$P660="TH",TONGHOP!$X660&lt;&gt;""),TONGHOP!$X660,"")</f>
        <v/>
      </c>
      <c r="T660" s="137" t="str">
        <f>IF(AND(TONGHOP!$O660="ThiTN",TONGHOP!$P660="TH",TONGHOP!$Y660&lt;&gt;""),TONGHOP!$Y660,"")</f>
        <v/>
      </c>
      <c r="U660" s="137" t="str">
        <f>IF(AND(TONGHOP!$O660="ThiTN",TONGHOP!$P660="TH",TONGHOP!$Z660&lt;&gt;""),TONGHOP!$Z660,"")</f>
        <v/>
      </c>
    </row>
    <row r="661" spans="1:21">
      <c r="A661" s="139" t="str">
        <f>IF(AND(TONGHOP!$O661="KTHP",OR(TONGHOP!$P661="LT",TONGHOP!$P661="TN"),TONGHOP!$X661&lt;&gt;""),TONGHOP!$X661,"")</f>
        <v>Đỗ Huỳnh Thanh Phong</v>
      </c>
      <c r="B661" s="139" t="str">
        <f>IF(AND(TONGHOP!$O661="KTHP",OR(TONGHOP!$P661="LT",TONGHOP!$P661="TN"),TONGHOP!$Y661&lt;&gt;""),TONGHOP!$Y661,"")</f>
        <v>Nguyễn Anh Tăng</v>
      </c>
      <c r="C661" s="139">
        <f>IF(AND(TONGHOP!$O661="KTHP",OR(TONGHOP!$P661="LT",TONGHOP!$P661="TN"),TONGHOP!$Z661&lt;&gt;""),TONGHOP!$Z661,"")</f>
        <v>32</v>
      </c>
      <c r="D661" s="139" t="str">
        <f>IF(AND(TONGHOP!$O661="KTHP",TONGHOP!$P661="VĐ"),TONGHOP!$X661,"")</f>
        <v/>
      </c>
      <c r="E661" s="138" t="str">
        <f>IF(AND(TONGHOP!$O661="KTHP",TONGHOP!$P661="VĐ"),TONGHOP!$Y661,"")</f>
        <v/>
      </c>
      <c r="F661" s="138" t="str">
        <f>IF(AND(TONGHOP!$O661="KTHP",TONGHOP!$P661="VĐ"),TONGHOP!$Z661,"")</f>
        <v/>
      </c>
      <c r="G661" s="139" t="str">
        <f>IF(AND(TONGHOP!$O661="KTHP",TONGHOP!$P661="TL"),TONGHOP!$X661,"")</f>
        <v/>
      </c>
      <c r="H661" s="138" t="str">
        <f>IF(AND(TONGHOP!$O661="KTHP",TONGHOP!$P661="TL"),TONGHOP!$Y661,"")</f>
        <v/>
      </c>
      <c r="I661" s="138" t="str">
        <f>IF(AND(TONGHOP!$O661="KTHP",TONGHOP!$P661="TL"),TONGHOP!$Z661,"")</f>
        <v/>
      </c>
      <c r="J661" s="139" t="str">
        <f>IF(AND(TONGHOP!$O661="KTHP",TONGHOP!$P661="TH"),TONGHOP!$X661,"")</f>
        <v/>
      </c>
      <c r="K661" s="138" t="str">
        <f>IF(AND(TONGHOP!$O661="KTHP",TONGHOP!$P661="TH"),TONGHOP!$Y661,"")</f>
        <v/>
      </c>
      <c r="L661" s="138" t="str">
        <f>IF(AND(TONGHOP!$O661="KTHP",TONGHOP!$P661="TH"),TONGHOP!$Z661,"")</f>
        <v/>
      </c>
      <c r="M661" s="139" t="str">
        <f>IF(AND(TONGHOP!$O661="ThiTN",OR(TONGHOP!$P661="LT",TONGHOP!$P661="TN"),TONGHOP!$X661&lt;&gt;""),TONGHOP!$X661,"")</f>
        <v/>
      </c>
      <c r="N661" s="139" t="str">
        <f>IF(AND(TONGHOP!$O661="ThiTN",OR(TONGHOP!$P661="LT",TONGHOP!$P661="TN"),TONGHOP!$Y661&lt;&gt;""),TONGHOP!$Y661,"")</f>
        <v/>
      </c>
      <c r="O661" s="139" t="str">
        <f>IF(AND(TONGHOP!$O661="ThiTN",OR(TONGHOP!$P661="LT",TONGHOP!$P661="TN"),TONGHOP!$Z661&lt;&gt;""),TONGHOP!$Z661,"")</f>
        <v/>
      </c>
      <c r="P661" s="139" t="str">
        <f>IF(AND(TONGHOP!$O661="ThiTN",TONGHOP!$P661="VĐ",TONGHOP!$X661&lt;&gt;""),TONGHOP!$X661,"")</f>
        <v/>
      </c>
      <c r="Q661" s="139" t="str">
        <f>IF(AND(TONGHOP!$O661="ThiTN",TONGHOP!$P661="VĐ",TONGHOP!$Y661&lt;&gt;""),TONGHOP!$Y661,"")</f>
        <v/>
      </c>
      <c r="R661" s="139" t="str">
        <f>IF(AND(TONGHOP!$O661="ThiTN",TONGHOP!$P661="VĐ",TONGHOP!$Z661&lt;&gt;""),TONGHOP!$Z661,"")</f>
        <v/>
      </c>
      <c r="S661" s="137" t="str">
        <f>IF(AND(TONGHOP!$O661="ThiTN",TONGHOP!$P661="TH",TONGHOP!$X661&lt;&gt;""),TONGHOP!$X661,"")</f>
        <v/>
      </c>
      <c r="T661" s="137" t="str">
        <f>IF(AND(TONGHOP!$O661="ThiTN",TONGHOP!$P661="TH",TONGHOP!$Y661&lt;&gt;""),TONGHOP!$Y661,"")</f>
        <v/>
      </c>
      <c r="U661" s="137" t="str">
        <f>IF(AND(TONGHOP!$O661="ThiTN",TONGHOP!$P661="TH",TONGHOP!$Z661&lt;&gt;""),TONGHOP!$Z661,"")</f>
        <v/>
      </c>
    </row>
    <row r="662" spans="1:21">
      <c r="A662" s="139" t="str">
        <f>IF(AND(TONGHOP!$O662="KTHP",OR(TONGHOP!$P662="LT",TONGHOP!$P662="TN"),TONGHOP!$X662&lt;&gt;""),TONGHOP!$X662,"")</f>
        <v>Nguyễn Anh Tăng</v>
      </c>
      <c r="B662" s="139" t="str">
        <f>IF(AND(TONGHOP!$O662="KTHP",OR(TONGHOP!$P662="LT",TONGHOP!$P662="TN"),TONGHOP!$Y662&lt;&gt;""),TONGHOP!$Y662,"")</f>
        <v>Đỗ Huỳnh Thanh Phong</v>
      </c>
      <c r="C662" s="139">
        <f>IF(AND(TONGHOP!$O662="KTHP",OR(TONGHOP!$P662="LT",TONGHOP!$P662="TN"),TONGHOP!$Z662&lt;&gt;""),TONGHOP!$Z662,"")</f>
        <v>32</v>
      </c>
      <c r="D662" s="139" t="str">
        <f>IF(AND(TONGHOP!$O662="KTHP",TONGHOP!$P662="VĐ"),TONGHOP!$X662,"")</f>
        <v/>
      </c>
      <c r="E662" s="138" t="str">
        <f>IF(AND(TONGHOP!$O662="KTHP",TONGHOP!$P662="VĐ"),TONGHOP!$Y662,"")</f>
        <v/>
      </c>
      <c r="F662" s="138" t="str">
        <f>IF(AND(TONGHOP!$O662="KTHP",TONGHOP!$P662="VĐ"),TONGHOP!$Z662,"")</f>
        <v/>
      </c>
      <c r="G662" s="139" t="str">
        <f>IF(AND(TONGHOP!$O662="KTHP",TONGHOP!$P662="TL"),TONGHOP!$X662,"")</f>
        <v/>
      </c>
      <c r="H662" s="138" t="str">
        <f>IF(AND(TONGHOP!$O662="KTHP",TONGHOP!$P662="TL"),TONGHOP!$Y662,"")</f>
        <v/>
      </c>
      <c r="I662" s="138" t="str">
        <f>IF(AND(TONGHOP!$O662="KTHP",TONGHOP!$P662="TL"),TONGHOP!$Z662,"")</f>
        <v/>
      </c>
      <c r="J662" s="139" t="str">
        <f>IF(AND(TONGHOP!$O662="KTHP",TONGHOP!$P662="TH"),TONGHOP!$X662,"")</f>
        <v/>
      </c>
      <c r="K662" s="138" t="str">
        <f>IF(AND(TONGHOP!$O662="KTHP",TONGHOP!$P662="TH"),TONGHOP!$Y662,"")</f>
        <v/>
      </c>
      <c r="L662" s="138" t="str">
        <f>IF(AND(TONGHOP!$O662="KTHP",TONGHOP!$P662="TH"),TONGHOP!$Z662,"")</f>
        <v/>
      </c>
      <c r="M662" s="139" t="str">
        <f>IF(AND(TONGHOP!$O662="ThiTN",OR(TONGHOP!$P662="LT",TONGHOP!$P662="TN"),TONGHOP!$X662&lt;&gt;""),TONGHOP!$X662,"")</f>
        <v/>
      </c>
      <c r="N662" s="139" t="str">
        <f>IF(AND(TONGHOP!$O662="ThiTN",OR(TONGHOP!$P662="LT",TONGHOP!$P662="TN"),TONGHOP!$Y662&lt;&gt;""),TONGHOP!$Y662,"")</f>
        <v/>
      </c>
      <c r="O662" s="139" t="str">
        <f>IF(AND(TONGHOP!$O662="ThiTN",OR(TONGHOP!$P662="LT",TONGHOP!$P662="TN"),TONGHOP!$Z662&lt;&gt;""),TONGHOP!$Z662,"")</f>
        <v/>
      </c>
      <c r="P662" s="139" t="str">
        <f>IF(AND(TONGHOP!$O662="ThiTN",TONGHOP!$P662="VĐ",TONGHOP!$X662&lt;&gt;""),TONGHOP!$X662,"")</f>
        <v/>
      </c>
      <c r="Q662" s="139" t="str">
        <f>IF(AND(TONGHOP!$O662="ThiTN",TONGHOP!$P662="VĐ",TONGHOP!$Y662&lt;&gt;""),TONGHOP!$Y662,"")</f>
        <v/>
      </c>
      <c r="R662" s="139" t="str">
        <f>IF(AND(TONGHOP!$O662="ThiTN",TONGHOP!$P662="VĐ",TONGHOP!$Z662&lt;&gt;""),TONGHOP!$Z662,"")</f>
        <v/>
      </c>
      <c r="S662" s="137" t="str">
        <f>IF(AND(TONGHOP!$O662="ThiTN",TONGHOP!$P662="TH",TONGHOP!$X662&lt;&gt;""),TONGHOP!$X662,"")</f>
        <v/>
      </c>
      <c r="T662" s="137" t="str">
        <f>IF(AND(TONGHOP!$O662="ThiTN",TONGHOP!$P662="TH",TONGHOP!$Y662&lt;&gt;""),TONGHOP!$Y662,"")</f>
        <v/>
      </c>
      <c r="U662" s="137" t="str">
        <f>IF(AND(TONGHOP!$O662="ThiTN",TONGHOP!$P662="TH",TONGHOP!$Z662&lt;&gt;""),TONGHOP!$Z662,"")</f>
        <v/>
      </c>
    </row>
    <row r="663" spans="1:21">
      <c r="A663" s="139" t="str">
        <f>IF(AND(TONGHOP!$O663="KTHP",OR(TONGHOP!$P663="LT",TONGHOP!$P663="TN"),TONGHOP!$X663&lt;&gt;""),TONGHOP!$X663,"")</f>
        <v>Nguyễn Anh Tăng</v>
      </c>
      <c r="B663" s="139" t="str">
        <f>IF(AND(TONGHOP!$O663="KTHP",OR(TONGHOP!$P663="LT",TONGHOP!$P663="TN"),TONGHOP!$Y663&lt;&gt;""),TONGHOP!$Y663,"")</f>
        <v>Đỗ Huỳnh Thanh Phong</v>
      </c>
      <c r="C663" s="139">
        <f>IF(AND(TONGHOP!$O663="KTHP",OR(TONGHOP!$P663="LT",TONGHOP!$P663="TN"),TONGHOP!$Z663&lt;&gt;""),TONGHOP!$Z663,"")</f>
        <v>32</v>
      </c>
      <c r="D663" s="139" t="str">
        <f>IF(AND(TONGHOP!$O663="KTHP",TONGHOP!$P663="VĐ"),TONGHOP!$X663,"")</f>
        <v/>
      </c>
      <c r="E663" s="138" t="str">
        <f>IF(AND(TONGHOP!$O663="KTHP",TONGHOP!$P663="VĐ"),TONGHOP!$Y663,"")</f>
        <v/>
      </c>
      <c r="F663" s="138" t="str">
        <f>IF(AND(TONGHOP!$O663="KTHP",TONGHOP!$P663="VĐ"),TONGHOP!$Z663,"")</f>
        <v/>
      </c>
      <c r="G663" s="139" t="str">
        <f>IF(AND(TONGHOP!$O663="KTHP",TONGHOP!$P663="TL"),TONGHOP!$X663,"")</f>
        <v/>
      </c>
      <c r="H663" s="138" t="str">
        <f>IF(AND(TONGHOP!$O663="KTHP",TONGHOP!$P663="TL"),TONGHOP!$Y663,"")</f>
        <v/>
      </c>
      <c r="I663" s="138" t="str">
        <f>IF(AND(TONGHOP!$O663="KTHP",TONGHOP!$P663="TL"),TONGHOP!$Z663,"")</f>
        <v/>
      </c>
      <c r="J663" s="139" t="str">
        <f>IF(AND(TONGHOP!$O663="KTHP",TONGHOP!$P663="TH"),TONGHOP!$X663,"")</f>
        <v/>
      </c>
      <c r="K663" s="138" t="str">
        <f>IF(AND(TONGHOP!$O663="KTHP",TONGHOP!$P663="TH"),TONGHOP!$Y663,"")</f>
        <v/>
      </c>
      <c r="L663" s="138" t="str">
        <f>IF(AND(TONGHOP!$O663="KTHP",TONGHOP!$P663="TH"),TONGHOP!$Z663,"")</f>
        <v/>
      </c>
      <c r="M663" s="139" t="str">
        <f>IF(AND(TONGHOP!$O663="ThiTN",OR(TONGHOP!$P663="LT",TONGHOP!$P663="TN"),TONGHOP!$X663&lt;&gt;""),TONGHOP!$X663,"")</f>
        <v/>
      </c>
      <c r="N663" s="139" t="str">
        <f>IF(AND(TONGHOP!$O663="ThiTN",OR(TONGHOP!$P663="LT",TONGHOP!$P663="TN"),TONGHOP!$Y663&lt;&gt;""),TONGHOP!$Y663,"")</f>
        <v/>
      </c>
      <c r="O663" s="139" t="str">
        <f>IF(AND(TONGHOP!$O663="ThiTN",OR(TONGHOP!$P663="LT",TONGHOP!$P663="TN"),TONGHOP!$Z663&lt;&gt;""),TONGHOP!$Z663,"")</f>
        <v/>
      </c>
      <c r="P663" s="139" t="str">
        <f>IF(AND(TONGHOP!$O663="ThiTN",TONGHOP!$P663="VĐ",TONGHOP!$X663&lt;&gt;""),TONGHOP!$X663,"")</f>
        <v/>
      </c>
      <c r="Q663" s="139" t="str">
        <f>IF(AND(TONGHOP!$O663="ThiTN",TONGHOP!$P663="VĐ",TONGHOP!$Y663&lt;&gt;""),TONGHOP!$Y663,"")</f>
        <v/>
      </c>
      <c r="R663" s="139" t="str">
        <f>IF(AND(TONGHOP!$O663="ThiTN",TONGHOP!$P663="VĐ",TONGHOP!$Z663&lt;&gt;""),TONGHOP!$Z663,"")</f>
        <v/>
      </c>
      <c r="S663" s="137" t="str">
        <f>IF(AND(TONGHOP!$O663="ThiTN",TONGHOP!$P663="TH",TONGHOP!$X663&lt;&gt;""),TONGHOP!$X663,"")</f>
        <v/>
      </c>
      <c r="T663" s="137" t="str">
        <f>IF(AND(TONGHOP!$O663="ThiTN",TONGHOP!$P663="TH",TONGHOP!$Y663&lt;&gt;""),TONGHOP!$Y663,"")</f>
        <v/>
      </c>
      <c r="U663" s="137" t="str">
        <f>IF(AND(TONGHOP!$O663="ThiTN",TONGHOP!$P663="TH",TONGHOP!$Z663&lt;&gt;""),TONGHOP!$Z663,"")</f>
        <v/>
      </c>
    </row>
    <row r="664" spans="1:21">
      <c r="A664" s="139" t="str">
        <f>IF(AND(TONGHOP!$O664="KTHP",OR(TONGHOP!$P664="LT",TONGHOP!$P664="TN"),TONGHOP!$X664&lt;&gt;""),TONGHOP!$X664,"")</f>
        <v>Đỗ Huỳnh Thanh Phong</v>
      </c>
      <c r="B664" s="139" t="str">
        <f>IF(AND(TONGHOP!$O664="KTHP",OR(TONGHOP!$P664="LT",TONGHOP!$P664="TN"),TONGHOP!$Y664&lt;&gt;""),TONGHOP!$Y664,"")</f>
        <v>Nguyễn Anh Tăng</v>
      </c>
      <c r="C664" s="139">
        <f>IF(AND(TONGHOP!$O664="KTHP",OR(TONGHOP!$P664="LT",TONGHOP!$P664="TN"),TONGHOP!$Z664&lt;&gt;""),TONGHOP!$Z664,"")</f>
        <v>33</v>
      </c>
      <c r="D664" s="139" t="str">
        <f>IF(AND(TONGHOP!$O664="KTHP",TONGHOP!$P664="VĐ"),TONGHOP!$X664,"")</f>
        <v/>
      </c>
      <c r="E664" s="138" t="str">
        <f>IF(AND(TONGHOP!$O664="KTHP",TONGHOP!$P664="VĐ"),TONGHOP!$Y664,"")</f>
        <v/>
      </c>
      <c r="F664" s="138" t="str">
        <f>IF(AND(TONGHOP!$O664="KTHP",TONGHOP!$P664="VĐ"),TONGHOP!$Z664,"")</f>
        <v/>
      </c>
      <c r="G664" s="139" t="str">
        <f>IF(AND(TONGHOP!$O664="KTHP",TONGHOP!$P664="TL"),TONGHOP!$X664,"")</f>
        <v/>
      </c>
      <c r="H664" s="138" t="str">
        <f>IF(AND(TONGHOP!$O664="KTHP",TONGHOP!$P664="TL"),TONGHOP!$Y664,"")</f>
        <v/>
      </c>
      <c r="I664" s="138" t="str">
        <f>IF(AND(TONGHOP!$O664="KTHP",TONGHOP!$P664="TL"),TONGHOP!$Z664,"")</f>
        <v/>
      </c>
      <c r="J664" s="139" t="str">
        <f>IF(AND(TONGHOP!$O664="KTHP",TONGHOP!$P664="TH"),TONGHOP!$X664,"")</f>
        <v/>
      </c>
      <c r="K664" s="138" t="str">
        <f>IF(AND(TONGHOP!$O664="KTHP",TONGHOP!$P664="TH"),TONGHOP!$Y664,"")</f>
        <v/>
      </c>
      <c r="L664" s="138" t="str">
        <f>IF(AND(TONGHOP!$O664="KTHP",TONGHOP!$P664="TH"),TONGHOP!$Z664,"")</f>
        <v/>
      </c>
      <c r="M664" s="139" t="str">
        <f>IF(AND(TONGHOP!$O664="ThiTN",OR(TONGHOP!$P664="LT",TONGHOP!$P664="TN"),TONGHOP!$X664&lt;&gt;""),TONGHOP!$X664,"")</f>
        <v/>
      </c>
      <c r="N664" s="139" t="str">
        <f>IF(AND(TONGHOP!$O664="ThiTN",OR(TONGHOP!$P664="LT",TONGHOP!$P664="TN"),TONGHOP!$Y664&lt;&gt;""),TONGHOP!$Y664,"")</f>
        <v/>
      </c>
      <c r="O664" s="139" t="str">
        <f>IF(AND(TONGHOP!$O664="ThiTN",OR(TONGHOP!$P664="LT",TONGHOP!$P664="TN"),TONGHOP!$Z664&lt;&gt;""),TONGHOP!$Z664,"")</f>
        <v/>
      </c>
      <c r="P664" s="139" t="str">
        <f>IF(AND(TONGHOP!$O664="ThiTN",TONGHOP!$P664="VĐ",TONGHOP!$X664&lt;&gt;""),TONGHOP!$X664,"")</f>
        <v/>
      </c>
      <c r="Q664" s="139" t="str">
        <f>IF(AND(TONGHOP!$O664="ThiTN",TONGHOP!$P664="VĐ",TONGHOP!$Y664&lt;&gt;""),TONGHOP!$Y664,"")</f>
        <v/>
      </c>
      <c r="R664" s="139" t="str">
        <f>IF(AND(TONGHOP!$O664="ThiTN",TONGHOP!$P664="VĐ",TONGHOP!$Z664&lt;&gt;""),TONGHOP!$Z664,"")</f>
        <v/>
      </c>
      <c r="S664" s="137" t="str">
        <f>IF(AND(TONGHOP!$O664="ThiTN",TONGHOP!$P664="TH",TONGHOP!$X664&lt;&gt;""),TONGHOP!$X664,"")</f>
        <v/>
      </c>
      <c r="T664" s="137" t="str">
        <f>IF(AND(TONGHOP!$O664="ThiTN",TONGHOP!$P664="TH",TONGHOP!$Y664&lt;&gt;""),TONGHOP!$Y664,"")</f>
        <v/>
      </c>
      <c r="U664" s="137" t="str">
        <f>IF(AND(TONGHOP!$O664="ThiTN",TONGHOP!$P664="TH",TONGHOP!$Z664&lt;&gt;""),TONGHOP!$Z664,"")</f>
        <v/>
      </c>
    </row>
    <row r="665" spans="1:21">
      <c r="A665" s="139" t="str">
        <f>IF(AND(TONGHOP!$O665="KTHP",OR(TONGHOP!$P665="LT",TONGHOP!$P665="TN"),TONGHOP!$X665&lt;&gt;""),TONGHOP!$X665,"")</f>
        <v>Nguyễn Anh Tăng</v>
      </c>
      <c r="B665" s="139" t="str">
        <f>IF(AND(TONGHOP!$O665="KTHP",OR(TONGHOP!$P665="LT",TONGHOP!$P665="TN"),TONGHOP!$Y665&lt;&gt;""),TONGHOP!$Y665,"")</f>
        <v>Đỗ Huỳnh Thanh Phong</v>
      </c>
      <c r="C665" s="139">
        <f>IF(AND(TONGHOP!$O665="KTHP",OR(TONGHOP!$P665="LT",TONGHOP!$P665="TN"),TONGHOP!$Z665&lt;&gt;""),TONGHOP!$Z665,"")</f>
        <v>31</v>
      </c>
      <c r="D665" s="139" t="str">
        <f>IF(AND(TONGHOP!$O665="KTHP",TONGHOP!$P665="VĐ"),TONGHOP!$X665,"")</f>
        <v/>
      </c>
      <c r="E665" s="138" t="str">
        <f>IF(AND(TONGHOP!$O665="KTHP",TONGHOP!$P665="VĐ"),TONGHOP!$Y665,"")</f>
        <v/>
      </c>
      <c r="F665" s="138" t="str">
        <f>IF(AND(TONGHOP!$O665="KTHP",TONGHOP!$P665="VĐ"),TONGHOP!$Z665,"")</f>
        <v/>
      </c>
      <c r="G665" s="139" t="str">
        <f>IF(AND(TONGHOP!$O665="KTHP",TONGHOP!$P665="TL"),TONGHOP!$X665,"")</f>
        <v/>
      </c>
      <c r="H665" s="138" t="str">
        <f>IF(AND(TONGHOP!$O665="KTHP",TONGHOP!$P665="TL"),TONGHOP!$Y665,"")</f>
        <v/>
      </c>
      <c r="I665" s="138" t="str">
        <f>IF(AND(TONGHOP!$O665="KTHP",TONGHOP!$P665="TL"),TONGHOP!$Z665,"")</f>
        <v/>
      </c>
      <c r="J665" s="139" t="str">
        <f>IF(AND(TONGHOP!$O665="KTHP",TONGHOP!$P665="TH"),TONGHOP!$X665,"")</f>
        <v/>
      </c>
      <c r="K665" s="138" t="str">
        <f>IF(AND(TONGHOP!$O665="KTHP",TONGHOP!$P665="TH"),TONGHOP!$Y665,"")</f>
        <v/>
      </c>
      <c r="L665" s="138" t="str">
        <f>IF(AND(TONGHOP!$O665="KTHP",TONGHOP!$P665="TH"),TONGHOP!$Z665,"")</f>
        <v/>
      </c>
      <c r="M665" s="139" t="str">
        <f>IF(AND(TONGHOP!$O665="ThiTN",OR(TONGHOP!$P665="LT",TONGHOP!$P665="TN"),TONGHOP!$X665&lt;&gt;""),TONGHOP!$X665,"")</f>
        <v/>
      </c>
      <c r="N665" s="139" t="str">
        <f>IF(AND(TONGHOP!$O665="ThiTN",OR(TONGHOP!$P665="LT",TONGHOP!$P665="TN"),TONGHOP!$Y665&lt;&gt;""),TONGHOP!$Y665,"")</f>
        <v/>
      </c>
      <c r="O665" s="139" t="str">
        <f>IF(AND(TONGHOP!$O665="ThiTN",OR(TONGHOP!$P665="LT",TONGHOP!$P665="TN"),TONGHOP!$Z665&lt;&gt;""),TONGHOP!$Z665,"")</f>
        <v/>
      </c>
      <c r="P665" s="139" t="str">
        <f>IF(AND(TONGHOP!$O665="ThiTN",TONGHOP!$P665="VĐ",TONGHOP!$X665&lt;&gt;""),TONGHOP!$X665,"")</f>
        <v/>
      </c>
      <c r="Q665" s="139" t="str">
        <f>IF(AND(TONGHOP!$O665="ThiTN",TONGHOP!$P665="VĐ",TONGHOP!$Y665&lt;&gt;""),TONGHOP!$Y665,"")</f>
        <v/>
      </c>
      <c r="R665" s="139" t="str">
        <f>IF(AND(TONGHOP!$O665="ThiTN",TONGHOP!$P665="VĐ",TONGHOP!$Z665&lt;&gt;""),TONGHOP!$Z665,"")</f>
        <v/>
      </c>
      <c r="S665" s="137" t="str">
        <f>IF(AND(TONGHOP!$O665="ThiTN",TONGHOP!$P665="TH",TONGHOP!$X665&lt;&gt;""),TONGHOP!$X665,"")</f>
        <v/>
      </c>
      <c r="T665" s="137" t="str">
        <f>IF(AND(TONGHOP!$O665="ThiTN",TONGHOP!$P665="TH",TONGHOP!$Y665&lt;&gt;""),TONGHOP!$Y665,"")</f>
        <v/>
      </c>
      <c r="U665" s="137" t="str">
        <f>IF(AND(TONGHOP!$O665="ThiTN",TONGHOP!$P665="TH",TONGHOP!$Z665&lt;&gt;""),TONGHOP!$Z665,"")</f>
        <v/>
      </c>
    </row>
    <row r="666" spans="1:21">
      <c r="A666" s="139" t="str">
        <f>IF(AND(TONGHOP!$O666="KTHP",OR(TONGHOP!$P666="LT",TONGHOP!$P666="TN"),TONGHOP!$X666&lt;&gt;""),TONGHOP!$X666,"")</f>
        <v/>
      </c>
      <c r="B666" s="139" t="str">
        <f>IF(AND(TONGHOP!$O666="KTHP",OR(TONGHOP!$P666="LT",TONGHOP!$P666="TN"),TONGHOP!$Y666&lt;&gt;""),TONGHOP!$Y666,"")</f>
        <v/>
      </c>
      <c r="C666" s="139" t="str">
        <f>IF(AND(TONGHOP!$O666="KTHP",OR(TONGHOP!$P666="LT",TONGHOP!$P666="TN"),TONGHOP!$Z666&lt;&gt;""),TONGHOP!$Z666,"")</f>
        <v/>
      </c>
      <c r="D666" s="139" t="str">
        <f>IF(AND(TONGHOP!$O666="KTHP",TONGHOP!$P666="VĐ"),TONGHOP!$X666,"")</f>
        <v/>
      </c>
      <c r="E666" s="138" t="str">
        <f>IF(AND(TONGHOP!$O666="KTHP",TONGHOP!$P666="VĐ"),TONGHOP!$Y666,"")</f>
        <v/>
      </c>
      <c r="F666" s="138" t="str">
        <f>IF(AND(TONGHOP!$O666="KTHP",TONGHOP!$P666="VĐ"),TONGHOP!$Z666,"")</f>
        <v/>
      </c>
      <c r="G666" s="139" t="str">
        <f>IF(AND(TONGHOP!$O666="KTHP",TONGHOP!$P666="TL"),TONGHOP!$X666,"")</f>
        <v/>
      </c>
      <c r="H666" s="138" t="str">
        <f>IF(AND(TONGHOP!$O666="KTHP",TONGHOP!$P666="TL"),TONGHOP!$Y666,"")</f>
        <v/>
      </c>
      <c r="I666" s="138" t="str">
        <f>IF(AND(TONGHOP!$O666="KTHP",TONGHOP!$P666="TL"),TONGHOP!$Z666,"")</f>
        <v/>
      </c>
      <c r="J666" s="139" t="str">
        <f>IF(AND(TONGHOP!$O666="KTHP",TONGHOP!$P666="TH"),TONGHOP!$X666,"")</f>
        <v/>
      </c>
      <c r="K666" s="138" t="str">
        <f>IF(AND(TONGHOP!$O666="KTHP",TONGHOP!$P666="TH"),TONGHOP!$Y666,"")</f>
        <v/>
      </c>
      <c r="L666" s="138" t="str">
        <f>IF(AND(TONGHOP!$O666="KTHP",TONGHOP!$P666="TH"),TONGHOP!$Z666,"")</f>
        <v/>
      </c>
      <c r="M666" s="139" t="str">
        <f>IF(AND(TONGHOP!$O666="ThiTN",OR(TONGHOP!$P666="LT",TONGHOP!$P666="TN"),TONGHOP!$X666&lt;&gt;""),TONGHOP!$X666,"")</f>
        <v/>
      </c>
      <c r="N666" s="139" t="str">
        <f>IF(AND(TONGHOP!$O666="ThiTN",OR(TONGHOP!$P666="LT",TONGHOP!$P666="TN"),TONGHOP!$Y666&lt;&gt;""),TONGHOP!$Y666,"")</f>
        <v/>
      </c>
      <c r="O666" s="139" t="str">
        <f>IF(AND(TONGHOP!$O666="ThiTN",OR(TONGHOP!$P666="LT",TONGHOP!$P666="TN"),TONGHOP!$Z666&lt;&gt;""),TONGHOP!$Z666,"")</f>
        <v/>
      </c>
      <c r="P666" s="139" t="str">
        <f>IF(AND(TONGHOP!$O666="ThiTN",TONGHOP!$P666="VĐ",TONGHOP!$X666&lt;&gt;""),TONGHOP!$X666,"")</f>
        <v/>
      </c>
      <c r="Q666" s="139" t="str">
        <f>IF(AND(TONGHOP!$O666="ThiTN",TONGHOP!$P666="VĐ",TONGHOP!$Y666&lt;&gt;""),TONGHOP!$Y666,"")</f>
        <v/>
      </c>
      <c r="R666" s="139" t="str">
        <f>IF(AND(TONGHOP!$O666="ThiTN",TONGHOP!$P666="VĐ",TONGHOP!$Z666&lt;&gt;""),TONGHOP!$Z666,"")</f>
        <v/>
      </c>
      <c r="S666" s="137" t="str">
        <f>IF(AND(TONGHOP!$O666="ThiTN",TONGHOP!$P666="TH",TONGHOP!$X666&lt;&gt;""),TONGHOP!$X666,"")</f>
        <v/>
      </c>
      <c r="T666" s="137" t="str">
        <f>IF(AND(TONGHOP!$O666="ThiTN",TONGHOP!$P666="TH",TONGHOP!$Y666&lt;&gt;""),TONGHOP!$Y666,"")</f>
        <v/>
      </c>
      <c r="U666" s="137" t="str">
        <f>IF(AND(TONGHOP!$O666="ThiTN",TONGHOP!$P666="TH",TONGHOP!$Z666&lt;&gt;""),TONGHOP!$Z666,"")</f>
        <v/>
      </c>
    </row>
    <row r="667" spans="1:21">
      <c r="A667" s="139" t="str">
        <f>IF(AND(TONGHOP!$O667="KTHP",OR(TONGHOP!$P667="LT",TONGHOP!$P667="TN"),TONGHOP!$X667&lt;&gt;""),TONGHOP!$X667,"")</f>
        <v>Lê Thị Mùi (TG)</v>
      </c>
      <c r="B667" s="139" t="str">
        <f>IF(AND(TONGHOP!$O667="KTHP",OR(TONGHOP!$P667="LT",TONGHOP!$P667="TN"),TONGHOP!$Y667&lt;&gt;""),TONGHOP!$Y667,"")</f>
        <v>Nguyễn Thị Thanh Thảo (TG)</v>
      </c>
      <c r="C667" s="139">
        <f>IF(AND(TONGHOP!$O667="KTHP",OR(TONGHOP!$P667="LT",TONGHOP!$P667="TN"),TONGHOP!$Z667&lt;&gt;""),TONGHOP!$Z667,"")</f>
        <v>29</v>
      </c>
      <c r="D667" s="139" t="str">
        <f>IF(AND(TONGHOP!$O667="KTHP",TONGHOP!$P667="VĐ"),TONGHOP!$X667,"")</f>
        <v/>
      </c>
      <c r="E667" s="138" t="str">
        <f>IF(AND(TONGHOP!$O667="KTHP",TONGHOP!$P667="VĐ"),TONGHOP!$Y667,"")</f>
        <v/>
      </c>
      <c r="F667" s="138" t="str">
        <f>IF(AND(TONGHOP!$O667="KTHP",TONGHOP!$P667="VĐ"),TONGHOP!$Z667,"")</f>
        <v/>
      </c>
      <c r="G667" s="139" t="str">
        <f>IF(AND(TONGHOP!$O667="KTHP",TONGHOP!$P667="TL"),TONGHOP!$X667,"")</f>
        <v/>
      </c>
      <c r="H667" s="138" t="str">
        <f>IF(AND(TONGHOP!$O667="KTHP",TONGHOP!$P667="TL"),TONGHOP!$Y667,"")</f>
        <v/>
      </c>
      <c r="I667" s="138" t="str">
        <f>IF(AND(TONGHOP!$O667="KTHP",TONGHOP!$P667="TL"),TONGHOP!$Z667,"")</f>
        <v/>
      </c>
      <c r="J667" s="139" t="str">
        <f>IF(AND(TONGHOP!$O667="KTHP",TONGHOP!$P667="TH"),TONGHOP!$X667,"")</f>
        <v/>
      </c>
      <c r="K667" s="138" t="str">
        <f>IF(AND(TONGHOP!$O667="KTHP",TONGHOP!$P667="TH"),TONGHOP!$Y667,"")</f>
        <v/>
      </c>
      <c r="L667" s="138" t="str">
        <f>IF(AND(TONGHOP!$O667="KTHP",TONGHOP!$P667="TH"),TONGHOP!$Z667,"")</f>
        <v/>
      </c>
      <c r="M667" s="139" t="str">
        <f>IF(AND(TONGHOP!$O667="ThiTN",OR(TONGHOP!$P667="LT",TONGHOP!$P667="TN"),TONGHOP!$X667&lt;&gt;""),TONGHOP!$X667,"")</f>
        <v/>
      </c>
      <c r="N667" s="139" t="str">
        <f>IF(AND(TONGHOP!$O667="ThiTN",OR(TONGHOP!$P667="LT",TONGHOP!$P667="TN"),TONGHOP!$Y667&lt;&gt;""),TONGHOP!$Y667,"")</f>
        <v/>
      </c>
      <c r="O667" s="139" t="str">
        <f>IF(AND(TONGHOP!$O667="ThiTN",OR(TONGHOP!$P667="LT",TONGHOP!$P667="TN"),TONGHOP!$Z667&lt;&gt;""),TONGHOP!$Z667,"")</f>
        <v/>
      </c>
      <c r="P667" s="139" t="str">
        <f>IF(AND(TONGHOP!$O667="ThiTN",TONGHOP!$P667="VĐ",TONGHOP!$X667&lt;&gt;""),TONGHOP!$X667,"")</f>
        <v/>
      </c>
      <c r="Q667" s="139" t="str">
        <f>IF(AND(TONGHOP!$O667="ThiTN",TONGHOP!$P667="VĐ",TONGHOP!$Y667&lt;&gt;""),TONGHOP!$Y667,"")</f>
        <v/>
      </c>
      <c r="R667" s="139" t="str">
        <f>IF(AND(TONGHOP!$O667="ThiTN",TONGHOP!$P667="VĐ",TONGHOP!$Z667&lt;&gt;""),TONGHOP!$Z667,"")</f>
        <v/>
      </c>
      <c r="S667" s="137" t="str">
        <f>IF(AND(TONGHOP!$O667="ThiTN",TONGHOP!$P667="TH",TONGHOP!$X667&lt;&gt;""),TONGHOP!$X667,"")</f>
        <v/>
      </c>
      <c r="T667" s="137" t="str">
        <f>IF(AND(TONGHOP!$O667="ThiTN",TONGHOP!$P667="TH",TONGHOP!$Y667&lt;&gt;""),TONGHOP!$Y667,"")</f>
        <v/>
      </c>
      <c r="U667" s="137" t="str">
        <f>IF(AND(TONGHOP!$O667="ThiTN",TONGHOP!$P667="TH",TONGHOP!$Z667&lt;&gt;""),TONGHOP!$Z667,"")</f>
        <v/>
      </c>
    </row>
    <row r="668" spans="1:21">
      <c r="A668" s="139" t="str">
        <f>IF(AND(TONGHOP!$O668="KTHP",OR(TONGHOP!$P668="LT",TONGHOP!$P668="TN"),TONGHOP!$X668&lt;&gt;""),TONGHOP!$X668,"")</f>
        <v>Lê Thị Mùi (TG)</v>
      </c>
      <c r="B668" s="139" t="str">
        <f>IF(AND(TONGHOP!$O668="KTHP",OR(TONGHOP!$P668="LT",TONGHOP!$P668="TN"),TONGHOP!$Y668&lt;&gt;""),TONGHOP!$Y668,"")</f>
        <v>Nguyễn Thị Thanh Thảo (TG)</v>
      </c>
      <c r="C668" s="139">
        <f>IF(AND(TONGHOP!$O668="KTHP",OR(TONGHOP!$P668="LT",TONGHOP!$P668="TN"),TONGHOP!$Z668&lt;&gt;""),TONGHOP!$Z668,"")</f>
        <v>28</v>
      </c>
      <c r="D668" s="139" t="str">
        <f>IF(AND(TONGHOP!$O668="KTHP",TONGHOP!$P668="VĐ"),TONGHOP!$X668,"")</f>
        <v/>
      </c>
      <c r="E668" s="138" t="str">
        <f>IF(AND(TONGHOP!$O668="KTHP",TONGHOP!$P668="VĐ"),TONGHOP!$Y668,"")</f>
        <v/>
      </c>
      <c r="F668" s="138" t="str">
        <f>IF(AND(TONGHOP!$O668="KTHP",TONGHOP!$P668="VĐ"),TONGHOP!$Z668,"")</f>
        <v/>
      </c>
      <c r="G668" s="139" t="str">
        <f>IF(AND(TONGHOP!$O668="KTHP",TONGHOP!$P668="TL"),TONGHOP!$X668,"")</f>
        <v/>
      </c>
      <c r="H668" s="138" t="str">
        <f>IF(AND(TONGHOP!$O668="KTHP",TONGHOP!$P668="TL"),TONGHOP!$Y668,"")</f>
        <v/>
      </c>
      <c r="I668" s="138" t="str">
        <f>IF(AND(TONGHOP!$O668="KTHP",TONGHOP!$P668="TL"),TONGHOP!$Z668,"")</f>
        <v/>
      </c>
      <c r="J668" s="139" t="str">
        <f>IF(AND(TONGHOP!$O668="KTHP",TONGHOP!$P668="TH"),TONGHOP!$X668,"")</f>
        <v/>
      </c>
      <c r="K668" s="138" t="str">
        <f>IF(AND(TONGHOP!$O668="KTHP",TONGHOP!$P668="TH"),TONGHOP!$Y668,"")</f>
        <v/>
      </c>
      <c r="L668" s="138" t="str">
        <f>IF(AND(TONGHOP!$O668="KTHP",TONGHOP!$P668="TH"),TONGHOP!$Z668,"")</f>
        <v/>
      </c>
      <c r="M668" s="139" t="str">
        <f>IF(AND(TONGHOP!$O668="ThiTN",OR(TONGHOP!$P668="LT",TONGHOP!$P668="TN"),TONGHOP!$X668&lt;&gt;""),TONGHOP!$X668,"")</f>
        <v/>
      </c>
      <c r="N668" s="139" t="str">
        <f>IF(AND(TONGHOP!$O668="ThiTN",OR(TONGHOP!$P668="LT",TONGHOP!$P668="TN"),TONGHOP!$Y668&lt;&gt;""),TONGHOP!$Y668,"")</f>
        <v/>
      </c>
      <c r="O668" s="139" t="str">
        <f>IF(AND(TONGHOP!$O668="ThiTN",OR(TONGHOP!$P668="LT",TONGHOP!$P668="TN"),TONGHOP!$Z668&lt;&gt;""),TONGHOP!$Z668,"")</f>
        <v/>
      </c>
      <c r="P668" s="139" t="str">
        <f>IF(AND(TONGHOP!$O668="ThiTN",TONGHOP!$P668="VĐ",TONGHOP!$X668&lt;&gt;""),TONGHOP!$X668,"")</f>
        <v/>
      </c>
      <c r="Q668" s="139" t="str">
        <f>IF(AND(TONGHOP!$O668="ThiTN",TONGHOP!$P668="VĐ",TONGHOP!$Y668&lt;&gt;""),TONGHOP!$Y668,"")</f>
        <v/>
      </c>
      <c r="R668" s="139" t="str">
        <f>IF(AND(TONGHOP!$O668="ThiTN",TONGHOP!$P668="VĐ",TONGHOP!$Z668&lt;&gt;""),TONGHOP!$Z668,"")</f>
        <v/>
      </c>
      <c r="S668" s="137" t="str">
        <f>IF(AND(TONGHOP!$O668="ThiTN",TONGHOP!$P668="TH",TONGHOP!$X668&lt;&gt;""),TONGHOP!$X668,"")</f>
        <v/>
      </c>
      <c r="T668" s="137" t="str">
        <f>IF(AND(TONGHOP!$O668="ThiTN",TONGHOP!$P668="TH",TONGHOP!$Y668&lt;&gt;""),TONGHOP!$Y668,"")</f>
        <v/>
      </c>
      <c r="U668" s="137" t="str">
        <f>IF(AND(TONGHOP!$O668="ThiTN",TONGHOP!$P668="TH",TONGHOP!$Z668&lt;&gt;""),TONGHOP!$Z668,"")</f>
        <v/>
      </c>
    </row>
    <row r="669" spans="1:21">
      <c r="A669" s="139" t="str">
        <f>IF(AND(TONGHOP!$O669="KTHP",OR(TONGHOP!$P669="LT",TONGHOP!$P669="TN"),TONGHOP!$X669&lt;&gt;""),TONGHOP!$X669,"")</f>
        <v>Lê Thị Mùi (TG)</v>
      </c>
      <c r="B669" s="139" t="str">
        <f>IF(AND(TONGHOP!$O669="KTHP",OR(TONGHOP!$P669="LT",TONGHOP!$P669="TN"),TONGHOP!$Y669&lt;&gt;""),TONGHOP!$Y669,"")</f>
        <v>Nguyễn Thị Thanh Thảo (TG)</v>
      </c>
      <c r="C669" s="139">
        <f>IF(AND(TONGHOP!$O669="KTHP",OR(TONGHOP!$P669="LT",TONGHOP!$P669="TN"),TONGHOP!$Z669&lt;&gt;""),TONGHOP!$Z669,"")</f>
        <v>28</v>
      </c>
      <c r="D669" s="139" t="str">
        <f>IF(AND(TONGHOP!$O669="KTHP",TONGHOP!$P669="VĐ"),TONGHOP!$X669,"")</f>
        <v/>
      </c>
      <c r="E669" s="138" t="str">
        <f>IF(AND(TONGHOP!$O669="KTHP",TONGHOP!$P669="VĐ"),TONGHOP!$Y669,"")</f>
        <v/>
      </c>
      <c r="F669" s="138" t="str">
        <f>IF(AND(TONGHOP!$O669="KTHP",TONGHOP!$P669="VĐ"),TONGHOP!$Z669,"")</f>
        <v/>
      </c>
      <c r="G669" s="139" t="str">
        <f>IF(AND(TONGHOP!$O669="KTHP",TONGHOP!$P669="TL"),TONGHOP!$X669,"")</f>
        <v/>
      </c>
      <c r="H669" s="138" t="str">
        <f>IF(AND(TONGHOP!$O669="KTHP",TONGHOP!$P669="TL"),TONGHOP!$Y669,"")</f>
        <v/>
      </c>
      <c r="I669" s="138" t="str">
        <f>IF(AND(TONGHOP!$O669="KTHP",TONGHOP!$P669="TL"),TONGHOP!$Z669,"")</f>
        <v/>
      </c>
      <c r="J669" s="139" t="str">
        <f>IF(AND(TONGHOP!$O669="KTHP",TONGHOP!$P669="TH"),TONGHOP!$X669,"")</f>
        <v/>
      </c>
      <c r="K669" s="138" t="str">
        <f>IF(AND(TONGHOP!$O669="KTHP",TONGHOP!$P669="TH"),TONGHOP!$Y669,"")</f>
        <v/>
      </c>
      <c r="L669" s="138" t="str">
        <f>IF(AND(TONGHOP!$O669="KTHP",TONGHOP!$P669="TH"),TONGHOP!$Z669,"")</f>
        <v/>
      </c>
      <c r="M669" s="139" t="str">
        <f>IF(AND(TONGHOP!$O669="ThiTN",OR(TONGHOP!$P669="LT",TONGHOP!$P669="TN"),TONGHOP!$X669&lt;&gt;""),TONGHOP!$X669,"")</f>
        <v/>
      </c>
      <c r="N669" s="139" t="str">
        <f>IF(AND(TONGHOP!$O669="ThiTN",OR(TONGHOP!$P669="LT",TONGHOP!$P669="TN"),TONGHOP!$Y669&lt;&gt;""),TONGHOP!$Y669,"")</f>
        <v/>
      </c>
      <c r="O669" s="139" t="str">
        <f>IF(AND(TONGHOP!$O669="ThiTN",OR(TONGHOP!$P669="LT",TONGHOP!$P669="TN"),TONGHOP!$Z669&lt;&gt;""),TONGHOP!$Z669,"")</f>
        <v/>
      </c>
      <c r="P669" s="139" t="str">
        <f>IF(AND(TONGHOP!$O669="ThiTN",TONGHOP!$P669="VĐ",TONGHOP!$X669&lt;&gt;""),TONGHOP!$X669,"")</f>
        <v/>
      </c>
      <c r="Q669" s="139" t="str">
        <f>IF(AND(TONGHOP!$O669="ThiTN",TONGHOP!$P669="VĐ",TONGHOP!$Y669&lt;&gt;""),TONGHOP!$Y669,"")</f>
        <v/>
      </c>
      <c r="R669" s="139" t="str">
        <f>IF(AND(TONGHOP!$O669="ThiTN",TONGHOP!$P669="VĐ",TONGHOP!$Z669&lt;&gt;""),TONGHOP!$Z669,"")</f>
        <v/>
      </c>
      <c r="S669" s="137" t="str">
        <f>IF(AND(TONGHOP!$O669="ThiTN",TONGHOP!$P669="TH",TONGHOP!$X669&lt;&gt;""),TONGHOP!$X669,"")</f>
        <v/>
      </c>
      <c r="T669" s="137" t="str">
        <f>IF(AND(TONGHOP!$O669="ThiTN",TONGHOP!$P669="TH",TONGHOP!$Y669&lt;&gt;""),TONGHOP!$Y669,"")</f>
        <v/>
      </c>
      <c r="U669" s="137" t="str">
        <f>IF(AND(TONGHOP!$O669="ThiTN",TONGHOP!$P669="TH",TONGHOP!$Z669&lt;&gt;""),TONGHOP!$Z669,"")</f>
        <v/>
      </c>
    </row>
    <row r="670" spans="1:21">
      <c r="A670" s="139" t="str">
        <f>IF(AND(TONGHOP!$O670="KTHP",OR(TONGHOP!$P670="LT",TONGHOP!$P670="TN"),TONGHOP!$X670&lt;&gt;""),TONGHOP!$X670,"")</f>
        <v>Trương Thị Hồng</v>
      </c>
      <c r="B670" s="139" t="str">
        <f>IF(AND(TONGHOP!$O670="KTHP",OR(TONGHOP!$P670="LT",TONGHOP!$P670="TN"),TONGHOP!$Y670&lt;&gt;""),TONGHOP!$Y670,"")</f>
        <v>Nguyễn Thị Thanh Thảo (TG)</v>
      </c>
      <c r="C670" s="139">
        <f>IF(AND(TONGHOP!$O670="KTHP",OR(TONGHOP!$P670="LT",TONGHOP!$P670="TN"),TONGHOP!$Z670&lt;&gt;""),TONGHOP!$Z670,"")</f>
        <v>28</v>
      </c>
      <c r="D670" s="139" t="str">
        <f>IF(AND(TONGHOP!$O670="KTHP",TONGHOP!$P670="VĐ"),TONGHOP!$X670,"")</f>
        <v/>
      </c>
      <c r="E670" s="138" t="str">
        <f>IF(AND(TONGHOP!$O670="KTHP",TONGHOP!$P670="VĐ"),TONGHOP!$Y670,"")</f>
        <v/>
      </c>
      <c r="F670" s="138" t="str">
        <f>IF(AND(TONGHOP!$O670="KTHP",TONGHOP!$P670="VĐ"),TONGHOP!$Z670,"")</f>
        <v/>
      </c>
      <c r="G670" s="139" t="str">
        <f>IF(AND(TONGHOP!$O670="KTHP",TONGHOP!$P670="TL"),TONGHOP!$X670,"")</f>
        <v/>
      </c>
      <c r="H670" s="138" t="str">
        <f>IF(AND(TONGHOP!$O670="KTHP",TONGHOP!$P670="TL"),TONGHOP!$Y670,"")</f>
        <v/>
      </c>
      <c r="I670" s="138" t="str">
        <f>IF(AND(TONGHOP!$O670="KTHP",TONGHOP!$P670="TL"),TONGHOP!$Z670,"")</f>
        <v/>
      </c>
      <c r="J670" s="139" t="str">
        <f>IF(AND(TONGHOP!$O670="KTHP",TONGHOP!$P670="TH"),TONGHOP!$X670,"")</f>
        <v/>
      </c>
      <c r="K670" s="138" t="str">
        <f>IF(AND(TONGHOP!$O670="KTHP",TONGHOP!$P670="TH"),TONGHOP!$Y670,"")</f>
        <v/>
      </c>
      <c r="L670" s="138" t="str">
        <f>IF(AND(TONGHOP!$O670="KTHP",TONGHOP!$P670="TH"),TONGHOP!$Z670,"")</f>
        <v/>
      </c>
      <c r="M670" s="139" t="str">
        <f>IF(AND(TONGHOP!$O670="ThiTN",OR(TONGHOP!$P670="LT",TONGHOP!$P670="TN"),TONGHOP!$X670&lt;&gt;""),TONGHOP!$X670,"")</f>
        <v/>
      </c>
      <c r="N670" s="139" t="str">
        <f>IF(AND(TONGHOP!$O670="ThiTN",OR(TONGHOP!$P670="LT",TONGHOP!$P670="TN"),TONGHOP!$Y670&lt;&gt;""),TONGHOP!$Y670,"")</f>
        <v/>
      </c>
      <c r="O670" s="139" t="str">
        <f>IF(AND(TONGHOP!$O670="ThiTN",OR(TONGHOP!$P670="LT",TONGHOP!$P670="TN"),TONGHOP!$Z670&lt;&gt;""),TONGHOP!$Z670,"")</f>
        <v/>
      </c>
      <c r="P670" s="139" t="str">
        <f>IF(AND(TONGHOP!$O670="ThiTN",TONGHOP!$P670="VĐ",TONGHOP!$X670&lt;&gt;""),TONGHOP!$X670,"")</f>
        <v/>
      </c>
      <c r="Q670" s="139" t="str">
        <f>IF(AND(TONGHOP!$O670="ThiTN",TONGHOP!$P670="VĐ",TONGHOP!$Y670&lt;&gt;""),TONGHOP!$Y670,"")</f>
        <v/>
      </c>
      <c r="R670" s="139" t="str">
        <f>IF(AND(TONGHOP!$O670="ThiTN",TONGHOP!$P670="VĐ",TONGHOP!$Z670&lt;&gt;""),TONGHOP!$Z670,"")</f>
        <v/>
      </c>
      <c r="S670" s="137" t="str">
        <f>IF(AND(TONGHOP!$O670="ThiTN",TONGHOP!$P670="TH",TONGHOP!$X670&lt;&gt;""),TONGHOP!$X670,"")</f>
        <v/>
      </c>
      <c r="T670" s="137" t="str">
        <f>IF(AND(TONGHOP!$O670="ThiTN",TONGHOP!$P670="TH",TONGHOP!$Y670&lt;&gt;""),TONGHOP!$Y670,"")</f>
        <v/>
      </c>
      <c r="U670" s="137" t="str">
        <f>IF(AND(TONGHOP!$O670="ThiTN",TONGHOP!$P670="TH",TONGHOP!$Z670&lt;&gt;""),TONGHOP!$Z670,"")</f>
        <v/>
      </c>
    </row>
    <row r="671" spans="1:21">
      <c r="A671" s="139" t="str">
        <f>IF(AND(TONGHOP!$O671="KTHP",OR(TONGHOP!$P671="LT",TONGHOP!$P671="TN"),TONGHOP!$X671&lt;&gt;""),TONGHOP!$X671,"")</f>
        <v>Lê Thị Mùi (TG)</v>
      </c>
      <c r="B671" s="139" t="str">
        <f>IF(AND(TONGHOP!$O671="KTHP",OR(TONGHOP!$P671="LT",TONGHOP!$P671="TN"),TONGHOP!$Y671&lt;&gt;""),TONGHOP!$Y671,"")</f>
        <v>Nguyễn Thị Thanh Thảo (TG)</v>
      </c>
      <c r="C671" s="139">
        <f>IF(AND(TONGHOP!$O671="KTHP",OR(TONGHOP!$P671="LT",TONGHOP!$P671="TN"),TONGHOP!$Z671&lt;&gt;""),TONGHOP!$Z671,"")</f>
        <v>30</v>
      </c>
      <c r="D671" s="139" t="str">
        <f>IF(AND(TONGHOP!$O671="KTHP",TONGHOP!$P671="VĐ"),TONGHOP!$X671,"")</f>
        <v/>
      </c>
      <c r="E671" s="138" t="str">
        <f>IF(AND(TONGHOP!$O671="KTHP",TONGHOP!$P671="VĐ"),TONGHOP!$Y671,"")</f>
        <v/>
      </c>
      <c r="F671" s="138" t="str">
        <f>IF(AND(TONGHOP!$O671="KTHP",TONGHOP!$P671="VĐ"),TONGHOP!$Z671,"")</f>
        <v/>
      </c>
      <c r="G671" s="139" t="str">
        <f>IF(AND(TONGHOP!$O671="KTHP",TONGHOP!$P671="TL"),TONGHOP!$X671,"")</f>
        <v/>
      </c>
      <c r="H671" s="138" t="str">
        <f>IF(AND(TONGHOP!$O671="KTHP",TONGHOP!$P671="TL"),TONGHOP!$Y671,"")</f>
        <v/>
      </c>
      <c r="I671" s="138" t="str">
        <f>IF(AND(TONGHOP!$O671="KTHP",TONGHOP!$P671="TL"),TONGHOP!$Z671,"")</f>
        <v/>
      </c>
      <c r="J671" s="139" t="str">
        <f>IF(AND(TONGHOP!$O671="KTHP",TONGHOP!$P671="TH"),TONGHOP!$X671,"")</f>
        <v/>
      </c>
      <c r="K671" s="138" t="str">
        <f>IF(AND(TONGHOP!$O671="KTHP",TONGHOP!$P671="TH"),TONGHOP!$Y671,"")</f>
        <v/>
      </c>
      <c r="L671" s="138" t="str">
        <f>IF(AND(TONGHOP!$O671="KTHP",TONGHOP!$P671="TH"),TONGHOP!$Z671,"")</f>
        <v/>
      </c>
      <c r="M671" s="139" t="str">
        <f>IF(AND(TONGHOP!$O671="ThiTN",OR(TONGHOP!$P671="LT",TONGHOP!$P671="TN"),TONGHOP!$X671&lt;&gt;""),TONGHOP!$X671,"")</f>
        <v/>
      </c>
      <c r="N671" s="139" t="str">
        <f>IF(AND(TONGHOP!$O671="ThiTN",OR(TONGHOP!$P671="LT",TONGHOP!$P671="TN"),TONGHOP!$Y671&lt;&gt;""),TONGHOP!$Y671,"")</f>
        <v/>
      </c>
      <c r="O671" s="139" t="str">
        <f>IF(AND(TONGHOP!$O671="ThiTN",OR(TONGHOP!$P671="LT",TONGHOP!$P671="TN"),TONGHOP!$Z671&lt;&gt;""),TONGHOP!$Z671,"")</f>
        <v/>
      </c>
      <c r="P671" s="139" t="str">
        <f>IF(AND(TONGHOP!$O671="ThiTN",TONGHOP!$P671="VĐ",TONGHOP!$X671&lt;&gt;""),TONGHOP!$X671,"")</f>
        <v/>
      </c>
      <c r="Q671" s="139" t="str">
        <f>IF(AND(TONGHOP!$O671="ThiTN",TONGHOP!$P671="VĐ",TONGHOP!$Y671&lt;&gt;""),TONGHOP!$Y671,"")</f>
        <v/>
      </c>
      <c r="R671" s="139" t="str">
        <f>IF(AND(TONGHOP!$O671="ThiTN",TONGHOP!$P671="VĐ",TONGHOP!$Z671&lt;&gt;""),TONGHOP!$Z671,"")</f>
        <v/>
      </c>
      <c r="S671" s="137" t="str">
        <f>IF(AND(TONGHOP!$O671="ThiTN",TONGHOP!$P671="TH",TONGHOP!$X671&lt;&gt;""),TONGHOP!$X671,"")</f>
        <v/>
      </c>
      <c r="T671" s="137" t="str">
        <f>IF(AND(TONGHOP!$O671="ThiTN",TONGHOP!$P671="TH",TONGHOP!$Y671&lt;&gt;""),TONGHOP!$Y671,"")</f>
        <v/>
      </c>
      <c r="U671" s="137" t="str">
        <f>IF(AND(TONGHOP!$O671="ThiTN",TONGHOP!$P671="TH",TONGHOP!$Z671&lt;&gt;""),TONGHOP!$Z671,"")</f>
        <v/>
      </c>
    </row>
    <row r="672" spans="1:21">
      <c r="A672" s="139" t="str">
        <f>IF(AND(TONGHOP!$O672="KTHP",OR(TONGHOP!$P672="LT",TONGHOP!$P672="TN"),TONGHOP!$X672&lt;&gt;""),TONGHOP!$X672,"")</f>
        <v>Lê Thị Mùi (TG)</v>
      </c>
      <c r="B672" s="139" t="str">
        <f>IF(AND(TONGHOP!$O672="KTHP",OR(TONGHOP!$P672="LT",TONGHOP!$P672="TN"),TONGHOP!$Y672&lt;&gt;""),TONGHOP!$Y672,"")</f>
        <v>Nguyễn Thị Thanh Thảo (TG)</v>
      </c>
      <c r="C672" s="139">
        <f>IF(AND(TONGHOP!$O672="KTHP",OR(TONGHOP!$P672="LT",TONGHOP!$P672="TN"),TONGHOP!$Z672&lt;&gt;""),TONGHOP!$Z672,"")</f>
        <v>25</v>
      </c>
      <c r="D672" s="139" t="str">
        <f>IF(AND(TONGHOP!$O672="KTHP",TONGHOP!$P672="VĐ"),TONGHOP!$X672,"")</f>
        <v/>
      </c>
      <c r="E672" s="138" t="str">
        <f>IF(AND(TONGHOP!$O672="KTHP",TONGHOP!$P672="VĐ"),TONGHOP!$Y672,"")</f>
        <v/>
      </c>
      <c r="F672" s="138" t="str">
        <f>IF(AND(TONGHOP!$O672="KTHP",TONGHOP!$P672="VĐ"),TONGHOP!$Z672,"")</f>
        <v/>
      </c>
      <c r="G672" s="139" t="str">
        <f>IF(AND(TONGHOP!$O672="KTHP",TONGHOP!$P672="TL"),TONGHOP!$X672,"")</f>
        <v/>
      </c>
      <c r="H672" s="138" t="str">
        <f>IF(AND(TONGHOP!$O672="KTHP",TONGHOP!$P672="TL"),TONGHOP!$Y672,"")</f>
        <v/>
      </c>
      <c r="I672" s="138" t="str">
        <f>IF(AND(TONGHOP!$O672="KTHP",TONGHOP!$P672="TL"),TONGHOP!$Z672,"")</f>
        <v/>
      </c>
      <c r="J672" s="139" t="str">
        <f>IF(AND(TONGHOP!$O672="KTHP",TONGHOP!$P672="TH"),TONGHOP!$X672,"")</f>
        <v/>
      </c>
      <c r="K672" s="138" t="str">
        <f>IF(AND(TONGHOP!$O672="KTHP",TONGHOP!$P672="TH"),TONGHOP!$Y672,"")</f>
        <v/>
      </c>
      <c r="L672" s="138" t="str">
        <f>IF(AND(TONGHOP!$O672="KTHP",TONGHOP!$P672="TH"),TONGHOP!$Z672,"")</f>
        <v/>
      </c>
      <c r="M672" s="139" t="str">
        <f>IF(AND(TONGHOP!$O672="ThiTN",OR(TONGHOP!$P672="LT",TONGHOP!$P672="TN"),TONGHOP!$X672&lt;&gt;""),TONGHOP!$X672,"")</f>
        <v/>
      </c>
      <c r="N672" s="139" t="str">
        <f>IF(AND(TONGHOP!$O672="ThiTN",OR(TONGHOP!$P672="LT",TONGHOP!$P672="TN"),TONGHOP!$Y672&lt;&gt;""),TONGHOP!$Y672,"")</f>
        <v/>
      </c>
      <c r="O672" s="139" t="str">
        <f>IF(AND(TONGHOP!$O672="ThiTN",OR(TONGHOP!$P672="LT",TONGHOP!$P672="TN"),TONGHOP!$Z672&lt;&gt;""),TONGHOP!$Z672,"")</f>
        <v/>
      </c>
      <c r="P672" s="139" t="str">
        <f>IF(AND(TONGHOP!$O672="ThiTN",TONGHOP!$P672="VĐ",TONGHOP!$X672&lt;&gt;""),TONGHOP!$X672,"")</f>
        <v/>
      </c>
      <c r="Q672" s="139" t="str">
        <f>IF(AND(TONGHOP!$O672="ThiTN",TONGHOP!$P672="VĐ",TONGHOP!$Y672&lt;&gt;""),TONGHOP!$Y672,"")</f>
        <v/>
      </c>
      <c r="R672" s="139" t="str">
        <f>IF(AND(TONGHOP!$O672="ThiTN",TONGHOP!$P672="VĐ",TONGHOP!$Z672&lt;&gt;""),TONGHOP!$Z672,"")</f>
        <v/>
      </c>
      <c r="S672" s="137" t="str">
        <f>IF(AND(TONGHOP!$O672="ThiTN",TONGHOP!$P672="TH",TONGHOP!$X672&lt;&gt;""),TONGHOP!$X672,"")</f>
        <v/>
      </c>
      <c r="T672" s="137" t="str">
        <f>IF(AND(TONGHOP!$O672="ThiTN",TONGHOP!$P672="TH",TONGHOP!$Y672&lt;&gt;""),TONGHOP!$Y672,"")</f>
        <v/>
      </c>
      <c r="U672" s="137" t="str">
        <f>IF(AND(TONGHOP!$O672="ThiTN",TONGHOP!$P672="TH",TONGHOP!$Z672&lt;&gt;""),TONGHOP!$Z672,"")</f>
        <v/>
      </c>
    </row>
    <row r="673" spans="1:21">
      <c r="A673" s="139" t="str">
        <f>IF(AND(TONGHOP!$O673="KTHP",OR(TONGHOP!$P673="LT",TONGHOP!$P673="TN"),TONGHOP!$X673&lt;&gt;""),TONGHOP!$X673,"")</f>
        <v>Lê Thị Mùi (TG)</v>
      </c>
      <c r="B673" s="139" t="str">
        <f>IF(AND(TONGHOP!$O673="KTHP",OR(TONGHOP!$P673="LT",TONGHOP!$P673="TN"),TONGHOP!$Y673&lt;&gt;""),TONGHOP!$Y673,"")</f>
        <v>Trương Thị Hồng</v>
      </c>
      <c r="C673" s="139">
        <f>IF(AND(TONGHOP!$O673="KTHP",OR(TONGHOP!$P673="LT",TONGHOP!$P673="TN"),TONGHOP!$Z673&lt;&gt;""),TONGHOP!$Z673,"")</f>
        <v>27</v>
      </c>
      <c r="D673" s="139" t="str">
        <f>IF(AND(TONGHOP!$O673="KTHP",TONGHOP!$P673="VĐ"),TONGHOP!$X673,"")</f>
        <v/>
      </c>
      <c r="E673" s="138" t="str">
        <f>IF(AND(TONGHOP!$O673="KTHP",TONGHOP!$P673="VĐ"),TONGHOP!$Y673,"")</f>
        <v/>
      </c>
      <c r="F673" s="138" t="str">
        <f>IF(AND(TONGHOP!$O673="KTHP",TONGHOP!$P673="VĐ"),TONGHOP!$Z673,"")</f>
        <v/>
      </c>
      <c r="G673" s="139" t="str">
        <f>IF(AND(TONGHOP!$O673="KTHP",TONGHOP!$P673="TL"),TONGHOP!$X673,"")</f>
        <v/>
      </c>
      <c r="H673" s="138" t="str">
        <f>IF(AND(TONGHOP!$O673="KTHP",TONGHOP!$P673="TL"),TONGHOP!$Y673,"")</f>
        <v/>
      </c>
      <c r="I673" s="138" t="str">
        <f>IF(AND(TONGHOP!$O673="KTHP",TONGHOP!$P673="TL"),TONGHOP!$Z673,"")</f>
        <v/>
      </c>
      <c r="J673" s="139" t="str">
        <f>IF(AND(TONGHOP!$O673="KTHP",TONGHOP!$P673="TH"),TONGHOP!$X673,"")</f>
        <v/>
      </c>
      <c r="K673" s="138" t="str">
        <f>IF(AND(TONGHOP!$O673="KTHP",TONGHOP!$P673="TH"),TONGHOP!$Y673,"")</f>
        <v/>
      </c>
      <c r="L673" s="138" t="str">
        <f>IF(AND(TONGHOP!$O673="KTHP",TONGHOP!$P673="TH"),TONGHOP!$Z673,"")</f>
        <v/>
      </c>
      <c r="M673" s="139" t="str">
        <f>IF(AND(TONGHOP!$O673="ThiTN",OR(TONGHOP!$P673="LT",TONGHOP!$P673="TN"),TONGHOP!$X673&lt;&gt;""),TONGHOP!$X673,"")</f>
        <v/>
      </c>
      <c r="N673" s="139" t="str">
        <f>IF(AND(TONGHOP!$O673="ThiTN",OR(TONGHOP!$P673="LT",TONGHOP!$P673="TN"),TONGHOP!$Y673&lt;&gt;""),TONGHOP!$Y673,"")</f>
        <v/>
      </c>
      <c r="O673" s="139" t="str">
        <f>IF(AND(TONGHOP!$O673="ThiTN",OR(TONGHOP!$P673="LT",TONGHOP!$P673="TN"),TONGHOP!$Z673&lt;&gt;""),TONGHOP!$Z673,"")</f>
        <v/>
      </c>
      <c r="P673" s="139" t="str">
        <f>IF(AND(TONGHOP!$O673="ThiTN",TONGHOP!$P673="VĐ",TONGHOP!$X673&lt;&gt;""),TONGHOP!$X673,"")</f>
        <v/>
      </c>
      <c r="Q673" s="139" t="str">
        <f>IF(AND(TONGHOP!$O673="ThiTN",TONGHOP!$P673="VĐ",TONGHOP!$Y673&lt;&gt;""),TONGHOP!$Y673,"")</f>
        <v/>
      </c>
      <c r="R673" s="139" t="str">
        <f>IF(AND(TONGHOP!$O673="ThiTN",TONGHOP!$P673="VĐ",TONGHOP!$Z673&lt;&gt;""),TONGHOP!$Z673,"")</f>
        <v/>
      </c>
      <c r="S673" s="137" t="str">
        <f>IF(AND(TONGHOP!$O673="ThiTN",TONGHOP!$P673="TH",TONGHOP!$X673&lt;&gt;""),TONGHOP!$X673,"")</f>
        <v/>
      </c>
      <c r="T673" s="137" t="str">
        <f>IF(AND(TONGHOP!$O673="ThiTN",TONGHOP!$P673="TH",TONGHOP!$Y673&lt;&gt;""),TONGHOP!$Y673,"")</f>
        <v/>
      </c>
      <c r="U673" s="137" t="str">
        <f>IF(AND(TONGHOP!$O673="ThiTN",TONGHOP!$P673="TH",TONGHOP!$Z673&lt;&gt;""),TONGHOP!$Z673,"")</f>
        <v/>
      </c>
    </row>
    <row r="674" spans="1:21">
      <c r="A674" s="139" t="str">
        <f>IF(AND(TONGHOP!$O674="KTHP",OR(TONGHOP!$P674="LT",TONGHOP!$P674="TN"),TONGHOP!$X674&lt;&gt;""),TONGHOP!$X674,"")</f>
        <v>Trương Thị Hồng</v>
      </c>
      <c r="B674" s="139" t="str">
        <f>IF(AND(TONGHOP!$O674="KTHP",OR(TONGHOP!$P674="LT",TONGHOP!$P674="TN"),TONGHOP!$Y674&lt;&gt;""),TONGHOP!$Y674,"")</f>
        <v>Nguyễn Thị Thanh Thảo (TG)</v>
      </c>
      <c r="C674" s="139">
        <f>IF(AND(TONGHOP!$O674="KTHP",OR(TONGHOP!$P674="LT",TONGHOP!$P674="TN"),TONGHOP!$Z674&lt;&gt;""),TONGHOP!$Z674,"")</f>
        <v>28</v>
      </c>
      <c r="D674" s="139" t="str">
        <f>IF(AND(TONGHOP!$O674="KTHP",TONGHOP!$P674="VĐ"),TONGHOP!$X674,"")</f>
        <v/>
      </c>
      <c r="E674" s="138" t="str">
        <f>IF(AND(TONGHOP!$O674="KTHP",TONGHOP!$P674="VĐ"),TONGHOP!$Y674,"")</f>
        <v/>
      </c>
      <c r="F674" s="138" t="str">
        <f>IF(AND(TONGHOP!$O674="KTHP",TONGHOP!$P674="VĐ"),TONGHOP!$Z674,"")</f>
        <v/>
      </c>
      <c r="G674" s="139" t="str">
        <f>IF(AND(TONGHOP!$O674="KTHP",TONGHOP!$P674="TL"),TONGHOP!$X674,"")</f>
        <v/>
      </c>
      <c r="H674" s="138" t="str">
        <f>IF(AND(TONGHOP!$O674="KTHP",TONGHOP!$P674="TL"),TONGHOP!$Y674,"")</f>
        <v/>
      </c>
      <c r="I674" s="138" t="str">
        <f>IF(AND(TONGHOP!$O674="KTHP",TONGHOP!$P674="TL"),TONGHOP!$Z674,"")</f>
        <v/>
      </c>
      <c r="J674" s="139" t="str">
        <f>IF(AND(TONGHOP!$O674="KTHP",TONGHOP!$P674="TH"),TONGHOP!$X674,"")</f>
        <v/>
      </c>
      <c r="K674" s="138" t="str">
        <f>IF(AND(TONGHOP!$O674="KTHP",TONGHOP!$P674="TH"),TONGHOP!$Y674,"")</f>
        <v/>
      </c>
      <c r="L674" s="138" t="str">
        <f>IF(AND(TONGHOP!$O674="KTHP",TONGHOP!$P674="TH"),TONGHOP!$Z674,"")</f>
        <v/>
      </c>
      <c r="M674" s="139" t="str">
        <f>IF(AND(TONGHOP!$O674="ThiTN",OR(TONGHOP!$P674="LT",TONGHOP!$P674="TN"),TONGHOP!$X674&lt;&gt;""),TONGHOP!$X674,"")</f>
        <v/>
      </c>
      <c r="N674" s="139" t="str">
        <f>IF(AND(TONGHOP!$O674="ThiTN",OR(TONGHOP!$P674="LT",TONGHOP!$P674="TN"),TONGHOP!$Y674&lt;&gt;""),TONGHOP!$Y674,"")</f>
        <v/>
      </c>
      <c r="O674" s="139" t="str">
        <f>IF(AND(TONGHOP!$O674="ThiTN",OR(TONGHOP!$P674="LT",TONGHOP!$P674="TN"),TONGHOP!$Z674&lt;&gt;""),TONGHOP!$Z674,"")</f>
        <v/>
      </c>
      <c r="P674" s="139" t="str">
        <f>IF(AND(TONGHOP!$O674="ThiTN",TONGHOP!$P674="VĐ",TONGHOP!$X674&lt;&gt;""),TONGHOP!$X674,"")</f>
        <v/>
      </c>
      <c r="Q674" s="139" t="str">
        <f>IF(AND(TONGHOP!$O674="ThiTN",TONGHOP!$P674="VĐ",TONGHOP!$Y674&lt;&gt;""),TONGHOP!$Y674,"")</f>
        <v/>
      </c>
      <c r="R674" s="139" t="str">
        <f>IF(AND(TONGHOP!$O674="ThiTN",TONGHOP!$P674="VĐ",TONGHOP!$Z674&lt;&gt;""),TONGHOP!$Z674,"")</f>
        <v/>
      </c>
      <c r="S674" s="137" t="str">
        <f>IF(AND(TONGHOP!$O674="ThiTN",TONGHOP!$P674="TH",TONGHOP!$X674&lt;&gt;""),TONGHOP!$X674,"")</f>
        <v/>
      </c>
      <c r="T674" s="137" t="str">
        <f>IF(AND(TONGHOP!$O674="ThiTN",TONGHOP!$P674="TH",TONGHOP!$Y674&lt;&gt;""),TONGHOP!$Y674,"")</f>
        <v/>
      </c>
      <c r="U674" s="137" t="str">
        <f>IF(AND(TONGHOP!$O674="ThiTN",TONGHOP!$P674="TH",TONGHOP!$Z674&lt;&gt;""),TONGHOP!$Z674,"")</f>
        <v/>
      </c>
    </row>
    <row r="675" spans="1:21">
      <c r="A675" s="139" t="str">
        <f>IF(AND(TONGHOP!$O675="KTHP",OR(TONGHOP!$P675="LT",TONGHOP!$P675="TN"),TONGHOP!$X675&lt;&gt;""),TONGHOP!$X675,"")</f>
        <v>Lê Thị Mùi (TG)</v>
      </c>
      <c r="B675" s="139" t="str">
        <f>IF(AND(TONGHOP!$O675="KTHP",OR(TONGHOP!$P675="LT",TONGHOP!$P675="TN"),TONGHOP!$Y675&lt;&gt;""),TONGHOP!$Y675,"")</f>
        <v>Nguyễn Thị Thanh Thảo (TG)</v>
      </c>
      <c r="C675" s="139">
        <f>IF(AND(TONGHOP!$O675="KTHP",OR(TONGHOP!$P675="LT",TONGHOP!$P675="TN"),TONGHOP!$Z675&lt;&gt;""),TONGHOP!$Z675,"")</f>
        <v>28</v>
      </c>
      <c r="D675" s="139" t="str">
        <f>IF(AND(TONGHOP!$O675="KTHP",TONGHOP!$P675="VĐ"),TONGHOP!$X675,"")</f>
        <v/>
      </c>
      <c r="E675" s="138" t="str">
        <f>IF(AND(TONGHOP!$O675="KTHP",TONGHOP!$P675="VĐ"),TONGHOP!$Y675,"")</f>
        <v/>
      </c>
      <c r="F675" s="138" t="str">
        <f>IF(AND(TONGHOP!$O675="KTHP",TONGHOP!$P675="VĐ"),TONGHOP!$Z675,"")</f>
        <v/>
      </c>
      <c r="G675" s="139" t="str">
        <f>IF(AND(TONGHOP!$O675="KTHP",TONGHOP!$P675="TL"),TONGHOP!$X675,"")</f>
        <v/>
      </c>
      <c r="H675" s="138" t="str">
        <f>IF(AND(TONGHOP!$O675="KTHP",TONGHOP!$P675="TL"),TONGHOP!$Y675,"")</f>
        <v/>
      </c>
      <c r="I675" s="138" t="str">
        <f>IF(AND(TONGHOP!$O675="KTHP",TONGHOP!$P675="TL"),TONGHOP!$Z675,"")</f>
        <v/>
      </c>
      <c r="J675" s="139" t="str">
        <f>IF(AND(TONGHOP!$O675="KTHP",TONGHOP!$P675="TH"),TONGHOP!$X675,"")</f>
        <v/>
      </c>
      <c r="K675" s="138" t="str">
        <f>IF(AND(TONGHOP!$O675="KTHP",TONGHOP!$P675="TH"),TONGHOP!$Y675,"")</f>
        <v/>
      </c>
      <c r="L675" s="138" t="str">
        <f>IF(AND(TONGHOP!$O675="KTHP",TONGHOP!$P675="TH"),TONGHOP!$Z675,"")</f>
        <v/>
      </c>
      <c r="M675" s="139" t="str">
        <f>IF(AND(TONGHOP!$O675="ThiTN",OR(TONGHOP!$P675="LT",TONGHOP!$P675="TN"),TONGHOP!$X675&lt;&gt;""),TONGHOP!$X675,"")</f>
        <v/>
      </c>
      <c r="N675" s="139" t="str">
        <f>IF(AND(TONGHOP!$O675="ThiTN",OR(TONGHOP!$P675="LT",TONGHOP!$P675="TN"),TONGHOP!$Y675&lt;&gt;""),TONGHOP!$Y675,"")</f>
        <v/>
      </c>
      <c r="O675" s="139" t="str">
        <f>IF(AND(TONGHOP!$O675="ThiTN",OR(TONGHOP!$P675="LT",TONGHOP!$P675="TN"),TONGHOP!$Z675&lt;&gt;""),TONGHOP!$Z675,"")</f>
        <v/>
      </c>
      <c r="P675" s="139" t="str">
        <f>IF(AND(TONGHOP!$O675="ThiTN",TONGHOP!$P675="VĐ",TONGHOP!$X675&lt;&gt;""),TONGHOP!$X675,"")</f>
        <v/>
      </c>
      <c r="Q675" s="139" t="str">
        <f>IF(AND(TONGHOP!$O675="ThiTN",TONGHOP!$P675="VĐ",TONGHOP!$Y675&lt;&gt;""),TONGHOP!$Y675,"")</f>
        <v/>
      </c>
      <c r="R675" s="139" t="str">
        <f>IF(AND(TONGHOP!$O675="ThiTN",TONGHOP!$P675="VĐ",TONGHOP!$Z675&lt;&gt;""),TONGHOP!$Z675,"")</f>
        <v/>
      </c>
      <c r="S675" s="137" t="str">
        <f>IF(AND(TONGHOP!$O675="ThiTN",TONGHOP!$P675="TH",TONGHOP!$X675&lt;&gt;""),TONGHOP!$X675,"")</f>
        <v/>
      </c>
      <c r="T675" s="137" t="str">
        <f>IF(AND(TONGHOP!$O675="ThiTN",TONGHOP!$P675="TH",TONGHOP!$Y675&lt;&gt;""),TONGHOP!$Y675,"")</f>
        <v/>
      </c>
      <c r="U675" s="137" t="str">
        <f>IF(AND(TONGHOP!$O675="ThiTN",TONGHOP!$P675="TH",TONGHOP!$Z675&lt;&gt;""),TONGHOP!$Z675,"")</f>
        <v/>
      </c>
    </row>
    <row r="676" spans="1:21">
      <c r="A676" s="139" t="str">
        <f>IF(AND(TONGHOP!$O676="KTHP",OR(TONGHOP!$P676="LT",TONGHOP!$P676="TN"),TONGHOP!$X676&lt;&gt;""),TONGHOP!$X676,"")</f>
        <v>Nguyễn Thị Thanh Thảo (TG)</v>
      </c>
      <c r="B676" s="139" t="str">
        <f>IF(AND(TONGHOP!$O676="KTHP",OR(TONGHOP!$P676="LT",TONGHOP!$P676="TN"),TONGHOP!$Y676&lt;&gt;""),TONGHOP!$Y676,"")</f>
        <v>Lê Thị Mùi (TG)</v>
      </c>
      <c r="C676" s="139">
        <f>IF(AND(TONGHOP!$O676="KTHP",OR(TONGHOP!$P676="LT",TONGHOP!$P676="TN"),TONGHOP!$Z676&lt;&gt;""),TONGHOP!$Z676,"")</f>
        <v>28</v>
      </c>
      <c r="D676" s="139" t="str">
        <f>IF(AND(TONGHOP!$O676="KTHP",TONGHOP!$P676="VĐ"),TONGHOP!$X676,"")</f>
        <v/>
      </c>
      <c r="E676" s="138" t="str">
        <f>IF(AND(TONGHOP!$O676="KTHP",TONGHOP!$P676="VĐ"),TONGHOP!$Y676,"")</f>
        <v/>
      </c>
      <c r="F676" s="138" t="str">
        <f>IF(AND(TONGHOP!$O676="KTHP",TONGHOP!$P676="VĐ"),TONGHOP!$Z676,"")</f>
        <v/>
      </c>
      <c r="G676" s="139" t="str">
        <f>IF(AND(TONGHOP!$O676="KTHP",TONGHOP!$P676="TL"),TONGHOP!$X676,"")</f>
        <v/>
      </c>
      <c r="H676" s="138" t="str">
        <f>IF(AND(TONGHOP!$O676="KTHP",TONGHOP!$P676="TL"),TONGHOP!$Y676,"")</f>
        <v/>
      </c>
      <c r="I676" s="138" t="str">
        <f>IF(AND(TONGHOP!$O676="KTHP",TONGHOP!$P676="TL"),TONGHOP!$Z676,"")</f>
        <v/>
      </c>
      <c r="J676" s="139" t="str">
        <f>IF(AND(TONGHOP!$O676="KTHP",TONGHOP!$P676="TH"),TONGHOP!$X676,"")</f>
        <v/>
      </c>
      <c r="K676" s="138" t="str">
        <f>IF(AND(TONGHOP!$O676="KTHP",TONGHOP!$P676="TH"),TONGHOP!$Y676,"")</f>
        <v/>
      </c>
      <c r="L676" s="138" t="str">
        <f>IF(AND(TONGHOP!$O676="KTHP",TONGHOP!$P676="TH"),TONGHOP!$Z676,"")</f>
        <v/>
      </c>
      <c r="M676" s="139" t="str">
        <f>IF(AND(TONGHOP!$O676="ThiTN",OR(TONGHOP!$P676="LT",TONGHOP!$P676="TN"),TONGHOP!$X676&lt;&gt;""),TONGHOP!$X676,"")</f>
        <v/>
      </c>
      <c r="N676" s="139" t="str">
        <f>IF(AND(TONGHOP!$O676="ThiTN",OR(TONGHOP!$P676="LT",TONGHOP!$P676="TN"),TONGHOP!$Y676&lt;&gt;""),TONGHOP!$Y676,"")</f>
        <v/>
      </c>
      <c r="O676" s="139" t="str">
        <f>IF(AND(TONGHOP!$O676="ThiTN",OR(TONGHOP!$P676="LT",TONGHOP!$P676="TN"),TONGHOP!$Z676&lt;&gt;""),TONGHOP!$Z676,"")</f>
        <v/>
      </c>
      <c r="P676" s="139" t="str">
        <f>IF(AND(TONGHOP!$O676="ThiTN",TONGHOP!$P676="VĐ",TONGHOP!$X676&lt;&gt;""),TONGHOP!$X676,"")</f>
        <v/>
      </c>
      <c r="Q676" s="139" t="str">
        <f>IF(AND(TONGHOP!$O676="ThiTN",TONGHOP!$P676="VĐ",TONGHOP!$Y676&lt;&gt;""),TONGHOP!$Y676,"")</f>
        <v/>
      </c>
      <c r="R676" s="139" t="str">
        <f>IF(AND(TONGHOP!$O676="ThiTN",TONGHOP!$P676="VĐ",TONGHOP!$Z676&lt;&gt;""),TONGHOP!$Z676,"")</f>
        <v/>
      </c>
      <c r="S676" s="137" t="str">
        <f>IF(AND(TONGHOP!$O676="ThiTN",TONGHOP!$P676="TH",TONGHOP!$X676&lt;&gt;""),TONGHOP!$X676,"")</f>
        <v/>
      </c>
      <c r="T676" s="137" t="str">
        <f>IF(AND(TONGHOP!$O676="ThiTN",TONGHOP!$P676="TH",TONGHOP!$Y676&lt;&gt;""),TONGHOP!$Y676,"")</f>
        <v/>
      </c>
      <c r="U676" s="137" t="str">
        <f>IF(AND(TONGHOP!$O676="ThiTN",TONGHOP!$P676="TH",TONGHOP!$Z676&lt;&gt;""),TONGHOP!$Z676,"")</f>
        <v/>
      </c>
    </row>
    <row r="677" spans="1:21">
      <c r="A677" s="139" t="str">
        <f>IF(AND(TONGHOP!$O677="KTHP",OR(TONGHOP!$P677="LT",TONGHOP!$P677="TN"),TONGHOP!$X677&lt;&gt;""),TONGHOP!$X677,"")</f>
        <v>Nguyễn Thị Thanh Thảo (TG)</v>
      </c>
      <c r="B677" s="139" t="str">
        <f>IF(AND(TONGHOP!$O677="KTHP",OR(TONGHOP!$P677="LT",TONGHOP!$P677="TN"),TONGHOP!$Y677&lt;&gt;""),TONGHOP!$Y677,"")</f>
        <v>Lê Thị Mùi (TG)</v>
      </c>
      <c r="C677" s="139">
        <f>IF(AND(TONGHOP!$O677="KTHP",OR(TONGHOP!$P677="LT",TONGHOP!$P677="TN"),TONGHOP!$Z677&lt;&gt;""),TONGHOP!$Z677,"")</f>
        <v>28</v>
      </c>
      <c r="D677" s="139" t="str">
        <f>IF(AND(TONGHOP!$O677="KTHP",TONGHOP!$P677="VĐ"),TONGHOP!$X677,"")</f>
        <v/>
      </c>
      <c r="E677" s="138" t="str">
        <f>IF(AND(TONGHOP!$O677="KTHP",TONGHOP!$P677="VĐ"),TONGHOP!$Y677,"")</f>
        <v/>
      </c>
      <c r="F677" s="138" t="str">
        <f>IF(AND(TONGHOP!$O677="KTHP",TONGHOP!$P677="VĐ"),TONGHOP!$Z677,"")</f>
        <v/>
      </c>
      <c r="G677" s="139" t="str">
        <f>IF(AND(TONGHOP!$O677="KTHP",TONGHOP!$P677="TL"),TONGHOP!$X677,"")</f>
        <v/>
      </c>
      <c r="H677" s="138" t="str">
        <f>IF(AND(TONGHOP!$O677="KTHP",TONGHOP!$P677="TL"),TONGHOP!$Y677,"")</f>
        <v/>
      </c>
      <c r="I677" s="138" t="str">
        <f>IF(AND(TONGHOP!$O677="KTHP",TONGHOP!$P677="TL"),TONGHOP!$Z677,"")</f>
        <v/>
      </c>
      <c r="J677" s="139" t="str">
        <f>IF(AND(TONGHOP!$O677="KTHP",TONGHOP!$P677="TH"),TONGHOP!$X677,"")</f>
        <v/>
      </c>
      <c r="K677" s="138" t="str">
        <f>IF(AND(TONGHOP!$O677="KTHP",TONGHOP!$P677="TH"),TONGHOP!$Y677,"")</f>
        <v/>
      </c>
      <c r="L677" s="138" t="str">
        <f>IF(AND(TONGHOP!$O677="KTHP",TONGHOP!$P677="TH"),TONGHOP!$Z677,"")</f>
        <v/>
      </c>
      <c r="M677" s="139" t="str">
        <f>IF(AND(TONGHOP!$O677="ThiTN",OR(TONGHOP!$P677="LT",TONGHOP!$P677="TN"),TONGHOP!$X677&lt;&gt;""),TONGHOP!$X677,"")</f>
        <v/>
      </c>
      <c r="N677" s="139" t="str">
        <f>IF(AND(TONGHOP!$O677="ThiTN",OR(TONGHOP!$P677="LT",TONGHOP!$P677="TN"),TONGHOP!$Y677&lt;&gt;""),TONGHOP!$Y677,"")</f>
        <v/>
      </c>
      <c r="O677" s="139" t="str">
        <f>IF(AND(TONGHOP!$O677="ThiTN",OR(TONGHOP!$P677="LT",TONGHOP!$P677="TN"),TONGHOP!$Z677&lt;&gt;""),TONGHOP!$Z677,"")</f>
        <v/>
      </c>
      <c r="P677" s="139" t="str">
        <f>IF(AND(TONGHOP!$O677="ThiTN",TONGHOP!$P677="VĐ",TONGHOP!$X677&lt;&gt;""),TONGHOP!$X677,"")</f>
        <v/>
      </c>
      <c r="Q677" s="139" t="str">
        <f>IF(AND(TONGHOP!$O677="ThiTN",TONGHOP!$P677="VĐ",TONGHOP!$Y677&lt;&gt;""),TONGHOP!$Y677,"")</f>
        <v/>
      </c>
      <c r="R677" s="139" t="str">
        <f>IF(AND(TONGHOP!$O677="ThiTN",TONGHOP!$P677="VĐ",TONGHOP!$Z677&lt;&gt;""),TONGHOP!$Z677,"")</f>
        <v/>
      </c>
      <c r="S677" s="137" t="str">
        <f>IF(AND(TONGHOP!$O677="ThiTN",TONGHOP!$P677="TH",TONGHOP!$X677&lt;&gt;""),TONGHOP!$X677,"")</f>
        <v/>
      </c>
      <c r="T677" s="137" t="str">
        <f>IF(AND(TONGHOP!$O677="ThiTN",TONGHOP!$P677="TH",TONGHOP!$Y677&lt;&gt;""),TONGHOP!$Y677,"")</f>
        <v/>
      </c>
      <c r="U677" s="137" t="str">
        <f>IF(AND(TONGHOP!$O677="ThiTN",TONGHOP!$P677="TH",TONGHOP!$Z677&lt;&gt;""),TONGHOP!$Z677,"")</f>
        <v/>
      </c>
    </row>
    <row r="678" spans="1:21">
      <c r="A678" s="139" t="str">
        <f>IF(AND(TONGHOP!$O678="KTHP",OR(TONGHOP!$P678="LT",TONGHOP!$P678="TN"),TONGHOP!$X678&lt;&gt;""),TONGHOP!$X678,"")</f>
        <v>Nguyễn Thị Thanh Thảo (TG)</v>
      </c>
      <c r="B678" s="139" t="str">
        <f>IF(AND(TONGHOP!$O678="KTHP",OR(TONGHOP!$P678="LT",TONGHOP!$P678="TN"),TONGHOP!$Y678&lt;&gt;""),TONGHOP!$Y678,"")</f>
        <v>Lê Thị Mùi (TG)</v>
      </c>
      <c r="C678" s="139">
        <f>IF(AND(TONGHOP!$O678="KTHP",OR(TONGHOP!$P678="LT",TONGHOP!$P678="TN"),TONGHOP!$Z678&lt;&gt;""),TONGHOP!$Z678,"")</f>
        <v>28</v>
      </c>
      <c r="D678" s="139" t="str">
        <f>IF(AND(TONGHOP!$O678="KTHP",TONGHOP!$P678="VĐ"),TONGHOP!$X678,"")</f>
        <v/>
      </c>
      <c r="E678" s="138" t="str">
        <f>IF(AND(TONGHOP!$O678="KTHP",TONGHOP!$P678="VĐ"),TONGHOP!$Y678,"")</f>
        <v/>
      </c>
      <c r="F678" s="138" t="str">
        <f>IF(AND(TONGHOP!$O678="KTHP",TONGHOP!$P678="VĐ"),TONGHOP!$Z678,"")</f>
        <v/>
      </c>
      <c r="G678" s="139" t="str">
        <f>IF(AND(TONGHOP!$O678="KTHP",TONGHOP!$P678="TL"),TONGHOP!$X678,"")</f>
        <v/>
      </c>
      <c r="H678" s="138" t="str">
        <f>IF(AND(TONGHOP!$O678="KTHP",TONGHOP!$P678="TL"),TONGHOP!$Y678,"")</f>
        <v/>
      </c>
      <c r="I678" s="138" t="str">
        <f>IF(AND(TONGHOP!$O678="KTHP",TONGHOP!$P678="TL"),TONGHOP!$Z678,"")</f>
        <v/>
      </c>
      <c r="J678" s="139" t="str">
        <f>IF(AND(TONGHOP!$O678="KTHP",TONGHOP!$P678="TH"),TONGHOP!$X678,"")</f>
        <v/>
      </c>
      <c r="K678" s="138" t="str">
        <f>IF(AND(TONGHOP!$O678="KTHP",TONGHOP!$P678="TH"),TONGHOP!$Y678,"")</f>
        <v/>
      </c>
      <c r="L678" s="138" t="str">
        <f>IF(AND(TONGHOP!$O678="KTHP",TONGHOP!$P678="TH"),TONGHOP!$Z678,"")</f>
        <v/>
      </c>
      <c r="M678" s="139" t="str">
        <f>IF(AND(TONGHOP!$O678="ThiTN",OR(TONGHOP!$P678="LT",TONGHOP!$P678="TN"),TONGHOP!$X678&lt;&gt;""),TONGHOP!$X678,"")</f>
        <v/>
      </c>
      <c r="N678" s="139" t="str">
        <f>IF(AND(TONGHOP!$O678="ThiTN",OR(TONGHOP!$P678="LT",TONGHOP!$P678="TN"),TONGHOP!$Y678&lt;&gt;""),TONGHOP!$Y678,"")</f>
        <v/>
      </c>
      <c r="O678" s="139" t="str">
        <f>IF(AND(TONGHOP!$O678="ThiTN",OR(TONGHOP!$P678="LT",TONGHOP!$P678="TN"),TONGHOP!$Z678&lt;&gt;""),TONGHOP!$Z678,"")</f>
        <v/>
      </c>
      <c r="P678" s="139" t="str">
        <f>IF(AND(TONGHOP!$O678="ThiTN",TONGHOP!$P678="VĐ",TONGHOP!$X678&lt;&gt;""),TONGHOP!$X678,"")</f>
        <v/>
      </c>
      <c r="Q678" s="139" t="str">
        <f>IF(AND(TONGHOP!$O678="ThiTN",TONGHOP!$P678="VĐ",TONGHOP!$Y678&lt;&gt;""),TONGHOP!$Y678,"")</f>
        <v/>
      </c>
      <c r="R678" s="139" t="str">
        <f>IF(AND(TONGHOP!$O678="ThiTN",TONGHOP!$P678="VĐ",TONGHOP!$Z678&lt;&gt;""),TONGHOP!$Z678,"")</f>
        <v/>
      </c>
      <c r="S678" s="137" t="str">
        <f>IF(AND(TONGHOP!$O678="ThiTN",TONGHOP!$P678="TH",TONGHOP!$X678&lt;&gt;""),TONGHOP!$X678,"")</f>
        <v/>
      </c>
      <c r="T678" s="137" t="str">
        <f>IF(AND(TONGHOP!$O678="ThiTN",TONGHOP!$P678="TH",TONGHOP!$Y678&lt;&gt;""),TONGHOP!$Y678,"")</f>
        <v/>
      </c>
      <c r="U678" s="137" t="str">
        <f>IF(AND(TONGHOP!$O678="ThiTN",TONGHOP!$P678="TH",TONGHOP!$Z678&lt;&gt;""),TONGHOP!$Z678,"")</f>
        <v/>
      </c>
    </row>
    <row r="679" spans="1:21">
      <c r="A679" s="139" t="str">
        <f>IF(AND(TONGHOP!$O679="KTHP",OR(TONGHOP!$P679="LT",TONGHOP!$P679="TN"),TONGHOP!$X679&lt;&gt;""),TONGHOP!$X679,"")</f>
        <v/>
      </c>
      <c r="B679" s="139" t="str">
        <f>IF(AND(TONGHOP!$O679="KTHP",OR(TONGHOP!$P679="LT",TONGHOP!$P679="TN"),TONGHOP!$Y679&lt;&gt;""),TONGHOP!$Y679,"")</f>
        <v/>
      </c>
      <c r="C679" s="139" t="str">
        <f>IF(AND(TONGHOP!$O679="KTHP",OR(TONGHOP!$P679="LT",TONGHOP!$P679="TN"),TONGHOP!$Z679&lt;&gt;""),TONGHOP!$Z679,"")</f>
        <v/>
      </c>
      <c r="D679" s="139" t="str">
        <f>IF(AND(TONGHOP!$O679="KTHP",TONGHOP!$P679="VĐ"),TONGHOP!$X679,"")</f>
        <v/>
      </c>
      <c r="E679" s="138" t="str">
        <f>IF(AND(TONGHOP!$O679="KTHP",TONGHOP!$P679="VĐ"),TONGHOP!$Y679,"")</f>
        <v/>
      </c>
      <c r="F679" s="138" t="str">
        <f>IF(AND(TONGHOP!$O679="KTHP",TONGHOP!$P679="VĐ"),TONGHOP!$Z679,"")</f>
        <v/>
      </c>
      <c r="G679" s="139" t="str">
        <f>IF(AND(TONGHOP!$O679="KTHP",TONGHOP!$P679="TL"),TONGHOP!$X679,"")</f>
        <v/>
      </c>
      <c r="H679" s="138" t="str">
        <f>IF(AND(TONGHOP!$O679="KTHP",TONGHOP!$P679="TL"),TONGHOP!$Y679,"")</f>
        <v/>
      </c>
      <c r="I679" s="138" t="str">
        <f>IF(AND(TONGHOP!$O679="KTHP",TONGHOP!$P679="TL"),TONGHOP!$Z679,"")</f>
        <v/>
      </c>
      <c r="J679" s="139" t="str">
        <f>IF(AND(TONGHOP!$O679="KTHP",TONGHOP!$P679="TH"),TONGHOP!$X679,"")</f>
        <v/>
      </c>
      <c r="K679" s="138" t="str">
        <f>IF(AND(TONGHOP!$O679="KTHP",TONGHOP!$P679="TH"),TONGHOP!$Y679,"")</f>
        <v/>
      </c>
      <c r="L679" s="138" t="str">
        <f>IF(AND(TONGHOP!$O679="KTHP",TONGHOP!$P679="TH"),TONGHOP!$Z679,"")</f>
        <v/>
      </c>
      <c r="M679" s="139" t="str">
        <f>IF(AND(TONGHOP!$O679="ThiTN",OR(TONGHOP!$P679="LT",TONGHOP!$P679="TN"),TONGHOP!$X679&lt;&gt;""),TONGHOP!$X679,"")</f>
        <v/>
      </c>
      <c r="N679" s="139" t="str">
        <f>IF(AND(TONGHOP!$O679="ThiTN",OR(TONGHOP!$P679="LT",TONGHOP!$P679="TN"),TONGHOP!$Y679&lt;&gt;""),TONGHOP!$Y679,"")</f>
        <v/>
      </c>
      <c r="O679" s="139" t="str">
        <f>IF(AND(TONGHOP!$O679="ThiTN",OR(TONGHOP!$P679="LT",TONGHOP!$P679="TN"),TONGHOP!$Z679&lt;&gt;""),TONGHOP!$Z679,"")</f>
        <v/>
      </c>
      <c r="P679" s="139" t="str">
        <f>IF(AND(TONGHOP!$O679="ThiTN",TONGHOP!$P679="VĐ",TONGHOP!$X679&lt;&gt;""),TONGHOP!$X679,"")</f>
        <v/>
      </c>
      <c r="Q679" s="139" t="str">
        <f>IF(AND(TONGHOP!$O679="ThiTN",TONGHOP!$P679="VĐ",TONGHOP!$Y679&lt;&gt;""),TONGHOP!$Y679,"")</f>
        <v/>
      </c>
      <c r="R679" s="139" t="str">
        <f>IF(AND(TONGHOP!$O679="ThiTN",TONGHOP!$P679="VĐ",TONGHOP!$Z679&lt;&gt;""),TONGHOP!$Z679,"")</f>
        <v/>
      </c>
      <c r="S679" s="137" t="str">
        <f>IF(AND(TONGHOP!$O679="ThiTN",TONGHOP!$P679="TH",TONGHOP!$X679&lt;&gt;""),TONGHOP!$X679,"")</f>
        <v/>
      </c>
      <c r="T679" s="137" t="str">
        <f>IF(AND(TONGHOP!$O679="ThiTN",TONGHOP!$P679="TH",TONGHOP!$Y679&lt;&gt;""),TONGHOP!$Y679,"")</f>
        <v/>
      </c>
      <c r="U679" s="137" t="str">
        <f>IF(AND(TONGHOP!$O679="ThiTN",TONGHOP!$P679="TH",TONGHOP!$Z679&lt;&gt;""),TONGHOP!$Z679,"")</f>
        <v/>
      </c>
    </row>
    <row r="680" spans="1:21">
      <c r="A680" s="139" t="str">
        <f>IF(AND(TONGHOP!$O680="KTHP",OR(TONGHOP!$P680="LT",TONGHOP!$P680="TN"),TONGHOP!$X680&lt;&gt;""),TONGHOP!$X680,"")</f>
        <v>Trương Thị Hồng</v>
      </c>
      <c r="B680" s="139" t="str">
        <f>IF(AND(TONGHOP!$O680="KTHP",OR(TONGHOP!$P680="LT",TONGHOP!$P680="TN"),TONGHOP!$Y680&lt;&gt;""),TONGHOP!$Y680,"")</f>
        <v>Lê Thị Mùi (TG)</v>
      </c>
      <c r="C680" s="139">
        <f>IF(AND(TONGHOP!$O680="KTHP",OR(TONGHOP!$P680="LT",TONGHOP!$P680="TN"),TONGHOP!$Z680&lt;&gt;""),TONGHOP!$Z680,"")</f>
        <v>34</v>
      </c>
      <c r="D680" s="139" t="str">
        <f>IF(AND(TONGHOP!$O680="KTHP",TONGHOP!$P680="VĐ"),TONGHOP!$X680,"")</f>
        <v/>
      </c>
      <c r="E680" s="138" t="str">
        <f>IF(AND(TONGHOP!$O680="KTHP",TONGHOP!$P680="VĐ"),TONGHOP!$Y680,"")</f>
        <v/>
      </c>
      <c r="F680" s="138" t="str">
        <f>IF(AND(TONGHOP!$O680="KTHP",TONGHOP!$P680="VĐ"),TONGHOP!$Z680,"")</f>
        <v/>
      </c>
      <c r="G680" s="139" t="str">
        <f>IF(AND(TONGHOP!$O680="KTHP",TONGHOP!$P680="TL"),TONGHOP!$X680,"")</f>
        <v/>
      </c>
      <c r="H680" s="138" t="str">
        <f>IF(AND(TONGHOP!$O680="KTHP",TONGHOP!$P680="TL"),TONGHOP!$Y680,"")</f>
        <v/>
      </c>
      <c r="I680" s="138" t="str">
        <f>IF(AND(TONGHOP!$O680="KTHP",TONGHOP!$P680="TL"),TONGHOP!$Z680,"")</f>
        <v/>
      </c>
      <c r="J680" s="139" t="str">
        <f>IF(AND(TONGHOP!$O680="KTHP",TONGHOP!$P680="TH"),TONGHOP!$X680,"")</f>
        <v/>
      </c>
      <c r="K680" s="138" t="str">
        <f>IF(AND(TONGHOP!$O680="KTHP",TONGHOP!$P680="TH"),TONGHOP!$Y680,"")</f>
        <v/>
      </c>
      <c r="L680" s="138" t="str">
        <f>IF(AND(TONGHOP!$O680="KTHP",TONGHOP!$P680="TH"),TONGHOP!$Z680,"")</f>
        <v/>
      </c>
      <c r="M680" s="139" t="str">
        <f>IF(AND(TONGHOP!$O680="ThiTN",OR(TONGHOP!$P680="LT",TONGHOP!$P680="TN"),TONGHOP!$X680&lt;&gt;""),TONGHOP!$X680,"")</f>
        <v/>
      </c>
      <c r="N680" s="139" t="str">
        <f>IF(AND(TONGHOP!$O680="ThiTN",OR(TONGHOP!$P680="LT",TONGHOP!$P680="TN"),TONGHOP!$Y680&lt;&gt;""),TONGHOP!$Y680,"")</f>
        <v/>
      </c>
      <c r="O680" s="139" t="str">
        <f>IF(AND(TONGHOP!$O680="ThiTN",OR(TONGHOP!$P680="LT",TONGHOP!$P680="TN"),TONGHOP!$Z680&lt;&gt;""),TONGHOP!$Z680,"")</f>
        <v/>
      </c>
      <c r="P680" s="139" t="str">
        <f>IF(AND(TONGHOP!$O680="ThiTN",TONGHOP!$P680="VĐ",TONGHOP!$X680&lt;&gt;""),TONGHOP!$X680,"")</f>
        <v/>
      </c>
      <c r="Q680" s="139" t="str">
        <f>IF(AND(TONGHOP!$O680="ThiTN",TONGHOP!$P680="VĐ",TONGHOP!$Y680&lt;&gt;""),TONGHOP!$Y680,"")</f>
        <v/>
      </c>
      <c r="R680" s="139" t="str">
        <f>IF(AND(TONGHOP!$O680="ThiTN",TONGHOP!$P680="VĐ",TONGHOP!$Z680&lt;&gt;""),TONGHOP!$Z680,"")</f>
        <v/>
      </c>
      <c r="S680" s="137" t="str">
        <f>IF(AND(TONGHOP!$O680="ThiTN",TONGHOP!$P680="TH",TONGHOP!$X680&lt;&gt;""),TONGHOP!$X680,"")</f>
        <v/>
      </c>
      <c r="T680" s="137" t="str">
        <f>IF(AND(TONGHOP!$O680="ThiTN",TONGHOP!$P680="TH",TONGHOP!$Y680&lt;&gt;""),TONGHOP!$Y680,"")</f>
        <v/>
      </c>
      <c r="U680" s="137" t="str">
        <f>IF(AND(TONGHOP!$O680="ThiTN",TONGHOP!$P680="TH",TONGHOP!$Z680&lt;&gt;""),TONGHOP!$Z680,"")</f>
        <v/>
      </c>
    </row>
    <row r="681" spans="1:21">
      <c r="A681" s="139" t="str">
        <f>IF(AND(TONGHOP!$O681="KTHP",OR(TONGHOP!$P681="LT",TONGHOP!$P681="TN"),TONGHOP!$X681&lt;&gt;""),TONGHOP!$X681,"")</f>
        <v>Trương Thị Hồng</v>
      </c>
      <c r="B681" s="139" t="str">
        <f>IF(AND(TONGHOP!$O681="KTHP",OR(TONGHOP!$P681="LT",TONGHOP!$P681="TN"),TONGHOP!$Y681&lt;&gt;""),TONGHOP!$Y681,"")</f>
        <v>Nguyễn Thị Thanh Thảo (TG)</v>
      </c>
      <c r="C681" s="139">
        <f>IF(AND(TONGHOP!$O681="KTHP",OR(TONGHOP!$P681="LT",TONGHOP!$P681="TN"),TONGHOP!$Z681&lt;&gt;""),TONGHOP!$Z681,"")</f>
        <v>34</v>
      </c>
      <c r="D681" s="139" t="str">
        <f>IF(AND(TONGHOP!$O681="KTHP",TONGHOP!$P681="VĐ"),TONGHOP!$X681,"")</f>
        <v/>
      </c>
      <c r="E681" s="138" t="str">
        <f>IF(AND(TONGHOP!$O681="KTHP",TONGHOP!$P681="VĐ"),TONGHOP!$Y681,"")</f>
        <v/>
      </c>
      <c r="F681" s="138" t="str">
        <f>IF(AND(TONGHOP!$O681="KTHP",TONGHOP!$P681="VĐ"),TONGHOP!$Z681,"")</f>
        <v/>
      </c>
      <c r="G681" s="139" t="str">
        <f>IF(AND(TONGHOP!$O681="KTHP",TONGHOP!$P681="TL"),TONGHOP!$X681,"")</f>
        <v/>
      </c>
      <c r="H681" s="138" t="str">
        <f>IF(AND(TONGHOP!$O681="KTHP",TONGHOP!$P681="TL"),TONGHOP!$Y681,"")</f>
        <v/>
      </c>
      <c r="I681" s="138" t="str">
        <f>IF(AND(TONGHOP!$O681="KTHP",TONGHOP!$P681="TL"),TONGHOP!$Z681,"")</f>
        <v/>
      </c>
      <c r="J681" s="139" t="str">
        <f>IF(AND(TONGHOP!$O681="KTHP",TONGHOP!$P681="TH"),TONGHOP!$X681,"")</f>
        <v/>
      </c>
      <c r="K681" s="138" t="str">
        <f>IF(AND(TONGHOP!$O681="KTHP",TONGHOP!$P681="TH"),TONGHOP!$Y681,"")</f>
        <v/>
      </c>
      <c r="L681" s="138" t="str">
        <f>IF(AND(TONGHOP!$O681="KTHP",TONGHOP!$P681="TH"),TONGHOP!$Z681,"")</f>
        <v/>
      </c>
      <c r="M681" s="139" t="str">
        <f>IF(AND(TONGHOP!$O681="ThiTN",OR(TONGHOP!$P681="LT",TONGHOP!$P681="TN"),TONGHOP!$X681&lt;&gt;""),TONGHOP!$X681,"")</f>
        <v/>
      </c>
      <c r="N681" s="139" t="str">
        <f>IF(AND(TONGHOP!$O681="ThiTN",OR(TONGHOP!$P681="LT",TONGHOP!$P681="TN"),TONGHOP!$Y681&lt;&gt;""),TONGHOP!$Y681,"")</f>
        <v/>
      </c>
      <c r="O681" s="139" t="str">
        <f>IF(AND(TONGHOP!$O681="ThiTN",OR(TONGHOP!$P681="LT",TONGHOP!$P681="TN"),TONGHOP!$Z681&lt;&gt;""),TONGHOP!$Z681,"")</f>
        <v/>
      </c>
      <c r="P681" s="139" t="str">
        <f>IF(AND(TONGHOP!$O681="ThiTN",TONGHOP!$P681="VĐ",TONGHOP!$X681&lt;&gt;""),TONGHOP!$X681,"")</f>
        <v/>
      </c>
      <c r="Q681" s="139" t="str">
        <f>IF(AND(TONGHOP!$O681="ThiTN",TONGHOP!$P681="VĐ",TONGHOP!$Y681&lt;&gt;""),TONGHOP!$Y681,"")</f>
        <v/>
      </c>
      <c r="R681" s="139" t="str">
        <f>IF(AND(TONGHOP!$O681="ThiTN",TONGHOP!$P681="VĐ",TONGHOP!$Z681&lt;&gt;""),TONGHOP!$Z681,"")</f>
        <v/>
      </c>
      <c r="S681" s="137" t="str">
        <f>IF(AND(TONGHOP!$O681="ThiTN",TONGHOP!$P681="TH",TONGHOP!$X681&lt;&gt;""),TONGHOP!$X681,"")</f>
        <v/>
      </c>
      <c r="T681" s="137" t="str">
        <f>IF(AND(TONGHOP!$O681="ThiTN",TONGHOP!$P681="TH",TONGHOP!$Y681&lt;&gt;""),TONGHOP!$Y681,"")</f>
        <v/>
      </c>
      <c r="U681" s="137" t="str">
        <f>IF(AND(TONGHOP!$O681="ThiTN",TONGHOP!$P681="TH",TONGHOP!$Z681&lt;&gt;""),TONGHOP!$Z681,"")</f>
        <v/>
      </c>
    </row>
    <row r="682" spans="1:21">
      <c r="A682" s="139" t="str">
        <f>IF(AND(TONGHOP!$O682="KTHP",OR(TONGHOP!$P682="LT",TONGHOP!$P682="TN"),TONGHOP!$X682&lt;&gt;""),TONGHOP!$X682,"")</f>
        <v>Trương Thị Hồng</v>
      </c>
      <c r="B682" s="139" t="str">
        <f>IF(AND(TONGHOP!$O682="KTHP",OR(TONGHOP!$P682="LT",TONGHOP!$P682="TN"),TONGHOP!$Y682&lt;&gt;""),TONGHOP!$Y682,"")</f>
        <v>Lê Thị Mùi (TG)</v>
      </c>
      <c r="C682" s="139">
        <f>IF(AND(TONGHOP!$O682="KTHP",OR(TONGHOP!$P682="LT",TONGHOP!$P682="TN"),TONGHOP!$Z682&lt;&gt;""),TONGHOP!$Z682,"")</f>
        <v>31</v>
      </c>
      <c r="D682" s="139" t="str">
        <f>IF(AND(TONGHOP!$O682="KTHP",TONGHOP!$P682="VĐ"),TONGHOP!$X682,"")</f>
        <v/>
      </c>
      <c r="E682" s="138" t="str">
        <f>IF(AND(TONGHOP!$O682="KTHP",TONGHOP!$P682="VĐ"),TONGHOP!$Y682,"")</f>
        <v/>
      </c>
      <c r="F682" s="138" t="str">
        <f>IF(AND(TONGHOP!$O682="KTHP",TONGHOP!$P682="VĐ"),TONGHOP!$Z682,"")</f>
        <v/>
      </c>
      <c r="G682" s="139" t="str">
        <f>IF(AND(TONGHOP!$O682="KTHP",TONGHOP!$P682="TL"),TONGHOP!$X682,"")</f>
        <v/>
      </c>
      <c r="H682" s="138" t="str">
        <f>IF(AND(TONGHOP!$O682="KTHP",TONGHOP!$P682="TL"),TONGHOP!$Y682,"")</f>
        <v/>
      </c>
      <c r="I682" s="138" t="str">
        <f>IF(AND(TONGHOP!$O682="KTHP",TONGHOP!$P682="TL"),TONGHOP!$Z682,"")</f>
        <v/>
      </c>
      <c r="J682" s="139" t="str">
        <f>IF(AND(TONGHOP!$O682="KTHP",TONGHOP!$P682="TH"),TONGHOP!$X682,"")</f>
        <v/>
      </c>
      <c r="K682" s="138" t="str">
        <f>IF(AND(TONGHOP!$O682="KTHP",TONGHOP!$P682="TH"),TONGHOP!$Y682,"")</f>
        <v/>
      </c>
      <c r="L682" s="138" t="str">
        <f>IF(AND(TONGHOP!$O682="KTHP",TONGHOP!$P682="TH"),TONGHOP!$Z682,"")</f>
        <v/>
      </c>
      <c r="M682" s="139" t="str">
        <f>IF(AND(TONGHOP!$O682="ThiTN",OR(TONGHOP!$P682="LT",TONGHOP!$P682="TN"),TONGHOP!$X682&lt;&gt;""),TONGHOP!$X682,"")</f>
        <v/>
      </c>
      <c r="N682" s="139" t="str">
        <f>IF(AND(TONGHOP!$O682="ThiTN",OR(TONGHOP!$P682="LT",TONGHOP!$P682="TN"),TONGHOP!$Y682&lt;&gt;""),TONGHOP!$Y682,"")</f>
        <v/>
      </c>
      <c r="O682" s="139" t="str">
        <f>IF(AND(TONGHOP!$O682="ThiTN",OR(TONGHOP!$P682="LT",TONGHOP!$P682="TN"),TONGHOP!$Z682&lt;&gt;""),TONGHOP!$Z682,"")</f>
        <v/>
      </c>
      <c r="P682" s="139" t="str">
        <f>IF(AND(TONGHOP!$O682="ThiTN",TONGHOP!$P682="VĐ",TONGHOP!$X682&lt;&gt;""),TONGHOP!$X682,"")</f>
        <v/>
      </c>
      <c r="Q682" s="139" t="str">
        <f>IF(AND(TONGHOP!$O682="ThiTN",TONGHOP!$P682="VĐ",TONGHOP!$Y682&lt;&gt;""),TONGHOP!$Y682,"")</f>
        <v/>
      </c>
      <c r="R682" s="139" t="str">
        <f>IF(AND(TONGHOP!$O682="ThiTN",TONGHOP!$P682="VĐ",TONGHOP!$Z682&lt;&gt;""),TONGHOP!$Z682,"")</f>
        <v/>
      </c>
      <c r="S682" s="137" t="str">
        <f>IF(AND(TONGHOP!$O682="ThiTN",TONGHOP!$P682="TH",TONGHOP!$X682&lt;&gt;""),TONGHOP!$X682,"")</f>
        <v/>
      </c>
      <c r="T682" s="137" t="str">
        <f>IF(AND(TONGHOP!$O682="ThiTN",TONGHOP!$P682="TH",TONGHOP!$Y682&lt;&gt;""),TONGHOP!$Y682,"")</f>
        <v/>
      </c>
      <c r="U682" s="137" t="str">
        <f>IF(AND(TONGHOP!$O682="ThiTN",TONGHOP!$P682="TH",TONGHOP!$Z682&lt;&gt;""),TONGHOP!$Z682,"")</f>
        <v/>
      </c>
    </row>
    <row r="683" spans="1:21">
      <c r="A683" s="139" t="str">
        <f>IF(AND(TONGHOP!$O683="KTHP",OR(TONGHOP!$P683="LT",TONGHOP!$P683="TN"),TONGHOP!$X683&lt;&gt;""),TONGHOP!$X683,"")</f>
        <v>Trương Thị Phương Hồng</v>
      </c>
      <c r="B683" s="139" t="str">
        <f>IF(AND(TONGHOP!$O683="KTHP",OR(TONGHOP!$P683="LT",TONGHOP!$P683="TN"),TONGHOP!$Y683&lt;&gt;""),TONGHOP!$Y683,"")</f>
        <v>Nguyễn Tiến Nhân</v>
      </c>
      <c r="C683" s="139">
        <f>IF(AND(TONGHOP!$O683="KTHP",OR(TONGHOP!$P683="LT",TONGHOP!$P683="TN"),TONGHOP!$Z683&lt;&gt;""),TONGHOP!$Z683,"")</f>
        <v>32</v>
      </c>
      <c r="D683" s="139" t="str">
        <f>IF(AND(TONGHOP!$O683="KTHP",TONGHOP!$P683="VĐ"),TONGHOP!$X683,"")</f>
        <v/>
      </c>
      <c r="E683" s="138" t="str">
        <f>IF(AND(TONGHOP!$O683="KTHP",TONGHOP!$P683="VĐ"),TONGHOP!$Y683,"")</f>
        <v/>
      </c>
      <c r="F683" s="138" t="str">
        <f>IF(AND(TONGHOP!$O683="KTHP",TONGHOP!$P683="VĐ"),TONGHOP!$Z683,"")</f>
        <v/>
      </c>
      <c r="G683" s="139" t="str">
        <f>IF(AND(TONGHOP!$O683="KTHP",TONGHOP!$P683="TL"),TONGHOP!$X683,"")</f>
        <v/>
      </c>
      <c r="H683" s="138" t="str">
        <f>IF(AND(TONGHOP!$O683="KTHP",TONGHOP!$P683="TL"),TONGHOP!$Y683,"")</f>
        <v/>
      </c>
      <c r="I683" s="138" t="str">
        <f>IF(AND(TONGHOP!$O683="KTHP",TONGHOP!$P683="TL"),TONGHOP!$Z683,"")</f>
        <v/>
      </c>
      <c r="J683" s="139" t="str">
        <f>IF(AND(TONGHOP!$O683="KTHP",TONGHOP!$P683="TH"),TONGHOP!$X683,"")</f>
        <v/>
      </c>
      <c r="K683" s="138" t="str">
        <f>IF(AND(TONGHOP!$O683="KTHP",TONGHOP!$P683="TH"),TONGHOP!$Y683,"")</f>
        <v/>
      </c>
      <c r="L683" s="138" t="str">
        <f>IF(AND(TONGHOP!$O683="KTHP",TONGHOP!$P683="TH"),TONGHOP!$Z683,"")</f>
        <v/>
      </c>
      <c r="M683" s="139" t="str">
        <f>IF(AND(TONGHOP!$O683="ThiTN",OR(TONGHOP!$P683="LT",TONGHOP!$P683="TN"),TONGHOP!$X683&lt;&gt;""),TONGHOP!$X683,"")</f>
        <v/>
      </c>
      <c r="N683" s="139" t="str">
        <f>IF(AND(TONGHOP!$O683="ThiTN",OR(TONGHOP!$P683="LT",TONGHOP!$P683="TN"),TONGHOP!$Y683&lt;&gt;""),TONGHOP!$Y683,"")</f>
        <v/>
      </c>
      <c r="O683" s="139" t="str">
        <f>IF(AND(TONGHOP!$O683="ThiTN",OR(TONGHOP!$P683="LT",TONGHOP!$P683="TN"),TONGHOP!$Z683&lt;&gt;""),TONGHOP!$Z683,"")</f>
        <v/>
      </c>
      <c r="P683" s="139" t="str">
        <f>IF(AND(TONGHOP!$O683="ThiTN",TONGHOP!$P683="VĐ",TONGHOP!$X683&lt;&gt;""),TONGHOP!$X683,"")</f>
        <v/>
      </c>
      <c r="Q683" s="139" t="str">
        <f>IF(AND(TONGHOP!$O683="ThiTN",TONGHOP!$P683="VĐ",TONGHOP!$Y683&lt;&gt;""),TONGHOP!$Y683,"")</f>
        <v/>
      </c>
      <c r="R683" s="139" t="str">
        <f>IF(AND(TONGHOP!$O683="ThiTN",TONGHOP!$P683="VĐ",TONGHOP!$Z683&lt;&gt;""),TONGHOP!$Z683,"")</f>
        <v/>
      </c>
      <c r="S683" s="137" t="str">
        <f>IF(AND(TONGHOP!$O683="ThiTN",TONGHOP!$P683="TH",TONGHOP!$X683&lt;&gt;""),TONGHOP!$X683,"")</f>
        <v/>
      </c>
      <c r="T683" s="137" t="str">
        <f>IF(AND(TONGHOP!$O683="ThiTN",TONGHOP!$P683="TH",TONGHOP!$Y683&lt;&gt;""),TONGHOP!$Y683,"")</f>
        <v/>
      </c>
      <c r="U683" s="137" t="str">
        <f>IF(AND(TONGHOP!$O683="ThiTN",TONGHOP!$P683="TH",TONGHOP!$Z683&lt;&gt;""),TONGHOP!$Z683,"")</f>
        <v/>
      </c>
    </row>
    <row r="684" spans="1:21">
      <c r="A684" s="139" t="str">
        <f>IF(AND(TONGHOP!$O684="KTHP",OR(TONGHOP!$P684="LT",TONGHOP!$P684="TN"),TONGHOP!$X684&lt;&gt;""),TONGHOP!$X684,"")</f>
        <v>Trương Thị Phương Hồng</v>
      </c>
      <c r="B684" s="139" t="str">
        <f>IF(AND(TONGHOP!$O684="KTHP",OR(TONGHOP!$P684="LT",TONGHOP!$P684="TN"),TONGHOP!$Y684&lt;&gt;""),TONGHOP!$Y684,"")</f>
        <v>Nguyễn Tiến Nhân</v>
      </c>
      <c r="C684" s="139">
        <f>IF(AND(TONGHOP!$O684="KTHP",OR(TONGHOP!$P684="LT",TONGHOP!$P684="TN"),TONGHOP!$Z684&lt;&gt;""),TONGHOP!$Z684,"")</f>
        <v>34</v>
      </c>
      <c r="D684" s="139" t="str">
        <f>IF(AND(TONGHOP!$O684="KTHP",TONGHOP!$P684="VĐ"),TONGHOP!$X684,"")</f>
        <v/>
      </c>
      <c r="E684" s="138" t="str">
        <f>IF(AND(TONGHOP!$O684="KTHP",TONGHOP!$P684="VĐ"),TONGHOP!$Y684,"")</f>
        <v/>
      </c>
      <c r="F684" s="138" t="str">
        <f>IF(AND(TONGHOP!$O684="KTHP",TONGHOP!$P684="VĐ"),TONGHOP!$Z684,"")</f>
        <v/>
      </c>
      <c r="G684" s="139" t="str">
        <f>IF(AND(TONGHOP!$O684="KTHP",TONGHOP!$P684="TL"),TONGHOP!$X684,"")</f>
        <v/>
      </c>
      <c r="H684" s="138" t="str">
        <f>IF(AND(TONGHOP!$O684="KTHP",TONGHOP!$P684="TL"),TONGHOP!$Y684,"")</f>
        <v/>
      </c>
      <c r="I684" s="138" t="str">
        <f>IF(AND(TONGHOP!$O684="KTHP",TONGHOP!$P684="TL"),TONGHOP!$Z684,"")</f>
        <v/>
      </c>
      <c r="J684" s="139" t="str">
        <f>IF(AND(TONGHOP!$O684="KTHP",TONGHOP!$P684="TH"),TONGHOP!$X684,"")</f>
        <v/>
      </c>
      <c r="K684" s="138" t="str">
        <f>IF(AND(TONGHOP!$O684="KTHP",TONGHOP!$P684="TH"),TONGHOP!$Y684,"")</f>
        <v/>
      </c>
      <c r="L684" s="138" t="str">
        <f>IF(AND(TONGHOP!$O684="KTHP",TONGHOP!$P684="TH"),TONGHOP!$Z684,"")</f>
        <v/>
      </c>
      <c r="M684" s="139" t="str">
        <f>IF(AND(TONGHOP!$O684="ThiTN",OR(TONGHOP!$P684="LT",TONGHOP!$P684="TN"),TONGHOP!$X684&lt;&gt;""),TONGHOP!$X684,"")</f>
        <v/>
      </c>
      <c r="N684" s="139" t="str">
        <f>IF(AND(TONGHOP!$O684="ThiTN",OR(TONGHOP!$P684="LT",TONGHOP!$P684="TN"),TONGHOP!$Y684&lt;&gt;""),TONGHOP!$Y684,"")</f>
        <v/>
      </c>
      <c r="O684" s="139" t="str">
        <f>IF(AND(TONGHOP!$O684="ThiTN",OR(TONGHOP!$P684="LT",TONGHOP!$P684="TN"),TONGHOP!$Z684&lt;&gt;""),TONGHOP!$Z684,"")</f>
        <v/>
      </c>
      <c r="P684" s="139" t="str">
        <f>IF(AND(TONGHOP!$O684="ThiTN",TONGHOP!$P684="VĐ",TONGHOP!$X684&lt;&gt;""),TONGHOP!$X684,"")</f>
        <v/>
      </c>
      <c r="Q684" s="139" t="str">
        <f>IF(AND(TONGHOP!$O684="ThiTN",TONGHOP!$P684="VĐ",TONGHOP!$Y684&lt;&gt;""),TONGHOP!$Y684,"")</f>
        <v/>
      </c>
      <c r="R684" s="139" t="str">
        <f>IF(AND(TONGHOP!$O684="ThiTN",TONGHOP!$P684="VĐ",TONGHOP!$Z684&lt;&gt;""),TONGHOP!$Z684,"")</f>
        <v/>
      </c>
      <c r="S684" s="137" t="str">
        <f>IF(AND(TONGHOP!$O684="ThiTN",TONGHOP!$P684="TH",TONGHOP!$X684&lt;&gt;""),TONGHOP!$X684,"")</f>
        <v/>
      </c>
      <c r="T684" s="137" t="str">
        <f>IF(AND(TONGHOP!$O684="ThiTN",TONGHOP!$P684="TH",TONGHOP!$Y684&lt;&gt;""),TONGHOP!$Y684,"")</f>
        <v/>
      </c>
      <c r="U684" s="137" t="str">
        <f>IF(AND(TONGHOP!$O684="ThiTN",TONGHOP!$P684="TH",TONGHOP!$Z684&lt;&gt;""),TONGHOP!$Z684,"")</f>
        <v/>
      </c>
    </row>
    <row r="685" spans="1:21">
      <c r="A685" s="139" t="str">
        <f>IF(AND(TONGHOP!$O685="KTHP",OR(TONGHOP!$P685="LT",TONGHOP!$P685="TN"),TONGHOP!$X685&lt;&gt;""),TONGHOP!$X685,"")</f>
        <v>Lê Phi Trường</v>
      </c>
      <c r="B685" s="139" t="str">
        <f>IF(AND(TONGHOP!$O685="KTHP",OR(TONGHOP!$P685="LT",TONGHOP!$P685="TN"),TONGHOP!$Y685&lt;&gt;""),TONGHOP!$Y685,"")</f>
        <v>Nguyễn Tất Đạt</v>
      </c>
      <c r="C685" s="139">
        <f>IF(AND(TONGHOP!$O685="KTHP",OR(TONGHOP!$P685="LT",TONGHOP!$P685="TN"),TONGHOP!$Z685&lt;&gt;""),TONGHOP!$Z685,"")</f>
        <v>25</v>
      </c>
      <c r="D685" s="139" t="str">
        <f>IF(AND(TONGHOP!$O685="KTHP",TONGHOP!$P685="VĐ"),TONGHOP!$X685,"")</f>
        <v/>
      </c>
      <c r="E685" s="138" t="str">
        <f>IF(AND(TONGHOP!$O685="KTHP",TONGHOP!$P685="VĐ"),TONGHOP!$Y685,"")</f>
        <v/>
      </c>
      <c r="F685" s="138" t="str">
        <f>IF(AND(TONGHOP!$O685="KTHP",TONGHOP!$P685="VĐ"),TONGHOP!$Z685,"")</f>
        <v/>
      </c>
      <c r="G685" s="139" t="str">
        <f>IF(AND(TONGHOP!$O685="KTHP",TONGHOP!$P685="TL"),TONGHOP!$X685,"")</f>
        <v/>
      </c>
      <c r="H685" s="138" t="str">
        <f>IF(AND(TONGHOP!$O685="KTHP",TONGHOP!$P685="TL"),TONGHOP!$Y685,"")</f>
        <v/>
      </c>
      <c r="I685" s="138" t="str">
        <f>IF(AND(TONGHOP!$O685="KTHP",TONGHOP!$P685="TL"),TONGHOP!$Z685,"")</f>
        <v/>
      </c>
      <c r="J685" s="139" t="str">
        <f>IF(AND(TONGHOP!$O685="KTHP",TONGHOP!$P685="TH"),TONGHOP!$X685,"")</f>
        <v/>
      </c>
      <c r="K685" s="138" t="str">
        <f>IF(AND(TONGHOP!$O685="KTHP",TONGHOP!$P685="TH"),TONGHOP!$Y685,"")</f>
        <v/>
      </c>
      <c r="L685" s="138" t="str">
        <f>IF(AND(TONGHOP!$O685="KTHP",TONGHOP!$P685="TH"),TONGHOP!$Z685,"")</f>
        <v/>
      </c>
      <c r="M685" s="139" t="str">
        <f>IF(AND(TONGHOP!$O685="ThiTN",OR(TONGHOP!$P685="LT",TONGHOP!$P685="TN"),TONGHOP!$X685&lt;&gt;""),TONGHOP!$X685,"")</f>
        <v/>
      </c>
      <c r="N685" s="139" t="str">
        <f>IF(AND(TONGHOP!$O685="ThiTN",OR(TONGHOP!$P685="LT",TONGHOP!$P685="TN"),TONGHOP!$Y685&lt;&gt;""),TONGHOP!$Y685,"")</f>
        <v/>
      </c>
      <c r="O685" s="139" t="str">
        <f>IF(AND(TONGHOP!$O685="ThiTN",OR(TONGHOP!$P685="LT",TONGHOP!$P685="TN"),TONGHOP!$Z685&lt;&gt;""),TONGHOP!$Z685,"")</f>
        <v/>
      </c>
      <c r="P685" s="139" t="str">
        <f>IF(AND(TONGHOP!$O685="ThiTN",TONGHOP!$P685="VĐ",TONGHOP!$X685&lt;&gt;""),TONGHOP!$X685,"")</f>
        <v/>
      </c>
      <c r="Q685" s="139" t="str">
        <f>IF(AND(TONGHOP!$O685="ThiTN",TONGHOP!$P685="VĐ",TONGHOP!$Y685&lt;&gt;""),TONGHOP!$Y685,"")</f>
        <v/>
      </c>
      <c r="R685" s="139" t="str">
        <f>IF(AND(TONGHOP!$O685="ThiTN",TONGHOP!$P685="VĐ",TONGHOP!$Z685&lt;&gt;""),TONGHOP!$Z685,"")</f>
        <v/>
      </c>
      <c r="S685" s="137" t="str">
        <f>IF(AND(TONGHOP!$O685="ThiTN",TONGHOP!$P685="TH",TONGHOP!$X685&lt;&gt;""),TONGHOP!$X685,"")</f>
        <v/>
      </c>
      <c r="T685" s="137" t="str">
        <f>IF(AND(TONGHOP!$O685="ThiTN",TONGHOP!$P685="TH",TONGHOP!$Y685&lt;&gt;""),TONGHOP!$Y685,"")</f>
        <v/>
      </c>
      <c r="U685" s="137" t="str">
        <f>IF(AND(TONGHOP!$O685="ThiTN",TONGHOP!$P685="TH",TONGHOP!$Z685&lt;&gt;""),TONGHOP!$Z685,"")</f>
        <v/>
      </c>
    </row>
    <row r="686" spans="1:21">
      <c r="A686" s="139" t="str">
        <f>IF(AND(TONGHOP!$O686="KTHP",OR(TONGHOP!$P686="LT",TONGHOP!$P686="TN"),TONGHOP!$X686&lt;&gt;""),TONGHOP!$X686,"")</f>
        <v>Nguyễn Khoa</v>
      </c>
      <c r="B686" s="139" t="str">
        <f>IF(AND(TONGHOP!$O686="KTHP",OR(TONGHOP!$P686="LT",TONGHOP!$P686="TN"),TONGHOP!$Y686&lt;&gt;""),TONGHOP!$Y686,"")</f>
        <v>Vũ Thị Thái Linh</v>
      </c>
      <c r="C686" s="139">
        <f>IF(AND(TONGHOP!$O686="KTHP",OR(TONGHOP!$P686="LT",TONGHOP!$P686="TN"),TONGHOP!$Z686&lt;&gt;""),TONGHOP!$Z686,"")</f>
        <v>10</v>
      </c>
      <c r="D686" s="139" t="str">
        <f>IF(AND(TONGHOP!$O686="KTHP",TONGHOP!$P686="VĐ"),TONGHOP!$X686,"")</f>
        <v/>
      </c>
      <c r="E686" s="138" t="str">
        <f>IF(AND(TONGHOP!$O686="KTHP",TONGHOP!$P686="VĐ"),TONGHOP!$Y686,"")</f>
        <v/>
      </c>
      <c r="F686" s="138" t="str">
        <f>IF(AND(TONGHOP!$O686="KTHP",TONGHOP!$P686="VĐ"),TONGHOP!$Z686,"")</f>
        <v/>
      </c>
      <c r="G686" s="139" t="str">
        <f>IF(AND(TONGHOP!$O686="KTHP",TONGHOP!$P686="TL"),TONGHOP!$X686,"")</f>
        <v/>
      </c>
      <c r="H686" s="138" t="str">
        <f>IF(AND(TONGHOP!$O686="KTHP",TONGHOP!$P686="TL"),TONGHOP!$Y686,"")</f>
        <v/>
      </c>
      <c r="I686" s="138" t="str">
        <f>IF(AND(TONGHOP!$O686="KTHP",TONGHOP!$P686="TL"),TONGHOP!$Z686,"")</f>
        <v/>
      </c>
      <c r="J686" s="139" t="str">
        <f>IF(AND(TONGHOP!$O686="KTHP",TONGHOP!$P686="TH"),TONGHOP!$X686,"")</f>
        <v/>
      </c>
      <c r="K686" s="138" t="str">
        <f>IF(AND(TONGHOP!$O686="KTHP",TONGHOP!$P686="TH"),TONGHOP!$Y686,"")</f>
        <v/>
      </c>
      <c r="L686" s="138" t="str">
        <f>IF(AND(TONGHOP!$O686="KTHP",TONGHOP!$P686="TH"),TONGHOP!$Z686,"")</f>
        <v/>
      </c>
      <c r="M686" s="139" t="str">
        <f>IF(AND(TONGHOP!$O686="ThiTN",OR(TONGHOP!$P686="LT",TONGHOP!$P686="TN"),TONGHOP!$X686&lt;&gt;""),TONGHOP!$X686,"")</f>
        <v/>
      </c>
      <c r="N686" s="139" t="str">
        <f>IF(AND(TONGHOP!$O686="ThiTN",OR(TONGHOP!$P686="LT",TONGHOP!$P686="TN"),TONGHOP!$Y686&lt;&gt;""),TONGHOP!$Y686,"")</f>
        <v/>
      </c>
      <c r="O686" s="139" t="str">
        <f>IF(AND(TONGHOP!$O686="ThiTN",OR(TONGHOP!$P686="LT",TONGHOP!$P686="TN"),TONGHOP!$Z686&lt;&gt;""),TONGHOP!$Z686,"")</f>
        <v/>
      </c>
      <c r="P686" s="139" t="str">
        <f>IF(AND(TONGHOP!$O686="ThiTN",TONGHOP!$P686="VĐ",TONGHOP!$X686&lt;&gt;""),TONGHOP!$X686,"")</f>
        <v/>
      </c>
      <c r="Q686" s="139" t="str">
        <f>IF(AND(TONGHOP!$O686="ThiTN",TONGHOP!$P686="VĐ",TONGHOP!$Y686&lt;&gt;""),TONGHOP!$Y686,"")</f>
        <v/>
      </c>
      <c r="R686" s="139" t="str">
        <f>IF(AND(TONGHOP!$O686="ThiTN",TONGHOP!$P686="VĐ",TONGHOP!$Z686&lt;&gt;""),TONGHOP!$Z686,"")</f>
        <v/>
      </c>
      <c r="S686" s="137" t="str">
        <f>IF(AND(TONGHOP!$O686="ThiTN",TONGHOP!$P686="TH",TONGHOP!$X686&lt;&gt;""),TONGHOP!$X686,"")</f>
        <v/>
      </c>
      <c r="T686" s="137" t="str">
        <f>IF(AND(TONGHOP!$O686="ThiTN",TONGHOP!$P686="TH",TONGHOP!$Y686&lt;&gt;""),TONGHOP!$Y686,"")</f>
        <v/>
      </c>
      <c r="U686" s="137" t="str">
        <f>IF(AND(TONGHOP!$O686="ThiTN",TONGHOP!$P686="TH",TONGHOP!$Z686&lt;&gt;""),TONGHOP!$Z686,"")</f>
        <v/>
      </c>
    </row>
    <row r="687" spans="1:21">
      <c r="A687" s="139" t="str">
        <f>IF(AND(TONGHOP!$O687="KTHP",OR(TONGHOP!$P687="LT",TONGHOP!$P687="TN"),TONGHOP!$X687&lt;&gt;""),TONGHOP!$X687,"")</f>
        <v>Lê Tất Đạt</v>
      </c>
      <c r="B687" s="139" t="str">
        <f>IF(AND(TONGHOP!$O687="KTHP",OR(TONGHOP!$P687="LT",TONGHOP!$P687="TN"),TONGHOP!$Y687&lt;&gt;""),TONGHOP!$Y687,"")</f>
        <v>Lê Phi Trường</v>
      </c>
      <c r="C687" s="139">
        <f>IF(AND(TONGHOP!$O687="KTHP",OR(TONGHOP!$P687="LT",TONGHOP!$P687="TN"),TONGHOP!$Z687&lt;&gt;""),TONGHOP!$Z687,"")</f>
        <v>10</v>
      </c>
      <c r="D687" s="139" t="str">
        <f>IF(AND(TONGHOP!$O687="KTHP",TONGHOP!$P687="VĐ"),TONGHOP!$X687,"")</f>
        <v/>
      </c>
      <c r="E687" s="138" t="str">
        <f>IF(AND(TONGHOP!$O687="KTHP",TONGHOP!$P687="VĐ"),TONGHOP!$Y687,"")</f>
        <v/>
      </c>
      <c r="F687" s="138" t="str">
        <f>IF(AND(TONGHOP!$O687="KTHP",TONGHOP!$P687="VĐ"),TONGHOP!$Z687,"")</f>
        <v/>
      </c>
      <c r="G687" s="139" t="str">
        <f>IF(AND(TONGHOP!$O687="KTHP",TONGHOP!$P687="TL"),TONGHOP!$X687,"")</f>
        <v/>
      </c>
      <c r="H687" s="138" t="str">
        <f>IF(AND(TONGHOP!$O687="KTHP",TONGHOP!$P687="TL"),TONGHOP!$Y687,"")</f>
        <v/>
      </c>
      <c r="I687" s="138" t="str">
        <f>IF(AND(TONGHOP!$O687="KTHP",TONGHOP!$P687="TL"),TONGHOP!$Z687,"")</f>
        <v/>
      </c>
      <c r="J687" s="139" t="str">
        <f>IF(AND(TONGHOP!$O687="KTHP",TONGHOP!$P687="TH"),TONGHOP!$X687,"")</f>
        <v/>
      </c>
      <c r="K687" s="138" t="str">
        <f>IF(AND(TONGHOP!$O687="KTHP",TONGHOP!$P687="TH"),TONGHOP!$Y687,"")</f>
        <v/>
      </c>
      <c r="L687" s="138" t="str">
        <f>IF(AND(TONGHOP!$O687="KTHP",TONGHOP!$P687="TH"),TONGHOP!$Z687,"")</f>
        <v/>
      </c>
      <c r="M687" s="139" t="str">
        <f>IF(AND(TONGHOP!$O687="ThiTN",OR(TONGHOP!$P687="LT",TONGHOP!$P687="TN"),TONGHOP!$X687&lt;&gt;""),TONGHOP!$X687,"")</f>
        <v/>
      </c>
      <c r="N687" s="139" t="str">
        <f>IF(AND(TONGHOP!$O687="ThiTN",OR(TONGHOP!$P687="LT",TONGHOP!$P687="TN"),TONGHOP!$Y687&lt;&gt;""),TONGHOP!$Y687,"")</f>
        <v/>
      </c>
      <c r="O687" s="139" t="str">
        <f>IF(AND(TONGHOP!$O687="ThiTN",OR(TONGHOP!$P687="LT",TONGHOP!$P687="TN"),TONGHOP!$Z687&lt;&gt;""),TONGHOP!$Z687,"")</f>
        <v/>
      </c>
      <c r="P687" s="139" t="str">
        <f>IF(AND(TONGHOP!$O687="ThiTN",TONGHOP!$P687="VĐ",TONGHOP!$X687&lt;&gt;""),TONGHOP!$X687,"")</f>
        <v/>
      </c>
      <c r="Q687" s="139" t="str">
        <f>IF(AND(TONGHOP!$O687="ThiTN",TONGHOP!$P687="VĐ",TONGHOP!$Y687&lt;&gt;""),TONGHOP!$Y687,"")</f>
        <v/>
      </c>
      <c r="R687" s="139" t="str">
        <f>IF(AND(TONGHOP!$O687="ThiTN",TONGHOP!$P687="VĐ",TONGHOP!$Z687&lt;&gt;""),TONGHOP!$Z687,"")</f>
        <v/>
      </c>
      <c r="S687" s="137" t="str">
        <f>IF(AND(TONGHOP!$O687="ThiTN",TONGHOP!$P687="TH",TONGHOP!$X687&lt;&gt;""),TONGHOP!$X687,"")</f>
        <v/>
      </c>
      <c r="T687" s="137" t="str">
        <f>IF(AND(TONGHOP!$O687="ThiTN",TONGHOP!$P687="TH",TONGHOP!$Y687&lt;&gt;""),TONGHOP!$Y687,"")</f>
        <v/>
      </c>
      <c r="U687" s="137" t="str">
        <f>IF(AND(TONGHOP!$O687="ThiTN",TONGHOP!$P687="TH",TONGHOP!$Z687&lt;&gt;""),TONGHOP!$Z687,"")</f>
        <v/>
      </c>
    </row>
    <row r="688" spans="1:21">
      <c r="A688" s="139" t="str">
        <f>IF(AND(TONGHOP!$O688="KTHP",OR(TONGHOP!$P688="LT",TONGHOP!$P688="TN"),TONGHOP!$X688&lt;&gt;""),TONGHOP!$X688,"")</f>
        <v>Nguyễn Sanh Cường</v>
      </c>
      <c r="B688" s="139" t="str">
        <f>IF(AND(TONGHOP!$O688="KTHP",OR(TONGHOP!$P688="LT",TONGHOP!$P688="TN"),TONGHOP!$Y688&lt;&gt;""),TONGHOP!$Y688,"")</f>
        <v>Trần Việt Khánh</v>
      </c>
      <c r="C688" s="139">
        <f>IF(AND(TONGHOP!$O688="KTHP",OR(TONGHOP!$P688="LT",TONGHOP!$P688="TN"),TONGHOP!$Z688&lt;&gt;""),TONGHOP!$Z688,"")</f>
        <v>21</v>
      </c>
      <c r="D688" s="139" t="str">
        <f>IF(AND(TONGHOP!$O688="KTHP",TONGHOP!$P688="VĐ"),TONGHOP!$X688,"")</f>
        <v/>
      </c>
      <c r="E688" s="138" t="str">
        <f>IF(AND(TONGHOP!$O688="KTHP",TONGHOP!$P688="VĐ"),TONGHOP!$Y688,"")</f>
        <v/>
      </c>
      <c r="F688" s="138" t="str">
        <f>IF(AND(TONGHOP!$O688="KTHP",TONGHOP!$P688="VĐ"),TONGHOP!$Z688,"")</f>
        <v/>
      </c>
      <c r="G688" s="139" t="str">
        <f>IF(AND(TONGHOP!$O688="KTHP",TONGHOP!$P688="TL"),TONGHOP!$X688,"")</f>
        <v/>
      </c>
      <c r="H688" s="138" t="str">
        <f>IF(AND(TONGHOP!$O688="KTHP",TONGHOP!$P688="TL"),TONGHOP!$Y688,"")</f>
        <v/>
      </c>
      <c r="I688" s="138" t="str">
        <f>IF(AND(TONGHOP!$O688="KTHP",TONGHOP!$P688="TL"),TONGHOP!$Z688,"")</f>
        <v/>
      </c>
      <c r="J688" s="139" t="str">
        <f>IF(AND(TONGHOP!$O688="KTHP",TONGHOP!$P688="TH"),TONGHOP!$X688,"")</f>
        <v/>
      </c>
      <c r="K688" s="138" t="str">
        <f>IF(AND(TONGHOP!$O688="KTHP",TONGHOP!$P688="TH"),TONGHOP!$Y688,"")</f>
        <v/>
      </c>
      <c r="L688" s="138" t="str">
        <f>IF(AND(TONGHOP!$O688="KTHP",TONGHOP!$P688="TH"),TONGHOP!$Z688,"")</f>
        <v/>
      </c>
      <c r="M688" s="139" t="str">
        <f>IF(AND(TONGHOP!$O688="ThiTN",OR(TONGHOP!$P688="LT",TONGHOP!$P688="TN"),TONGHOP!$X688&lt;&gt;""),TONGHOP!$X688,"")</f>
        <v/>
      </c>
      <c r="N688" s="139" t="str">
        <f>IF(AND(TONGHOP!$O688="ThiTN",OR(TONGHOP!$P688="LT",TONGHOP!$P688="TN"),TONGHOP!$Y688&lt;&gt;""),TONGHOP!$Y688,"")</f>
        <v/>
      </c>
      <c r="O688" s="139" t="str">
        <f>IF(AND(TONGHOP!$O688="ThiTN",OR(TONGHOP!$P688="LT",TONGHOP!$P688="TN"),TONGHOP!$Z688&lt;&gt;""),TONGHOP!$Z688,"")</f>
        <v/>
      </c>
      <c r="P688" s="139" t="str">
        <f>IF(AND(TONGHOP!$O688="ThiTN",TONGHOP!$P688="VĐ",TONGHOP!$X688&lt;&gt;""),TONGHOP!$X688,"")</f>
        <v/>
      </c>
      <c r="Q688" s="139" t="str">
        <f>IF(AND(TONGHOP!$O688="ThiTN",TONGHOP!$P688="VĐ",TONGHOP!$Y688&lt;&gt;""),TONGHOP!$Y688,"")</f>
        <v/>
      </c>
      <c r="R688" s="139" t="str">
        <f>IF(AND(TONGHOP!$O688="ThiTN",TONGHOP!$P688="VĐ",TONGHOP!$Z688&lt;&gt;""),TONGHOP!$Z688,"")</f>
        <v/>
      </c>
      <c r="S688" s="137" t="str">
        <f>IF(AND(TONGHOP!$O688="ThiTN",TONGHOP!$P688="TH",TONGHOP!$X688&lt;&gt;""),TONGHOP!$X688,"")</f>
        <v/>
      </c>
      <c r="T688" s="137" t="str">
        <f>IF(AND(TONGHOP!$O688="ThiTN",TONGHOP!$P688="TH",TONGHOP!$Y688&lt;&gt;""),TONGHOP!$Y688,"")</f>
        <v/>
      </c>
      <c r="U688" s="137" t="str">
        <f>IF(AND(TONGHOP!$O688="ThiTN",TONGHOP!$P688="TH",TONGHOP!$Z688&lt;&gt;""),TONGHOP!$Z688,"")</f>
        <v/>
      </c>
    </row>
    <row r="689" spans="1:21">
      <c r="A689" s="139" t="str">
        <f>IF(AND(TONGHOP!$O689="KTHP",OR(TONGHOP!$P689="LT",TONGHOP!$P689="TN"),TONGHOP!$X689&lt;&gt;""),TONGHOP!$X689,"")</f>
        <v>Nguyễn Huỳnh Mai Hạnh</v>
      </c>
      <c r="B689" s="139" t="str">
        <f>IF(AND(TONGHOP!$O689="KTHP",OR(TONGHOP!$P689="LT",TONGHOP!$P689="TN"),TONGHOP!$Y689&lt;&gt;""),TONGHOP!$Y689,"")</f>
        <v>Nguyễn Thị Huyền Nga</v>
      </c>
      <c r="C689" s="139">
        <f>IF(AND(TONGHOP!$O689="KTHP",OR(TONGHOP!$P689="LT",TONGHOP!$P689="TN"),TONGHOP!$Z689&lt;&gt;""),TONGHOP!$Z689,"")</f>
        <v>32</v>
      </c>
      <c r="D689" s="139" t="str">
        <f>IF(AND(TONGHOP!$O689="KTHP",TONGHOP!$P689="VĐ"),TONGHOP!$X689,"")</f>
        <v/>
      </c>
      <c r="E689" s="138" t="str">
        <f>IF(AND(TONGHOP!$O689="KTHP",TONGHOP!$P689="VĐ"),TONGHOP!$Y689,"")</f>
        <v/>
      </c>
      <c r="F689" s="138" t="str">
        <f>IF(AND(TONGHOP!$O689="KTHP",TONGHOP!$P689="VĐ"),TONGHOP!$Z689,"")</f>
        <v/>
      </c>
      <c r="G689" s="139" t="str">
        <f>IF(AND(TONGHOP!$O689="KTHP",TONGHOP!$P689="TL"),TONGHOP!$X689,"")</f>
        <v/>
      </c>
      <c r="H689" s="138" t="str">
        <f>IF(AND(TONGHOP!$O689="KTHP",TONGHOP!$P689="TL"),TONGHOP!$Y689,"")</f>
        <v/>
      </c>
      <c r="I689" s="138" t="str">
        <f>IF(AND(TONGHOP!$O689="KTHP",TONGHOP!$P689="TL"),TONGHOP!$Z689,"")</f>
        <v/>
      </c>
      <c r="J689" s="139" t="str">
        <f>IF(AND(TONGHOP!$O689="KTHP",TONGHOP!$P689="TH"),TONGHOP!$X689,"")</f>
        <v/>
      </c>
      <c r="K689" s="138" t="str">
        <f>IF(AND(TONGHOP!$O689="KTHP",TONGHOP!$P689="TH"),TONGHOP!$Y689,"")</f>
        <v/>
      </c>
      <c r="L689" s="138" t="str">
        <f>IF(AND(TONGHOP!$O689="KTHP",TONGHOP!$P689="TH"),TONGHOP!$Z689,"")</f>
        <v/>
      </c>
      <c r="M689" s="139" t="str">
        <f>IF(AND(TONGHOP!$O689="ThiTN",OR(TONGHOP!$P689="LT",TONGHOP!$P689="TN"),TONGHOP!$X689&lt;&gt;""),TONGHOP!$X689,"")</f>
        <v/>
      </c>
      <c r="N689" s="139" t="str">
        <f>IF(AND(TONGHOP!$O689="ThiTN",OR(TONGHOP!$P689="LT",TONGHOP!$P689="TN"),TONGHOP!$Y689&lt;&gt;""),TONGHOP!$Y689,"")</f>
        <v/>
      </c>
      <c r="O689" s="139" t="str">
        <f>IF(AND(TONGHOP!$O689="ThiTN",OR(TONGHOP!$P689="LT",TONGHOP!$P689="TN"),TONGHOP!$Z689&lt;&gt;""),TONGHOP!$Z689,"")</f>
        <v/>
      </c>
      <c r="P689" s="139" t="str">
        <f>IF(AND(TONGHOP!$O689="ThiTN",TONGHOP!$P689="VĐ",TONGHOP!$X689&lt;&gt;""),TONGHOP!$X689,"")</f>
        <v/>
      </c>
      <c r="Q689" s="139" t="str">
        <f>IF(AND(TONGHOP!$O689="ThiTN",TONGHOP!$P689="VĐ",TONGHOP!$Y689&lt;&gt;""),TONGHOP!$Y689,"")</f>
        <v/>
      </c>
      <c r="R689" s="139" t="str">
        <f>IF(AND(TONGHOP!$O689="ThiTN",TONGHOP!$P689="VĐ",TONGHOP!$Z689&lt;&gt;""),TONGHOP!$Z689,"")</f>
        <v/>
      </c>
      <c r="S689" s="137" t="str">
        <f>IF(AND(TONGHOP!$O689="ThiTN",TONGHOP!$P689="TH",TONGHOP!$X689&lt;&gt;""),TONGHOP!$X689,"")</f>
        <v/>
      </c>
      <c r="T689" s="137" t="str">
        <f>IF(AND(TONGHOP!$O689="ThiTN",TONGHOP!$P689="TH",TONGHOP!$Y689&lt;&gt;""),TONGHOP!$Y689,"")</f>
        <v/>
      </c>
      <c r="U689" s="137" t="str">
        <f>IF(AND(TONGHOP!$O689="ThiTN",TONGHOP!$P689="TH",TONGHOP!$Z689&lt;&gt;""),TONGHOP!$Z689,"")</f>
        <v/>
      </c>
    </row>
    <row r="690" spans="1:21">
      <c r="A690" s="139" t="str">
        <f>IF(AND(TONGHOP!$O690="KTHP",OR(TONGHOP!$P690="LT",TONGHOP!$P690="TN"),TONGHOP!$X690&lt;&gt;""),TONGHOP!$X690,"")</f>
        <v>Nguyễn Huỳnh Mai Hạnh</v>
      </c>
      <c r="B690" s="139" t="str">
        <f>IF(AND(TONGHOP!$O690="KTHP",OR(TONGHOP!$P690="LT",TONGHOP!$P690="TN"),TONGHOP!$Y690&lt;&gt;""),TONGHOP!$Y690,"")</f>
        <v>Nguyễn Thị Huyền Nga</v>
      </c>
      <c r="C690" s="139">
        <f>IF(AND(TONGHOP!$O690="KTHP",OR(TONGHOP!$P690="LT",TONGHOP!$P690="TN"),TONGHOP!$Z690&lt;&gt;""),TONGHOP!$Z690,"")</f>
        <v>35</v>
      </c>
      <c r="D690" s="139" t="str">
        <f>IF(AND(TONGHOP!$O690="KTHP",TONGHOP!$P690="VĐ"),TONGHOP!$X690,"")</f>
        <v/>
      </c>
      <c r="E690" s="138" t="str">
        <f>IF(AND(TONGHOP!$O690="KTHP",TONGHOP!$P690="VĐ"),TONGHOP!$Y690,"")</f>
        <v/>
      </c>
      <c r="F690" s="138" t="str">
        <f>IF(AND(TONGHOP!$O690="KTHP",TONGHOP!$P690="VĐ"),TONGHOP!$Z690,"")</f>
        <v/>
      </c>
      <c r="G690" s="139" t="str">
        <f>IF(AND(TONGHOP!$O690="KTHP",TONGHOP!$P690="TL"),TONGHOP!$X690,"")</f>
        <v/>
      </c>
      <c r="H690" s="138" t="str">
        <f>IF(AND(TONGHOP!$O690="KTHP",TONGHOP!$P690="TL"),TONGHOP!$Y690,"")</f>
        <v/>
      </c>
      <c r="I690" s="138" t="str">
        <f>IF(AND(TONGHOP!$O690="KTHP",TONGHOP!$P690="TL"),TONGHOP!$Z690,"")</f>
        <v/>
      </c>
      <c r="J690" s="139" t="str">
        <f>IF(AND(TONGHOP!$O690="KTHP",TONGHOP!$P690="TH"),TONGHOP!$X690,"")</f>
        <v/>
      </c>
      <c r="K690" s="138" t="str">
        <f>IF(AND(TONGHOP!$O690="KTHP",TONGHOP!$P690="TH"),TONGHOP!$Y690,"")</f>
        <v/>
      </c>
      <c r="L690" s="138" t="str">
        <f>IF(AND(TONGHOP!$O690="KTHP",TONGHOP!$P690="TH"),TONGHOP!$Z690,"")</f>
        <v/>
      </c>
      <c r="M690" s="139" t="str">
        <f>IF(AND(TONGHOP!$O690="ThiTN",OR(TONGHOP!$P690="LT",TONGHOP!$P690="TN"),TONGHOP!$X690&lt;&gt;""),TONGHOP!$X690,"")</f>
        <v/>
      </c>
      <c r="N690" s="139" t="str">
        <f>IF(AND(TONGHOP!$O690="ThiTN",OR(TONGHOP!$P690="LT",TONGHOP!$P690="TN"),TONGHOP!$Y690&lt;&gt;""),TONGHOP!$Y690,"")</f>
        <v/>
      </c>
      <c r="O690" s="139" t="str">
        <f>IF(AND(TONGHOP!$O690="ThiTN",OR(TONGHOP!$P690="LT",TONGHOP!$P690="TN"),TONGHOP!$Z690&lt;&gt;""),TONGHOP!$Z690,"")</f>
        <v/>
      </c>
      <c r="P690" s="139" t="str">
        <f>IF(AND(TONGHOP!$O690="ThiTN",TONGHOP!$P690="VĐ",TONGHOP!$X690&lt;&gt;""),TONGHOP!$X690,"")</f>
        <v/>
      </c>
      <c r="Q690" s="139" t="str">
        <f>IF(AND(TONGHOP!$O690="ThiTN",TONGHOP!$P690="VĐ",TONGHOP!$Y690&lt;&gt;""),TONGHOP!$Y690,"")</f>
        <v/>
      </c>
      <c r="R690" s="139" t="str">
        <f>IF(AND(TONGHOP!$O690="ThiTN",TONGHOP!$P690="VĐ",TONGHOP!$Z690&lt;&gt;""),TONGHOP!$Z690,"")</f>
        <v/>
      </c>
      <c r="S690" s="137" t="str">
        <f>IF(AND(TONGHOP!$O690="ThiTN",TONGHOP!$P690="TH",TONGHOP!$X690&lt;&gt;""),TONGHOP!$X690,"")</f>
        <v/>
      </c>
      <c r="T690" s="137" t="str">
        <f>IF(AND(TONGHOP!$O690="ThiTN",TONGHOP!$P690="TH",TONGHOP!$Y690&lt;&gt;""),TONGHOP!$Y690,"")</f>
        <v/>
      </c>
      <c r="U690" s="137" t="str">
        <f>IF(AND(TONGHOP!$O690="ThiTN",TONGHOP!$P690="TH",TONGHOP!$Z690&lt;&gt;""),TONGHOP!$Z690,"")</f>
        <v/>
      </c>
    </row>
    <row r="691" spans="1:21">
      <c r="A691" s="139" t="str">
        <f>IF(AND(TONGHOP!$O691="KTHP",OR(TONGHOP!$P691="LT",TONGHOP!$P691="TN"),TONGHOP!$X691&lt;&gt;""),TONGHOP!$X691,"")</f>
        <v>Nguyễn Huỳnh Mai Hạnh</v>
      </c>
      <c r="B691" s="139" t="str">
        <f>IF(AND(TONGHOP!$O691="KTHP",OR(TONGHOP!$P691="LT",TONGHOP!$P691="TN"),TONGHOP!$Y691&lt;&gt;""),TONGHOP!$Y691,"")</f>
        <v>Nguyễn Thị Huyền Nga</v>
      </c>
      <c r="C691" s="139">
        <f>IF(AND(TONGHOP!$O691="KTHP",OR(TONGHOP!$P691="LT",TONGHOP!$P691="TN"),TONGHOP!$Z691&lt;&gt;""),TONGHOP!$Z691,"")</f>
        <v>22</v>
      </c>
      <c r="D691" s="139" t="str">
        <f>IF(AND(TONGHOP!$O691="KTHP",TONGHOP!$P691="VĐ"),TONGHOP!$X691,"")</f>
        <v/>
      </c>
      <c r="E691" s="138" t="str">
        <f>IF(AND(TONGHOP!$O691="KTHP",TONGHOP!$P691="VĐ"),TONGHOP!$Y691,"")</f>
        <v/>
      </c>
      <c r="F691" s="138" t="str">
        <f>IF(AND(TONGHOP!$O691="KTHP",TONGHOP!$P691="VĐ"),TONGHOP!$Z691,"")</f>
        <v/>
      </c>
      <c r="G691" s="139" t="str">
        <f>IF(AND(TONGHOP!$O691="KTHP",TONGHOP!$P691="TL"),TONGHOP!$X691,"")</f>
        <v/>
      </c>
      <c r="H691" s="138" t="str">
        <f>IF(AND(TONGHOP!$O691="KTHP",TONGHOP!$P691="TL"),TONGHOP!$Y691,"")</f>
        <v/>
      </c>
      <c r="I691" s="138" t="str">
        <f>IF(AND(TONGHOP!$O691="KTHP",TONGHOP!$P691="TL"),TONGHOP!$Z691,"")</f>
        <v/>
      </c>
      <c r="J691" s="139" t="str">
        <f>IF(AND(TONGHOP!$O691="KTHP",TONGHOP!$P691="TH"),TONGHOP!$X691,"")</f>
        <v/>
      </c>
      <c r="K691" s="138" t="str">
        <f>IF(AND(TONGHOP!$O691="KTHP",TONGHOP!$P691="TH"),TONGHOP!$Y691,"")</f>
        <v/>
      </c>
      <c r="L691" s="138" t="str">
        <f>IF(AND(TONGHOP!$O691="KTHP",TONGHOP!$P691="TH"),TONGHOP!$Z691,"")</f>
        <v/>
      </c>
      <c r="M691" s="139" t="str">
        <f>IF(AND(TONGHOP!$O691="ThiTN",OR(TONGHOP!$P691="LT",TONGHOP!$P691="TN"),TONGHOP!$X691&lt;&gt;""),TONGHOP!$X691,"")</f>
        <v/>
      </c>
      <c r="N691" s="139" t="str">
        <f>IF(AND(TONGHOP!$O691="ThiTN",OR(TONGHOP!$P691="LT",TONGHOP!$P691="TN"),TONGHOP!$Y691&lt;&gt;""),TONGHOP!$Y691,"")</f>
        <v/>
      </c>
      <c r="O691" s="139" t="str">
        <f>IF(AND(TONGHOP!$O691="ThiTN",OR(TONGHOP!$P691="LT",TONGHOP!$P691="TN"),TONGHOP!$Z691&lt;&gt;""),TONGHOP!$Z691,"")</f>
        <v/>
      </c>
      <c r="P691" s="139" t="str">
        <f>IF(AND(TONGHOP!$O691="ThiTN",TONGHOP!$P691="VĐ",TONGHOP!$X691&lt;&gt;""),TONGHOP!$X691,"")</f>
        <v/>
      </c>
      <c r="Q691" s="139" t="str">
        <f>IF(AND(TONGHOP!$O691="ThiTN",TONGHOP!$P691="VĐ",TONGHOP!$Y691&lt;&gt;""),TONGHOP!$Y691,"")</f>
        <v/>
      </c>
      <c r="R691" s="139" t="str">
        <f>IF(AND(TONGHOP!$O691="ThiTN",TONGHOP!$P691="VĐ",TONGHOP!$Z691&lt;&gt;""),TONGHOP!$Z691,"")</f>
        <v/>
      </c>
      <c r="S691" s="137" t="str">
        <f>IF(AND(TONGHOP!$O691="ThiTN",TONGHOP!$P691="TH",TONGHOP!$X691&lt;&gt;""),TONGHOP!$X691,"")</f>
        <v/>
      </c>
      <c r="T691" s="137" t="str">
        <f>IF(AND(TONGHOP!$O691="ThiTN",TONGHOP!$P691="TH",TONGHOP!$Y691&lt;&gt;""),TONGHOP!$Y691,"")</f>
        <v/>
      </c>
      <c r="U691" s="137" t="str">
        <f>IF(AND(TONGHOP!$O691="ThiTN",TONGHOP!$P691="TH",TONGHOP!$Z691&lt;&gt;""),TONGHOP!$Z691,"")</f>
        <v/>
      </c>
    </row>
    <row r="692" spans="1:21">
      <c r="A692" s="139" t="str">
        <f>IF(AND(TONGHOP!$O692="KTHP",OR(TONGHOP!$P692="LT",TONGHOP!$P692="TN"),TONGHOP!$X692&lt;&gt;""),TONGHOP!$X692,"")</f>
        <v/>
      </c>
      <c r="B692" s="139" t="str">
        <f>IF(AND(TONGHOP!$O692="KTHP",OR(TONGHOP!$P692="LT",TONGHOP!$P692="TN"),TONGHOP!$Y692&lt;&gt;""),TONGHOP!$Y692,"")</f>
        <v/>
      </c>
      <c r="C692" s="139" t="str">
        <f>IF(AND(TONGHOP!$O692="KTHP",OR(TONGHOP!$P692="LT",TONGHOP!$P692="TN"),TONGHOP!$Z692&lt;&gt;""),TONGHOP!$Z692,"")</f>
        <v/>
      </c>
      <c r="D692" s="139" t="str">
        <f>IF(AND(TONGHOP!$O692="KTHP",TONGHOP!$P692="VĐ"),TONGHOP!$X692,"")</f>
        <v/>
      </c>
      <c r="E692" s="138" t="str">
        <f>IF(AND(TONGHOP!$O692="KTHP",TONGHOP!$P692="VĐ"),TONGHOP!$Y692,"")</f>
        <v/>
      </c>
      <c r="F692" s="138" t="str">
        <f>IF(AND(TONGHOP!$O692="KTHP",TONGHOP!$P692="VĐ"),TONGHOP!$Z692,"")</f>
        <v/>
      </c>
      <c r="G692" s="139" t="str">
        <f>IF(AND(TONGHOP!$O692="KTHP",TONGHOP!$P692="TL"),TONGHOP!$X692,"")</f>
        <v/>
      </c>
      <c r="H692" s="138" t="str">
        <f>IF(AND(TONGHOP!$O692="KTHP",TONGHOP!$P692="TL"),TONGHOP!$Y692,"")</f>
        <v/>
      </c>
      <c r="I692" s="138" t="str">
        <f>IF(AND(TONGHOP!$O692="KTHP",TONGHOP!$P692="TL"),TONGHOP!$Z692,"")</f>
        <v/>
      </c>
      <c r="J692" s="139" t="str">
        <f>IF(AND(TONGHOP!$O692="KTHP",TONGHOP!$P692="TH"),TONGHOP!$X692,"")</f>
        <v/>
      </c>
      <c r="K692" s="138" t="str">
        <f>IF(AND(TONGHOP!$O692="KTHP",TONGHOP!$P692="TH"),TONGHOP!$Y692,"")</f>
        <v/>
      </c>
      <c r="L692" s="138" t="str">
        <f>IF(AND(TONGHOP!$O692="KTHP",TONGHOP!$P692="TH"),TONGHOP!$Z692,"")</f>
        <v/>
      </c>
      <c r="M692" s="139" t="str">
        <f>IF(AND(TONGHOP!$O692="ThiTN",OR(TONGHOP!$P692="LT",TONGHOP!$P692="TN"),TONGHOP!$X692&lt;&gt;""),TONGHOP!$X692,"")</f>
        <v/>
      </c>
      <c r="N692" s="139" t="str">
        <f>IF(AND(TONGHOP!$O692="ThiTN",OR(TONGHOP!$P692="LT",TONGHOP!$P692="TN"),TONGHOP!$Y692&lt;&gt;""),TONGHOP!$Y692,"")</f>
        <v/>
      </c>
      <c r="O692" s="139" t="str">
        <f>IF(AND(TONGHOP!$O692="ThiTN",OR(TONGHOP!$P692="LT",TONGHOP!$P692="TN"),TONGHOP!$Z692&lt;&gt;""),TONGHOP!$Z692,"")</f>
        <v/>
      </c>
      <c r="P692" s="139" t="str">
        <f>IF(AND(TONGHOP!$O692="ThiTN",TONGHOP!$P692="VĐ",TONGHOP!$X692&lt;&gt;""),TONGHOP!$X692,"")</f>
        <v/>
      </c>
      <c r="Q692" s="139" t="str">
        <f>IF(AND(TONGHOP!$O692="ThiTN",TONGHOP!$P692="VĐ",TONGHOP!$Y692&lt;&gt;""),TONGHOP!$Y692,"")</f>
        <v/>
      </c>
      <c r="R692" s="139" t="str">
        <f>IF(AND(TONGHOP!$O692="ThiTN",TONGHOP!$P692="VĐ",TONGHOP!$Z692&lt;&gt;""),TONGHOP!$Z692,"")</f>
        <v/>
      </c>
      <c r="S692" s="137" t="str">
        <f>IF(AND(TONGHOP!$O692="ThiTN",TONGHOP!$P692="TH",TONGHOP!$X692&lt;&gt;""),TONGHOP!$X692,"")</f>
        <v/>
      </c>
      <c r="T692" s="137" t="str">
        <f>IF(AND(TONGHOP!$O692="ThiTN",TONGHOP!$P692="TH",TONGHOP!$Y692&lt;&gt;""),TONGHOP!$Y692,"")</f>
        <v/>
      </c>
      <c r="U692" s="137" t="str">
        <f>IF(AND(TONGHOP!$O692="ThiTN",TONGHOP!$P692="TH",TONGHOP!$Z692&lt;&gt;""),TONGHOP!$Z692,"")</f>
        <v/>
      </c>
    </row>
    <row r="693" spans="1:21">
      <c r="A693" s="139" t="str">
        <f>IF(AND(TONGHOP!$O693="KTHP",OR(TONGHOP!$P693="LT",TONGHOP!$P693="TN"),TONGHOP!$X693&lt;&gt;""),TONGHOP!$X693,"")</f>
        <v>Trịnh Khắc Vũ</v>
      </c>
      <c r="B693" s="139" t="str">
        <f>IF(AND(TONGHOP!$O693="KTHP",OR(TONGHOP!$P693="LT",TONGHOP!$P693="TN"),TONGHOP!$Y693&lt;&gt;""),TONGHOP!$Y693,"")</f>
        <v>Lê Văn Bình</v>
      </c>
      <c r="C693" s="139">
        <f>IF(AND(TONGHOP!$O693="KTHP",OR(TONGHOP!$P693="LT",TONGHOP!$P693="TN"),TONGHOP!$Z693&lt;&gt;""),TONGHOP!$Z693,"")</f>
        <v>27</v>
      </c>
      <c r="D693" s="139" t="str">
        <f>IF(AND(TONGHOP!$O693="KTHP",TONGHOP!$P693="VĐ"),TONGHOP!$X693,"")</f>
        <v/>
      </c>
      <c r="E693" s="138" t="str">
        <f>IF(AND(TONGHOP!$O693="KTHP",TONGHOP!$P693="VĐ"),TONGHOP!$Y693,"")</f>
        <v/>
      </c>
      <c r="F693" s="138" t="str">
        <f>IF(AND(TONGHOP!$O693="KTHP",TONGHOP!$P693="VĐ"),TONGHOP!$Z693,"")</f>
        <v/>
      </c>
      <c r="G693" s="139" t="str">
        <f>IF(AND(TONGHOP!$O693="KTHP",TONGHOP!$P693="TL"),TONGHOP!$X693,"")</f>
        <v/>
      </c>
      <c r="H693" s="138" t="str">
        <f>IF(AND(TONGHOP!$O693="KTHP",TONGHOP!$P693="TL"),TONGHOP!$Y693,"")</f>
        <v/>
      </c>
      <c r="I693" s="138" t="str">
        <f>IF(AND(TONGHOP!$O693="KTHP",TONGHOP!$P693="TL"),TONGHOP!$Z693,"")</f>
        <v/>
      </c>
      <c r="J693" s="139" t="str">
        <f>IF(AND(TONGHOP!$O693="KTHP",TONGHOP!$P693="TH"),TONGHOP!$X693,"")</f>
        <v/>
      </c>
      <c r="K693" s="138" t="str">
        <f>IF(AND(TONGHOP!$O693="KTHP",TONGHOP!$P693="TH"),TONGHOP!$Y693,"")</f>
        <v/>
      </c>
      <c r="L693" s="138" t="str">
        <f>IF(AND(TONGHOP!$O693="KTHP",TONGHOP!$P693="TH"),TONGHOP!$Z693,"")</f>
        <v/>
      </c>
      <c r="M693" s="139" t="str">
        <f>IF(AND(TONGHOP!$O693="ThiTN",OR(TONGHOP!$P693="LT",TONGHOP!$P693="TN"),TONGHOP!$X693&lt;&gt;""),TONGHOP!$X693,"")</f>
        <v/>
      </c>
      <c r="N693" s="139" t="str">
        <f>IF(AND(TONGHOP!$O693="ThiTN",OR(TONGHOP!$P693="LT",TONGHOP!$P693="TN"),TONGHOP!$Y693&lt;&gt;""),TONGHOP!$Y693,"")</f>
        <v/>
      </c>
      <c r="O693" s="139" t="str">
        <f>IF(AND(TONGHOP!$O693="ThiTN",OR(TONGHOP!$P693="LT",TONGHOP!$P693="TN"),TONGHOP!$Z693&lt;&gt;""),TONGHOP!$Z693,"")</f>
        <v/>
      </c>
      <c r="P693" s="139" t="str">
        <f>IF(AND(TONGHOP!$O693="ThiTN",TONGHOP!$P693="VĐ",TONGHOP!$X693&lt;&gt;""),TONGHOP!$X693,"")</f>
        <v/>
      </c>
      <c r="Q693" s="139" t="str">
        <f>IF(AND(TONGHOP!$O693="ThiTN",TONGHOP!$P693="VĐ",TONGHOP!$Y693&lt;&gt;""),TONGHOP!$Y693,"")</f>
        <v/>
      </c>
      <c r="R693" s="139" t="str">
        <f>IF(AND(TONGHOP!$O693="ThiTN",TONGHOP!$P693="VĐ",TONGHOP!$Z693&lt;&gt;""),TONGHOP!$Z693,"")</f>
        <v/>
      </c>
      <c r="S693" s="137" t="str">
        <f>IF(AND(TONGHOP!$O693="ThiTN",TONGHOP!$P693="TH",TONGHOP!$X693&lt;&gt;""),TONGHOP!$X693,"")</f>
        <v/>
      </c>
      <c r="T693" s="137" t="str">
        <f>IF(AND(TONGHOP!$O693="ThiTN",TONGHOP!$P693="TH",TONGHOP!$Y693&lt;&gt;""),TONGHOP!$Y693,"")</f>
        <v/>
      </c>
      <c r="U693" s="137" t="str">
        <f>IF(AND(TONGHOP!$O693="ThiTN",TONGHOP!$P693="TH",TONGHOP!$Z693&lt;&gt;""),TONGHOP!$Z693,"")</f>
        <v/>
      </c>
    </row>
    <row r="694" spans="1:21">
      <c r="A694" s="139" t="str">
        <f>IF(AND(TONGHOP!$O694="KTHP",OR(TONGHOP!$P694="LT",TONGHOP!$P694="TN"),TONGHOP!$X694&lt;&gt;""),TONGHOP!$X694,"")</f>
        <v>Lê Văn Bình</v>
      </c>
      <c r="B694" s="139" t="str">
        <f>IF(AND(TONGHOP!$O694="KTHP",OR(TONGHOP!$P694="LT",TONGHOP!$P694="TN"),TONGHOP!$Y694&lt;&gt;""),TONGHOP!$Y694,"")</f>
        <v>Nguyễn Phương Hà</v>
      </c>
      <c r="C694" s="139">
        <f>IF(AND(TONGHOP!$O694="KTHP",OR(TONGHOP!$P694="LT",TONGHOP!$P694="TN"),TONGHOP!$Z694&lt;&gt;""),TONGHOP!$Z694,"")</f>
        <v>27</v>
      </c>
      <c r="D694" s="139" t="str">
        <f>IF(AND(TONGHOP!$O694="KTHP",TONGHOP!$P694="VĐ"),TONGHOP!$X694,"")</f>
        <v/>
      </c>
      <c r="E694" s="138" t="str">
        <f>IF(AND(TONGHOP!$O694="KTHP",TONGHOP!$P694="VĐ"),TONGHOP!$Y694,"")</f>
        <v/>
      </c>
      <c r="F694" s="138" t="str">
        <f>IF(AND(TONGHOP!$O694="KTHP",TONGHOP!$P694="VĐ"),TONGHOP!$Z694,"")</f>
        <v/>
      </c>
      <c r="G694" s="139" t="str">
        <f>IF(AND(TONGHOP!$O694="KTHP",TONGHOP!$P694="TL"),TONGHOP!$X694,"")</f>
        <v/>
      </c>
      <c r="H694" s="138" t="str">
        <f>IF(AND(TONGHOP!$O694="KTHP",TONGHOP!$P694="TL"),TONGHOP!$Y694,"")</f>
        <v/>
      </c>
      <c r="I694" s="138" t="str">
        <f>IF(AND(TONGHOP!$O694="KTHP",TONGHOP!$P694="TL"),TONGHOP!$Z694,"")</f>
        <v/>
      </c>
      <c r="J694" s="139" t="str">
        <f>IF(AND(TONGHOP!$O694="KTHP",TONGHOP!$P694="TH"),TONGHOP!$X694,"")</f>
        <v/>
      </c>
      <c r="K694" s="138" t="str">
        <f>IF(AND(TONGHOP!$O694="KTHP",TONGHOP!$P694="TH"),TONGHOP!$Y694,"")</f>
        <v/>
      </c>
      <c r="L694" s="138" t="str">
        <f>IF(AND(TONGHOP!$O694="KTHP",TONGHOP!$P694="TH"),TONGHOP!$Z694,"")</f>
        <v/>
      </c>
      <c r="M694" s="139" t="str">
        <f>IF(AND(TONGHOP!$O694="ThiTN",OR(TONGHOP!$P694="LT",TONGHOP!$P694="TN"),TONGHOP!$X694&lt;&gt;""),TONGHOP!$X694,"")</f>
        <v/>
      </c>
      <c r="N694" s="139" t="str">
        <f>IF(AND(TONGHOP!$O694="ThiTN",OR(TONGHOP!$P694="LT",TONGHOP!$P694="TN"),TONGHOP!$Y694&lt;&gt;""),TONGHOP!$Y694,"")</f>
        <v/>
      </c>
      <c r="O694" s="139" t="str">
        <f>IF(AND(TONGHOP!$O694="ThiTN",OR(TONGHOP!$P694="LT",TONGHOP!$P694="TN"),TONGHOP!$Z694&lt;&gt;""),TONGHOP!$Z694,"")</f>
        <v/>
      </c>
      <c r="P694" s="139" t="str">
        <f>IF(AND(TONGHOP!$O694="ThiTN",TONGHOP!$P694="VĐ",TONGHOP!$X694&lt;&gt;""),TONGHOP!$X694,"")</f>
        <v/>
      </c>
      <c r="Q694" s="139" t="str">
        <f>IF(AND(TONGHOP!$O694="ThiTN",TONGHOP!$P694="VĐ",TONGHOP!$Y694&lt;&gt;""),TONGHOP!$Y694,"")</f>
        <v/>
      </c>
      <c r="R694" s="139" t="str">
        <f>IF(AND(TONGHOP!$O694="ThiTN",TONGHOP!$P694="VĐ",TONGHOP!$Z694&lt;&gt;""),TONGHOP!$Z694,"")</f>
        <v/>
      </c>
      <c r="S694" s="137" t="str">
        <f>IF(AND(TONGHOP!$O694="ThiTN",TONGHOP!$P694="TH",TONGHOP!$X694&lt;&gt;""),TONGHOP!$X694,"")</f>
        <v/>
      </c>
      <c r="T694" s="137" t="str">
        <f>IF(AND(TONGHOP!$O694="ThiTN",TONGHOP!$P694="TH",TONGHOP!$Y694&lt;&gt;""),TONGHOP!$Y694,"")</f>
        <v/>
      </c>
      <c r="U694" s="137" t="str">
        <f>IF(AND(TONGHOP!$O694="ThiTN",TONGHOP!$P694="TH",TONGHOP!$Z694&lt;&gt;""),TONGHOP!$Z694,"")</f>
        <v/>
      </c>
    </row>
    <row r="695" spans="1:21">
      <c r="A695" s="139" t="str">
        <f>IF(AND(TONGHOP!$O695="KTHP",OR(TONGHOP!$P695="LT",TONGHOP!$P695="TN"),TONGHOP!$X695&lt;&gt;""),TONGHOP!$X695,"")</f>
        <v>Trịnh Khắc Vũ</v>
      </c>
      <c r="B695" s="139" t="str">
        <f>IF(AND(TONGHOP!$O695="KTHP",OR(TONGHOP!$P695="LT",TONGHOP!$P695="TN"),TONGHOP!$Y695&lt;&gt;""),TONGHOP!$Y695,"")</f>
        <v>Lê Văn Bình</v>
      </c>
      <c r="C695" s="139">
        <f>IF(AND(TONGHOP!$O695="KTHP",OR(TONGHOP!$P695="LT",TONGHOP!$P695="TN"),TONGHOP!$Z695&lt;&gt;""),TONGHOP!$Z695,"")</f>
        <v>26</v>
      </c>
      <c r="D695" s="139" t="str">
        <f>IF(AND(TONGHOP!$O695="KTHP",TONGHOP!$P695="VĐ"),TONGHOP!$X695,"")</f>
        <v/>
      </c>
      <c r="E695" s="138" t="str">
        <f>IF(AND(TONGHOP!$O695="KTHP",TONGHOP!$P695="VĐ"),TONGHOP!$Y695,"")</f>
        <v/>
      </c>
      <c r="F695" s="138" t="str">
        <f>IF(AND(TONGHOP!$O695="KTHP",TONGHOP!$P695="VĐ"),TONGHOP!$Z695,"")</f>
        <v/>
      </c>
      <c r="G695" s="139" t="str">
        <f>IF(AND(TONGHOP!$O695="KTHP",TONGHOP!$P695="TL"),TONGHOP!$X695,"")</f>
        <v/>
      </c>
      <c r="H695" s="138" t="str">
        <f>IF(AND(TONGHOP!$O695="KTHP",TONGHOP!$P695="TL"),TONGHOP!$Y695,"")</f>
        <v/>
      </c>
      <c r="I695" s="138" t="str">
        <f>IF(AND(TONGHOP!$O695="KTHP",TONGHOP!$P695="TL"),TONGHOP!$Z695,"")</f>
        <v/>
      </c>
      <c r="J695" s="139" t="str">
        <f>IF(AND(TONGHOP!$O695="KTHP",TONGHOP!$P695="TH"),TONGHOP!$X695,"")</f>
        <v/>
      </c>
      <c r="K695" s="138" t="str">
        <f>IF(AND(TONGHOP!$O695="KTHP",TONGHOP!$P695="TH"),TONGHOP!$Y695,"")</f>
        <v/>
      </c>
      <c r="L695" s="138" t="str">
        <f>IF(AND(TONGHOP!$O695="KTHP",TONGHOP!$P695="TH"),TONGHOP!$Z695,"")</f>
        <v/>
      </c>
      <c r="M695" s="139" t="str">
        <f>IF(AND(TONGHOP!$O695="ThiTN",OR(TONGHOP!$P695="LT",TONGHOP!$P695="TN"),TONGHOP!$X695&lt;&gt;""),TONGHOP!$X695,"")</f>
        <v/>
      </c>
      <c r="N695" s="139" t="str">
        <f>IF(AND(TONGHOP!$O695="ThiTN",OR(TONGHOP!$P695="LT",TONGHOP!$P695="TN"),TONGHOP!$Y695&lt;&gt;""),TONGHOP!$Y695,"")</f>
        <v/>
      </c>
      <c r="O695" s="139" t="str">
        <f>IF(AND(TONGHOP!$O695="ThiTN",OR(TONGHOP!$P695="LT",TONGHOP!$P695="TN"),TONGHOP!$Z695&lt;&gt;""),TONGHOP!$Z695,"")</f>
        <v/>
      </c>
      <c r="P695" s="139" t="str">
        <f>IF(AND(TONGHOP!$O695="ThiTN",TONGHOP!$P695="VĐ",TONGHOP!$X695&lt;&gt;""),TONGHOP!$X695,"")</f>
        <v/>
      </c>
      <c r="Q695" s="139" t="str">
        <f>IF(AND(TONGHOP!$O695="ThiTN",TONGHOP!$P695="VĐ",TONGHOP!$Y695&lt;&gt;""),TONGHOP!$Y695,"")</f>
        <v/>
      </c>
      <c r="R695" s="139" t="str">
        <f>IF(AND(TONGHOP!$O695="ThiTN",TONGHOP!$P695="VĐ",TONGHOP!$Z695&lt;&gt;""),TONGHOP!$Z695,"")</f>
        <v/>
      </c>
      <c r="S695" s="137" t="str">
        <f>IF(AND(TONGHOP!$O695="ThiTN",TONGHOP!$P695="TH",TONGHOP!$X695&lt;&gt;""),TONGHOP!$X695,"")</f>
        <v/>
      </c>
      <c r="T695" s="137" t="str">
        <f>IF(AND(TONGHOP!$O695="ThiTN",TONGHOP!$P695="TH",TONGHOP!$Y695&lt;&gt;""),TONGHOP!$Y695,"")</f>
        <v/>
      </c>
      <c r="U695" s="137" t="str">
        <f>IF(AND(TONGHOP!$O695="ThiTN",TONGHOP!$P695="TH",TONGHOP!$Z695&lt;&gt;""),TONGHOP!$Z695,"")</f>
        <v/>
      </c>
    </row>
    <row r="696" spans="1:21">
      <c r="A696" s="139" t="str">
        <f>IF(AND(TONGHOP!$O696="KTHP",OR(TONGHOP!$P696="LT",TONGHOP!$P696="TN"),TONGHOP!$X696&lt;&gt;""),TONGHOP!$X696,"")</f>
        <v>Lê Văn Bình</v>
      </c>
      <c r="B696" s="139" t="str">
        <f>IF(AND(TONGHOP!$O696="KTHP",OR(TONGHOP!$P696="LT",TONGHOP!$P696="TN"),TONGHOP!$Y696&lt;&gt;""),TONGHOP!$Y696,"")</f>
        <v>Nguyễn Phương Hà</v>
      </c>
      <c r="C696" s="139">
        <f>IF(AND(TONGHOP!$O696="KTHP",OR(TONGHOP!$P696="LT",TONGHOP!$P696="TN"),TONGHOP!$Z696&lt;&gt;""),TONGHOP!$Z696,"")</f>
        <v>26</v>
      </c>
      <c r="D696" s="139" t="str">
        <f>IF(AND(TONGHOP!$O696="KTHP",TONGHOP!$P696="VĐ"),TONGHOP!$X696,"")</f>
        <v/>
      </c>
      <c r="E696" s="138" t="str">
        <f>IF(AND(TONGHOP!$O696="KTHP",TONGHOP!$P696="VĐ"),TONGHOP!$Y696,"")</f>
        <v/>
      </c>
      <c r="F696" s="138" t="str">
        <f>IF(AND(TONGHOP!$O696="KTHP",TONGHOP!$P696="VĐ"),TONGHOP!$Z696,"")</f>
        <v/>
      </c>
      <c r="G696" s="139" t="str">
        <f>IF(AND(TONGHOP!$O696="KTHP",TONGHOP!$P696="TL"),TONGHOP!$X696,"")</f>
        <v/>
      </c>
      <c r="H696" s="138" t="str">
        <f>IF(AND(TONGHOP!$O696="KTHP",TONGHOP!$P696="TL"),TONGHOP!$Y696,"")</f>
        <v/>
      </c>
      <c r="I696" s="138" t="str">
        <f>IF(AND(TONGHOP!$O696="KTHP",TONGHOP!$P696="TL"),TONGHOP!$Z696,"")</f>
        <v/>
      </c>
      <c r="J696" s="139" t="str">
        <f>IF(AND(TONGHOP!$O696="KTHP",TONGHOP!$P696="TH"),TONGHOP!$X696,"")</f>
        <v/>
      </c>
      <c r="K696" s="138" t="str">
        <f>IF(AND(TONGHOP!$O696="KTHP",TONGHOP!$P696="TH"),TONGHOP!$Y696,"")</f>
        <v/>
      </c>
      <c r="L696" s="138" t="str">
        <f>IF(AND(TONGHOP!$O696="KTHP",TONGHOP!$P696="TH"),TONGHOP!$Z696,"")</f>
        <v/>
      </c>
      <c r="M696" s="139" t="str">
        <f>IF(AND(TONGHOP!$O696="ThiTN",OR(TONGHOP!$P696="LT",TONGHOP!$P696="TN"),TONGHOP!$X696&lt;&gt;""),TONGHOP!$X696,"")</f>
        <v/>
      </c>
      <c r="N696" s="139" t="str">
        <f>IF(AND(TONGHOP!$O696="ThiTN",OR(TONGHOP!$P696="LT",TONGHOP!$P696="TN"),TONGHOP!$Y696&lt;&gt;""),TONGHOP!$Y696,"")</f>
        <v/>
      </c>
      <c r="O696" s="139" t="str">
        <f>IF(AND(TONGHOP!$O696="ThiTN",OR(TONGHOP!$P696="LT",TONGHOP!$P696="TN"),TONGHOP!$Z696&lt;&gt;""),TONGHOP!$Z696,"")</f>
        <v/>
      </c>
      <c r="P696" s="139" t="str">
        <f>IF(AND(TONGHOP!$O696="ThiTN",TONGHOP!$P696="VĐ",TONGHOP!$X696&lt;&gt;""),TONGHOP!$X696,"")</f>
        <v/>
      </c>
      <c r="Q696" s="139" t="str">
        <f>IF(AND(TONGHOP!$O696="ThiTN",TONGHOP!$P696="VĐ",TONGHOP!$Y696&lt;&gt;""),TONGHOP!$Y696,"")</f>
        <v/>
      </c>
      <c r="R696" s="139" t="str">
        <f>IF(AND(TONGHOP!$O696="ThiTN",TONGHOP!$P696="VĐ",TONGHOP!$Z696&lt;&gt;""),TONGHOP!$Z696,"")</f>
        <v/>
      </c>
      <c r="S696" s="137" t="str">
        <f>IF(AND(TONGHOP!$O696="ThiTN",TONGHOP!$P696="TH",TONGHOP!$X696&lt;&gt;""),TONGHOP!$X696,"")</f>
        <v/>
      </c>
      <c r="T696" s="137" t="str">
        <f>IF(AND(TONGHOP!$O696="ThiTN",TONGHOP!$P696="TH",TONGHOP!$Y696&lt;&gt;""),TONGHOP!$Y696,"")</f>
        <v/>
      </c>
      <c r="U696" s="137" t="str">
        <f>IF(AND(TONGHOP!$O696="ThiTN",TONGHOP!$P696="TH",TONGHOP!$Z696&lt;&gt;""),TONGHOP!$Z696,"")</f>
        <v/>
      </c>
    </row>
    <row r="697" spans="1:21">
      <c r="A697" s="139" t="str">
        <f>IF(AND(TONGHOP!$O697="KTHP",OR(TONGHOP!$P697="LT",TONGHOP!$P697="TN"),TONGHOP!$X697&lt;&gt;""),TONGHOP!$X697,"")</f>
        <v>Nguyễn Huỳnh Mai Hạnh</v>
      </c>
      <c r="B697" s="139" t="str">
        <f>IF(AND(TONGHOP!$O697="KTHP",OR(TONGHOP!$P697="LT",TONGHOP!$P697="TN"),TONGHOP!$Y697&lt;&gt;""),TONGHOP!$Y697,"")</f>
        <v>Nguyễn Thị Huyền Nga</v>
      </c>
      <c r="C697" s="139">
        <f>IF(AND(TONGHOP!$O697="KTHP",OR(TONGHOP!$P697="LT",TONGHOP!$P697="TN"),TONGHOP!$Z697&lt;&gt;""),TONGHOP!$Z697,"")</f>
        <v>25</v>
      </c>
      <c r="D697" s="139" t="str">
        <f>IF(AND(TONGHOP!$O697="KTHP",TONGHOP!$P697="VĐ"),TONGHOP!$X697,"")</f>
        <v/>
      </c>
      <c r="E697" s="138" t="str">
        <f>IF(AND(TONGHOP!$O697="KTHP",TONGHOP!$P697="VĐ"),TONGHOP!$Y697,"")</f>
        <v/>
      </c>
      <c r="F697" s="138" t="str">
        <f>IF(AND(TONGHOP!$O697="KTHP",TONGHOP!$P697="VĐ"),TONGHOP!$Z697,"")</f>
        <v/>
      </c>
      <c r="G697" s="139" t="str">
        <f>IF(AND(TONGHOP!$O697="KTHP",TONGHOP!$P697="TL"),TONGHOP!$X697,"")</f>
        <v/>
      </c>
      <c r="H697" s="138" t="str">
        <f>IF(AND(TONGHOP!$O697="KTHP",TONGHOP!$P697="TL"),TONGHOP!$Y697,"")</f>
        <v/>
      </c>
      <c r="I697" s="138" t="str">
        <f>IF(AND(TONGHOP!$O697="KTHP",TONGHOP!$P697="TL"),TONGHOP!$Z697,"")</f>
        <v/>
      </c>
      <c r="J697" s="139" t="str">
        <f>IF(AND(TONGHOP!$O697="KTHP",TONGHOP!$P697="TH"),TONGHOP!$X697,"")</f>
        <v/>
      </c>
      <c r="K697" s="138" t="str">
        <f>IF(AND(TONGHOP!$O697="KTHP",TONGHOP!$P697="TH"),TONGHOP!$Y697,"")</f>
        <v/>
      </c>
      <c r="L697" s="138" t="str">
        <f>IF(AND(TONGHOP!$O697="KTHP",TONGHOP!$P697="TH"),TONGHOP!$Z697,"")</f>
        <v/>
      </c>
      <c r="M697" s="139" t="str">
        <f>IF(AND(TONGHOP!$O697="ThiTN",OR(TONGHOP!$P697="LT",TONGHOP!$P697="TN"),TONGHOP!$X697&lt;&gt;""),TONGHOP!$X697,"")</f>
        <v/>
      </c>
      <c r="N697" s="139" t="str">
        <f>IF(AND(TONGHOP!$O697="ThiTN",OR(TONGHOP!$P697="LT",TONGHOP!$P697="TN"),TONGHOP!$Y697&lt;&gt;""),TONGHOP!$Y697,"")</f>
        <v/>
      </c>
      <c r="O697" s="139" t="str">
        <f>IF(AND(TONGHOP!$O697="ThiTN",OR(TONGHOP!$P697="LT",TONGHOP!$P697="TN"),TONGHOP!$Z697&lt;&gt;""),TONGHOP!$Z697,"")</f>
        <v/>
      </c>
      <c r="P697" s="139" t="str">
        <f>IF(AND(TONGHOP!$O697="ThiTN",TONGHOP!$P697="VĐ",TONGHOP!$X697&lt;&gt;""),TONGHOP!$X697,"")</f>
        <v/>
      </c>
      <c r="Q697" s="139" t="str">
        <f>IF(AND(TONGHOP!$O697="ThiTN",TONGHOP!$P697="VĐ",TONGHOP!$Y697&lt;&gt;""),TONGHOP!$Y697,"")</f>
        <v/>
      </c>
      <c r="R697" s="139" t="str">
        <f>IF(AND(TONGHOP!$O697="ThiTN",TONGHOP!$P697="VĐ",TONGHOP!$Z697&lt;&gt;""),TONGHOP!$Z697,"")</f>
        <v/>
      </c>
      <c r="S697" s="137" t="str">
        <f>IF(AND(TONGHOP!$O697="ThiTN",TONGHOP!$P697="TH",TONGHOP!$X697&lt;&gt;""),TONGHOP!$X697,"")</f>
        <v/>
      </c>
      <c r="T697" s="137" t="str">
        <f>IF(AND(TONGHOP!$O697="ThiTN",TONGHOP!$P697="TH",TONGHOP!$Y697&lt;&gt;""),TONGHOP!$Y697,"")</f>
        <v/>
      </c>
      <c r="U697" s="137" t="str">
        <f>IF(AND(TONGHOP!$O697="ThiTN",TONGHOP!$P697="TH",TONGHOP!$Z697&lt;&gt;""),TONGHOP!$Z697,"")</f>
        <v/>
      </c>
    </row>
    <row r="698" spans="1:21">
      <c r="A698" s="139" t="str">
        <f>IF(AND(TONGHOP!$O698="KTHP",OR(TONGHOP!$P698="LT",TONGHOP!$P698="TN"),TONGHOP!$X698&lt;&gt;""),TONGHOP!$X698,"")</f>
        <v>Nguyễn Phương Hà</v>
      </c>
      <c r="B698" s="139" t="str">
        <f>IF(AND(TONGHOP!$O698="KTHP",OR(TONGHOP!$P698="LT",TONGHOP!$P698="TN"),TONGHOP!$Y698&lt;&gt;""),TONGHOP!$Y698,"")</f>
        <v>Trịnh Khắc Vũ</v>
      </c>
      <c r="C698" s="139">
        <f>IF(AND(TONGHOP!$O698="KTHP",OR(TONGHOP!$P698="LT",TONGHOP!$P698="TN"),TONGHOP!$Z698&lt;&gt;""),TONGHOP!$Z698,"")</f>
        <v>26</v>
      </c>
      <c r="D698" s="139" t="str">
        <f>IF(AND(TONGHOP!$O698="KTHP",TONGHOP!$P698="VĐ"),TONGHOP!$X698,"")</f>
        <v/>
      </c>
      <c r="E698" s="138" t="str">
        <f>IF(AND(TONGHOP!$O698="KTHP",TONGHOP!$P698="VĐ"),TONGHOP!$Y698,"")</f>
        <v/>
      </c>
      <c r="F698" s="138" t="str">
        <f>IF(AND(TONGHOP!$O698="KTHP",TONGHOP!$P698="VĐ"),TONGHOP!$Z698,"")</f>
        <v/>
      </c>
      <c r="G698" s="139" t="str">
        <f>IF(AND(TONGHOP!$O698="KTHP",TONGHOP!$P698="TL"),TONGHOP!$X698,"")</f>
        <v/>
      </c>
      <c r="H698" s="138" t="str">
        <f>IF(AND(TONGHOP!$O698="KTHP",TONGHOP!$P698="TL"),TONGHOP!$Y698,"")</f>
        <v/>
      </c>
      <c r="I698" s="138" t="str">
        <f>IF(AND(TONGHOP!$O698="KTHP",TONGHOP!$P698="TL"),TONGHOP!$Z698,"")</f>
        <v/>
      </c>
      <c r="J698" s="139" t="str">
        <f>IF(AND(TONGHOP!$O698="KTHP",TONGHOP!$P698="TH"),TONGHOP!$X698,"")</f>
        <v/>
      </c>
      <c r="K698" s="138" t="str">
        <f>IF(AND(TONGHOP!$O698="KTHP",TONGHOP!$P698="TH"),TONGHOP!$Y698,"")</f>
        <v/>
      </c>
      <c r="L698" s="138" t="str">
        <f>IF(AND(TONGHOP!$O698="KTHP",TONGHOP!$P698="TH"),TONGHOP!$Z698,"")</f>
        <v/>
      </c>
      <c r="M698" s="139" t="str">
        <f>IF(AND(TONGHOP!$O698="ThiTN",OR(TONGHOP!$P698="LT",TONGHOP!$P698="TN"),TONGHOP!$X698&lt;&gt;""),TONGHOP!$X698,"")</f>
        <v/>
      </c>
      <c r="N698" s="139" t="str">
        <f>IF(AND(TONGHOP!$O698="ThiTN",OR(TONGHOP!$P698="LT",TONGHOP!$P698="TN"),TONGHOP!$Y698&lt;&gt;""),TONGHOP!$Y698,"")</f>
        <v/>
      </c>
      <c r="O698" s="139" t="str">
        <f>IF(AND(TONGHOP!$O698="ThiTN",OR(TONGHOP!$P698="LT",TONGHOP!$P698="TN"),TONGHOP!$Z698&lt;&gt;""),TONGHOP!$Z698,"")</f>
        <v/>
      </c>
      <c r="P698" s="139" t="str">
        <f>IF(AND(TONGHOP!$O698="ThiTN",TONGHOP!$P698="VĐ",TONGHOP!$X698&lt;&gt;""),TONGHOP!$X698,"")</f>
        <v/>
      </c>
      <c r="Q698" s="139" t="str">
        <f>IF(AND(TONGHOP!$O698="ThiTN",TONGHOP!$P698="VĐ",TONGHOP!$Y698&lt;&gt;""),TONGHOP!$Y698,"")</f>
        <v/>
      </c>
      <c r="R698" s="139" t="str">
        <f>IF(AND(TONGHOP!$O698="ThiTN",TONGHOP!$P698="VĐ",TONGHOP!$Z698&lt;&gt;""),TONGHOP!$Z698,"")</f>
        <v/>
      </c>
      <c r="S698" s="137" t="str">
        <f>IF(AND(TONGHOP!$O698="ThiTN",TONGHOP!$P698="TH",TONGHOP!$X698&lt;&gt;""),TONGHOP!$X698,"")</f>
        <v/>
      </c>
      <c r="T698" s="137" t="str">
        <f>IF(AND(TONGHOP!$O698="ThiTN",TONGHOP!$P698="TH",TONGHOP!$Y698&lt;&gt;""),TONGHOP!$Y698,"")</f>
        <v/>
      </c>
      <c r="U698" s="137" t="str">
        <f>IF(AND(TONGHOP!$O698="ThiTN",TONGHOP!$P698="TH",TONGHOP!$Z698&lt;&gt;""),TONGHOP!$Z698,"")</f>
        <v/>
      </c>
    </row>
    <row r="699" spans="1:21">
      <c r="A699" s="139" t="str">
        <f>IF(AND(TONGHOP!$O699="KTHP",OR(TONGHOP!$P699="LT",TONGHOP!$P699="TN"),TONGHOP!$X699&lt;&gt;""),TONGHOP!$X699,"")</f>
        <v>Nguyễn Phương Hà</v>
      </c>
      <c r="B699" s="139" t="str">
        <f>IF(AND(TONGHOP!$O699="KTHP",OR(TONGHOP!$P699="LT",TONGHOP!$P699="TN"),TONGHOP!$Y699&lt;&gt;""),TONGHOP!$Y699,"")</f>
        <v>Trịnh Khắc Vũ</v>
      </c>
      <c r="C699" s="139">
        <f>IF(AND(TONGHOP!$O699="KTHP",OR(TONGHOP!$P699="LT",TONGHOP!$P699="TN"),TONGHOP!$Z699&lt;&gt;""),TONGHOP!$Z699,"")</f>
        <v>26</v>
      </c>
      <c r="D699" s="139" t="str">
        <f>IF(AND(TONGHOP!$O699="KTHP",TONGHOP!$P699="VĐ"),TONGHOP!$X699,"")</f>
        <v/>
      </c>
      <c r="E699" s="138" t="str">
        <f>IF(AND(TONGHOP!$O699="KTHP",TONGHOP!$P699="VĐ"),TONGHOP!$Y699,"")</f>
        <v/>
      </c>
      <c r="F699" s="138" t="str">
        <f>IF(AND(TONGHOP!$O699="KTHP",TONGHOP!$P699="VĐ"),TONGHOP!$Z699,"")</f>
        <v/>
      </c>
      <c r="G699" s="139" t="str">
        <f>IF(AND(TONGHOP!$O699="KTHP",TONGHOP!$P699="TL"),TONGHOP!$X699,"")</f>
        <v/>
      </c>
      <c r="H699" s="138" t="str">
        <f>IF(AND(TONGHOP!$O699="KTHP",TONGHOP!$P699="TL"),TONGHOP!$Y699,"")</f>
        <v/>
      </c>
      <c r="I699" s="138" t="str">
        <f>IF(AND(TONGHOP!$O699="KTHP",TONGHOP!$P699="TL"),TONGHOP!$Z699,"")</f>
        <v/>
      </c>
      <c r="J699" s="139" t="str">
        <f>IF(AND(TONGHOP!$O699="KTHP",TONGHOP!$P699="TH"),TONGHOP!$X699,"")</f>
        <v/>
      </c>
      <c r="K699" s="138" t="str">
        <f>IF(AND(TONGHOP!$O699="KTHP",TONGHOP!$P699="TH"),TONGHOP!$Y699,"")</f>
        <v/>
      </c>
      <c r="L699" s="138" t="str">
        <f>IF(AND(TONGHOP!$O699="KTHP",TONGHOP!$P699="TH"),TONGHOP!$Z699,"")</f>
        <v/>
      </c>
      <c r="M699" s="139" t="str">
        <f>IF(AND(TONGHOP!$O699="ThiTN",OR(TONGHOP!$P699="LT",TONGHOP!$P699="TN"),TONGHOP!$X699&lt;&gt;""),TONGHOP!$X699,"")</f>
        <v/>
      </c>
      <c r="N699" s="139" t="str">
        <f>IF(AND(TONGHOP!$O699="ThiTN",OR(TONGHOP!$P699="LT",TONGHOP!$P699="TN"),TONGHOP!$Y699&lt;&gt;""),TONGHOP!$Y699,"")</f>
        <v/>
      </c>
      <c r="O699" s="139" t="str">
        <f>IF(AND(TONGHOP!$O699="ThiTN",OR(TONGHOP!$P699="LT",TONGHOP!$P699="TN"),TONGHOP!$Z699&lt;&gt;""),TONGHOP!$Z699,"")</f>
        <v/>
      </c>
      <c r="P699" s="139" t="str">
        <f>IF(AND(TONGHOP!$O699="ThiTN",TONGHOP!$P699="VĐ",TONGHOP!$X699&lt;&gt;""),TONGHOP!$X699,"")</f>
        <v/>
      </c>
      <c r="Q699" s="139" t="str">
        <f>IF(AND(TONGHOP!$O699="ThiTN",TONGHOP!$P699="VĐ",TONGHOP!$Y699&lt;&gt;""),TONGHOP!$Y699,"")</f>
        <v/>
      </c>
      <c r="R699" s="139" t="str">
        <f>IF(AND(TONGHOP!$O699="ThiTN",TONGHOP!$P699="VĐ",TONGHOP!$Z699&lt;&gt;""),TONGHOP!$Z699,"")</f>
        <v/>
      </c>
      <c r="S699" s="137" t="str">
        <f>IF(AND(TONGHOP!$O699="ThiTN",TONGHOP!$P699="TH",TONGHOP!$X699&lt;&gt;""),TONGHOP!$X699,"")</f>
        <v/>
      </c>
      <c r="T699" s="137" t="str">
        <f>IF(AND(TONGHOP!$O699="ThiTN",TONGHOP!$P699="TH",TONGHOP!$Y699&lt;&gt;""),TONGHOP!$Y699,"")</f>
        <v/>
      </c>
      <c r="U699" s="137" t="str">
        <f>IF(AND(TONGHOP!$O699="ThiTN",TONGHOP!$P699="TH",TONGHOP!$Z699&lt;&gt;""),TONGHOP!$Z699,"")</f>
        <v/>
      </c>
    </row>
    <row r="700" spans="1:21">
      <c r="A700" s="139" t="str">
        <f>IF(AND(TONGHOP!$O700="KTHP",OR(TONGHOP!$P700="LT",TONGHOP!$P700="TN"),TONGHOP!$X700&lt;&gt;""),TONGHOP!$X700,"")</f>
        <v>Nguyễn Huỳnh Mai Hạnh</v>
      </c>
      <c r="B700" s="139" t="str">
        <f>IF(AND(TONGHOP!$O700="KTHP",OR(TONGHOP!$P700="LT",TONGHOP!$P700="TN"),TONGHOP!$Y700&lt;&gt;""),TONGHOP!$Y700,"")</f>
        <v>Nguyễn Thị Huyền Nga</v>
      </c>
      <c r="C700" s="139">
        <f>IF(AND(TONGHOP!$O700="KTHP",OR(TONGHOP!$P700="LT",TONGHOP!$P700="TN"),TONGHOP!$Z700&lt;&gt;""),TONGHOP!$Z700,"")</f>
        <v>26</v>
      </c>
      <c r="D700" s="139" t="str">
        <f>IF(AND(TONGHOP!$O700="KTHP",TONGHOP!$P700="VĐ"),TONGHOP!$X700,"")</f>
        <v/>
      </c>
      <c r="E700" s="138" t="str">
        <f>IF(AND(TONGHOP!$O700="KTHP",TONGHOP!$P700="VĐ"),TONGHOP!$Y700,"")</f>
        <v/>
      </c>
      <c r="F700" s="138" t="str">
        <f>IF(AND(TONGHOP!$O700="KTHP",TONGHOP!$P700="VĐ"),TONGHOP!$Z700,"")</f>
        <v/>
      </c>
      <c r="G700" s="139" t="str">
        <f>IF(AND(TONGHOP!$O700="KTHP",TONGHOP!$P700="TL"),TONGHOP!$X700,"")</f>
        <v/>
      </c>
      <c r="H700" s="138" t="str">
        <f>IF(AND(TONGHOP!$O700="KTHP",TONGHOP!$P700="TL"),TONGHOP!$Y700,"")</f>
        <v/>
      </c>
      <c r="I700" s="138" t="str">
        <f>IF(AND(TONGHOP!$O700="KTHP",TONGHOP!$P700="TL"),TONGHOP!$Z700,"")</f>
        <v/>
      </c>
      <c r="J700" s="139" t="str">
        <f>IF(AND(TONGHOP!$O700="KTHP",TONGHOP!$P700="TH"),TONGHOP!$X700,"")</f>
        <v/>
      </c>
      <c r="K700" s="138" t="str">
        <f>IF(AND(TONGHOP!$O700="KTHP",TONGHOP!$P700="TH"),TONGHOP!$Y700,"")</f>
        <v/>
      </c>
      <c r="L700" s="138" t="str">
        <f>IF(AND(TONGHOP!$O700="KTHP",TONGHOP!$P700="TH"),TONGHOP!$Z700,"")</f>
        <v/>
      </c>
      <c r="M700" s="139" t="str">
        <f>IF(AND(TONGHOP!$O700="ThiTN",OR(TONGHOP!$P700="LT",TONGHOP!$P700="TN"),TONGHOP!$X700&lt;&gt;""),TONGHOP!$X700,"")</f>
        <v/>
      </c>
      <c r="N700" s="139" t="str">
        <f>IF(AND(TONGHOP!$O700="ThiTN",OR(TONGHOP!$P700="LT",TONGHOP!$P700="TN"),TONGHOP!$Y700&lt;&gt;""),TONGHOP!$Y700,"")</f>
        <v/>
      </c>
      <c r="O700" s="139" t="str">
        <f>IF(AND(TONGHOP!$O700="ThiTN",OR(TONGHOP!$P700="LT",TONGHOP!$P700="TN"),TONGHOP!$Z700&lt;&gt;""),TONGHOP!$Z700,"")</f>
        <v/>
      </c>
      <c r="P700" s="139" t="str">
        <f>IF(AND(TONGHOP!$O700="ThiTN",TONGHOP!$P700="VĐ",TONGHOP!$X700&lt;&gt;""),TONGHOP!$X700,"")</f>
        <v/>
      </c>
      <c r="Q700" s="139" t="str">
        <f>IF(AND(TONGHOP!$O700="ThiTN",TONGHOP!$P700="VĐ",TONGHOP!$Y700&lt;&gt;""),TONGHOP!$Y700,"")</f>
        <v/>
      </c>
      <c r="R700" s="139" t="str">
        <f>IF(AND(TONGHOP!$O700="ThiTN",TONGHOP!$P700="VĐ",TONGHOP!$Z700&lt;&gt;""),TONGHOP!$Z700,"")</f>
        <v/>
      </c>
      <c r="S700" s="137" t="str">
        <f>IF(AND(TONGHOP!$O700="ThiTN",TONGHOP!$P700="TH",TONGHOP!$X700&lt;&gt;""),TONGHOP!$X700,"")</f>
        <v/>
      </c>
      <c r="T700" s="137" t="str">
        <f>IF(AND(TONGHOP!$O700="ThiTN",TONGHOP!$P700="TH",TONGHOP!$Y700&lt;&gt;""),TONGHOP!$Y700,"")</f>
        <v/>
      </c>
      <c r="U700" s="137" t="str">
        <f>IF(AND(TONGHOP!$O700="ThiTN",TONGHOP!$P700="TH",TONGHOP!$Z700&lt;&gt;""),TONGHOP!$Z700,"")</f>
        <v/>
      </c>
    </row>
    <row r="701" spans="1:21">
      <c r="A701" s="139" t="str">
        <f>IF(AND(TONGHOP!$O701="KTHP",OR(TONGHOP!$P701="LT",TONGHOP!$P701="TN"),TONGHOP!$X701&lt;&gt;""),TONGHOP!$X701,"")</f>
        <v>Lê Văn Bình</v>
      </c>
      <c r="B701" s="139" t="str">
        <f>IF(AND(TONGHOP!$O701="KTHP",OR(TONGHOP!$P701="LT",TONGHOP!$P701="TN"),TONGHOP!$Y701&lt;&gt;""),TONGHOP!$Y701,"")</f>
        <v>Nguyễn Phương Hà</v>
      </c>
      <c r="C701" s="139">
        <f>IF(AND(TONGHOP!$O701="KTHP",OR(TONGHOP!$P701="LT",TONGHOP!$P701="TN"),TONGHOP!$Z701&lt;&gt;""),TONGHOP!$Z701,"")</f>
        <v>27</v>
      </c>
      <c r="D701" s="139" t="str">
        <f>IF(AND(TONGHOP!$O701="KTHP",TONGHOP!$P701="VĐ"),TONGHOP!$X701,"")</f>
        <v/>
      </c>
      <c r="E701" s="138" t="str">
        <f>IF(AND(TONGHOP!$O701="KTHP",TONGHOP!$P701="VĐ"),TONGHOP!$Y701,"")</f>
        <v/>
      </c>
      <c r="F701" s="138" t="str">
        <f>IF(AND(TONGHOP!$O701="KTHP",TONGHOP!$P701="VĐ"),TONGHOP!$Z701,"")</f>
        <v/>
      </c>
      <c r="G701" s="139" t="str">
        <f>IF(AND(TONGHOP!$O701="KTHP",TONGHOP!$P701="TL"),TONGHOP!$X701,"")</f>
        <v/>
      </c>
      <c r="H701" s="138" t="str">
        <f>IF(AND(TONGHOP!$O701="KTHP",TONGHOP!$P701="TL"),TONGHOP!$Y701,"")</f>
        <v/>
      </c>
      <c r="I701" s="138" t="str">
        <f>IF(AND(TONGHOP!$O701="KTHP",TONGHOP!$P701="TL"),TONGHOP!$Z701,"")</f>
        <v/>
      </c>
      <c r="J701" s="139" t="str">
        <f>IF(AND(TONGHOP!$O701="KTHP",TONGHOP!$P701="TH"),TONGHOP!$X701,"")</f>
        <v/>
      </c>
      <c r="K701" s="138" t="str">
        <f>IF(AND(TONGHOP!$O701="KTHP",TONGHOP!$P701="TH"),TONGHOP!$Y701,"")</f>
        <v/>
      </c>
      <c r="L701" s="138" t="str">
        <f>IF(AND(TONGHOP!$O701="KTHP",TONGHOP!$P701="TH"),TONGHOP!$Z701,"")</f>
        <v/>
      </c>
      <c r="M701" s="139" t="str">
        <f>IF(AND(TONGHOP!$O701="ThiTN",OR(TONGHOP!$P701="LT",TONGHOP!$P701="TN"),TONGHOP!$X701&lt;&gt;""),TONGHOP!$X701,"")</f>
        <v/>
      </c>
      <c r="N701" s="139" t="str">
        <f>IF(AND(TONGHOP!$O701="ThiTN",OR(TONGHOP!$P701="LT",TONGHOP!$P701="TN"),TONGHOP!$Y701&lt;&gt;""),TONGHOP!$Y701,"")</f>
        <v/>
      </c>
      <c r="O701" s="139" t="str">
        <f>IF(AND(TONGHOP!$O701="ThiTN",OR(TONGHOP!$P701="LT",TONGHOP!$P701="TN"),TONGHOP!$Z701&lt;&gt;""),TONGHOP!$Z701,"")</f>
        <v/>
      </c>
      <c r="P701" s="139" t="str">
        <f>IF(AND(TONGHOP!$O701="ThiTN",TONGHOP!$P701="VĐ",TONGHOP!$X701&lt;&gt;""),TONGHOP!$X701,"")</f>
        <v/>
      </c>
      <c r="Q701" s="139" t="str">
        <f>IF(AND(TONGHOP!$O701="ThiTN",TONGHOP!$P701="VĐ",TONGHOP!$Y701&lt;&gt;""),TONGHOP!$Y701,"")</f>
        <v/>
      </c>
      <c r="R701" s="139" t="str">
        <f>IF(AND(TONGHOP!$O701="ThiTN",TONGHOP!$P701="VĐ",TONGHOP!$Z701&lt;&gt;""),TONGHOP!$Z701,"")</f>
        <v/>
      </c>
      <c r="S701" s="137" t="str">
        <f>IF(AND(TONGHOP!$O701="ThiTN",TONGHOP!$P701="TH",TONGHOP!$X701&lt;&gt;""),TONGHOP!$X701,"")</f>
        <v/>
      </c>
      <c r="T701" s="137" t="str">
        <f>IF(AND(TONGHOP!$O701="ThiTN",TONGHOP!$P701="TH",TONGHOP!$Y701&lt;&gt;""),TONGHOP!$Y701,"")</f>
        <v/>
      </c>
      <c r="U701" s="137" t="str">
        <f>IF(AND(TONGHOP!$O701="ThiTN",TONGHOP!$P701="TH",TONGHOP!$Z701&lt;&gt;""),TONGHOP!$Z701,"")</f>
        <v/>
      </c>
    </row>
    <row r="702" spans="1:21">
      <c r="A702" s="139" t="str">
        <f>IF(AND(TONGHOP!$O702="KTHP",OR(TONGHOP!$P702="LT",TONGHOP!$P702="TN"),TONGHOP!$X702&lt;&gt;""),TONGHOP!$X702,"")</f>
        <v>Nguyễn Phương Hà</v>
      </c>
      <c r="B702" s="139" t="str">
        <f>IF(AND(TONGHOP!$O702="KTHP",OR(TONGHOP!$P702="LT",TONGHOP!$P702="TN"),TONGHOP!$Y702&lt;&gt;""),TONGHOP!$Y702,"")</f>
        <v>Trịnh Khắc Vũ</v>
      </c>
      <c r="C702" s="139">
        <f>IF(AND(TONGHOP!$O702="KTHP",OR(TONGHOP!$P702="LT",TONGHOP!$P702="TN"),TONGHOP!$Z702&lt;&gt;""),TONGHOP!$Z702,"")</f>
        <v>27</v>
      </c>
      <c r="D702" s="139" t="str">
        <f>IF(AND(TONGHOP!$O702="KTHP",TONGHOP!$P702="VĐ"),TONGHOP!$X702,"")</f>
        <v/>
      </c>
      <c r="E702" s="138" t="str">
        <f>IF(AND(TONGHOP!$O702="KTHP",TONGHOP!$P702="VĐ"),TONGHOP!$Y702,"")</f>
        <v/>
      </c>
      <c r="F702" s="138" t="str">
        <f>IF(AND(TONGHOP!$O702="KTHP",TONGHOP!$P702="VĐ"),TONGHOP!$Z702,"")</f>
        <v/>
      </c>
      <c r="G702" s="139" t="str">
        <f>IF(AND(TONGHOP!$O702="KTHP",TONGHOP!$P702="TL"),TONGHOP!$X702,"")</f>
        <v/>
      </c>
      <c r="H702" s="138" t="str">
        <f>IF(AND(TONGHOP!$O702="KTHP",TONGHOP!$P702="TL"),TONGHOP!$Y702,"")</f>
        <v/>
      </c>
      <c r="I702" s="138" t="str">
        <f>IF(AND(TONGHOP!$O702="KTHP",TONGHOP!$P702="TL"),TONGHOP!$Z702,"")</f>
        <v/>
      </c>
      <c r="J702" s="139" t="str">
        <f>IF(AND(TONGHOP!$O702="KTHP",TONGHOP!$P702="TH"),TONGHOP!$X702,"")</f>
        <v/>
      </c>
      <c r="K702" s="138" t="str">
        <f>IF(AND(TONGHOP!$O702="KTHP",TONGHOP!$P702="TH"),TONGHOP!$Y702,"")</f>
        <v/>
      </c>
      <c r="L702" s="138" t="str">
        <f>IF(AND(TONGHOP!$O702="KTHP",TONGHOP!$P702="TH"),TONGHOP!$Z702,"")</f>
        <v/>
      </c>
      <c r="M702" s="139" t="str">
        <f>IF(AND(TONGHOP!$O702="ThiTN",OR(TONGHOP!$P702="LT",TONGHOP!$P702="TN"),TONGHOP!$X702&lt;&gt;""),TONGHOP!$X702,"")</f>
        <v/>
      </c>
      <c r="N702" s="139" t="str">
        <f>IF(AND(TONGHOP!$O702="ThiTN",OR(TONGHOP!$P702="LT",TONGHOP!$P702="TN"),TONGHOP!$Y702&lt;&gt;""),TONGHOP!$Y702,"")</f>
        <v/>
      </c>
      <c r="O702" s="139" t="str">
        <f>IF(AND(TONGHOP!$O702="ThiTN",OR(TONGHOP!$P702="LT",TONGHOP!$P702="TN"),TONGHOP!$Z702&lt;&gt;""),TONGHOP!$Z702,"")</f>
        <v/>
      </c>
      <c r="P702" s="139" t="str">
        <f>IF(AND(TONGHOP!$O702="ThiTN",TONGHOP!$P702="VĐ",TONGHOP!$X702&lt;&gt;""),TONGHOP!$X702,"")</f>
        <v/>
      </c>
      <c r="Q702" s="139" t="str">
        <f>IF(AND(TONGHOP!$O702="ThiTN",TONGHOP!$P702="VĐ",TONGHOP!$Y702&lt;&gt;""),TONGHOP!$Y702,"")</f>
        <v/>
      </c>
      <c r="R702" s="139" t="str">
        <f>IF(AND(TONGHOP!$O702="ThiTN",TONGHOP!$P702="VĐ",TONGHOP!$Z702&lt;&gt;""),TONGHOP!$Z702,"")</f>
        <v/>
      </c>
      <c r="S702" s="137" t="str">
        <f>IF(AND(TONGHOP!$O702="ThiTN",TONGHOP!$P702="TH",TONGHOP!$X702&lt;&gt;""),TONGHOP!$X702,"")</f>
        <v/>
      </c>
      <c r="T702" s="137" t="str">
        <f>IF(AND(TONGHOP!$O702="ThiTN",TONGHOP!$P702="TH",TONGHOP!$Y702&lt;&gt;""),TONGHOP!$Y702,"")</f>
        <v/>
      </c>
      <c r="U702" s="137" t="str">
        <f>IF(AND(TONGHOP!$O702="ThiTN",TONGHOP!$P702="TH",TONGHOP!$Z702&lt;&gt;""),TONGHOP!$Z702,"")</f>
        <v/>
      </c>
    </row>
    <row r="703" spans="1:21">
      <c r="A703" s="139" t="str">
        <f>IF(AND(TONGHOP!$O703="KTHP",OR(TONGHOP!$P703="LT",TONGHOP!$P703="TN"),TONGHOP!$X703&lt;&gt;""),TONGHOP!$X703,"")</f>
        <v>Trịnh Khắc Vũ</v>
      </c>
      <c r="B703" s="139" t="str">
        <f>IF(AND(TONGHOP!$O703="KTHP",OR(TONGHOP!$P703="LT",TONGHOP!$P703="TN"),TONGHOP!$Y703&lt;&gt;""),TONGHOP!$Y703,"")</f>
        <v>Lê Văn Bình</v>
      </c>
      <c r="C703" s="139">
        <f>IF(AND(TONGHOP!$O703="KTHP",OR(TONGHOP!$P703="LT",TONGHOP!$P703="TN"),TONGHOP!$Z703&lt;&gt;""),TONGHOP!$Z703,"")</f>
        <v>20</v>
      </c>
      <c r="D703" s="139" t="str">
        <f>IF(AND(TONGHOP!$O703="KTHP",TONGHOP!$P703="VĐ"),TONGHOP!$X703,"")</f>
        <v/>
      </c>
      <c r="E703" s="138" t="str">
        <f>IF(AND(TONGHOP!$O703="KTHP",TONGHOP!$P703="VĐ"),TONGHOP!$Y703,"")</f>
        <v/>
      </c>
      <c r="F703" s="138" t="str">
        <f>IF(AND(TONGHOP!$O703="KTHP",TONGHOP!$P703="VĐ"),TONGHOP!$Z703,"")</f>
        <v/>
      </c>
      <c r="G703" s="139" t="str">
        <f>IF(AND(TONGHOP!$O703="KTHP",TONGHOP!$P703="TL"),TONGHOP!$X703,"")</f>
        <v/>
      </c>
      <c r="H703" s="138" t="str">
        <f>IF(AND(TONGHOP!$O703="KTHP",TONGHOP!$P703="TL"),TONGHOP!$Y703,"")</f>
        <v/>
      </c>
      <c r="I703" s="138" t="str">
        <f>IF(AND(TONGHOP!$O703="KTHP",TONGHOP!$P703="TL"),TONGHOP!$Z703,"")</f>
        <v/>
      </c>
      <c r="J703" s="139" t="str">
        <f>IF(AND(TONGHOP!$O703="KTHP",TONGHOP!$P703="TH"),TONGHOP!$X703,"")</f>
        <v/>
      </c>
      <c r="K703" s="138" t="str">
        <f>IF(AND(TONGHOP!$O703="KTHP",TONGHOP!$P703="TH"),TONGHOP!$Y703,"")</f>
        <v/>
      </c>
      <c r="L703" s="138" t="str">
        <f>IF(AND(TONGHOP!$O703="KTHP",TONGHOP!$P703="TH"),TONGHOP!$Z703,"")</f>
        <v/>
      </c>
      <c r="M703" s="139" t="str">
        <f>IF(AND(TONGHOP!$O703="ThiTN",OR(TONGHOP!$P703="LT",TONGHOP!$P703="TN"),TONGHOP!$X703&lt;&gt;""),TONGHOP!$X703,"")</f>
        <v/>
      </c>
      <c r="N703" s="139" t="str">
        <f>IF(AND(TONGHOP!$O703="ThiTN",OR(TONGHOP!$P703="LT",TONGHOP!$P703="TN"),TONGHOP!$Y703&lt;&gt;""),TONGHOP!$Y703,"")</f>
        <v/>
      </c>
      <c r="O703" s="139" t="str">
        <f>IF(AND(TONGHOP!$O703="ThiTN",OR(TONGHOP!$P703="LT",TONGHOP!$P703="TN"),TONGHOP!$Z703&lt;&gt;""),TONGHOP!$Z703,"")</f>
        <v/>
      </c>
      <c r="P703" s="139" t="str">
        <f>IF(AND(TONGHOP!$O703="ThiTN",TONGHOP!$P703="VĐ",TONGHOP!$X703&lt;&gt;""),TONGHOP!$X703,"")</f>
        <v/>
      </c>
      <c r="Q703" s="139" t="str">
        <f>IF(AND(TONGHOP!$O703="ThiTN",TONGHOP!$P703="VĐ",TONGHOP!$Y703&lt;&gt;""),TONGHOP!$Y703,"")</f>
        <v/>
      </c>
      <c r="R703" s="139" t="str">
        <f>IF(AND(TONGHOP!$O703="ThiTN",TONGHOP!$P703="VĐ",TONGHOP!$Z703&lt;&gt;""),TONGHOP!$Z703,"")</f>
        <v/>
      </c>
      <c r="S703" s="137" t="str">
        <f>IF(AND(TONGHOP!$O703="ThiTN",TONGHOP!$P703="TH",TONGHOP!$X703&lt;&gt;""),TONGHOP!$X703,"")</f>
        <v/>
      </c>
      <c r="T703" s="137" t="str">
        <f>IF(AND(TONGHOP!$O703="ThiTN",TONGHOP!$P703="TH",TONGHOP!$Y703&lt;&gt;""),TONGHOP!$Y703,"")</f>
        <v/>
      </c>
      <c r="U703" s="137" t="str">
        <f>IF(AND(TONGHOP!$O703="ThiTN",TONGHOP!$P703="TH",TONGHOP!$Z703&lt;&gt;""),TONGHOP!$Z703,"")</f>
        <v/>
      </c>
    </row>
    <row r="704" spans="1:21">
      <c r="A704" s="139" t="str">
        <f>IF(AND(TONGHOP!$O704="KTHP",OR(TONGHOP!$P704="LT",TONGHOP!$P704="TN"),TONGHOP!$X704&lt;&gt;""),TONGHOP!$X704,"")</f>
        <v/>
      </c>
      <c r="B704" s="139" t="str">
        <f>IF(AND(TONGHOP!$O704="KTHP",OR(TONGHOP!$P704="LT",TONGHOP!$P704="TN"),TONGHOP!$Y704&lt;&gt;""),TONGHOP!$Y704,"")</f>
        <v/>
      </c>
      <c r="C704" s="139" t="str">
        <f>IF(AND(TONGHOP!$O704="KTHP",OR(TONGHOP!$P704="LT",TONGHOP!$P704="TN"),TONGHOP!$Z704&lt;&gt;""),TONGHOP!$Z704,"")</f>
        <v/>
      </c>
      <c r="D704" s="139" t="str">
        <f>IF(AND(TONGHOP!$O704="KTHP",TONGHOP!$P704="VĐ"),TONGHOP!$X704,"")</f>
        <v/>
      </c>
      <c r="E704" s="138" t="str">
        <f>IF(AND(TONGHOP!$O704="KTHP",TONGHOP!$P704="VĐ"),TONGHOP!$Y704,"")</f>
        <v/>
      </c>
      <c r="F704" s="138" t="str">
        <f>IF(AND(TONGHOP!$O704="KTHP",TONGHOP!$P704="VĐ"),TONGHOP!$Z704,"")</f>
        <v/>
      </c>
      <c r="G704" s="139" t="str">
        <f>IF(AND(TONGHOP!$O704="KTHP",TONGHOP!$P704="TL"),TONGHOP!$X704,"")</f>
        <v/>
      </c>
      <c r="H704" s="138" t="str">
        <f>IF(AND(TONGHOP!$O704="KTHP",TONGHOP!$P704="TL"),TONGHOP!$Y704,"")</f>
        <v/>
      </c>
      <c r="I704" s="138" t="str">
        <f>IF(AND(TONGHOP!$O704="KTHP",TONGHOP!$P704="TL"),TONGHOP!$Z704,"")</f>
        <v/>
      </c>
      <c r="J704" s="139" t="str">
        <f>IF(AND(TONGHOP!$O704="KTHP",TONGHOP!$P704="TH"),TONGHOP!$X704,"")</f>
        <v/>
      </c>
      <c r="K704" s="138" t="str">
        <f>IF(AND(TONGHOP!$O704="KTHP",TONGHOP!$P704="TH"),TONGHOP!$Y704,"")</f>
        <v/>
      </c>
      <c r="L704" s="138" t="str">
        <f>IF(AND(TONGHOP!$O704="KTHP",TONGHOP!$P704="TH"),TONGHOP!$Z704,"")</f>
        <v/>
      </c>
      <c r="M704" s="139" t="str">
        <f>IF(AND(TONGHOP!$O704="ThiTN",OR(TONGHOP!$P704="LT",TONGHOP!$P704="TN"),TONGHOP!$X704&lt;&gt;""),TONGHOP!$X704,"")</f>
        <v/>
      </c>
      <c r="N704" s="139" t="str">
        <f>IF(AND(TONGHOP!$O704="ThiTN",OR(TONGHOP!$P704="LT",TONGHOP!$P704="TN"),TONGHOP!$Y704&lt;&gt;""),TONGHOP!$Y704,"")</f>
        <v/>
      </c>
      <c r="O704" s="139" t="str">
        <f>IF(AND(TONGHOP!$O704="ThiTN",OR(TONGHOP!$P704="LT",TONGHOP!$P704="TN"),TONGHOP!$Z704&lt;&gt;""),TONGHOP!$Z704,"")</f>
        <v/>
      </c>
      <c r="P704" s="139" t="str">
        <f>IF(AND(TONGHOP!$O704="ThiTN",TONGHOP!$P704="VĐ",TONGHOP!$X704&lt;&gt;""),TONGHOP!$X704,"")</f>
        <v/>
      </c>
      <c r="Q704" s="139" t="str">
        <f>IF(AND(TONGHOP!$O704="ThiTN",TONGHOP!$P704="VĐ",TONGHOP!$Y704&lt;&gt;""),TONGHOP!$Y704,"")</f>
        <v/>
      </c>
      <c r="R704" s="139" t="str">
        <f>IF(AND(TONGHOP!$O704="ThiTN",TONGHOP!$P704="VĐ",TONGHOP!$Z704&lt;&gt;""),TONGHOP!$Z704,"")</f>
        <v/>
      </c>
      <c r="S704" s="137" t="str">
        <f>IF(AND(TONGHOP!$O704="ThiTN",TONGHOP!$P704="TH",TONGHOP!$X704&lt;&gt;""),TONGHOP!$X704,"")</f>
        <v/>
      </c>
      <c r="T704" s="137" t="str">
        <f>IF(AND(TONGHOP!$O704="ThiTN",TONGHOP!$P704="TH",TONGHOP!$Y704&lt;&gt;""),TONGHOP!$Y704,"")</f>
        <v/>
      </c>
      <c r="U704" s="137" t="str">
        <f>IF(AND(TONGHOP!$O704="ThiTN",TONGHOP!$P704="TH",TONGHOP!$Z704&lt;&gt;""),TONGHOP!$Z704,"")</f>
        <v/>
      </c>
    </row>
    <row r="705" spans="1:21">
      <c r="A705" s="139" t="str">
        <f>IF(AND(TONGHOP!$O705="KTHP",OR(TONGHOP!$P705="LT",TONGHOP!$P705="TN"),TONGHOP!$X705&lt;&gt;""),TONGHOP!$X705,"")</f>
        <v/>
      </c>
      <c r="B705" s="139" t="str">
        <f>IF(AND(TONGHOP!$O705="KTHP",OR(TONGHOP!$P705="LT",TONGHOP!$P705="TN"),TONGHOP!$Y705&lt;&gt;""),TONGHOP!$Y705,"")</f>
        <v/>
      </c>
      <c r="C705" s="139" t="str">
        <f>IF(AND(TONGHOP!$O705="KTHP",OR(TONGHOP!$P705="LT",TONGHOP!$P705="TN"),TONGHOP!$Z705&lt;&gt;""),TONGHOP!$Z705,"")</f>
        <v/>
      </c>
      <c r="D705" s="139" t="str">
        <f>IF(AND(TONGHOP!$O705="KTHP",TONGHOP!$P705="VĐ"),TONGHOP!$X705,"")</f>
        <v/>
      </c>
      <c r="E705" s="138" t="str">
        <f>IF(AND(TONGHOP!$O705="KTHP",TONGHOP!$P705="VĐ"),TONGHOP!$Y705,"")</f>
        <v/>
      </c>
      <c r="F705" s="138" t="str">
        <f>IF(AND(TONGHOP!$O705="KTHP",TONGHOP!$P705="VĐ"),TONGHOP!$Z705,"")</f>
        <v/>
      </c>
      <c r="G705" s="139" t="str">
        <f>IF(AND(TONGHOP!$O705="KTHP",TONGHOP!$P705="TL"),TONGHOP!$X705,"")</f>
        <v/>
      </c>
      <c r="H705" s="138" t="str">
        <f>IF(AND(TONGHOP!$O705="KTHP",TONGHOP!$P705="TL"),TONGHOP!$Y705,"")</f>
        <v/>
      </c>
      <c r="I705" s="138" t="str">
        <f>IF(AND(TONGHOP!$O705="KTHP",TONGHOP!$P705="TL"),TONGHOP!$Z705,"")</f>
        <v/>
      </c>
      <c r="J705" s="139" t="str">
        <f>IF(AND(TONGHOP!$O705="KTHP",TONGHOP!$P705="TH"),TONGHOP!$X705,"")</f>
        <v/>
      </c>
      <c r="K705" s="138" t="str">
        <f>IF(AND(TONGHOP!$O705="KTHP",TONGHOP!$P705="TH"),TONGHOP!$Y705,"")</f>
        <v/>
      </c>
      <c r="L705" s="138" t="str">
        <f>IF(AND(TONGHOP!$O705="KTHP",TONGHOP!$P705="TH"),TONGHOP!$Z705,"")</f>
        <v/>
      </c>
      <c r="M705" s="139" t="str">
        <f>IF(AND(TONGHOP!$O705="ThiTN",OR(TONGHOP!$P705="LT",TONGHOP!$P705="TN"),TONGHOP!$X705&lt;&gt;""),TONGHOP!$X705,"")</f>
        <v/>
      </c>
      <c r="N705" s="139" t="str">
        <f>IF(AND(TONGHOP!$O705="ThiTN",OR(TONGHOP!$P705="LT",TONGHOP!$P705="TN"),TONGHOP!$Y705&lt;&gt;""),TONGHOP!$Y705,"")</f>
        <v/>
      </c>
      <c r="O705" s="139" t="str">
        <f>IF(AND(TONGHOP!$O705="ThiTN",OR(TONGHOP!$P705="LT",TONGHOP!$P705="TN"),TONGHOP!$Z705&lt;&gt;""),TONGHOP!$Z705,"")</f>
        <v/>
      </c>
      <c r="P705" s="139" t="str">
        <f>IF(AND(TONGHOP!$O705="ThiTN",TONGHOP!$P705="VĐ",TONGHOP!$X705&lt;&gt;""),TONGHOP!$X705,"")</f>
        <v/>
      </c>
      <c r="Q705" s="139" t="str">
        <f>IF(AND(TONGHOP!$O705="ThiTN",TONGHOP!$P705="VĐ",TONGHOP!$Y705&lt;&gt;""),TONGHOP!$Y705,"")</f>
        <v/>
      </c>
      <c r="R705" s="139" t="str">
        <f>IF(AND(TONGHOP!$O705="ThiTN",TONGHOP!$P705="VĐ",TONGHOP!$Z705&lt;&gt;""),TONGHOP!$Z705,"")</f>
        <v/>
      </c>
      <c r="S705" s="137" t="str">
        <f>IF(AND(TONGHOP!$O705="ThiTN",TONGHOP!$P705="TH",TONGHOP!$X705&lt;&gt;""),TONGHOP!$X705,"")</f>
        <v/>
      </c>
      <c r="T705" s="137" t="str">
        <f>IF(AND(TONGHOP!$O705="ThiTN",TONGHOP!$P705="TH",TONGHOP!$Y705&lt;&gt;""),TONGHOP!$Y705,"")</f>
        <v/>
      </c>
      <c r="U705" s="137" t="str">
        <f>IF(AND(TONGHOP!$O705="ThiTN",TONGHOP!$P705="TH",TONGHOP!$Z705&lt;&gt;""),TONGHOP!$Z705,"")</f>
        <v/>
      </c>
    </row>
    <row r="706" spans="1:21">
      <c r="A706" s="139" t="str">
        <f>IF(AND(TONGHOP!$O706="KTHP",OR(TONGHOP!$P706="LT",TONGHOP!$P706="TN"),TONGHOP!$X706&lt;&gt;""),TONGHOP!$X706,"")</f>
        <v>Đặng Thái Sơn</v>
      </c>
      <c r="B706" s="139" t="str">
        <f>IF(AND(TONGHOP!$O706="KTHP",OR(TONGHOP!$P706="LT",TONGHOP!$P706="TN"),TONGHOP!$Y706&lt;&gt;""),TONGHOP!$Y706,"")</f>
        <v>Hà Quốc Bảo</v>
      </c>
      <c r="C706" s="139">
        <f>IF(AND(TONGHOP!$O706="KTHP",OR(TONGHOP!$P706="LT",TONGHOP!$P706="TN"),TONGHOP!$Z706&lt;&gt;""),TONGHOP!$Z706,"")</f>
        <v>12</v>
      </c>
      <c r="D706" s="139" t="str">
        <f>IF(AND(TONGHOP!$O706="KTHP",TONGHOP!$P706="VĐ"),TONGHOP!$X706,"")</f>
        <v/>
      </c>
      <c r="E706" s="138" t="str">
        <f>IF(AND(TONGHOP!$O706="KTHP",TONGHOP!$P706="VĐ"),TONGHOP!$Y706,"")</f>
        <v/>
      </c>
      <c r="F706" s="138" t="str">
        <f>IF(AND(TONGHOP!$O706="KTHP",TONGHOP!$P706="VĐ"),TONGHOP!$Z706,"")</f>
        <v/>
      </c>
      <c r="G706" s="139" t="str">
        <f>IF(AND(TONGHOP!$O706="KTHP",TONGHOP!$P706="TL"),TONGHOP!$X706,"")</f>
        <v/>
      </c>
      <c r="H706" s="138" t="str">
        <f>IF(AND(TONGHOP!$O706="KTHP",TONGHOP!$P706="TL"),TONGHOP!$Y706,"")</f>
        <v/>
      </c>
      <c r="I706" s="138" t="str">
        <f>IF(AND(TONGHOP!$O706="KTHP",TONGHOP!$P706="TL"),TONGHOP!$Z706,"")</f>
        <v/>
      </c>
      <c r="J706" s="139" t="str">
        <f>IF(AND(TONGHOP!$O706="KTHP",TONGHOP!$P706="TH"),TONGHOP!$X706,"")</f>
        <v/>
      </c>
      <c r="K706" s="138" t="str">
        <f>IF(AND(TONGHOP!$O706="KTHP",TONGHOP!$P706="TH"),TONGHOP!$Y706,"")</f>
        <v/>
      </c>
      <c r="L706" s="138" t="str">
        <f>IF(AND(TONGHOP!$O706="KTHP",TONGHOP!$P706="TH"),TONGHOP!$Z706,"")</f>
        <v/>
      </c>
      <c r="M706" s="139" t="str">
        <f>IF(AND(TONGHOP!$O706="ThiTN",OR(TONGHOP!$P706="LT",TONGHOP!$P706="TN"),TONGHOP!$X706&lt;&gt;""),TONGHOP!$X706,"")</f>
        <v/>
      </c>
      <c r="N706" s="139" t="str">
        <f>IF(AND(TONGHOP!$O706="ThiTN",OR(TONGHOP!$P706="LT",TONGHOP!$P706="TN"),TONGHOP!$Y706&lt;&gt;""),TONGHOP!$Y706,"")</f>
        <v/>
      </c>
      <c r="O706" s="139" t="str">
        <f>IF(AND(TONGHOP!$O706="ThiTN",OR(TONGHOP!$P706="LT",TONGHOP!$P706="TN"),TONGHOP!$Z706&lt;&gt;""),TONGHOP!$Z706,"")</f>
        <v/>
      </c>
      <c r="P706" s="139" t="str">
        <f>IF(AND(TONGHOP!$O706="ThiTN",TONGHOP!$P706="VĐ",TONGHOP!$X706&lt;&gt;""),TONGHOP!$X706,"")</f>
        <v/>
      </c>
      <c r="Q706" s="139" t="str">
        <f>IF(AND(TONGHOP!$O706="ThiTN",TONGHOP!$P706="VĐ",TONGHOP!$Y706&lt;&gt;""),TONGHOP!$Y706,"")</f>
        <v/>
      </c>
      <c r="R706" s="139" t="str">
        <f>IF(AND(TONGHOP!$O706="ThiTN",TONGHOP!$P706="VĐ",TONGHOP!$Z706&lt;&gt;""),TONGHOP!$Z706,"")</f>
        <v/>
      </c>
      <c r="S706" s="137" t="str">
        <f>IF(AND(TONGHOP!$O706="ThiTN",TONGHOP!$P706="TH",TONGHOP!$X706&lt;&gt;""),TONGHOP!$X706,"")</f>
        <v/>
      </c>
      <c r="T706" s="137" t="str">
        <f>IF(AND(TONGHOP!$O706="ThiTN",TONGHOP!$P706="TH",TONGHOP!$Y706&lt;&gt;""),TONGHOP!$Y706,"")</f>
        <v/>
      </c>
      <c r="U706" s="137" t="str">
        <f>IF(AND(TONGHOP!$O706="ThiTN",TONGHOP!$P706="TH",TONGHOP!$Z706&lt;&gt;""),TONGHOP!$Z706,"")</f>
        <v/>
      </c>
    </row>
    <row r="707" spans="1:21">
      <c r="A707" s="139" t="str">
        <f>IF(AND(TONGHOP!$O707="KTHP",OR(TONGHOP!$P707="LT",TONGHOP!$P707="TN"),TONGHOP!$X707&lt;&gt;""),TONGHOP!$X707,"")</f>
        <v>Trần Nguyên Bảo Trân</v>
      </c>
      <c r="B707" s="139" t="str">
        <f>IF(AND(TONGHOP!$O707="KTHP",OR(TONGHOP!$P707="LT",TONGHOP!$P707="TN"),TONGHOP!$Y707&lt;&gt;""),TONGHOP!$Y707,"")</f>
        <v>Lê Thế Huân</v>
      </c>
      <c r="C707" s="139">
        <f>IF(AND(TONGHOP!$O707="KTHP",OR(TONGHOP!$P707="LT",TONGHOP!$P707="TN"),TONGHOP!$Z707&lt;&gt;""),TONGHOP!$Z707,"")</f>
        <v>26</v>
      </c>
      <c r="D707" s="139" t="str">
        <f>IF(AND(TONGHOP!$O707="KTHP",TONGHOP!$P707="VĐ"),TONGHOP!$X707,"")</f>
        <v/>
      </c>
      <c r="E707" s="138" t="str">
        <f>IF(AND(TONGHOP!$O707="KTHP",TONGHOP!$P707="VĐ"),TONGHOP!$Y707,"")</f>
        <v/>
      </c>
      <c r="F707" s="138" t="str">
        <f>IF(AND(TONGHOP!$O707="KTHP",TONGHOP!$P707="VĐ"),TONGHOP!$Z707,"")</f>
        <v/>
      </c>
      <c r="G707" s="139" t="str">
        <f>IF(AND(TONGHOP!$O707="KTHP",TONGHOP!$P707="TL"),TONGHOP!$X707,"")</f>
        <v/>
      </c>
      <c r="H707" s="138" t="str">
        <f>IF(AND(TONGHOP!$O707="KTHP",TONGHOP!$P707="TL"),TONGHOP!$Y707,"")</f>
        <v/>
      </c>
      <c r="I707" s="138" t="str">
        <f>IF(AND(TONGHOP!$O707="KTHP",TONGHOP!$P707="TL"),TONGHOP!$Z707,"")</f>
        <v/>
      </c>
      <c r="J707" s="139" t="str">
        <f>IF(AND(TONGHOP!$O707="KTHP",TONGHOP!$P707="TH"),TONGHOP!$X707,"")</f>
        <v/>
      </c>
      <c r="K707" s="138" t="str">
        <f>IF(AND(TONGHOP!$O707="KTHP",TONGHOP!$P707="TH"),TONGHOP!$Y707,"")</f>
        <v/>
      </c>
      <c r="L707" s="138" t="str">
        <f>IF(AND(TONGHOP!$O707="KTHP",TONGHOP!$P707="TH"),TONGHOP!$Z707,"")</f>
        <v/>
      </c>
      <c r="M707" s="139" t="str">
        <f>IF(AND(TONGHOP!$O707="ThiTN",OR(TONGHOP!$P707="LT",TONGHOP!$P707="TN"),TONGHOP!$X707&lt;&gt;""),TONGHOP!$X707,"")</f>
        <v/>
      </c>
      <c r="N707" s="139" t="str">
        <f>IF(AND(TONGHOP!$O707="ThiTN",OR(TONGHOP!$P707="LT",TONGHOP!$P707="TN"),TONGHOP!$Y707&lt;&gt;""),TONGHOP!$Y707,"")</f>
        <v/>
      </c>
      <c r="O707" s="139" t="str">
        <f>IF(AND(TONGHOP!$O707="ThiTN",OR(TONGHOP!$P707="LT",TONGHOP!$P707="TN"),TONGHOP!$Z707&lt;&gt;""),TONGHOP!$Z707,"")</f>
        <v/>
      </c>
      <c r="P707" s="139" t="str">
        <f>IF(AND(TONGHOP!$O707="ThiTN",TONGHOP!$P707="VĐ",TONGHOP!$X707&lt;&gt;""),TONGHOP!$X707,"")</f>
        <v/>
      </c>
      <c r="Q707" s="139" t="str">
        <f>IF(AND(TONGHOP!$O707="ThiTN",TONGHOP!$P707="VĐ",TONGHOP!$Y707&lt;&gt;""),TONGHOP!$Y707,"")</f>
        <v/>
      </c>
      <c r="R707" s="139" t="str">
        <f>IF(AND(TONGHOP!$O707="ThiTN",TONGHOP!$P707="VĐ",TONGHOP!$Z707&lt;&gt;""),TONGHOP!$Z707,"")</f>
        <v/>
      </c>
      <c r="S707" s="137" t="str">
        <f>IF(AND(TONGHOP!$O707="ThiTN",TONGHOP!$P707="TH",TONGHOP!$X707&lt;&gt;""),TONGHOP!$X707,"")</f>
        <v/>
      </c>
      <c r="T707" s="137" t="str">
        <f>IF(AND(TONGHOP!$O707="ThiTN",TONGHOP!$P707="TH",TONGHOP!$Y707&lt;&gt;""),TONGHOP!$Y707,"")</f>
        <v/>
      </c>
      <c r="U707" s="137" t="str">
        <f>IF(AND(TONGHOP!$O707="ThiTN",TONGHOP!$P707="TH",TONGHOP!$Z707&lt;&gt;""),TONGHOP!$Z707,"")</f>
        <v/>
      </c>
    </row>
    <row r="708" spans="1:21">
      <c r="A708" s="139" t="str">
        <f>IF(AND(TONGHOP!$O708="KTHP",OR(TONGHOP!$P708="LT",TONGHOP!$P708="TN"),TONGHOP!$X708&lt;&gt;""),TONGHOP!$X708,"")</f>
        <v>Nguyễn Tiến Nhân</v>
      </c>
      <c r="B708" s="139" t="str">
        <f>IF(AND(TONGHOP!$O708="KTHP",OR(TONGHOP!$P708="LT",TONGHOP!$P708="TN"),TONGHOP!$Y708&lt;&gt;""),TONGHOP!$Y708,"")</f>
        <v>Trương Thị Phương Hồng</v>
      </c>
      <c r="C708" s="139">
        <f>IF(AND(TONGHOP!$O708="KTHP",OR(TONGHOP!$P708="LT",TONGHOP!$P708="TN"),TONGHOP!$Z708&lt;&gt;""),TONGHOP!$Z708,"")</f>
        <v>34</v>
      </c>
      <c r="D708" s="139" t="str">
        <f>IF(AND(TONGHOP!$O708="KTHP",TONGHOP!$P708="VĐ"),TONGHOP!$X708,"")</f>
        <v/>
      </c>
      <c r="E708" s="138" t="str">
        <f>IF(AND(TONGHOP!$O708="KTHP",TONGHOP!$P708="VĐ"),TONGHOP!$Y708,"")</f>
        <v/>
      </c>
      <c r="F708" s="138" t="str">
        <f>IF(AND(TONGHOP!$O708="KTHP",TONGHOP!$P708="VĐ"),TONGHOP!$Z708,"")</f>
        <v/>
      </c>
      <c r="G708" s="139" t="str">
        <f>IF(AND(TONGHOP!$O708="KTHP",TONGHOP!$P708="TL"),TONGHOP!$X708,"")</f>
        <v/>
      </c>
      <c r="H708" s="138" t="str">
        <f>IF(AND(TONGHOP!$O708="KTHP",TONGHOP!$P708="TL"),TONGHOP!$Y708,"")</f>
        <v/>
      </c>
      <c r="I708" s="138" t="str">
        <f>IF(AND(TONGHOP!$O708="KTHP",TONGHOP!$P708="TL"),TONGHOP!$Z708,"")</f>
        <v/>
      </c>
      <c r="J708" s="139" t="str">
        <f>IF(AND(TONGHOP!$O708="KTHP",TONGHOP!$P708="TH"),TONGHOP!$X708,"")</f>
        <v/>
      </c>
      <c r="K708" s="138" t="str">
        <f>IF(AND(TONGHOP!$O708="KTHP",TONGHOP!$P708="TH"),TONGHOP!$Y708,"")</f>
        <v/>
      </c>
      <c r="L708" s="138" t="str">
        <f>IF(AND(TONGHOP!$O708="KTHP",TONGHOP!$P708="TH"),TONGHOP!$Z708,"")</f>
        <v/>
      </c>
      <c r="M708" s="139" t="str">
        <f>IF(AND(TONGHOP!$O708="ThiTN",OR(TONGHOP!$P708="LT",TONGHOP!$P708="TN"),TONGHOP!$X708&lt;&gt;""),TONGHOP!$X708,"")</f>
        <v/>
      </c>
      <c r="N708" s="139" t="str">
        <f>IF(AND(TONGHOP!$O708="ThiTN",OR(TONGHOP!$P708="LT",TONGHOP!$P708="TN"),TONGHOP!$Y708&lt;&gt;""),TONGHOP!$Y708,"")</f>
        <v/>
      </c>
      <c r="O708" s="139" t="str">
        <f>IF(AND(TONGHOP!$O708="ThiTN",OR(TONGHOP!$P708="LT",TONGHOP!$P708="TN"),TONGHOP!$Z708&lt;&gt;""),TONGHOP!$Z708,"")</f>
        <v/>
      </c>
      <c r="P708" s="139" t="str">
        <f>IF(AND(TONGHOP!$O708="ThiTN",TONGHOP!$P708="VĐ",TONGHOP!$X708&lt;&gt;""),TONGHOP!$X708,"")</f>
        <v/>
      </c>
      <c r="Q708" s="139" t="str">
        <f>IF(AND(TONGHOP!$O708="ThiTN",TONGHOP!$P708="VĐ",TONGHOP!$Y708&lt;&gt;""),TONGHOP!$Y708,"")</f>
        <v/>
      </c>
      <c r="R708" s="139" t="str">
        <f>IF(AND(TONGHOP!$O708="ThiTN",TONGHOP!$P708="VĐ",TONGHOP!$Z708&lt;&gt;""),TONGHOP!$Z708,"")</f>
        <v/>
      </c>
      <c r="S708" s="137" t="str">
        <f>IF(AND(TONGHOP!$O708="ThiTN",TONGHOP!$P708="TH",TONGHOP!$X708&lt;&gt;""),TONGHOP!$X708,"")</f>
        <v/>
      </c>
      <c r="T708" s="137" t="str">
        <f>IF(AND(TONGHOP!$O708="ThiTN",TONGHOP!$P708="TH",TONGHOP!$Y708&lt;&gt;""),TONGHOP!$Y708,"")</f>
        <v/>
      </c>
      <c r="U708" s="137" t="str">
        <f>IF(AND(TONGHOP!$O708="ThiTN",TONGHOP!$P708="TH",TONGHOP!$Z708&lt;&gt;""),TONGHOP!$Z708,"")</f>
        <v/>
      </c>
    </row>
    <row r="709" spans="1:21">
      <c r="A709" s="139" t="str">
        <f>IF(AND(TONGHOP!$O709="KTHP",OR(TONGHOP!$P709="LT",TONGHOP!$P709="TN"),TONGHOP!$X709&lt;&gt;""),TONGHOP!$X709,"")</f>
        <v>Trương Thị Phương Hồng</v>
      </c>
      <c r="B709" s="139" t="str">
        <f>IF(AND(TONGHOP!$O709="KTHP",OR(TONGHOP!$P709="LT",TONGHOP!$P709="TN"),TONGHOP!$Y709&lt;&gt;""),TONGHOP!$Y709,"")</f>
        <v>Nguyễn Tiến Nhân</v>
      </c>
      <c r="C709" s="139">
        <f>IF(AND(TONGHOP!$O709="KTHP",OR(TONGHOP!$P709="LT",TONGHOP!$P709="TN"),TONGHOP!$Z709&lt;&gt;""),TONGHOP!$Z709,"")</f>
        <v>38</v>
      </c>
      <c r="D709" s="139" t="str">
        <f>IF(AND(TONGHOP!$O709="KTHP",TONGHOP!$P709="VĐ"),TONGHOP!$X709,"")</f>
        <v/>
      </c>
      <c r="E709" s="138" t="str">
        <f>IF(AND(TONGHOP!$O709="KTHP",TONGHOP!$P709="VĐ"),TONGHOP!$Y709,"")</f>
        <v/>
      </c>
      <c r="F709" s="138" t="str">
        <f>IF(AND(TONGHOP!$O709="KTHP",TONGHOP!$P709="VĐ"),TONGHOP!$Z709,"")</f>
        <v/>
      </c>
      <c r="G709" s="139" t="str">
        <f>IF(AND(TONGHOP!$O709="KTHP",TONGHOP!$P709="TL"),TONGHOP!$X709,"")</f>
        <v/>
      </c>
      <c r="H709" s="138" t="str">
        <f>IF(AND(TONGHOP!$O709="KTHP",TONGHOP!$P709="TL"),TONGHOP!$Y709,"")</f>
        <v/>
      </c>
      <c r="I709" s="138" t="str">
        <f>IF(AND(TONGHOP!$O709="KTHP",TONGHOP!$P709="TL"),TONGHOP!$Z709,"")</f>
        <v/>
      </c>
      <c r="J709" s="139" t="str">
        <f>IF(AND(TONGHOP!$O709="KTHP",TONGHOP!$P709="TH"),TONGHOP!$X709,"")</f>
        <v/>
      </c>
      <c r="K709" s="138" t="str">
        <f>IF(AND(TONGHOP!$O709="KTHP",TONGHOP!$P709="TH"),TONGHOP!$Y709,"")</f>
        <v/>
      </c>
      <c r="L709" s="138" t="str">
        <f>IF(AND(TONGHOP!$O709="KTHP",TONGHOP!$P709="TH"),TONGHOP!$Z709,"")</f>
        <v/>
      </c>
      <c r="M709" s="139" t="str">
        <f>IF(AND(TONGHOP!$O709="ThiTN",OR(TONGHOP!$P709="LT",TONGHOP!$P709="TN"),TONGHOP!$X709&lt;&gt;""),TONGHOP!$X709,"")</f>
        <v/>
      </c>
      <c r="N709" s="139" t="str">
        <f>IF(AND(TONGHOP!$O709="ThiTN",OR(TONGHOP!$P709="LT",TONGHOP!$P709="TN"),TONGHOP!$Y709&lt;&gt;""),TONGHOP!$Y709,"")</f>
        <v/>
      </c>
      <c r="O709" s="139" t="str">
        <f>IF(AND(TONGHOP!$O709="ThiTN",OR(TONGHOP!$P709="LT",TONGHOP!$P709="TN"),TONGHOP!$Z709&lt;&gt;""),TONGHOP!$Z709,"")</f>
        <v/>
      </c>
      <c r="P709" s="139" t="str">
        <f>IF(AND(TONGHOP!$O709="ThiTN",TONGHOP!$P709="VĐ",TONGHOP!$X709&lt;&gt;""),TONGHOP!$X709,"")</f>
        <v/>
      </c>
      <c r="Q709" s="139" t="str">
        <f>IF(AND(TONGHOP!$O709="ThiTN",TONGHOP!$P709="VĐ",TONGHOP!$Y709&lt;&gt;""),TONGHOP!$Y709,"")</f>
        <v/>
      </c>
      <c r="R709" s="139" t="str">
        <f>IF(AND(TONGHOP!$O709="ThiTN",TONGHOP!$P709="VĐ",TONGHOP!$Z709&lt;&gt;""),TONGHOP!$Z709,"")</f>
        <v/>
      </c>
      <c r="S709" s="137" t="str">
        <f>IF(AND(TONGHOP!$O709="ThiTN",TONGHOP!$P709="TH",TONGHOP!$X709&lt;&gt;""),TONGHOP!$X709,"")</f>
        <v/>
      </c>
      <c r="T709" s="137" t="str">
        <f>IF(AND(TONGHOP!$O709="ThiTN",TONGHOP!$P709="TH",TONGHOP!$Y709&lt;&gt;""),TONGHOP!$Y709,"")</f>
        <v/>
      </c>
      <c r="U709" s="137" t="str">
        <f>IF(AND(TONGHOP!$O709="ThiTN",TONGHOP!$P709="TH",TONGHOP!$Z709&lt;&gt;""),TONGHOP!$Z709,"")</f>
        <v/>
      </c>
    </row>
    <row r="710" spans="1:21">
      <c r="A710" s="139" t="str">
        <f>IF(AND(TONGHOP!$O710="KTHP",OR(TONGHOP!$P710="LT",TONGHOP!$P710="TN"),TONGHOP!$X710&lt;&gt;""),TONGHOP!$X710,"")</f>
        <v>Vũ Quang Khải</v>
      </c>
      <c r="B710" s="139" t="str">
        <f>IF(AND(TONGHOP!$O710="KTHP",OR(TONGHOP!$P710="LT",TONGHOP!$P710="TN"),TONGHOP!$Y710&lt;&gt;""),TONGHOP!$Y710,"")</f>
        <v>Nguyễn Thanh Vũ</v>
      </c>
      <c r="C710" s="139">
        <f>IF(AND(TONGHOP!$O710="KTHP",OR(TONGHOP!$P710="LT",TONGHOP!$P710="TN"),TONGHOP!$Z710&lt;&gt;""),TONGHOP!$Z710,"")</f>
        <v>25</v>
      </c>
      <c r="D710" s="139" t="str">
        <f>IF(AND(TONGHOP!$O710="KTHP",TONGHOP!$P710="VĐ"),TONGHOP!$X710,"")</f>
        <v/>
      </c>
      <c r="E710" s="138" t="str">
        <f>IF(AND(TONGHOP!$O710="KTHP",TONGHOP!$P710="VĐ"),TONGHOP!$Y710,"")</f>
        <v/>
      </c>
      <c r="F710" s="138" t="str">
        <f>IF(AND(TONGHOP!$O710="KTHP",TONGHOP!$P710="VĐ"),TONGHOP!$Z710,"")</f>
        <v/>
      </c>
      <c r="G710" s="139" t="str">
        <f>IF(AND(TONGHOP!$O710="KTHP",TONGHOP!$P710="TL"),TONGHOP!$X710,"")</f>
        <v/>
      </c>
      <c r="H710" s="138" t="str">
        <f>IF(AND(TONGHOP!$O710="KTHP",TONGHOP!$P710="TL"),TONGHOP!$Y710,"")</f>
        <v/>
      </c>
      <c r="I710" s="138" t="str">
        <f>IF(AND(TONGHOP!$O710="KTHP",TONGHOP!$P710="TL"),TONGHOP!$Z710,"")</f>
        <v/>
      </c>
      <c r="J710" s="139" t="str">
        <f>IF(AND(TONGHOP!$O710="KTHP",TONGHOP!$P710="TH"),TONGHOP!$X710,"")</f>
        <v/>
      </c>
      <c r="K710" s="138" t="str">
        <f>IF(AND(TONGHOP!$O710="KTHP",TONGHOP!$P710="TH"),TONGHOP!$Y710,"")</f>
        <v/>
      </c>
      <c r="L710" s="138" t="str">
        <f>IF(AND(TONGHOP!$O710="KTHP",TONGHOP!$P710="TH"),TONGHOP!$Z710,"")</f>
        <v/>
      </c>
      <c r="M710" s="139" t="str">
        <f>IF(AND(TONGHOP!$O710="ThiTN",OR(TONGHOP!$P710="LT",TONGHOP!$P710="TN"),TONGHOP!$X710&lt;&gt;""),TONGHOP!$X710,"")</f>
        <v/>
      </c>
      <c r="N710" s="139" t="str">
        <f>IF(AND(TONGHOP!$O710="ThiTN",OR(TONGHOP!$P710="LT",TONGHOP!$P710="TN"),TONGHOP!$Y710&lt;&gt;""),TONGHOP!$Y710,"")</f>
        <v/>
      </c>
      <c r="O710" s="139" t="str">
        <f>IF(AND(TONGHOP!$O710="ThiTN",OR(TONGHOP!$P710="LT",TONGHOP!$P710="TN"),TONGHOP!$Z710&lt;&gt;""),TONGHOP!$Z710,"")</f>
        <v/>
      </c>
      <c r="P710" s="139" t="str">
        <f>IF(AND(TONGHOP!$O710="ThiTN",TONGHOP!$P710="VĐ",TONGHOP!$X710&lt;&gt;""),TONGHOP!$X710,"")</f>
        <v/>
      </c>
      <c r="Q710" s="139" t="str">
        <f>IF(AND(TONGHOP!$O710="ThiTN",TONGHOP!$P710="VĐ",TONGHOP!$Y710&lt;&gt;""),TONGHOP!$Y710,"")</f>
        <v/>
      </c>
      <c r="R710" s="139" t="str">
        <f>IF(AND(TONGHOP!$O710="ThiTN",TONGHOP!$P710="VĐ",TONGHOP!$Z710&lt;&gt;""),TONGHOP!$Z710,"")</f>
        <v/>
      </c>
      <c r="S710" s="137" t="str">
        <f>IF(AND(TONGHOP!$O710="ThiTN",TONGHOP!$P710="TH",TONGHOP!$X710&lt;&gt;""),TONGHOP!$X710,"")</f>
        <v/>
      </c>
      <c r="T710" s="137" t="str">
        <f>IF(AND(TONGHOP!$O710="ThiTN",TONGHOP!$P710="TH",TONGHOP!$Y710&lt;&gt;""),TONGHOP!$Y710,"")</f>
        <v/>
      </c>
      <c r="U710" s="137" t="str">
        <f>IF(AND(TONGHOP!$O710="ThiTN",TONGHOP!$P710="TH",TONGHOP!$Z710&lt;&gt;""),TONGHOP!$Z710,"")</f>
        <v/>
      </c>
    </row>
    <row r="711" spans="1:21">
      <c r="A711" s="139" t="str">
        <f>IF(AND(TONGHOP!$O711="KTHP",OR(TONGHOP!$P711="LT",TONGHOP!$P711="TN"),TONGHOP!$X711&lt;&gt;""),TONGHOP!$X711,"")</f>
        <v>Vũ Quang Khải</v>
      </c>
      <c r="B711" s="139" t="str">
        <f>IF(AND(TONGHOP!$O711="KTHP",OR(TONGHOP!$P711="LT",TONGHOP!$P711="TN"),TONGHOP!$Y711&lt;&gt;""),TONGHOP!$Y711,"")</f>
        <v>Nguyễn Thanh Vũ</v>
      </c>
      <c r="C711" s="139">
        <f>IF(AND(TONGHOP!$O711="KTHP",OR(TONGHOP!$P711="LT",TONGHOP!$P711="TN"),TONGHOP!$Z711&lt;&gt;""),TONGHOP!$Z711,"")</f>
        <v>18</v>
      </c>
      <c r="D711" s="139" t="str">
        <f>IF(AND(TONGHOP!$O711="KTHP",TONGHOP!$P711="VĐ"),TONGHOP!$X711,"")</f>
        <v/>
      </c>
      <c r="E711" s="138" t="str">
        <f>IF(AND(TONGHOP!$O711="KTHP",TONGHOP!$P711="VĐ"),TONGHOP!$Y711,"")</f>
        <v/>
      </c>
      <c r="F711" s="138" t="str">
        <f>IF(AND(TONGHOP!$O711="KTHP",TONGHOP!$P711="VĐ"),TONGHOP!$Z711,"")</f>
        <v/>
      </c>
      <c r="G711" s="139" t="str">
        <f>IF(AND(TONGHOP!$O711="KTHP",TONGHOP!$P711="TL"),TONGHOP!$X711,"")</f>
        <v/>
      </c>
      <c r="H711" s="138" t="str">
        <f>IF(AND(TONGHOP!$O711="KTHP",TONGHOP!$P711="TL"),TONGHOP!$Y711,"")</f>
        <v/>
      </c>
      <c r="I711" s="138" t="str">
        <f>IF(AND(TONGHOP!$O711="KTHP",TONGHOP!$P711="TL"),TONGHOP!$Z711,"")</f>
        <v/>
      </c>
      <c r="J711" s="139" t="str">
        <f>IF(AND(TONGHOP!$O711="KTHP",TONGHOP!$P711="TH"),TONGHOP!$X711,"")</f>
        <v/>
      </c>
      <c r="K711" s="138" t="str">
        <f>IF(AND(TONGHOP!$O711="KTHP",TONGHOP!$P711="TH"),TONGHOP!$Y711,"")</f>
        <v/>
      </c>
      <c r="L711" s="138" t="str">
        <f>IF(AND(TONGHOP!$O711="KTHP",TONGHOP!$P711="TH"),TONGHOP!$Z711,"")</f>
        <v/>
      </c>
      <c r="M711" s="139" t="str">
        <f>IF(AND(TONGHOP!$O711="ThiTN",OR(TONGHOP!$P711="LT",TONGHOP!$P711="TN"),TONGHOP!$X711&lt;&gt;""),TONGHOP!$X711,"")</f>
        <v/>
      </c>
      <c r="N711" s="139" t="str">
        <f>IF(AND(TONGHOP!$O711="ThiTN",OR(TONGHOP!$P711="LT",TONGHOP!$P711="TN"),TONGHOP!$Y711&lt;&gt;""),TONGHOP!$Y711,"")</f>
        <v/>
      </c>
      <c r="O711" s="139" t="str">
        <f>IF(AND(TONGHOP!$O711="ThiTN",OR(TONGHOP!$P711="LT",TONGHOP!$P711="TN"),TONGHOP!$Z711&lt;&gt;""),TONGHOP!$Z711,"")</f>
        <v/>
      </c>
      <c r="P711" s="139" t="str">
        <f>IF(AND(TONGHOP!$O711="ThiTN",TONGHOP!$P711="VĐ",TONGHOP!$X711&lt;&gt;""),TONGHOP!$X711,"")</f>
        <v/>
      </c>
      <c r="Q711" s="139" t="str">
        <f>IF(AND(TONGHOP!$O711="ThiTN",TONGHOP!$P711="VĐ",TONGHOP!$Y711&lt;&gt;""),TONGHOP!$Y711,"")</f>
        <v/>
      </c>
      <c r="R711" s="139" t="str">
        <f>IF(AND(TONGHOP!$O711="ThiTN",TONGHOP!$P711="VĐ",TONGHOP!$Z711&lt;&gt;""),TONGHOP!$Z711,"")</f>
        <v/>
      </c>
      <c r="S711" s="137" t="str">
        <f>IF(AND(TONGHOP!$O711="ThiTN",TONGHOP!$P711="TH",TONGHOP!$X711&lt;&gt;""),TONGHOP!$X711,"")</f>
        <v/>
      </c>
      <c r="T711" s="137" t="str">
        <f>IF(AND(TONGHOP!$O711="ThiTN",TONGHOP!$P711="TH",TONGHOP!$Y711&lt;&gt;""),TONGHOP!$Y711,"")</f>
        <v/>
      </c>
      <c r="U711" s="137" t="str">
        <f>IF(AND(TONGHOP!$O711="ThiTN",TONGHOP!$P711="TH",TONGHOP!$Z711&lt;&gt;""),TONGHOP!$Z711,"")</f>
        <v/>
      </c>
    </row>
    <row r="712" spans="1:21">
      <c r="A712" s="139" t="str">
        <f>IF(AND(TONGHOP!$O712="KTHP",OR(TONGHOP!$P712="LT",TONGHOP!$P712="TN"),TONGHOP!$X712&lt;&gt;""),TONGHOP!$X712,"")</f>
        <v>Nguyễn Ngọc Hiệp</v>
      </c>
      <c r="B712" s="139" t="str">
        <f>IF(AND(TONGHOP!$O712="KTHP",OR(TONGHOP!$P712="LT",TONGHOP!$P712="TN"),TONGHOP!$Y712&lt;&gt;""),TONGHOP!$Y712,"")</f>
        <v>Vũ Quang Khải</v>
      </c>
      <c r="C712" s="139">
        <f>IF(AND(TONGHOP!$O712="KTHP",OR(TONGHOP!$P712="LT",TONGHOP!$P712="TN"),TONGHOP!$Z712&lt;&gt;""),TONGHOP!$Z712,"")</f>
        <v>27</v>
      </c>
      <c r="D712" s="139" t="str">
        <f>IF(AND(TONGHOP!$O712="KTHP",TONGHOP!$P712="VĐ"),TONGHOP!$X712,"")</f>
        <v/>
      </c>
      <c r="E712" s="138" t="str">
        <f>IF(AND(TONGHOP!$O712="KTHP",TONGHOP!$P712="VĐ"),TONGHOP!$Y712,"")</f>
        <v/>
      </c>
      <c r="F712" s="138" t="str">
        <f>IF(AND(TONGHOP!$O712="KTHP",TONGHOP!$P712="VĐ"),TONGHOP!$Z712,"")</f>
        <v/>
      </c>
      <c r="G712" s="139" t="str">
        <f>IF(AND(TONGHOP!$O712="KTHP",TONGHOP!$P712="TL"),TONGHOP!$X712,"")</f>
        <v/>
      </c>
      <c r="H712" s="138" t="str">
        <f>IF(AND(TONGHOP!$O712="KTHP",TONGHOP!$P712="TL"),TONGHOP!$Y712,"")</f>
        <v/>
      </c>
      <c r="I712" s="138" t="str">
        <f>IF(AND(TONGHOP!$O712="KTHP",TONGHOP!$P712="TL"),TONGHOP!$Z712,"")</f>
        <v/>
      </c>
      <c r="J712" s="139" t="str">
        <f>IF(AND(TONGHOP!$O712="KTHP",TONGHOP!$P712="TH"),TONGHOP!$X712,"")</f>
        <v/>
      </c>
      <c r="K712" s="138" t="str">
        <f>IF(AND(TONGHOP!$O712="KTHP",TONGHOP!$P712="TH"),TONGHOP!$Y712,"")</f>
        <v/>
      </c>
      <c r="L712" s="138" t="str">
        <f>IF(AND(TONGHOP!$O712="KTHP",TONGHOP!$P712="TH"),TONGHOP!$Z712,"")</f>
        <v/>
      </c>
      <c r="M712" s="139" t="str">
        <f>IF(AND(TONGHOP!$O712="ThiTN",OR(TONGHOP!$P712="LT",TONGHOP!$P712="TN"),TONGHOP!$X712&lt;&gt;""),TONGHOP!$X712,"")</f>
        <v/>
      </c>
      <c r="N712" s="139" t="str">
        <f>IF(AND(TONGHOP!$O712="ThiTN",OR(TONGHOP!$P712="LT",TONGHOP!$P712="TN"),TONGHOP!$Y712&lt;&gt;""),TONGHOP!$Y712,"")</f>
        <v/>
      </c>
      <c r="O712" s="139" t="str">
        <f>IF(AND(TONGHOP!$O712="ThiTN",OR(TONGHOP!$P712="LT",TONGHOP!$P712="TN"),TONGHOP!$Z712&lt;&gt;""),TONGHOP!$Z712,"")</f>
        <v/>
      </c>
      <c r="P712" s="139" t="str">
        <f>IF(AND(TONGHOP!$O712="ThiTN",TONGHOP!$P712="VĐ",TONGHOP!$X712&lt;&gt;""),TONGHOP!$X712,"")</f>
        <v/>
      </c>
      <c r="Q712" s="139" t="str">
        <f>IF(AND(TONGHOP!$O712="ThiTN",TONGHOP!$P712="VĐ",TONGHOP!$Y712&lt;&gt;""),TONGHOP!$Y712,"")</f>
        <v/>
      </c>
      <c r="R712" s="139" t="str">
        <f>IF(AND(TONGHOP!$O712="ThiTN",TONGHOP!$P712="VĐ",TONGHOP!$Z712&lt;&gt;""),TONGHOP!$Z712,"")</f>
        <v/>
      </c>
      <c r="S712" s="137" t="str">
        <f>IF(AND(TONGHOP!$O712="ThiTN",TONGHOP!$P712="TH",TONGHOP!$X712&lt;&gt;""),TONGHOP!$X712,"")</f>
        <v/>
      </c>
      <c r="T712" s="137" t="str">
        <f>IF(AND(TONGHOP!$O712="ThiTN",TONGHOP!$P712="TH",TONGHOP!$Y712&lt;&gt;""),TONGHOP!$Y712,"")</f>
        <v/>
      </c>
      <c r="U712" s="137" t="str">
        <f>IF(AND(TONGHOP!$O712="ThiTN",TONGHOP!$P712="TH",TONGHOP!$Z712&lt;&gt;""),TONGHOP!$Z712,"")</f>
        <v/>
      </c>
    </row>
    <row r="713" spans="1:21">
      <c r="A713" s="139" t="str">
        <f>IF(AND(TONGHOP!$O713="KTHP",OR(TONGHOP!$P713="LT",TONGHOP!$P713="TN"),TONGHOP!$X713&lt;&gt;""),TONGHOP!$X713,"")</f>
        <v>Nguyễn Ngọc Hiệp</v>
      </c>
      <c r="B713" s="139" t="str">
        <f>IF(AND(TONGHOP!$O713="KTHP",OR(TONGHOP!$P713="LT",TONGHOP!$P713="TN"),TONGHOP!$Y713&lt;&gt;""),TONGHOP!$Y713,"")</f>
        <v>Vũ Quang Khải</v>
      </c>
      <c r="C713" s="139">
        <f>IF(AND(TONGHOP!$O713="KTHP",OR(TONGHOP!$P713="LT",TONGHOP!$P713="TN"),TONGHOP!$Z713&lt;&gt;""),TONGHOP!$Z713,"")</f>
        <v>28</v>
      </c>
      <c r="D713" s="139" t="str">
        <f>IF(AND(TONGHOP!$O713="KTHP",TONGHOP!$P713="VĐ"),TONGHOP!$X713,"")</f>
        <v/>
      </c>
      <c r="E713" s="138" t="str">
        <f>IF(AND(TONGHOP!$O713="KTHP",TONGHOP!$P713="VĐ"),TONGHOP!$Y713,"")</f>
        <v/>
      </c>
      <c r="F713" s="138" t="str">
        <f>IF(AND(TONGHOP!$O713="KTHP",TONGHOP!$P713="VĐ"),TONGHOP!$Z713,"")</f>
        <v/>
      </c>
      <c r="G713" s="139" t="str">
        <f>IF(AND(TONGHOP!$O713="KTHP",TONGHOP!$P713="TL"),TONGHOP!$X713,"")</f>
        <v/>
      </c>
      <c r="H713" s="138" t="str">
        <f>IF(AND(TONGHOP!$O713="KTHP",TONGHOP!$P713="TL"),TONGHOP!$Y713,"")</f>
        <v/>
      </c>
      <c r="I713" s="138" t="str">
        <f>IF(AND(TONGHOP!$O713="KTHP",TONGHOP!$P713="TL"),TONGHOP!$Z713,"")</f>
        <v/>
      </c>
      <c r="J713" s="139" t="str">
        <f>IF(AND(TONGHOP!$O713="KTHP",TONGHOP!$P713="TH"),TONGHOP!$X713,"")</f>
        <v/>
      </c>
      <c r="K713" s="138" t="str">
        <f>IF(AND(TONGHOP!$O713="KTHP",TONGHOP!$P713="TH"),TONGHOP!$Y713,"")</f>
        <v/>
      </c>
      <c r="L713" s="138" t="str">
        <f>IF(AND(TONGHOP!$O713="KTHP",TONGHOP!$P713="TH"),TONGHOP!$Z713,"")</f>
        <v/>
      </c>
      <c r="M713" s="139" t="str">
        <f>IF(AND(TONGHOP!$O713="ThiTN",OR(TONGHOP!$P713="LT",TONGHOP!$P713="TN"),TONGHOP!$X713&lt;&gt;""),TONGHOP!$X713,"")</f>
        <v/>
      </c>
      <c r="N713" s="139" t="str">
        <f>IF(AND(TONGHOP!$O713="ThiTN",OR(TONGHOP!$P713="LT",TONGHOP!$P713="TN"),TONGHOP!$Y713&lt;&gt;""),TONGHOP!$Y713,"")</f>
        <v/>
      </c>
      <c r="O713" s="139" t="str">
        <f>IF(AND(TONGHOP!$O713="ThiTN",OR(TONGHOP!$P713="LT",TONGHOP!$P713="TN"),TONGHOP!$Z713&lt;&gt;""),TONGHOP!$Z713,"")</f>
        <v/>
      </c>
      <c r="P713" s="139" t="str">
        <f>IF(AND(TONGHOP!$O713="ThiTN",TONGHOP!$P713="VĐ",TONGHOP!$X713&lt;&gt;""),TONGHOP!$X713,"")</f>
        <v/>
      </c>
      <c r="Q713" s="139" t="str">
        <f>IF(AND(TONGHOP!$O713="ThiTN",TONGHOP!$P713="VĐ",TONGHOP!$Y713&lt;&gt;""),TONGHOP!$Y713,"")</f>
        <v/>
      </c>
      <c r="R713" s="139" t="str">
        <f>IF(AND(TONGHOP!$O713="ThiTN",TONGHOP!$P713="VĐ",TONGHOP!$Z713&lt;&gt;""),TONGHOP!$Z713,"")</f>
        <v/>
      </c>
      <c r="S713" s="137" t="str">
        <f>IF(AND(TONGHOP!$O713="ThiTN",TONGHOP!$P713="TH",TONGHOP!$X713&lt;&gt;""),TONGHOP!$X713,"")</f>
        <v/>
      </c>
      <c r="T713" s="137" t="str">
        <f>IF(AND(TONGHOP!$O713="ThiTN",TONGHOP!$P713="TH",TONGHOP!$Y713&lt;&gt;""),TONGHOP!$Y713,"")</f>
        <v/>
      </c>
      <c r="U713" s="137" t="str">
        <f>IF(AND(TONGHOP!$O713="ThiTN",TONGHOP!$P713="TH",TONGHOP!$Z713&lt;&gt;""),TONGHOP!$Z713,"")</f>
        <v/>
      </c>
    </row>
    <row r="714" spans="1:21">
      <c r="A714" s="139" t="str">
        <f>IF(AND(TONGHOP!$O714="KTHP",OR(TONGHOP!$P714="LT",TONGHOP!$P714="TN"),TONGHOP!$X714&lt;&gt;""),TONGHOP!$X714,"")</f>
        <v>Nguyễn Ngọc Hiệp</v>
      </c>
      <c r="B714" s="139" t="str">
        <f>IF(AND(TONGHOP!$O714="KTHP",OR(TONGHOP!$P714="LT",TONGHOP!$P714="TN"),TONGHOP!$Y714&lt;&gt;""),TONGHOP!$Y714,"")</f>
        <v>Vũ Quang Khải</v>
      </c>
      <c r="C714" s="139">
        <f>IF(AND(TONGHOP!$O714="KTHP",OR(TONGHOP!$P714="LT",TONGHOP!$P714="TN"),TONGHOP!$Z714&lt;&gt;""),TONGHOP!$Z714,"")</f>
        <v>17</v>
      </c>
      <c r="D714" s="139" t="str">
        <f>IF(AND(TONGHOP!$O714="KTHP",TONGHOP!$P714="VĐ"),TONGHOP!$X714,"")</f>
        <v/>
      </c>
      <c r="E714" s="138" t="str">
        <f>IF(AND(TONGHOP!$O714="KTHP",TONGHOP!$P714="VĐ"),TONGHOP!$Y714,"")</f>
        <v/>
      </c>
      <c r="F714" s="138" t="str">
        <f>IF(AND(TONGHOP!$O714="KTHP",TONGHOP!$P714="VĐ"),TONGHOP!$Z714,"")</f>
        <v/>
      </c>
      <c r="G714" s="139" t="str">
        <f>IF(AND(TONGHOP!$O714="KTHP",TONGHOP!$P714="TL"),TONGHOP!$X714,"")</f>
        <v/>
      </c>
      <c r="H714" s="138" t="str">
        <f>IF(AND(TONGHOP!$O714="KTHP",TONGHOP!$P714="TL"),TONGHOP!$Y714,"")</f>
        <v/>
      </c>
      <c r="I714" s="138" t="str">
        <f>IF(AND(TONGHOP!$O714="KTHP",TONGHOP!$P714="TL"),TONGHOP!$Z714,"")</f>
        <v/>
      </c>
      <c r="J714" s="139" t="str">
        <f>IF(AND(TONGHOP!$O714="KTHP",TONGHOP!$P714="TH"),TONGHOP!$X714,"")</f>
        <v/>
      </c>
      <c r="K714" s="138" t="str">
        <f>IF(AND(TONGHOP!$O714="KTHP",TONGHOP!$P714="TH"),TONGHOP!$Y714,"")</f>
        <v/>
      </c>
      <c r="L714" s="138" t="str">
        <f>IF(AND(TONGHOP!$O714="KTHP",TONGHOP!$P714="TH"),TONGHOP!$Z714,"")</f>
        <v/>
      </c>
      <c r="M714" s="139" t="str">
        <f>IF(AND(TONGHOP!$O714="ThiTN",OR(TONGHOP!$P714="LT",TONGHOP!$P714="TN"),TONGHOP!$X714&lt;&gt;""),TONGHOP!$X714,"")</f>
        <v/>
      </c>
      <c r="N714" s="139" t="str">
        <f>IF(AND(TONGHOP!$O714="ThiTN",OR(TONGHOP!$P714="LT",TONGHOP!$P714="TN"),TONGHOP!$Y714&lt;&gt;""),TONGHOP!$Y714,"")</f>
        <v/>
      </c>
      <c r="O714" s="139" t="str">
        <f>IF(AND(TONGHOP!$O714="ThiTN",OR(TONGHOP!$P714="LT",TONGHOP!$P714="TN"),TONGHOP!$Z714&lt;&gt;""),TONGHOP!$Z714,"")</f>
        <v/>
      </c>
      <c r="P714" s="139" t="str">
        <f>IF(AND(TONGHOP!$O714="ThiTN",TONGHOP!$P714="VĐ",TONGHOP!$X714&lt;&gt;""),TONGHOP!$X714,"")</f>
        <v/>
      </c>
      <c r="Q714" s="139" t="str">
        <f>IF(AND(TONGHOP!$O714="ThiTN",TONGHOP!$P714="VĐ",TONGHOP!$Y714&lt;&gt;""),TONGHOP!$Y714,"")</f>
        <v/>
      </c>
      <c r="R714" s="139" t="str">
        <f>IF(AND(TONGHOP!$O714="ThiTN",TONGHOP!$P714="VĐ",TONGHOP!$Z714&lt;&gt;""),TONGHOP!$Z714,"")</f>
        <v/>
      </c>
      <c r="S714" s="137" t="str">
        <f>IF(AND(TONGHOP!$O714="ThiTN",TONGHOP!$P714="TH",TONGHOP!$X714&lt;&gt;""),TONGHOP!$X714,"")</f>
        <v/>
      </c>
      <c r="T714" s="137" t="str">
        <f>IF(AND(TONGHOP!$O714="ThiTN",TONGHOP!$P714="TH",TONGHOP!$Y714&lt;&gt;""),TONGHOP!$Y714,"")</f>
        <v/>
      </c>
      <c r="U714" s="137" t="str">
        <f>IF(AND(TONGHOP!$O714="ThiTN",TONGHOP!$P714="TH",TONGHOP!$Z714&lt;&gt;""),TONGHOP!$Z714,"")</f>
        <v/>
      </c>
    </row>
    <row r="715" spans="1:21">
      <c r="A715" s="139" t="str">
        <f>IF(AND(TONGHOP!$O715="KTHP",OR(TONGHOP!$P715="LT",TONGHOP!$P715="TN"),TONGHOP!$X715&lt;&gt;""),TONGHOP!$X715,"")</f>
        <v>Lê Tất Đạt</v>
      </c>
      <c r="B715" s="139" t="str">
        <f>IF(AND(TONGHOP!$O715="KTHP",OR(TONGHOP!$P715="LT",TONGHOP!$P715="TN"),TONGHOP!$Y715&lt;&gt;""),TONGHOP!$Y715,"")</f>
        <v>Bùi Văn Dũng</v>
      </c>
      <c r="C715" s="139">
        <f>IF(AND(TONGHOP!$O715="KTHP",OR(TONGHOP!$P715="LT",TONGHOP!$P715="TN"),TONGHOP!$Z715&lt;&gt;""),TONGHOP!$Z715,"")</f>
        <v>29</v>
      </c>
      <c r="D715" s="139" t="str">
        <f>IF(AND(TONGHOP!$O715="KTHP",TONGHOP!$P715="VĐ"),TONGHOP!$X715,"")</f>
        <v/>
      </c>
      <c r="E715" s="138" t="str">
        <f>IF(AND(TONGHOP!$O715="KTHP",TONGHOP!$P715="VĐ"),TONGHOP!$Y715,"")</f>
        <v/>
      </c>
      <c r="F715" s="138" t="str">
        <f>IF(AND(TONGHOP!$O715="KTHP",TONGHOP!$P715="VĐ"),TONGHOP!$Z715,"")</f>
        <v/>
      </c>
      <c r="G715" s="139" t="str">
        <f>IF(AND(TONGHOP!$O715="KTHP",TONGHOP!$P715="TL"),TONGHOP!$X715,"")</f>
        <v/>
      </c>
      <c r="H715" s="138" t="str">
        <f>IF(AND(TONGHOP!$O715="KTHP",TONGHOP!$P715="TL"),TONGHOP!$Y715,"")</f>
        <v/>
      </c>
      <c r="I715" s="138" t="str">
        <f>IF(AND(TONGHOP!$O715="KTHP",TONGHOP!$P715="TL"),TONGHOP!$Z715,"")</f>
        <v/>
      </c>
      <c r="J715" s="139" t="str">
        <f>IF(AND(TONGHOP!$O715="KTHP",TONGHOP!$P715="TH"),TONGHOP!$X715,"")</f>
        <v/>
      </c>
      <c r="K715" s="138" t="str">
        <f>IF(AND(TONGHOP!$O715="KTHP",TONGHOP!$P715="TH"),TONGHOP!$Y715,"")</f>
        <v/>
      </c>
      <c r="L715" s="138" t="str">
        <f>IF(AND(TONGHOP!$O715="KTHP",TONGHOP!$P715="TH"),TONGHOP!$Z715,"")</f>
        <v/>
      </c>
      <c r="M715" s="139" t="str">
        <f>IF(AND(TONGHOP!$O715="ThiTN",OR(TONGHOP!$P715="LT",TONGHOP!$P715="TN"),TONGHOP!$X715&lt;&gt;""),TONGHOP!$X715,"")</f>
        <v/>
      </c>
      <c r="N715" s="139" t="str">
        <f>IF(AND(TONGHOP!$O715="ThiTN",OR(TONGHOP!$P715="LT",TONGHOP!$P715="TN"),TONGHOP!$Y715&lt;&gt;""),TONGHOP!$Y715,"")</f>
        <v/>
      </c>
      <c r="O715" s="139" t="str">
        <f>IF(AND(TONGHOP!$O715="ThiTN",OR(TONGHOP!$P715="LT",TONGHOP!$P715="TN"),TONGHOP!$Z715&lt;&gt;""),TONGHOP!$Z715,"")</f>
        <v/>
      </c>
      <c r="P715" s="139" t="str">
        <f>IF(AND(TONGHOP!$O715="ThiTN",TONGHOP!$P715="VĐ",TONGHOP!$X715&lt;&gt;""),TONGHOP!$X715,"")</f>
        <v/>
      </c>
      <c r="Q715" s="139" t="str">
        <f>IF(AND(TONGHOP!$O715="ThiTN",TONGHOP!$P715="VĐ",TONGHOP!$Y715&lt;&gt;""),TONGHOP!$Y715,"")</f>
        <v/>
      </c>
      <c r="R715" s="139" t="str">
        <f>IF(AND(TONGHOP!$O715="ThiTN",TONGHOP!$P715="VĐ",TONGHOP!$Z715&lt;&gt;""),TONGHOP!$Z715,"")</f>
        <v/>
      </c>
      <c r="S715" s="137" t="str">
        <f>IF(AND(TONGHOP!$O715="ThiTN",TONGHOP!$P715="TH",TONGHOP!$X715&lt;&gt;""),TONGHOP!$X715,"")</f>
        <v/>
      </c>
      <c r="T715" s="137" t="str">
        <f>IF(AND(TONGHOP!$O715="ThiTN",TONGHOP!$P715="TH",TONGHOP!$Y715&lt;&gt;""),TONGHOP!$Y715,"")</f>
        <v/>
      </c>
      <c r="U715" s="137" t="str">
        <f>IF(AND(TONGHOP!$O715="ThiTN",TONGHOP!$P715="TH",TONGHOP!$Z715&lt;&gt;""),TONGHOP!$Z715,"")</f>
        <v/>
      </c>
    </row>
    <row r="716" spans="1:21">
      <c r="A716" s="139" t="str">
        <f>IF(AND(TONGHOP!$O716="KTHP",OR(TONGHOP!$P716="LT",TONGHOP!$P716="TN"),TONGHOP!$X716&lt;&gt;""),TONGHOP!$X716,"")</f>
        <v>Lê Tất Đạt</v>
      </c>
      <c r="B716" s="139" t="str">
        <f>IF(AND(TONGHOP!$O716="KTHP",OR(TONGHOP!$P716="LT",TONGHOP!$P716="TN"),TONGHOP!$Y716&lt;&gt;""),TONGHOP!$Y716,"")</f>
        <v>Bùi Văn Dũng</v>
      </c>
      <c r="C716" s="139">
        <f>IF(AND(TONGHOP!$O716="KTHP",OR(TONGHOP!$P716="LT",TONGHOP!$P716="TN"),TONGHOP!$Z716&lt;&gt;""),TONGHOP!$Z716,"")</f>
        <v>24</v>
      </c>
      <c r="D716" s="139" t="str">
        <f>IF(AND(TONGHOP!$O716="KTHP",TONGHOP!$P716="VĐ"),TONGHOP!$X716,"")</f>
        <v/>
      </c>
      <c r="E716" s="138" t="str">
        <f>IF(AND(TONGHOP!$O716="KTHP",TONGHOP!$P716="VĐ"),TONGHOP!$Y716,"")</f>
        <v/>
      </c>
      <c r="F716" s="138" t="str">
        <f>IF(AND(TONGHOP!$O716="KTHP",TONGHOP!$P716="VĐ"),TONGHOP!$Z716,"")</f>
        <v/>
      </c>
      <c r="G716" s="139" t="str">
        <f>IF(AND(TONGHOP!$O716="KTHP",TONGHOP!$P716="TL"),TONGHOP!$X716,"")</f>
        <v/>
      </c>
      <c r="H716" s="138" t="str">
        <f>IF(AND(TONGHOP!$O716="KTHP",TONGHOP!$P716="TL"),TONGHOP!$Y716,"")</f>
        <v/>
      </c>
      <c r="I716" s="138" t="str">
        <f>IF(AND(TONGHOP!$O716="KTHP",TONGHOP!$P716="TL"),TONGHOP!$Z716,"")</f>
        <v/>
      </c>
      <c r="J716" s="139" t="str">
        <f>IF(AND(TONGHOP!$O716="KTHP",TONGHOP!$P716="TH"),TONGHOP!$X716,"")</f>
        <v/>
      </c>
      <c r="K716" s="138" t="str">
        <f>IF(AND(TONGHOP!$O716="KTHP",TONGHOP!$P716="TH"),TONGHOP!$Y716,"")</f>
        <v/>
      </c>
      <c r="L716" s="138" t="str">
        <f>IF(AND(TONGHOP!$O716="KTHP",TONGHOP!$P716="TH"),TONGHOP!$Z716,"")</f>
        <v/>
      </c>
      <c r="M716" s="139" t="str">
        <f>IF(AND(TONGHOP!$O716="ThiTN",OR(TONGHOP!$P716="LT",TONGHOP!$P716="TN"),TONGHOP!$X716&lt;&gt;""),TONGHOP!$X716,"")</f>
        <v/>
      </c>
      <c r="N716" s="139" t="str">
        <f>IF(AND(TONGHOP!$O716="ThiTN",OR(TONGHOP!$P716="LT",TONGHOP!$P716="TN"),TONGHOP!$Y716&lt;&gt;""),TONGHOP!$Y716,"")</f>
        <v/>
      </c>
      <c r="O716" s="139" t="str">
        <f>IF(AND(TONGHOP!$O716="ThiTN",OR(TONGHOP!$P716="LT",TONGHOP!$P716="TN"),TONGHOP!$Z716&lt;&gt;""),TONGHOP!$Z716,"")</f>
        <v/>
      </c>
      <c r="P716" s="139" t="str">
        <f>IF(AND(TONGHOP!$O716="ThiTN",TONGHOP!$P716="VĐ",TONGHOP!$X716&lt;&gt;""),TONGHOP!$X716,"")</f>
        <v/>
      </c>
      <c r="Q716" s="139" t="str">
        <f>IF(AND(TONGHOP!$O716="ThiTN",TONGHOP!$P716="VĐ",TONGHOP!$Y716&lt;&gt;""),TONGHOP!$Y716,"")</f>
        <v/>
      </c>
      <c r="R716" s="139" t="str">
        <f>IF(AND(TONGHOP!$O716="ThiTN",TONGHOP!$P716="VĐ",TONGHOP!$Z716&lt;&gt;""),TONGHOP!$Z716,"")</f>
        <v/>
      </c>
      <c r="S716" s="137" t="str">
        <f>IF(AND(TONGHOP!$O716="ThiTN",TONGHOP!$P716="TH",TONGHOP!$X716&lt;&gt;""),TONGHOP!$X716,"")</f>
        <v/>
      </c>
      <c r="T716" s="137" t="str">
        <f>IF(AND(TONGHOP!$O716="ThiTN",TONGHOP!$P716="TH",TONGHOP!$Y716&lt;&gt;""),TONGHOP!$Y716,"")</f>
        <v/>
      </c>
      <c r="U716" s="137" t="str">
        <f>IF(AND(TONGHOP!$O716="ThiTN",TONGHOP!$P716="TH",TONGHOP!$Z716&lt;&gt;""),TONGHOP!$Z716,"")</f>
        <v/>
      </c>
    </row>
    <row r="717" spans="1:21">
      <c r="A717" s="139" t="str">
        <f>IF(AND(TONGHOP!$O717="KTHP",OR(TONGHOP!$P717="LT",TONGHOP!$P717="TN"),TONGHOP!$X717&lt;&gt;""),TONGHOP!$X717,"")</f>
        <v/>
      </c>
      <c r="B717" s="139" t="str">
        <f>IF(AND(TONGHOP!$O717="KTHP",OR(TONGHOP!$P717="LT",TONGHOP!$P717="TN"),TONGHOP!$Y717&lt;&gt;""),TONGHOP!$Y717,"")</f>
        <v/>
      </c>
      <c r="C717" s="139" t="str">
        <f>IF(AND(TONGHOP!$O717="KTHP",OR(TONGHOP!$P717="LT",TONGHOP!$P717="TN"),TONGHOP!$Z717&lt;&gt;""),TONGHOP!$Z717,"")</f>
        <v/>
      </c>
      <c r="D717" s="139" t="str">
        <f>IF(AND(TONGHOP!$O717="KTHP",TONGHOP!$P717="VĐ"),TONGHOP!$X717,"")</f>
        <v/>
      </c>
      <c r="E717" s="138" t="str">
        <f>IF(AND(TONGHOP!$O717="KTHP",TONGHOP!$P717="VĐ"),TONGHOP!$Y717,"")</f>
        <v/>
      </c>
      <c r="F717" s="138" t="str">
        <f>IF(AND(TONGHOP!$O717="KTHP",TONGHOP!$P717="VĐ"),TONGHOP!$Z717,"")</f>
        <v/>
      </c>
      <c r="G717" s="139" t="str">
        <f>IF(AND(TONGHOP!$O717="KTHP",TONGHOP!$P717="TL"),TONGHOP!$X717,"")</f>
        <v/>
      </c>
      <c r="H717" s="138" t="str">
        <f>IF(AND(TONGHOP!$O717="KTHP",TONGHOP!$P717="TL"),TONGHOP!$Y717,"")</f>
        <v/>
      </c>
      <c r="I717" s="138" t="str">
        <f>IF(AND(TONGHOP!$O717="KTHP",TONGHOP!$P717="TL"),TONGHOP!$Z717,"")</f>
        <v/>
      </c>
      <c r="J717" s="139" t="str">
        <f>IF(AND(TONGHOP!$O717="KTHP",TONGHOP!$P717="TH"),TONGHOP!$X717,"")</f>
        <v/>
      </c>
      <c r="K717" s="138" t="str">
        <f>IF(AND(TONGHOP!$O717="KTHP",TONGHOP!$P717="TH"),TONGHOP!$Y717,"")</f>
        <v/>
      </c>
      <c r="L717" s="138" t="str">
        <f>IF(AND(TONGHOP!$O717="KTHP",TONGHOP!$P717="TH"),TONGHOP!$Z717,"")</f>
        <v/>
      </c>
      <c r="M717" s="139" t="str">
        <f>IF(AND(TONGHOP!$O717="ThiTN",OR(TONGHOP!$P717="LT",TONGHOP!$P717="TN"),TONGHOP!$X717&lt;&gt;""),TONGHOP!$X717,"")</f>
        <v/>
      </c>
      <c r="N717" s="139" t="str">
        <f>IF(AND(TONGHOP!$O717="ThiTN",OR(TONGHOP!$P717="LT",TONGHOP!$P717="TN"),TONGHOP!$Y717&lt;&gt;""),TONGHOP!$Y717,"")</f>
        <v/>
      </c>
      <c r="O717" s="139" t="str">
        <f>IF(AND(TONGHOP!$O717="ThiTN",OR(TONGHOP!$P717="LT",TONGHOP!$P717="TN"),TONGHOP!$Z717&lt;&gt;""),TONGHOP!$Z717,"")</f>
        <v/>
      </c>
      <c r="P717" s="139" t="str">
        <f>IF(AND(TONGHOP!$O717="ThiTN",TONGHOP!$P717="VĐ",TONGHOP!$X717&lt;&gt;""),TONGHOP!$X717,"")</f>
        <v/>
      </c>
      <c r="Q717" s="139" t="str">
        <f>IF(AND(TONGHOP!$O717="ThiTN",TONGHOP!$P717="VĐ",TONGHOP!$Y717&lt;&gt;""),TONGHOP!$Y717,"")</f>
        <v/>
      </c>
      <c r="R717" s="139" t="str">
        <f>IF(AND(TONGHOP!$O717="ThiTN",TONGHOP!$P717="VĐ",TONGHOP!$Z717&lt;&gt;""),TONGHOP!$Z717,"")</f>
        <v/>
      </c>
      <c r="S717" s="137" t="str">
        <f>IF(AND(TONGHOP!$O717="ThiTN",TONGHOP!$P717="TH",TONGHOP!$X717&lt;&gt;""),TONGHOP!$X717,"")</f>
        <v/>
      </c>
      <c r="T717" s="137" t="str">
        <f>IF(AND(TONGHOP!$O717="ThiTN",TONGHOP!$P717="TH",TONGHOP!$Y717&lt;&gt;""),TONGHOP!$Y717,"")</f>
        <v/>
      </c>
      <c r="U717" s="137" t="str">
        <f>IF(AND(TONGHOP!$O717="ThiTN",TONGHOP!$P717="TH",TONGHOP!$Z717&lt;&gt;""),TONGHOP!$Z717,"")</f>
        <v/>
      </c>
    </row>
    <row r="718" spans="1:21">
      <c r="A718" s="139" t="str">
        <f>IF(AND(TONGHOP!$O718="KTHP",OR(TONGHOP!$P718="LT",TONGHOP!$P718="TN"),TONGHOP!$X718&lt;&gt;""),TONGHOP!$X718,"")</f>
        <v>Lữ Xuân Trang</v>
      </c>
      <c r="B718" s="139" t="str">
        <f>IF(AND(TONGHOP!$O718="KTHP",OR(TONGHOP!$P718="LT",TONGHOP!$P718="TN"),TONGHOP!$Y718&lt;&gt;""),TONGHOP!$Y718,"")</f>
        <v>Lê Thị Thu Thảo</v>
      </c>
      <c r="C718" s="139">
        <f>IF(AND(TONGHOP!$O718="KTHP",OR(TONGHOP!$P718="LT",TONGHOP!$P718="TN"),TONGHOP!$Z718&lt;&gt;""),TONGHOP!$Z718,"")</f>
        <v>22</v>
      </c>
      <c r="D718" s="139" t="str">
        <f>IF(AND(TONGHOP!$O718="KTHP",TONGHOP!$P718="VĐ"),TONGHOP!$X718,"")</f>
        <v/>
      </c>
      <c r="E718" s="138" t="str">
        <f>IF(AND(TONGHOP!$O718="KTHP",TONGHOP!$P718="VĐ"),TONGHOP!$Y718,"")</f>
        <v/>
      </c>
      <c r="F718" s="138" t="str">
        <f>IF(AND(TONGHOP!$O718="KTHP",TONGHOP!$P718="VĐ"),TONGHOP!$Z718,"")</f>
        <v/>
      </c>
      <c r="G718" s="139" t="str">
        <f>IF(AND(TONGHOP!$O718="KTHP",TONGHOP!$P718="TL"),TONGHOP!$X718,"")</f>
        <v/>
      </c>
      <c r="H718" s="138" t="str">
        <f>IF(AND(TONGHOP!$O718="KTHP",TONGHOP!$P718="TL"),TONGHOP!$Y718,"")</f>
        <v/>
      </c>
      <c r="I718" s="138" t="str">
        <f>IF(AND(TONGHOP!$O718="KTHP",TONGHOP!$P718="TL"),TONGHOP!$Z718,"")</f>
        <v/>
      </c>
      <c r="J718" s="139" t="str">
        <f>IF(AND(TONGHOP!$O718="KTHP",TONGHOP!$P718="TH"),TONGHOP!$X718,"")</f>
        <v/>
      </c>
      <c r="K718" s="138" t="str">
        <f>IF(AND(TONGHOP!$O718="KTHP",TONGHOP!$P718="TH"),TONGHOP!$Y718,"")</f>
        <v/>
      </c>
      <c r="L718" s="138" t="str">
        <f>IF(AND(TONGHOP!$O718="KTHP",TONGHOP!$P718="TH"),TONGHOP!$Z718,"")</f>
        <v/>
      </c>
      <c r="M718" s="139" t="str">
        <f>IF(AND(TONGHOP!$O718="ThiTN",OR(TONGHOP!$P718="LT",TONGHOP!$P718="TN"),TONGHOP!$X718&lt;&gt;""),TONGHOP!$X718,"")</f>
        <v/>
      </c>
      <c r="N718" s="139" t="str">
        <f>IF(AND(TONGHOP!$O718="ThiTN",OR(TONGHOP!$P718="LT",TONGHOP!$P718="TN"),TONGHOP!$Y718&lt;&gt;""),TONGHOP!$Y718,"")</f>
        <v/>
      </c>
      <c r="O718" s="139" t="str">
        <f>IF(AND(TONGHOP!$O718="ThiTN",OR(TONGHOP!$P718="LT",TONGHOP!$P718="TN"),TONGHOP!$Z718&lt;&gt;""),TONGHOP!$Z718,"")</f>
        <v/>
      </c>
      <c r="P718" s="139" t="str">
        <f>IF(AND(TONGHOP!$O718="ThiTN",TONGHOP!$P718="VĐ",TONGHOP!$X718&lt;&gt;""),TONGHOP!$X718,"")</f>
        <v/>
      </c>
      <c r="Q718" s="139" t="str">
        <f>IF(AND(TONGHOP!$O718="ThiTN",TONGHOP!$P718="VĐ",TONGHOP!$Y718&lt;&gt;""),TONGHOP!$Y718,"")</f>
        <v/>
      </c>
      <c r="R718" s="139" t="str">
        <f>IF(AND(TONGHOP!$O718="ThiTN",TONGHOP!$P718="VĐ",TONGHOP!$Z718&lt;&gt;""),TONGHOP!$Z718,"")</f>
        <v/>
      </c>
      <c r="S718" s="137" t="str">
        <f>IF(AND(TONGHOP!$O718="ThiTN",TONGHOP!$P718="TH",TONGHOP!$X718&lt;&gt;""),TONGHOP!$X718,"")</f>
        <v/>
      </c>
      <c r="T718" s="137" t="str">
        <f>IF(AND(TONGHOP!$O718="ThiTN",TONGHOP!$P718="TH",TONGHOP!$Y718&lt;&gt;""),TONGHOP!$Y718,"")</f>
        <v/>
      </c>
      <c r="U718" s="137" t="str">
        <f>IF(AND(TONGHOP!$O718="ThiTN",TONGHOP!$P718="TH",TONGHOP!$Z718&lt;&gt;""),TONGHOP!$Z718,"")</f>
        <v/>
      </c>
    </row>
    <row r="719" spans="1:21">
      <c r="A719" s="139" t="str">
        <f>IF(AND(TONGHOP!$O719="KTHP",OR(TONGHOP!$P719="LT",TONGHOP!$P719="TN"),TONGHOP!$X719&lt;&gt;""),TONGHOP!$X719,"")</f>
        <v>Mạnh Lê Hoàn</v>
      </c>
      <c r="B719" s="139" t="str">
        <f>IF(AND(TONGHOP!$O719="KTHP",OR(TONGHOP!$P719="LT",TONGHOP!$P719="TN"),TONGHOP!$Y719&lt;&gt;""),TONGHOP!$Y719,"")</f>
        <v>Trần Nguyên Bảo Trân</v>
      </c>
      <c r="C719" s="139">
        <f>IF(AND(TONGHOP!$O719="KTHP",OR(TONGHOP!$P719="LT",TONGHOP!$P719="TN"),TONGHOP!$Z719&lt;&gt;""),TONGHOP!$Z719,"")</f>
        <v>11</v>
      </c>
      <c r="D719" s="139" t="str">
        <f>IF(AND(TONGHOP!$O719="KTHP",TONGHOP!$P719="VĐ"),TONGHOP!$X719,"")</f>
        <v/>
      </c>
      <c r="E719" s="138" t="str">
        <f>IF(AND(TONGHOP!$O719="KTHP",TONGHOP!$P719="VĐ"),TONGHOP!$Y719,"")</f>
        <v/>
      </c>
      <c r="F719" s="138" t="str">
        <f>IF(AND(TONGHOP!$O719="KTHP",TONGHOP!$P719="VĐ"),TONGHOP!$Z719,"")</f>
        <v/>
      </c>
      <c r="G719" s="139" t="str">
        <f>IF(AND(TONGHOP!$O719="KTHP",TONGHOP!$P719="TL"),TONGHOP!$X719,"")</f>
        <v/>
      </c>
      <c r="H719" s="138" t="str">
        <f>IF(AND(TONGHOP!$O719="KTHP",TONGHOP!$P719="TL"),TONGHOP!$Y719,"")</f>
        <v/>
      </c>
      <c r="I719" s="138" t="str">
        <f>IF(AND(TONGHOP!$O719="KTHP",TONGHOP!$P719="TL"),TONGHOP!$Z719,"")</f>
        <v/>
      </c>
      <c r="J719" s="139" t="str">
        <f>IF(AND(TONGHOP!$O719="KTHP",TONGHOP!$P719="TH"),TONGHOP!$X719,"")</f>
        <v/>
      </c>
      <c r="K719" s="138" t="str">
        <f>IF(AND(TONGHOP!$O719="KTHP",TONGHOP!$P719="TH"),TONGHOP!$Y719,"")</f>
        <v/>
      </c>
      <c r="L719" s="138" t="str">
        <f>IF(AND(TONGHOP!$O719="KTHP",TONGHOP!$P719="TH"),TONGHOP!$Z719,"")</f>
        <v/>
      </c>
      <c r="M719" s="139" t="str">
        <f>IF(AND(TONGHOP!$O719="ThiTN",OR(TONGHOP!$P719="LT",TONGHOP!$P719="TN"),TONGHOP!$X719&lt;&gt;""),TONGHOP!$X719,"")</f>
        <v/>
      </c>
      <c r="N719" s="139" t="str">
        <f>IF(AND(TONGHOP!$O719="ThiTN",OR(TONGHOP!$P719="LT",TONGHOP!$P719="TN"),TONGHOP!$Y719&lt;&gt;""),TONGHOP!$Y719,"")</f>
        <v/>
      </c>
      <c r="O719" s="139" t="str">
        <f>IF(AND(TONGHOP!$O719="ThiTN",OR(TONGHOP!$P719="LT",TONGHOP!$P719="TN"),TONGHOP!$Z719&lt;&gt;""),TONGHOP!$Z719,"")</f>
        <v/>
      </c>
      <c r="P719" s="139" t="str">
        <f>IF(AND(TONGHOP!$O719="ThiTN",TONGHOP!$P719="VĐ",TONGHOP!$X719&lt;&gt;""),TONGHOP!$X719,"")</f>
        <v/>
      </c>
      <c r="Q719" s="139" t="str">
        <f>IF(AND(TONGHOP!$O719="ThiTN",TONGHOP!$P719="VĐ",TONGHOP!$Y719&lt;&gt;""),TONGHOP!$Y719,"")</f>
        <v/>
      </c>
      <c r="R719" s="139" t="str">
        <f>IF(AND(TONGHOP!$O719="ThiTN",TONGHOP!$P719="VĐ",TONGHOP!$Z719&lt;&gt;""),TONGHOP!$Z719,"")</f>
        <v/>
      </c>
      <c r="S719" s="137" t="str">
        <f>IF(AND(TONGHOP!$O719="ThiTN",TONGHOP!$P719="TH",TONGHOP!$X719&lt;&gt;""),TONGHOP!$X719,"")</f>
        <v/>
      </c>
      <c r="T719" s="137" t="str">
        <f>IF(AND(TONGHOP!$O719="ThiTN",TONGHOP!$P719="TH",TONGHOP!$Y719&lt;&gt;""),TONGHOP!$Y719,"")</f>
        <v/>
      </c>
      <c r="U719" s="137" t="str">
        <f>IF(AND(TONGHOP!$O719="ThiTN",TONGHOP!$P719="TH",TONGHOP!$Z719&lt;&gt;""),TONGHOP!$Z719,"")</f>
        <v/>
      </c>
    </row>
    <row r="720" spans="1:21">
      <c r="A720" s="139" t="str">
        <f>IF(AND(TONGHOP!$O720="KTHP",OR(TONGHOP!$P720="LT",TONGHOP!$P720="TN"),TONGHOP!$X720&lt;&gt;""),TONGHOP!$X720,"")</f>
        <v>Trần Đình Khoa</v>
      </c>
      <c r="B720" s="139" t="str">
        <f>IF(AND(TONGHOP!$O720="KTHP",OR(TONGHOP!$P720="LT",TONGHOP!$P720="TN"),TONGHOP!$Y720&lt;&gt;""),TONGHOP!$Y720,"")</f>
        <v>Hoàng Văn Viết</v>
      </c>
      <c r="C720" s="139">
        <f>IF(AND(TONGHOP!$O720="KTHP",OR(TONGHOP!$P720="LT",TONGHOP!$P720="TN"),TONGHOP!$Z720&lt;&gt;""),TONGHOP!$Z720,"")</f>
        <v>5</v>
      </c>
      <c r="D720" s="139" t="str">
        <f>IF(AND(TONGHOP!$O720="KTHP",TONGHOP!$P720="VĐ"),TONGHOP!$X720,"")</f>
        <v/>
      </c>
      <c r="E720" s="138" t="str">
        <f>IF(AND(TONGHOP!$O720="KTHP",TONGHOP!$P720="VĐ"),TONGHOP!$Y720,"")</f>
        <v/>
      </c>
      <c r="F720" s="138" t="str">
        <f>IF(AND(TONGHOP!$O720="KTHP",TONGHOP!$P720="VĐ"),TONGHOP!$Z720,"")</f>
        <v/>
      </c>
      <c r="G720" s="139" t="str">
        <f>IF(AND(TONGHOP!$O720="KTHP",TONGHOP!$P720="TL"),TONGHOP!$X720,"")</f>
        <v/>
      </c>
      <c r="H720" s="138" t="str">
        <f>IF(AND(TONGHOP!$O720="KTHP",TONGHOP!$P720="TL"),TONGHOP!$Y720,"")</f>
        <v/>
      </c>
      <c r="I720" s="138" t="str">
        <f>IF(AND(TONGHOP!$O720="KTHP",TONGHOP!$P720="TL"),TONGHOP!$Z720,"")</f>
        <v/>
      </c>
      <c r="J720" s="139" t="str">
        <f>IF(AND(TONGHOP!$O720="KTHP",TONGHOP!$P720="TH"),TONGHOP!$X720,"")</f>
        <v/>
      </c>
      <c r="K720" s="138" t="str">
        <f>IF(AND(TONGHOP!$O720="KTHP",TONGHOP!$P720="TH"),TONGHOP!$Y720,"")</f>
        <v/>
      </c>
      <c r="L720" s="138" t="str">
        <f>IF(AND(TONGHOP!$O720="KTHP",TONGHOP!$P720="TH"),TONGHOP!$Z720,"")</f>
        <v/>
      </c>
      <c r="M720" s="139" t="str">
        <f>IF(AND(TONGHOP!$O720="ThiTN",OR(TONGHOP!$P720="LT",TONGHOP!$P720="TN"),TONGHOP!$X720&lt;&gt;""),TONGHOP!$X720,"")</f>
        <v/>
      </c>
      <c r="N720" s="139" t="str">
        <f>IF(AND(TONGHOP!$O720="ThiTN",OR(TONGHOP!$P720="LT",TONGHOP!$P720="TN"),TONGHOP!$Y720&lt;&gt;""),TONGHOP!$Y720,"")</f>
        <v/>
      </c>
      <c r="O720" s="139" t="str">
        <f>IF(AND(TONGHOP!$O720="ThiTN",OR(TONGHOP!$P720="LT",TONGHOP!$P720="TN"),TONGHOP!$Z720&lt;&gt;""),TONGHOP!$Z720,"")</f>
        <v/>
      </c>
      <c r="P720" s="139" t="str">
        <f>IF(AND(TONGHOP!$O720="ThiTN",TONGHOP!$P720="VĐ",TONGHOP!$X720&lt;&gt;""),TONGHOP!$X720,"")</f>
        <v/>
      </c>
      <c r="Q720" s="139" t="str">
        <f>IF(AND(TONGHOP!$O720="ThiTN",TONGHOP!$P720="VĐ",TONGHOP!$Y720&lt;&gt;""),TONGHOP!$Y720,"")</f>
        <v/>
      </c>
      <c r="R720" s="139" t="str">
        <f>IF(AND(TONGHOP!$O720="ThiTN",TONGHOP!$P720="VĐ",TONGHOP!$Z720&lt;&gt;""),TONGHOP!$Z720,"")</f>
        <v/>
      </c>
      <c r="S720" s="137" t="str">
        <f>IF(AND(TONGHOP!$O720="ThiTN",TONGHOP!$P720="TH",TONGHOP!$X720&lt;&gt;""),TONGHOP!$X720,"")</f>
        <v/>
      </c>
      <c r="T720" s="137" t="str">
        <f>IF(AND(TONGHOP!$O720="ThiTN",TONGHOP!$P720="TH",TONGHOP!$Y720&lt;&gt;""),TONGHOP!$Y720,"")</f>
        <v/>
      </c>
      <c r="U720" s="137" t="str">
        <f>IF(AND(TONGHOP!$O720="ThiTN",TONGHOP!$P720="TH",TONGHOP!$Z720&lt;&gt;""),TONGHOP!$Z720,"")</f>
        <v/>
      </c>
    </row>
    <row r="721" spans="1:21">
      <c r="A721" s="139" t="str">
        <f>IF(AND(TONGHOP!$O721="KTHP",OR(TONGHOP!$P721="LT",TONGHOP!$P721="TN"),TONGHOP!$X721&lt;&gt;""),TONGHOP!$X721,"")</f>
        <v>Nguyễn Trần Thanh Nhàn</v>
      </c>
      <c r="B721" s="139" t="str">
        <f>IF(AND(TONGHOP!$O721="KTHP",OR(TONGHOP!$P721="LT",TONGHOP!$P721="TN"),TONGHOP!$Y721&lt;&gt;""),TONGHOP!$Y721,"")</f>
        <v>Trần Hiếu Trinh</v>
      </c>
      <c r="C721" s="139">
        <f>IF(AND(TONGHOP!$O721="KTHP",OR(TONGHOP!$P721="LT",TONGHOP!$P721="TN"),TONGHOP!$Z721&lt;&gt;""),TONGHOP!$Z721,"")</f>
        <v>11</v>
      </c>
      <c r="D721" s="139" t="str">
        <f>IF(AND(TONGHOP!$O721="KTHP",TONGHOP!$P721="VĐ"),TONGHOP!$X721,"")</f>
        <v/>
      </c>
      <c r="E721" s="138" t="str">
        <f>IF(AND(TONGHOP!$O721="KTHP",TONGHOP!$P721="VĐ"),TONGHOP!$Y721,"")</f>
        <v/>
      </c>
      <c r="F721" s="138" t="str">
        <f>IF(AND(TONGHOP!$O721="KTHP",TONGHOP!$P721="VĐ"),TONGHOP!$Z721,"")</f>
        <v/>
      </c>
      <c r="G721" s="139" t="str">
        <f>IF(AND(TONGHOP!$O721="KTHP",TONGHOP!$P721="TL"),TONGHOP!$X721,"")</f>
        <v/>
      </c>
      <c r="H721" s="138" t="str">
        <f>IF(AND(TONGHOP!$O721="KTHP",TONGHOP!$P721="TL"),TONGHOP!$Y721,"")</f>
        <v/>
      </c>
      <c r="I721" s="138" t="str">
        <f>IF(AND(TONGHOP!$O721="KTHP",TONGHOP!$P721="TL"),TONGHOP!$Z721,"")</f>
        <v/>
      </c>
      <c r="J721" s="139" t="str">
        <f>IF(AND(TONGHOP!$O721="KTHP",TONGHOP!$P721="TH"),TONGHOP!$X721,"")</f>
        <v/>
      </c>
      <c r="K721" s="138" t="str">
        <f>IF(AND(TONGHOP!$O721="KTHP",TONGHOP!$P721="TH"),TONGHOP!$Y721,"")</f>
        <v/>
      </c>
      <c r="L721" s="138" t="str">
        <f>IF(AND(TONGHOP!$O721="KTHP",TONGHOP!$P721="TH"),TONGHOP!$Z721,"")</f>
        <v/>
      </c>
      <c r="M721" s="139" t="str">
        <f>IF(AND(TONGHOP!$O721="ThiTN",OR(TONGHOP!$P721="LT",TONGHOP!$P721="TN"),TONGHOP!$X721&lt;&gt;""),TONGHOP!$X721,"")</f>
        <v/>
      </c>
      <c r="N721" s="139" t="str">
        <f>IF(AND(TONGHOP!$O721="ThiTN",OR(TONGHOP!$P721="LT",TONGHOP!$P721="TN"),TONGHOP!$Y721&lt;&gt;""),TONGHOP!$Y721,"")</f>
        <v/>
      </c>
      <c r="O721" s="139" t="str">
        <f>IF(AND(TONGHOP!$O721="ThiTN",OR(TONGHOP!$P721="LT",TONGHOP!$P721="TN"),TONGHOP!$Z721&lt;&gt;""),TONGHOP!$Z721,"")</f>
        <v/>
      </c>
      <c r="P721" s="139" t="str">
        <f>IF(AND(TONGHOP!$O721="ThiTN",TONGHOP!$P721="VĐ",TONGHOP!$X721&lt;&gt;""),TONGHOP!$X721,"")</f>
        <v/>
      </c>
      <c r="Q721" s="139" t="str">
        <f>IF(AND(TONGHOP!$O721="ThiTN",TONGHOP!$P721="VĐ",TONGHOP!$Y721&lt;&gt;""),TONGHOP!$Y721,"")</f>
        <v/>
      </c>
      <c r="R721" s="139" t="str">
        <f>IF(AND(TONGHOP!$O721="ThiTN",TONGHOP!$P721="VĐ",TONGHOP!$Z721&lt;&gt;""),TONGHOP!$Z721,"")</f>
        <v/>
      </c>
      <c r="S721" s="137" t="str">
        <f>IF(AND(TONGHOP!$O721="ThiTN",TONGHOP!$P721="TH",TONGHOP!$X721&lt;&gt;""),TONGHOP!$X721,"")</f>
        <v/>
      </c>
      <c r="T721" s="137" t="str">
        <f>IF(AND(TONGHOP!$O721="ThiTN",TONGHOP!$P721="TH",TONGHOP!$Y721&lt;&gt;""),TONGHOP!$Y721,"")</f>
        <v/>
      </c>
      <c r="U721" s="137" t="str">
        <f>IF(AND(TONGHOP!$O721="ThiTN",TONGHOP!$P721="TH",TONGHOP!$Z721&lt;&gt;""),TONGHOP!$Z721,"")</f>
        <v/>
      </c>
    </row>
    <row r="722" spans="1:21">
      <c r="A722" s="139" t="str">
        <f>IF(AND(TONGHOP!$O722="KTHP",OR(TONGHOP!$P722="LT",TONGHOP!$P722="TN"),TONGHOP!$X722&lt;&gt;""),TONGHOP!$X722,"")</f>
        <v>Hoàng Văn Viết</v>
      </c>
      <c r="B722" s="139" t="str">
        <f>IF(AND(TONGHOP!$O722="KTHP",OR(TONGHOP!$P722="LT",TONGHOP!$P722="TN"),TONGHOP!$Y722&lt;&gt;""),TONGHOP!$Y722,"")</f>
        <v>Trần Đình Khoa</v>
      </c>
      <c r="C722" s="139">
        <f>IF(AND(TONGHOP!$O722="KTHP",OR(TONGHOP!$P722="LT",TONGHOP!$P722="TN"),TONGHOP!$Z722&lt;&gt;""),TONGHOP!$Z722,"")</f>
        <v>5</v>
      </c>
      <c r="D722" s="139" t="str">
        <f>IF(AND(TONGHOP!$O722="KTHP",TONGHOP!$P722="VĐ"),TONGHOP!$X722,"")</f>
        <v/>
      </c>
      <c r="E722" s="138" t="str">
        <f>IF(AND(TONGHOP!$O722="KTHP",TONGHOP!$P722="VĐ"),TONGHOP!$Y722,"")</f>
        <v/>
      </c>
      <c r="F722" s="138" t="str">
        <f>IF(AND(TONGHOP!$O722="KTHP",TONGHOP!$P722="VĐ"),TONGHOP!$Z722,"")</f>
        <v/>
      </c>
      <c r="G722" s="139" t="str">
        <f>IF(AND(TONGHOP!$O722="KTHP",TONGHOP!$P722="TL"),TONGHOP!$X722,"")</f>
        <v/>
      </c>
      <c r="H722" s="138" t="str">
        <f>IF(AND(TONGHOP!$O722="KTHP",TONGHOP!$P722="TL"),TONGHOP!$Y722,"")</f>
        <v/>
      </c>
      <c r="I722" s="138" t="str">
        <f>IF(AND(TONGHOP!$O722="KTHP",TONGHOP!$P722="TL"),TONGHOP!$Z722,"")</f>
        <v/>
      </c>
      <c r="J722" s="139" t="str">
        <f>IF(AND(TONGHOP!$O722="KTHP",TONGHOP!$P722="TH"),TONGHOP!$X722,"")</f>
        <v/>
      </c>
      <c r="K722" s="138" t="str">
        <f>IF(AND(TONGHOP!$O722="KTHP",TONGHOP!$P722="TH"),TONGHOP!$Y722,"")</f>
        <v/>
      </c>
      <c r="L722" s="138" t="str">
        <f>IF(AND(TONGHOP!$O722="KTHP",TONGHOP!$P722="TH"),TONGHOP!$Z722,"")</f>
        <v/>
      </c>
      <c r="M722" s="139" t="str">
        <f>IF(AND(TONGHOP!$O722="ThiTN",OR(TONGHOP!$P722="LT",TONGHOP!$P722="TN"),TONGHOP!$X722&lt;&gt;""),TONGHOP!$X722,"")</f>
        <v/>
      </c>
      <c r="N722" s="139" t="str">
        <f>IF(AND(TONGHOP!$O722="ThiTN",OR(TONGHOP!$P722="LT",TONGHOP!$P722="TN"),TONGHOP!$Y722&lt;&gt;""),TONGHOP!$Y722,"")</f>
        <v/>
      </c>
      <c r="O722" s="139" t="str">
        <f>IF(AND(TONGHOP!$O722="ThiTN",OR(TONGHOP!$P722="LT",TONGHOP!$P722="TN"),TONGHOP!$Z722&lt;&gt;""),TONGHOP!$Z722,"")</f>
        <v/>
      </c>
      <c r="P722" s="139" t="str">
        <f>IF(AND(TONGHOP!$O722="ThiTN",TONGHOP!$P722="VĐ",TONGHOP!$X722&lt;&gt;""),TONGHOP!$X722,"")</f>
        <v/>
      </c>
      <c r="Q722" s="139" t="str">
        <f>IF(AND(TONGHOP!$O722="ThiTN",TONGHOP!$P722="VĐ",TONGHOP!$Y722&lt;&gt;""),TONGHOP!$Y722,"")</f>
        <v/>
      </c>
      <c r="R722" s="139" t="str">
        <f>IF(AND(TONGHOP!$O722="ThiTN",TONGHOP!$P722="VĐ",TONGHOP!$Z722&lt;&gt;""),TONGHOP!$Z722,"")</f>
        <v/>
      </c>
      <c r="S722" s="137" t="str">
        <f>IF(AND(TONGHOP!$O722="ThiTN",TONGHOP!$P722="TH",TONGHOP!$X722&lt;&gt;""),TONGHOP!$X722,"")</f>
        <v/>
      </c>
      <c r="T722" s="137" t="str">
        <f>IF(AND(TONGHOP!$O722="ThiTN",TONGHOP!$P722="TH",TONGHOP!$Y722&lt;&gt;""),TONGHOP!$Y722,"")</f>
        <v/>
      </c>
      <c r="U722" s="137" t="str">
        <f>IF(AND(TONGHOP!$O722="ThiTN",TONGHOP!$P722="TH",TONGHOP!$Z722&lt;&gt;""),TONGHOP!$Z722,"")</f>
        <v/>
      </c>
    </row>
    <row r="723" spans="1:21">
      <c r="A723" s="139" t="str">
        <f>IF(AND(TONGHOP!$O723="KTHP",OR(TONGHOP!$P723="LT",TONGHOP!$P723="TN"),TONGHOP!$X723&lt;&gt;""),TONGHOP!$X723,"")</f>
        <v>Giang Phi Hùng</v>
      </c>
      <c r="B723" s="139" t="str">
        <f>IF(AND(TONGHOP!$O723="KTHP",OR(TONGHOP!$P723="LT",TONGHOP!$P723="TN"),TONGHOP!$Y723&lt;&gt;""),TONGHOP!$Y723,"")</f>
        <v>Phạm Quang Tùng</v>
      </c>
      <c r="C723" s="139">
        <f>IF(AND(TONGHOP!$O723="KTHP",OR(TONGHOP!$P723="LT",TONGHOP!$P723="TN"),TONGHOP!$Z723&lt;&gt;""),TONGHOP!$Z723,"")</f>
        <v>82</v>
      </c>
      <c r="D723" s="139" t="str">
        <f>IF(AND(TONGHOP!$O723="KTHP",TONGHOP!$P723="VĐ"),TONGHOP!$X723,"")</f>
        <v/>
      </c>
      <c r="E723" s="138" t="str">
        <f>IF(AND(TONGHOP!$O723="KTHP",TONGHOP!$P723="VĐ"),TONGHOP!$Y723,"")</f>
        <v/>
      </c>
      <c r="F723" s="138" t="str">
        <f>IF(AND(TONGHOP!$O723="KTHP",TONGHOP!$P723="VĐ"),TONGHOP!$Z723,"")</f>
        <v/>
      </c>
      <c r="G723" s="139" t="str">
        <f>IF(AND(TONGHOP!$O723="KTHP",TONGHOP!$P723="TL"),TONGHOP!$X723,"")</f>
        <v/>
      </c>
      <c r="H723" s="138" t="str">
        <f>IF(AND(TONGHOP!$O723="KTHP",TONGHOP!$P723="TL"),TONGHOP!$Y723,"")</f>
        <v/>
      </c>
      <c r="I723" s="138" t="str">
        <f>IF(AND(TONGHOP!$O723="KTHP",TONGHOP!$P723="TL"),TONGHOP!$Z723,"")</f>
        <v/>
      </c>
      <c r="J723" s="139" t="str">
        <f>IF(AND(TONGHOP!$O723="KTHP",TONGHOP!$P723="TH"),TONGHOP!$X723,"")</f>
        <v/>
      </c>
      <c r="K723" s="138" t="str">
        <f>IF(AND(TONGHOP!$O723="KTHP",TONGHOP!$P723="TH"),TONGHOP!$Y723,"")</f>
        <v/>
      </c>
      <c r="L723" s="138" t="str">
        <f>IF(AND(TONGHOP!$O723="KTHP",TONGHOP!$P723="TH"),TONGHOP!$Z723,"")</f>
        <v/>
      </c>
      <c r="M723" s="139" t="str">
        <f>IF(AND(TONGHOP!$O723="ThiTN",OR(TONGHOP!$P723="LT",TONGHOP!$P723="TN"),TONGHOP!$X723&lt;&gt;""),TONGHOP!$X723,"")</f>
        <v/>
      </c>
      <c r="N723" s="139" t="str">
        <f>IF(AND(TONGHOP!$O723="ThiTN",OR(TONGHOP!$P723="LT",TONGHOP!$P723="TN"),TONGHOP!$Y723&lt;&gt;""),TONGHOP!$Y723,"")</f>
        <v/>
      </c>
      <c r="O723" s="139" t="str">
        <f>IF(AND(TONGHOP!$O723="ThiTN",OR(TONGHOP!$P723="LT",TONGHOP!$P723="TN"),TONGHOP!$Z723&lt;&gt;""),TONGHOP!$Z723,"")</f>
        <v/>
      </c>
      <c r="P723" s="139" t="str">
        <f>IF(AND(TONGHOP!$O723="ThiTN",TONGHOP!$P723="VĐ",TONGHOP!$X723&lt;&gt;""),TONGHOP!$X723,"")</f>
        <v/>
      </c>
      <c r="Q723" s="139" t="str">
        <f>IF(AND(TONGHOP!$O723="ThiTN",TONGHOP!$P723="VĐ",TONGHOP!$Y723&lt;&gt;""),TONGHOP!$Y723,"")</f>
        <v/>
      </c>
      <c r="R723" s="139" t="str">
        <f>IF(AND(TONGHOP!$O723="ThiTN",TONGHOP!$P723="VĐ",TONGHOP!$Z723&lt;&gt;""),TONGHOP!$Z723,"")</f>
        <v/>
      </c>
      <c r="S723" s="137" t="str">
        <f>IF(AND(TONGHOP!$O723="ThiTN",TONGHOP!$P723="TH",TONGHOP!$X723&lt;&gt;""),TONGHOP!$X723,"")</f>
        <v/>
      </c>
      <c r="T723" s="137" t="str">
        <f>IF(AND(TONGHOP!$O723="ThiTN",TONGHOP!$P723="TH",TONGHOP!$Y723&lt;&gt;""),TONGHOP!$Y723,"")</f>
        <v/>
      </c>
      <c r="U723" s="137" t="str">
        <f>IF(AND(TONGHOP!$O723="ThiTN",TONGHOP!$P723="TH",TONGHOP!$Z723&lt;&gt;""),TONGHOP!$Z723,"")</f>
        <v/>
      </c>
    </row>
    <row r="724" spans="1:21">
      <c r="A724" s="139" t="str">
        <f>IF(AND(TONGHOP!$O724="KTHP",OR(TONGHOP!$P724="LT",TONGHOP!$P724="TN"),TONGHOP!$X724&lt;&gt;""),TONGHOP!$X724,"")</f>
        <v>Phạm Quang Tùng</v>
      </c>
      <c r="B724" s="139" t="str">
        <f>IF(AND(TONGHOP!$O724="KTHP",OR(TONGHOP!$P724="LT",TONGHOP!$P724="TN"),TONGHOP!$Y724&lt;&gt;""),TONGHOP!$Y724,"")</f>
        <v>Giang Phi Hùng</v>
      </c>
      <c r="C724" s="139">
        <f>IF(AND(TONGHOP!$O724="KTHP",OR(TONGHOP!$P724="LT",TONGHOP!$P724="TN"),TONGHOP!$Z724&lt;&gt;""),TONGHOP!$Z724,"")</f>
        <v>94</v>
      </c>
      <c r="D724" s="139" t="str">
        <f>IF(AND(TONGHOP!$O724="KTHP",TONGHOP!$P724="VĐ"),TONGHOP!$X724,"")</f>
        <v/>
      </c>
      <c r="E724" s="138" t="str">
        <f>IF(AND(TONGHOP!$O724="KTHP",TONGHOP!$P724="VĐ"),TONGHOP!$Y724,"")</f>
        <v/>
      </c>
      <c r="F724" s="138" t="str">
        <f>IF(AND(TONGHOP!$O724="KTHP",TONGHOP!$P724="VĐ"),TONGHOP!$Z724,"")</f>
        <v/>
      </c>
      <c r="G724" s="139" t="str">
        <f>IF(AND(TONGHOP!$O724="KTHP",TONGHOP!$P724="TL"),TONGHOP!$X724,"")</f>
        <v/>
      </c>
      <c r="H724" s="138" t="str">
        <f>IF(AND(TONGHOP!$O724="KTHP",TONGHOP!$P724="TL"),TONGHOP!$Y724,"")</f>
        <v/>
      </c>
      <c r="I724" s="138" t="str">
        <f>IF(AND(TONGHOP!$O724="KTHP",TONGHOP!$P724="TL"),TONGHOP!$Z724,"")</f>
        <v/>
      </c>
      <c r="J724" s="139" t="str">
        <f>IF(AND(TONGHOP!$O724="KTHP",TONGHOP!$P724="TH"),TONGHOP!$X724,"")</f>
        <v/>
      </c>
      <c r="K724" s="138" t="str">
        <f>IF(AND(TONGHOP!$O724="KTHP",TONGHOP!$P724="TH"),TONGHOP!$Y724,"")</f>
        <v/>
      </c>
      <c r="L724" s="138" t="str">
        <f>IF(AND(TONGHOP!$O724="KTHP",TONGHOP!$P724="TH"),TONGHOP!$Z724,"")</f>
        <v/>
      </c>
      <c r="M724" s="139" t="str">
        <f>IF(AND(TONGHOP!$O724="ThiTN",OR(TONGHOP!$P724="LT",TONGHOP!$P724="TN"),TONGHOP!$X724&lt;&gt;""),TONGHOP!$X724,"")</f>
        <v/>
      </c>
      <c r="N724" s="139" t="str">
        <f>IF(AND(TONGHOP!$O724="ThiTN",OR(TONGHOP!$P724="LT",TONGHOP!$P724="TN"),TONGHOP!$Y724&lt;&gt;""),TONGHOP!$Y724,"")</f>
        <v/>
      </c>
      <c r="O724" s="139" t="str">
        <f>IF(AND(TONGHOP!$O724="ThiTN",OR(TONGHOP!$P724="LT",TONGHOP!$P724="TN"),TONGHOP!$Z724&lt;&gt;""),TONGHOP!$Z724,"")</f>
        <v/>
      </c>
      <c r="P724" s="139" t="str">
        <f>IF(AND(TONGHOP!$O724="ThiTN",TONGHOP!$P724="VĐ",TONGHOP!$X724&lt;&gt;""),TONGHOP!$X724,"")</f>
        <v/>
      </c>
      <c r="Q724" s="139" t="str">
        <f>IF(AND(TONGHOP!$O724="ThiTN",TONGHOP!$P724="VĐ",TONGHOP!$Y724&lt;&gt;""),TONGHOP!$Y724,"")</f>
        <v/>
      </c>
      <c r="R724" s="139" t="str">
        <f>IF(AND(TONGHOP!$O724="ThiTN",TONGHOP!$P724="VĐ",TONGHOP!$Z724&lt;&gt;""),TONGHOP!$Z724,"")</f>
        <v/>
      </c>
      <c r="S724" s="137" t="str">
        <f>IF(AND(TONGHOP!$O724="ThiTN",TONGHOP!$P724="TH",TONGHOP!$X724&lt;&gt;""),TONGHOP!$X724,"")</f>
        <v/>
      </c>
      <c r="T724" s="137" t="str">
        <f>IF(AND(TONGHOP!$O724="ThiTN",TONGHOP!$P724="TH",TONGHOP!$Y724&lt;&gt;""),TONGHOP!$Y724,"")</f>
        <v/>
      </c>
      <c r="U724" s="137" t="str">
        <f>IF(AND(TONGHOP!$O724="ThiTN",TONGHOP!$P724="TH",TONGHOP!$Z724&lt;&gt;""),TONGHOP!$Z724,"")</f>
        <v/>
      </c>
    </row>
    <row r="725" spans="1:21">
      <c r="A725" s="139" t="str">
        <f>IF(AND(TONGHOP!$O725="KTHP",OR(TONGHOP!$P725="LT",TONGHOP!$P725="TN"),TONGHOP!$X725&lt;&gt;""),TONGHOP!$X725,"")</f>
        <v>Nguyễn Văn Đôn</v>
      </c>
      <c r="B725" s="139" t="str">
        <f>IF(AND(TONGHOP!$O725="KTHP",OR(TONGHOP!$P725="LT",TONGHOP!$P725="TN"),TONGHOP!$Y725&lt;&gt;""),TONGHOP!$Y725,"")</f>
        <v>Lê Quý Hưng Quốc</v>
      </c>
      <c r="C725" s="139">
        <f>IF(AND(TONGHOP!$O725="KTHP",OR(TONGHOP!$P725="LT",TONGHOP!$P725="TN"),TONGHOP!$Z725&lt;&gt;""),TONGHOP!$Z725,"")</f>
        <v>18</v>
      </c>
      <c r="D725" s="139" t="str">
        <f>IF(AND(TONGHOP!$O725="KTHP",TONGHOP!$P725="VĐ"),TONGHOP!$X725,"")</f>
        <v/>
      </c>
      <c r="E725" s="138" t="str">
        <f>IF(AND(TONGHOP!$O725="KTHP",TONGHOP!$P725="VĐ"),TONGHOP!$Y725,"")</f>
        <v/>
      </c>
      <c r="F725" s="138" t="str">
        <f>IF(AND(TONGHOP!$O725="KTHP",TONGHOP!$P725="VĐ"),TONGHOP!$Z725,"")</f>
        <v/>
      </c>
      <c r="G725" s="139" t="str">
        <f>IF(AND(TONGHOP!$O725="KTHP",TONGHOP!$P725="TL"),TONGHOP!$X725,"")</f>
        <v/>
      </c>
      <c r="H725" s="138" t="str">
        <f>IF(AND(TONGHOP!$O725="KTHP",TONGHOP!$P725="TL"),TONGHOP!$Y725,"")</f>
        <v/>
      </c>
      <c r="I725" s="138" t="str">
        <f>IF(AND(TONGHOP!$O725="KTHP",TONGHOP!$P725="TL"),TONGHOP!$Z725,"")</f>
        <v/>
      </c>
      <c r="J725" s="139" t="str">
        <f>IF(AND(TONGHOP!$O725="KTHP",TONGHOP!$P725="TH"),TONGHOP!$X725,"")</f>
        <v/>
      </c>
      <c r="K725" s="138" t="str">
        <f>IF(AND(TONGHOP!$O725="KTHP",TONGHOP!$P725="TH"),TONGHOP!$Y725,"")</f>
        <v/>
      </c>
      <c r="L725" s="138" t="str">
        <f>IF(AND(TONGHOP!$O725="KTHP",TONGHOP!$P725="TH"),TONGHOP!$Z725,"")</f>
        <v/>
      </c>
      <c r="M725" s="139" t="str">
        <f>IF(AND(TONGHOP!$O725="ThiTN",OR(TONGHOP!$P725="LT",TONGHOP!$P725="TN"),TONGHOP!$X725&lt;&gt;""),TONGHOP!$X725,"")</f>
        <v/>
      </c>
      <c r="N725" s="139" t="str">
        <f>IF(AND(TONGHOP!$O725="ThiTN",OR(TONGHOP!$P725="LT",TONGHOP!$P725="TN"),TONGHOP!$Y725&lt;&gt;""),TONGHOP!$Y725,"")</f>
        <v/>
      </c>
      <c r="O725" s="139" t="str">
        <f>IF(AND(TONGHOP!$O725="ThiTN",OR(TONGHOP!$P725="LT",TONGHOP!$P725="TN"),TONGHOP!$Z725&lt;&gt;""),TONGHOP!$Z725,"")</f>
        <v/>
      </c>
      <c r="P725" s="139" t="str">
        <f>IF(AND(TONGHOP!$O725="ThiTN",TONGHOP!$P725="VĐ",TONGHOP!$X725&lt;&gt;""),TONGHOP!$X725,"")</f>
        <v/>
      </c>
      <c r="Q725" s="139" t="str">
        <f>IF(AND(TONGHOP!$O725="ThiTN",TONGHOP!$P725="VĐ",TONGHOP!$Y725&lt;&gt;""),TONGHOP!$Y725,"")</f>
        <v/>
      </c>
      <c r="R725" s="139" t="str">
        <f>IF(AND(TONGHOP!$O725="ThiTN",TONGHOP!$P725="VĐ",TONGHOP!$Z725&lt;&gt;""),TONGHOP!$Z725,"")</f>
        <v/>
      </c>
      <c r="S725" s="137" t="str">
        <f>IF(AND(TONGHOP!$O725="ThiTN",TONGHOP!$P725="TH",TONGHOP!$X725&lt;&gt;""),TONGHOP!$X725,"")</f>
        <v/>
      </c>
      <c r="T725" s="137" t="str">
        <f>IF(AND(TONGHOP!$O725="ThiTN",TONGHOP!$P725="TH",TONGHOP!$Y725&lt;&gt;""),TONGHOP!$Y725,"")</f>
        <v/>
      </c>
      <c r="U725" s="137" t="str">
        <f>IF(AND(TONGHOP!$O725="ThiTN",TONGHOP!$P725="TH",TONGHOP!$Z725&lt;&gt;""),TONGHOP!$Z725,"")</f>
        <v/>
      </c>
    </row>
    <row r="726" spans="1:21">
      <c r="A726" s="139" t="str">
        <f>IF(AND(TONGHOP!$O726="KTHP",OR(TONGHOP!$P726="LT",TONGHOP!$P726="TN"),TONGHOP!$X726&lt;&gt;""),TONGHOP!$X726,"")</f>
        <v>Giang Phi Hùng</v>
      </c>
      <c r="B726" s="139" t="str">
        <f>IF(AND(TONGHOP!$O726="KTHP",OR(TONGHOP!$P726="LT",TONGHOP!$P726="TN"),TONGHOP!$Y726&lt;&gt;""),TONGHOP!$Y726,"")</f>
        <v>Nguyễn Công Cường (TG)</v>
      </c>
      <c r="C726" s="139">
        <f>IF(AND(TONGHOP!$O726="KTHP",OR(TONGHOP!$P726="LT",TONGHOP!$P726="TN"),TONGHOP!$Z726&lt;&gt;""),TONGHOP!$Z726,"")</f>
        <v>64</v>
      </c>
      <c r="D726" s="139" t="str">
        <f>IF(AND(TONGHOP!$O726="KTHP",TONGHOP!$P726="VĐ"),TONGHOP!$X726,"")</f>
        <v/>
      </c>
      <c r="E726" s="138" t="str">
        <f>IF(AND(TONGHOP!$O726="KTHP",TONGHOP!$P726="VĐ"),TONGHOP!$Y726,"")</f>
        <v/>
      </c>
      <c r="F726" s="138" t="str">
        <f>IF(AND(TONGHOP!$O726="KTHP",TONGHOP!$P726="VĐ"),TONGHOP!$Z726,"")</f>
        <v/>
      </c>
      <c r="G726" s="139" t="str">
        <f>IF(AND(TONGHOP!$O726="KTHP",TONGHOP!$P726="TL"),TONGHOP!$X726,"")</f>
        <v/>
      </c>
      <c r="H726" s="138" t="str">
        <f>IF(AND(TONGHOP!$O726="KTHP",TONGHOP!$P726="TL"),TONGHOP!$Y726,"")</f>
        <v/>
      </c>
      <c r="I726" s="138" t="str">
        <f>IF(AND(TONGHOP!$O726="KTHP",TONGHOP!$P726="TL"),TONGHOP!$Z726,"")</f>
        <v/>
      </c>
      <c r="J726" s="139" t="str">
        <f>IF(AND(TONGHOP!$O726="KTHP",TONGHOP!$P726="TH"),TONGHOP!$X726,"")</f>
        <v/>
      </c>
      <c r="K726" s="138" t="str">
        <f>IF(AND(TONGHOP!$O726="KTHP",TONGHOP!$P726="TH"),TONGHOP!$Y726,"")</f>
        <v/>
      </c>
      <c r="L726" s="138" t="str">
        <f>IF(AND(TONGHOP!$O726="KTHP",TONGHOP!$P726="TH"),TONGHOP!$Z726,"")</f>
        <v/>
      </c>
      <c r="M726" s="139" t="str">
        <f>IF(AND(TONGHOP!$O726="ThiTN",OR(TONGHOP!$P726="LT",TONGHOP!$P726="TN"),TONGHOP!$X726&lt;&gt;""),TONGHOP!$X726,"")</f>
        <v/>
      </c>
      <c r="N726" s="139" t="str">
        <f>IF(AND(TONGHOP!$O726="ThiTN",OR(TONGHOP!$P726="LT",TONGHOP!$P726="TN"),TONGHOP!$Y726&lt;&gt;""),TONGHOP!$Y726,"")</f>
        <v/>
      </c>
      <c r="O726" s="139" t="str">
        <f>IF(AND(TONGHOP!$O726="ThiTN",OR(TONGHOP!$P726="LT",TONGHOP!$P726="TN"),TONGHOP!$Z726&lt;&gt;""),TONGHOP!$Z726,"")</f>
        <v/>
      </c>
      <c r="P726" s="139" t="str">
        <f>IF(AND(TONGHOP!$O726="ThiTN",TONGHOP!$P726="VĐ",TONGHOP!$X726&lt;&gt;""),TONGHOP!$X726,"")</f>
        <v/>
      </c>
      <c r="Q726" s="139" t="str">
        <f>IF(AND(TONGHOP!$O726="ThiTN",TONGHOP!$P726="VĐ",TONGHOP!$Y726&lt;&gt;""),TONGHOP!$Y726,"")</f>
        <v/>
      </c>
      <c r="R726" s="139" t="str">
        <f>IF(AND(TONGHOP!$O726="ThiTN",TONGHOP!$P726="VĐ",TONGHOP!$Z726&lt;&gt;""),TONGHOP!$Z726,"")</f>
        <v/>
      </c>
      <c r="S726" s="137" t="str">
        <f>IF(AND(TONGHOP!$O726="ThiTN",TONGHOP!$P726="TH",TONGHOP!$X726&lt;&gt;""),TONGHOP!$X726,"")</f>
        <v/>
      </c>
      <c r="T726" s="137" t="str">
        <f>IF(AND(TONGHOP!$O726="ThiTN",TONGHOP!$P726="TH",TONGHOP!$Y726&lt;&gt;""),TONGHOP!$Y726,"")</f>
        <v/>
      </c>
      <c r="U726" s="137" t="str">
        <f>IF(AND(TONGHOP!$O726="ThiTN",TONGHOP!$P726="TH",TONGHOP!$Z726&lt;&gt;""),TONGHOP!$Z726,"")</f>
        <v/>
      </c>
    </row>
    <row r="727" spans="1:21">
      <c r="A727" s="139" t="str">
        <f>IF(AND(TONGHOP!$O727="KTHP",OR(TONGHOP!$P727="LT",TONGHOP!$P727="TN"),TONGHOP!$X727&lt;&gt;""),TONGHOP!$X727,"")</f>
        <v>Nguyễn Công Cường (TG)</v>
      </c>
      <c r="B727" s="139" t="str">
        <f>IF(AND(TONGHOP!$O727="KTHP",OR(TONGHOP!$P727="LT",TONGHOP!$P727="TN"),TONGHOP!$Y727&lt;&gt;""),TONGHOP!$Y727,"")</f>
        <v>Giang Phi Hùng</v>
      </c>
      <c r="C727" s="139">
        <f>IF(AND(TONGHOP!$O727="KTHP",OR(TONGHOP!$P727="LT",TONGHOP!$P727="TN"),TONGHOP!$Z727&lt;&gt;""),TONGHOP!$Z727,"")</f>
        <v>74</v>
      </c>
      <c r="D727" s="139" t="str">
        <f>IF(AND(TONGHOP!$O727="KTHP",TONGHOP!$P727="VĐ"),TONGHOP!$X727,"")</f>
        <v/>
      </c>
      <c r="E727" s="138" t="str">
        <f>IF(AND(TONGHOP!$O727="KTHP",TONGHOP!$P727="VĐ"),TONGHOP!$Y727,"")</f>
        <v/>
      </c>
      <c r="F727" s="138" t="str">
        <f>IF(AND(TONGHOP!$O727="KTHP",TONGHOP!$P727="VĐ"),TONGHOP!$Z727,"")</f>
        <v/>
      </c>
      <c r="G727" s="139" t="str">
        <f>IF(AND(TONGHOP!$O727="KTHP",TONGHOP!$P727="TL"),TONGHOP!$X727,"")</f>
        <v/>
      </c>
      <c r="H727" s="138" t="str">
        <f>IF(AND(TONGHOP!$O727="KTHP",TONGHOP!$P727="TL"),TONGHOP!$Y727,"")</f>
        <v/>
      </c>
      <c r="I727" s="138" t="str">
        <f>IF(AND(TONGHOP!$O727="KTHP",TONGHOP!$P727="TL"),TONGHOP!$Z727,"")</f>
        <v/>
      </c>
      <c r="J727" s="139" t="str">
        <f>IF(AND(TONGHOP!$O727="KTHP",TONGHOP!$P727="TH"),TONGHOP!$X727,"")</f>
        <v/>
      </c>
      <c r="K727" s="138" t="str">
        <f>IF(AND(TONGHOP!$O727="KTHP",TONGHOP!$P727="TH"),TONGHOP!$Y727,"")</f>
        <v/>
      </c>
      <c r="L727" s="138" t="str">
        <f>IF(AND(TONGHOP!$O727="KTHP",TONGHOP!$P727="TH"),TONGHOP!$Z727,"")</f>
        <v/>
      </c>
      <c r="M727" s="139" t="str">
        <f>IF(AND(TONGHOP!$O727="ThiTN",OR(TONGHOP!$P727="LT",TONGHOP!$P727="TN"),TONGHOP!$X727&lt;&gt;""),TONGHOP!$X727,"")</f>
        <v/>
      </c>
      <c r="N727" s="139" t="str">
        <f>IF(AND(TONGHOP!$O727="ThiTN",OR(TONGHOP!$P727="LT",TONGHOP!$P727="TN"),TONGHOP!$Y727&lt;&gt;""),TONGHOP!$Y727,"")</f>
        <v/>
      </c>
      <c r="O727" s="139" t="str">
        <f>IF(AND(TONGHOP!$O727="ThiTN",OR(TONGHOP!$P727="LT",TONGHOP!$P727="TN"),TONGHOP!$Z727&lt;&gt;""),TONGHOP!$Z727,"")</f>
        <v/>
      </c>
      <c r="P727" s="139" t="str">
        <f>IF(AND(TONGHOP!$O727="ThiTN",TONGHOP!$P727="VĐ",TONGHOP!$X727&lt;&gt;""),TONGHOP!$X727,"")</f>
        <v/>
      </c>
      <c r="Q727" s="139" t="str">
        <f>IF(AND(TONGHOP!$O727="ThiTN",TONGHOP!$P727="VĐ",TONGHOP!$Y727&lt;&gt;""),TONGHOP!$Y727,"")</f>
        <v/>
      </c>
      <c r="R727" s="139" t="str">
        <f>IF(AND(TONGHOP!$O727="ThiTN",TONGHOP!$P727="VĐ",TONGHOP!$Z727&lt;&gt;""),TONGHOP!$Z727,"")</f>
        <v/>
      </c>
      <c r="S727" s="137" t="str">
        <f>IF(AND(TONGHOP!$O727="ThiTN",TONGHOP!$P727="TH",TONGHOP!$X727&lt;&gt;""),TONGHOP!$X727,"")</f>
        <v/>
      </c>
      <c r="T727" s="137" t="str">
        <f>IF(AND(TONGHOP!$O727="ThiTN",TONGHOP!$P727="TH",TONGHOP!$Y727&lt;&gt;""),TONGHOP!$Y727,"")</f>
        <v/>
      </c>
      <c r="U727" s="137" t="str">
        <f>IF(AND(TONGHOP!$O727="ThiTN",TONGHOP!$P727="TH",TONGHOP!$Z727&lt;&gt;""),TONGHOP!$Z727,"")</f>
        <v/>
      </c>
    </row>
    <row r="728" spans="1:21">
      <c r="A728" s="139" t="str">
        <f>IF(AND(TONGHOP!$O728="KTHP",OR(TONGHOP!$P728="LT",TONGHOP!$P728="TN"),TONGHOP!$X728&lt;&gt;""),TONGHOP!$X728,"")</f>
        <v>Phạm Quang Tùng</v>
      </c>
      <c r="B728" s="139" t="str">
        <f>IF(AND(TONGHOP!$O728="KTHP",OR(TONGHOP!$P728="LT",TONGHOP!$P728="TN"),TONGHOP!$Y728&lt;&gt;""),TONGHOP!$Y728,"")</f>
        <v>Giang Phi Hùng</v>
      </c>
      <c r="C728" s="139">
        <f>IF(AND(TONGHOP!$O728="KTHP",OR(TONGHOP!$P728="LT",TONGHOP!$P728="TN"),TONGHOP!$Z728&lt;&gt;""),TONGHOP!$Z728,"")</f>
        <v>101</v>
      </c>
      <c r="D728" s="139" t="str">
        <f>IF(AND(TONGHOP!$O728="KTHP",TONGHOP!$P728="VĐ"),TONGHOP!$X728,"")</f>
        <v/>
      </c>
      <c r="E728" s="138" t="str">
        <f>IF(AND(TONGHOP!$O728="KTHP",TONGHOP!$P728="VĐ"),TONGHOP!$Y728,"")</f>
        <v/>
      </c>
      <c r="F728" s="138" t="str">
        <f>IF(AND(TONGHOP!$O728="KTHP",TONGHOP!$P728="VĐ"),TONGHOP!$Z728,"")</f>
        <v/>
      </c>
      <c r="G728" s="139" t="str">
        <f>IF(AND(TONGHOP!$O728="KTHP",TONGHOP!$P728="TL"),TONGHOP!$X728,"")</f>
        <v/>
      </c>
      <c r="H728" s="138" t="str">
        <f>IF(AND(TONGHOP!$O728="KTHP",TONGHOP!$P728="TL"),TONGHOP!$Y728,"")</f>
        <v/>
      </c>
      <c r="I728" s="138" t="str">
        <f>IF(AND(TONGHOP!$O728="KTHP",TONGHOP!$P728="TL"),TONGHOP!$Z728,"")</f>
        <v/>
      </c>
      <c r="J728" s="139" t="str">
        <f>IF(AND(TONGHOP!$O728="KTHP",TONGHOP!$P728="TH"),TONGHOP!$X728,"")</f>
        <v/>
      </c>
      <c r="K728" s="138" t="str">
        <f>IF(AND(TONGHOP!$O728="KTHP",TONGHOP!$P728="TH"),TONGHOP!$Y728,"")</f>
        <v/>
      </c>
      <c r="L728" s="138" t="str">
        <f>IF(AND(TONGHOP!$O728="KTHP",TONGHOP!$P728="TH"),TONGHOP!$Z728,"")</f>
        <v/>
      </c>
      <c r="M728" s="139" t="str">
        <f>IF(AND(TONGHOP!$O728="ThiTN",OR(TONGHOP!$P728="LT",TONGHOP!$P728="TN"),TONGHOP!$X728&lt;&gt;""),TONGHOP!$X728,"")</f>
        <v/>
      </c>
      <c r="N728" s="139" t="str">
        <f>IF(AND(TONGHOP!$O728="ThiTN",OR(TONGHOP!$P728="LT",TONGHOP!$P728="TN"),TONGHOP!$Y728&lt;&gt;""),TONGHOP!$Y728,"")</f>
        <v/>
      </c>
      <c r="O728" s="139" t="str">
        <f>IF(AND(TONGHOP!$O728="ThiTN",OR(TONGHOP!$P728="LT",TONGHOP!$P728="TN"),TONGHOP!$Z728&lt;&gt;""),TONGHOP!$Z728,"")</f>
        <v/>
      </c>
      <c r="P728" s="139" t="str">
        <f>IF(AND(TONGHOP!$O728="ThiTN",TONGHOP!$P728="VĐ",TONGHOP!$X728&lt;&gt;""),TONGHOP!$X728,"")</f>
        <v/>
      </c>
      <c r="Q728" s="139" t="str">
        <f>IF(AND(TONGHOP!$O728="ThiTN",TONGHOP!$P728="VĐ",TONGHOP!$Y728&lt;&gt;""),TONGHOP!$Y728,"")</f>
        <v/>
      </c>
      <c r="R728" s="139" t="str">
        <f>IF(AND(TONGHOP!$O728="ThiTN",TONGHOP!$P728="VĐ",TONGHOP!$Z728&lt;&gt;""),TONGHOP!$Z728,"")</f>
        <v/>
      </c>
      <c r="S728" s="137" t="str">
        <f>IF(AND(TONGHOP!$O728="ThiTN",TONGHOP!$P728="TH",TONGHOP!$X728&lt;&gt;""),TONGHOP!$X728,"")</f>
        <v/>
      </c>
      <c r="T728" s="137" t="str">
        <f>IF(AND(TONGHOP!$O728="ThiTN",TONGHOP!$P728="TH",TONGHOP!$Y728&lt;&gt;""),TONGHOP!$Y728,"")</f>
        <v/>
      </c>
      <c r="U728" s="137" t="str">
        <f>IF(AND(TONGHOP!$O728="ThiTN",TONGHOP!$P728="TH",TONGHOP!$Z728&lt;&gt;""),TONGHOP!$Z728,"")</f>
        <v/>
      </c>
    </row>
    <row r="729" spans="1:21">
      <c r="A729" s="139" t="str">
        <f>IF(AND(TONGHOP!$O729="KTHP",OR(TONGHOP!$P729="LT",TONGHOP!$P729="TN"),TONGHOP!$X729&lt;&gt;""),TONGHOP!$X729,"")</f>
        <v>Nguyễn Minh Đức(B)</v>
      </c>
      <c r="B729" s="139" t="str">
        <f>IF(AND(TONGHOP!$O729="KTHP",OR(TONGHOP!$P729="LT",TONGHOP!$P729="TN"),TONGHOP!$Y729&lt;&gt;""),TONGHOP!$Y729,"")</f>
        <v>Trần Nguyên Bảo Trân</v>
      </c>
      <c r="C729" s="139">
        <f>IF(AND(TONGHOP!$O729="KTHP",OR(TONGHOP!$P729="LT",TONGHOP!$P729="TN"),TONGHOP!$Z729&lt;&gt;""),TONGHOP!$Z729,"")</f>
        <v>34</v>
      </c>
      <c r="D729" s="139" t="str">
        <f>IF(AND(TONGHOP!$O729="KTHP",TONGHOP!$P729="VĐ"),TONGHOP!$X729,"")</f>
        <v/>
      </c>
      <c r="E729" s="138" t="str">
        <f>IF(AND(TONGHOP!$O729="KTHP",TONGHOP!$P729="VĐ"),TONGHOP!$Y729,"")</f>
        <v/>
      </c>
      <c r="F729" s="138" t="str">
        <f>IF(AND(TONGHOP!$O729="KTHP",TONGHOP!$P729="VĐ"),TONGHOP!$Z729,"")</f>
        <v/>
      </c>
      <c r="G729" s="139" t="str">
        <f>IF(AND(TONGHOP!$O729="KTHP",TONGHOP!$P729="TL"),TONGHOP!$X729,"")</f>
        <v/>
      </c>
      <c r="H729" s="138" t="str">
        <f>IF(AND(TONGHOP!$O729="KTHP",TONGHOP!$P729="TL"),TONGHOP!$Y729,"")</f>
        <v/>
      </c>
      <c r="I729" s="138" t="str">
        <f>IF(AND(TONGHOP!$O729="KTHP",TONGHOP!$P729="TL"),TONGHOP!$Z729,"")</f>
        <v/>
      </c>
      <c r="J729" s="139" t="str">
        <f>IF(AND(TONGHOP!$O729="KTHP",TONGHOP!$P729="TH"),TONGHOP!$X729,"")</f>
        <v/>
      </c>
      <c r="K729" s="138" t="str">
        <f>IF(AND(TONGHOP!$O729="KTHP",TONGHOP!$P729="TH"),TONGHOP!$Y729,"")</f>
        <v/>
      </c>
      <c r="L729" s="138" t="str">
        <f>IF(AND(TONGHOP!$O729="KTHP",TONGHOP!$P729="TH"),TONGHOP!$Z729,"")</f>
        <v/>
      </c>
      <c r="M729" s="139" t="str">
        <f>IF(AND(TONGHOP!$O729="ThiTN",OR(TONGHOP!$P729="LT",TONGHOP!$P729="TN"),TONGHOP!$X729&lt;&gt;""),TONGHOP!$X729,"")</f>
        <v/>
      </c>
      <c r="N729" s="139" t="str">
        <f>IF(AND(TONGHOP!$O729="ThiTN",OR(TONGHOP!$P729="LT",TONGHOP!$P729="TN"),TONGHOP!$Y729&lt;&gt;""),TONGHOP!$Y729,"")</f>
        <v/>
      </c>
      <c r="O729" s="139" t="str">
        <f>IF(AND(TONGHOP!$O729="ThiTN",OR(TONGHOP!$P729="LT",TONGHOP!$P729="TN"),TONGHOP!$Z729&lt;&gt;""),TONGHOP!$Z729,"")</f>
        <v/>
      </c>
      <c r="P729" s="139" t="str">
        <f>IF(AND(TONGHOP!$O729="ThiTN",TONGHOP!$P729="VĐ",TONGHOP!$X729&lt;&gt;""),TONGHOP!$X729,"")</f>
        <v/>
      </c>
      <c r="Q729" s="139" t="str">
        <f>IF(AND(TONGHOP!$O729="ThiTN",TONGHOP!$P729="VĐ",TONGHOP!$Y729&lt;&gt;""),TONGHOP!$Y729,"")</f>
        <v/>
      </c>
      <c r="R729" s="139" t="str">
        <f>IF(AND(TONGHOP!$O729="ThiTN",TONGHOP!$P729="VĐ",TONGHOP!$Z729&lt;&gt;""),TONGHOP!$Z729,"")</f>
        <v/>
      </c>
      <c r="S729" s="137" t="str">
        <f>IF(AND(TONGHOP!$O729="ThiTN",TONGHOP!$P729="TH",TONGHOP!$X729&lt;&gt;""),TONGHOP!$X729,"")</f>
        <v/>
      </c>
      <c r="T729" s="137" t="str">
        <f>IF(AND(TONGHOP!$O729="ThiTN",TONGHOP!$P729="TH",TONGHOP!$Y729&lt;&gt;""),TONGHOP!$Y729,"")</f>
        <v/>
      </c>
      <c r="U729" s="137" t="str">
        <f>IF(AND(TONGHOP!$O729="ThiTN",TONGHOP!$P729="TH",TONGHOP!$Z729&lt;&gt;""),TONGHOP!$Z729,"")</f>
        <v/>
      </c>
    </row>
    <row r="730" spans="1:21">
      <c r="A730" s="139" t="str">
        <f>IF(AND(TONGHOP!$O730="KTHP",OR(TONGHOP!$P730="LT",TONGHOP!$P730="TN"),TONGHOP!$X730&lt;&gt;""),TONGHOP!$X730,"")</f>
        <v>Huỳnh Ngọc Mai</v>
      </c>
      <c r="B730" s="139" t="str">
        <f>IF(AND(TONGHOP!$O730="KTHP",OR(TONGHOP!$P730="LT",TONGHOP!$P730="TN"),TONGHOP!$Y730&lt;&gt;""),TONGHOP!$Y730,"")</f>
        <v>Ngô Phong Cường</v>
      </c>
      <c r="C730" s="139">
        <f>IF(AND(TONGHOP!$O730="KTHP",OR(TONGHOP!$P730="LT",TONGHOP!$P730="TN"),TONGHOP!$Z730&lt;&gt;""),TONGHOP!$Z730,"")</f>
        <v>34</v>
      </c>
      <c r="D730" s="139" t="str">
        <f>IF(AND(TONGHOP!$O730="KTHP",TONGHOP!$P730="VĐ"),TONGHOP!$X730,"")</f>
        <v/>
      </c>
      <c r="E730" s="138" t="str">
        <f>IF(AND(TONGHOP!$O730="KTHP",TONGHOP!$P730="VĐ"),TONGHOP!$Y730,"")</f>
        <v/>
      </c>
      <c r="F730" s="138" t="str">
        <f>IF(AND(TONGHOP!$O730="KTHP",TONGHOP!$P730="VĐ"),TONGHOP!$Z730,"")</f>
        <v/>
      </c>
      <c r="G730" s="139" t="str">
        <f>IF(AND(TONGHOP!$O730="KTHP",TONGHOP!$P730="TL"),TONGHOP!$X730,"")</f>
        <v/>
      </c>
      <c r="H730" s="138" t="str">
        <f>IF(AND(TONGHOP!$O730="KTHP",TONGHOP!$P730="TL"),TONGHOP!$Y730,"")</f>
        <v/>
      </c>
      <c r="I730" s="138" t="str">
        <f>IF(AND(TONGHOP!$O730="KTHP",TONGHOP!$P730="TL"),TONGHOP!$Z730,"")</f>
        <v/>
      </c>
      <c r="J730" s="139" t="str">
        <f>IF(AND(TONGHOP!$O730="KTHP",TONGHOP!$P730="TH"),TONGHOP!$X730,"")</f>
        <v/>
      </c>
      <c r="K730" s="138" t="str">
        <f>IF(AND(TONGHOP!$O730="KTHP",TONGHOP!$P730="TH"),TONGHOP!$Y730,"")</f>
        <v/>
      </c>
      <c r="L730" s="138" t="str">
        <f>IF(AND(TONGHOP!$O730="KTHP",TONGHOP!$P730="TH"),TONGHOP!$Z730,"")</f>
        <v/>
      </c>
      <c r="M730" s="139" t="str">
        <f>IF(AND(TONGHOP!$O730="ThiTN",OR(TONGHOP!$P730="LT",TONGHOP!$P730="TN"),TONGHOP!$X730&lt;&gt;""),TONGHOP!$X730,"")</f>
        <v/>
      </c>
      <c r="N730" s="139" t="str">
        <f>IF(AND(TONGHOP!$O730="ThiTN",OR(TONGHOP!$P730="LT",TONGHOP!$P730="TN"),TONGHOP!$Y730&lt;&gt;""),TONGHOP!$Y730,"")</f>
        <v/>
      </c>
      <c r="O730" s="139" t="str">
        <f>IF(AND(TONGHOP!$O730="ThiTN",OR(TONGHOP!$P730="LT",TONGHOP!$P730="TN"),TONGHOP!$Z730&lt;&gt;""),TONGHOP!$Z730,"")</f>
        <v/>
      </c>
      <c r="P730" s="139" t="str">
        <f>IF(AND(TONGHOP!$O730="ThiTN",TONGHOP!$P730="VĐ",TONGHOP!$X730&lt;&gt;""),TONGHOP!$X730,"")</f>
        <v/>
      </c>
      <c r="Q730" s="139" t="str">
        <f>IF(AND(TONGHOP!$O730="ThiTN",TONGHOP!$P730="VĐ",TONGHOP!$Y730&lt;&gt;""),TONGHOP!$Y730,"")</f>
        <v/>
      </c>
      <c r="R730" s="139" t="str">
        <f>IF(AND(TONGHOP!$O730="ThiTN",TONGHOP!$P730="VĐ",TONGHOP!$Z730&lt;&gt;""),TONGHOP!$Z730,"")</f>
        <v/>
      </c>
      <c r="S730" s="137" t="str">
        <f>IF(AND(TONGHOP!$O730="ThiTN",TONGHOP!$P730="TH",TONGHOP!$X730&lt;&gt;""),TONGHOP!$X730,"")</f>
        <v/>
      </c>
      <c r="T730" s="137" t="str">
        <f>IF(AND(TONGHOP!$O730="ThiTN",TONGHOP!$P730="TH",TONGHOP!$Y730&lt;&gt;""),TONGHOP!$Y730,"")</f>
        <v/>
      </c>
      <c r="U730" s="137" t="str">
        <f>IF(AND(TONGHOP!$O730="ThiTN",TONGHOP!$P730="TH",TONGHOP!$Z730&lt;&gt;""),TONGHOP!$Z730,"")</f>
        <v/>
      </c>
    </row>
    <row r="731" spans="1:21">
      <c r="A731" s="139" t="str">
        <f>IF(AND(TONGHOP!$O731="KTHP",OR(TONGHOP!$P731="LT",TONGHOP!$P731="TN"),TONGHOP!$X731&lt;&gt;""),TONGHOP!$X731,"")</f>
        <v>Huỳnh Ngọc Mai</v>
      </c>
      <c r="B731" s="139" t="str">
        <f>IF(AND(TONGHOP!$O731="KTHP",OR(TONGHOP!$P731="LT",TONGHOP!$P731="TN"),TONGHOP!$Y731&lt;&gt;""),TONGHOP!$Y731,"")</f>
        <v>Ngô Phong Cường</v>
      </c>
      <c r="C731" s="139">
        <f>IF(AND(TONGHOP!$O731="KTHP",OR(TONGHOP!$P731="LT",TONGHOP!$P731="TN"),TONGHOP!$Z731&lt;&gt;""),TONGHOP!$Z731,"")</f>
        <v>35</v>
      </c>
      <c r="D731" s="139" t="str">
        <f>IF(AND(TONGHOP!$O731="KTHP",TONGHOP!$P731="VĐ"),TONGHOP!$X731,"")</f>
        <v/>
      </c>
      <c r="E731" s="138" t="str">
        <f>IF(AND(TONGHOP!$O731="KTHP",TONGHOP!$P731="VĐ"),TONGHOP!$Y731,"")</f>
        <v/>
      </c>
      <c r="F731" s="138" t="str">
        <f>IF(AND(TONGHOP!$O731="KTHP",TONGHOP!$P731="VĐ"),TONGHOP!$Z731,"")</f>
        <v/>
      </c>
      <c r="G731" s="139" t="str">
        <f>IF(AND(TONGHOP!$O731="KTHP",TONGHOP!$P731="TL"),TONGHOP!$X731,"")</f>
        <v/>
      </c>
      <c r="H731" s="138" t="str">
        <f>IF(AND(TONGHOP!$O731="KTHP",TONGHOP!$P731="TL"),TONGHOP!$Y731,"")</f>
        <v/>
      </c>
      <c r="I731" s="138" t="str">
        <f>IF(AND(TONGHOP!$O731="KTHP",TONGHOP!$P731="TL"),TONGHOP!$Z731,"")</f>
        <v/>
      </c>
      <c r="J731" s="139" t="str">
        <f>IF(AND(TONGHOP!$O731="KTHP",TONGHOP!$P731="TH"),TONGHOP!$X731,"")</f>
        <v/>
      </c>
      <c r="K731" s="138" t="str">
        <f>IF(AND(TONGHOP!$O731="KTHP",TONGHOP!$P731="TH"),TONGHOP!$Y731,"")</f>
        <v/>
      </c>
      <c r="L731" s="138" t="str">
        <f>IF(AND(TONGHOP!$O731="KTHP",TONGHOP!$P731="TH"),TONGHOP!$Z731,"")</f>
        <v/>
      </c>
      <c r="M731" s="139" t="str">
        <f>IF(AND(TONGHOP!$O731="ThiTN",OR(TONGHOP!$P731="LT",TONGHOP!$P731="TN"),TONGHOP!$X731&lt;&gt;""),TONGHOP!$X731,"")</f>
        <v/>
      </c>
      <c r="N731" s="139" t="str">
        <f>IF(AND(TONGHOP!$O731="ThiTN",OR(TONGHOP!$P731="LT",TONGHOP!$P731="TN"),TONGHOP!$Y731&lt;&gt;""),TONGHOP!$Y731,"")</f>
        <v/>
      </c>
      <c r="O731" s="139" t="str">
        <f>IF(AND(TONGHOP!$O731="ThiTN",OR(TONGHOP!$P731="LT",TONGHOP!$P731="TN"),TONGHOP!$Z731&lt;&gt;""),TONGHOP!$Z731,"")</f>
        <v/>
      </c>
      <c r="P731" s="139" t="str">
        <f>IF(AND(TONGHOP!$O731="ThiTN",TONGHOP!$P731="VĐ",TONGHOP!$X731&lt;&gt;""),TONGHOP!$X731,"")</f>
        <v/>
      </c>
      <c r="Q731" s="139" t="str">
        <f>IF(AND(TONGHOP!$O731="ThiTN",TONGHOP!$P731="VĐ",TONGHOP!$Y731&lt;&gt;""),TONGHOP!$Y731,"")</f>
        <v/>
      </c>
      <c r="R731" s="139" t="str">
        <f>IF(AND(TONGHOP!$O731="ThiTN",TONGHOP!$P731="VĐ",TONGHOP!$Z731&lt;&gt;""),TONGHOP!$Z731,"")</f>
        <v/>
      </c>
      <c r="S731" s="137" t="str">
        <f>IF(AND(TONGHOP!$O731="ThiTN",TONGHOP!$P731="TH",TONGHOP!$X731&lt;&gt;""),TONGHOP!$X731,"")</f>
        <v/>
      </c>
      <c r="T731" s="137" t="str">
        <f>IF(AND(TONGHOP!$O731="ThiTN",TONGHOP!$P731="TH",TONGHOP!$Y731&lt;&gt;""),TONGHOP!$Y731,"")</f>
        <v/>
      </c>
      <c r="U731" s="137" t="str">
        <f>IF(AND(TONGHOP!$O731="ThiTN",TONGHOP!$P731="TH",TONGHOP!$Z731&lt;&gt;""),TONGHOP!$Z731,"")</f>
        <v/>
      </c>
    </row>
    <row r="732" spans="1:21">
      <c r="A732" s="139" t="str">
        <f>IF(AND(TONGHOP!$O732="KTHP",OR(TONGHOP!$P732="LT",TONGHOP!$P732="TN"),TONGHOP!$X732&lt;&gt;""),TONGHOP!$X732,"")</f>
        <v>Nguyễn Minh Đức(B)</v>
      </c>
      <c r="B732" s="139" t="str">
        <f>IF(AND(TONGHOP!$O732="KTHP",OR(TONGHOP!$P732="LT",TONGHOP!$P732="TN"),TONGHOP!$Y732&lt;&gt;""),TONGHOP!$Y732,"")</f>
        <v>Trần Nguyên Bảo Trân</v>
      </c>
      <c r="C732" s="139">
        <f>IF(AND(TONGHOP!$O732="KTHP",OR(TONGHOP!$P732="LT",TONGHOP!$P732="TN"),TONGHOP!$Z732&lt;&gt;""),TONGHOP!$Z732,"")</f>
        <v>35</v>
      </c>
      <c r="D732" s="139" t="str">
        <f>IF(AND(TONGHOP!$O732="KTHP",TONGHOP!$P732="VĐ"),TONGHOP!$X732,"")</f>
        <v/>
      </c>
      <c r="E732" s="138" t="str">
        <f>IF(AND(TONGHOP!$O732="KTHP",TONGHOP!$P732="VĐ"),TONGHOP!$Y732,"")</f>
        <v/>
      </c>
      <c r="F732" s="138" t="str">
        <f>IF(AND(TONGHOP!$O732="KTHP",TONGHOP!$P732="VĐ"),TONGHOP!$Z732,"")</f>
        <v/>
      </c>
      <c r="G732" s="139" t="str">
        <f>IF(AND(TONGHOP!$O732="KTHP",TONGHOP!$P732="TL"),TONGHOP!$X732,"")</f>
        <v/>
      </c>
      <c r="H732" s="138" t="str">
        <f>IF(AND(TONGHOP!$O732="KTHP",TONGHOP!$P732="TL"),TONGHOP!$Y732,"")</f>
        <v/>
      </c>
      <c r="I732" s="138" t="str">
        <f>IF(AND(TONGHOP!$O732="KTHP",TONGHOP!$P732="TL"),TONGHOP!$Z732,"")</f>
        <v/>
      </c>
      <c r="J732" s="139" t="str">
        <f>IF(AND(TONGHOP!$O732="KTHP",TONGHOP!$P732="TH"),TONGHOP!$X732,"")</f>
        <v/>
      </c>
      <c r="K732" s="138" t="str">
        <f>IF(AND(TONGHOP!$O732="KTHP",TONGHOP!$P732="TH"),TONGHOP!$Y732,"")</f>
        <v/>
      </c>
      <c r="L732" s="138" t="str">
        <f>IF(AND(TONGHOP!$O732="KTHP",TONGHOP!$P732="TH"),TONGHOP!$Z732,"")</f>
        <v/>
      </c>
      <c r="M732" s="139" t="str">
        <f>IF(AND(TONGHOP!$O732="ThiTN",OR(TONGHOP!$P732="LT",TONGHOP!$P732="TN"),TONGHOP!$X732&lt;&gt;""),TONGHOP!$X732,"")</f>
        <v/>
      </c>
      <c r="N732" s="139" t="str">
        <f>IF(AND(TONGHOP!$O732="ThiTN",OR(TONGHOP!$P732="LT",TONGHOP!$P732="TN"),TONGHOP!$Y732&lt;&gt;""),TONGHOP!$Y732,"")</f>
        <v/>
      </c>
      <c r="O732" s="139" t="str">
        <f>IF(AND(TONGHOP!$O732="ThiTN",OR(TONGHOP!$P732="LT",TONGHOP!$P732="TN"),TONGHOP!$Z732&lt;&gt;""),TONGHOP!$Z732,"")</f>
        <v/>
      </c>
      <c r="P732" s="139" t="str">
        <f>IF(AND(TONGHOP!$O732="ThiTN",TONGHOP!$P732="VĐ",TONGHOP!$X732&lt;&gt;""),TONGHOP!$X732,"")</f>
        <v/>
      </c>
      <c r="Q732" s="139" t="str">
        <f>IF(AND(TONGHOP!$O732="ThiTN",TONGHOP!$P732="VĐ",TONGHOP!$Y732&lt;&gt;""),TONGHOP!$Y732,"")</f>
        <v/>
      </c>
      <c r="R732" s="139" t="str">
        <f>IF(AND(TONGHOP!$O732="ThiTN",TONGHOP!$P732="VĐ",TONGHOP!$Z732&lt;&gt;""),TONGHOP!$Z732,"")</f>
        <v/>
      </c>
      <c r="S732" s="137" t="str">
        <f>IF(AND(TONGHOP!$O732="ThiTN",TONGHOP!$P732="TH",TONGHOP!$X732&lt;&gt;""),TONGHOP!$X732,"")</f>
        <v/>
      </c>
      <c r="T732" s="137" t="str">
        <f>IF(AND(TONGHOP!$O732="ThiTN",TONGHOP!$P732="TH",TONGHOP!$Y732&lt;&gt;""),TONGHOP!$Y732,"")</f>
        <v/>
      </c>
      <c r="U732" s="137" t="str">
        <f>IF(AND(TONGHOP!$O732="ThiTN",TONGHOP!$P732="TH",TONGHOP!$Z732&lt;&gt;""),TONGHOP!$Z732,"")</f>
        <v/>
      </c>
    </row>
    <row r="733" spans="1:21">
      <c r="A733" s="139" t="str">
        <f>IF(AND(TONGHOP!$O733="KTHP",OR(TONGHOP!$P733="LT",TONGHOP!$P733="TN"),TONGHOP!$X733&lt;&gt;""),TONGHOP!$X733,"")</f>
        <v>Ngô Phong Cường</v>
      </c>
      <c r="B733" s="139" t="str">
        <f>IF(AND(TONGHOP!$O733="KTHP",OR(TONGHOP!$P733="LT",TONGHOP!$P733="TN"),TONGHOP!$Y733&lt;&gt;""),TONGHOP!$Y733,"")</f>
        <v>Huỳnh Ngọc Mai</v>
      </c>
      <c r="C733" s="139">
        <f>IF(AND(TONGHOP!$O733="KTHP",OR(TONGHOP!$P733="LT",TONGHOP!$P733="TN"),TONGHOP!$Z733&lt;&gt;""),TONGHOP!$Z733,"")</f>
        <v>35</v>
      </c>
      <c r="D733" s="139" t="str">
        <f>IF(AND(TONGHOP!$O733="KTHP",TONGHOP!$P733="VĐ"),TONGHOP!$X733,"")</f>
        <v/>
      </c>
      <c r="E733" s="138" t="str">
        <f>IF(AND(TONGHOP!$O733="KTHP",TONGHOP!$P733="VĐ"),TONGHOP!$Y733,"")</f>
        <v/>
      </c>
      <c r="F733" s="138" t="str">
        <f>IF(AND(TONGHOP!$O733="KTHP",TONGHOP!$P733="VĐ"),TONGHOP!$Z733,"")</f>
        <v/>
      </c>
      <c r="G733" s="139" t="str">
        <f>IF(AND(TONGHOP!$O733="KTHP",TONGHOP!$P733="TL"),TONGHOP!$X733,"")</f>
        <v/>
      </c>
      <c r="H733" s="138" t="str">
        <f>IF(AND(TONGHOP!$O733="KTHP",TONGHOP!$P733="TL"),TONGHOP!$Y733,"")</f>
        <v/>
      </c>
      <c r="I733" s="138" t="str">
        <f>IF(AND(TONGHOP!$O733="KTHP",TONGHOP!$P733="TL"),TONGHOP!$Z733,"")</f>
        <v/>
      </c>
      <c r="J733" s="139" t="str">
        <f>IF(AND(TONGHOP!$O733="KTHP",TONGHOP!$P733="TH"),TONGHOP!$X733,"")</f>
        <v/>
      </c>
      <c r="K733" s="138" t="str">
        <f>IF(AND(TONGHOP!$O733="KTHP",TONGHOP!$P733="TH"),TONGHOP!$Y733,"")</f>
        <v/>
      </c>
      <c r="L733" s="138" t="str">
        <f>IF(AND(TONGHOP!$O733="KTHP",TONGHOP!$P733="TH"),TONGHOP!$Z733,"")</f>
        <v/>
      </c>
      <c r="M733" s="139" t="str">
        <f>IF(AND(TONGHOP!$O733="ThiTN",OR(TONGHOP!$P733="LT",TONGHOP!$P733="TN"),TONGHOP!$X733&lt;&gt;""),TONGHOP!$X733,"")</f>
        <v/>
      </c>
      <c r="N733" s="139" t="str">
        <f>IF(AND(TONGHOP!$O733="ThiTN",OR(TONGHOP!$P733="LT",TONGHOP!$P733="TN"),TONGHOP!$Y733&lt;&gt;""),TONGHOP!$Y733,"")</f>
        <v/>
      </c>
      <c r="O733" s="139" t="str">
        <f>IF(AND(TONGHOP!$O733="ThiTN",OR(TONGHOP!$P733="LT",TONGHOP!$P733="TN"),TONGHOP!$Z733&lt;&gt;""),TONGHOP!$Z733,"")</f>
        <v/>
      </c>
      <c r="P733" s="139" t="str">
        <f>IF(AND(TONGHOP!$O733="ThiTN",TONGHOP!$P733="VĐ",TONGHOP!$X733&lt;&gt;""),TONGHOP!$X733,"")</f>
        <v/>
      </c>
      <c r="Q733" s="139" t="str">
        <f>IF(AND(TONGHOP!$O733="ThiTN",TONGHOP!$P733="VĐ",TONGHOP!$Y733&lt;&gt;""),TONGHOP!$Y733,"")</f>
        <v/>
      </c>
      <c r="R733" s="139" t="str">
        <f>IF(AND(TONGHOP!$O733="ThiTN",TONGHOP!$P733="VĐ",TONGHOP!$Z733&lt;&gt;""),TONGHOP!$Z733,"")</f>
        <v/>
      </c>
      <c r="S733" s="137" t="str">
        <f>IF(AND(TONGHOP!$O733="ThiTN",TONGHOP!$P733="TH",TONGHOP!$X733&lt;&gt;""),TONGHOP!$X733,"")</f>
        <v/>
      </c>
      <c r="T733" s="137" t="str">
        <f>IF(AND(TONGHOP!$O733="ThiTN",TONGHOP!$P733="TH",TONGHOP!$Y733&lt;&gt;""),TONGHOP!$Y733,"")</f>
        <v/>
      </c>
      <c r="U733" s="137" t="str">
        <f>IF(AND(TONGHOP!$O733="ThiTN",TONGHOP!$P733="TH",TONGHOP!$Z733&lt;&gt;""),TONGHOP!$Z733,"")</f>
        <v/>
      </c>
    </row>
    <row r="734" spans="1:21">
      <c r="A734" s="139" t="str">
        <f>IF(AND(TONGHOP!$O734="KTHP",OR(TONGHOP!$P734="LT",TONGHOP!$P734="TN"),TONGHOP!$X734&lt;&gt;""),TONGHOP!$X734,"")</f>
        <v>Trần Nguyên Bảo Trân</v>
      </c>
      <c r="B734" s="139" t="str">
        <f>IF(AND(TONGHOP!$O734="KTHP",OR(TONGHOP!$P734="LT",TONGHOP!$P734="TN"),TONGHOP!$Y734&lt;&gt;""),TONGHOP!$Y734,"")</f>
        <v>Nguyễn Minh Đức(B)</v>
      </c>
      <c r="C734" s="139">
        <f>IF(AND(TONGHOP!$O734="KTHP",OR(TONGHOP!$P734="LT",TONGHOP!$P734="TN"),TONGHOP!$Z734&lt;&gt;""),TONGHOP!$Z734,"")</f>
        <v>35</v>
      </c>
      <c r="D734" s="139" t="str">
        <f>IF(AND(TONGHOP!$O734="KTHP",TONGHOP!$P734="VĐ"),TONGHOP!$X734,"")</f>
        <v/>
      </c>
      <c r="E734" s="138" t="str">
        <f>IF(AND(TONGHOP!$O734="KTHP",TONGHOP!$P734="VĐ"),TONGHOP!$Y734,"")</f>
        <v/>
      </c>
      <c r="F734" s="138" t="str">
        <f>IF(AND(TONGHOP!$O734="KTHP",TONGHOP!$P734="VĐ"),TONGHOP!$Z734,"")</f>
        <v/>
      </c>
      <c r="G734" s="139" t="str">
        <f>IF(AND(TONGHOP!$O734="KTHP",TONGHOP!$P734="TL"),TONGHOP!$X734,"")</f>
        <v/>
      </c>
      <c r="H734" s="138" t="str">
        <f>IF(AND(TONGHOP!$O734="KTHP",TONGHOP!$P734="TL"),TONGHOP!$Y734,"")</f>
        <v/>
      </c>
      <c r="I734" s="138" t="str">
        <f>IF(AND(TONGHOP!$O734="KTHP",TONGHOP!$P734="TL"),TONGHOP!$Z734,"")</f>
        <v/>
      </c>
      <c r="J734" s="139" t="str">
        <f>IF(AND(TONGHOP!$O734="KTHP",TONGHOP!$P734="TH"),TONGHOP!$X734,"")</f>
        <v/>
      </c>
      <c r="K734" s="138" t="str">
        <f>IF(AND(TONGHOP!$O734="KTHP",TONGHOP!$P734="TH"),TONGHOP!$Y734,"")</f>
        <v/>
      </c>
      <c r="L734" s="138" t="str">
        <f>IF(AND(TONGHOP!$O734="KTHP",TONGHOP!$P734="TH"),TONGHOP!$Z734,"")</f>
        <v/>
      </c>
      <c r="M734" s="139" t="str">
        <f>IF(AND(TONGHOP!$O734="ThiTN",OR(TONGHOP!$P734="LT",TONGHOP!$P734="TN"),TONGHOP!$X734&lt;&gt;""),TONGHOP!$X734,"")</f>
        <v/>
      </c>
      <c r="N734" s="139" t="str">
        <f>IF(AND(TONGHOP!$O734="ThiTN",OR(TONGHOP!$P734="LT",TONGHOP!$P734="TN"),TONGHOP!$Y734&lt;&gt;""),TONGHOP!$Y734,"")</f>
        <v/>
      </c>
      <c r="O734" s="139" t="str">
        <f>IF(AND(TONGHOP!$O734="ThiTN",OR(TONGHOP!$P734="LT",TONGHOP!$P734="TN"),TONGHOP!$Z734&lt;&gt;""),TONGHOP!$Z734,"")</f>
        <v/>
      </c>
      <c r="P734" s="139" t="str">
        <f>IF(AND(TONGHOP!$O734="ThiTN",TONGHOP!$P734="VĐ",TONGHOP!$X734&lt;&gt;""),TONGHOP!$X734,"")</f>
        <v/>
      </c>
      <c r="Q734" s="139" t="str">
        <f>IF(AND(TONGHOP!$O734="ThiTN",TONGHOP!$P734="VĐ",TONGHOP!$Y734&lt;&gt;""),TONGHOP!$Y734,"")</f>
        <v/>
      </c>
      <c r="R734" s="139" t="str">
        <f>IF(AND(TONGHOP!$O734="ThiTN",TONGHOP!$P734="VĐ",TONGHOP!$Z734&lt;&gt;""),TONGHOP!$Z734,"")</f>
        <v/>
      </c>
      <c r="S734" s="137" t="str">
        <f>IF(AND(TONGHOP!$O734="ThiTN",TONGHOP!$P734="TH",TONGHOP!$X734&lt;&gt;""),TONGHOP!$X734,"")</f>
        <v/>
      </c>
      <c r="T734" s="137" t="str">
        <f>IF(AND(TONGHOP!$O734="ThiTN",TONGHOP!$P734="TH",TONGHOP!$Y734&lt;&gt;""),TONGHOP!$Y734,"")</f>
        <v/>
      </c>
      <c r="U734" s="137" t="str">
        <f>IF(AND(TONGHOP!$O734="ThiTN",TONGHOP!$P734="TH",TONGHOP!$Z734&lt;&gt;""),TONGHOP!$Z734,"")</f>
        <v/>
      </c>
    </row>
    <row r="735" spans="1:21">
      <c r="A735" s="139" t="str">
        <f>IF(AND(TONGHOP!$O735="KTHP",OR(TONGHOP!$P735="LT",TONGHOP!$P735="TN"),TONGHOP!$X735&lt;&gt;""),TONGHOP!$X735,"")</f>
        <v>Trần Nguyên Bảo Trân</v>
      </c>
      <c r="B735" s="139" t="str">
        <f>IF(AND(TONGHOP!$O735="KTHP",OR(TONGHOP!$P735="LT",TONGHOP!$P735="TN"),TONGHOP!$Y735&lt;&gt;""),TONGHOP!$Y735,"")</f>
        <v>Nguyễn Minh Đức(B)</v>
      </c>
      <c r="C735" s="139">
        <f>IF(AND(TONGHOP!$O735="KTHP",OR(TONGHOP!$P735="LT",TONGHOP!$P735="TN"),TONGHOP!$Z735&lt;&gt;""),TONGHOP!$Z735,"")</f>
        <v>34</v>
      </c>
      <c r="D735" s="139" t="str">
        <f>IF(AND(TONGHOP!$O735="KTHP",TONGHOP!$P735="VĐ"),TONGHOP!$X735,"")</f>
        <v/>
      </c>
      <c r="E735" s="138" t="str">
        <f>IF(AND(TONGHOP!$O735="KTHP",TONGHOP!$P735="VĐ"),TONGHOP!$Y735,"")</f>
        <v/>
      </c>
      <c r="F735" s="138" t="str">
        <f>IF(AND(TONGHOP!$O735="KTHP",TONGHOP!$P735="VĐ"),TONGHOP!$Z735,"")</f>
        <v/>
      </c>
      <c r="G735" s="139" t="str">
        <f>IF(AND(TONGHOP!$O735="KTHP",TONGHOP!$P735="TL"),TONGHOP!$X735,"")</f>
        <v/>
      </c>
      <c r="H735" s="138" t="str">
        <f>IF(AND(TONGHOP!$O735="KTHP",TONGHOP!$P735="TL"),TONGHOP!$Y735,"")</f>
        <v/>
      </c>
      <c r="I735" s="138" t="str">
        <f>IF(AND(TONGHOP!$O735="KTHP",TONGHOP!$P735="TL"),TONGHOP!$Z735,"")</f>
        <v/>
      </c>
      <c r="J735" s="139" t="str">
        <f>IF(AND(TONGHOP!$O735="KTHP",TONGHOP!$P735="TH"),TONGHOP!$X735,"")</f>
        <v/>
      </c>
      <c r="K735" s="138" t="str">
        <f>IF(AND(TONGHOP!$O735="KTHP",TONGHOP!$P735="TH"),TONGHOP!$Y735,"")</f>
        <v/>
      </c>
      <c r="L735" s="138" t="str">
        <f>IF(AND(TONGHOP!$O735="KTHP",TONGHOP!$P735="TH"),TONGHOP!$Z735,"")</f>
        <v/>
      </c>
      <c r="M735" s="139" t="str">
        <f>IF(AND(TONGHOP!$O735="ThiTN",OR(TONGHOP!$P735="LT",TONGHOP!$P735="TN"),TONGHOP!$X735&lt;&gt;""),TONGHOP!$X735,"")</f>
        <v/>
      </c>
      <c r="N735" s="139" t="str">
        <f>IF(AND(TONGHOP!$O735="ThiTN",OR(TONGHOP!$P735="LT",TONGHOP!$P735="TN"),TONGHOP!$Y735&lt;&gt;""),TONGHOP!$Y735,"")</f>
        <v/>
      </c>
      <c r="O735" s="139" t="str">
        <f>IF(AND(TONGHOP!$O735="ThiTN",OR(TONGHOP!$P735="LT",TONGHOP!$P735="TN"),TONGHOP!$Z735&lt;&gt;""),TONGHOP!$Z735,"")</f>
        <v/>
      </c>
      <c r="P735" s="139" t="str">
        <f>IF(AND(TONGHOP!$O735="ThiTN",TONGHOP!$P735="VĐ",TONGHOP!$X735&lt;&gt;""),TONGHOP!$X735,"")</f>
        <v/>
      </c>
      <c r="Q735" s="139" t="str">
        <f>IF(AND(TONGHOP!$O735="ThiTN",TONGHOP!$P735="VĐ",TONGHOP!$Y735&lt;&gt;""),TONGHOP!$Y735,"")</f>
        <v/>
      </c>
      <c r="R735" s="139" t="str">
        <f>IF(AND(TONGHOP!$O735="ThiTN",TONGHOP!$P735="VĐ",TONGHOP!$Z735&lt;&gt;""),TONGHOP!$Z735,"")</f>
        <v/>
      </c>
      <c r="S735" s="137" t="str">
        <f>IF(AND(TONGHOP!$O735="ThiTN",TONGHOP!$P735="TH",TONGHOP!$X735&lt;&gt;""),TONGHOP!$X735,"")</f>
        <v/>
      </c>
      <c r="T735" s="137" t="str">
        <f>IF(AND(TONGHOP!$O735="ThiTN",TONGHOP!$P735="TH",TONGHOP!$Y735&lt;&gt;""),TONGHOP!$Y735,"")</f>
        <v/>
      </c>
      <c r="U735" s="137" t="str">
        <f>IF(AND(TONGHOP!$O735="ThiTN",TONGHOP!$P735="TH",TONGHOP!$Z735&lt;&gt;""),TONGHOP!$Z735,"")</f>
        <v/>
      </c>
    </row>
    <row r="736" spans="1:21">
      <c r="A736" s="139" t="str">
        <f>IF(AND(TONGHOP!$O736="KTHP",OR(TONGHOP!$P736="LT",TONGHOP!$P736="TN"),TONGHOP!$X736&lt;&gt;""),TONGHOP!$X736,"")</f>
        <v>Trần Nguyên Bảo Trân</v>
      </c>
      <c r="B736" s="139" t="str">
        <f>IF(AND(TONGHOP!$O736="KTHP",OR(TONGHOP!$P736="LT",TONGHOP!$P736="TN"),TONGHOP!$Y736&lt;&gt;""),TONGHOP!$Y736,"")</f>
        <v>Nguyễn Minh Đức(B)</v>
      </c>
      <c r="C736" s="139">
        <f>IF(AND(TONGHOP!$O736="KTHP",OR(TONGHOP!$P736="LT",TONGHOP!$P736="TN"),TONGHOP!$Z736&lt;&gt;""),TONGHOP!$Z736,"")</f>
        <v>34</v>
      </c>
      <c r="D736" s="139" t="str">
        <f>IF(AND(TONGHOP!$O736="KTHP",TONGHOP!$P736="VĐ"),TONGHOP!$X736,"")</f>
        <v/>
      </c>
      <c r="E736" s="138" t="str">
        <f>IF(AND(TONGHOP!$O736="KTHP",TONGHOP!$P736="VĐ"),TONGHOP!$Y736,"")</f>
        <v/>
      </c>
      <c r="F736" s="138" t="str">
        <f>IF(AND(TONGHOP!$O736="KTHP",TONGHOP!$P736="VĐ"),TONGHOP!$Z736,"")</f>
        <v/>
      </c>
      <c r="G736" s="139" t="str">
        <f>IF(AND(TONGHOP!$O736="KTHP",TONGHOP!$P736="TL"),TONGHOP!$X736,"")</f>
        <v/>
      </c>
      <c r="H736" s="138" t="str">
        <f>IF(AND(TONGHOP!$O736="KTHP",TONGHOP!$P736="TL"),TONGHOP!$Y736,"")</f>
        <v/>
      </c>
      <c r="I736" s="138" t="str">
        <f>IF(AND(TONGHOP!$O736="KTHP",TONGHOP!$P736="TL"),TONGHOP!$Z736,"")</f>
        <v/>
      </c>
      <c r="J736" s="139" t="str">
        <f>IF(AND(TONGHOP!$O736="KTHP",TONGHOP!$P736="TH"),TONGHOP!$X736,"")</f>
        <v/>
      </c>
      <c r="K736" s="138" t="str">
        <f>IF(AND(TONGHOP!$O736="KTHP",TONGHOP!$P736="TH"),TONGHOP!$Y736,"")</f>
        <v/>
      </c>
      <c r="L736" s="138" t="str">
        <f>IF(AND(TONGHOP!$O736="KTHP",TONGHOP!$P736="TH"),TONGHOP!$Z736,"")</f>
        <v/>
      </c>
      <c r="M736" s="139" t="str">
        <f>IF(AND(TONGHOP!$O736="ThiTN",OR(TONGHOP!$P736="LT",TONGHOP!$P736="TN"),TONGHOP!$X736&lt;&gt;""),TONGHOP!$X736,"")</f>
        <v/>
      </c>
      <c r="N736" s="139" t="str">
        <f>IF(AND(TONGHOP!$O736="ThiTN",OR(TONGHOP!$P736="LT",TONGHOP!$P736="TN"),TONGHOP!$Y736&lt;&gt;""),TONGHOP!$Y736,"")</f>
        <v/>
      </c>
      <c r="O736" s="139" t="str">
        <f>IF(AND(TONGHOP!$O736="ThiTN",OR(TONGHOP!$P736="LT",TONGHOP!$P736="TN"),TONGHOP!$Z736&lt;&gt;""),TONGHOP!$Z736,"")</f>
        <v/>
      </c>
      <c r="P736" s="139" t="str">
        <f>IF(AND(TONGHOP!$O736="ThiTN",TONGHOP!$P736="VĐ",TONGHOP!$X736&lt;&gt;""),TONGHOP!$X736,"")</f>
        <v/>
      </c>
      <c r="Q736" s="139" t="str">
        <f>IF(AND(TONGHOP!$O736="ThiTN",TONGHOP!$P736="VĐ",TONGHOP!$Y736&lt;&gt;""),TONGHOP!$Y736,"")</f>
        <v/>
      </c>
      <c r="R736" s="139" t="str">
        <f>IF(AND(TONGHOP!$O736="ThiTN",TONGHOP!$P736="VĐ",TONGHOP!$Z736&lt;&gt;""),TONGHOP!$Z736,"")</f>
        <v/>
      </c>
      <c r="S736" s="137" t="str">
        <f>IF(AND(TONGHOP!$O736="ThiTN",TONGHOP!$P736="TH",TONGHOP!$X736&lt;&gt;""),TONGHOP!$X736,"")</f>
        <v/>
      </c>
      <c r="T736" s="137" t="str">
        <f>IF(AND(TONGHOP!$O736="ThiTN",TONGHOP!$P736="TH",TONGHOP!$Y736&lt;&gt;""),TONGHOP!$Y736,"")</f>
        <v/>
      </c>
      <c r="U736" s="137" t="str">
        <f>IF(AND(TONGHOP!$O736="ThiTN",TONGHOP!$P736="TH",TONGHOP!$Z736&lt;&gt;""),TONGHOP!$Z736,"")</f>
        <v/>
      </c>
    </row>
    <row r="737" spans="1:21">
      <c r="A737" s="139" t="str">
        <f>IF(AND(TONGHOP!$O737="KTHP",OR(TONGHOP!$P737="LT",TONGHOP!$P737="TN"),TONGHOP!$X737&lt;&gt;""),TONGHOP!$X737,"")</f>
        <v>Ngô Phong Cường</v>
      </c>
      <c r="B737" s="139" t="str">
        <f>IF(AND(TONGHOP!$O737="KTHP",OR(TONGHOP!$P737="LT",TONGHOP!$P737="TN"),TONGHOP!$Y737&lt;&gt;""),TONGHOP!$Y737,"")</f>
        <v>Huỳnh Ngọc Mai</v>
      </c>
      <c r="C737" s="139">
        <f>IF(AND(TONGHOP!$O737="KTHP",OR(TONGHOP!$P737="LT",TONGHOP!$P737="TN"),TONGHOP!$Z737&lt;&gt;""),TONGHOP!$Z737,"")</f>
        <v>33</v>
      </c>
      <c r="D737" s="139" t="str">
        <f>IF(AND(TONGHOP!$O737="KTHP",TONGHOP!$P737="VĐ"),TONGHOP!$X737,"")</f>
        <v/>
      </c>
      <c r="E737" s="138" t="str">
        <f>IF(AND(TONGHOP!$O737="KTHP",TONGHOP!$P737="VĐ"),TONGHOP!$Y737,"")</f>
        <v/>
      </c>
      <c r="F737" s="138" t="str">
        <f>IF(AND(TONGHOP!$O737="KTHP",TONGHOP!$P737="VĐ"),TONGHOP!$Z737,"")</f>
        <v/>
      </c>
      <c r="G737" s="139" t="str">
        <f>IF(AND(TONGHOP!$O737="KTHP",TONGHOP!$P737="TL"),TONGHOP!$X737,"")</f>
        <v/>
      </c>
      <c r="H737" s="138" t="str">
        <f>IF(AND(TONGHOP!$O737="KTHP",TONGHOP!$P737="TL"),TONGHOP!$Y737,"")</f>
        <v/>
      </c>
      <c r="I737" s="138" t="str">
        <f>IF(AND(TONGHOP!$O737="KTHP",TONGHOP!$P737="TL"),TONGHOP!$Z737,"")</f>
        <v/>
      </c>
      <c r="J737" s="139" t="str">
        <f>IF(AND(TONGHOP!$O737="KTHP",TONGHOP!$P737="TH"),TONGHOP!$X737,"")</f>
        <v/>
      </c>
      <c r="K737" s="138" t="str">
        <f>IF(AND(TONGHOP!$O737="KTHP",TONGHOP!$P737="TH"),TONGHOP!$Y737,"")</f>
        <v/>
      </c>
      <c r="L737" s="138" t="str">
        <f>IF(AND(TONGHOP!$O737="KTHP",TONGHOP!$P737="TH"),TONGHOP!$Z737,"")</f>
        <v/>
      </c>
      <c r="M737" s="139" t="str">
        <f>IF(AND(TONGHOP!$O737="ThiTN",OR(TONGHOP!$P737="LT",TONGHOP!$P737="TN"),TONGHOP!$X737&lt;&gt;""),TONGHOP!$X737,"")</f>
        <v/>
      </c>
      <c r="N737" s="139" t="str">
        <f>IF(AND(TONGHOP!$O737="ThiTN",OR(TONGHOP!$P737="LT",TONGHOP!$P737="TN"),TONGHOP!$Y737&lt;&gt;""),TONGHOP!$Y737,"")</f>
        <v/>
      </c>
      <c r="O737" s="139" t="str">
        <f>IF(AND(TONGHOP!$O737="ThiTN",OR(TONGHOP!$P737="LT",TONGHOP!$P737="TN"),TONGHOP!$Z737&lt;&gt;""),TONGHOP!$Z737,"")</f>
        <v/>
      </c>
      <c r="P737" s="139" t="str">
        <f>IF(AND(TONGHOP!$O737="ThiTN",TONGHOP!$P737="VĐ",TONGHOP!$X737&lt;&gt;""),TONGHOP!$X737,"")</f>
        <v/>
      </c>
      <c r="Q737" s="139" t="str">
        <f>IF(AND(TONGHOP!$O737="ThiTN",TONGHOP!$P737="VĐ",TONGHOP!$Y737&lt;&gt;""),TONGHOP!$Y737,"")</f>
        <v/>
      </c>
      <c r="R737" s="139" t="str">
        <f>IF(AND(TONGHOP!$O737="ThiTN",TONGHOP!$P737="VĐ",TONGHOP!$Z737&lt;&gt;""),TONGHOP!$Z737,"")</f>
        <v/>
      </c>
      <c r="S737" s="137" t="str">
        <f>IF(AND(TONGHOP!$O737="ThiTN",TONGHOP!$P737="TH",TONGHOP!$X737&lt;&gt;""),TONGHOP!$X737,"")</f>
        <v/>
      </c>
      <c r="T737" s="137" t="str">
        <f>IF(AND(TONGHOP!$O737="ThiTN",TONGHOP!$P737="TH",TONGHOP!$Y737&lt;&gt;""),TONGHOP!$Y737,"")</f>
        <v/>
      </c>
      <c r="U737" s="137" t="str">
        <f>IF(AND(TONGHOP!$O737="ThiTN",TONGHOP!$P737="TH",TONGHOP!$Z737&lt;&gt;""),TONGHOP!$Z737,"")</f>
        <v/>
      </c>
    </row>
    <row r="738" spans="1:21">
      <c r="A738" s="139" t="str">
        <f>IF(AND(TONGHOP!$O738="KTHP",OR(TONGHOP!$P738="LT",TONGHOP!$P738="TN"),TONGHOP!$X738&lt;&gt;""),TONGHOP!$X738,"")</f>
        <v>Nguyễn Minh Đức(B)</v>
      </c>
      <c r="B738" s="139" t="str">
        <f>IF(AND(TONGHOP!$O738="KTHP",OR(TONGHOP!$P738="LT",TONGHOP!$P738="TN"),TONGHOP!$Y738&lt;&gt;""),TONGHOP!$Y738,"")</f>
        <v>Trần Nguyên Bảo Trân</v>
      </c>
      <c r="C738" s="139">
        <f>IF(AND(TONGHOP!$O738="KTHP",OR(TONGHOP!$P738="LT",TONGHOP!$P738="TN"),TONGHOP!$Z738&lt;&gt;""),TONGHOP!$Z738,"")</f>
        <v>28</v>
      </c>
      <c r="D738" s="139" t="str">
        <f>IF(AND(TONGHOP!$O738="KTHP",TONGHOP!$P738="VĐ"),TONGHOP!$X738,"")</f>
        <v/>
      </c>
      <c r="E738" s="138" t="str">
        <f>IF(AND(TONGHOP!$O738="KTHP",TONGHOP!$P738="VĐ"),TONGHOP!$Y738,"")</f>
        <v/>
      </c>
      <c r="F738" s="138" t="str">
        <f>IF(AND(TONGHOP!$O738="KTHP",TONGHOP!$P738="VĐ"),TONGHOP!$Z738,"")</f>
        <v/>
      </c>
      <c r="G738" s="139" t="str">
        <f>IF(AND(TONGHOP!$O738="KTHP",TONGHOP!$P738="TL"),TONGHOP!$X738,"")</f>
        <v/>
      </c>
      <c r="H738" s="138" t="str">
        <f>IF(AND(TONGHOP!$O738="KTHP",TONGHOP!$P738="TL"),TONGHOP!$Y738,"")</f>
        <v/>
      </c>
      <c r="I738" s="138" t="str">
        <f>IF(AND(TONGHOP!$O738="KTHP",TONGHOP!$P738="TL"),TONGHOP!$Z738,"")</f>
        <v/>
      </c>
      <c r="J738" s="139" t="str">
        <f>IF(AND(TONGHOP!$O738="KTHP",TONGHOP!$P738="TH"),TONGHOP!$X738,"")</f>
        <v/>
      </c>
      <c r="K738" s="138" t="str">
        <f>IF(AND(TONGHOP!$O738="KTHP",TONGHOP!$P738="TH"),TONGHOP!$Y738,"")</f>
        <v/>
      </c>
      <c r="L738" s="138" t="str">
        <f>IF(AND(TONGHOP!$O738="KTHP",TONGHOP!$P738="TH"),TONGHOP!$Z738,"")</f>
        <v/>
      </c>
      <c r="M738" s="139" t="str">
        <f>IF(AND(TONGHOP!$O738="ThiTN",OR(TONGHOP!$P738="LT",TONGHOP!$P738="TN"),TONGHOP!$X738&lt;&gt;""),TONGHOP!$X738,"")</f>
        <v/>
      </c>
      <c r="N738" s="139" t="str">
        <f>IF(AND(TONGHOP!$O738="ThiTN",OR(TONGHOP!$P738="LT",TONGHOP!$P738="TN"),TONGHOP!$Y738&lt;&gt;""),TONGHOP!$Y738,"")</f>
        <v/>
      </c>
      <c r="O738" s="139" t="str">
        <f>IF(AND(TONGHOP!$O738="ThiTN",OR(TONGHOP!$P738="LT",TONGHOP!$P738="TN"),TONGHOP!$Z738&lt;&gt;""),TONGHOP!$Z738,"")</f>
        <v/>
      </c>
      <c r="P738" s="139" t="str">
        <f>IF(AND(TONGHOP!$O738="ThiTN",TONGHOP!$P738="VĐ",TONGHOP!$X738&lt;&gt;""),TONGHOP!$X738,"")</f>
        <v/>
      </c>
      <c r="Q738" s="139" t="str">
        <f>IF(AND(TONGHOP!$O738="ThiTN",TONGHOP!$P738="VĐ",TONGHOP!$Y738&lt;&gt;""),TONGHOP!$Y738,"")</f>
        <v/>
      </c>
      <c r="R738" s="139" t="str">
        <f>IF(AND(TONGHOP!$O738="ThiTN",TONGHOP!$P738="VĐ",TONGHOP!$Z738&lt;&gt;""),TONGHOP!$Z738,"")</f>
        <v/>
      </c>
      <c r="S738" s="137" t="str">
        <f>IF(AND(TONGHOP!$O738="ThiTN",TONGHOP!$P738="TH",TONGHOP!$X738&lt;&gt;""),TONGHOP!$X738,"")</f>
        <v/>
      </c>
      <c r="T738" s="137" t="str">
        <f>IF(AND(TONGHOP!$O738="ThiTN",TONGHOP!$P738="TH",TONGHOP!$Y738&lt;&gt;""),TONGHOP!$Y738,"")</f>
        <v/>
      </c>
      <c r="U738" s="137" t="str">
        <f>IF(AND(TONGHOP!$O738="ThiTN",TONGHOP!$P738="TH",TONGHOP!$Z738&lt;&gt;""),TONGHOP!$Z738,"")</f>
        <v/>
      </c>
    </row>
    <row r="739" spans="1:21">
      <c r="A739" s="139" t="str">
        <f>IF(AND(TONGHOP!$O739="KTHP",OR(TONGHOP!$P739="LT",TONGHOP!$P739="TN"),TONGHOP!$X739&lt;&gt;""),TONGHOP!$X739,"")</f>
        <v>Dương Minh Chung</v>
      </c>
      <c r="B739" s="139" t="str">
        <f>IF(AND(TONGHOP!$O739="KTHP",OR(TONGHOP!$P739="LT",TONGHOP!$P739="TN"),TONGHOP!$Y739&lt;&gt;""),TONGHOP!$Y739,"")</f>
        <v>Vũ Đức Pháp</v>
      </c>
      <c r="C739" s="139">
        <f>IF(AND(TONGHOP!$O739="KTHP",OR(TONGHOP!$P739="LT",TONGHOP!$P739="TN"),TONGHOP!$Z739&lt;&gt;""),TONGHOP!$Z739,"")</f>
        <v>34</v>
      </c>
      <c r="D739" s="139" t="str">
        <f>IF(AND(TONGHOP!$O739="KTHP",TONGHOP!$P739="VĐ"),TONGHOP!$X739,"")</f>
        <v/>
      </c>
      <c r="E739" s="138" t="str">
        <f>IF(AND(TONGHOP!$O739="KTHP",TONGHOP!$P739="VĐ"),TONGHOP!$Y739,"")</f>
        <v/>
      </c>
      <c r="F739" s="138" t="str">
        <f>IF(AND(TONGHOP!$O739="KTHP",TONGHOP!$P739="VĐ"),TONGHOP!$Z739,"")</f>
        <v/>
      </c>
      <c r="G739" s="139" t="str">
        <f>IF(AND(TONGHOP!$O739="KTHP",TONGHOP!$P739="TL"),TONGHOP!$X739,"")</f>
        <v/>
      </c>
      <c r="H739" s="138" t="str">
        <f>IF(AND(TONGHOP!$O739="KTHP",TONGHOP!$P739="TL"),TONGHOP!$Y739,"")</f>
        <v/>
      </c>
      <c r="I739" s="138" t="str">
        <f>IF(AND(TONGHOP!$O739="KTHP",TONGHOP!$P739="TL"),TONGHOP!$Z739,"")</f>
        <v/>
      </c>
      <c r="J739" s="139" t="str">
        <f>IF(AND(TONGHOP!$O739="KTHP",TONGHOP!$P739="TH"),TONGHOP!$X739,"")</f>
        <v/>
      </c>
      <c r="K739" s="138" t="str">
        <f>IF(AND(TONGHOP!$O739="KTHP",TONGHOP!$P739="TH"),TONGHOP!$Y739,"")</f>
        <v/>
      </c>
      <c r="L739" s="138" t="str">
        <f>IF(AND(TONGHOP!$O739="KTHP",TONGHOP!$P739="TH"),TONGHOP!$Z739,"")</f>
        <v/>
      </c>
      <c r="M739" s="139" t="str">
        <f>IF(AND(TONGHOP!$O739="ThiTN",OR(TONGHOP!$P739="LT",TONGHOP!$P739="TN"),TONGHOP!$X739&lt;&gt;""),TONGHOP!$X739,"")</f>
        <v/>
      </c>
      <c r="N739" s="139" t="str">
        <f>IF(AND(TONGHOP!$O739="ThiTN",OR(TONGHOP!$P739="LT",TONGHOP!$P739="TN"),TONGHOP!$Y739&lt;&gt;""),TONGHOP!$Y739,"")</f>
        <v/>
      </c>
      <c r="O739" s="139" t="str">
        <f>IF(AND(TONGHOP!$O739="ThiTN",OR(TONGHOP!$P739="LT",TONGHOP!$P739="TN"),TONGHOP!$Z739&lt;&gt;""),TONGHOP!$Z739,"")</f>
        <v/>
      </c>
      <c r="P739" s="139" t="str">
        <f>IF(AND(TONGHOP!$O739="ThiTN",TONGHOP!$P739="VĐ",TONGHOP!$X739&lt;&gt;""),TONGHOP!$X739,"")</f>
        <v/>
      </c>
      <c r="Q739" s="139" t="str">
        <f>IF(AND(TONGHOP!$O739="ThiTN",TONGHOP!$P739="VĐ",TONGHOP!$Y739&lt;&gt;""),TONGHOP!$Y739,"")</f>
        <v/>
      </c>
      <c r="R739" s="139" t="str">
        <f>IF(AND(TONGHOP!$O739="ThiTN",TONGHOP!$P739="VĐ",TONGHOP!$Z739&lt;&gt;""),TONGHOP!$Z739,"")</f>
        <v/>
      </c>
      <c r="S739" s="137" t="str">
        <f>IF(AND(TONGHOP!$O739="ThiTN",TONGHOP!$P739="TH",TONGHOP!$X739&lt;&gt;""),TONGHOP!$X739,"")</f>
        <v/>
      </c>
      <c r="T739" s="137" t="str">
        <f>IF(AND(TONGHOP!$O739="ThiTN",TONGHOP!$P739="TH",TONGHOP!$Y739&lt;&gt;""),TONGHOP!$Y739,"")</f>
        <v/>
      </c>
      <c r="U739" s="137" t="str">
        <f>IF(AND(TONGHOP!$O739="ThiTN",TONGHOP!$P739="TH",TONGHOP!$Z739&lt;&gt;""),TONGHOP!$Z739,"")</f>
        <v/>
      </c>
    </row>
    <row r="740" spans="1:21">
      <c r="A740" s="139" t="str">
        <f>IF(AND(TONGHOP!$O740="KTHP",OR(TONGHOP!$P740="LT",TONGHOP!$P740="TN"),TONGHOP!$X740&lt;&gt;""),TONGHOP!$X740,"")</f>
        <v>Dương Minh Chung</v>
      </c>
      <c r="B740" s="139" t="str">
        <f>IF(AND(TONGHOP!$O740="KTHP",OR(TONGHOP!$P740="LT",TONGHOP!$P740="TN"),TONGHOP!$Y740&lt;&gt;""),TONGHOP!$Y740,"")</f>
        <v>Vũ Đức Pháp</v>
      </c>
      <c r="C740" s="139">
        <f>IF(AND(TONGHOP!$O740="KTHP",OR(TONGHOP!$P740="LT",TONGHOP!$P740="TN"),TONGHOP!$Z740&lt;&gt;""),TONGHOP!$Z740,"")</f>
        <v>33</v>
      </c>
      <c r="D740" s="139" t="str">
        <f>IF(AND(TONGHOP!$O740="KTHP",TONGHOP!$P740="VĐ"),TONGHOP!$X740,"")</f>
        <v/>
      </c>
      <c r="E740" s="138" t="str">
        <f>IF(AND(TONGHOP!$O740="KTHP",TONGHOP!$P740="VĐ"),TONGHOP!$Y740,"")</f>
        <v/>
      </c>
      <c r="F740" s="138" t="str">
        <f>IF(AND(TONGHOP!$O740="KTHP",TONGHOP!$P740="VĐ"),TONGHOP!$Z740,"")</f>
        <v/>
      </c>
      <c r="G740" s="139" t="str">
        <f>IF(AND(TONGHOP!$O740="KTHP",TONGHOP!$P740="TL"),TONGHOP!$X740,"")</f>
        <v/>
      </c>
      <c r="H740" s="138" t="str">
        <f>IF(AND(TONGHOP!$O740="KTHP",TONGHOP!$P740="TL"),TONGHOP!$Y740,"")</f>
        <v/>
      </c>
      <c r="I740" s="138" t="str">
        <f>IF(AND(TONGHOP!$O740="KTHP",TONGHOP!$P740="TL"),TONGHOP!$Z740,"")</f>
        <v/>
      </c>
      <c r="J740" s="139" t="str">
        <f>IF(AND(TONGHOP!$O740="KTHP",TONGHOP!$P740="TH"),TONGHOP!$X740,"")</f>
        <v/>
      </c>
      <c r="K740" s="138" t="str">
        <f>IF(AND(TONGHOP!$O740="KTHP",TONGHOP!$P740="TH"),TONGHOP!$Y740,"")</f>
        <v/>
      </c>
      <c r="L740" s="138" t="str">
        <f>IF(AND(TONGHOP!$O740="KTHP",TONGHOP!$P740="TH"),TONGHOP!$Z740,"")</f>
        <v/>
      </c>
      <c r="M740" s="139" t="str">
        <f>IF(AND(TONGHOP!$O740="ThiTN",OR(TONGHOP!$P740="LT",TONGHOP!$P740="TN"),TONGHOP!$X740&lt;&gt;""),TONGHOP!$X740,"")</f>
        <v/>
      </c>
      <c r="N740" s="139" t="str">
        <f>IF(AND(TONGHOP!$O740="ThiTN",OR(TONGHOP!$P740="LT",TONGHOP!$P740="TN"),TONGHOP!$Y740&lt;&gt;""),TONGHOP!$Y740,"")</f>
        <v/>
      </c>
      <c r="O740" s="139" t="str">
        <f>IF(AND(TONGHOP!$O740="ThiTN",OR(TONGHOP!$P740="LT",TONGHOP!$P740="TN"),TONGHOP!$Z740&lt;&gt;""),TONGHOP!$Z740,"")</f>
        <v/>
      </c>
      <c r="P740" s="139" t="str">
        <f>IF(AND(TONGHOP!$O740="ThiTN",TONGHOP!$P740="VĐ",TONGHOP!$X740&lt;&gt;""),TONGHOP!$X740,"")</f>
        <v/>
      </c>
      <c r="Q740" s="139" t="str">
        <f>IF(AND(TONGHOP!$O740="ThiTN",TONGHOP!$P740="VĐ",TONGHOP!$Y740&lt;&gt;""),TONGHOP!$Y740,"")</f>
        <v/>
      </c>
      <c r="R740" s="139" t="str">
        <f>IF(AND(TONGHOP!$O740="ThiTN",TONGHOP!$P740="VĐ",TONGHOP!$Z740&lt;&gt;""),TONGHOP!$Z740,"")</f>
        <v/>
      </c>
      <c r="S740" s="137" t="str">
        <f>IF(AND(TONGHOP!$O740="ThiTN",TONGHOP!$P740="TH",TONGHOP!$X740&lt;&gt;""),TONGHOP!$X740,"")</f>
        <v/>
      </c>
      <c r="T740" s="137" t="str">
        <f>IF(AND(TONGHOP!$O740="ThiTN",TONGHOP!$P740="TH",TONGHOP!$Y740&lt;&gt;""),TONGHOP!$Y740,"")</f>
        <v/>
      </c>
      <c r="U740" s="137" t="str">
        <f>IF(AND(TONGHOP!$O740="ThiTN",TONGHOP!$P740="TH",TONGHOP!$Z740&lt;&gt;""),TONGHOP!$Z740,"")</f>
        <v/>
      </c>
    </row>
    <row r="741" spans="1:21">
      <c r="A741" s="139" t="str">
        <f>IF(AND(TONGHOP!$O741="KTHP",OR(TONGHOP!$P741="LT",TONGHOP!$P741="TN"),TONGHOP!$X741&lt;&gt;""),TONGHOP!$X741,"")</f>
        <v>Vũ Đức Pháp</v>
      </c>
      <c r="B741" s="139" t="str">
        <f>IF(AND(TONGHOP!$O741="KTHP",OR(TONGHOP!$P741="LT",TONGHOP!$P741="TN"),TONGHOP!$Y741&lt;&gt;""),TONGHOP!$Y741,"")</f>
        <v>Dương Minh Chung</v>
      </c>
      <c r="C741" s="139">
        <f>IF(AND(TONGHOP!$O741="KTHP",OR(TONGHOP!$P741="LT",TONGHOP!$P741="TN"),TONGHOP!$Z741&lt;&gt;""),TONGHOP!$Z741,"")</f>
        <v>35</v>
      </c>
      <c r="D741" s="139" t="str">
        <f>IF(AND(TONGHOP!$O741="KTHP",TONGHOP!$P741="VĐ"),TONGHOP!$X741,"")</f>
        <v/>
      </c>
      <c r="E741" s="138" t="str">
        <f>IF(AND(TONGHOP!$O741="KTHP",TONGHOP!$P741="VĐ"),TONGHOP!$Y741,"")</f>
        <v/>
      </c>
      <c r="F741" s="138" t="str">
        <f>IF(AND(TONGHOP!$O741="KTHP",TONGHOP!$P741="VĐ"),TONGHOP!$Z741,"")</f>
        <v/>
      </c>
      <c r="G741" s="139" t="str">
        <f>IF(AND(TONGHOP!$O741="KTHP",TONGHOP!$P741="TL"),TONGHOP!$X741,"")</f>
        <v/>
      </c>
      <c r="H741" s="138" t="str">
        <f>IF(AND(TONGHOP!$O741="KTHP",TONGHOP!$P741="TL"),TONGHOP!$Y741,"")</f>
        <v/>
      </c>
      <c r="I741" s="138" t="str">
        <f>IF(AND(TONGHOP!$O741="KTHP",TONGHOP!$P741="TL"),TONGHOP!$Z741,"")</f>
        <v/>
      </c>
      <c r="J741" s="139" t="str">
        <f>IF(AND(TONGHOP!$O741="KTHP",TONGHOP!$P741="TH"),TONGHOP!$X741,"")</f>
        <v/>
      </c>
      <c r="K741" s="138" t="str">
        <f>IF(AND(TONGHOP!$O741="KTHP",TONGHOP!$P741="TH"),TONGHOP!$Y741,"")</f>
        <v/>
      </c>
      <c r="L741" s="138" t="str">
        <f>IF(AND(TONGHOP!$O741="KTHP",TONGHOP!$P741="TH"),TONGHOP!$Z741,"")</f>
        <v/>
      </c>
      <c r="M741" s="139" t="str">
        <f>IF(AND(TONGHOP!$O741="ThiTN",OR(TONGHOP!$P741="LT",TONGHOP!$P741="TN"),TONGHOP!$X741&lt;&gt;""),TONGHOP!$X741,"")</f>
        <v/>
      </c>
      <c r="N741" s="139" t="str">
        <f>IF(AND(TONGHOP!$O741="ThiTN",OR(TONGHOP!$P741="LT",TONGHOP!$P741="TN"),TONGHOP!$Y741&lt;&gt;""),TONGHOP!$Y741,"")</f>
        <v/>
      </c>
      <c r="O741" s="139" t="str">
        <f>IF(AND(TONGHOP!$O741="ThiTN",OR(TONGHOP!$P741="LT",TONGHOP!$P741="TN"),TONGHOP!$Z741&lt;&gt;""),TONGHOP!$Z741,"")</f>
        <v/>
      </c>
      <c r="P741" s="139" t="str">
        <f>IF(AND(TONGHOP!$O741="ThiTN",TONGHOP!$P741="VĐ",TONGHOP!$X741&lt;&gt;""),TONGHOP!$X741,"")</f>
        <v/>
      </c>
      <c r="Q741" s="139" t="str">
        <f>IF(AND(TONGHOP!$O741="ThiTN",TONGHOP!$P741="VĐ",TONGHOP!$Y741&lt;&gt;""),TONGHOP!$Y741,"")</f>
        <v/>
      </c>
      <c r="R741" s="139" t="str">
        <f>IF(AND(TONGHOP!$O741="ThiTN",TONGHOP!$P741="VĐ",TONGHOP!$Z741&lt;&gt;""),TONGHOP!$Z741,"")</f>
        <v/>
      </c>
      <c r="S741" s="137" t="str">
        <f>IF(AND(TONGHOP!$O741="ThiTN",TONGHOP!$P741="TH",TONGHOP!$X741&lt;&gt;""),TONGHOP!$X741,"")</f>
        <v/>
      </c>
      <c r="T741" s="137" t="str">
        <f>IF(AND(TONGHOP!$O741="ThiTN",TONGHOP!$P741="TH",TONGHOP!$Y741&lt;&gt;""),TONGHOP!$Y741,"")</f>
        <v/>
      </c>
      <c r="U741" s="137" t="str">
        <f>IF(AND(TONGHOP!$O741="ThiTN",TONGHOP!$P741="TH",TONGHOP!$Z741&lt;&gt;""),TONGHOP!$Z741,"")</f>
        <v/>
      </c>
    </row>
    <row r="742" spans="1:21">
      <c r="A742" s="139" t="str">
        <f>IF(AND(TONGHOP!$O742="KTHP",OR(TONGHOP!$P742="LT",TONGHOP!$P742="TN"),TONGHOP!$X742&lt;&gt;""),TONGHOP!$X742,"")</f>
        <v>Dương Minh Chung</v>
      </c>
      <c r="B742" s="139" t="str">
        <f>IF(AND(TONGHOP!$O742="KTHP",OR(TONGHOP!$P742="LT",TONGHOP!$P742="TN"),TONGHOP!$Y742&lt;&gt;""),TONGHOP!$Y742,"")</f>
        <v>Vũ Đức Pháp</v>
      </c>
      <c r="C742" s="139">
        <f>IF(AND(TONGHOP!$O742="KTHP",OR(TONGHOP!$P742="LT",TONGHOP!$P742="TN"),TONGHOP!$Z742&lt;&gt;""),TONGHOP!$Z742,"")</f>
        <v>34</v>
      </c>
      <c r="D742" s="139" t="str">
        <f>IF(AND(TONGHOP!$O742="KTHP",TONGHOP!$P742="VĐ"),TONGHOP!$X742,"")</f>
        <v/>
      </c>
      <c r="E742" s="138" t="str">
        <f>IF(AND(TONGHOP!$O742="KTHP",TONGHOP!$P742="VĐ"),TONGHOP!$Y742,"")</f>
        <v/>
      </c>
      <c r="F742" s="138" t="str">
        <f>IF(AND(TONGHOP!$O742="KTHP",TONGHOP!$P742="VĐ"),TONGHOP!$Z742,"")</f>
        <v/>
      </c>
      <c r="G742" s="139" t="str">
        <f>IF(AND(TONGHOP!$O742="KTHP",TONGHOP!$P742="TL"),TONGHOP!$X742,"")</f>
        <v/>
      </c>
      <c r="H742" s="138" t="str">
        <f>IF(AND(TONGHOP!$O742="KTHP",TONGHOP!$P742="TL"),TONGHOP!$Y742,"")</f>
        <v/>
      </c>
      <c r="I742" s="138" t="str">
        <f>IF(AND(TONGHOP!$O742="KTHP",TONGHOP!$P742="TL"),TONGHOP!$Z742,"")</f>
        <v/>
      </c>
      <c r="J742" s="139" t="str">
        <f>IF(AND(TONGHOP!$O742="KTHP",TONGHOP!$P742="TH"),TONGHOP!$X742,"")</f>
        <v/>
      </c>
      <c r="K742" s="138" t="str">
        <f>IF(AND(TONGHOP!$O742="KTHP",TONGHOP!$P742="TH"),TONGHOP!$Y742,"")</f>
        <v/>
      </c>
      <c r="L742" s="138" t="str">
        <f>IF(AND(TONGHOP!$O742="KTHP",TONGHOP!$P742="TH"),TONGHOP!$Z742,"")</f>
        <v/>
      </c>
      <c r="M742" s="139" t="str">
        <f>IF(AND(TONGHOP!$O742="ThiTN",OR(TONGHOP!$P742="LT",TONGHOP!$P742="TN"),TONGHOP!$X742&lt;&gt;""),TONGHOP!$X742,"")</f>
        <v/>
      </c>
      <c r="N742" s="139" t="str">
        <f>IF(AND(TONGHOP!$O742="ThiTN",OR(TONGHOP!$P742="LT",TONGHOP!$P742="TN"),TONGHOP!$Y742&lt;&gt;""),TONGHOP!$Y742,"")</f>
        <v/>
      </c>
      <c r="O742" s="139" t="str">
        <f>IF(AND(TONGHOP!$O742="ThiTN",OR(TONGHOP!$P742="LT",TONGHOP!$P742="TN"),TONGHOP!$Z742&lt;&gt;""),TONGHOP!$Z742,"")</f>
        <v/>
      </c>
      <c r="P742" s="139" t="str">
        <f>IF(AND(TONGHOP!$O742="ThiTN",TONGHOP!$P742="VĐ",TONGHOP!$X742&lt;&gt;""),TONGHOP!$X742,"")</f>
        <v/>
      </c>
      <c r="Q742" s="139" t="str">
        <f>IF(AND(TONGHOP!$O742="ThiTN",TONGHOP!$P742="VĐ",TONGHOP!$Y742&lt;&gt;""),TONGHOP!$Y742,"")</f>
        <v/>
      </c>
      <c r="R742" s="139" t="str">
        <f>IF(AND(TONGHOP!$O742="ThiTN",TONGHOP!$P742="VĐ",TONGHOP!$Z742&lt;&gt;""),TONGHOP!$Z742,"")</f>
        <v/>
      </c>
      <c r="S742" s="137" t="str">
        <f>IF(AND(TONGHOP!$O742="ThiTN",TONGHOP!$P742="TH",TONGHOP!$X742&lt;&gt;""),TONGHOP!$X742,"")</f>
        <v/>
      </c>
      <c r="T742" s="137" t="str">
        <f>IF(AND(TONGHOP!$O742="ThiTN",TONGHOP!$P742="TH",TONGHOP!$Y742&lt;&gt;""),TONGHOP!$Y742,"")</f>
        <v/>
      </c>
      <c r="U742" s="137" t="str">
        <f>IF(AND(TONGHOP!$O742="ThiTN",TONGHOP!$P742="TH",TONGHOP!$Z742&lt;&gt;""),TONGHOP!$Z742,"")</f>
        <v/>
      </c>
    </row>
    <row r="743" spans="1:21">
      <c r="A743" s="139" t="str">
        <f>IF(AND(TONGHOP!$O743="KTHP",OR(TONGHOP!$P743="LT",TONGHOP!$P743="TN"),TONGHOP!$X743&lt;&gt;""),TONGHOP!$X743,"")</f>
        <v>Vũ Đức Pháp</v>
      </c>
      <c r="B743" s="139" t="str">
        <f>IF(AND(TONGHOP!$O743="KTHP",OR(TONGHOP!$P743="LT",TONGHOP!$P743="TN"),TONGHOP!$Y743&lt;&gt;""),TONGHOP!$Y743,"")</f>
        <v>Dương Minh Chung</v>
      </c>
      <c r="C743" s="139">
        <f>IF(AND(TONGHOP!$O743="KTHP",OR(TONGHOP!$P743="LT",TONGHOP!$P743="TN"),TONGHOP!$Z743&lt;&gt;""),TONGHOP!$Z743,"")</f>
        <v>36</v>
      </c>
      <c r="D743" s="139" t="str">
        <f>IF(AND(TONGHOP!$O743="KTHP",TONGHOP!$P743="VĐ"),TONGHOP!$X743,"")</f>
        <v/>
      </c>
      <c r="E743" s="138" t="str">
        <f>IF(AND(TONGHOP!$O743="KTHP",TONGHOP!$P743="VĐ"),TONGHOP!$Y743,"")</f>
        <v/>
      </c>
      <c r="F743" s="138" t="str">
        <f>IF(AND(TONGHOP!$O743="KTHP",TONGHOP!$P743="VĐ"),TONGHOP!$Z743,"")</f>
        <v/>
      </c>
      <c r="G743" s="139" t="str">
        <f>IF(AND(TONGHOP!$O743="KTHP",TONGHOP!$P743="TL"),TONGHOP!$X743,"")</f>
        <v/>
      </c>
      <c r="H743" s="138" t="str">
        <f>IF(AND(TONGHOP!$O743="KTHP",TONGHOP!$P743="TL"),TONGHOP!$Y743,"")</f>
        <v/>
      </c>
      <c r="I743" s="138" t="str">
        <f>IF(AND(TONGHOP!$O743="KTHP",TONGHOP!$P743="TL"),TONGHOP!$Z743,"")</f>
        <v/>
      </c>
      <c r="J743" s="139" t="str">
        <f>IF(AND(TONGHOP!$O743="KTHP",TONGHOP!$P743="TH"),TONGHOP!$X743,"")</f>
        <v/>
      </c>
      <c r="K743" s="138" t="str">
        <f>IF(AND(TONGHOP!$O743="KTHP",TONGHOP!$P743="TH"),TONGHOP!$Y743,"")</f>
        <v/>
      </c>
      <c r="L743" s="138" t="str">
        <f>IF(AND(TONGHOP!$O743="KTHP",TONGHOP!$P743="TH"),TONGHOP!$Z743,"")</f>
        <v/>
      </c>
      <c r="M743" s="139" t="str">
        <f>IF(AND(TONGHOP!$O743="ThiTN",OR(TONGHOP!$P743="LT",TONGHOP!$P743="TN"),TONGHOP!$X743&lt;&gt;""),TONGHOP!$X743,"")</f>
        <v/>
      </c>
      <c r="N743" s="139" t="str">
        <f>IF(AND(TONGHOP!$O743="ThiTN",OR(TONGHOP!$P743="LT",TONGHOP!$P743="TN"),TONGHOP!$Y743&lt;&gt;""),TONGHOP!$Y743,"")</f>
        <v/>
      </c>
      <c r="O743" s="139" t="str">
        <f>IF(AND(TONGHOP!$O743="ThiTN",OR(TONGHOP!$P743="LT",TONGHOP!$P743="TN"),TONGHOP!$Z743&lt;&gt;""),TONGHOP!$Z743,"")</f>
        <v/>
      </c>
      <c r="P743" s="139" t="str">
        <f>IF(AND(TONGHOP!$O743="ThiTN",TONGHOP!$P743="VĐ",TONGHOP!$X743&lt;&gt;""),TONGHOP!$X743,"")</f>
        <v/>
      </c>
      <c r="Q743" s="139" t="str">
        <f>IF(AND(TONGHOP!$O743="ThiTN",TONGHOP!$P743="VĐ",TONGHOP!$Y743&lt;&gt;""),TONGHOP!$Y743,"")</f>
        <v/>
      </c>
      <c r="R743" s="139" t="str">
        <f>IF(AND(TONGHOP!$O743="ThiTN",TONGHOP!$P743="VĐ",TONGHOP!$Z743&lt;&gt;""),TONGHOP!$Z743,"")</f>
        <v/>
      </c>
      <c r="S743" s="137" t="str">
        <f>IF(AND(TONGHOP!$O743="ThiTN",TONGHOP!$P743="TH",TONGHOP!$X743&lt;&gt;""),TONGHOP!$X743,"")</f>
        <v/>
      </c>
      <c r="T743" s="137" t="str">
        <f>IF(AND(TONGHOP!$O743="ThiTN",TONGHOP!$P743="TH",TONGHOP!$Y743&lt;&gt;""),TONGHOP!$Y743,"")</f>
        <v/>
      </c>
      <c r="U743" s="137" t="str">
        <f>IF(AND(TONGHOP!$O743="ThiTN",TONGHOP!$P743="TH",TONGHOP!$Z743&lt;&gt;""),TONGHOP!$Z743,"")</f>
        <v/>
      </c>
    </row>
    <row r="744" spans="1:21">
      <c r="A744" s="139" t="str">
        <f>IF(AND(TONGHOP!$O744="KTHP",OR(TONGHOP!$P744="LT",TONGHOP!$P744="TN"),TONGHOP!$X744&lt;&gt;""),TONGHOP!$X744,"")</f>
        <v>Vũ Đức Pháp</v>
      </c>
      <c r="B744" s="139" t="str">
        <f>IF(AND(TONGHOP!$O744="KTHP",OR(TONGHOP!$P744="LT",TONGHOP!$P744="TN"),TONGHOP!$Y744&lt;&gt;""),TONGHOP!$Y744,"")</f>
        <v>Dương Minh Chung</v>
      </c>
      <c r="C744" s="139">
        <f>IF(AND(TONGHOP!$O744="KTHP",OR(TONGHOP!$P744="LT",TONGHOP!$P744="TN"),TONGHOP!$Z744&lt;&gt;""),TONGHOP!$Z744,"")</f>
        <v>33</v>
      </c>
      <c r="D744" s="139" t="str">
        <f>IF(AND(TONGHOP!$O744="KTHP",TONGHOP!$P744="VĐ"),TONGHOP!$X744,"")</f>
        <v/>
      </c>
      <c r="E744" s="138" t="str">
        <f>IF(AND(TONGHOP!$O744="KTHP",TONGHOP!$P744="VĐ"),TONGHOP!$Y744,"")</f>
        <v/>
      </c>
      <c r="F744" s="138" t="str">
        <f>IF(AND(TONGHOP!$O744="KTHP",TONGHOP!$P744="VĐ"),TONGHOP!$Z744,"")</f>
        <v/>
      </c>
      <c r="G744" s="139" t="str">
        <f>IF(AND(TONGHOP!$O744="KTHP",TONGHOP!$P744="TL"),TONGHOP!$X744,"")</f>
        <v/>
      </c>
      <c r="H744" s="138" t="str">
        <f>IF(AND(TONGHOP!$O744="KTHP",TONGHOP!$P744="TL"),TONGHOP!$Y744,"")</f>
        <v/>
      </c>
      <c r="I744" s="138" t="str">
        <f>IF(AND(TONGHOP!$O744="KTHP",TONGHOP!$P744="TL"),TONGHOP!$Z744,"")</f>
        <v/>
      </c>
      <c r="J744" s="139" t="str">
        <f>IF(AND(TONGHOP!$O744="KTHP",TONGHOP!$P744="TH"),TONGHOP!$X744,"")</f>
        <v/>
      </c>
      <c r="K744" s="138" t="str">
        <f>IF(AND(TONGHOP!$O744="KTHP",TONGHOP!$P744="TH"),TONGHOP!$Y744,"")</f>
        <v/>
      </c>
      <c r="L744" s="138" t="str">
        <f>IF(AND(TONGHOP!$O744="KTHP",TONGHOP!$P744="TH"),TONGHOP!$Z744,"")</f>
        <v/>
      </c>
      <c r="M744" s="139" t="str">
        <f>IF(AND(TONGHOP!$O744="ThiTN",OR(TONGHOP!$P744="LT",TONGHOP!$P744="TN"),TONGHOP!$X744&lt;&gt;""),TONGHOP!$X744,"")</f>
        <v/>
      </c>
      <c r="N744" s="139" t="str">
        <f>IF(AND(TONGHOP!$O744="ThiTN",OR(TONGHOP!$P744="LT",TONGHOP!$P744="TN"),TONGHOP!$Y744&lt;&gt;""),TONGHOP!$Y744,"")</f>
        <v/>
      </c>
      <c r="O744" s="139" t="str">
        <f>IF(AND(TONGHOP!$O744="ThiTN",OR(TONGHOP!$P744="LT",TONGHOP!$P744="TN"),TONGHOP!$Z744&lt;&gt;""),TONGHOP!$Z744,"")</f>
        <v/>
      </c>
      <c r="P744" s="139" t="str">
        <f>IF(AND(TONGHOP!$O744="ThiTN",TONGHOP!$P744="VĐ",TONGHOP!$X744&lt;&gt;""),TONGHOP!$X744,"")</f>
        <v/>
      </c>
      <c r="Q744" s="139" t="str">
        <f>IF(AND(TONGHOP!$O744="ThiTN",TONGHOP!$P744="VĐ",TONGHOP!$Y744&lt;&gt;""),TONGHOP!$Y744,"")</f>
        <v/>
      </c>
      <c r="R744" s="139" t="str">
        <f>IF(AND(TONGHOP!$O744="ThiTN",TONGHOP!$P744="VĐ",TONGHOP!$Z744&lt;&gt;""),TONGHOP!$Z744,"")</f>
        <v/>
      </c>
      <c r="S744" s="137" t="str">
        <f>IF(AND(TONGHOP!$O744="ThiTN",TONGHOP!$P744="TH",TONGHOP!$X744&lt;&gt;""),TONGHOP!$X744,"")</f>
        <v/>
      </c>
      <c r="T744" s="137" t="str">
        <f>IF(AND(TONGHOP!$O744="ThiTN",TONGHOP!$P744="TH",TONGHOP!$Y744&lt;&gt;""),TONGHOP!$Y744,"")</f>
        <v/>
      </c>
      <c r="U744" s="137" t="str">
        <f>IF(AND(TONGHOP!$O744="ThiTN",TONGHOP!$P744="TH",TONGHOP!$Z744&lt;&gt;""),TONGHOP!$Z744,"")</f>
        <v/>
      </c>
    </row>
    <row r="745" spans="1:21">
      <c r="A745" s="139" t="str">
        <f>IF(AND(TONGHOP!$O745="KTHP",OR(TONGHOP!$P745="LT",TONGHOP!$P745="TN"),TONGHOP!$X745&lt;&gt;""),TONGHOP!$X745,"")</f>
        <v>Dương Minh Chung</v>
      </c>
      <c r="B745" s="139" t="str">
        <f>IF(AND(TONGHOP!$O745="KTHP",OR(TONGHOP!$P745="LT",TONGHOP!$P745="TN"),TONGHOP!$Y745&lt;&gt;""),TONGHOP!$Y745,"")</f>
        <v>Vũ Đức Pháp</v>
      </c>
      <c r="C745" s="139">
        <f>IF(AND(TONGHOP!$O745="KTHP",OR(TONGHOP!$P745="LT",TONGHOP!$P745="TN"),TONGHOP!$Z745&lt;&gt;""),TONGHOP!$Z745,"")</f>
        <v>33</v>
      </c>
      <c r="D745" s="139" t="str">
        <f>IF(AND(TONGHOP!$O745="KTHP",TONGHOP!$P745="VĐ"),TONGHOP!$X745,"")</f>
        <v/>
      </c>
      <c r="E745" s="138" t="str">
        <f>IF(AND(TONGHOP!$O745="KTHP",TONGHOP!$P745="VĐ"),TONGHOP!$Y745,"")</f>
        <v/>
      </c>
      <c r="F745" s="138" t="str">
        <f>IF(AND(TONGHOP!$O745="KTHP",TONGHOP!$P745="VĐ"),TONGHOP!$Z745,"")</f>
        <v/>
      </c>
      <c r="G745" s="139" t="str">
        <f>IF(AND(TONGHOP!$O745="KTHP",TONGHOP!$P745="TL"),TONGHOP!$X745,"")</f>
        <v/>
      </c>
      <c r="H745" s="138" t="str">
        <f>IF(AND(TONGHOP!$O745="KTHP",TONGHOP!$P745="TL"),TONGHOP!$Y745,"")</f>
        <v/>
      </c>
      <c r="I745" s="138" t="str">
        <f>IF(AND(TONGHOP!$O745="KTHP",TONGHOP!$P745="TL"),TONGHOP!$Z745,"")</f>
        <v/>
      </c>
      <c r="J745" s="139" t="str">
        <f>IF(AND(TONGHOP!$O745="KTHP",TONGHOP!$P745="TH"),TONGHOP!$X745,"")</f>
        <v/>
      </c>
      <c r="K745" s="138" t="str">
        <f>IF(AND(TONGHOP!$O745="KTHP",TONGHOP!$P745="TH"),TONGHOP!$Y745,"")</f>
        <v/>
      </c>
      <c r="L745" s="138" t="str">
        <f>IF(AND(TONGHOP!$O745="KTHP",TONGHOP!$P745="TH"),TONGHOP!$Z745,"")</f>
        <v/>
      </c>
      <c r="M745" s="139" t="str">
        <f>IF(AND(TONGHOP!$O745="ThiTN",OR(TONGHOP!$P745="LT",TONGHOP!$P745="TN"),TONGHOP!$X745&lt;&gt;""),TONGHOP!$X745,"")</f>
        <v/>
      </c>
      <c r="N745" s="139" t="str">
        <f>IF(AND(TONGHOP!$O745="ThiTN",OR(TONGHOP!$P745="LT",TONGHOP!$P745="TN"),TONGHOP!$Y745&lt;&gt;""),TONGHOP!$Y745,"")</f>
        <v/>
      </c>
      <c r="O745" s="139" t="str">
        <f>IF(AND(TONGHOP!$O745="ThiTN",OR(TONGHOP!$P745="LT",TONGHOP!$P745="TN"),TONGHOP!$Z745&lt;&gt;""),TONGHOP!$Z745,"")</f>
        <v/>
      </c>
      <c r="P745" s="139" t="str">
        <f>IF(AND(TONGHOP!$O745="ThiTN",TONGHOP!$P745="VĐ",TONGHOP!$X745&lt;&gt;""),TONGHOP!$X745,"")</f>
        <v/>
      </c>
      <c r="Q745" s="139" t="str">
        <f>IF(AND(TONGHOP!$O745="ThiTN",TONGHOP!$P745="VĐ",TONGHOP!$Y745&lt;&gt;""),TONGHOP!$Y745,"")</f>
        <v/>
      </c>
      <c r="R745" s="139" t="str">
        <f>IF(AND(TONGHOP!$O745="ThiTN",TONGHOP!$P745="VĐ",TONGHOP!$Z745&lt;&gt;""),TONGHOP!$Z745,"")</f>
        <v/>
      </c>
      <c r="S745" s="137" t="str">
        <f>IF(AND(TONGHOP!$O745="ThiTN",TONGHOP!$P745="TH",TONGHOP!$X745&lt;&gt;""),TONGHOP!$X745,"")</f>
        <v/>
      </c>
      <c r="T745" s="137" t="str">
        <f>IF(AND(TONGHOP!$O745="ThiTN",TONGHOP!$P745="TH",TONGHOP!$Y745&lt;&gt;""),TONGHOP!$Y745,"")</f>
        <v/>
      </c>
      <c r="U745" s="137" t="str">
        <f>IF(AND(TONGHOP!$O745="ThiTN",TONGHOP!$P745="TH",TONGHOP!$Z745&lt;&gt;""),TONGHOP!$Z745,"")</f>
        <v/>
      </c>
    </row>
    <row r="746" spans="1:21">
      <c r="A746" s="139" t="str">
        <f>IF(AND(TONGHOP!$O746="KTHP",OR(TONGHOP!$P746="LT",TONGHOP!$P746="TN"),TONGHOP!$X746&lt;&gt;""),TONGHOP!$X746,"")</f>
        <v>Nguyễn Sanh Cường</v>
      </c>
      <c r="B746" s="139" t="str">
        <f>IF(AND(TONGHOP!$O746="KTHP",OR(TONGHOP!$P746="LT",TONGHOP!$P746="TN"),TONGHOP!$Y746&lt;&gt;""),TONGHOP!$Y746,"")</f>
        <v>Trần Việt Khánh</v>
      </c>
      <c r="C746" s="139">
        <f>IF(AND(TONGHOP!$O746="KTHP",OR(TONGHOP!$P746="LT",TONGHOP!$P746="TN"),TONGHOP!$Z746&lt;&gt;""),TONGHOP!$Z746,"")</f>
        <v>10</v>
      </c>
      <c r="D746" s="139" t="str">
        <f>IF(AND(TONGHOP!$O746="KTHP",TONGHOP!$P746="VĐ"),TONGHOP!$X746,"")</f>
        <v/>
      </c>
      <c r="E746" s="138" t="str">
        <f>IF(AND(TONGHOP!$O746="KTHP",TONGHOP!$P746="VĐ"),TONGHOP!$Y746,"")</f>
        <v/>
      </c>
      <c r="F746" s="138" t="str">
        <f>IF(AND(TONGHOP!$O746="KTHP",TONGHOP!$P746="VĐ"),TONGHOP!$Z746,"")</f>
        <v/>
      </c>
      <c r="G746" s="139" t="str">
        <f>IF(AND(TONGHOP!$O746="KTHP",TONGHOP!$P746="TL"),TONGHOP!$X746,"")</f>
        <v/>
      </c>
      <c r="H746" s="138" t="str">
        <f>IF(AND(TONGHOP!$O746="KTHP",TONGHOP!$P746="TL"),TONGHOP!$Y746,"")</f>
        <v/>
      </c>
      <c r="I746" s="138" t="str">
        <f>IF(AND(TONGHOP!$O746="KTHP",TONGHOP!$P746="TL"),TONGHOP!$Z746,"")</f>
        <v/>
      </c>
      <c r="J746" s="139" t="str">
        <f>IF(AND(TONGHOP!$O746="KTHP",TONGHOP!$P746="TH"),TONGHOP!$X746,"")</f>
        <v/>
      </c>
      <c r="K746" s="138" t="str">
        <f>IF(AND(TONGHOP!$O746="KTHP",TONGHOP!$P746="TH"),TONGHOP!$Y746,"")</f>
        <v/>
      </c>
      <c r="L746" s="138" t="str">
        <f>IF(AND(TONGHOP!$O746="KTHP",TONGHOP!$P746="TH"),TONGHOP!$Z746,"")</f>
        <v/>
      </c>
      <c r="M746" s="139" t="str">
        <f>IF(AND(TONGHOP!$O746="ThiTN",OR(TONGHOP!$P746="LT",TONGHOP!$P746="TN"),TONGHOP!$X746&lt;&gt;""),TONGHOP!$X746,"")</f>
        <v/>
      </c>
      <c r="N746" s="139" t="str">
        <f>IF(AND(TONGHOP!$O746="ThiTN",OR(TONGHOP!$P746="LT",TONGHOP!$P746="TN"),TONGHOP!$Y746&lt;&gt;""),TONGHOP!$Y746,"")</f>
        <v/>
      </c>
      <c r="O746" s="139" t="str">
        <f>IF(AND(TONGHOP!$O746="ThiTN",OR(TONGHOP!$P746="LT",TONGHOP!$P746="TN"),TONGHOP!$Z746&lt;&gt;""),TONGHOP!$Z746,"")</f>
        <v/>
      </c>
      <c r="P746" s="139" t="str">
        <f>IF(AND(TONGHOP!$O746="ThiTN",TONGHOP!$P746="VĐ",TONGHOP!$X746&lt;&gt;""),TONGHOP!$X746,"")</f>
        <v/>
      </c>
      <c r="Q746" s="139" t="str">
        <f>IF(AND(TONGHOP!$O746="ThiTN",TONGHOP!$P746="VĐ",TONGHOP!$Y746&lt;&gt;""),TONGHOP!$Y746,"")</f>
        <v/>
      </c>
      <c r="R746" s="139" t="str">
        <f>IF(AND(TONGHOP!$O746="ThiTN",TONGHOP!$P746="VĐ",TONGHOP!$Z746&lt;&gt;""),TONGHOP!$Z746,"")</f>
        <v/>
      </c>
      <c r="S746" s="137" t="str">
        <f>IF(AND(TONGHOP!$O746="ThiTN",TONGHOP!$P746="TH",TONGHOP!$X746&lt;&gt;""),TONGHOP!$X746,"")</f>
        <v/>
      </c>
      <c r="T746" s="137" t="str">
        <f>IF(AND(TONGHOP!$O746="ThiTN",TONGHOP!$P746="TH",TONGHOP!$Y746&lt;&gt;""),TONGHOP!$Y746,"")</f>
        <v/>
      </c>
      <c r="U746" s="137" t="str">
        <f>IF(AND(TONGHOP!$O746="ThiTN",TONGHOP!$P746="TH",TONGHOP!$Z746&lt;&gt;""),TONGHOP!$Z746,"")</f>
        <v/>
      </c>
    </row>
    <row r="747" spans="1:21">
      <c r="A747" s="139" t="str">
        <f>IF(AND(TONGHOP!$O747="KTHP",OR(TONGHOP!$P747="LT",TONGHOP!$P747="TN"),TONGHOP!$X747&lt;&gt;""),TONGHOP!$X747,"")</f>
        <v>Giang Phi Hùng</v>
      </c>
      <c r="B747" s="139" t="str">
        <f>IF(AND(TONGHOP!$O747="KTHP",OR(TONGHOP!$P747="LT",TONGHOP!$P747="TN"),TONGHOP!$Y747&lt;&gt;""),TONGHOP!$Y747,"")</f>
        <v>Phạm Quang Tùng</v>
      </c>
      <c r="C747" s="139">
        <f>IF(AND(TONGHOP!$O747="KTHP",OR(TONGHOP!$P747="LT",TONGHOP!$P747="TN"),TONGHOP!$Z747&lt;&gt;""),TONGHOP!$Z747,"")</f>
        <v>67</v>
      </c>
      <c r="D747" s="139" t="str">
        <f>IF(AND(TONGHOP!$O747="KTHP",TONGHOP!$P747="VĐ"),TONGHOP!$X747,"")</f>
        <v/>
      </c>
      <c r="E747" s="138" t="str">
        <f>IF(AND(TONGHOP!$O747="KTHP",TONGHOP!$P747="VĐ"),TONGHOP!$Y747,"")</f>
        <v/>
      </c>
      <c r="F747" s="138" t="str">
        <f>IF(AND(TONGHOP!$O747="KTHP",TONGHOP!$P747="VĐ"),TONGHOP!$Z747,"")</f>
        <v/>
      </c>
      <c r="G747" s="139" t="str">
        <f>IF(AND(TONGHOP!$O747="KTHP",TONGHOP!$P747="TL"),TONGHOP!$X747,"")</f>
        <v/>
      </c>
      <c r="H747" s="138" t="str">
        <f>IF(AND(TONGHOP!$O747="KTHP",TONGHOP!$P747="TL"),TONGHOP!$Y747,"")</f>
        <v/>
      </c>
      <c r="I747" s="138" t="str">
        <f>IF(AND(TONGHOP!$O747="KTHP",TONGHOP!$P747="TL"),TONGHOP!$Z747,"")</f>
        <v/>
      </c>
      <c r="J747" s="139" t="str">
        <f>IF(AND(TONGHOP!$O747="KTHP",TONGHOP!$P747="TH"),TONGHOP!$X747,"")</f>
        <v/>
      </c>
      <c r="K747" s="138" t="str">
        <f>IF(AND(TONGHOP!$O747="KTHP",TONGHOP!$P747="TH"),TONGHOP!$Y747,"")</f>
        <v/>
      </c>
      <c r="L747" s="138" t="str">
        <f>IF(AND(TONGHOP!$O747="KTHP",TONGHOP!$P747="TH"),TONGHOP!$Z747,"")</f>
        <v/>
      </c>
      <c r="M747" s="139" t="str">
        <f>IF(AND(TONGHOP!$O747="ThiTN",OR(TONGHOP!$P747="LT",TONGHOP!$P747="TN"),TONGHOP!$X747&lt;&gt;""),TONGHOP!$X747,"")</f>
        <v/>
      </c>
      <c r="N747" s="139" t="str">
        <f>IF(AND(TONGHOP!$O747="ThiTN",OR(TONGHOP!$P747="LT",TONGHOP!$P747="TN"),TONGHOP!$Y747&lt;&gt;""),TONGHOP!$Y747,"")</f>
        <v/>
      </c>
      <c r="O747" s="139" t="str">
        <f>IF(AND(TONGHOP!$O747="ThiTN",OR(TONGHOP!$P747="LT",TONGHOP!$P747="TN"),TONGHOP!$Z747&lt;&gt;""),TONGHOP!$Z747,"")</f>
        <v/>
      </c>
      <c r="P747" s="139" t="str">
        <f>IF(AND(TONGHOP!$O747="ThiTN",TONGHOP!$P747="VĐ",TONGHOP!$X747&lt;&gt;""),TONGHOP!$X747,"")</f>
        <v/>
      </c>
      <c r="Q747" s="139" t="str">
        <f>IF(AND(TONGHOP!$O747="ThiTN",TONGHOP!$P747="VĐ",TONGHOP!$Y747&lt;&gt;""),TONGHOP!$Y747,"")</f>
        <v/>
      </c>
      <c r="R747" s="139" t="str">
        <f>IF(AND(TONGHOP!$O747="ThiTN",TONGHOP!$P747="VĐ",TONGHOP!$Z747&lt;&gt;""),TONGHOP!$Z747,"")</f>
        <v/>
      </c>
      <c r="S747" s="137" t="str">
        <f>IF(AND(TONGHOP!$O747="ThiTN",TONGHOP!$P747="TH",TONGHOP!$X747&lt;&gt;""),TONGHOP!$X747,"")</f>
        <v/>
      </c>
      <c r="T747" s="137" t="str">
        <f>IF(AND(TONGHOP!$O747="ThiTN",TONGHOP!$P747="TH",TONGHOP!$Y747&lt;&gt;""),TONGHOP!$Y747,"")</f>
        <v/>
      </c>
      <c r="U747" s="137" t="str">
        <f>IF(AND(TONGHOP!$O747="ThiTN",TONGHOP!$P747="TH",TONGHOP!$Z747&lt;&gt;""),TONGHOP!$Z747,"")</f>
        <v/>
      </c>
    </row>
    <row r="748" spans="1:21">
      <c r="A748" s="139" t="str">
        <f>IF(AND(TONGHOP!$O748="KTHP",OR(TONGHOP!$P748="LT",TONGHOP!$P748="TN"),TONGHOP!$X748&lt;&gt;""),TONGHOP!$X748,"")</f>
        <v>Dương Minh Chung</v>
      </c>
      <c r="B748" s="139" t="str">
        <f>IF(AND(TONGHOP!$O748="KTHP",OR(TONGHOP!$P748="LT",TONGHOP!$P748="TN"),TONGHOP!$Y748&lt;&gt;""),TONGHOP!$Y748,"")</f>
        <v>Vũ Đức Pháp</v>
      </c>
      <c r="C748" s="139">
        <f>IF(AND(TONGHOP!$O748="KTHP",OR(TONGHOP!$P748="LT",TONGHOP!$P748="TN"),TONGHOP!$Z748&lt;&gt;""),TONGHOP!$Z748,"")</f>
        <v>34</v>
      </c>
      <c r="D748" s="139" t="str">
        <f>IF(AND(TONGHOP!$O748="KTHP",TONGHOP!$P748="VĐ"),TONGHOP!$X748,"")</f>
        <v/>
      </c>
      <c r="E748" s="138" t="str">
        <f>IF(AND(TONGHOP!$O748="KTHP",TONGHOP!$P748="VĐ"),TONGHOP!$Y748,"")</f>
        <v/>
      </c>
      <c r="F748" s="138" t="str">
        <f>IF(AND(TONGHOP!$O748="KTHP",TONGHOP!$P748="VĐ"),TONGHOP!$Z748,"")</f>
        <v/>
      </c>
      <c r="G748" s="139" t="str">
        <f>IF(AND(TONGHOP!$O748="KTHP",TONGHOP!$P748="TL"),TONGHOP!$X748,"")</f>
        <v/>
      </c>
      <c r="H748" s="138" t="str">
        <f>IF(AND(TONGHOP!$O748="KTHP",TONGHOP!$P748="TL"),TONGHOP!$Y748,"")</f>
        <v/>
      </c>
      <c r="I748" s="138" t="str">
        <f>IF(AND(TONGHOP!$O748="KTHP",TONGHOP!$P748="TL"),TONGHOP!$Z748,"")</f>
        <v/>
      </c>
      <c r="J748" s="139" t="str">
        <f>IF(AND(TONGHOP!$O748="KTHP",TONGHOP!$P748="TH"),TONGHOP!$X748,"")</f>
        <v/>
      </c>
      <c r="K748" s="138" t="str">
        <f>IF(AND(TONGHOP!$O748="KTHP",TONGHOP!$P748="TH"),TONGHOP!$Y748,"")</f>
        <v/>
      </c>
      <c r="L748" s="138" t="str">
        <f>IF(AND(TONGHOP!$O748="KTHP",TONGHOP!$P748="TH"),TONGHOP!$Z748,"")</f>
        <v/>
      </c>
      <c r="M748" s="139" t="str">
        <f>IF(AND(TONGHOP!$O748="ThiTN",OR(TONGHOP!$P748="LT",TONGHOP!$P748="TN"),TONGHOP!$X748&lt;&gt;""),TONGHOP!$X748,"")</f>
        <v/>
      </c>
      <c r="N748" s="139" t="str">
        <f>IF(AND(TONGHOP!$O748="ThiTN",OR(TONGHOP!$P748="LT",TONGHOP!$P748="TN"),TONGHOP!$Y748&lt;&gt;""),TONGHOP!$Y748,"")</f>
        <v/>
      </c>
      <c r="O748" s="139" t="str">
        <f>IF(AND(TONGHOP!$O748="ThiTN",OR(TONGHOP!$P748="LT",TONGHOP!$P748="TN"),TONGHOP!$Z748&lt;&gt;""),TONGHOP!$Z748,"")</f>
        <v/>
      </c>
      <c r="P748" s="139" t="str">
        <f>IF(AND(TONGHOP!$O748="ThiTN",TONGHOP!$P748="VĐ",TONGHOP!$X748&lt;&gt;""),TONGHOP!$X748,"")</f>
        <v/>
      </c>
      <c r="Q748" s="139" t="str">
        <f>IF(AND(TONGHOP!$O748="ThiTN",TONGHOP!$P748="VĐ",TONGHOP!$Y748&lt;&gt;""),TONGHOP!$Y748,"")</f>
        <v/>
      </c>
      <c r="R748" s="139" t="str">
        <f>IF(AND(TONGHOP!$O748="ThiTN",TONGHOP!$P748="VĐ",TONGHOP!$Z748&lt;&gt;""),TONGHOP!$Z748,"")</f>
        <v/>
      </c>
      <c r="S748" s="137" t="str">
        <f>IF(AND(TONGHOP!$O748="ThiTN",TONGHOP!$P748="TH",TONGHOP!$X748&lt;&gt;""),TONGHOP!$X748,"")</f>
        <v/>
      </c>
      <c r="T748" s="137" t="str">
        <f>IF(AND(TONGHOP!$O748="ThiTN",TONGHOP!$P748="TH",TONGHOP!$Y748&lt;&gt;""),TONGHOP!$Y748,"")</f>
        <v/>
      </c>
      <c r="U748" s="137" t="str">
        <f>IF(AND(TONGHOP!$O748="ThiTN",TONGHOP!$P748="TH",TONGHOP!$Z748&lt;&gt;""),TONGHOP!$Z748,"")</f>
        <v/>
      </c>
    </row>
    <row r="749" spans="1:21">
      <c r="A749" s="139" t="str">
        <f>IF(AND(TONGHOP!$O749="KTHP",OR(TONGHOP!$P749="LT",TONGHOP!$P749="TN"),TONGHOP!$X749&lt;&gt;""),TONGHOP!$X749,"")</f>
        <v/>
      </c>
      <c r="B749" s="139" t="str">
        <f>IF(AND(TONGHOP!$O749="KTHP",OR(TONGHOP!$P749="LT",TONGHOP!$P749="TN"),TONGHOP!$Y749&lt;&gt;""),TONGHOP!$Y749,"")</f>
        <v/>
      </c>
      <c r="C749" s="139" t="str">
        <f>IF(AND(TONGHOP!$O749="KTHP",OR(TONGHOP!$P749="LT",TONGHOP!$P749="TN"),TONGHOP!$Z749&lt;&gt;""),TONGHOP!$Z749,"")</f>
        <v/>
      </c>
      <c r="D749" s="139" t="str">
        <f>IF(AND(TONGHOP!$O749="KTHP",TONGHOP!$P749="VĐ"),TONGHOP!$X749,"")</f>
        <v/>
      </c>
      <c r="E749" s="138" t="str">
        <f>IF(AND(TONGHOP!$O749="KTHP",TONGHOP!$P749="VĐ"),TONGHOP!$Y749,"")</f>
        <v/>
      </c>
      <c r="F749" s="138" t="str">
        <f>IF(AND(TONGHOP!$O749="KTHP",TONGHOP!$P749="VĐ"),TONGHOP!$Z749,"")</f>
        <v/>
      </c>
      <c r="G749" s="139" t="str">
        <f>IF(AND(TONGHOP!$O749="KTHP",TONGHOP!$P749="TL"),TONGHOP!$X749,"")</f>
        <v/>
      </c>
      <c r="H749" s="138" t="str">
        <f>IF(AND(TONGHOP!$O749="KTHP",TONGHOP!$P749="TL"),TONGHOP!$Y749,"")</f>
        <v/>
      </c>
      <c r="I749" s="138" t="str">
        <f>IF(AND(TONGHOP!$O749="KTHP",TONGHOP!$P749="TL"),TONGHOP!$Z749,"")</f>
        <v/>
      </c>
      <c r="J749" s="139" t="str">
        <f>IF(AND(TONGHOP!$O749="KTHP",TONGHOP!$P749="TH"),TONGHOP!$X749,"")</f>
        <v/>
      </c>
      <c r="K749" s="138" t="str">
        <f>IF(AND(TONGHOP!$O749="KTHP",TONGHOP!$P749="TH"),TONGHOP!$Y749,"")</f>
        <v/>
      </c>
      <c r="L749" s="138" t="str">
        <f>IF(AND(TONGHOP!$O749="KTHP",TONGHOP!$P749="TH"),TONGHOP!$Z749,"")</f>
        <v/>
      </c>
      <c r="M749" s="139" t="str">
        <f>IF(AND(TONGHOP!$O749="ThiTN",OR(TONGHOP!$P749="LT",TONGHOP!$P749="TN"),TONGHOP!$X749&lt;&gt;""),TONGHOP!$X749,"")</f>
        <v/>
      </c>
      <c r="N749" s="139" t="str">
        <f>IF(AND(TONGHOP!$O749="ThiTN",OR(TONGHOP!$P749="LT",TONGHOP!$P749="TN"),TONGHOP!$Y749&lt;&gt;""),TONGHOP!$Y749,"")</f>
        <v/>
      </c>
      <c r="O749" s="139" t="str">
        <f>IF(AND(TONGHOP!$O749="ThiTN",OR(TONGHOP!$P749="LT",TONGHOP!$P749="TN"),TONGHOP!$Z749&lt;&gt;""),TONGHOP!$Z749,"")</f>
        <v/>
      </c>
      <c r="P749" s="139" t="str">
        <f>IF(AND(TONGHOP!$O749="ThiTN",TONGHOP!$P749="VĐ",TONGHOP!$X749&lt;&gt;""),TONGHOP!$X749,"")</f>
        <v/>
      </c>
      <c r="Q749" s="139" t="str">
        <f>IF(AND(TONGHOP!$O749="ThiTN",TONGHOP!$P749="VĐ",TONGHOP!$Y749&lt;&gt;""),TONGHOP!$Y749,"")</f>
        <v/>
      </c>
      <c r="R749" s="139" t="str">
        <f>IF(AND(TONGHOP!$O749="ThiTN",TONGHOP!$P749="VĐ",TONGHOP!$Z749&lt;&gt;""),TONGHOP!$Z749,"")</f>
        <v/>
      </c>
      <c r="S749" s="137" t="str">
        <f>IF(AND(TONGHOP!$O749="ThiTN",TONGHOP!$P749="TH",TONGHOP!$X749&lt;&gt;""),TONGHOP!$X749,"")</f>
        <v/>
      </c>
      <c r="T749" s="137" t="str">
        <f>IF(AND(TONGHOP!$O749="ThiTN",TONGHOP!$P749="TH",TONGHOP!$Y749&lt;&gt;""),TONGHOP!$Y749,"")</f>
        <v/>
      </c>
      <c r="U749" s="137" t="str">
        <f>IF(AND(TONGHOP!$O749="ThiTN",TONGHOP!$P749="TH",TONGHOP!$Z749&lt;&gt;""),TONGHOP!$Z749,"")</f>
        <v/>
      </c>
    </row>
    <row r="750" spans="1:21">
      <c r="A750" s="139" t="str">
        <f>IF(AND(TONGHOP!$O750="KTHP",OR(TONGHOP!$P750="LT",TONGHOP!$P750="TN"),TONGHOP!$X750&lt;&gt;""),TONGHOP!$X750,"")</f>
        <v xml:space="preserve"> Phạm Thị Thanh Thúy</v>
      </c>
      <c r="B750" s="139" t="str">
        <f>IF(AND(TONGHOP!$O750="KTHP",OR(TONGHOP!$P750="LT",TONGHOP!$P750="TN"),TONGHOP!$Y750&lt;&gt;""),TONGHOP!$Y750,"")</f>
        <v>Trương Việt Khánh Trang</v>
      </c>
      <c r="C750" s="139">
        <f>IF(AND(TONGHOP!$O750="KTHP",OR(TONGHOP!$P750="LT",TONGHOP!$P750="TN"),TONGHOP!$Z750&lt;&gt;""),TONGHOP!$Z750,"")</f>
        <v>32</v>
      </c>
      <c r="D750" s="139" t="str">
        <f>IF(AND(TONGHOP!$O750="KTHP",TONGHOP!$P750="VĐ"),TONGHOP!$X750,"")</f>
        <v/>
      </c>
      <c r="E750" s="138" t="str">
        <f>IF(AND(TONGHOP!$O750="KTHP",TONGHOP!$P750="VĐ"),TONGHOP!$Y750,"")</f>
        <v/>
      </c>
      <c r="F750" s="138" t="str">
        <f>IF(AND(TONGHOP!$O750="KTHP",TONGHOP!$P750="VĐ"),TONGHOP!$Z750,"")</f>
        <v/>
      </c>
      <c r="G750" s="139" t="str">
        <f>IF(AND(TONGHOP!$O750="KTHP",TONGHOP!$P750="TL"),TONGHOP!$X750,"")</f>
        <v/>
      </c>
      <c r="H750" s="138" t="str">
        <f>IF(AND(TONGHOP!$O750="KTHP",TONGHOP!$P750="TL"),TONGHOP!$Y750,"")</f>
        <v/>
      </c>
      <c r="I750" s="138" t="str">
        <f>IF(AND(TONGHOP!$O750="KTHP",TONGHOP!$P750="TL"),TONGHOP!$Z750,"")</f>
        <v/>
      </c>
      <c r="J750" s="139" t="str">
        <f>IF(AND(TONGHOP!$O750="KTHP",TONGHOP!$P750="TH"),TONGHOP!$X750,"")</f>
        <v/>
      </c>
      <c r="K750" s="138" t="str">
        <f>IF(AND(TONGHOP!$O750="KTHP",TONGHOP!$P750="TH"),TONGHOP!$Y750,"")</f>
        <v/>
      </c>
      <c r="L750" s="138" t="str">
        <f>IF(AND(TONGHOP!$O750="KTHP",TONGHOP!$P750="TH"),TONGHOP!$Z750,"")</f>
        <v/>
      </c>
      <c r="M750" s="139" t="str">
        <f>IF(AND(TONGHOP!$O750="ThiTN",OR(TONGHOP!$P750="LT",TONGHOP!$P750="TN"),TONGHOP!$X750&lt;&gt;""),TONGHOP!$X750,"")</f>
        <v/>
      </c>
      <c r="N750" s="139" t="str">
        <f>IF(AND(TONGHOP!$O750="ThiTN",OR(TONGHOP!$P750="LT",TONGHOP!$P750="TN"),TONGHOP!$Y750&lt;&gt;""),TONGHOP!$Y750,"")</f>
        <v/>
      </c>
      <c r="O750" s="139" t="str">
        <f>IF(AND(TONGHOP!$O750="ThiTN",OR(TONGHOP!$P750="LT",TONGHOP!$P750="TN"),TONGHOP!$Z750&lt;&gt;""),TONGHOP!$Z750,"")</f>
        <v/>
      </c>
      <c r="P750" s="139" t="str">
        <f>IF(AND(TONGHOP!$O750="ThiTN",TONGHOP!$P750="VĐ",TONGHOP!$X750&lt;&gt;""),TONGHOP!$X750,"")</f>
        <v/>
      </c>
      <c r="Q750" s="139" t="str">
        <f>IF(AND(TONGHOP!$O750="ThiTN",TONGHOP!$P750="VĐ",TONGHOP!$Y750&lt;&gt;""),TONGHOP!$Y750,"")</f>
        <v/>
      </c>
      <c r="R750" s="139" t="str">
        <f>IF(AND(TONGHOP!$O750="ThiTN",TONGHOP!$P750="VĐ",TONGHOP!$Z750&lt;&gt;""),TONGHOP!$Z750,"")</f>
        <v/>
      </c>
      <c r="S750" s="137" t="str">
        <f>IF(AND(TONGHOP!$O750="ThiTN",TONGHOP!$P750="TH",TONGHOP!$X750&lt;&gt;""),TONGHOP!$X750,"")</f>
        <v/>
      </c>
      <c r="T750" s="137" t="str">
        <f>IF(AND(TONGHOP!$O750="ThiTN",TONGHOP!$P750="TH",TONGHOP!$Y750&lt;&gt;""),TONGHOP!$Y750,"")</f>
        <v/>
      </c>
      <c r="U750" s="137" t="str">
        <f>IF(AND(TONGHOP!$O750="ThiTN",TONGHOP!$P750="TH",TONGHOP!$Z750&lt;&gt;""),TONGHOP!$Z750,"")</f>
        <v/>
      </c>
    </row>
    <row r="751" spans="1:21">
      <c r="A751" s="139" t="str">
        <f>IF(AND(TONGHOP!$O751="KTHP",OR(TONGHOP!$P751="LT",TONGHOP!$P751="TN"),TONGHOP!$X751&lt;&gt;""),TONGHOP!$X751,"")</f>
        <v xml:space="preserve"> Phạm Thị Thanh Thúy</v>
      </c>
      <c r="B751" s="139" t="str">
        <f>IF(AND(TONGHOP!$O751="KTHP",OR(TONGHOP!$P751="LT",TONGHOP!$P751="TN"),TONGHOP!$Y751&lt;&gt;""),TONGHOP!$Y751,"")</f>
        <v>Trương Việt Khánh Trang</v>
      </c>
      <c r="C751" s="139">
        <f>IF(AND(TONGHOP!$O751="KTHP",OR(TONGHOP!$P751="LT",TONGHOP!$P751="TN"),TONGHOP!$Z751&lt;&gt;""),TONGHOP!$Z751,"")</f>
        <v>32</v>
      </c>
      <c r="D751" s="139" t="str">
        <f>IF(AND(TONGHOP!$O751="KTHP",TONGHOP!$P751="VĐ"),TONGHOP!$X751,"")</f>
        <v/>
      </c>
      <c r="E751" s="138" t="str">
        <f>IF(AND(TONGHOP!$O751="KTHP",TONGHOP!$P751="VĐ"),TONGHOP!$Y751,"")</f>
        <v/>
      </c>
      <c r="F751" s="138" t="str">
        <f>IF(AND(TONGHOP!$O751="KTHP",TONGHOP!$P751="VĐ"),TONGHOP!$Z751,"")</f>
        <v/>
      </c>
      <c r="G751" s="139" t="str">
        <f>IF(AND(TONGHOP!$O751="KTHP",TONGHOP!$P751="TL"),TONGHOP!$X751,"")</f>
        <v/>
      </c>
      <c r="H751" s="138" t="str">
        <f>IF(AND(TONGHOP!$O751="KTHP",TONGHOP!$P751="TL"),TONGHOP!$Y751,"")</f>
        <v/>
      </c>
      <c r="I751" s="138" t="str">
        <f>IF(AND(TONGHOP!$O751="KTHP",TONGHOP!$P751="TL"),TONGHOP!$Z751,"")</f>
        <v/>
      </c>
      <c r="J751" s="139" t="str">
        <f>IF(AND(TONGHOP!$O751="KTHP",TONGHOP!$P751="TH"),TONGHOP!$X751,"")</f>
        <v/>
      </c>
      <c r="K751" s="138" t="str">
        <f>IF(AND(TONGHOP!$O751="KTHP",TONGHOP!$P751="TH"),TONGHOP!$Y751,"")</f>
        <v/>
      </c>
      <c r="L751" s="138" t="str">
        <f>IF(AND(TONGHOP!$O751="KTHP",TONGHOP!$P751="TH"),TONGHOP!$Z751,"")</f>
        <v/>
      </c>
      <c r="M751" s="139" t="str">
        <f>IF(AND(TONGHOP!$O751="ThiTN",OR(TONGHOP!$P751="LT",TONGHOP!$P751="TN"),TONGHOP!$X751&lt;&gt;""),TONGHOP!$X751,"")</f>
        <v/>
      </c>
      <c r="N751" s="139" t="str">
        <f>IF(AND(TONGHOP!$O751="ThiTN",OR(TONGHOP!$P751="LT",TONGHOP!$P751="TN"),TONGHOP!$Y751&lt;&gt;""),TONGHOP!$Y751,"")</f>
        <v/>
      </c>
      <c r="O751" s="139" t="str">
        <f>IF(AND(TONGHOP!$O751="ThiTN",OR(TONGHOP!$P751="LT",TONGHOP!$P751="TN"),TONGHOP!$Z751&lt;&gt;""),TONGHOP!$Z751,"")</f>
        <v/>
      </c>
      <c r="P751" s="139" t="str">
        <f>IF(AND(TONGHOP!$O751="ThiTN",TONGHOP!$P751="VĐ",TONGHOP!$X751&lt;&gt;""),TONGHOP!$X751,"")</f>
        <v/>
      </c>
      <c r="Q751" s="139" t="str">
        <f>IF(AND(TONGHOP!$O751="ThiTN",TONGHOP!$P751="VĐ",TONGHOP!$Y751&lt;&gt;""),TONGHOP!$Y751,"")</f>
        <v/>
      </c>
      <c r="R751" s="139" t="str">
        <f>IF(AND(TONGHOP!$O751="ThiTN",TONGHOP!$P751="VĐ",TONGHOP!$Z751&lt;&gt;""),TONGHOP!$Z751,"")</f>
        <v/>
      </c>
      <c r="S751" s="137" t="str">
        <f>IF(AND(TONGHOP!$O751="ThiTN",TONGHOP!$P751="TH",TONGHOP!$X751&lt;&gt;""),TONGHOP!$X751,"")</f>
        <v/>
      </c>
      <c r="T751" s="137" t="str">
        <f>IF(AND(TONGHOP!$O751="ThiTN",TONGHOP!$P751="TH",TONGHOP!$Y751&lt;&gt;""),TONGHOP!$Y751,"")</f>
        <v/>
      </c>
      <c r="U751" s="137" t="str">
        <f>IF(AND(TONGHOP!$O751="ThiTN",TONGHOP!$P751="TH",TONGHOP!$Z751&lt;&gt;""),TONGHOP!$Z751,"")</f>
        <v/>
      </c>
    </row>
    <row r="752" spans="1:21">
      <c r="A752" s="139" t="str">
        <f>IF(AND(TONGHOP!$O752="KTHP",OR(TONGHOP!$P752="LT",TONGHOP!$P752="TN"),TONGHOP!$X752&lt;&gt;""),TONGHOP!$X752,"")</f>
        <v xml:space="preserve"> Phạm Thị Thanh Thúy</v>
      </c>
      <c r="B752" s="139" t="str">
        <f>IF(AND(TONGHOP!$O752="KTHP",OR(TONGHOP!$P752="LT",TONGHOP!$P752="TN"),TONGHOP!$Y752&lt;&gt;""),TONGHOP!$Y752,"")</f>
        <v>Trương Việt Khánh Trang</v>
      </c>
      <c r="C752" s="139">
        <f>IF(AND(TONGHOP!$O752="KTHP",OR(TONGHOP!$P752="LT",TONGHOP!$P752="TN"),TONGHOP!$Z752&lt;&gt;""),TONGHOP!$Z752,"")</f>
        <v>32</v>
      </c>
      <c r="D752" s="139" t="str">
        <f>IF(AND(TONGHOP!$O752="KTHP",TONGHOP!$P752="VĐ"),TONGHOP!$X752,"")</f>
        <v/>
      </c>
      <c r="E752" s="138" t="str">
        <f>IF(AND(TONGHOP!$O752="KTHP",TONGHOP!$P752="VĐ"),TONGHOP!$Y752,"")</f>
        <v/>
      </c>
      <c r="F752" s="138" t="str">
        <f>IF(AND(TONGHOP!$O752="KTHP",TONGHOP!$P752="VĐ"),TONGHOP!$Z752,"")</f>
        <v/>
      </c>
      <c r="G752" s="139" t="str">
        <f>IF(AND(TONGHOP!$O752="KTHP",TONGHOP!$P752="TL"),TONGHOP!$X752,"")</f>
        <v/>
      </c>
      <c r="H752" s="138" t="str">
        <f>IF(AND(TONGHOP!$O752="KTHP",TONGHOP!$P752="TL"),TONGHOP!$Y752,"")</f>
        <v/>
      </c>
      <c r="I752" s="138" t="str">
        <f>IF(AND(TONGHOP!$O752="KTHP",TONGHOP!$P752="TL"),TONGHOP!$Z752,"")</f>
        <v/>
      </c>
      <c r="J752" s="139" t="str">
        <f>IF(AND(TONGHOP!$O752="KTHP",TONGHOP!$P752="TH"),TONGHOP!$X752,"")</f>
        <v/>
      </c>
      <c r="K752" s="138" t="str">
        <f>IF(AND(TONGHOP!$O752="KTHP",TONGHOP!$P752="TH"),TONGHOP!$Y752,"")</f>
        <v/>
      </c>
      <c r="L752" s="138" t="str">
        <f>IF(AND(TONGHOP!$O752="KTHP",TONGHOP!$P752="TH"),TONGHOP!$Z752,"")</f>
        <v/>
      </c>
      <c r="M752" s="139" t="str">
        <f>IF(AND(TONGHOP!$O752="ThiTN",OR(TONGHOP!$P752="LT",TONGHOP!$P752="TN"),TONGHOP!$X752&lt;&gt;""),TONGHOP!$X752,"")</f>
        <v/>
      </c>
      <c r="N752" s="139" t="str">
        <f>IF(AND(TONGHOP!$O752="ThiTN",OR(TONGHOP!$P752="LT",TONGHOP!$P752="TN"),TONGHOP!$Y752&lt;&gt;""),TONGHOP!$Y752,"")</f>
        <v/>
      </c>
      <c r="O752" s="139" t="str">
        <f>IF(AND(TONGHOP!$O752="ThiTN",OR(TONGHOP!$P752="LT",TONGHOP!$P752="TN"),TONGHOP!$Z752&lt;&gt;""),TONGHOP!$Z752,"")</f>
        <v/>
      </c>
      <c r="P752" s="139" t="str">
        <f>IF(AND(TONGHOP!$O752="ThiTN",TONGHOP!$P752="VĐ",TONGHOP!$X752&lt;&gt;""),TONGHOP!$X752,"")</f>
        <v/>
      </c>
      <c r="Q752" s="139" t="str">
        <f>IF(AND(TONGHOP!$O752="ThiTN",TONGHOP!$P752="VĐ",TONGHOP!$Y752&lt;&gt;""),TONGHOP!$Y752,"")</f>
        <v/>
      </c>
      <c r="R752" s="139" t="str">
        <f>IF(AND(TONGHOP!$O752="ThiTN",TONGHOP!$P752="VĐ",TONGHOP!$Z752&lt;&gt;""),TONGHOP!$Z752,"")</f>
        <v/>
      </c>
      <c r="S752" s="137" t="str">
        <f>IF(AND(TONGHOP!$O752="ThiTN",TONGHOP!$P752="TH",TONGHOP!$X752&lt;&gt;""),TONGHOP!$X752,"")</f>
        <v/>
      </c>
      <c r="T752" s="137" t="str">
        <f>IF(AND(TONGHOP!$O752="ThiTN",TONGHOP!$P752="TH",TONGHOP!$Y752&lt;&gt;""),TONGHOP!$Y752,"")</f>
        <v/>
      </c>
      <c r="U752" s="137" t="str">
        <f>IF(AND(TONGHOP!$O752="ThiTN",TONGHOP!$P752="TH",TONGHOP!$Z752&lt;&gt;""),TONGHOP!$Z752,"")</f>
        <v/>
      </c>
    </row>
    <row r="753" spans="1:21">
      <c r="A753" s="139" t="str">
        <f>IF(AND(TONGHOP!$O753="KTHP",OR(TONGHOP!$P753="LT",TONGHOP!$P753="TN"),TONGHOP!$X753&lt;&gt;""),TONGHOP!$X753,"")</f>
        <v/>
      </c>
      <c r="B753" s="139" t="str">
        <f>IF(AND(TONGHOP!$O753="KTHP",OR(TONGHOP!$P753="LT",TONGHOP!$P753="TN"),TONGHOP!$Y753&lt;&gt;""),TONGHOP!$Y753,"")</f>
        <v/>
      </c>
      <c r="C753" s="139" t="str">
        <f>IF(AND(TONGHOP!$O753="KTHP",OR(TONGHOP!$P753="LT",TONGHOP!$P753="TN"),TONGHOP!$Z753&lt;&gt;""),TONGHOP!$Z753,"")</f>
        <v/>
      </c>
      <c r="D753" s="139" t="str">
        <f>IF(AND(TONGHOP!$O753="KTHP",TONGHOP!$P753="VĐ"),TONGHOP!$X753,"")</f>
        <v/>
      </c>
      <c r="E753" s="138" t="str">
        <f>IF(AND(TONGHOP!$O753="KTHP",TONGHOP!$P753="VĐ"),TONGHOP!$Y753,"")</f>
        <v/>
      </c>
      <c r="F753" s="138" t="str">
        <f>IF(AND(TONGHOP!$O753="KTHP",TONGHOP!$P753="VĐ"),TONGHOP!$Z753,"")</f>
        <v/>
      </c>
      <c r="G753" s="139" t="str">
        <f>IF(AND(TONGHOP!$O753="KTHP",TONGHOP!$P753="TL"),TONGHOP!$X753,"")</f>
        <v/>
      </c>
      <c r="H753" s="138" t="str">
        <f>IF(AND(TONGHOP!$O753="KTHP",TONGHOP!$P753="TL"),TONGHOP!$Y753,"")</f>
        <v/>
      </c>
      <c r="I753" s="138" t="str">
        <f>IF(AND(TONGHOP!$O753="KTHP",TONGHOP!$P753="TL"),TONGHOP!$Z753,"")</f>
        <v/>
      </c>
      <c r="J753" s="139" t="str">
        <f>IF(AND(TONGHOP!$O753="KTHP",TONGHOP!$P753="TH"),TONGHOP!$X753,"")</f>
        <v/>
      </c>
      <c r="K753" s="138" t="str">
        <f>IF(AND(TONGHOP!$O753="KTHP",TONGHOP!$P753="TH"),TONGHOP!$Y753,"")</f>
        <v/>
      </c>
      <c r="L753" s="138" t="str">
        <f>IF(AND(TONGHOP!$O753="KTHP",TONGHOP!$P753="TH"),TONGHOP!$Z753,"")</f>
        <v/>
      </c>
      <c r="M753" s="139" t="str">
        <f>IF(AND(TONGHOP!$O753="ThiTN",OR(TONGHOP!$P753="LT",TONGHOP!$P753="TN"),TONGHOP!$X753&lt;&gt;""),TONGHOP!$X753,"")</f>
        <v/>
      </c>
      <c r="N753" s="139" t="str">
        <f>IF(AND(TONGHOP!$O753="ThiTN",OR(TONGHOP!$P753="LT",TONGHOP!$P753="TN"),TONGHOP!$Y753&lt;&gt;""),TONGHOP!$Y753,"")</f>
        <v/>
      </c>
      <c r="O753" s="139" t="str">
        <f>IF(AND(TONGHOP!$O753="ThiTN",OR(TONGHOP!$P753="LT",TONGHOP!$P753="TN"),TONGHOP!$Z753&lt;&gt;""),TONGHOP!$Z753,"")</f>
        <v/>
      </c>
      <c r="P753" s="139" t="str">
        <f>IF(AND(TONGHOP!$O753="ThiTN",TONGHOP!$P753="VĐ",TONGHOP!$X753&lt;&gt;""),TONGHOP!$X753,"")</f>
        <v/>
      </c>
      <c r="Q753" s="139" t="str">
        <f>IF(AND(TONGHOP!$O753="ThiTN",TONGHOP!$P753="VĐ",TONGHOP!$Y753&lt;&gt;""),TONGHOP!$Y753,"")</f>
        <v/>
      </c>
      <c r="R753" s="139" t="str">
        <f>IF(AND(TONGHOP!$O753="ThiTN",TONGHOP!$P753="VĐ",TONGHOP!$Z753&lt;&gt;""),TONGHOP!$Z753,"")</f>
        <v/>
      </c>
      <c r="S753" s="137" t="str">
        <f>IF(AND(TONGHOP!$O753="ThiTN",TONGHOP!$P753="TH",TONGHOP!$X753&lt;&gt;""),TONGHOP!$X753,"")</f>
        <v/>
      </c>
      <c r="T753" s="137" t="str">
        <f>IF(AND(TONGHOP!$O753="ThiTN",TONGHOP!$P753="TH",TONGHOP!$Y753&lt;&gt;""),TONGHOP!$Y753,"")</f>
        <v/>
      </c>
      <c r="U753" s="137" t="str">
        <f>IF(AND(TONGHOP!$O753="ThiTN",TONGHOP!$P753="TH",TONGHOP!$Z753&lt;&gt;""),TONGHOP!$Z753,"")</f>
        <v/>
      </c>
    </row>
    <row r="754" spans="1:21">
      <c r="A754" s="139" t="str">
        <f>IF(AND(TONGHOP!$O754="KTHP",OR(TONGHOP!$P754="LT",TONGHOP!$P754="TN"),TONGHOP!$X754&lt;&gt;""),TONGHOP!$X754,"")</f>
        <v/>
      </c>
      <c r="B754" s="139" t="str">
        <f>IF(AND(TONGHOP!$O754="KTHP",OR(TONGHOP!$P754="LT",TONGHOP!$P754="TN"),TONGHOP!$Y754&lt;&gt;""),TONGHOP!$Y754,"")</f>
        <v/>
      </c>
      <c r="C754" s="139" t="str">
        <f>IF(AND(TONGHOP!$O754="KTHP",OR(TONGHOP!$P754="LT",TONGHOP!$P754="TN"),TONGHOP!$Z754&lt;&gt;""),TONGHOP!$Z754,"")</f>
        <v/>
      </c>
      <c r="D754" s="139" t="str">
        <f>IF(AND(TONGHOP!$O754="KTHP",TONGHOP!$P754="VĐ"),TONGHOP!$X754,"")</f>
        <v/>
      </c>
      <c r="E754" s="138" t="str">
        <f>IF(AND(TONGHOP!$O754="KTHP",TONGHOP!$P754="VĐ"),TONGHOP!$Y754,"")</f>
        <v/>
      </c>
      <c r="F754" s="138" t="str">
        <f>IF(AND(TONGHOP!$O754="KTHP",TONGHOP!$P754="VĐ"),TONGHOP!$Z754,"")</f>
        <v/>
      </c>
      <c r="G754" s="139" t="str">
        <f>IF(AND(TONGHOP!$O754="KTHP",TONGHOP!$P754="TL"),TONGHOP!$X754,"")</f>
        <v/>
      </c>
      <c r="H754" s="138" t="str">
        <f>IF(AND(TONGHOP!$O754="KTHP",TONGHOP!$P754="TL"),TONGHOP!$Y754,"")</f>
        <v/>
      </c>
      <c r="I754" s="138" t="str">
        <f>IF(AND(TONGHOP!$O754="KTHP",TONGHOP!$P754="TL"),TONGHOP!$Z754,"")</f>
        <v/>
      </c>
      <c r="J754" s="139" t="str">
        <f>IF(AND(TONGHOP!$O754="KTHP",TONGHOP!$P754="TH"),TONGHOP!$X754,"")</f>
        <v/>
      </c>
      <c r="K754" s="138" t="str">
        <f>IF(AND(TONGHOP!$O754="KTHP",TONGHOP!$P754="TH"),TONGHOP!$Y754,"")</f>
        <v/>
      </c>
      <c r="L754" s="138" t="str">
        <f>IF(AND(TONGHOP!$O754="KTHP",TONGHOP!$P754="TH"),TONGHOP!$Z754,"")</f>
        <v/>
      </c>
      <c r="M754" s="139" t="str">
        <f>IF(AND(TONGHOP!$O754="ThiTN",OR(TONGHOP!$P754="LT",TONGHOP!$P754="TN"),TONGHOP!$X754&lt;&gt;""),TONGHOP!$X754,"")</f>
        <v/>
      </c>
      <c r="N754" s="139" t="str">
        <f>IF(AND(TONGHOP!$O754="ThiTN",OR(TONGHOP!$P754="LT",TONGHOP!$P754="TN"),TONGHOP!$Y754&lt;&gt;""),TONGHOP!$Y754,"")</f>
        <v/>
      </c>
      <c r="O754" s="139" t="str">
        <f>IF(AND(TONGHOP!$O754="ThiTN",OR(TONGHOP!$P754="LT",TONGHOP!$P754="TN"),TONGHOP!$Z754&lt;&gt;""),TONGHOP!$Z754,"")</f>
        <v/>
      </c>
      <c r="P754" s="139" t="str">
        <f>IF(AND(TONGHOP!$O754="ThiTN",TONGHOP!$P754="VĐ",TONGHOP!$X754&lt;&gt;""),TONGHOP!$X754,"")</f>
        <v/>
      </c>
      <c r="Q754" s="139" t="str">
        <f>IF(AND(TONGHOP!$O754="ThiTN",TONGHOP!$P754="VĐ",TONGHOP!$Y754&lt;&gt;""),TONGHOP!$Y754,"")</f>
        <v/>
      </c>
      <c r="R754" s="139" t="str">
        <f>IF(AND(TONGHOP!$O754="ThiTN",TONGHOP!$P754="VĐ",TONGHOP!$Z754&lt;&gt;""),TONGHOP!$Z754,"")</f>
        <v/>
      </c>
      <c r="S754" s="137" t="str">
        <f>IF(AND(TONGHOP!$O754="ThiTN",TONGHOP!$P754="TH",TONGHOP!$X754&lt;&gt;""),TONGHOP!$X754,"")</f>
        <v/>
      </c>
      <c r="T754" s="137" t="str">
        <f>IF(AND(TONGHOP!$O754="ThiTN",TONGHOP!$P754="TH",TONGHOP!$Y754&lt;&gt;""),TONGHOP!$Y754,"")</f>
        <v/>
      </c>
      <c r="U754" s="137" t="str">
        <f>IF(AND(TONGHOP!$O754="ThiTN",TONGHOP!$P754="TH",TONGHOP!$Z754&lt;&gt;""),TONGHOP!$Z754,"")</f>
        <v/>
      </c>
    </row>
    <row r="755" spans="1:21">
      <c r="A755" s="139" t="str">
        <f>IF(AND(TONGHOP!$O755="KTHP",OR(TONGHOP!$P755="LT",TONGHOP!$P755="TN"),TONGHOP!$X755&lt;&gt;""),TONGHOP!$X755,"")</f>
        <v/>
      </c>
      <c r="B755" s="139" t="str">
        <f>IF(AND(TONGHOP!$O755="KTHP",OR(TONGHOP!$P755="LT",TONGHOP!$P755="TN"),TONGHOP!$Y755&lt;&gt;""),TONGHOP!$Y755,"")</f>
        <v/>
      </c>
      <c r="C755" s="139" t="str">
        <f>IF(AND(TONGHOP!$O755="KTHP",OR(TONGHOP!$P755="LT",TONGHOP!$P755="TN"),TONGHOP!$Z755&lt;&gt;""),TONGHOP!$Z755,"")</f>
        <v/>
      </c>
      <c r="D755" s="139" t="str">
        <f>IF(AND(TONGHOP!$O755="KTHP",TONGHOP!$P755="VĐ"),TONGHOP!$X755,"")</f>
        <v/>
      </c>
      <c r="E755" s="138" t="str">
        <f>IF(AND(TONGHOP!$O755="KTHP",TONGHOP!$P755="VĐ"),TONGHOP!$Y755,"")</f>
        <v/>
      </c>
      <c r="F755" s="138" t="str">
        <f>IF(AND(TONGHOP!$O755="KTHP",TONGHOP!$P755="VĐ"),TONGHOP!$Z755,"")</f>
        <v/>
      </c>
      <c r="G755" s="139" t="str">
        <f>IF(AND(TONGHOP!$O755="KTHP",TONGHOP!$P755="TL"),TONGHOP!$X755,"")</f>
        <v/>
      </c>
      <c r="H755" s="138" t="str">
        <f>IF(AND(TONGHOP!$O755="KTHP",TONGHOP!$P755="TL"),TONGHOP!$Y755,"")</f>
        <v/>
      </c>
      <c r="I755" s="138" t="str">
        <f>IF(AND(TONGHOP!$O755="KTHP",TONGHOP!$P755="TL"),TONGHOP!$Z755,"")</f>
        <v/>
      </c>
      <c r="J755" s="139" t="str">
        <f>IF(AND(TONGHOP!$O755="KTHP",TONGHOP!$P755="TH"),TONGHOP!$X755,"")</f>
        <v/>
      </c>
      <c r="K755" s="138" t="str">
        <f>IF(AND(TONGHOP!$O755="KTHP",TONGHOP!$P755="TH"),TONGHOP!$Y755,"")</f>
        <v/>
      </c>
      <c r="L755" s="138" t="str">
        <f>IF(AND(TONGHOP!$O755="KTHP",TONGHOP!$P755="TH"),TONGHOP!$Z755,"")</f>
        <v/>
      </c>
      <c r="M755" s="139" t="str">
        <f>IF(AND(TONGHOP!$O755="ThiTN",OR(TONGHOP!$P755="LT",TONGHOP!$P755="TN"),TONGHOP!$X755&lt;&gt;""),TONGHOP!$X755,"")</f>
        <v/>
      </c>
      <c r="N755" s="139" t="str">
        <f>IF(AND(TONGHOP!$O755="ThiTN",OR(TONGHOP!$P755="LT",TONGHOP!$P755="TN"),TONGHOP!$Y755&lt;&gt;""),TONGHOP!$Y755,"")</f>
        <v/>
      </c>
      <c r="O755" s="139" t="str">
        <f>IF(AND(TONGHOP!$O755="ThiTN",OR(TONGHOP!$P755="LT",TONGHOP!$P755="TN"),TONGHOP!$Z755&lt;&gt;""),TONGHOP!$Z755,"")</f>
        <v/>
      </c>
      <c r="P755" s="139" t="str">
        <f>IF(AND(TONGHOP!$O755="ThiTN",TONGHOP!$P755="VĐ",TONGHOP!$X755&lt;&gt;""),TONGHOP!$X755,"")</f>
        <v/>
      </c>
      <c r="Q755" s="139" t="str">
        <f>IF(AND(TONGHOP!$O755="ThiTN",TONGHOP!$P755="VĐ",TONGHOP!$Y755&lt;&gt;""),TONGHOP!$Y755,"")</f>
        <v/>
      </c>
      <c r="R755" s="139" t="str">
        <f>IF(AND(TONGHOP!$O755="ThiTN",TONGHOP!$P755="VĐ",TONGHOP!$Z755&lt;&gt;""),TONGHOP!$Z755,"")</f>
        <v/>
      </c>
      <c r="S755" s="137" t="str">
        <f>IF(AND(TONGHOP!$O755="ThiTN",TONGHOP!$P755="TH",TONGHOP!$X755&lt;&gt;""),TONGHOP!$X755,"")</f>
        <v/>
      </c>
      <c r="T755" s="137" t="str">
        <f>IF(AND(TONGHOP!$O755="ThiTN",TONGHOP!$P755="TH",TONGHOP!$Y755&lt;&gt;""),TONGHOP!$Y755,"")</f>
        <v/>
      </c>
      <c r="U755" s="137" t="str">
        <f>IF(AND(TONGHOP!$O755="ThiTN",TONGHOP!$P755="TH",TONGHOP!$Z755&lt;&gt;""),TONGHOP!$Z755,"")</f>
        <v/>
      </c>
    </row>
    <row r="756" spans="1:21">
      <c r="A756" s="139" t="str">
        <f>IF(AND(TONGHOP!$O756="KTHP",OR(TONGHOP!$P756="LT",TONGHOP!$P756="TN"),TONGHOP!$X756&lt;&gt;""),TONGHOP!$X756,"")</f>
        <v/>
      </c>
      <c r="B756" s="139" t="str">
        <f>IF(AND(TONGHOP!$O756="KTHP",OR(TONGHOP!$P756="LT",TONGHOP!$P756="TN"),TONGHOP!$Y756&lt;&gt;""),TONGHOP!$Y756,"")</f>
        <v/>
      </c>
      <c r="C756" s="139" t="str">
        <f>IF(AND(TONGHOP!$O756="KTHP",OR(TONGHOP!$P756="LT",TONGHOP!$P756="TN"),TONGHOP!$Z756&lt;&gt;""),TONGHOP!$Z756,"")</f>
        <v/>
      </c>
      <c r="D756" s="139" t="str">
        <f>IF(AND(TONGHOP!$O756="KTHP",TONGHOP!$P756="VĐ"),TONGHOP!$X756,"")</f>
        <v/>
      </c>
      <c r="E756" s="138" t="str">
        <f>IF(AND(TONGHOP!$O756="KTHP",TONGHOP!$P756="VĐ"),TONGHOP!$Y756,"")</f>
        <v/>
      </c>
      <c r="F756" s="138" t="str">
        <f>IF(AND(TONGHOP!$O756="KTHP",TONGHOP!$P756="VĐ"),TONGHOP!$Z756,"")</f>
        <v/>
      </c>
      <c r="G756" s="139" t="str">
        <f>IF(AND(TONGHOP!$O756="KTHP",TONGHOP!$P756="TL"),TONGHOP!$X756,"")</f>
        <v/>
      </c>
      <c r="H756" s="138" t="str">
        <f>IF(AND(TONGHOP!$O756="KTHP",TONGHOP!$P756="TL"),TONGHOP!$Y756,"")</f>
        <v/>
      </c>
      <c r="I756" s="138" t="str">
        <f>IF(AND(TONGHOP!$O756="KTHP",TONGHOP!$P756="TL"),TONGHOP!$Z756,"")</f>
        <v/>
      </c>
      <c r="J756" s="139" t="str">
        <f>IF(AND(TONGHOP!$O756="KTHP",TONGHOP!$P756="TH"),TONGHOP!$X756,"")</f>
        <v/>
      </c>
      <c r="K756" s="138" t="str">
        <f>IF(AND(TONGHOP!$O756="KTHP",TONGHOP!$P756="TH"),TONGHOP!$Y756,"")</f>
        <v/>
      </c>
      <c r="L756" s="138" t="str">
        <f>IF(AND(TONGHOP!$O756="KTHP",TONGHOP!$P756="TH"),TONGHOP!$Z756,"")</f>
        <v/>
      </c>
      <c r="M756" s="139" t="str">
        <f>IF(AND(TONGHOP!$O756="ThiTN",OR(TONGHOP!$P756="LT",TONGHOP!$P756="TN"),TONGHOP!$X756&lt;&gt;""),TONGHOP!$X756,"")</f>
        <v/>
      </c>
      <c r="N756" s="139" t="str">
        <f>IF(AND(TONGHOP!$O756="ThiTN",OR(TONGHOP!$P756="LT",TONGHOP!$P756="TN"),TONGHOP!$Y756&lt;&gt;""),TONGHOP!$Y756,"")</f>
        <v/>
      </c>
      <c r="O756" s="139" t="str">
        <f>IF(AND(TONGHOP!$O756="ThiTN",OR(TONGHOP!$P756="LT",TONGHOP!$P756="TN"),TONGHOP!$Z756&lt;&gt;""),TONGHOP!$Z756,"")</f>
        <v/>
      </c>
      <c r="P756" s="139" t="str">
        <f>IF(AND(TONGHOP!$O756="ThiTN",TONGHOP!$P756="VĐ",TONGHOP!$X756&lt;&gt;""),TONGHOP!$X756,"")</f>
        <v/>
      </c>
      <c r="Q756" s="139" t="str">
        <f>IF(AND(TONGHOP!$O756="ThiTN",TONGHOP!$P756="VĐ",TONGHOP!$Y756&lt;&gt;""),TONGHOP!$Y756,"")</f>
        <v/>
      </c>
      <c r="R756" s="139" t="str">
        <f>IF(AND(TONGHOP!$O756="ThiTN",TONGHOP!$P756="VĐ",TONGHOP!$Z756&lt;&gt;""),TONGHOP!$Z756,"")</f>
        <v/>
      </c>
      <c r="S756" s="137" t="str">
        <f>IF(AND(TONGHOP!$O756="ThiTN",TONGHOP!$P756="TH",TONGHOP!$X756&lt;&gt;""),TONGHOP!$X756,"")</f>
        <v/>
      </c>
      <c r="T756" s="137" t="str">
        <f>IF(AND(TONGHOP!$O756="ThiTN",TONGHOP!$P756="TH",TONGHOP!$Y756&lt;&gt;""),TONGHOP!$Y756,"")</f>
        <v/>
      </c>
      <c r="U756" s="137" t="str">
        <f>IF(AND(TONGHOP!$O756="ThiTN",TONGHOP!$P756="TH",TONGHOP!$Z756&lt;&gt;""),TONGHOP!$Z756,"")</f>
        <v/>
      </c>
    </row>
    <row r="757" spans="1:21">
      <c r="A757" s="139" t="str">
        <f>IF(AND(TONGHOP!$O757="KTHP",OR(TONGHOP!$P757="LT",TONGHOP!$P757="TN"),TONGHOP!$X757&lt;&gt;""),TONGHOP!$X757,"")</f>
        <v/>
      </c>
      <c r="B757" s="139" t="str">
        <f>IF(AND(TONGHOP!$O757="KTHP",OR(TONGHOP!$P757="LT",TONGHOP!$P757="TN"),TONGHOP!$Y757&lt;&gt;""),TONGHOP!$Y757,"")</f>
        <v/>
      </c>
      <c r="C757" s="139" t="str">
        <f>IF(AND(TONGHOP!$O757="KTHP",OR(TONGHOP!$P757="LT",TONGHOP!$P757="TN"),TONGHOP!$Z757&lt;&gt;""),TONGHOP!$Z757,"")</f>
        <v/>
      </c>
      <c r="D757" s="139" t="str">
        <f>IF(AND(TONGHOP!$O757="KTHP",TONGHOP!$P757="VĐ"),TONGHOP!$X757,"")</f>
        <v/>
      </c>
      <c r="E757" s="138" t="str">
        <f>IF(AND(TONGHOP!$O757="KTHP",TONGHOP!$P757="VĐ"),TONGHOP!$Y757,"")</f>
        <v/>
      </c>
      <c r="F757" s="138" t="str">
        <f>IF(AND(TONGHOP!$O757="KTHP",TONGHOP!$P757="VĐ"),TONGHOP!$Z757,"")</f>
        <v/>
      </c>
      <c r="G757" s="139" t="str">
        <f>IF(AND(TONGHOP!$O757="KTHP",TONGHOP!$P757="TL"),TONGHOP!$X757,"")</f>
        <v/>
      </c>
      <c r="H757" s="138" t="str">
        <f>IF(AND(TONGHOP!$O757="KTHP",TONGHOP!$P757="TL"),TONGHOP!$Y757,"")</f>
        <v/>
      </c>
      <c r="I757" s="138" t="str">
        <f>IF(AND(TONGHOP!$O757="KTHP",TONGHOP!$P757="TL"),TONGHOP!$Z757,"")</f>
        <v/>
      </c>
      <c r="J757" s="139" t="str">
        <f>IF(AND(TONGHOP!$O757="KTHP",TONGHOP!$P757="TH"),TONGHOP!$X757,"")</f>
        <v/>
      </c>
      <c r="K757" s="138" t="str">
        <f>IF(AND(TONGHOP!$O757="KTHP",TONGHOP!$P757="TH"),TONGHOP!$Y757,"")</f>
        <v/>
      </c>
      <c r="L757" s="138" t="str">
        <f>IF(AND(TONGHOP!$O757="KTHP",TONGHOP!$P757="TH"),TONGHOP!$Z757,"")</f>
        <v/>
      </c>
      <c r="M757" s="139" t="str">
        <f>IF(AND(TONGHOP!$O757="ThiTN",OR(TONGHOP!$P757="LT",TONGHOP!$P757="TN"),TONGHOP!$X757&lt;&gt;""),TONGHOP!$X757,"")</f>
        <v/>
      </c>
      <c r="N757" s="139" t="str">
        <f>IF(AND(TONGHOP!$O757="ThiTN",OR(TONGHOP!$P757="LT",TONGHOP!$P757="TN"),TONGHOP!$Y757&lt;&gt;""),TONGHOP!$Y757,"")</f>
        <v/>
      </c>
      <c r="O757" s="139" t="str">
        <f>IF(AND(TONGHOP!$O757="ThiTN",OR(TONGHOP!$P757="LT",TONGHOP!$P757="TN"),TONGHOP!$Z757&lt;&gt;""),TONGHOP!$Z757,"")</f>
        <v/>
      </c>
      <c r="P757" s="139" t="str">
        <f>IF(AND(TONGHOP!$O757="ThiTN",TONGHOP!$P757="VĐ",TONGHOP!$X757&lt;&gt;""),TONGHOP!$X757,"")</f>
        <v/>
      </c>
      <c r="Q757" s="139" t="str">
        <f>IF(AND(TONGHOP!$O757="ThiTN",TONGHOP!$P757="VĐ",TONGHOP!$Y757&lt;&gt;""),TONGHOP!$Y757,"")</f>
        <v/>
      </c>
      <c r="R757" s="139" t="str">
        <f>IF(AND(TONGHOP!$O757="ThiTN",TONGHOP!$P757="VĐ",TONGHOP!$Z757&lt;&gt;""),TONGHOP!$Z757,"")</f>
        <v/>
      </c>
      <c r="S757" s="137" t="str">
        <f>IF(AND(TONGHOP!$O757="ThiTN",TONGHOP!$P757="TH",TONGHOP!$X757&lt;&gt;""),TONGHOP!$X757,"")</f>
        <v/>
      </c>
      <c r="T757" s="137" t="str">
        <f>IF(AND(TONGHOP!$O757="ThiTN",TONGHOP!$P757="TH",TONGHOP!$Y757&lt;&gt;""),TONGHOP!$Y757,"")</f>
        <v/>
      </c>
      <c r="U757" s="137" t="str">
        <f>IF(AND(TONGHOP!$O757="ThiTN",TONGHOP!$P757="TH",TONGHOP!$Z757&lt;&gt;""),TONGHOP!$Z757,"")</f>
        <v/>
      </c>
    </row>
    <row r="758" spans="1:21">
      <c r="A758" s="139" t="str">
        <f>IF(AND(TONGHOP!$O758="KTHP",OR(TONGHOP!$P758="LT",TONGHOP!$P758="TN"),TONGHOP!$X758&lt;&gt;""),TONGHOP!$X758,"")</f>
        <v/>
      </c>
      <c r="B758" s="139" t="str">
        <f>IF(AND(TONGHOP!$O758="KTHP",OR(TONGHOP!$P758="LT",TONGHOP!$P758="TN"),TONGHOP!$Y758&lt;&gt;""),TONGHOP!$Y758,"")</f>
        <v/>
      </c>
      <c r="C758" s="139" t="str">
        <f>IF(AND(TONGHOP!$O758="KTHP",OR(TONGHOP!$P758="LT",TONGHOP!$P758="TN"),TONGHOP!$Z758&lt;&gt;""),TONGHOP!$Z758,"")</f>
        <v/>
      </c>
      <c r="D758" s="139" t="str">
        <f>IF(AND(TONGHOP!$O758="KTHP",TONGHOP!$P758="VĐ"),TONGHOP!$X758,"")</f>
        <v/>
      </c>
      <c r="E758" s="138" t="str">
        <f>IF(AND(TONGHOP!$O758="KTHP",TONGHOP!$P758="VĐ"),TONGHOP!$Y758,"")</f>
        <v/>
      </c>
      <c r="F758" s="138" t="str">
        <f>IF(AND(TONGHOP!$O758="KTHP",TONGHOP!$P758="VĐ"),TONGHOP!$Z758,"")</f>
        <v/>
      </c>
      <c r="G758" s="139" t="str">
        <f>IF(AND(TONGHOP!$O758="KTHP",TONGHOP!$P758="TL"),TONGHOP!$X758,"")</f>
        <v/>
      </c>
      <c r="H758" s="138" t="str">
        <f>IF(AND(TONGHOP!$O758="KTHP",TONGHOP!$P758="TL"),TONGHOP!$Y758,"")</f>
        <v/>
      </c>
      <c r="I758" s="138" t="str">
        <f>IF(AND(TONGHOP!$O758="KTHP",TONGHOP!$P758="TL"),TONGHOP!$Z758,"")</f>
        <v/>
      </c>
      <c r="J758" s="139" t="str">
        <f>IF(AND(TONGHOP!$O758="KTHP",TONGHOP!$P758="TH"),TONGHOP!$X758,"")</f>
        <v/>
      </c>
      <c r="K758" s="138" t="str">
        <f>IF(AND(TONGHOP!$O758="KTHP",TONGHOP!$P758="TH"),TONGHOP!$Y758,"")</f>
        <v/>
      </c>
      <c r="L758" s="138" t="str">
        <f>IF(AND(TONGHOP!$O758="KTHP",TONGHOP!$P758="TH"),TONGHOP!$Z758,"")</f>
        <v/>
      </c>
      <c r="M758" s="139" t="str">
        <f>IF(AND(TONGHOP!$O758="ThiTN",OR(TONGHOP!$P758="LT",TONGHOP!$P758="TN"),TONGHOP!$X758&lt;&gt;""),TONGHOP!$X758,"")</f>
        <v/>
      </c>
      <c r="N758" s="139" t="str">
        <f>IF(AND(TONGHOP!$O758="ThiTN",OR(TONGHOP!$P758="LT",TONGHOP!$P758="TN"),TONGHOP!$Y758&lt;&gt;""),TONGHOP!$Y758,"")</f>
        <v/>
      </c>
      <c r="O758" s="139" t="str">
        <f>IF(AND(TONGHOP!$O758="ThiTN",OR(TONGHOP!$P758="LT",TONGHOP!$P758="TN"),TONGHOP!$Z758&lt;&gt;""),TONGHOP!$Z758,"")</f>
        <v/>
      </c>
      <c r="P758" s="139" t="str">
        <f>IF(AND(TONGHOP!$O758="ThiTN",TONGHOP!$P758="VĐ",TONGHOP!$X758&lt;&gt;""),TONGHOP!$X758,"")</f>
        <v/>
      </c>
      <c r="Q758" s="139" t="str">
        <f>IF(AND(TONGHOP!$O758="ThiTN",TONGHOP!$P758="VĐ",TONGHOP!$Y758&lt;&gt;""),TONGHOP!$Y758,"")</f>
        <v/>
      </c>
      <c r="R758" s="139" t="str">
        <f>IF(AND(TONGHOP!$O758="ThiTN",TONGHOP!$P758="VĐ",TONGHOP!$Z758&lt;&gt;""),TONGHOP!$Z758,"")</f>
        <v/>
      </c>
      <c r="S758" s="137" t="str">
        <f>IF(AND(TONGHOP!$O758="ThiTN",TONGHOP!$P758="TH",TONGHOP!$X758&lt;&gt;""),TONGHOP!$X758,"")</f>
        <v/>
      </c>
      <c r="T758" s="137" t="str">
        <f>IF(AND(TONGHOP!$O758="ThiTN",TONGHOP!$P758="TH",TONGHOP!$Y758&lt;&gt;""),TONGHOP!$Y758,"")</f>
        <v/>
      </c>
      <c r="U758" s="137" t="str">
        <f>IF(AND(TONGHOP!$O758="ThiTN",TONGHOP!$P758="TH",TONGHOP!$Z758&lt;&gt;""),TONGHOP!$Z758,"")</f>
        <v/>
      </c>
    </row>
    <row r="759" spans="1:21">
      <c r="A759" s="139" t="str">
        <f>IF(AND(TONGHOP!$O759="KTHP",OR(TONGHOP!$P759="LT",TONGHOP!$P759="TN"),TONGHOP!$X759&lt;&gt;""),TONGHOP!$X759,"")</f>
        <v/>
      </c>
      <c r="B759" s="139" t="str">
        <f>IF(AND(TONGHOP!$O759="KTHP",OR(TONGHOP!$P759="LT",TONGHOP!$P759="TN"),TONGHOP!$Y759&lt;&gt;""),TONGHOP!$Y759,"")</f>
        <v/>
      </c>
      <c r="C759" s="139" t="str">
        <f>IF(AND(TONGHOP!$O759="KTHP",OR(TONGHOP!$P759="LT",TONGHOP!$P759="TN"),TONGHOP!$Z759&lt;&gt;""),TONGHOP!$Z759,"")</f>
        <v/>
      </c>
      <c r="D759" s="139" t="str">
        <f>IF(AND(TONGHOP!$O759="KTHP",TONGHOP!$P759="VĐ"),TONGHOP!$X759,"")</f>
        <v/>
      </c>
      <c r="E759" s="138" t="str">
        <f>IF(AND(TONGHOP!$O759="KTHP",TONGHOP!$P759="VĐ"),TONGHOP!$Y759,"")</f>
        <v/>
      </c>
      <c r="F759" s="138" t="str">
        <f>IF(AND(TONGHOP!$O759="KTHP",TONGHOP!$P759="VĐ"),TONGHOP!$Z759,"")</f>
        <v/>
      </c>
      <c r="G759" s="139" t="str">
        <f>IF(AND(TONGHOP!$O759="KTHP",TONGHOP!$P759="TL"),TONGHOP!$X759,"")</f>
        <v/>
      </c>
      <c r="H759" s="138" t="str">
        <f>IF(AND(TONGHOP!$O759="KTHP",TONGHOP!$P759="TL"),TONGHOP!$Y759,"")</f>
        <v/>
      </c>
      <c r="I759" s="138" t="str">
        <f>IF(AND(TONGHOP!$O759="KTHP",TONGHOP!$P759="TL"),TONGHOP!$Z759,"")</f>
        <v/>
      </c>
      <c r="J759" s="139" t="str">
        <f>IF(AND(TONGHOP!$O759="KTHP",TONGHOP!$P759="TH"),TONGHOP!$X759,"")</f>
        <v/>
      </c>
      <c r="K759" s="138" t="str">
        <f>IF(AND(TONGHOP!$O759="KTHP",TONGHOP!$P759="TH"),TONGHOP!$Y759,"")</f>
        <v/>
      </c>
      <c r="L759" s="138" t="str">
        <f>IF(AND(TONGHOP!$O759="KTHP",TONGHOP!$P759="TH"),TONGHOP!$Z759,"")</f>
        <v/>
      </c>
      <c r="M759" s="139" t="str">
        <f>IF(AND(TONGHOP!$O759="ThiTN",OR(TONGHOP!$P759="LT",TONGHOP!$P759="TN"),TONGHOP!$X759&lt;&gt;""),TONGHOP!$X759,"")</f>
        <v/>
      </c>
      <c r="N759" s="139" t="str">
        <f>IF(AND(TONGHOP!$O759="ThiTN",OR(TONGHOP!$P759="LT",TONGHOP!$P759="TN"),TONGHOP!$Y759&lt;&gt;""),TONGHOP!$Y759,"")</f>
        <v/>
      </c>
      <c r="O759" s="139" t="str">
        <f>IF(AND(TONGHOP!$O759="ThiTN",OR(TONGHOP!$P759="LT",TONGHOP!$P759="TN"),TONGHOP!$Z759&lt;&gt;""),TONGHOP!$Z759,"")</f>
        <v/>
      </c>
      <c r="P759" s="139" t="str">
        <f>IF(AND(TONGHOP!$O759="ThiTN",TONGHOP!$P759="VĐ",TONGHOP!$X759&lt;&gt;""),TONGHOP!$X759,"")</f>
        <v/>
      </c>
      <c r="Q759" s="139" t="str">
        <f>IF(AND(TONGHOP!$O759="ThiTN",TONGHOP!$P759="VĐ",TONGHOP!$Y759&lt;&gt;""),TONGHOP!$Y759,"")</f>
        <v/>
      </c>
      <c r="R759" s="139" t="str">
        <f>IF(AND(TONGHOP!$O759="ThiTN",TONGHOP!$P759="VĐ",TONGHOP!$Z759&lt;&gt;""),TONGHOP!$Z759,"")</f>
        <v/>
      </c>
      <c r="S759" s="137" t="str">
        <f>IF(AND(TONGHOP!$O759="ThiTN",TONGHOP!$P759="TH",TONGHOP!$X759&lt;&gt;""),TONGHOP!$X759,"")</f>
        <v/>
      </c>
      <c r="T759" s="137" t="str">
        <f>IF(AND(TONGHOP!$O759="ThiTN",TONGHOP!$P759="TH",TONGHOP!$Y759&lt;&gt;""),TONGHOP!$Y759,"")</f>
        <v/>
      </c>
      <c r="U759" s="137" t="str">
        <f>IF(AND(TONGHOP!$O759="ThiTN",TONGHOP!$P759="TH",TONGHOP!$Z759&lt;&gt;""),TONGHOP!$Z759,"")</f>
        <v/>
      </c>
    </row>
    <row r="760" spans="1:21">
      <c r="A760" s="139" t="str">
        <f>IF(AND(TONGHOP!$O760="KTHP",OR(TONGHOP!$P760="LT",TONGHOP!$P760="TN"),TONGHOP!$X760&lt;&gt;""),TONGHOP!$X760,"")</f>
        <v/>
      </c>
      <c r="B760" s="139" t="str">
        <f>IF(AND(TONGHOP!$O760="KTHP",OR(TONGHOP!$P760="LT",TONGHOP!$P760="TN"),TONGHOP!$Y760&lt;&gt;""),TONGHOP!$Y760,"")</f>
        <v/>
      </c>
      <c r="C760" s="139" t="str">
        <f>IF(AND(TONGHOP!$O760="KTHP",OR(TONGHOP!$P760="LT",TONGHOP!$P760="TN"),TONGHOP!$Z760&lt;&gt;""),TONGHOP!$Z760,"")</f>
        <v/>
      </c>
      <c r="D760" s="139" t="str">
        <f>IF(AND(TONGHOP!$O760="KTHP",TONGHOP!$P760="VĐ"),TONGHOP!$X760,"")</f>
        <v/>
      </c>
      <c r="E760" s="138" t="str">
        <f>IF(AND(TONGHOP!$O760="KTHP",TONGHOP!$P760="VĐ"),TONGHOP!$Y760,"")</f>
        <v/>
      </c>
      <c r="F760" s="138" t="str">
        <f>IF(AND(TONGHOP!$O760="KTHP",TONGHOP!$P760="VĐ"),TONGHOP!$Z760,"")</f>
        <v/>
      </c>
      <c r="G760" s="139" t="str">
        <f>IF(AND(TONGHOP!$O760="KTHP",TONGHOP!$P760="TL"),TONGHOP!$X760,"")</f>
        <v/>
      </c>
      <c r="H760" s="138" t="str">
        <f>IF(AND(TONGHOP!$O760="KTHP",TONGHOP!$P760="TL"),TONGHOP!$Y760,"")</f>
        <v/>
      </c>
      <c r="I760" s="138" t="str">
        <f>IF(AND(TONGHOP!$O760="KTHP",TONGHOP!$P760="TL"),TONGHOP!$Z760,"")</f>
        <v/>
      </c>
      <c r="J760" s="139" t="str">
        <f>IF(AND(TONGHOP!$O760="KTHP",TONGHOP!$P760="TH"),TONGHOP!$X760,"")</f>
        <v/>
      </c>
      <c r="K760" s="138" t="str">
        <f>IF(AND(TONGHOP!$O760="KTHP",TONGHOP!$P760="TH"),TONGHOP!$Y760,"")</f>
        <v/>
      </c>
      <c r="L760" s="138" t="str">
        <f>IF(AND(TONGHOP!$O760="KTHP",TONGHOP!$P760="TH"),TONGHOP!$Z760,"")</f>
        <v/>
      </c>
      <c r="M760" s="139" t="str">
        <f>IF(AND(TONGHOP!$O760="ThiTN",OR(TONGHOP!$P760="LT",TONGHOP!$P760="TN"),TONGHOP!$X760&lt;&gt;""),TONGHOP!$X760,"")</f>
        <v/>
      </c>
      <c r="N760" s="139" t="str">
        <f>IF(AND(TONGHOP!$O760="ThiTN",OR(TONGHOP!$P760="LT",TONGHOP!$P760="TN"),TONGHOP!$Y760&lt;&gt;""),TONGHOP!$Y760,"")</f>
        <v/>
      </c>
      <c r="O760" s="139" t="str">
        <f>IF(AND(TONGHOP!$O760="ThiTN",OR(TONGHOP!$P760="LT",TONGHOP!$P760="TN"),TONGHOP!$Z760&lt;&gt;""),TONGHOP!$Z760,"")</f>
        <v/>
      </c>
      <c r="P760" s="139" t="str">
        <f>IF(AND(TONGHOP!$O760="ThiTN",TONGHOP!$P760="VĐ",TONGHOP!$X760&lt;&gt;""),TONGHOP!$X760,"")</f>
        <v/>
      </c>
      <c r="Q760" s="139" t="str">
        <f>IF(AND(TONGHOP!$O760="ThiTN",TONGHOP!$P760="VĐ",TONGHOP!$Y760&lt;&gt;""),TONGHOP!$Y760,"")</f>
        <v/>
      </c>
      <c r="R760" s="139" t="str">
        <f>IF(AND(TONGHOP!$O760="ThiTN",TONGHOP!$P760="VĐ",TONGHOP!$Z760&lt;&gt;""),TONGHOP!$Z760,"")</f>
        <v/>
      </c>
      <c r="S760" s="137" t="str">
        <f>IF(AND(TONGHOP!$O760="ThiTN",TONGHOP!$P760="TH",TONGHOP!$X760&lt;&gt;""),TONGHOP!$X760,"")</f>
        <v/>
      </c>
      <c r="T760" s="137" t="str">
        <f>IF(AND(TONGHOP!$O760="ThiTN",TONGHOP!$P760="TH",TONGHOP!$Y760&lt;&gt;""),TONGHOP!$Y760,"")</f>
        <v/>
      </c>
      <c r="U760" s="137" t="str">
        <f>IF(AND(TONGHOP!$O760="ThiTN",TONGHOP!$P760="TH",TONGHOP!$Z760&lt;&gt;""),TONGHOP!$Z760,"")</f>
        <v/>
      </c>
    </row>
    <row r="761" spans="1:21">
      <c r="A761" s="139" t="str">
        <f>IF(AND(TONGHOP!$O761="KTHP",OR(TONGHOP!$P761="LT",TONGHOP!$P761="TN"),TONGHOP!$X761&lt;&gt;""),TONGHOP!$X761,"")</f>
        <v/>
      </c>
      <c r="B761" s="139" t="str">
        <f>IF(AND(TONGHOP!$O761="KTHP",OR(TONGHOP!$P761="LT",TONGHOP!$P761="TN"),TONGHOP!$Y761&lt;&gt;""),TONGHOP!$Y761,"")</f>
        <v/>
      </c>
      <c r="C761" s="139" t="str">
        <f>IF(AND(TONGHOP!$O761="KTHP",OR(TONGHOP!$P761="LT",TONGHOP!$P761="TN"),TONGHOP!$Z761&lt;&gt;""),TONGHOP!$Z761,"")</f>
        <v/>
      </c>
      <c r="D761" s="139" t="str">
        <f>IF(AND(TONGHOP!$O761="KTHP",TONGHOP!$P761="VĐ"),TONGHOP!$X761,"")</f>
        <v/>
      </c>
      <c r="E761" s="138" t="str">
        <f>IF(AND(TONGHOP!$O761="KTHP",TONGHOP!$P761="VĐ"),TONGHOP!$Y761,"")</f>
        <v/>
      </c>
      <c r="F761" s="138" t="str">
        <f>IF(AND(TONGHOP!$O761="KTHP",TONGHOP!$P761="VĐ"),TONGHOP!$Z761,"")</f>
        <v/>
      </c>
      <c r="G761" s="139" t="str">
        <f>IF(AND(TONGHOP!$O761="KTHP",TONGHOP!$P761="TL"),TONGHOP!$X761,"")</f>
        <v/>
      </c>
      <c r="H761" s="138" t="str">
        <f>IF(AND(TONGHOP!$O761="KTHP",TONGHOP!$P761="TL"),TONGHOP!$Y761,"")</f>
        <v/>
      </c>
      <c r="I761" s="138" t="str">
        <f>IF(AND(TONGHOP!$O761="KTHP",TONGHOP!$P761="TL"),TONGHOP!$Z761,"")</f>
        <v/>
      </c>
      <c r="J761" s="139" t="str">
        <f>IF(AND(TONGHOP!$O761="KTHP",TONGHOP!$P761="TH"),TONGHOP!$X761,"")</f>
        <v/>
      </c>
      <c r="K761" s="138" t="str">
        <f>IF(AND(TONGHOP!$O761="KTHP",TONGHOP!$P761="TH"),TONGHOP!$Y761,"")</f>
        <v/>
      </c>
      <c r="L761" s="138" t="str">
        <f>IF(AND(TONGHOP!$O761="KTHP",TONGHOP!$P761="TH"),TONGHOP!$Z761,"")</f>
        <v/>
      </c>
      <c r="M761" s="139" t="str">
        <f>IF(AND(TONGHOP!$O761="ThiTN",OR(TONGHOP!$P761="LT",TONGHOP!$P761="TN"),TONGHOP!$X761&lt;&gt;""),TONGHOP!$X761,"")</f>
        <v/>
      </c>
      <c r="N761" s="139" t="str">
        <f>IF(AND(TONGHOP!$O761="ThiTN",OR(TONGHOP!$P761="LT",TONGHOP!$P761="TN"),TONGHOP!$Y761&lt;&gt;""),TONGHOP!$Y761,"")</f>
        <v/>
      </c>
      <c r="O761" s="139" t="str">
        <f>IF(AND(TONGHOP!$O761="ThiTN",OR(TONGHOP!$P761="LT",TONGHOP!$P761="TN"),TONGHOP!$Z761&lt;&gt;""),TONGHOP!$Z761,"")</f>
        <v/>
      </c>
      <c r="P761" s="139" t="str">
        <f>IF(AND(TONGHOP!$O761="ThiTN",TONGHOP!$P761="VĐ",TONGHOP!$X761&lt;&gt;""),TONGHOP!$X761,"")</f>
        <v/>
      </c>
      <c r="Q761" s="139" t="str">
        <f>IF(AND(TONGHOP!$O761="ThiTN",TONGHOP!$P761="VĐ",TONGHOP!$Y761&lt;&gt;""),TONGHOP!$Y761,"")</f>
        <v/>
      </c>
      <c r="R761" s="139" t="str">
        <f>IF(AND(TONGHOP!$O761="ThiTN",TONGHOP!$P761="VĐ",TONGHOP!$Z761&lt;&gt;""),TONGHOP!$Z761,"")</f>
        <v/>
      </c>
      <c r="S761" s="137" t="str">
        <f>IF(AND(TONGHOP!$O761="ThiTN",TONGHOP!$P761="TH",TONGHOP!$X761&lt;&gt;""),TONGHOP!$X761,"")</f>
        <v/>
      </c>
      <c r="T761" s="137" t="str">
        <f>IF(AND(TONGHOP!$O761="ThiTN",TONGHOP!$P761="TH",TONGHOP!$Y761&lt;&gt;""),TONGHOP!$Y761,"")</f>
        <v/>
      </c>
      <c r="U761" s="137" t="str">
        <f>IF(AND(TONGHOP!$O761="ThiTN",TONGHOP!$P761="TH",TONGHOP!$Z761&lt;&gt;""),TONGHOP!$Z761,"")</f>
        <v/>
      </c>
    </row>
    <row r="762" spans="1:21">
      <c r="A762" s="139" t="str">
        <f>IF(AND(TONGHOP!$O762="KTHP",OR(TONGHOP!$P762="LT",TONGHOP!$P762="TN"),TONGHOP!$X762&lt;&gt;""),TONGHOP!$X762,"")</f>
        <v/>
      </c>
      <c r="B762" s="139" t="str">
        <f>IF(AND(TONGHOP!$O762="KTHP",OR(TONGHOP!$P762="LT",TONGHOP!$P762="TN"),TONGHOP!$Y762&lt;&gt;""),TONGHOP!$Y762,"")</f>
        <v/>
      </c>
      <c r="C762" s="139" t="str">
        <f>IF(AND(TONGHOP!$O762="KTHP",OR(TONGHOP!$P762="LT",TONGHOP!$P762="TN"),TONGHOP!$Z762&lt;&gt;""),TONGHOP!$Z762,"")</f>
        <v/>
      </c>
      <c r="D762" s="139" t="str">
        <f>IF(AND(TONGHOP!$O762="KTHP",TONGHOP!$P762="VĐ"),TONGHOP!$X762,"")</f>
        <v/>
      </c>
      <c r="E762" s="138" t="str">
        <f>IF(AND(TONGHOP!$O762="KTHP",TONGHOP!$P762="VĐ"),TONGHOP!$Y762,"")</f>
        <v/>
      </c>
      <c r="F762" s="138" t="str">
        <f>IF(AND(TONGHOP!$O762="KTHP",TONGHOP!$P762="VĐ"),TONGHOP!$Z762,"")</f>
        <v/>
      </c>
      <c r="G762" s="139" t="str">
        <f>IF(AND(TONGHOP!$O762="KTHP",TONGHOP!$P762="TL"),TONGHOP!$X762,"")</f>
        <v/>
      </c>
      <c r="H762" s="138" t="str">
        <f>IF(AND(TONGHOP!$O762="KTHP",TONGHOP!$P762="TL"),TONGHOP!$Y762,"")</f>
        <v/>
      </c>
      <c r="I762" s="138" t="str">
        <f>IF(AND(TONGHOP!$O762="KTHP",TONGHOP!$P762="TL"),TONGHOP!$Z762,"")</f>
        <v/>
      </c>
      <c r="J762" s="139" t="str">
        <f>IF(AND(TONGHOP!$O762="KTHP",TONGHOP!$P762="TH"),TONGHOP!$X762,"")</f>
        <v/>
      </c>
      <c r="K762" s="138" t="str">
        <f>IF(AND(TONGHOP!$O762="KTHP",TONGHOP!$P762="TH"),TONGHOP!$Y762,"")</f>
        <v/>
      </c>
      <c r="L762" s="138" t="str">
        <f>IF(AND(TONGHOP!$O762="KTHP",TONGHOP!$P762="TH"),TONGHOP!$Z762,"")</f>
        <v/>
      </c>
      <c r="M762" s="139" t="str">
        <f>IF(AND(TONGHOP!$O762="ThiTN",OR(TONGHOP!$P762="LT",TONGHOP!$P762="TN"),TONGHOP!$X762&lt;&gt;""),TONGHOP!$X762,"")</f>
        <v/>
      </c>
      <c r="N762" s="139" t="str">
        <f>IF(AND(TONGHOP!$O762="ThiTN",OR(TONGHOP!$P762="LT",TONGHOP!$P762="TN"),TONGHOP!$Y762&lt;&gt;""),TONGHOP!$Y762,"")</f>
        <v/>
      </c>
      <c r="O762" s="139" t="str">
        <f>IF(AND(TONGHOP!$O762="ThiTN",OR(TONGHOP!$P762="LT",TONGHOP!$P762="TN"),TONGHOP!$Z762&lt;&gt;""),TONGHOP!$Z762,"")</f>
        <v/>
      </c>
      <c r="P762" s="139" t="str">
        <f>IF(AND(TONGHOP!$O762="ThiTN",TONGHOP!$P762="VĐ",TONGHOP!$X762&lt;&gt;""),TONGHOP!$X762,"")</f>
        <v/>
      </c>
      <c r="Q762" s="139" t="str">
        <f>IF(AND(TONGHOP!$O762="ThiTN",TONGHOP!$P762="VĐ",TONGHOP!$Y762&lt;&gt;""),TONGHOP!$Y762,"")</f>
        <v/>
      </c>
      <c r="R762" s="139" t="str">
        <f>IF(AND(TONGHOP!$O762="ThiTN",TONGHOP!$P762="VĐ",TONGHOP!$Z762&lt;&gt;""),TONGHOP!$Z762,"")</f>
        <v/>
      </c>
      <c r="S762" s="137" t="str">
        <f>IF(AND(TONGHOP!$O762="ThiTN",TONGHOP!$P762="TH",TONGHOP!$X762&lt;&gt;""),TONGHOP!$X762,"")</f>
        <v/>
      </c>
      <c r="T762" s="137" t="str">
        <f>IF(AND(TONGHOP!$O762="ThiTN",TONGHOP!$P762="TH",TONGHOP!$Y762&lt;&gt;""),TONGHOP!$Y762,"")</f>
        <v/>
      </c>
      <c r="U762" s="137" t="str">
        <f>IF(AND(TONGHOP!$O762="ThiTN",TONGHOP!$P762="TH",TONGHOP!$Z762&lt;&gt;""),TONGHOP!$Z762,"")</f>
        <v/>
      </c>
    </row>
    <row r="763" spans="1:21">
      <c r="A763" s="139" t="str">
        <f>IF(AND(TONGHOP!$O763="KTHP",OR(TONGHOP!$P763="LT",TONGHOP!$P763="TN"),TONGHOP!$X763&lt;&gt;""),TONGHOP!$X763,"")</f>
        <v/>
      </c>
      <c r="B763" s="139" t="str">
        <f>IF(AND(TONGHOP!$O763="KTHP",OR(TONGHOP!$P763="LT",TONGHOP!$P763="TN"),TONGHOP!$Y763&lt;&gt;""),TONGHOP!$Y763,"")</f>
        <v/>
      </c>
      <c r="C763" s="139" t="str">
        <f>IF(AND(TONGHOP!$O763="KTHP",OR(TONGHOP!$P763="LT",TONGHOP!$P763="TN"),TONGHOP!$Z763&lt;&gt;""),TONGHOP!$Z763,"")</f>
        <v/>
      </c>
      <c r="D763" s="139" t="str">
        <f>IF(AND(TONGHOP!$O763="KTHP",TONGHOP!$P763="VĐ"),TONGHOP!$X763,"")</f>
        <v/>
      </c>
      <c r="E763" s="138" t="str">
        <f>IF(AND(TONGHOP!$O763="KTHP",TONGHOP!$P763="VĐ"),TONGHOP!$Y763,"")</f>
        <v/>
      </c>
      <c r="F763" s="138" t="str">
        <f>IF(AND(TONGHOP!$O763="KTHP",TONGHOP!$P763="VĐ"),TONGHOP!$Z763,"")</f>
        <v/>
      </c>
      <c r="G763" s="139" t="str">
        <f>IF(AND(TONGHOP!$O763="KTHP",TONGHOP!$P763="TL"),TONGHOP!$X763,"")</f>
        <v/>
      </c>
      <c r="H763" s="138" t="str">
        <f>IF(AND(TONGHOP!$O763="KTHP",TONGHOP!$P763="TL"),TONGHOP!$Y763,"")</f>
        <v/>
      </c>
      <c r="I763" s="138" t="str">
        <f>IF(AND(TONGHOP!$O763="KTHP",TONGHOP!$P763="TL"),TONGHOP!$Z763,"")</f>
        <v/>
      </c>
      <c r="J763" s="139" t="str">
        <f>IF(AND(TONGHOP!$O763="KTHP",TONGHOP!$P763="TH"),TONGHOP!$X763,"")</f>
        <v/>
      </c>
      <c r="K763" s="138" t="str">
        <f>IF(AND(TONGHOP!$O763="KTHP",TONGHOP!$P763="TH"),TONGHOP!$Y763,"")</f>
        <v/>
      </c>
      <c r="L763" s="138" t="str">
        <f>IF(AND(TONGHOP!$O763="KTHP",TONGHOP!$P763="TH"),TONGHOP!$Z763,"")</f>
        <v/>
      </c>
      <c r="M763" s="139" t="str">
        <f>IF(AND(TONGHOP!$O763="ThiTN",OR(TONGHOP!$P763="LT",TONGHOP!$P763="TN"),TONGHOP!$X763&lt;&gt;""),TONGHOP!$X763,"")</f>
        <v/>
      </c>
      <c r="N763" s="139" t="str">
        <f>IF(AND(TONGHOP!$O763="ThiTN",OR(TONGHOP!$P763="LT",TONGHOP!$P763="TN"),TONGHOP!$Y763&lt;&gt;""),TONGHOP!$Y763,"")</f>
        <v/>
      </c>
      <c r="O763" s="139" t="str">
        <f>IF(AND(TONGHOP!$O763="ThiTN",OR(TONGHOP!$P763="LT",TONGHOP!$P763="TN"),TONGHOP!$Z763&lt;&gt;""),TONGHOP!$Z763,"")</f>
        <v/>
      </c>
      <c r="P763" s="139" t="str">
        <f>IF(AND(TONGHOP!$O763="ThiTN",TONGHOP!$P763="VĐ",TONGHOP!$X763&lt;&gt;""),TONGHOP!$X763,"")</f>
        <v/>
      </c>
      <c r="Q763" s="139" t="str">
        <f>IF(AND(TONGHOP!$O763="ThiTN",TONGHOP!$P763="VĐ",TONGHOP!$Y763&lt;&gt;""),TONGHOP!$Y763,"")</f>
        <v/>
      </c>
      <c r="R763" s="139" t="str">
        <f>IF(AND(TONGHOP!$O763="ThiTN",TONGHOP!$P763="VĐ",TONGHOP!$Z763&lt;&gt;""),TONGHOP!$Z763,"")</f>
        <v/>
      </c>
      <c r="S763" s="137" t="str">
        <f>IF(AND(TONGHOP!$O763="ThiTN",TONGHOP!$P763="TH",TONGHOP!$X763&lt;&gt;""),TONGHOP!$X763,"")</f>
        <v/>
      </c>
      <c r="T763" s="137" t="str">
        <f>IF(AND(TONGHOP!$O763="ThiTN",TONGHOP!$P763="TH",TONGHOP!$Y763&lt;&gt;""),TONGHOP!$Y763,"")</f>
        <v/>
      </c>
      <c r="U763" s="137" t="str">
        <f>IF(AND(TONGHOP!$O763="ThiTN",TONGHOP!$P763="TH",TONGHOP!$Z763&lt;&gt;""),TONGHOP!$Z763,"")</f>
        <v/>
      </c>
    </row>
    <row r="764" spans="1:21">
      <c r="A764" s="139" t="str">
        <f>IF(AND(TONGHOP!$O764="KTHP",OR(TONGHOP!$P764="LT",TONGHOP!$P764="TN"),TONGHOP!$X764&lt;&gt;""),TONGHOP!$X764,"")</f>
        <v/>
      </c>
      <c r="B764" s="139" t="str">
        <f>IF(AND(TONGHOP!$O764="KTHP",OR(TONGHOP!$P764="LT",TONGHOP!$P764="TN"),TONGHOP!$Y764&lt;&gt;""),TONGHOP!$Y764,"")</f>
        <v/>
      </c>
      <c r="C764" s="139" t="str">
        <f>IF(AND(TONGHOP!$O764="KTHP",OR(TONGHOP!$P764="LT",TONGHOP!$P764="TN"),TONGHOP!$Z764&lt;&gt;""),TONGHOP!$Z764,"")</f>
        <v/>
      </c>
      <c r="D764" s="139" t="str">
        <f>IF(AND(TONGHOP!$O764="KTHP",TONGHOP!$P764="VĐ"),TONGHOP!$X764,"")</f>
        <v/>
      </c>
      <c r="E764" s="138" t="str">
        <f>IF(AND(TONGHOP!$O764="KTHP",TONGHOP!$P764="VĐ"),TONGHOP!$Y764,"")</f>
        <v/>
      </c>
      <c r="F764" s="138" t="str">
        <f>IF(AND(TONGHOP!$O764="KTHP",TONGHOP!$P764="VĐ"),TONGHOP!$Z764,"")</f>
        <v/>
      </c>
      <c r="G764" s="139" t="str">
        <f>IF(AND(TONGHOP!$O764="KTHP",TONGHOP!$P764="TL"),TONGHOP!$X764,"")</f>
        <v/>
      </c>
      <c r="H764" s="138" t="str">
        <f>IF(AND(TONGHOP!$O764="KTHP",TONGHOP!$P764="TL"),TONGHOP!$Y764,"")</f>
        <v/>
      </c>
      <c r="I764" s="138" t="str">
        <f>IF(AND(TONGHOP!$O764="KTHP",TONGHOP!$P764="TL"),TONGHOP!$Z764,"")</f>
        <v/>
      </c>
      <c r="J764" s="139" t="str">
        <f>IF(AND(TONGHOP!$O764="KTHP",TONGHOP!$P764="TH"),TONGHOP!$X764,"")</f>
        <v/>
      </c>
      <c r="K764" s="138" t="str">
        <f>IF(AND(TONGHOP!$O764="KTHP",TONGHOP!$P764="TH"),TONGHOP!$Y764,"")</f>
        <v/>
      </c>
      <c r="L764" s="138" t="str">
        <f>IF(AND(TONGHOP!$O764="KTHP",TONGHOP!$P764="TH"),TONGHOP!$Z764,"")</f>
        <v/>
      </c>
      <c r="M764" s="139" t="str">
        <f>IF(AND(TONGHOP!$O764="ThiTN",OR(TONGHOP!$P764="LT",TONGHOP!$P764="TN"),TONGHOP!$X764&lt;&gt;""),TONGHOP!$X764,"")</f>
        <v/>
      </c>
      <c r="N764" s="139" t="str">
        <f>IF(AND(TONGHOP!$O764="ThiTN",OR(TONGHOP!$P764="LT",TONGHOP!$P764="TN"),TONGHOP!$Y764&lt;&gt;""),TONGHOP!$Y764,"")</f>
        <v/>
      </c>
      <c r="O764" s="139" t="str">
        <f>IF(AND(TONGHOP!$O764="ThiTN",OR(TONGHOP!$P764="LT",TONGHOP!$P764="TN"),TONGHOP!$Z764&lt;&gt;""),TONGHOP!$Z764,"")</f>
        <v/>
      </c>
      <c r="P764" s="139" t="str">
        <f>IF(AND(TONGHOP!$O764="ThiTN",TONGHOP!$P764="VĐ",TONGHOP!$X764&lt;&gt;""),TONGHOP!$X764,"")</f>
        <v/>
      </c>
      <c r="Q764" s="139" t="str">
        <f>IF(AND(TONGHOP!$O764="ThiTN",TONGHOP!$P764="VĐ",TONGHOP!$Y764&lt;&gt;""),TONGHOP!$Y764,"")</f>
        <v/>
      </c>
      <c r="R764" s="139" t="str">
        <f>IF(AND(TONGHOP!$O764="ThiTN",TONGHOP!$P764="VĐ",TONGHOP!$Z764&lt;&gt;""),TONGHOP!$Z764,"")</f>
        <v/>
      </c>
      <c r="S764" s="137" t="str">
        <f>IF(AND(TONGHOP!$O764="ThiTN",TONGHOP!$P764="TH",TONGHOP!$X764&lt;&gt;""),TONGHOP!$X764,"")</f>
        <v/>
      </c>
      <c r="T764" s="137" t="str">
        <f>IF(AND(TONGHOP!$O764="ThiTN",TONGHOP!$P764="TH",TONGHOP!$Y764&lt;&gt;""),TONGHOP!$Y764,"")</f>
        <v/>
      </c>
      <c r="U764" s="137" t="str">
        <f>IF(AND(TONGHOP!$O764="ThiTN",TONGHOP!$P764="TH",TONGHOP!$Z764&lt;&gt;""),TONGHOP!$Z764,"")</f>
        <v/>
      </c>
    </row>
    <row r="765" spans="1:21">
      <c r="A765" s="139" t="str">
        <f>IF(AND(TONGHOP!$O765="KTHP",OR(TONGHOP!$P765="LT",TONGHOP!$P765="TN"),TONGHOP!$X765&lt;&gt;""),TONGHOP!$X765,"")</f>
        <v/>
      </c>
      <c r="B765" s="139" t="str">
        <f>IF(AND(TONGHOP!$O765="KTHP",OR(TONGHOP!$P765="LT",TONGHOP!$P765="TN"),TONGHOP!$Y765&lt;&gt;""),TONGHOP!$Y765,"")</f>
        <v/>
      </c>
      <c r="C765" s="139" t="str">
        <f>IF(AND(TONGHOP!$O765="KTHP",OR(TONGHOP!$P765="LT",TONGHOP!$P765="TN"),TONGHOP!$Z765&lt;&gt;""),TONGHOP!$Z765,"")</f>
        <v/>
      </c>
      <c r="D765" s="139" t="str">
        <f>IF(AND(TONGHOP!$O765="KTHP",TONGHOP!$P765="VĐ"),TONGHOP!$X765,"")</f>
        <v/>
      </c>
      <c r="E765" s="138" t="str">
        <f>IF(AND(TONGHOP!$O765="KTHP",TONGHOP!$P765="VĐ"),TONGHOP!$Y765,"")</f>
        <v/>
      </c>
      <c r="F765" s="138" t="str">
        <f>IF(AND(TONGHOP!$O765="KTHP",TONGHOP!$P765="VĐ"),TONGHOP!$Z765,"")</f>
        <v/>
      </c>
      <c r="G765" s="139" t="str">
        <f>IF(AND(TONGHOP!$O765="KTHP",TONGHOP!$P765="TL"),TONGHOP!$X765,"")</f>
        <v/>
      </c>
      <c r="H765" s="138" t="str">
        <f>IF(AND(TONGHOP!$O765="KTHP",TONGHOP!$P765="TL"),TONGHOP!$Y765,"")</f>
        <v/>
      </c>
      <c r="I765" s="138" t="str">
        <f>IF(AND(TONGHOP!$O765="KTHP",TONGHOP!$P765="TL"),TONGHOP!$Z765,"")</f>
        <v/>
      </c>
      <c r="J765" s="139" t="str">
        <f>IF(AND(TONGHOP!$O765="KTHP",TONGHOP!$P765="TH"),TONGHOP!$X765,"")</f>
        <v/>
      </c>
      <c r="K765" s="138" t="str">
        <f>IF(AND(TONGHOP!$O765="KTHP",TONGHOP!$P765="TH"),TONGHOP!$Y765,"")</f>
        <v/>
      </c>
      <c r="L765" s="138" t="str">
        <f>IF(AND(TONGHOP!$O765="KTHP",TONGHOP!$P765="TH"),TONGHOP!$Z765,"")</f>
        <v/>
      </c>
      <c r="M765" s="139" t="str">
        <f>IF(AND(TONGHOP!$O765="ThiTN",OR(TONGHOP!$P765="LT",TONGHOP!$P765="TN"),TONGHOP!$X765&lt;&gt;""),TONGHOP!$X765,"")</f>
        <v/>
      </c>
      <c r="N765" s="139" t="str">
        <f>IF(AND(TONGHOP!$O765="ThiTN",OR(TONGHOP!$P765="LT",TONGHOP!$P765="TN"),TONGHOP!$Y765&lt;&gt;""),TONGHOP!$Y765,"")</f>
        <v/>
      </c>
      <c r="O765" s="139" t="str">
        <f>IF(AND(TONGHOP!$O765="ThiTN",OR(TONGHOP!$P765="LT",TONGHOP!$P765="TN"),TONGHOP!$Z765&lt;&gt;""),TONGHOP!$Z765,"")</f>
        <v/>
      </c>
      <c r="P765" s="139" t="str">
        <f>IF(AND(TONGHOP!$O765="ThiTN",TONGHOP!$P765="VĐ",TONGHOP!$X765&lt;&gt;""),TONGHOP!$X765,"")</f>
        <v/>
      </c>
      <c r="Q765" s="139" t="str">
        <f>IF(AND(TONGHOP!$O765="ThiTN",TONGHOP!$P765="VĐ",TONGHOP!$Y765&lt;&gt;""),TONGHOP!$Y765,"")</f>
        <v/>
      </c>
      <c r="R765" s="139" t="str">
        <f>IF(AND(TONGHOP!$O765="ThiTN",TONGHOP!$P765="VĐ",TONGHOP!$Z765&lt;&gt;""),TONGHOP!$Z765,"")</f>
        <v/>
      </c>
      <c r="S765" s="137" t="str">
        <f>IF(AND(TONGHOP!$O765="ThiTN",TONGHOP!$P765="TH",TONGHOP!$X765&lt;&gt;""),TONGHOP!$X765,"")</f>
        <v/>
      </c>
      <c r="T765" s="137" t="str">
        <f>IF(AND(TONGHOP!$O765="ThiTN",TONGHOP!$P765="TH",TONGHOP!$Y765&lt;&gt;""),TONGHOP!$Y765,"")</f>
        <v/>
      </c>
      <c r="U765" s="137" t="str">
        <f>IF(AND(TONGHOP!$O765="ThiTN",TONGHOP!$P765="TH",TONGHOP!$Z765&lt;&gt;""),TONGHOP!$Z765,"")</f>
        <v/>
      </c>
    </row>
    <row r="766" spans="1:21">
      <c r="A766" s="139" t="str">
        <f>IF(AND(TONGHOP!$O766="KTHP",OR(TONGHOP!$P766="LT",TONGHOP!$P766="TN"),TONGHOP!$X766&lt;&gt;""),TONGHOP!$X766,"")</f>
        <v/>
      </c>
      <c r="B766" s="139" t="str">
        <f>IF(AND(TONGHOP!$O766="KTHP",OR(TONGHOP!$P766="LT",TONGHOP!$P766="TN"),TONGHOP!$Y766&lt;&gt;""),TONGHOP!$Y766,"")</f>
        <v/>
      </c>
      <c r="C766" s="139" t="str">
        <f>IF(AND(TONGHOP!$O766="KTHP",OR(TONGHOP!$P766="LT",TONGHOP!$P766="TN"),TONGHOP!$Z766&lt;&gt;""),TONGHOP!$Z766,"")</f>
        <v/>
      </c>
      <c r="D766" s="139" t="str">
        <f>IF(AND(TONGHOP!$O766="KTHP",TONGHOP!$P766="VĐ"),TONGHOP!$X766,"")</f>
        <v/>
      </c>
      <c r="E766" s="138" t="str">
        <f>IF(AND(TONGHOP!$O766="KTHP",TONGHOP!$P766="VĐ"),TONGHOP!$Y766,"")</f>
        <v/>
      </c>
      <c r="F766" s="138" t="str">
        <f>IF(AND(TONGHOP!$O766="KTHP",TONGHOP!$P766="VĐ"),TONGHOP!$Z766,"")</f>
        <v/>
      </c>
      <c r="G766" s="139" t="str">
        <f>IF(AND(TONGHOP!$O766="KTHP",TONGHOP!$P766="TL"),TONGHOP!$X766,"")</f>
        <v/>
      </c>
      <c r="H766" s="138" t="str">
        <f>IF(AND(TONGHOP!$O766="KTHP",TONGHOP!$P766="TL"),TONGHOP!$Y766,"")</f>
        <v/>
      </c>
      <c r="I766" s="138" t="str">
        <f>IF(AND(TONGHOP!$O766="KTHP",TONGHOP!$P766="TL"),TONGHOP!$Z766,"")</f>
        <v/>
      </c>
      <c r="J766" s="139" t="str">
        <f>IF(AND(TONGHOP!$O766="KTHP",TONGHOP!$P766="TH"),TONGHOP!$X766,"")</f>
        <v/>
      </c>
      <c r="K766" s="138" t="str">
        <f>IF(AND(TONGHOP!$O766="KTHP",TONGHOP!$P766="TH"),TONGHOP!$Y766,"")</f>
        <v/>
      </c>
      <c r="L766" s="138" t="str">
        <f>IF(AND(TONGHOP!$O766="KTHP",TONGHOP!$P766="TH"),TONGHOP!$Z766,"")</f>
        <v/>
      </c>
      <c r="M766" s="139" t="str">
        <f>IF(AND(TONGHOP!$O766="ThiTN",OR(TONGHOP!$P766="LT",TONGHOP!$P766="TN"),TONGHOP!$X766&lt;&gt;""),TONGHOP!$X766,"")</f>
        <v/>
      </c>
      <c r="N766" s="139" t="str">
        <f>IF(AND(TONGHOP!$O766="ThiTN",OR(TONGHOP!$P766="LT",TONGHOP!$P766="TN"),TONGHOP!$Y766&lt;&gt;""),TONGHOP!$Y766,"")</f>
        <v/>
      </c>
      <c r="O766" s="139" t="str">
        <f>IF(AND(TONGHOP!$O766="ThiTN",OR(TONGHOP!$P766="LT",TONGHOP!$P766="TN"),TONGHOP!$Z766&lt;&gt;""),TONGHOP!$Z766,"")</f>
        <v/>
      </c>
      <c r="P766" s="139" t="str">
        <f>IF(AND(TONGHOP!$O766="ThiTN",TONGHOP!$P766="VĐ",TONGHOP!$X766&lt;&gt;""),TONGHOP!$X766,"")</f>
        <v/>
      </c>
      <c r="Q766" s="139" t="str">
        <f>IF(AND(TONGHOP!$O766="ThiTN",TONGHOP!$P766="VĐ",TONGHOP!$Y766&lt;&gt;""),TONGHOP!$Y766,"")</f>
        <v/>
      </c>
      <c r="R766" s="139" t="str">
        <f>IF(AND(TONGHOP!$O766="ThiTN",TONGHOP!$P766="VĐ",TONGHOP!$Z766&lt;&gt;""),TONGHOP!$Z766,"")</f>
        <v/>
      </c>
      <c r="S766" s="137" t="str">
        <f>IF(AND(TONGHOP!$O766="ThiTN",TONGHOP!$P766="TH",TONGHOP!$X766&lt;&gt;""),TONGHOP!$X766,"")</f>
        <v/>
      </c>
      <c r="T766" s="137" t="str">
        <f>IF(AND(TONGHOP!$O766="ThiTN",TONGHOP!$P766="TH",TONGHOP!$Y766&lt;&gt;""),TONGHOP!$Y766,"")</f>
        <v/>
      </c>
      <c r="U766" s="137" t="str">
        <f>IF(AND(TONGHOP!$O766="ThiTN",TONGHOP!$P766="TH",TONGHOP!$Z766&lt;&gt;""),TONGHOP!$Z766,"")</f>
        <v/>
      </c>
    </row>
    <row r="767" spans="1:21">
      <c r="A767" s="139" t="str">
        <f>IF(AND(TONGHOP!$O767="KTHP",OR(TONGHOP!$P767="LT",TONGHOP!$P767="TN"),TONGHOP!$X767&lt;&gt;""),TONGHOP!$X767,"")</f>
        <v/>
      </c>
      <c r="B767" s="139" t="str">
        <f>IF(AND(TONGHOP!$O767="KTHP",OR(TONGHOP!$P767="LT",TONGHOP!$P767="TN"),TONGHOP!$Y767&lt;&gt;""),TONGHOP!$Y767,"")</f>
        <v/>
      </c>
      <c r="C767" s="139" t="str">
        <f>IF(AND(TONGHOP!$O767="KTHP",OR(TONGHOP!$P767="LT",TONGHOP!$P767="TN"),TONGHOP!$Z767&lt;&gt;""),TONGHOP!$Z767,"")</f>
        <v/>
      </c>
      <c r="D767" s="139" t="str">
        <f>IF(AND(TONGHOP!$O767="KTHP",TONGHOP!$P767="VĐ"),TONGHOP!$X767,"")</f>
        <v/>
      </c>
      <c r="E767" s="138" t="str">
        <f>IF(AND(TONGHOP!$O767="KTHP",TONGHOP!$P767="VĐ"),TONGHOP!$Y767,"")</f>
        <v/>
      </c>
      <c r="F767" s="138" t="str">
        <f>IF(AND(TONGHOP!$O767="KTHP",TONGHOP!$P767="VĐ"),TONGHOP!$Z767,"")</f>
        <v/>
      </c>
      <c r="G767" s="139" t="str">
        <f>IF(AND(TONGHOP!$O767="KTHP",TONGHOP!$P767="TL"),TONGHOP!$X767,"")</f>
        <v/>
      </c>
      <c r="H767" s="138" t="str">
        <f>IF(AND(TONGHOP!$O767="KTHP",TONGHOP!$P767="TL"),TONGHOP!$Y767,"")</f>
        <v/>
      </c>
      <c r="I767" s="138" t="str">
        <f>IF(AND(TONGHOP!$O767="KTHP",TONGHOP!$P767="TL"),TONGHOP!$Z767,"")</f>
        <v/>
      </c>
      <c r="J767" s="139" t="str">
        <f>IF(AND(TONGHOP!$O767="KTHP",TONGHOP!$P767="TH"),TONGHOP!$X767,"")</f>
        <v/>
      </c>
      <c r="K767" s="138" t="str">
        <f>IF(AND(TONGHOP!$O767="KTHP",TONGHOP!$P767="TH"),TONGHOP!$Y767,"")</f>
        <v/>
      </c>
      <c r="L767" s="138" t="str">
        <f>IF(AND(TONGHOP!$O767="KTHP",TONGHOP!$P767="TH"),TONGHOP!$Z767,"")</f>
        <v/>
      </c>
      <c r="M767" s="139" t="str">
        <f>IF(AND(TONGHOP!$O767="ThiTN",OR(TONGHOP!$P767="LT",TONGHOP!$P767="TN"),TONGHOP!$X767&lt;&gt;""),TONGHOP!$X767,"")</f>
        <v/>
      </c>
      <c r="N767" s="139" t="str">
        <f>IF(AND(TONGHOP!$O767="ThiTN",OR(TONGHOP!$P767="LT",TONGHOP!$P767="TN"),TONGHOP!$Y767&lt;&gt;""),TONGHOP!$Y767,"")</f>
        <v/>
      </c>
      <c r="O767" s="139" t="str">
        <f>IF(AND(TONGHOP!$O767="ThiTN",OR(TONGHOP!$P767="LT",TONGHOP!$P767="TN"),TONGHOP!$Z767&lt;&gt;""),TONGHOP!$Z767,"")</f>
        <v/>
      </c>
      <c r="P767" s="139" t="str">
        <f>IF(AND(TONGHOP!$O767="ThiTN",TONGHOP!$P767="VĐ",TONGHOP!$X767&lt;&gt;""),TONGHOP!$X767,"")</f>
        <v/>
      </c>
      <c r="Q767" s="139" t="str">
        <f>IF(AND(TONGHOP!$O767="ThiTN",TONGHOP!$P767="VĐ",TONGHOP!$Y767&lt;&gt;""),TONGHOP!$Y767,"")</f>
        <v/>
      </c>
      <c r="R767" s="139" t="str">
        <f>IF(AND(TONGHOP!$O767="ThiTN",TONGHOP!$P767="VĐ",TONGHOP!$Z767&lt;&gt;""),TONGHOP!$Z767,"")</f>
        <v/>
      </c>
      <c r="S767" s="137" t="str">
        <f>IF(AND(TONGHOP!$O767="ThiTN",TONGHOP!$P767="TH",TONGHOP!$X767&lt;&gt;""),TONGHOP!$X767,"")</f>
        <v/>
      </c>
      <c r="T767" s="137" t="str">
        <f>IF(AND(TONGHOP!$O767="ThiTN",TONGHOP!$P767="TH",TONGHOP!$Y767&lt;&gt;""),TONGHOP!$Y767,"")</f>
        <v/>
      </c>
      <c r="U767" s="137" t="str">
        <f>IF(AND(TONGHOP!$O767="ThiTN",TONGHOP!$P767="TH",TONGHOP!$Z767&lt;&gt;""),TONGHOP!$Z767,"")</f>
        <v/>
      </c>
    </row>
    <row r="768" spans="1:21">
      <c r="A768" s="139" t="str">
        <f>IF(AND(TONGHOP!$O768="KTHP",OR(TONGHOP!$P768="LT",TONGHOP!$P768="TN"),TONGHOP!$X768&lt;&gt;""),TONGHOP!$X768,"")</f>
        <v/>
      </c>
      <c r="B768" s="139" t="str">
        <f>IF(AND(TONGHOP!$O768="KTHP",OR(TONGHOP!$P768="LT",TONGHOP!$P768="TN"),TONGHOP!$Y768&lt;&gt;""),TONGHOP!$Y768,"")</f>
        <v/>
      </c>
      <c r="C768" s="139" t="str">
        <f>IF(AND(TONGHOP!$O768="KTHP",OR(TONGHOP!$P768="LT",TONGHOP!$P768="TN"),TONGHOP!$Z768&lt;&gt;""),TONGHOP!$Z768,"")</f>
        <v/>
      </c>
      <c r="D768" s="139" t="str">
        <f>IF(AND(TONGHOP!$O768="KTHP",TONGHOP!$P768="VĐ"),TONGHOP!$X768,"")</f>
        <v/>
      </c>
      <c r="E768" s="138" t="str">
        <f>IF(AND(TONGHOP!$O768="KTHP",TONGHOP!$P768="VĐ"),TONGHOP!$Y768,"")</f>
        <v/>
      </c>
      <c r="F768" s="138" t="str">
        <f>IF(AND(TONGHOP!$O768="KTHP",TONGHOP!$P768="VĐ"),TONGHOP!$Z768,"")</f>
        <v/>
      </c>
      <c r="G768" s="139" t="str">
        <f>IF(AND(TONGHOP!$O768="KTHP",TONGHOP!$P768="TL"),TONGHOP!$X768,"")</f>
        <v/>
      </c>
      <c r="H768" s="138" t="str">
        <f>IF(AND(TONGHOP!$O768="KTHP",TONGHOP!$P768="TL"),TONGHOP!$Y768,"")</f>
        <v/>
      </c>
      <c r="I768" s="138" t="str">
        <f>IF(AND(TONGHOP!$O768="KTHP",TONGHOP!$P768="TL"),TONGHOP!$Z768,"")</f>
        <v/>
      </c>
      <c r="J768" s="139" t="str">
        <f>IF(AND(TONGHOP!$O768="KTHP",TONGHOP!$P768="TH"),TONGHOP!$X768,"")</f>
        <v/>
      </c>
      <c r="K768" s="138" t="str">
        <f>IF(AND(TONGHOP!$O768="KTHP",TONGHOP!$P768="TH"),TONGHOP!$Y768,"")</f>
        <v/>
      </c>
      <c r="L768" s="138" t="str">
        <f>IF(AND(TONGHOP!$O768="KTHP",TONGHOP!$P768="TH"),TONGHOP!$Z768,"")</f>
        <v/>
      </c>
      <c r="M768" s="139" t="str">
        <f>IF(AND(TONGHOP!$O768="ThiTN",OR(TONGHOP!$P768="LT",TONGHOP!$P768="TN"),TONGHOP!$X768&lt;&gt;""),TONGHOP!$X768,"")</f>
        <v/>
      </c>
      <c r="N768" s="139" t="str">
        <f>IF(AND(TONGHOP!$O768="ThiTN",OR(TONGHOP!$P768="LT",TONGHOP!$P768="TN"),TONGHOP!$Y768&lt;&gt;""),TONGHOP!$Y768,"")</f>
        <v/>
      </c>
      <c r="O768" s="139" t="str">
        <f>IF(AND(TONGHOP!$O768="ThiTN",OR(TONGHOP!$P768="LT",TONGHOP!$P768="TN"),TONGHOP!$Z768&lt;&gt;""),TONGHOP!$Z768,"")</f>
        <v/>
      </c>
      <c r="P768" s="139" t="str">
        <f>IF(AND(TONGHOP!$O768="ThiTN",TONGHOP!$P768="VĐ",TONGHOP!$X768&lt;&gt;""),TONGHOP!$X768,"")</f>
        <v/>
      </c>
      <c r="Q768" s="139" t="str">
        <f>IF(AND(TONGHOP!$O768="ThiTN",TONGHOP!$P768="VĐ",TONGHOP!$Y768&lt;&gt;""),TONGHOP!$Y768,"")</f>
        <v/>
      </c>
      <c r="R768" s="139" t="str">
        <f>IF(AND(TONGHOP!$O768="ThiTN",TONGHOP!$P768="VĐ",TONGHOP!$Z768&lt;&gt;""),TONGHOP!$Z768,"")</f>
        <v/>
      </c>
      <c r="S768" s="137" t="str">
        <f>IF(AND(TONGHOP!$O768="ThiTN",TONGHOP!$P768="TH",TONGHOP!$X768&lt;&gt;""),TONGHOP!$X768,"")</f>
        <v/>
      </c>
      <c r="T768" s="137" t="str">
        <f>IF(AND(TONGHOP!$O768="ThiTN",TONGHOP!$P768="TH",TONGHOP!$Y768&lt;&gt;""),TONGHOP!$Y768,"")</f>
        <v/>
      </c>
      <c r="U768" s="137" t="str">
        <f>IF(AND(TONGHOP!$O768="ThiTN",TONGHOP!$P768="TH",TONGHOP!$Z768&lt;&gt;""),TONGHOP!$Z768,"")</f>
        <v/>
      </c>
    </row>
    <row r="769" spans="1:21">
      <c r="A769" s="139" t="str">
        <f>IF(AND(TONGHOP!$O769="KTHP",OR(TONGHOP!$P769="LT",TONGHOP!$P769="TN"),TONGHOP!$X769&lt;&gt;""),TONGHOP!$X769,"")</f>
        <v/>
      </c>
      <c r="B769" s="139" t="str">
        <f>IF(AND(TONGHOP!$O769="KTHP",OR(TONGHOP!$P769="LT",TONGHOP!$P769="TN"),TONGHOP!$Y769&lt;&gt;""),TONGHOP!$Y769,"")</f>
        <v/>
      </c>
      <c r="C769" s="139" t="str">
        <f>IF(AND(TONGHOP!$O769="KTHP",OR(TONGHOP!$P769="LT",TONGHOP!$P769="TN"),TONGHOP!$Z769&lt;&gt;""),TONGHOP!$Z769,"")</f>
        <v/>
      </c>
      <c r="D769" s="139" t="str">
        <f>IF(AND(TONGHOP!$O769="KTHP",TONGHOP!$P769="VĐ"),TONGHOP!$X769,"")</f>
        <v/>
      </c>
      <c r="E769" s="138" t="str">
        <f>IF(AND(TONGHOP!$O769="KTHP",TONGHOP!$P769="VĐ"),TONGHOP!$Y769,"")</f>
        <v/>
      </c>
      <c r="F769" s="138" t="str">
        <f>IF(AND(TONGHOP!$O769="KTHP",TONGHOP!$P769="VĐ"),TONGHOP!$Z769,"")</f>
        <v/>
      </c>
      <c r="G769" s="139" t="str">
        <f>IF(AND(TONGHOP!$O769="KTHP",TONGHOP!$P769="TL"),TONGHOP!$X769,"")</f>
        <v/>
      </c>
      <c r="H769" s="138" t="str">
        <f>IF(AND(TONGHOP!$O769="KTHP",TONGHOP!$P769="TL"),TONGHOP!$Y769,"")</f>
        <v/>
      </c>
      <c r="I769" s="138" t="str">
        <f>IF(AND(TONGHOP!$O769="KTHP",TONGHOP!$P769="TL"),TONGHOP!$Z769,"")</f>
        <v/>
      </c>
      <c r="J769" s="139" t="str">
        <f>IF(AND(TONGHOP!$O769="KTHP",TONGHOP!$P769="TH"),TONGHOP!$X769,"")</f>
        <v/>
      </c>
      <c r="K769" s="138" t="str">
        <f>IF(AND(TONGHOP!$O769="KTHP",TONGHOP!$P769="TH"),TONGHOP!$Y769,"")</f>
        <v/>
      </c>
      <c r="L769" s="138" t="str">
        <f>IF(AND(TONGHOP!$O769="KTHP",TONGHOP!$P769="TH"),TONGHOP!$Z769,"")</f>
        <v/>
      </c>
      <c r="M769" s="139" t="str">
        <f>IF(AND(TONGHOP!$O769="ThiTN",OR(TONGHOP!$P769="LT",TONGHOP!$P769="TN"),TONGHOP!$X769&lt;&gt;""),TONGHOP!$X769,"")</f>
        <v/>
      </c>
      <c r="N769" s="139" t="str">
        <f>IF(AND(TONGHOP!$O769="ThiTN",OR(TONGHOP!$P769="LT",TONGHOP!$P769="TN"),TONGHOP!$Y769&lt;&gt;""),TONGHOP!$Y769,"")</f>
        <v/>
      </c>
      <c r="O769" s="139" t="str">
        <f>IF(AND(TONGHOP!$O769="ThiTN",OR(TONGHOP!$P769="LT",TONGHOP!$P769="TN"),TONGHOP!$Z769&lt;&gt;""),TONGHOP!$Z769,"")</f>
        <v/>
      </c>
      <c r="P769" s="139" t="str">
        <f>IF(AND(TONGHOP!$O769="ThiTN",TONGHOP!$P769="VĐ",TONGHOP!$X769&lt;&gt;""),TONGHOP!$X769,"")</f>
        <v/>
      </c>
      <c r="Q769" s="139" t="str">
        <f>IF(AND(TONGHOP!$O769="ThiTN",TONGHOP!$P769="VĐ",TONGHOP!$Y769&lt;&gt;""),TONGHOP!$Y769,"")</f>
        <v/>
      </c>
      <c r="R769" s="139" t="str">
        <f>IF(AND(TONGHOP!$O769="ThiTN",TONGHOP!$P769="VĐ",TONGHOP!$Z769&lt;&gt;""),TONGHOP!$Z769,"")</f>
        <v/>
      </c>
      <c r="S769" s="137" t="str">
        <f>IF(AND(TONGHOP!$O769="ThiTN",TONGHOP!$P769="TH",TONGHOP!$X769&lt;&gt;""),TONGHOP!$X769,"")</f>
        <v/>
      </c>
      <c r="T769" s="137" t="str">
        <f>IF(AND(TONGHOP!$O769="ThiTN",TONGHOP!$P769="TH",TONGHOP!$Y769&lt;&gt;""),TONGHOP!$Y769,"")</f>
        <v/>
      </c>
      <c r="U769" s="137" t="str">
        <f>IF(AND(TONGHOP!$O769="ThiTN",TONGHOP!$P769="TH",TONGHOP!$Z769&lt;&gt;""),TONGHOP!$Z769,"")</f>
        <v/>
      </c>
    </row>
    <row r="770" spans="1:21">
      <c r="A770" s="139" t="str">
        <f>IF(AND(TONGHOP!$O770="KTHP",OR(TONGHOP!$P770="LT",TONGHOP!$P770="TN"),TONGHOP!$X770&lt;&gt;""),TONGHOP!$X770,"")</f>
        <v/>
      </c>
      <c r="B770" s="139" t="str">
        <f>IF(AND(TONGHOP!$O770="KTHP",OR(TONGHOP!$P770="LT",TONGHOP!$P770="TN"),TONGHOP!$Y770&lt;&gt;""),TONGHOP!$Y770,"")</f>
        <v/>
      </c>
      <c r="C770" s="139" t="str">
        <f>IF(AND(TONGHOP!$O770="KTHP",OR(TONGHOP!$P770="LT",TONGHOP!$P770="TN"),TONGHOP!$Z770&lt;&gt;""),TONGHOP!$Z770,"")</f>
        <v/>
      </c>
      <c r="D770" s="139" t="str">
        <f>IF(AND(TONGHOP!$O770="KTHP",TONGHOP!$P770="VĐ"),TONGHOP!$X770,"")</f>
        <v/>
      </c>
      <c r="E770" s="138" t="str">
        <f>IF(AND(TONGHOP!$O770="KTHP",TONGHOP!$P770="VĐ"),TONGHOP!$Y770,"")</f>
        <v/>
      </c>
      <c r="F770" s="138" t="str">
        <f>IF(AND(TONGHOP!$O770="KTHP",TONGHOP!$P770="VĐ"),TONGHOP!$Z770,"")</f>
        <v/>
      </c>
      <c r="G770" s="139" t="str">
        <f>IF(AND(TONGHOP!$O770="KTHP",TONGHOP!$P770="TL"),TONGHOP!$X770,"")</f>
        <v/>
      </c>
      <c r="H770" s="138" t="str">
        <f>IF(AND(TONGHOP!$O770="KTHP",TONGHOP!$P770="TL"),TONGHOP!$Y770,"")</f>
        <v/>
      </c>
      <c r="I770" s="138" t="str">
        <f>IF(AND(TONGHOP!$O770="KTHP",TONGHOP!$P770="TL"),TONGHOP!$Z770,"")</f>
        <v/>
      </c>
      <c r="J770" s="139" t="str">
        <f>IF(AND(TONGHOP!$O770="KTHP",TONGHOP!$P770="TH"),TONGHOP!$X770,"")</f>
        <v/>
      </c>
      <c r="K770" s="138" t="str">
        <f>IF(AND(TONGHOP!$O770="KTHP",TONGHOP!$P770="TH"),TONGHOP!$Y770,"")</f>
        <v/>
      </c>
      <c r="L770" s="138" t="str">
        <f>IF(AND(TONGHOP!$O770="KTHP",TONGHOP!$P770="TH"),TONGHOP!$Z770,"")</f>
        <v/>
      </c>
      <c r="M770" s="139" t="str">
        <f>IF(AND(TONGHOP!$O770="ThiTN",OR(TONGHOP!$P770="LT",TONGHOP!$P770="TN"),TONGHOP!$X770&lt;&gt;""),TONGHOP!$X770,"")</f>
        <v/>
      </c>
      <c r="N770" s="139" t="str">
        <f>IF(AND(TONGHOP!$O770="ThiTN",OR(TONGHOP!$P770="LT",TONGHOP!$P770="TN"),TONGHOP!$Y770&lt;&gt;""),TONGHOP!$Y770,"")</f>
        <v/>
      </c>
      <c r="O770" s="139" t="str">
        <f>IF(AND(TONGHOP!$O770="ThiTN",OR(TONGHOP!$P770="LT",TONGHOP!$P770="TN"),TONGHOP!$Z770&lt;&gt;""),TONGHOP!$Z770,"")</f>
        <v/>
      </c>
      <c r="P770" s="139" t="str">
        <f>IF(AND(TONGHOP!$O770="ThiTN",TONGHOP!$P770="VĐ",TONGHOP!$X770&lt;&gt;""),TONGHOP!$X770,"")</f>
        <v/>
      </c>
      <c r="Q770" s="139" t="str">
        <f>IF(AND(TONGHOP!$O770="ThiTN",TONGHOP!$P770="VĐ",TONGHOP!$Y770&lt;&gt;""),TONGHOP!$Y770,"")</f>
        <v/>
      </c>
      <c r="R770" s="139" t="str">
        <f>IF(AND(TONGHOP!$O770="ThiTN",TONGHOP!$P770="VĐ",TONGHOP!$Z770&lt;&gt;""),TONGHOP!$Z770,"")</f>
        <v/>
      </c>
      <c r="S770" s="137" t="str">
        <f>IF(AND(TONGHOP!$O770="ThiTN",TONGHOP!$P770="TH",TONGHOP!$X770&lt;&gt;""),TONGHOP!$X770,"")</f>
        <v/>
      </c>
      <c r="T770" s="137" t="str">
        <f>IF(AND(TONGHOP!$O770="ThiTN",TONGHOP!$P770="TH",TONGHOP!$Y770&lt;&gt;""),TONGHOP!$Y770,"")</f>
        <v/>
      </c>
      <c r="U770" s="137" t="str">
        <f>IF(AND(TONGHOP!$O770="ThiTN",TONGHOP!$P770="TH",TONGHOP!$Z770&lt;&gt;""),TONGHOP!$Z770,"")</f>
        <v/>
      </c>
    </row>
    <row r="771" spans="1:21">
      <c r="A771" s="139" t="str">
        <f>IF(AND(TONGHOP!$O771="KTHP",OR(TONGHOP!$P771="LT",TONGHOP!$P771="TN"),TONGHOP!$X771&lt;&gt;""),TONGHOP!$X771,"")</f>
        <v/>
      </c>
      <c r="B771" s="139" t="str">
        <f>IF(AND(TONGHOP!$O771="KTHP",OR(TONGHOP!$P771="LT",TONGHOP!$P771="TN"),TONGHOP!$Y771&lt;&gt;""),TONGHOP!$Y771,"")</f>
        <v/>
      </c>
      <c r="C771" s="139" t="str">
        <f>IF(AND(TONGHOP!$O771="KTHP",OR(TONGHOP!$P771="LT",TONGHOP!$P771="TN"),TONGHOP!$Z771&lt;&gt;""),TONGHOP!$Z771,"")</f>
        <v/>
      </c>
      <c r="D771" s="139" t="str">
        <f>IF(AND(TONGHOP!$O771="KTHP",TONGHOP!$P771="VĐ"),TONGHOP!$X771,"")</f>
        <v/>
      </c>
      <c r="E771" s="138" t="str">
        <f>IF(AND(TONGHOP!$O771="KTHP",TONGHOP!$P771="VĐ"),TONGHOP!$Y771,"")</f>
        <v/>
      </c>
      <c r="F771" s="138" t="str">
        <f>IF(AND(TONGHOP!$O771="KTHP",TONGHOP!$P771="VĐ"),TONGHOP!$Z771,"")</f>
        <v/>
      </c>
      <c r="G771" s="139" t="str">
        <f>IF(AND(TONGHOP!$O771="KTHP",TONGHOP!$P771="TL"),TONGHOP!$X771,"")</f>
        <v/>
      </c>
      <c r="H771" s="138" t="str">
        <f>IF(AND(TONGHOP!$O771="KTHP",TONGHOP!$P771="TL"),TONGHOP!$Y771,"")</f>
        <v/>
      </c>
      <c r="I771" s="138" t="str">
        <f>IF(AND(TONGHOP!$O771="KTHP",TONGHOP!$P771="TL"),TONGHOP!$Z771,"")</f>
        <v/>
      </c>
      <c r="J771" s="139" t="str">
        <f>IF(AND(TONGHOP!$O771="KTHP",TONGHOP!$P771="TH"),TONGHOP!$X771,"")</f>
        <v/>
      </c>
      <c r="K771" s="138" t="str">
        <f>IF(AND(TONGHOP!$O771="KTHP",TONGHOP!$P771="TH"),TONGHOP!$Y771,"")</f>
        <v/>
      </c>
      <c r="L771" s="138" t="str">
        <f>IF(AND(TONGHOP!$O771="KTHP",TONGHOP!$P771="TH"),TONGHOP!$Z771,"")</f>
        <v/>
      </c>
      <c r="M771" s="139" t="str">
        <f>IF(AND(TONGHOP!$O771="ThiTN",OR(TONGHOP!$P771="LT",TONGHOP!$P771="TN"),TONGHOP!$X771&lt;&gt;""),TONGHOP!$X771,"")</f>
        <v/>
      </c>
      <c r="N771" s="139" t="str">
        <f>IF(AND(TONGHOP!$O771="ThiTN",OR(TONGHOP!$P771="LT",TONGHOP!$P771="TN"),TONGHOP!$Y771&lt;&gt;""),TONGHOP!$Y771,"")</f>
        <v/>
      </c>
      <c r="O771" s="139" t="str">
        <f>IF(AND(TONGHOP!$O771="ThiTN",OR(TONGHOP!$P771="LT",TONGHOP!$P771="TN"),TONGHOP!$Z771&lt;&gt;""),TONGHOP!$Z771,"")</f>
        <v/>
      </c>
      <c r="P771" s="139" t="str">
        <f>IF(AND(TONGHOP!$O771="ThiTN",TONGHOP!$P771="VĐ",TONGHOP!$X771&lt;&gt;""),TONGHOP!$X771,"")</f>
        <v/>
      </c>
      <c r="Q771" s="139" t="str">
        <f>IF(AND(TONGHOP!$O771="ThiTN",TONGHOP!$P771="VĐ",TONGHOP!$Y771&lt;&gt;""),TONGHOP!$Y771,"")</f>
        <v/>
      </c>
      <c r="R771" s="139" t="str">
        <f>IF(AND(TONGHOP!$O771="ThiTN",TONGHOP!$P771="VĐ",TONGHOP!$Z771&lt;&gt;""),TONGHOP!$Z771,"")</f>
        <v/>
      </c>
      <c r="S771" s="137" t="str">
        <f>IF(AND(TONGHOP!$O771="ThiTN",TONGHOP!$P771="TH",TONGHOP!$X771&lt;&gt;""),TONGHOP!$X771,"")</f>
        <v/>
      </c>
      <c r="T771" s="137" t="str">
        <f>IF(AND(TONGHOP!$O771="ThiTN",TONGHOP!$P771="TH",TONGHOP!$Y771&lt;&gt;""),TONGHOP!$Y771,"")</f>
        <v/>
      </c>
      <c r="U771" s="137" t="str">
        <f>IF(AND(TONGHOP!$O771="ThiTN",TONGHOP!$P771="TH",TONGHOP!$Z771&lt;&gt;""),TONGHOP!$Z771,"")</f>
        <v/>
      </c>
    </row>
    <row r="772" spans="1:21">
      <c r="A772" s="139" t="str">
        <f>IF(AND(TONGHOP!$O772="KTHP",OR(TONGHOP!$P772="LT",TONGHOP!$P772="TN"),TONGHOP!$X772&lt;&gt;""),TONGHOP!$X772,"")</f>
        <v/>
      </c>
      <c r="B772" s="139" t="str">
        <f>IF(AND(TONGHOP!$O772="KTHP",OR(TONGHOP!$P772="LT",TONGHOP!$P772="TN"),TONGHOP!$Y772&lt;&gt;""),TONGHOP!$Y772,"")</f>
        <v/>
      </c>
      <c r="C772" s="139" t="str">
        <f>IF(AND(TONGHOP!$O772="KTHP",OR(TONGHOP!$P772="LT",TONGHOP!$P772="TN"),TONGHOP!$Z772&lt;&gt;""),TONGHOP!$Z772,"")</f>
        <v/>
      </c>
      <c r="D772" s="139" t="str">
        <f>IF(AND(TONGHOP!$O772="KTHP",TONGHOP!$P772="VĐ"),TONGHOP!$X772,"")</f>
        <v/>
      </c>
      <c r="E772" s="138" t="str">
        <f>IF(AND(TONGHOP!$O772="KTHP",TONGHOP!$P772="VĐ"),TONGHOP!$Y772,"")</f>
        <v/>
      </c>
      <c r="F772" s="138" t="str">
        <f>IF(AND(TONGHOP!$O772="KTHP",TONGHOP!$P772="VĐ"),TONGHOP!$Z772,"")</f>
        <v/>
      </c>
      <c r="G772" s="139" t="str">
        <f>IF(AND(TONGHOP!$O772="KTHP",TONGHOP!$P772="TL"),TONGHOP!$X772,"")</f>
        <v/>
      </c>
      <c r="H772" s="138" t="str">
        <f>IF(AND(TONGHOP!$O772="KTHP",TONGHOP!$P772="TL"),TONGHOP!$Y772,"")</f>
        <v/>
      </c>
      <c r="I772" s="138" t="str">
        <f>IF(AND(TONGHOP!$O772="KTHP",TONGHOP!$P772="TL"),TONGHOP!$Z772,"")</f>
        <v/>
      </c>
      <c r="J772" s="139" t="str">
        <f>IF(AND(TONGHOP!$O772="KTHP",TONGHOP!$P772="TH"),TONGHOP!$X772,"")</f>
        <v/>
      </c>
      <c r="K772" s="138" t="str">
        <f>IF(AND(TONGHOP!$O772="KTHP",TONGHOP!$P772="TH"),TONGHOP!$Y772,"")</f>
        <v/>
      </c>
      <c r="L772" s="138" t="str">
        <f>IF(AND(TONGHOP!$O772="KTHP",TONGHOP!$P772="TH"),TONGHOP!$Z772,"")</f>
        <v/>
      </c>
      <c r="M772" s="139" t="str">
        <f>IF(AND(TONGHOP!$O772="ThiTN",OR(TONGHOP!$P772="LT",TONGHOP!$P772="TN"),TONGHOP!$X772&lt;&gt;""),TONGHOP!$X772,"")</f>
        <v/>
      </c>
      <c r="N772" s="139" t="str">
        <f>IF(AND(TONGHOP!$O772="ThiTN",OR(TONGHOP!$P772="LT",TONGHOP!$P772="TN"),TONGHOP!$Y772&lt;&gt;""),TONGHOP!$Y772,"")</f>
        <v/>
      </c>
      <c r="O772" s="139" t="str">
        <f>IF(AND(TONGHOP!$O772="ThiTN",OR(TONGHOP!$P772="LT",TONGHOP!$P772="TN"),TONGHOP!$Z772&lt;&gt;""),TONGHOP!$Z772,"")</f>
        <v/>
      </c>
      <c r="P772" s="139" t="str">
        <f>IF(AND(TONGHOP!$O772="ThiTN",TONGHOP!$P772="VĐ",TONGHOP!$X772&lt;&gt;""),TONGHOP!$X772,"")</f>
        <v/>
      </c>
      <c r="Q772" s="139" t="str">
        <f>IF(AND(TONGHOP!$O772="ThiTN",TONGHOP!$P772="VĐ",TONGHOP!$Y772&lt;&gt;""),TONGHOP!$Y772,"")</f>
        <v/>
      </c>
      <c r="R772" s="139" t="str">
        <f>IF(AND(TONGHOP!$O772="ThiTN",TONGHOP!$P772="VĐ",TONGHOP!$Z772&lt;&gt;""),TONGHOP!$Z772,"")</f>
        <v/>
      </c>
      <c r="S772" s="137" t="str">
        <f>IF(AND(TONGHOP!$O772="ThiTN",TONGHOP!$P772="TH",TONGHOP!$X772&lt;&gt;""),TONGHOP!$X772,"")</f>
        <v/>
      </c>
      <c r="T772" s="137" t="str">
        <f>IF(AND(TONGHOP!$O772="ThiTN",TONGHOP!$P772="TH",TONGHOP!$Y772&lt;&gt;""),TONGHOP!$Y772,"")</f>
        <v/>
      </c>
      <c r="U772" s="137" t="str">
        <f>IF(AND(TONGHOP!$O772="ThiTN",TONGHOP!$P772="TH",TONGHOP!$Z772&lt;&gt;""),TONGHOP!$Z772,"")</f>
        <v/>
      </c>
    </row>
    <row r="773" spans="1:21">
      <c r="A773" s="139" t="str">
        <f>IF(AND(TONGHOP!$O773="KTHP",OR(TONGHOP!$P773="LT",TONGHOP!$P773="TN"),TONGHOP!$X773&lt;&gt;""),TONGHOP!$X773,"")</f>
        <v/>
      </c>
      <c r="B773" s="139" t="str">
        <f>IF(AND(TONGHOP!$O773="KTHP",OR(TONGHOP!$P773="LT",TONGHOP!$P773="TN"),TONGHOP!$Y773&lt;&gt;""),TONGHOP!$Y773,"")</f>
        <v/>
      </c>
      <c r="C773" s="139" t="str">
        <f>IF(AND(TONGHOP!$O773="KTHP",OR(TONGHOP!$P773="LT",TONGHOP!$P773="TN"),TONGHOP!$Z773&lt;&gt;""),TONGHOP!$Z773,"")</f>
        <v/>
      </c>
      <c r="D773" s="139" t="str">
        <f>IF(AND(TONGHOP!$O773="KTHP",TONGHOP!$P773="VĐ"),TONGHOP!$X773,"")</f>
        <v/>
      </c>
      <c r="E773" s="138" t="str">
        <f>IF(AND(TONGHOP!$O773="KTHP",TONGHOP!$P773="VĐ"),TONGHOP!$Y773,"")</f>
        <v/>
      </c>
      <c r="F773" s="138" t="str">
        <f>IF(AND(TONGHOP!$O773="KTHP",TONGHOP!$P773="VĐ"),TONGHOP!$Z773,"")</f>
        <v/>
      </c>
      <c r="G773" s="139" t="str">
        <f>IF(AND(TONGHOP!$O773="KTHP",TONGHOP!$P773="TL"),TONGHOP!$X773,"")</f>
        <v/>
      </c>
      <c r="H773" s="138" t="str">
        <f>IF(AND(TONGHOP!$O773="KTHP",TONGHOP!$P773="TL"),TONGHOP!$Y773,"")</f>
        <v/>
      </c>
      <c r="I773" s="138" t="str">
        <f>IF(AND(TONGHOP!$O773="KTHP",TONGHOP!$P773="TL"),TONGHOP!$Z773,"")</f>
        <v/>
      </c>
      <c r="J773" s="139" t="str">
        <f>IF(AND(TONGHOP!$O773="KTHP",TONGHOP!$P773="TH"),TONGHOP!$X773,"")</f>
        <v/>
      </c>
      <c r="K773" s="138" t="str">
        <f>IF(AND(TONGHOP!$O773="KTHP",TONGHOP!$P773="TH"),TONGHOP!$Y773,"")</f>
        <v/>
      </c>
      <c r="L773" s="138" t="str">
        <f>IF(AND(TONGHOP!$O773="KTHP",TONGHOP!$P773="TH"),TONGHOP!$Z773,"")</f>
        <v/>
      </c>
      <c r="M773" s="139" t="str">
        <f>IF(AND(TONGHOP!$O773="ThiTN",OR(TONGHOP!$P773="LT",TONGHOP!$P773="TN"),TONGHOP!$X773&lt;&gt;""),TONGHOP!$X773,"")</f>
        <v/>
      </c>
      <c r="N773" s="139" t="str">
        <f>IF(AND(TONGHOP!$O773="ThiTN",OR(TONGHOP!$P773="LT",TONGHOP!$P773="TN"),TONGHOP!$Y773&lt;&gt;""),TONGHOP!$Y773,"")</f>
        <v/>
      </c>
      <c r="O773" s="139" t="str">
        <f>IF(AND(TONGHOP!$O773="ThiTN",OR(TONGHOP!$P773="LT",TONGHOP!$P773="TN"),TONGHOP!$Z773&lt;&gt;""),TONGHOP!$Z773,"")</f>
        <v/>
      </c>
      <c r="P773" s="139" t="str">
        <f>IF(AND(TONGHOP!$O773="ThiTN",TONGHOP!$P773="VĐ",TONGHOP!$X773&lt;&gt;""),TONGHOP!$X773,"")</f>
        <v/>
      </c>
      <c r="Q773" s="139" t="str">
        <f>IF(AND(TONGHOP!$O773="ThiTN",TONGHOP!$P773="VĐ",TONGHOP!$Y773&lt;&gt;""),TONGHOP!$Y773,"")</f>
        <v/>
      </c>
      <c r="R773" s="139" t="str">
        <f>IF(AND(TONGHOP!$O773="ThiTN",TONGHOP!$P773="VĐ",TONGHOP!$Z773&lt;&gt;""),TONGHOP!$Z773,"")</f>
        <v/>
      </c>
      <c r="S773" s="137" t="str">
        <f>IF(AND(TONGHOP!$O773="ThiTN",TONGHOP!$P773="TH",TONGHOP!$X773&lt;&gt;""),TONGHOP!$X773,"")</f>
        <v/>
      </c>
      <c r="T773" s="137" t="str">
        <f>IF(AND(TONGHOP!$O773="ThiTN",TONGHOP!$P773="TH",TONGHOP!$Y773&lt;&gt;""),TONGHOP!$Y773,"")</f>
        <v/>
      </c>
      <c r="U773" s="137" t="str">
        <f>IF(AND(TONGHOP!$O773="ThiTN",TONGHOP!$P773="TH",TONGHOP!$Z773&lt;&gt;""),TONGHOP!$Z773,"")</f>
        <v/>
      </c>
    </row>
    <row r="774" spans="1:21">
      <c r="A774" s="139" t="str">
        <f>IF(AND(TONGHOP!$O774="KTHP",OR(TONGHOP!$P774="LT",TONGHOP!$P774="TN"),TONGHOP!$X774&lt;&gt;""),TONGHOP!$X774,"")</f>
        <v>Nguyễn Văn Đôn</v>
      </c>
      <c r="B774" s="139" t="str">
        <f>IF(AND(TONGHOP!$O774="KTHP",OR(TONGHOP!$P774="LT",TONGHOP!$P774="TN"),TONGHOP!$Y774&lt;&gt;""),TONGHOP!$Y774,"")</f>
        <v>Trương Hữu Lộc</v>
      </c>
      <c r="C774" s="139">
        <f>IF(AND(TONGHOP!$O774="KTHP",OR(TONGHOP!$P774="LT",TONGHOP!$P774="TN"),TONGHOP!$Z774&lt;&gt;""),TONGHOP!$Z774,"")</f>
        <v>10</v>
      </c>
      <c r="D774" s="139" t="str">
        <f>IF(AND(TONGHOP!$O774="KTHP",TONGHOP!$P774="VĐ"),TONGHOP!$X774,"")</f>
        <v/>
      </c>
      <c r="E774" s="138" t="str">
        <f>IF(AND(TONGHOP!$O774="KTHP",TONGHOP!$P774="VĐ"),TONGHOP!$Y774,"")</f>
        <v/>
      </c>
      <c r="F774" s="138" t="str">
        <f>IF(AND(TONGHOP!$O774="KTHP",TONGHOP!$P774="VĐ"),TONGHOP!$Z774,"")</f>
        <v/>
      </c>
      <c r="G774" s="139" t="str">
        <f>IF(AND(TONGHOP!$O774="KTHP",TONGHOP!$P774="TL"),TONGHOP!$X774,"")</f>
        <v/>
      </c>
      <c r="H774" s="138" t="str">
        <f>IF(AND(TONGHOP!$O774="KTHP",TONGHOP!$P774="TL"),TONGHOP!$Y774,"")</f>
        <v/>
      </c>
      <c r="I774" s="138" t="str">
        <f>IF(AND(TONGHOP!$O774="KTHP",TONGHOP!$P774="TL"),TONGHOP!$Z774,"")</f>
        <v/>
      </c>
      <c r="J774" s="139" t="str">
        <f>IF(AND(TONGHOP!$O774="KTHP",TONGHOP!$P774="TH"),TONGHOP!$X774,"")</f>
        <v/>
      </c>
      <c r="K774" s="138" t="str">
        <f>IF(AND(TONGHOP!$O774="KTHP",TONGHOP!$P774="TH"),TONGHOP!$Y774,"")</f>
        <v/>
      </c>
      <c r="L774" s="138" t="str">
        <f>IF(AND(TONGHOP!$O774="KTHP",TONGHOP!$P774="TH"),TONGHOP!$Z774,"")</f>
        <v/>
      </c>
      <c r="M774" s="139" t="str">
        <f>IF(AND(TONGHOP!$O774="ThiTN",OR(TONGHOP!$P774="LT",TONGHOP!$P774="TN"),TONGHOP!$X774&lt;&gt;""),TONGHOP!$X774,"")</f>
        <v/>
      </c>
      <c r="N774" s="139" t="str">
        <f>IF(AND(TONGHOP!$O774="ThiTN",OR(TONGHOP!$P774="LT",TONGHOP!$P774="TN"),TONGHOP!$Y774&lt;&gt;""),TONGHOP!$Y774,"")</f>
        <v/>
      </c>
      <c r="O774" s="139" t="str">
        <f>IF(AND(TONGHOP!$O774="ThiTN",OR(TONGHOP!$P774="LT",TONGHOP!$P774="TN"),TONGHOP!$Z774&lt;&gt;""),TONGHOP!$Z774,"")</f>
        <v/>
      </c>
      <c r="P774" s="139" t="str">
        <f>IF(AND(TONGHOP!$O774="ThiTN",TONGHOP!$P774="VĐ",TONGHOP!$X774&lt;&gt;""),TONGHOP!$X774,"")</f>
        <v/>
      </c>
      <c r="Q774" s="139" t="str">
        <f>IF(AND(TONGHOP!$O774="ThiTN",TONGHOP!$P774="VĐ",TONGHOP!$Y774&lt;&gt;""),TONGHOP!$Y774,"")</f>
        <v/>
      </c>
      <c r="R774" s="139" t="str">
        <f>IF(AND(TONGHOP!$O774="ThiTN",TONGHOP!$P774="VĐ",TONGHOP!$Z774&lt;&gt;""),TONGHOP!$Z774,"")</f>
        <v/>
      </c>
      <c r="S774" s="137" t="str">
        <f>IF(AND(TONGHOP!$O774="ThiTN",TONGHOP!$P774="TH",TONGHOP!$X774&lt;&gt;""),TONGHOP!$X774,"")</f>
        <v/>
      </c>
      <c r="T774" s="137" t="str">
        <f>IF(AND(TONGHOP!$O774="ThiTN",TONGHOP!$P774="TH",TONGHOP!$Y774&lt;&gt;""),TONGHOP!$Y774,"")</f>
        <v/>
      </c>
      <c r="U774" s="137" t="str">
        <f>IF(AND(TONGHOP!$O774="ThiTN",TONGHOP!$P774="TH",TONGHOP!$Z774&lt;&gt;""),TONGHOP!$Z774,"")</f>
        <v/>
      </c>
    </row>
    <row r="775" spans="1:21">
      <c r="A775" s="139" t="str">
        <f>IF(AND(TONGHOP!$O775="KTHP",OR(TONGHOP!$P775="LT",TONGHOP!$P775="TN"),TONGHOP!$X775&lt;&gt;""),TONGHOP!$X775,"")</f>
        <v/>
      </c>
      <c r="B775" s="139" t="str">
        <f>IF(AND(TONGHOP!$O775="KTHP",OR(TONGHOP!$P775="LT",TONGHOP!$P775="TN"),TONGHOP!$Y775&lt;&gt;""),TONGHOP!$Y775,"")</f>
        <v/>
      </c>
      <c r="C775" s="139" t="str">
        <f>IF(AND(TONGHOP!$O775="KTHP",OR(TONGHOP!$P775="LT",TONGHOP!$P775="TN"),TONGHOP!$Z775&lt;&gt;""),TONGHOP!$Z775,"")</f>
        <v/>
      </c>
      <c r="D775" s="139" t="str">
        <f>IF(AND(TONGHOP!$O775="KTHP",TONGHOP!$P775="VĐ"),TONGHOP!$X775,"")</f>
        <v/>
      </c>
      <c r="E775" s="138" t="str">
        <f>IF(AND(TONGHOP!$O775="KTHP",TONGHOP!$P775="VĐ"),TONGHOP!$Y775,"")</f>
        <v/>
      </c>
      <c r="F775" s="138" t="str">
        <f>IF(AND(TONGHOP!$O775="KTHP",TONGHOP!$P775="VĐ"),TONGHOP!$Z775,"")</f>
        <v/>
      </c>
      <c r="G775" s="139" t="str">
        <f>IF(AND(TONGHOP!$O775="KTHP",TONGHOP!$P775="TL"),TONGHOP!$X775,"")</f>
        <v/>
      </c>
      <c r="H775" s="138" t="str">
        <f>IF(AND(TONGHOP!$O775="KTHP",TONGHOP!$P775="TL"),TONGHOP!$Y775,"")</f>
        <v/>
      </c>
      <c r="I775" s="138" t="str">
        <f>IF(AND(TONGHOP!$O775="KTHP",TONGHOP!$P775="TL"),TONGHOP!$Z775,"")</f>
        <v/>
      </c>
      <c r="J775" s="139" t="str">
        <f>IF(AND(TONGHOP!$O775="KTHP",TONGHOP!$P775="TH"),TONGHOP!$X775,"")</f>
        <v/>
      </c>
      <c r="K775" s="138" t="str">
        <f>IF(AND(TONGHOP!$O775="KTHP",TONGHOP!$P775="TH"),TONGHOP!$Y775,"")</f>
        <v/>
      </c>
      <c r="L775" s="138" t="str">
        <f>IF(AND(TONGHOP!$O775="KTHP",TONGHOP!$P775="TH"),TONGHOP!$Z775,"")</f>
        <v/>
      </c>
      <c r="M775" s="139" t="str">
        <f>IF(AND(TONGHOP!$O775="ThiTN",OR(TONGHOP!$P775="LT",TONGHOP!$P775="TN"),TONGHOP!$X775&lt;&gt;""),TONGHOP!$X775,"")</f>
        <v/>
      </c>
      <c r="N775" s="139" t="str">
        <f>IF(AND(TONGHOP!$O775="ThiTN",OR(TONGHOP!$P775="LT",TONGHOP!$P775="TN"),TONGHOP!$Y775&lt;&gt;""),TONGHOP!$Y775,"")</f>
        <v/>
      </c>
      <c r="O775" s="139" t="str">
        <f>IF(AND(TONGHOP!$O775="ThiTN",OR(TONGHOP!$P775="LT",TONGHOP!$P775="TN"),TONGHOP!$Z775&lt;&gt;""),TONGHOP!$Z775,"")</f>
        <v/>
      </c>
      <c r="P775" s="139" t="str">
        <f>IF(AND(TONGHOP!$O775="ThiTN",TONGHOP!$P775="VĐ",TONGHOP!$X775&lt;&gt;""),TONGHOP!$X775,"")</f>
        <v/>
      </c>
      <c r="Q775" s="139" t="str">
        <f>IF(AND(TONGHOP!$O775="ThiTN",TONGHOP!$P775="VĐ",TONGHOP!$Y775&lt;&gt;""),TONGHOP!$Y775,"")</f>
        <v/>
      </c>
      <c r="R775" s="139" t="str">
        <f>IF(AND(TONGHOP!$O775="ThiTN",TONGHOP!$P775="VĐ",TONGHOP!$Z775&lt;&gt;""),TONGHOP!$Z775,"")</f>
        <v/>
      </c>
      <c r="S775" s="137" t="str">
        <f>IF(AND(TONGHOP!$O775="ThiTN",TONGHOP!$P775="TH",TONGHOP!$X775&lt;&gt;""),TONGHOP!$X775,"")</f>
        <v/>
      </c>
      <c r="T775" s="137" t="str">
        <f>IF(AND(TONGHOP!$O775="ThiTN",TONGHOP!$P775="TH",TONGHOP!$Y775&lt;&gt;""),TONGHOP!$Y775,"")</f>
        <v/>
      </c>
      <c r="U775" s="137" t="str">
        <f>IF(AND(TONGHOP!$O775="ThiTN",TONGHOP!$P775="TH",TONGHOP!$Z775&lt;&gt;""),TONGHOP!$Z775,"")</f>
        <v/>
      </c>
    </row>
    <row r="776" spans="1:21">
      <c r="A776" s="139" t="str">
        <f>IF(AND(TONGHOP!$O776="KTHP",OR(TONGHOP!$P776="LT",TONGHOP!$P776="TN"),TONGHOP!$X776&lt;&gt;""),TONGHOP!$X776,"")</f>
        <v/>
      </c>
      <c r="B776" s="139" t="str">
        <f>IF(AND(TONGHOP!$O776="KTHP",OR(TONGHOP!$P776="LT",TONGHOP!$P776="TN"),TONGHOP!$Y776&lt;&gt;""),TONGHOP!$Y776,"")</f>
        <v/>
      </c>
      <c r="C776" s="139" t="str">
        <f>IF(AND(TONGHOP!$O776="KTHP",OR(TONGHOP!$P776="LT",TONGHOP!$P776="TN"),TONGHOP!$Z776&lt;&gt;""),TONGHOP!$Z776,"")</f>
        <v/>
      </c>
      <c r="D776" s="139" t="str">
        <f>IF(AND(TONGHOP!$O776="KTHP",TONGHOP!$P776="VĐ"),TONGHOP!$X776,"")</f>
        <v/>
      </c>
      <c r="E776" s="138" t="str">
        <f>IF(AND(TONGHOP!$O776="KTHP",TONGHOP!$P776="VĐ"),TONGHOP!$Y776,"")</f>
        <v/>
      </c>
      <c r="F776" s="138" t="str">
        <f>IF(AND(TONGHOP!$O776="KTHP",TONGHOP!$P776="VĐ"),TONGHOP!$Z776,"")</f>
        <v/>
      </c>
      <c r="G776" s="139" t="str">
        <f>IF(AND(TONGHOP!$O776="KTHP",TONGHOP!$P776="TL"),TONGHOP!$X776,"")</f>
        <v/>
      </c>
      <c r="H776" s="138" t="str">
        <f>IF(AND(TONGHOP!$O776="KTHP",TONGHOP!$P776="TL"),TONGHOP!$Y776,"")</f>
        <v/>
      </c>
      <c r="I776" s="138" t="str">
        <f>IF(AND(TONGHOP!$O776="KTHP",TONGHOP!$P776="TL"),TONGHOP!$Z776,"")</f>
        <v/>
      </c>
      <c r="J776" s="139" t="str">
        <f>IF(AND(TONGHOP!$O776="KTHP",TONGHOP!$P776="TH"),TONGHOP!$X776,"")</f>
        <v/>
      </c>
      <c r="K776" s="138" t="str">
        <f>IF(AND(TONGHOP!$O776="KTHP",TONGHOP!$P776="TH"),TONGHOP!$Y776,"")</f>
        <v/>
      </c>
      <c r="L776" s="138" t="str">
        <f>IF(AND(TONGHOP!$O776="KTHP",TONGHOP!$P776="TH"),TONGHOP!$Z776,"")</f>
        <v/>
      </c>
      <c r="M776" s="139" t="str">
        <f>IF(AND(TONGHOP!$O776="ThiTN",OR(TONGHOP!$P776="LT",TONGHOP!$P776="TN"),TONGHOP!$X776&lt;&gt;""),TONGHOP!$X776,"")</f>
        <v/>
      </c>
      <c r="N776" s="139" t="str">
        <f>IF(AND(TONGHOP!$O776="ThiTN",OR(TONGHOP!$P776="LT",TONGHOP!$P776="TN"),TONGHOP!$Y776&lt;&gt;""),TONGHOP!$Y776,"")</f>
        <v/>
      </c>
      <c r="O776" s="139" t="str">
        <f>IF(AND(TONGHOP!$O776="ThiTN",OR(TONGHOP!$P776="LT",TONGHOP!$P776="TN"),TONGHOP!$Z776&lt;&gt;""),TONGHOP!$Z776,"")</f>
        <v/>
      </c>
      <c r="P776" s="139" t="str">
        <f>IF(AND(TONGHOP!$O776="ThiTN",TONGHOP!$P776="VĐ",TONGHOP!$X776&lt;&gt;""),TONGHOP!$X776,"")</f>
        <v/>
      </c>
      <c r="Q776" s="139" t="str">
        <f>IF(AND(TONGHOP!$O776="ThiTN",TONGHOP!$P776="VĐ",TONGHOP!$Y776&lt;&gt;""),TONGHOP!$Y776,"")</f>
        <v/>
      </c>
      <c r="R776" s="139" t="str">
        <f>IF(AND(TONGHOP!$O776="ThiTN",TONGHOP!$P776="VĐ",TONGHOP!$Z776&lt;&gt;""),TONGHOP!$Z776,"")</f>
        <v/>
      </c>
      <c r="S776" s="137" t="str">
        <f>IF(AND(TONGHOP!$O776="ThiTN",TONGHOP!$P776="TH",TONGHOP!$X776&lt;&gt;""),TONGHOP!$X776,"")</f>
        <v/>
      </c>
      <c r="T776" s="137" t="str">
        <f>IF(AND(TONGHOP!$O776="ThiTN",TONGHOP!$P776="TH",TONGHOP!$Y776&lt;&gt;""),TONGHOP!$Y776,"")</f>
        <v/>
      </c>
      <c r="U776" s="137" t="str">
        <f>IF(AND(TONGHOP!$O776="ThiTN",TONGHOP!$P776="TH",TONGHOP!$Z776&lt;&gt;""),TONGHOP!$Z776,"")</f>
        <v/>
      </c>
    </row>
    <row r="777" spans="1:21">
      <c r="A777" s="139" t="str">
        <f>IF(AND(TONGHOP!$O777="KTHP",OR(TONGHOP!$P777="LT",TONGHOP!$P777="TN"),TONGHOP!$X777&lt;&gt;""),TONGHOP!$X777,"")</f>
        <v/>
      </c>
      <c r="B777" s="139" t="str">
        <f>IF(AND(TONGHOP!$O777="KTHP",OR(TONGHOP!$P777="LT",TONGHOP!$P777="TN"),TONGHOP!$Y777&lt;&gt;""),TONGHOP!$Y777,"")</f>
        <v/>
      </c>
      <c r="C777" s="139" t="str">
        <f>IF(AND(TONGHOP!$O777="KTHP",OR(TONGHOP!$P777="LT",TONGHOP!$P777="TN"),TONGHOP!$Z777&lt;&gt;""),TONGHOP!$Z777,"")</f>
        <v/>
      </c>
      <c r="D777" s="139" t="str">
        <f>IF(AND(TONGHOP!$O777="KTHP",TONGHOP!$P777="VĐ"),TONGHOP!$X777,"")</f>
        <v/>
      </c>
      <c r="E777" s="138" t="str">
        <f>IF(AND(TONGHOP!$O777="KTHP",TONGHOP!$P777="VĐ"),TONGHOP!$Y777,"")</f>
        <v/>
      </c>
      <c r="F777" s="138" t="str">
        <f>IF(AND(TONGHOP!$O777="KTHP",TONGHOP!$P777="VĐ"),TONGHOP!$Z777,"")</f>
        <v/>
      </c>
      <c r="G777" s="139" t="str">
        <f>IF(AND(TONGHOP!$O777="KTHP",TONGHOP!$P777="TL"),TONGHOP!$X777,"")</f>
        <v/>
      </c>
      <c r="H777" s="138" t="str">
        <f>IF(AND(TONGHOP!$O777="KTHP",TONGHOP!$P777="TL"),TONGHOP!$Y777,"")</f>
        <v/>
      </c>
      <c r="I777" s="138" t="str">
        <f>IF(AND(TONGHOP!$O777="KTHP",TONGHOP!$P777="TL"),TONGHOP!$Z777,"")</f>
        <v/>
      </c>
      <c r="J777" s="139" t="str">
        <f>IF(AND(TONGHOP!$O777="KTHP",TONGHOP!$P777="TH"),TONGHOP!$X777,"")</f>
        <v/>
      </c>
      <c r="K777" s="138" t="str">
        <f>IF(AND(TONGHOP!$O777="KTHP",TONGHOP!$P777="TH"),TONGHOP!$Y777,"")</f>
        <v/>
      </c>
      <c r="L777" s="138" t="str">
        <f>IF(AND(TONGHOP!$O777="KTHP",TONGHOP!$P777="TH"),TONGHOP!$Z777,"")</f>
        <v/>
      </c>
      <c r="M777" s="139" t="str">
        <f>IF(AND(TONGHOP!$O777="ThiTN",OR(TONGHOP!$P777="LT",TONGHOP!$P777="TN"),TONGHOP!$X777&lt;&gt;""),TONGHOP!$X777,"")</f>
        <v/>
      </c>
      <c r="N777" s="139" t="str">
        <f>IF(AND(TONGHOP!$O777="ThiTN",OR(TONGHOP!$P777="LT",TONGHOP!$P777="TN"),TONGHOP!$Y777&lt;&gt;""),TONGHOP!$Y777,"")</f>
        <v/>
      </c>
      <c r="O777" s="139" t="str">
        <f>IF(AND(TONGHOP!$O777="ThiTN",OR(TONGHOP!$P777="LT",TONGHOP!$P777="TN"),TONGHOP!$Z777&lt;&gt;""),TONGHOP!$Z777,"")</f>
        <v/>
      </c>
      <c r="P777" s="139" t="str">
        <f>IF(AND(TONGHOP!$O777="ThiTN",TONGHOP!$P777="VĐ",TONGHOP!$X777&lt;&gt;""),TONGHOP!$X777,"")</f>
        <v/>
      </c>
      <c r="Q777" s="139" t="str">
        <f>IF(AND(TONGHOP!$O777="ThiTN",TONGHOP!$P777="VĐ",TONGHOP!$Y777&lt;&gt;""),TONGHOP!$Y777,"")</f>
        <v/>
      </c>
      <c r="R777" s="139" t="str">
        <f>IF(AND(TONGHOP!$O777="ThiTN",TONGHOP!$P777="VĐ",TONGHOP!$Z777&lt;&gt;""),TONGHOP!$Z777,"")</f>
        <v/>
      </c>
      <c r="S777" s="137" t="str">
        <f>IF(AND(TONGHOP!$O777="ThiTN",TONGHOP!$P777="TH",TONGHOP!$X777&lt;&gt;""),TONGHOP!$X777,"")</f>
        <v/>
      </c>
      <c r="T777" s="137" t="str">
        <f>IF(AND(TONGHOP!$O777="ThiTN",TONGHOP!$P777="TH",TONGHOP!$Y777&lt;&gt;""),TONGHOP!$Y777,"")</f>
        <v/>
      </c>
      <c r="U777" s="137" t="str">
        <f>IF(AND(TONGHOP!$O777="ThiTN",TONGHOP!$P777="TH",TONGHOP!$Z777&lt;&gt;""),TONGHOP!$Z777,"")</f>
        <v/>
      </c>
    </row>
    <row r="778" spans="1:21">
      <c r="A778" s="139" t="str">
        <f>IF(AND(TONGHOP!$O778="KTHP",OR(TONGHOP!$P778="LT",TONGHOP!$P778="TN"),TONGHOP!$X778&lt;&gt;""),TONGHOP!$X778,"")</f>
        <v/>
      </c>
      <c r="B778" s="139" t="str">
        <f>IF(AND(TONGHOP!$O778="KTHP",OR(TONGHOP!$P778="LT",TONGHOP!$P778="TN"),TONGHOP!$Y778&lt;&gt;""),TONGHOP!$Y778,"")</f>
        <v/>
      </c>
      <c r="C778" s="139" t="str">
        <f>IF(AND(TONGHOP!$O778="KTHP",OR(TONGHOP!$P778="LT",TONGHOP!$P778="TN"),TONGHOP!$Z778&lt;&gt;""),TONGHOP!$Z778,"")</f>
        <v/>
      </c>
      <c r="D778" s="139" t="str">
        <f>IF(AND(TONGHOP!$O778="KTHP",TONGHOP!$P778="VĐ"),TONGHOP!$X778,"")</f>
        <v/>
      </c>
      <c r="E778" s="138" t="str">
        <f>IF(AND(TONGHOP!$O778="KTHP",TONGHOP!$P778="VĐ"),TONGHOP!$Y778,"")</f>
        <v/>
      </c>
      <c r="F778" s="138" t="str">
        <f>IF(AND(TONGHOP!$O778="KTHP",TONGHOP!$P778="VĐ"),TONGHOP!$Z778,"")</f>
        <v/>
      </c>
      <c r="G778" s="139" t="str">
        <f>IF(AND(TONGHOP!$O778="KTHP",TONGHOP!$P778="TL"),TONGHOP!$X778,"")</f>
        <v/>
      </c>
      <c r="H778" s="138" t="str">
        <f>IF(AND(TONGHOP!$O778="KTHP",TONGHOP!$P778="TL"),TONGHOP!$Y778,"")</f>
        <v/>
      </c>
      <c r="I778" s="138" t="str">
        <f>IF(AND(TONGHOP!$O778="KTHP",TONGHOP!$P778="TL"),TONGHOP!$Z778,"")</f>
        <v/>
      </c>
      <c r="J778" s="139" t="str">
        <f>IF(AND(TONGHOP!$O778="KTHP",TONGHOP!$P778="TH"),TONGHOP!$X778,"")</f>
        <v/>
      </c>
      <c r="K778" s="138" t="str">
        <f>IF(AND(TONGHOP!$O778="KTHP",TONGHOP!$P778="TH"),TONGHOP!$Y778,"")</f>
        <v/>
      </c>
      <c r="L778" s="138" t="str">
        <f>IF(AND(TONGHOP!$O778="KTHP",TONGHOP!$P778="TH"),TONGHOP!$Z778,"")</f>
        <v/>
      </c>
      <c r="M778" s="139" t="str">
        <f>IF(AND(TONGHOP!$O778="ThiTN",OR(TONGHOP!$P778="LT",TONGHOP!$P778="TN"),TONGHOP!$X778&lt;&gt;""),TONGHOP!$X778,"")</f>
        <v/>
      </c>
      <c r="N778" s="139" t="str">
        <f>IF(AND(TONGHOP!$O778="ThiTN",OR(TONGHOP!$P778="LT",TONGHOP!$P778="TN"),TONGHOP!$Y778&lt;&gt;""),TONGHOP!$Y778,"")</f>
        <v/>
      </c>
      <c r="O778" s="139" t="str">
        <f>IF(AND(TONGHOP!$O778="ThiTN",OR(TONGHOP!$P778="LT",TONGHOP!$P778="TN"),TONGHOP!$Z778&lt;&gt;""),TONGHOP!$Z778,"")</f>
        <v/>
      </c>
      <c r="P778" s="139" t="str">
        <f>IF(AND(TONGHOP!$O778="ThiTN",TONGHOP!$P778="VĐ",TONGHOP!$X778&lt;&gt;""),TONGHOP!$X778,"")</f>
        <v/>
      </c>
      <c r="Q778" s="139" t="str">
        <f>IF(AND(TONGHOP!$O778="ThiTN",TONGHOP!$P778="VĐ",TONGHOP!$Y778&lt;&gt;""),TONGHOP!$Y778,"")</f>
        <v/>
      </c>
      <c r="R778" s="139" t="str">
        <f>IF(AND(TONGHOP!$O778="ThiTN",TONGHOP!$P778="VĐ",TONGHOP!$Z778&lt;&gt;""),TONGHOP!$Z778,"")</f>
        <v/>
      </c>
      <c r="S778" s="137" t="str">
        <f>IF(AND(TONGHOP!$O778="ThiTN",TONGHOP!$P778="TH",TONGHOP!$X778&lt;&gt;""),TONGHOP!$X778,"")</f>
        <v/>
      </c>
      <c r="T778" s="137" t="str">
        <f>IF(AND(TONGHOP!$O778="ThiTN",TONGHOP!$P778="TH",TONGHOP!$Y778&lt;&gt;""),TONGHOP!$Y778,"")</f>
        <v/>
      </c>
      <c r="U778" s="137" t="str">
        <f>IF(AND(TONGHOP!$O778="ThiTN",TONGHOP!$P778="TH",TONGHOP!$Z778&lt;&gt;""),TONGHOP!$Z778,"")</f>
        <v/>
      </c>
    </row>
    <row r="779" spans="1:21">
      <c r="A779" s="139" t="str">
        <f>IF(AND(TONGHOP!$O779="KTHP",OR(TONGHOP!$P779="LT",TONGHOP!$P779="TN"),TONGHOP!$X779&lt;&gt;""),TONGHOP!$X779,"")</f>
        <v/>
      </c>
      <c r="B779" s="139" t="str">
        <f>IF(AND(TONGHOP!$O779="KTHP",OR(TONGHOP!$P779="LT",TONGHOP!$P779="TN"),TONGHOP!$Y779&lt;&gt;""),TONGHOP!$Y779,"")</f>
        <v/>
      </c>
      <c r="C779" s="139" t="str">
        <f>IF(AND(TONGHOP!$O779="KTHP",OR(TONGHOP!$P779="LT",TONGHOP!$P779="TN"),TONGHOP!$Z779&lt;&gt;""),TONGHOP!$Z779,"")</f>
        <v/>
      </c>
      <c r="D779" s="139" t="str">
        <f>IF(AND(TONGHOP!$O779="KTHP",TONGHOP!$P779="VĐ"),TONGHOP!$X779,"")</f>
        <v/>
      </c>
      <c r="E779" s="138" t="str">
        <f>IF(AND(TONGHOP!$O779="KTHP",TONGHOP!$P779="VĐ"),TONGHOP!$Y779,"")</f>
        <v/>
      </c>
      <c r="F779" s="138" t="str">
        <f>IF(AND(TONGHOP!$O779="KTHP",TONGHOP!$P779="VĐ"),TONGHOP!$Z779,"")</f>
        <v/>
      </c>
      <c r="G779" s="139" t="str">
        <f>IF(AND(TONGHOP!$O779="KTHP",TONGHOP!$P779="TL"),TONGHOP!$X779,"")</f>
        <v/>
      </c>
      <c r="H779" s="138" t="str">
        <f>IF(AND(TONGHOP!$O779="KTHP",TONGHOP!$P779="TL"),TONGHOP!$Y779,"")</f>
        <v/>
      </c>
      <c r="I779" s="138" t="str">
        <f>IF(AND(TONGHOP!$O779="KTHP",TONGHOP!$P779="TL"),TONGHOP!$Z779,"")</f>
        <v/>
      </c>
      <c r="J779" s="139" t="str">
        <f>IF(AND(TONGHOP!$O779="KTHP",TONGHOP!$P779="TH"),TONGHOP!$X779,"")</f>
        <v/>
      </c>
      <c r="K779" s="138" t="str">
        <f>IF(AND(TONGHOP!$O779="KTHP",TONGHOP!$P779="TH"),TONGHOP!$Y779,"")</f>
        <v/>
      </c>
      <c r="L779" s="138" t="str">
        <f>IF(AND(TONGHOP!$O779="KTHP",TONGHOP!$P779="TH"),TONGHOP!$Z779,"")</f>
        <v/>
      </c>
      <c r="M779" s="139" t="str">
        <f>IF(AND(TONGHOP!$O779="ThiTN",OR(TONGHOP!$P779="LT",TONGHOP!$P779="TN"),TONGHOP!$X779&lt;&gt;""),TONGHOP!$X779,"")</f>
        <v/>
      </c>
      <c r="N779" s="139" t="str">
        <f>IF(AND(TONGHOP!$O779="ThiTN",OR(TONGHOP!$P779="LT",TONGHOP!$P779="TN"),TONGHOP!$Y779&lt;&gt;""),TONGHOP!$Y779,"")</f>
        <v/>
      </c>
      <c r="O779" s="139" t="str">
        <f>IF(AND(TONGHOP!$O779="ThiTN",OR(TONGHOP!$P779="LT",TONGHOP!$P779="TN"),TONGHOP!$Z779&lt;&gt;""),TONGHOP!$Z779,"")</f>
        <v/>
      </c>
      <c r="P779" s="139" t="str">
        <f>IF(AND(TONGHOP!$O779="ThiTN",TONGHOP!$P779="VĐ",TONGHOP!$X779&lt;&gt;""),TONGHOP!$X779,"")</f>
        <v/>
      </c>
      <c r="Q779" s="139" t="str">
        <f>IF(AND(TONGHOP!$O779="ThiTN",TONGHOP!$P779="VĐ",TONGHOP!$Y779&lt;&gt;""),TONGHOP!$Y779,"")</f>
        <v/>
      </c>
      <c r="R779" s="139" t="str">
        <f>IF(AND(TONGHOP!$O779="ThiTN",TONGHOP!$P779="VĐ",TONGHOP!$Z779&lt;&gt;""),TONGHOP!$Z779,"")</f>
        <v/>
      </c>
      <c r="S779" s="137" t="str">
        <f>IF(AND(TONGHOP!$O779="ThiTN",TONGHOP!$P779="TH",TONGHOP!$X779&lt;&gt;""),TONGHOP!$X779,"")</f>
        <v/>
      </c>
      <c r="T779" s="137" t="str">
        <f>IF(AND(TONGHOP!$O779="ThiTN",TONGHOP!$P779="TH",TONGHOP!$Y779&lt;&gt;""),TONGHOP!$Y779,"")</f>
        <v/>
      </c>
      <c r="U779" s="137" t="str">
        <f>IF(AND(TONGHOP!$O779="ThiTN",TONGHOP!$P779="TH",TONGHOP!$Z779&lt;&gt;""),TONGHOP!$Z779,"")</f>
        <v/>
      </c>
    </row>
    <row r="780" spans="1:21">
      <c r="A780" s="139" t="str">
        <f>IF(AND(TONGHOP!$O780="KTHP",OR(TONGHOP!$P780="LT",TONGHOP!$P780="TN"),TONGHOP!$X780&lt;&gt;""),TONGHOP!$X780,"")</f>
        <v/>
      </c>
      <c r="B780" s="139" t="str">
        <f>IF(AND(TONGHOP!$O780="KTHP",OR(TONGHOP!$P780="LT",TONGHOP!$P780="TN"),TONGHOP!$Y780&lt;&gt;""),TONGHOP!$Y780,"")</f>
        <v/>
      </c>
      <c r="C780" s="139" t="str">
        <f>IF(AND(TONGHOP!$O780="KTHP",OR(TONGHOP!$P780="LT",TONGHOP!$P780="TN"),TONGHOP!$Z780&lt;&gt;""),TONGHOP!$Z780,"")</f>
        <v/>
      </c>
      <c r="D780" s="139" t="str">
        <f>IF(AND(TONGHOP!$O780="KTHP",TONGHOP!$P780="VĐ"),TONGHOP!$X780,"")</f>
        <v/>
      </c>
      <c r="E780" s="138" t="str">
        <f>IF(AND(TONGHOP!$O780="KTHP",TONGHOP!$P780="VĐ"),TONGHOP!$Y780,"")</f>
        <v/>
      </c>
      <c r="F780" s="138" t="str">
        <f>IF(AND(TONGHOP!$O780="KTHP",TONGHOP!$P780="VĐ"),TONGHOP!$Z780,"")</f>
        <v/>
      </c>
      <c r="G780" s="139" t="str">
        <f>IF(AND(TONGHOP!$O780="KTHP",TONGHOP!$P780="TL"),TONGHOP!$X780,"")</f>
        <v/>
      </c>
      <c r="H780" s="138" t="str">
        <f>IF(AND(TONGHOP!$O780="KTHP",TONGHOP!$P780="TL"),TONGHOP!$Y780,"")</f>
        <v/>
      </c>
      <c r="I780" s="138" t="str">
        <f>IF(AND(TONGHOP!$O780="KTHP",TONGHOP!$P780="TL"),TONGHOP!$Z780,"")</f>
        <v/>
      </c>
      <c r="J780" s="139" t="str">
        <f>IF(AND(TONGHOP!$O780="KTHP",TONGHOP!$P780="TH"),TONGHOP!$X780,"")</f>
        <v/>
      </c>
      <c r="K780" s="138" t="str">
        <f>IF(AND(TONGHOP!$O780="KTHP",TONGHOP!$P780="TH"),TONGHOP!$Y780,"")</f>
        <v/>
      </c>
      <c r="L780" s="138" t="str">
        <f>IF(AND(TONGHOP!$O780="KTHP",TONGHOP!$P780="TH"),TONGHOP!$Z780,"")</f>
        <v/>
      </c>
      <c r="M780" s="139" t="str">
        <f>IF(AND(TONGHOP!$O780="ThiTN",OR(TONGHOP!$P780="LT",TONGHOP!$P780="TN"),TONGHOP!$X780&lt;&gt;""),TONGHOP!$X780,"")</f>
        <v/>
      </c>
      <c r="N780" s="139" t="str">
        <f>IF(AND(TONGHOP!$O780="ThiTN",OR(TONGHOP!$P780="LT",TONGHOP!$P780="TN"),TONGHOP!$Y780&lt;&gt;""),TONGHOP!$Y780,"")</f>
        <v/>
      </c>
      <c r="O780" s="139" t="str">
        <f>IF(AND(TONGHOP!$O780="ThiTN",OR(TONGHOP!$P780="LT",TONGHOP!$P780="TN"),TONGHOP!$Z780&lt;&gt;""),TONGHOP!$Z780,"")</f>
        <v/>
      </c>
      <c r="P780" s="139" t="str">
        <f>IF(AND(TONGHOP!$O780="ThiTN",TONGHOP!$P780="VĐ",TONGHOP!$X780&lt;&gt;""),TONGHOP!$X780,"")</f>
        <v/>
      </c>
      <c r="Q780" s="139" t="str">
        <f>IF(AND(TONGHOP!$O780="ThiTN",TONGHOP!$P780="VĐ",TONGHOP!$Y780&lt;&gt;""),TONGHOP!$Y780,"")</f>
        <v/>
      </c>
      <c r="R780" s="139" t="str">
        <f>IF(AND(TONGHOP!$O780="ThiTN",TONGHOP!$P780="VĐ",TONGHOP!$Z780&lt;&gt;""),TONGHOP!$Z780,"")</f>
        <v/>
      </c>
      <c r="S780" s="137" t="str">
        <f>IF(AND(TONGHOP!$O780="ThiTN",TONGHOP!$P780="TH",TONGHOP!$X780&lt;&gt;""),TONGHOP!$X780,"")</f>
        <v/>
      </c>
      <c r="T780" s="137" t="str">
        <f>IF(AND(TONGHOP!$O780="ThiTN",TONGHOP!$P780="TH",TONGHOP!$Y780&lt;&gt;""),TONGHOP!$Y780,"")</f>
        <v/>
      </c>
      <c r="U780" s="137" t="str">
        <f>IF(AND(TONGHOP!$O780="ThiTN",TONGHOP!$P780="TH",TONGHOP!$Z780&lt;&gt;""),TONGHOP!$Z780,"")</f>
        <v/>
      </c>
    </row>
    <row r="781" spans="1:21">
      <c r="A781" s="139" t="str">
        <f>IF(AND(TONGHOP!$O781="KTHP",OR(TONGHOP!$P781="LT",TONGHOP!$P781="TN"),TONGHOP!$X781&lt;&gt;""),TONGHOP!$X781,"")</f>
        <v/>
      </c>
      <c r="B781" s="139" t="str">
        <f>IF(AND(TONGHOP!$O781="KTHP",OR(TONGHOP!$P781="LT",TONGHOP!$P781="TN"),TONGHOP!$Y781&lt;&gt;""),TONGHOP!$Y781,"")</f>
        <v/>
      </c>
      <c r="C781" s="139" t="str">
        <f>IF(AND(TONGHOP!$O781="KTHP",OR(TONGHOP!$P781="LT",TONGHOP!$P781="TN"),TONGHOP!$Z781&lt;&gt;""),TONGHOP!$Z781,"")</f>
        <v/>
      </c>
      <c r="D781" s="139" t="str">
        <f>IF(AND(TONGHOP!$O781="KTHP",TONGHOP!$P781="VĐ"),TONGHOP!$X781,"")</f>
        <v/>
      </c>
      <c r="E781" s="138" t="str">
        <f>IF(AND(TONGHOP!$O781="KTHP",TONGHOP!$P781="VĐ"),TONGHOP!$Y781,"")</f>
        <v/>
      </c>
      <c r="F781" s="138" t="str">
        <f>IF(AND(TONGHOP!$O781="KTHP",TONGHOP!$P781="VĐ"),TONGHOP!$Z781,"")</f>
        <v/>
      </c>
      <c r="G781" s="139" t="str">
        <f>IF(AND(TONGHOP!$O781="KTHP",TONGHOP!$P781="TL"),TONGHOP!$X781,"")</f>
        <v/>
      </c>
      <c r="H781" s="138" t="str">
        <f>IF(AND(TONGHOP!$O781="KTHP",TONGHOP!$P781="TL"),TONGHOP!$Y781,"")</f>
        <v/>
      </c>
      <c r="I781" s="138" t="str">
        <f>IF(AND(TONGHOP!$O781="KTHP",TONGHOP!$P781="TL"),TONGHOP!$Z781,"")</f>
        <v/>
      </c>
      <c r="J781" s="139" t="str">
        <f>IF(AND(TONGHOP!$O781="KTHP",TONGHOP!$P781="TH"),TONGHOP!$X781,"")</f>
        <v/>
      </c>
      <c r="K781" s="138" t="str">
        <f>IF(AND(TONGHOP!$O781="KTHP",TONGHOP!$P781="TH"),TONGHOP!$Y781,"")</f>
        <v/>
      </c>
      <c r="L781" s="138" t="str">
        <f>IF(AND(TONGHOP!$O781="KTHP",TONGHOP!$P781="TH"),TONGHOP!$Z781,"")</f>
        <v/>
      </c>
      <c r="M781" s="139" t="str">
        <f>IF(AND(TONGHOP!$O781="ThiTN",OR(TONGHOP!$P781="LT",TONGHOP!$P781="TN"),TONGHOP!$X781&lt;&gt;""),TONGHOP!$X781,"")</f>
        <v/>
      </c>
      <c r="N781" s="139" t="str">
        <f>IF(AND(TONGHOP!$O781="ThiTN",OR(TONGHOP!$P781="LT",TONGHOP!$P781="TN"),TONGHOP!$Y781&lt;&gt;""),TONGHOP!$Y781,"")</f>
        <v/>
      </c>
      <c r="O781" s="139" t="str">
        <f>IF(AND(TONGHOP!$O781="ThiTN",OR(TONGHOP!$P781="LT",TONGHOP!$P781="TN"),TONGHOP!$Z781&lt;&gt;""),TONGHOP!$Z781,"")</f>
        <v/>
      </c>
      <c r="P781" s="139" t="str">
        <f>IF(AND(TONGHOP!$O781="ThiTN",TONGHOP!$P781="VĐ",TONGHOP!$X781&lt;&gt;""),TONGHOP!$X781,"")</f>
        <v/>
      </c>
      <c r="Q781" s="139" t="str">
        <f>IF(AND(TONGHOP!$O781="ThiTN",TONGHOP!$P781="VĐ",TONGHOP!$Y781&lt;&gt;""),TONGHOP!$Y781,"")</f>
        <v/>
      </c>
      <c r="R781" s="139" t="str">
        <f>IF(AND(TONGHOP!$O781="ThiTN",TONGHOP!$P781="VĐ",TONGHOP!$Z781&lt;&gt;""),TONGHOP!$Z781,"")</f>
        <v/>
      </c>
      <c r="S781" s="137" t="str">
        <f>IF(AND(TONGHOP!$O781="ThiTN",TONGHOP!$P781="TH",TONGHOP!$X781&lt;&gt;""),TONGHOP!$X781,"")</f>
        <v/>
      </c>
      <c r="T781" s="137" t="str">
        <f>IF(AND(TONGHOP!$O781="ThiTN",TONGHOP!$P781="TH",TONGHOP!$Y781&lt;&gt;""),TONGHOP!$Y781,"")</f>
        <v/>
      </c>
      <c r="U781" s="137" t="str">
        <f>IF(AND(TONGHOP!$O781="ThiTN",TONGHOP!$P781="TH",TONGHOP!$Z781&lt;&gt;""),TONGHOP!$Z781,"")</f>
        <v/>
      </c>
    </row>
    <row r="782" spans="1:21">
      <c r="A782" s="139" t="str">
        <f>IF(AND(TONGHOP!$O782="KTHP",OR(TONGHOP!$P782="LT",TONGHOP!$P782="TN"),TONGHOP!$X782&lt;&gt;""),TONGHOP!$X782,"")</f>
        <v/>
      </c>
      <c r="B782" s="139" t="str">
        <f>IF(AND(TONGHOP!$O782="KTHP",OR(TONGHOP!$P782="LT",TONGHOP!$P782="TN"),TONGHOP!$Y782&lt;&gt;""),TONGHOP!$Y782,"")</f>
        <v/>
      </c>
      <c r="C782" s="139" t="str">
        <f>IF(AND(TONGHOP!$O782="KTHP",OR(TONGHOP!$P782="LT",TONGHOP!$P782="TN"),TONGHOP!$Z782&lt;&gt;""),TONGHOP!$Z782,"")</f>
        <v/>
      </c>
      <c r="D782" s="139" t="str">
        <f>IF(AND(TONGHOP!$O782="KTHP",TONGHOP!$P782="VĐ"),TONGHOP!$X782,"")</f>
        <v/>
      </c>
      <c r="E782" s="138" t="str">
        <f>IF(AND(TONGHOP!$O782="KTHP",TONGHOP!$P782="VĐ"),TONGHOP!$Y782,"")</f>
        <v/>
      </c>
      <c r="F782" s="138" t="str">
        <f>IF(AND(TONGHOP!$O782="KTHP",TONGHOP!$P782="VĐ"),TONGHOP!$Z782,"")</f>
        <v/>
      </c>
      <c r="G782" s="139" t="str">
        <f>IF(AND(TONGHOP!$O782="KTHP",TONGHOP!$P782="TL"),TONGHOP!$X782,"")</f>
        <v/>
      </c>
      <c r="H782" s="138" t="str">
        <f>IF(AND(TONGHOP!$O782="KTHP",TONGHOP!$P782="TL"),TONGHOP!$Y782,"")</f>
        <v/>
      </c>
      <c r="I782" s="138" t="str">
        <f>IF(AND(TONGHOP!$O782="KTHP",TONGHOP!$P782="TL"),TONGHOP!$Z782,"")</f>
        <v/>
      </c>
      <c r="J782" s="139" t="str">
        <f>IF(AND(TONGHOP!$O782="KTHP",TONGHOP!$P782="TH"),TONGHOP!$X782,"")</f>
        <v/>
      </c>
      <c r="K782" s="138" t="str">
        <f>IF(AND(TONGHOP!$O782="KTHP",TONGHOP!$P782="TH"),TONGHOP!$Y782,"")</f>
        <v/>
      </c>
      <c r="L782" s="138" t="str">
        <f>IF(AND(TONGHOP!$O782="KTHP",TONGHOP!$P782="TH"),TONGHOP!$Z782,"")</f>
        <v/>
      </c>
      <c r="M782" s="139" t="str">
        <f>IF(AND(TONGHOP!$O782="ThiTN",OR(TONGHOP!$P782="LT",TONGHOP!$P782="TN"),TONGHOP!$X782&lt;&gt;""),TONGHOP!$X782,"")</f>
        <v/>
      </c>
      <c r="N782" s="139" t="str">
        <f>IF(AND(TONGHOP!$O782="ThiTN",OR(TONGHOP!$P782="LT",TONGHOP!$P782="TN"),TONGHOP!$Y782&lt;&gt;""),TONGHOP!$Y782,"")</f>
        <v/>
      </c>
      <c r="O782" s="139" t="str">
        <f>IF(AND(TONGHOP!$O782="ThiTN",OR(TONGHOP!$P782="LT",TONGHOP!$P782="TN"),TONGHOP!$Z782&lt;&gt;""),TONGHOP!$Z782,"")</f>
        <v/>
      </c>
      <c r="P782" s="139" t="str">
        <f>IF(AND(TONGHOP!$O782="ThiTN",TONGHOP!$P782="VĐ",TONGHOP!$X782&lt;&gt;""),TONGHOP!$X782,"")</f>
        <v/>
      </c>
      <c r="Q782" s="139" t="str">
        <f>IF(AND(TONGHOP!$O782="ThiTN",TONGHOP!$P782="VĐ",TONGHOP!$Y782&lt;&gt;""),TONGHOP!$Y782,"")</f>
        <v/>
      </c>
      <c r="R782" s="139" t="str">
        <f>IF(AND(TONGHOP!$O782="ThiTN",TONGHOP!$P782="VĐ",TONGHOP!$Z782&lt;&gt;""),TONGHOP!$Z782,"")</f>
        <v/>
      </c>
      <c r="S782" s="137" t="str">
        <f>IF(AND(TONGHOP!$O782="ThiTN",TONGHOP!$P782="TH",TONGHOP!$X782&lt;&gt;""),TONGHOP!$X782,"")</f>
        <v/>
      </c>
      <c r="T782" s="137" t="str">
        <f>IF(AND(TONGHOP!$O782="ThiTN",TONGHOP!$P782="TH",TONGHOP!$Y782&lt;&gt;""),TONGHOP!$Y782,"")</f>
        <v/>
      </c>
      <c r="U782" s="137" t="str">
        <f>IF(AND(TONGHOP!$O782="ThiTN",TONGHOP!$P782="TH",TONGHOP!$Z782&lt;&gt;""),TONGHOP!$Z782,"")</f>
        <v/>
      </c>
    </row>
    <row r="783" spans="1:21">
      <c r="A783" s="139" t="str">
        <f>IF(AND(TONGHOP!$O783="KTHP",OR(TONGHOP!$P783="LT",TONGHOP!$P783="TN"),TONGHOP!$X783&lt;&gt;""),TONGHOP!$X783,"")</f>
        <v>Lê Quý Hưng Quốc</v>
      </c>
      <c r="B783" s="139" t="str">
        <f>IF(AND(TONGHOP!$O783="KTHP",OR(TONGHOP!$P783="LT",TONGHOP!$P783="TN"),TONGHOP!$Y783&lt;&gt;""),TONGHOP!$Y783,"")</f>
        <v>Nguyễn Văn Đôn</v>
      </c>
      <c r="C783" s="139">
        <f>IF(AND(TONGHOP!$O783="KTHP",OR(TONGHOP!$P783="LT",TONGHOP!$P783="TN"),TONGHOP!$Z783&lt;&gt;""),TONGHOP!$Z783,"")</f>
        <v>16</v>
      </c>
      <c r="D783" s="139" t="str">
        <f>IF(AND(TONGHOP!$O783="KTHP",TONGHOP!$P783="VĐ"),TONGHOP!$X783,"")</f>
        <v/>
      </c>
      <c r="E783" s="138" t="str">
        <f>IF(AND(TONGHOP!$O783="KTHP",TONGHOP!$P783="VĐ"),TONGHOP!$Y783,"")</f>
        <v/>
      </c>
      <c r="F783" s="138" t="str">
        <f>IF(AND(TONGHOP!$O783="KTHP",TONGHOP!$P783="VĐ"),TONGHOP!$Z783,"")</f>
        <v/>
      </c>
      <c r="G783" s="139" t="str">
        <f>IF(AND(TONGHOP!$O783="KTHP",TONGHOP!$P783="TL"),TONGHOP!$X783,"")</f>
        <v/>
      </c>
      <c r="H783" s="138" t="str">
        <f>IF(AND(TONGHOP!$O783="KTHP",TONGHOP!$P783="TL"),TONGHOP!$Y783,"")</f>
        <v/>
      </c>
      <c r="I783" s="138" t="str">
        <f>IF(AND(TONGHOP!$O783="KTHP",TONGHOP!$P783="TL"),TONGHOP!$Z783,"")</f>
        <v/>
      </c>
      <c r="J783" s="139" t="str">
        <f>IF(AND(TONGHOP!$O783="KTHP",TONGHOP!$P783="TH"),TONGHOP!$X783,"")</f>
        <v/>
      </c>
      <c r="K783" s="138" t="str">
        <f>IF(AND(TONGHOP!$O783="KTHP",TONGHOP!$P783="TH"),TONGHOP!$Y783,"")</f>
        <v/>
      </c>
      <c r="L783" s="138" t="str">
        <f>IF(AND(TONGHOP!$O783="KTHP",TONGHOP!$P783="TH"),TONGHOP!$Z783,"")</f>
        <v/>
      </c>
      <c r="M783" s="139" t="str">
        <f>IF(AND(TONGHOP!$O783="ThiTN",OR(TONGHOP!$P783="LT",TONGHOP!$P783="TN"),TONGHOP!$X783&lt;&gt;""),TONGHOP!$X783,"")</f>
        <v/>
      </c>
      <c r="N783" s="139" t="str">
        <f>IF(AND(TONGHOP!$O783="ThiTN",OR(TONGHOP!$P783="LT",TONGHOP!$P783="TN"),TONGHOP!$Y783&lt;&gt;""),TONGHOP!$Y783,"")</f>
        <v/>
      </c>
      <c r="O783" s="139" t="str">
        <f>IF(AND(TONGHOP!$O783="ThiTN",OR(TONGHOP!$P783="LT",TONGHOP!$P783="TN"),TONGHOP!$Z783&lt;&gt;""),TONGHOP!$Z783,"")</f>
        <v/>
      </c>
      <c r="P783" s="139" t="str">
        <f>IF(AND(TONGHOP!$O783="ThiTN",TONGHOP!$P783="VĐ",TONGHOP!$X783&lt;&gt;""),TONGHOP!$X783,"")</f>
        <v/>
      </c>
      <c r="Q783" s="139" t="str">
        <f>IF(AND(TONGHOP!$O783="ThiTN",TONGHOP!$P783="VĐ",TONGHOP!$Y783&lt;&gt;""),TONGHOP!$Y783,"")</f>
        <v/>
      </c>
      <c r="R783" s="139" t="str">
        <f>IF(AND(TONGHOP!$O783="ThiTN",TONGHOP!$P783="VĐ",TONGHOP!$Z783&lt;&gt;""),TONGHOP!$Z783,"")</f>
        <v/>
      </c>
      <c r="S783" s="137" t="str">
        <f>IF(AND(TONGHOP!$O783="ThiTN",TONGHOP!$P783="TH",TONGHOP!$X783&lt;&gt;""),TONGHOP!$X783,"")</f>
        <v/>
      </c>
      <c r="T783" s="137" t="str">
        <f>IF(AND(TONGHOP!$O783="ThiTN",TONGHOP!$P783="TH",TONGHOP!$Y783&lt;&gt;""),TONGHOP!$Y783,"")</f>
        <v/>
      </c>
      <c r="U783" s="137" t="str">
        <f>IF(AND(TONGHOP!$O783="ThiTN",TONGHOP!$P783="TH",TONGHOP!$Z783&lt;&gt;""),TONGHOP!$Z783,"")</f>
        <v/>
      </c>
    </row>
    <row r="784" spans="1:21">
      <c r="A784" s="139" t="str">
        <f>IF(AND(TONGHOP!$O784="KTHP",OR(TONGHOP!$P784="LT",TONGHOP!$P784="TN"),TONGHOP!$X784&lt;&gt;""),TONGHOP!$X784,"")</f>
        <v/>
      </c>
      <c r="B784" s="139" t="str">
        <f>IF(AND(TONGHOP!$O784="KTHP",OR(TONGHOP!$P784="LT",TONGHOP!$P784="TN"),TONGHOP!$Y784&lt;&gt;""),TONGHOP!$Y784,"")</f>
        <v/>
      </c>
      <c r="C784" s="139" t="str">
        <f>IF(AND(TONGHOP!$O784="KTHP",OR(TONGHOP!$P784="LT",TONGHOP!$P784="TN"),TONGHOP!$Z784&lt;&gt;""),TONGHOP!$Z784,"")</f>
        <v/>
      </c>
      <c r="D784" s="139" t="str">
        <f>IF(AND(TONGHOP!$O784="KTHP",TONGHOP!$P784="VĐ"),TONGHOP!$X784,"")</f>
        <v/>
      </c>
      <c r="E784" s="138" t="str">
        <f>IF(AND(TONGHOP!$O784="KTHP",TONGHOP!$P784="VĐ"),TONGHOP!$Y784,"")</f>
        <v/>
      </c>
      <c r="F784" s="138" t="str">
        <f>IF(AND(TONGHOP!$O784="KTHP",TONGHOP!$P784="VĐ"),TONGHOP!$Z784,"")</f>
        <v/>
      </c>
      <c r="G784" s="139" t="str">
        <f>IF(AND(TONGHOP!$O784="KTHP",TONGHOP!$P784="TL"),TONGHOP!$X784,"")</f>
        <v/>
      </c>
      <c r="H784" s="138" t="str">
        <f>IF(AND(TONGHOP!$O784="KTHP",TONGHOP!$P784="TL"),TONGHOP!$Y784,"")</f>
        <v/>
      </c>
      <c r="I784" s="138" t="str">
        <f>IF(AND(TONGHOP!$O784="KTHP",TONGHOP!$P784="TL"),TONGHOP!$Z784,"")</f>
        <v/>
      </c>
      <c r="J784" s="139" t="str">
        <f>IF(AND(TONGHOP!$O784="KTHP",TONGHOP!$P784="TH"),TONGHOP!$X784,"")</f>
        <v/>
      </c>
      <c r="K784" s="138" t="str">
        <f>IF(AND(TONGHOP!$O784="KTHP",TONGHOP!$P784="TH"),TONGHOP!$Y784,"")</f>
        <v/>
      </c>
      <c r="L784" s="138" t="str">
        <f>IF(AND(TONGHOP!$O784="KTHP",TONGHOP!$P784="TH"),TONGHOP!$Z784,"")</f>
        <v/>
      </c>
      <c r="M784" s="139" t="str">
        <f>IF(AND(TONGHOP!$O784="ThiTN",OR(TONGHOP!$P784="LT",TONGHOP!$P784="TN"),TONGHOP!$X784&lt;&gt;""),TONGHOP!$X784,"")</f>
        <v/>
      </c>
      <c r="N784" s="139" t="str">
        <f>IF(AND(TONGHOP!$O784="ThiTN",OR(TONGHOP!$P784="LT",TONGHOP!$P784="TN"),TONGHOP!$Y784&lt;&gt;""),TONGHOP!$Y784,"")</f>
        <v/>
      </c>
      <c r="O784" s="139" t="str">
        <f>IF(AND(TONGHOP!$O784="ThiTN",OR(TONGHOP!$P784="LT",TONGHOP!$P784="TN"),TONGHOP!$Z784&lt;&gt;""),TONGHOP!$Z784,"")</f>
        <v/>
      </c>
      <c r="P784" s="139" t="str">
        <f>IF(AND(TONGHOP!$O784="ThiTN",TONGHOP!$P784="VĐ",TONGHOP!$X784&lt;&gt;""),TONGHOP!$X784,"")</f>
        <v/>
      </c>
      <c r="Q784" s="139" t="str">
        <f>IF(AND(TONGHOP!$O784="ThiTN",TONGHOP!$P784="VĐ",TONGHOP!$Y784&lt;&gt;""),TONGHOP!$Y784,"")</f>
        <v/>
      </c>
      <c r="R784" s="139" t="str">
        <f>IF(AND(TONGHOP!$O784="ThiTN",TONGHOP!$P784="VĐ",TONGHOP!$Z784&lt;&gt;""),TONGHOP!$Z784,"")</f>
        <v/>
      </c>
      <c r="S784" s="137" t="str">
        <f>IF(AND(TONGHOP!$O784="ThiTN",TONGHOP!$P784="TH",TONGHOP!$X784&lt;&gt;""),TONGHOP!$X784,"")</f>
        <v/>
      </c>
      <c r="T784" s="137" t="str">
        <f>IF(AND(TONGHOP!$O784="ThiTN",TONGHOP!$P784="TH",TONGHOP!$Y784&lt;&gt;""),TONGHOP!$Y784,"")</f>
        <v/>
      </c>
      <c r="U784" s="137" t="str">
        <f>IF(AND(TONGHOP!$O784="ThiTN",TONGHOP!$P784="TH",TONGHOP!$Z784&lt;&gt;""),TONGHOP!$Z784,"")</f>
        <v/>
      </c>
    </row>
    <row r="785" spans="1:21">
      <c r="A785" s="139" t="str">
        <f>IF(AND(TONGHOP!$O785="KTHP",OR(TONGHOP!$P785="LT",TONGHOP!$P785="TN"),TONGHOP!$X785&lt;&gt;""),TONGHOP!$X785,"")</f>
        <v/>
      </c>
      <c r="B785" s="139" t="str">
        <f>IF(AND(TONGHOP!$O785="KTHP",OR(TONGHOP!$P785="LT",TONGHOP!$P785="TN"),TONGHOP!$Y785&lt;&gt;""),TONGHOP!$Y785,"")</f>
        <v/>
      </c>
      <c r="C785" s="139" t="str">
        <f>IF(AND(TONGHOP!$O785="KTHP",OR(TONGHOP!$P785="LT",TONGHOP!$P785="TN"),TONGHOP!$Z785&lt;&gt;""),TONGHOP!$Z785,"")</f>
        <v/>
      </c>
      <c r="D785" s="139" t="str">
        <f>IF(AND(TONGHOP!$O785="KTHP",TONGHOP!$P785="VĐ"),TONGHOP!$X785,"")</f>
        <v/>
      </c>
      <c r="E785" s="138" t="str">
        <f>IF(AND(TONGHOP!$O785="KTHP",TONGHOP!$P785="VĐ"),TONGHOP!$Y785,"")</f>
        <v/>
      </c>
      <c r="F785" s="138" t="str">
        <f>IF(AND(TONGHOP!$O785="KTHP",TONGHOP!$P785="VĐ"),TONGHOP!$Z785,"")</f>
        <v/>
      </c>
      <c r="G785" s="139" t="str">
        <f>IF(AND(TONGHOP!$O785="KTHP",TONGHOP!$P785="TL"),TONGHOP!$X785,"")</f>
        <v/>
      </c>
      <c r="H785" s="138" t="str">
        <f>IF(AND(TONGHOP!$O785="KTHP",TONGHOP!$P785="TL"),TONGHOP!$Y785,"")</f>
        <v/>
      </c>
      <c r="I785" s="138" t="str">
        <f>IF(AND(TONGHOP!$O785="KTHP",TONGHOP!$P785="TL"),TONGHOP!$Z785,"")</f>
        <v/>
      </c>
      <c r="J785" s="139" t="str">
        <f>IF(AND(TONGHOP!$O785="KTHP",TONGHOP!$P785="TH"),TONGHOP!$X785,"")</f>
        <v/>
      </c>
      <c r="K785" s="138" t="str">
        <f>IF(AND(TONGHOP!$O785="KTHP",TONGHOP!$P785="TH"),TONGHOP!$Y785,"")</f>
        <v/>
      </c>
      <c r="L785" s="138" t="str">
        <f>IF(AND(TONGHOP!$O785="KTHP",TONGHOP!$P785="TH"),TONGHOP!$Z785,"")</f>
        <v/>
      </c>
      <c r="M785" s="139" t="str">
        <f>IF(AND(TONGHOP!$O785="ThiTN",OR(TONGHOP!$P785="LT",TONGHOP!$P785="TN"),TONGHOP!$X785&lt;&gt;""),TONGHOP!$X785,"")</f>
        <v/>
      </c>
      <c r="N785" s="139" t="str">
        <f>IF(AND(TONGHOP!$O785="ThiTN",OR(TONGHOP!$P785="LT",TONGHOP!$P785="TN"),TONGHOP!$Y785&lt;&gt;""),TONGHOP!$Y785,"")</f>
        <v/>
      </c>
      <c r="O785" s="139" t="str">
        <f>IF(AND(TONGHOP!$O785="ThiTN",OR(TONGHOP!$P785="LT",TONGHOP!$P785="TN"),TONGHOP!$Z785&lt;&gt;""),TONGHOP!$Z785,"")</f>
        <v/>
      </c>
      <c r="P785" s="139" t="str">
        <f>IF(AND(TONGHOP!$O785="ThiTN",TONGHOP!$P785="VĐ",TONGHOP!$X785&lt;&gt;""),TONGHOP!$X785,"")</f>
        <v/>
      </c>
      <c r="Q785" s="139" t="str">
        <f>IF(AND(TONGHOP!$O785="ThiTN",TONGHOP!$P785="VĐ",TONGHOP!$Y785&lt;&gt;""),TONGHOP!$Y785,"")</f>
        <v/>
      </c>
      <c r="R785" s="139" t="str">
        <f>IF(AND(TONGHOP!$O785="ThiTN",TONGHOP!$P785="VĐ",TONGHOP!$Z785&lt;&gt;""),TONGHOP!$Z785,"")</f>
        <v/>
      </c>
      <c r="S785" s="137" t="str">
        <f>IF(AND(TONGHOP!$O785="ThiTN",TONGHOP!$P785="TH",TONGHOP!$X785&lt;&gt;""),TONGHOP!$X785,"")</f>
        <v/>
      </c>
      <c r="T785" s="137" t="str">
        <f>IF(AND(TONGHOP!$O785="ThiTN",TONGHOP!$P785="TH",TONGHOP!$Y785&lt;&gt;""),TONGHOP!$Y785,"")</f>
        <v/>
      </c>
      <c r="U785" s="137" t="str">
        <f>IF(AND(TONGHOP!$O785="ThiTN",TONGHOP!$P785="TH",TONGHOP!$Z785&lt;&gt;""),TONGHOP!$Z785,"")</f>
        <v/>
      </c>
    </row>
    <row r="786" spans="1:21">
      <c r="A786" s="139" t="str">
        <f>IF(AND(TONGHOP!$O786="KTHP",OR(TONGHOP!$P786="LT",TONGHOP!$P786="TN"),TONGHOP!$X786&lt;&gt;""),TONGHOP!$X786,"")</f>
        <v>Đỗ Thị Ngát</v>
      </c>
      <c r="B786" s="139" t="str">
        <f>IF(AND(TONGHOP!$O786="KTHP",OR(TONGHOP!$P786="LT",TONGHOP!$P786="TN"),TONGHOP!$Y786&lt;&gt;""),TONGHOP!$Y786,"")</f>
        <v>Lê Thị Hồng Vân</v>
      </c>
      <c r="C786" s="139">
        <f>IF(AND(TONGHOP!$O786="KTHP",OR(TONGHOP!$P786="LT",TONGHOP!$P786="TN"),TONGHOP!$Z786&lt;&gt;""),TONGHOP!$Z786,"")</f>
        <v>33</v>
      </c>
      <c r="D786" s="139" t="str">
        <f>IF(AND(TONGHOP!$O786="KTHP",TONGHOP!$P786="VĐ"),TONGHOP!$X786,"")</f>
        <v/>
      </c>
      <c r="E786" s="138" t="str">
        <f>IF(AND(TONGHOP!$O786="KTHP",TONGHOP!$P786="VĐ"),TONGHOP!$Y786,"")</f>
        <v/>
      </c>
      <c r="F786" s="138" t="str">
        <f>IF(AND(TONGHOP!$O786="KTHP",TONGHOP!$P786="VĐ"),TONGHOP!$Z786,"")</f>
        <v/>
      </c>
      <c r="G786" s="139" t="str">
        <f>IF(AND(TONGHOP!$O786="KTHP",TONGHOP!$P786="TL"),TONGHOP!$X786,"")</f>
        <v/>
      </c>
      <c r="H786" s="138" t="str">
        <f>IF(AND(TONGHOP!$O786="KTHP",TONGHOP!$P786="TL"),TONGHOP!$Y786,"")</f>
        <v/>
      </c>
      <c r="I786" s="138" t="str">
        <f>IF(AND(TONGHOP!$O786="KTHP",TONGHOP!$P786="TL"),TONGHOP!$Z786,"")</f>
        <v/>
      </c>
      <c r="J786" s="139" t="str">
        <f>IF(AND(TONGHOP!$O786="KTHP",TONGHOP!$P786="TH"),TONGHOP!$X786,"")</f>
        <v/>
      </c>
      <c r="K786" s="138" t="str">
        <f>IF(AND(TONGHOP!$O786="KTHP",TONGHOP!$P786="TH"),TONGHOP!$Y786,"")</f>
        <v/>
      </c>
      <c r="L786" s="138" t="str">
        <f>IF(AND(TONGHOP!$O786="KTHP",TONGHOP!$P786="TH"),TONGHOP!$Z786,"")</f>
        <v/>
      </c>
      <c r="M786" s="139" t="str">
        <f>IF(AND(TONGHOP!$O786="ThiTN",OR(TONGHOP!$P786="LT",TONGHOP!$P786="TN"),TONGHOP!$X786&lt;&gt;""),TONGHOP!$X786,"")</f>
        <v/>
      </c>
      <c r="N786" s="139" t="str">
        <f>IF(AND(TONGHOP!$O786="ThiTN",OR(TONGHOP!$P786="LT",TONGHOP!$P786="TN"),TONGHOP!$Y786&lt;&gt;""),TONGHOP!$Y786,"")</f>
        <v/>
      </c>
      <c r="O786" s="139" t="str">
        <f>IF(AND(TONGHOP!$O786="ThiTN",OR(TONGHOP!$P786="LT",TONGHOP!$P786="TN"),TONGHOP!$Z786&lt;&gt;""),TONGHOP!$Z786,"")</f>
        <v/>
      </c>
      <c r="P786" s="139" t="str">
        <f>IF(AND(TONGHOP!$O786="ThiTN",TONGHOP!$P786="VĐ",TONGHOP!$X786&lt;&gt;""),TONGHOP!$X786,"")</f>
        <v/>
      </c>
      <c r="Q786" s="139" t="str">
        <f>IF(AND(TONGHOP!$O786="ThiTN",TONGHOP!$P786="VĐ",TONGHOP!$Y786&lt;&gt;""),TONGHOP!$Y786,"")</f>
        <v/>
      </c>
      <c r="R786" s="139" t="str">
        <f>IF(AND(TONGHOP!$O786="ThiTN",TONGHOP!$P786="VĐ",TONGHOP!$Z786&lt;&gt;""),TONGHOP!$Z786,"")</f>
        <v/>
      </c>
      <c r="S786" s="137" t="str">
        <f>IF(AND(TONGHOP!$O786="ThiTN",TONGHOP!$P786="TH",TONGHOP!$X786&lt;&gt;""),TONGHOP!$X786,"")</f>
        <v/>
      </c>
      <c r="T786" s="137" t="str">
        <f>IF(AND(TONGHOP!$O786="ThiTN",TONGHOP!$P786="TH",TONGHOP!$Y786&lt;&gt;""),TONGHOP!$Y786,"")</f>
        <v/>
      </c>
      <c r="U786" s="137" t="str">
        <f>IF(AND(TONGHOP!$O786="ThiTN",TONGHOP!$P786="TH",TONGHOP!$Z786&lt;&gt;""),TONGHOP!$Z786,"")</f>
        <v/>
      </c>
    </row>
    <row r="787" spans="1:21">
      <c r="A787" s="139" t="str">
        <f>IF(AND(TONGHOP!$O787="KTHP",OR(TONGHOP!$P787="LT",TONGHOP!$P787="TN"),TONGHOP!$X787&lt;&gt;""),TONGHOP!$X787,"")</f>
        <v>Lê Thị Hồng Vân</v>
      </c>
      <c r="B787" s="139" t="str">
        <f>IF(AND(TONGHOP!$O787="KTHP",OR(TONGHOP!$P787="LT",TONGHOP!$P787="TN"),TONGHOP!$Y787&lt;&gt;""),TONGHOP!$Y787,"")</f>
        <v>Đỗ Thị Ngát</v>
      </c>
      <c r="C787" s="139">
        <f>IF(AND(TONGHOP!$O787="KTHP",OR(TONGHOP!$P787="LT",TONGHOP!$P787="TN"),TONGHOP!$Z787&lt;&gt;""),TONGHOP!$Z787,"")</f>
        <v>34</v>
      </c>
      <c r="D787" s="139" t="str">
        <f>IF(AND(TONGHOP!$O787="KTHP",TONGHOP!$P787="VĐ"),TONGHOP!$X787,"")</f>
        <v/>
      </c>
      <c r="E787" s="138" t="str">
        <f>IF(AND(TONGHOP!$O787="KTHP",TONGHOP!$P787="VĐ"),TONGHOP!$Y787,"")</f>
        <v/>
      </c>
      <c r="F787" s="138" t="str">
        <f>IF(AND(TONGHOP!$O787="KTHP",TONGHOP!$P787="VĐ"),TONGHOP!$Z787,"")</f>
        <v/>
      </c>
      <c r="G787" s="139" t="str">
        <f>IF(AND(TONGHOP!$O787="KTHP",TONGHOP!$P787="TL"),TONGHOP!$X787,"")</f>
        <v/>
      </c>
      <c r="H787" s="138" t="str">
        <f>IF(AND(TONGHOP!$O787="KTHP",TONGHOP!$P787="TL"),TONGHOP!$Y787,"")</f>
        <v/>
      </c>
      <c r="I787" s="138" t="str">
        <f>IF(AND(TONGHOP!$O787="KTHP",TONGHOP!$P787="TL"),TONGHOP!$Z787,"")</f>
        <v/>
      </c>
      <c r="J787" s="139" t="str">
        <f>IF(AND(TONGHOP!$O787="KTHP",TONGHOP!$P787="TH"),TONGHOP!$X787,"")</f>
        <v/>
      </c>
      <c r="K787" s="138" t="str">
        <f>IF(AND(TONGHOP!$O787="KTHP",TONGHOP!$P787="TH"),TONGHOP!$Y787,"")</f>
        <v/>
      </c>
      <c r="L787" s="138" t="str">
        <f>IF(AND(TONGHOP!$O787="KTHP",TONGHOP!$P787="TH"),TONGHOP!$Z787,"")</f>
        <v/>
      </c>
      <c r="M787" s="139" t="str">
        <f>IF(AND(TONGHOP!$O787="ThiTN",OR(TONGHOP!$P787="LT",TONGHOP!$P787="TN"),TONGHOP!$X787&lt;&gt;""),TONGHOP!$X787,"")</f>
        <v/>
      </c>
      <c r="N787" s="139" t="str">
        <f>IF(AND(TONGHOP!$O787="ThiTN",OR(TONGHOP!$P787="LT",TONGHOP!$P787="TN"),TONGHOP!$Y787&lt;&gt;""),TONGHOP!$Y787,"")</f>
        <v/>
      </c>
      <c r="O787" s="139" t="str">
        <f>IF(AND(TONGHOP!$O787="ThiTN",OR(TONGHOP!$P787="LT",TONGHOP!$P787="TN"),TONGHOP!$Z787&lt;&gt;""),TONGHOP!$Z787,"")</f>
        <v/>
      </c>
      <c r="P787" s="139" t="str">
        <f>IF(AND(TONGHOP!$O787="ThiTN",TONGHOP!$P787="VĐ",TONGHOP!$X787&lt;&gt;""),TONGHOP!$X787,"")</f>
        <v/>
      </c>
      <c r="Q787" s="139" t="str">
        <f>IF(AND(TONGHOP!$O787="ThiTN",TONGHOP!$P787="VĐ",TONGHOP!$Y787&lt;&gt;""),TONGHOP!$Y787,"")</f>
        <v/>
      </c>
      <c r="R787" s="139" t="str">
        <f>IF(AND(TONGHOP!$O787="ThiTN",TONGHOP!$P787="VĐ",TONGHOP!$Z787&lt;&gt;""),TONGHOP!$Z787,"")</f>
        <v/>
      </c>
      <c r="S787" s="137" t="str">
        <f>IF(AND(TONGHOP!$O787="ThiTN",TONGHOP!$P787="TH",TONGHOP!$X787&lt;&gt;""),TONGHOP!$X787,"")</f>
        <v/>
      </c>
      <c r="T787" s="137" t="str">
        <f>IF(AND(TONGHOP!$O787="ThiTN",TONGHOP!$P787="TH",TONGHOP!$Y787&lt;&gt;""),TONGHOP!$Y787,"")</f>
        <v/>
      </c>
      <c r="U787" s="137" t="str">
        <f>IF(AND(TONGHOP!$O787="ThiTN",TONGHOP!$P787="TH",TONGHOP!$Z787&lt;&gt;""),TONGHOP!$Z787,"")</f>
        <v/>
      </c>
    </row>
    <row r="788" spans="1:21">
      <c r="A788" s="139" t="str">
        <f>IF(AND(TONGHOP!$O788="KTHP",OR(TONGHOP!$P788="LT",TONGHOP!$P788="TN"),TONGHOP!$X788&lt;&gt;""),TONGHOP!$X788,"")</f>
        <v>Lê Thị Hồng Vân</v>
      </c>
      <c r="B788" s="139" t="str">
        <f>IF(AND(TONGHOP!$O788="KTHP",OR(TONGHOP!$P788="LT",TONGHOP!$P788="TN"),TONGHOP!$Y788&lt;&gt;""),TONGHOP!$Y788,"")</f>
        <v>Đỗ Thị Ngát</v>
      </c>
      <c r="C788" s="139">
        <f>IF(AND(TONGHOP!$O788="KTHP",OR(TONGHOP!$P788="LT",TONGHOP!$P788="TN"),TONGHOP!$Z788&lt;&gt;""),TONGHOP!$Z788,"")</f>
        <v>34</v>
      </c>
      <c r="D788" s="139" t="str">
        <f>IF(AND(TONGHOP!$O788="KTHP",TONGHOP!$P788="VĐ"),TONGHOP!$X788,"")</f>
        <v/>
      </c>
      <c r="E788" s="138" t="str">
        <f>IF(AND(TONGHOP!$O788="KTHP",TONGHOP!$P788="VĐ"),TONGHOP!$Y788,"")</f>
        <v/>
      </c>
      <c r="F788" s="138" t="str">
        <f>IF(AND(TONGHOP!$O788="KTHP",TONGHOP!$P788="VĐ"),TONGHOP!$Z788,"")</f>
        <v/>
      </c>
      <c r="G788" s="139" t="str">
        <f>IF(AND(TONGHOP!$O788="KTHP",TONGHOP!$P788="TL"),TONGHOP!$X788,"")</f>
        <v/>
      </c>
      <c r="H788" s="138" t="str">
        <f>IF(AND(TONGHOP!$O788="KTHP",TONGHOP!$P788="TL"),TONGHOP!$Y788,"")</f>
        <v/>
      </c>
      <c r="I788" s="138" t="str">
        <f>IF(AND(TONGHOP!$O788="KTHP",TONGHOP!$P788="TL"),TONGHOP!$Z788,"")</f>
        <v/>
      </c>
      <c r="J788" s="139" t="str">
        <f>IF(AND(TONGHOP!$O788="KTHP",TONGHOP!$P788="TH"),TONGHOP!$X788,"")</f>
        <v/>
      </c>
      <c r="K788" s="138" t="str">
        <f>IF(AND(TONGHOP!$O788="KTHP",TONGHOP!$P788="TH"),TONGHOP!$Y788,"")</f>
        <v/>
      </c>
      <c r="L788" s="138" t="str">
        <f>IF(AND(TONGHOP!$O788="KTHP",TONGHOP!$P788="TH"),TONGHOP!$Z788,"")</f>
        <v/>
      </c>
      <c r="M788" s="139" t="str">
        <f>IF(AND(TONGHOP!$O788="ThiTN",OR(TONGHOP!$P788="LT",TONGHOP!$P788="TN"),TONGHOP!$X788&lt;&gt;""),TONGHOP!$X788,"")</f>
        <v/>
      </c>
      <c r="N788" s="139" t="str">
        <f>IF(AND(TONGHOP!$O788="ThiTN",OR(TONGHOP!$P788="LT",TONGHOP!$P788="TN"),TONGHOP!$Y788&lt;&gt;""),TONGHOP!$Y788,"")</f>
        <v/>
      </c>
      <c r="O788" s="139" t="str">
        <f>IF(AND(TONGHOP!$O788="ThiTN",OR(TONGHOP!$P788="LT",TONGHOP!$P788="TN"),TONGHOP!$Z788&lt;&gt;""),TONGHOP!$Z788,"")</f>
        <v/>
      </c>
      <c r="P788" s="139" t="str">
        <f>IF(AND(TONGHOP!$O788="ThiTN",TONGHOP!$P788="VĐ",TONGHOP!$X788&lt;&gt;""),TONGHOP!$X788,"")</f>
        <v/>
      </c>
      <c r="Q788" s="139" t="str">
        <f>IF(AND(TONGHOP!$O788="ThiTN",TONGHOP!$P788="VĐ",TONGHOP!$Y788&lt;&gt;""),TONGHOP!$Y788,"")</f>
        <v/>
      </c>
      <c r="R788" s="139" t="str">
        <f>IF(AND(TONGHOP!$O788="ThiTN",TONGHOP!$P788="VĐ",TONGHOP!$Z788&lt;&gt;""),TONGHOP!$Z788,"")</f>
        <v/>
      </c>
      <c r="S788" s="137" t="str">
        <f>IF(AND(TONGHOP!$O788="ThiTN",TONGHOP!$P788="TH",TONGHOP!$X788&lt;&gt;""),TONGHOP!$X788,"")</f>
        <v/>
      </c>
      <c r="T788" s="137" t="str">
        <f>IF(AND(TONGHOP!$O788="ThiTN",TONGHOP!$P788="TH",TONGHOP!$Y788&lt;&gt;""),TONGHOP!$Y788,"")</f>
        <v/>
      </c>
      <c r="U788" s="137" t="str">
        <f>IF(AND(TONGHOP!$O788="ThiTN",TONGHOP!$P788="TH",TONGHOP!$Z788&lt;&gt;""),TONGHOP!$Z788,"")</f>
        <v/>
      </c>
    </row>
    <row r="789" spans="1:21">
      <c r="A789" s="139" t="str">
        <f>IF(AND(TONGHOP!$O789="KTHP",OR(TONGHOP!$P789="LT",TONGHOP!$P789="TN"),TONGHOP!$X789&lt;&gt;""),TONGHOP!$X789,"")</f>
        <v>Lê Thị Hồng Vân</v>
      </c>
      <c r="B789" s="139" t="str">
        <f>IF(AND(TONGHOP!$O789="KTHP",OR(TONGHOP!$P789="LT",TONGHOP!$P789="TN"),TONGHOP!$Y789&lt;&gt;""),TONGHOP!$Y789,"")</f>
        <v>Đỗ Thị Ngát</v>
      </c>
      <c r="C789" s="139">
        <f>IF(AND(TONGHOP!$O789="KTHP",OR(TONGHOP!$P789="LT",TONGHOP!$P789="TN"),TONGHOP!$Z789&lt;&gt;""),TONGHOP!$Z789,"")</f>
        <v>33</v>
      </c>
      <c r="D789" s="139" t="str">
        <f>IF(AND(TONGHOP!$O789="KTHP",TONGHOP!$P789="VĐ"),TONGHOP!$X789,"")</f>
        <v/>
      </c>
      <c r="E789" s="138" t="str">
        <f>IF(AND(TONGHOP!$O789="KTHP",TONGHOP!$P789="VĐ"),TONGHOP!$Y789,"")</f>
        <v/>
      </c>
      <c r="F789" s="138" t="str">
        <f>IF(AND(TONGHOP!$O789="KTHP",TONGHOP!$P789="VĐ"),TONGHOP!$Z789,"")</f>
        <v/>
      </c>
      <c r="G789" s="139" t="str">
        <f>IF(AND(TONGHOP!$O789="KTHP",TONGHOP!$P789="TL"),TONGHOP!$X789,"")</f>
        <v/>
      </c>
      <c r="H789" s="138" t="str">
        <f>IF(AND(TONGHOP!$O789="KTHP",TONGHOP!$P789="TL"),TONGHOP!$Y789,"")</f>
        <v/>
      </c>
      <c r="I789" s="138" t="str">
        <f>IF(AND(TONGHOP!$O789="KTHP",TONGHOP!$P789="TL"),TONGHOP!$Z789,"")</f>
        <v/>
      </c>
      <c r="J789" s="139" t="str">
        <f>IF(AND(TONGHOP!$O789="KTHP",TONGHOP!$P789="TH"),TONGHOP!$X789,"")</f>
        <v/>
      </c>
      <c r="K789" s="138" t="str">
        <f>IF(AND(TONGHOP!$O789="KTHP",TONGHOP!$P789="TH"),TONGHOP!$Y789,"")</f>
        <v/>
      </c>
      <c r="L789" s="138" t="str">
        <f>IF(AND(TONGHOP!$O789="KTHP",TONGHOP!$P789="TH"),TONGHOP!$Z789,"")</f>
        <v/>
      </c>
      <c r="M789" s="139" t="str">
        <f>IF(AND(TONGHOP!$O789="ThiTN",OR(TONGHOP!$P789="LT",TONGHOP!$P789="TN"),TONGHOP!$X789&lt;&gt;""),TONGHOP!$X789,"")</f>
        <v/>
      </c>
      <c r="N789" s="139" t="str">
        <f>IF(AND(TONGHOP!$O789="ThiTN",OR(TONGHOP!$P789="LT",TONGHOP!$P789="TN"),TONGHOP!$Y789&lt;&gt;""),TONGHOP!$Y789,"")</f>
        <v/>
      </c>
      <c r="O789" s="139" t="str">
        <f>IF(AND(TONGHOP!$O789="ThiTN",OR(TONGHOP!$P789="LT",TONGHOP!$P789="TN"),TONGHOP!$Z789&lt;&gt;""),TONGHOP!$Z789,"")</f>
        <v/>
      </c>
      <c r="P789" s="139" t="str">
        <f>IF(AND(TONGHOP!$O789="ThiTN",TONGHOP!$P789="VĐ",TONGHOP!$X789&lt;&gt;""),TONGHOP!$X789,"")</f>
        <v/>
      </c>
      <c r="Q789" s="139" t="str">
        <f>IF(AND(TONGHOP!$O789="ThiTN",TONGHOP!$P789="VĐ",TONGHOP!$Y789&lt;&gt;""),TONGHOP!$Y789,"")</f>
        <v/>
      </c>
      <c r="R789" s="139" t="str">
        <f>IF(AND(TONGHOP!$O789="ThiTN",TONGHOP!$P789="VĐ",TONGHOP!$Z789&lt;&gt;""),TONGHOP!$Z789,"")</f>
        <v/>
      </c>
      <c r="S789" s="137" t="str">
        <f>IF(AND(TONGHOP!$O789="ThiTN",TONGHOP!$P789="TH",TONGHOP!$X789&lt;&gt;""),TONGHOP!$X789,"")</f>
        <v/>
      </c>
      <c r="T789" s="137" t="str">
        <f>IF(AND(TONGHOP!$O789="ThiTN",TONGHOP!$P789="TH",TONGHOP!$Y789&lt;&gt;""),TONGHOP!$Y789,"")</f>
        <v/>
      </c>
      <c r="U789" s="137" t="str">
        <f>IF(AND(TONGHOP!$O789="ThiTN",TONGHOP!$P789="TH",TONGHOP!$Z789&lt;&gt;""),TONGHOP!$Z789,"")</f>
        <v/>
      </c>
    </row>
    <row r="790" spans="1:21">
      <c r="A790" s="139" t="str">
        <f>IF(AND(TONGHOP!$O790="KTHP",OR(TONGHOP!$P790="LT",TONGHOP!$P790="TN"),TONGHOP!$X790&lt;&gt;""),TONGHOP!$X790,"")</f>
        <v>Nguyễn Thị Dinh</v>
      </c>
      <c r="B790" s="139" t="str">
        <f>IF(AND(TONGHOP!$O790="KTHP",OR(TONGHOP!$P790="LT",TONGHOP!$P790="TN"),TONGHOP!$Y790&lt;&gt;""),TONGHOP!$Y790,"")</f>
        <v>Phan Thị Thùy Trang</v>
      </c>
      <c r="C790" s="139">
        <f>IF(AND(TONGHOP!$O790="KTHP",OR(TONGHOP!$P790="LT",TONGHOP!$P790="TN"),TONGHOP!$Z790&lt;&gt;""),TONGHOP!$Z790,"")</f>
        <v>33</v>
      </c>
      <c r="D790" s="139" t="str">
        <f>IF(AND(TONGHOP!$O790="KTHP",TONGHOP!$P790="VĐ"),TONGHOP!$X790,"")</f>
        <v/>
      </c>
      <c r="E790" s="138" t="str">
        <f>IF(AND(TONGHOP!$O790="KTHP",TONGHOP!$P790="VĐ"),TONGHOP!$Y790,"")</f>
        <v/>
      </c>
      <c r="F790" s="138" t="str">
        <f>IF(AND(TONGHOP!$O790="KTHP",TONGHOP!$P790="VĐ"),TONGHOP!$Z790,"")</f>
        <v/>
      </c>
      <c r="G790" s="139" t="str">
        <f>IF(AND(TONGHOP!$O790="KTHP",TONGHOP!$P790="TL"),TONGHOP!$X790,"")</f>
        <v/>
      </c>
      <c r="H790" s="138" t="str">
        <f>IF(AND(TONGHOP!$O790="KTHP",TONGHOP!$P790="TL"),TONGHOP!$Y790,"")</f>
        <v/>
      </c>
      <c r="I790" s="138" t="str">
        <f>IF(AND(TONGHOP!$O790="KTHP",TONGHOP!$P790="TL"),TONGHOP!$Z790,"")</f>
        <v/>
      </c>
      <c r="J790" s="139" t="str">
        <f>IF(AND(TONGHOP!$O790="KTHP",TONGHOP!$P790="TH"),TONGHOP!$X790,"")</f>
        <v/>
      </c>
      <c r="K790" s="138" t="str">
        <f>IF(AND(TONGHOP!$O790="KTHP",TONGHOP!$P790="TH"),TONGHOP!$Y790,"")</f>
        <v/>
      </c>
      <c r="L790" s="138" t="str">
        <f>IF(AND(TONGHOP!$O790="KTHP",TONGHOP!$P790="TH"),TONGHOP!$Z790,"")</f>
        <v/>
      </c>
      <c r="M790" s="139" t="str">
        <f>IF(AND(TONGHOP!$O790="ThiTN",OR(TONGHOP!$P790="LT",TONGHOP!$P790="TN"),TONGHOP!$X790&lt;&gt;""),TONGHOP!$X790,"")</f>
        <v/>
      </c>
      <c r="N790" s="139" t="str">
        <f>IF(AND(TONGHOP!$O790="ThiTN",OR(TONGHOP!$P790="LT",TONGHOP!$P790="TN"),TONGHOP!$Y790&lt;&gt;""),TONGHOP!$Y790,"")</f>
        <v/>
      </c>
      <c r="O790" s="139" t="str">
        <f>IF(AND(TONGHOP!$O790="ThiTN",OR(TONGHOP!$P790="LT",TONGHOP!$P790="TN"),TONGHOP!$Z790&lt;&gt;""),TONGHOP!$Z790,"")</f>
        <v/>
      </c>
      <c r="P790" s="139" t="str">
        <f>IF(AND(TONGHOP!$O790="ThiTN",TONGHOP!$P790="VĐ",TONGHOP!$X790&lt;&gt;""),TONGHOP!$X790,"")</f>
        <v/>
      </c>
      <c r="Q790" s="139" t="str">
        <f>IF(AND(TONGHOP!$O790="ThiTN",TONGHOP!$P790="VĐ",TONGHOP!$Y790&lt;&gt;""),TONGHOP!$Y790,"")</f>
        <v/>
      </c>
      <c r="R790" s="139" t="str">
        <f>IF(AND(TONGHOP!$O790="ThiTN",TONGHOP!$P790="VĐ",TONGHOP!$Z790&lt;&gt;""),TONGHOP!$Z790,"")</f>
        <v/>
      </c>
      <c r="S790" s="137" t="str">
        <f>IF(AND(TONGHOP!$O790="ThiTN",TONGHOP!$P790="TH",TONGHOP!$X790&lt;&gt;""),TONGHOP!$X790,"")</f>
        <v/>
      </c>
      <c r="T790" s="137" t="str">
        <f>IF(AND(TONGHOP!$O790="ThiTN",TONGHOP!$P790="TH",TONGHOP!$Y790&lt;&gt;""),TONGHOP!$Y790,"")</f>
        <v/>
      </c>
      <c r="U790" s="137" t="str">
        <f>IF(AND(TONGHOP!$O790="ThiTN",TONGHOP!$P790="TH",TONGHOP!$Z790&lt;&gt;""),TONGHOP!$Z790,"")</f>
        <v/>
      </c>
    </row>
    <row r="791" spans="1:21">
      <c r="A791" s="139" t="str">
        <f>IF(AND(TONGHOP!$O791="KTHP",OR(TONGHOP!$P791="LT",TONGHOP!$P791="TN"),TONGHOP!$X791&lt;&gt;""),TONGHOP!$X791,"")</f>
        <v>Phan Thị Thùy Trang</v>
      </c>
      <c r="B791" s="139" t="str">
        <f>IF(AND(TONGHOP!$O791="KTHP",OR(TONGHOP!$P791="LT",TONGHOP!$P791="TN"),TONGHOP!$Y791&lt;&gt;""),TONGHOP!$Y791,"")</f>
        <v>Nguyễn Thị Dinh</v>
      </c>
      <c r="C791" s="139">
        <f>IF(AND(TONGHOP!$O791="KTHP",OR(TONGHOP!$P791="LT",TONGHOP!$P791="TN"),TONGHOP!$Z791&lt;&gt;""),TONGHOP!$Z791,"")</f>
        <v>35</v>
      </c>
      <c r="D791" s="139" t="str">
        <f>IF(AND(TONGHOP!$O791="KTHP",TONGHOP!$P791="VĐ"),TONGHOP!$X791,"")</f>
        <v/>
      </c>
      <c r="E791" s="138" t="str">
        <f>IF(AND(TONGHOP!$O791="KTHP",TONGHOP!$P791="VĐ"),TONGHOP!$Y791,"")</f>
        <v/>
      </c>
      <c r="F791" s="138" t="str">
        <f>IF(AND(TONGHOP!$O791="KTHP",TONGHOP!$P791="VĐ"),TONGHOP!$Z791,"")</f>
        <v/>
      </c>
      <c r="G791" s="139" t="str">
        <f>IF(AND(TONGHOP!$O791="KTHP",TONGHOP!$P791="TL"),TONGHOP!$X791,"")</f>
        <v/>
      </c>
      <c r="H791" s="138" t="str">
        <f>IF(AND(TONGHOP!$O791="KTHP",TONGHOP!$P791="TL"),TONGHOP!$Y791,"")</f>
        <v/>
      </c>
      <c r="I791" s="138" t="str">
        <f>IF(AND(TONGHOP!$O791="KTHP",TONGHOP!$P791="TL"),TONGHOP!$Z791,"")</f>
        <v/>
      </c>
      <c r="J791" s="139" t="str">
        <f>IF(AND(TONGHOP!$O791="KTHP",TONGHOP!$P791="TH"),TONGHOP!$X791,"")</f>
        <v/>
      </c>
      <c r="K791" s="138" t="str">
        <f>IF(AND(TONGHOP!$O791="KTHP",TONGHOP!$P791="TH"),TONGHOP!$Y791,"")</f>
        <v/>
      </c>
      <c r="L791" s="138" t="str">
        <f>IF(AND(TONGHOP!$O791="KTHP",TONGHOP!$P791="TH"),TONGHOP!$Z791,"")</f>
        <v/>
      </c>
      <c r="M791" s="139" t="str">
        <f>IF(AND(TONGHOP!$O791="ThiTN",OR(TONGHOP!$P791="LT",TONGHOP!$P791="TN"),TONGHOP!$X791&lt;&gt;""),TONGHOP!$X791,"")</f>
        <v/>
      </c>
      <c r="N791" s="139" t="str">
        <f>IF(AND(TONGHOP!$O791="ThiTN",OR(TONGHOP!$P791="LT",TONGHOP!$P791="TN"),TONGHOP!$Y791&lt;&gt;""),TONGHOP!$Y791,"")</f>
        <v/>
      </c>
      <c r="O791" s="139" t="str">
        <f>IF(AND(TONGHOP!$O791="ThiTN",OR(TONGHOP!$P791="LT",TONGHOP!$P791="TN"),TONGHOP!$Z791&lt;&gt;""),TONGHOP!$Z791,"")</f>
        <v/>
      </c>
      <c r="P791" s="139" t="str">
        <f>IF(AND(TONGHOP!$O791="ThiTN",TONGHOP!$P791="VĐ",TONGHOP!$X791&lt;&gt;""),TONGHOP!$X791,"")</f>
        <v/>
      </c>
      <c r="Q791" s="139" t="str">
        <f>IF(AND(TONGHOP!$O791="ThiTN",TONGHOP!$P791="VĐ",TONGHOP!$Y791&lt;&gt;""),TONGHOP!$Y791,"")</f>
        <v/>
      </c>
      <c r="R791" s="139" t="str">
        <f>IF(AND(TONGHOP!$O791="ThiTN",TONGHOP!$P791="VĐ",TONGHOP!$Z791&lt;&gt;""),TONGHOP!$Z791,"")</f>
        <v/>
      </c>
      <c r="S791" s="137" t="str">
        <f>IF(AND(TONGHOP!$O791="ThiTN",TONGHOP!$P791="TH",TONGHOP!$X791&lt;&gt;""),TONGHOP!$X791,"")</f>
        <v/>
      </c>
      <c r="T791" s="137" t="str">
        <f>IF(AND(TONGHOP!$O791="ThiTN",TONGHOP!$P791="TH",TONGHOP!$Y791&lt;&gt;""),TONGHOP!$Y791,"")</f>
        <v/>
      </c>
      <c r="U791" s="137" t="str">
        <f>IF(AND(TONGHOP!$O791="ThiTN",TONGHOP!$P791="TH",TONGHOP!$Z791&lt;&gt;""),TONGHOP!$Z791,"")</f>
        <v/>
      </c>
    </row>
    <row r="792" spans="1:21">
      <c r="A792" s="139" t="str">
        <f>IF(AND(TONGHOP!$O792="KTHP",OR(TONGHOP!$P792="LT",TONGHOP!$P792="TN"),TONGHOP!$X792&lt;&gt;""),TONGHOP!$X792,"")</f>
        <v>Đỗ Thị Ngát</v>
      </c>
      <c r="B792" s="139" t="str">
        <f>IF(AND(TONGHOP!$O792="KTHP",OR(TONGHOP!$P792="LT",TONGHOP!$P792="TN"),TONGHOP!$Y792&lt;&gt;""),TONGHOP!$Y792,"")</f>
        <v>Lê Thị Hồng Vân</v>
      </c>
      <c r="C792" s="139">
        <f>IF(AND(TONGHOP!$O792="KTHP",OR(TONGHOP!$P792="LT",TONGHOP!$P792="TN"),TONGHOP!$Z792&lt;&gt;""),TONGHOP!$Z792,"")</f>
        <v>35</v>
      </c>
      <c r="D792" s="139" t="str">
        <f>IF(AND(TONGHOP!$O792="KTHP",TONGHOP!$P792="VĐ"),TONGHOP!$X792,"")</f>
        <v/>
      </c>
      <c r="E792" s="138" t="str">
        <f>IF(AND(TONGHOP!$O792="KTHP",TONGHOP!$P792="VĐ"),TONGHOP!$Y792,"")</f>
        <v/>
      </c>
      <c r="F792" s="138" t="str">
        <f>IF(AND(TONGHOP!$O792="KTHP",TONGHOP!$P792="VĐ"),TONGHOP!$Z792,"")</f>
        <v/>
      </c>
      <c r="G792" s="139" t="str">
        <f>IF(AND(TONGHOP!$O792="KTHP",TONGHOP!$P792="TL"),TONGHOP!$X792,"")</f>
        <v/>
      </c>
      <c r="H792" s="138" t="str">
        <f>IF(AND(TONGHOP!$O792="KTHP",TONGHOP!$P792="TL"),TONGHOP!$Y792,"")</f>
        <v/>
      </c>
      <c r="I792" s="138" t="str">
        <f>IF(AND(TONGHOP!$O792="KTHP",TONGHOP!$P792="TL"),TONGHOP!$Z792,"")</f>
        <v/>
      </c>
      <c r="J792" s="139" t="str">
        <f>IF(AND(TONGHOP!$O792="KTHP",TONGHOP!$P792="TH"),TONGHOP!$X792,"")</f>
        <v/>
      </c>
      <c r="K792" s="138" t="str">
        <f>IF(AND(TONGHOP!$O792="KTHP",TONGHOP!$P792="TH"),TONGHOP!$Y792,"")</f>
        <v/>
      </c>
      <c r="L792" s="138" t="str">
        <f>IF(AND(TONGHOP!$O792="KTHP",TONGHOP!$P792="TH"),TONGHOP!$Z792,"")</f>
        <v/>
      </c>
      <c r="M792" s="139" t="str">
        <f>IF(AND(TONGHOP!$O792="ThiTN",OR(TONGHOP!$P792="LT",TONGHOP!$P792="TN"),TONGHOP!$X792&lt;&gt;""),TONGHOP!$X792,"")</f>
        <v/>
      </c>
      <c r="N792" s="139" t="str">
        <f>IF(AND(TONGHOP!$O792="ThiTN",OR(TONGHOP!$P792="LT",TONGHOP!$P792="TN"),TONGHOP!$Y792&lt;&gt;""),TONGHOP!$Y792,"")</f>
        <v/>
      </c>
      <c r="O792" s="139" t="str">
        <f>IF(AND(TONGHOP!$O792="ThiTN",OR(TONGHOP!$P792="LT",TONGHOP!$P792="TN"),TONGHOP!$Z792&lt;&gt;""),TONGHOP!$Z792,"")</f>
        <v/>
      </c>
      <c r="P792" s="139" t="str">
        <f>IF(AND(TONGHOP!$O792="ThiTN",TONGHOP!$P792="VĐ",TONGHOP!$X792&lt;&gt;""),TONGHOP!$X792,"")</f>
        <v/>
      </c>
      <c r="Q792" s="139" t="str">
        <f>IF(AND(TONGHOP!$O792="ThiTN",TONGHOP!$P792="VĐ",TONGHOP!$Y792&lt;&gt;""),TONGHOP!$Y792,"")</f>
        <v/>
      </c>
      <c r="R792" s="139" t="str">
        <f>IF(AND(TONGHOP!$O792="ThiTN",TONGHOP!$P792="VĐ",TONGHOP!$Z792&lt;&gt;""),TONGHOP!$Z792,"")</f>
        <v/>
      </c>
      <c r="S792" s="137" t="str">
        <f>IF(AND(TONGHOP!$O792="ThiTN",TONGHOP!$P792="TH",TONGHOP!$X792&lt;&gt;""),TONGHOP!$X792,"")</f>
        <v/>
      </c>
      <c r="T792" s="137" t="str">
        <f>IF(AND(TONGHOP!$O792="ThiTN",TONGHOP!$P792="TH",TONGHOP!$Y792&lt;&gt;""),TONGHOP!$Y792,"")</f>
        <v/>
      </c>
      <c r="U792" s="137" t="str">
        <f>IF(AND(TONGHOP!$O792="ThiTN",TONGHOP!$P792="TH",TONGHOP!$Z792&lt;&gt;""),TONGHOP!$Z792,"")</f>
        <v/>
      </c>
    </row>
    <row r="793" spans="1:21">
      <c r="A793" s="139" t="str">
        <f>IF(AND(TONGHOP!$O793="KTHP",OR(TONGHOP!$P793="LT",TONGHOP!$P793="TN"),TONGHOP!$X793&lt;&gt;""),TONGHOP!$X793,"")</f>
        <v>Nguyễn Thị Dinh</v>
      </c>
      <c r="B793" s="139" t="str">
        <f>IF(AND(TONGHOP!$O793="KTHP",OR(TONGHOP!$P793="LT",TONGHOP!$P793="TN"),TONGHOP!$Y793&lt;&gt;""),TONGHOP!$Y793,"")</f>
        <v>Phan Thị Thùy Trang</v>
      </c>
      <c r="C793" s="139">
        <f>IF(AND(TONGHOP!$O793="KTHP",OR(TONGHOP!$P793="LT",TONGHOP!$P793="TN"),TONGHOP!$Z793&lt;&gt;""),TONGHOP!$Z793,"")</f>
        <v>35</v>
      </c>
      <c r="D793" s="139" t="str">
        <f>IF(AND(TONGHOP!$O793="KTHP",TONGHOP!$P793="VĐ"),TONGHOP!$X793,"")</f>
        <v/>
      </c>
      <c r="E793" s="138" t="str">
        <f>IF(AND(TONGHOP!$O793="KTHP",TONGHOP!$P793="VĐ"),TONGHOP!$Y793,"")</f>
        <v/>
      </c>
      <c r="F793" s="138" t="str">
        <f>IF(AND(TONGHOP!$O793="KTHP",TONGHOP!$P793="VĐ"),TONGHOP!$Z793,"")</f>
        <v/>
      </c>
      <c r="G793" s="139" t="str">
        <f>IF(AND(TONGHOP!$O793="KTHP",TONGHOP!$P793="TL"),TONGHOP!$X793,"")</f>
        <v/>
      </c>
      <c r="H793" s="138" t="str">
        <f>IF(AND(TONGHOP!$O793="KTHP",TONGHOP!$P793="TL"),TONGHOP!$Y793,"")</f>
        <v/>
      </c>
      <c r="I793" s="138" t="str">
        <f>IF(AND(TONGHOP!$O793="KTHP",TONGHOP!$P793="TL"),TONGHOP!$Z793,"")</f>
        <v/>
      </c>
      <c r="J793" s="139" t="str">
        <f>IF(AND(TONGHOP!$O793="KTHP",TONGHOP!$P793="TH"),TONGHOP!$X793,"")</f>
        <v/>
      </c>
      <c r="K793" s="138" t="str">
        <f>IF(AND(TONGHOP!$O793="KTHP",TONGHOP!$P793="TH"),TONGHOP!$Y793,"")</f>
        <v/>
      </c>
      <c r="L793" s="138" t="str">
        <f>IF(AND(TONGHOP!$O793="KTHP",TONGHOP!$P793="TH"),TONGHOP!$Z793,"")</f>
        <v/>
      </c>
      <c r="M793" s="139" t="str">
        <f>IF(AND(TONGHOP!$O793="ThiTN",OR(TONGHOP!$P793="LT",TONGHOP!$P793="TN"),TONGHOP!$X793&lt;&gt;""),TONGHOP!$X793,"")</f>
        <v/>
      </c>
      <c r="N793" s="139" t="str">
        <f>IF(AND(TONGHOP!$O793="ThiTN",OR(TONGHOP!$P793="LT",TONGHOP!$P793="TN"),TONGHOP!$Y793&lt;&gt;""),TONGHOP!$Y793,"")</f>
        <v/>
      </c>
      <c r="O793" s="139" t="str">
        <f>IF(AND(TONGHOP!$O793="ThiTN",OR(TONGHOP!$P793="LT",TONGHOP!$P793="TN"),TONGHOP!$Z793&lt;&gt;""),TONGHOP!$Z793,"")</f>
        <v/>
      </c>
      <c r="P793" s="139" t="str">
        <f>IF(AND(TONGHOP!$O793="ThiTN",TONGHOP!$P793="VĐ",TONGHOP!$X793&lt;&gt;""),TONGHOP!$X793,"")</f>
        <v/>
      </c>
      <c r="Q793" s="139" t="str">
        <f>IF(AND(TONGHOP!$O793="ThiTN",TONGHOP!$P793="VĐ",TONGHOP!$Y793&lt;&gt;""),TONGHOP!$Y793,"")</f>
        <v/>
      </c>
      <c r="R793" s="139" t="str">
        <f>IF(AND(TONGHOP!$O793="ThiTN",TONGHOP!$P793="VĐ",TONGHOP!$Z793&lt;&gt;""),TONGHOP!$Z793,"")</f>
        <v/>
      </c>
      <c r="S793" s="137" t="str">
        <f>IF(AND(TONGHOP!$O793="ThiTN",TONGHOP!$P793="TH",TONGHOP!$X793&lt;&gt;""),TONGHOP!$X793,"")</f>
        <v/>
      </c>
      <c r="T793" s="137" t="str">
        <f>IF(AND(TONGHOP!$O793="ThiTN",TONGHOP!$P793="TH",TONGHOP!$Y793&lt;&gt;""),TONGHOP!$Y793,"")</f>
        <v/>
      </c>
      <c r="U793" s="137" t="str">
        <f>IF(AND(TONGHOP!$O793="ThiTN",TONGHOP!$P793="TH",TONGHOP!$Z793&lt;&gt;""),TONGHOP!$Z793,"")</f>
        <v/>
      </c>
    </row>
    <row r="794" spans="1:21">
      <c r="A794" s="139" t="str">
        <f>IF(AND(TONGHOP!$O794="KTHP",OR(TONGHOP!$P794="LT",TONGHOP!$P794="TN"),TONGHOP!$X794&lt;&gt;""),TONGHOP!$X794,"")</f>
        <v>Đỗ Thị Ngát</v>
      </c>
      <c r="B794" s="139" t="str">
        <f>IF(AND(TONGHOP!$O794="KTHP",OR(TONGHOP!$P794="LT",TONGHOP!$P794="TN"),TONGHOP!$Y794&lt;&gt;""),TONGHOP!$Y794,"")</f>
        <v>Lê Thị Hồng Vân</v>
      </c>
      <c r="C794" s="139">
        <f>IF(AND(TONGHOP!$O794="KTHP",OR(TONGHOP!$P794="LT",TONGHOP!$P794="TN"),TONGHOP!$Z794&lt;&gt;""),TONGHOP!$Z794,"")</f>
        <v>34</v>
      </c>
      <c r="D794" s="139" t="str">
        <f>IF(AND(TONGHOP!$O794="KTHP",TONGHOP!$P794="VĐ"),TONGHOP!$X794,"")</f>
        <v/>
      </c>
      <c r="E794" s="138" t="str">
        <f>IF(AND(TONGHOP!$O794="KTHP",TONGHOP!$P794="VĐ"),TONGHOP!$Y794,"")</f>
        <v/>
      </c>
      <c r="F794" s="138" t="str">
        <f>IF(AND(TONGHOP!$O794="KTHP",TONGHOP!$P794="VĐ"),TONGHOP!$Z794,"")</f>
        <v/>
      </c>
      <c r="G794" s="139" t="str">
        <f>IF(AND(TONGHOP!$O794="KTHP",TONGHOP!$P794="TL"),TONGHOP!$X794,"")</f>
        <v/>
      </c>
      <c r="H794" s="138" t="str">
        <f>IF(AND(TONGHOP!$O794="KTHP",TONGHOP!$P794="TL"),TONGHOP!$Y794,"")</f>
        <v/>
      </c>
      <c r="I794" s="138" t="str">
        <f>IF(AND(TONGHOP!$O794="KTHP",TONGHOP!$P794="TL"),TONGHOP!$Z794,"")</f>
        <v/>
      </c>
      <c r="J794" s="139" t="str">
        <f>IF(AND(TONGHOP!$O794="KTHP",TONGHOP!$P794="TH"),TONGHOP!$X794,"")</f>
        <v/>
      </c>
      <c r="K794" s="138" t="str">
        <f>IF(AND(TONGHOP!$O794="KTHP",TONGHOP!$P794="TH"),TONGHOP!$Y794,"")</f>
        <v/>
      </c>
      <c r="L794" s="138" t="str">
        <f>IF(AND(TONGHOP!$O794="KTHP",TONGHOP!$P794="TH"),TONGHOP!$Z794,"")</f>
        <v/>
      </c>
      <c r="M794" s="139" t="str">
        <f>IF(AND(TONGHOP!$O794="ThiTN",OR(TONGHOP!$P794="LT",TONGHOP!$P794="TN"),TONGHOP!$X794&lt;&gt;""),TONGHOP!$X794,"")</f>
        <v/>
      </c>
      <c r="N794" s="139" t="str">
        <f>IF(AND(TONGHOP!$O794="ThiTN",OR(TONGHOP!$P794="LT",TONGHOP!$P794="TN"),TONGHOP!$Y794&lt;&gt;""),TONGHOP!$Y794,"")</f>
        <v/>
      </c>
      <c r="O794" s="139" t="str">
        <f>IF(AND(TONGHOP!$O794="ThiTN",OR(TONGHOP!$P794="LT",TONGHOP!$P794="TN"),TONGHOP!$Z794&lt;&gt;""),TONGHOP!$Z794,"")</f>
        <v/>
      </c>
      <c r="P794" s="139" t="str">
        <f>IF(AND(TONGHOP!$O794="ThiTN",TONGHOP!$P794="VĐ",TONGHOP!$X794&lt;&gt;""),TONGHOP!$X794,"")</f>
        <v/>
      </c>
      <c r="Q794" s="139" t="str">
        <f>IF(AND(TONGHOP!$O794="ThiTN",TONGHOP!$P794="VĐ",TONGHOP!$Y794&lt;&gt;""),TONGHOP!$Y794,"")</f>
        <v/>
      </c>
      <c r="R794" s="139" t="str">
        <f>IF(AND(TONGHOP!$O794="ThiTN",TONGHOP!$P794="VĐ",TONGHOP!$Z794&lt;&gt;""),TONGHOP!$Z794,"")</f>
        <v/>
      </c>
      <c r="S794" s="137" t="str">
        <f>IF(AND(TONGHOP!$O794="ThiTN",TONGHOP!$P794="TH",TONGHOP!$X794&lt;&gt;""),TONGHOP!$X794,"")</f>
        <v/>
      </c>
      <c r="T794" s="137" t="str">
        <f>IF(AND(TONGHOP!$O794="ThiTN",TONGHOP!$P794="TH",TONGHOP!$Y794&lt;&gt;""),TONGHOP!$Y794,"")</f>
        <v/>
      </c>
      <c r="U794" s="137" t="str">
        <f>IF(AND(TONGHOP!$O794="ThiTN",TONGHOP!$P794="TH",TONGHOP!$Z794&lt;&gt;""),TONGHOP!$Z794,"")</f>
        <v/>
      </c>
    </row>
    <row r="795" spans="1:21">
      <c r="A795" s="139" t="str">
        <f>IF(AND(TONGHOP!$O795="KTHP",OR(TONGHOP!$P795="LT",TONGHOP!$P795="TN"),TONGHOP!$X795&lt;&gt;""),TONGHOP!$X795,"")</f>
        <v>Đỗ Thị Ngát</v>
      </c>
      <c r="B795" s="139" t="str">
        <f>IF(AND(TONGHOP!$O795="KTHP",OR(TONGHOP!$P795="LT",TONGHOP!$P795="TN"),TONGHOP!$Y795&lt;&gt;""),TONGHOP!$Y795,"")</f>
        <v>Lê Thị Hồng Vân</v>
      </c>
      <c r="C795" s="139">
        <f>IF(AND(TONGHOP!$O795="KTHP",OR(TONGHOP!$P795="LT",TONGHOP!$P795="TN"),TONGHOP!$Z795&lt;&gt;""),TONGHOP!$Z795,"")</f>
        <v>34</v>
      </c>
      <c r="D795" s="139" t="str">
        <f>IF(AND(TONGHOP!$O795="KTHP",TONGHOP!$P795="VĐ"),TONGHOP!$X795,"")</f>
        <v/>
      </c>
      <c r="E795" s="138" t="str">
        <f>IF(AND(TONGHOP!$O795="KTHP",TONGHOP!$P795="VĐ"),TONGHOP!$Y795,"")</f>
        <v/>
      </c>
      <c r="F795" s="138" t="str">
        <f>IF(AND(TONGHOP!$O795="KTHP",TONGHOP!$P795="VĐ"),TONGHOP!$Z795,"")</f>
        <v/>
      </c>
      <c r="G795" s="139" t="str">
        <f>IF(AND(TONGHOP!$O795="KTHP",TONGHOP!$P795="TL"),TONGHOP!$X795,"")</f>
        <v/>
      </c>
      <c r="H795" s="138" t="str">
        <f>IF(AND(TONGHOP!$O795="KTHP",TONGHOP!$P795="TL"),TONGHOP!$Y795,"")</f>
        <v/>
      </c>
      <c r="I795" s="138" t="str">
        <f>IF(AND(TONGHOP!$O795="KTHP",TONGHOP!$P795="TL"),TONGHOP!$Z795,"")</f>
        <v/>
      </c>
      <c r="J795" s="139" t="str">
        <f>IF(AND(TONGHOP!$O795="KTHP",TONGHOP!$P795="TH"),TONGHOP!$X795,"")</f>
        <v/>
      </c>
      <c r="K795" s="138" t="str">
        <f>IF(AND(TONGHOP!$O795="KTHP",TONGHOP!$P795="TH"),TONGHOP!$Y795,"")</f>
        <v/>
      </c>
      <c r="L795" s="138" t="str">
        <f>IF(AND(TONGHOP!$O795="KTHP",TONGHOP!$P795="TH"),TONGHOP!$Z795,"")</f>
        <v/>
      </c>
      <c r="M795" s="139" t="str">
        <f>IF(AND(TONGHOP!$O795="ThiTN",OR(TONGHOP!$P795="LT",TONGHOP!$P795="TN"),TONGHOP!$X795&lt;&gt;""),TONGHOP!$X795,"")</f>
        <v/>
      </c>
      <c r="N795" s="139" t="str">
        <f>IF(AND(TONGHOP!$O795="ThiTN",OR(TONGHOP!$P795="LT",TONGHOP!$P795="TN"),TONGHOP!$Y795&lt;&gt;""),TONGHOP!$Y795,"")</f>
        <v/>
      </c>
      <c r="O795" s="139" t="str">
        <f>IF(AND(TONGHOP!$O795="ThiTN",OR(TONGHOP!$P795="LT",TONGHOP!$P795="TN"),TONGHOP!$Z795&lt;&gt;""),TONGHOP!$Z795,"")</f>
        <v/>
      </c>
      <c r="P795" s="139" t="str">
        <f>IF(AND(TONGHOP!$O795="ThiTN",TONGHOP!$P795="VĐ",TONGHOP!$X795&lt;&gt;""),TONGHOP!$X795,"")</f>
        <v/>
      </c>
      <c r="Q795" s="139" t="str">
        <f>IF(AND(TONGHOP!$O795="ThiTN",TONGHOP!$P795="VĐ",TONGHOP!$Y795&lt;&gt;""),TONGHOP!$Y795,"")</f>
        <v/>
      </c>
      <c r="R795" s="139" t="str">
        <f>IF(AND(TONGHOP!$O795="ThiTN",TONGHOP!$P795="VĐ",TONGHOP!$Z795&lt;&gt;""),TONGHOP!$Z795,"")</f>
        <v/>
      </c>
      <c r="S795" s="137" t="str">
        <f>IF(AND(TONGHOP!$O795="ThiTN",TONGHOP!$P795="TH",TONGHOP!$X795&lt;&gt;""),TONGHOP!$X795,"")</f>
        <v/>
      </c>
      <c r="T795" s="137" t="str">
        <f>IF(AND(TONGHOP!$O795="ThiTN",TONGHOP!$P795="TH",TONGHOP!$Y795&lt;&gt;""),TONGHOP!$Y795,"")</f>
        <v/>
      </c>
      <c r="U795" s="137" t="str">
        <f>IF(AND(TONGHOP!$O795="ThiTN",TONGHOP!$P795="TH",TONGHOP!$Z795&lt;&gt;""),TONGHOP!$Z795,"")</f>
        <v/>
      </c>
    </row>
    <row r="796" spans="1:21">
      <c r="A796" s="139" t="str">
        <f>IF(AND(TONGHOP!$O796="KTHP",OR(TONGHOP!$P796="LT",TONGHOP!$P796="TN"),TONGHOP!$X796&lt;&gt;""),TONGHOP!$X796,"")</f>
        <v>Nguyễn Thị Dinh</v>
      </c>
      <c r="B796" s="139" t="str">
        <f>IF(AND(TONGHOP!$O796="KTHP",OR(TONGHOP!$P796="LT",TONGHOP!$P796="TN"),TONGHOP!$Y796&lt;&gt;""),TONGHOP!$Y796,"")</f>
        <v>Phan Thị Thùy Trang</v>
      </c>
      <c r="C796" s="139">
        <f>IF(AND(TONGHOP!$O796="KTHP",OR(TONGHOP!$P796="LT",TONGHOP!$P796="TN"),TONGHOP!$Z796&lt;&gt;""),TONGHOP!$Z796,"")</f>
        <v>32</v>
      </c>
      <c r="D796" s="139" t="str">
        <f>IF(AND(TONGHOP!$O796="KTHP",TONGHOP!$P796="VĐ"),TONGHOP!$X796,"")</f>
        <v/>
      </c>
      <c r="E796" s="138" t="str">
        <f>IF(AND(TONGHOP!$O796="KTHP",TONGHOP!$P796="VĐ"),TONGHOP!$Y796,"")</f>
        <v/>
      </c>
      <c r="F796" s="138" t="str">
        <f>IF(AND(TONGHOP!$O796="KTHP",TONGHOP!$P796="VĐ"),TONGHOP!$Z796,"")</f>
        <v/>
      </c>
      <c r="G796" s="139" t="str">
        <f>IF(AND(TONGHOP!$O796="KTHP",TONGHOP!$P796="TL"),TONGHOP!$X796,"")</f>
        <v/>
      </c>
      <c r="H796" s="138" t="str">
        <f>IF(AND(TONGHOP!$O796="KTHP",TONGHOP!$P796="TL"),TONGHOP!$Y796,"")</f>
        <v/>
      </c>
      <c r="I796" s="138" t="str">
        <f>IF(AND(TONGHOP!$O796="KTHP",TONGHOP!$P796="TL"),TONGHOP!$Z796,"")</f>
        <v/>
      </c>
      <c r="J796" s="139" t="str">
        <f>IF(AND(TONGHOP!$O796="KTHP",TONGHOP!$P796="TH"),TONGHOP!$X796,"")</f>
        <v/>
      </c>
      <c r="K796" s="138" t="str">
        <f>IF(AND(TONGHOP!$O796="KTHP",TONGHOP!$P796="TH"),TONGHOP!$Y796,"")</f>
        <v/>
      </c>
      <c r="L796" s="138" t="str">
        <f>IF(AND(TONGHOP!$O796="KTHP",TONGHOP!$P796="TH"),TONGHOP!$Z796,"")</f>
        <v/>
      </c>
      <c r="M796" s="139" t="str">
        <f>IF(AND(TONGHOP!$O796="ThiTN",OR(TONGHOP!$P796="LT",TONGHOP!$P796="TN"),TONGHOP!$X796&lt;&gt;""),TONGHOP!$X796,"")</f>
        <v/>
      </c>
      <c r="N796" s="139" t="str">
        <f>IF(AND(TONGHOP!$O796="ThiTN",OR(TONGHOP!$P796="LT",TONGHOP!$P796="TN"),TONGHOP!$Y796&lt;&gt;""),TONGHOP!$Y796,"")</f>
        <v/>
      </c>
      <c r="O796" s="139" t="str">
        <f>IF(AND(TONGHOP!$O796="ThiTN",OR(TONGHOP!$P796="LT",TONGHOP!$P796="TN"),TONGHOP!$Z796&lt;&gt;""),TONGHOP!$Z796,"")</f>
        <v/>
      </c>
      <c r="P796" s="139" t="str">
        <f>IF(AND(TONGHOP!$O796="ThiTN",TONGHOP!$P796="VĐ",TONGHOP!$X796&lt;&gt;""),TONGHOP!$X796,"")</f>
        <v/>
      </c>
      <c r="Q796" s="139" t="str">
        <f>IF(AND(TONGHOP!$O796="ThiTN",TONGHOP!$P796="VĐ",TONGHOP!$Y796&lt;&gt;""),TONGHOP!$Y796,"")</f>
        <v/>
      </c>
      <c r="R796" s="139" t="str">
        <f>IF(AND(TONGHOP!$O796="ThiTN",TONGHOP!$P796="VĐ",TONGHOP!$Z796&lt;&gt;""),TONGHOP!$Z796,"")</f>
        <v/>
      </c>
      <c r="S796" s="137" t="str">
        <f>IF(AND(TONGHOP!$O796="ThiTN",TONGHOP!$P796="TH",TONGHOP!$X796&lt;&gt;""),TONGHOP!$X796,"")</f>
        <v/>
      </c>
      <c r="T796" s="137" t="str">
        <f>IF(AND(TONGHOP!$O796="ThiTN",TONGHOP!$P796="TH",TONGHOP!$Y796&lt;&gt;""),TONGHOP!$Y796,"")</f>
        <v/>
      </c>
      <c r="U796" s="137" t="str">
        <f>IF(AND(TONGHOP!$O796="ThiTN",TONGHOP!$P796="TH",TONGHOP!$Z796&lt;&gt;""),TONGHOP!$Z796,"")</f>
        <v/>
      </c>
    </row>
    <row r="797" spans="1:21">
      <c r="A797" s="139" t="str">
        <f>IF(AND(TONGHOP!$O797="KTHP",OR(TONGHOP!$P797="LT",TONGHOP!$P797="TN"),TONGHOP!$X797&lt;&gt;""),TONGHOP!$X797,"")</f>
        <v>Đỗ Thị Ngát</v>
      </c>
      <c r="B797" s="139" t="str">
        <f>IF(AND(TONGHOP!$O797="KTHP",OR(TONGHOP!$P797="LT",TONGHOP!$P797="TN"),TONGHOP!$Y797&lt;&gt;""),TONGHOP!$Y797,"")</f>
        <v>Lê Thị Hồng Vân</v>
      </c>
      <c r="C797" s="139">
        <f>IF(AND(TONGHOP!$O797="KTHP",OR(TONGHOP!$P797="LT",TONGHOP!$P797="TN"),TONGHOP!$Z797&lt;&gt;""),TONGHOP!$Z797,"")</f>
        <v>35</v>
      </c>
      <c r="D797" s="139" t="str">
        <f>IF(AND(TONGHOP!$O797="KTHP",TONGHOP!$P797="VĐ"),TONGHOP!$X797,"")</f>
        <v/>
      </c>
      <c r="E797" s="138" t="str">
        <f>IF(AND(TONGHOP!$O797="KTHP",TONGHOP!$P797="VĐ"),TONGHOP!$Y797,"")</f>
        <v/>
      </c>
      <c r="F797" s="138" t="str">
        <f>IF(AND(TONGHOP!$O797="KTHP",TONGHOP!$P797="VĐ"),TONGHOP!$Z797,"")</f>
        <v/>
      </c>
      <c r="G797" s="139" t="str">
        <f>IF(AND(TONGHOP!$O797="KTHP",TONGHOP!$P797="TL"),TONGHOP!$X797,"")</f>
        <v/>
      </c>
      <c r="H797" s="138" t="str">
        <f>IF(AND(TONGHOP!$O797="KTHP",TONGHOP!$P797="TL"),TONGHOP!$Y797,"")</f>
        <v/>
      </c>
      <c r="I797" s="138" t="str">
        <f>IF(AND(TONGHOP!$O797="KTHP",TONGHOP!$P797="TL"),TONGHOP!$Z797,"")</f>
        <v/>
      </c>
      <c r="J797" s="139" t="str">
        <f>IF(AND(TONGHOP!$O797="KTHP",TONGHOP!$P797="TH"),TONGHOP!$X797,"")</f>
        <v/>
      </c>
      <c r="K797" s="138" t="str">
        <f>IF(AND(TONGHOP!$O797="KTHP",TONGHOP!$P797="TH"),TONGHOP!$Y797,"")</f>
        <v/>
      </c>
      <c r="L797" s="138" t="str">
        <f>IF(AND(TONGHOP!$O797="KTHP",TONGHOP!$P797="TH"),TONGHOP!$Z797,"")</f>
        <v/>
      </c>
      <c r="M797" s="139" t="str">
        <f>IF(AND(TONGHOP!$O797="ThiTN",OR(TONGHOP!$P797="LT",TONGHOP!$P797="TN"),TONGHOP!$X797&lt;&gt;""),TONGHOP!$X797,"")</f>
        <v/>
      </c>
      <c r="N797" s="139" t="str">
        <f>IF(AND(TONGHOP!$O797="ThiTN",OR(TONGHOP!$P797="LT",TONGHOP!$P797="TN"),TONGHOP!$Y797&lt;&gt;""),TONGHOP!$Y797,"")</f>
        <v/>
      </c>
      <c r="O797" s="139" t="str">
        <f>IF(AND(TONGHOP!$O797="ThiTN",OR(TONGHOP!$P797="LT",TONGHOP!$P797="TN"),TONGHOP!$Z797&lt;&gt;""),TONGHOP!$Z797,"")</f>
        <v/>
      </c>
      <c r="P797" s="139" t="str">
        <f>IF(AND(TONGHOP!$O797="ThiTN",TONGHOP!$P797="VĐ",TONGHOP!$X797&lt;&gt;""),TONGHOP!$X797,"")</f>
        <v/>
      </c>
      <c r="Q797" s="139" t="str">
        <f>IF(AND(TONGHOP!$O797="ThiTN",TONGHOP!$P797="VĐ",TONGHOP!$Y797&lt;&gt;""),TONGHOP!$Y797,"")</f>
        <v/>
      </c>
      <c r="R797" s="139" t="str">
        <f>IF(AND(TONGHOP!$O797="ThiTN",TONGHOP!$P797="VĐ",TONGHOP!$Z797&lt;&gt;""),TONGHOP!$Z797,"")</f>
        <v/>
      </c>
      <c r="S797" s="137" t="str">
        <f>IF(AND(TONGHOP!$O797="ThiTN",TONGHOP!$P797="TH",TONGHOP!$X797&lt;&gt;""),TONGHOP!$X797,"")</f>
        <v/>
      </c>
      <c r="T797" s="137" t="str">
        <f>IF(AND(TONGHOP!$O797="ThiTN",TONGHOP!$P797="TH",TONGHOP!$Y797&lt;&gt;""),TONGHOP!$Y797,"")</f>
        <v/>
      </c>
      <c r="U797" s="137" t="str">
        <f>IF(AND(TONGHOP!$O797="ThiTN",TONGHOP!$P797="TH",TONGHOP!$Z797&lt;&gt;""),TONGHOP!$Z797,"")</f>
        <v/>
      </c>
    </row>
    <row r="798" spans="1:21">
      <c r="A798" s="139" t="str">
        <f>IF(AND(TONGHOP!$O798="KTHP",OR(TONGHOP!$P798="LT",TONGHOP!$P798="TN"),TONGHOP!$X798&lt;&gt;""),TONGHOP!$X798,"")</f>
        <v>Đỗ Thị Ngát</v>
      </c>
      <c r="B798" s="139" t="str">
        <f>IF(AND(TONGHOP!$O798="KTHP",OR(TONGHOP!$P798="LT",TONGHOP!$P798="TN"),TONGHOP!$Y798&lt;&gt;""),TONGHOP!$Y798,"")</f>
        <v>Lê Thị Hồng Vân</v>
      </c>
      <c r="C798" s="139">
        <f>IF(AND(TONGHOP!$O798="KTHP",OR(TONGHOP!$P798="LT",TONGHOP!$P798="TN"),TONGHOP!$Z798&lt;&gt;""),TONGHOP!$Z798,"")</f>
        <v>35</v>
      </c>
      <c r="D798" s="139" t="str">
        <f>IF(AND(TONGHOP!$O798="KTHP",TONGHOP!$P798="VĐ"),TONGHOP!$X798,"")</f>
        <v/>
      </c>
      <c r="E798" s="138" t="str">
        <f>IF(AND(TONGHOP!$O798="KTHP",TONGHOP!$P798="VĐ"),TONGHOP!$Y798,"")</f>
        <v/>
      </c>
      <c r="F798" s="138" t="str">
        <f>IF(AND(TONGHOP!$O798="KTHP",TONGHOP!$P798="VĐ"),TONGHOP!$Z798,"")</f>
        <v/>
      </c>
      <c r="G798" s="139" t="str">
        <f>IF(AND(TONGHOP!$O798="KTHP",TONGHOP!$P798="TL"),TONGHOP!$X798,"")</f>
        <v/>
      </c>
      <c r="H798" s="138" t="str">
        <f>IF(AND(TONGHOP!$O798="KTHP",TONGHOP!$P798="TL"),TONGHOP!$Y798,"")</f>
        <v/>
      </c>
      <c r="I798" s="138" t="str">
        <f>IF(AND(TONGHOP!$O798="KTHP",TONGHOP!$P798="TL"),TONGHOP!$Z798,"")</f>
        <v/>
      </c>
      <c r="J798" s="139" t="str">
        <f>IF(AND(TONGHOP!$O798="KTHP",TONGHOP!$P798="TH"),TONGHOP!$X798,"")</f>
        <v/>
      </c>
      <c r="K798" s="138" t="str">
        <f>IF(AND(TONGHOP!$O798="KTHP",TONGHOP!$P798="TH"),TONGHOP!$Y798,"")</f>
        <v/>
      </c>
      <c r="L798" s="138" t="str">
        <f>IF(AND(TONGHOP!$O798="KTHP",TONGHOP!$P798="TH"),TONGHOP!$Z798,"")</f>
        <v/>
      </c>
      <c r="M798" s="139" t="str">
        <f>IF(AND(TONGHOP!$O798="ThiTN",OR(TONGHOP!$P798="LT",TONGHOP!$P798="TN"),TONGHOP!$X798&lt;&gt;""),TONGHOP!$X798,"")</f>
        <v/>
      </c>
      <c r="N798" s="139" t="str">
        <f>IF(AND(TONGHOP!$O798="ThiTN",OR(TONGHOP!$P798="LT",TONGHOP!$P798="TN"),TONGHOP!$Y798&lt;&gt;""),TONGHOP!$Y798,"")</f>
        <v/>
      </c>
      <c r="O798" s="139" t="str">
        <f>IF(AND(TONGHOP!$O798="ThiTN",OR(TONGHOP!$P798="LT",TONGHOP!$P798="TN"),TONGHOP!$Z798&lt;&gt;""),TONGHOP!$Z798,"")</f>
        <v/>
      </c>
      <c r="P798" s="139" t="str">
        <f>IF(AND(TONGHOP!$O798="ThiTN",TONGHOP!$P798="VĐ",TONGHOP!$X798&lt;&gt;""),TONGHOP!$X798,"")</f>
        <v/>
      </c>
      <c r="Q798" s="139" t="str">
        <f>IF(AND(TONGHOP!$O798="ThiTN",TONGHOP!$P798="VĐ",TONGHOP!$Y798&lt;&gt;""),TONGHOP!$Y798,"")</f>
        <v/>
      </c>
      <c r="R798" s="139" t="str">
        <f>IF(AND(TONGHOP!$O798="ThiTN",TONGHOP!$P798="VĐ",TONGHOP!$Z798&lt;&gt;""),TONGHOP!$Z798,"")</f>
        <v/>
      </c>
      <c r="S798" s="137" t="str">
        <f>IF(AND(TONGHOP!$O798="ThiTN",TONGHOP!$P798="TH",TONGHOP!$X798&lt;&gt;""),TONGHOP!$X798,"")</f>
        <v/>
      </c>
      <c r="T798" s="137" t="str">
        <f>IF(AND(TONGHOP!$O798="ThiTN",TONGHOP!$P798="TH",TONGHOP!$Y798&lt;&gt;""),TONGHOP!$Y798,"")</f>
        <v/>
      </c>
      <c r="U798" s="137" t="str">
        <f>IF(AND(TONGHOP!$O798="ThiTN",TONGHOP!$P798="TH",TONGHOP!$Z798&lt;&gt;""),TONGHOP!$Z798,"")</f>
        <v/>
      </c>
    </row>
    <row r="799" spans="1:21">
      <c r="A799" s="139" t="str">
        <f>IF(AND(TONGHOP!$O799="KTHP",OR(TONGHOP!$P799="LT",TONGHOP!$P799="TN"),TONGHOP!$X799&lt;&gt;""),TONGHOP!$X799,"")</f>
        <v>Phan Thị Thùy Trang</v>
      </c>
      <c r="B799" s="139" t="str">
        <f>IF(AND(TONGHOP!$O799="KTHP",OR(TONGHOP!$P799="LT",TONGHOP!$P799="TN"),TONGHOP!$Y799&lt;&gt;""),TONGHOP!$Y799,"")</f>
        <v>Nguyễn Thị Dinh</v>
      </c>
      <c r="C799" s="139">
        <f>IF(AND(TONGHOP!$O799="KTHP",OR(TONGHOP!$P799="LT",TONGHOP!$P799="TN"),TONGHOP!$Z799&lt;&gt;""),TONGHOP!$Z799,"")</f>
        <v>35</v>
      </c>
      <c r="D799" s="139" t="str">
        <f>IF(AND(TONGHOP!$O799="KTHP",TONGHOP!$P799="VĐ"),TONGHOP!$X799,"")</f>
        <v/>
      </c>
      <c r="E799" s="138" t="str">
        <f>IF(AND(TONGHOP!$O799="KTHP",TONGHOP!$P799="VĐ"),TONGHOP!$Y799,"")</f>
        <v/>
      </c>
      <c r="F799" s="138" t="str">
        <f>IF(AND(TONGHOP!$O799="KTHP",TONGHOP!$P799="VĐ"),TONGHOP!$Z799,"")</f>
        <v/>
      </c>
      <c r="G799" s="139" t="str">
        <f>IF(AND(TONGHOP!$O799="KTHP",TONGHOP!$P799="TL"),TONGHOP!$X799,"")</f>
        <v/>
      </c>
      <c r="H799" s="138" t="str">
        <f>IF(AND(TONGHOP!$O799="KTHP",TONGHOP!$P799="TL"),TONGHOP!$Y799,"")</f>
        <v/>
      </c>
      <c r="I799" s="138" t="str">
        <f>IF(AND(TONGHOP!$O799="KTHP",TONGHOP!$P799="TL"),TONGHOP!$Z799,"")</f>
        <v/>
      </c>
      <c r="J799" s="139" t="str">
        <f>IF(AND(TONGHOP!$O799="KTHP",TONGHOP!$P799="TH"),TONGHOP!$X799,"")</f>
        <v/>
      </c>
      <c r="K799" s="138" t="str">
        <f>IF(AND(TONGHOP!$O799="KTHP",TONGHOP!$P799="TH"),TONGHOP!$Y799,"")</f>
        <v/>
      </c>
      <c r="L799" s="138" t="str">
        <f>IF(AND(TONGHOP!$O799="KTHP",TONGHOP!$P799="TH"),TONGHOP!$Z799,"")</f>
        <v/>
      </c>
      <c r="M799" s="139" t="str">
        <f>IF(AND(TONGHOP!$O799="ThiTN",OR(TONGHOP!$P799="LT",TONGHOP!$P799="TN"),TONGHOP!$X799&lt;&gt;""),TONGHOP!$X799,"")</f>
        <v/>
      </c>
      <c r="N799" s="139" t="str">
        <f>IF(AND(TONGHOP!$O799="ThiTN",OR(TONGHOP!$P799="LT",TONGHOP!$P799="TN"),TONGHOP!$Y799&lt;&gt;""),TONGHOP!$Y799,"")</f>
        <v/>
      </c>
      <c r="O799" s="139" t="str">
        <f>IF(AND(TONGHOP!$O799="ThiTN",OR(TONGHOP!$P799="LT",TONGHOP!$P799="TN"),TONGHOP!$Z799&lt;&gt;""),TONGHOP!$Z799,"")</f>
        <v/>
      </c>
      <c r="P799" s="139" t="str">
        <f>IF(AND(TONGHOP!$O799="ThiTN",TONGHOP!$P799="VĐ",TONGHOP!$X799&lt;&gt;""),TONGHOP!$X799,"")</f>
        <v/>
      </c>
      <c r="Q799" s="139" t="str">
        <f>IF(AND(TONGHOP!$O799="ThiTN",TONGHOP!$P799="VĐ",TONGHOP!$Y799&lt;&gt;""),TONGHOP!$Y799,"")</f>
        <v/>
      </c>
      <c r="R799" s="139" t="str">
        <f>IF(AND(TONGHOP!$O799="ThiTN",TONGHOP!$P799="VĐ",TONGHOP!$Z799&lt;&gt;""),TONGHOP!$Z799,"")</f>
        <v/>
      </c>
      <c r="S799" s="137" t="str">
        <f>IF(AND(TONGHOP!$O799="ThiTN",TONGHOP!$P799="TH",TONGHOP!$X799&lt;&gt;""),TONGHOP!$X799,"")</f>
        <v/>
      </c>
      <c r="T799" s="137" t="str">
        <f>IF(AND(TONGHOP!$O799="ThiTN",TONGHOP!$P799="TH",TONGHOP!$Y799&lt;&gt;""),TONGHOP!$Y799,"")</f>
        <v/>
      </c>
      <c r="U799" s="137" t="str">
        <f>IF(AND(TONGHOP!$O799="ThiTN",TONGHOP!$P799="TH",TONGHOP!$Z799&lt;&gt;""),TONGHOP!$Z799,"")</f>
        <v/>
      </c>
    </row>
    <row r="800" spans="1:21">
      <c r="A800" s="139" t="str">
        <f>IF(AND(TONGHOP!$O800="KTHP",OR(TONGHOP!$P800="LT",TONGHOP!$P800="TN"),TONGHOP!$X800&lt;&gt;""),TONGHOP!$X800,"")</f>
        <v>Lê Thị Hồng Vân</v>
      </c>
      <c r="B800" s="139" t="str">
        <f>IF(AND(TONGHOP!$O800="KTHP",OR(TONGHOP!$P800="LT",TONGHOP!$P800="TN"),TONGHOP!$Y800&lt;&gt;""),TONGHOP!$Y800,"")</f>
        <v>Đỗ Thị Ngát</v>
      </c>
      <c r="C800" s="139">
        <f>IF(AND(TONGHOP!$O800="KTHP",OR(TONGHOP!$P800="LT",TONGHOP!$P800="TN"),TONGHOP!$Z800&lt;&gt;""),TONGHOP!$Z800,"")</f>
        <v>35</v>
      </c>
      <c r="D800" s="139" t="str">
        <f>IF(AND(TONGHOP!$O800="KTHP",TONGHOP!$P800="VĐ"),TONGHOP!$X800,"")</f>
        <v/>
      </c>
      <c r="E800" s="138" t="str">
        <f>IF(AND(TONGHOP!$O800="KTHP",TONGHOP!$P800="VĐ"),TONGHOP!$Y800,"")</f>
        <v/>
      </c>
      <c r="F800" s="138" t="str">
        <f>IF(AND(TONGHOP!$O800="KTHP",TONGHOP!$P800="VĐ"),TONGHOP!$Z800,"")</f>
        <v/>
      </c>
      <c r="G800" s="139" t="str">
        <f>IF(AND(TONGHOP!$O800="KTHP",TONGHOP!$P800="TL"),TONGHOP!$X800,"")</f>
        <v/>
      </c>
      <c r="H800" s="138" t="str">
        <f>IF(AND(TONGHOP!$O800="KTHP",TONGHOP!$P800="TL"),TONGHOP!$Y800,"")</f>
        <v/>
      </c>
      <c r="I800" s="138" t="str">
        <f>IF(AND(TONGHOP!$O800="KTHP",TONGHOP!$P800="TL"),TONGHOP!$Z800,"")</f>
        <v/>
      </c>
      <c r="J800" s="139" t="str">
        <f>IF(AND(TONGHOP!$O800="KTHP",TONGHOP!$P800="TH"),TONGHOP!$X800,"")</f>
        <v/>
      </c>
      <c r="K800" s="138" t="str">
        <f>IF(AND(TONGHOP!$O800="KTHP",TONGHOP!$P800="TH"),TONGHOP!$Y800,"")</f>
        <v/>
      </c>
      <c r="L800" s="138" t="str">
        <f>IF(AND(TONGHOP!$O800="KTHP",TONGHOP!$P800="TH"),TONGHOP!$Z800,"")</f>
        <v/>
      </c>
      <c r="M800" s="139" t="str">
        <f>IF(AND(TONGHOP!$O800="ThiTN",OR(TONGHOP!$P800="LT",TONGHOP!$P800="TN"),TONGHOP!$X800&lt;&gt;""),TONGHOP!$X800,"")</f>
        <v/>
      </c>
      <c r="N800" s="139" t="str">
        <f>IF(AND(TONGHOP!$O800="ThiTN",OR(TONGHOP!$P800="LT",TONGHOP!$P800="TN"),TONGHOP!$Y800&lt;&gt;""),TONGHOP!$Y800,"")</f>
        <v/>
      </c>
      <c r="O800" s="139" t="str">
        <f>IF(AND(TONGHOP!$O800="ThiTN",OR(TONGHOP!$P800="LT",TONGHOP!$P800="TN"),TONGHOP!$Z800&lt;&gt;""),TONGHOP!$Z800,"")</f>
        <v/>
      </c>
      <c r="P800" s="139" t="str">
        <f>IF(AND(TONGHOP!$O800="ThiTN",TONGHOP!$P800="VĐ",TONGHOP!$X800&lt;&gt;""),TONGHOP!$X800,"")</f>
        <v/>
      </c>
      <c r="Q800" s="139" t="str">
        <f>IF(AND(TONGHOP!$O800="ThiTN",TONGHOP!$P800="VĐ",TONGHOP!$Y800&lt;&gt;""),TONGHOP!$Y800,"")</f>
        <v/>
      </c>
      <c r="R800" s="139" t="str">
        <f>IF(AND(TONGHOP!$O800="ThiTN",TONGHOP!$P800="VĐ",TONGHOP!$Z800&lt;&gt;""),TONGHOP!$Z800,"")</f>
        <v/>
      </c>
      <c r="S800" s="137" t="str">
        <f>IF(AND(TONGHOP!$O800="ThiTN",TONGHOP!$P800="TH",TONGHOP!$X800&lt;&gt;""),TONGHOP!$X800,"")</f>
        <v/>
      </c>
      <c r="T800" s="137" t="str">
        <f>IF(AND(TONGHOP!$O800="ThiTN",TONGHOP!$P800="TH",TONGHOP!$Y800&lt;&gt;""),TONGHOP!$Y800,"")</f>
        <v/>
      </c>
      <c r="U800" s="137" t="str">
        <f>IF(AND(TONGHOP!$O800="ThiTN",TONGHOP!$P800="TH",TONGHOP!$Z800&lt;&gt;""),TONGHOP!$Z800,"")</f>
        <v/>
      </c>
    </row>
    <row r="801" spans="1:21">
      <c r="A801" s="139" t="str">
        <f>IF(AND(TONGHOP!$O801="KTHP",OR(TONGHOP!$P801="LT",TONGHOP!$P801="TN"),TONGHOP!$X801&lt;&gt;""),TONGHOP!$X801,"")</f>
        <v>Phan Thị Thùy Trang</v>
      </c>
      <c r="B801" s="139" t="str">
        <f>IF(AND(TONGHOP!$O801="KTHP",OR(TONGHOP!$P801="LT",TONGHOP!$P801="TN"),TONGHOP!$Y801&lt;&gt;""),TONGHOP!$Y801,"")</f>
        <v>Nguyễn Thị Dinh</v>
      </c>
      <c r="C801" s="139">
        <f>IF(AND(TONGHOP!$O801="KTHP",OR(TONGHOP!$P801="LT",TONGHOP!$P801="TN"),TONGHOP!$Z801&lt;&gt;""),TONGHOP!$Z801,"")</f>
        <v>35</v>
      </c>
      <c r="D801" s="139" t="str">
        <f>IF(AND(TONGHOP!$O801="KTHP",TONGHOP!$P801="VĐ"),TONGHOP!$X801,"")</f>
        <v/>
      </c>
      <c r="E801" s="138" t="str">
        <f>IF(AND(TONGHOP!$O801="KTHP",TONGHOP!$P801="VĐ"),TONGHOP!$Y801,"")</f>
        <v/>
      </c>
      <c r="F801" s="138" t="str">
        <f>IF(AND(TONGHOP!$O801="KTHP",TONGHOP!$P801="VĐ"),TONGHOP!$Z801,"")</f>
        <v/>
      </c>
      <c r="G801" s="139" t="str">
        <f>IF(AND(TONGHOP!$O801="KTHP",TONGHOP!$P801="TL"),TONGHOP!$X801,"")</f>
        <v/>
      </c>
      <c r="H801" s="138" t="str">
        <f>IF(AND(TONGHOP!$O801="KTHP",TONGHOP!$P801="TL"),TONGHOP!$Y801,"")</f>
        <v/>
      </c>
      <c r="I801" s="138" t="str">
        <f>IF(AND(TONGHOP!$O801="KTHP",TONGHOP!$P801="TL"),TONGHOP!$Z801,"")</f>
        <v/>
      </c>
      <c r="J801" s="139" t="str">
        <f>IF(AND(TONGHOP!$O801="KTHP",TONGHOP!$P801="TH"),TONGHOP!$X801,"")</f>
        <v/>
      </c>
      <c r="K801" s="138" t="str">
        <f>IF(AND(TONGHOP!$O801="KTHP",TONGHOP!$P801="TH"),TONGHOP!$Y801,"")</f>
        <v/>
      </c>
      <c r="L801" s="138" t="str">
        <f>IF(AND(TONGHOP!$O801="KTHP",TONGHOP!$P801="TH"),TONGHOP!$Z801,"")</f>
        <v/>
      </c>
      <c r="M801" s="139" t="str">
        <f>IF(AND(TONGHOP!$O801="ThiTN",OR(TONGHOP!$P801="LT",TONGHOP!$P801="TN"),TONGHOP!$X801&lt;&gt;""),TONGHOP!$X801,"")</f>
        <v/>
      </c>
      <c r="N801" s="139" t="str">
        <f>IF(AND(TONGHOP!$O801="ThiTN",OR(TONGHOP!$P801="LT",TONGHOP!$P801="TN"),TONGHOP!$Y801&lt;&gt;""),TONGHOP!$Y801,"")</f>
        <v/>
      </c>
      <c r="O801" s="139" t="str">
        <f>IF(AND(TONGHOP!$O801="ThiTN",OR(TONGHOP!$P801="LT",TONGHOP!$P801="TN"),TONGHOP!$Z801&lt;&gt;""),TONGHOP!$Z801,"")</f>
        <v/>
      </c>
      <c r="P801" s="139" t="str">
        <f>IF(AND(TONGHOP!$O801="ThiTN",TONGHOP!$P801="VĐ",TONGHOP!$X801&lt;&gt;""),TONGHOP!$X801,"")</f>
        <v/>
      </c>
      <c r="Q801" s="139" t="str">
        <f>IF(AND(TONGHOP!$O801="ThiTN",TONGHOP!$P801="VĐ",TONGHOP!$Y801&lt;&gt;""),TONGHOP!$Y801,"")</f>
        <v/>
      </c>
      <c r="R801" s="139" t="str">
        <f>IF(AND(TONGHOP!$O801="ThiTN",TONGHOP!$P801="VĐ",TONGHOP!$Z801&lt;&gt;""),TONGHOP!$Z801,"")</f>
        <v/>
      </c>
      <c r="S801" s="137" t="str">
        <f>IF(AND(TONGHOP!$O801="ThiTN",TONGHOP!$P801="TH",TONGHOP!$X801&lt;&gt;""),TONGHOP!$X801,"")</f>
        <v/>
      </c>
      <c r="T801" s="137" t="str">
        <f>IF(AND(TONGHOP!$O801="ThiTN",TONGHOP!$P801="TH",TONGHOP!$Y801&lt;&gt;""),TONGHOP!$Y801,"")</f>
        <v/>
      </c>
      <c r="U801" s="137" t="str">
        <f>IF(AND(TONGHOP!$O801="ThiTN",TONGHOP!$P801="TH",TONGHOP!$Z801&lt;&gt;""),TONGHOP!$Z801,"")</f>
        <v/>
      </c>
    </row>
    <row r="802" spans="1:21">
      <c r="A802" s="139" t="str">
        <f>IF(AND(TONGHOP!$O802="KTHP",OR(TONGHOP!$P802="LT",TONGHOP!$P802="TN"),TONGHOP!$X802&lt;&gt;""),TONGHOP!$X802,"")</f>
        <v>Giang Phi Hùng</v>
      </c>
      <c r="B802" s="139" t="str">
        <f>IF(AND(TONGHOP!$O802="KTHP",OR(TONGHOP!$P802="LT",TONGHOP!$P802="TN"),TONGHOP!$Y802&lt;&gt;""),TONGHOP!$Y802,"")</f>
        <v>Nguyễn Công Cường (TG)</v>
      </c>
      <c r="C802" s="139">
        <f>IF(AND(TONGHOP!$O802="KTHP",OR(TONGHOP!$P802="LT",TONGHOP!$P802="TN"),TONGHOP!$Z802&lt;&gt;""),TONGHOP!$Z802,"")</f>
        <v>55</v>
      </c>
      <c r="D802" s="139" t="str">
        <f>IF(AND(TONGHOP!$O802="KTHP",TONGHOP!$P802="VĐ"),TONGHOP!$X802,"")</f>
        <v/>
      </c>
      <c r="E802" s="138" t="str">
        <f>IF(AND(TONGHOP!$O802="KTHP",TONGHOP!$P802="VĐ"),TONGHOP!$Y802,"")</f>
        <v/>
      </c>
      <c r="F802" s="138" t="str">
        <f>IF(AND(TONGHOP!$O802="KTHP",TONGHOP!$P802="VĐ"),TONGHOP!$Z802,"")</f>
        <v/>
      </c>
      <c r="G802" s="139" t="str">
        <f>IF(AND(TONGHOP!$O802="KTHP",TONGHOP!$P802="TL"),TONGHOP!$X802,"")</f>
        <v/>
      </c>
      <c r="H802" s="138" t="str">
        <f>IF(AND(TONGHOP!$O802="KTHP",TONGHOP!$P802="TL"),TONGHOP!$Y802,"")</f>
        <v/>
      </c>
      <c r="I802" s="138" t="str">
        <f>IF(AND(TONGHOP!$O802="KTHP",TONGHOP!$P802="TL"),TONGHOP!$Z802,"")</f>
        <v/>
      </c>
      <c r="J802" s="139" t="str">
        <f>IF(AND(TONGHOP!$O802="KTHP",TONGHOP!$P802="TH"),TONGHOP!$X802,"")</f>
        <v/>
      </c>
      <c r="K802" s="138" t="str">
        <f>IF(AND(TONGHOP!$O802="KTHP",TONGHOP!$P802="TH"),TONGHOP!$Y802,"")</f>
        <v/>
      </c>
      <c r="L802" s="138" t="str">
        <f>IF(AND(TONGHOP!$O802="KTHP",TONGHOP!$P802="TH"),TONGHOP!$Z802,"")</f>
        <v/>
      </c>
      <c r="M802" s="139" t="str">
        <f>IF(AND(TONGHOP!$O802="ThiTN",OR(TONGHOP!$P802="LT",TONGHOP!$P802="TN"),TONGHOP!$X802&lt;&gt;""),TONGHOP!$X802,"")</f>
        <v/>
      </c>
      <c r="N802" s="139" t="str">
        <f>IF(AND(TONGHOP!$O802="ThiTN",OR(TONGHOP!$P802="LT",TONGHOP!$P802="TN"),TONGHOP!$Y802&lt;&gt;""),TONGHOP!$Y802,"")</f>
        <v/>
      </c>
      <c r="O802" s="139" t="str">
        <f>IF(AND(TONGHOP!$O802="ThiTN",OR(TONGHOP!$P802="LT",TONGHOP!$P802="TN"),TONGHOP!$Z802&lt;&gt;""),TONGHOP!$Z802,"")</f>
        <v/>
      </c>
      <c r="P802" s="139" t="str">
        <f>IF(AND(TONGHOP!$O802="ThiTN",TONGHOP!$P802="VĐ",TONGHOP!$X802&lt;&gt;""),TONGHOP!$X802,"")</f>
        <v/>
      </c>
      <c r="Q802" s="139" t="str">
        <f>IF(AND(TONGHOP!$O802="ThiTN",TONGHOP!$P802="VĐ",TONGHOP!$Y802&lt;&gt;""),TONGHOP!$Y802,"")</f>
        <v/>
      </c>
      <c r="R802" s="139" t="str">
        <f>IF(AND(TONGHOP!$O802="ThiTN",TONGHOP!$P802="VĐ",TONGHOP!$Z802&lt;&gt;""),TONGHOP!$Z802,"")</f>
        <v/>
      </c>
      <c r="S802" s="137" t="str">
        <f>IF(AND(TONGHOP!$O802="ThiTN",TONGHOP!$P802="TH",TONGHOP!$X802&lt;&gt;""),TONGHOP!$X802,"")</f>
        <v/>
      </c>
      <c r="T802" s="137" t="str">
        <f>IF(AND(TONGHOP!$O802="ThiTN",TONGHOP!$P802="TH",TONGHOP!$Y802&lt;&gt;""),TONGHOP!$Y802,"")</f>
        <v/>
      </c>
      <c r="U802" s="137" t="str">
        <f>IF(AND(TONGHOP!$O802="ThiTN",TONGHOP!$P802="TH",TONGHOP!$Z802&lt;&gt;""),TONGHOP!$Z802,"")</f>
        <v/>
      </c>
    </row>
    <row r="803" spans="1:21">
      <c r="A803" s="139" t="str">
        <f>IF(AND(TONGHOP!$O803="KTHP",OR(TONGHOP!$P803="LT",TONGHOP!$P803="TN"),TONGHOP!$X803&lt;&gt;""),TONGHOP!$X803,"")</f>
        <v>Đỗ Thị Ngát</v>
      </c>
      <c r="B803" s="139" t="str">
        <f>IF(AND(TONGHOP!$O803="KTHP",OR(TONGHOP!$P803="LT",TONGHOP!$P803="TN"),TONGHOP!$Y803&lt;&gt;""),TONGHOP!$Y803,"")</f>
        <v>Lê Thị Hồng Vân</v>
      </c>
      <c r="C803" s="139">
        <f>IF(AND(TONGHOP!$O803="KTHP",OR(TONGHOP!$P803="LT",TONGHOP!$P803="TN"),TONGHOP!$Z803&lt;&gt;""),TONGHOP!$Z803,"")</f>
        <v>52</v>
      </c>
      <c r="D803" s="139" t="str">
        <f>IF(AND(TONGHOP!$O803="KTHP",TONGHOP!$P803="VĐ"),TONGHOP!$X803,"")</f>
        <v/>
      </c>
      <c r="E803" s="138" t="str">
        <f>IF(AND(TONGHOP!$O803="KTHP",TONGHOP!$P803="VĐ"),TONGHOP!$Y803,"")</f>
        <v/>
      </c>
      <c r="F803" s="138" t="str">
        <f>IF(AND(TONGHOP!$O803="KTHP",TONGHOP!$P803="VĐ"),TONGHOP!$Z803,"")</f>
        <v/>
      </c>
      <c r="G803" s="139" t="str">
        <f>IF(AND(TONGHOP!$O803="KTHP",TONGHOP!$P803="TL"),TONGHOP!$X803,"")</f>
        <v/>
      </c>
      <c r="H803" s="138" t="str">
        <f>IF(AND(TONGHOP!$O803="KTHP",TONGHOP!$P803="TL"),TONGHOP!$Y803,"")</f>
        <v/>
      </c>
      <c r="I803" s="138" t="str">
        <f>IF(AND(TONGHOP!$O803="KTHP",TONGHOP!$P803="TL"),TONGHOP!$Z803,"")</f>
        <v/>
      </c>
      <c r="J803" s="139" t="str">
        <f>IF(AND(TONGHOP!$O803="KTHP",TONGHOP!$P803="TH"),TONGHOP!$X803,"")</f>
        <v/>
      </c>
      <c r="K803" s="138" t="str">
        <f>IF(AND(TONGHOP!$O803="KTHP",TONGHOP!$P803="TH"),TONGHOP!$Y803,"")</f>
        <v/>
      </c>
      <c r="L803" s="138" t="str">
        <f>IF(AND(TONGHOP!$O803="KTHP",TONGHOP!$P803="TH"),TONGHOP!$Z803,"")</f>
        <v/>
      </c>
      <c r="M803" s="139" t="str">
        <f>IF(AND(TONGHOP!$O803="ThiTN",OR(TONGHOP!$P803="LT",TONGHOP!$P803="TN"),TONGHOP!$X803&lt;&gt;""),TONGHOP!$X803,"")</f>
        <v/>
      </c>
      <c r="N803" s="139" t="str">
        <f>IF(AND(TONGHOP!$O803="ThiTN",OR(TONGHOP!$P803="LT",TONGHOP!$P803="TN"),TONGHOP!$Y803&lt;&gt;""),TONGHOP!$Y803,"")</f>
        <v/>
      </c>
      <c r="O803" s="139" t="str">
        <f>IF(AND(TONGHOP!$O803="ThiTN",OR(TONGHOP!$P803="LT",TONGHOP!$P803="TN"),TONGHOP!$Z803&lt;&gt;""),TONGHOP!$Z803,"")</f>
        <v/>
      </c>
      <c r="P803" s="139" t="str">
        <f>IF(AND(TONGHOP!$O803="ThiTN",TONGHOP!$P803="VĐ",TONGHOP!$X803&lt;&gt;""),TONGHOP!$X803,"")</f>
        <v/>
      </c>
      <c r="Q803" s="139" t="str">
        <f>IF(AND(TONGHOP!$O803="ThiTN",TONGHOP!$P803="VĐ",TONGHOP!$Y803&lt;&gt;""),TONGHOP!$Y803,"")</f>
        <v/>
      </c>
      <c r="R803" s="139" t="str">
        <f>IF(AND(TONGHOP!$O803="ThiTN",TONGHOP!$P803="VĐ",TONGHOP!$Z803&lt;&gt;""),TONGHOP!$Z803,"")</f>
        <v/>
      </c>
      <c r="S803" s="137" t="str">
        <f>IF(AND(TONGHOP!$O803="ThiTN",TONGHOP!$P803="TH",TONGHOP!$X803&lt;&gt;""),TONGHOP!$X803,"")</f>
        <v/>
      </c>
      <c r="T803" s="137" t="str">
        <f>IF(AND(TONGHOP!$O803="ThiTN",TONGHOP!$P803="TH",TONGHOP!$Y803&lt;&gt;""),TONGHOP!$Y803,"")</f>
        <v/>
      </c>
      <c r="U803" s="137" t="str">
        <f>IF(AND(TONGHOP!$O803="ThiTN",TONGHOP!$P803="TH",TONGHOP!$Z803&lt;&gt;""),TONGHOP!$Z803,"")</f>
        <v/>
      </c>
    </row>
    <row r="804" spans="1:21">
      <c r="A804" s="139" t="str">
        <f>IF(AND(TONGHOP!$O804="KTHP",OR(TONGHOP!$P804="LT",TONGHOP!$P804="TN"),TONGHOP!$X804&lt;&gt;""),TONGHOP!$X804,"")</f>
        <v>Phan Thị Thùy Trang</v>
      </c>
      <c r="B804" s="139" t="str">
        <f>IF(AND(TONGHOP!$O804="KTHP",OR(TONGHOP!$P804="LT",TONGHOP!$P804="TN"),TONGHOP!$Y804&lt;&gt;""),TONGHOP!$Y804,"")</f>
        <v>Nguyễn Thị Dinh</v>
      </c>
      <c r="C804" s="139">
        <f>IF(AND(TONGHOP!$O804="KTHP",OR(TONGHOP!$P804="LT",TONGHOP!$P804="TN"),TONGHOP!$Z804&lt;&gt;""),TONGHOP!$Z804,"")</f>
        <v>32</v>
      </c>
      <c r="D804" s="139" t="str">
        <f>IF(AND(TONGHOP!$O804="KTHP",TONGHOP!$P804="VĐ"),TONGHOP!$X804,"")</f>
        <v/>
      </c>
      <c r="E804" s="138" t="str">
        <f>IF(AND(TONGHOP!$O804="KTHP",TONGHOP!$P804="VĐ"),TONGHOP!$Y804,"")</f>
        <v/>
      </c>
      <c r="F804" s="138" t="str">
        <f>IF(AND(TONGHOP!$O804="KTHP",TONGHOP!$P804="VĐ"),TONGHOP!$Z804,"")</f>
        <v/>
      </c>
      <c r="G804" s="139" t="str">
        <f>IF(AND(TONGHOP!$O804="KTHP",TONGHOP!$P804="TL"),TONGHOP!$X804,"")</f>
        <v/>
      </c>
      <c r="H804" s="138" t="str">
        <f>IF(AND(TONGHOP!$O804="KTHP",TONGHOP!$P804="TL"),TONGHOP!$Y804,"")</f>
        <v/>
      </c>
      <c r="I804" s="138" t="str">
        <f>IF(AND(TONGHOP!$O804="KTHP",TONGHOP!$P804="TL"),TONGHOP!$Z804,"")</f>
        <v/>
      </c>
      <c r="J804" s="139" t="str">
        <f>IF(AND(TONGHOP!$O804="KTHP",TONGHOP!$P804="TH"),TONGHOP!$X804,"")</f>
        <v/>
      </c>
      <c r="K804" s="138" t="str">
        <f>IF(AND(TONGHOP!$O804="KTHP",TONGHOP!$P804="TH"),TONGHOP!$Y804,"")</f>
        <v/>
      </c>
      <c r="L804" s="138" t="str">
        <f>IF(AND(TONGHOP!$O804="KTHP",TONGHOP!$P804="TH"),TONGHOP!$Z804,"")</f>
        <v/>
      </c>
      <c r="M804" s="139" t="str">
        <f>IF(AND(TONGHOP!$O804="ThiTN",OR(TONGHOP!$P804="LT",TONGHOP!$P804="TN"),TONGHOP!$X804&lt;&gt;""),TONGHOP!$X804,"")</f>
        <v/>
      </c>
      <c r="N804" s="139" t="str">
        <f>IF(AND(TONGHOP!$O804="ThiTN",OR(TONGHOP!$P804="LT",TONGHOP!$P804="TN"),TONGHOP!$Y804&lt;&gt;""),TONGHOP!$Y804,"")</f>
        <v/>
      </c>
      <c r="O804" s="139" t="str">
        <f>IF(AND(TONGHOP!$O804="ThiTN",OR(TONGHOP!$P804="LT",TONGHOP!$P804="TN"),TONGHOP!$Z804&lt;&gt;""),TONGHOP!$Z804,"")</f>
        <v/>
      </c>
      <c r="P804" s="139" t="str">
        <f>IF(AND(TONGHOP!$O804="ThiTN",TONGHOP!$P804="VĐ",TONGHOP!$X804&lt;&gt;""),TONGHOP!$X804,"")</f>
        <v/>
      </c>
      <c r="Q804" s="139" t="str">
        <f>IF(AND(TONGHOP!$O804="ThiTN",TONGHOP!$P804="VĐ",TONGHOP!$Y804&lt;&gt;""),TONGHOP!$Y804,"")</f>
        <v/>
      </c>
      <c r="R804" s="139" t="str">
        <f>IF(AND(TONGHOP!$O804="ThiTN",TONGHOP!$P804="VĐ",TONGHOP!$Z804&lt;&gt;""),TONGHOP!$Z804,"")</f>
        <v/>
      </c>
      <c r="S804" s="137" t="str">
        <f>IF(AND(TONGHOP!$O804="ThiTN",TONGHOP!$P804="TH",TONGHOP!$X804&lt;&gt;""),TONGHOP!$X804,"")</f>
        <v/>
      </c>
      <c r="T804" s="137" t="str">
        <f>IF(AND(TONGHOP!$O804="ThiTN",TONGHOP!$P804="TH",TONGHOP!$Y804&lt;&gt;""),TONGHOP!$Y804,"")</f>
        <v/>
      </c>
      <c r="U804" s="137" t="str">
        <f>IF(AND(TONGHOP!$O804="ThiTN",TONGHOP!$P804="TH",TONGHOP!$Z804&lt;&gt;""),TONGHOP!$Z804,"")</f>
        <v/>
      </c>
    </row>
    <row r="805" spans="1:21">
      <c r="A805" s="139" t="str">
        <f>IF(AND(TONGHOP!$O805="KTHP",OR(TONGHOP!$P805="LT",TONGHOP!$P805="TN"),TONGHOP!$X805&lt;&gt;""),TONGHOP!$X805,"")</f>
        <v>Phan Thị Thùy Trang</v>
      </c>
      <c r="B805" s="139" t="str">
        <f>IF(AND(TONGHOP!$O805="KTHP",OR(TONGHOP!$P805="LT",TONGHOP!$P805="TN"),TONGHOP!$Y805&lt;&gt;""),TONGHOP!$Y805,"")</f>
        <v>Nguyễn Thị Dinh</v>
      </c>
      <c r="C805" s="139">
        <f>IF(AND(TONGHOP!$O805="KTHP",OR(TONGHOP!$P805="LT",TONGHOP!$P805="TN"),TONGHOP!$Z805&lt;&gt;""),TONGHOP!$Z805,"")</f>
        <v>35</v>
      </c>
      <c r="D805" s="139" t="str">
        <f>IF(AND(TONGHOP!$O805="KTHP",TONGHOP!$P805="VĐ"),TONGHOP!$X805,"")</f>
        <v/>
      </c>
      <c r="E805" s="138" t="str">
        <f>IF(AND(TONGHOP!$O805="KTHP",TONGHOP!$P805="VĐ"),TONGHOP!$Y805,"")</f>
        <v/>
      </c>
      <c r="F805" s="138" t="str">
        <f>IF(AND(TONGHOP!$O805="KTHP",TONGHOP!$P805="VĐ"),TONGHOP!$Z805,"")</f>
        <v/>
      </c>
      <c r="G805" s="139" t="str">
        <f>IF(AND(TONGHOP!$O805="KTHP",TONGHOP!$P805="TL"),TONGHOP!$X805,"")</f>
        <v/>
      </c>
      <c r="H805" s="138" t="str">
        <f>IF(AND(TONGHOP!$O805="KTHP",TONGHOP!$P805="TL"),TONGHOP!$Y805,"")</f>
        <v/>
      </c>
      <c r="I805" s="138" t="str">
        <f>IF(AND(TONGHOP!$O805="KTHP",TONGHOP!$P805="TL"),TONGHOP!$Z805,"")</f>
        <v/>
      </c>
      <c r="J805" s="139" t="str">
        <f>IF(AND(TONGHOP!$O805="KTHP",TONGHOP!$P805="TH"),TONGHOP!$X805,"")</f>
        <v/>
      </c>
      <c r="K805" s="138" t="str">
        <f>IF(AND(TONGHOP!$O805="KTHP",TONGHOP!$P805="TH"),TONGHOP!$Y805,"")</f>
        <v/>
      </c>
      <c r="L805" s="138" t="str">
        <f>IF(AND(TONGHOP!$O805="KTHP",TONGHOP!$P805="TH"),TONGHOP!$Z805,"")</f>
        <v/>
      </c>
      <c r="M805" s="139" t="str">
        <f>IF(AND(TONGHOP!$O805="ThiTN",OR(TONGHOP!$P805="LT",TONGHOP!$P805="TN"),TONGHOP!$X805&lt;&gt;""),TONGHOP!$X805,"")</f>
        <v/>
      </c>
      <c r="N805" s="139" t="str">
        <f>IF(AND(TONGHOP!$O805="ThiTN",OR(TONGHOP!$P805="LT",TONGHOP!$P805="TN"),TONGHOP!$Y805&lt;&gt;""),TONGHOP!$Y805,"")</f>
        <v/>
      </c>
      <c r="O805" s="139" t="str">
        <f>IF(AND(TONGHOP!$O805="ThiTN",OR(TONGHOP!$P805="LT",TONGHOP!$P805="TN"),TONGHOP!$Z805&lt;&gt;""),TONGHOP!$Z805,"")</f>
        <v/>
      </c>
      <c r="P805" s="139" t="str">
        <f>IF(AND(TONGHOP!$O805="ThiTN",TONGHOP!$P805="VĐ",TONGHOP!$X805&lt;&gt;""),TONGHOP!$X805,"")</f>
        <v/>
      </c>
      <c r="Q805" s="139" t="str">
        <f>IF(AND(TONGHOP!$O805="ThiTN",TONGHOP!$P805="VĐ",TONGHOP!$Y805&lt;&gt;""),TONGHOP!$Y805,"")</f>
        <v/>
      </c>
      <c r="R805" s="139" t="str">
        <f>IF(AND(TONGHOP!$O805="ThiTN",TONGHOP!$P805="VĐ",TONGHOP!$Z805&lt;&gt;""),TONGHOP!$Z805,"")</f>
        <v/>
      </c>
      <c r="S805" s="137" t="str">
        <f>IF(AND(TONGHOP!$O805="ThiTN",TONGHOP!$P805="TH",TONGHOP!$X805&lt;&gt;""),TONGHOP!$X805,"")</f>
        <v/>
      </c>
      <c r="T805" s="137" t="str">
        <f>IF(AND(TONGHOP!$O805="ThiTN",TONGHOP!$P805="TH",TONGHOP!$Y805&lt;&gt;""),TONGHOP!$Y805,"")</f>
        <v/>
      </c>
      <c r="U805" s="137" t="str">
        <f>IF(AND(TONGHOP!$O805="ThiTN",TONGHOP!$P805="TH",TONGHOP!$Z805&lt;&gt;""),TONGHOP!$Z805,"")</f>
        <v/>
      </c>
    </row>
    <row r="806" spans="1:21">
      <c r="A806" s="139" t="str">
        <f>IF(AND(TONGHOP!$O806="KTHP",OR(TONGHOP!$P806="LT",TONGHOP!$P806="TN"),TONGHOP!$X806&lt;&gt;""),TONGHOP!$X806,"")</f>
        <v>Nguyễn Thị Dinh</v>
      </c>
      <c r="B806" s="139" t="str">
        <f>IF(AND(TONGHOP!$O806="KTHP",OR(TONGHOP!$P806="LT",TONGHOP!$P806="TN"),TONGHOP!$Y806&lt;&gt;""),TONGHOP!$Y806,"")</f>
        <v>Phan Thị Thùy Trang</v>
      </c>
      <c r="C806" s="139">
        <f>IF(AND(TONGHOP!$O806="KTHP",OR(TONGHOP!$P806="LT",TONGHOP!$P806="TN"),TONGHOP!$Z806&lt;&gt;""),TONGHOP!$Z806,"")</f>
        <v>34</v>
      </c>
      <c r="D806" s="139" t="str">
        <f>IF(AND(TONGHOP!$O806="KTHP",TONGHOP!$P806="VĐ"),TONGHOP!$X806,"")</f>
        <v/>
      </c>
      <c r="E806" s="138" t="str">
        <f>IF(AND(TONGHOP!$O806="KTHP",TONGHOP!$P806="VĐ"),TONGHOP!$Y806,"")</f>
        <v/>
      </c>
      <c r="F806" s="138" t="str">
        <f>IF(AND(TONGHOP!$O806="KTHP",TONGHOP!$P806="VĐ"),TONGHOP!$Z806,"")</f>
        <v/>
      </c>
      <c r="G806" s="139" t="str">
        <f>IF(AND(TONGHOP!$O806="KTHP",TONGHOP!$P806="TL"),TONGHOP!$X806,"")</f>
        <v/>
      </c>
      <c r="H806" s="138" t="str">
        <f>IF(AND(TONGHOP!$O806="KTHP",TONGHOP!$P806="TL"),TONGHOP!$Y806,"")</f>
        <v/>
      </c>
      <c r="I806" s="138" t="str">
        <f>IF(AND(TONGHOP!$O806="KTHP",TONGHOP!$P806="TL"),TONGHOP!$Z806,"")</f>
        <v/>
      </c>
      <c r="J806" s="139" t="str">
        <f>IF(AND(TONGHOP!$O806="KTHP",TONGHOP!$P806="TH"),TONGHOP!$X806,"")</f>
        <v/>
      </c>
      <c r="K806" s="138" t="str">
        <f>IF(AND(TONGHOP!$O806="KTHP",TONGHOP!$P806="TH"),TONGHOP!$Y806,"")</f>
        <v/>
      </c>
      <c r="L806" s="138" t="str">
        <f>IF(AND(TONGHOP!$O806="KTHP",TONGHOP!$P806="TH"),TONGHOP!$Z806,"")</f>
        <v/>
      </c>
      <c r="M806" s="139" t="str">
        <f>IF(AND(TONGHOP!$O806="ThiTN",OR(TONGHOP!$P806="LT",TONGHOP!$P806="TN"),TONGHOP!$X806&lt;&gt;""),TONGHOP!$X806,"")</f>
        <v/>
      </c>
      <c r="N806" s="139" t="str">
        <f>IF(AND(TONGHOP!$O806="ThiTN",OR(TONGHOP!$P806="LT",TONGHOP!$P806="TN"),TONGHOP!$Y806&lt;&gt;""),TONGHOP!$Y806,"")</f>
        <v/>
      </c>
      <c r="O806" s="139" t="str">
        <f>IF(AND(TONGHOP!$O806="ThiTN",OR(TONGHOP!$P806="LT",TONGHOP!$P806="TN"),TONGHOP!$Z806&lt;&gt;""),TONGHOP!$Z806,"")</f>
        <v/>
      </c>
      <c r="P806" s="139" t="str">
        <f>IF(AND(TONGHOP!$O806="ThiTN",TONGHOP!$P806="VĐ",TONGHOP!$X806&lt;&gt;""),TONGHOP!$X806,"")</f>
        <v/>
      </c>
      <c r="Q806" s="139" t="str">
        <f>IF(AND(TONGHOP!$O806="ThiTN",TONGHOP!$P806="VĐ",TONGHOP!$Y806&lt;&gt;""),TONGHOP!$Y806,"")</f>
        <v/>
      </c>
      <c r="R806" s="139" t="str">
        <f>IF(AND(TONGHOP!$O806="ThiTN",TONGHOP!$P806="VĐ",TONGHOP!$Z806&lt;&gt;""),TONGHOP!$Z806,"")</f>
        <v/>
      </c>
      <c r="S806" s="137" t="str">
        <f>IF(AND(TONGHOP!$O806="ThiTN",TONGHOP!$P806="TH",TONGHOP!$X806&lt;&gt;""),TONGHOP!$X806,"")</f>
        <v/>
      </c>
      <c r="T806" s="137" t="str">
        <f>IF(AND(TONGHOP!$O806="ThiTN",TONGHOP!$P806="TH",TONGHOP!$Y806&lt;&gt;""),TONGHOP!$Y806,"")</f>
        <v/>
      </c>
      <c r="U806" s="137" t="str">
        <f>IF(AND(TONGHOP!$O806="ThiTN",TONGHOP!$P806="TH",TONGHOP!$Z806&lt;&gt;""),TONGHOP!$Z806,"")</f>
        <v/>
      </c>
    </row>
    <row r="807" spans="1:21">
      <c r="A807" s="139" t="str">
        <f>IF(AND(TONGHOP!$O807="KTHP",OR(TONGHOP!$P807="LT",TONGHOP!$P807="TN"),TONGHOP!$X807&lt;&gt;""),TONGHOP!$X807,"")</f>
        <v>Lê Thị Hồng Vân</v>
      </c>
      <c r="B807" s="139" t="str">
        <f>IF(AND(TONGHOP!$O807="KTHP",OR(TONGHOP!$P807="LT",TONGHOP!$P807="TN"),TONGHOP!$Y807&lt;&gt;""),TONGHOP!$Y807,"")</f>
        <v>Đỗ Thị Ngát</v>
      </c>
      <c r="C807" s="139">
        <f>IF(AND(TONGHOP!$O807="KTHP",OR(TONGHOP!$P807="LT",TONGHOP!$P807="TN"),TONGHOP!$Z807&lt;&gt;""),TONGHOP!$Z807,"")</f>
        <v>35</v>
      </c>
      <c r="D807" s="139" t="str">
        <f>IF(AND(TONGHOP!$O807="KTHP",TONGHOP!$P807="VĐ"),TONGHOP!$X807,"")</f>
        <v/>
      </c>
      <c r="E807" s="138" t="str">
        <f>IF(AND(TONGHOP!$O807="KTHP",TONGHOP!$P807="VĐ"),TONGHOP!$Y807,"")</f>
        <v/>
      </c>
      <c r="F807" s="138" t="str">
        <f>IF(AND(TONGHOP!$O807="KTHP",TONGHOP!$P807="VĐ"),TONGHOP!$Z807,"")</f>
        <v/>
      </c>
      <c r="G807" s="139" t="str">
        <f>IF(AND(TONGHOP!$O807="KTHP",TONGHOP!$P807="TL"),TONGHOP!$X807,"")</f>
        <v/>
      </c>
      <c r="H807" s="138" t="str">
        <f>IF(AND(TONGHOP!$O807="KTHP",TONGHOP!$P807="TL"),TONGHOP!$Y807,"")</f>
        <v/>
      </c>
      <c r="I807" s="138" t="str">
        <f>IF(AND(TONGHOP!$O807="KTHP",TONGHOP!$P807="TL"),TONGHOP!$Z807,"")</f>
        <v/>
      </c>
      <c r="J807" s="139" t="str">
        <f>IF(AND(TONGHOP!$O807="KTHP",TONGHOP!$P807="TH"),TONGHOP!$X807,"")</f>
        <v/>
      </c>
      <c r="K807" s="138" t="str">
        <f>IF(AND(TONGHOP!$O807="KTHP",TONGHOP!$P807="TH"),TONGHOP!$Y807,"")</f>
        <v/>
      </c>
      <c r="L807" s="138" t="str">
        <f>IF(AND(TONGHOP!$O807="KTHP",TONGHOP!$P807="TH"),TONGHOP!$Z807,"")</f>
        <v/>
      </c>
      <c r="M807" s="139" t="str">
        <f>IF(AND(TONGHOP!$O807="ThiTN",OR(TONGHOP!$P807="LT",TONGHOP!$P807="TN"),TONGHOP!$X807&lt;&gt;""),TONGHOP!$X807,"")</f>
        <v/>
      </c>
      <c r="N807" s="139" t="str">
        <f>IF(AND(TONGHOP!$O807="ThiTN",OR(TONGHOP!$P807="LT",TONGHOP!$P807="TN"),TONGHOP!$Y807&lt;&gt;""),TONGHOP!$Y807,"")</f>
        <v/>
      </c>
      <c r="O807" s="139" t="str">
        <f>IF(AND(TONGHOP!$O807="ThiTN",OR(TONGHOP!$P807="LT",TONGHOP!$P807="TN"),TONGHOP!$Z807&lt;&gt;""),TONGHOP!$Z807,"")</f>
        <v/>
      </c>
      <c r="P807" s="139" t="str">
        <f>IF(AND(TONGHOP!$O807="ThiTN",TONGHOP!$P807="VĐ",TONGHOP!$X807&lt;&gt;""),TONGHOP!$X807,"")</f>
        <v/>
      </c>
      <c r="Q807" s="139" t="str">
        <f>IF(AND(TONGHOP!$O807="ThiTN",TONGHOP!$P807="VĐ",TONGHOP!$Y807&lt;&gt;""),TONGHOP!$Y807,"")</f>
        <v/>
      </c>
      <c r="R807" s="139" t="str">
        <f>IF(AND(TONGHOP!$O807="ThiTN",TONGHOP!$P807="VĐ",TONGHOP!$Z807&lt;&gt;""),TONGHOP!$Z807,"")</f>
        <v/>
      </c>
      <c r="S807" s="137" t="str">
        <f>IF(AND(TONGHOP!$O807="ThiTN",TONGHOP!$P807="TH",TONGHOP!$X807&lt;&gt;""),TONGHOP!$X807,"")</f>
        <v/>
      </c>
      <c r="T807" s="137" t="str">
        <f>IF(AND(TONGHOP!$O807="ThiTN",TONGHOP!$P807="TH",TONGHOP!$Y807&lt;&gt;""),TONGHOP!$Y807,"")</f>
        <v/>
      </c>
      <c r="U807" s="137" t="str">
        <f>IF(AND(TONGHOP!$O807="ThiTN",TONGHOP!$P807="TH",TONGHOP!$Z807&lt;&gt;""),TONGHOP!$Z807,"")</f>
        <v/>
      </c>
    </row>
    <row r="808" spans="1:21">
      <c r="A808" s="139" t="str">
        <f>IF(AND(TONGHOP!$O808="KTHP",OR(TONGHOP!$P808="LT",TONGHOP!$P808="TN"),TONGHOP!$X808&lt;&gt;""),TONGHOP!$X808,"")</f>
        <v>Nguyễn Thị Dinh</v>
      </c>
      <c r="B808" s="139" t="str">
        <f>IF(AND(TONGHOP!$O808="KTHP",OR(TONGHOP!$P808="LT",TONGHOP!$P808="TN"),TONGHOP!$Y808&lt;&gt;""),TONGHOP!$Y808,"")</f>
        <v>Phan Thị Thùy Trang</v>
      </c>
      <c r="C808" s="139">
        <f>IF(AND(TONGHOP!$O808="KTHP",OR(TONGHOP!$P808="LT",TONGHOP!$P808="TN"),TONGHOP!$Z808&lt;&gt;""),TONGHOP!$Z808,"")</f>
        <v>30</v>
      </c>
      <c r="D808" s="139" t="str">
        <f>IF(AND(TONGHOP!$O808="KTHP",TONGHOP!$P808="VĐ"),TONGHOP!$X808,"")</f>
        <v/>
      </c>
      <c r="E808" s="138" t="str">
        <f>IF(AND(TONGHOP!$O808="KTHP",TONGHOP!$P808="VĐ"),TONGHOP!$Y808,"")</f>
        <v/>
      </c>
      <c r="F808" s="138" t="str">
        <f>IF(AND(TONGHOP!$O808="KTHP",TONGHOP!$P808="VĐ"),TONGHOP!$Z808,"")</f>
        <v/>
      </c>
      <c r="G808" s="139" t="str">
        <f>IF(AND(TONGHOP!$O808="KTHP",TONGHOP!$P808="TL"),TONGHOP!$X808,"")</f>
        <v/>
      </c>
      <c r="H808" s="138" t="str">
        <f>IF(AND(TONGHOP!$O808="KTHP",TONGHOP!$P808="TL"),TONGHOP!$Y808,"")</f>
        <v/>
      </c>
      <c r="I808" s="138" t="str">
        <f>IF(AND(TONGHOP!$O808="KTHP",TONGHOP!$P808="TL"),TONGHOP!$Z808,"")</f>
        <v/>
      </c>
      <c r="J808" s="139" t="str">
        <f>IF(AND(TONGHOP!$O808="KTHP",TONGHOP!$P808="TH"),TONGHOP!$X808,"")</f>
        <v/>
      </c>
      <c r="K808" s="138" t="str">
        <f>IF(AND(TONGHOP!$O808="KTHP",TONGHOP!$P808="TH"),TONGHOP!$Y808,"")</f>
        <v/>
      </c>
      <c r="L808" s="138" t="str">
        <f>IF(AND(TONGHOP!$O808="KTHP",TONGHOP!$P808="TH"),TONGHOP!$Z808,"")</f>
        <v/>
      </c>
      <c r="M808" s="139" t="str">
        <f>IF(AND(TONGHOP!$O808="ThiTN",OR(TONGHOP!$P808="LT",TONGHOP!$P808="TN"),TONGHOP!$X808&lt;&gt;""),TONGHOP!$X808,"")</f>
        <v/>
      </c>
      <c r="N808" s="139" t="str">
        <f>IF(AND(TONGHOP!$O808="ThiTN",OR(TONGHOP!$P808="LT",TONGHOP!$P808="TN"),TONGHOP!$Y808&lt;&gt;""),TONGHOP!$Y808,"")</f>
        <v/>
      </c>
      <c r="O808" s="139" t="str">
        <f>IF(AND(TONGHOP!$O808="ThiTN",OR(TONGHOP!$P808="LT",TONGHOP!$P808="TN"),TONGHOP!$Z808&lt;&gt;""),TONGHOP!$Z808,"")</f>
        <v/>
      </c>
      <c r="P808" s="139" t="str">
        <f>IF(AND(TONGHOP!$O808="ThiTN",TONGHOP!$P808="VĐ",TONGHOP!$X808&lt;&gt;""),TONGHOP!$X808,"")</f>
        <v/>
      </c>
      <c r="Q808" s="139" t="str">
        <f>IF(AND(TONGHOP!$O808="ThiTN",TONGHOP!$P808="VĐ",TONGHOP!$Y808&lt;&gt;""),TONGHOP!$Y808,"")</f>
        <v/>
      </c>
      <c r="R808" s="139" t="str">
        <f>IF(AND(TONGHOP!$O808="ThiTN",TONGHOP!$P808="VĐ",TONGHOP!$Z808&lt;&gt;""),TONGHOP!$Z808,"")</f>
        <v/>
      </c>
      <c r="S808" s="137" t="str">
        <f>IF(AND(TONGHOP!$O808="ThiTN",TONGHOP!$P808="TH",TONGHOP!$X808&lt;&gt;""),TONGHOP!$X808,"")</f>
        <v/>
      </c>
      <c r="T808" s="137" t="str">
        <f>IF(AND(TONGHOP!$O808="ThiTN",TONGHOP!$P808="TH",TONGHOP!$Y808&lt;&gt;""),TONGHOP!$Y808,"")</f>
        <v/>
      </c>
      <c r="U808" s="137" t="str">
        <f>IF(AND(TONGHOP!$O808="ThiTN",TONGHOP!$P808="TH",TONGHOP!$Z808&lt;&gt;""),TONGHOP!$Z808,"")</f>
        <v/>
      </c>
    </row>
    <row r="809" spans="1:21">
      <c r="A809" s="139" t="str">
        <f>IF(AND(TONGHOP!$O809="KTHP",OR(TONGHOP!$P809="LT",TONGHOP!$P809="TN"),TONGHOP!$X809&lt;&gt;""),TONGHOP!$X809,"")</f>
        <v>Phan Thị Thùy Trang</v>
      </c>
      <c r="B809" s="139" t="str">
        <f>IF(AND(TONGHOP!$O809="KTHP",OR(TONGHOP!$P809="LT",TONGHOP!$P809="TN"),TONGHOP!$Y809&lt;&gt;""),TONGHOP!$Y809,"")</f>
        <v>Nguyễn Thị Dinh</v>
      </c>
      <c r="C809" s="139">
        <f>IF(AND(TONGHOP!$O809="KTHP",OR(TONGHOP!$P809="LT",TONGHOP!$P809="TN"),TONGHOP!$Z809&lt;&gt;""),TONGHOP!$Z809,"")</f>
        <v>35</v>
      </c>
      <c r="D809" s="139" t="str">
        <f>IF(AND(TONGHOP!$O809="KTHP",TONGHOP!$P809="VĐ"),TONGHOP!$X809,"")</f>
        <v/>
      </c>
      <c r="E809" s="138" t="str">
        <f>IF(AND(TONGHOP!$O809="KTHP",TONGHOP!$P809="VĐ"),TONGHOP!$Y809,"")</f>
        <v/>
      </c>
      <c r="F809" s="138" t="str">
        <f>IF(AND(TONGHOP!$O809="KTHP",TONGHOP!$P809="VĐ"),TONGHOP!$Z809,"")</f>
        <v/>
      </c>
      <c r="G809" s="139" t="str">
        <f>IF(AND(TONGHOP!$O809="KTHP",TONGHOP!$P809="TL"),TONGHOP!$X809,"")</f>
        <v/>
      </c>
      <c r="H809" s="138" t="str">
        <f>IF(AND(TONGHOP!$O809="KTHP",TONGHOP!$P809="TL"),TONGHOP!$Y809,"")</f>
        <v/>
      </c>
      <c r="I809" s="138" t="str">
        <f>IF(AND(TONGHOP!$O809="KTHP",TONGHOP!$P809="TL"),TONGHOP!$Z809,"")</f>
        <v/>
      </c>
      <c r="J809" s="139" t="str">
        <f>IF(AND(TONGHOP!$O809="KTHP",TONGHOP!$P809="TH"),TONGHOP!$X809,"")</f>
        <v/>
      </c>
      <c r="K809" s="138" t="str">
        <f>IF(AND(TONGHOP!$O809="KTHP",TONGHOP!$P809="TH"),TONGHOP!$Y809,"")</f>
        <v/>
      </c>
      <c r="L809" s="138" t="str">
        <f>IF(AND(TONGHOP!$O809="KTHP",TONGHOP!$P809="TH"),TONGHOP!$Z809,"")</f>
        <v/>
      </c>
      <c r="M809" s="139" t="str">
        <f>IF(AND(TONGHOP!$O809="ThiTN",OR(TONGHOP!$P809="LT",TONGHOP!$P809="TN"),TONGHOP!$X809&lt;&gt;""),TONGHOP!$X809,"")</f>
        <v/>
      </c>
      <c r="N809" s="139" t="str">
        <f>IF(AND(TONGHOP!$O809="ThiTN",OR(TONGHOP!$P809="LT",TONGHOP!$P809="TN"),TONGHOP!$Y809&lt;&gt;""),TONGHOP!$Y809,"")</f>
        <v/>
      </c>
      <c r="O809" s="139" t="str">
        <f>IF(AND(TONGHOP!$O809="ThiTN",OR(TONGHOP!$P809="LT",TONGHOP!$P809="TN"),TONGHOP!$Z809&lt;&gt;""),TONGHOP!$Z809,"")</f>
        <v/>
      </c>
      <c r="P809" s="139" t="str">
        <f>IF(AND(TONGHOP!$O809="ThiTN",TONGHOP!$P809="VĐ",TONGHOP!$X809&lt;&gt;""),TONGHOP!$X809,"")</f>
        <v/>
      </c>
      <c r="Q809" s="139" t="str">
        <f>IF(AND(TONGHOP!$O809="ThiTN",TONGHOP!$P809="VĐ",TONGHOP!$Y809&lt;&gt;""),TONGHOP!$Y809,"")</f>
        <v/>
      </c>
      <c r="R809" s="139" t="str">
        <f>IF(AND(TONGHOP!$O809="ThiTN",TONGHOP!$P809="VĐ",TONGHOP!$Z809&lt;&gt;""),TONGHOP!$Z809,"")</f>
        <v/>
      </c>
      <c r="S809" s="137" t="str">
        <f>IF(AND(TONGHOP!$O809="ThiTN",TONGHOP!$P809="TH",TONGHOP!$X809&lt;&gt;""),TONGHOP!$X809,"")</f>
        <v/>
      </c>
      <c r="T809" s="137" t="str">
        <f>IF(AND(TONGHOP!$O809="ThiTN",TONGHOP!$P809="TH",TONGHOP!$Y809&lt;&gt;""),TONGHOP!$Y809,"")</f>
        <v/>
      </c>
      <c r="U809" s="137" t="str">
        <f>IF(AND(TONGHOP!$O809="ThiTN",TONGHOP!$P809="TH",TONGHOP!$Z809&lt;&gt;""),TONGHOP!$Z809,"")</f>
        <v/>
      </c>
    </row>
    <row r="810" spans="1:21">
      <c r="A810" s="139" t="str">
        <f>IF(AND(TONGHOP!$O810="KTHP",OR(TONGHOP!$P810="LT",TONGHOP!$P810="TN"),TONGHOP!$X810&lt;&gt;""),TONGHOP!$X810,"")</f>
        <v>Lê Thị Hồng Vân</v>
      </c>
      <c r="B810" s="139" t="str">
        <f>IF(AND(TONGHOP!$O810="KTHP",OR(TONGHOP!$P810="LT",TONGHOP!$P810="TN"),TONGHOP!$Y810&lt;&gt;""),TONGHOP!$Y810,"")</f>
        <v>Đỗ Thị Ngát</v>
      </c>
      <c r="C810" s="139">
        <f>IF(AND(TONGHOP!$O810="KTHP",OR(TONGHOP!$P810="LT",TONGHOP!$P810="TN"),TONGHOP!$Z810&lt;&gt;""),TONGHOP!$Z810,"")</f>
        <v>32</v>
      </c>
      <c r="D810" s="139" t="str">
        <f>IF(AND(TONGHOP!$O810="KTHP",TONGHOP!$P810="VĐ"),TONGHOP!$X810,"")</f>
        <v/>
      </c>
      <c r="E810" s="138" t="str">
        <f>IF(AND(TONGHOP!$O810="KTHP",TONGHOP!$P810="VĐ"),TONGHOP!$Y810,"")</f>
        <v/>
      </c>
      <c r="F810" s="138" t="str">
        <f>IF(AND(TONGHOP!$O810="KTHP",TONGHOP!$P810="VĐ"),TONGHOP!$Z810,"")</f>
        <v/>
      </c>
      <c r="G810" s="139" t="str">
        <f>IF(AND(TONGHOP!$O810="KTHP",TONGHOP!$P810="TL"),TONGHOP!$X810,"")</f>
        <v/>
      </c>
      <c r="H810" s="138" t="str">
        <f>IF(AND(TONGHOP!$O810="KTHP",TONGHOP!$P810="TL"),TONGHOP!$Y810,"")</f>
        <v/>
      </c>
      <c r="I810" s="138" t="str">
        <f>IF(AND(TONGHOP!$O810="KTHP",TONGHOP!$P810="TL"),TONGHOP!$Z810,"")</f>
        <v/>
      </c>
      <c r="J810" s="139" t="str">
        <f>IF(AND(TONGHOP!$O810="KTHP",TONGHOP!$P810="TH"),TONGHOP!$X810,"")</f>
        <v/>
      </c>
      <c r="K810" s="138" t="str">
        <f>IF(AND(TONGHOP!$O810="KTHP",TONGHOP!$P810="TH"),TONGHOP!$Y810,"")</f>
        <v/>
      </c>
      <c r="L810" s="138" t="str">
        <f>IF(AND(TONGHOP!$O810="KTHP",TONGHOP!$P810="TH"),TONGHOP!$Z810,"")</f>
        <v/>
      </c>
      <c r="M810" s="139" t="str">
        <f>IF(AND(TONGHOP!$O810="ThiTN",OR(TONGHOP!$P810="LT",TONGHOP!$P810="TN"),TONGHOP!$X810&lt;&gt;""),TONGHOP!$X810,"")</f>
        <v/>
      </c>
      <c r="N810" s="139" t="str">
        <f>IF(AND(TONGHOP!$O810="ThiTN",OR(TONGHOP!$P810="LT",TONGHOP!$P810="TN"),TONGHOP!$Y810&lt;&gt;""),TONGHOP!$Y810,"")</f>
        <v/>
      </c>
      <c r="O810" s="139" t="str">
        <f>IF(AND(TONGHOP!$O810="ThiTN",OR(TONGHOP!$P810="LT",TONGHOP!$P810="TN"),TONGHOP!$Z810&lt;&gt;""),TONGHOP!$Z810,"")</f>
        <v/>
      </c>
      <c r="P810" s="139" t="str">
        <f>IF(AND(TONGHOP!$O810="ThiTN",TONGHOP!$P810="VĐ",TONGHOP!$X810&lt;&gt;""),TONGHOP!$X810,"")</f>
        <v/>
      </c>
      <c r="Q810" s="139" t="str">
        <f>IF(AND(TONGHOP!$O810="ThiTN",TONGHOP!$P810="VĐ",TONGHOP!$Y810&lt;&gt;""),TONGHOP!$Y810,"")</f>
        <v/>
      </c>
      <c r="R810" s="139" t="str">
        <f>IF(AND(TONGHOP!$O810="ThiTN",TONGHOP!$P810="VĐ",TONGHOP!$Z810&lt;&gt;""),TONGHOP!$Z810,"")</f>
        <v/>
      </c>
      <c r="S810" s="137" t="str">
        <f>IF(AND(TONGHOP!$O810="ThiTN",TONGHOP!$P810="TH",TONGHOP!$X810&lt;&gt;""),TONGHOP!$X810,"")</f>
        <v/>
      </c>
      <c r="T810" s="137" t="str">
        <f>IF(AND(TONGHOP!$O810="ThiTN",TONGHOP!$P810="TH",TONGHOP!$Y810&lt;&gt;""),TONGHOP!$Y810,"")</f>
        <v/>
      </c>
      <c r="U810" s="137" t="str">
        <f>IF(AND(TONGHOP!$O810="ThiTN",TONGHOP!$P810="TH",TONGHOP!$Z810&lt;&gt;""),TONGHOP!$Z810,"")</f>
        <v/>
      </c>
    </row>
    <row r="811" spans="1:21">
      <c r="A811" s="139" t="str">
        <f>IF(AND(TONGHOP!$O811="KTHP",OR(TONGHOP!$P811="LT",TONGHOP!$P811="TN"),TONGHOP!$X811&lt;&gt;""),TONGHOP!$X811,"")</f>
        <v>Đỗ Thị Ngát</v>
      </c>
      <c r="B811" s="139" t="str">
        <f>IF(AND(TONGHOP!$O811="KTHP",OR(TONGHOP!$P811="LT",TONGHOP!$P811="TN"),TONGHOP!$Y811&lt;&gt;""),TONGHOP!$Y811,"")</f>
        <v>Lê Thị Hồng Vân</v>
      </c>
      <c r="C811" s="139">
        <f>IF(AND(TONGHOP!$O811="KTHP",OR(TONGHOP!$P811="LT",TONGHOP!$P811="TN"),TONGHOP!$Z811&lt;&gt;""),TONGHOP!$Z811,"")</f>
        <v>32</v>
      </c>
      <c r="D811" s="139" t="str">
        <f>IF(AND(TONGHOP!$O811="KTHP",TONGHOP!$P811="VĐ"),TONGHOP!$X811,"")</f>
        <v/>
      </c>
      <c r="E811" s="138" t="str">
        <f>IF(AND(TONGHOP!$O811="KTHP",TONGHOP!$P811="VĐ"),TONGHOP!$Y811,"")</f>
        <v/>
      </c>
      <c r="F811" s="138" t="str">
        <f>IF(AND(TONGHOP!$O811="KTHP",TONGHOP!$P811="VĐ"),TONGHOP!$Z811,"")</f>
        <v/>
      </c>
      <c r="G811" s="139" t="str">
        <f>IF(AND(TONGHOP!$O811="KTHP",TONGHOP!$P811="TL"),TONGHOP!$X811,"")</f>
        <v/>
      </c>
      <c r="H811" s="138" t="str">
        <f>IF(AND(TONGHOP!$O811="KTHP",TONGHOP!$P811="TL"),TONGHOP!$Y811,"")</f>
        <v/>
      </c>
      <c r="I811" s="138" t="str">
        <f>IF(AND(TONGHOP!$O811="KTHP",TONGHOP!$P811="TL"),TONGHOP!$Z811,"")</f>
        <v/>
      </c>
      <c r="J811" s="139" t="str">
        <f>IF(AND(TONGHOP!$O811="KTHP",TONGHOP!$P811="TH"),TONGHOP!$X811,"")</f>
        <v/>
      </c>
      <c r="K811" s="138" t="str">
        <f>IF(AND(TONGHOP!$O811="KTHP",TONGHOP!$P811="TH"),TONGHOP!$Y811,"")</f>
        <v/>
      </c>
      <c r="L811" s="138" t="str">
        <f>IF(AND(TONGHOP!$O811="KTHP",TONGHOP!$P811="TH"),TONGHOP!$Z811,"")</f>
        <v/>
      </c>
      <c r="M811" s="139" t="str">
        <f>IF(AND(TONGHOP!$O811="ThiTN",OR(TONGHOP!$P811="LT",TONGHOP!$P811="TN"),TONGHOP!$X811&lt;&gt;""),TONGHOP!$X811,"")</f>
        <v/>
      </c>
      <c r="N811" s="139" t="str">
        <f>IF(AND(TONGHOP!$O811="ThiTN",OR(TONGHOP!$P811="LT",TONGHOP!$P811="TN"),TONGHOP!$Y811&lt;&gt;""),TONGHOP!$Y811,"")</f>
        <v/>
      </c>
      <c r="O811" s="139" t="str">
        <f>IF(AND(TONGHOP!$O811="ThiTN",OR(TONGHOP!$P811="LT",TONGHOP!$P811="TN"),TONGHOP!$Z811&lt;&gt;""),TONGHOP!$Z811,"")</f>
        <v/>
      </c>
      <c r="P811" s="139" t="str">
        <f>IF(AND(TONGHOP!$O811="ThiTN",TONGHOP!$P811="VĐ",TONGHOP!$X811&lt;&gt;""),TONGHOP!$X811,"")</f>
        <v/>
      </c>
      <c r="Q811" s="139" t="str">
        <f>IF(AND(TONGHOP!$O811="ThiTN",TONGHOP!$P811="VĐ",TONGHOP!$Y811&lt;&gt;""),TONGHOP!$Y811,"")</f>
        <v/>
      </c>
      <c r="R811" s="139" t="str">
        <f>IF(AND(TONGHOP!$O811="ThiTN",TONGHOP!$P811="VĐ",TONGHOP!$Z811&lt;&gt;""),TONGHOP!$Z811,"")</f>
        <v/>
      </c>
      <c r="S811" s="137" t="str">
        <f>IF(AND(TONGHOP!$O811="ThiTN",TONGHOP!$P811="TH",TONGHOP!$X811&lt;&gt;""),TONGHOP!$X811,"")</f>
        <v/>
      </c>
      <c r="T811" s="137" t="str">
        <f>IF(AND(TONGHOP!$O811="ThiTN",TONGHOP!$P811="TH",TONGHOP!$Y811&lt;&gt;""),TONGHOP!$Y811,"")</f>
        <v/>
      </c>
      <c r="U811" s="137" t="str">
        <f>IF(AND(TONGHOP!$O811="ThiTN",TONGHOP!$P811="TH",TONGHOP!$Z811&lt;&gt;""),TONGHOP!$Z811,"")</f>
        <v/>
      </c>
    </row>
    <row r="812" spans="1:21">
      <c r="A812" s="139" t="str">
        <f>IF(AND(TONGHOP!$O812="KTHP",OR(TONGHOP!$P812="LT",TONGHOP!$P812="TN"),TONGHOP!$X812&lt;&gt;""),TONGHOP!$X812,"")</f>
        <v>Nguyễn Thị Dinh</v>
      </c>
      <c r="B812" s="139" t="str">
        <f>IF(AND(TONGHOP!$O812="KTHP",OR(TONGHOP!$P812="LT",TONGHOP!$P812="TN"),TONGHOP!$Y812&lt;&gt;""),TONGHOP!$Y812,"")</f>
        <v>Phan Thị Thùy Trang</v>
      </c>
      <c r="C812" s="139">
        <f>IF(AND(TONGHOP!$O812="KTHP",OR(TONGHOP!$P812="LT",TONGHOP!$P812="TN"),TONGHOP!$Z812&lt;&gt;""),TONGHOP!$Z812,"")</f>
        <v>34</v>
      </c>
      <c r="D812" s="139" t="str">
        <f>IF(AND(TONGHOP!$O812="KTHP",TONGHOP!$P812="VĐ"),TONGHOP!$X812,"")</f>
        <v/>
      </c>
      <c r="E812" s="138" t="str">
        <f>IF(AND(TONGHOP!$O812="KTHP",TONGHOP!$P812="VĐ"),TONGHOP!$Y812,"")</f>
        <v/>
      </c>
      <c r="F812" s="138" t="str">
        <f>IF(AND(TONGHOP!$O812="KTHP",TONGHOP!$P812="VĐ"),TONGHOP!$Z812,"")</f>
        <v/>
      </c>
      <c r="G812" s="139" t="str">
        <f>IF(AND(TONGHOP!$O812="KTHP",TONGHOP!$P812="TL"),TONGHOP!$X812,"")</f>
        <v/>
      </c>
      <c r="H812" s="138" t="str">
        <f>IF(AND(TONGHOP!$O812="KTHP",TONGHOP!$P812="TL"),TONGHOP!$Y812,"")</f>
        <v/>
      </c>
      <c r="I812" s="138" t="str">
        <f>IF(AND(TONGHOP!$O812="KTHP",TONGHOP!$P812="TL"),TONGHOP!$Z812,"")</f>
        <v/>
      </c>
      <c r="J812" s="139" t="str">
        <f>IF(AND(TONGHOP!$O812="KTHP",TONGHOP!$P812="TH"),TONGHOP!$X812,"")</f>
        <v/>
      </c>
      <c r="K812" s="138" t="str">
        <f>IF(AND(TONGHOP!$O812="KTHP",TONGHOP!$P812="TH"),TONGHOP!$Y812,"")</f>
        <v/>
      </c>
      <c r="L812" s="138" t="str">
        <f>IF(AND(TONGHOP!$O812="KTHP",TONGHOP!$P812="TH"),TONGHOP!$Z812,"")</f>
        <v/>
      </c>
      <c r="M812" s="139" t="str">
        <f>IF(AND(TONGHOP!$O812="ThiTN",OR(TONGHOP!$P812="LT",TONGHOP!$P812="TN"),TONGHOP!$X812&lt;&gt;""),TONGHOP!$X812,"")</f>
        <v/>
      </c>
      <c r="N812" s="139" t="str">
        <f>IF(AND(TONGHOP!$O812="ThiTN",OR(TONGHOP!$P812="LT",TONGHOP!$P812="TN"),TONGHOP!$Y812&lt;&gt;""),TONGHOP!$Y812,"")</f>
        <v/>
      </c>
      <c r="O812" s="139" t="str">
        <f>IF(AND(TONGHOP!$O812="ThiTN",OR(TONGHOP!$P812="LT",TONGHOP!$P812="TN"),TONGHOP!$Z812&lt;&gt;""),TONGHOP!$Z812,"")</f>
        <v/>
      </c>
      <c r="P812" s="139" t="str">
        <f>IF(AND(TONGHOP!$O812="ThiTN",TONGHOP!$P812="VĐ",TONGHOP!$X812&lt;&gt;""),TONGHOP!$X812,"")</f>
        <v/>
      </c>
      <c r="Q812" s="139" t="str">
        <f>IF(AND(TONGHOP!$O812="ThiTN",TONGHOP!$P812="VĐ",TONGHOP!$Y812&lt;&gt;""),TONGHOP!$Y812,"")</f>
        <v/>
      </c>
      <c r="R812" s="139" t="str">
        <f>IF(AND(TONGHOP!$O812="ThiTN",TONGHOP!$P812="VĐ",TONGHOP!$Z812&lt;&gt;""),TONGHOP!$Z812,"")</f>
        <v/>
      </c>
      <c r="S812" s="137" t="str">
        <f>IF(AND(TONGHOP!$O812="ThiTN",TONGHOP!$P812="TH",TONGHOP!$X812&lt;&gt;""),TONGHOP!$X812,"")</f>
        <v/>
      </c>
      <c r="T812" s="137" t="str">
        <f>IF(AND(TONGHOP!$O812="ThiTN",TONGHOP!$P812="TH",TONGHOP!$Y812&lt;&gt;""),TONGHOP!$Y812,"")</f>
        <v/>
      </c>
      <c r="U812" s="137" t="str">
        <f>IF(AND(TONGHOP!$O812="ThiTN",TONGHOP!$P812="TH",TONGHOP!$Z812&lt;&gt;""),TONGHOP!$Z812,"")</f>
        <v/>
      </c>
    </row>
    <row r="813" spans="1:21">
      <c r="A813" s="139" t="str">
        <f>IF(AND(TONGHOP!$O813="KTHP",OR(TONGHOP!$P813="LT",TONGHOP!$P813="TN"),TONGHOP!$X813&lt;&gt;""),TONGHOP!$X813,"")</f>
        <v/>
      </c>
      <c r="B813" s="139" t="str">
        <f>IF(AND(TONGHOP!$O813="KTHP",OR(TONGHOP!$P813="LT",TONGHOP!$P813="TN"),TONGHOP!$Y813&lt;&gt;""),TONGHOP!$Y813,"")</f>
        <v/>
      </c>
      <c r="C813" s="139" t="str">
        <f>IF(AND(TONGHOP!$O813="KTHP",OR(TONGHOP!$P813="LT",TONGHOP!$P813="TN"),TONGHOP!$Z813&lt;&gt;""),TONGHOP!$Z813,"")</f>
        <v/>
      </c>
      <c r="D813" s="139" t="str">
        <f>IF(AND(TONGHOP!$O813="KTHP",TONGHOP!$P813="VĐ"),TONGHOP!$X813,"")</f>
        <v/>
      </c>
      <c r="E813" s="138" t="str">
        <f>IF(AND(TONGHOP!$O813="KTHP",TONGHOP!$P813="VĐ"),TONGHOP!$Y813,"")</f>
        <v/>
      </c>
      <c r="F813" s="138" t="str">
        <f>IF(AND(TONGHOP!$O813="KTHP",TONGHOP!$P813="VĐ"),TONGHOP!$Z813,"")</f>
        <v/>
      </c>
      <c r="G813" s="139" t="str">
        <f>IF(AND(TONGHOP!$O813="KTHP",TONGHOP!$P813="TL"),TONGHOP!$X813,"")</f>
        <v/>
      </c>
      <c r="H813" s="138" t="str">
        <f>IF(AND(TONGHOP!$O813="KTHP",TONGHOP!$P813="TL"),TONGHOP!$Y813,"")</f>
        <v/>
      </c>
      <c r="I813" s="138" t="str">
        <f>IF(AND(TONGHOP!$O813="KTHP",TONGHOP!$P813="TL"),TONGHOP!$Z813,"")</f>
        <v/>
      </c>
      <c r="J813" s="139" t="str">
        <f>IF(AND(TONGHOP!$O813="KTHP",TONGHOP!$P813="TH"),TONGHOP!$X813,"")</f>
        <v/>
      </c>
      <c r="K813" s="138" t="str">
        <f>IF(AND(TONGHOP!$O813="KTHP",TONGHOP!$P813="TH"),TONGHOP!$Y813,"")</f>
        <v/>
      </c>
      <c r="L813" s="138" t="str">
        <f>IF(AND(TONGHOP!$O813="KTHP",TONGHOP!$P813="TH"),TONGHOP!$Z813,"")</f>
        <v/>
      </c>
      <c r="M813" s="139" t="str">
        <f>IF(AND(TONGHOP!$O813="ThiTN",OR(TONGHOP!$P813="LT",TONGHOP!$P813="TN"),TONGHOP!$X813&lt;&gt;""),TONGHOP!$X813,"")</f>
        <v/>
      </c>
      <c r="N813" s="139" t="str">
        <f>IF(AND(TONGHOP!$O813="ThiTN",OR(TONGHOP!$P813="LT",TONGHOP!$P813="TN"),TONGHOP!$Y813&lt;&gt;""),TONGHOP!$Y813,"")</f>
        <v/>
      </c>
      <c r="O813" s="139" t="str">
        <f>IF(AND(TONGHOP!$O813="ThiTN",OR(TONGHOP!$P813="LT",TONGHOP!$P813="TN"),TONGHOP!$Z813&lt;&gt;""),TONGHOP!$Z813,"")</f>
        <v/>
      </c>
      <c r="P813" s="139" t="str">
        <f>IF(AND(TONGHOP!$O813="ThiTN",TONGHOP!$P813="VĐ",TONGHOP!$X813&lt;&gt;""),TONGHOP!$X813,"")</f>
        <v/>
      </c>
      <c r="Q813" s="139" t="str">
        <f>IF(AND(TONGHOP!$O813="ThiTN",TONGHOP!$P813="VĐ",TONGHOP!$Y813&lt;&gt;""),TONGHOP!$Y813,"")</f>
        <v/>
      </c>
      <c r="R813" s="139" t="str">
        <f>IF(AND(TONGHOP!$O813="ThiTN",TONGHOP!$P813="VĐ",TONGHOP!$Z813&lt;&gt;""),TONGHOP!$Z813,"")</f>
        <v/>
      </c>
      <c r="S813" s="137" t="str">
        <f>IF(AND(TONGHOP!$O813="ThiTN",TONGHOP!$P813="TH",TONGHOP!$X813&lt;&gt;""),TONGHOP!$X813,"")</f>
        <v/>
      </c>
      <c r="T813" s="137" t="str">
        <f>IF(AND(TONGHOP!$O813="ThiTN",TONGHOP!$P813="TH",TONGHOP!$Y813&lt;&gt;""),TONGHOP!$Y813,"")</f>
        <v/>
      </c>
      <c r="U813" s="137" t="str">
        <f>IF(AND(TONGHOP!$O813="ThiTN",TONGHOP!$P813="TH",TONGHOP!$Z813&lt;&gt;""),TONGHOP!$Z813,"")</f>
        <v/>
      </c>
    </row>
    <row r="814" spans="1:21">
      <c r="A814" s="139" t="str">
        <f>IF(AND(TONGHOP!$O814="KTHP",OR(TONGHOP!$P814="LT",TONGHOP!$P814="TN"),TONGHOP!$X814&lt;&gt;""),TONGHOP!$X814,"")</f>
        <v>Cao Thị Hồng Thắm</v>
      </c>
      <c r="B814" s="139" t="str">
        <f>IF(AND(TONGHOP!$O814="KTHP",OR(TONGHOP!$P814="LT",TONGHOP!$P814="TN"),TONGHOP!$Y814&lt;&gt;""),TONGHOP!$Y814,"")</f>
        <v>Hoàng Thị Trang</v>
      </c>
      <c r="C814" s="139">
        <f>IF(AND(TONGHOP!$O814="KTHP",OR(TONGHOP!$P814="LT",TONGHOP!$P814="TN"),TONGHOP!$Z814&lt;&gt;""),TONGHOP!$Z814,"")</f>
        <v>33</v>
      </c>
      <c r="D814" s="139" t="str">
        <f>IF(AND(TONGHOP!$O814="KTHP",TONGHOP!$P814="VĐ"),TONGHOP!$X814,"")</f>
        <v/>
      </c>
      <c r="E814" s="138" t="str">
        <f>IF(AND(TONGHOP!$O814="KTHP",TONGHOP!$P814="VĐ"),TONGHOP!$Y814,"")</f>
        <v/>
      </c>
      <c r="F814" s="138" t="str">
        <f>IF(AND(TONGHOP!$O814="KTHP",TONGHOP!$P814="VĐ"),TONGHOP!$Z814,"")</f>
        <v/>
      </c>
      <c r="G814" s="139" t="str">
        <f>IF(AND(TONGHOP!$O814="KTHP",TONGHOP!$P814="TL"),TONGHOP!$X814,"")</f>
        <v/>
      </c>
      <c r="H814" s="138" t="str">
        <f>IF(AND(TONGHOP!$O814="KTHP",TONGHOP!$P814="TL"),TONGHOP!$Y814,"")</f>
        <v/>
      </c>
      <c r="I814" s="138" t="str">
        <f>IF(AND(TONGHOP!$O814="KTHP",TONGHOP!$P814="TL"),TONGHOP!$Z814,"")</f>
        <v/>
      </c>
      <c r="J814" s="139" t="str">
        <f>IF(AND(TONGHOP!$O814="KTHP",TONGHOP!$P814="TH"),TONGHOP!$X814,"")</f>
        <v/>
      </c>
      <c r="K814" s="138" t="str">
        <f>IF(AND(TONGHOP!$O814="KTHP",TONGHOP!$P814="TH"),TONGHOP!$Y814,"")</f>
        <v/>
      </c>
      <c r="L814" s="138" t="str">
        <f>IF(AND(TONGHOP!$O814="KTHP",TONGHOP!$P814="TH"),TONGHOP!$Z814,"")</f>
        <v/>
      </c>
      <c r="M814" s="139" t="str">
        <f>IF(AND(TONGHOP!$O814="ThiTN",OR(TONGHOP!$P814="LT",TONGHOP!$P814="TN"),TONGHOP!$X814&lt;&gt;""),TONGHOP!$X814,"")</f>
        <v/>
      </c>
      <c r="N814" s="139" t="str">
        <f>IF(AND(TONGHOP!$O814="ThiTN",OR(TONGHOP!$P814="LT",TONGHOP!$P814="TN"),TONGHOP!$Y814&lt;&gt;""),TONGHOP!$Y814,"")</f>
        <v/>
      </c>
      <c r="O814" s="139" t="str">
        <f>IF(AND(TONGHOP!$O814="ThiTN",OR(TONGHOP!$P814="LT",TONGHOP!$P814="TN"),TONGHOP!$Z814&lt;&gt;""),TONGHOP!$Z814,"")</f>
        <v/>
      </c>
      <c r="P814" s="139" t="str">
        <f>IF(AND(TONGHOP!$O814="ThiTN",TONGHOP!$P814="VĐ",TONGHOP!$X814&lt;&gt;""),TONGHOP!$X814,"")</f>
        <v/>
      </c>
      <c r="Q814" s="139" t="str">
        <f>IF(AND(TONGHOP!$O814="ThiTN",TONGHOP!$P814="VĐ",TONGHOP!$Y814&lt;&gt;""),TONGHOP!$Y814,"")</f>
        <v/>
      </c>
      <c r="R814" s="139" t="str">
        <f>IF(AND(TONGHOP!$O814="ThiTN",TONGHOP!$P814="VĐ",TONGHOP!$Z814&lt;&gt;""),TONGHOP!$Z814,"")</f>
        <v/>
      </c>
      <c r="S814" s="137" t="str">
        <f>IF(AND(TONGHOP!$O814="ThiTN",TONGHOP!$P814="TH",TONGHOP!$X814&lt;&gt;""),TONGHOP!$X814,"")</f>
        <v/>
      </c>
      <c r="T814" s="137" t="str">
        <f>IF(AND(TONGHOP!$O814="ThiTN",TONGHOP!$P814="TH",TONGHOP!$Y814&lt;&gt;""),TONGHOP!$Y814,"")</f>
        <v/>
      </c>
      <c r="U814" s="137" t="str">
        <f>IF(AND(TONGHOP!$O814="ThiTN",TONGHOP!$P814="TH",TONGHOP!$Z814&lt;&gt;""),TONGHOP!$Z814,"")</f>
        <v/>
      </c>
    </row>
    <row r="815" spans="1:21">
      <c r="A815" s="139" t="str">
        <f>IF(AND(TONGHOP!$O815="KTHP",OR(TONGHOP!$P815="LT",TONGHOP!$P815="TN"),TONGHOP!$X815&lt;&gt;""),TONGHOP!$X815,"")</f>
        <v>Cao Thị Hồng Thắm</v>
      </c>
      <c r="B815" s="139" t="str">
        <f>IF(AND(TONGHOP!$O815="KTHP",OR(TONGHOP!$P815="LT",TONGHOP!$P815="TN"),TONGHOP!$Y815&lt;&gt;""),TONGHOP!$Y815,"")</f>
        <v>Hoàng Thị Trang</v>
      </c>
      <c r="C815" s="139">
        <f>IF(AND(TONGHOP!$O815="KTHP",OR(TONGHOP!$P815="LT",TONGHOP!$P815="TN"),TONGHOP!$Z815&lt;&gt;""),TONGHOP!$Z815,"")</f>
        <v>35</v>
      </c>
      <c r="D815" s="139" t="str">
        <f>IF(AND(TONGHOP!$O815="KTHP",TONGHOP!$P815="VĐ"),TONGHOP!$X815,"")</f>
        <v/>
      </c>
      <c r="E815" s="138" t="str">
        <f>IF(AND(TONGHOP!$O815="KTHP",TONGHOP!$P815="VĐ"),TONGHOP!$Y815,"")</f>
        <v/>
      </c>
      <c r="F815" s="138" t="str">
        <f>IF(AND(TONGHOP!$O815="KTHP",TONGHOP!$P815="VĐ"),TONGHOP!$Z815,"")</f>
        <v/>
      </c>
      <c r="G815" s="139" t="str">
        <f>IF(AND(TONGHOP!$O815="KTHP",TONGHOP!$P815="TL"),TONGHOP!$X815,"")</f>
        <v/>
      </c>
      <c r="H815" s="138" t="str">
        <f>IF(AND(TONGHOP!$O815="KTHP",TONGHOP!$P815="TL"),TONGHOP!$Y815,"")</f>
        <v/>
      </c>
      <c r="I815" s="138" t="str">
        <f>IF(AND(TONGHOP!$O815="KTHP",TONGHOP!$P815="TL"),TONGHOP!$Z815,"")</f>
        <v/>
      </c>
      <c r="J815" s="139" t="str">
        <f>IF(AND(TONGHOP!$O815="KTHP",TONGHOP!$P815="TH"),TONGHOP!$X815,"")</f>
        <v/>
      </c>
      <c r="K815" s="138" t="str">
        <f>IF(AND(TONGHOP!$O815="KTHP",TONGHOP!$P815="TH"),TONGHOP!$Y815,"")</f>
        <v/>
      </c>
      <c r="L815" s="138" t="str">
        <f>IF(AND(TONGHOP!$O815="KTHP",TONGHOP!$P815="TH"),TONGHOP!$Z815,"")</f>
        <v/>
      </c>
      <c r="M815" s="139" t="str">
        <f>IF(AND(TONGHOP!$O815="ThiTN",OR(TONGHOP!$P815="LT",TONGHOP!$P815="TN"),TONGHOP!$X815&lt;&gt;""),TONGHOP!$X815,"")</f>
        <v/>
      </c>
      <c r="N815" s="139" t="str">
        <f>IF(AND(TONGHOP!$O815="ThiTN",OR(TONGHOP!$P815="LT",TONGHOP!$P815="TN"),TONGHOP!$Y815&lt;&gt;""),TONGHOP!$Y815,"")</f>
        <v/>
      </c>
      <c r="O815" s="139" t="str">
        <f>IF(AND(TONGHOP!$O815="ThiTN",OR(TONGHOP!$P815="LT",TONGHOP!$P815="TN"),TONGHOP!$Z815&lt;&gt;""),TONGHOP!$Z815,"")</f>
        <v/>
      </c>
      <c r="P815" s="139" t="str">
        <f>IF(AND(TONGHOP!$O815="ThiTN",TONGHOP!$P815="VĐ",TONGHOP!$X815&lt;&gt;""),TONGHOP!$X815,"")</f>
        <v/>
      </c>
      <c r="Q815" s="139" t="str">
        <f>IF(AND(TONGHOP!$O815="ThiTN",TONGHOP!$P815="VĐ",TONGHOP!$Y815&lt;&gt;""),TONGHOP!$Y815,"")</f>
        <v/>
      </c>
      <c r="R815" s="139" t="str">
        <f>IF(AND(TONGHOP!$O815="ThiTN",TONGHOP!$P815="VĐ",TONGHOP!$Z815&lt;&gt;""),TONGHOP!$Z815,"")</f>
        <v/>
      </c>
      <c r="S815" s="137" t="str">
        <f>IF(AND(TONGHOP!$O815="ThiTN",TONGHOP!$P815="TH",TONGHOP!$X815&lt;&gt;""),TONGHOP!$X815,"")</f>
        <v/>
      </c>
      <c r="T815" s="137" t="str">
        <f>IF(AND(TONGHOP!$O815="ThiTN",TONGHOP!$P815="TH",TONGHOP!$Y815&lt;&gt;""),TONGHOP!$Y815,"")</f>
        <v/>
      </c>
      <c r="U815" s="137" t="str">
        <f>IF(AND(TONGHOP!$O815="ThiTN",TONGHOP!$P815="TH",TONGHOP!$Z815&lt;&gt;""),TONGHOP!$Z815,"")</f>
        <v/>
      </c>
    </row>
    <row r="816" spans="1:21">
      <c r="A816" s="139" t="str">
        <f>IF(AND(TONGHOP!$O816="KTHP",OR(TONGHOP!$P816="LT",TONGHOP!$P816="TN"),TONGHOP!$X816&lt;&gt;""),TONGHOP!$X816,"")</f>
        <v>Cao Thị Hồng Thắm</v>
      </c>
      <c r="B816" s="139" t="str">
        <f>IF(AND(TONGHOP!$O816="KTHP",OR(TONGHOP!$P816="LT",TONGHOP!$P816="TN"),TONGHOP!$Y816&lt;&gt;""),TONGHOP!$Y816,"")</f>
        <v>Hoàng Thị Trang</v>
      </c>
      <c r="C816" s="139">
        <f>IF(AND(TONGHOP!$O816="KTHP",OR(TONGHOP!$P816="LT",TONGHOP!$P816="TN"),TONGHOP!$Z816&lt;&gt;""),TONGHOP!$Z816,"")</f>
        <v>35</v>
      </c>
      <c r="D816" s="139" t="str">
        <f>IF(AND(TONGHOP!$O816="KTHP",TONGHOP!$P816="VĐ"),TONGHOP!$X816,"")</f>
        <v/>
      </c>
      <c r="E816" s="138" t="str">
        <f>IF(AND(TONGHOP!$O816="KTHP",TONGHOP!$P816="VĐ"),TONGHOP!$Y816,"")</f>
        <v/>
      </c>
      <c r="F816" s="138" t="str">
        <f>IF(AND(TONGHOP!$O816="KTHP",TONGHOP!$P816="VĐ"),TONGHOP!$Z816,"")</f>
        <v/>
      </c>
      <c r="G816" s="139" t="str">
        <f>IF(AND(TONGHOP!$O816="KTHP",TONGHOP!$P816="TL"),TONGHOP!$X816,"")</f>
        <v/>
      </c>
      <c r="H816" s="138" t="str">
        <f>IF(AND(TONGHOP!$O816="KTHP",TONGHOP!$P816="TL"),TONGHOP!$Y816,"")</f>
        <v/>
      </c>
      <c r="I816" s="138" t="str">
        <f>IF(AND(TONGHOP!$O816="KTHP",TONGHOP!$P816="TL"),TONGHOP!$Z816,"")</f>
        <v/>
      </c>
      <c r="J816" s="139" t="str">
        <f>IF(AND(TONGHOP!$O816="KTHP",TONGHOP!$P816="TH"),TONGHOP!$X816,"")</f>
        <v/>
      </c>
      <c r="K816" s="138" t="str">
        <f>IF(AND(TONGHOP!$O816="KTHP",TONGHOP!$P816="TH"),TONGHOP!$Y816,"")</f>
        <v/>
      </c>
      <c r="L816" s="138" t="str">
        <f>IF(AND(TONGHOP!$O816="KTHP",TONGHOP!$P816="TH"),TONGHOP!$Z816,"")</f>
        <v/>
      </c>
      <c r="M816" s="139" t="str">
        <f>IF(AND(TONGHOP!$O816="ThiTN",OR(TONGHOP!$P816="LT",TONGHOP!$P816="TN"),TONGHOP!$X816&lt;&gt;""),TONGHOP!$X816,"")</f>
        <v/>
      </c>
      <c r="N816" s="139" t="str">
        <f>IF(AND(TONGHOP!$O816="ThiTN",OR(TONGHOP!$P816="LT",TONGHOP!$P816="TN"),TONGHOP!$Y816&lt;&gt;""),TONGHOP!$Y816,"")</f>
        <v/>
      </c>
      <c r="O816" s="139" t="str">
        <f>IF(AND(TONGHOP!$O816="ThiTN",OR(TONGHOP!$P816="LT",TONGHOP!$P816="TN"),TONGHOP!$Z816&lt;&gt;""),TONGHOP!$Z816,"")</f>
        <v/>
      </c>
      <c r="P816" s="139" t="str">
        <f>IF(AND(TONGHOP!$O816="ThiTN",TONGHOP!$P816="VĐ",TONGHOP!$X816&lt;&gt;""),TONGHOP!$X816,"")</f>
        <v/>
      </c>
      <c r="Q816" s="139" t="str">
        <f>IF(AND(TONGHOP!$O816="ThiTN",TONGHOP!$P816="VĐ",TONGHOP!$Y816&lt;&gt;""),TONGHOP!$Y816,"")</f>
        <v/>
      </c>
      <c r="R816" s="139" t="str">
        <f>IF(AND(TONGHOP!$O816="ThiTN",TONGHOP!$P816="VĐ",TONGHOP!$Z816&lt;&gt;""),TONGHOP!$Z816,"")</f>
        <v/>
      </c>
      <c r="S816" s="137" t="str">
        <f>IF(AND(TONGHOP!$O816="ThiTN",TONGHOP!$P816="TH",TONGHOP!$X816&lt;&gt;""),TONGHOP!$X816,"")</f>
        <v/>
      </c>
      <c r="T816" s="137" t="str">
        <f>IF(AND(TONGHOP!$O816="ThiTN",TONGHOP!$P816="TH",TONGHOP!$Y816&lt;&gt;""),TONGHOP!$Y816,"")</f>
        <v/>
      </c>
      <c r="U816" s="137" t="str">
        <f>IF(AND(TONGHOP!$O816="ThiTN",TONGHOP!$P816="TH",TONGHOP!$Z816&lt;&gt;""),TONGHOP!$Z816,"")</f>
        <v/>
      </c>
    </row>
    <row r="817" spans="1:21">
      <c r="A817" s="139" t="str">
        <f>IF(AND(TONGHOP!$O817="KTHP",OR(TONGHOP!$P817="LT",TONGHOP!$P817="TN"),TONGHOP!$X817&lt;&gt;""),TONGHOP!$X817,"")</f>
        <v>Hoàng Thị Trang</v>
      </c>
      <c r="B817" s="139" t="str">
        <f>IF(AND(TONGHOP!$O817="KTHP",OR(TONGHOP!$P817="LT",TONGHOP!$P817="TN"),TONGHOP!$Y817&lt;&gt;""),TONGHOP!$Y817,"")</f>
        <v>Trần Thị Hồng Thu</v>
      </c>
      <c r="C817" s="139">
        <f>IF(AND(TONGHOP!$O817="KTHP",OR(TONGHOP!$P817="LT",TONGHOP!$P817="TN"),TONGHOP!$Z817&lt;&gt;""),TONGHOP!$Z817,"")</f>
        <v>34</v>
      </c>
      <c r="D817" s="139" t="str">
        <f>IF(AND(TONGHOP!$O817="KTHP",TONGHOP!$P817="VĐ"),TONGHOP!$X817,"")</f>
        <v/>
      </c>
      <c r="E817" s="138" t="str">
        <f>IF(AND(TONGHOP!$O817="KTHP",TONGHOP!$P817="VĐ"),TONGHOP!$Y817,"")</f>
        <v/>
      </c>
      <c r="F817" s="138" t="str">
        <f>IF(AND(TONGHOP!$O817="KTHP",TONGHOP!$P817="VĐ"),TONGHOP!$Z817,"")</f>
        <v/>
      </c>
      <c r="G817" s="139" t="str">
        <f>IF(AND(TONGHOP!$O817="KTHP",TONGHOP!$P817="TL"),TONGHOP!$X817,"")</f>
        <v/>
      </c>
      <c r="H817" s="138" t="str">
        <f>IF(AND(TONGHOP!$O817="KTHP",TONGHOP!$P817="TL"),TONGHOP!$Y817,"")</f>
        <v/>
      </c>
      <c r="I817" s="138" t="str">
        <f>IF(AND(TONGHOP!$O817="KTHP",TONGHOP!$P817="TL"),TONGHOP!$Z817,"")</f>
        <v/>
      </c>
      <c r="J817" s="139" t="str">
        <f>IF(AND(TONGHOP!$O817="KTHP",TONGHOP!$P817="TH"),TONGHOP!$X817,"")</f>
        <v/>
      </c>
      <c r="K817" s="138" t="str">
        <f>IF(AND(TONGHOP!$O817="KTHP",TONGHOP!$P817="TH"),TONGHOP!$Y817,"")</f>
        <v/>
      </c>
      <c r="L817" s="138" t="str">
        <f>IF(AND(TONGHOP!$O817="KTHP",TONGHOP!$P817="TH"),TONGHOP!$Z817,"")</f>
        <v/>
      </c>
      <c r="M817" s="139" t="str">
        <f>IF(AND(TONGHOP!$O817="ThiTN",OR(TONGHOP!$P817="LT",TONGHOP!$P817="TN"),TONGHOP!$X817&lt;&gt;""),TONGHOP!$X817,"")</f>
        <v/>
      </c>
      <c r="N817" s="139" t="str">
        <f>IF(AND(TONGHOP!$O817="ThiTN",OR(TONGHOP!$P817="LT",TONGHOP!$P817="TN"),TONGHOP!$Y817&lt;&gt;""),TONGHOP!$Y817,"")</f>
        <v/>
      </c>
      <c r="O817" s="139" t="str">
        <f>IF(AND(TONGHOP!$O817="ThiTN",OR(TONGHOP!$P817="LT",TONGHOP!$P817="TN"),TONGHOP!$Z817&lt;&gt;""),TONGHOP!$Z817,"")</f>
        <v/>
      </c>
      <c r="P817" s="139" t="str">
        <f>IF(AND(TONGHOP!$O817="ThiTN",TONGHOP!$P817="VĐ",TONGHOP!$X817&lt;&gt;""),TONGHOP!$X817,"")</f>
        <v/>
      </c>
      <c r="Q817" s="139" t="str">
        <f>IF(AND(TONGHOP!$O817="ThiTN",TONGHOP!$P817="VĐ",TONGHOP!$Y817&lt;&gt;""),TONGHOP!$Y817,"")</f>
        <v/>
      </c>
      <c r="R817" s="139" t="str">
        <f>IF(AND(TONGHOP!$O817="ThiTN",TONGHOP!$P817="VĐ",TONGHOP!$Z817&lt;&gt;""),TONGHOP!$Z817,"")</f>
        <v/>
      </c>
      <c r="S817" s="137" t="str">
        <f>IF(AND(TONGHOP!$O817="ThiTN",TONGHOP!$P817="TH",TONGHOP!$X817&lt;&gt;""),TONGHOP!$X817,"")</f>
        <v/>
      </c>
      <c r="T817" s="137" t="str">
        <f>IF(AND(TONGHOP!$O817="ThiTN",TONGHOP!$P817="TH",TONGHOP!$Y817&lt;&gt;""),TONGHOP!$Y817,"")</f>
        <v/>
      </c>
      <c r="U817" s="137" t="str">
        <f>IF(AND(TONGHOP!$O817="ThiTN",TONGHOP!$P817="TH",TONGHOP!$Z817&lt;&gt;""),TONGHOP!$Z817,"")</f>
        <v/>
      </c>
    </row>
    <row r="818" spans="1:21">
      <c r="A818" s="139" t="str">
        <f>IF(AND(TONGHOP!$O818="KTHP",OR(TONGHOP!$P818="LT",TONGHOP!$P818="TN"),TONGHOP!$X818&lt;&gt;""),TONGHOP!$X818,"")</f>
        <v>Trần Thị Hồng Thu</v>
      </c>
      <c r="B818" s="139" t="str">
        <f>IF(AND(TONGHOP!$O818="KTHP",OR(TONGHOP!$P818="LT",TONGHOP!$P818="TN"),TONGHOP!$Y818&lt;&gt;""),TONGHOP!$Y818,"")</f>
        <v>Cao Thị Hồng Thắm</v>
      </c>
      <c r="C818" s="139">
        <f>IF(AND(TONGHOP!$O818="KTHP",OR(TONGHOP!$P818="LT",TONGHOP!$P818="TN"),TONGHOP!$Z818&lt;&gt;""),TONGHOP!$Z818,"")</f>
        <v>32</v>
      </c>
      <c r="D818" s="139" t="str">
        <f>IF(AND(TONGHOP!$O818="KTHP",TONGHOP!$P818="VĐ"),TONGHOP!$X818,"")</f>
        <v/>
      </c>
      <c r="E818" s="138" t="str">
        <f>IF(AND(TONGHOP!$O818="KTHP",TONGHOP!$P818="VĐ"),TONGHOP!$Y818,"")</f>
        <v/>
      </c>
      <c r="F818" s="138" t="str">
        <f>IF(AND(TONGHOP!$O818="KTHP",TONGHOP!$P818="VĐ"),TONGHOP!$Z818,"")</f>
        <v/>
      </c>
      <c r="G818" s="139" t="str">
        <f>IF(AND(TONGHOP!$O818="KTHP",TONGHOP!$P818="TL"),TONGHOP!$X818,"")</f>
        <v/>
      </c>
      <c r="H818" s="138" t="str">
        <f>IF(AND(TONGHOP!$O818="KTHP",TONGHOP!$P818="TL"),TONGHOP!$Y818,"")</f>
        <v/>
      </c>
      <c r="I818" s="138" t="str">
        <f>IF(AND(TONGHOP!$O818="KTHP",TONGHOP!$P818="TL"),TONGHOP!$Z818,"")</f>
        <v/>
      </c>
      <c r="J818" s="139" t="str">
        <f>IF(AND(TONGHOP!$O818="KTHP",TONGHOP!$P818="TH"),TONGHOP!$X818,"")</f>
        <v/>
      </c>
      <c r="K818" s="138" t="str">
        <f>IF(AND(TONGHOP!$O818="KTHP",TONGHOP!$P818="TH"),TONGHOP!$Y818,"")</f>
        <v/>
      </c>
      <c r="L818" s="138" t="str">
        <f>IF(AND(TONGHOP!$O818="KTHP",TONGHOP!$P818="TH"),TONGHOP!$Z818,"")</f>
        <v/>
      </c>
      <c r="M818" s="139" t="str">
        <f>IF(AND(TONGHOP!$O818="ThiTN",OR(TONGHOP!$P818="LT",TONGHOP!$P818="TN"),TONGHOP!$X818&lt;&gt;""),TONGHOP!$X818,"")</f>
        <v/>
      </c>
      <c r="N818" s="139" t="str">
        <f>IF(AND(TONGHOP!$O818="ThiTN",OR(TONGHOP!$P818="LT",TONGHOP!$P818="TN"),TONGHOP!$Y818&lt;&gt;""),TONGHOP!$Y818,"")</f>
        <v/>
      </c>
      <c r="O818" s="139" t="str">
        <f>IF(AND(TONGHOP!$O818="ThiTN",OR(TONGHOP!$P818="LT",TONGHOP!$P818="TN"),TONGHOP!$Z818&lt;&gt;""),TONGHOP!$Z818,"")</f>
        <v/>
      </c>
      <c r="P818" s="139" t="str">
        <f>IF(AND(TONGHOP!$O818="ThiTN",TONGHOP!$P818="VĐ",TONGHOP!$X818&lt;&gt;""),TONGHOP!$X818,"")</f>
        <v/>
      </c>
      <c r="Q818" s="139" t="str">
        <f>IF(AND(TONGHOP!$O818="ThiTN",TONGHOP!$P818="VĐ",TONGHOP!$Y818&lt;&gt;""),TONGHOP!$Y818,"")</f>
        <v/>
      </c>
      <c r="R818" s="139" t="str">
        <f>IF(AND(TONGHOP!$O818="ThiTN",TONGHOP!$P818="VĐ",TONGHOP!$Z818&lt;&gt;""),TONGHOP!$Z818,"")</f>
        <v/>
      </c>
      <c r="S818" s="137" t="str">
        <f>IF(AND(TONGHOP!$O818="ThiTN",TONGHOP!$P818="TH",TONGHOP!$X818&lt;&gt;""),TONGHOP!$X818,"")</f>
        <v/>
      </c>
      <c r="T818" s="137" t="str">
        <f>IF(AND(TONGHOP!$O818="ThiTN",TONGHOP!$P818="TH",TONGHOP!$Y818&lt;&gt;""),TONGHOP!$Y818,"")</f>
        <v/>
      </c>
      <c r="U818" s="137" t="str">
        <f>IF(AND(TONGHOP!$O818="ThiTN",TONGHOP!$P818="TH",TONGHOP!$Z818&lt;&gt;""),TONGHOP!$Z818,"")</f>
        <v/>
      </c>
    </row>
    <row r="819" spans="1:21">
      <c r="A819" s="139" t="str">
        <f>IF(AND(TONGHOP!$O819="KTHP",OR(TONGHOP!$P819="LT",TONGHOP!$P819="TN"),TONGHOP!$X819&lt;&gt;""),TONGHOP!$X819,"")</f>
        <v>Hoàng Thị Trang</v>
      </c>
      <c r="B819" s="139" t="str">
        <f>IF(AND(TONGHOP!$O819="KTHP",OR(TONGHOP!$P819="LT",TONGHOP!$P819="TN"),TONGHOP!$Y819&lt;&gt;""),TONGHOP!$Y819,"")</f>
        <v>Trần Thị Hồng Thu</v>
      </c>
      <c r="C819" s="139">
        <f>IF(AND(TONGHOP!$O819="KTHP",OR(TONGHOP!$P819="LT",TONGHOP!$P819="TN"),TONGHOP!$Z819&lt;&gt;""),TONGHOP!$Z819,"")</f>
        <v>34</v>
      </c>
      <c r="D819" s="139" t="str">
        <f>IF(AND(TONGHOP!$O819="KTHP",TONGHOP!$P819="VĐ"),TONGHOP!$X819,"")</f>
        <v/>
      </c>
      <c r="E819" s="138" t="str">
        <f>IF(AND(TONGHOP!$O819="KTHP",TONGHOP!$P819="VĐ"),TONGHOP!$Y819,"")</f>
        <v/>
      </c>
      <c r="F819" s="138" t="str">
        <f>IF(AND(TONGHOP!$O819="KTHP",TONGHOP!$P819="VĐ"),TONGHOP!$Z819,"")</f>
        <v/>
      </c>
      <c r="G819" s="139" t="str">
        <f>IF(AND(TONGHOP!$O819="KTHP",TONGHOP!$P819="TL"),TONGHOP!$X819,"")</f>
        <v/>
      </c>
      <c r="H819" s="138" t="str">
        <f>IF(AND(TONGHOP!$O819="KTHP",TONGHOP!$P819="TL"),TONGHOP!$Y819,"")</f>
        <v/>
      </c>
      <c r="I819" s="138" t="str">
        <f>IF(AND(TONGHOP!$O819="KTHP",TONGHOP!$P819="TL"),TONGHOP!$Z819,"")</f>
        <v/>
      </c>
      <c r="J819" s="139" t="str">
        <f>IF(AND(TONGHOP!$O819="KTHP",TONGHOP!$P819="TH"),TONGHOP!$X819,"")</f>
        <v/>
      </c>
      <c r="K819" s="138" t="str">
        <f>IF(AND(TONGHOP!$O819="KTHP",TONGHOP!$P819="TH"),TONGHOP!$Y819,"")</f>
        <v/>
      </c>
      <c r="L819" s="138" t="str">
        <f>IF(AND(TONGHOP!$O819="KTHP",TONGHOP!$P819="TH"),TONGHOP!$Z819,"")</f>
        <v/>
      </c>
      <c r="M819" s="139" t="str">
        <f>IF(AND(TONGHOP!$O819="ThiTN",OR(TONGHOP!$P819="LT",TONGHOP!$P819="TN"),TONGHOP!$X819&lt;&gt;""),TONGHOP!$X819,"")</f>
        <v/>
      </c>
      <c r="N819" s="139" t="str">
        <f>IF(AND(TONGHOP!$O819="ThiTN",OR(TONGHOP!$P819="LT",TONGHOP!$P819="TN"),TONGHOP!$Y819&lt;&gt;""),TONGHOP!$Y819,"")</f>
        <v/>
      </c>
      <c r="O819" s="139" t="str">
        <f>IF(AND(TONGHOP!$O819="ThiTN",OR(TONGHOP!$P819="LT",TONGHOP!$P819="TN"),TONGHOP!$Z819&lt;&gt;""),TONGHOP!$Z819,"")</f>
        <v/>
      </c>
      <c r="P819" s="139" t="str">
        <f>IF(AND(TONGHOP!$O819="ThiTN",TONGHOP!$P819="VĐ",TONGHOP!$X819&lt;&gt;""),TONGHOP!$X819,"")</f>
        <v/>
      </c>
      <c r="Q819" s="139" t="str">
        <f>IF(AND(TONGHOP!$O819="ThiTN",TONGHOP!$P819="VĐ",TONGHOP!$Y819&lt;&gt;""),TONGHOP!$Y819,"")</f>
        <v/>
      </c>
      <c r="R819" s="139" t="str">
        <f>IF(AND(TONGHOP!$O819="ThiTN",TONGHOP!$P819="VĐ",TONGHOP!$Z819&lt;&gt;""),TONGHOP!$Z819,"")</f>
        <v/>
      </c>
      <c r="S819" s="137" t="str">
        <f>IF(AND(TONGHOP!$O819="ThiTN",TONGHOP!$P819="TH",TONGHOP!$X819&lt;&gt;""),TONGHOP!$X819,"")</f>
        <v/>
      </c>
      <c r="T819" s="137" t="str">
        <f>IF(AND(TONGHOP!$O819="ThiTN",TONGHOP!$P819="TH",TONGHOP!$Y819&lt;&gt;""),TONGHOP!$Y819,"")</f>
        <v/>
      </c>
      <c r="U819" s="137" t="str">
        <f>IF(AND(TONGHOP!$O819="ThiTN",TONGHOP!$P819="TH",TONGHOP!$Z819&lt;&gt;""),TONGHOP!$Z819,"")</f>
        <v/>
      </c>
    </row>
    <row r="820" spans="1:21">
      <c r="A820" s="139" t="str">
        <f>IF(AND(TONGHOP!$O820="KTHP",OR(TONGHOP!$P820="LT",TONGHOP!$P820="TN"),TONGHOP!$X820&lt;&gt;""),TONGHOP!$X820,"")</f>
        <v>Trần Thị Hồng Thu</v>
      </c>
      <c r="B820" s="139" t="str">
        <f>IF(AND(TONGHOP!$O820="KTHP",OR(TONGHOP!$P820="LT",TONGHOP!$P820="TN"),TONGHOP!$Y820&lt;&gt;""),TONGHOP!$Y820,"")</f>
        <v>Cao Thị Hồng Thắm</v>
      </c>
      <c r="C820" s="139">
        <f>IF(AND(TONGHOP!$O820="KTHP",OR(TONGHOP!$P820="LT",TONGHOP!$P820="TN"),TONGHOP!$Z820&lt;&gt;""),TONGHOP!$Z820,"")</f>
        <v>33</v>
      </c>
      <c r="D820" s="139" t="str">
        <f>IF(AND(TONGHOP!$O820="KTHP",TONGHOP!$P820="VĐ"),TONGHOP!$X820,"")</f>
        <v/>
      </c>
      <c r="E820" s="138" t="str">
        <f>IF(AND(TONGHOP!$O820="KTHP",TONGHOP!$P820="VĐ"),TONGHOP!$Y820,"")</f>
        <v/>
      </c>
      <c r="F820" s="138" t="str">
        <f>IF(AND(TONGHOP!$O820="KTHP",TONGHOP!$P820="VĐ"),TONGHOP!$Z820,"")</f>
        <v/>
      </c>
      <c r="G820" s="139" t="str">
        <f>IF(AND(TONGHOP!$O820="KTHP",TONGHOP!$P820="TL"),TONGHOP!$X820,"")</f>
        <v/>
      </c>
      <c r="H820" s="138" t="str">
        <f>IF(AND(TONGHOP!$O820="KTHP",TONGHOP!$P820="TL"),TONGHOP!$Y820,"")</f>
        <v/>
      </c>
      <c r="I820" s="138" t="str">
        <f>IF(AND(TONGHOP!$O820="KTHP",TONGHOP!$P820="TL"),TONGHOP!$Z820,"")</f>
        <v/>
      </c>
      <c r="J820" s="139" t="str">
        <f>IF(AND(TONGHOP!$O820="KTHP",TONGHOP!$P820="TH"),TONGHOP!$X820,"")</f>
        <v/>
      </c>
      <c r="K820" s="138" t="str">
        <f>IF(AND(TONGHOP!$O820="KTHP",TONGHOP!$P820="TH"),TONGHOP!$Y820,"")</f>
        <v/>
      </c>
      <c r="L820" s="138" t="str">
        <f>IF(AND(TONGHOP!$O820="KTHP",TONGHOP!$P820="TH"),TONGHOP!$Z820,"")</f>
        <v/>
      </c>
      <c r="M820" s="139" t="str">
        <f>IF(AND(TONGHOP!$O820="ThiTN",OR(TONGHOP!$P820="LT",TONGHOP!$P820="TN"),TONGHOP!$X820&lt;&gt;""),TONGHOP!$X820,"")</f>
        <v/>
      </c>
      <c r="N820" s="139" t="str">
        <f>IF(AND(TONGHOP!$O820="ThiTN",OR(TONGHOP!$P820="LT",TONGHOP!$P820="TN"),TONGHOP!$Y820&lt;&gt;""),TONGHOP!$Y820,"")</f>
        <v/>
      </c>
      <c r="O820" s="139" t="str">
        <f>IF(AND(TONGHOP!$O820="ThiTN",OR(TONGHOP!$P820="LT",TONGHOP!$P820="TN"),TONGHOP!$Z820&lt;&gt;""),TONGHOP!$Z820,"")</f>
        <v/>
      </c>
      <c r="P820" s="139" t="str">
        <f>IF(AND(TONGHOP!$O820="ThiTN",TONGHOP!$P820="VĐ",TONGHOP!$X820&lt;&gt;""),TONGHOP!$X820,"")</f>
        <v/>
      </c>
      <c r="Q820" s="139" t="str">
        <f>IF(AND(TONGHOP!$O820="ThiTN",TONGHOP!$P820="VĐ",TONGHOP!$Y820&lt;&gt;""),TONGHOP!$Y820,"")</f>
        <v/>
      </c>
      <c r="R820" s="139" t="str">
        <f>IF(AND(TONGHOP!$O820="ThiTN",TONGHOP!$P820="VĐ",TONGHOP!$Z820&lt;&gt;""),TONGHOP!$Z820,"")</f>
        <v/>
      </c>
      <c r="S820" s="137" t="str">
        <f>IF(AND(TONGHOP!$O820="ThiTN",TONGHOP!$P820="TH",TONGHOP!$X820&lt;&gt;""),TONGHOP!$X820,"")</f>
        <v/>
      </c>
      <c r="T820" s="137" t="str">
        <f>IF(AND(TONGHOP!$O820="ThiTN",TONGHOP!$P820="TH",TONGHOP!$Y820&lt;&gt;""),TONGHOP!$Y820,"")</f>
        <v/>
      </c>
      <c r="U820" s="137" t="str">
        <f>IF(AND(TONGHOP!$O820="ThiTN",TONGHOP!$P820="TH",TONGHOP!$Z820&lt;&gt;""),TONGHOP!$Z820,"")</f>
        <v/>
      </c>
    </row>
    <row r="821" spans="1:21">
      <c r="A821" s="139" t="str">
        <f>IF(AND(TONGHOP!$O821="KTHP",OR(TONGHOP!$P821="LT",TONGHOP!$P821="TN"),TONGHOP!$X821&lt;&gt;""),TONGHOP!$X821,"")</f>
        <v>Trần Thị Hồng Thu</v>
      </c>
      <c r="B821" s="139" t="str">
        <f>IF(AND(TONGHOP!$O821="KTHP",OR(TONGHOP!$P821="LT",TONGHOP!$P821="TN"),TONGHOP!$Y821&lt;&gt;""),TONGHOP!$Y821,"")</f>
        <v>Cao Thị Hồng Thắm</v>
      </c>
      <c r="C821" s="139">
        <f>IF(AND(TONGHOP!$O821="KTHP",OR(TONGHOP!$P821="LT",TONGHOP!$P821="TN"),TONGHOP!$Z821&lt;&gt;""),TONGHOP!$Z821,"")</f>
        <v>33</v>
      </c>
      <c r="D821" s="139" t="str">
        <f>IF(AND(TONGHOP!$O821="KTHP",TONGHOP!$P821="VĐ"),TONGHOP!$X821,"")</f>
        <v/>
      </c>
      <c r="E821" s="138" t="str">
        <f>IF(AND(TONGHOP!$O821="KTHP",TONGHOP!$P821="VĐ"),TONGHOP!$Y821,"")</f>
        <v/>
      </c>
      <c r="F821" s="138" t="str">
        <f>IF(AND(TONGHOP!$O821="KTHP",TONGHOP!$P821="VĐ"),TONGHOP!$Z821,"")</f>
        <v/>
      </c>
      <c r="G821" s="139" t="str">
        <f>IF(AND(TONGHOP!$O821="KTHP",TONGHOP!$P821="TL"),TONGHOP!$X821,"")</f>
        <v/>
      </c>
      <c r="H821" s="138" t="str">
        <f>IF(AND(TONGHOP!$O821="KTHP",TONGHOP!$P821="TL"),TONGHOP!$Y821,"")</f>
        <v/>
      </c>
      <c r="I821" s="138" t="str">
        <f>IF(AND(TONGHOP!$O821="KTHP",TONGHOP!$P821="TL"),TONGHOP!$Z821,"")</f>
        <v/>
      </c>
      <c r="J821" s="139" t="str">
        <f>IF(AND(TONGHOP!$O821="KTHP",TONGHOP!$P821="TH"),TONGHOP!$X821,"")</f>
        <v/>
      </c>
      <c r="K821" s="138" t="str">
        <f>IF(AND(TONGHOP!$O821="KTHP",TONGHOP!$P821="TH"),TONGHOP!$Y821,"")</f>
        <v/>
      </c>
      <c r="L821" s="138" t="str">
        <f>IF(AND(TONGHOP!$O821="KTHP",TONGHOP!$P821="TH"),TONGHOP!$Z821,"")</f>
        <v/>
      </c>
      <c r="M821" s="139" t="str">
        <f>IF(AND(TONGHOP!$O821="ThiTN",OR(TONGHOP!$P821="LT",TONGHOP!$P821="TN"),TONGHOP!$X821&lt;&gt;""),TONGHOP!$X821,"")</f>
        <v/>
      </c>
      <c r="N821" s="139" t="str">
        <f>IF(AND(TONGHOP!$O821="ThiTN",OR(TONGHOP!$P821="LT",TONGHOP!$P821="TN"),TONGHOP!$Y821&lt;&gt;""),TONGHOP!$Y821,"")</f>
        <v/>
      </c>
      <c r="O821" s="139" t="str">
        <f>IF(AND(TONGHOP!$O821="ThiTN",OR(TONGHOP!$P821="LT",TONGHOP!$P821="TN"),TONGHOP!$Z821&lt;&gt;""),TONGHOP!$Z821,"")</f>
        <v/>
      </c>
      <c r="P821" s="139" t="str">
        <f>IF(AND(TONGHOP!$O821="ThiTN",TONGHOP!$P821="VĐ",TONGHOP!$X821&lt;&gt;""),TONGHOP!$X821,"")</f>
        <v/>
      </c>
      <c r="Q821" s="139" t="str">
        <f>IF(AND(TONGHOP!$O821="ThiTN",TONGHOP!$P821="VĐ",TONGHOP!$Y821&lt;&gt;""),TONGHOP!$Y821,"")</f>
        <v/>
      </c>
      <c r="R821" s="139" t="str">
        <f>IF(AND(TONGHOP!$O821="ThiTN",TONGHOP!$P821="VĐ",TONGHOP!$Z821&lt;&gt;""),TONGHOP!$Z821,"")</f>
        <v/>
      </c>
      <c r="S821" s="137" t="str">
        <f>IF(AND(TONGHOP!$O821="ThiTN",TONGHOP!$P821="TH",TONGHOP!$X821&lt;&gt;""),TONGHOP!$X821,"")</f>
        <v/>
      </c>
      <c r="T821" s="137" t="str">
        <f>IF(AND(TONGHOP!$O821="ThiTN",TONGHOP!$P821="TH",TONGHOP!$Y821&lt;&gt;""),TONGHOP!$Y821,"")</f>
        <v/>
      </c>
      <c r="U821" s="137" t="str">
        <f>IF(AND(TONGHOP!$O821="ThiTN",TONGHOP!$P821="TH",TONGHOP!$Z821&lt;&gt;""),TONGHOP!$Z821,"")</f>
        <v/>
      </c>
    </row>
    <row r="822" spans="1:21">
      <c r="A822" s="139" t="str">
        <f>IF(AND(TONGHOP!$O822="KTHP",OR(TONGHOP!$P822="LT",TONGHOP!$P822="TN"),TONGHOP!$X822&lt;&gt;""),TONGHOP!$X822,"")</f>
        <v>Hoàng Thị Trang</v>
      </c>
      <c r="B822" s="139" t="str">
        <f>IF(AND(TONGHOP!$O822="KTHP",OR(TONGHOP!$P822="LT",TONGHOP!$P822="TN"),TONGHOP!$Y822&lt;&gt;""),TONGHOP!$Y822,"")</f>
        <v>Trần Thị Hồng Thu</v>
      </c>
      <c r="C822" s="139">
        <f>IF(AND(TONGHOP!$O822="KTHP",OR(TONGHOP!$P822="LT",TONGHOP!$P822="TN"),TONGHOP!$Z822&lt;&gt;""),TONGHOP!$Z822,"")</f>
        <v>34</v>
      </c>
      <c r="D822" s="139" t="str">
        <f>IF(AND(TONGHOP!$O822="KTHP",TONGHOP!$P822="VĐ"),TONGHOP!$X822,"")</f>
        <v/>
      </c>
      <c r="E822" s="138" t="str">
        <f>IF(AND(TONGHOP!$O822="KTHP",TONGHOP!$P822="VĐ"),TONGHOP!$Y822,"")</f>
        <v/>
      </c>
      <c r="F822" s="138" t="str">
        <f>IF(AND(TONGHOP!$O822="KTHP",TONGHOP!$P822="VĐ"),TONGHOP!$Z822,"")</f>
        <v/>
      </c>
      <c r="G822" s="139" t="str">
        <f>IF(AND(TONGHOP!$O822="KTHP",TONGHOP!$P822="TL"),TONGHOP!$X822,"")</f>
        <v/>
      </c>
      <c r="H822" s="138" t="str">
        <f>IF(AND(TONGHOP!$O822="KTHP",TONGHOP!$P822="TL"),TONGHOP!$Y822,"")</f>
        <v/>
      </c>
      <c r="I822" s="138" t="str">
        <f>IF(AND(TONGHOP!$O822="KTHP",TONGHOP!$P822="TL"),TONGHOP!$Z822,"")</f>
        <v/>
      </c>
      <c r="J822" s="139" t="str">
        <f>IF(AND(TONGHOP!$O822="KTHP",TONGHOP!$P822="TH"),TONGHOP!$X822,"")</f>
        <v/>
      </c>
      <c r="K822" s="138" t="str">
        <f>IF(AND(TONGHOP!$O822="KTHP",TONGHOP!$P822="TH"),TONGHOP!$Y822,"")</f>
        <v/>
      </c>
      <c r="L822" s="138" t="str">
        <f>IF(AND(TONGHOP!$O822="KTHP",TONGHOP!$P822="TH"),TONGHOP!$Z822,"")</f>
        <v/>
      </c>
      <c r="M822" s="139" t="str">
        <f>IF(AND(TONGHOP!$O822="ThiTN",OR(TONGHOP!$P822="LT",TONGHOP!$P822="TN"),TONGHOP!$X822&lt;&gt;""),TONGHOP!$X822,"")</f>
        <v/>
      </c>
      <c r="N822" s="139" t="str">
        <f>IF(AND(TONGHOP!$O822="ThiTN",OR(TONGHOP!$P822="LT",TONGHOP!$P822="TN"),TONGHOP!$Y822&lt;&gt;""),TONGHOP!$Y822,"")</f>
        <v/>
      </c>
      <c r="O822" s="139" t="str">
        <f>IF(AND(TONGHOP!$O822="ThiTN",OR(TONGHOP!$P822="LT",TONGHOP!$P822="TN"),TONGHOP!$Z822&lt;&gt;""),TONGHOP!$Z822,"")</f>
        <v/>
      </c>
      <c r="P822" s="139" t="str">
        <f>IF(AND(TONGHOP!$O822="ThiTN",TONGHOP!$P822="VĐ",TONGHOP!$X822&lt;&gt;""),TONGHOP!$X822,"")</f>
        <v/>
      </c>
      <c r="Q822" s="139" t="str">
        <f>IF(AND(TONGHOP!$O822="ThiTN",TONGHOP!$P822="VĐ",TONGHOP!$Y822&lt;&gt;""),TONGHOP!$Y822,"")</f>
        <v/>
      </c>
      <c r="R822" s="139" t="str">
        <f>IF(AND(TONGHOP!$O822="ThiTN",TONGHOP!$P822="VĐ",TONGHOP!$Z822&lt;&gt;""),TONGHOP!$Z822,"")</f>
        <v/>
      </c>
      <c r="S822" s="137" t="str">
        <f>IF(AND(TONGHOP!$O822="ThiTN",TONGHOP!$P822="TH",TONGHOP!$X822&lt;&gt;""),TONGHOP!$X822,"")</f>
        <v/>
      </c>
      <c r="T822" s="137" t="str">
        <f>IF(AND(TONGHOP!$O822="ThiTN",TONGHOP!$P822="TH",TONGHOP!$Y822&lt;&gt;""),TONGHOP!$Y822,"")</f>
        <v/>
      </c>
      <c r="U822" s="137" t="str">
        <f>IF(AND(TONGHOP!$O822="ThiTN",TONGHOP!$P822="TH",TONGHOP!$Z822&lt;&gt;""),TONGHOP!$Z822,"")</f>
        <v/>
      </c>
    </row>
    <row r="823" spans="1:21">
      <c r="A823" s="139" t="str">
        <f>IF(AND(TONGHOP!$O823="KTHP",OR(TONGHOP!$P823="LT",TONGHOP!$P823="TN"),TONGHOP!$X823&lt;&gt;""),TONGHOP!$X823,"")</f>
        <v>Hoàng Thị Trang</v>
      </c>
      <c r="B823" s="139" t="str">
        <f>IF(AND(TONGHOP!$O823="KTHP",OR(TONGHOP!$P823="LT",TONGHOP!$P823="TN"),TONGHOP!$Y823&lt;&gt;""),TONGHOP!$Y823,"")</f>
        <v>Trần Thị Hồng Thu</v>
      </c>
      <c r="C823" s="139">
        <f>IF(AND(TONGHOP!$O823="KTHP",OR(TONGHOP!$P823="LT",TONGHOP!$P823="TN"),TONGHOP!$Z823&lt;&gt;""),TONGHOP!$Z823,"")</f>
        <v>33</v>
      </c>
      <c r="D823" s="139" t="str">
        <f>IF(AND(TONGHOP!$O823="KTHP",TONGHOP!$P823="VĐ"),TONGHOP!$X823,"")</f>
        <v/>
      </c>
      <c r="E823" s="138" t="str">
        <f>IF(AND(TONGHOP!$O823="KTHP",TONGHOP!$P823="VĐ"),TONGHOP!$Y823,"")</f>
        <v/>
      </c>
      <c r="F823" s="138" t="str">
        <f>IF(AND(TONGHOP!$O823="KTHP",TONGHOP!$P823="VĐ"),TONGHOP!$Z823,"")</f>
        <v/>
      </c>
      <c r="G823" s="139" t="str">
        <f>IF(AND(TONGHOP!$O823="KTHP",TONGHOP!$P823="TL"),TONGHOP!$X823,"")</f>
        <v/>
      </c>
      <c r="H823" s="138" t="str">
        <f>IF(AND(TONGHOP!$O823="KTHP",TONGHOP!$P823="TL"),TONGHOP!$Y823,"")</f>
        <v/>
      </c>
      <c r="I823" s="138" t="str">
        <f>IF(AND(TONGHOP!$O823="KTHP",TONGHOP!$P823="TL"),TONGHOP!$Z823,"")</f>
        <v/>
      </c>
      <c r="J823" s="139" t="str">
        <f>IF(AND(TONGHOP!$O823="KTHP",TONGHOP!$P823="TH"),TONGHOP!$X823,"")</f>
        <v/>
      </c>
      <c r="K823" s="138" t="str">
        <f>IF(AND(TONGHOP!$O823="KTHP",TONGHOP!$P823="TH"),TONGHOP!$Y823,"")</f>
        <v/>
      </c>
      <c r="L823" s="138" t="str">
        <f>IF(AND(TONGHOP!$O823="KTHP",TONGHOP!$P823="TH"),TONGHOP!$Z823,"")</f>
        <v/>
      </c>
      <c r="M823" s="139" t="str">
        <f>IF(AND(TONGHOP!$O823="ThiTN",OR(TONGHOP!$P823="LT",TONGHOP!$P823="TN"),TONGHOP!$X823&lt;&gt;""),TONGHOP!$X823,"")</f>
        <v/>
      </c>
      <c r="N823" s="139" t="str">
        <f>IF(AND(TONGHOP!$O823="ThiTN",OR(TONGHOP!$P823="LT",TONGHOP!$P823="TN"),TONGHOP!$Y823&lt;&gt;""),TONGHOP!$Y823,"")</f>
        <v/>
      </c>
      <c r="O823" s="139" t="str">
        <f>IF(AND(TONGHOP!$O823="ThiTN",OR(TONGHOP!$P823="LT",TONGHOP!$P823="TN"),TONGHOP!$Z823&lt;&gt;""),TONGHOP!$Z823,"")</f>
        <v/>
      </c>
      <c r="P823" s="139" t="str">
        <f>IF(AND(TONGHOP!$O823="ThiTN",TONGHOP!$P823="VĐ",TONGHOP!$X823&lt;&gt;""),TONGHOP!$X823,"")</f>
        <v/>
      </c>
      <c r="Q823" s="139" t="str">
        <f>IF(AND(TONGHOP!$O823="ThiTN",TONGHOP!$P823="VĐ",TONGHOP!$Y823&lt;&gt;""),TONGHOP!$Y823,"")</f>
        <v/>
      </c>
      <c r="R823" s="139" t="str">
        <f>IF(AND(TONGHOP!$O823="ThiTN",TONGHOP!$P823="VĐ",TONGHOP!$Z823&lt;&gt;""),TONGHOP!$Z823,"")</f>
        <v/>
      </c>
      <c r="S823" s="137" t="str">
        <f>IF(AND(TONGHOP!$O823="ThiTN",TONGHOP!$P823="TH",TONGHOP!$X823&lt;&gt;""),TONGHOP!$X823,"")</f>
        <v/>
      </c>
      <c r="T823" s="137" t="str">
        <f>IF(AND(TONGHOP!$O823="ThiTN",TONGHOP!$P823="TH",TONGHOP!$Y823&lt;&gt;""),TONGHOP!$Y823,"")</f>
        <v/>
      </c>
      <c r="U823" s="137" t="str">
        <f>IF(AND(TONGHOP!$O823="ThiTN",TONGHOP!$P823="TH",TONGHOP!$Z823&lt;&gt;""),TONGHOP!$Z823,"")</f>
        <v/>
      </c>
    </row>
    <row r="824" spans="1:21">
      <c r="A824" s="139" t="str">
        <f>IF(AND(TONGHOP!$O824="KTHP",OR(TONGHOP!$P824="LT",TONGHOP!$P824="TN"),TONGHOP!$X824&lt;&gt;""),TONGHOP!$X824,"")</f>
        <v>Trần Thị Hồng Thu</v>
      </c>
      <c r="B824" s="139" t="str">
        <f>IF(AND(TONGHOP!$O824="KTHP",OR(TONGHOP!$P824="LT",TONGHOP!$P824="TN"),TONGHOP!$Y824&lt;&gt;""),TONGHOP!$Y824,"")</f>
        <v>Cao Thị Hồng Thắm</v>
      </c>
      <c r="C824" s="139">
        <f>IF(AND(TONGHOP!$O824="KTHP",OR(TONGHOP!$P824="LT",TONGHOP!$P824="TN"),TONGHOP!$Z824&lt;&gt;""),TONGHOP!$Z824,"")</f>
        <v>33</v>
      </c>
      <c r="D824" s="139" t="str">
        <f>IF(AND(TONGHOP!$O824="KTHP",TONGHOP!$P824="VĐ"),TONGHOP!$X824,"")</f>
        <v/>
      </c>
      <c r="E824" s="138" t="str">
        <f>IF(AND(TONGHOP!$O824="KTHP",TONGHOP!$P824="VĐ"),TONGHOP!$Y824,"")</f>
        <v/>
      </c>
      <c r="F824" s="138" t="str">
        <f>IF(AND(TONGHOP!$O824="KTHP",TONGHOP!$P824="VĐ"),TONGHOP!$Z824,"")</f>
        <v/>
      </c>
      <c r="G824" s="139" t="str">
        <f>IF(AND(TONGHOP!$O824="KTHP",TONGHOP!$P824="TL"),TONGHOP!$X824,"")</f>
        <v/>
      </c>
      <c r="H824" s="138" t="str">
        <f>IF(AND(TONGHOP!$O824="KTHP",TONGHOP!$P824="TL"),TONGHOP!$Y824,"")</f>
        <v/>
      </c>
      <c r="I824" s="138" t="str">
        <f>IF(AND(TONGHOP!$O824="KTHP",TONGHOP!$P824="TL"),TONGHOP!$Z824,"")</f>
        <v/>
      </c>
      <c r="J824" s="139" t="str">
        <f>IF(AND(TONGHOP!$O824="KTHP",TONGHOP!$P824="TH"),TONGHOP!$X824,"")</f>
        <v/>
      </c>
      <c r="K824" s="138" t="str">
        <f>IF(AND(TONGHOP!$O824="KTHP",TONGHOP!$P824="TH"),TONGHOP!$Y824,"")</f>
        <v/>
      </c>
      <c r="L824" s="138" t="str">
        <f>IF(AND(TONGHOP!$O824="KTHP",TONGHOP!$P824="TH"),TONGHOP!$Z824,"")</f>
        <v/>
      </c>
      <c r="M824" s="139" t="str">
        <f>IF(AND(TONGHOP!$O824="ThiTN",OR(TONGHOP!$P824="LT",TONGHOP!$P824="TN"),TONGHOP!$X824&lt;&gt;""),TONGHOP!$X824,"")</f>
        <v/>
      </c>
      <c r="N824" s="139" t="str">
        <f>IF(AND(TONGHOP!$O824="ThiTN",OR(TONGHOP!$P824="LT",TONGHOP!$P824="TN"),TONGHOP!$Y824&lt;&gt;""),TONGHOP!$Y824,"")</f>
        <v/>
      </c>
      <c r="O824" s="139" t="str">
        <f>IF(AND(TONGHOP!$O824="ThiTN",OR(TONGHOP!$P824="LT",TONGHOP!$P824="TN"),TONGHOP!$Z824&lt;&gt;""),TONGHOP!$Z824,"")</f>
        <v/>
      </c>
      <c r="P824" s="139" t="str">
        <f>IF(AND(TONGHOP!$O824="ThiTN",TONGHOP!$P824="VĐ",TONGHOP!$X824&lt;&gt;""),TONGHOP!$X824,"")</f>
        <v/>
      </c>
      <c r="Q824" s="139" t="str">
        <f>IF(AND(TONGHOP!$O824="ThiTN",TONGHOP!$P824="VĐ",TONGHOP!$Y824&lt;&gt;""),TONGHOP!$Y824,"")</f>
        <v/>
      </c>
      <c r="R824" s="139" t="str">
        <f>IF(AND(TONGHOP!$O824="ThiTN",TONGHOP!$P824="VĐ",TONGHOP!$Z824&lt;&gt;""),TONGHOP!$Z824,"")</f>
        <v/>
      </c>
      <c r="S824" s="137" t="str">
        <f>IF(AND(TONGHOP!$O824="ThiTN",TONGHOP!$P824="TH",TONGHOP!$X824&lt;&gt;""),TONGHOP!$X824,"")</f>
        <v/>
      </c>
      <c r="T824" s="137" t="str">
        <f>IF(AND(TONGHOP!$O824="ThiTN",TONGHOP!$P824="TH",TONGHOP!$Y824&lt;&gt;""),TONGHOP!$Y824,"")</f>
        <v/>
      </c>
      <c r="U824" s="137" t="str">
        <f>IF(AND(TONGHOP!$O824="ThiTN",TONGHOP!$P824="TH",TONGHOP!$Z824&lt;&gt;""),TONGHOP!$Z824,"")</f>
        <v/>
      </c>
    </row>
    <row r="825" spans="1:21">
      <c r="A825" s="139" t="str">
        <f>IF(AND(TONGHOP!$O825="KTHP",OR(TONGHOP!$P825="LT",TONGHOP!$P825="TN"),TONGHOP!$X825&lt;&gt;""),TONGHOP!$X825,"")</f>
        <v>Trần Thị Hồng Thu</v>
      </c>
      <c r="B825" s="139" t="str">
        <f>IF(AND(TONGHOP!$O825="KTHP",OR(TONGHOP!$P825="LT",TONGHOP!$P825="TN"),TONGHOP!$Y825&lt;&gt;""),TONGHOP!$Y825,"")</f>
        <v>Cao Thị Hồng Thắm</v>
      </c>
      <c r="C825" s="139">
        <f>IF(AND(TONGHOP!$O825="KTHP",OR(TONGHOP!$P825="LT",TONGHOP!$P825="TN"),TONGHOP!$Z825&lt;&gt;""),TONGHOP!$Z825,"")</f>
        <v>34</v>
      </c>
      <c r="D825" s="139" t="str">
        <f>IF(AND(TONGHOP!$O825="KTHP",TONGHOP!$P825="VĐ"),TONGHOP!$X825,"")</f>
        <v/>
      </c>
      <c r="E825" s="138" t="str">
        <f>IF(AND(TONGHOP!$O825="KTHP",TONGHOP!$P825="VĐ"),TONGHOP!$Y825,"")</f>
        <v/>
      </c>
      <c r="F825" s="138" t="str">
        <f>IF(AND(TONGHOP!$O825="KTHP",TONGHOP!$P825="VĐ"),TONGHOP!$Z825,"")</f>
        <v/>
      </c>
      <c r="G825" s="139" t="str">
        <f>IF(AND(TONGHOP!$O825="KTHP",TONGHOP!$P825="TL"),TONGHOP!$X825,"")</f>
        <v/>
      </c>
      <c r="H825" s="138" t="str">
        <f>IF(AND(TONGHOP!$O825="KTHP",TONGHOP!$P825="TL"),TONGHOP!$Y825,"")</f>
        <v/>
      </c>
      <c r="I825" s="138" t="str">
        <f>IF(AND(TONGHOP!$O825="KTHP",TONGHOP!$P825="TL"),TONGHOP!$Z825,"")</f>
        <v/>
      </c>
      <c r="J825" s="139" t="str">
        <f>IF(AND(TONGHOP!$O825="KTHP",TONGHOP!$P825="TH"),TONGHOP!$X825,"")</f>
        <v/>
      </c>
      <c r="K825" s="138" t="str">
        <f>IF(AND(TONGHOP!$O825="KTHP",TONGHOP!$P825="TH"),TONGHOP!$Y825,"")</f>
        <v/>
      </c>
      <c r="L825" s="138" t="str">
        <f>IF(AND(TONGHOP!$O825="KTHP",TONGHOP!$P825="TH"),TONGHOP!$Z825,"")</f>
        <v/>
      </c>
      <c r="M825" s="139" t="str">
        <f>IF(AND(TONGHOP!$O825="ThiTN",OR(TONGHOP!$P825="LT",TONGHOP!$P825="TN"),TONGHOP!$X825&lt;&gt;""),TONGHOP!$X825,"")</f>
        <v/>
      </c>
      <c r="N825" s="139" t="str">
        <f>IF(AND(TONGHOP!$O825="ThiTN",OR(TONGHOP!$P825="LT",TONGHOP!$P825="TN"),TONGHOP!$Y825&lt;&gt;""),TONGHOP!$Y825,"")</f>
        <v/>
      </c>
      <c r="O825" s="139" t="str">
        <f>IF(AND(TONGHOP!$O825="ThiTN",OR(TONGHOP!$P825="LT",TONGHOP!$P825="TN"),TONGHOP!$Z825&lt;&gt;""),TONGHOP!$Z825,"")</f>
        <v/>
      </c>
      <c r="P825" s="139" t="str">
        <f>IF(AND(TONGHOP!$O825="ThiTN",TONGHOP!$P825="VĐ",TONGHOP!$X825&lt;&gt;""),TONGHOP!$X825,"")</f>
        <v/>
      </c>
      <c r="Q825" s="139" t="str">
        <f>IF(AND(TONGHOP!$O825="ThiTN",TONGHOP!$P825="VĐ",TONGHOP!$Y825&lt;&gt;""),TONGHOP!$Y825,"")</f>
        <v/>
      </c>
      <c r="R825" s="139" t="str">
        <f>IF(AND(TONGHOP!$O825="ThiTN",TONGHOP!$P825="VĐ",TONGHOP!$Z825&lt;&gt;""),TONGHOP!$Z825,"")</f>
        <v/>
      </c>
      <c r="S825" s="137" t="str">
        <f>IF(AND(TONGHOP!$O825="ThiTN",TONGHOP!$P825="TH",TONGHOP!$X825&lt;&gt;""),TONGHOP!$X825,"")</f>
        <v/>
      </c>
      <c r="T825" s="137" t="str">
        <f>IF(AND(TONGHOP!$O825="ThiTN",TONGHOP!$P825="TH",TONGHOP!$Y825&lt;&gt;""),TONGHOP!$Y825,"")</f>
        <v/>
      </c>
      <c r="U825" s="137" t="str">
        <f>IF(AND(TONGHOP!$O825="ThiTN",TONGHOP!$P825="TH",TONGHOP!$Z825&lt;&gt;""),TONGHOP!$Z825,"")</f>
        <v/>
      </c>
    </row>
    <row r="826" spans="1:21">
      <c r="A826" s="139" t="str">
        <f>IF(AND(TONGHOP!$O826="KTHP",OR(TONGHOP!$P826="LT",TONGHOP!$P826="TN"),TONGHOP!$X826&lt;&gt;""),TONGHOP!$X826,"")</f>
        <v>Hoàng Thị Trang</v>
      </c>
      <c r="B826" s="139" t="str">
        <f>IF(AND(TONGHOP!$O826="KTHP",OR(TONGHOP!$P826="LT",TONGHOP!$P826="TN"),TONGHOP!$Y826&lt;&gt;""),TONGHOP!$Y826,"")</f>
        <v>Trần Thị Hồng Thu</v>
      </c>
      <c r="C826" s="139">
        <f>IF(AND(TONGHOP!$O826="KTHP",OR(TONGHOP!$P826="LT",TONGHOP!$P826="TN"),TONGHOP!$Z826&lt;&gt;""),TONGHOP!$Z826,"")</f>
        <v>35</v>
      </c>
      <c r="D826" s="139" t="str">
        <f>IF(AND(TONGHOP!$O826="KTHP",TONGHOP!$P826="VĐ"),TONGHOP!$X826,"")</f>
        <v/>
      </c>
      <c r="E826" s="138" t="str">
        <f>IF(AND(TONGHOP!$O826="KTHP",TONGHOP!$P826="VĐ"),TONGHOP!$Y826,"")</f>
        <v/>
      </c>
      <c r="F826" s="138" t="str">
        <f>IF(AND(TONGHOP!$O826="KTHP",TONGHOP!$P826="VĐ"),TONGHOP!$Z826,"")</f>
        <v/>
      </c>
      <c r="G826" s="139" t="str">
        <f>IF(AND(TONGHOP!$O826="KTHP",TONGHOP!$P826="TL"),TONGHOP!$X826,"")</f>
        <v/>
      </c>
      <c r="H826" s="138" t="str">
        <f>IF(AND(TONGHOP!$O826="KTHP",TONGHOP!$P826="TL"),TONGHOP!$Y826,"")</f>
        <v/>
      </c>
      <c r="I826" s="138" t="str">
        <f>IF(AND(TONGHOP!$O826="KTHP",TONGHOP!$P826="TL"),TONGHOP!$Z826,"")</f>
        <v/>
      </c>
      <c r="J826" s="139" t="str">
        <f>IF(AND(TONGHOP!$O826="KTHP",TONGHOP!$P826="TH"),TONGHOP!$X826,"")</f>
        <v/>
      </c>
      <c r="K826" s="138" t="str">
        <f>IF(AND(TONGHOP!$O826="KTHP",TONGHOP!$P826="TH"),TONGHOP!$Y826,"")</f>
        <v/>
      </c>
      <c r="L826" s="138" t="str">
        <f>IF(AND(TONGHOP!$O826="KTHP",TONGHOP!$P826="TH"),TONGHOP!$Z826,"")</f>
        <v/>
      </c>
      <c r="M826" s="139" t="str">
        <f>IF(AND(TONGHOP!$O826="ThiTN",OR(TONGHOP!$P826="LT",TONGHOP!$P826="TN"),TONGHOP!$X826&lt;&gt;""),TONGHOP!$X826,"")</f>
        <v/>
      </c>
      <c r="N826" s="139" t="str">
        <f>IF(AND(TONGHOP!$O826="ThiTN",OR(TONGHOP!$P826="LT",TONGHOP!$P826="TN"),TONGHOP!$Y826&lt;&gt;""),TONGHOP!$Y826,"")</f>
        <v/>
      </c>
      <c r="O826" s="139" t="str">
        <f>IF(AND(TONGHOP!$O826="ThiTN",OR(TONGHOP!$P826="LT",TONGHOP!$P826="TN"),TONGHOP!$Z826&lt;&gt;""),TONGHOP!$Z826,"")</f>
        <v/>
      </c>
      <c r="P826" s="139" t="str">
        <f>IF(AND(TONGHOP!$O826="ThiTN",TONGHOP!$P826="VĐ",TONGHOP!$X826&lt;&gt;""),TONGHOP!$X826,"")</f>
        <v/>
      </c>
      <c r="Q826" s="139" t="str">
        <f>IF(AND(TONGHOP!$O826="ThiTN",TONGHOP!$P826="VĐ",TONGHOP!$Y826&lt;&gt;""),TONGHOP!$Y826,"")</f>
        <v/>
      </c>
      <c r="R826" s="139" t="str">
        <f>IF(AND(TONGHOP!$O826="ThiTN",TONGHOP!$P826="VĐ",TONGHOP!$Z826&lt;&gt;""),TONGHOP!$Z826,"")</f>
        <v/>
      </c>
      <c r="S826" s="137" t="str">
        <f>IF(AND(TONGHOP!$O826="ThiTN",TONGHOP!$P826="TH",TONGHOP!$X826&lt;&gt;""),TONGHOP!$X826,"")</f>
        <v/>
      </c>
      <c r="T826" s="137" t="str">
        <f>IF(AND(TONGHOP!$O826="ThiTN",TONGHOP!$P826="TH",TONGHOP!$Y826&lt;&gt;""),TONGHOP!$Y826,"")</f>
        <v/>
      </c>
      <c r="U826" s="137" t="str">
        <f>IF(AND(TONGHOP!$O826="ThiTN",TONGHOP!$P826="TH",TONGHOP!$Z826&lt;&gt;""),TONGHOP!$Z826,"")</f>
        <v/>
      </c>
    </row>
    <row r="827" spans="1:21">
      <c r="A827" s="139" t="str">
        <f>IF(AND(TONGHOP!$O827="KTHP",OR(TONGHOP!$P827="LT",TONGHOP!$P827="TN"),TONGHOP!$X827&lt;&gt;""),TONGHOP!$X827,"")</f>
        <v>Cao Thị Hồng Thắm</v>
      </c>
      <c r="B827" s="139" t="str">
        <f>IF(AND(TONGHOP!$O827="KTHP",OR(TONGHOP!$P827="LT",TONGHOP!$P827="TN"),TONGHOP!$Y827&lt;&gt;""),TONGHOP!$Y827,"")</f>
        <v>Hoàng Thị Trang</v>
      </c>
      <c r="C827" s="139">
        <f>IF(AND(TONGHOP!$O827="KTHP",OR(TONGHOP!$P827="LT",TONGHOP!$P827="TN"),TONGHOP!$Z827&lt;&gt;""),TONGHOP!$Z827,"")</f>
        <v>33</v>
      </c>
      <c r="D827" s="139" t="str">
        <f>IF(AND(TONGHOP!$O827="KTHP",TONGHOP!$P827="VĐ"),TONGHOP!$X827,"")</f>
        <v/>
      </c>
      <c r="E827" s="138" t="str">
        <f>IF(AND(TONGHOP!$O827="KTHP",TONGHOP!$P827="VĐ"),TONGHOP!$Y827,"")</f>
        <v/>
      </c>
      <c r="F827" s="138" t="str">
        <f>IF(AND(TONGHOP!$O827="KTHP",TONGHOP!$P827="VĐ"),TONGHOP!$Z827,"")</f>
        <v/>
      </c>
      <c r="G827" s="139" t="str">
        <f>IF(AND(TONGHOP!$O827="KTHP",TONGHOP!$P827="TL"),TONGHOP!$X827,"")</f>
        <v/>
      </c>
      <c r="H827" s="138" t="str">
        <f>IF(AND(TONGHOP!$O827="KTHP",TONGHOP!$P827="TL"),TONGHOP!$Y827,"")</f>
        <v/>
      </c>
      <c r="I827" s="138" t="str">
        <f>IF(AND(TONGHOP!$O827="KTHP",TONGHOP!$P827="TL"),TONGHOP!$Z827,"")</f>
        <v/>
      </c>
      <c r="J827" s="139" t="str">
        <f>IF(AND(TONGHOP!$O827="KTHP",TONGHOP!$P827="TH"),TONGHOP!$X827,"")</f>
        <v/>
      </c>
      <c r="K827" s="138" t="str">
        <f>IF(AND(TONGHOP!$O827="KTHP",TONGHOP!$P827="TH"),TONGHOP!$Y827,"")</f>
        <v/>
      </c>
      <c r="L827" s="138" t="str">
        <f>IF(AND(TONGHOP!$O827="KTHP",TONGHOP!$P827="TH"),TONGHOP!$Z827,"")</f>
        <v/>
      </c>
      <c r="M827" s="139" t="str">
        <f>IF(AND(TONGHOP!$O827="ThiTN",OR(TONGHOP!$P827="LT",TONGHOP!$P827="TN"),TONGHOP!$X827&lt;&gt;""),TONGHOP!$X827,"")</f>
        <v/>
      </c>
      <c r="N827" s="139" t="str">
        <f>IF(AND(TONGHOP!$O827="ThiTN",OR(TONGHOP!$P827="LT",TONGHOP!$P827="TN"),TONGHOP!$Y827&lt;&gt;""),TONGHOP!$Y827,"")</f>
        <v/>
      </c>
      <c r="O827" s="139" t="str">
        <f>IF(AND(TONGHOP!$O827="ThiTN",OR(TONGHOP!$P827="LT",TONGHOP!$P827="TN"),TONGHOP!$Z827&lt;&gt;""),TONGHOP!$Z827,"")</f>
        <v/>
      </c>
      <c r="P827" s="139" t="str">
        <f>IF(AND(TONGHOP!$O827="ThiTN",TONGHOP!$P827="VĐ",TONGHOP!$X827&lt;&gt;""),TONGHOP!$X827,"")</f>
        <v/>
      </c>
      <c r="Q827" s="139" t="str">
        <f>IF(AND(TONGHOP!$O827="ThiTN",TONGHOP!$P827="VĐ",TONGHOP!$Y827&lt;&gt;""),TONGHOP!$Y827,"")</f>
        <v/>
      </c>
      <c r="R827" s="139" t="str">
        <f>IF(AND(TONGHOP!$O827="ThiTN",TONGHOP!$P827="VĐ",TONGHOP!$Z827&lt;&gt;""),TONGHOP!$Z827,"")</f>
        <v/>
      </c>
      <c r="S827" s="137" t="str">
        <f>IF(AND(TONGHOP!$O827="ThiTN",TONGHOP!$P827="TH",TONGHOP!$X827&lt;&gt;""),TONGHOP!$X827,"")</f>
        <v/>
      </c>
      <c r="T827" s="137" t="str">
        <f>IF(AND(TONGHOP!$O827="ThiTN",TONGHOP!$P827="TH",TONGHOP!$Y827&lt;&gt;""),TONGHOP!$Y827,"")</f>
        <v/>
      </c>
      <c r="U827" s="137" t="str">
        <f>IF(AND(TONGHOP!$O827="ThiTN",TONGHOP!$P827="TH",TONGHOP!$Z827&lt;&gt;""),TONGHOP!$Z827,"")</f>
        <v/>
      </c>
    </row>
    <row r="828" spans="1:21">
      <c r="A828" s="139" t="str">
        <f>IF(AND(TONGHOP!$O828="KTHP",OR(TONGHOP!$P828="LT",TONGHOP!$P828="TN"),TONGHOP!$X828&lt;&gt;""),TONGHOP!$X828,"")</f>
        <v>Trần Thị Hồng Thu</v>
      </c>
      <c r="B828" s="139" t="str">
        <f>IF(AND(TONGHOP!$O828="KTHP",OR(TONGHOP!$P828="LT",TONGHOP!$P828="TN"),TONGHOP!$Y828&lt;&gt;""),TONGHOP!$Y828,"")</f>
        <v>Cao Thị Hồng Thắm</v>
      </c>
      <c r="C828" s="139">
        <f>IF(AND(TONGHOP!$O828="KTHP",OR(TONGHOP!$P828="LT",TONGHOP!$P828="TN"),TONGHOP!$Z828&lt;&gt;""),TONGHOP!$Z828,"")</f>
        <v>34</v>
      </c>
      <c r="D828" s="139" t="str">
        <f>IF(AND(TONGHOP!$O828="KTHP",TONGHOP!$P828="VĐ"),TONGHOP!$X828,"")</f>
        <v/>
      </c>
      <c r="E828" s="138" t="str">
        <f>IF(AND(TONGHOP!$O828="KTHP",TONGHOP!$P828="VĐ"),TONGHOP!$Y828,"")</f>
        <v/>
      </c>
      <c r="F828" s="138" t="str">
        <f>IF(AND(TONGHOP!$O828="KTHP",TONGHOP!$P828="VĐ"),TONGHOP!$Z828,"")</f>
        <v/>
      </c>
      <c r="G828" s="139" t="str">
        <f>IF(AND(TONGHOP!$O828="KTHP",TONGHOP!$P828="TL"),TONGHOP!$X828,"")</f>
        <v/>
      </c>
      <c r="H828" s="138" t="str">
        <f>IF(AND(TONGHOP!$O828="KTHP",TONGHOP!$P828="TL"),TONGHOP!$Y828,"")</f>
        <v/>
      </c>
      <c r="I828" s="138" t="str">
        <f>IF(AND(TONGHOP!$O828="KTHP",TONGHOP!$P828="TL"),TONGHOP!$Z828,"")</f>
        <v/>
      </c>
      <c r="J828" s="139" t="str">
        <f>IF(AND(TONGHOP!$O828="KTHP",TONGHOP!$P828="TH"),TONGHOP!$X828,"")</f>
        <v/>
      </c>
      <c r="K828" s="138" t="str">
        <f>IF(AND(TONGHOP!$O828="KTHP",TONGHOP!$P828="TH"),TONGHOP!$Y828,"")</f>
        <v/>
      </c>
      <c r="L828" s="138" t="str">
        <f>IF(AND(TONGHOP!$O828="KTHP",TONGHOP!$P828="TH"),TONGHOP!$Z828,"")</f>
        <v/>
      </c>
      <c r="M828" s="139" t="str">
        <f>IF(AND(TONGHOP!$O828="ThiTN",OR(TONGHOP!$P828="LT",TONGHOP!$P828="TN"),TONGHOP!$X828&lt;&gt;""),TONGHOP!$X828,"")</f>
        <v/>
      </c>
      <c r="N828" s="139" t="str">
        <f>IF(AND(TONGHOP!$O828="ThiTN",OR(TONGHOP!$P828="LT",TONGHOP!$P828="TN"),TONGHOP!$Y828&lt;&gt;""),TONGHOP!$Y828,"")</f>
        <v/>
      </c>
      <c r="O828" s="139" t="str">
        <f>IF(AND(TONGHOP!$O828="ThiTN",OR(TONGHOP!$P828="LT",TONGHOP!$P828="TN"),TONGHOP!$Z828&lt;&gt;""),TONGHOP!$Z828,"")</f>
        <v/>
      </c>
      <c r="P828" s="139" t="str">
        <f>IF(AND(TONGHOP!$O828="ThiTN",TONGHOP!$P828="VĐ",TONGHOP!$X828&lt;&gt;""),TONGHOP!$X828,"")</f>
        <v/>
      </c>
      <c r="Q828" s="139" t="str">
        <f>IF(AND(TONGHOP!$O828="ThiTN",TONGHOP!$P828="VĐ",TONGHOP!$Y828&lt;&gt;""),TONGHOP!$Y828,"")</f>
        <v/>
      </c>
      <c r="R828" s="139" t="str">
        <f>IF(AND(TONGHOP!$O828="ThiTN",TONGHOP!$P828="VĐ",TONGHOP!$Z828&lt;&gt;""),TONGHOP!$Z828,"")</f>
        <v/>
      </c>
      <c r="S828" s="137" t="str">
        <f>IF(AND(TONGHOP!$O828="ThiTN",TONGHOP!$P828="TH",TONGHOP!$X828&lt;&gt;""),TONGHOP!$X828,"")</f>
        <v/>
      </c>
      <c r="T828" s="137" t="str">
        <f>IF(AND(TONGHOP!$O828="ThiTN",TONGHOP!$P828="TH",TONGHOP!$Y828&lt;&gt;""),TONGHOP!$Y828,"")</f>
        <v/>
      </c>
      <c r="U828" s="137" t="str">
        <f>IF(AND(TONGHOP!$O828="ThiTN",TONGHOP!$P828="TH",TONGHOP!$Z828&lt;&gt;""),TONGHOP!$Z828,"")</f>
        <v/>
      </c>
    </row>
    <row r="829" spans="1:21">
      <c r="A829" s="139" t="str">
        <f>IF(AND(TONGHOP!$O829="KTHP",OR(TONGHOP!$P829="LT",TONGHOP!$P829="TN"),TONGHOP!$X829&lt;&gt;""),TONGHOP!$X829,"")</f>
        <v>Cao Thị Hồng Thắm</v>
      </c>
      <c r="B829" s="139" t="str">
        <f>IF(AND(TONGHOP!$O829="KTHP",OR(TONGHOP!$P829="LT",TONGHOP!$P829="TN"),TONGHOP!$Y829&lt;&gt;""),TONGHOP!$Y829,"")</f>
        <v>Hoàng Thị Trang</v>
      </c>
      <c r="C829" s="139">
        <f>IF(AND(TONGHOP!$O829="KTHP",OR(TONGHOP!$P829="LT",TONGHOP!$P829="TN"),TONGHOP!$Z829&lt;&gt;""),TONGHOP!$Z829,"")</f>
        <v>33</v>
      </c>
      <c r="D829" s="139" t="str">
        <f>IF(AND(TONGHOP!$O829="KTHP",TONGHOP!$P829="VĐ"),TONGHOP!$X829,"")</f>
        <v/>
      </c>
      <c r="E829" s="138" t="str">
        <f>IF(AND(TONGHOP!$O829="KTHP",TONGHOP!$P829="VĐ"),TONGHOP!$Y829,"")</f>
        <v/>
      </c>
      <c r="F829" s="138" t="str">
        <f>IF(AND(TONGHOP!$O829="KTHP",TONGHOP!$P829="VĐ"),TONGHOP!$Z829,"")</f>
        <v/>
      </c>
      <c r="G829" s="139" t="str">
        <f>IF(AND(TONGHOP!$O829="KTHP",TONGHOP!$P829="TL"),TONGHOP!$X829,"")</f>
        <v/>
      </c>
      <c r="H829" s="138" t="str">
        <f>IF(AND(TONGHOP!$O829="KTHP",TONGHOP!$P829="TL"),TONGHOP!$Y829,"")</f>
        <v/>
      </c>
      <c r="I829" s="138" t="str">
        <f>IF(AND(TONGHOP!$O829="KTHP",TONGHOP!$P829="TL"),TONGHOP!$Z829,"")</f>
        <v/>
      </c>
      <c r="J829" s="139" t="str">
        <f>IF(AND(TONGHOP!$O829="KTHP",TONGHOP!$P829="TH"),TONGHOP!$X829,"")</f>
        <v/>
      </c>
      <c r="K829" s="138" t="str">
        <f>IF(AND(TONGHOP!$O829="KTHP",TONGHOP!$P829="TH"),TONGHOP!$Y829,"")</f>
        <v/>
      </c>
      <c r="L829" s="138" t="str">
        <f>IF(AND(TONGHOP!$O829="KTHP",TONGHOP!$P829="TH"),TONGHOP!$Z829,"")</f>
        <v/>
      </c>
      <c r="M829" s="139" t="str">
        <f>IF(AND(TONGHOP!$O829="ThiTN",OR(TONGHOP!$P829="LT",TONGHOP!$P829="TN"),TONGHOP!$X829&lt;&gt;""),TONGHOP!$X829,"")</f>
        <v/>
      </c>
      <c r="N829" s="139" t="str">
        <f>IF(AND(TONGHOP!$O829="ThiTN",OR(TONGHOP!$P829="LT",TONGHOP!$P829="TN"),TONGHOP!$Y829&lt;&gt;""),TONGHOP!$Y829,"")</f>
        <v/>
      </c>
      <c r="O829" s="139" t="str">
        <f>IF(AND(TONGHOP!$O829="ThiTN",OR(TONGHOP!$P829="LT",TONGHOP!$P829="TN"),TONGHOP!$Z829&lt;&gt;""),TONGHOP!$Z829,"")</f>
        <v/>
      </c>
      <c r="P829" s="139" t="str">
        <f>IF(AND(TONGHOP!$O829="ThiTN",TONGHOP!$P829="VĐ",TONGHOP!$X829&lt;&gt;""),TONGHOP!$X829,"")</f>
        <v/>
      </c>
      <c r="Q829" s="139" t="str">
        <f>IF(AND(TONGHOP!$O829="ThiTN",TONGHOP!$P829="VĐ",TONGHOP!$Y829&lt;&gt;""),TONGHOP!$Y829,"")</f>
        <v/>
      </c>
      <c r="R829" s="139" t="str">
        <f>IF(AND(TONGHOP!$O829="ThiTN",TONGHOP!$P829="VĐ",TONGHOP!$Z829&lt;&gt;""),TONGHOP!$Z829,"")</f>
        <v/>
      </c>
      <c r="S829" s="137" t="str">
        <f>IF(AND(TONGHOP!$O829="ThiTN",TONGHOP!$P829="TH",TONGHOP!$X829&lt;&gt;""),TONGHOP!$X829,"")</f>
        <v/>
      </c>
      <c r="T829" s="137" t="str">
        <f>IF(AND(TONGHOP!$O829="ThiTN",TONGHOP!$P829="TH",TONGHOP!$Y829&lt;&gt;""),TONGHOP!$Y829,"")</f>
        <v/>
      </c>
      <c r="U829" s="137" t="str">
        <f>IF(AND(TONGHOP!$O829="ThiTN",TONGHOP!$P829="TH",TONGHOP!$Z829&lt;&gt;""),TONGHOP!$Z829,"")</f>
        <v/>
      </c>
    </row>
    <row r="830" spans="1:21">
      <c r="A830" s="139" t="str">
        <f>IF(AND(TONGHOP!$O830="KTHP",OR(TONGHOP!$P830="LT",TONGHOP!$P830="TN"),TONGHOP!$X830&lt;&gt;""),TONGHOP!$X830,"")</f>
        <v>Cao Thị Hồng Thắm</v>
      </c>
      <c r="B830" s="139" t="str">
        <f>IF(AND(TONGHOP!$O830="KTHP",OR(TONGHOP!$P830="LT",TONGHOP!$P830="TN"),TONGHOP!$Y830&lt;&gt;""),TONGHOP!$Y830,"")</f>
        <v>Hoàng Thị Trang</v>
      </c>
      <c r="C830" s="139">
        <f>IF(AND(TONGHOP!$O830="KTHP",OR(TONGHOP!$P830="LT",TONGHOP!$P830="TN"),TONGHOP!$Z830&lt;&gt;""),TONGHOP!$Z830,"")</f>
        <v>34</v>
      </c>
      <c r="D830" s="139" t="str">
        <f>IF(AND(TONGHOP!$O830="KTHP",TONGHOP!$P830="VĐ"),TONGHOP!$X830,"")</f>
        <v/>
      </c>
      <c r="E830" s="138" t="str">
        <f>IF(AND(TONGHOP!$O830="KTHP",TONGHOP!$P830="VĐ"),TONGHOP!$Y830,"")</f>
        <v/>
      </c>
      <c r="F830" s="138" t="str">
        <f>IF(AND(TONGHOP!$O830="KTHP",TONGHOP!$P830="VĐ"),TONGHOP!$Z830,"")</f>
        <v/>
      </c>
      <c r="G830" s="139" t="str">
        <f>IF(AND(TONGHOP!$O830="KTHP",TONGHOP!$P830="TL"),TONGHOP!$X830,"")</f>
        <v/>
      </c>
      <c r="H830" s="138" t="str">
        <f>IF(AND(TONGHOP!$O830="KTHP",TONGHOP!$P830="TL"),TONGHOP!$Y830,"")</f>
        <v/>
      </c>
      <c r="I830" s="138" t="str">
        <f>IF(AND(TONGHOP!$O830="KTHP",TONGHOP!$P830="TL"),TONGHOP!$Z830,"")</f>
        <v/>
      </c>
      <c r="J830" s="139" t="str">
        <f>IF(AND(TONGHOP!$O830="KTHP",TONGHOP!$P830="TH"),TONGHOP!$X830,"")</f>
        <v/>
      </c>
      <c r="K830" s="138" t="str">
        <f>IF(AND(TONGHOP!$O830="KTHP",TONGHOP!$P830="TH"),TONGHOP!$Y830,"")</f>
        <v/>
      </c>
      <c r="L830" s="138" t="str">
        <f>IF(AND(TONGHOP!$O830="KTHP",TONGHOP!$P830="TH"),TONGHOP!$Z830,"")</f>
        <v/>
      </c>
      <c r="M830" s="139" t="str">
        <f>IF(AND(TONGHOP!$O830="ThiTN",OR(TONGHOP!$P830="LT",TONGHOP!$P830="TN"),TONGHOP!$X830&lt;&gt;""),TONGHOP!$X830,"")</f>
        <v/>
      </c>
      <c r="N830" s="139" t="str">
        <f>IF(AND(TONGHOP!$O830="ThiTN",OR(TONGHOP!$P830="LT",TONGHOP!$P830="TN"),TONGHOP!$Y830&lt;&gt;""),TONGHOP!$Y830,"")</f>
        <v/>
      </c>
      <c r="O830" s="139" t="str">
        <f>IF(AND(TONGHOP!$O830="ThiTN",OR(TONGHOP!$P830="LT",TONGHOP!$P830="TN"),TONGHOP!$Z830&lt;&gt;""),TONGHOP!$Z830,"")</f>
        <v/>
      </c>
      <c r="P830" s="139" t="str">
        <f>IF(AND(TONGHOP!$O830="ThiTN",TONGHOP!$P830="VĐ",TONGHOP!$X830&lt;&gt;""),TONGHOP!$X830,"")</f>
        <v/>
      </c>
      <c r="Q830" s="139" t="str">
        <f>IF(AND(TONGHOP!$O830="ThiTN",TONGHOP!$P830="VĐ",TONGHOP!$Y830&lt;&gt;""),TONGHOP!$Y830,"")</f>
        <v/>
      </c>
      <c r="R830" s="139" t="str">
        <f>IF(AND(TONGHOP!$O830="ThiTN",TONGHOP!$P830="VĐ",TONGHOP!$Z830&lt;&gt;""),TONGHOP!$Z830,"")</f>
        <v/>
      </c>
      <c r="S830" s="137" t="str">
        <f>IF(AND(TONGHOP!$O830="ThiTN",TONGHOP!$P830="TH",TONGHOP!$X830&lt;&gt;""),TONGHOP!$X830,"")</f>
        <v/>
      </c>
      <c r="T830" s="137" t="str">
        <f>IF(AND(TONGHOP!$O830="ThiTN",TONGHOP!$P830="TH",TONGHOP!$Y830&lt;&gt;""),TONGHOP!$Y830,"")</f>
        <v/>
      </c>
      <c r="U830" s="137" t="str">
        <f>IF(AND(TONGHOP!$O830="ThiTN",TONGHOP!$P830="TH",TONGHOP!$Z830&lt;&gt;""),TONGHOP!$Z830,"")</f>
        <v/>
      </c>
    </row>
    <row r="831" spans="1:21">
      <c r="A831" s="139" t="str">
        <f>IF(AND(TONGHOP!$O831="KTHP",OR(TONGHOP!$P831="LT",TONGHOP!$P831="TN"),TONGHOP!$X831&lt;&gt;""),TONGHOP!$X831,"")</f>
        <v>Hoàng Thị Trang</v>
      </c>
      <c r="B831" s="139" t="str">
        <f>IF(AND(TONGHOP!$O831="KTHP",OR(TONGHOP!$P831="LT",TONGHOP!$P831="TN"),TONGHOP!$Y831&lt;&gt;""),TONGHOP!$Y831,"")</f>
        <v>Trần Thị Hồng Thu</v>
      </c>
      <c r="C831" s="139">
        <f>IF(AND(TONGHOP!$O831="KTHP",OR(TONGHOP!$P831="LT",TONGHOP!$P831="TN"),TONGHOP!$Z831&lt;&gt;""),TONGHOP!$Z831,"")</f>
        <v>28</v>
      </c>
      <c r="D831" s="139" t="str">
        <f>IF(AND(TONGHOP!$O831="KTHP",TONGHOP!$P831="VĐ"),TONGHOP!$X831,"")</f>
        <v/>
      </c>
      <c r="E831" s="138" t="str">
        <f>IF(AND(TONGHOP!$O831="KTHP",TONGHOP!$P831="VĐ"),TONGHOP!$Y831,"")</f>
        <v/>
      </c>
      <c r="F831" s="138" t="str">
        <f>IF(AND(TONGHOP!$O831="KTHP",TONGHOP!$P831="VĐ"),TONGHOP!$Z831,"")</f>
        <v/>
      </c>
      <c r="G831" s="139" t="str">
        <f>IF(AND(TONGHOP!$O831="KTHP",TONGHOP!$P831="TL"),TONGHOP!$X831,"")</f>
        <v/>
      </c>
      <c r="H831" s="138" t="str">
        <f>IF(AND(TONGHOP!$O831="KTHP",TONGHOP!$P831="TL"),TONGHOP!$Y831,"")</f>
        <v/>
      </c>
      <c r="I831" s="138" t="str">
        <f>IF(AND(TONGHOP!$O831="KTHP",TONGHOP!$P831="TL"),TONGHOP!$Z831,"")</f>
        <v/>
      </c>
      <c r="J831" s="139" t="str">
        <f>IF(AND(TONGHOP!$O831="KTHP",TONGHOP!$P831="TH"),TONGHOP!$X831,"")</f>
        <v/>
      </c>
      <c r="K831" s="138" t="str">
        <f>IF(AND(TONGHOP!$O831="KTHP",TONGHOP!$P831="TH"),TONGHOP!$Y831,"")</f>
        <v/>
      </c>
      <c r="L831" s="138" t="str">
        <f>IF(AND(TONGHOP!$O831="KTHP",TONGHOP!$P831="TH"),TONGHOP!$Z831,"")</f>
        <v/>
      </c>
      <c r="M831" s="139" t="str">
        <f>IF(AND(TONGHOP!$O831="ThiTN",OR(TONGHOP!$P831="LT",TONGHOP!$P831="TN"),TONGHOP!$X831&lt;&gt;""),TONGHOP!$X831,"")</f>
        <v/>
      </c>
      <c r="N831" s="139" t="str">
        <f>IF(AND(TONGHOP!$O831="ThiTN",OR(TONGHOP!$P831="LT",TONGHOP!$P831="TN"),TONGHOP!$Y831&lt;&gt;""),TONGHOP!$Y831,"")</f>
        <v/>
      </c>
      <c r="O831" s="139" t="str">
        <f>IF(AND(TONGHOP!$O831="ThiTN",OR(TONGHOP!$P831="LT",TONGHOP!$P831="TN"),TONGHOP!$Z831&lt;&gt;""),TONGHOP!$Z831,"")</f>
        <v/>
      </c>
      <c r="P831" s="139" t="str">
        <f>IF(AND(TONGHOP!$O831="ThiTN",TONGHOP!$P831="VĐ",TONGHOP!$X831&lt;&gt;""),TONGHOP!$X831,"")</f>
        <v/>
      </c>
      <c r="Q831" s="139" t="str">
        <f>IF(AND(TONGHOP!$O831="ThiTN",TONGHOP!$P831="VĐ",TONGHOP!$Y831&lt;&gt;""),TONGHOP!$Y831,"")</f>
        <v/>
      </c>
      <c r="R831" s="139" t="str">
        <f>IF(AND(TONGHOP!$O831="ThiTN",TONGHOP!$P831="VĐ",TONGHOP!$Z831&lt;&gt;""),TONGHOP!$Z831,"")</f>
        <v/>
      </c>
      <c r="S831" s="137" t="str">
        <f>IF(AND(TONGHOP!$O831="ThiTN",TONGHOP!$P831="TH",TONGHOP!$X831&lt;&gt;""),TONGHOP!$X831,"")</f>
        <v/>
      </c>
      <c r="T831" s="137" t="str">
        <f>IF(AND(TONGHOP!$O831="ThiTN",TONGHOP!$P831="TH",TONGHOP!$Y831&lt;&gt;""),TONGHOP!$Y831,"")</f>
        <v/>
      </c>
      <c r="U831" s="137" t="str">
        <f>IF(AND(TONGHOP!$O831="ThiTN",TONGHOP!$P831="TH",TONGHOP!$Z831&lt;&gt;""),TONGHOP!$Z831,"")</f>
        <v/>
      </c>
    </row>
    <row r="832" spans="1:21">
      <c r="A832" s="139" t="str">
        <f>IF(AND(TONGHOP!$O832="KTHP",OR(TONGHOP!$P832="LT",TONGHOP!$P832="TN"),TONGHOP!$X832&lt;&gt;""),TONGHOP!$X832,"")</f>
        <v>Hoàng Thị Trang</v>
      </c>
      <c r="B832" s="139" t="str">
        <f>IF(AND(TONGHOP!$O832="KTHP",OR(TONGHOP!$P832="LT",TONGHOP!$P832="TN"),TONGHOP!$Y832&lt;&gt;""),TONGHOP!$Y832,"")</f>
        <v>Trần Thị Hồng Thu</v>
      </c>
      <c r="C832" s="139">
        <f>IF(AND(TONGHOP!$O832="KTHP",OR(TONGHOP!$P832="LT",TONGHOP!$P832="TN"),TONGHOP!$Z832&lt;&gt;""),TONGHOP!$Z832,"")</f>
        <v>20</v>
      </c>
      <c r="D832" s="139" t="str">
        <f>IF(AND(TONGHOP!$O832="KTHP",TONGHOP!$P832="VĐ"),TONGHOP!$X832,"")</f>
        <v/>
      </c>
      <c r="E832" s="138" t="str">
        <f>IF(AND(TONGHOP!$O832="KTHP",TONGHOP!$P832="VĐ"),TONGHOP!$Y832,"")</f>
        <v/>
      </c>
      <c r="F832" s="138" t="str">
        <f>IF(AND(TONGHOP!$O832="KTHP",TONGHOP!$P832="VĐ"),TONGHOP!$Z832,"")</f>
        <v/>
      </c>
      <c r="G832" s="139" t="str">
        <f>IF(AND(TONGHOP!$O832="KTHP",TONGHOP!$P832="TL"),TONGHOP!$X832,"")</f>
        <v/>
      </c>
      <c r="H832" s="138" t="str">
        <f>IF(AND(TONGHOP!$O832="KTHP",TONGHOP!$P832="TL"),TONGHOP!$Y832,"")</f>
        <v/>
      </c>
      <c r="I832" s="138" t="str">
        <f>IF(AND(TONGHOP!$O832="KTHP",TONGHOP!$P832="TL"),TONGHOP!$Z832,"")</f>
        <v/>
      </c>
      <c r="J832" s="139" t="str">
        <f>IF(AND(TONGHOP!$O832="KTHP",TONGHOP!$P832="TH"),TONGHOP!$X832,"")</f>
        <v/>
      </c>
      <c r="K832" s="138" t="str">
        <f>IF(AND(TONGHOP!$O832="KTHP",TONGHOP!$P832="TH"),TONGHOP!$Y832,"")</f>
        <v/>
      </c>
      <c r="L832" s="138" t="str">
        <f>IF(AND(TONGHOP!$O832="KTHP",TONGHOP!$P832="TH"),TONGHOP!$Z832,"")</f>
        <v/>
      </c>
      <c r="M832" s="139" t="str">
        <f>IF(AND(TONGHOP!$O832="ThiTN",OR(TONGHOP!$P832="LT",TONGHOP!$P832="TN"),TONGHOP!$X832&lt;&gt;""),TONGHOP!$X832,"")</f>
        <v/>
      </c>
      <c r="N832" s="139" t="str">
        <f>IF(AND(TONGHOP!$O832="ThiTN",OR(TONGHOP!$P832="LT",TONGHOP!$P832="TN"),TONGHOP!$Y832&lt;&gt;""),TONGHOP!$Y832,"")</f>
        <v/>
      </c>
      <c r="O832" s="139" t="str">
        <f>IF(AND(TONGHOP!$O832="ThiTN",OR(TONGHOP!$P832="LT",TONGHOP!$P832="TN"),TONGHOP!$Z832&lt;&gt;""),TONGHOP!$Z832,"")</f>
        <v/>
      </c>
      <c r="P832" s="139" t="str">
        <f>IF(AND(TONGHOP!$O832="ThiTN",TONGHOP!$P832="VĐ",TONGHOP!$X832&lt;&gt;""),TONGHOP!$X832,"")</f>
        <v/>
      </c>
      <c r="Q832" s="139" t="str">
        <f>IF(AND(TONGHOP!$O832="ThiTN",TONGHOP!$P832="VĐ",TONGHOP!$Y832&lt;&gt;""),TONGHOP!$Y832,"")</f>
        <v/>
      </c>
      <c r="R832" s="139" t="str">
        <f>IF(AND(TONGHOP!$O832="ThiTN",TONGHOP!$P832="VĐ",TONGHOP!$Z832&lt;&gt;""),TONGHOP!$Z832,"")</f>
        <v/>
      </c>
      <c r="S832" s="137" t="str">
        <f>IF(AND(TONGHOP!$O832="ThiTN",TONGHOP!$P832="TH",TONGHOP!$X832&lt;&gt;""),TONGHOP!$X832,"")</f>
        <v/>
      </c>
      <c r="T832" s="137" t="str">
        <f>IF(AND(TONGHOP!$O832="ThiTN",TONGHOP!$P832="TH",TONGHOP!$Y832&lt;&gt;""),TONGHOP!$Y832,"")</f>
        <v/>
      </c>
      <c r="U832" s="137" t="str">
        <f>IF(AND(TONGHOP!$O832="ThiTN",TONGHOP!$P832="TH",TONGHOP!$Z832&lt;&gt;""),TONGHOP!$Z832,"")</f>
        <v/>
      </c>
    </row>
    <row r="833" spans="1:21">
      <c r="A833" s="139" t="str">
        <f>IF(AND(TONGHOP!$O833="KTHP",OR(TONGHOP!$P833="LT",TONGHOP!$P833="TN"),TONGHOP!$X833&lt;&gt;""),TONGHOP!$X833,"")</f>
        <v>Phạm Quang Tùng</v>
      </c>
      <c r="B833" s="139" t="str">
        <f>IF(AND(TONGHOP!$O833="KTHP",OR(TONGHOP!$P833="LT",TONGHOP!$P833="TN"),TONGHOP!$Y833&lt;&gt;""),TONGHOP!$Y833,"")</f>
        <v>Giang Phi Hùng</v>
      </c>
      <c r="C833" s="139">
        <f>IF(AND(TONGHOP!$O833="KTHP",OR(TONGHOP!$P833="LT",TONGHOP!$P833="TN"),TONGHOP!$Z833&lt;&gt;""),TONGHOP!$Z833,"")</f>
        <v>93</v>
      </c>
      <c r="D833" s="139" t="str">
        <f>IF(AND(TONGHOP!$O833="KTHP",TONGHOP!$P833="VĐ"),TONGHOP!$X833,"")</f>
        <v/>
      </c>
      <c r="E833" s="138" t="str">
        <f>IF(AND(TONGHOP!$O833="KTHP",TONGHOP!$P833="VĐ"),TONGHOP!$Y833,"")</f>
        <v/>
      </c>
      <c r="F833" s="138" t="str">
        <f>IF(AND(TONGHOP!$O833="KTHP",TONGHOP!$P833="VĐ"),TONGHOP!$Z833,"")</f>
        <v/>
      </c>
      <c r="G833" s="139" t="str">
        <f>IF(AND(TONGHOP!$O833="KTHP",TONGHOP!$P833="TL"),TONGHOP!$X833,"")</f>
        <v/>
      </c>
      <c r="H833" s="138" t="str">
        <f>IF(AND(TONGHOP!$O833="KTHP",TONGHOP!$P833="TL"),TONGHOP!$Y833,"")</f>
        <v/>
      </c>
      <c r="I833" s="138" t="str">
        <f>IF(AND(TONGHOP!$O833="KTHP",TONGHOP!$P833="TL"),TONGHOP!$Z833,"")</f>
        <v/>
      </c>
      <c r="J833" s="139" t="str">
        <f>IF(AND(TONGHOP!$O833="KTHP",TONGHOP!$P833="TH"),TONGHOP!$X833,"")</f>
        <v/>
      </c>
      <c r="K833" s="138" t="str">
        <f>IF(AND(TONGHOP!$O833="KTHP",TONGHOP!$P833="TH"),TONGHOP!$Y833,"")</f>
        <v/>
      </c>
      <c r="L833" s="138" t="str">
        <f>IF(AND(TONGHOP!$O833="KTHP",TONGHOP!$P833="TH"),TONGHOP!$Z833,"")</f>
        <v/>
      </c>
      <c r="M833" s="139" t="str">
        <f>IF(AND(TONGHOP!$O833="ThiTN",OR(TONGHOP!$P833="LT",TONGHOP!$P833="TN"),TONGHOP!$X833&lt;&gt;""),TONGHOP!$X833,"")</f>
        <v/>
      </c>
      <c r="N833" s="139" t="str">
        <f>IF(AND(TONGHOP!$O833="ThiTN",OR(TONGHOP!$P833="LT",TONGHOP!$P833="TN"),TONGHOP!$Y833&lt;&gt;""),TONGHOP!$Y833,"")</f>
        <v/>
      </c>
      <c r="O833" s="139" t="str">
        <f>IF(AND(TONGHOP!$O833="ThiTN",OR(TONGHOP!$P833="LT",TONGHOP!$P833="TN"),TONGHOP!$Z833&lt;&gt;""),TONGHOP!$Z833,"")</f>
        <v/>
      </c>
      <c r="P833" s="139" t="str">
        <f>IF(AND(TONGHOP!$O833="ThiTN",TONGHOP!$P833="VĐ",TONGHOP!$X833&lt;&gt;""),TONGHOP!$X833,"")</f>
        <v/>
      </c>
      <c r="Q833" s="139" t="str">
        <f>IF(AND(TONGHOP!$O833="ThiTN",TONGHOP!$P833="VĐ",TONGHOP!$Y833&lt;&gt;""),TONGHOP!$Y833,"")</f>
        <v/>
      </c>
      <c r="R833" s="139" t="str">
        <f>IF(AND(TONGHOP!$O833="ThiTN",TONGHOP!$P833="VĐ",TONGHOP!$Z833&lt;&gt;""),TONGHOP!$Z833,"")</f>
        <v/>
      </c>
      <c r="S833" s="137" t="str">
        <f>IF(AND(TONGHOP!$O833="ThiTN",TONGHOP!$P833="TH",TONGHOP!$X833&lt;&gt;""),TONGHOP!$X833,"")</f>
        <v/>
      </c>
      <c r="T833" s="137" t="str">
        <f>IF(AND(TONGHOP!$O833="ThiTN",TONGHOP!$P833="TH",TONGHOP!$Y833&lt;&gt;""),TONGHOP!$Y833,"")</f>
        <v/>
      </c>
      <c r="U833" s="137" t="str">
        <f>IF(AND(TONGHOP!$O833="ThiTN",TONGHOP!$P833="TH",TONGHOP!$Z833&lt;&gt;""),TONGHOP!$Z833,"")</f>
        <v/>
      </c>
    </row>
    <row r="834" spans="1:21">
      <c r="A834" s="139" t="str">
        <f>IF(AND(TONGHOP!$O834="KTHP",OR(TONGHOP!$P834="LT",TONGHOP!$P834="TN"),TONGHOP!$X834&lt;&gt;""),TONGHOP!$X834,"")</f>
        <v>Phạm Thị Vinh</v>
      </c>
      <c r="B834" s="139" t="str">
        <f>IF(AND(TONGHOP!$O834="KTHP",OR(TONGHOP!$P834="LT",TONGHOP!$P834="TN"),TONGHOP!$Y834&lt;&gt;""),TONGHOP!$Y834,"")</f>
        <v>Đinh Thị Huyên</v>
      </c>
      <c r="C834" s="139">
        <f>IF(AND(TONGHOP!$O834="KTHP",OR(TONGHOP!$P834="LT",TONGHOP!$P834="TN"),TONGHOP!$Z834&lt;&gt;""),TONGHOP!$Z834,"")</f>
        <v>28</v>
      </c>
      <c r="D834" s="139" t="str">
        <f>IF(AND(TONGHOP!$O834="KTHP",TONGHOP!$P834="VĐ"),TONGHOP!$X834,"")</f>
        <v/>
      </c>
      <c r="E834" s="138" t="str">
        <f>IF(AND(TONGHOP!$O834="KTHP",TONGHOP!$P834="VĐ"),TONGHOP!$Y834,"")</f>
        <v/>
      </c>
      <c r="F834" s="138" t="str">
        <f>IF(AND(TONGHOP!$O834="KTHP",TONGHOP!$P834="VĐ"),TONGHOP!$Z834,"")</f>
        <v/>
      </c>
      <c r="G834" s="139" t="str">
        <f>IF(AND(TONGHOP!$O834="KTHP",TONGHOP!$P834="TL"),TONGHOP!$X834,"")</f>
        <v/>
      </c>
      <c r="H834" s="138" t="str">
        <f>IF(AND(TONGHOP!$O834="KTHP",TONGHOP!$P834="TL"),TONGHOP!$Y834,"")</f>
        <v/>
      </c>
      <c r="I834" s="138" t="str">
        <f>IF(AND(TONGHOP!$O834="KTHP",TONGHOP!$P834="TL"),TONGHOP!$Z834,"")</f>
        <v/>
      </c>
      <c r="J834" s="139" t="str">
        <f>IF(AND(TONGHOP!$O834="KTHP",TONGHOP!$P834="TH"),TONGHOP!$X834,"")</f>
        <v/>
      </c>
      <c r="K834" s="138" t="str">
        <f>IF(AND(TONGHOP!$O834="KTHP",TONGHOP!$P834="TH"),TONGHOP!$Y834,"")</f>
        <v/>
      </c>
      <c r="L834" s="138" t="str">
        <f>IF(AND(TONGHOP!$O834="KTHP",TONGHOP!$P834="TH"),TONGHOP!$Z834,"")</f>
        <v/>
      </c>
      <c r="M834" s="139" t="str">
        <f>IF(AND(TONGHOP!$O834="ThiTN",OR(TONGHOP!$P834="LT",TONGHOP!$P834="TN"),TONGHOP!$X834&lt;&gt;""),TONGHOP!$X834,"")</f>
        <v/>
      </c>
      <c r="N834" s="139" t="str">
        <f>IF(AND(TONGHOP!$O834="ThiTN",OR(TONGHOP!$P834="LT",TONGHOP!$P834="TN"),TONGHOP!$Y834&lt;&gt;""),TONGHOP!$Y834,"")</f>
        <v/>
      </c>
      <c r="O834" s="139" t="str">
        <f>IF(AND(TONGHOP!$O834="ThiTN",OR(TONGHOP!$P834="LT",TONGHOP!$P834="TN"),TONGHOP!$Z834&lt;&gt;""),TONGHOP!$Z834,"")</f>
        <v/>
      </c>
      <c r="P834" s="139" t="str">
        <f>IF(AND(TONGHOP!$O834="ThiTN",TONGHOP!$P834="VĐ",TONGHOP!$X834&lt;&gt;""),TONGHOP!$X834,"")</f>
        <v/>
      </c>
      <c r="Q834" s="139" t="str">
        <f>IF(AND(TONGHOP!$O834="ThiTN",TONGHOP!$P834="VĐ",TONGHOP!$Y834&lt;&gt;""),TONGHOP!$Y834,"")</f>
        <v/>
      </c>
      <c r="R834" s="139" t="str">
        <f>IF(AND(TONGHOP!$O834="ThiTN",TONGHOP!$P834="VĐ",TONGHOP!$Z834&lt;&gt;""),TONGHOP!$Z834,"")</f>
        <v/>
      </c>
      <c r="S834" s="137" t="str">
        <f>IF(AND(TONGHOP!$O834="ThiTN",TONGHOP!$P834="TH",TONGHOP!$X834&lt;&gt;""),TONGHOP!$X834,"")</f>
        <v/>
      </c>
      <c r="T834" s="137" t="str">
        <f>IF(AND(TONGHOP!$O834="ThiTN",TONGHOP!$P834="TH",TONGHOP!$Y834&lt;&gt;""),TONGHOP!$Y834,"")</f>
        <v/>
      </c>
      <c r="U834" s="137" t="str">
        <f>IF(AND(TONGHOP!$O834="ThiTN",TONGHOP!$P834="TH",TONGHOP!$Z834&lt;&gt;""),TONGHOP!$Z834,"")</f>
        <v/>
      </c>
    </row>
    <row r="835" spans="1:21">
      <c r="A835" s="139" t="str">
        <f>IF(AND(TONGHOP!$O835="KTHP",OR(TONGHOP!$P835="LT",TONGHOP!$P835="TN"),TONGHOP!$X835&lt;&gt;""),TONGHOP!$X835,"")</f>
        <v>Phạm Thị Vinh</v>
      </c>
      <c r="B835" s="139" t="str">
        <f>IF(AND(TONGHOP!$O835="KTHP",OR(TONGHOP!$P835="LT",TONGHOP!$P835="TN"),TONGHOP!$Y835&lt;&gt;""),TONGHOP!$Y835,"")</f>
        <v>Đinh Thị Huyên</v>
      </c>
      <c r="C835" s="139">
        <f>IF(AND(TONGHOP!$O835="KTHP",OR(TONGHOP!$P835="LT",TONGHOP!$P835="TN"),TONGHOP!$Z835&lt;&gt;""),TONGHOP!$Z835,"")</f>
        <v>27</v>
      </c>
      <c r="D835" s="139" t="str">
        <f>IF(AND(TONGHOP!$O835="KTHP",TONGHOP!$P835="VĐ"),TONGHOP!$X835,"")</f>
        <v/>
      </c>
      <c r="E835" s="138" t="str">
        <f>IF(AND(TONGHOP!$O835="KTHP",TONGHOP!$P835="VĐ"),TONGHOP!$Y835,"")</f>
        <v/>
      </c>
      <c r="F835" s="138" t="str">
        <f>IF(AND(TONGHOP!$O835="KTHP",TONGHOP!$P835="VĐ"),TONGHOP!$Z835,"")</f>
        <v/>
      </c>
      <c r="G835" s="139" t="str">
        <f>IF(AND(TONGHOP!$O835="KTHP",TONGHOP!$P835="TL"),TONGHOP!$X835,"")</f>
        <v/>
      </c>
      <c r="H835" s="138" t="str">
        <f>IF(AND(TONGHOP!$O835="KTHP",TONGHOP!$P835="TL"),TONGHOP!$Y835,"")</f>
        <v/>
      </c>
      <c r="I835" s="138" t="str">
        <f>IF(AND(TONGHOP!$O835="KTHP",TONGHOP!$P835="TL"),TONGHOP!$Z835,"")</f>
        <v/>
      </c>
      <c r="J835" s="139" t="str">
        <f>IF(AND(TONGHOP!$O835="KTHP",TONGHOP!$P835="TH"),TONGHOP!$X835,"")</f>
        <v/>
      </c>
      <c r="K835" s="138" t="str">
        <f>IF(AND(TONGHOP!$O835="KTHP",TONGHOP!$P835="TH"),TONGHOP!$Y835,"")</f>
        <v/>
      </c>
      <c r="L835" s="138" t="str">
        <f>IF(AND(TONGHOP!$O835="KTHP",TONGHOP!$P835="TH"),TONGHOP!$Z835,"")</f>
        <v/>
      </c>
      <c r="M835" s="139" t="str">
        <f>IF(AND(TONGHOP!$O835="ThiTN",OR(TONGHOP!$P835="LT",TONGHOP!$P835="TN"),TONGHOP!$X835&lt;&gt;""),TONGHOP!$X835,"")</f>
        <v/>
      </c>
      <c r="N835" s="139" t="str">
        <f>IF(AND(TONGHOP!$O835="ThiTN",OR(TONGHOP!$P835="LT",TONGHOP!$P835="TN"),TONGHOP!$Y835&lt;&gt;""),TONGHOP!$Y835,"")</f>
        <v/>
      </c>
      <c r="O835" s="139" t="str">
        <f>IF(AND(TONGHOP!$O835="ThiTN",OR(TONGHOP!$P835="LT",TONGHOP!$P835="TN"),TONGHOP!$Z835&lt;&gt;""),TONGHOP!$Z835,"")</f>
        <v/>
      </c>
      <c r="P835" s="139" t="str">
        <f>IF(AND(TONGHOP!$O835="ThiTN",TONGHOP!$P835="VĐ",TONGHOP!$X835&lt;&gt;""),TONGHOP!$X835,"")</f>
        <v/>
      </c>
      <c r="Q835" s="139" t="str">
        <f>IF(AND(TONGHOP!$O835="ThiTN",TONGHOP!$P835="VĐ",TONGHOP!$Y835&lt;&gt;""),TONGHOP!$Y835,"")</f>
        <v/>
      </c>
      <c r="R835" s="139" t="str">
        <f>IF(AND(TONGHOP!$O835="ThiTN",TONGHOP!$P835="VĐ",TONGHOP!$Z835&lt;&gt;""),TONGHOP!$Z835,"")</f>
        <v/>
      </c>
      <c r="S835" s="137" t="str">
        <f>IF(AND(TONGHOP!$O835="ThiTN",TONGHOP!$P835="TH",TONGHOP!$X835&lt;&gt;""),TONGHOP!$X835,"")</f>
        <v/>
      </c>
      <c r="T835" s="137" t="str">
        <f>IF(AND(TONGHOP!$O835="ThiTN",TONGHOP!$P835="TH",TONGHOP!$Y835&lt;&gt;""),TONGHOP!$Y835,"")</f>
        <v/>
      </c>
      <c r="U835" s="137" t="str">
        <f>IF(AND(TONGHOP!$O835="ThiTN",TONGHOP!$P835="TH",TONGHOP!$Z835&lt;&gt;""),TONGHOP!$Z835,"")</f>
        <v/>
      </c>
    </row>
    <row r="836" spans="1:21">
      <c r="A836" s="139" t="str">
        <f>IF(AND(TONGHOP!$O836="KTHP",OR(TONGHOP!$P836="LT",TONGHOP!$P836="TN"),TONGHOP!$X836&lt;&gt;""),TONGHOP!$X836,"")</f>
        <v>Đinh Thị Huyên</v>
      </c>
      <c r="B836" s="139" t="str">
        <f>IF(AND(TONGHOP!$O836="KTHP",OR(TONGHOP!$P836="LT",TONGHOP!$P836="TN"),TONGHOP!$Y836&lt;&gt;""),TONGHOP!$Y836,"")</f>
        <v>Phạm Thị Vinh</v>
      </c>
      <c r="C836" s="139">
        <f>IF(AND(TONGHOP!$O836="KTHP",OR(TONGHOP!$P836="LT",TONGHOP!$P836="TN"),TONGHOP!$Z836&lt;&gt;""),TONGHOP!$Z836,"")</f>
        <v>26</v>
      </c>
      <c r="D836" s="139" t="str">
        <f>IF(AND(TONGHOP!$O836="KTHP",TONGHOP!$P836="VĐ"),TONGHOP!$X836,"")</f>
        <v/>
      </c>
      <c r="E836" s="138" t="str">
        <f>IF(AND(TONGHOP!$O836="KTHP",TONGHOP!$P836="VĐ"),TONGHOP!$Y836,"")</f>
        <v/>
      </c>
      <c r="F836" s="138" t="str">
        <f>IF(AND(TONGHOP!$O836="KTHP",TONGHOP!$P836="VĐ"),TONGHOP!$Z836,"")</f>
        <v/>
      </c>
      <c r="G836" s="139" t="str">
        <f>IF(AND(TONGHOP!$O836="KTHP",TONGHOP!$P836="TL"),TONGHOP!$X836,"")</f>
        <v/>
      </c>
      <c r="H836" s="138" t="str">
        <f>IF(AND(TONGHOP!$O836="KTHP",TONGHOP!$P836="TL"),TONGHOP!$Y836,"")</f>
        <v/>
      </c>
      <c r="I836" s="138" t="str">
        <f>IF(AND(TONGHOP!$O836="KTHP",TONGHOP!$P836="TL"),TONGHOP!$Z836,"")</f>
        <v/>
      </c>
      <c r="J836" s="139" t="str">
        <f>IF(AND(TONGHOP!$O836="KTHP",TONGHOP!$P836="TH"),TONGHOP!$X836,"")</f>
        <v/>
      </c>
      <c r="K836" s="138" t="str">
        <f>IF(AND(TONGHOP!$O836="KTHP",TONGHOP!$P836="TH"),TONGHOP!$Y836,"")</f>
        <v/>
      </c>
      <c r="L836" s="138" t="str">
        <f>IF(AND(TONGHOP!$O836="KTHP",TONGHOP!$P836="TH"),TONGHOP!$Z836,"")</f>
        <v/>
      </c>
      <c r="M836" s="139" t="str">
        <f>IF(AND(TONGHOP!$O836="ThiTN",OR(TONGHOP!$P836="LT",TONGHOP!$P836="TN"),TONGHOP!$X836&lt;&gt;""),TONGHOP!$X836,"")</f>
        <v/>
      </c>
      <c r="N836" s="139" t="str">
        <f>IF(AND(TONGHOP!$O836="ThiTN",OR(TONGHOP!$P836="LT",TONGHOP!$P836="TN"),TONGHOP!$Y836&lt;&gt;""),TONGHOP!$Y836,"")</f>
        <v/>
      </c>
      <c r="O836" s="139" t="str">
        <f>IF(AND(TONGHOP!$O836="ThiTN",OR(TONGHOP!$P836="LT",TONGHOP!$P836="TN"),TONGHOP!$Z836&lt;&gt;""),TONGHOP!$Z836,"")</f>
        <v/>
      </c>
      <c r="P836" s="139" t="str">
        <f>IF(AND(TONGHOP!$O836="ThiTN",TONGHOP!$P836="VĐ",TONGHOP!$X836&lt;&gt;""),TONGHOP!$X836,"")</f>
        <v/>
      </c>
      <c r="Q836" s="139" t="str">
        <f>IF(AND(TONGHOP!$O836="ThiTN",TONGHOP!$P836="VĐ",TONGHOP!$Y836&lt;&gt;""),TONGHOP!$Y836,"")</f>
        <v/>
      </c>
      <c r="R836" s="139" t="str">
        <f>IF(AND(TONGHOP!$O836="ThiTN",TONGHOP!$P836="VĐ",TONGHOP!$Z836&lt;&gt;""),TONGHOP!$Z836,"")</f>
        <v/>
      </c>
      <c r="S836" s="137" t="str">
        <f>IF(AND(TONGHOP!$O836="ThiTN",TONGHOP!$P836="TH",TONGHOP!$X836&lt;&gt;""),TONGHOP!$X836,"")</f>
        <v/>
      </c>
      <c r="T836" s="137" t="str">
        <f>IF(AND(TONGHOP!$O836="ThiTN",TONGHOP!$P836="TH",TONGHOP!$Y836&lt;&gt;""),TONGHOP!$Y836,"")</f>
        <v/>
      </c>
      <c r="U836" s="137" t="str">
        <f>IF(AND(TONGHOP!$O836="ThiTN",TONGHOP!$P836="TH",TONGHOP!$Z836&lt;&gt;""),TONGHOP!$Z836,"")</f>
        <v/>
      </c>
    </row>
    <row r="837" spans="1:21">
      <c r="A837" s="139" t="str">
        <f>IF(AND(TONGHOP!$O837="KTHP",OR(TONGHOP!$P837="LT",TONGHOP!$P837="TN"),TONGHOP!$X837&lt;&gt;""),TONGHOP!$X837,"")</f>
        <v>Đinh Thị Huyên</v>
      </c>
      <c r="B837" s="139" t="str">
        <f>IF(AND(TONGHOP!$O837="KTHP",OR(TONGHOP!$P837="LT",TONGHOP!$P837="TN"),TONGHOP!$Y837&lt;&gt;""),TONGHOP!$Y837,"")</f>
        <v>Phạm Thị Vinh</v>
      </c>
      <c r="C837" s="139">
        <f>IF(AND(TONGHOP!$O837="KTHP",OR(TONGHOP!$P837="LT",TONGHOP!$P837="TN"),TONGHOP!$Z837&lt;&gt;""),TONGHOP!$Z837,"")</f>
        <v>19</v>
      </c>
      <c r="D837" s="139" t="str">
        <f>IF(AND(TONGHOP!$O837="KTHP",TONGHOP!$P837="VĐ"),TONGHOP!$X837,"")</f>
        <v/>
      </c>
      <c r="E837" s="138" t="str">
        <f>IF(AND(TONGHOP!$O837="KTHP",TONGHOP!$P837="VĐ"),TONGHOP!$Y837,"")</f>
        <v/>
      </c>
      <c r="F837" s="138" t="str">
        <f>IF(AND(TONGHOP!$O837="KTHP",TONGHOP!$P837="VĐ"),TONGHOP!$Z837,"")</f>
        <v/>
      </c>
      <c r="G837" s="139" t="str">
        <f>IF(AND(TONGHOP!$O837="KTHP",TONGHOP!$P837="TL"),TONGHOP!$X837,"")</f>
        <v/>
      </c>
      <c r="H837" s="138" t="str">
        <f>IF(AND(TONGHOP!$O837="KTHP",TONGHOP!$P837="TL"),TONGHOP!$Y837,"")</f>
        <v/>
      </c>
      <c r="I837" s="138" t="str">
        <f>IF(AND(TONGHOP!$O837="KTHP",TONGHOP!$P837="TL"),TONGHOP!$Z837,"")</f>
        <v/>
      </c>
      <c r="J837" s="139" t="str">
        <f>IF(AND(TONGHOP!$O837="KTHP",TONGHOP!$P837="TH"),TONGHOP!$X837,"")</f>
        <v/>
      </c>
      <c r="K837" s="138" t="str">
        <f>IF(AND(TONGHOP!$O837="KTHP",TONGHOP!$P837="TH"),TONGHOP!$Y837,"")</f>
        <v/>
      </c>
      <c r="L837" s="138" t="str">
        <f>IF(AND(TONGHOP!$O837="KTHP",TONGHOP!$P837="TH"),TONGHOP!$Z837,"")</f>
        <v/>
      </c>
      <c r="M837" s="139" t="str">
        <f>IF(AND(TONGHOP!$O837="ThiTN",OR(TONGHOP!$P837="LT",TONGHOP!$P837="TN"),TONGHOP!$X837&lt;&gt;""),TONGHOP!$X837,"")</f>
        <v/>
      </c>
      <c r="N837" s="139" t="str">
        <f>IF(AND(TONGHOP!$O837="ThiTN",OR(TONGHOP!$P837="LT",TONGHOP!$P837="TN"),TONGHOP!$Y837&lt;&gt;""),TONGHOP!$Y837,"")</f>
        <v/>
      </c>
      <c r="O837" s="139" t="str">
        <f>IF(AND(TONGHOP!$O837="ThiTN",OR(TONGHOP!$P837="LT",TONGHOP!$P837="TN"),TONGHOP!$Z837&lt;&gt;""),TONGHOP!$Z837,"")</f>
        <v/>
      </c>
      <c r="P837" s="139" t="str">
        <f>IF(AND(TONGHOP!$O837="ThiTN",TONGHOP!$P837="VĐ",TONGHOP!$X837&lt;&gt;""),TONGHOP!$X837,"")</f>
        <v/>
      </c>
      <c r="Q837" s="139" t="str">
        <f>IF(AND(TONGHOP!$O837="ThiTN",TONGHOP!$P837="VĐ",TONGHOP!$Y837&lt;&gt;""),TONGHOP!$Y837,"")</f>
        <v/>
      </c>
      <c r="R837" s="139" t="str">
        <f>IF(AND(TONGHOP!$O837="ThiTN",TONGHOP!$P837="VĐ",TONGHOP!$Z837&lt;&gt;""),TONGHOP!$Z837,"")</f>
        <v/>
      </c>
      <c r="S837" s="137" t="str">
        <f>IF(AND(TONGHOP!$O837="ThiTN",TONGHOP!$P837="TH",TONGHOP!$X837&lt;&gt;""),TONGHOP!$X837,"")</f>
        <v/>
      </c>
      <c r="T837" s="137" t="str">
        <f>IF(AND(TONGHOP!$O837="ThiTN",TONGHOP!$P837="TH",TONGHOP!$Y837&lt;&gt;""),TONGHOP!$Y837,"")</f>
        <v/>
      </c>
      <c r="U837" s="137" t="str">
        <f>IF(AND(TONGHOP!$O837="ThiTN",TONGHOP!$P837="TH",TONGHOP!$Z837&lt;&gt;""),TONGHOP!$Z837,"")</f>
        <v/>
      </c>
    </row>
    <row r="838" spans="1:21">
      <c r="A838" s="139" t="str">
        <f>IF(AND(TONGHOP!$O838="KTHP",OR(TONGHOP!$P838="LT",TONGHOP!$P838="TN"),TONGHOP!$X838&lt;&gt;""),TONGHOP!$X838,"")</f>
        <v>Giang Phi Hùng</v>
      </c>
      <c r="B838" s="139" t="str">
        <f>IF(AND(TONGHOP!$O838="KTHP",OR(TONGHOP!$P838="LT",TONGHOP!$P838="TN"),TONGHOP!$Y838&lt;&gt;""),TONGHOP!$Y838,"")</f>
        <v>Phạm Quang Tùng</v>
      </c>
      <c r="C838" s="139">
        <f>IF(AND(TONGHOP!$O838="KTHP",OR(TONGHOP!$P838="LT",TONGHOP!$P838="TN"),TONGHOP!$Z838&lt;&gt;""),TONGHOP!$Z838,"")</f>
        <v>102</v>
      </c>
      <c r="D838" s="139" t="str">
        <f>IF(AND(TONGHOP!$O838="KTHP",TONGHOP!$P838="VĐ"),TONGHOP!$X838,"")</f>
        <v/>
      </c>
      <c r="E838" s="138" t="str">
        <f>IF(AND(TONGHOP!$O838="KTHP",TONGHOP!$P838="VĐ"),TONGHOP!$Y838,"")</f>
        <v/>
      </c>
      <c r="F838" s="138" t="str">
        <f>IF(AND(TONGHOP!$O838="KTHP",TONGHOP!$P838="VĐ"),TONGHOP!$Z838,"")</f>
        <v/>
      </c>
      <c r="G838" s="139" t="str">
        <f>IF(AND(TONGHOP!$O838="KTHP",TONGHOP!$P838="TL"),TONGHOP!$X838,"")</f>
        <v/>
      </c>
      <c r="H838" s="138" t="str">
        <f>IF(AND(TONGHOP!$O838="KTHP",TONGHOP!$P838="TL"),TONGHOP!$Y838,"")</f>
        <v/>
      </c>
      <c r="I838" s="138" t="str">
        <f>IF(AND(TONGHOP!$O838="KTHP",TONGHOP!$P838="TL"),TONGHOP!$Z838,"")</f>
        <v/>
      </c>
      <c r="J838" s="139" t="str">
        <f>IF(AND(TONGHOP!$O838="KTHP",TONGHOP!$P838="TH"),TONGHOP!$X838,"")</f>
        <v/>
      </c>
      <c r="K838" s="138" t="str">
        <f>IF(AND(TONGHOP!$O838="KTHP",TONGHOP!$P838="TH"),TONGHOP!$Y838,"")</f>
        <v/>
      </c>
      <c r="L838" s="138" t="str">
        <f>IF(AND(TONGHOP!$O838="KTHP",TONGHOP!$P838="TH"),TONGHOP!$Z838,"")</f>
        <v/>
      </c>
      <c r="M838" s="139" t="str">
        <f>IF(AND(TONGHOP!$O838="ThiTN",OR(TONGHOP!$P838="LT",TONGHOP!$P838="TN"),TONGHOP!$X838&lt;&gt;""),TONGHOP!$X838,"")</f>
        <v/>
      </c>
      <c r="N838" s="139" t="str">
        <f>IF(AND(TONGHOP!$O838="ThiTN",OR(TONGHOP!$P838="LT",TONGHOP!$P838="TN"),TONGHOP!$Y838&lt;&gt;""),TONGHOP!$Y838,"")</f>
        <v/>
      </c>
      <c r="O838" s="139" t="str">
        <f>IF(AND(TONGHOP!$O838="ThiTN",OR(TONGHOP!$P838="LT",TONGHOP!$P838="TN"),TONGHOP!$Z838&lt;&gt;""),TONGHOP!$Z838,"")</f>
        <v/>
      </c>
      <c r="P838" s="139" t="str">
        <f>IF(AND(TONGHOP!$O838="ThiTN",TONGHOP!$P838="VĐ",TONGHOP!$X838&lt;&gt;""),TONGHOP!$X838,"")</f>
        <v/>
      </c>
      <c r="Q838" s="139" t="str">
        <f>IF(AND(TONGHOP!$O838="ThiTN",TONGHOP!$P838="VĐ",TONGHOP!$Y838&lt;&gt;""),TONGHOP!$Y838,"")</f>
        <v/>
      </c>
      <c r="R838" s="139" t="str">
        <f>IF(AND(TONGHOP!$O838="ThiTN",TONGHOP!$P838="VĐ",TONGHOP!$Z838&lt;&gt;""),TONGHOP!$Z838,"")</f>
        <v/>
      </c>
      <c r="S838" s="137" t="str">
        <f>IF(AND(TONGHOP!$O838="ThiTN",TONGHOP!$P838="TH",TONGHOP!$X838&lt;&gt;""),TONGHOP!$X838,"")</f>
        <v/>
      </c>
      <c r="T838" s="137" t="str">
        <f>IF(AND(TONGHOP!$O838="ThiTN",TONGHOP!$P838="TH",TONGHOP!$Y838&lt;&gt;""),TONGHOP!$Y838,"")</f>
        <v/>
      </c>
      <c r="U838" s="137" t="str">
        <f>IF(AND(TONGHOP!$O838="ThiTN",TONGHOP!$P838="TH",TONGHOP!$Z838&lt;&gt;""),TONGHOP!$Z838,"")</f>
        <v/>
      </c>
    </row>
    <row r="839" spans="1:21">
      <c r="A839" s="139" t="str">
        <f>IF(AND(TONGHOP!$O839="KTHP",OR(TONGHOP!$P839="LT",TONGHOP!$P839="TN"),TONGHOP!$X839&lt;&gt;""),TONGHOP!$X839,"")</f>
        <v/>
      </c>
      <c r="B839" s="139" t="str">
        <f>IF(AND(TONGHOP!$O839="KTHP",OR(TONGHOP!$P839="LT",TONGHOP!$P839="TN"),TONGHOP!$Y839&lt;&gt;""),TONGHOP!$Y839,"")</f>
        <v/>
      </c>
      <c r="C839" s="139" t="str">
        <f>IF(AND(TONGHOP!$O839="KTHP",OR(TONGHOP!$P839="LT",TONGHOP!$P839="TN"),TONGHOP!$Z839&lt;&gt;""),TONGHOP!$Z839,"")</f>
        <v/>
      </c>
      <c r="D839" s="139" t="str">
        <f>IF(AND(TONGHOP!$O839="KTHP",TONGHOP!$P839="VĐ"),TONGHOP!$X839,"")</f>
        <v/>
      </c>
      <c r="E839" s="138" t="str">
        <f>IF(AND(TONGHOP!$O839="KTHP",TONGHOP!$P839="VĐ"),TONGHOP!$Y839,"")</f>
        <v/>
      </c>
      <c r="F839" s="138" t="str">
        <f>IF(AND(TONGHOP!$O839="KTHP",TONGHOP!$P839="VĐ"),TONGHOP!$Z839,"")</f>
        <v/>
      </c>
      <c r="G839" s="139" t="str">
        <f>IF(AND(TONGHOP!$O839="KTHP",TONGHOP!$P839="TL"),TONGHOP!$X839,"")</f>
        <v/>
      </c>
      <c r="H839" s="138" t="str">
        <f>IF(AND(TONGHOP!$O839="KTHP",TONGHOP!$P839="TL"),TONGHOP!$Y839,"")</f>
        <v/>
      </c>
      <c r="I839" s="138" t="str">
        <f>IF(AND(TONGHOP!$O839="KTHP",TONGHOP!$P839="TL"),TONGHOP!$Z839,"")</f>
        <v/>
      </c>
      <c r="J839" s="139" t="str">
        <f>IF(AND(TONGHOP!$O839="KTHP",TONGHOP!$P839="TH"),TONGHOP!$X839,"")</f>
        <v/>
      </c>
      <c r="K839" s="138" t="str">
        <f>IF(AND(TONGHOP!$O839="KTHP",TONGHOP!$P839="TH"),TONGHOP!$Y839,"")</f>
        <v/>
      </c>
      <c r="L839" s="138" t="str">
        <f>IF(AND(TONGHOP!$O839="KTHP",TONGHOP!$P839="TH"),TONGHOP!$Z839,"")</f>
        <v/>
      </c>
      <c r="M839" s="139" t="str">
        <f>IF(AND(TONGHOP!$O839="ThiTN",OR(TONGHOP!$P839="LT",TONGHOP!$P839="TN"),TONGHOP!$X839&lt;&gt;""),TONGHOP!$X839,"")</f>
        <v/>
      </c>
      <c r="N839" s="139" t="str">
        <f>IF(AND(TONGHOP!$O839="ThiTN",OR(TONGHOP!$P839="LT",TONGHOP!$P839="TN"),TONGHOP!$Y839&lt;&gt;""),TONGHOP!$Y839,"")</f>
        <v/>
      </c>
      <c r="O839" s="139" t="str">
        <f>IF(AND(TONGHOP!$O839="ThiTN",OR(TONGHOP!$P839="LT",TONGHOP!$P839="TN"),TONGHOP!$Z839&lt;&gt;""),TONGHOP!$Z839,"")</f>
        <v/>
      </c>
      <c r="P839" s="139" t="str">
        <f>IF(AND(TONGHOP!$O839="ThiTN",TONGHOP!$P839="VĐ",TONGHOP!$X839&lt;&gt;""),TONGHOP!$X839,"")</f>
        <v/>
      </c>
      <c r="Q839" s="139" t="str">
        <f>IF(AND(TONGHOP!$O839="ThiTN",TONGHOP!$P839="VĐ",TONGHOP!$Y839&lt;&gt;""),TONGHOP!$Y839,"")</f>
        <v/>
      </c>
      <c r="R839" s="139" t="str">
        <f>IF(AND(TONGHOP!$O839="ThiTN",TONGHOP!$P839="VĐ",TONGHOP!$Z839&lt;&gt;""),TONGHOP!$Z839,"")</f>
        <v/>
      </c>
      <c r="S839" s="137" t="str">
        <f>IF(AND(TONGHOP!$O839="ThiTN",TONGHOP!$P839="TH",TONGHOP!$X839&lt;&gt;""),TONGHOP!$X839,"")</f>
        <v/>
      </c>
      <c r="T839" s="137" t="str">
        <f>IF(AND(TONGHOP!$O839="ThiTN",TONGHOP!$P839="TH",TONGHOP!$Y839&lt;&gt;""),TONGHOP!$Y839,"")</f>
        <v/>
      </c>
      <c r="U839" s="137" t="str">
        <f>IF(AND(TONGHOP!$O839="ThiTN",TONGHOP!$P839="TH",TONGHOP!$Z839&lt;&gt;""),TONGHOP!$Z839,"")</f>
        <v/>
      </c>
    </row>
    <row r="840" spans="1:21">
      <c r="A840" s="139" t="str">
        <f>IF(AND(TONGHOP!$O840="KTHP",OR(TONGHOP!$P840="LT",TONGHOP!$P840="TN"),TONGHOP!$X840&lt;&gt;""),TONGHOP!$X840,"")</f>
        <v>Nguyễn Khoa</v>
      </c>
      <c r="B840" s="139" t="str">
        <f>IF(AND(TONGHOP!$O840="KTHP",OR(TONGHOP!$P840="LT",TONGHOP!$P840="TN"),TONGHOP!$Y840&lt;&gt;""),TONGHOP!$Y840,"")</f>
        <v>Nguyễn Sanh Cường</v>
      </c>
      <c r="C840" s="139">
        <f>IF(AND(TONGHOP!$O840="KTHP",OR(TONGHOP!$P840="LT",TONGHOP!$P840="TN"),TONGHOP!$Z840&lt;&gt;""),TONGHOP!$Z840,"")</f>
        <v>29</v>
      </c>
      <c r="D840" s="139" t="str">
        <f>IF(AND(TONGHOP!$O840="KTHP",TONGHOP!$P840="VĐ"),TONGHOP!$X840,"")</f>
        <v/>
      </c>
      <c r="E840" s="138" t="str">
        <f>IF(AND(TONGHOP!$O840="KTHP",TONGHOP!$P840="VĐ"),TONGHOP!$Y840,"")</f>
        <v/>
      </c>
      <c r="F840" s="138" t="str">
        <f>IF(AND(TONGHOP!$O840="KTHP",TONGHOP!$P840="VĐ"),TONGHOP!$Z840,"")</f>
        <v/>
      </c>
      <c r="G840" s="139" t="str">
        <f>IF(AND(TONGHOP!$O840="KTHP",TONGHOP!$P840="TL"),TONGHOP!$X840,"")</f>
        <v/>
      </c>
      <c r="H840" s="138" t="str">
        <f>IF(AND(TONGHOP!$O840="KTHP",TONGHOP!$P840="TL"),TONGHOP!$Y840,"")</f>
        <v/>
      </c>
      <c r="I840" s="138" t="str">
        <f>IF(AND(TONGHOP!$O840="KTHP",TONGHOP!$P840="TL"),TONGHOP!$Z840,"")</f>
        <v/>
      </c>
      <c r="J840" s="139" t="str">
        <f>IF(AND(TONGHOP!$O840="KTHP",TONGHOP!$P840="TH"),TONGHOP!$X840,"")</f>
        <v/>
      </c>
      <c r="K840" s="138" t="str">
        <f>IF(AND(TONGHOP!$O840="KTHP",TONGHOP!$P840="TH"),TONGHOP!$Y840,"")</f>
        <v/>
      </c>
      <c r="L840" s="138" t="str">
        <f>IF(AND(TONGHOP!$O840="KTHP",TONGHOP!$P840="TH"),TONGHOP!$Z840,"")</f>
        <v/>
      </c>
      <c r="M840" s="139" t="str">
        <f>IF(AND(TONGHOP!$O840="ThiTN",OR(TONGHOP!$P840="LT",TONGHOP!$P840="TN"),TONGHOP!$X840&lt;&gt;""),TONGHOP!$X840,"")</f>
        <v/>
      </c>
      <c r="N840" s="139" t="str">
        <f>IF(AND(TONGHOP!$O840="ThiTN",OR(TONGHOP!$P840="LT",TONGHOP!$P840="TN"),TONGHOP!$Y840&lt;&gt;""),TONGHOP!$Y840,"")</f>
        <v/>
      </c>
      <c r="O840" s="139" t="str">
        <f>IF(AND(TONGHOP!$O840="ThiTN",OR(TONGHOP!$P840="LT",TONGHOP!$P840="TN"),TONGHOP!$Z840&lt;&gt;""),TONGHOP!$Z840,"")</f>
        <v/>
      </c>
      <c r="P840" s="139" t="str">
        <f>IF(AND(TONGHOP!$O840="ThiTN",TONGHOP!$P840="VĐ",TONGHOP!$X840&lt;&gt;""),TONGHOP!$X840,"")</f>
        <v/>
      </c>
      <c r="Q840" s="139" t="str">
        <f>IF(AND(TONGHOP!$O840="ThiTN",TONGHOP!$P840="VĐ",TONGHOP!$Y840&lt;&gt;""),TONGHOP!$Y840,"")</f>
        <v/>
      </c>
      <c r="R840" s="139" t="str">
        <f>IF(AND(TONGHOP!$O840="ThiTN",TONGHOP!$P840="VĐ",TONGHOP!$Z840&lt;&gt;""),TONGHOP!$Z840,"")</f>
        <v/>
      </c>
      <c r="S840" s="137" t="str">
        <f>IF(AND(TONGHOP!$O840="ThiTN",TONGHOP!$P840="TH",TONGHOP!$X840&lt;&gt;""),TONGHOP!$X840,"")</f>
        <v/>
      </c>
      <c r="T840" s="137" t="str">
        <f>IF(AND(TONGHOP!$O840="ThiTN",TONGHOP!$P840="TH",TONGHOP!$Y840&lt;&gt;""),TONGHOP!$Y840,"")</f>
        <v/>
      </c>
      <c r="U840" s="137" t="str">
        <f>IF(AND(TONGHOP!$O840="ThiTN",TONGHOP!$P840="TH",TONGHOP!$Z840&lt;&gt;""),TONGHOP!$Z840,"")</f>
        <v/>
      </c>
    </row>
    <row r="841" spans="1:21">
      <c r="A841" s="139" t="str">
        <f>IF(AND(TONGHOP!$O841="KTHP",OR(TONGHOP!$P841="LT",TONGHOP!$P841="TN"),TONGHOP!$X841&lt;&gt;""),TONGHOP!$X841,"")</f>
        <v>Đỗ Thị Hải Yến</v>
      </c>
      <c r="B841" s="139" t="str">
        <f>IF(AND(TONGHOP!$O841="KTHP",OR(TONGHOP!$P841="LT",TONGHOP!$P841="TN"),TONGHOP!$Y841&lt;&gt;""),TONGHOP!$Y841,"")</f>
        <v>Bùi Văn Dũng</v>
      </c>
      <c r="C841" s="139">
        <f>IF(AND(TONGHOP!$O841="KTHP",OR(TONGHOP!$P841="LT",TONGHOP!$P841="TN"),TONGHOP!$Z841&lt;&gt;""),TONGHOP!$Z841,"")</f>
        <v>29</v>
      </c>
      <c r="D841" s="139" t="str">
        <f>IF(AND(TONGHOP!$O841="KTHP",TONGHOP!$P841="VĐ"),TONGHOP!$X841,"")</f>
        <v/>
      </c>
      <c r="E841" s="138" t="str">
        <f>IF(AND(TONGHOP!$O841="KTHP",TONGHOP!$P841="VĐ"),TONGHOP!$Y841,"")</f>
        <v/>
      </c>
      <c r="F841" s="138" t="str">
        <f>IF(AND(TONGHOP!$O841="KTHP",TONGHOP!$P841="VĐ"),TONGHOP!$Z841,"")</f>
        <v/>
      </c>
      <c r="G841" s="139" t="str">
        <f>IF(AND(TONGHOP!$O841="KTHP",TONGHOP!$P841="TL"),TONGHOP!$X841,"")</f>
        <v/>
      </c>
      <c r="H841" s="138" t="str">
        <f>IF(AND(TONGHOP!$O841="KTHP",TONGHOP!$P841="TL"),TONGHOP!$Y841,"")</f>
        <v/>
      </c>
      <c r="I841" s="138" t="str">
        <f>IF(AND(TONGHOP!$O841="KTHP",TONGHOP!$P841="TL"),TONGHOP!$Z841,"")</f>
        <v/>
      </c>
      <c r="J841" s="139" t="str">
        <f>IF(AND(TONGHOP!$O841="KTHP",TONGHOP!$P841="TH"),TONGHOP!$X841,"")</f>
        <v/>
      </c>
      <c r="K841" s="138" t="str">
        <f>IF(AND(TONGHOP!$O841="KTHP",TONGHOP!$P841="TH"),TONGHOP!$Y841,"")</f>
        <v/>
      </c>
      <c r="L841" s="138" t="str">
        <f>IF(AND(TONGHOP!$O841="KTHP",TONGHOP!$P841="TH"),TONGHOP!$Z841,"")</f>
        <v/>
      </c>
      <c r="M841" s="139" t="str">
        <f>IF(AND(TONGHOP!$O841="ThiTN",OR(TONGHOP!$P841="LT",TONGHOP!$P841="TN"),TONGHOP!$X841&lt;&gt;""),TONGHOP!$X841,"")</f>
        <v/>
      </c>
      <c r="N841" s="139" t="str">
        <f>IF(AND(TONGHOP!$O841="ThiTN",OR(TONGHOP!$P841="LT",TONGHOP!$P841="TN"),TONGHOP!$Y841&lt;&gt;""),TONGHOP!$Y841,"")</f>
        <v/>
      </c>
      <c r="O841" s="139" t="str">
        <f>IF(AND(TONGHOP!$O841="ThiTN",OR(TONGHOP!$P841="LT",TONGHOP!$P841="TN"),TONGHOP!$Z841&lt;&gt;""),TONGHOP!$Z841,"")</f>
        <v/>
      </c>
      <c r="P841" s="139" t="str">
        <f>IF(AND(TONGHOP!$O841="ThiTN",TONGHOP!$P841="VĐ",TONGHOP!$X841&lt;&gt;""),TONGHOP!$X841,"")</f>
        <v/>
      </c>
      <c r="Q841" s="139" t="str">
        <f>IF(AND(TONGHOP!$O841="ThiTN",TONGHOP!$P841="VĐ",TONGHOP!$Y841&lt;&gt;""),TONGHOP!$Y841,"")</f>
        <v/>
      </c>
      <c r="R841" s="139" t="str">
        <f>IF(AND(TONGHOP!$O841="ThiTN",TONGHOP!$P841="VĐ",TONGHOP!$Z841&lt;&gt;""),TONGHOP!$Z841,"")</f>
        <v/>
      </c>
      <c r="S841" s="137" t="str">
        <f>IF(AND(TONGHOP!$O841="ThiTN",TONGHOP!$P841="TH",TONGHOP!$X841&lt;&gt;""),TONGHOP!$X841,"")</f>
        <v/>
      </c>
      <c r="T841" s="137" t="str">
        <f>IF(AND(TONGHOP!$O841="ThiTN",TONGHOP!$P841="TH",TONGHOP!$Y841&lt;&gt;""),TONGHOP!$Y841,"")</f>
        <v/>
      </c>
      <c r="U841" s="137" t="str">
        <f>IF(AND(TONGHOP!$O841="ThiTN",TONGHOP!$P841="TH",TONGHOP!$Z841&lt;&gt;""),TONGHOP!$Z841,"")</f>
        <v/>
      </c>
    </row>
    <row r="842" spans="1:21">
      <c r="A842" s="139" t="str">
        <f>IF(AND(TONGHOP!$O842="KTHP",OR(TONGHOP!$P842="LT",TONGHOP!$P842="TN"),TONGHOP!$X842&lt;&gt;""),TONGHOP!$X842,"")</f>
        <v>Đặng Ngọc Đoàn</v>
      </c>
      <c r="B842" s="139" t="str">
        <f>IF(AND(TONGHOP!$O842="KTHP",OR(TONGHOP!$P842="LT",TONGHOP!$P842="TN"),TONGHOP!$Y842&lt;&gt;""),TONGHOP!$Y842,"")</f>
        <v>Lê Hồng Thái</v>
      </c>
      <c r="C842" s="139">
        <f>IF(AND(TONGHOP!$O842="KTHP",OR(TONGHOP!$P842="LT",TONGHOP!$P842="TN"),TONGHOP!$Z842&lt;&gt;""),TONGHOP!$Z842,"")</f>
        <v>30</v>
      </c>
      <c r="D842" s="139" t="str">
        <f>IF(AND(TONGHOP!$O842="KTHP",TONGHOP!$P842="VĐ"),TONGHOP!$X842,"")</f>
        <v/>
      </c>
      <c r="E842" s="138" t="str">
        <f>IF(AND(TONGHOP!$O842="KTHP",TONGHOP!$P842="VĐ"),TONGHOP!$Y842,"")</f>
        <v/>
      </c>
      <c r="F842" s="138" t="str">
        <f>IF(AND(TONGHOP!$O842="KTHP",TONGHOP!$P842="VĐ"),TONGHOP!$Z842,"")</f>
        <v/>
      </c>
      <c r="G842" s="139" t="str">
        <f>IF(AND(TONGHOP!$O842="KTHP",TONGHOP!$P842="TL"),TONGHOP!$X842,"")</f>
        <v/>
      </c>
      <c r="H842" s="138" t="str">
        <f>IF(AND(TONGHOP!$O842="KTHP",TONGHOP!$P842="TL"),TONGHOP!$Y842,"")</f>
        <v/>
      </c>
      <c r="I842" s="138" t="str">
        <f>IF(AND(TONGHOP!$O842="KTHP",TONGHOP!$P842="TL"),TONGHOP!$Z842,"")</f>
        <v/>
      </c>
      <c r="J842" s="139" t="str">
        <f>IF(AND(TONGHOP!$O842="KTHP",TONGHOP!$P842="TH"),TONGHOP!$X842,"")</f>
        <v/>
      </c>
      <c r="K842" s="138" t="str">
        <f>IF(AND(TONGHOP!$O842="KTHP",TONGHOP!$P842="TH"),TONGHOP!$Y842,"")</f>
        <v/>
      </c>
      <c r="L842" s="138" t="str">
        <f>IF(AND(TONGHOP!$O842="KTHP",TONGHOP!$P842="TH"),TONGHOP!$Z842,"")</f>
        <v/>
      </c>
      <c r="M842" s="139" t="str">
        <f>IF(AND(TONGHOP!$O842="ThiTN",OR(TONGHOP!$P842="LT",TONGHOP!$P842="TN"),TONGHOP!$X842&lt;&gt;""),TONGHOP!$X842,"")</f>
        <v/>
      </c>
      <c r="N842" s="139" t="str">
        <f>IF(AND(TONGHOP!$O842="ThiTN",OR(TONGHOP!$P842="LT",TONGHOP!$P842="TN"),TONGHOP!$Y842&lt;&gt;""),TONGHOP!$Y842,"")</f>
        <v/>
      </c>
      <c r="O842" s="139" t="str">
        <f>IF(AND(TONGHOP!$O842="ThiTN",OR(TONGHOP!$P842="LT",TONGHOP!$P842="TN"),TONGHOP!$Z842&lt;&gt;""),TONGHOP!$Z842,"")</f>
        <v/>
      </c>
      <c r="P842" s="139" t="str">
        <f>IF(AND(TONGHOP!$O842="ThiTN",TONGHOP!$P842="VĐ",TONGHOP!$X842&lt;&gt;""),TONGHOP!$X842,"")</f>
        <v/>
      </c>
      <c r="Q842" s="139" t="str">
        <f>IF(AND(TONGHOP!$O842="ThiTN",TONGHOP!$P842="VĐ",TONGHOP!$Y842&lt;&gt;""),TONGHOP!$Y842,"")</f>
        <v/>
      </c>
      <c r="R842" s="139" t="str">
        <f>IF(AND(TONGHOP!$O842="ThiTN",TONGHOP!$P842="VĐ",TONGHOP!$Z842&lt;&gt;""),TONGHOP!$Z842,"")</f>
        <v/>
      </c>
      <c r="S842" s="137" t="str">
        <f>IF(AND(TONGHOP!$O842="ThiTN",TONGHOP!$P842="TH",TONGHOP!$X842&lt;&gt;""),TONGHOP!$X842,"")</f>
        <v/>
      </c>
      <c r="T842" s="137" t="str">
        <f>IF(AND(TONGHOP!$O842="ThiTN",TONGHOP!$P842="TH",TONGHOP!$Y842&lt;&gt;""),TONGHOP!$Y842,"")</f>
        <v/>
      </c>
      <c r="U842" s="137" t="str">
        <f>IF(AND(TONGHOP!$O842="ThiTN",TONGHOP!$P842="TH",TONGHOP!$Z842&lt;&gt;""),TONGHOP!$Z842,"")</f>
        <v/>
      </c>
    </row>
    <row r="843" spans="1:21">
      <c r="A843" s="139" t="str">
        <f>IF(AND(TONGHOP!$O843="KTHP",OR(TONGHOP!$P843="LT",TONGHOP!$P843="TN"),TONGHOP!$X843&lt;&gt;""),TONGHOP!$X843,"")</f>
        <v>Lê Thế Huân</v>
      </c>
      <c r="B843" s="139" t="str">
        <f>IF(AND(TONGHOP!$O843="KTHP",OR(TONGHOP!$P843="LT",TONGHOP!$P843="TN"),TONGHOP!$Y843&lt;&gt;""),TONGHOP!$Y843,"")</f>
        <v>Ngô Hoàng Anh</v>
      </c>
      <c r="C843" s="139">
        <f>IF(AND(TONGHOP!$O843="KTHP",OR(TONGHOP!$P843="LT",TONGHOP!$P843="TN"),TONGHOP!$Z843&lt;&gt;""),TONGHOP!$Z843,"")</f>
        <v>20</v>
      </c>
      <c r="D843" s="139" t="str">
        <f>IF(AND(TONGHOP!$O843="KTHP",TONGHOP!$P843="VĐ"),TONGHOP!$X843,"")</f>
        <v/>
      </c>
      <c r="E843" s="138" t="str">
        <f>IF(AND(TONGHOP!$O843="KTHP",TONGHOP!$P843="VĐ"),TONGHOP!$Y843,"")</f>
        <v/>
      </c>
      <c r="F843" s="138" t="str">
        <f>IF(AND(TONGHOP!$O843="KTHP",TONGHOP!$P843="VĐ"),TONGHOP!$Z843,"")</f>
        <v/>
      </c>
      <c r="G843" s="139" t="str">
        <f>IF(AND(TONGHOP!$O843="KTHP",TONGHOP!$P843="TL"),TONGHOP!$X843,"")</f>
        <v/>
      </c>
      <c r="H843" s="138" t="str">
        <f>IF(AND(TONGHOP!$O843="KTHP",TONGHOP!$P843="TL"),TONGHOP!$Y843,"")</f>
        <v/>
      </c>
      <c r="I843" s="138" t="str">
        <f>IF(AND(TONGHOP!$O843="KTHP",TONGHOP!$P843="TL"),TONGHOP!$Z843,"")</f>
        <v/>
      </c>
      <c r="J843" s="139" t="str">
        <f>IF(AND(TONGHOP!$O843="KTHP",TONGHOP!$P843="TH"),TONGHOP!$X843,"")</f>
        <v/>
      </c>
      <c r="K843" s="138" t="str">
        <f>IF(AND(TONGHOP!$O843="KTHP",TONGHOP!$P843="TH"),TONGHOP!$Y843,"")</f>
        <v/>
      </c>
      <c r="L843" s="138" t="str">
        <f>IF(AND(TONGHOP!$O843="KTHP",TONGHOP!$P843="TH"),TONGHOP!$Z843,"")</f>
        <v/>
      </c>
      <c r="M843" s="139" t="str">
        <f>IF(AND(TONGHOP!$O843="ThiTN",OR(TONGHOP!$P843="LT",TONGHOP!$P843="TN"),TONGHOP!$X843&lt;&gt;""),TONGHOP!$X843,"")</f>
        <v/>
      </c>
      <c r="N843" s="139" t="str">
        <f>IF(AND(TONGHOP!$O843="ThiTN",OR(TONGHOP!$P843="LT",TONGHOP!$P843="TN"),TONGHOP!$Y843&lt;&gt;""),TONGHOP!$Y843,"")</f>
        <v/>
      </c>
      <c r="O843" s="139" t="str">
        <f>IF(AND(TONGHOP!$O843="ThiTN",OR(TONGHOP!$P843="LT",TONGHOP!$P843="TN"),TONGHOP!$Z843&lt;&gt;""),TONGHOP!$Z843,"")</f>
        <v/>
      </c>
      <c r="P843" s="139" t="str">
        <f>IF(AND(TONGHOP!$O843="ThiTN",TONGHOP!$P843="VĐ",TONGHOP!$X843&lt;&gt;""),TONGHOP!$X843,"")</f>
        <v/>
      </c>
      <c r="Q843" s="139" t="str">
        <f>IF(AND(TONGHOP!$O843="ThiTN",TONGHOP!$P843="VĐ",TONGHOP!$Y843&lt;&gt;""),TONGHOP!$Y843,"")</f>
        <v/>
      </c>
      <c r="R843" s="139" t="str">
        <f>IF(AND(TONGHOP!$O843="ThiTN",TONGHOP!$P843="VĐ",TONGHOP!$Z843&lt;&gt;""),TONGHOP!$Z843,"")</f>
        <v/>
      </c>
      <c r="S843" s="137" t="str">
        <f>IF(AND(TONGHOP!$O843="ThiTN",TONGHOP!$P843="TH",TONGHOP!$X843&lt;&gt;""),TONGHOP!$X843,"")</f>
        <v/>
      </c>
      <c r="T843" s="137" t="str">
        <f>IF(AND(TONGHOP!$O843="ThiTN",TONGHOP!$P843="TH",TONGHOP!$Y843&lt;&gt;""),TONGHOP!$Y843,"")</f>
        <v/>
      </c>
      <c r="U843" s="137" t="str">
        <f>IF(AND(TONGHOP!$O843="ThiTN",TONGHOP!$P843="TH",TONGHOP!$Z843&lt;&gt;""),TONGHOP!$Z843,"")</f>
        <v/>
      </c>
    </row>
    <row r="844" spans="1:21">
      <c r="A844" s="139" t="str">
        <f>IF(AND(TONGHOP!$O844="KTHP",OR(TONGHOP!$P844="LT",TONGHOP!$P844="TN"),TONGHOP!$X844&lt;&gt;""),TONGHOP!$X844,"")</f>
        <v>Lê Thế Huân</v>
      </c>
      <c r="B844" s="139" t="str">
        <f>IF(AND(TONGHOP!$O844="KTHP",OR(TONGHOP!$P844="LT",TONGHOP!$P844="TN"),TONGHOP!$Y844&lt;&gt;""),TONGHOP!$Y844,"")</f>
        <v>Ngô Hoàng Anh</v>
      </c>
      <c r="C844" s="139">
        <f>IF(AND(TONGHOP!$O844="KTHP",OR(TONGHOP!$P844="LT",TONGHOP!$P844="TN"),TONGHOP!$Z844&lt;&gt;""),TONGHOP!$Z844,"")</f>
        <v>18</v>
      </c>
      <c r="D844" s="139" t="str">
        <f>IF(AND(TONGHOP!$O844="KTHP",TONGHOP!$P844="VĐ"),TONGHOP!$X844,"")</f>
        <v/>
      </c>
      <c r="E844" s="138" t="str">
        <f>IF(AND(TONGHOP!$O844="KTHP",TONGHOP!$P844="VĐ"),TONGHOP!$Y844,"")</f>
        <v/>
      </c>
      <c r="F844" s="138" t="str">
        <f>IF(AND(TONGHOP!$O844="KTHP",TONGHOP!$P844="VĐ"),TONGHOP!$Z844,"")</f>
        <v/>
      </c>
      <c r="G844" s="139" t="str">
        <f>IF(AND(TONGHOP!$O844="KTHP",TONGHOP!$P844="TL"),TONGHOP!$X844,"")</f>
        <v/>
      </c>
      <c r="H844" s="138" t="str">
        <f>IF(AND(TONGHOP!$O844="KTHP",TONGHOP!$P844="TL"),TONGHOP!$Y844,"")</f>
        <v/>
      </c>
      <c r="I844" s="138" t="str">
        <f>IF(AND(TONGHOP!$O844="KTHP",TONGHOP!$P844="TL"),TONGHOP!$Z844,"")</f>
        <v/>
      </c>
      <c r="J844" s="139" t="str">
        <f>IF(AND(TONGHOP!$O844="KTHP",TONGHOP!$P844="TH"),TONGHOP!$X844,"")</f>
        <v/>
      </c>
      <c r="K844" s="138" t="str">
        <f>IF(AND(TONGHOP!$O844="KTHP",TONGHOP!$P844="TH"),TONGHOP!$Y844,"")</f>
        <v/>
      </c>
      <c r="L844" s="138" t="str">
        <f>IF(AND(TONGHOP!$O844="KTHP",TONGHOP!$P844="TH"),TONGHOP!$Z844,"")</f>
        <v/>
      </c>
      <c r="M844" s="139" t="str">
        <f>IF(AND(TONGHOP!$O844="ThiTN",OR(TONGHOP!$P844="LT",TONGHOP!$P844="TN"),TONGHOP!$X844&lt;&gt;""),TONGHOP!$X844,"")</f>
        <v/>
      </c>
      <c r="N844" s="139" t="str">
        <f>IF(AND(TONGHOP!$O844="ThiTN",OR(TONGHOP!$P844="LT",TONGHOP!$P844="TN"),TONGHOP!$Y844&lt;&gt;""),TONGHOP!$Y844,"")</f>
        <v/>
      </c>
      <c r="O844" s="139" t="str">
        <f>IF(AND(TONGHOP!$O844="ThiTN",OR(TONGHOP!$P844="LT",TONGHOP!$P844="TN"),TONGHOP!$Z844&lt;&gt;""),TONGHOP!$Z844,"")</f>
        <v/>
      </c>
      <c r="P844" s="139" t="str">
        <f>IF(AND(TONGHOP!$O844="ThiTN",TONGHOP!$P844="VĐ",TONGHOP!$X844&lt;&gt;""),TONGHOP!$X844,"")</f>
        <v/>
      </c>
      <c r="Q844" s="139" t="str">
        <f>IF(AND(TONGHOP!$O844="ThiTN",TONGHOP!$P844="VĐ",TONGHOP!$Y844&lt;&gt;""),TONGHOP!$Y844,"")</f>
        <v/>
      </c>
      <c r="R844" s="139" t="str">
        <f>IF(AND(TONGHOP!$O844="ThiTN",TONGHOP!$P844="VĐ",TONGHOP!$Z844&lt;&gt;""),TONGHOP!$Z844,"")</f>
        <v/>
      </c>
      <c r="S844" s="137" t="str">
        <f>IF(AND(TONGHOP!$O844="ThiTN",TONGHOP!$P844="TH",TONGHOP!$X844&lt;&gt;""),TONGHOP!$X844,"")</f>
        <v/>
      </c>
      <c r="T844" s="137" t="str">
        <f>IF(AND(TONGHOP!$O844="ThiTN",TONGHOP!$P844="TH",TONGHOP!$Y844&lt;&gt;""),TONGHOP!$Y844,"")</f>
        <v/>
      </c>
      <c r="U844" s="137" t="str">
        <f>IF(AND(TONGHOP!$O844="ThiTN",TONGHOP!$P844="TH",TONGHOP!$Z844&lt;&gt;""),TONGHOP!$Z844,"")</f>
        <v/>
      </c>
    </row>
    <row r="845" spans="1:21">
      <c r="A845" s="139" t="str">
        <f>IF(AND(TONGHOP!$O845="KTHP",OR(TONGHOP!$P845="LT",TONGHOP!$P845="TN"),TONGHOP!$X845&lt;&gt;""),TONGHOP!$X845,"")</f>
        <v>Lữ Xuân Trang</v>
      </c>
      <c r="B845" s="139" t="str">
        <f>IF(AND(TONGHOP!$O845="KTHP",OR(TONGHOP!$P845="LT",TONGHOP!$P845="TN"),TONGHOP!$Y845&lt;&gt;""),TONGHOP!$Y845,"")</f>
        <v>Lê Thị Thu Thảo</v>
      </c>
      <c r="C845" s="139">
        <f>IF(AND(TONGHOP!$O845="KTHP",OR(TONGHOP!$P845="LT",TONGHOP!$P845="TN"),TONGHOP!$Z845&lt;&gt;""),TONGHOP!$Z845,"")</f>
        <v>33</v>
      </c>
      <c r="D845" s="139" t="str">
        <f>IF(AND(TONGHOP!$O845="KTHP",TONGHOP!$P845="VĐ"),TONGHOP!$X845,"")</f>
        <v/>
      </c>
      <c r="E845" s="138" t="str">
        <f>IF(AND(TONGHOP!$O845="KTHP",TONGHOP!$P845="VĐ"),TONGHOP!$Y845,"")</f>
        <v/>
      </c>
      <c r="F845" s="138" t="str">
        <f>IF(AND(TONGHOP!$O845="KTHP",TONGHOP!$P845="VĐ"),TONGHOP!$Z845,"")</f>
        <v/>
      </c>
      <c r="G845" s="139" t="str">
        <f>IF(AND(TONGHOP!$O845="KTHP",TONGHOP!$P845="TL"),TONGHOP!$X845,"")</f>
        <v/>
      </c>
      <c r="H845" s="138" t="str">
        <f>IF(AND(TONGHOP!$O845="KTHP",TONGHOP!$P845="TL"),TONGHOP!$Y845,"")</f>
        <v/>
      </c>
      <c r="I845" s="138" t="str">
        <f>IF(AND(TONGHOP!$O845="KTHP",TONGHOP!$P845="TL"),TONGHOP!$Z845,"")</f>
        <v/>
      </c>
      <c r="J845" s="139" t="str">
        <f>IF(AND(TONGHOP!$O845="KTHP",TONGHOP!$P845="TH"),TONGHOP!$X845,"")</f>
        <v/>
      </c>
      <c r="K845" s="138" t="str">
        <f>IF(AND(TONGHOP!$O845="KTHP",TONGHOP!$P845="TH"),TONGHOP!$Y845,"")</f>
        <v/>
      </c>
      <c r="L845" s="138" t="str">
        <f>IF(AND(TONGHOP!$O845="KTHP",TONGHOP!$P845="TH"),TONGHOP!$Z845,"")</f>
        <v/>
      </c>
      <c r="M845" s="139" t="str">
        <f>IF(AND(TONGHOP!$O845="ThiTN",OR(TONGHOP!$P845="LT",TONGHOP!$P845="TN"),TONGHOP!$X845&lt;&gt;""),TONGHOP!$X845,"")</f>
        <v/>
      </c>
      <c r="N845" s="139" t="str">
        <f>IF(AND(TONGHOP!$O845="ThiTN",OR(TONGHOP!$P845="LT",TONGHOP!$P845="TN"),TONGHOP!$Y845&lt;&gt;""),TONGHOP!$Y845,"")</f>
        <v/>
      </c>
      <c r="O845" s="139" t="str">
        <f>IF(AND(TONGHOP!$O845="ThiTN",OR(TONGHOP!$P845="LT",TONGHOP!$P845="TN"),TONGHOP!$Z845&lt;&gt;""),TONGHOP!$Z845,"")</f>
        <v/>
      </c>
      <c r="P845" s="139" t="str">
        <f>IF(AND(TONGHOP!$O845="ThiTN",TONGHOP!$P845="VĐ",TONGHOP!$X845&lt;&gt;""),TONGHOP!$X845,"")</f>
        <v/>
      </c>
      <c r="Q845" s="139" t="str">
        <f>IF(AND(TONGHOP!$O845="ThiTN",TONGHOP!$P845="VĐ",TONGHOP!$Y845&lt;&gt;""),TONGHOP!$Y845,"")</f>
        <v/>
      </c>
      <c r="R845" s="139" t="str">
        <f>IF(AND(TONGHOP!$O845="ThiTN",TONGHOP!$P845="VĐ",TONGHOP!$Z845&lt;&gt;""),TONGHOP!$Z845,"")</f>
        <v/>
      </c>
      <c r="S845" s="137" t="str">
        <f>IF(AND(TONGHOP!$O845="ThiTN",TONGHOP!$P845="TH",TONGHOP!$X845&lt;&gt;""),TONGHOP!$X845,"")</f>
        <v/>
      </c>
      <c r="T845" s="137" t="str">
        <f>IF(AND(TONGHOP!$O845="ThiTN",TONGHOP!$P845="TH",TONGHOP!$Y845&lt;&gt;""),TONGHOP!$Y845,"")</f>
        <v/>
      </c>
      <c r="U845" s="137" t="str">
        <f>IF(AND(TONGHOP!$O845="ThiTN",TONGHOP!$P845="TH",TONGHOP!$Z845&lt;&gt;""),TONGHOP!$Z845,"")</f>
        <v/>
      </c>
    </row>
    <row r="846" spans="1:21">
      <c r="A846" s="139" t="str">
        <f>IF(AND(TONGHOP!$O846="KTHP",OR(TONGHOP!$P846="LT",TONGHOP!$P846="TN"),TONGHOP!$X846&lt;&gt;""),TONGHOP!$X846,"")</f>
        <v>Lữ Xuân Trang</v>
      </c>
      <c r="B846" s="139" t="str">
        <f>IF(AND(TONGHOP!$O846="KTHP",OR(TONGHOP!$P846="LT",TONGHOP!$P846="TN"),TONGHOP!$Y846&lt;&gt;""),TONGHOP!$Y846,"")</f>
        <v>Lê Thị Thu Thảo</v>
      </c>
      <c r="C846" s="139">
        <f>IF(AND(TONGHOP!$O846="KTHP",OR(TONGHOP!$P846="LT",TONGHOP!$P846="TN"),TONGHOP!$Z846&lt;&gt;""),TONGHOP!$Z846,"")</f>
        <v>27</v>
      </c>
      <c r="D846" s="139" t="str">
        <f>IF(AND(TONGHOP!$O846="KTHP",TONGHOP!$P846="VĐ"),TONGHOP!$X846,"")</f>
        <v/>
      </c>
      <c r="E846" s="138" t="str">
        <f>IF(AND(TONGHOP!$O846="KTHP",TONGHOP!$P846="VĐ"),TONGHOP!$Y846,"")</f>
        <v/>
      </c>
      <c r="F846" s="138" t="str">
        <f>IF(AND(TONGHOP!$O846="KTHP",TONGHOP!$P846="VĐ"),TONGHOP!$Z846,"")</f>
        <v/>
      </c>
      <c r="G846" s="139" t="str">
        <f>IF(AND(TONGHOP!$O846="KTHP",TONGHOP!$P846="TL"),TONGHOP!$X846,"")</f>
        <v/>
      </c>
      <c r="H846" s="138" t="str">
        <f>IF(AND(TONGHOP!$O846="KTHP",TONGHOP!$P846="TL"),TONGHOP!$Y846,"")</f>
        <v/>
      </c>
      <c r="I846" s="138" t="str">
        <f>IF(AND(TONGHOP!$O846="KTHP",TONGHOP!$P846="TL"),TONGHOP!$Z846,"")</f>
        <v/>
      </c>
      <c r="J846" s="139" t="str">
        <f>IF(AND(TONGHOP!$O846="KTHP",TONGHOP!$P846="TH"),TONGHOP!$X846,"")</f>
        <v/>
      </c>
      <c r="K846" s="138" t="str">
        <f>IF(AND(TONGHOP!$O846="KTHP",TONGHOP!$P846="TH"),TONGHOP!$Y846,"")</f>
        <v/>
      </c>
      <c r="L846" s="138" t="str">
        <f>IF(AND(TONGHOP!$O846="KTHP",TONGHOP!$P846="TH"),TONGHOP!$Z846,"")</f>
        <v/>
      </c>
      <c r="M846" s="139" t="str">
        <f>IF(AND(TONGHOP!$O846="ThiTN",OR(TONGHOP!$P846="LT",TONGHOP!$P846="TN"),TONGHOP!$X846&lt;&gt;""),TONGHOP!$X846,"")</f>
        <v/>
      </c>
      <c r="N846" s="139" t="str">
        <f>IF(AND(TONGHOP!$O846="ThiTN",OR(TONGHOP!$P846="LT",TONGHOP!$P846="TN"),TONGHOP!$Y846&lt;&gt;""),TONGHOP!$Y846,"")</f>
        <v/>
      </c>
      <c r="O846" s="139" t="str">
        <f>IF(AND(TONGHOP!$O846="ThiTN",OR(TONGHOP!$P846="LT",TONGHOP!$P846="TN"),TONGHOP!$Z846&lt;&gt;""),TONGHOP!$Z846,"")</f>
        <v/>
      </c>
      <c r="P846" s="139" t="str">
        <f>IF(AND(TONGHOP!$O846="ThiTN",TONGHOP!$P846="VĐ",TONGHOP!$X846&lt;&gt;""),TONGHOP!$X846,"")</f>
        <v/>
      </c>
      <c r="Q846" s="139" t="str">
        <f>IF(AND(TONGHOP!$O846="ThiTN",TONGHOP!$P846="VĐ",TONGHOP!$Y846&lt;&gt;""),TONGHOP!$Y846,"")</f>
        <v/>
      </c>
      <c r="R846" s="139" t="str">
        <f>IF(AND(TONGHOP!$O846="ThiTN",TONGHOP!$P846="VĐ",TONGHOP!$Z846&lt;&gt;""),TONGHOP!$Z846,"")</f>
        <v/>
      </c>
      <c r="S846" s="137" t="str">
        <f>IF(AND(TONGHOP!$O846="ThiTN",TONGHOP!$P846="TH",TONGHOP!$X846&lt;&gt;""),TONGHOP!$X846,"")</f>
        <v/>
      </c>
      <c r="T846" s="137" t="str">
        <f>IF(AND(TONGHOP!$O846="ThiTN",TONGHOP!$P846="TH",TONGHOP!$Y846&lt;&gt;""),TONGHOP!$Y846,"")</f>
        <v/>
      </c>
      <c r="U846" s="137" t="str">
        <f>IF(AND(TONGHOP!$O846="ThiTN",TONGHOP!$P846="TH",TONGHOP!$Z846&lt;&gt;""),TONGHOP!$Z846,"")</f>
        <v/>
      </c>
    </row>
    <row r="847" spans="1:21">
      <c r="A847" s="139" t="str">
        <f>IF(AND(TONGHOP!$O847="KTHP",OR(TONGHOP!$P847="LT",TONGHOP!$P847="TN"),TONGHOP!$X847&lt;&gt;""),TONGHOP!$X847,"")</f>
        <v/>
      </c>
      <c r="B847" s="139" t="str">
        <f>IF(AND(TONGHOP!$O847="KTHP",OR(TONGHOP!$P847="LT",TONGHOP!$P847="TN"),TONGHOP!$Y847&lt;&gt;""),TONGHOP!$Y847,"")</f>
        <v/>
      </c>
      <c r="C847" s="139" t="str">
        <f>IF(AND(TONGHOP!$O847="KTHP",OR(TONGHOP!$P847="LT",TONGHOP!$P847="TN"),TONGHOP!$Z847&lt;&gt;""),TONGHOP!$Z847,"")</f>
        <v/>
      </c>
      <c r="D847" s="139" t="str">
        <f>IF(AND(TONGHOP!$O847="KTHP",TONGHOP!$P847="VĐ"),TONGHOP!$X847,"")</f>
        <v/>
      </c>
      <c r="E847" s="138" t="str">
        <f>IF(AND(TONGHOP!$O847="KTHP",TONGHOP!$P847="VĐ"),TONGHOP!$Y847,"")</f>
        <v/>
      </c>
      <c r="F847" s="138" t="str">
        <f>IF(AND(TONGHOP!$O847="KTHP",TONGHOP!$P847="VĐ"),TONGHOP!$Z847,"")</f>
        <v/>
      </c>
      <c r="G847" s="139" t="str">
        <f>IF(AND(TONGHOP!$O847="KTHP",TONGHOP!$P847="TL"),TONGHOP!$X847,"")</f>
        <v/>
      </c>
      <c r="H847" s="138" t="str">
        <f>IF(AND(TONGHOP!$O847="KTHP",TONGHOP!$P847="TL"),TONGHOP!$Y847,"")</f>
        <v/>
      </c>
      <c r="I847" s="138" t="str">
        <f>IF(AND(TONGHOP!$O847="KTHP",TONGHOP!$P847="TL"),TONGHOP!$Z847,"")</f>
        <v/>
      </c>
      <c r="J847" s="139" t="str">
        <f>IF(AND(TONGHOP!$O847="KTHP",TONGHOP!$P847="TH"),TONGHOP!$X847,"")</f>
        <v/>
      </c>
      <c r="K847" s="138" t="str">
        <f>IF(AND(TONGHOP!$O847="KTHP",TONGHOP!$P847="TH"),TONGHOP!$Y847,"")</f>
        <v/>
      </c>
      <c r="L847" s="138" t="str">
        <f>IF(AND(TONGHOP!$O847="KTHP",TONGHOP!$P847="TH"),TONGHOP!$Z847,"")</f>
        <v/>
      </c>
      <c r="M847" s="139" t="str">
        <f>IF(AND(TONGHOP!$O847="ThiTN",OR(TONGHOP!$P847="LT",TONGHOP!$P847="TN"),TONGHOP!$X847&lt;&gt;""),TONGHOP!$X847,"")</f>
        <v/>
      </c>
      <c r="N847" s="139" t="str">
        <f>IF(AND(TONGHOP!$O847="ThiTN",OR(TONGHOP!$P847="LT",TONGHOP!$P847="TN"),TONGHOP!$Y847&lt;&gt;""),TONGHOP!$Y847,"")</f>
        <v/>
      </c>
      <c r="O847" s="139" t="str">
        <f>IF(AND(TONGHOP!$O847="ThiTN",OR(TONGHOP!$P847="LT",TONGHOP!$P847="TN"),TONGHOP!$Z847&lt;&gt;""),TONGHOP!$Z847,"")</f>
        <v/>
      </c>
      <c r="P847" s="139" t="str">
        <f>IF(AND(TONGHOP!$O847="ThiTN",TONGHOP!$P847="VĐ",TONGHOP!$X847&lt;&gt;""),TONGHOP!$X847,"")</f>
        <v/>
      </c>
      <c r="Q847" s="139" t="str">
        <f>IF(AND(TONGHOP!$O847="ThiTN",TONGHOP!$P847="VĐ",TONGHOP!$Y847&lt;&gt;""),TONGHOP!$Y847,"")</f>
        <v/>
      </c>
      <c r="R847" s="139" t="str">
        <f>IF(AND(TONGHOP!$O847="ThiTN",TONGHOP!$P847="VĐ",TONGHOP!$Z847&lt;&gt;""),TONGHOP!$Z847,"")</f>
        <v/>
      </c>
      <c r="S847" s="137" t="str">
        <f>IF(AND(TONGHOP!$O847="ThiTN",TONGHOP!$P847="TH",TONGHOP!$X847&lt;&gt;""),TONGHOP!$X847,"")</f>
        <v/>
      </c>
      <c r="T847" s="137" t="str">
        <f>IF(AND(TONGHOP!$O847="ThiTN",TONGHOP!$P847="TH",TONGHOP!$Y847&lt;&gt;""),TONGHOP!$Y847,"")</f>
        <v/>
      </c>
      <c r="U847" s="137" t="str">
        <f>IF(AND(TONGHOP!$O847="ThiTN",TONGHOP!$P847="TH",TONGHOP!$Z847&lt;&gt;""),TONGHOP!$Z847,"")</f>
        <v/>
      </c>
    </row>
    <row r="848" spans="1:21">
      <c r="A848" s="139" t="str">
        <f>IF(AND(TONGHOP!$O848="KTHP",OR(TONGHOP!$P848="LT",TONGHOP!$P848="TN"),TONGHOP!$X848&lt;&gt;""),TONGHOP!$X848,"")</f>
        <v>Giang Phi Hùng</v>
      </c>
      <c r="B848" s="139" t="str">
        <f>IF(AND(TONGHOP!$O848="KTHP",OR(TONGHOP!$P848="LT",TONGHOP!$P848="TN"),TONGHOP!$Y848&lt;&gt;""),TONGHOP!$Y848,"")</f>
        <v>Phạm Quang Tùng</v>
      </c>
      <c r="C848" s="139">
        <f>IF(AND(TONGHOP!$O848="KTHP",OR(TONGHOP!$P848="LT",TONGHOP!$P848="TN"),TONGHOP!$Z848&lt;&gt;""),TONGHOP!$Z848,"")</f>
        <v>137</v>
      </c>
      <c r="D848" s="139" t="str">
        <f>IF(AND(TONGHOP!$O848="KTHP",TONGHOP!$P848="VĐ"),TONGHOP!$X848,"")</f>
        <v/>
      </c>
      <c r="E848" s="138" t="str">
        <f>IF(AND(TONGHOP!$O848="KTHP",TONGHOP!$P848="VĐ"),TONGHOP!$Y848,"")</f>
        <v/>
      </c>
      <c r="F848" s="138" t="str">
        <f>IF(AND(TONGHOP!$O848="KTHP",TONGHOP!$P848="VĐ"),TONGHOP!$Z848,"")</f>
        <v/>
      </c>
      <c r="G848" s="139" t="str">
        <f>IF(AND(TONGHOP!$O848="KTHP",TONGHOP!$P848="TL"),TONGHOP!$X848,"")</f>
        <v/>
      </c>
      <c r="H848" s="138" t="str">
        <f>IF(AND(TONGHOP!$O848="KTHP",TONGHOP!$P848="TL"),TONGHOP!$Y848,"")</f>
        <v/>
      </c>
      <c r="I848" s="138" t="str">
        <f>IF(AND(TONGHOP!$O848="KTHP",TONGHOP!$P848="TL"),TONGHOP!$Z848,"")</f>
        <v/>
      </c>
      <c r="J848" s="139" t="str">
        <f>IF(AND(TONGHOP!$O848="KTHP",TONGHOP!$P848="TH"),TONGHOP!$X848,"")</f>
        <v/>
      </c>
      <c r="K848" s="138" t="str">
        <f>IF(AND(TONGHOP!$O848="KTHP",TONGHOP!$P848="TH"),TONGHOP!$Y848,"")</f>
        <v/>
      </c>
      <c r="L848" s="138" t="str">
        <f>IF(AND(TONGHOP!$O848="KTHP",TONGHOP!$P848="TH"),TONGHOP!$Z848,"")</f>
        <v/>
      </c>
      <c r="M848" s="139" t="str">
        <f>IF(AND(TONGHOP!$O848="ThiTN",OR(TONGHOP!$P848="LT",TONGHOP!$P848="TN"),TONGHOP!$X848&lt;&gt;""),TONGHOP!$X848,"")</f>
        <v/>
      </c>
      <c r="N848" s="139" t="str">
        <f>IF(AND(TONGHOP!$O848="ThiTN",OR(TONGHOP!$P848="LT",TONGHOP!$P848="TN"),TONGHOP!$Y848&lt;&gt;""),TONGHOP!$Y848,"")</f>
        <v/>
      </c>
      <c r="O848" s="139" t="str">
        <f>IF(AND(TONGHOP!$O848="ThiTN",OR(TONGHOP!$P848="LT",TONGHOP!$P848="TN"),TONGHOP!$Z848&lt;&gt;""),TONGHOP!$Z848,"")</f>
        <v/>
      </c>
      <c r="P848" s="139" t="str">
        <f>IF(AND(TONGHOP!$O848="ThiTN",TONGHOP!$P848="VĐ",TONGHOP!$X848&lt;&gt;""),TONGHOP!$X848,"")</f>
        <v/>
      </c>
      <c r="Q848" s="139" t="str">
        <f>IF(AND(TONGHOP!$O848="ThiTN",TONGHOP!$P848="VĐ",TONGHOP!$Y848&lt;&gt;""),TONGHOP!$Y848,"")</f>
        <v/>
      </c>
      <c r="R848" s="139" t="str">
        <f>IF(AND(TONGHOP!$O848="ThiTN",TONGHOP!$P848="VĐ",TONGHOP!$Z848&lt;&gt;""),TONGHOP!$Z848,"")</f>
        <v/>
      </c>
      <c r="S848" s="137" t="str">
        <f>IF(AND(TONGHOP!$O848="ThiTN",TONGHOP!$P848="TH",TONGHOP!$X848&lt;&gt;""),TONGHOP!$X848,"")</f>
        <v/>
      </c>
      <c r="T848" s="137" t="str">
        <f>IF(AND(TONGHOP!$O848="ThiTN",TONGHOP!$P848="TH",TONGHOP!$Y848&lt;&gt;""),TONGHOP!$Y848,"")</f>
        <v/>
      </c>
      <c r="U848" s="137" t="str">
        <f>IF(AND(TONGHOP!$O848="ThiTN",TONGHOP!$P848="TH",TONGHOP!$Z848&lt;&gt;""),TONGHOP!$Z848,"")</f>
        <v/>
      </c>
    </row>
    <row r="849" spans="1:21">
      <c r="A849" s="139" t="str">
        <f>IF(AND(TONGHOP!$O849="KTHP",OR(TONGHOP!$P849="LT",TONGHOP!$P849="TN"),TONGHOP!$X849&lt;&gt;""),TONGHOP!$X849,"")</f>
        <v>Lê Hồng Thái</v>
      </c>
      <c r="B849" s="139" t="str">
        <f>IF(AND(TONGHOP!$O849="KTHP",OR(TONGHOP!$P849="LT",TONGHOP!$P849="TN"),TONGHOP!$Y849&lt;&gt;""),TONGHOP!$Y849,"")</f>
        <v>Đặng Ngọc Đoàn</v>
      </c>
      <c r="C849" s="139">
        <f>IF(AND(TONGHOP!$O849="KTHP",OR(TONGHOP!$P849="LT",TONGHOP!$P849="TN"),TONGHOP!$Z849&lt;&gt;""),TONGHOP!$Z849,"")</f>
        <v>30</v>
      </c>
      <c r="D849" s="139" t="str">
        <f>IF(AND(TONGHOP!$O849="KTHP",TONGHOP!$P849="VĐ"),TONGHOP!$X849,"")</f>
        <v/>
      </c>
      <c r="E849" s="138" t="str">
        <f>IF(AND(TONGHOP!$O849="KTHP",TONGHOP!$P849="VĐ"),TONGHOP!$Y849,"")</f>
        <v/>
      </c>
      <c r="F849" s="138" t="str">
        <f>IF(AND(TONGHOP!$O849="KTHP",TONGHOP!$P849="VĐ"),TONGHOP!$Z849,"")</f>
        <v/>
      </c>
      <c r="G849" s="139" t="str">
        <f>IF(AND(TONGHOP!$O849="KTHP",TONGHOP!$P849="TL"),TONGHOP!$X849,"")</f>
        <v/>
      </c>
      <c r="H849" s="138" t="str">
        <f>IF(AND(TONGHOP!$O849="KTHP",TONGHOP!$P849="TL"),TONGHOP!$Y849,"")</f>
        <v/>
      </c>
      <c r="I849" s="138" t="str">
        <f>IF(AND(TONGHOP!$O849="KTHP",TONGHOP!$P849="TL"),TONGHOP!$Z849,"")</f>
        <v/>
      </c>
      <c r="J849" s="139" t="str">
        <f>IF(AND(TONGHOP!$O849="KTHP",TONGHOP!$P849="TH"),TONGHOP!$X849,"")</f>
        <v/>
      </c>
      <c r="K849" s="138" t="str">
        <f>IF(AND(TONGHOP!$O849="KTHP",TONGHOP!$P849="TH"),TONGHOP!$Y849,"")</f>
        <v/>
      </c>
      <c r="L849" s="138" t="str">
        <f>IF(AND(TONGHOP!$O849="KTHP",TONGHOP!$P849="TH"),TONGHOP!$Z849,"")</f>
        <v/>
      </c>
      <c r="M849" s="139" t="str">
        <f>IF(AND(TONGHOP!$O849="ThiTN",OR(TONGHOP!$P849="LT",TONGHOP!$P849="TN"),TONGHOP!$X849&lt;&gt;""),TONGHOP!$X849,"")</f>
        <v/>
      </c>
      <c r="N849" s="139" t="str">
        <f>IF(AND(TONGHOP!$O849="ThiTN",OR(TONGHOP!$P849="LT",TONGHOP!$P849="TN"),TONGHOP!$Y849&lt;&gt;""),TONGHOP!$Y849,"")</f>
        <v/>
      </c>
      <c r="O849" s="139" t="str">
        <f>IF(AND(TONGHOP!$O849="ThiTN",OR(TONGHOP!$P849="LT",TONGHOP!$P849="TN"),TONGHOP!$Z849&lt;&gt;""),TONGHOP!$Z849,"")</f>
        <v/>
      </c>
      <c r="P849" s="139" t="str">
        <f>IF(AND(TONGHOP!$O849="ThiTN",TONGHOP!$P849="VĐ",TONGHOP!$X849&lt;&gt;""),TONGHOP!$X849,"")</f>
        <v/>
      </c>
      <c r="Q849" s="139" t="str">
        <f>IF(AND(TONGHOP!$O849="ThiTN",TONGHOP!$P849="VĐ",TONGHOP!$Y849&lt;&gt;""),TONGHOP!$Y849,"")</f>
        <v/>
      </c>
      <c r="R849" s="139" t="str">
        <f>IF(AND(TONGHOP!$O849="ThiTN",TONGHOP!$P849="VĐ",TONGHOP!$Z849&lt;&gt;""),TONGHOP!$Z849,"")</f>
        <v/>
      </c>
      <c r="S849" s="137" t="str">
        <f>IF(AND(TONGHOP!$O849="ThiTN",TONGHOP!$P849="TH",TONGHOP!$X849&lt;&gt;""),TONGHOP!$X849,"")</f>
        <v/>
      </c>
      <c r="T849" s="137" t="str">
        <f>IF(AND(TONGHOP!$O849="ThiTN",TONGHOP!$P849="TH",TONGHOP!$Y849&lt;&gt;""),TONGHOP!$Y849,"")</f>
        <v/>
      </c>
      <c r="U849" s="137" t="str">
        <f>IF(AND(TONGHOP!$O849="ThiTN",TONGHOP!$P849="TH",TONGHOP!$Z849&lt;&gt;""),TONGHOP!$Z849,"")</f>
        <v/>
      </c>
    </row>
    <row r="850" spans="1:21">
      <c r="A850" s="139" t="str">
        <f>IF(AND(TONGHOP!$O850="KTHP",OR(TONGHOP!$P850="LT",TONGHOP!$P850="TN"),TONGHOP!$X850&lt;&gt;""),TONGHOP!$X850,"")</f>
        <v>Nguyễn Khoa</v>
      </c>
      <c r="B850" s="139" t="str">
        <f>IF(AND(TONGHOP!$O850="KTHP",OR(TONGHOP!$P850="LT",TONGHOP!$P850="TN"),TONGHOP!$Y850&lt;&gt;""),TONGHOP!$Y850,"")</f>
        <v>Nguyễn Sanh Cường</v>
      </c>
      <c r="C850" s="139">
        <f>IF(AND(TONGHOP!$O850="KTHP",OR(TONGHOP!$P850="LT",TONGHOP!$P850="TN"),TONGHOP!$Z850&lt;&gt;""),TONGHOP!$Z850,"")</f>
        <v>29</v>
      </c>
      <c r="D850" s="139" t="str">
        <f>IF(AND(TONGHOP!$O850="KTHP",TONGHOP!$P850="VĐ"),TONGHOP!$X850,"")</f>
        <v/>
      </c>
      <c r="E850" s="138" t="str">
        <f>IF(AND(TONGHOP!$O850="KTHP",TONGHOP!$P850="VĐ"),TONGHOP!$Y850,"")</f>
        <v/>
      </c>
      <c r="F850" s="138" t="str">
        <f>IF(AND(TONGHOP!$O850="KTHP",TONGHOP!$P850="VĐ"),TONGHOP!$Z850,"")</f>
        <v/>
      </c>
      <c r="G850" s="139" t="str">
        <f>IF(AND(TONGHOP!$O850="KTHP",TONGHOP!$P850="TL"),TONGHOP!$X850,"")</f>
        <v/>
      </c>
      <c r="H850" s="138" t="str">
        <f>IF(AND(TONGHOP!$O850="KTHP",TONGHOP!$P850="TL"),TONGHOP!$Y850,"")</f>
        <v/>
      </c>
      <c r="I850" s="138" t="str">
        <f>IF(AND(TONGHOP!$O850="KTHP",TONGHOP!$P850="TL"),TONGHOP!$Z850,"")</f>
        <v/>
      </c>
      <c r="J850" s="139" t="str">
        <f>IF(AND(TONGHOP!$O850="KTHP",TONGHOP!$P850="TH"),TONGHOP!$X850,"")</f>
        <v/>
      </c>
      <c r="K850" s="138" t="str">
        <f>IF(AND(TONGHOP!$O850="KTHP",TONGHOP!$P850="TH"),TONGHOP!$Y850,"")</f>
        <v/>
      </c>
      <c r="L850" s="138" t="str">
        <f>IF(AND(TONGHOP!$O850="KTHP",TONGHOP!$P850="TH"),TONGHOP!$Z850,"")</f>
        <v/>
      </c>
      <c r="M850" s="139" t="str">
        <f>IF(AND(TONGHOP!$O850="ThiTN",OR(TONGHOP!$P850="LT",TONGHOP!$P850="TN"),TONGHOP!$X850&lt;&gt;""),TONGHOP!$X850,"")</f>
        <v/>
      </c>
      <c r="N850" s="139" t="str">
        <f>IF(AND(TONGHOP!$O850="ThiTN",OR(TONGHOP!$P850="LT",TONGHOP!$P850="TN"),TONGHOP!$Y850&lt;&gt;""),TONGHOP!$Y850,"")</f>
        <v/>
      </c>
      <c r="O850" s="139" t="str">
        <f>IF(AND(TONGHOP!$O850="ThiTN",OR(TONGHOP!$P850="LT",TONGHOP!$P850="TN"),TONGHOP!$Z850&lt;&gt;""),TONGHOP!$Z850,"")</f>
        <v/>
      </c>
      <c r="P850" s="139" t="str">
        <f>IF(AND(TONGHOP!$O850="ThiTN",TONGHOP!$P850="VĐ",TONGHOP!$X850&lt;&gt;""),TONGHOP!$X850,"")</f>
        <v/>
      </c>
      <c r="Q850" s="139" t="str">
        <f>IF(AND(TONGHOP!$O850="ThiTN",TONGHOP!$P850="VĐ",TONGHOP!$Y850&lt;&gt;""),TONGHOP!$Y850,"")</f>
        <v/>
      </c>
      <c r="R850" s="139" t="str">
        <f>IF(AND(TONGHOP!$O850="ThiTN",TONGHOP!$P850="VĐ",TONGHOP!$Z850&lt;&gt;""),TONGHOP!$Z850,"")</f>
        <v/>
      </c>
      <c r="S850" s="137" t="str">
        <f>IF(AND(TONGHOP!$O850="ThiTN",TONGHOP!$P850="TH",TONGHOP!$X850&lt;&gt;""),TONGHOP!$X850,"")</f>
        <v/>
      </c>
      <c r="T850" s="137" t="str">
        <f>IF(AND(TONGHOP!$O850="ThiTN",TONGHOP!$P850="TH",TONGHOP!$Y850&lt;&gt;""),TONGHOP!$Y850,"")</f>
        <v/>
      </c>
      <c r="U850" s="137" t="str">
        <f>IF(AND(TONGHOP!$O850="ThiTN",TONGHOP!$P850="TH",TONGHOP!$Z850&lt;&gt;""),TONGHOP!$Z850,"")</f>
        <v/>
      </c>
    </row>
    <row r="851" spans="1:21">
      <c r="A851" s="139" t="str">
        <f>IF(AND(TONGHOP!$O851="KTHP",OR(TONGHOP!$P851="LT",TONGHOP!$P851="TN"),TONGHOP!$X851&lt;&gt;""),TONGHOP!$X851,"")</f>
        <v>Đỗ Thị Hải Yến</v>
      </c>
      <c r="B851" s="139" t="str">
        <f>IF(AND(TONGHOP!$O851="KTHP",OR(TONGHOP!$P851="LT",TONGHOP!$P851="TN"),TONGHOP!$Y851&lt;&gt;""),TONGHOP!$Y851,"")</f>
        <v>Bùi Văn Dũng</v>
      </c>
      <c r="C851" s="139">
        <f>IF(AND(TONGHOP!$O851="KTHP",OR(TONGHOP!$P851="LT",TONGHOP!$P851="TN"),TONGHOP!$Z851&lt;&gt;""),TONGHOP!$Z851,"")</f>
        <v>29</v>
      </c>
      <c r="D851" s="139" t="str">
        <f>IF(AND(TONGHOP!$O851="KTHP",TONGHOP!$P851="VĐ"),TONGHOP!$X851,"")</f>
        <v/>
      </c>
      <c r="E851" s="138" t="str">
        <f>IF(AND(TONGHOP!$O851="KTHP",TONGHOP!$P851="VĐ"),TONGHOP!$Y851,"")</f>
        <v/>
      </c>
      <c r="F851" s="138" t="str">
        <f>IF(AND(TONGHOP!$O851="KTHP",TONGHOP!$P851="VĐ"),TONGHOP!$Z851,"")</f>
        <v/>
      </c>
      <c r="G851" s="139" t="str">
        <f>IF(AND(TONGHOP!$O851="KTHP",TONGHOP!$P851="TL"),TONGHOP!$X851,"")</f>
        <v/>
      </c>
      <c r="H851" s="138" t="str">
        <f>IF(AND(TONGHOP!$O851="KTHP",TONGHOP!$P851="TL"),TONGHOP!$Y851,"")</f>
        <v/>
      </c>
      <c r="I851" s="138" t="str">
        <f>IF(AND(TONGHOP!$O851="KTHP",TONGHOP!$P851="TL"),TONGHOP!$Z851,"")</f>
        <v/>
      </c>
      <c r="J851" s="139" t="str">
        <f>IF(AND(TONGHOP!$O851="KTHP",TONGHOP!$P851="TH"),TONGHOP!$X851,"")</f>
        <v/>
      </c>
      <c r="K851" s="138" t="str">
        <f>IF(AND(TONGHOP!$O851="KTHP",TONGHOP!$P851="TH"),TONGHOP!$Y851,"")</f>
        <v/>
      </c>
      <c r="L851" s="138" t="str">
        <f>IF(AND(TONGHOP!$O851="KTHP",TONGHOP!$P851="TH"),TONGHOP!$Z851,"")</f>
        <v/>
      </c>
      <c r="M851" s="139" t="str">
        <f>IF(AND(TONGHOP!$O851="ThiTN",OR(TONGHOP!$P851="LT",TONGHOP!$P851="TN"),TONGHOP!$X851&lt;&gt;""),TONGHOP!$X851,"")</f>
        <v/>
      </c>
      <c r="N851" s="139" t="str">
        <f>IF(AND(TONGHOP!$O851="ThiTN",OR(TONGHOP!$P851="LT",TONGHOP!$P851="TN"),TONGHOP!$Y851&lt;&gt;""),TONGHOP!$Y851,"")</f>
        <v/>
      </c>
      <c r="O851" s="139" t="str">
        <f>IF(AND(TONGHOP!$O851="ThiTN",OR(TONGHOP!$P851="LT",TONGHOP!$P851="TN"),TONGHOP!$Z851&lt;&gt;""),TONGHOP!$Z851,"")</f>
        <v/>
      </c>
      <c r="P851" s="139" t="str">
        <f>IF(AND(TONGHOP!$O851="ThiTN",TONGHOP!$P851="VĐ",TONGHOP!$X851&lt;&gt;""),TONGHOP!$X851,"")</f>
        <v/>
      </c>
      <c r="Q851" s="139" t="str">
        <f>IF(AND(TONGHOP!$O851="ThiTN",TONGHOP!$P851="VĐ",TONGHOP!$Y851&lt;&gt;""),TONGHOP!$Y851,"")</f>
        <v/>
      </c>
      <c r="R851" s="139" t="str">
        <f>IF(AND(TONGHOP!$O851="ThiTN",TONGHOP!$P851="VĐ",TONGHOP!$Z851&lt;&gt;""),TONGHOP!$Z851,"")</f>
        <v/>
      </c>
      <c r="S851" s="137" t="str">
        <f>IF(AND(TONGHOP!$O851="ThiTN",TONGHOP!$P851="TH",TONGHOP!$X851&lt;&gt;""),TONGHOP!$X851,"")</f>
        <v/>
      </c>
      <c r="T851" s="137" t="str">
        <f>IF(AND(TONGHOP!$O851="ThiTN",TONGHOP!$P851="TH",TONGHOP!$Y851&lt;&gt;""),TONGHOP!$Y851,"")</f>
        <v/>
      </c>
      <c r="U851" s="137" t="str">
        <f>IF(AND(TONGHOP!$O851="ThiTN",TONGHOP!$P851="TH",TONGHOP!$Z851&lt;&gt;""),TONGHOP!$Z851,"")</f>
        <v/>
      </c>
    </row>
    <row r="852" spans="1:21">
      <c r="A852" s="139" t="str">
        <f>IF(AND(TONGHOP!$O852="KTHP",OR(TONGHOP!$P852="LT",TONGHOP!$P852="TN"),TONGHOP!$X852&lt;&gt;""),TONGHOP!$X852,"")</f>
        <v>Đặng Ngọc Đoàn</v>
      </c>
      <c r="B852" s="139" t="str">
        <f>IF(AND(TONGHOP!$O852="KTHP",OR(TONGHOP!$P852="LT",TONGHOP!$P852="TN"),TONGHOP!$Y852&lt;&gt;""),TONGHOP!$Y852,"")</f>
        <v>Lê Hồng Thái</v>
      </c>
      <c r="C852" s="139">
        <f>IF(AND(TONGHOP!$O852="KTHP",OR(TONGHOP!$P852="LT",TONGHOP!$P852="TN"),TONGHOP!$Z852&lt;&gt;""),TONGHOP!$Z852,"")</f>
        <v>30</v>
      </c>
      <c r="D852" s="139" t="str">
        <f>IF(AND(TONGHOP!$O852="KTHP",TONGHOP!$P852="VĐ"),TONGHOP!$X852,"")</f>
        <v/>
      </c>
      <c r="E852" s="138" t="str">
        <f>IF(AND(TONGHOP!$O852="KTHP",TONGHOP!$P852="VĐ"),TONGHOP!$Y852,"")</f>
        <v/>
      </c>
      <c r="F852" s="138" t="str">
        <f>IF(AND(TONGHOP!$O852="KTHP",TONGHOP!$P852="VĐ"),TONGHOP!$Z852,"")</f>
        <v/>
      </c>
      <c r="G852" s="139" t="str">
        <f>IF(AND(TONGHOP!$O852="KTHP",TONGHOP!$P852="TL"),TONGHOP!$X852,"")</f>
        <v/>
      </c>
      <c r="H852" s="138" t="str">
        <f>IF(AND(TONGHOP!$O852="KTHP",TONGHOP!$P852="TL"),TONGHOP!$Y852,"")</f>
        <v/>
      </c>
      <c r="I852" s="138" t="str">
        <f>IF(AND(TONGHOP!$O852="KTHP",TONGHOP!$P852="TL"),TONGHOP!$Z852,"")</f>
        <v/>
      </c>
      <c r="J852" s="139" t="str">
        <f>IF(AND(TONGHOP!$O852="KTHP",TONGHOP!$P852="TH"),TONGHOP!$X852,"")</f>
        <v/>
      </c>
      <c r="K852" s="138" t="str">
        <f>IF(AND(TONGHOP!$O852="KTHP",TONGHOP!$P852="TH"),TONGHOP!$Y852,"")</f>
        <v/>
      </c>
      <c r="L852" s="138" t="str">
        <f>IF(AND(TONGHOP!$O852="KTHP",TONGHOP!$P852="TH"),TONGHOP!$Z852,"")</f>
        <v/>
      </c>
      <c r="M852" s="139" t="str">
        <f>IF(AND(TONGHOP!$O852="ThiTN",OR(TONGHOP!$P852="LT",TONGHOP!$P852="TN"),TONGHOP!$X852&lt;&gt;""),TONGHOP!$X852,"")</f>
        <v/>
      </c>
      <c r="N852" s="139" t="str">
        <f>IF(AND(TONGHOP!$O852="ThiTN",OR(TONGHOP!$P852="LT",TONGHOP!$P852="TN"),TONGHOP!$Y852&lt;&gt;""),TONGHOP!$Y852,"")</f>
        <v/>
      </c>
      <c r="O852" s="139" t="str">
        <f>IF(AND(TONGHOP!$O852="ThiTN",OR(TONGHOP!$P852="LT",TONGHOP!$P852="TN"),TONGHOP!$Z852&lt;&gt;""),TONGHOP!$Z852,"")</f>
        <v/>
      </c>
      <c r="P852" s="139" t="str">
        <f>IF(AND(TONGHOP!$O852="ThiTN",TONGHOP!$P852="VĐ",TONGHOP!$X852&lt;&gt;""),TONGHOP!$X852,"")</f>
        <v/>
      </c>
      <c r="Q852" s="139" t="str">
        <f>IF(AND(TONGHOP!$O852="ThiTN",TONGHOP!$P852="VĐ",TONGHOP!$Y852&lt;&gt;""),TONGHOP!$Y852,"")</f>
        <v/>
      </c>
      <c r="R852" s="139" t="str">
        <f>IF(AND(TONGHOP!$O852="ThiTN",TONGHOP!$P852="VĐ",TONGHOP!$Z852&lt;&gt;""),TONGHOP!$Z852,"")</f>
        <v/>
      </c>
      <c r="S852" s="137" t="str">
        <f>IF(AND(TONGHOP!$O852="ThiTN",TONGHOP!$P852="TH",TONGHOP!$X852&lt;&gt;""),TONGHOP!$X852,"")</f>
        <v/>
      </c>
      <c r="T852" s="137" t="str">
        <f>IF(AND(TONGHOP!$O852="ThiTN",TONGHOP!$P852="TH",TONGHOP!$Y852&lt;&gt;""),TONGHOP!$Y852,"")</f>
        <v/>
      </c>
      <c r="U852" s="137" t="str">
        <f>IF(AND(TONGHOP!$O852="ThiTN",TONGHOP!$P852="TH",TONGHOP!$Z852&lt;&gt;""),TONGHOP!$Z852,"")</f>
        <v/>
      </c>
    </row>
    <row r="853" spans="1:21">
      <c r="A853" s="139" t="str">
        <f>IF(AND(TONGHOP!$O853="KTHP",OR(TONGHOP!$P853="LT",TONGHOP!$P853="TN"),TONGHOP!$X853&lt;&gt;""),TONGHOP!$X853,"")</f>
        <v>Bùi Văn Dũng</v>
      </c>
      <c r="B853" s="139" t="str">
        <f>IF(AND(TONGHOP!$O853="KTHP",OR(TONGHOP!$P853="LT",TONGHOP!$P853="TN"),TONGHOP!$Y853&lt;&gt;""),TONGHOP!$Y853,"")</f>
        <v>Đỗ Thị Hải Yến</v>
      </c>
      <c r="C853" s="139">
        <f>IF(AND(TONGHOP!$O853="KTHP",OR(TONGHOP!$P853="LT",TONGHOP!$P853="TN"),TONGHOP!$Z853&lt;&gt;""),TONGHOP!$Z853,"")</f>
        <v>32</v>
      </c>
      <c r="D853" s="139" t="str">
        <f>IF(AND(TONGHOP!$O853="KTHP",TONGHOP!$P853="VĐ"),TONGHOP!$X853,"")</f>
        <v/>
      </c>
      <c r="E853" s="138" t="str">
        <f>IF(AND(TONGHOP!$O853="KTHP",TONGHOP!$P853="VĐ"),TONGHOP!$Y853,"")</f>
        <v/>
      </c>
      <c r="F853" s="138" t="str">
        <f>IF(AND(TONGHOP!$O853="KTHP",TONGHOP!$P853="VĐ"),TONGHOP!$Z853,"")</f>
        <v/>
      </c>
      <c r="G853" s="139" t="str">
        <f>IF(AND(TONGHOP!$O853="KTHP",TONGHOP!$P853="TL"),TONGHOP!$X853,"")</f>
        <v/>
      </c>
      <c r="H853" s="138" t="str">
        <f>IF(AND(TONGHOP!$O853="KTHP",TONGHOP!$P853="TL"),TONGHOP!$Y853,"")</f>
        <v/>
      </c>
      <c r="I853" s="138" t="str">
        <f>IF(AND(TONGHOP!$O853="KTHP",TONGHOP!$P853="TL"),TONGHOP!$Z853,"")</f>
        <v/>
      </c>
      <c r="J853" s="139" t="str">
        <f>IF(AND(TONGHOP!$O853="KTHP",TONGHOP!$P853="TH"),TONGHOP!$X853,"")</f>
        <v/>
      </c>
      <c r="K853" s="138" t="str">
        <f>IF(AND(TONGHOP!$O853="KTHP",TONGHOP!$P853="TH"),TONGHOP!$Y853,"")</f>
        <v/>
      </c>
      <c r="L853" s="138" t="str">
        <f>IF(AND(TONGHOP!$O853="KTHP",TONGHOP!$P853="TH"),TONGHOP!$Z853,"")</f>
        <v/>
      </c>
      <c r="M853" s="139" t="str">
        <f>IF(AND(TONGHOP!$O853="ThiTN",OR(TONGHOP!$P853="LT",TONGHOP!$P853="TN"),TONGHOP!$X853&lt;&gt;""),TONGHOP!$X853,"")</f>
        <v/>
      </c>
      <c r="N853" s="139" t="str">
        <f>IF(AND(TONGHOP!$O853="ThiTN",OR(TONGHOP!$P853="LT",TONGHOP!$P853="TN"),TONGHOP!$Y853&lt;&gt;""),TONGHOP!$Y853,"")</f>
        <v/>
      </c>
      <c r="O853" s="139" t="str">
        <f>IF(AND(TONGHOP!$O853="ThiTN",OR(TONGHOP!$P853="LT",TONGHOP!$P853="TN"),TONGHOP!$Z853&lt;&gt;""),TONGHOP!$Z853,"")</f>
        <v/>
      </c>
      <c r="P853" s="139" t="str">
        <f>IF(AND(TONGHOP!$O853="ThiTN",TONGHOP!$P853="VĐ",TONGHOP!$X853&lt;&gt;""),TONGHOP!$X853,"")</f>
        <v/>
      </c>
      <c r="Q853" s="139" t="str">
        <f>IF(AND(TONGHOP!$O853="ThiTN",TONGHOP!$P853="VĐ",TONGHOP!$Y853&lt;&gt;""),TONGHOP!$Y853,"")</f>
        <v/>
      </c>
      <c r="R853" s="139" t="str">
        <f>IF(AND(TONGHOP!$O853="ThiTN",TONGHOP!$P853="VĐ",TONGHOP!$Z853&lt;&gt;""),TONGHOP!$Z853,"")</f>
        <v/>
      </c>
      <c r="S853" s="137" t="str">
        <f>IF(AND(TONGHOP!$O853="ThiTN",TONGHOP!$P853="TH",TONGHOP!$X853&lt;&gt;""),TONGHOP!$X853,"")</f>
        <v/>
      </c>
      <c r="T853" s="137" t="str">
        <f>IF(AND(TONGHOP!$O853="ThiTN",TONGHOP!$P853="TH",TONGHOP!$Y853&lt;&gt;""),TONGHOP!$Y853,"")</f>
        <v/>
      </c>
      <c r="U853" s="137" t="str">
        <f>IF(AND(TONGHOP!$O853="ThiTN",TONGHOP!$P853="TH",TONGHOP!$Z853&lt;&gt;""),TONGHOP!$Z853,"")</f>
        <v/>
      </c>
    </row>
    <row r="854" spans="1:21">
      <c r="A854" s="139" t="str">
        <f>IF(AND(TONGHOP!$O854="KTHP",OR(TONGHOP!$P854="LT",TONGHOP!$P854="TN"),TONGHOP!$X854&lt;&gt;""),TONGHOP!$X854,"")</f>
        <v>Nguyễn Sanh Cường</v>
      </c>
      <c r="B854" s="139" t="str">
        <f>IF(AND(TONGHOP!$O854="KTHP",OR(TONGHOP!$P854="LT",TONGHOP!$P854="TN"),TONGHOP!$Y854&lt;&gt;""),TONGHOP!$Y854,"")</f>
        <v>Nguyễn Khoa</v>
      </c>
      <c r="C854" s="139">
        <f>IF(AND(TONGHOP!$O854="KTHP",OR(TONGHOP!$P854="LT",TONGHOP!$P854="TN"),TONGHOP!$Z854&lt;&gt;""),TONGHOP!$Z854,"")</f>
        <v>30</v>
      </c>
      <c r="D854" s="139" t="str">
        <f>IF(AND(TONGHOP!$O854="KTHP",TONGHOP!$P854="VĐ"),TONGHOP!$X854,"")</f>
        <v/>
      </c>
      <c r="E854" s="138" t="str">
        <f>IF(AND(TONGHOP!$O854="KTHP",TONGHOP!$P854="VĐ"),TONGHOP!$Y854,"")</f>
        <v/>
      </c>
      <c r="F854" s="138" t="str">
        <f>IF(AND(TONGHOP!$O854="KTHP",TONGHOP!$P854="VĐ"),TONGHOP!$Z854,"")</f>
        <v/>
      </c>
      <c r="G854" s="139" t="str">
        <f>IF(AND(TONGHOP!$O854="KTHP",TONGHOP!$P854="TL"),TONGHOP!$X854,"")</f>
        <v/>
      </c>
      <c r="H854" s="138" t="str">
        <f>IF(AND(TONGHOP!$O854="KTHP",TONGHOP!$P854="TL"),TONGHOP!$Y854,"")</f>
        <v/>
      </c>
      <c r="I854" s="138" t="str">
        <f>IF(AND(TONGHOP!$O854="KTHP",TONGHOP!$P854="TL"),TONGHOP!$Z854,"")</f>
        <v/>
      </c>
      <c r="J854" s="139" t="str">
        <f>IF(AND(TONGHOP!$O854="KTHP",TONGHOP!$P854="TH"),TONGHOP!$X854,"")</f>
        <v/>
      </c>
      <c r="K854" s="138" t="str">
        <f>IF(AND(TONGHOP!$O854="KTHP",TONGHOP!$P854="TH"),TONGHOP!$Y854,"")</f>
        <v/>
      </c>
      <c r="L854" s="138" t="str">
        <f>IF(AND(TONGHOP!$O854="KTHP",TONGHOP!$P854="TH"),TONGHOP!$Z854,"")</f>
        <v/>
      </c>
      <c r="M854" s="139" t="str">
        <f>IF(AND(TONGHOP!$O854="ThiTN",OR(TONGHOP!$P854="LT",TONGHOP!$P854="TN"),TONGHOP!$X854&lt;&gt;""),TONGHOP!$X854,"")</f>
        <v/>
      </c>
      <c r="N854" s="139" t="str">
        <f>IF(AND(TONGHOP!$O854="ThiTN",OR(TONGHOP!$P854="LT",TONGHOP!$P854="TN"),TONGHOP!$Y854&lt;&gt;""),TONGHOP!$Y854,"")</f>
        <v/>
      </c>
      <c r="O854" s="139" t="str">
        <f>IF(AND(TONGHOP!$O854="ThiTN",OR(TONGHOP!$P854="LT",TONGHOP!$P854="TN"),TONGHOP!$Z854&lt;&gt;""),TONGHOP!$Z854,"")</f>
        <v/>
      </c>
      <c r="P854" s="139" t="str">
        <f>IF(AND(TONGHOP!$O854="ThiTN",TONGHOP!$P854="VĐ",TONGHOP!$X854&lt;&gt;""),TONGHOP!$X854,"")</f>
        <v/>
      </c>
      <c r="Q854" s="139" t="str">
        <f>IF(AND(TONGHOP!$O854="ThiTN",TONGHOP!$P854="VĐ",TONGHOP!$Y854&lt;&gt;""),TONGHOP!$Y854,"")</f>
        <v/>
      </c>
      <c r="R854" s="139" t="str">
        <f>IF(AND(TONGHOP!$O854="ThiTN",TONGHOP!$P854="VĐ",TONGHOP!$Z854&lt;&gt;""),TONGHOP!$Z854,"")</f>
        <v/>
      </c>
      <c r="S854" s="137" t="str">
        <f>IF(AND(TONGHOP!$O854="ThiTN",TONGHOP!$P854="TH",TONGHOP!$X854&lt;&gt;""),TONGHOP!$X854,"")</f>
        <v/>
      </c>
      <c r="T854" s="137" t="str">
        <f>IF(AND(TONGHOP!$O854="ThiTN",TONGHOP!$P854="TH",TONGHOP!$Y854&lt;&gt;""),TONGHOP!$Y854,"")</f>
        <v/>
      </c>
      <c r="U854" s="137" t="str">
        <f>IF(AND(TONGHOP!$O854="ThiTN",TONGHOP!$P854="TH",TONGHOP!$Z854&lt;&gt;""),TONGHOP!$Z854,"")</f>
        <v/>
      </c>
    </row>
    <row r="855" spans="1:21">
      <c r="A855" s="139" t="str">
        <f>IF(AND(TONGHOP!$O855="KTHP",OR(TONGHOP!$P855="LT",TONGHOP!$P855="TN"),TONGHOP!$X855&lt;&gt;""),TONGHOP!$X855,"")</f>
        <v>Nguyễn Công Cường (TG)</v>
      </c>
      <c r="B855" s="139" t="str">
        <f>IF(AND(TONGHOP!$O855="KTHP",OR(TONGHOP!$P855="LT",TONGHOP!$P855="TN"),TONGHOP!$Y855&lt;&gt;""),TONGHOP!$Y855,"")</f>
        <v>Giang Phi Hùng</v>
      </c>
      <c r="C855" s="139">
        <f>IF(AND(TONGHOP!$O855="KTHP",OR(TONGHOP!$P855="LT",TONGHOP!$P855="TN"),TONGHOP!$Z855&lt;&gt;""),TONGHOP!$Z855,"")</f>
        <v>105</v>
      </c>
      <c r="D855" s="139" t="str">
        <f>IF(AND(TONGHOP!$O855="KTHP",TONGHOP!$P855="VĐ"),TONGHOP!$X855,"")</f>
        <v/>
      </c>
      <c r="E855" s="138" t="str">
        <f>IF(AND(TONGHOP!$O855="KTHP",TONGHOP!$P855="VĐ"),TONGHOP!$Y855,"")</f>
        <v/>
      </c>
      <c r="F855" s="138" t="str">
        <f>IF(AND(TONGHOP!$O855="KTHP",TONGHOP!$P855="VĐ"),TONGHOP!$Z855,"")</f>
        <v/>
      </c>
      <c r="G855" s="139" t="str">
        <f>IF(AND(TONGHOP!$O855="KTHP",TONGHOP!$P855="TL"),TONGHOP!$X855,"")</f>
        <v/>
      </c>
      <c r="H855" s="138" t="str">
        <f>IF(AND(TONGHOP!$O855="KTHP",TONGHOP!$P855="TL"),TONGHOP!$Y855,"")</f>
        <v/>
      </c>
      <c r="I855" s="138" t="str">
        <f>IF(AND(TONGHOP!$O855="KTHP",TONGHOP!$P855="TL"),TONGHOP!$Z855,"")</f>
        <v/>
      </c>
      <c r="J855" s="139" t="str">
        <f>IF(AND(TONGHOP!$O855="KTHP",TONGHOP!$P855="TH"),TONGHOP!$X855,"")</f>
        <v/>
      </c>
      <c r="K855" s="138" t="str">
        <f>IF(AND(TONGHOP!$O855="KTHP",TONGHOP!$P855="TH"),TONGHOP!$Y855,"")</f>
        <v/>
      </c>
      <c r="L855" s="138" t="str">
        <f>IF(AND(TONGHOP!$O855="KTHP",TONGHOP!$P855="TH"),TONGHOP!$Z855,"")</f>
        <v/>
      </c>
      <c r="M855" s="139" t="str">
        <f>IF(AND(TONGHOP!$O855="ThiTN",OR(TONGHOP!$P855="LT",TONGHOP!$P855="TN"),TONGHOP!$X855&lt;&gt;""),TONGHOP!$X855,"")</f>
        <v/>
      </c>
      <c r="N855" s="139" t="str">
        <f>IF(AND(TONGHOP!$O855="ThiTN",OR(TONGHOP!$P855="LT",TONGHOP!$P855="TN"),TONGHOP!$Y855&lt;&gt;""),TONGHOP!$Y855,"")</f>
        <v/>
      </c>
      <c r="O855" s="139" t="str">
        <f>IF(AND(TONGHOP!$O855="ThiTN",OR(TONGHOP!$P855="LT",TONGHOP!$P855="TN"),TONGHOP!$Z855&lt;&gt;""),TONGHOP!$Z855,"")</f>
        <v/>
      </c>
      <c r="P855" s="139" t="str">
        <f>IF(AND(TONGHOP!$O855="ThiTN",TONGHOP!$P855="VĐ",TONGHOP!$X855&lt;&gt;""),TONGHOP!$X855,"")</f>
        <v/>
      </c>
      <c r="Q855" s="139" t="str">
        <f>IF(AND(TONGHOP!$O855="ThiTN",TONGHOP!$P855="VĐ",TONGHOP!$Y855&lt;&gt;""),TONGHOP!$Y855,"")</f>
        <v/>
      </c>
      <c r="R855" s="139" t="str">
        <f>IF(AND(TONGHOP!$O855="ThiTN",TONGHOP!$P855="VĐ",TONGHOP!$Z855&lt;&gt;""),TONGHOP!$Z855,"")</f>
        <v/>
      </c>
      <c r="S855" s="137" t="str">
        <f>IF(AND(TONGHOP!$O855="ThiTN",TONGHOP!$P855="TH",TONGHOP!$X855&lt;&gt;""),TONGHOP!$X855,"")</f>
        <v/>
      </c>
      <c r="T855" s="137" t="str">
        <f>IF(AND(TONGHOP!$O855="ThiTN",TONGHOP!$P855="TH",TONGHOP!$Y855&lt;&gt;""),TONGHOP!$Y855,"")</f>
        <v/>
      </c>
      <c r="U855" s="137" t="str">
        <f>IF(AND(TONGHOP!$O855="ThiTN",TONGHOP!$P855="TH",TONGHOP!$Z855&lt;&gt;""),TONGHOP!$Z855,"")</f>
        <v/>
      </c>
    </row>
    <row r="856" spans="1:21">
      <c r="A856" s="139" t="str">
        <f>IF(AND(TONGHOP!$O856="KTHP",OR(TONGHOP!$P856="LT",TONGHOP!$P856="TN"),TONGHOP!$X856&lt;&gt;""),TONGHOP!$X856,"")</f>
        <v>Phạm Quang Tùng</v>
      </c>
      <c r="B856" s="139" t="str">
        <f>IF(AND(TONGHOP!$O856="KTHP",OR(TONGHOP!$P856="LT",TONGHOP!$P856="TN"),TONGHOP!$Y856&lt;&gt;""),TONGHOP!$Y856,"")</f>
        <v>Giang Phi Hùng</v>
      </c>
      <c r="C856" s="139">
        <f>IF(AND(TONGHOP!$O856="KTHP",OR(TONGHOP!$P856="LT",TONGHOP!$P856="TN"),TONGHOP!$Z856&lt;&gt;""),TONGHOP!$Z856,"")</f>
        <v>78</v>
      </c>
      <c r="D856" s="139" t="str">
        <f>IF(AND(TONGHOP!$O856="KTHP",TONGHOP!$P856="VĐ"),TONGHOP!$X856,"")</f>
        <v/>
      </c>
      <c r="E856" s="138" t="str">
        <f>IF(AND(TONGHOP!$O856="KTHP",TONGHOP!$P856="VĐ"),TONGHOP!$Y856,"")</f>
        <v/>
      </c>
      <c r="F856" s="138" t="str">
        <f>IF(AND(TONGHOP!$O856="KTHP",TONGHOP!$P856="VĐ"),TONGHOP!$Z856,"")</f>
        <v/>
      </c>
      <c r="G856" s="139" t="str">
        <f>IF(AND(TONGHOP!$O856="KTHP",TONGHOP!$P856="TL"),TONGHOP!$X856,"")</f>
        <v/>
      </c>
      <c r="H856" s="138" t="str">
        <f>IF(AND(TONGHOP!$O856="KTHP",TONGHOP!$P856="TL"),TONGHOP!$Y856,"")</f>
        <v/>
      </c>
      <c r="I856" s="138" t="str">
        <f>IF(AND(TONGHOP!$O856="KTHP",TONGHOP!$P856="TL"),TONGHOP!$Z856,"")</f>
        <v/>
      </c>
      <c r="J856" s="139" t="str">
        <f>IF(AND(TONGHOP!$O856="KTHP",TONGHOP!$P856="TH"),TONGHOP!$X856,"")</f>
        <v/>
      </c>
      <c r="K856" s="138" t="str">
        <f>IF(AND(TONGHOP!$O856="KTHP",TONGHOP!$P856="TH"),TONGHOP!$Y856,"")</f>
        <v/>
      </c>
      <c r="L856" s="138" t="str">
        <f>IF(AND(TONGHOP!$O856="KTHP",TONGHOP!$P856="TH"),TONGHOP!$Z856,"")</f>
        <v/>
      </c>
      <c r="M856" s="139" t="str">
        <f>IF(AND(TONGHOP!$O856="ThiTN",OR(TONGHOP!$P856="LT",TONGHOP!$P856="TN"),TONGHOP!$X856&lt;&gt;""),TONGHOP!$X856,"")</f>
        <v/>
      </c>
      <c r="N856" s="139" t="str">
        <f>IF(AND(TONGHOP!$O856="ThiTN",OR(TONGHOP!$P856="LT",TONGHOP!$P856="TN"),TONGHOP!$Y856&lt;&gt;""),TONGHOP!$Y856,"")</f>
        <v/>
      </c>
      <c r="O856" s="139" t="str">
        <f>IF(AND(TONGHOP!$O856="ThiTN",OR(TONGHOP!$P856="LT",TONGHOP!$P856="TN"),TONGHOP!$Z856&lt;&gt;""),TONGHOP!$Z856,"")</f>
        <v/>
      </c>
      <c r="P856" s="139" t="str">
        <f>IF(AND(TONGHOP!$O856="ThiTN",TONGHOP!$P856="VĐ",TONGHOP!$X856&lt;&gt;""),TONGHOP!$X856,"")</f>
        <v/>
      </c>
      <c r="Q856" s="139" t="str">
        <f>IF(AND(TONGHOP!$O856="ThiTN",TONGHOP!$P856="VĐ",TONGHOP!$Y856&lt;&gt;""),TONGHOP!$Y856,"")</f>
        <v/>
      </c>
      <c r="R856" s="139" t="str">
        <f>IF(AND(TONGHOP!$O856="ThiTN",TONGHOP!$P856="VĐ",TONGHOP!$Z856&lt;&gt;""),TONGHOP!$Z856,"")</f>
        <v/>
      </c>
      <c r="S856" s="137" t="str">
        <f>IF(AND(TONGHOP!$O856="ThiTN",TONGHOP!$P856="TH",TONGHOP!$X856&lt;&gt;""),TONGHOP!$X856,"")</f>
        <v/>
      </c>
      <c r="T856" s="137" t="str">
        <f>IF(AND(TONGHOP!$O856="ThiTN",TONGHOP!$P856="TH",TONGHOP!$Y856&lt;&gt;""),TONGHOP!$Y856,"")</f>
        <v/>
      </c>
      <c r="U856" s="137" t="str">
        <f>IF(AND(TONGHOP!$O856="ThiTN",TONGHOP!$P856="TH",TONGHOP!$Z856&lt;&gt;""),TONGHOP!$Z856,"")</f>
        <v/>
      </c>
    </row>
    <row r="857" spans="1:21">
      <c r="A857" s="139" t="str">
        <f>IF(AND(TONGHOP!$O857="KTHP",OR(TONGHOP!$P857="LT",TONGHOP!$P857="TN"),TONGHOP!$X857&lt;&gt;""),TONGHOP!$X857,"")</f>
        <v>Đặng Duy Đồng (TG)</v>
      </c>
      <c r="B857" s="139" t="str">
        <f>IF(AND(TONGHOP!$O857="KTHP",OR(TONGHOP!$P857="LT",TONGHOP!$P857="TN"),TONGHOP!$Y857&lt;&gt;""),TONGHOP!$Y857,"")</f>
        <v>Giang Phi Hùng</v>
      </c>
      <c r="C857" s="139">
        <f>IF(AND(TONGHOP!$O857="KTHP",OR(TONGHOP!$P857="LT",TONGHOP!$P857="TN"),TONGHOP!$Z857&lt;&gt;""),TONGHOP!$Z857,"")</f>
        <v>111</v>
      </c>
      <c r="D857" s="139" t="str">
        <f>IF(AND(TONGHOP!$O857="KTHP",TONGHOP!$P857="VĐ"),TONGHOP!$X857,"")</f>
        <v/>
      </c>
      <c r="E857" s="138" t="str">
        <f>IF(AND(TONGHOP!$O857="KTHP",TONGHOP!$P857="VĐ"),TONGHOP!$Y857,"")</f>
        <v/>
      </c>
      <c r="F857" s="138" t="str">
        <f>IF(AND(TONGHOP!$O857="KTHP",TONGHOP!$P857="VĐ"),TONGHOP!$Z857,"")</f>
        <v/>
      </c>
      <c r="G857" s="139" t="str">
        <f>IF(AND(TONGHOP!$O857="KTHP",TONGHOP!$P857="TL"),TONGHOP!$X857,"")</f>
        <v/>
      </c>
      <c r="H857" s="138" t="str">
        <f>IF(AND(TONGHOP!$O857="KTHP",TONGHOP!$P857="TL"),TONGHOP!$Y857,"")</f>
        <v/>
      </c>
      <c r="I857" s="138" t="str">
        <f>IF(AND(TONGHOP!$O857="KTHP",TONGHOP!$P857="TL"),TONGHOP!$Z857,"")</f>
        <v/>
      </c>
      <c r="J857" s="139" t="str">
        <f>IF(AND(TONGHOP!$O857="KTHP",TONGHOP!$P857="TH"),TONGHOP!$X857,"")</f>
        <v/>
      </c>
      <c r="K857" s="138" t="str">
        <f>IF(AND(TONGHOP!$O857="KTHP",TONGHOP!$P857="TH"),TONGHOP!$Y857,"")</f>
        <v/>
      </c>
      <c r="L857" s="138" t="str">
        <f>IF(AND(TONGHOP!$O857="KTHP",TONGHOP!$P857="TH"),TONGHOP!$Z857,"")</f>
        <v/>
      </c>
      <c r="M857" s="139" t="str">
        <f>IF(AND(TONGHOP!$O857="ThiTN",OR(TONGHOP!$P857="LT",TONGHOP!$P857="TN"),TONGHOP!$X857&lt;&gt;""),TONGHOP!$X857,"")</f>
        <v/>
      </c>
      <c r="N857" s="139" t="str">
        <f>IF(AND(TONGHOP!$O857="ThiTN",OR(TONGHOP!$P857="LT",TONGHOP!$P857="TN"),TONGHOP!$Y857&lt;&gt;""),TONGHOP!$Y857,"")</f>
        <v/>
      </c>
      <c r="O857" s="139" t="str">
        <f>IF(AND(TONGHOP!$O857="ThiTN",OR(TONGHOP!$P857="LT",TONGHOP!$P857="TN"),TONGHOP!$Z857&lt;&gt;""),TONGHOP!$Z857,"")</f>
        <v/>
      </c>
      <c r="P857" s="139" t="str">
        <f>IF(AND(TONGHOP!$O857="ThiTN",TONGHOP!$P857="VĐ",TONGHOP!$X857&lt;&gt;""),TONGHOP!$X857,"")</f>
        <v/>
      </c>
      <c r="Q857" s="139" t="str">
        <f>IF(AND(TONGHOP!$O857="ThiTN",TONGHOP!$P857="VĐ",TONGHOP!$Y857&lt;&gt;""),TONGHOP!$Y857,"")</f>
        <v/>
      </c>
      <c r="R857" s="139" t="str">
        <f>IF(AND(TONGHOP!$O857="ThiTN",TONGHOP!$P857="VĐ",TONGHOP!$Z857&lt;&gt;""),TONGHOP!$Z857,"")</f>
        <v/>
      </c>
      <c r="S857" s="137" t="str">
        <f>IF(AND(TONGHOP!$O857="ThiTN",TONGHOP!$P857="TH",TONGHOP!$X857&lt;&gt;""),TONGHOP!$X857,"")</f>
        <v/>
      </c>
      <c r="T857" s="137" t="str">
        <f>IF(AND(TONGHOP!$O857="ThiTN",TONGHOP!$P857="TH",TONGHOP!$Y857&lt;&gt;""),TONGHOP!$Y857,"")</f>
        <v/>
      </c>
      <c r="U857" s="137" t="str">
        <f>IF(AND(TONGHOP!$O857="ThiTN",TONGHOP!$P857="TH",TONGHOP!$Z857&lt;&gt;""),TONGHOP!$Z857,"")</f>
        <v/>
      </c>
    </row>
    <row r="858" spans="1:21">
      <c r="A858" s="139" t="str">
        <f>IF(AND(TONGHOP!$O858="KTHP",OR(TONGHOP!$P858="LT",TONGHOP!$P858="TN"),TONGHOP!$X858&lt;&gt;""),TONGHOP!$X858,"")</f>
        <v>Trần Minh Thông</v>
      </c>
      <c r="B858" s="139" t="str">
        <f>IF(AND(TONGHOP!$O858="KTHP",OR(TONGHOP!$P858="LT",TONGHOP!$P858="TN"),TONGHOP!$Y858&lt;&gt;""),TONGHOP!$Y858,"")</f>
        <v>Dương Thị Hồng</v>
      </c>
      <c r="C858" s="139">
        <f>IF(AND(TONGHOP!$O858="KTHP",OR(TONGHOP!$P858="LT",TONGHOP!$P858="TN"),TONGHOP!$Z858&lt;&gt;""),TONGHOP!$Z858,"")</f>
        <v>8</v>
      </c>
      <c r="D858" s="139" t="str">
        <f>IF(AND(TONGHOP!$O858="KTHP",TONGHOP!$P858="VĐ"),TONGHOP!$X858,"")</f>
        <v/>
      </c>
      <c r="E858" s="138" t="str">
        <f>IF(AND(TONGHOP!$O858="KTHP",TONGHOP!$P858="VĐ"),TONGHOP!$Y858,"")</f>
        <v/>
      </c>
      <c r="F858" s="138" t="str">
        <f>IF(AND(TONGHOP!$O858="KTHP",TONGHOP!$P858="VĐ"),TONGHOP!$Z858,"")</f>
        <v/>
      </c>
      <c r="G858" s="139" t="str">
        <f>IF(AND(TONGHOP!$O858="KTHP",TONGHOP!$P858="TL"),TONGHOP!$X858,"")</f>
        <v/>
      </c>
      <c r="H858" s="138" t="str">
        <f>IF(AND(TONGHOP!$O858="KTHP",TONGHOP!$P858="TL"),TONGHOP!$Y858,"")</f>
        <v/>
      </c>
      <c r="I858" s="138" t="str">
        <f>IF(AND(TONGHOP!$O858="KTHP",TONGHOP!$P858="TL"),TONGHOP!$Z858,"")</f>
        <v/>
      </c>
      <c r="J858" s="139" t="str">
        <f>IF(AND(TONGHOP!$O858="KTHP",TONGHOP!$P858="TH"),TONGHOP!$X858,"")</f>
        <v/>
      </c>
      <c r="K858" s="138" t="str">
        <f>IF(AND(TONGHOP!$O858="KTHP",TONGHOP!$P858="TH"),TONGHOP!$Y858,"")</f>
        <v/>
      </c>
      <c r="L858" s="138" t="str">
        <f>IF(AND(TONGHOP!$O858="KTHP",TONGHOP!$P858="TH"),TONGHOP!$Z858,"")</f>
        <v/>
      </c>
      <c r="M858" s="139" t="str">
        <f>IF(AND(TONGHOP!$O858="ThiTN",OR(TONGHOP!$P858="LT",TONGHOP!$P858="TN"),TONGHOP!$X858&lt;&gt;""),TONGHOP!$X858,"")</f>
        <v/>
      </c>
      <c r="N858" s="139" t="str">
        <f>IF(AND(TONGHOP!$O858="ThiTN",OR(TONGHOP!$P858="LT",TONGHOP!$P858="TN"),TONGHOP!$Y858&lt;&gt;""),TONGHOP!$Y858,"")</f>
        <v/>
      </c>
      <c r="O858" s="139" t="str">
        <f>IF(AND(TONGHOP!$O858="ThiTN",OR(TONGHOP!$P858="LT",TONGHOP!$P858="TN"),TONGHOP!$Z858&lt;&gt;""),TONGHOP!$Z858,"")</f>
        <v/>
      </c>
      <c r="P858" s="139" t="str">
        <f>IF(AND(TONGHOP!$O858="ThiTN",TONGHOP!$P858="VĐ",TONGHOP!$X858&lt;&gt;""),TONGHOP!$X858,"")</f>
        <v/>
      </c>
      <c r="Q858" s="139" t="str">
        <f>IF(AND(TONGHOP!$O858="ThiTN",TONGHOP!$P858="VĐ",TONGHOP!$Y858&lt;&gt;""),TONGHOP!$Y858,"")</f>
        <v/>
      </c>
      <c r="R858" s="139" t="str">
        <f>IF(AND(TONGHOP!$O858="ThiTN",TONGHOP!$P858="VĐ",TONGHOP!$Z858&lt;&gt;""),TONGHOP!$Z858,"")</f>
        <v/>
      </c>
      <c r="S858" s="137" t="str">
        <f>IF(AND(TONGHOP!$O858="ThiTN",TONGHOP!$P858="TH",TONGHOP!$X858&lt;&gt;""),TONGHOP!$X858,"")</f>
        <v/>
      </c>
      <c r="T858" s="137" t="str">
        <f>IF(AND(TONGHOP!$O858="ThiTN",TONGHOP!$P858="TH",TONGHOP!$Y858&lt;&gt;""),TONGHOP!$Y858,"")</f>
        <v/>
      </c>
      <c r="U858" s="137" t="str">
        <f>IF(AND(TONGHOP!$O858="ThiTN",TONGHOP!$P858="TH",TONGHOP!$Z858&lt;&gt;""),TONGHOP!$Z858,"")</f>
        <v/>
      </c>
    </row>
    <row r="859" spans="1:21">
      <c r="A859" s="139" t="str">
        <f>IF(AND(TONGHOP!$O859="KTHP",OR(TONGHOP!$P859="LT",TONGHOP!$P859="TN"),TONGHOP!$X859&lt;&gt;""),TONGHOP!$X859,"")</f>
        <v>Nguyễn Ngọc Hiệp</v>
      </c>
      <c r="B859" s="139" t="str">
        <f>IF(AND(TONGHOP!$O859="KTHP",OR(TONGHOP!$P859="LT",TONGHOP!$P859="TN"),TONGHOP!$Y859&lt;&gt;""),TONGHOP!$Y859,"")</f>
        <v>Vũ Quang Khải</v>
      </c>
      <c r="C859" s="139">
        <f>IF(AND(TONGHOP!$O859="KTHP",OR(TONGHOP!$P859="LT",TONGHOP!$P859="TN"),TONGHOP!$Z859&lt;&gt;""),TONGHOP!$Z859,"")</f>
        <v>11</v>
      </c>
      <c r="D859" s="139" t="str">
        <f>IF(AND(TONGHOP!$O859="KTHP",TONGHOP!$P859="VĐ"),TONGHOP!$X859,"")</f>
        <v/>
      </c>
      <c r="E859" s="138" t="str">
        <f>IF(AND(TONGHOP!$O859="KTHP",TONGHOP!$P859="VĐ"),TONGHOP!$Y859,"")</f>
        <v/>
      </c>
      <c r="F859" s="138" t="str">
        <f>IF(AND(TONGHOP!$O859="KTHP",TONGHOP!$P859="VĐ"),TONGHOP!$Z859,"")</f>
        <v/>
      </c>
      <c r="G859" s="139" t="str">
        <f>IF(AND(TONGHOP!$O859="KTHP",TONGHOP!$P859="TL"),TONGHOP!$X859,"")</f>
        <v/>
      </c>
      <c r="H859" s="138" t="str">
        <f>IF(AND(TONGHOP!$O859="KTHP",TONGHOP!$P859="TL"),TONGHOP!$Y859,"")</f>
        <v/>
      </c>
      <c r="I859" s="138" t="str">
        <f>IF(AND(TONGHOP!$O859="KTHP",TONGHOP!$P859="TL"),TONGHOP!$Z859,"")</f>
        <v/>
      </c>
      <c r="J859" s="139" t="str">
        <f>IF(AND(TONGHOP!$O859="KTHP",TONGHOP!$P859="TH"),TONGHOP!$X859,"")</f>
        <v/>
      </c>
      <c r="K859" s="138" t="str">
        <f>IF(AND(TONGHOP!$O859="KTHP",TONGHOP!$P859="TH"),TONGHOP!$Y859,"")</f>
        <v/>
      </c>
      <c r="L859" s="138" t="str">
        <f>IF(AND(TONGHOP!$O859="KTHP",TONGHOP!$P859="TH"),TONGHOP!$Z859,"")</f>
        <v/>
      </c>
      <c r="M859" s="139" t="str">
        <f>IF(AND(TONGHOP!$O859="ThiTN",OR(TONGHOP!$P859="LT",TONGHOP!$P859="TN"),TONGHOP!$X859&lt;&gt;""),TONGHOP!$X859,"")</f>
        <v/>
      </c>
      <c r="N859" s="139" t="str">
        <f>IF(AND(TONGHOP!$O859="ThiTN",OR(TONGHOP!$P859="LT",TONGHOP!$P859="TN"),TONGHOP!$Y859&lt;&gt;""),TONGHOP!$Y859,"")</f>
        <v/>
      </c>
      <c r="O859" s="139" t="str">
        <f>IF(AND(TONGHOP!$O859="ThiTN",OR(TONGHOP!$P859="LT",TONGHOP!$P859="TN"),TONGHOP!$Z859&lt;&gt;""),TONGHOP!$Z859,"")</f>
        <v/>
      </c>
      <c r="P859" s="139" t="str">
        <f>IF(AND(TONGHOP!$O859="ThiTN",TONGHOP!$P859="VĐ",TONGHOP!$X859&lt;&gt;""),TONGHOP!$X859,"")</f>
        <v/>
      </c>
      <c r="Q859" s="139" t="str">
        <f>IF(AND(TONGHOP!$O859="ThiTN",TONGHOP!$P859="VĐ",TONGHOP!$Y859&lt;&gt;""),TONGHOP!$Y859,"")</f>
        <v/>
      </c>
      <c r="R859" s="139" t="str">
        <f>IF(AND(TONGHOP!$O859="ThiTN",TONGHOP!$P859="VĐ",TONGHOP!$Z859&lt;&gt;""),TONGHOP!$Z859,"")</f>
        <v/>
      </c>
      <c r="S859" s="137" t="str">
        <f>IF(AND(TONGHOP!$O859="ThiTN",TONGHOP!$P859="TH",TONGHOP!$X859&lt;&gt;""),TONGHOP!$X859,"")</f>
        <v/>
      </c>
      <c r="T859" s="137" t="str">
        <f>IF(AND(TONGHOP!$O859="ThiTN",TONGHOP!$P859="TH",TONGHOP!$Y859&lt;&gt;""),TONGHOP!$Y859,"")</f>
        <v/>
      </c>
      <c r="U859" s="137" t="str">
        <f>IF(AND(TONGHOP!$O859="ThiTN",TONGHOP!$P859="TH",TONGHOP!$Z859&lt;&gt;""),TONGHOP!$Z859,"")</f>
        <v/>
      </c>
    </row>
    <row r="860" spans="1:21">
      <c r="A860" s="139" t="str">
        <f>IF(AND(TONGHOP!$O860="KTHP",OR(TONGHOP!$P860="LT",TONGHOP!$P860="TN"),TONGHOP!$X860&lt;&gt;""),TONGHOP!$X860,"")</f>
        <v>Nguyễn Vân Giang</v>
      </c>
      <c r="B860" s="139" t="str">
        <f>IF(AND(TONGHOP!$O860="KTHP",OR(TONGHOP!$P860="LT",TONGHOP!$P860="TN"),TONGHOP!$Y860&lt;&gt;""),TONGHOP!$Y860,"")</f>
        <v>Nguyễn Văn Minh(TT)</v>
      </c>
      <c r="C860" s="139">
        <f>IF(AND(TONGHOP!$O860="KTHP",OR(TONGHOP!$P860="LT",TONGHOP!$P860="TN"),TONGHOP!$Z860&lt;&gt;""),TONGHOP!$Z860,"")</f>
        <v>32</v>
      </c>
      <c r="D860" s="139" t="str">
        <f>IF(AND(TONGHOP!$O860="KTHP",TONGHOP!$P860="VĐ"),TONGHOP!$X860,"")</f>
        <v/>
      </c>
      <c r="E860" s="138" t="str">
        <f>IF(AND(TONGHOP!$O860="KTHP",TONGHOP!$P860="VĐ"),TONGHOP!$Y860,"")</f>
        <v/>
      </c>
      <c r="F860" s="138" t="str">
        <f>IF(AND(TONGHOP!$O860="KTHP",TONGHOP!$P860="VĐ"),TONGHOP!$Z860,"")</f>
        <v/>
      </c>
      <c r="G860" s="139" t="str">
        <f>IF(AND(TONGHOP!$O860="KTHP",TONGHOP!$P860="TL"),TONGHOP!$X860,"")</f>
        <v/>
      </c>
      <c r="H860" s="138" t="str">
        <f>IF(AND(TONGHOP!$O860="KTHP",TONGHOP!$P860="TL"),TONGHOP!$Y860,"")</f>
        <v/>
      </c>
      <c r="I860" s="138" t="str">
        <f>IF(AND(TONGHOP!$O860="KTHP",TONGHOP!$P860="TL"),TONGHOP!$Z860,"")</f>
        <v/>
      </c>
      <c r="J860" s="139" t="str">
        <f>IF(AND(TONGHOP!$O860="KTHP",TONGHOP!$P860="TH"),TONGHOP!$X860,"")</f>
        <v/>
      </c>
      <c r="K860" s="138" t="str">
        <f>IF(AND(TONGHOP!$O860="KTHP",TONGHOP!$P860="TH"),TONGHOP!$Y860,"")</f>
        <v/>
      </c>
      <c r="L860" s="138" t="str">
        <f>IF(AND(TONGHOP!$O860="KTHP",TONGHOP!$P860="TH"),TONGHOP!$Z860,"")</f>
        <v/>
      </c>
      <c r="M860" s="139" t="str">
        <f>IF(AND(TONGHOP!$O860="ThiTN",OR(TONGHOP!$P860="LT",TONGHOP!$P860="TN"),TONGHOP!$X860&lt;&gt;""),TONGHOP!$X860,"")</f>
        <v/>
      </c>
      <c r="N860" s="139" t="str">
        <f>IF(AND(TONGHOP!$O860="ThiTN",OR(TONGHOP!$P860="LT",TONGHOP!$P860="TN"),TONGHOP!$Y860&lt;&gt;""),TONGHOP!$Y860,"")</f>
        <v/>
      </c>
      <c r="O860" s="139" t="str">
        <f>IF(AND(TONGHOP!$O860="ThiTN",OR(TONGHOP!$P860="LT",TONGHOP!$P860="TN"),TONGHOP!$Z860&lt;&gt;""),TONGHOP!$Z860,"")</f>
        <v/>
      </c>
      <c r="P860" s="139" t="str">
        <f>IF(AND(TONGHOP!$O860="ThiTN",TONGHOP!$P860="VĐ",TONGHOP!$X860&lt;&gt;""),TONGHOP!$X860,"")</f>
        <v/>
      </c>
      <c r="Q860" s="139" t="str">
        <f>IF(AND(TONGHOP!$O860="ThiTN",TONGHOP!$P860="VĐ",TONGHOP!$Y860&lt;&gt;""),TONGHOP!$Y860,"")</f>
        <v/>
      </c>
      <c r="R860" s="139" t="str">
        <f>IF(AND(TONGHOP!$O860="ThiTN",TONGHOP!$P860="VĐ",TONGHOP!$Z860&lt;&gt;""),TONGHOP!$Z860,"")</f>
        <v/>
      </c>
      <c r="S860" s="137" t="str">
        <f>IF(AND(TONGHOP!$O860="ThiTN",TONGHOP!$P860="TH",TONGHOP!$X860&lt;&gt;""),TONGHOP!$X860,"")</f>
        <v/>
      </c>
      <c r="T860" s="137" t="str">
        <f>IF(AND(TONGHOP!$O860="ThiTN",TONGHOP!$P860="TH",TONGHOP!$Y860&lt;&gt;""),TONGHOP!$Y860,"")</f>
        <v/>
      </c>
      <c r="U860" s="137" t="str">
        <f>IF(AND(TONGHOP!$O860="ThiTN",TONGHOP!$P860="TH",TONGHOP!$Z860&lt;&gt;""),TONGHOP!$Z860,"")</f>
        <v/>
      </c>
    </row>
    <row r="861" spans="1:21">
      <c r="A861" s="139" t="str">
        <f>IF(AND(TONGHOP!$O861="KTHP",OR(TONGHOP!$P861="LT",TONGHOP!$P861="TN"),TONGHOP!$X861&lt;&gt;""),TONGHOP!$X861,"")</f>
        <v>Nguyễn Vân Giang</v>
      </c>
      <c r="B861" s="139" t="str">
        <f>IF(AND(TONGHOP!$O861="KTHP",OR(TONGHOP!$P861="LT",TONGHOP!$P861="TN"),TONGHOP!$Y861&lt;&gt;""),TONGHOP!$Y861,"")</f>
        <v>Nguyễn Văn Minh(TT)</v>
      </c>
      <c r="C861" s="139">
        <f>IF(AND(TONGHOP!$O861="KTHP",OR(TONGHOP!$P861="LT",TONGHOP!$P861="TN"),TONGHOP!$Z861&lt;&gt;""),TONGHOP!$Z861,"")</f>
        <v>31</v>
      </c>
      <c r="D861" s="139" t="str">
        <f>IF(AND(TONGHOP!$O861="KTHP",TONGHOP!$P861="VĐ"),TONGHOP!$X861,"")</f>
        <v/>
      </c>
      <c r="E861" s="138" t="str">
        <f>IF(AND(TONGHOP!$O861="KTHP",TONGHOP!$P861="VĐ"),TONGHOP!$Y861,"")</f>
        <v/>
      </c>
      <c r="F861" s="138" t="str">
        <f>IF(AND(TONGHOP!$O861="KTHP",TONGHOP!$P861="VĐ"),TONGHOP!$Z861,"")</f>
        <v/>
      </c>
      <c r="G861" s="139" t="str">
        <f>IF(AND(TONGHOP!$O861="KTHP",TONGHOP!$P861="TL"),TONGHOP!$X861,"")</f>
        <v/>
      </c>
      <c r="H861" s="138" t="str">
        <f>IF(AND(TONGHOP!$O861="KTHP",TONGHOP!$P861="TL"),TONGHOP!$Y861,"")</f>
        <v/>
      </c>
      <c r="I861" s="138" t="str">
        <f>IF(AND(TONGHOP!$O861="KTHP",TONGHOP!$P861="TL"),TONGHOP!$Z861,"")</f>
        <v/>
      </c>
      <c r="J861" s="139" t="str">
        <f>IF(AND(TONGHOP!$O861="KTHP",TONGHOP!$P861="TH"),TONGHOP!$X861,"")</f>
        <v/>
      </c>
      <c r="K861" s="138" t="str">
        <f>IF(AND(TONGHOP!$O861="KTHP",TONGHOP!$P861="TH"),TONGHOP!$Y861,"")</f>
        <v/>
      </c>
      <c r="L861" s="138" t="str">
        <f>IF(AND(TONGHOP!$O861="KTHP",TONGHOP!$P861="TH"),TONGHOP!$Z861,"")</f>
        <v/>
      </c>
      <c r="M861" s="139" t="str">
        <f>IF(AND(TONGHOP!$O861="ThiTN",OR(TONGHOP!$P861="LT",TONGHOP!$P861="TN"),TONGHOP!$X861&lt;&gt;""),TONGHOP!$X861,"")</f>
        <v/>
      </c>
      <c r="N861" s="139" t="str">
        <f>IF(AND(TONGHOP!$O861="ThiTN",OR(TONGHOP!$P861="LT",TONGHOP!$P861="TN"),TONGHOP!$Y861&lt;&gt;""),TONGHOP!$Y861,"")</f>
        <v/>
      </c>
      <c r="O861" s="139" t="str">
        <f>IF(AND(TONGHOP!$O861="ThiTN",OR(TONGHOP!$P861="LT",TONGHOP!$P861="TN"),TONGHOP!$Z861&lt;&gt;""),TONGHOP!$Z861,"")</f>
        <v/>
      </c>
      <c r="P861" s="139" t="str">
        <f>IF(AND(TONGHOP!$O861="ThiTN",TONGHOP!$P861="VĐ",TONGHOP!$X861&lt;&gt;""),TONGHOP!$X861,"")</f>
        <v/>
      </c>
      <c r="Q861" s="139" t="str">
        <f>IF(AND(TONGHOP!$O861="ThiTN",TONGHOP!$P861="VĐ",TONGHOP!$Y861&lt;&gt;""),TONGHOP!$Y861,"")</f>
        <v/>
      </c>
      <c r="R861" s="139" t="str">
        <f>IF(AND(TONGHOP!$O861="ThiTN",TONGHOP!$P861="VĐ",TONGHOP!$Z861&lt;&gt;""),TONGHOP!$Z861,"")</f>
        <v/>
      </c>
      <c r="S861" s="137" t="str">
        <f>IF(AND(TONGHOP!$O861="ThiTN",TONGHOP!$P861="TH",TONGHOP!$X861&lt;&gt;""),TONGHOP!$X861,"")</f>
        <v/>
      </c>
      <c r="T861" s="137" t="str">
        <f>IF(AND(TONGHOP!$O861="ThiTN",TONGHOP!$P861="TH",TONGHOP!$Y861&lt;&gt;""),TONGHOP!$Y861,"")</f>
        <v/>
      </c>
      <c r="U861" s="137" t="str">
        <f>IF(AND(TONGHOP!$O861="ThiTN",TONGHOP!$P861="TH",TONGHOP!$Z861&lt;&gt;""),TONGHOP!$Z861,"")</f>
        <v/>
      </c>
    </row>
    <row r="862" spans="1:21">
      <c r="A862" s="139" t="str">
        <f>IF(AND(TONGHOP!$O862="KTHP",OR(TONGHOP!$P862="LT",TONGHOP!$P862="TN"),TONGHOP!$X862&lt;&gt;""),TONGHOP!$X862,"")</f>
        <v>Nguyễn Văn Minh(TT)</v>
      </c>
      <c r="B862" s="139" t="str">
        <f>IF(AND(TONGHOP!$O862="KTHP",OR(TONGHOP!$P862="LT",TONGHOP!$P862="TN"),TONGHOP!$Y862&lt;&gt;""),TONGHOP!$Y862,"")</f>
        <v>Nguyễn Vân Giang</v>
      </c>
      <c r="C862" s="139">
        <f>IF(AND(TONGHOP!$O862="KTHP",OR(TONGHOP!$P862="LT",TONGHOP!$P862="TN"),TONGHOP!$Z862&lt;&gt;""),TONGHOP!$Z862,"")</f>
        <v>29</v>
      </c>
      <c r="D862" s="139" t="str">
        <f>IF(AND(TONGHOP!$O862="KTHP",TONGHOP!$P862="VĐ"),TONGHOP!$X862,"")</f>
        <v/>
      </c>
      <c r="E862" s="138" t="str">
        <f>IF(AND(TONGHOP!$O862="KTHP",TONGHOP!$P862="VĐ"),TONGHOP!$Y862,"")</f>
        <v/>
      </c>
      <c r="F862" s="138" t="str">
        <f>IF(AND(TONGHOP!$O862="KTHP",TONGHOP!$P862="VĐ"),TONGHOP!$Z862,"")</f>
        <v/>
      </c>
      <c r="G862" s="139" t="str">
        <f>IF(AND(TONGHOP!$O862="KTHP",TONGHOP!$P862="TL"),TONGHOP!$X862,"")</f>
        <v/>
      </c>
      <c r="H862" s="138" t="str">
        <f>IF(AND(TONGHOP!$O862="KTHP",TONGHOP!$P862="TL"),TONGHOP!$Y862,"")</f>
        <v/>
      </c>
      <c r="I862" s="138" t="str">
        <f>IF(AND(TONGHOP!$O862="KTHP",TONGHOP!$P862="TL"),TONGHOP!$Z862,"")</f>
        <v/>
      </c>
      <c r="J862" s="139" t="str">
        <f>IF(AND(TONGHOP!$O862="KTHP",TONGHOP!$P862="TH"),TONGHOP!$X862,"")</f>
        <v/>
      </c>
      <c r="K862" s="138" t="str">
        <f>IF(AND(TONGHOP!$O862="KTHP",TONGHOP!$P862="TH"),TONGHOP!$Y862,"")</f>
        <v/>
      </c>
      <c r="L862" s="138" t="str">
        <f>IF(AND(TONGHOP!$O862="KTHP",TONGHOP!$P862="TH"),TONGHOP!$Z862,"")</f>
        <v/>
      </c>
      <c r="M862" s="139" t="str">
        <f>IF(AND(TONGHOP!$O862="ThiTN",OR(TONGHOP!$P862="LT",TONGHOP!$P862="TN"),TONGHOP!$X862&lt;&gt;""),TONGHOP!$X862,"")</f>
        <v/>
      </c>
      <c r="N862" s="139" t="str">
        <f>IF(AND(TONGHOP!$O862="ThiTN",OR(TONGHOP!$P862="LT",TONGHOP!$P862="TN"),TONGHOP!$Y862&lt;&gt;""),TONGHOP!$Y862,"")</f>
        <v/>
      </c>
      <c r="O862" s="139" t="str">
        <f>IF(AND(TONGHOP!$O862="ThiTN",OR(TONGHOP!$P862="LT",TONGHOP!$P862="TN"),TONGHOP!$Z862&lt;&gt;""),TONGHOP!$Z862,"")</f>
        <v/>
      </c>
      <c r="P862" s="139" t="str">
        <f>IF(AND(TONGHOP!$O862="ThiTN",TONGHOP!$P862="VĐ",TONGHOP!$X862&lt;&gt;""),TONGHOP!$X862,"")</f>
        <v/>
      </c>
      <c r="Q862" s="139" t="str">
        <f>IF(AND(TONGHOP!$O862="ThiTN",TONGHOP!$P862="VĐ",TONGHOP!$Y862&lt;&gt;""),TONGHOP!$Y862,"")</f>
        <v/>
      </c>
      <c r="R862" s="139" t="str">
        <f>IF(AND(TONGHOP!$O862="ThiTN",TONGHOP!$P862="VĐ",TONGHOP!$Z862&lt;&gt;""),TONGHOP!$Z862,"")</f>
        <v/>
      </c>
      <c r="S862" s="137" t="str">
        <f>IF(AND(TONGHOP!$O862="ThiTN",TONGHOP!$P862="TH",TONGHOP!$X862&lt;&gt;""),TONGHOP!$X862,"")</f>
        <v/>
      </c>
      <c r="T862" s="137" t="str">
        <f>IF(AND(TONGHOP!$O862="ThiTN",TONGHOP!$P862="TH",TONGHOP!$Y862&lt;&gt;""),TONGHOP!$Y862,"")</f>
        <v/>
      </c>
      <c r="U862" s="137" t="str">
        <f>IF(AND(TONGHOP!$O862="ThiTN",TONGHOP!$P862="TH",TONGHOP!$Z862&lt;&gt;""),TONGHOP!$Z862,"")</f>
        <v/>
      </c>
    </row>
    <row r="863" spans="1:21">
      <c r="A863" s="139" t="str">
        <f>IF(AND(TONGHOP!$O863="KTHP",OR(TONGHOP!$P863="LT",TONGHOP!$P863="TN"),TONGHOP!$X863&lt;&gt;""),TONGHOP!$X863,"")</f>
        <v>Nguyễn Văn Minh(TT)</v>
      </c>
      <c r="B863" s="139" t="str">
        <f>IF(AND(TONGHOP!$O863="KTHP",OR(TONGHOP!$P863="LT",TONGHOP!$P863="TN"),TONGHOP!$Y863&lt;&gt;""),TONGHOP!$Y863,"")</f>
        <v>Nguyễn Vân Giang</v>
      </c>
      <c r="C863" s="139">
        <f>IF(AND(TONGHOP!$O863="KTHP",OR(TONGHOP!$P863="LT",TONGHOP!$P863="TN"),TONGHOP!$Z863&lt;&gt;""),TONGHOP!$Z863,"")</f>
        <v>32</v>
      </c>
      <c r="D863" s="139" t="str">
        <f>IF(AND(TONGHOP!$O863="KTHP",TONGHOP!$P863="VĐ"),TONGHOP!$X863,"")</f>
        <v/>
      </c>
      <c r="E863" s="138" t="str">
        <f>IF(AND(TONGHOP!$O863="KTHP",TONGHOP!$P863="VĐ"),TONGHOP!$Y863,"")</f>
        <v/>
      </c>
      <c r="F863" s="138" t="str">
        <f>IF(AND(TONGHOP!$O863="KTHP",TONGHOP!$P863="VĐ"),TONGHOP!$Z863,"")</f>
        <v/>
      </c>
      <c r="G863" s="139" t="str">
        <f>IF(AND(TONGHOP!$O863="KTHP",TONGHOP!$P863="TL"),TONGHOP!$X863,"")</f>
        <v/>
      </c>
      <c r="H863" s="138" t="str">
        <f>IF(AND(TONGHOP!$O863="KTHP",TONGHOP!$P863="TL"),TONGHOP!$Y863,"")</f>
        <v/>
      </c>
      <c r="I863" s="138" t="str">
        <f>IF(AND(TONGHOP!$O863="KTHP",TONGHOP!$P863="TL"),TONGHOP!$Z863,"")</f>
        <v/>
      </c>
      <c r="J863" s="139" t="str">
        <f>IF(AND(TONGHOP!$O863="KTHP",TONGHOP!$P863="TH"),TONGHOP!$X863,"")</f>
        <v/>
      </c>
      <c r="K863" s="138" t="str">
        <f>IF(AND(TONGHOP!$O863="KTHP",TONGHOP!$P863="TH"),TONGHOP!$Y863,"")</f>
        <v/>
      </c>
      <c r="L863" s="138" t="str">
        <f>IF(AND(TONGHOP!$O863="KTHP",TONGHOP!$P863="TH"),TONGHOP!$Z863,"")</f>
        <v/>
      </c>
      <c r="M863" s="139" t="str">
        <f>IF(AND(TONGHOP!$O863="ThiTN",OR(TONGHOP!$P863="LT",TONGHOP!$P863="TN"),TONGHOP!$X863&lt;&gt;""),TONGHOP!$X863,"")</f>
        <v/>
      </c>
      <c r="N863" s="139" t="str">
        <f>IF(AND(TONGHOP!$O863="ThiTN",OR(TONGHOP!$P863="LT",TONGHOP!$P863="TN"),TONGHOP!$Y863&lt;&gt;""),TONGHOP!$Y863,"")</f>
        <v/>
      </c>
      <c r="O863" s="139" t="str">
        <f>IF(AND(TONGHOP!$O863="ThiTN",OR(TONGHOP!$P863="LT",TONGHOP!$P863="TN"),TONGHOP!$Z863&lt;&gt;""),TONGHOP!$Z863,"")</f>
        <v/>
      </c>
      <c r="P863" s="139" t="str">
        <f>IF(AND(TONGHOP!$O863="ThiTN",TONGHOP!$P863="VĐ",TONGHOP!$X863&lt;&gt;""),TONGHOP!$X863,"")</f>
        <v/>
      </c>
      <c r="Q863" s="139" t="str">
        <f>IF(AND(TONGHOP!$O863="ThiTN",TONGHOP!$P863="VĐ",TONGHOP!$Y863&lt;&gt;""),TONGHOP!$Y863,"")</f>
        <v/>
      </c>
      <c r="R863" s="139" t="str">
        <f>IF(AND(TONGHOP!$O863="ThiTN",TONGHOP!$P863="VĐ",TONGHOP!$Z863&lt;&gt;""),TONGHOP!$Z863,"")</f>
        <v/>
      </c>
      <c r="S863" s="137" t="str">
        <f>IF(AND(TONGHOP!$O863="ThiTN",TONGHOP!$P863="TH",TONGHOP!$X863&lt;&gt;""),TONGHOP!$X863,"")</f>
        <v/>
      </c>
      <c r="T863" s="137" t="str">
        <f>IF(AND(TONGHOP!$O863="ThiTN",TONGHOP!$P863="TH",TONGHOP!$Y863&lt;&gt;""),TONGHOP!$Y863,"")</f>
        <v/>
      </c>
      <c r="U863" s="137" t="str">
        <f>IF(AND(TONGHOP!$O863="ThiTN",TONGHOP!$P863="TH",TONGHOP!$Z863&lt;&gt;""),TONGHOP!$Z863,"")</f>
        <v/>
      </c>
    </row>
    <row r="864" spans="1:21">
      <c r="A864" s="139" t="str">
        <f>IF(AND(TONGHOP!$O864="KTHP",OR(TONGHOP!$P864="LT",TONGHOP!$P864="TN"),TONGHOP!$X864&lt;&gt;""),TONGHOP!$X864,"")</f>
        <v>Nguyễn Vân Giang</v>
      </c>
      <c r="B864" s="139" t="str">
        <f>IF(AND(TONGHOP!$O864="KTHP",OR(TONGHOP!$P864="LT",TONGHOP!$P864="TN"),TONGHOP!$Y864&lt;&gt;""),TONGHOP!$Y864,"")</f>
        <v>Nguyễn Văn Minh(TT)</v>
      </c>
      <c r="C864" s="139">
        <f>IF(AND(TONGHOP!$O864="KTHP",OR(TONGHOP!$P864="LT",TONGHOP!$P864="TN"),TONGHOP!$Z864&lt;&gt;""),TONGHOP!$Z864,"")</f>
        <v>33</v>
      </c>
      <c r="D864" s="139" t="str">
        <f>IF(AND(TONGHOP!$O864="KTHP",TONGHOP!$P864="VĐ"),TONGHOP!$X864,"")</f>
        <v/>
      </c>
      <c r="E864" s="138" t="str">
        <f>IF(AND(TONGHOP!$O864="KTHP",TONGHOP!$P864="VĐ"),TONGHOP!$Y864,"")</f>
        <v/>
      </c>
      <c r="F864" s="138" t="str">
        <f>IF(AND(TONGHOP!$O864="KTHP",TONGHOP!$P864="VĐ"),TONGHOP!$Z864,"")</f>
        <v/>
      </c>
      <c r="G864" s="139" t="str">
        <f>IF(AND(TONGHOP!$O864="KTHP",TONGHOP!$P864="TL"),TONGHOP!$X864,"")</f>
        <v/>
      </c>
      <c r="H864" s="138" t="str">
        <f>IF(AND(TONGHOP!$O864="KTHP",TONGHOP!$P864="TL"),TONGHOP!$Y864,"")</f>
        <v/>
      </c>
      <c r="I864" s="138" t="str">
        <f>IF(AND(TONGHOP!$O864="KTHP",TONGHOP!$P864="TL"),TONGHOP!$Z864,"")</f>
        <v/>
      </c>
      <c r="J864" s="139" t="str">
        <f>IF(AND(TONGHOP!$O864="KTHP",TONGHOP!$P864="TH"),TONGHOP!$X864,"")</f>
        <v/>
      </c>
      <c r="K864" s="138" t="str">
        <f>IF(AND(TONGHOP!$O864="KTHP",TONGHOP!$P864="TH"),TONGHOP!$Y864,"")</f>
        <v/>
      </c>
      <c r="L864" s="138" t="str">
        <f>IF(AND(TONGHOP!$O864="KTHP",TONGHOP!$P864="TH"),TONGHOP!$Z864,"")</f>
        <v/>
      </c>
      <c r="M864" s="139" t="str">
        <f>IF(AND(TONGHOP!$O864="ThiTN",OR(TONGHOP!$P864="LT",TONGHOP!$P864="TN"),TONGHOP!$X864&lt;&gt;""),TONGHOP!$X864,"")</f>
        <v/>
      </c>
      <c r="N864" s="139" t="str">
        <f>IF(AND(TONGHOP!$O864="ThiTN",OR(TONGHOP!$P864="LT",TONGHOP!$P864="TN"),TONGHOP!$Y864&lt;&gt;""),TONGHOP!$Y864,"")</f>
        <v/>
      </c>
      <c r="O864" s="139" t="str">
        <f>IF(AND(TONGHOP!$O864="ThiTN",OR(TONGHOP!$P864="LT",TONGHOP!$P864="TN"),TONGHOP!$Z864&lt;&gt;""),TONGHOP!$Z864,"")</f>
        <v/>
      </c>
      <c r="P864" s="139" t="str">
        <f>IF(AND(TONGHOP!$O864="ThiTN",TONGHOP!$P864="VĐ",TONGHOP!$X864&lt;&gt;""),TONGHOP!$X864,"")</f>
        <v/>
      </c>
      <c r="Q864" s="139" t="str">
        <f>IF(AND(TONGHOP!$O864="ThiTN",TONGHOP!$P864="VĐ",TONGHOP!$Y864&lt;&gt;""),TONGHOP!$Y864,"")</f>
        <v/>
      </c>
      <c r="R864" s="139" t="str">
        <f>IF(AND(TONGHOP!$O864="ThiTN",TONGHOP!$P864="VĐ",TONGHOP!$Z864&lt;&gt;""),TONGHOP!$Z864,"")</f>
        <v/>
      </c>
      <c r="S864" s="137" t="str">
        <f>IF(AND(TONGHOP!$O864="ThiTN",TONGHOP!$P864="TH",TONGHOP!$X864&lt;&gt;""),TONGHOP!$X864,"")</f>
        <v/>
      </c>
      <c r="T864" s="137" t="str">
        <f>IF(AND(TONGHOP!$O864="ThiTN",TONGHOP!$P864="TH",TONGHOP!$Y864&lt;&gt;""),TONGHOP!$Y864,"")</f>
        <v/>
      </c>
      <c r="U864" s="137" t="str">
        <f>IF(AND(TONGHOP!$O864="ThiTN",TONGHOP!$P864="TH",TONGHOP!$Z864&lt;&gt;""),TONGHOP!$Z864,"")</f>
        <v/>
      </c>
    </row>
    <row r="865" spans="1:21">
      <c r="A865" s="139" t="str">
        <f>IF(AND(TONGHOP!$O865="KTHP",OR(TONGHOP!$P865="LT",TONGHOP!$P865="TN"),TONGHOP!$X865&lt;&gt;""),TONGHOP!$X865,"")</f>
        <v>Ngô Hoàng Anh</v>
      </c>
      <c r="B865" s="139" t="str">
        <f>IF(AND(TONGHOP!$O865="KTHP",OR(TONGHOP!$P865="LT",TONGHOP!$P865="TN"),TONGHOP!$Y865&lt;&gt;""),TONGHOP!$Y865,"")</f>
        <v>Lê Thế Huân</v>
      </c>
      <c r="C865" s="139">
        <f>IF(AND(TONGHOP!$O865="KTHP",OR(TONGHOP!$P865="LT",TONGHOP!$P865="TN"),TONGHOP!$Z865&lt;&gt;""),TONGHOP!$Z865,"")</f>
        <v>36</v>
      </c>
      <c r="D865" s="139" t="str">
        <f>IF(AND(TONGHOP!$O865="KTHP",TONGHOP!$P865="VĐ"),TONGHOP!$X865,"")</f>
        <v/>
      </c>
      <c r="E865" s="138" t="str">
        <f>IF(AND(TONGHOP!$O865="KTHP",TONGHOP!$P865="VĐ"),TONGHOP!$Y865,"")</f>
        <v/>
      </c>
      <c r="F865" s="138" t="str">
        <f>IF(AND(TONGHOP!$O865="KTHP",TONGHOP!$P865="VĐ"),TONGHOP!$Z865,"")</f>
        <v/>
      </c>
      <c r="G865" s="139" t="str">
        <f>IF(AND(TONGHOP!$O865="KTHP",TONGHOP!$P865="TL"),TONGHOP!$X865,"")</f>
        <v/>
      </c>
      <c r="H865" s="138" t="str">
        <f>IF(AND(TONGHOP!$O865="KTHP",TONGHOP!$P865="TL"),TONGHOP!$Y865,"")</f>
        <v/>
      </c>
      <c r="I865" s="138" t="str">
        <f>IF(AND(TONGHOP!$O865="KTHP",TONGHOP!$P865="TL"),TONGHOP!$Z865,"")</f>
        <v/>
      </c>
      <c r="J865" s="139" t="str">
        <f>IF(AND(TONGHOP!$O865="KTHP",TONGHOP!$P865="TH"),TONGHOP!$X865,"")</f>
        <v/>
      </c>
      <c r="K865" s="138" t="str">
        <f>IF(AND(TONGHOP!$O865="KTHP",TONGHOP!$P865="TH"),TONGHOP!$Y865,"")</f>
        <v/>
      </c>
      <c r="L865" s="138" t="str">
        <f>IF(AND(TONGHOP!$O865="KTHP",TONGHOP!$P865="TH"),TONGHOP!$Z865,"")</f>
        <v/>
      </c>
      <c r="M865" s="139" t="str">
        <f>IF(AND(TONGHOP!$O865="ThiTN",OR(TONGHOP!$P865="LT",TONGHOP!$P865="TN"),TONGHOP!$X865&lt;&gt;""),TONGHOP!$X865,"")</f>
        <v/>
      </c>
      <c r="N865" s="139" t="str">
        <f>IF(AND(TONGHOP!$O865="ThiTN",OR(TONGHOP!$P865="LT",TONGHOP!$P865="TN"),TONGHOP!$Y865&lt;&gt;""),TONGHOP!$Y865,"")</f>
        <v/>
      </c>
      <c r="O865" s="139" t="str">
        <f>IF(AND(TONGHOP!$O865="ThiTN",OR(TONGHOP!$P865="LT",TONGHOP!$P865="TN"),TONGHOP!$Z865&lt;&gt;""),TONGHOP!$Z865,"")</f>
        <v/>
      </c>
      <c r="P865" s="139" t="str">
        <f>IF(AND(TONGHOP!$O865="ThiTN",TONGHOP!$P865="VĐ",TONGHOP!$X865&lt;&gt;""),TONGHOP!$X865,"")</f>
        <v/>
      </c>
      <c r="Q865" s="139" t="str">
        <f>IF(AND(TONGHOP!$O865="ThiTN",TONGHOP!$P865="VĐ",TONGHOP!$Y865&lt;&gt;""),TONGHOP!$Y865,"")</f>
        <v/>
      </c>
      <c r="R865" s="139" t="str">
        <f>IF(AND(TONGHOP!$O865="ThiTN",TONGHOP!$P865="VĐ",TONGHOP!$Z865&lt;&gt;""),TONGHOP!$Z865,"")</f>
        <v/>
      </c>
      <c r="S865" s="137" t="str">
        <f>IF(AND(TONGHOP!$O865="ThiTN",TONGHOP!$P865="TH",TONGHOP!$X865&lt;&gt;""),TONGHOP!$X865,"")</f>
        <v/>
      </c>
      <c r="T865" s="137" t="str">
        <f>IF(AND(TONGHOP!$O865="ThiTN",TONGHOP!$P865="TH",TONGHOP!$Y865&lt;&gt;""),TONGHOP!$Y865,"")</f>
        <v/>
      </c>
      <c r="U865" s="137" t="str">
        <f>IF(AND(TONGHOP!$O865="ThiTN",TONGHOP!$P865="TH",TONGHOP!$Z865&lt;&gt;""),TONGHOP!$Z865,"")</f>
        <v/>
      </c>
    </row>
    <row r="866" spans="1:21">
      <c r="A866" s="139" t="str">
        <f>IF(AND(TONGHOP!$O866="KTHP",OR(TONGHOP!$P866="LT",TONGHOP!$P866="TN"),TONGHOP!$X866&lt;&gt;""),TONGHOP!$X866,"")</f>
        <v>Lê Thế Huân</v>
      </c>
      <c r="B866" s="139" t="str">
        <f>IF(AND(TONGHOP!$O866="KTHP",OR(TONGHOP!$P866="LT",TONGHOP!$P866="TN"),TONGHOP!$Y866&lt;&gt;""),TONGHOP!$Y866,"")</f>
        <v>Ngô Hoàng Anh</v>
      </c>
      <c r="C866" s="139">
        <f>IF(AND(TONGHOP!$O866="KTHP",OR(TONGHOP!$P866="LT",TONGHOP!$P866="TN"),TONGHOP!$Z866&lt;&gt;""),TONGHOP!$Z866,"")</f>
        <v>36</v>
      </c>
      <c r="D866" s="139" t="str">
        <f>IF(AND(TONGHOP!$O866="KTHP",TONGHOP!$P866="VĐ"),TONGHOP!$X866,"")</f>
        <v/>
      </c>
      <c r="E866" s="138" t="str">
        <f>IF(AND(TONGHOP!$O866="KTHP",TONGHOP!$P866="VĐ"),TONGHOP!$Y866,"")</f>
        <v/>
      </c>
      <c r="F866" s="138" t="str">
        <f>IF(AND(TONGHOP!$O866="KTHP",TONGHOP!$P866="VĐ"),TONGHOP!$Z866,"")</f>
        <v/>
      </c>
      <c r="G866" s="139" t="str">
        <f>IF(AND(TONGHOP!$O866="KTHP",TONGHOP!$P866="TL"),TONGHOP!$X866,"")</f>
        <v/>
      </c>
      <c r="H866" s="138" t="str">
        <f>IF(AND(TONGHOP!$O866="KTHP",TONGHOP!$P866="TL"),TONGHOP!$Y866,"")</f>
        <v/>
      </c>
      <c r="I866" s="138" t="str">
        <f>IF(AND(TONGHOP!$O866="KTHP",TONGHOP!$P866="TL"),TONGHOP!$Z866,"")</f>
        <v/>
      </c>
      <c r="J866" s="139" t="str">
        <f>IF(AND(TONGHOP!$O866="KTHP",TONGHOP!$P866="TH"),TONGHOP!$X866,"")</f>
        <v/>
      </c>
      <c r="K866" s="138" t="str">
        <f>IF(AND(TONGHOP!$O866="KTHP",TONGHOP!$P866="TH"),TONGHOP!$Y866,"")</f>
        <v/>
      </c>
      <c r="L866" s="138" t="str">
        <f>IF(AND(TONGHOP!$O866="KTHP",TONGHOP!$P866="TH"),TONGHOP!$Z866,"")</f>
        <v/>
      </c>
      <c r="M866" s="139" t="str">
        <f>IF(AND(TONGHOP!$O866="ThiTN",OR(TONGHOP!$P866="LT",TONGHOP!$P866="TN"),TONGHOP!$X866&lt;&gt;""),TONGHOP!$X866,"")</f>
        <v/>
      </c>
      <c r="N866" s="139" t="str">
        <f>IF(AND(TONGHOP!$O866="ThiTN",OR(TONGHOP!$P866="LT",TONGHOP!$P866="TN"),TONGHOP!$Y866&lt;&gt;""),TONGHOP!$Y866,"")</f>
        <v/>
      </c>
      <c r="O866" s="139" t="str">
        <f>IF(AND(TONGHOP!$O866="ThiTN",OR(TONGHOP!$P866="LT",TONGHOP!$P866="TN"),TONGHOP!$Z866&lt;&gt;""),TONGHOP!$Z866,"")</f>
        <v/>
      </c>
      <c r="P866" s="139" t="str">
        <f>IF(AND(TONGHOP!$O866="ThiTN",TONGHOP!$P866="VĐ",TONGHOP!$X866&lt;&gt;""),TONGHOP!$X866,"")</f>
        <v/>
      </c>
      <c r="Q866" s="139" t="str">
        <f>IF(AND(TONGHOP!$O866="ThiTN",TONGHOP!$P866="VĐ",TONGHOP!$Y866&lt;&gt;""),TONGHOP!$Y866,"")</f>
        <v/>
      </c>
      <c r="R866" s="139" t="str">
        <f>IF(AND(TONGHOP!$O866="ThiTN",TONGHOP!$P866="VĐ",TONGHOP!$Z866&lt;&gt;""),TONGHOP!$Z866,"")</f>
        <v/>
      </c>
      <c r="S866" s="137" t="str">
        <f>IF(AND(TONGHOP!$O866="ThiTN",TONGHOP!$P866="TH",TONGHOP!$X866&lt;&gt;""),TONGHOP!$X866,"")</f>
        <v/>
      </c>
      <c r="T866" s="137" t="str">
        <f>IF(AND(TONGHOP!$O866="ThiTN",TONGHOP!$P866="TH",TONGHOP!$Y866&lt;&gt;""),TONGHOP!$Y866,"")</f>
        <v/>
      </c>
      <c r="U866" s="137" t="str">
        <f>IF(AND(TONGHOP!$O866="ThiTN",TONGHOP!$P866="TH",TONGHOP!$Z866&lt;&gt;""),TONGHOP!$Z866,"")</f>
        <v/>
      </c>
    </row>
    <row r="867" spans="1:21">
      <c r="A867" s="139" t="str">
        <f>IF(AND(TONGHOP!$O867="KTHP",OR(TONGHOP!$P867="LT",TONGHOP!$P867="TN"),TONGHOP!$X867&lt;&gt;""),TONGHOP!$X867,"")</f>
        <v>Lê Thế Huân</v>
      </c>
      <c r="B867" s="139" t="str">
        <f>IF(AND(TONGHOP!$O867="KTHP",OR(TONGHOP!$P867="LT",TONGHOP!$P867="TN"),TONGHOP!$Y867&lt;&gt;""),TONGHOP!$Y867,"")</f>
        <v>Ngô Hoàng Anh</v>
      </c>
      <c r="C867" s="139">
        <f>IF(AND(TONGHOP!$O867="KTHP",OR(TONGHOP!$P867="LT",TONGHOP!$P867="TN"),TONGHOP!$Z867&lt;&gt;""),TONGHOP!$Z867,"")</f>
        <v>36</v>
      </c>
      <c r="D867" s="139" t="str">
        <f>IF(AND(TONGHOP!$O867="KTHP",TONGHOP!$P867="VĐ"),TONGHOP!$X867,"")</f>
        <v/>
      </c>
      <c r="E867" s="138" t="str">
        <f>IF(AND(TONGHOP!$O867="KTHP",TONGHOP!$P867="VĐ"),TONGHOP!$Y867,"")</f>
        <v/>
      </c>
      <c r="F867" s="138" t="str">
        <f>IF(AND(TONGHOP!$O867="KTHP",TONGHOP!$P867="VĐ"),TONGHOP!$Z867,"")</f>
        <v/>
      </c>
      <c r="G867" s="139" t="str">
        <f>IF(AND(TONGHOP!$O867="KTHP",TONGHOP!$P867="TL"),TONGHOP!$X867,"")</f>
        <v/>
      </c>
      <c r="H867" s="138" t="str">
        <f>IF(AND(TONGHOP!$O867="KTHP",TONGHOP!$P867="TL"),TONGHOP!$Y867,"")</f>
        <v/>
      </c>
      <c r="I867" s="138" t="str">
        <f>IF(AND(TONGHOP!$O867="KTHP",TONGHOP!$P867="TL"),TONGHOP!$Z867,"")</f>
        <v/>
      </c>
      <c r="J867" s="139" t="str">
        <f>IF(AND(TONGHOP!$O867="KTHP",TONGHOP!$P867="TH"),TONGHOP!$X867,"")</f>
        <v/>
      </c>
      <c r="K867" s="138" t="str">
        <f>IF(AND(TONGHOP!$O867="KTHP",TONGHOP!$P867="TH"),TONGHOP!$Y867,"")</f>
        <v/>
      </c>
      <c r="L867" s="138" t="str">
        <f>IF(AND(TONGHOP!$O867="KTHP",TONGHOP!$P867="TH"),TONGHOP!$Z867,"")</f>
        <v/>
      </c>
      <c r="M867" s="139" t="str">
        <f>IF(AND(TONGHOP!$O867="ThiTN",OR(TONGHOP!$P867="LT",TONGHOP!$P867="TN"),TONGHOP!$X867&lt;&gt;""),TONGHOP!$X867,"")</f>
        <v/>
      </c>
      <c r="N867" s="139" t="str">
        <f>IF(AND(TONGHOP!$O867="ThiTN",OR(TONGHOP!$P867="LT",TONGHOP!$P867="TN"),TONGHOP!$Y867&lt;&gt;""),TONGHOP!$Y867,"")</f>
        <v/>
      </c>
      <c r="O867" s="139" t="str">
        <f>IF(AND(TONGHOP!$O867="ThiTN",OR(TONGHOP!$P867="LT",TONGHOP!$P867="TN"),TONGHOP!$Z867&lt;&gt;""),TONGHOP!$Z867,"")</f>
        <v/>
      </c>
      <c r="P867" s="139" t="str">
        <f>IF(AND(TONGHOP!$O867="ThiTN",TONGHOP!$P867="VĐ",TONGHOP!$X867&lt;&gt;""),TONGHOP!$X867,"")</f>
        <v/>
      </c>
      <c r="Q867" s="139" t="str">
        <f>IF(AND(TONGHOP!$O867="ThiTN",TONGHOP!$P867="VĐ",TONGHOP!$Y867&lt;&gt;""),TONGHOP!$Y867,"")</f>
        <v/>
      </c>
      <c r="R867" s="139" t="str">
        <f>IF(AND(TONGHOP!$O867="ThiTN",TONGHOP!$P867="VĐ",TONGHOP!$Z867&lt;&gt;""),TONGHOP!$Z867,"")</f>
        <v/>
      </c>
      <c r="S867" s="137" t="str">
        <f>IF(AND(TONGHOP!$O867="ThiTN",TONGHOP!$P867="TH",TONGHOP!$X867&lt;&gt;""),TONGHOP!$X867,"")</f>
        <v/>
      </c>
      <c r="T867" s="137" t="str">
        <f>IF(AND(TONGHOP!$O867="ThiTN",TONGHOP!$P867="TH",TONGHOP!$Y867&lt;&gt;""),TONGHOP!$Y867,"")</f>
        <v/>
      </c>
      <c r="U867" s="137" t="str">
        <f>IF(AND(TONGHOP!$O867="ThiTN",TONGHOP!$P867="TH",TONGHOP!$Z867&lt;&gt;""),TONGHOP!$Z867,"")</f>
        <v/>
      </c>
    </row>
    <row r="868" spans="1:21">
      <c r="A868" s="139" t="str">
        <f>IF(AND(TONGHOP!$O868="KTHP",OR(TONGHOP!$P868="LT",TONGHOP!$P868="TN"),TONGHOP!$X868&lt;&gt;""),TONGHOP!$X868,"")</f>
        <v>Ngô Hoàng Anh</v>
      </c>
      <c r="B868" s="139" t="str">
        <f>IF(AND(TONGHOP!$O868="KTHP",OR(TONGHOP!$P868="LT",TONGHOP!$P868="TN"),TONGHOP!$Y868&lt;&gt;""),TONGHOP!$Y868,"")</f>
        <v>Lê Thế Huân</v>
      </c>
      <c r="C868" s="139">
        <f>IF(AND(TONGHOP!$O868="KTHP",OR(TONGHOP!$P868="LT",TONGHOP!$P868="TN"),TONGHOP!$Z868&lt;&gt;""),TONGHOP!$Z868,"")</f>
        <v>33</v>
      </c>
      <c r="D868" s="139" t="str">
        <f>IF(AND(TONGHOP!$O868="KTHP",TONGHOP!$P868="VĐ"),TONGHOP!$X868,"")</f>
        <v/>
      </c>
      <c r="E868" s="138" t="str">
        <f>IF(AND(TONGHOP!$O868="KTHP",TONGHOP!$P868="VĐ"),TONGHOP!$Y868,"")</f>
        <v/>
      </c>
      <c r="F868" s="138" t="str">
        <f>IF(AND(TONGHOP!$O868="KTHP",TONGHOP!$P868="VĐ"),TONGHOP!$Z868,"")</f>
        <v/>
      </c>
      <c r="G868" s="139" t="str">
        <f>IF(AND(TONGHOP!$O868="KTHP",TONGHOP!$P868="TL"),TONGHOP!$X868,"")</f>
        <v/>
      </c>
      <c r="H868" s="138" t="str">
        <f>IF(AND(TONGHOP!$O868="KTHP",TONGHOP!$P868="TL"),TONGHOP!$Y868,"")</f>
        <v/>
      </c>
      <c r="I868" s="138" t="str">
        <f>IF(AND(TONGHOP!$O868="KTHP",TONGHOP!$P868="TL"),TONGHOP!$Z868,"")</f>
        <v/>
      </c>
      <c r="J868" s="139" t="str">
        <f>IF(AND(TONGHOP!$O868="KTHP",TONGHOP!$P868="TH"),TONGHOP!$X868,"")</f>
        <v/>
      </c>
      <c r="K868" s="138" t="str">
        <f>IF(AND(TONGHOP!$O868="KTHP",TONGHOP!$P868="TH"),TONGHOP!$Y868,"")</f>
        <v/>
      </c>
      <c r="L868" s="138" t="str">
        <f>IF(AND(TONGHOP!$O868="KTHP",TONGHOP!$P868="TH"),TONGHOP!$Z868,"")</f>
        <v/>
      </c>
      <c r="M868" s="139" t="str">
        <f>IF(AND(TONGHOP!$O868="ThiTN",OR(TONGHOP!$P868="LT",TONGHOP!$P868="TN"),TONGHOP!$X868&lt;&gt;""),TONGHOP!$X868,"")</f>
        <v/>
      </c>
      <c r="N868" s="139" t="str">
        <f>IF(AND(TONGHOP!$O868="ThiTN",OR(TONGHOP!$P868="LT",TONGHOP!$P868="TN"),TONGHOP!$Y868&lt;&gt;""),TONGHOP!$Y868,"")</f>
        <v/>
      </c>
      <c r="O868" s="139" t="str">
        <f>IF(AND(TONGHOP!$O868="ThiTN",OR(TONGHOP!$P868="LT",TONGHOP!$P868="TN"),TONGHOP!$Z868&lt;&gt;""),TONGHOP!$Z868,"")</f>
        <v/>
      </c>
      <c r="P868" s="139" t="str">
        <f>IF(AND(TONGHOP!$O868="ThiTN",TONGHOP!$P868="VĐ",TONGHOP!$X868&lt;&gt;""),TONGHOP!$X868,"")</f>
        <v/>
      </c>
      <c r="Q868" s="139" t="str">
        <f>IF(AND(TONGHOP!$O868="ThiTN",TONGHOP!$P868="VĐ",TONGHOP!$Y868&lt;&gt;""),TONGHOP!$Y868,"")</f>
        <v/>
      </c>
      <c r="R868" s="139" t="str">
        <f>IF(AND(TONGHOP!$O868="ThiTN",TONGHOP!$P868="VĐ",TONGHOP!$Z868&lt;&gt;""),TONGHOP!$Z868,"")</f>
        <v/>
      </c>
      <c r="S868" s="137" t="str">
        <f>IF(AND(TONGHOP!$O868="ThiTN",TONGHOP!$P868="TH",TONGHOP!$X868&lt;&gt;""),TONGHOP!$X868,"")</f>
        <v/>
      </c>
      <c r="T868" s="137" t="str">
        <f>IF(AND(TONGHOP!$O868="ThiTN",TONGHOP!$P868="TH",TONGHOP!$Y868&lt;&gt;""),TONGHOP!$Y868,"")</f>
        <v/>
      </c>
      <c r="U868" s="137" t="str">
        <f>IF(AND(TONGHOP!$O868="ThiTN",TONGHOP!$P868="TH",TONGHOP!$Z868&lt;&gt;""),TONGHOP!$Z868,"")</f>
        <v/>
      </c>
    </row>
    <row r="869" spans="1:21">
      <c r="A869" s="139" t="str">
        <f>IF(AND(TONGHOP!$O869="KTHP",OR(TONGHOP!$P869="LT",TONGHOP!$P869="TN"),TONGHOP!$X869&lt;&gt;""),TONGHOP!$X869,"")</f>
        <v>Ngô Hoàng Anh</v>
      </c>
      <c r="B869" s="139" t="str">
        <f>IF(AND(TONGHOP!$O869="KTHP",OR(TONGHOP!$P869="LT",TONGHOP!$P869="TN"),TONGHOP!$Y869&lt;&gt;""),TONGHOP!$Y869,"")</f>
        <v>Lê Thế Huân</v>
      </c>
      <c r="C869" s="139">
        <f>IF(AND(TONGHOP!$O869="KTHP",OR(TONGHOP!$P869="LT",TONGHOP!$P869="TN"),TONGHOP!$Z869&lt;&gt;""),TONGHOP!$Z869,"")</f>
        <v>36</v>
      </c>
      <c r="D869" s="139" t="str">
        <f>IF(AND(TONGHOP!$O869="KTHP",TONGHOP!$P869="VĐ"),TONGHOP!$X869,"")</f>
        <v/>
      </c>
      <c r="E869" s="138" t="str">
        <f>IF(AND(TONGHOP!$O869="KTHP",TONGHOP!$P869="VĐ"),TONGHOP!$Y869,"")</f>
        <v/>
      </c>
      <c r="F869" s="138" t="str">
        <f>IF(AND(TONGHOP!$O869="KTHP",TONGHOP!$P869="VĐ"),TONGHOP!$Z869,"")</f>
        <v/>
      </c>
      <c r="G869" s="139" t="str">
        <f>IF(AND(TONGHOP!$O869="KTHP",TONGHOP!$P869="TL"),TONGHOP!$X869,"")</f>
        <v/>
      </c>
      <c r="H869" s="138" t="str">
        <f>IF(AND(TONGHOP!$O869="KTHP",TONGHOP!$P869="TL"),TONGHOP!$Y869,"")</f>
        <v/>
      </c>
      <c r="I869" s="138" t="str">
        <f>IF(AND(TONGHOP!$O869="KTHP",TONGHOP!$P869="TL"),TONGHOP!$Z869,"")</f>
        <v/>
      </c>
      <c r="J869" s="139" t="str">
        <f>IF(AND(TONGHOP!$O869="KTHP",TONGHOP!$P869="TH"),TONGHOP!$X869,"")</f>
        <v/>
      </c>
      <c r="K869" s="138" t="str">
        <f>IF(AND(TONGHOP!$O869="KTHP",TONGHOP!$P869="TH"),TONGHOP!$Y869,"")</f>
        <v/>
      </c>
      <c r="L869" s="138" t="str">
        <f>IF(AND(TONGHOP!$O869="KTHP",TONGHOP!$P869="TH"),TONGHOP!$Z869,"")</f>
        <v/>
      </c>
      <c r="M869" s="139" t="str">
        <f>IF(AND(TONGHOP!$O869="ThiTN",OR(TONGHOP!$P869="LT",TONGHOP!$P869="TN"),TONGHOP!$X869&lt;&gt;""),TONGHOP!$X869,"")</f>
        <v/>
      </c>
      <c r="N869" s="139" t="str">
        <f>IF(AND(TONGHOP!$O869="ThiTN",OR(TONGHOP!$P869="LT",TONGHOP!$P869="TN"),TONGHOP!$Y869&lt;&gt;""),TONGHOP!$Y869,"")</f>
        <v/>
      </c>
      <c r="O869" s="139" t="str">
        <f>IF(AND(TONGHOP!$O869="ThiTN",OR(TONGHOP!$P869="LT",TONGHOP!$P869="TN"),TONGHOP!$Z869&lt;&gt;""),TONGHOP!$Z869,"")</f>
        <v/>
      </c>
      <c r="P869" s="139" t="str">
        <f>IF(AND(TONGHOP!$O869="ThiTN",TONGHOP!$P869="VĐ",TONGHOP!$X869&lt;&gt;""),TONGHOP!$X869,"")</f>
        <v/>
      </c>
      <c r="Q869" s="139" t="str">
        <f>IF(AND(TONGHOP!$O869="ThiTN",TONGHOP!$P869="VĐ",TONGHOP!$Y869&lt;&gt;""),TONGHOP!$Y869,"")</f>
        <v/>
      </c>
      <c r="R869" s="139" t="str">
        <f>IF(AND(TONGHOP!$O869="ThiTN",TONGHOP!$P869="VĐ",TONGHOP!$Z869&lt;&gt;""),TONGHOP!$Z869,"")</f>
        <v/>
      </c>
      <c r="S869" s="137" t="str">
        <f>IF(AND(TONGHOP!$O869="ThiTN",TONGHOP!$P869="TH",TONGHOP!$X869&lt;&gt;""),TONGHOP!$X869,"")</f>
        <v/>
      </c>
      <c r="T869" s="137" t="str">
        <f>IF(AND(TONGHOP!$O869="ThiTN",TONGHOP!$P869="TH",TONGHOP!$Y869&lt;&gt;""),TONGHOP!$Y869,"")</f>
        <v/>
      </c>
      <c r="U869" s="137" t="str">
        <f>IF(AND(TONGHOP!$O869="ThiTN",TONGHOP!$P869="TH",TONGHOP!$Z869&lt;&gt;""),TONGHOP!$Z869,"")</f>
        <v/>
      </c>
    </row>
    <row r="870" spans="1:21">
      <c r="A870" s="139" t="str">
        <f>IF(AND(TONGHOP!$O870="KTHP",OR(TONGHOP!$P870="LT",TONGHOP!$P870="TN"),TONGHOP!$X870&lt;&gt;""),TONGHOP!$X870,"")</f>
        <v>Lê Thế Huân</v>
      </c>
      <c r="B870" s="139" t="str">
        <f>IF(AND(TONGHOP!$O870="KTHP",OR(TONGHOP!$P870="LT",TONGHOP!$P870="TN"),TONGHOP!$Y870&lt;&gt;""),TONGHOP!$Y870,"")</f>
        <v>Ngô Hoàng Anh</v>
      </c>
      <c r="C870" s="139">
        <f>IF(AND(TONGHOP!$O870="KTHP",OR(TONGHOP!$P870="LT",TONGHOP!$P870="TN"),TONGHOP!$Z870&lt;&gt;""),TONGHOP!$Z870,"")</f>
        <v>36</v>
      </c>
      <c r="D870" s="139" t="str">
        <f>IF(AND(TONGHOP!$O870="KTHP",TONGHOP!$P870="VĐ"),TONGHOP!$X870,"")</f>
        <v/>
      </c>
      <c r="E870" s="138" t="str">
        <f>IF(AND(TONGHOP!$O870="KTHP",TONGHOP!$P870="VĐ"),TONGHOP!$Y870,"")</f>
        <v/>
      </c>
      <c r="F870" s="138" t="str">
        <f>IF(AND(TONGHOP!$O870="KTHP",TONGHOP!$P870="VĐ"),TONGHOP!$Z870,"")</f>
        <v/>
      </c>
      <c r="G870" s="139" t="str">
        <f>IF(AND(TONGHOP!$O870="KTHP",TONGHOP!$P870="TL"),TONGHOP!$X870,"")</f>
        <v/>
      </c>
      <c r="H870" s="138" t="str">
        <f>IF(AND(TONGHOP!$O870="KTHP",TONGHOP!$P870="TL"),TONGHOP!$Y870,"")</f>
        <v/>
      </c>
      <c r="I870" s="138" t="str">
        <f>IF(AND(TONGHOP!$O870="KTHP",TONGHOP!$P870="TL"),TONGHOP!$Z870,"")</f>
        <v/>
      </c>
      <c r="J870" s="139" t="str">
        <f>IF(AND(TONGHOP!$O870="KTHP",TONGHOP!$P870="TH"),TONGHOP!$X870,"")</f>
        <v/>
      </c>
      <c r="K870" s="138" t="str">
        <f>IF(AND(TONGHOP!$O870="KTHP",TONGHOP!$P870="TH"),TONGHOP!$Y870,"")</f>
        <v/>
      </c>
      <c r="L870" s="138" t="str">
        <f>IF(AND(TONGHOP!$O870="KTHP",TONGHOP!$P870="TH"),TONGHOP!$Z870,"")</f>
        <v/>
      </c>
      <c r="M870" s="139" t="str">
        <f>IF(AND(TONGHOP!$O870="ThiTN",OR(TONGHOP!$P870="LT",TONGHOP!$P870="TN"),TONGHOP!$X870&lt;&gt;""),TONGHOP!$X870,"")</f>
        <v/>
      </c>
      <c r="N870" s="139" t="str">
        <f>IF(AND(TONGHOP!$O870="ThiTN",OR(TONGHOP!$P870="LT",TONGHOP!$P870="TN"),TONGHOP!$Y870&lt;&gt;""),TONGHOP!$Y870,"")</f>
        <v/>
      </c>
      <c r="O870" s="139" t="str">
        <f>IF(AND(TONGHOP!$O870="ThiTN",OR(TONGHOP!$P870="LT",TONGHOP!$P870="TN"),TONGHOP!$Z870&lt;&gt;""),TONGHOP!$Z870,"")</f>
        <v/>
      </c>
      <c r="P870" s="139" t="str">
        <f>IF(AND(TONGHOP!$O870="ThiTN",TONGHOP!$P870="VĐ",TONGHOP!$X870&lt;&gt;""),TONGHOP!$X870,"")</f>
        <v/>
      </c>
      <c r="Q870" s="139" t="str">
        <f>IF(AND(TONGHOP!$O870="ThiTN",TONGHOP!$P870="VĐ",TONGHOP!$Y870&lt;&gt;""),TONGHOP!$Y870,"")</f>
        <v/>
      </c>
      <c r="R870" s="139" t="str">
        <f>IF(AND(TONGHOP!$O870="ThiTN",TONGHOP!$P870="VĐ",TONGHOP!$Z870&lt;&gt;""),TONGHOP!$Z870,"")</f>
        <v/>
      </c>
      <c r="S870" s="137" t="str">
        <f>IF(AND(TONGHOP!$O870="ThiTN",TONGHOP!$P870="TH",TONGHOP!$X870&lt;&gt;""),TONGHOP!$X870,"")</f>
        <v/>
      </c>
      <c r="T870" s="137" t="str">
        <f>IF(AND(TONGHOP!$O870="ThiTN",TONGHOP!$P870="TH",TONGHOP!$Y870&lt;&gt;""),TONGHOP!$Y870,"")</f>
        <v/>
      </c>
      <c r="U870" s="137" t="str">
        <f>IF(AND(TONGHOP!$O870="ThiTN",TONGHOP!$P870="TH",TONGHOP!$Z870&lt;&gt;""),TONGHOP!$Z870,"")</f>
        <v/>
      </c>
    </row>
    <row r="871" spans="1:21">
      <c r="A871" s="139" t="str">
        <f>IF(AND(TONGHOP!$O871="KTHP",OR(TONGHOP!$P871="LT",TONGHOP!$P871="TN"),TONGHOP!$X871&lt;&gt;""),TONGHOP!$X871,"")</f>
        <v>Lê Thế Huân</v>
      </c>
      <c r="B871" s="139" t="str">
        <f>IF(AND(TONGHOP!$O871="KTHP",OR(TONGHOP!$P871="LT",TONGHOP!$P871="TN"),TONGHOP!$Y871&lt;&gt;""),TONGHOP!$Y871,"")</f>
        <v>Ngô Hoàng Anh</v>
      </c>
      <c r="C871" s="139">
        <f>IF(AND(TONGHOP!$O871="KTHP",OR(TONGHOP!$P871="LT",TONGHOP!$P871="TN"),TONGHOP!$Z871&lt;&gt;""),TONGHOP!$Z871,"")</f>
        <v>36</v>
      </c>
      <c r="D871" s="139" t="str">
        <f>IF(AND(TONGHOP!$O871="KTHP",TONGHOP!$P871="VĐ"),TONGHOP!$X871,"")</f>
        <v/>
      </c>
      <c r="E871" s="138" t="str">
        <f>IF(AND(TONGHOP!$O871="KTHP",TONGHOP!$P871="VĐ"),TONGHOP!$Y871,"")</f>
        <v/>
      </c>
      <c r="F871" s="138" t="str">
        <f>IF(AND(TONGHOP!$O871="KTHP",TONGHOP!$P871="VĐ"),TONGHOP!$Z871,"")</f>
        <v/>
      </c>
      <c r="G871" s="139" t="str">
        <f>IF(AND(TONGHOP!$O871="KTHP",TONGHOP!$P871="TL"),TONGHOP!$X871,"")</f>
        <v/>
      </c>
      <c r="H871" s="138" t="str">
        <f>IF(AND(TONGHOP!$O871="KTHP",TONGHOP!$P871="TL"),TONGHOP!$Y871,"")</f>
        <v/>
      </c>
      <c r="I871" s="138" t="str">
        <f>IF(AND(TONGHOP!$O871="KTHP",TONGHOP!$P871="TL"),TONGHOP!$Z871,"")</f>
        <v/>
      </c>
      <c r="J871" s="139" t="str">
        <f>IF(AND(TONGHOP!$O871="KTHP",TONGHOP!$P871="TH"),TONGHOP!$X871,"")</f>
        <v/>
      </c>
      <c r="K871" s="138" t="str">
        <f>IF(AND(TONGHOP!$O871="KTHP",TONGHOP!$P871="TH"),TONGHOP!$Y871,"")</f>
        <v/>
      </c>
      <c r="L871" s="138" t="str">
        <f>IF(AND(TONGHOP!$O871="KTHP",TONGHOP!$P871="TH"),TONGHOP!$Z871,"")</f>
        <v/>
      </c>
      <c r="M871" s="139" t="str">
        <f>IF(AND(TONGHOP!$O871="ThiTN",OR(TONGHOP!$P871="LT",TONGHOP!$P871="TN"),TONGHOP!$X871&lt;&gt;""),TONGHOP!$X871,"")</f>
        <v/>
      </c>
      <c r="N871" s="139" t="str">
        <f>IF(AND(TONGHOP!$O871="ThiTN",OR(TONGHOP!$P871="LT",TONGHOP!$P871="TN"),TONGHOP!$Y871&lt;&gt;""),TONGHOP!$Y871,"")</f>
        <v/>
      </c>
      <c r="O871" s="139" t="str">
        <f>IF(AND(TONGHOP!$O871="ThiTN",OR(TONGHOP!$P871="LT",TONGHOP!$P871="TN"),TONGHOP!$Z871&lt;&gt;""),TONGHOP!$Z871,"")</f>
        <v/>
      </c>
      <c r="P871" s="139" t="str">
        <f>IF(AND(TONGHOP!$O871="ThiTN",TONGHOP!$P871="VĐ",TONGHOP!$X871&lt;&gt;""),TONGHOP!$X871,"")</f>
        <v/>
      </c>
      <c r="Q871" s="139" t="str">
        <f>IF(AND(TONGHOP!$O871="ThiTN",TONGHOP!$P871="VĐ",TONGHOP!$Y871&lt;&gt;""),TONGHOP!$Y871,"")</f>
        <v/>
      </c>
      <c r="R871" s="139" t="str">
        <f>IF(AND(TONGHOP!$O871="ThiTN",TONGHOP!$P871="VĐ",TONGHOP!$Z871&lt;&gt;""),TONGHOP!$Z871,"")</f>
        <v/>
      </c>
      <c r="S871" s="137" t="str">
        <f>IF(AND(TONGHOP!$O871="ThiTN",TONGHOP!$P871="TH",TONGHOP!$X871&lt;&gt;""),TONGHOP!$X871,"")</f>
        <v/>
      </c>
      <c r="T871" s="137" t="str">
        <f>IF(AND(TONGHOP!$O871="ThiTN",TONGHOP!$P871="TH",TONGHOP!$Y871&lt;&gt;""),TONGHOP!$Y871,"")</f>
        <v/>
      </c>
      <c r="U871" s="137" t="str">
        <f>IF(AND(TONGHOP!$O871="ThiTN",TONGHOP!$P871="TH",TONGHOP!$Z871&lt;&gt;""),TONGHOP!$Z871,"")</f>
        <v/>
      </c>
    </row>
    <row r="872" spans="1:21">
      <c r="A872" s="139" t="str">
        <f>IF(AND(TONGHOP!$O872="KTHP",OR(TONGHOP!$P872="LT",TONGHOP!$P872="TN"),TONGHOP!$X872&lt;&gt;""),TONGHOP!$X872,"")</f>
        <v>Ngô Hoàng Anh</v>
      </c>
      <c r="B872" s="139" t="str">
        <f>IF(AND(TONGHOP!$O872="KTHP",OR(TONGHOP!$P872="LT",TONGHOP!$P872="TN"),TONGHOP!$Y872&lt;&gt;""),TONGHOP!$Y872,"")</f>
        <v>Lê Thế Huân</v>
      </c>
      <c r="C872" s="139">
        <f>IF(AND(TONGHOP!$O872="KTHP",OR(TONGHOP!$P872="LT",TONGHOP!$P872="TN"),TONGHOP!$Z872&lt;&gt;""),TONGHOP!$Z872,"")</f>
        <v>35</v>
      </c>
      <c r="D872" s="139" t="str">
        <f>IF(AND(TONGHOP!$O872="KTHP",TONGHOP!$P872="VĐ"),TONGHOP!$X872,"")</f>
        <v/>
      </c>
      <c r="E872" s="138" t="str">
        <f>IF(AND(TONGHOP!$O872="KTHP",TONGHOP!$P872="VĐ"),TONGHOP!$Y872,"")</f>
        <v/>
      </c>
      <c r="F872" s="138" t="str">
        <f>IF(AND(TONGHOP!$O872="KTHP",TONGHOP!$P872="VĐ"),TONGHOP!$Z872,"")</f>
        <v/>
      </c>
      <c r="G872" s="139" t="str">
        <f>IF(AND(TONGHOP!$O872="KTHP",TONGHOP!$P872="TL"),TONGHOP!$X872,"")</f>
        <v/>
      </c>
      <c r="H872" s="138" t="str">
        <f>IF(AND(TONGHOP!$O872="KTHP",TONGHOP!$P872="TL"),TONGHOP!$Y872,"")</f>
        <v/>
      </c>
      <c r="I872" s="138" t="str">
        <f>IF(AND(TONGHOP!$O872="KTHP",TONGHOP!$P872="TL"),TONGHOP!$Z872,"")</f>
        <v/>
      </c>
      <c r="J872" s="139" t="str">
        <f>IF(AND(TONGHOP!$O872="KTHP",TONGHOP!$P872="TH"),TONGHOP!$X872,"")</f>
        <v/>
      </c>
      <c r="K872" s="138" t="str">
        <f>IF(AND(TONGHOP!$O872="KTHP",TONGHOP!$P872="TH"),TONGHOP!$Y872,"")</f>
        <v/>
      </c>
      <c r="L872" s="138" t="str">
        <f>IF(AND(TONGHOP!$O872="KTHP",TONGHOP!$P872="TH"),TONGHOP!$Z872,"")</f>
        <v/>
      </c>
      <c r="M872" s="139" t="str">
        <f>IF(AND(TONGHOP!$O872="ThiTN",OR(TONGHOP!$P872="LT",TONGHOP!$P872="TN"),TONGHOP!$X872&lt;&gt;""),TONGHOP!$X872,"")</f>
        <v/>
      </c>
      <c r="N872" s="139" t="str">
        <f>IF(AND(TONGHOP!$O872="ThiTN",OR(TONGHOP!$P872="LT",TONGHOP!$P872="TN"),TONGHOP!$Y872&lt;&gt;""),TONGHOP!$Y872,"")</f>
        <v/>
      </c>
      <c r="O872" s="139" t="str">
        <f>IF(AND(TONGHOP!$O872="ThiTN",OR(TONGHOP!$P872="LT",TONGHOP!$P872="TN"),TONGHOP!$Z872&lt;&gt;""),TONGHOP!$Z872,"")</f>
        <v/>
      </c>
      <c r="P872" s="139" t="str">
        <f>IF(AND(TONGHOP!$O872="ThiTN",TONGHOP!$P872="VĐ",TONGHOP!$X872&lt;&gt;""),TONGHOP!$X872,"")</f>
        <v/>
      </c>
      <c r="Q872" s="139" t="str">
        <f>IF(AND(TONGHOP!$O872="ThiTN",TONGHOP!$P872="VĐ",TONGHOP!$Y872&lt;&gt;""),TONGHOP!$Y872,"")</f>
        <v/>
      </c>
      <c r="R872" s="139" t="str">
        <f>IF(AND(TONGHOP!$O872="ThiTN",TONGHOP!$P872="VĐ",TONGHOP!$Z872&lt;&gt;""),TONGHOP!$Z872,"")</f>
        <v/>
      </c>
      <c r="S872" s="137" t="str">
        <f>IF(AND(TONGHOP!$O872="ThiTN",TONGHOP!$P872="TH",TONGHOP!$X872&lt;&gt;""),TONGHOP!$X872,"")</f>
        <v/>
      </c>
      <c r="T872" s="137" t="str">
        <f>IF(AND(TONGHOP!$O872="ThiTN",TONGHOP!$P872="TH",TONGHOP!$Y872&lt;&gt;""),TONGHOP!$Y872,"")</f>
        <v/>
      </c>
      <c r="U872" s="137" t="str">
        <f>IF(AND(TONGHOP!$O872="ThiTN",TONGHOP!$P872="TH",TONGHOP!$Z872&lt;&gt;""),TONGHOP!$Z872,"")</f>
        <v/>
      </c>
    </row>
    <row r="873" spans="1:21">
      <c r="A873" s="139" t="str">
        <f>IF(AND(TONGHOP!$O873="KTHP",OR(TONGHOP!$P873="LT",TONGHOP!$P873="TN"),TONGHOP!$X873&lt;&gt;""),TONGHOP!$X873,"")</f>
        <v>Lê Thế Huân</v>
      </c>
      <c r="B873" s="139" t="str">
        <f>IF(AND(TONGHOP!$O873="KTHP",OR(TONGHOP!$P873="LT",TONGHOP!$P873="TN"),TONGHOP!$Y873&lt;&gt;""),TONGHOP!$Y873,"")</f>
        <v>Ngô Hoàng Anh</v>
      </c>
      <c r="C873" s="139">
        <f>IF(AND(TONGHOP!$O873="KTHP",OR(TONGHOP!$P873="LT",TONGHOP!$P873="TN"),TONGHOP!$Z873&lt;&gt;""),TONGHOP!$Z873,"")</f>
        <v>40</v>
      </c>
      <c r="D873" s="139" t="str">
        <f>IF(AND(TONGHOP!$O873="KTHP",TONGHOP!$P873="VĐ"),TONGHOP!$X873,"")</f>
        <v/>
      </c>
      <c r="E873" s="138" t="str">
        <f>IF(AND(TONGHOP!$O873="KTHP",TONGHOP!$P873="VĐ"),TONGHOP!$Y873,"")</f>
        <v/>
      </c>
      <c r="F873" s="138" t="str">
        <f>IF(AND(TONGHOP!$O873="KTHP",TONGHOP!$P873="VĐ"),TONGHOP!$Z873,"")</f>
        <v/>
      </c>
      <c r="G873" s="139" t="str">
        <f>IF(AND(TONGHOP!$O873="KTHP",TONGHOP!$P873="TL"),TONGHOP!$X873,"")</f>
        <v/>
      </c>
      <c r="H873" s="138" t="str">
        <f>IF(AND(TONGHOP!$O873="KTHP",TONGHOP!$P873="TL"),TONGHOP!$Y873,"")</f>
        <v/>
      </c>
      <c r="I873" s="138" t="str">
        <f>IF(AND(TONGHOP!$O873="KTHP",TONGHOP!$P873="TL"),TONGHOP!$Z873,"")</f>
        <v/>
      </c>
      <c r="J873" s="139" t="str">
        <f>IF(AND(TONGHOP!$O873="KTHP",TONGHOP!$P873="TH"),TONGHOP!$X873,"")</f>
        <v/>
      </c>
      <c r="K873" s="138" t="str">
        <f>IF(AND(TONGHOP!$O873="KTHP",TONGHOP!$P873="TH"),TONGHOP!$Y873,"")</f>
        <v/>
      </c>
      <c r="L873" s="138" t="str">
        <f>IF(AND(TONGHOP!$O873="KTHP",TONGHOP!$P873="TH"),TONGHOP!$Z873,"")</f>
        <v/>
      </c>
      <c r="M873" s="139" t="str">
        <f>IF(AND(TONGHOP!$O873="ThiTN",OR(TONGHOP!$P873="LT",TONGHOP!$P873="TN"),TONGHOP!$X873&lt;&gt;""),TONGHOP!$X873,"")</f>
        <v/>
      </c>
      <c r="N873" s="139" t="str">
        <f>IF(AND(TONGHOP!$O873="ThiTN",OR(TONGHOP!$P873="LT",TONGHOP!$P873="TN"),TONGHOP!$Y873&lt;&gt;""),TONGHOP!$Y873,"")</f>
        <v/>
      </c>
      <c r="O873" s="139" t="str">
        <f>IF(AND(TONGHOP!$O873="ThiTN",OR(TONGHOP!$P873="LT",TONGHOP!$P873="TN"),TONGHOP!$Z873&lt;&gt;""),TONGHOP!$Z873,"")</f>
        <v/>
      </c>
      <c r="P873" s="139" t="str">
        <f>IF(AND(TONGHOP!$O873="ThiTN",TONGHOP!$P873="VĐ",TONGHOP!$X873&lt;&gt;""),TONGHOP!$X873,"")</f>
        <v/>
      </c>
      <c r="Q873" s="139" t="str">
        <f>IF(AND(TONGHOP!$O873="ThiTN",TONGHOP!$P873="VĐ",TONGHOP!$Y873&lt;&gt;""),TONGHOP!$Y873,"")</f>
        <v/>
      </c>
      <c r="R873" s="139" t="str">
        <f>IF(AND(TONGHOP!$O873="ThiTN",TONGHOP!$P873="VĐ",TONGHOP!$Z873&lt;&gt;""),TONGHOP!$Z873,"")</f>
        <v/>
      </c>
      <c r="S873" s="137" t="str">
        <f>IF(AND(TONGHOP!$O873="ThiTN",TONGHOP!$P873="TH",TONGHOP!$X873&lt;&gt;""),TONGHOP!$X873,"")</f>
        <v/>
      </c>
      <c r="T873" s="137" t="str">
        <f>IF(AND(TONGHOP!$O873="ThiTN",TONGHOP!$P873="TH",TONGHOP!$Y873&lt;&gt;""),TONGHOP!$Y873,"")</f>
        <v/>
      </c>
      <c r="U873" s="137" t="str">
        <f>IF(AND(TONGHOP!$O873="ThiTN",TONGHOP!$P873="TH",TONGHOP!$Z873&lt;&gt;""),TONGHOP!$Z873,"")</f>
        <v/>
      </c>
    </row>
    <row r="874" spans="1:21">
      <c r="A874" s="139" t="str">
        <f>IF(AND(TONGHOP!$O874="KTHP",OR(TONGHOP!$P874="LT",TONGHOP!$P874="TN"),TONGHOP!$X874&lt;&gt;""),TONGHOP!$X874,"")</f>
        <v>Nguyễn Nguyên Hoàng Ngọc Quyên</v>
      </c>
      <c r="B874" s="139" t="str">
        <f>IF(AND(TONGHOP!$O874="KTHP",OR(TONGHOP!$P874="LT",TONGHOP!$P874="TN"),TONGHOP!$Y874&lt;&gt;""),TONGHOP!$Y874,"")</f>
        <v>Nguyễn Thị Thủy(TT)</v>
      </c>
      <c r="C874" s="139">
        <f>IF(AND(TONGHOP!$O874="KTHP",OR(TONGHOP!$P874="LT",TONGHOP!$P874="TN"),TONGHOP!$Z874&lt;&gt;""),TONGHOP!$Z874,"")</f>
        <v>10</v>
      </c>
      <c r="D874" s="139" t="str">
        <f>IF(AND(TONGHOP!$O874="KTHP",TONGHOP!$P874="VĐ"),TONGHOP!$X874,"")</f>
        <v/>
      </c>
      <c r="E874" s="138" t="str">
        <f>IF(AND(TONGHOP!$O874="KTHP",TONGHOP!$P874="VĐ"),TONGHOP!$Y874,"")</f>
        <v/>
      </c>
      <c r="F874" s="138" t="str">
        <f>IF(AND(TONGHOP!$O874="KTHP",TONGHOP!$P874="VĐ"),TONGHOP!$Z874,"")</f>
        <v/>
      </c>
      <c r="G874" s="139" t="str">
        <f>IF(AND(TONGHOP!$O874="KTHP",TONGHOP!$P874="TL"),TONGHOP!$X874,"")</f>
        <v/>
      </c>
      <c r="H874" s="138" t="str">
        <f>IF(AND(TONGHOP!$O874="KTHP",TONGHOP!$P874="TL"),TONGHOP!$Y874,"")</f>
        <v/>
      </c>
      <c r="I874" s="138" t="str">
        <f>IF(AND(TONGHOP!$O874="KTHP",TONGHOP!$P874="TL"),TONGHOP!$Z874,"")</f>
        <v/>
      </c>
      <c r="J874" s="139" t="str">
        <f>IF(AND(TONGHOP!$O874="KTHP",TONGHOP!$P874="TH"),TONGHOP!$X874,"")</f>
        <v/>
      </c>
      <c r="K874" s="138" t="str">
        <f>IF(AND(TONGHOP!$O874="KTHP",TONGHOP!$P874="TH"),TONGHOP!$Y874,"")</f>
        <v/>
      </c>
      <c r="L874" s="138" t="str">
        <f>IF(AND(TONGHOP!$O874="KTHP",TONGHOP!$P874="TH"),TONGHOP!$Z874,"")</f>
        <v/>
      </c>
      <c r="M874" s="139" t="str">
        <f>IF(AND(TONGHOP!$O874="ThiTN",OR(TONGHOP!$P874="LT",TONGHOP!$P874="TN"),TONGHOP!$X874&lt;&gt;""),TONGHOP!$X874,"")</f>
        <v/>
      </c>
      <c r="N874" s="139" t="str">
        <f>IF(AND(TONGHOP!$O874="ThiTN",OR(TONGHOP!$P874="LT",TONGHOP!$P874="TN"),TONGHOP!$Y874&lt;&gt;""),TONGHOP!$Y874,"")</f>
        <v/>
      </c>
      <c r="O874" s="139" t="str">
        <f>IF(AND(TONGHOP!$O874="ThiTN",OR(TONGHOP!$P874="LT",TONGHOP!$P874="TN"),TONGHOP!$Z874&lt;&gt;""),TONGHOP!$Z874,"")</f>
        <v/>
      </c>
      <c r="P874" s="139" t="str">
        <f>IF(AND(TONGHOP!$O874="ThiTN",TONGHOP!$P874="VĐ",TONGHOP!$X874&lt;&gt;""),TONGHOP!$X874,"")</f>
        <v/>
      </c>
      <c r="Q874" s="139" t="str">
        <f>IF(AND(TONGHOP!$O874="ThiTN",TONGHOP!$P874="VĐ",TONGHOP!$Y874&lt;&gt;""),TONGHOP!$Y874,"")</f>
        <v/>
      </c>
      <c r="R874" s="139" t="str">
        <f>IF(AND(TONGHOP!$O874="ThiTN",TONGHOP!$P874="VĐ",TONGHOP!$Z874&lt;&gt;""),TONGHOP!$Z874,"")</f>
        <v/>
      </c>
      <c r="S874" s="137" t="str">
        <f>IF(AND(TONGHOP!$O874="ThiTN",TONGHOP!$P874="TH",TONGHOP!$X874&lt;&gt;""),TONGHOP!$X874,"")</f>
        <v/>
      </c>
      <c r="T874" s="137" t="str">
        <f>IF(AND(TONGHOP!$O874="ThiTN",TONGHOP!$P874="TH",TONGHOP!$Y874&lt;&gt;""),TONGHOP!$Y874,"")</f>
        <v/>
      </c>
      <c r="U874" s="137" t="str">
        <f>IF(AND(TONGHOP!$O874="ThiTN",TONGHOP!$P874="TH",TONGHOP!$Z874&lt;&gt;""),TONGHOP!$Z874,"")</f>
        <v/>
      </c>
    </row>
    <row r="875" spans="1:21">
      <c r="A875" s="139" t="str">
        <f>IF(AND(TONGHOP!$O875="KTHP",OR(TONGHOP!$P875="LT",TONGHOP!$P875="TN"),TONGHOP!$X875&lt;&gt;""),TONGHOP!$X875,"")</f>
        <v>Nguyễn Thị Khánh Thư</v>
      </c>
      <c r="B875" s="139" t="str">
        <f>IF(AND(TONGHOP!$O875="KTHP",OR(TONGHOP!$P875="LT",TONGHOP!$P875="TN"),TONGHOP!$Y875&lt;&gt;""),TONGHOP!$Y875,"")</f>
        <v>Đỗ Thị Hải Yến</v>
      </c>
      <c r="C875" s="139">
        <f>IF(AND(TONGHOP!$O875="KTHP",OR(TONGHOP!$P875="LT",TONGHOP!$P875="TN"),TONGHOP!$Z875&lt;&gt;""),TONGHOP!$Z875,"")</f>
        <v>20</v>
      </c>
      <c r="D875" s="139" t="str">
        <f>IF(AND(TONGHOP!$O875="KTHP",TONGHOP!$P875="VĐ"),TONGHOP!$X875,"")</f>
        <v/>
      </c>
      <c r="E875" s="138" t="str">
        <f>IF(AND(TONGHOP!$O875="KTHP",TONGHOP!$P875="VĐ"),TONGHOP!$Y875,"")</f>
        <v/>
      </c>
      <c r="F875" s="138" t="str">
        <f>IF(AND(TONGHOP!$O875="KTHP",TONGHOP!$P875="VĐ"),TONGHOP!$Z875,"")</f>
        <v/>
      </c>
      <c r="G875" s="139" t="str">
        <f>IF(AND(TONGHOP!$O875="KTHP",TONGHOP!$P875="TL"),TONGHOP!$X875,"")</f>
        <v/>
      </c>
      <c r="H875" s="138" t="str">
        <f>IF(AND(TONGHOP!$O875="KTHP",TONGHOP!$P875="TL"),TONGHOP!$Y875,"")</f>
        <v/>
      </c>
      <c r="I875" s="138" t="str">
        <f>IF(AND(TONGHOP!$O875="KTHP",TONGHOP!$P875="TL"),TONGHOP!$Z875,"")</f>
        <v/>
      </c>
      <c r="J875" s="139" t="str">
        <f>IF(AND(TONGHOP!$O875="KTHP",TONGHOP!$P875="TH"),TONGHOP!$X875,"")</f>
        <v/>
      </c>
      <c r="K875" s="138" t="str">
        <f>IF(AND(TONGHOP!$O875="KTHP",TONGHOP!$P875="TH"),TONGHOP!$Y875,"")</f>
        <v/>
      </c>
      <c r="L875" s="138" t="str">
        <f>IF(AND(TONGHOP!$O875="KTHP",TONGHOP!$P875="TH"),TONGHOP!$Z875,"")</f>
        <v/>
      </c>
      <c r="M875" s="139" t="str">
        <f>IF(AND(TONGHOP!$O875="ThiTN",OR(TONGHOP!$P875="LT",TONGHOP!$P875="TN"),TONGHOP!$X875&lt;&gt;""),TONGHOP!$X875,"")</f>
        <v/>
      </c>
      <c r="N875" s="139" t="str">
        <f>IF(AND(TONGHOP!$O875="ThiTN",OR(TONGHOP!$P875="LT",TONGHOP!$P875="TN"),TONGHOP!$Y875&lt;&gt;""),TONGHOP!$Y875,"")</f>
        <v/>
      </c>
      <c r="O875" s="139" t="str">
        <f>IF(AND(TONGHOP!$O875="ThiTN",OR(TONGHOP!$P875="LT",TONGHOP!$P875="TN"),TONGHOP!$Z875&lt;&gt;""),TONGHOP!$Z875,"")</f>
        <v/>
      </c>
      <c r="P875" s="139" t="str">
        <f>IF(AND(TONGHOP!$O875="ThiTN",TONGHOP!$P875="VĐ",TONGHOP!$X875&lt;&gt;""),TONGHOP!$X875,"")</f>
        <v/>
      </c>
      <c r="Q875" s="139" t="str">
        <f>IF(AND(TONGHOP!$O875="ThiTN",TONGHOP!$P875="VĐ",TONGHOP!$Y875&lt;&gt;""),TONGHOP!$Y875,"")</f>
        <v/>
      </c>
      <c r="R875" s="139" t="str">
        <f>IF(AND(TONGHOP!$O875="ThiTN",TONGHOP!$P875="VĐ",TONGHOP!$Z875&lt;&gt;""),TONGHOP!$Z875,"")</f>
        <v/>
      </c>
      <c r="S875" s="137" t="str">
        <f>IF(AND(TONGHOP!$O875="ThiTN",TONGHOP!$P875="TH",TONGHOP!$X875&lt;&gt;""),TONGHOP!$X875,"")</f>
        <v/>
      </c>
      <c r="T875" s="137" t="str">
        <f>IF(AND(TONGHOP!$O875="ThiTN",TONGHOP!$P875="TH",TONGHOP!$Y875&lt;&gt;""),TONGHOP!$Y875,"")</f>
        <v/>
      </c>
      <c r="U875" s="137" t="str">
        <f>IF(AND(TONGHOP!$O875="ThiTN",TONGHOP!$P875="TH",TONGHOP!$Z875&lt;&gt;""),TONGHOP!$Z875,"")</f>
        <v/>
      </c>
    </row>
    <row r="876" spans="1:21">
      <c r="A876" s="139" t="str">
        <f>IF(AND(TONGHOP!$O876="KTHP",OR(TONGHOP!$P876="LT",TONGHOP!$P876="TN"),TONGHOP!$X876&lt;&gt;""),TONGHOP!$X876,"")</f>
        <v/>
      </c>
      <c r="B876" s="139" t="str">
        <f>IF(AND(TONGHOP!$O876="KTHP",OR(TONGHOP!$P876="LT",TONGHOP!$P876="TN"),TONGHOP!$Y876&lt;&gt;""),TONGHOP!$Y876,"")</f>
        <v/>
      </c>
      <c r="C876" s="139" t="str">
        <f>IF(AND(TONGHOP!$O876="KTHP",OR(TONGHOP!$P876="LT",TONGHOP!$P876="TN"),TONGHOP!$Z876&lt;&gt;""),TONGHOP!$Z876,"")</f>
        <v/>
      </c>
      <c r="D876" s="139" t="str">
        <f>IF(AND(TONGHOP!$O876="KTHP",TONGHOP!$P876="VĐ"),TONGHOP!$X876,"")</f>
        <v/>
      </c>
      <c r="E876" s="138" t="str">
        <f>IF(AND(TONGHOP!$O876="KTHP",TONGHOP!$P876="VĐ"),TONGHOP!$Y876,"")</f>
        <v/>
      </c>
      <c r="F876" s="138" t="str">
        <f>IF(AND(TONGHOP!$O876="KTHP",TONGHOP!$P876="VĐ"),TONGHOP!$Z876,"")</f>
        <v/>
      </c>
      <c r="G876" s="139" t="str">
        <f>IF(AND(TONGHOP!$O876="KTHP",TONGHOP!$P876="TL"),TONGHOP!$X876,"")</f>
        <v/>
      </c>
      <c r="H876" s="138" t="str">
        <f>IF(AND(TONGHOP!$O876="KTHP",TONGHOP!$P876="TL"),TONGHOP!$Y876,"")</f>
        <v/>
      </c>
      <c r="I876" s="138" t="str">
        <f>IF(AND(TONGHOP!$O876="KTHP",TONGHOP!$P876="TL"),TONGHOP!$Z876,"")</f>
        <v/>
      </c>
      <c r="J876" s="139" t="str">
        <f>IF(AND(TONGHOP!$O876="KTHP",TONGHOP!$P876="TH"),TONGHOP!$X876,"")</f>
        <v/>
      </c>
      <c r="K876" s="138" t="str">
        <f>IF(AND(TONGHOP!$O876="KTHP",TONGHOP!$P876="TH"),TONGHOP!$Y876,"")</f>
        <v/>
      </c>
      <c r="L876" s="138" t="str">
        <f>IF(AND(TONGHOP!$O876="KTHP",TONGHOP!$P876="TH"),TONGHOP!$Z876,"")</f>
        <v/>
      </c>
      <c r="M876" s="139" t="str">
        <f>IF(AND(TONGHOP!$O876="ThiTN",OR(TONGHOP!$P876="LT",TONGHOP!$P876="TN"),TONGHOP!$X876&lt;&gt;""),TONGHOP!$X876,"")</f>
        <v/>
      </c>
      <c r="N876" s="139" t="str">
        <f>IF(AND(TONGHOP!$O876="ThiTN",OR(TONGHOP!$P876="LT",TONGHOP!$P876="TN"),TONGHOP!$Y876&lt;&gt;""),TONGHOP!$Y876,"")</f>
        <v/>
      </c>
      <c r="O876" s="139" t="str">
        <f>IF(AND(TONGHOP!$O876="ThiTN",OR(TONGHOP!$P876="LT",TONGHOP!$P876="TN"),TONGHOP!$Z876&lt;&gt;""),TONGHOP!$Z876,"")</f>
        <v/>
      </c>
      <c r="P876" s="139" t="str">
        <f>IF(AND(TONGHOP!$O876="ThiTN",TONGHOP!$P876="VĐ",TONGHOP!$X876&lt;&gt;""),TONGHOP!$X876,"")</f>
        <v/>
      </c>
      <c r="Q876" s="139" t="str">
        <f>IF(AND(TONGHOP!$O876="ThiTN",TONGHOP!$P876="VĐ",TONGHOP!$Y876&lt;&gt;""),TONGHOP!$Y876,"")</f>
        <v/>
      </c>
      <c r="R876" s="139" t="str">
        <f>IF(AND(TONGHOP!$O876="ThiTN",TONGHOP!$P876="VĐ",TONGHOP!$Z876&lt;&gt;""),TONGHOP!$Z876,"")</f>
        <v/>
      </c>
      <c r="S876" s="137" t="str">
        <f>IF(AND(TONGHOP!$O876="ThiTN",TONGHOP!$P876="TH",TONGHOP!$X876&lt;&gt;""),TONGHOP!$X876,"")</f>
        <v/>
      </c>
      <c r="T876" s="137" t="str">
        <f>IF(AND(TONGHOP!$O876="ThiTN",TONGHOP!$P876="TH",TONGHOP!$Y876&lt;&gt;""),TONGHOP!$Y876,"")</f>
        <v/>
      </c>
      <c r="U876" s="137" t="str">
        <f>IF(AND(TONGHOP!$O876="ThiTN",TONGHOP!$P876="TH",TONGHOP!$Z876&lt;&gt;""),TONGHOP!$Z876,"")</f>
        <v/>
      </c>
    </row>
    <row r="877" spans="1:21">
      <c r="A877" s="139" t="str">
        <f>IF(AND(TONGHOP!$O877="KTHP",OR(TONGHOP!$P877="LT",TONGHOP!$P877="TN"),TONGHOP!$X877&lt;&gt;""),TONGHOP!$X877,"")</f>
        <v>Lâm Thị Phương Thùy</v>
      </c>
      <c r="B877" s="139" t="str">
        <f>IF(AND(TONGHOP!$O877="KTHP",OR(TONGHOP!$P877="LT",TONGHOP!$P877="TN"),TONGHOP!$Y877&lt;&gt;""),TONGHOP!$Y877,"")</f>
        <v>Trương Việt Khánh Trang</v>
      </c>
      <c r="C877" s="139">
        <f>IF(AND(TONGHOP!$O877="KTHP",OR(TONGHOP!$P877="LT",TONGHOP!$P877="TN"),TONGHOP!$Z877&lt;&gt;""),TONGHOP!$Z877,"")</f>
        <v>25</v>
      </c>
      <c r="D877" s="139" t="str">
        <f>IF(AND(TONGHOP!$O877="KTHP",TONGHOP!$P877="VĐ"),TONGHOP!$X877,"")</f>
        <v/>
      </c>
      <c r="E877" s="138" t="str">
        <f>IF(AND(TONGHOP!$O877="KTHP",TONGHOP!$P877="VĐ"),TONGHOP!$Y877,"")</f>
        <v/>
      </c>
      <c r="F877" s="138" t="str">
        <f>IF(AND(TONGHOP!$O877="KTHP",TONGHOP!$P877="VĐ"),TONGHOP!$Z877,"")</f>
        <v/>
      </c>
      <c r="G877" s="139" t="str">
        <f>IF(AND(TONGHOP!$O877="KTHP",TONGHOP!$P877="TL"),TONGHOP!$X877,"")</f>
        <v/>
      </c>
      <c r="H877" s="138" t="str">
        <f>IF(AND(TONGHOP!$O877="KTHP",TONGHOP!$P877="TL"),TONGHOP!$Y877,"")</f>
        <v/>
      </c>
      <c r="I877" s="138" t="str">
        <f>IF(AND(TONGHOP!$O877="KTHP",TONGHOP!$P877="TL"),TONGHOP!$Z877,"")</f>
        <v/>
      </c>
      <c r="J877" s="139" t="str">
        <f>IF(AND(TONGHOP!$O877="KTHP",TONGHOP!$P877="TH"),TONGHOP!$X877,"")</f>
        <v/>
      </c>
      <c r="K877" s="138" t="str">
        <f>IF(AND(TONGHOP!$O877="KTHP",TONGHOP!$P877="TH"),TONGHOP!$Y877,"")</f>
        <v/>
      </c>
      <c r="L877" s="138" t="str">
        <f>IF(AND(TONGHOP!$O877="KTHP",TONGHOP!$P877="TH"),TONGHOP!$Z877,"")</f>
        <v/>
      </c>
      <c r="M877" s="139" t="str">
        <f>IF(AND(TONGHOP!$O877="ThiTN",OR(TONGHOP!$P877="LT",TONGHOP!$P877="TN"),TONGHOP!$X877&lt;&gt;""),TONGHOP!$X877,"")</f>
        <v/>
      </c>
      <c r="N877" s="139" t="str">
        <f>IF(AND(TONGHOP!$O877="ThiTN",OR(TONGHOP!$P877="LT",TONGHOP!$P877="TN"),TONGHOP!$Y877&lt;&gt;""),TONGHOP!$Y877,"")</f>
        <v/>
      </c>
      <c r="O877" s="139" t="str">
        <f>IF(AND(TONGHOP!$O877="ThiTN",OR(TONGHOP!$P877="LT",TONGHOP!$P877="TN"),TONGHOP!$Z877&lt;&gt;""),TONGHOP!$Z877,"")</f>
        <v/>
      </c>
      <c r="P877" s="139" t="str">
        <f>IF(AND(TONGHOP!$O877="ThiTN",TONGHOP!$P877="VĐ",TONGHOP!$X877&lt;&gt;""),TONGHOP!$X877,"")</f>
        <v/>
      </c>
      <c r="Q877" s="139" t="str">
        <f>IF(AND(TONGHOP!$O877="ThiTN",TONGHOP!$P877="VĐ",TONGHOP!$Y877&lt;&gt;""),TONGHOP!$Y877,"")</f>
        <v/>
      </c>
      <c r="R877" s="139" t="str">
        <f>IF(AND(TONGHOP!$O877="ThiTN",TONGHOP!$P877="VĐ",TONGHOP!$Z877&lt;&gt;""),TONGHOP!$Z877,"")</f>
        <v/>
      </c>
      <c r="S877" s="137" t="str">
        <f>IF(AND(TONGHOP!$O877="ThiTN",TONGHOP!$P877="TH",TONGHOP!$X877&lt;&gt;""),TONGHOP!$X877,"")</f>
        <v/>
      </c>
      <c r="T877" s="137" t="str">
        <f>IF(AND(TONGHOP!$O877="ThiTN",TONGHOP!$P877="TH",TONGHOP!$Y877&lt;&gt;""),TONGHOP!$Y877,"")</f>
        <v/>
      </c>
      <c r="U877" s="137" t="str">
        <f>IF(AND(TONGHOP!$O877="ThiTN",TONGHOP!$P877="TH",TONGHOP!$Z877&lt;&gt;""),TONGHOP!$Z877,"")</f>
        <v/>
      </c>
    </row>
    <row r="878" spans="1:21">
      <c r="A878" s="139" t="str">
        <f>IF(AND(TONGHOP!$O878="KTHP",OR(TONGHOP!$P878="LT",TONGHOP!$P878="TN"),TONGHOP!$X878&lt;&gt;""),TONGHOP!$X878,"")</f>
        <v>Lâm Thị Phương Thùy</v>
      </c>
      <c r="B878" s="139" t="str">
        <f>IF(AND(TONGHOP!$O878="KTHP",OR(TONGHOP!$P878="LT",TONGHOP!$P878="TN"),TONGHOP!$Y878&lt;&gt;""),TONGHOP!$Y878,"")</f>
        <v>Trương Việt Khánh Trang</v>
      </c>
      <c r="C878" s="139">
        <f>IF(AND(TONGHOP!$O878="KTHP",OR(TONGHOP!$P878="LT",TONGHOP!$P878="TN"),TONGHOP!$Z878&lt;&gt;""),TONGHOP!$Z878,"")</f>
        <v>25</v>
      </c>
      <c r="D878" s="139" t="str">
        <f>IF(AND(TONGHOP!$O878="KTHP",TONGHOP!$P878="VĐ"),TONGHOP!$X878,"")</f>
        <v/>
      </c>
      <c r="E878" s="138" t="str">
        <f>IF(AND(TONGHOP!$O878="KTHP",TONGHOP!$P878="VĐ"),TONGHOP!$Y878,"")</f>
        <v/>
      </c>
      <c r="F878" s="138" t="str">
        <f>IF(AND(TONGHOP!$O878="KTHP",TONGHOP!$P878="VĐ"),TONGHOP!$Z878,"")</f>
        <v/>
      </c>
      <c r="G878" s="139" t="str">
        <f>IF(AND(TONGHOP!$O878="KTHP",TONGHOP!$P878="TL"),TONGHOP!$X878,"")</f>
        <v/>
      </c>
      <c r="H878" s="138" t="str">
        <f>IF(AND(TONGHOP!$O878="KTHP",TONGHOP!$P878="TL"),TONGHOP!$Y878,"")</f>
        <v/>
      </c>
      <c r="I878" s="138" t="str">
        <f>IF(AND(TONGHOP!$O878="KTHP",TONGHOP!$P878="TL"),TONGHOP!$Z878,"")</f>
        <v/>
      </c>
      <c r="J878" s="139" t="str">
        <f>IF(AND(TONGHOP!$O878="KTHP",TONGHOP!$P878="TH"),TONGHOP!$X878,"")</f>
        <v/>
      </c>
      <c r="K878" s="138" t="str">
        <f>IF(AND(TONGHOP!$O878="KTHP",TONGHOP!$P878="TH"),TONGHOP!$Y878,"")</f>
        <v/>
      </c>
      <c r="L878" s="138" t="str">
        <f>IF(AND(TONGHOP!$O878="KTHP",TONGHOP!$P878="TH"),TONGHOP!$Z878,"")</f>
        <v/>
      </c>
      <c r="M878" s="139" t="str">
        <f>IF(AND(TONGHOP!$O878="ThiTN",OR(TONGHOP!$P878="LT",TONGHOP!$P878="TN"),TONGHOP!$X878&lt;&gt;""),TONGHOP!$X878,"")</f>
        <v/>
      </c>
      <c r="N878" s="139" t="str">
        <f>IF(AND(TONGHOP!$O878="ThiTN",OR(TONGHOP!$P878="LT",TONGHOP!$P878="TN"),TONGHOP!$Y878&lt;&gt;""),TONGHOP!$Y878,"")</f>
        <v/>
      </c>
      <c r="O878" s="139" t="str">
        <f>IF(AND(TONGHOP!$O878="ThiTN",OR(TONGHOP!$P878="LT",TONGHOP!$P878="TN"),TONGHOP!$Z878&lt;&gt;""),TONGHOP!$Z878,"")</f>
        <v/>
      </c>
      <c r="P878" s="139" t="str">
        <f>IF(AND(TONGHOP!$O878="ThiTN",TONGHOP!$P878="VĐ",TONGHOP!$X878&lt;&gt;""),TONGHOP!$X878,"")</f>
        <v/>
      </c>
      <c r="Q878" s="139" t="str">
        <f>IF(AND(TONGHOP!$O878="ThiTN",TONGHOP!$P878="VĐ",TONGHOP!$Y878&lt;&gt;""),TONGHOP!$Y878,"")</f>
        <v/>
      </c>
      <c r="R878" s="139" t="str">
        <f>IF(AND(TONGHOP!$O878="ThiTN",TONGHOP!$P878="VĐ",TONGHOP!$Z878&lt;&gt;""),TONGHOP!$Z878,"")</f>
        <v/>
      </c>
      <c r="S878" s="137" t="str">
        <f>IF(AND(TONGHOP!$O878="ThiTN",TONGHOP!$P878="TH",TONGHOP!$X878&lt;&gt;""),TONGHOP!$X878,"")</f>
        <v/>
      </c>
      <c r="T878" s="137" t="str">
        <f>IF(AND(TONGHOP!$O878="ThiTN",TONGHOP!$P878="TH",TONGHOP!$Y878&lt;&gt;""),TONGHOP!$Y878,"")</f>
        <v/>
      </c>
      <c r="U878" s="137" t="str">
        <f>IF(AND(TONGHOP!$O878="ThiTN",TONGHOP!$P878="TH",TONGHOP!$Z878&lt;&gt;""),TONGHOP!$Z878,"")</f>
        <v/>
      </c>
    </row>
    <row r="879" spans="1:21">
      <c r="A879" s="139" t="str">
        <f>IF(AND(TONGHOP!$O879="KTHP",OR(TONGHOP!$P879="LT",TONGHOP!$P879="TN"),TONGHOP!$X879&lt;&gt;""),TONGHOP!$X879,"")</f>
        <v>Lâm Thị Phương Thùy</v>
      </c>
      <c r="B879" s="139" t="str">
        <f>IF(AND(TONGHOP!$O879="KTHP",OR(TONGHOP!$P879="LT",TONGHOP!$P879="TN"),TONGHOP!$Y879&lt;&gt;""),TONGHOP!$Y879,"")</f>
        <v>Trương Việt Khánh Trang</v>
      </c>
      <c r="C879" s="139">
        <f>IF(AND(TONGHOP!$O879="KTHP",OR(TONGHOP!$P879="LT",TONGHOP!$P879="TN"),TONGHOP!$Z879&lt;&gt;""),TONGHOP!$Z879,"")</f>
        <v>25</v>
      </c>
      <c r="D879" s="139" t="str">
        <f>IF(AND(TONGHOP!$O879="KTHP",TONGHOP!$P879="VĐ"),TONGHOP!$X879,"")</f>
        <v/>
      </c>
      <c r="E879" s="138" t="str">
        <f>IF(AND(TONGHOP!$O879="KTHP",TONGHOP!$P879="VĐ"),TONGHOP!$Y879,"")</f>
        <v/>
      </c>
      <c r="F879" s="138" t="str">
        <f>IF(AND(TONGHOP!$O879="KTHP",TONGHOP!$P879="VĐ"),TONGHOP!$Z879,"")</f>
        <v/>
      </c>
      <c r="G879" s="139" t="str">
        <f>IF(AND(TONGHOP!$O879="KTHP",TONGHOP!$P879="TL"),TONGHOP!$X879,"")</f>
        <v/>
      </c>
      <c r="H879" s="138" t="str">
        <f>IF(AND(TONGHOP!$O879="KTHP",TONGHOP!$P879="TL"),TONGHOP!$Y879,"")</f>
        <v/>
      </c>
      <c r="I879" s="138" t="str">
        <f>IF(AND(TONGHOP!$O879="KTHP",TONGHOP!$P879="TL"),TONGHOP!$Z879,"")</f>
        <v/>
      </c>
      <c r="J879" s="139" t="str">
        <f>IF(AND(TONGHOP!$O879="KTHP",TONGHOP!$P879="TH"),TONGHOP!$X879,"")</f>
        <v/>
      </c>
      <c r="K879" s="138" t="str">
        <f>IF(AND(TONGHOP!$O879="KTHP",TONGHOP!$P879="TH"),TONGHOP!$Y879,"")</f>
        <v/>
      </c>
      <c r="L879" s="138" t="str">
        <f>IF(AND(TONGHOP!$O879="KTHP",TONGHOP!$P879="TH"),TONGHOP!$Z879,"")</f>
        <v/>
      </c>
      <c r="M879" s="139" t="str">
        <f>IF(AND(TONGHOP!$O879="ThiTN",OR(TONGHOP!$P879="LT",TONGHOP!$P879="TN"),TONGHOP!$X879&lt;&gt;""),TONGHOP!$X879,"")</f>
        <v/>
      </c>
      <c r="N879" s="139" t="str">
        <f>IF(AND(TONGHOP!$O879="ThiTN",OR(TONGHOP!$P879="LT",TONGHOP!$P879="TN"),TONGHOP!$Y879&lt;&gt;""),TONGHOP!$Y879,"")</f>
        <v/>
      </c>
      <c r="O879" s="139" t="str">
        <f>IF(AND(TONGHOP!$O879="ThiTN",OR(TONGHOP!$P879="LT",TONGHOP!$P879="TN"),TONGHOP!$Z879&lt;&gt;""),TONGHOP!$Z879,"")</f>
        <v/>
      </c>
      <c r="P879" s="139" t="str">
        <f>IF(AND(TONGHOP!$O879="ThiTN",TONGHOP!$P879="VĐ",TONGHOP!$X879&lt;&gt;""),TONGHOP!$X879,"")</f>
        <v/>
      </c>
      <c r="Q879" s="139" t="str">
        <f>IF(AND(TONGHOP!$O879="ThiTN",TONGHOP!$P879="VĐ",TONGHOP!$Y879&lt;&gt;""),TONGHOP!$Y879,"")</f>
        <v/>
      </c>
      <c r="R879" s="139" t="str">
        <f>IF(AND(TONGHOP!$O879="ThiTN",TONGHOP!$P879="VĐ",TONGHOP!$Z879&lt;&gt;""),TONGHOP!$Z879,"")</f>
        <v/>
      </c>
      <c r="S879" s="137" t="str">
        <f>IF(AND(TONGHOP!$O879="ThiTN",TONGHOP!$P879="TH",TONGHOP!$X879&lt;&gt;""),TONGHOP!$X879,"")</f>
        <v/>
      </c>
      <c r="T879" s="137" t="str">
        <f>IF(AND(TONGHOP!$O879="ThiTN",TONGHOP!$P879="TH",TONGHOP!$Y879&lt;&gt;""),TONGHOP!$Y879,"")</f>
        <v/>
      </c>
      <c r="U879" s="137" t="str">
        <f>IF(AND(TONGHOP!$O879="ThiTN",TONGHOP!$P879="TH",TONGHOP!$Z879&lt;&gt;""),TONGHOP!$Z879,"")</f>
        <v/>
      </c>
    </row>
    <row r="880" spans="1:21">
      <c r="A880" s="139" t="str">
        <f>IF(AND(TONGHOP!$O880="KTHP",OR(TONGHOP!$P880="LT",TONGHOP!$P880="TN"),TONGHOP!$X880&lt;&gt;""),TONGHOP!$X880,"")</f>
        <v>Lâm Thị Phương Thùy</v>
      </c>
      <c r="B880" s="139" t="str">
        <f>IF(AND(TONGHOP!$O880="KTHP",OR(TONGHOP!$P880="LT",TONGHOP!$P880="TN"),TONGHOP!$Y880&lt;&gt;""),TONGHOP!$Y880,"")</f>
        <v>Trương Việt Khánh Trang</v>
      </c>
      <c r="C880" s="139">
        <f>IF(AND(TONGHOP!$O880="KTHP",OR(TONGHOP!$P880="LT",TONGHOP!$P880="TN"),TONGHOP!$Z880&lt;&gt;""),TONGHOP!$Z880,"")</f>
        <v>19</v>
      </c>
      <c r="D880" s="139" t="str">
        <f>IF(AND(TONGHOP!$O880="KTHP",TONGHOP!$P880="VĐ"),TONGHOP!$X880,"")</f>
        <v/>
      </c>
      <c r="E880" s="138" t="str">
        <f>IF(AND(TONGHOP!$O880="KTHP",TONGHOP!$P880="VĐ"),TONGHOP!$Y880,"")</f>
        <v/>
      </c>
      <c r="F880" s="138" t="str">
        <f>IF(AND(TONGHOP!$O880="KTHP",TONGHOP!$P880="VĐ"),TONGHOP!$Z880,"")</f>
        <v/>
      </c>
      <c r="G880" s="139" t="str">
        <f>IF(AND(TONGHOP!$O880="KTHP",TONGHOP!$P880="TL"),TONGHOP!$X880,"")</f>
        <v/>
      </c>
      <c r="H880" s="138" t="str">
        <f>IF(AND(TONGHOP!$O880="KTHP",TONGHOP!$P880="TL"),TONGHOP!$Y880,"")</f>
        <v/>
      </c>
      <c r="I880" s="138" t="str">
        <f>IF(AND(TONGHOP!$O880="KTHP",TONGHOP!$P880="TL"),TONGHOP!$Z880,"")</f>
        <v/>
      </c>
      <c r="J880" s="139" t="str">
        <f>IF(AND(TONGHOP!$O880="KTHP",TONGHOP!$P880="TH"),TONGHOP!$X880,"")</f>
        <v/>
      </c>
      <c r="K880" s="138" t="str">
        <f>IF(AND(TONGHOP!$O880="KTHP",TONGHOP!$P880="TH"),TONGHOP!$Y880,"")</f>
        <v/>
      </c>
      <c r="L880" s="138" t="str">
        <f>IF(AND(TONGHOP!$O880="KTHP",TONGHOP!$P880="TH"),TONGHOP!$Z880,"")</f>
        <v/>
      </c>
      <c r="M880" s="139" t="str">
        <f>IF(AND(TONGHOP!$O880="ThiTN",OR(TONGHOP!$P880="LT",TONGHOP!$P880="TN"),TONGHOP!$X880&lt;&gt;""),TONGHOP!$X880,"")</f>
        <v/>
      </c>
      <c r="N880" s="139" t="str">
        <f>IF(AND(TONGHOP!$O880="ThiTN",OR(TONGHOP!$P880="LT",TONGHOP!$P880="TN"),TONGHOP!$Y880&lt;&gt;""),TONGHOP!$Y880,"")</f>
        <v/>
      </c>
      <c r="O880" s="139" t="str">
        <f>IF(AND(TONGHOP!$O880="ThiTN",OR(TONGHOP!$P880="LT",TONGHOP!$P880="TN"),TONGHOP!$Z880&lt;&gt;""),TONGHOP!$Z880,"")</f>
        <v/>
      </c>
      <c r="P880" s="139" t="str">
        <f>IF(AND(TONGHOP!$O880="ThiTN",TONGHOP!$P880="VĐ",TONGHOP!$X880&lt;&gt;""),TONGHOP!$X880,"")</f>
        <v/>
      </c>
      <c r="Q880" s="139" t="str">
        <f>IF(AND(TONGHOP!$O880="ThiTN",TONGHOP!$P880="VĐ",TONGHOP!$Y880&lt;&gt;""),TONGHOP!$Y880,"")</f>
        <v/>
      </c>
      <c r="R880" s="139" t="str">
        <f>IF(AND(TONGHOP!$O880="ThiTN",TONGHOP!$P880="VĐ",TONGHOP!$Z880&lt;&gt;""),TONGHOP!$Z880,"")</f>
        <v/>
      </c>
      <c r="S880" s="137" t="str">
        <f>IF(AND(TONGHOP!$O880="ThiTN",TONGHOP!$P880="TH",TONGHOP!$X880&lt;&gt;""),TONGHOP!$X880,"")</f>
        <v/>
      </c>
      <c r="T880" s="137" t="str">
        <f>IF(AND(TONGHOP!$O880="ThiTN",TONGHOP!$P880="TH",TONGHOP!$Y880&lt;&gt;""),TONGHOP!$Y880,"")</f>
        <v/>
      </c>
      <c r="U880" s="137" t="str">
        <f>IF(AND(TONGHOP!$O880="ThiTN",TONGHOP!$P880="TH",TONGHOP!$Z880&lt;&gt;""),TONGHOP!$Z880,"")</f>
        <v/>
      </c>
    </row>
    <row r="881" spans="1:21">
      <c r="A881" s="139" t="str">
        <f>IF(AND(TONGHOP!$O881="KTHP",OR(TONGHOP!$P881="LT",TONGHOP!$P881="TN"),TONGHOP!$X881&lt;&gt;""),TONGHOP!$X881,"")</f>
        <v>Đỗ Thị Hải Yến</v>
      </c>
      <c r="B881" s="139" t="str">
        <f>IF(AND(TONGHOP!$O881="KTHP",OR(TONGHOP!$P881="LT",TONGHOP!$P881="TN"),TONGHOP!$Y881&lt;&gt;""),TONGHOP!$Y881,"")</f>
        <v>Trần Vĩnh Xuyên</v>
      </c>
      <c r="C881" s="139">
        <f>IF(AND(TONGHOP!$O881="KTHP",OR(TONGHOP!$P881="LT",TONGHOP!$P881="TN"),TONGHOP!$Z881&lt;&gt;""),TONGHOP!$Z881,"")</f>
        <v>11</v>
      </c>
      <c r="D881" s="139" t="str">
        <f>IF(AND(TONGHOP!$O881="KTHP",TONGHOP!$P881="VĐ"),TONGHOP!$X881,"")</f>
        <v/>
      </c>
      <c r="E881" s="138" t="str">
        <f>IF(AND(TONGHOP!$O881="KTHP",TONGHOP!$P881="VĐ"),TONGHOP!$Y881,"")</f>
        <v/>
      </c>
      <c r="F881" s="138" t="str">
        <f>IF(AND(TONGHOP!$O881="KTHP",TONGHOP!$P881="VĐ"),TONGHOP!$Z881,"")</f>
        <v/>
      </c>
      <c r="G881" s="139" t="str">
        <f>IF(AND(TONGHOP!$O881="KTHP",TONGHOP!$P881="TL"),TONGHOP!$X881,"")</f>
        <v/>
      </c>
      <c r="H881" s="138" t="str">
        <f>IF(AND(TONGHOP!$O881="KTHP",TONGHOP!$P881="TL"),TONGHOP!$Y881,"")</f>
        <v/>
      </c>
      <c r="I881" s="138" t="str">
        <f>IF(AND(TONGHOP!$O881="KTHP",TONGHOP!$P881="TL"),TONGHOP!$Z881,"")</f>
        <v/>
      </c>
      <c r="J881" s="139" t="str">
        <f>IF(AND(TONGHOP!$O881="KTHP",TONGHOP!$P881="TH"),TONGHOP!$X881,"")</f>
        <v/>
      </c>
      <c r="K881" s="138" t="str">
        <f>IF(AND(TONGHOP!$O881="KTHP",TONGHOP!$P881="TH"),TONGHOP!$Y881,"")</f>
        <v/>
      </c>
      <c r="L881" s="138" t="str">
        <f>IF(AND(TONGHOP!$O881="KTHP",TONGHOP!$P881="TH"),TONGHOP!$Z881,"")</f>
        <v/>
      </c>
      <c r="M881" s="139" t="str">
        <f>IF(AND(TONGHOP!$O881="ThiTN",OR(TONGHOP!$P881="LT",TONGHOP!$P881="TN"),TONGHOP!$X881&lt;&gt;""),TONGHOP!$X881,"")</f>
        <v/>
      </c>
      <c r="N881" s="139" t="str">
        <f>IF(AND(TONGHOP!$O881="ThiTN",OR(TONGHOP!$P881="LT",TONGHOP!$P881="TN"),TONGHOP!$Y881&lt;&gt;""),TONGHOP!$Y881,"")</f>
        <v/>
      </c>
      <c r="O881" s="139" t="str">
        <f>IF(AND(TONGHOP!$O881="ThiTN",OR(TONGHOP!$P881="LT",TONGHOP!$P881="TN"),TONGHOP!$Z881&lt;&gt;""),TONGHOP!$Z881,"")</f>
        <v/>
      </c>
      <c r="P881" s="139" t="str">
        <f>IF(AND(TONGHOP!$O881="ThiTN",TONGHOP!$P881="VĐ",TONGHOP!$X881&lt;&gt;""),TONGHOP!$X881,"")</f>
        <v/>
      </c>
      <c r="Q881" s="139" t="str">
        <f>IF(AND(TONGHOP!$O881="ThiTN",TONGHOP!$P881="VĐ",TONGHOP!$Y881&lt;&gt;""),TONGHOP!$Y881,"")</f>
        <v/>
      </c>
      <c r="R881" s="139" t="str">
        <f>IF(AND(TONGHOP!$O881="ThiTN",TONGHOP!$P881="VĐ",TONGHOP!$Z881&lt;&gt;""),TONGHOP!$Z881,"")</f>
        <v/>
      </c>
      <c r="S881" s="137" t="str">
        <f>IF(AND(TONGHOP!$O881="ThiTN",TONGHOP!$P881="TH",TONGHOP!$X881&lt;&gt;""),TONGHOP!$X881,"")</f>
        <v/>
      </c>
      <c r="T881" s="137" t="str">
        <f>IF(AND(TONGHOP!$O881="ThiTN",TONGHOP!$P881="TH",TONGHOP!$Y881&lt;&gt;""),TONGHOP!$Y881,"")</f>
        <v/>
      </c>
      <c r="U881" s="137" t="str">
        <f>IF(AND(TONGHOP!$O881="ThiTN",TONGHOP!$P881="TH",TONGHOP!$Z881&lt;&gt;""),TONGHOP!$Z881,"")</f>
        <v/>
      </c>
    </row>
    <row r="882" spans="1:21">
      <c r="A882" s="139" t="str">
        <f>IF(AND(TONGHOP!$O882="KTHP",OR(TONGHOP!$P882="LT",TONGHOP!$P882="TN"),TONGHOP!$X882&lt;&gt;""),TONGHOP!$X882,"")</f>
        <v>Nguyễn Thị Thủy(TT)</v>
      </c>
      <c r="B882" s="139" t="str">
        <f>IF(AND(TONGHOP!$O882="KTHP",OR(TONGHOP!$P882="LT",TONGHOP!$P882="TN"),TONGHOP!$Y882&lt;&gt;""),TONGHOP!$Y882,"")</f>
        <v>Nguyễn Văn Danh</v>
      </c>
      <c r="C882" s="139">
        <f>IF(AND(TONGHOP!$O882="KTHP",OR(TONGHOP!$P882="LT",TONGHOP!$P882="TN"),TONGHOP!$Z882&lt;&gt;""),TONGHOP!$Z882,"")</f>
        <v>19</v>
      </c>
      <c r="D882" s="139" t="str">
        <f>IF(AND(TONGHOP!$O882="KTHP",TONGHOP!$P882="VĐ"),TONGHOP!$X882,"")</f>
        <v/>
      </c>
      <c r="E882" s="138" t="str">
        <f>IF(AND(TONGHOP!$O882="KTHP",TONGHOP!$P882="VĐ"),TONGHOP!$Y882,"")</f>
        <v/>
      </c>
      <c r="F882" s="138" t="str">
        <f>IF(AND(TONGHOP!$O882="KTHP",TONGHOP!$P882="VĐ"),TONGHOP!$Z882,"")</f>
        <v/>
      </c>
      <c r="G882" s="139" t="str">
        <f>IF(AND(TONGHOP!$O882="KTHP",TONGHOP!$P882="TL"),TONGHOP!$X882,"")</f>
        <v/>
      </c>
      <c r="H882" s="138" t="str">
        <f>IF(AND(TONGHOP!$O882="KTHP",TONGHOP!$P882="TL"),TONGHOP!$Y882,"")</f>
        <v/>
      </c>
      <c r="I882" s="138" t="str">
        <f>IF(AND(TONGHOP!$O882="KTHP",TONGHOP!$P882="TL"),TONGHOP!$Z882,"")</f>
        <v/>
      </c>
      <c r="J882" s="139" t="str">
        <f>IF(AND(TONGHOP!$O882="KTHP",TONGHOP!$P882="TH"),TONGHOP!$X882,"")</f>
        <v/>
      </c>
      <c r="K882" s="138" t="str">
        <f>IF(AND(TONGHOP!$O882="KTHP",TONGHOP!$P882="TH"),TONGHOP!$Y882,"")</f>
        <v/>
      </c>
      <c r="L882" s="138" t="str">
        <f>IF(AND(TONGHOP!$O882="KTHP",TONGHOP!$P882="TH"),TONGHOP!$Z882,"")</f>
        <v/>
      </c>
      <c r="M882" s="139" t="str">
        <f>IF(AND(TONGHOP!$O882="ThiTN",OR(TONGHOP!$P882="LT",TONGHOP!$P882="TN"),TONGHOP!$X882&lt;&gt;""),TONGHOP!$X882,"")</f>
        <v/>
      </c>
      <c r="N882" s="139" t="str">
        <f>IF(AND(TONGHOP!$O882="ThiTN",OR(TONGHOP!$P882="LT",TONGHOP!$P882="TN"),TONGHOP!$Y882&lt;&gt;""),TONGHOP!$Y882,"")</f>
        <v/>
      </c>
      <c r="O882" s="139" t="str">
        <f>IF(AND(TONGHOP!$O882="ThiTN",OR(TONGHOP!$P882="LT",TONGHOP!$P882="TN"),TONGHOP!$Z882&lt;&gt;""),TONGHOP!$Z882,"")</f>
        <v/>
      </c>
      <c r="P882" s="139" t="str">
        <f>IF(AND(TONGHOP!$O882="ThiTN",TONGHOP!$P882="VĐ",TONGHOP!$X882&lt;&gt;""),TONGHOP!$X882,"")</f>
        <v/>
      </c>
      <c r="Q882" s="139" t="str">
        <f>IF(AND(TONGHOP!$O882="ThiTN",TONGHOP!$P882="VĐ",TONGHOP!$Y882&lt;&gt;""),TONGHOP!$Y882,"")</f>
        <v/>
      </c>
      <c r="R882" s="139" t="str">
        <f>IF(AND(TONGHOP!$O882="ThiTN",TONGHOP!$P882="VĐ",TONGHOP!$Z882&lt;&gt;""),TONGHOP!$Z882,"")</f>
        <v/>
      </c>
      <c r="S882" s="137" t="str">
        <f>IF(AND(TONGHOP!$O882="ThiTN",TONGHOP!$P882="TH",TONGHOP!$X882&lt;&gt;""),TONGHOP!$X882,"")</f>
        <v/>
      </c>
      <c r="T882" s="137" t="str">
        <f>IF(AND(TONGHOP!$O882="ThiTN",TONGHOP!$P882="TH",TONGHOP!$Y882&lt;&gt;""),TONGHOP!$Y882,"")</f>
        <v/>
      </c>
      <c r="U882" s="137" t="str">
        <f>IF(AND(TONGHOP!$O882="ThiTN",TONGHOP!$P882="TH",TONGHOP!$Z882&lt;&gt;""),TONGHOP!$Z882,"")</f>
        <v/>
      </c>
    </row>
    <row r="883" spans="1:21">
      <c r="A883" s="139" t="str">
        <f>IF(AND(TONGHOP!$O883="KTHP",OR(TONGHOP!$P883="LT",TONGHOP!$P883="TN"),TONGHOP!$X883&lt;&gt;""),TONGHOP!$X883,"")</f>
        <v/>
      </c>
      <c r="B883" s="139" t="str">
        <f>IF(AND(TONGHOP!$O883="KTHP",OR(TONGHOP!$P883="LT",TONGHOP!$P883="TN"),TONGHOP!$Y883&lt;&gt;""),TONGHOP!$Y883,"")</f>
        <v/>
      </c>
      <c r="C883" s="139" t="str">
        <f>IF(AND(TONGHOP!$O883="KTHP",OR(TONGHOP!$P883="LT",TONGHOP!$P883="TN"),TONGHOP!$Z883&lt;&gt;""),TONGHOP!$Z883,"")</f>
        <v/>
      </c>
      <c r="D883" s="139" t="str">
        <f>IF(AND(TONGHOP!$O883="KTHP",TONGHOP!$P883="VĐ"),TONGHOP!$X883,"")</f>
        <v/>
      </c>
      <c r="E883" s="138" t="str">
        <f>IF(AND(TONGHOP!$O883="KTHP",TONGHOP!$P883="VĐ"),TONGHOP!$Y883,"")</f>
        <v/>
      </c>
      <c r="F883" s="138" t="str">
        <f>IF(AND(TONGHOP!$O883="KTHP",TONGHOP!$P883="VĐ"),TONGHOP!$Z883,"")</f>
        <v/>
      </c>
      <c r="G883" s="139" t="str">
        <f>IF(AND(TONGHOP!$O883="KTHP",TONGHOP!$P883="TL"),TONGHOP!$X883,"")</f>
        <v/>
      </c>
      <c r="H883" s="138" t="str">
        <f>IF(AND(TONGHOP!$O883="KTHP",TONGHOP!$P883="TL"),TONGHOP!$Y883,"")</f>
        <v/>
      </c>
      <c r="I883" s="138" t="str">
        <f>IF(AND(TONGHOP!$O883="KTHP",TONGHOP!$P883="TL"),TONGHOP!$Z883,"")</f>
        <v/>
      </c>
      <c r="J883" s="139" t="str">
        <f>IF(AND(TONGHOP!$O883="KTHP",TONGHOP!$P883="TH"),TONGHOP!$X883,"")</f>
        <v/>
      </c>
      <c r="K883" s="138" t="str">
        <f>IF(AND(TONGHOP!$O883="KTHP",TONGHOP!$P883="TH"),TONGHOP!$Y883,"")</f>
        <v/>
      </c>
      <c r="L883" s="138" t="str">
        <f>IF(AND(TONGHOP!$O883="KTHP",TONGHOP!$P883="TH"),TONGHOP!$Z883,"")</f>
        <v/>
      </c>
      <c r="M883" s="139" t="str">
        <f>IF(AND(TONGHOP!$O883="ThiTN",OR(TONGHOP!$P883="LT",TONGHOP!$P883="TN"),TONGHOP!$X883&lt;&gt;""),TONGHOP!$X883,"")</f>
        <v/>
      </c>
      <c r="N883" s="139" t="str">
        <f>IF(AND(TONGHOP!$O883="ThiTN",OR(TONGHOP!$P883="LT",TONGHOP!$P883="TN"),TONGHOP!$Y883&lt;&gt;""),TONGHOP!$Y883,"")</f>
        <v/>
      </c>
      <c r="O883" s="139" t="str">
        <f>IF(AND(TONGHOP!$O883="ThiTN",OR(TONGHOP!$P883="LT",TONGHOP!$P883="TN"),TONGHOP!$Z883&lt;&gt;""),TONGHOP!$Z883,"")</f>
        <v/>
      </c>
      <c r="P883" s="139" t="str">
        <f>IF(AND(TONGHOP!$O883="ThiTN",TONGHOP!$P883="VĐ",TONGHOP!$X883&lt;&gt;""),TONGHOP!$X883,"")</f>
        <v/>
      </c>
      <c r="Q883" s="139" t="str">
        <f>IF(AND(TONGHOP!$O883="ThiTN",TONGHOP!$P883="VĐ",TONGHOP!$Y883&lt;&gt;""),TONGHOP!$Y883,"")</f>
        <v/>
      </c>
      <c r="R883" s="139" t="str">
        <f>IF(AND(TONGHOP!$O883="ThiTN",TONGHOP!$P883="VĐ",TONGHOP!$Z883&lt;&gt;""),TONGHOP!$Z883,"")</f>
        <v/>
      </c>
      <c r="S883" s="137" t="str">
        <f>IF(AND(TONGHOP!$O883="ThiTN",TONGHOP!$P883="TH",TONGHOP!$X883&lt;&gt;""),TONGHOP!$X883,"")</f>
        <v/>
      </c>
      <c r="T883" s="137" t="str">
        <f>IF(AND(TONGHOP!$O883="ThiTN",TONGHOP!$P883="TH",TONGHOP!$Y883&lt;&gt;""),TONGHOP!$Y883,"")</f>
        <v/>
      </c>
      <c r="U883" s="137" t="str">
        <f>IF(AND(TONGHOP!$O883="ThiTN",TONGHOP!$P883="TH",TONGHOP!$Z883&lt;&gt;""),TONGHOP!$Z883,"")</f>
        <v/>
      </c>
    </row>
    <row r="884" spans="1:21">
      <c r="A884" s="139" t="str">
        <f>IF(AND(TONGHOP!$O884="KTHP",OR(TONGHOP!$P884="LT",TONGHOP!$P884="TN"),TONGHOP!$X884&lt;&gt;""),TONGHOP!$X884,"")</f>
        <v/>
      </c>
      <c r="B884" s="139" t="str">
        <f>IF(AND(TONGHOP!$O884="KTHP",OR(TONGHOP!$P884="LT",TONGHOP!$P884="TN"),TONGHOP!$Y884&lt;&gt;""),TONGHOP!$Y884,"")</f>
        <v/>
      </c>
      <c r="C884" s="139" t="str">
        <f>IF(AND(TONGHOP!$O884="KTHP",OR(TONGHOP!$P884="LT",TONGHOP!$P884="TN"),TONGHOP!$Z884&lt;&gt;""),TONGHOP!$Z884,"")</f>
        <v/>
      </c>
      <c r="D884" s="139" t="str">
        <f>IF(AND(TONGHOP!$O884="KTHP",TONGHOP!$P884="VĐ"),TONGHOP!$X884,"")</f>
        <v/>
      </c>
      <c r="E884" s="138" t="str">
        <f>IF(AND(TONGHOP!$O884="KTHP",TONGHOP!$P884="VĐ"),TONGHOP!$Y884,"")</f>
        <v/>
      </c>
      <c r="F884" s="138" t="str">
        <f>IF(AND(TONGHOP!$O884="KTHP",TONGHOP!$P884="VĐ"),TONGHOP!$Z884,"")</f>
        <v/>
      </c>
      <c r="G884" s="139" t="str">
        <f>IF(AND(TONGHOP!$O884="KTHP",TONGHOP!$P884="TL"),TONGHOP!$X884,"")</f>
        <v/>
      </c>
      <c r="H884" s="138" t="str">
        <f>IF(AND(TONGHOP!$O884="KTHP",TONGHOP!$P884="TL"),TONGHOP!$Y884,"")</f>
        <v/>
      </c>
      <c r="I884" s="138" t="str">
        <f>IF(AND(TONGHOP!$O884="KTHP",TONGHOP!$P884="TL"),TONGHOP!$Z884,"")</f>
        <v/>
      </c>
      <c r="J884" s="139" t="str">
        <f>IF(AND(TONGHOP!$O884="KTHP",TONGHOP!$P884="TH"),TONGHOP!$X884,"")</f>
        <v/>
      </c>
      <c r="K884" s="138" t="str">
        <f>IF(AND(TONGHOP!$O884="KTHP",TONGHOP!$P884="TH"),TONGHOP!$Y884,"")</f>
        <v/>
      </c>
      <c r="L884" s="138" t="str">
        <f>IF(AND(TONGHOP!$O884="KTHP",TONGHOP!$P884="TH"),TONGHOP!$Z884,"")</f>
        <v/>
      </c>
      <c r="M884" s="139" t="str">
        <f>IF(AND(TONGHOP!$O884="ThiTN",OR(TONGHOP!$P884="LT",TONGHOP!$P884="TN"),TONGHOP!$X884&lt;&gt;""),TONGHOP!$X884,"")</f>
        <v/>
      </c>
      <c r="N884" s="139" t="str">
        <f>IF(AND(TONGHOP!$O884="ThiTN",OR(TONGHOP!$P884="LT",TONGHOP!$P884="TN"),TONGHOP!$Y884&lt;&gt;""),TONGHOP!$Y884,"")</f>
        <v/>
      </c>
      <c r="O884" s="139" t="str">
        <f>IF(AND(TONGHOP!$O884="ThiTN",OR(TONGHOP!$P884="LT",TONGHOP!$P884="TN"),TONGHOP!$Z884&lt;&gt;""),TONGHOP!$Z884,"")</f>
        <v/>
      </c>
      <c r="P884" s="139" t="str">
        <f>IF(AND(TONGHOP!$O884="ThiTN",TONGHOP!$P884="VĐ",TONGHOP!$X884&lt;&gt;""),TONGHOP!$X884,"")</f>
        <v/>
      </c>
      <c r="Q884" s="139" t="str">
        <f>IF(AND(TONGHOP!$O884="ThiTN",TONGHOP!$P884="VĐ",TONGHOP!$Y884&lt;&gt;""),TONGHOP!$Y884,"")</f>
        <v/>
      </c>
      <c r="R884" s="139" t="str">
        <f>IF(AND(TONGHOP!$O884="ThiTN",TONGHOP!$P884="VĐ",TONGHOP!$Z884&lt;&gt;""),TONGHOP!$Z884,"")</f>
        <v/>
      </c>
      <c r="S884" s="137" t="str">
        <f>IF(AND(TONGHOP!$O884="ThiTN",TONGHOP!$P884="TH",TONGHOP!$X884&lt;&gt;""),TONGHOP!$X884,"")</f>
        <v/>
      </c>
      <c r="T884" s="137" t="str">
        <f>IF(AND(TONGHOP!$O884="ThiTN",TONGHOP!$P884="TH",TONGHOP!$Y884&lt;&gt;""),TONGHOP!$Y884,"")</f>
        <v/>
      </c>
      <c r="U884" s="137" t="str">
        <f>IF(AND(TONGHOP!$O884="ThiTN",TONGHOP!$P884="TH",TONGHOP!$Z884&lt;&gt;""),TONGHOP!$Z884,"")</f>
        <v/>
      </c>
    </row>
    <row r="885" spans="1:21">
      <c r="A885" s="139" t="str">
        <f>IF(AND(TONGHOP!$O885="KTHP",OR(TONGHOP!$P885="LT",TONGHOP!$P885="TN"),TONGHOP!$X885&lt;&gt;""),TONGHOP!$X885,"")</f>
        <v/>
      </c>
      <c r="B885" s="139" t="str">
        <f>IF(AND(TONGHOP!$O885="KTHP",OR(TONGHOP!$P885="LT",TONGHOP!$P885="TN"),TONGHOP!$Y885&lt;&gt;""),TONGHOP!$Y885,"")</f>
        <v/>
      </c>
      <c r="C885" s="139" t="str">
        <f>IF(AND(TONGHOP!$O885="KTHP",OR(TONGHOP!$P885="LT",TONGHOP!$P885="TN"),TONGHOP!$Z885&lt;&gt;""),TONGHOP!$Z885,"")</f>
        <v/>
      </c>
      <c r="D885" s="139" t="str">
        <f>IF(AND(TONGHOP!$O885="KTHP",TONGHOP!$P885="VĐ"),TONGHOP!$X885,"")</f>
        <v/>
      </c>
      <c r="E885" s="138" t="str">
        <f>IF(AND(TONGHOP!$O885="KTHP",TONGHOP!$P885="VĐ"),TONGHOP!$Y885,"")</f>
        <v/>
      </c>
      <c r="F885" s="138" t="str">
        <f>IF(AND(TONGHOP!$O885="KTHP",TONGHOP!$P885="VĐ"),TONGHOP!$Z885,"")</f>
        <v/>
      </c>
      <c r="G885" s="139" t="str">
        <f>IF(AND(TONGHOP!$O885="KTHP",TONGHOP!$P885="TL"),TONGHOP!$X885,"")</f>
        <v/>
      </c>
      <c r="H885" s="138" t="str">
        <f>IF(AND(TONGHOP!$O885="KTHP",TONGHOP!$P885="TL"),TONGHOP!$Y885,"")</f>
        <v/>
      </c>
      <c r="I885" s="138" t="str">
        <f>IF(AND(TONGHOP!$O885="KTHP",TONGHOP!$P885="TL"),TONGHOP!$Z885,"")</f>
        <v/>
      </c>
      <c r="J885" s="139" t="str">
        <f>IF(AND(TONGHOP!$O885="KTHP",TONGHOP!$P885="TH"),TONGHOP!$X885,"")</f>
        <v/>
      </c>
      <c r="K885" s="138" t="str">
        <f>IF(AND(TONGHOP!$O885="KTHP",TONGHOP!$P885="TH"),TONGHOP!$Y885,"")</f>
        <v/>
      </c>
      <c r="L885" s="138" t="str">
        <f>IF(AND(TONGHOP!$O885="KTHP",TONGHOP!$P885="TH"),TONGHOP!$Z885,"")</f>
        <v/>
      </c>
      <c r="M885" s="139" t="str">
        <f>IF(AND(TONGHOP!$O885="ThiTN",OR(TONGHOP!$P885="LT",TONGHOP!$P885="TN"),TONGHOP!$X885&lt;&gt;""),TONGHOP!$X885,"")</f>
        <v/>
      </c>
      <c r="N885" s="139" t="str">
        <f>IF(AND(TONGHOP!$O885="ThiTN",OR(TONGHOP!$P885="LT",TONGHOP!$P885="TN"),TONGHOP!$Y885&lt;&gt;""),TONGHOP!$Y885,"")</f>
        <v/>
      </c>
      <c r="O885" s="139" t="str">
        <f>IF(AND(TONGHOP!$O885="ThiTN",OR(TONGHOP!$P885="LT",TONGHOP!$P885="TN"),TONGHOP!$Z885&lt;&gt;""),TONGHOP!$Z885,"")</f>
        <v/>
      </c>
      <c r="P885" s="139" t="str">
        <f>IF(AND(TONGHOP!$O885="ThiTN",TONGHOP!$P885="VĐ",TONGHOP!$X885&lt;&gt;""),TONGHOP!$X885,"")</f>
        <v/>
      </c>
      <c r="Q885" s="139" t="str">
        <f>IF(AND(TONGHOP!$O885="ThiTN",TONGHOP!$P885="VĐ",TONGHOP!$Y885&lt;&gt;""),TONGHOP!$Y885,"")</f>
        <v/>
      </c>
      <c r="R885" s="139" t="str">
        <f>IF(AND(TONGHOP!$O885="ThiTN",TONGHOP!$P885="VĐ",TONGHOP!$Z885&lt;&gt;""),TONGHOP!$Z885,"")</f>
        <v/>
      </c>
      <c r="S885" s="137" t="str">
        <f>IF(AND(TONGHOP!$O885="ThiTN",TONGHOP!$P885="TH",TONGHOP!$X885&lt;&gt;""),TONGHOP!$X885,"")</f>
        <v/>
      </c>
      <c r="T885" s="137" t="str">
        <f>IF(AND(TONGHOP!$O885="ThiTN",TONGHOP!$P885="TH",TONGHOP!$Y885&lt;&gt;""),TONGHOP!$Y885,"")</f>
        <v/>
      </c>
      <c r="U885" s="137" t="str">
        <f>IF(AND(TONGHOP!$O885="ThiTN",TONGHOP!$P885="TH",TONGHOP!$Z885&lt;&gt;""),TONGHOP!$Z885,"")</f>
        <v/>
      </c>
    </row>
    <row r="886" spans="1:21">
      <c r="A886" s="139" t="str">
        <f>IF(AND(TONGHOP!$O886="KTHP",OR(TONGHOP!$P886="LT",TONGHOP!$P886="TN"),TONGHOP!$X886&lt;&gt;""),TONGHOP!$X886,"")</f>
        <v/>
      </c>
      <c r="B886" s="139" t="str">
        <f>IF(AND(TONGHOP!$O886="KTHP",OR(TONGHOP!$P886="LT",TONGHOP!$P886="TN"),TONGHOP!$Y886&lt;&gt;""),TONGHOP!$Y886,"")</f>
        <v/>
      </c>
      <c r="C886" s="139" t="str">
        <f>IF(AND(TONGHOP!$O886="KTHP",OR(TONGHOP!$P886="LT",TONGHOP!$P886="TN"),TONGHOP!$Z886&lt;&gt;""),TONGHOP!$Z886,"")</f>
        <v/>
      </c>
      <c r="D886" s="139" t="str">
        <f>IF(AND(TONGHOP!$O886="KTHP",TONGHOP!$P886="VĐ"),TONGHOP!$X886,"")</f>
        <v/>
      </c>
      <c r="E886" s="138" t="str">
        <f>IF(AND(TONGHOP!$O886="KTHP",TONGHOP!$P886="VĐ"),TONGHOP!$Y886,"")</f>
        <v/>
      </c>
      <c r="F886" s="138" t="str">
        <f>IF(AND(TONGHOP!$O886="KTHP",TONGHOP!$P886="VĐ"),TONGHOP!$Z886,"")</f>
        <v/>
      </c>
      <c r="G886" s="139" t="str">
        <f>IF(AND(TONGHOP!$O886="KTHP",TONGHOP!$P886="TL"),TONGHOP!$X886,"")</f>
        <v/>
      </c>
      <c r="H886" s="138" t="str">
        <f>IF(AND(TONGHOP!$O886="KTHP",TONGHOP!$P886="TL"),TONGHOP!$Y886,"")</f>
        <v/>
      </c>
      <c r="I886" s="138" t="str">
        <f>IF(AND(TONGHOP!$O886="KTHP",TONGHOP!$P886="TL"),TONGHOP!$Z886,"")</f>
        <v/>
      </c>
      <c r="J886" s="139" t="str">
        <f>IF(AND(TONGHOP!$O886="KTHP",TONGHOP!$P886="TH"),TONGHOP!$X886,"")</f>
        <v/>
      </c>
      <c r="K886" s="138" t="str">
        <f>IF(AND(TONGHOP!$O886="KTHP",TONGHOP!$P886="TH"),TONGHOP!$Y886,"")</f>
        <v/>
      </c>
      <c r="L886" s="138" t="str">
        <f>IF(AND(TONGHOP!$O886="KTHP",TONGHOP!$P886="TH"),TONGHOP!$Z886,"")</f>
        <v/>
      </c>
      <c r="M886" s="139" t="str">
        <f>IF(AND(TONGHOP!$O886="ThiTN",OR(TONGHOP!$P886="LT",TONGHOP!$P886="TN"),TONGHOP!$X886&lt;&gt;""),TONGHOP!$X886,"")</f>
        <v/>
      </c>
      <c r="N886" s="139" t="str">
        <f>IF(AND(TONGHOP!$O886="ThiTN",OR(TONGHOP!$P886="LT",TONGHOP!$P886="TN"),TONGHOP!$Y886&lt;&gt;""),TONGHOP!$Y886,"")</f>
        <v/>
      </c>
      <c r="O886" s="139" t="str">
        <f>IF(AND(TONGHOP!$O886="ThiTN",OR(TONGHOP!$P886="LT",TONGHOP!$P886="TN"),TONGHOP!$Z886&lt;&gt;""),TONGHOP!$Z886,"")</f>
        <v/>
      </c>
      <c r="P886" s="139" t="str">
        <f>IF(AND(TONGHOP!$O886="ThiTN",TONGHOP!$P886="VĐ",TONGHOP!$X886&lt;&gt;""),TONGHOP!$X886,"")</f>
        <v/>
      </c>
      <c r="Q886" s="139" t="str">
        <f>IF(AND(TONGHOP!$O886="ThiTN",TONGHOP!$P886="VĐ",TONGHOP!$Y886&lt;&gt;""),TONGHOP!$Y886,"")</f>
        <v/>
      </c>
      <c r="R886" s="139" t="str">
        <f>IF(AND(TONGHOP!$O886="ThiTN",TONGHOP!$P886="VĐ",TONGHOP!$Z886&lt;&gt;""),TONGHOP!$Z886,"")</f>
        <v/>
      </c>
      <c r="S886" s="137" t="str">
        <f>IF(AND(TONGHOP!$O886="ThiTN",TONGHOP!$P886="TH",TONGHOP!$X886&lt;&gt;""),TONGHOP!$X886,"")</f>
        <v/>
      </c>
      <c r="T886" s="137" t="str">
        <f>IF(AND(TONGHOP!$O886="ThiTN",TONGHOP!$P886="TH",TONGHOP!$Y886&lt;&gt;""),TONGHOP!$Y886,"")</f>
        <v/>
      </c>
      <c r="U886" s="137" t="str">
        <f>IF(AND(TONGHOP!$O886="ThiTN",TONGHOP!$P886="TH",TONGHOP!$Z886&lt;&gt;""),TONGHOP!$Z886,"")</f>
        <v/>
      </c>
    </row>
    <row r="887" spans="1:21">
      <c r="A887" s="139" t="str">
        <f>IF(AND(TONGHOP!$O887="KTHP",OR(TONGHOP!$P887="LT",TONGHOP!$P887="TN"),TONGHOP!$X887&lt;&gt;""),TONGHOP!$X887,"")</f>
        <v/>
      </c>
      <c r="B887" s="139" t="str">
        <f>IF(AND(TONGHOP!$O887="KTHP",OR(TONGHOP!$P887="LT",TONGHOP!$P887="TN"),TONGHOP!$Y887&lt;&gt;""),TONGHOP!$Y887,"")</f>
        <v/>
      </c>
      <c r="C887" s="139" t="str">
        <f>IF(AND(TONGHOP!$O887="KTHP",OR(TONGHOP!$P887="LT",TONGHOP!$P887="TN"),TONGHOP!$Z887&lt;&gt;""),TONGHOP!$Z887,"")</f>
        <v/>
      </c>
      <c r="D887" s="139" t="str">
        <f>IF(AND(TONGHOP!$O887="KTHP",TONGHOP!$P887="VĐ"),TONGHOP!$X887,"")</f>
        <v/>
      </c>
      <c r="E887" s="138" t="str">
        <f>IF(AND(TONGHOP!$O887="KTHP",TONGHOP!$P887="VĐ"),TONGHOP!$Y887,"")</f>
        <v/>
      </c>
      <c r="F887" s="138" t="str">
        <f>IF(AND(TONGHOP!$O887="KTHP",TONGHOP!$P887="VĐ"),TONGHOP!$Z887,"")</f>
        <v/>
      </c>
      <c r="G887" s="139" t="str">
        <f>IF(AND(TONGHOP!$O887="KTHP",TONGHOP!$P887="TL"),TONGHOP!$X887,"")</f>
        <v/>
      </c>
      <c r="H887" s="138" t="str">
        <f>IF(AND(TONGHOP!$O887="KTHP",TONGHOP!$P887="TL"),TONGHOP!$Y887,"")</f>
        <v/>
      </c>
      <c r="I887" s="138" t="str">
        <f>IF(AND(TONGHOP!$O887="KTHP",TONGHOP!$P887="TL"),TONGHOP!$Z887,"")</f>
        <v/>
      </c>
      <c r="J887" s="139" t="str">
        <f>IF(AND(TONGHOP!$O887="KTHP",TONGHOP!$P887="TH"),TONGHOP!$X887,"")</f>
        <v/>
      </c>
      <c r="K887" s="138" t="str">
        <f>IF(AND(TONGHOP!$O887="KTHP",TONGHOP!$P887="TH"),TONGHOP!$Y887,"")</f>
        <v/>
      </c>
      <c r="L887" s="138" t="str">
        <f>IF(AND(TONGHOP!$O887="KTHP",TONGHOP!$P887="TH"),TONGHOP!$Z887,"")</f>
        <v/>
      </c>
      <c r="M887" s="139" t="str">
        <f>IF(AND(TONGHOP!$O887="ThiTN",OR(TONGHOP!$P887="LT",TONGHOP!$P887="TN"),TONGHOP!$X887&lt;&gt;""),TONGHOP!$X887,"")</f>
        <v/>
      </c>
      <c r="N887" s="139" t="str">
        <f>IF(AND(TONGHOP!$O887="ThiTN",OR(TONGHOP!$P887="LT",TONGHOP!$P887="TN"),TONGHOP!$Y887&lt;&gt;""),TONGHOP!$Y887,"")</f>
        <v/>
      </c>
      <c r="O887" s="139" t="str">
        <f>IF(AND(TONGHOP!$O887="ThiTN",OR(TONGHOP!$P887="LT",TONGHOP!$P887="TN"),TONGHOP!$Z887&lt;&gt;""),TONGHOP!$Z887,"")</f>
        <v/>
      </c>
      <c r="P887" s="139" t="str">
        <f>IF(AND(TONGHOP!$O887="ThiTN",TONGHOP!$P887="VĐ",TONGHOP!$X887&lt;&gt;""),TONGHOP!$X887,"")</f>
        <v/>
      </c>
      <c r="Q887" s="139" t="str">
        <f>IF(AND(TONGHOP!$O887="ThiTN",TONGHOP!$P887="VĐ",TONGHOP!$Y887&lt;&gt;""),TONGHOP!$Y887,"")</f>
        <v/>
      </c>
      <c r="R887" s="139" t="str">
        <f>IF(AND(TONGHOP!$O887="ThiTN",TONGHOP!$P887="VĐ",TONGHOP!$Z887&lt;&gt;""),TONGHOP!$Z887,"")</f>
        <v/>
      </c>
      <c r="S887" s="137" t="str">
        <f>IF(AND(TONGHOP!$O887="ThiTN",TONGHOP!$P887="TH",TONGHOP!$X887&lt;&gt;""),TONGHOP!$X887,"")</f>
        <v/>
      </c>
      <c r="T887" s="137" t="str">
        <f>IF(AND(TONGHOP!$O887="ThiTN",TONGHOP!$P887="TH",TONGHOP!$Y887&lt;&gt;""),TONGHOP!$Y887,"")</f>
        <v/>
      </c>
      <c r="U887" s="137" t="str">
        <f>IF(AND(TONGHOP!$O887="ThiTN",TONGHOP!$P887="TH",TONGHOP!$Z887&lt;&gt;""),TONGHOP!$Z887,"")</f>
        <v/>
      </c>
    </row>
    <row r="888" spans="1:21">
      <c r="A888" s="139" t="str">
        <f>IF(AND(TONGHOP!$O888="KTHP",OR(TONGHOP!$P888="LT",TONGHOP!$P888="TN"),TONGHOP!$X888&lt;&gt;""),TONGHOP!$X888,"")</f>
        <v/>
      </c>
      <c r="B888" s="139" t="str">
        <f>IF(AND(TONGHOP!$O888="KTHP",OR(TONGHOP!$P888="LT",TONGHOP!$P888="TN"),TONGHOP!$Y888&lt;&gt;""),TONGHOP!$Y888,"")</f>
        <v/>
      </c>
      <c r="C888" s="139" t="str">
        <f>IF(AND(TONGHOP!$O888="KTHP",OR(TONGHOP!$P888="LT",TONGHOP!$P888="TN"),TONGHOP!$Z888&lt;&gt;""),TONGHOP!$Z888,"")</f>
        <v/>
      </c>
      <c r="D888" s="139" t="str">
        <f>IF(AND(TONGHOP!$O888="KTHP",TONGHOP!$P888="VĐ"),TONGHOP!$X888,"")</f>
        <v/>
      </c>
      <c r="E888" s="138" t="str">
        <f>IF(AND(TONGHOP!$O888="KTHP",TONGHOP!$P888="VĐ"),TONGHOP!$Y888,"")</f>
        <v/>
      </c>
      <c r="F888" s="138" t="str">
        <f>IF(AND(TONGHOP!$O888="KTHP",TONGHOP!$P888="VĐ"),TONGHOP!$Z888,"")</f>
        <v/>
      </c>
      <c r="G888" s="139" t="str">
        <f>IF(AND(TONGHOP!$O888="KTHP",TONGHOP!$P888="TL"),TONGHOP!$X888,"")</f>
        <v/>
      </c>
      <c r="H888" s="138" t="str">
        <f>IF(AND(TONGHOP!$O888="KTHP",TONGHOP!$P888="TL"),TONGHOP!$Y888,"")</f>
        <v/>
      </c>
      <c r="I888" s="138" t="str">
        <f>IF(AND(TONGHOP!$O888="KTHP",TONGHOP!$P888="TL"),TONGHOP!$Z888,"")</f>
        <v/>
      </c>
      <c r="J888" s="139" t="str">
        <f>IF(AND(TONGHOP!$O888="KTHP",TONGHOP!$P888="TH"),TONGHOP!$X888,"")</f>
        <v/>
      </c>
      <c r="K888" s="138" t="str">
        <f>IF(AND(TONGHOP!$O888="KTHP",TONGHOP!$P888="TH"),TONGHOP!$Y888,"")</f>
        <v/>
      </c>
      <c r="L888" s="138" t="str">
        <f>IF(AND(TONGHOP!$O888="KTHP",TONGHOP!$P888="TH"),TONGHOP!$Z888,"")</f>
        <v/>
      </c>
      <c r="M888" s="139" t="str">
        <f>IF(AND(TONGHOP!$O888="ThiTN",OR(TONGHOP!$P888="LT",TONGHOP!$P888="TN"),TONGHOP!$X888&lt;&gt;""),TONGHOP!$X888,"")</f>
        <v/>
      </c>
      <c r="N888" s="139" t="str">
        <f>IF(AND(TONGHOP!$O888="ThiTN",OR(TONGHOP!$P888="LT",TONGHOP!$P888="TN"),TONGHOP!$Y888&lt;&gt;""),TONGHOP!$Y888,"")</f>
        <v/>
      </c>
      <c r="O888" s="139" t="str">
        <f>IF(AND(TONGHOP!$O888="ThiTN",OR(TONGHOP!$P888="LT",TONGHOP!$P888="TN"),TONGHOP!$Z888&lt;&gt;""),TONGHOP!$Z888,"")</f>
        <v/>
      </c>
      <c r="P888" s="139" t="str">
        <f>IF(AND(TONGHOP!$O888="ThiTN",TONGHOP!$P888="VĐ",TONGHOP!$X888&lt;&gt;""),TONGHOP!$X888,"")</f>
        <v/>
      </c>
      <c r="Q888" s="139" t="str">
        <f>IF(AND(TONGHOP!$O888="ThiTN",TONGHOP!$P888="VĐ",TONGHOP!$Y888&lt;&gt;""),TONGHOP!$Y888,"")</f>
        <v/>
      </c>
      <c r="R888" s="139" t="str">
        <f>IF(AND(TONGHOP!$O888="ThiTN",TONGHOP!$P888="VĐ",TONGHOP!$Z888&lt;&gt;""),TONGHOP!$Z888,"")</f>
        <v/>
      </c>
      <c r="S888" s="137" t="str">
        <f>IF(AND(TONGHOP!$O888="ThiTN",TONGHOP!$P888="TH",TONGHOP!$X888&lt;&gt;""),TONGHOP!$X888,"")</f>
        <v/>
      </c>
      <c r="T888" s="137" t="str">
        <f>IF(AND(TONGHOP!$O888="ThiTN",TONGHOP!$P888="TH",TONGHOP!$Y888&lt;&gt;""),TONGHOP!$Y888,"")</f>
        <v/>
      </c>
      <c r="U888" s="137" t="str">
        <f>IF(AND(TONGHOP!$O888="ThiTN",TONGHOP!$P888="TH",TONGHOP!$Z888&lt;&gt;""),TONGHOP!$Z888,"")</f>
        <v/>
      </c>
    </row>
    <row r="889" spans="1:21">
      <c r="A889" s="139" t="str">
        <f>IF(AND(TONGHOP!$O889="KTHP",OR(TONGHOP!$P889="LT",TONGHOP!$P889="TN"),TONGHOP!$X889&lt;&gt;""),TONGHOP!$X889,"")</f>
        <v/>
      </c>
      <c r="B889" s="139" t="str">
        <f>IF(AND(TONGHOP!$O889="KTHP",OR(TONGHOP!$P889="LT",TONGHOP!$P889="TN"),TONGHOP!$Y889&lt;&gt;""),TONGHOP!$Y889,"")</f>
        <v/>
      </c>
      <c r="C889" s="139" t="str">
        <f>IF(AND(TONGHOP!$O889="KTHP",OR(TONGHOP!$P889="LT",TONGHOP!$P889="TN"),TONGHOP!$Z889&lt;&gt;""),TONGHOP!$Z889,"")</f>
        <v/>
      </c>
      <c r="D889" s="139" t="str">
        <f>IF(AND(TONGHOP!$O889="KTHP",TONGHOP!$P889="VĐ"),TONGHOP!$X889,"")</f>
        <v/>
      </c>
      <c r="E889" s="138" t="str">
        <f>IF(AND(TONGHOP!$O889="KTHP",TONGHOP!$P889="VĐ"),TONGHOP!$Y889,"")</f>
        <v/>
      </c>
      <c r="F889" s="138" t="str">
        <f>IF(AND(TONGHOP!$O889="KTHP",TONGHOP!$P889="VĐ"),TONGHOP!$Z889,"")</f>
        <v/>
      </c>
      <c r="G889" s="139" t="str">
        <f>IF(AND(TONGHOP!$O889="KTHP",TONGHOP!$P889="TL"),TONGHOP!$X889,"")</f>
        <v/>
      </c>
      <c r="H889" s="138" t="str">
        <f>IF(AND(TONGHOP!$O889="KTHP",TONGHOP!$P889="TL"),TONGHOP!$Y889,"")</f>
        <v/>
      </c>
      <c r="I889" s="138" t="str">
        <f>IF(AND(TONGHOP!$O889="KTHP",TONGHOP!$P889="TL"),TONGHOP!$Z889,"")</f>
        <v/>
      </c>
      <c r="J889" s="139" t="str">
        <f>IF(AND(TONGHOP!$O889="KTHP",TONGHOP!$P889="TH"),TONGHOP!$X889,"")</f>
        <v/>
      </c>
      <c r="K889" s="138" t="str">
        <f>IF(AND(TONGHOP!$O889="KTHP",TONGHOP!$P889="TH"),TONGHOP!$Y889,"")</f>
        <v/>
      </c>
      <c r="L889" s="138" t="str">
        <f>IF(AND(TONGHOP!$O889="KTHP",TONGHOP!$P889="TH"),TONGHOP!$Z889,"")</f>
        <v/>
      </c>
      <c r="M889" s="139" t="str">
        <f>IF(AND(TONGHOP!$O889="ThiTN",OR(TONGHOP!$P889="LT",TONGHOP!$P889="TN"),TONGHOP!$X889&lt;&gt;""),TONGHOP!$X889,"")</f>
        <v/>
      </c>
      <c r="N889" s="139" t="str">
        <f>IF(AND(TONGHOP!$O889="ThiTN",OR(TONGHOP!$P889="LT",TONGHOP!$P889="TN"),TONGHOP!$Y889&lt;&gt;""),TONGHOP!$Y889,"")</f>
        <v/>
      </c>
      <c r="O889" s="139" t="str">
        <f>IF(AND(TONGHOP!$O889="ThiTN",OR(TONGHOP!$P889="LT",TONGHOP!$P889="TN"),TONGHOP!$Z889&lt;&gt;""),TONGHOP!$Z889,"")</f>
        <v/>
      </c>
      <c r="P889" s="139" t="str">
        <f>IF(AND(TONGHOP!$O889="ThiTN",TONGHOP!$P889="VĐ",TONGHOP!$X889&lt;&gt;""),TONGHOP!$X889,"")</f>
        <v/>
      </c>
      <c r="Q889" s="139" t="str">
        <f>IF(AND(TONGHOP!$O889="ThiTN",TONGHOP!$P889="VĐ",TONGHOP!$Y889&lt;&gt;""),TONGHOP!$Y889,"")</f>
        <v/>
      </c>
      <c r="R889" s="139" t="str">
        <f>IF(AND(TONGHOP!$O889="ThiTN",TONGHOP!$P889="VĐ",TONGHOP!$Z889&lt;&gt;""),TONGHOP!$Z889,"")</f>
        <v/>
      </c>
      <c r="S889" s="137" t="str">
        <f>IF(AND(TONGHOP!$O889="ThiTN",TONGHOP!$P889="TH",TONGHOP!$X889&lt;&gt;""),TONGHOP!$X889,"")</f>
        <v/>
      </c>
      <c r="T889" s="137" t="str">
        <f>IF(AND(TONGHOP!$O889="ThiTN",TONGHOP!$P889="TH",TONGHOP!$Y889&lt;&gt;""),TONGHOP!$Y889,"")</f>
        <v/>
      </c>
      <c r="U889" s="137" t="str">
        <f>IF(AND(TONGHOP!$O889="ThiTN",TONGHOP!$P889="TH",TONGHOP!$Z889&lt;&gt;""),TONGHOP!$Z889,"")</f>
        <v/>
      </c>
    </row>
    <row r="890" spans="1:21">
      <c r="A890" s="139" t="str">
        <f>IF(AND(TONGHOP!$O890="KTHP",OR(TONGHOP!$P890="LT",TONGHOP!$P890="TN"),TONGHOP!$X890&lt;&gt;""),TONGHOP!$X890,"")</f>
        <v/>
      </c>
      <c r="B890" s="139" t="str">
        <f>IF(AND(TONGHOP!$O890="KTHP",OR(TONGHOP!$P890="LT",TONGHOP!$P890="TN"),TONGHOP!$Y890&lt;&gt;""),TONGHOP!$Y890,"")</f>
        <v/>
      </c>
      <c r="C890" s="139" t="str">
        <f>IF(AND(TONGHOP!$O890="KTHP",OR(TONGHOP!$P890="LT",TONGHOP!$P890="TN"),TONGHOP!$Z890&lt;&gt;""),TONGHOP!$Z890,"")</f>
        <v/>
      </c>
      <c r="D890" s="139" t="str">
        <f>IF(AND(TONGHOP!$O890="KTHP",TONGHOP!$P890="VĐ"),TONGHOP!$X890,"")</f>
        <v/>
      </c>
      <c r="E890" s="138" t="str">
        <f>IF(AND(TONGHOP!$O890="KTHP",TONGHOP!$P890="VĐ"),TONGHOP!$Y890,"")</f>
        <v/>
      </c>
      <c r="F890" s="138" t="str">
        <f>IF(AND(TONGHOP!$O890="KTHP",TONGHOP!$P890="VĐ"),TONGHOP!$Z890,"")</f>
        <v/>
      </c>
      <c r="G890" s="139" t="str">
        <f>IF(AND(TONGHOP!$O890="KTHP",TONGHOP!$P890="TL"),TONGHOP!$X890,"")</f>
        <v/>
      </c>
      <c r="H890" s="138" t="str">
        <f>IF(AND(TONGHOP!$O890="KTHP",TONGHOP!$P890="TL"),TONGHOP!$Y890,"")</f>
        <v/>
      </c>
      <c r="I890" s="138" t="str">
        <f>IF(AND(TONGHOP!$O890="KTHP",TONGHOP!$P890="TL"),TONGHOP!$Z890,"")</f>
        <v/>
      </c>
      <c r="J890" s="139" t="str">
        <f>IF(AND(TONGHOP!$O890="KTHP",TONGHOP!$P890="TH"),TONGHOP!$X890,"")</f>
        <v/>
      </c>
      <c r="K890" s="138" t="str">
        <f>IF(AND(TONGHOP!$O890="KTHP",TONGHOP!$P890="TH"),TONGHOP!$Y890,"")</f>
        <v/>
      </c>
      <c r="L890" s="138" t="str">
        <f>IF(AND(TONGHOP!$O890="KTHP",TONGHOP!$P890="TH"),TONGHOP!$Z890,"")</f>
        <v/>
      </c>
      <c r="M890" s="139" t="str">
        <f>IF(AND(TONGHOP!$O890="ThiTN",OR(TONGHOP!$P890="LT",TONGHOP!$P890="TN"),TONGHOP!$X890&lt;&gt;""),TONGHOP!$X890,"")</f>
        <v/>
      </c>
      <c r="N890" s="139" t="str">
        <f>IF(AND(TONGHOP!$O890="ThiTN",OR(TONGHOP!$P890="LT",TONGHOP!$P890="TN"),TONGHOP!$Y890&lt;&gt;""),TONGHOP!$Y890,"")</f>
        <v/>
      </c>
      <c r="O890" s="139" t="str">
        <f>IF(AND(TONGHOP!$O890="ThiTN",OR(TONGHOP!$P890="LT",TONGHOP!$P890="TN"),TONGHOP!$Z890&lt;&gt;""),TONGHOP!$Z890,"")</f>
        <v/>
      </c>
      <c r="P890" s="139" t="str">
        <f>IF(AND(TONGHOP!$O890="ThiTN",TONGHOP!$P890="VĐ",TONGHOP!$X890&lt;&gt;""),TONGHOP!$X890,"")</f>
        <v/>
      </c>
      <c r="Q890" s="139" t="str">
        <f>IF(AND(TONGHOP!$O890="ThiTN",TONGHOP!$P890="VĐ",TONGHOP!$Y890&lt;&gt;""),TONGHOP!$Y890,"")</f>
        <v/>
      </c>
      <c r="R890" s="139" t="str">
        <f>IF(AND(TONGHOP!$O890="ThiTN",TONGHOP!$P890="VĐ",TONGHOP!$Z890&lt;&gt;""),TONGHOP!$Z890,"")</f>
        <v/>
      </c>
      <c r="S890" s="137" t="str">
        <f>IF(AND(TONGHOP!$O890="ThiTN",TONGHOP!$P890="TH",TONGHOP!$X890&lt;&gt;""),TONGHOP!$X890,"")</f>
        <v/>
      </c>
      <c r="T890" s="137" t="str">
        <f>IF(AND(TONGHOP!$O890="ThiTN",TONGHOP!$P890="TH",TONGHOP!$Y890&lt;&gt;""),TONGHOP!$Y890,"")</f>
        <v/>
      </c>
      <c r="U890" s="137" t="str">
        <f>IF(AND(TONGHOP!$O890="ThiTN",TONGHOP!$P890="TH",TONGHOP!$Z890&lt;&gt;""),TONGHOP!$Z890,"")</f>
        <v/>
      </c>
    </row>
    <row r="891" spans="1:21">
      <c r="A891" s="139" t="str">
        <f>IF(AND(TONGHOP!$O891="KTHP",OR(TONGHOP!$P891="LT",TONGHOP!$P891="TN"),TONGHOP!$X891&lt;&gt;""),TONGHOP!$X891,"")</f>
        <v/>
      </c>
      <c r="B891" s="139" t="str">
        <f>IF(AND(TONGHOP!$O891="KTHP",OR(TONGHOP!$P891="LT",TONGHOP!$P891="TN"),TONGHOP!$Y891&lt;&gt;""),TONGHOP!$Y891,"")</f>
        <v/>
      </c>
      <c r="C891" s="139" t="str">
        <f>IF(AND(TONGHOP!$O891="KTHP",OR(TONGHOP!$P891="LT",TONGHOP!$P891="TN"),TONGHOP!$Z891&lt;&gt;""),TONGHOP!$Z891,"")</f>
        <v/>
      </c>
      <c r="D891" s="139" t="str">
        <f>IF(AND(TONGHOP!$O891="KTHP",TONGHOP!$P891="VĐ"),TONGHOP!$X891,"")</f>
        <v/>
      </c>
      <c r="E891" s="138" t="str">
        <f>IF(AND(TONGHOP!$O891="KTHP",TONGHOP!$P891="VĐ"),TONGHOP!$Y891,"")</f>
        <v/>
      </c>
      <c r="F891" s="138" t="str">
        <f>IF(AND(TONGHOP!$O891="KTHP",TONGHOP!$P891="VĐ"),TONGHOP!$Z891,"")</f>
        <v/>
      </c>
      <c r="G891" s="139" t="str">
        <f>IF(AND(TONGHOP!$O891="KTHP",TONGHOP!$P891="TL"),TONGHOP!$X891,"")</f>
        <v/>
      </c>
      <c r="H891" s="138" t="str">
        <f>IF(AND(TONGHOP!$O891="KTHP",TONGHOP!$P891="TL"),TONGHOP!$Y891,"")</f>
        <v/>
      </c>
      <c r="I891" s="138" t="str">
        <f>IF(AND(TONGHOP!$O891="KTHP",TONGHOP!$P891="TL"),TONGHOP!$Z891,"")</f>
        <v/>
      </c>
      <c r="J891" s="139" t="str">
        <f>IF(AND(TONGHOP!$O891="KTHP",TONGHOP!$P891="TH"),TONGHOP!$X891,"")</f>
        <v/>
      </c>
      <c r="K891" s="138" t="str">
        <f>IF(AND(TONGHOP!$O891="KTHP",TONGHOP!$P891="TH"),TONGHOP!$Y891,"")</f>
        <v/>
      </c>
      <c r="L891" s="138" t="str">
        <f>IF(AND(TONGHOP!$O891="KTHP",TONGHOP!$P891="TH"),TONGHOP!$Z891,"")</f>
        <v/>
      </c>
      <c r="M891" s="139" t="str">
        <f>IF(AND(TONGHOP!$O891="ThiTN",OR(TONGHOP!$P891="LT",TONGHOP!$P891="TN"),TONGHOP!$X891&lt;&gt;""),TONGHOP!$X891,"")</f>
        <v/>
      </c>
      <c r="N891" s="139" t="str">
        <f>IF(AND(TONGHOP!$O891="ThiTN",OR(TONGHOP!$P891="LT",TONGHOP!$P891="TN"),TONGHOP!$Y891&lt;&gt;""),TONGHOP!$Y891,"")</f>
        <v/>
      </c>
      <c r="O891" s="139" t="str">
        <f>IF(AND(TONGHOP!$O891="ThiTN",OR(TONGHOP!$P891="LT",TONGHOP!$P891="TN"),TONGHOP!$Z891&lt;&gt;""),TONGHOP!$Z891,"")</f>
        <v/>
      </c>
      <c r="P891" s="139" t="str">
        <f>IF(AND(TONGHOP!$O891="ThiTN",TONGHOP!$P891="VĐ",TONGHOP!$X891&lt;&gt;""),TONGHOP!$X891,"")</f>
        <v/>
      </c>
      <c r="Q891" s="139" t="str">
        <f>IF(AND(TONGHOP!$O891="ThiTN",TONGHOP!$P891="VĐ",TONGHOP!$Y891&lt;&gt;""),TONGHOP!$Y891,"")</f>
        <v/>
      </c>
      <c r="R891" s="139" t="str">
        <f>IF(AND(TONGHOP!$O891="ThiTN",TONGHOP!$P891="VĐ",TONGHOP!$Z891&lt;&gt;""),TONGHOP!$Z891,"")</f>
        <v/>
      </c>
      <c r="S891" s="137" t="str">
        <f>IF(AND(TONGHOP!$O891="ThiTN",TONGHOP!$P891="TH",TONGHOP!$X891&lt;&gt;""),TONGHOP!$X891,"")</f>
        <v/>
      </c>
      <c r="T891" s="137" t="str">
        <f>IF(AND(TONGHOP!$O891="ThiTN",TONGHOP!$P891="TH",TONGHOP!$Y891&lt;&gt;""),TONGHOP!$Y891,"")</f>
        <v/>
      </c>
      <c r="U891" s="137" t="str">
        <f>IF(AND(TONGHOP!$O891="ThiTN",TONGHOP!$P891="TH",TONGHOP!$Z891&lt;&gt;""),TONGHOP!$Z891,"")</f>
        <v/>
      </c>
    </row>
    <row r="892" spans="1:21">
      <c r="A892" s="139" t="str">
        <f>IF(AND(TONGHOP!$O892="KTHP",OR(TONGHOP!$P892="LT",TONGHOP!$P892="TN"),TONGHOP!$X892&lt;&gt;""),TONGHOP!$X892,"")</f>
        <v/>
      </c>
      <c r="B892" s="139" t="str">
        <f>IF(AND(TONGHOP!$O892="KTHP",OR(TONGHOP!$P892="LT",TONGHOP!$P892="TN"),TONGHOP!$Y892&lt;&gt;""),TONGHOP!$Y892,"")</f>
        <v/>
      </c>
      <c r="C892" s="139" t="str">
        <f>IF(AND(TONGHOP!$O892="KTHP",OR(TONGHOP!$P892="LT",TONGHOP!$P892="TN"),TONGHOP!$Z892&lt;&gt;""),TONGHOP!$Z892,"")</f>
        <v/>
      </c>
      <c r="D892" s="139" t="str">
        <f>IF(AND(TONGHOP!$O892="KTHP",TONGHOP!$P892="VĐ"),TONGHOP!$X892,"")</f>
        <v/>
      </c>
      <c r="E892" s="138" t="str">
        <f>IF(AND(TONGHOP!$O892="KTHP",TONGHOP!$P892="VĐ"),TONGHOP!$Y892,"")</f>
        <v/>
      </c>
      <c r="F892" s="138" t="str">
        <f>IF(AND(TONGHOP!$O892="KTHP",TONGHOP!$P892="VĐ"),TONGHOP!$Z892,"")</f>
        <v/>
      </c>
      <c r="G892" s="139" t="str">
        <f>IF(AND(TONGHOP!$O892="KTHP",TONGHOP!$P892="TL"),TONGHOP!$X892,"")</f>
        <v/>
      </c>
      <c r="H892" s="138" t="str">
        <f>IF(AND(TONGHOP!$O892="KTHP",TONGHOP!$P892="TL"),TONGHOP!$Y892,"")</f>
        <v/>
      </c>
      <c r="I892" s="138" t="str">
        <f>IF(AND(TONGHOP!$O892="KTHP",TONGHOP!$P892="TL"),TONGHOP!$Z892,"")</f>
        <v/>
      </c>
      <c r="J892" s="139" t="str">
        <f>IF(AND(TONGHOP!$O892="KTHP",TONGHOP!$P892="TH"),TONGHOP!$X892,"")</f>
        <v/>
      </c>
      <c r="K892" s="138" t="str">
        <f>IF(AND(TONGHOP!$O892="KTHP",TONGHOP!$P892="TH"),TONGHOP!$Y892,"")</f>
        <v/>
      </c>
      <c r="L892" s="138" t="str">
        <f>IF(AND(TONGHOP!$O892="KTHP",TONGHOP!$P892="TH"),TONGHOP!$Z892,"")</f>
        <v/>
      </c>
      <c r="M892" s="139" t="str">
        <f>IF(AND(TONGHOP!$O892="ThiTN",OR(TONGHOP!$P892="LT",TONGHOP!$P892="TN"),TONGHOP!$X892&lt;&gt;""),TONGHOP!$X892,"")</f>
        <v/>
      </c>
      <c r="N892" s="139" t="str">
        <f>IF(AND(TONGHOP!$O892="ThiTN",OR(TONGHOP!$P892="LT",TONGHOP!$P892="TN"),TONGHOP!$Y892&lt;&gt;""),TONGHOP!$Y892,"")</f>
        <v/>
      </c>
      <c r="O892" s="139" t="str">
        <f>IF(AND(TONGHOP!$O892="ThiTN",OR(TONGHOP!$P892="LT",TONGHOP!$P892="TN"),TONGHOP!$Z892&lt;&gt;""),TONGHOP!$Z892,"")</f>
        <v/>
      </c>
      <c r="P892" s="139" t="str">
        <f>IF(AND(TONGHOP!$O892="ThiTN",TONGHOP!$P892="VĐ",TONGHOP!$X892&lt;&gt;""),TONGHOP!$X892,"")</f>
        <v/>
      </c>
      <c r="Q892" s="139" t="str">
        <f>IF(AND(TONGHOP!$O892="ThiTN",TONGHOP!$P892="VĐ",TONGHOP!$Y892&lt;&gt;""),TONGHOP!$Y892,"")</f>
        <v/>
      </c>
      <c r="R892" s="139" t="str">
        <f>IF(AND(TONGHOP!$O892="ThiTN",TONGHOP!$P892="VĐ",TONGHOP!$Z892&lt;&gt;""),TONGHOP!$Z892,"")</f>
        <v/>
      </c>
      <c r="S892" s="137" t="str">
        <f>IF(AND(TONGHOP!$O892="ThiTN",TONGHOP!$P892="TH",TONGHOP!$X892&lt;&gt;""),TONGHOP!$X892,"")</f>
        <v/>
      </c>
      <c r="T892" s="137" t="str">
        <f>IF(AND(TONGHOP!$O892="ThiTN",TONGHOP!$P892="TH",TONGHOP!$Y892&lt;&gt;""),TONGHOP!$Y892,"")</f>
        <v/>
      </c>
      <c r="U892" s="137" t="str">
        <f>IF(AND(TONGHOP!$O892="ThiTN",TONGHOP!$P892="TH",TONGHOP!$Z892&lt;&gt;""),TONGHOP!$Z892,"")</f>
        <v/>
      </c>
    </row>
    <row r="893" spans="1:21">
      <c r="A893" s="139" t="str">
        <f>IF(AND(TONGHOP!$O893="KTHP",OR(TONGHOP!$P893="LT",TONGHOP!$P893="TN"),TONGHOP!$X893&lt;&gt;""),TONGHOP!$X893,"")</f>
        <v/>
      </c>
      <c r="B893" s="139" t="str">
        <f>IF(AND(TONGHOP!$O893="KTHP",OR(TONGHOP!$P893="LT",TONGHOP!$P893="TN"),TONGHOP!$Y893&lt;&gt;""),TONGHOP!$Y893,"")</f>
        <v/>
      </c>
      <c r="C893" s="139" t="str">
        <f>IF(AND(TONGHOP!$O893="KTHP",OR(TONGHOP!$P893="LT",TONGHOP!$P893="TN"),TONGHOP!$Z893&lt;&gt;""),TONGHOP!$Z893,"")</f>
        <v/>
      </c>
      <c r="D893" s="139" t="str">
        <f>IF(AND(TONGHOP!$O893="KTHP",TONGHOP!$P893="VĐ"),TONGHOP!$X893,"")</f>
        <v/>
      </c>
      <c r="E893" s="138" t="str">
        <f>IF(AND(TONGHOP!$O893="KTHP",TONGHOP!$P893="VĐ"),TONGHOP!$Y893,"")</f>
        <v/>
      </c>
      <c r="F893" s="138" t="str">
        <f>IF(AND(TONGHOP!$O893="KTHP",TONGHOP!$P893="VĐ"),TONGHOP!$Z893,"")</f>
        <v/>
      </c>
      <c r="G893" s="139" t="str">
        <f>IF(AND(TONGHOP!$O893="KTHP",TONGHOP!$P893="TL"),TONGHOP!$X893,"")</f>
        <v/>
      </c>
      <c r="H893" s="138" t="str">
        <f>IF(AND(TONGHOP!$O893="KTHP",TONGHOP!$P893="TL"),TONGHOP!$Y893,"")</f>
        <v/>
      </c>
      <c r="I893" s="138" t="str">
        <f>IF(AND(TONGHOP!$O893="KTHP",TONGHOP!$P893="TL"),TONGHOP!$Z893,"")</f>
        <v/>
      </c>
      <c r="J893" s="139" t="str">
        <f>IF(AND(TONGHOP!$O893="KTHP",TONGHOP!$P893="TH"),TONGHOP!$X893,"")</f>
        <v/>
      </c>
      <c r="K893" s="138" t="str">
        <f>IF(AND(TONGHOP!$O893="KTHP",TONGHOP!$P893="TH"),TONGHOP!$Y893,"")</f>
        <v/>
      </c>
      <c r="L893" s="138" t="str">
        <f>IF(AND(TONGHOP!$O893="KTHP",TONGHOP!$P893="TH"),TONGHOP!$Z893,"")</f>
        <v/>
      </c>
      <c r="M893" s="139" t="str">
        <f>IF(AND(TONGHOP!$O893="ThiTN",OR(TONGHOP!$P893="LT",TONGHOP!$P893="TN"),TONGHOP!$X893&lt;&gt;""),TONGHOP!$X893,"")</f>
        <v/>
      </c>
      <c r="N893" s="139" t="str">
        <f>IF(AND(TONGHOP!$O893="ThiTN",OR(TONGHOP!$P893="LT",TONGHOP!$P893="TN"),TONGHOP!$Y893&lt;&gt;""),TONGHOP!$Y893,"")</f>
        <v/>
      </c>
      <c r="O893" s="139" t="str">
        <f>IF(AND(TONGHOP!$O893="ThiTN",OR(TONGHOP!$P893="LT",TONGHOP!$P893="TN"),TONGHOP!$Z893&lt;&gt;""),TONGHOP!$Z893,"")</f>
        <v/>
      </c>
      <c r="P893" s="139" t="str">
        <f>IF(AND(TONGHOP!$O893="ThiTN",TONGHOP!$P893="VĐ",TONGHOP!$X893&lt;&gt;""),TONGHOP!$X893,"")</f>
        <v/>
      </c>
      <c r="Q893" s="139" t="str">
        <f>IF(AND(TONGHOP!$O893="ThiTN",TONGHOP!$P893="VĐ",TONGHOP!$Y893&lt;&gt;""),TONGHOP!$Y893,"")</f>
        <v/>
      </c>
      <c r="R893" s="139" t="str">
        <f>IF(AND(TONGHOP!$O893="ThiTN",TONGHOP!$P893="VĐ",TONGHOP!$Z893&lt;&gt;""),TONGHOP!$Z893,"")</f>
        <v/>
      </c>
      <c r="S893" s="137" t="str">
        <f>IF(AND(TONGHOP!$O893="ThiTN",TONGHOP!$P893="TH",TONGHOP!$X893&lt;&gt;""),TONGHOP!$X893,"")</f>
        <v/>
      </c>
      <c r="T893" s="137" t="str">
        <f>IF(AND(TONGHOP!$O893="ThiTN",TONGHOP!$P893="TH",TONGHOP!$Y893&lt;&gt;""),TONGHOP!$Y893,"")</f>
        <v/>
      </c>
      <c r="U893" s="137" t="str">
        <f>IF(AND(TONGHOP!$O893="ThiTN",TONGHOP!$P893="TH",TONGHOP!$Z893&lt;&gt;""),TONGHOP!$Z893,"")</f>
        <v/>
      </c>
    </row>
    <row r="894" spans="1:21">
      <c r="A894" s="139" t="str">
        <f>IF(AND(TONGHOP!$O894="KTHP",OR(TONGHOP!$P894="LT",TONGHOP!$P894="TN"),TONGHOP!$X894&lt;&gt;""),TONGHOP!$X894,"")</f>
        <v/>
      </c>
      <c r="B894" s="139" t="str">
        <f>IF(AND(TONGHOP!$O894="KTHP",OR(TONGHOP!$P894="LT",TONGHOP!$P894="TN"),TONGHOP!$Y894&lt;&gt;""),TONGHOP!$Y894,"")</f>
        <v/>
      </c>
      <c r="C894" s="139" t="str">
        <f>IF(AND(TONGHOP!$O894="KTHP",OR(TONGHOP!$P894="LT",TONGHOP!$P894="TN"),TONGHOP!$Z894&lt;&gt;""),TONGHOP!$Z894,"")</f>
        <v/>
      </c>
      <c r="D894" s="139" t="str">
        <f>IF(AND(TONGHOP!$O894="KTHP",TONGHOP!$P894="VĐ"),TONGHOP!$X894,"")</f>
        <v/>
      </c>
      <c r="E894" s="138" t="str">
        <f>IF(AND(TONGHOP!$O894="KTHP",TONGHOP!$P894="VĐ"),TONGHOP!$Y894,"")</f>
        <v/>
      </c>
      <c r="F894" s="138" t="str">
        <f>IF(AND(TONGHOP!$O894="KTHP",TONGHOP!$P894="VĐ"),TONGHOP!$Z894,"")</f>
        <v/>
      </c>
      <c r="G894" s="139" t="str">
        <f>IF(AND(TONGHOP!$O894="KTHP",TONGHOP!$P894="TL"),TONGHOP!$X894,"")</f>
        <v/>
      </c>
      <c r="H894" s="138" t="str">
        <f>IF(AND(TONGHOP!$O894="KTHP",TONGHOP!$P894="TL"),TONGHOP!$Y894,"")</f>
        <v/>
      </c>
      <c r="I894" s="138" t="str">
        <f>IF(AND(TONGHOP!$O894="KTHP",TONGHOP!$P894="TL"),TONGHOP!$Z894,"")</f>
        <v/>
      </c>
      <c r="J894" s="139" t="str">
        <f>IF(AND(TONGHOP!$O894="KTHP",TONGHOP!$P894="TH"),TONGHOP!$X894,"")</f>
        <v/>
      </c>
      <c r="K894" s="138" t="str">
        <f>IF(AND(TONGHOP!$O894="KTHP",TONGHOP!$P894="TH"),TONGHOP!$Y894,"")</f>
        <v/>
      </c>
      <c r="L894" s="138" t="str">
        <f>IF(AND(TONGHOP!$O894="KTHP",TONGHOP!$P894="TH"),TONGHOP!$Z894,"")</f>
        <v/>
      </c>
      <c r="M894" s="139" t="str">
        <f>IF(AND(TONGHOP!$O894="ThiTN",OR(TONGHOP!$P894="LT",TONGHOP!$P894="TN"),TONGHOP!$X894&lt;&gt;""),TONGHOP!$X894,"")</f>
        <v/>
      </c>
      <c r="N894" s="139" t="str">
        <f>IF(AND(TONGHOP!$O894="ThiTN",OR(TONGHOP!$P894="LT",TONGHOP!$P894="TN"),TONGHOP!$Y894&lt;&gt;""),TONGHOP!$Y894,"")</f>
        <v/>
      </c>
      <c r="O894" s="139" t="str">
        <f>IF(AND(TONGHOP!$O894="ThiTN",OR(TONGHOP!$P894="LT",TONGHOP!$P894="TN"),TONGHOP!$Z894&lt;&gt;""),TONGHOP!$Z894,"")</f>
        <v/>
      </c>
      <c r="P894" s="139" t="str">
        <f>IF(AND(TONGHOP!$O894="ThiTN",TONGHOP!$P894="VĐ",TONGHOP!$X894&lt;&gt;""),TONGHOP!$X894,"")</f>
        <v/>
      </c>
      <c r="Q894" s="139" t="str">
        <f>IF(AND(TONGHOP!$O894="ThiTN",TONGHOP!$P894="VĐ",TONGHOP!$Y894&lt;&gt;""),TONGHOP!$Y894,"")</f>
        <v/>
      </c>
      <c r="R894" s="139" t="str">
        <f>IF(AND(TONGHOP!$O894="ThiTN",TONGHOP!$P894="VĐ",TONGHOP!$Z894&lt;&gt;""),TONGHOP!$Z894,"")</f>
        <v/>
      </c>
      <c r="S894" s="137" t="str">
        <f>IF(AND(TONGHOP!$O894="ThiTN",TONGHOP!$P894="TH",TONGHOP!$X894&lt;&gt;""),TONGHOP!$X894,"")</f>
        <v/>
      </c>
      <c r="T894" s="137" t="str">
        <f>IF(AND(TONGHOP!$O894="ThiTN",TONGHOP!$P894="TH",TONGHOP!$Y894&lt;&gt;""),TONGHOP!$Y894,"")</f>
        <v/>
      </c>
      <c r="U894" s="137" t="str">
        <f>IF(AND(TONGHOP!$O894="ThiTN",TONGHOP!$P894="TH",TONGHOP!$Z894&lt;&gt;""),TONGHOP!$Z894,"")</f>
        <v/>
      </c>
    </row>
    <row r="895" spans="1:21">
      <c r="A895" s="139" t="str">
        <f>IF(AND(TONGHOP!$O895="KTHP",OR(TONGHOP!$P895="LT",TONGHOP!$P895="TN"),TONGHOP!$X895&lt;&gt;""),TONGHOP!$X895,"")</f>
        <v/>
      </c>
      <c r="B895" s="139" t="str">
        <f>IF(AND(TONGHOP!$O895="KTHP",OR(TONGHOP!$P895="LT",TONGHOP!$P895="TN"),TONGHOP!$Y895&lt;&gt;""),TONGHOP!$Y895,"")</f>
        <v/>
      </c>
      <c r="C895" s="139" t="str">
        <f>IF(AND(TONGHOP!$O895="KTHP",OR(TONGHOP!$P895="LT",TONGHOP!$P895="TN"),TONGHOP!$Z895&lt;&gt;""),TONGHOP!$Z895,"")</f>
        <v/>
      </c>
      <c r="D895" s="139" t="str">
        <f>IF(AND(TONGHOP!$O895="KTHP",TONGHOP!$P895="VĐ"),TONGHOP!$X895,"")</f>
        <v/>
      </c>
      <c r="E895" s="138" t="str">
        <f>IF(AND(TONGHOP!$O895="KTHP",TONGHOP!$P895="VĐ"),TONGHOP!$Y895,"")</f>
        <v/>
      </c>
      <c r="F895" s="138" t="str">
        <f>IF(AND(TONGHOP!$O895="KTHP",TONGHOP!$P895="VĐ"),TONGHOP!$Z895,"")</f>
        <v/>
      </c>
      <c r="G895" s="139" t="str">
        <f>IF(AND(TONGHOP!$O895="KTHP",TONGHOP!$P895="TL"),TONGHOP!$X895,"")</f>
        <v/>
      </c>
      <c r="H895" s="138" t="str">
        <f>IF(AND(TONGHOP!$O895="KTHP",TONGHOP!$P895="TL"),TONGHOP!$Y895,"")</f>
        <v/>
      </c>
      <c r="I895" s="138" t="str">
        <f>IF(AND(TONGHOP!$O895="KTHP",TONGHOP!$P895="TL"),TONGHOP!$Z895,"")</f>
        <v/>
      </c>
      <c r="J895" s="139" t="str">
        <f>IF(AND(TONGHOP!$O895="KTHP",TONGHOP!$P895="TH"),TONGHOP!$X895,"")</f>
        <v/>
      </c>
      <c r="K895" s="138" t="str">
        <f>IF(AND(TONGHOP!$O895="KTHP",TONGHOP!$P895="TH"),TONGHOP!$Y895,"")</f>
        <v/>
      </c>
      <c r="L895" s="138" t="str">
        <f>IF(AND(TONGHOP!$O895="KTHP",TONGHOP!$P895="TH"),TONGHOP!$Z895,"")</f>
        <v/>
      </c>
      <c r="M895" s="139" t="str">
        <f>IF(AND(TONGHOP!$O895="ThiTN",OR(TONGHOP!$P895="LT",TONGHOP!$P895="TN"),TONGHOP!$X895&lt;&gt;""),TONGHOP!$X895,"")</f>
        <v/>
      </c>
      <c r="N895" s="139" t="str">
        <f>IF(AND(TONGHOP!$O895="ThiTN",OR(TONGHOP!$P895="LT",TONGHOP!$P895="TN"),TONGHOP!$Y895&lt;&gt;""),TONGHOP!$Y895,"")</f>
        <v/>
      </c>
      <c r="O895" s="139" t="str">
        <f>IF(AND(TONGHOP!$O895="ThiTN",OR(TONGHOP!$P895="LT",TONGHOP!$P895="TN"),TONGHOP!$Z895&lt;&gt;""),TONGHOP!$Z895,"")</f>
        <v/>
      </c>
      <c r="P895" s="139" t="str">
        <f>IF(AND(TONGHOP!$O895="ThiTN",TONGHOP!$P895="VĐ",TONGHOP!$X895&lt;&gt;""),TONGHOP!$X895,"")</f>
        <v/>
      </c>
      <c r="Q895" s="139" t="str">
        <f>IF(AND(TONGHOP!$O895="ThiTN",TONGHOP!$P895="VĐ",TONGHOP!$Y895&lt;&gt;""),TONGHOP!$Y895,"")</f>
        <v/>
      </c>
      <c r="R895" s="139" t="str">
        <f>IF(AND(TONGHOP!$O895="ThiTN",TONGHOP!$P895="VĐ",TONGHOP!$Z895&lt;&gt;""),TONGHOP!$Z895,"")</f>
        <v/>
      </c>
      <c r="S895" s="137" t="str">
        <f>IF(AND(TONGHOP!$O895="ThiTN",TONGHOP!$P895="TH",TONGHOP!$X895&lt;&gt;""),TONGHOP!$X895,"")</f>
        <v/>
      </c>
      <c r="T895" s="137" t="str">
        <f>IF(AND(TONGHOP!$O895="ThiTN",TONGHOP!$P895="TH",TONGHOP!$Y895&lt;&gt;""),TONGHOP!$Y895,"")</f>
        <v/>
      </c>
      <c r="U895" s="137" t="str">
        <f>IF(AND(TONGHOP!$O895="ThiTN",TONGHOP!$P895="TH",TONGHOP!$Z895&lt;&gt;""),TONGHOP!$Z895,"")</f>
        <v/>
      </c>
    </row>
    <row r="896" spans="1:21">
      <c r="A896" s="139" t="str">
        <f>IF(AND(TONGHOP!$O896="KTHP",OR(TONGHOP!$P896="LT",TONGHOP!$P896="TN"),TONGHOP!$X896&lt;&gt;""),TONGHOP!$X896,"")</f>
        <v/>
      </c>
      <c r="B896" s="139" t="str">
        <f>IF(AND(TONGHOP!$O896="KTHP",OR(TONGHOP!$P896="LT",TONGHOP!$P896="TN"),TONGHOP!$Y896&lt;&gt;""),TONGHOP!$Y896,"")</f>
        <v/>
      </c>
      <c r="C896" s="139" t="str">
        <f>IF(AND(TONGHOP!$O896="KTHP",OR(TONGHOP!$P896="LT",TONGHOP!$P896="TN"),TONGHOP!$Z896&lt;&gt;""),TONGHOP!$Z896,"")</f>
        <v/>
      </c>
      <c r="D896" s="139" t="str">
        <f>IF(AND(TONGHOP!$O896="KTHP",TONGHOP!$P896="VĐ"),TONGHOP!$X896,"")</f>
        <v/>
      </c>
      <c r="E896" s="138" t="str">
        <f>IF(AND(TONGHOP!$O896="KTHP",TONGHOP!$P896="VĐ"),TONGHOP!$Y896,"")</f>
        <v/>
      </c>
      <c r="F896" s="138" t="str">
        <f>IF(AND(TONGHOP!$O896="KTHP",TONGHOP!$P896="VĐ"),TONGHOP!$Z896,"")</f>
        <v/>
      </c>
      <c r="G896" s="139" t="str">
        <f>IF(AND(TONGHOP!$O896="KTHP",TONGHOP!$P896="TL"),TONGHOP!$X896,"")</f>
        <v/>
      </c>
      <c r="H896" s="138" t="str">
        <f>IF(AND(TONGHOP!$O896="KTHP",TONGHOP!$P896="TL"),TONGHOP!$Y896,"")</f>
        <v/>
      </c>
      <c r="I896" s="138" t="str">
        <f>IF(AND(TONGHOP!$O896="KTHP",TONGHOP!$P896="TL"),TONGHOP!$Z896,"")</f>
        <v/>
      </c>
      <c r="J896" s="139" t="str">
        <f>IF(AND(TONGHOP!$O896="KTHP",TONGHOP!$P896="TH"),TONGHOP!$X896,"")</f>
        <v/>
      </c>
      <c r="K896" s="138" t="str">
        <f>IF(AND(TONGHOP!$O896="KTHP",TONGHOP!$P896="TH"),TONGHOP!$Y896,"")</f>
        <v/>
      </c>
      <c r="L896" s="138" t="str">
        <f>IF(AND(TONGHOP!$O896="KTHP",TONGHOP!$P896="TH"),TONGHOP!$Z896,"")</f>
        <v/>
      </c>
      <c r="M896" s="139" t="str">
        <f>IF(AND(TONGHOP!$O896="ThiTN",OR(TONGHOP!$P896="LT",TONGHOP!$P896="TN"),TONGHOP!$X896&lt;&gt;""),TONGHOP!$X896,"")</f>
        <v/>
      </c>
      <c r="N896" s="139" t="str">
        <f>IF(AND(TONGHOP!$O896="ThiTN",OR(TONGHOP!$P896="LT",TONGHOP!$P896="TN"),TONGHOP!$Y896&lt;&gt;""),TONGHOP!$Y896,"")</f>
        <v/>
      </c>
      <c r="O896" s="139" t="str">
        <f>IF(AND(TONGHOP!$O896="ThiTN",OR(TONGHOP!$P896="LT",TONGHOP!$P896="TN"),TONGHOP!$Z896&lt;&gt;""),TONGHOP!$Z896,"")</f>
        <v/>
      </c>
      <c r="P896" s="139" t="str">
        <f>IF(AND(TONGHOP!$O896="ThiTN",TONGHOP!$P896="VĐ",TONGHOP!$X896&lt;&gt;""),TONGHOP!$X896,"")</f>
        <v/>
      </c>
      <c r="Q896" s="139" t="str">
        <f>IF(AND(TONGHOP!$O896="ThiTN",TONGHOP!$P896="VĐ",TONGHOP!$Y896&lt;&gt;""),TONGHOP!$Y896,"")</f>
        <v/>
      </c>
      <c r="R896" s="139" t="str">
        <f>IF(AND(TONGHOP!$O896="ThiTN",TONGHOP!$P896="VĐ",TONGHOP!$Z896&lt;&gt;""),TONGHOP!$Z896,"")</f>
        <v/>
      </c>
      <c r="S896" s="137" t="str">
        <f>IF(AND(TONGHOP!$O896="ThiTN",TONGHOP!$P896="TH",TONGHOP!$X896&lt;&gt;""),TONGHOP!$X896,"")</f>
        <v/>
      </c>
      <c r="T896" s="137" t="str">
        <f>IF(AND(TONGHOP!$O896="ThiTN",TONGHOP!$P896="TH",TONGHOP!$Y896&lt;&gt;""),TONGHOP!$Y896,"")</f>
        <v/>
      </c>
      <c r="U896" s="137" t="str">
        <f>IF(AND(TONGHOP!$O896="ThiTN",TONGHOP!$P896="TH",TONGHOP!$Z896&lt;&gt;""),TONGHOP!$Z896,"")</f>
        <v/>
      </c>
    </row>
    <row r="897" spans="1:21">
      <c r="A897" s="139" t="str">
        <f>IF(AND(TONGHOP!$O897="KTHP",OR(TONGHOP!$P897="LT",TONGHOP!$P897="TN"),TONGHOP!$X897&lt;&gt;""),TONGHOP!$X897,"")</f>
        <v/>
      </c>
      <c r="B897" s="139" t="str">
        <f>IF(AND(TONGHOP!$O897="KTHP",OR(TONGHOP!$P897="LT",TONGHOP!$P897="TN"),TONGHOP!$Y897&lt;&gt;""),TONGHOP!$Y897,"")</f>
        <v/>
      </c>
      <c r="C897" s="139" t="str">
        <f>IF(AND(TONGHOP!$O897="KTHP",OR(TONGHOP!$P897="LT",TONGHOP!$P897="TN"),TONGHOP!$Z897&lt;&gt;""),TONGHOP!$Z897,"")</f>
        <v/>
      </c>
      <c r="D897" s="139" t="str">
        <f>IF(AND(TONGHOP!$O897="KTHP",TONGHOP!$P897="VĐ"),TONGHOP!$X897,"")</f>
        <v/>
      </c>
      <c r="E897" s="138" t="str">
        <f>IF(AND(TONGHOP!$O897="KTHP",TONGHOP!$P897="VĐ"),TONGHOP!$Y897,"")</f>
        <v/>
      </c>
      <c r="F897" s="138" t="str">
        <f>IF(AND(TONGHOP!$O897="KTHP",TONGHOP!$P897="VĐ"),TONGHOP!$Z897,"")</f>
        <v/>
      </c>
      <c r="G897" s="139" t="str">
        <f>IF(AND(TONGHOP!$O897="KTHP",TONGHOP!$P897="TL"),TONGHOP!$X897,"")</f>
        <v/>
      </c>
      <c r="H897" s="138" t="str">
        <f>IF(AND(TONGHOP!$O897="KTHP",TONGHOP!$P897="TL"),TONGHOP!$Y897,"")</f>
        <v/>
      </c>
      <c r="I897" s="138" t="str">
        <f>IF(AND(TONGHOP!$O897="KTHP",TONGHOP!$P897="TL"),TONGHOP!$Z897,"")</f>
        <v/>
      </c>
      <c r="J897" s="139" t="str">
        <f>IF(AND(TONGHOP!$O897="KTHP",TONGHOP!$P897="TH"),TONGHOP!$X897,"")</f>
        <v/>
      </c>
      <c r="K897" s="138" t="str">
        <f>IF(AND(TONGHOP!$O897="KTHP",TONGHOP!$P897="TH"),TONGHOP!$Y897,"")</f>
        <v/>
      </c>
      <c r="L897" s="138" t="str">
        <f>IF(AND(TONGHOP!$O897="KTHP",TONGHOP!$P897="TH"),TONGHOP!$Z897,"")</f>
        <v/>
      </c>
      <c r="M897" s="139" t="str">
        <f>IF(AND(TONGHOP!$O897="ThiTN",OR(TONGHOP!$P897="LT",TONGHOP!$P897="TN"),TONGHOP!$X897&lt;&gt;""),TONGHOP!$X897,"")</f>
        <v/>
      </c>
      <c r="N897" s="139" t="str">
        <f>IF(AND(TONGHOP!$O897="ThiTN",OR(TONGHOP!$P897="LT",TONGHOP!$P897="TN"),TONGHOP!$Y897&lt;&gt;""),TONGHOP!$Y897,"")</f>
        <v/>
      </c>
      <c r="O897" s="139" t="str">
        <f>IF(AND(TONGHOP!$O897="ThiTN",OR(TONGHOP!$P897="LT",TONGHOP!$P897="TN"),TONGHOP!$Z897&lt;&gt;""),TONGHOP!$Z897,"")</f>
        <v/>
      </c>
      <c r="P897" s="139" t="str">
        <f>IF(AND(TONGHOP!$O897="ThiTN",TONGHOP!$P897="VĐ",TONGHOP!$X897&lt;&gt;""),TONGHOP!$X897,"")</f>
        <v/>
      </c>
      <c r="Q897" s="139" t="str">
        <f>IF(AND(TONGHOP!$O897="ThiTN",TONGHOP!$P897="VĐ",TONGHOP!$Y897&lt;&gt;""),TONGHOP!$Y897,"")</f>
        <v/>
      </c>
      <c r="R897" s="139" t="str">
        <f>IF(AND(TONGHOP!$O897="ThiTN",TONGHOP!$P897="VĐ",TONGHOP!$Z897&lt;&gt;""),TONGHOP!$Z897,"")</f>
        <v/>
      </c>
      <c r="S897" s="137" t="str">
        <f>IF(AND(TONGHOP!$O897="ThiTN",TONGHOP!$P897="TH",TONGHOP!$X897&lt;&gt;""),TONGHOP!$X897,"")</f>
        <v/>
      </c>
      <c r="T897" s="137" t="str">
        <f>IF(AND(TONGHOP!$O897="ThiTN",TONGHOP!$P897="TH",TONGHOP!$Y897&lt;&gt;""),TONGHOP!$Y897,"")</f>
        <v/>
      </c>
      <c r="U897" s="137" t="str">
        <f>IF(AND(TONGHOP!$O897="ThiTN",TONGHOP!$P897="TH",TONGHOP!$Z897&lt;&gt;""),TONGHOP!$Z897,"")</f>
        <v/>
      </c>
    </row>
    <row r="898" spans="1:21">
      <c r="A898" s="139" t="str">
        <f>IF(AND(TONGHOP!$O898="KTHP",OR(TONGHOP!$P898="LT",TONGHOP!$P898="TN"),TONGHOP!$X898&lt;&gt;""),TONGHOP!$X898,"")</f>
        <v/>
      </c>
      <c r="B898" s="139" t="str">
        <f>IF(AND(TONGHOP!$O898="KTHP",OR(TONGHOP!$P898="LT",TONGHOP!$P898="TN"),TONGHOP!$Y898&lt;&gt;""),TONGHOP!$Y898,"")</f>
        <v/>
      </c>
      <c r="C898" s="139" t="str">
        <f>IF(AND(TONGHOP!$O898="KTHP",OR(TONGHOP!$P898="LT",TONGHOP!$P898="TN"),TONGHOP!$Z898&lt;&gt;""),TONGHOP!$Z898,"")</f>
        <v/>
      </c>
      <c r="D898" s="139" t="str">
        <f>IF(AND(TONGHOP!$O898="KTHP",TONGHOP!$P898="VĐ"),TONGHOP!$X898,"")</f>
        <v/>
      </c>
      <c r="E898" s="138" t="str">
        <f>IF(AND(TONGHOP!$O898="KTHP",TONGHOP!$P898="VĐ"),TONGHOP!$Y898,"")</f>
        <v/>
      </c>
      <c r="F898" s="138" t="str">
        <f>IF(AND(TONGHOP!$O898="KTHP",TONGHOP!$P898="VĐ"),TONGHOP!$Z898,"")</f>
        <v/>
      </c>
      <c r="G898" s="139" t="str">
        <f>IF(AND(TONGHOP!$O898="KTHP",TONGHOP!$P898="TL"),TONGHOP!$X898,"")</f>
        <v/>
      </c>
      <c r="H898" s="138" t="str">
        <f>IF(AND(TONGHOP!$O898="KTHP",TONGHOP!$P898="TL"),TONGHOP!$Y898,"")</f>
        <v/>
      </c>
      <c r="I898" s="138" t="str">
        <f>IF(AND(TONGHOP!$O898="KTHP",TONGHOP!$P898="TL"),TONGHOP!$Z898,"")</f>
        <v/>
      </c>
      <c r="J898" s="139" t="str">
        <f>IF(AND(TONGHOP!$O898="KTHP",TONGHOP!$P898="TH"),TONGHOP!$X898,"")</f>
        <v/>
      </c>
      <c r="K898" s="138" t="str">
        <f>IF(AND(TONGHOP!$O898="KTHP",TONGHOP!$P898="TH"),TONGHOP!$Y898,"")</f>
        <v/>
      </c>
      <c r="L898" s="138" t="str">
        <f>IF(AND(TONGHOP!$O898="KTHP",TONGHOP!$P898="TH"),TONGHOP!$Z898,"")</f>
        <v/>
      </c>
      <c r="M898" s="139" t="str">
        <f>IF(AND(TONGHOP!$O898="ThiTN",OR(TONGHOP!$P898="LT",TONGHOP!$P898="TN"),TONGHOP!$X898&lt;&gt;""),TONGHOP!$X898,"")</f>
        <v/>
      </c>
      <c r="N898" s="139" t="str">
        <f>IF(AND(TONGHOP!$O898="ThiTN",OR(TONGHOP!$P898="LT",TONGHOP!$P898="TN"),TONGHOP!$Y898&lt;&gt;""),TONGHOP!$Y898,"")</f>
        <v/>
      </c>
      <c r="O898" s="139" t="str">
        <f>IF(AND(TONGHOP!$O898="ThiTN",OR(TONGHOP!$P898="LT",TONGHOP!$P898="TN"),TONGHOP!$Z898&lt;&gt;""),TONGHOP!$Z898,"")</f>
        <v/>
      </c>
      <c r="P898" s="139" t="str">
        <f>IF(AND(TONGHOP!$O898="ThiTN",TONGHOP!$P898="VĐ",TONGHOP!$X898&lt;&gt;""),TONGHOP!$X898,"")</f>
        <v/>
      </c>
      <c r="Q898" s="139" t="str">
        <f>IF(AND(TONGHOP!$O898="ThiTN",TONGHOP!$P898="VĐ",TONGHOP!$Y898&lt;&gt;""),TONGHOP!$Y898,"")</f>
        <v/>
      </c>
      <c r="R898" s="139" t="str">
        <f>IF(AND(TONGHOP!$O898="ThiTN",TONGHOP!$P898="VĐ",TONGHOP!$Z898&lt;&gt;""),TONGHOP!$Z898,"")</f>
        <v/>
      </c>
      <c r="S898" s="137" t="str">
        <f>IF(AND(TONGHOP!$O898="ThiTN",TONGHOP!$P898="TH",TONGHOP!$X898&lt;&gt;""),TONGHOP!$X898,"")</f>
        <v/>
      </c>
      <c r="T898" s="137" t="str">
        <f>IF(AND(TONGHOP!$O898="ThiTN",TONGHOP!$P898="TH",TONGHOP!$Y898&lt;&gt;""),TONGHOP!$Y898,"")</f>
        <v/>
      </c>
      <c r="U898" s="137" t="str">
        <f>IF(AND(TONGHOP!$O898="ThiTN",TONGHOP!$P898="TH",TONGHOP!$Z898&lt;&gt;""),TONGHOP!$Z898,"")</f>
        <v/>
      </c>
    </row>
    <row r="899" spans="1:21">
      <c r="A899" s="139" t="str">
        <f>IF(AND(TONGHOP!$O899="KTHP",OR(TONGHOP!$P899="LT",TONGHOP!$P899="TN"),TONGHOP!$X899&lt;&gt;""),TONGHOP!$X899,"")</f>
        <v/>
      </c>
      <c r="B899" s="139" t="str">
        <f>IF(AND(TONGHOP!$O899="KTHP",OR(TONGHOP!$P899="LT",TONGHOP!$P899="TN"),TONGHOP!$Y899&lt;&gt;""),TONGHOP!$Y899,"")</f>
        <v/>
      </c>
      <c r="C899" s="139" t="str">
        <f>IF(AND(TONGHOP!$O899="KTHP",OR(TONGHOP!$P899="LT",TONGHOP!$P899="TN"),TONGHOP!$Z899&lt;&gt;""),TONGHOP!$Z899,"")</f>
        <v/>
      </c>
      <c r="D899" s="139" t="str">
        <f>IF(AND(TONGHOP!$O899="KTHP",TONGHOP!$P899="VĐ"),TONGHOP!$X899,"")</f>
        <v/>
      </c>
      <c r="E899" s="138" t="str">
        <f>IF(AND(TONGHOP!$O899="KTHP",TONGHOP!$P899="VĐ"),TONGHOP!$Y899,"")</f>
        <v/>
      </c>
      <c r="F899" s="138" t="str">
        <f>IF(AND(TONGHOP!$O899="KTHP",TONGHOP!$P899="VĐ"),TONGHOP!$Z899,"")</f>
        <v/>
      </c>
      <c r="G899" s="139" t="str">
        <f>IF(AND(TONGHOP!$O899="KTHP",TONGHOP!$P899="TL"),TONGHOP!$X899,"")</f>
        <v/>
      </c>
      <c r="H899" s="138" t="str">
        <f>IF(AND(TONGHOP!$O899="KTHP",TONGHOP!$P899="TL"),TONGHOP!$Y899,"")</f>
        <v/>
      </c>
      <c r="I899" s="138" t="str">
        <f>IF(AND(TONGHOP!$O899="KTHP",TONGHOP!$P899="TL"),TONGHOP!$Z899,"")</f>
        <v/>
      </c>
      <c r="J899" s="139" t="str">
        <f>IF(AND(TONGHOP!$O899="KTHP",TONGHOP!$P899="TH"),TONGHOP!$X899,"")</f>
        <v/>
      </c>
      <c r="K899" s="138" t="str">
        <f>IF(AND(TONGHOP!$O899="KTHP",TONGHOP!$P899="TH"),TONGHOP!$Y899,"")</f>
        <v/>
      </c>
      <c r="L899" s="138" t="str">
        <f>IF(AND(TONGHOP!$O899="KTHP",TONGHOP!$P899="TH"),TONGHOP!$Z899,"")</f>
        <v/>
      </c>
      <c r="M899" s="139" t="str">
        <f>IF(AND(TONGHOP!$O899="ThiTN",OR(TONGHOP!$P899="LT",TONGHOP!$P899="TN"),TONGHOP!$X899&lt;&gt;""),TONGHOP!$X899,"")</f>
        <v/>
      </c>
      <c r="N899" s="139" t="str">
        <f>IF(AND(TONGHOP!$O899="ThiTN",OR(TONGHOP!$P899="LT",TONGHOP!$P899="TN"),TONGHOP!$Y899&lt;&gt;""),TONGHOP!$Y899,"")</f>
        <v/>
      </c>
      <c r="O899" s="139" t="str">
        <f>IF(AND(TONGHOP!$O899="ThiTN",OR(TONGHOP!$P899="LT",TONGHOP!$P899="TN"),TONGHOP!$Z899&lt;&gt;""),TONGHOP!$Z899,"")</f>
        <v/>
      </c>
      <c r="P899" s="139" t="str">
        <f>IF(AND(TONGHOP!$O899="ThiTN",TONGHOP!$P899="VĐ",TONGHOP!$X899&lt;&gt;""),TONGHOP!$X899,"")</f>
        <v/>
      </c>
      <c r="Q899" s="139" t="str">
        <f>IF(AND(TONGHOP!$O899="ThiTN",TONGHOP!$P899="VĐ",TONGHOP!$Y899&lt;&gt;""),TONGHOP!$Y899,"")</f>
        <v/>
      </c>
      <c r="R899" s="139" t="str">
        <f>IF(AND(TONGHOP!$O899="ThiTN",TONGHOP!$P899="VĐ",TONGHOP!$Z899&lt;&gt;""),TONGHOP!$Z899,"")</f>
        <v/>
      </c>
      <c r="S899" s="137" t="str">
        <f>IF(AND(TONGHOP!$O899="ThiTN",TONGHOP!$P899="TH",TONGHOP!$X899&lt;&gt;""),TONGHOP!$X899,"")</f>
        <v/>
      </c>
      <c r="T899" s="137" t="str">
        <f>IF(AND(TONGHOP!$O899="ThiTN",TONGHOP!$P899="TH",TONGHOP!$Y899&lt;&gt;""),TONGHOP!$Y899,"")</f>
        <v/>
      </c>
      <c r="U899" s="137" t="str">
        <f>IF(AND(TONGHOP!$O899="ThiTN",TONGHOP!$P899="TH",TONGHOP!$Z899&lt;&gt;""),TONGHOP!$Z899,"")</f>
        <v/>
      </c>
    </row>
    <row r="900" spans="1:21">
      <c r="A900" s="139" t="str">
        <f>IF(AND(TONGHOP!$O900="KTHP",OR(TONGHOP!$P900="LT",TONGHOP!$P900="TN"),TONGHOP!$X900&lt;&gt;""),TONGHOP!$X900,"")</f>
        <v/>
      </c>
      <c r="B900" s="139" t="str">
        <f>IF(AND(TONGHOP!$O900="KTHP",OR(TONGHOP!$P900="LT",TONGHOP!$P900="TN"),TONGHOP!$Y900&lt;&gt;""),TONGHOP!$Y900,"")</f>
        <v/>
      </c>
      <c r="C900" s="139" t="str">
        <f>IF(AND(TONGHOP!$O900="KTHP",OR(TONGHOP!$P900="LT",TONGHOP!$P900="TN"),TONGHOP!$Z900&lt;&gt;""),TONGHOP!$Z900,"")</f>
        <v/>
      </c>
      <c r="D900" s="139" t="str">
        <f>IF(AND(TONGHOP!$O900="KTHP",TONGHOP!$P900="VĐ"),TONGHOP!$X900,"")</f>
        <v/>
      </c>
      <c r="E900" s="138" t="str">
        <f>IF(AND(TONGHOP!$O900="KTHP",TONGHOP!$P900="VĐ"),TONGHOP!$Y900,"")</f>
        <v/>
      </c>
      <c r="F900" s="138" t="str">
        <f>IF(AND(TONGHOP!$O900="KTHP",TONGHOP!$P900="VĐ"),TONGHOP!$Z900,"")</f>
        <v/>
      </c>
      <c r="G900" s="139" t="str">
        <f>IF(AND(TONGHOP!$O900="KTHP",TONGHOP!$P900="TL"),TONGHOP!$X900,"")</f>
        <v/>
      </c>
      <c r="H900" s="138" t="str">
        <f>IF(AND(TONGHOP!$O900="KTHP",TONGHOP!$P900="TL"),TONGHOP!$Y900,"")</f>
        <v/>
      </c>
      <c r="I900" s="138" t="str">
        <f>IF(AND(TONGHOP!$O900="KTHP",TONGHOP!$P900="TL"),TONGHOP!$Z900,"")</f>
        <v/>
      </c>
      <c r="J900" s="139" t="str">
        <f>IF(AND(TONGHOP!$O900="KTHP",TONGHOP!$P900="TH"),TONGHOP!$X900,"")</f>
        <v/>
      </c>
      <c r="K900" s="138" t="str">
        <f>IF(AND(TONGHOP!$O900="KTHP",TONGHOP!$P900="TH"),TONGHOP!$Y900,"")</f>
        <v/>
      </c>
      <c r="L900" s="138" t="str">
        <f>IF(AND(TONGHOP!$O900="KTHP",TONGHOP!$P900="TH"),TONGHOP!$Z900,"")</f>
        <v/>
      </c>
      <c r="M900" s="139" t="str">
        <f>IF(AND(TONGHOP!$O900="ThiTN",OR(TONGHOP!$P900="LT",TONGHOP!$P900="TN"),TONGHOP!$X900&lt;&gt;""),TONGHOP!$X900,"")</f>
        <v/>
      </c>
      <c r="N900" s="139" t="str">
        <f>IF(AND(TONGHOP!$O900="ThiTN",OR(TONGHOP!$P900="LT",TONGHOP!$P900="TN"),TONGHOP!$Y900&lt;&gt;""),TONGHOP!$Y900,"")</f>
        <v/>
      </c>
      <c r="O900" s="139" t="str">
        <f>IF(AND(TONGHOP!$O900="ThiTN",OR(TONGHOP!$P900="LT",TONGHOP!$P900="TN"),TONGHOP!$Z900&lt;&gt;""),TONGHOP!$Z900,"")</f>
        <v/>
      </c>
      <c r="P900" s="139" t="str">
        <f>IF(AND(TONGHOP!$O900="ThiTN",TONGHOP!$P900="VĐ",TONGHOP!$X900&lt;&gt;""),TONGHOP!$X900,"")</f>
        <v/>
      </c>
      <c r="Q900" s="139" t="str">
        <f>IF(AND(TONGHOP!$O900="ThiTN",TONGHOP!$P900="VĐ",TONGHOP!$Y900&lt;&gt;""),TONGHOP!$Y900,"")</f>
        <v/>
      </c>
      <c r="R900" s="139" t="str">
        <f>IF(AND(TONGHOP!$O900="ThiTN",TONGHOP!$P900="VĐ",TONGHOP!$Z900&lt;&gt;""),TONGHOP!$Z900,"")</f>
        <v/>
      </c>
      <c r="S900" s="137" t="str">
        <f>IF(AND(TONGHOP!$O900="ThiTN",TONGHOP!$P900="TH",TONGHOP!$X900&lt;&gt;""),TONGHOP!$X900,"")</f>
        <v/>
      </c>
      <c r="T900" s="137" t="str">
        <f>IF(AND(TONGHOP!$O900="ThiTN",TONGHOP!$P900="TH",TONGHOP!$Y900&lt;&gt;""),TONGHOP!$Y900,"")</f>
        <v/>
      </c>
      <c r="U900" s="137" t="str">
        <f>IF(AND(TONGHOP!$O900="ThiTN",TONGHOP!$P900="TH",TONGHOP!$Z900&lt;&gt;""),TONGHOP!$Z900,"")</f>
        <v/>
      </c>
    </row>
    <row r="901" spans="1:21">
      <c r="A901" s="139" t="str">
        <f>IF(AND(TONGHOP!$O901="KTHP",OR(TONGHOP!$P901="LT",TONGHOP!$P901="TN"),TONGHOP!$X901&lt;&gt;""),TONGHOP!$X901,"")</f>
        <v/>
      </c>
      <c r="B901" s="139" t="str">
        <f>IF(AND(TONGHOP!$O901="KTHP",OR(TONGHOP!$P901="LT",TONGHOP!$P901="TN"),TONGHOP!$Y901&lt;&gt;""),TONGHOP!$Y901,"")</f>
        <v/>
      </c>
      <c r="C901" s="139" t="str">
        <f>IF(AND(TONGHOP!$O901="KTHP",OR(TONGHOP!$P901="LT",TONGHOP!$P901="TN"),TONGHOP!$Z901&lt;&gt;""),TONGHOP!$Z901,"")</f>
        <v/>
      </c>
      <c r="D901" s="139" t="str">
        <f>IF(AND(TONGHOP!$O901="KTHP",TONGHOP!$P901="VĐ"),TONGHOP!$X901,"")</f>
        <v/>
      </c>
      <c r="E901" s="138" t="str">
        <f>IF(AND(TONGHOP!$O901="KTHP",TONGHOP!$P901="VĐ"),TONGHOP!$Y901,"")</f>
        <v/>
      </c>
      <c r="F901" s="138" t="str">
        <f>IF(AND(TONGHOP!$O901="KTHP",TONGHOP!$P901="VĐ"),TONGHOP!$Z901,"")</f>
        <v/>
      </c>
      <c r="G901" s="139" t="str">
        <f>IF(AND(TONGHOP!$O901="KTHP",TONGHOP!$P901="TL"),TONGHOP!$X901,"")</f>
        <v/>
      </c>
      <c r="H901" s="138" t="str">
        <f>IF(AND(TONGHOP!$O901="KTHP",TONGHOP!$P901="TL"),TONGHOP!$Y901,"")</f>
        <v/>
      </c>
      <c r="I901" s="138" t="str">
        <f>IF(AND(TONGHOP!$O901="KTHP",TONGHOP!$P901="TL"),TONGHOP!$Z901,"")</f>
        <v/>
      </c>
      <c r="J901" s="139" t="str">
        <f>IF(AND(TONGHOP!$O901="KTHP",TONGHOP!$P901="TH"),TONGHOP!$X901,"")</f>
        <v/>
      </c>
      <c r="K901" s="138" t="str">
        <f>IF(AND(TONGHOP!$O901="KTHP",TONGHOP!$P901="TH"),TONGHOP!$Y901,"")</f>
        <v/>
      </c>
      <c r="L901" s="138" t="str">
        <f>IF(AND(TONGHOP!$O901="KTHP",TONGHOP!$P901="TH"),TONGHOP!$Z901,"")</f>
        <v/>
      </c>
      <c r="M901" s="139" t="str">
        <f>IF(AND(TONGHOP!$O901="ThiTN",OR(TONGHOP!$P901="LT",TONGHOP!$P901="TN"),TONGHOP!$X901&lt;&gt;""),TONGHOP!$X901,"")</f>
        <v/>
      </c>
      <c r="N901" s="139" t="str">
        <f>IF(AND(TONGHOP!$O901="ThiTN",OR(TONGHOP!$P901="LT",TONGHOP!$P901="TN"),TONGHOP!$Y901&lt;&gt;""),TONGHOP!$Y901,"")</f>
        <v/>
      </c>
      <c r="O901" s="139" t="str">
        <f>IF(AND(TONGHOP!$O901="ThiTN",OR(TONGHOP!$P901="LT",TONGHOP!$P901="TN"),TONGHOP!$Z901&lt;&gt;""),TONGHOP!$Z901,"")</f>
        <v/>
      </c>
      <c r="P901" s="139" t="str">
        <f>IF(AND(TONGHOP!$O901="ThiTN",TONGHOP!$P901="VĐ",TONGHOP!$X901&lt;&gt;""),TONGHOP!$X901,"")</f>
        <v/>
      </c>
      <c r="Q901" s="139" t="str">
        <f>IF(AND(TONGHOP!$O901="ThiTN",TONGHOP!$P901="VĐ",TONGHOP!$Y901&lt;&gt;""),TONGHOP!$Y901,"")</f>
        <v/>
      </c>
      <c r="R901" s="139" t="str">
        <f>IF(AND(TONGHOP!$O901="ThiTN",TONGHOP!$P901="VĐ",TONGHOP!$Z901&lt;&gt;""),TONGHOP!$Z901,"")</f>
        <v/>
      </c>
      <c r="S901" s="137" t="str">
        <f>IF(AND(TONGHOP!$O901="ThiTN",TONGHOP!$P901="TH",TONGHOP!$X901&lt;&gt;""),TONGHOP!$X901,"")</f>
        <v/>
      </c>
      <c r="T901" s="137" t="str">
        <f>IF(AND(TONGHOP!$O901="ThiTN",TONGHOP!$P901="TH",TONGHOP!$Y901&lt;&gt;""),TONGHOP!$Y901,"")</f>
        <v/>
      </c>
      <c r="U901" s="137" t="str">
        <f>IF(AND(TONGHOP!$O901="ThiTN",TONGHOP!$P901="TH",TONGHOP!$Z901&lt;&gt;""),TONGHOP!$Z901,"")</f>
        <v/>
      </c>
    </row>
    <row r="902" spans="1:21">
      <c r="A902" s="139" t="str">
        <f>IF(AND(TONGHOP!$O902="KTHP",OR(TONGHOP!$P902="LT",TONGHOP!$P902="TN"),TONGHOP!$X902&lt;&gt;""),TONGHOP!$X902,"")</f>
        <v>Nguyễn Trần Thanh Nhàn</v>
      </c>
      <c r="B902" s="139" t="str">
        <f>IF(AND(TONGHOP!$O902="KTHP",OR(TONGHOP!$P902="LT",TONGHOP!$P902="TN"),TONGHOP!$Y902&lt;&gt;""),TONGHOP!$Y902,"")</f>
        <v>Tăng Cẩm Huê</v>
      </c>
      <c r="C902" s="139">
        <f>IF(AND(TONGHOP!$O902="KTHP",OR(TONGHOP!$P902="LT",TONGHOP!$P902="TN"),TONGHOP!$Z902&lt;&gt;""),TONGHOP!$Z902,"")</f>
        <v>15</v>
      </c>
      <c r="D902" s="139" t="str">
        <f>IF(AND(TONGHOP!$O902="KTHP",TONGHOP!$P902="VĐ"),TONGHOP!$X902,"")</f>
        <v/>
      </c>
      <c r="E902" s="138" t="str">
        <f>IF(AND(TONGHOP!$O902="KTHP",TONGHOP!$P902="VĐ"),TONGHOP!$Y902,"")</f>
        <v/>
      </c>
      <c r="F902" s="138" t="str">
        <f>IF(AND(TONGHOP!$O902="KTHP",TONGHOP!$P902="VĐ"),TONGHOP!$Z902,"")</f>
        <v/>
      </c>
      <c r="G902" s="139" t="str">
        <f>IF(AND(TONGHOP!$O902="KTHP",TONGHOP!$P902="TL"),TONGHOP!$X902,"")</f>
        <v/>
      </c>
      <c r="H902" s="138" t="str">
        <f>IF(AND(TONGHOP!$O902="KTHP",TONGHOP!$P902="TL"),TONGHOP!$Y902,"")</f>
        <v/>
      </c>
      <c r="I902" s="138" t="str">
        <f>IF(AND(TONGHOP!$O902="KTHP",TONGHOP!$P902="TL"),TONGHOP!$Z902,"")</f>
        <v/>
      </c>
      <c r="J902" s="139" t="str">
        <f>IF(AND(TONGHOP!$O902="KTHP",TONGHOP!$P902="TH"),TONGHOP!$X902,"")</f>
        <v/>
      </c>
      <c r="K902" s="138" t="str">
        <f>IF(AND(TONGHOP!$O902="KTHP",TONGHOP!$P902="TH"),TONGHOP!$Y902,"")</f>
        <v/>
      </c>
      <c r="L902" s="138" t="str">
        <f>IF(AND(TONGHOP!$O902="KTHP",TONGHOP!$P902="TH"),TONGHOP!$Z902,"")</f>
        <v/>
      </c>
      <c r="M902" s="139" t="str">
        <f>IF(AND(TONGHOP!$O902="ThiTN",OR(TONGHOP!$P902="LT",TONGHOP!$P902="TN"),TONGHOP!$X902&lt;&gt;""),TONGHOP!$X902,"")</f>
        <v/>
      </c>
      <c r="N902" s="139" t="str">
        <f>IF(AND(TONGHOP!$O902="ThiTN",OR(TONGHOP!$P902="LT",TONGHOP!$P902="TN"),TONGHOP!$Y902&lt;&gt;""),TONGHOP!$Y902,"")</f>
        <v/>
      </c>
      <c r="O902" s="139" t="str">
        <f>IF(AND(TONGHOP!$O902="ThiTN",OR(TONGHOP!$P902="LT",TONGHOP!$P902="TN"),TONGHOP!$Z902&lt;&gt;""),TONGHOP!$Z902,"")</f>
        <v/>
      </c>
      <c r="P902" s="139" t="str">
        <f>IF(AND(TONGHOP!$O902="ThiTN",TONGHOP!$P902="VĐ",TONGHOP!$X902&lt;&gt;""),TONGHOP!$X902,"")</f>
        <v/>
      </c>
      <c r="Q902" s="139" t="str">
        <f>IF(AND(TONGHOP!$O902="ThiTN",TONGHOP!$P902="VĐ",TONGHOP!$Y902&lt;&gt;""),TONGHOP!$Y902,"")</f>
        <v/>
      </c>
      <c r="R902" s="139" t="str">
        <f>IF(AND(TONGHOP!$O902="ThiTN",TONGHOP!$P902="VĐ",TONGHOP!$Z902&lt;&gt;""),TONGHOP!$Z902,"")</f>
        <v/>
      </c>
      <c r="S902" s="137" t="str">
        <f>IF(AND(TONGHOP!$O902="ThiTN",TONGHOP!$P902="TH",TONGHOP!$X902&lt;&gt;""),TONGHOP!$X902,"")</f>
        <v/>
      </c>
      <c r="T902" s="137" t="str">
        <f>IF(AND(TONGHOP!$O902="ThiTN",TONGHOP!$P902="TH",TONGHOP!$Y902&lt;&gt;""),TONGHOP!$Y902,"")</f>
        <v/>
      </c>
      <c r="U902" s="137" t="str">
        <f>IF(AND(TONGHOP!$O902="ThiTN",TONGHOP!$P902="TH",TONGHOP!$Z902&lt;&gt;""),TONGHOP!$Z902,"")</f>
        <v/>
      </c>
    </row>
    <row r="903" spans="1:21">
      <c r="A903" s="139" t="str">
        <f>IF(AND(TONGHOP!$O903="KTHP",OR(TONGHOP!$P903="LT",TONGHOP!$P903="TN"),TONGHOP!$X903&lt;&gt;""),TONGHOP!$X903,"")</f>
        <v>Nguyễn Minh Đức(B)</v>
      </c>
      <c r="B903" s="139" t="str">
        <f>IF(AND(TONGHOP!$O903="KTHP",OR(TONGHOP!$P903="LT",TONGHOP!$P903="TN"),TONGHOP!$Y903&lt;&gt;""),TONGHOP!$Y903,"")</f>
        <v>Huỳnh Ngọc Mai</v>
      </c>
      <c r="C903" s="139">
        <f>IF(AND(TONGHOP!$O903="KTHP",OR(TONGHOP!$P903="LT",TONGHOP!$P903="TN"),TONGHOP!$Z903&lt;&gt;""),TONGHOP!$Z903,"")</f>
        <v>11</v>
      </c>
      <c r="D903" s="139" t="str">
        <f>IF(AND(TONGHOP!$O903="KTHP",TONGHOP!$P903="VĐ"),TONGHOP!$X903,"")</f>
        <v/>
      </c>
      <c r="E903" s="138" t="str">
        <f>IF(AND(TONGHOP!$O903="KTHP",TONGHOP!$P903="VĐ"),TONGHOP!$Y903,"")</f>
        <v/>
      </c>
      <c r="F903" s="138" t="str">
        <f>IF(AND(TONGHOP!$O903="KTHP",TONGHOP!$P903="VĐ"),TONGHOP!$Z903,"")</f>
        <v/>
      </c>
      <c r="G903" s="139" t="str">
        <f>IF(AND(TONGHOP!$O903="KTHP",TONGHOP!$P903="TL"),TONGHOP!$X903,"")</f>
        <v/>
      </c>
      <c r="H903" s="138" t="str">
        <f>IF(AND(TONGHOP!$O903="KTHP",TONGHOP!$P903="TL"),TONGHOP!$Y903,"")</f>
        <v/>
      </c>
      <c r="I903" s="138" t="str">
        <f>IF(AND(TONGHOP!$O903="KTHP",TONGHOP!$P903="TL"),TONGHOP!$Z903,"")</f>
        <v/>
      </c>
      <c r="J903" s="139" t="str">
        <f>IF(AND(TONGHOP!$O903="KTHP",TONGHOP!$P903="TH"),TONGHOP!$X903,"")</f>
        <v/>
      </c>
      <c r="K903" s="138" t="str">
        <f>IF(AND(TONGHOP!$O903="KTHP",TONGHOP!$P903="TH"),TONGHOP!$Y903,"")</f>
        <v/>
      </c>
      <c r="L903" s="138" t="str">
        <f>IF(AND(TONGHOP!$O903="KTHP",TONGHOP!$P903="TH"),TONGHOP!$Z903,"")</f>
        <v/>
      </c>
      <c r="M903" s="139" t="str">
        <f>IF(AND(TONGHOP!$O903="ThiTN",OR(TONGHOP!$P903="LT",TONGHOP!$P903="TN"),TONGHOP!$X903&lt;&gt;""),TONGHOP!$X903,"")</f>
        <v/>
      </c>
      <c r="N903" s="139" t="str">
        <f>IF(AND(TONGHOP!$O903="ThiTN",OR(TONGHOP!$P903="LT",TONGHOP!$P903="TN"),TONGHOP!$Y903&lt;&gt;""),TONGHOP!$Y903,"")</f>
        <v/>
      </c>
      <c r="O903" s="139" t="str">
        <f>IF(AND(TONGHOP!$O903="ThiTN",OR(TONGHOP!$P903="LT",TONGHOP!$P903="TN"),TONGHOP!$Z903&lt;&gt;""),TONGHOP!$Z903,"")</f>
        <v/>
      </c>
      <c r="P903" s="139" t="str">
        <f>IF(AND(TONGHOP!$O903="ThiTN",TONGHOP!$P903="VĐ",TONGHOP!$X903&lt;&gt;""),TONGHOP!$X903,"")</f>
        <v/>
      </c>
      <c r="Q903" s="139" t="str">
        <f>IF(AND(TONGHOP!$O903="ThiTN",TONGHOP!$P903="VĐ",TONGHOP!$Y903&lt;&gt;""),TONGHOP!$Y903,"")</f>
        <v/>
      </c>
      <c r="R903" s="139" t="str">
        <f>IF(AND(TONGHOP!$O903="ThiTN",TONGHOP!$P903="VĐ",TONGHOP!$Z903&lt;&gt;""),TONGHOP!$Z903,"")</f>
        <v/>
      </c>
      <c r="S903" s="137" t="str">
        <f>IF(AND(TONGHOP!$O903="ThiTN",TONGHOP!$P903="TH",TONGHOP!$X903&lt;&gt;""),TONGHOP!$X903,"")</f>
        <v/>
      </c>
      <c r="T903" s="137" t="str">
        <f>IF(AND(TONGHOP!$O903="ThiTN",TONGHOP!$P903="TH",TONGHOP!$Y903&lt;&gt;""),TONGHOP!$Y903,"")</f>
        <v/>
      </c>
      <c r="U903" s="137" t="str">
        <f>IF(AND(TONGHOP!$O903="ThiTN",TONGHOP!$P903="TH",TONGHOP!$Z903&lt;&gt;""),TONGHOP!$Z903,"")</f>
        <v/>
      </c>
    </row>
    <row r="904" spans="1:21">
      <c r="A904" s="139" t="str">
        <f>IF(AND(TONGHOP!$O904="KTHP",OR(TONGHOP!$P904="LT",TONGHOP!$P904="TN"),TONGHOP!$X904&lt;&gt;""),TONGHOP!$X904,"")</f>
        <v>Phan Văn Hòa</v>
      </c>
      <c r="B904" s="139" t="str">
        <f>IF(AND(TONGHOP!$O904="KTHP",OR(TONGHOP!$P904="LT",TONGHOP!$P904="TN"),TONGHOP!$Y904&lt;&gt;""),TONGHOP!$Y904,"")</f>
        <v>Đặng Thế Huân</v>
      </c>
      <c r="C904" s="139">
        <f>IF(AND(TONGHOP!$O904="KTHP",OR(TONGHOP!$P904="LT",TONGHOP!$P904="TN"),TONGHOP!$Z904&lt;&gt;""),TONGHOP!$Z904,"")</f>
        <v>5</v>
      </c>
      <c r="D904" s="139" t="str">
        <f>IF(AND(TONGHOP!$O904="KTHP",TONGHOP!$P904="VĐ"),TONGHOP!$X904,"")</f>
        <v/>
      </c>
      <c r="E904" s="138" t="str">
        <f>IF(AND(TONGHOP!$O904="KTHP",TONGHOP!$P904="VĐ"),TONGHOP!$Y904,"")</f>
        <v/>
      </c>
      <c r="F904" s="138" t="str">
        <f>IF(AND(TONGHOP!$O904="KTHP",TONGHOP!$P904="VĐ"),TONGHOP!$Z904,"")</f>
        <v/>
      </c>
      <c r="G904" s="139" t="str">
        <f>IF(AND(TONGHOP!$O904="KTHP",TONGHOP!$P904="TL"),TONGHOP!$X904,"")</f>
        <v/>
      </c>
      <c r="H904" s="138" t="str">
        <f>IF(AND(TONGHOP!$O904="KTHP",TONGHOP!$P904="TL"),TONGHOP!$Y904,"")</f>
        <v/>
      </c>
      <c r="I904" s="138" t="str">
        <f>IF(AND(TONGHOP!$O904="KTHP",TONGHOP!$P904="TL"),TONGHOP!$Z904,"")</f>
        <v/>
      </c>
      <c r="J904" s="139" t="str">
        <f>IF(AND(TONGHOP!$O904="KTHP",TONGHOP!$P904="TH"),TONGHOP!$X904,"")</f>
        <v/>
      </c>
      <c r="K904" s="138" t="str">
        <f>IF(AND(TONGHOP!$O904="KTHP",TONGHOP!$P904="TH"),TONGHOP!$Y904,"")</f>
        <v/>
      </c>
      <c r="L904" s="138" t="str">
        <f>IF(AND(TONGHOP!$O904="KTHP",TONGHOP!$P904="TH"),TONGHOP!$Z904,"")</f>
        <v/>
      </c>
      <c r="M904" s="139" t="str">
        <f>IF(AND(TONGHOP!$O904="ThiTN",OR(TONGHOP!$P904="LT",TONGHOP!$P904="TN"),TONGHOP!$X904&lt;&gt;""),TONGHOP!$X904,"")</f>
        <v/>
      </c>
      <c r="N904" s="139" t="str">
        <f>IF(AND(TONGHOP!$O904="ThiTN",OR(TONGHOP!$P904="LT",TONGHOP!$P904="TN"),TONGHOP!$Y904&lt;&gt;""),TONGHOP!$Y904,"")</f>
        <v/>
      </c>
      <c r="O904" s="139" t="str">
        <f>IF(AND(TONGHOP!$O904="ThiTN",OR(TONGHOP!$P904="LT",TONGHOP!$P904="TN"),TONGHOP!$Z904&lt;&gt;""),TONGHOP!$Z904,"")</f>
        <v/>
      </c>
      <c r="P904" s="139" t="str">
        <f>IF(AND(TONGHOP!$O904="ThiTN",TONGHOP!$P904="VĐ",TONGHOP!$X904&lt;&gt;""),TONGHOP!$X904,"")</f>
        <v/>
      </c>
      <c r="Q904" s="139" t="str">
        <f>IF(AND(TONGHOP!$O904="ThiTN",TONGHOP!$P904="VĐ",TONGHOP!$Y904&lt;&gt;""),TONGHOP!$Y904,"")</f>
        <v/>
      </c>
      <c r="R904" s="139" t="str">
        <f>IF(AND(TONGHOP!$O904="ThiTN",TONGHOP!$P904="VĐ",TONGHOP!$Z904&lt;&gt;""),TONGHOP!$Z904,"")</f>
        <v/>
      </c>
      <c r="S904" s="137" t="str">
        <f>IF(AND(TONGHOP!$O904="ThiTN",TONGHOP!$P904="TH",TONGHOP!$X904&lt;&gt;""),TONGHOP!$X904,"")</f>
        <v/>
      </c>
      <c r="T904" s="137" t="str">
        <f>IF(AND(TONGHOP!$O904="ThiTN",TONGHOP!$P904="TH",TONGHOP!$Y904&lt;&gt;""),TONGHOP!$Y904,"")</f>
        <v/>
      </c>
      <c r="U904" s="137" t="str">
        <f>IF(AND(TONGHOP!$O904="ThiTN",TONGHOP!$P904="TH",TONGHOP!$Z904&lt;&gt;""),TONGHOP!$Z904,"")</f>
        <v/>
      </c>
    </row>
    <row r="905" spans="1:21">
      <c r="A905" s="139" t="str">
        <f>IF(AND(TONGHOP!$O905="KTHP",OR(TONGHOP!$P905="LT",TONGHOP!$P905="TN"),TONGHOP!$X905&lt;&gt;""),TONGHOP!$X905,"")</f>
        <v/>
      </c>
      <c r="B905" s="139" t="str">
        <f>IF(AND(TONGHOP!$O905="KTHP",OR(TONGHOP!$P905="LT",TONGHOP!$P905="TN"),TONGHOP!$Y905&lt;&gt;""),TONGHOP!$Y905,"")</f>
        <v/>
      </c>
      <c r="C905" s="139" t="str">
        <f>IF(AND(TONGHOP!$O905="KTHP",OR(TONGHOP!$P905="LT",TONGHOP!$P905="TN"),TONGHOP!$Z905&lt;&gt;""),TONGHOP!$Z905,"")</f>
        <v/>
      </c>
      <c r="D905" s="139" t="str">
        <f>IF(AND(TONGHOP!$O905="KTHP",TONGHOP!$P905="VĐ"),TONGHOP!$X905,"")</f>
        <v/>
      </c>
      <c r="E905" s="138" t="str">
        <f>IF(AND(TONGHOP!$O905="KTHP",TONGHOP!$P905="VĐ"),TONGHOP!$Y905,"")</f>
        <v/>
      </c>
      <c r="F905" s="138" t="str">
        <f>IF(AND(TONGHOP!$O905="KTHP",TONGHOP!$P905="VĐ"),TONGHOP!$Z905,"")</f>
        <v/>
      </c>
      <c r="G905" s="139" t="str">
        <f>IF(AND(TONGHOP!$O905="KTHP",TONGHOP!$P905="TL"),TONGHOP!$X905,"")</f>
        <v/>
      </c>
      <c r="H905" s="138" t="str">
        <f>IF(AND(TONGHOP!$O905="KTHP",TONGHOP!$P905="TL"),TONGHOP!$Y905,"")</f>
        <v/>
      </c>
      <c r="I905" s="138" t="str">
        <f>IF(AND(TONGHOP!$O905="KTHP",TONGHOP!$P905="TL"),TONGHOP!$Z905,"")</f>
        <v/>
      </c>
      <c r="J905" s="139" t="str">
        <f>IF(AND(TONGHOP!$O905="KTHP",TONGHOP!$P905="TH"),TONGHOP!$X905,"")</f>
        <v/>
      </c>
      <c r="K905" s="138" t="str">
        <f>IF(AND(TONGHOP!$O905="KTHP",TONGHOP!$P905="TH"),TONGHOP!$Y905,"")</f>
        <v/>
      </c>
      <c r="L905" s="138" t="str">
        <f>IF(AND(TONGHOP!$O905="KTHP",TONGHOP!$P905="TH"),TONGHOP!$Z905,"")</f>
        <v/>
      </c>
      <c r="M905" s="139" t="str">
        <f>IF(AND(TONGHOP!$O905="ThiTN",OR(TONGHOP!$P905="LT",TONGHOP!$P905="TN"),TONGHOP!$X905&lt;&gt;""),TONGHOP!$X905,"")</f>
        <v/>
      </c>
      <c r="N905" s="139" t="str">
        <f>IF(AND(TONGHOP!$O905="ThiTN",OR(TONGHOP!$P905="LT",TONGHOP!$P905="TN"),TONGHOP!$Y905&lt;&gt;""),TONGHOP!$Y905,"")</f>
        <v/>
      </c>
      <c r="O905" s="139" t="str">
        <f>IF(AND(TONGHOP!$O905="ThiTN",OR(TONGHOP!$P905="LT",TONGHOP!$P905="TN"),TONGHOP!$Z905&lt;&gt;""),TONGHOP!$Z905,"")</f>
        <v/>
      </c>
      <c r="P905" s="139" t="str">
        <f>IF(AND(TONGHOP!$O905="ThiTN",TONGHOP!$P905="VĐ",TONGHOP!$X905&lt;&gt;""),TONGHOP!$X905,"")</f>
        <v/>
      </c>
      <c r="Q905" s="139" t="str">
        <f>IF(AND(TONGHOP!$O905="ThiTN",TONGHOP!$P905="VĐ",TONGHOP!$Y905&lt;&gt;""),TONGHOP!$Y905,"")</f>
        <v/>
      </c>
      <c r="R905" s="139" t="str">
        <f>IF(AND(TONGHOP!$O905="ThiTN",TONGHOP!$P905="VĐ",TONGHOP!$Z905&lt;&gt;""),TONGHOP!$Z905,"")</f>
        <v/>
      </c>
      <c r="S905" s="137" t="str">
        <f>IF(AND(TONGHOP!$O905="ThiTN",TONGHOP!$P905="TH",TONGHOP!$X905&lt;&gt;""),TONGHOP!$X905,"")</f>
        <v/>
      </c>
      <c r="T905" s="137" t="str">
        <f>IF(AND(TONGHOP!$O905="ThiTN",TONGHOP!$P905="TH",TONGHOP!$Y905&lt;&gt;""),TONGHOP!$Y905,"")</f>
        <v/>
      </c>
      <c r="U905" s="137" t="str">
        <f>IF(AND(TONGHOP!$O905="ThiTN",TONGHOP!$P905="TH",TONGHOP!$Z905&lt;&gt;""),TONGHOP!$Z905,"")</f>
        <v/>
      </c>
    </row>
    <row r="906" spans="1:21">
      <c r="A906" s="139" t="str">
        <f>IF(AND(TONGHOP!$O906="KTHP",OR(TONGHOP!$P906="LT",TONGHOP!$P906="TN"),TONGHOP!$X906&lt;&gt;""),TONGHOP!$X906,"")</f>
        <v>Giang Phi Hùng</v>
      </c>
      <c r="B906" s="139" t="str">
        <f>IF(AND(TONGHOP!$O906="KTHP",OR(TONGHOP!$P906="LT",TONGHOP!$P906="TN"),TONGHOP!$Y906&lt;&gt;""),TONGHOP!$Y906,"")</f>
        <v>Đặng Duy Đồng</v>
      </c>
      <c r="C906" s="139">
        <f>IF(AND(TONGHOP!$O906="KTHP",OR(TONGHOP!$P906="LT",TONGHOP!$P906="TN"),TONGHOP!$Z906&lt;&gt;""),TONGHOP!$Z906,"")</f>
        <v>103</v>
      </c>
      <c r="D906" s="139" t="str">
        <f>IF(AND(TONGHOP!$O906="KTHP",TONGHOP!$P906="VĐ"),TONGHOP!$X906,"")</f>
        <v/>
      </c>
      <c r="E906" s="138" t="str">
        <f>IF(AND(TONGHOP!$O906="KTHP",TONGHOP!$P906="VĐ"),TONGHOP!$Y906,"")</f>
        <v/>
      </c>
      <c r="F906" s="138" t="str">
        <f>IF(AND(TONGHOP!$O906="KTHP",TONGHOP!$P906="VĐ"),TONGHOP!$Z906,"")</f>
        <v/>
      </c>
      <c r="G906" s="139" t="str">
        <f>IF(AND(TONGHOP!$O906="KTHP",TONGHOP!$P906="TL"),TONGHOP!$X906,"")</f>
        <v/>
      </c>
      <c r="H906" s="138" t="str">
        <f>IF(AND(TONGHOP!$O906="KTHP",TONGHOP!$P906="TL"),TONGHOP!$Y906,"")</f>
        <v/>
      </c>
      <c r="I906" s="138" t="str">
        <f>IF(AND(TONGHOP!$O906="KTHP",TONGHOP!$P906="TL"),TONGHOP!$Z906,"")</f>
        <v/>
      </c>
      <c r="J906" s="139" t="str">
        <f>IF(AND(TONGHOP!$O906="KTHP",TONGHOP!$P906="TH"),TONGHOP!$X906,"")</f>
        <v/>
      </c>
      <c r="K906" s="138" t="str">
        <f>IF(AND(TONGHOP!$O906="KTHP",TONGHOP!$P906="TH"),TONGHOP!$Y906,"")</f>
        <v/>
      </c>
      <c r="L906" s="138" t="str">
        <f>IF(AND(TONGHOP!$O906="KTHP",TONGHOP!$P906="TH"),TONGHOP!$Z906,"")</f>
        <v/>
      </c>
      <c r="M906" s="139" t="str">
        <f>IF(AND(TONGHOP!$O906="ThiTN",OR(TONGHOP!$P906="LT",TONGHOP!$P906="TN"),TONGHOP!$X906&lt;&gt;""),TONGHOP!$X906,"")</f>
        <v/>
      </c>
      <c r="N906" s="139" t="str">
        <f>IF(AND(TONGHOP!$O906="ThiTN",OR(TONGHOP!$P906="LT",TONGHOP!$P906="TN"),TONGHOP!$Y906&lt;&gt;""),TONGHOP!$Y906,"")</f>
        <v/>
      </c>
      <c r="O906" s="139" t="str">
        <f>IF(AND(TONGHOP!$O906="ThiTN",OR(TONGHOP!$P906="LT",TONGHOP!$P906="TN"),TONGHOP!$Z906&lt;&gt;""),TONGHOP!$Z906,"")</f>
        <v/>
      </c>
      <c r="P906" s="139" t="str">
        <f>IF(AND(TONGHOP!$O906="ThiTN",TONGHOP!$P906="VĐ",TONGHOP!$X906&lt;&gt;""),TONGHOP!$X906,"")</f>
        <v/>
      </c>
      <c r="Q906" s="139" t="str">
        <f>IF(AND(TONGHOP!$O906="ThiTN",TONGHOP!$P906="VĐ",TONGHOP!$Y906&lt;&gt;""),TONGHOP!$Y906,"")</f>
        <v/>
      </c>
      <c r="R906" s="139" t="str">
        <f>IF(AND(TONGHOP!$O906="ThiTN",TONGHOP!$P906="VĐ",TONGHOP!$Z906&lt;&gt;""),TONGHOP!$Z906,"")</f>
        <v/>
      </c>
      <c r="S906" s="137" t="str">
        <f>IF(AND(TONGHOP!$O906="ThiTN",TONGHOP!$P906="TH",TONGHOP!$X906&lt;&gt;""),TONGHOP!$X906,"")</f>
        <v/>
      </c>
      <c r="T906" s="137" t="str">
        <f>IF(AND(TONGHOP!$O906="ThiTN",TONGHOP!$P906="TH",TONGHOP!$Y906&lt;&gt;""),TONGHOP!$Y906,"")</f>
        <v/>
      </c>
      <c r="U906" s="137" t="str">
        <f>IF(AND(TONGHOP!$O906="ThiTN",TONGHOP!$P906="TH",TONGHOP!$Z906&lt;&gt;""),TONGHOP!$Z906,"")</f>
        <v/>
      </c>
    </row>
    <row r="907" spans="1:21">
      <c r="A907" s="139" t="str">
        <f>IF(AND(TONGHOP!$O907="KTHP",OR(TONGHOP!$P907="LT",TONGHOP!$P907="TN"),TONGHOP!$X907&lt;&gt;""),TONGHOP!$X907,"")</f>
        <v>Phạm Quang Tùng</v>
      </c>
      <c r="B907" s="139" t="str">
        <f>IF(AND(TONGHOP!$O907="KTHP",OR(TONGHOP!$P907="LT",TONGHOP!$P907="TN"),TONGHOP!$Y907&lt;&gt;""),TONGHOP!$Y907,"")</f>
        <v>Giang Phi Hùng</v>
      </c>
      <c r="C907" s="139">
        <f>IF(AND(TONGHOP!$O907="KTHP",OR(TONGHOP!$P907="LT",TONGHOP!$P907="TN"),TONGHOP!$Z907&lt;&gt;""),TONGHOP!$Z907,"")</f>
        <v>110</v>
      </c>
      <c r="D907" s="139" t="str">
        <f>IF(AND(TONGHOP!$O907="KTHP",TONGHOP!$P907="VĐ"),TONGHOP!$X907,"")</f>
        <v/>
      </c>
      <c r="E907" s="138" t="str">
        <f>IF(AND(TONGHOP!$O907="KTHP",TONGHOP!$P907="VĐ"),TONGHOP!$Y907,"")</f>
        <v/>
      </c>
      <c r="F907" s="138" t="str">
        <f>IF(AND(TONGHOP!$O907="KTHP",TONGHOP!$P907="VĐ"),TONGHOP!$Z907,"")</f>
        <v/>
      </c>
      <c r="G907" s="139" t="str">
        <f>IF(AND(TONGHOP!$O907="KTHP",TONGHOP!$P907="TL"),TONGHOP!$X907,"")</f>
        <v/>
      </c>
      <c r="H907" s="138" t="str">
        <f>IF(AND(TONGHOP!$O907="KTHP",TONGHOP!$P907="TL"),TONGHOP!$Y907,"")</f>
        <v/>
      </c>
      <c r="I907" s="138" t="str">
        <f>IF(AND(TONGHOP!$O907="KTHP",TONGHOP!$P907="TL"),TONGHOP!$Z907,"")</f>
        <v/>
      </c>
      <c r="J907" s="139" t="str">
        <f>IF(AND(TONGHOP!$O907="KTHP",TONGHOP!$P907="TH"),TONGHOP!$X907,"")</f>
        <v/>
      </c>
      <c r="K907" s="138" t="str">
        <f>IF(AND(TONGHOP!$O907="KTHP",TONGHOP!$P907="TH"),TONGHOP!$Y907,"")</f>
        <v/>
      </c>
      <c r="L907" s="138" t="str">
        <f>IF(AND(TONGHOP!$O907="KTHP",TONGHOP!$P907="TH"),TONGHOP!$Z907,"")</f>
        <v/>
      </c>
      <c r="M907" s="139" t="str">
        <f>IF(AND(TONGHOP!$O907="ThiTN",OR(TONGHOP!$P907="LT",TONGHOP!$P907="TN"),TONGHOP!$X907&lt;&gt;""),TONGHOP!$X907,"")</f>
        <v/>
      </c>
      <c r="N907" s="139" t="str">
        <f>IF(AND(TONGHOP!$O907="ThiTN",OR(TONGHOP!$P907="LT",TONGHOP!$P907="TN"),TONGHOP!$Y907&lt;&gt;""),TONGHOP!$Y907,"")</f>
        <v/>
      </c>
      <c r="O907" s="139" t="str">
        <f>IF(AND(TONGHOP!$O907="ThiTN",OR(TONGHOP!$P907="LT",TONGHOP!$P907="TN"),TONGHOP!$Z907&lt;&gt;""),TONGHOP!$Z907,"")</f>
        <v/>
      </c>
      <c r="P907" s="139" t="str">
        <f>IF(AND(TONGHOP!$O907="ThiTN",TONGHOP!$P907="VĐ",TONGHOP!$X907&lt;&gt;""),TONGHOP!$X907,"")</f>
        <v/>
      </c>
      <c r="Q907" s="139" t="str">
        <f>IF(AND(TONGHOP!$O907="ThiTN",TONGHOP!$P907="VĐ",TONGHOP!$Y907&lt;&gt;""),TONGHOP!$Y907,"")</f>
        <v/>
      </c>
      <c r="R907" s="139" t="str">
        <f>IF(AND(TONGHOP!$O907="ThiTN",TONGHOP!$P907="VĐ",TONGHOP!$Z907&lt;&gt;""),TONGHOP!$Z907,"")</f>
        <v/>
      </c>
      <c r="S907" s="137" t="str">
        <f>IF(AND(TONGHOP!$O907="ThiTN",TONGHOP!$P907="TH",TONGHOP!$X907&lt;&gt;""),TONGHOP!$X907,"")</f>
        <v/>
      </c>
      <c r="T907" s="137" t="str">
        <f>IF(AND(TONGHOP!$O907="ThiTN",TONGHOP!$P907="TH",TONGHOP!$Y907&lt;&gt;""),TONGHOP!$Y907,"")</f>
        <v/>
      </c>
      <c r="U907" s="137" t="str">
        <f>IF(AND(TONGHOP!$O907="ThiTN",TONGHOP!$P907="TH",TONGHOP!$Z907&lt;&gt;""),TONGHOP!$Z907,"")</f>
        <v/>
      </c>
    </row>
    <row r="908" spans="1:21">
      <c r="A908" s="139" t="str">
        <f>IF(AND(TONGHOP!$O908="KTHP",OR(TONGHOP!$P908="LT",TONGHOP!$P908="TN"),TONGHOP!$X908&lt;&gt;""),TONGHOP!$X908,"")</f>
        <v>Dương Thị Hồng</v>
      </c>
      <c r="B908" s="139" t="str">
        <f>IF(AND(TONGHOP!$O908="KTHP",OR(TONGHOP!$P908="LT",TONGHOP!$P908="TN"),TONGHOP!$Y908&lt;&gt;""),TONGHOP!$Y908,"")</f>
        <v>Trần Minh Thông</v>
      </c>
      <c r="C908" s="139">
        <f>IF(AND(TONGHOP!$O908="KTHP",OR(TONGHOP!$P908="LT",TONGHOP!$P908="TN"),TONGHOP!$Z908&lt;&gt;""),TONGHOP!$Z908,"")</f>
        <v>31</v>
      </c>
      <c r="D908" s="139" t="str">
        <f>IF(AND(TONGHOP!$O908="KTHP",TONGHOP!$P908="VĐ"),TONGHOP!$X908,"")</f>
        <v/>
      </c>
      <c r="E908" s="138" t="str">
        <f>IF(AND(TONGHOP!$O908="KTHP",TONGHOP!$P908="VĐ"),TONGHOP!$Y908,"")</f>
        <v/>
      </c>
      <c r="F908" s="138" t="str">
        <f>IF(AND(TONGHOP!$O908="KTHP",TONGHOP!$P908="VĐ"),TONGHOP!$Z908,"")</f>
        <v/>
      </c>
      <c r="G908" s="139" t="str">
        <f>IF(AND(TONGHOP!$O908="KTHP",TONGHOP!$P908="TL"),TONGHOP!$X908,"")</f>
        <v/>
      </c>
      <c r="H908" s="138" t="str">
        <f>IF(AND(TONGHOP!$O908="KTHP",TONGHOP!$P908="TL"),TONGHOP!$Y908,"")</f>
        <v/>
      </c>
      <c r="I908" s="138" t="str">
        <f>IF(AND(TONGHOP!$O908="KTHP",TONGHOP!$P908="TL"),TONGHOP!$Z908,"")</f>
        <v/>
      </c>
      <c r="J908" s="139" t="str">
        <f>IF(AND(TONGHOP!$O908="KTHP",TONGHOP!$P908="TH"),TONGHOP!$X908,"")</f>
        <v/>
      </c>
      <c r="K908" s="138" t="str">
        <f>IF(AND(TONGHOP!$O908="KTHP",TONGHOP!$P908="TH"),TONGHOP!$Y908,"")</f>
        <v/>
      </c>
      <c r="L908" s="138" t="str">
        <f>IF(AND(TONGHOP!$O908="KTHP",TONGHOP!$P908="TH"),TONGHOP!$Z908,"")</f>
        <v/>
      </c>
      <c r="M908" s="139" t="str">
        <f>IF(AND(TONGHOP!$O908="ThiTN",OR(TONGHOP!$P908="LT",TONGHOP!$P908="TN"),TONGHOP!$X908&lt;&gt;""),TONGHOP!$X908,"")</f>
        <v/>
      </c>
      <c r="N908" s="139" t="str">
        <f>IF(AND(TONGHOP!$O908="ThiTN",OR(TONGHOP!$P908="LT",TONGHOP!$P908="TN"),TONGHOP!$Y908&lt;&gt;""),TONGHOP!$Y908,"")</f>
        <v/>
      </c>
      <c r="O908" s="139" t="str">
        <f>IF(AND(TONGHOP!$O908="ThiTN",OR(TONGHOP!$P908="LT",TONGHOP!$P908="TN"),TONGHOP!$Z908&lt;&gt;""),TONGHOP!$Z908,"")</f>
        <v/>
      </c>
      <c r="P908" s="139" t="str">
        <f>IF(AND(TONGHOP!$O908="ThiTN",TONGHOP!$P908="VĐ",TONGHOP!$X908&lt;&gt;""),TONGHOP!$X908,"")</f>
        <v/>
      </c>
      <c r="Q908" s="139" t="str">
        <f>IF(AND(TONGHOP!$O908="ThiTN",TONGHOP!$P908="VĐ",TONGHOP!$Y908&lt;&gt;""),TONGHOP!$Y908,"")</f>
        <v/>
      </c>
      <c r="R908" s="139" t="str">
        <f>IF(AND(TONGHOP!$O908="ThiTN",TONGHOP!$P908="VĐ",TONGHOP!$Z908&lt;&gt;""),TONGHOP!$Z908,"")</f>
        <v/>
      </c>
      <c r="S908" s="137" t="str">
        <f>IF(AND(TONGHOP!$O908="ThiTN",TONGHOP!$P908="TH",TONGHOP!$X908&lt;&gt;""),TONGHOP!$X908,"")</f>
        <v/>
      </c>
      <c r="T908" s="137" t="str">
        <f>IF(AND(TONGHOP!$O908="ThiTN",TONGHOP!$P908="TH",TONGHOP!$Y908&lt;&gt;""),TONGHOP!$Y908,"")</f>
        <v/>
      </c>
      <c r="U908" s="137" t="str">
        <f>IF(AND(TONGHOP!$O908="ThiTN",TONGHOP!$P908="TH",TONGHOP!$Z908&lt;&gt;""),TONGHOP!$Z908,"")</f>
        <v/>
      </c>
    </row>
    <row r="909" spans="1:21">
      <c r="A909" s="139" t="str">
        <f>IF(AND(TONGHOP!$O909="KTHP",OR(TONGHOP!$P909="LT",TONGHOP!$P909="TN"),TONGHOP!$X909&lt;&gt;""),TONGHOP!$X909,"")</f>
        <v/>
      </c>
      <c r="B909" s="139" t="str">
        <f>IF(AND(TONGHOP!$O909="KTHP",OR(TONGHOP!$P909="LT",TONGHOP!$P909="TN"),TONGHOP!$Y909&lt;&gt;""),TONGHOP!$Y909,"")</f>
        <v/>
      </c>
      <c r="C909" s="139" t="str">
        <f>IF(AND(TONGHOP!$O909="KTHP",OR(TONGHOP!$P909="LT",TONGHOP!$P909="TN"),TONGHOP!$Z909&lt;&gt;""),TONGHOP!$Z909,"")</f>
        <v/>
      </c>
      <c r="D909" s="139" t="str">
        <f>IF(AND(TONGHOP!$O909="KTHP",TONGHOP!$P909="VĐ"),TONGHOP!$X909,"")</f>
        <v/>
      </c>
      <c r="E909" s="138" t="str">
        <f>IF(AND(TONGHOP!$O909="KTHP",TONGHOP!$P909="VĐ"),TONGHOP!$Y909,"")</f>
        <v/>
      </c>
      <c r="F909" s="138" t="str">
        <f>IF(AND(TONGHOP!$O909="KTHP",TONGHOP!$P909="VĐ"),TONGHOP!$Z909,"")</f>
        <v/>
      </c>
      <c r="G909" s="139" t="str">
        <f>IF(AND(TONGHOP!$O909="KTHP",TONGHOP!$P909="TL"),TONGHOP!$X909,"")</f>
        <v/>
      </c>
      <c r="H909" s="138" t="str">
        <f>IF(AND(TONGHOP!$O909="KTHP",TONGHOP!$P909="TL"),TONGHOP!$Y909,"")</f>
        <v/>
      </c>
      <c r="I909" s="138" t="str">
        <f>IF(AND(TONGHOP!$O909="KTHP",TONGHOP!$P909="TL"),TONGHOP!$Z909,"")</f>
        <v/>
      </c>
      <c r="J909" s="139" t="str">
        <f>IF(AND(TONGHOP!$O909="KTHP",TONGHOP!$P909="TH"),TONGHOP!$X909,"")</f>
        <v/>
      </c>
      <c r="K909" s="138" t="str">
        <f>IF(AND(TONGHOP!$O909="KTHP",TONGHOP!$P909="TH"),TONGHOP!$Y909,"")</f>
        <v/>
      </c>
      <c r="L909" s="138" t="str">
        <f>IF(AND(TONGHOP!$O909="KTHP",TONGHOP!$P909="TH"),TONGHOP!$Z909,"")</f>
        <v/>
      </c>
      <c r="M909" s="139" t="str">
        <f>IF(AND(TONGHOP!$O909="ThiTN",OR(TONGHOP!$P909="LT",TONGHOP!$P909="TN"),TONGHOP!$X909&lt;&gt;""),TONGHOP!$X909,"")</f>
        <v/>
      </c>
      <c r="N909" s="139" t="str">
        <f>IF(AND(TONGHOP!$O909="ThiTN",OR(TONGHOP!$P909="LT",TONGHOP!$P909="TN"),TONGHOP!$Y909&lt;&gt;""),TONGHOP!$Y909,"")</f>
        <v/>
      </c>
      <c r="O909" s="139" t="str">
        <f>IF(AND(TONGHOP!$O909="ThiTN",OR(TONGHOP!$P909="LT",TONGHOP!$P909="TN"),TONGHOP!$Z909&lt;&gt;""),TONGHOP!$Z909,"")</f>
        <v/>
      </c>
      <c r="P909" s="139" t="str">
        <f>IF(AND(TONGHOP!$O909="ThiTN",TONGHOP!$P909="VĐ",TONGHOP!$X909&lt;&gt;""),TONGHOP!$X909,"")</f>
        <v/>
      </c>
      <c r="Q909" s="139" t="str">
        <f>IF(AND(TONGHOP!$O909="ThiTN",TONGHOP!$P909="VĐ",TONGHOP!$Y909&lt;&gt;""),TONGHOP!$Y909,"")</f>
        <v/>
      </c>
      <c r="R909" s="139" t="str">
        <f>IF(AND(TONGHOP!$O909="ThiTN",TONGHOP!$P909="VĐ",TONGHOP!$Z909&lt;&gt;""),TONGHOP!$Z909,"")</f>
        <v/>
      </c>
      <c r="S909" s="137" t="str">
        <f>IF(AND(TONGHOP!$O909="ThiTN",TONGHOP!$P909="TH",TONGHOP!$X909&lt;&gt;""),TONGHOP!$X909,"")</f>
        <v/>
      </c>
      <c r="T909" s="137" t="str">
        <f>IF(AND(TONGHOP!$O909="ThiTN",TONGHOP!$P909="TH",TONGHOP!$Y909&lt;&gt;""),TONGHOP!$Y909,"")</f>
        <v/>
      </c>
      <c r="U909" s="137" t="str">
        <f>IF(AND(TONGHOP!$O909="ThiTN",TONGHOP!$P909="TH",TONGHOP!$Z909&lt;&gt;""),TONGHOP!$Z909,"")</f>
        <v/>
      </c>
    </row>
    <row r="910" spans="1:21">
      <c r="A910" s="139" t="str">
        <f>IF(AND(TONGHOP!$O910="KTHP",OR(TONGHOP!$P910="LT",TONGHOP!$P910="TN"),TONGHOP!$X910&lt;&gt;""),TONGHOP!$X910,"")</f>
        <v>Trần Đình Khoa</v>
      </c>
      <c r="B910" s="139" t="str">
        <f>IF(AND(TONGHOP!$O910="KTHP",OR(TONGHOP!$P910="LT",TONGHOP!$P910="TN"),TONGHOP!$Y910&lt;&gt;""),TONGHOP!$Y910,"")</f>
        <v>Hoàng Văn Viết</v>
      </c>
      <c r="C910" s="139">
        <f>IF(AND(TONGHOP!$O910="KTHP",OR(TONGHOP!$P910="LT",TONGHOP!$P910="TN"),TONGHOP!$Z910&lt;&gt;""),TONGHOP!$Z910,"")</f>
        <v>24</v>
      </c>
      <c r="D910" s="139" t="str">
        <f>IF(AND(TONGHOP!$O910="KTHP",TONGHOP!$P910="VĐ"),TONGHOP!$X910,"")</f>
        <v/>
      </c>
      <c r="E910" s="138" t="str">
        <f>IF(AND(TONGHOP!$O910="KTHP",TONGHOP!$P910="VĐ"),TONGHOP!$Y910,"")</f>
        <v/>
      </c>
      <c r="F910" s="138" t="str">
        <f>IF(AND(TONGHOP!$O910="KTHP",TONGHOP!$P910="VĐ"),TONGHOP!$Z910,"")</f>
        <v/>
      </c>
      <c r="G910" s="139" t="str">
        <f>IF(AND(TONGHOP!$O910="KTHP",TONGHOP!$P910="TL"),TONGHOP!$X910,"")</f>
        <v/>
      </c>
      <c r="H910" s="138" t="str">
        <f>IF(AND(TONGHOP!$O910="KTHP",TONGHOP!$P910="TL"),TONGHOP!$Y910,"")</f>
        <v/>
      </c>
      <c r="I910" s="138" t="str">
        <f>IF(AND(TONGHOP!$O910="KTHP",TONGHOP!$P910="TL"),TONGHOP!$Z910,"")</f>
        <v/>
      </c>
      <c r="J910" s="139" t="str">
        <f>IF(AND(TONGHOP!$O910="KTHP",TONGHOP!$P910="TH"),TONGHOP!$X910,"")</f>
        <v/>
      </c>
      <c r="K910" s="138" t="str">
        <f>IF(AND(TONGHOP!$O910="KTHP",TONGHOP!$P910="TH"),TONGHOP!$Y910,"")</f>
        <v/>
      </c>
      <c r="L910" s="138" t="str">
        <f>IF(AND(TONGHOP!$O910="KTHP",TONGHOP!$P910="TH"),TONGHOP!$Z910,"")</f>
        <v/>
      </c>
      <c r="M910" s="139" t="str">
        <f>IF(AND(TONGHOP!$O910="ThiTN",OR(TONGHOP!$P910="LT",TONGHOP!$P910="TN"),TONGHOP!$X910&lt;&gt;""),TONGHOP!$X910,"")</f>
        <v/>
      </c>
      <c r="N910" s="139" t="str">
        <f>IF(AND(TONGHOP!$O910="ThiTN",OR(TONGHOP!$P910="LT",TONGHOP!$P910="TN"),TONGHOP!$Y910&lt;&gt;""),TONGHOP!$Y910,"")</f>
        <v/>
      </c>
      <c r="O910" s="139" t="str">
        <f>IF(AND(TONGHOP!$O910="ThiTN",OR(TONGHOP!$P910="LT",TONGHOP!$P910="TN"),TONGHOP!$Z910&lt;&gt;""),TONGHOP!$Z910,"")</f>
        <v/>
      </c>
      <c r="P910" s="139" t="str">
        <f>IF(AND(TONGHOP!$O910="ThiTN",TONGHOP!$P910="VĐ",TONGHOP!$X910&lt;&gt;""),TONGHOP!$X910,"")</f>
        <v/>
      </c>
      <c r="Q910" s="139" t="str">
        <f>IF(AND(TONGHOP!$O910="ThiTN",TONGHOP!$P910="VĐ",TONGHOP!$Y910&lt;&gt;""),TONGHOP!$Y910,"")</f>
        <v/>
      </c>
      <c r="R910" s="139" t="str">
        <f>IF(AND(TONGHOP!$O910="ThiTN",TONGHOP!$P910="VĐ",TONGHOP!$Z910&lt;&gt;""),TONGHOP!$Z910,"")</f>
        <v/>
      </c>
      <c r="S910" s="137" t="str">
        <f>IF(AND(TONGHOP!$O910="ThiTN",TONGHOP!$P910="TH",TONGHOP!$X910&lt;&gt;""),TONGHOP!$X910,"")</f>
        <v/>
      </c>
      <c r="T910" s="137" t="str">
        <f>IF(AND(TONGHOP!$O910="ThiTN",TONGHOP!$P910="TH",TONGHOP!$Y910&lt;&gt;""),TONGHOP!$Y910,"")</f>
        <v/>
      </c>
      <c r="U910" s="137" t="str">
        <f>IF(AND(TONGHOP!$O910="ThiTN",TONGHOP!$P910="TH",TONGHOP!$Z910&lt;&gt;""),TONGHOP!$Z910,"")</f>
        <v/>
      </c>
    </row>
    <row r="911" spans="1:21">
      <c r="A911" s="139" t="str">
        <f>IF(AND(TONGHOP!$O911="KTHP",OR(TONGHOP!$P911="LT",TONGHOP!$P911="TN"),TONGHOP!$X911&lt;&gt;""),TONGHOP!$X911,"")</f>
        <v>Trần Đình Khoa</v>
      </c>
      <c r="B911" s="139" t="str">
        <f>IF(AND(TONGHOP!$O911="KTHP",OR(TONGHOP!$P911="LT",TONGHOP!$P911="TN"),TONGHOP!$Y911&lt;&gt;""),TONGHOP!$Y911,"")</f>
        <v>Hoàng Văn Viết</v>
      </c>
      <c r="C911" s="139">
        <f>IF(AND(TONGHOP!$O911="KTHP",OR(TONGHOP!$P911="LT",TONGHOP!$P911="TN"),TONGHOP!$Z911&lt;&gt;""),TONGHOP!$Z911,"")</f>
        <v>17</v>
      </c>
      <c r="D911" s="139" t="str">
        <f>IF(AND(TONGHOP!$O911="KTHP",TONGHOP!$P911="VĐ"),TONGHOP!$X911,"")</f>
        <v/>
      </c>
      <c r="E911" s="138" t="str">
        <f>IF(AND(TONGHOP!$O911="KTHP",TONGHOP!$P911="VĐ"),TONGHOP!$Y911,"")</f>
        <v/>
      </c>
      <c r="F911" s="138" t="str">
        <f>IF(AND(TONGHOP!$O911="KTHP",TONGHOP!$P911="VĐ"),TONGHOP!$Z911,"")</f>
        <v/>
      </c>
      <c r="G911" s="139" t="str">
        <f>IF(AND(TONGHOP!$O911="KTHP",TONGHOP!$P911="TL"),TONGHOP!$X911,"")</f>
        <v/>
      </c>
      <c r="H911" s="138" t="str">
        <f>IF(AND(TONGHOP!$O911="KTHP",TONGHOP!$P911="TL"),TONGHOP!$Y911,"")</f>
        <v/>
      </c>
      <c r="I911" s="138" t="str">
        <f>IF(AND(TONGHOP!$O911="KTHP",TONGHOP!$P911="TL"),TONGHOP!$Z911,"")</f>
        <v/>
      </c>
      <c r="J911" s="139" t="str">
        <f>IF(AND(TONGHOP!$O911="KTHP",TONGHOP!$P911="TH"),TONGHOP!$X911,"")</f>
        <v/>
      </c>
      <c r="K911" s="138" t="str">
        <f>IF(AND(TONGHOP!$O911="KTHP",TONGHOP!$P911="TH"),TONGHOP!$Y911,"")</f>
        <v/>
      </c>
      <c r="L911" s="138" t="str">
        <f>IF(AND(TONGHOP!$O911="KTHP",TONGHOP!$P911="TH"),TONGHOP!$Z911,"")</f>
        <v/>
      </c>
      <c r="M911" s="139" t="str">
        <f>IF(AND(TONGHOP!$O911="ThiTN",OR(TONGHOP!$P911="LT",TONGHOP!$P911="TN"),TONGHOP!$X911&lt;&gt;""),TONGHOP!$X911,"")</f>
        <v/>
      </c>
      <c r="N911" s="139" t="str">
        <f>IF(AND(TONGHOP!$O911="ThiTN",OR(TONGHOP!$P911="LT",TONGHOP!$P911="TN"),TONGHOP!$Y911&lt;&gt;""),TONGHOP!$Y911,"")</f>
        <v/>
      </c>
      <c r="O911" s="139" t="str">
        <f>IF(AND(TONGHOP!$O911="ThiTN",OR(TONGHOP!$P911="LT",TONGHOP!$P911="TN"),TONGHOP!$Z911&lt;&gt;""),TONGHOP!$Z911,"")</f>
        <v/>
      </c>
      <c r="P911" s="139" t="str">
        <f>IF(AND(TONGHOP!$O911="ThiTN",TONGHOP!$P911="VĐ",TONGHOP!$X911&lt;&gt;""),TONGHOP!$X911,"")</f>
        <v/>
      </c>
      <c r="Q911" s="139" t="str">
        <f>IF(AND(TONGHOP!$O911="ThiTN",TONGHOP!$P911="VĐ",TONGHOP!$Y911&lt;&gt;""),TONGHOP!$Y911,"")</f>
        <v/>
      </c>
      <c r="R911" s="139" t="str">
        <f>IF(AND(TONGHOP!$O911="ThiTN",TONGHOP!$P911="VĐ",TONGHOP!$Z911&lt;&gt;""),TONGHOP!$Z911,"")</f>
        <v/>
      </c>
      <c r="S911" s="137" t="str">
        <f>IF(AND(TONGHOP!$O911="ThiTN",TONGHOP!$P911="TH",TONGHOP!$X911&lt;&gt;""),TONGHOP!$X911,"")</f>
        <v/>
      </c>
      <c r="T911" s="137" t="str">
        <f>IF(AND(TONGHOP!$O911="ThiTN",TONGHOP!$P911="TH",TONGHOP!$Y911&lt;&gt;""),TONGHOP!$Y911,"")</f>
        <v/>
      </c>
      <c r="U911" s="137" t="str">
        <f>IF(AND(TONGHOP!$O911="ThiTN",TONGHOP!$P911="TH",TONGHOP!$Z911&lt;&gt;""),TONGHOP!$Z911,"")</f>
        <v/>
      </c>
    </row>
    <row r="912" spans="1:21">
      <c r="A912" s="139" t="str">
        <f>IF(AND(TONGHOP!$O912="KTHP",OR(TONGHOP!$P912="LT",TONGHOP!$P912="TN"),TONGHOP!$X912&lt;&gt;""),TONGHOP!$X912,"")</f>
        <v>Vũ Hạnh Chiêu</v>
      </c>
      <c r="B912" s="139" t="str">
        <f>IF(AND(TONGHOP!$O912="KTHP",OR(TONGHOP!$P912="LT",TONGHOP!$P912="TN"),TONGHOP!$Y912&lt;&gt;""),TONGHOP!$Y912,"")</f>
        <v>Quách Minh Thử</v>
      </c>
      <c r="C912" s="139">
        <f>IF(AND(TONGHOP!$O912="KTHP",OR(TONGHOP!$P912="LT",TONGHOP!$P912="TN"),TONGHOP!$Z912&lt;&gt;""),TONGHOP!$Z912,"")</f>
        <v>23</v>
      </c>
      <c r="D912" s="139" t="str">
        <f>IF(AND(TONGHOP!$O912="KTHP",TONGHOP!$P912="VĐ"),TONGHOP!$X912,"")</f>
        <v/>
      </c>
      <c r="E912" s="138" t="str">
        <f>IF(AND(TONGHOP!$O912="KTHP",TONGHOP!$P912="VĐ"),TONGHOP!$Y912,"")</f>
        <v/>
      </c>
      <c r="F912" s="138" t="str">
        <f>IF(AND(TONGHOP!$O912="KTHP",TONGHOP!$P912="VĐ"),TONGHOP!$Z912,"")</f>
        <v/>
      </c>
      <c r="G912" s="139" t="str">
        <f>IF(AND(TONGHOP!$O912="KTHP",TONGHOP!$P912="TL"),TONGHOP!$X912,"")</f>
        <v/>
      </c>
      <c r="H912" s="138" t="str">
        <f>IF(AND(TONGHOP!$O912="KTHP",TONGHOP!$P912="TL"),TONGHOP!$Y912,"")</f>
        <v/>
      </c>
      <c r="I912" s="138" t="str">
        <f>IF(AND(TONGHOP!$O912="KTHP",TONGHOP!$P912="TL"),TONGHOP!$Z912,"")</f>
        <v/>
      </c>
      <c r="J912" s="139" t="str">
        <f>IF(AND(TONGHOP!$O912="KTHP",TONGHOP!$P912="TH"),TONGHOP!$X912,"")</f>
        <v/>
      </c>
      <c r="K912" s="138" t="str">
        <f>IF(AND(TONGHOP!$O912="KTHP",TONGHOP!$P912="TH"),TONGHOP!$Y912,"")</f>
        <v/>
      </c>
      <c r="L912" s="138" t="str">
        <f>IF(AND(TONGHOP!$O912="KTHP",TONGHOP!$P912="TH"),TONGHOP!$Z912,"")</f>
        <v/>
      </c>
      <c r="M912" s="139" t="str">
        <f>IF(AND(TONGHOP!$O912="ThiTN",OR(TONGHOP!$P912="LT",TONGHOP!$P912="TN"),TONGHOP!$X912&lt;&gt;""),TONGHOP!$X912,"")</f>
        <v/>
      </c>
      <c r="N912" s="139" t="str">
        <f>IF(AND(TONGHOP!$O912="ThiTN",OR(TONGHOP!$P912="LT",TONGHOP!$P912="TN"),TONGHOP!$Y912&lt;&gt;""),TONGHOP!$Y912,"")</f>
        <v/>
      </c>
      <c r="O912" s="139" t="str">
        <f>IF(AND(TONGHOP!$O912="ThiTN",OR(TONGHOP!$P912="LT",TONGHOP!$P912="TN"),TONGHOP!$Z912&lt;&gt;""),TONGHOP!$Z912,"")</f>
        <v/>
      </c>
      <c r="P912" s="139" t="str">
        <f>IF(AND(TONGHOP!$O912="ThiTN",TONGHOP!$P912="VĐ",TONGHOP!$X912&lt;&gt;""),TONGHOP!$X912,"")</f>
        <v/>
      </c>
      <c r="Q912" s="139" t="str">
        <f>IF(AND(TONGHOP!$O912="ThiTN",TONGHOP!$P912="VĐ",TONGHOP!$Y912&lt;&gt;""),TONGHOP!$Y912,"")</f>
        <v/>
      </c>
      <c r="R912" s="139" t="str">
        <f>IF(AND(TONGHOP!$O912="ThiTN",TONGHOP!$P912="VĐ",TONGHOP!$Z912&lt;&gt;""),TONGHOP!$Z912,"")</f>
        <v/>
      </c>
      <c r="S912" s="137" t="str">
        <f>IF(AND(TONGHOP!$O912="ThiTN",TONGHOP!$P912="TH",TONGHOP!$X912&lt;&gt;""),TONGHOP!$X912,"")</f>
        <v/>
      </c>
      <c r="T912" s="137" t="str">
        <f>IF(AND(TONGHOP!$O912="ThiTN",TONGHOP!$P912="TH",TONGHOP!$Y912&lt;&gt;""),TONGHOP!$Y912,"")</f>
        <v/>
      </c>
      <c r="U912" s="137" t="str">
        <f>IF(AND(TONGHOP!$O912="ThiTN",TONGHOP!$P912="TH",TONGHOP!$Z912&lt;&gt;""),TONGHOP!$Z912,"")</f>
        <v/>
      </c>
    </row>
    <row r="913" spans="1:21">
      <c r="A913" s="139" t="str">
        <f>IF(AND(TONGHOP!$O913="KTHP",OR(TONGHOP!$P913="LT",TONGHOP!$P913="TN"),TONGHOP!$X913&lt;&gt;""),TONGHOP!$X913,"")</f>
        <v>Vũ Hạnh Chiêu</v>
      </c>
      <c r="B913" s="139" t="str">
        <f>IF(AND(TONGHOP!$O913="KTHP",OR(TONGHOP!$P913="LT",TONGHOP!$P913="TN"),TONGHOP!$Y913&lt;&gt;""),TONGHOP!$Y913,"")</f>
        <v>Quách Minh Thử</v>
      </c>
      <c r="C913" s="139">
        <f>IF(AND(TONGHOP!$O913="KTHP",OR(TONGHOP!$P913="LT",TONGHOP!$P913="TN"),TONGHOP!$Z913&lt;&gt;""),TONGHOP!$Z913,"")</f>
        <v>9</v>
      </c>
      <c r="D913" s="139" t="str">
        <f>IF(AND(TONGHOP!$O913="KTHP",TONGHOP!$P913="VĐ"),TONGHOP!$X913,"")</f>
        <v/>
      </c>
      <c r="E913" s="138" t="str">
        <f>IF(AND(TONGHOP!$O913="KTHP",TONGHOP!$P913="VĐ"),TONGHOP!$Y913,"")</f>
        <v/>
      </c>
      <c r="F913" s="138" t="str">
        <f>IF(AND(TONGHOP!$O913="KTHP",TONGHOP!$P913="VĐ"),TONGHOP!$Z913,"")</f>
        <v/>
      </c>
      <c r="G913" s="139" t="str">
        <f>IF(AND(TONGHOP!$O913="KTHP",TONGHOP!$P913="TL"),TONGHOP!$X913,"")</f>
        <v/>
      </c>
      <c r="H913" s="138" t="str">
        <f>IF(AND(TONGHOP!$O913="KTHP",TONGHOP!$P913="TL"),TONGHOP!$Y913,"")</f>
        <v/>
      </c>
      <c r="I913" s="138" t="str">
        <f>IF(AND(TONGHOP!$O913="KTHP",TONGHOP!$P913="TL"),TONGHOP!$Z913,"")</f>
        <v/>
      </c>
      <c r="J913" s="139" t="str">
        <f>IF(AND(TONGHOP!$O913="KTHP",TONGHOP!$P913="TH"),TONGHOP!$X913,"")</f>
        <v/>
      </c>
      <c r="K913" s="138" t="str">
        <f>IF(AND(TONGHOP!$O913="KTHP",TONGHOP!$P913="TH"),TONGHOP!$Y913,"")</f>
        <v/>
      </c>
      <c r="L913" s="138" t="str">
        <f>IF(AND(TONGHOP!$O913="KTHP",TONGHOP!$P913="TH"),TONGHOP!$Z913,"")</f>
        <v/>
      </c>
      <c r="M913" s="139" t="str">
        <f>IF(AND(TONGHOP!$O913="ThiTN",OR(TONGHOP!$P913="LT",TONGHOP!$P913="TN"),TONGHOP!$X913&lt;&gt;""),TONGHOP!$X913,"")</f>
        <v/>
      </c>
      <c r="N913" s="139" t="str">
        <f>IF(AND(TONGHOP!$O913="ThiTN",OR(TONGHOP!$P913="LT",TONGHOP!$P913="TN"),TONGHOP!$Y913&lt;&gt;""),TONGHOP!$Y913,"")</f>
        <v/>
      </c>
      <c r="O913" s="139" t="str">
        <f>IF(AND(TONGHOP!$O913="ThiTN",OR(TONGHOP!$P913="LT",TONGHOP!$P913="TN"),TONGHOP!$Z913&lt;&gt;""),TONGHOP!$Z913,"")</f>
        <v/>
      </c>
      <c r="P913" s="139" t="str">
        <f>IF(AND(TONGHOP!$O913="ThiTN",TONGHOP!$P913="VĐ",TONGHOP!$X913&lt;&gt;""),TONGHOP!$X913,"")</f>
        <v/>
      </c>
      <c r="Q913" s="139" t="str">
        <f>IF(AND(TONGHOP!$O913="ThiTN",TONGHOP!$P913="VĐ",TONGHOP!$Y913&lt;&gt;""),TONGHOP!$Y913,"")</f>
        <v/>
      </c>
      <c r="R913" s="139" t="str">
        <f>IF(AND(TONGHOP!$O913="ThiTN",TONGHOP!$P913="VĐ",TONGHOP!$Z913&lt;&gt;""),TONGHOP!$Z913,"")</f>
        <v/>
      </c>
      <c r="S913" s="137" t="str">
        <f>IF(AND(TONGHOP!$O913="ThiTN",TONGHOP!$P913="TH",TONGHOP!$X913&lt;&gt;""),TONGHOP!$X913,"")</f>
        <v/>
      </c>
      <c r="T913" s="137" t="str">
        <f>IF(AND(TONGHOP!$O913="ThiTN",TONGHOP!$P913="TH",TONGHOP!$Y913&lt;&gt;""),TONGHOP!$Y913,"")</f>
        <v/>
      </c>
      <c r="U913" s="137" t="str">
        <f>IF(AND(TONGHOP!$O913="ThiTN",TONGHOP!$P913="TH",TONGHOP!$Z913&lt;&gt;""),TONGHOP!$Z913,"")</f>
        <v/>
      </c>
    </row>
    <row r="914" spans="1:21">
      <c r="A914" s="139" t="str">
        <f>IF(AND(TONGHOP!$O914="KTHP",OR(TONGHOP!$P914="LT",TONGHOP!$P914="TN"),TONGHOP!$X914&lt;&gt;""),TONGHOP!$X914,"")</f>
        <v>Nguyễn Thị Thủy</v>
      </c>
      <c r="B914" s="139" t="str">
        <f>IF(AND(TONGHOP!$O914="KTHP",OR(TONGHOP!$P914="LT",TONGHOP!$P914="TN"),TONGHOP!$Y914&lt;&gt;""),TONGHOP!$Y914,"")</f>
        <v>Nguyễn Văn Danh</v>
      </c>
      <c r="C914" s="139">
        <f>IF(AND(TONGHOP!$O914="KTHP",OR(TONGHOP!$P914="LT",TONGHOP!$P914="TN"),TONGHOP!$Z914&lt;&gt;""),TONGHOP!$Z914,"")</f>
        <v>22</v>
      </c>
      <c r="D914" s="139" t="str">
        <f>IF(AND(TONGHOP!$O914="KTHP",TONGHOP!$P914="VĐ"),TONGHOP!$X914,"")</f>
        <v/>
      </c>
      <c r="E914" s="138" t="str">
        <f>IF(AND(TONGHOP!$O914="KTHP",TONGHOP!$P914="VĐ"),TONGHOP!$Y914,"")</f>
        <v/>
      </c>
      <c r="F914" s="138" t="str">
        <f>IF(AND(TONGHOP!$O914="KTHP",TONGHOP!$P914="VĐ"),TONGHOP!$Z914,"")</f>
        <v/>
      </c>
      <c r="G914" s="139" t="str">
        <f>IF(AND(TONGHOP!$O914="KTHP",TONGHOP!$P914="TL"),TONGHOP!$X914,"")</f>
        <v/>
      </c>
      <c r="H914" s="138" t="str">
        <f>IF(AND(TONGHOP!$O914="KTHP",TONGHOP!$P914="TL"),TONGHOP!$Y914,"")</f>
        <v/>
      </c>
      <c r="I914" s="138" t="str">
        <f>IF(AND(TONGHOP!$O914="KTHP",TONGHOP!$P914="TL"),TONGHOP!$Z914,"")</f>
        <v/>
      </c>
      <c r="J914" s="139" t="str">
        <f>IF(AND(TONGHOP!$O914="KTHP",TONGHOP!$P914="TH"),TONGHOP!$X914,"")</f>
        <v/>
      </c>
      <c r="K914" s="138" t="str">
        <f>IF(AND(TONGHOP!$O914="KTHP",TONGHOP!$P914="TH"),TONGHOP!$Y914,"")</f>
        <v/>
      </c>
      <c r="L914" s="138" t="str">
        <f>IF(AND(TONGHOP!$O914="KTHP",TONGHOP!$P914="TH"),TONGHOP!$Z914,"")</f>
        <v/>
      </c>
      <c r="M914" s="139" t="str">
        <f>IF(AND(TONGHOP!$O914="ThiTN",OR(TONGHOP!$P914="LT",TONGHOP!$P914="TN"),TONGHOP!$X914&lt;&gt;""),TONGHOP!$X914,"")</f>
        <v/>
      </c>
      <c r="N914" s="139" t="str">
        <f>IF(AND(TONGHOP!$O914="ThiTN",OR(TONGHOP!$P914="LT",TONGHOP!$P914="TN"),TONGHOP!$Y914&lt;&gt;""),TONGHOP!$Y914,"")</f>
        <v/>
      </c>
      <c r="O914" s="139" t="str">
        <f>IF(AND(TONGHOP!$O914="ThiTN",OR(TONGHOP!$P914="LT",TONGHOP!$P914="TN"),TONGHOP!$Z914&lt;&gt;""),TONGHOP!$Z914,"")</f>
        <v/>
      </c>
      <c r="P914" s="139" t="str">
        <f>IF(AND(TONGHOP!$O914="ThiTN",TONGHOP!$P914="VĐ",TONGHOP!$X914&lt;&gt;""),TONGHOP!$X914,"")</f>
        <v/>
      </c>
      <c r="Q914" s="139" t="str">
        <f>IF(AND(TONGHOP!$O914="ThiTN",TONGHOP!$P914="VĐ",TONGHOP!$Y914&lt;&gt;""),TONGHOP!$Y914,"")</f>
        <v/>
      </c>
      <c r="R914" s="139" t="str">
        <f>IF(AND(TONGHOP!$O914="ThiTN",TONGHOP!$P914="VĐ",TONGHOP!$Z914&lt;&gt;""),TONGHOP!$Z914,"")</f>
        <v/>
      </c>
      <c r="S914" s="137" t="str">
        <f>IF(AND(TONGHOP!$O914="ThiTN",TONGHOP!$P914="TH",TONGHOP!$X914&lt;&gt;""),TONGHOP!$X914,"")</f>
        <v/>
      </c>
      <c r="T914" s="137" t="str">
        <f>IF(AND(TONGHOP!$O914="ThiTN",TONGHOP!$P914="TH",TONGHOP!$Y914&lt;&gt;""),TONGHOP!$Y914,"")</f>
        <v/>
      </c>
      <c r="U914" s="137" t="str">
        <f>IF(AND(TONGHOP!$O914="ThiTN",TONGHOP!$P914="TH",TONGHOP!$Z914&lt;&gt;""),TONGHOP!$Z914,"")</f>
        <v/>
      </c>
    </row>
    <row r="915" spans="1:21">
      <c r="A915" s="139" t="str">
        <f>IF(AND(TONGHOP!$O915="KTHP",OR(TONGHOP!$P915="LT",TONGHOP!$P915="TN"),TONGHOP!$X915&lt;&gt;""),TONGHOP!$X915,"")</f>
        <v>Trần Hồng Thảo</v>
      </c>
      <c r="B915" s="139" t="str">
        <f>IF(AND(TONGHOP!$O915="KTHP",OR(TONGHOP!$P915="LT",TONGHOP!$P915="TN"),TONGHOP!$Y915&lt;&gt;""),TONGHOP!$Y915,"")</f>
        <v>Nguyễn Bạch Cẩm Dung</v>
      </c>
      <c r="C915" s="139">
        <f>IF(AND(TONGHOP!$O915="KTHP",OR(TONGHOP!$P915="LT",TONGHOP!$P915="TN"),TONGHOP!$Z915&lt;&gt;""),TONGHOP!$Z915,"")</f>
        <v>18</v>
      </c>
      <c r="D915" s="139" t="str">
        <f>IF(AND(TONGHOP!$O915="KTHP",TONGHOP!$P915="VĐ"),TONGHOP!$X915,"")</f>
        <v/>
      </c>
      <c r="E915" s="138" t="str">
        <f>IF(AND(TONGHOP!$O915="KTHP",TONGHOP!$P915="VĐ"),TONGHOP!$Y915,"")</f>
        <v/>
      </c>
      <c r="F915" s="138" t="str">
        <f>IF(AND(TONGHOP!$O915="KTHP",TONGHOP!$P915="VĐ"),TONGHOP!$Z915,"")</f>
        <v/>
      </c>
      <c r="G915" s="139" t="str">
        <f>IF(AND(TONGHOP!$O915="KTHP",TONGHOP!$P915="TL"),TONGHOP!$X915,"")</f>
        <v/>
      </c>
      <c r="H915" s="138" t="str">
        <f>IF(AND(TONGHOP!$O915="KTHP",TONGHOP!$P915="TL"),TONGHOP!$Y915,"")</f>
        <v/>
      </c>
      <c r="I915" s="138" t="str">
        <f>IF(AND(TONGHOP!$O915="KTHP",TONGHOP!$P915="TL"),TONGHOP!$Z915,"")</f>
        <v/>
      </c>
      <c r="J915" s="139" t="str">
        <f>IF(AND(TONGHOP!$O915="KTHP",TONGHOP!$P915="TH"),TONGHOP!$X915,"")</f>
        <v/>
      </c>
      <c r="K915" s="138" t="str">
        <f>IF(AND(TONGHOP!$O915="KTHP",TONGHOP!$P915="TH"),TONGHOP!$Y915,"")</f>
        <v/>
      </c>
      <c r="L915" s="138" t="str">
        <f>IF(AND(TONGHOP!$O915="KTHP",TONGHOP!$P915="TH"),TONGHOP!$Z915,"")</f>
        <v/>
      </c>
      <c r="M915" s="139" t="str">
        <f>IF(AND(TONGHOP!$O915="ThiTN",OR(TONGHOP!$P915="LT",TONGHOP!$P915="TN"),TONGHOP!$X915&lt;&gt;""),TONGHOP!$X915,"")</f>
        <v/>
      </c>
      <c r="N915" s="139" t="str">
        <f>IF(AND(TONGHOP!$O915="ThiTN",OR(TONGHOP!$P915="LT",TONGHOP!$P915="TN"),TONGHOP!$Y915&lt;&gt;""),TONGHOP!$Y915,"")</f>
        <v/>
      </c>
      <c r="O915" s="139" t="str">
        <f>IF(AND(TONGHOP!$O915="ThiTN",OR(TONGHOP!$P915="LT",TONGHOP!$P915="TN"),TONGHOP!$Z915&lt;&gt;""),TONGHOP!$Z915,"")</f>
        <v/>
      </c>
      <c r="P915" s="139" t="str">
        <f>IF(AND(TONGHOP!$O915="ThiTN",TONGHOP!$P915="VĐ",TONGHOP!$X915&lt;&gt;""),TONGHOP!$X915,"")</f>
        <v/>
      </c>
      <c r="Q915" s="139" t="str">
        <f>IF(AND(TONGHOP!$O915="ThiTN",TONGHOP!$P915="VĐ",TONGHOP!$Y915&lt;&gt;""),TONGHOP!$Y915,"")</f>
        <v/>
      </c>
      <c r="R915" s="139" t="str">
        <f>IF(AND(TONGHOP!$O915="ThiTN",TONGHOP!$P915="VĐ",TONGHOP!$Z915&lt;&gt;""),TONGHOP!$Z915,"")</f>
        <v/>
      </c>
      <c r="S915" s="137" t="str">
        <f>IF(AND(TONGHOP!$O915="ThiTN",TONGHOP!$P915="TH",TONGHOP!$X915&lt;&gt;""),TONGHOP!$X915,"")</f>
        <v/>
      </c>
      <c r="T915" s="137" t="str">
        <f>IF(AND(TONGHOP!$O915="ThiTN",TONGHOP!$P915="TH",TONGHOP!$Y915&lt;&gt;""),TONGHOP!$Y915,"")</f>
        <v/>
      </c>
      <c r="U915" s="137" t="str">
        <f>IF(AND(TONGHOP!$O915="ThiTN",TONGHOP!$P915="TH",TONGHOP!$Z915&lt;&gt;""),TONGHOP!$Z915,"")</f>
        <v/>
      </c>
    </row>
    <row r="916" spans="1:21">
      <c r="A916" s="139" t="str">
        <f>IF(AND(TONGHOP!$O916="KTHP",OR(TONGHOP!$P916="LT",TONGHOP!$P916="TN"),TONGHOP!$X916&lt;&gt;""),TONGHOP!$X916,"")</f>
        <v>Ngô Hoàng Anh</v>
      </c>
      <c r="B916" s="139" t="str">
        <f>IF(AND(TONGHOP!$O916="KTHP",OR(TONGHOP!$P916="LT",TONGHOP!$P916="TN"),TONGHOP!$Y916&lt;&gt;""),TONGHOP!$Y916,"")</f>
        <v>Quách Minh Thử</v>
      </c>
      <c r="C916" s="139">
        <f>IF(AND(TONGHOP!$O916="KTHP",OR(TONGHOP!$P916="LT",TONGHOP!$P916="TN"),TONGHOP!$Z916&lt;&gt;""),TONGHOP!$Z916,"")</f>
        <v>21</v>
      </c>
      <c r="D916" s="139" t="str">
        <f>IF(AND(TONGHOP!$O916="KTHP",TONGHOP!$P916="VĐ"),TONGHOP!$X916,"")</f>
        <v/>
      </c>
      <c r="E916" s="138" t="str">
        <f>IF(AND(TONGHOP!$O916="KTHP",TONGHOP!$P916="VĐ"),TONGHOP!$Y916,"")</f>
        <v/>
      </c>
      <c r="F916" s="138" t="str">
        <f>IF(AND(TONGHOP!$O916="KTHP",TONGHOP!$P916="VĐ"),TONGHOP!$Z916,"")</f>
        <v/>
      </c>
      <c r="G916" s="139" t="str">
        <f>IF(AND(TONGHOP!$O916="KTHP",TONGHOP!$P916="TL"),TONGHOP!$X916,"")</f>
        <v/>
      </c>
      <c r="H916" s="138" t="str">
        <f>IF(AND(TONGHOP!$O916="KTHP",TONGHOP!$P916="TL"),TONGHOP!$Y916,"")</f>
        <v/>
      </c>
      <c r="I916" s="138" t="str">
        <f>IF(AND(TONGHOP!$O916="KTHP",TONGHOP!$P916="TL"),TONGHOP!$Z916,"")</f>
        <v/>
      </c>
      <c r="J916" s="139" t="str">
        <f>IF(AND(TONGHOP!$O916="KTHP",TONGHOP!$P916="TH"),TONGHOP!$X916,"")</f>
        <v/>
      </c>
      <c r="K916" s="138" t="str">
        <f>IF(AND(TONGHOP!$O916="KTHP",TONGHOP!$P916="TH"),TONGHOP!$Y916,"")</f>
        <v/>
      </c>
      <c r="L916" s="138" t="str">
        <f>IF(AND(TONGHOP!$O916="KTHP",TONGHOP!$P916="TH"),TONGHOP!$Z916,"")</f>
        <v/>
      </c>
      <c r="M916" s="139" t="str">
        <f>IF(AND(TONGHOP!$O916="ThiTN",OR(TONGHOP!$P916="LT",TONGHOP!$P916="TN"),TONGHOP!$X916&lt;&gt;""),TONGHOP!$X916,"")</f>
        <v/>
      </c>
      <c r="N916" s="139" t="str">
        <f>IF(AND(TONGHOP!$O916="ThiTN",OR(TONGHOP!$P916="LT",TONGHOP!$P916="TN"),TONGHOP!$Y916&lt;&gt;""),TONGHOP!$Y916,"")</f>
        <v/>
      </c>
      <c r="O916" s="139" t="str">
        <f>IF(AND(TONGHOP!$O916="ThiTN",OR(TONGHOP!$P916="LT",TONGHOP!$P916="TN"),TONGHOP!$Z916&lt;&gt;""),TONGHOP!$Z916,"")</f>
        <v/>
      </c>
      <c r="P916" s="139" t="str">
        <f>IF(AND(TONGHOP!$O916="ThiTN",TONGHOP!$P916="VĐ",TONGHOP!$X916&lt;&gt;""),TONGHOP!$X916,"")</f>
        <v/>
      </c>
      <c r="Q916" s="139" t="str">
        <f>IF(AND(TONGHOP!$O916="ThiTN",TONGHOP!$P916="VĐ",TONGHOP!$Y916&lt;&gt;""),TONGHOP!$Y916,"")</f>
        <v/>
      </c>
      <c r="R916" s="139" t="str">
        <f>IF(AND(TONGHOP!$O916="ThiTN",TONGHOP!$P916="VĐ",TONGHOP!$Z916&lt;&gt;""),TONGHOP!$Z916,"")</f>
        <v/>
      </c>
      <c r="S916" s="137" t="str">
        <f>IF(AND(TONGHOP!$O916="ThiTN",TONGHOP!$P916="TH",TONGHOP!$X916&lt;&gt;""),TONGHOP!$X916,"")</f>
        <v/>
      </c>
      <c r="T916" s="137" t="str">
        <f>IF(AND(TONGHOP!$O916="ThiTN",TONGHOP!$P916="TH",TONGHOP!$Y916&lt;&gt;""),TONGHOP!$Y916,"")</f>
        <v/>
      </c>
      <c r="U916" s="137" t="str">
        <f>IF(AND(TONGHOP!$O916="ThiTN",TONGHOP!$P916="TH",TONGHOP!$Z916&lt;&gt;""),TONGHOP!$Z916,"")</f>
        <v/>
      </c>
    </row>
    <row r="917" spans="1:21">
      <c r="A917" s="139" t="str">
        <f>IF(AND(TONGHOP!$O917="KTHP",OR(TONGHOP!$P917="LT",TONGHOP!$P917="TN"),TONGHOP!$X917&lt;&gt;""),TONGHOP!$X917,"")</f>
        <v/>
      </c>
      <c r="B917" s="139" t="str">
        <f>IF(AND(TONGHOP!$O917="KTHP",OR(TONGHOP!$P917="LT",TONGHOP!$P917="TN"),TONGHOP!$Y917&lt;&gt;""),TONGHOP!$Y917,"")</f>
        <v/>
      </c>
      <c r="C917" s="139" t="str">
        <f>IF(AND(TONGHOP!$O917="KTHP",OR(TONGHOP!$P917="LT",TONGHOP!$P917="TN"),TONGHOP!$Z917&lt;&gt;""),TONGHOP!$Z917,"")</f>
        <v/>
      </c>
      <c r="D917" s="139" t="str">
        <f>IF(AND(TONGHOP!$O917="KTHP",TONGHOP!$P917="VĐ"),TONGHOP!$X917,"")</f>
        <v/>
      </c>
      <c r="E917" s="138" t="str">
        <f>IF(AND(TONGHOP!$O917="KTHP",TONGHOP!$P917="VĐ"),TONGHOP!$Y917,"")</f>
        <v/>
      </c>
      <c r="F917" s="138" t="str">
        <f>IF(AND(TONGHOP!$O917="KTHP",TONGHOP!$P917="VĐ"),TONGHOP!$Z917,"")</f>
        <v/>
      </c>
      <c r="G917" s="139" t="str">
        <f>IF(AND(TONGHOP!$O917="KTHP",TONGHOP!$P917="TL"),TONGHOP!$X917,"")</f>
        <v/>
      </c>
      <c r="H917" s="138" t="str">
        <f>IF(AND(TONGHOP!$O917="KTHP",TONGHOP!$P917="TL"),TONGHOP!$Y917,"")</f>
        <v/>
      </c>
      <c r="I917" s="138" t="str">
        <f>IF(AND(TONGHOP!$O917="KTHP",TONGHOP!$P917="TL"),TONGHOP!$Z917,"")</f>
        <v/>
      </c>
      <c r="J917" s="139" t="str">
        <f>IF(AND(TONGHOP!$O917="KTHP",TONGHOP!$P917="TH"),TONGHOP!$X917,"")</f>
        <v/>
      </c>
      <c r="K917" s="138" t="str">
        <f>IF(AND(TONGHOP!$O917="KTHP",TONGHOP!$P917="TH"),TONGHOP!$Y917,"")</f>
        <v/>
      </c>
      <c r="L917" s="138" t="str">
        <f>IF(AND(TONGHOP!$O917="KTHP",TONGHOP!$P917="TH"),TONGHOP!$Z917,"")</f>
        <v/>
      </c>
      <c r="M917" s="139" t="str">
        <f>IF(AND(TONGHOP!$O917="ThiTN",OR(TONGHOP!$P917="LT",TONGHOP!$P917="TN"),TONGHOP!$X917&lt;&gt;""),TONGHOP!$X917,"")</f>
        <v/>
      </c>
      <c r="N917" s="139" t="str">
        <f>IF(AND(TONGHOP!$O917="ThiTN",OR(TONGHOP!$P917="LT",TONGHOP!$P917="TN"),TONGHOP!$Y917&lt;&gt;""),TONGHOP!$Y917,"")</f>
        <v/>
      </c>
      <c r="O917" s="139" t="str">
        <f>IF(AND(TONGHOP!$O917="ThiTN",OR(TONGHOP!$P917="LT",TONGHOP!$P917="TN"),TONGHOP!$Z917&lt;&gt;""),TONGHOP!$Z917,"")</f>
        <v/>
      </c>
      <c r="P917" s="139" t="str">
        <f>IF(AND(TONGHOP!$O917="ThiTN",TONGHOP!$P917="VĐ",TONGHOP!$X917&lt;&gt;""),TONGHOP!$X917,"")</f>
        <v/>
      </c>
      <c r="Q917" s="139" t="str">
        <f>IF(AND(TONGHOP!$O917="ThiTN",TONGHOP!$P917="VĐ",TONGHOP!$Y917&lt;&gt;""),TONGHOP!$Y917,"")</f>
        <v/>
      </c>
      <c r="R917" s="139" t="str">
        <f>IF(AND(TONGHOP!$O917="ThiTN",TONGHOP!$P917="VĐ",TONGHOP!$Z917&lt;&gt;""),TONGHOP!$Z917,"")</f>
        <v/>
      </c>
      <c r="S917" s="137" t="str">
        <f>IF(AND(TONGHOP!$O917="ThiTN",TONGHOP!$P917="TH",TONGHOP!$X917&lt;&gt;""),TONGHOP!$X917,"")</f>
        <v/>
      </c>
      <c r="T917" s="137" t="str">
        <f>IF(AND(TONGHOP!$O917="ThiTN",TONGHOP!$P917="TH",TONGHOP!$Y917&lt;&gt;""),TONGHOP!$Y917,"")</f>
        <v/>
      </c>
      <c r="U917" s="137" t="str">
        <f>IF(AND(TONGHOP!$O917="ThiTN",TONGHOP!$P917="TH",TONGHOP!$Z917&lt;&gt;""),TONGHOP!$Z917,"")</f>
        <v/>
      </c>
    </row>
    <row r="918" spans="1:21">
      <c r="A918" s="139" t="str">
        <f>IF(AND(TONGHOP!$O918="KTHP",OR(TONGHOP!$P918="LT",TONGHOP!$P918="TN"),TONGHOP!$X918&lt;&gt;""),TONGHOP!$X918,"")</f>
        <v>Phạm Quang Tùng</v>
      </c>
      <c r="B918" s="139" t="str">
        <f>IF(AND(TONGHOP!$O918="KTHP",OR(TONGHOP!$P918="LT",TONGHOP!$P918="TN"),TONGHOP!$Y918&lt;&gt;""),TONGHOP!$Y918,"")</f>
        <v>Giang Phi Hùng</v>
      </c>
      <c r="C918" s="139">
        <f>IF(AND(TONGHOP!$O918="KTHP",OR(TONGHOP!$P918="LT",TONGHOP!$P918="TN"),TONGHOP!$Z918&lt;&gt;""),TONGHOP!$Z918,"")</f>
        <v>115</v>
      </c>
      <c r="D918" s="139" t="str">
        <f>IF(AND(TONGHOP!$O918="KTHP",TONGHOP!$P918="VĐ"),TONGHOP!$X918,"")</f>
        <v/>
      </c>
      <c r="E918" s="138" t="str">
        <f>IF(AND(TONGHOP!$O918="KTHP",TONGHOP!$P918="VĐ"),TONGHOP!$Y918,"")</f>
        <v/>
      </c>
      <c r="F918" s="138" t="str">
        <f>IF(AND(TONGHOP!$O918="KTHP",TONGHOP!$P918="VĐ"),TONGHOP!$Z918,"")</f>
        <v/>
      </c>
      <c r="G918" s="139" t="str">
        <f>IF(AND(TONGHOP!$O918="KTHP",TONGHOP!$P918="TL"),TONGHOP!$X918,"")</f>
        <v/>
      </c>
      <c r="H918" s="138" t="str">
        <f>IF(AND(TONGHOP!$O918="KTHP",TONGHOP!$P918="TL"),TONGHOP!$Y918,"")</f>
        <v/>
      </c>
      <c r="I918" s="138" t="str">
        <f>IF(AND(TONGHOP!$O918="KTHP",TONGHOP!$P918="TL"),TONGHOP!$Z918,"")</f>
        <v/>
      </c>
      <c r="J918" s="139" t="str">
        <f>IF(AND(TONGHOP!$O918="KTHP",TONGHOP!$P918="TH"),TONGHOP!$X918,"")</f>
        <v/>
      </c>
      <c r="K918" s="138" t="str">
        <f>IF(AND(TONGHOP!$O918="KTHP",TONGHOP!$P918="TH"),TONGHOP!$Y918,"")</f>
        <v/>
      </c>
      <c r="L918" s="138" t="str">
        <f>IF(AND(TONGHOP!$O918="KTHP",TONGHOP!$P918="TH"),TONGHOP!$Z918,"")</f>
        <v/>
      </c>
      <c r="M918" s="139" t="str">
        <f>IF(AND(TONGHOP!$O918="ThiTN",OR(TONGHOP!$P918="LT",TONGHOP!$P918="TN"),TONGHOP!$X918&lt;&gt;""),TONGHOP!$X918,"")</f>
        <v/>
      </c>
      <c r="N918" s="139" t="str">
        <f>IF(AND(TONGHOP!$O918="ThiTN",OR(TONGHOP!$P918="LT",TONGHOP!$P918="TN"),TONGHOP!$Y918&lt;&gt;""),TONGHOP!$Y918,"")</f>
        <v/>
      </c>
      <c r="O918" s="139" t="str">
        <f>IF(AND(TONGHOP!$O918="ThiTN",OR(TONGHOP!$P918="LT",TONGHOP!$P918="TN"),TONGHOP!$Z918&lt;&gt;""),TONGHOP!$Z918,"")</f>
        <v/>
      </c>
      <c r="P918" s="139" t="str">
        <f>IF(AND(TONGHOP!$O918="ThiTN",TONGHOP!$P918="VĐ",TONGHOP!$X918&lt;&gt;""),TONGHOP!$X918,"")</f>
        <v/>
      </c>
      <c r="Q918" s="139" t="str">
        <f>IF(AND(TONGHOP!$O918="ThiTN",TONGHOP!$P918="VĐ",TONGHOP!$Y918&lt;&gt;""),TONGHOP!$Y918,"")</f>
        <v/>
      </c>
      <c r="R918" s="139" t="str">
        <f>IF(AND(TONGHOP!$O918="ThiTN",TONGHOP!$P918="VĐ",TONGHOP!$Z918&lt;&gt;""),TONGHOP!$Z918,"")</f>
        <v/>
      </c>
      <c r="S918" s="137" t="str">
        <f>IF(AND(TONGHOP!$O918="ThiTN",TONGHOP!$P918="TH",TONGHOP!$X918&lt;&gt;""),TONGHOP!$X918,"")</f>
        <v/>
      </c>
      <c r="T918" s="137" t="str">
        <f>IF(AND(TONGHOP!$O918="ThiTN",TONGHOP!$P918="TH",TONGHOP!$Y918&lt;&gt;""),TONGHOP!$Y918,"")</f>
        <v/>
      </c>
      <c r="U918" s="137" t="str">
        <f>IF(AND(TONGHOP!$O918="ThiTN",TONGHOP!$P918="TH",TONGHOP!$Z918&lt;&gt;""),TONGHOP!$Z918,"")</f>
        <v/>
      </c>
    </row>
    <row r="919" spans="1:21">
      <c r="A919" s="139" t="str">
        <f>IF(AND(TONGHOP!$O919="KTHP",OR(TONGHOP!$P919="LT",TONGHOP!$P919="TN"),TONGHOP!$X919&lt;&gt;""),TONGHOP!$X919,"")</f>
        <v>Giang Phi Hùng</v>
      </c>
      <c r="B919" s="139" t="str">
        <f>IF(AND(TONGHOP!$O919="KTHP",OR(TONGHOP!$P919="LT",TONGHOP!$P919="TN"),TONGHOP!$Y919&lt;&gt;""),TONGHOP!$Y919,"")</f>
        <v>Phạm Quang Tùng</v>
      </c>
      <c r="C919" s="139">
        <f>IF(AND(TONGHOP!$O919="KTHP",OR(TONGHOP!$P919="LT",TONGHOP!$P919="TN"),TONGHOP!$Z919&lt;&gt;""),TONGHOP!$Z919,"")</f>
        <v>57</v>
      </c>
      <c r="D919" s="139" t="str">
        <f>IF(AND(TONGHOP!$O919="KTHP",TONGHOP!$P919="VĐ"),TONGHOP!$X919,"")</f>
        <v/>
      </c>
      <c r="E919" s="138" t="str">
        <f>IF(AND(TONGHOP!$O919="KTHP",TONGHOP!$P919="VĐ"),TONGHOP!$Y919,"")</f>
        <v/>
      </c>
      <c r="F919" s="138" t="str">
        <f>IF(AND(TONGHOP!$O919="KTHP",TONGHOP!$P919="VĐ"),TONGHOP!$Z919,"")</f>
        <v/>
      </c>
      <c r="G919" s="139" t="str">
        <f>IF(AND(TONGHOP!$O919="KTHP",TONGHOP!$P919="TL"),TONGHOP!$X919,"")</f>
        <v/>
      </c>
      <c r="H919" s="138" t="str">
        <f>IF(AND(TONGHOP!$O919="KTHP",TONGHOP!$P919="TL"),TONGHOP!$Y919,"")</f>
        <v/>
      </c>
      <c r="I919" s="138" t="str">
        <f>IF(AND(TONGHOP!$O919="KTHP",TONGHOP!$P919="TL"),TONGHOP!$Z919,"")</f>
        <v/>
      </c>
      <c r="J919" s="139" t="str">
        <f>IF(AND(TONGHOP!$O919="KTHP",TONGHOP!$P919="TH"),TONGHOP!$X919,"")</f>
        <v/>
      </c>
      <c r="K919" s="138" t="str">
        <f>IF(AND(TONGHOP!$O919="KTHP",TONGHOP!$P919="TH"),TONGHOP!$Y919,"")</f>
        <v/>
      </c>
      <c r="L919" s="138" t="str">
        <f>IF(AND(TONGHOP!$O919="KTHP",TONGHOP!$P919="TH"),TONGHOP!$Z919,"")</f>
        <v/>
      </c>
      <c r="M919" s="139" t="str">
        <f>IF(AND(TONGHOP!$O919="ThiTN",OR(TONGHOP!$P919="LT",TONGHOP!$P919="TN"),TONGHOP!$X919&lt;&gt;""),TONGHOP!$X919,"")</f>
        <v/>
      </c>
      <c r="N919" s="139" t="str">
        <f>IF(AND(TONGHOP!$O919="ThiTN",OR(TONGHOP!$P919="LT",TONGHOP!$P919="TN"),TONGHOP!$Y919&lt;&gt;""),TONGHOP!$Y919,"")</f>
        <v/>
      </c>
      <c r="O919" s="139" t="str">
        <f>IF(AND(TONGHOP!$O919="ThiTN",OR(TONGHOP!$P919="LT",TONGHOP!$P919="TN"),TONGHOP!$Z919&lt;&gt;""),TONGHOP!$Z919,"")</f>
        <v/>
      </c>
      <c r="P919" s="139" t="str">
        <f>IF(AND(TONGHOP!$O919="ThiTN",TONGHOP!$P919="VĐ",TONGHOP!$X919&lt;&gt;""),TONGHOP!$X919,"")</f>
        <v/>
      </c>
      <c r="Q919" s="139" t="str">
        <f>IF(AND(TONGHOP!$O919="ThiTN",TONGHOP!$P919="VĐ",TONGHOP!$Y919&lt;&gt;""),TONGHOP!$Y919,"")</f>
        <v/>
      </c>
      <c r="R919" s="139" t="str">
        <f>IF(AND(TONGHOP!$O919="ThiTN",TONGHOP!$P919="VĐ",TONGHOP!$Z919&lt;&gt;""),TONGHOP!$Z919,"")</f>
        <v/>
      </c>
      <c r="S919" s="137" t="str">
        <f>IF(AND(TONGHOP!$O919="ThiTN",TONGHOP!$P919="TH",TONGHOP!$X919&lt;&gt;""),TONGHOP!$X919,"")</f>
        <v/>
      </c>
      <c r="T919" s="137" t="str">
        <f>IF(AND(TONGHOP!$O919="ThiTN",TONGHOP!$P919="TH",TONGHOP!$Y919&lt;&gt;""),TONGHOP!$Y919,"")</f>
        <v/>
      </c>
      <c r="U919" s="137" t="str">
        <f>IF(AND(TONGHOP!$O919="ThiTN",TONGHOP!$P919="TH",TONGHOP!$Z919&lt;&gt;""),TONGHOP!$Z919,"")</f>
        <v/>
      </c>
    </row>
    <row r="920" spans="1:21">
      <c r="A920" s="139" t="str">
        <f>IF(AND(TONGHOP!$O920="KTHP",OR(TONGHOP!$P920="LT",TONGHOP!$P920="TN"),TONGHOP!$X920&lt;&gt;""),TONGHOP!$X920,"")</f>
        <v/>
      </c>
      <c r="B920" s="139" t="str">
        <f>IF(AND(TONGHOP!$O920="KTHP",OR(TONGHOP!$P920="LT",TONGHOP!$P920="TN"),TONGHOP!$Y920&lt;&gt;""),TONGHOP!$Y920,"")</f>
        <v/>
      </c>
      <c r="C920" s="139" t="str">
        <f>IF(AND(TONGHOP!$O920="KTHP",OR(TONGHOP!$P920="LT",TONGHOP!$P920="TN"),TONGHOP!$Z920&lt;&gt;""),TONGHOP!$Z920,"")</f>
        <v/>
      </c>
      <c r="D920" s="139" t="str">
        <f>IF(AND(TONGHOP!$O920="KTHP",TONGHOP!$P920="VĐ"),TONGHOP!$X920,"")</f>
        <v/>
      </c>
      <c r="E920" s="138" t="str">
        <f>IF(AND(TONGHOP!$O920="KTHP",TONGHOP!$P920="VĐ"),TONGHOP!$Y920,"")</f>
        <v/>
      </c>
      <c r="F920" s="138" t="str">
        <f>IF(AND(TONGHOP!$O920="KTHP",TONGHOP!$P920="VĐ"),TONGHOP!$Z920,"")</f>
        <v/>
      </c>
      <c r="G920" s="139" t="str">
        <f>IF(AND(TONGHOP!$O920="KTHP",TONGHOP!$P920="TL"),TONGHOP!$X920,"")</f>
        <v/>
      </c>
      <c r="H920" s="138" t="str">
        <f>IF(AND(TONGHOP!$O920="KTHP",TONGHOP!$P920="TL"),TONGHOP!$Y920,"")</f>
        <v/>
      </c>
      <c r="I920" s="138" t="str">
        <f>IF(AND(TONGHOP!$O920="KTHP",TONGHOP!$P920="TL"),TONGHOP!$Z920,"")</f>
        <v/>
      </c>
      <c r="J920" s="139" t="str">
        <f>IF(AND(TONGHOP!$O920="KTHP",TONGHOP!$P920="TH"),TONGHOP!$X920,"")</f>
        <v/>
      </c>
      <c r="K920" s="138" t="str">
        <f>IF(AND(TONGHOP!$O920="KTHP",TONGHOP!$P920="TH"),TONGHOP!$Y920,"")</f>
        <v/>
      </c>
      <c r="L920" s="138" t="str">
        <f>IF(AND(TONGHOP!$O920="KTHP",TONGHOP!$P920="TH"),TONGHOP!$Z920,"")</f>
        <v/>
      </c>
      <c r="M920" s="139" t="str">
        <f>IF(AND(TONGHOP!$O920="ThiTN",OR(TONGHOP!$P920="LT",TONGHOP!$P920="TN"),TONGHOP!$X920&lt;&gt;""),TONGHOP!$X920,"")</f>
        <v/>
      </c>
      <c r="N920" s="139" t="str">
        <f>IF(AND(TONGHOP!$O920="ThiTN",OR(TONGHOP!$P920="LT",TONGHOP!$P920="TN"),TONGHOP!$Y920&lt;&gt;""),TONGHOP!$Y920,"")</f>
        <v/>
      </c>
      <c r="O920" s="139" t="str">
        <f>IF(AND(TONGHOP!$O920="ThiTN",OR(TONGHOP!$P920="LT",TONGHOP!$P920="TN"),TONGHOP!$Z920&lt;&gt;""),TONGHOP!$Z920,"")</f>
        <v/>
      </c>
      <c r="P920" s="139" t="str">
        <f>IF(AND(TONGHOP!$O920="ThiTN",TONGHOP!$P920="VĐ",TONGHOP!$X920&lt;&gt;""),TONGHOP!$X920,"")</f>
        <v/>
      </c>
      <c r="Q920" s="139" t="str">
        <f>IF(AND(TONGHOP!$O920="ThiTN",TONGHOP!$P920="VĐ",TONGHOP!$Y920&lt;&gt;""),TONGHOP!$Y920,"")</f>
        <v/>
      </c>
      <c r="R920" s="139" t="str">
        <f>IF(AND(TONGHOP!$O920="ThiTN",TONGHOP!$P920="VĐ",TONGHOP!$Z920&lt;&gt;""),TONGHOP!$Z920,"")</f>
        <v/>
      </c>
      <c r="S920" s="137" t="str">
        <f>IF(AND(TONGHOP!$O920="ThiTN",TONGHOP!$P920="TH",TONGHOP!$X920&lt;&gt;""),TONGHOP!$X920,"")</f>
        <v/>
      </c>
      <c r="T920" s="137" t="str">
        <f>IF(AND(TONGHOP!$O920="ThiTN",TONGHOP!$P920="TH",TONGHOP!$Y920&lt;&gt;""),TONGHOP!$Y920,"")</f>
        <v/>
      </c>
      <c r="U920" s="137" t="str">
        <f>IF(AND(TONGHOP!$O920="ThiTN",TONGHOP!$P920="TH",TONGHOP!$Z920&lt;&gt;""),TONGHOP!$Z920,"")</f>
        <v/>
      </c>
    </row>
    <row r="921" spans="1:21">
      <c r="A921" s="139" t="str">
        <f>IF(AND(TONGHOP!$O921="KTHP",OR(TONGHOP!$P921="LT",TONGHOP!$P921="TN"),TONGHOP!$X921&lt;&gt;""),TONGHOP!$X921,"")</f>
        <v/>
      </c>
      <c r="B921" s="139" t="str">
        <f>IF(AND(TONGHOP!$O921="KTHP",OR(TONGHOP!$P921="LT",TONGHOP!$P921="TN"),TONGHOP!$Y921&lt;&gt;""),TONGHOP!$Y921,"")</f>
        <v/>
      </c>
      <c r="C921" s="139" t="str">
        <f>IF(AND(TONGHOP!$O921="KTHP",OR(TONGHOP!$P921="LT",TONGHOP!$P921="TN"),TONGHOP!$Z921&lt;&gt;""),TONGHOP!$Z921,"")</f>
        <v/>
      </c>
      <c r="D921" s="139" t="str">
        <f>IF(AND(TONGHOP!$O921="KTHP",TONGHOP!$P921="VĐ"),TONGHOP!$X921,"")</f>
        <v/>
      </c>
      <c r="E921" s="138" t="str">
        <f>IF(AND(TONGHOP!$O921="KTHP",TONGHOP!$P921="VĐ"),TONGHOP!$Y921,"")</f>
        <v/>
      </c>
      <c r="F921" s="138" t="str">
        <f>IF(AND(TONGHOP!$O921="KTHP",TONGHOP!$P921="VĐ"),TONGHOP!$Z921,"")</f>
        <v/>
      </c>
      <c r="G921" s="139" t="str">
        <f>IF(AND(TONGHOP!$O921="KTHP",TONGHOP!$P921="TL"),TONGHOP!$X921,"")</f>
        <v/>
      </c>
      <c r="H921" s="138" t="str">
        <f>IF(AND(TONGHOP!$O921="KTHP",TONGHOP!$P921="TL"),TONGHOP!$Y921,"")</f>
        <v/>
      </c>
      <c r="I921" s="138" t="str">
        <f>IF(AND(TONGHOP!$O921="KTHP",TONGHOP!$P921="TL"),TONGHOP!$Z921,"")</f>
        <v/>
      </c>
      <c r="J921" s="139" t="str">
        <f>IF(AND(TONGHOP!$O921="KTHP",TONGHOP!$P921="TH"),TONGHOP!$X921,"")</f>
        <v/>
      </c>
      <c r="K921" s="138" t="str">
        <f>IF(AND(TONGHOP!$O921="KTHP",TONGHOP!$P921="TH"),TONGHOP!$Y921,"")</f>
        <v/>
      </c>
      <c r="L921" s="138" t="str">
        <f>IF(AND(TONGHOP!$O921="KTHP",TONGHOP!$P921="TH"),TONGHOP!$Z921,"")</f>
        <v/>
      </c>
      <c r="M921" s="139" t="str">
        <f>IF(AND(TONGHOP!$O921="ThiTN",OR(TONGHOP!$P921="LT",TONGHOP!$P921="TN"),TONGHOP!$X921&lt;&gt;""),TONGHOP!$X921,"")</f>
        <v/>
      </c>
      <c r="N921" s="139" t="str">
        <f>IF(AND(TONGHOP!$O921="ThiTN",OR(TONGHOP!$P921="LT",TONGHOP!$P921="TN"),TONGHOP!$Y921&lt;&gt;""),TONGHOP!$Y921,"")</f>
        <v/>
      </c>
      <c r="O921" s="139" t="str">
        <f>IF(AND(TONGHOP!$O921="ThiTN",OR(TONGHOP!$P921="LT",TONGHOP!$P921="TN"),TONGHOP!$Z921&lt;&gt;""),TONGHOP!$Z921,"")</f>
        <v/>
      </c>
      <c r="P921" s="139" t="str">
        <f>IF(AND(TONGHOP!$O921="ThiTN",TONGHOP!$P921="VĐ",TONGHOP!$X921&lt;&gt;""),TONGHOP!$X921,"")</f>
        <v/>
      </c>
      <c r="Q921" s="139" t="str">
        <f>IF(AND(TONGHOP!$O921="ThiTN",TONGHOP!$P921="VĐ",TONGHOP!$Y921&lt;&gt;""),TONGHOP!$Y921,"")</f>
        <v/>
      </c>
      <c r="R921" s="139" t="str">
        <f>IF(AND(TONGHOP!$O921="ThiTN",TONGHOP!$P921="VĐ",TONGHOP!$Z921&lt;&gt;""),TONGHOP!$Z921,"")</f>
        <v/>
      </c>
      <c r="S921" s="137" t="str">
        <f>IF(AND(TONGHOP!$O921="ThiTN",TONGHOP!$P921="TH",TONGHOP!$X921&lt;&gt;""),TONGHOP!$X921,"")</f>
        <v/>
      </c>
      <c r="T921" s="137" t="str">
        <f>IF(AND(TONGHOP!$O921="ThiTN",TONGHOP!$P921="TH",TONGHOP!$Y921&lt;&gt;""),TONGHOP!$Y921,"")</f>
        <v/>
      </c>
      <c r="U921" s="137" t="str">
        <f>IF(AND(TONGHOP!$O921="ThiTN",TONGHOP!$P921="TH",TONGHOP!$Z921&lt;&gt;""),TONGHOP!$Z921,"")</f>
        <v/>
      </c>
    </row>
    <row r="922" spans="1:21">
      <c r="A922" s="139" t="str">
        <f>IF(AND(TONGHOP!$O922="KTHP",OR(TONGHOP!$P922="LT",TONGHOP!$P922="TN"),TONGHOP!$X922&lt;&gt;""),TONGHOP!$X922,"")</f>
        <v/>
      </c>
      <c r="B922" s="139" t="str">
        <f>IF(AND(TONGHOP!$O922="KTHP",OR(TONGHOP!$P922="LT",TONGHOP!$P922="TN"),TONGHOP!$Y922&lt;&gt;""),TONGHOP!$Y922,"")</f>
        <v/>
      </c>
      <c r="C922" s="139" t="str">
        <f>IF(AND(TONGHOP!$O922="KTHP",OR(TONGHOP!$P922="LT",TONGHOP!$P922="TN"),TONGHOP!$Z922&lt;&gt;""),TONGHOP!$Z922,"")</f>
        <v/>
      </c>
      <c r="D922" s="139" t="str">
        <f>IF(AND(TONGHOP!$O922="KTHP",TONGHOP!$P922="VĐ"),TONGHOP!$X922,"")</f>
        <v/>
      </c>
      <c r="E922" s="138" t="str">
        <f>IF(AND(TONGHOP!$O922="KTHP",TONGHOP!$P922="VĐ"),TONGHOP!$Y922,"")</f>
        <v/>
      </c>
      <c r="F922" s="138" t="str">
        <f>IF(AND(TONGHOP!$O922="KTHP",TONGHOP!$P922="VĐ"),TONGHOP!$Z922,"")</f>
        <v/>
      </c>
      <c r="G922" s="139" t="str">
        <f>IF(AND(TONGHOP!$O922="KTHP",TONGHOP!$P922="TL"),TONGHOP!$X922,"")</f>
        <v/>
      </c>
      <c r="H922" s="138" t="str">
        <f>IF(AND(TONGHOP!$O922="KTHP",TONGHOP!$P922="TL"),TONGHOP!$Y922,"")</f>
        <v/>
      </c>
      <c r="I922" s="138" t="str">
        <f>IF(AND(TONGHOP!$O922="KTHP",TONGHOP!$P922="TL"),TONGHOP!$Z922,"")</f>
        <v/>
      </c>
      <c r="J922" s="139" t="str">
        <f>IF(AND(TONGHOP!$O922="KTHP",TONGHOP!$P922="TH"),TONGHOP!$X922,"")</f>
        <v/>
      </c>
      <c r="K922" s="138" t="str">
        <f>IF(AND(TONGHOP!$O922="KTHP",TONGHOP!$P922="TH"),TONGHOP!$Y922,"")</f>
        <v/>
      </c>
      <c r="L922" s="138" t="str">
        <f>IF(AND(TONGHOP!$O922="KTHP",TONGHOP!$P922="TH"),TONGHOP!$Z922,"")</f>
        <v/>
      </c>
      <c r="M922" s="139" t="str">
        <f>IF(AND(TONGHOP!$O922="ThiTN",OR(TONGHOP!$P922="LT",TONGHOP!$P922="TN"),TONGHOP!$X922&lt;&gt;""),TONGHOP!$X922,"")</f>
        <v/>
      </c>
      <c r="N922" s="139" t="str">
        <f>IF(AND(TONGHOP!$O922="ThiTN",OR(TONGHOP!$P922="LT",TONGHOP!$P922="TN"),TONGHOP!$Y922&lt;&gt;""),TONGHOP!$Y922,"")</f>
        <v/>
      </c>
      <c r="O922" s="139" t="str">
        <f>IF(AND(TONGHOP!$O922="ThiTN",OR(TONGHOP!$P922="LT",TONGHOP!$P922="TN"),TONGHOP!$Z922&lt;&gt;""),TONGHOP!$Z922,"")</f>
        <v/>
      </c>
      <c r="P922" s="139" t="str">
        <f>IF(AND(TONGHOP!$O922="ThiTN",TONGHOP!$P922="VĐ",TONGHOP!$X922&lt;&gt;""),TONGHOP!$X922,"")</f>
        <v/>
      </c>
      <c r="Q922" s="139" t="str">
        <f>IF(AND(TONGHOP!$O922="ThiTN",TONGHOP!$P922="VĐ",TONGHOP!$Y922&lt;&gt;""),TONGHOP!$Y922,"")</f>
        <v/>
      </c>
      <c r="R922" s="139" t="str">
        <f>IF(AND(TONGHOP!$O922="ThiTN",TONGHOP!$P922="VĐ",TONGHOP!$Z922&lt;&gt;""),TONGHOP!$Z922,"")</f>
        <v/>
      </c>
      <c r="S922" s="137" t="str">
        <f>IF(AND(TONGHOP!$O922="ThiTN",TONGHOP!$P922="TH",TONGHOP!$X922&lt;&gt;""),TONGHOP!$X922,"")</f>
        <v/>
      </c>
      <c r="T922" s="137" t="str">
        <f>IF(AND(TONGHOP!$O922="ThiTN",TONGHOP!$P922="TH",TONGHOP!$Y922&lt;&gt;""),TONGHOP!$Y922,"")</f>
        <v/>
      </c>
      <c r="U922" s="137" t="str">
        <f>IF(AND(TONGHOP!$O922="ThiTN",TONGHOP!$P922="TH",TONGHOP!$Z922&lt;&gt;""),TONGHOP!$Z922,"")</f>
        <v/>
      </c>
    </row>
    <row r="923" spans="1:21">
      <c r="A923" s="139" t="str">
        <f>IF(AND(TONGHOP!$O923="KTHP",OR(TONGHOP!$P923="LT",TONGHOP!$P923="TN"),TONGHOP!$X923&lt;&gt;""),TONGHOP!$X923,"")</f>
        <v/>
      </c>
      <c r="B923" s="139" t="str">
        <f>IF(AND(TONGHOP!$O923="KTHP",OR(TONGHOP!$P923="LT",TONGHOP!$P923="TN"),TONGHOP!$Y923&lt;&gt;""),TONGHOP!$Y923,"")</f>
        <v/>
      </c>
      <c r="C923" s="139" t="str">
        <f>IF(AND(TONGHOP!$O923="KTHP",OR(TONGHOP!$P923="LT",TONGHOP!$P923="TN"),TONGHOP!$Z923&lt;&gt;""),TONGHOP!$Z923,"")</f>
        <v/>
      </c>
      <c r="D923" s="139" t="str">
        <f>IF(AND(TONGHOP!$O923="KTHP",TONGHOP!$P923="VĐ"),TONGHOP!$X923,"")</f>
        <v/>
      </c>
      <c r="E923" s="138" t="str">
        <f>IF(AND(TONGHOP!$O923="KTHP",TONGHOP!$P923="VĐ"),TONGHOP!$Y923,"")</f>
        <v/>
      </c>
      <c r="F923" s="138" t="str">
        <f>IF(AND(TONGHOP!$O923="KTHP",TONGHOP!$P923="VĐ"),TONGHOP!$Z923,"")</f>
        <v/>
      </c>
      <c r="G923" s="139" t="str">
        <f>IF(AND(TONGHOP!$O923="KTHP",TONGHOP!$P923="TL"),TONGHOP!$X923,"")</f>
        <v/>
      </c>
      <c r="H923" s="138" t="str">
        <f>IF(AND(TONGHOP!$O923="KTHP",TONGHOP!$P923="TL"),TONGHOP!$Y923,"")</f>
        <v/>
      </c>
      <c r="I923" s="138" t="str">
        <f>IF(AND(TONGHOP!$O923="KTHP",TONGHOP!$P923="TL"),TONGHOP!$Z923,"")</f>
        <v/>
      </c>
      <c r="J923" s="139" t="str">
        <f>IF(AND(TONGHOP!$O923="KTHP",TONGHOP!$P923="TH"),TONGHOP!$X923,"")</f>
        <v/>
      </c>
      <c r="K923" s="138" t="str">
        <f>IF(AND(TONGHOP!$O923="KTHP",TONGHOP!$P923="TH"),TONGHOP!$Y923,"")</f>
        <v/>
      </c>
      <c r="L923" s="138" t="str">
        <f>IF(AND(TONGHOP!$O923="KTHP",TONGHOP!$P923="TH"),TONGHOP!$Z923,"")</f>
        <v/>
      </c>
      <c r="M923" s="139" t="str">
        <f>IF(AND(TONGHOP!$O923="ThiTN",OR(TONGHOP!$P923="LT",TONGHOP!$P923="TN"),TONGHOP!$X923&lt;&gt;""),TONGHOP!$X923,"")</f>
        <v/>
      </c>
      <c r="N923" s="139" t="str">
        <f>IF(AND(TONGHOP!$O923="ThiTN",OR(TONGHOP!$P923="LT",TONGHOP!$P923="TN"),TONGHOP!$Y923&lt;&gt;""),TONGHOP!$Y923,"")</f>
        <v/>
      </c>
      <c r="O923" s="139" t="str">
        <f>IF(AND(TONGHOP!$O923="ThiTN",OR(TONGHOP!$P923="LT",TONGHOP!$P923="TN"),TONGHOP!$Z923&lt;&gt;""),TONGHOP!$Z923,"")</f>
        <v/>
      </c>
      <c r="P923" s="139" t="str">
        <f>IF(AND(TONGHOP!$O923="ThiTN",TONGHOP!$P923="VĐ",TONGHOP!$X923&lt;&gt;""),TONGHOP!$X923,"")</f>
        <v/>
      </c>
      <c r="Q923" s="139" t="str">
        <f>IF(AND(TONGHOP!$O923="ThiTN",TONGHOP!$P923="VĐ",TONGHOP!$Y923&lt;&gt;""),TONGHOP!$Y923,"")</f>
        <v/>
      </c>
      <c r="R923" s="139" t="str">
        <f>IF(AND(TONGHOP!$O923="ThiTN",TONGHOP!$P923="VĐ",TONGHOP!$Z923&lt;&gt;""),TONGHOP!$Z923,"")</f>
        <v/>
      </c>
      <c r="S923" s="137" t="str">
        <f>IF(AND(TONGHOP!$O923="ThiTN",TONGHOP!$P923="TH",TONGHOP!$X923&lt;&gt;""),TONGHOP!$X923,"")</f>
        <v/>
      </c>
      <c r="T923" s="137" t="str">
        <f>IF(AND(TONGHOP!$O923="ThiTN",TONGHOP!$P923="TH",TONGHOP!$Y923&lt;&gt;""),TONGHOP!$Y923,"")</f>
        <v/>
      </c>
      <c r="U923" s="137" t="str">
        <f>IF(AND(TONGHOP!$O923="ThiTN",TONGHOP!$P923="TH",TONGHOP!$Z923&lt;&gt;""),TONGHOP!$Z923,"")</f>
        <v/>
      </c>
    </row>
    <row r="924" spans="1:21">
      <c r="A924" s="139" t="str">
        <f>IF(AND(TONGHOP!$O924="KTHP",OR(TONGHOP!$P924="LT",TONGHOP!$P924="TN"),TONGHOP!$X924&lt;&gt;""),TONGHOP!$X924,"")</f>
        <v/>
      </c>
      <c r="B924" s="139" t="str">
        <f>IF(AND(TONGHOP!$O924="KTHP",OR(TONGHOP!$P924="LT",TONGHOP!$P924="TN"),TONGHOP!$Y924&lt;&gt;""),TONGHOP!$Y924,"")</f>
        <v/>
      </c>
      <c r="C924" s="139" t="str">
        <f>IF(AND(TONGHOP!$O924="KTHP",OR(TONGHOP!$P924="LT",TONGHOP!$P924="TN"),TONGHOP!$Z924&lt;&gt;""),TONGHOP!$Z924,"")</f>
        <v/>
      </c>
      <c r="D924" s="139" t="str">
        <f>IF(AND(TONGHOP!$O924="KTHP",TONGHOP!$P924="VĐ"),TONGHOP!$X924,"")</f>
        <v/>
      </c>
      <c r="E924" s="138" t="str">
        <f>IF(AND(TONGHOP!$O924="KTHP",TONGHOP!$P924="VĐ"),TONGHOP!$Y924,"")</f>
        <v/>
      </c>
      <c r="F924" s="138" t="str">
        <f>IF(AND(TONGHOP!$O924="KTHP",TONGHOP!$P924="VĐ"),TONGHOP!$Z924,"")</f>
        <v/>
      </c>
      <c r="G924" s="139" t="str">
        <f>IF(AND(TONGHOP!$O924="KTHP",TONGHOP!$P924="TL"),TONGHOP!$X924,"")</f>
        <v/>
      </c>
      <c r="H924" s="138" t="str">
        <f>IF(AND(TONGHOP!$O924="KTHP",TONGHOP!$P924="TL"),TONGHOP!$Y924,"")</f>
        <v/>
      </c>
      <c r="I924" s="138" t="str">
        <f>IF(AND(TONGHOP!$O924="KTHP",TONGHOP!$P924="TL"),TONGHOP!$Z924,"")</f>
        <v/>
      </c>
      <c r="J924" s="139" t="str">
        <f>IF(AND(TONGHOP!$O924="KTHP",TONGHOP!$P924="TH"),TONGHOP!$X924,"")</f>
        <v/>
      </c>
      <c r="K924" s="138" t="str">
        <f>IF(AND(TONGHOP!$O924="KTHP",TONGHOP!$P924="TH"),TONGHOP!$Y924,"")</f>
        <v/>
      </c>
      <c r="L924" s="138" t="str">
        <f>IF(AND(TONGHOP!$O924="KTHP",TONGHOP!$P924="TH"),TONGHOP!$Z924,"")</f>
        <v/>
      </c>
      <c r="M924" s="139" t="str">
        <f>IF(AND(TONGHOP!$O924="ThiTN",OR(TONGHOP!$P924="LT",TONGHOP!$P924="TN"),TONGHOP!$X924&lt;&gt;""),TONGHOP!$X924,"")</f>
        <v/>
      </c>
      <c r="N924" s="139" t="str">
        <f>IF(AND(TONGHOP!$O924="ThiTN",OR(TONGHOP!$P924="LT",TONGHOP!$P924="TN"),TONGHOP!$Y924&lt;&gt;""),TONGHOP!$Y924,"")</f>
        <v/>
      </c>
      <c r="O924" s="139" t="str">
        <f>IF(AND(TONGHOP!$O924="ThiTN",OR(TONGHOP!$P924="LT",TONGHOP!$P924="TN"),TONGHOP!$Z924&lt;&gt;""),TONGHOP!$Z924,"")</f>
        <v/>
      </c>
      <c r="P924" s="139" t="str">
        <f>IF(AND(TONGHOP!$O924="ThiTN",TONGHOP!$P924="VĐ",TONGHOP!$X924&lt;&gt;""),TONGHOP!$X924,"")</f>
        <v/>
      </c>
      <c r="Q924" s="139" t="str">
        <f>IF(AND(TONGHOP!$O924="ThiTN",TONGHOP!$P924="VĐ",TONGHOP!$Y924&lt;&gt;""),TONGHOP!$Y924,"")</f>
        <v/>
      </c>
      <c r="R924" s="139" t="str">
        <f>IF(AND(TONGHOP!$O924="ThiTN",TONGHOP!$P924="VĐ",TONGHOP!$Z924&lt;&gt;""),TONGHOP!$Z924,"")</f>
        <v/>
      </c>
      <c r="S924" s="137" t="str">
        <f>IF(AND(TONGHOP!$O924="ThiTN",TONGHOP!$P924="TH",TONGHOP!$X924&lt;&gt;""),TONGHOP!$X924,"")</f>
        <v/>
      </c>
      <c r="T924" s="137" t="str">
        <f>IF(AND(TONGHOP!$O924="ThiTN",TONGHOP!$P924="TH",TONGHOP!$Y924&lt;&gt;""),TONGHOP!$Y924,"")</f>
        <v/>
      </c>
      <c r="U924" s="137" t="str">
        <f>IF(AND(TONGHOP!$O924="ThiTN",TONGHOP!$P924="TH",TONGHOP!$Z924&lt;&gt;""),TONGHOP!$Z924,"")</f>
        <v/>
      </c>
    </row>
    <row r="925" spans="1:21">
      <c r="A925" s="139" t="str">
        <f>IF(AND(TONGHOP!$O925="KTHP",OR(TONGHOP!$P925="LT",TONGHOP!$P925="TN"),TONGHOP!$X925&lt;&gt;""),TONGHOP!$X925,"")</f>
        <v/>
      </c>
      <c r="B925" s="139" t="str">
        <f>IF(AND(TONGHOP!$O925="KTHP",OR(TONGHOP!$P925="LT",TONGHOP!$P925="TN"),TONGHOP!$Y925&lt;&gt;""),TONGHOP!$Y925,"")</f>
        <v/>
      </c>
      <c r="C925" s="139" t="str">
        <f>IF(AND(TONGHOP!$O925="KTHP",OR(TONGHOP!$P925="LT",TONGHOP!$P925="TN"),TONGHOP!$Z925&lt;&gt;""),TONGHOP!$Z925,"")</f>
        <v/>
      </c>
      <c r="D925" s="139" t="str">
        <f>IF(AND(TONGHOP!$O925="KTHP",TONGHOP!$P925="VĐ"),TONGHOP!$X925,"")</f>
        <v/>
      </c>
      <c r="E925" s="138" t="str">
        <f>IF(AND(TONGHOP!$O925="KTHP",TONGHOP!$P925="VĐ"),TONGHOP!$Y925,"")</f>
        <v/>
      </c>
      <c r="F925" s="138" t="str">
        <f>IF(AND(TONGHOP!$O925="KTHP",TONGHOP!$P925="VĐ"),TONGHOP!$Z925,"")</f>
        <v/>
      </c>
      <c r="G925" s="139" t="str">
        <f>IF(AND(TONGHOP!$O925="KTHP",TONGHOP!$P925="TL"),TONGHOP!$X925,"")</f>
        <v/>
      </c>
      <c r="H925" s="138" t="str">
        <f>IF(AND(TONGHOP!$O925="KTHP",TONGHOP!$P925="TL"),TONGHOP!$Y925,"")</f>
        <v/>
      </c>
      <c r="I925" s="138" t="str">
        <f>IF(AND(TONGHOP!$O925="KTHP",TONGHOP!$P925="TL"),TONGHOP!$Z925,"")</f>
        <v/>
      </c>
      <c r="J925" s="139" t="str">
        <f>IF(AND(TONGHOP!$O925="KTHP",TONGHOP!$P925="TH"),TONGHOP!$X925,"")</f>
        <v/>
      </c>
      <c r="K925" s="138" t="str">
        <f>IF(AND(TONGHOP!$O925="KTHP",TONGHOP!$P925="TH"),TONGHOP!$Y925,"")</f>
        <v/>
      </c>
      <c r="L925" s="138" t="str">
        <f>IF(AND(TONGHOP!$O925="KTHP",TONGHOP!$P925="TH"),TONGHOP!$Z925,"")</f>
        <v/>
      </c>
      <c r="M925" s="139" t="str">
        <f>IF(AND(TONGHOP!$O925="ThiTN",OR(TONGHOP!$P925="LT",TONGHOP!$P925="TN"),TONGHOP!$X925&lt;&gt;""),TONGHOP!$X925,"")</f>
        <v/>
      </c>
      <c r="N925" s="139" t="str">
        <f>IF(AND(TONGHOP!$O925="ThiTN",OR(TONGHOP!$P925="LT",TONGHOP!$P925="TN"),TONGHOP!$Y925&lt;&gt;""),TONGHOP!$Y925,"")</f>
        <v/>
      </c>
      <c r="O925" s="139" t="str">
        <f>IF(AND(TONGHOP!$O925="ThiTN",OR(TONGHOP!$P925="LT",TONGHOP!$P925="TN"),TONGHOP!$Z925&lt;&gt;""),TONGHOP!$Z925,"")</f>
        <v/>
      </c>
      <c r="P925" s="139" t="str">
        <f>IF(AND(TONGHOP!$O925="ThiTN",TONGHOP!$P925="VĐ",TONGHOP!$X925&lt;&gt;""),TONGHOP!$X925,"")</f>
        <v/>
      </c>
      <c r="Q925" s="139" t="str">
        <f>IF(AND(TONGHOP!$O925="ThiTN",TONGHOP!$P925="VĐ",TONGHOP!$Y925&lt;&gt;""),TONGHOP!$Y925,"")</f>
        <v/>
      </c>
      <c r="R925" s="139" t="str">
        <f>IF(AND(TONGHOP!$O925="ThiTN",TONGHOP!$P925="VĐ",TONGHOP!$Z925&lt;&gt;""),TONGHOP!$Z925,"")</f>
        <v/>
      </c>
      <c r="S925" s="137" t="str">
        <f>IF(AND(TONGHOP!$O925="ThiTN",TONGHOP!$P925="TH",TONGHOP!$X925&lt;&gt;""),TONGHOP!$X925,"")</f>
        <v/>
      </c>
      <c r="T925" s="137" t="str">
        <f>IF(AND(TONGHOP!$O925="ThiTN",TONGHOP!$P925="TH",TONGHOP!$Y925&lt;&gt;""),TONGHOP!$Y925,"")</f>
        <v/>
      </c>
      <c r="U925" s="137" t="str">
        <f>IF(AND(TONGHOP!$O925="ThiTN",TONGHOP!$P925="TH",TONGHOP!$Z925&lt;&gt;""),TONGHOP!$Z925,"")</f>
        <v/>
      </c>
    </row>
    <row r="926" spans="1:21">
      <c r="A926" s="139" t="str">
        <f>IF(AND(TONGHOP!$O926="KTHP",OR(TONGHOP!$P926="LT",TONGHOP!$P926="TN"),TONGHOP!$X926&lt;&gt;""),TONGHOP!$X926,"")</f>
        <v/>
      </c>
      <c r="B926" s="139" t="str">
        <f>IF(AND(TONGHOP!$O926="KTHP",OR(TONGHOP!$P926="LT",TONGHOP!$P926="TN"),TONGHOP!$Y926&lt;&gt;""),TONGHOP!$Y926,"")</f>
        <v/>
      </c>
      <c r="C926" s="139" t="str">
        <f>IF(AND(TONGHOP!$O926="KTHP",OR(TONGHOP!$P926="LT",TONGHOP!$P926="TN"),TONGHOP!$Z926&lt;&gt;""),TONGHOP!$Z926,"")</f>
        <v/>
      </c>
      <c r="D926" s="139" t="str">
        <f>IF(AND(TONGHOP!$O926="KTHP",TONGHOP!$P926="VĐ"),TONGHOP!$X926,"")</f>
        <v/>
      </c>
      <c r="E926" s="138" t="str">
        <f>IF(AND(TONGHOP!$O926="KTHP",TONGHOP!$P926="VĐ"),TONGHOP!$Y926,"")</f>
        <v/>
      </c>
      <c r="F926" s="138" t="str">
        <f>IF(AND(TONGHOP!$O926="KTHP",TONGHOP!$P926="VĐ"),TONGHOP!$Z926,"")</f>
        <v/>
      </c>
      <c r="G926" s="139" t="str">
        <f>IF(AND(TONGHOP!$O926="KTHP",TONGHOP!$P926="TL"),TONGHOP!$X926,"")</f>
        <v/>
      </c>
      <c r="H926" s="138" t="str">
        <f>IF(AND(TONGHOP!$O926="KTHP",TONGHOP!$P926="TL"),TONGHOP!$Y926,"")</f>
        <v/>
      </c>
      <c r="I926" s="138" t="str">
        <f>IF(AND(TONGHOP!$O926="KTHP",TONGHOP!$P926="TL"),TONGHOP!$Z926,"")</f>
        <v/>
      </c>
      <c r="J926" s="139" t="str">
        <f>IF(AND(TONGHOP!$O926="KTHP",TONGHOP!$P926="TH"),TONGHOP!$X926,"")</f>
        <v/>
      </c>
      <c r="K926" s="138" t="str">
        <f>IF(AND(TONGHOP!$O926="KTHP",TONGHOP!$P926="TH"),TONGHOP!$Y926,"")</f>
        <v/>
      </c>
      <c r="L926" s="138" t="str">
        <f>IF(AND(TONGHOP!$O926="KTHP",TONGHOP!$P926="TH"),TONGHOP!$Z926,"")</f>
        <v/>
      </c>
      <c r="M926" s="139" t="str">
        <f>IF(AND(TONGHOP!$O926="ThiTN",OR(TONGHOP!$P926="LT",TONGHOP!$P926="TN"),TONGHOP!$X926&lt;&gt;""),TONGHOP!$X926,"")</f>
        <v/>
      </c>
      <c r="N926" s="139" t="str">
        <f>IF(AND(TONGHOP!$O926="ThiTN",OR(TONGHOP!$P926="LT",TONGHOP!$P926="TN"),TONGHOP!$Y926&lt;&gt;""),TONGHOP!$Y926,"")</f>
        <v/>
      </c>
      <c r="O926" s="139" t="str">
        <f>IF(AND(TONGHOP!$O926="ThiTN",OR(TONGHOP!$P926="LT",TONGHOP!$P926="TN"),TONGHOP!$Z926&lt;&gt;""),TONGHOP!$Z926,"")</f>
        <v/>
      </c>
      <c r="P926" s="139" t="str">
        <f>IF(AND(TONGHOP!$O926="ThiTN",TONGHOP!$P926="VĐ",TONGHOP!$X926&lt;&gt;""),TONGHOP!$X926,"")</f>
        <v/>
      </c>
      <c r="Q926" s="139" t="str">
        <f>IF(AND(TONGHOP!$O926="ThiTN",TONGHOP!$P926="VĐ",TONGHOP!$Y926&lt;&gt;""),TONGHOP!$Y926,"")</f>
        <v/>
      </c>
      <c r="R926" s="139" t="str">
        <f>IF(AND(TONGHOP!$O926="ThiTN",TONGHOP!$P926="VĐ",TONGHOP!$Z926&lt;&gt;""),TONGHOP!$Z926,"")</f>
        <v/>
      </c>
      <c r="S926" s="137" t="str">
        <f>IF(AND(TONGHOP!$O926="ThiTN",TONGHOP!$P926="TH",TONGHOP!$X926&lt;&gt;""),TONGHOP!$X926,"")</f>
        <v/>
      </c>
      <c r="T926" s="137" t="str">
        <f>IF(AND(TONGHOP!$O926="ThiTN",TONGHOP!$P926="TH",TONGHOP!$Y926&lt;&gt;""),TONGHOP!$Y926,"")</f>
        <v/>
      </c>
      <c r="U926" s="137" t="str">
        <f>IF(AND(TONGHOP!$O926="ThiTN",TONGHOP!$P926="TH",TONGHOP!$Z926&lt;&gt;""),TONGHOP!$Z926,"")</f>
        <v/>
      </c>
    </row>
    <row r="927" spans="1:21">
      <c r="A927" s="139" t="str">
        <f>IF(AND(TONGHOP!$O927="KTHP",OR(TONGHOP!$P927="LT",TONGHOP!$P927="TN"),TONGHOP!$X927&lt;&gt;""),TONGHOP!$X927,"")</f>
        <v>Giang Phi Hùng</v>
      </c>
      <c r="B927" s="139" t="str">
        <f>IF(AND(TONGHOP!$O927="KTHP",OR(TONGHOP!$P927="LT",TONGHOP!$P927="TN"),TONGHOP!$Y927&lt;&gt;""),TONGHOP!$Y927,"")</f>
        <v>Phạm Quang Tùng</v>
      </c>
      <c r="C927" s="139">
        <f>IF(AND(TONGHOP!$O927="KTHP",OR(TONGHOP!$P927="LT",TONGHOP!$P927="TN"),TONGHOP!$Z927&lt;&gt;""),TONGHOP!$Z927,"")</f>
        <v>66</v>
      </c>
      <c r="D927" s="139" t="str">
        <f>IF(AND(TONGHOP!$O927="KTHP",TONGHOP!$P927="VĐ"),TONGHOP!$X927,"")</f>
        <v/>
      </c>
      <c r="E927" s="138" t="str">
        <f>IF(AND(TONGHOP!$O927="KTHP",TONGHOP!$P927="VĐ"),TONGHOP!$Y927,"")</f>
        <v/>
      </c>
      <c r="F927" s="138" t="str">
        <f>IF(AND(TONGHOP!$O927="KTHP",TONGHOP!$P927="VĐ"),TONGHOP!$Z927,"")</f>
        <v/>
      </c>
      <c r="G927" s="139" t="str">
        <f>IF(AND(TONGHOP!$O927="KTHP",TONGHOP!$P927="TL"),TONGHOP!$X927,"")</f>
        <v/>
      </c>
      <c r="H927" s="138" t="str">
        <f>IF(AND(TONGHOP!$O927="KTHP",TONGHOP!$P927="TL"),TONGHOP!$Y927,"")</f>
        <v/>
      </c>
      <c r="I927" s="138" t="str">
        <f>IF(AND(TONGHOP!$O927="KTHP",TONGHOP!$P927="TL"),TONGHOP!$Z927,"")</f>
        <v/>
      </c>
      <c r="J927" s="139" t="str">
        <f>IF(AND(TONGHOP!$O927="KTHP",TONGHOP!$P927="TH"),TONGHOP!$X927,"")</f>
        <v/>
      </c>
      <c r="K927" s="138" t="str">
        <f>IF(AND(TONGHOP!$O927="KTHP",TONGHOP!$P927="TH"),TONGHOP!$Y927,"")</f>
        <v/>
      </c>
      <c r="L927" s="138" t="str">
        <f>IF(AND(TONGHOP!$O927="KTHP",TONGHOP!$P927="TH"),TONGHOP!$Z927,"")</f>
        <v/>
      </c>
      <c r="M927" s="139" t="str">
        <f>IF(AND(TONGHOP!$O927="ThiTN",OR(TONGHOP!$P927="LT",TONGHOP!$P927="TN"),TONGHOP!$X927&lt;&gt;""),TONGHOP!$X927,"")</f>
        <v/>
      </c>
      <c r="N927" s="139" t="str">
        <f>IF(AND(TONGHOP!$O927="ThiTN",OR(TONGHOP!$P927="LT",TONGHOP!$P927="TN"),TONGHOP!$Y927&lt;&gt;""),TONGHOP!$Y927,"")</f>
        <v/>
      </c>
      <c r="O927" s="139" t="str">
        <f>IF(AND(TONGHOP!$O927="ThiTN",OR(TONGHOP!$P927="LT",TONGHOP!$P927="TN"),TONGHOP!$Z927&lt;&gt;""),TONGHOP!$Z927,"")</f>
        <v/>
      </c>
      <c r="P927" s="139" t="str">
        <f>IF(AND(TONGHOP!$O927="ThiTN",TONGHOP!$P927="VĐ",TONGHOP!$X927&lt;&gt;""),TONGHOP!$X927,"")</f>
        <v/>
      </c>
      <c r="Q927" s="139" t="str">
        <f>IF(AND(TONGHOP!$O927="ThiTN",TONGHOP!$P927="VĐ",TONGHOP!$Y927&lt;&gt;""),TONGHOP!$Y927,"")</f>
        <v/>
      </c>
      <c r="R927" s="139" t="str">
        <f>IF(AND(TONGHOP!$O927="ThiTN",TONGHOP!$P927="VĐ",TONGHOP!$Z927&lt;&gt;""),TONGHOP!$Z927,"")</f>
        <v/>
      </c>
      <c r="S927" s="137" t="str">
        <f>IF(AND(TONGHOP!$O927="ThiTN",TONGHOP!$P927="TH",TONGHOP!$X927&lt;&gt;""),TONGHOP!$X927,"")</f>
        <v/>
      </c>
      <c r="T927" s="137" t="str">
        <f>IF(AND(TONGHOP!$O927="ThiTN",TONGHOP!$P927="TH",TONGHOP!$Y927&lt;&gt;""),TONGHOP!$Y927,"")</f>
        <v/>
      </c>
      <c r="U927" s="137" t="str">
        <f>IF(AND(TONGHOP!$O927="ThiTN",TONGHOP!$P927="TH",TONGHOP!$Z927&lt;&gt;""),TONGHOP!$Z927,"")</f>
        <v/>
      </c>
    </row>
    <row r="928" spans="1:21">
      <c r="A928" s="139" t="str">
        <f>IF(AND(TONGHOP!$O928="KTHP",OR(TONGHOP!$P928="LT",TONGHOP!$P928="TN"),TONGHOP!$X928&lt;&gt;""),TONGHOP!$X928,"")</f>
        <v>Nguyễn Anh Tuấn</v>
      </c>
      <c r="B928" s="139" t="str">
        <f>IF(AND(TONGHOP!$O928="KTHP",OR(TONGHOP!$P928="LT",TONGHOP!$P928="TN"),TONGHOP!$Y928&lt;&gt;""),TONGHOP!$Y928,"")</f>
        <v>Hà Quốc Bảo</v>
      </c>
      <c r="C928" s="139">
        <f>IF(AND(TONGHOP!$O928="KTHP",OR(TONGHOP!$P928="LT",TONGHOP!$P928="TN"),TONGHOP!$Z928&lt;&gt;""),TONGHOP!$Z928,"")</f>
        <v>14</v>
      </c>
      <c r="D928" s="139" t="str">
        <f>IF(AND(TONGHOP!$O928="KTHP",TONGHOP!$P928="VĐ"),TONGHOP!$X928,"")</f>
        <v/>
      </c>
      <c r="E928" s="138" t="str">
        <f>IF(AND(TONGHOP!$O928="KTHP",TONGHOP!$P928="VĐ"),TONGHOP!$Y928,"")</f>
        <v/>
      </c>
      <c r="F928" s="138" t="str">
        <f>IF(AND(TONGHOP!$O928="KTHP",TONGHOP!$P928="VĐ"),TONGHOP!$Z928,"")</f>
        <v/>
      </c>
      <c r="G928" s="139" t="str">
        <f>IF(AND(TONGHOP!$O928="KTHP",TONGHOP!$P928="TL"),TONGHOP!$X928,"")</f>
        <v/>
      </c>
      <c r="H928" s="138" t="str">
        <f>IF(AND(TONGHOP!$O928="KTHP",TONGHOP!$P928="TL"),TONGHOP!$Y928,"")</f>
        <v/>
      </c>
      <c r="I928" s="138" t="str">
        <f>IF(AND(TONGHOP!$O928="KTHP",TONGHOP!$P928="TL"),TONGHOP!$Z928,"")</f>
        <v/>
      </c>
      <c r="J928" s="139" t="str">
        <f>IF(AND(TONGHOP!$O928="KTHP",TONGHOP!$P928="TH"),TONGHOP!$X928,"")</f>
        <v/>
      </c>
      <c r="K928" s="138" t="str">
        <f>IF(AND(TONGHOP!$O928="KTHP",TONGHOP!$P928="TH"),TONGHOP!$Y928,"")</f>
        <v/>
      </c>
      <c r="L928" s="138" t="str">
        <f>IF(AND(TONGHOP!$O928="KTHP",TONGHOP!$P928="TH"),TONGHOP!$Z928,"")</f>
        <v/>
      </c>
      <c r="M928" s="139" t="str">
        <f>IF(AND(TONGHOP!$O928="ThiTN",OR(TONGHOP!$P928="LT",TONGHOP!$P928="TN"),TONGHOP!$X928&lt;&gt;""),TONGHOP!$X928,"")</f>
        <v/>
      </c>
      <c r="N928" s="139" t="str">
        <f>IF(AND(TONGHOP!$O928="ThiTN",OR(TONGHOP!$P928="LT",TONGHOP!$P928="TN"),TONGHOP!$Y928&lt;&gt;""),TONGHOP!$Y928,"")</f>
        <v/>
      </c>
      <c r="O928" s="139" t="str">
        <f>IF(AND(TONGHOP!$O928="ThiTN",OR(TONGHOP!$P928="LT",TONGHOP!$P928="TN"),TONGHOP!$Z928&lt;&gt;""),TONGHOP!$Z928,"")</f>
        <v/>
      </c>
      <c r="P928" s="139" t="str">
        <f>IF(AND(TONGHOP!$O928="ThiTN",TONGHOP!$P928="VĐ",TONGHOP!$X928&lt;&gt;""),TONGHOP!$X928,"")</f>
        <v/>
      </c>
      <c r="Q928" s="139" t="str">
        <f>IF(AND(TONGHOP!$O928="ThiTN",TONGHOP!$P928="VĐ",TONGHOP!$Y928&lt;&gt;""),TONGHOP!$Y928,"")</f>
        <v/>
      </c>
      <c r="R928" s="139" t="str">
        <f>IF(AND(TONGHOP!$O928="ThiTN",TONGHOP!$P928="VĐ",TONGHOP!$Z928&lt;&gt;""),TONGHOP!$Z928,"")</f>
        <v/>
      </c>
      <c r="S928" s="137" t="str">
        <f>IF(AND(TONGHOP!$O928="ThiTN",TONGHOP!$P928="TH",TONGHOP!$X928&lt;&gt;""),TONGHOP!$X928,"")</f>
        <v/>
      </c>
      <c r="T928" s="137" t="str">
        <f>IF(AND(TONGHOP!$O928="ThiTN",TONGHOP!$P928="TH",TONGHOP!$Y928&lt;&gt;""),TONGHOP!$Y928,"")</f>
        <v/>
      </c>
      <c r="U928" s="137" t="str">
        <f>IF(AND(TONGHOP!$O928="ThiTN",TONGHOP!$P928="TH",TONGHOP!$Z928&lt;&gt;""),TONGHOP!$Z928,"")</f>
        <v/>
      </c>
    </row>
    <row r="929" spans="1:21">
      <c r="A929" s="139" t="str">
        <f>IF(AND(TONGHOP!$O929="KTHP",OR(TONGHOP!$P929="LT",TONGHOP!$P929="TN"),TONGHOP!$X929&lt;&gt;""),TONGHOP!$X929,"")</f>
        <v/>
      </c>
      <c r="B929" s="139" t="str">
        <f>IF(AND(TONGHOP!$O929="KTHP",OR(TONGHOP!$P929="LT",TONGHOP!$P929="TN"),TONGHOP!$Y929&lt;&gt;""),TONGHOP!$Y929,"")</f>
        <v/>
      </c>
      <c r="C929" s="139" t="str">
        <f>IF(AND(TONGHOP!$O929="KTHP",OR(TONGHOP!$P929="LT",TONGHOP!$P929="TN"),TONGHOP!$Z929&lt;&gt;""),TONGHOP!$Z929,"")</f>
        <v/>
      </c>
      <c r="D929" s="139" t="str">
        <f>IF(AND(TONGHOP!$O929="KTHP",TONGHOP!$P929="VĐ"),TONGHOP!$X929,"")</f>
        <v/>
      </c>
      <c r="E929" s="138" t="str">
        <f>IF(AND(TONGHOP!$O929="KTHP",TONGHOP!$P929="VĐ"),TONGHOP!$Y929,"")</f>
        <v/>
      </c>
      <c r="F929" s="138" t="str">
        <f>IF(AND(TONGHOP!$O929="KTHP",TONGHOP!$P929="VĐ"),TONGHOP!$Z929,"")</f>
        <v/>
      </c>
      <c r="G929" s="139" t="str">
        <f>IF(AND(TONGHOP!$O929="KTHP",TONGHOP!$P929="TL"),TONGHOP!$X929,"")</f>
        <v/>
      </c>
      <c r="H929" s="138" t="str">
        <f>IF(AND(TONGHOP!$O929="KTHP",TONGHOP!$P929="TL"),TONGHOP!$Y929,"")</f>
        <v/>
      </c>
      <c r="I929" s="138" t="str">
        <f>IF(AND(TONGHOP!$O929="KTHP",TONGHOP!$P929="TL"),TONGHOP!$Z929,"")</f>
        <v/>
      </c>
      <c r="J929" s="139" t="str">
        <f>IF(AND(TONGHOP!$O929="KTHP",TONGHOP!$P929="TH"),TONGHOP!$X929,"")</f>
        <v/>
      </c>
      <c r="K929" s="138" t="str">
        <f>IF(AND(TONGHOP!$O929="KTHP",TONGHOP!$P929="TH"),TONGHOP!$Y929,"")</f>
        <v/>
      </c>
      <c r="L929" s="138" t="str">
        <f>IF(AND(TONGHOP!$O929="KTHP",TONGHOP!$P929="TH"),TONGHOP!$Z929,"")</f>
        <v/>
      </c>
      <c r="M929" s="139" t="str">
        <f>IF(AND(TONGHOP!$O929="ThiTN",OR(TONGHOP!$P929="LT",TONGHOP!$P929="TN"),TONGHOP!$X929&lt;&gt;""),TONGHOP!$X929,"")</f>
        <v/>
      </c>
      <c r="N929" s="139" t="str">
        <f>IF(AND(TONGHOP!$O929="ThiTN",OR(TONGHOP!$P929="LT",TONGHOP!$P929="TN"),TONGHOP!$Y929&lt;&gt;""),TONGHOP!$Y929,"")</f>
        <v/>
      </c>
      <c r="O929" s="139" t="str">
        <f>IF(AND(TONGHOP!$O929="ThiTN",OR(TONGHOP!$P929="LT",TONGHOP!$P929="TN"),TONGHOP!$Z929&lt;&gt;""),TONGHOP!$Z929,"")</f>
        <v/>
      </c>
      <c r="P929" s="139" t="str">
        <f>IF(AND(TONGHOP!$O929="ThiTN",TONGHOP!$P929="VĐ",TONGHOP!$X929&lt;&gt;""),TONGHOP!$X929,"")</f>
        <v/>
      </c>
      <c r="Q929" s="139" t="str">
        <f>IF(AND(TONGHOP!$O929="ThiTN",TONGHOP!$P929="VĐ",TONGHOP!$Y929&lt;&gt;""),TONGHOP!$Y929,"")</f>
        <v/>
      </c>
      <c r="R929" s="139" t="str">
        <f>IF(AND(TONGHOP!$O929="ThiTN",TONGHOP!$P929="VĐ",TONGHOP!$Z929&lt;&gt;""),TONGHOP!$Z929,"")</f>
        <v/>
      </c>
      <c r="S929" s="137" t="str">
        <f>IF(AND(TONGHOP!$O929="ThiTN",TONGHOP!$P929="TH",TONGHOP!$X929&lt;&gt;""),TONGHOP!$X929,"")</f>
        <v/>
      </c>
      <c r="T929" s="137" t="str">
        <f>IF(AND(TONGHOP!$O929="ThiTN",TONGHOP!$P929="TH",TONGHOP!$Y929&lt;&gt;""),TONGHOP!$Y929,"")</f>
        <v/>
      </c>
      <c r="U929" s="137" t="str">
        <f>IF(AND(TONGHOP!$O929="ThiTN",TONGHOP!$P929="TH",TONGHOP!$Z929&lt;&gt;""),TONGHOP!$Z929,"")</f>
        <v/>
      </c>
    </row>
    <row r="930" spans="1:21">
      <c r="A930" s="139" t="str">
        <f>IF(AND(TONGHOP!$O930="KTHP",OR(TONGHOP!$P930="LT",TONGHOP!$P930="TN"),TONGHOP!$X930&lt;&gt;""),TONGHOP!$X930,"")</f>
        <v/>
      </c>
      <c r="B930" s="139" t="str">
        <f>IF(AND(TONGHOP!$O930="KTHP",OR(TONGHOP!$P930="LT",TONGHOP!$P930="TN"),TONGHOP!$Y930&lt;&gt;""),TONGHOP!$Y930,"")</f>
        <v/>
      </c>
      <c r="C930" s="139" t="str">
        <f>IF(AND(TONGHOP!$O930="KTHP",OR(TONGHOP!$P930="LT",TONGHOP!$P930="TN"),TONGHOP!$Z930&lt;&gt;""),TONGHOP!$Z930,"")</f>
        <v/>
      </c>
      <c r="D930" s="139" t="str">
        <f>IF(AND(TONGHOP!$O930="KTHP",TONGHOP!$P930="VĐ"),TONGHOP!$X930,"")</f>
        <v/>
      </c>
      <c r="E930" s="138" t="str">
        <f>IF(AND(TONGHOP!$O930="KTHP",TONGHOP!$P930="VĐ"),TONGHOP!$Y930,"")</f>
        <v/>
      </c>
      <c r="F930" s="138" t="str">
        <f>IF(AND(TONGHOP!$O930="KTHP",TONGHOP!$P930="VĐ"),TONGHOP!$Z930,"")</f>
        <v/>
      </c>
      <c r="G930" s="139" t="str">
        <f>IF(AND(TONGHOP!$O930="KTHP",TONGHOP!$P930="TL"),TONGHOP!$X930,"")</f>
        <v/>
      </c>
      <c r="H930" s="138" t="str">
        <f>IF(AND(TONGHOP!$O930="KTHP",TONGHOP!$P930="TL"),TONGHOP!$Y930,"")</f>
        <v/>
      </c>
      <c r="I930" s="138" t="str">
        <f>IF(AND(TONGHOP!$O930="KTHP",TONGHOP!$P930="TL"),TONGHOP!$Z930,"")</f>
        <v/>
      </c>
      <c r="J930" s="139" t="str">
        <f>IF(AND(TONGHOP!$O930="KTHP",TONGHOP!$P930="TH"),TONGHOP!$X930,"")</f>
        <v/>
      </c>
      <c r="K930" s="138" t="str">
        <f>IF(AND(TONGHOP!$O930="KTHP",TONGHOP!$P930="TH"),TONGHOP!$Y930,"")</f>
        <v/>
      </c>
      <c r="L930" s="138" t="str">
        <f>IF(AND(TONGHOP!$O930="KTHP",TONGHOP!$P930="TH"),TONGHOP!$Z930,"")</f>
        <v/>
      </c>
      <c r="M930" s="139" t="str">
        <f>IF(AND(TONGHOP!$O930="ThiTN",OR(TONGHOP!$P930="LT",TONGHOP!$P930="TN"),TONGHOP!$X930&lt;&gt;""),TONGHOP!$X930,"")</f>
        <v/>
      </c>
      <c r="N930" s="139" t="str">
        <f>IF(AND(TONGHOP!$O930="ThiTN",OR(TONGHOP!$P930="LT",TONGHOP!$P930="TN"),TONGHOP!$Y930&lt;&gt;""),TONGHOP!$Y930,"")</f>
        <v/>
      </c>
      <c r="O930" s="139" t="str">
        <f>IF(AND(TONGHOP!$O930="ThiTN",OR(TONGHOP!$P930="LT",TONGHOP!$P930="TN"),TONGHOP!$Z930&lt;&gt;""),TONGHOP!$Z930,"")</f>
        <v/>
      </c>
      <c r="P930" s="139" t="str">
        <f>IF(AND(TONGHOP!$O930="ThiTN",TONGHOP!$P930="VĐ",TONGHOP!$X930&lt;&gt;""),TONGHOP!$X930,"")</f>
        <v/>
      </c>
      <c r="Q930" s="139" t="str">
        <f>IF(AND(TONGHOP!$O930="ThiTN",TONGHOP!$P930="VĐ",TONGHOP!$Y930&lt;&gt;""),TONGHOP!$Y930,"")</f>
        <v/>
      </c>
      <c r="R930" s="139" t="str">
        <f>IF(AND(TONGHOP!$O930="ThiTN",TONGHOP!$P930="VĐ",TONGHOP!$Z930&lt;&gt;""),TONGHOP!$Z930,"")</f>
        <v/>
      </c>
      <c r="S930" s="137" t="str">
        <f>IF(AND(TONGHOP!$O930="ThiTN",TONGHOP!$P930="TH",TONGHOP!$X930&lt;&gt;""),TONGHOP!$X930,"")</f>
        <v/>
      </c>
      <c r="T930" s="137" t="str">
        <f>IF(AND(TONGHOP!$O930="ThiTN",TONGHOP!$P930="TH",TONGHOP!$Y930&lt;&gt;""),TONGHOP!$Y930,"")</f>
        <v/>
      </c>
      <c r="U930" s="137" t="str">
        <f>IF(AND(TONGHOP!$O930="ThiTN",TONGHOP!$P930="TH",TONGHOP!$Z930&lt;&gt;""),TONGHOP!$Z930,"")</f>
        <v/>
      </c>
    </row>
    <row r="931" spans="1:21">
      <c r="A931" s="139" t="str">
        <f>IF(AND(TONGHOP!$O931="KTHP",OR(TONGHOP!$P931="LT",TONGHOP!$P931="TN"),TONGHOP!$X931&lt;&gt;""),TONGHOP!$X931,"")</f>
        <v>Phạm Quang Tùng</v>
      </c>
      <c r="B931" s="139" t="str">
        <f>IF(AND(TONGHOP!$O931="KTHP",OR(TONGHOP!$P931="LT",TONGHOP!$P931="TN"),TONGHOP!$Y931&lt;&gt;""),TONGHOP!$Y931,"")</f>
        <v>Giang Phi Hùng</v>
      </c>
      <c r="C931" s="139">
        <f>IF(AND(TONGHOP!$O931="KTHP",OR(TONGHOP!$P931="LT",TONGHOP!$P931="TN"),TONGHOP!$Z931&lt;&gt;""),TONGHOP!$Z931,"")</f>
        <v>107</v>
      </c>
      <c r="D931" s="139" t="str">
        <f>IF(AND(TONGHOP!$O931="KTHP",TONGHOP!$P931="VĐ"),TONGHOP!$X931,"")</f>
        <v/>
      </c>
      <c r="E931" s="138" t="str">
        <f>IF(AND(TONGHOP!$O931="KTHP",TONGHOP!$P931="VĐ"),TONGHOP!$Y931,"")</f>
        <v/>
      </c>
      <c r="F931" s="138" t="str">
        <f>IF(AND(TONGHOP!$O931="KTHP",TONGHOP!$P931="VĐ"),TONGHOP!$Z931,"")</f>
        <v/>
      </c>
      <c r="G931" s="139" t="str">
        <f>IF(AND(TONGHOP!$O931="KTHP",TONGHOP!$P931="TL"),TONGHOP!$X931,"")</f>
        <v/>
      </c>
      <c r="H931" s="138" t="str">
        <f>IF(AND(TONGHOP!$O931="KTHP",TONGHOP!$P931="TL"),TONGHOP!$Y931,"")</f>
        <v/>
      </c>
      <c r="I931" s="138" t="str">
        <f>IF(AND(TONGHOP!$O931="KTHP",TONGHOP!$P931="TL"),TONGHOP!$Z931,"")</f>
        <v/>
      </c>
      <c r="J931" s="139" t="str">
        <f>IF(AND(TONGHOP!$O931="KTHP",TONGHOP!$P931="TH"),TONGHOP!$X931,"")</f>
        <v/>
      </c>
      <c r="K931" s="138" t="str">
        <f>IF(AND(TONGHOP!$O931="KTHP",TONGHOP!$P931="TH"),TONGHOP!$Y931,"")</f>
        <v/>
      </c>
      <c r="L931" s="138" t="str">
        <f>IF(AND(TONGHOP!$O931="KTHP",TONGHOP!$P931="TH"),TONGHOP!$Z931,"")</f>
        <v/>
      </c>
      <c r="M931" s="139" t="str">
        <f>IF(AND(TONGHOP!$O931="ThiTN",OR(TONGHOP!$P931="LT",TONGHOP!$P931="TN"),TONGHOP!$X931&lt;&gt;""),TONGHOP!$X931,"")</f>
        <v/>
      </c>
      <c r="N931" s="139" t="str">
        <f>IF(AND(TONGHOP!$O931="ThiTN",OR(TONGHOP!$P931="LT",TONGHOP!$P931="TN"),TONGHOP!$Y931&lt;&gt;""),TONGHOP!$Y931,"")</f>
        <v/>
      </c>
      <c r="O931" s="139" t="str">
        <f>IF(AND(TONGHOP!$O931="ThiTN",OR(TONGHOP!$P931="LT",TONGHOP!$P931="TN"),TONGHOP!$Z931&lt;&gt;""),TONGHOP!$Z931,"")</f>
        <v/>
      </c>
      <c r="P931" s="139" t="str">
        <f>IF(AND(TONGHOP!$O931="ThiTN",TONGHOP!$P931="VĐ",TONGHOP!$X931&lt;&gt;""),TONGHOP!$X931,"")</f>
        <v/>
      </c>
      <c r="Q931" s="139" t="str">
        <f>IF(AND(TONGHOP!$O931="ThiTN",TONGHOP!$P931="VĐ",TONGHOP!$Y931&lt;&gt;""),TONGHOP!$Y931,"")</f>
        <v/>
      </c>
      <c r="R931" s="139" t="str">
        <f>IF(AND(TONGHOP!$O931="ThiTN",TONGHOP!$P931="VĐ",TONGHOP!$Z931&lt;&gt;""),TONGHOP!$Z931,"")</f>
        <v/>
      </c>
      <c r="S931" s="137" t="str">
        <f>IF(AND(TONGHOP!$O931="ThiTN",TONGHOP!$P931="TH",TONGHOP!$X931&lt;&gt;""),TONGHOP!$X931,"")</f>
        <v/>
      </c>
      <c r="T931" s="137" t="str">
        <f>IF(AND(TONGHOP!$O931="ThiTN",TONGHOP!$P931="TH",TONGHOP!$Y931&lt;&gt;""),TONGHOP!$Y931,"")</f>
        <v/>
      </c>
      <c r="U931" s="137" t="str">
        <f>IF(AND(TONGHOP!$O931="ThiTN",TONGHOP!$P931="TH",TONGHOP!$Z931&lt;&gt;""),TONGHOP!$Z931,"")</f>
        <v/>
      </c>
    </row>
    <row r="932" spans="1:21">
      <c r="A932" s="139" t="str">
        <f>IF(AND(TONGHOP!$O932="KTHP",OR(TONGHOP!$P932="LT",TONGHOP!$P932="TN"),TONGHOP!$X932&lt;&gt;""),TONGHOP!$X932,"")</f>
        <v>Vũ Thị Thái Linh</v>
      </c>
      <c r="B932" s="139" t="str">
        <f>IF(AND(TONGHOP!$O932="KTHP",OR(TONGHOP!$P932="LT",TONGHOP!$P932="TN"),TONGHOP!$Y932&lt;&gt;""),TONGHOP!$Y932,"")</f>
        <v>Nguyễn Thị Thủy(TT)</v>
      </c>
      <c r="C932" s="139">
        <f>IF(AND(TONGHOP!$O932="KTHP",OR(TONGHOP!$P932="LT",TONGHOP!$P932="TN"),TONGHOP!$Z932&lt;&gt;""),TONGHOP!$Z932,"")</f>
        <v>35</v>
      </c>
      <c r="D932" s="139" t="str">
        <f>IF(AND(TONGHOP!$O932="KTHP",TONGHOP!$P932="VĐ"),TONGHOP!$X932,"")</f>
        <v/>
      </c>
      <c r="E932" s="138" t="str">
        <f>IF(AND(TONGHOP!$O932="KTHP",TONGHOP!$P932="VĐ"),TONGHOP!$Y932,"")</f>
        <v/>
      </c>
      <c r="F932" s="138" t="str">
        <f>IF(AND(TONGHOP!$O932="KTHP",TONGHOP!$P932="VĐ"),TONGHOP!$Z932,"")</f>
        <v/>
      </c>
      <c r="G932" s="139" t="str">
        <f>IF(AND(TONGHOP!$O932="KTHP",TONGHOP!$P932="TL"),TONGHOP!$X932,"")</f>
        <v/>
      </c>
      <c r="H932" s="138" t="str">
        <f>IF(AND(TONGHOP!$O932="KTHP",TONGHOP!$P932="TL"),TONGHOP!$Y932,"")</f>
        <v/>
      </c>
      <c r="I932" s="138" t="str">
        <f>IF(AND(TONGHOP!$O932="KTHP",TONGHOP!$P932="TL"),TONGHOP!$Z932,"")</f>
        <v/>
      </c>
      <c r="J932" s="139" t="str">
        <f>IF(AND(TONGHOP!$O932="KTHP",TONGHOP!$P932="TH"),TONGHOP!$X932,"")</f>
        <v/>
      </c>
      <c r="K932" s="138" t="str">
        <f>IF(AND(TONGHOP!$O932="KTHP",TONGHOP!$P932="TH"),TONGHOP!$Y932,"")</f>
        <v/>
      </c>
      <c r="L932" s="138" t="str">
        <f>IF(AND(TONGHOP!$O932="KTHP",TONGHOP!$P932="TH"),TONGHOP!$Z932,"")</f>
        <v/>
      </c>
      <c r="M932" s="139" t="str">
        <f>IF(AND(TONGHOP!$O932="ThiTN",OR(TONGHOP!$P932="LT",TONGHOP!$P932="TN"),TONGHOP!$X932&lt;&gt;""),TONGHOP!$X932,"")</f>
        <v/>
      </c>
      <c r="N932" s="139" t="str">
        <f>IF(AND(TONGHOP!$O932="ThiTN",OR(TONGHOP!$P932="LT",TONGHOP!$P932="TN"),TONGHOP!$Y932&lt;&gt;""),TONGHOP!$Y932,"")</f>
        <v/>
      </c>
      <c r="O932" s="139" t="str">
        <f>IF(AND(TONGHOP!$O932="ThiTN",OR(TONGHOP!$P932="LT",TONGHOP!$P932="TN"),TONGHOP!$Z932&lt;&gt;""),TONGHOP!$Z932,"")</f>
        <v/>
      </c>
      <c r="P932" s="139" t="str">
        <f>IF(AND(TONGHOP!$O932="ThiTN",TONGHOP!$P932="VĐ",TONGHOP!$X932&lt;&gt;""),TONGHOP!$X932,"")</f>
        <v/>
      </c>
      <c r="Q932" s="139" t="str">
        <f>IF(AND(TONGHOP!$O932="ThiTN",TONGHOP!$P932="VĐ",TONGHOP!$Y932&lt;&gt;""),TONGHOP!$Y932,"")</f>
        <v/>
      </c>
      <c r="R932" s="139" t="str">
        <f>IF(AND(TONGHOP!$O932="ThiTN",TONGHOP!$P932="VĐ",TONGHOP!$Z932&lt;&gt;""),TONGHOP!$Z932,"")</f>
        <v/>
      </c>
      <c r="S932" s="137" t="str">
        <f>IF(AND(TONGHOP!$O932="ThiTN",TONGHOP!$P932="TH",TONGHOP!$X932&lt;&gt;""),TONGHOP!$X932,"")</f>
        <v/>
      </c>
      <c r="T932" s="137" t="str">
        <f>IF(AND(TONGHOP!$O932="ThiTN",TONGHOP!$P932="TH",TONGHOP!$Y932&lt;&gt;""),TONGHOP!$Y932,"")</f>
        <v/>
      </c>
      <c r="U932" s="137" t="str">
        <f>IF(AND(TONGHOP!$O932="ThiTN",TONGHOP!$P932="TH",TONGHOP!$Z932&lt;&gt;""),TONGHOP!$Z932,"")</f>
        <v/>
      </c>
    </row>
    <row r="933" spans="1:21">
      <c r="A933" s="139" t="str">
        <f>IF(AND(TONGHOP!$O933="KTHP",OR(TONGHOP!$P933="LT",TONGHOP!$P933="TN"),TONGHOP!$X933&lt;&gt;""),TONGHOP!$X933,"")</f>
        <v>Vũ Thị Thái Linh</v>
      </c>
      <c r="B933" s="139" t="str">
        <f>IF(AND(TONGHOP!$O933="KTHP",OR(TONGHOP!$P933="LT",TONGHOP!$P933="TN"),TONGHOP!$Y933&lt;&gt;""),TONGHOP!$Y933,"")</f>
        <v>Nguyễn Thị Thủy(TT)</v>
      </c>
      <c r="C933" s="139">
        <f>IF(AND(TONGHOP!$O933="KTHP",OR(TONGHOP!$P933="LT",TONGHOP!$P933="TN"),TONGHOP!$Z933&lt;&gt;""),TONGHOP!$Z933,"")</f>
        <v>32</v>
      </c>
      <c r="D933" s="139" t="str">
        <f>IF(AND(TONGHOP!$O933="KTHP",TONGHOP!$P933="VĐ"),TONGHOP!$X933,"")</f>
        <v/>
      </c>
      <c r="E933" s="138" t="str">
        <f>IF(AND(TONGHOP!$O933="KTHP",TONGHOP!$P933="VĐ"),TONGHOP!$Y933,"")</f>
        <v/>
      </c>
      <c r="F933" s="138" t="str">
        <f>IF(AND(TONGHOP!$O933="KTHP",TONGHOP!$P933="VĐ"),TONGHOP!$Z933,"")</f>
        <v/>
      </c>
      <c r="G933" s="139" t="str">
        <f>IF(AND(TONGHOP!$O933="KTHP",TONGHOP!$P933="TL"),TONGHOP!$X933,"")</f>
        <v/>
      </c>
      <c r="H933" s="138" t="str">
        <f>IF(AND(TONGHOP!$O933="KTHP",TONGHOP!$P933="TL"),TONGHOP!$Y933,"")</f>
        <v/>
      </c>
      <c r="I933" s="138" t="str">
        <f>IF(AND(TONGHOP!$O933="KTHP",TONGHOP!$P933="TL"),TONGHOP!$Z933,"")</f>
        <v/>
      </c>
      <c r="J933" s="139" t="str">
        <f>IF(AND(TONGHOP!$O933="KTHP",TONGHOP!$P933="TH"),TONGHOP!$X933,"")</f>
        <v/>
      </c>
      <c r="K933" s="138" t="str">
        <f>IF(AND(TONGHOP!$O933="KTHP",TONGHOP!$P933="TH"),TONGHOP!$Y933,"")</f>
        <v/>
      </c>
      <c r="L933" s="138" t="str">
        <f>IF(AND(TONGHOP!$O933="KTHP",TONGHOP!$P933="TH"),TONGHOP!$Z933,"")</f>
        <v/>
      </c>
      <c r="M933" s="139" t="str">
        <f>IF(AND(TONGHOP!$O933="ThiTN",OR(TONGHOP!$P933="LT",TONGHOP!$P933="TN"),TONGHOP!$X933&lt;&gt;""),TONGHOP!$X933,"")</f>
        <v/>
      </c>
      <c r="N933" s="139" t="str">
        <f>IF(AND(TONGHOP!$O933="ThiTN",OR(TONGHOP!$P933="LT",TONGHOP!$P933="TN"),TONGHOP!$Y933&lt;&gt;""),TONGHOP!$Y933,"")</f>
        <v/>
      </c>
      <c r="O933" s="139" t="str">
        <f>IF(AND(TONGHOP!$O933="ThiTN",OR(TONGHOP!$P933="LT",TONGHOP!$P933="TN"),TONGHOP!$Z933&lt;&gt;""),TONGHOP!$Z933,"")</f>
        <v/>
      </c>
      <c r="P933" s="139" t="str">
        <f>IF(AND(TONGHOP!$O933="ThiTN",TONGHOP!$P933="VĐ",TONGHOP!$X933&lt;&gt;""),TONGHOP!$X933,"")</f>
        <v/>
      </c>
      <c r="Q933" s="139" t="str">
        <f>IF(AND(TONGHOP!$O933="ThiTN",TONGHOP!$P933="VĐ",TONGHOP!$Y933&lt;&gt;""),TONGHOP!$Y933,"")</f>
        <v/>
      </c>
      <c r="R933" s="139" t="str">
        <f>IF(AND(TONGHOP!$O933="ThiTN",TONGHOP!$P933="VĐ",TONGHOP!$Z933&lt;&gt;""),TONGHOP!$Z933,"")</f>
        <v/>
      </c>
      <c r="S933" s="137" t="str">
        <f>IF(AND(TONGHOP!$O933="ThiTN",TONGHOP!$P933="TH",TONGHOP!$X933&lt;&gt;""),TONGHOP!$X933,"")</f>
        <v/>
      </c>
      <c r="T933" s="137" t="str">
        <f>IF(AND(TONGHOP!$O933="ThiTN",TONGHOP!$P933="TH",TONGHOP!$Y933&lt;&gt;""),TONGHOP!$Y933,"")</f>
        <v/>
      </c>
      <c r="U933" s="137" t="str">
        <f>IF(AND(TONGHOP!$O933="ThiTN",TONGHOP!$P933="TH",TONGHOP!$Z933&lt;&gt;""),TONGHOP!$Z933,"")</f>
        <v/>
      </c>
    </row>
    <row r="934" spans="1:21">
      <c r="A934" s="139" t="str">
        <f>IF(AND(TONGHOP!$O934="KTHP",OR(TONGHOP!$P934="LT",TONGHOP!$P934="TN"),TONGHOP!$X934&lt;&gt;""),TONGHOP!$X934,"")</f>
        <v>Vũ Thị Thái Linh</v>
      </c>
      <c r="B934" s="139" t="str">
        <f>IF(AND(TONGHOP!$O934="KTHP",OR(TONGHOP!$P934="LT",TONGHOP!$P934="TN"),TONGHOP!$Y934&lt;&gt;""),TONGHOP!$Y934,"")</f>
        <v>Nguyễn Thị Thủy(TT)</v>
      </c>
      <c r="C934" s="139">
        <f>IF(AND(TONGHOP!$O934="KTHP",OR(TONGHOP!$P934="LT",TONGHOP!$P934="TN"),TONGHOP!$Z934&lt;&gt;""),TONGHOP!$Z934,"")</f>
        <v>35</v>
      </c>
      <c r="D934" s="139" t="str">
        <f>IF(AND(TONGHOP!$O934="KTHP",TONGHOP!$P934="VĐ"),TONGHOP!$X934,"")</f>
        <v/>
      </c>
      <c r="E934" s="138" t="str">
        <f>IF(AND(TONGHOP!$O934="KTHP",TONGHOP!$P934="VĐ"),TONGHOP!$Y934,"")</f>
        <v/>
      </c>
      <c r="F934" s="138" t="str">
        <f>IF(AND(TONGHOP!$O934="KTHP",TONGHOP!$P934="VĐ"),TONGHOP!$Z934,"")</f>
        <v/>
      </c>
      <c r="G934" s="139" t="str">
        <f>IF(AND(TONGHOP!$O934="KTHP",TONGHOP!$P934="TL"),TONGHOP!$X934,"")</f>
        <v/>
      </c>
      <c r="H934" s="138" t="str">
        <f>IF(AND(TONGHOP!$O934="KTHP",TONGHOP!$P934="TL"),TONGHOP!$Y934,"")</f>
        <v/>
      </c>
      <c r="I934" s="138" t="str">
        <f>IF(AND(TONGHOP!$O934="KTHP",TONGHOP!$P934="TL"),TONGHOP!$Z934,"")</f>
        <v/>
      </c>
      <c r="J934" s="139" t="str">
        <f>IF(AND(TONGHOP!$O934="KTHP",TONGHOP!$P934="TH"),TONGHOP!$X934,"")</f>
        <v/>
      </c>
      <c r="K934" s="138" t="str">
        <f>IF(AND(TONGHOP!$O934="KTHP",TONGHOP!$P934="TH"),TONGHOP!$Y934,"")</f>
        <v/>
      </c>
      <c r="L934" s="138" t="str">
        <f>IF(AND(TONGHOP!$O934="KTHP",TONGHOP!$P934="TH"),TONGHOP!$Z934,"")</f>
        <v/>
      </c>
      <c r="M934" s="139" t="str">
        <f>IF(AND(TONGHOP!$O934="ThiTN",OR(TONGHOP!$P934="LT",TONGHOP!$P934="TN"),TONGHOP!$X934&lt;&gt;""),TONGHOP!$X934,"")</f>
        <v/>
      </c>
      <c r="N934" s="139" t="str">
        <f>IF(AND(TONGHOP!$O934="ThiTN",OR(TONGHOP!$P934="LT",TONGHOP!$P934="TN"),TONGHOP!$Y934&lt;&gt;""),TONGHOP!$Y934,"")</f>
        <v/>
      </c>
      <c r="O934" s="139" t="str">
        <f>IF(AND(TONGHOP!$O934="ThiTN",OR(TONGHOP!$P934="LT",TONGHOP!$P934="TN"),TONGHOP!$Z934&lt;&gt;""),TONGHOP!$Z934,"")</f>
        <v/>
      </c>
      <c r="P934" s="139" t="str">
        <f>IF(AND(TONGHOP!$O934="ThiTN",TONGHOP!$P934="VĐ",TONGHOP!$X934&lt;&gt;""),TONGHOP!$X934,"")</f>
        <v/>
      </c>
      <c r="Q934" s="139" t="str">
        <f>IF(AND(TONGHOP!$O934="ThiTN",TONGHOP!$P934="VĐ",TONGHOP!$Y934&lt;&gt;""),TONGHOP!$Y934,"")</f>
        <v/>
      </c>
      <c r="R934" s="139" t="str">
        <f>IF(AND(TONGHOP!$O934="ThiTN",TONGHOP!$P934="VĐ",TONGHOP!$Z934&lt;&gt;""),TONGHOP!$Z934,"")</f>
        <v/>
      </c>
      <c r="S934" s="137" t="str">
        <f>IF(AND(TONGHOP!$O934="ThiTN",TONGHOP!$P934="TH",TONGHOP!$X934&lt;&gt;""),TONGHOP!$X934,"")</f>
        <v/>
      </c>
      <c r="T934" s="137" t="str">
        <f>IF(AND(TONGHOP!$O934="ThiTN",TONGHOP!$P934="TH",TONGHOP!$Y934&lt;&gt;""),TONGHOP!$Y934,"")</f>
        <v/>
      </c>
      <c r="U934" s="137" t="str">
        <f>IF(AND(TONGHOP!$O934="ThiTN",TONGHOP!$P934="TH",TONGHOP!$Z934&lt;&gt;""),TONGHOP!$Z934,"")</f>
        <v/>
      </c>
    </row>
    <row r="935" spans="1:21">
      <c r="A935" s="139" t="str">
        <f>IF(AND(TONGHOP!$O935="KTHP",OR(TONGHOP!$P935="LT",TONGHOP!$P935="TN"),TONGHOP!$X935&lt;&gt;""),TONGHOP!$X935,"")</f>
        <v>Vũ Thị Thái Linh</v>
      </c>
      <c r="B935" s="139" t="str">
        <f>IF(AND(TONGHOP!$O935="KTHP",OR(TONGHOP!$P935="LT",TONGHOP!$P935="TN"),TONGHOP!$Y935&lt;&gt;""),TONGHOP!$Y935,"")</f>
        <v>Nguyễn Thị Thủy(TT)</v>
      </c>
      <c r="C935" s="139">
        <f>IF(AND(TONGHOP!$O935="KTHP",OR(TONGHOP!$P935="LT",TONGHOP!$P935="TN"),TONGHOP!$Z935&lt;&gt;""),TONGHOP!$Z935,"")</f>
        <v>30</v>
      </c>
      <c r="D935" s="139" t="str">
        <f>IF(AND(TONGHOP!$O935="KTHP",TONGHOP!$P935="VĐ"),TONGHOP!$X935,"")</f>
        <v/>
      </c>
      <c r="E935" s="138" t="str">
        <f>IF(AND(TONGHOP!$O935="KTHP",TONGHOP!$P935="VĐ"),TONGHOP!$Y935,"")</f>
        <v/>
      </c>
      <c r="F935" s="138" t="str">
        <f>IF(AND(TONGHOP!$O935="KTHP",TONGHOP!$P935="VĐ"),TONGHOP!$Z935,"")</f>
        <v/>
      </c>
      <c r="G935" s="139" t="str">
        <f>IF(AND(TONGHOP!$O935="KTHP",TONGHOP!$P935="TL"),TONGHOP!$X935,"")</f>
        <v/>
      </c>
      <c r="H935" s="138" t="str">
        <f>IF(AND(TONGHOP!$O935="KTHP",TONGHOP!$P935="TL"),TONGHOP!$Y935,"")</f>
        <v/>
      </c>
      <c r="I935" s="138" t="str">
        <f>IF(AND(TONGHOP!$O935="KTHP",TONGHOP!$P935="TL"),TONGHOP!$Z935,"")</f>
        <v/>
      </c>
      <c r="J935" s="139" t="str">
        <f>IF(AND(TONGHOP!$O935="KTHP",TONGHOP!$P935="TH"),TONGHOP!$X935,"")</f>
        <v/>
      </c>
      <c r="K935" s="138" t="str">
        <f>IF(AND(TONGHOP!$O935="KTHP",TONGHOP!$P935="TH"),TONGHOP!$Y935,"")</f>
        <v/>
      </c>
      <c r="L935" s="138" t="str">
        <f>IF(AND(TONGHOP!$O935="KTHP",TONGHOP!$P935="TH"),TONGHOP!$Z935,"")</f>
        <v/>
      </c>
      <c r="M935" s="139" t="str">
        <f>IF(AND(TONGHOP!$O935="ThiTN",OR(TONGHOP!$P935="LT",TONGHOP!$P935="TN"),TONGHOP!$X935&lt;&gt;""),TONGHOP!$X935,"")</f>
        <v/>
      </c>
      <c r="N935" s="139" t="str">
        <f>IF(AND(TONGHOP!$O935="ThiTN",OR(TONGHOP!$P935="LT",TONGHOP!$P935="TN"),TONGHOP!$Y935&lt;&gt;""),TONGHOP!$Y935,"")</f>
        <v/>
      </c>
      <c r="O935" s="139" t="str">
        <f>IF(AND(TONGHOP!$O935="ThiTN",OR(TONGHOP!$P935="LT",TONGHOP!$P935="TN"),TONGHOP!$Z935&lt;&gt;""),TONGHOP!$Z935,"")</f>
        <v/>
      </c>
      <c r="P935" s="139" t="str">
        <f>IF(AND(TONGHOP!$O935="ThiTN",TONGHOP!$P935="VĐ",TONGHOP!$X935&lt;&gt;""),TONGHOP!$X935,"")</f>
        <v/>
      </c>
      <c r="Q935" s="139" t="str">
        <f>IF(AND(TONGHOP!$O935="ThiTN",TONGHOP!$P935="VĐ",TONGHOP!$Y935&lt;&gt;""),TONGHOP!$Y935,"")</f>
        <v/>
      </c>
      <c r="R935" s="139" t="str">
        <f>IF(AND(TONGHOP!$O935="ThiTN",TONGHOP!$P935="VĐ",TONGHOP!$Z935&lt;&gt;""),TONGHOP!$Z935,"")</f>
        <v/>
      </c>
      <c r="S935" s="137" t="str">
        <f>IF(AND(TONGHOP!$O935="ThiTN",TONGHOP!$P935="TH",TONGHOP!$X935&lt;&gt;""),TONGHOP!$X935,"")</f>
        <v/>
      </c>
      <c r="T935" s="137" t="str">
        <f>IF(AND(TONGHOP!$O935="ThiTN",TONGHOP!$P935="TH",TONGHOP!$Y935&lt;&gt;""),TONGHOP!$Y935,"")</f>
        <v/>
      </c>
      <c r="U935" s="137" t="str">
        <f>IF(AND(TONGHOP!$O935="ThiTN",TONGHOP!$P935="TH",TONGHOP!$Z935&lt;&gt;""),TONGHOP!$Z935,"")</f>
        <v/>
      </c>
    </row>
    <row r="936" spans="1:21">
      <c r="A936" s="139" t="str">
        <f>IF(AND(TONGHOP!$O936="KTHP",OR(TONGHOP!$P936="LT",TONGHOP!$P936="TN"),TONGHOP!$X936&lt;&gt;""),TONGHOP!$X936,"")</f>
        <v>Phạm Thị Thanh Thúy</v>
      </c>
      <c r="B936" s="139" t="str">
        <f>IF(AND(TONGHOP!$O936="KTHP",OR(TONGHOP!$P936="LT",TONGHOP!$P936="TN"),TONGHOP!$Y936&lt;&gt;""),TONGHOP!$Y936,"")</f>
        <v>Chế Vân Cầm</v>
      </c>
      <c r="C936" s="139">
        <f>IF(AND(TONGHOP!$O936="KTHP",OR(TONGHOP!$P936="LT",TONGHOP!$P936="TN"),TONGHOP!$Z936&lt;&gt;""),TONGHOP!$Z936,"")</f>
        <v>34</v>
      </c>
      <c r="D936" s="139" t="str">
        <f>IF(AND(TONGHOP!$O936="KTHP",TONGHOP!$P936="VĐ"),TONGHOP!$X936,"")</f>
        <v/>
      </c>
      <c r="E936" s="138" t="str">
        <f>IF(AND(TONGHOP!$O936="KTHP",TONGHOP!$P936="VĐ"),TONGHOP!$Y936,"")</f>
        <v/>
      </c>
      <c r="F936" s="138" t="str">
        <f>IF(AND(TONGHOP!$O936="KTHP",TONGHOP!$P936="VĐ"),TONGHOP!$Z936,"")</f>
        <v/>
      </c>
      <c r="G936" s="139" t="str">
        <f>IF(AND(TONGHOP!$O936="KTHP",TONGHOP!$P936="TL"),TONGHOP!$X936,"")</f>
        <v/>
      </c>
      <c r="H936" s="138" t="str">
        <f>IF(AND(TONGHOP!$O936="KTHP",TONGHOP!$P936="TL"),TONGHOP!$Y936,"")</f>
        <v/>
      </c>
      <c r="I936" s="138" t="str">
        <f>IF(AND(TONGHOP!$O936="KTHP",TONGHOP!$P936="TL"),TONGHOP!$Z936,"")</f>
        <v/>
      </c>
      <c r="J936" s="139" t="str">
        <f>IF(AND(TONGHOP!$O936="KTHP",TONGHOP!$P936="TH"),TONGHOP!$X936,"")</f>
        <v/>
      </c>
      <c r="K936" s="138" t="str">
        <f>IF(AND(TONGHOP!$O936="KTHP",TONGHOP!$P936="TH"),TONGHOP!$Y936,"")</f>
        <v/>
      </c>
      <c r="L936" s="138" t="str">
        <f>IF(AND(TONGHOP!$O936="KTHP",TONGHOP!$P936="TH"),TONGHOP!$Z936,"")</f>
        <v/>
      </c>
      <c r="M936" s="139" t="str">
        <f>IF(AND(TONGHOP!$O936="ThiTN",OR(TONGHOP!$P936="LT",TONGHOP!$P936="TN"),TONGHOP!$X936&lt;&gt;""),TONGHOP!$X936,"")</f>
        <v/>
      </c>
      <c r="N936" s="139" t="str">
        <f>IF(AND(TONGHOP!$O936="ThiTN",OR(TONGHOP!$P936="LT",TONGHOP!$P936="TN"),TONGHOP!$Y936&lt;&gt;""),TONGHOP!$Y936,"")</f>
        <v/>
      </c>
      <c r="O936" s="139" t="str">
        <f>IF(AND(TONGHOP!$O936="ThiTN",OR(TONGHOP!$P936="LT",TONGHOP!$P936="TN"),TONGHOP!$Z936&lt;&gt;""),TONGHOP!$Z936,"")</f>
        <v/>
      </c>
      <c r="P936" s="139" t="str">
        <f>IF(AND(TONGHOP!$O936="ThiTN",TONGHOP!$P936="VĐ",TONGHOP!$X936&lt;&gt;""),TONGHOP!$X936,"")</f>
        <v/>
      </c>
      <c r="Q936" s="139" t="str">
        <f>IF(AND(TONGHOP!$O936="ThiTN",TONGHOP!$P936="VĐ",TONGHOP!$Y936&lt;&gt;""),TONGHOP!$Y936,"")</f>
        <v/>
      </c>
      <c r="R936" s="139" t="str">
        <f>IF(AND(TONGHOP!$O936="ThiTN",TONGHOP!$P936="VĐ",TONGHOP!$Z936&lt;&gt;""),TONGHOP!$Z936,"")</f>
        <v/>
      </c>
      <c r="S936" s="137" t="str">
        <f>IF(AND(TONGHOP!$O936="ThiTN",TONGHOP!$P936="TH",TONGHOP!$X936&lt;&gt;""),TONGHOP!$X936,"")</f>
        <v/>
      </c>
      <c r="T936" s="137" t="str">
        <f>IF(AND(TONGHOP!$O936="ThiTN",TONGHOP!$P936="TH",TONGHOP!$Y936&lt;&gt;""),TONGHOP!$Y936,"")</f>
        <v/>
      </c>
      <c r="U936" s="137" t="str">
        <f>IF(AND(TONGHOP!$O936="ThiTN",TONGHOP!$P936="TH",TONGHOP!$Z936&lt;&gt;""),TONGHOP!$Z936,"")</f>
        <v/>
      </c>
    </row>
    <row r="937" spans="1:21">
      <c r="A937" s="139" t="str">
        <f>IF(AND(TONGHOP!$O937="KTHP",OR(TONGHOP!$P937="LT",TONGHOP!$P937="TN"),TONGHOP!$X937&lt;&gt;""),TONGHOP!$X937,"")</f>
        <v>Phạm Thị Thanh Thúy</v>
      </c>
      <c r="B937" s="139" t="str">
        <f>IF(AND(TONGHOP!$O937="KTHP",OR(TONGHOP!$P937="LT",TONGHOP!$P937="TN"),TONGHOP!$Y937&lt;&gt;""),TONGHOP!$Y937,"")</f>
        <v>Chế Vân Cầm</v>
      </c>
      <c r="C937" s="139">
        <f>IF(AND(TONGHOP!$O937="KTHP",OR(TONGHOP!$P937="LT",TONGHOP!$P937="TN"),TONGHOP!$Z937&lt;&gt;""),TONGHOP!$Z937,"")</f>
        <v>34</v>
      </c>
      <c r="D937" s="139" t="str">
        <f>IF(AND(TONGHOP!$O937="KTHP",TONGHOP!$P937="VĐ"),TONGHOP!$X937,"")</f>
        <v/>
      </c>
      <c r="E937" s="138" t="str">
        <f>IF(AND(TONGHOP!$O937="KTHP",TONGHOP!$P937="VĐ"),TONGHOP!$Y937,"")</f>
        <v/>
      </c>
      <c r="F937" s="138" t="str">
        <f>IF(AND(TONGHOP!$O937="KTHP",TONGHOP!$P937="VĐ"),TONGHOP!$Z937,"")</f>
        <v/>
      </c>
      <c r="G937" s="139" t="str">
        <f>IF(AND(TONGHOP!$O937="KTHP",TONGHOP!$P937="TL"),TONGHOP!$X937,"")</f>
        <v/>
      </c>
      <c r="H937" s="138" t="str">
        <f>IF(AND(TONGHOP!$O937="KTHP",TONGHOP!$P937="TL"),TONGHOP!$Y937,"")</f>
        <v/>
      </c>
      <c r="I937" s="138" t="str">
        <f>IF(AND(TONGHOP!$O937="KTHP",TONGHOP!$P937="TL"),TONGHOP!$Z937,"")</f>
        <v/>
      </c>
      <c r="J937" s="139" t="str">
        <f>IF(AND(TONGHOP!$O937="KTHP",TONGHOP!$P937="TH"),TONGHOP!$X937,"")</f>
        <v/>
      </c>
      <c r="K937" s="138" t="str">
        <f>IF(AND(TONGHOP!$O937="KTHP",TONGHOP!$P937="TH"),TONGHOP!$Y937,"")</f>
        <v/>
      </c>
      <c r="L937" s="138" t="str">
        <f>IF(AND(TONGHOP!$O937="KTHP",TONGHOP!$P937="TH"),TONGHOP!$Z937,"")</f>
        <v/>
      </c>
      <c r="M937" s="139" t="str">
        <f>IF(AND(TONGHOP!$O937="ThiTN",OR(TONGHOP!$P937="LT",TONGHOP!$P937="TN"),TONGHOP!$X937&lt;&gt;""),TONGHOP!$X937,"")</f>
        <v/>
      </c>
      <c r="N937" s="139" t="str">
        <f>IF(AND(TONGHOP!$O937="ThiTN",OR(TONGHOP!$P937="LT",TONGHOP!$P937="TN"),TONGHOP!$Y937&lt;&gt;""),TONGHOP!$Y937,"")</f>
        <v/>
      </c>
      <c r="O937" s="139" t="str">
        <f>IF(AND(TONGHOP!$O937="ThiTN",OR(TONGHOP!$P937="LT",TONGHOP!$P937="TN"),TONGHOP!$Z937&lt;&gt;""),TONGHOP!$Z937,"")</f>
        <v/>
      </c>
      <c r="P937" s="139" t="str">
        <f>IF(AND(TONGHOP!$O937="ThiTN",TONGHOP!$P937="VĐ",TONGHOP!$X937&lt;&gt;""),TONGHOP!$X937,"")</f>
        <v/>
      </c>
      <c r="Q937" s="139" t="str">
        <f>IF(AND(TONGHOP!$O937="ThiTN",TONGHOP!$P937="VĐ",TONGHOP!$Y937&lt;&gt;""),TONGHOP!$Y937,"")</f>
        <v/>
      </c>
      <c r="R937" s="139" t="str">
        <f>IF(AND(TONGHOP!$O937="ThiTN",TONGHOP!$P937="VĐ",TONGHOP!$Z937&lt;&gt;""),TONGHOP!$Z937,"")</f>
        <v/>
      </c>
      <c r="S937" s="137" t="str">
        <f>IF(AND(TONGHOP!$O937="ThiTN",TONGHOP!$P937="TH",TONGHOP!$X937&lt;&gt;""),TONGHOP!$X937,"")</f>
        <v/>
      </c>
      <c r="T937" s="137" t="str">
        <f>IF(AND(TONGHOP!$O937="ThiTN",TONGHOP!$P937="TH",TONGHOP!$Y937&lt;&gt;""),TONGHOP!$Y937,"")</f>
        <v/>
      </c>
      <c r="U937" s="137" t="str">
        <f>IF(AND(TONGHOP!$O937="ThiTN",TONGHOP!$P937="TH",TONGHOP!$Z937&lt;&gt;""),TONGHOP!$Z937,"")</f>
        <v/>
      </c>
    </row>
    <row r="938" spans="1:21">
      <c r="A938" s="139" t="str">
        <f>IF(AND(TONGHOP!$O938="KTHP",OR(TONGHOP!$P938="LT",TONGHOP!$P938="TN"),TONGHOP!$X938&lt;&gt;""),TONGHOP!$X938,"")</f>
        <v>Phạm Thị Thanh Thúy</v>
      </c>
      <c r="B938" s="139" t="str">
        <f>IF(AND(TONGHOP!$O938="KTHP",OR(TONGHOP!$P938="LT",TONGHOP!$P938="TN"),TONGHOP!$Y938&lt;&gt;""),TONGHOP!$Y938,"")</f>
        <v>Chế Vân Cầm</v>
      </c>
      <c r="C938" s="139">
        <f>IF(AND(TONGHOP!$O938="KTHP",OR(TONGHOP!$P938="LT",TONGHOP!$P938="TN"),TONGHOP!$Z938&lt;&gt;""),TONGHOP!$Z938,"")</f>
        <v>27</v>
      </c>
      <c r="D938" s="139" t="str">
        <f>IF(AND(TONGHOP!$O938="KTHP",TONGHOP!$P938="VĐ"),TONGHOP!$X938,"")</f>
        <v/>
      </c>
      <c r="E938" s="138" t="str">
        <f>IF(AND(TONGHOP!$O938="KTHP",TONGHOP!$P938="VĐ"),TONGHOP!$Y938,"")</f>
        <v/>
      </c>
      <c r="F938" s="138" t="str">
        <f>IF(AND(TONGHOP!$O938="KTHP",TONGHOP!$P938="VĐ"),TONGHOP!$Z938,"")</f>
        <v/>
      </c>
      <c r="G938" s="139" t="str">
        <f>IF(AND(TONGHOP!$O938="KTHP",TONGHOP!$P938="TL"),TONGHOP!$X938,"")</f>
        <v/>
      </c>
      <c r="H938" s="138" t="str">
        <f>IF(AND(TONGHOP!$O938="KTHP",TONGHOP!$P938="TL"),TONGHOP!$Y938,"")</f>
        <v/>
      </c>
      <c r="I938" s="138" t="str">
        <f>IF(AND(TONGHOP!$O938="KTHP",TONGHOP!$P938="TL"),TONGHOP!$Z938,"")</f>
        <v/>
      </c>
      <c r="J938" s="139" t="str">
        <f>IF(AND(TONGHOP!$O938="KTHP",TONGHOP!$P938="TH"),TONGHOP!$X938,"")</f>
        <v/>
      </c>
      <c r="K938" s="138" t="str">
        <f>IF(AND(TONGHOP!$O938="KTHP",TONGHOP!$P938="TH"),TONGHOP!$Y938,"")</f>
        <v/>
      </c>
      <c r="L938" s="138" t="str">
        <f>IF(AND(TONGHOP!$O938="KTHP",TONGHOP!$P938="TH"),TONGHOP!$Z938,"")</f>
        <v/>
      </c>
      <c r="M938" s="139" t="str">
        <f>IF(AND(TONGHOP!$O938="ThiTN",OR(TONGHOP!$P938="LT",TONGHOP!$P938="TN"),TONGHOP!$X938&lt;&gt;""),TONGHOP!$X938,"")</f>
        <v/>
      </c>
      <c r="N938" s="139" t="str">
        <f>IF(AND(TONGHOP!$O938="ThiTN",OR(TONGHOP!$P938="LT",TONGHOP!$P938="TN"),TONGHOP!$Y938&lt;&gt;""),TONGHOP!$Y938,"")</f>
        <v/>
      </c>
      <c r="O938" s="139" t="str">
        <f>IF(AND(TONGHOP!$O938="ThiTN",OR(TONGHOP!$P938="LT",TONGHOP!$P938="TN"),TONGHOP!$Z938&lt;&gt;""),TONGHOP!$Z938,"")</f>
        <v/>
      </c>
      <c r="P938" s="139" t="str">
        <f>IF(AND(TONGHOP!$O938="ThiTN",TONGHOP!$P938="VĐ",TONGHOP!$X938&lt;&gt;""),TONGHOP!$X938,"")</f>
        <v/>
      </c>
      <c r="Q938" s="139" t="str">
        <f>IF(AND(TONGHOP!$O938="ThiTN",TONGHOP!$P938="VĐ",TONGHOP!$Y938&lt;&gt;""),TONGHOP!$Y938,"")</f>
        <v/>
      </c>
      <c r="R938" s="139" t="str">
        <f>IF(AND(TONGHOP!$O938="ThiTN",TONGHOP!$P938="VĐ",TONGHOP!$Z938&lt;&gt;""),TONGHOP!$Z938,"")</f>
        <v/>
      </c>
      <c r="S938" s="137" t="str">
        <f>IF(AND(TONGHOP!$O938="ThiTN",TONGHOP!$P938="TH",TONGHOP!$X938&lt;&gt;""),TONGHOP!$X938,"")</f>
        <v/>
      </c>
      <c r="T938" s="137" t="str">
        <f>IF(AND(TONGHOP!$O938="ThiTN",TONGHOP!$P938="TH",TONGHOP!$Y938&lt;&gt;""),TONGHOP!$Y938,"")</f>
        <v/>
      </c>
      <c r="U938" s="137" t="str">
        <f>IF(AND(TONGHOP!$O938="ThiTN",TONGHOP!$P938="TH",TONGHOP!$Z938&lt;&gt;""),TONGHOP!$Z938,"")</f>
        <v/>
      </c>
    </row>
    <row r="939" spans="1:21">
      <c r="A939" s="139" t="str">
        <f>IF(AND(TONGHOP!$O939="KTHP",OR(TONGHOP!$P939="LT",TONGHOP!$P939="TN"),TONGHOP!$X939&lt;&gt;""),TONGHOP!$X939,"")</f>
        <v/>
      </c>
      <c r="B939" s="139" t="str">
        <f>IF(AND(TONGHOP!$O939="KTHP",OR(TONGHOP!$P939="LT",TONGHOP!$P939="TN"),TONGHOP!$Y939&lt;&gt;""),TONGHOP!$Y939,"")</f>
        <v/>
      </c>
      <c r="C939" s="139" t="str">
        <f>IF(AND(TONGHOP!$O939="KTHP",OR(TONGHOP!$P939="LT",TONGHOP!$P939="TN"),TONGHOP!$Z939&lt;&gt;""),TONGHOP!$Z939,"")</f>
        <v/>
      </c>
      <c r="D939" s="139" t="str">
        <f>IF(AND(TONGHOP!$O939="KTHP",TONGHOP!$P939="VĐ"),TONGHOP!$X939,"")</f>
        <v/>
      </c>
      <c r="E939" s="138" t="str">
        <f>IF(AND(TONGHOP!$O939="KTHP",TONGHOP!$P939="VĐ"),TONGHOP!$Y939,"")</f>
        <v/>
      </c>
      <c r="F939" s="138" t="str">
        <f>IF(AND(TONGHOP!$O939="KTHP",TONGHOP!$P939="VĐ"),TONGHOP!$Z939,"")</f>
        <v/>
      </c>
      <c r="G939" s="139" t="str">
        <f>IF(AND(TONGHOP!$O939="KTHP",TONGHOP!$P939="TL"),TONGHOP!$X939,"")</f>
        <v/>
      </c>
      <c r="H939" s="138" t="str">
        <f>IF(AND(TONGHOP!$O939="KTHP",TONGHOP!$P939="TL"),TONGHOP!$Y939,"")</f>
        <v/>
      </c>
      <c r="I939" s="138" t="str">
        <f>IF(AND(TONGHOP!$O939="KTHP",TONGHOP!$P939="TL"),TONGHOP!$Z939,"")</f>
        <v/>
      </c>
      <c r="J939" s="139" t="str">
        <f>IF(AND(TONGHOP!$O939="KTHP",TONGHOP!$P939="TH"),TONGHOP!$X939,"")</f>
        <v/>
      </c>
      <c r="K939" s="138" t="str">
        <f>IF(AND(TONGHOP!$O939="KTHP",TONGHOP!$P939="TH"),TONGHOP!$Y939,"")</f>
        <v/>
      </c>
      <c r="L939" s="138" t="str">
        <f>IF(AND(TONGHOP!$O939="KTHP",TONGHOP!$P939="TH"),TONGHOP!$Z939,"")</f>
        <v/>
      </c>
      <c r="M939" s="139" t="str">
        <f>IF(AND(TONGHOP!$O939="ThiTN",OR(TONGHOP!$P939="LT",TONGHOP!$P939="TN"),TONGHOP!$X939&lt;&gt;""),TONGHOP!$X939,"")</f>
        <v/>
      </c>
      <c r="N939" s="139" t="str">
        <f>IF(AND(TONGHOP!$O939="ThiTN",OR(TONGHOP!$P939="LT",TONGHOP!$P939="TN"),TONGHOP!$Y939&lt;&gt;""),TONGHOP!$Y939,"")</f>
        <v/>
      </c>
      <c r="O939" s="139" t="str">
        <f>IF(AND(TONGHOP!$O939="ThiTN",OR(TONGHOP!$P939="LT",TONGHOP!$P939="TN"),TONGHOP!$Z939&lt;&gt;""),TONGHOP!$Z939,"")</f>
        <v/>
      </c>
      <c r="P939" s="139" t="str">
        <f>IF(AND(TONGHOP!$O939="ThiTN",TONGHOP!$P939="VĐ",TONGHOP!$X939&lt;&gt;""),TONGHOP!$X939,"")</f>
        <v/>
      </c>
      <c r="Q939" s="139" t="str">
        <f>IF(AND(TONGHOP!$O939="ThiTN",TONGHOP!$P939="VĐ",TONGHOP!$Y939&lt;&gt;""),TONGHOP!$Y939,"")</f>
        <v/>
      </c>
      <c r="R939" s="139" t="str">
        <f>IF(AND(TONGHOP!$O939="ThiTN",TONGHOP!$P939="VĐ",TONGHOP!$Z939&lt;&gt;""),TONGHOP!$Z939,"")</f>
        <v/>
      </c>
      <c r="S939" s="137" t="str">
        <f>IF(AND(TONGHOP!$O939="ThiTN",TONGHOP!$P939="TH",TONGHOP!$X939&lt;&gt;""),TONGHOP!$X939,"")</f>
        <v/>
      </c>
      <c r="T939" s="137" t="str">
        <f>IF(AND(TONGHOP!$O939="ThiTN",TONGHOP!$P939="TH",TONGHOP!$Y939&lt;&gt;""),TONGHOP!$Y939,"")</f>
        <v/>
      </c>
      <c r="U939" s="137" t="str">
        <f>IF(AND(TONGHOP!$O939="ThiTN",TONGHOP!$P939="TH",TONGHOP!$Z939&lt;&gt;""),TONGHOP!$Z939,"")</f>
        <v/>
      </c>
    </row>
    <row r="940" spans="1:21">
      <c r="A940" s="139" t="str">
        <f>IF(AND(TONGHOP!$O940="KTHP",OR(TONGHOP!$P940="LT",TONGHOP!$P940="TN"),TONGHOP!$X940&lt;&gt;""),TONGHOP!$X940,"")</f>
        <v>Giang Phi Hùng</v>
      </c>
      <c r="B940" s="139" t="str">
        <f>IF(AND(TONGHOP!$O940="KTHP",OR(TONGHOP!$P940="LT",TONGHOP!$P940="TN"),TONGHOP!$Y940&lt;&gt;""),TONGHOP!$Y940,"")</f>
        <v>Đinh Văn Quyên (TG)</v>
      </c>
      <c r="C940" s="139">
        <f>IF(AND(TONGHOP!$O940="KTHP",OR(TONGHOP!$P940="LT",TONGHOP!$P940="TN"),TONGHOP!$Z940&lt;&gt;""),TONGHOP!$Z940,"")</f>
        <v>86</v>
      </c>
      <c r="D940" s="139" t="str">
        <f>IF(AND(TONGHOP!$O940="KTHP",TONGHOP!$P940="VĐ"),TONGHOP!$X940,"")</f>
        <v/>
      </c>
      <c r="E940" s="138" t="str">
        <f>IF(AND(TONGHOP!$O940="KTHP",TONGHOP!$P940="VĐ"),TONGHOP!$Y940,"")</f>
        <v/>
      </c>
      <c r="F940" s="138" t="str">
        <f>IF(AND(TONGHOP!$O940="KTHP",TONGHOP!$P940="VĐ"),TONGHOP!$Z940,"")</f>
        <v/>
      </c>
      <c r="G940" s="139" t="str">
        <f>IF(AND(TONGHOP!$O940="KTHP",TONGHOP!$P940="TL"),TONGHOP!$X940,"")</f>
        <v/>
      </c>
      <c r="H940" s="138" t="str">
        <f>IF(AND(TONGHOP!$O940="KTHP",TONGHOP!$P940="TL"),TONGHOP!$Y940,"")</f>
        <v/>
      </c>
      <c r="I940" s="138" t="str">
        <f>IF(AND(TONGHOP!$O940="KTHP",TONGHOP!$P940="TL"),TONGHOP!$Z940,"")</f>
        <v/>
      </c>
      <c r="J940" s="139" t="str">
        <f>IF(AND(TONGHOP!$O940="KTHP",TONGHOP!$P940="TH"),TONGHOP!$X940,"")</f>
        <v/>
      </c>
      <c r="K940" s="138" t="str">
        <f>IF(AND(TONGHOP!$O940="KTHP",TONGHOP!$P940="TH"),TONGHOP!$Y940,"")</f>
        <v/>
      </c>
      <c r="L940" s="138" t="str">
        <f>IF(AND(TONGHOP!$O940="KTHP",TONGHOP!$P940="TH"),TONGHOP!$Z940,"")</f>
        <v/>
      </c>
      <c r="M940" s="139" t="str">
        <f>IF(AND(TONGHOP!$O940="ThiTN",OR(TONGHOP!$P940="LT",TONGHOP!$P940="TN"),TONGHOP!$X940&lt;&gt;""),TONGHOP!$X940,"")</f>
        <v/>
      </c>
      <c r="N940" s="139" t="str">
        <f>IF(AND(TONGHOP!$O940="ThiTN",OR(TONGHOP!$P940="LT",TONGHOP!$P940="TN"),TONGHOP!$Y940&lt;&gt;""),TONGHOP!$Y940,"")</f>
        <v/>
      </c>
      <c r="O940" s="139" t="str">
        <f>IF(AND(TONGHOP!$O940="ThiTN",OR(TONGHOP!$P940="LT",TONGHOP!$P940="TN"),TONGHOP!$Z940&lt;&gt;""),TONGHOP!$Z940,"")</f>
        <v/>
      </c>
      <c r="P940" s="139" t="str">
        <f>IF(AND(TONGHOP!$O940="ThiTN",TONGHOP!$P940="VĐ",TONGHOP!$X940&lt;&gt;""),TONGHOP!$X940,"")</f>
        <v/>
      </c>
      <c r="Q940" s="139" t="str">
        <f>IF(AND(TONGHOP!$O940="ThiTN",TONGHOP!$P940="VĐ",TONGHOP!$Y940&lt;&gt;""),TONGHOP!$Y940,"")</f>
        <v/>
      </c>
      <c r="R940" s="139" t="str">
        <f>IF(AND(TONGHOP!$O940="ThiTN",TONGHOP!$P940="VĐ",TONGHOP!$Z940&lt;&gt;""),TONGHOP!$Z940,"")</f>
        <v/>
      </c>
      <c r="S940" s="137" t="str">
        <f>IF(AND(TONGHOP!$O940="ThiTN",TONGHOP!$P940="TH",TONGHOP!$X940&lt;&gt;""),TONGHOP!$X940,"")</f>
        <v/>
      </c>
      <c r="T940" s="137" t="str">
        <f>IF(AND(TONGHOP!$O940="ThiTN",TONGHOP!$P940="TH",TONGHOP!$Y940&lt;&gt;""),TONGHOP!$Y940,"")</f>
        <v/>
      </c>
      <c r="U940" s="137" t="str">
        <f>IF(AND(TONGHOP!$O940="ThiTN",TONGHOP!$P940="TH",TONGHOP!$Z940&lt;&gt;""),TONGHOP!$Z940,"")</f>
        <v/>
      </c>
    </row>
    <row r="941" spans="1:21">
      <c r="A941" s="139" t="str">
        <f>IF(AND(TONGHOP!$O941="KTHP",OR(TONGHOP!$P941="LT",TONGHOP!$P941="TN"),TONGHOP!$X941&lt;&gt;""),TONGHOP!$X941,"")</f>
        <v/>
      </c>
      <c r="B941" s="139" t="str">
        <f>IF(AND(TONGHOP!$O941="KTHP",OR(TONGHOP!$P941="LT",TONGHOP!$P941="TN"),TONGHOP!$Y941&lt;&gt;""),TONGHOP!$Y941,"")</f>
        <v/>
      </c>
      <c r="C941" s="139" t="str">
        <f>IF(AND(TONGHOP!$O941="KTHP",OR(TONGHOP!$P941="LT",TONGHOP!$P941="TN"),TONGHOP!$Z941&lt;&gt;""),TONGHOP!$Z941,"")</f>
        <v/>
      </c>
      <c r="D941" s="139" t="str">
        <f>IF(AND(TONGHOP!$O941="KTHP",TONGHOP!$P941="VĐ"),TONGHOP!$X941,"")</f>
        <v/>
      </c>
      <c r="E941" s="138" t="str">
        <f>IF(AND(TONGHOP!$O941="KTHP",TONGHOP!$P941="VĐ"),TONGHOP!$Y941,"")</f>
        <v/>
      </c>
      <c r="F941" s="138" t="str">
        <f>IF(AND(TONGHOP!$O941="KTHP",TONGHOP!$P941="VĐ"),TONGHOP!$Z941,"")</f>
        <v/>
      </c>
      <c r="G941" s="139" t="str">
        <f>IF(AND(TONGHOP!$O941="KTHP",TONGHOP!$P941="TL"),TONGHOP!$X941,"")</f>
        <v/>
      </c>
      <c r="H941" s="138" t="str">
        <f>IF(AND(TONGHOP!$O941="KTHP",TONGHOP!$P941="TL"),TONGHOP!$Y941,"")</f>
        <v/>
      </c>
      <c r="I941" s="138" t="str">
        <f>IF(AND(TONGHOP!$O941="KTHP",TONGHOP!$P941="TL"),TONGHOP!$Z941,"")</f>
        <v/>
      </c>
      <c r="J941" s="139" t="str">
        <f>IF(AND(TONGHOP!$O941="KTHP",TONGHOP!$P941="TH"),TONGHOP!$X941,"")</f>
        <v/>
      </c>
      <c r="K941" s="138" t="str">
        <f>IF(AND(TONGHOP!$O941="KTHP",TONGHOP!$P941="TH"),TONGHOP!$Y941,"")</f>
        <v/>
      </c>
      <c r="L941" s="138" t="str">
        <f>IF(AND(TONGHOP!$O941="KTHP",TONGHOP!$P941="TH"),TONGHOP!$Z941,"")</f>
        <v/>
      </c>
      <c r="M941" s="139" t="str">
        <f>IF(AND(TONGHOP!$O941="ThiTN",OR(TONGHOP!$P941="LT",TONGHOP!$P941="TN"),TONGHOP!$X941&lt;&gt;""),TONGHOP!$X941,"")</f>
        <v/>
      </c>
      <c r="N941" s="139" t="str">
        <f>IF(AND(TONGHOP!$O941="ThiTN",OR(TONGHOP!$P941="LT",TONGHOP!$P941="TN"),TONGHOP!$Y941&lt;&gt;""),TONGHOP!$Y941,"")</f>
        <v/>
      </c>
      <c r="O941" s="139" t="str">
        <f>IF(AND(TONGHOP!$O941="ThiTN",OR(TONGHOP!$P941="LT",TONGHOP!$P941="TN"),TONGHOP!$Z941&lt;&gt;""),TONGHOP!$Z941,"")</f>
        <v/>
      </c>
      <c r="P941" s="139" t="str">
        <f>IF(AND(TONGHOP!$O941="ThiTN",TONGHOP!$P941="VĐ",TONGHOP!$X941&lt;&gt;""),TONGHOP!$X941,"")</f>
        <v/>
      </c>
      <c r="Q941" s="139" t="str">
        <f>IF(AND(TONGHOP!$O941="ThiTN",TONGHOP!$P941="VĐ",TONGHOP!$Y941&lt;&gt;""),TONGHOP!$Y941,"")</f>
        <v/>
      </c>
      <c r="R941" s="139" t="str">
        <f>IF(AND(TONGHOP!$O941="ThiTN",TONGHOP!$P941="VĐ",TONGHOP!$Z941&lt;&gt;""),TONGHOP!$Z941,"")</f>
        <v/>
      </c>
      <c r="S941" s="137" t="str">
        <f>IF(AND(TONGHOP!$O941="ThiTN",TONGHOP!$P941="TH",TONGHOP!$X941&lt;&gt;""),TONGHOP!$X941,"")</f>
        <v/>
      </c>
      <c r="T941" s="137" t="str">
        <f>IF(AND(TONGHOP!$O941="ThiTN",TONGHOP!$P941="TH",TONGHOP!$Y941&lt;&gt;""),TONGHOP!$Y941,"")</f>
        <v/>
      </c>
      <c r="U941" s="137" t="str">
        <f>IF(AND(TONGHOP!$O941="ThiTN",TONGHOP!$P941="TH",TONGHOP!$Z941&lt;&gt;""),TONGHOP!$Z941,"")</f>
        <v/>
      </c>
    </row>
    <row r="942" spans="1:21">
      <c r="A942" s="139" t="str">
        <f>IF(AND(TONGHOP!$O942="KTHP",OR(TONGHOP!$P942="LT",TONGHOP!$P942="TN"),TONGHOP!$X942&lt;&gt;""),TONGHOP!$X942,"")</f>
        <v/>
      </c>
      <c r="B942" s="139" t="str">
        <f>IF(AND(TONGHOP!$O942="KTHP",OR(TONGHOP!$P942="LT",TONGHOP!$P942="TN"),TONGHOP!$Y942&lt;&gt;""),TONGHOP!$Y942,"")</f>
        <v/>
      </c>
      <c r="C942" s="139" t="str">
        <f>IF(AND(TONGHOP!$O942="KTHP",OR(TONGHOP!$P942="LT",TONGHOP!$P942="TN"),TONGHOP!$Z942&lt;&gt;""),TONGHOP!$Z942,"")</f>
        <v/>
      </c>
      <c r="D942" s="139" t="str">
        <f>IF(AND(TONGHOP!$O942="KTHP",TONGHOP!$P942="VĐ"),TONGHOP!$X942,"")</f>
        <v/>
      </c>
      <c r="E942" s="138" t="str">
        <f>IF(AND(TONGHOP!$O942="KTHP",TONGHOP!$P942="VĐ"),TONGHOP!$Y942,"")</f>
        <v/>
      </c>
      <c r="F942" s="138" t="str">
        <f>IF(AND(TONGHOP!$O942="KTHP",TONGHOP!$P942="VĐ"),TONGHOP!$Z942,"")</f>
        <v/>
      </c>
      <c r="G942" s="139" t="str">
        <f>IF(AND(TONGHOP!$O942="KTHP",TONGHOP!$P942="TL"),TONGHOP!$X942,"")</f>
        <v/>
      </c>
      <c r="H942" s="138" t="str">
        <f>IF(AND(TONGHOP!$O942="KTHP",TONGHOP!$P942="TL"),TONGHOP!$Y942,"")</f>
        <v/>
      </c>
      <c r="I942" s="138" t="str">
        <f>IF(AND(TONGHOP!$O942="KTHP",TONGHOP!$P942="TL"),TONGHOP!$Z942,"")</f>
        <v/>
      </c>
      <c r="J942" s="139" t="str">
        <f>IF(AND(TONGHOP!$O942="KTHP",TONGHOP!$P942="TH"),TONGHOP!$X942,"")</f>
        <v/>
      </c>
      <c r="K942" s="138" t="str">
        <f>IF(AND(TONGHOP!$O942="KTHP",TONGHOP!$P942="TH"),TONGHOP!$Y942,"")</f>
        <v/>
      </c>
      <c r="L942" s="138" t="str">
        <f>IF(AND(TONGHOP!$O942="KTHP",TONGHOP!$P942="TH"),TONGHOP!$Z942,"")</f>
        <v/>
      </c>
      <c r="M942" s="139" t="str">
        <f>IF(AND(TONGHOP!$O942="ThiTN",OR(TONGHOP!$P942="LT",TONGHOP!$P942="TN"),TONGHOP!$X942&lt;&gt;""),TONGHOP!$X942,"")</f>
        <v/>
      </c>
      <c r="N942" s="139" t="str">
        <f>IF(AND(TONGHOP!$O942="ThiTN",OR(TONGHOP!$P942="LT",TONGHOP!$P942="TN"),TONGHOP!$Y942&lt;&gt;""),TONGHOP!$Y942,"")</f>
        <v/>
      </c>
      <c r="O942" s="139" t="str">
        <f>IF(AND(TONGHOP!$O942="ThiTN",OR(TONGHOP!$P942="LT",TONGHOP!$P942="TN"),TONGHOP!$Z942&lt;&gt;""),TONGHOP!$Z942,"")</f>
        <v/>
      </c>
      <c r="P942" s="139" t="str">
        <f>IF(AND(TONGHOP!$O942="ThiTN",TONGHOP!$P942="VĐ",TONGHOP!$X942&lt;&gt;""),TONGHOP!$X942,"")</f>
        <v/>
      </c>
      <c r="Q942" s="139" t="str">
        <f>IF(AND(TONGHOP!$O942="ThiTN",TONGHOP!$P942="VĐ",TONGHOP!$Y942&lt;&gt;""),TONGHOP!$Y942,"")</f>
        <v/>
      </c>
      <c r="R942" s="139" t="str">
        <f>IF(AND(TONGHOP!$O942="ThiTN",TONGHOP!$P942="VĐ",TONGHOP!$Z942&lt;&gt;""),TONGHOP!$Z942,"")</f>
        <v/>
      </c>
      <c r="S942" s="137" t="str">
        <f>IF(AND(TONGHOP!$O942="ThiTN",TONGHOP!$P942="TH",TONGHOP!$X942&lt;&gt;""),TONGHOP!$X942,"")</f>
        <v/>
      </c>
      <c r="T942" s="137" t="str">
        <f>IF(AND(TONGHOP!$O942="ThiTN",TONGHOP!$P942="TH",TONGHOP!$Y942&lt;&gt;""),TONGHOP!$Y942,"")</f>
        <v/>
      </c>
      <c r="U942" s="137" t="str">
        <f>IF(AND(TONGHOP!$O942="ThiTN",TONGHOP!$P942="TH",TONGHOP!$Z942&lt;&gt;""),TONGHOP!$Z942,"")</f>
        <v/>
      </c>
    </row>
    <row r="943" spans="1:21">
      <c r="A943" s="139" t="str">
        <f>IF(AND(TONGHOP!$O943="KTHP",OR(TONGHOP!$P943="LT",TONGHOP!$P943="TN"),TONGHOP!$X943&lt;&gt;""),TONGHOP!$X943,"")</f>
        <v/>
      </c>
      <c r="B943" s="139" t="str">
        <f>IF(AND(TONGHOP!$O943="KTHP",OR(TONGHOP!$P943="LT",TONGHOP!$P943="TN"),TONGHOP!$Y943&lt;&gt;""),TONGHOP!$Y943,"")</f>
        <v/>
      </c>
      <c r="C943" s="139" t="str">
        <f>IF(AND(TONGHOP!$O943="KTHP",OR(TONGHOP!$P943="LT",TONGHOP!$P943="TN"),TONGHOP!$Z943&lt;&gt;""),TONGHOP!$Z943,"")</f>
        <v/>
      </c>
      <c r="D943" s="139" t="str">
        <f>IF(AND(TONGHOP!$O943="KTHP",TONGHOP!$P943="VĐ"),TONGHOP!$X943,"")</f>
        <v/>
      </c>
      <c r="E943" s="138" t="str">
        <f>IF(AND(TONGHOP!$O943="KTHP",TONGHOP!$P943="VĐ"),TONGHOP!$Y943,"")</f>
        <v/>
      </c>
      <c r="F943" s="138" t="str">
        <f>IF(AND(TONGHOP!$O943="KTHP",TONGHOP!$P943="VĐ"),TONGHOP!$Z943,"")</f>
        <v/>
      </c>
      <c r="G943" s="139" t="str">
        <f>IF(AND(TONGHOP!$O943="KTHP",TONGHOP!$P943="TL"),TONGHOP!$X943,"")</f>
        <v/>
      </c>
      <c r="H943" s="138" t="str">
        <f>IF(AND(TONGHOP!$O943="KTHP",TONGHOP!$P943="TL"),TONGHOP!$Y943,"")</f>
        <v/>
      </c>
      <c r="I943" s="138" t="str">
        <f>IF(AND(TONGHOP!$O943="KTHP",TONGHOP!$P943="TL"),TONGHOP!$Z943,"")</f>
        <v/>
      </c>
      <c r="J943" s="139" t="str">
        <f>IF(AND(TONGHOP!$O943="KTHP",TONGHOP!$P943="TH"),TONGHOP!$X943,"")</f>
        <v/>
      </c>
      <c r="K943" s="138" t="str">
        <f>IF(AND(TONGHOP!$O943="KTHP",TONGHOP!$P943="TH"),TONGHOP!$Y943,"")</f>
        <v/>
      </c>
      <c r="L943" s="138" t="str">
        <f>IF(AND(TONGHOP!$O943="KTHP",TONGHOP!$P943="TH"),TONGHOP!$Z943,"")</f>
        <v/>
      </c>
      <c r="M943" s="139" t="str">
        <f>IF(AND(TONGHOP!$O943="ThiTN",OR(TONGHOP!$P943="LT",TONGHOP!$P943="TN"),TONGHOP!$X943&lt;&gt;""),TONGHOP!$X943,"")</f>
        <v/>
      </c>
      <c r="N943" s="139" t="str">
        <f>IF(AND(TONGHOP!$O943="ThiTN",OR(TONGHOP!$P943="LT",TONGHOP!$P943="TN"),TONGHOP!$Y943&lt;&gt;""),TONGHOP!$Y943,"")</f>
        <v/>
      </c>
      <c r="O943" s="139" t="str">
        <f>IF(AND(TONGHOP!$O943="ThiTN",OR(TONGHOP!$P943="LT",TONGHOP!$P943="TN"),TONGHOP!$Z943&lt;&gt;""),TONGHOP!$Z943,"")</f>
        <v/>
      </c>
      <c r="P943" s="139" t="str">
        <f>IF(AND(TONGHOP!$O943="ThiTN",TONGHOP!$P943="VĐ",TONGHOP!$X943&lt;&gt;""),TONGHOP!$X943,"")</f>
        <v/>
      </c>
      <c r="Q943" s="139" t="str">
        <f>IF(AND(TONGHOP!$O943="ThiTN",TONGHOP!$P943="VĐ",TONGHOP!$Y943&lt;&gt;""),TONGHOP!$Y943,"")</f>
        <v/>
      </c>
      <c r="R943" s="139" t="str">
        <f>IF(AND(TONGHOP!$O943="ThiTN",TONGHOP!$P943="VĐ",TONGHOP!$Z943&lt;&gt;""),TONGHOP!$Z943,"")</f>
        <v/>
      </c>
      <c r="S943" s="137" t="str">
        <f>IF(AND(TONGHOP!$O943="ThiTN",TONGHOP!$P943="TH",TONGHOP!$X943&lt;&gt;""),TONGHOP!$X943,"")</f>
        <v/>
      </c>
      <c r="T943" s="137" t="str">
        <f>IF(AND(TONGHOP!$O943="ThiTN",TONGHOP!$P943="TH",TONGHOP!$Y943&lt;&gt;""),TONGHOP!$Y943,"")</f>
        <v/>
      </c>
      <c r="U943" s="137" t="str">
        <f>IF(AND(TONGHOP!$O943="ThiTN",TONGHOP!$P943="TH",TONGHOP!$Z943&lt;&gt;""),TONGHOP!$Z943,"")</f>
        <v/>
      </c>
    </row>
    <row r="944" spans="1:21">
      <c r="A944" s="139" t="str">
        <f>IF(AND(TONGHOP!$O944="KTHP",OR(TONGHOP!$P944="LT",TONGHOP!$P944="TN"),TONGHOP!$X944&lt;&gt;""),TONGHOP!$X944,"")</f>
        <v/>
      </c>
      <c r="B944" s="139" t="str">
        <f>IF(AND(TONGHOP!$O944="KTHP",OR(TONGHOP!$P944="LT",TONGHOP!$P944="TN"),TONGHOP!$Y944&lt;&gt;""),TONGHOP!$Y944,"")</f>
        <v/>
      </c>
      <c r="C944" s="139" t="str">
        <f>IF(AND(TONGHOP!$O944="KTHP",OR(TONGHOP!$P944="LT",TONGHOP!$P944="TN"),TONGHOP!$Z944&lt;&gt;""),TONGHOP!$Z944,"")</f>
        <v/>
      </c>
      <c r="D944" s="139" t="str">
        <f>IF(AND(TONGHOP!$O944="KTHP",TONGHOP!$P944="VĐ"),TONGHOP!$X944,"")</f>
        <v/>
      </c>
      <c r="E944" s="138" t="str">
        <f>IF(AND(TONGHOP!$O944="KTHP",TONGHOP!$P944="VĐ"),TONGHOP!$Y944,"")</f>
        <v/>
      </c>
      <c r="F944" s="138" t="str">
        <f>IF(AND(TONGHOP!$O944="KTHP",TONGHOP!$P944="VĐ"),TONGHOP!$Z944,"")</f>
        <v/>
      </c>
      <c r="G944" s="139" t="str">
        <f>IF(AND(TONGHOP!$O944="KTHP",TONGHOP!$P944="TL"),TONGHOP!$X944,"")</f>
        <v/>
      </c>
      <c r="H944" s="138" t="str">
        <f>IF(AND(TONGHOP!$O944="KTHP",TONGHOP!$P944="TL"),TONGHOP!$Y944,"")</f>
        <v/>
      </c>
      <c r="I944" s="138" t="str">
        <f>IF(AND(TONGHOP!$O944="KTHP",TONGHOP!$P944="TL"),TONGHOP!$Z944,"")</f>
        <v/>
      </c>
      <c r="J944" s="139" t="str">
        <f>IF(AND(TONGHOP!$O944="KTHP",TONGHOP!$P944="TH"),TONGHOP!$X944,"")</f>
        <v/>
      </c>
      <c r="K944" s="138" t="str">
        <f>IF(AND(TONGHOP!$O944="KTHP",TONGHOP!$P944="TH"),TONGHOP!$Y944,"")</f>
        <v/>
      </c>
      <c r="L944" s="138" t="str">
        <f>IF(AND(TONGHOP!$O944="KTHP",TONGHOP!$P944="TH"),TONGHOP!$Z944,"")</f>
        <v/>
      </c>
      <c r="M944" s="139" t="str">
        <f>IF(AND(TONGHOP!$O944="ThiTN",OR(TONGHOP!$P944="LT",TONGHOP!$P944="TN"),TONGHOP!$X944&lt;&gt;""),TONGHOP!$X944,"")</f>
        <v/>
      </c>
      <c r="N944" s="139" t="str">
        <f>IF(AND(TONGHOP!$O944="ThiTN",OR(TONGHOP!$P944="LT",TONGHOP!$P944="TN"),TONGHOP!$Y944&lt;&gt;""),TONGHOP!$Y944,"")</f>
        <v/>
      </c>
      <c r="O944" s="139" t="str">
        <f>IF(AND(TONGHOP!$O944="ThiTN",OR(TONGHOP!$P944="LT",TONGHOP!$P944="TN"),TONGHOP!$Z944&lt;&gt;""),TONGHOP!$Z944,"")</f>
        <v/>
      </c>
      <c r="P944" s="139" t="str">
        <f>IF(AND(TONGHOP!$O944="ThiTN",TONGHOP!$P944="VĐ",TONGHOP!$X944&lt;&gt;""),TONGHOP!$X944,"")</f>
        <v/>
      </c>
      <c r="Q944" s="139" t="str">
        <f>IF(AND(TONGHOP!$O944="ThiTN",TONGHOP!$P944="VĐ",TONGHOP!$Y944&lt;&gt;""),TONGHOP!$Y944,"")</f>
        <v/>
      </c>
      <c r="R944" s="139" t="str">
        <f>IF(AND(TONGHOP!$O944="ThiTN",TONGHOP!$P944="VĐ",TONGHOP!$Z944&lt;&gt;""),TONGHOP!$Z944,"")</f>
        <v/>
      </c>
      <c r="S944" s="137" t="str">
        <f>IF(AND(TONGHOP!$O944="ThiTN",TONGHOP!$P944="TH",TONGHOP!$X944&lt;&gt;""),TONGHOP!$X944,"")</f>
        <v/>
      </c>
      <c r="T944" s="137" t="str">
        <f>IF(AND(TONGHOP!$O944="ThiTN",TONGHOP!$P944="TH",TONGHOP!$Y944&lt;&gt;""),TONGHOP!$Y944,"")</f>
        <v/>
      </c>
      <c r="U944" s="137" t="str">
        <f>IF(AND(TONGHOP!$O944="ThiTN",TONGHOP!$P944="TH",TONGHOP!$Z944&lt;&gt;""),TONGHOP!$Z944,"")</f>
        <v/>
      </c>
    </row>
    <row r="945" spans="1:21">
      <c r="A945" s="139" t="str">
        <f>IF(AND(TONGHOP!$O945="KTHP",OR(TONGHOP!$P945="LT",TONGHOP!$P945="TN"),TONGHOP!$X945&lt;&gt;""),TONGHOP!$X945,"")</f>
        <v>Nguyễn Văn Yên</v>
      </c>
      <c r="B945" s="139" t="str">
        <f>IF(AND(TONGHOP!$O945="KTHP",OR(TONGHOP!$P945="LT",TONGHOP!$P945="TN"),TONGHOP!$Y945&lt;&gt;""),TONGHOP!$Y945,"")</f>
        <v>Quách Minh Thử</v>
      </c>
      <c r="C945" s="139">
        <f>IF(AND(TONGHOP!$O945="KTHP",OR(TONGHOP!$P945="LT",TONGHOP!$P945="TN"),TONGHOP!$Z945&lt;&gt;""),TONGHOP!$Z945,"")</f>
        <v>33</v>
      </c>
      <c r="D945" s="139" t="str">
        <f>IF(AND(TONGHOP!$O945="KTHP",TONGHOP!$P945="VĐ"),TONGHOP!$X945,"")</f>
        <v/>
      </c>
      <c r="E945" s="138" t="str">
        <f>IF(AND(TONGHOP!$O945="KTHP",TONGHOP!$P945="VĐ"),TONGHOP!$Y945,"")</f>
        <v/>
      </c>
      <c r="F945" s="138" t="str">
        <f>IF(AND(TONGHOP!$O945="KTHP",TONGHOP!$P945="VĐ"),TONGHOP!$Z945,"")</f>
        <v/>
      </c>
      <c r="G945" s="139" t="str">
        <f>IF(AND(TONGHOP!$O945="KTHP",TONGHOP!$P945="TL"),TONGHOP!$X945,"")</f>
        <v/>
      </c>
      <c r="H945" s="138" t="str">
        <f>IF(AND(TONGHOP!$O945="KTHP",TONGHOP!$P945="TL"),TONGHOP!$Y945,"")</f>
        <v/>
      </c>
      <c r="I945" s="138" t="str">
        <f>IF(AND(TONGHOP!$O945="KTHP",TONGHOP!$P945="TL"),TONGHOP!$Z945,"")</f>
        <v/>
      </c>
      <c r="J945" s="139" t="str">
        <f>IF(AND(TONGHOP!$O945="KTHP",TONGHOP!$P945="TH"),TONGHOP!$X945,"")</f>
        <v/>
      </c>
      <c r="K945" s="138" t="str">
        <f>IF(AND(TONGHOP!$O945="KTHP",TONGHOP!$P945="TH"),TONGHOP!$Y945,"")</f>
        <v/>
      </c>
      <c r="L945" s="138" t="str">
        <f>IF(AND(TONGHOP!$O945="KTHP",TONGHOP!$P945="TH"),TONGHOP!$Z945,"")</f>
        <v/>
      </c>
      <c r="M945" s="139" t="str">
        <f>IF(AND(TONGHOP!$O945="ThiTN",OR(TONGHOP!$P945="LT",TONGHOP!$P945="TN"),TONGHOP!$X945&lt;&gt;""),TONGHOP!$X945,"")</f>
        <v/>
      </c>
      <c r="N945" s="139" t="str">
        <f>IF(AND(TONGHOP!$O945="ThiTN",OR(TONGHOP!$P945="LT",TONGHOP!$P945="TN"),TONGHOP!$Y945&lt;&gt;""),TONGHOP!$Y945,"")</f>
        <v/>
      </c>
      <c r="O945" s="139" t="str">
        <f>IF(AND(TONGHOP!$O945="ThiTN",OR(TONGHOP!$P945="LT",TONGHOP!$P945="TN"),TONGHOP!$Z945&lt;&gt;""),TONGHOP!$Z945,"")</f>
        <v/>
      </c>
      <c r="P945" s="139" t="str">
        <f>IF(AND(TONGHOP!$O945="ThiTN",TONGHOP!$P945="VĐ",TONGHOP!$X945&lt;&gt;""),TONGHOP!$X945,"")</f>
        <v/>
      </c>
      <c r="Q945" s="139" t="str">
        <f>IF(AND(TONGHOP!$O945="ThiTN",TONGHOP!$P945="VĐ",TONGHOP!$Y945&lt;&gt;""),TONGHOP!$Y945,"")</f>
        <v/>
      </c>
      <c r="R945" s="139" t="str">
        <f>IF(AND(TONGHOP!$O945="ThiTN",TONGHOP!$P945="VĐ",TONGHOP!$Z945&lt;&gt;""),TONGHOP!$Z945,"")</f>
        <v/>
      </c>
      <c r="S945" s="137" t="str">
        <f>IF(AND(TONGHOP!$O945="ThiTN",TONGHOP!$P945="TH",TONGHOP!$X945&lt;&gt;""),TONGHOP!$X945,"")</f>
        <v/>
      </c>
      <c r="T945" s="137" t="str">
        <f>IF(AND(TONGHOP!$O945="ThiTN",TONGHOP!$P945="TH",TONGHOP!$Y945&lt;&gt;""),TONGHOP!$Y945,"")</f>
        <v/>
      </c>
      <c r="U945" s="137" t="str">
        <f>IF(AND(TONGHOP!$O945="ThiTN",TONGHOP!$P945="TH",TONGHOP!$Z945&lt;&gt;""),TONGHOP!$Z945,"")</f>
        <v/>
      </c>
    </row>
    <row r="946" spans="1:21">
      <c r="A946" s="139" t="str">
        <f>IF(AND(TONGHOP!$O946="KTHP",OR(TONGHOP!$P946="LT",TONGHOP!$P946="TN"),TONGHOP!$X946&lt;&gt;""),TONGHOP!$X946,"")</f>
        <v>Nguyễn Văn Yên</v>
      </c>
      <c r="B946" s="139" t="str">
        <f>IF(AND(TONGHOP!$O946="KTHP",OR(TONGHOP!$P946="LT",TONGHOP!$P946="TN"),TONGHOP!$Y946&lt;&gt;""),TONGHOP!$Y946,"")</f>
        <v>Quách Minh Thử</v>
      </c>
      <c r="C946" s="139">
        <f>IF(AND(TONGHOP!$O946="KTHP",OR(TONGHOP!$P946="LT",TONGHOP!$P946="TN"),TONGHOP!$Z946&lt;&gt;""),TONGHOP!$Z946,"")</f>
        <v>32</v>
      </c>
      <c r="D946" s="139" t="str">
        <f>IF(AND(TONGHOP!$O946="KTHP",TONGHOP!$P946="VĐ"),TONGHOP!$X946,"")</f>
        <v/>
      </c>
      <c r="E946" s="138" t="str">
        <f>IF(AND(TONGHOP!$O946="KTHP",TONGHOP!$P946="VĐ"),TONGHOP!$Y946,"")</f>
        <v/>
      </c>
      <c r="F946" s="138" t="str">
        <f>IF(AND(TONGHOP!$O946="KTHP",TONGHOP!$P946="VĐ"),TONGHOP!$Z946,"")</f>
        <v/>
      </c>
      <c r="G946" s="139" t="str">
        <f>IF(AND(TONGHOP!$O946="KTHP",TONGHOP!$P946="TL"),TONGHOP!$X946,"")</f>
        <v/>
      </c>
      <c r="H946" s="138" t="str">
        <f>IF(AND(TONGHOP!$O946="KTHP",TONGHOP!$P946="TL"),TONGHOP!$Y946,"")</f>
        <v/>
      </c>
      <c r="I946" s="138" t="str">
        <f>IF(AND(TONGHOP!$O946="KTHP",TONGHOP!$P946="TL"),TONGHOP!$Z946,"")</f>
        <v/>
      </c>
      <c r="J946" s="139" t="str">
        <f>IF(AND(TONGHOP!$O946="KTHP",TONGHOP!$P946="TH"),TONGHOP!$X946,"")</f>
        <v/>
      </c>
      <c r="K946" s="138" t="str">
        <f>IF(AND(TONGHOP!$O946="KTHP",TONGHOP!$P946="TH"),TONGHOP!$Y946,"")</f>
        <v/>
      </c>
      <c r="L946" s="138" t="str">
        <f>IF(AND(TONGHOP!$O946="KTHP",TONGHOP!$P946="TH"),TONGHOP!$Z946,"")</f>
        <v/>
      </c>
      <c r="M946" s="139" t="str">
        <f>IF(AND(TONGHOP!$O946="ThiTN",OR(TONGHOP!$P946="LT",TONGHOP!$P946="TN"),TONGHOP!$X946&lt;&gt;""),TONGHOP!$X946,"")</f>
        <v/>
      </c>
      <c r="N946" s="139" t="str">
        <f>IF(AND(TONGHOP!$O946="ThiTN",OR(TONGHOP!$P946="LT",TONGHOP!$P946="TN"),TONGHOP!$Y946&lt;&gt;""),TONGHOP!$Y946,"")</f>
        <v/>
      </c>
      <c r="O946" s="139" t="str">
        <f>IF(AND(TONGHOP!$O946="ThiTN",OR(TONGHOP!$P946="LT",TONGHOP!$P946="TN"),TONGHOP!$Z946&lt;&gt;""),TONGHOP!$Z946,"")</f>
        <v/>
      </c>
      <c r="P946" s="139" t="str">
        <f>IF(AND(TONGHOP!$O946="ThiTN",TONGHOP!$P946="VĐ",TONGHOP!$X946&lt;&gt;""),TONGHOP!$X946,"")</f>
        <v/>
      </c>
      <c r="Q946" s="139" t="str">
        <f>IF(AND(TONGHOP!$O946="ThiTN",TONGHOP!$P946="VĐ",TONGHOP!$Y946&lt;&gt;""),TONGHOP!$Y946,"")</f>
        <v/>
      </c>
      <c r="R946" s="139" t="str">
        <f>IF(AND(TONGHOP!$O946="ThiTN",TONGHOP!$P946="VĐ",TONGHOP!$Z946&lt;&gt;""),TONGHOP!$Z946,"")</f>
        <v/>
      </c>
      <c r="S946" s="137" t="str">
        <f>IF(AND(TONGHOP!$O946="ThiTN",TONGHOP!$P946="TH",TONGHOP!$X946&lt;&gt;""),TONGHOP!$X946,"")</f>
        <v/>
      </c>
      <c r="T946" s="137" t="str">
        <f>IF(AND(TONGHOP!$O946="ThiTN",TONGHOP!$P946="TH",TONGHOP!$Y946&lt;&gt;""),TONGHOP!$Y946,"")</f>
        <v/>
      </c>
      <c r="U946" s="137" t="str">
        <f>IF(AND(TONGHOP!$O946="ThiTN",TONGHOP!$P946="TH",TONGHOP!$Z946&lt;&gt;""),TONGHOP!$Z946,"")</f>
        <v/>
      </c>
    </row>
    <row r="947" spans="1:21">
      <c r="A947" s="139" t="str">
        <f>IF(AND(TONGHOP!$O947="KTHP",OR(TONGHOP!$P947="LT",TONGHOP!$P947="TN"),TONGHOP!$X947&lt;&gt;""),TONGHOP!$X947,"")</f>
        <v>Nguyễn Văn Yên</v>
      </c>
      <c r="B947" s="139" t="str">
        <f>IF(AND(TONGHOP!$O947="KTHP",OR(TONGHOP!$P947="LT",TONGHOP!$P947="TN"),TONGHOP!$Y947&lt;&gt;""),TONGHOP!$Y947,"")</f>
        <v>Quách Minh Thử</v>
      </c>
      <c r="C947" s="139">
        <f>IF(AND(TONGHOP!$O947="KTHP",OR(TONGHOP!$P947="LT",TONGHOP!$P947="TN"),TONGHOP!$Z947&lt;&gt;""),TONGHOP!$Z947,"")</f>
        <v>20</v>
      </c>
      <c r="D947" s="139" t="str">
        <f>IF(AND(TONGHOP!$O947="KTHP",TONGHOP!$P947="VĐ"),TONGHOP!$X947,"")</f>
        <v/>
      </c>
      <c r="E947" s="138" t="str">
        <f>IF(AND(TONGHOP!$O947="KTHP",TONGHOP!$P947="VĐ"),TONGHOP!$Y947,"")</f>
        <v/>
      </c>
      <c r="F947" s="138" t="str">
        <f>IF(AND(TONGHOP!$O947="KTHP",TONGHOP!$P947="VĐ"),TONGHOP!$Z947,"")</f>
        <v/>
      </c>
      <c r="G947" s="139" t="str">
        <f>IF(AND(TONGHOP!$O947="KTHP",TONGHOP!$P947="TL"),TONGHOP!$X947,"")</f>
        <v/>
      </c>
      <c r="H947" s="138" t="str">
        <f>IF(AND(TONGHOP!$O947="KTHP",TONGHOP!$P947="TL"),TONGHOP!$Y947,"")</f>
        <v/>
      </c>
      <c r="I947" s="138" t="str">
        <f>IF(AND(TONGHOP!$O947="KTHP",TONGHOP!$P947="TL"),TONGHOP!$Z947,"")</f>
        <v/>
      </c>
      <c r="J947" s="139" t="str">
        <f>IF(AND(TONGHOP!$O947="KTHP",TONGHOP!$P947="TH"),TONGHOP!$X947,"")</f>
        <v/>
      </c>
      <c r="K947" s="138" t="str">
        <f>IF(AND(TONGHOP!$O947="KTHP",TONGHOP!$P947="TH"),TONGHOP!$Y947,"")</f>
        <v/>
      </c>
      <c r="L947" s="138" t="str">
        <f>IF(AND(TONGHOP!$O947="KTHP",TONGHOP!$P947="TH"),TONGHOP!$Z947,"")</f>
        <v/>
      </c>
      <c r="M947" s="139" t="str">
        <f>IF(AND(TONGHOP!$O947="ThiTN",OR(TONGHOP!$P947="LT",TONGHOP!$P947="TN"),TONGHOP!$X947&lt;&gt;""),TONGHOP!$X947,"")</f>
        <v/>
      </c>
      <c r="N947" s="139" t="str">
        <f>IF(AND(TONGHOP!$O947="ThiTN",OR(TONGHOP!$P947="LT",TONGHOP!$P947="TN"),TONGHOP!$Y947&lt;&gt;""),TONGHOP!$Y947,"")</f>
        <v/>
      </c>
      <c r="O947" s="139" t="str">
        <f>IF(AND(TONGHOP!$O947="ThiTN",OR(TONGHOP!$P947="LT",TONGHOP!$P947="TN"),TONGHOP!$Z947&lt;&gt;""),TONGHOP!$Z947,"")</f>
        <v/>
      </c>
      <c r="P947" s="139" t="str">
        <f>IF(AND(TONGHOP!$O947="ThiTN",TONGHOP!$P947="VĐ",TONGHOP!$X947&lt;&gt;""),TONGHOP!$X947,"")</f>
        <v/>
      </c>
      <c r="Q947" s="139" t="str">
        <f>IF(AND(TONGHOP!$O947="ThiTN",TONGHOP!$P947="VĐ",TONGHOP!$Y947&lt;&gt;""),TONGHOP!$Y947,"")</f>
        <v/>
      </c>
      <c r="R947" s="139" t="str">
        <f>IF(AND(TONGHOP!$O947="ThiTN",TONGHOP!$P947="VĐ",TONGHOP!$Z947&lt;&gt;""),TONGHOP!$Z947,"")</f>
        <v/>
      </c>
      <c r="S947" s="137" t="str">
        <f>IF(AND(TONGHOP!$O947="ThiTN",TONGHOP!$P947="TH",TONGHOP!$X947&lt;&gt;""),TONGHOP!$X947,"")</f>
        <v/>
      </c>
      <c r="T947" s="137" t="str">
        <f>IF(AND(TONGHOP!$O947="ThiTN",TONGHOP!$P947="TH",TONGHOP!$Y947&lt;&gt;""),TONGHOP!$Y947,"")</f>
        <v/>
      </c>
      <c r="U947" s="137" t="str">
        <f>IF(AND(TONGHOP!$O947="ThiTN",TONGHOP!$P947="TH",TONGHOP!$Z947&lt;&gt;""),TONGHOP!$Z947,"")</f>
        <v/>
      </c>
    </row>
    <row r="948" spans="1:21">
      <c r="A948" s="139" t="str">
        <f>IF(AND(TONGHOP!$O948="KTHP",OR(TONGHOP!$P948="LT",TONGHOP!$P948="TN"),TONGHOP!$X948&lt;&gt;""),TONGHOP!$X948,"")</f>
        <v>Giang Phi Hùng</v>
      </c>
      <c r="B948" s="139" t="str">
        <f>IF(AND(TONGHOP!$O948="KTHP",OR(TONGHOP!$P948="LT",TONGHOP!$P948="TN"),TONGHOP!$Y948&lt;&gt;""),TONGHOP!$Y948,"")</f>
        <v>Phạm Quang Tùng</v>
      </c>
      <c r="C948" s="139">
        <f>IF(AND(TONGHOP!$O948="KTHP",OR(TONGHOP!$P948="LT",TONGHOP!$P948="TN"),TONGHOP!$Z948&lt;&gt;""),TONGHOP!$Z948,"")</f>
        <v>104</v>
      </c>
      <c r="D948" s="139" t="str">
        <f>IF(AND(TONGHOP!$O948="KTHP",TONGHOP!$P948="VĐ"),TONGHOP!$X948,"")</f>
        <v/>
      </c>
      <c r="E948" s="138" t="str">
        <f>IF(AND(TONGHOP!$O948="KTHP",TONGHOP!$P948="VĐ"),TONGHOP!$Y948,"")</f>
        <v/>
      </c>
      <c r="F948" s="138" t="str">
        <f>IF(AND(TONGHOP!$O948="KTHP",TONGHOP!$P948="VĐ"),TONGHOP!$Z948,"")</f>
        <v/>
      </c>
      <c r="G948" s="139" t="str">
        <f>IF(AND(TONGHOP!$O948="KTHP",TONGHOP!$P948="TL"),TONGHOP!$X948,"")</f>
        <v/>
      </c>
      <c r="H948" s="138" t="str">
        <f>IF(AND(TONGHOP!$O948="KTHP",TONGHOP!$P948="TL"),TONGHOP!$Y948,"")</f>
        <v/>
      </c>
      <c r="I948" s="138" t="str">
        <f>IF(AND(TONGHOP!$O948="KTHP",TONGHOP!$P948="TL"),TONGHOP!$Z948,"")</f>
        <v/>
      </c>
      <c r="J948" s="139" t="str">
        <f>IF(AND(TONGHOP!$O948="KTHP",TONGHOP!$P948="TH"),TONGHOP!$X948,"")</f>
        <v/>
      </c>
      <c r="K948" s="138" t="str">
        <f>IF(AND(TONGHOP!$O948="KTHP",TONGHOP!$P948="TH"),TONGHOP!$Y948,"")</f>
        <v/>
      </c>
      <c r="L948" s="138" t="str">
        <f>IF(AND(TONGHOP!$O948="KTHP",TONGHOP!$P948="TH"),TONGHOP!$Z948,"")</f>
        <v/>
      </c>
      <c r="M948" s="139" t="str">
        <f>IF(AND(TONGHOP!$O948="ThiTN",OR(TONGHOP!$P948="LT",TONGHOP!$P948="TN"),TONGHOP!$X948&lt;&gt;""),TONGHOP!$X948,"")</f>
        <v/>
      </c>
      <c r="N948" s="139" t="str">
        <f>IF(AND(TONGHOP!$O948="ThiTN",OR(TONGHOP!$P948="LT",TONGHOP!$P948="TN"),TONGHOP!$Y948&lt;&gt;""),TONGHOP!$Y948,"")</f>
        <v/>
      </c>
      <c r="O948" s="139" t="str">
        <f>IF(AND(TONGHOP!$O948="ThiTN",OR(TONGHOP!$P948="LT",TONGHOP!$P948="TN"),TONGHOP!$Z948&lt;&gt;""),TONGHOP!$Z948,"")</f>
        <v/>
      </c>
      <c r="P948" s="139" t="str">
        <f>IF(AND(TONGHOP!$O948="ThiTN",TONGHOP!$P948="VĐ",TONGHOP!$X948&lt;&gt;""),TONGHOP!$X948,"")</f>
        <v/>
      </c>
      <c r="Q948" s="139" t="str">
        <f>IF(AND(TONGHOP!$O948="ThiTN",TONGHOP!$P948="VĐ",TONGHOP!$Y948&lt;&gt;""),TONGHOP!$Y948,"")</f>
        <v/>
      </c>
      <c r="R948" s="139" t="str">
        <f>IF(AND(TONGHOP!$O948="ThiTN",TONGHOP!$P948="VĐ",TONGHOP!$Z948&lt;&gt;""),TONGHOP!$Z948,"")</f>
        <v/>
      </c>
      <c r="S948" s="137" t="str">
        <f>IF(AND(TONGHOP!$O948="ThiTN",TONGHOP!$P948="TH",TONGHOP!$X948&lt;&gt;""),TONGHOP!$X948,"")</f>
        <v/>
      </c>
      <c r="T948" s="137" t="str">
        <f>IF(AND(TONGHOP!$O948="ThiTN",TONGHOP!$P948="TH",TONGHOP!$Y948&lt;&gt;""),TONGHOP!$Y948,"")</f>
        <v/>
      </c>
      <c r="U948" s="137" t="str">
        <f>IF(AND(TONGHOP!$O948="ThiTN",TONGHOP!$P948="TH",TONGHOP!$Z948&lt;&gt;""),TONGHOP!$Z948,"")</f>
        <v/>
      </c>
    </row>
    <row r="949" spans="1:21">
      <c r="A949" s="139" t="str">
        <f>IF(AND(TONGHOP!$O949="KTHP",OR(TONGHOP!$P949="LT",TONGHOP!$P949="TN"),TONGHOP!$X949&lt;&gt;""),TONGHOP!$X949,"")</f>
        <v>Nguyễn Thị Huyền Nga</v>
      </c>
      <c r="B949" s="139" t="str">
        <f>IF(AND(TONGHOP!$O949="KTHP",OR(TONGHOP!$P949="LT",TONGHOP!$P949="TN"),TONGHOP!$Y949&lt;&gt;""),TONGHOP!$Y949,"")</f>
        <v>Trần Kim Thu Liễu</v>
      </c>
      <c r="C949" s="139">
        <f>IF(AND(TONGHOP!$O949="KTHP",OR(TONGHOP!$P949="LT",TONGHOP!$P949="TN"),TONGHOP!$Z949&lt;&gt;""),TONGHOP!$Z949,"")</f>
        <v>24</v>
      </c>
      <c r="D949" s="139" t="str">
        <f>IF(AND(TONGHOP!$O949="KTHP",TONGHOP!$P949="VĐ"),TONGHOP!$X949,"")</f>
        <v/>
      </c>
      <c r="E949" s="138" t="str">
        <f>IF(AND(TONGHOP!$O949="KTHP",TONGHOP!$P949="VĐ"),TONGHOP!$Y949,"")</f>
        <v/>
      </c>
      <c r="F949" s="138" t="str">
        <f>IF(AND(TONGHOP!$O949="KTHP",TONGHOP!$P949="VĐ"),TONGHOP!$Z949,"")</f>
        <v/>
      </c>
      <c r="G949" s="139" t="str">
        <f>IF(AND(TONGHOP!$O949="KTHP",TONGHOP!$P949="TL"),TONGHOP!$X949,"")</f>
        <v/>
      </c>
      <c r="H949" s="138" t="str">
        <f>IF(AND(TONGHOP!$O949="KTHP",TONGHOP!$P949="TL"),TONGHOP!$Y949,"")</f>
        <v/>
      </c>
      <c r="I949" s="138" t="str">
        <f>IF(AND(TONGHOP!$O949="KTHP",TONGHOP!$P949="TL"),TONGHOP!$Z949,"")</f>
        <v/>
      </c>
      <c r="J949" s="139" t="str">
        <f>IF(AND(TONGHOP!$O949="KTHP",TONGHOP!$P949="TH"),TONGHOP!$X949,"")</f>
        <v/>
      </c>
      <c r="K949" s="138" t="str">
        <f>IF(AND(TONGHOP!$O949="KTHP",TONGHOP!$P949="TH"),TONGHOP!$Y949,"")</f>
        <v/>
      </c>
      <c r="L949" s="138" t="str">
        <f>IF(AND(TONGHOP!$O949="KTHP",TONGHOP!$P949="TH"),TONGHOP!$Z949,"")</f>
        <v/>
      </c>
      <c r="M949" s="139" t="str">
        <f>IF(AND(TONGHOP!$O949="ThiTN",OR(TONGHOP!$P949="LT",TONGHOP!$P949="TN"),TONGHOP!$X949&lt;&gt;""),TONGHOP!$X949,"")</f>
        <v/>
      </c>
      <c r="N949" s="139" t="str">
        <f>IF(AND(TONGHOP!$O949="ThiTN",OR(TONGHOP!$P949="LT",TONGHOP!$P949="TN"),TONGHOP!$Y949&lt;&gt;""),TONGHOP!$Y949,"")</f>
        <v/>
      </c>
      <c r="O949" s="139" t="str">
        <f>IF(AND(TONGHOP!$O949="ThiTN",OR(TONGHOP!$P949="LT",TONGHOP!$P949="TN"),TONGHOP!$Z949&lt;&gt;""),TONGHOP!$Z949,"")</f>
        <v/>
      </c>
      <c r="P949" s="139" t="str">
        <f>IF(AND(TONGHOP!$O949="ThiTN",TONGHOP!$P949="VĐ",TONGHOP!$X949&lt;&gt;""),TONGHOP!$X949,"")</f>
        <v/>
      </c>
      <c r="Q949" s="139" t="str">
        <f>IF(AND(TONGHOP!$O949="ThiTN",TONGHOP!$P949="VĐ",TONGHOP!$Y949&lt;&gt;""),TONGHOP!$Y949,"")</f>
        <v/>
      </c>
      <c r="R949" s="139" t="str">
        <f>IF(AND(TONGHOP!$O949="ThiTN",TONGHOP!$P949="VĐ",TONGHOP!$Z949&lt;&gt;""),TONGHOP!$Z949,"")</f>
        <v/>
      </c>
      <c r="S949" s="137" t="str">
        <f>IF(AND(TONGHOP!$O949="ThiTN",TONGHOP!$P949="TH",TONGHOP!$X949&lt;&gt;""),TONGHOP!$X949,"")</f>
        <v/>
      </c>
      <c r="T949" s="137" t="str">
        <f>IF(AND(TONGHOP!$O949="ThiTN",TONGHOP!$P949="TH",TONGHOP!$Y949&lt;&gt;""),TONGHOP!$Y949,"")</f>
        <v/>
      </c>
      <c r="U949" s="137" t="str">
        <f>IF(AND(TONGHOP!$O949="ThiTN",TONGHOP!$P949="TH",TONGHOP!$Z949&lt;&gt;""),TONGHOP!$Z949,"")</f>
        <v/>
      </c>
    </row>
    <row r="950" spans="1:21">
      <c r="A950" s="139" t="str">
        <f>IF(AND(TONGHOP!$O950="KTHP",OR(TONGHOP!$P950="LT",TONGHOP!$P950="TN"),TONGHOP!$X950&lt;&gt;""),TONGHOP!$X950,"")</f>
        <v>Lâm Thanh Hùng</v>
      </c>
      <c r="B950" s="139" t="str">
        <f>IF(AND(TONGHOP!$O950="KTHP",OR(TONGHOP!$P950="LT",TONGHOP!$P950="TN"),TONGHOP!$Y950&lt;&gt;""),TONGHOP!$Y950,"")</f>
        <v>Vũ Thị Thái Linh</v>
      </c>
      <c r="C950" s="139">
        <f>IF(AND(TONGHOP!$O950="KTHP",OR(TONGHOP!$P950="LT",TONGHOP!$P950="TN"),TONGHOP!$Z950&lt;&gt;""),TONGHOP!$Z950,"")</f>
        <v>18</v>
      </c>
      <c r="D950" s="139" t="str">
        <f>IF(AND(TONGHOP!$O950="KTHP",TONGHOP!$P950="VĐ"),TONGHOP!$X950,"")</f>
        <v/>
      </c>
      <c r="E950" s="138" t="str">
        <f>IF(AND(TONGHOP!$O950="KTHP",TONGHOP!$P950="VĐ"),TONGHOP!$Y950,"")</f>
        <v/>
      </c>
      <c r="F950" s="138" t="str">
        <f>IF(AND(TONGHOP!$O950="KTHP",TONGHOP!$P950="VĐ"),TONGHOP!$Z950,"")</f>
        <v/>
      </c>
      <c r="G950" s="139" t="str">
        <f>IF(AND(TONGHOP!$O950="KTHP",TONGHOP!$P950="TL"),TONGHOP!$X950,"")</f>
        <v/>
      </c>
      <c r="H950" s="138" t="str">
        <f>IF(AND(TONGHOP!$O950="KTHP",TONGHOP!$P950="TL"),TONGHOP!$Y950,"")</f>
        <v/>
      </c>
      <c r="I950" s="138" t="str">
        <f>IF(AND(TONGHOP!$O950="KTHP",TONGHOP!$P950="TL"),TONGHOP!$Z950,"")</f>
        <v/>
      </c>
      <c r="J950" s="139" t="str">
        <f>IF(AND(TONGHOP!$O950="KTHP",TONGHOP!$P950="TH"),TONGHOP!$X950,"")</f>
        <v/>
      </c>
      <c r="K950" s="138" t="str">
        <f>IF(AND(TONGHOP!$O950="KTHP",TONGHOP!$P950="TH"),TONGHOP!$Y950,"")</f>
        <v/>
      </c>
      <c r="L950" s="138" t="str">
        <f>IF(AND(TONGHOP!$O950="KTHP",TONGHOP!$P950="TH"),TONGHOP!$Z950,"")</f>
        <v/>
      </c>
      <c r="M950" s="139" t="str">
        <f>IF(AND(TONGHOP!$O950="ThiTN",OR(TONGHOP!$P950="LT",TONGHOP!$P950="TN"),TONGHOP!$X950&lt;&gt;""),TONGHOP!$X950,"")</f>
        <v/>
      </c>
      <c r="N950" s="139" t="str">
        <f>IF(AND(TONGHOP!$O950="ThiTN",OR(TONGHOP!$P950="LT",TONGHOP!$P950="TN"),TONGHOP!$Y950&lt;&gt;""),TONGHOP!$Y950,"")</f>
        <v/>
      </c>
      <c r="O950" s="139" t="str">
        <f>IF(AND(TONGHOP!$O950="ThiTN",OR(TONGHOP!$P950="LT",TONGHOP!$P950="TN"),TONGHOP!$Z950&lt;&gt;""),TONGHOP!$Z950,"")</f>
        <v/>
      </c>
      <c r="P950" s="139" t="str">
        <f>IF(AND(TONGHOP!$O950="ThiTN",TONGHOP!$P950="VĐ",TONGHOP!$X950&lt;&gt;""),TONGHOP!$X950,"")</f>
        <v/>
      </c>
      <c r="Q950" s="139" t="str">
        <f>IF(AND(TONGHOP!$O950="ThiTN",TONGHOP!$P950="VĐ",TONGHOP!$Y950&lt;&gt;""),TONGHOP!$Y950,"")</f>
        <v/>
      </c>
      <c r="R950" s="139" t="str">
        <f>IF(AND(TONGHOP!$O950="ThiTN",TONGHOP!$P950="VĐ",TONGHOP!$Z950&lt;&gt;""),TONGHOP!$Z950,"")</f>
        <v/>
      </c>
      <c r="S950" s="137" t="str">
        <f>IF(AND(TONGHOP!$O950="ThiTN",TONGHOP!$P950="TH",TONGHOP!$X950&lt;&gt;""),TONGHOP!$X950,"")</f>
        <v/>
      </c>
      <c r="T950" s="137" t="str">
        <f>IF(AND(TONGHOP!$O950="ThiTN",TONGHOP!$P950="TH",TONGHOP!$Y950&lt;&gt;""),TONGHOP!$Y950,"")</f>
        <v/>
      </c>
      <c r="U950" s="137" t="str">
        <f>IF(AND(TONGHOP!$O950="ThiTN",TONGHOP!$P950="TH",TONGHOP!$Z950&lt;&gt;""),TONGHOP!$Z950,"")</f>
        <v/>
      </c>
    </row>
    <row r="951" spans="1:21">
      <c r="A951" s="139" t="str">
        <f>IF(AND(TONGHOP!$O951="KTHP",OR(TONGHOP!$P951="LT",TONGHOP!$P951="TN"),TONGHOP!$X951&lt;&gt;""),TONGHOP!$X951,"")</f>
        <v>Nguyễn Minh Đức Cường</v>
      </c>
      <c r="B951" s="139" t="str">
        <f>IF(AND(TONGHOP!$O951="KTHP",OR(TONGHOP!$P951="LT",TONGHOP!$P951="TN"),TONGHOP!$Y951&lt;&gt;""),TONGHOP!$Y951,"")</f>
        <v>Đỗ Huỳnh Thanh Phong</v>
      </c>
      <c r="C951" s="139">
        <f>IF(AND(TONGHOP!$O951="KTHP",OR(TONGHOP!$P951="LT",TONGHOP!$P951="TN"),TONGHOP!$Z951&lt;&gt;""),TONGHOP!$Z951,"")</f>
        <v>24</v>
      </c>
      <c r="D951" s="139" t="str">
        <f>IF(AND(TONGHOP!$O951="KTHP",TONGHOP!$P951="VĐ"),TONGHOP!$X951,"")</f>
        <v/>
      </c>
      <c r="E951" s="138" t="str">
        <f>IF(AND(TONGHOP!$O951="KTHP",TONGHOP!$P951="VĐ"),TONGHOP!$Y951,"")</f>
        <v/>
      </c>
      <c r="F951" s="138" t="str">
        <f>IF(AND(TONGHOP!$O951="KTHP",TONGHOP!$P951="VĐ"),TONGHOP!$Z951,"")</f>
        <v/>
      </c>
      <c r="G951" s="139" t="str">
        <f>IF(AND(TONGHOP!$O951="KTHP",TONGHOP!$P951="TL"),TONGHOP!$X951,"")</f>
        <v/>
      </c>
      <c r="H951" s="138" t="str">
        <f>IF(AND(TONGHOP!$O951="KTHP",TONGHOP!$P951="TL"),TONGHOP!$Y951,"")</f>
        <v/>
      </c>
      <c r="I951" s="138" t="str">
        <f>IF(AND(TONGHOP!$O951="KTHP",TONGHOP!$P951="TL"),TONGHOP!$Z951,"")</f>
        <v/>
      </c>
      <c r="J951" s="139" t="str">
        <f>IF(AND(TONGHOP!$O951="KTHP",TONGHOP!$P951="TH"),TONGHOP!$X951,"")</f>
        <v/>
      </c>
      <c r="K951" s="138" t="str">
        <f>IF(AND(TONGHOP!$O951="KTHP",TONGHOP!$P951="TH"),TONGHOP!$Y951,"")</f>
        <v/>
      </c>
      <c r="L951" s="138" t="str">
        <f>IF(AND(TONGHOP!$O951="KTHP",TONGHOP!$P951="TH"),TONGHOP!$Z951,"")</f>
        <v/>
      </c>
      <c r="M951" s="139" t="str">
        <f>IF(AND(TONGHOP!$O951="ThiTN",OR(TONGHOP!$P951="LT",TONGHOP!$P951="TN"),TONGHOP!$X951&lt;&gt;""),TONGHOP!$X951,"")</f>
        <v/>
      </c>
      <c r="N951" s="139" t="str">
        <f>IF(AND(TONGHOP!$O951="ThiTN",OR(TONGHOP!$P951="LT",TONGHOP!$P951="TN"),TONGHOP!$Y951&lt;&gt;""),TONGHOP!$Y951,"")</f>
        <v/>
      </c>
      <c r="O951" s="139" t="str">
        <f>IF(AND(TONGHOP!$O951="ThiTN",OR(TONGHOP!$P951="LT",TONGHOP!$P951="TN"),TONGHOP!$Z951&lt;&gt;""),TONGHOP!$Z951,"")</f>
        <v/>
      </c>
      <c r="P951" s="139" t="str">
        <f>IF(AND(TONGHOP!$O951="ThiTN",TONGHOP!$P951="VĐ",TONGHOP!$X951&lt;&gt;""),TONGHOP!$X951,"")</f>
        <v/>
      </c>
      <c r="Q951" s="139" t="str">
        <f>IF(AND(TONGHOP!$O951="ThiTN",TONGHOP!$P951="VĐ",TONGHOP!$Y951&lt;&gt;""),TONGHOP!$Y951,"")</f>
        <v/>
      </c>
      <c r="R951" s="139" t="str">
        <f>IF(AND(TONGHOP!$O951="ThiTN",TONGHOP!$P951="VĐ",TONGHOP!$Z951&lt;&gt;""),TONGHOP!$Z951,"")</f>
        <v/>
      </c>
      <c r="S951" s="137" t="str">
        <f>IF(AND(TONGHOP!$O951="ThiTN",TONGHOP!$P951="TH",TONGHOP!$X951&lt;&gt;""),TONGHOP!$X951,"")</f>
        <v/>
      </c>
      <c r="T951" s="137" t="str">
        <f>IF(AND(TONGHOP!$O951="ThiTN",TONGHOP!$P951="TH",TONGHOP!$Y951&lt;&gt;""),TONGHOP!$Y951,"")</f>
        <v/>
      </c>
      <c r="U951" s="137" t="str">
        <f>IF(AND(TONGHOP!$O951="ThiTN",TONGHOP!$P951="TH",TONGHOP!$Z951&lt;&gt;""),TONGHOP!$Z951,"")</f>
        <v/>
      </c>
    </row>
    <row r="952" spans="1:21">
      <c r="A952" s="139" t="str">
        <f>IF(AND(TONGHOP!$O952="KTHP",OR(TONGHOP!$P952="LT",TONGHOP!$P952="TN"),TONGHOP!$X952&lt;&gt;""),TONGHOP!$X952,"")</f>
        <v/>
      </c>
      <c r="B952" s="139" t="str">
        <f>IF(AND(TONGHOP!$O952="KTHP",OR(TONGHOP!$P952="LT",TONGHOP!$P952="TN"),TONGHOP!$Y952&lt;&gt;""),TONGHOP!$Y952,"")</f>
        <v/>
      </c>
      <c r="C952" s="139" t="str">
        <f>IF(AND(TONGHOP!$O952="KTHP",OR(TONGHOP!$P952="LT",TONGHOP!$P952="TN"),TONGHOP!$Z952&lt;&gt;""),TONGHOP!$Z952,"")</f>
        <v/>
      </c>
      <c r="D952" s="139" t="str">
        <f>IF(AND(TONGHOP!$O952="KTHP",TONGHOP!$P952="VĐ"),TONGHOP!$X952,"")</f>
        <v/>
      </c>
      <c r="E952" s="138" t="str">
        <f>IF(AND(TONGHOP!$O952="KTHP",TONGHOP!$P952="VĐ"),TONGHOP!$Y952,"")</f>
        <v/>
      </c>
      <c r="F952" s="138" t="str">
        <f>IF(AND(TONGHOP!$O952="KTHP",TONGHOP!$P952="VĐ"),TONGHOP!$Z952,"")</f>
        <v/>
      </c>
      <c r="G952" s="139" t="str">
        <f>IF(AND(TONGHOP!$O952="KTHP",TONGHOP!$P952="TL"),TONGHOP!$X952,"")</f>
        <v/>
      </c>
      <c r="H952" s="138" t="str">
        <f>IF(AND(TONGHOP!$O952="KTHP",TONGHOP!$P952="TL"),TONGHOP!$Y952,"")</f>
        <v/>
      </c>
      <c r="I952" s="138" t="str">
        <f>IF(AND(TONGHOP!$O952="KTHP",TONGHOP!$P952="TL"),TONGHOP!$Z952,"")</f>
        <v/>
      </c>
      <c r="J952" s="139" t="str">
        <f>IF(AND(TONGHOP!$O952="KTHP",TONGHOP!$P952="TH"),TONGHOP!$X952,"")</f>
        <v/>
      </c>
      <c r="K952" s="138" t="str">
        <f>IF(AND(TONGHOP!$O952="KTHP",TONGHOP!$P952="TH"),TONGHOP!$Y952,"")</f>
        <v/>
      </c>
      <c r="L952" s="138" t="str">
        <f>IF(AND(TONGHOP!$O952="KTHP",TONGHOP!$P952="TH"),TONGHOP!$Z952,"")</f>
        <v/>
      </c>
      <c r="M952" s="139" t="str">
        <f>IF(AND(TONGHOP!$O952="ThiTN",OR(TONGHOP!$P952="LT",TONGHOP!$P952="TN"),TONGHOP!$X952&lt;&gt;""),TONGHOP!$X952,"")</f>
        <v/>
      </c>
      <c r="N952" s="139" t="str">
        <f>IF(AND(TONGHOP!$O952="ThiTN",OR(TONGHOP!$P952="LT",TONGHOP!$P952="TN"),TONGHOP!$Y952&lt;&gt;""),TONGHOP!$Y952,"")</f>
        <v/>
      </c>
      <c r="O952" s="139" t="str">
        <f>IF(AND(TONGHOP!$O952="ThiTN",OR(TONGHOP!$P952="LT",TONGHOP!$P952="TN"),TONGHOP!$Z952&lt;&gt;""),TONGHOP!$Z952,"")</f>
        <v/>
      </c>
      <c r="P952" s="139" t="str">
        <f>IF(AND(TONGHOP!$O952="ThiTN",TONGHOP!$P952="VĐ",TONGHOP!$X952&lt;&gt;""),TONGHOP!$X952,"")</f>
        <v/>
      </c>
      <c r="Q952" s="139" t="str">
        <f>IF(AND(TONGHOP!$O952="ThiTN",TONGHOP!$P952="VĐ",TONGHOP!$Y952&lt;&gt;""),TONGHOP!$Y952,"")</f>
        <v/>
      </c>
      <c r="R952" s="139" t="str">
        <f>IF(AND(TONGHOP!$O952="ThiTN",TONGHOP!$P952="VĐ",TONGHOP!$Z952&lt;&gt;""),TONGHOP!$Z952,"")</f>
        <v/>
      </c>
      <c r="S952" s="137" t="str">
        <f>IF(AND(TONGHOP!$O952="ThiTN",TONGHOP!$P952="TH",TONGHOP!$X952&lt;&gt;""),TONGHOP!$X952,"")</f>
        <v/>
      </c>
      <c r="T952" s="137" t="str">
        <f>IF(AND(TONGHOP!$O952="ThiTN",TONGHOP!$P952="TH",TONGHOP!$Y952&lt;&gt;""),TONGHOP!$Y952,"")</f>
        <v/>
      </c>
      <c r="U952" s="137" t="str">
        <f>IF(AND(TONGHOP!$O952="ThiTN",TONGHOP!$P952="TH",TONGHOP!$Z952&lt;&gt;""),TONGHOP!$Z952,"")</f>
        <v/>
      </c>
    </row>
    <row r="953" spans="1:21">
      <c r="A953" s="139" t="str">
        <f>IF(AND(TONGHOP!$O953="KTHP",OR(TONGHOP!$P953="LT",TONGHOP!$P953="TN"),TONGHOP!$X953&lt;&gt;""),TONGHOP!$X953,"")</f>
        <v>Bùi Ánh Tuyết</v>
      </c>
      <c r="B953" s="139" t="str">
        <f>IF(AND(TONGHOP!$O953="KTHP",OR(TONGHOP!$P953="LT",TONGHOP!$P953="TN"),TONGHOP!$Y953&lt;&gt;""),TONGHOP!$Y953,"")</f>
        <v>Phạm Quỳnh Như</v>
      </c>
      <c r="C953" s="139">
        <f>IF(AND(TONGHOP!$O953="KTHP",OR(TONGHOP!$P953="LT",TONGHOP!$P953="TN"),TONGHOP!$Z953&lt;&gt;""),TONGHOP!$Z953,"")</f>
        <v>32</v>
      </c>
      <c r="D953" s="139" t="str">
        <f>IF(AND(TONGHOP!$O953="KTHP",TONGHOP!$P953="VĐ"),TONGHOP!$X953,"")</f>
        <v/>
      </c>
      <c r="E953" s="138" t="str">
        <f>IF(AND(TONGHOP!$O953="KTHP",TONGHOP!$P953="VĐ"),TONGHOP!$Y953,"")</f>
        <v/>
      </c>
      <c r="F953" s="138" t="str">
        <f>IF(AND(TONGHOP!$O953="KTHP",TONGHOP!$P953="VĐ"),TONGHOP!$Z953,"")</f>
        <v/>
      </c>
      <c r="G953" s="139" t="str">
        <f>IF(AND(TONGHOP!$O953="KTHP",TONGHOP!$P953="TL"),TONGHOP!$X953,"")</f>
        <v/>
      </c>
      <c r="H953" s="138" t="str">
        <f>IF(AND(TONGHOP!$O953="KTHP",TONGHOP!$P953="TL"),TONGHOP!$Y953,"")</f>
        <v/>
      </c>
      <c r="I953" s="138" t="str">
        <f>IF(AND(TONGHOP!$O953="KTHP",TONGHOP!$P953="TL"),TONGHOP!$Z953,"")</f>
        <v/>
      </c>
      <c r="J953" s="139" t="str">
        <f>IF(AND(TONGHOP!$O953="KTHP",TONGHOP!$P953="TH"),TONGHOP!$X953,"")</f>
        <v/>
      </c>
      <c r="K953" s="138" t="str">
        <f>IF(AND(TONGHOP!$O953="KTHP",TONGHOP!$P953="TH"),TONGHOP!$Y953,"")</f>
        <v/>
      </c>
      <c r="L953" s="138" t="str">
        <f>IF(AND(TONGHOP!$O953="KTHP",TONGHOP!$P953="TH"),TONGHOP!$Z953,"")</f>
        <v/>
      </c>
      <c r="M953" s="139" t="str">
        <f>IF(AND(TONGHOP!$O953="ThiTN",OR(TONGHOP!$P953="LT",TONGHOP!$P953="TN"),TONGHOP!$X953&lt;&gt;""),TONGHOP!$X953,"")</f>
        <v/>
      </c>
      <c r="N953" s="139" t="str">
        <f>IF(AND(TONGHOP!$O953="ThiTN",OR(TONGHOP!$P953="LT",TONGHOP!$P953="TN"),TONGHOP!$Y953&lt;&gt;""),TONGHOP!$Y953,"")</f>
        <v/>
      </c>
      <c r="O953" s="139" t="str">
        <f>IF(AND(TONGHOP!$O953="ThiTN",OR(TONGHOP!$P953="LT",TONGHOP!$P953="TN"),TONGHOP!$Z953&lt;&gt;""),TONGHOP!$Z953,"")</f>
        <v/>
      </c>
      <c r="P953" s="139" t="str">
        <f>IF(AND(TONGHOP!$O953="ThiTN",TONGHOP!$P953="VĐ",TONGHOP!$X953&lt;&gt;""),TONGHOP!$X953,"")</f>
        <v/>
      </c>
      <c r="Q953" s="139" t="str">
        <f>IF(AND(TONGHOP!$O953="ThiTN",TONGHOP!$P953="VĐ",TONGHOP!$Y953&lt;&gt;""),TONGHOP!$Y953,"")</f>
        <v/>
      </c>
      <c r="R953" s="139" t="str">
        <f>IF(AND(TONGHOP!$O953="ThiTN",TONGHOP!$P953="VĐ",TONGHOP!$Z953&lt;&gt;""),TONGHOP!$Z953,"")</f>
        <v/>
      </c>
      <c r="S953" s="137" t="str">
        <f>IF(AND(TONGHOP!$O953="ThiTN",TONGHOP!$P953="TH",TONGHOP!$X953&lt;&gt;""),TONGHOP!$X953,"")</f>
        <v/>
      </c>
      <c r="T953" s="137" t="str">
        <f>IF(AND(TONGHOP!$O953="ThiTN",TONGHOP!$P953="TH",TONGHOP!$Y953&lt;&gt;""),TONGHOP!$Y953,"")</f>
        <v/>
      </c>
      <c r="U953" s="137" t="str">
        <f>IF(AND(TONGHOP!$O953="ThiTN",TONGHOP!$P953="TH",TONGHOP!$Z953&lt;&gt;""),TONGHOP!$Z953,"")</f>
        <v/>
      </c>
    </row>
    <row r="954" spans="1:21">
      <c r="A954" s="139" t="str">
        <f>IF(AND(TONGHOP!$O954="KTHP",OR(TONGHOP!$P954="LT",TONGHOP!$P954="TN"),TONGHOP!$X954&lt;&gt;""),TONGHOP!$X954,"")</f>
        <v/>
      </c>
      <c r="B954" s="139" t="str">
        <f>IF(AND(TONGHOP!$O954="KTHP",OR(TONGHOP!$P954="LT",TONGHOP!$P954="TN"),TONGHOP!$Y954&lt;&gt;""),TONGHOP!$Y954,"")</f>
        <v/>
      </c>
      <c r="C954" s="139" t="str">
        <f>IF(AND(TONGHOP!$O954="KTHP",OR(TONGHOP!$P954="LT",TONGHOP!$P954="TN"),TONGHOP!$Z954&lt;&gt;""),TONGHOP!$Z954,"")</f>
        <v/>
      </c>
      <c r="D954" s="139" t="str">
        <f>IF(AND(TONGHOP!$O954="KTHP",TONGHOP!$P954="VĐ"),TONGHOP!$X954,"")</f>
        <v/>
      </c>
      <c r="E954" s="138" t="str">
        <f>IF(AND(TONGHOP!$O954="KTHP",TONGHOP!$P954="VĐ"),TONGHOP!$Y954,"")</f>
        <v/>
      </c>
      <c r="F954" s="138" t="str">
        <f>IF(AND(TONGHOP!$O954="KTHP",TONGHOP!$P954="VĐ"),TONGHOP!$Z954,"")</f>
        <v/>
      </c>
      <c r="G954" s="139" t="str">
        <f>IF(AND(TONGHOP!$O954="KTHP",TONGHOP!$P954="TL"),TONGHOP!$X954,"")</f>
        <v/>
      </c>
      <c r="H954" s="138" t="str">
        <f>IF(AND(TONGHOP!$O954="KTHP",TONGHOP!$P954="TL"),TONGHOP!$Y954,"")</f>
        <v/>
      </c>
      <c r="I954" s="138" t="str">
        <f>IF(AND(TONGHOP!$O954="KTHP",TONGHOP!$P954="TL"),TONGHOP!$Z954,"")</f>
        <v/>
      </c>
      <c r="J954" s="139" t="str">
        <f>IF(AND(TONGHOP!$O954="KTHP",TONGHOP!$P954="TH"),TONGHOP!$X954,"")</f>
        <v/>
      </c>
      <c r="K954" s="138" t="str">
        <f>IF(AND(TONGHOP!$O954="KTHP",TONGHOP!$P954="TH"),TONGHOP!$Y954,"")</f>
        <v/>
      </c>
      <c r="L954" s="138" t="str">
        <f>IF(AND(TONGHOP!$O954="KTHP",TONGHOP!$P954="TH"),TONGHOP!$Z954,"")</f>
        <v/>
      </c>
      <c r="M954" s="139" t="str">
        <f>IF(AND(TONGHOP!$O954="ThiTN",OR(TONGHOP!$P954="LT",TONGHOP!$P954="TN"),TONGHOP!$X954&lt;&gt;""),TONGHOP!$X954,"")</f>
        <v/>
      </c>
      <c r="N954" s="139" t="str">
        <f>IF(AND(TONGHOP!$O954="ThiTN",OR(TONGHOP!$P954="LT",TONGHOP!$P954="TN"),TONGHOP!$Y954&lt;&gt;""),TONGHOP!$Y954,"")</f>
        <v/>
      </c>
      <c r="O954" s="139" t="str">
        <f>IF(AND(TONGHOP!$O954="ThiTN",OR(TONGHOP!$P954="LT",TONGHOP!$P954="TN"),TONGHOP!$Z954&lt;&gt;""),TONGHOP!$Z954,"")</f>
        <v/>
      </c>
      <c r="P954" s="139" t="str">
        <f>IF(AND(TONGHOP!$O954="ThiTN",TONGHOP!$P954="VĐ",TONGHOP!$X954&lt;&gt;""),TONGHOP!$X954,"")</f>
        <v/>
      </c>
      <c r="Q954" s="139" t="str">
        <f>IF(AND(TONGHOP!$O954="ThiTN",TONGHOP!$P954="VĐ",TONGHOP!$Y954&lt;&gt;""),TONGHOP!$Y954,"")</f>
        <v/>
      </c>
      <c r="R954" s="139" t="str">
        <f>IF(AND(TONGHOP!$O954="ThiTN",TONGHOP!$P954="VĐ",TONGHOP!$Z954&lt;&gt;""),TONGHOP!$Z954,"")</f>
        <v/>
      </c>
      <c r="S954" s="137" t="str">
        <f>IF(AND(TONGHOP!$O954="ThiTN",TONGHOP!$P954="TH",TONGHOP!$X954&lt;&gt;""),TONGHOP!$X954,"")</f>
        <v/>
      </c>
      <c r="T954" s="137" t="str">
        <f>IF(AND(TONGHOP!$O954="ThiTN",TONGHOP!$P954="TH",TONGHOP!$Y954&lt;&gt;""),TONGHOP!$Y954,"")</f>
        <v/>
      </c>
      <c r="U954" s="137" t="str">
        <f>IF(AND(TONGHOP!$O954="ThiTN",TONGHOP!$P954="TH",TONGHOP!$Z954&lt;&gt;""),TONGHOP!$Z954,"")</f>
        <v/>
      </c>
    </row>
    <row r="955" spans="1:21">
      <c r="A955" s="139" t="str">
        <f>IF(AND(TONGHOP!$O955="KTHP",OR(TONGHOP!$P955="LT",TONGHOP!$P955="TN"),TONGHOP!$X955&lt;&gt;""),TONGHOP!$X955,"")</f>
        <v>Lưu Thị Thúy</v>
      </c>
      <c r="B955" s="139" t="str">
        <f>IF(AND(TONGHOP!$O955="KTHP",OR(TONGHOP!$P955="LT",TONGHOP!$P955="TN"),TONGHOP!$Y955&lt;&gt;""),TONGHOP!$Y955,"")</f>
        <v>Phạm Quỳnh Như</v>
      </c>
      <c r="C955" s="139">
        <f>IF(AND(TONGHOP!$O955="KTHP",OR(TONGHOP!$P955="LT",TONGHOP!$P955="TN"),TONGHOP!$Z955&lt;&gt;""),TONGHOP!$Z955,"")</f>
        <v>19</v>
      </c>
      <c r="D955" s="139" t="str">
        <f>IF(AND(TONGHOP!$O955="KTHP",TONGHOP!$P955="VĐ"),TONGHOP!$X955,"")</f>
        <v/>
      </c>
      <c r="E955" s="138" t="str">
        <f>IF(AND(TONGHOP!$O955="KTHP",TONGHOP!$P955="VĐ"),TONGHOP!$Y955,"")</f>
        <v/>
      </c>
      <c r="F955" s="138" t="str">
        <f>IF(AND(TONGHOP!$O955="KTHP",TONGHOP!$P955="VĐ"),TONGHOP!$Z955,"")</f>
        <v/>
      </c>
      <c r="G955" s="139" t="str">
        <f>IF(AND(TONGHOP!$O955="KTHP",TONGHOP!$P955="TL"),TONGHOP!$X955,"")</f>
        <v/>
      </c>
      <c r="H955" s="138" t="str">
        <f>IF(AND(TONGHOP!$O955="KTHP",TONGHOP!$P955="TL"),TONGHOP!$Y955,"")</f>
        <v/>
      </c>
      <c r="I955" s="138" t="str">
        <f>IF(AND(TONGHOP!$O955="KTHP",TONGHOP!$P955="TL"),TONGHOP!$Z955,"")</f>
        <v/>
      </c>
      <c r="J955" s="139" t="str">
        <f>IF(AND(TONGHOP!$O955="KTHP",TONGHOP!$P955="TH"),TONGHOP!$X955,"")</f>
        <v/>
      </c>
      <c r="K955" s="138" t="str">
        <f>IF(AND(TONGHOP!$O955="KTHP",TONGHOP!$P955="TH"),TONGHOP!$Y955,"")</f>
        <v/>
      </c>
      <c r="L955" s="138" t="str">
        <f>IF(AND(TONGHOP!$O955="KTHP",TONGHOP!$P955="TH"),TONGHOP!$Z955,"")</f>
        <v/>
      </c>
      <c r="M955" s="139" t="str">
        <f>IF(AND(TONGHOP!$O955="ThiTN",OR(TONGHOP!$P955="LT",TONGHOP!$P955="TN"),TONGHOP!$X955&lt;&gt;""),TONGHOP!$X955,"")</f>
        <v/>
      </c>
      <c r="N955" s="139" t="str">
        <f>IF(AND(TONGHOP!$O955="ThiTN",OR(TONGHOP!$P955="LT",TONGHOP!$P955="TN"),TONGHOP!$Y955&lt;&gt;""),TONGHOP!$Y955,"")</f>
        <v/>
      </c>
      <c r="O955" s="139" t="str">
        <f>IF(AND(TONGHOP!$O955="ThiTN",OR(TONGHOP!$P955="LT",TONGHOP!$P955="TN"),TONGHOP!$Z955&lt;&gt;""),TONGHOP!$Z955,"")</f>
        <v/>
      </c>
      <c r="P955" s="139" t="str">
        <f>IF(AND(TONGHOP!$O955="ThiTN",TONGHOP!$P955="VĐ",TONGHOP!$X955&lt;&gt;""),TONGHOP!$X955,"")</f>
        <v/>
      </c>
      <c r="Q955" s="139" t="str">
        <f>IF(AND(TONGHOP!$O955="ThiTN",TONGHOP!$P955="VĐ",TONGHOP!$Y955&lt;&gt;""),TONGHOP!$Y955,"")</f>
        <v/>
      </c>
      <c r="R955" s="139" t="str">
        <f>IF(AND(TONGHOP!$O955="ThiTN",TONGHOP!$P955="VĐ",TONGHOP!$Z955&lt;&gt;""),TONGHOP!$Z955,"")</f>
        <v/>
      </c>
      <c r="S955" s="137" t="str">
        <f>IF(AND(TONGHOP!$O955="ThiTN",TONGHOP!$P955="TH",TONGHOP!$X955&lt;&gt;""),TONGHOP!$X955,"")</f>
        <v/>
      </c>
      <c r="T955" s="137" t="str">
        <f>IF(AND(TONGHOP!$O955="ThiTN",TONGHOP!$P955="TH",TONGHOP!$Y955&lt;&gt;""),TONGHOP!$Y955,"")</f>
        <v/>
      </c>
      <c r="U955" s="137" t="str">
        <f>IF(AND(TONGHOP!$O955="ThiTN",TONGHOP!$P955="TH",TONGHOP!$Z955&lt;&gt;""),TONGHOP!$Z955,"")</f>
        <v/>
      </c>
    </row>
    <row r="956" spans="1:21">
      <c r="A956" s="139" t="str">
        <f>IF(AND(TONGHOP!$O956="KTHP",OR(TONGHOP!$P956="LT",TONGHOP!$P956="TN"),TONGHOP!$X956&lt;&gt;""),TONGHOP!$X956,"")</f>
        <v>Nguyễn Văn Minh</v>
      </c>
      <c r="B956" s="139" t="str">
        <f>IF(AND(TONGHOP!$O956="KTHP",OR(TONGHOP!$P956="LT",TONGHOP!$P956="TN"),TONGHOP!$Y956&lt;&gt;""),TONGHOP!$Y956,"")</f>
        <v>Nguyễn Sanh Cường</v>
      </c>
      <c r="C956" s="139">
        <f>IF(AND(TONGHOP!$O956="KTHP",OR(TONGHOP!$P956="LT",TONGHOP!$P956="TN"),TONGHOP!$Z956&lt;&gt;""),TONGHOP!$Z956,"")</f>
        <v>27</v>
      </c>
      <c r="D956" s="139" t="str">
        <f>IF(AND(TONGHOP!$O956="KTHP",TONGHOP!$P956="VĐ"),TONGHOP!$X956,"")</f>
        <v/>
      </c>
      <c r="E956" s="138" t="str">
        <f>IF(AND(TONGHOP!$O956="KTHP",TONGHOP!$P956="VĐ"),TONGHOP!$Y956,"")</f>
        <v/>
      </c>
      <c r="F956" s="138" t="str">
        <f>IF(AND(TONGHOP!$O956="KTHP",TONGHOP!$P956="VĐ"),TONGHOP!$Z956,"")</f>
        <v/>
      </c>
      <c r="G956" s="139" t="str">
        <f>IF(AND(TONGHOP!$O956="KTHP",TONGHOP!$P956="TL"),TONGHOP!$X956,"")</f>
        <v/>
      </c>
      <c r="H956" s="138" t="str">
        <f>IF(AND(TONGHOP!$O956="KTHP",TONGHOP!$P956="TL"),TONGHOP!$Y956,"")</f>
        <v/>
      </c>
      <c r="I956" s="138" t="str">
        <f>IF(AND(TONGHOP!$O956="KTHP",TONGHOP!$P956="TL"),TONGHOP!$Z956,"")</f>
        <v/>
      </c>
      <c r="J956" s="139" t="str">
        <f>IF(AND(TONGHOP!$O956="KTHP",TONGHOP!$P956="TH"),TONGHOP!$X956,"")</f>
        <v/>
      </c>
      <c r="K956" s="138" t="str">
        <f>IF(AND(TONGHOP!$O956="KTHP",TONGHOP!$P956="TH"),TONGHOP!$Y956,"")</f>
        <v/>
      </c>
      <c r="L956" s="138" t="str">
        <f>IF(AND(TONGHOP!$O956="KTHP",TONGHOP!$P956="TH"),TONGHOP!$Z956,"")</f>
        <v/>
      </c>
      <c r="M956" s="139" t="str">
        <f>IF(AND(TONGHOP!$O956="ThiTN",OR(TONGHOP!$P956="LT",TONGHOP!$P956="TN"),TONGHOP!$X956&lt;&gt;""),TONGHOP!$X956,"")</f>
        <v/>
      </c>
      <c r="N956" s="139" t="str">
        <f>IF(AND(TONGHOP!$O956="ThiTN",OR(TONGHOP!$P956="LT",TONGHOP!$P956="TN"),TONGHOP!$Y956&lt;&gt;""),TONGHOP!$Y956,"")</f>
        <v/>
      </c>
      <c r="O956" s="139" t="str">
        <f>IF(AND(TONGHOP!$O956="ThiTN",OR(TONGHOP!$P956="LT",TONGHOP!$P956="TN"),TONGHOP!$Z956&lt;&gt;""),TONGHOP!$Z956,"")</f>
        <v/>
      </c>
      <c r="P956" s="139" t="str">
        <f>IF(AND(TONGHOP!$O956="ThiTN",TONGHOP!$P956="VĐ",TONGHOP!$X956&lt;&gt;""),TONGHOP!$X956,"")</f>
        <v/>
      </c>
      <c r="Q956" s="139" t="str">
        <f>IF(AND(TONGHOP!$O956="ThiTN",TONGHOP!$P956="VĐ",TONGHOP!$Y956&lt;&gt;""),TONGHOP!$Y956,"")</f>
        <v/>
      </c>
      <c r="R956" s="139" t="str">
        <f>IF(AND(TONGHOP!$O956="ThiTN",TONGHOP!$P956="VĐ",TONGHOP!$Z956&lt;&gt;""),TONGHOP!$Z956,"")</f>
        <v/>
      </c>
      <c r="S956" s="137" t="str">
        <f>IF(AND(TONGHOP!$O956="ThiTN",TONGHOP!$P956="TH",TONGHOP!$X956&lt;&gt;""),TONGHOP!$X956,"")</f>
        <v/>
      </c>
      <c r="T956" s="137" t="str">
        <f>IF(AND(TONGHOP!$O956="ThiTN",TONGHOP!$P956="TH",TONGHOP!$Y956&lt;&gt;""),TONGHOP!$Y956,"")</f>
        <v/>
      </c>
      <c r="U956" s="137" t="str">
        <f>IF(AND(TONGHOP!$O956="ThiTN",TONGHOP!$P956="TH",TONGHOP!$Z956&lt;&gt;""),TONGHOP!$Z956,"")</f>
        <v/>
      </c>
    </row>
    <row r="957" spans="1:21">
      <c r="A957" s="139" t="str">
        <f>IF(AND(TONGHOP!$O957="KTHP",OR(TONGHOP!$P957="LT",TONGHOP!$P957="TN"),TONGHOP!$X957&lt;&gt;""),TONGHOP!$X957,"")</f>
        <v>Nguyễn Sanh Cường</v>
      </c>
      <c r="B957" s="139" t="str">
        <f>IF(AND(TONGHOP!$O957="KTHP",OR(TONGHOP!$P957="LT",TONGHOP!$P957="TN"),TONGHOP!$Y957&lt;&gt;""),TONGHOP!$Y957,"")</f>
        <v>Nguyễn Văn Minh</v>
      </c>
      <c r="C957" s="139">
        <f>IF(AND(TONGHOP!$O957="KTHP",OR(TONGHOP!$P957="LT",TONGHOP!$P957="TN"),TONGHOP!$Z957&lt;&gt;""),TONGHOP!$Z957,"")</f>
        <v>20</v>
      </c>
      <c r="D957" s="139" t="str">
        <f>IF(AND(TONGHOP!$O957="KTHP",TONGHOP!$P957="VĐ"),TONGHOP!$X957,"")</f>
        <v/>
      </c>
      <c r="E957" s="138" t="str">
        <f>IF(AND(TONGHOP!$O957="KTHP",TONGHOP!$P957="VĐ"),TONGHOP!$Y957,"")</f>
        <v/>
      </c>
      <c r="F957" s="138" t="str">
        <f>IF(AND(TONGHOP!$O957="KTHP",TONGHOP!$P957="VĐ"),TONGHOP!$Z957,"")</f>
        <v/>
      </c>
      <c r="G957" s="139" t="str">
        <f>IF(AND(TONGHOP!$O957="KTHP",TONGHOP!$P957="TL"),TONGHOP!$X957,"")</f>
        <v/>
      </c>
      <c r="H957" s="138" t="str">
        <f>IF(AND(TONGHOP!$O957="KTHP",TONGHOP!$P957="TL"),TONGHOP!$Y957,"")</f>
        <v/>
      </c>
      <c r="I957" s="138" t="str">
        <f>IF(AND(TONGHOP!$O957="KTHP",TONGHOP!$P957="TL"),TONGHOP!$Z957,"")</f>
        <v/>
      </c>
      <c r="J957" s="139" t="str">
        <f>IF(AND(TONGHOP!$O957="KTHP",TONGHOP!$P957="TH"),TONGHOP!$X957,"")</f>
        <v/>
      </c>
      <c r="K957" s="138" t="str">
        <f>IF(AND(TONGHOP!$O957="KTHP",TONGHOP!$P957="TH"),TONGHOP!$Y957,"")</f>
        <v/>
      </c>
      <c r="L957" s="138" t="str">
        <f>IF(AND(TONGHOP!$O957="KTHP",TONGHOP!$P957="TH"),TONGHOP!$Z957,"")</f>
        <v/>
      </c>
      <c r="M957" s="139" t="str">
        <f>IF(AND(TONGHOP!$O957="ThiTN",OR(TONGHOP!$P957="LT",TONGHOP!$P957="TN"),TONGHOP!$X957&lt;&gt;""),TONGHOP!$X957,"")</f>
        <v/>
      </c>
      <c r="N957" s="139" t="str">
        <f>IF(AND(TONGHOP!$O957="ThiTN",OR(TONGHOP!$P957="LT",TONGHOP!$P957="TN"),TONGHOP!$Y957&lt;&gt;""),TONGHOP!$Y957,"")</f>
        <v/>
      </c>
      <c r="O957" s="139" t="str">
        <f>IF(AND(TONGHOP!$O957="ThiTN",OR(TONGHOP!$P957="LT",TONGHOP!$P957="TN"),TONGHOP!$Z957&lt;&gt;""),TONGHOP!$Z957,"")</f>
        <v/>
      </c>
      <c r="P957" s="139" t="str">
        <f>IF(AND(TONGHOP!$O957="ThiTN",TONGHOP!$P957="VĐ",TONGHOP!$X957&lt;&gt;""),TONGHOP!$X957,"")</f>
        <v/>
      </c>
      <c r="Q957" s="139" t="str">
        <f>IF(AND(TONGHOP!$O957="ThiTN",TONGHOP!$P957="VĐ",TONGHOP!$Y957&lt;&gt;""),TONGHOP!$Y957,"")</f>
        <v/>
      </c>
      <c r="R957" s="139" t="str">
        <f>IF(AND(TONGHOP!$O957="ThiTN",TONGHOP!$P957="VĐ",TONGHOP!$Z957&lt;&gt;""),TONGHOP!$Z957,"")</f>
        <v/>
      </c>
      <c r="S957" s="137" t="str">
        <f>IF(AND(TONGHOP!$O957="ThiTN",TONGHOP!$P957="TH",TONGHOP!$X957&lt;&gt;""),TONGHOP!$X957,"")</f>
        <v/>
      </c>
      <c r="T957" s="137" t="str">
        <f>IF(AND(TONGHOP!$O957="ThiTN",TONGHOP!$P957="TH",TONGHOP!$Y957&lt;&gt;""),TONGHOP!$Y957,"")</f>
        <v/>
      </c>
      <c r="U957" s="137" t="str">
        <f>IF(AND(TONGHOP!$O957="ThiTN",TONGHOP!$P957="TH",TONGHOP!$Z957&lt;&gt;""),TONGHOP!$Z957,"")</f>
        <v/>
      </c>
    </row>
    <row r="958" spans="1:21">
      <c r="A958" s="139" t="str">
        <f>IF(AND(TONGHOP!$O958="KTHP",OR(TONGHOP!$P958="LT",TONGHOP!$P958="TN"),TONGHOP!$X958&lt;&gt;""),TONGHOP!$X958,"")</f>
        <v/>
      </c>
      <c r="B958" s="139" t="str">
        <f>IF(AND(TONGHOP!$O958="KTHP",OR(TONGHOP!$P958="LT",TONGHOP!$P958="TN"),TONGHOP!$Y958&lt;&gt;""),TONGHOP!$Y958,"")</f>
        <v/>
      </c>
      <c r="C958" s="139" t="str">
        <f>IF(AND(TONGHOP!$O958="KTHP",OR(TONGHOP!$P958="LT",TONGHOP!$P958="TN"),TONGHOP!$Z958&lt;&gt;""),TONGHOP!$Z958,"")</f>
        <v/>
      </c>
      <c r="D958" s="139" t="str">
        <f>IF(AND(TONGHOP!$O958="KTHP",TONGHOP!$P958="VĐ"),TONGHOP!$X958,"")</f>
        <v/>
      </c>
      <c r="E958" s="138" t="str">
        <f>IF(AND(TONGHOP!$O958="KTHP",TONGHOP!$P958="VĐ"),TONGHOP!$Y958,"")</f>
        <v/>
      </c>
      <c r="F958" s="138" t="str">
        <f>IF(AND(TONGHOP!$O958="KTHP",TONGHOP!$P958="VĐ"),TONGHOP!$Z958,"")</f>
        <v/>
      </c>
      <c r="G958" s="139" t="str">
        <f>IF(AND(TONGHOP!$O958="KTHP",TONGHOP!$P958="TL"),TONGHOP!$X958,"")</f>
        <v/>
      </c>
      <c r="H958" s="138" t="str">
        <f>IF(AND(TONGHOP!$O958="KTHP",TONGHOP!$P958="TL"),TONGHOP!$Y958,"")</f>
        <v/>
      </c>
      <c r="I958" s="138" t="str">
        <f>IF(AND(TONGHOP!$O958="KTHP",TONGHOP!$P958="TL"),TONGHOP!$Z958,"")</f>
        <v/>
      </c>
      <c r="J958" s="139" t="str">
        <f>IF(AND(TONGHOP!$O958="KTHP",TONGHOP!$P958="TH"),TONGHOP!$X958,"")</f>
        <v/>
      </c>
      <c r="K958" s="138" t="str">
        <f>IF(AND(TONGHOP!$O958="KTHP",TONGHOP!$P958="TH"),TONGHOP!$Y958,"")</f>
        <v/>
      </c>
      <c r="L958" s="138" t="str">
        <f>IF(AND(TONGHOP!$O958="KTHP",TONGHOP!$P958="TH"),TONGHOP!$Z958,"")</f>
        <v/>
      </c>
      <c r="M958" s="139" t="str">
        <f>IF(AND(TONGHOP!$O958="ThiTN",OR(TONGHOP!$P958="LT",TONGHOP!$P958="TN"),TONGHOP!$X958&lt;&gt;""),TONGHOP!$X958,"")</f>
        <v/>
      </c>
      <c r="N958" s="139" t="str">
        <f>IF(AND(TONGHOP!$O958="ThiTN",OR(TONGHOP!$P958="LT",TONGHOP!$P958="TN"),TONGHOP!$Y958&lt;&gt;""),TONGHOP!$Y958,"")</f>
        <v/>
      </c>
      <c r="O958" s="139" t="str">
        <f>IF(AND(TONGHOP!$O958="ThiTN",OR(TONGHOP!$P958="LT",TONGHOP!$P958="TN"),TONGHOP!$Z958&lt;&gt;""),TONGHOP!$Z958,"")</f>
        <v/>
      </c>
      <c r="P958" s="139" t="str">
        <f>IF(AND(TONGHOP!$O958="ThiTN",TONGHOP!$P958="VĐ",TONGHOP!$X958&lt;&gt;""),TONGHOP!$X958,"")</f>
        <v/>
      </c>
      <c r="Q958" s="139" t="str">
        <f>IF(AND(TONGHOP!$O958="ThiTN",TONGHOP!$P958="VĐ",TONGHOP!$Y958&lt;&gt;""),TONGHOP!$Y958,"")</f>
        <v/>
      </c>
      <c r="R958" s="139" t="str">
        <f>IF(AND(TONGHOP!$O958="ThiTN",TONGHOP!$P958="VĐ",TONGHOP!$Z958&lt;&gt;""),TONGHOP!$Z958,"")</f>
        <v/>
      </c>
      <c r="S958" s="137" t="str">
        <f>IF(AND(TONGHOP!$O958="ThiTN",TONGHOP!$P958="TH",TONGHOP!$X958&lt;&gt;""),TONGHOP!$X958,"")</f>
        <v/>
      </c>
      <c r="T958" s="137" t="str">
        <f>IF(AND(TONGHOP!$O958="ThiTN",TONGHOP!$P958="TH",TONGHOP!$Y958&lt;&gt;""),TONGHOP!$Y958,"")</f>
        <v/>
      </c>
      <c r="U958" s="137" t="str">
        <f>IF(AND(TONGHOP!$O958="ThiTN",TONGHOP!$P958="TH",TONGHOP!$Z958&lt;&gt;""),TONGHOP!$Z958,"")</f>
        <v/>
      </c>
    </row>
    <row r="959" spans="1:21">
      <c r="A959" s="139" t="str">
        <f>IF(AND(TONGHOP!$O959="KTHP",OR(TONGHOP!$P959="LT",TONGHOP!$P959="TN"),TONGHOP!$X959&lt;&gt;""),TONGHOP!$X959,"")</f>
        <v>Bùi Bảo Trung (TG)</v>
      </c>
      <c r="B959" s="139" t="str">
        <f>IF(AND(TONGHOP!$O959="KTHP",OR(TONGHOP!$P959="LT",TONGHOP!$P959="TN"),TONGHOP!$Y959&lt;&gt;""),TONGHOP!$Y959,"")</f>
        <v>Giang Phi Hùng</v>
      </c>
      <c r="C959" s="139">
        <f>IF(AND(TONGHOP!$O959="KTHP",OR(TONGHOP!$P959="LT",TONGHOP!$P959="TN"),TONGHOP!$Z959&lt;&gt;""),TONGHOP!$Z959,"")</f>
        <v>89</v>
      </c>
      <c r="D959" s="139" t="str">
        <f>IF(AND(TONGHOP!$O959="KTHP",TONGHOP!$P959="VĐ"),TONGHOP!$X959,"")</f>
        <v/>
      </c>
      <c r="E959" s="138" t="str">
        <f>IF(AND(TONGHOP!$O959="KTHP",TONGHOP!$P959="VĐ"),TONGHOP!$Y959,"")</f>
        <v/>
      </c>
      <c r="F959" s="138" t="str">
        <f>IF(AND(TONGHOP!$O959="KTHP",TONGHOP!$P959="VĐ"),TONGHOP!$Z959,"")</f>
        <v/>
      </c>
      <c r="G959" s="139" t="str">
        <f>IF(AND(TONGHOP!$O959="KTHP",TONGHOP!$P959="TL"),TONGHOP!$X959,"")</f>
        <v/>
      </c>
      <c r="H959" s="138" t="str">
        <f>IF(AND(TONGHOP!$O959="KTHP",TONGHOP!$P959="TL"),TONGHOP!$Y959,"")</f>
        <v/>
      </c>
      <c r="I959" s="138" t="str">
        <f>IF(AND(TONGHOP!$O959="KTHP",TONGHOP!$P959="TL"),TONGHOP!$Z959,"")</f>
        <v/>
      </c>
      <c r="J959" s="139" t="str">
        <f>IF(AND(TONGHOP!$O959="KTHP",TONGHOP!$P959="TH"),TONGHOP!$X959,"")</f>
        <v/>
      </c>
      <c r="K959" s="138" t="str">
        <f>IF(AND(TONGHOP!$O959="KTHP",TONGHOP!$P959="TH"),TONGHOP!$Y959,"")</f>
        <v/>
      </c>
      <c r="L959" s="138" t="str">
        <f>IF(AND(TONGHOP!$O959="KTHP",TONGHOP!$P959="TH"),TONGHOP!$Z959,"")</f>
        <v/>
      </c>
      <c r="M959" s="139" t="str">
        <f>IF(AND(TONGHOP!$O959="ThiTN",OR(TONGHOP!$P959="LT",TONGHOP!$P959="TN"),TONGHOP!$X959&lt;&gt;""),TONGHOP!$X959,"")</f>
        <v/>
      </c>
      <c r="N959" s="139" t="str">
        <f>IF(AND(TONGHOP!$O959="ThiTN",OR(TONGHOP!$P959="LT",TONGHOP!$P959="TN"),TONGHOP!$Y959&lt;&gt;""),TONGHOP!$Y959,"")</f>
        <v/>
      </c>
      <c r="O959" s="139" t="str">
        <f>IF(AND(TONGHOP!$O959="ThiTN",OR(TONGHOP!$P959="LT",TONGHOP!$P959="TN"),TONGHOP!$Z959&lt;&gt;""),TONGHOP!$Z959,"")</f>
        <v/>
      </c>
      <c r="P959" s="139" t="str">
        <f>IF(AND(TONGHOP!$O959="ThiTN",TONGHOP!$P959="VĐ",TONGHOP!$X959&lt;&gt;""),TONGHOP!$X959,"")</f>
        <v/>
      </c>
      <c r="Q959" s="139" t="str">
        <f>IF(AND(TONGHOP!$O959="ThiTN",TONGHOP!$P959="VĐ",TONGHOP!$Y959&lt;&gt;""),TONGHOP!$Y959,"")</f>
        <v/>
      </c>
      <c r="R959" s="139" t="str">
        <f>IF(AND(TONGHOP!$O959="ThiTN",TONGHOP!$P959="VĐ",TONGHOP!$Z959&lt;&gt;""),TONGHOP!$Z959,"")</f>
        <v/>
      </c>
      <c r="S959" s="137" t="str">
        <f>IF(AND(TONGHOP!$O959="ThiTN",TONGHOP!$P959="TH",TONGHOP!$X959&lt;&gt;""),TONGHOP!$X959,"")</f>
        <v/>
      </c>
      <c r="T959" s="137" t="str">
        <f>IF(AND(TONGHOP!$O959="ThiTN",TONGHOP!$P959="TH",TONGHOP!$Y959&lt;&gt;""),TONGHOP!$Y959,"")</f>
        <v/>
      </c>
      <c r="U959" s="137" t="str">
        <f>IF(AND(TONGHOP!$O959="ThiTN",TONGHOP!$P959="TH",TONGHOP!$Z959&lt;&gt;""),TONGHOP!$Z959,"")</f>
        <v/>
      </c>
    </row>
    <row r="960" spans="1:21">
      <c r="A960" s="139" t="str">
        <f>IF(AND(TONGHOP!$O960="KTHP",OR(TONGHOP!$P960="LT",TONGHOP!$P960="TN"),TONGHOP!$X960&lt;&gt;""),TONGHOP!$X960,"")</f>
        <v/>
      </c>
      <c r="B960" s="139" t="str">
        <f>IF(AND(TONGHOP!$O960="KTHP",OR(TONGHOP!$P960="LT",TONGHOP!$P960="TN"),TONGHOP!$Y960&lt;&gt;""),TONGHOP!$Y960,"")</f>
        <v/>
      </c>
      <c r="C960" s="139" t="str">
        <f>IF(AND(TONGHOP!$O960="KTHP",OR(TONGHOP!$P960="LT",TONGHOP!$P960="TN"),TONGHOP!$Z960&lt;&gt;""),TONGHOP!$Z960,"")</f>
        <v/>
      </c>
      <c r="D960" s="139" t="str">
        <f>IF(AND(TONGHOP!$O960="KTHP",TONGHOP!$P960="VĐ"),TONGHOP!$X960,"")</f>
        <v/>
      </c>
      <c r="E960" s="138" t="str">
        <f>IF(AND(TONGHOP!$O960="KTHP",TONGHOP!$P960="VĐ"),TONGHOP!$Y960,"")</f>
        <v/>
      </c>
      <c r="F960" s="138" t="str">
        <f>IF(AND(TONGHOP!$O960="KTHP",TONGHOP!$P960="VĐ"),TONGHOP!$Z960,"")</f>
        <v/>
      </c>
      <c r="G960" s="139" t="str">
        <f>IF(AND(TONGHOP!$O960="KTHP",TONGHOP!$P960="TL"),TONGHOP!$X960,"")</f>
        <v/>
      </c>
      <c r="H960" s="138" t="str">
        <f>IF(AND(TONGHOP!$O960="KTHP",TONGHOP!$P960="TL"),TONGHOP!$Y960,"")</f>
        <v/>
      </c>
      <c r="I960" s="138" t="str">
        <f>IF(AND(TONGHOP!$O960="KTHP",TONGHOP!$P960="TL"),TONGHOP!$Z960,"")</f>
        <v/>
      </c>
      <c r="J960" s="139" t="str">
        <f>IF(AND(TONGHOP!$O960="KTHP",TONGHOP!$P960="TH"),TONGHOP!$X960,"")</f>
        <v/>
      </c>
      <c r="K960" s="138" t="str">
        <f>IF(AND(TONGHOP!$O960="KTHP",TONGHOP!$P960="TH"),TONGHOP!$Y960,"")</f>
        <v/>
      </c>
      <c r="L960" s="138" t="str">
        <f>IF(AND(TONGHOP!$O960="KTHP",TONGHOP!$P960="TH"),TONGHOP!$Z960,"")</f>
        <v/>
      </c>
      <c r="M960" s="139" t="str">
        <f>IF(AND(TONGHOP!$O960="ThiTN",OR(TONGHOP!$P960="LT",TONGHOP!$P960="TN"),TONGHOP!$X960&lt;&gt;""),TONGHOP!$X960,"")</f>
        <v/>
      </c>
      <c r="N960" s="139" t="str">
        <f>IF(AND(TONGHOP!$O960="ThiTN",OR(TONGHOP!$P960="LT",TONGHOP!$P960="TN"),TONGHOP!$Y960&lt;&gt;""),TONGHOP!$Y960,"")</f>
        <v/>
      </c>
      <c r="O960" s="139" t="str">
        <f>IF(AND(TONGHOP!$O960="ThiTN",OR(TONGHOP!$P960="LT",TONGHOP!$P960="TN"),TONGHOP!$Z960&lt;&gt;""),TONGHOP!$Z960,"")</f>
        <v/>
      </c>
      <c r="P960" s="139" t="str">
        <f>IF(AND(TONGHOP!$O960="ThiTN",TONGHOP!$P960="VĐ",TONGHOP!$X960&lt;&gt;""),TONGHOP!$X960,"")</f>
        <v/>
      </c>
      <c r="Q960" s="139" t="str">
        <f>IF(AND(TONGHOP!$O960="ThiTN",TONGHOP!$P960="VĐ",TONGHOP!$Y960&lt;&gt;""),TONGHOP!$Y960,"")</f>
        <v/>
      </c>
      <c r="R960" s="139" t="str">
        <f>IF(AND(TONGHOP!$O960="ThiTN",TONGHOP!$P960="VĐ",TONGHOP!$Z960&lt;&gt;""),TONGHOP!$Z960,"")</f>
        <v/>
      </c>
      <c r="S960" s="137" t="str">
        <f>IF(AND(TONGHOP!$O960="ThiTN",TONGHOP!$P960="TH",TONGHOP!$X960&lt;&gt;""),TONGHOP!$X960,"")</f>
        <v/>
      </c>
      <c r="T960" s="137" t="str">
        <f>IF(AND(TONGHOP!$O960="ThiTN",TONGHOP!$P960="TH",TONGHOP!$Y960&lt;&gt;""),TONGHOP!$Y960,"")</f>
        <v/>
      </c>
      <c r="U960" s="137" t="str">
        <f>IF(AND(TONGHOP!$O960="ThiTN",TONGHOP!$P960="TH",TONGHOP!$Z960&lt;&gt;""),TONGHOP!$Z960,"")</f>
        <v/>
      </c>
    </row>
    <row r="961" spans="1:21">
      <c r="A961" s="139" t="str">
        <f>IF(AND(TONGHOP!$O961="KTHP",OR(TONGHOP!$P961="LT",TONGHOP!$P961="TN"),TONGHOP!$X961&lt;&gt;""),TONGHOP!$X961,"")</f>
        <v/>
      </c>
      <c r="B961" s="139" t="str">
        <f>IF(AND(TONGHOP!$O961="KTHP",OR(TONGHOP!$P961="LT",TONGHOP!$P961="TN"),TONGHOP!$Y961&lt;&gt;""),TONGHOP!$Y961,"")</f>
        <v/>
      </c>
      <c r="C961" s="139" t="str">
        <f>IF(AND(TONGHOP!$O961="KTHP",OR(TONGHOP!$P961="LT",TONGHOP!$P961="TN"),TONGHOP!$Z961&lt;&gt;""),TONGHOP!$Z961,"")</f>
        <v/>
      </c>
      <c r="D961" s="139" t="str">
        <f>IF(AND(TONGHOP!$O961="KTHP",TONGHOP!$P961="VĐ"),TONGHOP!$X961,"")</f>
        <v/>
      </c>
      <c r="E961" s="138" t="str">
        <f>IF(AND(TONGHOP!$O961="KTHP",TONGHOP!$P961="VĐ"),TONGHOP!$Y961,"")</f>
        <v/>
      </c>
      <c r="F961" s="138" t="str">
        <f>IF(AND(TONGHOP!$O961="KTHP",TONGHOP!$P961="VĐ"),TONGHOP!$Z961,"")</f>
        <v/>
      </c>
      <c r="G961" s="139" t="str">
        <f>IF(AND(TONGHOP!$O961="KTHP",TONGHOP!$P961="TL"),TONGHOP!$X961,"")</f>
        <v/>
      </c>
      <c r="H961" s="138" t="str">
        <f>IF(AND(TONGHOP!$O961="KTHP",TONGHOP!$P961="TL"),TONGHOP!$Y961,"")</f>
        <v/>
      </c>
      <c r="I961" s="138" t="str">
        <f>IF(AND(TONGHOP!$O961="KTHP",TONGHOP!$P961="TL"),TONGHOP!$Z961,"")</f>
        <v/>
      </c>
      <c r="J961" s="139" t="str">
        <f>IF(AND(TONGHOP!$O961="KTHP",TONGHOP!$P961="TH"),TONGHOP!$X961,"")</f>
        <v/>
      </c>
      <c r="K961" s="138" t="str">
        <f>IF(AND(TONGHOP!$O961="KTHP",TONGHOP!$P961="TH"),TONGHOP!$Y961,"")</f>
        <v/>
      </c>
      <c r="L961" s="138" t="str">
        <f>IF(AND(TONGHOP!$O961="KTHP",TONGHOP!$P961="TH"),TONGHOP!$Z961,"")</f>
        <v/>
      </c>
      <c r="M961" s="139" t="str">
        <f>IF(AND(TONGHOP!$O961="ThiTN",OR(TONGHOP!$P961="LT",TONGHOP!$P961="TN"),TONGHOP!$X961&lt;&gt;""),TONGHOP!$X961,"")</f>
        <v/>
      </c>
      <c r="N961" s="139" t="str">
        <f>IF(AND(TONGHOP!$O961="ThiTN",OR(TONGHOP!$P961="LT",TONGHOP!$P961="TN"),TONGHOP!$Y961&lt;&gt;""),TONGHOP!$Y961,"")</f>
        <v/>
      </c>
      <c r="O961" s="139" t="str">
        <f>IF(AND(TONGHOP!$O961="ThiTN",OR(TONGHOP!$P961="LT",TONGHOP!$P961="TN"),TONGHOP!$Z961&lt;&gt;""),TONGHOP!$Z961,"")</f>
        <v/>
      </c>
      <c r="P961" s="139" t="str">
        <f>IF(AND(TONGHOP!$O961="ThiTN",TONGHOP!$P961="VĐ",TONGHOP!$X961&lt;&gt;""),TONGHOP!$X961,"")</f>
        <v/>
      </c>
      <c r="Q961" s="139" t="str">
        <f>IF(AND(TONGHOP!$O961="ThiTN",TONGHOP!$P961="VĐ",TONGHOP!$Y961&lt;&gt;""),TONGHOP!$Y961,"")</f>
        <v/>
      </c>
      <c r="R961" s="139" t="str">
        <f>IF(AND(TONGHOP!$O961="ThiTN",TONGHOP!$P961="VĐ",TONGHOP!$Z961&lt;&gt;""),TONGHOP!$Z961,"")</f>
        <v/>
      </c>
      <c r="S961" s="137" t="str">
        <f>IF(AND(TONGHOP!$O961="ThiTN",TONGHOP!$P961="TH",TONGHOP!$X961&lt;&gt;""),TONGHOP!$X961,"")</f>
        <v/>
      </c>
      <c r="T961" s="137" t="str">
        <f>IF(AND(TONGHOP!$O961="ThiTN",TONGHOP!$P961="TH",TONGHOP!$Y961&lt;&gt;""),TONGHOP!$Y961,"")</f>
        <v/>
      </c>
      <c r="U961" s="137" t="str">
        <f>IF(AND(TONGHOP!$O961="ThiTN",TONGHOP!$P961="TH",TONGHOP!$Z961&lt;&gt;""),TONGHOP!$Z961,"")</f>
        <v/>
      </c>
    </row>
    <row r="962" spans="1:21">
      <c r="A962" s="139" t="str">
        <f>IF(AND(TONGHOP!$O962="KTHP",OR(TONGHOP!$P962="LT",TONGHOP!$P962="TN"),TONGHOP!$X962&lt;&gt;""),TONGHOP!$X962,"")</f>
        <v>Lê Xuân Thủy</v>
      </c>
      <c r="B962" s="139" t="str">
        <f>IF(AND(TONGHOP!$O962="KTHP",OR(TONGHOP!$P962="LT",TONGHOP!$P962="TN"),TONGHOP!$Y962&lt;&gt;""),TONGHOP!$Y962,"")</f>
        <v>Phạm Quỳnh Như</v>
      </c>
      <c r="C962" s="139">
        <f>IF(AND(TONGHOP!$O962="KTHP",OR(TONGHOP!$P962="LT",TONGHOP!$P962="TN"),TONGHOP!$Z962&lt;&gt;""),TONGHOP!$Z962,"")</f>
        <v>33</v>
      </c>
      <c r="D962" s="139" t="str">
        <f>IF(AND(TONGHOP!$O962="KTHP",TONGHOP!$P962="VĐ"),TONGHOP!$X962,"")</f>
        <v/>
      </c>
      <c r="E962" s="138" t="str">
        <f>IF(AND(TONGHOP!$O962="KTHP",TONGHOP!$P962="VĐ"),TONGHOP!$Y962,"")</f>
        <v/>
      </c>
      <c r="F962" s="138" t="str">
        <f>IF(AND(TONGHOP!$O962="KTHP",TONGHOP!$P962="VĐ"),TONGHOP!$Z962,"")</f>
        <v/>
      </c>
      <c r="G962" s="139" t="str">
        <f>IF(AND(TONGHOP!$O962="KTHP",TONGHOP!$P962="TL"),TONGHOP!$X962,"")</f>
        <v/>
      </c>
      <c r="H962" s="138" t="str">
        <f>IF(AND(TONGHOP!$O962="KTHP",TONGHOP!$P962="TL"),TONGHOP!$Y962,"")</f>
        <v/>
      </c>
      <c r="I962" s="138" t="str">
        <f>IF(AND(TONGHOP!$O962="KTHP",TONGHOP!$P962="TL"),TONGHOP!$Z962,"")</f>
        <v/>
      </c>
      <c r="J962" s="139" t="str">
        <f>IF(AND(TONGHOP!$O962="KTHP",TONGHOP!$P962="TH"),TONGHOP!$X962,"")</f>
        <v/>
      </c>
      <c r="K962" s="138" t="str">
        <f>IF(AND(TONGHOP!$O962="KTHP",TONGHOP!$P962="TH"),TONGHOP!$Y962,"")</f>
        <v/>
      </c>
      <c r="L962" s="138" t="str">
        <f>IF(AND(TONGHOP!$O962="KTHP",TONGHOP!$P962="TH"),TONGHOP!$Z962,"")</f>
        <v/>
      </c>
      <c r="M962" s="139" t="str">
        <f>IF(AND(TONGHOP!$O962="ThiTN",OR(TONGHOP!$P962="LT",TONGHOP!$P962="TN"),TONGHOP!$X962&lt;&gt;""),TONGHOP!$X962,"")</f>
        <v/>
      </c>
      <c r="N962" s="139" t="str">
        <f>IF(AND(TONGHOP!$O962="ThiTN",OR(TONGHOP!$P962="LT",TONGHOP!$P962="TN"),TONGHOP!$Y962&lt;&gt;""),TONGHOP!$Y962,"")</f>
        <v/>
      </c>
      <c r="O962" s="139" t="str">
        <f>IF(AND(TONGHOP!$O962="ThiTN",OR(TONGHOP!$P962="LT",TONGHOP!$P962="TN"),TONGHOP!$Z962&lt;&gt;""),TONGHOP!$Z962,"")</f>
        <v/>
      </c>
      <c r="P962" s="139" t="str">
        <f>IF(AND(TONGHOP!$O962="ThiTN",TONGHOP!$P962="VĐ",TONGHOP!$X962&lt;&gt;""),TONGHOP!$X962,"")</f>
        <v/>
      </c>
      <c r="Q962" s="139" t="str">
        <f>IF(AND(TONGHOP!$O962="ThiTN",TONGHOP!$P962="VĐ",TONGHOP!$Y962&lt;&gt;""),TONGHOP!$Y962,"")</f>
        <v/>
      </c>
      <c r="R962" s="139" t="str">
        <f>IF(AND(TONGHOP!$O962="ThiTN",TONGHOP!$P962="VĐ",TONGHOP!$Z962&lt;&gt;""),TONGHOP!$Z962,"")</f>
        <v/>
      </c>
      <c r="S962" s="137" t="str">
        <f>IF(AND(TONGHOP!$O962="ThiTN",TONGHOP!$P962="TH",TONGHOP!$X962&lt;&gt;""),TONGHOP!$X962,"")</f>
        <v/>
      </c>
      <c r="T962" s="137" t="str">
        <f>IF(AND(TONGHOP!$O962="ThiTN",TONGHOP!$P962="TH",TONGHOP!$Y962&lt;&gt;""),TONGHOP!$Y962,"")</f>
        <v/>
      </c>
      <c r="U962" s="137" t="str">
        <f>IF(AND(TONGHOP!$O962="ThiTN",TONGHOP!$P962="TH",TONGHOP!$Z962&lt;&gt;""),TONGHOP!$Z962,"")</f>
        <v/>
      </c>
    </row>
    <row r="963" spans="1:21">
      <c r="A963" s="139" t="str">
        <f>IF(AND(TONGHOP!$O963="KTHP",OR(TONGHOP!$P963="LT",TONGHOP!$P963="TN"),TONGHOP!$X963&lt;&gt;""),TONGHOP!$X963,"")</f>
        <v/>
      </c>
      <c r="B963" s="139" t="str">
        <f>IF(AND(TONGHOP!$O963="KTHP",OR(TONGHOP!$P963="LT",TONGHOP!$P963="TN"),TONGHOP!$Y963&lt;&gt;""),TONGHOP!$Y963,"")</f>
        <v/>
      </c>
      <c r="C963" s="139" t="str">
        <f>IF(AND(TONGHOP!$O963="KTHP",OR(TONGHOP!$P963="LT",TONGHOP!$P963="TN"),TONGHOP!$Z963&lt;&gt;""),TONGHOP!$Z963,"")</f>
        <v/>
      </c>
      <c r="D963" s="139" t="str">
        <f>IF(AND(TONGHOP!$O963="KTHP",TONGHOP!$P963="VĐ"),TONGHOP!$X963,"")</f>
        <v/>
      </c>
      <c r="E963" s="138" t="str">
        <f>IF(AND(TONGHOP!$O963="KTHP",TONGHOP!$P963="VĐ"),TONGHOP!$Y963,"")</f>
        <v/>
      </c>
      <c r="F963" s="138" t="str">
        <f>IF(AND(TONGHOP!$O963="KTHP",TONGHOP!$P963="VĐ"),TONGHOP!$Z963,"")</f>
        <v/>
      </c>
      <c r="G963" s="139" t="str">
        <f>IF(AND(TONGHOP!$O963="KTHP",TONGHOP!$P963="TL"),TONGHOP!$X963,"")</f>
        <v/>
      </c>
      <c r="H963" s="138" t="str">
        <f>IF(AND(TONGHOP!$O963="KTHP",TONGHOP!$P963="TL"),TONGHOP!$Y963,"")</f>
        <v/>
      </c>
      <c r="I963" s="138" t="str">
        <f>IF(AND(TONGHOP!$O963="KTHP",TONGHOP!$P963="TL"),TONGHOP!$Z963,"")</f>
        <v/>
      </c>
      <c r="J963" s="139" t="str">
        <f>IF(AND(TONGHOP!$O963="KTHP",TONGHOP!$P963="TH"),TONGHOP!$X963,"")</f>
        <v/>
      </c>
      <c r="K963" s="138" t="str">
        <f>IF(AND(TONGHOP!$O963="KTHP",TONGHOP!$P963="TH"),TONGHOP!$Y963,"")</f>
        <v/>
      </c>
      <c r="L963" s="138" t="str">
        <f>IF(AND(TONGHOP!$O963="KTHP",TONGHOP!$P963="TH"),TONGHOP!$Z963,"")</f>
        <v/>
      </c>
      <c r="M963" s="139" t="str">
        <f>IF(AND(TONGHOP!$O963="ThiTN",OR(TONGHOP!$P963="LT",TONGHOP!$P963="TN"),TONGHOP!$X963&lt;&gt;""),TONGHOP!$X963,"")</f>
        <v/>
      </c>
      <c r="N963" s="139" t="str">
        <f>IF(AND(TONGHOP!$O963="ThiTN",OR(TONGHOP!$P963="LT",TONGHOP!$P963="TN"),TONGHOP!$Y963&lt;&gt;""),TONGHOP!$Y963,"")</f>
        <v/>
      </c>
      <c r="O963" s="139" t="str">
        <f>IF(AND(TONGHOP!$O963="ThiTN",OR(TONGHOP!$P963="LT",TONGHOP!$P963="TN"),TONGHOP!$Z963&lt;&gt;""),TONGHOP!$Z963,"")</f>
        <v/>
      </c>
      <c r="P963" s="139" t="str">
        <f>IF(AND(TONGHOP!$O963="ThiTN",TONGHOP!$P963="VĐ",TONGHOP!$X963&lt;&gt;""),TONGHOP!$X963,"")</f>
        <v/>
      </c>
      <c r="Q963" s="139" t="str">
        <f>IF(AND(TONGHOP!$O963="ThiTN",TONGHOP!$P963="VĐ",TONGHOP!$Y963&lt;&gt;""),TONGHOP!$Y963,"")</f>
        <v/>
      </c>
      <c r="R963" s="139" t="str">
        <f>IF(AND(TONGHOP!$O963="ThiTN",TONGHOP!$P963="VĐ",TONGHOP!$Z963&lt;&gt;""),TONGHOP!$Z963,"")</f>
        <v/>
      </c>
      <c r="S963" s="137" t="str">
        <f>IF(AND(TONGHOP!$O963="ThiTN",TONGHOP!$P963="TH",TONGHOP!$X963&lt;&gt;""),TONGHOP!$X963,"")</f>
        <v/>
      </c>
      <c r="T963" s="137" t="str">
        <f>IF(AND(TONGHOP!$O963="ThiTN",TONGHOP!$P963="TH",TONGHOP!$Y963&lt;&gt;""),TONGHOP!$Y963,"")</f>
        <v/>
      </c>
      <c r="U963" s="137" t="str">
        <f>IF(AND(TONGHOP!$O963="ThiTN",TONGHOP!$P963="TH",TONGHOP!$Z963&lt;&gt;""),TONGHOP!$Z963,"")</f>
        <v/>
      </c>
    </row>
    <row r="964" spans="1:21">
      <c r="A964" s="139" t="str">
        <f>IF(AND(TONGHOP!$O964="KTHP",OR(TONGHOP!$P964="LT",TONGHOP!$P964="TN"),TONGHOP!$X964&lt;&gt;""),TONGHOP!$X964,"")</f>
        <v>Nguyễn Văn Yên</v>
      </c>
      <c r="B964" s="139" t="str">
        <f>IF(AND(TONGHOP!$O964="KTHP",OR(TONGHOP!$P964="LT",TONGHOP!$P964="TN"),TONGHOP!$Y964&lt;&gt;""),TONGHOP!$Y964,"")</f>
        <v>Lê Thế Huân</v>
      </c>
      <c r="C964" s="139">
        <f>IF(AND(TONGHOP!$O964="KTHP",OR(TONGHOP!$P964="LT",TONGHOP!$P964="TN"),TONGHOP!$Z964&lt;&gt;""),TONGHOP!$Z964,"")</f>
        <v>26</v>
      </c>
      <c r="D964" s="139" t="str">
        <f>IF(AND(TONGHOP!$O964="KTHP",TONGHOP!$P964="VĐ"),TONGHOP!$X964,"")</f>
        <v/>
      </c>
      <c r="E964" s="138" t="str">
        <f>IF(AND(TONGHOP!$O964="KTHP",TONGHOP!$P964="VĐ"),TONGHOP!$Y964,"")</f>
        <v/>
      </c>
      <c r="F964" s="138" t="str">
        <f>IF(AND(TONGHOP!$O964="KTHP",TONGHOP!$P964="VĐ"),TONGHOP!$Z964,"")</f>
        <v/>
      </c>
      <c r="G964" s="139" t="str">
        <f>IF(AND(TONGHOP!$O964="KTHP",TONGHOP!$P964="TL"),TONGHOP!$X964,"")</f>
        <v/>
      </c>
      <c r="H964" s="138" t="str">
        <f>IF(AND(TONGHOP!$O964="KTHP",TONGHOP!$P964="TL"),TONGHOP!$Y964,"")</f>
        <v/>
      </c>
      <c r="I964" s="138" t="str">
        <f>IF(AND(TONGHOP!$O964="KTHP",TONGHOP!$P964="TL"),TONGHOP!$Z964,"")</f>
        <v/>
      </c>
      <c r="J964" s="139" t="str">
        <f>IF(AND(TONGHOP!$O964="KTHP",TONGHOP!$P964="TH"),TONGHOP!$X964,"")</f>
        <v/>
      </c>
      <c r="K964" s="138" t="str">
        <f>IF(AND(TONGHOP!$O964="KTHP",TONGHOP!$P964="TH"),TONGHOP!$Y964,"")</f>
        <v/>
      </c>
      <c r="L964" s="138" t="str">
        <f>IF(AND(TONGHOP!$O964="KTHP",TONGHOP!$P964="TH"),TONGHOP!$Z964,"")</f>
        <v/>
      </c>
      <c r="M964" s="139" t="str">
        <f>IF(AND(TONGHOP!$O964="ThiTN",OR(TONGHOP!$P964="LT",TONGHOP!$P964="TN"),TONGHOP!$X964&lt;&gt;""),TONGHOP!$X964,"")</f>
        <v/>
      </c>
      <c r="N964" s="139" t="str">
        <f>IF(AND(TONGHOP!$O964="ThiTN",OR(TONGHOP!$P964="LT",TONGHOP!$P964="TN"),TONGHOP!$Y964&lt;&gt;""),TONGHOP!$Y964,"")</f>
        <v/>
      </c>
      <c r="O964" s="139" t="str">
        <f>IF(AND(TONGHOP!$O964="ThiTN",OR(TONGHOP!$P964="LT",TONGHOP!$P964="TN"),TONGHOP!$Z964&lt;&gt;""),TONGHOP!$Z964,"")</f>
        <v/>
      </c>
      <c r="P964" s="139" t="str">
        <f>IF(AND(TONGHOP!$O964="ThiTN",TONGHOP!$P964="VĐ",TONGHOP!$X964&lt;&gt;""),TONGHOP!$X964,"")</f>
        <v/>
      </c>
      <c r="Q964" s="139" t="str">
        <f>IF(AND(TONGHOP!$O964="ThiTN",TONGHOP!$P964="VĐ",TONGHOP!$Y964&lt;&gt;""),TONGHOP!$Y964,"")</f>
        <v/>
      </c>
      <c r="R964" s="139" t="str">
        <f>IF(AND(TONGHOP!$O964="ThiTN",TONGHOP!$P964="VĐ",TONGHOP!$Z964&lt;&gt;""),TONGHOP!$Z964,"")</f>
        <v/>
      </c>
      <c r="S964" s="137" t="str">
        <f>IF(AND(TONGHOP!$O964="ThiTN",TONGHOP!$P964="TH",TONGHOP!$X964&lt;&gt;""),TONGHOP!$X964,"")</f>
        <v/>
      </c>
      <c r="T964" s="137" t="str">
        <f>IF(AND(TONGHOP!$O964="ThiTN",TONGHOP!$P964="TH",TONGHOP!$Y964&lt;&gt;""),TONGHOP!$Y964,"")</f>
        <v/>
      </c>
      <c r="U964" s="137" t="str">
        <f>IF(AND(TONGHOP!$O964="ThiTN",TONGHOP!$P964="TH",TONGHOP!$Z964&lt;&gt;""),TONGHOP!$Z964,"")</f>
        <v/>
      </c>
    </row>
    <row r="965" spans="1:21">
      <c r="A965" s="139" t="str">
        <f>IF(AND(TONGHOP!$O965="KTHP",OR(TONGHOP!$P965="LT",TONGHOP!$P965="TN"),TONGHOP!$X965&lt;&gt;""),TONGHOP!$X965,"")</f>
        <v/>
      </c>
      <c r="B965" s="139" t="str">
        <f>IF(AND(TONGHOP!$O965="KTHP",OR(TONGHOP!$P965="LT",TONGHOP!$P965="TN"),TONGHOP!$Y965&lt;&gt;""),TONGHOP!$Y965,"")</f>
        <v/>
      </c>
      <c r="C965" s="139" t="str">
        <f>IF(AND(TONGHOP!$O965="KTHP",OR(TONGHOP!$P965="LT",TONGHOP!$P965="TN"),TONGHOP!$Z965&lt;&gt;""),TONGHOP!$Z965,"")</f>
        <v/>
      </c>
      <c r="D965" s="139" t="str">
        <f>IF(AND(TONGHOP!$O965="KTHP",TONGHOP!$P965="VĐ"),TONGHOP!$X965,"")</f>
        <v/>
      </c>
      <c r="E965" s="138" t="str">
        <f>IF(AND(TONGHOP!$O965="KTHP",TONGHOP!$P965="VĐ"),TONGHOP!$Y965,"")</f>
        <v/>
      </c>
      <c r="F965" s="138" t="str">
        <f>IF(AND(TONGHOP!$O965="KTHP",TONGHOP!$P965="VĐ"),TONGHOP!$Z965,"")</f>
        <v/>
      </c>
      <c r="G965" s="139" t="str">
        <f>IF(AND(TONGHOP!$O965="KTHP",TONGHOP!$P965="TL"),TONGHOP!$X965,"")</f>
        <v/>
      </c>
      <c r="H965" s="138" t="str">
        <f>IF(AND(TONGHOP!$O965="KTHP",TONGHOP!$P965="TL"),TONGHOP!$Y965,"")</f>
        <v/>
      </c>
      <c r="I965" s="138" t="str">
        <f>IF(AND(TONGHOP!$O965="KTHP",TONGHOP!$P965="TL"),TONGHOP!$Z965,"")</f>
        <v/>
      </c>
      <c r="J965" s="139" t="str">
        <f>IF(AND(TONGHOP!$O965="KTHP",TONGHOP!$P965="TH"),TONGHOP!$X965,"")</f>
        <v/>
      </c>
      <c r="K965" s="138" t="str">
        <f>IF(AND(TONGHOP!$O965="KTHP",TONGHOP!$P965="TH"),TONGHOP!$Y965,"")</f>
        <v/>
      </c>
      <c r="L965" s="138" t="str">
        <f>IF(AND(TONGHOP!$O965="KTHP",TONGHOP!$P965="TH"),TONGHOP!$Z965,"")</f>
        <v/>
      </c>
      <c r="M965" s="139" t="str">
        <f>IF(AND(TONGHOP!$O965="ThiTN",OR(TONGHOP!$P965="LT",TONGHOP!$P965="TN"),TONGHOP!$X965&lt;&gt;""),TONGHOP!$X965,"")</f>
        <v/>
      </c>
      <c r="N965" s="139" t="str">
        <f>IF(AND(TONGHOP!$O965="ThiTN",OR(TONGHOP!$P965="LT",TONGHOP!$P965="TN"),TONGHOP!$Y965&lt;&gt;""),TONGHOP!$Y965,"")</f>
        <v/>
      </c>
      <c r="O965" s="139" t="str">
        <f>IF(AND(TONGHOP!$O965="ThiTN",OR(TONGHOP!$P965="LT",TONGHOP!$P965="TN"),TONGHOP!$Z965&lt;&gt;""),TONGHOP!$Z965,"")</f>
        <v/>
      </c>
      <c r="P965" s="139" t="str">
        <f>IF(AND(TONGHOP!$O965="ThiTN",TONGHOP!$P965="VĐ",TONGHOP!$X965&lt;&gt;""),TONGHOP!$X965,"")</f>
        <v/>
      </c>
      <c r="Q965" s="139" t="str">
        <f>IF(AND(TONGHOP!$O965="ThiTN",TONGHOP!$P965="VĐ",TONGHOP!$Y965&lt;&gt;""),TONGHOP!$Y965,"")</f>
        <v/>
      </c>
      <c r="R965" s="139" t="str">
        <f>IF(AND(TONGHOP!$O965="ThiTN",TONGHOP!$P965="VĐ",TONGHOP!$Z965&lt;&gt;""),TONGHOP!$Z965,"")</f>
        <v/>
      </c>
      <c r="S965" s="137" t="str">
        <f>IF(AND(TONGHOP!$O965="ThiTN",TONGHOP!$P965="TH",TONGHOP!$X965&lt;&gt;""),TONGHOP!$X965,"")</f>
        <v/>
      </c>
      <c r="T965" s="137" t="str">
        <f>IF(AND(TONGHOP!$O965="ThiTN",TONGHOP!$P965="TH",TONGHOP!$Y965&lt;&gt;""),TONGHOP!$Y965,"")</f>
        <v/>
      </c>
      <c r="U965" s="137" t="str">
        <f>IF(AND(TONGHOP!$O965="ThiTN",TONGHOP!$P965="TH",TONGHOP!$Z965&lt;&gt;""),TONGHOP!$Z965,"")</f>
        <v/>
      </c>
    </row>
    <row r="966" spans="1:21">
      <c r="A966" s="139" t="str">
        <f>IF(AND(TONGHOP!$O966="KTHP",OR(TONGHOP!$P966="LT",TONGHOP!$P966="TN"),TONGHOP!$X966&lt;&gt;""),TONGHOP!$X966,"")</f>
        <v>Nguyễn Ngọc Tuyên</v>
      </c>
      <c r="B966" s="139" t="str">
        <f>IF(AND(TONGHOP!$O966="KTHP",OR(TONGHOP!$P966="LT",TONGHOP!$P966="TN"),TONGHOP!$Y966&lt;&gt;""),TONGHOP!$Y966,"")</f>
        <v>Lê Phi Trường</v>
      </c>
      <c r="C966" s="139">
        <f>IF(AND(TONGHOP!$O966="KTHP",OR(TONGHOP!$P966="LT",TONGHOP!$P966="TN"),TONGHOP!$Z966&lt;&gt;""),TONGHOP!$Z966,"")</f>
        <v>29</v>
      </c>
      <c r="D966" s="139" t="str">
        <f>IF(AND(TONGHOP!$O966="KTHP",TONGHOP!$P966="VĐ"),TONGHOP!$X966,"")</f>
        <v/>
      </c>
      <c r="E966" s="138" t="str">
        <f>IF(AND(TONGHOP!$O966="KTHP",TONGHOP!$P966="VĐ"),TONGHOP!$Y966,"")</f>
        <v/>
      </c>
      <c r="F966" s="138" t="str">
        <f>IF(AND(TONGHOP!$O966="KTHP",TONGHOP!$P966="VĐ"),TONGHOP!$Z966,"")</f>
        <v/>
      </c>
      <c r="G966" s="139" t="str">
        <f>IF(AND(TONGHOP!$O966="KTHP",TONGHOP!$P966="TL"),TONGHOP!$X966,"")</f>
        <v/>
      </c>
      <c r="H966" s="138" t="str">
        <f>IF(AND(TONGHOP!$O966="KTHP",TONGHOP!$P966="TL"),TONGHOP!$Y966,"")</f>
        <v/>
      </c>
      <c r="I966" s="138" t="str">
        <f>IF(AND(TONGHOP!$O966="KTHP",TONGHOP!$P966="TL"),TONGHOP!$Z966,"")</f>
        <v/>
      </c>
      <c r="J966" s="139" t="str">
        <f>IF(AND(TONGHOP!$O966="KTHP",TONGHOP!$P966="TH"),TONGHOP!$X966,"")</f>
        <v/>
      </c>
      <c r="K966" s="138" t="str">
        <f>IF(AND(TONGHOP!$O966="KTHP",TONGHOP!$P966="TH"),TONGHOP!$Y966,"")</f>
        <v/>
      </c>
      <c r="L966" s="138" t="str">
        <f>IF(AND(TONGHOP!$O966="KTHP",TONGHOP!$P966="TH"),TONGHOP!$Z966,"")</f>
        <v/>
      </c>
      <c r="M966" s="139" t="str">
        <f>IF(AND(TONGHOP!$O966="ThiTN",OR(TONGHOP!$P966="LT",TONGHOP!$P966="TN"),TONGHOP!$X966&lt;&gt;""),TONGHOP!$X966,"")</f>
        <v/>
      </c>
      <c r="N966" s="139" t="str">
        <f>IF(AND(TONGHOP!$O966="ThiTN",OR(TONGHOP!$P966="LT",TONGHOP!$P966="TN"),TONGHOP!$Y966&lt;&gt;""),TONGHOP!$Y966,"")</f>
        <v/>
      </c>
      <c r="O966" s="139" t="str">
        <f>IF(AND(TONGHOP!$O966="ThiTN",OR(TONGHOP!$P966="LT",TONGHOP!$P966="TN"),TONGHOP!$Z966&lt;&gt;""),TONGHOP!$Z966,"")</f>
        <v/>
      </c>
      <c r="P966" s="139" t="str">
        <f>IF(AND(TONGHOP!$O966="ThiTN",TONGHOP!$P966="VĐ",TONGHOP!$X966&lt;&gt;""),TONGHOP!$X966,"")</f>
        <v/>
      </c>
      <c r="Q966" s="139" t="str">
        <f>IF(AND(TONGHOP!$O966="ThiTN",TONGHOP!$P966="VĐ",TONGHOP!$Y966&lt;&gt;""),TONGHOP!$Y966,"")</f>
        <v/>
      </c>
      <c r="R966" s="139" t="str">
        <f>IF(AND(TONGHOP!$O966="ThiTN",TONGHOP!$P966="VĐ",TONGHOP!$Z966&lt;&gt;""),TONGHOP!$Z966,"")</f>
        <v/>
      </c>
      <c r="S966" s="137" t="str">
        <f>IF(AND(TONGHOP!$O966="ThiTN",TONGHOP!$P966="TH",TONGHOP!$X966&lt;&gt;""),TONGHOP!$X966,"")</f>
        <v/>
      </c>
      <c r="T966" s="137" t="str">
        <f>IF(AND(TONGHOP!$O966="ThiTN",TONGHOP!$P966="TH",TONGHOP!$Y966&lt;&gt;""),TONGHOP!$Y966,"")</f>
        <v/>
      </c>
      <c r="U966" s="137" t="str">
        <f>IF(AND(TONGHOP!$O966="ThiTN",TONGHOP!$P966="TH",TONGHOP!$Z966&lt;&gt;""),TONGHOP!$Z966,"")</f>
        <v/>
      </c>
    </row>
    <row r="967" spans="1:21">
      <c r="A967" s="139" t="str">
        <f>IF(AND(TONGHOP!$O967="KTHP",OR(TONGHOP!$P967="LT",TONGHOP!$P967="TN"),TONGHOP!$X967&lt;&gt;""),TONGHOP!$X967,"")</f>
        <v>Nguyễn Ngọc Tuyên</v>
      </c>
      <c r="B967" s="139" t="str">
        <f>IF(AND(TONGHOP!$O967="KTHP",OR(TONGHOP!$P967="LT",TONGHOP!$P967="TN"),TONGHOP!$Y967&lt;&gt;""),TONGHOP!$Y967,"")</f>
        <v>Lê Phi Trường</v>
      </c>
      <c r="C967" s="139">
        <f>IF(AND(TONGHOP!$O967="KTHP",OR(TONGHOP!$P967="LT",TONGHOP!$P967="TN"),TONGHOP!$Z967&lt;&gt;""),TONGHOP!$Z967,"")</f>
        <v>22</v>
      </c>
      <c r="D967" s="139" t="str">
        <f>IF(AND(TONGHOP!$O967="KTHP",TONGHOP!$P967="VĐ"),TONGHOP!$X967,"")</f>
        <v/>
      </c>
      <c r="E967" s="138" t="str">
        <f>IF(AND(TONGHOP!$O967="KTHP",TONGHOP!$P967="VĐ"),TONGHOP!$Y967,"")</f>
        <v/>
      </c>
      <c r="F967" s="138" t="str">
        <f>IF(AND(TONGHOP!$O967="KTHP",TONGHOP!$P967="VĐ"),TONGHOP!$Z967,"")</f>
        <v/>
      </c>
      <c r="G967" s="139" t="str">
        <f>IF(AND(TONGHOP!$O967="KTHP",TONGHOP!$P967="TL"),TONGHOP!$X967,"")</f>
        <v/>
      </c>
      <c r="H967" s="138" t="str">
        <f>IF(AND(TONGHOP!$O967="KTHP",TONGHOP!$P967="TL"),TONGHOP!$Y967,"")</f>
        <v/>
      </c>
      <c r="I967" s="138" t="str">
        <f>IF(AND(TONGHOP!$O967="KTHP",TONGHOP!$P967="TL"),TONGHOP!$Z967,"")</f>
        <v/>
      </c>
      <c r="J967" s="139" t="str">
        <f>IF(AND(TONGHOP!$O967="KTHP",TONGHOP!$P967="TH"),TONGHOP!$X967,"")</f>
        <v/>
      </c>
      <c r="K967" s="138" t="str">
        <f>IF(AND(TONGHOP!$O967="KTHP",TONGHOP!$P967="TH"),TONGHOP!$Y967,"")</f>
        <v/>
      </c>
      <c r="L967" s="138" t="str">
        <f>IF(AND(TONGHOP!$O967="KTHP",TONGHOP!$P967="TH"),TONGHOP!$Z967,"")</f>
        <v/>
      </c>
      <c r="M967" s="139" t="str">
        <f>IF(AND(TONGHOP!$O967="ThiTN",OR(TONGHOP!$P967="LT",TONGHOP!$P967="TN"),TONGHOP!$X967&lt;&gt;""),TONGHOP!$X967,"")</f>
        <v/>
      </c>
      <c r="N967" s="139" t="str">
        <f>IF(AND(TONGHOP!$O967="ThiTN",OR(TONGHOP!$P967="LT",TONGHOP!$P967="TN"),TONGHOP!$Y967&lt;&gt;""),TONGHOP!$Y967,"")</f>
        <v/>
      </c>
      <c r="O967" s="139" t="str">
        <f>IF(AND(TONGHOP!$O967="ThiTN",OR(TONGHOP!$P967="LT",TONGHOP!$P967="TN"),TONGHOP!$Z967&lt;&gt;""),TONGHOP!$Z967,"")</f>
        <v/>
      </c>
      <c r="P967" s="139" t="str">
        <f>IF(AND(TONGHOP!$O967="ThiTN",TONGHOP!$P967="VĐ",TONGHOP!$X967&lt;&gt;""),TONGHOP!$X967,"")</f>
        <v/>
      </c>
      <c r="Q967" s="139" t="str">
        <f>IF(AND(TONGHOP!$O967="ThiTN",TONGHOP!$P967="VĐ",TONGHOP!$Y967&lt;&gt;""),TONGHOP!$Y967,"")</f>
        <v/>
      </c>
      <c r="R967" s="139" t="str">
        <f>IF(AND(TONGHOP!$O967="ThiTN",TONGHOP!$P967="VĐ",TONGHOP!$Z967&lt;&gt;""),TONGHOP!$Z967,"")</f>
        <v/>
      </c>
      <c r="S967" s="137" t="str">
        <f>IF(AND(TONGHOP!$O967="ThiTN",TONGHOP!$P967="TH",TONGHOP!$X967&lt;&gt;""),TONGHOP!$X967,"")</f>
        <v/>
      </c>
      <c r="T967" s="137" t="str">
        <f>IF(AND(TONGHOP!$O967="ThiTN",TONGHOP!$P967="TH",TONGHOP!$Y967&lt;&gt;""),TONGHOP!$Y967,"")</f>
        <v/>
      </c>
      <c r="U967" s="137" t="str">
        <f>IF(AND(TONGHOP!$O967="ThiTN",TONGHOP!$P967="TH",TONGHOP!$Z967&lt;&gt;""),TONGHOP!$Z967,"")</f>
        <v/>
      </c>
    </row>
    <row r="968" spans="1:21">
      <c r="A968" s="139" t="str">
        <f>IF(AND(TONGHOP!$O968="KTHP",OR(TONGHOP!$P968="LT",TONGHOP!$P968="TN"),TONGHOP!$X968&lt;&gt;""),TONGHOP!$X968,"")</f>
        <v>Đinh Văn Quyên (TG)</v>
      </c>
      <c r="B968" s="139" t="str">
        <f>IF(AND(TONGHOP!$O968="KTHP",OR(TONGHOP!$P968="LT",TONGHOP!$P968="TN"),TONGHOP!$Y968&lt;&gt;""),TONGHOP!$Y968,"")</f>
        <v>Giang Phi Hùng</v>
      </c>
      <c r="C968" s="139">
        <f>IF(AND(TONGHOP!$O968="KTHP",OR(TONGHOP!$P968="LT",TONGHOP!$P968="TN"),TONGHOP!$Z968&lt;&gt;""),TONGHOP!$Z968,"")</f>
        <v>116</v>
      </c>
      <c r="D968" s="139" t="str">
        <f>IF(AND(TONGHOP!$O968="KTHP",TONGHOP!$P968="VĐ"),TONGHOP!$X968,"")</f>
        <v/>
      </c>
      <c r="E968" s="138" t="str">
        <f>IF(AND(TONGHOP!$O968="KTHP",TONGHOP!$P968="VĐ"),TONGHOP!$Y968,"")</f>
        <v/>
      </c>
      <c r="F968" s="138" t="str">
        <f>IF(AND(TONGHOP!$O968="KTHP",TONGHOP!$P968="VĐ"),TONGHOP!$Z968,"")</f>
        <v/>
      </c>
      <c r="G968" s="139" t="str">
        <f>IF(AND(TONGHOP!$O968="KTHP",TONGHOP!$P968="TL"),TONGHOP!$X968,"")</f>
        <v/>
      </c>
      <c r="H968" s="138" t="str">
        <f>IF(AND(TONGHOP!$O968="KTHP",TONGHOP!$P968="TL"),TONGHOP!$Y968,"")</f>
        <v/>
      </c>
      <c r="I968" s="138" t="str">
        <f>IF(AND(TONGHOP!$O968="KTHP",TONGHOP!$P968="TL"),TONGHOP!$Z968,"")</f>
        <v/>
      </c>
      <c r="J968" s="139" t="str">
        <f>IF(AND(TONGHOP!$O968="KTHP",TONGHOP!$P968="TH"),TONGHOP!$X968,"")</f>
        <v/>
      </c>
      <c r="K968" s="138" t="str">
        <f>IF(AND(TONGHOP!$O968="KTHP",TONGHOP!$P968="TH"),TONGHOP!$Y968,"")</f>
        <v/>
      </c>
      <c r="L968" s="138" t="str">
        <f>IF(AND(TONGHOP!$O968="KTHP",TONGHOP!$P968="TH"),TONGHOP!$Z968,"")</f>
        <v/>
      </c>
      <c r="M968" s="139" t="str">
        <f>IF(AND(TONGHOP!$O968="ThiTN",OR(TONGHOP!$P968="LT",TONGHOP!$P968="TN"),TONGHOP!$X968&lt;&gt;""),TONGHOP!$X968,"")</f>
        <v/>
      </c>
      <c r="N968" s="139" t="str">
        <f>IF(AND(TONGHOP!$O968="ThiTN",OR(TONGHOP!$P968="LT",TONGHOP!$P968="TN"),TONGHOP!$Y968&lt;&gt;""),TONGHOP!$Y968,"")</f>
        <v/>
      </c>
      <c r="O968" s="139" t="str">
        <f>IF(AND(TONGHOP!$O968="ThiTN",OR(TONGHOP!$P968="LT",TONGHOP!$P968="TN"),TONGHOP!$Z968&lt;&gt;""),TONGHOP!$Z968,"")</f>
        <v/>
      </c>
      <c r="P968" s="139" t="str">
        <f>IF(AND(TONGHOP!$O968="ThiTN",TONGHOP!$P968="VĐ",TONGHOP!$X968&lt;&gt;""),TONGHOP!$X968,"")</f>
        <v/>
      </c>
      <c r="Q968" s="139" t="str">
        <f>IF(AND(TONGHOP!$O968="ThiTN",TONGHOP!$P968="VĐ",TONGHOP!$Y968&lt;&gt;""),TONGHOP!$Y968,"")</f>
        <v/>
      </c>
      <c r="R968" s="139" t="str">
        <f>IF(AND(TONGHOP!$O968="ThiTN",TONGHOP!$P968="VĐ",TONGHOP!$Z968&lt;&gt;""),TONGHOP!$Z968,"")</f>
        <v/>
      </c>
      <c r="S968" s="137" t="str">
        <f>IF(AND(TONGHOP!$O968="ThiTN",TONGHOP!$P968="TH",TONGHOP!$X968&lt;&gt;""),TONGHOP!$X968,"")</f>
        <v/>
      </c>
      <c r="T968" s="137" t="str">
        <f>IF(AND(TONGHOP!$O968="ThiTN",TONGHOP!$P968="TH",TONGHOP!$Y968&lt;&gt;""),TONGHOP!$Y968,"")</f>
        <v/>
      </c>
      <c r="U968" s="137" t="str">
        <f>IF(AND(TONGHOP!$O968="ThiTN",TONGHOP!$P968="TH",TONGHOP!$Z968&lt;&gt;""),TONGHOP!$Z968,"")</f>
        <v/>
      </c>
    </row>
    <row r="969" spans="1:21">
      <c r="A969" s="139" t="str">
        <f>IF(AND(TONGHOP!$O969="KTHP",OR(TONGHOP!$P969="LT",TONGHOP!$P969="TN"),TONGHOP!$X969&lt;&gt;""),TONGHOP!$X969,"")</f>
        <v>Giang Phi Hùng</v>
      </c>
      <c r="B969" s="139" t="str">
        <f>IF(AND(TONGHOP!$O969="KTHP",OR(TONGHOP!$P969="LT",TONGHOP!$P969="TN"),TONGHOP!$Y969&lt;&gt;""),TONGHOP!$Y969,"")</f>
        <v>Đặng Duy Đồng</v>
      </c>
      <c r="C969" s="139">
        <f>IF(AND(TONGHOP!$O969="KTHP",OR(TONGHOP!$P969="LT",TONGHOP!$P969="TN"),TONGHOP!$Z969&lt;&gt;""),TONGHOP!$Z969,"")</f>
        <v>83</v>
      </c>
      <c r="D969" s="139" t="str">
        <f>IF(AND(TONGHOP!$O969="KTHP",TONGHOP!$P969="VĐ"),TONGHOP!$X969,"")</f>
        <v/>
      </c>
      <c r="E969" s="138" t="str">
        <f>IF(AND(TONGHOP!$O969="KTHP",TONGHOP!$P969="VĐ"),TONGHOP!$Y969,"")</f>
        <v/>
      </c>
      <c r="F969" s="138" t="str">
        <f>IF(AND(TONGHOP!$O969="KTHP",TONGHOP!$P969="VĐ"),TONGHOP!$Z969,"")</f>
        <v/>
      </c>
      <c r="G969" s="139" t="str">
        <f>IF(AND(TONGHOP!$O969="KTHP",TONGHOP!$P969="TL"),TONGHOP!$X969,"")</f>
        <v/>
      </c>
      <c r="H969" s="138" t="str">
        <f>IF(AND(TONGHOP!$O969="KTHP",TONGHOP!$P969="TL"),TONGHOP!$Y969,"")</f>
        <v/>
      </c>
      <c r="I969" s="138" t="str">
        <f>IF(AND(TONGHOP!$O969="KTHP",TONGHOP!$P969="TL"),TONGHOP!$Z969,"")</f>
        <v/>
      </c>
      <c r="J969" s="139" t="str">
        <f>IF(AND(TONGHOP!$O969="KTHP",TONGHOP!$P969="TH"),TONGHOP!$X969,"")</f>
        <v/>
      </c>
      <c r="K969" s="138" t="str">
        <f>IF(AND(TONGHOP!$O969="KTHP",TONGHOP!$P969="TH"),TONGHOP!$Y969,"")</f>
        <v/>
      </c>
      <c r="L969" s="138" t="str">
        <f>IF(AND(TONGHOP!$O969="KTHP",TONGHOP!$P969="TH"),TONGHOP!$Z969,"")</f>
        <v/>
      </c>
      <c r="M969" s="139" t="str">
        <f>IF(AND(TONGHOP!$O969="ThiTN",OR(TONGHOP!$P969="LT",TONGHOP!$P969="TN"),TONGHOP!$X969&lt;&gt;""),TONGHOP!$X969,"")</f>
        <v/>
      </c>
      <c r="N969" s="139" t="str">
        <f>IF(AND(TONGHOP!$O969="ThiTN",OR(TONGHOP!$P969="LT",TONGHOP!$P969="TN"),TONGHOP!$Y969&lt;&gt;""),TONGHOP!$Y969,"")</f>
        <v/>
      </c>
      <c r="O969" s="139" t="str">
        <f>IF(AND(TONGHOP!$O969="ThiTN",OR(TONGHOP!$P969="LT",TONGHOP!$P969="TN"),TONGHOP!$Z969&lt;&gt;""),TONGHOP!$Z969,"")</f>
        <v/>
      </c>
      <c r="P969" s="139" t="str">
        <f>IF(AND(TONGHOP!$O969="ThiTN",TONGHOP!$P969="VĐ",TONGHOP!$X969&lt;&gt;""),TONGHOP!$X969,"")</f>
        <v/>
      </c>
      <c r="Q969" s="139" t="str">
        <f>IF(AND(TONGHOP!$O969="ThiTN",TONGHOP!$P969="VĐ",TONGHOP!$Y969&lt;&gt;""),TONGHOP!$Y969,"")</f>
        <v/>
      </c>
      <c r="R969" s="139" t="str">
        <f>IF(AND(TONGHOP!$O969="ThiTN",TONGHOP!$P969="VĐ",TONGHOP!$Z969&lt;&gt;""),TONGHOP!$Z969,"")</f>
        <v/>
      </c>
      <c r="S969" s="137" t="str">
        <f>IF(AND(TONGHOP!$O969="ThiTN",TONGHOP!$P969="TH",TONGHOP!$X969&lt;&gt;""),TONGHOP!$X969,"")</f>
        <v/>
      </c>
      <c r="T969" s="137" t="str">
        <f>IF(AND(TONGHOP!$O969="ThiTN",TONGHOP!$P969="TH",TONGHOP!$Y969&lt;&gt;""),TONGHOP!$Y969,"")</f>
        <v/>
      </c>
      <c r="U969" s="137" t="str">
        <f>IF(AND(TONGHOP!$O969="ThiTN",TONGHOP!$P969="TH",TONGHOP!$Z969&lt;&gt;""),TONGHOP!$Z969,"")</f>
        <v/>
      </c>
    </row>
    <row r="970" spans="1:21">
      <c r="A970" s="139" t="str">
        <f>IF(AND(TONGHOP!$O970="KTHP",OR(TONGHOP!$P970="LT",TONGHOP!$P970="TN"),TONGHOP!$X970&lt;&gt;""),TONGHOP!$X970,"")</f>
        <v>Đặng Thái Sơn</v>
      </c>
      <c r="B970" s="139" t="str">
        <f>IF(AND(TONGHOP!$O970="KTHP",OR(TONGHOP!$P970="LT",TONGHOP!$P970="TN"),TONGHOP!$Y970&lt;&gt;""),TONGHOP!$Y970,"")</f>
        <v>Hà Quốc Bảo</v>
      </c>
      <c r="C970" s="139">
        <f>IF(AND(TONGHOP!$O970="KTHP",OR(TONGHOP!$P970="LT",TONGHOP!$P970="TN"),TONGHOP!$Z970&lt;&gt;""),TONGHOP!$Z970,"")</f>
        <v>4</v>
      </c>
      <c r="D970" s="139" t="str">
        <f>IF(AND(TONGHOP!$O970="KTHP",TONGHOP!$P970="VĐ"),TONGHOP!$X970,"")</f>
        <v/>
      </c>
      <c r="E970" s="138" t="str">
        <f>IF(AND(TONGHOP!$O970="KTHP",TONGHOP!$P970="VĐ"),TONGHOP!$Y970,"")</f>
        <v/>
      </c>
      <c r="F970" s="138" t="str">
        <f>IF(AND(TONGHOP!$O970="KTHP",TONGHOP!$P970="VĐ"),TONGHOP!$Z970,"")</f>
        <v/>
      </c>
      <c r="G970" s="139" t="str">
        <f>IF(AND(TONGHOP!$O970="KTHP",TONGHOP!$P970="TL"),TONGHOP!$X970,"")</f>
        <v/>
      </c>
      <c r="H970" s="138" t="str">
        <f>IF(AND(TONGHOP!$O970="KTHP",TONGHOP!$P970="TL"),TONGHOP!$Y970,"")</f>
        <v/>
      </c>
      <c r="I970" s="138" t="str">
        <f>IF(AND(TONGHOP!$O970="KTHP",TONGHOP!$P970="TL"),TONGHOP!$Z970,"")</f>
        <v/>
      </c>
      <c r="J970" s="139" t="str">
        <f>IF(AND(TONGHOP!$O970="KTHP",TONGHOP!$P970="TH"),TONGHOP!$X970,"")</f>
        <v/>
      </c>
      <c r="K970" s="138" t="str">
        <f>IF(AND(TONGHOP!$O970="KTHP",TONGHOP!$P970="TH"),TONGHOP!$Y970,"")</f>
        <v/>
      </c>
      <c r="L970" s="138" t="str">
        <f>IF(AND(TONGHOP!$O970="KTHP",TONGHOP!$P970="TH"),TONGHOP!$Z970,"")</f>
        <v/>
      </c>
      <c r="M970" s="139" t="str">
        <f>IF(AND(TONGHOP!$O970="ThiTN",OR(TONGHOP!$P970="LT",TONGHOP!$P970="TN"),TONGHOP!$X970&lt;&gt;""),TONGHOP!$X970,"")</f>
        <v/>
      </c>
      <c r="N970" s="139" t="str">
        <f>IF(AND(TONGHOP!$O970="ThiTN",OR(TONGHOP!$P970="LT",TONGHOP!$P970="TN"),TONGHOP!$Y970&lt;&gt;""),TONGHOP!$Y970,"")</f>
        <v/>
      </c>
      <c r="O970" s="139" t="str">
        <f>IF(AND(TONGHOP!$O970="ThiTN",OR(TONGHOP!$P970="LT",TONGHOP!$P970="TN"),TONGHOP!$Z970&lt;&gt;""),TONGHOP!$Z970,"")</f>
        <v/>
      </c>
      <c r="P970" s="139" t="str">
        <f>IF(AND(TONGHOP!$O970="ThiTN",TONGHOP!$P970="VĐ",TONGHOP!$X970&lt;&gt;""),TONGHOP!$X970,"")</f>
        <v/>
      </c>
      <c r="Q970" s="139" t="str">
        <f>IF(AND(TONGHOP!$O970="ThiTN",TONGHOP!$P970="VĐ",TONGHOP!$Y970&lt;&gt;""),TONGHOP!$Y970,"")</f>
        <v/>
      </c>
      <c r="R970" s="139" t="str">
        <f>IF(AND(TONGHOP!$O970="ThiTN",TONGHOP!$P970="VĐ",TONGHOP!$Z970&lt;&gt;""),TONGHOP!$Z970,"")</f>
        <v/>
      </c>
      <c r="S970" s="137" t="str">
        <f>IF(AND(TONGHOP!$O970="ThiTN",TONGHOP!$P970="TH",TONGHOP!$X970&lt;&gt;""),TONGHOP!$X970,"")</f>
        <v/>
      </c>
      <c r="T970" s="137" t="str">
        <f>IF(AND(TONGHOP!$O970="ThiTN",TONGHOP!$P970="TH",TONGHOP!$Y970&lt;&gt;""),TONGHOP!$Y970,"")</f>
        <v/>
      </c>
      <c r="U970" s="137" t="str">
        <f>IF(AND(TONGHOP!$O970="ThiTN",TONGHOP!$P970="TH",TONGHOP!$Z970&lt;&gt;""),TONGHOP!$Z970,"")</f>
        <v/>
      </c>
    </row>
    <row r="971" spans="1:21">
      <c r="A971" s="139" t="str">
        <f>IF(AND(TONGHOP!$O971="KTHP",OR(TONGHOP!$P971="LT",TONGHOP!$P971="TN"),TONGHOP!$X971&lt;&gt;""),TONGHOP!$X971,"")</f>
        <v>Đặng Thái Sơn</v>
      </c>
      <c r="B971" s="139" t="str">
        <f>IF(AND(TONGHOP!$O971="KTHP",OR(TONGHOP!$P971="LT",TONGHOP!$P971="TN"),TONGHOP!$Y971&lt;&gt;""),TONGHOP!$Y971,"")</f>
        <v>Hà Quốc Bảo</v>
      </c>
      <c r="C971" s="139">
        <f>IF(AND(TONGHOP!$O971="KTHP",OR(TONGHOP!$P971="LT",TONGHOP!$P971="TN"),TONGHOP!$Z971&lt;&gt;""),TONGHOP!$Z971,"")</f>
        <v>9</v>
      </c>
      <c r="D971" s="139" t="str">
        <f>IF(AND(TONGHOP!$O971="KTHP",TONGHOP!$P971="VĐ"),TONGHOP!$X971,"")</f>
        <v/>
      </c>
      <c r="E971" s="138" t="str">
        <f>IF(AND(TONGHOP!$O971="KTHP",TONGHOP!$P971="VĐ"),TONGHOP!$Y971,"")</f>
        <v/>
      </c>
      <c r="F971" s="138" t="str">
        <f>IF(AND(TONGHOP!$O971="KTHP",TONGHOP!$P971="VĐ"),TONGHOP!$Z971,"")</f>
        <v/>
      </c>
      <c r="G971" s="139" t="str">
        <f>IF(AND(TONGHOP!$O971="KTHP",TONGHOP!$P971="TL"),TONGHOP!$X971,"")</f>
        <v/>
      </c>
      <c r="H971" s="138" t="str">
        <f>IF(AND(TONGHOP!$O971="KTHP",TONGHOP!$P971="TL"),TONGHOP!$Y971,"")</f>
        <v/>
      </c>
      <c r="I971" s="138" t="str">
        <f>IF(AND(TONGHOP!$O971="KTHP",TONGHOP!$P971="TL"),TONGHOP!$Z971,"")</f>
        <v/>
      </c>
      <c r="J971" s="139" t="str">
        <f>IF(AND(TONGHOP!$O971="KTHP",TONGHOP!$P971="TH"),TONGHOP!$X971,"")</f>
        <v/>
      </c>
      <c r="K971" s="138" t="str">
        <f>IF(AND(TONGHOP!$O971="KTHP",TONGHOP!$P971="TH"),TONGHOP!$Y971,"")</f>
        <v/>
      </c>
      <c r="L971" s="138" t="str">
        <f>IF(AND(TONGHOP!$O971="KTHP",TONGHOP!$P971="TH"),TONGHOP!$Z971,"")</f>
        <v/>
      </c>
      <c r="M971" s="139" t="str">
        <f>IF(AND(TONGHOP!$O971="ThiTN",OR(TONGHOP!$P971="LT",TONGHOP!$P971="TN"),TONGHOP!$X971&lt;&gt;""),TONGHOP!$X971,"")</f>
        <v/>
      </c>
      <c r="N971" s="139" t="str">
        <f>IF(AND(TONGHOP!$O971="ThiTN",OR(TONGHOP!$P971="LT",TONGHOP!$P971="TN"),TONGHOP!$Y971&lt;&gt;""),TONGHOP!$Y971,"")</f>
        <v/>
      </c>
      <c r="O971" s="139" t="str">
        <f>IF(AND(TONGHOP!$O971="ThiTN",OR(TONGHOP!$P971="LT",TONGHOP!$P971="TN"),TONGHOP!$Z971&lt;&gt;""),TONGHOP!$Z971,"")</f>
        <v/>
      </c>
      <c r="P971" s="139" t="str">
        <f>IF(AND(TONGHOP!$O971="ThiTN",TONGHOP!$P971="VĐ",TONGHOP!$X971&lt;&gt;""),TONGHOP!$X971,"")</f>
        <v/>
      </c>
      <c r="Q971" s="139" t="str">
        <f>IF(AND(TONGHOP!$O971="ThiTN",TONGHOP!$P971="VĐ",TONGHOP!$Y971&lt;&gt;""),TONGHOP!$Y971,"")</f>
        <v/>
      </c>
      <c r="R971" s="139" t="str">
        <f>IF(AND(TONGHOP!$O971="ThiTN",TONGHOP!$P971="VĐ",TONGHOP!$Z971&lt;&gt;""),TONGHOP!$Z971,"")</f>
        <v/>
      </c>
      <c r="S971" s="137" t="str">
        <f>IF(AND(TONGHOP!$O971="ThiTN",TONGHOP!$P971="TH",TONGHOP!$X971&lt;&gt;""),TONGHOP!$X971,"")</f>
        <v/>
      </c>
      <c r="T971" s="137" t="str">
        <f>IF(AND(TONGHOP!$O971="ThiTN",TONGHOP!$P971="TH",TONGHOP!$Y971&lt;&gt;""),TONGHOP!$Y971,"")</f>
        <v/>
      </c>
      <c r="U971" s="137" t="str">
        <f>IF(AND(TONGHOP!$O971="ThiTN",TONGHOP!$P971="TH",TONGHOP!$Z971&lt;&gt;""),TONGHOP!$Z971,"")</f>
        <v/>
      </c>
    </row>
    <row r="972" spans="1:21">
      <c r="A972" s="139" t="str">
        <f>IF(AND(TONGHOP!$O972="KTHP",OR(TONGHOP!$P972="LT",TONGHOP!$P972="TN"),TONGHOP!$X972&lt;&gt;""),TONGHOP!$X972,"")</f>
        <v>Đặng Thái Sơn</v>
      </c>
      <c r="B972" s="139" t="str">
        <f>IF(AND(TONGHOP!$O972="KTHP",OR(TONGHOP!$P972="LT",TONGHOP!$P972="TN"),TONGHOP!$Y972&lt;&gt;""),TONGHOP!$Y972,"")</f>
        <v>Hà Quốc Bảo</v>
      </c>
      <c r="C972" s="139">
        <f>IF(AND(TONGHOP!$O972="KTHP",OR(TONGHOP!$P972="LT",TONGHOP!$P972="TN"),TONGHOP!$Z972&lt;&gt;""),TONGHOP!$Z972,"")</f>
        <v>3</v>
      </c>
      <c r="D972" s="139" t="str">
        <f>IF(AND(TONGHOP!$O972="KTHP",TONGHOP!$P972="VĐ"),TONGHOP!$X972,"")</f>
        <v/>
      </c>
      <c r="E972" s="138" t="str">
        <f>IF(AND(TONGHOP!$O972="KTHP",TONGHOP!$P972="VĐ"),TONGHOP!$Y972,"")</f>
        <v/>
      </c>
      <c r="F972" s="138" t="str">
        <f>IF(AND(TONGHOP!$O972="KTHP",TONGHOP!$P972="VĐ"),TONGHOP!$Z972,"")</f>
        <v/>
      </c>
      <c r="G972" s="139" t="str">
        <f>IF(AND(TONGHOP!$O972="KTHP",TONGHOP!$P972="TL"),TONGHOP!$X972,"")</f>
        <v/>
      </c>
      <c r="H972" s="138" t="str">
        <f>IF(AND(TONGHOP!$O972="KTHP",TONGHOP!$P972="TL"),TONGHOP!$Y972,"")</f>
        <v/>
      </c>
      <c r="I972" s="138" t="str">
        <f>IF(AND(TONGHOP!$O972="KTHP",TONGHOP!$P972="TL"),TONGHOP!$Z972,"")</f>
        <v/>
      </c>
      <c r="J972" s="139" t="str">
        <f>IF(AND(TONGHOP!$O972="KTHP",TONGHOP!$P972="TH"),TONGHOP!$X972,"")</f>
        <v/>
      </c>
      <c r="K972" s="138" t="str">
        <f>IF(AND(TONGHOP!$O972="KTHP",TONGHOP!$P972="TH"),TONGHOP!$Y972,"")</f>
        <v/>
      </c>
      <c r="L972" s="138" t="str">
        <f>IF(AND(TONGHOP!$O972="KTHP",TONGHOP!$P972="TH"),TONGHOP!$Z972,"")</f>
        <v/>
      </c>
      <c r="M972" s="139" t="str">
        <f>IF(AND(TONGHOP!$O972="ThiTN",OR(TONGHOP!$P972="LT",TONGHOP!$P972="TN"),TONGHOP!$X972&lt;&gt;""),TONGHOP!$X972,"")</f>
        <v/>
      </c>
      <c r="N972" s="139" t="str">
        <f>IF(AND(TONGHOP!$O972="ThiTN",OR(TONGHOP!$P972="LT",TONGHOP!$P972="TN"),TONGHOP!$Y972&lt;&gt;""),TONGHOP!$Y972,"")</f>
        <v/>
      </c>
      <c r="O972" s="139" t="str">
        <f>IF(AND(TONGHOP!$O972="ThiTN",OR(TONGHOP!$P972="LT",TONGHOP!$P972="TN"),TONGHOP!$Z972&lt;&gt;""),TONGHOP!$Z972,"")</f>
        <v/>
      </c>
      <c r="P972" s="139" t="str">
        <f>IF(AND(TONGHOP!$O972="ThiTN",TONGHOP!$P972="VĐ",TONGHOP!$X972&lt;&gt;""),TONGHOP!$X972,"")</f>
        <v/>
      </c>
      <c r="Q972" s="139" t="str">
        <f>IF(AND(TONGHOP!$O972="ThiTN",TONGHOP!$P972="VĐ",TONGHOP!$Y972&lt;&gt;""),TONGHOP!$Y972,"")</f>
        <v/>
      </c>
      <c r="R972" s="139" t="str">
        <f>IF(AND(TONGHOP!$O972="ThiTN",TONGHOP!$P972="VĐ",TONGHOP!$Z972&lt;&gt;""),TONGHOP!$Z972,"")</f>
        <v/>
      </c>
      <c r="S972" s="137" t="str">
        <f>IF(AND(TONGHOP!$O972="ThiTN",TONGHOP!$P972="TH",TONGHOP!$X972&lt;&gt;""),TONGHOP!$X972,"")</f>
        <v/>
      </c>
      <c r="T972" s="137" t="str">
        <f>IF(AND(TONGHOP!$O972="ThiTN",TONGHOP!$P972="TH",TONGHOP!$Y972&lt;&gt;""),TONGHOP!$Y972,"")</f>
        <v/>
      </c>
      <c r="U972" s="137" t="str">
        <f>IF(AND(TONGHOP!$O972="ThiTN",TONGHOP!$P972="TH",TONGHOP!$Z972&lt;&gt;""),TONGHOP!$Z972,"")</f>
        <v/>
      </c>
    </row>
    <row r="973" spans="1:21">
      <c r="A973" s="139" t="str">
        <f>IF(AND(TONGHOP!$O973="KTHP",OR(TONGHOP!$P973="LT",TONGHOP!$P973="TN"),TONGHOP!$X973&lt;&gt;""),TONGHOP!$X973,"")</f>
        <v>Đặng Thái Sơn</v>
      </c>
      <c r="B973" s="139" t="str">
        <f>IF(AND(TONGHOP!$O973="KTHP",OR(TONGHOP!$P973="LT",TONGHOP!$P973="TN"),TONGHOP!$Y973&lt;&gt;""),TONGHOP!$Y973,"")</f>
        <v>Hà Quốc Bảo</v>
      </c>
      <c r="C973" s="139">
        <f>IF(AND(TONGHOP!$O973="KTHP",OR(TONGHOP!$P973="LT",TONGHOP!$P973="TN"),TONGHOP!$Z973&lt;&gt;""),TONGHOP!$Z973,"")</f>
        <v>7</v>
      </c>
      <c r="D973" s="139" t="str">
        <f>IF(AND(TONGHOP!$O973="KTHP",TONGHOP!$P973="VĐ"),TONGHOP!$X973,"")</f>
        <v/>
      </c>
      <c r="E973" s="138" t="str">
        <f>IF(AND(TONGHOP!$O973="KTHP",TONGHOP!$P973="VĐ"),TONGHOP!$Y973,"")</f>
        <v/>
      </c>
      <c r="F973" s="138" t="str">
        <f>IF(AND(TONGHOP!$O973="KTHP",TONGHOP!$P973="VĐ"),TONGHOP!$Z973,"")</f>
        <v/>
      </c>
      <c r="G973" s="139" t="str">
        <f>IF(AND(TONGHOP!$O973="KTHP",TONGHOP!$P973="TL"),TONGHOP!$X973,"")</f>
        <v/>
      </c>
      <c r="H973" s="138" t="str">
        <f>IF(AND(TONGHOP!$O973="KTHP",TONGHOP!$P973="TL"),TONGHOP!$Y973,"")</f>
        <v/>
      </c>
      <c r="I973" s="138" t="str">
        <f>IF(AND(TONGHOP!$O973="KTHP",TONGHOP!$P973="TL"),TONGHOP!$Z973,"")</f>
        <v/>
      </c>
      <c r="J973" s="139" t="str">
        <f>IF(AND(TONGHOP!$O973="KTHP",TONGHOP!$P973="TH"),TONGHOP!$X973,"")</f>
        <v/>
      </c>
      <c r="K973" s="138" t="str">
        <f>IF(AND(TONGHOP!$O973="KTHP",TONGHOP!$P973="TH"),TONGHOP!$Y973,"")</f>
        <v/>
      </c>
      <c r="L973" s="138" t="str">
        <f>IF(AND(TONGHOP!$O973="KTHP",TONGHOP!$P973="TH"),TONGHOP!$Z973,"")</f>
        <v/>
      </c>
      <c r="M973" s="139" t="str">
        <f>IF(AND(TONGHOP!$O973="ThiTN",OR(TONGHOP!$P973="LT",TONGHOP!$P973="TN"),TONGHOP!$X973&lt;&gt;""),TONGHOP!$X973,"")</f>
        <v/>
      </c>
      <c r="N973" s="139" t="str">
        <f>IF(AND(TONGHOP!$O973="ThiTN",OR(TONGHOP!$P973="LT",TONGHOP!$P973="TN"),TONGHOP!$Y973&lt;&gt;""),TONGHOP!$Y973,"")</f>
        <v/>
      </c>
      <c r="O973" s="139" t="str">
        <f>IF(AND(TONGHOP!$O973="ThiTN",OR(TONGHOP!$P973="LT",TONGHOP!$P973="TN"),TONGHOP!$Z973&lt;&gt;""),TONGHOP!$Z973,"")</f>
        <v/>
      </c>
      <c r="P973" s="139" t="str">
        <f>IF(AND(TONGHOP!$O973="ThiTN",TONGHOP!$P973="VĐ",TONGHOP!$X973&lt;&gt;""),TONGHOP!$X973,"")</f>
        <v/>
      </c>
      <c r="Q973" s="139" t="str">
        <f>IF(AND(TONGHOP!$O973="ThiTN",TONGHOP!$P973="VĐ",TONGHOP!$Y973&lt;&gt;""),TONGHOP!$Y973,"")</f>
        <v/>
      </c>
      <c r="R973" s="139" t="str">
        <f>IF(AND(TONGHOP!$O973="ThiTN",TONGHOP!$P973="VĐ",TONGHOP!$Z973&lt;&gt;""),TONGHOP!$Z973,"")</f>
        <v/>
      </c>
      <c r="S973" s="137" t="str">
        <f>IF(AND(TONGHOP!$O973="ThiTN",TONGHOP!$P973="TH",TONGHOP!$X973&lt;&gt;""),TONGHOP!$X973,"")</f>
        <v/>
      </c>
      <c r="T973" s="137" t="str">
        <f>IF(AND(TONGHOP!$O973="ThiTN",TONGHOP!$P973="TH",TONGHOP!$Y973&lt;&gt;""),TONGHOP!$Y973,"")</f>
        <v/>
      </c>
      <c r="U973" s="137" t="str">
        <f>IF(AND(TONGHOP!$O973="ThiTN",TONGHOP!$P973="TH",TONGHOP!$Z973&lt;&gt;""),TONGHOP!$Z973,"")</f>
        <v/>
      </c>
    </row>
    <row r="974" spans="1:21">
      <c r="A974" s="139" t="str">
        <f>IF(AND(TONGHOP!$O974="KTHP",OR(TONGHOP!$P974="LT",TONGHOP!$P974="TN"),TONGHOP!$X974&lt;&gt;""),TONGHOP!$X974,"")</f>
        <v>Nguyễn Văn Bộ (TG)</v>
      </c>
      <c r="B974" s="139" t="str">
        <f>IF(AND(TONGHOP!$O974="KTHP",OR(TONGHOP!$P974="LT",TONGHOP!$P974="TN"),TONGHOP!$Y974&lt;&gt;""),TONGHOP!$Y974,"")</f>
        <v>Vũ Quang Khải</v>
      </c>
      <c r="C974" s="139">
        <f>IF(AND(TONGHOP!$O974="KTHP",OR(TONGHOP!$P974="LT",TONGHOP!$P974="TN"),TONGHOP!$Z974&lt;&gt;""),TONGHOP!$Z974,"")</f>
        <v>32</v>
      </c>
      <c r="D974" s="139" t="str">
        <f>IF(AND(TONGHOP!$O974="KTHP",TONGHOP!$P974="VĐ"),TONGHOP!$X974,"")</f>
        <v/>
      </c>
      <c r="E974" s="138" t="str">
        <f>IF(AND(TONGHOP!$O974="KTHP",TONGHOP!$P974="VĐ"),TONGHOP!$Y974,"")</f>
        <v/>
      </c>
      <c r="F974" s="138" t="str">
        <f>IF(AND(TONGHOP!$O974="KTHP",TONGHOP!$P974="VĐ"),TONGHOP!$Z974,"")</f>
        <v/>
      </c>
      <c r="G974" s="139" t="str">
        <f>IF(AND(TONGHOP!$O974="KTHP",TONGHOP!$P974="TL"),TONGHOP!$X974,"")</f>
        <v/>
      </c>
      <c r="H974" s="138" t="str">
        <f>IF(AND(TONGHOP!$O974="KTHP",TONGHOP!$P974="TL"),TONGHOP!$Y974,"")</f>
        <v/>
      </c>
      <c r="I974" s="138" t="str">
        <f>IF(AND(TONGHOP!$O974="KTHP",TONGHOP!$P974="TL"),TONGHOP!$Z974,"")</f>
        <v/>
      </c>
      <c r="J974" s="139" t="str">
        <f>IF(AND(TONGHOP!$O974="KTHP",TONGHOP!$P974="TH"),TONGHOP!$X974,"")</f>
        <v/>
      </c>
      <c r="K974" s="138" t="str">
        <f>IF(AND(TONGHOP!$O974="KTHP",TONGHOP!$P974="TH"),TONGHOP!$Y974,"")</f>
        <v/>
      </c>
      <c r="L974" s="138" t="str">
        <f>IF(AND(TONGHOP!$O974="KTHP",TONGHOP!$P974="TH"),TONGHOP!$Z974,"")</f>
        <v/>
      </c>
      <c r="M974" s="139" t="str">
        <f>IF(AND(TONGHOP!$O974="ThiTN",OR(TONGHOP!$P974="LT",TONGHOP!$P974="TN"),TONGHOP!$X974&lt;&gt;""),TONGHOP!$X974,"")</f>
        <v/>
      </c>
      <c r="N974" s="139" t="str">
        <f>IF(AND(TONGHOP!$O974="ThiTN",OR(TONGHOP!$P974="LT",TONGHOP!$P974="TN"),TONGHOP!$Y974&lt;&gt;""),TONGHOP!$Y974,"")</f>
        <v/>
      </c>
      <c r="O974" s="139" t="str">
        <f>IF(AND(TONGHOP!$O974="ThiTN",OR(TONGHOP!$P974="LT",TONGHOP!$P974="TN"),TONGHOP!$Z974&lt;&gt;""),TONGHOP!$Z974,"")</f>
        <v/>
      </c>
      <c r="P974" s="139" t="str">
        <f>IF(AND(TONGHOP!$O974="ThiTN",TONGHOP!$P974="VĐ",TONGHOP!$X974&lt;&gt;""),TONGHOP!$X974,"")</f>
        <v/>
      </c>
      <c r="Q974" s="139" t="str">
        <f>IF(AND(TONGHOP!$O974="ThiTN",TONGHOP!$P974="VĐ",TONGHOP!$Y974&lt;&gt;""),TONGHOP!$Y974,"")</f>
        <v/>
      </c>
      <c r="R974" s="139" t="str">
        <f>IF(AND(TONGHOP!$O974="ThiTN",TONGHOP!$P974="VĐ",TONGHOP!$Z974&lt;&gt;""),TONGHOP!$Z974,"")</f>
        <v/>
      </c>
      <c r="S974" s="137" t="str">
        <f>IF(AND(TONGHOP!$O974="ThiTN",TONGHOP!$P974="TH",TONGHOP!$X974&lt;&gt;""),TONGHOP!$X974,"")</f>
        <v/>
      </c>
      <c r="T974" s="137" t="str">
        <f>IF(AND(TONGHOP!$O974="ThiTN",TONGHOP!$P974="TH",TONGHOP!$Y974&lt;&gt;""),TONGHOP!$Y974,"")</f>
        <v/>
      </c>
      <c r="U974" s="137" t="str">
        <f>IF(AND(TONGHOP!$O974="ThiTN",TONGHOP!$P974="TH",TONGHOP!$Z974&lt;&gt;""),TONGHOP!$Z974,"")</f>
        <v/>
      </c>
    </row>
    <row r="975" spans="1:21">
      <c r="A975" s="139" t="str">
        <f>IF(AND(TONGHOP!$O975="KTHP",OR(TONGHOP!$P975="LT",TONGHOP!$P975="TN"),TONGHOP!$X975&lt;&gt;""),TONGHOP!$X975,"")</f>
        <v>Nguyễn Văn Bộ (TG)</v>
      </c>
      <c r="B975" s="139" t="str">
        <f>IF(AND(TONGHOP!$O975="KTHP",OR(TONGHOP!$P975="LT",TONGHOP!$P975="TN"),TONGHOP!$Y975&lt;&gt;""),TONGHOP!$Y975,"")</f>
        <v>Vũ Quang Khải</v>
      </c>
      <c r="C975" s="139">
        <f>IF(AND(TONGHOP!$O975="KTHP",OR(TONGHOP!$P975="LT",TONGHOP!$P975="TN"),TONGHOP!$Z975&lt;&gt;""),TONGHOP!$Z975,"")</f>
        <v>33</v>
      </c>
      <c r="D975" s="139" t="str">
        <f>IF(AND(TONGHOP!$O975="KTHP",TONGHOP!$P975="VĐ"),TONGHOP!$X975,"")</f>
        <v/>
      </c>
      <c r="E975" s="138" t="str">
        <f>IF(AND(TONGHOP!$O975="KTHP",TONGHOP!$P975="VĐ"),TONGHOP!$Y975,"")</f>
        <v/>
      </c>
      <c r="F975" s="138" t="str">
        <f>IF(AND(TONGHOP!$O975="KTHP",TONGHOP!$P975="VĐ"),TONGHOP!$Z975,"")</f>
        <v/>
      </c>
      <c r="G975" s="139" t="str">
        <f>IF(AND(TONGHOP!$O975="KTHP",TONGHOP!$P975="TL"),TONGHOP!$X975,"")</f>
        <v/>
      </c>
      <c r="H975" s="138" t="str">
        <f>IF(AND(TONGHOP!$O975="KTHP",TONGHOP!$P975="TL"),TONGHOP!$Y975,"")</f>
        <v/>
      </c>
      <c r="I975" s="138" t="str">
        <f>IF(AND(TONGHOP!$O975="KTHP",TONGHOP!$P975="TL"),TONGHOP!$Z975,"")</f>
        <v/>
      </c>
      <c r="J975" s="139" t="str">
        <f>IF(AND(TONGHOP!$O975="KTHP",TONGHOP!$P975="TH"),TONGHOP!$X975,"")</f>
        <v/>
      </c>
      <c r="K975" s="138" t="str">
        <f>IF(AND(TONGHOP!$O975="KTHP",TONGHOP!$P975="TH"),TONGHOP!$Y975,"")</f>
        <v/>
      </c>
      <c r="L975" s="138" t="str">
        <f>IF(AND(TONGHOP!$O975="KTHP",TONGHOP!$P975="TH"),TONGHOP!$Z975,"")</f>
        <v/>
      </c>
      <c r="M975" s="139" t="str">
        <f>IF(AND(TONGHOP!$O975="ThiTN",OR(TONGHOP!$P975="LT",TONGHOP!$P975="TN"),TONGHOP!$X975&lt;&gt;""),TONGHOP!$X975,"")</f>
        <v/>
      </c>
      <c r="N975" s="139" t="str">
        <f>IF(AND(TONGHOP!$O975="ThiTN",OR(TONGHOP!$P975="LT",TONGHOP!$P975="TN"),TONGHOP!$Y975&lt;&gt;""),TONGHOP!$Y975,"")</f>
        <v/>
      </c>
      <c r="O975" s="139" t="str">
        <f>IF(AND(TONGHOP!$O975="ThiTN",OR(TONGHOP!$P975="LT",TONGHOP!$P975="TN"),TONGHOP!$Z975&lt;&gt;""),TONGHOP!$Z975,"")</f>
        <v/>
      </c>
      <c r="P975" s="139" t="str">
        <f>IF(AND(TONGHOP!$O975="ThiTN",TONGHOP!$P975="VĐ",TONGHOP!$X975&lt;&gt;""),TONGHOP!$X975,"")</f>
        <v/>
      </c>
      <c r="Q975" s="139" t="str">
        <f>IF(AND(TONGHOP!$O975="ThiTN",TONGHOP!$P975="VĐ",TONGHOP!$Y975&lt;&gt;""),TONGHOP!$Y975,"")</f>
        <v/>
      </c>
      <c r="R975" s="139" t="str">
        <f>IF(AND(TONGHOP!$O975="ThiTN",TONGHOP!$P975="VĐ",TONGHOP!$Z975&lt;&gt;""),TONGHOP!$Z975,"")</f>
        <v/>
      </c>
      <c r="S975" s="137" t="str">
        <f>IF(AND(TONGHOP!$O975="ThiTN",TONGHOP!$P975="TH",TONGHOP!$X975&lt;&gt;""),TONGHOP!$X975,"")</f>
        <v/>
      </c>
      <c r="T975" s="137" t="str">
        <f>IF(AND(TONGHOP!$O975="ThiTN",TONGHOP!$P975="TH",TONGHOP!$Y975&lt;&gt;""),TONGHOP!$Y975,"")</f>
        <v/>
      </c>
      <c r="U975" s="137" t="str">
        <f>IF(AND(TONGHOP!$O975="ThiTN",TONGHOP!$P975="TH",TONGHOP!$Z975&lt;&gt;""),TONGHOP!$Z975,"")</f>
        <v/>
      </c>
    </row>
    <row r="976" spans="1:21">
      <c r="A976" s="139" t="str">
        <f>IF(AND(TONGHOP!$O976="KTHP",OR(TONGHOP!$P976="LT",TONGHOP!$P976="TN"),TONGHOP!$X976&lt;&gt;""),TONGHOP!$X976,"")</f>
        <v>Nguyễn Chí Ngãi (TG)</v>
      </c>
      <c r="B976" s="139" t="str">
        <f>IF(AND(TONGHOP!$O976="KTHP",OR(TONGHOP!$P976="LT",TONGHOP!$P976="TN"),TONGHOP!$Y976&lt;&gt;""),TONGHOP!$Y976,"")</f>
        <v>Vũ Quang Khải</v>
      </c>
      <c r="C976" s="139">
        <f>IF(AND(TONGHOP!$O976="KTHP",OR(TONGHOP!$P976="LT",TONGHOP!$P976="TN"),TONGHOP!$Z976&lt;&gt;""),TONGHOP!$Z976,"")</f>
        <v>31</v>
      </c>
      <c r="D976" s="139" t="str">
        <f>IF(AND(TONGHOP!$O976="KTHP",TONGHOP!$P976="VĐ"),TONGHOP!$X976,"")</f>
        <v/>
      </c>
      <c r="E976" s="138" t="str">
        <f>IF(AND(TONGHOP!$O976="KTHP",TONGHOP!$P976="VĐ"),TONGHOP!$Y976,"")</f>
        <v/>
      </c>
      <c r="F976" s="138" t="str">
        <f>IF(AND(TONGHOP!$O976="KTHP",TONGHOP!$P976="VĐ"),TONGHOP!$Z976,"")</f>
        <v/>
      </c>
      <c r="G976" s="139" t="str">
        <f>IF(AND(TONGHOP!$O976="KTHP",TONGHOP!$P976="TL"),TONGHOP!$X976,"")</f>
        <v/>
      </c>
      <c r="H976" s="138" t="str">
        <f>IF(AND(TONGHOP!$O976="KTHP",TONGHOP!$P976="TL"),TONGHOP!$Y976,"")</f>
        <v/>
      </c>
      <c r="I976" s="138" t="str">
        <f>IF(AND(TONGHOP!$O976="KTHP",TONGHOP!$P976="TL"),TONGHOP!$Z976,"")</f>
        <v/>
      </c>
      <c r="J976" s="139" t="str">
        <f>IF(AND(TONGHOP!$O976="KTHP",TONGHOP!$P976="TH"),TONGHOP!$X976,"")</f>
        <v/>
      </c>
      <c r="K976" s="138" t="str">
        <f>IF(AND(TONGHOP!$O976="KTHP",TONGHOP!$P976="TH"),TONGHOP!$Y976,"")</f>
        <v/>
      </c>
      <c r="L976" s="138" t="str">
        <f>IF(AND(TONGHOP!$O976="KTHP",TONGHOP!$P976="TH"),TONGHOP!$Z976,"")</f>
        <v/>
      </c>
      <c r="M976" s="139" t="str">
        <f>IF(AND(TONGHOP!$O976="ThiTN",OR(TONGHOP!$P976="LT",TONGHOP!$P976="TN"),TONGHOP!$X976&lt;&gt;""),TONGHOP!$X976,"")</f>
        <v/>
      </c>
      <c r="N976" s="139" t="str">
        <f>IF(AND(TONGHOP!$O976="ThiTN",OR(TONGHOP!$P976="LT",TONGHOP!$P976="TN"),TONGHOP!$Y976&lt;&gt;""),TONGHOP!$Y976,"")</f>
        <v/>
      </c>
      <c r="O976" s="139" t="str">
        <f>IF(AND(TONGHOP!$O976="ThiTN",OR(TONGHOP!$P976="LT",TONGHOP!$P976="TN"),TONGHOP!$Z976&lt;&gt;""),TONGHOP!$Z976,"")</f>
        <v/>
      </c>
      <c r="P976" s="139" t="str">
        <f>IF(AND(TONGHOP!$O976="ThiTN",TONGHOP!$P976="VĐ",TONGHOP!$X976&lt;&gt;""),TONGHOP!$X976,"")</f>
        <v/>
      </c>
      <c r="Q976" s="139" t="str">
        <f>IF(AND(TONGHOP!$O976="ThiTN",TONGHOP!$P976="VĐ",TONGHOP!$Y976&lt;&gt;""),TONGHOP!$Y976,"")</f>
        <v/>
      </c>
      <c r="R976" s="139" t="str">
        <f>IF(AND(TONGHOP!$O976="ThiTN",TONGHOP!$P976="VĐ",TONGHOP!$Z976&lt;&gt;""),TONGHOP!$Z976,"")</f>
        <v/>
      </c>
      <c r="S976" s="137" t="str">
        <f>IF(AND(TONGHOP!$O976="ThiTN",TONGHOP!$P976="TH",TONGHOP!$X976&lt;&gt;""),TONGHOP!$X976,"")</f>
        <v/>
      </c>
      <c r="T976" s="137" t="str">
        <f>IF(AND(TONGHOP!$O976="ThiTN",TONGHOP!$P976="TH",TONGHOP!$Y976&lt;&gt;""),TONGHOP!$Y976,"")</f>
        <v/>
      </c>
      <c r="U976" s="137" t="str">
        <f>IF(AND(TONGHOP!$O976="ThiTN",TONGHOP!$P976="TH",TONGHOP!$Z976&lt;&gt;""),TONGHOP!$Z976,"")</f>
        <v/>
      </c>
    </row>
    <row r="977" spans="1:21">
      <c r="A977" s="139" t="str">
        <f>IF(AND(TONGHOP!$O977="KTHP",OR(TONGHOP!$P977="LT",TONGHOP!$P977="TN"),TONGHOP!$X977&lt;&gt;""),TONGHOP!$X977,"")</f>
        <v>Hà Phước Tuấn</v>
      </c>
      <c r="B977" s="139" t="str">
        <f>IF(AND(TONGHOP!$O977="KTHP",OR(TONGHOP!$P977="LT",TONGHOP!$P977="TN"),TONGHOP!$Y977&lt;&gt;""),TONGHOP!$Y977,"")</f>
        <v>Vũ Quang Khải</v>
      </c>
      <c r="C977" s="139">
        <f>IF(AND(TONGHOP!$O977="KTHP",OR(TONGHOP!$P977="LT",TONGHOP!$P977="TN"),TONGHOP!$Z977&lt;&gt;""),TONGHOP!$Z977,"")</f>
        <v>34</v>
      </c>
      <c r="D977" s="139" t="str">
        <f>IF(AND(TONGHOP!$O977="KTHP",TONGHOP!$P977="VĐ"),TONGHOP!$X977,"")</f>
        <v/>
      </c>
      <c r="E977" s="138" t="str">
        <f>IF(AND(TONGHOP!$O977="KTHP",TONGHOP!$P977="VĐ"),TONGHOP!$Y977,"")</f>
        <v/>
      </c>
      <c r="F977" s="138" t="str">
        <f>IF(AND(TONGHOP!$O977="KTHP",TONGHOP!$P977="VĐ"),TONGHOP!$Z977,"")</f>
        <v/>
      </c>
      <c r="G977" s="139" t="str">
        <f>IF(AND(TONGHOP!$O977="KTHP",TONGHOP!$P977="TL"),TONGHOP!$X977,"")</f>
        <v/>
      </c>
      <c r="H977" s="138" t="str">
        <f>IF(AND(TONGHOP!$O977="KTHP",TONGHOP!$P977="TL"),TONGHOP!$Y977,"")</f>
        <v/>
      </c>
      <c r="I977" s="138" t="str">
        <f>IF(AND(TONGHOP!$O977="KTHP",TONGHOP!$P977="TL"),TONGHOP!$Z977,"")</f>
        <v/>
      </c>
      <c r="J977" s="139" t="str">
        <f>IF(AND(TONGHOP!$O977="KTHP",TONGHOP!$P977="TH"),TONGHOP!$X977,"")</f>
        <v/>
      </c>
      <c r="K977" s="138" t="str">
        <f>IF(AND(TONGHOP!$O977="KTHP",TONGHOP!$P977="TH"),TONGHOP!$Y977,"")</f>
        <v/>
      </c>
      <c r="L977" s="138" t="str">
        <f>IF(AND(TONGHOP!$O977="KTHP",TONGHOP!$P977="TH"),TONGHOP!$Z977,"")</f>
        <v/>
      </c>
      <c r="M977" s="139" t="str">
        <f>IF(AND(TONGHOP!$O977="ThiTN",OR(TONGHOP!$P977="LT",TONGHOP!$P977="TN"),TONGHOP!$X977&lt;&gt;""),TONGHOP!$X977,"")</f>
        <v/>
      </c>
      <c r="N977" s="139" t="str">
        <f>IF(AND(TONGHOP!$O977="ThiTN",OR(TONGHOP!$P977="LT",TONGHOP!$P977="TN"),TONGHOP!$Y977&lt;&gt;""),TONGHOP!$Y977,"")</f>
        <v/>
      </c>
      <c r="O977" s="139" t="str">
        <f>IF(AND(TONGHOP!$O977="ThiTN",OR(TONGHOP!$P977="LT",TONGHOP!$P977="TN"),TONGHOP!$Z977&lt;&gt;""),TONGHOP!$Z977,"")</f>
        <v/>
      </c>
      <c r="P977" s="139" t="str">
        <f>IF(AND(TONGHOP!$O977="ThiTN",TONGHOP!$P977="VĐ",TONGHOP!$X977&lt;&gt;""),TONGHOP!$X977,"")</f>
        <v/>
      </c>
      <c r="Q977" s="139" t="str">
        <f>IF(AND(TONGHOP!$O977="ThiTN",TONGHOP!$P977="VĐ",TONGHOP!$Y977&lt;&gt;""),TONGHOP!$Y977,"")</f>
        <v/>
      </c>
      <c r="R977" s="139" t="str">
        <f>IF(AND(TONGHOP!$O977="ThiTN",TONGHOP!$P977="VĐ",TONGHOP!$Z977&lt;&gt;""),TONGHOP!$Z977,"")</f>
        <v/>
      </c>
      <c r="S977" s="137" t="str">
        <f>IF(AND(TONGHOP!$O977="ThiTN",TONGHOP!$P977="TH",TONGHOP!$X977&lt;&gt;""),TONGHOP!$X977,"")</f>
        <v/>
      </c>
      <c r="T977" s="137" t="str">
        <f>IF(AND(TONGHOP!$O977="ThiTN",TONGHOP!$P977="TH",TONGHOP!$Y977&lt;&gt;""),TONGHOP!$Y977,"")</f>
        <v/>
      </c>
      <c r="U977" s="137" t="str">
        <f>IF(AND(TONGHOP!$O977="ThiTN",TONGHOP!$P977="TH",TONGHOP!$Z977&lt;&gt;""),TONGHOP!$Z977,"")</f>
        <v/>
      </c>
    </row>
    <row r="978" spans="1:21">
      <c r="A978" s="139" t="str">
        <f>IF(AND(TONGHOP!$O978="KTHP",OR(TONGHOP!$P978="LT",TONGHOP!$P978="TN"),TONGHOP!$X978&lt;&gt;""),TONGHOP!$X978,"")</f>
        <v>Võ Văn Cương (TG)</v>
      </c>
      <c r="B978" s="139" t="str">
        <f>IF(AND(TONGHOP!$O978="KTHP",OR(TONGHOP!$P978="LT",TONGHOP!$P978="TN"),TONGHOP!$Y978&lt;&gt;""),TONGHOP!$Y978,"")</f>
        <v>Vũ Quang Khải</v>
      </c>
      <c r="C978" s="139">
        <f>IF(AND(TONGHOP!$O978="KTHP",OR(TONGHOP!$P978="LT",TONGHOP!$P978="TN"),TONGHOP!$Z978&lt;&gt;""),TONGHOP!$Z978,"")</f>
        <v>32</v>
      </c>
      <c r="D978" s="139" t="str">
        <f>IF(AND(TONGHOP!$O978="KTHP",TONGHOP!$P978="VĐ"),TONGHOP!$X978,"")</f>
        <v/>
      </c>
      <c r="E978" s="138" t="str">
        <f>IF(AND(TONGHOP!$O978="KTHP",TONGHOP!$P978="VĐ"),TONGHOP!$Y978,"")</f>
        <v/>
      </c>
      <c r="F978" s="138" t="str">
        <f>IF(AND(TONGHOP!$O978="KTHP",TONGHOP!$P978="VĐ"),TONGHOP!$Z978,"")</f>
        <v/>
      </c>
      <c r="G978" s="139" t="str">
        <f>IF(AND(TONGHOP!$O978="KTHP",TONGHOP!$P978="TL"),TONGHOP!$X978,"")</f>
        <v/>
      </c>
      <c r="H978" s="138" t="str">
        <f>IF(AND(TONGHOP!$O978="KTHP",TONGHOP!$P978="TL"),TONGHOP!$Y978,"")</f>
        <v/>
      </c>
      <c r="I978" s="138" t="str">
        <f>IF(AND(TONGHOP!$O978="KTHP",TONGHOP!$P978="TL"),TONGHOP!$Z978,"")</f>
        <v/>
      </c>
      <c r="J978" s="139" t="str">
        <f>IF(AND(TONGHOP!$O978="KTHP",TONGHOP!$P978="TH"),TONGHOP!$X978,"")</f>
        <v/>
      </c>
      <c r="K978" s="138" t="str">
        <f>IF(AND(TONGHOP!$O978="KTHP",TONGHOP!$P978="TH"),TONGHOP!$Y978,"")</f>
        <v/>
      </c>
      <c r="L978" s="138" t="str">
        <f>IF(AND(TONGHOP!$O978="KTHP",TONGHOP!$P978="TH"),TONGHOP!$Z978,"")</f>
        <v/>
      </c>
      <c r="M978" s="139" t="str">
        <f>IF(AND(TONGHOP!$O978="ThiTN",OR(TONGHOP!$P978="LT",TONGHOP!$P978="TN"),TONGHOP!$X978&lt;&gt;""),TONGHOP!$X978,"")</f>
        <v/>
      </c>
      <c r="N978" s="139" t="str">
        <f>IF(AND(TONGHOP!$O978="ThiTN",OR(TONGHOP!$P978="LT",TONGHOP!$P978="TN"),TONGHOP!$Y978&lt;&gt;""),TONGHOP!$Y978,"")</f>
        <v/>
      </c>
      <c r="O978" s="139" t="str">
        <f>IF(AND(TONGHOP!$O978="ThiTN",OR(TONGHOP!$P978="LT",TONGHOP!$P978="TN"),TONGHOP!$Z978&lt;&gt;""),TONGHOP!$Z978,"")</f>
        <v/>
      </c>
      <c r="P978" s="139" t="str">
        <f>IF(AND(TONGHOP!$O978="ThiTN",TONGHOP!$P978="VĐ",TONGHOP!$X978&lt;&gt;""),TONGHOP!$X978,"")</f>
        <v/>
      </c>
      <c r="Q978" s="139" t="str">
        <f>IF(AND(TONGHOP!$O978="ThiTN",TONGHOP!$P978="VĐ",TONGHOP!$Y978&lt;&gt;""),TONGHOP!$Y978,"")</f>
        <v/>
      </c>
      <c r="R978" s="139" t="str">
        <f>IF(AND(TONGHOP!$O978="ThiTN",TONGHOP!$P978="VĐ",TONGHOP!$Z978&lt;&gt;""),TONGHOP!$Z978,"")</f>
        <v/>
      </c>
      <c r="S978" s="137" t="str">
        <f>IF(AND(TONGHOP!$O978="ThiTN",TONGHOP!$P978="TH",TONGHOP!$X978&lt;&gt;""),TONGHOP!$X978,"")</f>
        <v/>
      </c>
      <c r="T978" s="137" t="str">
        <f>IF(AND(TONGHOP!$O978="ThiTN",TONGHOP!$P978="TH",TONGHOP!$Y978&lt;&gt;""),TONGHOP!$Y978,"")</f>
        <v/>
      </c>
      <c r="U978" s="137" t="str">
        <f>IF(AND(TONGHOP!$O978="ThiTN",TONGHOP!$P978="TH",TONGHOP!$Z978&lt;&gt;""),TONGHOP!$Z978,"")</f>
        <v/>
      </c>
    </row>
    <row r="979" spans="1:21">
      <c r="A979" s="139" t="str">
        <f>IF(AND(TONGHOP!$O979="KTHP",OR(TONGHOP!$P979="LT",TONGHOP!$P979="TN"),TONGHOP!$X979&lt;&gt;""),TONGHOP!$X979,"")</f>
        <v>Võ Văn Cương (TG)</v>
      </c>
      <c r="B979" s="139" t="str">
        <f>IF(AND(TONGHOP!$O979="KTHP",OR(TONGHOP!$P979="LT",TONGHOP!$P979="TN"),TONGHOP!$Y979&lt;&gt;""),TONGHOP!$Y979,"")</f>
        <v>Vũ Quang Khải</v>
      </c>
      <c r="C979" s="139">
        <f>IF(AND(TONGHOP!$O979="KTHP",OR(TONGHOP!$P979="LT",TONGHOP!$P979="TN"),TONGHOP!$Z979&lt;&gt;""),TONGHOP!$Z979,"")</f>
        <v>32</v>
      </c>
      <c r="D979" s="139" t="str">
        <f>IF(AND(TONGHOP!$O979="KTHP",TONGHOP!$P979="VĐ"),TONGHOP!$X979,"")</f>
        <v/>
      </c>
      <c r="E979" s="138" t="str">
        <f>IF(AND(TONGHOP!$O979="KTHP",TONGHOP!$P979="VĐ"),TONGHOP!$Y979,"")</f>
        <v/>
      </c>
      <c r="F979" s="138" t="str">
        <f>IF(AND(TONGHOP!$O979="KTHP",TONGHOP!$P979="VĐ"),TONGHOP!$Z979,"")</f>
        <v/>
      </c>
      <c r="G979" s="139" t="str">
        <f>IF(AND(TONGHOP!$O979="KTHP",TONGHOP!$P979="TL"),TONGHOP!$X979,"")</f>
        <v/>
      </c>
      <c r="H979" s="138" t="str">
        <f>IF(AND(TONGHOP!$O979="KTHP",TONGHOP!$P979="TL"),TONGHOP!$Y979,"")</f>
        <v/>
      </c>
      <c r="I979" s="138" t="str">
        <f>IF(AND(TONGHOP!$O979="KTHP",TONGHOP!$P979="TL"),TONGHOP!$Z979,"")</f>
        <v/>
      </c>
      <c r="J979" s="139" t="str">
        <f>IF(AND(TONGHOP!$O979="KTHP",TONGHOP!$P979="TH"),TONGHOP!$X979,"")</f>
        <v/>
      </c>
      <c r="K979" s="138" t="str">
        <f>IF(AND(TONGHOP!$O979="KTHP",TONGHOP!$P979="TH"),TONGHOP!$Y979,"")</f>
        <v/>
      </c>
      <c r="L979" s="138" t="str">
        <f>IF(AND(TONGHOP!$O979="KTHP",TONGHOP!$P979="TH"),TONGHOP!$Z979,"")</f>
        <v/>
      </c>
      <c r="M979" s="139" t="str">
        <f>IF(AND(TONGHOP!$O979="ThiTN",OR(TONGHOP!$P979="LT",TONGHOP!$P979="TN"),TONGHOP!$X979&lt;&gt;""),TONGHOP!$X979,"")</f>
        <v/>
      </c>
      <c r="N979" s="139" t="str">
        <f>IF(AND(TONGHOP!$O979="ThiTN",OR(TONGHOP!$P979="LT",TONGHOP!$P979="TN"),TONGHOP!$Y979&lt;&gt;""),TONGHOP!$Y979,"")</f>
        <v/>
      </c>
      <c r="O979" s="139" t="str">
        <f>IF(AND(TONGHOP!$O979="ThiTN",OR(TONGHOP!$P979="LT",TONGHOP!$P979="TN"),TONGHOP!$Z979&lt;&gt;""),TONGHOP!$Z979,"")</f>
        <v/>
      </c>
      <c r="P979" s="139" t="str">
        <f>IF(AND(TONGHOP!$O979="ThiTN",TONGHOP!$P979="VĐ",TONGHOP!$X979&lt;&gt;""),TONGHOP!$X979,"")</f>
        <v/>
      </c>
      <c r="Q979" s="139" t="str">
        <f>IF(AND(TONGHOP!$O979="ThiTN",TONGHOP!$P979="VĐ",TONGHOP!$Y979&lt;&gt;""),TONGHOP!$Y979,"")</f>
        <v/>
      </c>
      <c r="R979" s="139" t="str">
        <f>IF(AND(TONGHOP!$O979="ThiTN",TONGHOP!$P979="VĐ",TONGHOP!$Z979&lt;&gt;""),TONGHOP!$Z979,"")</f>
        <v/>
      </c>
      <c r="S979" s="137" t="str">
        <f>IF(AND(TONGHOP!$O979="ThiTN",TONGHOP!$P979="TH",TONGHOP!$X979&lt;&gt;""),TONGHOP!$X979,"")</f>
        <v/>
      </c>
      <c r="T979" s="137" t="str">
        <f>IF(AND(TONGHOP!$O979="ThiTN",TONGHOP!$P979="TH",TONGHOP!$Y979&lt;&gt;""),TONGHOP!$Y979,"")</f>
        <v/>
      </c>
      <c r="U979" s="137" t="str">
        <f>IF(AND(TONGHOP!$O979="ThiTN",TONGHOP!$P979="TH",TONGHOP!$Z979&lt;&gt;""),TONGHOP!$Z979,"")</f>
        <v/>
      </c>
    </row>
    <row r="980" spans="1:21">
      <c r="A980" s="139" t="str">
        <f>IF(AND(TONGHOP!$O980="KTHP",OR(TONGHOP!$P980="LT",TONGHOP!$P980="TN"),TONGHOP!$X980&lt;&gt;""),TONGHOP!$X980,"")</f>
        <v>Nguyễn Văn Bộ (TG)</v>
      </c>
      <c r="B980" s="139" t="str">
        <f>IF(AND(TONGHOP!$O980="KTHP",OR(TONGHOP!$P980="LT",TONGHOP!$P980="TN"),TONGHOP!$Y980&lt;&gt;""),TONGHOP!$Y980,"")</f>
        <v>Vũ Quang Khải</v>
      </c>
      <c r="C980" s="139">
        <f>IF(AND(TONGHOP!$O980="KTHP",OR(TONGHOP!$P980="LT",TONGHOP!$P980="TN"),TONGHOP!$Z980&lt;&gt;""),TONGHOP!$Z980,"")</f>
        <v>33</v>
      </c>
      <c r="D980" s="139" t="str">
        <f>IF(AND(TONGHOP!$O980="KTHP",TONGHOP!$P980="VĐ"),TONGHOP!$X980,"")</f>
        <v/>
      </c>
      <c r="E980" s="138" t="str">
        <f>IF(AND(TONGHOP!$O980="KTHP",TONGHOP!$P980="VĐ"),TONGHOP!$Y980,"")</f>
        <v/>
      </c>
      <c r="F980" s="138" t="str">
        <f>IF(AND(TONGHOP!$O980="KTHP",TONGHOP!$P980="VĐ"),TONGHOP!$Z980,"")</f>
        <v/>
      </c>
      <c r="G980" s="139" t="str">
        <f>IF(AND(TONGHOP!$O980="KTHP",TONGHOP!$P980="TL"),TONGHOP!$X980,"")</f>
        <v/>
      </c>
      <c r="H980" s="138" t="str">
        <f>IF(AND(TONGHOP!$O980="KTHP",TONGHOP!$P980="TL"),TONGHOP!$Y980,"")</f>
        <v/>
      </c>
      <c r="I980" s="138" t="str">
        <f>IF(AND(TONGHOP!$O980="KTHP",TONGHOP!$P980="TL"),TONGHOP!$Z980,"")</f>
        <v/>
      </c>
      <c r="J980" s="139" t="str">
        <f>IF(AND(TONGHOP!$O980="KTHP",TONGHOP!$P980="TH"),TONGHOP!$X980,"")</f>
        <v/>
      </c>
      <c r="K980" s="138" t="str">
        <f>IF(AND(TONGHOP!$O980="KTHP",TONGHOP!$P980="TH"),TONGHOP!$Y980,"")</f>
        <v/>
      </c>
      <c r="L980" s="138" t="str">
        <f>IF(AND(TONGHOP!$O980="KTHP",TONGHOP!$P980="TH"),TONGHOP!$Z980,"")</f>
        <v/>
      </c>
      <c r="M980" s="139" t="str">
        <f>IF(AND(TONGHOP!$O980="ThiTN",OR(TONGHOP!$P980="LT",TONGHOP!$P980="TN"),TONGHOP!$X980&lt;&gt;""),TONGHOP!$X980,"")</f>
        <v/>
      </c>
      <c r="N980" s="139" t="str">
        <f>IF(AND(TONGHOP!$O980="ThiTN",OR(TONGHOP!$P980="LT",TONGHOP!$P980="TN"),TONGHOP!$Y980&lt;&gt;""),TONGHOP!$Y980,"")</f>
        <v/>
      </c>
      <c r="O980" s="139" t="str">
        <f>IF(AND(TONGHOP!$O980="ThiTN",OR(TONGHOP!$P980="LT",TONGHOP!$P980="TN"),TONGHOP!$Z980&lt;&gt;""),TONGHOP!$Z980,"")</f>
        <v/>
      </c>
      <c r="P980" s="139" t="str">
        <f>IF(AND(TONGHOP!$O980="ThiTN",TONGHOP!$P980="VĐ",TONGHOP!$X980&lt;&gt;""),TONGHOP!$X980,"")</f>
        <v/>
      </c>
      <c r="Q980" s="139" t="str">
        <f>IF(AND(TONGHOP!$O980="ThiTN",TONGHOP!$P980="VĐ",TONGHOP!$Y980&lt;&gt;""),TONGHOP!$Y980,"")</f>
        <v/>
      </c>
      <c r="R980" s="139" t="str">
        <f>IF(AND(TONGHOP!$O980="ThiTN",TONGHOP!$P980="VĐ",TONGHOP!$Z980&lt;&gt;""),TONGHOP!$Z980,"")</f>
        <v/>
      </c>
      <c r="S980" s="137" t="str">
        <f>IF(AND(TONGHOP!$O980="ThiTN",TONGHOP!$P980="TH",TONGHOP!$X980&lt;&gt;""),TONGHOP!$X980,"")</f>
        <v/>
      </c>
      <c r="T980" s="137" t="str">
        <f>IF(AND(TONGHOP!$O980="ThiTN",TONGHOP!$P980="TH",TONGHOP!$Y980&lt;&gt;""),TONGHOP!$Y980,"")</f>
        <v/>
      </c>
      <c r="U980" s="137" t="str">
        <f>IF(AND(TONGHOP!$O980="ThiTN",TONGHOP!$P980="TH",TONGHOP!$Z980&lt;&gt;""),TONGHOP!$Z980,"")</f>
        <v/>
      </c>
    </row>
    <row r="981" spans="1:21">
      <c r="A981" s="139" t="str">
        <f>IF(AND(TONGHOP!$O981="KTHP",OR(TONGHOP!$P981="LT",TONGHOP!$P981="TN"),TONGHOP!$X981&lt;&gt;""),TONGHOP!$X981,"")</f>
        <v>Hà Phước Tuấn</v>
      </c>
      <c r="B981" s="139" t="str">
        <f>IF(AND(TONGHOP!$O981="KTHP",OR(TONGHOP!$P981="LT",TONGHOP!$P981="TN"),TONGHOP!$Y981&lt;&gt;""),TONGHOP!$Y981,"")</f>
        <v>Vũ Quang Khải</v>
      </c>
      <c r="C981" s="139">
        <f>IF(AND(TONGHOP!$O981="KTHP",OR(TONGHOP!$P981="LT",TONGHOP!$P981="TN"),TONGHOP!$Z981&lt;&gt;""),TONGHOP!$Z981,"")</f>
        <v>33</v>
      </c>
      <c r="D981" s="139" t="str">
        <f>IF(AND(TONGHOP!$O981="KTHP",TONGHOP!$P981="VĐ"),TONGHOP!$X981,"")</f>
        <v/>
      </c>
      <c r="E981" s="138" t="str">
        <f>IF(AND(TONGHOP!$O981="KTHP",TONGHOP!$P981="VĐ"),TONGHOP!$Y981,"")</f>
        <v/>
      </c>
      <c r="F981" s="138" t="str">
        <f>IF(AND(TONGHOP!$O981="KTHP",TONGHOP!$P981="VĐ"),TONGHOP!$Z981,"")</f>
        <v/>
      </c>
      <c r="G981" s="139" t="str">
        <f>IF(AND(TONGHOP!$O981="KTHP",TONGHOP!$P981="TL"),TONGHOP!$X981,"")</f>
        <v/>
      </c>
      <c r="H981" s="138" t="str">
        <f>IF(AND(TONGHOP!$O981="KTHP",TONGHOP!$P981="TL"),TONGHOP!$Y981,"")</f>
        <v/>
      </c>
      <c r="I981" s="138" t="str">
        <f>IF(AND(TONGHOP!$O981="KTHP",TONGHOP!$P981="TL"),TONGHOP!$Z981,"")</f>
        <v/>
      </c>
      <c r="J981" s="139" t="str">
        <f>IF(AND(TONGHOP!$O981="KTHP",TONGHOP!$P981="TH"),TONGHOP!$X981,"")</f>
        <v/>
      </c>
      <c r="K981" s="138" t="str">
        <f>IF(AND(TONGHOP!$O981="KTHP",TONGHOP!$P981="TH"),TONGHOP!$Y981,"")</f>
        <v/>
      </c>
      <c r="L981" s="138" t="str">
        <f>IF(AND(TONGHOP!$O981="KTHP",TONGHOP!$P981="TH"),TONGHOP!$Z981,"")</f>
        <v/>
      </c>
      <c r="M981" s="139" t="str">
        <f>IF(AND(TONGHOP!$O981="ThiTN",OR(TONGHOP!$P981="LT",TONGHOP!$P981="TN"),TONGHOP!$X981&lt;&gt;""),TONGHOP!$X981,"")</f>
        <v/>
      </c>
      <c r="N981" s="139" t="str">
        <f>IF(AND(TONGHOP!$O981="ThiTN",OR(TONGHOP!$P981="LT",TONGHOP!$P981="TN"),TONGHOP!$Y981&lt;&gt;""),TONGHOP!$Y981,"")</f>
        <v/>
      </c>
      <c r="O981" s="139" t="str">
        <f>IF(AND(TONGHOP!$O981="ThiTN",OR(TONGHOP!$P981="LT",TONGHOP!$P981="TN"),TONGHOP!$Z981&lt;&gt;""),TONGHOP!$Z981,"")</f>
        <v/>
      </c>
      <c r="P981" s="139" t="str">
        <f>IF(AND(TONGHOP!$O981="ThiTN",TONGHOP!$P981="VĐ",TONGHOP!$X981&lt;&gt;""),TONGHOP!$X981,"")</f>
        <v/>
      </c>
      <c r="Q981" s="139" t="str">
        <f>IF(AND(TONGHOP!$O981="ThiTN",TONGHOP!$P981="VĐ",TONGHOP!$Y981&lt;&gt;""),TONGHOP!$Y981,"")</f>
        <v/>
      </c>
      <c r="R981" s="139" t="str">
        <f>IF(AND(TONGHOP!$O981="ThiTN",TONGHOP!$P981="VĐ",TONGHOP!$Z981&lt;&gt;""),TONGHOP!$Z981,"")</f>
        <v/>
      </c>
      <c r="S981" s="137" t="str">
        <f>IF(AND(TONGHOP!$O981="ThiTN",TONGHOP!$P981="TH",TONGHOP!$X981&lt;&gt;""),TONGHOP!$X981,"")</f>
        <v/>
      </c>
      <c r="T981" s="137" t="str">
        <f>IF(AND(TONGHOP!$O981="ThiTN",TONGHOP!$P981="TH",TONGHOP!$Y981&lt;&gt;""),TONGHOP!$Y981,"")</f>
        <v/>
      </c>
      <c r="U981" s="137" t="str">
        <f>IF(AND(TONGHOP!$O981="ThiTN",TONGHOP!$P981="TH",TONGHOP!$Z981&lt;&gt;""),TONGHOP!$Z981,"")</f>
        <v/>
      </c>
    </row>
    <row r="982" spans="1:21">
      <c r="A982" s="139" t="str">
        <f>IF(AND(TONGHOP!$O982="KTHP",OR(TONGHOP!$P982="LT",TONGHOP!$P982="TN"),TONGHOP!$X982&lt;&gt;""),TONGHOP!$X982,"")</f>
        <v>Hà Phước Tuấn</v>
      </c>
      <c r="B982" s="139" t="str">
        <f>IF(AND(TONGHOP!$O982="KTHP",OR(TONGHOP!$P982="LT",TONGHOP!$P982="TN"),TONGHOP!$Y982&lt;&gt;""),TONGHOP!$Y982,"")</f>
        <v>Vũ Quang Khải</v>
      </c>
      <c r="C982" s="139">
        <f>IF(AND(TONGHOP!$O982="KTHP",OR(TONGHOP!$P982="LT",TONGHOP!$P982="TN"),TONGHOP!$Z982&lt;&gt;""),TONGHOP!$Z982,"")</f>
        <v>34</v>
      </c>
      <c r="D982" s="139" t="str">
        <f>IF(AND(TONGHOP!$O982="KTHP",TONGHOP!$P982="VĐ"),TONGHOP!$X982,"")</f>
        <v/>
      </c>
      <c r="E982" s="138" t="str">
        <f>IF(AND(TONGHOP!$O982="KTHP",TONGHOP!$P982="VĐ"),TONGHOP!$Y982,"")</f>
        <v/>
      </c>
      <c r="F982" s="138" t="str">
        <f>IF(AND(TONGHOP!$O982="KTHP",TONGHOP!$P982="VĐ"),TONGHOP!$Z982,"")</f>
        <v/>
      </c>
      <c r="G982" s="139" t="str">
        <f>IF(AND(TONGHOP!$O982="KTHP",TONGHOP!$P982="TL"),TONGHOP!$X982,"")</f>
        <v/>
      </c>
      <c r="H982" s="138" t="str">
        <f>IF(AND(TONGHOP!$O982="KTHP",TONGHOP!$P982="TL"),TONGHOP!$Y982,"")</f>
        <v/>
      </c>
      <c r="I982" s="138" t="str">
        <f>IF(AND(TONGHOP!$O982="KTHP",TONGHOP!$P982="TL"),TONGHOP!$Z982,"")</f>
        <v/>
      </c>
      <c r="J982" s="139" t="str">
        <f>IF(AND(TONGHOP!$O982="KTHP",TONGHOP!$P982="TH"),TONGHOP!$X982,"")</f>
        <v/>
      </c>
      <c r="K982" s="138" t="str">
        <f>IF(AND(TONGHOP!$O982="KTHP",TONGHOP!$P982="TH"),TONGHOP!$Y982,"")</f>
        <v/>
      </c>
      <c r="L982" s="138" t="str">
        <f>IF(AND(TONGHOP!$O982="KTHP",TONGHOP!$P982="TH"),TONGHOP!$Z982,"")</f>
        <v/>
      </c>
      <c r="M982" s="139" t="str">
        <f>IF(AND(TONGHOP!$O982="ThiTN",OR(TONGHOP!$P982="LT",TONGHOP!$P982="TN"),TONGHOP!$X982&lt;&gt;""),TONGHOP!$X982,"")</f>
        <v/>
      </c>
      <c r="N982" s="139" t="str">
        <f>IF(AND(TONGHOP!$O982="ThiTN",OR(TONGHOP!$P982="LT",TONGHOP!$P982="TN"),TONGHOP!$Y982&lt;&gt;""),TONGHOP!$Y982,"")</f>
        <v/>
      </c>
      <c r="O982" s="139" t="str">
        <f>IF(AND(TONGHOP!$O982="ThiTN",OR(TONGHOP!$P982="LT",TONGHOP!$P982="TN"),TONGHOP!$Z982&lt;&gt;""),TONGHOP!$Z982,"")</f>
        <v/>
      </c>
      <c r="P982" s="139" t="str">
        <f>IF(AND(TONGHOP!$O982="ThiTN",TONGHOP!$P982="VĐ",TONGHOP!$X982&lt;&gt;""),TONGHOP!$X982,"")</f>
        <v/>
      </c>
      <c r="Q982" s="139" t="str">
        <f>IF(AND(TONGHOP!$O982="ThiTN",TONGHOP!$P982="VĐ",TONGHOP!$Y982&lt;&gt;""),TONGHOP!$Y982,"")</f>
        <v/>
      </c>
      <c r="R982" s="139" t="str">
        <f>IF(AND(TONGHOP!$O982="ThiTN",TONGHOP!$P982="VĐ",TONGHOP!$Z982&lt;&gt;""),TONGHOP!$Z982,"")</f>
        <v/>
      </c>
      <c r="S982" s="137" t="str">
        <f>IF(AND(TONGHOP!$O982="ThiTN",TONGHOP!$P982="TH",TONGHOP!$X982&lt;&gt;""),TONGHOP!$X982,"")</f>
        <v/>
      </c>
      <c r="T982" s="137" t="str">
        <f>IF(AND(TONGHOP!$O982="ThiTN",TONGHOP!$P982="TH",TONGHOP!$Y982&lt;&gt;""),TONGHOP!$Y982,"")</f>
        <v/>
      </c>
      <c r="U982" s="137" t="str">
        <f>IF(AND(TONGHOP!$O982="ThiTN",TONGHOP!$P982="TH",TONGHOP!$Z982&lt;&gt;""),TONGHOP!$Z982,"")</f>
        <v/>
      </c>
    </row>
    <row r="983" spans="1:21">
      <c r="A983" s="139" t="str">
        <f>IF(AND(TONGHOP!$O983="KTHP",OR(TONGHOP!$P983="LT",TONGHOP!$P983="TN"),TONGHOP!$X983&lt;&gt;""),TONGHOP!$X983,"")</f>
        <v>Nguyễn Chí Ngãi (TG)</v>
      </c>
      <c r="B983" s="139" t="str">
        <f>IF(AND(TONGHOP!$O983="KTHP",OR(TONGHOP!$P983="LT",TONGHOP!$P983="TN"),TONGHOP!$Y983&lt;&gt;""),TONGHOP!$Y983,"")</f>
        <v>Vũ Quang Khải</v>
      </c>
      <c r="C983" s="139">
        <f>IF(AND(TONGHOP!$O983="KTHP",OR(TONGHOP!$P983="LT",TONGHOP!$P983="TN"),TONGHOP!$Z983&lt;&gt;""),TONGHOP!$Z983,"")</f>
        <v>33</v>
      </c>
      <c r="D983" s="139" t="str">
        <f>IF(AND(TONGHOP!$O983="KTHP",TONGHOP!$P983="VĐ"),TONGHOP!$X983,"")</f>
        <v/>
      </c>
      <c r="E983" s="138" t="str">
        <f>IF(AND(TONGHOP!$O983="KTHP",TONGHOP!$P983="VĐ"),TONGHOP!$Y983,"")</f>
        <v/>
      </c>
      <c r="F983" s="138" t="str">
        <f>IF(AND(TONGHOP!$O983="KTHP",TONGHOP!$P983="VĐ"),TONGHOP!$Z983,"")</f>
        <v/>
      </c>
      <c r="G983" s="139" t="str">
        <f>IF(AND(TONGHOP!$O983="KTHP",TONGHOP!$P983="TL"),TONGHOP!$X983,"")</f>
        <v/>
      </c>
      <c r="H983" s="138" t="str">
        <f>IF(AND(TONGHOP!$O983="KTHP",TONGHOP!$P983="TL"),TONGHOP!$Y983,"")</f>
        <v/>
      </c>
      <c r="I983" s="138" t="str">
        <f>IF(AND(TONGHOP!$O983="KTHP",TONGHOP!$P983="TL"),TONGHOP!$Z983,"")</f>
        <v/>
      </c>
      <c r="J983" s="139" t="str">
        <f>IF(AND(TONGHOP!$O983="KTHP",TONGHOP!$P983="TH"),TONGHOP!$X983,"")</f>
        <v/>
      </c>
      <c r="K983" s="138" t="str">
        <f>IF(AND(TONGHOP!$O983="KTHP",TONGHOP!$P983="TH"),TONGHOP!$Y983,"")</f>
        <v/>
      </c>
      <c r="L983" s="138" t="str">
        <f>IF(AND(TONGHOP!$O983="KTHP",TONGHOP!$P983="TH"),TONGHOP!$Z983,"")</f>
        <v/>
      </c>
      <c r="M983" s="139" t="str">
        <f>IF(AND(TONGHOP!$O983="ThiTN",OR(TONGHOP!$P983="LT",TONGHOP!$P983="TN"),TONGHOP!$X983&lt;&gt;""),TONGHOP!$X983,"")</f>
        <v/>
      </c>
      <c r="N983" s="139" t="str">
        <f>IF(AND(TONGHOP!$O983="ThiTN",OR(TONGHOP!$P983="LT",TONGHOP!$P983="TN"),TONGHOP!$Y983&lt;&gt;""),TONGHOP!$Y983,"")</f>
        <v/>
      </c>
      <c r="O983" s="139" t="str">
        <f>IF(AND(TONGHOP!$O983="ThiTN",OR(TONGHOP!$P983="LT",TONGHOP!$P983="TN"),TONGHOP!$Z983&lt;&gt;""),TONGHOP!$Z983,"")</f>
        <v/>
      </c>
      <c r="P983" s="139" t="str">
        <f>IF(AND(TONGHOP!$O983="ThiTN",TONGHOP!$P983="VĐ",TONGHOP!$X983&lt;&gt;""),TONGHOP!$X983,"")</f>
        <v/>
      </c>
      <c r="Q983" s="139" t="str">
        <f>IF(AND(TONGHOP!$O983="ThiTN",TONGHOP!$P983="VĐ",TONGHOP!$Y983&lt;&gt;""),TONGHOP!$Y983,"")</f>
        <v/>
      </c>
      <c r="R983" s="139" t="str">
        <f>IF(AND(TONGHOP!$O983="ThiTN",TONGHOP!$P983="VĐ",TONGHOP!$Z983&lt;&gt;""),TONGHOP!$Z983,"")</f>
        <v/>
      </c>
      <c r="S983" s="137" t="str">
        <f>IF(AND(TONGHOP!$O983="ThiTN",TONGHOP!$P983="TH",TONGHOP!$X983&lt;&gt;""),TONGHOP!$X983,"")</f>
        <v/>
      </c>
      <c r="T983" s="137" t="str">
        <f>IF(AND(TONGHOP!$O983="ThiTN",TONGHOP!$P983="TH",TONGHOP!$Y983&lt;&gt;""),TONGHOP!$Y983,"")</f>
        <v/>
      </c>
      <c r="U983" s="137" t="str">
        <f>IF(AND(TONGHOP!$O983="ThiTN",TONGHOP!$P983="TH",TONGHOP!$Z983&lt;&gt;""),TONGHOP!$Z983,"")</f>
        <v/>
      </c>
    </row>
    <row r="984" spans="1:21">
      <c r="A984" s="139" t="str">
        <f>IF(AND(TONGHOP!$O984="KTHP",OR(TONGHOP!$P984="LT",TONGHOP!$P984="TN"),TONGHOP!$X984&lt;&gt;""),TONGHOP!$X984,"")</f>
        <v>Võ Văn Cương (TG)</v>
      </c>
      <c r="B984" s="139" t="str">
        <f>IF(AND(TONGHOP!$O984="KTHP",OR(TONGHOP!$P984="LT",TONGHOP!$P984="TN"),TONGHOP!$Y984&lt;&gt;""),TONGHOP!$Y984,"")</f>
        <v>Vũ Quang Khải</v>
      </c>
      <c r="C984" s="139">
        <f>IF(AND(TONGHOP!$O984="KTHP",OR(TONGHOP!$P984="LT",TONGHOP!$P984="TN"),TONGHOP!$Z984&lt;&gt;""),TONGHOP!$Z984,"")</f>
        <v>34</v>
      </c>
      <c r="D984" s="139" t="str">
        <f>IF(AND(TONGHOP!$O984="KTHP",TONGHOP!$P984="VĐ"),TONGHOP!$X984,"")</f>
        <v/>
      </c>
      <c r="E984" s="138" t="str">
        <f>IF(AND(TONGHOP!$O984="KTHP",TONGHOP!$P984="VĐ"),TONGHOP!$Y984,"")</f>
        <v/>
      </c>
      <c r="F984" s="138" t="str">
        <f>IF(AND(TONGHOP!$O984="KTHP",TONGHOP!$P984="VĐ"),TONGHOP!$Z984,"")</f>
        <v/>
      </c>
      <c r="G984" s="139" t="str">
        <f>IF(AND(TONGHOP!$O984="KTHP",TONGHOP!$P984="TL"),TONGHOP!$X984,"")</f>
        <v/>
      </c>
      <c r="H984" s="138" t="str">
        <f>IF(AND(TONGHOP!$O984="KTHP",TONGHOP!$P984="TL"),TONGHOP!$Y984,"")</f>
        <v/>
      </c>
      <c r="I984" s="138" t="str">
        <f>IF(AND(TONGHOP!$O984="KTHP",TONGHOP!$P984="TL"),TONGHOP!$Z984,"")</f>
        <v/>
      </c>
      <c r="J984" s="139" t="str">
        <f>IF(AND(TONGHOP!$O984="KTHP",TONGHOP!$P984="TH"),TONGHOP!$X984,"")</f>
        <v/>
      </c>
      <c r="K984" s="138" t="str">
        <f>IF(AND(TONGHOP!$O984="KTHP",TONGHOP!$P984="TH"),TONGHOP!$Y984,"")</f>
        <v/>
      </c>
      <c r="L984" s="138" t="str">
        <f>IF(AND(TONGHOP!$O984="KTHP",TONGHOP!$P984="TH"),TONGHOP!$Z984,"")</f>
        <v/>
      </c>
      <c r="M984" s="139" t="str">
        <f>IF(AND(TONGHOP!$O984="ThiTN",OR(TONGHOP!$P984="LT",TONGHOP!$P984="TN"),TONGHOP!$X984&lt;&gt;""),TONGHOP!$X984,"")</f>
        <v/>
      </c>
      <c r="N984" s="139" t="str">
        <f>IF(AND(TONGHOP!$O984="ThiTN",OR(TONGHOP!$P984="LT",TONGHOP!$P984="TN"),TONGHOP!$Y984&lt;&gt;""),TONGHOP!$Y984,"")</f>
        <v/>
      </c>
      <c r="O984" s="139" t="str">
        <f>IF(AND(TONGHOP!$O984="ThiTN",OR(TONGHOP!$P984="LT",TONGHOP!$P984="TN"),TONGHOP!$Z984&lt;&gt;""),TONGHOP!$Z984,"")</f>
        <v/>
      </c>
      <c r="P984" s="139" t="str">
        <f>IF(AND(TONGHOP!$O984="ThiTN",TONGHOP!$P984="VĐ",TONGHOP!$X984&lt;&gt;""),TONGHOP!$X984,"")</f>
        <v/>
      </c>
      <c r="Q984" s="139" t="str">
        <f>IF(AND(TONGHOP!$O984="ThiTN",TONGHOP!$P984="VĐ",TONGHOP!$Y984&lt;&gt;""),TONGHOP!$Y984,"")</f>
        <v/>
      </c>
      <c r="R984" s="139" t="str">
        <f>IF(AND(TONGHOP!$O984="ThiTN",TONGHOP!$P984="VĐ",TONGHOP!$Z984&lt;&gt;""),TONGHOP!$Z984,"")</f>
        <v/>
      </c>
      <c r="S984" s="137" t="str">
        <f>IF(AND(TONGHOP!$O984="ThiTN",TONGHOP!$P984="TH",TONGHOP!$X984&lt;&gt;""),TONGHOP!$X984,"")</f>
        <v/>
      </c>
      <c r="T984" s="137" t="str">
        <f>IF(AND(TONGHOP!$O984="ThiTN",TONGHOP!$P984="TH",TONGHOP!$Y984&lt;&gt;""),TONGHOP!$Y984,"")</f>
        <v/>
      </c>
      <c r="U984" s="137" t="str">
        <f>IF(AND(TONGHOP!$O984="ThiTN",TONGHOP!$P984="TH",TONGHOP!$Z984&lt;&gt;""),TONGHOP!$Z984,"")</f>
        <v/>
      </c>
    </row>
    <row r="985" spans="1:21">
      <c r="A985" s="139" t="str">
        <f>IF(AND(TONGHOP!$O985="KTHP",OR(TONGHOP!$P985="LT",TONGHOP!$P985="TN"),TONGHOP!$X985&lt;&gt;""),TONGHOP!$X985,"")</f>
        <v>Nguyễn Văn Bộ (TG)</v>
      </c>
      <c r="B985" s="139" t="str">
        <f>IF(AND(TONGHOP!$O985="KTHP",OR(TONGHOP!$P985="LT",TONGHOP!$P985="TN"),TONGHOP!$Y985&lt;&gt;""),TONGHOP!$Y985,"")</f>
        <v>Vũ Quang Khải</v>
      </c>
      <c r="C985" s="139">
        <f>IF(AND(TONGHOP!$O985="KTHP",OR(TONGHOP!$P985="LT",TONGHOP!$P985="TN"),TONGHOP!$Z985&lt;&gt;""),TONGHOP!$Z985,"")</f>
        <v>34</v>
      </c>
      <c r="D985" s="139" t="str">
        <f>IF(AND(TONGHOP!$O985="KTHP",TONGHOP!$P985="VĐ"),TONGHOP!$X985,"")</f>
        <v/>
      </c>
      <c r="E985" s="138" t="str">
        <f>IF(AND(TONGHOP!$O985="KTHP",TONGHOP!$P985="VĐ"),TONGHOP!$Y985,"")</f>
        <v/>
      </c>
      <c r="F985" s="138" t="str">
        <f>IF(AND(TONGHOP!$O985="KTHP",TONGHOP!$P985="VĐ"),TONGHOP!$Z985,"")</f>
        <v/>
      </c>
      <c r="G985" s="139" t="str">
        <f>IF(AND(TONGHOP!$O985="KTHP",TONGHOP!$P985="TL"),TONGHOP!$X985,"")</f>
        <v/>
      </c>
      <c r="H985" s="138" t="str">
        <f>IF(AND(TONGHOP!$O985="KTHP",TONGHOP!$P985="TL"),TONGHOP!$Y985,"")</f>
        <v/>
      </c>
      <c r="I985" s="138" t="str">
        <f>IF(AND(TONGHOP!$O985="KTHP",TONGHOP!$P985="TL"),TONGHOP!$Z985,"")</f>
        <v/>
      </c>
      <c r="J985" s="139" t="str">
        <f>IF(AND(TONGHOP!$O985="KTHP",TONGHOP!$P985="TH"),TONGHOP!$X985,"")</f>
        <v/>
      </c>
      <c r="K985" s="138" t="str">
        <f>IF(AND(TONGHOP!$O985="KTHP",TONGHOP!$P985="TH"),TONGHOP!$Y985,"")</f>
        <v/>
      </c>
      <c r="L985" s="138" t="str">
        <f>IF(AND(TONGHOP!$O985="KTHP",TONGHOP!$P985="TH"),TONGHOP!$Z985,"")</f>
        <v/>
      </c>
      <c r="M985" s="139" t="str">
        <f>IF(AND(TONGHOP!$O985="ThiTN",OR(TONGHOP!$P985="LT",TONGHOP!$P985="TN"),TONGHOP!$X985&lt;&gt;""),TONGHOP!$X985,"")</f>
        <v/>
      </c>
      <c r="N985" s="139" t="str">
        <f>IF(AND(TONGHOP!$O985="ThiTN",OR(TONGHOP!$P985="LT",TONGHOP!$P985="TN"),TONGHOP!$Y985&lt;&gt;""),TONGHOP!$Y985,"")</f>
        <v/>
      </c>
      <c r="O985" s="139" t="str">
        <f>IF(AND(TONGHOP!$O985="ThiTN",OR(TONGHOP!$P985="LT",TONGHOP!$P985="TN"),TONGHOP!$Z985&lt;&gt;""),TONGHOP!$Z985,"")</f>
        <v/>
      </c>
      <c r="P985" s="139" t="str">
        <f>IF(AND(TONGHOP!$O985="ThiTN",TONGHOP!$P985="VĐ",TONGHOP!$X985&lt;&gt;""),TONGHOP!$X985,"")</f>
        <v/>
      </c>
      <c r="Q985" s="139" t="str">
        <f>IF(AND(TONGHOP!$O985="ThiTN",TONGHOP!$P985="VĐ",TONGHOP!$Y985&lt;&gt;""),TONGHOP!$Y985,"")</f>
        <v/>
      </c>
      <c r="R985" s="139" t="str">
        <f>IF(AND(TONGHOP!$O985="ThiTN",TONGHOP!$P985="VĐ",TONGHOP!$Z985&lt;&gt;""),TONGHOP!$Z985,"")</f>
        <v/>
      </c>
      <c r="S985" s="137" t="str">
        <f>IF(AND(TONGHOP!$O985="ThiTN",TONGHOP!$P985="TH",TONGHOP!$X985&lt;&gt;""),TONGHOP!$X985,"")</f>
        <v/>
      </c>
      <c r="T985" s="137" t="str">
        <f>IF(AND(TONGHOP!$O985="ThiTN",TONGHOP!$P985="TH",TONGHOP!$Y985&lt;&gt;""),TONGHOP!$Y985,"")</f>
        <v/>
      </c>
      <c r="U985" s="137" t="str">
        <f>IF(AND(TONGHOP!$O985="ThiTN",TONGHOP!$P985="TH",TONGHOP!$Z985&lt;&gt;""),TONGHOP!$Z985,"")</f>
        <v/>
      </c>
    </row>
    <row r="986" spans="1:21">
      <c r="A986" s="139" t="str">
        <f>IF(AND(TONGHOP!$O986="KTHP",OR(TONGHOP!$P986="LT",TONGHOP!$P986="TN"),TONGHOP!$X986&lt;&gt;""),TONGHOP!$X986,"")</f>
        <v>Nguyễn Chí Ngãi (TG)</v>
      </c>
      <c r="B986" s="139" t="str">
        <f>IF(AND(TONGHOP!$O986="KTHP",OR(TONGHOP!$P986="LT",TONGHOP!$P986="TN"),TONGHOP!$Y986&lt;&gt;""),TONGHOP!$Y986,"")</f>
        <v>Vũ Quang Khải</v>
      </c>
      <c r="C986" s="139">
        <f>IF(AND(TONGHOP!$O986="KTHP",OR(TONGHOP!$P986="LT",TONGHOP!$P986="TN"),TONGHOP!$Z986&lt;&gt;""),TONGHOP!$Z986,"")</f>
        <v>32</v>
      </c>
      <c r="D986" s="139" t="str">
        <f>IF(AND(TONGHOP!$O986="KTHP",TONGHOP!$P986="VĐ"),TONGHOP!$X986,"")</f>
        <v/>
      </c>
      <c r="E986" s="138" t="str">
        <f>IF(AND(TONGHOP!$O986="KTHP",TONGHOP!$P986="VĐ"),TONGHOP!$Y986,"")</f>
        <v/>
      </c>
      <c r="F986" s="138" t="str">
        <f>IF(AND(TONGHOP!$O986="KTHP",TONGHOP!$P986="VĐ"),TONGHOP!$Z986,"")</f>
        <v/>
      </c>
      <c r="G986" s="139" t="str">
        <f>IF(AND(TONGHOP!$O986="KTHP",TONGHOP!$P986="TL"),TONGHOP!$X986,"")</f>
        <v/>
      </c>
      <c r="H986" s="138" t="str">
        <f>IF(AND(TONGHOP!$O986="KTHP",TONGHOP!$P986="TL"),TONGHOP!$Y986,"")</f>
        <v/>
      </c>
      <c r="I986" s="138" t="str">
        <f>IF(AND(TONGHOP!$O986="KTHP",TONGHOP!$P986="TL"),TONGHOP!$Z986,"")</f>
        <v/>
      </c>
      <c r="J986" s="139" t="str">
        <f>IF(AND(TONGHOP!$O986="KTHP",TONGHOP!$P986="TH"),TONGHOP!$X986,"")</f>
        <v/>
      </c>
      <c r="K986" s="138" t="str">
        <f>IF(AND(TONGHOP!$O986="KTHP",TONGHOP!$P986="TH"),TONGHOP!$Y986,"")</f>
        <v/>
      </c>
      <c r="L986" s="138" t="str">
        <f>IF(AND(TONGHOP!$O986="KTHP",TONGHOP!$P986="TH"),TONGHOP!$Z986,"")</f>
        <v/>
      </c>
      <c r="M986" s="139" t="str">
        <f>IF(AND(TONGHOP!$O986="ThiTN",OR(TONGHOP!$P986="LT",TONGHOP!$P986="TN"),TONGHOP!$X986&lt;&gt;""),TONGHOP!$X986,"")</f>
        <v/>
      </c>
      <c r="N986" s="139" t="str">
        <f>IF(AND(TONGHOP!$O986="ThiTN",OR(TONGHOP!$P986="LT",TONGHOP!$P986="TN"),TONGHOP!$Y986&lt;&gt;""),TONGHOP!$Y986,"")</f>
        <v/>
      </c>
      <c r="O986" s="139" t="str">
        <f>IF(AND(TONGHOP!$O986="ThiTN",OR(TONGHOP!$P986="LT",TONGHOP!$P986="TN"),TONGHOP!$Z986&lt;&gt;""),TONGHOP!$Z986,"")</f>
        <v/>
      </c>
      <c r="P986" s="139" t="str">
        <f>IF(AND(TONGHOP!$O986="ThiTN",TONGHOP!$P986="VĐ",TONGHOP!$X986&lt;&gt;""),TONGHOP!$X986,"")</f>
        <v/>
      </c>
      <c r="Q986" s="139" t="str">
        <f>IF(AND(TONGHOP!$O986="ThiTN",TONGHOP!$P986="VĐ",TONGHOP!$Y986&lt;&gt;""),TONGHOP!$Y986,"")</f>
        <v/>
      </c>
      <c r="R986" s="139" t="str">
        <f>IF(AND(TONGHOP!$O986="ThiTN",TONGHOP!$P986="VĐ",TONGHOP!$Z986&lt;&gt;""),TONGHOP!$Z986,"")</f>
        <v/>
      </c>
      <c r="S986" s="137" t="str">
        <f>IF(AND(TONGHOP!$O986="ThiTN",TONGHOP!$P986="TH",TONGHOP!$X986&lt;&gt;""),TONGHOP!$X986,"")</f>
        <v/>
      </c>
      <c r="T986" s="137" t="str">
        <f>IF(AND(TONGHOP!$O986="ThiTN",TONGHOP!$P986="TH",TONGHOP!$Y986&lt;&gt;""),TONGHOP!$Y986,"")</f>
        <v/>
      </c>
      <c r="U986" s="137" t="str">
        <f>IF(AND(TONGHOP!$O986="ThiTN",TONGHOP!$P986="TH",TONGHOP!$Z986&lt;&gt;""),TONGHOP!$Z986,"")</f>
        <v/>
      </c>
    </row>
    <row r="987" spans="1:21">
      <c r="A987" s="139" t="str">
        <f>IF(AND(TONGHOP!$O987="KTHP",OR(TONGHOP!$P987="LT",TONGHOP!$P987="TN"),TONGHOP!$X987&lt;&gt;""),TONGHOP!$X987,"")</f>
        <v>Nguyễn Chí Ngãi (TG)</v>
      </c>
      <c r="B987" s="139" t="str">
        <f>IF(AND(TONGHOP!$O987="KTHP",OR(TONGHOP!$P987="LT",TONGHOP!$P987="TN"),TONGHOP!$Y987&lt;&gt;""),TONGHOP!$Y987,"")</f>
        <v>Vũ Quang Khải</v>
      </c>
      <c r="C987" s="139">
        <f>IF(AND(TONGHOP!$O987="KTHP",OR(TONGHOP!$P987="LT",TONGHOP!$P987="TN"),TONGHOP!$Z987&lt;&gt;""),TONGHOP!$Z987,"")</f>
        <v>30</v>
      </c>
      <c r="D987" s="139" t="str">
        <f>IF(AND(TONGHOP!$O987="KTHP",TONGHOP!$P987="VĐ"),TONGHOP!$X987,"")</f>
        <v/>
      </c>
      <c r="E987" s="138" t="str">
        <f>IF(AND(TONGHOP!$O987="KTHP",TONGHOP!$P987="VĐ"),TONGHOP!$Y987,"")</f>
        <v/>
      </c>
      <c r="F987" s="138" t="str">
        <f>IF(AND(TONGHOP!$O987="KTHP",TONGHOP!$P987="VĐ"),TONGHOP!$Z987,"")</f>
        <v/>
      </c>
      <c r="G987" s="139" t="str">
        <f>IF(AND(TONGHOP!$O987="KTHP",TONGHOP!$P987="TL"),TONGHOP!$X987,"")</f>
        <v/>
      </c>
      <c r="H987" s="138" t="str">
        <f>IF(AND(TONGHOP!$O987="KTHP",TONGHOP!$P987="TL"),TONGHOP!$Y987,"")</f>
        <v/>
      </c>
      <c r="I987" s="138" t="str">
        <f>IF(AND(TONGHOP!$O987="KTHP",TONGHOP!$P987="TL"),TONGHOP!$Z987,"")</f>
        <v/>
      </c>
      <c r="J987" s="139" t="str">
        <f>IF(AND(TONGHOP!$O987="KTHP",TONGHOP!$P987="TH"),TONGHOP!$X987,"")</f>
        <v/>
      </c>
      <c r="K987" s="138" t="str">
        <f>IF(AND(TONGHOP!$O987="KTHP",TONGHOP!$P987="TH"),TONGHOP!$Y987,"")</f>
        <v/>
      </c>
      <c r="L987" s="138" t="str">
        <f>IF(AND(TONGHOP!$O987="KTHP",TONGHOP!$P987="TH"),TONGHOP!$Z987,"")</f>
        <v/>
      </c>
      <c r="M987" s="139" t="str">
        <f>IF(AND(TONGHOP!$O987="ThiTN",OR(TONGHOP!$P987="LT",TONGHOP!$P987="TN"),TONGHOP!$X987&lt;&gt;""),TONGHOP!$X987,"")</f>
        <v/>
      </c>
      <c r="N987" s="139" t="str">
        <f>IF(AND(TONGHOP!$O987="ThiTN",OR(TONGHOP!$P987="LT",TONGHOP!$P987="TN"),TONGHOP!$Y987&lt;&gt;""),TONGHOP!$Y987,"")</f>
        <v/>
      </c>
      <c r="O987" s="139" t="str">
        <f>IF(AND(TONGHOP!$O987="ThiTN",OR(TONGHOP!$P987="LT",TONGHOP!$P987="TN"),TONGHOP!$Z987&lt;&gt;""),TONGHOP!$Z987,"")</f>
        <v/>
      </c>
      <c r="P987" s="139" t="str">
        <f>IF(AND(TONGHOP!$O987="ThiTN",TONGHOP!$P987="VĐ",TONGHOP!$X987&lt;&gt;""),TONGHOP!$X987,"")</f>
        <v/>
      </c>
      <c r="Q987" s="139" t="str">
        <f>IF(AND(TONGHOP!$O987="ThiTN",TONGHOP!$P987="VĐ",TONGHOP!$Y987&lt;&gt;""),TONGHOP!$Y987,"")</f>
        <v/>
      </c>
      <c r="R987" s="139" t="str">
        <f>IF(AND(TONGHOP!$O987="ThiTN",TONGHOP!$P987="VĐ",TONGHOP!$Z987&lt;&gt;""),TONGHOP!$Z987,"")</f>
        <v/>
      </c>
      <c r="S987" s="137" t="str">
        <f>IF(AND(TONGHOP!$O987="ThiTN",TONGHOP!$P987="TH",TONGHOP!$X987&lt;&gt;""),TONGHOP!$X987,"")</f>
        <v/>
      </c>
      <c r="T987" s="137" t="str">
        <f>IF(AND(TONGHOP!$O987="ThiTN",TONGHOP!$P987="TH",TONGHOP!$Y987&lt;&gt;""),TONGHOP!$Y987,"")</f>
        <v/>
      </c>
      <c r="U987" s="137" t="str">
        <f>IF(AND(TONGHOP!$O987="ThiTN",TONGHOP!$P987="TH",TONGHOP!$Z987&lt;&gt;""),TONGHOP!$Z987,"")</f>
        <v/>
      </c>
    </row>
    <row r="988" spans="1:21">
      <c r="A988" s="139" t="str">
        <f>IF(AND(TONGHOP!$O988="KTHP",OR(TONGHOP!$P988="LT",TONGHOP!$P988="TN"),TONGHOP!$X988&lt;&gt;""),TONGHOP!$X988,"")</f>
        <v>Nguyễn Văn Bộ (TG)</v>
      </c>
      <c r="B988" s="139" t="str">
        <f>IF(AND(TONGHOP!$O988="KTHP",OR(TONGHOP!$P988="LT",TONGHOP!$P988="TN"),TONGHOP!$Y988&lt;&gt;""),TONGHOP!$Y988,"")</f>
        <v>Vũ Quang Khải</v>
      </c>
      <c r="C988" s="139">
        <f>IF(AND(TONGHOP!$O988="KTHP",OR(TONGHOP!$P988="LT",TONGHOP!$P988="TN"),TONGHOP!$Z988&lt;&gt;""),TONGHOP!$Z988,"")</f>
        <v>32</v>
      </c>
      <c r="D988" s="139" t="str">
        <f>IF(AND(TONGHOP!$O988="KTHP",TONGHOP!$P988="VĐ"),TONGHOP!$X988,"")</f>
        <v/>
      </c>
      <c r="E988" s="138" t="str">
        <f>IF(AND(TONGHOP!$O988="KTHP",TONGHOP!$P988="VĐ"),TONGHOP!$Y988,"")</f>
        <v/>
      </c>
      <c r="F988" s="138" t="str">
        <f>IF(AND(TONGHOP!$O988="KTHP",TONGHOP!$P988="VĐ"),TONGHOP!$Z988,"")</f>
        <v/>
      </c>
      <c r="G988" s="139" t="str">
        <f>IF(AND(TONGHOP!$O988="KTHP",TONGHOP!$P988="TL"),TONGHOP!$X988,"")</f>
        <v/>
      </c>
      <c r="H988" s="138" t="str">
        <f>IF(AND(TONGHOP!$O988="KTHP",TONGHOP!$P988="TL"),TONGHOP!$Y988,"")</f>
        <v/>
      </c>
      <c r="I988" s="138" t="str">
        <f>IF(AND(TONGHOP!$O988="KTHP",TONGHOP!$P988="TL"),TONGHOP!$Z988,"")</f>
        <v/>
      </c>
      <c r="J988" s="139" t="str">
        <f>IF(AND(TONGHOP!$O988="KTHP",TONGHOP!$P988="TH"),TONGHOP!$X988,"")</f>
        <v/>
      </c>
      <c r="K988" s="138" t="str">
        <f>IF(AND(TONGHOP!$O988="KTHP",TONGHOP!$P988="TH"),TONGHOP!$Y988,"")</f>
        <v/>
      </c>
      <c r="L988" s="138" t="str">
        <f>IF(AND(TONGHOP!$O988="KTHP",TONGHOP!$P988="TH"),TONGHOP!$Z988,"")</f>
        <v/>
      </c>
      <c r="M988" s="139" t="str">
        <f>IF(AND(TONGHOP!$O988="ThiTN",OR(TONGHOP!$P988="LT",TONGHOP!$P988="TN"),TONGHOP!$X988&lt;&gt;""),TONGHOP!$X988,"")</f>
        <v/>
      </c>
      <c r="N988" s="139" t="str">
        <f>IF(AND(TONGHOP!$O988="ThiTN",OR(TONGHOP!$P988="LT",TONGHOP!$P988="TN"),TONGHOP!$Y988&lt;&gt;""),TONGHOP!$Y988,"")</f>
        <v/>
      </c>
      <c r="O988" s="139" t="str">
        <f>IF(AND(TONGHOP!$O988="ThiTN",OR(TONGHOP!$P988="LT",TONGHOP!$P988="TN"),TONGHOP!$Z988&lt;&gt;""),TONGHOP!$Z988,"")</f>
        <v/>
      </c>
      <c r="P988" s="139" t="str">
        <f>IF(AND(TONGHOP!$O988="ThiTN",TONGHOP!$P988="VĐ",TONGHOP!$X988&lt;&gt;""),TONGHOP!$X988,"")</f>
        <v/>
      </c>
      <c r="Q988" s="139" t="str">
        <f>IF(AND(TONGHOP!$O988="ThiTN",TONGHOP!$P988="VĐ",TONGHOP!$Y988&lt;&gt;""),TONGHOP!$Y988,"")</f>
        <v/>
      </c>
      <c r="R988" s="139" t="str">
        <f>IF(AND(TONGHOP!$O988="ThiTN",TONGHOP!$P988="VĐ",TONGHOP!$Z988&lt;&gt;""),TONGHOP!$Z988,"")</f>
        <v/>
      </c>
      <c r="S988" s="137" t="str">
        <f>IF(AND(TONGHOP!$O988="ThiTN",TONGHOP!$P988="TH",TONGHOP!$X988&lt;&gt;""),TONGHOP!$X988,"")</f>
        <v/>
      </c>
      <c r="T988" s="137" t="str">
        <f>IF(AND(TONGHOP!$O988="ThiTN",TONGHOP!$P988="TH",TONGHOP!$Y988&lt;&gt;""),TONGHOP!$Y988,"")</f>
        <v/>
      </c>
      <c r="U988" s="137" t="str">
        <f>IF(AND(TONGHOP!$O988="ThiTN",TONGHOP!$P988="TH",TONGHOP!$Z988&lt;&gt;""),TONGHOP!$Z988,"")</f>
        <v/>
      </c>
    </row>
    <row r="989" spans="1:21">
      <c r="A989" s="139" t="str">
        <f>IF(AND(TONGHOP!$O989="KTHP",OR(TONGHOP!$P989="LT",TONGHOP!$P989="TN"),TONGHOP!$X989&lt;&gt;""),TONGHOP!$X989,"")</f>
        <v>Nguyễn Văn Bộ (TG)</v>
      </c>
      <c r="B989" s="139" t="str">
        <f>IF(AND(TONGHOP!$O989="KTHP",OR(TONGHOP!$P989="LT",TONGHOP!$P989="TN"),TONGHOP!$Y989&lt;&gt;""),TONGHOP!$Y989,"")</f>
        <v>Vũ Quang Khải</v>
      </c>
      <c r="C989" s="139">
        <f>IF(AND(TONGHOP!$O989="KTHP",OR(TONGHOP!$P989="LT",TONGHOP!$P989="TN"),TONGHOP!$Z989&lt;&gt;""),TONGHOP!$Z989,"")</f>
        <v>32</v>
      </c>
      <c r="D989" s="139" t="str">
        <f>IF(AND(TONGHOP!$O989="KTHP",TONGHOP!$P989="VĐ"),TONGHOP!$X989,"")</f>
        <v/>
      </c>
      <c r="E989" s="138" t="str">
        <f>IF(AND(TONGHOP!$O989="KTHP",TONGHOP!$P989="VĐ"),TONGHOP!$Y989,"")</f>
        <v/>
      </c>
      <c r="F989" s="138" t="str">
        <f>IF(AND(TONGHOP!$O989="KTHP",TONGHOP!$P989="VĐ"),TONGHOP!$Z989,"")</f>
        <v/>
      </c>
      <c r="G989" s="139" t="str">
        <f>IF(AND(TONGHOP!$O989="KTHP",TONGHOP!$P989="TL"),TONGHOP!$X989,"")</f>
        <v/>
      </c>
      <c r="H989" s="138" t="str">
        <f>IF(AND(TONGHOP!$O989="KTHP",TONGHOP!$P989="TL"),TONGHOP!$Y989,"")</f>
        <v/>
      </c>
      <c r="I989" s="138" t="str">
        <f>IF(AND(TONGHOP!$O989="KTHP",TONGHOP!$P989="TL"),TONGHOP!$Z989,"")</f>
        <v/>
      </c>
      <c r="J989" s="139" t="str">
        <f>IF(AND(TONGHOP!$O989="KTHP",TONGHOP!$P989="TH"),TONGHOP!$X989,"")</f>
        <v/>
      </c>
      <c r="K989" s="138" t="str">
        <f>IF(AND(TONGHOP!$O989="KTHP",TONGHOP!$P989="TH"),TONGHOP!$Y989,"")</f>
        <v/>
      </c>
      <c r="L989" s="138" t="str">
        <f>IF(AND(TONGHOP!$O989="KTHP",TONGHOP!$P989="TH"),TONGHOP!$Z989,"")</f>
        <v/>
      </c>
      <c r="M989" s="139" t="str">
        <f>IF(AND(TONGHOP!$O989="ThiTN",OR(TONGHOP!$P989="LT",TONGHOP!$P989="TN"),TONGHOP!$X989&lt;&gt;""),TONGHOP!$X989,"")</f>
        <v/>
      </c>
      <c r="N989" s="139" t="str">
        <f>IF(AND(TONGHOP!$O989="ThiTN",OR(TONGHOP!$P989="LT",TONGHOP!$P989="TN"),TONGHOP!$Y989&lt;&gt;""),TONGHOP!$Y989,"")</f>
        <v/>
      </c>
      <c r="O989" s="139" t="str">
        <f>IF(AND(TONGHOP!$O989="ThiTN",OR(TONGHOP!$P989="LT",TONGHOP!$P989="TN"),TONGHOP!$Z989&lt;&gt;""),TONGHOP!$Z989,"")</f>
        <v/>
      </c>
      <c r="P989" s="139" t="str">
        <f>IF(AND(TONGHOP!$O989="ThiTN",TONGHOP!$P989="VĐ",TONGHOP!$X989&lt;&gt;""),TONGHOP!$X989,"")</f>
        <v/>
      </c>
      <c r="Q989" s="139" t="str">
        <f>IF(AND(TONGHOP!$O989="ThiTN",TONGHOP!$P989="VĐ",TONGHOP!$Y989&lt;&gt;""),TONGHOP!$Y989,"")</f>
        <v/>
      </c>
      <c r="R989" s="139" t="str">
        <f>IF(AND(TONGHOP!$O989="ThiTN",TONGHOP!$P989="VĐ",TONGHOP!$Z989&lt;&gt;""),TONGHOP!$Z989,"")</f>
        <v/>
      </c>
      <c r="S989" s="137" t="str">
        <f>IF(AND(TONGHOP!$O989="ThiTN",TONGHOP!$P989="TH",TONGHOP!$X989&lt;&gt;""),TONGHOP!$X989,"")</f>
        <v/>
      </c>
      <c r="T989" s="137" t="str">
        <f>IF(AND(TONGHOP!$O989="ThiTN",TONGHOP!$P989="TH",TONGHOP!$Y989&lt;&gt;""),TONGHOP!$Y989,"")</f>
        <v/>
      </c>
      <c r="U989" s="137" t="str">
        <f>IF(AND(TONGHOP!$O989="ThiTN",TONGHOP!$P989="TH",TONGHOP!$Z989&lt;&gt;""),TONGHOP!$Z989,"")</f>
        <v/>
      </c>
    </row>
    <row r="990" spans="1:21">
      <c r="A990" s="139" t="str">
        <f>IF(AND(TONGHOP!$O990="KTHP",OR(TONGHOP!$P990="LT",TONGHOP!$P990="TN"),TONGHOP!$X990&lt;&gt;""),TONGHOP!$X990,"")</f>
        <v>Võ Văn Cương (TG)</v>
      </c>
      <c r="B990" s="139" t="str">
        <f>IF(AND(TONGHOP!$O990="KTHP",OR(TONGHOP!$P990="LT",TONGHOP!$P990="TN"),TONGHOP!$Y990&lt;&gt;""),TONGHOP!$Y990,"")</f>
        <v>Vũ Quang Khải</v>
      </c>
      <c r="C990" s="139">
        <f>IF(AND(TONGHOP!$O990="KTHP",OR(TONGHOP!$P990="LT",TONGHOP!$P990="TN"),TONGHOP!$Z990&lt;&gt;""),TONGHOP!$Z990,"")</f>
        <v>33</v>
      </c>
      <c r="D990" s="139" t="str">
        <f>IF(AND(TONGHOP!$O990="KTHP",TONGHOP!$P990="VĐ"),TONGHOP!$X990,"")</f>
        <v/>
      </c>
      <c r="E990" s="138" t="str">
        <f>IF(AND(TONGHOP!$O990="KTHP",TONGHOP!$P990="VĐ"),TONGHOP!$Y990,"")</f>
        <v/>
      </c>
      <c r="F990" s="138" t="str">
        <f>IF(AND(TONGHOP!$O990="KTHP",TONGHOP!$P990="VĐ"),TONGHOP!$Z990,"")</f>
        <v/>
      </c>
      <c r="G990" s="139" t="str">
        <f>IF(AND(TONGHOP!$O990="KTHP",TONGHOP!$P990="TL"),TONGHOP!$X990,"")</f>
        <v/>
      </c>
      <c r="H990" s="138" t="str">
        <f>IF(AND(TONGHOP!$O990="KTHP",TONGHOP!$P990="TL"),TONGHOP!$Y990,"")</f>
        <v/>
      </c>
      <c r="I990" s="138" t="str">
        <f>IF(AND(TONGHOP!$O990="KTHP",TONGHOP!$P990="TL"),TONGHOP!$Z990,"")</f>
        <v/>
      </c>
      <c r="J990" s="139" t="str">
        <f>IF(AND(TONGHOP!$O990="KTHP",TONGHOP!$P990="TH"),TONGHOP!$X990,"")</f>
        <v/>
      </c>
      <c r="K990" s="138" t="str">
        <f>IF(AND(TONGHOP!$O990="KTHP",TONGHOP!$P990="TH"),TONGHOP!$Y990,"")</f>
        <v/>
      </c>
      <c r="L990" s="138" t="str">
        <f>IF(AND(TONGHOP!$O990="KTHP",TONGHOP!$P990="TH"),TONGHOP!$Z990,"")</f>
        <v/>
      </c>
      <c r="M990" s="139" t="str">
        <f>IF(AND(TONGHOP!$O990="ThiTN",OR(TONGHOP!$P990="LT",TONGHOP!$P990="TN"),TONGHOP!$X990&lt;&gt;""),TONGHOP!$X990,"")</f>
        <v/>
      </c>
      <c r="N990" s="139" t="str">
        <f>IF(AND(TONGHOP!$O990="ThiTN",OR(TONGHOP!$P990="LT",TONGHOP!$P990="TN"),TONGHOP!$Y990&lt;&gt;""),TONGHOP!$Y990,"")</f>
        <v/>
      </c>
      <c r="O990" s="139" t="str">
        <f>IF(AND(TONGHOP!$O990="ThiTN",OR(TONGHOP!$P990="LT",TONGHOP!$P990="TN"),TONGHOP!$Z990&lt;&gt;""),TONGHOP!$Z990,"")</f>
        <v/>
      </c>
      <c r="P990" s="139" t="str">
        <f>IF(AND(TONGHOP!$O990="ThiTN",TONGHOP!$P990="VĐ",TONGHOP!$X990&lt;&gt;""),TONGHOP!$X990,"")</f>
        <v/>
      </c>
      <c r="Q990" s="139" t="str">
        <f>IF(AND(TONGHOP!$O990="ThiTN",TONGHOP!$P990="VĐ",TONGHOP!$Y990&lt;&gt;""),TONGHOP!$Y990,"")</f>
        <v/>
      </c>
      <c r="R990" s="139" t="str">
        <f>IF(AND(TONGHOP!$O990="ThiTN",TONGHOP!$P990="VĐ",TONGHOP!$Z990&lt;&gt;""),TONGHOP!$Z990,"")</f>
        <v/>
      </c>
      <c r="S990" s="137" t="str">
        <f>IF(AND(TONGHOP!$O990="ThiTN",TONGHOP!$P990="TH",TONGHOP!$X990&lt;&gt;""),TONGHOP!$X990,"")</f>
        <v/>
      </c>
      <c r="T990" s="137" t="str">
        <f>IF(AND(TONGHOP!$O990="ThiTN",TONGHOP!$P990="TH",TONGHOP!$Y990&lt;&gt;""),TONGHOP!$Y990,"")</f>
        <v/>
      </c>
      <c r="U990" s="137" t="str">
        <f>IF(AND(TONGHOP!$O990="ThiTN",TONGHOP!$P990="TH",TONGHOP!$Z990&lt;&gt;""),TONGHOP!$Z990,"")</f>
        <v/>
      </c>
    </row>
    <row r="991" spans="1:21">
      <c r="A991" s="139" t="str">
        <f>IF(AND(TONGHOP!$O991="KTHP",OR(TONGHOP!$P991="LT",TONGHOP!$P991="TN"),TONGHOP!$X991&lt;&gt;""),TONGHOP!$X991,"")</f>
        <v>Nguyễn Duy Hải</v>
      </c>
      <c r="B991" s="139" t="str">
        <f>IF(AND(TONGHOP!$O991="KTHP",OR(TONGHOP!$P991="LT",TONGHOP!$P991="TN"),TONGHOP!$Y991&lt;&gt;""),TONGHOP!$Y991,"")</f>
        <v>Vũ Quang Khải</v>
      </c>
      <c r="C991" s="139">
        <f>IF(AND(TONGHOP!$O991="KTHP",OR(TONGHOP!$P991="LT",TONGHOP!$P991="TN"),TONGHOP!$Z991&lt;&gt;""),TONGHOP!$Z991,"")</f>
        <v>34</v>
      </c>
      <c r="D991" s="139" t="str">
        <f>IF(AND(TONGHOP!$O991="KTHP",TONGHOP!$P991="VĐ"),TONGHOP!$X991,"")</f>
        <v/>
      </c>
      <c r="E991" s="138" t="str">
        <f>IF(AND(TONGHOP!$O991="KTHP",TONGHOP!$P991="VĐ"),TONGHOP!$Y991,"")</f>
        <v/>
      </c>
      <c r="F991" s="138" t="str">
        <f>IF(AND(TONGHOP!$O991="KTHP",TONGHOP!$P991="VĐ"),TONGHOP!$Z991,"")</f>
        <v/>
      </c>
      <c r="G991" s="139" t="str">
        <f>IF(AND(TONGHOP!$O991="KTHP",TONGHOP!$P991="TL"),TONGHOP!$X991,"")</f>
        <v/>
      </c>
      <c r="H991" s="138" t="str">
        <f>IF(AND(TONGHOP!$O991="KTHP",TONGHOP!$P991="TL"),TONGHOP!$Y991,"")</f>
        <v/>
      </c>
      <c r="I991" s="138" t="str">
        <f>IF(AND(TONGHOP!$O991="KTHP",TONGHOP!$P991="TL"),TONGHOP!$Z991,"")</f>
        <v/>
      </c>
      <c r="J991" s="139" t="str">
        <f>IF(AND(TONGHOP!$O991="KTHP",TONGHOP!$P991="TH"),TONGHOP!$X991,"")</f>
        <v/>
      </c>
      <c r="K991" s="138" t="str">
        <f>IF(AND(TONGHOP!$O991="KTHP",TONGHOP!$P991="TH"),TONGHOP!$Y991,"")</f>
        <v/>
      </c>
      <c r="L991" s="138" t="str">
        <f>IF(AND(TONGHOP!$O991="KTHP",TONGHOP!$P991="TH"),TONGHOP!$Z991,"")</f>
        <v/>
      </c>
      <c r="M991" s="139" t="str">
        <f>IF(AND(TONGHOP!$O991="ThiTN",OR(TONGHOP!$P991="LT",TONGHOP!$P991="TN"),TONGHOP!$X991&lt;&gt;""),TONGHOP!$X991,"")</f>
        <v/>
      </c>
      <c r="N991" s="139" t="str">
        <f>IF(AND(TONGHOP!$O991="ThiTN",OR(TONGHOP!$P991="LT",TONGHOP!$P991="TN"),TONGHOP!$Y991&lt;&gt;""),TONGHOP!$Y991,"")</f>
        <v/>
      </c>
      <c r="O991" s="139" t="str">
        <f>IF(AND(TONGHOP!$O991="ThiTN",OR(TONGHOP!$P991="LT",TONGHOP!$P991="TN"),TONGHOP!$Z991&lt;&gt;""),TONGHOP!$Z991,"")</f>
        <v/>
      </c>
      <c r="P991" s="139" t="str">
        <f>IF(AND(TONGHOP!$O991="ThiTN",TONGHOP!$P991="VĐ",TONGHOP!$X991&lt;&gt;""),TONGHOP!$X991,"")</f>
        <v/>
      </c>
      <c r="Q991" s="139" t="str">
        <f>IF(AND(TONGHOP!$O991="ThiTN",TONGHOP!$P991="VĐ",TONGHOP!$Y991&lt;&gt;""),TONGHOP!$Y991,"")</f>
        <v/>
      </c>
      <c r="R991" s="139" t="str">
        <f>IF(AND(TONGHOP!$O991="ThiTN",TONGHOP!$P991="VĐ",TONGHOP!$Z991&lt;&gt;""),TONGHOP!$Z991,"")</f>
        <v/>
      </c>
      <c r="S991" s="137" t="str">
        <f>IF(AND(TONGHOP!$O991="ThiTN",TONGHOP!$P991="TH",TONGHOP!$X991&lt;&gt;""),TONGHOP!$X991,"")</f>
        <v/>
      </c>
      <c r="T991" s="137" t="str">
        <f>IF(AND(TONGHOP!$O991="ThiTN",TONGHOP!$P991="TH",TONGHOP!$Y991&lt;&gt;""),TONGHOP!$Y991,"")</f>
        <v/>
      </c>
      <c r="U991" s="137" t="str">
        <f>IF(AND(TONGHOP!$O991="ThiTN",TONGHOP!$P991="TH",TONGHOP!$Z991&lt;&gt;""),TONGHOP!$Z991,"")</f>
        <v/>
      </c>
    </row>
    <row r="992" spans="1:21">
      <c r="A992" s="139" t="str">
        <f>IF(AND(TONGHOP!$O992="KTHP",OR(TONGHOP!$P992="LT",TONGHOP!$P992="TN"),TONGHOP!$X992&lt;&gt;""),TONGHOP!$X992,"")</f>
        <v>Nguyễn Duy Hải</v>
      </c>
      <c r="B992" s="139" t="str">
        <f>IF(AND(TONGHOP!$O992="KTHP",OR(TONGHOP!$P992="LT",TONGHOP!$P992="TN"),TONGHOP!$Y992&lt;&gt;""),TONGHOP!$Y992,"")</f>
        <v>Vũ Quang Khải</v>
      </c>
      <c r="C992" s="139">
        <f>IF(AND(TONGHOP!$O992="KTHP",OR(TONGHOP!$P992="LT",TONGHOP!$P992="TN"),TONGHOP!$Z992&lt;&gt;""),TONGHOP!$Z992,"")</f>
        <v>32</v>
      </c>
      <c r="D992" s="139" t="str">
        <f>IF(AND(TONGHOP!$O992="KTHP",TONGHOP!$P992="VĐ"),TONGHOP!$X992,"")</f>
        <v/>
      </c>
      <c r="E992" s="138" t="str">
        <f>IF(AND(TONGHOP!$O992="KTHP",TONGHOP!$P992="VĐ"),TONGHOP!$Y992,"")</f>
        <v/>
      </c>
      <c r="F992" s="138" t="str">
        <f>IF(AND(TONGHOP!$O992="KTHP",TONGHOP!$P992="VĐ"),TONGHOP!$Z992,"")</f>
        <v/>
      </c>
      <c r="G992" s="139" t="str">
        <f>IF(AND(TONGHOP!$O992="KTHP",TONGHOP!$P992="TL"),TONGHOP!$X992,"")</f>
        <v/>
      </c>
      <c r="H992" s="138" t="str">
        <f>IF(AND(TONGHOP!$O992="KTHP",TONGHOP!$P992="TL"),TONGHOP!$Y992,"")</f>
        <v/>
      </c>
      <c r="I992" s="138" t="str">
        <f>IF(AND(TONGHOP!$O992="KTHP",TONGHOP!$P992="TL"),TONGHOP!$Z992,"")</f>
        <v/>
      </c>
      <c r="J992" s="139" t="str">
        <f>IF(AND(TONGHOP!$O992="KTHP",TONGHOP!$P992="TH"),TONGHOP!$X992,"")</f>
        <v/>
      </c>
      <c r="K992" s="138" t="str">
        <f>IF(AND(TONGHOP!$O992="KTHP",TONGHOP!$P992="TH"),TONGHOP!$Y992,"")</f>
        <v/>
      </c>
      <c r="L992" s="138" t="str">
        <f>IF(AND(TONGHOP!$O992="KTHP",TONGHOP!$P992="TH"),TONGHOP!$Z992,"")</f>
        <v/>
      </c>
      <c r="M992" s="139" t="str">
        <f>IF(AND(TONGHOP!$O992="ThiTN",OR(TONGHOP!$P992="LT",TONGHOP!$P992="TN"),TONGHOP!$X992&lt;&gt;""),TONGHOP!$X992,"")</f>
        <v/>
      </c>
      <c r="N992" s="139" t="str">
        <f>IF(AND(TONGHOP!$O992="ThiTN",OR(TONGHOP!$P992="LT",TONGHOP!$P992="TN"),TONGHOP!$Y992&lt;&gt;""),TONGHOP!$Y992,"")</f>
        <v/>
      </c>
      <c r="O992" s="139" t="str">
        <f>IF(AND(TONGHOP!$O992="ThiTN",OR(TONGHOP!$P992="LT",TONGHOP!$P992="TN"),TONGHOP!$Z992&lt;&gt;""),TONGHOP!$Z992,"")</f>
        <v/>
      </c>
      <c r="P992" s="139" t="str">
        <f>IF(AND(TONGHOP!$O992="ThiTN",TONGHOP!$P992="VĐ",TONGHOP!$X992&lt;&gt;""),TONGHOP!$X992,"")</f>
        <v/>
      </c>
      <c r="Q992" s="139" t="str">
        <f>IF(AND(TONGHOP!$O992="ThiTN",TONGHOP!$P992="VĐ",TONGHOP!$Y992&lt;&gt;""),TONGHOP!$Y992,"")</f>
        <v/>
      </c>
      <c r="R992" s="139" t="str">
        <f>IF(AND(TONGHOP!$O992="ThiTN",TONGHOP!$P992="VĐ",TONGHOP!$Z992&lt;&gt;""),TONGHOP!$Z992,"")</f>
        <v/>
      </c>
      <c r="S992" s="137" t="str">
        <f>IF(AND(TONGHOP!$O992="ThiTN",TONGHOP!$P992="TH",TONGHOP!$X992&lt;&gt;""),TONGHOP!$X992,"")</f>
        <v/>
      </c>
      <c r="T992" s="137" t="str">
        <f>IF(AND(TONGHOP!$O992="ThiTN",TONGHOP!$P992="TH",TONGHOP!$Y992&lt;&gt;""),TONGHOP!$Y992,"")</f>
        <v/>
      </c>
      <c r="U992" s="137" t="str">
        <f>IF(AND(TONGHOP!$O992="ThiTN",TONGHOP!$P992="TH",TONGHOP!$Z992&lt;&gt;""),TONGHOP!$Z992,"")</f>
        <v/>
      </c>
    </row>
    <row r="993" spans="1:21">
      <c r="A993" s="139" t="str">
        <f>IF(AND(TONGHOP!$O993="KTHP",OR(TONGHOP!$P993="LT",TONGHOP!$P993="TN"),TONGHOP!$X993&lt;&gt;""),TONGHOP!$X993,"")</f>
        <v>Nguyễn Duy Hải</v>
      </c>
      <c r="B993" s="139" t="str">
        <f>IF(AND(TONGHOP!$O993="KTHP",OR(TONGHOP!$P993="LT",TONGHOP!$P993="TN"),TONGHOP!$Y993&lt;&gt;""),TONGHOP!$Y993,"")</f>
        <v>Vũ Quang Khải</v>
      </c>
      <c r="C993" s="139">
        <f>IF(AND(TONGHOP!$O993="KTHP",OR(TONGHOP!$P993="LT",TONGHOP!$P993="TN"),TONGHOP!$Z993&lt;&gt;""),TONGHOP!$Z993,"")</f>
        <v>33</v>
      </c>
      <c r="D993" s="139" t="str">
        <f>IF(AND(TONGHOP!$O993="KTHP",TONGHOP!$P993="VĐ"),TONGHOP!$X993,"")</f>
        <v/>
      </c>
      <c r="E993" s="138" t="str">
        <f>IF(AND(TONGHOP!$O993="KTHP",TONGHOP!$P993="VĐ"),TONGHOP!$Y993,"")</f>
        <v/>
      </c>
      <c r="F993" s="138" t="str">
        <f>IF(AND(TONGHOP!$O993="KTHP",TONGHOP!$P993="VĐ"),TONGHOP!$Z993,"")</f>
        <v/>
      </c>
      <c r="G993" s="139" t="str">
        <f>IF(AND(TONGHOP!$O993="KTHP",TONGHOP!$P993="TL"),TONGHOP!$X993,"")</f>
        <v/>
      </c>
      <c r="H993" s="138" t="str">
        <f>IF(AND(TONGHOP!$O993="KTHP",TONGHOP!$P993="TL"),TONGHOP!$Y993,"")</f>
        <v/>
      </c>
      <c r="I993" s="138" t="str">
        <f>IF(AND(TONGHOP!$O993="KTHP",TONGHOP!$P993="TL"),TONGHOP!$Z993,"")</f>
        <v/>
      </c>
      <c r="J993" s="139" t="str">
        <f>IF(AND(TONGHOP!$O993="KTHP",TONGHOP!$P993="TH"),TONGHOP!$X993,"")</f>
        <v/>
      </c>
      <c r="K993" s="138" t="str">
        <f>IF(AND(TONGHOP!$O993="KTHP",TONGHOP!$P993="TH"),TONGHOP!$Y993,"")</f>
        <v/>
      </c>
      <c r="L993" s="138" t="str">
        <f>IF(AND(TONGHOP!$O993="KTHP",TONGHOP!$P993="TH"),TONGHOP!$Z993,"")</f>
        <v/>
      </c>
      <c r="M993" s="139" t="str">
        <f>IF(AND(TONGHOP!$O993="ThiTN",OR(TONGHOP!$P993="LT",TONGHOP!$P993="TN"),TONGHOP!$X993&lt;&gt;""),TONGHOP!$X993,"")</f>
        <v/>
      </c>
      <c r="N993" s="139" t="str">
        <f>IF(AND(TONGHOP!$O993="ThiTN",OR(TONGHOP!$P993="LT",TONGHOP!$P993="TN"),TONGHOP!$Y993&lt;&gt;""),TONGHOP!$Y993,"")</f>
        <v/>
      </c>
      <c r="O993" s="139" t="str">
        <f>IF(AND(TONGHOP!$O993="ThiTN",OR(TONGHOP!$P993="LT",TONGHOP!$P993="TN"),TONGHOP!$Z993&lt;&gt;""),TONGHOP!$Z993,"")</f>
        <v/>
      </c>
      <c r="P993" s="139" t="str">
        <f>IF(AND(TONGHOP!$O993="ThiTN",TONGHOP!$P993="VĐ",TONGHOP!$X993&lt;&gt;""),TONGHOP!$X993,"")</f>
        <v/>
      </c>
      <c r="Q993" s="139" t="str">
        <f>IF(AND(TONGHOP!$O993="ThiTN",TONGHOP!$P993="VĐ",TONGHOP!$Y993&lt;&gt;""),TONGHOP!$Y993,"")</f>
        <v/>
      </c>
      <c r="R993" s="139" t="str">
        <f>IF(AND(TONGHOP!$O993="ThiTN",TONGHOP!$P993="VĐ",TONGHOP!$Z993&lt;&gt;""),TONGHOP!$Z993,"")</f>
        <v/>
      </c>
      <c r="S993" s="137" t="str">
        <f>IF(AND(TONGHOP!$O993="ThiTN",TONGHOP!$P993="TH",TONGHOP!$X993&lt;&gt;""),TONGHOP!$X993,"")</f>
        <v/>
      </c>
      <c r="T993" s="137" t="str">
        <f>IF(AND(TONGHOP!$O993="ThiTN",TONGHOP!$P993="TH",TONGHOP!$Y993&lt;&gt;""),TONGHOP!$Y993,"")</f>
        <v/>
      </c>
      <c r="U993" s="137" t="str">
        <f>IF(AND(TONGHOP!$O993="ThiTN",TONGHOP!$P993="TH",TONGHOP!$Z993&lt;&gt;""),TONGHOP!$Z993,"")</f>
        <v/>
      </c>
    </row>
    <row r="994" spans="1:21">
      <c r="A994" s="139" t="str">
        <f>IF(AND(TONGHOP!$O994="KTHP",OR(TONGHOP!$P994="LT",TONGHOP!$P994="TN"),TONGHOP!$X994&lt;&gt;""),TONGHOP!$X994,"")</f>
        <v>Dương Ngọc Vọng</v>
      </c>
      <c r="B994" s="139" t="str">
        <f>IF(AND(TONGHOP!$O994="KTHP",OR(TONGHOP!$P994="LT",TONGHOP!$P994="TN"),TONGHOP!$Y994&lt;&gt;""),TONGHOP!$Y994,"")</f>
        <v>Nguyễn Thị Khánh Thư</v>
      </c>
      <c r="C994" s="139">
        <f>IF(AND(TONGHOP!$O994="KTHP",OR(TONGHOP!$P994="LT",TONGHOP!$P994="TN"),TONGHOP!$Z994&lt;&gt;""),TONGHOP!$Z994,"")</f>
        <v>27</v>
      </c>
      <c r="D994" s="139" t="str">
        <f>IF(AND(TONGHOP!$O994="KTHP",TONGHOP!$P994="VĐ"),TONGHOP!$X994,"")</f>
        <v/>
      </c>
      <c r="E994" s="138" t="str">
        <f>IF(AND(TONGHOP!$O994="KTHP",TONGHOP!$P994="VĐ"),TONGHOP!$Y994,"")</f>
        <v/>
      </c>
      <c r="F994" s="138" t="str">
        <f>IF(AND(TONGHOP!$O994="KTHP",TONGHOP!$P994="VĐ"),TONGHOP!$Z994,"")</f>
        <v/>
      </c>
      <c r="G994" s="139" t="str">
        <f>IF(AND(TONGHOP!$O994="KTHP",TONGHOP!$P994="TL"),TONGHOP!$X994,"")</f>
        <v/>
      </c>
      <c r="H994" s="138" t="str">
        <f>IF(AND(TONGHOP!$O994="KTHP",TONGHOP!$P994="TL"),TONGHOP!$Y994,"")</f>
        <v/>
      </c>
      <c r="I994" s="138" t="str">
        <f>IF(AND(TONGHOP!$O994="KTHP",TONGHOP!$P994="TL"),TONGHOP!$Z994,"")</f>
        <v/>
      </c>
      <c r="J994" s="139" t="str">
        <f>IF(AND(TONGHOP!$O994="KTHP",TONGHOP!$P994="TH"),TONGHOP!$X994,"")</f>
        <v/>
      </c>
      <c r="K994" s="138" t="str">
        <f>IF(AND(TONGHOP!$O994="KTHP",TONGHOP!$P994="TH"),TONGHOP!$Y994,"")</f>
        <v/>
      </c>
      <c r="L994" s="138" t="str">
        <f>IF(AND(TONGHOP!$O994="KTHP",TONGHOP!$P994="TH"),TONGHOP!$Z994,"")</f>
        <v/>
      </c>
      <c r="M994" s="139" t="str">
        <f>IF(AND(TONGHOP!$O994="ThiTN",OR(TONGHOP!$P994="LT",TONGHOP!$P994="TN"),TONGHOP!$X994&lt;&gt;""),TONGHOP!$X994,"")</f>
        <v/>
      </c>
      <c r="N994" s="139" t="str">
        <f>IF(AND(TONGHOP!$O994="ThiTN",OR(TONGHOP!$P994="LT",TONGHOP!$P994="TN"),TONGHOP!$Y994&lt;&gt;""),TONGHOP!$Y994,"")</f>
        <v/>
      </c>
      <c r="O994" s="139" t="str">
        <f>IF(AND(TONGHOP!$O994="ThiTN",OR(TONGHOP!$P994="LT",TONGHOP!$P994="TN"),TONGHOP!$Z994&lt;&gt;""),TONGHOP!$Z994,"")</f>
        <v/>
      </c>
      <c r="P994" s="139" t="str">
        <f>IF(AND(TONGHOP!$O994="ThiTN",TONGHOP!$P994="VĐ",TONGHOP!$X994&lt;&gt;""),TONGHOP!$X994,"")</f>
        <v/>
      </c>
      <c r="Q994" s="139" t="str">
        <f>IF(AND(TONGHOP!$O994="ThiTN",TONGHOP!$P994="VĐ",TONGHOP!$Y994&lt;&gt;""),TONGHOP!$Y994,"")</f>
        <v/>
      </c>
      <c r="R994" s="139" t="str">
        <f>IF(AND(TONGHOP!$O994="ThiTN",TONGHOP!$P994="VĐ",TONGHOP!$Z994&lt;&gt;""),TONGHOP!$Z994,"")</f>
        <v/>
      </c>
      <c r="S994" s="137" t="str">
        <f>IF(AND(TONGHOP!$O994="ThiTN",TONGHOP!$P994="TH",TONGHOP!$X994&lt;&gt;""),TONGHOP!$X994,"")</f>
        <v/>
      </c>
      <c r="T994" s="137" t="str">
        <f>IF(AND(TONGHOP!$O994="ThiTN",TONGHOP!$P994="TH",TONGHOP!$Y994&lt;&gt;""),TONGHOP!$Y994,"")</f>
        <v/>
      </c>
      <c r="U994" s="137" t="str">
        <f>IF(AND(TONGHOP!$O994="ThiTN",TONGHOP!$P994="TH",TONGHOP!$Z994&lt;&gt;""),TONGHOP!$Z994,"")</f>
        <v/>
      </c>
    </row>
    <row r="995" spans="1:21">
      <c r="A995" s="139" t="str">
        <f>IF(AND(TONGHOP!$O995="KTHP",OR(TONGHOP!$P995="LT",TONGHOP!$P995="TN"),TONGHOP!$X995&lt;&gt;""),TONGHOP!$X995,"")</f>
        <v>Nguyễn Thị Khánh Thư</v>
      </c>
      <c r="B995" s="139" t="str">
        <f>IF(AND(TONGHOP!$O995="KTHP",OR(TONGHOP!$P995="LT",TONGHOP!$P995="TN"),TONGHOP!$Y995&lt;&gt;""),TONGHOP!$Y995,"")</f>
        <v>Đỗ Thị Hải Yến</v>
      </c>
      <c r="C995" s="139">
        <f>IF(AND(TONGHOP!$O995="KTHP",OR(TONGHOP!$P995="LT",TONGHOP!$P995="TN"),TONGHOP!$Z995&lt;&gt;""),TONGHOP!$Z995,"")</f>
        <v>19</v>
      </c>
      <c r="D995" s="139" t="str">
        <f>IF(AND(TONGHOP!$O995="KTHP",TONGHOP!$P995="VĐ"),TONGHOP!$X995,"")</f>
        <v/>
      </c>
      <c r="E995" s="138" t="str">
        <f>IF(AND(TONGHOP!$O995="KTHP",TONGHOP!$P995="VĐ"),TONGHOP!$Y995,"")</f>
        <v/>
      </c>
      <c r="F995" s="138" t="str">
        <f>IF(AND(TONGHOP!$O995="KTHP",TONGHOP!$P995="VĐ"),TONGHOP!$Z995,"")</f>
        <v/>
      </c>
      <c r="G995" s="139" t="str">
        <f>IF(AND(TONGHOP!$O995="KTHP",TONGHOP!$P995="TL"),TONGHOP!$X995,"")</f>
        <v/>
      </c>
      <c r="H995" s="138" t="str">
        <f>IF(AND(TONGHOP!$O995="KTHP",TONGHOP!$P995="TL"),TONGHOP!$Y995,"")</f>
        <v/>
      </c>
      <c r="I995" s="138" t="str">
        <f>IF(AND(TONGHOP!$O995="KTHP",TONGHOP!$P995="TL"),TONGHOP!$Z995,"")</f>
        <v/>
      </c>
      <c r="J995" s="139" t="str">
        <f>IF(AND(TONGHOP!$O995="KTHP",TONGHOP!$P995="TH"),TONGHOP!$X995,"")</f>
        <v/>
      </c>
      <c r="K995" s="138" t="str">
        <f>IF(AND(TONGHOP!$O995="KTHP",TONGHOP!$P995="TH"),TONGHOP!$Y995,"")</f>
        <v/>
      </c>
      <c r="L995" s="138" t="str">
        <f>IF(AND(TONGHOP!$O995="KTHP",TONGHOP!$P995="TH"),TONGHOP!$Z995,"")</f>
        <v/>
      </c>
      <c r="M995" s="139" t="str">
        <f>IF(AND(TONGHOP!$O995="ThiTN",OR(TONGHOP!$P995="LT",TONGHOP!$P995="TN"),TONGHOP!$X995&lt;&gt;""),TONGHOP!$X995,"")</f>
        <v/>
      </c>
      <c r="N995" s="139" t="str">
        <f>IF(AND(TONGHOP!$O995="ThiTN",OR(TONGHOP!$P995="LT",TONGHOP!$P995="TN"),TONGHOP!$Y995&lt;&gt;""),TONGHOP!$Y995,"")</f>
        <v/>
      </c>
      <c r="O995" s="139" t="str">
        <f>IF(AND(TONGHOP!$O995="ThiTN",OR(TONGHOP!$P995="LT",TONGHOP!$P995="TN"),TONGHOP!$Z995&lt;&gt;""),TONGHOP!$Z995,"")</f>
        <v/>
      </c>
      <c r="P995" s="139" t="str">
        <f>IF(AND(TONGHOP!$O995="ThiTN",TONGHOP!$P995="VĐ",TONGHOP!$X995&lt;&gt;""),TONGHOP!$X995,"")</f>
        <v/>
      </c>
      <c r="Q995" s="139" t="str">
        <f>IF(AND(TONGHOP!$O995="ThiTN",TONGHOP!$P995="VĐ",TONGHOP!$Y995&lt;&gt;""),TONGHOP!$Y995,"")</f>
        <v/>
      </c>
      <c r="R995" s="139" t="str">
        <f>IF(AND(TONGHOP!$O995="ThiTN",TONGHOP!$P995="VĐ",TONGHOP!$Z995&lt;&gt;""),TONGHOP!$Z995,"")</f>
        <v/>
      </c>
      <c r="S995" s="137" t="str">
        <f>IF(AND(TONGHOP!$O995="ThiTN",TONGHOP!$P995="TH",TONGHOP!$X995&lt;&gt;""),TONGHOP!$X995,"")</f>
        <v/>
      </c>
      <c r="T995" s="137" t="str">
        <f>IF(AND(TONGHOP!$O995="ThiTN",TONGHOP!$P995="TH",TONGHOP!$Y995&lt;&gt;""),TONGHOP!$Y995,"")</f>
        <v/>
      </c>
      <c r="U995" s="137" t="str">
        <f>IF(AND(TONGHOP!$O995="ThiTN",TONGHOP!$P995="TH",TONGHOP!$Z995&lt;&gt;""),TONGHOP!$Z995,"")</f>
        <v/>
      </c>
    </row>
    <row r="996" spans="1:21">
      <c r="A996" s="139" t="str">
        <f>IF(AND(TONGHOP!$O996="KTHP",OR(TONGHOP!$P996="LT",TONGHOP!$P996="TN"),TONGHOP!$X996&lt;&gt;""),TONGHOP!$X996,"")</f>
        <v/>
      </c>
      <c r="B996" s="139" t="str">
        <f>IF(AND(TONGHOP!$O996="KTHP",OR(TONGHOP!$P996="LT",TONGHOP!$P996="TN"),TONGHOP!$Y996&lt;&gt;""),TONGHOP!$Y996,"")</f>
        <v/>
      </c>
      <c r="C996" s="139" t="str">
        <f>IF(AND(TONGHOP!$O996="KTHP",OR(TONGHOP!$P996="LT",TONGHOP!$P996="TN"),TONGHOP!$Z996&lt;&gt;""),TONGHOP!$Z996,"")</f>
        <v/>
      </c>
      <c r="D996" s="139" t="str">
        <f>IF(AND(TONGHOP!$O996="KTHP",TONGHOP!$P996="VĐ"),TONGHOP!$X996,"")</f>
        <v/>
      </c>
      <c r="E996" s="138" t="str">
        <f>IF(AND(TONGHOP!$O996="KTHP",TONGHOP!$P996="VĐ"),TONGHOP!$Y996,"")</f>
        <v/>
      </c>
      <c r="F996" s="138" t="str">
        <f>IF(AND(TONGHOP!$O996="KTHP",TONGHOP!$P996="VĐ"),TONGHOP!$Z996,"")</f>
        <v/>
      </c>
      <c r="G996" s="139" t="str">
        <f>IF(AND(TONGHOP!$O996="KTHP",TONGHOP!$P996="TL"),TONGHOP!$X996,"")</f>
        <v/>
      </c>
      <c r="H996" s="138" t="str">
        <f>IF(AND(TONGHOP!$O996="KTHP",TONGHOP!$P996="TL"),TONGHOP!$Y996,"")</f>
        <v/>
      </c>
      <c r="I996" s="138" t="str">
        <f>IF(AND(TONGHOP!$O996="KTHP",TONGHOP!$P996="TL"),TONGHOP!$Z996,"")</f>
        <v/>
      </c>
      <c r="J996" s="139" t="str">
        <f>IF(AND(TONGHOP!$O996="KTHP",TONGHOP!$P996="TH"),TONGHOP!$X996,"")</f>
        <v/>
      </c>
      <c r="K996" s="138" t="str">
        <f>IF(AND(TONGHOP!$O996="KTHP",TONGHOP!$P996="TH"),TONGHOP!$Y996,"")</f>
        <v/>
      </c>
      <c r="L996" s="138" t="str">
        <f>IF(AND(TONGHOP!$O996="KTHP",TONGHOP!$P996="TH"),TONGHOP!$Z996,"")</f>
        <v/>
      </c>
      <c r="M996" s="139" t="str">
        <f>IF(AND(TONGHOP!$O996="ThiTN",OR(TONGHOP!$P996="LT",TONGHOP!$P996="TN"),TONGHOP!$X996&lt;&gt;""),TONGHOP!$X996,"")</f>
        <v/>
      </c>
      <c r="N996" s="139" t="str">
        <f>IF(AND(TONGHOP!$O996="ThiTN",OR(TONGHOP!$P996="LT",TONGHOP!$P996="TN"),TONGHOP!$Y996&lt;&gt;""),TONGHOP!$Y996,"")</f>
        <v/>
      </c>
      <c r="O996" s="139" t="str">
        <f>IF(AND(TONGHOP!$O996="ThiTN",OR(TONGHOP!$P996="LT",TONGHOP!$P996="TN"),TONGHOP!$Z996&lt;&gt;""),TONGHOP!$Z996,"")</f>
        <v/>
      </c>
      <c r="P996" s="139" t="str">
        <f>IF(AND(TONGHOP!$O996="ThiTN",TONGHOP!$P996="VĐ",TONGHOP!$X996&lt;&gt;""),TONGHOP!$X996,"")</f>
        <v/>
      </c>
      <c r="Q996" s="139" t="str">
        <f>IF(AND(TONGHOP!$O996="ThiTN",TONGHOP!$P996="VĐ",TONGHOP!$Y996&lt;&gt;""),TONGHOP!$Y996,"")</f>
        <v/>
      </c>
      <c r="R996" s="139" t="str">
        <f>IF(AND(TONGHOP!$O996="ThiTN",TONGHOP!$P996="VĐ",TONGHOP!$Z996&lt;&gt;""),TONGHOP!$Z996,"")</f>
        <v/>
      </c>
      <c r="S996" s="137" t="str">
        <f>IF(AND(TONGHOP!$O996="ThiTN",TONGHOP!$P996="TH",TONGHOP!$X996&lt;&gt;""),TONGHOP!$X996,"")</f>
        <v/>
      </c>
      <c r="T996" s="137" t="str">
        <f>IF(AND(TONGHOP!$O996="ThiTN",TONGHOP!$P996="TH",TONGHOP!$Y996&lt;&gt;""),TONGHOP!$Y996,"")</f>
        <v/>
      </c>
      <c r="U996" s="137" t="str">
        <f>IF(AND(TONGHOP!$O996="ThiTN",TONGHOP!$P996="TH",TONGHOP!$Z996&lt;&gt;""),TONGHOP!$Z996,"")</f>
        <v/>
      </c>
    </row>
    <row r="997" spans="1:21">
      <c r="A997" s="139" t="str">
        <f>IF(AND(TONGHOP!$O997="KTHP",OR(TONGHOP!$P997="LT",TONGHOP!$P997="TN"),TONGHOP!$X997&lt;&gt;""),TONGHOP!$X997,"")</f>
        <v>Phạm Nguyễn Đức Trung</v>
      </c>
      <c r="B997" s="139" t="str">
        <f>IF(AND(TONGHOP!$O997="KTHP",OR(TONGHOP!$P997="LT",TONGHOP!$P997="TN"),TONGHOP!$Y997&lt;&gt;""),TONGHOP!$Y997,"")</f>
        <v>Triệu Phú Nguyên</v>
      </c>
      <c r="C997" s="139">
        <f>IF(AND(TONGHOP!$O997="KTHP",OR(TONGHOP!$P997="LT",TONGHOP!$P997="TN"),TONGHOP!$Z997&lt;&gt;""),TONGHOP!$Z997,"")</f>
        <v>12</v>
      </c>
      <c r="D997" s="139" t="str">
        <f>IF(AND(TONGHOP!$O997="KTHP",TONGHOP!$P997="VĐ"),TONGHOP!$X997,"")</f>
        <v/>
      </c>
      <c r="E997" s="138" t="str">
        <f>IF(AND(TONGHOP!$O997="KTHP",TONGHOP!$P997="VĐ"),TONGHOP!$Y997,"")</f>
        <v/>
      </c>
      <c r="F997" s="138" t="str">
        <f>IF(AND(TONGHOP!$O997="KTHP",TONGHOP!$P997="VĐ"),TONGHOP!$Z997,"")</f>
        <v/>
      </c>
      <c r="G997" s="139" t="str">
        <f>IF(AND(TONGHOP!$O997="KTHP",TONGHOP!$P997="TL"),TONGHOP!$X997,"")</f>
        <v/>
      </c>
      <c r="H997" s="138" t="str">
        <f>IF(AND(TONGHOP!$O997="KTHP",TONGHOP!$P997="TL"),TONGHOP!$Y997,"")</f>
        <v/>
      </c>
      <c r="I997" s="138" t="str">
        <f>IF(AND(TONGHOP!$O997="KTHP",TONGHOP!$P997="TL"),TONGHOP!$Z997,"")</f>
        <v/>
      </c>
      <c r="J997" s="139" t="str">
        <f>IF(AND(TONGHOP!$O997="KTHP",TONGHOP!$P997="TH"),TONGHOP!$X997,"")</f>
        <v/>
      </c>
      <c r="K997" s="138" t="str">
        <f>IF(AND(TONGHOP!$O997="KTHP",TONGHOP!$P997="TH"),TONGHOP!$Y997,"")</f>
        <v/>
      </c>
      <c r="L997" s="138" t="str">
        <f>IF(AND(TONGHOP!$O997="KTHP",TONGHOP!$P997="TH"),TONGHOP!$Z997,"")</f>
        <v/>
      </c>
      <c r="M997" s="139" t="str">
        <f>IF(AND(TONGHOP!$O997="ThiTN",OR(TONGHOP!$P997="LT",TONGHOP!$P997="TN"),TONGHOP!$X997&lt;&gt;""),TONGHOP!$X997,"")</f>
        <v/>
      </c>
      <c r="N997" s="139" t="str">
        <f>IF(AND(TONGHOP!$O997="ThiTN",OR(TONGHOP!$P997="LT",TONGHOP!$P997="TN"),TONGHOP!$Y997&lt;&gt;""),TONGHOP!$Y997,"")</f>
        <v/>
      </c>
      <c r="O997" s="139" t="str">
        <f>IF(AND(TONGHOP!$O997="ThiTN",OR(TONGHOP!$P997="LT",TONGHOP!$P997="TN"),TONGHOP!$Z997&lt;&gt;""),TONGHOP!$Z997,"")</f>
        <v/>
      </c>
      <c r="P997" s="139" t="str">
        <f>IF(AND(TONGHOP!$O997="ThiTN",TONGHOP!$P997="VĐ",TONGHOP!$X997&lt;&gt;""),TONGHOP!$X997,"")</f>
        <v/>
      </c>
      <c r="Q997" s="139" t="str">
        <f>IF(AND(TONGHOP!$O997="ThiTN",TONGHOP!$P997="VĐ",TONGHOP!$Y997&lt;&gt;""),TONGHOP!$Y997,"")</f>
        <v/>
      </c>
      <c r="R997" s="139" t="str">
        <f>IF(AND(TONGHOP!$O997="ThiTN",TONGHOP!$P997="VĐ",TONGHOP!$Z997&lt;&gt;""),TONGHOP!$Z997,"")</f>
        <v/>
      </c>
      <c r="S997" s="137" t="str">
        <f>IF(AND(TONGHOP!$O997="ThiTN",TONGHOP!$P997="TH",TONGHOP!$X997&lt;&gt;""),TONGHOP!$X997,"")</f>
        <v/>
      </c>
      <c r="T997" s="137" t="str">
        <f>IF(AND(TONGHOP!$O997="ThiTN",TONGHOP!$P997="TH",TONGHOP!$Y997&lt;&gt;""),TONGHOP!$Y997,"")</f>
        <v/>
      </c>
      <c r="U997" s="137" t="str">
        <f>IF(AND(TONGHOP!$O997="ThiTN",TONGHOP!$P997="TH",TONGHOP!$Z997&lt;&gt;""),TONGHOP!$Z997,"")</f>
        <v/>
      </c>
    </row>
    <row r="998" spans="1:21">
      <c r="A998" s="139" t="str">
        <f>IF(AND(TONGHOP!$O998="KTHP",OR(TONGHOP!$P998="LT",TONGHOP!$P998="TN"),TONGHOP!$X998&lt;&gt;""),TONGHOP!$X998,"")</f>
        <v>Nguyễn Thị Khánh Thư</v>
      </c>
      <c r="B998" s="139" t="str">
        <f>IF(AND(TONGHOP!$O998="KTHP",OR(TONGHOP!$P998="LT",TONGHOP!$P998="TN"),TONGHOP!$Y998&lt;&gt;""),TONGHOP!$Y998,"")</f>
        <v>Đỗ Thị Hải Yến</v>
      </c>
      <c r="C998" s="139">
        <f>IF(AND(TONGHOP!$O998="KTHP",OR(TONGHOP!$P998="LT",TONGHOP!$P998="TN"),TONGHOP!$Z998&lt;&gt;""),TONGHOP!$Z998,"")</f>
        <v>27</v>
      </c>
      <c r="D998" s="139" t="str">
        <f>IF(AND(TONGHOP!$O998="KTHP",TONGHOP!$P998="VĐ"),TONGHOP!$X998,"")</f>
        <v/>
      </c>
      <c r="E998" s="138" t="str">
        <f>IF(AND(TONGHOP!$O998="KTHP",TONGHOP!$P998="VĐ"),TONGHOP!$Y998,"")</f>
        <v/>
      </c>
      <c r="F998" s="138" t="str">
        <f>IF(AND(TONGHOP!$O998="KTHP",TONGHOP!$P998="VĐ"),TONGHOP!$Z998,"")</f>
        <v/>
      </c>
      <c r="G998" s="139" t="str">
        <f>IF(AND(TONGHOP!$O998="KTHP",TONGHOP!$P998="TL"),TONGHOP!$X998,"")</f>
        <v/>
      </c>
      <c r="H998" s="138" t="str">
        <f>IF(AND(TONGHOP!$O998="KTHP",TONGHOP!$P998="TL"),TONGHOP!$Y998,"")</f>
        <v/>
      </c>
      <c r="I998" s="138" t="str">
        <f>IF(AND(TONGHOP!$O998="KTHP",TONGHOP!$P998="TL"),TONGHOP!$Z998,"")</f>
        <v/>
      </c>
      <c r="J998" s="139" t="str">
        <f>IF(AND(TONGHOP!$O998="KTHP",TONGHOP!$P998="TH"),TONGHOP!$X998,"")</f>
        <v/>
      </c>
      <c r="K998" s="138" t="str">
        <f>IF(AND(TONGHOP!$O998="KTHP",TONGHOP!$P998="TH"),TONGHOP!$Y998,"")</f>
        <v/>
      </c>
      <c r="L998" s="138" t="str">
        <f>IF(AND(TONGHOP!$O998="KTHP",TONGHOP!$P998="TH"),TONGHOP!$Z998,"")</f>
        <v/>
      </c>
      <c r="M998" s="139" t="str">
        <f>IF(AND(TONGHOP!$O998="ThiTN",OR(TONGHOP!$P998="LT",TONGHOP!$P998="TN"),TONGHOP!$X998&lt;&gt;""),TONGHOP!$X998,"")</f>
        <v/>
      </c>
      <c r="N998" s="139" t="str">
        <f>IF(AND(TONGHOP!$O998="ThiTN",OR(TONGHOP!$P998="LT",TONGHOP!$P998="TN"),TONGHOP!$Y998&lt;&gt;""),TONGHOP!$Y998,"")</f>
        <v/>
      </c>
      <c r="O998" s="139" t="str">
        <f>IF(AND(TONGHOP!$O998="ThiTN",OR(TONGHOP!$P998="LT",TONGHOP!$P998="TN"),TONGHOP!$Z998&lt;&gt;""),TONGHOP!$Z998,"")</f>
        <v/>
      </c>
      <c r="P998" s="139" t="str">
        <f>IF(AND(TONGHOP!$O998="ThiTN",TONGHOP!$P998="VĐ",TONGHOP!$X998&lt;&gt;""),TONGHOP!$X998,"")</f>
        <v/>
      </c>
      <c r="Q998" s="139" t="str">
        <f>IF(AND(TONGHOP!$O998="ThiTN",TONGHOP!$P998="VĐ",TONGHOP!$Y998&lt;&gt;""),TONGHOP!$Y998,"")</f>
        <v/>
      </c>
      <c r="R998" s="139" t="str">
        <f>IF(AND(TONGHOP!$O998="ThiTN",TONGHOP!$P998="VĐ",TONGHOP!$Z998&lt;&gt;""),TONGHOP!$Z998,"")</f>
        <v/>
      </c>
      <c r="S998" s="137" t="str">
        <f>IF(AND(TONGHOP!$O998="ThiTN",TONGHOP!$P998="TH",TONGHOP!$X998&lt;&gt;""),TONGHOP!$X998,"")</f>
        <v/>
      </c>
      <c r="T998" s="137" t="str">
        <f>IF(AND(TONGHOP!$O998="ThiTN",TONGHOP!$P998="TH",TONGHOP!$Y998&lt;&gt;""),TONGHOP!$Y998,"")</f>
        <v/>
      </c>
      <c r="U998" s="137" t="str">
        <f>IF(AND(TONGHOP!$O998="ThiTN",TONGHOP!$P998="TH",TONGHOP!$Z998&lt;&gt;""),TONGHOP!$Z998,"")</f>
        <v/>
      </c>
    </row>
    <row r="999" spans="1:21">
      <c r="A999" s="139" t="str">
        <f>IF(AND(TONGHOP!$O999="KTHP",OR(TONGHOP!$P999="LT",TONGHOP!$P999="TN"),TONGHOP!$X999&lt;&gt;""),TONGHOP!$X999,"")</f>
        <v>Nguyễn Thị Khánh Thư</v>
      </c>
      <c r="B999" s="139" t="str">
        <f>IF(AND(TONGHOP!$O999="KTHP",OR(TONGHOP!$P999="LT",TONGHOP!$P999="TN"),TONGHOP!$Y999&lt;&gt;""),TONGHOP!$Y999,"")</f>
        <v>Đỗ Thị Hải Yến</v>
      </c>
      <c r="C999" s="139">
        <f>IF(AND(TONGHOP!$O999="KTHP",OR(TONGHOP!$P999="LT",TONGHOP!$P999="TN"),TONGHOP!$Z999&lt;&gt;""),TONGHOP!$Z999,"")</f>
        <v>28</v>
      </c>
      <c r="D999" s="139" t="str">
        <f>IF(AND(TONGHOP!$O999="KTHP",TONGHOP!$P999="VĐ"),TONGHOP!$X999,"")</f>
        <v/>
      </c>
      <c r="E999" s="138" t="str">
        <f>IF(AND(TONGHOP!$O999="KTHP",TONGHOP!$P999="VĐ"),TONGHOP!$Y999,"")</f>
        <v/>
      </c>
      <c r="F999" s="138" t="str">
        <f>IF(AND(TONGHOP!$O999="KTHP",TONGHOP!$P999="VĐ"),TONGHOP!$Z999,"")</f>
        <v/>
      </c>
      <c r="G999" s="139" t="str">
        <f>IF(AND(TONGHOP!$O999="KTHP",TONGHOP!$P999="TL"),TONGHOP!$X999,"")</f>
        <v/>
      </c>
      <c r="H999" s="138" t="str">
        <f>IF(AND(TONGHOP!$O999="KTHP",TONGHOP!$P999="TL"),TONGHOP!$Y999,"")</f>
        <v/>
      </c>
      <c r="I999" s="138" t="str">
        <f>IF(AND(TONGHOP!$O999="KTHP",TONGHOP!$P999="TL"),TONGHOP!$Z999,"")</f>
        <v/>
      </c>
      <c r="J999" s="139" t="str">
        <f>IF(AND(TONGHOP!$O999="KTHP",TONGHOP!$P999="TH"),TONGHOP!$X999,"")</f>
        <v/>
      </c>
      <c r="K999" s="138" t="str">
        <f>IF(AND(TONGHOP!$O999="KTHP",TONGHOP!$P999="TH"),TONGHOP!$Y999,"")</f>
        <v/>
      </c>
      <c r="L999" s="138" t="str">
        <f>IF(AND(TONGHOP!$O999="KTHP",TONGHOP!$P999="TH"),TONGHOP!$Z999,"")</f>
        <v/>
      </c>
      <c r="M999" s="139" t="str">
        <f>IF(AND(TONGHOP!$O999="ThiTN",OR(TONGHOP!$P999="LT",TONGHOP!$P999="TN"),TONGHOP!$X999&lt;&gt;""),TONGHOP!$X999,"")</f>
        <v/>
      </c>
      <c r="N999" s="139" t="str">
        <f>IF(AND(TONGHOP!$O999="ThiTN",OR(TONGHOP!$P999="LT",TONGHOP!$P999="TN"),TONGHOP!$Y999&lt;&gt;""),TONGHOP!$Y999,"")</f>
        <v/>
      </c>
      <c r="O999" s="139" t="str">
        <f>IF(AND(TONGHOP!$O999="ThiTN",OR(TONGHOP!$P999="LT",TONGHOP!$P999="TN"),TONGHOP!$Z999&lt;&gt;""),TONGHOP!$Z999,"")</f>
        <v/>
      </c>
      <c r="P999" s="139" t="str">
        <f>IF(AND(TONGHOP!$O999="ThiTN",TONGHOP!$P999="VĐ",TONGHOP!$X999&lt;&gt;""),TONGHOP!$X999,"")</f>
        <v/>
      </c>
      <c r="Q999" s="139" t="str">
        <f>IF(AND(TONGHOP!$O999="ThiTN",TONGHOP!$P999="VĐ",TONGHOP!$Y999&lt;&gt;""),TONGHOP!$Y999,"")</f>
        <v/>
      </c>
      <c r="R999" s="139" t="str">
        <f>IF(AND(TONGHOP!$O999="ThiTN",TONGHOP!$P999="VĐ",TONGHOP!$Z999&lt;&gt;""),TONGHOP!$Z999,"")</f>
        <v/>
      </c>
      <c r="S999" s="137" t="str">
        <f>IF(AND(TONGHOP!$O999="ThiTN",TONGHOP!$P999="TH",TONGHOP!$X999&lt;&gt;""),TONGHOP!$X999,"")</f>
        <v/>
      </c>
      <c r="T999" s="137" t="str">
        <f>IF(AND(TONGHOP!$O999="ThiTN",TONGHOP!$P999="TH",TONGHOP!$Y999&lt;&gt;""),TONGHOP!$Y999,"")</f>
        <v/>
      </c>
      <c r="U999" s="137" t="str">
        <f>IF(AND(TONGHOP!$O999="ThiTN",TONGHOP!$P999="TH",TONGHOP!$Z999&lt;&gt;""),TONGHOP!$Z999,"")</f>
        <v/>
      </c>
    </row>
    <row r="1000" spans="1:21">
      <c r="A1000" s="139" t="str">
        <f>IF(AND(TONGHOP!$O1000="KTHP",OR(TONGHOP!$P1000="LT",TONGHOP!$P1000="TN"),TONGHOP!$X1000&lt;&gt;""),TONGHOP!$X1000,"")</f>
        <v>Nguyễn Thị Khánh Thư</v>
      </c>
      <c r="B1000" s="139" t="str">
        <f>IF(AND(TONGHOP!$O1000="KTHP",OR(TONGHOP!$P1000="LT",TONGHOP!$P1000="TN"),TONGHOP!$Y1000&lt;&gt;""),TONGHOP!$Y1000,"")</f>
        <v>Đỗ Thị Hải Yến</v>
      </c>
      <c r="C1000" s="139">
        <f>IF(AND(TONGHOP!$O1000="KTHP",OR(TONGHOP!$P1000="LT",TONGHOP!$P1000="TN"),TONGHOP!$Z1000&lt;&gt;""),TONGHOP!$Z1000,"")</f>
        <v>28</v>
      </c>
      <c r="D1000" s="139" t="str">
        <f>IF(AND(TONGHOP!$O1000="KTHP",TONGHOP!$P1000="VĐ"),TONGHOP!$X1000,"")</f>
        <v/>
      </c>
      <c r="E1000" s="138" t="str">
        <f>IF(AND(TONGHOP!$O1000="KTHP",TONGHOP!$P1000="VĐ"),TONGHOP!$Y1000,"")</f>
        <v/>
      </c>
      <c r="F1000" s="138" t="str">
        <f>IF(AND(TONGHOP!$O1000="KTHP",TONGHOP!$P1000="VĐ"),TONGHOP!$Z1000,"")</f>
        <v/>
      </c>
      <c r="G1000" s="139" t="str">
        <f>IF(AND(TONGHOP!$O1000="KTHP",TONGHOP!$P1000="TL"),TONGHOP!$X1000,"")</f>
        <v/>
      </c>
      <c r="H1000" s="138" t="str">
        <f>IF(AND(TONGHOP!$O1000="KTHP",TONGHOP!$P1000="TL"),TONGHOP!$Y1000,"")</f>
        <v/>
      </c>
      <c r="I1000" s="138" t="str">
        <f>IF(AND(TONGHOP!$O1000="KTHP",TONGHOP!$P1000="TL"),TONGHOP!$Z1000,"")</f>
        <v/>
      </c>
      <c r="J1000" s="139" t="str">
        <f>IF(AND(TONGHOP!$O1000="KTHP",TONGHOP!$P1000="TH"),TONGHOP!$X1000,"")</f>
        <v/>
      </c>
      <c r="K1000" s="138" t="str">
        <f>IF(AND(TONGHOP!$O1000="KTHP",TONGHOP!$P1000="TH"),TONGHOP!$Y1000,"")</f>
        <v/>
      </c>
      <c r="L1000" s="138" t="str">
        <f>IF(AND(TONGHOP!$O1000="KTHP",TONGHOP!$P1000="TH"),TONGHOP!$Z1000,"")</f>
        <v/>
      </c>
      <c r="M1000" s="139" t="str">
        <f>IF(AND(TONGHOP!$O1000="ThiTN",OR(TONGHOP!$P1000="LT",TONGHOP!$P1000="TN"),TONGHOP!$X1000&lt;&gt;""),TONGHOP!$X1000,"")</f>
        <v/>
      </c>
      <c r="N1000" s="139" t="str">
        <f>IF(AND(TONGHOP!$O1000="ThiTN",OR(TONGHOP!$P1000="LT",TONGHOP!$P1000="TN"),TONGHOP!$Y1000&lt;&gt;""),TONGHOP!$Y1000,"")</f>
        <v/>
      </c>
      <c r="O1000" s="139" t="str">
        <f>IF(AND(TONGHOP!$O1000="ThiTN",OR(TONGHOP!$P1000="LT",TONGHOP!$P1000="TN"),TONGHOP!$Z1000&lt;&gt;""),TONGHOP!$Z1000,"")</f>
        <v/>
      </c>
      <c r="P1000" s="139" t="str">
        <f>IF(AND(TONGHOP!$O1000="ThiTN",TONGHOP!$P1000="VĐ",TONGHOP!$X1000&lt;&gt;""),TONGHOP!$X1000,"")</f>
        <v/>
      </c>
      <c r="Q1000" s="139" t="str">
        <f>IF(AND(TONGHOP!$O1000="ThiTN",TONGHOP!$P1000="VĐ",TONGHOP!$Y1000&lt;&gt;""),TONGHOP!$Y1000,"")</f>
        <v/>
      </c>
      <c r="R1000" s="139" t="str">
        <f>IF(AND(TONGHOP!$O1000="ThiTN",TONGHOP!$P1000="VĐ",TONGHOP!$Z1000&lt;&gt;""),TONGHOP!$Z1000,"")</f>
        <v/>
      </c>
      <c r="S1000" s="137" t="str">
        <f>IF(AND(TONGHOP!$O1000="ThiTN",TONGHOP!$P1000="TH",TONGHOP!$X1000&lt;&gt;""),TONGHOP!$X1000,"")</f>
        <v/>
      </c>
      <c r="T1000" s="137" t="str">
        <f>IF(AND(TONGHOP!$O1000="ThiTN",TONGHOP!$P1000="TH",TONGHOP!$Y1000&lt;&gt;""),TONGHOP!$Y1000,"")</f>
        <v/>
      </c>
      <c r="U1000" s="137" t="str">
        <f>IF(AND(TONGHOP!$O1000="ThiTN",TONGHOP!$P1000="TH",TONGHOP!$Z1000&lt;&gt;""),TONGHOP!$Z1000,"")</f>
        <v/>
      </c>
    </row>
    <row r="1001" spans="1:21">
      <c r="A1001" s="139" t="str">
        <f>IF(AND(TONGHOP!$O1001="KTHP",OR(TONGHOP!$P1001="LT",TONGHOP!$P1001="TN"),TONGHOP!$X1001&lt;&gt;""),TONGHOP!$X1001,"")</f>
        <v>Nguyễn Thanh Vũ</v>
      </c>
      <c r="B1001" s="139" t="str">
        <f>IF(AND(TONGHOP!$O1001="KTHP",OR(TONGHOP!$P1001="LT",TONGHOP!$P1001="TN"),TONGHOP!$Y1001&lt;&gt;""),TONGHOP!$Y1001,"")</f>
        <v>Vũ Quang Khải</v>
      </c>
      <c r="C1001" s="139">
        <f>IF(AND(TONGHOP!$O1001="KTHP",OR(TONGHOP!$P1001="LT",TONGHOP!$P1001="TN"),TONGHOP!$Z1001&lt;&gt;""),TONGHOP!$Z1001,"")</f>
        <v>33</v>
      </c>
      <c r="D1001" s="139" t="str">
        <f>IF(AND(TONGHOP!$O1001="KTHP",TONGHOP!$P1001="VĐ"),TONGHOP!$X1001,"")</f>
        <v/>
      </c>
      <c r="E1001" s="138" t="str">
        <f>IF(AND(TONGHOP!$O1001="KTHP",TONGHOP!$P1001="VĐ"),TONGHOP!$Y1001,"")</f>
        <v/>
      </c>
      <c r="F1001" s="138" t="str">
        <f>IF(AND(TONGHOP!$O1001="KTHP",TONGHOP!$P1001="VĐ"),TONGHOP!$Z1001,"")</f>
        <v/>
      </c>
      <c r="G1001" s="139" t="str">
        <f>IF(AND(TONGHOP!$O1001="KTHP",TONGHOP!$P1001="TL"),TONGHOP!$X1001,"")</f>
        <v/>
      </c>
      <c r="H1001" s="138" t="str">
        <f>IF(AND(TONGHOP!$O1001="KTHP",TONGHOP!$P1001="TL"),TONGHOP!$Y1001,"")</f>
        <v/>
      </c>
      <c r="I1001" s="138" t="str">
        <f>IF(AND(TONGHOP!$O1001="KTHP",TONGHOP!$P1001="TL"),TONGHOP!$Z1001,"")</f>
        <v/>
      </c>
      <c r="J1001" s="139" t="str">
        <f>IF(AND(TONGHOP!$O1001="KTHP",TONGHOP!$P1001="TH"),TONGHOP!$X1001,"")</f>
        <v/>
      </c>
      <c r="K1001" s="138" t="str">
        <f>IF(AND(TONGHOP!$O1001="KTHP",TONGHOP!$P1001="TH"),TONGHOP!$Y1001,"")</f>
        <v/>
      </c>
      <c r="L1001" s="138" t="str">
        <f>IF(AND(TONGHOP!$O1001="KTHP",TONGHOP!$P1001="TH"),TONGHOP!$Z1001,"")</f>
        <v/>
      </c>
      <c r="M1001" s="139" t="str">
        <f>IF(AND(TONGHOP!$O1001="ThiTN",OR(TONGHOP!$P1001="LT",TONGHOP!$P1001="TN"),TONGHOP!$X1001&lt;&gt;""),TONGHOP!$X1001,"")</f>
        <v/>
      </c>
      <c r="N1001" s="139" t="str">
        <f>IF(AND(TONGHOP!$O1001="ThiTN",OR(TONGHOP!$P1001="LT",TONGHOP!$P1001="TN"),TONGHOP!$Y1001&lt;&gt;""),TONGHOP!$Y1001,"")</f>
        <v/>
      </c>
      <c r="O1001" s="139" t="str">
        <f>IF(AND(TONGHOP!$O1001="ThiTN",OR(TONGHOP!$P1001="LT",TONGHOP!$P1001="TN"),TONGHOP!$Z1001&lt;&gt;""),TONGHOP!$Z1001,"")</f>
        <v/>
      </c>
      <c r="P1001" s="139" t="str">
        <f>IF(AND(TONGHOP!$O1001="ThiTN",TONGHOP!$P1001="VĐ",TONGHOP!$X1001&lt;&gt;""),TONGHOP!$X1001,"")</f>
        <v/>
      </c>
      <c r="Q1001" s="139" t="str">
        <f>IF(AND(TONGHOP!$O1001="ThiTN",TONGHOP!$P1001="VĐ",TONGHOP!$Y1001&lt;&gt;""),TONGHOP!$Y1001,"")</f>
        <v/>
      </c>
      <c r="R1001" s="139" t="str">
        <f>IF(AND(TONGHOP!$O1001="ThiTN",TONGHOP!$P1001="VĐ",TONGHOP!$Z1001&lt;&gt;""),TONGHOP!$Z1001,"")</f>
        <v/>
      </c>
      <c r="S1001" s="137" t="str">
        <f>IF(AND(TONGHOP!$O1001="ThiTN",TONGHOP!$P1001="TH",TONGHOP!$X1001&lt;&gt;""),TONGHOP!$X1001,"")</f>
        <v/>
      </c>
      <c r="T1001" s="137" t="str">
        <f>IF(AND(TONGHOP!$O1001="ThiTN",TONGHOP!$P1001="TH",TONGHOP!$Y1001&lt;&gt;""),TONGHOP!$Y1001,"")</f>
        <v/>
      </c>
      <c r="U1001" s="137" t="str">
        <f>IF(AND(TONGHOP!$O1001="ThiTN",TONGHOP!$P1001="TH",TONGHOP!$Z1001&lt;&gt;""),TONGHOP!$Z1001,"")</f>
        <v/>
      </c>
    </row>
    <row r="1002" spans="1:21">
      <c r="A1002" s="139" t="str">
        <f>IF(AND(TONGHOP!$O1002="KTHP",OR(TONGHOP!$P1002="LT",TONGHOP!$P1002="TN"),TONGHOP!$X1002&lt;&gt;""),TONGHOP!$X1002,"")</f>
        <v>Nguyễn Thanh Vũ</v>
      </c>
      <c r="B1002" s="139" t="str">
        <f>IF(AND(TONGHOP!$O1002="KTHP",OR(TONGHOP!$P1002="LT",TONGHOP!$P1002="TN"),TONGHOP!$Y1002&lt;&gt;""),TONGHOP!$Y1002,"")</f>
        <v>Vũ Quang Khải</v>
      </c>
      <c r="C1002" s="139">
        <f>IF(AND(TONGHOP!$O1002="KTHP",OR(TONGHOP!$P1002="LT",TONGHOP!$P1002="TN"),TONGHOP!$Z1002&lt;&gt;""),TONGHOP!$Z1002,"")</f>
        <v>32</v>
      </c>
      <c r="D1002" s="139" t="str">
        <f>IF(AND(TONGHOP!$O1002="KTHP",TONGHOP!$P1002="VĐ"),TONGHOP!$X1002,"")</f>
        <v/>
      </c>
      <c r="E1002" s="138" t="str">
        <f>IF(AND(TONGHOP!$O1002="KTHP",TONGHOP!$P1002="VĐ"),TONGHOP!$Y1002,"")</f>
        <v/>
      </c>
      <c r="F1002" s="138" t="str">
        <f>IF(AND(TONGHOP!$O1002="KTHP",TONGHOP!$P1002="VĐ"),TONGHOP!$Z1002,"")</f>
        <v/>
      </c>
      <c r="G1002" s="139" t="str">
        <f>IF(AND(TONGHOP!$O1002="KTHP",TONGHOP!$P1002="TL"),TONGHOP!$X1002,"")</f>
        <v/>
      </c>
      <c r="H1002" s="138" t="str">
        <f>IF(AND(TONGHOP!$O1002="KTHP",TONGHOP!$P1002="TL"),TONGHOP!$Y1002,"")</f>
        <v/>
      </c>
      <c r="I1002" s="138" t="str">
        <f>IF(AND(TONGHOP!$O1002="KTHP",TONGHOP!$P1002="TL"),TONGHOP!$Z1002,"")</f>
        <v/>
      </c>
      <c r="J1002" s="139" t="str">
        <f>IF(AND(TONGHOP!$O1002="KTHP",TONGHOP!$P1002="TH"),TONGHOP!$X1002,"")</f>
        <v/>
      </c>
      <c r="K1002" s="138" t="str">
        <f>IF(AND(TONGHOP!$O1002="KTHP",TONGHOP!$P1002="TH"),TONGHOP!$Y1002,"")</f>
        <v/>
      </c>
      <c r="L1002" s="138" t="str">
        <f>IF(AND(TONGHOP!$O1002="KTHP",TONGHOP!$P1002="TH"),TONGHOP!$Z1002,"")</f>
        <v/>
      </c>
      <c r="M1002" s="139" t="str">
        <f>IF(AND(TONGHOP!$O1002="ThiTN",OR(TONGHOP!$P1002="LT",TONGHOP!$P1002="TN"),TONGHOP!$X1002&lt;&gt;""),TONGHOP!$X1002,"")</f>
        <v/>
      </c>
      <c r="N1002" s="139" t="str">
        <f>IF(AND(TONGHOP!$O1002="ThiTN",OR(TONGHOP!$P1002="LT",TONGHOP!$P1002="TN"),TONGHOP!$Y1002&lt;&gt;""),TONGHOP!$Y1002,"")</f>
        <v/>
      </c>
      <c r="O1002" s="139" t="str">
        <f>IF(AND(TONGHOP!$O1002="ThiTN",OR(TONGHOP!$P1002="LT",TONGHOP!$P1002="TN"),TONGHOP!$Z1002&lt;&gt;""),TONGHOP!$Z1002,"")</f>
        <v/>
      </c>
      <c r="P1002" s="139" t="str">
        <f>IF(AND(TONGHOP!$O1002="ThiTN",TONGHOP!$P1002="VĐ",TONGHOP!$X1002&lt;&gt;""),TONGHOP!$X1002,"")</f>
        <v/>
      </c>
      <c r="Q1002" s="139" t="str">
        <f>IF(AND(TONGHOP!$O1002="ThiTN",TONGHOP!$P1002="VĐ",TONGHOP!$Y1002&lt;&gt;""),TONGHOP!$Y1002,"")</f>
        <v/>
      </c>
      <c r="R1002" s="139" t="str">
        <f>IF(AND(TONGHOP!$O1002="ThiTN",TONGHOP!$P1002="VĐ",TONGHOP!$Z1002&lt;&gt;""),TONGHOP!$Z1002,"")</f>
        <v/>
      </c>
      <c r="S1002" s="137" t="str">
        <f>IF(AND(TONGHOP!$O1002="ThiTN",TONGHOP!$P1002="TH",TONGHOP!$X1002&lt;&gt;""),TONGHOP!$X1002,"")</f>
        <v/>
      </c>
      <c r="T1002" s="137" t="str">
        <f>IF(AND(TONGHOP!$O1002="ThiTN",TONGHOP!$P1002="TH",TONGHOP!$Y1002&lt;&gt;""),TONGHOP!$Y1002,"")</f>
        <v/>
      </c>
      <c r="U1002" s="137" t="str">
        <f>IF(AND(TONGHOP!$O1002="ThiTN",TONGHOP!$P1002="TH",TONGHOP!$Z1002&lt;&gt;""),TONGHOP!$Z1002,"")</f>
        <v/>
      </c>
    </row>
    <row r="1003" spans="1:21">
      <c r="A1003" s="139" t="str">
        <f>IF(AND(TONGHOP!$O1003="KTHP",OR(TONGHOP!$P1003="LT",TONGHOP!$P1003="TN"),TONGHOP!$X1003&lt;&gt;""),TONGHOP!$X1003,"")</f>
        <v>Nguyễn Thanh Vũ</v>
      </c>
      <c r="B1003" s="139" t="str">
        <f>IF(AND(TONGHOP!$O1003="KTHP",OR(TONGHOP!$P1003="LT",TONGHOP!$P1003="TN"),TONGHOP!$Y1003&lt;&gt;""),TONGHOP!$Y1003,"")</f>
        <v>Vũ Quang Khải</v>
      </c>
      <c r="C1003" s="139">
        <f>IF(AND(TONGHOP!$O1003="KTHP",OR(TONGHOP!$P1003="LT",TONGHOP!$P1003="TN"),TONGHOP!$Z1003&lt;&gt;""),TONGHOP!$Z1003,"")</f>
        <v>32</v>
      </c>
      <c r="D1003" s="139" t="str">
        <f>IF(AND(TONGHOP!$O1003="KTHP",TONGHOP!$P1003="VĐ"),TONGHOP!$X1003,"")</f>
        <v/>
      </c>
      <c r="E1003" s="138" t="str">
        <f>IF(AND(TONGHOP!$O1003="KTHP",TONGHOP!$P1003="VĐ"),TONGHOP!$Y1003,"")</f>
        <v/>
      </c>
      <c r="F1003" s="138" t="str">
        <f>IF(AND(TONGHOP!$O1003="KTHP",TONGHOP!$P1003="VĐ"),TONGHOP!$Z1003,"")</f>
        <v/>
      </c>
      <c r="G1003" s="139" t="str">
        <f>IF(AND(TONGHOP!$O1003="KTHP",TONGHOP!$P1003="TL"),TONGHOP!$X1003,"")</f>
        <v/>
      </c>
      <c r="H1003" s="138" t="str">
        <f>IF(AND(TONGHOP!$O1003="KTHP",TONGHOP!$P1003="TL"),TONGHOP!$Y1003,"")</f>
        <v/>
      </c>
      <c r="I1003" s="138" t="str">
        <f>IF(AND(TONGHOP!$O1003="KTHP",TONGHOP!$P1003="TL"),TONGHOP!$Z1003,"")</f>
        <v/>
      </c>
      <c r="J1003" s="139" t="str">
        <f>IF(AND(TONGHOP!$O1003="KTHP",TONGHOP!$P1003="TH"),TONGHOP!$X1003,"")</f>
        <v/>
      </c>
      <c r="K1003" s="138" t="str">
        <f>IF(AND(TONGHOP!$O1003="KTHP",TONGHOP!$P1003="TH"),TONGHOP!$Y1003,"")</f>
        <v/>
      </c>
      <c r="L1003" s="138" t="str">
        <f>IF(AND(TONGHOP!$O1003="KTHP",TONGHOP!$P1003="TH"),TONGHOP!$Z1003,"")</f>
        <v/>
      </c>
      <c r="M1003" s="139" t="str">
        <f>IF(AND(TONGHOP!$O1003="ThiTN",OR(TONGHOP!$P1003="LT",TONGHOP!$P1003="TN"),TONGHOP!$X1003&lt;&gt;""),TONGHOP!$X1003,"")</f>
        <v/>
      </c>
      <c r="N1003" s="139" t="str">
        <f>IF(AND(TONGHOP!$O1003="ThiTN",OR(TONGHOP!$P1003="LT",TONGHOP!$P1003="TN"),TONGHOP!$Y1003&lt;&gt;""),TONGHOP!$Y1003,"")</f>
        <v/>
      </c>
      <c r="O1003" s="139" t="str">
        <f>IF(AND(TONGHOP!$O1003="ThiTN",OR(TONGHOP!$P1003="LT",TONGHOP!$P1003="TN"),TONGHOP!$Z1003&lt;&gt;""),TONGHOP!$Z1003,"")</f>
        <v/>
      </c>
      <c r="P1003" s="139" t="str">
        <f>IF(AND(TONGHOP!$O1003="ThiTN",TONGHOP!$P1003="VĐ",TONGHOP!$X1003&lt;&gt;""),TONGHOP!$X1003,"")</f>
        <v/>
      </c>
      <c r="Q1003" s="139" t="str">
        <f>IF(AND(TONGHOP!$O1003="ThiTN",TONGHOP!$P1003="VĐ",TONGHOP!$Y1003&lt;&gt;""),TONGHOP!$Y1003,"")</f>
        <v/>
      </c>
      <c r="R1003" s="139" t="str">
        <f>IF(AND(TONGHOP!$O1003="ThiTN",TONGHOP!$P1003="VĐ",TONGHOP!$Z1003&lt;&gt;""),TONGHOP!$Z1003,"")</f>
        <v/>
      </c>
      <c r="S1003" s="137" t="str">
        <f>IF(AND(TONGHOP!$O1003="ThiTN",TONGHOP!$P1003="TH",TONGHOP!$X1003&lt;&gt;""),TONGHOP!$X1003,"")</f>
        <v/>
      </c>
      <c r="T1003" s="137" t="str">
        <f>IF(AND(TONGHOP!$O1003="ThiTN",TONGHOP!$P1003="TH",TONGHOP!$Y1003&lt;&gt;""),TONGHOP!$Y1003,"")</f>
        <v/>
      </c>
      <c r="U1003" s="137" t="str">
        <f>IF(AND(TONGHOP!$O1003="ThiTN",TONGHOP!$P1003="TH",TONGHOP!$Z1003&lt;&gt;""),TONGHOP!$Z1003,"")</f>
        <v/>
      </c>
    </row>
    <row r="1004" spans="1:21">
      <c r="A1004" s="139" t="str">
        <f>IF(AND(TONGHOP!$O1004="KTHP",OR(TONGHOP!$P1004="LT",TONGHOP!$P1004="TN"),TONGHOP!$X1004&lt;&gt;""),TONGHOP!$X1004,"")</f>
        <v>Vũ Quang Khải</v>
      </c>
      <c r="B1004" s="139" t="str">
        <f>IF(AND(TONGHOP!$O1004="KTHP",OR(TONGHOP!$P1004="LT",TONGHOP!$P1004="TN"),TONGHOP!$Y1004&lt;&gt;""),TONGHOP!$Y1004,"")</f>
        <v>Nguyễn Thanh Vũ</v>
      </c>
      <c r="C1004" s="139">
        <f>IF(AND(TONGHOP!$O1004="KTHP",OR(TONGHOP!$P1004="LT",TONGHOP!$P1004="TN"),TONGHOP!$Z1004&lt;&gt;""),TONGHOP!$Z1004,"")</f>
        <v>32</v>
      </c>
      <c r="D1004" s="139" t="str">
        <f>IF(AND(TONGHOP!$O1004="KTHP",TONGHOP!$P1004="VĐ"),TONGHOP!$X1004,"")</f>
        <v/>
      </c>
      <c r="E1004" s="138" t="str">
        <f>IF(AND(TONGHOP!$O1004="KTHP",TONGHOP!$P1004="VĐ"),TONGHOP!$Y1004,"")</f>
        <v/>
      </c>
      <c r="F1004" s="138" t="str">
        <f>IF(AND(TONGHOP!$O1004="KTHP",TONGHOP!$P1004="VĐ"),TONGHOP!$Z1004,"")</f>
        <v/>
      </c>
      <c r="G1004" s="139" t="str">
        <f>IF(AND(TONGHOP!$O1004="KTHP",TONGHOP!$P1004="TL"),TONGHOP!$X1004,"")</f>
        <v/>
      </c>
      <c r="H1004" s="138" t="str">
        <f>IF(AND(TONGHOP!$O1004="KTHP",TONGHOP!$P1004="TL"),TONGHOP!$Y1004,"")</f>
        <v/>
      </c>
      <c r="I1004" s="138" t="str">
        <f>IF(AND(TONGHOP!$O1004="KTHP",TONGHOP!$P1004="TL"),TONGHOP!$Z1004,"")</f>
        <v/>
      </c>
      <c r="J1004" s="139" t="str">
        <f>IF(AND(TONGHOP!$O1004="KTHP",TONGHOP!$P1004="TH"),TONGHOP!$X1004,"")</f>
        <v/>
      </c>
      <c r="K1004" s="138" t="str">
        <f>IF(AND(TONGHOP!$O1004="KTHP",TONGHOP!$P1004="TH"),TONGHOP!$Y1004,"")</f>
        <v/>
      </c>
      <c r="L1004" s="138" t="str">
        <f>IF(AND(TONGHOP!$O1004="KTHP",TONGHOP!$P1004="TH"),TONGHOP!$Z1004,"")</f>
        <v/>
      </c>
      <c r="M1004" s="139" t="str">
        <f>IF(AND(TONGHOP!$O1004="ThiTN",OR(TONGHOP!$P1004="LT",TONGHOP!$P1004="TN"),TONGHOP!$X1004&lt;&gt;""),TONGHOP!$X1004,"")</f>
        <v/>
      </c>
      <c r="N1004" s="139" t="str">
        <f>IF(AND(TONGHOP!$O1004="ThiTN",OR(TONGHOP!$P1004="LT",TONGHOP!$P1004="TN"),TONGHOP!$Y1004&lt;&gt;""),TONGHOP!$Y1004,"")</f>
        <v/>
      </c>
      <c r="O1004" s="139" t="str">
        <f>IF(AND(TONGHOP!$O1004="ThiTN",OR(TONGHOP!$P1004="LT",TONGHOP!$P1004="TN"),TONGHOP!$Z1004&lt;&gt;""),TONGHOP!$Z1004,"")</f>
        <v/>
      </c>
      <c r="P1004" s="139" t="str">
        <f>IF(AND(TONGHOP!$O1004="ThiTN",TONGHOP!$P1004="VĐ",TONGHOP!$X1004&lt;&gt;""),TONGHOP!$X1004,"")</f>
        <v/>
      </c>
      <c r="Q1004" s="139" t="str">
        <f>IF(AND(TONGHOP!$O1004="ThiTN",TONGHOP!$P1004="VĐ",TONGHOP!$Y1004&lt;&gt;""),TONGHOP!$Y1004,"")</f>
        <v/>
      </c>
      <c r="R1004" s="139" t="str">
        <f>IF(AND(TONGHOP!$O1004="ThiTN",TONGHOP!$P1004="VĐ",TONGHOP!$Z1004&lt;&gt;""),TONGHOP!$Z1004,"")</f>
        <v/>
      </c>
      <c r="S1004" s="137" t="str">
        <f>IF(AND(TONGHOP!$O1004="ThiTN",TONGHOP!$P1004="TH",TONGHOP!$X1004&lt;&gt;""),TONGHOP!$X1004,"")</f>
        <v/>
      </c>
      <c r="T1004" s="137" t="str">
        <f>IF(AND(TONGHOP!$O1004="ThiTN",TONGHOP!$P1004="TH",TONGHOP!$Y1004&lt;&gt;""),TONGHOP!$Y1004,"")</f>
        <v/>
      </c>
      <c r="U1004" s="137" t="str">
        <f>IF(AND(TONGHOP!$O1004="ThiTN",TONGHOP!$P1004="TH",TONGHOP!$Z1004&lt;&gt;""),TONGHOP!$Z1004,"")</f>
        <v/>
      </c>
    </row>
    <row r="1005" spans="1:21">
      <c r="A1005" s="139" t="str">
        <f>IF(AND(TONGHOP!$O1005="KTHP",OR(TONGHOP!$P1005="LT",TONGHOP!$P1005="TN"),TONGHOP!$X1005&lt;&gt;""),TONGHOP!$X1005,"")</f>
        <v>Vũ Quang Khải</v>
      </c>
      <c r="B1005" s="139" t="str">
        <f>IF(AND(TONGHOP!$O1005="KTHP",OR(TONGHOP!$P1005="LT",TONGHOP!$P1005="TN"),TONGHOP!$Y1005&lt;&gt;""),TONGHOP!$Y1005,"")</f>
        <v>Nguyễn Thanh Vũ</v>
      </c>
      <c r="C1005" s="139">
        <f>IF(AND(TONGHOP!$O1005="KTHP",OR(TONGHOP!$P1005="LT",TONGHOP!$P1005="TN"),TONGHOP!$Z1005&lt;&gt;""),TONGHOP!$Z1005,"")</f>
        <v>34</v>
      </c>
      <c r="D1005" s="139" t="str">
        <f>IF(AND(TONGHOP!$O1005="KTHP",TONGHOP!$P1005="VĐ"),TONGHOP!$X1005,"")</f>
        <v/>
      </c>
      <c r="E1005" s="138" t="str">
        <f>IF(AND(TONGHOP!$O1005="KTHP",TONGHOP!$P1005="VĐ"),TONGHOP!$Y1005,"")</f>
        <v/>
      </c>
      <c r="F1005" s="138" t="str">
        <f>IF(AND(TONGHOP!$O1005="KTHP",TONGHOP!$P1005="VĐ"),TONGHOP!$Z1005,"")</f>
        <v/>
      </c>
      <c r="G1005" s="139" t="str">
        <f>IF(AND(TONGHOP!$O1005="KTHP",TONGHOP!$P1005="TL"),TONGHOP!$X1005,"")</f>
        <v/>
      </c>
      <c r="H1005" s="138" t="str">
        <f>IF(AND(TONGHOP!$O1005="KTHP",TONGHOP!$P1005="TL"),TONGHOP!$Y1005,"")</f>
        <v/>
      </c>
      <c r="I1005" s="138" t="str">
        <f>IF(AND(TONGHOP!$O1005="KTHP",TONGHOP!$P1005="TL"),TONGHOP!$Z1005,"")</f>
        <v/>
      </c>
      <c r="J1005" s="139" t="str">
        <f>IF(AND(TONGHOP!$O1005="KTHP",TONGHOP!$P1005="TH"),TONGHOP!$X1005,"")</f>
        <v/>
      </c>
      <c r="K1005" s="138" t="str">
        <f>IF(AND(TONGHOP!$O1005="KTHP",TONGHOP!$P1005="TH"),TONGHOP!$Y1005,"")</f>
        <v/>
      </c>
      <c r="L1005" s="138" t="str">
        <f>IF(AND(TONGHOP!$O1005="KTHP",TONGHOP!$P1005="TH"),TONGHOP!$Z1005,"")</f>
        <v/>
      </c>
      <c r="M1005" s="139" t="str">
        <f>IF(AND(TONGHOP!$O1005="ThiTN",OR(TONGHOP!$P1005="LT",TONGHOP!$P1005="TN"),TONGHOP!$X1005&lt;&gt;""),TONGHOP!$X1005,"")</f>
        <v/>
      </c>
      <c r="N1005" s="139" t="str">
        <f>IF(AND(TONGHOP!$O1005="ThiTN",OR(TONGHOP!$P1005="LT",TONGHOP!$P1005="TN"),TONGHOP!$Y1005&lt;&gt;""),TONGHOP!$Y1005,"")</f>
        <v/>
      </c>
      <c r="O1005" s="139" t="str">
        <f>IF(AND(TONGHOP!$O1005="ThiTN",OR(TONGHOP!$P1005="LT",TONGHOP!$P1005="TN"),TONGHOP!$Z1005&lt;&gt;""),TONGHOP!$Z1005,"")</f>
        <v/>
      </c>
      <c r="P1005" s="139" t="str">
        <f>IF(AND(TONGHOP!$O1005="ThiTN",TONGHOP!$P1005="VĐ",TONGHOP!$X1005&lt;&gt;""),TONGHOP!$X1005,"")</f>
        <v/>
      </c>
      <c r="Q1005" s="139" t="str">
        <f>IF(AND(TONGHOP!$O1005="ThiTN",TONGHOP!$P1005="VĐ",TONGHOP!$Y1005&lt;&gt;""),TONGHOP!$Y1005,"")</f>
        <v/>
      </c>
      <c r="R1005" s="139" t="str">
        <f>IF(AND(TONGHOP!$O1005="ThiTN",TONGHOP!$P1005="VĐ",TONGHOP!$Z1005&lt;&gt;""),TONGHOP!$Z1005,"")</f>
        <v/>
      </c>
      <c r="S1005" s="137" t="str">
        <f>IF(AND(TONGHOP!$O1005="ThiTN",TONGHOP!$P1005="TH",TONGHOP!$X1005&lt;&gt;""),TONGHOP!$X1005,"")</f>
        <v/>
      </c>
      <c r="T1005" s="137" t="str">
        <f>IF(AND(TONGHOP!$O1005="ThiTN",TONGHOP!$P1005="TH",TONGHOP!$Y1005&lt;&gt;""),TONGHOP!$Y1005,"")</f>
        <v/>
      </c>
      <c r="U1005" s="137" t="str">
        <f>IF(AND(TONGHOP!$O1005="ThiTN",TONGHOP!$P1005="TH",TONGHOP!$Z1005&lt;&gt;""),TONGHOP!$Z1005,"")</f>
        <v/>
      </c>
    </row>
    <row r="1006" spans="1:21">
      <c r="A1006" s="139" t="str">
        <f>IF(AND(TONGHOP!$O1006="KTHP",OR(TONGHOP!$P1006="LT",TONGHOP!$P1006="TN"),TONGHOP!$X1006&lt;&gt;""),TONGHOP!$X1006,"")</f>
        <v>Vũ Quang Khải</v>
      </c>
      <c r="B1006" s="139" t="str">
        <f>IF(AND(TONGHOP!$O1006="KTHP",OR(TONGHOP!$P1006="LT",TONGHOP!$P1006="TN"),TONGHOP!$Y1006&lt;&gt;""),TONGHOP!$Y1006,"")</f>
        <v>Nguyễn Thanh Vũ</v>
      </c>
      <c r="C1006" s="139">
        <f>IF(AND(TONGHOP!$O1006="KTHP",OR(TONGHOP!$P1006="LT",TONGHOP!$P1006="TN"),TONGHOP!$Z1006&lt;&gt;""),TONGHOP!$Z1006,"")</f>
        <v>33</v>
      </c>
      <c r="D1006" s="139" t="str">
        <f>IF(AND(TONGHOP!$O1006="KTHP",TONGHOP!$P1006="VĐ"),TONGHOP!$X1006,"")</f>
        <v/>
      </c>
      <c r="E1006" s="138" t="str">
        <f>IF(AND(TONGHOP!$O1006="KTHP",TONGHOP!$P1006="VĐ"),TONGHOP!$Y1006,"")</f>
        <v/>
      </c>
      <c r="F1006" s="138" t="str">
        <f>IF(AND(TONGHOP!$O1006="KTHP",TONGHOP!$P1006="VĐ"),TONGHOP!$Z1006,"")</f>
        <v/>
      </c>
      <c r="G1006" s="139" t="str">
        <f>IF(AND(TONGHOP!$O1006="KTHP",TONGHOP!$P1006="TL"),TONGHOP!$X1006,"")</f>
        <v/>
      </c>
      <c r="H1006" s="138" t="str">
        <f>IF(AND(TONGHOP!$O1006="KTHP",TONGHOP!$P1006="TL"),TONGHOP!$Y1006,"")</f>
        <v/>
      </c>
      <c r="I1006" s="138" t="str">
        <f>IF(AND(TONGHOP!$O1006="KTHP",TONGHOP!$P1006="TL"),TONGHOP!$Z1006,"")</f>
        <v/>
      </c>
      <c r="J1006" s="139" t="str">
        <f>IF(AND(TONGHOP!$O1006="KTHP",TONGHOP!$P1006="TH"),TONGHOP!$X1006,"")</f>
        <v/>
      </c>
      <c r="K1006" s="138" t="str">
        <f>IF(AND(TONGHOP!$O1006="KTHP",TONGHOP!$P1006="TH"),TONGHOP!$Y1006,"")</f>
        <v/>
      </c>
      <c r="L1006" s="138" t="str">
        <f>IF(AND(TONGHOP!$O1006="KTHP",TONGHOP!$P1006="TH"),TONGHOP!$Z1006,"")</f>
        <v/>
      </c>
      <c r="M1006" s="139" t="str">
        <f>IF(AND(TONGHOP!$O1006="ThiTN",OR(TONGHOP!$P1006="LT",TONGHOP!$P1006="TN"),TONGHOP!$X1006&lt;&gt;""),TONGHOP!$X1006,"")</f>
        <v/>
      </c>
      <c r="N1006" s="139" t="str">
        <f>IF(AND(TONGHOP!$O1006="ThiTN",OR(TONGHOP!$P1006="LT",TONGHOP!$P1006="TN"),TONGHOP!$Y1006&lt;&gt;""),TONGHOP!$Y1006,"")</f>
        <v/>
      </c>
      <c r="O1006" s="139" t="str">
        <f>IF(AND(TONGHOP!$O1006="ThiTN",OR(TONGHOP!$P1006="LT",TONGHOP!$P1006="TN"),TONGHOP!$Z1006&lt;&gt;""),TONGHOP!$Z1006,"")</f>
        <v/>
      </c>
      <c r="P1006" s="139" t="str">
        <f>IF(AND(TONGHOP!$O1006="ThiTN",TONGHOP!$P1006="VĐ",TONGHOP!$X1006&lt;&gt;""),TONGHOP!$X1006,"")</f>
        <v/>
      </c>
      <c r="Q1006" s="139" t="str">
        <f>IF(AND(TONGHOP!$O1006="ThiTN",TONGHOP!$P1006="VĐ",TONGHOP!$Y1006&lt;&gt;""),TONGHOP!$Y1006,"")</f>
        <v/>
      </c>
      <c r="R1006" s="139" t="str">
        <f>IF(AND(TONGHOP!$O1006="ThiTN",TONGHOP!$P1006="VĐ",TONGHOP!$Z1006&lt;&gt;""),TONGHOP!$Z1006,"")</f>
        <v/>
      </c>
      <c r="S1006" s="137" t="str">
        <f>IF(AND(TONGHOP!$O1006="ThiTN",TONGHOP!$P1006="TH",TONGHOP!$X1006&lt;&gt;""),TONGHOP!$X1006,"")</f>
        <v/>
      </c>
      <c r="T1006" s="137" t="str">
        <f>IF(AND(TONGHOP!$O1006="ThiTN",TONGHOP!$P1006="TH",TONGHOP!$Y1006&lt;&gt;""),TONGHOP!$Y1006,"")</f>
        <v/>
      </c>
      <c r="U1006" s="137" t="str">
        <f>IF(AND(TONGHOP!$O1006="ThiTN",TONGHOP!$P1006="TH",TONGHOP!$Z1006&lt;&gt;""),TONGHOP!$Z1006,"")</f>
        <v/>
      </c>
    </row>
    <row r="1007" spans="1:21">
      <c r="A1007" s="139" t="str">
        <f>IF(AND(TONGHOP!$O1007="KTHP",OR(TONGHOP!$P1007="LT",TONGHOP!$P1007="TN"),TONGHOP!$X1007&lt;&gt;""),TONGHOP!$X1007,"")</f>
        <v>Nguyễn Thanh Vũ</v>
      </c>
      <c r="B1007" s="139" t="str">
        <f>IF(AND(TONGHOP!$O1007="KTHP",OR(TONGHOP!$P1007="LT",TONGHOP!$P1007="TN"),TONGHOP!$Y1007&lt;&gt;""),TONGHOP!$Y1007,"")</f>
        <v>Vũ Quang Khải</v>
      </c>
      <c r="C1007" s="139">
        <f>IF(AND(TONGHOP!$O1007="KTHP",OR(TONGHOP!$P1007="LT",TONGHOP!$P1007="TN"),TONGHOP!$Z1007&lt;&gt;""),TONGHOP!$Z1007,"")</f>
        <v>34</v>
      </c>
      <c r="D1007" s="139" t="str">
        <f>IF(AND(TONGHOP!$O1007="KTHP",TONGHOP!$P1007="VĐ"),TONGHOP!$X1007,"")</f>
        <v/>
      </c>
      <c r="E1007" s="138" t="str">
        <f>IF(AND(TONGHOP!$O1007="KTHP",TONGHOP!$P1007="VĐ"),TONGHOP!$Y1007,"")</f>
        <v/>
      </c>
      <c r="F1007" s="138" t="str">
        <f>IF(AND(TONGHOP!$O1007="KTHP",TONGHOP!$P1007="VĐ"),TONGHOP!$Z1007,"")</f>
        <v/>
      </c>
      <c r="G1007" s="139" t="str">
        <f>IF(AND(TONGHOP!$O1007="KTHP",TONGHOP!$P1007="TL"),TONGHOP!$X1007,"")</f>
        <v/>
      </c>
      <c r="H1007" s="138" t="str">
        <f>IF(AND(TONGHOP!$O1007="KTHP",TONGHOP!$P1007="TL"),TONGHOP!$Y1007,"")</f>
        <v/>
      </c>
      <c r="I1007" s="138" t="str">
        <f>IF(AND(TONGHOP!$O1007="KTHP",TONGHOP!$P1007="TL"),TONGHOP!$Z1007,"")</f>
        <v/>
      </c>
      <c r="J1007" s="139" t="str">
        <f>IF(AND(TONGHOP!$O1007="KTHP",TONGHOP!$P1007="TH"),TONGHOP!$X1007,"")</f>
        <v/>
      </c>
      <c r="K1007" s="138" t="str">
        <f>IF(AND(TONGHOP!$O1007="KTHP",TONGHOP!$P1007="TH"),TONGHOP!$Y1007,"")</f>
        <v/>
      </c>
      <c r="L1007" s="138" t="str">
        <f>IF(AND(TONGHOP!$O1007="KTHP",TONGHOP!$P1007="TH"),TONGHOP!$Z1007,"")</f>
        <v/>
      </c>
      <c r="M1007" s="139" t="str">
        <f>IF(AND(TONGHOP!$O1007="ThiTN",OR(TONGHOP!$P1007="LT",TONGHOP!$P1007="TN"),TONGHOP!$X1007&lt;&gt;""),TONGHOP!$X1007,"")</f>
        <v/>
      </c>
      <c r="N1007" s="139" t="str">
        <f>IF(AND(TONGHOP!$O1007="ThiTN",OR(TONGHOP!$P1007="LT",TONGHOP!$P1007="TN"),TONGHOP!$Y1007&lt;&gt;""),TONGHOP!$Y1007,"")</f>
        <v/>
      </c>
      <c r="O1007" s="139" t="str">
        <f>IF(AND(TONGHOP!$O1007="ThiTN",OR(TONGHOP!$P1007="LT",TONGHOP!$P1007="TN"),TONGHOP!$Z1007&lt;&gt;""),TONGHOP!$Z1007,"")</f>
        <v/>
      </c>
      <c r="P1007" s="139" t="str">
        <f>IF(AND(TONGHOP!$O1007="ThiTN",TONGHOP!$P1007="VĐ",TONGHOP!$X1007&lt;&gt;""),TONGHOP!$X1007,"")</f>
        <v/>
      </c>
      <c r="Q1007" s="139" t="str">
        <f>IF(AND(TONGHOP!$O1007="ThiTN",TONGHOP!$P1007="VĐ",TONGHOP!$Y1007&lt;&gt;""),TONGHOP!$Y1007,"")</f>
        <v/>
      </c>
      <c r="R1007" s="139" t="str">
        <f>IF(AND(TONGHOP!$O1007="ThiTN",TONGHOP!$P1007="VĐ",TONGHOP!$Z1007&lt;&gt;""),TONGHOP!$Z1007,"")</f>
        <v/>
      </c>
      <c r="S1007" s="137" t="str">
        <f>IF(AND(TONGHOP!$O1007="ThiTN",TONGHOP!$P1007="TH",TONGHOP!$X1007&lt;&gt;""),TONGHOP!$X1007,"")</f>
        <v/>
      </c>
      <c r="T1007" s="137" t="str">
        <f>IF(AND(TONGHOP!$O1007="ThiTN",TONGHOP!$P1007="TH",TONGHOP!$Y1007&lt;&gt;""),TONGHOP!$Y1007,"")</f>
        <v/>
      </c>
      <c r="U1007" s="137" t="str">
        <f>IF(AND(TONGHOP!$O1007="ThiTN",TONGHOP!$P1007="TH",TONGHOP!$Z1007&lt;&gt;""),TONGHOP!$Z1007,"")</f>
        <v/>
      </c>
    </row>
    <row r="1008" spans="1:21">
      <c r="A1008" s="139" t="str">
        <f>IF(AND(TONGHOP!$O1008="KTHP",OR(TONGHOP!$P1008="LT",TONGHOP!$P1008="TN"),TONGHOP!$X1008&lt;&gt;""),TONGHOP!$X1008,"")</f>
        <v>Nguyễn Thanh Vũ</v>
      </c>
      <c r="B1008" s="139" t="str">
        <f>IF(AND(TONGHOP!$O1008="KTHP",OR(TONGHOP!$P1008="LT",TONGHOP!$P1008="TN"),TONGHOP!$Y1008&lt;&gt;""),TONGHOP!$Y1008,"")</f>
        <v>Vũ Quang Khải</v>
      </c>
      <c r="C1008" s="139">
        <f>IF(AND(TONGHOP!$O1008="KTHP",OR(TONGHOP!$P1008="LT",TONGHOP!$P1008="TN"),TONGHOP!$Z1008&lt;&gt;""),TONGHOP!$Z1008,"")</f>
        <v>34</v>
      </c>
      <c r="D1008" s="139" t="str">
        <f>IF(AND(TONGHOP!$O1008="KTHP",TONGHOP!$P1008="VĐ"),TONGHOP!$X1008,"")</f>
        <v/>
      </c>
      <c r="E1008" s="138" t="str">
        <f>IF(AND(TONGHOP!$O1008="KTHP",TONGHOP!$P1008="VĐ"),TONGHOP!$Y1008,"")</f>
        <v/>
      </c>
      <c r="F1008" s="138" t="str">
        <f>IF(AND(TONGHOP!$O1008="KTHP",TONGHOP!$P1008="VĐ"),TONGHOP!$Z1008,"")</f>
        <v/>
      </c>
      <c r="G1008" s="139" t="str">
        <f>IF(AND(TONGHOP!$O1008="KTHP",TONGHOP!$P1008="TL"),TONGHOP!$X1008,"")</f>
        <v/>
      </c>
      <c r="H1008" s="138" t="str">
        <f>IF(AND(TONGHOP!$O1008="KTHP",TONGHOP!$P1008="TL"),TONGHOP!$Y1008,"")</f>
        <v/>
      </c>
      <c r="I1008" s="138" t="str">
        <f>IF(AND(TONGHOP!$O1008="KTHP",TONGHOP!$P1008="TL"),TONGHOP!$Z1008,"")</f>
        <v/>
      </c>
      <c r="J1008" s="139" t="str">
        <f>IF(AND(TONGHOP!$O1008="KTHP",TONGHOP!$P1008="TH"),TONGHOP!$X1008,"")</f>
        <v/>
      </c>
      <c r="K1008" s="138" t="str">
        <f>IF(AND(TONGHOP!$O1008="KTHP",TONGHOP!$P1008="TH"),TONGHOP!$Y1008,"")</f>
        <v/>
      </c>
      <c r="L1008" s="138" t="str">
        <f>IF(AND(TONGHOP!$O1008="KTHP",TONGHOP!$P1008="TH"),TONGHOP!$Z1008,"")</f>
        <v/>
      </c>
      <c r="M1008" s="139" t="str">
        <f>IF(AND(TONGHOP!$O1008="ThiTN",OR(TONGHOP!$P1008="LT",TONGHOP!$P1008="TN"),TONGHOP!$X1008&lt;&gt;""),TONGHOP!$X1008,"")</f>
        <v/>
      </c>
      <c r="N1008" s="139" t="str">
        <f>IF(AND(TONGHOP!$O1008="ThiTN",OR(TONGHOP!$P1008="LT",TONGHOP!$P1008="TN"),TONGHOP!$Y1008&lt;&gt;""),TONGHOP!$Y1008,"")</f>
        <v/>
      </c>
      <c r="O1008" s="139" t="str">
        <f>IF(AND(TONGHOP!$O1008="ThiTN",OR(TONGHOP!$P1008="LT",TONGHOP!$P1008="TN"),TONGHOP!$Z1008&lt;&gt;""),TONGHOP!$Z1008,"")</f>
        <v/>
      </c>
      <c r="P1008" s="139" t="str">
        <f>IF(AND(TONGHOP!$O1008="ThiTN",TONGHOP!$P1008="VĐ",TONGHOP!$X1008&lt;&gt;""),TONGHOP!$X1008,"")</f>
        <v/>
      </c>
      <c r="Q1008" s="139" t="str">
        <f>IF(AND(TONGHOP!$O1008="ThiTN",TONGHOP!$P1008="VĐ",TONGHOP!$Y1008&lt;&gt;""),TONGHOP!$Y1008,"")</f>
        <v/>
      </c>
      <c r="R1008" s="139" t="str">
        <f>IF(AND(TONGHOP!$O1008="ThiTN",TONGHOP!$P1008="VĐ",TONGHOP!$Z1008&lt;&gt;""),TONGHOP!$Z1008,"")</f>
        <v/>
      </c>
      <c r="S1008" s="137" t="str">
        <f>IF(AND(TONGHOP!$O1008="ThiTN",TONGHOP!$P1008="TH",TONGHOP!$X1008&lt;&gt;""),TONGHOP!$X1008,"")</f>
        <v/>
      </c>
      <c r="T1008" s="137" t="str">
        <f>IF(AND(TONGHOP!$O1008="ThiTN",TONGHOP!$P1008="TH",TONGHOP!$Y1008&lt;&gt;""),TONGHOP!$Y1008,"")</f>
        <v/>
      </c>
      <c r="U1008" s="137" t="str">
        <f>IF(AND(TONGHOP!$O1008="ThiTN",TONGHOP!$P1008="TH",TONGHOP!$Z1008&lt;&gt;""),TONGHOP!$Z1008,"")</f>
        <v/>
      </c>
    </row>
    <row r="1009" spans="1:21">
      <c r="A1009" s="139" t="str">
        <f>IF(AND(TONGHOP!$O1009="KTHP",OR(TONGHOP!$P1009="LT",TONGHOP!$P1009="TN"),TONGHOP!$X1009&lt;&gt;""),TONGHOP!$X1009,"")</f>
        <v>Nguyễn Thanh Vũ</v>
      </c>
      <c r="B1009" s="139" t="str">
        <f>IF(AND(TONGHOP!$O1009="KTHP",OR(TONGHOP!$P1009="LT",TONGHOP!$P1009="TN"),TONGHOP!$Y1009&lt;&gt;""),TONGHOP!$Y1009,"")</f>
        <v>Vũ Quang Khải</v>
      </c>
      <c r="C1009" s="139">
        <f>IF(AND(TONGHOP!$O1009="KTHP",OR(TONGHOP!$P1009="LT",TONGHOP!$P1009="TN"),TONGHOP!$Z1009&lt;&gt;""),TONGHOP!$Z1009,"")</f>
        <v>32</v>
      </c>
      <c r="D1009" s="139" t="str">
        <f>IF(AND(TONGHOP!$O1009="KTHP",TONGHOP!$P1009="VĐ"),TONGHOP!$X1009,"")</f>
        <v/>
      </c>
      <c r="E1009" s="138" t="str">
        <f>IF(AND(TONGHOP!$O1009="KTHP",TONGHOP!$P1009="VĐ"),TONGHOP!$Y1009,"")</f>
        <v/>
      </c>
      <c r="F1009" s="138" t="str">
        <f>IF(AND(TONGHOP!$O1009="KTHP",TONGHOP!$P1009="VĐ"),TONGHOP!$Z1009,"")</f>
        <v/>
      </c>
      <c r="G1009" s="139" t="str">
        <f>IF(AND(TONGHOP!$O1009="KTHP",TONGHOP!$P1009="TL"),TONGHOP!$X1009,"")</f>
        <v/>
      </c>
      <c r="H1009" s="138" t="str">
        <f>IF(AND(TONGHOP!$O1009="KTHP",TONGHOP!$P1009="TL"),TONGHOP!$Y1009,"")</f>
        <v/>
      </c>
      <c r="I1009" s="138" t="str">
        <f>IF(AND(TONGHOP!$O1009="KTHP",TONGHOP!$P1009="TL"),TONGHOP!$Z1009,"")</f>
        <v/>
      </c>
      <c r="J1009" s="139" t="str">
        <f>IF(AND(TONGHOP!$O1009="KTHP",TONGHOP!$P1009="TH"),TONGHOP!$X1009,"")</f>
        <v/>
      </c>
      <c r="K1009" s="138" t="str">
        <f>IF(AND(TONGHOP!$O1009="KTHP",TONGHOP!$P1009="TH"),TONGHOP!$Y1009,"")</f>
        <v/>
      </c>
      <c r="L1009" s="138" t="str">
        <f>IF(AND(TONGHOP!$O1009="KTHP",TONGHOP!$P1009="TH"),TONGHOP!$Z1009,"")</f>
        <v/>
      </c>
      <c r="M1009" s="139" t="str">
        <f>IF(AND(TONGHOP!$O1009="ThiTN",OR(TONGHOP!$P1009="LT",TONGHOP!$P1009="TN"),TONGHOP!$X1009&lt;&gt;""),TONGHOP!$X1009,"")</f>
        <v/>
      </c>
      <c r="N1009" s="139" t="str">
        <f>IF(AND(TONGHOP!$O1009="ThiTN",OR(TONGHOP!$P1009="LT",TONGHOP!$P1009="TN"),TONGHOP!$Y1009&lt;&gt;""),TONGHOP!$Y1009,"")</f>
        <v/>
      </c>
      <c r="O1009" s="139" t="str">
        <f>IF(AND(TONGHOP!$O1009="ThiTN",OR(TONGHOP!$P1009="LT",TONGHOP!$P1009="TN"),TONGHOP!$Z1009&lt;&gt;""),TONGHOP!$Z1009,"")</f>
        <v/>
      </c>
      <c r="P1009" s="139" t="str">
        <f>IF(AND(TONGHOP!$O1009="ThiTN",TONGHOP!$P1009="VĐ",TONGHOP!$X1009&lt;&gt;""),TONGHOP!$X1009,"")</f>
        <v/>
      </c>
      <c r="Q1009" s="139" t="str">
        <f>IF(AND(TONGHOP!$O1009="ThiTN",TONGHOP!$P1009="VĐ",TONGHOP!$Y1009&lt;&gt;""),TONGHOP!$Y1009,"")</f>
        <v/>
      </c>
      <c r="R1009" s="139" t="str">
        <f>IF(AND(TONGHOP!$O1009="ThiTN",TONGHOP!$P1009="VĐ",TONGHOP!$Z1009&lt;&gt;""),TONGHOP!$Z1009,"")</f>
        <v/>
      </c>
      <c r="S1009" s="137" t="str">
        <f>IF(AND(TONGHOP!$O1009="ThiTN",TONGHOP!$P1009="TH",TONGHOP!$X1009&lt;&gt;""),TONGHOP!$X1009,"")</f>
        <v/>
      </c>
      <c r="T1009" s="137" t="str">
        <f>IF(AND(TONGHOP!$O1009="ThiTN",TONGHOP!$P1009="TH",TONGHOP!$Y1009&lt;&gt;""),TONGHOP!$Y1009,"")</f>
        <v/>
      </c>
      <c r="U1009" s="137" t="str">
        <f>IF(AND(TONGHOP!$O1009="ThiTN",TONGHOP!$P1009="TH",TONGHOP!$Z1009&lt;&gt;""),TONGHOP!$Z1009,"")</f>
        <v/>
      </c>
    </row>
    <row r="1010" spans="1:21">
      <c r="A1010" s="139" t="str">
        <f>IF(AND(TONGHOP!$O1010="KTHP",OR(TONGHOP!$P1010="LT",TONGHOP!$P1010="TN"),TONGHOP!$X1010&lt;&gt;""),TONGHOP!$X1010,"")</f>
        <v>Vũ Quang Khải</v>
      </c>
      <c r="B1010" s="139" t="str">
        <f>IF(AND(TONGHOP!$O1010="KTHP",OR(TONGHOP!$P1010="LT",TONGHOP!$P1010="TN"),TONGHOP!$Y1010&lt;&gt;""),TONGHOP!$Y1010,"")</f>
        <v>Nguyễn Thanh Vũ</v>
      </c>
      <c r="C1010" s="139">
        <f>IF(AND(TONGHOP!$O1010="KTHP",OR(TONGHOP!$P1010="LT",TONGHOP!$P1010="TN"),TONGHOP!$Z1010&lt;&gt;""),TONGHOP!$Z1010,"")</f>
        <v>33</v>
      </c>
      <c r="D1010" s="139" t="str">
        <f>IF(AND(TONGHOP!$O1010="KTHP",TONGHOP!$P1010="VĐ"),TONGHOP!$X1010,"")</f>
        <v/>
      </c>
      <c r="E1010" s="138" t="str">
        <f>IF(AND(TONGHOP!$O1010="KTHP",TONGHOP!$P1010="VĐ"),TONGHOP!$Y1010,"")</f>
        <v/>
      </c>
      <c r="F1010" s="138" t="str">
        <f>IF(AND(TONGHOP!$O1010="KTHP",TONGHOP!$P1010="VĐ"),TONGHOP!$Z1010,"")</f>
        <v/>
      </c>
      <c r="G1010" s="139" t="str">
        <f>IF(AND(TONGHOP!$O1010="KTHP",TONGHOP!$P1010="TL"),TONGHOP!$X1010,"")</f>
        <v/>
      </c>
      <c r="H1010" s="138" t="str">
        <f>IF(AND(TONGHOP!$O1010="KTHP",TONGHOP!$P1010="TL"),TONGHOP!$Y1010,"")</f>
        <v/>
      </c>
      <c r="I1010" s="138" t="str">
        <f>IF(AND(TONGHOP!$O1010="KTHP",TONGHOP!$P1010="TL"),TONGHOP!$Z1010,"")</f>
        <v/>
      </c>
      <c r="J1010" s="139" t="str">
        <f>IF(AND(TONGHOP!$O1010="KTHP",TONGHOP!$P1010="TH"),TONGHOP!$X1010,"")</f>
        <v/>
      </c>
      <c r="K1010" s="138" t="str">
        <f>IF(AND(TONGHOP!$O1010="KTHP",TONGHOP!$P1010="TH"),TONGHOP!$Y1010,"")</f>
        <v/>
      </c>
      <c r="L1010" s="138" t="str">
        <f>IF(AND(TONGHOP!$O1010="KTHP",TONGHOP!$P1010="TH"),TONGHOP!$Z1010,"")</f>
        <v/>
      </c>
      <c r="M1010" s="139" t="str">
        <f>IF(AND(TONGHOP!$O1010="ThiTN",OR(TONGHOP!$P1010="LT",TONGHOP!$P1010="TN"),TONGHOP!$X1010&lt;&gt;""),TONGHOP!$X1010,"")</f>
        <v/>
      </c>
      <c r="N1010" s="139" t="str">
        <f>IF(AND(TONGHOP!$O1010="ThiTN",OR(TONGHOP!$P1010="LT",TONGHOP!$P1010="TN"),TONGHOP!$Y1010&lt;&gt;""),TONGHOP!$Y1010,"")</f>
        <v/>
      </c>
      <c r="O1010" s="139" t="str">
        <f>IF(AND(TONGHOP!$O1010="ThiTN",OR(TONGHOP!$P1010="LT",TONGHOP!$P1010="TN"),TONGHOP!$Z1010&lt;&gt;""),TONGHOP!$Z1010,"")</f>
        <v/>
      </c>
      <c r="P1010" s="139" t="str">
        <f>IF(AND(TONGHOP!$O1010="ThiTN",TONGHOP!$P1010="VĐ",TONGHOP!$X1010&lt;&gt;""),TONGHOP!$X1010,"")</f>
        <v/>
      </c>
      <c r="Q1010" s="139" t="str">
        <f>IF(AND(TONGHOP!$O1010="ThiTN",TONGHOP!$P1010="VĐ",TONGHOP!$Y1010&lt;&gt;""),TONGHOP!$Y1010,"")</f>
        <v/>
      </c>
      <c r="R1010" s="139" t="str">
        <f>IF(AND(TONGHOP!$O1010="ThiTN",TONGHOP!$P1010="VĐ",TONGHOP!$Z1010&lt;&gt;""),TONGHOP!$Z1010,"")</f>
        <v/>
      </c>
      <c r="S1010" s="137" t="str">
        <f>IF(AND(TONGHOP!$O1010="ThiTN",TONGHOP!$P1010="TH",TONGHOP!$X1010&lt;&gt;""),TONGHOP!$X1010,"")</f>
        <v/>
      </c>
      <c r="T1010" s="137" t="str">
        <f>IF(AND(TONGHOP!$O1010="ThiTN",TONGHOP!$P1010="TH",TONGHOP!$Y1010&lt;&gt;""),TONGHOP!$Y1010,"")</f>
        <v/>
      </c>
      <c r="U1010" s="137" t="str">
        <f>IF(AND(TONGHOP!$O1010="ThiTN",TONGHOP!$P1010="TH",TONGHOP!$Z1010&lt;&gt;""),TONGHOP!$Z1010,"")</f>
        <v/>
      </c>
    </row>
    <row r="1011" spans="1:21">
      <c r="A1011" s="139" t="str">
        <f>IF(AND(TONGHOP!$O1011="KTHP",OR(TONGHOP!$P1011="LT",TONGHOP!$P1011="TN"),TONGHOP!$X1011&lt;&gt;""),TONGHOP!$X1011,"")</f>
        <v>Nguyễn Thanh Vũ</v>
      </c>
      <c r="B1011" s="139" t="str">
        <f>IF(AND(TONGHOP!$O1011="KTHP",OR(TONGHOP!$P1011="LT",TONGHOP!$P1011="TN"),TONGHOP!$Y1011&lt;&gt;""),TONGHOP!$Y1011,"")</f>
        <v>Vũ Quang Khải</v>
      </c>
      <c r="C1011" s="139">
        <f>IF(AND(TONGHOP!$O1011="KTHP",OR(TONGHOP!$P1011="LT",TONGHOP!$P1011="TN"),TONGHOP!$Z1011&lt;&gt;""),TONGHOP!$Z1011,"")</f>
        <v>31</v>
      </c>
      <c r="D1011" s="139" t="str">
        <f>IF(AND(TONGHOP!$O1011="KTHP",TONGHOP!$P1011="VĐ"),TONGHOP!$X1011,"")</f>
        <v/>
      </c>
      <c r="E1011" s="138" t="str">
        <f>IF(AND(TONGHOP!$O1011="KTHP",TONGHOP!$P1011="VĐ"),TONGHOP!$Y1011,"")</f>
        <v/>
      </c>
      <c r="F1011" s="138" t="str">
        <f>IF(AND(TONGHOP!$O1011="KTHP",TONGHOP!$P1011="VĐ"),TONGHOP!$Z1011,"")</f>
        <v/>
      </c>
      <c r="G1011" s="139" t="str">
        <f>IF(AND(TONGHOP!$O1011="KTHP",TONGHOP!$P1011="TL"),TONGHOP!$X1011,"")</f>
        <v/>
      </c>
      <c r="H1011" s="138" t="str">
        <f>IF(AND(TONGHOP!$O1011="KTHP",TONGHOP!$P1011="TL"),TONGHOP!$Y1011,"")</f>
        <v/>
      </c>
      <c r="I1011" s="138" t="str">
        <f>IF(AND(TONGHOP!$O1011="KTHP",TONGHOP!$P1011="TL"),TONGHOP!$Z1011,"")</f>
        <v/>
      </c>
      <c r="J1011" s="139" t="str">
        <f>IF(AND(TONGHOP!$O1011="KTHP",TONGHOP!$P1011="TH"),TONGHOP!$X1011,"")</f>
        <v/>
      </c>
      <c r="K1011" s="138" t="str">
        <f>IF(AND(TONGHOP!$O1011="KTHP",TONGHOP!$P1011="TH"),TONGHOP!$Y1011,"")</f>
        <v/>
      </c>
      <c r="L1011" s="138" t="str">
        <f>IF(AND(TONGHOP!$O1011="KTHP",TONGHOP!$P1011="TH"),TONGHOP!$Z1011,"")</f>
        <v/>
      </c>
      <c r="M1011" s="139" t="str">
        <f>IF(AND(TONGHOP!$O1011="ThiTN",OR(TONGHOP!$P1011="LT",TONGHOP!$P1011="TN"),TONGHOP!$X1011&lt;&gt;""),TONGHOP!$X1011,"")</f>
        <v/>
      </c>
      <c r="N1011" s="139" t="str">
        <f>IF(AND(TONGHOP!$O1011="ThiTN",OR(TONGHOP!$P1011="LT",TONGHOP!$P1011="TN"),TONGHOP!$Y1011&lt;&gt;""),TONGHOP!$Y1011,"")</f>
        <v/>
      </c>
      <c r="O1011" s="139" t="str">
        <f>IF(AND(TONGHOP!$O1011="ThiTN",OR(TONGHOP!$P1011="LT",TONGHOP!$P1011="TN"),TONGHOP!$Z1011&lt;&gt;""),TONGHOP!$Z1011,"")</f>
        <v/>
      </c>
      <c r="P1011" s="139" t="str">
        <f>IF(AND(TONGHOP!$O1011="ThiTN",TONGHOP!$P1011="VĐ",TONGHOP!$X1011&lt;&gt;""),TONGHOP!$X1011,"")</f>
        <v/>
      </c>
      <c r="Q1011" s="139" t="str">
        <f>IF(AND(TONGHOP!$O1011="ThiTN",TONGHOP!$P1011="VĐ",TONGHOP!$Y1011&lt;&gt;""),TONGHOP!$Y1011,"")</f>
        <v/>
      </c>
      <c r="R1011" s="139" t="str">
        <f>IF(AND(TONGHOP!$O1011="ThiTN",TONGHOP!$P1011="VĐ",TONGHOP!$Z1011&lt;&gt;""),TONGHOP!$Z1011,"")</f>
        <v/>
      </c>
      <c r="S1011" s="137" t="str">
        <f>IF(AND(TONGHOP!$O1011="ThiTN",TONGHOP!$P1011="TH",TONGHOP!$X1011&lt;&gt;""),TONGHOP!$X1011,"")</f>
        <v/>
      </c>
      <c r="T1011" s="137" t="str">
        <f>IF(AND(TONGHOP!$O1011="ThiTN",TONGHOP!$P1011="TH",TONGHOP!$Y1011&lt;&gt;""),TONGHOP!$Y1011,"")</f>
        <v/>
      </c>
      <c r="U1011" s="137" t="str">
        <f>IF(AND(TONGHOP!$O1011="ThiTN",TONGHOP!$P1011="TH",TONGHOP!$Z1011&lt;&gt;""),TONGHOP!$Z1011,"")</f>
        <v/>
      </c>
    </row>
    <row r="1012" spans="1:21">
      <c r="A1012" s="139" t="str">
        <f>IF(AND(TONGHOP!$O1012="KTHP",OR(TONGHOP!$P1012="LT",TONGHOP!$P1012="TN"),TONGHOP!$X1012&lt;&gt;""),TONGHOP!$X1012,"")</f>
        <v>Nguyễn Thanh Vũ</v>
      </c>
      <c r="B1012" s="139" t="str">
        <f>IF(AND(TONGHOP!$O1012="KTHP",OR(TONGHOP!$P1012="LT",TONGHOP!$P1012="TN"),TONGHOP!$Y1012&lt;&gt;""),TONGHOP!$Y1012,"")</f>
        <v>Vũ Quang Khải</v>
      </c>
      <c r="C1012" s="139">
        <f>IF(AND(TONGHOP!$O1012="KTHP",OR(TONGHOP!$P1012="LT",TONGHOP!$P1012="TN"),TONGHOP!$Z1012&lt;&gt;""),TONGHOP!$Z1012,"")</f>
        <v>32</v>
      </c>
      <c r="D1012" s="139" t="str">
        <f>IF(AND(TONGHOP!$O1012="KTHP",TONGHOP!$P1012="VĐ"),TONGHOP!$X1012,"")</f>
        <v/>
      </c>
      <c r="E1012" s="138" t="str">
        <f>IF(AND(TONGHOP!$O1012="KTHP",TONGHOP!$P1012="VĐ"),TONGHOP!$Y1012,"")</f>
        <v/>
      </c>
      <c r="F1012" s="138" t="str">
        <f>IF(AND(TONGHOP!$O1012="KTHP",TONGHOP!$P1012="VĐ"),TONGHOP!$Z1012,"")</f>
        <v/>
      </c>
      <c r="G1012" s="139" t="str">
        <f>IF(AND(TONGHOP!$O1012="KTHP",TONGHOP!$P1012="TL"),TONGHOP!$X1012,"")</f>
        <v/>
      </c>
      <c r="H1012" s="138" t="str">
        <f>IF(AND(TONGHOP!$O1012="KTHP",TONGHOP!$P1012="TL"),TONGHOP!$Y1012,"")</f>
        <v/>
      </c>
      <c r="I1012" s="138" t="str">
        <f>IF(AND(TONGHOP!$O1012="KTHP",TONGHOP!$P1012="TL"),TONGHOP!$Z1012,"")</f>
        <v/>
      </c>
      <c r="J1012" s="139" t="str">
        <f>IF(AND(TONGHOP!$O1012="KTHP",TONGHOP!$P1012="TH"),TONGHOP!$X1012,"")</f>
        <v/>
      </c>
      <c r="K1012" s="138" t="str">
        <f>IF(AND(TONGHOP!$O1012="KTHP",TONGHOP!$P1012="TH"),TONGHOP!$Y1012,"")</f>
        <v/>
      </c>
      <c r="L1012" s="138" t="str">
        <f>IF(AND(TONGHOP!$O1012="KTHP",TONGHOP!$P1012="TH"),TONGHOP!$Z1012,"")</f>
        <v/>
      </c>
      <c r="M1012" s="139" t="str">
        <f>IF(AND(TONGHOP!$O1012="ThiTN",OR(TONGHOP!$P1012="LT",TONGHOP!$P1012="TN"),TONGHOP!$X1012&lt;&gt;""),TONGHOP!$X1012,"")</f>
        <v/>
      </c>
      <c r="N1012" s="139" t="str">
        <f>IF(AND(TONGHOP!$O1012="ThiTN",OR(TONGHOP!$P1012="LT",TONGHOP!$P1012="TN"),TONGHOP!$Y1012&lt;&gt;""),TONGHOP!$Y1012,"")</f>
        <v/>
      </c>
      <c r="O1012" s="139" t="str">
        <f>IF(AND(TONGHOP!$O1012="ThiTN",OR(TONGHOP!$P1012="LT",TONGHOP!$P1012="TN"),TONGHOP!$Z1012&lt;&gt;""),TONGHOP!$Z1012,"")</f>
        <v/>
      </c>
      <c r="P1012" s="139" t="str">
        <f>IF(AND(TONGHOP!$O1012="ThiTN",TONGHOP!$P1012="VĐ",TONGHOP!$X1012&lt;&gt;""),TONGHOP!$X1012,"")</f>
        <v/>
      </c>
      <c r="Q1012" s="139" t="str">
        <f>IF(AND(TONGHOP!$O1012="ThiTN",TONGHOP!$P1012="VĐ",TONGHOP!$Y1012&lt;&gt;""),TONGHOP!$Y1012,"")</f>
        <v/>
      </c>
      <c r="R1012" s="139" t="str">
        <f>IF(AND(TONGHOP!$O1012="ThiTN",TONGHOP!$P1012="VĐ",TONGHOP!$Z1012&lt;&gt;""),TONGHOP!$Z1012,"")</f>
        <v/>
      </c>
      <c r="S1012" s="137" t="str">
        <f>IF(AND(TONGHOP!$O1012="ThiTN",TONGHOP!$P1012="TH",TONGHOP!$X1012&lt;&gt;""),TONGHOP!$X1012,"")</f>
        <v/>
      </c>
      <c r="T1012" s="137" t="str">
        <f>IF(AND(TONGHOP!$O1012="ThiTN",TONGHOP!$P1012="TH",TONGHOP!$Y1012&lt;&gt;""),TONGHOP!$Y1012,"")</f>
        <v/>
      </c>
      <c r="U1012" s="137" t="str">
        <f>IF(AND(TONGHOP!$O1012="ThiTN",TONGHOP!$P1012="TH",TONGHOP!$Z1012&lt;&gt;""),TONGHOP!$Z1012,"")</f>
        <v/>
      </c>
    </row>
    <row r="1013" spans="1:21">
      <c r="A1013" s="139" t="str">
        <f>IF(AND(TONGHOP!$O1013="KTHP",OR(TONGHOP!$P1013="LT",TONGHOP!$P1013="TN"),TONGHOP!$X1013&lt;&gt;""),TONGHOP!$X1013,"")</f>
        <v>Nguyễn Thanh Vũ</v>
      </c>
      <c r="B1013" s="139" t="str">
        <f>IF(AND(TONGHOP!$O1013="KTHP",OR(TONGHOP!$P1013="LT",TONGHOP!$P1013="TN"),TONGHOP!$Y1013&lt;&gt;""),TONGHOP!$Y1013,"")</f>
        <v>Vũ Quang Khải</v>
      </c>
      <c r="C1013" s="139">
        <f>IF(AND(TONGHOP!$O1013="KTHP",OR(TONGHOP!$P1013="LT",TONGHOP!$P1013="TN"),TONGHOP!$Z1013&lt;&gt;""),TONGHOP!$Z1013,"")</f>
        <v>32</v>
      </c>
      <c r="D1013" s="139" t="str">
        <f>IF(AND(TONGHOP!$O1013="KTHP",TONGHOP!$P1013="VĐ"),TONGHOP!$X1013,"")</f>
        <v/>
      </c>
      <c r="E1013" s="138" t="str">
        <f>IF(AND(TONGHOP!$O1013="KTHP",TONGHOP!$P1013="VĐ"),TONGHOP!$Y1013,"")</f>
        <v/>
      </c>
      <c r="F1013" s="138" t="str">
        <f>IF(AND(TONGHOP!$O1013="KTHP",TONGHOP!$P1013="VĐ"),TONGHOP!$Z1013,"")</f>
        <v/>
      </c>
      <c r="G1013" s="139" t="str">
        <f>IF(AND(TONGHOP!$O1013="KTHP",TONGHOP!$P1013="TL"),TONGHOP!$X1013,"")</f>
        <v/>
      </c>
      <c r="H1013" s="138" t="str">
        <f>IF(AND(TONGHOP!$O1013="KTHP",TONGHOP!$P1013="TL"),TONGHOP!$Y1013,"")</f>
        <v/>
      </c>
      <c r="I1013" s="138" t="str">
        <f>IF(AND(TONGHOP!$O1013="KTHP",TONGHOP!$P1013="TL"),TONGHOP!$Z1013,"")</f>
        <v/>
      </c>
      <c r="J1013" s="139" t="str">
        <f>IF(AND(TONGHOP!$O1013="KTHP",TONGHOP!$P1013="TH"),TONGHOP!$X1013,"")</f>
        <v/>
      </c>
      <c r="K1013" s="138" t="str">
        <f>IF(AND(TONGHOP!$O1013="KTHP",TONGHOP!$P1013="TH"),TONGHOP!$Y1013,"")</f>
        <v/>
      </c>
      <c r="L1013" s="138" t="str">
        <f>IF(AND(TONGHOP!$O1013="KTHP",TONGHOP!$P1013="TH"),TONGHOP!$Z1013,"")</f>
        <v/>
      </c>
      <c r="M1013" s="139" t="str">
        <f>IF(AND(TONGHOP!$O1013="ThiTN",OR(TONGHOP!$P1013="LT",TONGHOP!$P1013="TN"),TONGHOP!$X1013&lt;&gt;""),TONGHOP!$X1013,"")</f>
        <v/>
      </c>
      <c r="N1013" s="139" t="str">
        <f>IF(AND(TONGHOP!$O1013="ThiTN",OR(TONGHOP!$P1013="LT",TONGHOP!$P1013="TN"),TONGHOP!$Y1013&lt;&gt;""),TONGHOP!$Y1013,"")</f>
        <v/>
      </c>
      <c r="O1013" s="139" t="str">
        <f>IF(AND(TONGHOP!$O1013="ThiTN",OR(TONGHOP!$P1013="LT",TONGHOP!$P1013="TN"),TONGHOP!$Z1013&lt;&gt;""),TONGHOP!$Z1013,"")</f>
        <v/>
      </c>
      <c r="P1013" s="139" t="str">
        <f>IF(AND(TONGHOP!$O1013="ThiTN",TONGHOP!$P1013="VĐ",TONGHOP!$X1013&lt;&gt;""),TONGHOP!$X1013,"")</f>
        <v/>
      </c>
      <c r="Q1013" s="139" t="str">
        <f>IF(AND(TONGHOP!$O1013="ThiTN",TONGHOP!$P1013="VĐ",TONGHOP!$Y1013&lt;&gt;""),TONGHOP!$Y1013,"")</f>
        <v/>
      </c>
      <c r="R1013" s="139" t="str">
        <f>IF(AND(TONGHOP!$O1013="ThiTN",TONGHOP!$P1013="VĐ",TONGHOP!$Z1013&lt;&gt;""),TONGHOP!$Z1013,"")</f>
        <v/>
      </c>
      <c r="S1013" s="137" t="str">
        <f>IF(AND(TONGHOP!$O1013="ThiTN",TONGHOP!$P1013="TH",TONGHOP!$X1013&lt;&gt;""),TONGHOP!$X1013,"")</f>
        <v/>
      </c>
      <c r="T1013" s="137" t="str">
        <f>IF(AND(TONGHOP!$O1013="ThiTN",TONGHOP!$P1013="TH",TONGHOP!$Y1013&lt;&gt;""),TONGHOP!$Y1013,"")</f>
        <v/>
      </c>
      <c r="U1013" s="137" t="str">
        <f>IF(AND(TONGHOP!$O1013="ThiTN",TONGHOP!$P1013="TH",TONGHOP!$Z1013&lt;&gt;""),TONGHOP!$Z1013,"")</f>
        <v/>
      </c>
    </row>
    <row r="1014" spans="1:21">
      <c r="A1014" s="139" t="str">
        <f>IF(AND(TONGHOP!$O1014="KTHP",OR(TONGHOP!$P1014="LT",TONGHOP!$P1014="TN"),TONGHOP!$X1014&lt;&gt;""),TONGHOP!$X1014,"")</f>
        <v>Vũ Quang Khải</v>
      </c>
      <c r="B1014" s="139" t="str">
        <f>IF(AND(TONGHOP!$O1014="KTHP",OR(TONGHOP!$P1014="LT",TONGHOP!$P1014="TN"),TONGHOP!$Y1014&lt;&gt;""),TONGHOP!$Y1014,"")</f>
        <v>Nguyễn Thanh Vũ</v>
      </c>
      <c r="C1014" s="139">
        <f>IF(AND(TONGHOP!$O1014="KTHP",OR(TONGHOP!$P1014="LT",TONGHOP!$P1014="TN"),TONGHOP!$Z1014&lt;&gt;""),TONGHOP!$Z1014,"")</f>
        <v>34</v>
      </c>
      <c r="D1014" s="139" t="str">
        <f>IF(AND(TONGHOP!$O1014="KTHP",TONGHOP!$P1014="VĐ"),TONGHOP!$X1014,"")</f>
        <v/>
      </c>
      <c r="E1014" s="138" t="str">
        <f>IF(AND(TONGHOP!$O1014="KTHP",TONGHOP!$P1014="VĐ"),TONGHOP!$Y1014,"")</f>
        <v/>
      </c>
      <c r="F1014" s="138" t="str">
        <f>IF(AND(TONGHOP!$O1014="KTHP",TONGHOP!$P1014="VĐ"),TONGHOP!$Z1014,"")</f>
        <v/>
      </c>
      <c r="G1014" s="139" t="str">
        <f>IF(AND(TONGHOP!$O1014="KTHP",TONGHOP!$P1014="TL"),TONGHOP!$X1014,"")</f>
        <v/>
      </c>
      <c r="H1014" s="138" t="str">
        <f>IF(AND(TONGHOP!$O1014="KTHP",TONGHOP!$P1014="TL"),TONGHOP!$Y1014,"")</f>
        <v/>
      </c>
      <c r="I1014" s="138" t="str">
        <f>IF(AND(TONGHOP!$O1014="KTHP",TONGHOP!$P1014="TL"),TONGHOP!$Z1014,"")</f>
        <v/>
      </c>
      <c r="J1014" s="139" t="str">
        <f>IF(AND(TONGHOP!$O1014="KTHP",TONGHOP!$P1014="TH"),TONGHOP!$X1014,"")</f>
        <v/>
      </c>
      <c r="K1014" s="138" t="str">
        <f>IF(AND(TONGHOP!$O1014="KTHP",TONGHOP!$P1014="TH"),TONGHOP!$Y1014,"")</f>
        <v/>
      </c>
      <c r="L1014" s="138" t="str">
        <f>IF(AND(TONGHOP!$O1014="KTHP",TONGHOP!$P1014="TH"),TONGHOP!$Z1014,"")</f>
        <v/>
      </c>
      <c r="M1014" s="139" t="str">
        <f>IF(AND(TONGHOP!$O1014="ThiTN",OR(TONGHOP!$P1014="LT",TONGHOP!$P1014="TN"),TONGHOP!$X1014&lt;&gt;""),TONGHOP!$X1014,"")</f>
        <v/>
      </c>
      <c r="N1014" s="139" t="str">
        <f>IF(AND(TONGHOP!$O1014="ThiTN",OR(TONGHOP!$P1014="LT",TONGHOP!$P1014="TN"),TONGHOP!$Y1014&lt;&gt;""),TONGHOP!$Y1014,"")</f>
        <v/>
      </c>
      <c r="O1014" s="139" t="str">
        <f>IF(AND(TONGHOP!$O1014="ThiTN",OR(TONGHOP!$P1014="LT",TONGHOP!$P1014="TN"),TONGHOP!$Z1014&lt;&gt;""),TONGHOP!$Z1014,"")</f>
        <v/>
      </c>
      <c r="P1014" s="139" t="str">
        <f>IF(AND(TONGHOP!$O1014="ThiTN",TONGHOP!$P1014="VĐ",TONGHOP!$X1014&lt;&gt;""),TONGHOP!$X1014,"")</f>
        <v/>
      </c>
      <c r="Q1014" s="139" t="str">
        <f>IF(AND(TONGHOP!$O1014="ThiTN",TONGHOP!$P1014="VĐ",TONGHOP!$Y1014&lt;&gt;""),TONGHOP!$Y1014,"")</f>
        <v/>
      </c>
      <c r="R1014" s="139" t="str">
        <f>IF(AND(TONGHOP!$O1014="ThiTN",TONGHOP!$P1014="VĐ",TONGHOP!$Z1014&lt;&gt;""),TONGHOP!$Z1014,"")</f>
        <v/>
      </c>
      <c r="S1014" s="137" t="str">
        <f>IF(AND(TONGHOP!$O1014="ThiTN",TONGHOP!$P1014="TH",TONGHOP!$X1014&lt;&gt;""),TONGHOP!$X1014,"")</f>
        <v/>
      </c>
      <c r="T1014" s="137" t="str">
        <f>IF(AND(TONGHOP!$O1014="ThiTN",TONGHOP!$P1014="TH",TONGHOP!$Y1014&lt;&gt;""),TONGHOP!$Y1014,"")</f>
        <v/>
      </c>
      <c r="U1014" s="137" t="str">
        <f>IF(AND(TONGHOP!$O1014="ThiTN",TONGHOP!$P1014="TH",TONGHOP!$Z1014&lt;&gt;""),TONGHOP!$Z1014,"")</f>
        <v/>
      </c>
    </row>
    <row r="1015" spans="1:21">
      <c r="A1015" s="139" t="str">
        <f>IF(AND(TONGHOP!$O1015="KTHP",OR(TONGHOP!$P1015="LT",TONGHOP!$P1015="TN"),TONGHOP!$X1015&lt;&gt;""),TONGHOP!$X1015,"")</f>
        <v>Nguyễn Thanh Vũ</v>
      </c>
      <c r="B1015" s="139" t="str">
        <f>IF(AND(TONGHOP!$O1015="KTHP",OR(TONGHOP!$P1015="LT",TONGHOP!$P1015="TN"),TONGHOP!$Y1015&lt;&gt;""),TONGHOP!$Y1015,"")</f>
        <v>Vũ Quang Khải</v>
      </c>
      <c r="C1015" s="139">
        <f>IF(AND(TONGHOP!$O1015="KTHP",OR(TONGHOP!$P1015="LT",TONGHOP!$P1015="TN"),TONGHOP!$Z1015&lt;&gt;""),TONGHOP!$Z1015,"")</f>
        <v>34</v>
      </c>
      <c r="D1015" s="139" t="str">
        <f>IF(AND(TONGHOP!$O1015="KTHP",TONGHOP!$P1015="VĐ"),TONGHOP!$X1015,"")</f>
        <v/>
      </c>
      <c r="E1015" s="138" t="str">
        <f>IF(AND(TONGHOP!$O1015="KTHP",TONGHOP!$P1015="VĐ"),TONGHOP!$Y1015,"")</f>
        <v/>
      </c>
      <c r="F1015" s="138" t="str">
        <f>IF(AND(TONGHOP!$O1015="KTHP",TONGHOP!$P1015="VĐ"),TONGHOP!$Z1015,"")</f>
        <v/>
      </c>
      <c r="G1015" s="139" t="str">
        <f>IF(AND(TONGHOP!$O1015="KTHP",TONGHOP!$P1015="TL"),TONGHOP!$X1015,"")</f>
        <v/>
      </c>
      <c r="H1015" s="138" t="str">
        <f>IF(AND(TONGHOP!$O1015="KTHP",TONGHOP!$P1015="TL"),TONGHOP!$Y1015,"")</f>
        <v/>
      </c>
      <c r="I1015" s="138" t="str">
        <f>IF(AND(TONGHOP!$O1015="KTHP",TONGHOP!$P1015="TL"),TONGHOP!$Z1015,"")</f>
        <v/>
      </c>
      <c r="J1015" s="139" t="str">
        <f>IF(AND(TONGHOP!$O1015="KTHP",TONGHOP!$P1015="TH"),TONGHOP!$X1015,"")</f>
        <v/>
      </c>
      <c r="K1015" s="138" t="str">
        <f>IF(AND(TONGHOP!$O1015="KTHP",TONGHOP!$P1015="TH"),TONGHOP!$Y1015,"")</f>
        <v/>
      </c>
      <c r="L1015" s="138" t="str">
        <f>IF(AND(TONGHOP!$O1015="KTHP",TONGHOP!$P1015="TH"),TONGHOP!$Z1015,"")</f>
        <v/>
      </c>
      <c r="M1015" s="139" t="str">
        <f>IF(AND(TONGHOP!$O1015="ThiTN",OR(TONGHOP!$P1015="LT",TONGHOP!$P1015="TN"),TONGHOP!$X1015&lt;&gt;""),TONGHOP!$X1015,"")</f>
        <v/>
      </c>
      <c r="N1015" s="139" t="str">
        <f>IF(AND(TONGHOP!$O1015="ThiTN",OR(TONGHOP!$P1015="LT",TONGHOP!$P1015="TN"),TONGHOP!$Y1015&lt;&gt;""),TONGHOP!$Y1015,"")</f>
        <v/>
      </c>
      <c r="O1015" s="139" t="str">
        <f>IF(AND(TONGHOP!$O1015="ThiTN",OR(TONGHOP!$P1015="LT",TONGHOP!$P1015="TN"),TONGHOP!$Z1015&lt;&gt;""),TONGHOP!$Z1015,"")</f>
        <v/>
      </c>
      <c r="P1015" s="139" t="str">
        <f>IF(AND(TONGHOP!$O1015="ThiTN",TONGHOP!$P1015="VĐ",TONGHOP!$X1015&lt;&gt;""),TONGHOP!$X1015,"")</f>
        <v/>
      </c>
      <c r="Q1015" s="139" t="str">
        <f>IF(AND(TONGHOP!$O1015="ThiTN",TONGHOP!$P1015="VĐ",TONGHOP!$Y1015&lt;&gt;""),TONGHOP!$Y1015,"")</f>
        <v/>
      </c>
      <c r="R1015" s="139" t="str">
        <f>IF(AND(TONGHOP!$O1015="ThiTN",TONGHOP!$P1015="VĐ",TONGHOP!$Z1015&lt;&gt;""),TONGHOP!$Z1015,"")</f>
        <v/>
      </c>
      <c r="S1015" s="137" t="str">
        <f>IF(AND(TONGHOP!$O1015="ThiTN",TONGHOP!$P1015="TH",TONGHOP!$X1015&lt;&gt;""),TONGHOP!$X1015,"")</f>
        <v/>
      </c>
      <c r="T1015" s="137" t="str">
        <f>IF(AND(TONGHOP!$O1015="ThiTN",TONGHOP!$P1015="TH",TONGHOP!$Y1015&lt;&gt;""),TONGHOP!$Y1015,"")</f>
        <v/>
      </c>
      <c r="U1015" s="137" t="str">
        <f>IF(AND(TONGHOP!$O1015="ThiTN",TONGHOP!$P1015="TH",TONGHOP!$Z1015&lt;&gt;""),TONGHOP!$Z1015,"")</f>
        <v/>
      </c>
    </row>
    <row r="1016" spans="1:21">
      <c r="A1016" s="139" t="str">
        <f>IF(AND(TONGHOP!$O1016="KTHP",OR(TONGHOP!$P1016="LT",TONGHOP!$P1016="TN"),TONGHOP!$X1016&lt;&gt;""),TONGHOP!$X1016,"")</f>
        <v>Vũ Quang Khải</v>
      </c>
      <c r="B1016" s="139" t="str">
        <f>IF(AND(TONGHOP!$O1016="KTHP",OR(TONGHOP!$P1016="LT",TONGHOP!$P1016="TN"),TONGHOP!$Y1016&lt;&gt;""),TONGHOP!$Y1016,"")</f>
        <v>Nguyễn Thanh Vũ</v>
      </c>
      <c r="C1016" s="139">
        <f>IF(AND(TONGHOP!$O1016="KTHP",OR(TONGHOP!$P1016="LT",TONGHOP!$P1016="TN"),TONGHOP!$Z1016&lt;&gt;""),TONGHOP!$Z1016,"")</f>
        <v>33</v>
      </c>
      <c r="D1016" s="139" t="str">
        <f>IF(AND(TONGHOP!$O1016="KTHP",TONGHOP!$P1016="VĐ"),TONGHOP!$X1016,"")</f>
        <v/>
      </c>
      <c r="E1016" s="138" t="str">
        <f>IF(AND(TONGHOP!$O1016="KTHP",TONGHOP!$P1016="VĐ"),TONGHOP!$Y1016,"")</f>
        <v/>
      </c>
      <c r="F1016" s="138" t="str">
        <f>IF(AND(TONGHOP!$O1016="KTHP",TONGHOP!$P1016="VĐ"),TONGHOP!$Z1016,"")</f>
        <v/>
      </c>
      <c r="G1016" s="139" t="str">
        <f>IF(AND(TONGHOP!$O1016="KTHP",TONGHOP!$P1016="TL"),TONGHOP!$X1016,"")</f>
        <v/>
      </c>
      <c r="H1016" s="138" t="str">
        <f>IF(AND(TONGHOP!$O1016="KTHP",TONGHOP!$P1016="TL"),TONGHOP!$Y1016,"")</f>
        <v/>
      </c>
      <c r="I1016" s="138" t="str">
        <f>IF(AND(TONGHOP!$O1016="KTHP",TONGHOP!$P1016="TL"),TONGHOP!$Z1016,"")</f>
        <v/>
      </c>
      <c r="J1016" s="139" t="str">
        <f>IF(AND(TONGHOP!$O1016="KTHP",TONGHOP!$P1016="TH"),TONGHOP!$X1016,"")</f>
        <v/>
      </c>
      <c r="K1016" s="138" t="str">
        <f>IF(AND(TONGHOP!$O1016="KTHP",TONGHOP!$P1016="TH"),TONGHOP!$Y1016,"")</f>
        <v/>
      </c>
      <c r="L1016" s="138" t="str">
        <f>IF(AND(TONGHOP!$O1016="KTHP",TONGHOP!$P1016="TH"),TONGHOP!$Z1016,"")</f>
        <v/>
      </c>
      <c r="M1016" s="139" t="str">
        <f>IF(AND(TONGHOP!$O1016="ThiTN",OR(TONGHOP!$P1016="LT",TONGHOP!$P1016="TN"),TONGHOP!$X1016&lt;&gt;""),TONGHOP!$X1016,"")</f>
        <v/>
      </c>
      <c r="N1016" s="139" t="str">
        <f>IF(AND(TONGHOP!$O1016="ThiTN",OR(TONGHOP!$P1016="LT",TONGHOP!$P1016="TN"),TONGHOP!$Y1016&lt;&gt;""),TONGHOP!$Y1016,"")</f>
        <v/>
      </c>
      <c r="O1016" s="139" t="str">
        <f>IF(AND(TONGHOP!$O1016="ThiTN",OR(TONGHOP!$P1016="LT",TONGHOP!$P1016="TN"),TONGHOP!$Z1016&lt;&gt;""),TONGHOP!$Z1016,"")</f>
        <v/>
      </c>
      <c r="P1016" s="139" t="str">
        <f>IF(AND(TONGHOP!$O1016="ThiTN",TONGHOP!$P1016="VĐ",TONGHOP!$X1016&lt;&gt;""),TONGHOP!$X1016,"")</f>
        <v/>
      </c>
      <c r="Q1016" s="139" t="str">
        <f>IF(AND(TONGHOP!$O1016="ThiTN",TONGHOP!$P1016="VĐ",TONGHOP!$Y1016&lt;&gt;""),TONGHOP!$Y1016,"")</f>
        <v/>
      </c>
      <c r="R1016" s="139" t="str">
        <f>IF(AND(TONGHOP!$O1016="ThiTN",TONGHOP!$P1016="VĐ",TONGHOP!$Z1016&lt;&gt;""),TONGHOP!$Z1016,"")</f>
        <v/>
      </c>
      <c r="S1016" s="137" t="str">
        <f>IF(AND(TONGHOP!$O1016="ThiTN",TONGHOP!$P1016="TH",TONGHOP!$X1016&lt;&gt;""),TONGHOP!$X1016,"")</f>
        <v/>
      </c>
      <c r="T1016" s="137" t="str">
        <f>IF(AND(TONGHOP!$O1016="ThiTN",TONGHOP!$P1016="TH",TONGHOP!$Y1016&lt;&gt;""),TONGHOP!$Y1016,"")</f>
        <v/>
      </c>
      <c r="U1016" s="137" t="str">
        <f>IF(AND(TONGHOP!$O1016="ThiTN",TONGHOP!$P1016="TH",TONGHOP!$Z1016&lt;&gt;""),TONGHOP!$Z1016,"")</f>
        <v/>
      </c>
    </row>
    <row r="1017" spans="1:21">
      <c r="A1017" s="139" t="str">
        <f>IF(AND(TONGHOP!$O1017="KTHP",OR(TONGHOP!$P1017="LT",TONGHOP!$P1017="TN"),TONGHOP!$X1017&lt;&gt;""),TONGHOP!$X1017,"")</f>
        <v>Vũ Quang Khải</v>
      </c>
      <c r="B1017" s="139" t="str">
        <f>IF(AND(TONGHOP!$O1017="KTHP",OR(TONGHOP!$P1017="LT",TONGHOP!$P1017="TN"),TONGHOP!$Y1017&lt;&gt;""),TONGHOP!$Y1017,"")</f>
        <v>Nguyễn Thanh Vũ</v>
      </c>
      <c r="C1017" s="139">
        <f>IF(AND(TONGHOP!$O1017="KTHP",OR(TONGHOP!$P1017="LT",TONGHOP!$P1017="TN"),TONGHOP!$Z1017&lt;&gt;""),TONGHOP!$Z1017,"")</f>
        <v>33</v>
      </c>
      <c r="D1017" s="139" t="str">
        <f>IF(AND(TONGHOP!$O1017="KTHP",TONGHOP!$P1017="VĐ"),TONGHOP!$X1017,"")</f>
        <v/>
      </c>
      <c r="E1017" s="138" t="str">
        <f>IF(AND(TONGHOP!$O1017="KTHP",TONGHOP!$P1017="VĐ"),TONGHOP!$Y1017,"")</f>
        <v/>
      </c>
      <c r="F1017" s="138" t="str">
        <f>IF(AND(TONGHOP!$O1017="KTHP",TONGHOP!$P1017="VĐ"),TONGHOP!$Z1017,"")</f>
        <v/>
      </c>
      <c r="G1017" s="139" t="str">
        <f>IF(AND(TONGHOP!$O1017="KTHP",TONGHOP!$P1017="TL"),TONGHOP!$X1017,"")</f>
        <v/>
      </c>
      <c r="H1017" s="138" t="str">
        <f>IF(AND(TONGHOP!$O1017="KTHP",TONGHOP!$P1017="TL"),TONGHOP!$Y1017,"")</f>
        <v/>
      </c>
      <c r="I1017" s="138" t="str">
        <f>IF(AND(TONGHOP!$O1017="KTHP",TONGHOP!$P1017="TL"),TONGHOP!$Z1017,"")</f>
        <v/>
      </c>
      <c r="J1017" s="139" t="str">
        <f>IF(AND(TONGHOP!$O1017="KTHP",TONGHOP!$P1017="TH"),TONGHOP!$X1017,"")</f>
        <v/>
      </c>
      <c r="K1017" s="138" t="str">
        <f>IF(AND(TONGHOP!$O1017="KTHP",TONGHOP!$P1017="TH"),TONGHOP!$Y1017,"")</f>
        <v/>
      </c>
      <c r="L1017" s="138" t="str">
        <f>IF(AND(TONGHOP!$O1017="KTHP",TONGHOP!$P1017="TH"),TONGHOP!$Z1017,"")</f>
        <v/>
      </c>
      <c r="M1017" s="139" t="str">
        <f>IF(AND(TONGHOP!$O1017="ThiTN",OR(TONGHOP!$P1017="LT",TONGHOP!$P1017="TN"),TONGHOP!$X1017&lt;&gt;""),TONGHOP!$X1017,"")</f>
        <v/>
      </c>
      <c r="N1017" s="139" t="str">
        <f>IF(AND(TONGHOP!$O1017="ThiTN",OR(TONGHOP!$P1017="LT",TONGHOP!$P1017="TN"),TONGHOP!$Y1017&lt;&gt;""),TONGHOP!$Y1017,"")</f>
        <v/>
      </c>
      <c r="O1017" s="139" t="str">
        <f>IF(AND(TONGHOP!$O1017="ThiTN",OR(TONGHOP!$P1017="LT",TONGHOP!$P1017="TN"),TONGHOP!$Z1017&lt;&gt;""),TONGHOP!$Z1017,"")</f>
        <v/>
      </c>
      <c r="P1017" s="139" t="str">
        <f>IF(AND(TONGHOP!$O1017="ThiTN",TONGHOP!$P1017="VĐ",TONGHOP!$X1017&lt;&gt;""),TONGHOP!$X1017,"")</f>
        <v/>
      </c>
      <c r="Q1017" s="139" t="str">
        <f>IF(AND(TONGHOP!$O1017="ThiTN",TONGHOP!$P1017="VĐ",TONGHOP!$Y1017&lt;&gt;""),TONGHOP!$Y1017,"")</f>
        <v/>
      </c>
      <c r="R1017" s="139" t="str">
        <f>IF(AND(TONGHOP!$O1017="ThiTN",TONGHOP!$P1017="VĐ",TONGHOP!$Z1017&lt;&gt;""),TONGHOP!$Z1017,"")</f>
        <v/>
      </c>
      <c r="S1017" s="137" t="str">
        <f>IF(AND(TONGHOP!$O1017="ThiTN",TONGHOP!$P1017="TH",TONGHOP!$X1017&lt;&gt;""),TONGHOP!$X1017,"")</f>
        <v/>
      </c>
      <c r="T1017" s="137" t="str">
        <f>IF(AND(TONGHOP!$O1017="ThiTN",TONGHOP!$P1017="TH",TONGHOP!$Y1017&lt;&gt;""),TONGHOP!$Y1017,"")</f>
        <v/>
      </c>
      <c r="U1017" s="137" t="str">
        <f>IF(AND(TONGHOP!$O1017="ThiTN",TONGHOP!$P1017="TH",TONGHOP!$Z1017&lt;&gt;""),TONGHOP!$Z1017,"")</f>
        <v/>
      </c>
    </row>
    <row r="1018" spans="1:21">
      <c r="A1018" s="139" t="str">
        <f>IF(AND(TONGHOP!$O1018="KTHP",OR(TONGHOP!$P1018="LT",TONGHOP!$P1018="TN"),TONGHOP!$X1018&lt;&gt;""),TONGHOP!$X1018,"")</f>
        <v>Nguyễn Thanh Vũ</v>
      </c>
      <c r="B1018" s="139" t="str">
        <f>IF(AND(TONGHOP!$O1018="KTHP",OR(TONGHOP!$P1018="LT",TONGHOP!$P1018="TN"),TONGHOP!$Y1018&lt;&gt;""),TONGHOP!$Y1018,"")</f>
        <v>Vũ Quang Khải</v>
      </c>
      <c r="C1018" s="139">
        <f>IF(AND(TONGHOP!$O1018="KTHP",OR(TONGHOP!$P1018="LT",TONGHOP!$P1018="TN"),TONGHOP!$Z1018&lt;&gt;""),TONGHOP!$Z1018,"")</f>
        <v>20</v>
      </c>
      <c r="D1018" s="139" t="str">
        <f>IF(AND(TONGHOP!$O1018="KTHP",TONGHOP!$P1018="VĐ"),TONGHOP!$X1018,"")</f>
        <v/>
      </c>
      <c r="E1018" s="138" t="str">
        <f>IF(AND(TONGHOP!$O1018="KTHP",TONGHOP!$P1018="VĐ"),TONGHOP!$Y1018,"")</f>
        <v/>
      </c>
      <c r="F1018" s="138" t="str">
        <f>IF(AND(TONGHOP!$O1018="KTHP",TONGHOP!$P1018="VĐ"),TONGHOP!$Z1018,"")</f>
        <v/>
      </c>
      <c r="G1018" s="139" t="str">
        <f>IF(AND(TONGHOP!$O1018="KTHP",TONGHOP!$P1018="TL"),TONGHOP!$X1018,"")</f>
        <v/>
      </c>
      <c r="H1018" s="138" t="str">
        <f>IF(AND(TONGHOP!$O1018="KTHP",TONGHOP!$P1018="TL"),TONGHOP!$Y1018,"")</f>
        <v/>
      </c>
      <c r="I1018" s="138" t="str">
        <f>IF(AND(TONGHOP!$O1018="KTHP",TONGHOP!$P1018="TL"),TONGHOP!$Z1018,"")</f>
        <v/>
      </c>
      <c r="J1018" s="139" t="str">
        <f>IF(AND(TONGHOP!$O1018="KTHP",TONGHOP!$P1018="TH"),TONGHOP!$X1018,"")</f>
        <v/>
      </c>
      <c r="K1018" s="138" t="str">
        <f>IF(AND(TONGHOP!$O1018="KTHP",TONGHOP!$P1018="TH"),TONGHOP!$Y1018,"")</f>
        <v/>
      </c>
      <c r="L1018" s="138" t="str">
        <f>IF(AND(TONGHOP!$O1018="KTHP",TONGHOP!$P1018="TH"),TONGHOP!$Z1018,"")</f>
        <v/>
      </c>
      <c r="M1018" s="139" t="str">
        <f>IF(AND(TONGHOP!$O1018="ThiTN",OR(TONGHOP!$P1018="LT",TONGHOP!$P1018="TN"),TONGHOP!$X1018&lt;&gt;""),TONGHOP!$X1018,"")</f>
        <v/>
      </c>
      <c r="N1018" s="139" t="str">
        <f>IF(AND(TONGHOP!$O1018="ThiTN",OR(TONGHOP!$P1018="LT",TONGHOP!$P1018="TN"),TONGHOP!$Y1018&lt;&gt;""),TONGHOP!$Y1018,"")</f>
        <v/>
      </c>
      <c r="O1018" s="139" t="str">
        <f>IF(AND(TONGHOP!$O1018="ThiTN",OR(TONGHOP!$P1018="LT",TONGHOP!$P1018="TN"),TONGHOP!$Z1018&lt;&gt;""),TONGHOP!$Z1018,"")</f>
        <v/>
      </c>
      <c r="P1018" s="139" t="str">
        <f>IF(AND(TONGHOP!$O1018="ThiTN",TONGHOP!$P1018="VĐ",TONGHOP!$X1018&lt;&gt;""),TONGHOP!$X1018,"")</f>
        <v/>
      </c>
      <c r="Q1018" s="139" t="str">
        <f>IF(AND(TONGHOP!$O1018="ThiTN",TONGHOP!$P1018="VĐ",TONGHOP!$Y1018&lt;&gt;""),TONGHOP!$Y1018,"")</f>
        <v/>
      </c>
      <c r="R1018" s="139" t="str">
        <f>IF(AND(TONGHOP!$O1018="ThiTN",TONGHOP!$P1018="VĐ",TONGHOP!$Z1018&lt;&gt;""),TONGHOP!$Z1018,"")</f>
        <v/>
      </c>
      <c r="S1018" s="137" t="str">
        <f>IF(AND(TONGHOP!$O1018="ThiTN",TONGHOP!$P1018="TH",TONGHOP!$X1018&lt;&gt;""),TONGHOP!$X1018,"")</f>
        <v/>
      </c>
      <c r="T1018" s="137" t="str">
        <f>IF(AND(TONGHOP!$O1018="ThiTN",TONGHOP!$P1018="TH",TONGHOP!$Y1018&lt;&gt;""),TONGHOP!$Y1018,"")</f>
        <v/>
      </c>
      <c r="U1018" s="137" t="str">
        <f>IF(AND(TONGHOP!$O1018="ThiTN",TONGHOP!$P1018="TH",TONGHOP!$Z1018&lt;&gt;""),TONGHOP!$Z1018,"")</f>
        <v/>
      </c>
    </row>
    <row r="1019" spans="1:21">
      <c r="A1019" s="139" t="str">
        <f>IF(AND(TONGHOP!$O1019="KTHP",OR(TONGHOP!$P1019="LT",TONGHOP!$P1019="TN"),TONGHOP!$X1019&lt;&gt;""),TONGHOP!$X1019,"")</f>
        <v/>
      </c>
      <c r="B1019" s="139" t="str">
        <f>IF(AND(TONGHOP!$O1019="KTHP",OR(TONGHOP!$P1019="LT",TONGHOP!$P1019="TN"),TONGHOP!$Y1019&lt;&gt;""),TONGHOP!$Y1019,"")</f>
        <v/>
      </c>
      <c r="C1019" s="139" t="str">
        <f>IF(AND(TONGHOP!$O1019="KTHP",OR(TONGHOP!$P1019="LT",TONGHOP!$P1019="TN"),TONGHOP!$Z1019&lt;&gt;""),TONGHOP!$Z1019,"")</f>
        <v/>
      </c>
      <c r="D1019" s="139" t="str">
        <f>IF(AND(TONGHOP!$O1019="KTHP",TONGHOP!$P1019="VĐ"),TONGHOP!$X1019,"")</f>
        <v/>
      </c>
      <c r="E1019" s="138" t="str">
        <f>IF(AND(TONGHOP!$O1019="KTHP",TONGHOP!$P1019="VĐ"),TONGHOP!$Y1019,"")</f>
        <v/>
      </c>
      <c r="F1019" s="138" t="str">
        <f>IF(AND(TONGHOP!$O1019="KTHP",TONGHOP!$P1019="VĐ"),TONGHOP!$Z1019,"")</f>
        <v/>
      </c>
      <c r="G1019" s="139" t="str">
        <f>IF(AND(TONGHOP!$O1019="KTHP",TONGHOP!$P1019="TL"),TONGHOP!$X1019,"")</f>
        <v/>
      </c>
      <c r="H1019" s="138" t="str">
        <f>IF(AND(TONGHOP!$O1019="KTHP",TONGHOP!$P1019="TL"),TONGHOP!$Y1019,"")</f>
        <v/>
      </c>
      <c r="I1019" s="138" t="str">
        <f>IF(AND(TONGHOP!$O1019="KTHP",TONGHOP!$P1019="TL"),TONGHOP!$Z1019,"")</f>
        <v/>
      </c>
      <c r="J1019" s="139" t="str">
        <f>IF(AND(TONGHOP!$O1019="KTHP",TONGHOP!$P1019="TH"),TONGHOP!$X1019,"")</f>
        <v/>
      </c>
      <c r="K1019" s="138" t="str">
        <f>IF(AND(TONGHOP!$O1019="KTHP",TONGHOP!$P1019="TH"),TONGHOP!$Y1019,"")</f>
        <v/>
      </c>
      <c r="L1019" s="138" t="str">
        <f>IF(AND(TONGHOP!$O1019="KTHP",TONGHOP!$P1019="TH"),TONGHOP!$Z1019,"")</f>
        <v/>
      </c>
      <c r="M1019" s="139" t="str">
        <f>IF(AND(TONGHOP!$O1019="ThiTN",OR(TONGHOP!$P1019="LT",TONGHOP!$P1019="TN"),TONGHOP!$X1019&lt;&gt;""),TONGHOP!$X1019,"")</f>
        <v/>
      </c>
      <c r="N1019" s="139" t="str">
        <f>IF(AND(TONGHOP!$O1019="ThiTN",OR(TONGHOP!$P1019="LT",TONGHOP!$P1019="TN"),TONGHOP!$Y1019&lt;&gt;""),TONGHOP!$Y1019,"")</f>
        <v/>
      </c>
      <c r="O1019" s="139" t="str">
        <f>IF(AND(TONGHOP!$O1019="ThiTN",OR(TONGHOP!$P1019="LT",TONGHOP!$P1019="TN"),TONGHOP!$Z1019&lt;&gt;""),TONGHOP!$Z1019,"")</f>
        <v/>
      </c>
      <c r="P1019" s="139" t="str">
        <f>IF(AND(TONGHOP!$O1019="ThiTN",TONGHOP!$P1019="VĐ",TONGHOP!$X1019&lt;&gt;""),TONGHOP!$X1019,"")</f>
        <v/>
      </c>
      <c r="Q1019" s="139" t="str">
        <f>IF(AND(TONGHOP!$O1019="ThiTN",TONGHOP!$P1019="VĐ",TONGHOP!$Y1019&lt;&gt;""),TONGHOP!$Y1019,"")</f>
        <v/>
      </c>
      <c r="R1019" s="139" t="str">
        <f>IF(AND(TONGHOP!$O1019="ThiTN",TONGHOP!$P1019="VĐ",TONGHOP!$Z1019&lt;&gt;""),TONGHOP!$Z1019,"")</f>
        <v/>
      </c>
      <c r="S1019" s="137" t="str">
        <f>IF(AND(TONGHOP!$O1019="ThiTN",TONGHOP!$P1019="TH",TONGHOP!$X1019&lt;&gt;""),TONGHOP!$X1019,"")</f>
        <v/>
      </c>
      <c r="T1019" s="137" t="str">
        <f>IF(AND(TONGHOP!$O1019="ThiTN",TONGHOP!$P1019="TH",TONGHOP!$Y1019&lt;&gt;""),TONGHOP!$Y1019,"")</f>
        <v/>
      </c>
      <c r="U1019" s="137" t="str">
        <f>IF(AND(TONGHOP!$O1019="ThiTN",TONGHOP!$P1019="TH",TONGHOP!$Z1019&lt;&gt;""),TONGHOP!$Z1019,"")</f>
        <v/>
      </c>
    </row>
    <row r="1020" spans="1:21">
      <c r="A1020" s="139" t="str">
        <f>IF(AND(TONGHOP!$O1020="KTHP",OR(TONGHOP!$P1020="LT",TONGHOP!$P1020="TN"),TONGHOP!$X1020&lt;&gt;""),TONGHOP!$X1020,"")</f>
        <v/>
      </c>
      <c r="B1020" s="139" t="str">
        <f>IF(AND(TONGHOP!$O1020="KTHP",OR(TONGHOP!$P1020="LT",TONGHOP!$P1020="TN"),TONGHOP!$Y1020&lt;&gt;""),TONGHOP!$Y1020,"")</f>
        <v/>
      </c>
      <c r="C1020" s="139" t="str">
        <f>IF(AND(TONGHOP!$O1020="KTHP",OR(TONGHOP!$P1020="LT",TONGHOP!$P1020="TN"),TONGHOP!$Z1020&lt;&gt;""),TONGHOP!$Z1020,"")</f>
        <v/>
      </c>
      <c r="D1020" s="139" t="str">
        <f>IF(AND(TONGHOP!$O1020="KTHP",TONGHOP!$P1020="VĐ"),TONGHOP!$X1020,"")</f>
        <v/>
      </c>
      <c r="E1020" s="138" t="str">
        <f>IF(AND(TONGHOP!$O1020="KTHP",TONGHOP!$P1020="VĐ"),TONGHOP!$Y1020,"")</f>
        <v/>
      </c>
      <c r="F1020" s="138" t="str">
        <f>IF(AND(TONGHOP!$O1020="KTHP",TONGHOP!$P1020="VĐ"),TONGHOP!$Z1020,"")</f>
        <v/>
      </c>
      <c r="G1020" s="139" t="str">
        <f>IF(AND(TONGHOP!$O1020="KTHP",TONGHOP!$P1020="TL"),TONGHOP!$X1020,"")</f>
        <v/>
      </c>
      <c r="H1020" s="138" t="str">
        <f>IF(AND(TONGHOP!$O1020="KTHP",TONGHOP!$P1020="TL"),TONGHOP!$Y1020,"")</f>
        <v/>
      </c>
      <c r="I1020" s="138" t="str">
        <f>IF(AND(TONGHOP!$O1020="KTHP",TONGHOP!$P1020="TL"),TONGHOP!$Z1020,"")</f>
        <v/>
      </c>
      <c r="J1020" s="139" t="str">
        <f>IF(AND(TONGHOP!$O1020="KTHP",TONGHOP!$P1020="TH"),TONGHOP!$X1020,"")</f>
        <v/>
      </c>
      <c r="K1020" s="138" t="str">
        <f>IF(AND(TONGHOP!$O1020="KTHP",TONGHOP!$P1020="TH"),TONGHOP!$Y1020,"")</f>
        <v/>
      </c>
      <c r="L1020" s="138" t="str">
        <f>IF(AND(TONGHOP!$O1020="KTHP",TONGHOP!$P1020="TH"),TONGHOP!$Z1020,"")</f>
        <v/>
      </c>
      <c r="M1020" s="139" t="str">
        <f>IF(AND(TONGHOP!$O1020="ThiTN",OR(TONGHOP!$P1020="LT",TONGHOP!$P1020="TN"),TONGHOP!$X1020&lt;&gt;""),TONGHOP!$X1020,"")</f>
        <v/>
      </c>
      <c r="N1020" s="139" t="str">
        <f>IF(AND(TONGHOP!$O1020="ThiTN",OR(TONGHOP!$P1020="LT",TONGHOP!$P1020="TN"),TONGHOP!$Y1020&lt;&gt;""),TONGHOP!$Y1020,"")</f>
        <v/>
      </c>
      <c r="O1020" s="139" t="str">
        <f>IF(AND(TONGHOP!$O1020="ThiTN",OR(TONGHOP!$P1020="LT",TONGHOP!$P1020="TN"),TONGHOP!$Z1020&lt;&gt;""),TONGHOP!$Z1020,"")</f>
        <v/>
      </c>
      <c r="P1020" s="139" t="str">
        <f>IF(AND(TONGHOP!$O1020="ThiTN",TONGHOP!$P1020="VĐ",TONGHOP!$X1020&lt;&gt;""),TONGHOP!$X1020,"")</f>
        <v/>
      </c>
      <c r="Q1020" s="139" t="str">
        <f>IF(AND(TONGHOP!$O1020="ThiTN",TONGHOP!$P1020="VĐ",TONGHOP!$Y1020&lt;&gt;""),TONGHOP!$Y1020,"")</f>
        <v/>
      </c>
      <c r="R1020" s="139" t="str">
        <f>IF(AND(TONGHOP!$O1020="ThiTN",TONGHOP!$P1020="VĐ",TONGHOP!$Z1020&lt;&gt;""),TONGHOP!$Z1020,"")</f>
        <v/>
      </c>
      <c r="S1020" s="137" t="str">
        <f>IF(AND(TONGHOP!$O1020="ThiTN",TONGHOP!$P1020="TH",TONGHOP!$X1020&lt;&gt;""),TONGHOP!$X1020,"")</f>
        <v/>
      </c>
      <c r="T1020" s="137" t="str">
        <f>IF(AND(TONGHOP!$O1020="ThiTN",TONGHOP!$P1020="TH",TONGHOP!$Y1020&lt;&gt;""),TONGHOP!$Y1020,"")</f>
        <v/>
      </c>
      <c r="U1020" s="137" t="str">
        <f>IF(AND(TONGHOP!$O1020="ThiTN",TONGHOP!$P1020="TH",TONGHOP!$Z1020&lt;&gt;""),TONGHOP!$Z1020,"")</f>
        <v/>
      </c>
    </row>
    <row r="1021" spans="1:21">
      <c r="A1021" s="139" t="str">
        <f>IF(AND(TONGHOP!$O1021="KTHP",OR(TONGHOP!$P1021="LT",TONGHOP!$P1021="TN"),TONGHOP!$X1021&lt;&gt;""),TONGHOP!$X1021,"")</f>
        <v/>
      </c>
      <c r="B1021" s="139" t="str">
        <f>IF(AND(TONGHOP!$O1021="KTHP",OR(TONGHOP!$P1021="LT",TONGHOP!$P1021="TN"),TONGHOP!$Y1021&lt;&gt;""),TONGHOP!$Y1021,"")</f>
        <v/>
      </c>
      <c r="C1021" s="139" t="str">
        <f>IF(AND(TONGHOP!$O1021="KTHP",OR(TONGHOP!$P1021="LT",TONGHOP!$P1021="TN"),TONGHOP!$Z1021&lt;&gt;""),TONGHOP!$Z1021,"")</f>
        <v/>
      </c>
      <c r="D1021" s="139" t="str">
        <f>IF(AND(TONGHOP!$O1021="KTHP",TONGHOP!$P1021="VĐ"),TONGHOP!$X1021,"")</f>
        <v/>
      </c>
      <c r="E1021" s="138" t="str">
        <f>IF(AND(TONGHOP!$O1021="KTHP",TONGHOP!$P1021="VĐ"),TONGHOP!$Y1021,"")</f>
        <v/>
      </c>
      <c r="F1021" s="138" t="str">
        <f>IF(AND(TONGHOP!$O1021="KTHP",TONGHOP!$P1021="VĐ"),TONGHOP!$Z1021,"")</f>
        <v/>
      </c>
      <c r="G1021" s="139" t="str">
        <f>IF(AND(TONGHOP!$O1021="KTHP",TONGHOP!$P1021="TL"),TONGHOP!$X1021,"")</f>
        <v/>
      </c>
      <c r="H1021" s="138" t="str">
        <f>IF(AND(TONGHOP!$O1021="KTHP",TONGHOP!$P1021="TL"),TONGHOP!$Y1021,"")</f>
        <v/>
      </c>
      <c r="I1021" s="138" t="str">
        <f>IF(AND(TONGHOP!$O1021="KTHP",TONGHOP!$P1021="TL"),TONGHOP!$Z1021,"")</f>
        <v/>
      </c>
      <c r="J1021" s="139" t="str">
        <f>IF(AND(TONGHOP!$O1021="KTHP",TONGHOP!$P1021="TH"),TONGHOP!$X1021,"")</f>
        <v/>
      </c>
      <c r="K1021" s="138" t="str">
        <f>IF(AND(TONGHOP!$O1021="KTHP",TONGHOP!$P1021="TH"),TONGHOP!$Y1021,"")</f>
        <v/>
      </c>
      <c r="L1021" s="138" t="str">
        <f>IF(AND(TONGHOP!$O1021="KTHP",TONGHOP!$P1021="TH"),TONGHOP!$Z1021,"")</f>
        <v/>
      </c>
      <c r="M1021" s="139" t="str">
        <f>IF(AND(TONGHOP!$O1021="ThiTN",OR(TONGHOP!$P1021="LT",TONGHOP!$P1021="TN"),TONGHOP!$X1021&lt;&gt;""),TONGHOP!$X1021,"")</f>
        <v/>
      </c>
      <c r="N1021" s="139" t="str">
        <f>IF(AND(TONGHOP!$O1021="ThiTN",OR(TONGHOP!$P1021="LT",TONGHOP!$P1021="TN"),TONGHOP!$Y1021&lt;&gt;""),TONGHOP!$Y1021,"")</f>
        <v/>
      </c>
      <c r="O1021" s="139" t="str">
        <f>IF(AND(TONGHOP!$O1021="ThiTN",OR(TONGHOP!$P1021="LT",TONGHOP!$P1021="TN"),TONGHOP!$Z1021&lt;&gt;""),TONGHOP!$Z1021,"")</f>
        <v/>
      </c>
      <c r="P1021" s="139" t="str">
        <f>IF(AND(TONGHOP!$O1021="ThiTN",TONGHOP!$P1021="VĐ",TONGHOP!$X1021&lt;&gt;""),TONGHOP!$X1021,"")</f>
        <v/>
      </c>
      <c r="Q1021" s="139" t="str">
        <f>IF(AND(TONGHOP!$O1021="ThiTN",TONGHOP!$P1021="VĐ",TONGHOP!$Y1021&lt;&gt;""),TONGHOP!$Y1021,"")</f>
        <v/>
      </c>
      <c r="R1021" s="139" t="str">
        <f>IF(AND(TONGHOP!$O1021="ThiTN",TONGHOP!$P1021="VĐ",TONGHOP!$Z1021&lt;&gt;""),TONGHOP!$Z1021,"")</f>
        <v/>
      </c>
      <c r="S1021" s="137" t="str">
        <f>IF(AND(TONGHOP!$O1021="ThiTN",TONGHOP!$P1021="TH",TONGHOP!$X1021&lt;&gt;""),TONGHOP!$X1021,"")</f>
        <v/>
      </c>
      <c r="T1021" s="137" t="str">
        <f>IF(AND(TONGHOP!$O1021="ThiTN",TONGHOP!$P1021="TH",TONGHOP!$Y1021&lt;&gt;""),TONGHOP!$Y1021,"")</f>
        <v/>
      </c>
      <c r="U1021" s="137" t="str">
        <f>IF(AND(TONGHOP!$O1021="ThiTN",TONGHOP!$P1021="TH",TONGHOP!$Z1021&lt;&gt;""),TONGHOP!$Z1021,"")</f>
        <v/>
      </c>
    </row>
    <row r="1022" spans="1:21">
      <c r="A1022" s="139" t="str">
        <f>IF(AND(TONGHOP!$O1022="KTHP",OR(TONGHOP!$P1022="LT",TONGHOP!$P1022="TN"),TONGHOP!$X1022&lt;&gt;""),TONGHOP!$X1022,"")</f>
        <v/>
      </c>
      <c r="B1022" s="139" t="str">
        <f>IF(AND(TONGHOP!$O1022="KTHP",OR(TONGHOP!$P1022="LT",TONGHOP!$P1022="TN"),TONGHOP!$Y1022&lt;&gt;""),TONGHOP!$Y1022,"")</f>
        <v/>
      </c>
      <c r="C1022" s="139" t="str">
        <f>IF(AND(TONGHOP!$O1022="KTHP",OR(TONGHOP!$P1022="LT",TONGHOP!$P1022="TN"),TONGHOP!$Z1022&lt;&gt;""),TONGHOP!$Z1022,"")</f>
        <v/>
      </c>
      <c r="D1022" s="139" t="str">
        <f>IF(AND(TONGHOP!$O1022="KTHP",TONGHOP!$P1022="VĐ"),TONGHOP!$X1022,"")</f>
        <v/>
      </c>
      <c r="E1022" s="138" t="str">
        <f>IF(AND(TONGHOP!$O1022="KTHP",TONGHOP!$P1022="VĐ"),TONGHOP!$Y1022,"")</f>
        <v/>
      </c>
      <c r="F1022" s="138" t="str">
        <f>IF(AND(TONGHOP!$O1022="KTHP",TONGHOP!$P1022="VĐ"),TONGHOP!$Z1022,"")</f>
        <v/>
      </c>
      <c r="G1022" s="139" t="str">
        <f>IF(AND(TONGHOP!$O1022="KTHP",TONGHOP!$P1022="TL"),TONGHOP!$X1022,"")</f>
        <v/>
      </c>
      <c r="H1022" s="138" t="str">
        <f>IF(AND(TONGHOP!$O1022="KTHP",TONGHOP!$P1022="TL"),TONGHOP!$Y1022,"")</f>
        <v/>
      </c>
      <c r="I1022" s="138" t="str">
        <f>IF(AND(TONGHOP!$O1022="KTHP",TONGHOP!$P1022="TL"),TONGHOP!$Z1022,"")</f>
        <v/>
      </c>
      <c r="J1022" s="139" t="str">
        <f>IF(AND(TONGHOP!$O1022="KTHP",TONGHOP!$P1022="TH"),TONGHOP!$X1022,"")</f>
        <v/>
      </c>
      <c r="K1022" s="138" t="str">
        <f>IF(AND(TONGHOP!$O1022="KTHP",TONGHOP!$P1022="TH"),TONGHOP!$Y1022,"")</f>
        <v/>
      </c>
      <c r="L1022" s="138" t="str">
        <f>IF(AND(TONGHOP!$O1022="KTHP",TONGHOP!$P1022="TH"),TONGHOP!$Z1022,"")</f>
        <v/>
      </c>
      <c r="M1022" s="139" t="str">
        <f>IF(AND(TONGHOP!$O1022="ThiTN",OR(TONGHOP!$P1022="LT",TONGHOP!$P1022="TN"),TONGHOP!$X1022&lt;&gt;""),TONGHOP!$X1022,"")</f>
        <v/>
      </c>
      <c r="N1022" s="139" t="str">
        <f>IF(AND(TONGHOP!$O1022="ThiTN",OR(TONGHOP!$P1022="LT",TONGHOP!$P1022="TN"),TONGHOP!$Y1022&lt;&gt;""),TONGHOP!$Y1022,"")</f>
        <v/>
      </c>
      <c r="O1022" s="139" t="str">
        <f>IF(AND(TONGHOP!$O1022="ThiTN",OR(TONGHOP!$P1022="LT",TONGHOP!$P1022="TN"),TONGHOP!$Z1022&lt;&gt;""),TONGHOP!$Z1022,"")</f>
        <v/>
      </c>
      <c r="P1022" s="139" t="str">
        <f>IF(AND(TONGHOP!$O1022="ThiTN",TONGHOP!$P1022="VĐ",TONGHOP!$X1022&lt;&gt;""),TONGHOP!$X1022,"")</f>
        <v/>
      </c>
      <c r="Q1022" s="139" t="str">
        <f>IF(AND(TONGHOP!$O1022="ThiTN",TONGHOP!$P1022="VĐ",TONGHOP!$Y1022&lt;&gt;""),TONGHOP!$Y1022,"")</f>
        <v/>
      </c>
      <c r="R1022" s="139" t="str">
        <f>IF(AND(TONGHOP!$O1022="ThiTN",TONGHOP!$P1022="VĐ",TONGHOP!$Z1022&lt;&gt;""),TONGHOP!$Z1022,"")</f>
        <v/>
      </c>
      <c r="S1022" s="137" t="str">
        <f>IF(AND(TONGHOP!$O1022="ThiTN",TONGHOP!$P1022="TH",TONGHOP!$X1022&lt;&gt;""),TONGHOP!$X1022,"")</f>
        <v/>
      </c>
      <c r="T1022" s="137" t="str">
        <f>IF(AND(TONGHOP!$O1022="ThiTN",TONGHOP!$P1022="TH",TONGHOP!$Y1022&lt;&gt;""),TONGHOP!$Y1022,"")</f>
        <v/>
      </c>
      <c r="U1022" s="137" t="str">
        <f>IF(AND(TONGHOP!$O1022="ThiTN",TONGHOP!$P1022="TH",TONGHOP!$Z1022&lt;&gt;""),TONGHOP!$Z1022,"")</f>
        <v/>
      </c>
    </row>
    <row r="1023" spans="1:21">
      <c r="A1023" s="139" t="str">
        <f>IF(AND(TONGHOP!$O1023="KTHP",OR(TONGHOP!$P1023="LT",TONGHOP!$P1023="TN"),TONGHOP!$X1023&lt;&gt;""),TONGHOP!$X1023,"")</f>
        <v/>
      </c>
      <c r="B1023" s="139" t="str">
        <f>IF(AND(TONGHOP!$O1023="KTHP",OR(TONGHOP!$P1023="LT",TONGHOP!$P1023="TN"),TONGHOP!$Y1023&lt;&gt;""),TONGHOP!$Y1023,"")</f>
        <v/>
      </c>
      <c r="C1023" s="139" t="str">
        <f>IF(AND(TONGHOP!$O1023="KTHP",OR(TONGHOP!$P1023="LT",TONGHOP!$P1023="TN"),TONGHOP!$Z1023&lt;&gt;""),TONGHOP!$Z1023,"")</f>
        <v/>
      </c>
      <c r="D1023" s="139" t="str">
        <f>IF(AND(TONGHOP!$O1023="KTHP",TONGHOP!$P1023="VĐ"),TONGHOP!$X1023,"")</f>
        <v/>
      </c>
      <c r="E1023" s="138" t="str">
        <f>IF(AND(TONGHOP!$O1023="KTHP",TONGHOP!$P1023="VĐ"),TONGHOP!$Y1023,"")</f>
        <v/>
      </c>
      <c r="F1023" s="138" t="str">
        <f>IF(AND(TONGHOP!$O1023="KTHP",TONGHOP!$P1023="VĐ"),TONGHOP!$Z1023,"")</f>
        <v/>
      </c>
      <c r="G1023" s="139" t="str">
        <f>IF(AND(TONGHOP!$O1023="KTHP",TONGHOP!$P1023="TL"),TONGHOP!$X1023,"")</f>
        <v/>
      </c>
      <c r="H1023" s="138" t="str">
        <f>IF(AND(TONGHOP!$O1023="KTHP",TONGHOP!$P1023="TL"),TONGHOP!$Y1023,"")</f>
        <v/>
      </c>
      <c r="I1023" s="138" t="str">
        <f>IF(AND(TONGHOP!$O1023="KTHP",TONGHOP!$P1023="TL"),TONGHOP!$Z1023,"")</f>
        <v/>
      </c>
      <c r="J1023" s="139" t="str">
        <f>IF(AND(TONGHOP!$O1023="KTHP",TONGHOP!$P1023="TH"),TONGHOP!$X1023,"")</f>
        <v/>
      </c>
      <c r="K1023" s="138" t="str">
        <f>IF(AND(TONGHOP!$O1023="KTHP",TONGHOP!$P1023="TH"),TONGHOP!$Y1023,"")</f>
        <v/>
      </c>
      <c r="L1023" s="138" t="str">
        <f>IF(AND(TONGHOP!$O1023="KTHP",TONGHOP!$P1023="TH"),TONGHOP!$Z1023,"")</f>
        <v/>
      </c>
      <c r="M1023" s="139" t="str">
        <f>IF(AND(TONGHOP!$O1023="ThiTN",OR(TONGHOP!$P1023="LT",TONGHOP!$P1023="TN"),TONGHOP!$X1023&lt;&gt;""),TONGHOP!$X1023,"")</f>
        <v/>
      </c>
      <c r="N1023" s="139" t="str">
        <f>IF(AND(TONGHOP!$O1023="ThiTN",OR(TONGHOP!$P1023="LT",TONGHOP!$P1023="TN"),TONGHOP!$Y1023&lt;&gt;""),TONGHOP!$Y1023,"")</f>
        <v/>
      </c>
      <c r="O1023" s="139" t="str">
        <f>IF(AND(TONGHOP!$O1023="ThiTN",OR(TONGHOP!$P1023="LT",TONGHOP!$P1023="TN"),TONGHOP!$Z1023&lt;&gt;""),TONGHOP!$Z1023,"")</f>
        <v/>
      </c>
      <c r="P1023" s="139" t="str">
        <f>IF(AND(TONGHOP!$O1023="ThiTN",TONGHOP!$P1023="VĐ",TONGHOP!$X1023&lt;&gt;""),TONGHOP!$X1023,"")</f>
        <v/>
      </c>
      <c r="Q1023" s="139" t="str">
        <f>IF(AND(TONGHOP!$O1023="ThiTN",TONGHOP!$P1023="VĐ",TONGHOP!$Y1023&lt;&gt;""),TONGHOP!$Y1023,"")</f>
        <v/>
      </c>
      <c r="R1023" s="139" t="str">
        <f>IF(AND(TONGHOP!$O1023="ThiTN",TONGHOP!$P1023="VĐ",TONGHOP!$Z1023&lt;&gt;""),TONGHOP!$Z1023,"")</f>
        <v/>
      </c>
      <c r="S1023" s="137" t="str">
        <f>IF(AND(TONGHOP!$O1023="ThiTN",TONGHOP!$P1023="TH",TONGHOP!$X1023&lt;&gt;""),TONGHOP!$X1023,"")</f>
        <v/>
      </c>
      <c r="T1023" s="137" t="str">
        <f>IF(AND(TONGHOP!$O1023="ThiTN",TONGHOP!$P1023="TH",TONGHOP!$Y1023&lt;&gt;""),TONGHOP!$Y1023,"")</f>
        <v/>
      </c>
      <c r="U1023" s="137" t="str">
        <f>IF(AND(TONGHOP!$O1023="ThiTN",TONGHOP!$P1023="TH",TONGHOP!$Z1023&lt;&gt;""),TONGHOP!$Z1023,"")</f>
        <v/>
      </c>
    </row>
    <row r="1024" spans="1:21">
      <c r="A1024" s="139" t="str">
        <f>IF(AND(TONGHOP!$O1024="KTHP",OR(TONGHOP!$P1024="LT",TONGHOP!$P1024="TN"),TONGHOP!$X1024&lt;&gt;""),TONGHOP!$X1024,"")</f>
        <v>Lê Hồng Thái</v>
      </c>
      <c r="B1024" s="139" t="str">
        <f>IF(AND(TONGHOP!$O1024="KTHP",OR(TONGHOP!$P1024="LT",TONGHOP!$P1024="TN"),TONGHOP!$Y1024&lt;&gt;""),TONGHOP!$Y1024,"")</f>
        <v>Nguyễn Thị Khánh Thư</v>
      </c>
      <c r="C1024" s="139">
        <f>IF(AND(TONGHOP!$O1024="KTHP",OR(TONGHOP!$P1024="LT",TONGHOP!$P1024="TN"),TONGHOP!$Z1024&lt;&gt;""),TONGHOP!$Z1024,"")</f>
        <v>30</v>
      </c>
      <c r="D1024" s="139" t="str">
        <f>IF(AND(TONGHOP!$O1024="KTHP",TONGHOP!$P1024="VĐ"),TONGHOP!$X1024,"")</f>
        <v/>
      </c>
      <c r="E1024" s="138" t="str">
        <f>IF(AND(TONGHOP!$O1024="KTHP",TONGHOP!$P1024="VĐ"),TONGHOP!$Y1024,"")</f>
        <v/>
      </c>
      <c r="F1024" s="138" t="str">
        <f>IF(AND(TONGHOP!$O1024="KTHP",TONGHOP!$P1024="VĐ"),TONGHOP!$Z1024,"")</f>
        <v/>
      </c>
      <c r="G1024" s="139" t="str">
        <f>IF(AND(TONGHOP!$O1024="KTHP",TONGHOP!$P1024="TL"),TONGHOP!$X1024,"")</f>
        <v/>
      </c>
      <c r="H1024" s="138" t="str">
        <f>IF(AND(TONGHOP!$O1024="KTHP",TONGHOP!$P1024="TL"),TONGHOP!$Y1024,"")</f>
        <v/>
      </c>
      <c r="I1024" s="138" t="str">
        <f>IF(AND(TONGHOP!$O1024="KTHP",TONGHOP!$P1024="TL"),TONGHOP!$Z1024,"")</f>
        <v/>
      </c>
      <c r="J1024" s="139" t="str">
        <f>IF(AND(TONGHOP!$O1024="KTHP",TONGHOP!$P1024="TH"),TONGHOP!$X1024,"")</f>
        <v/>
      </c>
      <c r="K1024" s="138" t="str">
        <f>IF(AND(TONGHOP!$O1024="KTHP",TONGHOP!$P1024="TH"),TONGHOP!$Y1024,"")</f>
        <v/>
      </c>
      <c r="L1024" s="138" t="str">
        <f>IF(AND(TONGHOP!$O1024="KTHP",TONGHOP!$P1024="TH"),TONGHOP!$Z1024,"")</f>
        <v/>
      </c>
      <c r="M1024" s="139" t="str">
        <f>IF(AND(TONGHOP!$O1024="ThiTN",OR(TONGHOP!$P1024="LT",TONGHOP!$P1024="TN"),TONGHOP!$X1024&lt;&gt;""),TONGHOP!$X1024,"")</f>
        <v/>
      </c>
      <c r="N1024" s="139" t="str">
        <f>IF(AND(TONGHOP!$O1024="ThiTN",OR(TONGHOP!$P1024="LT",TONGHOP!$P1024="TN"),TONGHOP!$Y1024&lt;&gt;""),TONGHOP!$Y1024,"")</f>
        <v/>
      </c>
      <c r="O1024" s="139" t="str">
        <f>IF(AND(TONGHOP!$O1024="ThiTN",OR(TONGHOP!$P1024="LT",TONGHOP!$P1024="TN"),TONGHOP!$Z1024&lt;&gt;""),TONGHOP!$Z1024,"")</f>
        <v/>
      </c>
      <c r="P1024" s="139" t="str">
        <f>IF(AND(TONGHOP!$O1024="ThiTN",TONGHOP!$P1024="VĐ",TONGHOP!$X1024&lt;&gt;""),TONGHOP!$X1024,"")</f>
        <v/>
      </c>
      <c r="Q1024" s="139" t="str">
        <f>IF(AND(TONGHOP!$O1024="ThiTN",TONGHOP!$P1024="VĐ",TONGHOP!$Y1024&lt;&gt;""),TONGHOP!$Y1024,"")</f>
        <v/>
      </c>
      <c r="R1024" s="139" t="str">
        <f>IF(AND(TONGHOP!$O1024="ThiTN",TONGHOP!$P1024="VĐ",TONGHOP!$Z1024&lt;&gt;""),TONGHOP!$Z1024,"")</f>
        <v/>
      </c>
      <c r="S1024" s="137" t="str">
        <f>IF(AND(TONGHOP!$O1024="ThiTN",TONGHOP!$P1024="TH",TONGHOP!$X1024&lt;&gt;""),TONGHOP!$X1024,"")</f>
        <v/>
      </c>
      <c r="T1024" s="137" t="str">
        <f>IF(AND(TONGHOP!$O1024="ThiTN",TONGHOP!$P1024="TH",TONGHOP!$Y1024&lt;&gt;""),TONGHOP!$Y1024,"")</f>
        <v/>
      </c>
      <c r="U1024" s="137" t="str">
        <f>IF(AND(TONGHOP!$O1024="ThiTN",TONGHOP!$P1024="TH",TONGHOP!$Z1024&lt;&gt;""),TONGHOP!$Z1024,"")</f>
        <v/>
      </c>
    </row>
    <row r="1025" spans="1:21">
      <c r="A1025" s="139" t="str">
        <f>IF(AND(TONGHOP!$O1025="KTHP",OR(TONGHOP!$P1025="LT",TONGHOP!$P1025="TN"),TONGHOP!$X1025&lt;&gt;""),TONGHOP!$X1025,"")</f>
        <v>Lê Hồng Thái</v>
      </c>
      <c r="B1025" s="139" t="str">
        <f>IF(AND(TONGHOP!$O1025="KTHP",OR(TONGHOP!$P1025="LT",TONGHOP!$P1025="TN"),TONGHOP!$Y1025&lt;&gt;""),TONGHOP!$Y1025,"")</f>
        <v>Nguyễn Thị Khánh Thư</v>
      </c>
      <c r="C1025" s="139">
        <f>IF(AND(TONGHOP!$O1025="KTHP",OR(TONGHOP!$P1025="LT",TONGHOP!$P1025="TN"),TONGHOP!$Z1025&lt;&gt;""),TONGHOP!$Z1025,"")</f>
        <v>31</v>
      </c>
      <c r="D1025" s="139" t="str">
        <f>IF(AND(TONGHOP!$O1025="KTHP",TONGHOP!$P1025="VĐ"),TONGHOP!$X1025,"")</f>
        <v/>
      </c>
      <c r="E1025" s="138" t="str">
        <f>IF(AND(TONGHOP!$O1025="KTHP",TONGHOP!$P1025="VĐ"),TONGHOP!$Y1025,"")</f>
        <v/>
      </c>
      <c r="F1025" s="138" t="str">
        <f>IF(AND(TONGHOP!$O1025="KTHP",TONGHOP!$P1025="VĐ"),TONGHOP!$Z1025,"")</f>
        <v/>
      </c>
      <c r="G1025" s="139" t="str">
        <f>IF(AND(TONGHOP!$O1025="KTHP",TONGHOP!$P1025="TL"),TONGHOP!$X1025,"")</f>
        <v/>
      </c>
      <c r="H1025" s="138" t="str">
        <f>IF(AND(TONGHOP!$O1025="KTHP",TONGHOP!$P1025="TL"),TONGHOP!$Y1025,"")</f>
        <v/>
      </c>
      <c r="I1025" s="138" t="str">
        <f>IF(AND(TONGHOP!$O1025="KTHP",TONGHOP!$P1025="TL"),TONGHOP!$Z1025,"")</f>
        <v/>
      </c>
      <c r="J1025" s="139" t="str">
        <f>IF(AND(TONGHOP!$O1025="KTHP",TONGHOP!$P1025="TH"),TONGHOP!$X1025,"")</f>
        <v/>
      </c>
      <c r="K1025" s="138" t="str">
        <f>IF(AND(TONGHOP!$O1025="KTHP",TONGHOP!$P1025="TH"),TONGHOP!$Y1025,"")</f>
        <v/>
      </c>
      <c r="L1025" s="138" t="str">
        <f>IF(AND(TONGHOP!$O1025="KTHP",TONGHOP!$P1025="TH"),TONGHOP!$Z1025,"")</f>
        <v/>
      </c>
      <c r="M1025" s="139" t="str">
        <f>IF(AND(TONGHOP!$O1025="ThiTN",OR(TONGHOP!$P1025="LT",TONGHOP!$P1025="TN"),TONGHOP!$X1025&lt;&gt;""),TONGHOP!$X1025,"")</f>
        <v/>
      </c>
      <c r="N1025" s="139" t="str">
        <f>IF(AND(TONGHOP!$O1025="ThiTN",OR(TONGHOP!$P1025="LT",TONGHOP!$P1025="TN"),TONGHOP!$Y1025&lt;&gt;""),TONGHOP!$Y1025,"")</f>
        <v/>
      </c>
      <c r="O1025" s="139" t="str">
        <f>IF(AND(TONGHOP!$O1025="ThiTN",OR(TONGHOP!$P1025="LT",TONGHOP!$P1025="TN"),TONGHOP!$Z1025&lt;&gt;""),TONGHOP!$Z1025,"")</f>
        <v/>
      </c>
      <c r="P1025" s="139" t="str">
        <f>IF(AND(TONGHOP!$O1025="ThiTN",TONGHOP!$P1025="VĐ",TONGHOP!$X1025&lt;&gt;""),TONGHOP!$X1025,"")</f>
        <v/>
      </c>
      <c r="Q1025" s="139" t="str">
        <f>IF(AND(TONGHOP!$O1025="ThiTN",TONGHOP!$P1025="VĐ",TONGHOP!$Y1025&lt;&gt;""),TONGHOP!$Y1025,"")</f>
        <v/>
      </c>
      <c r="R1025" s="139" t="str">
        <f>IF(AND(TONGHOP!$O1025="ThiTN",TONGHOP!$P1025="VĐ",TONGHOP!$Z1025&lt;&gt;""),TONGHOP!$Z1025,"")</f>
        <v/>
      </c>
      <c r="S1025" s="137" t="str">
        <f>IF(AND(TONGHOP!$O1025="ThiTN",TONGHOP!$P1025="TH",TONGHOP!$X1025&lt;&gt;""),TONGHOP!$X1025,"")</f>
        <v/>
      </c>
      <c r="T1025" s="137" t="str">
        <f>IF(AND(TONGHOP!$O1025="ThiTN",TONGHOP!$P1025="TH",TONGHOP!$Y1025&lt;&gt;""),TONGHOP!$Y1025,"")</f>
        <v/>
      </c>
      <c r="U1025" s="137" t="str">
        <f>IF(AND(TONGHOP!$O1025="ThiTN",TONGHOP!$P1025="TH",TONGHOP!$Z1025&lt;&gt;""),TONGHOP!$Z1025,"")</f>
        <v/>
      </c>
    </row>
    <row r="1026" spans="1:21">
      <c r="A1026" s="139" t="str">
        <f>IF(AND(TONGHOP!$O1026="KTHP",OR(TONGHOP!$P1026="LT",TONGHOP!$P1026="TN"),TONGHOP!$X1026&lt;&gt;""),TONGHOP!$X1026,"")</f>
        <v>Lê Hồng Thái</v>
      </c>
      <c r="B1026" s="139" t="str">
        <f>IF(AND(TONGHOP!$O1026="KTHP",OR(TONGHOP!$P1026="LT",TONGHOP!$P1026="TN"),TONGHOP!$Y1026&lt;&gt;""),TONGHOP!$Y1026,"")</f>
        <v>Nguyễn Thị Khánh Thư</v>
      </c>
      <c r="C1026" s="139">
        <f>IF(AND(TONGHOP!$O1026="KTHP",OR(TONGHOP!$P1026="LT",TONGHOP!$P1026="TN"),TONGHOP!$Z1026&lt;&gt;""),TONGHOP!$Z1026,"")</f>
        <v>33</v>
      </c>
      <c r="D1026" s="139" t="str">
        <f>IF(AND(TONGHOP!$O1026="KTHP",TONGHOP!$P1026="VĐ"),TONGHOP!$X1026,"")</f>
        <v/>
      </c>
      <c r="E1026" s="138" t="str">
        <f>IF(AND(TONGHOP!$O1026="KTHP",TONGHOP!$P1026="VĐ"),TONGHOP!$Y1026,"")</f>
        <v/>
      </c>
      <c r="F1026" s="138" t="str">
        <f>IF(AND(TONGHOP!$O1026="KTHP",TONGHOP!$P1026="VĐ"),TONGHOP!$Z1026,"")</f>
        <v/>
      </c>
      <c r="G1026" s="139" t="str">
        <f>IF(AND(TONGHOP!$O1026="KTHP",TONGHOP!$P1026="TL"),TONGHOP!$X1026,"")</f>
        <v/>
      </c>
      <c r="H1026" s="138" t="str">
        <f>IF(AND(TONGHOP!$O1026="KTHP",TONGHOP!$P1026="TL"),TONGHOP!$Y1026,"")</f>
        <v/>
      </c>
      <c r="I1026" s="138" t="str">
        <f>IF(AND(TONGHOP!$O1026="KTHP",TONGHOP!$P1026="TL"),TONGHOP!$Z1026,"")</f>
        <v/>
      </c>
      <c r="J1026" s="139" t="str">
        <f>IF(AND(TONGHOP!$O1026="KTHP",TONGHOP!$P1026="TH"),TONGHOP!$X1026,"")</f>
        <v/>
      </c>
      <c r="K1026" s="138" t="str">
        <f>IF(AND(TONGHOP!$O1026="KTHP",TONGHOP!$P1026="TH"),TONGHOP!$Y1026,"")</f>
        <v/>
      </c>
      <c r="L1026" s="138" t="str">
        <f>IF(AND(TONGHOP!$O1026="KTHP",TONGHOP!$P1026="TH"),TONGHOP!$Z1026,"")</f>
        <v/>
      </c>
      <c r="M1026" s="139" t="str">
        <f>IF(AND(TONGHOP!$O1026="ThiTN",OR(TONGHOP!$P1026="LT",TONGHOP!$P1026="TN"),TONGHOP!$X1026&lt;&gt;""),TONGHOP!$X1026,"")</f>
        <v/>
      </c>
      <c r="N1026" s="139" t="str">
        <f>IF(AND(TONGHOP!$O1026="ThiTN",OR(TONGHOP!$P1026="LT",TONGHOP!$P1026="TN"),TONGHOP!$Y1026&lt;&gt;""),TONGHOP!$Y1026,"")</f>
        <v/>
      </c>
      <c r="O1026" s="139" t="str">
        <f>IF(AND(TONGHOP!$O1026="ThiTN",OR(TONGHOP!$P1026="LT",TONGHOP!$P1026="TN"),TONGHOP!$Z1026&lt;&gt;""),TONGHOP!$Z1026,"")</f>
        <v/>
      </c>
      <c r="P1026" s="139" t="str">
        <f>IF(AND(TONGHOP!$O1026="ThiTN",TONGHOP!$P1026="VĐ",TONGHOP!$X1026&lt;&gt;""),TONGHOP!$X1026,"")</f>
        <v/>
      </c>
      <c r="Q1026" s="139" t="str">
        <f>IF(AND(TONGHOP!$O1026="ThiTN",TONGHOP!$P1026="VĐ",TONGHOP!$Y1026&lt;&gt;""),TONGHOP!$Y1026,"")</f>
        <v/>
      </c>
      <c r="R1026" s="139" t="str">
        <f>IF(AND(TONGHOP!$O1026="ThiTN",TONGHOP!$P1026="VĐ",TONGHOP!$Z1026&lt;&gt;""),TONGHOP!$Z1026,"")</f>
        <v/>
      </c>
      <c r="S1026" s="137" t="str">
        <f>IF(AND(TONGHOP!$O1026="ThiTN",TONGHOP!$P1026="TH",TONGHOP!$X1026&lt;&gt;""),TONGHOP!$X1026,"")</f>
        <v/>
      </c>
      <c r="T1026" s="137" t="str">
        <f>IF(AND(TONGHOP!$O1026="ThiTN",TONGHOP!$P1026="TH",TONGHOP!$Y1026&lt;&gt;""),TONGHOP!$Y1026,"")</f>
        <v/>
      </c>
      <c r="U1026" s="137" t="str">
        <f>IF(AND(TONGHOP!$O1026="ThiTN",TONGHOP!$P1026="TH",TONGHOP!$Z1026&lt;&gt;""),TONGHOP!$Z1026,"")</f>
        <v/>
      </c>
    </row>
    <row r="1027" spans="1:21">
      <c r="A1027" s="139" t="str">
        <f>IF(AND(TONGHOP!$O1027="KTHP",OR(TONGHOP!$P1027="LT",TONGHOP!$P1027="TN"),TONGHOP!$X1027&lt;&gt;""),TONGHOP!$X1027,"")</f>
        <v/>
      </c>
      <c r="B1027" s="139" t="str">
        <f>IF(AND(TONGHOP!$O1027="KTHP",OR(TONGHOP!$P1027="LT",TONGHOP!$P1027="TN"),TONGHOP!$Y1027&lt;&gt;""),TONGHOP!$Y1027,"")</f>
        <v/>
      </c>
      <c r="C1027" s="139" t="str">
        <f>IF(AND(TONGHOP!$O1027="KTHP",OR(TONGHOP!$P1027="LT",TONGHOP!$P1027="TN"),TONGHOP!$Z1027&lt;&gt;""),TONGHOP!$Z1027,"")</f>
        <v/>
      </c>
      <c r="D1027" s="139" t="str">
        <f>IF(AND(TONGHOP!$O1027="KTHP",TONGHOP!$P1027="VĐ"),TONGHOP!$X1027,"")</f>
        <v/>
      </c>
      <c r="E1027" s="138" t="str">
        <f>IF(AND(TONGHOP!$O1027="KTHP",TONGHOP!$P1027="VĐ"),TONGHOP!$Y1027,"")</f>
        <v/>
      </c>
      <c r="F1027" s="138" t="str">
        <f>IF(AND(TONGHOP!$O1027="KTHP",TONGHOP!$P1027="VĐ"),TONGHOP!$Z1027,"")</f>
        <v/>
      </c>
      <c r="G1027" s="139" t="str">
        <f>IF(AND(TONGHOP!$O1027="KTHP",TONGHOP!$P1027="TL"),TONGHOP!$X1027,"")</f>
        <v/>
      </c>
      <c r="H1027" s="138" t="str">
        <f>IF(AND(TONGHOP!$O1027="KTHP",TONGHOP!$P1027="TL"),TONGHOP!$Y1027,"")</f>
        <v/>
      </c>
      <c r="I1027" s="138" t="str">
        <f>IF(AND(TONGHOP!$O1027="KTHP",TONGHOP!$P1027="TL"),TONGHOP!$Z1027,"")</f>
        <v/>
      </c>
      <c r="J1027" s="139" t="str">
        <f>IF(AND(TONGHOP!$O1027="KTHP",TONGHOP!$P1027="TH"),TONGHOP!$X1027,"")</f>
        <v/>
      </c>
      <c r="K1027" s="138" t="str">
        <f>IF(AND(TONGHOP!$O1027="KTHP",TONGHOP!$P1027="TH"),TONGHOP!$Y1027,"")</f>
        <v/>
      </c>
      <c r="L1027" s="138" t="str">
        <f>IF(AND(TONGHOP!$O1027="KTHP",TONGHOP!$P1027="TH"),TONGHOP!$Z1027,"")</f>
        <v/>
      </c>
      <c r="M1027" s="139" t="str">
        <f>IF(AND(TONGHOP!$O1027="ThiTN",OR(TONGHOP!$P1027="LT",TONGHOP!$P1027="TN"),TONGHOP!$X1027&lt;&gt;""),TONGHOP!$X1027,"")</f>
        <v/>
      </c>
      <c r="N1027" s="139" t="str">
        <f>IF(AND(TONGHOP!$O1027="ThiTN",OR(TONGHOP!$P1027="LT",TONGHOP!$P1027="TN"),TONGHOP!$Y1027&lt;&gt;""),TONGHOP!$Y1027,"")</f>
        <v/>
      </c>
      <c r="O1027" s="139" t="str">
        <f>IF(AND(TONGHOP!$O1027="ThiTN",OR(TONGHOP!$P1027="LT",TONGHOP!$P1027="TN"),TONGHOP!$Z1027&lt;&gt;""),TONGHOP!$Z1027,"")</f>
        <v/>
      </c>
      <c r="P1027" s="139" t="str">
        <f>IF(AND(TONGHOP!$O1027="ThiTN",TONGHOP!$P1027="VĐ",TONGHOP!$X1027&lt;&gt;""),TONGHOP!$X1027,"")</f>
        <v/>
      </c>
      <c r="Q1027" s="139" t="str">
        <f>IF(AND(TONGHOP!$O1027="ThiTN",TONGHOP!$P1027="VĐ",TONGHOP!$Y1027&lt;&gt;""),TONGHOP!$Y1027,"")</f>
        <v/>
      </c>
      <c r="R1027" s="139" t="str">
        <f>IF(AND(TONGHOP!$O1027="ThiTN",TONGHOP!$P1027="VĐ",TONGHOP!$Z1027&lt;&gt;""),TONGHOP!$Z1027,"")</f>
        <v/>
      </c>
      <c r="S1027" s="137" t="str">
        <f>IF(AND(TONGHOP!$O1027="ThiTN",TONGHOP!$P1027="TH",TONGHOP!$X1027&lt;&gt;""),TONGHOP!$X1027,"")</f>
        <v/>
      </c>
      <c r="T1027" s="137" t="str">
        <f>IF(AND(TONGHOP!$O1027="ThiTN",TONGHOP!$P1027="TH",TONGHOP!$Y1027&lt;&gt;""),TONGHOP!$Y1027,"")</f>
        <v/>
      </c>
      <c r="U1027" s="137" t="str">
        <f>IF(AND(TONGHOP!$O1027="ThiTN",TONGHOP!$P1027="TH",TONGHOP!$Z1027&lt;&gt;""),TONGHOP!$Z1027,"")</f>
        <v/>
      </c>
    </row>
    <row r="1028" spans="1:21">
      <c r="A1028" s="139" t="str">
        <f>IF(AND(TONGHOP!$O1028="KTHP",OR(TONGHOP!$P1028="LT",TONGHOP!$P1028="TN"),TONGHOP!$X1028&lt;&gt;""),TONGHOP!$X1028,"")</f>
        <v/>
      </c>
      <c r="B1028" s="139" t="str">
        <f>IF(AND(TONGHOP!$O1028="KTHP",OR(TONGHOP!$P1028="LT",TONGHOP!$P1028="TN"),TONGHOP!$Y1028&lt;&gt;""),TONGHOP!$Y1028,"")</f>
        <v/>
      </c>
      <c r="C1028" s="139" t="str">
        <f>IF(AND(TONGHOP!$O1028="KTHP",OR(TONGHOP!$P1028="LT",TONGHOP!$P1028="TN"),TONGHOP!$Z1028&lt;&gt;""),TONGHOP!$Z1028,"")</f>
        <v/>
      </c>
      <c r="D1028" s="139" t="str">
        <f>IF(AND(TONGHOP!$O1028="KTHP",TONGHOP!$P1028="VĐ"),TONGHOP!$X1028,"")</f>
        <v/>
      </c>
      <c r="E1028" s="138" t="str">
        <f>IF(AND(TONGHOP!$O1028="KTHP",TONGHOP!$P1028="VĐ"),TONGHOP!$Y1028,"")</f>
        <v/>
      </c>
      <c r="F1028" s="138" t="str">
        <f>IF(AND(TONGHOP!$O1028="KTHP",TONGHOP!$P1028="VĐ"),TONGHOP!$Z1028,"")</f>
        <v/>
      </c>
      <c r="G1028" s="139" t="str">
        <f>IF(AND(TONGHOP!$O1028="KTHP",TONGHOP!$P1028="TL"),TONGHOP!$X1028,"")</f>
        <v/>
      </c>
      <c r="H1028" s="138" t="str">
        <f>IF(AND(TONGHOP!$O1028="KTHP",TONGHOP!$P1028="TL"),TONGHOP!$Y1028,"")</f>
        <v/>
      </c>
      <c r="I1028" s="138" t="str">
        <f>IF(AND(TONGHOP!$O1028="KTHP",TONGHOP!$P1028="TL"),TONGHOP!$Z1028,"")</f>
        <v/>
      </c>
      <c r="J1028" s="139" t="str">
        <f>IF(AND(TONGHOP!$O1028="KTHP",TONGHOP!$P1028="TH"),TONGHOP!$X1028,"")</f>
        <v/>
      </c>
      <c r="K1028" s="138" t="str">
        <f>IF(AND(TONGHOP!$O1028="KTHP",TONGHOP!$P1028="TH"),TONGHOP!$Y1028,"")</f>
        <v/>
      </c>
      <c r="L1028" s="138" t="str">
        <f>IF(AND(TONGHOP!$O1028="KTHP",TONGHOP!$P1028="TH"),TONGHOP!$Z1028,"")</f>
        <v/>
      </c>
      <c r="M1028" s="139" t="str">
        <f>IF(AND(TONGHOP!$O1028="ThiTN",OR(TONGHOP!$P1028="LT",TONGHOP!$P1028="TN"),TONGHOP!$X1028&lt;&gt;""),TONGHOP!$X1028,"")</f>
        <v/>
      </c>
      <c r="N1028" s="139" t="str">
        <f>IF(AND(TONGHOP!$O1028="ThiTN",OR(TONGHOP!$P1028="LT",TONGHOP!$P1028="TN"),TONGHOP!$Y1028&lt;&gt;""),TONGHOP!$Y1028,"")</f>
        <v/>
      </c>
      <c r="O1028" s="139" t="str">
        <f>IF(AND(TONGHOP!$O1028="ThiTN",OR(TONGHOP!$P1028="LT",TONGHOP!$P1028="TN"),TONGHOP!$Z1028&lt;&gt;""),TONGHOP!$Z1028,"")</f>
        <v/>
      </c>
      <c r="P1028" s="139" t="str">
        <f>IF(AND(TONGHOP!$O1028="ThiTN",TONGHOP!$P1028="VĐ",TONGHOP!$X1028&lt;&gt;""),TONGHOP!$X1028,"")</f>
        <v/>
      </c>
      <c r="Q1028" s="139" t="str">
        <f>IF(AND(TONGHOP!$O1028="ThiTN",TONGHOP!$P1028="VĐ",TONGHOP!$Y1028&lt;&gt;""),TONGHOP!$Y1028,"")</f>
        <v/>
      </c>
      <c r="R1028" s="139" t="str">
        <f>IF(AND(TONGHOP!$O1028="ThiTN",TONGHOP!$P1028="VĐ",TONGHOP!$Z1028&lt;&gt;""),TONGHOP!$Z1028,"")</f>
        <v/>
      </c>
      <c r="S1028" s="137" t="str">
        <f>IF(AND(TONGHOP!$O1028="ThiTN",TONGHOP!$P1028="TH",TONGHOP!$X1028&lt;&gt;""),TONGHOP!$X1028,"")</f>
        <v/>
      </c>
      <c r="T1028" s="137" t="str">
        <f>IF(AND(TONGHOP!$O1028="ThiTN",TONGHOP!$P1028="TH",TONGHOP!$Y1028&lt;&gt;""),TONGHOP!$Y1028,"")</f>
        <v/>
      </c>
      <c r="U1028" s="137" t="str">
        <f>IF(AND(TONGHOP!$O1028="ThiTN",TONGHOP!$P1028="TH",TONGHOP!$Z1028&lt;&gt;""),TONGHOP!$Z1028,"")</f>
        <v/>
      </c>
    </row>
    <row r="1029" spans="1:21">
      <c r="A1029" s="139" t="str">
        <f>IF(AND(TONGHOP!$O1029="KTHP",OR(TONGHOP!$P1029="LT",TONGHOP!$P1029="TN"),TONGHOP!$X1029&lt;&gt;""),TONGHOP!$X1029,"")</f>
        <v/>
      </c>
      <c r="B1029" s="139" t="str">
        <f>IF(AND(TONGHOP!$O1029="KTHP",OR(TONGHOP!$P1029="LT",TONGHOP!$P1029="TN"),TONGHOP!$Y1029&lt;&gt;""),TONGHOP!$Y1029,"")</f>
        <v/>
      </c>
      <c r="C1029" s="139" t="str">
        <f>IF(AND(TONGHOP!$O1029="KTHP",OR(TONGHOP!$P1029="LT",TONGHOP!$P1029="TN"),TONGHOP!$Z1029&lt;&gt;""),TONGHOP!$Z1029,"")</f>
        <v/>
      </c>
      <c r="D1029" s="139" t="str">
        <f>IF(AND(TONGHOP!$O1029="KTHP",TONGHOP!$P1029="VĐ"),TONGHOP!$X1029,"")</f>
        <v/>
      </c>
      <c r="E1029" s="138" t="str">
        <f>IF(AND(TONGHOP!$O1029="KTHP",TONGHOP!$P1029="VĐ"),TONGHOP!$Y1029,"")</f>
        <v/>
      </c>
      <c r="F1029" s="138" t="str">
        <f>IF(AND(TONGHOP!$O1029="KTHP",TONGHOP!$P1029="VĐ"),TONGHOP!$Z1029,"")</f>
        <v/>
      </c>
      <c r="G1029" s="139" t="str">
        <f>IF(AND(TONGHOP!$O1029="KTHP",TONGHOP!$P1029="TL"),TONGHOP!$X1029,"")</f>
        <v/>
      </c>
      <c r="H1029" s="138" t="str">
        <f>IF(AND(TONGHOP!$O1029="KTHP",TONGHOP!$P1029="TL"),TONGHOP!$Y1029,"")</f>
        <v/>
      </c>
      <c r="I1029" s="138" t="str">
        <f>IF(AND(TONGHOP!$O1029="KTHP",TONGHOP!$P1029="TL"),TONGHOP!$Z1029,"")</f>
        <v/>
      </c>
      <c r="J1029" s="139" t="str">
        <f>IF(AND(TONGHOP!$O1029="KTHP",TONGHOP!$P1029="TH"),TONGHOP!$X1029,"")</f>
        <v/>
      </c>
      <c r="K1029" s="138" t="str">
        <f>IF(AND(TONGHOP!$O1029="KTHP",TONGHOP!$P1029="TH"),TONGHOP!$Y1029,"")</f>
        <v/>
      </c>
      <c r="L1029" s="138" t="str">
        <f>IF(AND(TONGHOP!$O1029="KTHP",TONGHOP!$P1029="TH"),TONGHOP!$Z1029,"")</f>
        <v/>
      </c>
      <c r="M1029" s="139" t="str">
        <f>IF(AND(TONGHOP!$O1029="ThiTN",OR(TONGHOP!$P1029="LT",TONGHOP!$P1029="TN"),TONGHOP!$X1029&lt;&gt;""),TONGHOP!$X1029,"")</f>
        <v/>
      </c>
      <c r="N1029" s="139" t="str">
        <f>IF(AND(TONGHOP!$O1029="ThiTN",OR(TONGHOP!$P1029="LT",TONGHOP!$P1029="TN"),TONGHOP!$Y1029&lt;&gt;""),TONGHOP!$Y1029,"")</f>
        <v/>
      </c>
      <c r="O1029" s="139" t="str">
        <f>IF(AND(TONGHOP!$O1029="ThiTN",OR(TONGHOP!$P1029="LT",TONGHOP!$P1029="TN"),TONGHOP!$Z1029&lt;&gt;""),TONGHOP!$Z1029,"")</f>
        <v/>
      </c>
      <c r="P1029" s="139" t="str">
        <f>IF(AND(TONGHOP!$O1029="ThiTN",TONGHOP!$P1029="VĐ",TONGHOP!$X1029&lt;&gt;""),TONGHOP!$X1029,"")</f>
        <v/>
      </c>
      <c r="Q1029" s="139" t="str">
        <f>IF(AND(TONGHOP!$O1029="ThiTN",TONGHOP!$P1029="VĐ",TONGHOP!$Y1029&lt;&gt;""),TONGHOP!$Y1029,"")</f>
        <v/>
      </c>
      <c r="R1029" s="139" t="str">
        <f>IF(AND(TONGHOP!$O1029="ThiTN",TONGHOP!$P1029="VĐ",TONGHOP!$Z1029&lt;&gt;""),TONGHOP!$Z1029,"")</f>
        <v/>
      </c>
      <c r="S1029" s="137" t="str">
        <f>IF(AND(TONGHOP!$O1029="ThiTN",TONGHOP!$P1029="TH",TONGHOP!$X1029&lt;&gt;""),TONGHOP!$X1029,"")</f>
        <v/>
      </c>
      <c r="T1029" s="137" t="str">
        <f>IF(AND(TONGHOP!$O1029="ThiTN",TONGHOP!$P1029="TH",TONGHOP!$Y1029&lt;&gt;""),TONGHOP!$Y1029,"")</f>
        <v/>
      </c>
      <c r="U1029" s="137" t="str">
        <f>IF(AND(TONGHOP!$O1029="ThiTN",TONGHOP!$P1029="TH",TONGHOP!$Z1029&lt;&gt;""),TONGHOP!$Z1029,"")</f>
        <v/>
      </c>
    </row>
    <row r="1030" spans="1:21">
      <c r="A1030" s="139" t="str">
        <f>IF(AND(TONGHOP!$O1030="KTHP",OR(TONGHOP!$P1030="LT",TONGHOP!$P1030="TN"),TONGHOP!$X1030&lt;&gt;""),TONGHOP!$X1030,"")</f>
        <v/>
      </c>
      <c r="B1030" s="139" t="str">
        <f>IF(AND(TONGHOP!$O1030="KTHP",OR(TONGHOP!$P1030="LT",TONGHOP!$P1030="TN"),TONGHOP!$Y1030&lt;&gt;""),TONGHOP!$Y1030,"")</f>
        <v/>
      </c>
      <c r="C1030" s="139" t="str">
        <f>IF(AND(TONGHOP!$O1030="KTHP",OR(TONGHOP!$P1030="LT",TONGHOP!$P1030="TN"),TONGHOP!$Z1030&lt;&gt;""),TONGHOP!$Z1030,"")</f>
        <v/>
      </c>
      <c r="D1030" s="139" t="str">
        <f>IF(AND(TONGHOP!$O1030="KTHP",TONGHOP!$P1030="VĐ"),TONGHOP!$X1030,"")</f>
        <v/>
      </c>
      <c r="E1030" s="138" t="str">
        <f>IF(AND(TONGHOP!$O1030="KTHP",TONGHOP!$P1030="VĐ"),TONGHOP!$Y1030,"")</f>
        <v/>
      </c>
      <c r="F1030" s="138" t="str">
        <f>IF(AND(TONGHOP!$O1030="KTHP",TONGHOP!$P1030="VĐ"),TONGHOP!$Z1030,"")</f>
        <v/>
      </c>
      <c r="G1030" s="139" t="str">
        <f>IF(AND(TONGHOP!$O1030="KTHP",TONGHOP!$P1030="TL"),TONGHOP!$X1030,"")</f>
        <v/>
      </c>
      <c r="H1030" s="138" t="str">
        <f>IF(AND(TONGHOP!$O1030="KTHP",TONGHOP!$P1030="TL"),TONGHOP!$Y1030,"")</f>
        <v/>
      </c>
      <c r="I1030" s="138" t="str">
        <f>IF(AND(TONGHOP!$O1030="KTHP",TONGHOP!$P1030="TL"),TONGHOP!$Z1030,"")</f>
        <v/>
      </c>
      <c r="J1030" s="139" t="str">
        <f>IF(AND(TONGHOP!$O1030="KTHP",TONGHOP!$P1030="TH"),TONGHOP!$X1030,"")</f>
        <v/>
      </c>
      <c r="K1030" s="138" t="str">
        <f>IF(AND(TONGHOP!$O1030="KTHP",TONGHOP!$P1030="TH"),TONGHOP!$Y1030,"")</f>
        <v/>
      </c>
      <c r="L1030" s="138" t="str">
        <f>IF(AND(TONGHOP!$O1030="KTHP",TONGHOP!$P1030="TH"),TONGHOP!$Z1030,"")</f>
        <v/>
      </c>
      <c r="M1030" s="139" t="str">
        <f>IF(AND(TONGHOP!$O1030="ThiTN",OR(TONGHOP!$P1030="LT",TONGHOP!$P1030="TN"),TONGHOP!$X1030&lt;&gt;""),TONGHOP!$X1030,"")</f>
        <v/>
      </c>
      <c r="N1030" s="139" t="str">
        <f>IF(AND(TONGHOP!$O1030="ThiTN",OR(TONGHOP!$P1030="LT",TONGHOP!$P1030="TN"),TONGHOP!$Y1030&lt;&gt;""),TONGHOP!$Y1030,"")</f>
        <v/>
      </c>
      <c r="O1030" s="139" t="str">
        <f>IF(AND(TONGHOP!$O1030="ThiTN",OR(TONGHOP!$P1030="LT",TONGHOP!$P1030="TN"),TONGHOP!$Z1030&lt;&gt;""),TONGHOP!$Z1030,"")</f>
        <v/>
      </c>
      <c r="P1030" s="139" t="str">
        <f>IF(AND(TONGHOP!$O1030="ThiTN",TONGHOP!$P1030="VĐ",TONGHOP!$X1030&lt;&gt;""),TONGHOP!$X1030,"")</f>
        <v/>
      </c>
      <c r="Q1030" s="139" t="str">
        <f>IF(AND(TONGHOP!$O1030="ThiTN",TONGHOP!$P1030="VĐ",TONGHOP!$Y1030&lt;&gt;""),TONGHOP!$Y1030,"")</f>
        <v/>
      </c>
      <c r="R1030" s="139" t="str">
        <f>IF(AND(TONGHOP!$O1030="ThiTN",TONGHOP!$P1030="VĐ",TONGHOP!$Z1030&lt;&gt;""),TONGHOP!$Z1030,"")</f>
        <v/>
      </c>
      <c r="S1030" s="137" t="str">
        <f>IF(AND(TONGHOP!$O1030="ThiTN",TONGHOP!$P1030="TH",TONGHOP!$X1030&lt;&gt;""),TONGHOP!$X1030,"")</f>
        <v/>
      </c>
      <c r="T1030" s="137" t="str">
        <f>IF(AND(TONGHOP!$O1030="ThiTN",TONGHOP!$P1030="TH",TONGHOP!$Y1030&lt;&gt;""),TONGHOP!$Y1030,"")</f>
        <v/>
      </c>
      <c r="U1030" s="137" t="str">
        <f>IF(AND(TONGHOP!$O1030="ThiTN",TONGHOP!$P1030="TH",TONGHOP!$Z1030&lt;&gt;""),TONGHOP!$Z1030,"")</f>
        <v/>
      </c>
    </row>
    <row r="1031" spans="1:21">
      <c r="A1031" s="139" t="str">
        <f>IF(AND(TONGHOP!$O1031="KTHP",OR(TONGHOP!$P1031="LT",TONGHOP!$P1031="TN"),TONGHOP!$X1031&lt;&gt;""),TONGHOP!$X1031,"")</f>
        <v/>
      </c>
      <c r="B1031" s="139" t="str">
        <f>IF(AND(TONGHOP!$O1031="KTHP",OR(TONGHOP!$P1031="LT",TONGHOP!$P1031="TN"),TONGHOP!$Y1031&lt;&gt;""),TONGHOP!$Y1031,"")</f>
        <v/>
      </c>
      <c r="C1031" s="139" t="str">
        <f>IF(AND(TONGHOP!$O1031="KTHP",OR(TONGHOP!$P1031="LT",TONGHOP!$P1031="TN"),TONGHOP!$Z1031&lt;&gt;""),TONGHOP!$Z1031,"")</f>
        <v/>
      </c>
      <c r="D1031" s="139" t="str">
        <f>IF(AND(TONGHOP!$O1031="KTHP",TONGHOP!$P1031="VĐ"),TONGHOP!$X1031,"")</f>
        <v/>
      </c>
      <c r="E1031" s="138" t="str">
        <f>IF(AND(TONGHOP!$O1031="KTHP",TONGHOP!$P1031="VĐ"),TONGHOP!$Y1031,"")</f>
        <v/>
      </c>
      <c r="F1031" s="138" t="str">
        <f>IF(AND(TONGHOP!$O1031="KTHP",TONGHOP!$P1031="VĐ"),TONGHOP!$Z1031,"")</f>
        <v/>
      </c>
      <c r="G1031" s="139" t="str">
        <f>IF(AND(TONGHOP!$O1031="KTHP",TONGHOP!$P1031="TL"),TONGHOP!$X1031,"")</f>
        <v/>
      </c>
      <c r="H1031" s="138" t="str">
        <f>IF(AND(TONGHOP!$O1031="KTHP",TONGHOP!$P1031="TL"),TONGHOP!$Y1031,"")</f>
        <v/>
      </c>
      <c r="I1031" s="138" t="str">
        <f>IF(AND(TONGHOP!$O1031="KTHP",TONGHOP!$P1031="TL"),TONGHOP!$Z1031,"")</f>
        <v/>
      </c>
      <c r="J1031" s="139" t="str">
        <f>IF(AND(TONGHOP!$O1031="KTHP",TONGHOP!$P1031="TH"),TONGHOP!$X1031,"")</f>
        <v/>
      </c>
      <c r="K1031" s="138" t="str">
        <f>IF(AND(TONGHOP!$O1031="KTHP",TONGHOP!$P1031="TH"),TONGHOP!$Y1031,"")</f>
        <v/>
      </c>
      <c r="L1031" s="138" t="str">
        <f>IF(AND(TONGHOP!$O1031="KTHP",TONGHOP!$P1031="TH"),TONGHOP!$Z1031,"")</f>
        <v/>
      </c>
      <c r="M1031" s="139" t="str">
        <f>IF(AND(TONGHOP!$O1031="ThiTN",OR(TONGHOP!$P1031="LT",TONGHOP!$P1031="TN"),TONGHOP!$X1031&lt;&gt;""),TONGHOP!$X1031,"")</f>
        <v/>
      </c>
      <c r="N1031" s="139" t="str">
        <f>IF(AND(TONGHOP!$O1031="ThiTN",OR(TONGHOP!$P1031="LT",TONGHOP!$P1031="TN"),TONGHOP!$Y1031&lt;&gt;""),TONGHOP!$Y1031,"")</f>
        <v/>
      </c>
      <c r="O1031" s="139" t="str">
        <f>IF(AND(TONGHOP!$O1031="ThiTN",OR(TONGHOP!$P1031="LT",TONGHOP!$P1031="TN"),TONGHOP!$Z1031&lt;&gt;""),TONGHOP!$Z1031,"")</f>
        <v/>
      </c>
      <c r="P1031" s="139" t="str">
        <f>IF(AND(TONGHOP!$O1031="ThiTN",TONGHOP!$P1031="VĐ",TONGHOP!$X1031&lt;&gt;""),TONGHOP!$X1031,"")</f>
        <v/>
      </c>
      <c r="Q1031" s="139" t="str">
        <f>IF(AND(TONGHOP!$O1031="ThiTN",TONGHOP!$P1031="VĐ",TONGHOP!$Y1031&lt;&gt;""),TONGHOP!$Y1031,"")</f>
        <v/>
      </c>
      <c r="R1031" s="139" t="str">
        <f>IF(AND(TONGHOP!$O1031="ThiTN",TONGHOP!$P1031="VĐ",TONGHOP!$Z1031&lt;&gt;""),TONGHOP!$Z1031,"")</f>
        <v/>
      </c>
      <c r="S1031" s="137" t="str">
        <f>IF(AND(TONGHOP!$O1031="ThiTN",TONGHOP!$P1031="TH",TONGHOP!$X1031&lt;&gt;""),TONGHOP!$X1031,"")</f>
        <v/>
      </c>
      <c r="T1031" s="137" t="str">
        <f>IF(AND(TONGHOP!$O1031="ThiTN",TONGHOP!$P1031="TH",TONGHOP!$Y1031&lt;&gt;""),TONGHOP!$Y1031,"")</f>
        <v/>
      </c>
      <c r="U1031" s="137" t="str">
        <f>IF(AND(TONGHOP!$O1031="ThiTN",TONGHOP!$P1031="TH",TONGHOP!$Z1031&lt;&gt;""),TONGHOP!$Z1031,"")</f>
        <v/>
      </c>
    </row>
    <row r="1032" spans="1:21">
      <c r="A1032" s="139" t="str">
        <f>IF(AND(TONGHOP!$O1032="KTHP",OR(TONGHOP!$P1032="LT",TONGHOP!$P1032="TN"),TONGHOP!$X1032&lt;&gt;""),TONGHOP!$X1032,"")</f>
        <v/>
      </c>
      <c r="B1032" s="139" t="str">
        <f>IF(AND(TONGHOP!$O1032="KTHP",OR(TONGHOP!$P1032="LT",TONGHOP!$P1032="TN"),TONGHOP!$Y1032&lt;&gt;""),TONGHOP!$Y1032,"")</f>
        <v/>
      </c>
      <c r="C1032" s="139" t="str">
        <f>IF(AND(TONGHOP!$O1032="KTHP",OR(TONGHOP!$P1032="LT",TONGHOP!$P1032="TN"),TONGHOP!$Z1032&lt;&gt;""),TONGHOP!$Z1032,"")</f>
        <v/>
      </c>
      <c r="D1032" s="139" t="str">
        <f>IF(AND(TONGHOP!$O1032="KTHP",TONGHOP!$P1032="VĐ"),TONGHOP!$X1032,"")</f>
        <v/>
      </c>
      <c r="E1032" s="138" t="str">
        <f>IF(AND(TONGHOP!$O1032="KTHP",TONGHOP!$P1032="VĐ"),TONGHOP!$Y1032,"")</f>
        <v/>
      </c>
      <c r="F1032" s="138" t="str">
        <f>IF(AND(TONGHOP!$O1032="KTHP",TONGHOP!$P1032="VĐ"),TONGHOP!$Z1032,"")</f>
        <v/>
      </c>
      <c r="G1032" s="139" t="str">
        <f>IF(AND(TONGHOP!$O1032="KTHP",TONGHOP!$P1032="TL"),TONGHOP!$X1032,"")</f>
        <v/>
      </c>
      <c r="H1032" s="138" t="str">
        <f>IF(AND(TONGHOP!$O1032="KTHP",TONGHOP!$P1032="TL"),TONGHOP!$Y1032,"")</f>
        <v/>
      </c>
      <c r="I1032" s="138" t="str">
        <f>IF(AND(TONGHOP!$O1032="KTHP",TONGHOP!$P1032="TL"),TONGHOP!$Z1032,"")</f>
        <v/>
      </c>
      <c r="J1032" s="139" t="str">
        <f>IF(AND(TONGHOP!$O1032="KTHP",TONGHOP!$P1032="TH"),TONGHOP!$X1032,"")</f>
        <v/>
      </c>
      <c r="K1032" s="138" t="str">
        <f>IF(AND(TONGHOP!$O1032="KTHP",TONGHOP!$P1032="TH"),TONGHOP!$Y1032,"")</f>
        <v/>
      </c>
      <c r="L1032" s="138" t="str">
        <f>IF(AND(TONGHOP!$O1032="KTHP",TONGHOP!$P1032="TH"),TONGHOP!$Z1032,"")</f>
        <v/>
      </c>
      <c r="M1032" s="139" t="str">
        <f>IF(AND(TONGHOP!$O1032="ThiTN",OR(TONGHOP!$P1032="LT",TONGHOP!$P1032="TN"),TONGHOP!$X1032&lt;&gt;""),TONGHOP!$X1032,"")</f>
        <v/>
      </c>
      <c r="N1032" s="139" t="str">
        <f>IF(AND(TONGHOP!$O1032="ThiTN",OR(TONGHOP!$P1032="LT",TONGHOP!$P1032="TN"),TONGHOP!$Y1032&lt;&gt;""),TONGHOP!$Y1032,"")</f>
        <v/>
      </c>
      <c r="O1032" s="139" t="str">
        <f>IF(AND(TONGHOP!$O1032="ThiTN",OR(TONGHOP!$P1032="LT",TONGHOP!$P1032="TN"),TONGHOP!$Z1032&lt;&gt;""),TONGHOP!$Z1032,"")</f>
        <v/>
      </c>
      <c r="P1032" s="139" t="str">
        <f>IF(AND(TONGHOP!$O1032="ThiTN",TONGHOP!$P1032="VĐ",TONGHOP!$X1032&lt;&gt;""),TONGHOP!$X1032,"")</f>
        <v/>
      </c>
      <c r="Q1032" s="139" t="str">
        <f>IF(AND(TONGHOP!$O1032="ThiTN",TONGHOP!$P1032="VĐ",TONGHOP!$Y1032&lt;&gt;""),TONGHOP!$Y1032,"")</f>
        <v/>
      </c>
      <c r="R1032" s="139" t="str">
        <f>IF(AND(TONGHOP!$O1032="ThiTN",TONGHOP!$P1032="VĐ",TONGHOP!$Z1032&lt;&gt;""),TONGHOP!$Z1032,"")</f>
        <v/>
      </c>
      <c r="S1032" s="137" t="str">
        <f>IF(AND(TONGHOP!$O1032="ThiTN",TONGHOP!$P1032="TH",TONGHOP!$X1032&lt;&gt;""),TONGHOP!$X1032,"")</f>
        <v/>
      </c>
      <c r="T1032" s="137" t="str">
        <f>IF(AND(TONGHOP!$O1032="ThiTN",TONGHOP!$P1032="TH",TONGHOP!$Y1032&lt;&gt;""),TONGHOP!$Y1032,"")</f>
        <v/>
      </c>
      <c r="U1032" s="137" t="str">
        <f>IF(AND(TONGHOP!$O1032="ThiTN",TONGHOP!$P1032="TH",TONGHOP!$Z1032&lt;&gt;""),TONGHOP!$Z1032,"")</f>
        <v/>
      </c>
    </row>
    <row r="1033" spans="1:21">
      <c r="A1033" s="139" t="str">
        <f>IF(AND(TONGHOP!$O1033="KTHP",OR(TONGHOP!$P1033="LT",TONGHOP!$P1033="TN"),TONGHOP!$X1033&lt;&gt;""),TONGHOP!$X1033,"")</f>
        <v/>
      </c>
      <c r="B1033" s="139" t="str">
        <f>IF(AND(TONGHOP!$O1033="KTHP",OR(TONGHOP!$P1033="LT",TONGHOP!$P1033="TN"),TONGHOP!$Y1033&lt;&gt;""),TONGHOP!$Y1033,"")</f>
        <v/>
      </c>
      <c r="C1033" s="139" t="str">
        <f>IF(AND(TONGHOP!$O1033="KTHP",OR(TONGHOP!$P1033="LT",TONGHOP!$P1033="TN"),TONGHOP!$Z1033&lt;&gt;""),TONGHOP!$Z1033,"")</f>
        <v/>
      </c>
      <c r="D1033" s="139" t="str">
        <f>IF(AND(TONGHOP!$O1033="KTHP",TONGHOP!$P1033="VĐ"),TONGHOP!$X1033,"")</f>
        <v/>
      </c>
      <c r="E1033" s="138" t="str">
        <f>IF(AND(TONGHOP!$O1033="KTHP",TONGHOP!$P1033="VĐ"),TONGHOP!$Y1033,"")</f>
        <v/>
      </c>
      <c r="F1033" s="138" t="str">
        <f>IF(AND(TONGHOP!$O1033="KTHP",TONGHOP!$P1033="VĐ"),TONGHOP!$Z1033,"")</f>
        <v/>
      </c>
      <c r="G1033" s="139" t="str">
        <f>IF(AND(TONGHOP!$O1033="KTHP",TONGHOP!$P1033="TL"),TONGHOP!$X1033,"")</f>
        <v/>
      </c>
      <c r="H1033" s="138" t="str">
        <f>IF(AND(TONGHOP!$O1033="KTHP",TONGHOP!$P1033="TL"),TONGHOP!$Y1033,"")</f>
        <v/>
      </c>
      <c r="I1033" s="138" t="str">
        <f>IF(AND(TONGHOP!$O1033="KTHP",TONGHOP!$P1033="TL"),TONGHOP!$Z1033,"")</f>
        <v/>
      </c>
      <c r="J1033" s="139" t="str">
        <f>IF(AND(TONGHOP!$O1033="KTHP",TONGHOP!$P1033="TH"),TONGHOP!$X1033,"")</f>
        <v/>
      </c>
      <c r="K1033" s="138" t="str">
        <f>IF(AND(TONGHOP!$O1033="KTHP",TONGHOP!$P1033="TH"),TONGHOP!$Y1033,"")</f>
        <v/>
      </c>
      <c r="L1033" s="138" t="str">
        <f>IF(AND(TONGHOP!$O1033="KTHP",TONGHOP!$P1033="TH"),TONGHOP!$Z1033,"")</f>
        <v/>
      </c>
      <c r="M1033" s="139" t="str">
        <f>IF(AND(TONGHOP!$O1033="ThiTN",OR(TONGHOP!$P1033="LT",TONGHOP!$P1033="TN"),TONGHOP!$X1033&lt;&gt;""),TONGHOP!$X1033,"")</f>
        <v/>
      </c>
      <c r="N1033" s="139" t="str">
        <f>IF(AND(TONGHOP!$O1033="ThiTN",OR(TONGHOP!$P1033="LT",TONGHOP!$P1033="TN"),TONGHOP!$Y1033&lt;&gt;""),TONGHOP!$Y1033,"")</f>
        <v/>
      </c>
      <c r="O1033" s="139" t="str">
        <f>IF(AND(TONGHOP!$O1033="ThiTN",OR(TONGHOP!$P1033="LT",TONGHOP!$P1033="TN"),TONGHOP!$Z1033&lt;&gt;""),TONGHOP!$Z1033,"")</f>
        <v/>
      </c>
      <c r="P1033" s="139" t="str">
        <f>IF(AND(TONGHOP!$O1033="ThiTN",TONGHOP!$P1033="VĐ",TONGHOP!$X1033&lt;&gt;""),TONGHOP!$X1033,"")</f>
        <v/>
      </c>
      <c r="Q1033" s="139" t="str">
        <f>IF(AND(TONGHOP!$O1033="ThiTN",TONGHOP!$P1033="VĐ",TONGHOP!$Y1033&lt;&gt;""),TONGHOP!$Y1033,"")</f>
        <v/>
      </c>
      <c r="R1033" s="139" t="str">
        <f>IF(AND(TONGHOP!$O1033="ThiTN",TONGHOP!$P1033="VĐ",TONGHOP!$Z1033&lt;&gt;""),TONGHOP!$Z1033,"")</f>
        <v/>
      </c>
      <c r="S1033" s="137" t="str">
        <f>IF(AND(TONGHOP!$O1033="ThiTN",TONGHOP!$P1033="TH",TONGHOP!$X1033&lt;&gt;""),TONGHOP!$X1033,"")</f>
        <v/>
      </c>
      <c r="T1033" s="137" t="str">
        <f>IF(AND(TONGHOP!$O1033="ThiTN",TONGHOP!$P1033="TH",TONGHOP!$Y1033&lt;&gt;""),TONGHOP!$Y1033,"")</f>
        <v/>
      </c>
      <c r="U1033" s="137" t="str">
        <f>IF(AND(TONGHOP!$O1033="ThiTN",TONGHOP!$P1033="TH",TONGHOP!$Z1033&lt;&gt;""),TONGHOP!$Z1033,"")</f>
        <v/>
      </c>
    </row>
    <row r="1034" spans="1:21">
      <c r="A1034" s="139" t="str">
        <f>IF(AND(TONGHOP!$O1034="KTHP",OR(TONGHOP!$P1034="LT",TONGHOP!$P1034="TN"),TONGHOP!$X1034&lt;&gt;""),TONGHOP!$X1034,"")</f>
        <v/>
      </c>
      <c r="B1034" s="139" t="str">
        <f>IF(AND(TONGHOP!$O1034="KTHP",OR(TONGHOP!$P1034="LT",TONGHOP!$P1034="TN"),TONGHOP!$Y1034&lt;&gt;""),TONGHOP!$Y1034,"")</f>
        <v/>
      </c>
      <c r="C1034" s="139" t="str">
        <f>IF(AND(TONGHOP!$O1034="KTHP",OR(TONGHOP!$P1034="LT",TONGHOP!$P1034="TN"),TONGHOP!$Z1034&lt;&gt;""),TONGHOP!$Z1034,"")</f>
        <v/>
      </c>
      <c r="D1034" s="139" t="str">
        <f>IF(AND(TONGHOP!$O1034="KTHP",TONGHOP!$P1034="VĐ"),TONGHOP!$X1034,"")</f>
        <v/>
      </c>
      <c r="E1034" s="138" t="str">
        <f>IF(AND(TONGHOP!$O1034="KTHP",TONGHOP!$P1034="VĐ"),TONGHOP!$Y1034,"")</f>
        <v/>
      </c>
      <c r="F1034" s="138" t="str">
        <f>IF(AND(TONGHOP!$O1034="KTHP",TONGHOP!$P1034="VĐ"),TONGHOP!$Z1034,"")</f>
        <v/>
      </c>
      <c r="G1034" s="139" t="str">
        <f>IF(AND(TONGHOP!$O1034="KTHP",TONGHOP!$P1034="TL"),TONGHOP!$X1034,"")</f>
        <v/>
      </c>
      <c r="H1034" s="138" t="str">
        <f>IF(AND(TONGHOP!$O1034="KTHP",TONGHOP!$P1034="TL"),TONGHOP!$Y1034,"")</f>
        <v/>
      </c>
      <c r="I1034" s="138" t="str">
        <f>IF(AND(TONGHOP!$O1034="KTHP",TONGHOP!$P1034="TL"),TONGHOP!$Z1034,"")</f>
        <v/>
      </c>
      <c r="J1034" s="139" t="str">
        <f>IF(AND(TONGHOP!$O1034="KTHP",TONGHOP!$P1034="TH"),TONGHOP!$X1034,"")</f>
        <v/>
      </c>
      <c r="K1034" s="138" t="str">
        <f>IF(AND(TONGHOP!$O1034="KTHP",TONGHOP!$P1034="TH"),TONGHOP!$Y1034,"")</f>
        <v/>
      </c>
      <c r="L1034" s="138" t="str">
        <f>IF(AND(TONGHOP!$O1034="KTHP",TONGHOP!$P1034="TH"),TONGHOP!$Z1034,"")</f>
        <v/>
      </c>
      <c r="M1034" s="139" t="str">
        <f>IF(AND(TONGHOP!$O1034="ThiTN",OR(TONGHOP!$P1034="LT",TONGHOP!$P1034="TN"),TONGHOP!$X1034&lt;&gt;""),TONGHOP!$X1034,"")</f>
        <v/>
      </c>
      <c r="N1034" s="139" t="str">
        <f>IF(AND(TONGHOP!$O1034="ThiTN",OR(TONGHOP!$P1034="LT",TONGHOP!$P1034="TN"),TONGHOP!$Y1034&lt;&gt;""),TONGHOP!$Y1034,"")</f>
        <v/>
      </c>
      <c r="O1034" s="139" t="str">
        <f>IF(AND(TONGHOP!$O1034="ThiTN",OR(TONGHOP!$P1034="LT",TONGHOP!$P1034="TN"),TONGHOP!$Z1034&lt;&gt;""),TONGHOP!$Z1034,"")</f>
        <v/>
      </c>
      <c r="P1034" s="139" t="str">
        <f>IF(AND(TONGHOP!$O1034="ThiTN",TONGHOP!$P1034="VĐ",TONGHOP!$X1034&lt;&gt;""),TONGHOP!$X1034,"")</f>
        <v/>
      </c>
      <c r="Q1034" s="139" t="str">
        <f>IF(AND(TONGHOP!$O1034="ThiTN",TONGHOP!$P1034="VĐ",TONGHOP!$Y1034&lt;&gt;""),TONGHOP!$Y1034,"")</f>
        <v/>
      </c>
      <c r="R1034" s="139" t="str">
        <f>IF(AND(TONGHOP!$O1034="ThiTN",TONGHOP!$P1034="VĐ",TONGHOP!$Z1034&lt;&gt;""),TONGHOP!$Z1034,"")</f>
        <v/>
      </c>
      <c r="S1034" s="137" t="str">
        <f>IF(AND(TONGHOP!$O1034="ThiTN",TONGHOP!$P1034="TH",TONGHOP!$X1034&lt;&gt;""),TONGHOP!$X1034,"")</f>
        <v/>
      </c>
      <c r="T1034" s="137" t="str">
        <f>IF(AND(TONGHOP!$O1034="ThiTN",TONGHOP!$P1034="TH",TONGHOP!$Y1034&lt;&gt;""),TONGHOP!$Y1034,"")</f>
        <v/>
      </c>
      <c r="U1034" s="137" t="str">
        <f>IF(AND(TONGHOP!$O1034="ThiTN",TONGHOP!$P1034="TH",TONGHOP!$Z1034&lt;&gt;""),TONGHOP!$Z1034,"")</f>
        <v/>
      </c>
    </row>
    <row r="1035" spans="1:21">
      <c r="A1035" s="139" t="str">
        <f>IF(AND(TONGHOP!$O1035="KTHP",OR(TONGHOP!$P1035="LT",TONGHOP!$P1035="TN"),TONGHOP!$X1035&lt;&gt;""),TONGHOP!$X1035,"")</f>
        <v/>
      </c>
      <c r="B1035" s="139" t="str">
        <f>IF(AND(TONGHOP!$O1035="KTHP",OR(TONGHOP!$P1035="LT",TONGHOP!$P1035="TN"),TONGHOP!$Y1035&lt;&gt;""),TONGHOP!$Y1035,"")</f>
        <v/>
      </c>
      <c r="C1035" s="139" t="str">
        <f>IF(AND(TONGHOP!$O1035="KTHP",OR(TONGHOP!$P1035="LT",TONGHOP!$P1035="TN"),TONGHOP!$Z1035&lt;&gt;""),TONGHOP!$Z1035,"")</f>
        <v/>
      </c>
      <c r="D1035" s="139" t="str">
        <f>IF(AND(TONGHOP!$O1035="KTHP",TONGHOP!$P1035="VĐ"),TONGHOP!$X1035,"")</f>
        <v/>
      </c>
      <c r="E1035" s="138" t="str">
        <f>IF(AND(TONGHOP!$O1035="KTHP",TONGHOP!$P1035="VĐ"),TONGHOP!$Y1035,"")</f>
        <v/>
      </c>
      <c r="F1035" s="138" t="str">
        <f>IF(AND(TONGHOP!$O1035="KTHP",TONGHOP!$P1035="VĐ"),TONGHOP!$Z1035,"")</f>
        <v/>
      </c>
      <c r="G1035" s="139" t="str">
        <f>IF(AND(TONGHOP!$O1035="KTHP",TONGHOP!$P1035="TL"),TONGHOP!$X1035,"")</f>
        <v/>
      </c>
      <c r="H1035" s="138" t="str">
        <f>IF(AND(TONGHOP!$O1035="KTHP",TONGHOP!$P1035="TL"),TONGHOP!$Y1035,"")</f>
        <v/>
      </c>
      <c r="I1035" s="138" t="str">
        <f>IF(AND(TONGHOP!$O1035="KTHP",TONGHOP!$P1035="TL"),TONGHOP!$Z1035,"")</f>
        <v/>
      </c>
      <c r="J1035" s="139" t="str">
        <f>IF(AND(TONGHOP!$O1035="KTHP",TONGHOP!$P1035="TH"),TONGHOP!$X1035,"")</f>
        <v/>
      </c>
      <c r="K1035" s="138" t="str">
        <f>IF(AND(TONGHOP!$O1035="KTHP",TONGHOP!$P1035="TH"),TONGHOP!$Y1035,"")</f>
        <v/>
      </c>
      <c r="L1035" s="138" t="str">
        <f>IF(AND(TONGHOP!$O1035="KTHP",TONGHOP!$P1035="TH"),TONGHOP!$Z1035,"")</f>
        <v/>
      </c>
      <c r="M1035" s="139" t="str">
        <f>IF(AND(TONGHOP!$O1035="ThiTN",OR(TONGHOP!$P1035="LT",TONGHOP!$P1035="TN"),TONGHOP!$X1035&lt;&gt;""),TONGHOP!$X1035,"")</f>
        <v/>
      </c>
      <c r="N1035" s="139" t="str">
        <f>IF(AND(TONGHOP!$O1035="ThiTN",OR(TONGHOP!$P1035="LT",TONGHOP!$P1035="TN"),TONGHOP!$Y1035&lt;&gt;""),TONGHOP!$Y1035,"")</f>
        <v/>
      </c>
      <c r="O1035" s="139" t="str">
        <f>IF(AND(TONGHOP!$O1035="ThiTN",OR(TONGHOP!$P1035="LT",TONGHOP!$P1035="TN"),TONGHOP!$Z1035&lt;&gt;""),TONGHOP!$Z1035,"")</f>
        <v/>
      </c>
      <c r="P1035" s="139" t="str">
        <f>IF(AND(TONGHOP!$O1035="ThiTN",TONGHOP!$P1035="VĐ",TONGHOP!$X1035&lt;&gt;""),TONGHOP!$X1035,"")</f>
        <v/>
      </c>
      <c r="Q1035" s="139" t="str">
        <f>IF(AND(TONGHOP!$O1035="ThiTN",TONGHOP!$P1035="VĐ",TONGHOP!$Y1035&lt;&gt;""),TONGHOP!$Y1035,"")</f>
        <v/>
      </c>
      <c r="R1035" s="139" t="str">
        <f>IF(AND(TONGHOP!$O1035="ThiTN",TONGHOP!$P1035="VĐ",TONGHOP!$Z1035&lt;&gt;""),TONGHOP!$Z1035,"")</f>
        <v/>
      </c>
      <c r="S1035" s="137" t="str">
        <f>IF(AND(TONGHOP!$O1035="ThiTN",TONGHOP!$P1035="TH",TONGHOP!$X1035&lt;&gt;""),TONGHOP!$X1035,"")</f>
        <v/>
      </c>
      <c r="T1035" s="137" t="str">
        <f>IF(AND(TONGHOP!$O1035="ThiTN",TONGHOP!$P1035="TH",TONGHOP!$Y1035&lt;&gt;""),TONGHOP!$Y1035,"")</f>
        <v/>
      </c>
      <c r="U1035" s="137" t="str">
        <f>IF(AND(TONGHOP!$O1035="ThiTN",TONGHOP!$P1035="TH",TONGHOP!$Z1035&lt;&gt;""),TONGHOP!$Z1035,"")</f>
        <v/>
      </c>
    </row>
    <row r="1036" spans="1:21">
      <c r="A1036" s="139" t="str">
        <f>IF(AND(TONGHOP!$O1036="KTHP",OR(TONGHOP!$P1036="LT",TONGHOP!$P1036="TN"),TONGHOP!$X1036&lt;&gt;""),TONGHOP!$X1036,"")</f>
        <v/>
      </c>
      <c r="B1036" s="139" t="str">
        <f>IF(AND(TONGHOP!$O1036="KTHP",OR(TONGHOP!$P1036="LT",TONGHOP!$P1036="TN"),TONGHOP!$Y1036&lt;&gt;""),TONGHOP!$Y1036,"")</f>
        <v/>
      </c>
      <c r="C1036" s="139" t="str">
        <f>IF(AND(TONGHOP!$O1036="KTHP",OR(TONGHOP!$P1036="LT",TONGHOP!$P1036="TN"),TONGHOP!$Z1036&lt;&gt;""),TONGHOP!$Z1036,"")</f>
        <v/>
      </c>
      <c r="D1036" s="139" t="str">
        <f>IF(AND(TONGHOP!$O1036="KTHP",TONGHOP!$P1036="VĐ"),TONGHOP!$X1036,"")</f>
        <v/>
      </c>
      <c r="E1036" s="138" t="str">
        <f>IF(AND(TONGHOP!$O1036="KTHP",TONGHOP!$P1036="VĐ"),TONGHOP!$Y1036,"")</f>
        <v/>
      </c>
      <c r="F1036" s="138" t="str">
        <f>IF(AND(TONGHOP!$O1036="KTHP",TONGHOP!$P1036="VĐ"),TONGHOP!$Z1036,"")</f>
        <v/>
      </c>
      <c r="G1036" s="139" t="str">
        <f>IF(AND(TONGHOP!$O1036="KTHP",TONGHOP!$P1036="TL"),TONGHOP!$X1036,"")</f>
        <v/>
      </c>
      <c r="H1036" s="138" t="str">
        <f>IF(AND(TONGHOP!$O1036="KTHP",TONGHOP!$P1036="TL"),TONGHOP!$Y1036,"")</f>
        <v/>
      </c>
      <c r="I1036" s="138" t="str">
        <f>IF(AND(TONGHOP!$O1036="KTHP",TONGHOP!$P1036="TL"),TONGHOP!$Z1036,"")</f>
        <v/>
      </c>
      <c r="J1036" s="139" t="str">
        <f>IF(AND(TONGHOP!$O1036="KTHP",TONGHOP!$P1036="TH"),TONGHOP!$X1036,"")</f>
        <v/>
      </c>
      <c r="K1036" s="138" t="str">
        <f>IF(AND(TONGHOP!$O1036="KTHP",TONGHOP!$P1036="TH"),TONGHOP!$Y1036,"")</f>
        <v/>
      </c>
      <c r="L1036" s="138" t="str">
        <f>IF(AND(TONGHOP!$O1036="KTHP",TONGHOP!$P1036="TH"),TONGHOP!$Z1036,"")</f>
        <v/>
      </c>
      <c r="M1036" s="139" t="str">
        <f>IF(AND(TONGHOP!$O1036="ThiTN",OR(TONGHOP!$P1036="LT",TONGHOP!$P1036="TN"),TONGHOP!$X1036&lt;&gt;""),TONGHOP!$X1036,"")</f>
        <v/>
      </c>
      <c r="N1036" s="139" t="str">
        <f>IF(AND(TONGHOP!$O1036="ThiTN",OR(TONGHOP!$P1036="LT",TONGHOP!$P1036="TN"),TONGHOP!$Y1036&lt;&gt;""),TONGHOP!$Y1036,"")</f>
        <v/>
      </c>
      <c r="O1036" s="139" t="str">
        <f>IF(AND(TONGHOP!$O1036="ThiTN",OR(TONGHOP!$P1036="LT",TONGHOP!$P1036="TN"),TONGHOP!$Z1036&lt;&gt;""),TONGHOP!$Z1036,"")</f>
        <v/>
      </c>
      <c r="P1036" s="139" t="str">
        <f>IF(AND(TONGHOP!$O1036="ThiTN",TONGHOP!$P1036="VĐ",TONGHOP!$X1036&lt;&gt;""),TONGHOP!$X1036,"")</f>
        <v/>
      </c>
      <c r="Q1036" s="139" t="str">
        <f>IF(AND(TONGHOP!$O1036="ThiTN",TONGHOP!$P1036="VĐ",TONGHOP!$Y1036&lt;&gt;""),TONGHOP!$Y1036,"")</f>
        <v/>
      </c>
      <c r="R1036" s="139" t="str">
        <f>IF(AND(TONGHOP!$O1036="ThiTN",TONGHOP!$P1036="VĐ",TONGHOP!$Z1036&lt;&gt;""),TONGHOP!$Z1036,"")</f>
        <v/>
      </c>
      <c r="S1036" s="137" t="str">
        <f>IF(AND(TONGHOP!$O1036="ThiTN",TONGHOP!$P1036="TH",TONGHOP!$X1036&lt;&gt;""),TONGHOP!$X1036,"")</f>
        <v/>
      </c>
      <c r="T1036" s="137" t="str">
        <f>IF(AND(TONGHOP!$O1036="ThiTN",TONGHOP!$P1036="TH",TONGHOP!$Y1036&lt;&gt;""),TONGHOP!$Y1036,"")</f>
        <v/>
      </c>
      <c r="U1036" s="137" t="str">
        <f>IF(AND(TONGHOP!$O1036="ThiTN",TONGHOP!$P1036="TH",TONGHOP!$Z1036&lt;&gt;""),TONGHOP!$Z1036,"")</f>
        <v/>
      </c>
    </row>
    <row r="1037" spans="1:21">
      <c r="A1037" s="139" t="str">
        <f>IF(AND(TONGHOP!$O1037="KTHP",OR(TONGHOP!$P1037="LT",TONGHOP!$P1037="TN"),TONGHOP!$X1037&lt;&gt;""),TONGHOP!$X1037,"")</f>
        <v/>
      </c>
      <c r="B1037" s="139" t="str">
        <f>IF(AND(TONGHOP!$O1037="KTHP",OR(TONGHOP!$P1037="LT",TONGHOP!$P1037="TN"),TONGHOP!$Y1037&lt;&gt;""),TONGHOP!$Y1037,"")</f>
        <v/>
      </c>
      <c r="C1037" s="139" t="str">
        <f>IF(AND(TONGHOP!$O1037="KTHP",OR(TONGHOP!$P1037="LT",TONGHOP!$P1037="TN"),TONGHOP!$Z1037&lt;&gt;""),TONGHOP!$Z1037,"")</f>
        <v/>
      </c>
      <c r="D1037" s="139" t="str">
        <f>IF(AND(TONGHOP!$O1037="KTHP",TONGHOP!$P1037="VĐ"),TONGHOP!$X1037,"")</f>
        <v/>
      </c>
      <c r="E1037" s="138" t="str">
        <f>IF(AND(TONGHOP!$O1037="KTHP",TONGHOP!$P1037="VĐ"),TONGHOP!$Y1037,"")</f>
        <v/>
      </c>
      <c r="F1037" s="138" t="str">
        <f>IF(AND(TONGHOP!$O1037="KTHP",TONGHOP!$P1037="VĐ"),TONGHOP!$Z1037,"")</f>
        <v/>
      </c>
      <c r="G1037" s="139" t="str">
        <f>IF(AND(TONGHOP!$O1037="KTHP",TONGHOP!$P1037="TL"),TONGHOP!$X1037,"")</f>
        <v/>
      </c>
      <c r="H1037" s="138" t="str">
        <f>IF(AND(TONGHOP!$O1037="KTHP",TONGHOP!$P1037="TL"),TONGHOP!$Y1037,"")</f>
        <v/>
      </c>
      <c r="I1037" s="138" t="str">
        <f>IF(AND(TONGHOP!$O1037="KTHP",TONGHOP!$P1037="TL"),TONGHOP!$Z1037,"")</f>
        <v/>
      </c>
      <c r="J1037" s="139" t="str">
        <f>IF(AND(TONGHOP!$O1037="KTHP",TONGHOP!$P1037="TH"),TONGHOP!$X1037,"")</f>
        <v/>
      </c>
      <c r="K1037" s="138" t="str">
        <f>IF(AND(TONGHOP!$O1037="KTHP",TONGHOP!$P1037="TH"),TONGHOP!$Y1037,"")</f>
        <v/>
      </c>
      <c r="L1037" s="138" t="str">
        <f>IF(AND(TONGHOP!$O1037="KTHP",TONGHOP!$P1037="TH"),TONGHOP!$Z1037,"")</f>
        <v/>
      </c>
      <c r="M1037" s="139" t="str">
        <f>IF(AND(TONGHOP!$O1037="ThiTN",OR(TONGHOP!$P1037="LT",TONGHOP!$P1037="TN"),TONGHOP!$X1037&lt;&gt;""),TONGHOP!$X1037,"")</f>
        <v/>
      </c>
      <c r="N1037" s="139" t="str">
        <f>IF(AND(TONGHOP!$O1037="ThiTN",OR(TONGHOP!$P1037="LT",TONGHOP!$P1037="TN"),TONGHOP!$Y1037&lt;&gt;""),TONGHOP!$Y1037,"")</f>
        <v/>
      </c>
      <c r="O1037" s="139" t="str">
        <f>IF(AND(TONGHOP!$O1037="ThiTN",OR(TONGHOP!$P1037="LT",TONGHOP!$P1037="TN"),TONGHOP!$Z1037&lt;&gt;""),TONGHOP!$Z1037,"")</f>
        <v/>
      </c>
      <c r="P1037" s="139" t="str">
        <f>IF(AND(TONGHOP!$O1037="ThiTN",TONGHOP!$P1037="VĐ",TONGHOP!$X1037&lt;&gt;""),TONGHOP!$X1037,"")</f>
        <v/>
      </c>
      <c r="Q1037" s="139" t="str">
        <f>IF(AND(TONGHOP!$O1037="ThiTN",TONGHOP!$P1037="VĐ",TONGHOP!$Y1037&lt;&gt;""),TONGHOP!$Y1037,"")</f>
        <v/>
      </c>
      <c r="R1037" s="139" t="str">
        <f>IF(AND(TONGHOP!$O1037="ThiTN",TONGHOP!$P1037="VĐ",TONGHOP!$Z1037&lt;&gt;""),TONGHOP!$Z1037,"")</f>
        <v/>
      </c>
      <c r="S1037" s="137" t="str">
        <f>IF(AND(TONGHOP!$O1037="ThiTN",TONGHOP!$P1037="TH",TONGHOP!$X1037&lt;&gt;""),TONGHOP!$X1037,"")</f>
        <v/>
      </c>
      <c r="T1037" s="137" t="str">
        <f>IF(AND(TONGHOP!$O1037="ThiTN",TONGHOP!$P1037="TH",TONGHOP!$Y1037&lt;&gt;""),TONGHOP!$Y1037,"")</f>
        <v/>
      </c>
      <c r="U1037" s="137" t="str">
        <f>IF(AND(TONGHOP!$O1037="ThiTN",TONGHOP!$P1037="TH",TONGHOP!$Z1037&lt;&gt;""),TONGHOP!$Z1037,"")</f>
        <v/>
      </c>
    </row>
    <row r="1038" spans="1:21">
      <c r="A1038" s="139" t="str">
        <f>IF(AND(TONGHOP!$O1038="KTHP",OR(TONGHOP!$P1038="LT",TONGHOP!$P1038="TN"),TONGHOP!$X1038&lt;&gt;""),TONGHOP!$X1038,"")</f>
        <v/>
      </c>
      <c r="B1038" s="139" t="str">
        <f>IF(AND(TONGHOP!$O1038="KTHP",OR(TONGHOP!$P1038="LT",TONGHOP!$P1038="TN"),TONGHOP!$Y1038&lt;&gt;""),TONGHOP!$Y1038,"")</f>
        <v/>
      </c>
      <c r="C1038" s="139" t="str">
        <f>IF(AND(TONGHOP!$O1038="KTHP",OR(TONGHOP!$P1038="LT",TONGHOP!$P1038="TN"),TONGHOP!$Z1038&lt;&gt;""),TONGHOP!$Z1038,"")</f>
        <v/>
      </c>
      <c r="D1038" s="139" t="str">
        <f>IF(AND(TONGHOP!$O1038="KTHP",TONGHOP!$P1038="VĐ"),TONGHOP!$X1038,"")</f>
        <v/>
      </c>
      <c r="E1038" s="138" t="str">
        <f>IF(AND(TONGHOP!$O1038="KTHP",TONGHOP!$P1038="VĐ"),TONGHOP!$Y1038,"")</f>
        <v/>
      </c>
      <c r="F1038" s="138" t="str">
        <f>IF(AND(TONGHOP!$O1038="KTHP",TONGHOP!$P1038="VĐ"),TONGHOP!$Z1038,"")</f>
        <v/>
      </c>
      <c r="G1038" s="139" t="str">
        <f>IF(AND(TONGHOP!$O1038="KTHP",TONGHOP!$P1038="TL"),TONGHOP!$X1038,"")</f>
        <v/>
      </c>
      <c r="H1038" s="138" t="str">
        <f>IF(AND(TONGHOP!$O1038="KTHP",TONGHOP!$P1038="TL"),TONGHOP!$Y1038,"")</f>
        <v/>
      </c>
      <c r="I1038" s="138" t="str">
        <f>IF(AND(TONGHOP!$O1038="KTHP",TONGHOP!$P1038="TL"),TONGHOP!$Z1038,"")</f>
        <v/>
      </c>
      <c r="J1038" s="139" t="str">
        <f>IF(AND(TONGHOP!$O1038="KTHP",TONGHOP!$P1038="TH"),TONGHOP!$X1038,"")</f>
        <v/>
      </c>
      <c r="K1038" s="138" t="str">
        <f>IF(AND(TONGHOP!$O1038="KTHP",TONGHOP!$P1038="TH"),TONGHOP!$Y1038,"")</f>
        <v/>
      </c>
      <c r="L1038" s="138" t="str">
        <f>IF(AND(TONGHOP!$O1038="KTHP",TONGHOP!$P1038="TH"),TONGHOP!$Z1038,"")</f>
        <v/>
      </c>
      <c r="M1038" s="139" t="str">
        <f>IF(AND(TONGHOP!$O1038="ThiTN",OR(TONGHOP!$P1038="LT",TONGHOP!$P1038="TN"),TONGHOP!$X1038&lt;&gt;""),TONGHOP!$X1038,"")</f>
        <v/>
      </c>
      <c r="N1038" s="139" t="str">
        <f>IF(AND(TONGHOP!$O1038="ThiTN",OR(TONGHOP!$P1038="LT",TONGHOP!$P1038="TN"),TONGHOP!$Y1038&lt;&gt;""),TONGHOP!$Y1038,"")</f>
        <v/>
      </c>
      <c r="O1038" s="139" t="str">
        <f>IF(AND(TONGHOP!$O1038="ThiTN",OR(TONGHOP!$P1038="LT",TONGHOP!$P1038="TN"),TONGHOP!$Z1038&lt;&gt;""),TONGHOP!$Z1038,"")</f>
        <v/>
      </c>
      <c r="P1038" s="139" t="str">
        <f>IF(AND(TONGHOP!$O1038="ThiTN",TONGHOP!$P1038="VĐ",TONGHOP!$X1038&lt;&gt;""),TONGHOP!$X1038,"")</f>
        <v/>
      </c>
      <c r="Q1038" s="139" t="str">
        <f>IF(AND(TONGHOP!$O1038="ThiTN",TONGHOP!$P1038="VĐ",TONGHOP!$Y1038&lt;&gt;""),TONGHOP!$Y1038,"")</f>
        <v/>
      </c>
      <c r="R1038" s="139" t="str">
        <f>IF(AND(TONGHOP!$O1038="ThiTN",TONGHOP!$P1038="VĐ",TONGHOP!$Z1038&lt;&gt;""),TONGHOP!$Z1038,"")</f>
        <v/>
      </c>
      <c r="S1038" s="137" t="str">
        <f>IF(AND(TONGHOP!$O1038="ThiTN",TONGHOP!$P1038="TH",TONGHOP!$X1038&lt;&gt;""),TONGHOP!$X1038,"")</f>
        <v/>
      </c>
      <c r="T1038" s="137" t="str">
        <f>IF(AND(TONGHOP!$O1038="ThiTN",TONGHOP!$P1038="TH",TONGHOP!$Y1038&lt;&gt;""),TONGHOP!$Y1038,"")</f>
        <v/>
      </c>
      <c r="U1038" s="137" t="str">
        <f>IF(AND(TONGHOP!$O1038="ThiTN",TONGHOP!$P1038="TH",TONGHOP!$Z1038&lt;&gt;""),TONGHOP!$Z1038,"")</f>
        <v/>
      </c>
    </row>
    <row r="1039" spans="1:21">
      <c r="A1039" s="139" t="str">
        <f>IF(AND(TONGHOP!$O1039="KTHP",OR(TONGHOP!$P1039="LT",TONGHOP!$P1039="TN"),TONGHOP!$X1039&lt;&gt;""),TONGHOP!$X1039,"")</f>
        <v/>
      </c>
      <c r="B1039" s="139" t="str">
        <f>IF(AND(TONGHOP!$O1039="KTHP",OR(TONGHOP!$P1039="LT",TONGHOP!$P1039="TN"),TONGHOP!$Y1039&lt;&gt;""),TONGHOP!$Y1039,"")</f>
        <v/>
      </c>
      <c r="C1039" s="139" t="str">
        <f>IF(AND(TONGHOP!$O1039="KTHP",OR(TONGHOP!$P1039="LT",TONGHOP!$P1039="TN"),TONGHOP!$Z1039&lt;&gt;""),TONGHOP!$Z1039,"")</f>
        <v/>
      </c>
      <c r="D1039" s="139" t="str">
        <f>IF(AND(TONGHOP!$O1039="KTHP",TONGHOP!$P1039="VĐ"),TONGHOP!$X1039,"")</f>
        <v/>
      </c>
      <c r="E1039" s="138" t="str">
        <f>IF(AND(TONGHOP!$O1039="KTHP",TONGHOP!$P1039="VĐ"),TONGHOP!$Y1039,"")</f>
        <v/>
      </c>
      <c r="F1039" s="138" t="str">
        <f>IF(AND(TONGHOP!$O1039="KTHP",TONGHOP!$P1039="VĐ"),TONGHOP!$Z1039,"")</f>
        <v/>
      </c>
      <c r="G1039" s="139" t="str">
        <f>IF(AND(TONGHOP!$O1039="KTHP",TONGHOP!$P1039="TL"),TONGHOP!$X1039,"")</f>
        <v/>
      </c>
      <c r="H1039" s="138" t="str">
        <f>IF(AND(TONGHOP!$O1039="KTHP",TONGHOP!$P1039="TL"),TONGHOP!$Y1039,"")</f>
        <v/>
      </c>
      <c r="I1039" s="138" t="str">
        <f>IF(AND(TONGHOP!$O1039="KTHP",TONGHOP!$P1039="TL"),TONGHOP!$Z1039,"")</f>
        <v/>
      </c>
      <c r="J1039" s="139" t="str">
        <f>IF(AND(TONGHOP!$O1039="KTHP",TONGHOP!$P1039="TH"),TONGHOP!$X1039,"")</f>
        <v/>
      </c>
      <c r="K1039" s="138" t="str">
        <f>IF(AND(TONGHOP!$O1039="KTHP",TONGHOP!$P1039="TH"),TONGHOP!$Y1039,"")</f>
        <v/>
      </c>
      <c r="L1039" s="138" t="str">
        <f>IF(AND(TONGHOP!$O1039="KTHP",TONGHOP!$P1039="TH"),TONGHOP!$Z1039,"")</f>
        <v/>
      </c>
      <c r="M1039" s="139" t="str">
        <f>IF(AND(TONGHOP!$O1039="ThiTN",OR(TONGHOP!$P1039="LT",TONGHOP!$P1039="TN"),TONGHOP!$X1039&lt;&gt;""),TONGHOP!$X1039,"")</f>
        <v/>
      </c>
      <c r="N1039" s="139" t="str">
        <f>IF(AND(TONGHOP!$O1039="ThiTN",OR(TONGHOP!$P1039="LT",TONGHOP!$P1039="TN"),TONGHOP!$Y1039&lt;&gt;""),TONGHOP!$Y1039,"")</f>
        <v/>
      </c>
      <c r="O1039" s="139" t="str">
        <f>IF(AND(TONGHOP!$O1039="ThiTN",OR(TONGHOP!$P1039="LT",TONGHOP!$P1039="TN"),TONGHOP!$Z1039&lt;&gt;""),TONGHOP!$Z1039,"")</f>
        <v/>
      </c>
      <c r="P1039" s="139" t="str">
        <f>IF(AND(TONGHOP!$O1039="ThiTN",TONGHOP!$P1039="VĐ",TONGHOP!$X1039&lt;&gt;""),TONGHOP!$X1039,"")</f>
        <v/>
      </c>
      <c r="Q1039" s="139" t="str">
        <f>IF(AND(TONGHOP!$O1039="ThiTN",TONGHOP!$P1039="VĐ",TONGHOP!$Y1039&lt;&gt;""),TONGHOP!$Y1039,"")</f>
        <v/>
      </c>
      <c r="R1039" s="139" t="str">
        <f>IF(AND(TONGHOP!$O1039="ThiTN",TONGHOP!$P1039="VĐ",TONGHOP!$Z1039&lt;&gt;""),TONGHOP!$Z1039,"")</f>
        <v/>
      </c>
      <c r="S1039" s="137" t="str">
        <f>IF(AND(TONGHOP!$O1039="ThiTN",TONGHOP!$P1039="TH",TONGHOP!$X1039&lt;&gt;""),TONGHOP!$X1039,"")</f>
        <v/>
      </c>
      <c r="T1039" s="137" t="str">
        <f>IF(AND(TONGHOP!$O1039="ThiTN",TONGHOP!$P1039="TH",TONGHOP!$Y1039&lt;&gt;""),TONGHOP!$Y1039,"")</f>
        <v/>
      </c>
      <c r="U1039" s="137" t="str">
        <f>IF(AND(TONGHOP!$O1039="ThiTN",TONGHOP!$P1039="TH",TONGHOP!$Z1039&lt;&gt;""),TONGHOP!$Z1039,"")</f>
        <v/>
      </c>
    </row>
    <row r="1040" spans="1:21">
      <c r="A1040" s="139" t="str">
        <f>IF(AND(TONGHOP!$O1040="KTHP",OR(TONGHOP!$P1040="LT",TONGHOP!$P1040="TN"),TONGHOP!$X1040&lt;&gt;""),TONGHOP!$X1040,"")</f>
        <v/>
      </c>
      <c r="B1040" s="139" t="str">
        <f>IF(AND(TONGHOP!$O1040="KTHP",OR(TONGHOP!$P1040="LT",TONGHOP!$P1040="TN"),TONGHOP!$Y1040&lt;&gt;""),TONGHOP!$Y1040,"")</f>
        <v/>
      </c>
      <c r="C1040" s="139" t="str">
        <f>IF(AND(TONGHOP!$O1040="KTHP",OR(TONGHOP!$P1040="LT",TONGHOP!$P1040="TN"),TONGHOP!$Z1040&lt;&gt;""),TONGHOP!$Z1040,"")</f>
        <v/>
      </c>
      <c r="D1040" s="139" t="str">
        <f>IF(AND(TONGHOP!$O1040="KTHP",TONGHOP!$P1040="VĐ"),TONGHOP!$X1040,"")</f>
        <v/>
      </c>
      <c r="E1040" s="138" t="str">
        <f>IF(AND(TONGHOP!$O1040="KTHP",TONGHOP!$P1040="VĐ"),TONGHOP!$Y1040,"")</f>
        <v/>
      </c>
      <c r="F1040" s="138" t="str">
        <f>IF(AND(TONGHOP!$O1040="KTHP",TONGHOP!$P1040="VĐ"),TONGHOP!$Z1040,"")</f>
        <v/>
      </c>
      <c r="G1040" s="139" t="str">
        <f>IF(AND(TONGHOP!$O1040="KTHP",TONGHOP!$P1040="TL"),TONGHOP!$X1040,"")</f>
        <v/>
      </c>
      <c r="H1040" s="138" t="str">
        <f>IF(AND(TONGHOP!$O1040="KTHP",TONGHOP!$P1040="TL"),TONGHOP!$Y1040,"")</f>
        <v/>
      </c>
      <c r="I1040" s="138" t="str">
        <f>IF(AND(TONGHOP!$O1040="KTHP",TONGHOP!$P1040="TL"),TONGHOP!$Z1040,"")</f>
        <v/>
      </c>
      <c r="J1040" s="139" t="str">
        <f>IF(AND(TONGHOP!$O1040="KTHP",TONGHOP!$P1040="TH"),TONGHOP!$X1040,"")</f>
        <v/>
      </c>
      <c r="K1040" s="138" t="str">
        <f>IF(AND(TONGHOP!$O1040="KTHP",TONGHOP!$P1040="TH"),TONGHOP!$Y1040,"")</f>
        <v/>
      </c>
      <c r="L1040" s="138" t="str">
        <f>IF(AND(TONGHOP!$O1040="KTHP",TONGHOP!$P1040="TH"),TONGHOP!$Z1040,"")</f>
        <v/>
      </c>
      <c r="M1040" s="139" t="str">
        <f>IF(AND(TONGHOP!$O1040="ThiTN",OR(TONGHOP!$P1040="LT",TONGHOP!$P1040="TN"),TONGHOP!$X1040&lt;&gt;""),TONGHOP!$X1040,"")</f>
        <v/>
      </c>
      <c r="N1040" s="139" t="str">
        <f>IF(AND(TONGHOP!$O1040="ThiTN",OR(TONGHOP!$P1040="LT",TONGHOP!$P1040="TN"),TONGHOP!$Y1040&lt;&gt;""),TONGHOP!$Y1040,"")</f>
        <v/>
      </c>
      <c r="O1040" s="139" t="str">
        <f>IF(AND(TONGHOP!$O1040="ThiTN",OR(TONGHOP!$P1040="LT",TONGHOP!$P1040="TN"),TONGHOP!$Z1040&lt;&gt;""),TONGHOP!$Z1040,"")</f>
        <v/>
      </c>
      <c r="P1040" s="139" t="str">
        <f>IF(AND(TONGHOP!$O1040="ThiTN",TONGHOP!$P1040="VĐ",TONGHOP!$X1040&lt;&gt;""),TONGHOP!$X1040,"")</f>
        <v/>
      </c>
      <c r="Q1040" s="139" t="str">
        <f>IF(AND(TONGHOP!$O1040="ThiTN",TONGHOP!$P1040="VĐ",TONGHOP!$Y1040&lt;&gt;""),TONGHOP!$Y1040,"")</f>
        <v/>
      </c>
      <c r="R1040" s="139" t="str">
        <f>IF(AND(TONGHOP!$O1040="ThiTN",TONGHOP!$P1040="VĐ",TONGHOP!$Z1040&lt;&gt;""),TONGHOP!$Z1040,"")</f>
        <v/>
      </c>
      <c r="S1040" s="137" t="str">
        <f>IF(AND(TONGHOP!$O1040="ThiTN",TONGHOP!$P1040="TH",TONGHOP!$X1040&lt;&gt;""),TONGHOP!$X1040,"")</f>
        <v/>
      </c>
      <c r="T1040" s="137" t="str">
        <f>IF(AND(TONGHOP!$O1040="ThiTN",TONGHOP!$P1040="TH",TONGHOP!$Y1040&lt;&gt;""),TONGHOP!$Y1040,"")</f>
        <v/>
      </c>
      <c r="U1040" s="137" t="str">
        <f>IF(AND(TONGHOP!$O1040="ThiTN",TONGHOP!$P1040="TH",TONGHOP!$Z1040&lt;&gt;""),TONGHOP!$Z1040,"")</f>
        <v/>
      </c>
    </row>
    <row r="1041" spans="1:21">
      <c r="A1041" s="139" t="str">
        <f>IF(AND(TONGHOP!$O1041="KTHP",OR(TONGHOP!$P1041="LT",TONGHOP!$P1041="TN"),TONGHOP!$X1041&lt;&gt;""),TONGHOP!$X1041,"")</f>
        <v/>
      </c>
      <c r="B1041" s="139" t="str">
        <f>IF(AND(TONGHOP!$O1041="KTHP",OR(TONGHOP!$P1041="LT",TONGHOP!$P1041="TN"),TONGHOP!$Y1041&lt;&gt;""),TONGHOP!$Y1041,"")</f>
        <v/>
      </c>
      <c r="C1041" s="139" t="str">
        <f>IF(AND(TONGHOP!$O1041="KTHP",OR(TONGHOP!$P1041="LT",TONGHOP!$P1041="TN"),TONGHOP!$Z1041&lt;&gt;""),TONGHOP!$Z1041,"")</f>
        <v/>
      </c>
      <c r="D1041" s="139" t="str">
        <f>IF(AND(TONGHOP!$O1041="KTHP",TONGHOP!$P1041="VĐ"),TONGHOP!$X1041,"")</f>
        <v/>
      </c>
      <c r="E1041" s="138" t="str">
        <f>IF(AND(TONGHOP!$O1041="KTHP",TONGHOP!$P1041="VĐ"),TONGHOP!$Y1041,"")</f>
        <v/>
      </c>
      <c r="F1041" s="138" t="str">
        <f>IF(AND(TONGHOP!$O1041="KTHP",TONGHOP!$P1041="VĐ"),TONGHOP!$Z1041,"")</f>
        <v/>
      </c>
      <c r="G1041" s="139" t="str">
        <f>IF(AND(TONGHOP!$O1041="KTHP",TONGHOP!$P1041="TL"),TONGHOP!$X1041,"")</f>
        <v/>
      </c>
      <c r="H1041" s="138" t="str">
        <f>IF(AND(TONGHOP!$O1041="KTHP",TONGHOP!$P1041="TL"),TONGHOP!$Y1041,"")</f>
        <v/>
      </c>
      <c r="I1041" s="138" t="str">
        <f>IF(AND(TONGHOP!$O1041="KTHP",TONGHOP!$P1041="TL"),TONGHOP!$Z1041,"")</f>
        <v/>
      </c>
      <c r="J1041" s="139" t="str">
        <f>IF(AND(TONGHOP!$O1041="KTHP",TONGHOP!$P1041="TH"),TONGHOP!$X1041,"")</f>
        <v/>
      </c>
      <c r="K1041" s="138" t="str">
        <f>IF(AND(TONGHOP!$O1041="KTHP",TONGHOP!$P1041="TH"),TONGHOP!$Y1041,"")</f>
        <v/>
      </c>
      <c r="L1041" s="138" t="str">
        <f>IF(AND(TONGHOP!$O1041="KTHP",TONGHOP!$P1041="TH"),TONGHOP!$Z1041,"")</f>
        <v/>
      </c>
      <c r="M1041" s="139" t="str">
        <f>IF(AND(TONGHOP!$O1041="ThiTN",OR(TONGHOP!$P1041="LT",TONGHOP!$P1041="TN"),TONGHOP!$X1041&lt;&gt;""),TONGHOP!$X1041,"")</f>
        <v/>
      </c>
      <c r="N1041" s="139" t="str">
        <f>IF(AND(TONGHOP!$O1041="ThiTN",OR(TONGHOP!$P1041="LT",TONGHOP!$P1041="TN"),TONGHOP!$Y1041&lt;&gt;""),TONGHOP!$Y1041,"")</f>
        <v/>
      </c>
      <c r="O1041" s="139" t="str">
        <f>IF(AND(TONGHOP!$O1041="ThiTN",OR(TONGHOP!$P1041="LT",TONGHOP!$P1041="TN"),TONGHOP!$Z1041&lt;&gt;""),TONGHOP!$Z1041,"")</f>
        <v/>
      </c>
      <c r="P1041" s="139" t="str">
        <f>IF(AND(TONGHOP!$O1041="ThiTN",TONGHOP!$P1041="VĐ",TONGHOP!$X1041&lt;&gt;""),TONGHOP!$X1041,"")</f>
        <v/>
      </c>
      <c r="Q1041" s="139" t="str">
        <f>IF(AND(TONGHOP!$O1041="ThiTN",TONGHOP!$P1041="VĐ",TONGHOP!$Y1041&lt;&gt;""),TONGHOP!$Y1041,"")</f>
        <v/>
      </c>
      <c r="R1041" s="139" t="str">
        <f>IF(AND(TONGHOP!$O1041="ThiTN",TONGHOP!$P1041="VĐ",TONGHOP!$Z1041&lt;&gt;""),TONGHOP!$Z1041,"")</f>
        <v/>
      </c>
      <c r="S1041" s="137" t="str">
        <f>IF(AND(TONGHOP!$O1041="ThiTN",TONGHOP!$P1041="TH",TONGHOP!$X1041&lt;&gt;""),TONGHOP!$X1041,"")</f>
        <v/>
      </c>
      <c r="T1041" s="137" t="str">
        <f>IF(AND(TONGHOP!$O1041="ThiTN",TONGHOP!$P1041="TH",TONGHOP!$Y1041&lt;&gt;""),TONGHOP!$Y1041,"")</f>
        <v/>
      </c>
      <c r="U1041" s="137" t="str">
        <f>IF(AND(TONGHOP!$O1041="ThiTN",TONGHOP!$P1041="TH",TONGHOP!$Z1041&lt;&gt;""),TONGHOP!$Z1041,"")</f>
        <v/>
      </c>
    </row>
    <row r="1042" spans="1:21">
      <c r="A1042" s="139" t="str">
        <f>IF(AND(TONGHOP!$O1042="KTHP",OR(TONGHOP!$P1042="LT",TONGHOP!$P1042="TN"),TONGHOP!$X1042&lt;&gt;""),TONGHOP!$X1042,"")</f>
        <v/>
      </c>
      <c r="B1042" s="139" t="str">
        <f>IF(AND(TONGHOP!$O1042="KTHP",OR(TONGHOP!$P1042="LT",TONGHOP!$P1042="TN"),TONGHOP!$Y1042&lt;&gt;""),TONGHOP!$Y1042,"")</f>
        <v/>
      </c>
      <c r="C1042" s="139" t="str">
        <f>IF(AND(TONGHOP!$O1042="KTHP",OR(TONGHOP!$P1042="LT",TONGHOP!$P1042="TN"),TONGHOP!$Z1042&lt;&gt;""),TONGHOP!$Z1042,"")</f>
        <v/>
      </c>
      <c r="D1042" s="139" t="str">
        <f>IF(AND(TONGHOP!$O1042="KTHP",TONGHOP!$P1042="VĐ"),TONGHOP!$X1042,"")</f>
        <v/>
      </c>
      <c r="E1042" s="138" t="str">
        <f>IF(AND(TONGHOP!$O1042="KTHP",TONGHOP!$P1042="VĐ"),TONGHOP!$Y1042,"")</f>
        <v/>
      </c>
      <c r="F1042" s="138" t="str">
        <f>IF(AND(TONGHOP!$O1042="KTHP",TONGHOP!$P1042="VĐ"),TONGHOP!$Z1042,"")</f>
        <v/>
      </c>
      <c r="G1042" s="139" t="str">
        <f>IF(AND(TONGHOP!$O1042="KTHP",TONGHOP!$P1042="TL"),TONGHOP!$X1042,"")</f>
        <v/>
      </c>
      <c r="H1042" s="138" t="str">
        <f>IF(AND(TONGHOP!$O1042="KTHP",TONGHOP!$P1042="TL"),TONGHOP!$Y1042,"")</f>
        <v/>
      </c>
      <c r="I1042" s="138" t="str">
        <f>IF(AND(TONGHOP!$O1042="KTHP",TONGHOP!$P1042="TL"),TONGHOP!$Z1042,"")</f>
        <v/>
      </c>
      <c r="J1042" s="139" t="str">
        <f>IF(AND(TONGHOP!$O1042="KTHP",TONGHOP!$P1042="TH"),TONGHOP!$X1042,"")</f>
        <v/>
      </c>
      <c r="K1042" s="138" t="str">
        <f>IF(AND(TONGHOP!$O1042="KTHP",TONGHOP!$P1042="TH"),TONGHOP!$Y1042,"")</f>
        <v/>
      </c>
      <c r="L1042" s="138" t="str">
        <f>IF(AND(TONGHOP!$O1042="KTHP",TONGHOP!$P1042="TH"),TONGHOP!$Z1042,"")</f>
        <v/>
      </c>
      <c r="M1042" s="139" t="str">
        <f>IF(AND(TONGHOP!$O1042="ThiTN",OR(TONGHOP!$P1042="LT",TONGHOP!$P1042="TN"),TONGHOP!$X1042&lt;&gt;""),TONGHOP!$X1042,"")</f>
        <v/>
      </c>
      <c r="N1042" s="139" t="str">
        <f>IF(AND(TONGHOP!$O1042="ThiTN",OR(TONGHOP!$P1042="LT",TONGHOP!$P1042="TN"),TONGHOP!$Y1042&lt;&gt;""),TONGHOP!$Y1042,"")</f>
        <v/>
      </c>
      <c r="O1042" s="139" t="str">
        <f>IF(AND(TONGHOP!$O1042="ThiTN",OR(TONGHOP!$P1042="LT",TONGHOP!$P1042="TN"),TONGHOP!$Z1042&lt;&gt;""),TONGHOP!$Z1042,"")</f>
        <v/>
      </c>
      <c r="P1042" s="139" t="str">
        <f>IF(AND(TONGHOP!$O1042="ThiTN",TONGHOP!$P1042="VĐ",TONGHOP!$X1042&lt;&gt;""),TONGHOP!$X1042,"")</f>
        <v/>
      </c>
      <c r="Q1042" s="139" t="str">
        <f>IF(AND(TONGHOP!$O1042="ThiTN",TONGHOP!$P1042="VĐ",TONGHOP!$Y1042&lt;&gt;""),TONGHOP!$Y1042,"")</f>
        <v/>
      </c>
      <c r="R1042" s="139" t="str">
        <f>IF(AND(TONGHOP!$O1042="ThiTN",TONGHOP!$P1042="VĐ",TONGHOP!$Z1042&lt;&gt;""),TONGHOP!$Z1042,"")</f>
        <v/>
      </c>
      <c r="S1042" s="137" t="str">
        <f>IF(AND(TONGHOP!$O1042="ThiTN",TONGHOP!$P1042="TH",TONGHOP!$X1042&lt;&gt;""),TONGHOP!$X1042,"")</f>
        <v/>
      </c>
      <c r="T1042" s="137" t="str">
        <f>IF(AND(TONGHOP!$O1042="ThiTN",TONGHOP!$P1042="TH",TONGHOP!$Y1042&lt;&gt;""),TONGHOP!$Y1042,"")</f>
        <v/>
      </c>
      <c r="U1042" s="137" t="str">
        <f>IF(AND(TONGHOP!$O1042="ThiTN",TONGHOP!$P1042="TH",TONGHOP!$Z1042&lt;&gt;""),TONGHOP!$Z1042,"")</f>
        <v/>
      </c>
    </row>
    <row r="1043" spans="1:21">
      <c r="A1043" s="139" t="str">
        <f>IF(AND(TONGHOP!$O1043="KTHP",OR(TONGHOP!$P1043="LT",TONGHOP!$P1043="TN"),TONGHOP!$X1043&lt;&gt;""),TONGHOP!$X1043,"")</f>
        <v/>
      </c>
      <c r="B1043" s="139" t="str">
        <f>IF(AND(TONGHOP!$O1043="KTHP",OR(TONGHOP!$P1043="LT",TONGHOP!$P1043="TN"),TONGHOP!$Y1043&lt;&gt;""),TONGHOP!$Y1043,"")</f>
        <v/>
      </c>
      <c r="C1043" s="139" t="str">
        <f>IF(AND(TONGHOP!$O1043="KTHP",OR(TONGHOP!$P1043="LT",TONGHOP!$P1043="TN"),TONGHOP!$Z1043&lt;&gt;""),TONGHOP!$Z1043,"")</f>
        <v/>
      </c>
      <c r="D1043" s="139" t="str">
        <f>IF(AND(TONGHOP!$O1043="KTHP",TONGHOP!$P1043="VĐ"),TONGHOP!$X1043,"")</f>
        <v/>
      </c>
      <c r="E1043" s="138" t="str">
        <f>IF(AND(TONGHOP!$O1043="KTHP",TONGHOP!$P1043="VĐ"),TONGHOP!$Y1043,"")</f>
        <v/>
      </c>
      <c r="F1043" s="138" t="str">
        <f>IF(AND(TONGHOP!$O1043="KTHP",TONGHOP!$P1043="VĐ"),TONGHOP!$Z1043,"")</f>
        <v/>
      </c>
      <c r="G1043" s="139" t="str">
        <f>IF(AND(TONGHOP!$O1043="KTHP",TONGHOP!$P1043="TL"),TONGHOP!$X1043,"")</f>
        <v/>
      </c>
      <c r="H1043" s="138" t="str">
        <f>IF(AND(TONGHOP!$O1043="KTHP",TONGHOP!$P1043="TL"),TONGHOP!$Y1043,"")</f>
        <v/>
      </c>
      <c r="I1043" s="138" t="str">
        <f>IF(AND(TONGHOP!$O1043="KTHP",TONGHOP!$P1043="TL"),TONGHOP!$Z1043,"")</f>
        <v/>
      </c>
      <c r="J1043" s="139" t="str">
        <f>IF(AND(TONGHOP!$O1043="KTHP",TONGHOP!$P1043="TH"),TONGHOP!$X1043,"")</f>
        <v/>
      </c>
      <c r="K1043" s="138" t="str">
        <f>IF(AND(TONGHOP!$O1043="KTHP",TONGHOP!$P1043="TH"),TONGHOP!$Y1043,"")</f>
        <v/>
      </c>
      <c r="L1043" s="138" t="str">
        <f>IF(AND(TONGHOP!$O1043="KTHP",TONGHOP!$P1043="TH"),TONGHOP!$Z1043,"")</f>
        <v/>
      </c>
      <c r="M1043" s="139" t="str">
        <f>IF(AND(TONGHOP!$O1043="ThiTN",OR(TONGHOP!$P1043="LT",TONGHOP!$P1043="TN"),TONGHOP!$X1043&lt;&gt;""),TONGHOP!$X1043,"")</f>
        <v/>
      </c>
      <c r="N1043" s="139" t="str">
        <f>IF(AND(TONGHOP!$O1043="ThiTN",OR(TONGHOP!$P1043="LT",TONGHOP!$P1043="TN"),TONGHOP!$Y1043&lt;&gt;""),TONGHOP!$Y1043,"")</f>
        <v/>
      </c>
      <c r="O1043" s="139" t="str">
        <f>IF(AND(TONGHOP!$O1043="ThiTN",OR(TONGHOP!$P1043="LT",TONGHOP!$P1043="TN"),TONGHOP!$Z1043&lt;&gt;""),TONGHOP!$Z1043,"")</f>
        <v/>
      </c>
      <c r="P1043" s="139" t="str">
        <f>IF(AND(TONGHOP!$O1043="ThiTN",TONGHOP!$P1043="VĐ",TONGHOP!$X1043&lt;&gt;""),TONGHOP!$X1043,"")</f>
        <v/>
      </c>
      <c r="Q1043" s="139" t="str">
        <f>IF(AND(TONGHOP!$O1043="ThiTN",TONGHOP!$P1043="VĐ",TONGHOP!$Y1043&lt;&gt;""),TONGHOP!$Y1043,"")</f>
        <v/>
      </c>
      <c r="R1043" s="139" t="str">
        <f>IF(AND(TONGHOP!$O1043="ThiTN",TONGHOP!$P1043="VĐ",TONGHOP!$Z1043&lt;&gt;""),TONGHOP!$Z1043,"")</f>
        <v/>
      </c>
      <c r="S1043" s="137" t="str">
        <f>IF(AND(TONGHOP!$O1043="ThiTN",TONGHOP!$P1043="TH",TONGHOP!$X1043&lt;&gt;""),TONGHOP!$X1043,"")</f>
        <v/>
      </c>
      <c r="T1043" s="137" t="str">
        <f>IF(AND(TONGHOP!$O1043="ThiTN",TONGHOP!$P1043="TH",TONGHOP!$Y1043&lt;&gt;""),TONGHOP!$Y1043,"")</f>
        <v/>
      </c>
      <c r="U1043" s="137" t="str">
        <f>IF(AND(TONGHOP!$O1043="ThiTN",TONGHOP!$P1043="TH",TONGHOP!$Z1043&lt;&gt;""),TONGHOP!$Z1043,"")</f>
        <v/>
      </c>
    </row>
    <row r="1044" spans="1:21">
      <c r="A1044" s="139" t="str">
        <f>IF(AND(TONGHOP!$O1044="KTHP",OR(TONGHOP!$P1044="LT",TONGHOP!$P1044="TN"),TONGHOP!$X1044&lt;&gt;""),TONGHOP!$X1044,"")</f>
        <v/>
      </c>
      <c r="B1044" s="139" t="str">
        <f>IF(AND(TONGHOP!$O1044="KTHP",OR(TONGHOP!$P1044="LT",TONGHOP!$P1044="TN"),TONGHOP!$Y1044&lt;&gt;""),TONGHOP!$Y1044,"")</f>
        <v/>
      </c>
      <c r="C1044" s="139" t="str">
        <f>IF(AND(TONGHOP!$O1044="KTHP",OR(TONGHOP!$P1044="LT",TONGHOP!$P1044="TN"),TONGHOP!$Z1044&lt;&gt;""),TONGHOP!$Z1044,"")</f>
        <v/>
      </c>
      <c r="D1044" s="139" t="str">
        <f>IF(AND(TONGHOP!$O1044="KTHP",TONGHOP!$P1044="VĐ"),TONGHOP!$X1044,"")</f>
        <v/>
      </c>
      <c r="E1044" s="138" t="str">
        <f>IF(AND(TONGHOP!$O1044="KTHP",TONGHOP!$P1044="VĐ"),TONGHOP!$Y1044,"")</f>
        <v/>
      </c>
      <c r="F1044" s="138" t="str">
        <f>IF(AND(TONGHOP!$O1044="KTHP",TONGHOP!$P1044="VĐ"),TONGHOP!$Z1044,"")</f>
        <v/>
      </c>
      <c r="G1044" s="139" t="str">
        <f>IF(AND(TONGHOP!$O1044="KTHP",TONGHOP!$P1044="TL"),TONGHOP!$X1044,"")</f>
        <v/>
      </c>
      <c r="H1044" s="138" t="str">
        <f>IF(AND(TONGHOP!$O1044="KTHP",TONGHOP!$P1044="TL"),TONGHOP!$Y1044,"")</f>
        <v/>
      </c>
      <c r="I1044" s="138" t="str">
        <f>IF(AND(TONGHOP!$O1044="KTHP",TONGHOP!$P1044="TL"),TONGHOP!$Z1044,"")</f>
        <v/>
      </c>
      <c r="J1044" s="139" t="str">
        <f>IF(AND(TONGHOP!$O1044="KTHP",TONGHOP!$P1044="TH"),TONGHOP!$X1044,"")</f>
        <v/>
      </c>
      <c r="K1044" s="138" t="str">
        <f>IF(AND(TONGHOP!$O1044="KTHP",TONGHOP!$P1044="TH"),TONGHOP!$Y1044,"")</f>
        <v/>
      </c>
      <c r="L1044" s="138" t="str">
        <f>IF(AND(TONGHOP!$O1044="KTHP",TONGHOP!$P1044="TH"),TONGHOP!$Z1044,"")</f>
        <v/>
      </c>
      <c r="M1044" s="139" t="str">
        <f>IF(AND(TONGHOP!$O1044="ThiTN",OR(TONGHOP!$P1044="LT",TONGHOP!$P1044="TN"),TONGHOP!$X1044&lt;&gt;""),TONGHOP!$X1044,"")</f>
        <v/>
      </c>
      <c r="N1044" s="139" t="str">
        <f>IF(AND(TONGHOP!$O1044="ThiTN",OR(TONGHOP!$P1044="LT",TONGHOP!$P1044="TN"),TONGHOP!$Y1044&lt;&gt;""),TONGHOP!$Y1044,"")</f>
        <v/>
      </c>
      <c r="O1044" s="139" t="str">
        <f>IF(AND(TONGHOP!$O1044="ThiTN",OR(TONGHOP!$P1044="LT",TONGHOP!$P1044="TN"),TONGHOP!$Z1044&lt;&gt;""),TONGHOP!$Z1044,"")</f>
        <v/>
      </c>
      <c r="P1044" s="139" t="str">
        <f>IF(AND(TONGHOP!$O1044="ThiTN",TONGHOP!$P1044="VĐ",TONGHOP!$X1044&lt;&gt;""),TONGHOP!$X1044,"")</f>
        <v/>
      </c>
      <c r="Q1044" s="139" t="str">
        <f>IF(AND(TONGHOP!$O1044="ThiTN",TONGHOP!$P1044="VĐ",TONGHOP!$Y1044&lt;&gt;""),TONGHOP!$Y1044,"")</f>
        <v/>
      </c>
      <c r="R1044" s="139" t="str">
        <f>IF(AND(TONGHOP!$O1044="ThiTN",TONGHOP!$P1044="VĐ",TONGHOP!$Z1044&lt;&gt;""),TONGHOP!$Z1044,"")</f>
        <v/>
      </c>
      <c r="S1044" s="137" t="str">
        <f>IF(AND(TONGHOP!$O1044="ThiTN",TONGHOP!$P1044="TH",TONGHOP!$X1044&lt;&gt;""),TONGHOP!$X1044,"")</f>
        <v/>
      </c>
      <c r="T1044" s="137" t="str">
        <f>IF(AND(TONGHOP!$O1044="ThiTN",TONGHOP!$P1044="TH",TONGHOP!$Y1044&lt;&gt;""),TONGHOP!$Y1044,"")</f>
        <v/>
      </c>
      <c r="U1044" s="137" t="str">
        <f>IF(AND(TONGHOP!$O1044="ThiTN",TONGHOP!$P1044="TH",TONGHOP!$Z1044&lt;&gt;""),TONGHOP!$Z1044,"")</f>
        <v/>
      </c>
    </row>
    <row r="1045" spans="1:21">
      <c r="A1045" s="139" t="str">
        <f>IF(AND(TONGHOP!$O1045="KTHP",OR(TONGHOP!$P1045="LT",TONGHOP!$P1045="TN"),TONGHOP!$X1045&lt;&gt;""),TONGHOP!$X1045,"")</f>
        <v/>
      </c>
      <c r="B1045" s="139" t="str">
        <f>IF(AND(TONGHOP!$O1045="KTHP",OR(TONGHOP!$P1045="LT",TONGHOP!$P1045="TN"),TONGHOP!$Y1045&lt;&gt;""),TONGHOP!$Y1045,"")</f>
        <v/>
      </c>
      <c r="C1045" s="139" t="str">
        <f>IF(AND(TONGHOP!$O1045="KTHP",OR(TONGHOP!$P1045="LT",TONGHOP!$P1045="TN"),TONGHOP!$Z1045&lt;&gt;""),TONGHOP!$Z1045,"")</f>
        <v/>
      </c>
      <c r="D1045" s="139" t="str">
        <f>IF(AND(TONGHOP!$O1045="KTHP",TONGHOP!$P1045="VĐ"),TONGHOP!$X1045,"")</f>
        <v/>
      </c>
      <c r="E1045" s="138" t="str">
        <f>IF(AND(TONGHOP!$O1045="KTHP",TONGHOP!$P1045="VĐ"),TONGHOP!$Y1045,"")</f>
        <v/>
      </c>
      <c r="F1045" s="138" t="str">
        <f>IF(AND(TONGHOP!$O1045="KTHP",TONGHOP!$P1045="VĐ"),TONGHOP!$Z1045,"")</f>
        <v/>
      </c>
      <c r="G1045" s="139" t="str">
        <f>IF(AND(TONGHOP!$O1045="KTHP",TONGHOP!$P1045="TL"),TONGHOP!$X1045,"")</f>
        <v/>
      </c>
      <c r="H1045" s="138" t="str">
        <f>IF(AND(TONGHOP!$O1045="KTHP",TONGHOP!$P1045="TL"),TONGHOP!$Y1045,"")</f>
        <v/>
      </c>
      <c r="I1045" s="138" t="str">
        <f>IF(AND(TONGHOP!$O1045="KTHP",TONGHOP!$P1045="TL"),TONGHOP!$Z1045,"")</f>
        <v/>
      </c>
      <c r="J1045" s="139" t="str">
        <f>IF(AND(TONGHOP!$O1045="KTHP",TONGHOP!$P1045="TH"),TONGHOP!$X1045,"")</f>
        <v/>
      </c>
      <c r="K1045" s="138" t="str">
        <f>IF(AND(TONGHOP!$O1045="KTHP",TONGHOP!$P1045="TH"),TONGHOP!$Y1045,"")</f>
        <v/>
      </c>
      <c r="L1045" s="138" t="str">
        <f>IF(AND(TONGHOP!$O1045="KTHP",TONGHOP!$P1045="TH"),TONGHOP!$Z1045,"")</f>
        <v/>
      </c>
      <c r="M1045" s="139" t="str">
        <f>IF(AND(TONGHOP!$O1045="ThiTN",OR(TONGHOP!$P1045="LT",TONGHOP!$P1045="TN"),TONGHOP!$X1045&lt;&gt;""),TONGHOP!$X1045,"")</f>
        <v/>
      </c>
      <c r="N1045" s="139" t="str">
        <f>IF(AND(TONGHOP!$O1045="ThiTN",OR(TONGHOP!$P1045="LT",TONGHOP!$P1045="TN"),TONGHOP!$Y1045&lt;&gt;""),TONGHOP!$Y1045,"")</f>
        <v/>
      </c>
      <c r="O1045" s="139" t="str">
        <f>IF(AND(TONGHOP!$O1045="ThiTN",OR(TONGHOP!$P1045="LT",TONGHOP!$P1045="TN"),TONGHOP!$Z1045&lt;&gt;""),TONGHOP!$Z1045,"")</f>
        <v/>
      </c>
      <c r="P1045" s="139" t="str">
        <f>IF(AND(TONGHOP!$O1045="ThiTN",TONGHOP!$P1045="VĐ",TONGHOP!$X1045&lt;&gt;""),TONGHOP!$X1045,"")</f>
        <v/>
      </c>
      <c r="Q1045" s="139" t="str">
        <f>IF(AND(TONGHOP!$O1045="ThiTN",TONGHOP!$P1045="VĐ",TONGHOP!$Y1045&lt;&gt;""),TONGHOP!$Y1045,"")</f>
        <v/>
      </c>
      <c r="R1045" s="139" t="str">
        <f>IF(AND(TONGHOP!$O1045="ThiTN",TONGHOP!$P1045="VĐ",TONGHOP!$Z1045&lt;&gt;""),TONGHOP!$Z1045,"")</f>
        <v/>
      </c>
      <c r="S1045" s="137" t="str">
        <f>IF(AND(TONGHOP!$O1045="ThiTN",TONGHOP!$P1045="TH",TONGHOP!$X1045&lt;&gt;""),TONGHOP!$X1045,"")</f>
        <v/>
      </c>
      <c r="T1045" s="137" t="str">
        <f>IF(AND(TONGHOP!$O1045="ThiTN",TONGHOP!$P1045="TH",TONGHOP!$Y1045&lt;&gt;""),TONGHOP!$Y1045,"")</f>
        <v/>
      </c>
      <c r="U1045" s="137" t="str">
        <f>IF(AND(TONGHOP!$O1045="ThiTN",TONGHOP!$P1045="TH",TONGHOP!$Z1045&lt;&gt;""),TONGHOP!$Z1045,"")</f>
        <v/>
      </c>
    </row>
    <row r="1046" spans="1:21">
      <c r="A1046" s="139" t="str">
        <f>IF(AND(TONGHOP!$O1046="KTHP",OR(TONGHOP!$P1046="LT",TONGHOP!$P1046="TN"),TONGHOP!$X1046&lt;&gt;""),TONGHOP!$X1046,"")</f>
        <v/>
      </c>
      <c r="B1046" s="139" t="str">
        <f>IF(AND(TONGHOP!$O1046="KTHP",OR(TONGHOP!$P1046="LT",TONGHOP!$P1046="TN"),TONGHOP!$Y1046&lt;&gt;""),TONGHOP!$Y1046,"")</f>
        <v/>
      </c>
      <c r="C1046" s="139" t="str">
        <f>IF(AND(TONGHOP!$O1046="KTHP",OR(TONGHOP!$P1046="LT",TONGHOP!$P1046="TN"),TONGHOP!$Z1046&lt;&gt;""),TONGHOP!$Z1046,"")</f>
        <v/>
      </c>
      <c r="D1046" s="139" t="str">
        <f>IF(AND(TONGHOP!$O1046="KTHP",TONGHOP!$P1046="VĐ"),TONGHOP!$X1046,"")</f>
        <v/>
      </c>
      <c r="E1046" s="138" t="str">
        <f>IF(AND(TONGHOP!$O1046="KTHP",TONGHOP!$P1046="VĐ"),TONGHOP!$Y1046,"")</f>
        <v/>
      </c>
      <c r="F1046" s="138" t="str">
        <f>IF(AND(TONGHOP!$O1046="KTHP",TONGHOP!$P1046="VĐ"),TONGHOP!$Z1046,"")</f>
        <v/>
      </c>
      <c r="G1046" s="139" t="str">
        <f>IF(AND(TONGHOP!$O1046="KTHP",TONGHOP!$P1046="TL"),TONGHOP!$X1046,"")</f>
        <v/>
      </c>
      <c r="H1046" s="138" t="str">
        <f>IF(AND(TONGHOP!$O1046="KTHP",TONGHOP!$P1046="TL"),TONGHOP!$Y1046,"")</f>
        <v/>
      </c>
      <c r="I1046" s="138" t="str">
        <f>IF(AND(TONGHOP!$O1046="KTHP",TONGHOP!$P1046="TL"),TONGHOP!$Z1046,"")</f>
        <v/>
      </c>
      <c r="J1046" s="139" t="str">
        <f>IF(AND(TONGHOP!$O1046="KTHP",TONGHOP!$P1046="TH"),TONGHOP!$X1046,"")</f>
        <v/>
      </c>
      <c r="K1046" s="138" t="str">
        <f>IF(AND(TONGHOP!$O1046="KTHP",TONGHOP!$P1046="TH"),TONGHOP!$Y1046,"")</f>
        <v/>
      </c>
      <c r="L1046" s="138" t="str">
        <f>IF(AND(TONGHOP!$O1046="KTHP",TONGHOP!$P1046="TH"),TONGHOP!$Z1046,"")</f>
        <v/>
      </c>
      <c r="M1046" s="139" t="str">
        <f>IF(AND(TONGHOP!$O1046="ThiTN",OR(TONGHOP!$P1046="LT",TONGHOP!$P1046="TN"),TONGHOP!$X1046&lt;&gt;""),TONGHOP!$X1046,"")</f>
        <v/>
      </c>
      <c r="N1046" s="139" t="str">
        <f>IF(AND(TONGHOP!$O1046="ThiTN",OR(TONGHOP!$P1046="LT",TONGHOP!$P1046="TN"),TONGHOP!$Y1046&lt;&gt;""),TONGHOP!$Y1046,"")</f>
        <v/>
      </c>
      <c r="O1046" s="139" t="str">
        <f>IF(AND(TONGHOP!$O1046="ThiTN",OR(TONGHOP!$P1046="LT",TONGHOP!$P1046="TN"),TONGHOP!$Z1046&lt;&gt;""),TONGHOP!$Z1046,"")</f>
        <v/>
      </c>
      <c r="P1046" s="139" t="str">
        <f>IF(AND(TONGHOP!$O1046="ThiTN",TONGHOP!$P1046="VĐ",TONGHOP!$X1046&lt;&gt;""),TONGHOP!$X1046,"")</f>
        <v/>
      </c>
      <c r="Q1046" s="139" t="str">
        <f>IF(AND(TONGHOP!$O1046="ThiTN",TONGHOP!$P1046="VĐ",TONGHOP!$Y1046&lt;&gt;""),TONGHOP!$Y1046,"")</f>
        <v/>
      </c>
      <c r="R1046" s="139" t="str">
        <f>IF(AND(TONGHOP!$O1046="ThiTN",TONGHOP!$P1046="VĐ",TONGHOP!$Z1046&lt;&gt;""),TONGHOP!$Z1046,"")</f>
        <v/>
      </c>
      <c r="S1046" s="137" t="str">
        <f>IF(AND(TONGHOP!$O1046="ThiTN",TONGHOP!$P1046="TH",TONGHOP!$X1046&lt;&gt;""),TONGHOP!$X1046,"")</f>
        <v/>
      </c>
      <c r="T1046" s="137" t="str">
        <f>IF(AND(TONGHOP!$O1046="ThiTN",TONGHOP!$P1046="TH",TONGHOP!$Y1046&lt;&gt;""),TONGHOP!$Y1046,"")</f>
        <v/>
      </c>
      <c r="U1046" s="137" t="str">
        <f>IF(AND(TONGHOP!$O1046="ThiTN",TONGHOP!$P1046="TH",TONGHOP!$Z1046&lt;&gt;""),TONGHOP!$Z1046,"")</f>
        <v/>
      </c>
    </row>
    <row r="1047" spans="1:21">
      <c r="A1047" s="139" t="str">
        <f>IF(AND(TONGHOP!$O1047="KTHP",OR(TONGHOP!$P1047="LT",TONGHOP!$P1047="TN"),TONGHOP!$X1047&lt;&gt;""),TONGHOP!$X1047,"")</f>
        <v>Nguyễn Thị Khánh Thư</v>
      </c>
      <c r="B1047" s="139" t="str">
        <f>IF(AND(TONGHOP!$O1047="KTHP",OR(TONGHOP!$P1047="LT",TONGHOP!$P1047="TN"),TONGHOP!$Y1047&lt;&gt;""),TONGHOP!$Y1047,"")</f>
        <v>Lê Hồng Thái</v>
      </c>
      <c r="C1047" s="139">
        <f>IF(AND(TONGHOP!$O1047="KTHP",OR(TONGHOP!$P1047="LT",TONGHOP!$P1047="TN"),TONGHOP!$Z1047&lt;&gt;""),TONGHOP!$Z1047,"")</f>
        <v>33</v>
      </c>
      <c r="D1047" s="139" t="str">
        <f>IF(AND(TONGHOP!$O1047="KTHP",TONGHOP!$P1047="VĐ"),TONGHOP!$X1047,"")</f>
        <v/>
      </c>
      <c r="E1047" s="138" t="str">
        <f>IF(AND(TONGHOP!$O1047="KTHP",TONGHOP!$P1047="VĐ"),TONGHOP!$Y1047,"")</f>
        <v/>
      </c>
      <c r="F1047" s="138" t="str">
        <f>IF(AND(TONGHOP!$O1047="KTHP",TONGHOP!$P1047="VĐ"),TONGHOP!$Z1047,"")</f>
        <v/>
      </c>
      <c r="G1047" s="139" t="str">
        <f>IF(AND(TONGHOP!$O1047="KTHP",TONGHOP!$P1047="TL"),TONGHOP!$X1047,"")</f>
        <v/>
      </c>
      <c r="H1047" s="138" t="str">
        <f>IF(AND(TONGHOP!$O1047="KTHP",TONGHOP!$P1047="TL"),TONGHOP!$Y1047,"")</f>
        <v/>
      </c>
      <c r="I1047" s="138" t="str">
        <f>IF(AND(TONGHOP!$O1047="KTHP",TONGHOP!$P1047="TL"),TONGHOP!$Z1047,"")</f>
        <v/>
      </c>
      <c r="J1047" s="139" t="str">
        <f>IF(AND(TONGHOP!$O1047="KTHP",TONGHOP!$P1047="TH"),TONGHOP!$X1047,"")</f>
        <v/>
      </c>
      <c r="K1047" s="138" t="str">
        <f>IF(AND(TONGHOP!$O1047="KTHP",TONGHOP!$P1047="TH"),TONGHOP!$Y1047,"")</f>
        <v/>
      </c>
      <c r="L1047" s="138" t="str">
        <f>IF(AND(TONGHOP!$O1047="KTHP",TONGHOP!$P1047="TH"),TONGHOP!$Z1047,"")</f>
        <v/>
      </c>
      <c r="M1047" s="139" t="str">
        <f>IF(AND(TONGHOP!$O1047="ThiTN",OR(TONGHOP!$P1047="LT",TONGHOP!$P1047="TN"),TONGHOP!$X1047&lt;&gt;""),TONGHOP!$X1047,"")</f>
        <v/>
      </c>
      <c r="N1047" s="139" t="str">
        <f>IF(AND(TONGHOP!$O1047="ThiTN",OR(TONGHOP!$P1047="LT",TONGHOP!$P1047="TN"),TONGHOP!$Y1047&lt;&gt;""),TONGHOP!$Y1047,"")</f>
        <v/>
      </c>
      <c r="O1047" s="139" t="str">
        <f>IF(AND(TONGHOP!$O1047="ThiTN",OR(TONGHOP!$P1047="LT",TONGHOP!$P1047="TN"),TONGHOP!$Z1047&lt;&gt;""),TONGHOP!$Z1047,"")</f>
        <v/>
      </c>
      <c r="P1047" s="139" t="str">
        <f>IF(AND(TONGHOP!$O1047="ThiTN",TONGHOP!$P1047="VĐ",TONGHOP!$X1047&lt;&gt;""),TONGHOP!$X1047,"")</f>
        <v/>
      </c>
      <c r="Q1047" s="139" t="str">
        <f>IF(AND(TONGHOP!$O1047="ThiTN",TONGHOP!$P1047="VĐ",TONGHOP!$Y1047&lt;&gt;""),TONGHOP!$Y1047,"")</f>
        <v/>
      </c>
      <c r="R1047" s="139" t="str">
        <f>IF(AND(TONGHOP!$O1047="ThiTN",TONGHOP!$P1047="VĐ",TONGHOP!$Z1047&lt;&gt;""),TONGHOP!$Z1047,"")</f>
        <v/>
      </c>
      <c r="S1047" s="137" t="str">
        <f>IF(AND(TONGHOP!$O1047="ThiTN",TONGHOP!$P1047="TH",TONGHOP!$X1047&lt;&gt;""),TONGHOP!$X1047,"")</f>
        <v/>
      </c>
      <c r="T1047" s="137" t="str">
        <f>IF(AND(TONGHOP!$O1047="ThiTN",TONGHOP!$P1047="TH",TONGHOP!$Y1047&lt;&gt;""),TONGHOP!$Y1047,"")</f>
        <v/>
      </c>
      <c r="U1047" s="137" t="str">
        <f>IF(AND(TONGHOP!$O1047="ThiTN",TONGHOP!$P1047="TH",TONGHOP!$Z1047&lt;&gt;""),TONGHOP!$Z1047,"")</f>
        <v/>
      </c>
    </row>
    <row r="1048" spans="1:21">
      <c r="A1048" s="139" t="str">
        <f>IF(AND(TONGHOP!$O1048="KTHP",OR(TONGHOP!$P1048="LT",TONGHOP!$P1048="TN"),TONGHOP!$X1048&lt;&gt;""),TONGHOP!$X1048,"")</f>
        <v>Nguyễn Thị Khánh Thư</v>
      </c>
      <c r="B1048" s="139" t="str">
        <f>IF(AND(TONGHOP!$O1048="KTHP",OR(TONGHOP!$P1048="LT",TONGHOP!$P1048="TN"),TONGHOP!$Y1048&lt;&gt;""),TONGHOP!$Y1048,"")</f>
        <v>Lê Hồng Thái</v>
      </c>
      <c r="C1048" s="139">
        <f>IF(AND(TONGHOP!$O1048="KTHP",OR(TONGHOP!$P1048="LT",TONGHOP!$P1048="TN"),TONGHOP!$Z1048&lt;&gt;""),TONGHOP!$Z1048,"")</f>
        <v>32</v>
      </c>
      <c r="D1048" s="139" t="str">
        <f>IF(AND(TONGHOP!$O1048="KTHP",TONGHOP!$P1048="VĐ"),TONGHOP!$X1048,"")</f>
        <v/>
      </c>
      <c r="E1048" s="138" t="str">
        <f>IF(AND(TONGHOP!$O1048="KTHP",TONGHOP!$P1048="VĐ"),TONGHOP!$Y1048,"")</f>
        <v/>
      </c>
      <c r="F1048" s="138" t="str">
        <f>IF(AND(TONGHOP!$O1048="KTHP",TONGHOP!$P1048="VĐ"),TONGHOP!$Z1048,"")</f>
        <v/>
      </c>
      <c r="G1048" s="139" t="str">
        <f>IF(AND(TONGHOP!$O1048="KTHP",TONGHOP!$P1048="TL"),TONGHOP!$X1048,"")</f>
        <v/>
      </c>
      <c r="H1048" s="138" t="str">
        <f>IF(AND(TONGHOP!$O1048="KTHP",TONGHOP!$P1048="TL"),TONGHOP!$Y1048,"")</f>
        <v/>
      </c>
      <c r="I1048" s="138" t="str">
        <f>IF(AND(TONGHOP!$O1048="KTHP",TONGHOP!$P1048="TL"),TONGHOP!$Z1048,"")</f>
        <v/>
      </c>
      <c r="J1048" s="139" t="str">
        <f>IF(AND(TONGHOP!$O1048="KTHP",TONGHOP!$P1048="TH"),TONGHOP!$X1048,"")</f>
        <v/>
      </c>
      <c r="K1048" s="138" t="str">
        <f>IF(AND(TONGHOP!$O1048="KTHP",TONGHOP!$P1048="TH"),TONGHOP!$Y1048,"")</f>
        <v/>
      </c>
      <c r="L1048" s="138" t="str">
        <f>IF(AND(TONGHOP!$O1048="KTHP",TONGHOP!$P1048="TH"),TONGHOP!$Z1048,"")</f>
        <v/>
      </c>
      <c r="M1048" s="139" t="str">
        <f>IF(AND(TONGHOP!$O1048="ThiTN",OR(TONGHOP!$P1048="LT",TONGHOP!$P1048="TN"),TONGHOP!$X1048&lt;&gt;""),TONGHOP!$X1048,"")</f>
        <v/>
      </c>
      <c r="N1048" s="139" t="str">
        <f>IF(AND(TONGHOP!$O1048="ThiTN",OR(TONGHOP!$P1048="LT",TONGHOP!$P1048="TN"),TONGHOP!$Y1048&lt;&gt;""),TONGHOP!$Y1048,"")</f>
        <v/>
      </c>
      <c r="O1048" s="139" t="str">
        <f>IF(AND(TONGHOP!$O1048="ThiTN",OR(TONGHOP!$P1048="LT",TONGHOP!$P1048="TN"),TONGHOP!$Z1048&lt;&gt;""),TONGHOP!$Z1048,"")</f>
        <v/>
      </c>
      <c r="P1048" s="139" t="str">
        <f>IF(AND(TONGHOP!$O1048="ThiTN",TONGHOP!$P1048="VĐ",TONGHOP!$X1048&lt;&gt;""),TONGHOP!$X1048,"")</f>
        <v/>
      </c>
      <c r="Q1048" s="139" t="str">
        <f>IF(AND(TONGHOP!$O1048="ThiTN",TONGHOP!$P1048="VĐ",TONGHOP!$Y1048&lt;&gt;""),TONGHOP!$Y1048,"")</f>
        <v/>
      </c>
      <c r="R1048" s="139" t="str">
        <f>IF(AND(TONGHOP!$O1048="ThiTN",TONGHOP!$P1048="VĐ",TONGHOP!$Z1048&lt;&gt;""),TONGHOP!$Z1048,"")</f>
        <v/>
      </c>
      <c r="S1048" s="137" t="str">
        <f>IF(AND(TONGHOP!$O1048="ThiTN",TONGHOP!$P1048="TH",TONGHOP!$X1048&lt;&gt;""),TONGHOP!$X1048,"")</f>
        <v/>
      </c>
      <c r="T1048" s="137" t="str">
        <f>IF(AND(TONGHOP!$O1048="ThiTN",TONGHOP!$P1048="TH",TONGHOP!$Y1048&lt;&gt;""),TONGHOP!$Y1048,"")</f>
        <v/>
      </c>
      <c r="U1048" s="137" t="str">
        <f>IF(AND(TONGHOP!$O1048="ThiTN",TONGHOP!$P1048="TH",TONGHOP!$Z1048&lt;&gt;""),TONGHOP!$Z1048,"")</f>
        <v/>
      </c>
    </row>
    <row r="1049" spans="1:21">
      <c r="A1049" s="139" t="str">
        <f>IF(AND(TONGHOP!$O1049="KTHP",OR(TONGHOP!$P1049="LT",TONGHOP!$P1049="TN"),TONGHOP!$X1049&lt;&gt;""),TONGHOP!$X1049,"")</f>
        <v>Nguyễn Thị Khánh Thư</v>
      </c>
      <c r="B1049" s="139" t="str">
        <f>IF(AND(TONGHOP!$O1049="KTHP",OR(TONGHOP!$P1049="LT",TONGHOP!$P1049="TN"),TONGHOP!$Y1049&lt;&gt;""),TONGHOP!$Y1049,"")</f>
        <v>Lê Hồng Thái</v>
      </c>
      <c r="C1049" s="139">
        <f>IF(AND(TONGHOP!$O1049="KTHP",OR(TONGHOP!$P1049="LT",TONGHOP!$P1049="TN"),TONGHOP!$Z1049&lt;&gt;""),TONGHOP!$Z1049,"")</f>
        <v>34</v>
      </c>
      <c r="D1049" s="139" t="str">
        <f>IF(AND(TONGHOP!$O1049="KTHP",TONGHOP!$P1049="VĐ"),TONGHOP!$X1049,"")</f>
        <v/>
      </c>
      <c r="E1049" s="138" t="str">
        <f>IF(AND(TONGHOP!$O1049="KTHP",TONGHOP!$P1049="VĐ"),TONGHOP!$Y1049,"")</f>
        <v/>
      </c>
      <c r="F1049" s="138" t="str">
        <f>IF(AND(TONGHOP!$O1049="KTHP",TONGHOP!$P1049="VĐ"),TONGHOP!$Z1049,"")</f>
        <v/>
      </c>
      <c r="G1049" s="139" t="str">
        <f>IF(AND(TONGHOP!$O1049="KTHP",TONGHOP!$P1049="TL"),TONGHOP!$X1049,"")</f>
        <v/>
      </c>
      <c r="H1049" s="138" t="str">
        <f>IF(AND(TONGHOP!$O1049="KTHP",TONGHOP!$P1049="TL"),TONGHOP!$Y1049,"")</f>
        <v/>
      </c>
      <c r="I1049" s="138" t="str">
        <f>IF(AND(TONGHOP!$O1049="KTHP",TONGHOP!$P1049="TL"),TONGHOP!$Z1049,"")</f>
        <v/>
      </c>
      <c r="J1049" s="139" t="str">
        <f>IF(AND(TONGHOP!$O1049="KTHP",TONGHOP!$P1049="TH"),TONGHOP!$X1049,"")</f>
        <v/>
      </c>
      <c r="K1049" s="138" t="str">
        <f>IF(AND(TONGHOP!$O1049="KTHP",TONGHOP!$P1049="TH"),TONGHOP!$Y1049,"")</f>
        <v/>
      </c>
      <c r="L1049" s="138" t="str">
        <f>IF(AND(TONGHOP!$O1049="KTHP",TONGHOP!$P1049="TH"),TONGHOP!$Z1049,"")</f>
        <v/>
      </c>
      <c r="M1049" s="139" t="str">
        <f>IF(AND(TONGHOP!$O1049="ThiTN",OR(TONGHOP!$P1049="LT",TONGHOP!$P1049="TN"),TONGHOP!$X1049&lt;&gt;""),TONGHOP!$X1049,"")</f>
        <v/>
      </c>
      <c r="N1049" s="139" t="str">
        <f>IF(AND(TONGHOP!$O1049="ThiTN",OR(TONGHOP!$P1049="LT",TONGHOP!$P1049="TN"),TONGHOP!$Y1049&lt;&gt;""),TONGHOP!$Y1049,"")</f>
        <v/>
      </c>
      <c r="O1049" s="139" t="str">
        <f>IF(AND(TONGHOP!$O1049="ThiTN",OR(TONGHOP!$P1049="LT",TONGHOP!$P1049="TN"),TONGHOP!$Z1049&lt;&gt;""),TONGHOP!$Z1049,"")</f>
        <v/>
      </c>
      <c r="P1049" s="139" t="str">
        <f>IF(AND(TONGHOP!$O1049="ThiTN",TONGHOP!$P1049="VĐ",TONGHOP!$X1049&lt;&gt;""),TONGHOP!$X1049,"")</f>
        <v/>
      </c>
      <c r="Q1049" s="139" t="str">
        <f>IF(AND(TONGHOP!$O1049="ThiTN",TONGHOP!$P1049="VĐ",TONGHOP!$Y1049&lt;&gt;""),TONGHOP!$Y1049,"")</f>
        <v/>
      </c>
      <c r="R1049" s="139" t="str">
        <f>IF(AND(TONGHOP!$O1049="ThiTN",TONGHOP!$P1049="VĐ",TONGHOP!$Z1049&lt;&gt;""),TONGHOP!$Z1049,"")</f>
        <v/>
      </c>
      <c r="S1049" s="137" t="str">
        <f>IF(AND(TONGHOP!$O1049="ThiTN",TONGHOP!$P1049="TH",TONGHOP!$X1049&lt;&gt;""),TONGHOP!$X1049,"")</f>
        <v/>
      </c>
      <c r="T1049" s="137" t="str">
        <f>IF(AND(TONGHOP!$O1049="ThiTN",TONGHOP!$P1049="TH",TONGHOP!$Y1049&lt;&gt;""),TONGHOP!$Y1049,"")</f>
        <v/>
      </c>
      <c r="U1049" s="137" t="str">
        <f>IF(AND(TONGHOP!$O1049="ThiTN",TONGHOP!$P1049="TH",TONGHOP!$Z1049&lt;&gt;""),TONGHOP!$Z1049,"")</f>
        <v/>
      </c>
    </row>
    <row r="1050" spans="1:21">
      <c r="A1050" s="139" t="str">
        <f>IF(AND(TONGHOP!$O1050="KTHP",OR(TONGHOP!$P1050="LT",TONGHOP!$P1050="TN"),TONGHOP!$X1050&lt;&gt;""),TONGHOP!$X1050,"")</f>
        <v/>
      </c>
      <c r="B1050" s="139" t="str">
        <f>IF(AND(TONGHOP!$O1050="KTHP",OR(TONGHOP!$P1050="LT",TONGHOP!$P1050="TN"),TONGHOP!$Y1050&lt;&gt;""),TONGHOP!$Y1050,"")</f>
        <v/>
      </c>
      <c r="C1050" s="139" t="str">
        <f>IF(AND(TONGHOP!$O1050="KTHP",OR(TONGHOP!$P1050="LT",TONGHOP!$P1050="TN"),TONGHOP!$Z1050&lt;&gt;""),TONGHOP!$Z1050,"")</f>
        <v/>
      </c>
      <c r="D1050" s="139" t="str">
        <f>IF(AND(TONGHOP!$O1050="KTHP",TONGHOP!$P1050="VĐ"),TONGHOP!$X1050,"")</f>
        <v/>
      </c>
      <c r="E1050" s="138" t="str">
        <f>IF(AND(TONGHOP!$O1050="KTHP",TONGHOP!$P1050="VĐ"),TONGHOP!$Y1050,"")</f>
        <v/>
      </c>
      <c r="F1050" s="138" t="str">
        <f>IF(AND(TONGHOP!$O1050="KTHP",TONGHOP!$P1050="VĐ"),TONGHOP!$Z1050,"")</f>
        <v/>
      </c>
      <c r="G1050" s="139" t="str">
        <f>IF(AND(TONGHOP!$O1050="KTHP",TONGHOP!$P1050="TL"),TONGHOP!$X1050,"")</f>
        <v/>
      </c>
      <c r="H1050" s="138" t="str">
        <f>IF(AND(TONGHOP!$O1050="KTHP",TONGHOP!$P1050="TL"),TONGHOP!$Y1050,"")</f>
        <v/>
      </c>
      <c r="I1050" s="138" t="str">
        <f>IF(AND(TONGHOP!$O1050="KTHP",TONGHOP!$P1050="TL"),TONGHOP!$Z1050,"")</f>
        <v/>
      </c>
      <c r="J1050" s="139" t="str">
        <f>IF(AND(TONGHOP!$O1050="KTHP",TONGHOP!$P1050="TH"),TONGHOP!$X1050,"")</f>
        <v/>
      </c>
      <c r="K1050" s="138" t="str">
        <f>IF(AND(TONGHOP!$O1050="KTHP",TONGHOP!$P1050="TH"),TONGHOP!$Y1050,"")</f>
        <v/>
      </c>
      <c r="L1050" s="138" t="str">
        <f>IF(AND(TONGHOP!$O1050="KTHP",TONGHOP!$P1050="TH"),TONGHOP!$Z1050,"")</f>
        <v/>
      </c>
      <c r="M1050" s="139" t="str">
        <f>IF(AND(TONGHOP!$O1050="ThiTN",OR(TONGHOP!$P1050="LT",TONGHOP!$P1050="TN"),TONGHOP!$X1050&lt;&gt;""),TONGHOP!$X1050,"")</f>
        <v/>
      </c>
      <c r="N1050" s="139" t="str">
        <f>IF(AND(TONGHOP!$O1050="ThiTN",OR(TONGHOP!$P1050="LT",TONGHOP!$P1050="TN"),TONGHOP!$Y1050&lt;&gt;""),TONGHOP!$Y1050,"")</f>
        <v/>
      </c>
      <c r="O1050" s="139" t="str">
        <f>IF(AND(TONGHOP!$O1050="ThiTN",OR(TONGHOP!$P1050="LT",TONGHOP!$P1050="TN"),TONGHOP!$Z1050&lt;&gt;""),TONGHOP!$Z1050,"")</f>
        <v/>
      </c>
      <c r="P1050" s="139" t="str">
        <f>IF(AND(TONGHOP!$O1050="ThiTN",TONGHOP!$P1050="VĐ",TONGHOP!$X1050&lt;&gt;""),TONGHOP!$X1050,"")</f>
        <v/>
      </c>
      <c r="Q1050" s="139" t="str">
        <f>IF(AND(TONGHOP!$O1050="ThiTN",TONGHOP!$P1050="VĐ",TONGHOP!$Y1050&lt;&gt;""),TONGHOP!$Y1050,"")</f>
        <v/>
      </c>
      <c r="R1050" s="139" t="str">
        <f>IF(AND(TONGHOP!$O1050="ThiTN",TONGHOP!$P1050="VĐ",TONGHOP!$Z1050&lt;&gt;""),TONGHOP!$Z1050,"")</f>
        <v/>
      </c>
      <c r="S1050" s="137" t="str">
        <f>IF(AND(TONGHOP!$O1050="ThiTN",TONGHOP!$P1050="TH",TONGHOP!$X1050&lt;&gt;""),TONGHOP!$X1050,"")</f>
        <v/>
      </c>
      <c r="T1050" s="137" t="str">
        <f>IF(AND(TONGHOP!$O1050="ThiTN",TONGHOP!$P1050="TH",TONGHOP!$Y1050&lt;&gt;""),TONGHOP!$Y1050,"")</f>
        <v/>
      </c>
      <c r="U1050" s="137" t="str">
        <f>IF(AND(TONGHOP!$O1050="ThiTN",TONGHOP!$P1050="TH",TONGHOP!$Z1050&lt;&gt;""),TONGHOP!$Z1050,"")</f>
        <v/>
      </c>
    </row>
    <row r="1051" spans="1:21">
      <c r="A1051" s="139" t="str">
        <f>IF(AND(TONGHOP!$O1051="KTHP",OR(TONGHOP!$P1051="LT",TONGHOP!$P1051="TN"),TONGHOP!$X1051&lt;&gt;""),TONGHOP!$X1051,"")</f>
        <v/>
      </c>
      <c r="B1051" s="139" t="str">
        <f>IF(AND(TONGHOP!$O1051="KTHP",OR(TONGHOP!$P1051="LT",TONGHOP!$P1051="TN"),TONGHOP!$Y1051&lt;&gt;""),TONGHOP!$Y1051,"")</f>
        <v/>
      </c>
      <c r="C1051" s="139" t="str">
        <f>IF(AND(TONGHOP!$O1051="KTHP",OR(TONGHOP!$P1051="LT",TONGHOP!$P1051="TN"),TONGHOP!$Z1051&lt;&gt;""),TONGHOP!$Z1051,"")</f>
        <v/>
      </c>
      <c r="D1051" s="139" t="str">
        <f>IF(AND(TONGHOP!$O1051="KTHP",TONGHOP!$P1051="VĐ"),TONGHOP!$X1051,"")</f>
        <v/>
      </c>
      <c r="E1051" s="138" t="str">
        <f>IF(AND(TONGHOP!$O1051="KTHP",TONGHOP!$P1051="VĐ"),TONGHOP!$Y1051,"")</f>
        <v/>
      </c>
      <c r="F1051" s="138" t="str">
        <f>IF(AND(TONGHOP!$O1051="KTHP",TONGHOP!$P1051="VĐ"),TONGHOP!$Z1051,"")</f>
        <v/>
      </c>
      <c r="G1051" s="139" t="str">
        <f>IF(AND(TONGHOP!$O1051="KTHP",TONGHOP!$P1051="TL"),TONGHOP!$X1051,"")</f>
        <v/>
      </c>
      <c r="H1051" s="138" t="str">
        <f>IF(AND(TONGHOP!$O1051="KTHP",TONGHOP!$P1051="TL"),TONGHOP!$Y1051,"")</f>
        <v/>
      </c>
      <c r="I1051" s="138" t="str">
        <f>IF(AND(TONGHOP!$O1051="KTHP",TONGHOP!$P1051="TL"),TONGHOP!$Z1051,"")</f>
        <v/>
      </c>
      <c r="J1051" s="139" t="str">
        <f>IF(AND(TONGHOP!$O1051="KTHP",TONGHOP!$P1051="TH"),TONGHOP!$X1051,"")</f>
        <v/>
      </c>
      <c r="K1051" s="138" t="str">
        <f>IF(AND(TONGHOP!$O1051="KTHP",TONGHOP!$P1051="TH"),TONGHOP!$Y1051,"")</f>
        <v/>
      </c>
      <c r="L1051" s="138" t="str">
        <f>IF(AND(TONGHOP!$O1051="KTHP",TONGHOP!$P1051="TH"),TONGHOP!$Z1051,"")</f>
        <v/>
      </c>
      <c r="M1051" s="139" t="str">
        <f>IF(AND(TONGHOP!$O1051="ThiTN",OR(TONGHOP!$P1051="LT",TONGHOP!$P1051="TN"),TONGHOP!$X1051&lt;&gt;""),TONGHOP!$X1051,"")</f>
        <v/>
      </c>
      <c r="N1051" s="139" t="str">
        <f>IF(AND(TONGHOP!$O1051="ThiTN",OR(TONGHOP!$P1051="LT",TONGHOP!$P1051="TN"),TONGHOP!$Y1051&lt;&gt;""),TONGHOP!$Y1051,"")</f>
        <v/>
      </c>
      <c r="O1051" s="139" t="str">
        <f>IF(AND(TONGHOP!$O1051="ThiTN",OR(TONGHOP!$P1051="LT",TONGHOP!$P1051="TN"),TONGHOP!$Z1051&lt;&gt;""),TONGHOP!$Z1051,"")</f>
        <v/>
      </c>
      <c r="P1051" s="139" t="str">
        <f>IF(AND(TONGHOP!$O1051="ThiTN",TONGHOP!$P1051="VĐ",TONGHOP!$X1051&lt;&gt;""),TONGHOP!$X1051,"")</f>
        <v/>
      </c>
      <c r="Q1051" s="139" t="str">
        <f>IF(AND(TONGHOP!$O1051="ThiTN",TONGHOP!$P1051="VĐ",TONGHOP!$Y1051&lt;&gt;""),TONGHOP!$Y1051,"")</f>
        <v/>
      </c>
      <c r="R1051" s="139" t="str">
        <f>IF(AND(TONGHOP!$O1051="ThiTN",TONGHOP!$P1051="VĐ",TONGHOP!$Z1051&lt;&gt;""),TONGHOP!$Z1051,"")</f>
        <v/>
      </c>
      <c r="S1051" s="137" t="str">
        <f>IF(AND(TONGHOP!$O1051="ThiTN",TONGHOP!$P1051="TH",TONGHOP!$X1051&lt;&gt;""),TONGHOP!$X1051,"")</f>
        <v/>
      </c>
      <c r="T1051" s="137" t="str">
        <f>IF(AND(TONGHOP!$O1051="ThiTN",TONGHOP!$P1051="TH",TONGHOP!$Y1051&lt;&gt;""),TONGHOP!$Y1051,"")</f>
        <v/>
      </c>
      <c r="U1051" s="137" t="str">
        <f>IF(AND(TONGHOP!$O1051="ThiTN",TONGHOP!$P1051="TH",TONGHOP!$Z1051&lt;&gt;""),TONGHOP!$Z1051,"")</f>
        <v/>
      </c>
    </row>
    <row r="1052" spans="1:21">
      <c r="A1052" s="139" t="str">
        <f>IF(AND(TONGHOP!$O1052="KTHP",OR(TONGHOP!$P1052="LT",TONGHOP!$P1052="TN"),TONGHOP!$X1052&lt;&gt;""),TONGHOP!$X1052,"")</f>
        <v>Nguyễn Thị Thu Hồng</v>
      </c>
      <c r="B1052" s="139" t="str">
        <f>IF(AND(TONGHOP!$O1052="KTHP",OR(TONGHOP!$P1052="LT",TONGHOP!$P1052="TN"),TONGHOP!$Y1052&lt;&gt;""),TONGHOP!$Y1052,"")</f>
        <v>Lê Hồng Thái</v>
      </c>
      <c r="C1052" s="139">
        <f>IF(AND(TONGHOP!$O1052="KTHP",OR(TONGHOP!$P1052="LT",TONGHOP!$P1052="TN"),TONGHOP!$Z1052&lt;&gt;""),TONGHOP!$Z1052,"")</f>
        <v>29</v>
      </c>
      <c r="D1052" s="139" t="str">
        <f>IF(AND(TONGHOP!$O1052="KTHP",TONGHOP!$P1052="VĐ"),TONGHOP!$X1052,"")</f>
        <v/>
      </c>
      <c r="E1052" s="138" t="str">
        <f>IF(AND(TONGHOP!$O1052="KTHP",TONGHOP!$P1052="VĐ"),TONGHOP!$Y1052,"")</f>
        <v/>
      </c>
      <c r="F1052" s="138" t="str">
        <f>IF(AND(TONGHOP!$O1052="KTHP",TONGHOP!$P1052="VĐ"),TONGHOP!$Z1052,"")</f>
        <v/>
      </c>
      <c r="G1052" s="139" t="str">
        <f>IF(AND(TONGHOP!$O1052="KTHP",TONGHOP!$P1052="TL"),TONGHOP!$X1052,"")</f>
        <v/>
      </c>
      <c r="H1052" s="138" t="str">
        <f>IF(AND(TONGHOP!$O1052="KTHP",TONGHOP!$P1052="TL"),TONGHOP!$Y1052,"")</f>
        <v/>
      </c>
      <c r="I1052" s="138" t="str">
        <f>IF(AND(TONGHOP!$O1052="KTHP",TONGHOP!$P1052="TL"),TONGHOP!$Z1052,"")</f>
        <v/>
      </c>
      <c r="J1052" s="139" t="str">
        <f>IF(AND(TONGHOP!$O1052="KTHP",TONGHOP!$P1052="TH"),TONGHOP!$X1052,"")</f>
        <v/>
      </c>
      <c r="K1052" s="138" t="str">
        <f>IF(AND(TONGHOP!$O1052="KTHP",TONGHOP!$P1052="TH"),TONGHOP!$Y1052,"")</f>
        <v/>
      </c>
      <c r="L1052" s="138" t="str">
        <f>IF(AND(TONGHOP!$O1052="KTHP",TONGHOP!$P1052="TH"),TONGHOP!$Z1052,"")</f>
        <v/>
      </c>
      <c r="M1052" s="139" t="str">
        <f>IF(AND(TONGHOP!$O1052="ThiTN",OR(TONGHOP!$P1052="LT",TONGHOP!$P1052="TN"),TONGHOP!$X1052&lt;&gt;""),TONGHOP!$X1052,"")</f>
        <v/>
      </c>
      <c r="N1052" s="139" t="str">
        <f>IF(AND(TONGHOP!$O1052="ThiTN",OR(TONGHOP!$P1052="LT",TONGHOP!$P1052="TN"),TONGHOP!$Y1052&lt;&gt;""),TONGHOP!$Y1052,"")</f>
        <v/>
      </c>
      <c r="O1052" s="139" t="str">
        <f>IF(AND(TONGHOP!$O1052="ThiTN",OR(TONGHOP!$P1052="LT",TONGHOP!$P1052="TN"),TONGHOP!$Z1052&lt;&gt;""),TONGHOP!$Z1052,"")</f>
        <v/>
      </c>
      <c r="P1052" s="139" t="str">
        <f>IF(AND(TONGHOP!$O1052="ThiTN",TONGHOP!$P1052="VĐ",TONGHOP!$X1052&lt;&gt;""),TONGHOP!$X1052,"")</f>
        <v/>
      </c>
      <c r="Q1052" s="139" t="str">
        <f>IF(AND(TONGHOP!$O1052="ThiTN",TONGHOP!$P1052="VĐ",TONGHOP!$Y1052&lt;&gt;""),TONGHOP!$Y1052,"")</f>
        <v/>
      </c>
      <c r="R1052" s="139" t="str">
        <f>IF(AND(TONGHOP!$O1052="ThiTN",TONGHOP!$P1052="VĐ",TONGHOP!$Z1052&lt;&gt;""),TONGHOP!$Z1052,"")</f>
        <v/>
      </c>
      <c r="S1052" s="137" t="str">
        <f>IF(AND(TONGHOP!$O1052="ThiTN",TONGHOP!$P1052="TH",TONGHOP!$X1052&lt;&gt;""),TONGHOP!$X1052,"")</f>
        <v/>
      </c>
      <c r="T1052" s="137" t="str">
        <f>IF(AND(TONGHOP!$O1052="ThiTN",TONGHOP!$P1052="TH",TONGHOP!$Y1052&lt;&gt;""),TONGHOP!$Y1052,"")</f>
        <v/>
      </c>
      <c r="U1052" s="137" t="str">
        <f>IF(AND(TONGHOP!$O1052="ThiTN",TONGHOP!$P1052="TH",TONGHOP!$Z1052&lt;&gt;""),TONGHOP!$Z1052,"")</f>
        <v/>
      </c>
    </row>
    <row r="1053" spans="1:21">
      <c r="A1053" s="139" t="str">
        <f>IF(AND(TONGHOP!$O1053="KTHP",OR(TONGHOP!$P1053="LT",TONGHOP!$P1053="TN"),TONGHOP!$X1053&lt;&gt;""),TONGHOP!$X1053,"")</f>
        <v/>
      </c>
      <c r="B1053" s="139" t="str">
        <f>IF(AND(TONGHOP!$O1053="KTHP",OR(TONGHOP!$P1053="LT",TONGHOP!$P1053="TN"),TONGHOP!$Y1053&lt;&gt;""),TONGHOP!$Y1053,"")</f>
        <v/>
      </c>
      <c r="C1053" s="139" t="str">
        <f>IF(AND(TONGHOP!$O1053="KTHP",OR(TONGHOP!$P1053="LT",TONGHOP!$P1053="TN"),TONGHOP!$Z1053&lt;&gt;""),TONGHOP!$Z1053,"")</f>
        <v/>
      </c>
      <c r="D1053" s="139" t="str">
        <f>IF(AND(TONGHOP!$O1053="KTHP",TONGHOP!$P1053="VĐ"),TONGHOP!$X1053,"")</f>
        <v/>
      </c>
      <c r="E1053" s="138" t="str">
        <f>IF(AND(TONGHOP!$O1053="KTHP",TONGHOP!$P1053="VĐ"),TONGHOP!$Y1053,"")</f>
        <v/>
      </c>
      <c r="F1053" s="138" t="str">
        <f>IF(AND(TONGHOP!$O1053="KTHP",TONGHOP!$P1053="VĐ"),TONGHOP!$Z1053,"")</f>
        <v/>
      </c>
      <c r="G1053" s="139" t="str">
        <f>IF(AND(TONGHOP!$O1053="KTHP",TONGHOP!$P1053="TL"),TONGHOP!$X1053,"")</f>
        <v/>
      </c>
      <c r="H1053" s="138" t="str">
        <f>IF(AND(TONGHOP!$O1053="KTHP",TONGHOP!$P1053="TL"),TONGHOP!$Y1053,"")</f>
        <v/>
      </c>
      <c r="I1053" s="138" t="str">
        <f>IF(AND(TONGHOP!$O1053="KTHP",TONGHOP!$P1053="TL"),TONGHOP!$Z1053,"")</f>
        <v/>
      </c>
      <c r="J1053" s="139" t="str">
        <f>IF(AND(TONGHOP!$O1053="KTHP",TONGHOP!$P1053="TH"),TONGHOP!$X1053,"")</f>
        <v/>
      </c>
      <c r="K1053" s="138" t="str">
        <f>IF(AND(TONGHOP!$O1053="KTHP",TONGHOP!$P1053="TH"),TONGHOP!$Y1053,"")</f>
        <v/>
      </c>
      <c r="L1053" s="138" t="str">
        <f>IF(AND(TONGHOP!$O1053="KTHP",TONGHOP!$P1053="TH"),TONGHOP!$Z1053,"")</f>
        <v/>
      </c>
      <c r="M1053" s="139" t="str">
        <f>IF(AND(TONGHOP!$O1053="ThiTN",OR(TONGHOP!$P1053="LT",TONGHOP!$P1053="TN"),TONGHOP!$X1053&lt;&gt;""),TONGHOP!$X1053,"")</f>
        <v/>
      </c>
      <c r="N1053" s="139" t="str">
        <f>IF(AND(TONGHOP!$O1053="ThiTN",OR(TONGHOP!$P1053="LT",TONGHOP!$P1053="TN"),TONGHOP!$Y1053&lt;&gt;""),TONGHOP!$Y1053,"")</f>
        <v/>
      </c>
      <c r="O1053" s="139" t="str">
        <f>IF(AND(TONGHOP!$O1053="ThiTN",OR(TONGHOP!$P1053="LT",TONGHOP!$P1053="TN"),TONGHOP!$Z1053&lt;&gt;""),TONGHOP!$Z1053,"")</f>
        <v/>
      </c>
      <c r="P1053" s="139" t="str">
        <f>IF(AND(TONGHOP!$O1053="ThiTN",TONGHOP!$P1053="VĐ",TONGHOP!$X1053&lt;&gt;""),TONGHOP!$X1053,"")</f>
        <v/>
      </c>
      <c r="Q1053" s="139" t="str">
        <f>IF(AND(TONGHOP!$O1053="ThiTN",TONGHOP!$P1053="VĐ",TONGHOP!$Y1053&lt;&gt;""),TONGHOP!$Y1053,"")</f>
        <v/>
      </c>
      <c r="R1053" s="139" t="str">
        <f>IF(AND(TONGHOP!$O1053="ThiTN",TONGHOP!$P1053="VĐ",TONGHOP!$Z1053&lt;&gt;""),TONGHOP!$Z1053,"")</f>
        <v/>
      </c>
      <c r="S1053" s="137" t="str">
        <f>IF(AND(TONGHOP!$O1053="ThiTN",TONGHOP!$P1053="TH",TONGHOP!$X1053&lt;&gt;""),TONGHOP!$X1053,"")</f>
        <v/>
      </c>
      <c r="T1053" s="137" t="str">
        <f>IF(AND(TONGHOP!$O1053="ThiTN",TONGHOP!$P1053="TH",TONGHOP!$Y1053&lt;&gt;""),TONGHOP!$Y1053,"")</f>
        <v/>
      </c>
      <c r="U1053" s="137" t="str">
        <f>IF(AND(TONGHOP!$O1053="ThiTN",TONGHOP!$P1053="TH",TONGHOP!$Z1053&lt;&gt;""),TONGHOP!$Z1053,"")</f>
        <v/>
      </c>
    </row>
    <row r="1054" spans="1:21">
      <c r="A1054" s="139" t="str">
        <f>IF(AND(TONGHOP!$O1054="KTHP",OR(TONGHOP!$P1054="LT",TONGHOP!$P1054="TN"),TONGHOP!$X1054&lt;&gt;""),TONGHOP!$X1054,"")</f>
        <v>Nguyễn Nguyên Hoàng Ngọc Quyên</v>
      </c>
      <c r="B1054" s="139" t="str">
        <f>IF(AND(TONGHOP!$O1054="KTHP",OR(TONGHOP!$P1054="LT",TONGHOP!$P1054="TN"),TONGHOP!$Y1054&lt;&gt;""),TONGHOP!$Y1054,"")</f>
        <v>Nguyễn Thị Thủy</v>
      </c>
      <c r="C1054" s="139">
        <f>IF(AND(TONGHOP!$O1054="KTHP",OR(TONGHOP!$P1054="LT",TONGHOP!$P1054="TN"),TONGHOP!$Z1054&lt;&gt;""),TONGHOP!$Z1054,"")</f>
        <v>30</v>
      </c>
      <c r="D1054" s="139" t="str">
        <f>IF(AND(TONGHOP!$O1054="KTHP",TONGHOP!$P1054="VĐ"),TONGHOP!$X1054,"")</f>
        <v/>
      </c>
      <c r="E1054" s="138" t="str">
        <f>IF(AND(TONGHOP!$O1054="KTHP",TONGHOP!$P1054="VĐ"),TONGHOP!$Y1054,"")</f>
        <v/>
      </c>
      <c r="F1054" s="138" t="str">
        <f>IF(AND(TONGHOP!$O1054="KTHP",TONGHOP!$P1054="VĐ"),TONGHOP!$Z1054,"")</f>
        <v/>
      </c>
      <c r="G1054" s="139" t="str">
        <f>IF(AND(TONGHOP!$O1054="KTHP",TONGHOP!$P1054="TL"),TONGHOP!$X1054,"")</f>
        <v/>
      </c>
      <c r="H1054" s="138" t="str">
        <f>IF(AND(TONGHOP!$O1054="KTHP",TONGHOP!$P1054="TL"),TONGHOP!$Y1054,"")</f>
        <v/>
      </c>
      <c r="I1054" s="138" t="str">
        <f>IF(AND(TONGHOP!$O1054="KTHP",TONGHOP!$P1054="TL"),TONGHOP!$Z1054,"")</f>
        <v/>
      </c>
      <c r="J1054" s="139" t="str">
        <f>IF(AND(TONGHOP!$O1054="KTHP",TONGHOP!$P1054="TH"),TONGHOP!$X1054,"")</f>
        <v/>
      </c>
      <c r="K1054" s="138" t="str">
        <f>IF(AND(TONGHOP!$O1054="KTHP",TONGHOP!$P1054="TH"),TONGHOP!$Y1054,"")</f>
        <v/>
      </c>
      <c r="L1054" s="138" t="str">
        <f>IF(AND(TONGHOP!$O1054="KTHP",TONGHOP!$P1054="TH"),TONGHOP!$Z1054,"")</f>
        <v/>
      </c>
      <c r="M1054" s="139" t="str">
        <f>IF(AND(TONGHOP!$O1054="ThiTN",OR(TONGHOP!$P1054="LT",TONGHOP!$P1054="TN"),TONGHOP!$X1054&lt;&gt;""),TONGHOP!$X1054,"")</f>
        <v/>
      </c>
      <c r="N1054" s="139" t="str">
        <f>IF(AND(TONGHOP!$O1054="ThiTN",OR(TONGHOP!$P1054="LT",TONGHOP!$P1054="TN"),TONGHOP!$Y1054&lt;&gt;""),TONGHOP!$Y1054,"")</f>
        <v/>
      </c>
      <c r="O1054" s="139" t="str">
        <f>IF(AND(TONGHOP!$O1054="ThiTN",OR(TONGHOP!$P1054="LT",TONGHOP!$P1054="TN"),TONGHOP!$Z1054&lt;&gt;""),TONGHOP!$Z1054,"")</f>
        <v/>
      </c>
      <c r="P1054" s="139" t="str">
        <f>IF(AND(TONGHOP!$O1054="ThiTN",TONGHOP!$P1054="VĐ",TONGHOP!$X1054&lt;&gt;""),TONGHOP!$X1054,"")</f>
        <v/>
      </c>
      <c r="Q1054" s="139" t="str">
        <f>IF(AND(TONGHOP!$O1054="ThiTN",TONGHOP!$P1054="VĐ",TONGHOP!$Y1054&lt;&gt;""),TONGHOP!$Y1054,"")</f>
        <v/>
      </c>
      <c r="R1054" s="139" t="str">
        <f>IF(AND(TONGHOP!$O1054="ThiTN",TONGHOP!$P1054="VĐ",TONGHOP!$Z1054&lt;&gt;""),TONGHOP!$Z1054,"")</f>
        <v/>
      </c>
      <c r="S1054" s="137" t="str">
        <f>IF(AND(TONGHOP!$O1054="ThiTN",TONGHOP!$P1054="TH",TONGHOP!$X1054&lt;&gt;""),TONGHOP!$X1054,"")</f>
        <v/>
      </c>
      <c r="T1054" s="137" t="str">
        <f>IF(AND(TONGHOP!$O1054="ThiTN",TONGHOP!$P1054="TH",TONGHOP!$Y1054&lt;&gt;""),TONGHOP!$Y1054,"")</f>
        <v/>
      </c>
      <c r="U1054" s="137" t="str">
        <f>IF(AND(TONGHOP!$O1054="ThiTN",TONGHOP!$P1054="TH",TONGHOP!$Z1054&lt;&gt;""),TONGHOP!$Z1054,"")</f>
        <v/>
      </c>
    </row>
    <row r="1055" spans="1:21">
      <c r="A1055" s="139" t="str">
        <f>IF(AND(TONGHOP!$O1055="KTHP",OR(TONGHOP!$P1055="LT",TONGHOP!$P1055="TN"),TONGHOP!$X1055&lt;&gt;""),TONGHOP!$X1055,"")</f>
        <v>Nguyễn Thị Thủy</v>
      </c>
      <c r="B1055" s="139" t="str">
        <f>IF(AND(TONGHOP!$O1055="KTHP",OR(TONGHOP!$P1055="LT",TONGHOP!$P1055="TN"),TONGHOP!$Y1055&lt;&gt;""),TONGHOP!$Y1055,"")</f>
        <v>Nguyễn Nguyên Hoàng Ngọc Quyên</v>
      </c>
      <c r="C1055" s="139">
        <f>IF(AND(TONGHOP!$O1055="KTHP",OR(TONGHOP!$P1055="LT",TONGHOP!$P1055="TN"),TONGHOP!$Z1055&lt;&gt;""),TONGHOP!$Z1055,"")</f>
        <v>20</v>
      </c>
      <c r="D1055" s="139" t="str">
        <f>IF(AND(TONGHOP!$O1055="KTHP",TONGHOP!$P1055="VĐ"),TONGHOP!$X1055,"")</f>
        <v/>
      </c>
      <c r="E1055" s="138" t="str">
        <f>IF(AND(TONGHOP!$O1055="KTHP",TONGHOP!$P1055="VĐ"),TONGHOP!$Y1055,"")</f>
        <v/>
      </c>
      <c r="F1055" s="138" t="str">
        <f>IF(AND(TONGHOP!$O1055="KTHP",TONGHOP!$P1055="VĐ"),TONGHOP!$Z1055,"")</f>
        <v/>
      </c>
      <c r="G1055" s="139" t="str">
        <f>IF(AND(TONGHOP!$O1055="KTHP",TONGHOP!$P1055="TL"),TONGHOP!$X1055,"")</f>
        <v/>
      </c>
      <c r="H1055" s="138" t="str">
        <f>IF(AND(TONGHOP!$O1055="KTHP",TONGHOP!$P1055="TL"),TONGHOP!$Y1055,"")</f>
        <v/>
      </c>
      <c r="I1055" s="138" t="str">
        <f>IF(AND(TONGHOP!$O1055="KTHP",TONGHOP!$P1055="TL"),TONGHOP!$Z1055,"")</f>
        <v/>
      </c>
      <c r="J1055" s="139" t="str">
        <f>IF(AND(TONGHOP!$O1055="KTHP",TONGHOP!$P1055="TH"),TONGHOP!$X1055,"")</f>
        <v/>
      </c>
      <c r="K1055" s="138" t="str">
        <f>IF(AND(TONGHOP!$O1055="KTHP",TONGHOP!$P1055="TH"),TONGHOP!$Y1055,"")</f>
        <v/>
      </c>
      <c r="L1055" s="138" t="str">
        <f>IF(AND(TONGHOP!$O1055="KTHP",TONGHOP!$P1055="TH"),TONGHOP!$Z1055,"")</f>
        <v/>
      </c>
      <c r="M1055" s="139" t="str">
        <f>IF(AND(TONGHOP!$O1055="ThiTN",OR(TONGHOP!$P1055="LT",TONGHOP!$P1055="TN"),TONGHOP!$X1055&lt;&gt;""),TONGHOP!$X1055,"")</f>
        <v/>
      </c>
      <c r="N1055" s="139" t="str">
        <f>IF(AND(TONGHOP!$O1055="ThiTN",OR(TONGHOP!$P1055="LT",TONGHOP!$P1055="TN"),TONGHOP!$Y1055&lt;&gt;""),TONGHOP!$Y1055,"")</f>
        <v/>
      </c>
      <c r="O1055" s="139" t="str">
        <f>IF(AND(TONGHOP!$O1055="ThiTN",OR(TONGHOP!$P1055="LT",TONGHOP!$P1055="TN"),TONGHOP!$Z1055&lt;&gt;""),TONGHOP!$Z1055,"")</f>
        <v/>
      </c>
      <c r="P1055" s="139" t="str">
        <f>IF(AND(TONGHOP!$O1055="ThiTN",TONGHOP!$P1055="VĐ",TONGHOP!$X1055&lt;&gt;""),TONGHOP!$X1055,"")</f>
        <v/>
      </c>
      <c r="Q1055" s="139" t="str">
        <f>IF(AND(TONGHOP!$O1055="ThiTN",TONGHOP!$P1055="VĐ",TONGHOP!$Y1055&lt;&gt;""),TONGHOP!$Y1055,"")</f>
        <v/>
      </c>
      <c r="R1055" s="139" t="str">
        <f>IF(AND(TONGHOP!$O1055="ThiTN",TONGHOP!$P1055="VĐ",TONGHOP!$Z1055&lt;&gt;""),TONGHOP!$Z1055,"")</f>
        <v/>
      </c>
      <c r="S1055" s="137" t="str">
        <f>IF(AND(TONGHOP!$O1055="ThiTN",TONGHOP!$P1055="TH",TONGHOP!$X1055&lt;&gt;""),TONGHOP!$X1055,"")</f>
        <v/>
      </c>
      <c r="T1055" s="137" t="str">
        <f>IF(AND(TONGHOP!$O1055="ThiTN",TONGHOP!$P1055="TH",TONGHOP!$Y1055&lt;&gt;""),TONGHOP!$Y1055,"")</f>
        <v/>
      </c>
      <c r="U1055" s="137" t="str">
        <f>IF(AND(TONGHOP!$O1055="ThiTN",TONGHOP!$P1055="TH",TONGHOP!$Z1055&lt;&gt;""),TONGHOP!$Z1055,"")</f>
        <v/>
      </c>
    </row>
    <row r="1056" spans="1:21">
      <c r="A1056" s="139" t="str">
        <f>IF(AND(TONGHOP!$O1056="KTHP",OR(TONGHOP!$P1056="LT",TONGHOP!$P1056="TN"),TONGHOP!$X1056&lt;&gt;""),TONGHOP!$X1056,"")</f>
        <v/>
      </c>
      <c r="B1056" s="139" t="str">
        <f>IF(AND(TONGHOP!$O1056="KTHP",OR(TONGHOP!$P1056="LT",TONGHOP!$P1056="TN"),TONGHOP!$Y1056&lt;&gt;""),TONGHOP!$Y1056,"")</f>
        <v/>
      </c>
      <c r="C1056" s="139" t="str">
        <f>IF(AND(TONGHOP!$O1056="KTHP",OR(TONGHOP!$P1056="LT",TONGHOP!$P1056="TN"),TONGHOP!$Z1056&lt;&gt;""),TONGHOP!$Z1056,"")</f>
        <v/>
      </c>
      <c r="D1056" s="139" t="str">
        <f>IF(AND(TONGHOP!$O1056="KTHP",TONGHOP!$P1056="VĐ"),TONGHOP!$X1056,"")</f>
        <v/>
      </c>
      <c r="E1056" s="138" t="str">
        <f>IF(AND(TONGHOP!$O1056="KTHP",TONGHOP!$P1056="VĐ"),TONGHOP!$Y1056,"")</f>
        <v/>
      </c>
      <c r="F1056" s="138" t="str">
        <f>IF(AND(TONGHOP!$O1056="KTHP",TONGHOP!$P1056="VĐ"),TONGHOP!$Z1056,"")</f>
        <v/>
      </c>
      <c r="G1056" s="139" t="str">
        <f>IF(AND(TONGHOP!$O1056="KTHP",TONGHOP!$P1056="TL"),TONGHOP!$X1056,"")</f>
        <v/>
      </c>
      <c r="H1056" s="138" t="str">
        <f>IF(AND(TONGHOP!$O1056="KTHP",TONGHOP!$P1056="TL"),TONGHOP!$Y1056,"")</f>
        <v/>
      </c>
      <c r="I1056" s="138" t="str">
        <f>IF(AND(TONGHOP!$O1056="KTHP",TONGHOP!$P1056="TL"),TONGHOP!$Z1056,"")</f>
        <v/>
      </c>
      <c r="J1056" s="139" t="str">
        <f>IF(AND(TONGHOP!$O1056="KTHP",TONGHOP!$P1056="TH"),TONGHOP!$X1056,"")</f>
        <v/>
      </c>
      <c r="K1056" s="138" t="str">
        <f>IF(AND(TONGHOP!$O1056="KTHP",TONGHOP!$P1056="TH"),TONGHOP!$Y1056,"")</f>
        <v/>
      </c>
      <c r="L1056" s="138" t="str">
        <f>IF(AND(TONGHOP!$O1056="KTHP",TONGHOP!$P1056="TH"),TONGHOP!$Z1056,"")</f>
        <v/>
      </c>
      <c r="M1056" s="139" t="str">
        <f>IF(AND(TONGHOP!$O1056="ThiTN",OR(TONGHOP!$P1056="LT",TONGHOP!$P1056="TN"),TONGHOP!$X1056&lt;&gt;""),TONGHOP!$X1056,"")</f>
        <v/>
      </c>
      <c r="N1056" s="139" t="str">
        <f>IF(AND(TONGHOP!$O1056="ThiTN",OR(TONGHOP!$P1056="LT",TONGHOP!$P1056="TN"),TONGHOP!$Y1056&lt;&gt;""),TONGHOP!$Y1056,"")</f>
        <v/>
      </c>
      <c r="O1056" s="139" t="str">
        <f>IF(AND(TONGHOP!$O1056="ThiTN",OR(TONGHOP!$P1056="LT",TONGHOP!$P1056="TN"),TONGHOP!$Z1056&lt;&gt;""),TONGHOP!$Z1056,"")</f>
        <v/>
      </c>
      <c r="P1056" s="139" t="str">
        <f>IF(AND(TONGHOP!$O1056="ThiTN",TONGHOP!$P1056="VĐ",TONGHOP!$X1056&lt;&gt;""),TONGHOP!$X1056,"")</f>
        <v/>
      </c>
      <c r="Q1056" s="139" t="str">
        <f>IF(AND(TONGHOP!$O1056="ThiTN",TONGHOP!$P1056="VĐ",TONGHOP!$Y1056&lt;&gt;""),TONGHOP!$Y1056,"")</f>
        <v/>
      </c>
      <c r="R1056" s="139" t="str">
        <f>IF(AND(TONGHOP!$O1056="ThiTN",TONGHOP!$P1056="VĐ",TONGHOP!$Z1056&lt;&gt;""),TONGHOP!$Z1056,"")</f>
        <v/>
      </c>
      <c r="S1056" s="137" t="str">
        <f>IF(AND(TONGHOP!$O1056="ThiTN",TONGHOP!$P1056="TH",TONGHOP!$X1056&lt;&gt;""),TONGHOP!$X1056,"")</f>
        <v/>
      </c>
      <c r="T1056" s="137" t="str">
        <f>IF(AND(TONGHOP!$O1056="ThiTN",TONGHOP!$P1056="TH",TONGHOP!$Y1056&lt;&gt;""),TONGHOP!$Y1056,"")</f>
        <v/>
      </c>
      <c r="U1056" s="137" t="str">
        <f>IF(AND(TONGHOP!$O1056="ThiTN",TONGHOP!$P1056="TH",TONGHOP!$Z1056&lt;&gt;""),TONGHOP!$Z1056,"")</f>
        <v/>
      </c>
    </row>
    <row r="1057" spans="1:21">
      <c r="A1057" s="139" t="str">
        <f>IF(AND(TONGHOP!$O1057="KTHP",OR(TONGHOP!$P1057="LT",TONGHOP!$P1057="TN"),TONGHOP!$X1057&lt;&gt;""),TONGHOP!$X1057,"")</f>
        <v/>
      </c>
      <c r="B1057" s="139" t="str">
        <f>IF(AND(TONGHOP!$O1057="KTHP",OR(TONGHOP!$P1057="LT",TONGHOP!$P1057="TN"),TONGHOP!$Y1057&lt;&gt;""),TONGHOP!$Y1057,"")</f>
        <v/>
      </c>
      <c r="C1057" s="139" t="str">
        <f>IF(AND(TONGHOP!$O1057="KTHP",OR(TONGHOP!$P1057="LT",TONGHOP!$P1057="TN"),TONGHOP!$Z1057&lt;&gt;""),TONGHOP!$Z1057,"")</f>
        <v/>
      </c>
      <c r="D1057" s="139" t="str">
        <f>IF(AND(TONGHOP!$O1057="KTHP",TONGHOP!$P1057="VĐ"),TONGHOP!$X1057,"")</f>
        <v/>
      </c>
      <c r="E1057" s="138" t="str">
        <f>IF(AND(TONGHOP!$O1057="KTHP",TONGHOP!$P1057="VĐ"),TONGHOP!$Y1057,"")</f>
        <v/>
      </c>
      <c r="F1057" s="138" t="str">
        <f>IF(AND(TONGHOP!$O1057="KTHP",TONGHOP!$P1057="VĐ"),TONGHOP!$Z1057,"")</f>
        <v/>
      </c>
      <c r="G1057" s="139" t="str">
        <f>IF(AND(TONGHOP!$O1057="KTHP",TONGHOP!$P1057="TL"),TONGHOP!$X1057,"")</f>
        <v/>
      </c>
      <c r="H1057" s="138" t="str">
        <f>IF(AND(TONGHOP!$O1057="KTHP",TONGHOP!$P1057="TL"),TONGHOP!$Y1057,"")</f>
        <v/>
      </c>
      <c r="I1057" s="138" t="str">
        <f>IF(AND(TONGHOP!$O1057="KTHP",TONGHOP!$P1057="TL"),TONGHOP!$Z1057,"")</f>
        <v/>
      </c>
      <c r="J1057" s="139" t="str">
        <f>IF(AND(TONGHOP!$O1057="KTHP",TONGHOP!$P1057="TH"),TONGHOP!$X1057,"")</f>
        <v/>
      </c>
      <c r="K1057" s="138" t="str">
        <f>IF(AND(TONGHOP!$O1057="KTHP",TONGHOP!$P1057="TH"),TONGHOP!$Y1057,"")</f>
        <v/>
      </c>
      <c r="L1057" s="138" t="str">
        <f>IF(AND(TONGHOP!$O1057="KTHP",TONGHOP!$P1057="TH"),TONGHOP!$Z1057,"")</f>
        <v/>
      </c>
      <c r="M1057" s="139" t="str">
        <f>IF(AND(TONGHOP!$O1057="ThiTN",OR(TONGHOP!$P1057="LT",TONGHOP!$P1057="TN"),TONGHOP!$X1057&lt;&gt;""),TONGHOP!$X1057,"")</f>
        <v/>
      </c>
      <c r="N1057" s="139" t="str">
        <f>IF(AND(TONGHOP!$O1057="ThiTN",OR(TONGHOP!$P1057="LT",TONGHOP!$P1057="TN"),TONGHOP!$Y1057&lt;&gt;""),TONGHOP!$Y1057,"")</f>
        <v/>
      </c>
      <c r="O1057" s="139" t="str">
        <f>IF(AND(TONGHOP!$O1057="ThiTN",OR(TONGHOP!$P1057="LT",TONGHOP!$P1057="TN"),TONGHOP!$Z1057&lt;&gt;""),TONGHOP!$Z1057,"")</f>
        <v/>
      </c>
      <c r="P1057" s="139" t="str">
        <f>IF(AND(TONGHOP!$O1057="ThiTN",TONGHOP!$P1057="VĐ",TONGHOP!$X1057&lt;&gt;""),TONGHOP!$X1057,"")</f>
        <v/>
      </c>
      <c r="Q1057" s="139" t="str">
        <f>IF(AND(TONGHOP!$O1057="ThiTN",TONGHOP!$P1057="VĐ",TONGHOP!$Y1057&lt;&gt;""),TONGHOP!$Y1057,"")</f>
        <v/>
      </c>
      <c r="R1057" s="139" t="str">
        <f>IF(AND(TONGHOP!$O1057="ThiTN",TONGHOP!$P1057="VĐ",TONGHOP!$Z1057&lt;&gt;""),TONGHOP!$Z1057,"")</f>
        <v/>
      </c>
      <c r="S1057" s="137" t="str">
        <f>IF(AND(TONGHOP!$O1057="ThiTN",TONGHOP!$P1057="TH",TONGHOP!$X1057&lt;&gt;""),TONGHOP!$X1057,"")</f>
        <v/>
      </c>
      <c r="T1057" s="137" t="str">
        <f>IF(AND(TONGHOP!$O1057="ThiTN",TONGHOP!$P1057="TH",TONGHOP!$Y1057&lt;&gt;""),TONGHOP!$Y1057,"")</f>
        <v/>
      </c>
      <c r="U1057" s="137" t="str">
        <f>IF(AND(TONGHOP!$O1057="ThiTN",TONGHOP!$P1057="TH",TONGHOP!$Z1057&lt;&gt;""),TONGHOP!$Z1057,"")</f>
        <v/>
      </c>
    </row>
    <row r="1058" spans="1:21">
      <c r="A1058" s="139" t="str">
        <f>IF(AND(TONGHOP!$O1058="KTHP",OR(TONGHOP!$P1058="LT",TONGHOP!$P1058="TN"),TONGHOP!$X1058&lt;&gt;""),TONGHOP!$X1058,"")</f>
        <v/>
      </c>
      <c r="B1058" s="139" t="str">
        <f>IF(AND(TONGHOP!$O1058="KTHP",OR(TONGHOP!$P1058="LT",TONGHOP!$P1058="TN"),TONGHOP!$Y1058&lt;&gt;""),TONGHOP!$Y1058,"")</f>
        <v/>
      </c>
      <c r="C1058" s="139" t="str">
        <f>IF(AND(TONGHOP!$O1058="KTHP",OR(TONGHOP!$P1058="LT",TONGHOP!$P1058="TN"),TONGHOP!$Z1058&lt;&gt;""),TONGHOP!$Z1058,"")</f>
        <v/>
      </c>
      <c r="D1058" s="139" t="str">
        <f>IF(AND(TONGHOP!$O1058="KTHP",TONGHOP!$P1058="VĐ"),TONGHOP!$X1058,"")</f>
        <v/>
      </c>
      <c r="E1058" s="138" t="str">
        <f>IF(AND(TONGHOP!$O1058="KTHP",TONGHOP!$P1058="VĐ"),TONGHOP!$Y1058,"")</f>
        <v/>
      </c>
      <c r="F1058" s="138" t="str">
        <f>IF(AND(TONGHOP!$O1058="KTHP",TONGHOP!$P1058="VĐ"),TONGHOP!$Z1058,"")</f>
        <v/>
      </c>
      <c r="G1058" s="139" t="str">
        <f>IF(AND(TONGHOP!$O1058="KTHP",TONGHOP!$P1058="TL"),TONGHOP!$X1058,"")</f>
        <v/>
      </c>
      <c r="H1058" s="138" t="str">
        <f>IF(AND(TONGHOP!$O1058="KTHP",TONGHOP!$P1058="TL"),TONGHOP!$Y1058,"")</f>
        <v/>
      </c>
      <c r="I1058" s="138" t="str">
        <f>IF(AND(TONGHOP!$O1058="KTHP",TONGHOP!$P1058="TL"),TONGHOP!$Z1058,"")</f>
        <v/>
      </c>
      <c r="J1058" s="139" t="str">
        <f>IF(AND(TONGHOP!$O1058="KTHP",TONGHOP!$P1058="TH"),TONGHOP!$X1058,"")</f>
        <v/>
      </c>
      <c r="K1058" s="138" t="str">
        <f>IF(AND(TONGHOP!$O1058="KTHP",TONGHOP!$P1058="TH"),TONGHOP!$Y1058,"")</f>
        <v/>
      </c>
      <c r="L1058" s="138" t="str">
        <f>IF(AND(TONGHOP!$O1058="KTHP",TONGHOP!$P1058="TH"),TONGHOP!$Z1058,"")</f>
        <v/>
      </c>
      <c r="M1058" s="139" t="str">
        <f>IF(AND(TONGHOP!$O1058="ThiTN",OR(TONGHOP!$P1058="LT",TONGHOP!$P1058="TN"),TONGHOP!$X1058&lt;&gt;""),TONGHOP!$X1058,"")</f>
        <v/>
      </c>
      <c r="N1058" s="139" t="str">
        <f>IF(AND(TONGHOP!$O1058="ThiTN",OR(TONGHOP!$P1058="LT",TONGHOP!$P1058="TN"),TONGHOP!$Y1058&lt;&gt;""),TONGHOP!$Y1058,"")</f>
        <v/>
      </c>
      <c r="O1058" s="139" t="str">
        <f>IF(AND(TONGHOP!$O1058="ThiTN",OR(TONGHOP!$P1058="LT",TONGHOP!$P1058="TN"),TONGHOP!$Z1058&lt;&gt;""),TONGHOP!$Z1058,"")</f>
        <v/>
      </c>
      <c r="P1058" s="139" t="str">
        <f>IF(AND(TONGHOP!$O1058="ThiTN",TONGHOP!$P1058="VĐ",TONGHOP!$X1058&lt;&gt;""),TONGHOP!$X1058,"")</f>
        <v/>
      </c>
      <c r="Q1058" s="139" t="str">
        <f>IF(AND(TONGHOP!$O1058="ThiTN",TONGHOP!$P1058="VĐ",TONGHOP!$Y1058&lt;&gt;""),TONGHOP!$Y1058,"")</f>
        <v/>
      </c>
      <c r="R1058" s="139" t="str">
        <f>IF(AND(TONGHOP!$O1058="ThiTN",TONGHOP!$P1058="VĐ",TONGHOP!$Z1058&lt;&gt;""),TONGHOP!$Z1058,"")</f>
        <v/>
      </c>
      <c r="S1058" s="137" t="str">
        <f>IF(AND(TONGHOP!$O1058="ThiTN",TONGHOP!$P1058="TH",TONGHOP!$X1058&lt;&gt;""),TONGHOP!$X1058,"")</f>
        <v/>
      </c>
      <c r="T1058" s="137" t="str">
        <f>IF(AND(TONGHOP!$O1058="ThiTN",TONGHOP!$P1058="TH",TONGHOP!$Y1058&lt;&gt;""),TONGHOP!$Y1058,"")</f>
        <v/>
      </c>
      <c r="U1058" s="137" t="str">
        <f>IF(AND(TONGHOP!$O1058="ThiTN",TONGHOP!$P1058="TH",TONGHOP!$Z1058&lt;&gt;""),TONGHOP!$Z1058,"")</f>
        <v/>
      </c>
    </row>
    <row r="1059" spans="1:21">
      <c r="A1059" s="139" t="str">
        <f>IF(AND(TONGHOP!$O1059="KTHP",OR(TONGHOP!$P1059="LT",TONGHOP!$P1059="TN"),TONGHOP!$X1059&lt;&gt;""),TONGHOP!$X1059,"")</f>
        <v/>
      </c>
      <c r="B1059" s="139" t="str">
        <f>IF(AND(TONGHOP!$O1059="KTHP",OR(TONGHOP!$P1059="LT",TONGHOP!$P1059="TN"),TONGHOP!$Y1059&lt;&gt;""),TONGHOP!$Y1059,"")</f>
        <v/>
      </c>
      <c r="C1059" s="139" t="str">
        <f>IF(AND(TONGHOP!$O1059="KTHP",OR(TONGHOP!$P1059="LT",TONGHOP!$P1059="TN"),TONGHOP!$Z1059&lt;&gt;""),TONGHOP!$Z1059,"")</f>
        <v/>
      </c>
      <c r="D1059" s="139" t="str">
        <f>IF(AND(TONGHOP!$O1059="KTHP",TONGHOP!$P1059="VĐ"),TONGHOP!$X1059,"")</f>
        <v/>
      </c>
      <c r="E1059" s="138" t="str">
        <f>IF(AND(TONGHOP!$O1059="KTHP",TONGHOP!$P1059="VĐ"),TONGHOP!$Y1059,"")</f>
        <v/>
      </c>
      <c r="F1059" s="138" t="str">
        <f>IF(AND(TONGHOP!$O1059="KTHP",TONGHOP!$P1059="VĐ"),TONGHOP!$Z1059,"")</f>
        <v/>
      </c>
      <c r="G1059" s="139" t="str">
        <f>IF(AND(TONGHOP!$O1059="KTHP",TONGHOP!$P1059="TL"),TONGHOP!$X1059,"")</f>
        <v/>
      </c>
      <c r="H1059" s="138" t="str">
        <f>IF(AND(TONGHOP!$O1059="KTHP",TONGHOP!$P1059="TL"),TONGHOP!$Y1059,"")</f>
        <v/>
      </c>
      <c r="I1059" s="138" t="str">
        <f>IF(AND(TONGHOP!$O1059="KTHP",TONGHOP!$P1059="TL"),TONGHOP!$Z1059,"")</f>
        <v/>
      </c>
      <c r="J1059" s="139" t="str">
        <f>IF(AND(TONGHOP!$O1059="KTHP",TONGHOP!$P1059="TH"),TONGHOP!$X1059,"")</f>
        <v/>
      </c>
      <c r="K1059" s="138" t="str">
        <f>IF(AND(TONGHOP!$O1059="KTHP",TONGHOP!$P1059="TH"),TONGHOP!$Y1059,"")</f>
        <v/>
      </c>
      <c r="L1059" s="138" t="str">
        <f>IF(AND(TONGHOP!$O1059="KTHP",TONGHOP!$P1059="TH"),TONGHOP!$Z1059,"")</f>
        <v/>
      </c>
      <c r="M1059" s="139" t="str">
        <f>IF(AND(TONGHOP!$O1059="ThiTN",OR(TONGHOP!$P1059="LT",TONGHOP!$P1059="TN"),TONGHOP!$X1059&lt;&gt;""),TONGHOP!$X1059,"")</f>
        <v/>
      </c>
      <c r="N1059" s="139" t="str">
        <f>IF(AND(TONGHOP!$O1059="ThiTN",OR(TONGHOP!$P1059="LT",TONGHOP!$P1059="TN"),TONGHOP!$Y1059&lt;&gt;""),TONGHOP!$Y1059,"")</f>
        <v/>
      </c>
      <c r="O1059" s="139" t="str">
        <f>IF(AND(TONGHOP!$O1059="ThiTN",OR(TONGHOP!$P1059="LT",TONGHOP!$P1059="TN"),TONGHOP!$Z1059&lt;&gt;""),TONGHOP!$Z1059,"")</f>
        <v/>
      </c>
      <c r="P1059" s="139" t="str">
        <f>IF(AND(TONGHOP!$O1059="ThiTN",TONGHOP!$P1059="VĐ",TONGHOP!$X1059&lt;&gt;""),TONGHOP!$X1059,"")</f>
        <v/>
      </c>
      <c r="Q1059" s="139" t="str">
        <f>IF(AND(TONGHOP!$O1059="ThiTN",TONGHOP!$P1059="VĐ",TONGHOP!$Y1059&lt;&gt;""),TONGHOP!$Y1059,"")</f>
        <v/>
      </c>
      <c r="R1059" s="139" t="str">
        <f>IF(AND(TONGHOP!$O1059="ThiTN",TONGHOP!$P1059="VĐ",TONGHOP!$Z1059&lt;&gt;""),TONGHOP!$Z1059,"")</f>
        <v/>
      </c>
      <c r="S1059" s="137" t="str">
        <f>IF(AND(TONGHOP!$O1059="ThiTN",TONGHOP!$P1059="TH",TONGHOP!$X1059&lt;&gt;""),TONGHOP!$X1059,"")</f>
        <v/>
      </c>
      <c r="T1059" s="137" t="str">
        <f>IF(AND(TONGHOP!$O1059="ThiTN",TONGHOP!$P1059="TH",TONGHOP!$Y1059&lt;&gt;""),TONGHOP!$Y1059,"")</f>
        <v/>
      </c>
      <c r="U1059" s="137" t="str">
        <f>IF(AND(TONGHOP!$O1059="ThiTN",TONGHOP!$P1059="TH",TONGHOP!$Z1059&lt;&gt;""),TONGHOP!$Z1059,"")</f>
        <v/>
      </c>
    </row>
    <row r="1060" spans="1:21">
      <c r="A1060" s="139" t="str">
        <f>IF(AND(TONGHOP!$O1060="KTHP",OR(TONGHOP!$P1060="LT",TONGHOP!$P1060="TN"),TONGHOP!$X1060&lt;&gt;""),TONGHOP!$X1060,"")</f>
        <v/>
      </c>
      <c r="B1060" s="139" t="str">
        <f>IF(AND(TONGHOP!$O1060="KTHP",OR(TONGHOP!$P1060="LT",TONGHOP!$P1060="TN"),TONGHOP!$Y1060&lt;&gt;""),TONGHOP!$Y1060,"")</f>
        <v/>
      </c>
      <c r="C1060" s="139" t="str">
        <f>IF(AND(TONGHOP!$O1060="KTHP",OR(TONGHOP!$P1060="LT",TONGHOP!$P1060="TN"),TONGHOP!$Z1060&lt;&gt;""),TONGHOP!$Z1060,"")</f>
        <v/>
      </c>
      <c r="D1060" s="139" t="str">
        <f>IF(AND(TONGHOP!$O1060="KTHP",TONGHOP!$P1060="VĐ"),TONGHOP!$X1060,"")</f>
        <v/>
      </c>
      <c r="E1060" s="138" t="str">
        <f>IF(AND(TONGHOP!$O1060="KTHP",TONGHOP!$P1060="VĐ"),TONGHOP!$Y1060,"")</f>
        <v/>
      </c>
      <c r="F1060" s="138" t="str">
        <f>IF(AND(TONGHOP!$O1060="KTHP",TONGHOP!$P1060="VĐ"),TONGHOP!$Z1060,"")</f>
        <v/>
      </c>
      <c r="G1060" s="139" t="str">
        <f>IF(AND(TONGHOP!$O1060="KTHP",TONGHOP!$P1060="TL"),TONGHOP!$X1060,"")</f>
        <v/>
      </c>
      <c r="H1060" s="138" t="str">
        <f>IF(AND(TONGHOP!$O1060="KTHP",TONGHOP!$P1060="TL"),TONGHOP!$Y1060,"")</f>
        <v/>
      </c>
      <c r="I1060" s="138" t="str">
        <f>IF(AND(TONGHOP!$O1060="KTHP",TONGHOP!$P1060="TL"),TONGHOP!$Z1060,"")</f>
        <v/>
      </c>
      <c r="J1060" s="139" t="str">
        <f>IF(AND(TONGHOP!$O1060="KTHP",TONGHOP!$P1060="TH"),TONGHOP!$X1060,"")</f>
        <v/>
      </c>
      <c r="K1060" s="138" t="str">
        <f>IF(AND(TONGHOP!$O1060="KTHP",TONGHOP!$P1060="TH"),TONGHOP!$Y1060,"")</f>
        <v/>
      </c>
      <c r="L1060" s="138" t="str">
        <f>IF(AND(TONGHOP!$O1060="KTHP",TONGHOP!$P1060="TH"),TONGHOP!$Z1060,"")</f>
        <v/>
      </c>
      <c r="M1060" s="139" t="str">
        <f>IF(AND(TONGHOP!$O1060="ThiTN",OR(TONGHOP!$P1060="LT",TONGHOP!$P1060="TN"),TONGHOP!$X1060&lt;&gt;""),TONGHOP!$X1060,"")</f>
        <v/>
      </c>
      <c r="N1060" s="139" t="str">
        <f>IF(AND(TONGHOP!$O1060="ThiTN",OR(TONGHOP!$P1060="LT",TONGHOP!$P1060="TN"),TONGHOP!$Y1060&lt;&gt;""),TONGHOP!$Y1060,"")</f>
        <v/>
      </c>
      <c r="O1060" s="139" t="str">
        <f>IF(AND(TONGHOP!$O1060="ThiTN",OR(TONGHOP!$P1060="LT",TONGHOP!$P1060="TN"),TONGHOP!$Z1060&lt;&gt;""),TONGHOP!$Z1060,"")</f>
        <v/>
      </c>
      <c r="P1060" s="139" t="str">
        <f>IF(AND(TONGHOP!$O1060="ThiTN",TONGHOP!$P1060="VĐ",TONGHOP!$X1060&lt;&gt;""),TONGHOP!$X1060,"")</f>
        <v/>
      </c>
      <c r="Q1060" s="139" t="str">
        <f>IF(AND(TONGHOP!$O1060="ThiTN",TONGHOP!$P1060="VĐ",TONGHOP!$Y1060&lt;&gt;""),TONGHOP!$Y1060,"")</f>
        <v/>
      </c>
      <c r="R1060" s="139" t="str">
        <f>IF(AND(TONGHOP!$O1060="ThiTN",TONGHOP!$P1060="VĐ",TONGHOP!$Z1060&lt;&gt;""),TONGHOP!$Z1060,"")</f>
        <v/>
      </c>
      <c r="S1060" s="137" t="str">
        <f>IF(AND(TONGHOP!$O1060="ThiTN",TONGHOP!$P1060="TH",TONGHOP!$X1060&lt;&gt;""),TONGHOP!$X1060,"")</f>
        <v/>
      </c>
      <c r="T1060" s="137" t="str">
        <f>IF(AND(TONGHOP!$O1060="ThiTN",TONGHOP!$P1060="TH",TONGHOP!$Y1060&lt;&gt;""),TONGHOP!$Y1060,"")</f>
        <v/>
      </c>
      <c r="U1060" s="137" t="str">
        <f>IF(AND(TONGHOP!$O1060="ThiTN",TONGHOP!$P1060="TH",TONGHOP!$Z1060&lt;&gt;""),TONGHOP!$Z1060,"")</f>
        <v/>
      </c>
    </row>
    <row r="1061" spans="1:21">
      <c r="A1061" s="139" t="str">
        <f>IF(AND(TONGHOP!$O1061="KTHP",OR(TONGHOP!$P1061="LT",TONGHOP!$P1061="TN"),TONGHOP!$X1061&lt;&gt;""),TONGHOP!$X1061,"")</f>
        <v/>
      </c>
      <c r="B1061" s="139" t="str">
        <f>IF(AND(TONGHOP!$O1061="KTHP",OR(TONGHOP!$P1061="LT",TONGHOP!$P1061="TN"),TONGHOP!$Y1061&lt;&gt;""),TONGHOP!$Y1061,"")</f>
        <v/>
      </c>
      <c r="C1061" s="139" t="str">
        <f>IF(AND(TONGHOP!$O1061="KTHP",OR(TONGHOP!$P1061="LT",TONGHOP!$P1061="TN"),TONGHOP!$Z1061&lt;&gt;""),TONGHOP!$Z1061,"")</f>
        <v/>
      </c>
      <c r="D1061" s="139" t="str">
        <f>IF(AND(TONGHOP!$O1061="KTHP",TONGHOP!$P1061="VĐ"),TONGHOP!$X1061,"")</f>
        <v/>
      </c>
      <c r="E1061" s="138" t="str">
        <f>IF(AND(TONGHOP!$O1061="KTHP",TONGHOP!$P1061="VĐ"),TONGHOP!$Y1061,"")</f>
        <v/>
      </c>
      <c r="F1061" s="138" t="str">
        <f>IF(AND(TONGHOP!$O1061="KTHP",TONGHOP!$P1061="VĐ"),TONGHOP!$Z1061,"")</f>
        <v/>
      </c>
      <c r="G1061" s="139" t="str">
        <f>IF(AND(TONGHOP!$O1061="KTHP",TONGHOP!$P1061="TL"),TONGHOP!$X1061,"")</f>
        <v/>
      </c>
      <c r="H1061" s="138" t="str">
        <f>IF(AND(TONGHOP!$O1061="KTHP",TONGHOP!$P1061="TL"),TONGHOP!$Y1061,"")</f>
        <v/>
      </c>
      <c r="I1061" s="138" t="str">
        <f>IF(AND(TONGHOP!$O1061="KTHP",TONGHOP!$P1061="TL"),TONGHOP!$Z1061,"")</f>
        <v/>
      </c>
      <c r="J1061" s="139" t="str">
        <f>IF(AND(TONGHOP!$O1061="KTHP",TONGHOP!$P1061="TH"),TONGHOP!$X1061,"")</f>
        <v/>
      </c>
      <c r="K1061" s="138" t="str">
        <f>IF(AND(TONGHOP!$O1061="KTHP",TONGHOP!$P1061="TH"),TONGHOP!$Y1061,"")</f>
        <v/>
      </c>
      <c r="L1061" s="138" t="str">
        <f>IF(AND(TONGHOP!$O1061="KTHP",TONGHOP!$P1061="TH"),TONGHOP!$Z1061,"")</f>
        <v/>
      </c>
      <c r="M1061" s="139" t="str">
        <f>IF(AND(TONGHOP!$O1061="ThiTN",OR(TONGHOP!$P1061="LT",TONGHOP!$P1061="TN"),TONGHOP!$X1061&lt;&gt;""),TONGHOP!$X1061,"")</f>
        <v/>
      </c>
      <c r="N1061" s="139" t="str">
        <f>IF(AND(TONGHOP!$O1061="ThiTN",OR(TONGHOP!$P1061="LT",TONGHOP!$P1061="TN"),TONGHOP!$Y1061&lt;&gt;""),TONGHOP!$Y1061,"")</f>
        <v/>
      </c>
      <c r="O1061" s="139" t="str">
        <f>IF(AND(TONGHOP!$O1061="ThiTN",OR(TONGHOP!$P1061="LT",TONGHOP!$P1061="TN"),TONGHOP!$Z1061&lt;&gt;""),TONGHOP!$Z1061,"")</f>
        <v/>
      </c>
      <c r="P1061" s="139" t="str">
        <f>IF(AND(TONGHOP!$O1061="ThiTN",TONGHOP!$P1061="VĐ",TONGHOP!$X1061&lt;&gt;""),TONGHOP!$X1061,"")</f>
        <v/>
      </c>
      <c r="Q1061" s="139" t="str">
        <f>IF(AND(TONGHOP!$O1061="ThiTN",TONGHOP!$P1061="VĐ",TONGHOP!$Y1061&lt;&gt;""),TONGHOP!$Y1061,"")</f>
        <v/>
      </c>
      <c r="R1061" s="139" t="str">
        <f>IF(AND(TONGHOP!$O1061="ThiTN",TONGHOP!$P1061="VĐ",TONGHOP!$Z1061&lt;&gt;""),TONGHOP!$Z1061,"")</f>
        <v/>
      </c>
      <c r="S1061" s="137" t="str">
        <f>IF(AND(TONGHOP!$O1061="ThiTN",TONGHOP!$P1061="TH",TONGHOP!$X1061&lt;&gt;""),TONGHOP!$X1061,"")</f>
        <v/>
      </c>
      <c r="T1061" s="137" t="str">
        <f>IF(AND(TONGHOP!$O1061="ThiTN",TONGHOP!$P1061="TH",TONGHOP!$Y1061&lt;&gt;""),TONGHOP!$Y1061,"")</f>
        <v/>
      </c>
      <c r="U1061" s="137" t="str">
        <f>IF(AND(TONGHOP!$O1061="ThiTN",TONGHOP!$P1061="TH",TONGHOP!$Z1061&lt;&gt;""),TONGHOP!$Z1061,"")</f>
        <v/>
      </c>
    </row>
    <row r="1062" spans="1:21">
      <c r="A1062" s="139" t="str">
        <f>IF(AND(TONGHOP!$O1062="KTHP",OR(TONGHOP!$P1062="LT",TONGHOP!$P1062="TN"),TONGHOP!$X1062&lt;&gt;""),TONGHOP!$X1062,"")</f>
        <v/>
      </c>
      <c r="B1062" s="139" t="str">
        <f>IF(AND(TONGHOP!$O1062="KTHP",OR(TONGHOP!$P1062="LT",TONGHOP!$P1062="TN"),TONGHOP!$Y1062&lt;&gt;""),TONGHOP!$Y1062,"")</f>
        <v/>
      </c>
      <c r="C1062" s="139" t="str">
        <f>IF(AND(TONGHOP!$O1062="KTHP",OR(TONGHOP!$P1062="LT",TONGHOP!$P1062="TN"),TONGHOP!$Z1062&lt;&gt;""),TONGHOP!$Z1062,"")</f>
        <v/>
      </c>
      <c r="D1062" s="139" t="str">
        <f>IF(AND(TONGHOP!$O1062="KTHP",TONGHOP!$P1062="VĐ"),TONGHOP!$X1062,"")</f>
        <v/>
      </c>
      <c r="E1062" s="138" t="str">
        <f>IF(AND(TONGHOP!$O1062="KTHP",TONGHOP!$P1062="VĐ"),TONGHOP!$Y1062,"")</f>
        <v/>
      </c>
      <c r="F1062" s="138" t="str">
        <f>IF(AND(TONGHOP!$O1062="KTHP",TONGHOP!$P1062="VĐ"),TONGHOP!$Z1062,"")</f>
        <v/>
      </c>
      <c r="G1062" s="139" t="str">
        <f>IF(AND(TONGHOP!$O1062="KTHP",TONGHOP!$P1062="TL"),TONGHOP!$X1062,"")</f>
        <v/>
      </c>
      <c r="H1062" s="138" t="str">
        <f>IF(AND(TONGHOP!$O1062="KTHP",TONGHOP!$P1062="TL"),TONGHOP!$Y1062,"")</f>
        <v/>
      </c>
      <c r="I1062" s="138" t="str">
        <f>IF(AND(TONGHOP!$O1062="KTHP",TONGHOP!$P1062="TL"),TONGHOP!$Z1062,"")</f>
        <v/>
      </c>
      <c r="J1062" s="139" t="str">
        <f>IF(AND(TONGHOP!$O1062="KTHP",TONGHOP!$P1062="TH"),TONGHOP!$X1062,"")</f>
        <v/>
      </c>
      <c r="K1062" s="138" t="str">
        <f>IF(AND(TONGHOP!$O1062="KTHP",TONGHOP!$P1062="TH"),TONGHOP!$Y1062,"")</f>
        <v/>
      </c>
      <c r="L1062" s="138" t="str">
        <f>IF(AND(TONGHOP!$O1062="KTHP",TONGHOP!$P1062="TH"),TONGHOP!$Z1062,"")</f>
        <v/>
      </c>
      <c r="M1062" s="139" t="str">
        <f>IF(AND(TONGHOP!$O1062="ThiTN",OR(TONGHOP!$P1062="LT",TONGHOP!$P1062="TN"),TONGHOP!$X1062&lt;&gt;""),TONGHOP!$X1062,"")</f>
        <v/>
      </c>
      <c r="N1062" s="139" t="str">
        <f>IF(AND(TONGHOP!$O1062="ThiTN",OR(TONGHOP!$P1062="LT",TONGHOP!$P1062="TN"),TONGHOP!$Y1062&lt;&gt;""),TONGHOP!$Y1062,"")</f>
        <v/>
      </c>
      <c r="O1062" s="139" t="str">
        <f>IF(AND(TONGHOP!$O1062="ThiTN",OR(TONGHOP!$P1062="LT",TONGHOP!$P1062="TN"),TONGHOP!$Z1062&lt;&gt;""),TONGHOP!$Z1062,"")</f>
        <v/>
      </c>
      <c r="P1062" s="139" t="str">
        <f>IF(AND(TONGHOP!$O1062="ThiTN",TONGHOP!$P1062="VĐ",TONGHOP!$X1062&lt;&gt;""),TONGHOP!$X1062,"")</f>
        <v/>
      </c>
      <c r="Q1062" s="139" t="str">
        <f>IF(AND(TONGHOP!$O1062="ThiTN",TONGHOP!$P1062="VĐ",TONGHOP!$Y1062&lt;&gt;""),TONGHOP!$Y1062,"")</f>
        <v/>
      </c>
      <c r="R1062" s="139" t="str">
        <f>IF(AND(TONGHOP!$O1062="ThiTN",TONGHOP!$P1062="VĐ",TONGHOP!$Z1062&lt;&gt;""),TONGHOP!$Z1062,"")</f>
        <v/>
      </c>
      <c r="S1062" s="137" t="str">
        <f>IF(AND(TONGHOP!$O1062="ThiTN",TONGHOP!$P1062="TH",TONGHOP!$X1062&lt;&gt;""),TONGHOP!$X1062,"")</f>
        <v/>
      </c>
      <c r="T1062" s="137" t="str">
        <f>IF(AND(TONGHOP!$O1062="ThiTN",TONGHOP!$P1062="TH",TONGHOP!$Y1062&lt;&gt;""),TONGHOP!$Y1062,"")</f>
        <v/>
      </c>
      <c r="U1062" s="137" t="str">
        <f>IF(AND(TONGHOP!$O1062="ThiTN",TONGHOP!$P1062="TH",TONGHOP!$Z1062&lt;&gt;""),TONGHOP!$Z1062,"")</f>
        <v/>
      </c>
    </row>
    <row r="1063" spans="1:21">
      <c r="A1063" s="139" t="str">
        <f>IF(AND(TONGHOP!$O1063="KTHP",OR(TONGHOP!$P1063="LT",TONGHOP!$P1063="TN"),TONGHOP!$X1063&lt;&gt;""),TONGHOP!$X1063,"")</f>
        <v/>
      </c>
      <c r="B1063" s="139" t="str">
        <f>IF(AND(TONGHOP!$O1063="KTHP",OR(TONGHOP!$P1063="LT",TONGHOP!$P1063="TN"),TONGHOP!$Y1063&lt;&gt;""),TONGHOP!$Y1063,"")</f>
        <v/>
      </c>
      <c r="C1063" s="139" t="str">
        <f>IF(AND(TONGHOP!$O1063="KTHP",OR(TONGHOP!$P1063="LT",TONGHOP!$P1063="TN"),TONGHOP!$Z1063&lt;&gt;""),TONGHOP!$Z1063,"")</f>
        <v/>
      </c>
      <c r="D1063" s="139" t="str">
        <f>IF(AND(TONGHOP!$O1063="KTHP",TONGHOP!$P1063="VĐ"),TONGHOP!$X1063,"")</f>
        <v/>
      </c>
      <c r="E1063" s="138" t="str">
        <f>IF(AND(TONGHOP!$O1063="KTHP",TONGHOP!$P1063="VĐ"),TONGHOP!$Y1063,"")</f>
        <v/>
      </c>
      <c r="F1063" s="138" t="str">
        <f>IF(AND(TONGHOP!$O1063="KTHP",TONGHOP!$P1063="VĐ"),TONGHOP!$Z1063,"")</f>
        <v/>
      </c>
      <c r="G1063" s="139" t="str">
        <f>IF(AND(TONGHOP!$O1063="KTHP",TONGHOP!$P1063="TL"),TONGHOP!$X1063,"")</f>
        <v/>
      </c>
      <c r="H1063" s="138" t="str">
        <f>IF(AND(TONGHOP!$O1063="KTHP",TONGHOP!$P1063="TL"),TONGHOP!$Y1063,"")</f>
        <v/>
      </c>
      <c r="I1063" s="138" t="str">
        <f>IF(AND(TONGHOP!$O1063="KTHP",TONGHOP!$P1063="TL"),TONGHOP!$Z1063,"")</f>
        <v/>
      </c>
      <c r="J1063" s="139" t="str">
        <f>IF(AND(TONGHOP!$O1063="KTHP",TONGHOP!$P1063="TH"),TONGHOP!$X1063,"")</f>
        <v/>
      </c>
      <c r="K1063" s="138" t="str">
        <f>IF(AND(TONGHOP!$O1063="KTHP",TONGHOP!$P1063="TH"),TONGHOP!$Y1063,"")</f>
        <v/>
      </c>
      <c r="L1063" s="138" t="str">
        <f>IF(AND(TONGHOP!$O1063="KTHP",TONGHOP!$P1063="TH"),TONGHOP!$Z1063,"")</f>
        <v/>
      </c>
      <c r="M1063" s="139" t="str">
        <f>IF(AND(TONGHOP!$O1063="ThiTN",OR(TONGHOP!$P1063="LT",TONGHOP!$P1063="TN"),TONGHOP!$X1063&lt;&gt;""),TONGHOP!$X1063,"")</f>
        <v/>
      </c>
      <c r="N1063" s="139" t="str">
        <f>IF(AND(TONGHOP!$O1063="ThiTN",OR(TONGHOP!$P1063="LT",TONGHOP!$P1063="TN"),TONGHOP!$Y1063&lt;&gt;""),TONGHOP!$Y1063,"")</f>
        <v/>
      </c>
      <c r="O1063" s="139" t="str">
        <f>IF(AND(TONGHOP!$O1063="ThiTN",OR(TONGHOP!$P1063="LT",TONGHOP!$P1063="TN"),TONGHOP!$Z1063&lt;&gt;""),TONGHOP!$Z1063,"")</f>
        <v/>
      </c>
      <c r="P1063" s="139" t="str">
        <f>IF(AND(TONGHOP!$O1063="ThiTN",TONGHOP!$P1063="VĐ",TONGHOP!$X1063&lt;&gt;""),TONGHOP!$X1063,"")</f>
        <v/>
      </c>
      <c r="Q1063" s="139" t="str">
        <f>IF(AND(TONGHOP!$O1063="ThiTN",TONGHOP!$P1063="VĐ",TONGHOP!$Y1063&lt;&gt;""),TONGHOP!$Y1063,"")</f>
        <v/>
      </c>
      <c r="R1063" s="139" t="str">
        <f>IF(AND(TONGHOP!$O1063="ThiTN",TONGHOP!$P1063="VĐ",TONGHOP!$Z1063&lt;&gt;""),TONGHOP!$Z1063,"")</f>
        <v/>
      </c>
      <c r="S1063" s="137" t="str">
        <f>IF(AND(TONGHOP!$O1063="ThiTN",TONGHOP!$P1063="TH",TONGHOP!$X1063&lt;&gt;""),TONGHOP!$X1063,"")</f>
        <v/>
      </c>
      <c r="T1063" s="137" t="str">
        <f>IF(AND(TONGHOP!$O1063="ThiTN",TONGHOP!$P1063="TH",TONGHOP!$Y1063&lt;&gt;""),TONGHOP!$Y1063,"")</f>
        <v/>
      </c>
      <c r="U1063" s="137" t="str">
        <f>IF(AND(TONGHOP!$O1063="ThiTN",TONGHOP!$P1063="TH",TONGHOP!$Z1063&lt;&gt;""),TONGHOP!$Z1063,"")</f>
        <v/>
      </c>
    </row>
    <row r="1064" spans="1:21">
      <c r="A1064" s="139" t="str">
        <f>IF(AND(TONGHOP!$O1064="KTHP",OR(TONGHOP!$P1064="LT",TONGHOP!$P1064="TN"),TONGHOP!$X1064&lt;&gt;""),TONGHOP!$X1064,"")</f>
        <v/>
      </c>
      <c r="B1064" s="139" t="str">
        <f>IF(AND(TONGHOP!$O1064="KTHP",OR(TONGHOP!$P1064="LT",TONGHOP!$P1064="TN"),TONGHOP!$Y1064&lt;&gt;""),TONGHOP!$Y1064,"")</f>
        <v/>
      </c>
      <c r="C1064" s="139" t="str">
        <f>IF(AND(TONGHOP!$O1064="KTHP",OR(TONGHOP!$P1064="LT",TONGHOP!$P1064="TN"),TONGHOP!$Z1064&lt;&gt;""),TONGHOP!$Z1064,"")</f>
        <v/>
      </c>
      <c r="D1064" s="139" t="str">
        <f>IF(AND(TONGHOP!$O1064="KTHP",TONGHOP!$P1064="VĐ"),TONGHOP!$X1064,"")</f>
        <v/>
      </c>
      <c r="E1064" s="138" t="str">
        <f>IF(AND(TONGHOP!$O1064="KTHP",TONGHOP!$P1064="VĐ"),TONGHOP!$Y1064,"")</f>
        <v/>
      </c>
      <c r="F1064" s="138" t="str">
        <f>IF(AND(TONGHOP!$O1064="KTHP",TONGHOP!$P1064="VĐ"),TONGHOP!$Z1064,"")</f>
        <v/>
      </c>
      <c r="G1064" s="139" t="str">
        <f>IF(AND(TONGHOP!$O1064="KTHP",TONGHOP!$P1064="TL"),TONGHOP!$X1064,"")</f>
        <v/>
      </c>
      <c r="H1064" s="138" t="str">
        <f>IF(AND(TONGHOP!$O1064="KTHP",TONGHOP!$P1064="TL"),TONGHOP!$Y1064,"")</f>
        <v/>
      </c>
      <c r="I1064" s="138" t="str">
        <f>IF(AND(TONGHOP!$O1064="KTHP",TONGHOP!$P1064="TL"),TONGHOP!$Z1064,"")</f>
        <v/>
      </c>
      <c r="J1064" s="139" t="str">
        <f>IF(AND(TONGHOP!$O1064="KTHP",TONGHOP!$P1064="TH"),TONGHOP!$X1064,"")</f>
        <v/>
      </c>
      <c r="K1064" s="138" t="str">
        <f>IF(AND(TONGHOP!$O1064="KTHP",TONGHOP!$P1064="TH"),TONGHOP!$Y1064,"")</f>
        <v/>
      </c>
      <c r="L1064" s="138" t="str">
        <f>IF(AND(TONGHOP!$O1064="KTHP",TONGHOP!$P1064="TH"),TONGHOP!$Z1064,"")</f>
        <v/>
      </c>
      <c r="M1064" s="139" t="str">
        <f>IF(AND(TONGHOP!$O1064="ThiTN",OR(TONGHOP!$P1064="LT",TONGHOP!$P1064="TN"),TONGHOP!$X1064&lt;&gt;""),TONGHOP!$X1064,"")</f>
        <v/>
      </c>
      <c r="N1064" s="139" t="str">
        <f>IF(AND(TONGHOP!$O1064="ThiTN",OR(TONGHOP!$P1064="LT",TONGHOP!$P1064="TN"),TONGHOP!$Y1064&lt;&gt;""),TONGHOP!$Y1064,"")</f>
        <v/>
      </c>
      <c r="O1064" s="139" t="str">
        <f>IF(AND(TONGHOP!$O1064="ThiTN",OR(TONGHOP!$P1064="LT",TONGHOP!$P1064="TN"),TONGHOP!$Z1064&lt;&gt;""),TONGHOP!$Z1064,"")</f>
        <v/>
      </c>
      <c r="P1064" s="139" t="str">
        <f>IF(AND(TONGHOP!$O1064="ThiTN",TONGHOP!$P1064="VĐ",TONGHOP!$X1064&lt;&gt;""),TONGHOP!$X1064,"")</f>
        <v/>
      </c>
      <c r="Q1064" s="139" t="str">
        <f>IF(AND(TONGHOP!$O1064="ThiTN",TONGHOP!$P1064="VĐ",TONGHOP!$Y1064&lt;&gt;""),TONGHOP!$Y1064,"")</f>
        <v/>
      </c>
      <c r="R1064" s="139" t="str">
        <f>IF(AND(TONGHOP!$O1064="ThiTN",TONGHOP!$P1064="VĐ",TONGHOP!$Z1064&lt;&gt;""),TONGHOP!$Z1064,"")</f>
        <v/>
      </c>
      <c r="S1064" s="137" t="str">
        <f>IF(AND(TONGHOP!$O1064="ThiTN",TONGHOP!$P1064="TH",TONGHOP!$X1064&lt;&gt;""),TONGHOP!$X1064,"")</f>
        <v/>
      </c>
      <c r="T1064" s="137" t="str">
        <f>IF(AND(TONGHOP!$O1064="ThiTN",TONGHOP!$P1064="TH",TONGHOP!$Y1064&lt;&gt;""),TONGHOP!$Y1064,"")</f>
        <v/>
      </c>
      <c r="U1064" s="137" t="str">
        <f>IF(AND(TONGHOP!$O1064="ThiTN",TONGHOP!$P1064="TH",TONGHOP!$Z1064&lt;&gt;""),TONGHOP!$Z1064,"")</f>
        <v/>
      </c>
    </row>
    <row r="1065" spans="1:21">
      <c r="A1065" s="139" t="str">
        <f>IF(AND(TONGHOP!$O1065="KTHP",OR(TONGHOP!$P1065="LT",TONGHOP!$P1065="TN"),TONGHOP!$X1065&lt;&gt;""),TONGHOP!$X1065,"")</f>
        <v/>
      </c>
      <c r="B1065" s="139" t="str">
        <f>IF(AND(TONGHOP!$O1065="KTHP",OR(TONGHOP!$P1065="LT",TONGHOP!$P1065="TN"),TONGHOP!$Y1065&lt;&gt;""),TONGHOP!$Y1065,"")</f>
        <v/>
      </c>
      <c r="C1065" s="139" t="str">
        <f>IF(AND(TONGHOP!$O1065="KTHP",OR(TONGHOP!$P1065="LT",TONGHOP!$P1065="TN"),TONGHOP!$Z1065&lt;&gt;""),TONGHOP!$Z1065,"")</f>
        <v/>
      </c>
      <c r="D1065" s="139" t="str">
        <f>IF(AND(TONGHOP!$O1065="KTHP",TONGHOP!$P1065="VĐ"),TONGHOP!$X1065,"")</f>
        <v/>
      </c>
      <c r="E1065" s="138" t="str">
        <f>IF(AND(TONGHOP!$O1065="KTHP",TONGHOP!$P1065="VĐ"),TONGHOP!$Y1065,"")</f>
        <v/>
      </c>
      <c r="F1065" s="138" t="str">
        <f>IF(AND(TONGHOP!$O1065="KTHP",TONGHOP!$P1065="VĐ"),TONGHOP!$Z1065,"")</f>
        <v/>
      </c>
      <c r="G1065" s="139" t="str">
        <f>IF(AND(TONGHOP!$O1065="KTHP",TONGHOP!$P1065="TL"),TONGHOP!$X1065,"")</f>
        <v/>
      </c>
      <c r="H1065" s="138" t="str">
        <f>IF(AND(TONGHOP!$O1065="KTHP",TONGHOP!$P1065="TL"),TONGHOP!$Y1065,"")</f>
        <v/>
      </c>
      <c r="I1065" s="138" t="str">
        <f>IF(AND(TONGHOP!$O1065="KTHP",TONGHOP!$P1065="TL"),TONGHOP!$Z1065,"")</f>
        <v/>
      </c>
      <c r="J1065" s="139" t="str">
        <f>IF(AND(TONGHOP!$O1065="KTHP",TONGHOP!$P1065="TH"),TONGHOP!$X1065,"")</f>
        <v/>
      </c>
      <c r="K1065" s="138" t="str">
        <f>IF(AND(TONGHOP!$O1065="KTHP",TONGHOP!$P1065="TH"),TONGHOP!$Y1065,"")</f>
        <v/>
      </c>
      <c r="L1065" s="138" t="str">
        <f>IF(AND(TONGHOP!$O1065="KTHP",TONGHOP!$P1065="TH"),TONGHOP!$Z1065,"")</f>
        <v/>
      </c>
      <c r="M1065" s="139" t="str">
        <f>IF(AND(TONGHOP!$O1065="ThiTN",OR(TONGHOP!$P1065="LT",TONGHOP!$P1065="TN"),TONGHOP!$X1065&lt;&gt;""),TONGHOP!$X1065,"")</f>
        <v/>
      </c>
      <c r="N1065" s="139" t="str">
        <f>IF(AND(TONGHOP!$O1065="ThiTN",OR(TONGHOP!$P1065="LT",TONGHOP!$P1065="TN"),TONGHOP!$Y1065&lt;&gt;""),TONGHOP!$Y1065,"")</f>
        <v/>
      </c>
      <c r="O1065" s="139" t="str">
        <f>IF(AND(TONGHOP!$O1065="ThiTN",OR(TONGHOP!$P1065="LT",TONGHOP!$P1065="TN"),TONGHOP!$Z1065&lt;&gt;""),TONGHOP!$Z1065,"")</f>
        <v/>
      </c>
      <c r="P1065" s="139" t="str">
        <f>IF(AND(TONGHOP!$O1065="ThiTN",TONGHOP!$P1065="VĐ",TONGHOP!$X1065&lt;&gt;""),TONGHOP!$X1065,"")</f>
        <v/>
      </c>
      <c r="Q1065" s="139" t="str">
        <f>IF(AND(TONGHOP!$O1065="ThiTN",TONGHOP!$P1065="VĐ",TONGHOP!$Y1065&lt;&gt;""),TONGHOP!$Y1065,"")</f>
        <v/>
      </c>
      <c r="R1065" s="139" t="str">
        <f>IF(AND(TONGHOP!$O1065="ThiTN",TONGHOP!$P1065="VĐ",TONGHOP!$Z1065&lt;&gt;""),TONGHOP!$Z1065,"")</f>
        <v/>
      </c>
      <c r="S1065" s="137" t="str">
        <f>IF(AND(TONGHOP!$O1065="ThiTN",TONGHOP!$P1065="TH",TONGHOP!$X1065&lt;&gt;""),TONGHOP!$X1065,"")</f>
        <v/>
      </c>
      <c r="T1065" s="137" t="str">
        <f>IF(AND(TONGHOP!$O1065="ThiTN",TONGHOP!$P1065="TH",TONGHOP!$Y1065&lt;&gt;""),TONGHOP!$Y1065,"")</f>
        <v/>
      </c>
      <c r="U1065" s="137" t="str">
        <f>IF(AND(TONGHOP!$O1065="ThiTN",TONGHOP!$P1065="TH",TONGHOP!$Z1065&lt;&gt;""),TONGHOP!$Z1065,"")</f>
        <v/>
      </c>
    </row>
    <row r="1066" spans="1:21">
      <c r="A1066" s="139" t="str">
        <f>IF(AND(TONGHOP!$O1066="KTHP",OR(TONGHOP!$P1066="LT",TONGHOP!$P1066="TN"),TONGHOP!$X1066&lt;&gt;""),TONGHOP!$X1066,"")</f>
        <v/>
      </c>
      <c r="B1066" s="139" t="str">
        <f>IF(AND(TONGHOP!$O1066="KTHP",OR(TONGHOP!$P1066="LT",TONGHOP!$P1066="TN"),TONGHOP!$Y1066&lt;&gt;""),TONGHOP!$Y1066,"")</f>
        <v/>
      </c>
      <c r="C1066" s="139" t="str">
        <f>IF(AND(TONGHOP!$O1066="KTHP",OR(TONGHOP!$P1066="LT",TONGHOP!$P1066="TN"),TONGHOP!$Z1066&lt;&gt;""),TONGHOP!$Z1066,"")</f>
        <v/>
      </c>
      <c r="D1066" s="139" t="str">
        <f>IF(AND(TONGHOP!$O1066="KTHP",TONGHOP!$P1066="VĐ"),TONGHOP!$X1066,"")</f>
        <v/>
      </c>
      <c r="E1066" s="138" t="str">
        <f>IF(AND(TONGHOP!$O1066="KTHP",TONGHOP!$P1066="VĐ"),TONGHOP!$Y1066,"")</f>
        <v/>
      </c>
      <c r="F1066" s="138" t="str">
        <f>IF(AND(TONGHOP!$O1066="KTHP",TONGHOP!$P1066="VĐ"),TONGHOP!$Z1066,"")</f>
        <v/>
      </c>
      <c r="G1066" s="139" t="str">
        <f>IF(AND(TONGHOP!$O1066="KTHP",TONGHOP!$P1066="TL"),TONGHOP!$X1066,"")</f>
        <v/>
      </c>
      <c r="H1066" s="138" t="str">
        <f>IF(AND(TONGHOP!$O1066="KTHP",TONGHOP!$P1066="TL"),TONGHOP!$Y1066,"")</f>
        <v/>
      </c>
      <c r="I1066" s="138" t="str">
        <f>IF(AND(TONGHOP!$O1066="KTHP",TONGHOP!$P1066="TL"),TONGHOP!$Z1066,"")</f>
        <v/>
      </c>
      <c r="J1066" s="139" t="str">
        <f>IF(AND(TONGHOP!$O1066="KTHP",TONGHOP!$P1066="TH"),TONGHOP!$X1066,"")</f>
        <v/>
      </c>
      <c r="K1066" s="138" t="str">
        <f>IF(AND(TONGHOP!$O1066="KTHP",TONGHOP!$P1066="TH"),TONGHOP!$Y1066,"")</f>
        <v/>
      </c>
      <c r="L1066" s="138" t="str">
        <f>IF(AND(TONGHOP!$O1066="KTHP",TONGHOP!$P1066="TH"),TONGHOP!$Z1066,"")</f>
        <v/>
      </c>
      <c r="M1066" s="139" t="str">
        <f>IF(AND(TONGHOP!$O1066="ThiTN",OR(TONGHOP!$P1066="LT",TONGHOP!$P1066="TN"),TONGHOP!$X1066&lt;&gt;""),TONGHOP!$X1066,"")</f>
        <v/>
      </c>
      <c r="N1066" s="139" t="str">
        <f>IF(AND(TONGHOP!$O1066="ThiTN",OR(TONGHOP!$P1066="LT",TONGHOP!$P1066="TN"),TONGHOP!$Y1066&lt;&gt;""),TONGHOP!$Y1066,"")</f>
        <v/>
      </c>
      <c r="O1066" s="139" t="str">
        <f>IF(AND(TONGHOP!$O1066="ThiTN",OR(TONGHOP!$P1066="LT",TONGHOP!$P1066="TN"),TONGHOP!$Z1066&lt;&gt;""),TONGHOP!$Z1066,"")</f>
        <v/>
      </c>
      <c r="P1066" s="139" t="str">
        <f>IF(AND(TONGHOP!$O1066="ThiTN",TONGHOP!$P1066="VĐ",TONGHOP!$X1066&lt;&gt;""),TONGHOP!$X1066,"")</f>
        <v/>
      </c>
      <c r="Q1066" s="139" t="str">
        <f>IF(AND(TONGHOP!$O1066="ThiTN",TONGHOP!$P1066="VĐ",TONGHOP!$Y1066&lt;&gt;""),TONGHOP!$Y1066,"")</f>
        <v/>
      </c>
      <c r="R1066" s="139" t="str">
        <f>IF(AND(TONGHOP!$O1066="ThiTN",TONGHOP!$P1066="VĐ",TONGHOP!$Z1066&lt;&gt;""),TONGHOP!$Z1066,"")</f>
        <v/>
      </c>
      <c r="S1066" s="137" t="str">
        <f>IF(AND(TONGHOP!$O1066="ThiTN",TONGHOP!$P1066="TH",TONGHOP!$X1066&lt;&gt;""),TONGHOP!$X1066,"")</f>
        <v/>
      </c>
      <c r="T1066" s="137" t="str">
        <f>IF(AND(TONGHOP!$O1066="ThiTN",TONGHOP!$P1066="TH",TONGHOP!$Y1066&lt;&gt;""),TONGHOP!$Y1066,"")</f>
        <v/>
      </c>
      <c r="U1066" s="137" t="str">
        <f>IF(AND(TONGHOP!$O1066="ThiTN",TONGHOP!$P1066="TH",TONGHOP!$Z1066&lt;&gt;""),TONGHOP!$Z1066,"")</f>
        <v/>
      </c>
    </row>
    <row r="1067" spans="1:21">
      <c r="A1067" s="139" t="str">
        <f>IF(AND(TONGHOP!$O1067="KTHP",OR(TONGHOP!$P1067="LT",TONGHOP!$P1067="TN"),TONGHOP!$X1067&lt;&gt;""),TONGHOP!$X1067,"")</f>
        <v/>
      </c>
      <c r="B1067" s="139" t="str">
        <f>IF(AND(TONGHOP!$O1067="KTHP",OR(TONGHOP!$P1067="LT",TONGHOP!$P1067="TN"),TONGHOP!$Y1067&lt;&gt;""),TONGHOP!$Y1067,"")</f>
        <v/>
      </c>
      <c r="C1067" s="139" t="str">
        <f>IF(AND(TONGHOP!$O1067="KTHP",OR(TONGHOP!$P1067="LT",TONGHOP!$P1067="TN"),TONGHOP!$Z1067&lt;&gt;""),TONGHOP!$Z1067,"")</f>
        <v/>
      </c>
      <c r="D1067" s="139" t="str">
        <f>IF(AND(TONGHOP!$O1067="KTHP",TONGHOP!$P1067="VĐ"),TONGHOP!$X1067,"")</f>
        <v/>
      </c>
      <c r="E1067" s="138" t="str">
        <f>IF(AND(TONGHOP!$O1067="KTHP",TONGHOP!$P1067="VĐ"),TONGHOP!$Y1067,"")</f>
        <v/>
      </c>
      <c r="F1067" s="138" t="str">
        <f>IF(AND(TONGHOP!$O1067="KTHP",TONGHOP!$P1067="VĐ"),TONGHOP!$Z1067,"")</f>
        <v/>
      </c>
      <c r="G1067" s="139" t="str">
        <f>IF(AND(TONGHOP!$O1067="KTHP",TONGHOP!$P1067="TL"),TONGHOP!$X1067,"")</f>
        <v/>
      </c>
      <c r="H1067" s="138" t="str">
        <f>IF(AND(TONGHOP!$O1067="KTHP",TONGHOP!$P1067="TL"),TONGHOP!$Y1067,"")</f>
        <v/>
      </c>
      <c r="I1067" s="138" t="str">
        <f>IF(AND(TONGHOP!$O1067="KTHP",TONGHOP!$P1067="TL"),TONGHOP!$Z1067,"")</f>
        <v/>
      </c>
      <c r="J1067" s="139" t="str">
        <f>IF(AND(TONGHOP!$O1067="KTHP",TONGHOP!$P1067="TH"),TONGHOP!$X1067,"")</f>
        <v/>
      </c>
      <c r="K1067" s="138" t="str">
        <f>IF(AND(TONGHOP!$O1067="KTHP",TONGHOP!$P1067="TH"),TONGHOP!$Y1067,"")</f>
        <v/>
      </c>
      <c r="L1067" s="138" t="str">
        <f>IF(AND(TONGHOP!$O1067="KTHP",TONGHOP!$P1067="TH"),TONGHOP!$Z1067,"")</f>
        <v/>
      </c>
      <c r="M1067" s="139" t="str">
        <f>IF(AND(TONGHOP!$O1067="ThiTN",OR(TONGHOP!$P1067="LT",TONGHOP!$P1067="TN"),TONGHOP!$X1067&lt;&gt;""),TONGHOP!$X1067,"")</f>
        <v/>
      </c>
      <c r="N1067" s="139" t="str">
        <f>IF(AND(TONGHOP!$O1067="ThiTN",OR(TONGHOP!$P1067="LT",TONGHOP!$P1067="TN"),TONGHOP!$Y1067&lt;&gt;""),TONGHOP!$Y1067,"")</f>
        <v/>
      </c>
      <c r="O1067" s="139" t="str">
        <f>IF(AND(TONGHOP!$O1067="ThiTN",OR(TONGHOP!$P1067="LT",TONGHOP!$P1067="TN"),TONGHOP!$Z1067&lt;&gt;""),TONGHOP!$Z1067,"")</f>
        <v/>
      </c>
      <c r="P1067" s="139" t="str">
        <f>IF(AND(TONGHOP!$O1067="ThiTN",TONGHOP!$P1067="VĐ",TONGHOP!$X1067&lt;&gt;""),TONGHOP!$X1067,"")</f>
        <v/>
      </c>
      <c r="Q1067" s="139" t="str">
        <f>IF(AND(TONGHOP!$O1067="ThiTN",TONGHOP!$P1067="VĐ",TONGHOP!$Y1067&lt;&gt;""),TONGHOP!$Y1067,"")</f>
        <v/>
      </c>
      <c r="R1067" s="139" t="str">
        <f>IF(AND(TONGHOP!$O1067="ThiTN",TONGHOP!$P1067="VĐ",TONGHOP!$Z1067&lt;&gt;""),TONGHOP!$Z1067,"")</f>
        <v/>
      </c>
      <c r="S1067" s="137" t="str">
        <f>IF(AND(TONGHOP!$O1067="ThiTN",TONGHOP!$P1067="TH",TONGHOP!$X1067&lt;&gt;""),TONGHOP!$X1067,"")</f>
        <v/>
      </c>
      <c r="T1067" s="137" t="str">
        <f>IF(AND(TONGHOP!$O1067="ThiTN",TONGHOP!$P1067="TH",TONGHOP!$Y1067&lt;&gt;""),TONGHOP!$Y1067,"")</f>
        <v/>
      </c>
      <c r="U1067" s="137" t="str">
        <f>IF(AND(TONGHOP!$O1067="ThiTN",TONGHOP!$P1067="TH",TONGHOP!$Z1067&lt;&gt;""),TONGHOP!$Z1067,"")</f>
        <v/>
      </c>
    </row>
    <row r="1068" spans="1:21">
      <c r="A1068" s="139" t="str">
        <f>IF(AND(TONGHOP!$O1068="KTHP",OR(TONGHOP!$P1068="LT",TONGHOP!$P1068="TN"),TONGHOP!$X1068&lt;&gt;""),TONGHOP!$X1068,"")</f>
        <v/>
      </c>
      <c r="B1068" s="139" t="str">
        <f>IF(AND(TONGHOP!$O1068="KTHP",OR(TONGHOP!$P1068="LT",TONGHOP!$P1068="TN"),TONGHOP!$Y1068&lt;&gt;""),TONGHOP!$Y1068,"")</f>
        <v/>
      </c>
      <c r="C1068" s="139" t="str">
        <f>IF(AND(TONGHOP!$O1068="KTHP",OR(TONGHOP!$P1068="LT",TONGHOP!$P1068="TN"),TONGHOP!$Z1068&lt;&gt;""),TONGHOP!$Z1068,"")</f>
        <v/>
      </c>
      <c r="D1068" s="139" t="str">
        <f>IF(AND(TONGHOP!$O1068="KTHP",TONGHOP!$P1068="VĐ"),TONGHOP!$X1068,"")</f>
        <v/>
      </c>
      <c r="E1068" s="138" t="str">
        <f>IF(AND(TONGHOP!$O1068="KTHP",TONGHOP!$P1068="VĐ"),TONGHOP!$Y1068,"")</f>
        <v/>
      </c>
      <c r="F1068" s="138" t="str">
        <f>IF(AND(TONGHOP!$O1068="KTHP",TONGHOP!$P1068="VĐ"),TONGHOP!$Z1068,"")</f>
        <v/>
      </c>
      <c r="G1068" s="139" t="str">
        <f>IF(AND(TONGHOP!$O1068="KTHP",TONGHOP!$P1068="TL"),TONGHOP!$X1068,"")</f>
        <v/>
      </c>
      <c r="H1068" s="138" t="str">
        <f>IF(AND(TONGHOP!$O1068="KTHP",TONGHOP!$P1068="TL"),TONGHOP!$Y1068,"")</f>
        <v/>
      </c>
      <c r="I1068" s="138" t="str">
        <f>IF(AND(TONGHOP!$O1068="KTHP",TONGHOP!$P1068="TL"),TONGHOP!$Z1068,"")</f>
        <v/>
      </c>
      <c r="J1068" s="139" t="str">
        <f>IF(AND(TONGHOP!$O1068="KTHP",TONGHOP!$P1068="TH"),TONGHOP!$X1068,"")</f>
        <v/>
      </c>
      <c r="K1068" s="138" t="str">
        <f>IF(AND(TONGHOP!$O1068="KTHP",TONGHOP!$P1068="TH"),TONGHOP!$Y1068,"")</f>
        <v/>
      </c>
      <c r="L1068" s="138" t="str">
        <f>IF(AND(TONGHOP!$O1068="KTHP",TONGHOP!$P1068="TH"),TONGHOP!$Z1068,"")</f>
        <v/>
      </c>
      <c r="M1068" s="139" t="str">
        <f>IF(AND(TONGHOP!$O1068="ThiTN",OR(TONGHOP!$P1068="LT",TONGHOP!$P1068="TN"),TONGHOP!$X1068&lt;&gt;""),TONGHOP!$X1068,"")</f>
        <v/>
      </c>
      <c r="N1068" s="139" t="str">
        <f>IF(AND(TONGHOP!$O1068="ThiTN",OR(TONGHOP!$P1068="LT",TONGHOP!$P1068="TN"),TONGHOP!$Y1068&lt;&gt;""),TONGHOP!$Y1068,"")</f>
        <v/>
      </c>
      <c r="O1068" s="139" t="str">
        <f>IF(AND(TONGHOP!$O1068="ThiTN",OR(TONGHOP!$P1068="LT",TONGHOP!$P1068="TN"),TONGHOP!$Z1068&lt;&gt;""),TONGHOP!$Z1068,"")</f>
        <v/>
      </c>
      <c r="P1068" s="139" t="str">
        <f>IF(AND(TONGHOP!$O1068="ThiTN",TONGHOP!$P1068="VĐ",TONGHOP!$X1068&lt;&gt;""),TONGHOP!$X1068,"")</f>
        <v/>
      </c>
      <c r="Q1068" s="139" t="str">
        <f>IF(AND(TONGHOP!$O1068="ThiTN",TONGHOP!$P1068="VĐ",TONGHOP!$Y1068&lt;&gt;""),TONGHOP!$Y1068,"")</f>
        <v/>
      </c>
      <c r="R1068" s="139" t="str">
        <f>IF(AND(TONGHOP!$O1068="ThiTN",TONGHOP!$P1068="VĐ",TONGHOP!$Z1068&lt;&gt;""),TONGHOP!$Z1068,"")</f>
        <v/>
      </c>
      <c r="S1068" s="137" t="str">
        <f>IF(AND(TONGHOP!$O1068="ThiTN",TONGHOP!$P1068="TH",TONGHOP!$X1068&lt;&gt;""),TONGHOP!$X1068,"")</f>
        <v/>
      </c>
      <c r="T1068" s="137" t="str">
        <f>IF(AND(TONGHOP!$O1068="ThiTN",TONGHOP!$P1068="TH",TONGHOP!$Y1068&lt;&gt;""),TONGHOP!$Y1068,"")</f>
        <v/>
      </c>
      <c r="U1068" s="137" t="str">
        <f>IF(AND(TONGHOP!$O1068="ThiTN",TONGHOP!$P1068="TH",TONGHOP!$Z1068&lt;&gt;""),TONGHOP!$Z1068,"")</f>
        <v/>
      </c>
    </row>
    <row r="1069" spans="1:21">
      <c r="A1069" s="139" t="str">
        <f>IF(AND(TONGHOP!$O1069="KTHP",OR(TONGHOP!$P1069="LT",TONGHOP!$P1069="TN"),TONGHOP!$X1069&lt;&gt;""),TONGHOP!$X1069,"")</f>
        <v/>
      </c>
      <c r="B1069" s="139" t="str">
        <f>IF(AND(TONGHOP!$O1069="KTHP",OR(TONGHOP!$P1069="LT",TONGHOP!$P1069="TN"),TONGHOP!$Y1069&lt;&gt;""),TONGHOP!$Y1069,"")</f>
        <v/>
      </c>
      <c r="C1069" s="139" t="str">
        <f>IF(AND(TONGHOP!$O1069="KTHP",OR(TONGHOP!$P1069="LT",TONGHOP!$P1069="TN"),TONGHOP!$Z1069&lt;&gt;""),TONGHOP!$Z1069,"")</f>
        <v/>
      </c>
      <c r="D1069" s="139" t="str">
        <f>IF(AND(TONGHOP!$O1069="KTHP",TONGHOP!$P1069="VĐ"),TONGHOP!$X1069,"")</f>
        <v/>
      </c>
      <c r="E1069" s="138" t="str">
        <f>IF(AND(TONGHOP!$O1069="KTHP",TONGHOP!$P1069="VĐ"),TONGHOP!$Y1069,"")</f>
        <v/>
      </c>
      <c r="F1069" s="138" t="str">
        <f>IF(AND(TONGHOP!$O1069="KTHP",TONGHOP!$P1069="VĐ"),TONGHOP!$Z1069,"")</f>
        <v/>
      </c>
      <c r="G1069" s="139" t="str">
        <f>IF(AND(TONGHOP!$O1069="KTHP",TONGHOP!$P1069="TL"),TONGHOP!$X1069,"")</f>
        <v/>
      </c>
      <c r="H1069" s="138" t="str">
        <f>IF(AND(TONGHOP!$O1069="KTHP",TONGHOP!$P1069="TL"),TONGHOP!$Y1069,"")</f>
        <v/>
      </c>
      <c r="I1069" s="138" t="str">
        <f>IF(AND(TONGHOP!$O1069="KTHP",TONGHOP!$P1069="TL"),TONGHOP!$Z1069,"")</f>
        <v/>
      </c>
      <c r="J1069" s="139" t="str">
        <f>IF(AND(TONGHOP!$O1069="KTHP",TONGHOP!$P1069="TH"),TONGHOP!$X1069,"")</f>
        <v/>
      </c>
      <c r="K1069" s="138" t="str">
        <f>IF(AND(TONGHOP!$O1069="KTHP",TONGHOP!$P1069="TH"),TONGHOP!$Y1069,"")</f>
        <v/>
      </c>
      <c r="L1069" s="138" t="str">
        <f>IF(AND(TONGHOP!$O1069="KTHP",TONGHOP!$P1069="TH"),TONGHOP!$Z1069,"")</f>
        <v/>
      </c>
      <c r="M1069" s="139" t="str">
        <f>IF(AND(TONGHOP!$O1069="ThiTN",OR(TONGHOP!$P1069="LT",TONGHOP!$P1069="TN"),TONGHOP!$X1069&lt;&gt;""),TONGHOP!$X1069,"")</f>
        <v/>
      </c>
      <c r="N1069" s="139" t="str">
        <f>IF(AND(TONGHOP!$O1069="ThiTN",OR(TONGHOP!$P1069="LT",TONGHOP!$P1069="TN"),TONGHOP!$Y1069&lt;&gt;""),TONGHOP!$Y1069,"")</f>
        <v/>
      </c>
      <c r="O1069" s="139" t="str">
        <f>IF(AND(TONGHOP!$O1069="ThiTN",OR(TONGHOP!$P1069="LT",TONGHOP!$P1069="TN"),TONGHOP!$Z1069&lt;&gt;""),TONGHOP!$Z1069,"")</f>
        <v/>
      </c>
      <c r="P1069" s="139" t="str">
        <f>IF(AND(TONGHOP!$O1069="ThiTN",TONGHOP!$P1069="VĐ",TONGHOP!$X1069&lt;&gt;""),TONGHOP!$X1069,"")</f>
        <v/>
      </c>
      <c r="Q1069" s="139" t="str">
        <f>IF(AND(TONGHOP!$O1069="ThiTN",TONGHOP!$P1069="VĐ",TONGHOP!$Y1069&lt;&gt;""),TONGHOP!$Y1069,"")</f>
        <v/>
      </c>
      <c r="R1069" s="139" t="str">
        <f>IF(AND(TONGHOP!$O1069="ThiTN",TONGHOP!$P1069="VĐ",TONGHOP!$Z1069&lt;&gt;""),TONGHOP!$Z1069,"")</f>
        <v/>
      </c>
      <c r="S1069" s="137" t="str">
        <f>IF(AND(TONGHOP!$O1069="ThiTN",TONGHOP!$P1069="TH",TONGHOP!$X1069&lt;&gt;""),TONGHOP!$X1069,"")</f>
        <v/>
      </c>
      <c r="T1069" s="137" t="str">
        <f>IF(AND(TONGHOP!$O1069="ThiTN",TONGHOP!$P1069="TH",TONGHOP!$Y1069&lt;&gt;""),TONGHOP!$Y1069,"")</f>
        <v/>
      </c>
      <c r="U1069" s="137" t="str">
        <f>IF(AND(TONGHOP!$O1069="ThiTN",TONGHOP!$P1069="TH",TONGHOP!$Z1069&lt;&gt;""),TONGHOP!$Z1069,"")</f>
        <v/>
      </c>
    </row>
    <row r="1070" spans="1:21">
      <c r="A1070" s="139" t="str">
        <f>IF(AND(TONGHOP!$O1070="KTHP",OR(TONGHOP!$P1070="LT",TONGHOP!$P1070="TN"),TONGHOP!$X1070&lt;&gt;""),TONGHOP!$X1070,"")</f>
        <v/>
      </c>
      <c r="B1070" s="139" t="str">
        <f>IF(AND(TONGHOP!$O1070="KTHP",OR(TONGHOP!$P1070="LT",TONGHOP!$P1070="TN"),TONGHOP!$Y1070&lt;&gt;""),TONGHOP!$Y1070,"")</f>
        <v/>
      </c>
      <c r="C1070" s="139" t="str">
        <f>IF(AND(TONGHOP!$O1070="KTHP",OR(TONGHOP!$P1070="LT",TONGHOP!$P1070="TN"),TONGHOP!$Z1070&lt;&gt;""),TONGHOP!$Z1070,"")</f>
        <v/>
      </c>
      <c r="D1070" s="139" t="str">
        <f>IF(AND(TONGHOP!$O1070="KTHP",TONGHOP!$P1070="VĐ"),TONGHOP!$X1070,"")</f>
        <v/>
      </c>
      <c r="E1070" s="138" t="str">
        <f>IF(AND(TONGHOP!$O1070="KTHP",TONGHOP!$P1070="VĐ"),TONGHOP!$Y1070,"")</f>
        <v/>
      </c>
      <c r="F1070" s="138" t="str">
        <f>IF(AND(TONGHOP!$O1070="KTHP",TONGHOP!$P1070="VĐ"),TONGHOP!$Z1070,"")</f>
        <v/>
      </c>
      <c r="G1070" s="139" t="str">
        <f>IF(AND(TONGHOP!$O1070="KTHP",TONGHOP!$P1070="TL"),TONGHOP!$X1070,"")</f>
        <v/>
      </c>
      <c r="H1070" s="138" t="str">
        <f>IF(AND(TONGHOP!$O1070="KTHP",TONGHOP!$P1070="TL"),TONGHOP!$Y1070,"")</f>
        <v/>
      </c>
      <c r="I1070" s="138" t="str">
        <f>IF(AND(TONGHOP!$O1070="KTHP",TONGHOP!$P1070="TL"),TONGHOP!$Z1070,"")</f>
        <v/>
      </c>
      <c r="J1070" s="139" t="str">
        <f>IF(AND(TONGHOP!$O1070="KTHP",TONGHOP!$P1070="TH"),TONGHOP!$X1070,"")</f>
        <v/>
      </c>
      <c r="K1070" s="138" t="str">
        <f>IF(AND(TONGHOP!$O1070="KTHP",TONGHOP!$P1070="TH"),TONGHOP!$Y1070,"")</f>
        <v/>
      </c>
      <c r="L1070" s="138" t="str">
        <f>IF(AND(TONGHOP!$O1070="KTHP",TONGHOP!$P1070="TH"),TONGHOP!$Z1070,"")</f>
        <v/>
      </c>
      <c r="M1070" s="139" t="str">
        <f>IF(AND(TONGHOP!$O1070="ThiTN",OR(TONGHOP!$P1070="LT",TONGHOP!$P1070="TN"),TONGHOP!$X1070&lt;&gt;""),TONGHOP!$X1070,"")</f>
        <v/>
      </c>
      <c r="N1070" s="139" t="str">
        <f>IF(AND(TONGHOP!$O1070="ThiTN",OR(TONGHOP!$P1070="LT",TONGHOP!$P1070="TN"),TONGHOP!$Y1070&lt;&gt;""),TONGHOP!$Y1070,"")</f>
        <v/>
      </c>
      <c r="O1070" s="139" t="str">
        <f>IF(AND(TONGHOP!$O1070="ThiTN",OR(TONGHOP!$P1070="LT",TONGHOP!$P1070="TN"),TONGHOP!$Z1070&lt;&gt;""),TONGHOP!$Z1070,"")</f>
        <v/>
      </c>
      <c r="P1070" s="139" t="str">
        <f>IF(AND(TONGHOP!$O1070="ThiTN",TONGHOP!$P1070="VĐ",TONGHOP!$X1070&lt;&gt;""),TONGHOP!$X1070,"")</f>
        <v/>
      </c>
      <c r="Q1070" s="139" t="str">
        <f>IF(AND(TONGHOP!$O1070="ThiTN",TONGHOP!$P1070="VĐ",TONGHOP!$Y1070&lt;&gt;""),TONGHOP!$Y1070,"")</f>
        <v/>
      </c>
      <c r="R1070" s="139" t="str">
        <f>IF(AND(TONGHOP!$O1070="ThiTN",TONGHOP!$P1070="VĐ",TONGHOP!$Z1070&lt;&gt;""),TONGHOP!$Z1070,"")</f>
        <v/>
      </c>
      <c r="S1070" s="137" t="str">
        <f>IF(AND(TONGHOP!$O1070="ThiTN",TONGHOP!$P1070="TH",TONGHOP!$X1070&lt;&gt;""),TONGHOP!$X1070,"")</f>
        <v/>
      </c>
      <c r="T1070" s="137" t="str">
        <f>IF(AND(TONGHOP!$O1070="ThiTN",TONGHOP!$P1070="TH",TONGHOP!$Y1070&lt;&gt;""),TONGHOP!$Y1070,"")</f>
        <v/>
      </c>
      <c r="U1070" s="137" t="str">
        <f>IF(AND(TONGHOP!$O1070="ThiTN",TONGHOP!$P1070="TH",TONGHOP!$Z1070&lt;&gt;""),TONGHOP!$Z1070,"")</f>
        <v/>
      </c>
    </row>
    <row r="1071" spans="1:21">
      <c r="A1071" s="139" t="str">
        <f>IF(AND(TONGHOP!$O1071="KTHP",OR(TONGHOP!$P1071="LT",TONGHOP!$P1071="TN"),TONGHOP!$X1071&lt;&gt;""),TONGHOP!$X1071,"")</f>
        <v/>
      </c>
      <c r="B1071" s="139" t="str">
        <f>IF(AND(TONGHOP!$O1071="KTHP",OR(TONGHOP!$P1071="LT",TONGHOP!$P1071="TN"),TONGHOP!$Y1071&lt;&gt;""),TONGHOP!$Y1071,"")</f>
        <v/>
      </c>
      <c r="C1071" s="139" t="str">
        <f>IF(AND(TONGHOP!$O1071="KTHP",OR(TONGHOP!$P1071="LT",TONGHOP!$P1071="TN"),TONGHOP!$Z1071&lt;&gt;""),TONGHOP!$Z1071,"")</f>
        <v/>
      </c>
      <c r="D1071" s="139" t="str">
        <f>IF(AND(TONGHOP!$O1071="KTHP",TONGHOP!$P1071="VĐ"),TONGHOP!$X1071,"")</f>
        <v/>
      </c>
      <c r="E1071" s="138" t="str">
        <f>IF(AND(TONGHOP!$O1071="KTHP",TONGHOP!$P1071="VĐ"),TONGHOP!$Y1071,"")</f>
        <v/>
      </c>
      <c r="F1071" s="138" t="str">
        <f>IF(AND(TONGHOP!$O1071="KTHP",TONGHOP!$P1071="VĐ"),TONGHOP!$Z1071,"")</f>
        <v/>
      </c>
      <c r="G1071" s="139" t="str">
        <f>IF(AND(TONGHOP!$O1071="KTHP",TONGHOP!$P1071="TL"),TONGHOP!$X1071,"")</f>
        <v/>
      </c>
      <c r="H1071" s="138" t="str">
        <f>IF(AND(TONGHOP!$O1071="KTHP",TONGHOP!$P1071="TL"),TONGHOP!$Y1071,"")</f>
        <v/>
      </c>
      <c r="I1071" s="138" t="str">
        <f>IF(AND(TONGHOP!$O1071="KTHP",TONGHOP!$P1071="TL"),TONGHOP!$Z1071,"")</f>
        <v/>
      </c>
      <c r="J1071" s="139" t="str">
        <f>IF(AND(TONGHOP!$O1071="KTHP",TONGHOP!$P1071="TH"),TONGHOP!$X1071,"")</f>
        <v/>
      </c>
      <c r="K1071" s="138" t="str">
        <f>IF(AND(TONGHOP!$O1071="KTHP",TONGHOP!$P1071="TH"),TONGHOP!$Y1071,"")</f>
        <v/>
      </c>
      <c r="L1071" s="138" t="str">
        <f>IF(AND(TONGHOP!$O1071="KTHP",TONGHOP!$P1071="TH"),TONGHOP!$Z1071,"")</f>
        <v/>
      </c>
      <c r="M1071" s="139" t="str">
        <f>IF(AND(TONGHOP!$O1071="ThiTN",OR(TONGHOP!$P1071="LT",TONGHOP!$P1071="TN"),TONGHOP!$X1071&lt;&gt;""),TONGHOP!$X1071,"")</f>
        <v/>
      </c>
      <c r="N1071" s="139" t="str">
        <f>IF(AND(TONGHOP!$O1071="ThiTN",OR(TONGHOP!$P1071="LT",TONGHOP!$P1071="TN"),TONGHOP!$Y1071&lt;&gt;""),TONGHOP!$Y1071,"")</f>
        <v/>
      </c>
      <c r="O1071" s="139" t="str">
        <f>IF(AND(TONGHOP!$O1071="ThiTN",OR(TONGHOP!$P1071="LT",TONGHOP!$P1071="TN"),TONGHOP!$Z1071&lt;&gt;""),TONGHOP!$Z1071,"")</f>
        <v/>
      </c>
      <c r="P1071" s="139" t="str">
        <f>IF(AND(TONGHOP!$O1071="ThiTN",TONGHOP!$P1071="VĐ",TONGHOP!$X1071&lt;&gt;""),TONGHOP!$X1071,"")</f>
        <v/>
      </c>
      <c r="Q1071" s="139" t="str">
        <f>IF(AND(TONGHOP!$O1071="ThiTN",TONGHOP!$P1071="VĐ",TONGHOP!$Y1071&lt;&gt;""),TONGHOP!$Y1071,"")</f>
        <v/>
      </c>
      <c r="R1071" s="139" t="str">
        <f>IF(AND(TONGHOP!$O1071="ThiTN",TONGHOP!$P1071="VĐ",TONGHOP!$Z1071&lt;&gt;""),TONGHOP!$Z1071,"")</f>
        <v/>
      </c>
      <c r="S1071" s="137" t="str">
        <f>IF(AND(TONGHOP!$O1071="ThiTN",TONGHOP!$P1071="TH",TONGHOP!$X1071&lt;&gt;""),TONGHOP!$X1071,"")</f>
        <v/>
      </c>
      <c r="T1071" s="137" t="str">
        <f>IF(AND(TONGHOP!$O1071="ThiTN",TONGHOP!$P1071="TH",TONGHOP!$Y1071&lt;&gt;""),TONGHOP!$Y1071,"")</f>
        <v/>
      </c>
      <c r="U1071" s="137" t="str">
        <f>IF(AND(TONGHOP!$O1071="ThiTN",TONGHOP!$P1071="TH",TONGHOP!$Z1071&lt;&gt;""),TONGHOP!$Z1071,"")</f>
        <v/>
      </c>
    </row>
    <row r="1072" spans="1:21">
      <c r="A1072" s="139" t="str">
        <f>IF(AND(TONGHOP!$O1072="KTHP",OR(TONGHOP!$P1072="LT",TONGHOP!$P1072="TN"),TONGHOP!$X1072&lt;&gt;""),TONGHOP!$X1072,"")</f>
        <v/>
      </c>
      <c r="B1072" s="139" t="str">
        <f>IF(AND(TONGHOP!$O1072="KTHP",OR(TONGHOP!$P1072="LT",TONGHOP!$P1072="TN"),TONGHOP!$Y1072&lt;&gt;""),TONGHOP!$Y1072,"")</f>
        <v/>
      </c>
      <c r="C1072" s="139" t="str">
        <f>IF(AND(TONGHOP!$O1072="KTHP",OR(TONGHOP!$P1072="LT",TONGHOP!$P1072="TN"),TONGHOP!$Z1072&lt;&gt;""),TONGHOP!$Z1072,"")</f>
        <v/>
      </c>
      <c r="D1072" s="139" t="str">
        <f>IF(AND(TONGHOP!$O1072="KTHP",TONGHOP!$P1072="VĐ"),TONGHOP!$X1072,"")</f>
        <v/>
      </c>
      <c r="E1072" s="138" t="str">
        <f>IF(AND(TONGHOP!$O1072="KTHP",TONGHOP!$P1072="VĐ"),TONGHOP!$Y1072,"")</f>
        <v/>
      </c>
      <c r="F1072" s="138" t="str">
        <f>IF(AND(TONGHOP!$O1072="KTHP",TONGHOP!$P1072="VĐ"),TONGHOP!$Z1072,"")</f>
        <v/>
      </c>
      <c r="G1072" s="139" t="str">
        <f>IF(AND(TONGHOP!$O1072="KTHP",TONGHOP!$P1072="TL"),TONGHOP!$X1072,"")</f>
        <v/>
      </c>
      <c r="H1072" s="138" t="str">
        <f>IF(AND(TONGHOP!$O1072="KTHP",TONGHOP!$P1072="TL"),TONGHOP!$Y1072,"")</f>
        <v/>
      </c>
      <c r="I1072" s="138" t="str">
        <f>IF(AND(TONGHOP!$O1072="KTHP",TONGHOP!$P1072="TL"),TONGHOP!$Z1072,"")</f>
        <v/>
      </c>
      <c r="J1072" s="139" t="str">
        <f>IF(AND(TONGHOP!$O1072="KTHP",TONGHOP!$P1072="TH"),TONGHOP!$X1072,"")</f>
        <v/>
      </c>
      <c r="K1072" s="138" t="str">
        <f>IF(AND(TONGHOP!$O1072="KTHP",TONGHOP!$P1072="TH"),TONGHOP!$Y1072,"")</f>
        <v/>
      </c>
      <c r="L1072" s="138" t="str">
        <f>IF(AND(TONGHOP!$O1072="KTHP",TONGHOP!$P1072="TH"),TONGHOP!$Z1072,"")</f>
        <v/>
      </c>
      <c r="M1072" s="139" t="str">
        <f>IF(AND(TONGHOP!$O1072="ThiTN",OR(TONGHOP!$P1072="LT",TONGHOP!$P1072="TN"),TONGHOP!$X1072&lt;&gt;""),TONGHOP!$X1072,"")</f>
        <v/>
      </c>
      <c r="N1072" s="139" t="str">
        <f>IF(AND(TONGHOP!$O1072="ThiTN",OR(TONGHOP!$P1072="LT",TONGHOP!$P1072="TN"),TONGHOP!$Y1072&lt;&gt;""),TONGHOP!$Y1072,"")</f>
        <v/>
      </c>
      <c r="O1072" s="139" t="str">
        <f>IF(AND(TONGHOP!$O1072="ThiTN",OR(TONGHOP!$P1072="LT",TONGHOP!$P1072="TN"),TONGHOP!$Z1072&lt;&gt;""),TONGHOP!$Z1072,"")</f>
        <v/>
      </c>
      <c r="P1072" s="139" t="str">
        <f>IF(AND(TONGHOP!$O1072="ThiTN",TONGHOP!$P1072="VĐ",TONGHOP!$X1072&lt;&gt;""),TONGHOP!$X1072,"")</f>
        <v/>
      </c>
      <c r="Q1072" s="139" t="str">
        <f>IF(AND(TONGHOP!$O1072="ThiTN",TONGHOP!$P1072="VĐ",TONGHOP!$Y1072&lt;&gt;""),TONGHOP!$Y1072,"")</f>
        <v/>
      </c>
      <c r="R1072" s="139" t="str">
        <f>IF(AND(TONGHOP!$O1072="ThiTN",TONGHOP!$P1072="VĐ",TONGHOP!$Z1072&lt;&gt;""),TONGHOP!$Z1072,"")</f>
        <v/>
      </c>
      <c r="S1072" s="137" t="str">
        <f>IF(AND(TONGHOP!$O1072="ThiTN",TONGHOP!$P1072="TH",TONGHOP!$X1072&lt;&gt;""),TONGHOP!$X1072,"")</f>
        <v/>
      </c>
      <c r="T1072" s="137" t="str">
        <f>IF(AND(TONGHOP!$O1072="ThiTN",TONGHOP!$P1072="TH",TONGHOP!$Y1072&lt;&gt;""),TONGHOP!$Y1072,"")</f>
        <v/>
      </c>
      <c r="U1072" s="137" t="str">
        <f>IF(AND(TONGHOP!$O1072="ThiTN",TONGHOP!$P1072="TH",TONGHOP!$Z1072&lt;&gt;""),TONGHOP!$Z1072,"")</f>
        <v/>
      </c>
    </row>
    <row r="1073" spans="1:21">
      <c r="A1073" s="139" t="str">
        <f>IF(AND(TONGHOP!$O1073="KTHP",OR(TONGHOP!$P1073="LT",TONGHOP!$P1073="TN"),TONGHOP!$X1073&lt;&gt;""),TONGHOP!$X1073,"")</f>
        <v/>
      </c>
      <c r="B1073" s="139" t="str">
        <f>IF(AND(TONGHOP!$O1073="KTHP",OR(TONGHOP!$P1073="LT",TONGHOP!$P1073="TN"),TONGHOP!$Y1073&lt;&gt;""),TONGHOP!$Y1073,"")</f>
        <v/>
      </c>
      <c r="C1073" s="139" t="str">
        <f>IF(AND(TONGHOP!$O1073="KTHP",OR(TONGHOP!$P1073="LT",TONGHOP!$P1073="TN"),TONGHOP!$Z1073&lt;&gt;""),TONGHOP!$Z1073,"")</f>
        <v/>
      </c>
      <c r="D1073" s="139" t="str">
        <f>IF(AND(TONGHOP!$O1073="KTHP",TONGHOP!$P1073="VĐ"),TONGHOP!$X1073,"")</f>
        <v/>
      </c>
      <c r="E1073" s="138" t="str">
        <f>IF(AND(TONGHOP!$O1073="KTHP",TONGHOP!$P1073="VĐ"),TONGHOP!$Y1073,"")</f>
        <v/>
      </c>
      <c r="F1073" s="138" t="str">
        <f>IF(AND(TONGHOP!$O1073="KTHP",TONGHOP!$P1073="VĐ"),TONGHOP!$Z1073,"")</f>
        <v/>
      </c>
      <c r="G1073" s="139" t="str">
        <f>IF(AND(TONGHOP!$O1073="KTHP",TONGHOP!$P1073="TL"),TONGHOP!$X1073,"")</f>
        <v/>
      </c>
      <c r="H1073" s="138" t="str">
        <f>IF(AND(TONGHOP!$O1073="KTHP",TONGHOP!$P1073="TL"),TONGHOP!$Y1073,"")</f>
        <v/>
      </c>
      <c r="I1073" s="138" t="str">
        <f>IF(AND(TONGHOP!$O1073="KTHP",TONGHOP!$P1073="TL"),TONGHOP!$Z1073,"")</f>
        <v/>
      </c>
      <c r="J1073" s="139" t="str">
        <f>IF(AND(TONGHOP!$O1073="KTHP",TONGHOP!$P1073="TH"),TONGHOP!$X1073,"")</f>
        <v/>
      </c>
      <c r="K1073" s="138" t="str">
        <f>IF(AND(TONGHOP!$O1073="KTHP",TONGHOP!$P1073="TH"),TONGHOP!$Y1073,"")</f>
        <v/>
      </c>
      <c r="L1073" s="138" t="str">
        <f>IF(AND(TONGHOP!$O1073="KTHP",TONGHOP!$P1073="TH"),TONGHOP!$Z1073,"")</f>
        <v/>
      </c>
      <c r="M1073" s="139" t="str">
        <f>IF(AND(TONGHOP!$O1073="ThiTN",OR(TONGHOP!$P1073="LT",TONGHOP!$P1073="TN"),TONGHOP!$X1073&lt;&gt;""),TONGHOP!$X1073,"")</f>
        <v/>
      </c>
      <c r="N1073" s="139" t="str">
        <f>IF(AND(TONGHOP!$O1073="ThiTN",OR(TONGHOP!$P1073="LT",TONGHOP!$P1073="TN"),TONGHOP!$Y1073&lt;&gt;""),TONGHOP!$Y1073,"")</f>
        <v/>
      </c>
      <c r="O1073" s="139" t="str">
        <f>IF(AND(TONGHOP!$O1073="ThiTN",OR(TONGHOP!$P1073="LT",TONGHOP!$P1073="TN"),TONGHOP!$Z1073&lt;&gt;""),TONGHOP!$Z1073,"")</f>
        <v/>
      </c>
      <c r="P1073" s="139" t="str">
        <f>IF(AND(TONGHOP!$O1073="ThiTN",TONGHOP!$P1073="VĐ",TONGHOP!$X1073&lt;&gt;""),TONGHOP!$X1073,"")</f>
        <v/>
      </c>
      <c r="Q1073" s="139" t="str">
        <f>IF(AND(TONGHOP!$O1073="ThiTN",TONGHOP!$P1073="VĐ",TONGHOP!$Y1073&lt;&gt;""),TONGHOP!$Y1073,"")</f>
        <v/>
      </c>
      <c r="R1073" s="139" t="str">
        <f>IF(AND(TONGHOP!$O1073="ThiTN",TONGHOP!$P1073="VĐ",TONGHOP!$Z1073&lt;&gt;""),TONGHOP!$Z1073,"")</f>
        <v/>
      </c>
      <c r="S1073" s="137" t="str">
        <f>IF(AND(TONGHOP!$O1073="ThiTN",TONGHOP!$P1073="TH",TONGHOP!$X1073&lt;&gt;""),TONGHOP!$X1073,"")</f>
        <v/>
      </c>
      <c r="T1073" s="137" t="str">
        <f>IF(AND(TONGHOP!$O1073="ThiTN",TONGHOP!$P1073="TH",TONGHOP!$Y1073&lt;&gt;""),TONGHOP!$Y1073,"")</f>
        <v/>
      </c>
      <c r="U1073" s="137" t="str">
        <f>IF(AND(TONGHOP!$O1073="ThiTN",TONGHOP!$P1073="TH",TONGHOP!$Z1073&lt;&gt;""),TONGHOP!$Z1073,"")</f>
        <v/>
      </c>
    </row>
    <row r="1074" spans="1:21">
      <c r="A1074" s="139" t="str">
        <f>IF(AND(TONGHOP!$O1074="KTHP",OR(TONGHOP!$P1074="LT",TONGHOP!$P1074="TN"),TONGHOP!$X1074&lt;&gt;""),TONGHOP!$X1074,"")</f>
        <v/>
      </c>
      <c r="B1074" s="139" t="str">
        <f>IF(AND(TONGHOP!$O1074="KTHP",OR(TONGHOP!$P1074="LT",TONGHOP!$P1074="TN"),TONGHOP!$Y1074&lt;&gt;""),TONGHOP!$Y1074,"")</f>
        <v/>
      </c>
      <c r="C1074" s="139" t="str">
        <f>IF(AND(TONGHOP!$O1074="KTHP",OR(TONGHOP!$P1074="LT",TONGHOP!$P1074="TN"),TONGHOP!$Z1074&lt;&gt;""),TONGHOP!$Z1074,"")</f>
        <v/>
      </c>
      <c r="D1074" s="139" t="str">
        <f>IF(AND(TONGHOP!$O1074="KTHP",TONGHOP!$P1074="VĐ"),TONGHOP!$X1074,"")</f>
        <v/>
      </c>
      <c r="E1074" s="138" t="str">
        <f>IF(AND(TONGHOP!$O1074="KTHP",TONGHOP!$P1074="VĐ"),TONGHOP!$Y1074,"")</f>
        <v/>
      </c>
      <c r="F1074" s="138" t="str">
        <f>IF(AND(TONGHOP!$O1074="KTHP",TONGHOP!$P1074="VĐ"),TONGHOP!$Z1074,"")</f>
        <v/>
      </c>
      <c r="G1074" s="139" t="str">
        <f>IF(AND(TONGHOP!$O1074="KTHP",TONGHOP!$P1074="TL"),TONGHOP!$X1074,"")</f>
        <v/>
      </c>
      <c r="H1074" s="138" t="str">
        <f>IF(AND(TONGHOP!$O1074="KTHP",TONGHOP!$P1074="TL"),TONGHOP!$Y1074,"")</f>
        <v/>
      </c>
      <c r="I1074" s="138" t="str">
        <f>IF(AND(TONGHOP!$O1074="KTHP",TONGHOP!$P1074="TL"),TONGHOP!$Z1074,"")</f>
        <v/>
      </c>
      <c r="J1074" s="139" t="str">
        <f>IF(AND(TONGHOP!$O1074="KTHP",TONGHOP!$P1074="TH"),TONGHOP!$X1074,"")</f>
        <v/>
      </c>
      <c r="K1074" s="138" t="str">
        <f>IF(AND(TONGHOP!$O1074="KTHP",TONGHOP!$P1074="TH"),TONGHOP!$Y1074,"")</f>
        <v/>
      </c>
      <c r="L1074" s="138" t="str">
        <f>IF(AND(TONGHOP!$O1074="KTHP",TONGHOP!$P1074="TH"),TONGHOP!$Z1074,"")</f>
        <v/>
      </c>
      <c r="M1074" s="139" t="str">
        <f>IF(AND(TONGHOP!$O1074="ThiTN",OR(TONGHOP!$P1074="LT",TONGHOP!$P1074="TN"),TONGHOP!$X1074&lt;&gt;""),TONGHOP!$X1074,"")</f>
        <v/>
      </c>
      <c r="N1074" s="139" t="str">
        <f>IF(AND(TONGHOP!$O1074="ThiTN",OR(TONGHOP!$P1074="LT",TONGHOP!$P1074="TN"),TONGHOP!$Y1074&lt;&gt;""),TONGHOP!$Y1074,"")</f>
        <v/>
      </c>
      <c r="O1074" s="139" t="str">
        <f>IF(AND(TONGHOP!$O1074="ThiTN",OR(TONGHOP!$P1074="LT",TONGHOP!$P1074="TN"),TONGHOP!$Z1074&lt;&gt;""),TONGHOP!$Z1074,"")</f>
        <v/>
      </c>
      <c r="P1074" s="139" t="str">
        <f>IF(AND(TONGHOP!$O1074="ThiTN",TONGHOP!$P1074="VĐ",TONGHOP!$X1074&lt;&gt;""),TONGHOP!$X1074,"")</f>
        <v/>
      </c>
      <c r="Q1074" s="139" t="str">
        <f>IF(AND(TONGHOP!$O1074="ThiTN",TONGHOP!$P1074="VĐ",TONGHOP!$Y1074&lt;&gt;""),TONGHOP!$Y1074,"")</f>
        <v/>
      </c>
      <c r="R1074" s="139" t="str">
        <f>IF(AND(TONGHOP!$O1074="ThiTN",TONGHOP!$P1074="VĐ",TONGHOP!$Z1074&lt;&gt;""),TONGHOP!$Z1074,"")</f>
        <v/>
      </c>
      <c r="S1074" s="137" t="str">
        <f>IF(AND(TONGHOP!$O1074="ThiTN",TONGHOP!$P1074="TH",TONGHOP!$X1074&lt;&gt;""),TONGHOP!$X1074,"")</f>
        <v/>
      </c>
      <c r="T1074" s="137" t="str">
        <f>IF(AND(TONGHOP!$O1074="ThiTN",TONGHOP!$P1074="TH",TONGHOP!$Y1074&lt;&gt;""),TONGHOP!$Y1074,"")</f>
        <v/>
      </c>
      <c r="U1074" s="137" t="str">
        <f>IF(AND(TONGHOP!$O1074="ThiTN",TONGHOP!$P1074="TH",TONGHOP!$Z1074&lt;&gt;""),TONGHOP!$Z1074,"")</f>
        <v/>
      </c>
    </row>
    <row r="1075" spans="1:21">
      <c r="A1075" s="139" t="str">
        <f>IF(AND(TONGHOP!$O1075="KTHP",OR(TONGHOP!$P1075="LT",TONGHOP!$P1075="TN"),TONGHOP!$X1075&lt;&gt;""),TONGHOP!$X1075,"")</f>
        <v/>
      </c>
      <c r="B1075" s="139" t="str">
        <f>IF(AND(TONGHOP!$O1075="KTHP",OR(TONGHOP!$P1075="LT",TONGHOP!$P1075="TN"),TONGHOP!$Y1075&lt;&gt;""),TONGHOP!$Y1075,"")</f>
        <v/>
      </c>
      <c r="C1075" s="139" t="str">
        <f>IF(AND(TONGHOP!$O1075="KTHP",OR(TONGHOP!$P1075="LT",TONGHOP!$P1075="TN"),TONGHOP!$Z1075&lt;&gt;""),TONGHOP!$Z1075,"")</f>
        <v/>
      </c>
      <c r="D1075" s="139" t="str">
        <f>IF(AND(TONGHOP!$O1075="KTHP",TONGHOP!$P1075="VĐ"),TONGHOP!$X1075,"")</f>
        <v/>
      </c>
      <c r="E1075" s="138" t="str">
        <f>IF(AND(TONGHOP!$O1075="KTHP",TONGHOP!$P1075="VĐ"),TONGHOP!$Y1075,"")</f>
        <v/>
      </c>
      <c r="F1075" s="138" t="str">
        <f>IF(AND(TONGHOP!$O1075="KTHP",TONGHOP!$P1075="VĐ"),TONGHOP!$Z1075,"")</f>
        <v/>
      </c>
      <c r="G1075" s="139" t="str">
        <f>IF(AND(TONGHOP!$O1075="KTHP",TONGHOP!$P1075="TL"),TONGHOP!$X1075,"")</f>
        <v/>
      </c>
      <c r="H1075" s="138" t="str">
        <f>IF(AND(TONGHOP!$O1075="KTHP",TONGHOP!$P1075="TL"),TONGHOP!$Y1075,"")</f>
        <v/>
      </c>
      <c r="I1075" s="138" t="str">
        <f>IF(AND(TONGHOP!$O1075="KTHP",TONGHOP!$P1075="TL"),TONGHOP!$Z1075,"")</f>
        <v/>
      </c>
      <c r="J1075" s="139" t="str">
        <f>IF(AND(TONGHOP!$O1075="KTHP",TONGHOP!$P1075="TH"),TONGHOP!$X1075,"")</f>
        <v/>
      </c>
      <c r="K1075" s="138" t="str">
        <f>IF(AND(TONGHOP!$O1075="KTHP",TONGHOP!$P1075="TH"),TONGHOP!$Y1075,"")</f>
        <v/>
      </c>
      <c r="L1075" s="138" t="str">
        <f>IF(AND(TONGHOP!$O1075="KTHP",TONGHOP!$P1075="TH"),TONGHOP!$Z1075,"")</f>
        <v/>
      </c>
      <c r="M1075" s="139" t="str">
        <f>IF(AND(TONGHOP!$O1075="ThiTN",OR(TONGHOP!$P1075="LT",TONGHOP!$P1075="TN"),TONGHOP!$X1075&lt;&gt;""),TONGHOP!$X1075,"")</f>
        <v/>
      </c>
      <c r="N1075" s="139" t="str">
        <f>IF(AND(TONGHOP!$O1075="ThiTN",OR(TONGHOP!$P1075="LT",TONGHOP!$P1075="TN"),TONGHOP!$Y1075&lt;&gt;""),TONGHOP!$Y1075,"")</f>
        <v/>
      </c>
      <c r="O1075" s="139" t="str">
        <f>IF(AND(TONGHOP!$O1075="ThiTN",OR(TONGHOP!$P1075="LT",TONGHOP!$P1075="TN"),TONGHOP!$Z1075&lt;&gt;""),TONGHOP!$Z1075,"")</f>
        <v/>
      </c>
      <c r="P1075" s="139" t="str">
        <f>IF(AND(TONGHOP!$O1075="ThiTN",TONGHOP!$P1075="VĐ",TONGHOP!$X1075&lt;&gt;""),TONGHOP!$X1075,"")</f>
        <v/>
      </c>
      <c r="Q1075" s="139" t="str">
        <f>IF(AND(TONGHOP!$O1075="ThiTN",TONGHOP!$P1075="VĐ",TONGHOP!$Y1075&lt;&gt;""),TONGHOP!$Y1075,"")</f>
        <v/>
      </c>
      <c r="R1075" s="139" t="str">
        <f>IF(AND(TONGHOP!$O1075="ThiTN",TONGHOP!$P1075="VĐ",TONGHOP!$Z1075&lt;&gt;""),TONGHOP!$Z1075,"")</f>
        <v/>
      </c>
      <c r="S1075" s="137" t="str">
        <f>IF(AND(TONGHOP!$O1075="ThiTN",TONGHOP!$P1075="TH",TONGHOP!$X1075&lt;&gt;""),TONGHOP!$X1075,"")</f>
        <v/>
      </c>
      <c r="T1075" s="137" t="str">
        <f>IF(AND(TONGHOP!$O1075="ThiTN",TONGHOP!$P1075="TH",TONGHOP!$Y1075&lt;&gt;""),TONGHOP!$Y1075,"")</f>
        <v/>
      </c>
      <c r="U1075" s="137" t="str">
        <f>IF(AND(TONGHOP!$O1075="ThiTN",TONGHOP!$P1075="TH",TONGHOP!$Z1075&lt;&gt;""),TONGHOP!$Z1075,"")</f>
        <v/>
      </c>
    </row>
    <row r="1076" spans="1:21">
      <c r="A1076" s="139" t="str">
        <f>IF(AND(TONGHOP!$O1076="KTHP",OR(TONGHOP!$P1076="LT",TONGHOP!$P1076="TN"),TONGHOP!$X1076&lt;&gt;""),TONGHOP!$X1076,"")</f>
        <v/>
      </c>
      <c r="B1076" s="139" t="str">
        <f>IF(AND(TONGHOP!$O1076="KTHP",OR(TONGHOP!$P1076="LT",TONGHOP!$P1076="TN"),TONGHOP!$Y1076&lt;&gt;""),TONGHOP!$Y1076,"")</f>
        <v/>
      </c>
      <c r="C1076" s="139" t="str">
        <f>IF(AND(TONGHOP!$O1076="KTHP",OR(TONGHOP!$P1076="LT",TONGHOP!$P1076="TN"),TONGHOP!$Z1076&lt;&gt;""),TONGHOP!$Z1076,"")</f>
        <v/>
      </c>
      <c r="D1076" s="139" t="str">
        <f>IF(AND(TONGHOP!$O1076="KTHP",TONGHOP!$P1076="VĐ"),TONGHOP!$X1076,"")</f>
        <v/>
      </c>
      <c r="E1076" s="138" t="str">
        <f>IF(AND(TONGHOP!$O1076="KTHP",TONGHOP!$P1076="VĐ"),TONGHOP!$Y1076,"")</f>
        <v/>
      </c>
      <c r="F1076" s="138" t="str">
        <f>IF(AND(TONGHOP!$O1076="KTHP",TONGHOP!$P1076="VĐ"),TONGHOP!$Z1076,"")</f>
        <v/>
      </c>
      <c r="G1076" s="139" t="str">
        <f>IF(AND(TONGHOP!$O1076="KTHP",TONGHOP!$P1076="TL"),TONGHOP!$X1076,"")</f>
        <v/>
      </c>
      <c r="H1076" s="138" t="str">
        <f>IF(AND(TONGHOP!$O1076="KTHP",TONGHOP!$P1076="TL"),TONGHOP!$Y1076,"")</f>
        <v/>
      </c>
      <c r="I1076" s="138" t="str">
        <f>IF(AND(TONGHOP!$O1076="KTHP",TONGHOP!$P1076="TL"),TONGHOP!$Z1076,"")</f>
        <v/>
      </c>
      <c r="J1076" s="139" t="str">
        <f>IF(AND(TONGHOP!$O1076="KTHP",TONGHOP!$P1076="TH"),TONGHOP!$X1076,"")</f>
        <v/>
      </c>
      <c r="K1076" s="138" t="str">
        <f>IF(AND(TONGHOP!$O1076="KTHP",TONGHOP!$P1076="TH"),TONGHOP!$Y1076,"")</f>
        <v/>
      </c>
      <c r="L1076" s="138" t="str">
        <f>IF(AND(TONGHOP!$O1076="KTHP",TONGHOP!$P1076="TH"),TONGHOP!$Z1076,"")</f>
        <v/>
      </c>
      <c r="M1076" s="139" t="str">
        <f>IF(AND(TONGHOP!$O1076="ThiTN",OR(TONGHOP!$P1076="LT",TONGHOP!$P1076="TN"),TONGHOP!$X1076&lt;&gt;""),TONGHOP!$X1076,"")</f>
        <v/>
      </c>
      <c r="N1076" s="139" t="str">
        <f>IF(AND(TONGHOP!$O1076="ThiTN",OR(TONGHOP!$P1076="LT",TONGHOP!$P1076="TN"),TONGHOP!$Y1076&lt;&gt;""),TONGHOP!$Y1076,"")</f>
        <v/>
      </c>
      <c r="O1076" s="139" t="str">
        <f>IF(AND(TONGHOP!$O1076="ThiTN",OR(TONGHOP!$P1076="LT",TONGHOP!$P1076="TN"),TONGHOP!$Z1076&lt;&gt;""),TONGHOP!$Z1076,"")</f>
        <v/>
      </c>
      <c r="P1076" s="139" t="str">
        <f>IF(AND(TONGHOP!$O1076="ThiTN",TONGHOP!$P1076="VĐ",TONGHOP!$X1076&lt;&gt;""),TONGHOP!$X1076,"")</f>
        <v/>
      </c>
      <c r="Q1076" s="139" t="str">
        <f>IF(AND(TONGHOP!$O1076="ThiTN",TONGHOP!$P1076="VĐ",TONGHOP!$Y1076&lt;&gt;""),TONGHOP!$Y1076,"")</f>
        <v/>
      </c>
      <c r="R1076" s="139" t="str">
        <f>IF(AND(TONGHOP!$O1076="ThiTN",TONGHOP!$P1076="VĐ",TONGHOP!$Z1076&lt;&gt;""),TONGHOP!$Z1076,"")</f>
        <v/>
      </c>
      <c r="S1076" s="137" t="str">
        <f>IF(AND(TONGHOP!$O1076="ThiTN",TONGHOP!$P1076="TH",TONGHOP!$X1076&lt;&gt;""),TONGHOP!$X1076,"")</f>
        <v/>
      </c>
      <c r="T1076" s="137" t="str">
        <f>IF(AND(TONGHOP!$O1076="ThiTN",TONGHOP!$P1076="TH",TONGHOP!$Y1076&lt;&gt;""),TONGHOP!$Y1076,"")</f>
        <v/>
      </c>
      <c r="U1076" s="137" t="str">
        <f>IF(AND(TONGHOP!$O1076="ThiTN",TONGHOP!$P1076="TH",TONGHOP!$Z1076&lt;&gt;""),TONGHOP!$Z1076,"")</f>
        <v/>
      </c>
    </row>
    <row r="1077" spans="1:21">
      <c r="A1077" s="139" t="str">
        <f>IF(AND(TONGHOP!$O1077="KTHP",OR(TONGHOP!$P1077="LT",TONGHOP!$P1077="TN"),TONGHOP!$X1077&lt;&gt;""),TONGHOP!$X1077,"")</f>
        <v/>
      </c>
      <c r="B1077" s="139" t="str">
        <f>IF(AND(TONGHOP!$O1077="KTHP",OR(TONGHOP!$P1077="LT",TONGHOP!$P1077="TN"),TONGHOP!$Y1077&lt;&gt;""),TONGHOP!$Y1077,"")</f>
        <v/>
      </c>
      <c r="C1077" s="139" t="str">
        <f>IF(AND(TONGHOP!$O1077="KTHP",OR(TONGHOP!$P1077="LT",TONGHOP!$P1077="TN"),TONGHOP!$Z1077&lt;&gt;""),TONGHOP!$Z1077,"")</f>
        <v/>
      </c>
      <c r="D1077" s="139" t="str">
        <f>IF(AND(TONGHOP!$O1077="KTHP",TONGHOP!$P1077="VĐ"),TONGHOP!$X1077,"")</f>
        <v/>
      </c>
      <c r="E1077" s="138" t="str">
        <f>IF(AND(TONGHOP!$O1077="KTHP",TONGHOP!$P1077="VĐ"),TONGHOP!$Y1077,"")</f>
        <v/>
      </c>
      <c r="F1077" s="138" t="str">
        <f>IF(AND(TONGHOP!$O1077="KTHP",TONGHOP!$P1077="VĐ"),TONGHOP!$Z1077,"")</f>
        <v/>
      </c>
      <c r="G1077" s="139" t="str">
        <f>IF(AND(TONGHOP!$O1077="KTHP",TONGHOP!$P1077="TL"),TONGHOP!$X1077,"")</f>
        <v/>
      </c>
      <c r="H1077" s="138" t="str">
        <f>IF(AND(TONGHOP!$O1077="KTHP",TONGHOP!$P1077="TL"),TONGHOP!$Y1077,"")</f>
        <v/>
      </c>
      <c r="I1077" s="138" t="str">
        <f>IF(AND(TONGHOP!$O1077="KTHP",TONGHOP!$P1077="TL"),TONGHOP!$Z1077,"")</f>
        <v/>
      </c>
      <c r="J1077" s="139" t="str">
        <f>IF(AND(TONGHOP!$O1077="KTHP",TONGHOP!$P1077="TH"),TONGHOP!$X1077,"")</f>
        <v/>
      </c>
      <c r="K1077" s="138" t="str">
        <f>IF(AND(TONGHOP!$O1077="KTHP",TONGHOP!$P1077="TH"),TONGHOP!$Y1077,"")</f>
        <v/>
      </c>
      <c r="L1077" s="138" t="str">
        <f>IF(AND(TONGHOP!$O1077="KTHP",TONGHOP!$P1077="TH"),TONGHOP!$Z1077,"")</f>
        <v/>
      </c>
      <c r="M1077" s="139" t="str">
        <f>IF(AND(TONGHOP!$O1077="ThiTN",OR(TONGHOP!$P1077="LT",TONGHOP!$P1077="TN"),TONGHOP!$X1077&lt;&gt;""),TONGHOP!$X1077,"")</f>
        <v/>
      </c>
      <c r="N1077" s="139" t="str">
        <f>IF(AND(TONGHOP!$O1077="ThiTN",OR(TONGHOP!$P1077="LT",TONGHOP!$P1077="TN"),TONGHOP!$Y1077&lt;&gt;""),TONGHOP!$Y1077,"")</f>
        <v/>
      </c>
      <c r="O1077" s="139" t="str">
        <f>IF(AND(TONGHOP!$O1077="ThiTN",OR(TONGHOP!$P1077="LT",TONGHOP!$P1077="TN"),TONGHOP!$Z1077&lt;&gt;""),TONGHOP!$Z1077,"")</f>
        <v/>
      </c>
      <c r="P1077" s="139" t="str">
        <f>IF(AND(TONGHOP!$O1077="ThiTN",TONGHOP!$P1077="VĐ",TONGHOP!$X1077&lt;&gt;""),TONGHOP!$X1077,"")</f>
        <v/>
      </c>
      <c r="Q1077" s="139" t="str">
        <f>IF(AND(TONGHOP!$O1077="ThiTN",TONGHOP!$P1077="VĐ",TONGHOP!$Y1077&lt;&gt;""),TONGHOP!$Y1077,"")</f>
        <v/>
      </c>
      <c r="R1077" s="139" t="str">
        <f>IF(AND(TONGHOP!$O1077="ThiTN",TONGHOP!$P1077="VĐ",TONGHOP!$Z1077&lt;&gt;""),TONGHOP!$Z1077,"")</f>
        <v/>
      </c>
      <c r="S1077" s="137" t="str">
        <f>IF(AND(TONGHOP!$O1077="ThiTN",TONGHOP!$P1077="TH",TONGHOP!$X1077&lt;&gt;""),TONGHOP!$X1077,"")</f>
        <v/>
      </c>
      <c r="T1077" s="137" t="str">
        <f>IF(AND(TONGHOP!$O1077="ThiTN",TONGHOP!$P1077="TH",TONGHOP!$Y1077&lt;&gt;""),TONGHOP!$Y1077,"")</f>
        <v/>
      </c>
      <c r="U1077" s="137" t="str">
        <f>IF(AND(TONGHOP!$O1077="ThiTN",TONGHOP!$P1077="TH",TONGHOP!$Z1077&lt;&gt;""),TONGHOP!$Z1077,"")</f>
        <v/>
      </c>
    </row>
    <row r="1078" spans="1:21">
      <c r="A1078" s="139" t="str">
        <f>IF(AND(TONGHOP!$O1078="KTHP",OR(TONGHOP!$P1078="LT",TONGHOP!$P1078="TN"),TONGHOP!$X1078&lt;&gt;""),TONGHOP!$X1078,"")</f>
        <v/>
      </c>
      <c r="B1078" s="139" t="str">
        <f>IF(AND(TONGHOP!$O1078="KTHP",OR(TONGHOP!$P1078="LT",TONGHOP!$P1078="TN"),TONGHOP!$Y1078&lt;&gt;""),TONGHOP!$Y1078,"")</f>
        <v/>
      </c>
      <c r="C1078" s="139" t="str">
        <f>IF(AND(TONGHOP!$O1078="KTHP",OR(TONGHOP!$P1078="LT",TONGHOP!$P1078="TN"),TONGHOP!$Z1078&lt;&gt;""),TONGHOP!$Z1078,"")</f>
        <v/>
      </c>
      <c r="D1078" s="139" t="str">
        <f>IF(AND(TONGHOP!$O1078="KTHP",TONGHOP!$P1078="VĐ"),TONGHOP!$X1078,"")</f>
        <v/>
      </c>
      <c r="E1078" s="138" t="str">
        <f>IF(AND(TONGHOP!$O1078="KTHP",TONGHOP!$P1078="VĐ"),TONGHOP!$Y1078,"")</f>
        <v/>
      </c>
      <c r="F1078" s="138" t="str">
        <f>IF(AND(TONGHOP!$O1078="KTHP",TONGHOP!$P1078="VĐ"),TONGHOP!$Z1078,"")</f>
        <v/>
      </c>
      <c r="G1078" s="139" t="str">
        <f>IF(AND(TONGHOP!$O1078="KTHP",TONGHOP!$P1078="TL"),TONGHOP!$X1078,"")</f>
        <v/>
      </c>
      <c r="H1078" s="138" t="str">
        <f>IF(AND(TONGHOP!$O1078="KTHP",TONGHOP!$P1078="TL"),TONGHOP!$Y1078,"")</f>
        <v/>
      </c>
      <c r="I1078" s="138" t="str">
        <f>IF(AND(TONGHOP!$O1078="KTHP",TONGHOP!$P1078="TL"),TONGHOP!$Z1078,"")</f>
        <v/>
      </c>
      <c r="J1078" s="139" t="str">
        <f>IF(AND(TONGHOP!$O1078="KTHP",TONGHOP!$P1078="TH"),TONGHOP!$X1078,"")</f>
        <v/>
      </c>
      <c r="K1078" s="138" t="str">
        <f>IF(AND(TONGHOP!$O1078="KTHP",TONGHOP!$P1078="TH"),TONGHOP!$Y1078,"")</f>
        <v/>
      </c>
      <c r="L1078" s="138" t="str">
        <f>IF(AND(TONGHOP!$O1078="KTHP",TONGHOP!$P1078="TH"),TONGHOP!$Z1078,"")</f>
        <v/>
      </c>
      <c r="M1078" s="139" t="str">
        <f>IF(AND(TONGHOP!$O1078="ThiTN",OR(TONGHOP!$P1078="LT",TONGHOP!$P1078="TN"),TONGHOP!$X1078&lt;&gt;""),TONGHOP!$X1078,"")</f>
        <v/>
      </c>
      <c r="N1078" s="139" t="str">
        <f>IF(AND(TONGHOP!$O1078="ThiTN",OR(TONGHOP!$P1078="LT",TONGHOP!$P1078="TN"),TONGHOP!$Y1078&lt;&gt;""),TONGHOP!$Y1078,"")</f>
        <v/>
      </c>
      <c r="O1078" s="139" t="str">
        <f>IF(AND(TONGHOP!$O1078="ThiTN",OR(TONGHOP!$P1078="LT",TONGHOP!$P1078="TN"),TONGHOP!$Z1078&lt;&gt;""),TONGHOP!$Z1078,"")</f>
        <v/>
      </c>
      <c r="P1078" s="139" t="str">
        <f>IF(AND(TONGHOP!$O1078="ThiTN",TONGHOP!$P1078="VĐ",TONGHOP!$X1078&lt;&gt;""),TONGHOP!$X1078,"")</f>
        <v/>
      </c>
      <c r="Q1078" s="139" t="str">
        <f>IF(AND(TONGHOP!$O1078="ThiTN",TONGHOP!$P1078="VĐ",TONGHOP!$Y1078&lt;&gt;""),TONGHOP!$Y1078,"")</f>
        <v/>
      </c>
      <c r="R1078" s="139" t="str">
        <f>IF(AND(TONGHOP!$O1078="ThiTN",TONGHOP!$P1078="VĐ",TONGHOP!$Z1078&lt;&gt;""),TONGHOP!$Z1078,"")</f>
        <v/>
      </c>
      <c r="S1078" s="137" t="str">
        <f>IF(AND(TONGHOP!$O1078="ThiTN",TONGHOP!$P1078="TH",TONGHOP!$X1078&lt;&gt;""),TONGHOP!$X1078,"")</f>
        <v/>
      </c>
      <c r="T1078" s="137" t="str">
        <f>IF(AND(TONGHOP!$O1078="ThiTN",TONGHOP!$P1078="TH",TONGHOP!$Y1078&lt;&gt;""),TONGHOP!$Y1078,"")</f>
        <v/>
      </c>
      <c r="U1078" s="137" t="str">
        <f>IF(AND(TONGHOP!$O1078="ThiTN",TONGHOP!$P1078="TH",TONGHOP!$Z1078&lt;&gt;""),TONGHOP!$Z1078,"")</f>
        <v/>
      </c>
    </row>
    <row r="1079" spans="1:21">
      <c r="A1079" s="139" t="str">
        <f>IF(AND(TONGHOP!$O1079="KTHP",OR(TONGHOP!$P1079="LT",TONGHOP!$P1079="TN"),TONGHOP!$X1079&lt;&gt;""),TONGHOP!$X1079,"")</f>
        <v/>
      </c>
      <c r="B1079" s="139" t="str">
        <f>IF(AND(TONGHOP!$O1079="KTHP",OR(TONGHOP!$P1079="LT",TONGHOP!$P1079="TN"),TONGHOP!$Y1079&lt;&gt;""),TONGHOP!$Y1079,"")</f>
        <v/>
      </c>
      <c r="C1079" s="139" t="str">
        <f>IF(AND(TONGHOP!$O1079="KTHP",OR(TONGHOP!$P1079="LT",TONGHOP!$P1079="TN"),TONGHOP!$Z1079&lt;&gt;""),TONGHOP!$Z1079,"")</f>
        <v/>
      </c>
      <c r="D1079" s="139" t="str">
        <f>IF(AND(TONGHOP!$O1079="KTHP",TONGHOP!$P1079="VĐ"),TONGHOP!$X1079,"")</f>
        <v/>
      </c>
      <c r="E1079" s="138" t="str">
        <f>IF(AND(TONGHOP!$O1079="KTHP",TONGHOP!$P1079="VĐ"),TONGHOP!$Y1079,"")</f>
        <v/>
      </c>
      <c r="F1079" s="138" t="str">
        <f>IF(AND(TONGHOP!$O1079="KTHP",TONGHOP!$P1079="VĐ"),TONGHOP!$Z1079,"")</f>
        <v/>
      </c>
      <c r="G1079" s="139" t="str">
        <f>IF(AND(TONGHOP!$O1079="KTHP",TONGHOP!$P1079="TL"),TONGHOP!$X1079,"")</f>
        <v/>
      </c>
      <c r="H1079" s="138" t="str">
        <f>IF(AND(TONGHOP!$O1079="KTHP",TONGHOP!$P1079="TL"),TONGHOP!$Y1079,"")</f>
        <v/>
      </c>
      <c r="I1079" s="138" t="str">
        <f>IF(AND(TONGHOP!$O1079="KTHP",TONGHOP!$P1079="TL"),TONGHOP!$Z1079,"")</f>
        <v/>
      </c>
      <c r="J1079" s="139" t="str">
        <f>IF(AND(TONGHOP!$O1079="KTHP",TONGHOP!$P1079="TH"),TONGHOP!$X1079,"")</f>
        <v/>
      </c>
      <c r="K1079" s="138" t="str">
        <f>IF(AND(TONGHOP!$O1079="KTHP",TONGHOP!$P1079="TH"),TONGHOP!$Y1079,"")</f>
        <v/>
      </c>
      <c r="L1079" s="138" t="str">
        <f>IF(AND(TONGHOP!$O1079="KTHP",TONGHOP!$P1079="TH"),TONGHOP!$Z1079,"")</f>
        <v/>
      </c>
      <c r="M1079" s="139" t="str">
        <f>IF(AND(TONGHOP!$O1079="ThiTN",OR(TONGHOP!$P1079="LT",TONGHOP!$P1079="TN"),TONGHOP!$X1079&lt;&gt;""),TONGHOP!$X1079,"")</f>
        <v/>
      </c>
      <c r="N1079" s="139" t="str">
        <f>IF(AND(TONGHOP!$O1079="ThiTN",OR(TONGHOP!$P1079="LT",TONGHOP!$P1079="TN"),TONGHOP!$Y1079&lt;&gt;""),TONGHOP!$Y1079,"")</f>
        <v/>
      </c>
      <c r="O1079" s="139" t="str">
        <f>IF(AND(TONGHOP!$O1079="ThiTN",OR(TONGHOP!$P1079="LT",TONGHOP!$P1079="TN"),TONGHOP!$Z1079&lt;&gt;""),TONGHOP!$Z1079,"")</f>
        <v/>
      </c>
      <c r="P1079" s="139" t="str">
        <f>IF(AND(TONGHOP!$O1079="ThiTN",TONGHOP!$P1079="VĐ",TONGHOP!$X1079&lt;&gt;""),TONGHOP!$X1079,"")</f>
        <v/>
      </c>
      <c r="Q1079" s="139" t="str">
        <f>IF(AND(TONGHOP!$O1079="ThiTN",TONGHOP!$P1079="VĐ",TONGHOP!$Y1079&lt;&gt;""),TONGHOP!$Y1079,"")</f>
        <v/>
      </c>
      <c r="R1079" s="139" t="str">
        <f>IF(AND(TONGHOP!$O1079="ThiTN",TONGHOP!$P1079="VĐ",TONGHOP!$Z1079&lt;&gt;""),TONGHOP!$Z1079,"")</f>
        <v/>
      </c>
      <c r="S1079" s="137" t="str">
        <f>IF(AND(TONGHOP!$O1079="ThiTN",TONGHOP!$P1079="TH",TONGHOP!$X1079&lt;&gt;""),TONGHOP!$X1079,"")</f>
        <v/>
      </c>
      <c r="T1079" s="137" t="str">
        <f>IF(AND(TONGHOP!$O1079="ThiTN",TONGHOP!$P1079="TH",TONGHOP!$Y1079&lt;&gt;""),TONGHOP!$Y1079,"")</f>
        <v/>
      </c>
      <c r="U1079" s="137" t="str">
        <f>IF(AND(TONGHOP!$O1079="ThiTN",TONGHOP!$P1079="TH",TONGHOP!$Z1079&lt;&gt;""),TONGHOP!$Z1079,"")</f>
        <v/>
      </c>
    </row>
    <row r="1080" spans="1:21">
      <c r="A1080" s="139" t="str">
        <f>IF(AND(TONGHOP!$O1080="KTHP",OR(TONGHOP!$P1080="LT",TONGHOP!$P1080="TN"),TONGHOP!$X1080&lt;&gt;""),TONGHOP!$X1080,"")</f>
        <v>Nguyễn Ngọc Tuyên</v>
      </c>
      <c r="B1080" s="139" t="str">
        <f>IF(AND(TONGHOP!$O1080="KTHP",OR(TONGHOP!$P1080="LT",TONGHOP!$P1080="TN"),TONGHOP!$Y1080&lt;&gt;""),TONGHOP!$Y1080,"")</f>
        <v>Trần Vĩnh Xuyên</v>
      </c>
      <c r="C1080" s="139">
        <f>IF(AND(TONGHOP!$O1080="KTHP",OR(TONGHOP!$P1080="LT",TONGHOP!$P1080="TN"),TONGHOP!$Z1080&lt;&gt;""),TONGHOP!$Z1080,"")</f>
        <v>38</v>
      </c>
      <c r="D1080" s="139" t="str">
        <f>IF(AND(TONGHOP!$O1080="KTHP",TONGHOP!$P1080="VĐ"),TONGHOP!$X1080,"")</f>
        <v/>
      </c>
      <c r="E1080" s="138" t="str">
        <f>IF(AND(TONGHOP!$O1080="KTHP",TONGHOP!$P1080="VĐ"),TONGHOP!$Y1080,"")</f>
        <v/>
      </c>
      <c r="F1080" s="138" t="str">
        <f>IF(AND(TONGHOP!$O1080="KTHP",TONGHOP!$P1080="VĐ"),TONGHOP!$Z1080,"")</f>
        <v/>
      </c>
      <c r="G1080" s="139" t="str">
        <f>IF(AND(TONGHOP!$O1080="KTHP",TONGHOP!$P1080="TL"),TONGHOP!$X1080,"")</f>
        <v/>
      </c>
      <c r="H1080" s="138" t="str">
        <f>IF(AND(TONGHOP!$O1080="KTHP",TONGHOP!$P1080="TL"),TONGHOP!$Y1080,"")</f>
        <v/>
      </c>
      <c r="I1080" s="138" t="str">
        <f>IF(AND(TONGHOP!$O1080="KTHP",TONGHOP!$P1080="TL"),TONGHOP!$Z1080,"")</f>
        <v/>
      </c>
      <c r="J1080" s="139" t="str">
        <f>IF(AND(TONGHOP!$O1080="KTHP",TONGHOP!$P1080="TH"),TONGHOP!$X1080,"")</f>
        <v/>
      </c>
      <c r="K1080" s="138" t="str">
        <f>IF(AND(TONGHOP!$O1080="KTHP",TONGHOP!$P1080="TH"),TONGHOP!$Y1080,"")</f>
        <v/>
      </c>
      <c r="L1080" s="138" t="str">
        <f>IF(AND(TONGHOP!$O1080="KTHP",TONGHOP!$P1080="TH"),TONGHOP!$Z1080,"")</f>
        <v/>
      </c>
      <c r="M1080" s="139" t="str">
        <f>IF(AND(TONGHOP!$O1080="ThiTN",OR(TONGHOP!$P1080="LT",TONGHOP!$P1080="TN"),TONGHOP!$X1080&lt;&gt;""),TONGHOP!$X1080,"")</f>
        <v/>
      </c>
      <c r="N1080" s="139" t="str">
        <f>IF(AND(TONGHOP!$O1080="ThiTN",OR(TONGHOP!$P1080="LT",TONGHOP!$P1080="TN"),TONGHOP!$Y1080&lt;&gt;""),TONGHOP!$Y1080,"")</f>
        <v/>
      </c>
      <c r="O1080" s="139" t="str">
        <f>IF(AND(TONGHOP!$O1080="ThiTN",OR(TONGHOP!$P1080="LT",TONGHOP!$P1080="TN"),TONGHOP!$Z1080&lt;&gt;""),TONGHOP!$Z1080,"")</f>
        <v/>
      </c>
      <c r="P1080" s="139" t="str">
        <f>IF(AND(TONGHOP!$O1080="ThiTN",TONGHOP!$P1080="VĐ",TONGHOP!$X1080&lt;&gt;""),TONGHOP!$X1080,"")</f>
        <v/>
      </c>
      <c r="Q1080" s="139" t="str">
        <f>IF(AND(TONGHOP!$O1080="ThiTN",TONGHOP!$P1080="VĐ",TONGHOP!$Y1080&lt;&gt;""),TONGHOP!$Y1080,"")</f>
        <v/>
      </c>
      <c r="R1080" s="139" t="str">
        <f>IF(AND(TONGHOP!$O1080="ThiTN",TONGHOP!$P1080="VĐ",TONGHOP!$Z1080&lt;&gt;""),TONGHOP!$Z1080,"")</f>
        <v/>
      </c>
      <c r="S1080" s="137" t="str">
        <f>IF(AND(TONGHOP!$O1080="ThiTN",TONGHOP!$P1080="TH",TONGHOP!$X1080&lt;&gt;""),TONGHOP!$X1080,"")</f>
        <v/>
      </c>
      <c r="T1080" s="137" t="str">
        <f>IF(AND(TONGHOP!$O1080="ThiTN",TONGHOP!$P1080="TH",TONGHOP!$Y1080&lt;&gt;""),TONGHOP!$Y1080,"")</f>
        <v/>
      </c>
      <c r="U1080" s="137" t="str">
        <f>IF(AND(TONGHOP!$O1080="ThiTN",TONGHOP!$P1080="TH",TONGHOP!$Z1080&lt;&gt;""),TONGHOP!$Z1080,"")</f>
        <v/>
      </c>
    </row>
    <row r="1081" spans="1:21">
      <c r="A1081" s="139" t="str">
        <f>IF(AND(TONGHOP!$O1081="KTHP",OR(TONGHOP!$P1081="LT",TONGHOP!$P1081="TN"),TONGHOP!$X1081&lt;&gt;""),TONGHOP!$X1081,"")</f>
        <v>Nguyễn Ngọc Tuyên</v>
      </c>
      <c r="B1081" s="139" t="str">
        <f>IF(AND(TONGHOP!$O1081="KTHP",OR(TONGHOP!$P1081="LT",TONGHOP!$P1081="TN"),TONGHOP!$Y1081&lt;&gt;""),TONGHOP!$Y1081,"")</f>
        <v>Trần Vĩnh Xuyên</v>
      </c>
      <c r="C1081" s="139">
        <f>IF(AND(TONGHOP!$O1081="KTHP",OR(TONGHOP!$P1081="LT",TONGHOP!$P1081="TN"),TONGHOP!$Z1081&lt;&gt;""),TONGHOP!$Z1081,"")</f>
        <v>39</v>
      </c>
      <c r="D1081" s="139" t="str">
        <f>IF(AND(TONGHOP!$O1081="KTHP",TONGHOP!$P1081="VĐ"),TONGHOP!$X1081,"")</f>
        <v/>
      </c>
      <c r="E1081" s="138" t="str">
        <f>IF(AND(TONGHOP!$O1081="KTHP",TONGHOP!$P1081="VĐ"),TONGHOP!$Y1081,"")</f>
        <v/>
      </c>
      <c r="F1081" s="138" t="str">
        <f>IF(AND(TONGHOP!$O1081="KTHP",TONGHOP!$P1081="VĐ"),TONGHOP!$Z1081,"")</f>
        <v/>
      </c>
      <c r="G1081" s="139" t="str">
        <f>IF(AND(TONGHOP!$O1081="KTHP",TONGHOP!$P1081="TL"),TONGHOP!$X1081,"")</f>
        <v/>
      </c>
      <c r="H1081" s="138" t="str">
        <f>IF(AND(TONGHOP!$O1081="KTHP",TONGHOP!$P1081="TL"),TONGHOP!$Y1081,"")</f>
        <v/>
      </c>
      <c r="I1081" s="138" t="str">
        <f>IF(AND(TONGHOP!$O1081="KTHP",TONGHOP!$P1081="TL"),TONGHOP!$Z1081,"")</f>
        <v/>
      </c>
      <c r="J1081" s="139" t="str">
        <f>IF(AND(TONGHOP!$O1081="KTHP",TONGHOP!$P1081="TH"),TONGHOP!$X1081,"")</f>
        <v/>
      </c>
      <c r="K1081" s="138" t="str">
        <f>IF(AND(TONGHOP!$O1081="KTHP",TONGHOP!$P1081="TH"),TONGHOP!$Y1081,"")</f>
        <v/>
      </c>
      <c r="L1081" s="138" t="str">
        <f>IF(AND(TONGHOP!$O1081="KTHP",TONGHOP!$P1081="TH"),TONGHOP!$Z1081,"")</f>
        <v/>
      </c>
      <c r="M1081" s="139" t="str">
        <f>IF(AND(TONGHOP!$O1081="ThiTN",OR(TONGHOP!$P1081="LT",TONGHOP!$P1081="TN"),TONGHOP!$X1081&lt;&gt;""),TONGHOP!$X1081,"")</f>
        <v/>
      </c>
      <c r="N1081" s="139" t="str">
        <f>IF(AND(TONGHOP!$O1081="ThiTN",OR(TONGHOP!$P1081="LT",TONGHOP!$P1081="TN"),TONGHOP!$Y1081&lt;&gt;""),TONGHOP!$Y1081,"")</f>
        <v/>
      </c>
      <c r="O1081" s="139" t="str">
        <f>IF(AND(TONGHOP!$O1081="ThiTN",OR(TONGHOP!$P1081="LT",TONGHOP!$P1081="TN"),TONGHOP!$Z1081&lt;&gt;""),TONGHOP!$Z1081,"")</f>
        <v/>
      </c>
      <c r="P1081" s="139" t="str">
        <f>IF(AND(TONGHOP!$O1081="ThiTN",TONGHOP!$P1081="VĐ",TONGHOP!$X1081&lt;&gt;""),TONGHOP!$X1081,"")</f>
        <v/>
      </c>
      <c r="Q1081" s="139" t="str">
        <f>IF(AND(TONGHOP!$O1081="ThiTN",TONGHOP!$P1081="VĐ",TONGHOP!$Y1081&lt;&gt;""),TONGHOP!$Y1081,"")</f>
        <v/>
      </c>
      <c r="R1081" s="139" t="str">
        <f>IF(AND(TONGHOP!$O1081="ThiTN",TONGHOP!$P1081="VĐ",TONGHOP!$Z1081&lt;&gt;""),TONGHOP!$Z1081,"")</f>
        <v/>
      </c>
      <c r="S1081" s="137" t="str">
        <f>IF(AND(TONGHOP!$O1081="ThiTN",TONGHOP!$P1081="TH",TONGHOP!$X1081&lt;&gt;""),TONGHOP!$X1081,"")</f>
        <v/>
      </c>
      <c r="T1081" s="137" t="str">
        <f>IF(AND(TONGHOP!$O1081="ThiTN",TONGHOP!$P1081="TH",TONGHOP!$Y1081&lt;&gt;""),TONGHOP!$Y1081,"")</f>
        <v/>
      </c>
      <c r="U1081" s="137" t="str">
        <f>IF(AND(TONGHOP!$O1081="ThiTN",TONGHOP!$P1081="TH",TONGHOP!$Z1081&lt;&gt;""),TONGHOP!$Z1081,"")</f>
        <v/>
      </c>
    </row>
    <row r="1082" spans="1:21">
      <c r="A1082" s="139" t="str">
        <f>IF(AND(TONGHOP!$O1082="KTHP",OR(TONGHOP!$P1082="LT",TONGHOP!$P1082="TN"),TONGHOP!$X1082&lt;&gt;""),TONGHOP!$X1082,"")</f>
        <v>Nguyễn Ngọc Tuyên</v>
      </c>
      <c r="B1082" s="139" t="str">
        <f>IF(AND(TONGHOP!$O1082="KTHP",OR(TONGHOP!$P1082="LT",TONGHOP!$P1082="TN"),TONGHOP!$Y1082&lt;&gt;""),TONGHOP!$Y1082,"")</f>
        <v>Trần Vĩnh Xuyên</v>
      </c>
      <c r="C1082" s="139">
        <f>IF(AND(TONGHOP!$O1082="KTHP",OR(TONGHOP!$P1082="LT",TONGHOP!$P1082="TN"),TONGHOP!$Z1082&lt;&gt;""),TONGHOP!$Z1082,"")</f>
        <v>35</v>
      </c>
      <c r="D1082" s="139" t="str">
        <f>IF(AND(TONGHOP!$O1082="KTHP",TONGHOP!$P1082="VĐ"),TONGHOP!$X1082,"")</f>
        <v/>
      </c>
      <c r="E1082" s="138" t="str">
        <f>IF(AND(TONGHOP!$O1082="KTHP",TONGHOP!$P1082="VĐ"),TONGHOP!$Y1082,"")</f>
        <v/>
      </c>
      <c r="F1082" s="138" t="str">
        <f>IF(AND(TONGHOP!$O1082="KTHP",TONGHOP!$P1082="VĐ"),TONGHOP!$Z1082,"")</f>
        <v/>
      </c>
      <c r="G1082" s="139" t="str">
        <f>IF(AND(TONGHOP!$O1082="KTHP",TONGHOP!$P1082="TL"),TONGHOP!$X1082,"")</f>
        <v/>
      </c>
      <c r="H1082" s="138" t="str">
        <f>IF(AND(TONGHOP!$O1082="KTHP",TONGHOP!$P1082="TL"),TONGHOP!$Y1082,"")</f>
        <v/>
      </c>
      <c r="I1082" s="138" t="str">
        <f>IF(AND(TONGHOP!$O1082="KTHP",TONGHOP!$P1082="TL"),TONGHOP!$Z1082,"")</f>
        <v/>
      </c>
      <c r="J1082" s="139" t="str">
        <f>IF(AND(TONGHOP!$O1082="KTHP",TONGHOP!$P1082="TH"),TONGHOP!$X1082,"")</f>
        <v/>
      </c>
      <c r="K1082" s="138" t="str">
        <f>IF(AND(TONGHOP!$O1082="KTHP",TONGHOP!$P1082="TH"),TONGHOP!$Y1082,"")</f>
        <v/>
      </c>
      <c r="L1082" s="138" t="str">
        <f>IF(AND(TONGHOP!$O1082="KTHP",TONGHOP!$P1082="TH"),TONGHOP!$Z1082,"")</f>
        <v/>
      </c>
      <c r="M1082" s="139" t="str">
        <f>IF(AND(TONGHOP!$O1082="ThiTN",OR(TONGHOP!$P1082="LT",TONGHOP!$P1082="TN"),TONGHOP!$X1082&lt;&gt;""),TONGHOP!$X1082,"")</f>
        <v/>
      </c>
      <c r="N1082" s="139" t="str">
        <f>IF(AND(TONGHOP!$O1082="ThiTN",OR(TONGHOP!$P1082="LT",TONGHOP!$P1082="TN"),TONGHOP!$Y1082&lt;&gt;""),TONGHOP!$Y1082,"")</f>
        <v/>
      </c>
      <c r="O1082" s="139" t="str">
        <f>IF(AND(TONGHOP!$O1082="ThiTN",OR(TONGHOP!$P1082="LT",TONGHOP!$P1082="TN"),TONGHOP!$Z1082&lt;&gt;""),TONGHOP!$Z1082,"")</f>
        <v/>
      </c>
      <c r="P1082" s="139" t="str">
        <f>IF(AND(TONGHOP!$O1082="ThiTN",TONGHOP!$P1082="VĐ",TONGHOP!$X1082&lt;&gt;""),TONGHOP!$X1082,"")</f>
        <v/>
      </c>
      <c r="Q1082" s="139" t="str">
        <f>IF(AND(TONGHOP!$O1082="ThiTN",TONGHOP!$P1082="VĐ",TONGHOP!$Y1082&lt;&gt;""),TONGHOP!$Y1082,"")</f>
        <v/>
      </c>
      <c r="R1082" s="139" t="str">
        <f>IF(AND(TONGHOP!$O1082="ThiTN",TONGHOP!$P1082="VĐ",TONGHOP!$Z1082&lt;&gt;""),TONGHOP!$Z1082,"")</f>
        <v/>
      </c>
      <c r="S1082" s="137" t="str">
        <f>IF(AND(TONGHOP!$O1082="ThiTN",TONGHOP!$P1082="TH",TONGHOP!$X1082&lt;&gt;""),TONGHOP!$X1082,"")</f>
        <v/>
      </c>
      <c r="T1082" s="137" t="str">
        <f>IF(AND(TONGHOP!$O1082="ThiTN",TONGHOP!$P1082="TH",TONGHOP!$Y1082&lt;&gt;""),TONGHOP!$Y1082,"")</f>
        <v/>
      </c>
      <c r="U1082" s="137" t="str">
        <f>IF(AND(TONGHOP!$O1082="ThiTN",TONGHOP!$P1082="TH",TONGHOP!$Z1082&lt;&gt;""),TONGHOP!$Z1082,"")</f>
        <v/>
      </c>
    </row>
    <row r="1083" spans="1:21">
      <c r="A1083" s="139" t="str">
        <f>IF(AND(TONGHOP!$O1083="KTHP",OR(TONGHOP!$P1083="LT",TONGHOP!$P1083="TN"),TONGHOP!$X1083&lt;&gt;""),TONGHOP!$X1083,"")</f>
        <v>Nguyễn Ngọc Tuyên</v>
      </c>
      <c r="B1083" s="139" t="str">
        <f>IF(AND(TONGHOP!$O1083="KTHP",OR(TONGHOP!$P1083="LT",TONGHOP!$P1083="TN"),TONGHOP!$Y1083&lt;&gt;""),TONGHOP!$Y1083,"")</f>
        <v>Trần Vĩnh Xuyên</v>
      </c>
      <c r="C1083" s="139">
        <f>IF(AND(TONGHOP!$O1083="KTHP",OR(TONGHOP!$P1083="LT",TONGHOP!$P1083="TN"),TONGHOP!$Z1083&lt;&gt;""),TONGHOP!$Z1083,"")</f>
        <v>37</v>
      </c>
      <c r="D1083" s="139" t="str">
        <f>IF(AND(TONGHOP!$O1083="KTHP",TONGHOP!$P1083="VĐ"),TONGHOP!$X1083,"")</f>
        <v/>
      </c>
      <c r="E1083" s="138" t="str">
        <f>IF(AND(TONGHOP!$O1083="KTHP",TONGHOP!$P1083="VĐ"),TONGHOP!$Y1083,"")</f>
        <v/>
      </c>
      <c r="F1083" s="138" t="str">
        <f>IF(AND(TONGHOP!$O1083="KTHP",TONGHOP!$P1083="VĐ"),TONGHOP!$Z1083,"")</f>
        <v/>
      </c>
      <c r="G1083" s="139" t="str">
        <f>IF(AND(TONGHOP!$O1083="KTHP",TONGHOP!$P1083="TL"),TONGHOP!$X1083,"")</f>
        <v/>
      </c>
      <c r="H1083" s="138" t="str">
        <f>IF(AND(TONGHOP!$O1083="KTHP",TONGHOP!$P1083="TL"),TONGHOP!$Y1083,"")</f>
        <v/>
      </c>
      <c r="I1083" s="138" t="str">
        <f>IF(AND(TONGHOP!$O1083="KTHP",TONGHOP!$P1083="TL"),TONGHOP!$Z1083,"")</f>
        <v/>
      </c>
      <c r="J1083" s="139" t="str">
        <f>IF(AND(TONGHOP!$O1083="KTHP",TONGHOP!$P1083="TH"),TONGHOP!$X1083,"")</f>
        <v/>
      </c>
      <c r="K1083" s="138" t="str">
        <f>IF(AND(TONGHOP!$O1083="KTHP",TONGHOP!$P1083="TH"),TONGHOP!$Y1083,"")</f>
        <v/>
      </c>
      <c r="L1083" s="138" t="str">
        <f>IF(AND(TONGHOP!$O1083="KTHP",TONGHOP!$P1083="TH"),TONGHOP!$Z1083,"")</f>
        <v/>
      </c>
      <c r="M1083" s="139" t="str">
        <f>IF(AND(TONGHOP!$O1083="ThiTN",OR(TONGHOP!$P1083="LT",TONGHOP!$P1083="TN"),TONGHOP!$X1083&lt;&gt;""),TONGHOP!$X1083,"")</f>
        <v/>
      </c>
      <c r="N1083" s="139" t="str">
        <f>IF(AND(TONGHOP!$O1083="ThiTN",OR(TONGHOP!$P1083="LT",TONGHOP!$P1083="TN"),TONGHOP!$Y1083&lt;&gt;""),TONGHOP!$Y1083,"")</f>
        <v/>
      </c>
      <c r="O1083" s="139" t="str">
        <f>IF(AND(TONGHOP!$O1083="ThiTN",OR(TONGHOP!$P1083="LT",TONGHOP!$P1083="TN"),TONGHOP!$Z1083&lt;&gt;""),TONGHOP!$Z1083,"")</f>
        <v/>
      </c>
      <c r="P1083" s="139" t="str">
        <f>IF(AND(TONGHOP!$O1083="ThiTN",TONGHOP!$P1083="VĐ",TONGHOP!$X1083&lt;&gt;""),TONGHOP!$X1083,"")</f>
        <v/>
      </c>
      <c r="Q1083" s="139" t="str">
        <f>IF(AND(TONGHOP!$O1083="ThiTN",TONGHOP!$P1083="VĐ",TONGHOP!$Y1083&lt;&gt;""),TONGHOP!$Y1083,"")</f>
        <v/>
      </c>
      <c r="R1083" s="139" t="str">
        <f>IF(AND(TONGHOP!$O1083="ThiTN",TONGHOP!$P1083="VĐ",TONGHOP!$Z1083&lt;&gt;""),TONGHOP!$Z1083,"")</f>
        <v/>
      </c>
      <c r="S1083" s="137" t="str">
        <f>IF(AND(TONGHOP!$O1083="ThiTN",TONGHOP!$P1083="TH",TONGHOP!$X1083&lt;&gt;""),TONGHOP!$X1083,"")</f>
        <v/>
      </c>
      <c r="T1083" s="137" t="str">
        <f>IF(AND(TONGHOP!$O1083="ThiTN",TONGHOP!$P1083="TH",TONGHOP!$Y1083&lt;&gt;""),TONGHOP!$Y1083,"")</f>
        <v/>
      </c>
      <c r="U1083" s="137" t="str">
        <f>IF(AND(TONGHOP!$O1083="ThiTN",TONGHOP!$P1083="TH",TONGHOP!$Z1083&lt;&gt;""),TONGHOP!$Z1083,"")</f>
        <v/>
      </c>
    </row>
    <row r="1084" spans="1:21">
      <c r="A1084" s="139" t="str">
        <f>IF(AND(TONGHOP!$O1084="KTHP",OR(TONGHOP!$P1084="LT",TONGHOP!$P1084="TN"),TONGHOP!$X1084&lt;&gt;""),TONGHOP!$X1084,"")</f>
        <v/>
      </c>
      <c r="B1084" s="139" t="str">
        <f>IF(AND(TONGHOP!$O1084="KTHP",OR(TONGHOP!$P1084="LT",TONGHOP!$P1084="TN"),TONGHOP!$Y1084&lt;&gt;""),TONGHOP!$Y1084,"")</f>
        <v/>
      </c>
      <c r="C1084" s="139" t="str">
        <f>IF(AND(TONGHOP!$O1084="KTHP",OR(TONGHOP!$P1084="LT",TONGHOP!$P1084="TN"),TONGHOP!$Z1084&lt;&gt;""),TONGHOP!$Z1084,"")</f>
        <v/>
      </c>
      <c r="D1084" s="139" t="str">
        <f>IF(AND(TONGHOP!$O1084="KTHP",TONGHOP!$P1084="VĐ"),TONGHOP!$X1084,"")</f>
        <v/>
      </c>
      <c r="E1084" s="138" t="str">
        <f>IF(AND(TONGHOP!$O1084="KTHP",TONGHOP!$P1084="VĐ"),TONGHOP!$Y1084,"")</f>
        <v/>
      </c>
      <c r="F1084" s="138" t="str">
        <f>IF(AND(TONGHOP!$O1084="KTHP",TONGHOP!$P1084="VĐ"),TONGHOP!$Z1084,"")</f>
        <v/>
      </c>
      <c r="G1084" s="139" t="str">
        <f>IF(AND(TONGHOP!$O1084="KTHP",TONGHOP!$P1084="TL"),TONGHOP!$X1084,"")</f>
        <v/>
      </c>
      <c r="H1084" s="138" t="str">
        <f>IF(AND(TONGHOP!$O1084="KTHP",TONGHOP!$P1084="TL"),TONGHOP!$Y1084,"")</f>
        <v/>
      </c>
      <c r="I1084" s="138" t="str">
        <f>IF(AND(TONGHOP!$O1084="KTHP",TONGHOP!$P1084="TL"),TONGHOP!$Z1084,"")</f>
        <v/>
      </c>
      <c r="J1084" s="139" t="str">
        <f>IF(AND(TONGHOP!$O1084="KTHP",TONGHOP!$P1084="TH"),TONGHOP!$X1084,"")</f>
        <v/>
      </c>
      <c r="K1084" s="138" t="str">
        <f>IF(AND(TONGHOP!$O1084="KTHP",TONGHOP!$P1084="TH"),TONGHOP!$Y1084,"")</f>
        <v/>
      </c>
      <c r="L1084" s="138" t="str">
        <f>IF(AND(TONGHOP!$O1084="KTHP",TONGHOP!$P1084="TH"),TONGHOP!$Z1084,"")</f>
        <v/>
      </c>
      <c r="M1084" s="139" t="str">
        <f>IF(AND(TONGHOP!$O1084="ThiTN",OR(TONGHOP!$P1084="LT",TONGHOP!$P1084="TN"),TONGHOP!$X1084&lt;&gt;""),TONGHOP!$X1084,"")</f>
        <v/>
      </c>
      <c r="N1084" s="139" t="str">
        <f>IF(AND(TONGHOP!$O1084="ThiTN",OR(TONGHOP!$P1084="LT",TONGHOP!$P1084="TN"),TONGHOP!$Y1084&lt;&gt;""),TONGHOP!$Y1084,"")</f>
        <v/>
      </c>
      <c r="O1084" s="139" t="str">
        <f>IF(AND(TONGHOP!$O1084="ThiTN",OR(TONGHOP!$P1084="LT",TONGHOP!$P1084="TN"),TONGHOP!$Z1084&lt;&gt;""),TONGHOP!$Z1084,"")</f>
        <v/>
      </c>
      <c r="P1084" s="139" t="str">
        <f>IF(AND(TONGHOP!$O1084="ThiTN",TONGHOP!$P1084="VĐ",TONGHOP!$X1084&lt;&gt;""),TONGHOP!$X1084,"")</f>
        <v/>
      </c>
      <c r="Q1084" s="139" t="str">
        <f>IF(AND(TONGHOP!$O1084="ThiTN",TONGHOP!$P1084="VĐ",TONGHOP!$Y1084&lt;&gt;""),TONGHOP!$Y1084,"")</f>
        <v/>
      </c>
      <c r="R1084" s="139" t="str">
        <f>IF(AND(TONGHOP!$O1084="ThiTN",TONGHOP!$P1084="VĐ",TONGHOP!$Z1084&lt;&gt;""),TONGHOP!$Z1084,"")</f>
        <v/>
      </c>
      <c r="S1084" s="137" t="str">
        <f>IF(AND(TONGHOP!$O1084="ThiTN",TONGHOP!$P1084="TH",TONGHOP!$X1084&lt;&gt;""),TONGHOP!$X1084,"")</f>
        <v/>
      </c>
      <c r="T1084" s="137" t="str">
        <f>IF(AND(TONGHOP!$O1084="ThiTN",TONGHOP!$P1084="TH",TONGHOP!$Y1084&lt;&gt;""),TONGHOP!$Y1084,"")</f>
        <v/>
      </c>
      <c r="U1084" s="137" t="str">
        <f>IF(AND(TONGHOP!$O1084="ThiTN",TONGHOP!$P1084="TH",TONGHOP!$Z1084&lt;&gt;""),TONGHOP!$Z1084,"")</f>
        <v/>
      </c>
    </row>
    <row r="1085" spans="1:21">
      <c r="A1085" s="139" t="str">
        <f>IF(AND(TONGHOP!$O1085="KTHP",OR(TONGHOP!$P1085="LT",TONGHOP!$P1085="TN"),TONGHOP!$X1085&lt;&gt;""),TONGHOP!$X1085,"")</f>
        <v/>
      </c>
      <c r="B1085" s="139" t="str">
        <f>IF(AND(TONGHOP!$O1085="KTHP",OR(TONGHOP!$P1085="LT",TONGHOP!$P1085="TN"),TONGHOP!$Y1085&lt;&gt;""),TONGHOP!$Y1085,"")</f>
        <v/>
      </c>
      <c r="C1085" s="139" t="str">
        <f>IF(AND(TONGHOP!$O1085="KTHP",OR(TONGHOP!$P1085="LT",TONGHOP!$P1085="TN"),TONGHOP!$Z1085&lt;&gt;""),TONGHOP!$Z1085,"")</f>
        <v/>
      </c>
      <c r="D1085" s="139" t="str">
        <f>IF(AND(TONGHOP!$O1085="KTHP",TONGHOP!$P1085="VĐ"),TONGHOP!$X1085,"")</f>
        <v/>
      </c>
      <c r="E1085" s="138" t="str">
        <f>IF(AND(TONGHOP!$O1085="KTHP",TONGHOP!$P1085="VĐ"),TONGHOP!$Y1085,"")</f>
        <v/>
      </c>
      <c r="F1085" s="138" t="str">
        <f>IF(AND(TONGHOP!$O1085="KTHP",TONGHOP!$P1085="VĐ"),TONGHOP!$Z1085,"")</f>
        <v/>
      </c>
      <c r="G1085" s="139" t="str">
        <f>IF(AND(TONGHOP!$O1085="KTHP",TONGHOP!$P1085="TL"),TONGHOP!$X1085,"")</f>
        <v/>
      </c>
      <c r="H1085" s="138" t="str">
        <f>IF(AND(TONGHOP!$O1085="KTHP",TONGHOP!$P1085="TL"),TONGHOP!$Y1085,"")</f>
        <v/>
      </c>
      <c r="I1085" s="138" t="str">
        <f>IF(AND(TONGHOP!$O1085="KTHP",TONGHOP!$P1085="TL"),TONGHOP!$Z1085,"")</f>
        <v/>
      </c>
      <c r="J1085" s="139" t="str">
        <f>IF(AND(TONGHOP!$O1085="KTHP",TONGHOP!$P1085="TH"),TONGHOP!$X1085,"")</f>
        <v/>
      </c>
      <c r="K1085" s="138" t="str">
        <f>IF(AND(TONGHOP!$O1085="KTHP",TONGHOP!$P1085="TH"),TONGHOP!$Y1085,"")</f>
        <v/>
      </c>
      <c r="L1085" s="138" t="str">
        <f>IF(AND(TONGHOP!$O1085="KTHP",TONGHOP!$P1085="TH"),TONGHOP!$Z1085,"")</f>
        <v/>
      </c>
      <c r="M1085" s="139" t="str">
        <f>IF(AND(TONGHOP!$O1085="ThiTN",OR(TONGHOP!$P1085="LT",TONGHOP!$P1085="TN"),TONGHOP!$X1085&lt;&gt;""),TONGHOP!$X1085,"")</f>
        <v/>
      </c>
      <c r="N1085" s="139" t="str">
        <f>IF(AND(TONGHOP!$O1085="ThiTN",OR(TONGHOP!$P1085="LT",TONGHOP!$P1085="TN"),TONGHOP!$Y1085&lt;&gt;""),TONGHOP!$Y1085,"")</f>
        <v/>
      </c>
      <c r="O1085" s="139" t="str">
        <f>IF(AND(TONGHOP!$O1085="ThiTN",OR(TONGHOP!$P1085="LT",TONGHOP!$P1085="TN"),TONGHOP!$Z1085&lt;&gt;""),TONGHOP!$Z1085,"")</f>
        <v/>
      </c>
      <c r="P1085" s="139" t="str">
        <f>IF(AND(TONGHOP!$O1085="ThiTN",TONGHOP!$P1085="VĐ",TONGHOP!$X1085&lt;&gt;""),TONGHOP!$X1085,"")</f>
        <v/>
      </c>
      <c r="Q1085" s="139" t="str">
        <f>IF(AND(TONGHOP!$O1085="ThiTN",TONGHOP!$P1085="VĐ",TONGHOP!$Y1085&lt;&gt;""),TONGHOP!$Y1085,"")</f>
        <v/>
      </c>
      <c r="R1085" s="139" t="str">
        <f>IF(AND(TONGHOP!$O1085="ThiTN",TONGHOP!$P1085="VĐ",TONGHOP!$Z1085&lt;&gt;""),TONGHOP!$Z1085,"")</f>
        <v/>
      </c>
      <c r="S1085" s="137" t="str">
        <f>IF(AND(TONGHOP!$O1085="ThiTN",TONGHOP!$P1085="TH",TONGHOP!$X1085&lt;&gt;""),TONGHOP!$X1085,"")</f>
        <v/>
      </c>
      <c r="T1085" s="137" t="str">
        <f>IF(AND(TONGHOP!$O1085="ThiTN",TONGHOP!$P1085="TH",TONGHOP!$Y1085&lt;&gt;""),TONGHOP!$Y1085,"")</f>
        <v/>
      </c>
      <c r="U1085" s="137" t="str">
        <f>IF(AND(TONGHOP!$O1085="ThiTN",TONGHOP!$P1085="TH",TONGHOP!$Z1085&lt;&gt;""),TONGHOP!$Z1085,"")</f>
        <v/>
      </c>
    </row>
    <row r="1086" spans="1:21">
      <c r="A1086" s="139" t="str">
        <f>IF(AND(TONGHOP!$O1086="KTHP",OR(TONGHOP!$P1086="LT",TONGHOP!$P1086="TN"),TONGHOP!$X1086&lt;&gt;""),TONGHOP!$X1086,"")</f>
        <v/>
      </c>
      <c r="B1086" s="139" t="str">
        <f>IF(AND(TONGHOP!$O1086="KTHP",OR(TONGHOP!$P1086="LT",TONGHOP!$P1086="TN"),TONGHOP!$Y1086&lt;&gt;""),TONGHOP!$Y1086,"")</f>
        <v/>
      </c>
      <c r="C1086" s="139" t="str">
        <f>IF(AND(TONGHOP!$O1086="KTHP",OR(TONGHOP!$P1086="LT",TONGHOP!$P1086="TN"),TONGHOP!$Z1086&lt;&gt;""),TONGHOP!$Z1086,"")</f>
        <v/>
      </c>
      <c r="D1086" s="139" t="str">
        <f>IF(AND(TONGHOP!$O1086="KTHP",TONGHOP!$P1086="VĐ"),TONGHOP!$X1086,"")</f>
        <v/>
      </c>
      <c r="E1086" s="138" t="str">
        <f>IF(AND(TONGHOP!$O1086="KTHP",TONGHOP!$P1086="VĐ"),TONGHOP!$Y1086,"")</f>
        <v/>
      </c>
      <c r="F1086" s="138" t="str">
        <f>IF(AND(TONGHOP!$O1086="KTHP",TONGHOP!$P1086="VĐ"),TONGHOP!$Z1086,"")</f>
        <v/>
      </c>
      <c r="G1086" s="139" t="str">
        <f>IF(AND(TONGHOP!$O1086="KTHP",TONGHOP!$P1086="TL"),TONGHOP!$X1086,"")</f>
        <v/>
      </c>
      <c r="H1086" s="138" t="str">
        <f>IF(AND(TONGHOP!$O1086="KTHP",TONGHOP!$P1086="TL"),TONGHOP!$Y1086,"")</f>
        <v/>
      </c>
      <c r="I1086" s="138" t="str">
        <f>IF(AND(TONGHOP!$O1086="KTHP",TONGHOP!$P1086="TL"),TONGHOP!$Z1086,"")</f>
        <v/>
      </c>
      <c r="J1086" s="139" t="str">
        <f>IF(AND(TONGHOP!$O1086="KTHP",TONGHOP!$P1086="TH"),TONGHOP!$X1086,"")</f>
        <v/>
      </c>
      <c r="K1086" s="138" t="str">
        <f>IF(AND(TONGHOP!$O1086="KTHP",TONGHOP!$P1086="TH"),TONGHOP!$Y1086,"")</f>
        <v/>
      </c>
      <c r="L1086" s="138" t="str">
        <f>IF(AND(TONGHOP!$O1086="KTHP",TONGHOP!$P1086="TH"),TONGHOP!$Z1086,"")</f>
        <v/>
      </c>
      <c r="M1086" s="139" t="str">
        <f>IF(AND(TONGHOP!$O1086="ThiTN",OR(TONGHOP!$P1086="LT",TONGHOP!$P1086="TN"),TONGHOP!$X1086&lt;&gt;""),TONGHOP!$X1086,"")</f>
        <v/>
      </c>
      <c r="N1086" s="139" t="str">
        <f>IF(AND(TONGHOP!$O1086="ThiTN",OR(TONGHOP!$P1086="LT",TONGHOP!$P1086="TN"),TONGHOP!$Y1086&lt;&gt;""),TONGHOP!$Y1086,"")</f>
        <v/>
      </c>
      <c r="O1086" s="139" t="str">
        <f>IF(AND(TONGHOP!$O1086="ThiTN",OR(TONGHOP!$P1086="LT",TONGHOP!$P1086="TN"),TONGHOP!$Z1086&lt;&gt;""),TONGHOP!$Z1086,"")</f>
        <v/>
      </c>
      <c r="P1086" s="139" t="str">
        <f>IF(AND(TONGHOP!$O1086="ThiTN",TONGHOP!$P1086="VĐ",TONGHOP!$X1086&lt;&gt;""),TONGHOP!$X1086,"")</f>
        <v/>
      </c>
      <c r="Q1086" s="139" t="str">
        <f>IF(AND(TONGHOP!$O1086="ThiTN",TONGHOP!$P1086="VĐ",TONGHOP!$Y1086&lt;&gt;""),TONGHOP!$Y1086,"")</f>
        <v/>
      </c>
      <c r="R1086" s="139" t="str">
        <f>IF(AND(TONGHOP!$O1086="ThiTN",TONGHOP!$P1086="VĐ",TONGHOP!$Z1086&lt;&gt;""),TONGHOP!$Z1086,"")</f>
        <v/>
      </c>
      <c r="S1086" s="137" t="str">
        <f>IF(AND(TONGHOP!$O1086="ThiTN",TONGHOP!$P1086="TH",TONGHOP!$X1086&lt;&gt;""),TONGHOP!$X1086,"")</f>
        <v/>
      </c>
      <c r="T1086" s="137" t="str">
        <f>IF(AND(TONGHOP!$O1086="ThiTN",TONGHOP!$P1086="TH",TONGHOP!$Y1086&lt;&gt;""),TONGHOP!$Y1086,"")</f>
        <v/>
      </c>
      <c r="U1086" s="137" t="str">
        <f>IF(AND(TONGHOP!$O1086="ThiTN",TONGHOP!$P1086="TH",TONGHOP!$Z1086&lt;&gt;""),TONGHOP!$Z1086,"")</f>
        <v/>
      </c>
    </row>
    <row r="1087" spans="1:21">
      <c r="A1087" s="139" t="str">
        <f>IF(AND(TONGHOP!$O1087="KTHP",OR(TONGHOP!$P1087="LT",TONGHOP!$P1087="TN"),TONGHOP!$X1087&lt;&gt;""),TONGHOP!$X1087,"")</f>
        <v/>
      </c>
      <c r="B1087" s="139" t="str">
        <f>IF(AND(TONGHOP!$O1087="KTHP",OR(TONGHOP!$P1087="LT",TONGHOP!$P1087="TN"),TONGHOP!$Y1087&lt;&gt;""),TONGHOP!$Y1087,"")</f>
        <v/>
      </c>
      <c r="C1087" s="139" t="str">
        <f>IF(AND(TONGHOP!$O1087="KTHP",OR(TONGHOP!$P1087="LT",TONGHOP!$P1087="TN"),TONGHOP!$Z1087&lt;&gt;""),TONGHOP!$Z1087,"")</f>
        <v/>
      </c>
      <c r="D1087" s="139" t="str">
        <f>IF(AND(TONGHOP!$O1087="KTHP",TONGHOP!$P1087="VĐ"),TONGHOP!$X1087,"")</f>
        <v/>
      </c>
      <c r="E1087" s="138" t="str">
        <f>IF(AND(TONGHOP!$O1087="KTHP",TONGHOP!$P1087="VĐ"),TONGHOP!$Y1087,"")</f>
        <v/>
      </c>
      <c r="F1087" s="138" t="str">
        <f>IF(AND(TONGHOP!$O1087="KTHP",TONGHOP!$P1087="VĐ"),TONGHOP!$Z1087,"")</f>
        <v/>
      </c>
      <c r="G1087" s="139" t="str">
        <f>IF(AND(TONGHOP!$O1087="KTHP",TONGHOP!$P1087="TL"),TONGHOP!$X1087,"")</f>
        <v/>
      </c>
      <c r="H1087" s="138" t="str">
        <f>IF(AND(TONGHOP!$O1087="KTHP",TONGHOP!$P1087="TL"),TONGHOP!$Y1087,"")</f>
        <v/>
      </c>
      <c r="I1087" s="138" t="str">
        <f>IF(AND(TONGHOP!$O1087="KTHP",TONGHOP!$P1087="TL"),TONGHOP!$Z1087,"")</f>
        <v/>
      </c>
      <c r="J1087" s="139" t="str">
        <f>IF(AND(TONGHOP!$O1087="KTHP",TONGHOP!$P1087="TH"),TONGHOP!$X1087,"")</f>
        <v/>
      </c>
      <c r="K1087" s="138" t="str">
        <f>IF(AND(TONGHOP!$O1087="KTHP",TONGHOP!$P1087="TH"),TONGHOP!$Y1087,"")</f>
        <v/>
      </c>
      <c r="L1087" s="138" t="str">
        <f>IF(AND(TONGHOP!$O1087="KTHP",TONGHOP!$P1087="TH"),TONGHOP!$Z1087,"")</f>
        <v/>
      </c>
      <c r="M1087" s="139" t="str">
        <f>IF(AND(TONGHOP!$O1087="ThiTN",OR(TONGHOP!$P1087="LT",TONGHOP!$P1087="TN"),TONGHOP!$X1087&lt;&gt;""),TONGHOP!$X1087,"")</f>
        <v/>
      </c>
      <c r="N1087" s="139" t="str">
        <f>IF(AND(TONGHOP!$O1087="ThiTN",OR(TONGHOP!$P1087="LT",TONGHOP!$P1087="TN"),TONGHOP!$Y1087&lt;&gt;""),TONGHOP!$Y1087,"")</f>
        <v/>
      </c>
      <c r="O1087" s="139" t="str">
        <f>IF(AND(TONGHOP!$O1087="ThiTN",OR(TONGHOP!$P1087="LT",TONGHOP!$P1087="TN"),TONGHOP!$Z1087&lt;&gt;""),TONGHOP!$Z1087,"")</f>
        <v/>
      </c>
      <c r="P1087" s="139" t="str">
        <f>IF(AND(TONGHOP!$O1087="ThiTN",TONGHOP!$P1087="VĐ",TONGHOP!$X1087&lt;&gt;""),TONGHOP!$X1087,"")</f>
        <v/>
      </c>
      <c r="Q1087" s="139" t="str">
        <f>IF(AND(TONGHOP!$O1087="ThiTN",TONGHOP!$P1087="VĐ",TONGHOP!$Y1087&lt;&gt;""),TONGHOP!$Y1087,"")</f>
        <v/>
      </c>
      <c r="R1087" s="139" t="str">
        <f>IF(AND(TONGHOP!$O1087="ThiTN",TONGHOP!$P1087="VĐ",TONGHOP!$Z1087&lt;&gt;""),TONGHOP!$Z1087,"")</f>
        <v/>
      </c>
      <c r="S1087" s="137" t="str">
        <f>IF(AND(TONGHOP!$O1087="ThiTN",TONGHOP!$P1087="TH",TONGHOP!$X1087&lt;&gt;""),TONGHOP!$X1087,"")</f>
        <v/>
      </c>
      <c r="T1087" s="137" t="str">
        <f>IF(AND(TONGHOP!$O1087="ThiTN",TONGHOP!$P1087="TH",TONGHOP!$Y1087&lt;&gt;""),TONGHOP!$Y1087,"")</f>
        <v/>
      </c>
      <c r="U1087" s="137" t="str">
        <f>IF(AND(TONGHOP!$O1087="ThiTN",TONGHOP!$P1087="TH",TONGHOP!$Z1087&lt;&gt;""),TONGHOP!$Z1087,"")</f>
        <v/>
      </c>
    </row>
    <row r="1088" spans="1:21">
      <c r="A1088" s="139" t="str">
        <f>IF(AND(TONGHOP!$O1088="KTHP",OR(TONGHOP!$P1088="LT",TONGHOP!$P1088="TN"),TONGHOP!$X1088&lt;&gt;""),TONGHOP!$X1088,"")</f>
        <v/>
      </c>
      <c r="B1088" s="139" t="str">
        <f>IF(AND(TONGHOP!$O1088="KTHP",OR(TONGHOP!$P1088="LT",TONGHOP!$P1088="TN"),TONGHOP!$Y1088&lt;&gt;""),TONGHOP!$Y1088,"")</f>
        <v/>
      </c>
      <c r="C1088" s="139" t="str">
        <f>IF(AND(TONGHOP!$O1088="KTHP",OR(TONGHOP!$P1088="LT",TONGHOP!$P1088="TN"),TONGHOP!$Z1088&lt;&gt;""),TONGHOP!$Z1088,"")</f>
        <v/>
      </c>
      <c r="D1088" s="139" t="str">
        <f>IF(AND(TONGHOP!$O1088="KTHP",TONGHOP!$P1088="VĐ"),TONGHOP!$X1088,"")</f>
        <v/>
      </c>
      <c r="E1088" s="138" t="str">
        <f>IF(AND(TONGHOP!$O1088="KTHP",TONGHOP!$P1088="VĐ"),TONGHOP!$Y1088,"")</f>
        <v/>
      </c>
      <c r="F1088" s="138" t="str">
        <f>IF(AND(TONGHOP!$O1088="KTHP",TONGHOP!$P1088="VĐ"),TONGHOP!$Z1088,"")</f>
        <v/>
      </c>
      <c r="G1088" s="139" t="str">
        <f>IF(AND(TONGHOP!$O1088="KTHP",TONGHOP!$P1088="TL"),TONGHOP!$X1088,"")</f>
        <v/>
      </c>
      <c r="H1088" s="138" t="str">
        <f>IF(AND(TONGHOP!$O1088="KTHP",TONGHOP!$P1088="TL"),TONGHOP!$Y1088,"")</f>
        <v/>
      </c>
      <c r="I1088" s="138" t="str">
        <f>IF(AND(TONGHOP!$O1088="KTHP",TONGHOP!$P1088="TL"),TONGHOP!$Z1088,"")</f>
        <v/>
      </c>
      <c r="J1088" s="139" t="str">
        <f>IF(AND(TONGHOP!$O1088="KTHP",TONGHOP!$P1088="TH"),TONGHOP!$X1088,"")</f>
        <v/>
      </c>
      <c r="K1088" s="138" t="str">
        <f>IF(AND(TONGHOP!$O1088="KTHP",TONGHOP!$P1088="TH"),TONGHOP!$Y1088,"")</f>
        <v/>
      </c>
      <c r="L1088" s="138" t="str">
        <f>IF(AND(TONGHOP!$O1088="KTHP",TONGHOP!$P1088="TH"),TONGHOP!$Z1088,"")</f>
        <v/>
      </c>
      <c r="M1088" s="139" t="str">
        <f>IF(AND(TONGHOP!$O1088="ThiTN",OR(TONGHOP!$P1088="LT",TONGHOP!$P1088="TN"),TONGHOP!$X1088&lt;&gt;""),TONGHOP!$X1088,"")</f>
        <v/>
      </c>
      <c r="N1088" s="139" t="str">
        <f>IF(AND(TONGHOP!$O1088="ThiTN",OR(TONGHOP!$P1088="LT",TONGHOP!$P1088="TN"),TONGHOP!$Y1088&lt;&gt;""),TONGHOP!$Y1088,"")</f>
        <v/>
      </c>
      <c r="O1088" s="139" t="str">
        <f>IF(AND(TONGHOP!$O1088="ThiTN",OR(TONGHOP!$P1088="LT",TONGHOP!$P1088="TN"),TONGHOP!$Z1088&lt;&gt;""),TONGHOP!$Z1088,"")</f>
        <v/>
      </c>
      <c r="P1088" s="139" t="str">
        <f>IF(AND(TONGHOP!$O1088="ThiTN",TONGHOP!$P1088="VĐ",TONGHOP!$X1088&lt;&gt;""),TONGHOP!$X1088,"")</f>
        <v/>
      </c>
      <c r="Q1088" s="139" t="str">
        <f>IF(AND(TONGHOP!$O1088="ThiTN",TONGHOP!$P1088="VĐ",TONGHOP!$Y1088&lt;&gt;""),TONGHOP!$Y1088,"")</f>
        <v/>
      </c>
      <c r="R1088" s="139" t="str">
        <f>IF(AND(TONGHOP!$O1088="ThiTN",TONGHOP!$P1088="VĐ",TONGHOP!$Z1088&lt;&gt;""),TONGHOP!$Z1088,"")</f>
        <v/>
      </c>
      <c r="S1088" s="137" t="str">
        <f>IF(AND(TONGHOP!$O1088="ThiTN",TONGHOP!$P1088="TH",TONGHOP!$X1088&lt;&gt;""),TONGHOP!$X1088,"")</f>
        <v/>
      </c>
      <c r="T1088" s="137" t="str">
        <f>IF(AND(TONGHOP!$O1088="ThiTN",TONGHOP!$P1088="TH",TONGHOP!$Y1088&lt;&gt;""),TONGHOP!$Y1088,"")</f>
        <v/>
      </c>
      <c r="U1088" s="137" t="str">
        <f>IF(AND(TONGHOP!$O1088="ThiTN",TONGHOP!$P1088="TH",TONGHOP!$Z1088&lt;&gt;""),TONGHOP!$Z1088,"")</f>
        <v/>
      </c>
    </row>
    <row r="1089" spans="1:21">
      <c r="A1089" s="139" t="str">
        <f>IF(AND(TONGHOP!$O1089="KTHP",OR(TONGHOP!$P1089="LT",TONGHOP!$P1089="TN"),TONGHOP!$X1089&lt;&gt;""),TONGHOP!$X1089,"")</f>
        <v/>
      </c>
      <c r="B1089" s="139" t="str">
        <f>IF(AND(TONGHOP!$O1089="KTHP",OR(TONGHOP!$P1089="LT",TONGHOP!$P1089="TN"),TONGHOP!$Y1089&lt;&gt;""),TONGHOP!$Y1089,"")</f>
        <v/>
      </c>
      <c r="C1089" s="139" t="str">
        <f>IF(AND(TONGHOP!$O1089="KTHP",OR(TONGHOP!$P1089="LT",TONGHOP!$P1089="TN"),TONGHOP!$Z1089&lt;&gt;""),TONGHOP!$Z1089,"")</f>
        <v/>
      </c>
      <c r="D1089" s="139" t="str">
        <f>IF(AND(TONGHOP!$O1089="KTHP",TONGHOP!$P1089="VĐ"),TONGHOP!$X1089,"")</f>
        <v/>
      </c>
      <c r="E1089" s="138" t="str">
        <f>IF(AND(TONGHOP!$O1089="KTHP",TONGHOP!$P1089="VĐ"),TONGHOP!$Y1089,"")</f>
        <v/>
      </c>
      <c r="F1089" s="138" t="str">
        <f>IF(AND(TONGHOP!$O1089="KTHP",TONGHOP!$P1089="VĐ"),TONGHOP!$Z1089,"")</f>
        <v/>
      </c>
      <c r="G1089" s="139" t="str">
        <f>IF(AND(TONGHOP!$O1089="KTHP",TONGHOP!$P1089="TL"),TONGHOP!$X1089,"")</f>
        <v/>
      </c>
      <c r="H1089" s="138" t="str">
        <f>IF(AND(TONGHOP!$O1089="KTHP",TONGHOP!$P1089="TL"),TONGHOP!$Y1089,"")</f>
        <v/>
      </c>
      <c r="I1089" s="138" t="str">
        <f>IF(AND(TONGHOP!$O1089="KTHP",TONGHOP!$P1089="TL"),TONGHOP!$Z1089,"")</f>
        <v/>
      </c>
      <c r="J1089" s="139" t="str">
        <f>IF(AND(TONGHOP!$O1089="KTHP",TONGHOP!$P1089="TH"),TONGHOP!$X1089,"")</f>
        <v/>
      </c>
      <c r="K1089" s="138" t="str">
        <f>IF(AND(TONGHOP!$O1089="KTHP",TONGHOP!$P1089="TH"),TONGHOP!$Y1089,"")</f>
        <v/>
      </c>
      <c r="L1089" s="138" t="str">
        <f>IF(AND(TONGHOP!$O1089="KTHP",TONGHOP!$P1089="TH"),TONGHOP!$Z1089,"")</f>
        <v/>
      </c>
      <c r="M1089" s="139" t="str">
        <f>IF(AND(TONGHOP!$O1089="ThiTN",OR(TONGHOP!$P1089="LT",TONGHOP!$P1089="TN"),TONGHOP!$X1089&lt;&gt;""),TONGHOP!$X1089,"")</f>
        <v/>
      </c>
      <c r="N1089" s="139" t="str">
        <f>IF(AND(TONGHOP!$O1089="ThiTN",OR(TONGHOP!$P1089="LT",TONGHOP!$P1089="TN"),TONGHOP!$Y1089&lt;&gt;""),TONGHOP!$Y1089,"")</f>
        <v/>
      </c>
      <c r="O1089" s="139" t="str">
        <f>IF(AND(TONGHOP!$O1089="ThiTN",OR(TONGHOP!$P1089="LT",TONGHOP!$P1089="TN"),TONGHOP!$Z1089&lt;&gt;""),TONGHOP!$Z1089,"")</f>
        <v/>
      </c>
      <c r="P1089" s="139" t="str">
        <f>IF(AND(TONGHOP!$O1089="ThiTN",TONGHOP!$P1089="VĐ",TONGHOP!$X1089&lt;&gt;""),TONGHOP!$X1089,"")</f>
        <v/>
      </c>
      <c r="Q1089" s="139" t="str">
        <f>IF(AND(TONGHOP!$O1089="ThiTN",TONGHOP!$P1089="VĐ",TONGHOP!$Y1089&lt;&gt;""),TONGHOP!$Y1089,"")</f>
        <v/>
      </c>
      <c r="R1089" s="139" t="str">
        <f>IF(AND(TONGHOP!$O1089="ThiTN",TONGHOP!$P1089="VĐ",TONGHOP!$Z1089&lt;&gt;""),TONGHOP!$Z1089,"")</f>
        <v/>
      </c>
      <c r="S1089" s="137" t="str">
        <f>IF(AND(TONGHOP!$O1089="ThiTN",TONGHOP!$P1089="TH",TONGHOP!$X1089&lt;&gt;""),TONGHOP!$X1089,"")</f>
        <v/>
      </c>
      <c r="T1089" s="137" t="str">
        <f>IF(AND(TONGHOP!$O1089="ThiTN",TONGHOP!$P1089="TH",TONGHOP!$Y1089&lt;&gt;""),TONGHOP!$Y1089,"")</f>
        <v/>
      </c>
      <c r="U1089" s="137" t="str">
        <f>IF(AND(TONGHOP!$O1089="ThiTN",TONGHOP!$P1089="TH",TONGHOP!$Z1089&lt;&gt;""),TONGHOP!$Z1089,"")</f>
        <v/>
      </c>
    </row>
    <row r="1090" spans="1:21">
      <c r="A1090" s="139" t="str">
        <f>IF(AND(TONGHOP!$O1090="KTHP",OR(TONGHOP!$P1090="LT",TONGHOP!$P1090="TN"),TONGHOP!$X1090&lt;&gt;""),TONGHOP!$X1090,"")</f>
        <v/>
      </c>
      <c r="B1090" s="139" t="str">
        <f>IF(AND(TONGHOP!$O1090="KTHP",OR(TONGHOP!$P1090="LT",TONGHOP!$P1090="TN"),TONGHOP!$Y1090&lt;&gt;""),TONGHOP!$Y1090,"")</f>
        <v/>
      </c>
      <c r="C1090" s="139" t="str">
        <f>IF(AND(TONGHOP!$O1090="KTHP",OR(TONGHOP!$P1090="LT",TONGHOP!$P1090="TN"),TONGHOP!$Z1090&lt;&gt;""),TONGHOP!$Z1090,"")</f>
        <v/>
      </c>
      <c r="D1090" s="139" t="str">
        <f>IF(AND(TONGHOP!$O1090="KTHP",TONGHOP!$P1090="VĐ"),TONGHOP!$X1090,"")</f>
        <v/>
      </c>
      <c r="E1090" s="138" t="str">
        <f>IF(AND(TONGHOP!$O1090="KTHP",TONGHOP!$P1090="VĐ"),TONGHOP!$Y1090,"")</f>
        <v/>
      </c>
      <c r="F1090" s="138" t="str">
        <f>IF(AND(TONGHOP!$O1090="KTHP",TONGHOP!$P1090="VĐ"),TONGHOP!$Z1090,"")</f>
        <v/>
      </c>
      <c r="G1090" s="139" t="str">
        <f>IF(AND(TONGHOP!$O1090="KTHP",TONGHOP!$P1090="TL"),TONGHOP!$X1090,"")</f>
        <v/>
      </c>
      <c r="H1090" s="138" t="str">
        <f>IF(AND(TONGHOP!$O1090="KTHP",TONGHOP!$P1090="TL"),TONGHOP!$Y1090,"")</f>
        <v/>
      </c>
      <c r="I1090" s="138" t="str">
        <f>IF(AND(TONGHOP!$O1090="KTHP",TONGHOP!$P1090="TL"),TONGHOP!$Z1090,"")</f>
        <v/>
      </c>
      <c r="J1090" s="139" t="str">
        <f>IF(AND(TONGHOP!$O1090="KTHP",TONGHOP!$P1090="TH"),TONGHOP!$X1090,"")</f>
        <v/>
      </c>
      <c r="K1090" s="138" t="str">
        <f>IF(AND(TONGHOP!$O1090="KTHP",TONGHOP!$P1090="TH"),TONGHOP!$Y1090,"")</f>
        <v/>
      </c>
      <c r="L1090" s="138" t="str">
        <f>IF(AND(TONGHOP!$O1090="KTHP",TONGHOP!$P1090="TH"),TONGHOP!$Z1090,"")</f>
        <v/>
      </c>
      <c r="M1090" s="139" t="str">
        <f>IF(AND(TONGHOP!$O1090="ThiTN",OR(TONGHOP!$P1090="LT",TONGHOP!$P1090="TN"),TONGHOP!$X1090&lt;&gt;""),TONGHOP!$X1090,"")</f>
        <v/>
      </c>
      <c r="N1090" s="139" t="str">
        <f>IF(AND(TONGHOP!$O1090="ThiTN",OR(TONGHOP!$P1090="LT",TONGHOP!$P1090="TN"),TONGHOP!$Y1090&lt;&gt;""),TONGHOP!$Y1090,"")</f>
        <v/>
      </c>
      <c r="O1090" s="139" t="str">
        <f>IF(AND(TONGHOP!$O1090="ThiTN",OR(TONGHOP!$P1090="LT",TONGHOP!$P1090="TN"),TONGHOP!$Z1090&lt;&gt;""),TONGHOP!$Z1090,"")</f>
        <v/>
      </c>
      <c r="P1090" s="139" t="str">
        <f>IF(AND(TONGHOP!$O1090="ThiTN",TONGHOP!$P1090="VĐ",TONGHOP!$X1090&lt;&gt;""),TONGHOP!$X1090,"")</f>
        <v/>
      </c>
      <c r="Q1090" s="139" t="str">
        <f>IF(AND(TONGHOP!$O1090="ThiTN",TONGHOP!$P1090="VĐ",TONGHOP!$Y1090&lt;&gt;""),TONGHOP!$Y1090,"")</f>
        <v/>
      </c>
      <c r="R1090" s="139" t="str">
        <f>IF(AND(TONGHOP!$O1090="ThiTN",TONGHOP!$P1090="VĐ",TONGHOP!$Z1090&lt;&gt;""),TONGHOP!$Z1090,"")</f>
        <v/>
      </c>
      <c r="S1090" s="137" t="str">
        <f>IF(AND(TONGHOP!$O1090="ThiTN",TONGHOP!$P1090="TH",TONGHOP!$X1090&lt;&gt;""),TONGHOP!$X1090,"")</f>
        <v/>
      </c>
      <c r="T1090" s="137" t="str">
        <f>IF(AND(TONGHOP!$O1090="ThiTN",TONGHOP!$P1090="TH",TONGHOP!$Y1090&lt;&gt;""),TONGHOP!$Y1090,"")</f>
        <v/>
      </c>
      <c r="U1090" s="137" t="str">
        <f>IF(AND(TONGHOP!$O1090="ThiTN",TONGHOP!$P1090="TH",TONGHOP!$Z1090&lt;&gt;""),TONGHOP!$Z1090,"")</f>
        <v/>
      </c>
    </row>
    <row r="1091" spans="1:21">
      <c r="A1091" s="139" t="str">
        <f>IF(AND(TONGHOP!$O1091="KTHP",OR(TONGHOP!$P1091="LT",TONGHOP!$P1091="TN"),TONGHOP!$X1091&lt;&gt;""),TONGHOP!$X1091,"")</f>
        <v/>
      </c>
      <c r="B1091" s="139" t="str">
        <f>IF(AND(TONGHOP!$O1091="KTHP",OR(TONGHOP!$P1091="LT",TONGHOP!$P1091="TN"),TONGHOP!$Y1091&lt;&gt;""),TONGHOP!$Y1091,"")</f>
        <v/>
      </c>
      <c r="C1091" s="139" t="str">
        <f>IF(AND(TONGHOP!$O1091="KTHP",OR(TONGHOP!$P1091="LT",TONGHOP!$P1091="TN"),TONGHOP!$Z1091&lt;&gt;""),TONGHOP!$Z1091,"")</f>
        <v/>
      </c>
      <c r="D1091" s="139" t="str">
        <f>IF(AND(TONGHOP!$O1091="KTHP",TONGHOP!$P1091="VĐ"),TONGHOP!$X1091,"")</f>
        <v/>
      </c>
      <c r="E1091" s="138" t="str">
        <f>IF(AND(TONGHOP!$O1091="KTHP",TONGHOP!$P1091="VĐ"),TONGHOP!$Y1091,"")</f>
        <v/>
      </c>
      <c r="F1091" s="138" t="str">
        <f>IF(AND(TONGHOP!$O1091="KTHP",TONGHOP!$P1091="VĐ"),TONGHOP!$Z1091,"")</f>
        <v/>
      </c>
      <c r="G1091" s="139" t="str">
        <f>IF(AND(TONGHOP!$O1091="KTHP",TONGHOP!$P1091="TL"),TONGHOP!$X1091,"")</f>
        <v/>
      </c>
      <c r="H1091" s="138" t="str">
        <f>IF(AND(TONGHOP!$O1091="KTHP",TONGHOP!$P1091="TL"),TONGHOP!$Y1091,"")</f>
        <v/>
      </c>
      <c r="I1091" s="138" t="str">
        <f>IF(AND(TONGHOP!$O1091="KTHP",TONGHOP!$P1091="TL"),TONGHOP!$Z1091,"")</f>
        <v/>
      </c>
      <c r="J1091" s="139" t="str">
        <f>IF(AND(TONGHOP!$O1091="KTHP",TONGHOP!$P1091="TH"),TONGHOP!$X1091,"")</f>
        <v/>
      </c>
      <c r="K1091" s="138" t="str">
        <f>IF(AND(TONGHOP!$O1091="KTHP",TONGHOP!$P1091="TH"),TONGHOP!$Y1091,"")</f>
        <v/>
      </c>
      <c r="L1091" s="138" t="str">
        <f>IF(AND(TONGHOP!$O1091="KTHP",TONGHOP!$P1091="TH"),TONGHOP!$Z1091,"")</f>
        <v/>
      </c>
      <c r="M1091" s="139" t="str">
        <f>IF(AND(TONGHOP!$O1091="ThiTN",OR(TONGHOP!$P1091="LT",TONGHOP!$P1091="TN"),TONGHOP!$X1091&lt;&gt;""),TONGHOP!$X1091,"")</f>
        <v/>
      </c>
      <c r="N1091" s="139" t="str">
        <f>IF(AND(TONGHOP!$O1091="ThiTN",OR(TONGHOP!$P1091="LT",TONGHOP!$P1091="TN"),TONGHOP!$Y1091&lt;&gt;""),TONGHOP!$Y1091,"")</f>
        <v/>
      </c>
      <c r="O1091" s="139" t="str">
        <f>IF(AND(TONGHOP!$O1091="ThiTN",OR(TONGHOP!$P1091="LT",TONGHOP!$P1091="TN"),TONGHOP!$Z1091&lt;&gt;""),TONGHOP!$Z1091,"")</f>
        <v/>
      </c>
      <c r="P1091" s="139" t="str">
        <f>IF(AND(TONGHOP!$O1091="ThiTN",TONGHOP!$P1091="VĐ",TONGHOP!$X1091&lt;&gt;""),TONGHOP!$X1091,"")</f>
        <v/>
      </c>
      <c r="Q1091" s="139" t="str">
        <f>IF(AND(TONGHOP!$O1091="ThiTN",TONGHOP!$P1091="VĐ",TONGHOP!$Y1091&lt;&gt;""),TONGHOP!$Y1091,"")</f>
        <v/>
      </c>
      <c r="R1091" s="139" t="str">
        <f>IF(AND(TONGHOP!$O1091="ThiTN",TONGHOP!$P1091="VĐ",TONGHOP!$Z1091&lt;&gt;""),TONGHOP!$Z1091,"")</f>
        <v/>
      </c>
      <c r="S1091" s="137" t="str">
        <f>IF(AND(TONGHOP!$O1091="ThiTN",TONGHOP!$P1091="TH",TONGHOP!$X1091&lt;&gt;""),TONGHOP!$X1091,"")</f>
        <v/>
      </c>
      <c r="T1091" s="137" t="str">
        <f>IF(AND(TONGHOP!$O1091="ThiTN",TONGHOP!$P1091="TH",TONGHOP!$Y1091&lt;&gt;""),TONGHOP!$Y1091,"")</f>
        <v/>
      </c>
      <c r="U1091" s="137" t="str">
        <f>IF(AND(TONGHOP!$O1091="ThiTN",TONGHOP!$P1091="TH",TONGHOP!$Z1091&lt;&gt;""),TONGHOP!$Z1091,"")</f>
        <v/>
      </c>
    </row>
    <row r="1092" spans="1:21">
      <c r="A1092" s="139" t="str">
        <f>IF(AND(TONGHOP!$O1092="KTHP",OR(TONGHOP!$P1092="LT",TONGHOP!$P1092="TN"),TONGHOP!$X1092&lt;&gt;""),TONGHOP!$X1092,"")</f>
        <v/>
      </c>
      <c r="B1092" s="139" t="str">
        <f>IF(AND(TONGHOP!$O1092="KTHP",OR(TONGHOP!$P1092="LT",TONGHOP!$P1092="TN"),TONGHOP!$Y1092&lt;&gt;""),TONGHOP!$Y1092,"")</f>
        <v/>
      </c>
      <c r="C1092" s="139" t="str">
        <f>IF(AND(TONGHOP!$O1092="KTHP",OR(TONGHOP!$P1092="LT",TONGHOP!$P1092="TN"),TONGHOP!$Z1092&lt;&gt;""),TONGHOP!$Z1092,"")</f>
        <v/>
      </c>
      <c r="D1092" s="139" t="str">
        <f>IF(AND(TONGHOP!$O1092="KTHP",TONGHOP!$P1092="VĐ"),TONGHOP!$X1092,"")</f>
        <v/>
      </c>
      <c r="E1092" s="138" t="str">
        <f>IF(AND(TONGHOP!$O1092="KTHP",TONGHOP!$P1092="VĐ"),TONGHOP!$Y1092,"")</f>
        <v/>
      </c>
      <c r="F1092" s="138" t="str">
        <f>IF(AND(TONGHOP!$O1092="KTHP",TONGHOP!$P1092="VĐ"),TONGHOP!$Z1092,"")</f>
        <v/>
      </c>
      <c r="G1092" s="139" t="str">
        <f>IF(AND(TONGHOP!$O1092="KTHP",TONGHOP!$P1092="TL"),TONGHOP!$X1092,"")</f>
        <v/>
      </c>
      <c r="H1092" s="138" t="str">
        <f>IF(AND(TONGHOP!$O1092="KTHP",TONGHOP!$P1092="TL"),TONGHOP!$Y1092,"")</f>
        <v/>
      </c>
      <c r="I1092" s="138" t="str">
        <f>IF(AND(TONGHOP!$O1092="KTHP",TONGHOP!$P1092="TL"),TONGHOP!$Z1092,"")</f>
        <v/>
      </c>
      <c r="J1092" s="139" t="str">
        <f>IF(AND(TONGHOP!$O1092="KTHP",TONGHOP!$P1092="TH"),TONGHOP!$X1092,"")</f>
        <v/>
      </c>
      <c r="K1092" s="138" t="str">
        <f>IF(AND(TONGHOP!$O1092="KTHP",TONGHOP!$P1092="TH"),TONGHOP!$Y1092,"")</f>
        <v/>
      </c>
      <c r="L1092" s="138" t="str">
        <f>IF(AND(TONGHOP!$O1092="KTHP",TONGHOP!$P1092="TH"),TONGHOP!$Z1092,"")</f>
        <v/>
      </c>
      <c r="M1092" s="139" t="str">
        <f>IF(AND(TONGHOP!$O1092="ThiTN",OR(TONGHOP!$P1092="LT",TONGHOP!$P1092="TN"),TONGHOP!$X1092&lt;&gt;""),TONGHOP!$X1092,"")</f>
        <v/>
      </c>
      <c r="N1092" s="139" t="str">
        <f>IF(AND(TONGHOP!$O1092="ThiTN",OR(TONGHOP!$P1092="LT",TONGHOP!$P1092="TN"),TONGHOP!$Y1092&lt;&gt;""),TONGHOP!$Y1092,"")</f>
        <v/>
      </c>
      <c r="O1092" s="139" t="str">
        <f>IF(AND(TONGHOP!$O1092="ThiTN",OR(TONGHOP!$P1092="LT",TONGHOP!$P1092="TN"),TONGHOP!$Z1092&lt;&gt;""),TONGHOP!$Z1092,"")</f>
        <v/>
      </c>
      <c r="P1092" s="139" t="str">
        <f>IF(AND(TONGHOP!$O1092="ThiTN",TONGHOP!$P1092="VĐ",TONGHOP!$X1092&lt;&gt;""),TONGHOP!$X1092,"")</f>
        <v/>
      </c>
      <c r="Q1092" s="139" t="str">
        <f>IF(AND(TONGHOP!$O1092="ThiTN",TONGHOP!$P1092="VĐ",TONGHOP!$Y1092&lt;&gt;""),TONGHOP!$Y1092,"")</f>
        <v/>
      </c>
      <c r="R1092" s="139" t="str">
        <f>IF(AND(TONGHOP!$O1092="ThiTN",TONGHOP!$P1092="VĐ",TONGHOP!$Z1092&lt;&gt;""),TONGHOP!$Z1092,"")</f>
        <v/>
      </c>
      <c r="S1092" s="137" t="str">
        <f>IF(AND(TONGHOP!$O1092="ThiTN",TONGHOP!$P1092="TH",TONGHOP!$X1092&lt;&gt;""),TONGHOP!$X1092,"")</f>
        <v/>
      </c>
      <c r="T1092" s="137" t="str">
        <f>IF(AND(TONGHOP!$O1092="ThiTN",TONGHOP!$P1092="TH",TONGHOP!$Y1092&lt;&gt;""),TONGHOP!$Y1092,"")</f>
        <v/>
      </c>
      <c r="U1092" s="137" t="str">
        <f>IF(AND(TONGHOP!$O1092="ThiTN",TONGHOP!$P1092="TH",TONGHOP!$Z1092&lt;&gt;""),TONGHOP!$Z1092,"")</f>
        <v/>
      </c>
    </row>
    <row r="1093" spans="1:21">
      <c r="A1093" s="139" t="str">
        <f>IF(AND(TONGHOP!$O1093="KTHP",OR(TONGHOP!$P1093="LT",TONGHOP!$P1093="TN"),TONGHOP!$X1093&lt;&gt;""),TONGHOP!$X1093,"")</f>
        <v/>
      </c>
      <c r="B1093" s="139" t="str">
        <f>IF(AND(TONGHOP!$O1093="KTHP",OR(TONGHOP!$P1093="LT",TONGHOP!$P1093="TN"),TONGHOP!$Y1093&lt;&gt;""),TONGHOP!$Y1093,"")</f>
        <v/>
      </c>
      <c r="C1093" s="139" t="str">
        <f>IF(AND(TONGHOP!$O1093="KTHP",OR(TONGHOP!$P1093="LT",TONGHOP!$P1093="TN"),TONGHOP!$Z1093&lt;&gt;""),TONGHOP!$Z1093,"")</f>
        <v/>
      </c>
      <c r="D1093" s="139" t="str">
        <f>IF(AND(TONGHOP!$O1093="KTHP",TONGHOP!$P1093="VĐ"),TONGHOP!$X1093,"")</f>
        <v/>
      </c>
      <c r="E1093" s="138" t="str">
        <f>IF(AND(TONGHOP!$O1093="KTHP",TONGHOP!$P1093="VĐ"),TONGHOP!$Y1093,"")</f>
        <v/>
      </c>
      <c r="F1093" s="138" t="str">
        <f>IF(AND(TONGHOP!$O1093="KTHP",TONGHOP!$P1093="VĐ"),TONGHOP!$Z1093,"")</f>
        <v/>
      </c>
      <c r="G1093" s="139" t="str">
        <f>IF(AND(TONGHOP!$O1093="KTHP",TONGHOP!$P1093="TL"),TONGHOP!$X1093,"")</f>
        <v/>
      </c>
      <c r="H1093" s="138" t="str">
        <f>IF(AND(TONGHOP!$O1093="KTHP",TONGHOP!$P1093="TL"),TONGHOP!$Y1093,"")</f>
        <v/>
      </c>
      <c r="I1093" s="138" t="str">
        <f>IF(AND(TONGHOP!$O1093="KTHP",TONGHOP!$P1093="TL"),TONGHOP!$Z1093,"")</f>
        <v/>
      </c>
      <c r="J1093" s="139" t="str">
        <f>IF(AND(TONGHOP!$O1093="KTHP",TONGHOP!$P1093="TH"),TONGHOP!$X1093,"")</f>
        <v/>
      </c>
      <c r="K1093" s="138" t="str">
        <f>IF(AND(TONGHOP!$O1093="KTHP",TONGHOP!$P1093="TH"),TONGHOP!$Y1093,"")</f>
        <v/>
      </c>
      <c r="L1093" s="138" t="str">
        <f>IF(AND(TONGHOP!$O1093="KTHP",TONGHOP!$P1093="TH"),TONGHOP!$Z1093,"")</f>
        <v/>
      </c>
      <c r="M1093" s="139" t="str">
        <f>IF(AND(TONGHOP!$O1093="ThiTN",OR(TONGHOP!$P1093="LT",TONGHOP!$P1093="TN"),TONGHOP!$X1093&lt;&gt;""),TONGHOP!$X1093,"")</f>
        <v/>
      </c>
      <c r="N1093" s="139" t="str">
        <f>IF(AND(TONGHOP!$O1093="ThiTN",OR(TONGHOP!$P1093="LT",TONGHOP!$P1093="TN"),TONGHOP!$Y1093&lt;&gt;""),TONGHOP!$Y1093,"")</f>
        <v/>
      </c>
      <c r="O1093" s="139" t="str">
        <f>IF(AND(TONGHOP!$O1093="ThiTN",OR(TONGHOP!$P1093="LT",TONGHOP!$P1093="TN"),TONGHOP!$Z1093&lt;&gt;""),TONGHOP!$Z1093,"")</f>
        <v/>
      </c>
      <c r="P1093" s="139" t="str">
        <f>IF(AND(TONGHOP!$O1093="ThiTN",TONGHOP!$P1093="VĐ",TONGHOP!$X1093&lt;&gt;""),TONGHOP!$X1093,"")</f>
        <v/>
      </c>
      <c r="Q1093" s="139" t="str">
        <f>IF(AND(TONGHOP!$O1093="ThiTN",TONGHOP!$P1093="VĐ",TONGHOP!$Y1093&lt;&gt;""),TONGHOP!$Y1093,"")</f>
        <v/>
      </c>
      <c r="R1093" s="139" t="str">
        <f>IF(AND(TONGHOP!$O1093="ThiTN",TONGHOP!$P1093="VĐ",TONGHOP!$Z1093&lt;&gt;""),TONGHOP!$Z1093,"")</f>
        <v/>
      </c>
      <c r="S1093" s="137" t="str">
        <f>IF(AND(TONGHOP!$O1093="ThiTN",TONGHOP!$P1093="TH",TONGHOP!$X1093&lt;&gt;""),TONGHOP!$X1093,"")</f>
        <v/>
      </c>
      <c r="T1093" s="137" t="str">
        <f>IF(AND(TONGHOP!$O1093="ThiTN",TONGHOP!$P1093="TH",TONGHOP!$Y1093&lt;&gt;""),TONGHOP!$Y1093,"")</f>
        <v/>
      </c>
      <c r="U1093" s="137" t="str">
        <f>IF(AND(TONGHOP!$O1093="ThiTN",TONGHOP!$P1093="TH",TONGHOP!$Z1093&lt;&gt;""),TONGHOP!$Z1093,"")</f>
        <v/>
      </c>
    </row>
    <row r="1094" spans="1:21">
      <c r="A1094" s="139" t="str">
        <f>IF(AND(TONGHOP!$O1094="KTHP",OR(TONGHOP!$P1094="LT",TONGHOP!$P1094="TN"),TONGHOP!$X1094&lt;&gt;""),TONGHOP!$X1094,"")</f>
        <v/>
      </c>
      <c r="B1094" s="139" t="str">
        <f>IF(AND(TONGHOP!$O1094="KTHP",OR(TONGHOP!$P1094="LT",TONGHOP!$P1094="TN"),TONGHOP!$Y1094&lt;&gt;""),TONGHOP!$Y1094,"")</f>
        <v/>
      </c>
      <c r="C1094" s="139" t="str">
        <f>IF(AND(TONGHOP!$O1094="KTHP",OR(TONGHOP!$P1094="LT",TONGHOP!$P1094="TN"),TONGHOP!$Z1094&lt;&gt;""),TONGHOP!$Z1094,"")</f>
        <v/>
      </c>
      <c r="D1094" s="139" t="str">
        <f>IF(AND(TONGHOP!$O1094="KTHP",TONGHOP!$P1094="VĐ"),TONGHOP!$X1094,"")</f>
        <v/>
      </c>
      <c r="E1094" s="138" t="str">
        <f>IF(AND(TONGHOP!$O1094="KTHP",TONGHOP!$P1094="VĐ"),TONGHOP!$Y1094,"")</f>
        <v/>
      </c>
      <c r="F1094" s="138" t="str">
        <f>IF(AND(TONGHOP!$O1094="KTHP",TONGHOP!$P1094="VĐ"),TONGHOP!$Z1094,"")</f>
        <v/>
      </c>
      <c r="G1094" s="139" t="str">
        <f>IF(AND(TONGHOP!$O1094="KTHP",TONGHOP!$P1094="TL"),TONGHOP!$X1094,"")</f>
        <v/>
      </c>
      <c r="H1094" s="138" t="str">
        <f>IF(AND(TONGHOP!$O1094="KTHP",TONGHOP!$P1094="TL"),TONGHOP!$Y1094,"")</f>
        <v/>
      </c>
      <c r="I1094" s="138" t="str">
        <f>IF(AND(TONGHOP!$O1094="KTHP",TONGHOP!$P1094="TL"),TONGHOP!$Z1094,"")</f>
        <v/>
      </c>
      <c r="J1094" s="139" t="str">
        <f>IF(AND(TONGHOP!$O1094="KTHP",TONGHOP!$P1094="TH"),TONGHOP!$X1094,"")</f>
        <v/>
      </c>
      <c r="K1094" s="138" t="str">
        <f>IF(AND(TONGHOP!$O1094="KTHP",TONGHOP!$P1094="TH"),TONGHOP!$Y1094,"")</f>
        <v/>
      </c>
      <c r="L1094" s="138" t="str">
        <f>IF(AND(TONGHOP!$O1094="KTHP",TONGHOP!$P1094="TH"),TONGHOP!$Z1094,"")</f>
        <v/>
      </c>
      <c r="M1094" s="139" t="str">
        <f>IF(AND(TONGHOP!$O1094="ThiTN",OR(TONGHOP!$P1094="LT",TONGHOP!$P1094="TN"),TONGHOP!$X1094&lt;&gt;""),TONGHOP!$X1094,"")</f>
        <v/>
      </c>
      <c r="N1094" s="139" t="str">
        <f>IF(AND(TONGHOP!$O1094="ThiTN",OR(TONGHOP!$P1094="LT",TONGHOP!$P1094="TN"),TONGHOP!$Y1094&lt;&gt;""),TONGHOP!$Y1094,"")</f>
        <v/>
      </c>
      <c r="O1094" s="139" t="str">
        <f>IF(AND(TONGHOP!$O1094="ThiTN",OR(TONGHOP!$P1094="LT",TONGHOP!$P1094="TN"),TONGHOP!$Z1094&lt;&gt;""),TONGHOP!$Z1094,"")</f>
        <v/>
      </c>
      <c r="P1094" s="139" t="str">
        <f>IF(AND(TONGHOP!$O1094="ThiTN",TONGHOP!$P1094="VĐ",TONGHOP!$X1094&lt;&gt;""),TONGHOP!$X1094,"")</f>
        <v/>
      </c>
      <c r="Q1094" s="139" t="str">
        <f>IF(AND(TONGHOP!$O1094="ThiTN",TONGHOP!$P1094="VĐ",TONGHOP!$Y1094&lt;&gt;""),TONGHOP!$Y1094,"")</f>
        <v/>
      </c>
      <c r="R1094" s="139" t="str">
        <f>IF(AND(TONGHOP!$O1094="ThiTN",TONGHOP!$P1094="VĐ",TONGHOP!$Z1094&lt;&gt;""),TONGHOP!$Z1094,"")</f>
        <v/>
      </c>
      <c r="S1094" s="137" t="str">
        <f>IF(AND(TONGHOP!$O1094="ThiTN",TONGHOP!$P1094="TH",TONGHOP!$X1094&lt;&gt;""),TONGHOP!$X1094,"")</f>
        <v/>
      </c>
      <c r="T1094" s="137" t="str">
        <f>IF(AND(TONGHOP!$O1094="ThiTN",TONGHOP!$P1094="TH",TONGHOP!$Y1094&lt;&gt;""),TONGHOP!$Y1094,"")</f>
        <v/>
      </c>
      <c r="U1094" s="137" t="str">
        <f>IF(AND(TONGHOP!$O1094="ThiTN",TONGHOP!$P1094="TH",TONGHOP!$Z1094&lt;&gt;""),TONGHOP!$Z1094,"")</f>
        <v/>
      </c>
    </row>
    <row r="1095" spans="1:21">
      <c r="A1095" s="139" t="str">
        <f>IF(AND(TONGHOP!$O1095="KTHP",OR(TONGHOP!$P1095="LT",TONGHOP!$P1095="TN"),TONGHOP!$X1095&lt;&gt;""),TONGHOP!$X1095,"")</f>
        <v/>
      </c>
      <c r="B1095" s="139" t="str">
        <f>IF(AND(TONGHOP!$O1095="KTHP",OR(TONGHOP!$P1095="LT",TONGHOP!$P1095="TN"),TONGHOP!$Y1095&lt;&gt;""),TONGHOP!$Y1095,"")</f>
        <v/>
      </c>
      <c r="C1095" s="139" t="str">
        <f>IF(AND(TONGHOP!$O1095="KTHP",OR(TONGHOP!$P1095="LT",TONGHOP!$P1095="TN"),TONGHOP!$Z1095&lt;&gt;""),TONGHOP!$Z1095,"")</f>
        <v/>
      </c>
      <c r="D1095" s="139" t="str">
        <f>IF(AND(TONGHOP!$O1095="KTHP",TONGHOP!$P1095="VĐ"),TONGHOP!$X1095,"")</f>
        <v/>
      </c>
      <c r="E1095" s="138" t="str">
        <f>IF(AND(TONGHOP!$O1095="KTHP",TONGHOP!$P1095="VĐ"),TONGHOP!$Y1095,"")</f>
        <v/>
      </c>
      <c r="F1095" s="138" t="str">
        <f>IF(AND(TONGHOP!$O1095="KTHP",TONGHOP!$P1095="VĐ"),TONGHOP!$Z1095,"")</f>
        <v/>
      </c>
      <c r="G1095" s="139" t="str">
        <f>IF(AND(TONGHOP!$O1095="KTHP",TONGHOP!$P1095="TL"),TONGHOP!$X1095,"")</f>
        <v/>
      </c>
      <c r="H1095" s="138" t="str">
        <f>IF(AND(TONGHOP!$O1095="KTHP",TONGHOP!$P1095="TL"),TONGHOP!$Y1095,"")</f>
        <v/>
      </c>
      <c r="I1095" s="138" t="str">
        <f>IF(AND(TONGHOP!$O1095="KTHP",TONGHOP!$P1095="TL"),TONGHOP!$Z1095,"")</f>
        <v/>
      </c>
      <c r="J1095" s="139" t="str">
        <f>IF(AND(TONGHOP!$O1095="KTHP",TONGHOP!$P1095="TH"),TONGHOP!$X1095,"")</f>
        <v/>
      </c>
      <c r="K1095" s="138" t="str">
        <f>IF(AND(TONGHOP!$O1095="KTHP",TONGHOP!$P1095="TH"),TONGHOP!$Y1095,"")</f>
        <v/>
      </c>
      <c r="L1095" s="138" t="str">
        <f>IF(AND(TONGHOP!$O1095="KTHP",TONGHOP!$P1095="TH"),TONGHOP!$Z1095,"")</f>
        <v/>
      </c>
      <c r="M1095" s="139" t="str">
        <f>IF(AND(TONGHOP!$O1095="ThiTN",OR(TONGHOP!$P1095="LT",TONGHOP!$P1095="TN"),TONGHOP!$X1095&lt;&gt;""),TONGHOP!$X1095,"")</f>
        <v/>
      </c>
      <c r="N1095" s="139" t="str">
        <f>IF(AND(TONGHOP!$O1095="ThiTN",OR(TONGHOP!$P1095="LT",TONGHOP!$P1095="TN"),TONGHOP!$Y1095&lt;&gt;""),TONGHOP!$Y1095,"")</f>
        <v/>
      </c>
      <c r="O1095" s="139" t="str">
        <f>IF(AND(TONGHOP!$O1095="ThiTN",OR(TONGHOP!$P1095="LT",TONGHOP!$P1095="TN"),TONGHOP!$Z1095&lt;&gt;""),TONGHOP!$Z1095,"")</f>
        <v/>
      </c>
      <c r="P1095" s="139" t="str">
        <f>IF(AND(TONGHOP!$O1095="ThiTN",TONGHOP!$P1095="VĐ",TONGHOP!$X1095&lt;&gt;""),TONGHOP!$X1095,"")</f>
        <v/>
      </c>
      <c r="Q1095" s="139" t="str">
        <f>IF(AND(TONGHOP!$O1095="ThiTN",TONGHOP!$P1095="VĐ",TONGHOP!$Y1095&lt;&gt;""),TONGHOP!$Y1095,"")</f>
        <v/>
      </c>
      <c r="R1095" s="139" t="str">
        <f>IF(AND(TONGHOP!$O1095="ThiTN",TONGHOP!$P1095="VĐ",TONGHOP!$Z1095&lt;&gt;""),TONGHOP!$Z1095,"")</f>
        <v/>
      </c>
      <c r="S1095" s="137" t="str">
        <f>IF(AND(TONGHOP!$O1095="ThiTN",TONGHOP!$P1095="TH",TONGHOP!$X1095&lt;&gt;""),TONGHOP!$X1095,"")</f>
        <v/>
      </c>
      <c r="T1095" s="137" t="str">
        <f>IF(AND(TONGHOP!$O1095="ThiTN",TONGHOP!$P1095="TH",TONGHOP!$Y1095&lt;&gt;""),TONGHOP!$Y1095,"")</f>
        <v/>
      </c>
      <c r="U1095" s="137" t="str">
        <f>IF(AND(TONGHOP!$O1095="ThiTN",TONGHOP!$P1095="TH",TONGHOP!$Z1095&lt;&gt;""),TONGHOP!$Z1095,"")</f>
        <v/>
      </c>
    </row>
    <row r="1096" spans="1:21">
      <c r="A1096" s="139" t="str">
        <f>IF(AND(TONGHOP!$O1096="KTHP",OR(TONGHOP!$P1096="LT",TONGHOP!$P1096="TN"),TONGHOP!$X1096&lt;&gt;""),TONGHOP!$X1096,"")</f>
        <v/>
      </c>
      <c r="B1096" s="139" t="str">
        <f>IF(AND(TONGHOP!$O1096="KTHP",OR(TONGHOP!$P1096="LT",TONGHOP!$P1096="TN"),TONGHOP!$Y1096&lt;&gt;""),TONGHOP!$Y1096,"")</f>
        <v/>
      </c>
      <c r="C1096" s="139" t="str">
        <f>IF(AND(TONGHOP!$O1096="KTHP",OR(TONGHOP!$P1096="LT",TONGHOP!$P1096="TN"),TONGHOP!$Z1096&lt;&gt;""),TONGHOP!$Z1096,"")</f>
        <v/>
      </c>
      <c r="D1096" s="139" t="str">
        <f>IF(AND(TONGHOP!$O1096="KTHP",TONGHOP!$P1096="VĐ"),TONGHOP!$X1096,"")</f>
        <v/>
      </c>
      <c r="E1096" s="138" t="str">
        <f>IF(AND(TONGHOP!$O1096="KTHP",TONGHOP!$P1096="VĐ"),TONGHOP!$Y1096,"")</f>
        <v/>
      </c>
      <c r="F1096" s="138" t="str">
        <f>IF(AND(TONGHOP!$O1096="KTHP",TONGHOP!$P1096="VĐ"),TONGHOP!$Z1096,"")</f>
        <v/>
      </c>
      <c r="G1096" s="139" t="str">
        <f>IF(AND(TONGHOP!$O1096="KTHP",TONGHOP!$P1096="TL"),TONGHOP!$X1096,"")</f>
        <v/>
      </c>
      <c r="H1096" s="138" t="str">
        <f>IF(AND(TONGHOP!$O1096="KTHP",TONGHOP!$P1096="TL"),TONGHOP!$Y1096,"")</f>
        <v/>
      </c>
      <c r="I1096" s="138" t="str">
        <f>IF(AND(TONGHOP!$O1096="KTHP",TONGHOP!$P1096="TL"),TONGHOP!$Z1096,"")</f>
        <v/>
      </c>
      <c r="J1096" s="139" t="str">
        <f>IF(AND(TONGHOP!$O1096="KTHP",TONGHOP!$P1096="TH"),TONGHOP!$X1096,"")</f>
        <v/>
      </c>
      <c r="K1096" s="138" t="str">
        <f>IF(AND(TONGHOP!$O1096="KTHP",TONGHOP!$P1096="TH"),TONGHOP!$Y1096,"")</f>
        <v/>
      </c>
      <c r="L1096" s="138" t="str">
        <f>IF(AND(TONGHOP!$O1096="KTHP",TONGHOP!$P1096="TH"),TONGHOP!$Z1096,"")</f>
        <v/>
      </c>
      <c r="M1096" s="139" t="str">
        <f>IF(AND(TONGHOP!$O1096="ThiTN",OR(TONGHOP!$P1096="LT",TONGHOP!$P1096="TN"),TONGHOP!$X1096&lt;&gt;""),TONGHOP!$X1096,"")</f>
        <v/>
      </c>
      <c r="N1096" s="139" t="str">
        <f>IF(AND(TONGHOP!$O1096="ThiTN",OR(TONGHOP!$P1096="LT",TONGHOP!$P1096="TN"),TONGHOP!$Y1096&lt;&gt;""),TONGHOP!$Y1096,"")</f>
        <v/>
      </c>
      <c r="O1096" s="139" t="str">
        <f>IF(AND(TONGHOP!$O1096="ThiTN",OR(TONGHOP!$P1096="LT",TONGHOP!$P1096="TN"),TONGHOP!$Z1096&lt;&gt;""),TONGHOP!$Z1096,"")</f>
        <v/>
      </c>
      <c r="P1096" s="139" t="str">
        <f>IF(AND(TONGHOP!$O1096="ThiTN",TONGHOP!$P1096="VĐ",TONGHOP!$X1096&lt;&gt;""),TONGHOP!$X1096,"")</f>
        <v/>
      </c>
      <c r="Q1096" s="139" t="str">
        <f>IF(AND(TONGHOP!$O1096="ThiTN",TONGHOP!$P1096="VĐ",TONGHOP!$Y1096&lt;&gt;""),TONGHOP!$Y1096,"")</f>
        <v/>
      </c>
      <c r="R1096" s="139" t="str">
        <f>IF(AND(TONGHOP!$O1096="ThiTN",TONGHOP!$P1096="VĐ",TONGHOP!$Z1096&lt;&gt;""),TONGHOP!$Z1096,"")</f>
        <v/>
      </c>
      <c r="S1096" s="137" t="str">
        <f>IF(AND(TONGHOP!$O1096="ThiTN",TONGHOP!$P1096="TH",TONGHOP!$X1096&lt;&gt;""),TONGHOP!$X1096,"")</f>
        <v/>
      </c>
      <c r="T1096" s="137" t="str">
        <f>IF(AND(TONGHOP!$O1096="ThiTN",TONGHOP!$P1096="TH",TONGHOP!$Y1096&lt;&gt;""),TONGHOP!$Y1096,"")</f>
        <v/>
      </c>
      <c r="U1096" s="137" t="str">
        <f>IF(AND(TONGHOP!$O1096="ThiTN",TONGHOP!$P1096="TH",TONGHOP!$Z1096&lt;&gt;""),TONGHOP!$Z1096,"")</f>
        <v/>
      </c>
    </row>
    <row r="1097" spans="1:21">
      <c r="A1097" s="139" t="str">
        <f>IF(AND(TONGHOP!$O1097="KTHP",OR(TONGHOP!$P1097="LT",TONGHOP!$P1097="TN"),TONGHOP!$X1097&lt;&gt;""),TONGHOP!$X1097,"")</f>
        <v/>
      </c>
      <c r="B1097" s="139" t="str">
        <f>IF(AND(TONGHOP!$O1097="KTHP",OR(TONGHOP!$P1097="LT",TONGHOP!$P1097="TN"),TONGHOP!$Y1097&lt;&gt;""),TONGHOP!$Y1097,"")</f>
        <v/>
      </c>
      <c r="C1097" s="139" t="str">
        <f>IF(AND(TONGHOP!$O1097="KTHP",OR(TONGHOP!$P1097="LT",TONGHOP!$P1097="TN"),TONGHOP!$Z1097&lt;&gt;""),TONGHOP!$Z1097,"")</f>
        <v/>
      </c>
      <c r="D1097" s="139" t="str">
        <f>IF(AND(TONGHOP!$O1097="KTHP",TONGHOP!$P1097="VĐ"),TONGHOP!$X1097,"")</f>
        <v/>
      </c>
      <c r="E1097" s="138" t="str">
        <f>IF(AND(TONGHOP!$O1097="KTHP",TONGHOP!$P1097="VĐ"),TONGHOP!$Y1097,"")</f>
        <v/>
      </c>
      <c r="F1097" s="138" t="str">
        <f>IF(AND(TONGHOP!$O1097="KTHP",TONGHOP!$P1097="VĐ"),TONGHOP!$Z1097,"")</f>
        <v/>
      </c>
      <c r="G1097" s="139" t="str">
        <f>IF(AND(TONGHOP!$O1097="KTHP",TONGHOP!$P1097="TL"),TONGHOP!$X1097,"")</f>
        <v/>
      </c>
      <c r="H1097" s="138" t="str">
        <f>IF(AND(TONGHOP!$O1097="KTHP",TONGHOP!$P1097="TL"),TONGHOP!$Y1097,"")</f>
        <v/>
      </c>
      <c r="I1097" s="138" t="str">
        <f>IF(AND(TONGHOP!$O1097="KTHP",TONGHOP!$P1097="TL"),TONGHOP!$Z1097,"")</f>
        <v/>
      </c>
      <c r="J1097" s="139" t="str">
        <f>IF(AND(TONGHOP!$O1097="KTHP",TONGHOP!$P1097="TH"),TONGHOP!$X1097,"")</f>
        <v/>
      </c>
      <c r="K1097" s="138" t="str">
        <f>IF(AND(TONGHOP!$O1097="KTHP",TONGHOP!$P1097="TH"),TONGHOP!$Y1097,"")</f>
        <v/>
      </c>
      <c r="L1097" s="138" t="str">
        <f>IF(AND(TONGHOP!$O1097="KTHP",TONGHOP!$P1097="TH"),TONGHOP!$Z1097,"")</f>
        <v/>
      </c>
      <c r="M1097" s="139" t="str">
        <f>IF(AND(TONGHOP!$O1097="ThiTN",OR(TONGHOP!$P1097="LT",TONGHOP!$P1097="TN"),TONGHOP!$X1097&lt;&gt;""),TONGHOP!$X1097,"")</f>
        <v/>
      </c>
      <c r="N1097" s="139" t="str">
        <f>IF(AND(TONGHOP!$O1097="ThiTN",OR(TONGHOP!$P1097="LT",TONGHOP!$P1097="TN"),TONGHOP!$Y1097&lt;&gt;""),TONGHOP!$Y1097,"")</f>
        <v/>
      </c>
      <c r="O1097" s="139" t="str">
        <f>IF(AND(TONGHOP!$O1097="ThiTN",OR(TONGHOP!$P1097="LT",TONGHOP!$P1097="TN"),TONGHOP!$Z1097&lt;&gt;""),TONGHOP!$Z1097,"")</f>
        <v/>
      </c>
      <c r="P1097" s="139" t="str">
        <f>IF(AND(TONGHOP!$O1097="ThiTN",TONGHOP!$P1097="VĐ",TONGHOP!$X1097&lt;&gt;""),TONGHOP!$X1097,"")</f>
        <v/>
      </c>
      <c r="Q1097" s="139" t="str">
        <f>IF(AND(TONGHOP!$O1097="ThiTN",TONGHOP!$P1097="VĐ",TONGHOP!$Y1097&lt;&gt;""),TONGHOP!$Y1097,"")</f>
        <v/>
      </c>
      <c r="R1097" s="139" t="str">
        <f>IF(AND(TONGHOP!$O1097="ThiTN",TONGHOP!$P1097="VĐ",TONGHOP!$Z1097&lt;&gt;""),TONGHOP!$Z1097,"")</f>
        <v/>
      </c>
      <c r="S1097" s="137" t="str">
        <f>IF(AND(TONGHOP!$O1097="ThiTN",TONGHOP!$P1097="TH",TONGHOP!$X1097&lt;&gt;""),TONGHOP!$X1097,"")</f>
        <v/>
      </c>
      <c r="T1097" s="137" t="str">
        <f>IF(AND(TONGHOP!$O1097="ThiTN",TONGHOP!$P1097="TH",TONGHOP!$Y1097&lt;&gt;""),TONGHOP!$Y1097,"")</f>
        <v/>
      </c>
      <c r="U1097" s="137" t="str">
        <f>IF(AND(TONGHOP!$O1097="ThiTN",TONGHOP!$P1097="TH",TONGHOP!$Z1097&lt;&gt;""),TONGHOP!$Z1097,"")</f>
        <v/>
      </c>
    </row>
    <row r="1098" spans="1:21">
      <c r="A1098" s="139" t="str">
        <f>IF(AND(TONGHOP!$O1098="KTHP",OR(TONGHOP!$P1098="LT",TONGHOP!$P1098="TN"),TONGHOP!$X1098&lt;&gt;""),TONGHOP!$X1098,"")</f>
        <v/>
      </c>
      <c r="B1098" s="139" t="str">
        <f>IF(AND(TONGHOP!$O1098="KTHP",OR(TONGHOP!$P1098="LT",TONGHOP!$P1098="TN"),TONGHOP!$Y1098&lt;&gt;""),TONGHOP!$Y1098,"")</f>
        <v/>
      </c>
      <c r="C1098" s="139" t="str">
        <f>IF(AND(TONGHOP!$O1098="KTHP",OR(TONGHOP!$P1098="LT",TONGHOP!$P1098="TN"),TONGHOP!$Z1098&lt;&gt;""),TONGHOP!$Z1098,"")</f>
        <v/>
      </c>
      <c r="D1098" s="139" t="str">
        <f>IF(AND(TONGHOP!$O1098="KTHP",TONGHOP!$P1098="VĐ"),TONGHOP!$X1098,"")</f>
        <v/>
      </c>
      <c r="E1098" s="138" t="str">
        <f>IF(AND(TONGHOP!$O1098="KTHP",TONGHOP!$P1098="VĐ"),TONGHOP!$Y1098,"")</f>
        <v/>
      </c>
      <c r="F1098" s="138" t="str">
        <f>IF(AND(TONGHOP!$O1098="KTHP",TONGHOP!$P1098="VĐ"),TONGHOP!$Z1098,"")</f>
        <v/>
      </c>
      <c r="G1098" s="139" t="str">
        <f>IF(AND(TONGHOP!$O1098="KTHP",TONGHOP!$P1098="TL"),TONGHOP!$X1098,"")</f>
        <v/>
      </c>
      <c r="H1098" s="138" t="str">
        <f>IF(AND(TONGHOP!$O1098="KTHP",TONGHOP!$P1098="TL"),TONGHOP!$Y1098,"")</f>
        <v/>
      </c>
      <c r="I1098" s="138" t="str">
        <f>IF(AND(TONGHOP!$O1098="KTHP",TONGHOP!$P1098="TL"),TONGHOP!$Z1098,"")</f>
        <v/>
      </c>
      <c r="J1098" s="139" t="str">
        <f>IF(AND(TONGHOP!$O1098="KTHP",TONGHOP!$P1098="TH"),TONGHOP!$X1098,"")</f>
        <v/>
      </c>
      <c r="K1098" s="138" t="str">
        <f>IF(AND(TONGHOP!$O1098="KTHP",TONGHOP!$P1098="TH"),TONGHOP!$Y1098,"")</f>
        <v/>
      </c>
      <c r="L1098" s="138" t="str">
        <f>IF(AND(TONGHOP!$O1098="KTHP",TONGHOP!$P1098="TH"),TONGHOP!$Z1098,"")</f>
        <v/>
      </c>
      <c r="M1098" s="139" t="str">
        <f>IF(AND(TONGHOP!$O1098="ThiTN",OR(TONGHOP!$P1098="LT",TONGHOP!$P1098="TN"),TONGHOP!$X1098&lt;&gt;""),TONGHOP!$X1098,"")</f>
        <v/>
      </c>
      <c r="N1098" s="139" t="str">
        <f>IF(AND(TONGHOP!$O1098="ThiTN",OR(TONGHOP!$P1098="LT",TONGHOP!$P1098="TN"),TONGHOP!$Y1098&lt;&gt;""),TONGHOP!$Y1098,"")</f>
        <v/>
      </c>
      <c r="O1098" s="139" t="str">
        <f>IF(AND(TONGHOP!$O1098="ThiTN",OR(TONGHOP!$P1098="LT",TONGHOP!$P1098="TN"),TONGHOP!$Z1098&lt;&gt;""),TONGHOP!$Z1098,"")</f>
        <v/>
      </c>
      <c r="P1098" s="139" t="str">
        <f>IF(AND(TONGHOP!$O1098="ThiTN",TONGHOP!$P1098="VĐ",TONGHOP!$X1098&lt;&gt;""),TONGHOP!$X1098,"")</f>
        <v/>
      </c>
      <c r="Q1098" s="139" t="str">
        <f>IF(AND(TONGHOP!$O1098="ThiTN",TONGHOP!$P1098="VĐ",TONGHOP!$Y1098&lt;&gt;""),TONGHOP!$Y1098,"")</f>
        <v/>
      </c>
      <c r="R1098" s="139" t="str">
        <f>IF(AND(TONGHOP!$O1098="ThiTN",TONGHOP!$P1098="VĐ",TONGHOP!$Z1098&lt;&gt;""),TONGHOP!$Z1098,"")</f>
        <v/>
      </c>
      <c r="S1098" s="137" t="str">
        <f>IF(AND(TONGHOP!$O1098="ThiTN",TONGHOP!$P1098="TH",TONGHOP!$X1098&lt;&gt;""),TONGHOP!$X1098,"")</f>
        <v/>
      </c>
      <c r="T1098" s="137" t="str">
        <f>IF(AND(TONGHOP!$O1098="ThiTN",TONGHOP!$P1098="TH",TONGHOP!$Y1098&lt;&gt;""),TONGHOP!$Y1098,"")</f>
        <v/>
      </c>
      <c r="U1098" s="137" t="str">
        <f>IF(AND(TONGHOP!$O1098="ThiTN",TONGHOP!$P1098="TH",TONGHOP!$Z1098&lt;&gt;""),TONGHOP!$Z1098,"")</f>
        <v/>
      </c>
    </row>
    <row r="1099" spans="1:21">
      <c r="A1099" s="139" t="str">
        <f>IF(AND(TONGHOP!$O1099="KTHP",OR(TONGHOP!$P1099="LT",TONGHOP!$P1099="TN"),TONGHOP!$X1099&lt;&gt;""),TONGHOP!$X1099,"")</f>
        <v/>
      </c>
      <c r="B1099" s="139" t="str">
        <f>IF(AND(TONGHOP!$O1099="KTHP",OR(TONGHOP!$P1099="LT",TONGHOP!$P1099="TN"),TONGHOP!$Y1099&lt;&gt;""),TONGHOP!$Y1099,"")</f>
        <v/>
      </c>
      <c r="C1099" s="139" t="str">
        <f>IF(AND(TONGHOP!$O1099="KTHP",OR(TONGHOP!$P1099="LT",TONGHOP!$P1099="TN"),TONGHOP!$Z1099&lt;&gt;""),TONGHOP!$Z1099,"")</f>
        <v/>
      </c>
      <c r="D1099" s="139" t="str">
        <f>IF(AND(TONGHOP!$O1099="KTHP",TONGHOP!$P1099="VĐ"),TONGHOP!$X1099,"")</f>
        <v/>
      </c>
      <c r="E1099" s="138" t="str">
        <f>IF(AND(TONGHOP!$O1099="KTHP",TONGHOP!$P1099="VĐ"),TONGHOP!$Y1099,"")</f>
        <v/>
      </c>
      <c r="F1099" s="138" t="str">
        <f>IF(AND(TONGHOP!$O1099="KTHP",TONGHOP!$P1099="VĐ"),TONGHOP!$Z1099,"")</f>
        <v/>
      </c>
      <c r="G1099" s="139" t="str">
        <f>IF(AND(TONGHOP!$O1099="KTHP",TONGHOP!$P1099="TL"),TONGHOP!$X1099,"")</f>
        <v/>
      </c>
      <c r="H1099" s="138" t="str">
        <f>IF(AND(TONGHOP!$O1099="KTHP",TONGHOP!$P1099="TL"),TONGHOP!$Y1099,"")</f>
        <v/>
      </c>
      <c r="I1099" s="138" t="str">
        <f>IF(AND(TONGHOP!$O1099="KTHP",TONGHOP!$P1099="TL"),TONGHOP!$Z1099,"")</f>
        <v/>
      </c>
      <c r="J1099" s="139" t="str">
        <f>IF(AND(TONGHOP!$O1099="KTHP",TONGHOP!$P1099="TH"),TONGHOP!$X1099,"")</f>
        <v/>
      </c>
      <c r="K1099" s="138" t="str">
        <f>IF(AND(TONGHOP!$O1099="KTHP",TONGHOP!$P1099="TH"),TONGHOP!$Y1099,"")</f>
        <v/>
      </c>
      <c r="L1099" s="138" t="str">
        <f>IF(AND(TONGHOP!$O1099="KTHP",TONGHOP!$P1099="TH"),TONGHOP!$Z1099,"")</f>
        <v/>
      </c>
      <c r="M1099" s="139" t="str">
        <f>IF(AND(TONGHOP!$O1099="ThiTN",OR(TONGHOP!$P1099="LT",TONGHOP!$P1099="TN"),TONGHOP!$X1099&lt;&gt;""),TONGHOP!$X1099,"")</f>
        <v/>
      </c>
      <c r="N1099" s="139" t="str">
        <f>IF(AND(TONGHOP!$O1099="ThiTN",OR(TONGHOP!$P1099="LT",TONGHOP!$P1099="TN"),TONGHOP!$Y1099&lt;&gt;""),TONGHOP!$Y1099,"")</f>
        <v/>
      </c>
      <c r="O1099" s="139" t="str">
        <f>IF(AND(TONGHOP!$O1099="ThiTN",OR(TONGHOP!$P1099="LT",TONGHOP!$P1099="TN"),TONGHOP!$Z1099&lt;&gt;""),TONGHOP!$Z1099,"")</f>
        <v/>
      </c>
      <c r="P1099" s="139" t="str">
        <f>IF(AND(TONGHOP!$O1099="ThiTN",TONGHOP!$P1099="VĐ",TONGHOP!$X1099&lt;&gt;""),TONGHOP!$X1099,"")</f>
        <v/>
      </c>
      <c r="Q1099" s="139" t="str">
        <f>IF(AND(TONGHOP!$O1099="ThiTN",TONGHOP!$P1099="VĐ",TONGHOP!$Y1099&lt;&gt;""),TONGHOP!$Y1099,"")</f>
        <v/>
      </c>
      <c r="R1099" s="139" t="str">
        <f>IF(AND(TONGHOP!$O1099="ThiTN",TONGHOP!$P1099="VĐ",TONGHOP!$Z1099&lt;&gt;""),TONGHOP!$Z1099,"")</f>
        <v/>
      </c>
      <c r="S1099" s="137" t="str">
        <f>IF(AND(TONGHOP!$O1099="ThiTN",TONGHOP!$P1099="TH",TONGHOP!$X1099&lt;&gt;""),TONGHOP!$X1099,"")</f>
        <v/>
      </c>
      <c r="T1099" s="137" t="str">
        <f>IF(AND(TONGHOP!$O1099="ThiTN",TONGHOP!$P1099="TH",TONGHOP!$Y1099&lt;&gt;""),TONGHOP!$Y1099,"")</f>
        <v/>
      </c>
      <c r="U1099" s="137" t="str">
        <f>IF(AND(TONGHOP!$O1099="ThiTN",TONGHOP!$P1099="TH",TONGHOP!$Z1099&lt;&gt;""),TONGHOP!$Z1099,"")</f>
        <v/>
      </c>
    </row>
    <row r="1100" spans="1:21">
      <c r="A1100" s="139" t="str">
        <f>IF(AND(TONGHOP!$O1100="KTHP",OR(TONGHOP!$P1100="LT",TONGHOP!$P1100="TN"),TONGHOP!$X1100&lt;&gt;""),TONGHOP!$X1100,"")</f>
        <v/>
      </c>
      <c r="B1100" s="139" t="str">
        <f>IF(AND(TONGHOP!$O1100="KTHP",OR(TONGHOP!$P1100="LT",TONGHOP!$P1100="TN"),TONGHOP!$Y1100&lt;&gt;""),TONGHOP!$Y1100,"")</f>
        <v/>
      </c>
      <c r="C1100" s="139" t="str">
        <f>IF(AND(TONGHOP!$O1100="KTHP",OR(TONGHOP!$P1100="LT",TONGHOP!$P1100="TN"),TONGHOP!$Z1100&lt;&gt;""),TONGHOP!$Z1100,"")</f>
        <v/>
      </c>
      <c r="D1100" s="139" t="str">
        <f>IF(AND(TONGHOP!$O1100="KTHP",TONGHOP!$P1100="VĐ"),TONGHOP!$X1100,"")</f>
        <v/>
      </c>
      <c r="E1100" s="138" t="str">
        <f>IF(AND(TONGHOP!$O1100="KTHP",TONGHOP!$P1100="VĐ"),TONGHOP!$Y1100,"")</f>
        <v/>
      </c>
      <c r="F1100" s="138" t="str">
        <f>IF(AND(TONGHOP!$O1100="KTHP",TONGHOP!$P1100="VĐ"),TONGHOP!$Z1100,"")</f>
        <v/>
      </c>
      <c r="G1100" s="139" t="str">
        <f>IF(AND(TONGHOP!$O1100="KTHP",TONGHOP!$P1100="TL"),TONGHOP!$X1100,"")</f>
        <v/>
      </c>
      <c r="H1100" s="138" t="str">
        <f>IF(AND(TONGHOP!$O1100="KTHP",TONGHOP!$P1100="TL"),TONGHOP!$Y1100,"")</f>
        <v/>
      </c>
      <c r="I1100" s="138" t="str">
        <f>IF(AND(TONGHOP!$O1100="KTHP",TONGHOP!$P1100="TL"),TONGHOP!$Z1100,"")</f>
        <v/>
      </c>
      <c r="J1100" s="139" t="str">
        <f>IF(AND(TONGHOP!$O1100="KTHP",TONGHOP!$P1100="TH"),TONGHOP!$X1100,"")</f>
        <v/>
      </c>
      <c r="K1100" s="138" t="str">
        <f>IF(AND(TONGHOP!$O1100="KTHP",TONGHOP!$P1100="TH"),TONGHOP!$Y1100,"")</f>
        <v/>
      </c>
      <c r="L1100" s="138" t="str">
        <f>IF(AND(TONGHOP!$O1100="KTHP",TONGHOP!$P1100="TH"),TONGHOP!$Z1100,"")</f>
        <v/>
      </c>
      <c r="M1100" s="139" t="str">
        <f>IF(AND(TONGHOP!$O1100="ThiTN",OR(TONGHOP!$P1100="LT",TONGHOP!$P1100="TN"),TONGHOP!$X1100&lt;&gt;""),TONGHOP!$X1100,"")</f>
        <v/>
      </c>
      <c r="N1100" s="139" t="str">
        <f>IF(AND(TONGHOP!$O1100="ThiTN",OR(TONGHOP!$P1100="LT",TONGHOP!$P1100="TN"),TONGHOP!$Y1100&lt;&gt;""),TONGHOP!$Y1100,"")</f>
        <v/>
      </c>
      <c r="O1100" s="139" t="str">
        <f>IF(AND(TONGHOP!$O1100="ThiTN",OR(TONGHOP!$P1100="LT",TONGHOP!$P1100="TN"),TONGHOP!$Z1100&lt;&gt;""),TONGHOP!$Z1100,"")</f>
        <v/>
      </c>
      <c r="P1100" s="139" t="str">
        <f>IF(AND(TONGHOP!$O1100="ThiTN",TONGHOP!$P1100="VĐ",TONGHOP!$X1100&lt;&gt;""),TONGHOP!$X1100,"")</f>
        <v/>
      </c>
      <c r="Q1100" s="139" t="str">
        <f>IF(AND(TONGHOP!$O1100="ThiTN",TONGHOP!$P1100="VĐ",TONGHOP!$Y1100&lt;&gt;""),TONGHOP!$Y1100,"")</f>
        <v/>
      </c>
      <c r="R1100" s="139" t="str">
        <f>IF(AND(TONGHOP!$O1100="ThiTN",TONGHOP!$P1100="VĐ",TONGHOP!$Z1100&lt;&gt;""),TONGHOP!$Z1100,"")</f>
        <v/>
      </c>
      <c r="S1100" s="137" t="str">
        <f>IF(AND(TONGHOP!$O1100="ThiTN",TONGHOP!$P1100="TH",TONGHOP!$X1100&lt;&gt;""),TONGHOP!$X1100,"")</f>
        <v/>
      </c>
      <c r="T1100" s="137" t="str">
        <f>IF(AND(TONGHOP!$O1100="ThiTN",TONGHOP!$P1100="TH",TONGHOP!$Y1100&lt;&gt;""),TONGHOP!$Y1100,"")</f>
        <v/>
      </c>
      <c r="U1100" s="137" t="str">
        <f>IF(AND(TONGHOP!$O1100="ThiTN",TONGHOP!$P1100="TH",TONGHOP!$Z1100&lt;&gt;""),TONGHOP!$Z1100,"")</f>
        <v/>
      </c>
    </row>
    <row r="1101" spans="1:21">
      <c r="A1101" s="139" t="str">
        <f>IF(AND(TONGHOP!$O1101="KTHP",OR(TONGHOP!$P1101="LT",TONGHOP!$P1101="TN"),TONGHOP!$X1101&lt;&gt;""),TONGHOP!$X1101,"")</f>
        <v/>
      </c>
      <c r="B1101" s="139" t="str">
        <f>IF(AND(TONGHOP!$O1101="KTHP",OR(TONGHOP!$P1101="LT",TONGHOP!$P1101="TN"),TONGHOP!$Y1101&lt;&gt;""),TONGHOP!$Y1101,"")</f>
        <v/>
      </c>
      <c r="C1101" s="139" t="str">
        <f>IF(AND(TONGHOP!$O1101="KTHP",OR(TONGHOP!$P1101="LT",TONGHOP!$P1101="TN"),TONGHOP!$Z1101&lt;&gt;""),TONGHOP!$Z1101,"")</f>
        <v/>
      </c>
      <c r="D1101" s="139" t="str">
        <f>IF(AND(TONGHOP!$O1101="KTHP",TONGHOP!$P1101="VĐ"),TONGHOP!$X1101,"")</f>
        <v/>
      </c>
      <c r="E1101" s="138" t="str">
        <f>IF(AND(TONGHOP!$O1101="KTHP",TONGHOP!$P1101="VĐ"),TONGHOP!$Y1101,"")</f>
        <v/>
      </c>
      <c r="F1101" s="138" t="str">
        <f>IF(AND(TONGHOP!$O1101="KTHP",TONGHOP!$P1101="VĐ"),TONGHOP!$Z1101,"")</f>
        <v/>
      </c>
      <c r="G1101" s="139" t="str">
        <f>IF(AND(TONGHOP!$O1101="KTHP",TONGHOP!$P1101="TL"),TONGHOP!$X1101,"")</f>
        <v/>
      </c>
      <c r="H1101" s="138" t="str">
        <f>IF(AND(TONGHOP!$O1101="KTHP",TONGHOP!$P1101="TL"),TONGHOP!$Y1101,"")</f>
        <v/>
      </c>
      <c r="I1101" s="138" t="str">
        <f>IF(AND(TONGHOP!$O1101="KTHP",TONGHOP!$P1101="TL"),TONGHOP!$Z1101,"")</f>
        <v/>
      </c>
      <c r="J1101" s="139" t="str">
        <f>IF(AND(TONGHOP!$O1101="KTHP",TONGHOP!$P1101="TH"),TONGHOP!$X1101,"")</f>
        <v/>
      </c>
      <c r="K1101" s="138" t="str">
        <f>IF(AND(TONGHOP!$O1101="KTHP",TONGHOP!$P1101="TH"),TONGHOP!$Y1101,"")</f>
        <v/>
      </c>
      <c r="L1101" s="138" t="str">
        <f>IF(AND(TONGHOP!$O1101="KTHP",TONGHOP!$P1101="TH"),TONGHOP!$Z1101,"")</f>
        <v/>
      </c>
      <c r="M1101" s="139" t="str">
        <f>IF(AND(TONGHOP!$O1101="ThiTN",OR(TONGHOP!$P1101="LT",TONGHOP!$P1101="TN"),TONGHOP!$X1101&lt;&gt;""),TONGHOP!$X1101,"")</f>
        <v/>
      </c>
      <c r="N1101" s="139" t="str">
        <f>IF(AND(TONGHOP!$O1101="ThiTN",OR(TONGHOP!$P1101="LT",TONGHOP!$P1101="TN"),TONGHOP!$Y1101&lt;&gt;""),TONGHOP!$Y1101,"")</f>
        <v/>
      </c>
      <c r="O1101" s="139" t="str">
        <f>IF(AND(TONGHOP!$O1101="ThiTN",OR(TONGHOP!$P1101="LT",TONGHOP!$P1101="TN"),TONGHOP!$Z1101&lt;&gt;""),TONGHOP!$Z1101,"")</f>
        <v/>
      </c>
      <c r="P1101" s="139" t="str">
        <f>IF(AND(TONGHOP!$O1101="ThiTN",TONGHOP!$P1101="VĐ",TONGHOP!$X1101&lt;&gt;""),TONGHOP!$X1101,"")</f>
        <v/>
      </c>
      <c r="Q1101" s="139" t="str">
        <f>IF(AND(TONGHOP!$O1101="ThiTN",TONGHOP!$P1101="VĐ",TONGHOP!$Y1101&lt;&gt;""),TONGHOP!$Y1101,"")</f>
        <v/>
      </c>
      <c r="R1101" s="139" t="str">
        <f>IF(AND(TONGHOP!$O1101="ThiTN",TONGHOP!$P1101="VĐ",TONGHOP!$Z1101&lt;&gt;""),TONGHOP!$Z1101,"")</f>
        <v/>
      </c>
      <c r="S1101" s="137" t="str">
        <f>IF(AND(TONGHOP!$O1101="ThiTN",TONGHOP!$P1101="TH",TONGHOP!$X1101&lt;&gt;""),TONGHOP!$X1101,"")</f>
        <v/>
      </c>
      <c r="T1101" s="137" t="str">
        <f>IF(AND(TONGHOP!$O1101="ThiTN",TONGHOP!$P1101="TH",TONGHOP!$Y1101&lt;&gt;""),TONGHOP!$Y1101,"")</f>
        <v/>
      </c>
      <c r="U1101" s="137" t="str">
        <f>IF(AND(TONGHOP!$O1101="ThiTN",TONGHOP!$P1101="TH",TONGHOP!$Z1101&lt;&gt;""),TONGHOP!$Z1101,"")</f>
        <v/>
      </c>
    </row>
    <row r="1102" spans="1:21">
      <c r="A1102" s="139" t="str">
        <f>IF(AND(TONGHOP!$O1102="KTHP",OR(TONGHOP!$P1102="LT",TONGHOP!$P1102="TN"),TONGHOP!$X1102&lt;&gt;""),TONGHOP!$X1102,"")</f>
        <v/>
      </c>
      <c r="B1102" s="139" t="str">
        <f>IF(AND(TONGHOP!$O1102="KTHP",OR(TONGHOP!$P1102="LT",TONGHOP!$P1102="TN"),TONGHOP!$Y1102&lt;&gt;""),TONGHOP!$Y1102,"")</f>
        <v/>
      </c>
      <c r="C1102" s="139" t="str">
        <f>IF(AND(TONGHOP!$O1102="KTHP",OR(TONGHOP!$P1102="LT",TONGHOP!$P1102="TN"),TONGHOP!$Z1102&lt;&gt;""),TONGHOP!$Z1102,"")</f>
        <v/>
      </c>
      <c r="D1102" s="139" t="str">
        <f>IF(AND(TONGHOP!$O1102="KTHP",TONGHOP!$P1102="VĐ"),TONGHOP!$X1102,"")</f>
        <v/>
      </c>
      <c r="E1102" s="138" t="str">
        <f>IF(AND(TONGHOP!$O1102="KTHP",TONGHOP!$P1102="VĐ"),TONGHOP!$Y1102,"")</f>
        <v/>
      </c>
      <c r="F1102" s="138" t="str">
        <f>IF(AND(TONGHOP!$O1102="KTHP",TONGHOP!$P1102="VĐ"),TONGHOP!$Z1102,"")</f>
        <v/>
      </c>
      <c r="G1102" s="139" t="str">
        <f>IF(AND(TONGHOP!$O1102="KTHP",TONGHOP!$P1102="TL"),TONGHOP!$X1102,"")</f>
        <v/>
      </c>
      <c r="H1102" s="138" t="str">
        <f>IF(AND(TONGHOP!$O1102="KTHP",TONGHOP!$P1102="TL"),TONGHOP!$Y1102,"")</f>
        <v/>
      </c>
      <c r="I1102" s="138" t="str">
        <f>IF(AND(TONGHOP!$O1102="KTHP",TONGHOP!$P1102="TL"),TONGHOP!$Z1102,"")</f>
        <v/>
      </c>
      <c r="J1102" s="139" t="str">
        <f>IF(AND(TONGHOP!$O1102="KTHP",TONGHOP!$P1102="TH"),TONGHOP!$X1102,"")</f>
        <v/>
      </c>
      <c r="K1102" s="138" t="str">
        <f>IF(AND(TONGHOP!$O1102="KTHP",TONGHOP!$P1102="TH"),TONGHOP!$Y1102,"")</f>
        <v/>
      </c>
      <c r="L1102" s="138" t="str">
        <f>IF(AND(TONGHOP!$O1102="KTHP",TONGHOP!$P1102="TH"),TONGHOP!$Z1102,"")</f>
        <v/>
      </c>
      <c r="M1102" s="139" t="str">
        <f>IF(AND(TONGHOP!$O1102="ThiTN",OR(TONGHOP!$P1102="LT",TONGHOP!$P1102="TN"),TONGHOP!$X1102&lt;&gt;""),TONGHOP!$X1102,"")</f>
        <v/>
      </c>
      <c r="N1102" s="139" t="str">
        <f>IF(AND(TONGHOP!$O1102="ThiTN",OR(TONGHOP!$P1102="LT",TONGHOP!$P1102="TN"),TONGHOP!$Y1102&lt;&gt;""),TONGHOP!$Y1102,"")</f>
        <v/>
      </c>
      <c r="O1102" s="139" t="str">
        <f>IF(AND(TONGHOP!$O1102="ThiTN",OR(TONGHOP!$P1102="LT",TONGHOP!$P1102="TN"),TONGHOP!$Z1102&lt;&gt;""),TONGHOP!$Z1102,"")</f>
        <v/>
      </c>
      <c r="P1102" s="139" t="str">
        <f>IF(AND(TONGHOP!$O1102="ThiTN",TONGHOP!$P1102="VĐ",TONGHOP!$X1102&lt;&gt;""),TONGHOP!$X1102,"")</f>
        <v/>
      </c>
      <c r="Q1102" s="139" t="str">
        <f>IF(AND(TONGHOP!$O1102="ThiTN",TONGHOP!$P1102="VĐ",TONGHOP!$Y1102&lt;&gt;""),TONGHOP!$Y1102,"")</f>
        <v/>
      </c>
      <c r="R1102" s="139" t="str">
        <f>IF(AND(TONGHOP!$O1102="ThiTN",TONGHOP!$P1102="VĐ",TONGHOP!$Z1102&lt;&gt;""),TONGHOP!$Z1102,"")</f>
        <v/>
      </c>
      <c r="S1102" s="137" t="str">
        <f>IF(AND(TONGHOP!$O1102="ThiTN",TONGHOP!$P1102="TH",TONGHOP!$X1102&lt;&gt;""),TONGHOP!$X1102,"")</f>
        <v/>
      </c>
      <c r="T1102" s="137" t="str">
        <f>IF(AND(TONGHOP!$O1102="ThiTN",TONGHOP!$P1102="TH",TONGHOP!$Y1102&lt;&gt;""),TONGHOP!$Y1102,"")</f>
        <v/>
      </c>
      <c r="U1102" s="137" t="str">
        <f>IF(AND(TONGHOP!$O1102="ThiTN",TONGHOP!$P1102="TH",TONGHOP!$Z1102&lt;&gt;""),TONGHOP!$Z1102,"")</f>
        <v/>
      </c>
    </row>
    <row r="1103" spans="1:21">
      <c r="A1103" s="139" t="str">
        <f>IF(AND(TONGHOP!$O1103="KTHP",OR(TONGHOP!$P1103="LT",TONGHOP!$P1103="TN"),TONGHOP!$X1103&lt;&gt;""),TONGHOP!$X1103,"")</f>
        <v/>
      </c>
      <c r="B1103" s="139" t="str">
        <f>IF(AND(TONGHOP!$O1103="KTHP",OR(TONGHOP!$P1103="LT",TONGHOP!$P1103="TN"),TONGHOP!$Y1103&lt;&gt;""),TONGHOP!$Y1103,"")</f>
        <v/>
      </c>
      <c r="C1103" s="139" t="str">
        <f>IF(AND(TONGHOP!$O1103="KTHP",OR(TONGHOP!$P1103="LT",TONGHOP!$P1103="TN"),TONGHOP!$Z1103&lt;&gt;""),TONGHOP!$Z1103,"")</f>
        <v/>
      </c>
      <c r="D1103" s="139" t="str">
        <f>IF(AND(TONGHOP!$O1103="KTHP",TONGHOP!$P1103="VĐ"),TONGHOP!$X1103,"")</f>
        <v/>
      </c>
      <c r="E1103" s="138" t="str">
        <f>IF(AND(TONGHOP!$O1103="KTHP",TONGHOP!$P1103="VĐ"),TONGHOP!$Y1103,"")</f>
        <v/>
      </c>
      <c r="F1103" s="138" t="str">
        <f>IF(AND(TONGHOP!$O1103="KTHP",TONGHOP!$P1103="VĐ"),TONGHOP!$Z1103,"")</f>
        <v/>
      </c>
      <c r="G1103" s="139" t="str">
        <f>IF(AND(TONGHOP!$O1103="KTHP",TONGHOP!$P1103="TL"),TONGHOP!$X1103,"")</f>
        <v/>
      </c>
      <c r="H1103" s="138" t="str">
        <f>IF(AND(TONGHOP!$O1103="KTHP",TONGHOP!$P1103="TL"),TONGHOP!$Y1103,"")</f>
        <v/>
      </c>
      <c r="I1103" s="138" t="str">
        <f>IF(AND(TONGHOP!$O1103="KTHP",TONGHOP!$P1103="TL"),TONGHOP!$Z1103,"")</f>
        <v/>
      </c>
      <c r="J1103" s="139" t="str">
        <f>IF(AND(TONGHOP!$O1103="KTHP",TONGHOP!$P1103="TH"),TONGHOP!$X1103,"")</f>
        <v/>
      </c>
      <c r="K1103" s="138" t="str">
        <f>IF(AND(TONGHOP!$O1103="KTHP",TONGHOP!$P1103="TH"),TONGHOP!$Y1103,"")</f>
        <v/>
      </c>
      <c r="L1103" s="138" t="str">
        <f>IF(AND(TONGHOP!$O1103="KTHP",TONGHOP!$P1103="TH"),TONGHOP!$Z1103,"")</f>
        <v/>
      </c>
      <c r="M1103" s="139" t="str">
        <f>IF(AND(TONGHOP!$O1103="ThiTN",OR(TONGHOP!$P1103="LT",TONGHOP!$P1103="TN"),TONGHOP!$X1103&lt;&gt;""),TONGHOP!$X1103,"")</f>
        <v/>
      </c>
      <c r="N1103" s="139" t="str">
        <f>IF(AND(TONGHOP!$O1103="ThiTN",OR(TONGHOP!$P1103="LT",TONGHOP!$P1103="TN"),TONGHOP!$Y1103&lt;&gt;""),TONGHOP!$Y1103,"")</f>
        <v/>
      </c>
      <c r="O1103" s="139" t="str">
        <f>IF(AND(TONGHOP!$O1103="ThiTN",OR(TONGHOP!$P1103="LT",TONGHOP!$P1103="TN"),TONGHOP!$Z1103&lt;&gt;""),TONGHOP!$Z1103,"")</f>
        <v/>
      </c>
      <c r="P1103" s="139" t="str">
        <f>IF(AND(TONGHOP!$O1103="ThiTN",TONGHOP!$P1103="VĐ",TONGHOP!$X1103&lt;&gt;""),TONGHOP!$X1103,"")</f>
        <v/>
      </c>
      <c r="Q1103" s="139" t="str">
        <f>IF(AND(TONGHOP!$O1103="ThiTN",TONGHOP!$P1103="VĐ",TONGHOP!$Y1103&lt;&gt;""),TONGHOP!$Y1103,"")</f>
        <v/>
      </c>
      <c r="R1103" s="139" t="str">
        <f>IF(AND(TONGHOP!$O1103="ThiTN",TONGHOP!$P1103="VĐ",TONGHOP!$Z1103&lt;&gt;""),TONGHOP!$Z1103,"")</f>
        <v/>
      </c>
      <c r="S1103" s="137" t="str">
        <f>IF(AND(TONGHOP!$O1103="ThiTN",TONGHOP!$P1103="TH",TONGHOP!$X1103&lt;&gt;""),TONGHOP!$X1103,"")</f>
        <v/>
      </c>
      <c r="T1103" s="137" t="str">
        <f>IF(AND(TONGHOP!$O1103="ThiTN",TONGHOP!$P1103="TH",TONGHOP!$Y1103&lt;&gt;""),TONGHOP!$Y1103,"")</f>
        <v/>
      </c>
      <c r="U1103" s="137" t="str">
        <f>IF(AND(TONGHOP!$O1103="ThiTN",TONGHOP!$P1103="TH",TONGHOP!$Z1103&lt;&gt;""),TONGHOP!$Z1103,"")</f>
        <v/>
      </c>
    </row>
    <row r="1104" spans="1:21">
      <c r="A1104" s="139" t="str">
        <f>IF(AND(TONGHOP!$O1104="KTHP",OR(TONGHOP!$P1104="LT",TONGHOP!$P1104="TN"),TONGHOP!$X1104&lt;&gt;""),TONGHOP!$X1104,"")</f>
        <v/>
      </c>
      <c r="B1104" s="139" t="str">
        <f>IF(AND(TONGHOP!$O1104="KTHP",OR(TONGHOP!$P1104="LT",TONGHOP!$P1104="TN"),TONGHOP!$Y1104&lt;&gt;""),TONGHOP!$Y1104,"")</f>
        <v/>
      </c>
      <c r="C1104" s="139" t="str">
        <f>IF(AND(TONGHOP!$O1104="KTHP",OR(TONGHOP!$P1104="LT",TONGHOP!$P1104="TN"),TONGHOP!$Z1104&lt;&gt;""),TONGHOP!$Z1104,"")</f>
        <v/>
      </c>
      <c r="D1104" s="139" t="str">
        <f>IF(AND(TONGHOP!$O1104="KTHP",TONGHOP!$P1104="VĐ"),TONGHOP!$X1104,"")</f>
        <v/>
      </c>
      <c r="E1104" s="138" t="str">
        <f>IF(AND(TONGHOP!$O1104="KTHP",TONGHOP!$P1104="VĐ"),TONGHOP!$Y1104,"")</f>
        <v/>
      </c>
      <c r="F1104" s="138" t="str">
        <f>IF(AND(TONGHOP!$O1104="KTHP",TONGHOP!$P1104="VĐ"),TONGHOP!$Z1104,"")</f>
        <v/>
      </c>
      <c r="G1104" s="139" t="str">
        <f>IF(AND(TONGHOP!$O1104="KTHP",TONGHOP!$P1104="TL"),TONGHOP!$X1104,"")</f>
        <v/>
      </c>
      <c r="H1104" s="138" t="str">
        <f>IF(AND(TONGHOP!$O1104="KTHP",TONGHOP!$P1104="TL"),TONGHOP!$Y1104,"")</f>
        <v/>
      </c>
      <c r="I1104" s="138" t="str">
        <f>IF(AND(TONGHOP!$O1104="KTHP",TONGHOP!$P1104="TL"),TONGHOP!$Z1104,"")</f>
        <v/>
      </c>
      <c r="J1104" s="139" t="str">
        <f>IF(AND(TONGHOP!$O1104="KTHP",TONGHOP!$P1104="TH"),TONGHOP!$X1104,"")</f>
        <v/>
      </c>
      <c r="K1104" s="138" t="str">
        <f>IF(AND(TONGHOP!$O1104="KTHP",TONGHOP!$P1104="TH"),TONGHOP!$Y1104,"")</f>
        <v/>
      </c>
      <c r="L1104" s="138" t="str">
        <f>IF(AND(TONGHOP!$O1104="KTHP",TONGHOP!$P1104="TH"),TONGHOP!$Z1104,"")</f>
        <v/>
      </c>
      <c r="M1104" s="139" t="str">
        <f>IF(AND(TONGHOP!$O1104="ThiTN",OR(TONGHOP!$P1104="LT",TONGHOP!$P1104="TN"),TONGHOP!$X1104&lt;&gt;""),TONGHOP!$X1104,"")</f>
        <v/>
      </c>
      <c r="N1104" s="139" t="str">
        <f>IF(AND(TONGHOP!$O1104="ThiTN",OR(TONGHOP!$P1104="LT",TONGHOP!$P1104="TN"),TONGHOP!$Y1104&lt;&gt;""),TONGHOP!$Y1104,"")</f>
        <v/>
      </c>
      <c r="O1104" s="139" t="str">
        <f>IF(AND(TONGHOP!$O1104="ThiTN",OR(TONGHOP!$P1104="LT",TONGHOP!$P1104="TN"),TONGHOP!$Z1104&lt;&gt;""),TONGHOP!$Z1104,"")</f>
        <v/>
      </c>
      <c r="P1104" s="139" t="str">
        <f>IF(AND(TONGHOP!$O1104="ThiTN",TONGHOP!$P1104="VĐ",TONGHOP!$X1104&lt;&gt;""),TONGHOP!$X1104,"")</f>
        <v/>
      </c>
      <c r="Q1104" s="139" t="str">
        <f>IF(AND(TONGHOP!$O1104="ThiTN",TONGHOP!$P1104="VĐ",TONGHOP!$Y1104&lt;&gt;""),TONGHOP!$Y1104,"")</f>
        <v/>
      </c>
      <c r="R1104" s="139" t="str">
        <f>IF(AND(TONGHOP!$O1104="ThiTN",TONGHOP!$P1104="VĐ",TONGHOP!$Z1104&lt;&gt;""),TONGHOP!$Z1104,"")</f>
        <v/>
      </c>
      <c r="S1104" s="137" t="str">
        <f>IF(AND(TONGHOP!$O1104="ThiTN",TONGHOP!$P1104="TH",TONGHOP!$X1104&lt;&gt;""),TONGHOP!$X1104,"")</f>
        <v/>
      </c>
      <c r="T1104" s="137" t="str">
        <f>IF(AND(TONGHOP!$O1104="ThiTN",TONGHOP!$P1104="TH",TONGHOP!$Y1104&lt;&gt;""),TONGHOP!$Y1104,"")</f>
        <v/>
      </c>
      <c r="U1104" s="137" t="str">
        <f>IF(AND(TONGHOP!$O1104="ThiTN",TONGHOP!$P1104="TH",TONGHOP!$Z1104&lt;&gt;""),TONGHOP!$Z1104,"")</f>
        <v/>
      </c>
    </row>
    <row r="1105" spans="1:21">
      <c r="A1105" s="139" t="str">
        <f>IF(AND(TONGHOP!$O1105="KTHP",OR(TONGHOP!$P1105="LT",TONGHOP!$P1105="TN"),TONGHOP!$X1105&lt;&gt;""),TONGHOP!$X1105,"")</f>
        <v/>
      </c>
      <c r="B1105" s="139" t="str">
        <f>IF(AND(TONGHOP!$O1105="KTHP",OR(TONGHOP!$P1105="LT",TONGHOP!$P1105="TN"),TONGHOP!$Y1105&lt;&gt;""),TONGHOP!$Y1105,"")</f>
        <v/>
      </c>
      <c r="C1105" s="139" t="str">
        <f>IF(AND(TONGHOP!$O1105="KTHP",OR(TONGHOP!$P1105="LT",TONGHOP!$P1105="TN"),TONGHOP!$Z1105&lt;&gt;""),TONGHOP!$Z1105,"")</f>
        <v/>
      </c>
      <c r="D1105" s="139" t="str">
        <f>IF(AND(TONGHOP!$O1105="KTHP",TONGHOP!$P1105="VĐ"),TONGHOP!$X1105,"")</f>
        <v/>
      </c>
      <c r="E1105" s="138" t="str">
        <f>IF(AND(TONGHOP!$O1105="KTHP",TONGHOP!$P1105="VĐ"),TONGHOP!$Y1105,"")</f>
        <v/>
      </c>
      <c r="F1105" s="138" t="str">
        <f>IF(AND(TONGHOP!$O1105="KTHP",TONGHOP!$P1105="VĐ"),TONGHOP!$Z1105,"")</f>
        <v/>
      </c>
      <c r="G1105" s="139" t="str">
        <f>IF(AND(TONGHOP!$O1105="KTHP",TONGHOP!$P1105="TL"),TONGHOP!$X1105,"")</f>
        <v/>
      </c>
      <c r="H1105" s="138" t="str">
        <f>IF(AND(TONGHOP!$O1105="KTHP",TONGHOP!$P1105="TL"),TONGHOP!$Y1105,"")</f>
        <v/>
      </c>
      <c r="I1105" s="138" t="str">
        <f>IF(AND(TONGHOP!$O1105="KTHP",TONGHOP!$P1105="TL"),TONGHOP!$Z1105,"")</f>
        <v/>
      </c>
      <c r="J1105" s="139" t="str">
        <f>IF(AND(TONGHOP!$O1105="KTHP",TONGHOP!$P1105="TH"),TONGHOP!$X1105,"")</f>
        <v/>
      </c>
      <c r="K1105" s="138" t="str">
        <f>IF(AND(TONGHOP!$O1105="KTHP",TONGHOP!$P1105="TH"),TONGHOP!$Y1105,"")</f>
        <v/>
      </c>
      <c r="L1105" s="138" t="str">
        <f>IF(AND(TONGHOP!$O1105="KTHP",TONGHOP!$P1105="TH"),TONGHOP!$Z1105,"")</f>
        <v/>
      </c>
      <c r="M1105" s="139" t="str">
        <f>IF(AND(TONGHOP!$O1105="ThiTN",OR(TONGHOP!$P1105="LT",TONGHOP!$P1105="TN"),TONGHOP!$X1105&lt;&gt;""),TONGHOP!$X1105,"")</f>
        <v/>
      </c>
      <c r="N1105" s="139" t="str">
        <f>IF(AND(TONGHOP!$O1105="ThiTN",OR(TONGHOP!$P1105="LT",TONGHOP!$P1105="TN"),TONGHOP!$Y1105&lt;&gt;""),TONGHOP!$Y1105,"")</f>
        <v/>
      </c>
      <c r="O1105" s="139" t="str">
        <f>IF(AND(TONGHOP!$O1105="ThiTN",OR(TONGHOP!$P1105="LT",TONGHOP!$P1105="TN"),TONGHOP!$Z1105&lt;&gt;""),TONGHOP!$Z1105,"")</f>
        <v/>
      </c>
      <c r="P1105" s="139" t="str">
        <f>IF(AND(TONGHOP!$O1105="ThiTN",TONGHOP!$P1105="VĐ",TONGHOP!$X1105&lt;&gt;""),TONGHOP!$X1105,"")</f>
        <v/>
      </c>
      <c r="Q1105" s="139" t="str">
        <f>IF(AND(TONGHOP!$O1105="ThiTN",TONGHOP!$P1105="VĐ",TONGHOP!$Y1105&lt;&gt;""),TONGHOP!$Y1105,"")</f>
        <v/>
      </c>
      <c r="R1105" s="139" t="str">
        <f>IF(AND(TONGHOP!$O1105="ThiTN",TONGHOP!$P1105="VĐ",TONGHOP!$Z1105&lt;&gt;""),TONGHOP!$Z1105,"")</f>
        <v/>
      </c>
      <c r="S1105" s="137" t="str">
        <f>IF(AND(TONGHOP!$O1105="ThiTN",TONGHOP!$P1105="TH",TONGHOP!$X1105&lt;&gt;""),TONGHOP!$X1105,"")</f>
        <v/>
      </c>
      <c r="T1105" s="137" t="str">
        <f>IF(AND(TONGHOP!$O1105="ThiTN",TONGHOP!$P1105="TH",TONGHOP!$Y1105&lt;&gt;""),TONGHOP!$Y1105,"")</f>
        <v/>
      </c>
      <c r="U1105" s="137" t="str">
        <f>IF(AND(TONGHOP!$O1105="ThiTN",TONGHOP!$P1105="TH",TONGHOP!$Z1105&lt;&gt;""),TONGHOP!$Z1105,"")</f>
        <v/>
      </c>
    </row>
    <row r="1106" spans="1:21">
      <c r="A1106" s="139" t="str">
        <f>IF(AND(TONGHOP!$O1106="KTHP",OR(TONGHOP!$P1106="LT",TONGHOP!$P1106="TN"),TONGHOP!$X1106&lt;&gt;""),TONGHOP!$X1106,"")</f>
        <v/>
      </c>
      <c r="B1106" s="139" t="str">
        <f>IF(AND(TONGHOP!$O1106="KTHP",OR(TONGHOP!$P1106="LT",TONGHOP!$P1106="TN"),TONGHOP!$Y1106&lt;&gt;""),TONGHOP!$Y1106,"")</f>
        <v/>
      </c>
      <c r="C1106" s="139" t="str">
        <f>IF(AND(TONGHOP!$O1106="KTHP",OR(TONGHOP!$P1106="LT",TONGHOP!$P1106="TN"),TONGHOP!$Z1106&lt;&gt;""),TONGHOP!$Z1106,"")</f>
        <v/>
      </c>
      <c r="D1106" s="139" t="str">
        <f>IF(AND(TONGHOP!$O1106="KTHP",TONGHOP!$P1106="VĐ"),TONGHOP!$X1106,"")</f>
        <v/>
      </c>
      <c r="E1106" s="138" t="str">
        <f>IF(AND(TONGHOP!$O1106="KTHP",TONGHOP!$P1106="VĐ"),TONGHOP!$Y1106,"")</f>
        <v/>
      </c>
      <c r="F1106" s="138" t="str">
        <f>IF(AND(TONGHOP!$O1106="KTHP",TONGHOP!$P1106="VĐ"),TONGHOP!$Z1106,"")</f>
        <v/>
      </c>
      <c r="G1106" s="139" t="str">
        <f>IF(AND(TONGHOP!$O1106="KTHP",TONGHOP!$P1106="TL"),TONGHOP!$X1106,"")</f>
        <v/>
      </c>
      <c r="H1106" s="138" t="str">
        <f>IF(AND(TONGHOP!$O1106="KTHP",TONGHOP!$P1106="TL"),TONGHOP!$Y1106,"")</f>
        <v/>
      </c>
      <c r="I1106" s="138" t="str">
        <f>IF(AND(TONGHOP!$O1106="KTHP",TONGHOP!$P1106="TL"),TONGHOP!$Z1106,"")</f>
        <v/>
      </c>
      <c r="J1106" s="139" t="str">
        <f>IF(AND(TONGHOP!$O1106="KTHP",TONGHOP!$P1106="TH"),TONGHOP!$X1106,"")</f>
        <v/>
      </c>
      <c r="K1106" s="138" t="str">
        <f>IF(AND(TONGHOP!$O1106="KTHP",TONGHOP!$P1106="TH"),TONGHOP!$Y1106,"")</f>
        <v/>
      </c>
      <c r="L1106" s="138" t="str">
        <f>IF(AND(TONGHOP!$O1106="KTHP",TONGHOP!$P1106="TH"),TONGHOP!$Z1106,"")</f>
        <v/>
      </c>
      <c r="M1106" s="139" t="str">
        <f>IF(AND(TONGHOP!$O1106="ThiTN",OR(TONGHOP!$P1106="LT",TONGHOP!$P1106="TN"),TONGHOP!$X1106&lt;&gt;""),TONGHOP!$X1106,"")</f>
        <v/>
      </c>
      <c r="N1106" s="139" t="str">
        <f>IF(AND(TONGHOP!$O1106="ThiTN",OR(TONGHOP!$P1106="LT",TONGHOP!$P1106="TN"),TONGHOP!$Y1106&lt;&gt;""),TONGHOP!$Y1106,"")</f>
        <v/>
      </c>
      <c r="O1106" s="139" t="str">
        <f>IF(AND(TONGHOP!$O1106="ThiTN",OR(TONGHOP!$P1106="LT",TONGHOP!$P1106="TN"),TONGHOP!$Z1106&lt;&gt;""),TONGHOP!$Z1106,"")</f>
        <v/>
      </c>
      <c r="P1106" s="139" t="str">
        <f>IF(AND(TONGHOP!$O1106="ThiTN",TONGHOP!$P1106="VĐ",TONGHOP!$X1106&lt;&gt;""),TONGHOP!$X1106,"")</f>
        <v/>
      </c>
      <c r="Q1106" s="139" t="str">
        <f>IF(AND(TONGHOP!$O1106="ThiTN",TONGHOP!$P1106="VĐ",TONGHOP!$Y1106&lt;&gt;""),TONGHOP!$Y1106,"")</f>
        <v/>
      </c>
      <c r="R1106" s="139" t="str">
        <f>IF(AND(TONGHOP!$O1106="ThiTN",TONGHOP!$P1106="VĐ",TONGHOP!$Z1106&lt;&gt;""),TONGHOP!$Z1106,"")</f>
        <v/>
      </c>
      <c r="S1106" s="137" t="str">
        <f>IF(AND(TONGHOP!$O1106="ThiTN",TONGHOP!$P1106="TH",TONGHOP!$X1106&lt;&gt;""),TONGHOP!$X1106,"")</f>
        <v/>
      </c>
      <c r="T1106" s="137" t="str">
        <f>IF(AND(TONGHOP!$O1106="ThiTN",TONGHOP!$P1106="TH",TONGHOP!$Y1106&lt;&gt;""),TONGHOP!$Y1106,"")</f>
        <v/>
      </c>
      <c r="U1106" s="137" t="str">
        <f>IF(AND(TONGHOP!$O1106="ThiTN",TONGHOP!$P1106="TH",TONGHOP!$Z1106&lt;&gt;""),TONGHOP!$Z1106,"")</f>
        <v/>
      </c>
    </row>
    <row r="1107" spans="1:21">
      <c r="A1107" s="139" t="str">
        <f>IF(AND(TONGHOP!$O1107="KTHP",OR(TONGHOP!$P1107="LT",TONGHOP!$P1107="TN"),TONGHOP!$X1107&lt;&gt;""),TONGHOP!$X1107,"")</f>
        <v>Nguyễn Nguyên Hoàng Ngọc Quyên</v>
      </c>
      <c r="B1107" s="139" t="str">
        <f>IF(AND(TONGHOP!$O1107="KTHP",OR(TONGHOP!$P1107="LT",TONGHOP!$P1107="TN"),TONGHOP!$Y1107&lt;&gt;""),TONGHOP!$Y1107,"")</f>
        <v>Nguyễn Thị Thu Hồng</v>
      </c>
      <c r="C1107" s="139">
        <f>IF(AND(TONGHOP!$O1107="KTHP",OR(TONGHOP!$P1107="LT",TONGHOP!$P1107="TN"),TONGHOP!$Z1107&lt;&gt;""),TONGHOP!$Z1107,"")</f>
        <v>32</v>
      </c>
      <c r="D1107" s="139" t="str">
        <f>IF(AND(TONGHOP!$O1107="KTHP",TONGHOP!$P1107="VĐ"),TONGHOP!$X1107,"")</f>
        <v/>
      </c>
      <c r="E1107" s="138" t="str">
        <f>IF(AND(TONGHOP!$O1107="KTHP",TONGHOP!$P1107="VĐ"),TONGHOP!$Y1107,"")</f>
        <v/>
      </c>
      <c r="F1107" s="138" t="str">
        <f>IF(AND(TONGHOP!$O1107="KTHP",TONGHOP!$P1107="VĐ"),TONGHOP!$Z1107,"")</f>
        <v/>
      </c>
      <c r="G1107" s="139" t="str">
        <f>IF(AND(TONGHOP!$O1107="KTHP",TONGHOP!$P1107="TL"),TONGHOP!$X1107,"")</f>
        <v/>
      </c>
      <c r="H1107" s="138" t="str">
        <f>IF(AND(TONGHOP!$O1107="KTHP",TONGHOP!$P1107="TL"),TONGHOP!$Y1107,"")</f>
        <v/>
      </c>
      <c r="I1107" s="138" t="str">
        <f>IF(AND(TONGHOP!$O1107="KTHP",TONGHOP!$P1107="TL"),TONGHOP!$Z1107,"")</f>
        <v/>
      </c>
      <c r="J1107" s="139" t="str">
        <f>IF(AND(TONGHOP!$O1107="KTHP",TONGHOP!$P1107="TH"),TONGHOP!$X1107,"")</f>
        <v/>
      </c>
      <c r="K1107" s="138" t="str">
        <f>IF(AND(TONGHOP!$O1107="KTHP",TONGHOP!$P1107="TH"),TONGHOP!$Y1107,"")</f>
        <v/>
      </c>
      <c r="L1107" s="138" t="str">
        <f>IF(AND(TONGHOP!$O1107="KTHP",TONGHOP!$P1107="TH"),TONGHOP!$Z1107,"")</f>
        <v/>
      </c>
      <c r="M1107" s="139" t="str">
        <f>IF(AND(TONGHOP!$O1107="ThiTN",OR(TONGHOP!$P1107="LT",TONGHOP!$P1107="TN"),TONGHOP!$X1107&lt;&gt;""),TONGHOP!$X1107,"")</f>
        <v/>
      </c>
      <c r="N1107" s="139" t="str">
        <f>IF(AND(TONGHOP!$O1107="ThiTN",OR(TONGHOP!$P1107="LT",TONGHOP!$P1107="TN"),TONGHOP!$Y1107&lt;&gt;""),TONGHOP!$Y1107,"")</f>
        <v/>
      </c>
      <c r="O1107" s="139" t="str">
        <f>IF(AND(TONGHOP!$O1107="ThiTN",OR(TONGHOP!$P1107="LT",TONGHOP!$P1107="TN"),TONGHOP!$Z1107&lt;&gt;""),TONGHOP!$Z1107,"")</f>
        <v/>
      </c>
      <c r="P1107" s="139" t="str">
        <f>IF(AND(TONGHOP!$O1107="ThiTN",TONGHOP!$P1107="VĐ",TONGHOP!$X1107&lt;&gt;""),TONGHOP!$X1107,"")</f>
        <v/>
      </c>
      <c r="Q1107" s="139" t="str">
        <f>IF(AND(TONGHOP!$O1107="ThiTN",TONGHOP!$P1107="VĐ",TONGHOP!$Y1107&lt;&gt;""),TONGHOP!$Y1107,"")</f>
        <v/>
      </c>
      <c r="R1107" s="139" t="str">
        <f>IF(AND(TONGHOP!$O1107="ThiTN",TONGHOP!$P1107="VĐ",TONGHOP!$Z1107&lt;&gt;""),TONGHOP!$Z1107,"")</f>
        <v/>
      </c>
      <c r="S1107" s="137" t="str">
        <f>IF(AND(TONGHOP!$O1107="ThiTN",TONGHOP!$P1107="TH",TONGHOP!$X1107&lt;&gt;""),TONGHOP!$X1107,"")</f>
        <v/>
      </c>
      <c r="T1107" s="137" t="str">
        <f>IF(AND(TONGHOP!$O1107="ThiTN",TONGHOP!$P1107="TH",TONGHOP!$Y1107&lt;&gt;""),TONGHOP!$Y1107,"")</f>
        <v/>
      </c>
      <c r="U1107" s="137" t="str">
        <f>IF(AND(TONGHOP!$O1107="ThiTN",TONGHOP!$P1107="TH",TONGHOP!$Z1107&lt;&gt;""),TONGHOP!$Z1107,"")</f>
        <v/>
      </c>
    </row>
    <row r="1108" spans="1:21">
      <c r="A1108" s="139" t="str">
        <f>IF(AND(TONGHOP!$O1108="KTHP",OR(TONGHOP!$P1108="LT",TONGHOP!$P1108="TN"),TONGHOP!$X1108&lt;&gt;""),TONGHOP!$X1108,"")</f>
        <v>Nguyễn Thị Khánh Thư</v>
      </c>
      <c r="B1108" s="139" t="str">
        <f>IF(AND(TONGHOP!$O1108="KTHP",OR(TONGHOP!$P1108="LT",TONGHOP!$P1108="TN"),TONGHOP!$Y1108&lt;&gt;""),TONGHOP!$Y1108,"")</f>
        <v>Trần Việt Khánh</v>
      </c>
      <c r="C1108" s="139">
        <f>IF(AND(TONGHOP!$O1108="KTHP",OR(TONGHOP!$P1108="LT",TONGHOP!$P1108="TN"),TONGHOP!$Z1108&lt;&gt;""),TONGHOP!$Z1108,"")</f>
        <v>35</v>
      </c>
      <c r="D1108" s="139" t="str">
        <f>IF(AND(TONGHOP!$O1108="KTHP",TONGHOP!$P1108="VĐ"),TONGHOP!$X1108,"")</f>
        <v/>
      </c>
      <c r="E1108" s="138" t="str">
        <f>IF(AND(TONGHOP!$O1108="KTHP",TONGHOP!$P1108="VĐ"),TONGHOP!$Y1108,"")</f>
        <v/>
      </c>
      <c r="F1108" s="138" t="str">
        <f>IF(AND(TONGHOP!$O1108="KTHP",TONGHOP!$P1108="VĐ"),TONGHOP!$Z1108,"")</f>
        <v/>
      </c>
      <c r="G1108" s="139" t="str">
        <f>IF(AND(TONGHOP!$O1108="KTHP",TONGHOP!$P1108="TL"),TONGHOP!$X1108,"")</f>
        <v/>
      </c>
      <c r="H1108" s="138" t="str">
        <f>IF(AND(TONGHOP!$O1108="KTHP",TONGHOP!$P1108="TL"),TONGHOP!$Y1108,"")</f>
        <v/>
      </c>
      <c r="I1108" s="138" t="str">
        <f>IF(AND(TONGHOP!$O1108="KTHP",TONGHOP!$P1108="TL"),TONGHOP!$Z1108,"")</f>
        <v/>
      </c>
      <c r="J1108" s="139" t="str">
        <f>IF(AND(TONGHOP!$O1108="KTHP",TONGHOP!$P1108="TH"),TONGHOP!$X1108,"")</f>
        <v/>
      </c>
      <c r="K1108" s="138" t="str">
        <f>IF(AND(TONGHOP!$O1108="KTHP",TONGHOP!$P1108="TH"),TONGHOP!$Y1108,"")</f>
        <v/>
      </c>
      <c r="L1108" s="138" t="str">
        <f>IF(AND(TONGHOP!$O1108="KTHP",TONGHOP!$P1108="TH"),TONGHOP!$Z1108,"")</f>
        <v/>
      </c>
      <c r="M1108" s="139" t="str">
        <f>IF(AND(TONGHOP!$O1108="ThiTN",OR(TONGHOP!$P1108="LT",TONGHOP!$P1108="TN"),TONGHOP!$X1108&lt;&gt;""),TONGHOP!$X1108,"")</f>
        <v/>
      </c>
      <c r="N1108" s="139" t="str">
        <f>IF(AND(TONGHOP!$O1108="ThiTN",OR(TONGHOP!$P1108="LT",TONGHOP!$P1108="TN"),TONGHOP!$Y1108&lt;&gt;""),TONGHOP!$Y1108,"")</f>
        <v/>
      </c>
      <c r="O1108" s="139" t="str">
        <f>IF(AND(TONGHOP!$O1108="ThiTN",OR(TONGHOP!$P1108="LT",TONGHOP!$P1108="TN"),TONGHOP!$Z1108&lt;&gt;""),TONGHOP!$Z1108,"")</f>
        <v/>
      </c>
      <c r="P1108" s="139" t="str">
        <f>IF(AND(TONGHOP!$O1108="ThiTN",TONGHOP!$P1108="VĐ",TONGHOP!$X1108&lt;&gt;""),TONGHOP!$X1108,"")</f>
        <v/>
      </c>
      <c r="Q1108" s="139" t="str">
        <f>IF(AND(TONGHOP!$O1108="ThiTN",TONGHOP!$P1108="VĐ",TONGHOP!$Y1108&lt;&gt;""),TONGHOP!$Y1108,"")</f>
        <v/>
      </c>
      <c r="R1108" s="139" t="str">
        <f>IF(AND(TONGHOP!$O1108="ThiTN",TONGHOP!$P1108="VĐ",TONGHOP!$Z1108&lt;&gt;""),TONGHOP!$Z1108,"")</f>
        <v/>
      </c>
      <c r="S1108" s="137" t="str">
        <f>IF(AND(TONGHOP!$O1108="ThiTN",TONGHOP!$P1108="TH",TONGHOP!$X1108&lt;&gt;""),TONGHOP!$X1108,"")</f>
        <v/>
      </c>
      <c r="T1108" s="137" t="str">
        <f>IF(AND(TONGHOP!$O1108="ThiTN",TONGHOP!$P1108="TH",TONGHOP!$Y1108&lt;&gt;""),TONGHOP!$Y1108,"")</f>
        <v/>
      </c>
      <c r="U1108" s="137" t="str">
        <f>IF(AND(TONGHOP!$O1108="ThiTN",TONGHOP!$P1108="TH",TONGHOP!$Z1108&lt;&gt;""),TONGHOP!$Z1108,"")</f>
        <v/>
      </c>
    </row>
    <row r="1109" spans="1:21">
      <c r="A1109" s="139" t="str">
        <f>IF(AND(TONGHOP!$O1109="KTHP",OR(TONGHOP!$P1109="LT",TONGHOP!$P1109="TN"),TONGHOP!$X1109&lt;&gt;""),TONGHOP!$X1109,"")</f>
        <v>Nguyễn Thị Thủy</v>
      </c>
      <c r="B1109" s="139" t="str">
        <f>IF(AND(TONGHOP!$O1109="KTHP",OR(TONGHOP!$P1109="LT",TONGHOP!$P1109="TN"),TONGHOP!$Y1109&lt;&gt;""),TONGHOP!$Y1109,"")</f>
        <v>Nguyễn Cao Phong</v>
      </c>
      <c r="C1109" s="139">
        <f>IF(AND(TONGHOP!$O1109="KTHP",OR(TONGHOP!$P1109="LT",TONGHOP!$P1109="TN"),TONGHOP!$Z1109&lt;&gt;""),TONGHOP!$Z1109,"")</f>
        <v>33</v>
      </c>
      <c r="D1109" s="139" t="str">
        <f>IF(AND(TONGHOP!$O1109="KTHP",TONGHOP!$P1109="VĐ"),TONGHOP!$X1109,"")</f>
        <v/>
      </c>
      <c r="E1109" s="138" t="str">
        <f>IF(AND(TONGHOP!$O1109="KTHP",TONGHOP!$P1109="VĐ"),TONGHOP!$Y1109,"")</f>
        <v/>
      </c>
      <c r="F1109" s="138" t="str">
        <f>IF(AND(TONGHOP!$O1109="KTHP",TONGHOP!$P1109="VĐ"),TONGHOP!$Z1109,"")</f>
        <v/>
      </c>
      <c r="G1109" s="139" t="str">
        <f>IF(AND(TONGHOP!$O1109="KTHP",TONGHOP!$P1109="TL"),TONGHOP!$X1109,"")</f>
        <v/>
      </c>
      <c r="H1109" s="138" t="str">
        <f>IF(AND(TONGHOP!$O1109="KTHP",TONGHOP!$P1109="TL"),TONGHOP!$Y1109,"")</f>
        <v/>
      </c>
      <c r="I1109" s="138" t="str">
        <f>IF(AND(TONGHOP!$O1109="KTHP",TONGHOP!$P1109="TL"),TONGHOP!$Z1109,"")</f>
        <v/>
      </c>
      <c r="J1109" s="139" t="str">
        <f>IF(AND(TONGHOP!$O1109="KTHP",TONGHOP!$P1109="TH"),TONGHOP!$X1109,"")</f>
        <v/>
      </c>
      <c r="K1109" s="138" t="str">
        <f>IF(AND(TONGHOP!$O1109="KTHP",TONGHOP!$P1109="TH"),TONGHOP!$Y1109,"")</f>
        <v/>
      </c>
      <c r="L1109" s="138" t="str">
        <f>IF(AND(TONGHOP!$O1109="KTHP",TONGHOP!$P1109="TH"),TONGHOP!$Z1109,"")</f>
        <v/>
      </c>
      <c r="M1109" s="139" t="str">
        <f>IF(AND(TONGHOP!$O1109="ThiTN",OR(TONGHOP!$P1109="LT",TONGHOP!$P1109="TN"),TONGHOP!$X1109&lt;&gt;""),TONGHOP!$X1109,"")</f>
        <v/>
      </c>
      <c r="N1109" s="139" t="str">
        <f>IF(AND(TONGHOP!$O1109="ThiTN",OR(TONGHOP!$P1109="LT",TONGHOP!$P1109="TN"),TONGHOP!$Y1109&lt;&gt;""),TONGHOP!$Y1109,"")</f>
        <v/>
      </c>
      <c r="O1109" s="139" t="str">
        <f>IF(AND(TONGHOP!$O1109="ThiTN",OR(TONGHOP!$P1109="LT",TONGHOP!$P1109="TN"),TONGHOP!$Z1109&lt;&gt;""),TONGHOP!$Z1109,"")</f>
        <v/>
      </c>
      <c r="P1109" s="139" t="str">
        <f>IF(AND(TONGHOP!$O1109="ThiTN",TONGHOP!$P1109="VĐ",TONGHOP!$X1109&lt;&gt;""),TONGHOP!$X1109,"")</f>
        <v/>
      </c>
      <c r="Q1109" s="139" t="str">
        <f>IF(AND(TONGHOP!$O1109="ThiTN",TONGHOP!$P1109="VĐ",TONGHOP!$Y1109&lt;&gt;""),TONGHOP!$Y1109,"")</f>
        <v/>
      </c>
      <c r="R1109" s="139" t="str">
        <f>IF(AND(TONGHOP!$O1109="ThiTN",TONGHOP!$P1109="VĐ",TONGHOP!$Z1109&lt;&gt;""),TONGHOP!$Z1109,"")</f>
        <v/>
      </c>
      <c r="S1109" s="137" t="str">
        <f>IF(AND(TONGHOP!$O1109="ThiTN",TONGHOP!$P1109="TH",TONGHOP!$X1109&lt;&gt;""),TONGHOP!$X1109,"")</f>
        <v/>
      </c>
      <c r="T1109" s="137" t="str">
        <f>IF(AND(TONGHOP!$O1109="ThiTN",TONGHOP!$P1109="TH",TONGHOP!$Y1109&lt;&gt;""),TONGHOP!$Y1109,"")</f>
        <v/>
      </c>
      <c r="U1109" s="137" t="str">
        <f>IF(AND(TONGHOP!$O1109="ThiTN",TONGHOP!$P1109="TH",TONGHOP!$Z1109&lt;&gt;""),TONGHOP!$Z1109,"")</f>
        <v/>
      </c>
    </row>
    <row r="1110" spans="1:21">
      <c r="A1110" s="139" t="str">
        <f>IF(AND(TONGHOP!$O1110="KTHP",OR(TONGHOP!$P1110="LT",TONGHOP!$P1110="TN"),TONGHOP!$X1110&lt;&gt;""),TONGHOP!$X1110,"")</f>
        <v>Võ Anh Trang</v>
      </c>
      <c r="B1110" s="139" t="str">
        <f>IF(AND(TONGHOP!$O1110="KTHP",OR(TONGHOP!$P1110="LT",TONGHOP!$P1110="TN"),TONGHOP!$Y1110&lt;&gt;""),TONGHOP!$Y1110,"")</f>
        <v>Nguyễn Sanh Cường</v>
      </c>
      <c r="C1110" s="139">
        <f>IF(AND(TONGHOP!$O1110="KTHP",OR(TONGHOP!$P1110="LT",TONGHOP!$P1110="TN"),TONGHOP!$Z1110&lt;&gt;""),TONGHOP!$Z1110,"")</f>
        <v>31</v>
      </c>
      <c r="D1110" s="139" t="str">
        <f>IF(AND(TONGHOP!$O1110="KTHP",TONGHOP!$P1110="VĐ"),TONGHOP!$X1110,"")</f>
        <v/>
      </c>
      <c r="E1110" s="138" t="str">
        <f>IF(AND(TONGHOP!$O1110="KTHP",TONGHOP!$P1110="VĐ"),TONGHOP!$Y1110,"")</f>
        <v/>
      </c>
      <c r="F1110" s="138" t="str">
        <f>IF(AND(TONGHOP!$O1110="KTHP",TONGHOP!$P1110="VĐ"),TONGHOP!$Z1110,"")</f>
        <v/>
      </c>
      <c r="G1110" s="139" t="str">
        <f>IF(AND(TONGHOP!$O1110="KTHP",TONGHOP!$P1110="TL"),TONGHOP!$X1110,"")</f>
        <v/>
      </c>
      <c r="H1110" s="138" t="str">
        <f>IF(AND(TONGHOP!$O1110="KTHP",TONGHOP!$P1110="TL"),TONGHOP!$Y1110,"")</f>
        <v/>
      </c>
      <c r="I1110" s="138" t="str">
        <f>IF(AND(TONGHOP!$O1110="KTHP",TONGHOP!$P1110="TL"),TONGHOP!$Z1110,"")</f>
        <v/>
      </c>
      <c r="J1110" s="139" t="str">
        <f>IF(AND(TONGHOP!$O1110="KTHP",TONGHOP!$P1110="TH"),TONGHOP!$X1110,"")</f>
        <v/>
      </c>
      <c r="K1110" s="138" t="str">
        <f>IF(AND(TONGHOP!$O1110="KTHP",TONGHOP!$P1110="TH"),TONGHOP!$Y1110,"")</f>
        <v/>
      </c>
      <c r="L1110" s="138" t="str">
        <f>IF(AND(TONGHOP!$O1110="KTHP",TONGHOP!$P1110="TH"),TONGHOP!$Z1110,"")</f>
        <v/>
      </c>
      <c r="M1110" s="139" t="str">
        <f>IF(AND(TONGHOP!$O1110="ThiTN",OR(TONGHOP!$P1110="LT",TONGHOP!$P1110="TN"),TONGHOP!$X1110&lt;&gt;""),TONGHOP!$X1110,"")</f>
        <v/>
      </c>
      <c r="N1110" s="139" t="str">
        <f>IF(AND(TONGHOP!$O1110="ThiTN",OR(TONGHOP!$P1110="LT",TONGHOP!$P1110="TN"),TONGHOP!$Y1110&lt;&gt;""),TONGHOP!$Y1110,"")</f>
        <v/>
      </c>
      <c r="O1110" s="139" t="str">
        <f>IF(AND(TONGHOP!$O1110="ThiTN",OR(TONGHOP!$P1110="LT",TONGHOP!$P1110="TN"),TONGHOP!$Z1110&lt;&gt;""),TONGHOP!$Z1110,"")</f>
        <v/>
      </c>
      <c r="P1110" s="139" t="str">
        <f>IF(AND(TONGHOP!$O1110="ThiTN",TONGHOP!$P1110="VĐ",TONGHOP!$X1110&lt;&gt;""),TONGHOP!$X1110,"")</f>
        <v/>
      </c>
      <c r="Q1110" s="139" t="str">
        <f>IF(AND(TONGHOP!$O1110="ThiTN",TONGHOP!$P1110="VĐ",TONGHOP!$Y1110&lt;&gt;""),TONGHOP!$Y1110,"")</f>
        <v/>
      </c>
      <c r="R1110" s="139" t="str">
        <f>IF(AND(TONGHOP!$O1110="ThiTN",TONGHOP!$P1110="VĐ",TONGHOP!$Z1110&lt;&gt;""),TONGHOP!$Z1110,"")</f>
        <v/>
      </c>
      <c r="S1110" s="137" t="str">
        <f>IF(AND(TONGHOP!$O1110="ThiTN",TONGHOP!$P1110="TH",TONGHOP!$X1110&lt;&gt;""),TONGHOP!$X1110,"")</f>
        <v/>
      </c>
      <c r="T1110" s="137" t="str">
        <f>IF(AND(TONGHOP!$O1110="ThiTN",TONGHOP!$P1110="TH",TONGHOP!$Y1110&lt;&gt;""),TONGHOP!$Y1110,"")</f>
        <v/>
      </c>
      <c r="U1110" s="137" t="str">
        <f>IF(AND(TONGHOP!$O1110="ThiTN",TONGHOP!$P1110="TH",TONGHOP!$Z1110&lt;&gt;""),TONGHOP!$Z1110,"")</f>
        <v/>
      </c>
    </row>
    <row r="1111" spans="1:21">
      <c r="A1111" s="139" t="str">
        <f>IF(AND(TONGHOP!$O1111="KTHP",OR(TONGHOP!$P1111="LT",TONGHOP!$P1111="TN"),TONGHOP!$X1111&lt;&gt;""),TONGHOP!$X1111,"")</f>
        <v>Nguyễn Sanh Cường</v>
      </c>
      <c r="B1111" s="139" t="str">
        <f>IF(AND(TONGHOP!$O1111="KTHP",OR(TONGHOP!$P1111="LT",TONGHOP!$P1111="TN"),TONGHOP!$Y1111&lt;&gt;""),TONGHOP!$Y1111,"")</f>
        <v>Võ Anh Trang</v>
      </c>
      <c r="C1111" s="139">
        <f>IF(AND(TONGHOP!$O1111="KTHP",OR(TONGHOP!$P1111="LT",TONGHOP!$P1111="TN"),TONGHOP!$Z1111&lt;&gt;""),TONGHOP!$Z1111,"")</f>
        <v>33</v>
      </c>
      <c r="D1111" s="139" t="str">
        <f>IF(AND(TONGHOP!$O1111="KTHP",TONGHOP!$P1111="VĐ"),TONGHOP!$X1111,"")</f>
        <v/>
      </c>
      <c r="E1111" s="138" t="str">
        <f>IF(AND(TONGHOP!$O1111="KTHP",TONGHOP!$P1111="VĐ"),TONGHOP!$Y1111,"")</f>
        <v/>
      </c>
      <c r="F1111" s="138" t="str">
        <f>IF(AND(TONGHOP!$O1111="KTHP",TONGHOP!$P1111="VĐ"),TONGHOP!$Z1111,"")</f>
        <v/>
      </c>
      <c r="G1111" s="139" t="str">
        <f>IF(AND(TONGHOP!$O1111="KTHP",TONGHOP!$P1111="TL"),TONGHOP!$X1111,"")</f>
        <v/>
      </c>
      <c r="H1111" s="138" t="str">
        <f>IF(AND(TONGHOP!$O1111="KTHP",TONGHOP!$P1111="TL"),TONGHOP!$Y1111,"")</f>
        <v/>
      </c>
      <c r="I1111" s="138" t="str">
        <f>IF(AND(TONGHOP!$O1111="KTHP",TONGHOP!$P1111="TL"),TONGHOP!$Z1111,"")</f>
        <v/>
      </c>
      <c r="J1111" s="139" t="str">
        <f>IF(AND(TONGHOP!$O1111="KTHP",TONGHOP!$P1111="TH"),TONGHOP!$X1111,"")</f>
        <v/>
      </c>
      <c r="K1111" s="138" t="str">
        <f>IF(AND(TONGHOP!$O1111="KTHP",TONGHOP!$P1111="TH"),TONGHOP!$Y1111,"")</f>
        <v/>
      </c>
      <c r="L1111" s="138" t="str">
        <f>IF(AND(TONGHOP!$O1111="KTHP",TONGHOP!$P1111="TH"),TONGHOP!$Z1111,"")</f>
        <v/>
      </c>
      <c r="M1111" s="139" t="str">
        <f>IF(AND(TONGHOP!$O1111="ThiTN",OR(TONGHOP!$P1111="LT",TONGHOP!$P1111="TN"),TONGHOP!$X1111&lt;&gt;""),TONGHOP!$X1111,"")</f>
        <v/>
      </c>
      <c r="N1111" s="139" t="str">
        <f>IF(AND(TONGHOP!$O1111="ThiTN",OR(TONGHOP!$P1111="LT",TONGHOP!$P1111="TN"),TONGHOP!$Y1111&lt;&gt;""),TONGHOP!$Y1111,"")</f>
        <v/>
      </c>
      <c r="O1111" s="139" t="str">
        <f>IF(AND(TONGHOP!$O1111="ThiTN",OR(TONGHOP!$P1111="LT",TONGHOP!$P1111="TN"),TONGHOP!$Z1111&lt;&gt;""),TONGHOP!$Z1111,"")</f>
        <v/>
      </c>
      <c r="P1111" s="139" t="str">
        <f>IF(AND(TONGHOP!$O1111="ThiTN",TONGHOP!$P1111="VĐ",TONGHOP!$X1111&lt;&gt;""),TONGHOP!$X1111,"")</f>
        <v/>
      </c>
      <c r="Q1111" s="139" t="str">
        <f>IF(AND(TONGHOP!$O1111="ThiTN",TONGHOP!$P1111="VĐ",TONGHOP!$Y1111&lt;&gt;""),TONGHOP!$Y1111,"")</f>
        <v/>
      </c>
      <c r="R1111" s="139" t="str">
        <f>IF(AND(TONGHOP!$O1111="ThiTN",TONGHOP!$P1111="VĐ",TONGHOP!$Z1111&lt;&gt;""),TONGHOP!$Z1111,"")</f>
        <v/>
      </c>
      <c r="S1111" s="137" t="str">
        <f>IF(AND(TONGHOP!$O1111="ThiTN",TONGHOP!$P1111="TH",TONGHOP!$X1111&lt;&gt;""),TONGHOP!$X1111,"")</f>
        <v/>
      </c>
      <c r="T1111" s="137" t="str">
        <f>IF(AND(TONGHOP!$O1111="ThiTN",TONGHOP!$P1111="TH",TONGHOP!$Y1111&lt;&gt;""),TONGHOP!$Y1111,"")</f>
        <v/>
      </c>
      <c r="U1111" s="137" t="str">
        <f>IF(AND(TONGHOP!$O1111="ThiTN",TONGHOP!$P1111="TH",TONGHOP!$Z1111&lt;&gt;""),TONGHOP!$Z1111,"")</f>
        <v/>
      </c>
    </row>
    <row r="1112" spans="1:21">
      <c r="A1112" s="139" t="str">
        <f>IF(AND(TONGHOP!$O1112="KTHP",OR(TONGHOP!$P1112="LT",TONGHOP!$P1112="TN"),TONGHOP!$X1112&lt;&gt;""),TONGHOP!$X1112,"")</f>
        <v>Trần Việt Khánh</v>
      </c>
      <c r="B1112" s="139" t="str">
        <f>IF(AND(TONGHOP!$O1112="KTHP",OR(TONGHOP!$P1112="LT",TONGHOP!$P1112="TN"),TONGHOP!$Y1112&lt;&gt;""),TONGHOP!$Y1112,"")</f>
        <v>Nguyễn Thị Khánh Thư</v>
      </c>
      <c r="C1112" s="139">
        <f>IF(AND(TONGHOP!$O1112="KTHP",OR(TONGHOP!$P1112="LT",TONGHOP!$P1112="TN"),TONGHOP!$Z1112&lt;&gt;""),TONGHOP!$Z1112,"")</f>
        <v>34</v>
      </c>
      <c r="D1112" s="139" t="str">
        <f>IF(AND(TONGHOP!$O1112="KTHP",TONGHOP!$P1112="VĐ"),TONGHOP!$X1112,"")</f>
        <v/>
      </c>
      <c r="E1112" s="138" t="str">
        <f>IF(AND(TONGHOP!$O1112="KTHP",TONGHOP!$P1112="VĐ"),TONGHOP!$Y1112,"")</f>
        <v/>
      </c>
      <c r="F1112" s="138" t="str">
        <f>IF(AND(TONGHOP!$O1112="KTHP",TONGHOP!$P1112="VĐ"),TONGHOP!$Z1112,"")</f>
        <v/>
      </c>
      <c r="G1112" s="139" t="str">
        <f>IF(AND(TONGHOP!$O1112="KTHP",TONGHOP!$P1112="TL"),TONGHOP!$X1112,"")</f>
        <v/>
      </c>
      <c r="H1112" s="138" t="str">
        <f>IF(AND(TONGHOP!$O1112="KTHP",TONGHOP!$P1112="TL"),TONGHOP!$Y1112,"")</f>
        <v/>
      </c>
      <c r="I1112" s="138" t="str">
        <f>IF(AND(TONGHOP!$O1112="KTHP",TONGHOP!$P1112="TL"),TONGHOP!$Z1112,"")</f>
        <v/>
      </c>
      <c r="J1112" s="139" t="str">
        <f>IF(AND(TONGHOP!$O1112="KTHP",TONGHOP!$P1112="TH"),TONGHOP!$X1112,"")</f>
        <v/>
      </c>
      <c r="K1112" s="138" t="str">
        <f>IF(AND(TONGHOP!$O1112="KTHP",TONGHOP!$P1112="TH"),TONGHOP!$Y1112,"")</f>
        <v/>
      </c>
      <c r="L1112" s="138" t="str">
        <f>IF(AND(TONGHOP!$O1112="KTHP",TONGHOP!$P1112="TH"),TONGHOP!$Z1112,"")</f>
        <v/>
      </c>
      <c r="M1112" s="139" t="str">
        <f>IF(AND(TONGHOP!$O1112="ThiTN",OR(TONGHOP!$P1112="LT",TONGHOP!$P1112="TN"),TONGHOP!$X1112&lt;&gt;""),TONGHOP!$X1112,"")</f>
        <v/>
      </c>
      <c r="N1112" s="139" t="str">
        <f>IF(AND(TONGHOP!$O1112="ThiTN",OR(TONGHOP!$P1112="LT",TONGHOP!$P1112="TN"),TONGHOP!$Y1112&lt;&gt;""),TONGHOP!$Y1112,"")</f>
        <v/>
      </c>
      <c r="O1112" s="139" t="str">
        <f>IF(AND(TONGHOP!$O1112="ThiTN",OR(TONGHOP!$P1112="LT",TONGHOP!$P1112="TN"),TONGHOP!$Z1112&lt;&gt;""),TONGHOP!$Z1112,"")</f>
        <v/>
      </c>
      <c r="P1112" s="139" t="str">
        <f>IF(AND(TONGHOP!$O1112="ThiTN",TONGHOP!$P1112="VĐ",TONGHOP!$X1112&lt;&gt;""),TONGHOP!$X1112,"")</f>
        <v/>
      </c>
      <c r="Q1112" s="139" t="str">
        <f>IF(AND(TONGHOP!$O1112="ThiTN",TONGHOP!$P1112="VĐ",TONGHOP!$Y1112&lt;&gt;""),TONGHOP!$Y1112,"")</f>
        <v/>
      </c>
      <c r="R1112" s="139" t="str">
        <f>IF(AND(TONGHOP!$O1112="ThiTN",TONGHOP!$P1112="VĐ",TONGHOP!$Z1112&lt;&gt;""),TONGHOP!$Z1112,"")</f>
        <v/>
      </c>
      <c r="S1112" s="137" t="str">
        <f>IF(AND(TONGHOP!$O1112="ThiTN",TONGHOP!$P1112="TH",TONGHOP!$X1112&lt;&gt;""),TONGHOP!$X1112,"")</f>
        <v/>
      </c>
      <c r="T1112" s="137" t="str">
        <f>IF(AND(TONGHOP!$O1112="ThiTN",TONGHOP!$P1112="TH",TONGHOP!$Y1112&lt;&gt;""),TONGHOP!$Y1112,"")</f>
        <v/>
      </c>
      <c r="U1112" s="137" t="str">
        <f>IF(AND(TONGHOP!$O1112="ThiTN",TONGHOP!$P1112="TH",TONGHOP!$Z1112&lt;&gt;""),TONGHOP!$Z1112,"")</f>
        <v/>
      </c>
    </row>
    <row r="1113" spans="1:21">
      <c r="A1113" s="139" t="str">
        <f>IF(AND(TONGHOP!$O1113="KTHP",OR(TONGHOP!$P1113="LT",TONGHOP!$P1113="TN"),TONGHOP!$X1113&lt;&gt;""),TONGHOP!$X1113,"")</f>
        <v>Nguyễn Cao Phong</v>
      </c>
      <c r="B1113" s="139" t="str">
        <f>IF(AND(TONGHOP!$O1113="KTHP",OR(TONGHOP!$P1113="LT",TONGHOP!$P1113="TN"),TONGHOP!$Y1113&lt;&gt;""),TONGHOP!$Y1113,"")</f>
        <v>Nguyễn Thị Thủy</v>
      </c>
      <c r="C1113" s="139">
        <f>IF(AND(TONGHOP!$O1113="KTHP",OR(TONGHOP!$P1113="LT",TONGHOP!$P1113="TN"),TONGHOP!$Z1113&lt;&gt;""),TONGHOP!$Z1113,"")</f>
        <v>35</v>
      </c>
      <c r="D1113" s="139" t="str">
        <f>IF(AND(TONGHOP!$O1113="KTHP",TONGHOP!$P1113="VĐ"),TONGHOP!$X1113,"")</f>
        <v/>
      </c>
      <c r="E1113" s="138" t="str">
        <f>IF(AND(TONGHOP!$O1113="KTHP",TONGHOP!$P1113="VĐ"),TONGHOP!$Y1113,"")</f>
        <v/>
      </c>
      <c r="F1113" s="138" t="str">
        <f>IF(AND(TONGHOP!$O1113="KTHP",TONGHOP!$P1113="VĐ"),TONGHOP!$Z1113,"")</f>
        <v/>
      </c>
      <c r="G1113" s="139" t="str">
        <f>IF(AND(TONGHOP!$O1113="KTHP",TONGHOP!$P1113="TL"),TONGHOP!$X1113,"")</f>
        <v/>
      </c>
      <c r="H1113" s="138" t="str">
        <f>IF(AND(TONGHOP!$O1113="KTHP",TONGHOP!$P1113="TL"),TONGHOP!$Y1113,"")</f>
        <v/>
      </c>
      <c r="I1113" s="138" t="str">
        <f>IF(AND(TONGHOP!$O1113="KTHP",TONGHOP!$P1113="TL"),TONGHOP!$Z1113,"")</f>
        <v/>
      </c>
      <c r="J1113" s="139" t="str">
        <f>IF(AND(TONGHOP!$O1113="KTHP",TONGHOP!$P1113="TH"),TONGHOP!$X1113,"")</f>
        <v/>
      </c>
      <c r="K1113" s="138" t="str">
        <f>IF(AND(TONGHOP!$O1113="KTHP",TONGHOP!$P1113="TH"),TONGHOP!$Y1113,"")</f>
        <v/>
      </c>
      <c r="L1113" s="138" t="str">
        <f>IF(AND(TONGHOP!$O1113="KTHP",TONGHOP!$P1113="TH"),TONGHOP!$Z1113,"")</f>
        <v/>
      </c>
      <c r="M1113" s="139" t="str">
        <f>IF(AND(TONGHOP!$O1113="ThiTN",OR(TONGHOP!$P1113="LT",TONGHOP!$P1113="TN"),TONGHOP!$X1113&lt;&gt;""),TONGHOP!$X1113,"")</f>
        <v/>
      </c>
      <c r="N1113" s="139" t="str">
        <f>IF(AND(TONGHOP!$O1113="ThiTN",OR(TONGHOP!$P1113="LT",TONGHOP!$P1113="TN"),TONGHOP!$Y1113&lt;&gt;""),TONGHOP!$Y1113,"")</f>
        <v/>
      </c>
      <c r="O1113" s="139" t="str">
        <f>IF(AND(TONGHOP!$O1113="ThiTN",OR(TONGHOP!$P1113="LT",TONGHOP!$P1113="TN"),TONGHOP!$Z1113&lt;&gt;""),TONGHOP!$Z1113,"")</f>
        <v/>
      </c>
      <c r="P1113" s="139" t="str">
        <f>IF(AND(TONGHOP!$O1113="ThiTN",TONGHOP!$P1113="VĐ",TONGHOP!$X1113&lt;&gt;""),TONGHOP!$X1113,"")</f>
        <v/>
      </c>
      <c r="Q1113" s="139" t="str">
        <f>IF(AND(TONGHOP!$O1113="ThiTN",TONGHOP!$P1113="VĐ",TONGHOP!$Y1113&lt;&gt;""),TONGHOP!$Y1113,"")</f>
        <v/>
      </c>
      <c r="R1113" s="139" t="str">
        <f>IF(AND(TONGHOP!$O1113="ThiTN",TONGHOP!$P1113="VĐ",TONGHOP!$Z1113&lt;&gt;""),TONGHOP!$Z1113,"")</f>
        <v/>
      </c>
      <c r="S1113" s="137" t="str">
        <f>IF(AND(TONGHOP!$O1113="ThiTN",TONGHOP!$P1113="TH",TONGHOP!$X1113&lt;&gt;""),TONGHOP!$X1113,"")</f>
        <v/>
      </c>
      <c r="T1113" s="137" t="str">
        <f>IF(AND(TONGHOP!$O1113="ThiTN",TONGHOP!$P1113="TH",TONGHOP!$Y1113&lt;&gt;""),TONGHOP!$Y1113,"")</f>
        <v/>
      </c>
      <c r="U1113" s="137" t="str">
        <f>IF(AND(TONGHOP!$O1113="ThiTN",TONGHOP!$P1113="TH",TONGHOP!$Z1113&lt;&gt;""),TONGHOP!$Z1113,"")</f>
        <v/>
      </c>
    </row>
    <row r="1114" spans="1:21">
      <c r="A1114" s="139" t="str">
        <f>IF(AND(TONGHOP!$O1114="KTHP",OR(TONGHOP!$P1114="LT",TONGHOP!$P1114="TN"),TONGHOP!$X1114&lt;&gt;""),TONGHOP!$X1114,"")</f>
        <v>Nguyễn Thị Thu Hồng</v>
      </c>
      <c r="B1114" s="139" t="str">
        <f>IF(AND(TONGHOP!$O1114="KTHP",OR(TONGHOP!$P1114="LT",TONGHOP!$P1114="TN"),TONGHOP!$Y1114&lt;&gt;""),TONGHOP!$Y1114,"")</f>
        <v>Nguyễn Nguyên Hoàng Ngọc Quyên</v>
      </c>
      <c r="C1114" s="139">
        <f>IF(AND(TONGHOP!$O1114="KTHP",OR(TONGHOP!$P1114="LT",TONGHOP!$P1114="TN"),TONGHOP!$Z1114&lt;&gt;""),TONGHOP!$Z1114,"")</f>
        <v>23</v>
      </c>
      <c r="D1114" s="139" t="str">
        <f>IF(AND(TONGHOP!$O1114="KTHP",TONGHOP!$P1114="VĐ"),TONGHOP!$X1114,"")</f>
        <v/>
      </c>
      <c r="E1114" s="138" t="str">
        <f>IF(AND(TONGHOP!$O1114="KTHP",TONGHOP!$P1114="VĐ"),TONGHOP!$Y1114,"")</f>
        <v/>
      </c>
      <c r="F1114" s="138" t="str">
        <f>IF(AND(TONGHOP!$O1114="KTHP",TONGHOP!$P1114="VĐ"),TONGHOP!$Z1114,"")</f>
        <v/>
      </c>
      <c r="G1114" s="139" t="str">
        <f>IF(AND(TONGHOP!$O1114="KTHP",TONGHOP!$P1114="TL"),TONGHOP!$X1114,"")</f>
        <v/>
      </c>
      <c r="H1114" s="138" t="str">
        <f>IF(AND(TONGHOP!$O1114="KTHP",TONGHOP!$P1114="TL"),TONGHOP!$Y1114,"")</f>
        <v/>
      </c>
      <c r="I1114" s="138" t="str">
        <f>IF(AND(TONGHOP!$O1114="KTHP",TONGHOP!$P1114="TL"),TONGHOP!$Z1114,"")</f>
        <v/>
      </c>
      <c r="J1114" s="139" t="str">
        <f>IF(AND(TONGHOP!$O1114="KTHP",TONGHOP!$P1114="TH"),TONGHOP!$X1114,"")</f>
        <v/>
      </c>
      <c r="K1114" s="138" t="str">
        <f>IF(AND(TONGHOP!$O1114="KTHP",TONGHOP!$P1114="TH"),TONGHOP!$Y1114,"")</f>
        <v/>
      </c>
      <c r="L1114" s="138" t="str">
        <f>IF(AND(TONGHOP!$O1114="KTHP",TONGHOP!$P1114="TH"),TONGHOP!$Z1114,"")</f>
        <v/>
      </c>
      <c r="M1114" s="139" t="str">
        <f>IF(AND(TONGHOP!$O1114="ThiTN",OR(TONGHOP!$P1114="LT",TONGHOP!$P1114="TN"),TONGHOP!$X1114&lt;&gt;""),TONGHOP!$X1114,"")</f>
        <v/>
      </c>
      <c r="N1114" s="139" t="str">
        <f>IF(AND(TONGHOP!$O1114="ThiTN",OR(TONGHOP!$P1114="LT",TONGHOP!$P1114="TN"),TONGHOP!$Y1114&lt;&gt;""),TONGHOP!$Y1114,"")</f>
        <v/>
      </c>
      <c r="O1114" s="139" t="str">
        <f>IF(AND(TONGHOP!$O1114="ThiTN",OR(TONGHOP!$P1114="LT",TONGHOP!$P1114="TN"),TONGHOP!$Z1114&lt;&gt;""),TONGHOP!$Z1114,"")</f>
        <v/>
      </c>
      <c r="P1114" s="139" t="str">
        <f>IF(AND(TONGHOP!$O1114="ThiTN",TONGHOP!$P1114="VĐ",TONGHOP!$X1114&lt;&gt;""),TONGHOP!$X1114,"")</f>
        <v/>
      </c>
      <c r="Q1114" s="139" t="str">
        <f>IF(AND(TONGHOP!$O1114="ThiTN",TONGHOP!$P1114="VĐ",TONGHOP!$Y1114&lt;&gt;""),TONGHOP!$Y1114,"")</f>
        <v/>
      </c>
      <c r="R1114" s="139" t="str">
        <f>IF(AND(TONGHOP!$O1114="ThiTN",TONGHOP!$P1114="VĐ",TONGHOP!$Z1114&lt;&gt;""),TONGHOP!$Z1114,"")</f>
        <v/>
      </c>
      <c r="S1114" s="137" t="str">
        <f>IF(AND(TONGHOP!$O1114="ThiTN",TONGHOP!$P1114="TH",TONGHOP!$X1114&lt;&gt;""),TONGHOP!$X1114,"")</f>
        <v/>
      </c>
      <c r="T1114" s="137" t="str">
        <f>IF(AND(TONGHOP!$O1114="ThiTN",TONGHOP!$P1114="TH",TONGHOP!$Y1114&lt;&gt;""),TONGHOP!$Y1114,"")</f>
        <v/>
      </c>
      <c r="U1114" s="137" t="str">
        <f>IF(AND(TONGHOP!$O1114="ThiTN",TONGHOP!$P1114="TH",TONGHOP!$Z1114&lt;&gt;""),TONGHOP!$Z1114,"")</f>
        <v/>
      </c>
    </row>
    <row r="1115" spans="1:21">
      <c r="A1115" s="139" t="str">
        <f>IF(AND(TONGHOP!$O1115="KTHP",OR(TONGHOP!$P1115="LT",TONGHOP!$P1115="TN"),TONGHOP!$X1115&lt;&gt;""),TONGHOP!$X1115,"")</f>
        <v/>
      </c>
      <c r="B1115" s="139" t="str">
        <f>IF(AND(TONGHOP!$O1115="KTHP",OR(TONGHOP!$P1115="LT",TONGHOP!$P1115="TN"),TONGHOP!$Y1115&lt;&gt;""),TONGHOP!$Y1115,"")</f>
        <v/>
      </c>
      <c r="C1115" s="139" t="str">
        <f>IF(AND(TONGHOP!$O1115="KTHP",OR(TONGHOP!$P1115="LT",TONGHOP!$P1115="TN"),TONGHOP!$Z1115&lt;&gt;""),TONGHOP!$Z1115,"")</f>
        <v/>
      </c>
      <c r="D1115" s="139" t="str">
        <f>IF(AND(TONGHOP!$O1115="KTHP",TONGHOP!$P1115="VĐ"),TONGHOP!$X1115,"")</f>
        <v/>
      </c>
      <c r="E1115" s="138" t="str">
        <f>IF(AND(TONGHOP!$O1115="KTHP",TONGHOP!$P1115="VĐ"),TONGHOP!$Y1115,"")</f>
        <v/>
      </c>
      <c r="F1115" s="138" t="str">
        <f>IF(AND(TONGHOP!$O1115="KTHP",TONGHOP!$P1115="VĐ"),TONGHOP!$Z1115,"")</f>
        <v/>
      </c>
      <c r="G1115" s="139" t="str">
        <f>IF(AND(TONGHOP!$O1115="KTHP",TONGHOP!$P1115="TL"),TONGHOP!$X1115,"")</f>
        <v/>
      </c>
      <c r="H1115" s="138" t="str">
        <f>IF(AND(TONGHOP!$O1115="KTHP",TONGHOP!$P1115="TL"),TONGHOP!$Y1115,"")</f>
        <v/>
      </c>
      <c r="I1115" s="138" t="str">
        <f>IF(AND(TONGHOP!$O1115="KTHP",TONGHOP!$P1115="TL"),TONGHOP!$Z1115,"")</f>
        <v/>
      </c>
      <c r="J1115" s="139" t="str">
        <f>IF(AND(TONGHOP!$O1115="KTHP",TONGHOP!$P1115="TH"),TONGHOP!$X1115,"")</f>
        <v/>
      </c>
      <c r="K1115" s="138" t="str">
        <f>IF(AND(TONGHOP!$O1115="KTHP",TONGHOP!$P1115="TH"),TONGHOP!$Y1115,"")</f>
        <v/>
      </c>
      <c r="L1115" s="138" t="str">
        <f>IF(AND(TONGHOP!$O1115="KTHP",TONGHOP!$P1115="TH"),TONGHOP!$Z1115,"")</f>
        <v/>
      </c>
      <c r="M1115" s="139" t="str">
        <f>IF(AND(TONGHOP!$O1115="ThiTN",OR(TONGHOP!$P1115="LT",TONGHOP!$P1115="TN"),TONGHOP!$X1115&lt;&gt;""),TONGHOP!$X1115,"")</f>
        <v/>
      </c>
      <c r="N1115" s="139" t="str">
        <f>IF(AND(TONGHOP!$O1115="ThiTN",OR(TONGHOP!$P1115="LT",TONGHOP!$P1115="TN"),TONGHOP!$Y1115&lt;&gt;""),TONGHOP!$Y1115,"")</f>
        <v/>
      </c>
      <c r="O1115" s="139" t="str">
        <f>IF(AND(TONGHOP!$O1115="ThiTN",OR(TONGHOP!$P1115="LT",TONGHOP!$P1115="TN"),TONGHOP!$Z1115&lt;&gt;""),TONGHOP!$Z1115,"")</f>
        <v/>
      </c>
      <c r="P1115" s="139" t="str">
        <f>IF(AND(TONGHOP!$O1115="ThiTN",TONGHOP!$P1115="VĐ",TONGHOP!$X1115&lt;&gt;""),TONGHOP!$X1115,"")</f>
        <v/>
      </c>
      <c r="Q1115" s="139" t="str">
        <f>IF(AND(TONGHOP!$O1115="ThiTN",TONGHOP!$P1115="VĐ",TONGHOP!$Y1115&lt;&gt;""),TONGHOP!$Y1115,"")</f>
        <v/>
      </c>
      <c r="R1115" s="139" t="str">
        <f>IF(AND(TONGHOP!$O1115="ThiTN",TONGHOP!$P1115="VĐ",TONGHOP!$Z1115&lt;&gt;""),TONGHOP!$Z1115,"")</f>
        <v/>
      </c>
      <c r="S1115" s="137" t="str">
        <f>IF(AND(TONGHOP!$O1115="ThiTN",TONGHOP!$P1115="TH",TONGHOP!$X1115&lt;&gt;""),TONGHOP!$X1115,"")</f>
        <v/>
      </c>
      <c r="T1115" s="137" t="str">
        <f>IF(AND(TONGHOP!$O1115="ThiTN",TONGHOP!$P1115="TH",TONGHOP!$Y1115&lt;&gt;""),TONGHOP!$Y1115,"")</f>
        <v/>
      </c>
      <c r="U1115" s="137" t="str">
        <f>IF(AND(TONGHOP!$O1115="ThiTN",TONGHOP!$P1115="TH",TONGHOP!$Z1115&lt;&gt;""),TONGHOP!$Z1115,"")</f>
        <v/>
      </c>
    </row>
    <row r="1116" spans="1:21">
      <c r="A1116" s="139" t="str">
        <f>IF(AND(TONGHOP!$O1116="KTHP",OR(TONGHOP!$P1116="LT",TONGHOP!$P1116="TN"),TONGHOP!$X1116&lt;&gt;""),TONGHOP!$X1116,"")</f>
        <v/>
      </c>
      <c r="B1116" s="139" t="str">
        <f>IF(AND(TONGHOP!$O1116="KTHP",OR(TONGHOP!$P1116="LT",TONGHOP!$P1116="TN"),TONGHOP!$Y1116&lt;&gt;""),TONGHOP!$Y1116,"")</f>
        <v/>
      </c>
      <c r="C1116" s="139" t="str">
        <f>IF(AND(TONGHOP!$O1116="KTHP",OR(TONGHOP!$P1116="LT",TONGHOP!$P1116="TN"),TONGHOP!$Z1116&lt;&gt;""),TONGHOP!$Z1116,"")</f>
        <v/>
      </c>
      <c r="D1116" s="139" t="str">
        <f>IF(AND(TONGHOP!$O1116="KTHP",TONGHOP!$P1116="VĐ"),TONGHOP!$X1116,"")</f>
        <v/>
      </c>
      <c r="E1116" s="138" t="str">
        <f>IF(AND(TONGHOP!$O1116="KTHP",TONGHOP!$P1116="VĐ"),TONGHOP!$Y1116,"")</f>
        <v/>
      </c>
      <c r="F1116" s="138" t="str">
        <f>IF(AND(TONGHOP!$O1116="KTHP",TONGHOP!$P1116="VĐ"),TONGHOP!$Z1116,"")</f>
        <v/>
      </c>
      <c r="G1116" s="139" t="str">
        <f>IF(AND(TONGHOP!$O1116="KTHP",TONGHOP!$P1116="TL"),TONGHOP!$X1116,"")</f>
        <v/>
      </c>
      <c r="H1116" s="138" t="str">
        <f>IF(AND(TONGHOP!$O1116="KTHP",TONGHOP!$P1116="TL"),TONGHOP!$Y1116,"")</f>
        <v/>
      </c>
      <c r="I1116" s="138" t="str">
        <f>IF(AND(TONGHOP!$O1116="KTHP",TONGHOP!$P1116="TL"),TONGHOP!$Z1116,"")</f>
        <v/>
      </c>
      <c r="J1116" s="139" t="str">
        <f>IF(AND(TONGHOP!$O1116="KTHP",TONGHOP!$P1116="TH"),TONGHOP!$X1116,"")</f>
        <v/>
      </c>
      <c r="K1116" s="138" t="str">
        <f>IF(AND(TONGHOP!$O1116="KTHP",TONGHOP!$P1116="TH"),TONGHOP!$Y1116,"")</f>
        <v/>
      </c>
      <c r="L1116" s="138" t="str">
        <f>IF(AND(TONGHOP!$O1116="KTHP",TONGHOP!$P1116="TH"),TONGHOP!$Z1116,"")</f>
        <v/>
      </c>
      <c r="M1116" s="139" t="str">
        <f>IF(AND(TONGHOP!$O1116="ThiTN",OR(TONGHOP!$P1116="LT",TONGHOP!$P1116="TN"),TONGHOP!$X1116&lt;&gt;""),TONGHOP!$X1116,"")</f>
        <v/>
      </c>
      <c r="N1116" s="139" t="str">
        <f>IF(AND(TONGHOP!$O1116="ThiTN",OR(TONGHOP!$P1116="LT",TONGHOP!$P1116="TN"),TONGHOP!$Y1116&lt;&gt;""),TONGHOP!$Y1116,"")</f>
        <v/>
      </c>
      <c r="O1116" s="139" t="str">
        <f>IF(AND(TONGHOP!$O1116="ThiTN",OR(TONGHOP!$P1116="LT",TONGHOP!$P1116="TN"),TONGHOP!$Z1116&lt;&gt;""),TONGHOP!$Z1116,"")</f>
        <v/>
      </c>
      <c r="P1116" s="139" t="str">
        <f>IF(AND(TONGHOP!$O1116="ThiTN",TONGHOP!$P1116="VĐ",TONGHOP!$X1116&lt;&gt;""),TONGHOP!$X1116,"")</f>
        <v/>
      </c>
      <c r="Q1116" s="139" t="str">
        <f>IF(AND(TONGHOP!$O1116="ThiTN",TONGHOP!$P1116="VĐ",TONGHOP!$Y1116&lt;&gt;""),TONGHOP!$Y1116,"")</f>
        <v/>
      </c>
      <c r="R1116" s="139" t="str">
        <f>IF(AND(TONGHOP!$O1116="ThiTN",TONGHOP!$P1116="VĐ",TONGHOP!$Z1116&lt;&gt;""),TONGHOP!$Z1116,"")</f>
        <v/>
      </c>
      <c r="S1116" s="137" t="str">
        <f>IF(AND(TONGHOP!$O1116="ThiTN",TONGHOP!$P1116="TH",TONGHOP!$X1116&lt;&gt;""),TONGHOP!$X1116,"")</f>
        <v/>
      </c>
      <c r="T1116" s="137" t="str">
        <f>IF(AND(TONGHOP!$O1116="ThiTN",TONGHOP!$P1116="TH",TONGHOP!$Y1116&lt;&gt;""),TONGHOP!$Y1116,"")</f>
        <v/>
      </c>
      <c r="U1116" s="137" t="str">
        <f>IF(AND(TONGHOP!$O1116="ThiTN",TONGHOP!$P1116="TH",TONGHOP!$Z1116&lt;&gt;""),TONGHOP!$Z1116,"")</f>
        <v/>
      </c>
    </row>
    <row r="1117" spans="1:21">
      <c r="A1117" s="139" t="str">
        <f>IF(AND(TONGHOP!$O1117="KTHP",OR(TONGHOP!$P1117="LT",TONGHOP!$P1117="TN"),TONGHOP!$X1117&lt;&gt;""),TONGHOP!$X1117,"")</f>
        <v/>
      </c>
      <c r="B1117" s="139" t="str">
        <f>IF(AND(TONGHOP!$O1117="KTHP",OR(TONGHOP!$P1117="LT",TONGHOP!$P1117="TN"),TONGHOP!$Y1117&lt;&gt;""),TONGHOP!$Y1117,"")</f>
        <v/>
      </c>
      <c r="C1117" s="139" t="str">
        <f>IF(AND(TONGHOP!$O1117="KTHP",OR(TONGHOP!$P1117="LT",TONGHOP!$P1117="TN"),TONGHOP!$Z1117&lt;&gt;""),TONGHOP!$Z1117,"")</f>
        <v/>
      </c>
      <c r="D1117" s="139" t="str">
        <f>IF(AND(TONGHOP!$O1117="KTHP",TONGHOP!$P1117="VĐ"),TONGHOP!$X1117,"")</f>
        <v/>
      </c>
      <c r="E1117" s="138" t="str">
        <f>IF(AND(TONGHOP!$O1117="KTHP",TONGHOP!$P1117="VĐ"),TONGHOP!$Y1117,"")</f>
        <v/>
      </c>
      <c r="F1117" s="138" t="str">
        <f>IF(AND(TONGHOP!$O1117="KTHP",TONGHOP!$P1117="VĐ"),TONGHOP!$Z1117,"")</f>
        <v/>
      </c>
      <c r="G1117" s="139" t="str">
        <f>IF(AND(TONGHOP!$O1117="KTHP",TONGHOP!$P1117="TL"),TONGHOP!$X1117,"")</f>
        <v/>
      </c>
      <c r="H1117" s="138" t="str">
        <f>IF(AND(TONGHOP!$O1117="KTHP",TONGHOP!$P1117="TL"),TONGHOP!$Y1117,"")</f>
        <v/>
      </c>
      <c r="I1117" s="138" t="str">
        <f>IF(AND(TONGHOP!$O1117="KTHP",TONGHOP!$P1117="TL"),TONGHOP!$Z1117,"")</f>
        <v/>
      </c>
      <c r="J1117" s="139" t="str">
        <f>IF(AND(TONGHOP!$O1117="KTHP",TONGHOP!$P1117="TH"),TONGHOP!$X1117,"")</f>
        <v/>
      </c>
      <c r="K1117" s="138" t="str">
        <f>IF(AND(TONGHOP!$O1117="KTHP",TONGHOP!$P1117="TH"),TONGHOP!$Y1117,"")</f>
        <v/>
      </c>
      <c r="L1117" s="138" t="str">
        <f>IF(AND(TONGHOP!$O1117="KTHP",TONGHOP!$P1117="TH"),TONGHOP!$Z1117,"")</f>
        <v/>
      </c>
      <c r="M1117" s="139" t="str">
        <f>IF(AND(TONGHOP!$O1117="ThiTN",OR(TONGHOP!$P1117="LT",TONGHOP!$P1117="TN"),TONGHOP!$X1117&lt;&gt;""),TONGHOP!$X1117,"")</f>
        <v/>
      </c>
      <c r="N1117" s="139" t="str">
        <f>IF(AND(TONGHOP!$O1117="ThiTN",OR(TONGHOP!$P1117="LT",TONGHOP!$P1117="TN"),TONGHOP!$Y1117&lt;&gt;""),TONGHOP!$Y1117,"")</f>
        <v/>
      </c>
      <c r="O1117" s="139" t="str">
        <f>IF(AND(TONGHOP!$O1117="ThiTN",OR(TONGHOP!$P1117="LT",TONGHOP!$P1117="TN"),TONGHOP!$Z1117&lt;&gt;""),TONGHOP!$Z1117,"")</f>
        <v/>
      </c>
      <c r="P1117" s="139" t="str">
        <f>IF(AND(TONGHOP!$O1117="ThiTN",TONGHOP!$P1117="VĐ",TONGHOP!$X1117&lt;&gt;""),TONGHOP!$X1117,"")</f>
        <v/>
      </c>
      <c r="Q1117" s="139" t="str">
        <f>IF(AND(TONGHOP!$O1117="ThiTN",TONGHOP!$P1117="VĐ",TONGHOP!$Y1117&lt;&gt;""),TONGHOP!$Y1117,"")</f>
        <v/>
      </c>
      <c r="R1117" s="139" t="str">
        <f>IF(AND(TONGHOP!$O1117="ThiTN",TONGHOP!$P1117="VĐ",TONGHOP!$Z1117&lt;&gt;""),TONGHOP!$Z1117,"")</f>
        <v/>
      </c>
      <c r="S1117" s="137" t="str">
        <f>IF(AND(TONGHOP!$O1117="ThiTN",TONGHOP!$P1117="TH",TONGHOP!$X1117&lt;&gt;""),TONGHOP!$X1117,"")</f>
        <v/>
      </c>
      <c r="T1117" s="137" t="str">
        <f>IF(AND(TONGHOP!$O1117="ThiTN",TONGHOP!$P1117="TH",TONGHOP!$Y1117&lt;&gt;""),TONGHOP!$Y1117,"")</f>
        <v/>
      </c>
      <c r="U1117" s="137" t="str">
        <f>IF(AND(TONGHOP!$O1117="ThiTN",TONGHOP!$P1117="TH",TONGHOP!$Z1117&lt;&gt;""),TONGHOP!$Z1117,"")</f>
        <v/>
      </c>
    </row>
    <row r="1118" spans="1:21">
      <c r="A1118" s="139" t="str">
        <f>IF(AND(TONGHOP!$O1118="KTHP",OR(TONGHOP!$P1118="LT",TONGHOP!$P1118="TN"),TONGHOP!$X1118&lt;&gt;""),TONGHOP!$X1118,"")</f>
        <v/>
      </c>
      <c r="B1118" s="139" t="str">
        <f>IF(AND(TONGHOP!$O1118="KTHP",OR(TONGHOP!$P1118="LT",TONGHOP!$P1118="TN"),TONGHOP!$Y1118&lt;&gt;""),TONGHOP!$Y1118,"")</f>
        <v/>
      </c>
      <c r="C1118" s="139" t="str">
        <f>IF(AND(TONGHOP!$O1118="KTHP",OR(TONGHOP!$P1118="LT",TONGHOP!$P1118="TN"),TONGHOP!$Z1118&lt;&gt;""),TONGHOP!$Z1118,"")</f>
        <v/>
      </c>
      <c r="D1118" s="139" t="str">
        <f>IF(AND(TONGHOP!$O1118="KTHP",TONGHOP!$P1118="VĐ"),TONGHOP!$X1118,"")</f>
        <v/>
      </c>
      <c r="E1118" s="138" t="str">
        <f>IF(AND(TONGHOP!$O1118="KTHP",TONGHOP!$P1118="VĐ"),TONGHOP!$Y1118,"")</f>
        <v/>
      </c>
      <c r="F1118" s="138" t="str">
        <f>IF(AND(TONGHOP!$O1118="KTHP",TONGHOP!$P1118="VĐ"),TONGHOP!$Z1118,"")</f>
        <v/>
      </c>
      <c r="G1118" s="139" t="str">
        <f>IF(AND(TONGHOP!$O1118="KTHP",TONGHOP!$P1118="TL"),TONGHOP!$X1118,"")</f>
        <v/>
      </c>
      <c r="H1118" s="138" t="str">
        <f>IF(AND(TONGHOP!$O1118="KTHP",TONGHOP!$P1118="TL"),TONGHOP!$Y1118,"")</f>
        <v/>
      </c>
      <c r="I1118" s="138" t="str">
        <f>IF(AND(TONGHOP!$O1118="KTHP",TONGHOP!$P1118="TL"),TONGHOP!$Z1118,"")</f>
        <v/>
      </c>
      <c r="J1118" s="139" t="str">
        <f>IF(AND(TONGHOP!$O1118="KTHP",TONGHOP!$P1118="TH"),TONGHOP!$X1118,"")</f>
        <v/>
      </c>
      <c r="K1118" s="138" t="str">
        <f>IF(AND(TONGHOP!$O1118="KTHP",TONGHOP!$P1118="TH"),TONGHOP!$Y1118,"")</f>
        <v/>
      </c>
      <c r="L1118" s="138" t="str">
        <f>IF(AND(TONGHOP!$O1118="KTHP",TONGHOP!$P1118="TH"),TONGHOP!$Z1118,"")</f>
        <v/>
      </c>
      <c r="M1118" s="139" t="str">
        <f>IF(AND(TONGHOP!$O1118="ThiTN",OR(TONGHOP!$P1118="LT",TONGHOP!$P1118="TN"),TONGHOP!$X1118&lt;&gt;""),TONGHOP!$X1118,"")</f>
        <v/>
      </c>
      <c r="N1118" s="139" t="str">
        <f>IF(AND(TONGHOP!$O1118="ThiTN",OR(TONGHOP!$P1118="LT",TONGHOP!$P1118="TN"),TONGHOP!$Y1118&lt;&gt;""),TONGHOP!$Y1118,"")</f>
        <v/>
      </c>
      <c r="O1118" s="139" t="str">
        <f>IF(AND(TONGHOP!$O1118="ThiTN",OR(TONGHOP!$P1118="LT",TONGHOP!$P1118="TN"),TONGHOP!$Z1118&lt;&gt;""),TONGHOP!$Z1118,"")</f>
        <v/>
      </c>
      <c r="P1118" s="139" t="str">
        <f>IF(AND(TONGHOP!$O1118="ThiTN",TONGHOP!$P1118="VĐ",TONGHOP!$X1118&lt;&gt;""),TONGHOP!$X1118,"")</f>
        <v/>
      </c>
      <c r="Q1118" s="139" t="str">
        <f>IF(AND(TONGHOP!$O1118="ThiTN",TONGHOP!$P1118="VĐ",TONGHOP!$Y1118&lt;&gt;""),TONGHOP!$Y1118,"")</f>
        <v/>
      </c>
      <c r="R1118" s="139" t="str">
        <f>IF(AND(TONGHOP!$O1118="ThiTN",TONGHOP!$P1118="VĐ",TONGHOP!$Z1118&lt;&gt;""),TONGHOP!$Z1118,"")</f>
        <v/>
      </c>
      <c r="S1118" s="137" t="str">
        <f>IF(AND(TONGHOP!$O1118="ThiTN",TONGHOP!$P1118="TH",TONGHOP!$X1118&lt;&gt;""),TONGHOP!$X1118,"")</f>
        <v/>
      </c>
      <c r="T1118" s="137" t="str">
        <f>IF(AND(TONGHOP!$O1118="ThiTN",TONGHOP!$P1118="TH",TONGHOP!$Y1118&lt;&gt;""),TONGHOP!$Y1118,"")</f>
        <v/>
      </c>
      <c r="U1118" s="137" t="str">
        <f>IF(AND(TONGHOP!$O1118="ThiTN",TONGHOP!$P1118="TH",TONGHOP!$Z1118&lt;&gt;""),TONGHOP!$Z1118,"")</f>
        <v/>
      </c>
    </row>
    <row r="1119" spans="1:21">
      <c r="A1119" s="139" t="str">
        <f>IF(AND(TONGHOP!$O1119="KTHP",OR(TONGHOP!$P1119="LT",TONGHOP!$P1119="TN"),TONGHOP!$X1119&lt;&gt;""),TONGHOP!$X1119,"")</f>
        <v/>
      </c>
      <c r="B1119" s="139" t="str">
        <f>IF(AND(TONGHOP!$O1119="KTHP",OR(TONGHOP!$P1119="LT",TONGHOP!$P1119="TN"),TONGHOP!$Y1119&lt;&gt;""),TONGHOP!$Y1119,"")</f>
        <v/>
      </c>
      <c r="C1119" s="139" t="str">
        <f>IF(AND(TONGHOP!$O1119="KTHP",OR(TONGHOP!$P1119="LT",TONGHOP!$P1119="TN"),TONGHOP!$Z1119&lt;&gt;""),TONGHOP!$Z1119,"")</f>
        <v/>
      </c>
      <c r="D1119" s="139" t="str">
        <f>IF(AND(TONGHOP!$O1119="KTHP",TONGHOP!$P1119="VĐ"),TONGHOP!$X1119,"")</f>
        <v/>
      </c>
      <c r="E1119" s="138" t="str">
        <f>IF(AND(TONGHOP!$O1119="KTHP",TONGHOP!$P1119="VĐ"),TONGHOP!$Y1119,"")</f>
        <v/>
      </c>
      <c r="F1119" s="138" t="str">
        <f>IF(AND(TONGHOP!$O1119="KTHP",TONGHOP!$P1119="VĐ"),TONGHOP!$Z1119,"")</f>
        <v/>
      </c>
      <c r="G1119" s="139" t="str">
        <f>IF(AND(TONGHOP!$O1119="KTHP",TONGHOP!$P1119="TL"),TONGHOP!$X1119,"")</f>
        <v/>
      </c>
      <c r="H1119" s="138" t="str">
        <f>IF(AND(TONGHOP!$O1119="KTHP",TONGHOP!$P1119="TL"),TONGHOP!$Y1119,"")</f>
        <v/>
      </c>
      <c r="I1119" s="138" t="str">
        <f>IF(AND(TONGHOP!$O1119="KTHP",TONGHOP!$P1119="TL"),TONGHOP!$Z1119,"")</f>
        <v/>
      </c>
      <c r="J1119" s="139" t="str">
        <f>IF(AND(TONGHOP!$O1119="KTHP",TONGHOP!$P1119="TH"),TONGHOP!$X1119,"")</f>
        <v/>
      </c>
      <c r="K1119" s="138" t="str">
        <f>IF(AND(TONGHOP!$O1119="KTHP",TONGHOP!$P1119="TH"),TONGHOP!$Y1119,"")</f>
        <v/>
      </c>
      <c r="L1119" s="138" t="str">
        <f>IF(AND(TONGHOP!$O1119="KTHP",TONGHOP!$P1119="TH"),TONGHOP!$Z1119,"")</f>
        <v/>
      </c>
      <c r="M1119" s="139" t="str">
        <f>IF(AND(TONGHOP!$O1119="ThiTN",OR(TONGHOP!$P1119="LT",TONGHOP!$P1119="TN"),TONGHOP!$X1119&lt;&gt;""),TONGHOP!$X1119,"")</f>
        <v/>
      </c>
      <c r="N1119" s="139" t="str">
        <f>IF(AND(TONGHOP!$O1119="ThiTN",OR(TONGHOP!$P1119="LT",TONGHOP!$P1119="TN"),TONGHOP!$Y1119&lt;&gt;""),TONGHOP!$Y1119,"")</f>
        <v/>
      </c>
      <c r="O1119" s="139" t="str">
        <f>IF(AND(TONGHOP!$O1119="ThiTN",OR(TONGHOP!$P1119="LT",TONGHOP!$P1119="TN"),TONGHOP!$Z1119&lt;&gt;""),TONGHOP!$Z1119,"")</f>
        <v/>
      </c>
      <c r="P1119" s="139" t="str">
        <f>IF(AND(TONGHOP!$O1119="ThiTN",TONGHOP!$P1119="VĐ",TONGHOP!$X1119&lt;&gt;""),TONGHOP!$X1119,"")</f>
        <v/>
      </c>
      <c r="Q1119" s="139" t="str">
        <f>IF(AND(TONGHOP!$O1119="ThiTN",TONGHOP!$P1119="VĐ",TONGHOP!$Y1119&lt;&gt;""),TONGHOP!$Y1119,"")</f>
        <v/>
      </c>
      <c r="R1119" s="139" t="str">
        <f>IF(AND(TONGHOP!$O1119="ThiTN",TONGHOP!$P1119="VĐ",TONGHOP!$Z1119&lt;&gt;""),TONGHOP!$Z1119,"")</f>
        <v/>
      </c>
      <c r="S1119" s="137" t="str">
        <f>IF(AND(TONGHOP!$O1119="ThiTN",TONGHOP!$P1119="TH",TONGHOP!$X1119&lt;&gt;""),TONGHOP!$X1119,"")</f>
        <v/>
      </c>
      <c r="T1119" s="137" t="str">
        <f>IF(AND(TONGHOP!$O1119="ThiTN",TONGHOP!$P1119="TH",TONGHOP!$Y1119&lt;&gt;""),TONGHOP!$Y1119,"")</f>
        <v/>
      </c>
      <c r="U1119" s="137" t="str">
        <f>IF(AND(TONGHOP!$O1119="ThiTN",TONGHOP!$P1119="TH",TONGHOP!$Z1119&lt;&gt;""),TONGHOP!$Z1119,"")</f>
        <v/>
      </c>
    </row>
    <row r="1120" spans="1:21">
      <c r="A1120" s="139" t="str">
        <f>IF(AND(TONGHOP!$O1120="KTHP",OR(TONGHOP!$P1120="LT",TONGHOP!$P1120="TN"),TONGHOP!$X1120&lt;&gt;""),TONGHOP!$X1120,"")</f>
        <v/>
      </c>
      <c r="B1120" s="139" t="str">
        <f>IF(AND(TONGHOP!$O1120="KTHP",OR(TONGHOP!$P1120="LT",TONGHOP!$P1120="TN"),TONGHOP!$Y1120&lt;&gt;""),TONGHOP!$Y1120,"")</f>
        <v/>
      </c>
      <c r="C1120" s="139" t="str">
        <f>IF(AND(TONGHOP!$O1120="KTHP",OR(TONGHOP!$P1120="LT",TONGHOP!$P1120="TN"),TONGHOP!$Z1120&lt;&gt;""),TONGHOP!$Z1120,"")</f>
        <v/>
      </c>
      <c r="D1120" s="139" t="str">
        <f>IF(AND(TONGHOP!$O1120="KTHP",TONGHOP!$P1120="VĐ"),TONGHOP!$X1120,"")</f>
        <v/>
      </c>
      <c r="E1120" s="138" t="str">
        <f>IF(AND(TONGHOP!$O1120="KTHP",TONGHOP!$P1120="VĐ"),TONGHOP!$Y1120,"")</f>
        <v/>
      </c>
      <c r="F1120" s="138" t="str">
        <f>IF(AND(TONGHOP!$O1120="KTHP",TONGHOP!$P1120="VĐ"),TONGHOP!$Z1120,"")</f>
        <v/>
      </c>
      <c r="G1120" s="139" t="str">
        <f>IF(AND(TONGHOP!$O1120="KTHP",TONGHOP!$P1120="TL"),TONGHOP!$X1120,"")</f>
        <v/>
      </c>
      <c r="H1120" s="138" t="str">
        <f>IF(AND(TONGHOP!$O1120="KTHP",TONGHOP!$P1120="TL"),TONGHOP!$Y1120,"")</f>
        <v/>
      </c>
      <c r="I1120" s="138" t="str">
        <f>IF(AND(TONGHOP!$O1120="KTHP",TONGHOP!$P1120="TL"),TONGHOP!$Z1120,"")</f>
        <v/>
      </c>
      <c r="J1120" s="139" t="str">
        <f>IF(AND(TONGHOP!$O1120="KTHP",TONGHOP!$P1120="TH"),TONGHOP!$X1120,"")</f>
        <v/>
      </c>
      <c r="K1120" s="138" t="str">
        <f>IF(AND(TONGHOP!$O1120="KTHP",TONGHOP!$P1120="TH"),TONGHOP!$Y1120,"")</f>
        <v/>
      </c>
      <c r="L1120" s="138" t="str">
        <f>IF(AND(TONGHOP!$O1120="KTHP",TONGHOP!$P1120="TH"),TONGHOP!$Z1120,"")</f>
        <v/>
      </c>
      <c r="M1120" s="139" t="str">
        <f>IF(AND(TONGHOP!$O1120="ThiTN",OR(TONGHOP!$P1120="LT",TONGHOP!$P1120="TN"),TONGHOP!$X1120&lt;&gt;""),TONGHOP!$X1120,"")</f>
        <v/>
      </c>
      <c r="N1120" s="139" t="str">
        <f>IF(AND(TONGHOP!$O1120="ThiTN",OR(TONGHOP!$P1120="LT",TONGHOP!$P1120="TN"),TONGHOP!$Y1120&lt;&gt;""),TONGHOP!$Y1120,"")</f>
        <v/>
      </c>
      <c r="O1120" s="139" t="str">
        <f>IF(AND(TONGHOP!$O1120="ThiTN",OR(TONGHOP!$P1120="LT",TONGHOP!$P1120="TN"),TONGHOP!$Z1120&lt;&gt;""),TONGHOP!$Z1120,"")</f>
        <v/>
      </c>
      <c r="P1120" s="139" t="str">
        <f>IF(AND(TONGHOP!$O1120="ThiTN",TONGHOP!$P1120="VĐ",TONGHOP!$X1120&lt;&gt;""),TONGHOP!$X1120,"")</f>
        <v/>
      </c>
      <c r="Q1120" s="139" t="str">
        <f>IF(AND(TONGHOP!$O1120="ThiTN",TONGHOP!$P1120="VĐ",TONGHOP!$Y1120&lt;&gt;""),TONGHOP!$Y1120,"")</f>
        <v/>
      </c>
      <c r="R1120" s="139" t="str">
        <f>IF(AND(TONGHOP!$O1120="ThiTN",TONGHOP!$P1120="VĐ",TONGHOP!$Z1120&lt;&gt;""),TONGHOP!$Z1120,"")</f>
        <v/>
      </c>
      <c r="S1120" s="137" t="str">
        <f>IF(AND(TONGHOP!$O1120="ThiTN",TONGHOP!$P1120="TH",TONGHOP!$X1120&lt;&gt;""),TONGHOP!$X1120,"")</f>
        <v/>
      </c>
      <c r="T1120" s="137" t="str">
        <f>IF(AND(TONGHOP!$O1120="ThiTN",TONGHOP!$P1120="TH",TONGHOP!$Y1120&lt;&gt;""),TONGHOP!$Y1120,"")</f>
        <v/>
      </c>
      <c r="U1120" s="137" t="str">
        <f>IF(AND(TONGHOP!$O1120="ThiTN",TONGHOP!$P1120="TH",TONGHOP!$Z1120&lt;&gt;""),TONGHOP!$Z1120,"")</f>
        <v/>
      </c>
    </row>
    <row r="1121" spans="1:21">
      <c r="A1121" s="139" t="str">
        <f>IF(AND(TONGHOP!$O1121="KTHP",OR(TONGHOP!$P1121="LT",TONGHOP!$P1121="TN"),TONGHOP!$X1121&lt;&gt;""),TONGHOP!$X1121,"")</f>
        <v/>
      </c>
      <c r="B1121" s="139" t="str">
        <f>IF(AND(TONGHOP!$O1121="KTHP",OR(TONGHOP!$P1121="LT",TONGHOP!$P1121="TN"),TONGHOP!$Y1121&lt;&gt;""),TONGHOP!$Y1121,"")</f>
        <v/>
      </c>
      <c r="C1121" s="139" t="str">
        <f>IF(AND(TONGHOP!$O1121="KTHP",OR(TONGHOP!$P1121="LT",TONGHOP!$P1121="TN"),TONGHOP!$Z1121&lt;&gt;""),TONGHOP!$Z1121,"")</f>
        <v/>
      </c>
      <c r="D1121" s="139" t="str">
        <f>IF(AND(TONGHOP!$O1121="KTHP",TONGHOP!$P1121="VĐ"),TONGHOP!$X1121,"")</f>
        <v/>
      </c>
      <c r="E1121" s="138" t="str">
        <f>IF(AND(TONGHOP!$O1121="KTHP",TONGHOP!$P1121="VĐ"),TONGHOP!$Y1121,"")</f>
        <v/>
      </c>
      <c r="F1121" s="138" t="str">
        <f>IF(AND(TONGHOP!$O1121="KTHP",TONGHOP!$P1121="VĐ"),TONGHOP!$Z1121,"")</f>
        <v/>
      </c>
      <c r="G1121" s="139" t="str">
        <f>IF(AND(TONGHOP!$O1121="KTHP",TONGHOP!$P1121="TL"),TONGHOP!$X1121,"")</f>
        <v/>
      </c>
      <c r="H1121" s="138" t="str">
        <f>IF(AND(TONGHOP!$O1121="KTHP",TONGHOP!$P1121="TL"),TONGHOP!$Y1121,"")</f>
        <v/>
      </c>
      <c r="I1121" s="138" t="str">
        <f>IF(AND(TONGHOP!$O1121="KTHP",TONGHOP!$P1121="TL"),TONGHOP!$Z1121,"")</f>
        <v/>
      </c>
      <c r="J1121" s="139" t="str">
        <f>IF(AND(TONGHOP!$O1121="KTHP",TONGHOP!$P1121="TH"),TONGHOP!$X1121,"")</f>
        <v/>
      </c>
      <c r="K1121" s="138" t="str">
        <f>IF(AND(TONGHOP!$O1121="KTHP",TONGHOP!$P1121="TH"),TONGHOP!$Y1121,"")</f>
        <v/>
      </c>
      <c r="L1121" s="138" t="str">
        <f>IF(AND(TONGHOP!$O1121="KTHP",TONGHOP!$P1121="TH"),TONGHOP!$Z1121,"")</f>
        <v/>
      </c>
      <c r="M1121" s="139" t="str">
        <f>IF(AND(TONGHOP!$O1121="ThiTN",OR(TONGHOP!$P1121="LT",TONGHOP!$P1121="TN"),TONGHOP!$X1121&lt;&gt;""),TONGHOP!$X1121,"")</f>
        <v/>
      </c>
      <c r="N1121" s="139" t="str">
        <f>IF(AND(TONGHOP!$O1121="ThiTN",OR(TONGHOP!$P1121="LT",TONGHOP!$P1121="TN"),TONGHOP!$Y1121&lt;&gt;""),TONGHOP!$Y1121,"")</f>
        <v/>
      </c>
      <c r="O1121" s="139" t="str">
        <f>IF(AND(TONGHOP!$O1121="ThiTN",OR(TONGHOP!$P1121="LT",TONGHOP!$P1121="TN"),TONGHOP!$Z1121&lt;&gt;""),TONGHOP!$Z1121,"")</f>
        <v/>
      </c>
      <c r="P1121" s="139" t="str">
        <f>IF(AND(TONGHOP!$O1121="ThiTN",TONGHOP!$P1121="VĐ",TONGHOP!$X1121&lt;&gt;""),TONGHOP!$X1121,"")</f>
        <v/>
      </c>
      <c r="Q1121" s="139" t="str">
        <f>IF(AND(TONGHOP!$O1121="ThiTN",TONGHOP!$P1121="VĐ",TONGHOP!$Y1121&lt;&gt;""),TONGHOP!$Y1121,"")</f>
        <v/>
      </c>
      <c r="R1121" s="139" t="str">
        <f>IF(AND(TONGHOP!$O1121="ThiTN",TONGHOP!$P1121="VĐ",TONGHOP!$Z1121&lt;&gt;""),TONGHOP!$Z1121,"")</f>
        <v/>
      </c>
      <c r="S1121" s="137" t="str">
        <f>IF(AND(TONGHOP!$O1121="ThiTN",TONGHOP!$P1121="TH",TONGHOP!$X1121&lt;&gt;""),TONGHOP!$X1121,"")</f>
        <v/>
      </c>
      <c r="T1121" s="137" t="str">
        <f>IF(AND(TONGHOP!$O1121="ThiTN",TONGHOP!$P1121="TH",TONGHOP!$Y1121&lt;&gt;""),TONGHOP!$Y1121,"")</f>
        <v/>
      </c>
      <c r="U1121" s="137" t="str">
        <f>IF(AND(TONGHOP!$O1121="ThiTN",TONGHOP!$P1121="TH",TONGHOP!$Z1121&lt;&gt;""),TONGHOP!$Z1121,"")</f>
        <v/>
      </c>
    </row>
    <row r="1122" spans="1:21">
      <c r="A1122" s="139" t="str">
        <f>IF(AND(TONGHOP!$O1122="KTHP",OR(TONGHOP!$P1122="LT",TONGHOP!$P1122="TN"),TONGHOP!$X1122&lt;&gt;""),TONGHOP!$X1122,"")</f>
        <v/>
      </c>
      <c r="B1122" s="139" t="str">
        <f>IF(AND(TONGHOP!$O1122="KTHP",OR(TONGHOP!$P1122="LT",TONGHOP!$P1122="TN"),TONGHOP!$Y1122&lt;&gt;""),TONGHOP!$Y1122,"")</f>
        <v/>
      </c>
      <c r="C1122" s="139" t="str">
        <f>IF(AND(TONGHOP!$O1122="KTHP",OR(TONGHOP!$P1122="LT",TONGHOP!$P1122="TN"),TONGHOP!$Z1122&lt;&gt;""),TONGHOP!$Z1122,"")</f>
        <v/>
      </c>
      <c r="D1122" s="139" t="str">
        <f>IF(AND(TONGHOP!$O1122="KTHP",TONGHOP!$P1122="VĐ"),TONGHOP!$X1122,"")</f>
        <v/>
      </c>
      <c r="E1122" s="138" t="str">
        <f>IF(AND(TONGHOP!$O1122="KTHP",TONGHOP!$P1122="VĐ"),TONGHOP!$Y1122,"")</f>
        <v/>
      </c>
      <c r="F1122" s="138" t="str">
        <f>IF(AND(TONGHOP!$O1122="KTHP",TONGHOP!$P1122="VĐ"),TONGHOP!$Z1122,"")</f>
        <v/>
      </c>
      <c r="G1122" s="139" t="str">
        <f>IF(AND(TONGHOP!$O1122="KTHP",TONGHOP!$P1122="TL"),TONGHOP!$X1122,"")</f>
        <v/>
      </c>
      <c r="H1122" s="138" t="str">
        <f>IF(AND(TONGHOP!$O1122="KTHP",TONGHOP!$P1122="TL"),TONGHOP!$Y1122,"")</f>
        <v/>
      </c>
      <c r="I1122" s="138" t="str">
        <f>IF(AND(TONGHOP!$O1122="KTHP",TONGHOP!$P1122="TL"),TONGHOP!$Z1122,"")</f>
        <v/>
      </c>
      <c r="J1122" s="139" t="str">
        <f>IF(AND(TONGHOP!$O1122="KTHP",TONGHOP!$P1122="TH"),TONGHOP!$X1122,"")</f>
        <v/>
      </c>
      <c r="K1122" s="138" t="str">
        <f>IF(AND(TONGHOP!$O1122="KTHP",TONGHOP!$P1122="TH"),TONGHOP!$Y1122,"")</f>
        <v/>
      </c>
      <c r="L1122" s="138" t="str">
        <f>IF(AND(TONGHOP!$O1122="KTHP",TONGHOP!$P1122="TH"),TONGHOP!$Z1122,"")</f>
        <v/>
      </c>
      <c r="M1122" s="139" t="str">
        <f>IF(AND(TONGHOP!$O1122="ThiTN",OR(TONGHOP!$P1122="LT",TONGHOP!$P1122="TN"),TONGHOP!$X1122&lt;&gt;""),TONGHOP!$X1122,"")</f>
        <v/>
      </c>
      <c r="N1122" s="139" t="str">
        <f>IF(AND(TONGHOP!$O1122="ThiTN",OR(TONGHOP!$P1122="LT",TONGHOP!$P1122="TN"),TONGHOP!$Y1122&lt;&gt;""),TONGHOP!$Y1122,"")</f>
        <v/>
      </c>
      <c r="O1122" s="139" t="str">
        <f>IF(AND(TONGHOP!$O1122="ThiTN",OR(TONGHOP!$P1122="LT",TONGHOP!$P1122="TN"),TONGHOP!$Z1122&lt;&gt;""),TONGHOP!$Z1122,"")</f>
        <v/>
      </c>
      <c r="P1122" s="139" t="str">
        <f>IF(AND(TONGHOP!$O1122="ThiTN",TONGHOP!$P1122="VĐ",TONGHOP!$X1122&lt;&gt;""),TONGHOP!$X1122,"")</f>
        <v/>
      </c>
      <c r="Q1122" s="139" t="str">
        <f>IF(AND(TONGHOP!$O1122="ThiTN",TONGHOP!$P1122="VĐ",TONGHOP!$Y1122&lt;&gt;""),TONGHOP!$Y1122,"")</f>
        <v/>
      </c>
      <c r="R1122" s="139" t="str">
        <f>IF(AND(TONGHOP!$O1122="ThiTN",TONGHOP!$P1122="VĐ",TONGHOP!$Z1122&lt;&gt;""),TONGHOP!$Z1122,"")</f>
        <v/>
      </c>
      <c r="S1122" s="137" t="str">
        <f>IF(AND(TONGHOP!$O1122="ThiTN",TONGHOP!$P1122="TH",TONGHOP!$X1122&lt;&gt;""),TONGHOP!$X1122,"")</f>
        <v/>
      </c>
      <c r="T1122" s="137" t="str">
        <f>IF(AND(TONGHOP!$O1122="ThiTN",TONGHOP!$P1122="TH",TONGHOP!$Y1122&lt;&gt;""),TONGHOP!$Y1122,"")</f>
        <v/>
      </c>
      <c r="U1122" s="137" t="str">
        <f>IF(AND(TONGHOP!$O1122="ThiTN",TONGHOP!$P1122="TH",TONGHOP!$Z1122&lt;&gt;""),TONGHOP!$Z1122,"")</f>
        <v/>
      </c>
    </row>
    <row r="1123" spans="1:21">
      <c r="A1123" s="139" t="str">
        <f>IF(AND(TONGHOP!$O1123="KTHP",OR(TONGHOP!$P1123="LT",TONGHOP!$P1123="TN"),TONGHOP!$X1123&lt;&gt;""),TONGHOP!$X1123,"")</f>
        <v/>
      </c>
      <c r="B1123" s="139" t="str">
        <f>IF(AND(TONGHOP!$O1123="KTHP",OR(TONGHOP!$P1123="LT",TONGHOP!$P1123="TN"),TONGHOP!$Y1123&lt;&gt;""),TONGHOP!$Y1123,"")</f>
        <v/>
      </c>
      <c r="C1123" s="139" t="str">
        <f>IF(AND(TONGHOP!$O1123="KTHP",OR(TONGHOP!$P1123="LT",TONGHOP!$P1123="TN"),TONGHOP!$Z1123&lt;&gt;""),TONGHOP!$Z1123,"")</f>
        <v/>
      </c>
      <c r="D1123" s="139" t="str">
        <f>IF(AND(TONGHOP!$O1123="KTHP",TONGHOP!$P1123="VĐ"),TONGHOP!$X1123,"")</f>
        <v/>
      </c>
      <c r="E1123" s="138" t="str">
        <f>IF(AND(TONGHOP!$O1123="KTHP",TONGHOP!$P1123="VĐ"),TONGHOP!$Y1123,"")</f>
        <v/>
      </c>
      <c r="F1123" s="138" t="str">
        <f>IF(AND(TONGHOP!$O1123="KTHP",TONGHOP!$P1123="VĐ"),TONGHOP!$Z1123,"")</f>
        <v/>
      </c>
      <c r="G1123" s="139" t="str">
        <f>IF(AND(TONGHOP!$O1123="KTHP",TONGHOP!$P1123="TL"),TONGHOP!$X1123,"")</f>
        <v/>
      </c>
      <c r="H1123" s="138" t="str">
        <f>IF(AND(TONGHOP!$O1123="KTHP",TONGHOP!$P1123="TL"),TONGHOP!$Y1123,"")</f>
        <v/>
      </c>
      <c r="I1123" s="138" t="str">
        <f>IF(AND(TONGHOP!$O1123="KTHP",TONGHOP!$P1123="TL"),TONGHOP!$Z1123,"")</f>
        <v/>
      </c>
      <c r="J1123" s="139" t="str">
        <f>IF(AND(TONGHOP!$O1123="KTHP",TONGHOP!$P1123="TH"),TONGHOP!$X1123,"")</f>
        <v/>
      </c>
      <c r="K1123" s="138" t="str">
        <f>IF(AND(TONGHOP!$O1123="KTHP",TONGHOP!$P1123="TH"),TONGHOP!$Y1123,"")</f>
        <v/>
      </c>
      <c r="L1123" s="138" t="str">
        <f>IF(AND(TONGHOP!$O1123="KTHP",TONGHOP!$P1123="TH"),TONGHOP!$Z1123,"")</f>
        <v/>
      </c>
      <c r="M1123" s="139" t="str">
        <f>IF(AND(TONGHOP!$O1123="ThiTN",OR(TONGHOP!$P1123="LT",TONGHOP!$P1123="TN"),TONGHOP!$X1123&lt;&gt;""),TONGHOP!$X1123,"")</f>
        <v/>
      </c>
      <c r="N1123" s="139" t="str">
        <f>IF(AND(TONGHOP!$O1123="ThiTN",OR(TONGHOP!$P1123="LT",TONGHOP!$P1123="TN"),TONGHOP!$Y1123&lt;&gt;""),TONGHOP!$Y1123,"")</f>
        <v/>
      </c>
      <c r="O1123" s="139" t="str">
        <f>IF(AND(TONGHOP!$O1123="ThiTN",OR(TONGHOP!$P1123="LT",TONGHOP!$P1123="TN"),TONGHOP!$Z1123&lt;&gt;""),TONGHOP!$Z1123,"")</f>
        <v/>
      </c>
      <c r="P1123" s="139" t="str">
        <f>IF(AND(TONGHOP!$O1123="ThiTN",TONGHOP!$P1123="VĐ",TONGHOP!$X1123&lt;&gt;""),TONGHOP!$X1123,"")</f>
        <v/>
      </c>
      <c r="Q1123" s="139" t="str">
        <f>IF(AND(TONGHOP!$O1123="ThiTN",TONGHOP!$P1123="VĐ",TONGHOP!$Y1123&lt;&gt;""),TONGHOP!$Y1123,"")</f>
        <v/>
      </c>
      <c r="R1123" s="139" t="str">
        <f>IF(AND(TONGHOP!$O1123="ThiTN",TONGHOP!$P1123="VĐ",TONGHOP!$Z1123&lt;&gt;""),TONGHOP!$Z1123,"")</f>
        <v/>
      </c>
      <c r="S1123" s="137" t="str">
        <f>IF(AND(TONGHOP!$O1123="ThiTN",TONGHOP!$P1123="TH",TONGHOP!$X1123&lt;&gt;""),TONGHOP!$X1123,"")</f>
        <v/>
      </c>
      <c r="T1123" s="137" t="str">
        <f>IF(AND(TONGHOP!$O1123="ThiTN",TONGHOP!$P1123="TH",TONGHOP!$Y1123&lt;&gt;""),TONGHOP!$Y1123,"")</f>
        <v/>
      </c>
      <c r="U1123" s="137" t="str">
        <f>IF(AND(TONGHOP!$O1123="ThiTN",TONGHOP!$P1123="TH",TONGHOP!$Z1123&lt;&gt;""),TONGHOP!$Z1123,"")</f>
        <v/>
      </c>
    </row>
    <row r="1124" spans="1:21">
      <c r="A1124" s="139" t="str">
        <f>IF(AND(TONGHOP!$O1124="KTHP",OR(TONGHOP!$P1124="LT",TONGHOP!$P1124="TN"),TONGHOP!$X1124&lt;&gt;""),TONGHOP!$X1124,"")</f>
        <v/>
      </c>
      <c r="B1124" s="139" t="str">
        <f>IF(AND(TONGHOP!$O1124="KTHP",OR(TONGHOP!$P1124="LT",TONGHOP!$P1124="TN"),TONGHOP!$Y1124&lt;&gt;""),TONGHOP!$Y1124,"")</f>
        <v/>
      </c>
      <c r="C1124" s="139" t="str">
        <f>IF(AND(TONGHOP!$O1124="KTHP",OR(TONGHOP!$P1124="LT",TONGHOP!$P1124="TN"),TONGHOP!$Z1124&lt;&gt;""),TONGHOP!$Z1124,"")</f>
        <v/>
      </c>
      <c r="D1124" s="139" t="str">
        <f>IF(AND(TONGHOP!$O1124="KTHP",TONGHOP!$P1124="VĐ"),TONGHOP!$X1124,"")</f>
        <v/>
      </c>
      <c r="E1124" s="138" t="str">
        <f>IF(AND(TONGHOP!$O1124="KTHP",TONGHOP!$P1124="VĐ"),TONGHOP!$Y1124,"")</f>
        <v/>
      </c>
      <c r="F1124" s="138" t="str">
        <f>IF(AND(TONGHOP!$O1124="KTHP",TONGHOP!$P1124="VĐ"),TONGHOP!$Z1124,"")</f>
        <v/>
      </c>
      <c r="G1124" s="139" t="str">
        <f>IF(AND(TONGHOP!$O1124="KTHP",TONGHOP!$P1124="TL"),TONGHOP!$X1124,"")</f>
        <v/>
      </c>
      <c r="H1124" s="138" t="str">
        <f>IF(AND(TONGHOP!$O1124="KTHP",TONGHOP!$P1124="TL"),TONGHOP!$Y1124,"")</f>
        <v/>
      </c>
      <c r="I1124" s="138" t="str">
        <f>IF(AND(TONGHOP!$O1124="KTHP",TONGHOP!$P1124="TL"),TONGHOP!$Z1124,"")</f>
        <v/>
      </c>
      <c r="J1124" s="139" t="str">
        <f>IF(AND(TONGHOP!$O1124="KTHP",TONGHOP!$P1124="TH"),TONGHOP!$X1124,"")</f>
        <v/>
      </c>
      <c r="K1124" s="138" t="str">
        <f>IF(AND(TONGHOP!$O1124="KTHP",TONGHOP!$P1124="TH"),TONGHOP!$Y1124,"")</f>
        <v/>
      </c>
      <c r="L1124" s="138" t="str">
        <f>IF(AND(TONGHOP!$O1124="KTHP",TONGHOP!$P1124="TH"),TONGHOP!$Z1124,"")</f>
        <v/>
      </c>
      <c r="M1124" s="139" t="str">
        <f>IF(AND(TONGHOP!$O1124="ThiTN",OR(TONGHOP!$P1124="LT",TONGHOP!$P1124="TN"),TONGHOP!$X1124&lt;&gt;""),TONGHOP!$X1124,"")</f>
        <v/>
      </c>
      <c r="N1124" s="139" t="str">
        <f>IF(AND(TONGHOP!$O1124="ThiTN",OR(TONGHOP!$P1124="LT",TONGHOP!$P1124="TN"),TONGHOP!$Y1124&lt;&gt;""),TONGHOP!$Y1124,"")</f>
        <v/>
      </c>
      <c r="O1124" s="139" t="str">
        <f>IF(AND(TONGHOP!$O1124="ThiTN",OR(TONGHOP!$P1124="LT",TONGHOP!$P1124="TN"),TONGHOP!$Z1124&lt;&gt;""),TONGHOP!$Z1124,"")</f>
        <v/>
      </c>
      <c r="P1124" s="139" t="str">
        <f>IF(AND(TONGHOP!$O1124="ThiTN",TONGHOP!$P1124="VĐ",TONGHOP!$X1124&lt;&gt;""),TONGHOP!$X1124,"")</f>
        <v/>
      </c>
      <c r="Q1124" s="139" t="str">
        <f>IF(AND(TONGHOP!$O1124="ThiTN",TONGHOP!$P1124="VĐ",TONGHOP!$Y1124&lt;&gt;""),TONGHOP!$Y1124,"")</f>
        <v/>
      </c>
      <c r="R1124" s="139" t="str">
        <f>IF(AND(TONGHOP!$O1124="ThiTN",TONGHOP!$P1124="VĐ",TONGHOP!$Z1124&lt;&gt;""),TONGHOP!$Z1124,"")</f>
        <v/>
      </c>
      <c r="S1124" s="137" t="str">
        <f>IF(AND(TONGHOP!$O1124="ThiTN",TONGHOP!$P1124="TH",TONGHOP!$X1124&lt;&gt;""),TONGHOP!$X1124,"")</f>
        <v/>
      </c>
      <c r="T1124" s="137" t="str">
        <f>IF(AND(TONGHOP!$O1124="ThiTN",TONGHOP!$P1124="TH",TONGHOP!$Y1124&lt;&gt;""),TONGHOP!$Y1124,"")</f>
        <v/>
      </c>
      <c r="U1124" s="137" t="str">
        <f>IF(AND(TONGHOP!$O1124="ThiTN",TONGHOP!$P1124="TH",TONGHOP!$Z1124&lt;&gt;""),TONGHOP!$Z1124,"")</f>
        <v/>
      </c>
    </row>
    <row r="1125" spans="1:21">
      <c r="A1125" s="139" t="str">
        <f>IF(AND(TONGHOP!$O1125="KTHP",OR(TONGHOP!$P1125="LT",TONGHOP!$P1125="TN"),TONGHOP!$X1125&lt;&gt;""),TONGHOP!$X1125,"")</f>
        <v/>
      </c>
      <c r="B1125" s="139" t="str">
        <f>IF(AND(TONGHOP!$O1125="KTHP",OR(TONGHOP!$P1125="LT",TONGHOP!$P1125="TN"),TONGHOP!$Y1125&lt;&gt;""),TONGHOP!$Y1125,"")</f>
        <v/>
      </c>
      <c r="C1125" s="139" t="str">
        <f>IF(AND(TONGHOP!$O1125="KTHP",OR(TONGHOP!$P1125="LT",TONGHOP!$P1125="TN"),TONGHOP!$Z1125&lt;&gt;""),TONGHOP!$Z1125,"")</f>
        <v/>
      </c>
      <c r="D1125" s="139" t="str">
        <f>IF(AND(TONGHOP!$O1125="KTHP",TONGHOP!$P1125="VĐ"),TONGHOP!$X1125,"")</f>
        <v/>
      </c>
      <c r="E1125" s="138" t="str">
        <f>IF(AND(TONGHOP!$O1125="KTHP",TONGHOP!$P1125="VĐ"),TONGHOP!$Y1125,"")</f>
        <v/>
      </c>
      <c r="F1125" s="138" t="str">
        <f>IF(AND(TONGHOP!$O1125="KTHP",TONGHOP!$P1125="VĐ"),TONGHOP!$Z1125,"")</f>
        <v/>
      </c>
      <c r="G1125" s="139" t="str">
        <f>IF(AND(TONGHOP!$O1125="KTHP",TONGHOP!$P1125="TL"),TONGHOP!$X1125,"")</f>
        <v/>
      </c>
      <c r="H1125" s="138" t="str">
        <f>IF(AND(TONGHOP!$O1125="KTHP",TONGHOP!$P1125="TL"),TONGHOP!$Y1125,"")</f>
        <v/>
      </c>
      <c r="I1125" s="138" t="str">
        <f>IF(AND(TONGHOP!$O1125="KTHP",TONGHOP!$P1125="TL"),TONGHOP!$Z1125,"")</f>
        <v/>
      </c>
      <c r="J1125" s="139" t="str">
        <f>IF(AND(TONGHOP!$O1125="KTHP",TONGHOP!$P1125="TH"),TONGHOP!$X1125,"")</f>
        <v/>
      </c>
      <c r="K1125" s="138" t="str">
        <f>IF(AND(TONGHOP!$O1125="KTHP",TONGHOP!$P1125="TH"),TONGHOP!$Y1125,"")</f>
        <v/>
      </c>
      <c r="L1125" s="138" t="str">
        <f>IF(AND(TONGHOP!$O1125="KTHP",TONGHOP!$P1125="TH"),TONGHOP!$Z1125,"")</f>
        <v/>
      </c>
      <c r="M1125" s="139" t="str">
        <f>IF(AND(TONGHOP!$O1125="ThiTN",OR(TONGHOP!$P1125="LT",TONGHOP!$P1125="TN"),TONGHOP!$X1125&lt;&gt;""),TONGHOP!$X1125,"")</f>
        <v/>
      </c>
      <c r="N1125" s="139" t="str">
        <f>IF(AND(TONGHOP!$O1125="ThiTN",OR(TONGHOP!$P1125="LT",TONGHOP!$P1125="TN"),TONGHOP!$Y1125&lt;&gt;""),TONGHOP!$Y1125,"")</f>
        <v/>
      </c>
      <c r="O1125" s="139" t="str">
        <f>IF(AND(TONGHOP!$O1125="ThiTN",OR(TONGHOP!$P1125="LT",TONGHOP!$P1125="TN"),TONGHOP!$Z1125&lt;&gt;""),TONGHOP!$Z1125,"")</f>
        <v/>
      </c>
      <c r="P1125" s="139" t="str">
        <f>IF(AND(TONGHOP!$O1125="ThiTN",TONGHOP!$P1125="VĐ",TONGHOP!$X1125&lt;&gt;""),TONGHOP!$X1125,"")</f>
        <v/>
      </c>
      <c r="Q1125" s="139" t="str">
        <f>IF(AND(TONGHOP!$O1125="ThiTN",TONGHOP!$P1125="VĐ",TONGHOP!$Y1125&lt;&gt;""),TONGHOP!$Y1125,"")</f>
        <v/>
      </c>
      <c r="R1125" s="139" t="str">
        <f>IF(AND(TONGHOP!$O1125="ThiTN",TONGHOP!$P1125="VĐ",TONGHOP!$Z1125&lt;&gt;""),TONGHOP!$Z1125,"")</f>
        <v/>
      </c>
      <c r="S1125" s="137" t="str">
        <f>IF(AND(TONGHOP!$O1125="ThiTN",TONGHOP!$P1125="TH",TONGHOP!$X1125&lt;&gt;""),TONGHOP!$X1125,"")</f>
        <v/>
      </c>
      <c r="T1125" s="137" t="str">
        <f>IF(AND(TONGHOP!$O1125="ThiTN",TONGHOP!$P1125="TH",TONGHOP!$Y1125&lt;&gt;""),TONGHOP!$Y1125,"")</f>
        <v/>
      </c>
      <c r="U1125" s="137" t="str">
        <f>IF(AND(TONGHOP!$O1125="ThiTN",TONGHOP!$P1125="TH",TONGHOP!$Z1125&lt;&gt;""),TONGHOP!$Z1125,"")</f>
        <v/>
      </c>
    </row>
    <row r="1126" spans="1:21">
      <c r="A1126" s="139" t="str">
        <f>IF(AND(TONGHOP!$O1126="KTHP",OR(TONGHOP!$P1126="LT",TONGHOP!$P1126="TN"),TONGHOP!$X1126&lt;&gt;""),TONGHOP!$X1126,"")</f>
        <v/>
      </c>
      <c r="B1126" s="139" t="str">
        <f>IF(AND(TONGHOP!$O1126="KTHP",OR(TONGHOP!$P1126="LT",TONGHOP!$P1126="TN"),TONGHOP!$Y1126&lt;&gt;""),TONGHOP!$Y1126,"")</f>
        <v/>
      </c>
      <c r="C1126" s="139" t="str">
        <f>IF(AND(TONGHOP!$O1126="KTHP",OR(TONGHOP!$P1126="LT",TONGHOP!$P1126="TN"),TONGHOP!$Z1126&lt;&gt;""),TONGHOP!$Z1126,"")</f>
        <v/>
      </c>
      <c r="D1126" s="139" t="str">
        <f>IF(AND(TONGHOP!$O1126="KTHP",TONGHOP!$P1126="VĐ"),TONGHOP!$X1126,"")</f>
        <v/>
      </c>
      <c r="E1126" s="138" t="str">
        <f>IF(AND(TONGHOP!$O1126="KTHP",TONGHOP!$P1126="VĐ"),TONGHOP!$Y1126,"")</f>
        <v/>
      </c>
      <c r="F1126" s="138" t="str">
        <f>IF(AND(TONGHOP!$O1126="KTHP",TONGHOP!$P1126="VĐ"),TONGHOP!$Z1126,"")</f>
        <v/>
      </c>
      <c r="G1126" s="139" t="str">
        <f>IF(AND(TONGHOP!$O1126="KTHP",TONGHOP!$P1126="TL"),TONGHOP!$X1126,"")</f>
        <v/>
      </c>
      <c r="H1126" s="138" t="str">
        <f>IF(AND(TONGHOP!$O1126="KTHP",TONGHOP!$P1126="TL"),TONGHOP!$Y1126,"")</f>
        <v/>
      </c>
      <c r="I1126" s="138" t="str">
        <f>IF(AND(TONGHOP!$O1126="KTHP",TONGHOP!$P1126="TL"),TONGHOP!$Z1126,"")</f>
        <v/>
      </c>
      <c r="J1126" s="139" t="str">
        <f>IF(AND(TONGHOP!$O1126="KTHP",TONGHOP!$P1126="TH"),TONGHOP!$X1126,"")</f>
        <v/>
      </c>
      <c r="K1126" s="138" t="str">
        <f>IF(AND(TONGHOP!$O1126="KTHP",TONGHOP!$P1126="TH"),TONGHOP!$Y1126,"")</f>
        <v/>
      </c>
      <c r="L1126" s="138" t="str">
        <f>IF(AND(TONGHOP!$O1126="KTHP",TONGHOP!$P1126="TH"),TONGHOP!$Z1126,"")</f>
        <v/>
      </c>
      <c r="M1126" s="139" t="str">
        <f>IF(AND(TONGHOP!$O1126="ThiTN",OR(TONGHOP!$P1126="LT",TONGHOP!$P1126="TN"),TONGHOP!$X1126&lt;&gt;""),TONGHOP!$X1126,"")</f>
        <v/>
      </c>
      <c r="N1126" s="139" t="str">
        <f>IF(AND(TONGHOP!$O1126="ThiTN",OR(TONGHOP!$P1126="LT",TONGHOP!$P1126="TN"),TONGHOP!$Y1126&lt;&gt;""),TONGHOP!$Y1126,"")</f>
        <v/>
      </c>
      <c r="O1126" s="139" t="str">
        <f>IF(AND(TONGHOP!$O1126="ThiTN",OR(TONGHOP!$P1126="LT",TONGHOP!$P1126="TN"),TONGHOP!$Z1126&lt;&gt;""),TONGHOP!$Z1126,"")</f>
        <v/>
      </c>
      <c r="P1126" s="139" t="str">
        <f>IF(AND(TONGHOP!$O1126="ThiTN",TONGHOP!$P1126="VĐ",TONGHOP!$X1126&lt;&gt;""),TONGHOP!$X1126,"")</f>
        <v/>
      </c>
      <c r="Q1126" s="139" t="str">
        <f>IF(AND(TONGHOP!$O1126="ThiTN",TONGHOP!$P1126="VĐ",TONGHOP!$Y1126&lt;&gt;""),TONGHOP!$Y1126,"")</f>
        <v/>
      </c>
      <c r="R1126" s="139" t="str">
        <f>IF(AND(TONGHOP!$O1126="ThiTN",TONGHOP!$P1126="VĐ",TONGHOP!$Z1126&lt;&gt;""),TONGHOP!$Z1126,"")</f>
        <v/>
      </c>
      <c r="S1126" s="137" t="str">
        <f>IF(AND(TONGHOP!$O1126="ThiTN",TONGHOP!$P1126="TH",TONGHOP!$X1126&lt;&gt;""),TONGHOP!$X1126,"")</f>
        <v/>
      </c>
      <c r="T1126" s="137" t="str">
        <f>IF(AND(TONGHOP!$O1126="ThiTN",TONGHOP!$P1126="TH",TONGHOP!$Y1126&lt;&gt;""),TONGHOP!$Y1126,"")</f>
        <v/>
      </c>
      <c r="U1126" s="137" t="str">
        <f>IF(AND(TONGHOP!$O1126="ThiTN",TONGHOP!$P1126="TH",TONGHOP!$Z1126&lt;&gt;""),TONGHOP!$Z1126,"")</f>
        <v/>
      </c>
    </row>
    <row r="1127" spans="1:21">
      <c r="A1127" s="139" t="str">
        <f>IF(AND(TONGHOP!$O1127="KTHP",OR(TONGHOP!$P1127="LT",TONGHOP!$P1127="TN"),TONGHOP!$X1127&lt;&gt;""),TONGHOP!$X1127,"")</f>
        <v/>
      </c>
      <c r="B1127" s="139" t="str">
        <f>IF(AND(TONGHOP!$O1127="KTHP",OR(TONGHOP!$P1127="LT",TONGHOP!$P1127="TN"),TONGHOP!$Y1127&lt;&gt;""),TONGHOP!$Y1127,"")</f>
        <v/>
      </c>
      <c r="C1127" s="139" t="str">
        <f>IF(AND(TONGHOP!$O1127="KTHP",OR(TONGHOP!$P1127="LT",TONGHOP!$P1127="TN"),TONGHOP!$Z1127&lt;&gt;""),TONGHOP!$Z1127,"")</f>
        <v/>
      </c>
      <c r="D1127" s="139" t="str">
        <f>IF(AND(TONGHOP!$O1127="KTHP",TONGHOP!$P1127="VĐ"),TONGHOP!$X1127,"")</f>
        <v/>
      </c>
      <c r="E1127" s="138" t="str">
        <f>IF(AND(TONGHOP!$O1127="KTHP",TONGHOP!$P1127="VĐ"),TONGHOP!$Y1127,"")</f>
        <v/>
      </c>
      <c r="F1127" s="138" t="str">
        <f>IF(AND(TONGHOP!$O1127="KTHP",TONGHOP!$P1127="VĐ"),TONGHOP!$Z1127,"")</f>
        <v/>
      </c>
      <c r="G1127" s="139" t="str">
        <f>IF(AND(TONGHOP!$O1127="KTHP",TONGHOP!$P1127="TL"),TONGHOP!$X1127,"")</f>
        <v/>
      </c>
      <c r="H1127" s="138" t="str">
        <f>IF(AND(TONGHOP!$O1127="KTHP",TONGHOP!$P1127="TL"),TONGHOP!$Y1127,"")</f>
        <v/>
      </c>
      <c r="I1127" s="138" t="str">
        <f>IF(AND(TONGHOP!$O1127="KTHP",TONGHOP!$P1127="TL"),TONGHOP!$Z1127,"")</f>
        <v/>
      </c>
      <c r="J1127" s="139" t="str">
        <f>IF(AND(TONGHOP!$O1127="KTHP",TONGHOP!$P1127="TH"),TONGHOP!$X1127,"")</f>
        <v/>
      </c>
      <c r="K1127" s="138" t="str">
        <f>IF(AND(TONGHOP!$O1127="KTHP",TONGHOP!$P1127="TH"),TONGHOP!$Y1127,"")</f>
        <v/>
      </c>
      <c r="L1127" s="138" t="str">
        <f>IF(AND(TONGHOP!$O1127="KTHP",TONGHOP!$P1127="TH"),TONGHOP!$Z1127,"")</f>
        <v/>
      </c>
      <c r="M1127" s="139" t="str">
        <f>IF(AND(TONGHOP!$O1127="ThiTN",OR(TONGHOP!$P1127="LT",TONGHOP!$P1127="TN"),TONGHOP!$X1127&lt;&gt;""),TONGHOP!$X1127,"")</f>
        <v/>
      </c>
      <c r="N1127" s="139" t="str">
        <f>IF(AND(TONGHOP!$O1127="ThiTN",OR(TONGHOP!$P1127="LT",TONGHOP!$P1127="TN"),TONGHOP!$Y1127&lt;&gt;""),TONGHOP!$Y1127,"")</f>
        <v/>
      </c>
      <c r="O1127" s="139" t="str">
        <f>IF(AND(TONGHOP!$O1127="ThiTN",OR(TONGHOP!$P1127="LT",TONGHOP!$P1127="TN"),TONGHOP!$Z1127&lt;&gt;""),TONGHOP!$Z1127,"")</f>
        <v/>
      </c>
      <c r="P1127" s="139" t="str">
        <f>IF(AND(TONGHOP!$O1127="ThiTN",TONGHOP!$P1127="VĐ",TONGHOP!$X1127&lt;&gt;""),TONGHOP!$X1127,"")</f>
        <v/>
      </c>
      <c r="Q1127" s="139" t="str">
        <f>IF(AND(TONGHOP!$O1127="ThiTN",TONGHOP!$P1127="VĐ",TONGHOP!$Y1127&lt;&gt;""),TONGHOP!$Y1127,"")</f>
        <v/>
      </c>
      <c r="R1127" s="139" t="str">
        <f>IF(AND(TONGHOP!$O1127="ThiTN",TONGHOP!$P1127="VĐ",TONGHOP!$Z1127&lt;&gt;""),TONGHOP!$Z1127,"")</f>
        <v/>
      </c>
      <c r="S1127" s="137" t="str">
        <f>IF(AND(TONGHOP!$O1127="ThiTN",TONGHOP!$P1127="TH",TONGHOP!$X1127&lt;&gt;""),TONGHOP!$X1127,"")</f>
        <v/>
      </c>
      <c r="T1127" s="137" t="str">
        <f>IF(AND(TONGHOP!$O1127="ThiTN",TONGHOP!$P1127="TH",TONGHOP!$Y1127&lt;&gt;""),TONGHOP!$Y1127,"")</f>
        <v/>
      </c>
      <c r="U1127" s="137" t="str">
        <f>IF(AND(TONGHOP!$O1127="ThiTN",TONGHOP!$P1127="TH",TONGHOP!$Z1127&lt;&gt;""),TONGHOP!$Z1127,"")</f>
        <v/>
      </c>
    </row>
    <row r="1128" spans="1:21">
      <c r="A1128" s="139" t="str">
        <f>IF(AND(TONGHOP!$O1128="KTHP",OR(TONGHOP!$P1128="LT",TONGHOP!$P1128="TN"),TONGHOP!$X1128&lt;&gt;""),TONGHOP!$X1128,"")</f>
        <v/>
      </c>
      <c r="B1128" s="139" t="str">
        <f>IF(AND(TONGHOP!$O1128="KTHP",OR(TONGHOP!$P1128="LT",TONGHOP!$P1128="TN"),TONGHOP!$Y1128&lt;&gt;""),TONGHOP!$Y1128,"")</f>
        <v/>
      </c>
      <c r="C1128" s="139" t="str">
        <f>IF(AND(TONGHOP!$O1128="KTHP",OR(TONGHOP!$P1128="LT",TONGHOP!$P1128="TN"),TONGHOP!$Z1128&lt;&gt;""),TONGHOP!$Z1128,"")</f>
        <v/>
      </c>
      <c r="D1128" s="139" t="str">
        <f>IF(AND(TONGHOP!$O1128="KTHP",TONGHOP!$P1128="VĐ"),TONGHOP!$X1128,"")</f>
        <v/>
      </c>
      <c r="E1128" s="138" t="str">
        <f>IF(AND(TONGHOP!$O1128="KTHP",TONGHOP!$P1128="VĐ"),TONGHOP!$Y1128,"")</f>
        <v/>
      </c>
      <c r="F1128" s="138" t="str">
        <f>IF(AND(TONGHOP!$O1128="KTHP",TONGHOP!$P1128="VĐ"),TONGHOP!$Z1128,"")</f>
        <v/>
      </c>
      <c r="G1128" s="139" t="str">
        <f>IF(AND(TONGHOP!$O1128="KTHP",TONGHOP!$P1128="TL"),TONGHOP!$X1128,"")</f>
        <v/>
      </c>
      <c r="H1128" s="138" t="str">
        <f>IF(AND(TONGHOP!$O1128="KTHP",TONGHOP!$P1128="TL"),TONGHOP!$Y1128,"")</f>
        <v/>
      </c>
      <c r="I1128" s="138" t="str">
        <f>IF(AND(TONGHOP!$O1128="KTHP",TONGHOP!$P1128="TL"),TONGHOP!$Z1128,"")</f>
        <v/>
      </c>
      <c r="J1128" s="139" t="str">
        <f>IF(AND(TONGHOP!$O1128="KTHP",TONGHOP!$P1128="TH"),TONGHOP!$X1128,"")</f>
        <v/>
      </c>
      <c r="K1128" s="138" t="str">
        <f>IF(AND(TONGHOP!$O1128="KTHP",TONGHOP!$P1128="TH"),TONGHOP!$Y1128,"")</f>
        <v/>
      </c>
      <c r="L1128" s="138" t="str">
        <f>IF(AND(TONGHOP!$O1128="KTHP",TONGHOP!$P1128="TH"),TONGHOP!$Z1128,"")</f>
        <v/>
      </c>
      <c r="M1128" s="139" t="str">
        <f>IF(AND(TONGHOP!$O1128="ThiTN",OR(TONGHOP!$P1128="LT",TONGHOP!$P1128="TN"),TONGHOP!$X1128&lt;&gt;""),TONGHOP!$X1128,"")</f>
        <v/>
      </c>
      <c r="N1128" s="139" t="str">
        <f>IF(AND(TONGHOP!$O1128="ThiTN",OR(TONGHOP!$P1128="LT",TONGHOP!$P1128="TN"),TONGHOP!$Y1128&lt;&gt;""),TONGHOP!$Y1128,"")</f>
        <v/>
      </c>
      <c r="O1128" s="139" t="str">
        <f>IF(AND(TONGHOP!$O1128="ThiTN",OR(TONGHOP!$P1128="LT",TONGHOP!$P1128="TN"),TONGHOP!$Z1128&lt;&gt;""),TONGHOP!$Z1128,"")</f>
        <v/>
      </c>
      <c r="P1128" s="139" t="str">
        <f>IF(AND(TONGHOP!$O1128="ThiTN",TONGHOP!$P1128="VĐ",TONGHOP!$X1128&lt;&gt;""),TONGHOP!$X1128,"")</f>
        <v/>
      </c>
      <c r="Q1128" s="139" t="str">
        <f>IF(AND(TONGHOP!$O1128="ThiTN",TONGHOP!$P1128="VĐ",TONGHOP!$Y1128&lt;&gt;""),TONGHOP!$Y1128,"")</f>
        <v/>
      </c>
      <c r="R1128" s="139" t="str">
        <f>IF(AND(TONGHOP!$O1128="ThiTN",TONGHOP!$P1128="VĐ",TONGHOP!$Z1128&lt;&gt;""),TONGHOP!$Z1128,"")</f>
        <v/>
      </c>
      <c r="S1128" s="137" t="str">
        <f>IF(AND(TONGHOP!$O1128="ThiTN",TONGHOP!$P1128="TH",TONGHOP!$X1128&lt;&gt;""),TONGHOP!$X1128,"")</f>
        <v/>
      </c>
      <c r="T1128" s="137" t="str">
        <f>IF(AND(TONGHOP!$O1128="ThiTN",TONGHOP!$P1128="TH",TONGHOP!$Y1128&lt;&gt;""),TONGHOP!$Y1128,"")</f>
        <v/>
      </c>
      <c r="U1128" s="137" t="str">
        <f>IF(AND(TONGHOP!$O1128="ThiTN",TONGHOP!$P1128="TH",TONGHOP!$Z1128&lt;&gt;""),TONGHOP!$Z1128,"")</f>
        <v/>
      </c>
    </row>
    <row r="1129" spans="1:21">
      <c r="A1129" s="139" t="str">
        <f>IF(AND(TONGHOP!$O1129="KTHP",OR(TONGHOP!$P1129="LT",TONGHOP!$P1129="TN"),TONGHOP!$X1129&lt;&gt;""),TONGHOP!$X1129,"")</f>
        <v/>
      </c>
      <c r="B1129" s="139" t="str">
        <f>IF(AND(TONGHOP!$O1129="KTHP",OR(TONGHOP!$P1129="LT",TONGHOP!$P1129="TN"),TONGHOP!$Y1129&lt;&gt;""),TONGHOP!$Y1129,"")</f>
        <v/>
      </c>
      <c r="C1129" s="139" t="str">
        <f>IF(AND(TONGHOP!$O1129="KTHP",OR(TONGHOP!$P1129="LT",TONGHOP!$P1129="TN"),TONGHOP!$Z1129&lt;&gt;""),TONGHOP!$Z1129,"")</f>
        <v/>
      </c>
      <c r="D1129" s="139" t="str">
        <f>IF(AND(TONGHOP!$O1129="KTHP",TONGHOP!$P1129="VĐ"),TONGHOP!$X1129,"")</f>
        <v/>
      </c>
      <c r="E1129" s="138" t="str">
        <f>IF(AND(TONGHOP!$O1129="KTHP",TONGHOP!$P1129="VĐ"),TONGHOP!$Y1129,"")</f>
        <v/>
      </c>
      <c r="F1129" s="138" t="str">
        <f>IF(AND(TONGHOP!$O1129="KTHP",TONGHOP!$P1129="VĐ"),TONGHOP!$Z1129,"")</f>
        <v/>
      </c>
      <c r="G1129" s="139" t="str">
        <f>IF(AND(TONGHOP!$O1129="KTHP",TONGHOP!$P1129="TL"),TONGHOP!$X1129,"")</f>
        <v/>
      </c>
      <c r="H1129" s="138" t="str">
        <f>IF(AND(TONGHOP!$O1129="KTHP",TONGHOP!$P1129="TL"),TONGHOP!$Y1129,"")</f>
        <v/>
      </c>
      <c r="I1129" s="138" t="str">
        <f>IF(AND(TONGHOP!$O1129="KTHP",TONGHOP!$P1129="TL"),TONGHOP!$Z1129,"")</f>
        <v/>
      </c>
      <c r="J1129" s="139" t="str">
        <f>IF(AND(TONGHOP!$O1129="KTHP",TONGHOP!$P1129="TH"),TONGHOP!$X1129,"")</f>
        <v/>
      </c>
      <c r="K1129" s="138" t="str">
        <f>IF(AND(TONGHOP!$O1129="KTHP",TONGHOP!$P1129="TH"),TONGHOP!$Y1129,"")</f>
        <v/>
      </c>
      <c r="L1129" s="138" t="str">
        <f>IF(AND(TONGHOP!$O1129="KTHP",TONGHOP!$P1129="TH"),TONGHOP!$Z1129,"")</f>
        <v/>
      </c>
      <c r="M1129" s="139" t="str">
        <f>IF(AND(TONGHOP!$O1129="ThiTN",OR(TONGHOP!$P1129="LT",TONGHOP!$P1129="TN"),TONGHOP!$X1129&lt;&gt;""),TONGHOP!$X1129,"")</f>
        <v/>
      </c>
      <c r="N1129" s="139" t="str">
        <f>IF(AND(TONGHOP!$O1129="ThiTN",OR(TONGHOP!$P1129="LT",TONGHOP!$P1129="TN"),TONGHOP!$Y1129&lt;&gt;""),TONGHOP!$Y1129,"")</f>
        <v/>
      </c>
      <c r="O1129" s="139" t="str">
        <f>IF(AND(TONGHOP!$O1129="ThiTN",OR(TONGHOP!$P1129="LT",TONGHOP!$P1129="TN"),TONGHOP!$Z1129&lt;&gt;""),TONGHOP!$Z1129,"")</f>
        <v/>
      </c>
      <c r="P1129" s="139" t="str">
        <f>IF(AND(TONGHOP!$O1129="ThiTN",TONGHOP!$P1129="VĐ",TONGHOP!$X1129&lt;&gt;""),TONGHOP!$X1129,"")</f>
        <v/>
      </c>
      <c r="Q1129" s="139" t="str">
        <f>IF(AND(TONGHOP!$O1129="ThiTN",TONGHOP!$P1129="VĐ",TONGHOP!$Y1129&lt;&gt;""),TONGHOP!$Y1129,"")</f>
        <v/>
      </c>
      <c r="R1129" s="139" t="str">
        <f>IF(AND(TONGHOP!$O1129="ThiTN",TONGHOP!$P1129="VĐ",TONGHOP!$Z1129&lt;&gt;""),TONGHOP!$Z1129,"")</f>
        <v/>
      </c>
      <c r="S1129" s="137" t="str">
        <f>IF(AND(TONGHOP!$O1129="ThiTN",TONGHOP!$P1129="TH",TONGHOP!$X1129&lt;&gt;""),TONGHOP!$X1129,"")</f>
        <v/>
      </c>
      <c r="T1129" s="137" t="str">
        <f>IF(AND(TONGHOP!$O1129="ThiTN",TONGHOP!$P1129="TH",TONGHOP!$Y1129&lt;&gt;""),TONGHOP!$Y1129,"")</f>
        <v/>
      </c>
      <c r="U1129" s="137" t="str">
        <f>IF(AND(TONGHOP!$O1129="ThiTN",TONGHOP!$P1129="TH",TONGHOP!$Z1129&lt;&gt;""),TONGHOP!$Z1129,"")</f>
        <v/>
      </c>
    </row>
    <row r="1130" spans="1:21">
      <c r="A1130" s="139" t="str">
        <f>IF(AND(TONGHOP!$O1130="KTHP",OR(TONGHOP!$P1130="LT",TONGHOP!$P1130="TN"),TONGHOP!$X1130&lt;&gt;""),TONGHOP!$X1130,"")</f>
        <v/>
      </c>
      <c r="B1130" s="139" t="str">
        <f>IF(AND(TONGHOP!$O1130="KTHP",OR(TONGHOP!$P1130="LT",TONGHOP!$P1130="TN"),TONGHOP!$Y1130&lt;&gt;""),TONGHOP!$Y1130,"")</f>
        <v/>
      </c>
      <c r="C1130" s="139" t="str">
        <f>IF(AND(TONGHOP!$O1130="KTHP",OR(TONGHOP!$P1130="LT",TONGHOP!$P1130="TN"),TONGHOP!$Z1130&lt;&gt;""),TONGHOP!$Z1130,"")</f>
        <v/>
      </c>
      <c r="D1130" s="139" t="str">
        <f>IF(AND(TONGHOP!$O1130="KTHP",TONGHOP!$P1130="VĐ"),TONGHOP!$X1130,"")</f>
        <v/>
      </c>
      <c r="E1130" s="138" t="str">
        <f>IF(AND(TONGHOP!$O1130="KTHP",TONGHOP!$P1130="VĐ"),TONGHOP!$Y1130,"")</f>
        <v/>
      </c>
      <c r="F1130" s="138" t="str">
        <f>IF(AND(TONGHOP!$O1130="KTHP",TONGHOP!$P1130="VĐ"),TONGHOP!$Z1130,"")</f>
        <v/>
      </c>
      <c r="G1130" s="139" t="str">
        <f>IF(AND(TONGHOP!$O1130="KTHP",TONGHOP!$P1130="TL"),TONGHOP!$X1130,"")</f>
        <v/>
      </c>
      <c r="H1130" s="138" t="str">
        <f>IF(AND(TONGHOP!$O1130="KTHP",TONGHOP!$P1130="TL"),TONGHOP!$Y1130,"")</f>
        <v/>
      </c>
      <c r="I1130" s="138" t="str">
        <f>IF(AND(TONGHOP!$O1130="KTHP",TONGHOP!$P1130="TL"),TONGHOP!$Z1130,"")</f>
        <v/>
      </c>
      <c r="J1130" s="139" t="str">
        <f>IF(AND(TONGHOP!$O1130="KTHP",TONGHOP!$P1130="TH"),TONGHOP!$X1130,"")</f>
        <v/>
      </c>
      <c r="K1130" s="138" t="str">
        <f>IF(AND(TONGHOP!$O1130="KTHP",TONGHOP!$P1130="TH"),TONGHOP!$Y1130,"")</f>
        <v/>
      </c>
      <c r="L1130" s="138" t="str">
        <f>IF(AND(TONGHOP!$O1130="KTHP",TONGHOP!$P1130="TH"),TONGHOP!$Z1130,"")</f>
        <v/>
      </c>
      <c r="M1130" s="139" t="str">
        <f>IF(AND(TONGHOP!$O1130="ThiTN",OR(TONGHOP!$P1130="LT",TONGHOP!$P1130="TN"),TONGHOP!$X1130&lt;&gt;""),TONGHOP!$X1130,"")</f>
        <v/>
      </c>
      <c r="N1130" s="139" t="str">
        <f>IF(AND(TONGHOP!$O1130="ThiTN",OR(TONGHOP!$P1130="LT",TONGHOP!$P1130="TN"),TONGHOP!$Y1130&lt;&gt;""),TONGHOP!$Y1130,"")</f>
        <v/>
      </c>
      <c r="O1130" s="139" t="str">
        <f>IF(AND(TONGHOP!$O1130="ThiTN",OR(TONGHOP!$P1130="LT",TONGHOP!$P1130="TN"),TONGHOP!$Z1130&lt;&gt;""),TONGHOP!$Z1130,"")</f>
        <v/>
      </c>
      <c r="P1130" s="139" t="str">
        <f>IF(AND(TONGHOP!$O1130="ThiTN",TONGHOP!$P1130="VĐ",TONGHOP!$X1130&lt;&gt;""),TONGHOP!$X1130,"")</f>
        <v/>
      </c>
      <c r="Q1130" s="139" t="str">
        <f>IF(AND(TONGHOP!$O1130="ThiTN",TONGHOP!$P1130="VĐ",TONGHOP!$Y1130&lt;&gt;""),TONGHOP!$Y1130,"")</f>
        <v/>
      </c>
      <c r="R1130" s="139" t="str">
        <f>IF(AND(TONGHOP!$O1130="ThiTN",TONGHOP!$P1130="VĐ",TONGHOP!$Z1130&lt;&gt;""),TONGHOP!$Z1130,"")</f>
        <v/>
      </c>
      <c r="S1130" s="137" t="str">
        <f>IF(AND(TONGHOP!$O1130="ThiTN",TONGHOP!$P1130="TH",TONGHOP!$X1130&lt;&gt;""),TONGHOP!$X1130,"")</f>
        <v/>
      </c>
      <c r="T1130" s="137" t="str">
        <f>IF(AND(TONGHOP!$O1130="ThiTN",TONGHOP!$P1130="TH",TONGHOP!$Y1130&lt;&gt;""),TONGHOP!$Y1130,"")</f>
        <v/>
      </c>
      <c r="U1130" s="137" t="str">
        <f>IF(AND(TONGHOP!$O1130="ThiTN",TONGHOP!$P1130="TH",TONGHOP!$Z1130&lt;&gt;""),TONGHOP!$Z1130,"")</f>
        <v/>
      </c>
    </row>
    <row r="1131" spans="1:21">
      <c r="A1131" s="139" t="str">
        <f>IF(AND(TONGHOP!$O1131="KTHP",OR(TONGHOP!$P1131="LT",TONGHOP!$P1131="TN"),TONGHOP!$X1131&lt;&gt;""),TONGHOP!$X1131,"")</f>
        <v/>
      </c>
      <c r="B1131" s="139" t="str">
        <f>IF(AND(TONGHOP!$O1131="KTHP",OR(TONGHOP!$P1131="LT",TONGHOP!$P1131="TN"),TONGHOP!$Y1131&lt;&gt;""),TONGHOP!$Y1131,"")</f>
        <v/>
      </c>
      <c r="C1131" s="139" t="str">
        <f>IF(AND(TONGHOP!$O1131="KTHP",OR(TONGHOP!$P1131="LT",TONGHOP!$P1131="TN"),TONGHOP!$Z1131&lt;&gt;""),TONGHOP!$Z1131,"")</f>
        <v/>
      </c>
      <c r="D1131" s="139" t="str">
        <f>IF(AND(TONGHOP!$O1131="KTHP",TONGHOP!$P1131="VĐ"),TONGHOP!$X1131,"")</f>
        <v/>
      </c>
      <c r="E1131" s="138" t="str">
        <f>IF(AND(TONGHOP!$O1131="KTHP",TONGHOP!$P1131="VĐ"),TONGHOP!$Y1131,"")</f>
        <v/>
      </c>
      <c r="F1131" s="138" t="str">
        <f>IF(AND(TONGHOP!$O1131="KTHP",TONGHOP!$P1131="VĐ"),TONGHOP!$Z1131,"")</f>
        <v/>
      </c>
      <c r="G1131" s="139" t="str">
        <f>IF(AND(TONGHOP!$O1131="KTHP",TONGHOP!$P1131="TL"),TONGHOP!$X1131,"")</f>
        <v/>
      </c>
      <c r="H1131" s="138" t="str">
        <f>IF(AND(TONGHOP!$O1131="KTHP",TONGHOP!$P1131="TL"),TONGHOP!$Y1131,"")</f>
        <v/>
      </c>
      <c r="I1131" s="138" t="str">
        <f>IF(AND(TONGHOP!$O1131="KTHP",TONGHOP!$P1131="TL"),TONGHOP!$Z1131,"")</f>
        <v/>
      </c>
      <c r="J1131" s="139" t="str">
        <f>IF(AND(TONGHOP!$O1131="KTHP",TONGHOP!$P1131="TH"),TONGHOP!$X1131,"")</f>
        <v/>
      </c>
      <c r="K1131" s="138" t="str">
        <f>IF(AND(TONGHOP!$O1131="KTHP",TONGHOP!$P1131="TH"),TONGHOP!$Y1131,"")</f>
        <v/>
      </c>
      <c r="L1131" s="138" t="str">
        <f>IF(AND(TONGHOP!$O1131="KTHP",TONGHOP!$P1131="TH"),TONGHOP!$Z1131,"")</f>
        <v/>
      </c>
      <c r="M1131" s="139" t="str">
        <f>IF(AND(TONGHOP!$O1131="ThiTN",OR(TONGHOP!$P1131="LT",TONGHOP!$P1131="TN"),TONGHOP!$X1131&lt;&gt;""),TONGHOP!$X1131,"")</f>
        <v/>
      </c>
      <c r="N1131" s="139" t="str">
        <f>IF(AND(TONGHOP!$O1131="ThiTN",OR(TONGHOP!$P1131="LT",TONGHOP!$P1131="TN"),TONGHOP!$Y1131&lt;&gt;""),TONGHOP!$Y1131,"")</f>
        <v/>
      </c>
      <c r="O1131" s="139" t="str">
        <f>IF(AND(TONGHOP!$O1131="ThiTN",OR(TONGHOP!$P1131="LT",TONGHOP!$P1131="TN"),TONGHOP!$Z1131&lt;&gt;""),TONGHOP!$Z1131,"")</f>
        <v/>
      </c>
      <c r="P1131" s="139" t="str">
        <f>IF(AND(TONGHOP!$O1131="ThiTN",TONGHOP!$P1131="VĐ",TONGHOP!$X1131&lt;&gt;""),TONGHOP!$X1131,"")</f>
        <v/>
      </c>
      <c r="Q1131" s="139" t="str">
        <f>IF(AND(TONGHOP!$O1131="ThiTN",TONGHOP!$P1131="VĐ",TONGHOP!$Y1131&lt;&gt;""),TONGHOP!$Y1131,"")</f>
        <v/>
      </c>
      <c r="R1131" s="139" t="str">
        <f>IF(AND(TONGHOP!$O1131="ThiTN",TONGHOP!$P1131="VĐ",TONGHOP!$Z1131&lt;&gt;""),TONGHOP!$Z1131,"")</f>
        <v/>
      </c>
      <c r="S1131" s="137" t="str">
        <f>IF(AND(TONGHOP!$O1131="ThiTN",TONGHOP!$P1131="TH",TONGHOP!$X1131&lt;&gt;""),TONGHOP!$X1131,"")</f>
        <v/>
      </c>
      <c r="T1131" s="137" t="str">
        <f>IF(AND(TONGHOP!$O1131="ThiTN",TONGHOP!$P1131="TH",TONGHOP!$Y1131&lt;&gt;""),TONGHOP!$Y1131,"")</f>
        <v/>
      </c>
      <c r="U1131" s="137" t="str">
        <f>IF(AND(TONGHOP!$O1131="ThiTN",TONGHOP!$P1131="TH",TONGHOP!$Z1131&lt;&gt;""),TONGHOP!$Z1131,"")</f>
        <v/>
      </c>
    </row>
    <row r="1132" spans="1:21">
      <c r="A1132" s="139" t="str">
        <f>IF(AND(TONGHOP!$O1132="KTHP",OR(TONGHOP!$P1132="LT",TONGHOP!$P1132="TN"),TONGHOP!$X1132&lt;&gt;""),TONGHOP!$X1132,"")</f>
        <v/>
      </c>
      <c r="B1132" s="139" t="str">
        <f>IF(AND(TONGHOP!$O1132="KTHP",OR(TONGHOP!$P1132="LT",TONGHOP!$P1132="TN"),TONGHOP!$Y1132&lt;&gt;""),TONGHOP!$Y1132,"")</f>
        <v/>
      </c>
      <c r="C1132" s="139" t="str">
        <f>IF(AND(TONGHOP!$O1132="KTHP",OR(TONGHOP!$P1132="LT",TONGHOP!$P1132="TN"),TONGHOP!$Z1132&lt;&gt;""),TONGHOP!$Z1132,"")</f>
        <v/>
      </c>
      <c r="D1132" s="139" t="str">
        <f>IF(AND(TONGHOP!$O1132="KTHP",TONGHOP!$P1132="VĐ"),TONGHOP!$X1132,"")</f>
        <v/>
      </c>
      <c r="E1132" s="138" t="str">
        <f>IF(AND(TONGHOP!$O1132="KTHP",TONGHOP!$P1132="VĐ"),TONGHOP!$Y1132,"")</f>
        <v/>
      </c>
      <c r="F1132" s="138" t="str">
        <f>IF(AND(TONGHOP!$O1132="KTHP",TONGHOP!$P1132="VĐ"),TONGHOP!$Z1132,"")</f>
        <v/>
      </c>
      <c r="G1132" s="139" t="str">
        <f>IF(AND(TONGHOP!$O1132="KTHP",TONGHOP!$P1132="TL"),TONGHOP!$X1132,"")</f>
        <v/>
      </c>
      <c r="H1132" s="138" t="str">
        <f>IF(AND(TONGHOP!$O1132="KTHP",TONGHOP!$P1132="TL"),TONGHOP!$Y1132,"")</f>
        <v/>
      </c>
      <c r="I1132" s="138" t="str">
        <f>IF(AND(TONGHOP!$O1132="KTHP",TONGHOP!$P1132="TL"),TONGHOP!$Z1132,"")</f>
        <v/>
      </c>
      <c r="J1132" s="139" t="str">
        <f>IF(AND(TONGHOP!$O1132="KTHP",TONGHOP!$P1132="TH"),TONGHOP!$X1132,"")</f>
        <v/>
      </c>
      <c r="K1132" s="138" t="str">
        <f>IF(AND(TONGHOP!$O1132="KTHP",TONGHOP!$P1132="TH"),TONGHOP!$Y1132,"")</f>
        <v/>
      </c>
      <c r="L1132" s="138" t="str">
        <f>IF(AND(TONGHOP!$O1132="KTHP",TONGHOP!$P1132="TH"),TONGHOP!$Z1132,"")</f>
        <v/>
      </c>
      <c r="M1132" s="139" t="str">
        <f>IF(AND(TONGHOP!$O1132="ThiTN",OR(TONGHOP!$P1132="LT",TONGHOP!$P1132="TN"),TONGHOP!$X1132&lt;&gt;""),TONGHOP!$X1132,"")</f>
        <v/>
      </c>
      <c r="N1132" s="139" t="str">
        <f>IF(AND(TONGHOP!$O1132="ThiTN",OR(TONGHOP!$P1132="LT",TONGHOP!$P1132="TN"),TONGHOP!$Y1132&lt;&gt;""),TONGHOP!$Y1132,"")</f>
        <v/>
      </c>
      <c r="O1132" s="139" t="str">
        <f>IF(AND(TONGHOP!$O1132="ThiTN",OR(TONGHOP!$P1132="LT",TONGHOP!$P1132="TN"),TONGHOP!$Z1132&lt;&gt;""),TONGHOP!$Z1132,"")</f>
        <v/>
      </c>
      <c r="P1132" s="139" t="str">
        <f>IF(AND(TONGHOP!$O1132="ThiTN",TONGHOP!$P1132="VĐ",TONGHOP!$X1132&lt;&gt;""),TONGHOP!$X1132,"")</f>
        <v/>
      </c>
      <c r="Q1132" s="139" t="str">
        <f>IF(AND(TONGHOP!$O1132="ThiTN",TONGHOP!$P1132="VĐ",TONGHOP!$Y1132&lt;&gt;""),TONGHOP!$Y1132,"")</f>
        <v/>
      </c>
      <c r="R1132" s="139" t="str">
        <f>IF(AND(TONGHOP!$O1132="ThiTN",TONGHOP!$P1132="VĐ",TONGHOP!$Z1132&lt;&gt;""),TONGHOP!$Z1132,"")</f>
        <v/>
      </c>
      <c r="S1132" s="137" t="str">
        <f>IF(AND(TONGHOP!$O1132="ThiTN",TONGHOP!$P1132="TH",TONGHOP!$X1132&lt;&gt;""),TONGHOP!$X1132,"")</f>
        <v/>
      </c>
      <c r="T1132" s="137" t="str">
        <f>IF(AND(TONGHOP!$O1132="ThiTN",TONGHOP!$P1132="TH",TONGHOP!$Y1132&lt;&gt;""),TONGHOP!$Y1132,"")</f>
        <v/>
      </c>
      <c r="U1132" s="137" t="str">
        <f>IF(AND(TONGHOP!$O1132="ThiTN",TONGHOP!$P1132="TH",TONGHOP!$Z1132&lt;&gt;""),TONGHOP!$Z1132,"")</f>
        <v/>
      </c>
    </row>
    <row r="1133" spans="1:21">
      <c r="A1133" s="139" t="str">
        <f>IF(AND(TONGHOP!$O1133="KTHP",OR(TONGHOP!$P1133="LT",TONGHOP!$P1133="TN"),TONGHOP!$X1133&lt;&gt;""),TONGHOP!$X1133,"")</f>
        <v/>
      </c>
      <c r="B1133" s="139" t="str">
        <f>IF(AND(TONGHOP!$O1133="KTHP",OR(TONGHOP!$P1133="LT",TONGHOP!$P1133="TN"),TONGHOP!$Y1133&lt;&gt;""),TONGHOP!$Y1133,"")</f>
        <v/>
      </c>
      <c r="C1133" s="139" t="str">
        <f>IF(AND(TONGHOP!$O1133="KTHP",OR(TONGHOP!$P1133="LT",TONGHOP!$P1133="TN"),TONGHOP!$Z1133&lt;&gt;""),TONGHOP!$Z1133,"")</f>
        <v/>
      </c>
      <c r="D1133" s="139" t="str">
        <f>IF(AND(TONGHOP!$O1133="KTHP",TONGHOP!$P1133="VĐ"),TONGHOP!$X1133,"")</f>
        <v/>
      </c>
      <c r="E1133" s="138" t="str">
        <f>IF(AND(TONGHOP!$O1133="KTHP",TONGHOP!$P1133="VĐ"),TONGHOP!$Y1133,"")</f>
        <v/>
      </c>
      <c r="F1133" s="138" t="str">
        <f>IF(AND(TONGHOP!$O1133="KTHP",TONGHOP!$P1133="VĐ"),TONGHOP!$Z1133,"")</f>
        <v/>
      </c>
      <c r="G1133" s="139" t="str">
        <f>IF(AND(TONGHOP!$O1133="KTHP",TONGHOP!$P1133="TL"),TONGHOP!$X1133,"")</f>
        <v/>
      </c>
      <c r="H1133" s="138" t="str">
        <f>IF(AND(TONGHOP!$O1133="KTHP",TONGHOP!$P1133="TL"),TONGHOP!$Y1133,"")</f>
        <v/>
      </c>
      <c r="I1133" s="138" t="str">
        <f>IF(AND(TONGHOP!$O1133="KTHP",TONGHOP!$P1133="TL"),TONGHOP!$Z1133,"")</f>
        <v/>
      </c>
      <c r="J1133" s="139" t="str">
        <f>IF(AND(TONGHOP!$O1133="KTHP",TONGHOP!$P1133="TH"),TONGHOP!$X1133,"")</f>
        <v/>
      </c>
      <c r="K1133" s="138" t="str">
        <f>IF(AND(TONGHOP!$O1133="KTHP",TONGHOP!$P1133="TH"),TONGHOP!$Y1133,"")</f>
        <v/>
      </c>
      <c r="L1133" s="138" t="str">
        <f>IF(AND(TONGHOP!$O1133="KTHP",TONGHOP!$P1133="TH"),TONGHOP!$Z1133,"")</f>
        <v/>
      </c>
      <c r="M1133" s="139" t="str">
        <f>IF(AND(TONGHOP!$O1133="ThiTN",OR(TONGHOP!$P1133="LT",TONGHOP!$P1133="TN"),TONGHOP!$X1133&lt;&gt;""),TONGHOP!$X1133,"")</f>
        <v/>
      </c>
      <c r="N1133" s="139" t="str">
        <f>IF(AND(TONGHOP!$O1133="ThiTN",OR(TONGHOP!$P1133="LT",TONGHOP!$P1133="TN"),TONGHOP!$Y1133&lt;&gt;""),TONGHOP!$Y1133,"")</f>
        <v/>
      </c>
      <c r="O1133" s="139" t="str">
        <f>IF(AND(TONGHOP!$O1133="ThiTN",OR(TONGHOP!$P1133="LT",TONGHOP!$P1133="TN"),TONGHOP!$Z1133&lt;&gt;""),TONGHOP!$Z1133,"")</f>
        <v/>
      </c>
      <c r="P1133" s="139" t="str">
        <f>IF(AND(TONGHOP!$O1133="ThiTN",TONGHOP!$P1133="VĐ",TONGHOP!$X1133&lt;&gt;""),TONGHOP!$X1133,"")</f>
        <v/>
      </c>
      <c r="Q1133" s="139" t="str">
        <f>IF(AND(TONGHOP!$O1133="ThiTN",TONGHOP!$P1133="VĐ",TONGHOP!$Y1133&lt;&gt;""),TONGHOP!$Y1133,"")</f>
        <v/>
      </c>
      <c r="R1133" s="139" t="str">
        <f>IF(AND(TONGHOP!$O1133="ThiTN",TONGHOP!$P1133="VĐ",TONGHOP!$Z1133&lt;&gt;""),TONGHOP!$Z1133,"")</f>
        <v/>
      </c>
      <c r="S1133" s="137" t="str">
        <f>IF(AND(TONGHOP!$O1133="ThiTN",TONGHOP!$P1133="TH",TONGHOP!$X1133&lt;&gt;""),TONGHOP!$X1133,"")</f>
        <v/>
      </c>
      <c r="T1133" s="137" t="str">
        <f>IF(AND(TONGHOP!$O1133="ThiTN",TONGHOP!$P1133="TH",TONGHOP!$Y1133&lt;&gt;""),TONGHOP!$Y1133,"")</f>
        <v/>
      </c>
      <c r="U1133" s="137" t="str">
        <f>IF(AND(TONGHOP!$O1133="ThiTN",TONGHOP!$P1133="TH",TONGHOP!$Z1133&lt;&gt;""),TONGHOP!$Z1133,"")</f>
        <v/>
      </c>
    </row>
    <row r="1134" spans="1:21">
      <c r="A1134" s="139" t="str">
        <f>IF(AND(TONGHOP!$O1134="KTHP",OR(TONGHOP!$P1134="LT",TONGHOP!$P1134="TN"),TONGHOP!$X1134&lt;&gt;""),TONGHOP!$X1134,"")</f>
        <v/>
      </c>
      <c r="B1134" s="139" t="str">
        <f>IF(AND(TONGHOP!$O1134="KTHP",OR(TONGHOP!$P1134="LT",TONGHOP!$P1134="TN"),TONGHOP!$Y1134&lt;&gt;""),TONGHOP!$Y1134,"")</f>
        <v/>
      </c>
      <c r="C1134" s="139" t="str">
        <f>IF(AND(TONGHOP!$O1134="KTHP",OR(TONGHOP!$P1134="LT",TONGHOP!$P1134="TN"),TONGHOP!$Z1134&lt;&gt;""),TONGHOP!$Z1134,"")</f>
        <v/>
      </c>
      <c r="D1134" s="139" t="str">
        <f>IF(AND(TONGHOP!$O1134="KTHP",TONGHOP!$P1134="VĐ"),TONGHOP!$X1134,"")</f>
        <v/>
      </c>
      <c r="E1134" s="138" t="str">
        <f>IF(AND(TONGHOP!$O1134="KTHP",TONGHOP!$P1134="VĐ"),TONGHOP!$Y1134,"")</f>
        <v/>
      </c>
      <c r="F1134" s="138" t="str">
        <f>IF(AND(TONGHOP!$O1134="KTHP",TONGHOP!$P1134="VĐ"),TONGHOP!$Z1134,"")</f>
        <v/>
      </c>
      <c r="G1134" s="139" t="str">
        <f>IF(AND(TONGHOP!$O1134="KTHP",TONGHOP!$P1134="TL"),TONGHOP!$X1134,"")</f>
        <v/>
      </c>
      <c r="H1134" s="138" t="str">
        <f>IF(AND(TONGHOP!$O1134="KTHP",TONGHOP!$P1134="TL"),TONGHOP!$Y1134,"")</f>
        <v/>
      </c>
      <c r="I1134" s="138" t="str">
        <f>IF(AND(TONGHOP!$O1134="KTHP",TONGHOP!$P1134="TL"),TONGHOP!$Z1134,"")</f>
        <v/>
      </c>
      <c r="J1134" s="139" t="str">
        <f>IF(AND(TONGHOP!$O1134="KTHP",TONGHOP!$P1134="TH"),TONGHOP!$X1134,"")</f>
        <v/>
      </c>
      <c r="K1134" s="138" t="str">
        <f>IF(AND(TONGHOP!$O1134="KTHP",TONGHOP!$P1134="TH"),TONGHOP!$Y1134,"")</f>
        <v/>
      </c>
      <c r="L1134" s="138" t="str">
        <f>IF(AND(TONGHOP!$O1134="KTHP",TONGHOP!$P1134="TH"),TONGHOP!$Z1134,"")</f>
        <v/>
      </c>
      <c r="M1134" s="139" t="str">
        <f>IF(AND(TONGHOP!$O1134="ThiTN",OR(TONGHOP!$P1134="LT",TONGHOP!$P1134="TN"),TONGHOP!$X1134&lt;&gt;""),TONGHOP!$X1134,"")</f>
        <v/>
      </c>
      <c r="N1134" s="139" t="str">
        <f>IF(AND(TONGHOP!$O1134="ThiTN",OR(TONGHOP!$P1134="LT",TONGHOP!$P1134="TN"),TONGHOP!$Y1134&lt;&gt;""),TONGHOP!$Y1134,"")</f>
        <v/>
      </c>
      <c r="O1134" s="139" t="str">
        <f>IF(AND(TONGHOP!$O1134="ThiTN",OR(TONGHOP!$P1134="LT",TONGHOP!$P1134="TN"),TONGHOP!$Z1134&lt;&gt;""),TONGHOP!$Z1134,"")</f>
        <v/>
      </c>
      <c r="P1134" s="139" t="str">
        <f>IF(AND(TONGHOP!$O1134="ThiTN",TONGHOP!$P1134="VĐ",TONGHOP!$X1134&lt;&gt;""),TONGHOP!$X1134,"")</f>
        <v/>
      </c>
      <c r="Q1134" s="139" t="str">
        <f>IF(AND(TONGHOP!$O1134="ThiTN",TONGHOP!$P1134="VĐ",TONGHOP!$Y1134&lt;&gt;""),TONGHOP!$Y1134,"")</f>
        <v/>
      </c>
      <c r="R1134" s="139" t="str">
        <f>IF(AND(TONGHOP!$O1134="ThiTN",TONGHOP!$P1134="VĐ",TONGHOP!$Z1134&lt;&gt;""),TONGHOP!$Z1134,"")</f>
        <v/>
      </c>
      <c r="S1134" s="137" t="str">
        <f>IF(AND(TONGHOP!$O1134="ThiTN",TONGHOP!$P1134="TH",TONGHOP!$X1134&lt;&gt;""),TONGHOP!$X1134,"")</f>
        <v/>
      </c>
      <c r="T1134" s="137" t="str">
        <f>IF(AND(TONGHOP!$O1134="ThiTN",TONGHOP!$P1134="TH",TONGHOP!$Y1134&lt;&gt;""),TONGHOP!$Y1134,"")</f>
        <v/>
      </c>
      <c r="U1134" s="137" t="str">
        <f>IF(AND(TONGHOP!$O1134="ThiTN",TONGHOP!$P1134="TH",TONGHOP!$Z1134&lt;&gt;""),TONGHOP!$Z1134,"")</f>
        <v/>
      </c>
    </row>
    <row r="1135" spans="1:21">
      <c r="A1135" s="139" t="str">
        <f>IF(AND(TONGHOP!$O1135="KTHP",OR(TONGHOP!$P1135="LT",TONGHOP!$P1135="TN"),TONGHOP!$X1135&lt;&gt;""),TONGHOP!$X1135,"")</f>
        <v/>
      </c>
      <c r="B1135" s="139" t="str">
        <f>IF(AND(TONGHOP!$O1135="KTHP",OR(TONGHOP!$P1135="LT",TONGHOP!$P1135="TN"),TONGHOP!$Y1135&lt;&gt;""),TONGHOP!$Y1135,"")</f>
        <v/>
      </c>
      <c r="C1135" s="139" t="str">
        <f>IF(AND(TONGHOP!$O1135="KTHP",OR(TONGHOP!$P1135="LT",TONGHOP!$P1135="TN"),TONGHOP!$Z1135&lt;&gt;""),TONGHOP!$Z1135,"")</f>
        <v/>
      </c>
      <c r="D1135" s="139" t="str">
        <f>IF(AND(TONGHOP!$O1135="KTHP",TONGHOP!$P1135="VĐ"),TONGHOP!$X1135,"")</f>
        <v/>
      </c>
      <c r="E1135" s="138" t="str">
        <f>IF(AND(TONGHOP!$O1135="KTHP",TONGHOP!$P1135="VĐ"),TONGHOP!$Y1135,"")</f>
        <v/>
      </c>
      <c r="F1135" s="138" t="str">
        <f>IF(AND(TONGHOP!$O1135="KTHP",TONGHOP!$P1135="VĐ"),TONGHOP!$Z1135,"")</f>
        <v/>
      </c>
      <c r="G1135" s="139" t="str">
        <f>IF(AND(TONGHOP!$O1135="KTHP",TONGHOP!$P1135="TL"),TONGHOP!$X1135,"")</f>
        <v/>
      </c>
      <c r="H1135" s="138" t="str">
        <f>IF(AND(TONGHOP!$O1135="KTHP",TONGHOP!$P1135="TL"),TONGHOP!$Y1135,"")</f>
        <v/>
      </c>
      <c r="I1135" s="138" t="str">
        <f>IF(AND(TONGHOP!$O1135="KTHP",TONGHOP!$P1135="TL"),TONGHOP!$Z1135,"")</f>
        <v/>
      </c>
      <c r="J1135" s="139" t="str">
        <f>IF(AND(TONGHOP!$O1135="KTHP",TONGHOP!$P1135="TH"),TONGHOP!$X1135,"")</f>
        <v/>
      </c>
      <c r="K1135" s="138" t="str">
        <f>IF(AND(TONGHOP!$O1135="KTHP",TONGHOP!$P1135="TH"),TONGHOP!$Y1135,"")</f>
        <v/>
      </c>
      <c r="L1135" s="138" t="str">
        <f>IF(AND(TONGHOP!$O1135="KTHP",TONGHOP!$P1135="TH"),TONGHOP!$Z1135,"")</f>
        <v/>
      </c>
      <c r="M1135" s="139" t="str">
        <f>IF(AND(TONGHOP!$O1135="ThiTN",OR(TONGHOP!$P1135="LT",TONGHOP!$P1135="TN"),TONGHOP!$X1135&lt;&gt;""),TONGHOP!$X1135,"")</f>
        <v/>
      </c>
      <c r="N1135" s="139" t="str">
        <f>IF(AND(TONGHOP!$O1135="ThiTN",OR(TONGHOP!$P1135="LT",TONGHOP!$P1135="TN"),TONGHOP!$Y1135&lt;&gt;""),TONGHOP!$Y1135,"")</f>
        <v/>
      </c>
      <c r="O1135" s="139" t="str">
        <f>IF(AND(TONGHOP!$O1135="ThiTN",OR(TONGHOP!$P1135="LT",TONGHOP!$P1135="TN"),TONGHOP!$Z1135&lt;&gt;""),TONGHOP!$Z1135,"")</f>
        <v/>
      </c>
      <c r="P1135" s="139" t="str">
        <f>IF(AND(TONGHOP!$O1135="ThiTN",TONGHOP!$P1135="VĐ",TONGHOP!$X1135&lt;&gt;""),TONGHOP!$X1135,"")</f>
        <v/>
      </c>
      <c r="Q1135" s="139" t="str">
        <f>IF(AND(TONGHOP!$O1135="ThiTN",TONGHOP!$P1135="VĐ",TONGHOP!$Y1135&lt;&gt;""),TONGHOP!$Y1135,"")</f>
        <v/>
      </c>
      <c r="R1135" s="139" t="str">
        <f>IF(AND(TONGHOP!$O1135="ThiTN",TONGHOP!$P1135="VĐ",TONGHOP!$Z1135&lt;&gt;""),TONGHOP!$Z1135,"")</f>
        <v/>
      </c>
      <c r="S1135" s="137" t="str">
        <f>IF(AND(TONGHOP!$O1135="ThiTN",TONGHOP!$P1135="TH",TONGHOP!$X1135&lt;&gt;""),TONGHOP!$X1135,"")</f>
        <v/>
      </c>
      <c r="T1135" s="137" t="str">
        <f>IF(AND(TONGHOP!$O1135="ThiTN",TONGHOP!$P1135="TH",TONGHOP!$Y1135&lt;&gt;""),TONGHOP!$Y1135,"")</f>
        <v/>
      </c>
      <c r="U1135" s="137" t="str">
        <f>IF(AND(TONGHOP!$O1135="ThiTN",TONGHOP!$P1135="TH",TONGHOP!$Z1135&lt;&gt;""),TONGHOP!$Z1135,"")</f>
        <v/>
      </c>
    </row>
    <row r="1136" spans="1:21">
      <c r="A1136" s="139" t="str">
        <f>IF(AND(TONGHOP!$O1136="KTHP",OR(TONGHOP!$P1136="LT",TONGHOP!$P1136="TN"),TONGHOP!$X1136&lt;&gt;""),TONGHOP!$X1136,"")</f>
        <v/>
      </c>
      <c r="B1136" s="139" t="str">
        <f>IF(AND(TONGHOP!$O1136="KTHP",OR(TONGHOP!$P1136="LT",TONGHOP!$P1136="TN"),TONGHOP!$Y1136&lt;&gt;""),TONGHOP!$Y1136,"")</f>
        <v/>
      </c>
      <c r="C1136" s="139" t="str">
        <f>IF(AND(TONGHOP!$O1136="KTHP",OR(TONGHOP!$P1136="LT",TONGHOP!$P1136="TN"),TONGHOP!$Z1136&lt;&gt;""),TONGHOP!$Z1136,"")</f>
        <v/>
      </c>
      <c r="D1136" s="139" t="str">
        <f>IF(AND(TONGHOP!$O1136="KTHP",TONGHOP!$P1136="VĐ"),TONGHOP!$X1136,"")</f>
        <v/>
      </c>
      <c r="E1136" s="138" t="str">
        <f>IF(AND(TONGHOP!$O1136="KTHP",TONGHOP!$P1136="VĐ"),TONGHOP!$Y1136,"")</f>
        <v/>
      </c>
      <c r="F1136" s="138" t="str">
        <f>IF(AND(TONGHOP!$O1136="KTHP",TONGHOP!$P1136="VĐ"),TONGHOP!$Z1136,"")</f>
        <v/>
      </c>
      <c r="G1136" s="139" t="str">
        <f>IF(AND(TONGHOP!$O1136="KTHP",TONGHOP!$P1136="TL"),TONGHOP!$X1136,"")</f>
        <v/>
      </c>
      <c r="H1136" s="138" t="str">
        <f>IF(AND(TONGHOP!$O1136="KTHP",TONGHOP!$P1136="TL"),TONGHOP!$Y1136,"")</f>
        <v/>
      </c>
      <c r="I1136" s="138" t="str">
        <f>IF(AND(TONGHOP!$O1136="KTHP",TONGHOP!$P1136="TL"),TONGHOP!$Z1136,"")</f>
        <v/>
      </c>
      <c r="J1136" s="139" t="str">
        <f>IF(AND(TONGHOP!$O1136="KTHP",TONGHOP!$P1136="TH"),TONGHOP!$X1136,"")</f>
        <v/>
      </c>
      <c r="K1136" s="138" t="str">
        <f>IF(AND(TONGHOP!$O1136="KTHP",TONGHOP!$P1136="TH"),TONGHOP!$Y1136,"")</f>
        <v/>
      </c>
      <c r="L1136" s="138" t="str">
        <f>IF(AND(TONGHOP!$O1136="KTHP",TONGHOP!$P1136="TH"),TONGHOP!$Z1136,"")</f>
        <v/>
      </c>
      <c r="M1136" s="139" t="str">
        <f>IF(AND(TONGHOP!$O1136="ThiTN",OR(TONGHOP!$P1136="LT",TONGHOP!$P1136="TN"),TONGHOP!$X1136&lt;&gt;""),TONGHOP!$X1136,"")</f>
        <v/>
      </c>
      <c r="N1136" s="139" t="str">
        <f>IF(AND(TONGHOP!$O1136="ThiTN",OR(TONGHOP!$P1136="LT",TONGHOP!$P1136="TN"),TONGHOP!$Y1136&lt;&gt;""),TONGHOP!$Y1136,"")</f>
        <v/>
      </c>
      <c r="O1136" s="139" t="str">
        <f>IF(AND(TONGHOP!$O1136="ThiTN",OR(TONGHOP!$P1136="LT",TONGHOP!$P1136="TN"),TONGHOP!$Z1136&lt;&gt;""),TONGHOP!$Z1136,"")</f>
        <v/>
      </c>
      <c r="P1136" s="139" t="str">
        <f>IF(AND(TONGHOP!$O1136="ThiTN",TONGHOP!$P1136="VĐ",TONGHOP!$X1136&lt;&gt;""),TONGHOP!$X1136,"")</f>
        <v/>
      </c>
      <c r="Q1136" s="139" t="str">
        <f>IF(AND(TONGHOP!$O1136="ThiTN",TONGHOP!$P1136="VĐ",TONGHOP!$Y1136&lt;&gt;""),TONGHOP!$Y1136,"")</f>
        <v/>
      </c>
      <c r="R1136" s="139" t="str">
        <f>IF(AND(TONGHOP!$O1136="ThiTN",TONGHOP!$P1136="VĐ",TONGHOP!$Z1136&lt;&gt;""),TONGHOP!$Z1136,"")</f>
        <v/>
      </c>
      <c r="S1136" s="137" t="str">
        <f>IF(AND(TONGHOP!$O1136="ThiTN",TONGHOP!$P1136="TH",TONGHOP!$X1136&lt;&gt;""),TONGHOP!$X1136,"")</f>
        <v/>
      </c>
      <c r="T1136" s="137" t="str">
        <f>IF(AND(TONGHOP!$O1136="ThiTN",TONGHOP!$P1136="TH",TONGHOP!$Y1136&lt;&gt;""),TONGHOP!$Y1136,"")</f>
        <v/>
      </c>
      <c r="U1136" s="137" t="str">
        <f>IF(AND(TONGHOP!$O1136="ThiTN",TONGHOP!$P1136="TH",TONGHOP!$Z1136&lt;&gt;""),TONGHOP!$Z1136,"")</f>
        <v/>
      </c>
    </row>
    <row r="1137" spans="1:21">
      <c r="A1137" s="139" t="str">
        <f>IF(AND(TONGHOP!$O1137="KTHP",OR(TONGHOP!$P1137="LT",TONGHOP!$P1137="TN"),TONGHOP!$X1137&lt;&gt;""),TONGHOP!$X1137,"")</f>
        <v/>
      </c>
      <c r="B1137" s="139" t="str">
        <f>IF(AND(TONGHOP!$O1137="KTHP",OR(TONGHOP!$P1137="LT",TONGHOP!$P1137="TN"),TONGHOP!$Y1137&lt;&gt;""),TONGHOP!$Y1137,"")</f>
        <v/>
      </c>
      <c r="C1137" s="139" t="str">
        <f>IF(AND(TONGHOP!$O1137="KTHP",OR(TONGHOP!$P1137="LT",TONGHOP!$P1137="TN"),TONGHOP!$Z1137&lt;&gt;""),TONGHOP!$Z1137,"")</f>
        <v/>
      </c>
      <c r="D1137" s="139" t="str">
        <f>IF(AND(TONGHOP!$O1137="KTHP",TONGHOP!$P1137="VĐ"),TONGHOP!$X1137,"")</f>
        <v/>
      </c>
      <c r="E1137" s="138" t="str">
        <f>IF(AND(TONGHOP!$O1137="KTHP",TONGHOP!$P1137="VĐ"),TONGHOP!$Y1137,"")</f>
        <v/>
      </c>
      <c r="F1137" s="138" t="str">
        <f>IF(AND(TONGHOP!$O1137="KTHP",TONGHOP!$P1137="VĐ"),TONGHOP!$Z1137,"")</f>
        <v/>
      </c>
      <c r="G1137" s="139" t="str">
        <f>IF(AND(TONGHOP!$O1137="KTHP",TONGHOP!$P1137="TL"),TONGHOP!$X1137,"")</f>
        <v/>
      </c>
      <c r="H1137" s="138" t="str">
        <f>IF(AND(TONGHOP!$O1137="KTHP",TONGHOP!$P1137="TL"),TONGHOP!$Y1137,"")</f>
        <v/>
      </c>
      <c r="I1137" s="138" t="str">
        <f>IF(AND(TONGHOP!$O1137="KTHP",TONGHOP!$P1137="TL"),TONGHOP!$Z1137,"")</f>
        <v/>
      </c>
      <c r="J1137" s="139" t="str">
        <f>IF(AND(TONGHOP!$O1137="KTHP",TONGHOP!$P1137="TH"),TONGHOP!$X1137,"")</f>
        <v/>
      </c>
      <c r="K1137" s="138" t="str">
        <f>IF(AND(TONGHOP!$O1137="KTHP",TONGHOP!$P1137="TH"),TONGHOP!$Y1137,"")</f>
        <v/>
      </c>
      <c r="L1137" s="138" t="str">
        <f>IF(AND(TONGHOP!$O1137="KTHP",TONGHOP!$P1137="TH"),TONGHOP!$Z1137,"")</f>
        <v/>
      </c>
      <c r="M1137" s="139" t="str">
        <f>IF(AND(TONGHOP!$O1137="ThiTN",OR(TONGHOP!$P1137="LT",TONGHOP!$P1137="TN"),TONGHOP!$X1137&lt;&gt;""),TONGHOP!$X1137,"")</f>
        <v/>
      </c>
      <c r="N1137" s="139" t="str">
        <f>IF(AND(TONGHOP!$O1137="ThiTN",OR(TONGHOP!$P1137="LT",TONGHOP!$P1137="TN"),TONGHOP!$Y1137&lt;&gt;""),TONGHOP!$Y1137,"")</f>
        <v/>
      </c>
      <c r="O1137" s="139" t="str">
        <f>IF(AND(TONGHOP!$O1137="ThiTN",OR(TONGHOP!$P1137="LT",TONGHOP!$P1137="TN"),TONGHOP!$Z1137&lt;&gt;""),TONGHOP!$Z1137,"")</f>
        <v/>
      </c>
      <c r="P1137" s="139" t="str">
        <f>IF(AND(TONGHOP!$O1137="ThiTN",TONGHOP!$P1137="VĐ",TONGHOP!$X1137&lt;&gt;""),TONGHOP!$X1137,"")</f>
        <v/>
      </c>
      <c r="Q1137" s="139" t="str">
        <f>IF(AND(TONGHOP!$O1137="ThiTN",TONGHOP!$P1137="VĐ",TONGHOP!$Y1137&lt;&gt;""),TONGHOP!$Y1137,"")</f>
        <v/>
      </c>
      <c r="R1137" s="139" t="str">
        <f>IF(AND(TONGHOP!$O1137="ThiTN",TONGHOP!$P1137="VĐ",TONGHOP!$Z1137&lt;&gt;""),TONGHOP!$Z1137,"")</f>
        <v/>
      </c>
      <c r="S1137" s="137" t="str">
        <f>IF(AND(TONGHOP!$O1137="ThiTN",TONGHOP!$P1137="TH",TONGHOP!$X1137&lt;&gt;""),TONGHOP!$X1137,"")</f>
        <v/>
      </c>
      <c r="T1137" s="137" t="str">
        <f>IF(AND(TONGHOP!$O1137="ThiTN",TONGHOP!$P1137="TH",TONGHOP!$Y1137&lt;&gt;""),TONGHOP!$Y1137,"")</f>
        <v/>
      </c>
      <c r="U1137" s="137" t="str">
        <f>IF(AND(TONGHOP!$O1137="ThiTN",TONGHOP!$P1137="TH",TONGHOP!$Z1137&lt;&gt;""),TONGHOP!$Z1137,"")</f>
        <v/>
      </c>
    </row>
    <row r="1138" spans="1:21">
      <c r="A1138" s="139" t="str">
        <f>IF(AND(TONGHOP!$O1138="KTHP",OR(TONGHOP!$P1138="LT",TONGHOP!$P1138="TN"),TONGHOP!$X1138&lt;&gt;""),TONGHOP!$X1138,"")</f>
        <v/>
      </c>
      <c r="B1138" s="139" t="str">
        <f>IF(AND(TONGHOP!$O1138="KTHP",OR(TONGHOP!$P1138="LT",TONGHOP!$P1138="TN"),TONGHOP!$Y1138&lt;&gt;""),TONGHOP!$Y1138,"")</f>
        <v/>
      </c>
      <c r="C1138" s="139" t="str">
        <f>IF(AND(TONGHOP!$O1138="KTHP",OR(TONGHOP!$P1138="LT",TONGHOP!$P1138="TN"),TONGHOP!$Z1138&lt;&gt;""),TONGHOP!$Z1138,"")</f>
        <v/>
      </c>
      <c r="D1138" s="139" t="str">
        <f>IF(AND(TONGHOP!$O1138="KTHP",TONGHOP!$P1138="VĐ"),TONGHOP!$X1138,"")</f>
        <v/>
      </c>
      <c r="E1138" s="138" t="str">
        <f>IF(AND(TONGHOP!$O1138="KTHP",TONGHOP!$P1138="VĐ"),TONGHOP!$Y1138,"")</f>
        <v/>
      </c>
      <c r="F1138" s="138" t="str">
        <f>IF(AND(TONGHOP!$O1138="KTHP",TONGHOP!$P1138="VĐ"),TONGHOP!$Z1138,"")</f>
        <v/>
      </c>
      <c r="G1138" s="139" t="str">
        <f>IF(AND(TONGHOP!$O1138="KTHP",TONGHOP!$P1138="TL"),TONGHOP!$X1138,"")</f>
        <v/>
      </c>
      <c r="H1138" s="138" t="str">
        <f>IF(AND(TONGHOP!$O1138="KTHP",TONGHOP!$P1138="TL"),TONGHOP!$Y1138,"")</f>
        <v/>
      </c>
      <c r="I1138" s="138" t="str">
        <f>IF(AND(TONGHOP!$O1138="KTHP",TONGHOP!$P1138="TL"),TONGHOP!$Z1138,"")</f>
        <v/>
      </c>
      <c r="J1138" s="139" t="str">
        <f>IF(AND(TONGHOP!$O1138="KTHP",TONGHOP!$P1138="TH"),TONGHOP!$X1138,"")</f>
        <v/>
      </c>
      <c r="K1138" s="138" t="str">
        <f>IF(AND(TONGHOP!$O1138="KTHP",TONGHOP!$P1138="TH"),TONGHOP!$Y1138,"")</f>
        <v/>
      </c>
      <c r="L1138" s="138" t="str">
        <f>IF(AND(TONGHOP!$O1138="KTHP",TONGHOP!$P1138="TH"),TONGHOP!$Z1138,"")</f>
        <v/>
      </c>
      <c r="M1138" s="139" t="str">
        <f>IF(AND(TONGHOP!$O1138="ThiTN",OR(TONGHOP!$P1138="LT",TONGHOP!$P1138="TN"),TONGHOP!$X1138&lt;&gt;""),TONGHOP!$X1138,"")</f>
        <v/>
      </c>
      <c r="N1138" s="139" t="str">
        <f>IF(AND(TONGHOP!$O1138="ThiTN",OR(TONGHOP!$P1138="LT",TONGHOP!$P1138="TN"),TONGHOP!$Y1138&lt;&gt;""),TONGHOP!$Y1138,"")</f>
        <v/>
      </c>
      <c r="O1138" s="139" t="str">
        <f>IF(AND(TONGHOP!$O1138="ThiTN",OR(TONGHOP!$P1138="LT",TONGHOP!$P1138="TN"),TONGHOP!$Z1138&lt;&gt;""),TONGHOP!$Z1138,"")</f>
        <v/>
      </c>
      <c r="P1138" s="139" t="str">
        <f>IF(AND(TONGHOP!$O1138="ThiTN",TONGHOP!$P1138="VĐ",TONGHOP!$X1138&lt;&gt;""),TONGHOP!$X1138,"")</f>
        <v/>
      </c>
      <c r="Q1138" s="139" t="str">
        <f>IF(AND(TONGHOP!$O1138="ThiTN",TONGHOP!$P1138="VĐ",TONGHOP!$Y1138&lt;&gt;""),TONGHOP!$Y1138,"")</f>
        <v/>
      </c>
      <c r="R1138" s="139" t="str">
        <f>IF(AND(TONGHOP!$O1138="ThiTN",TONGHOP!$P1138="VĐ",TONGHOP!$Z1138&lt;&gt;""),TONGHOP!$Z1138,"")</f>
        <v/>
      </c>
      <c r="S1138" s="137" t="str">
        <f>IF(AND(TONGHOP!$O1138="ThiTN",TONGHOP!$P1138="TH",TONGHOP!$X1138&lt;&gt;""),TONGHOP!$X1138,"")</f>
        <v/>
      </c>
      <c r="T1138" s="137" t="str">
        <f>IF(AND(TONGHOP!$O1138="ThiTN",TONGHOP!$P1138="TH",TONGHOP!$Y1138&lt;&gt;""),TONGHOP!$Y1138,"")</f>
        <v/>
      </c>
      <c r="U1138" s="137" t="str">
        <f>IF(AND(TONGHOP!$O1138="ThiTN",TONGHOP!$P1138="TH",TONGHOP!$Z1138&lt;&gt;""),TONGHOP!$Z1138,"")</f>
        <v/>
      </c>
    </row>
    <row r="1139" spans="1:21">
      <c r="A1139" s="139" t="str">
        <f>IF(AND(TONGHOP!$O1139="KTHP",OR(TONGHOP!$P1139="LT",TONGHOP!$P1139="TN"),TONGHOP!$X1139&lt;&gt;""),TONGHOP!$X1139,"")</f>
        <v/>
      </c>
      <c r="B1139" s="139" t="str">
        <f>IF(AND(TONGHOP!$O1139="KTHP",OR(TONGHOP!$P1139="LT",TONGHOP!$P1139="TN"),TONGHOP!$Y1139&lt;&gt;""),TONGHOP!$Y1139,"")</f>
        <v/>
      </c>
      <c r="C1139" s="139" t="str">
        <f>IF(AND(TONGHOP!$O1139="KTHP",OR(TONGHOP!$P1139="LT",TONGHOP!$P1139="TN"),TONGHOP!$Z1139&lt;&gt;""),TONGHOP!$Z1139,"")</f>
        <v/>
      </c>
      <c r="D1139" s="139" t="str">
        <f>IF(AND(TONGHOP!$O1139="KTHP",TONGHOP!$P1139="VĐ"),TONGHOP!$X1139,"")</f>
        <v/>
      </c>
      <c r="E1139" s="138" t="str">
        <f>IF(AND(TONGHOP!$O1139="KTHP",TONGHOP!$P1139="VĐ"),TONGHOP!$Y1139,"")</f>
        <v/>
      </c>
      <c r="F1139" s="138" t="str">
        <f>IF(AND(TONGHOP!$O1139="KTHP",TONGHOP!$P1139="VĐ"),TONGHOP!$Z1139,"")</f>
        <v/>
      </c>
      <c r="G1139" s="139" t="str">
        <f>IF(AND(TONGHOP!$O1139="KTHP",TONGHOP!$P1139="TL"),TONGHOP!$X1139,"")</f>
        <v/>
      </c>
      <c r="H1139" s="138" t="str">
        <f>IF(AND(TONGHOP!$O1139="KTHP",TONGHOP!$P1139="TL"),TONGHOP!$Y1139,"")</f>
        <v/>
      </c>
      <c r="I1139" s="138" t="str">
        <f>IF(AND(TONGHOP!$O1139="KTHP",TONGHOP!$P1139="TL"),TONGHOP!$Z1139,"")</f>
        <v/>
      </c>
      <c r="J1139" s="139" t="str">
        <f>IF(AND(TONGHOP!$O1139="KTHP",TONGHOP!$P1139="TH"),TONGHOP!$X1139,"")</f>
        <v/>
      </c>
      <c r="K1139" s="138" t="str">
        <f>IF(AND(TONGHOP!$O1139="KTHP",TONGHOP!$P1139="TH"),TONGHOP!$Y1139,"")</f>
        <v/>
      </c>
      <c r="L1139" s="138" t="str">
        <f>IF(AND(TONGHOP!$O1139="KTHP",TONGHOP!$P1139="TH"),TONGHOP!$Z1139,"")</f>
        <v/>
      </c>
      <c r="M1139" s="139" t="str">
        <f>IF(AND(TONGHOP!$O1139="ThiTN",OR(TONGHOP!$P1139="LT",TONGHOP!$P1139="TN"),TONGHOP!$X1139&lt;&gt;""),TONGHOP!$X1139,"")</f>
        <v/>
      </c>
      <c r="N1139" s="139" t="str">
        <f>IF(AND(TONGHOP!$O1139="ThiTN",OR(TONGHOP!$P1139="LT",TONGHOP!$P1139="TN"),TONGHOP!$Y1139&lt;&gt;""),TONGHOP!$Y1139,"")</f>
        <v/>
      </c>
      <c r="O1139" s="139" t="str">
        <f>IF(AND(TONGHOP!$O1139="ThiTN",OR(TONGHOP!$P1139="LT",TONGHOP!$P1139="TN"),TONGHOP!$Z1139&lt;&gt;""),TONGHOP!$Z1139,"")</f>
        <v/>
      </c>
      <c r="P1139" s="139" t="str">
        <f>IF(AND(TONGHOP!$O1139="ThiTN",TONGHOP!$P1139="VĐ",TONGHOP!$X1139&lt;&gt;""),TONGHOP!$X1139,"")</f>
        <v/>
      </c>
      <c r="Q1139" s="139" t="str">
        <f>IF(AND(TONGHOP!$O1139="ThiTN",TONGHOP!$P1139="VĐ",TONGHOP!$Y1139&lt;&gt;""),TONGHOP!$Y1139,"")</f>
        <v/>
      </c>
      <c r="R1139" s="139" t="str">
        <f>IF(AND(TONGHOP!$O1139="ThiTN",TONGHOP!$P1139="VĐ",TONGHOP!$Z1139&lt;&gt;""),TONGHOP!$Z1139,"")</f>
        <v/>
      </c>
      <c r="S1139" s="137" t="str">
        <f>IF(AND(TONGHOP!$O1139="ThiTN",TONGHOP!$P1139="TH",TONGHOP!$X1139&lt;&gt;""),TONGHOP!$X1139,"")</f>
        <v/>
      </c>
      <c r="T1139" s="137" t="str">
        <f>IF(AND(TONGHOP!$O1139="ThiTN",TONGHOP!$P1139="TH",TONGHOP!$Y1139&lt;&gt;""),TONGHOP!$Y1139,"")</f>
        <v/>
      </c>
      <c r="U1139" s="137" t="str">
        <f>IF(AND(TONGHOP!$O1139="ThiTN",TONGHOP!$P1139="TH",TONGHOP!$Z1139&lt;&gt;""),TONGHOP!$Z1139,"")</f>
        <v/>
      </c>
    </row>
    <row r="1140" spans="1:21">
      <c r="A1140" s="139" t="str">
        <f>IF(AND(TONGHOP!$O1140="KTHP",OR(TONGHOP!$P1140="LT",TONGHOP!$P1140="TN"),TONGHOP!$X1140&lt;&gt;""),TONGHOP!$X1140,"")</f>
        <v/>
      </c>
      <c r="B1140" s="139" t="str">
        <f>IF(AND(TONGHOP!$O1140="KTHP",OR(TONGHOP!$P1140="LT",TONGHOP!$P1140="TN"),TONGHOP!$Y1140&lt;&gt;""),TONGHOP!$Y1140,"")</f>
        <v/>
      </c>
      <c r="C1140" s="139" t="str">
        <f>IF(AND(TONGHOP!$O1140="KTHP",OR(TONGHOP!$P1140="LT",TONGHOP!$P1140="TN"),TONGHOP!$Z1140&lt;&gt;""),TONGHOP!$Z1140,"")</f>
        <v/>
      </c>
      <c r="D1140" s="139" t="str">
        <f>IF(AND(TONGHOP!$O1140="KTHP",TONGHOP!$P1140="VĐ"),TONGHOP!$X1140,"")</f>
        <v/>
      </c>
      <c r="E1140" s="138" t="str">
        <f>IF(AND(TONGHOP!$O1140="KTHP",TONGHOP!$P1140="VĐ"),TONGHOP!$Y1140,"")</f>
        <v/>
      </c>
      <c r="F1140" s="138" t="str">
        <f>IF(AND(TONGHOP!$O1140="KTHP",TONGHOP!$P1140="VĐ"),TONGHOP!$Z1140,"")</f>
        <v/>
      </c>
      <c r="G1140" s="139" t="str">
        <f>IF(AND(TONGHOP!$O1140="KTHP",TONGHOP!$P1140="TL"),TONGHOP!$X1140,"")</f>
        <v/>
      </c>
      <c r="H1140" s="138" t="str">
        <f>IF(AND(TONGHOP!$O1140="KTHP",TONGHOP!$P1140="TL"),TONGHOP!$Y1140,"")</f>
        <v/>
      </c>
      <c r="I1140" s="138" t="str">
        <f>IF(AND(TONGHOP!$O1140="KTHP",TONGHOP!$P1140="TL"),TONGHOP!$Z1140,"")</f>
        <v/>
      </c>
      <c r="J1140" s="139" t="str">
        <f>IF(AND(TONGHOP!$O1140="KTHP",TONGHOP!$P1140="TH"),TONGHOP!$X1140,"")</f>
        <v/>
      </c>
      <c r="K1140" s="138" t="str">
        <f>IF(AND(TONGHOP!$O1140="KTHP",TONGHOP!$P1140="TH"),TONGHOP!$Y1140,"")</f>
        <v/>
      </c>
      <c r="L1140" s="138" t="str">
        <f>IF(AND(TONGHOP!$O1140="KTHP",TONGHOP!$P1140="TH"),TONGHOP!$Z1140,"")</f>
        <v/>
      </c>
      <c r="M1140" s="139" t="str">
        <f>IF(AND(TONGHOP!$O1140="ThiTN",OR(TONGHOP!$P1140="LT",TONGHOP!$P1140="TN"),TONGHOP!$X1140&lt;&gt;""),TONGHOP!$X1140,"")</f>
        <v/>
      </c>
      <c r="N1140" s="139" t="str">
        <f>IF(AND(TONGHOP!$O1140="ThiTN",OR(TONGHOP!$P1140="LT",TONGHOP!$P1140="TN"),TONGHOP!$Y1140&lt;&gt;""),TONGHOP!$Y1140,"")</f>
        <v/>
      </c>
      <c r="O1140" s="139" t="str">
        <f>IF(AND(TONGHOP!$O1140="ThiTN",OR(TONGHOP!$P1140="LT",TONGHOP!$P1140="TN"),TONGHOP!$Z1140&lt;&gt;""),TONGHOP!$Z1140,"")</f>
        <v/>
      </c>
      <c r="P1140" s="139" t="str">
        <f>IF(AND(TONGHOP!$O1140="ThiTN",TONGHOP!$P1140="VĐ",TONGHOP!$X1140&lt;&gt;""),TONGHOP!$X1140,"")</f>
        <v/>
      </c>
      <c r="Q1140" s="139" t="str">
        <f>IF(AND(TONGHOP!$O1140="ThiTN",TONGHOP!$P1140="VĐ",TONGHOP!$Y1140&lt;&gt;""),TONGHOP!$Y1140,"")</f>
        <v/>
      </c>
      <c r="R1140" s="139" t="str">
        <f>IF(AND(TONGHOP!$O1140="ThiTN",TONGHOP!$P1140="VĐ",TONGHOP!$Z1140&lt;&gt;""),TONGHOP!$Z1140,"")</f>
        <v/>
      </c>
      <c r="S1140" s="137" t="str">
        <f>IF(AND(TONGHOP!$O1140="ThiTN",TONGHOP!$P1140="TH",TONGHOP!$X1140&lt;&gt;""),TONGHOP!$X1140,"")</f>
        <v/>
      </c>
      <c r="T1140" s="137" t="str">
        <f>IF(AND(TONGHOP!$O1140="ThiTN",TONGHOP!$P1140="TH",TONGHOP!$Y1140&lt;&gt;""),TONGHOP!$Y1140,"")</f>
        <v/>
      </c>
      <c r="U1140" s="137" t="str">
        <f>IF(AND(TONGHOP!$O1140="ThiTN",TONGHOP!$P1140="TH",TONGHOP!$Z1140&lt;&gt;""),TONGHOP!$Z1140,"")</f>
        <v/>
      </c>
    </row>
    <row r="1141" spans="1:21">
      <c r="A1141" s="139" t="str">
        <f>IF(AND(TONGHOP!$O1141="KTHP",OR(TONGHOP!$P1141="LT",TONGHOP!$P1141="TN"),TONGHOP!$X1141&lt;&gt;""),TONGHOP!$X1141,"")</f>
        <v/>
      </c>
      <c r="B1141" s="139" t="str">
        <f>IF(AND(TONGHOP!$O1141="KTHP",OR(TONGHOP!$P1141="LT",TONGHOP!$P1141="TN"),TONGHOP!$Y1141&lt;&gt;""),TONGHOP!$Y1141,"")</f>
        <v/>
      </c>
      <c r="C1141" s="139" t="str">
        <f>IF(AND(TONGHOP!$O1141="KTHP",OR(TONGHOP!$P1141="LT",TONGHOP!$P1141="TN"),TONGHOP!$Z1141&lt;&gt;""),TONGHOP!$Z1141,"")</f>
        <v/>
      </c>
      <c r="D1141" s="139" t="str">
        <f>IF(AND(TONGHOP!$O1141="KTHP",TONGHOP!$P1141="VĐ"),TONGHOP!$X1141,"")</f>
        <v/>
      </c>
      <c r="E1141" s="138" t="str">
        <f>IF(AND(TONGHOP!$O1141="KTHP",TONGHOP!$P1141="VĐ"),TONGHOP!$Y1141,"")</f>
        <v/>
      </c>
      <c r="F1141" s="138" t="str">
        <f>IF(AND(TONGHOP!$O1141="KTHP",TONGHOP!$P1141="VĐ"),TONGHOP!$Z1141,"")</f>
        <v/>
      </c>
      <c r="G1141" s="139" t="str">
        <f>IF(AND(TONGHOP!$O1141="KTHP",TONGHOP!$P1141="TL"),TONGHOP!$X1141,"")</f>
        <v/>
      </c>
      <c r="H1141" s="138" t="str">
        <f>IF(AND(TONGHOP!$O1141="KTHP",TONGHOP!$P1141="TL"),TONGHOP!$Y1141,"")</f>
        <v/>
      </c>
      <c r="I1141" s="138" t="str">
        <f>IF(AND(TONGHOP!$O1141="KTHP",TONGHOP!$P1141="TL"),TONGHOP!$Z1141,"")</f>
        <v/>
      </c>
      <c r="J1141" s="139" t="str">
        <f>IF(AND(TONGHOP!$O1141="KTHP",TONGHOP!$P1141="TH"),TONGHOP!$X1141,"")</f>
        <v/>
      </c>
      <c r="K1141" s="138" t="str">
        <f>IF(AND(TONGHOP!$O1141="KTHP",TONGHOP!$P1141="TH"),TONGHOP!$Y1141,"")</f>
        <v/>
      </c>
      <c r="L1141" s="138" t="str">
        <f>IF(AND(TONGHOP!$O1141="KTHP",TONGHOP!$P1141="TH"),TONGHOP!$Z1141,"")</f>
        <v/>
      </c>
      <c r="M1141" s="139" t="str">
        <f>IF(AND(TONGHOP!$O1141="ThiTN",OR(TONGHOP!$P1141="LT",TONGHOP!$P1141="TN"),TONGHOP!$X1141&lt;&gt;""),TONGHOP!$X1141,"")</f>
        <v/>
      </c>
      <c r="N1141" s="139" t="str">
        <f>IF(AND(TONGHOP!$O1141="ThiTN",OR(TONGHOP!$P1141="LT",TONGHOP!$P1141="TN"),TONGHOP!$Y1141&lt;&gt;""),TONGHOP!$Y1141,"")</f>
        <v/>
      </c>
      <c r="O1141" s="139" t="str">
        <f>IF(AND(TONGHOP!$O1141="ThiTN",OR(TONGHOP!$P1141="LT",TONGHOP!$P1141="TN"),TONGHOP!$Z1141&lt;&gt;""),TONGHOP!$Z1141,"")</f>
        <v/>
      </c>
      <c r="P1141" s="139" t="str">
        <f>IF(AND(TONGHOP!$O1141="ThiTN",TONGHOP!$P1141="VĐ",TONGHOP!$X1141&lt;&gt;""),TONGHOP!$X1141,"")</f>
        <v/>
      </c>
      <c r="Q1141" s="139" t="str">
        <f>IF(AND(TONGHOP!$O1141="ThiTN",TONGHOP!$P1141="VĐ",TONGHOP!$Y1141&lt;&gt;""),TONGHOP!$Y1141,"")</f>
        <v/>
      </c>
      <c r="R1141" s="139" t="str">
        <f>IF(AND(TONGHOP!$O1141="ThiTN",TONGHOP!$P1141="VĐ",TONGHOP!$Z1141&lt;&gt;""),TONGHOP!$Z1141,"")</f>
        <v/>
      </c>
      <c r="S1141" s="137" t="str">
        <f>IF(AND(TONGHOP!$O1141="ThiTN",TONGHOP!$P1141="TH",TONGHOP!$X1141&lt;&gt;""),TONGHOP!$X1141,"")</f>
        <v/>
      </c>
      <c r="T1141" s="137" t="str">
        <f>IF(AND(TONGHOP!$O1141="ThiTN",TONGHOP!$P1141="TH",TONGHOP!$Y1141&lt;&gt;""),TONGHOP!$Y1141,"")</f>
        <v/>
      </c>
      <c r="U1141" s="137" t="str">
        <f>IF(AND(TONGHOP!$O1141="ThiTN",TONGHOP!$P1141="TH",TONGHOP!$Z1141&lt;&gt;""),TONGHOP!$Z1141,"")</f>
        <v/>
      </c>
    </row>
    <row r="1142" spans="1:21">
      <c r="A1142" s="139" t="str">
        <f>IF(AND(TONGHOP!$O1142="KTHP",OR(TONGHOP!$P1142="LT",TONGHOP!$P1142="TN"),TONGHOP!$X1142&lt;&gt;""),TONGHOP!$X1142,"")</f>
        <v/>
      </c>
      <c r="B1142" s="139" t="str">
        <f>IF(AND(TONGHOP!$O1142="KTHP",OR(TONGHOP!$P1142="LT",TONGHOP!$P1142="TN"),TONGHOP!$Y1142&lt;&gt;""),TONGHOP!$Y1142,"")</f>
        <v/>
      </c>
      <c r="C1142" s="139" t="str">
        <f>IF(AND(TONGHOP!$O1142="KTHP",OR(TONGHOP!$P1142="LT",TONGHOP!$P1142="TN"),TONGHOP!$Z1142&lt;&gt;""),TONGHOP!$Z1142,"")</f>
        <v/>
      </c>
      <c r="D1142" s="139" t="str">
        <f>IF(AND(TONGHOP!$O1142="KTHP",TONGHOP!$P1142="VĐ"),TONGHOP!$X1142,"")</f>
        <v/>
      </c>
      <c r="E1142" s="138" t="str">
        <f>IF(AND(TONGHOP!$O1142="KTHP",TONGHOP!$P1142="VĐ"),TONGHOP!$Y1142,"")</f>
        <v/>
      </c>
      <c r="F1142" s="138" t="str">
        <f>IF(AND(TONGHOP!$O1142="KTHP",TONGHOP!$P1142="VĐ"),TONGHOP!$Z1142,"")</f>
        <v/>
      </c>
      <c r="G1142" s="139" t="str">
        <f>IF(AND(TONGHOP!$O1142="KTHP",TONGHOP!$P1142="TL"),TONGHOP!$X1142,"")</f>
        <v/>
      </c>
      <c r="H1142" s="138" t="str">
        <f>IF(AND(TONGHOP!$O1142="KTHP",TONGHOP!$P1142="TL"),TONGHOP!$Y1142,"")</f>
        <v/>
      </c>
      <c r="I1142" s="138" t="str">
        <f>IF(AND(TONGHOP!$O1142="KTHP",TONGHOP!$P1142="TL"),TONGHOP!$Z1142,"")</f>
        <v/>
      </c>
      <c r="J1142" s="139" t="str">
        <f>IF(AND(TONGHOP!$O1142="KTHP",TONGHOP!$P1142="TH"),TONGHOP!$X1142,"")</f>
        <v/>
      </c>
      <c r="K1142" s="138" t="str">
        <f>IF(AND(TONGHOP!$O1142="KTHP",TONGHOP!$P1142="TH"),TONGHOP!$Y1142,"")</f>
        <v/>
      </c>
      <c r="L1142" s="138" t="str">
        <f>IF(AND(TONGHOP!$O1142="KTHP",TONGHOP!$P1142="TH"),TONGHOP!$Z1142,"")</f>
        <v/>
      </c>
      <c r="M1142" s="139" t="str">
        <f>IF(AND(TONGHOP!$O1142="ThiTN",OR(TONGHOP!$P1142="LT",TONGHOP!$P1142="TN"),TONGHOP!$X1142&lt;&gt;""),TONGHOP!$X1142,"")</f>
        <v/>
      </c>
      <c r="N1142" s="139" t="str">
        <f>IF(AND(TONGHOP!$O1142="ThiTN",OR(TONGHOP!$P1142="LT",TONGHOP!$P1142="TN"),TONGHOP!$Y1142&lt;&gt;""),TONGHOP!$Y1142,"")</f>
        <v/>
      </c>
      <c r="O1142" s="139" t="str">
        <f>IF(AND(TONGHOP!$O1142="ThiTN",OR(TONGHOP!$P1142="LT",TONGHOP!$P1142="TN"),TONGHOP!$Z1142&lt;&gt;""),TONGHOP!$Z1142,"")</f>
        <v/>
      </c>
      <c r="P1142" s="139" t="str">
        <f>IF(AND(TONGHOP!$O1142="ThiTN",TONGHOP!$P1142="VĐ",TONGHOP!$X1142&lt;&gt;""),TONGHOP!$X1142,"")</f>
        <v/>
      </c>
      <c r="Q1142" s="139" t="str">
        <f>IF(AND(TONGHOP!$O1142="ThiTN",TONGHOP!$P1142="VĐ",TONGHOP!$Y1142&lt;&gt;""),TONGHOP!$Y1142,"")</f>
        <v/>
      </c>
      <c r="R1142" s="139" t="str">
        <f>IF(AND(TONGHOP!$O1142="ThiTN",TONGHOP!$P1142="VĐ",TONGHOP!$Z1142&lt;&gt;""),TONGHOP!$Z1142,"")</f>
        <v/>
      </c>
      <c r="S1142" s="137" t="str">
        <f>IF(AND(TONGHOP!$O1142="ThiTN",TONGHOP!$P1142="TH",TONGHOP!$X1142&lt;&gt;""),TONGHOP!$X1142,"")</f>
        <v/>
      </c>
      <c r="T1142" s="137" t="str">
        <f>IF(AND(TONGHOP!$O1142="ThiTN",TONGHOP!$P1142="TH",TONGHOP!$Y1142&lt;&gt;""),TONGHOP!$Y1142,"")</f>
        <v/>
      </c>
      <c r="U1142" s="137" t="str">
        <f>IF(AND(TONGHOP!$O1142="ThiTN",TONGHOP!$P1142="TH",TONGHOP!$Z1142&lt;&gt;""),TONGHOP!$Z1142,"")</f>
        <v/>
      </c>
    </row>
    <row r="1143" spans="1:21">
      <c r="A1143" s="139" t="str">
        <f>IF(AND(TONGHOP!$O1143="KTHP",OR(TONGHOP!$P1143="LT",TONGHOP!$P1143="TN"),TONGHOP!$X1143&lt;&gt;""),TONGHOP!$X1143,"")</f>
        <v/>
      </c>
      <c r="B1143" s="139" t="str">
        <f>IF(AND(TONGHOP!$O1143="KTHP",OR(TONGHOP!$P1143="LT",TONGHOP!$P1143="TN"),TONGHOP!$Y1143&lt;&gt;""),TONGHOP!$Y1143,"")</f>
        <v/>
      </c>
      <c r="C1143" s="139" t="str">
        <f>IF(AND(TONGHOP!$O1143="KTHP",OR(TONGHOP!$P1143="LT",TONGHOP!$P1143="TN"),TONGHOP!$Z1143&lt;&gt;""),TONGHOP!$Z1143,"")</f>
        <v/>
      </c>
      <c r="D1143" s="139" t="str">
        <f>IF(AND(TONGHOP!$O1143="KTHP",TONGHOP!$P1143="VĐ"),TONGHOP!$X1143,"")</f>
        <v/>
      </c>
      <c r="E1143" s="138" t="str">
        <f>IF(AND(TONGHOP!$O1143="KTHP",TONGHOP!$P1143="VĐ"),TONGHOP!$Y1143,"")</f>
        <v/>
      </c>
      <c r="F1143" s="138" t="str">
        <f>IF(AND(TONGHOP!$O1143="KTHP",TONGHOP!$P1143="VĐ"),TONGHOP!$Z1143,"")</f>
        <v/>
      </c>
      <c r="G1143" s="139" t="str">
        <f>IF(AND(TONGHOP!$O1143="KTHP",TONGHOP!$P1143="TL"),TONGHOP!$X1143,"")</f>
        <v/>
      </c>
      <c r="H1143" s="138" t="str">
        <f>IF(AND(TONGHOP!$O1143="KTHP",TONGHOP!$P1143="TL"),TONGHOP!$Y1143,"")</f>
        <v/>
      </c>
      <c r="I1143" s="138" t="str">
        <f>IF(AND(TONGHOP!$O1143="KTHP",TONGHOP!$P1143="TL"),TONGHOP!$Z1143,"")</f>
        <v/>
      </c>
      <c r="J1143" s="139" t="str">
        <f>IF(AND(TONGHOP!$O1143="KTHP",TONGHOP!$P1143="TH"),TONGHOP!$X1143,"")</f>
        <v/>
      </c>
      <c r="K1143" s="138" t="str">
        <f>IF(AND(TONGHOP!$O1143="KTHP",TONGHOP!$P1143="TH"),TONGHOP!$Y1143,"")</f>
        <v/>
      </c>
      <c r="L1143" s="138" t="str">
        <f>IF(AND(TONGHOP!$O1143="KTHP",TONGHOP!$P1143="TH"),TONGHOP!$Z1143,"")</f>
        <v/>
      </c>
      <c r="M1143" s="139" t="str">
        <f>IF(AND(TONGHOP!$O1143="ThiTN",OR(TONGHOP!$P1143="LT",TONGHOP!$P1143="TN"),TONGHOP!$X1143&lt;&gt;""),TONGHOP!$X1143,"")</f>
        <v/>
      </c>
      <c r="N1143" s="139" t="str">
        <f>IF(AND(TONGHOP!$O1143="ThiTN",OR(TONGHOP!$P1143="LT",TONGHOP!$P1143="TN"),TONGHOP!$Y1143&lt;&gt;""),TONGHOP!$Y1143,"")</f>
        <v/>
      </c>
      <c r="O1143" s="139" t="str">
        <f>IF(AND(TONGHOP!$O1143="ThiTN",OR(TONGHOP!$P1143="LT",TONGHOP!$P1143="TN"),TONGHOP!$Z1143&lt;&gt;""),TONGHOP!$Z1143,"")</f>
        <v/>
      </c>
      <c r="P1143" s="139" t="str">
        <f>IF(AND(TONGHOP!$O1143="ThiTN",TONGHOP!$P1143="VĐ",TONGHOP!$X1143&lt;&gt;""),TONGHOP!$X1143,"")</f>
        <v/>
      </c>
      <c r="Q1143" s="139" t="str">
        <f>IF(AND(TONGHOP!$O1143="ThiTN",TONGHOP!$P1143="VĐ",TONGHOP!$Y1143&lt;&gt;""),TONGHOP!$Y1143,"")</f>
        <v/>
      </c>
      <c r="R1143" s="139" t="str">
        <f>IF(AND(TONGHOP!$O1143="ThiTN",TONGHOP!$P1143="VĐ",TONGHOP!$Z1143&lt;&gt;""),TONGHOP!$Z1143,"")</f>
        <v/>
      </c>
      <c r="S1143" s="137" t="str">
        <f>IF(AND(TONGHOP!$O1143="ThiTN",TONGHOP!$P1143="TH",TONGHOP!$X1143&lt;&gt;""),TONGHOP!$X1143,"")</f>
        <v/>
      </c>
      <c r="T1143" s="137" t="str">
        <f>IF(AND(TONGHOP!$O1143="ThiTN",TONGHOP!$P1143="TH",TONGHOP!$Y1143&lt;&gt;""),TONGHOP!$Y1143,"")</f>
        <v/>
      </c>
      <c r="U1143" s="137" t="str">
        <f>IF(AND(TONGHOP!$O1143="ThiTN",TONGHOP!$P1143="TH",TONGHOP!$Z1143&lt;&gt;""),TONGHOP!$Z1143,"")</f>
        <v/>
      </c>
    </row>
    <row r="1144" spans="1:21">
      <c r="A1144" s="139" t="str">
        <f>IF(AND(TONGHOP!$O1144="KTHP",OR(TONGHOP!$P1144="LT",TONGHOP!$P1144="TN"),TONGHOP!$X1144&lt;&gt;""),TONGHOP!$X1144,"")</f>
        <v/>
      </c>
      <c r="B1144" s="139" t="str">
        <f>IF(AND(TONGHOP!$O1144="KTHP",OR(TONGHOP!$P1144="LT",TONGHOP!$P1144="TN"),TONGHOP!$Y1144&lt;&gt;""),TONGHOP!$Y1144,"")</f>
        <v/>
      </c>
      <c r="C1144" s="139" t="str">
        <f>IF(AND(TONGHOP!$O1144="KTHP",OR(TONGHOP!$P1144="LT",TONGHOP!$P1144="TN"),TONGHOP!$Z1144&lt;&gt;""),TONGHOP!$Z1144,"")</f>
        <v/>
      </c>
      <c r="D1144" s="139" t="str">
        <f>IF(AND(TONGHOP!$O1144="KTHP",TONGHOP!$P1144="VĐ"),TONGHOP!$X1144,"")</f>
        <v/>
      </c>
      <c r="E1144" s="138" t="str">
        <f>IF(AND(TONGHOP!$O1144="KTHP",TONGHOP!$P1144="VĐ"),TONGHOP!$Y1144,"")</f>
        <v/>
      </c>
      <c r="F1144" s="138" t="str">
        <f>IF(AND(TONGHOP!$O1144="KTHP",TONGHOP!$P1144="VĐ"),TONGHOP!$Z1144,"")</f>
        <v/>
      </c>
      <c r="G1144" s="139" t="str">
        <f>IF(AND(TONGHOP!$O1144="KTHP",TONGHOP!$P1144="TL"),TONGHOP!$X1144,"")</f>
        <v/>
      </c>
      <c r="H1144" s="138" t="str">
        <f>IF(AND(TONGHOP!$O1144="KTHP",TONGHOP!$P1144="TL"),TONGHOP!$Y1144,"")</f>
        <v/>
      </c>
      <c r="I1144" s="138" t="str">
        <f>IF(AND(TONGHOP!$O1144="KTHP",TONGHOP!$P1144="TL"),TONGHOP!$Z1144,"")</f>
        <v/>
      </c>
      <c r="J1144" s="139" t="str">
        <f>IF(AND(TONGHOP!$O1144="KTHP",TONGHOP!$P1144="TH"),TONGHOP!$X1144,"")</f>
        <v/>
      </c>
      <c r="K1144" s="138" t="str">
        <f>IF(AND(TONGHOP!$O1144="KTHP",TONGHOP!$P1144="TH"),TONGHOP!$Y1144,"")</f>
        <v/>
      </c>
      <c r="L1144" s="138" t="str">
        <f>IF(AND(TONGHOP!$O1144="KTHP",TONGHOP!$P1144="TH"),TONGHOP!$Z1144,"")</f>
        <v/>
      </c>
      <c r="M1144" s="139" t="str">
        <f>IF(AND(TONGHOP!$O1144="ThiTN",OR(TONGHOP!$P1144="LT",TONGHOP!$P1144="TN"),TONGHOP!$X1144&lt;&gt;""),TONGHOP!$X1144,"")</f>
        <v/>
      </c>
      <c r="N1144" s="139" t="str">
        <f>IF(AND(TONGHOP!$O1144="ThiTN",OR(TONGHOP!$P1144="LT",TONGHOP!$P1144="TN"),TONGHOP!$Y1144&lt;&gt;""),TONGHOP!$Y1144,"")</f>
        <v/>
      </c>
      <c r="O1144" s="139" t="str">
        <f>IF(AND(TONGHOP!$O1144="ThiTN",OR(TONGHOP!$P1144="LT",TONGHOP!$P1144="TN"),TONGHOP!$Z1144&lt;&gt;""),TONGHOP!$Z1144,"")</f>
        <v/>
      </c>
      <c r="P1144" s="139" t="str">
        <f>IF(AND(TONGHOP!$O1144="ThiTN",TONGHOP!$P1144="VĐ",TONGHOP!$X1144&lt;&gt;""),TONGHOP!$X1144,"")</f>
        <v/>
      </c>
      <c r="Q1144" s="139" t="str">
        <f>IF(AND(TONGHOP!$O1144="ThiTN",TONGHOP!$P1144="VĐ",TONGHOP!$Y1144&lt;&gt;""),TONGHOP!$Y1144,"")</f>
        <v/>
      </c>
      <c r="R1144" s="139" t="str">
        <f>IF(AND(TONGHOP!$O1144="ThiTN",TONGHOP!$P1144="VĐ",TONGHOP!$Z1144&lt;&gt;""),TONGHOP!$Z1144,"")</f>
        <v/>
      </c>
      <c r="S1144" s="137" t="str">
        <f>IF(AND(TONGHOP!$O1144="ThiTN",TONGHOP!$P1144="TH",TONGHOP!$X1144&lt;&gt;""),TONGHOP!$X1144,"")</f>
        <v/>
      </c>
      <c r="T1144" s="137" t="str">
        <f>IF(AND(TONGHOP!$O1144="ThiTN",TONGHOP!$P1144="TH",TONGHOP!$Y1144&lt;&gt;""),TONGHOP!$Y1144,"")</f>
        <v/>
      </c>
      <c r="U1144" s="137" t="str">
        <f>IF(AND(TONGHOP!$O1144="ThiTN",TONGHOP!$P1144="TH",TONGHOP!$Z1144&lt;&gt;""),TONGHOP!$Z1144,"")</f>
        <v/>
      </c>
    </row>
    <row r="1145" spans="1:21">
      <c r="A1145" s="139" t="str">
        <f>IF(AND(TONGHOP!$O1145="KTHP",OR(TONGHOP!$P1145="LT",TONGHOP!$P1145="TN"),TONGHOP!$X1145&lt;&gt;""),TONGHOP!$X1145,"")</f>
        <v/>
      </c>
      <c r="B1145" s="139" t="str">
        <f>IF(AND(TONGHOP!$O1145="KTHP",OR(TONGHOP!$P1145="LT",TONGHOP!$P1145="TN"),TONGHOP!$Y1145&lt;&gt;""),TONGHOP!$Y1145,"")</f>
        <v/>
      </c>
      <c r="C1145" s="139" t="str">
        <f>IF(AND(TONGHOP!$O1145="KTHP",OR(TONGHOP!$P1145="LT",TONGHOP!$P1145="TN"),TONGHOP!$Z1145&lt;&gt;""),TONGHOP!$Z1145,"")</f>
        <v/>
      </c>
      <c r="D1145" s="139" t="str">
        <f>IF(AND(TONGHOP!$O1145="KTHP",TONGHOP!$P1145="VĐ"),TONGHOP!$X1145,"")</f>
        <v/>
      </c>
      <c r="E1145" s="138" t="str">
        <f>IF(AND(TONGHOP!$O1145="KTHP",TONGHOP!$P1145="VĐ"),TONGHOP!$Y1145,"")</f>
        <v/>
      </c>
      <c r="F1145" s="138" t="str">
        <f>IF(AND(TONGHOP!$O1145="KTHP",TONGHOP!$P1145="VĐ"),TONGHOP!$Z1145,"")</f>
        <v/>
      </c>
      <c r="G1145" s="139" t="str">
        <f>IF(AND(TONGHOP!$O1145="KTHP",TONGHOP!$P1145="TL"),TONGHOP!$X1145,"")</f>
        <v/>
      </c>
      <c r="H1145" s="138" t="str">
        <f>IF(AND(TONGHOP!$O1145="KTHP",TONGHOP!$P1145="TL"),TONGHOP!$Y1145,"")</f>
        <v/>
      </c>
      <c r="I1145" s="138" t="str">
        <f>IF(AND(TONGHOP!$O1145="KTHP",TONGHOP!$P1145="TL"),TONGHOP!$Z1145,"")</f>
        <v/>
      </c>
      <c r="J1145" s="139" t="str">
        <f>IF(AND(TONGHOP!$O1145="KTHP",TONGHOP!$P1145="TH"),TONGHOP!$X1145,"")</f>
        <v/>
      </c>
      <c r="K1145" s="138" t="str">
        <f>IF(AND(TONGHOP!$O1145="KTHP",TONGHOP!$P1145="TH"),TONGHOP!$Y1145,"")</f>
        <v/>
      </c>
      <c r="L1145" s="138" t="str">
        <f>IF(AND(TONGHOP!$O1145="KTHP",TONGHOP!$P1145="TH"),TONGHOP!$Z1145,"")</f>
        <v/>
      </c>
      <c r="M1145" s="139" t="str">
        <f>IF(AND(TONGHOP!$O1145="ThiTN",OR(TONGHOP!$P1145="LT",TONGHOP!$P1145="TN"),TONGHOP!$X1145&lt;&gt;""),TONGHOP!$X1145,"")</f>
        <v/>
      </c>
      <c r="N1145" s="139" t="str">
        <f>IF(AND(TONGHOP!$O1145="ThiTN",OR(TONGHOP!$P1145="LT",TONGHOP!$P1145="TN"),TONGHOP!$Y1145&lt;&gt;""),TONGHOP!$Y1145,"")</f>
        <v/>
      </c>
      <c r="O1145" s="139" t="str">
        <f>IF(AND(TONGHOP!$O1145="ThiTN",OR(TONGHOP!$P1145="LT",TONGHOP!$P1145="TN"),TONGHOP!$Z1145&lt;&gt;""),TONGHOP!$Z1145,"")</f>
        <v/>
      </c>
      <c r="P1145" s="139" t="str">
        <f>IF(AND(TONGHOP!$O1145="ThiTN",TONGHOP!$P1145="VĐ",TONGHOP!$X1145&lt;&gt;""),TONGHOP!$X1145,"")</f>
        <v/>
      </c>
      <c r="Q1145" s="139" t="str">
        <f>IF(AND(TONGHOP!$O1145="ThiTN",TONGHOP!$P1145="VĐ",TONGHOP!$Y1145&lt;&gt;""),TONGHOP!$Y1145,"")</f>
        <v/>
      </c>
      <c r="R1145" s="139" t="str">
        <f>IF(AND(TONGHOP!$O1145="ThiTN",TONGHOP!$P1145="VĐ",TONGHOP!$Z1145&lt;&gt;""),TONGHOP!$Z1145,"")</f>
        <v/>
      </c>
      <c r="S1145" s="137" t="str">
        <f>IF(AND(TONGHOP!$O1145="ThiTN",TONGHOP!$P1145="TH",TONGHOP!$X1145&lt;&gt;""),TONGHOP!$X1145,"")</f>
        <v/>
      </c>
      <c r="T1145" s="137" t="str">
        <f>IF(AND(TONGHOP!$O1145="ThiTN",TONGHOP!$P1145="TH",TONGHOP!$Y1145&lt;&gt;""),TONGHOP!$Y1145,"")</f>
        <v/>
      </c>
      <c r="U1145" s="137" t="str">
        <f>IF(AND(TONGHOP!$O1145="ThiTN",TONGHOP!$P1145="TH",TONGHOP!$Z1145&lt;&gt;""),TONGHOP!$Z1145,"")</f>
        <v/>
      </c>
    </row>
    <row r="1146" spans="1:21">
      <c r="A1146" s="139" t="str">
        <f>IF(AND(TONGHOP!$O1146="KTHP",OR(TONGHOP!$P1146="LT",TONGHOP!$P1146="TN"),TONGHOP!$X1146&lt;&gt;""),TONGHOP!$X1146,"")</f>
        <v/>
      </c>
      <c r="B1146" s="139" t="str">
        <f>IF(AND(TONGHOP!$O1146="KTHP",OR(TONGHOP!$P1146="LT",TONGHOP!$P1146="TN"),TONGHOP!$Y1146&lt;&gt;""),TONGHOP!$Y1146,"")</f>
        <v/>
      </c>
      <c r="C1146" s="139" t="str">
        <f>IF(AND(TONGHOP!$O1146="KTHP",OR(TONGHOP!$P1146="LT",TONGHOP!$P1146="TN"),TONGHOP!$Z1146&lt;&gt;""),TONGHOP!$Z1146,"")</f>
        <v/>
      </c>
      <c r="D1146" s="139" t="str">
        <f>IF(AND(TONGHOP!$O1146="KTHP",TONGHOP!$P1146="VĐ"),TONGHOP!$X1146,"")</f>
        <v/>
      </c>
      <c r="E1146" s="138" t="str">
        <f>IF(AND(TONGHOP!$O1146="KTHP",TONGHOP!$P1146="VĐ"),TONGHOP!$Y1146,"")</f>
        <v/>
      </c>
      <c r="F1146" s="138" t="str">
        <f>IF(AND(TONGHOP!$O1146="KTHP",TONGHOP!$P1146="VĐ"),TONGHOP!$Z1146,"")</f>
        <v/>
      </c>
      <c r="G1146" s="139" t="str">
        <f>IF(AND(TONGHOP!$O1146="KTHP",TONGHOP!$P1146="TL"),TONGHOP!$X1146,"")</f>
        <v/>
      </c>
      <c r="H1146" s="138" t="str">
        <f>IF(AND(TONGHOP!$O1146="KTHP",TONGHOP!$P1146="TL"),TONGHOP!$Y1146,"")</f>
        <v/>
      </c>
      <c r="I1146" s="138" t="str">
        <f>IF(AND(TONGHOP!$O1146="KTHP",TONGHOP!$P1146="TL"),TONGHOP!$Z1146,"")</f>
        <v/>
      </c>
      <c r="J1146" s="139" t="str">
        <f>IF(AND(TONGHOP!$O1146="KTHP",TONGHOP!$P1146="TH"),TONGHOP!$X1146,"")</f>
        <v/>
      </c>
      <c r="K1146" s="138" t="str">
        <f>IF(AND(TONGHOP!$O1146="KTHP",TONGHOP!$P1146="TH"),TONGHOP!$Y1146,"")</f>
        <v/>
      </c>
      <c r="L1146" s="138" t="str">
        <f>IF(AND(TONGHOP!$O1146="KTHP",TONGHOP!$P1146="TH"),TONGHOP!$Z1146,"")</f>
        <v/>
      </c>
      <c r="M1146" s="139" t="str">
        <f>IF(AND(TONGHOP!$O1146="ThiTN",OR(TONGHOP!$P1146="LT",TONGHOP!$P1146="TN"),TONGHOP!$X1146&lt;&gt;""),TONGHOP!$X1146,"")</f>
        <v/>
      </c>
      <c r="N1146" s="139" t="str">
        <f>IF(AND(TONGHOP!$O1146="ThiTN",OR(TONGHOP!$P1146="LT",TONGHOP!$P1146="TN"),TONGHOP!$Y1146&lt;&gt;""),TONGHOP!$Y1146,"")</f>
        <v/>
      </c>
      <c r="O1146" s="139" t="str">
        <f>IF(AND(TONGHOP!$O1146="ThiTN",OR(TONGHOP!$P1146="LT",TONGHOP!$P1146="TN"),TONGHOP!$Z1146&lt;&gt;""),TONGHOP!$Z1146,"")</f>
        <v/>
      </c>
      <c r="P1146" s="139" t="str">
        <f>IF(AND(TONGHOP!$O1146="ThiTN",TONGHOP!$P1146="VĐ",TONGHOP!$X1146&lt;&gt;""),TONGHOP!$X1146,"")</f>
        <v/>
      </c>
      <c r="Q1146" s="139" t="str">
        <f>IF(AND(TONGHOP!$O1146="ThiTN",TONGHOP!$P1146="VĐ",TONGHOP!$Y1146&lt;&gt;""),TONGHOP!$Y1146,"")</f>
        <v/>
      </c>
      <c r="R1146" s="139" t="str">
        <f>IF(AND(TONGHOP!$O1146="ThiTN",TONGHOP!$P1146="VĐ",TONGHOP!$Z1146&lt;&gt;""),TONGHOP!$Z1146,"")</f>
        <v/>
      </c>
      <c r="S1146" s="137" t="str">
        <f>IF(AND(TONGHOP!$O1146="ThiTN",TONGHOP!$P1146="TH",TONGHOP!$X1146&lt;&gt;""),TONGHOP!$X1146,"")</f>
        <v/>
      </c>
      <c r="T1146" s="137" t="str">
        <f>IF(AND(TONGHOP!$O1146="ThiTN",TONGHOP!$P1146="TH",TONGHOP!$Y1146&lt;&gt;""),TONGHOP!$Y1146,"")</f>
        <v/>
      </c>
      <c r="U1146" s="137" t="str">
        <f>IF(AND(TONGHOP!$O1146="ThiTN",TONGHOP!$P1146="TH",TONGHOP!$Z1146&lt;&gt;""),TONGHOP!$Z1146,"")</f>
        <v/>
      </c>
    </row>
    <row r="1147" spans="1:21">
      <c r="A1147" s="139" t="str">
        <f>IF(AND(TONGHOP!$O1147="KTHP",OR(TONGHOP!$P1147="LT",TONGHOP!$P1147="TN"),TONGHOP!$X1147&lt;&gt;""),TONGHOP!$X1147,"")</f>
        <v/>
      </c>
      <c r="B1147" s="139" t="str">
        <f>IF(AND(TONGHOP!$O1147="KTHP",OR(TONGHOP!$P1147="LT",TONGHOP!$P1147="TN"),TONGHOP!$Y1147&lt;&gt;""),TONGHOP!$Y1147,"")</f>
        <v/>
      </c>
      <c r="C1147" s="139" t="str">
        <f>IF(AND(TONGHOP!$O1147="KTHP",OR(TONGHOP!$P1147="LT",TONGHOP!$P1147="TN"),TONGHOP!$Z1147&lt;&gt;""),TONGHOP!$Z1147,"")</f>
        <v/>
      </c>
      <c r="D1147" s="139" t="str">
        <f>IF(AND(TONGHOP!$O1147="KTHP",TONGHOP!$P1147="VĐ"),TONGHOP!$X1147,"")</f>
        <v/>
      </c>
      <c r="E1147" s="138" t="str">
        <f>IF(AND(TONGHOP!$O1147="KTHP",TONGHOP!$P1147="VĐ"),TONGHOP!$Y1147,"")</f>
        <v/>
      </c>
      <c r="F1147" s="138" t="str">
        <f>IF(AND(TONGHOP!$O1147="KTHP",TONGHOP!$P1147="VĐ"),TONGHOP!$Z1147,"")</f>
        <v/>
      </c>
      <c r="G1147" s="139" t="str">
        <f>IF(AND(TONGHOP!$O1147="KTHP",TONGHOP!$P1147="TL"),TONGHOP!$X1147,"")</f>
        <v/>
      </c>
      <c r="H1147" s="138" t="str">
        <f>IF(AND(TONGHOP!$O1147="KTHP",TONGHOP!$P1147="TL"),TONGHOP!$Y1147,"")</f>
        <v/>
      </c>
      <c r="I1147" s="138" t="str">
        <f>IF(AND(TONGHOP!$O1147="KTHP",TONGHOP!$P1147="TL"),TONGHOP!$Z1147,"")</f>
        <v/>
      </c>
      <c r="J1147" s="139" t="str">
        <f>IF(AND(TONGHOP!$O1147="KTHP",TONGHOP!$P1147="TH"),TONGHOP!$X1147,"")</f>
        <v/>
      </c>
      <c r="K1147" s="138" t="str">
        <f>IF(AND(TONGHOP!$O1147="KTHP",TONGHOP!$P1147="TH"),TONGHOP!$Y1147,"")</f>
        <v/>
      </c>
      <c r="L1147" s="138" t="str">
        <f>IF(AND(TONGHOP!$O1147="KTHP",TONGHOP!$P1147="TH"),TONGHOP!$Z1147,"")</f>
        <v/>
      </c>
      <c r="M1147" s="139" t="str">
        <f>IF(AND(TONGHOP!$O1147="ThiTN",OR(TONGHOP!$P1147="LT",TONGHOP!$P1147="TN"),TONGHOP!$X1147&lt;&gt;""),TONGHOP!$X1147,"")</f>
        <v/>
      </c>
      <c r="N1147" s="139" t="str">
        <f>IF(AND(TONGHOP!$O1147="ThiTN",OR(TONGHOP!$P1147="LT",TONGHOP!$P1147="TN"),TONGHOP!$Y1147&lt;&gt;""),TONGHOP!$Y1147,"")</f>
        <v/>
      </c>
      <c r="O1147" s="139" t="str">
        <f>IF(AND(TONGHOP!$O1147="ThiTN",OR(TONGHOP!$P1147="LT",TONGHOP!$P1147="TN"),TONGHOP!$Z1147&lt;&gt;""),TONGHOP!$Z1147,"")</f>
        <v/>
      </c>
      <c r="P1147" s="139" t="str">
        <f>IF(AND(TONGHOP!$O1147="ThiTN",TONGHOP!$P1147="VĐ",TONGHOP!$X1147&lt;&gt;""),TONGHOP!$X1147,"")</f>
        <v/>
      </c>
      <c r="Q1147" s="139" t="str">
        <f>IF(AND(TONGHOP!$O1147="ThiTN",TONGHOP!$P1147="VĐ",TONGHOP!$Y1147&lt;&gt;""),TONGHOP!$Y1147,"")</f>
        <v/>
      </c>
      <c r="R1147" s="139" t="str">
        <f>IF(AND(TONGHOP!$O1147="ThiTN",TONGHOP!$P1147="VĐ",TONGHOP!$Z1147&lt;&gt;""),TONGHOP!$Z1147,"")</f>
        <v/>
      </c>
      <c r="S1147" s="137" t="str">
        <f>IF(AND(TONGHOP!$O1147="ThiTN",TONGHOP!$P1147="TH",TONGHOP!$X1147&lt;&gt;""),TONGHOP!$X1147,"")</f>
        <v/>
      </c>
      <c r="T1147" s="137" t="str">
        <f>IF(AND(TONGHOP!$O1147="ThiTN",TONGHOP!$P1147="TH",TONGHOP!$Y1147&lt;&gt;""),TONGHOP!$Y1147,"")</f>
        <v/>
      </c>
      <c r="U1147" s="137" t="str">
        <f>IF(AND(TONGHOP!$O1147="ThiTN",TONGHOP!$P1147="TH",TONGHOP!$Z1147&lt;&gt;""),TONGHOP!$Z1147,"")</f>
        <v/>
      </c>
    </row>
    <row r="1148" spans="1:21">
      <c r="A1148" s="139" t="str">
        <f>IF(AND(TONGHOP!$O1148="KTHP",OR(TONGHOP!$P1148="LT",TONGHOP!$P1148="TN"),TONGHOP!$X1148&lt;&gt;""),TONGHOP!$X1148,"")</f>
        <v/>
      </c>
      <c r="B1148" s="139" t="str">
        <f>IF(AND(TONGHOP!$O1148="KTHP",OR(TONGHOP!$P1148="LT",TONGHOP!$P1148="TN"),TONGHOP!$Y1148&lt;&gt;""),TONGHOP!$Y1148,"")</f>
        <v/>
      </c>
      <c r="C1148" s="139" t="str">
        <f>IF(AND(TONGHOP!$O1148="KTHP",OR(TONGHOP!$P1148="LT",TONGHOP!$P1148="TN"),TONGHOP!$Z1148&lt;&gt;""),TONGHOP!$Z1148,"")</f>
        <v/>
      </c>
      <c r="D1148" s="139" t="str">
        <f>IF(AND(TONGHOP!$O1148="KTHP",TONGHOP!$P1148="VĐ"),TONGHOP!$X1148,"")</f>
        <v/>
      </c>
      <c r="E1148" s="138" t="str">
        <f>IF(AND(TONGHOP!$O1148="KTHP",TONGHOP!$P1148="VĐ"),TONGHOP!$Y1148,"")</f>
        <v/>
      </c>
      <c r="F1148" s="138" t="str">
        <f>IF(AND(TONGHOP!$O1148="KTHP",TONGHOP!$P1148="VĐ"),TONGHOP!$Z1148,"")</f>
        <v/>
      </c>
      <c r="G1148" s="139" t="str">
        <f>IF(AND(TONGHOP!$O1148="KTHP",TONGHOP!$P1148="TL"),TONGHOP!$X1148,"")</f>
        <v/>
      </c>
      <c r="H1148" s="138" t="str">
        <f>IF(AND(TONGHOP!$O1148="KTHP",TONGHOP!$P1148="TL"),TONGHOP!$Y1148,"")</f>
        <v/>
      </c>
      <c r="I1148" s="138" t="str">
        <f>IF(AND(TONGHOP!$O1148="KTHP",TONGHOP!$P1148="TL"),TONGHOP!$Z1148,"")</f>
        <v/>
      </c>
      <c r="J1148" s="139" t="str">
        <f>IF(AND(TONGHOP!$O1148="KTHP",TONGHOP!$P1148="TH"),TONGHOP!$X1148,"")</f>
        <v/>
      </c>
      <c r="K1148" s="138" t="str">
        <f>IF(AND(TONGHOP!$O1148="KTHP",TONGHOP!$P1148="TH"),TONGHOP!$Y1148,"")</f>
        <v/>
      </c>
      <c r="L1148" s="138" t="str">
        <f>IF(AND(TONGHOP!$O1148="KTHP",TONGHOP!$P1148="TH"),TONGHOP!$Z1148,"")</f>
        <v/>
      </c>
      <c r="M1148" s="139" t="str">
        <f>IF(AND(TONGHOP!$O1148="ThiTN",OR(TONGHOP!$P1148="LT",TONGHOP!$P1148="TN"),TONGHOP!$X1148&lt;&gt;""),TONGHOP!$X1148,"")</f>
        <v/>
      </c>
      <c r="N1148" s="139" t="str">
        <f>IF(AND(TONGHOP!$O1148="ThiTN",OR(TONGHOP!$P1148="LT",TONGHOP!$P1148="TN"),TONGHOP!$Y1148&lt;&gt;""),TONGHOP!$Y1148,"")</f>
        <v/>
      </c>
      <c r="O1148" s="139" t="str">
        <f>IF(AND(TONGHOP!$O1148="ThiTN",OR(TONGHOP!$P1148="LT",TONGHOP!$P1148="TN"),TONGHOP!$Z1148&lt;&gt;""),TONGHOP!$Z1148,"")</f>
        <v/>
      </c>
      <c r="P1148" s="139" t="str">
        <f>IF(AND(TONGHOP!$O1148="ThiTN",TONGHOP!$P1148="VĐ",TONGHOP!$X1148&lt;&gt;""),TONGHOP!$X1148,"")</f>
        <v/>
      </c>
      <c r="Q1148" s="139" t="str">
        <f>IF(AND(TONGHOP!$O1148="ThiTN",TONGHOP!$P1148="VĐ",TONGHOP!$Y1148&lt;&gt;""),TONGHOP!$Y1148,"")</f>
        <v/>
      </c>
      <c r="R1148" s="139" t="str">
        <f>IF(AND(TONGHOP!$O1148="ThiTN",TONGHOP!$P1148="VĐ",TONGHOP!$Z1148&lt;&gt;""),TONGHOP!$Z1148,"")</f>
        <v/>
      </c>
      <c r="S1148" s="137" t="str">
        <f>IF(AND(TONGHOP!$O1148="ThiTN",TONGHOP!$P1148="TH",TONGHOP!$X1148&lt;&gt;""),TONGHOP!$X1148,"")</f>
        <v/>
      </c>
      <c r="T1148" s="137" t="str">
        <f>IF(AND(TONGHOP!$O1148="ThiTN",TONGHOP!$P1148="TH",TONGHOP!$Y1148&lt;&gt;""),TONGHOP!$Y1148,"")</f>
        <v/>
      </c>
      <c r="U1148" s="137" t="str">
        <f>IF(AND(TONGHOP!$O1148="ThiTN",TONGHOP!$P1148="TH",TONGHOP!$Z1148&lt;&gt;""),TONGHOP!$Z1148,"")</f>
        <v/>
      </c>
    </row>
    <row r="1149" spans="1:21">
      <c r="A1149" s="139" t="str">
        <f>IF(AND(TONGHOP!$O1149="KTHP",OR(TONGHOP!$P1149="LT",TONGHOP!$P1149="TN"),TONGHOP!$X1149&lt;&gt;""),TONGHOP!$X1149,"")</f>
        <v/>
      </c>
      <c r="B1149" s="139" t="str">
        <f>IF(AND(TONGHOP!$O1149="KTHP",OR(TONGHOP!$P1149="LT",TONGHOP!$P1149="TN"),TONGHOP!$Y1149&lt;&gt;""),TONGHOP!$Y1149,"")</f>
        <v/>
      </c>
      <c r="C1149" s="139" t="str">
        <f>IF(AND(TONGHOP!$O1149="KTHP",OR(TONGHOP!$P1149="LT",TONGHOP!$P1149="TN"),TONGHOP!$Z1149&lt;&gt;""),TONGHOP!$Z1149,"")</f>
        <v/>
      </c>
      <c r="D1149" s="139" t="str">
        <f>IF(AND(TONGHOP!$O1149="KTHP",TONGHOP!$P1149="VĐ"),TONGHOP!$X1149,"")</f>
        <v/>
      </c>
      <c r="E1149" s="138" t="str">
        <f>IF(AND(TONGHOP!$O1149="KTHP",TONGHOP!$P1149="VĐ"),TONGHOP!$Y1149,"")</f>
        <v/>
      </c>
      <c r="F1149" s="138" t="str">
        <f>IF(AND(TONGHOP!$O1149="KTHP",TONGHOP!$P1149="VĐ"),TONGHOP!$Z1149,"")</f>
        <v/>
      </c>
      <c r="G1149" s="139" t="str">
        <f>IF(AND(TONGHOP!$O1149="KTHP",TONGHOP!$P1149="TL"),TONGHOP!$X1149,"")</f>
        <v/>
      </c>
      <c r="H1149" s="138" t="str">
        <f>IF(AND(TONGHOP!$O1149="KTHP",TONGHOP!$P1149="TL"),TONGHOP!$Y1149,"")</f>
        <v/>
      </c>
      <c r="I1149" s="138" t="str">
        <f>IF(AND(TONGHOP!$O1149="KTHP",TONGHOP!$P1149="TL"),TONGHOP!$Z1149,"")</f>
        <v/>
      </c>
      <c r="J1149" s="139" t="str">
        <f>IF(AND(TONGHOP!$O1149="KTHP",TONGHOP!$P1149="TH"),TONGHOP!$X1149,"")</f>
        <v/>
      </c>
      <c r="K1149" s="138" t="str">
        <f>IF(AND(TONGHOP!$O1149="KTHP",TONGHOP!$P1149="TH"),TONGHOP!$Y1149,"")</f>
        <v/>
      </c>
      <c r="L1149" s="138" t="str">
        <f>IF(AND(TONGHOP!$O1149="KTHP",TONGHOP!$P1149="TH"),TONGHOP!$Z1149,"")</f>
        <v/>
      </c>
      <c r="M1149" s="139" t="str">
        <f>IF(AND(TONGHOP!$O1149="ThiTN",OR(TONGHOP!$P1149="LT",TONGHOP!$P1149="TN"),TONGHOP!$X1149&lt;&gt;""),TONGHOP!$X1149,"")</f>
        <v/>
      </c>
      <c r="N1149" s="139" t="str">
        <f>IF(AND(TONGHOP!$O1149="ThiTN",OR(TONGHOP!$P1149="LT",TONGHOP!$P1149="TN"),TONGHOP!$Y1149&lt;&gt;""),TONGHOP!$Y1149,"")</f>
        <v/>
      </c>
      <c r="O1149" s="139" t="str">
        <f>IF(AND(TONGHOP!$O1149="ThiTN",OR(TONGHOP!$P1149="LT",TONGHOP!$P1149="TN"),TONGHOP!$Z1149&lt;&gt;""),TONGHOP!$Z1149,"")</f>
        <v/>
      </c>
      <c r="P1149" s="139" t="str">
        <f>IF(AND(TONGHOP!$O1149="ThiTN",TONGHOP!$P1149="VĐ",TONGHOP!$X1149&lt;&gt;""),TONGHOP!$X1149,"")</f>
        <v/>
      </c>
      <c r="Q1149" s="139" t="str">
        <f>IF(AND(TONGHOP!$O1149="ThiTN",TONGHOP!$P1149="VĐ",TONGHOP!$Y1149&lt;&gt;""),TONGHOP!$Y1149,"")</f>
        <v/>
      </c>
      <c r="R1149" s="139" t="str">
        <f>IF(AND(TONGHOP!$O1149="ThiTN",TONGHOP!$P1149="VĐ",TONGHOP!$Z1149&lt;&gt;""),TONGHOP!$Z1149,"")</f>
        <v/>
      </c>
      <c r="S1149" s="137" t="str">
        <f>IF(AND(TONGHOP!$O1149="ThiTN",TONGHOP!$P1149="TH",TONGHOP!$X1149&lt;&gt;""),TONGHOP!$X1149,"")</f>
        <v/>
      </c>
      <c r="T1149" s="137" t="str">
        <f>IF(AND(TONGHOP!$O1149="ThiTN",TONGHOP!$P1149="TH",TONGHOP!$Y1149&lt;&gt;""),TONGHOP!$Y1149,"")</f>
        <v/>
      </c>
      <c r="U1149" s="137" t="str">
        <f>IF(AND(TONGHOP!$O1149="ThiTN",TONGHOP!$P1149="TH",TONGHOP!$Z1149&lt;&gt;""),TONGHOP!$Z1149,"")</f>
        <v/>
      </c>
    </row>
    <row r="1150" spans="1:21">
      <c r="A1150" s="139" t="str">
        <f>IF(AND(TONGHOP!$O1150="KTHP",OR(TONGHOP!$P1150="LT",TONGHOP!$P1150="TN"),TONGHOP!$X1150&lt;&gt;""),TONGHOP!$X1150,"")</f>
        <v/>
      </c>
      <c r="B1150" s="139" t="str">
        <f>IF(AND(TONGHOP!$O1150="KTHP",OR(TONGHOP!$P1150="LT",TONGHOP!$P1150="TN"),TONGHOP!$Y1150&lt;&gt;""),TONGHOP!$Y1150,"")</f>
        <v/>
      </c>
      <c r="C1150" s="139" t="str">
        <f>IF(AND(TONGHOP!$O1150="KTHP",OR(TONGHOP!$P1150="LT",TONGHOP!$P1150="TN"),TONGHOP!$Z1150&lt;&gt;""),TONGHOP!$Z1150,"")</f>
        <v/>
      </c>
      <c r="D1150" s="139" t="str">
        <f>IF(AND(TONGHOP!$O1150="KTHP",TONGHOP!$P1150="VĐ"),TONGHOP!$X1150,"")</f>
        <v/>
      </c>
      <c r="E1150" s="138" t="str">
        <f>IF(AND(TONGHOP!$O1150="KTHP",TONGHOP!$P1150="VĐ"),TONGHOP!$Y1150,"")</f>
        <v/>
      </c>
      <c r="F1150" s="138" t="str">
        <f>IF(AND(TONGHOP!$O1150="KTHP",TONGHOP!$P1150="VĐ"),TONGHOP!$Z1150,"")</f>
        <v/>
      </c>
      <c r="G1150" s="139" t="str">
        <f>IF(AND(TONGHOP!$O1150="KTHP",TONGHOP!$P1150="TL"),TONGHOP!$X1150,"")</f>
        <v/>
      </c>
      <c r="H1150" s="138" t="str">
        <f>IF(AND(TONGHOP!$O1150="KTHP",TONGHOP!$P1150="TL"),TONGHOP!$Y1150,"")</f>
        <v/>
      </c>
      <c r="I1150" s="138" t="str">
        <f>IF(AND(TONGHOP!$O1150="KTHP",TONGHOP!$P1150="TL"),TONGHOP!$Z1150,"")</f>
        <v/>
      </c>
      <c r="J1150" s="139" t="str">
        <f>IF(AND(TONGHOP!$O1150="KTHP",TONGHOP!$P1150="TH"),TONGHOP!$X1150,"")</f>
        <v/>
      </c>
      <c r="K1150" s="138" t="str">
        <f>IF(AND(TONGHOP!$O1150="KTHP",TONGHOP!$P1150="TH"),TONGHOP!$Y1150,"")</f>
        <v/>
      </c>
      <c r="L1150" s="138" t="str">
        <f>IF(AND(TONGHOP!$O1150="KTHP",TONGHOP!$P1150="TH"),TONGHOP!$Z1150,"")</f>
        <v/>
      </c>
      <c r="M1150" s="139" t="str">
        <f>IF(AND(TONGHOP!$O1150="ThiTN",OR(TONGHOP!$P1150="LT",TONGHOP!$P1150="TN"),TONGHOP!$X1150&lt;&gt;""),TONGHOP!$X1150,"")</f>
        <v/>
      </c>
      <c r="N1150" s="139" t="str">
        <f>IF(AND(TONGHOP!$O1150="ThiTN",OR(TONGHOP!$P1150="LT",TONGHOP!$P1150="TN"),TONGHOP!$Y1150&lt;&gt;""),TONGHOP!$Y1150,"")</f>
        <v/>
      </c>
      <c r="O1150" s="139" t="str">
        <f>IF(AND(TONGHOP!$O1150="ThiTN",OR(TONGHOP!$P1150="LT",TONGHOP!$P1150="TN"),TONGHOP!$Z1150&lt;&gt;""),TONGHOP!$Z1150,"")</f>
        <v/>
      </c>
      <c r="P1150" s="139" t="str">
        <f>IF(AND(TONGHOP!$O1150="ThiTN",TONGHOP!$P1150="VĐ",TONGHOP!$X1150&lt;&gt;""),TONGHOP!$X1150,"")</f>
        <v/>
      </c>
      <c r="Q1150" s="139" t="str">
        <f>IF(AND(TONGHOP!$O1150="ThiTN",TONGHOP!$P1150="VĐ",TONGHOP!$Y1150&lt;&gt;""),TONGHOP!$Y1150,"")</f>
        <v/>
      </c>
      <c r="R1150" s="139" t="str">
        <f>IF(AND(TONGHOP!$O1150="ThiTN",TONGHOP!$P1150="VĐ",TONGHOP!$Z1150&lt;&gt;""),TONGHOP!$Z1150,"")</f>
        <v/>
      </c>
      <c r="S1150" s="137" t="str">
        <f>IF(AND(TONGHOP!$O1150="ThiTN",TONGHOP!$P1150="TH",TONGHOP!$X1150&lt;&gt;""),TONGHOP!$X1150,"")</f>
        <v/>
      </c>
      <c r="T1150" s="137" t="str">
        <f>IF(AND(TONGHOP!$O1150="ThiTN",TONGHOP!$P1150="TH",TONGHOP!$Y1150&lt;&gt;""),TONGHOP!$Y1150,"")</f>
        <v/>
      </c>
      <c r="U1150" s="137" t="str">
        <f>IF(AND(TONGHOP!$O1150="ThiTN",TONGHOP!$P1150="TH",TONGHOP!$Z1150&lt;&gt;""),TONGHOP!$Z1150,"")</f>
        <v/>
      </c>
    </row>
    <row r="1151" spans="1:21">
      <c r="A1151" s="139" t="str">
        <f>IF(AND(TONGHOP!$O1151="KTHP",OR(TONGHOP!$P1151="LT",TONGHOP!$P1151="TN"),TONGHOP!$X1151&lt;&gt;""),TONGHOP!$X1151,"")</f>
        <v/>
      </c>
      <c r="B1151" s="139" t="str">
        <f>IF(AND(TONGHOP!$O1151="KTHP",OR(TONGHOP!$P1151="LT",TONGHOP!$P1151="TN"),TONGHOP!$Y1151&lt;&gt;""),TONGHOP!$Y1151,"")</f>
        <v/>
      </c>
      <c r="C1151" s="139" t="str">
        <f>IF(AND(TONGHOP!$O1151="KTHP",OR(TONGHOP!$P1151="LT",TONGHOP!$P1151="TN"),TONGHOP!$Z1151&lt;&gt;""),TONGHOP!$Z1151,"")</f>
        <v/>
      </c>
      <c r="D1151" s="139" t="str">
        <f>IF(AND(TONGHOP!$O1151="KTHP",TONGHOP!$P1151="VĐ"),TONGHOP!$X1151,"")</f>
        <v/>
      </c>
      <c r="E1151" s="138" t="str">
        <f>IF(AND(TONGHOP!$O1151="KTHP",TONGHOP!$P1151="VĐ"),TONGHOP!$Y1151,"")</f>
        <v/>
      </c>
      <c r="F1151" s="138" t="str">
        <f>IF(AND(TONGHOP!$O1151="KTHP",TONGHOP!$P1151="VĐ"),TONGHOP!$Z1151,"")</f>
        <v/>
      </c>
      <c r="G1151" s="139" t="str">
        <f>IF(AND(TONGHOP!$O1151="KTHP",TONGHOP!$P1151="TL"),TONGHOP!$X1151,"")</f>
        <v/>
      </c>
      <c r="H1151" s="138" t="str">
        <f>IF(AND(TONGHOP!$O1151="KTHP",TONGHOP!$P1151="TL"),TONGHOP!$Y1151,"")</f>
        <v/>
      </c>
      <c r="I1151" s="138" t="str">
        <f>IF(AND(TONGHOP!$O1151="KTHP",TONGHOP!$P1151="TL"),TONGHOP!$Z1151,"")</f>
        <v/>
      </c>
      <c r="J1151" s="139" t="str">
        <f>IF(AND(TONGHOP!$O1151="KTHP",TONGHOP!$P1151="TH"),TONGHOP!$X1151,"")</f>
        <v/>
      </c>
      <c r="K1151" s="138" t="str">
        <f>IF(AND(TONGHOP!$O1151="KTHP",TONGHOP!$P1151="TH"),TONGHOP!$Y1151,"")</f>
        <v/>
      </c>
      <c r="L1151" s="138" t="str">
        <f>IF(AND(TONGHOP!$O1151="KTHP",TONGHOP!$P1151="TH"),TONGHOP!$Z1151,"")</f>
        <v/>
      </c>
      <c r="M1151" s="139" t="str">
        <f>IF(AND(TONGHOP!$O1151="ThiTN",OR(TONGHOP!$P1151="LT",TONGHOP!$P1151="TN"),TONGHOP!$X1151&lt;&gt;""),TONGHOP!$X1151,"")</f>
        <v/>
      </c>
      <c r="N1151" s="139" t="str">
        <f>IF(AND(TONGHOP!$O1151="ThiTN",OR(TONGHOP!$P1151="LT",TONGHOP!$P1151="TN"),TONGHOP!$Y1151&lt;&gt;""),TONGHOP!$Y1151,"")</f>
        <v/>
      </c>
      <c r="O1151" s="139" t="str">
        <f>IF(AND(TONGHOP!$O1151="ThiTN",OR(TONGHOP!$P1151="LT",TONGHOP!$P1151="TN"),TONGHOP!$Z1151&lt;&gt;""),TONGHOP!$Z1151,"")</f>
        <v/>
      </c>
      <c r="P1151" s="139" t="str">
        <f>IF(AND(TONGHOP!$O1151="ThiTN",TONGHOP!$P1151="VĐ",TONGHOP!$X1151&lt;&gt;""),TONGHOP!$X1151,"")</f>
        <v/>
      </c>
      <c r="Q1151" s="139" t="str">
        <f>IF(AND(TONGHOP!$O1151="ThiTN",TONGHOP!$P1151="VĐ",TONGHOP!$Y1151&lt;&gt;""),TONGHOP!$Y1151,"")</f>
        <v/>
      </c>
      <c r="R1151" s="139" t="str">
        <f>IF(AND(TONGHOP!$O1151="ThiTN",TONGHOP!$P1151="VĐ",TONGHOP!$Z1151&lt;&gt;""),TONGHOP!$Z1151,"")</f>
        <v/>
      </c>
      <c r="S1151" s="137" t="str">
        <f>IF(AND(TONGHOP!$O1151="ThiTN",TONGHOP!$P1151="TH",TONGHOP!$X1151&lt;&gt;""),TONGHOP!$X1151,"")</f>
        <v/>
      </c>
      <c r="T1151" s="137" t="str">
        <f>IF(AND(TONGHOP!$O1151="ThiTN",TONGHOP!$P1151="TH",TONGHOP!$Y1151&lt;&gt;""),TONGHOP!$Y1151,"")</f>
        <v/>
      </c>
      <c r="U1151" s="137" t="str">
        <f>IF(AND(TONGHOP!$O1151="ThiTN",TONGHOP!$P1151="TH",TONGHOP!$Z1151&lt;&gt;""),TONGHOP!$Z1151,"")</f>
        <v/>
      </c>
    </row>
    <row r="1152" spans="1:21">
      <c r="A1152" s="139" t="str">
        <f>IF(AND(TONGHOP!$O1152="KTHP",OR(TONGHOP!$P1152="LT",TONGHOP!$P1152="TN"),TONGHOP!$X1152&lt;&gt;""),TONGHOP!$X1152,"")</f>
        <v/>
      </c>
      <c r="B1152" s="139" t="str">
        <f>IF(AND(TONGHOP!$O1152="KTHP",OR(TONGHOP!$P1152="LT",TONGHOP!$P1152="TN"),TONGHOP!$Y1152&lt;&gt;""),TONGHOP!$Y1152,"")</f>
        <v/>
      </c>
      <c r="C1152" s="139" t="str">
        <f>IF(AND(TONGHOP!$O1152="KTHP",OR(TONGHOP!$P1152="LT",TONGHOP!$P1152="TN"),TONGHOP!$Z1152&lt;&gt;""),TONGHOP!$Z1152,"")</f>
        <v/>
      </c>
      <c r="D1152" s="139" t="str">
        <f>IF(AND(TONGHOP!$O1152="KTHP",TONGHOP!$P1152="VĐ"),TONGHOP!$X1152,"")</f>
        <v/>
      </c>
      <c r="E1152" s="138" t="str">
        <f>IF(AND(TONGHOP!$O1152="KTHP",TONGHOP!$P1152="VĐ"),TONGHOP!$Y1152,"")</f>
        <v/>
      </c>
      <c r="F1152" s="138" t="str">
        <f>IF(AND(TONGHOP!$O1152="KTHP",TONGHOP!$P1152="VĐ"),TONGHOP!$Z1152,"")</f>
        <v/>
      </c>
      <c r="G1152" s="139" t="str">
        <f>IF(AND(TONGHOP!$O1152="KTHP",TONGHOP!$P1152="TL"),TONGHOP!$X1152,"")</f>
        <v/>
      </c>
      <c r="H1152" s="138" t="str">
        <f>IF(AND(TONGHOP!$O1152="KTHP",TONGHOP!$P1152="TL"),TONGHOP!$Y1152,"")</f>
        <v/>
      </c>
      <c r="I1152" s="138" t="str">
        <f>IF(AND(TONGHOP!$O1152="KTHP",TONGHOP!$P1152="TL"),TONGHOP!$Z1152,"")</f>
        <v/>
      </c>
      <c r="J1152" s="139" t="str">
        <f>IF(AND(TONGHOP!$O1152="KTHP",TONGHOP!$P1152="TH"),TONGHOP!$X1152,"")</f>
        <v/>
      </c>
      <c r="K1152" s="138" t="str">
        <f>IF(AND(TONGHOP!$O1152="KTHP",TONGHOP!$P1152="TH"),TONGHOP!$Y1152,"")</f>
        <v/>
      </c>
      <c r="L1152" s="138" t="str">
        <f>IF(AND(TONGHOP!$O1152="KTHP",TONGHOP!$P1152="TH"),TONGHOP!$Z1152,"")</f>
        <v/>
      </c>
      <c r="M1152" s="139" t="str">
        <f>IF(AND(TONGHOP!$O1152="ThiTN",OR(TONGHOP!$P1152="LT",TONGHOP!$P1152="TN"),TONGHOP!$X1152&lt;&gt;""),TONGHOP!$X1152,"")</f>
        <v/>
      </c>
      <c r="N1152" s="139" t="str">
        <f>IF(AND(TONGHOP!$O1152="ThiTN",OR(TONGHOP!$P1152="LT",TONGHOP!$P1152="TN"),TONGHOP!$Y1152&lt;&gt;""),TONGHOP!$Y1152,"")</f>
        <v/>
      </c>
      <c r="O1152" s="139" t="str">
        <f>IF(AND(TONGHOP!$O1152="ThiTN",OR(TONGHOP!$P1152="LT",TONGHOP!$P1152="TN"),TONGHOP!$Z1152&lt;&gt;""),TONGHOP!$Z1152,"")</f>
        <v/>
      </c>
      <c r="P1152" s="139" t="str">
        <f>IF(AND(TONGHOP!$O1152="ThiTN",TONGHOP!$P1152="VĐ",TONGHOP!$X1152&lt;&gt;""),TONGHOP!$X1152,"")</f>
        <v/>
      </c>
      <c r="Q1152" s="139" t="str">
        <f>IF(AND(TONGHOP!$O1152="ThiTN",TONGHOP!$P1152="VĐ",TONGHOP!$Y1152&lt;&gt;""),TONGHOP!$Y1152,"")</f>
        <v/>
      </c>
      <c r="R1152" s="139" t="str">
        <f>IF(AND(TONGHOP!$O1152="ThiTN",TONGHOP!$P1152="VĐ",TONGHOP!$Z1152&lt;&gt;""),TONGHOP!$Z1152,"")</f>
        <v/>
      </c>
      <c r="S1152" s="137" t="str">
        <f>IF(AND(TONGHOP!$O1152="ThiTN",TONGHOP!$P1152="TH",TONGHOP!$X1152&lt;&gt;""),TONGHOP!$X1152,"")</f>
        <v/>
      </c>
      <c r="T1152" s="137" t="str">
        <f>IF(AND(TONGHOP!$O1152="ThiTN",TONGHOP!$P1152="TH",TONGHOP!$Y1152&lt;&gt;""),TONGHOP!$Y1152,"")</f>
        <v/>
      </c>
      <c r="U1152" s="137" t="str">
        <f>IF(AND(TONGHOP!$O1152="ThiTN",TONGHOP!$P1152="TH",TONGHOP!$Z1152&lt;&gt;""),TONGHOP!$Z1152,"")</f>
        <v/>
      </c>
    </row>
    <row r="1153" spans="1:21">
      <c r="A1153" s="139" t="str">
        <f>IF(AND(TONGHOP!$O1153="KTHP",OR(TONGHOP!$P1153="LT",TONGHOP!$P1153="TN"),TONGHOP!$X1153&lt;&gt;""),TONGHOP!$X1153,"")</f>
        <v/>
      </c>
      <c r="B1153" s="139" t="str">
        <f>IF(AND(TONGHOP!$O1153="KTHP",OR(TONGHOP!$P1153="LT",TONGHOP!$P1153="TN"),TONGHOP!$Y1153&lt;&gt;""),TONGHOP!$Y1153,"")</f>
        <v/>
      </c>
      <c r="C1153" s="139" t="str">
        <f>IF(AND(TONGHOP!$O1153="KTHP",OR(TONGHOP!$P1153="LT",TONGHOP!$P1153="TN"),TONGHOP!$Z1153&lt;&gt;""),TONGHOP!$Z1153,"")</f>
        <v/>
      </c>
      <c r="D1153" s="139" t="str">
        <f>IF(AND(TONGHOP!$O1153="KTHP",TONGHOP!$P1153="VĐ"),TONGHOP!$X1153,"")</f>
        <v/>
      </c>
      <c r="E1153" s="138" t="str">
        <f>IF(AND(TONGHOP!$O1153="KTHP",TONGHOP!$P1153="VĐ"),TONGHOP!$Y1153,"")</f>
        <v/>
      </c>
      <c r="F1153" s="138" t="str">
        <f>IF(AND(TONGHOP!$O1153="KTHP",TONGHOP!$P1153="VĐ"),TONGHOP!$Z1153,"")</f>
        <v/>
      </c>
      <c r="G1153" s="139" t="str">
        <f>IF(AND(TONGHOP!$O1153="KTHP",TONGHOP!$P1153="TL"),TONGHOP!$X1153,"")</f>
        <v/>
      </c>
      <c r="H1153" s="138" t="str">
        <f>IF(AND(TONGHOP!$O1153="KTHP",TONGHOP!$P1153="TL"),TONGHOP!$Y1153,"")</f>
        <v/>
      </c>
      <c r="I1153" s="138" t="str">
        <f>IF(AND(TONGHOP!$O1153="KTHP",TONGHOP!$P1153="TL"),TONGHOP!$Z1153,"")</f>
        <v/>
      </c>
      <c r="J1153" s="139" t="str">
        <f>IF(AND(TONGHOP!$O1153="KTHP",TONGHOP!$P1153="TH"),TONGHOP!$X1153,"")</f>
        <v/>
      </c>
      <c r="K1153" s="138" t="str">
        <f>IF(AND(TONGHOP!$O1153="KTHP",TONGHOP!$P1153="TH"),TONGHOP!$Y1153,"")</f>
        <v/>
      </c>
      <c r="L1153" s="138" t="str">
        <f>IF(AND(TONGHOP!$O1153="KTHP",TONGHOP!$P1153="TH"),TONGHOP!$Z1153,"")</f>
        <v/>
      </c>
      <c r="M1153" s="139" t="str">
        <f>IF(AND(TONGHOP!$O1153="ThiTN",OR(TONGHOP!$P1153="LT",TONGHOP!$P1153="TN"),TONGHOP!$X1153&lt;&gt;""),TONGHOP!$X1153,"")</f>
        <v/>
      </c>
      <c r="N1153" s="139" t="str">
        <f>IF(AND(TONGHOP!$O1153="ThiTN",OR(TONGHOP!$P1153="LT",TONGHOP!$P1153="TN"),TONGHOP!$Y1153&lt;&gt;""),TONGHOP!$Y1153,"")</f>
        <v/>
      </c>
      <c r="O1153" s="139" t="str">
        <f>IF(AND(TONGHOP!$O1153="ThiTN",OR(TONGHOP!$P1153="LT",TONGHOP!$P1153="TN"),TONGHOP!$Z1153&lt;&gt;""),TONGHOP!$Z1153,"")</f>
        <v/>
      </c>
      <c r="P1153" s="139" t="str">
        <f>IF(AND(TONGHOP!$O1153="ThiTN",TONGHOP!$P1153="VĐ",TONGHOP!$X1153&lt;&gt;""),TONGHOP!$X1153,"")</f>
        <v/>
      </c>
      <c r="Q1153" s="139" t="str">
        <f>IF(AND(TONGHOP!$O1153="ThiTN",TONGHOP!$P1153="VĐ",TONGHOP!$Y1153&lt;&gt;""),TONGHOP!$Y1153,"")</f>
        <v/>
      </c>
      <c r="R1153" s="139" t="str">
        <f>IF(AND(TONGHOP!$O1153="ThiTN",TONGHOP!$P1153="VĐ",TONGHOP!$Z1153&lt;&gt;""),TONGHOP!$Z1153,"")</f>
        <v/>
      </c>
      <c r="S1153" s="137" t="str">
        <f>IF(AND(TONGHOP!$O1153="ThiTN",TONGHOP!$P1153="TH",TONGHOP!$X1153&lt;&gt;""),TONGHOP!$X1153,"")</f>
        <v/>
      </c>
      <c r="T1153" s="137" t="str">
        <f>IF(AND(TONGHOP!$O1153="ThiTN",TONGHOP!$P1153="TH",TONGHOP!$Y1153&lt;&gt;""),TONGHOP!$Y1153,"")</f>
        <v/>
      </c>
      <c r="U1153" s="137" t="str">
        <f>IF(AND(TONGHOP!$O1153="ThiTN",TONGHOP!$P1153="TH",TONGHOP!$Z1153&lt;&gt;""),TONGHOP!$Z1153,"")</f>
        <v/>
      </c>
    </row>
    <row r="1154" spans="1:21">
      <c r="A1154" s="139" t="str">
        <f>IF(AND(TONGHOP!$O1154="KTHP",OR(TONGHOP!$P1154="LT",TONGHOP!$P1154="TN"),TONGHOP!$X1154&lt;&gt;""),TONGHOP!$X1154,"")</f>
        <v/>
      </c>
      <c r="B1154" s="139" t="str">
        <f>IF(AND(TONGHOP!$O1154="KTHP",OR(TONGHOP!$P1154="LT",TONGHOP!$P1154="TN"),TONGHOP!$Y1154&lt;&gt;""),TONGHOP!$Y1154,"")</f>
        <v/>
      </c>
      <c r="C1154" s="139" t="str">
        <f>IF(AND(TONGHOP!$O1154="KTHP",OR(TONGHOP!$P1154="LT",TONGHOP!$P1154="TN"),TONGHOP!$Z1154&lt;&gt;""),TONGHOP!$Z1154,"")</f>
        <v/>
      </c>
      <c r="D1154" s="139" t="str">
        <f>IF(AND(TONGHOP!$O1154="KTHP",TONGHOP!$P1154="VĐ"),TONGHOP!$X1154,"")</f>
        <v/>
      </c>
      <c r="E1154" s="138" t="str">
        <f>IF(AND(TONGHOP!$O1154="KTHP",TONGHOP!$P1154="VĐ"),TONGHOP!$Y1154,"")</f>
        <v/>
      </c>
      <c r="F1154" s="138" t="str">
        <f>IF(AND(TONGHOP!$O1154="KTHP",TONGHOP!$P1154="VĐ"),TONGHOP!$Z1154,"")</f>
        <v/>
      </c>
      <c r="G1154" s="139" t="str">
        <f>IF(AND(TONGHOP!$O1154="KTHP",TONGHOP!$P1154="TL"),TONGHOP!$X1154,"")</f>
        <v/>
      </c>
      <c r="H1154" s="138" t="str">
        <f>IF(AND(TONGHOP!$O1154="KTHP",TONGHOP!$P1154="TL"),TONGHOP!$Y1154,"")</f>
        <v/>
      </c>
      <c r="I1154" s="138" t="str">
        <f>IF(AND(TONGHOP!$O1154="KTHP",TONGHOP!$P1154="TL"),TONGHOP!$Z1154,"")</f>
        <v/>
      </c>
      <c r="J1154" s="139" t="str">
        <f>IF(AND(TONGHOP!$O1154="KTHP",TONGHOP!$P1154="TH"),TONGHOP!$X1154,"")</f>
        <v/>
      </c>
      <c r="K1154" s="138" t="str">
        <f>IF(AND(TONGHOP!$O1154="KTHP",TONGHOP!$P1154="TH"),TONGHOP!$Y1154,"")</f>
        <v/>
      </c>
      <c r="L1154" s="138" t="str">
        <f>IF(AND(TONGHOP!$O1154="KTHP",TONGHOP!$P1154="TH"),TONGHOP!$Z1154,"")</f>
        <v/>
      </c>
      <c r="M1154" s="139" t="str">
        <f>IF(AND(TONGHOP!$O1154="ThiTN",OR(TONGHOP!$P1154="LT",TONGHOP!$P1154="TN"),TONGHOP!$X1154&lt;&gt;""),TONGHOP!$X1154,"")</f>
        <v/>
      </c>
      <c r="N1154" s="139" t="str">
        <f>IF(AND(TONGHOP!$O1154="ThiTN",OR(TONGHOP!$P1154="LT",TONGHOP!$P1154="TN"),TONGHOP!$Y1154&lt;&gt;""),TONGHOP!$Y1154,"")</f>
        <v/>
      </c>
      <c r="O1154" s="139" t="str">
        <f>IF(AND(TONGHOP!$O1154="ThiTN",OR(TONGHOP!$P1154="LT",TONGHOP!$P1154="TN"),TONGHOP!$Z1154&lt;&gt;""),TONGHOP!$Z1154,"")</f>
        <v/>
      </c>
      <c r="P1154" s="139" t="str">
        <f>IF(AND(TONGHOP!$O1154="ThiTN",TONGHOP!$P1154="VĐ",TONGHOP!$X1154&lt;&gt;""),TONGHOP!$X1154,"")</f>
        <v/>
      </c>
      <c r="Q1154" s="139" t="str">
        <f>IF(AND(TONGHOP!$O1154="ThiTN",TONGHOP!$P1154="VĐ",TONGHOP!$Y1154&lt;&gt;""),TONGHOP!$Y1154,"")</f>
        <v/>
      </c>
      <c r="R1154" s="139" t="str">
        <f>IF(AND(TONGHOP!$O1154="ThiTN",TONGHOP!$P1154="VĐ",TONGHOP!$Z1154&lt;&gt;""),TONGHOP!$Z1154,"")</f>
        <v/>
      </c>
      <c r="S1154" s="137" t="str">
        <f>IF(AND(TONGHOP!$O1154="ThiTN",TONGHOP!$P1154="TH",TONGHOP!$X1154&lt;&gt;""),TONGHOP!$X1154,"")</f>
        <v/>
      </c>
      <c r="T1154" s="137" t="str">
        <f>IF(AND(TONGHOP!$O1154="ThiTN",TONGHOP!$P1154="TH",TONGHOP!$Y1154&lt;&gt;""),TONGHOP!$Y1154,"")</f>
        <v/>
      </c>
      <c r="U1154" s="137" t="str">
        <f>IF(AND(TONGHOP!$O1154="ThiTN",TONGHOP!$P1154="TH",TONGHOP!$Z1154&lt;&gt;""),TONGHOP!$Z1154,"")</f>
        <v/>
      </c>
    </row>
    <row r="1155" spans="1:21">
      <c r="A1155" s="139" t="str">
        <f>IF(AND(TONGHOP!$O1155="KTHP",OR(TONGHOP!$P1155="LT",TONGHOP!$P1155="TN"),TONGHOP!$X1155&lt;&gt;""),TONGHOP!$X1155,"")</f>
        <v/>
      </c>
      <c r="B1155" s="139" t="str">
        <f>IF(AND(TONGHOP!$O1155="KTHP",OR(TONGHOP!$P1155="LT",TONGHOP!$P1155="TN"),TONGHOP!$Y1155&lt;&gt;""),TONGHOP!$Y1155,"")</f>
        <v/>
      </c>
      <c r="C1155" s="139" t="str">
        <f>IF(AND(TONGHOP!$O1155="KTHP",OR(TONGHOP!$P1155="LT",TONGHOP!$P1155="TN"),TONGHOP!$Z1155&lt;&gt;""),TONGHOP!$Z1155,"")</f>
        <v/>
      </c>
      <c r="D1155" s="139" t="str">
        <f>IF(AND(TONGHOP!$O1155="KTHP",TONGHOP!$P1155="VĐ"),TONGHOP!$X1155,"")</f>
        <v/>
      </c>
      <c r="E1155" s="138" t="str">
        <f>IF(AND(TONGHOP!$O1155="KTHP",TONGHOP!$P1155="VĐ"),TONGHOP!$Y1155,"")</f>
        <v/>
      </c>
      <c r="F1155" s="138" t="str">
        <f>IF(AND(TONGHOP!$O1155="KTHP",TONGHOP!$P1155="VĐ"),TONGHOP!$Z1155,"")</f>
        <v/>
      </c>
      <c r="G1155" s="139" t="str">
        <f>IF(AND(TONGHOP!$O1155="KTHP",TONGHOP!$P1155="TL"),TONGHOP!$X1155,"")</f>
        <v/>
      </c>
      <c r="H1155" s="138" t="str">
        <f>IF(AND(TONGHOP!$O1155="KTHP",TONGHOP!$P1155="TL"),TONGHOP!$Y1155,"")</f>
        <v/>
      </c>
      <c r="I1155" s="138" t="str">
        <f>IF(AND(TONGHOP!$O1155="KTHP",TONGHOP!$P1155="TL"),TONGHOP!$Z1155,"")</f>
        <v/>
      </c>
      <c r="J1155" s="139" t="str">
        <f>IF(AND(TONGHOP!$O1155="KTHP",TONGHOP!$P1155="TH"),TONGHOP!$X1155,"")</f>
        <v/>
      </c>
      <c r="K1155" s="138" t="str">
        <f>IF(AND(TONGHOP!$O1155="KTHP",TONGHOP!$P1155="TH"),TONGHOP!$Y1155,"")</f>
        <v/>
      </c>
      <c r="L1155" s="138" t="str">
        <f>IF(AND(TONGHOP!$O1155="KTHP",TONGHOP!$P1155="TH"),TONGHOP!$Z1155,"")</f>
        <v/>
      </c>
      <c r="M1155" s="139" t="str">
        <f>IF(AND(TONGHOP!$O1155="ThiTN",OR(TONGHOP!$P1155="LT",TONGHOP!$P1155="TN"),TONGHOP!$X1155&lt;&gt;""),TONGHOP!$X1155,"")</f>
        <v/>
      </c>
      <c r="N1155" s="139" t="str">
        <f>IF(AND(TONGHOP!$O1155="ThiTN",OR(TONGHOP!$P1155="LT",TONGHOP!$P1155="TN"),TONGHOP!$Y1155&lt;&gt;""),TONGHOP!$Y1155,"")</f>
        <v/>
      </c>
      <c r="O1155" s="139" t="str">
        <f>IF(AND(TONGHOP!$O1155="ThiTN",OR(TONGHOP!$P1155="LT",TONGHOP!$P1155="TN"),TONGHOP!$Z1155&lt;&gt;""),TONGHOP!$Z1155,"")</f>
        <v/>
      </c>
      <c r="P1155" s="139" t="str">
        <f>IF(AND(TONGHOP!$O1155="ThiTN",TONGHOP!$P1155="VĐ",TONGHOP!$X1155&lt;&gt;""),TONGHOP!$X1155,"")</f>
        <v/>
      </c>
      <c r="Q1155" s="139" t="str">
        <f>IF(AND(TONGHOP!$O1155="ThiTN",TONGHOP!$P1155="VĐ",TONGHOP!$Y1155&lt;&gt;""),TONGHOP!$Y1155,"")</f>
        <v/>
      </c>
      <c r="R1155" s="139" t="str">
        <f>IF(AND(TONGHOP!$O1155="ThiTN",TONGHOP!$P1155="VĐ",TONGHOP!$Z1155&lt;&gt;""),TONGHOP!$Z1155,"")</f>
        <v/>
      </c>
      <c r="S1155" s="137" t="str">
        <f>IF(AND(TONGHOP!$O1155="ThiTN",TONGHOP!$P1155="TH",TONGHOP!$X1155&lt;&gt;""),TONGHOP!$X1155,"")</f>
        <v/>
      </c>
      <c r="T1155" s="137" t="str">
        <f>IF(AND(TONGHOP!$O1155="ThiTN",TONGHOP!$P1155="TH",TONGHOP!$Y1155&lt;&gt;""),TONGHOP!$Y1155,"")</f>
        <v/>
      </c>
      <c r="U1155" s="137" t="str">
        <f>IF(AND(TONGHOP!$O1155="ThiTN",TONGHOP!$P1155="TH",TONGHOP!$Z1155&lt;&gt;""),TONGHOP!$Z1155,"")</f>
        <v/>
      </c>
    </row>
    <row r="1156" spans="1:21">
      <c r="A1156" s="139" t="str">
        <f>IF(AND(TONGHOP!$O1156="KTHP",OR(TONGHOP!$P1156="LT",TONGHOP!$P1156="TN"),TONGHOP!$X1156&lt;&gt;""),TONGHOP!$X1156,"")</f>
        <v/>
      </c>
      <c r="B1156" s="139" t="str">
        <f>IF(AND(TONGHOP!$O1156="KTHP",OR(TONGHOP!$P1156="LT",TONGHOP!$P1156="TN"),TONGHOP!$Y1156&lt;&gt;""),TONGHOP!$Y1156,"")</f>
        <v/>
      </c>
      <c r="C1156" s="139" t="str">
        <f>IF(AND(TONGHOP!$O1156="KTHP",OR(TONGHOP!$P1156="LT",TONGHOP!$P1156="TN"),TONGHOP!$Z1156&lt;&gt;""),TONGHOP!$Z1156,"")</f>
        <v/>
      </c>
      <c r="D1156" s="139" t="str">
        <f>IF(AND(TONGHOP!$O1156="KTHP",TONGHOP!$P1156="VĐ"),TONGHOP!$X1156,"")</f>
        <v/>
      </c>
      <c r="E1156" s="138" t="str">
        <f>IF(AND(TONGHOP!$O1156="KTHP",TONGHOP!$P1156="VĐ"),TONGHOP!$Y1156,"")</f>
        <v/>
      </c>
      <c r="F1156" s="138" t="str">
        <f>IF(AND(TONGHOP!$O1156="KTHP",TONGHOP!$P1156="VĐ"),TONGHOP!$Z1156,"")</f>
        <v/>
      </c>
      <c r="G1156" s="139" t="str">
        <f>IF(AND(TONGHOP!$O1156="KTHP",TONGHOP!$P1156="TL"),TONGHOP!$X1156,"")</f>
        <v/>
      </c>
      <c r="H1156" s="138" t="str">
        <f>IF(AND(TONGHOP!$O1156="KTHP",TONGHOP!$P1156="TL"),TONGHOP!$Y1156,"")</f>
        <v/>
      </c>
      <c r="I1156" s="138" t="str">
        <f>IF(AND(TONGHOP!$O1156="KTHP",TONGHOP!$P1156="TL"),TONGHOP!$Z1156,"")</f>
        <v/>
      </c>
      <c r="J1156" s="139" t="str">
        <f>IF(AND(TONGHOP!$O1156="KTHP",TONGHOP!$P1156="TH"),TONGHOP!$X1156,"")</f>
        <v/>
      </c>
      <c r="K1156" s="138" t="str">
        <f>IF(AND(TONGHOP!$O1156="KTHP",TONGHOP!$P1156="TH"),TONGHOP!$Y1156,"")</f>
        <v/>
      </c>
      <c r="L1156" s="138" t="str">
        <f>IF(AND(TONGHOP!$O1156="KTHP",TONGHOP!$P1156="TH"),TONGHOP!$Z1156,"")</f>
        <v/>
      </c>
      <c r="M1156" s="139" t="str">
        <f>IF(AND(TONGHOP!$O1156="ThiTN",OR(TONGHOP!$P1156="LT",TONGHOP!$P1156="TN"),TONGHOP!$X1156&lt;&gt;""),TONGHOP!$X1156,"")</f>
        <v/>
      </c>
      <c r="N1156" s="139" t="str">
        <f>IF(AND(TONGHOP!$O1156="ThiTN",OR(TONGHOP!$P1156="LT",TONGHOP!$P1156="TN"),TONGHOP!$Y1156&lt;&gt;""),TONGHOP!$Y1156,"")</f>
        <v/>
      </c>
      <c r="O1156" s="139" t="str">
        <f>IF(AND(TONGHOP!$O1156="ThiTN",OR(TONGHOP!$P1156="LT",TONGHOP!$P1156="TN"),TONGHOP!$Z1156&lt;&gt;""),TONGHOP!$Z1156,"")</f>
        <v/>
      </c>
      <c r="P1156" s="139" t="str">
        <f>IF(AND(TONGHOP!$O1156="ThiTN",TONGHOP!$P1156="VĐ",TONGHOP!$X1156&lt;&gt;""),TONGHOP!$X1156,"")</f>
        <v/>
      </c>
      <c r="Q1156" s="139" t="str">
        <f>IF(AND(TONGHOP!$O1156="ThiTN",TONGHOP!$P1156="VĐ",TONGHOP!$Y1156&lt;&gt;""),TONGHOP!$Y1156,"")</f>
        <v/>
      </c>
      <c r="R1156" s="139" t="str">
        <f>IF(AND(TONGHOP!$O1156="ThiTN",TONGHOP!$P1156="VĐ",TONGHOP!$Z1156&lt;&gt;""),TONGHOP!$Z1156,"")</f>
        <v/>
      </c>
      <c r="S1156" s="137" t="str">
        <f>IF(AND(TONGHOP!$O1156="ThiTN",TONGHOP!$P1156="TH",TONGHOP!$X1156&lt;&gt;""),TONGHOP!$X1156,"")</f>
        <v/>
      </c>
      <c r="T1156" s="137" t="str">
        <f>IF(AND(TONGHOP!$O1156="ThiTN",TONGHOP!$P1156="TH",TONGHOP!$Y1156&lt;&gt;""),TONGHOP!$Y1156,"")</f>
        <v/>
      </c>
      <c r="U1156" s="137" t="str">
        <f>IF(AND(TONGHOP!$O1156="ThiTN",TONGHOP!$P1156="TH",TONGHOP!$Z1156&lt;&gt;""),TONGHOP!$Z1156,"")</f>
        <v/>
      </c>
    </row>
    <row r="1157" spans="1:21">
      <c r="A1157" s="139" t="str">
        <f>IF(AND(TONGHOP!$O1157="KTHP",OR(TONGHOP!$P1157="LT",TONGHOP!$P1157="TN"),TONGHOP!$X1157&lt;&gt;""),TONGHOP!$X1157,"")</f>
        <v/>
      </c>
      <c r="B1157" s="139" t="str">
        <f>IF(AND(TONGHOP!$O1157="KTHP",OR(TONGHOP!$P1157="LT",TONGHOP!$P1157="TN"),TONGHOP!$Y1157&lt;&gt;""),TONGHOP!$Y1157,"")</f>
        <v/>
      </c>
      <c r="C1157" s="139" t="str">
        <f>IF(AND(TONGHOP!$O1157="KTHP",OR(TONGHOP!$P1157="LT",TONGHOP!$P1157="TN"),TONGHOP!$Z1157&lt;&gt;""),TONGHOP!$Z1157,"")</f>
        <v/>
      </c>
      <c r="D1157" s="139" t="str">
        <f>IF(AND(TONGHOP!$O1157="KTHP",TONGHOP!$P1157="VĐ"),TONGHOP!$X1157,"")</f>
        <v/>
      </c>
      <c r="E1157" s="138" t="str">
        <f>IF(AND(TONGHOP!$O1157="KTHP",TONGHOP!$P1157="VĐ"),TONGHOP!$Y1157,"")</f>
        <v/>
      </c>
      <c r="F1157" s="138" t="str">
        <f>IF(AND(TONGHOP!$O1157="KTHP",TONGHOP!$P1157="VĐ"),TONGHOP!$Z1157,"")</f>
        <v/>
      </c>
      <c r="G1157" s="139" t="str">
        <f>IF(AND(TONGHOP!$O1157="KTHP",TONGHOP!$P1157="TL"),TONGHOP!$X1157,"")</f>
        <v/>
      </c>
      <c r="H1157" s="138" t="str">
        <f>IF(AND(TONGHOP!$O1157="KTHP",TONGHOP!$P1157="TL"),TONGHOP!$Y1157,"")</f>
        <v/>
      </c>
      <c r="I1157" s="138" t="str">
        <f>IF(AND(TONGHOP!$O1157="KTHP",TONGHOP!$P1157="TL"),TONGHOP!$Z1157,"")</f>
        <v/>
      </c>
      <c r="J1157" s="139" t="str">
        <f>IF(AND(TONGHOP!$O1157="KTHP",TONGHOP!$P1157="TH"),TONGHOP!$X1157,"")</f>
        <v/>
      </c>
      <c r="K1157" s="138" t="str">
        <f>IF(AND(TONGHOP!$O1157="KTHP",TONGHOP!$P1157="TH"),TONGHOP!$Y1157,"")</f>
        <v/>
      </c>
      <c r="L1157" s="138" t="str">
        <f>IF(AND(TONGHOP!$O1157="KTHP",TONGHOP!$P1157="TH"),TONGHOP!$Z1157,"")</f>
        <v/>
      </c>
      <c r="M1157" s="139" t="str">
        <f>IF(AND(TONGHOP!$O1157="ThiTN",OR(TONGHOP!$P1157="LT",TONGHOP!$P1157="TN"),TONGHOP!$X1157&lt;&gt;""),TONGHOP!$X1157,"")</f>
        <v/>
      </c>
      <c r="N1157" s="139" t="str">
        <f>IF(AND(TONGHOP!$O1157="ThiTN",OR(TONGHOP!$P1157="LT",TONGHOP!$P1157="TN"),TONGHOP!$Y1157&lt;&gt;""),TONGHOP!$Y1157,"")</f>
        <v/>
      </c>
      <c r="O1157" s="139" t="str">
        <f>IF(AND(TONGHOP!$O1157="ThiTN",OR(TONGHOP!$P1157="LT",TONGHOP!$P1157="TN"),TONGHOP!$Z1157&lt;&gt;""),TONGHOP!$Z1157,"")</f>
        <v/>
      </c>
      <c r="P1157" s="139" t="str">
        <f>IF(AND(TONGHOP!$O1157="ThiTN",TONGHOP!$P1157="VĐ",TONGHOP!$X1157&lt;&gt;""),TONGHOP!$X1157,"")</f>
        <v/>
      </c>
      <c r="Q1157" s="139" t="str">
        <f>IF(AND(TONGHOP!$O1157="ThiTN",TONGHOP!$P1157="VĐ",TONGHOP!$Y1157&lt;&gt;""),TONGHOP!$Y1157,"")</f>
        <v/>
      </c>
      <c r="R1157" s="139" t="str">
        <f>IF(AND(TONGHOP!$O1157="ThiTN",TONGHOP!$P1157="VĐ",TONGHOP!$Z1157&lt;&gt;""),TONGHOP!$Z1157,"")</f>
        <v/>
      </c>
      <c r="S1157" s="137" t="str">
        <f>IF(AND(TONGHOP!$O1157="ThiTN",TONGHOP!$P1157="TH",TONGHOP!$X1157&lt;&gt;""),TONGHOP!$X1157,"")</f>
        <v/>
      </c>
      <c r="T1157" s="137" t="str">
        <f>IF(AND(TONGHOP!$O1157="ThiTN",TONGHOP!$P1157="TH",TONGHOP!$Y1157&lt;&gt;""),TONGHOP!$Y1157,"")</f>
        <v/>
      </c>
      <c r="U1157" s="137" t="str">
        <f>IF(AND(TONGHOP!$O1157="ThiTN",TONGHOP!$P1157="TH",TONGHOP!$Z1157&lt;&gt;""),TONGHOP!$Z1157,"")</f>
        <v/>
      </c>
    </row>
    <row r="1158" spans="1:21">
      <c r="A1158" s="139" t="str">
        <f>IF(AND(TONGHOP!$O1158="KTHP",OR(TONGHOP!$P1158="LT",TONGHOP!$P1158="TN"),TONGHOP!$X1158&lt;&gt;""),TONGHOP!$X1158,"")</f>
        <v/>
      </c>
      <c r="B1158" s="139" t="str">
        <f>IF(AND(TONGHOP!$O1158="KTHP",OR(TONGHOP!$P1158="LT",TONGHOP!$P1158="TN"),TONGHOP!$Y1158&lt;&gt;""),TONGHOP!$Y1158,"")</f>
        <v/>
      </c>
      <c r="C1158" s="139" t="str">
        <f>IF(AND(TONGHOP!$O1158="KTHP",OR(TONGHOP!$P1158="LT",TONGHOP!$P1158="TN"),TONGHOP!$Z1158&lt;&gt;""),TONGHOP!$Z1158,"")</f>
        <v/>
      </c>
      <c r="D1158" s="139" t="str">
        <f>IF(AND(TONGHOP!$O1158="KTHP",TONGHOP!$P1158="VĐ"),TONGHOP!$X1158,"")</f>
        <v/>
      </c>
      <c r="E1158" s="138" t="str">
        <f>IF(AND(TONGHOP!$O1158="KTHP",TONGHOP!$P1158="VĐ"),TONGHOP!$Y1158,"")</f>
        <v/>
      </c>
      <c r="F1158" s="138" t="str">
        <f>IF(AND(TONGHOP!$O1158="KTHP",TONGHOP!$P1158="VĐ"),TONGHOP!$Z1158,"")</f>
        <v/>
      </c>
      <c r="G1158" s="139" t="str">
        <f>IF(AND(TONGHOP!$O1158="KTHP",TONGHOP!$P1158="TL"),TONGHOP!$X1158,"")</f>
        <v/>
      </c>
      <c r="H1158" s="138" t="str">
        <f>IF(AND(TONGHOP!$O1158="KTHP",TONGHOP!$P1158="TL"),TONGHOP!$Y1158,"")</f>
        <v/>
      </c>
      <c r="I1158" s="138" t="str">
        <f>IF(AND(TONGHOP!$O1158="KTHP",TONGHOP!$P1158="TL"),TONGHOP!$Z1158,"")</f>
        <v/>
      </c>
      <c r="J1158" s="139" t="str">
        <f>IF(AND(TONGHOP!$O1158="KTHP",TONGHOP!$P1158="TH"),TONGHOP!$X1158,"")</f>
        <v/>
      </c>
      <c r="K1158" s="138" t="str">
        <f>IF(AND(TONGHOP!$O1158="KTHP",TONGHOP!$P1158="TH"),TONGHOP!$Y1158,"")</f>
        <v/>
      </c>
      <c r="L1158" s="138" t="str">
        <f>IF(AND(TONGHOP!$O1158="KTHP",TONGHOP!$P1158="TH"),TONGHOP!$Z1158,"")</f>
        <v/>
      </c>
      <c r="M1158" s="139" t="str">
        <f>IF(AND(TONGHOP!$O1158="ThiTN",OR(TONGHOP!$P1158="LT",TONGHOP!$P1158="TN"),TONGHOP!$X1158&lt;&gt;""),TONGHOP!$X1158,"")</f>
        <v/>
      </c>
      <c r="N1158" s="139" t="str">
        <f>IF(AND(TONGHOP!$O1158="ThiTN",OR(TONGHOP!$P1158="LT",TONGHOP!$P1158="TN"),TONGHOP!$Y1158&lt;&gt;""),TONGHOP!$Y1158,"")</f>
        <v/>
      </c>
      <c r="O1158" s="139" t="str">
        <f>IF(AND(TONGHOP!$O1158="ThiTN",OR(TONGHOP!$P1158="LT",TONGHOP!$P1158="TN"),TONGHOP!$Z1158&lt;&gt;""),TONGHOP!$Z1158,"")</f>
        <v/>
      </c>
      <c r="P1158" s="139" t="str">
        <f>IF(AND(TONGHOP!$O1158="ThiTN",TONGHOP!$P1158="VĐ",TONGHOP!$X1158&lt;&gt;""),TONGHOP!$X1158,"")</f>
        <v/>
      </c>
      <c r="Q1158" s="139" t="str">
        <f>IF(AND(TONGHOP!$O1158="ThiTN",TONGHOP!$P1158="VĐ",TONGHOP!$Y1158&lt;&gt;""),TONGHOP!$Y1158,"")</f>
        <v/>
      </c>
      <c r="R1158" s="139" t="str">
        <f>IF(AND(TONGHOP!$O1158="ThiTN",TONGHOP!$P1158="VĐ",TONGHOP!$Z1158&lt;&gt;""),TONGHOP!$Z1158,"")</f>
        <v/>
      </c>
      <c r="S1158" s="137" t="str">
        <f>IF(AND(TONGHOP!$O1158="ThiTN",TONGHOP!$P1158="TH",TONGHOP!$X1158&lt;&gt;""),TONGHOP!$X1158,"")</f>
        <v/>
      </c>
      <c r="T1158" s="137" t="str">
        <f>IF(AND(TONGHOP!$O1158="ThiTN",TONGHOP!$P1158="TH",TONGHOP!$Y1158&lt;&gt;""),TONGHOP!$Y1158,"")</f>
        <v/>
      </c>
      <c r="U1158" s="137" t="str">
        <f>IF(AND(TONGHOP!$O1158="ThiTN",TONGHOP!$P1158="TH",TONGHOP!$Z1158&lt;&gt;""),TONGHOP!$Z1158,"")</f>
        <v/>
      </c>
    </row>
    <row r="1159" spans="1:21">
      <c r="A1159" s="139" t="str">
        <f>IF(AND(TONGHOP!$O1159="KTHP",OR(TONGHOP!$P1159="LT",TONGHOP!$P1159="TN"),TONGHOP!$X1159&lt;&gt;""),TONGHOP!$X1159,"")</f>
        <v/>
      </c>
      <c r="B1159" s="139" t="str">
        <f>IF(AND(TONGHOP!$O1159="KTHP",OR(TONGHOP!$P1159="LT",TONGHOP!$P1159="TN"),TONGHOP!$Y1159&lt;&gt;""),TONGHOP!$Y1159,"")</f>
        <v/>
      </c>
      <c r="C1159" s="139" t="str">
        <f>IF(AND(TONGHOP!$O1159="KTHP",OR(TONGHOP!$P1159="LT",TONGHOP!$P1159="TN"),TONGHOP!$Z1159&lt;&gt;""),TONGHOP!$Z1159,"")</f>
        <v/>
      </c>
      <c r="D1159" s="139" t="str">
        <f>IF(AND(TONGHOP!$O1159="KTHP",TONGHOP!$P1159="VĐ"),TONGHOP!$X1159,"")</f>
        <v/>
      </c>
      <c r="E1159" s="138" t="str">
        <f>IF(AND(TONGHOP!$O1159="KTHP",TONGHOP!$P1159="VĐ"),TONGHOP!$Y1159,"")</f>
        <v/>
      </c>
      <c r="F1159" s="138" t="str">
        <f>IF(AND(TONGHOP!$O1159="KTHP",TONGHOP!$P1159="VĐ"),TONGHOP!$Z1159,"")</f>
        <v/>
      </c>
      <c r="G1159" s="139" t="str">
        <f>IF(AND(TONGHOP!$O1159="KTHP",TONGHOP!$P1159="TL"),TONGHOP!$X1159,"")</f>
        <v/>
      </c>
      <c r="H1159" s="138" t="str">
        <f>IF(AND(TONGHOP!$O1159="KTHP",TONGHOP!$P1159="TL"),TONGHOP!$Y1159,"")</f>
        <v/>
      </c>
      <c r="I1159" s="138" t="str">
        <f>IF(AND(TONGHOP!$O1159="KTHP",TONGHOP!$P1159="TL"),TONGHOP!$Z1159,"")</f>
        <v/>
      </c>
      <c r="J1159" s="139" t="str">
        <f>IF(AND(TONGHOP!$O1159="KTHP",TONGHOP!$P1159="TH"),TONGHOP!$X1159,"")</f>
        <v/>
      </c>
      <c r="K1159" s="138" t="str">
        <f>IF(AND(TONGHOP!$O1159="KTHP",TONGHOP!$P1159="TH"),TONGHOP!$Y1159,"")</f>
        <v/>
      </c>
      <c r="L1159" s="138" t="str">
        <f>IF(AND(TONGHOP!$O1159="KTHP",TONGHOP!$P1159="TH"),TONGHOP!$Z1159,"")</f>
        <v/>
      </c>
      <c r="M1159" s="139" t="str">
        <f>IF(AND(TONGHOP!$O1159="ThiTN",OR(TONGHOP!$P1159="LT",TONGHOP!$P1159="TN"),TONGHOP!$X1159&lt;&gt;""),TONGHOP!$X1159,"")</f>
        <v/>
      </c>
      <c r="N1159" s="139" t="str">
        <f>IF(AND(TONGHOP!$O1159="ThiTN",OR(TONGHOP!$P1159="LT",TONGHOP!$P1159="TN"),TONGHOP!$Y1159&lt;&gt;""),TONGHOP!$Y1159,"")</f>
        <v/>
      </c>
      <c r="O1159" s="139" t="str">
        <f>IF(AND(TONGHOP!$O1159="ThiTN",OR(TONGHOP!$P1159="LT",TONGHOP!$P1159="TN"),TONGHOP!$Z1159&lt;&gt;""),TONGHOP!$Z1159,"")</f>
        <v/>
      </c>
      <c r="P1159" s="139" t="str">
        <f>IF(AND(TONGHOP!$O1159="ThiTN",TONGHOP!$P1159="VĐ",TONGHOP!$X1159&lt;&gt;""),TONGHOP!$X1159,"")</f>
        <v/>
      </c>
      <c r="Q1159" s="139" t="str">
        <f>IF(AND(TONGHOP!$O1159="ThiTN",TONGHOP!$P1159="VĐ",TONGHOP!$Y1159&lt;&gt;""),TONGHOP!$Y1159,"")</f>
        <v/>
      </c>
      <c r="R1159" s="139" t="str">
        <f>IF(AND(TONGHOP!$O1159="ThiTN",TONGHOP!$P1159="VĐ",TONGHOP!$Z1159&lt;&gt;""),TONGHOP!$Z1159,"")</f>
        <v/>
      </c>
      <c r="S1159" s="137" t="str">
        <f>IF(AND(TONGHOP!$O1159="ThiTN",TONGHOP!$P1159="TH",TONGHOP!$X1159&lt;&gt;""),TONGHOP!$X1159,"")</f>
        <v/>
      </c>
      <c r="T1159" s="137" t="str">
        <f>IF(AND(TONGHOP!$O1159="ThiTN",TONGHOP!$P1159="TH",TONGHOP!$Y1159&lt;&gt;""),TONGHOP!$Y1159,"")</f>
        <v/>
      </c>
      <c r="U1159" s="137" t="str">
        <f>IF(AND(TONGHOP!$O1159="ThiTN",TONGHOP!$P1159="TH",TONGHOP!$Z1159&lt;&gt;""),TONGHOP!$Z1159,"")</f>
        <v/>
      </c>
    </row>
    <row r="1160" spans="1:21">
      <c r="A1160" s="139" t="str">
        <f>IF(AND(TONGHOP!$O1160="KTHP",OR(TONGHOP!$P1160="LT",TONGHOP!$P1160="TN"),TONGHOP!$X1160&lt;&gt;""),TONGHOP!$X1160,"")</f>
        <v/>
      </c>
      <c r="B1160" s="139" t="str">
        <f>IF(AND(TONGHOP!$O1160="KTHP",OR(TONGHOP!$P1160="LT",TONGHOP!$P1160="TN"),TONGHOP!$Y1160&lt;&gt;""),TONGHOP!$Y1160,"")</f>
        <v/>
      </c>
      <c r="C1160" s="139" t="str">
        <f>IF(AND(TONGHOP!$O1160="KTHP",OR(TONGHOP!$P1160="LT",TONGHOP!$P1160="TN"),TONGHOP!$Z1160&lt;&gt;""),TONGHOP!$Z1160,"")</f>
        <v/>
      </c>
      <c r="D1160" s="139" t="str">
        <f>IF(AND(TONGHOP!$O1160="KTHP",TONGHOP!$P1160="VĐ"),TONGHOP!$X1160,"")</f>
        <v/>
      </c>
      <c r="E1160" s="138" t="str">
        <f>IF(AND(TONGHOP!$O1160="KTHP",TONGHOP!$P1160="VĐ"),TONGHOP!$Y1160,"")</f>
        <v/>
      </c>
      <c r="F1160" s="138" t="str">
        <f>IF(AND(TONGHOP!$O1160="KTHP",TONGHOP!$P1160="VĐ"),TONGHOP!$Z1160,"")</f>
        <v/>
      </c>
      <c r="G1160" s="139" t="str">
        <f>IF(AND(TONGHOP!$O1160="KTHP",TONGHOP!$P1160="TL"),TONGHOP!$X1160,"")</f>
        <v/>
      </c>
      <c r="H1160" s="138" t="str">
        <f>IF(AND(TONGHOP!$O1160="KTHP",TONGHOP!$P1160="TL"),TONGHOP!$Y1160,"")</f>
        <v/>
      </c>
      <c r="I1160" s="138" t="str">
        <f>IF(AND(TONGHOP!$O1160="KTHP",TONGHOP!$P1160="TL"),TONGHOP!$Z1160,"")</f>
        <v/>
      </c>
      <c r="J1160" s="139" t="str">
        <f>IF(AND(TONGHOP!$O1160="KTHP",TONGHOP!$P1160="TH"),TONGHOP!$X1160,"")</f>
        <v/>
      </c>
      <c r="K1160" s="138" t="str">
        <f>IF(AND(TONGHOP!$O1160="KTHP",TONGHOP!$P1160="TH"),TONGHOP!$Y1160,"")</f>
        <v/>
      </c>
      <c r="L1160" s="138" t="str">
        <f>IF(AND(TONGHOP!$O1160="KTHP",TONGHOP!$P1160="TH"),TONGHOP!$Z1160,"")</f>
        <v/>
      </c>
      <c r="M1160" s="139" t="str">
        <f>IF(AND(TONGHOP!$O1160="ThiTN",OR(TONGHOP!$P1160="LT",TONGHOP!$P1160="TN"),TONGHOP!$X1160&lt;&gt;""),TONGHOP!$X1160,"")</f>
        <v/>
      </c>
      <c r="N1160" s="139" t="str">
        <f>IF(AND(TONGHOP!$O1160="ThiTN",OR(TONGHOP!$P1160="LT",TONGHOP!$P1160="TN"),TONGHOP!$Y1160&lt;&gt;""),TONGHOP!$Y1160,"")</f>
        <v/>
      </c>
      <c r="O1160" s="139" t="str">
        <f>IF(AND(TONGHOP!$O1160="ThiTN",OR(TONGHOP!$P1160="LT",TONGHOP!$P1160="TN"),TONGHOP!$Z1160&lt;&gt;""),TONGHOP!$Z1160,"")</f>
        <v/>
      </c>
      <c r="P1160" s="139" t="str">
        <f>IF(AND(TONGHOP!$O1160="ThiTN",TONGHOP!$P1160="VĐ",TONGHOP!$X1160&lt;&gt;""),TONGHOP!$X1160,"")</f>
        <v/>
      </c>
      <c r="Q1160" s="139" t="str">
        <f>IF(AND(TONGHOP!$O1160="ThiTN",TONGHOP!$P1160="VĐ",TONGHOP!$Y1160&lt;&gt;""),TONGHOP!$Y1160,"")</f>
        <v/>
      </c>
      <c r="R1160" s="139" t="str">
        <f>IF(AND(TONGHOP!$O1160="ThiTN",TONGHOP!$P1160="VĐ",TONGHOP!$Z1160&lt;&gt;""),TONGHOP!$Z1160,"")</f>
        <v/>
      </c>
      <c r="S1160" s="137" t="str">
        <f>IF(AND(TONGHOP!$O1160="ThiTN",TONGHOP!$P1160="TH",TONGHOP!$X1160&lt;&gt;""),TONGHOP!$X1160,"")</f>
        <v/>
      </c>
      <c r="T1160" s="137" t="str">
        <f>IF(AND(TONGHOP!$O1160="ThiTN",TONGHOP!$P1160="TH",TONGHOP!$Y1160&lt;&gt;""),TONGHOP!$Y1160,"")</f>
        <v/>
      </c>
      <c r="U1160" s="137" t="str">
        <f>IF(AND(TONGHOP!$O1160="ThiTN",TONGHOP!$P1160="TH",TONGHOP!$Z1160&lt;&gt;""),TONGHOP!$Z1160,"")</f>
        <v/>
      </c>
    </row>
    <row r="1161" spans="1:21">
      <c r="A1161" s="139" t="str">
        <f>IF(AND(TONGHOP!$O1161="KTHP",OR(TONGHOP!$P1161="LT",TONGHOP!$P1161="TN"),TONGHOP!$X1161&lt;&gt;""),TONGHOP!$X1161,"")</f>
        <v>Dương Đức Kiên</v>
      </c>
      <c r="B1161" s="139" t="str">
        <f>IF(AND(TONGHOP!$O1161="KTHP",OR(TONGHOP!$P1161="LT",TONGHOP!$P1161="TN"),TONGHOP!$Y1161&lt;&gt;""),TONGHOP!$Y1161,"")</f>
        <v>Phạm Thị Thu Nga</v>
      </c>
      <c r="C1161" s="139">
        <f>IF(AND(TONGHOP!$O1161="KTHP",OR(TONGHOP!$P1161="LT",TONGHOP!$P1161="TN"),TONGHOP!$Z1161&lt;&gt;""),TONGHOP!$Z1161,"")</f>
        <v>23</v>
      </c>
      <c r="D1161" s="139" t="str">
        <f>IF(AND(TONGHOP!$O1161="KTHP",TONGHOP!$P1161="VĐ"),TONGHOP!$X1161,"")</f>
        <v/>
      </c>
      <c r="E1161" s="138" t="str">
        <f>IF(AND(TONGHOP!$O1161="KTHP",TONGHOP!$P1161="VĐ"),TONGHOP!$Y1161,"")</f>
        <v/>
      </c>
      <c r="F1161" s="138" t="str">
        <f>IF(AND(TONGHOP!$O1161="KTHP",TONGHOP!$P1161="VĐ"),TONGHOP!$Z1161,"")</f>
        <v/>
      </c>
      <c r="G1161" s="139" t="str">
        <f>IF(AND(TONGHOP!$O1161="KTHP",TONGHOP!$P1161="TL"),TONGHOP!$X1161,"")</f>
        <v/>
      </c>
      <c r="H1161" s="138" t="str">
        <f>IF(AND(TONGHOP!$O1161="KTHP",TONGHOP!$P1161="TL"),TONGHOP!$Y1161,"")</f>
        <v/>
      </c>
      <c r="I1161" s="138" t="str">
        <f>IF(AND(TONGHOP!$O1161="KTHP",TONGHOP!$P1161="TL"),TONGHOP!$Z1161,"")</f>
        <v/>
      </c>
      <c r="J1161" s="139" t="str">
        <f>IF(AND(TONGHOP!$O1161="KTHP",TONGHOP!$P1161="TH"),TONGHOP!$X1161,"")</f>
        <v/>
      </c>
      <c r="K1161" s="138" t="str">
        <f>IF(AND(TONGHOP!$O1161="KTHP",TONGHOP!$P1161="TH"),TONGHOP!$Y1161,"")</f>
        <v/>
      </c>
      <c r="L1161" s="138" t="str">
        <f>IF(AND(TONGHOP!$O1161="KTHP",TONGHOP!$P1161="TH"),TONGHOP!$Z1161,"")</f>
        <v/>
      </c>
      <c r="M1161" s="139" t="str">
        <f>IF(AND(TONGHOP!$O1161="ThiTN",OR(TONGHOP!$P1161="LT",TONGHOP!$P1161="TN"),TONGHOP!$X1161&lt;&gt;""),TONGHOP!$X1161,"")</f>
        <v/>
      </c>
      <c r="N1161" s="139" t="str">
        <f>IF(AND(TONGHOP!$O1161="ThiTN",OR(TONGHOP!$P1161="LT",TONGHOP!$P1161="TN"),TONGHOP!$Y1161&lt;&gt;""),TONGHOP!$Y1161,"")</f>
        <v/>
      </c>
      <c r="O1161" s="139" t="str">
        <f>IF(AND(TONGHOP!$O1161="ThiTN",OR(TONGHOP!$P1161="LT",TONGHOP!$P1161="TN"),TONGHOP!$Z1161&lt;&gt;""),TONGHOP!$Z1161,"")</f>
        <v/>
      </c>
      <c r="P1161" s="139" t="str">
        <f>IF(AND(TONGHOP!$O1161="ThiTN",TONGHOP!$P1161="VĐ",TONGHOP!$X1161&lt;&gt;""),TONGHOP!$X1161,"")</f>
        <v/>
      </c>
      <c r="Q1161" s="139" t="str">
        <f>IF(AND(TONGHOP!$O1161="ThiTN",TONGHOP!$P1161="VĐ",TONGHOP!$Y1161&lt;&gt;""),TONGHOP!$Y1161,"")</f>
        <v/>
      </c>
      <c r="R1161" s="139" t="str">
        <f>IF(AND(TONGHOP!$O1161="ThiTN",TONGHOP!$P1161="VĐ",TONGHOP!$Z1161&lt;&gt;""),TONGHOP!$Z1161,"")</f>
        <v/>
      </c>
      <c r="S1161" s="137" t="str">
        <f>IF(AND(TONGHOP!$O1161="ThiTN",TONGHOP!$P1161="TH",TONGHOP!$X1161&lt;&gt;""),TONGHOP!$X1161,"")</f>
        <v/>
      </c>
      <c r="T1161" s="137" t="str">
        <f>IF(AND(TONGHOP!$O1161="ThiTN",TONGHOP!$P1161="TH",TONGHOP!$Y1161&lt;&gt;""),TONGHOP!$Y1161,"")</f>
        <v/>
      </c>
      <c r="U1161" s="137" t="str">
        <f>IF(AND(TONGHOP!$O1161="ThiTN",TONGHOP!$P1161="TH",TONGHOP!$Z1161&lt;&gt;""),TONGHOP!$Z1161,"")</f>
        <v/>
      </c>
    </row>
    <row r="1162" spans="1:21">
      <c r="A1162" s="139" t="str">
        <f>IF(AND(TONGHOP!$O1162="KTHP",OR(TONGHOP!$P1162="LT",TONGHOP!$P1162="TN"),TONGHOP!$X1162&lt;&gt;""),TONGHOP!$X1162,"")</f>
        <v>Trần Vĩnh Xuyên</v>
      </c>
      <c r="B1162" s="139" t="str">
        <f>IF(AND(TONGHOP!$O1162="KTHP",OR(TONGHOP!$P1162="LT",TONGHOP!$P1162="TN"),TONGHOP!$Y1162&lt;&gt;""),TONGHOP!$Y1162,"")</f>
        <v>Nguyễn Ngọc Tuyên</v>
      </c>
      <c r="C1162" s="139">
        <f>IF(AND(TONGHOP!$O1162="KTHP",OR(TONGHOP!$P1162="LT",TONGHOP!$P1162="TN"),TONGHOP!$Z1162&lt;&gt;""),TONGHOP!$Z1162,"")</f>
        <v>27</v>
      </c>
      <c r="D1162" s="139" t="str">
        <f>IF(AND(TONGHOP!$O1162="KTHP",TONGHOP!$P1162="VĐ"),TONGHOP!$X1162,"")</f>
        <v/>
      </c>
      <c r="E1162" s="138" t="str">
        <f>IF(AND(TONGHOP!$O1162="KTHP",TONGHOP!$P1162="VĐ"),TONGHOP!$Y1162,"")</f>
        <v/>
      </c>
      <c r="F1162" s="138" t="str">
        <f>IF(AND(TONGHOP!$O1162="KTHP",TONGHOP!$P1162="VĐ"),TONGHOP!$Z1162,"")</f>
        <v/>
      </c>
      <c r="G1162" s="139" t="str">
        <f>IF(AND(TONGHOP!$O1162="KTHP",TONGHOP!$P1162="TL"),TONGHOP!$X1162,"")</f>
        <v/>
      </c>
      <c r="H1162" s="138" t="str">
        <f>IF(AND(TONGHOP!$O1162="KTHP",TONGHOP!$P1162="TL"),TONGHOP!$Y1162,"")</f>
        <v/>
      </c>
      <c r="I1162" s="138" t="str">
        <f>IF(AND(TONGHOP!$O1162="KTHP",TONGHOP!$P1162="TL"),TONGHOP!$Z1162,"")</f>
        <v/>
      </c>
      <c r="J1162" s="139" t="str">
        <f>IF(AND(TONGHOP!$O1162="KTHP",TONGHOP!$P1162="TH"),TONGHOP!$X1162,"")</f>
        <v/>
      </c>
      <c r="K1162" s="138" t="str">
        <f>IF(AND(TONGHOP!$O1162="KTHP",TONGHOP!$P1162="TH"),TONGHOP!$Y1162,"")</f>
        <v/>
      </c>
      <c r="L1162" s="138" t="str">
        <f>IF(AND(TONGHOP!$O1162="KTHP",TONGHOP!$P1162="TH"),TONGHOP!$Z1162,"")</f>
        <v/>
      </c>
      <c r="M1162" s="139" t="str">
        <f>IF(AND(TONGHOP!$O1162="ThiTN",OR(TONGHOP!$P1162="LT",TONGHOP!$P1162="TN"),TONGHOP!$X1162&lt;&gt;""),TONGHOP!$X1162,"")</f>
        <v/>
      </c>
      <c r="N1162" s="139" t="str">
        <f>IF(AND(TONGHOP!$O1162="ThiTN",OR(TONGHOP!$P1162="LT",TONGHOP!$P1162="TN"),TONGHOP!$Y1162&lt;&gt;""),TONGHOP!$Y1162,"")</f>
        <v/>
      </c>
      <c r="O1162" s="139" t="str">
        <f>IF(AND(TONGHOP!$O1162="ThiTN",OR(TONGHOP!$P1162="LT",TONGHOP!$P1162="TN"),TONGHOP!$Z1162&lt;&gt;""),TONGHOP!$Z1162,"")</f>
        <v/>
      </c>
      <c r="P1162" s="139" t="str">
        <f>IF(AND(TONGHOP!$O1162="ThiTN",TONGHOP!$P1162="VĐ",TONGHOP!$X1162&lt;&gt;""),TONGHOP!$X1162,"")</f>
        <v/>
      </c>
      <c r="Q1162" s="139" t="str">
        <f>IF(AND(TONGHOP!$O1162="ThiTN",TONGHOP!$P1162="VĐ",TONGHOP!$Y1162&lt;&gt;""),TONGHOP!$Y1162,"")</f>
        <v/>
      </c>
      <c r="R1162" s="139" t="str">
        <f>IF(AND(TONGHOP!$O1162="ThiTN",TONGHOP!$P1162="VĐ",TONGHOP!$Z1162&lt;&gt;""),TONGHOP!$Z1162,"")</f>
        <v/>
      </c>
      <c r="S1162" s="137" t="str">
        <f>IF(AND(TONGHOP!$O1162="ThiTN",TONGHOP!$P1162="TH",TONGHOP!$X1162&lt;&gt;""),TONGHOP!$X1162,"")</f>
        <v/>
      </c>
      <c r="T1162" s="137" t="str">
        <f>IF(AND(TONGHOP!$O1162="ThiTN",TONGHOP!$P1162="TH",TONGHOP!$Y1162&lt;&gt;""),TONGHOP!$Y1162,"")</f>
        <v/>
      </c>
      <c r="U1162" s="137" t="str">
        <f>IF(AND(TONGHOP!$O1162="ThiTN",TONGHOP!$P1162="TH",TONGHOP!$Z1162&lt;&gt;""),TONGHOP!$Z1162,"")</f>
        <v/>
      </c>
    </row>
    <row r="1163" spans="1:21">
      <c r="A1163" s="139" t="str">
        <f>IF(AND(TONGHOP!$O1163="KTHP",OR(TONGHOP!$P1163="LT",TONGHOP!$P1163="TN"),TONGHOP!$X1163&lt;&gt;""),TONGHOP!$X1163,"")</f>
        <v>Nguyễn Khoa</v>
      </c>
      <c r="B1163" s="139" t="str">
        <f>IF(AND(TONGHOP!$O1163="KTHP",OR(TONGHOP!$P1163="LT",TONGHOP!$P1163="TN"),TONGHOP!$Y1163&lt;&gt;""),TONGHOP!$Y1163,"")</f>
        <v>Nguyễn Văn Minh</v>
      </c>
      <c r="C1163" s="139">
        <f>IF(AND(TONGHOP!$O1163="KTHP",OR(TONGHOP!$P1163="LT",TONGHOP!$P1163="TN"),TONGHOP!$Z1163&lt;&gt;""),TONGHOP!$Z1163,"")</f>
        <v>39</v>
      </c>
      <c r="D1163" s="139" t="str">
        <f>IF(AND(TONGHOP!$O1163="KTHP",TONGHOP!$P1163="VĐ"),TONGHOP!$X1163,"")</f>
        <v/>
      </c>
      <c r="E1163" s="138" t="str">
        <f>IF(AND(TONGHOP!$O1163="KTHP",TONGHOP!$P1163="VĐ"),TONGHOP!$Y1163,"")</f>
        <v/>
      </c>
      <c r="F1163" s="138" t="str">
        <f>IF(AND(TONGHOP!$O1163="KTHP",TONGHOP!$P1163="VĐ"),TONGHOP!$Z1163,"")</f>
        <v/>
      </c>
      <c r="G1163" s="139" t="str">
        <f>IF(AND(TONGHOP!$O1163="KTHP",TONGHOP!$P1163="TL"),TONGHOP!$X1163,"")</f>
        <v/>
      </c>
      <c r="H1163" s="138" t="str">
        <f>IF(AND(TONGHOP!$O1163="KTHP",TONGHOP!$P1163="TL"),TONGHOP!$Y1163,"")</f>
        <v/>
      </c>
      <c r="I1163" s="138" t="str">
        <f>IF(AND(TONGHOP!$O1163="KTHP",TONGHOP!$P1163="TL"),TONGHOP!$Z1163,"")</f>
        <v/>
      </c>
      <c r="J1163" s="139" t="str">
        <f>IF(AND(TONGHOP!$O1163="KTHP",TONGHOP!$P1163="TH"),TONGHOP!$X1163,"")</f>
        <v/>
      </c>
      <c r="K1163" s="138" t="str">
        <f>IF(AND(TONGHOP!$O1163="KTHP",TONGHOP!$P1163="TH"),TONGHOP!$Y1163,"")</f>
        <v/>
      </c>
      <c r="L1163" s="138" t="str">
        <f>IF(AND(TONGHOP!$O1163="KTHP",TONGHOP!$P1163="TH"),TONGHOP!$Z1163,"")</f>
        <v/>
      </c>
      <c r="M1163" s="139" t="str">
        <f>IF(AND(TONGHOP!$O1163="ThiTN",OR(TONGHOP!$P1163="LT",TONGHOP!$P1163="TN"),TONGHOP!$X1163&lt;&gt;""),TONGHOP!$X1163,"")</f>
        <v/>
      </c>
      <c r="N1163" s="139" t="str">
        <f>IF(AND(TONGHOP!$O1163="ThiTN",OR(TONGHOP!$P1163="LT",TONGHOP!$P1163="TN"),TONGHOP!$Y1163&lt;&gt;""),TONGHOP!$Y1163,"")</f>
        <v/>
      </c>
      <c r="O1163" s="139" t="str">
        <f>IF(AND(TONGHOP!$O1163="ThiTN",OR(TONGHOP!$P1163="LT",TONGHOP!$P1163="TN"),TONGHOP!$Z1163&lt;&gt;""),TONGHOP!$Z1163,"")</f>
        <v/>
      </c>
      <c r="P1163" s="139" t="str">
        <f>IF(AND(TONGHOP!$O1163="ThiTN",TONGHOP!$P1163="VĐ",TONGHOP!$X1163&lt;&gt;""),TONGHOP!$X1163,"")</f>
        <v/>
      </c>
      <c r="Q1163" s="139" t="str">
        <f>IF(AND(TONGHOP!$O1163="ThiTN",TONGHOP!$P1163="VĐ",TONGHOP!$Y1163&lt;&gt;""),TONGHOP!$Y1163,"")</f>
        <v/>
      </c>
      <c r="R1163" s="139" t="str">
        <f>IF(AND(TONGHOP!$O1163="ThiTN",TONGHOP!$P1163="VĐ",TONGHOP!$Z1163&lt;&gt;""),TONGHOP!$Z1163,"")</f>
        <v/>
      </c>
      <c r="S1163" s="137" t="str">
        <f>IF(AND(TONGHOP!$O1163="ThiTN",TONGHOP!$P1163="TH",TONGHOP!$X1163&lt;&gt;""),TONGHOP!$X1163,"")</f>
        <v/>
      </c>
      <c r="T1163" s="137" t="str">
        <f>IF(AND(TONGHOP!$O1163="ThiTN",TONGHOP!$P1163="TH",TONGHOP!$Y1163&lt;&gt;""),TONGHOP!$Y1163,"")</f>
        <v/>
      </c>
      <c r="U1163" s="137" t="str">
        <f>IF(AND(TONGHOP!$O1163="ThiTN",TONGHOP!$P1163="TH",TONGHOP!$Z1163&lt;&gt;""),TONGHOP!$Z1163,"")</f>
        <v/>
      </c>
    </row>
    <row r="1164" spans="1:21">
      <c r="A1164" s="139" t="str">
        <f>IF(AND(TONGHOP!$O1164="KTHP",OR(TONGHOP!$P1164="LT",TONGHOP!$P1164="TN"),TONGHOP!$X1164&lt;&gt;""),TONGHOP!$X1164,"")</f>
        <v>Lê Tất Đạt</v>
      </c>
      <c r="B1164" s="139" t="str">
        <f>IF(AND(TONGHOP!$O1164="KTHP",OR(TONGHOP!$P1164="LT",TONGHOP!$P1164="TN"),TONGHOP!$Y1164&lt;&gt;""),TONGHOP!$Y1164,"")</f>
        <v>Dương Ngọc Vọng</v>
      </c>
      <c r="C1164" s="139">
        <f>IF(AND(TONGHOP!$O1164="KTHP",OR(TONGHOP!$P1164="LT",TONGHOP!$P1164="TN"),TONGHOP!$Z1164&lt;&gt;""),TONGHOP!$Z1164,"")</f>
        <v>39</v>
      </c>
      <c r="D1164" s="139" t="str">
        <f>IF(AND(TONGHOP!$O1164="KTHP",TONGHOP!$P1164="VĐ"),TONGHOP!$X1164,"")</f>
        <v/>
      </c>
      <c r="E1164" s="138" t="str">
        <f>IF(AND(TONGHOP!$O1164="KTHP",TONGHOP!$P1164="VĐ"),TONGHOP!$Y1164,"")</f>
        <v/>
      </c>
      <c r="F1164" s="138" t="str">
        <f>IF(AND(TONGHOP!$O1164="KTHP",TONGHOP!$P1164="VĐ"),TONGHOP!$Z1164,"")</f>
        <v/>
      </c>
      <c r="G1164" s="139" t="str">
        <f>IF(AND(TONGHOP!$O1164="KTHP",TONGHOP!$P1164="TL"),TONGHOP!$X1164,"")</f>
        <v/>
      </c>
      <c r="H1164" s="138" t="str">
        <f>IF(AND(TONGHOP!$O1164="KTHP",TONGHOP!$P1164="TL"),TONGHOP!$Y1164,"")</f>
        <v/>
      </c>
      <c r="I1164" s="138" t="str">
        <f>IF(AND(TONGHOP!$O1164="KTHP",TONGHOP!$P1164="TL"),TONGHOP!$Z1164,"")</f>
        <v/>
      </c>
      <c r="J1164" s="139" t="str">
        <f>IF(AND(TONGHOP!$O1164="KTHP",TONGHOP!$P1164="TH"),TONGHOP!$X1164,"")</f>
        <v/>
      </c>
      <c r="K1164" s="138" t="str">
        <f>IF(AND(TONGHOP!$O1164="KTHP",TONGHOP!$P1164="TH"),TONGHOP!$Y1164,"")</f>
        <v/>
      </c>
      <c r="L1164" s="138" t="str">
        <f>IF(AND(TONGHOP!$O1164="KTHP",TONGHOP!$P1164="TH"),TONGHOP!$Z1164,"")</f>
        <v/>
      </c>
      <c r="M1164" s="139" t="str">
        <f>IF(AND(TONGHOP!$O1164="ThiTN",OR(TONGHOP!$P1164="LT",TONGHOP!$P1164="TN"),TONGHOP!$X1164&lt;&gt;""),TONGHOP!$X1164,"")</f>
        <v/>
      </c>
      <c r="N1164" s="139" t="str">
        <f>IF(AND(TONGHOP!$O1164="ThiTN",OR(TONGHOP!$P1164="LT",TONGHOP!$P1164="TN"),TONGHOP!$Y1164&lt;&gt;""),TONGHOP!$Y1164,"")</f>
        <v/>
      </c>
      <c r="O1164" s="139" t="str">
        <f>IF(AND(TONGHOP!$O1164="ThiTN",OR(TONGHOP!$P1164="LT",TONGHOP!$P1164="TN"),TONGHOP!$Z1164&lt;&gt;""),TONGHOP!$Z1164,"")</f>
        <v/>
      </c>
      <c r="P1164" s="139" t="str">
        <f>IF(AND(TONGHOP!$O1164="ThiTN",TONGHOP!$P1164="VĐ",TONGHOP!$X1164&lt;&gt;""),TONGHOP!$X1164,"")</f>
        <v/>
      </c>
      <c r="Q1164" s="139" t="str">
        <f>IF(AND(TONGHOP!$O1164="ThiTN",TONGHOP!$P1164="VĐ",TONGHOP!$Y1164&lt;&gt;""),TONGHOP!$Y1164,"")</f>
        <v/>
      </c>
      <c r="R1164" s="139" t="str">
        <f>IF(AND(TONGHOP!$O1164="ThiTN",TONGHOP!$P1164="VĐ",TONGHOP!$Z1164&lt;&gt;""),TONGHOP!$Z1164,"")</f>
        <v/>
      </c>
      <c r="S1164" s="137" t="str">
        <f>IF(AND(TONGHOP!$O1164="ThiTN",TONGHOP!$P1164="TH",TONGHOP!$X1164&lt;&gt;""),TONGHOP!$X1164,"")</f>
        <v/>
      </c>
      <c r="T1164" s="137" t="str">
        <f>IF(AND(TONGHOP!$O1164="ThiTN",TONGHOP!$P1164="TH",TONGHOP!$Y1164&lt;&gt;""),TONGHOP!$Y1164,"")</f>
        <v/>
      </c>
      <c r="U1164" s="137" t="str">
        <f>IF(AND(TONGHOP!$O1164="ThiTN",TONGHOP!$P1164="TH",TONGHOP!$Z1164&lt;&gt;""),TONGHOP!$Z1164,"")</f>
        <v/>
      </c>
    </row>
    <row r="1165" spans="1:21">
      <c r="A1165" s="139" t="str">
        <f>IF(AND(TONGHOP!$O1165="KTHP",OR(TONGHOP!$P1165="LT",TONGHOP!$P1165="TN"),TONGHOP!$X1165&lt;&gt;""),TONGHOP!$X1165,"")</f>
        <v>Trương Hữu Lộc</v>
      </c>
      <c r="B1165" s="139" t="str">
        <f>IF(AND(TONGHOP!$O1165="KTHP",OR(TONGHOP!$P1165="LT",TONGHOP!$P1165="TN"),TONGHOP!$Y1165&lt;&gt;""),TONGHOP!$Y1165,"")</f>
        <v>Lê Phi Trường</v>
      </c>
      <c r="C1165" s="139">
        <f>IF(AND(TONGHOP!$O1165="KTHP",OR(TONGHOP!$P1165="LT",TONGHOP!$P1165="TN"),TONGHOP!$Z1165&lt;&gt;""),TONGHOP!$Z1165,"")</f>
        <v>32</v>
      </c>
      <c r="D1165" s="139" t="str">
        <f>IF(AND(TONGHOP!$O1165="KTHP",TONGHOP!$P1165="VĐ"),TONGHOP!$X1165,"")</f>
        <v/>
      </c>
      <c r="E1165" s="138" t="str">
        <f>IF(AND(TONGHOP!$O1165="KTHP",TONGHOP!$P1165="VĐ"),TONGHOP!$Y1165,"")</f>
        <v/>
      </c>
      <c r="F1165" s="138" t="str">
        <f>IF(AND(TONGHOP!$O1165="KTHP",TONGHOP!$P1165="VĐ"),TONGHOP!$Z1165,"")</f>
        <v/>
      </c>
      <c r="G1165" s="139" t="str">
        <f>IF(AND(TONGHOP!$O1165="KTHP",TONGHOP!$P1165="TL"),TONGHOP!$X1165,"")</f>
        <v/>
      </c>
      <c r="H1165" s="138" t="str">
        <f>IF(AND(TONGHOP!$O1165="KTHP",TONGHOP!$P1165="TL"),TONGHOP!$Y1165,"")</f>
        <v/>
      </c>
      <c r="I1165" s="138" t="str">
        <f>IF(AND(TONGHOP!$O1165="KTHP",TONGHOP!$P1165="TL"),TONGHOP!$Z1165,"")</f>
        <v/>
      </c>
      <c r="J1165" s="139" t="str">
        <f>IF(AND(TONGHOP!$O1165="KTHP",TONGHOP!$P1165="TH"),TONGHOP!$X1165,"")</f>
        <v/>
      </c>
      <c r="K1165" s="138" t="str">
        <f>IF(AND(TONGHOP!$O1165="KTHP",TONGHOP!$P1165="TH"),TONGHOP!$Y1165,"")</f>
        <v/>
      </c>
      <c r="L1165" s="138" t="str">
        <f>IF(AND(TONGHOP!$O1165="KTHP",TONGHOP!$P1165="TH"),TONGHOP!$Z1165,"")</f>
        <v/>
      </c>
      <c r="M1165" s="139" t="str">
        <f>IF(AND(TONGHOP!$O1165="ThiTN",OR(TONGHOP!$P1165="LT",TONGHOP!$P1165="TN"),TONGHOP!$X1165&lt;&gt;""),TONGHOP!$X1165,"")</f>
        <v/>
      </c>
      <c r="N1165" s="139" t="str">
        <f>IF(AND(TONGHOP!$O1165="ThiTN",OR(TONGHOP!$P1165="LT",TONGHOP!$P1165="TN"),TONGHOP!$Y1165&lt;&gt;""),TONGHOP!$Y1165,"")</f>
        <v/>
      </c>
      <c r="O1165" s="139" t="str">
        <f>IF(AND(TONGHOP!$O1165="ThiTN",OR(TONGHOP!$P1165="LT",TONGHOP!$P1165="TN"),TONGHOP!$Z1165&lt;&gt;""),TONGHOP!$Z1165,"")</f>
        <v/>
      </c>
      <c r="P1165" s="139" t="str">
        <f>IF(AND(TONGHOP!$O1165="ThiTN",TONGHOP!$P1165="VĐ",TONGHOP!$X1165&lt;&gt;""),TONGHOP!$X1165,"")</f>
        <v/>
      </c>
      <c r="Q1165" s="139" t="str">
        <f>IF(AND(TONGHOP!$O1165="ThiTN",TONGHOP!$P1165="VĐ",TONGHOP!$Y1165&lt;&gt;""),TONGHOP!$Y1165,"")</f>
        <v/>
      </c>
      <c r="R1165" s="139" t="str">
        <f>IF(AND(TONGHOP!$O1165="ThiTN",TONGHOP!$P1165="VĐ",TONGHOP!$Z1165&lt;&gt;""),TONGHOP!$Z1165,"")</f>
        <v/>
      </c>
      <c r="S1165" s="137" t="str">
        <f>IF(AND(TONGHOP!$O1165="ThiTN",TONGHOP!$P1165="TH",TONGHOP!$X1165&lt;&gt;""),TONGHOP!$X1165,"")</f>
        <v/>
      </c>
      <c r="T1165" s="137" t="str">
        <f>IF(AND(TONGHOP!$O1165="ThiTN",TONGHOP!$P1165="TH",TONGHOP!$Y1165&lt;&gt;""),TONGHOP!$Y1165,"")</f>
        <v/>
      </c>
      <c r="U1165" s="137" t="str">
        <f>IF(AND(TONGHOP!$O1165="ThiTN",TONGHOP!$P1165="TH",TONGHOP!$Z1165&lt;&gt;""),TONGHOP!$Z1165,"")</f>
        <v/>
      </c>
    </row>
    <row r="1166" spans="1:21">
      <c r="A1166" s="139" t="str">
        <f>IF(AND(TONGHOP!$O1166="KTHP",OR(TONGHOP!$P1166="LT",TONGHOP!$P1166="TN"),TONGHOP!$X1166&lt;&gt;""),TONGHOP!$X1166,"")</f>
        <v>Lê Phi Trường</v>
      </c>
      <c r="B1166" s="139" t="str">
        <f>IF(AND(TONGHOP!$O1166="KTHP",OR(TONGHOP!$P1166="LT",TONGHOP!$P1166="TN"),TONGHOP!$Y1166&lt;&gt;""),TONGHOP!$Y1166,"")</f>
        <v>Trương Hữu Lộc</v>
      </c>
      <c r="C1166" s="139">
        <f>IF(AND(TONGHOP!$O1166="KTHP",OR(TONGHOP!$P1166="LT",TONGHOP!$P1166="TN"),TONGHOP!$Z1166&lt;&gt;""),TONGHOP!$Z1166,"")</f>
        <v>40</v>
      </c>
      <c r="D1166" s="139" t="str">
        <f>IF(AND(TONGHOP!$O1166="KTHP",TONGHOP!$P1166="VĐ"),TONGHOP!$X1166,"")</f>
        <v/>
      </c>
      <c r="E1166" s="138" t="str">
        <f>IF(AND(TONGHOP!$O1166="KTHP",TONGHOP!$P1166="VĐ"),TONGHOP!$Y1166,"")</f>
        <v/>
      </c>
      <c r="F1166" s="138" t="str">
        <f>IF(AND(TONGHOP!$O1166="KTHP",TONGHOP!$P1166="VĐ"),TONGHOP!$Z1166,"")</f>
        <v/>
      </c>
      <c r="G1166" s="139" t="str">
        <f>IF(AND(TONGHOP!$O1166="KTHP",TONGHOP!$P1166="TL"),TONGHOP!$X1166,"")</f>
        <v/>
      </c>
      <c r="H1166" s="138" t="str">
        <f>IF(AND(TONGHOP!$O1166="KTHP",TONGHOP!$P1166="TL"),TONGHOP!$Y1166,"")</f>
        <v/>
      </c>
      <c r="I1166" s="138" t="str">
        <f>IF(AND(TONGHOP!$O1166="KTHP",TONGHOP!$P1166="TL"),TONGHOP!$Z1166,"")</f>
        <v/>
      </c>
      <c r="J1166" s="139" t="str">
        <f>IF(AND(TONGHOP!$O1166="KTHP",TONGHOP!$P1166="TH"),TONGHOP!$X1166,"")</f>
        <v/>
      </c>
      <c r="K1166" s="138" t="str">
        <f>IF(AND(TONGHOP!$O1166="KTHP",TONGHOP!$P1166="TH"),TONGHOP!$Y1166,"")</f>
        <v/>
      </c>
      <c r="L1166" s="138" t="str">
        <f>IF(AND(TONGHOP!$O1166="KTHP",TONGHOP!$P1166="TH"),TONGHOP!$Z1166,"")</f>
        <v/>
      </c>
      <c r="M1166" s="139" t="str">
        <f>IF(AND(TONGHOP!$O1166="ThiTN",OR(TONGHOP!$P1166="LT",TONGHOP!$P1166="TN"),TONGHOP!$X1166&lt;&gt;""),TONGHOP!$X1166,"")</f>
        <v/>
      </c>
      <c r="N1166" s="139" t="str">
        <f>IF(AND(TONGHOP!$O1166="ThiTN",OR(TONGHOP!$P1166="LT",TONGHOP!$P1166="TN"),TONGHOP!$Y1166&lt;&gt;""),TONGHOP!$Y1166,"")</f>
        <v/>
      </c>
      <c r="O1166" s="139" t="str">
        <f>IF(AND(TONGHOP!$O1166="ThiTN",OR(TONGHOP!$P1166="LT",TONGHOP!$P1166="TN"),TONGHOP!$Z1166&lt;&gt;""),TONGHOP!$Z1166,"")</f>
        <v/>
      </c>
      <c r="P1166" s="139" t="str">
        <f>IF(AND(TONGHOP!$O1166="ThiTN",TONGHOP!$P1166="VĐ",TONGHOP!$X1166&lt;&gt;""),TONGHOP!$X1166,"")</f>
        <v/>
      </c>
      <c r="Q1166" s="139" t="str">
        <f>IF(AND(TONGHOP!$O1166="ThiTN",TONGHOP!$P1166="VĐ",TONGHOP!$Y1166&lt;&gt;""),TONGHOP!$Y1166,"")</f>
        <v/>
      </c>
      <c r="R1166" s="139" t="str">
        <f>IF(AND(TONGHOP!$O1166="ThiTN",TONGHOP!$P1166="VĐ",TONGHOP!$Z1166&lt;&gt;""),TONGHOP!$Z1166,"")</f>
        <v/>
      </c>
      <c r="S1166" s="137" t="str">
        <f>IF(AND(TONGHOP!$O1166="ThiTN",TONGHOP!$P1166="TH",TONGHOP!$X1166&lt;&gt;""),TONGHOP!$X1166,"")</f>
        <v/>
      </c>
      <c r="T1166" s="137" t="str">
        <f>IF(AND(TONGHOP!$O1166="ThiTN",TONGHOP!$P1166="TH",TONGHOP!$Y1166&lt;&gt;""),TONGHOP!$Y1166,"")</f>
        <v/>
      </c>
      <c r="U1166" s="137" t="str">
        <f>IF(AND(TONGHOP!$O1166="ThiTN",TONGHOP!$P1166="TH",TONGHOP!$Z1166&lt;&gt;""),TONGHOP!$Z1166,"")</f>
        <v/>
      </c>
    </row>
    <row r="1167" spans="1:21">
      <c r="A1167" s="139" t="str">
        <f>IF(AND(TONGHOP!$O1167="KTHP",OR(TONGHOP!$P1167="LT",TONGHOP!$P1167="TN"),TONGHOP!$X1167&lt;&gt;""),TONGHOP!$X1167,"")</f>
        <v>Trần Vĩnh Xuyên</v>
      </c>
      <c r="B1167" s="139" t="str">
        <f>IF(AND(TONGHOP!$O1167="KTHP",OR(TONGHOP!$P1167="LT",TONGHOP!$P1167="TN"),TONGHOP!$Y1167&lt;&gt;""),TONGHOP!$Y1167,"")</f>
        <v>Nguyễn Ngọc Tuyên</v>
      </c>
      <c r="C1167" s="139">
        <f>IF(AND(TONGHOP!$O1167="KTHP",OR(TONGHOP!$P1167="LT",TONGHOP!$P1167="TN"),TONGHOP!$Z1167&lt;&gt;""),TONGHOP!$Z1167,"")</f>
        <v>38</v>
      </c>
      <c r="D1167" s="139" t="str">
        <f>IF(AND(TONGHOP!$O1167="KTHP",TONGHOP!$P1167="VĐ"),TONGHOP!$X1167,"")</f>
        <v/>
      </c>
      <c r="E1167" s="138" t="str">
        <f>IF(AND(TONGHOP!$O1167="KTHP",TONGHOP!$P1167="VĐ"),TONGHOP!$Y1167,"")</f>
        <v/>
      </c>
      <c r="F1167" s="138" t="str">
        <f>IF(AND(TONGHOP!$O1167="KTHP",TONGHOP!$P1167="VĐ"),TONGHOP!$Z1167,"")</f>
        <v/>
      </c>
      <c r="G1167" s="139" t="str">
        <f>IF(AND(TONGHOP!$O1167="KTHP",TONGHOP!$P1167="TL"),TONGHOP!$X1167,"")</f>
        <v/>
      </c>
      <c r="H1167" s="138" t="str">
        <f>IF(AND(TONGHOP!$O1167="KTHP",TONGHOP!$P1167="TL"),TONGHOP!$Y1167,"")</f>
        <v/>
      </c>
      <c r="I1167" s="138" t="str">
        <f>IF(AND(TONGHOP!$O1167="KTHP",TONGHOP!$P1167="TL"),TONGHOP!$Z1167,"")</f>
        <v/>
      </c>
      <c r="J1167" s="139" t="str">
        <f>IF(AND(TONGHOP!$O1167="KTHP",TONGHOP!$P1167="TH"),TONGHOP!$X1167,"")</f>
        <v/>
      </c>
      <c r="K1167" s="138" t="str">
        <f>IF(AND(TONGHOP!$O1167="KTHP",TONGHOP!$P1167="TH"),TONGHOP!$Y1167,"")</f>
        <v/>
      </c>
      <c r="L1167" s="138" t="str">
        <f>IF(AND(TONGHOP!$O1167="KTHP",TONGHOP!$P1167="TH"),TONGHOP!$Z1167,"")</f>
        <v/>
      </c>
      <c r="M1167" s="139" t="str">
        <f>IF(AND(TONGHOP!$O1167="ThiTN",OR(TONGHOP!$P1167="LT",TONGHOP!$P1167="TN"),TONGHOP!$X1167&lt;&gt;""),TONGHOP!$X1167,"")</f>
        <v/>
      </c>
      <c r="N1167" s="139" t="str">
        <f>IF(AND(TONGHOP!$O1167="ThiTN",OR(TONGHOP!$P1167="LT",TONGHOP!$P1167="TN"),TONGHOP!$Y1167&lt;&gt;""),TONGHOP!$Y1167,"")</f>
        <v/>
      </c>
      <c r="O1167" s="139" t="str">
        <f>IF(AND(TONGHOP!$O1167="ThiTN",OR(TONGHOP!$P1167="LT",TONGHOP!$P1167="TN"),TONGHOP!$Z1167&lt;&gt;""),TONGHOP!$Z1167,"")</f>
        <v/>
      </c>
      <c r="P1167" s="139" t="str">
        <f>IF(AND(TONGHOP!$O1167="ThiTN",TONGHOP!$P1167="VĐ",TONGHOP!$X1167&lt;&gt;""),TONGHOP!$X1167,"")</f>
        <v/>
      </c>
      <c r="Q1167" s="139" t="str">
        <f>IF(AND(TONGHOP!$O1167="ThiTN",TONGHOP!$P1167="VĐ",TONGHOP!$Y1167&lt;&gt;""),TONGHOP!$Y1167,"")</f>
        <v/>
      </c>
      <c r="R1167" s="139" t="str">
        <f>IF(AND(TONGHOP!$O1167="ThiTN",TONGHOP!$P1167="VĐ",TONGHOP!$Z1167&lt;&gt;""),TONGHOP!$Z1167,"")</f>
        <v/>
      </c>
      <c r="S1167" s="137" t="str">
        <f>IF(AND(TONGHOP!$O1167="ThiTN",TONGHOP!$P1167="TH",TONGHOP!$X1167&lt;&gt;""),TONGHOP!$X1167,"")</f>
        <v/>
      </c>
      <c r="T1167" s="137" t="str">
        <f>IF(AND(TONGHOP!$O1167="ThiTN",TONGHOP!$P1167="TH",TONGHOP!$Y1167&lt;&gt;""),TONGHOP!$Y1167,"")</f>
        <v/>
      </c>
      <c r="U1167" s="137" t="str">
        <f>IF(AND(TONGHOP!$O1167="ThiTN",TONGHOP!$P1167="TH",TONGHOP!$Z1167&lt;&gt;""),TONGHOP!$Z1167,"")</f>
        <v/>
      </c>
    </row>
    <row r="1168" spans="1:21">
      <c r="A1168" s="139" t="str">
        <f>IF(AND(TONGHOP!$O1168="KTHP",OR(TONGHOP!$P1168="LT",TONGHOP!$P1168="TN"),TONGHOP!$X1168&lt;&gt;""),TONGHOP!$X1168,"")</f>
        <v>Trần Vĩnh Xuyên</v>
      </c>
      <c r="B1168" s="139" t="str">
        <f>IF(AND(TONGHOP!$O1168="KTHP",OR(TONGHOP!$P1168="LT",TONGHOP!$P1168="TN"),TONGHOP!$Y1168&lt;&gt;""),TONGHOP!$Y1168,"")</f>
        <v>Nguyễn Ngọc Tuyên</v>
      </c>
      <c r="C1168" s="139">
        <f>IF(AND(TONGHOP!$O1168="KTHP",OR(TONGHOP!$P1168="LT",TONGHOP!$P1168="TN"),TONGHOP!$Z1168&lt;&gt;""),TONGHOP!$Z1168,"")</f>
        <v>36</v>
      </c>
      <c r="D1168" s="139" t="str">
        <f>IF(AND(TONGHOP!$O1168="KTHP",TONGHOP!$P1168="VĐ"),TONGHOP!$X1168,"")</f>
        <v/>
      </c>
      <c r="E1168" s="138" t="str">
        <f>IF(AND(TONGHOP!$O1168="KTHP",TONGHOP!$P1168="VĐ"),TONGHOP!$Y1168,"")</f>
        <v/>
      </c>
      <c r="F1168" s="138" t="str">
        <f>IF(AND(TONGHOP!$O1168="KTHP",TONGHOP!$P1168="VĐ"),TONGHOP!$Z1168,"")</f>
        <v/>
      </c>
      <c r="G1168" s="139" t="str">
        <f>IF(AND(TONGHOP!$O1168="KTHP",TONGHOP!$P1168="TL"),TONGHOP!$X1168,"")</f>
        <v/>
      </c>
      <c r="H1168" s="138" t="str">
        <f>IF(AND(TONGHOP!$O1168="KTHP",TONGHOP!$P1168="TL"),TONGHOP!$Y1168,"")</f>
        <v/>
      </c>
      <c r="I1168" s="138" t="str">
        <f>IF(AND(TONGHOP!$O1168="KTHP",TONGHOP!$P1168="TL"),TONGHOP!$Z1168,"")</f>
        <v/>
      </c>
      <c r="J1168" s="139" t="str">
        <f>IF(AND(TONGHOP!$O1168="KTHP",TONGHOP!$P1168="TH"),TONGHOP!$X1168,"")</f>
        <v/>
      </c>
      <c r="K1168" s="138" t="str">
        <f>IF(AND(TONGHOP!$O1168="KTHP",TONGHOP!$P1168="TH"),TONGHOP!$Y1168,"")</f>
        <v/>
      </c>
      <c r="L1168" s="138" t="str">
        <f>IF(AND(TONGHOP!$O1168="KTHP",TONGHOP!$P1168="TH"),TONGHOP!$Z1168,"")</f>
        <v/>
      </c>
      <c r="M1168" s="139" t="str">
        <f>IF(AND(TONGHOP!$O1168="ThiTN",OR(TONGHOP!$P1168="LT",TONGHOP!$P1168="TN"),TONGHOP!$X1168&lt;&gt;""),TONGHOP!$X1168,"")</f>
        <v/>
      </c>
      <c r="N1168" s="139" t="str">
        <f>IF(AND(TONGHOP!$O1168="ThiTN",OR(TONGHOP!$P1168="LT",TONGHOP!$P1168="TN"),TONGHOP!$Y1168&lt;&gt;""),TONGHOP!$Y1168,"")</f>
        <v/>
      </c>
      <c r="O1168" s="139" t="str">
        <f>IF(AND(TONGHOP!$O1168="ThiTN",OR(TONGHOP!$P1168="LT",TONGHOP!$P1168="TN"),TONGHOP!$Z1168&lt;&gt;""),TONGHOP!$Z1168,"")</f>
        <v/>
      </c>
      <c r="P1168" s="139" t="str">
        <f>IF(AND(TONGHOP!$O1168="ThiTN",TONGHOP!$P1168="VĐ",TONGHOP!$X1168&lt;&gt;""),TONGHOP!$X1168,"")</f>
        <v/>
      </c>
      <c r="Q1168" s="139" t="str">
        <f>IF(AND(TONGHOP!$O1168="ThiTN",TONGHOP!$P1168="VĐ",TONGHOP!$Y1168&lt;&gt;""),TONGHOP!$Y1168,"")</f>
        <v/>
      </c>
      <c r="R1168" s="139" t="str">
        <f>IF(AND(TONGHOP!$O1168="ThiTN",TONGHOP!$P1168="VĐ",TONGHOP!$Z1168&lt;&gt;""),TONGHOP!$Z1168,"")</f>
        <v/>
      </c>
      <c r="S1168" s="137" t="str">
        <f>IF(AND(TONGHOP!$O1168="ThiTN",TONGHOP!$P1168="TH",TONGHOP!$X1168&lt;&gt;""),TONGHOP!$X1168,"")</f>
        <v/>
      </c>
      <c r="T1168" s="137" t="str">
        <f>IF(AND(TONGHOP!$O1168="ThiTN",TONGHOP!$P1168="TH",TONGHOP!$Y1168&lt;&gt;""),TONGHOP!$Y1168,"")</f>
        <v/>
      </c>
      <c r="U1168" s="137" t="str">
        <f>IF(AND(TONGHOP!$O1168="ThiTN",TONGHOP!$P1168="TH",TONGHOP!$Z1168&lt;&gt;""),TONGHOP!$Z1168,"")</f>
        <v/>
      </c>
    </row>
    <row r="1169" spans="1:21">
      <c r="A1169" s="139" t="str">
        <f>IF(AND(TONGHOP!$O1169="KTHP",OR(TONGHOP!$P1169="LT",TONGHOP!$P1169="TN"),TONGHOP!$X1169&lt;&gt;""),TONGHOP!$X1169,"")</f>
        <v>Đặng Ngọc Đoàn</v>
      </c>
      <c r="B1169" s="139" t="str">
        <f>IF(AND(TONGHOP!$O1169="KTHP",OR(TONGHOP!$P1169="LT",TONGHOP!$P1169="TN"),TONGHOP!$Y1169&lt;&gt;""),TONGHOP!$Y1169,"")</f>
        <v>Nguyễn Khoa</v>
      </c>
      <c r="C1169" s="139">
        <f>IF(AND(TONGHOP!$O1169="KTHP",OR(TONGHOP!$P1169="LT",TONGHOP!$P1169="TN"),TONGHOP!$Z1169&lt;&gt;""),TONGHOP!$Z1169,"")</f>
        <v>28</v>
      </c>
      <c r="D1169" s="139" t="str">
        <f>IF(AND(TONGHOP!$O1169="KTHP",TONGHOP!$P1169="VĐ"),TONGHOP!$X1169,"")</f>
        <v/>
      </c>
      <c r="E1169" s="138" t="str">
        <f>IF(AND(TONGHOP!$O1169="KTHP",TONGHOP!$P1169="VĐ"),TONGHOP!$Y1169,"")</f>
        <v/>
      </c>
      <c r="F1169" s="138" t="str">
        <f>IF(AND(TONGHOP!$O1169="KTHP",TONGHOP!$P1169="VĐ"),TONGHOP!$Z1169,"")</f>
        <v/>
      </c>
      <c r="G1169" s="139" t="str">
        <f>IF(AND(TONGHOP!$O1169="KTHP",TONGHOP!$P1169="TL"),TONGHOP!$X1169,"")</f>
        <v/>
      </c>
      <c r="H1169" s="138" t="str">
        <f>IF(AND(TONGHOP!$O1169="KTHP",TONGHOP!$P1169="TL"),TONGHOP!$Y1169,"")</f>
        <v/>
      </c>
      <c r="I1169" s="138" t="str">
        <f>IF(AND(TONGHOP!$O1169="KTHP",TONGHOP!$P1169="TL"),TONGHOP!$Z1169,"")</f>
        <v/>
      </c>
      <c r="J1169" s="139" t="str">
        <f>IF(AND(TONGHOP!$O1169="KTHP",TONGHOP!$P1169="TH"),TONGHOP!$X1169,"")</f>
        <v/>
      </c>
      <c r="K1169" s="138" t="str">
        <f>IF(AND(TONGHOP!$O1169="KTHP",TONGHOP!$P1169="TH"),TONGHOP!$Y1169,"")</f>
        <v/>
      </c>
      <c r="L1169" s="138" t="str">
        <f>IF(AND(TONGHOP!$O1169="KTHP",TONGHOP!$P1169="TH"),TONGHOP!$Z1169,"")</f>
        <v/>
      </c>
      <c r="M1169" s="139" t="str">
        <f>IF(AND(TONGHOP!$O1169="ThiTN",OR(TONGHOP!$P1169="LT",TONGHOP!$P1169="TN"),TONGHOP!$X1169&lt;&gt;""),TONGHOP!$X1169,"")</f>
        <v/>
      </c>
      <c r="N1169" s="139" t="str">
        <f>IF(AND(TONGHOP!$O1169="ThiTN",OR(TONGHOP!$P1169="LT",TONGHOP!$P1169="TN"),TONGHOP!$Y1169&lt;&gt;""),TONGHOP!$Y1169,"")</f>
        <v/>
      </c>
      <c r="O1169" s="139" t="str">
        <f>IF(AND(TONGHOP!$O1169="ThiTN",OR(TONGHOP!$P1169="LT",TONGHOP!$P1169="TN"),TONGHOP!$Z1169&lt;&gt;""),TONGHOP!$Z1169,"")</f>
        <v/>
      </c>
      <c r="P1169" s="139" t="str">
        <f>IF(AND(TONGHOP!$O1169="ThiTN",TONGHOP!$P1169="VĐ",TONGHOP!$X1169&lt;&gt;""),TONGHOP!$X1169,"")</f>
        <v/>
      </c>
      <c r="Q1169" s="139" t="str">
        <f>IF(AND(TONGHOP!$O1169="ThiTN",TONGHOP!$P1169="VĐ",TONGHOP!$Y1169&lt;&gt;""),TONGHOP!$Y1169,"")</f>
        <v/>
      </c>
      <c r="R1169" s="139" t="str">
        <f>IF(AND(TONGHOP!$O1169="ThiTN",TONGHOP!$P1169="VĐ",TONGHOP!$Z1169&lt;&gt;""),TONGHOP!$Z1169,"")</f>
        <v/>
      </c>
      <c r="S1169" s="137" t="str">
        <f>IF(AND(TONGHOP!$O1169="ThiTN",TONGHOP!$P1169="TH",TONGHOP!$X1169&lt;&gt;""),TONGHOP!$X1169,"")</f>
        <v/>
      </c>
      <c r="T1169" s="137" t="str">
        <f>IF(AND(TONGHOP!$O1169="ThiTN",TONGHOP!$P1169="TH",TONGHOP!$Y1169&lt;&gt;""),TONGHOP!$Y1169,"")</f>
        <v/>
      </c>
      <c r="U1169" s="137" t="str">
        <f>IF(AND(TONGHOP!$O1169="ThiTN",TONGHOP!$P1169="TH",TONGHOP!$Z1169&lt;&gt;""),TONGHOP!$Z1169,"")</f>
        <v/>
      </c>
    </row>
    <row r="1170" spans="1:21">
      <c r="A1170" s="139" t="str">
        <f>IF(AND(TONGHOP!$O1170="KTHP",OR(TONGHOP!$P1170="LT",TONGHOP!$P1170="TN"),TONGHOP!$X1170&lt;&gt;""),TONGHOP!$X1170,"")</f>
        <v>Dương Ngọc Vọng</v>
      </c>
      <c r="B1170" s="139" t="str">
        <f>IF(AND(TONGHOP!$O1170="KTHP",OR(TONGHOP!$P1170="LT",TONGHOP!$P1170="TN"),TONGHOP!$Y1170&lt;&gt;""),TONGHOP!$Y1170,"")</f>
        <v>Lê Tất Đạt</v>
      </c>
      <c r="C1170" s="139">
        <f>IF(AND(TONGHOP!$O1170="KTHP",OR(TONGHOP!$P1170="LT",TONGHOP!$P1170="TN"),TONGHOP!$Z1170&lt;&gt;""),TONGHOP!$Z1170,"")</f>
        <v>39</v>
      </c>
      <c r="D1170" s="139" t="str">
        <f>IF(AND(TONGHOP!$O1170="KTHP",TONGHOP!$P1170="VĐ"),TONGHOP!$X1170,"")</f>
        <v/>
      </c>
      <c r="E1170" s="138" t="str">
        <f>IF(AND(TONGHOP!$O1170="KTHP",TONGHOP!$P1170="VĐ"),TONGHOP!$Y1170,"")</f>
        <v/>
      </c>
      <c r="F1170" s="138" t="str">
        <f>IF(AND(TONGHOP!$O1170="KTHP",TONGHOP!$P1170="VĐ"),TONGHOP!$Z1170,"")</f>
        <v/>
      </c>
      <c r="G1170" s="139" t="str">
        <f>IF(AND(TONGHOP!$O1170="KTHP",TONGHOP!$P1170="TL"),TONGHOP!$X1170,"")</f>
        <v/>
      </c>
      <c r="H1170" s="138" t="str">
        <f>IF(AND(TONGHOP!$O1170="KTHP",TONGHOP!$P1170="TL"),TONGHOP!$Y1170,"")</f>
        <v/>
      </c>
      <c r="I1170" s="138" t="str">
        <f>IF(AND(TONGHOP!$O1170="KTHP",TONGHOP!$P1170="TL"),TONGHOP!$Z1170,"")</f>
        <v/>
      </c>
      <c r="J1170" s="139" t="str">
        <f>IF(AND(TONGHOP!$O1170="KTHP",TONGHOP!$P1170="TH"),TONGHOP!$X1170,"")</f>
        <v/>
      </c>
      <c r="K1170" s="138" t="str">
        <f>IF(AND(TONGHOP!$O1170="KTHP",TONGHOP!$P1170="TH"),TONGHOP!$Y1170,"")</f>
        <v/>
      </c>
      <c r="L1170" s="138" t="str">
        <f>IF(AND(TONGHOP!$O1170="KTHP",TONGHOP!$P1170="TH"),TONGHOP!$Z1170,"")</f>
        <v/>
      </c>
      <c r="M1170" s="139" t="str">
        <f>IF(AND(TONGHOP!$O1170="ThiTN",OR(TONGHOP!$P1170="LT",TONGHOP!$P1170="TN"),TONGHOP!$X1170&lt;&gt;""),TONGHOP!$X1170,"")</f>
        <v/>
      </c>
      <c r="N1170" s="139" t="str">
        <f>IF(AND(TONGHOP!$O1170="ThiTN",OR(TONGHOP!$P1170="LT",TONGHOP!$P1170="TN"),TONGHOP!$Y1170&lt;&gt;""),TONGHOP!$Y1170,"")</f>
        <v/>
      </c>
      <c r="O1170" s="139" t="str">
        <f>IF(AND(TONGHOP!$O1170="ThiTN",OR(TONGHOP!$P1170="LT",TONGHOP!$P1170="TN"),TONGHOP!$Z1170&lt;&gt;""),TONGHOP!$Z1170,"")</f>
        <v/>
      </c>
      <c r="P1170" s="139" t="str">
        <f>IF(AND(TONGHOP!$O1170="ThiTN",TONGHOP!$P1170="VĐ",TONGHOP!$X1170&lt;&gt;""),TONGHOP!$X1170,"")</f>
        <v/>
      </c>
      <c r="Q1170" s="139" t="str">
        <f>IF(AND(TONGHOP!$O1170="ThiTN",TONGHOP!$P1170="VĐ",TONGHOP!$Y1170&lt;&gt;""),TONGHOP!$Y1170,"")</f>
        <v/>
      </c>
      <c r="R1170" s="139" t="str">
        <f>IF(AND(TONGHOP!$O1170="ThiTN",TONGHOP!$P1170="VĐ",TONGHOP!$Z1170&lt;&gt;""),TONGHOP!$Z1170,"")</f>
        <v/>
      </c>
      <c r="S1170" s="137" t="str">
        <f>IF(AND(TONGHOP!$O1170="ThiTN",TONGHOP!$P1170="TH",TONGHOP!$X1170&lt;&gt;""),TONGHOP!$X1170,"")</f>
        <v/>
      </c>
      <c r="T1170" s="137" t="str">
        <f>IF(AND(TONGHOP!$O1170="ThiTN",TONGHOP!$P1170="TH",TONGHOP!$Y1170&lt;&gt;""),TONGHOP!$Y1170,"")</f>
        <v/>
      </c>
      <c r="U1170" s="137" t="str">
        <f>IF(AND(TONGHOP!$O1170="ThiTN",TONGHOP!$P1170="TH",TONGHOP!$Z1170&lt;&gt;""),TONGHOP!$Z1170,"")</f>
        <v/>
      </c>
    </row>
    <row r="1171" spans="1:21">
      <c r="A1171" s="139" t="str">
        <f>IF(AND(TONGHOP!$O1171="KTHP",OR(TONGHOP!$P1171="LT",TONGHOP!$P1171="TN"),TONGHOP!$X1171&lt;&gt;""),TONGHOP!$X1171,"")</f>
        <v>Nguyễn Cao Phong</v>
      </c>
      <c r="B1171" s="139" t="str">
        <f>IF(AND(TONGHOP!$O1171="KTHP",OR(TONGHOP!$P1171="LT",TONGHOP!$P1171="TN"),TONGHOP!$Y1171&lt;&gt;""),TONGHOP!$Y1171,"")</f>
        <v>Đặng Ngọc Đoàn</v>
      </c>
      <c r="C1171" s="139">
        <f>IF(AND(TONGHOP!$O1171="KTHP",OR(TONGHOP!$P1171="LT",TONGHOP!$P1171="TN"),TONGHOP!$Z1171&lt;&gt;""),TONGHOP!$Z1171,"")</f>
        <v>39</v>
      </c>
      <c r="D1171" s="139" t="str">
        <f>IF(AND(TONGHOP!$O1171="KTHP",TONGHOP!$P1171="VĐ"),TONGHOP!$X1171,"")</f>
        <v/>
      </c>
      <c r="E1171" s="138" t="str">
        <f>IF(AND(TONGHOP!$O1171="KTHP",TONGHOP!$P1171="VĐ"),TONGHOP!$Y1171,"")</f>
        <v/>
      </c>
      <c r="F1171" s="138" t="str">
        <f>IF(AND(TONGHOP!$O1171="KTHP",TONGHOP!$P1171="VĐ"),TONGHOP!$Z1171,"")</f>
        <v/>
      </c>
      <c r="G1171" s="139" t="str">
        <f>IF(AND(TONGHOP!$O1171="KTHP",TONGHOP!$P1171="TL"),TONGHOP!$X1171,"")</f>
        <v/>
      </c>
      <c r="H1171" s="138" t="str">
        <f>IF(AND(TONGHOP!$O1171="KTHP",TONGHOP!$P1171="TL"),TONGHOP!$Y1171,"")</f>
        <v/>
      </c>
      <c r="I1171" s="138" t="str">
        <f>IF(AND(TONGHOP!$O1171="KTHP",TONGHOP!$P1171="TL"),TONGHOP!$Z1171,"")</f>
        <v/>
      </c>
      <c r="J1171" s="139" t="str">
        <f>IF(AND(TONGHOP!$O1171="KTHP",TONGHOP!$P1171="TH"),TONGHOP!$X1171,"")</f>
        <v/>
      </c>
      <c r="K1171" s="138" t="str">
        <f>IF(AND(TONGHOP!$O1171="KTHP",TONGHOP!$P1171="TH"),TONGHOP!$Y1171,"")</f>
        <v/>
      </c>
      <c r="L1171" s="138" t="str">
        <f>IF(AND(TONGHOP!$O1171="KTHP",TONGHOP!$P1171="TH"),TONGHOP!$Z1171,"")</f>
        <v/>
      </c>
      <c r="M1171" s="139" t="str">
        <f>IF(AND(TONGHOP!$O1171="ThiTN",OR(TONGHOP!$P1171="LT",TONGHOP!$P1171="TN"),TONGHOP!$X1171&lt;&gt;""),TONGHOP!$X1171,"")</f>
        <v/>
      </c>
      <c r="N1171" s="139" t="str">
        <f>IF(AND(TONGHOP!$O1171="ThiTN",OR(TONGHOP!$P1171="LT",TONGHOP!$P1171="TN"),TONGHOP!$Y1171&lt;&gt;""),TONGHOP!$Y1171,"")</f>
        <v/>
      </c>
      <c r="O1171" s="139" t="str">
        <f>IF(AND(TONGHOP!$O1171="ThiTN",OR(TONGHOP!$P1171="LT",TONGHOP!$P1171="TN"),TONGHOP!$Z1171&lt;&gt;""),TONGHOP!$Z1171,"")</f>
        <v/>
      </c>
      <c r="P1171" s="139" t="str">
        <f>IF(AND(TONGHOP!$O1171="ThiTN",TONGHOP!$P1171="VĐ",TONGHOP!$X1171&lt;&gt;""),TONGHOP!$X1171,"")</f>
        <v/>
      </c>
      <c r="Q1171" s="139" t="str">
        <f>IF(AND(TONGHOP!$O1171="ThiTN",TONGHOP!$P1171="VĐ",TONGHOP!$Y1171&lt;&gt;""),TONGHOP!$Y1171,"")</f>
        <v/>
      </c>
      <c r="R1171" s="139" t="str">
        <f>IF(AND(TONGHOP!$O1171="ThiTN",TONGHOP!$P1171="VĐ",TONGHOP!$Z1171&lt;&gt;""),TONGHOP!$Z1171,"")</f>
        <v/>
      </c>
      <c r="S1171" s="137" t="str">
        <f>IF(AND(TONGHOP!$O1171="ThiTN",TONGHOP!$P1171="TH",TONGHOP!$X1171&lt;&gt;""),TONGHOP!$X1171,"")</f>
        <v/>
      </c>
      <c r="T1171" s="137" t="str">
        <f>IF(AND(TONGHOP!$O1171="ThiTN",TONGHOP!$P1171="TH",TONGHOP!$Y1171&lt;&gt;""),TONGHOP!$Y1171,"")</f>
        <v/>
      </c>
      <c r="U1171" s="137" t="str">
        <f>IF(AND(TONGHOP!$O1171="ThiTN",TONGHOP!$P1171="TH",TONGHOP!$Z1171&lt;&gt;""),TONGHOP!$Z1171,"")</f>
        <v/>
      </c>
    </row>
    <row r="1172" spans="1:21">
      <c r="A1172" s="139" t="str">
        <f>IF(AND(TONGHOP!$O1172="KTHP",OR(TONGHOP!$P1172="LT",TONGHOP!$P1172="TN"),TONGHOP!$X1172&lt;&gt;""),TONGHOP!$X1172,"")</f>
        <v>Đặng Ngọc Đoàn</v>
      </c>
      <c r="B1172" s="139" t="str">
        <f>IF(AND(TONGHOP!$O1172="KTHP",OR(TONGHOP!$P1172="LT",TONGHOP!$P1172="TN"),TONGHOP!$Y1172&lt;&gt;""),TONGHOP!$Y1172,"")</f>
        <v>Nguyễn Cao Phong</v>
      </c>
      <c r="C1172" s="139">
        <f>IF(AND(TONGHOP!$O1172="KTHP",OR(TONGHOP!$P1172="LT",TONGHOP!$P1172="TN"),TONGHOP!$Z1172&lt;&gt;""),TONGHOP!$Z1172,"")</f>
        <v>34</v>
      </c>
      <c r="D1172" s="139" t="str">
        <f>IF(AND(TONGHOP!$O1172="KTHP",TONGHOP!$P1172="VĐ"),TONGHOP!$X1172,"")</f>
        <v/>
      </c>
      <c r="E1172" s="138" t="str">
        <f>IF(AND(TONGHOP!$O1172="KTHP",TONGHOP!$P1172="VĐ"),TONGHOP!$Y1172,"")</f>
        <v/>
      </c>
      <c r="F1172" s="138" t="str">
        <f>IF(AND(TONGHOP!$O1172="KTHP",TONGHOP!$P1172="VĐ"),TONGHOP!$Z1172,"")</f>
        <v/>
      </c>
      <c r="G1172" s="139" t="str">
        <f>IF(AND(TONGHOP!$O1172="KTHP",TONGHOP!$P1172="TL"),TONGHOP!$X1172,"")</f>
        <v/>
      </c>
      <c r="H1172" s="138" t="str">
        <f>IF(AND(TONGHOP!$O1172="KTHP",TONGHOP!$P1172="TL"),TONGHOP!$Y1172,"")</f>
        <v/>
      </c>
      <c r="I1172" s="138" t="str">
        <f>IF(AND(TONGHOP!$O1172="KTHP",TONGHOP!$P1172="TL"),TONGHOP!$Z1172,"")</f>
        <v/>
      </c>
      <c r="J1172" s="139" t="str">
        <f>IF(AND(TONGHOP!$O1172="KTHP",TONGHOP!$P1172="TH"),TONGHOP!$X1172,"")</f>
        <v/>
      </c>
      <c r="K1172" s="138" t="str">
        <f>IF(AND(TONGHOP!$O1172="KTHP",TONGHOP!$P1172="TH"),TONGHOP!$Y1172,"")</f>
        <v/>
      </c>
      <c r="L1172" s="138" t="str">
        <f>IF(AND(TONGHOP!$O1172="KTHP",TONGHOP!$P1172="TH"),TONGHOP!$Z1172,"")</f>
        <v/>
      </c>
      <c r="M1172" s="139" t="str">
        <f>IF(AND(TONGHOP!$O1172="ThiTN",OR(TONGHOP!$P1172="LT",TONGHOP!$P1172="TN"),TONGHOP!$X1172&lt;&gt;""),TONGHOP!$X1172,"")</f>
        <v/>
      </c>
      <c r="N1172" s="139" t="str">
        <f>IF(AND(TONGHOP!$O1172="ThiTN",OR(TONGHOP!$P1172="LT",TONGHOP!$P1172="TN"),TONGHOP!$Y1172&lt;&gt;""),TONGHOP!$Y1172,"")</f>
        <v/>
      </c>
      <c r="O1172" s="139" t="str">
        <f>IF(AND(TONGHOP!$O1172="ThiTN",OR(TONGHOP!$P1172="LT",TONGHOP!$P1172="TN"),TONGHOP!$Z1172&lt;&gt;""),TONGHOP!$Z1172,"")</f>
        <v/>
      </c>
      <c r="P1172" s="139" t="str">
        <f>IF(AND(TONGHOP!$O1172="ThiTN",TONGHOP!$P1172="VĐ",TONGHOP!$X1172&lt;&gt;""),TONGHOP!$X1172,"")</f>
        <v/>
      </c>
      <c r="Q1172" s="139" t="str">
        <f>IF(AND(TONGHOP!$O1172="ThiTN",TONGHOP!$P1172="VĐ",TONGHOP!$Y1172&lt;&gt;""),TONGHOP!$Y1172,"")</f>
        <v/>
      </c>
      <c r="R1172" s="139" t="str">
        <f>IF(AND(TONGHOP!$O1172="ThiTN",TONGHOP!$P1172="VĐ",TONGHOP!$Z1172&lt;&gt;""),TONGHOP!$Z1172,"")</f>
        <v/>
      </c>
      <c r="S1172" s="137" t="str">
        <f>IF(AND(TONGHOP!$O1172="ThiTN",TONGHOP!$P1172="TH",TONGHOP!$X1172&lt;&gt;""),TONGHOP!$X1172,"")</f>
        <v/>
      </c>
      <c r="T1172" s="137" t="str">
        <f>IF(AND(TONGHOP!$O1172="ThiTN",TONGHOP!$P1172="TH",TONGHOP!$Y1172&lt;&gt;""),TONGHOP!$Y1172,"")</f>
        <v/>
      </c>
      <c r="U1172" s="137" t="str">
        <f>IF(AND(TONGHOP!$O1172="ThiTN",TONGHOP!$P1172="TH",TONGHOP!$Z1172&lt;&gt;""),TONGHOP!$Z1172,"")</f>
        <v/>
      </c>
    </row>
    <row r="1173" spans="1:21">
      <c r="A1173" s="139" t="str">
        <f>IF(AND(TONGHOP!$O1173="KTHP",OR(TONGHOP!$P1173="LT",TONGHOP!$P1173="TN"),TONGHOP!$X1173&lt;&gt;""),TONGHOP!$X1173,"")</f>
        <v>Nguyễn Văn Danh</v>
      </c>
      <c r="B1173" s="139" t="str">
        <f>IF(AND(TONGHOP!$O1173="KTHP",OR(TONGHOP!$P1173="LT",TONGHOP!$P1173="TN"),TONGHOP!$Y1173&lt;&gt;""),TONGHOP!$Y1173,"")</f>
        <v>Nguyễn Thị Khánh Thư</v>
      </c>
      <c r="C1173" s="139">
        <f>IF(AND(TONGHOP!$O1173="KTHP",OR(TONGHOP!$P1173="LT",TONGHOP!$P1173="TN"),TONGHOP!$Z1173&lt;&gt;""),TONGHOP!$Z1173,"")</f>
        <v>39</v>
      </c>
      <c r="D1173" s="139" t="str">
        <f>IF(AND(TONGHOP!$O1173="KTHP",TONGHOP!$P1173="VĐ"),TONGHOP!$X1173,"")</f>
        <v/>
      </c>
      <c r="E1173" s="138" t="str">
        <f>IF(AND(TONGHOP!$O1173="KTHP",TONGHOP!$P1173="VĐ"),TONGHOP!$Y1173,"")</f>
        <v/>
      </c>
      <c r="F1173" s="138" t="str">
        <f>IF(AND(TONGHOP!$O1173="KTHP",TONGHOP!$P1173="VĐ"),TONGHOP!$Z1173,"")</f>
        <v/>
      </c>
      <c r="G1173" s="139" t="str">
        <f>IF(AND(TONGHOP!$O1173="KTHP",TONGHOP!$P1173="TL"),TONGHOP!$X1173,"")</f>
        <v/>
      </c>
      <c r="H1173" s="138" t="str">
        <f>IF(AND(TONGHOP!$O1173="KTHP",TONGHOP!$P1173="TL"),TONGHOP!$Y1173,"")</f>
        <v/>
      </c>
      <c r="I1173" s="138" t="str">
        <f>IF(AND(TONGHOP!$O1173="KTHP",TONGHOP!$P1173="TL"),TONGHOP!$Z1173,"")</f>
        <v/>
      </c>
      <c r="J1173" s="139" t="str">
        <f>IF(AND(TONGHOP!$O1173="KTHP",TONGHOP!$P1173="TH"),TONGHOP!$X1173,"")</f>
        <v/>
      </c>
      <c r="K1173" s="138" t="str">
        <f>IF(AND(TONGHOP!$O1173="KTHP",TONGHOP!$P1173="TH"),TONGHOP!$Y1173,"")</f>
        <v/>
      </c>
      <c r="L1173" s="138" t="str">
        <f>IF(AND(TONGHOP!$O1173="KTHP",TONGHOP!$P1173="TH"),TONGHOP!$Z1173,"")</f>
        <v/>
      </c>
      <c r="M1173" s="139" t="str">
        <f>IF(AND(TONGHOP!$O1173="ThiTN",OR(TONGHOP!$P1173="LT",TONGHOP!$P1173="TN"),TONGHOP!$X1173&lt;&gt;""),TONGHOP!$X1173,"")</f>
        <v/>
      </c>
      <c r="N1173" s="139" t="str">
        <f>IF(AND(TONGHOP!$O1173="ThiTN",OR(TONGHOP!$P1173="LT",TONGHOP!$P1173="TN"),TONGHOP!$Y1173&lt;&gt;""),TONGHOP!$Y1173,"")</f>
        <v/>
      </c>
      <c r="O1173" s="139" t="str">
        <f>IF(AND(TONGHOP!$O1173="ThiTN",OR(TONGHOP!$P1173="LT",TONGHOP!$P1173="TN"),TONGHOP!$Z1173&lt;&gt;""),TONGHOP!$Z1173,"")</f>
        <v/>
      </c>
      <c r="P1173" s="139" t="str">
        <f>IF(AND(TONGHOP!$O1173="ThiTN",TONGHOP!$P1173="VĐ",TONGHOP!$X1173&lt;&gt;""),TONGHOP!$X1173,"")</f>
        <v/>
      </c>
      <c r="Q1173" s="139" t="str">
        <f>IF(AND(TONGHOP!$O1173="ThiTN",TONGHOP!$P1173="VĐ",TONGHOP!$Y1173&lt;&gt;""),TONGHOP!$Y1173,"")</f>
        <v/>
      </c>
      <c r="R1173" s="139" t="str">
        <f>IF(AND(TONGHOP!$O1173="ThiTN",TONGHOP!$P1173="VĐ",TONGHOP!$Z1173&lt;&gt;""),TONGHOP!$Z1173,"")</f>
        <v/>
      </c>
      <c r="S1173" s="137" t="str">
        <f>IF(AND(TONGHOP!$O1173="ThiTN",TONGHOP!$P1173="TH",TONGHOP!$X1173&lt;&gt;""),TONGHOP!$X1173,"")</f>
        <v/>
      </c>
      <c r="T1173" s="137" t="str">
        <f>IF(AND(TONGHOP!$O1173="ThiTN",TONGHOP!$P1173="TH",TONGHOP!$Y1173&lt;&gt;""),TONGHOP!$Y1173,"")</f>
        <v/>
      </c>
      <c r="U1173" s="137" t="str">
        <f>IF(AND(TONGHOP!$O1173="ThiTN",TONGHOP!$P1173="TH",TONGHOP!$Z1173&lt;&gt;""),TONGHOP!$Z1173,"")</f>
        <v/>
      </c>
    </row>
    <row r="1174" spans="1:21">
      <c r="A1174" s="139" t="str">
        <f>IF(AND(TONGHOP!$O1174="KTHP",OR(TONGHOP!$P1174="LT",TONGHOP!$P1174="TN"),TONGHOP!$X1174&lt;&gt;""),TONGHOP!$X1174,"")</f>
        <v>Nguyễn Cao Phong</v>
      </c>
      <c r="B1174" s="139" t="str">
        <f>IF(AND(TONGHOP!$O1174="KTHP",OR(TONGHOP!$P1174="LT",TONGHOP!$P1174="TN"),TONGHOP!$Y1174&lt;&gt;""),TONGHOP!$Y1174,"")</f>
        <v>Đặng Ngọc Đoàn</v>
      </c>
      <c r="C1174" s="139">
        <f>IF(AND(TONGHOP!$O1174="KTHP",OR(TONGHOP!$P1174="LT",TONGHOP!$P1174="TN"),TONGHOP!$Z1174&lt;&gt;""),TONGHOP!$Z1174,"")</f>
        <v>40</v>
      </c>
      <c r="D1174" s="139" t="str">
        <f>IF(AND(TONGHOP!$O1174="KTHP",TONGHOP!$P1174="VĐ"),TONGHOP!$X1174,"")</f>
        <v/>
      </c>
      <c r="E1174" s="138" t="str">
        <f>IF(AND(TONGHOP!$O1174="KTHP",TONGHOP!$P1174="VĐ"),TONGHOP!$Y1174,"")</f>
        <v/>
      </c>
      <c r="F1174" s="138" t="str">
        <f>IF(AND(TONGHOP!$O1174="KTHP",TONGHOP!$P1174="VĐ"),TONGHOP!$Z1174,"")</f>
        <v/>
      </c>
      <c r="G1174" s="139" t="str">
        <f>IF(AND(TONGHOP!$O1174="KTHP",TONGHOP!$P1174="TL"),TONGHOP!$X1174,"")</f>
        <v/>
      </c>
      <c r="H1174" s="138" t="str">
        <f>IF(AND(TONGHOP!$O1174="KTHP",TONGHOP!$P1174="TL"),TONGHOP!$Y1174,"")</f>
        <v/>
      </c>
      <c r="I1174" s="138" t="str">
        <f>IF(AND(TONGHOP!$O1174="KTHP",TONGHOP!$P1174="TL"),TONGHOP!$Z1174,"")</f>
        <v/>
      </c>
      <c r="J1174" s="139" t="str">
        <f>IF(AND(TONGHOP!$O1174="KTHP",TONGHOP!$P1174="TH"),TONGHOP!$X1174,"")</f>
        <v/>
      </c>
      <c r="K1174" s="138" t="str">
        <f>IF(AND(TONGHOP!$O1174="KTHP",TONGHOP!$P1174="TH"),TONGHOP!$Y1174,"")</f>
        <v/>
      </c>
      <c r="L1174" s="138" t="str">
        <f>IF(AND(TONGHOP!$O1174="KTHP",TONGHOP!$P1174="TH"),TONGHOP!$Z1174,"")</f>
        <v/>
      </c>
      <c r="M1174" s="139" t="str">
        <f>IF(AND(TONGHOP!$O1174="ThiTN",OR(TONGHOP!$P1174="LT",TONGHOP!$P1174="TN"),TONGHOP!$X1174&lt;&gt;""),TONGHOP!$X1174,"")</f>
        <v/>
      </c>
      <c r="N1174" s="139" t="str">
        <f>IF(AND(TONGHOP!$O1174="ThiTN",OR(TONGHOP!$P1174="LT",TONGHOP!$P1174="TN"),TONGHOP!$Y1174&lt;&gt;""),TONGHOP!$Y1174,"")</f>
        <v/>
      </c>
      <c r="O1174" s="139" t="str">
        <f>IF(AND(TONGHOP!$O1174="ThiTN",OR(TONGHOP!$P1174="LT",TONGHOP!$P1174="TN"),TONGHOP!$Z1174&lt;&gt;""),TONGHOP!$Z1174,"")</f>
        <v/>
      </c>
      <c r="P1174" s="139" t="str">
        <f>IF(AND(TONGHOP!$O1174="ThiTN",TONGHOP!$P1174="VĐ",TONGHOP!$X1174&lt;&gt;""),TONGHOP!$X1174,"")</f>
        <v/>
      </c>
      <c r="Q1174" s="139" t="str">
        <f>IF(AND(TONGHOP!$O1174="ThiTN",TONGHOP!$P1174="VĐ",TONGHOP!$Y1174&lt;&gt;""),TONGHOP!$Y1174,"")</f>
        <v/>
      </c>
      <c r="R1174" s="139" t="str">
        <f>IF(AND(TONGHOP!$O1174="ThiTN",TONGHOP!$P1174="VĐ",TONGHOP!$Z1174&lt;&gt;""),TONGHOP!$Z1174,"")</f>
        <v/>
      </c>
      <c r="S1174" s="137" t="str">
        <f>IF(AND(TONGHOP!$O1174="ThiTN",TONGHOP!$P1174="TH",TONGHOP!$X1174&lt;&gt;""),TONGHOP!$X1174,"")</f>
        <v/>
      </c>
      <c r="T1174" s="137" t="str">
        <f>IF(AND(TONGHOP!$O1174="ThiTN",TONGHOP!$P1174="TH",TONGHOP!$Y1174&lt;&gt;""),TONGHOP!$Y1174,"")</f>
        <v/>
      </c>
      <c r="U1174" s="137" t="str">
        <f>IF(AND(TONGHOP!$O1174="ThiTN",TONGHOP!$P1174="TH",TONGHOP!$Z1174&lt;&gt;""),TONGHOP!$Z1174,"")</f>
        <v/>
      </c>
    </row>
    <row r="1175" spans="1:21">
      <c r="A1175" s="139" t="str">
        <f>IF(AND(TONGHOP!$O1175="KTHP",OR(TONGHOP!$P1175="LT",TONGHOP!$P1175="TN"),TONGHOP!$X1175&lt;&gt;""),TONGHOP!$X1175,"")</f>
        <v>Nguyễn Thị Khánh Thư</v>
      </c>
      <c r="B1175" s="139" t="str">
        <f>IF(AND(TONGHOP!$O1175="KTHP",OR(TONGHOP!$P1175="LT",TONGHOP!$P1175="TN"),TONGHOP!$Y1175&lt;&gt;""),TONGHOP!$Y1175,"")</f>
        <v>Nguyễn Văn Danh</v>
      </c>
      <c r="C1175" s="139">
        <f>IF(AND(TONGHOP!$O1175="KTHP",OR(TONGHOP!$P1175="LT",TONGHOP!$P1175="TN"),TONGHOP!$Z1175&lt;&gt;""),TONGHOP!$Z1175,"")</f>
        <v>39</v>
      </c>
      <c r="D1175" s="139" t="str">
        <f>IF(AND(TONGHOP!$O1175="KTHP",TONGHOP!$P1175="VĐ"),TONGHOP!$X1175,"")</f>
        <v/>
      </c>
      <c r="E1175" s="138" t="str">
        <f>IF(AND(TONGHOP!$O1175="KTHP",TONGHOP!$P1175="VĐ"),TONGHOP!$Y1175,"")</f>
        <v/>
      </c>
      <c r="F1175" s="138" t="str">
        <f>IF(AND(TONGHOP!$O1175="KTHP",TONGHOP!$P1175="VĐ"),TONGHOP!$Z1175,"")</f>
        <v/>
      </c>
      <c r="G1175" s="139" t="str">
        <f>IF(AND(TONGHOP!$O1175="KTHP",TONGHOP!$P1175="TL"),TONGHOP!$X1175,"")</f>
        <v/>
      </c>
      <c r="H1175" s="138" t="str">
        <f>IF(AND(TONGHOP!$O1175="KTHP",TONGHOP!$P1175="TL"),TONGHOP!$Y1175,"")</f>
        <v/>
      </c>
      <c r="I1175" s="138" t="str">
        <f>IF(AND(TONGHOP!$O1175="KTHP",TONGHOP!$P1175="TL"),TONGHOP!$Z1175,"")</f>
        <v/>
      </c>
      <c r="J1175" s="139" t="str">
        <f>IF(AND(TONGHOP!$O1175="KTHP",TONGHOP!$P1175="TH"),TONGHOP!$X1175,"")</f>
        <v/>
      </c>
      <c r="K1175" s="138" t="str">
        <f>IF(AND(TONGHOP!$O1175="KTHP",TONGHOP!$P1175="TH"),TONGHOP!$Y1175,"")</f>
        <v/>
      </c>
      <c r="L1175" s="138" t="str">
        <f>IF(AND(TONGHOP!$O1175="KTHP",TONGHOP!$P1175="TH"),TONGHOP!$Z1175,"")</f>
        <v/>
      </c>
      <c r="M1175" s="139" t="str">
        <f>IF(AND(TONGHOP!$O1175="ThiTN",OR(TONGHOP!$P1175="LT",TONGHOP!$P1175="TN"),TONGHOP!$X1175&lt;&gt;""),TONGHOP!$X1175,"")</f>
        <v/>
      </c>
      <c r="N1175" s="139" t="str">
        <f>IF(AND(TONGHOP!$O1175="ThiTN",OR(TONGHOP!$P1175="LT",TONGHOP!$P1175="TN"),TONGHOP!$Y1175&lt;&gt;""),TONGHOP!$Y1175,"")</f>
        <v/>
      </c>
      <c r="O1175" s="139" t="str">
        <f>IF(AND(TONGHOP!$O1175="ThiTN",OR(TONGHOP!$P1175="LT",TONGHOP!$P1175="TN"),TONGHOP!$Z1175&lt;&gt;""),TONGHOP!$Z1175,"")</f>
        <v/>
      </c>
      <c r="P1175" s="139" t="str">
        <f>IF(AND(TONGHOP!$O1175="ThiTN",TONGHOP!$P1175="VĐ",TONGHOP!$X1175&lt;&gt;""),TONGHOP!$X1175,"")</f>
        <v/>
      </c>
      <c r="Q1175" s="139" t="str">
        <f>IF(AND(TONGHOP!$O1175="ThiTN",TONGHOP!$P1175="VĐ",TONGHOP!$Y1175&lt;&gt;""),TONGHOP!$Y1175,"")</f>
        <v/>
      </c>
      <c r="R1175" s="139" t="str">
        <f>IF(AND(TONGHOP!$O1175="ThiTN",TONGHOP!$P1175="VĐ",TONGHOP!$Z1175&lt;&gt;""),TONGHOP!$Z1175,"")</f>
        <v/>
      </c>
      <c r="S1175" s="137" t="str">
        <f>IF(AND(TONGHOP!$O1175="ThiTN",TONGHOP!$P1175="TH",TONGHOP!$X1175&lt;&gt;""),TONGHOP!$X1175,"")</f>
        <v/>
      </c>
      <c r="T1175" s="137" t="str">
        <f>IF(AND(TONGHOP!$O1175="ThiTN",TONGHOP!$P1175="TH",TONGHOP!$Y1175&lt;&gt;""),TONGHOP!$Y1175,"")</f>
        <v/>
      </c>
      <c r="U1175" s="137" t="str">
        <f>IF(AND(TONGHOP!$O1175="ThiTN",TONGHOP!$P1175="TH",TONGHOP!$Z1175&lt;&gt;""),TONGHOP!$Z1175,"")</f>
        <v/>
      </c>
    </row>
    <row r="1176" spans="1:21">
      <c r="A1176" s="139" t="str">
        <f>IF(AND(TONGHOP!$O1176="KTHP",OR(TONGHOP!$P1176="LT",TONGHOP!$P1176="TN"),TONGHOP!$X1176&lt;&gt;""),TONGHOP!$X1176,"")</f>
        <v>Nguyễn Nguyên Hoàng Ngọc Quyên</v>
      </c>
      <c r="B1176" s="139" t="str">
        <f>IF(AND(TONGHOP!$O1176="KTHP",OR(TONGHOP!$P1176="LT",TONGHOP!$P1176="TN"),TONGHOP!$Y1176&lt;&gt;""),TONGHOP!$Y1176,"")</f>
        <v>Đỗ Thị Hải Yến</v>
      </c>
      <c r="C1176" s="139">
        <f>IF(AND(TONGHOP!$O1176="KTHP",OR(TONGHOP!$P1176="LT",TONGHOP!$P1176="TN"),TONGHOP!$Z1176&lt;&gt;""),TONGHOP!$Z1176,"")</f>
        <v>28</v>
      </c>
      <c r="D1176" s="139" t="str">
        <f>IF(AND(TONGHOP!$O1176="KTHP",TONGHOP!$P1176="VĐ"),TONGHOP!$X1176,"")</f>
        <v/>
      </c>
      <c r="E1176" s="138" t="str">
        <f>IF(AND(TONGHOP!$O1176="KTHP",TONGHOP!$P1176="VĐ"),TONGHOP!$Y1176,"")</f>
        <v/>
      </c>
      <c r="F1176" s="138" t="str">
        <f>IF(AND(TONGHOP!$O1176="KTHP",TONGHOP!$P1176="VĐ"),TONGHOP!$Z1176,"")</f>
        <v/>
      </c>
      <c r="G1176" s="139" t="str">
        <f>IF(AND(TONGHOP!$O1176="KTHP",TONGHOP!$P1176="TL"),TONGHOP!$X1176,"")</f>
        <v/>
      </c>
      <c r="H1176" s="138" t="str">
        <f>IF(AND(TONGHOP!$O1176="KTHP",TONGHOP!$P1176="TL"),TONGHOP!$Y1176,"")</f>
        <v/>
      </c>
      <c r="I1176" s="138" t="str">
        <f>IF(AND(TONGHOP!$O1176="KTHP",TONGHOP!$P1176="TL"),TONGHOP!$Z1176,"")</f>
        <v/>
      </c>
      <c r="J1176" s="139" t="str">
        <f>IF(AND(TONGHOP!$O1176="KTHP",TONGHOP!$P1176="TH"),TONGHOP!$X1176,"")</f>
        <v/>
      </c>
      <c r="K1176" s="138" t="str">
        <f>IF(AND(TONGHOP!$O1176="KTHP",TONGHOP!$P1176="TH"),TONGHOP!$Y1176,"")</f>
        <v/>
      </c>
      <c r="L1176" s="138" t="str">
        <f>IF(AND(TONGHOP!$O1176="KTHP",TONGHOP!$P1176="TH"),TONGHOP!$Z1176,"")</f>
        <v/>
      </c>
      <c r="M1176" s="139" t="str">
        <f>IF(AND(TONGHOP!$O1176="ThiTN",OR(TONGHOP!$P1176="LT",TONGHOP!$P1176="TN"),TONGHOP!$X1176&lt;&gt;""),TONGHOP!$X1176,"")</f>
        <v/>
      </c>
      <c r="N1176" s="139" t="str">
        <f>IF(AND(TONGHOP!$O1176="ThiTN",OR(TONGHOP!$P1176="LT",TONGHOP!$P1176="TN"),TONGHOP!$Y1176&lt;&gt;""),TONGHOP!$Y1176,"")</f>
        <v/>
      </c>
      <c r="O1176" s="139" t="str">
        <f>IF(AND(TONGHOP!$O1176="ThiTN",OR(TONGHOP!$P1176="LT",TONGHOP!$P1176="TN"),TONGHOP!$Z1176&lt;&gt;""),TONGHOP!$Z1176,"")</f>
        <v/>
      </c>
      <c r="P1176" s="139" t="str">
        <f>IF(AND(TONGHOP!$O1176="ThiTN",TONGHOP!$P1176="VĐ",TONGHOP!$X1176&lt;&gt;""),TONGHOP!$X1176,"")</f>
        <v/>
      </c>
      <c r="Q1176" s="139" t="str">
        <f>IF(AND(TONGHOP!$O1176="ThiTN",TONGHOP!$P1176="VĐ",TONGHOP!$Y1176&lt;&gt;""),TONGHOP!$Y1176,"")</f>
        <v/>
      </c>
      <c r="R1176" s="139" t="str">
        <f>IF(AND(TONGHOP!$O1176="ThiTN",TONGHOP!$P1176="VĐ",TONGHOP!$Z1176&lt;&gt;""),TONGHOP!$Z1176,"")</f>
        <v/>
      </c>
      <c r="S1176" s="137" t="str">
        <f>IF(AND(TONGHOP!$O1176="ThiTN",TONGHOP!$P1176="TH",TONGHOP!$X1176&lt;&gt;""),TONGHOP!$X1176,"")</f>
        <v/>
      </c>
      <c r="T1176" s="137" t="str">
        <f>IF(AND(TONGHOP!$O1176="ThiTN",TONGHOP!$P1176="TH",TONGHOP!$Y1176&lt;&gt;""),TONGHOP!$Y1176,"")</f>
        <v/>
      </c>
      <c r="U1176" s="137" t="str">
        <f>IF(AND(TONGHOP!$O1176="ThiTN",TONGHOP!$P1176="TH",TONGHOP!$Z1176&lt;&gt;""),TONGHOP!$Z1176,"")</f>
        <v/>
      </c>
    </row>
    <row r="1177" spans="1:21">
      <c r="A1177" s="139" t="str">
        <f>IF(AND(TONGHOP!$O1177="KTHP",OR(TONGHOP!$P1177="LT",TONGHOP!$P1177="TN"),TONGHOP!$X1177&lt;&gt;""),TONGHOP!$X1177,"")</f>
        <v>Nguyễn Thị Thu Hồng</v>
      </c>
      <c r="B1177" s="139" t="str">
        <f>IF(AND(TONGHOP!$O1177="KTHP",OR(TONGHOP!$P1177="LT",TONGHOP!$P1177="TN"),TONGHOP!$Y1177&lt;&gt;""),TONGHOP!$Y1177,"")</f>
        <v>Lê Hồng Thái</v>
      </c>
      <c r="C1177" s="139">
        <f>IF(AND(TONGHOP!$O1177="KTHP",OR(TONGHOP!$P1177="LT",TONGHOP!$P1177="TN"),TONGHOP!$Z1177&lt;&gt;""),TONGHOP!$Z1177,"")</f>
        <v>39</v>
      </c>
      <c r="D1177" s="139" t="str">
        <f>IF(AND(TONGHOP!$O1177="KTHP",TONGHOP!$P1177="VĐ"),TONGHOP!$X1177,"")</f>
        <v/>
      </c>
      <c r="E1177" s="138" t="str">
        <f>IF(AND(TONGHOP!$O1177="KTHP",TONGHOP!$P1177="VĐ"),TONGHOP!$Y1177,"")</f>
        <v/>
      </c>
      <c r="F1177" s="138" t="str">
        <f>IF(AND(TONGHOP!$O1177="KTHP",TONGHOP!$P1177="VĐ"),TONGHOP!$Z1177,"")</f>
        <v/>
      </c>
      <c r="G1177" s="139" t="str">
        <f>IF(AND(TONGHOP!$O1177="KTHP",TONGHOP!$P1177="TL"),TONGHOP!$X1177,"")</f>
        <v/>
      </c>
      <c r="H1177" s="138" t="str">
        <f>IF(AND(TONGHOP!$O1177="KTHP",TONGHOP!$P1177="TL"),TONGHOP!$Y1177,"")</f>
        <v/>
      </c>
      <c r="I1177" s="138" t="str">
        <f>IF(AND(TONGHOP!$O1177="KTHP",TONGHOP!$P1177="TL"),TONGHOP!$Z1177,"")</f>
        <v/>
      </c>
      <c r="J1177" s="139" t="str">
        <f>IF(AND(TONGHOP!$O1177="KTHP",TONGHOP!$P1177="TH"),TONGHOP!$X1177,"")</f>
        <v/>
      </c>
      <c r="K1177" s="138" t="str">
        <f>IF(AND(TONGHOP!$O1177="KTHP",TONGHOP!$P1177="TH"),TONGHOP!$Y1177,"")</f>
        <v/>
      </c>
      <c r="L1177" s="138" t="str">
        <f>IF(AND(TONGHOP!$O1177="KTHP",TONGHOP!$P1177="TH"),TONGHOP!$Z1177,"")</f>
        <v/>
      </c>
      <c r="M1177" s="139" t="str">
        <f>IF(AND(TONGHOP!$O1177="ThiTN",OR(TONGHOP!$P1177="LT",TONGHOP!$P1177="TN"),TONGHOP!$X1177&lt;&gt;""),TONGHOP!$X1177,"")</f>
        <v/>
      </c>
      <c r="N1177" s="139" t="str">
        <f>IF(AND(TONGHOP!$O1177="ThiTN",OR(TONGHOP!$P1177="LT",TONGHOP!$P1177="TN"),TONGHOP!$Y1177&lt;&gt;""),TONGHOP!$Y1177,"")</f>
        <v/>
      </c>
      <c r="O1177" s="139" t="str">
        <f>IF(AND(TONGHOP!$O1177="ThiTN",OR(TONGHOP!$P1177="LT",TONGHOP!$P1177="TN"),TONGHOP!$Z1177&lt;&gt;""),TONGHOP!$Z1177,"")</f>
        <v/>
      </c>
      <c r="P1177" s="139" t="str">
        <f>IF(AND(TONGHOP!$O1177="ThiTN",TONGHOP!$P1177="VĐ",TONGHOP!$X1177&lt;&gt;""),TONGHOP!$X1177,"")</f>
        <v/>
      </c>
      <c r="Q1177" s="139" t="str">
        <f>IF(AND(TONGHOP!$O1177="ThiTN",TONGHOP!$P1177="VĐ",TONGHOP!$Y1177&lt;&gt;""),TONGHOP!$Y1177,"")</f>
        <v/>
      </c>
      <c r="R1177" s="139" t="str">
        <f>IF(AND(TONGHOP!$O1177="ThiTN",TONGHOP!$P1177="VĐ",TONGHOP!$Z1177&lt;&gt;""),TONGHOP!$Z1177,"")</f>
        <v/>
      </c>
      <c r="S1177" s="137" t="str">
        <f>IF(AND(TONGHOP!$O1177="ThiTN",TONGHOP!$P1177="TH",TONGHOP!$X1177&lt;&gt;""),TONGHOP!$X1177,"")</f>
        <v/>
      </c>
      <c r="T1177" s="137" t="str">
        <f>IF(AND(TONGHOP!$O1177="ThiTN",TONGHOP!$P1177="TH",TONGHOP!$Y1177&lt;&gt;""),TONGHOP!$Y1177,"")</f>
        <v/>
      </c>
      <c r="U1177" s="137" t="str">
        <f>IF(AND(TONGHOP!$O1177="ThiTN",TONGHOP!$P1177="TH",TONGHOP!$Z1177&lt;&gt;""),TONGHOP!$Z1177,"")</f>
        <v/>
      </c>
    </row>
    <row r="1178" spans="1:21">
      <c r="A1178" s="139" t="str">
        <f>IF(AND(TONGHOP!$O1178="KTHP",OR(TONGHOP!$P1178="LT",TONGHOP!$P1178="TN"),TONGHOP!$X1178&lt;&gt;""),TONGHOP!$X1178,"")</f>
        <v>Lê Quý Hưng Quốc</v>
      </c>
      <c r="B1178" s="139" t="str">
        <f>IF(AND(TONGHOP!$O1178="KTHP",OR(TONGHOP!$P1178="LT",TONGHOP!$P1178="TN"),TONGHOP!$Y1178&lt;&gt;""),TONGHOP!$Y1178,"")</f>
        <v>Nguyễn Văn Đôn</v>
      </c>
      <c r="C1178" s="139">
        <f>IF(AND(TONGHOP!$O1178="KTHP",OR(TONGHOP!$P1178="LT",TONGHOP!$P1178="TN"),TONGHOP!$Z1178&lt;&gt;""),TONGHOP!$Z1178,"")</f>
        <v>39</v>
      </c>
      <c r="D1178" s="139" t="str">
        <f>IF(AND(TONGHOP!$O1178="KTHP",TONGHOP!$P1178="VĐ"),TONGHOP!$X1178,"")</f>
        <v/>
      </c>
      <c r="E1178" s="138" t="str">
        <f>IF(AND(TONGHOP!$O1178="KTHP",TONGHOP!$P1178="VĐ"),TONGHOP!$Y1178,"")</f>
        <v/>
      </c>
      <c r="F1178" s="138" t="str">
        <f>IF(AND(TONGHOP!$O1178="KTHP",TONGHOP!$P1178="VĐ"),TONGHOP!$Z1178,"")</f>
        <v/>
      </c>
      <c r="G1178" s="139" t="str">
        <f>IF(AND(TONGHOP!$O1178="KTHP",TONGHOP!$P1178="TL"),TONGHOP!$X1178,"")</f>
        <v/>
      </c>
      <c r="H1178" s="138" t="str">
        <f>IF(AND(TONGHOP!$O1178="KTHP",TONGHOP!$P1178="TL"),TONGHOP!$Y1178,"")</f>
        <v/>
      </c>
      <c r="I1178" s="138" t="str">
        <f>IF(AND(TONGHOP!$O1178="KTHP",TONGHOP!$P1178="TL"),TONGHOP!$Z1178,"")</f>
        <v/>
      </c>
      <c r="J1178" s="139" t="str">
        <f>IF(AND(TONGHOP!$O1178="KTHP",TONGHOP!$P1178="TH"),TONGHOP!$X1178,"")</f>
        <v/>
      </c>
      <c r="K1178" s="138" t="str">
        <f>IF(AND(TONGHOP!$O1178="KTHP",TONGHOP!$P1178="TH"),TONGHOP!$Y1178,"")</f>
        <v/>
      </c>
      <c r="L1178" s="138" t="str">
        <f>IF(AND(TONGHOP!$O1178="KTHP",TONGHOP!$P1178="TH"),TONGHOP!$Z1178,"")</f>
        <v/>
      </c>
      <c r="M1178" s="139" t="str">
        <f>IF(AND(TONGHOP!$O1178="ThiTN",OR(TONGHOP!$P1178="LT",TONGHOP!$P1178="TN"),TONGHOP!$X1178&lt;&gt;""),TONGHOP!$X1178,"")</f>
        <v/>
      </c>
      <c r="N1178" s="139" t="str">
        <f>IF(AND(TONGHOP!$O1178="ThiTN",OR(TONGHOP!$P1178="LT",TONGHOP!$P1178="TN"),TONGHOP!$Y1178&lt;&gt;""),TONGHOP!$Y1178,"")</f>
        <v/>
      </c>
      <c r="O1178" s="139" t="str">
        <f>IF(AND(TONGHOP!$O1178="ThiTN",OR(TONGHOP!$P1178="LT",TONGHOP!$P1178="TN"),TONGHOP!$Z1178&lt;&gt;""),TONGHOP!$Z1178,"")</f>
        <v/>
      </c>
      <c r="P1178" s="139" t="str">
        <f>IF(AND(TONGHOP!$O1178="ThiTN",TONGHOP!$P1178="VĐ",TONGHOP!$X1178&lt;&gt;""),TONGHOP!$X1178,"")</f>
        <v/>
      </c>
      <c r="Q1178" s="139" t="str">
        <f>IF(AND(TONGHOP!$O1178="ThiTN",TONGHOP!$P1178="VĐ",TONGHOP!$Y1178&lt;&gt;""),TONGHOP!$Y1178,"")</f>
        <v/>
      </c>
      <c r="R1178" s="139" t="str">
        <f>IF(AND(TONGHOP!$O1178="ThiTN",TONGHOP!$P1178="VĐ",TONGHOP!$Z1178&lt;&gt;""),TONGHOP!$Z1178,"")</f>
        <v/>
      </c>
      <c r="S1178" s="137" t="str">
        <f>IF(AND(TONGHOP!$O1178="ThiTN",TONGHOP!$P1178="TH",TONGHOP!$X1178&lt;&gt;""),TONGHOP!$X1178,"")</f>
        <v/>
      </c>
      <c r="T1178" s="137" t="str">
        <f>IF(AND(TONGHOP!$O1178="ThiTN",TONGHOP!$P1178="TH",TONGHOP!$Y1178&lt;&gt;""),TONGHOP!$Y1178,"")</f>
        <v/>
      </c>
      <c r="U1178" s="137" t="str">
        <f>IF(AND(TONGHOP!$O1178="ThiTN",TONGHOP!$P1178="TH",TONGHOP!$Z1178&lt;&gt;""),TONGHOP!$Z1178,"")</f>
        <v/>
      </c>
    </row>
    <row r="1179" spans="1:21">
      <c r="A1179" s="139" t="str">
        <f>IF(AND(TONGHOP!$O1179="KTHP",OR(TONGHOP!$P1179="LT",TONGHOP!$P1179="TN"),TONGHOP!$X1179&lt;&gt;""),TONGHOP!$X1179,"")</f>
        <v>Lê Quý Hưng Quốc</v>
      </c>
      <c r="B1179" s="139" t="str">
        <f>IF(AND(TONGHOP!$O1179="KTHP",OR(TONGHOP!$P1179="LT",TONGHOP!$P1179="TN"),TONGHOP!$Y1179&lt;&gt;""),TONGHOP!$Y1179,"")</f>
        <v>Nguyễn Văn Đôn</v>
      </c>
      <c r="C1179" s="139">
        <f>IF(AND(TONGHOP!$O1179="KTHP",OR(TONGHOP!$P1179="LT",TONGHOP!$P1179="TN"),TONGHOP!$Z1179&lt;&gt;""),TONGHOP!$Z1179,"")</f>
        <v>35</v>
      </c>
      <c r="D1179" s="139" t="str">
        <f>IF(AND(TONGHOP!$O1179="KTHP",TONGHOP!$P1179="VĐ"),TONGHOP!$X1179,"")</f>
        <v/>
      </c>
      <c r="E1179" s="138" t="str">
        <f>IF(AND(TONGHOP!$O1179="KTHP",TONGHOP!$P1179="VĐ"),TONGHOP!$Y1179,"")</f>
        <v/>
      </c>
      <c r="F1179" s="138" t="str">
        <f>IF(AND(TONGHOP!$O1179="KTHP",TONGHOP!$P1179="VĐ"),TONGHOP!$Z1179,"")</f>
        <v/>
      </c>
      <c r="G1179" s="139" t="str">
        <f>IF(AND(TONGHOP!$O1179="KTHP",TONGHOP!$P1179="TL"),TONGHOP!$X1179,"")</f>
        <v/>
      </c>
      <c r="H1179" s="138" t="str">
        <f>IF(AND(TONGHOP!$O1179="KTHP",TONGHOP!$P1179="TL"),TONGHOP!$Y1179,"")</f>
        <v/>
      </c>
      <c r="I1179" s="138" t="str">
        <f>IF(AND(TONGHOP!$O1179="KTHP",TONGHOP!$P1179="TL"),TONGHOP!$Z1179,"")</f>
        <v/>
      </c>
      <c r="J1179" s="139" t="str">
        <f>IF(AND(TONGHOP!$O1179="KTHP",TONGHOP!$P1179="TH"),TONGHOP!$X1179,"")</f>
        <v/>
      </c>
      <c r="K1179" s="138" t="str">
        <f>IF(AND(TONGHOP!$O1179="KTHP",TONGHOP!$P1179="TH"),TONGHOP!$Y1179,"")</f>
        <v/>
      </c>
      <c r="L1179" s="138" t="str">
        <f>IF(AND(TONGHOP!$O1179="KTHP",TONGHOP!$P1179="TH"),TONGHOP!$Z1179,"")</f>
        <v/>
      </c>
      <c r="M1179" s="139" t="str">
        <f>IF(AND(TONGHOP!$O1179="ThiTN",OR(TONGHOP!$P1179="LT",TONGHOP!$P1179="TN"),TONGHOP!$X1179&lt;&gt;""),TONGHOP!$X1179,"")</f>
        <v/>
      </c>
      <c r="N1179" s="139" t="str">
        <f>IF(AND(TONGHOP!$O1179="ThiTN",OR(TONGHOP!$P1179="LT",TONGHOP!$P1179="TN"),TONGHOP!$Y1179&lt;&gt;""),TONGHOP!$Y1179,"")</f>
        <v/>
      </c>
      <c r="O1179" s="139" t="str">
        <f>IF(AND(TONGHOP!$O1179="ThiTN",OR(TONGHOP!$P1179="LT",TONGHOP!$P1179="TN"),TONGHOP!$Z1179&lt;&gt;""),TONGHOP!$Z1179,"")</f>
        <v/>
      </c>
      <c r="P1179" s="139" t="str">
        <f>IF(AND(TONGHOP!$O1179="ThiTN",TONGHOP!$P1179="VĐ",TONGHOP!$X1179&lt;&gt;""),TONGHOP!$X1179,"")</f>
        <v/>
      </c>
      <c r="Q1179" s="139" t="str">
        <f>IF(AND(TONGHOP!$O1179="ThiTN",TONGHOP!$P1179="VĐ",TONGHOP!$Y1179&lt;&gt;""),TONGHOP!$Y1179,"")</f>
        <v/>
      </c>
      <c r="R1179" s="139" t="str">
        <f>IF(AND(TONGHOP!$O1179="ThiTN",TONGHOP!$P1179="VĐ",TONGHOP!$Z1179&lt;&gt;""),TONGHOP!$Z1179,"")</f>
        <v/>
      </c>
      <c r="S1179" s="137" t="str">
        <f>IF(AND(TONGHOP!$O1179="ThiTN",TONGHOP!$P1179="TH",TONGHOP!$X1179&lt;&gt;""),TONGHOP!$X1179,"")</f>
        <v/>
      </c>
      <c r="T1179" s="137" t="str">
        <f>IF(AND(TONGHOP!$O1179="ThiTN",TONGHOP!$P1179="TH",TONGHOP!$Y1179&lt;&gt;""),TONGHOP!$Y1179,"")</f>
        <v/>
      </c>
      <c r="U1179" s="137" t="str">
        <f>IF(AND(TONGHOP!$O1179="ThiTN",TONGHOP!$P1179="TH",TONGHOP!$Z1179&lt;&gt;""),TONGHOP!$Z1179,"")</f>
        <v/>
      </c>
    </row>
    <row r="1180" spans="1:21">
      <c r="A1180" s="139" t="str">
        <f>IF(AND(TONGHOP!$O1180="KTHP",OR(TONGHOP!$P1180="LT",TONGHOP!$P1180="TN"),TONGHOP!$X1180&lt;&gt;""),TONGHOP!$X1180,"")</f>
        <v>Nguyễn Văn Đôn</v>
      </c>
      <c r="B1180" s="139" t="str">
        <f>IF(AND(TONGHOP!$O1180="KTHP",OR(TONGHOP!$P1180="LT",TONGHOP!$P1180="TN"),TONGHOP!$Y1180&lt;&gt;""),TONGHOP!$Y1180,"")</f>
        <v>Lê Quý Hưng Quốc</v>
      </c>
      <c r="C1180" s="139">
        <f>IF(AND(TONGHOP!$O1180="KTHP",OR(TONGHOP!$P1180="LT",TONGHOP!$P1180="TN"),TONGHOP!$Z1180&lt;&gt;""),TONGHOP!$Z1180,"")</f>
        <v>39</v>
      </c>
      <c r="D1180" s="139" t="str">
        <f>IF(AND(TONGHOP!$O1180="KTHP",TONGHOP!$P1180="VĐ"),TONGHOP!$X1180,"")</f>
        <v/>
      </c>
      <c r="E1180" s="138" t="str">
        <f>IF(AND(TONGHOP!$O1180="KTHP",TONGHOP!$P1180="VĐ"),TONGHOP!$Y1180,"")</f>
        <v/>
      </c>
      <c r="F1180" s="138" t="str">
        <f>IF(AND(TONGHOP!$O1180="KTHP",TONGHOP!$P1180="VĐ"),TONGHOP!$Z1180,"")</f>
        <v/>
      </c>
      <c r="G1180" s="139" t="str">
        <f>IF(AND(TONGHOP!$O1180="KTHP",TONGHOP!$P1180="TL"),TONGHOP!$X1180,"")</f>
        <v/>
      </c>
      <c r="H1180" s="138" t="str">
        <f>IF(AND(TONGHOP!$O1180="KTHP",TONGHOP!$P1180="TL"),TONGHOP!$Y1180,"")</f>
        <v/>
      </c>
      <c r="I1180" s="138" t="str">
        <f>IF(AND(TONGHOP!$O1180="KTHP",TONGHOP!$P1180="TL"),TONGHOP!$Z1180,"")</f>
        <v/>
      </c>
      <c r="J1180" s="139" t="str">
        <f>IF(AND(TONGHOP!$O1180="KTHP",TONGHOP!$P1180="TH"),TONGHOP!$X1180,"")</f>
        <v/>
      </c>
      <c r="K1180" s="138" t="str">
        <f>IF(AND(TONGHOP!$O1180="KTHP",TONGHOP!$P1180="TH"),TONGHOP!$Y1180,"")</f>
        <v/>
      </c>
      <c r="L1180" s="138" t="str">
        <f>IF(AND(TONGHOP!$O1180="KTHP",TONGHOP!$P1180="TH"),TONGHOP!$Z1180,"")</f>
        <v/>
      </c>
      <c r="M1180" s="139" t="str">
        <f>IF(AND(TONGHOP!$O1180="ThiTN",OR(TONGHOP!$P1180="LT",TONGHOP!$P1180="TN"),TONGHOP!$X1180&lt;&gt;""),TONGHOP!$X1180,"")</f>
        <v/>
      </c>
      <c r="N1180" s="139" t="str">
        <f>IF(AND(TONGHOP!$O1180="ThiTN",OR(TONGHOP!$P1180="LT",TONGHOP!$P1180="TN"),TONGHOP!$Y1180&lt;&gt;""),TONGHOP!$Y1180,"")</f>
        <v/>
      </c>
      <c r="O1180" s="139" t="str">
        <f>IF(AND(TONGHOP!$O1180="ThiTN",OR(TONGHOP!$P1180="LT",TONGHOP!$P1180="TN"),TONGHOP!$Z1180&lt;&gt;""),TONGHOP!$Z1180,"")</f>
        <v/>
      </c>
      <c r="P1180" s="139" t="str">
        <f>IF(AND(TONGHOP!$O1180="ThiTN",TONGHOP!$P1180="VĐ",TONGHOP!$X1180&lt;&gt;""),TONGHOP!$X1180,"")</f>
        <v/>
      </c>
      <c r="Q1180" s="139" t="str">
        <f>IF(AND(TONGHOP!$O1180="ThiTN",TONGHOP!$P1180="VĐ",TONGHOP!$Y1180&lt;&gt;""),TONGHOP!$Y1180,"")</f>
        <v/>
      </c>
      <c r="R1180" s="139" t="str">
        <f>IF(AND(TONGHOP!$O1180="ThiTN",TONGHOP!$P1180="VĐ",TONGHOP!$Z1180&lt;&gt;""),TONGHOP!$Z1180,"")</f>
        <v/>
      </c>
      <c r="S1180" s="137" t="str">
        <f>IF(AND(TONGHOP!$O1180="ThiTN",TONGHOP!$P1180="TH",TONGHOP!$X1180&lt;&gt;""),TONGHOP!$X1180,"")</f>
        <v/>
      </c>
      <c r="T1180" s="137" t="str">
        <f>IF(AND(TONGHOP!$O1180="ThiTN",TONGHOP!$P1180="TH",TONGHOP!$Y1180&lt;&gt;""),TONGHOP!$Y1180,"")</f>
        <v/>
      </c>
      <c r="U1180" s="137" t="str">
        <f>IF(AND(TONGHOP!$O1180="ThiTN",TONGHOP!$P1180="TH",TONGHOP!$Z1180&lt;&gt;""),TONGHOP!$Z1180,"")</f>
        <v/>
      </c>
    </row>
    <row r="1181" spans="1:21">
      <c r="A1181" s="139" t="str">
        <f>IF(AND(TONGHOP!$O1181="KTHP",OR(TONGHOP!$P1181="LT",TONGHOP!$P1181="TN"),TONGHOP!$X1181&lt;&gt;""),TONGHOP!$X1181,"")</f>
        <v>Nguyễn Văn Đôn</v>
      </c>
      <c r="B1181" s="139" t="str">
        <f>IF(AND(TONGHOP!$O1181="KTHP",OR(TONGHOP!$P1181="LT",TONGHOP!$P1181="TN"),TONGHOP!$Y1181&lt;&gt;""),TONGHOP!$Y1181,"")</f>
        <v>Lê Quý Hưng Quốc</v>
      </c>
      <c r="C1181" s="139">
        <f>IF(AND(TONGHOP!$O1181="KTHP",OR(TONGHOP!$P1181="LT",TONGHOP!$P1181="TN"),TONGHOP!$Z1181&lt;&gt;""),TONGHOP!$Z1181,"")</f>
        <v>40</v>
      </c>
      <c r="D1181" s="139" t="str">
        <f>IF(AND(TONGHOP!$O1181="KTHP",TONGHOP!$P1181="VĐ"),TONGHOP!$X1181,"")</f>
        <v/>
      </c>
      <c r="E1181" s="138" t="str">
        <f>IF(AND(TONGHOP!$O1181="KTHP",TONGHOP!$P1181="VĐ"),TONGHOP!$Y1181,"")</f>
        <v/>
      </c>
      <c r="F1181" s="138" t="str">
        <f>IF(AND(TONGHOP!$O1181="KTHP",TONGHOP!$P1181="VĐ"),TONGHOP!$Z1181,"")</f>
        <v/>
      </c>
      <c r="G1181" s="139" t="str">
        <f>IF(AND(TONGHOP!$O1181="KTHP",TONGHOP!$P1181="TL"),TONGHOP!$X1181,"")</f>
        <v/>
      </c>
      <c r="H1181" s="138" t="str">
        <f>IF(AND(TONGHOP!$O1181="KTHP",TONGHOP!$P1181="TL"),TONGHOP!$Y1181,"")</f>
        <v/>
      </c>
      <c r="I1181" s="138" t="str">
        <f>IF(AND(TONGHOP!$O1181="KTHP",TONGHOP!$P1181="TL"),TONGHOP!$Z1181,"")</f>
        <v/>
      </c>
      <c r="J1181" s="139" t="str">
        <f>IF(AND(TONGHOP!$O1181="KTHP",TONGHOP!$P1181="TH"),TONGHOP!$X1181,"")</f>
        <v/>
      </c>
      <c r="K1181" s="138" t="str">
        <f>IF(AND(TONGHOP!$O1181="KTHP",TONGHOP!$P1181="TH"),TONGHOP!$Y1181,"")</f>
        <v/>
      </c>
      <c r="L1181" s="138" t="str">
        <f>IF(AND(TONGHOP!$O1181="KTHP",TONGHOP!$P1181="TH"),TONGHOP!$Z1181,"")</f>
        <v/>
      </c>
      <c r="M1181" s="139" t="str">
        <f>IF(AND(TONGHOP!$O1181="ThiTN",OR(TONGHOP!$P1181="LT",TONGHOP!$P1181="TN"),TONGHOP!$X1181&lt;&gt;""),TONGHOP!$X1181,"")</f>
        <v/>
      </c>
      <c r="N1181" s="139" t="str">
        <f>IF(AND(TONGHOP!$O1181="ThiTN",OR(TONGHOP!$P1181="LT",TONGHOP!$P1181="TN"),TONGHOP!$Y1181&lt;&gt;""),TONGHOP!$Y1181,"")</f>
        <v/>
      </c>
      <c r="O1181" s="139" t="str">
        <f>IF(AND(TONGHOP!$O1181="ThiTN",OR(TONGHOP!$P1181="LT",TONGHOP!$P1181="TN"),TONGHOP!$Z1181&lt;&gt;""),TONGHOP!$Z1181,"")</f>
        <v/>
      </c>
      <c r="P1181" s="139" t="str">
        <f>IF(AND(TONGHOP!$O1181="ThiTN",TONGHOP!$P1181="VĐ",TONGHOP!$X1181&lt;&gt;""),TONGHOP!$X1181,"")</f>
        <v/>
      </c>
      <c r="Q1181" s="139" t="str">
        <f>IF(AND(TONGHOP!$O1181="ThiTN",TONGHOP!$P1181="VĐ",TONGHOP!$Y1181&lt;&gt;""),TONGHOP!$Y1181,"")</f>
        <v/>
      </c>
      <c r="R1181" s="139" t="str">
        <f>IF(AND(TONGHOP!$O1181="ThiTN",TONGHOP!$P1181="VĐ",TONGHOP!$Z1181&lt;&gt;""),TONGHOP!$Z1181,"")</f>
        <v/>
      </c>
      <c r="S1181" s="137" t="str">
        <f>IF(AND(TONGHOP!$O1181="ThiTN",TONGHOP!$P1181="TH",TONGHOP!$X1181&lt;&gt;""),TONGHOP!$X1181,"")</f>
        <v/>
      </c>
      <c r="T1181" s="137" t="str">
        <f>IF(AND(TONGHOP!$O1181="ThiTN",TONGHOP!$P1181="TH",TONGHOP!$Y1181&lt;&gt;""),TONGHOP!$Y1181,"")</f>
        <v/>
      </c>
      <c r="U1181" s="137" t="str">
        <f>IF(AND(TONGHOP!$O1181="ThiTN",TONGHOP!$P1181="TH",TONGHOP!$Z1181&lt;&gt;""),TONGHOP!$Z1181,"")</f>
        <v/>
      </c>
    </row>
    <row r="1182" spans="1:21">
      <c r="A1182" s="139" t="str">
        <f>IF(AND(TONGHOP!$O1182="KTHP",OR(TONGHOP!$P1182="LT",TONGHOP!$P1182="TN"),TONGHOP!$X1182&lt;&gt;""),TONGHOP!$X1182,"")</f>
        <v>Nguyễn Văn Đôn</v>
      </c>
      <c r="B1182" s="139" t="str">
        <f>IF(AND(TONGHOP!$O1182="KTHP",OR(TONGHOP!$P1182="LT",TONGHOP!$P1182="TN"),TONGHOP!$Y1182&lt;&gt;""),TONGHOP!$Y1182,"")</f>
        <v>Lê Quý Hưng Quốc</v>
      </c>
      <c r="C1182" s="139">
        <f>IF(AND(TONGHOP!$O1182="KTHP",OR(TONGHOP!$P1182="LT",TONGHOP!$P1182="TN"),TONGHOP!$Z1182&lt;&gt;""),TONGHOP!$Z1182,"")</f>
        <v>39</v>
      </c>
      <c r="D1182" s="139" t="str">
        <f>IF(AND(TONGHOP!$O1182="KTHP",TONGHOP!$P1182="VĐ"),TONGHOP!$X1182,"")</f>
        <v/>
      </c>
      <c r="E1182" s="138" t="str">
        <f>IF(AND(TONGHOP!$O1182="KTHP",TONGHOP!$P1182="VĐ"),TONGHOP!$Y1182,"")</f>
        <v/>
      </c>
      <c r="F1182" s="138" t="str">
        <f>IF(AND(TONGHOP!$O1182="KTHP",TONGHOP!$P1182="VĐ"),TONGHOP!$Z1182,"")</f>
        <v/>
      </c>
      <c r="G1182" s="139" t="str">
        <f>IF(AND(TONGHOP!$O1182="KTHP",TONGHOP!$P1182="TL"),TONGHOP!$X1182,"")</f>
        <v/>
      </c>
      <c r="H1182" s="138" t="str">
        <f>IF(AND(TONGHOP!$O1182="KTHP",TONGHOP!$P1182="TL"),TONGHOP!$Y1182,"")</f>
        <v/>
      </c>
      <c r="I1182" s="138" t="str">
        <f>IF(AND(TONGHOP!$O1182="KTHP",TONGHOP!$P1182="TL"),TONGHOP!$Z1182,"")</f>
        <v/>
      </c>
      <c r="J1182" s="139" t="str">
        <f>IF(AND(TONGHOP!$O1182="KTHP",TONGHOP!$P1182="TH"),TONGHOP!$X1182,"")</f>
        <v/>
      </c>
      <c r="K1182" s="138" t="str">
        <f>IF(AND(TONGHOP!$O1182="KTHP",TONGHOP!$P1182="TH"),TONGHOP!$Y1182,"")</f>
        <v/>
      </c>
      <c r="L1182" s="138" t="str">
        <f>IF(AND(TONGHOP!$O1182="KTHP",TONGHOP!$P1182="TH"),TONGHOP!$Z1182,"")</f>
        <v/>
      </c>
      <c r="M1182" s="139" t="str">
        <f>IF(AND(TONGHOP!$O1182="ThiTN",OR(TONGHOP!$P1182="LT",TONGHOP!$P1182="TN"),TONGHOP!$X1182&lt;&gt;""),TONGHOP!$X1182,"")</f>
        <v/>
      </c>
      <c r="N1182" s="139" t="str">
        <f>IF(AND(TONGHOP!$O1182="ThiTN",OR(TONGHOP!$P1182="LT",TONGHOP!$P1182="TN"),TONGHOP!$Y1182&lt;&gt;""),TONGHOP!$Y1182,"")</f>
        <v/>
      </c>
      <c r="O1182" s="139" t="str">
        <f>IF(AND(TONGHOP!$O1182="ThiTN",OR(TONGHOP!$P1182="LT",TONGHOP!$P1182="TN"),TONGHOP!$Z1182&lt;&gt;""),TONGHOP!$Z1182,"")</f>
        <v/>
      </c>
      <c r="P1182" s="139" t="str">
        <f>IF(AND(TONGHOP!$O1182="ThiTN",TONGHOP!$P1182="VĐ",TONGHOP!$X1182&lt;&gt;""),TONGHOP!$X1182,"")</f>
        <v/>
      </c>
      <c r="Q1182" s="139" t="str">
        <f>IF(AND(TONGHOP!$O1182="ThiTN",TONGHOP!$P1182="VĐ",TONGHOP!$Y1182&lt;&gt;""),TONGHOP!$Y1182,"")</f>
        <v/>
      </c>
      <c r="R1182" s="139" t="str">
        <f>IF(AND(TONGHOP!$O1182="ThiTN",TONGHOP!$P1182="VĐ",TONGHOP!$Z1182&lt;&gt;""),TONGHOP!$Z1182,"")</f>
        <v/>
      </c>
      <c r="S1182" s="137" t="str">
        <f>IF(AND(TONGHOP!$O1182="ThiTN",TONGHOP!$P1182="TH",TONGHOP!$X1182&lt;&gt;""),TONGHOP!$X1182,"")</f>
        <v/>
      </c>
      <c r="T1182" s="137" t="str">
        <f>IF(AND(TONGHOP!$O1182="ThiTN",TONGHOP!$P1182="TH",TONGHOP!$Y1182&lt;&gt;""),TONGHOP!$Y1182,"")</f>
        <v/>
      </c>
      <c r="U1182" s="137" t="str">
        <f>IF(AND(TONGHOP!$O1182="ThiTN",TONGHOP!$P1182="TH",TONGHOP!$Z1182&lt;&gt;""),TONGHOP!$Z1182,"")</f>
        <v/>
      </c>
    </row>
    <row r="1183" spans="1:21">
      <c r="A1183" s="139" t="str">
        <f>IF(AND(TONGHOP!$O1183="KTHP",OR(TONGHOP!$P1183="LT",TONGHOP!$P1183="TN"),TONGHOP!$X1183&lt;&gt;""),TONGHOP!$X1183,"")</f>
        <v>Cao Thị Hồng Thắm</v>
      </c>
      <c r="B1183" s="139" t="str">
        <f>IF(AND(TONGHOP!$O1183="KTHP",OR(TONGHOP!$P1183="LT",TONGHOP!$P1183="TN"),TONGHOP!$Y1183&lt;&gt;""),TONGHOP!$Y1183,"")</f>
        <v>Đỗ Thị Ngát</v>
      </c>
      <c r="C1183" s="139">
        <f>IF(AND(TONGHOP!$O1183="KTHP",OR(TONGHOP!$P1183="LT",TONGHOP!$P1183="TN"),TONGHOP!$Z1183&lt;&gt;""),TONGHOP!$Z1183,"")</f>
        <v>36</v>
      </c>
      <c r="D1183" s="139" t="str">
        <f>IF(AND(TONGHOP!$O1183="KTHP",TONGHOP!$P1183="VĐ"),TONGHOP!$X1183,"")</f>
        <v/>
      </c>
      <c r="E1183" s="138" t="str">
        <f>IF(AND(TONGHOP!$O1183="KTHP",TONGHOP!$P1183="VĐ"),TONGHOP!$Y1183,"")</f>
        <v/>
      </c>
      <c r="F1183" s="138" t="str">
        <f>IF(AND(TONGHOP!$O1183="KTHP",TONGHOP!$P1183="VĐ"),TONGHOP!$Z1183,"")</f>
        <v/>
      </c>
      <c r="G1183" s="139" t="str">
        <f>IF(AND(TONGHOP!$O1183="KTHP",TONGHOP!$P1183="TL"),TONGHOP!$X1183,"")</f>
        <v/>
      </c>
      <c r="H1183" s="138" t="str">
        <f>IF(AND(TONGHOP!$O1183="KTHP",TONGHOP!$P1183="TL"),TONGHOP!$Y1183,"")</f>
        <v/>
      </c>
      <c r="I1183" s="138" t="str">
        <f>IF(AND(TONGHOP!$O1183="KTHP",TONGHOP!$P1183="TL"),TONGHOP!$Z1183,"")</f>
        <v/>
      </c>
      <c r="J1183" s="139" t="str">
        <f>IF(AND(TONGHOP!$O1183="KTHP",TONGHOP!$P1183="TH"),TONGHOP!$X1183,"")</f>
        <v/>
      </c>
      <c r="K1183" s="138" t="str">
        <f>IF(AND(TONGHOP!$O1183="KTHP",TONGHOP!$P1183="TH"),TONGHOP!$Y1183,"")</f>
        <v/>
      </c>
      <c r="L1183" s="138" t="str">
        <f>IF(AND(TONGHOP!$O1183="KTHP",TONGHOP!$P1183="TH"),TONGHOP!$Z1183,"")</f>
        <v/>
      </c>
      <c r="M1183" s="139" t="str">
        <f>IF(AND(TONGHOP!$O1183="ThiTN",OR(TONGHOP!$P1183="LT",TONGHOP!$P1183="TN"),TONGHOP!$X1183&lt;&gt;""),TONGHOP!$X1183,"")</f>
        <v/>
      </c>
      <c r="N1183" s="139" t="str">
        <f>IF(AND(TONGHOP!$O1183="ThiTN",OR(TONGHOP!$P1183="LT",TONGHOP!$P1183="TN"),TONGHOP!$Y1183&lt;&gt;""),TONGHOP!$Y1183,"")</f>
        <v/>
      </c>
      <c r="O1183" s="139" t="str">
        <f>IF(AND(TONGHOP!$O1183="ThiTN",OR(TONGHOP!$P1183="LT",TONGHOP!$P1183="TN"),TONGHOP!$Z1183&lt;&gt;""),TONGHOP!$Z1183,"")</f>
        <v/>
      </c>
      <c r="P1183" s="139" t="str">
        <f>IF(AND(TONGHOP!$O1183="ThiTN",TONGHOP!$P1183="VĐ",TONGHOP!$X1183&lt;&gt;""),TONGHOP!$X1183,"")</f>
        <v/>
      </c>
      <c r="Q1183" s="139" t="str">
        <f>IF(AND(TONGHOP!$O1183="ThiTN",TONGHOP!$P1183="VĐ",TONGHOP!$Y1183&lt;&gt;""),TONGHOP!$Y1183,"")</f>
        <v/>
      </c>
      <c r="R1183" s="139" t="str">
        <f>IF(AND(TONGHOP!$O1183="ThiTN",TONGHOP!$P1183="VĐ",TONGHOP!$Z1183&lt;&gt;""),TONGHOP!$Z1183,"")</f>
        <v/>
      </c>
      <c r="S1183" s="137" t="str">
        <f>IF(AND(TONGHOP!$O1183="ThiTN",TONGHOP!$P1183="TH",TONGHOP!$X1183&lt;&gt;""),TONGHOP!$X1183,"")</f>
        <v/>
      </c>
      <c r="T1183" s="137" t="str">
        <f>IF(AND(TONGHOP!$O1183="ThiTN",TONGHOP!$P1183="TH",TONGHOP!$Y1183&lt;&gt;""),TONGHOP!$Y1183,"")</f>
        <v/>
      </c>
      <c r="U1183" s="137" t="str">
        <f>IF(AND(TONGHOP!$O1183="ThiTN",TONGHOP!$P1183="TH",TONGHOP!$Z1183&lt;&gt;""),TONGHOP!$Z1183,"")</f>
        <v/>
      </c>
    </row>
    <row r="1184" spans="1:21">
      <c r="A1184" s="139" t="str">
        <f>IF(AND(TONGHOP!$O1184="KTHP",OR(TONGHOP!$P1184="LT",TONGHOP!$P1184="TN"),TONGHOP!$X1184&lt;&gt;""),TONGHOP!$X1184,"")</f>
        <v>Cao Thị Hồng Thắm</v>
      </c>
      <c r="B1184" s="139" t="str">
        <f>IF(AND(TONGHOP!$O1184="KTHP",OR(TONGHOP!$P1184="LT",TONGHOP!$P1184="TN"),TONGHOP!$Y1184&lt;&gt;""),TONGHOP!$Y1184,"")</f>
        <v>Đỗ Thị Ngát</v>
      </c>
      <c r="C1184" s="139">
        <f>IF(AND(TONGHOP!$O1184="KTHP",OR(TONGHOP!$P1184="LT",TONGHOP!$P1184="TN"),TONGHOP!$Z1184&lt;&gt;""),TONGHOP!$Z1184,"")</f>
        <v>36</v>
      </c>
      <c r="D1184" s="139" t="str">
        <f>IF(AND(TONGHOP!$O1184="KTHP",TONGHOP!$P1184="VĐ"),TONGHOP!$X1184,"")</f>
        <v/>
      </c>
      <c r="E1184" s="138" t="str">
        <f>IF(AND(TONGHOP!$O1184="KTHP",TONGHOP!$P1184="VĐ"),TONGHOP!$Y1184,"")</f>
        <v/>
      </c>
      <c r="F1184" s="138" t="str">
        <f>IF(AND(TONGHOP!$O1184="KTHP",TONGHOP!$P1184="VĐ"),TONGHOP!$Z1184,"")</f>
        <v/>
      </c>
      <c r="G1184" s="139" t="str">
        <f>IF(AND(TONGHOP!$O1184="KTHP",TONGHOP!$P1184="TL"),TONGHOP!$X1184,"")</f>
        <v/>
      </c>
      <c r="H1184" s="138" t="str">
        <f>IF(AND(TONGHOP!$O1184="KTHP",TONGHOP!$P1184="TL"),TONGHOP!$Y1184,"")</f>
        <v/>
      </c>
      <c r="I1184" s="138" t="str">
        <f>IF(AND(TONGHOP!$O1184="KTHP",TONGHOP!$P1184="TL"),TONGHOP!$Z1184,"")</f>
        <v/>
      </c>
      <c r="J1184" s="139" t="str">
        <f>IF(AND(TONGHOP!$O1184="KTHP",TONGHOP!$P1184="TH"),TONGHOP!$X1184,"")</f>
        <v/>
      </c>
      <c r="K1184" s="138" t="str">
        <f>IF(AND(TONGHOP!$O1184="KTHP",TONGHOP!$P1184="TH"),TONGHOP!$Y1184,"")</f>
        <v/>
      </c>
      <c r="L1184" s="138" t="str">
        <f>IF(AND(TONGHOP!$O1184="KTHP",TONGHOP!$P1184="TH"),TONGHOP!$Z1184,"")</f>
        <v/>
      </c>
      <c r="M1184" s="139" t="str">
        <f>IF(AND(TONGHOP!$O1184="ThiTN",OR(TONGHOP!$P1184="LT",TONGHOP!$P1184="TN"),TONGHOP!$X1184&lt;&gt;""),TONGHOP!$X1184,"")</f>
        <v/>
      </c>
      <c r="N1184" s="139" t="str">
        <f>IF(AND(TONGHOP!$O1184="ThiTN",OR(TONGHOP!$P1184="LT",TONGHOP!$P1184="TN"),TONGHOP!$Y1184&lt;&gt;""),TONGHOP!$Y1184,"")</f>
        <v/>
      </c>
      <c r="O1184" s="139" t="str">
        <f>IF(AND(TONGHOP!$O1184="ThiTN",OR(TONGHOP!$P1184="LT",TONGHOP!$P1184="TN"),TONGHOP!$Z1184&lt;&gt;""),TONGHOP!$Z1184,"")</f>
        <v/>
      </c>
      <c r="P1184" s="139" t="str">
        <f>IF(AND(TONGHOP!$O1184="ThiTN",TONGHOP!$P1184="VĐ",TONGHOP!$X1184&lt;&gt;""),TONGHOP!$X1184,"")</f>
        <v/>
      </c>
      <c r="Q1184" s="139" t="str">
        <f>IF(AND(TONGHOP!$O1184="ThiTN",TONGHOP!$P1184="VĐ",TONGHOP!$Y1184&lt;&gt;""),TONGHOP!$Y1184,"")</f>
        <v/>
      </c>
      <c r="R1184" s="139" t="str">
        <f>IF(AND(TONGHOP!$O1184="ThiTN",TONGHOP!$P1184="VĐ",TONGHOP!$Z1184&lt;&gt;""),TONGHOP!$Z1184,"")</f>
        <v/>
      </c>
      <c r="S1184" s="137" t="str">
        <f>IF(AND(TONGHOP!$O1184="ThiTN",TONGHOP!$P1184="TH",TONGHOP!$X1184&lt;&gt;""),TONGHOP!$X1184,"")</f>
        <v/>
      </c>
      <c r="T1184" s="137" t="str">
        <f>IF(AND(TONGHOP!$O1184="ThiTN",TONGHOP!$P1184="TH",TONGHOP!$Y1184&lt;&gt;""),TONGHOP!$Y1184,"")</f>
        <v/>
      </c>
      <c r="U1184" s="137" t="str">
        <f>IF(AND(TONGHOP!$O1184="ThiTN",TONGHOP!$P1184="TH",TONGHOP!$Z1184&lt;&gt;""),TONGHOP!$Z1184,"")</f>
        <v/>
      </c>
    </row>
    <row r="1185" spans="1:21">
      <c r="A1185" s="139" t="str">
        <f>IF(AND(TONGHOP!$O1185="KTHP",OR(TONGHOP!$P1185="LT",TONGHOP!$P1185="TN"),TONGHOP!$X1185&lt;&gt;""),TONGHOP!$X1185,"")</f>
        <v>Phạm Thị Vinh</v>
      </c>
      <c r="B1185" s="139" t="str">
        <f>IF(AND(TONGHOP!$O1185="KTHP",OR(TONGHOP!$P1185="LT",TONGHOP!$P1185="TN"),TONGHOP!$Y1185&lt;&gt;""),TONGHOP!$Y1185,"")</f>
        <v>Nguyễn Ngọc Quỳnh(CT)</v>
      </c>
      <c r="C1185" s="139">
        <f>IF(AND(TONGHOP!$O1185="KTHP",OR(TONGHOP!$P1185="LT",TONGHOP!$P1185="TN"),TONGHOP!$Z1185&lt;&gt;""),TONGHOP!$Z1185,"")</f>
        <v>35</v>
      </c>
      <c r="D1185" s="139" t="str">
        <f>IF(AND(TONGHOP!$O1185="KTHP",TONGHOP!$P1185="VĐ"),TONGHOP!$X1185,"")</f>
        <v/>
      </c>
      <c r="E1185" s="138" t="str">
        <f>IF(AND(TONGHOP!$O1185="KTHP",TONGHOP!$P1185="VĐ"),TONGHOP!$Y1185,"")</f>
        <v/>
      </c>
      <c r="F1185" s="138" t="str">
        <f>IF(AND(TONGHOP!$O1185="KTHP",TONGHOP!$P1185="VĐ"),TONGHOP!$Z1185,"")</f>
        <v/>
      </c>
      <c r="G1185" s="139" t="str">
        <f>IF(AND(TONGHOP!$O1185="KTHP",TONGHOP!$P1185="TL"),TONGHOP!$X1185,"")</f>
        <v/>
      </c>
      <c r="H1185" s="138" t="str">
        <f>IF(AND(TONGHOP!$O1185="KTHP",TONGHOP!$P1185="TL"),TONGHOP!$Y1185,"")</f>
        <v/>
      </c>
      <c r="I1185" s="138" t="str">
        <f>IF(AND(TONGHOP!$O1185="KTHP",TONGHOP!$P1185="TL"),TONGHOP!$Z1185,"")</f>
        <v/>
      </c>
      <c r="J1185" s="139" t="str">
        <f>IF(AND(TONGHOP!$O1185="KTHP",TONGHOP!$P1185="TH"),TONGHOP!$X1185,"")</f>
        <v/>
      </c>
      <c r="K1185" s="138" t="str">
        <f>IF(AND(TONGHOP!$O1185="KTHP",TONGHOP!$P1185="TH"),TONGHOP!$Y1185,"")</f>
        <v/>
      </c>
      <c r="L1185" s="138" t="str">
        <f>IF(AND(TONGHOP!$O1185="KTHP",TONGHOP!$P1185="TH"),TONGHOP!$Z1185,"")</f>
        <v/>
      </c>
      <c r="M1185" s="139" t="str">
        <f>IF(AND(TONGHOP!$O1185="ThiTN",OR(TONGHOP!$P1185="LT",TONGHOP!$P1185="TN"),TONGHOP!$X1185&lt;&gt;""),TONGHOP!$X1185,"")</f>
        <v/>
      </c>
      <c r="N1185" s="139" t="str">
        <f>IF(AND(TONGHOP!$O1185="ThiTN",OR(TONGHOP!$P1185="LT",TONGHOP!$P1185="TN"),TONGHOP!$Y1185&lt;&gt;""),TONGHOP!$Y1185,"")</f>
        <v/>
      </c>
      <c r="O1185" s="139" t="str">
        <f>IF(AND(TONGHOP!$O1185="ThiTN",OR(TONGHOP!$P1185="LT",TONGHOP!$P1185="TN"),TONGHOP!$Z1185&lt;&gt;""),TONGHOP!$Z1185,"")</f>
        <v/>
      </c>
      <c r="P1185" s="139" t="str">
        <f>IF(AND(TONGHOP!$O1185="ThiTN",TONGHOP!$P1185="VĐ",TONGHOP!$X1185&lt;&gt;""),TONGHOP!$X1185,"")</f>
        <v/>
      </c>
      <c r="Q1185" s="139" t="str">
        <f>IF(AND(TONGHOP!$O1185="ThiTN",TONGHOP!$P1185="VĐ",TONGHOP!$Y1185&lt;&gt;""),TONGHOP!$Y1185,"")</f>
        <v/>
      </c>
      <c r="R1185" s="139" t="str">
        <f>IF(AND(TONGHOP!$O1185="ThiTN",TONGHOP!$P1185="VĐ",TONGHOP!$Z1185&lt;&gt;""),TONGHOP!$Z1185,"")</f>
        <v/>
      </c>
      <c r="S1185" s="137" t="str">
        <f>IF(AND(TONGHOP!$O1185="ThiTN",TONGHOP!$P1185="TH",TONGHOP!$X1185&lt;&gt;""),TONGHOP!$X1185,"")</f>
        <v/>
      </c>
      <c r="T1185" s="137" t="str">
        <f>IF(AND(TONGHOP!$O1185="ThiTN",TONGHOP!$P1185="TH",TONGHOP!$Y1185&lt;&gt;""),TONGHOP!$Y1185,"")</f>
        <v/>
      </c>
      <c r="U1185" s="137" t="str">
        <f>IF(AND(TONGHOP!$O1185="ThiTN",TONGHOP!$P1185="TH",TONGHOP!$Z1185&lt;&gt;""),TONGHOP!$Z1185,"")</f>
        <v/>
      </c>
    </row>
    <row r="1186" spans="1:21">
      <c r="A1186" s="139" t="str">
        <f>IF(AND(TONGHOP!$O1186="KTHP",OR(TONGHOP!$P1186="LT",TONGHOP!$P1186="TN"),TONGHOP!$X1186&lt;&gt;""),TONGHOP!$X1186,"")</f>
        <v>Đinh Thị Huyên</v>
      </c>
      <c r="B1186" s="139" t="str">
        <f>IF(AND(TONGHOP!$O1186="KTHP",OR(TONGHOP!$P1186="LT",TONGHOP!$P1186="TN"),TONGHOP!$Y1186&lt;&gt;""),TONGHOP!$Y1186,"")</f>
        <v>Phạm Thị Vinh</v>
      </c>
      <c r="C1186" s="139">
        <f>IF(AND(TONGHOP!$O1186="KTHP",OR(TONGHOP!$P1186="LT",TONGHOP!$P1186="TN"),TONGHOP!$Z1186&lt;&gt;""),TONGHOP!$Z1186,"")</f>
        <v>36</v>
      </c>
      <c r="D1186" s="139" t="str">
        <f>IF(AND(TONGHOP!$O1186="KTHP",TONGHOP!$P1186="VĐ"),TONGHOP!$X1186,"")</f>
        <v/>
      </c>
      <c r="E1186" s="138" t="str">
        <f>IF(AND(TONGHOP!$O1186="KTHP",TONGHOP!$P1186="VĐ"),TONGHOP!$Y1186,"")</f>
        <v/>
      </c>
      <c r="F1186" s="138" t="str">
        <f>IF(AND(TONGHOP!$O1186="KTHP",TONGHOP!$P1186="VĐ"),TONGHOP!$Z1186,"")</f>
        <v/>
      </c>
      <c r="G1186" s="139" t="str">
        <f>IF(AND(TONGHOP!$O1186="KTHP",TONGHOP!$P1186="TL"),TONGHOP!$X1186,"")</f>
        <v/>
      </c>
      <c r="H1186" s="138" t="str">
        <f>IF(AND(TONGHOP!$O1186="KTHP",TONGHOP!$P1186="TL"),TONGHOP!$Y1186,"")</f>
        <v/>
      </c>
      <c r="I1186" s="138" t="str">
        <f>IF(AND(TONGHOP!$O1186="KTHP",TONGHOP!$P1186="TL"),TONGHOP!$Z1186,"")</f>
        <v/>
      </c>
      <c r="J1186" s="139" t="str">
        <f>IF(AND(TONGHOP!$O1186="KTHP",TONGHOP!$P1186="TH"),TONGHOP!$X1186,"")</f>
        <v/>
      </c>
      <c r="K1186" s="138" t="str">
        <f>IF(AND(TONGHOP!$O1186="KTHP",TONGHOP!$P1186="TH"),TONGHOP!$Y1186,"")</f>
        <v/>
      </c>
      <c r="L1186" s="138" t="str">
        <f>IF(AND(TONGHOP!$O1186="KTHP",TONGHOP!$P1186="TH"),TONGHOP!$Z1186,"")</f>
        <v/>
      </c>
      <c r="M1186" s="139" t="str">
        <f>IF(AND(TONGHOP!$O1186="ThiTN",OR(TONGHOP!$P1186="LT",TONGHOP!$P1186="TN"),TONGHOP!$X1186&lt;&gt;""),TONGHOP!$X1186,"")</f>
        <v/>
      </c>
      <c r="N1186" s="139" t="str">
        <f>IF(AND(TONGHOP!$O1186="ThiTN",OR(TONGHOP!$P1186="LT",TONGHOP!$P1186="TN"),TONGHOP!$Y1186&lt;&gt;""),TONGHOP!$Y1186,"")</f>
        <v/>
      </c>
      <c r="O1186" s="139" t="str">
        <f>IF(AND(TONGHOP!$O1186="ThiTN",OR(TONGHOP!$P1186="LT",TONGHOP!$P1186="TN"),TONGHOP!$Z1186&lt;&gt;""),TONGHOP!$Z1186,"")</f>
        <v/>
      </c>
      <c r="P1186" s="139" t="str">
        <f>IF(AND(TONGHOP!$O1186="ThiTN",TONGHOP!$P1186="VĐ",TONGHOP!$X1186&lt;&gt;""),TONGHOP!$X1186,"")</f>
        <v/>
      </c>
      <c r="Q1186" s="139" t="str">
        <f>IF(AND(TONGHOP!$O1186="ThiTN",TONGHOP!$P1186="VĐ",TONGHOP!$Y1186&lt;&gt;""),TONGHOP!$Y1186,"")</f>
        <v/>
      </c>
      <c r="R1186" s="139" t="str">
        <f>IF(AND(TONGHOP!$O1186="ThiTN",TONGHOP!$P1186="VĐ",TONGHOP!$Z1186&lt;&gt;""),TONGHOP!$Z1186,"")</f>
        <v/>
      </c>
      <c r="S1186" s="137" t="str">
        <f>IF(AND(TONGHOP!$O1186="ThiTN",TONGHOP!$P1186="TH",TONGHOP!$X1186&lt;&gt;""),TONGHOP!$X1186,"")</f>
        <v/>
      </c>
      <c r="T1186" s="137" t="str">
        <f>IF(AND(TONGHOP!$O1186="ThiTN",TONGHOP!$P1186="TH",TONGHOP!$Y1186&lt;&gt;""),TONGHOP!$Y1186,"")</f>
        <v/>
      </c>
      <c r="U1186" s="137" t="str">
        <f>IF(AND(TONGHOP!$O1186="ThiTN",TONGHOP!$P1186="TH",TONGHOP!$Z1186&lt;&gt;""),TONGHOP!$Z1186,"")</f>
        <v/>
      </c>
    </row>
    <row r="1187" spans="1:21">
      <c r="A1187" s="139" t="str">
        <f>IF(AND(TONGHOP!$O1187="KTHP",OR(TONGHOP!$P1187="LT",TONGHOP!$P1187="TN"),TONGHOP!$X1187&lt;&gt;""),TONGHOP!$X1187,"")</f>
        <v>Cao Thị Hồng Thắm</v>
      </c>
      <c r="B1187" s="139" t="str">
        <f>IF(AND(TONGHOP!$O1187="KTHP",OR(TONGHOP!$P1187="LT",TONGHOP!$P1187="TN"),TONGHOP!$Y1187&lt;&gt;""),TONGHOP!$Y1187,"")</f>
        <v>Đỗ Thị Ngát</v>
      </c>
      <c r="C1187" s="139">
        <f>IF(AND(TONGHOP!$O1187="KTHP",OR(TONGHOP!$P1187="LT",TONGHOP!$P1187="TN"),TONGHOP!$Z1187&lt;&gt;""),TONGHOP!$Z1187,"")</f>
        <v>37</v>
      </c>
      <c r="D1187" s="139" t="str">
        <f>IF(AND(TONGHOP!$O1187="KTHP",TONGHOP!$P1187="VĐ"),TONGHOP!$X1187,"")</f>
        <v/>
      </c>
      <c r="E1187" s="138" t="str">
        <f>IF(AND(TONGHOP!$O1187="KTHP",TONGHOP!$P1187="VĐ"),TONGHOP!$Y1187,"")</f>
        <v/>
      </c>
      <c r="F1187" s="138" t="str">
        <f>IF(AND(TONGHOP!$O1187="KTHP",TONGHOP!$P1187="VĐ"),TONGHOP!$Z1187,"")</f>
        <v/>
      </c>
      <c r="G1187" s="139" t="str">
        <f>IF(AND(TONGHOP!$O1187="KTHP",TONGHOP!$P1187="TL"),TONGHOP!$X1187,"")</f>
        <v/>
      </c>
      <c r="H1187" s="138" t="str">
        <f>IF(AND(TONGHOP!$O1187="KTHP",TONGHOP!$P1187="TL"),TONGHOP!$Y1187,"")</f>
        <v/>
      </c>
      <c r="I1187" s="138" t="str">
        <f>IF(AND(TONGHOP!$O1187="KTHP",TONGHOP!$P1187="TL"),TONGHOP!$Z1187,"")</f>
        <v/>
      </c>
      <c r="J1187" s="139" t="str">
        <f>IF(AND(TONGHOP!$O1187="KTHP",TONGHOP!$P1187="TH"),TONGHOP!$X1187,"")</f>
        <v/>
      </c>
      <c r="K1187" s="138" t="str">
        <f>IF(AND(TONGHOP!$O1187="KTHP",TONGHOP!$P1187="TH"),TONGHOP!$Y1187,"")</f>
        <v/>
      </c>
      <c r="L1187" s="138" t="str">
        <f>IF(AND(TONGHOP!$O1187="KTHP",TONGHOP!$P1187="TH"),TONGHOP!$Z1187,"")</f>
        <v/>
      </c>
      <c r="M1187" s="139" t="str">
        <f>IF(AND(TONGHOP!$O1187="ThiTN",OR(TONGHOP!$P1187="LT",TONGHOP!$P1187="TN"),TONGHOP!$X1187&lt;&gt;""),TONGHOP!$X1187,"")</f>
        <v/>
      </c>
      <c r="N1187" s="139" t="str">
        <f>IF(AND(TONGHOP!$O1187="ThiTN",OR(TONGHOP!$P1187="LT",TONGHOP!$P1187="TN"),TONGHOP!$Y1187&lt;&gt;""),TONGHOP!$Y1187,"")</f>
        <v/>
      </c>
      <c r="O1187" s="139" t="str">
        <f>IF(AND(TONGHOP!$O1187="ThiTN",OR(TONGHOP!$P1187="LT",TONGHOP!$P1187="TN"),TONGHOP!$Z1187&lt;&gt;""),TONGHOP!$Z1187,"")</f>
        <v/>
      </c>
      <c r="P1187" s="139" t="str">
        <f>IF(AND(TONGHOP!$O1187="ThiTN",TONGHOP!$P1187="VĐ",TONGHOP!$X1187&lt;&gt;""),TONGHOP!$X1187,"")</f>
        <v/>
      </c>
      <c r="Q1187" s="139" t="str">
        <f>IF(AND(TONGHOP!$O1187="ThiTN",TONGHOP!$P1187="VĐ",TONGHOP!$Y1187&lt;&gt;""),TONGHOP!$Y1187,"")</f>
        <v/>
      </c>
      <c r="R1187" s="139" t="str">
        <f>IF(AND(TONGHOP!$O1187="ThiTN",TONGHOP!$P1187="VĐ",TONGHOP!$Z1187&lt;&gt;""),TONGHOP!$Z1187,"")</f>
        <v/>
      </c>
      <c r="S1187" s="137" t="str">
        <f>IF(AND(TONGHOP!$O1187="ThiTN",TONGHOP!$P1187="TH",TONGHOP!$X1187&lt;&gt;""),TONGHOP!$X1187,"")</f>
        <v/>
      </c>
      <c r="T1187" s="137" t="str">
        <f>IF(AND(TONGHOP!$O1187="ThiTN",TONGHOP!$P1187="TH",TONGHOP!$Y1187&lt;&gt;""),TONGHOP!$Y1187,"")</f>
        <v/>
      </c>
      <c r="U1187" s="137" t="str">
        <f>IF(AND(TONGHOP!$O1187="ThiTN",TONGHOP!$P1187="TH",TONGHOP!$Z1187&lt;&gt;""),TONGHOP!$Z1187,"")</f>
        <v/>
      </c>
    </row>
    <row r="1188" spans="1:21">
      <c r="A1188" s="139" t="str">
        <f>IF(AND(TONGHOP!$O1188="KTHP",OR(TONGHOP!$P1188="LT",TONGHOP!$P1188="TN"),TONGHOP!$X1188&lt;&gt;""),TONGHOP!$X1188,"")</f>
        <v>Hoàng Thị Trang</v>
      </c>
      <c r="B1188" s="139" t="str">
        <f>IF(AND(TONGHOP!$O1188="KTHP",OR(TONGHOP!$P1188="LT",TONGHOP!$P1188="TN"),TONGHOP!$Y1188&lt;&gt;""),TONGHOP!$Y1188,"")</f>
        <v>Trần Thị Hồng Thu</v>
      </c>
      <c r="C1188" s="139">
        <f>IF(AND(TONGHOP!$O1188="KTHP",OR(TONGHOP!$P1188="LT",TONGHOP!$P1188="TN"),TONGHOP!$Z1188&lt;&gt;""),TONGHOP!$Z1188,"")</f>
        <v>36</v>
      </c>
      <c r="D1188" s="139" t="str">
        <f>IF(AND(TONGHOP!$O1188="KTHP",TONGHOP!$P1188="VĐ"),TONGHOP!$X1188,"")</f>
        <v/>
      </c>
      <c r="E1188" s="138" t="str">
        <f>IF(AND(TONGHOP!$O1188="KTHP",TONGHOP!$P1188="VĐ"),TONGHOP!$Y1188,"")</f>
        <v/>
      </c>
      <c r="F1188" s="138" t="str">
        <f>IF(AND(TONGHOP!$O1188="KTHP",TONGHOP!$P1188="VĐ"),TONGHOP!$Z1188,"")</f>
        <v/>
      </c>
      <c r="G1188" s="139" t="str">
        <f>IF(AND(TONGHOP!$O1188="KTHP",TONGHOP!$P1188="TL"),TONGHOP!$X1188,"")</f>
        <v/>
      </c>
      <c r="H1188" s="138" t="str">
        <f>IF(AND(TONGHOP!$O1188="KTHP",TONGHOP!$P1188="TL"),TONGHOP!$Y1188,"")</f>
        <v/>
      </c>
      <c r="I1188" s="138" t="str">
        <f>IF(AND(TONGHOP!$O1188="KTHP",TONGHOP!$P1188="TL"),TONGHOP!$Z1188,"")</f>
        <v/>
      </c>
      <c r="J1188" s="139" t="str">
        <f>IF(AND(TONGHOP!$O1188="KTHP",TONGHOP!$P1188="TH"),TONGHOP!$X1188,"")</f>
        <v/>
      </c>
      <c r="K1188" s="138" t="str">
        <f>IF(AND(TONGHOP!$O1188="KTHP",TONGHOP!$P1188="TH"),TONGHOP!$Y1188,"")</f>
        <v/>
      </c>
      <c r="L1188" s="138" t="str">
        <f>IF(AND(TONGHOP!$O1188="KTHP",TONGHOP!$P1188="TH"),TONGHOP!$Z1188,"")</f>
        <v/>
      </c>
      <c r="M1188" s="139" t="str">
        <f>IF(AND(TONGHOP!$O1188="ThiTN",OR(TONGHOP!$P1188="LT",TONGHOP!$P1188="TN"),TONGHOP!$X1188&lt;&gt;""),TONGHOP!$X1188,"")</f>
        <v/>
      </c>
      <c r="N1188" s="139" t="str">
        <f>IF(AND(TONGHOP!$O1188="ThiTN",OR(TONGHOP!$P1188="LT",TONGHOP!$P1188="TN"),TONGHOP!$Y1188&lt;&gt;""),TONGHOP!$Y1188,"")</f>
        <v/>
      </c>
      <c r="O1188" s="139" t="str">
        <f>IF(AND(TONGHOP!$O1188="ThiTN",OR(TONGHOP!$P1188="LT",TONGHOP!$P1188="TN"),TONGHOP!$Z1188&lt;&gt;""),TONGHOP!$Z1188,"")</f>
        <v/>
      </c>
      <c r="P1188" s="139" t="str">
        <f>IF(AND(TONGHOP!$O1188="ThiTN",TONGHOP!$P1188="VĐ",TONGHOP!$X1188&lt;&gt;""),TONGHOP!$X1188,"")</f>
        <v/>
      </c>
      <c r="Q1188" s="139" t="str">
        <f>IF(AND(TONGHOP!$O1188="ThiTN",TONGHOP!$P1188="VĐ",TONGHOP!$Y1188&lt;&gt;""),TONGHOP!$Y1188,"")</f>
        <v/>
      </c>
      <c r="R1188" s="139" t="str">
        <f>IF(AND(TONGHOP!$O1188="ThiTN",TONGHOP!$P1188="VĐ",TONGHOP!$Z1188&lt;&gt;""),TONGHOP!$Z1188,"")</f>
        <v/>
      </c>
      <c r="S1188" s="137" t="str">
        <f>IF(AND(TONGHOP!$O1188="ThiTN",TONGHOP!$P1188="TH",TONGHOP!$X1188&lt;&gt;""),TONGHOP!$X1188,"")</f>
        <v/>
      </c>
      <c r="T1188" s="137" t="str">
        <f>IF(AND(TONGHOP!$O1188="ThiTN",TONGHOP!$P1188="TH",TONGHOP!$Y1188&lt;&gt;""),TONGHOP!$Y1188,"")</f>
        <v/>
      </c>
      <c r="U1188" s="137" t="str">
        <f>IF(AND(TONGHOP!$O1188="ThiTN",TONGHOP!$P1188="TH",TONGHOP!$Z1188&lt;&gt;""),TONGHOP!$Z1188,"")</f>
        <v/>
      </c>
    </row>
    <row r="1189" spans="1:21">
      <c r="A1189" s="139" t="str">
        <f>IF(AND(TONGHOP!$O1189="KTHP",OR(TONGHOP!$P1189="LT",TONGHOP!$P1189="TN"),TONGHOP!$X1189&lt;&gt;""),TONGHOP!$X1189,"")</f>
        <v>Đinh Thị Huyên</v>
      </c>
      <c r="B1189" s="139" t="str">
        <f>IF(AND(TONGHOP!$O1189="KTHP",OR(TONGHOP!$P1189="LT",TONGHOP!$P1189="TN"),TONGHOP!$Y1189&lt;&gt;""),TONGHOP!$Y1189,"")</f>
        <v>Phạm Thị Vinh</v>
      </c>
      <c r="C1189" s="139">
        <f>IF(AND(TONGHOP!$O1189="KTHP",OR(TONGHOP!$P1189="LT",TONGHOP!$P1189="TN"),TONGHOP!$Z1189&lt;&gt;""),TONGHOP!$Z1189,"")</f>
        <v>37</v>
      </c>
      <c r="D1189" s="139" t="str">
        <f>IF(AND(TONGHOP!$O1189="KTHP",TONGHOP!$P1189="VĐ"),TONGHOP!$X1189,"")</f>
        <v/>
      </c>
      <c r="E1189" s="138" t="str">
        <f>IF(AND(TONGHOP!$O1189="KTHP",TONGHOP!$P1189="VĐ"),TONGHOP!$Y1189,"")</f>
        <v/>
      </c>
      <c r="F1189" s="138" t="str">
        <f>IF(AND(TONGHOP!$O1189="KTHP",TONGHOP!$P1189="VĐ"),TONGHOP!$Z1189,"")</f>
        <v/>
      </c>
      <c r="G1189" s="139" t="str">
        <f>IF(AND(TONGHOP!$O1189="KTHP",TONGHOP!$P1189="TL"),TONGHOP!$X1189,"")</f>
        <v/>
      </c>
      <c r="H1189" s="138" t="str">
        <f>IF(AND(TONGHOP!$O1189="KTHP",TONGHOP!$P1189="TL"),TONGHOP!$Y1189,"")</f>
        <v/>
      </c>
      <c r="I1189" s="138" t="str">
        <f>IF(AND(TONGHOP!$O1189="KTHP",TONGHOP!$P1189="TL"),TONGHOP!$Z1189,"")</f>
        <v/>
      </c>
      <c r="J1189" s="139" t="str">
        <f>IF(AND(TONGHOP!$O1189="KTHP",TONGHOP!$P1189="TH"),TONGHOP!$X1189,"")</f>
        <v/>
      </c>
      <c r="K1189" s="138" t="str">
        <f>IF(AND(TONGHOP!$O1189="KTHP",TONGHOP!$P1189="TH"),TONGHOP!$Y1189,"")</f>
        <v/>
      </c>
      <c r="L1189" s="138" t="str">
        <f>IF(AND(TONGHOP!$O1189="KTHP",TONGHOP!$P1189="TH"),TONGHOP!$Z1189,"")</f>
        <v/>
      </c>
      <c r="M1189" s="139" t="str">
        <f>IF(AND(TONGHOP!$O1189="ThiTN",OR(TONGHOP!$P1189="LT",TONGHOP!$P1189="TN"),TONGHOP!$X1189&lt;&gt;""),TONGHOP!$X1189,"")</f>
        <v/>
      </c>
      <c r="N1189" s="139" t="str">
        <f>IF(AND(TONGHOP!$O1189="ThiTN",OR(TONGHOP!$P1189="LT",TONGHOP!$P1189="TN"),TONGHOP!$Y1189&lt;&gt;""),TONGHOP!$Y1189,"")</f>
        <v/>
      </c>
      <c r="O1189" s="139" t="str">
        <f>IF(AND(TONGHOP!$O1189="ThiTN",OR(TONGHOP!$P1189="LT",TONGHOP!$P1189="TN"),TONGHOP!$Z1189&lt;&gt;""),TONGHOP!$Z1189,"")</f>
        <v/>
      </c>
      <c r="P1189" s="139" t="str">
        <f>IF(AND(TONGHOP!$O1189="ThiTN",TONGHOP!$P1189="VĐ",TONGHOP!$X1189&lt;&gt;""),TONGHOP!$X1189,"")</f>
        <v/>
      </c>
      <c r="Q1189" s="139" t="str">
        <f>IF(AND(TONGHOP!$O1189="ThiTN",TONGHOP!$P1189="VĐ",TONGHOP!$Y1189&lt;&gt;""),TONGHOP!$Y1189,"")</f>
        <v/>
      </c>
      <c r="R1189" s="139" t="str">
        <f>IF(AND(TONGHOP!$O1189="ThiTN",TONGHOP!$P1189="VĐ",TONGHOP!$Z1189&lt;&gt;""),TONGHOP!$Z1189,"")</f>
        <v/>
      </c>
      <c r="S1189" s="137" t="str">
        <f>IF(AND(TONGHOP!$O1189="ThiTN",TONGHOP!$P1189="TH",TONGHOP!$X1189&lt;&gt;""),TONGHOP!$X1189,"")</f>
        <v/>
      </c>
      <c r="T1189" s="137" t="str">
        <f>IF(AND(TONGHOP!$O1189="ThiTN",TONGHOP!$P1189="TH",TONGHOP!$Y1189&lt;&gt;""),TONGHOP!$Y1189,"")</f>
        <v/>
      </c>
      <c r="U1189" s="137" t="str">
        <f>IF(AND(TONGHOP!$O1189="ThiTN",TONGHOP!$P1189="TH",TONGHOP!$Z1189&lt;&gt;""),TONGHOP!$Z1189,"")</f>
        <v/>
      </c>
    </row>
    <row r="1190" spans="1:21">
      <c r="A1190" s="139" t="str">
        <f>IF(AND(TONGHOP!$O1190="KTHP",OR(TONGHOP!$P1190="LT",TONGHOP!$P1190="TN"),TONGHOP!$X1190&lt;&gt;""),TONGHOP!$X1190,"")</f>
        <v>Đinh Thị Huyên</v>
      </c>
      <c r="B1190" s="139" t="str">
        <f>IF(AND(TONGHOP!$O1190="KTHP",OR(TONGHOP!$P1190="LT",TONGHOP!$P1190="TN"),TONGHOP!$Y1190&lt;&gt;""),TONGHOP!$Y1190,"")</f>
        <v>Phạm Thị Vinh</v>
      </c>
      <c r="C1190" s="139">
        <f>IF(AND(TONGHOP!$O1190="KTHP",OR(TONGHOP!$P1190="LT",TONGHOP!$P1190="TN"),TONGHOP!$Z1190&lt;&gt;""),TONGHOP!$Z1190,"")</f>
        <v>38</v>
      </c>
      <c r="D1190" s="139" t="str">
        <f>IF(AND(TONGHOP!$O1190="KTHP",TONGHOP!$P1190="VĐ"),TONGHOP!$X1190,"")</f>
        <v/>
      </c>
      <c r="E1190" s="138" t="str">
        <f>IF(AND(TONGHOP!$O1190="KTHP",TONGHOP!$P1190="VĐ"),TONGHOP!$Y1190,"")</f>
        <v/>
      </c>
      <c r="F1190" s="138" t="str">
        <f>IF(AND(TONGHOP!$O1190="KTHP",TONGHOP!$P1190="VĐ"),TONGHOP!$Z1190,"")</f>
        <v/>
      </c>
      <c r="G1190" s="139" t="str">
        <f>IF(AND(TONGHOP!$O1190="KTHP",TONGHOP!$P1190="TL"),TONGHOP!$X1190,"")</f>
        <v/>
      </c>
      <c r="H1190" s="138" t="str">
        <f>IF(AND(TONGHOP!$O1190="KTHP",TONGHOP!$P1190="TL"),TONGHOP!$Y1190,"")</f>
        <v/>
      </c>
      <c r="I1190" s="138" t="str">
        <f>IF(AND(TONGHOP!$O1190="KTHP",TONGHOP!$P1190="TL"),TONGHOP!$Z1190,"")</f>
        <v/>
      </c>
      <c r="J1190" s="139" t="str">
        <f>IF(AND(TONGHOP!$O1190="KTHP",TONGHOP!$P1190="TH"),TONGHOP!$X1190,"")</f>
        <v/>
      </c>
      <c r="K1190" s="138" t="str">
        <f>IF(AND(TONGHOP!$O1190="KTHP",TONGHOP!$P1190="TH"),TONGHOP!$Y1190,"")</f>
        <v/>
      </c>
      <c r="L1190" s="138" t="str">
        <f>IF(AND(TONGHOP!$O1190="KTHP",TONGHOP!$P1190="TH"),TONGHOP!$Z1190,"")</f>
        <v/>
      </c>
      <c r="M1190" s="139" t="str">
        <f>IF(AND(TONGHOP!$O1190="ThiTN",OR(TONGHOP!$P1190="LT",TONGHOP!$P1190="TN"),TONGHOP!$X1190&lt;&gt;""),TONGHOP!$X1190,"")</f>
        <v/>
      </c>
      <c r="N1190" s="139" t="str">
        <f>IF(AND(TONGHOP!$O1190="ThiTN",OR(TONGHOP!$P1190="LT",TONGHOP!$P1190="TN"),TONGHOP!$Y1190&lt;&gt;""),TONGHOP!$Y1190,"")</f>
        <v/>
      </c>
      <c r="O1190" s="139" t="str">
        <f>IF(AND(TONGHOP!$O1190="ThiTN",OR(TONGHOP!$P1190="LT",TONGHOP!$P1190="TN"),TONGHOP!$Z1190&lt;&gt;""),TONGHOP!$Z1190,"")</f>
        <v/>
      </c>
      <c r="P1190" s="139" t="str">
        <f>IF(AND(TONGHOP!$O1190="ThiTN",TONGHOP!$P1190="VĐ",TONGHOP!$X1190&lt;&gt;""),TONGHOP!$X1190,"")</f>
        <v/>
      </c>
      <c r="Q1190" s="139" t="str">
        <f>IF(AND(TONGHOP!$O1190="ThiTN",TONGHOP!$P1190="VĐ",TONGHOP!$Y1190&lt;&gt;""),TONGHOP!$Y1190,"")</f>
        <v/>
      </c>
      <c r="R1190" s="139" t="str">
        <f>IF(AND(TONGHOP!$O1190="ThiTN",TONGHOP!$P1190="VĐ",TONGHOP!$Z1190&lt;&gt;""),TONGHOP!$Z1190,"")</f>
        <v/>
      </c>
      <c r="S1190" s="137" t="str">
        <f>IF(AND(TONGHOP!$O1190="ThiTN",TONGHOP!$P1190="TH",TONGHOP!$X1190&lt;&gt;""),TONGHOP!$X1190,"")</f>
        <v/>
      </c>
      <c r="T1190" s="137" t="str">
        <f>IF(AND(TONGHOP!$O1190="ThiTN",TONGHOP!$P1190="TH",TONGHOP!$Y1190&lt;&gt;""),TONGHOP!$Y1190,"")</f>
        <v/>
      </c>
      <c r="U1190" s="137" t="str">
        <f>IF(AND(TONGHOP!$O1190="ThiTN",TONGHOP!$P1190="TH",TONGHOP!$Z1190&lt;&gt;""),TONGHOP!$Z1190,"")</f>
        <v/>
      </c>
    </row>
    <row r="1191" spans="1:21">
      <c r="A1191" s="139" t="str">
        <f>IF(AND(TONGHOP!$O1191="KTHP",OR(TONGHOP!$P1191="LT",TONGHOP!$P1191="TN"),TONGHOP!$X1191&lt;&gt;""),TONGHOP!$X1191,"")</f>
        <v>Phạm Thị Vinh</v>
      </c>
      <c r="B1191" s="139" t="str">
        <f>IF(AND(TONGHOP!$O1191="KTHP",OR(TONGHOP!$P1191="LT",TONGHOP!$P1191="TN"),TONGHOP!$Y1191&lt;&gt;""),TONGHOP!$Y1191,"")</f>
        <v>Đinh Thị Huyên</v>
      </c>
      <c r="C1191" s="139">
        <f>IF(AND(TONGHOP!$O1191="KTHP",OR(TONGHOP!$P1191="LT",TONGHOP!$P1191="TN"),TONGHOP!$Z1191&lt;&gt;""),TONGHOP!$Z1191,"")</f>
        <v>37</v>
      </c>
      <c r="D1191" s="139" t="str">
        <f>IF(AND(TONGHOP!$O1191="KTHP",TONGHOP!$P1191="VĐ"),TONGHOP!$X1191,"")</f>
        <v/>
      </c>
      <c r="E1191" s="138" t="str">
        <f>IF(AND(TONGHOP!$O1191="KTHP",TONGHOP!$P1191="VĐ"),TONGHOP!$Y1191,"")</f>
        <v/>
      </c>
      <c r="F1191" s="138" t="str">
        <f>IF(AND(TONGHOP!$O1191="KTHP",TONGHOP!$P1191="VĐ"),TONGHOP!$Z1191,"")</f>
        <v/>
      </c>
      <c r="G1191" s="139" t="str">
        <f>IF(AND(TONGHOP!$O1191="KTHP",TONGHOP!$P1191="TL"),TONGHOP!$X1191,"")</f>
        <v/>
      </c>
      <c r="H1191" s="138" t="str">
        <f>IF(AND(TONGHOP!$O1191="KTHP",TONGHOP!$P1191="TL"),TONGHOP!$Y1191,"")</f>
        <v/>
      </c>
      <c r="I1191" s="138" t="str">
        <f>IF(AND(TONGHOP!$O1191="KTHP",TONGHOP!$P1191="TL"),TONGHOP!$Z1191,"")</f>
        <v/>
      </c>
      <c r="J1191" s="139" t="str">
        <f>IF(AND(TONGHOP!$O1191="KTHP",TONGHOP!$P1191="TH"),TONGHOP!$X1191,"")</f>
        <v/>
      </c>
      <c r="K1191" s="138" t="str">
        <f>IF(AND(TONGHOP!$O1191="KTHP",TONGHOP!$P1191="TH"),TONGHOP!$Y1191,"")</f>
        <v/>
      </c>
      <c r="L1191" s="138" t="str">
        <f>IF(AND(TONGHOP!$O1191="KTHP",TONGHOP!$P1191="TH"),TONGHOP!$Z1191,"")</f>
        <v/>
      </c>
      <c r="M1191" s="139" t="str">
        <f>IF(AND(TONGHOP!$O1191="ThiTN",OR(TONGHOP!$P1191="LT",TONGHOP!$P1191="TN"),TONGHOP!$X1191&lt;&gt;""),TONGHOP!$X1191,"")</f>
        <v/>
      </c>
      <c r="N1191" s="139" t="str">
        <f>IF(AND(TONGHOP!$O1191="ThiTN",OR(TONGHOP!$P1191="LT",TONGHOP!$P1191="TN"),TONGHOP!$Y1191&lt;&gt;""),TONGHOP!$Y1191,"")</f>
        <v/>
      </c>
      <c r="O1191" s="139" t="str">
        <f>IF(AND(TONGHOP!$O1191="ThiTN",OR(TONGHOP!$P1191="LT",TONGHOP!$P1191="TN"),TONGHOP!$Z1191&lt;&gt;""),TONGHOP!$Z1191,"")</f>
        <v/>
      </c>
      <c r="P1191" s="139" t="str">
        <f>IF(AND(TONGHOP!$O1191="ThiTN",TONGHOP!$P1191="VĐ",TONGHOP!$X1191&lt;&gt;""),TONGHOP!$X1191,"")</f>
        <v/>
      </c>
      <c r="Q1191" s="139" t="str">
        <f>IF(AND(TONGHOP!$O1191="ThiTN",TONGHOP!$P1191="VĐ",TONGHOP!$Y1191&lt;&gt;""),TONGHOP!$Y1191,"")</f>
        <v/>
      </c>
      <c r="R1191" s="139" t="str">
        <f>IF(AND(TONGHOP!$O1191="ThiTN",TONGHOP!$P1191="VĐ",TONGHOP!$Z1191&lt;&gt;""),TONGHOP!$Z1191,"")</f>
        <v/>
      </c>
      <c r="S1191" s="137" t="str">
        <f>IF(AND(TONGHOP!$O1191="ThiTN",TONGHOP!$P1191="TH",TONGHOP!$X1191&lt;&gt;""),TONGHOP!$X1191,"")</f>
        <v/>
      </c>
      <c r="T1191" s="137" t="str">
        <f>IF(AND(TONGHOP!$O1191="ThiTN",TONGHOP!$P1191="TH",TONGHOP!$Y1191&lt;&gt;""),TONGHOP!$Y1191,"")</f>
        <v/>
      </c>
      <c r="U1191" s="137" t="str">
        <f>IF(AND(TONGHOP!$O1191="ThiTN",TONGHOP!$P1191="TH",TONGHOP!$Z1191&lt;&gt;""),TONGHOP!$Z1191,"")</f>
        <v/>
      </c>
    </row>
    <row r="1192" spans="1:21">
      <c r="A1192" s="139" t="str">
        <f>IF(AND(TONGHOP!$O1192="KTHP",OR(TONGHOP!$P1192="LT",TONGHOP!$P1192="TN"),TONGHOP!$X1192&lt;&gt;""),TONGHOP!$X1192,"")</f>
        <v>Phạm Thị Vinh</v>
      </c>
      <c r="B1192" s="139" t="str">
        <f>IF(AND(TONGHOP!$O1192="KTHP",OR(TONGHOP!$P1192="LT",TONGHOP!$P1192="TN"),TONGHOP!$Y1192&lt;&gt;""),TONGHOP!$Y1192,"")</f>
        <v>Đinh Thị Huyên</v>
      </c>
      <c r="C1192" s="139">
        <f>IF(AND(TONGHOP!$O1192="KTHP",OR(TONGHOP!$P1192="LT",TONGHOP!$P1192="TN"),TONGHOP!$Z1192&lt;&gt;""),TONGHOP!$Z1192,"")</f>
        <v>36</v>
      </c>
      <c r="D1192" s="139" t="str">
        <f>IF(AND(TONGHOP!$O1192="KTHP",TONGHOP!$P1192="VĐ"),TONGHOP!$X1192,"")</f>
        <v/>
      </c>
      <c r="E1192" s="138" t="str">
        <f>IF(AND(TONGHOP!$O1192="KTHP",TONGHOP!$P1192="VĐ"),TONGHOP!$Y1192,"")</f>
        <v/>
      </c>
      <c r="F1192" s="138" t="str">
        <f>IF(AND(TONGHOP!$O1192="KTHP",TONGHOP!$P1192="VĐ"),TONGHOP!$Z1192,"")</f>
        <v/>
      </c>
      <c r="G1192" s="139" t="str">
        <f>IF(AND(TONGHOP!$O1192="KTHP",TONGHOP!$P1192="TL"),TONGHOP!$X1192,"")</f>
        <v/>
      </c>
      <c r="H1192" s="138" t="str">
        <f>IF(AND(TONGHOP!$O1192="KTHP",TONGHOP!$P1192="TL"),TONGHOP!$Y1192,"")</f>
        <v/>
      </c>
      <c r="I1192" s="138" t="str">
        <f>IF(AND(TONGHOP!$O1192="KTHP",TONGHOP!$P1192="TL"),TONGHOP!$Z1192,"")</f>
        <v/>
      </c>
      <c r="J1192" s="139" t="str">
        <f>IF(AND(TONGHOP!$O1192="KTHP",TONGHOP!$P1192="TH"),TONGHOP!$X1192,"")</f>
        <v/>
      </c>
      <c r="K1192" s="138" t="str">
        <f>IF(AND(TONGHOP!$O1192="KTHP",TONGHOP!$P1192="TH"),TONGHOP!$Y1192,"")</f>
        <v/>
      </c>
      <c r="L1192" s="138" t="str">
        <f>IF(AND(TONGHOP!$O1192="KTHP",TONGHOP!$P1192="TH"),TONGHOP!$Z1192,"")</f>
        <v/>
      </c>
      <c r="M1192" s="139" t="str">
        <f>IF(AND(TONGHOP!$O1192="ThiTN",OR(TONGHOP!$P1192="LT",TONGHOP!$P1192="TN"),TONGHOP!$X1192&lt;&gt;""),TONGHOP!$X1192,"")</f>
        <v/>
      </c>
      <c r="N1192" s="139" t="str">
        <f>IF(AND(TONGHOP!$O1192="ThiTN",OR(TONGHOP!$P1192="LT",TONGHOP!$P1192="TN"),TONGHOP!$Y1192&lt;&gt;""),TONGHOP!$Y1192,"")</f>
        <v/>
      </c>
      <c r="O1192" s="139" t="str">
        <f>IF(AND(TONGHOP!$O1192="ThiTN",OR(TONGHOP!$P1192="LT",TONGHOP!$P1192="TN"),TONGHOP!$Z1192&lt;&gt;""),TONGHOP!$Z1192,"")</f>
        <v/>
      </c>
      <c r="P1192" s="139" t="str">
        <f>IF(AND(TONGHOP!$O1192="ThiTN",TONGHOP!$P1192="VĐ",TONGHOP!$X1192&lt;&gt;""),TONGHOP!$X1192,"")</f>
        <v/>
      </c>
      <c r="Q1192" s="139" t="str">
        <f>IF(AND(TONGHOP!$O1192="ThiTN",TONGHOP!$P1192="VĐ",TONGHOP!$Y1192&lt;&gt;""),TONGHOP!$Y1192,"")</f>
        <v/>
      </c>
      <c r="R1192" s="139" t="str">
        <f>IF(AND(TONGHOP!$O1192="ThiTN",TONGHOP!$P1192="VĐ",TONGHOP!$Z1192&lt;&gt;""),TONGHOP!$Z1192,"")</f>
        <v/>
      </c>
      <c r="S1192" s="137" t="str">
        <f>IF(AND(TONGHOP!$O1192="ThiTN",TONGHOP!$P1192="TH",TONGHOP!$X1192&lt;&gt;""),TONGHOP!$X1192,"")</f>
        <v/>
      </c>
      <c r="T1192" s="137" t="str">
        <f>IF(AND(TONGHOP!$O1192="ThiTN",TONGHOP!$P1192="TH",TONGHOP!$Y1192&lt;&gt;""),TONGHOP!$Y1192,"")</f>
        <v/>
      </c>
      <c r="U1192" s="137" t="str">
        <f>IF(AND(TONGHOP!$O1192="ThiTN",TONGHOP!$P1192="TH",TONGHOP!$Z1192&lt;&gt;""),TONGHOP!$Z1192,"")</f>
        <v/>
      </c>
    </row>
    <row r="1193" spans="1:21">
      <c r="A1193" s="139" t="str">
        <f>IF(AND(TONGHOP!$O1193="KTHP",OR(TONGHOP!$P1193="LT",TONGHOP!$P1193="TN"),TONGHOP!$X1193&lt;&gt;""),TONGHOP!$X1193,"")</f>
        <v>Phạm Thị Vinh</v>
      </c>
      <c r="B1193" s="139" t="str">
        <f>IF(AND(TONGHOP!$O1193="KTHP",OR(TONGHOP!$P1193="LT",TONGHOP!$P1193="TN"),TONGHOP!$Y1193&lt;&gt;""),TONGHOP!$Y1193,"")</f>
        <v>Đinh Thị Huyên</v>
      </c>
      <c r="C1193" s="139">
        <f>IF(AND(TONGHOP!$O1193="KTHP",OR(TONGHOP!$P1193="LT",TONGHOP!$P1193="TN"),TONGHOP!$Z1193&lt;&gt;""),TONGHOP!$Z1193,"")</f>
        <v>36</v>
      </c>
      <c r="D1193" s="139" t="str">
        <f>IF(AND(TONGHOP!$O1193="KTHP",TONGHOP!$P1193="VĐ"),TONGHOP!$X1193,"")</f>
        <v/>
      </c>
      <c r="E1193" s="138" t="str">
        <f>IF(AND(TONGHOP!$O1193="KTHP",TONGHOP!$P1193="VĐ"),TONGHOP!$Y1193,"")</f>
        <v/>
      </c>
      <c r="F1193" s="138" t="str">
        <f>IF(AND(TONGHOP!$O1193="KTHP",TONGHOP!$P1193="VĐ"),TONGHOP!$Z1193,"")</f>
        <v/>
      </c>
      <c r="G1193" s="139" t="str">
        <f>IF(AND(TONGHOP!$O1193="KTHP",TONGHOP!$P1193="TL"),TONGHOP!$X1193,"")</f>
        <v/>
      </c>
      <c r="H1193" s="138" t="str">
        <f>IF(AND(TONGHOP!$O1193="KTHP",TONGHOP!$P1193="TL"),TONGHOP!$Y1193,"")</f>
        <v/>
      </c>
      <c r="I1193" s="138" t="str">
        <f>IF(AND(TONGHOP!$O1193="KTHP",TONGHOP!$P1193="TL"),TONGHOP!$Z1193,"")</f>
        <v/>
      </c>
      <c r="J1193" s="139" t="str">
        <f>IF(AND(TONGHOP!$O1193="KTHP",TONGHOP!$P1193="TH"),TONGHOP!$X1193,"")</f>
        <v/>
      </c>
      <c r="K1193" s="138" t="str">
        <f>IF(AND(TONGHOP!$O1193="KTHP",TONGHOP!$P1193="TH"),TONGHOP!$Y1193,"")</f>
        <v/>
      </c>
      <c r="L1193" s="138" t="str">
        <f>IF(AND(TONGHOP!$O1193="KTHP",TONGHOP!$P1193="TH"),TONGHOP!$Z1193,"")</f>
        <v/>
      </c>
      <c r="M1193" s="139" t="str">
        <f>IF(AND(TONGHOP!$O1193="ThiTN",OR(TONGHOP!$P1193="LT",TONGHOP!$P1193="TN"),TONGHOP!$X1193&lt;&gt;""),TONGHOP!$X1193,"")</f>
        <v/>
      </c>
      <c r="N1193" s="139" t="str">
        <f>IF(AND(TONGHOP!$O1193="ThiTN",OR(TONGHOP!$P1193="LT",TONGHOP!$P1193="TN"),TONGHOP!$Y1193&lt;&gt;""),TONGHOP!$Y1193,"")</f>
        <v/>
      </c>
      <c r="O1193" s="139" t="str">
        <f>IF(AND(TONGHOP!$O1193="ThiTN",OR(TONGHOP!$P1193="LT",TONGHOP!$P1193="TN"),TONGHOP!$Z1193&lt;&gt;""),TONGHOP!$Z1193,"")</f>
        <v/>
      </c>
      <c r="P1193" s="139" t="str">
        <f>IF(AND(TONGHOP!$O1193="ThiTN",TONGHOP!$P1193="VĐ",TONGHOP!$X1193&lt;&gt;""),TONGHOP!$X1193,"")</f>
        <v/>
      </c>
      <c r="Q1193" s="139" t="str">
        <f>IF(AND(TONGHOP!$O1193="ThiTN",TONGHOP!$P1193="VĐ",TONGHOP!$Y1193&lt;&gt;""),TONGHOP!$Y1193,"")</f>
        <v/>
      </c>
      <c r="R1193" s="139" t="str">
        <f>IF(AND(TONGHOP!$O1193="ThiTN",TONGHOP!$P1193="VĐ",TONGHOP!$Z1193&lt;&gt;""),TONGHOP!$Z1193,"")</f>
        <v/>
      </c>
      <c r="S1193" s="137" t="str">
        <f>IF(AND(TONGHOP!$O1193="ThiTN",TONGHOP!$P1193="TH",TONGHOP!$X1193&lt;&gt;""),TONGHOP!$X1193,"")</f>
        <v/>
      </c>
      <c r="T1193" s="137" t="str">
        <f>IF(AND(TONGHOP!$O1193="ThiTN",TONGHOP!$P1193="TH",TONGHOP!$Y1193&lt;&gt;""),TONGHOP!$Y1193,"")</f>
        <v/>
      </c>
      <c r="U1193" s="137" t="str">
        <f>IF(AND(TONGHOP!$O1193="ThiTN",TONGHOP!$P1193="TH",TONGHOP!$Z1193&lt;&gt;""),TONGHOP!$Z1193,"")</f>
        <v/>
      </c>
    </row>
    <row r="1194" spans="1:21">
      <c r="A1194" s="139" t="str">
        <f>IF(AND(TONGHOP!$O1194="KTHP",OR(TONGHOP!$P1194="LT",TONGHOP!$P1194="TN"),TONGHOP!$X1194&lt;&gt;""),TONGHOP!$X1194,"")</f>
        <v>Phạm Thị Vinh</v>
      </c>
      <c r="B1194" s="139" t="str">
        <f>IF(AND(TONGHOP!$O1194="KTHP",OR(TONGHOP!$P1194="LT",TONGHOP!$P1194="TN"),TONGHOP!$Y1194&lt;&gt;""),TONGHOP!$Y1194,"")</f>
        <v>Nguyễn Ngọc Quỳnh(CT)</v>
      </c>
      <c r="C1194" s="139">
        <f>IF(AND(TONGHOP!$O1194="KTHP",OR(TONGHOP!$P1194="LT",TONGHOP!$P1194="TN"),TONGHOP!$Z1194&lt;&gt;""),TONGHOP!$Z1194,"")</f>
        <v>36</v>
      </c>
      <c r="D1194" s="139" t="str">
        <f>IF(AND(TONGHOP!$O1194="KTHP",TONGHOP!$P1194="VĐ"),TONGHOP!$X1194,"")</f>
        <v/>
      </c>
      <c r="E1194" s="138" t="str">
        <f>IF(AND(TONGHOP!$O1194="KTHP",TONGHOP!$P1194="VĐ"),TONGHOP!$Y1194,"")</f>
        <v/>
      </c>
      <c r="F1194" s="138" t="str">
        <f>IF(AND(TONGHOP!$O1194="KTHP",TONGHOP!$P1194="VĐ"),TONGHOP!$Z1194,"")</f>
        <v/>
      </c>
      <c r="G1194" s="139" t="str">
        <f>IF(AND(TONGHOP!$O1194="KTHP",TONGHOP!$P1194="TL"),TONGHOP!$X1194,"")</f>
        <v/>
      </c>
      <c r="H1194" s="138" t="str">
        <f>IF(AND(TONGHOP!$O1194="KTHP",TONGHOP!$P1194="TL"),TONGHOP!$Y1194,"")</f>
        <v/>
      </c>
      <c r="I1194" s="138" t="str">
        <f>IF(AND(TONGHOP!$O1194="KTHP",TONGHOP!$P1194="TL"),TONGHOP!$Z1194,"")</f>
        <v/>
      </c>
      <c r="J1194" s="139" t="str">
        <f>IF(AND(TONGHOP!$O1194="KTHP",TONGHOP!$P1194="TH"),TONGHOP!$X1194,"")</f>
        <v/>
      </c>
      <c r="K1194" s="138" t="str">
        <f>IF(AND(TONGHOP!$O1194="KTHP",TONGHOP!$P1194="TH"),TONGHOP!$Y1194,"")</f>
        <v/>
      </c>
      <c r="L1194" s="138" t="str">
        <f>IF(AND(TONGHOP!$O1194="KTHP",TONGHOP!$P1194="TH"),TONGHOP!$Z1194,"")</f>
        <v/>
      </c>
      <c r="M1194" s="139" t="str">
        <f>IF(AND(TONGHOP!$O1194="ThiTN",OR(TONGHOP!$P1194="LT",TONGHOP!$P1194="TN"),TONGHOP!$X1194&lt;&gt;""),TONGHOP!$X1194,"")</f>
        <v/>
      </c>
      <c r="N1194" s="139" t="str">
        <f>IF(AND(TONGHOP!$O1194="ThiTN",OR(TONGHOP!$P1194="LT",TONGHOP!$P1194="TN"),TONGHOP!$Y1194&lt;&gt;""),TONGHOP!$Y1194,"")</f>
        <v/>
      </c>
      <c r="O1194" s="139" t="str">
        <f>IF(AND(TONGHOP!$O1194="ThiTN",OR(TONGHOP!$P1194="LT",TONGHOP!$P1194="TN"),TONGHOP!$Z1194&lt;&gt;""),TONGHOP!$Z1194,"")</f>
        <v/>
      </c>
      <c r="P1194" s="139" t="str">
        <f>IF(AND(TONGHOP!$O1194="ThiTN",TONGHOP!$P1194="VĐ",TONGHOP!$X1194&lt;&gt;""),TONGHOP!$X1194,"")</f>
        <v/>
      </c>
      <c r="Q1194" s="139" t="str">
        <f>IF(AND(TONGHOP!$O1194="ThiTN",TONGHOP!$P1194="VĐ",TONGHOP!$Y1194&lt;&gt;""),TONGHOP!$Y1194,"")</f>
        <v/>
      </c>
      <c r="R1194" s="139" t="str">
        <f>IF(AND(TONGHOP!$O1194="ThiTN",TONGHOP!$P1194="VĐ",TONGHOP!$Z1194&lt;&gt;""),TONGHOP!$Z1194,"")</f>
        <v/>
      </c>
      <c r="S1194" s="137" t="str">
        <f>IF(AND(TONGHOP!$O1194="ThiTN",TONGHOP!$P1194="TH",TONGHOP!$X1194&lt;&gt;""),TONGHOP!$X1194,"")</f>
        <v/>
      </c>
      <c r="T1194" s="137" t="str">
        <f>IF(AND(TONGHOP!$O1194="ThiTN",TONGHOP!$P1194="TH",TONGHOP!$Y1194&lt;&gt;""),TONGHOP!$Y1194,"")</f>
        <v/>
      </c>
      <c r="U1194" s="137" t="str">
        <f>IF(AND(TONGHOP!$O1194="ThiTN",TONGHOP!$P1194="TH",TONGHOP!$Z1194&lt;&gt;""),TONGHOP!$Z1194,"")</f>
        <v/>
      </c>
    </row>
    <row r="1195" spans="1:21">
      <c r="A1195" s="139" t="str">
        <f>IF(AND(TONGHOP!$O1195="KTHP",OR(TONGHOP!$P1195="LT",TONGHOP!$P1195="TN"),TONGHOP!$X1195&lt;&gt;""),TONGHOP!$X1195,"")</f>
        <v>Phạm Thị Vinh</v>
      </c>
      <c r="B1195" s="139" t="str">
        <f>IF(AND(TONGHOP!$O1195="KTHP",OR(TONGHOP!$P1195="LT",TONGHOP!$P1195="TN"),TONGHOP!$Y1195&lt;&gt;""),TONGHOP!$Y1195,"")</f>
        <v>Nguyễn Ngọc Quỳnh(CT)</v>
      </c>
      <c r="C1195" s="139">
        <f>IF(AND(TONGHOP!$O1195="KTHP",OR(TONGHOP!$P1195="LT",TONGHOP!$P1195="TN"),TONGHOP!$Z1195&lt;&gt;""),TONGHOP!$Z1195,"")</f>
        <v>37</v>
      </c>
      <c r="D1195" s="139" t="str">
        <f>IF(AND(TONGHOP!$O1195="KTHP",TONGHOP!$P1195="VĐ"),TONGHOP!$X1195,"")</f>
        <v/>
      </c>
      <c r="E1195" s="138" t="str">
        <f>IF(AND(TONGHOP!$O1195="KTHP",TONGHOP!$P1195="VĐ"),TONGHOP!$Y1195,"")</f>
        <v/>
      </c>
      <c r="F1195" s="138" t="str">
        <f>IF(AND(TONGHOP!$O1195="KTHP",TONGHOP!$P1195="VĐ"),TONGHOP!$Z1195,"")</f>
        <v/>
      </c>
      <c r="G1195" s="139" t="str">
        <f>IF(AND(TONGHOP!$O1195="KTHP",TONGHOP!$P1195="TL"),TONGHOP!$X1195,"")</f>
        <v/>
      </c>
      <c r="H1195" s="138" t="str">
        <f>IF(AND(TONGHOP!$O1195="KTHP",TONGHOP!$P1195="TL"),TONGHOP!$Y1195,"")</f>
        <v/>
      </c>
      <c r="I1195" s="138" t="str">
        <f>IF(AND(TONGHOP!$O1195="KTHP",TONGHOP!$P1195="TL"),TONGHOP!$Z1195,"")</f>
        <v/>
      </c>
      <c r="J1195" s="139" t="str">
        <f>IF(AND(TONGHOP!$O1195="KTHP",TONGHOP!$P1195="TH"),TONGHOP!$X1195,"")</f>
        <v/>
      </c>
      <c r="K1195" s="138" t="str">
        <f>IF(AND(TONGHOP!$O1195="KTHP",TONGHOP!$P1195="TH"),TONGHOP!$Y1195,"")</f>
        <v/>
      </c>
      <c r="L1195" s="138" t="str">
        <f>IF(AND(TONGHOP!$O1195="KTHP",TONGHOP!$P1195="TH"),TONGHOP!$Z1195,"")</f>
        <v/>
      </c>
      <c r="M1195" s="139" t="str">
        <f>IF(AND(TONGHOP!$O1195="ThiTN",OR(TONGHOP!$P1195="LT",TONGHOP!$P1195="TN"),TONGHOP!$X1195&lt;&gt;""),TONGHOP!$X1195,"")</f>
        <v/>
      </c>
      <c r="N1195" s="139" t="str">
        <f>IF(AND(TONGHOP!$O1195="ThiTN",OR(TONGHOP!$P1195="LT",TONGHOP!$P1195="TN"),TONGHOP!$Y1195&lt;&gt;""),TONGHOP!$Y1195,"")</f>
        <v/>
      </c>
      <c r="O1195" s="139" t="str">
        <f>IF(AND(TONGHOP!$O1195="ThiTN",OR(TONGHOP!$P1195="LT",TONGHOP!$P1195="TN"),TONGHOP!$Z1195&lt;&gt;""),TONGHOP!$Z1195,"")</f>
        <v/>
      </c>
      <c r="P1195" s="139" t="str">
        <f>IF(AND(TONGHOP!$O1195="ThiTN",TONGHOP!$P1195="VĐ",TONGHOP!$X1195&lt;&gt;""),TONGHOP!$X1195,"")</f>
        <v/>
      </c>
      <c r="Q1195" s="139" t="str">
        <f>IF(AND(TONGHOP!$O1195="ThiTN",TONGHOP!$P1195="VĐ",TONGHOP!$Y1195&lt;&gt;""),TONGHOP!$Y1195,"")</f>
        <v/>
      </c>
      <c r="R1195" s="139" t="str">
        <f>IF(AND(TONGHOP!$O1195="ThiTN",TONGHOP!$P1195="VĐ",TONGHOP!$Z1195&lt;&gt;""),TONGHOP!$Z1195,"")</f>
        <v/>
      </c>
      <c r="S1195" s="137" t="str">
        <f>IF(AND(TONGHOP!$O1195="ThiTN",TONGHOP!$P1195="TH",TONGHOP!$X1195&lt;&gt;""),TONGHOP!$X1195,"")</f>
        <v/>
      </c>
      <c r="T1195" s="137" t="str">
        <f>IF(AND(TONGHOP!$O1195="ThiTN",TONGHOP!$P1195="TH",TONGHOP!$Y1195&lt;&gt;""),TONGHOP!$Y1195,"")</f>
        <v/>
      </c>
      <c r="U1195" s="137" t="str">
        <f>IF(AND(TONGHOP!$O1195="ThiTN",TONGHOP!$P1195="TH",TONGHOP!$Z1195&lt;&gt;""),TONGHOP!$Z1195,"")</f>
        <v/>
      </c>
    </row>
    <row r="1196" spans="1:21">
      <c r="A1196" s="139" t="str">
        <f>IF(AND(TONGHOP!$O1196="KTHP",OR(TONGHOP!$P1196="LT",TONGHOP!$P1196="TN"),TONGHOP!$X1196&lt;&gt;""),TONGHOP!$X1196,"")</f>
        <v>Đinh Thị Huyên</v>
      </c>
      <c r="B1196" s="139" t="str">
        <f>IF(AND(TONGHOP!$O1196="KTHP",OR(TONGHOP!$P1196="LT",TONGHOP!$P1196="TN"),TONGHOP!$Y1196&lt;&gt;""),TONGHOP!$Y1196,"")</f>
        <v>Phạm Thị Vinh</v>
      </c>
      <c r="C1196" s="139">
        <f>IF(AND(TONGHOP!$O1196="KTHP",OR(TONGHOP!$P1196="LT",TONGHOP!$P1196="TN"),TONGHOP!$Z1196&lt;&gt;""),TONGHOP!$Z1196,"")</f>
        <v>38</v>
      </c>
      <c r="D1196" s="139" t="str">
        <f>IF(AND(TONGHOP!$O1196="KTHP",TONGHOP!$P1196="VĐ"),TONGHOP!$X1196,"")</f>
        <v/>
      </c>
      <c r="E1196" s="138" t="str">
        <f>IF(AND(TONGHOP!$O1196="KTHP",TONGHOP!$P1196="VĐ"),TONGHOP!$Y1196,"")</f>
        <v/>
      </c>
      <c r="F1196" s="138" t="str">
        <f>IF(AND(TONGHOP!$O1196="KTHP",TONGHOP!$P1196="VĐ"),TONGHOP!$Z1196,"")</f>
        <v/>
      </c>
      <c r="G1196" s="139" t="str">
        <f>IF(AND(TONGHOP!$O1196="KTHP",TONGHOP!$P1196="TL"),TONGHOP!$X1196,"")</f>
        <v/>
      </c>
      <c r="H1196" s="138" t="str">
        <f>IF(AND(TONGHOP!$O1196="KTHP",TONGHOP!$P1196="TL"),TONGHOP!$Y1196,"")</f>
        <v/>
      </c>
      <c r="I1196" s="138" t="str">
        <f>IF(AND(TONGHOP!$O1196="KTHP",TONGHOP!$P1196="TL"),TONGHOP!$Z1196,"")</f>
        <v/>
      </c>
      <c r="J1196" s="139" t="str">
        <f>IF(AND(TONGHOP!$O1196="KTHP",TONGHOP!$P1196="TH"),TONGHOP!$X1196,"")</f>
        <v/>
      </c>
      <c r="K1196" s="138" t="str">
        <f>IF(AND(TONGHOP!$O1196="KTHP",TONGHOP!$P1196="TH"),TONGHOP!$Y1196,"")</f>
        <v/>
      </c>
      <c r="L1196" s="138" t="str">
        <f>IF(AND(TONGHOP!$O1196="KTHP",TONGHOP!$P1196="TH"),TONGHOP!$Z1196,"")</f>
        <v/>
      </c>
      <c r="M1196" s="139" t="str">
        <f>IF(AND(TONGHOP!$O1196="ThiTN",OR(TONGHOP!$P1196="LT",TONGHOP!$P1196="TN"),TONGHOP!$X1196&lt;&gt;""),TONGHOP!$X1196,"")</f>
        <v/>
      </c>
      <c r="N1196" s="139" t="str">
        <f>IF(AND(TONGHOP!$O1196="ThiTN",OR(TONGHOP!$P1196="LT",TONGHOP!$P1196="TN"),TONGHOP!$Y1196&lt;&gt;""),TONGHOP!$Y1196,"")</f>
        <v/>
      </c>
      <c r="O1196" s="139" t="str">
        <f>IF(AND(TONGHOP!$O1196="ThiTN",OR(TONGHOP!$P1196="LT",TONGHOP!$P1196="TN"),TONGHOP!$Z1196&lt;&gt;""),TONGHOP!$Z1196,"")</f>
        <v/>
      </c>
      <c r="P1196" s="139" t="str">
        <f>IF(AND(TONGHOP!$O1196="ThiTN",TONGHOP!$P1196="VĐ",TONGHOP!$X1196&lt;&gt;""),TONGHOP!$X1196,"")</f>
        <v/>
      </c>
      <c r="Q1196" s="139" t="str">
        <f>IF(AND(TONGHOP!$O1196="ThiTN",TONGHOP!$P1196="VĐ",TONGHOP!$Y1196&lt;&gt;""),TONGHOP!$Y1196,"")</f>
        <v/>
      </c>
      <c r="R1196" s="139" t="str">
        <f>IF(AND(TONGHOP!$O1196="ThiTN",TONGHOP!$P1196="VĐ",TONGHOP!$Z1196&lt;&gt;""),TONGHOP!$Z1196,"")</f>
        <v/>
      </c>
      <c r="S1196" s="137" t="str">
        <f>IF(AND(TONGHOP!$O1196="ThiTN",TONGHOP!$P1196="TH",TONGHOP!$X1196&lt;&gt;""),TONGHOP!$X1196,"")</f>
        <v/>
      </c>
      <c r="T1196" s="137" t="str">
        <f>IF(AND(TONGHOP!$O1196="ThiTN",TONGHOP!$P1196="TH",TONGHOP!$Y1196&lt;&gt;""),TONGHOP!$Y1196,"")</f>
        <v/>
      </c>
      <c r="U1196" s="137" t="str">
        <f>IF(AND(TONGHOP!$O1196="ThiTN",TONGHOP!$P1196="TH",TONGHOP!$Z1196&lt;&gt;""),TONGHOP!$Z1196,"")</f>
        <v/>
      </c>
    </row>
    <row r="1197" spans="1:21">
      <c r="A1197" s="139" t="str">
        <f>IF(AND(TONGHOP!$O1197="KTHP",OR(TONGHOP!$P1197="LT",TONGHOP!$P1197="TN"),TONGHOP!$X1197&lt;&gt;""),TONGHOP!$X1197,"")</f>
        <v>Nguyễn Anh Kiệt</v>
      </c>
      <c r="B1197" s="139" t="str">
        <f>IF(AND(TONGHOP!$O1197="KTHP",OR(TONGHOP!$P1197="LT",TONGHOP!$P1197="TN"),TONGHOP!$Y1197&lt;&gt;""),TONGHOP!$Y1197,"")</f>
        <v>Đỗ Thị Thơm</v>
      </c>
      <c r="C1197" s="139">
        <f>IF(AND(TONGHOP!$O1197="KTHP",OR(TONGHOP!$P1197="LT",TONGHOP!$P1197="TN"),TONGHOP!$Z1197&lt;&gt;""),TONGHOP!$Z1197,"")</f>
        <v>37</v>
      </c>
      <c r="D1197" s="139" t="str">
        <f>IF(AND(TONGHOP!$O1197="KTHP",TONGHOP!$P1197="VĐ"),TONGHOP!$X1197,"")</f>
        <v/>
      </c>
      <c r="E1197" s="138" t="str">
        <f>IF(AND(TONGHOP!$O1197="KTHP",TONGHOP!$P1197="VĐ"),TONGHOP!$Y1197,"")</f>
        <v/>
      </c>
      <c r="F1197" s="138" t="str">
        <f>IF(AND(TONGHOP!$O1197="KTHP",TONGHOP!$P1197="VĐ"),TONGHOP!$Z1197,"")</f>
        <v/>
      </c>
      <c r="G1197" s="139" t="str">
        <f>IF(AND(TONGHOP!$O1197="KTHP",TONGHOP!$P1197="TL"),TONGHOP!$X1197,"")</f>
        <v/>
      </c>
      <c r="H1197" s="138" t="str">
        <f>IF(AND(TONGHOP!$O1197="KTHP",TONGHOP!$P1197="TL"),TONGHOP!$Y1197,"")</f>
        <v/>
      </c>
      <c r="I1197" s="138" t="str">
        <f>IF(AND(TONGHOP!$O1197="KTHP",TONGHOP!$P1197="TL"),TONGHOP!$Z1197,"")</f>
        <v/>
      </c>
      <c r="J1197" s="139" t="str">
        <f>IF(AND(TONGHOP!$O1197="KTHP",TONGHOP!$P1197="TH"),TONGHOP!$X1197,"")</f>
        <v/>
      </c>
      <c r="K1197" s="138" t="str">
        <f>IF(AND(TONGHOP!$O1197="KTHP",TONGHOP!$P1197="TH"),TONGHOP!$Y1197,"")</f>
        <v/>
      </c>
      <c r="L1197" s="138" t="str">
        <f>IF(AND(TONGHOP!$O1197="KTHP",TONGHOP!$P1197="TH"),TONGHOP!$Z1197,"")</f>
        <v/>
      </c>
      <c r="M1197" s="139" t="str">
        <f>IF(AND(TONGHOP!$O1197="ThiTN",OR(TONGHOP!$P1197="LT",TONGHOP!$P1197="TN"),TONGHOP!$X1197&lt;&gt;""),TONGHOP!$X1197,"")</f>
        <v/>
      </c>
      <c r="N1197" s="139" t="str">
        <f>IF(AND(TONGHOP!$O1197="ThiTN",OR(TONGHOP!$P1197="LT",TONGHOP!$P1197="TN"),TONGHOP!$Y1197&lt;&gt;""),TONGHOP!$Y1197,"")</f>
        <v/>
      </c>
      <c r="O1197" s="139" t="str">
        <f>IF(AND(TONGHOP!$O1197="ThiTN",OR(TONGHOP!$P1197="LT",TONGHOP!$P1197="TN"),TONGHOP!$Z1197&lt;&gt;""),TONGHOP!$Z1197,"")</f>
        <v/>
      </c>
      <c r="P1197" s="139" t="str">
        <f>IF(AND(TONGHOP!$O1197="ThiTN",TONGHOP!$P1197="VĐ",TONGHOP!$X1197&lt;&gt;""),TONGHOP!$X1197,"")</f>
        <v/>
      </c>
      <c r="Q1197" s="139" t="str">
        <f>IF(AND(TONGHOP!$O1197="ThiTN",TONGHOP!$P1197="VĐ",TONGHOP!$Y1197&lt;&gt;""),TONGHOP!$Y1197,"")</f>
        <v/>
      </c>
      <c r="R1197" s="139" t="str">
        <f>IF(AND(TONGHOP!$O1197="ThiTN",TONGHOP!$P1197="VĐ",TONGHOP!$Z1197&lt;&gt;""),TONGHOP!$Z1197,"")</f>
        <v/>
      </c>
      <c r="S1197" s="137" t="str">
        <f>IF(AND(TONGHOP!$O1197="ThiTN",TONGHOP!$P1197="TH",TONGHOP!$X1197&lt;&gt;""),TONGHOP!$X1197,"")</f>
        <v/>
      </c>
      <c r="T1197" s="137" t="str">
        <f>IF(AND(TONGHOP!$O1197="ThiTN",TONGHOP!$P1197="TH",TONGHOP!$Y1197&lt;&gt;""),TONGHOP!$Y1197,"")</f>
        <v/>
      </c>
      <c r="U1197" s="137" t="str">
        <f>IF(AND(TONGHOP!$O1197="ThiTN",TONGHOP!$P1197="TH",TONGHOP!$Z1197&lt;&gt;""),TONGHOP!$Z1197,"")</f>
        <v/>
      </c>
    </row>
    <row r="1198" spans="1:21">
      <c r="A1198" s="139" t="str">
        <f>IF(AND(TONGHOP!$O1198="KTHP",OR(TONGHOP!$P1198="LT",TONGHOP!$P1198="TN"),TONGHOP!$X1198&lt;&gt;""),TONGHOP!$X1198,"")</f>
        <v>Trần Thị Hồng Thu</v>
      </c>
      <c r="B1198" s="139" t="str">
        <f>IF(AND(TONGHOP!$O1198="KTHP",OR(TONGHOP!$P1198="LT",TONGHOP!$P1198="TN"),TONGHOP!$Y1198&lt;&gt;""),TONGHOP!$Y1198,"")</f>
        <v>Hoàng Thị Trang</v>
      </c>
      <c r="C1198" s="139">
        <f>IF(AND(TONGHOP!$O1198="KTHP",OR(TONGHOP!$P1198="LT",TONGHOP!$P1198="TN"),TONGHOP!$Z1198&lt;&gt;""),TONGHOP!$Z1198,"")</f>
        <v>36</v>
      </c>
      <c r="D1198" s="139" t="str">
        <f>IF(AND(TONGHOP!$O1198="KTHP",TONGHOP!$P1198="VĐ"),TONGHOP!$X1198,"")</f>
        <v/>
      </c>
      <c r="E1198" s="138" t="str">
        <f>IF(AND(TONGHOP!$O1198="KTHP",TONGHOP!$P1198="VĐ"),TONGHOP!$Y1198,"")</f>
        <v/>
      </c>
      <c r="F1198" s="138" t="str">
        <f>IF(AND(TONGHOP!$O1198="KTHP",TONGHOP!$P1198="VĐ"),TONGHOP!$Z1198,"")</f>
        <v/>
      </c>
      <c r="G1198" s="139" t="str">
        <f>IF(AND(TONGHOP!$O1198="KTHP",TONGHOP!$P1198="TL"),TONGHOP!$X1198,"")</f>
        <v/>
      </c>
      <c r="H1198" s="138" t="str">
        <f>IF(AND(TONGHOP!$O1198="KTHP",TONGHOP!$P1198="TL"),TONGHOP!$Y1198,"")</f>
        <v/>
      </c>
      <c r="I1198" s="138" t="str">
        <f>IF(AND(TONGHOP!$O1198="KTHP",TONGHOP!$P1198="TL"),TONGHOP!$Z1198,"")</f>
        <v/>
      </c>
      <c r="J1198" s="139" t="str">
        <f>IF(AND(TONGHOP!$O1198="KTHP",TONGHOP!$P1198="TH"),TONGHOP!$X1198,"")</f>
        <v/>
      </c>
      <c r="K1198" s="138" t="str">
        <f>IF(AND(TONGHOP!$O1198="KTHP",TONGHOP!$P1198="TH"),TONGHOP!$Y1198,"")</f>
        <v/>
      </c>
      <c r="L1198" s="138" t="str">
        <f>IF(AND(TONGHOP!$O1198="KTHP",TONGHOP!$P1198="TH"),TONGHOP!$Z1198,"")</f>
        <v/>
      </c>
      <c r="M1198" s="139" t="str">
        <f>IF(AND(TONGHOP!$O1198="ThiTN",OR(TONGHOP!$P1198="LT",TONGHOP!$P1198="TN"),TONGHOP!$X1198&lt;&gt;""),TONGHOP!$X1198,"")</f>
        <v/>
      </c>
      <c r="N1198" s="139" t="str">
        <f>IF(AND(TONGHOP!$O1198="ThiTN",OR(TONGHOP!$P1198="LT",TONGHOP!$P1198="TN"),TONGHOP!$Y1198&lt;&gt;""),TONGHOP!$Y1198,"")</f>
        <v/>
      </c>
      <c r="O1198" s="139" t="str">
        <f>IF(AND(TONGHOP!$O1198="ThiTN",OR(TONGHOP!$P1198="LT",TONGHOP!$P1198="TN"),TONGHOP!$Z1198&lt;&gt;""),TONGHOP!$Z1198,"")</f>
        <v/>
      </c>
      <c r="P1198" s="139" t="str">
        <f>IF(AND(TONGHOP!$O1198="ThiTN",TONGHOP!$P1198="VĐ",TONGHOP!$X1198&lt;&gt;""),TONGHOP!$X1198,"")</f>
        <v/>
      </c>
      <c r="Q1198" s="139" t="str">
        <f>IF(AND(TONGHOP!$O1198="ThiTN",TONGHOP!$P1198="VĐ",TONGHOP!$Y1198&lt;&gt;""),TONGHOP!$Y1198,"")</f>
        <v/>
      </c>
      <c r="R1198" s="139" t="str">
        <f>IF(AND(TONGHOP!$O1198="ThiTN",TONGHOP!$P1198="VĐ",TONGHOP!$Z1198&lt;&gt;""),TONGHOP!$Z1198,"")</f>
        <v/>
      </c>
      <c r="S1198" s="137" t="str">
        <f>IF(AND(TONGHOP!$O1198="ThiTN",TONGHOP!$P1198="TH",TONGHOP!$X1198&lt;&gt;""),TONGHOP!$X1198,"")</f>
        <v/>
      </c>
      <c r="T1198" s="137" t="str">
        <f>IF(AND(TONGHOP!$O1198="ThiTN",TONGHOP!$P1198="TH",TONGHOP!$Y1198&lt;&gt;""),TONGHOP!$Y1198,"")</f>
        <v/>
      </c>
      <c r="U1198" s="137" t="str">
        <f>IF(AND(TONGHOP!$O1198="ThiTN",TONGHOP!$P1198="TH",TONGHOP!$Z1198&lt;&gt;""),TONGHOP!$Z1198,"")</f>
        <v/>
      </c>
    </row>
    <row r="1199" spans="1:21">
      <c r="A1199" s="139" t="str">
        <f>IF(AND(TONGHOP!$O1199="KTHP",OR(TONGHOP!$P1199="LT",TONGHOP!$P1199="TN"),TONGHOP!$X1199&lt;&gt;""),TONGHOP!$X1199,"")</f>
        <v>Hoàng Thị Trang</v>
      </c>
      <c r="B1199" s="139" t="str">
        <f>IF(AND(TONGHOP!$O1199="KTHP",OR(TONGHOP!$P1199="LT",TONGHOP!$P1199="TN"),TONGHOP!$Y1199&lt;&gt;""),TONGHOP!$Y1199,"")</f>
        <v>Trần Thị Hồng Thu</v>
      </c>
      <c r="C1199" s="139">
        <f>IF(AND(TONGHOP!$O1199="KTHP",OR(TONGHOP!$P1199="LT",TONGHOP!$P1199="TN"),TONGHOP!$Z1199&lt;&gt;""),TONGHOP!$Z1199,"")</f>
        <v>37</v>
      </c>
      <c r="D1199" s="139" t="str">
        <f>IF(AND(TONGHOP!$O1199="KTHP",TONGHOP!$P1199="VĐ"),TONGHOP!$X1199,"")</f>
        <v/>
      </c>
      <c r="E1199" s="138" t="str">
        <f>IF(AND(TONGHOP!$O1199="KTHP",TONGHOP!$P1199="VĐ"),TONGHOP!$Y1199,"")</f>
        <v/>
      </c>
      <c r="F1199" s="138" t="str">
        <f>IF(AND(TONGHOP!$O1199="KTHP",TONGHOP!$P1199="VĐ"),TONGHOP!$Z1199,"")</f>
        <v/>
      </c>
      <c r="G1199" s="139" t="str">
        <f>IF(AND(TONGHOP!$O1199="KTHP",TONGHOP!$P1199="TL"),TONGHOP!$X1199,"")</f>
        <v/>
      </c>
      <c r="H1199" s="138" t="str">
        <f>IF(AND(TONGHOP!$O1199="KTHP",TONGHOP!$P1199="TL"),TONGHOP!$Y1199,"")</f>
        <v/>
      </c>
      <c r="I1199" s="138" t="str">
        <f>IF(AND(TONGHOP!$O1199="KTHP",TONGHOP!$P1199="TL"),TONGHOP!$Z1199,"")</f>
        <v/>
      </c>
      <c r="J1199" s="139" t="str">
        <f>IF(AND(TONGHOP!$O1199="KTHP",TONGHOP!$P1199="TH"),TONGHOP!$X1199,"")</f>
        <v/>
      </c>
      <c r="K1199" s="138" t="str">
        <f>IF(AND(TONGHOP!$O1199="KTHP",TONGHOP!$P1199="TH"),TONGHOP!$Y1199,"")</f>
        <v/>
      </c>
      <c r="L1199" s="138" t="str">
        <f>IF(AND(TONGHOP!$O1199="KTHP",TONGHOP!$P1199="TH"),TONGHOP!$Z1199,"")</f>
        <v/>
      </c>
      <c r="M1199" s="139" t="str">
        <f>IF(AND(TONGHOP!$O1199="ThiTN",OR(TONGHOP!$P1199="LT",TONGHOP!$P1199="TN"),TONGHOP!$X1199&lt;&gt;""),TONGHOP!$X1199,"")</f>
        <v/>
      </c>
      <c r="N1199" s="139" t="str">
        <f>IF(AND(TONGHOP!$O1199="ThiTN",OR(TONGHOP!$P1199="LT",TONGHOP!$P1199="TN"),TONGHOP!$Y1199&lt;&gt;""),TONGHOP!$Y1199,"")</f>
        <v/>
      </c>
      <c r="O1199" s="139" t="str">
        <f>IF(AND(TONGHOP!$O1199="ThiTN",OR(TONGHOP!$P1199="LT",TONGHOP!$P1199="TN"),TONGHOP!$Z1199&lt;&gt;""),TONGHOP!$Z1199,"")</f>
        <v/>
      </c>
      <c r="P1199" s="139" t="str">
        <f>IF(AND(TONGHOP!$O1199="ThiTN",TONGHOP!$P1199="VĐ",TONGHOP!$X1199&lt;&gt;""),TONGHOP!$X1199,"")</f>
        <v/>
      </c>
      <c r="Q1199" s="139" t="str">
        <f>IF(AND(TONGHOP!$O1199="ThiTN",TONGHOP!$P1199="VĐ",TONGHOP!$Y1199&lt;&gt;""),TONGHOP!$Y1199,"")</f>
        <v/>
      </c>
      <c r="R1199" s="139" t="str">
        <f>IF(AND(TONGHOP!$O1199="ThiTN",TONGHOP!$P1199="VĐ",TONGHOP!$Z1199&lt;&gt;""),TONGHOP!$Z1199,"")</f>
        <v/>
      </c>
      <c r="S1199" s="137" t="str">
        <f>IF(AND(TONGHOP!$O1199="ThiTN",TONGHOP!$P1199="TH",TONGHOP!$X1199&lt;&gt;""),TONGHOP!$X1199,"")</f>
        <v/>
      </c>
      <c r="T1199" s="137" t="str">
        <f>IF(AND(TONGHOP!$O1199="ThiTN",TONGHOP!$P1199="TH",TONGHOP!$Y1199&lt;&gt;""),TONGHOP!$Y1199,"")</f>
        <v/>
      </c>
      <c r="U1199" s="137" t="str">
        <f>IF(AND(TONGHOP!$O1199="ThiTN",TONGHOP!$P1199="TH",TONGHOP!$Z1199&lt;&gt;""),TONGHOP!$Z1199,"")</f>
        <v/>
      </c>
    </row>
    <row r="1200" spans="1:21">
      <c r="A1200" s="139" t="str">
        <f>IF(AND(TONGHOP!$O1200="KTHP",OR(TONGHOP!$P1200="LT",TONGHOP!$P1200="TN"),TONGHOP!$X1200&lt;&gt;""),TONGHOP!$X1200,"")</f>
        <v>Nguyễn Ngọc Quỳnh(CT)</v>
      </c>
      <c r="B1200" s="139" t="str">
        <f>IF(AND(TONGHOP!$O1200="KTHP",OR(TONGHOP!$P1200="LT",TONGHOP!$P1200="TN"),TONGHOP!$Y1200&lt;&gt;""),TONGHOP!$Y1200,"")</f>
        <v>Phạm Thị Vinh</v>
      </c>
      <c r="C1200" s="139">
        <f>IF(AND(TONGHOP!$O1200="KTHP",OR(TONGHOP!$P1200="LT",TONGHOP!$P1200="TN"),TONGHOP!$Z1200&lt;&gt;""),TONGHOP!$Z1200,"")</f>
        <v>37</v>
      </c>
      <c r="D1200" s="139" t="str">
        <f>IF(AND(TONGHOP!$O1200="KTHP",TONGHOP!$P1200="VĐ"),TONGHOP!$X1200,"")</f>
        <v/>
      </c>
      <c r="E1200" s="138" t="str">
        <f>IF(AND(TONGHOP!$O1200="KTHP",TONGHOP!$P1200="VĐ"),TONGHOP!$Y1200,"")</f>
        <v/>
      </c>
      <c r="F1200" s="138" t="str">
        <f>IF(AND(TONGHOP!$O1200="KTHP",TONGHOP!$P1200="VĐ"),TONGHOP!$Z1200,"")</f>
        <v/>
      </c>
      <c r="G1200" s="139" t="str">
        <f>IF(AND(TONGHOP!$O1200="KTHP",TONGHOP!$P1200="TL"),TONGHOP!$X1200,"")</f>
        <v/>
      </c>
      <c r="H1200" s="138" t="str">
        <f>IF(AND(TONGHOP!$O1200="KTHP",TONGHOP!$P1200="TL"),TONGHOP!$Y1200,"")</f>
        <v/>
      </c>
      <c r="I1200" s="138" t="str">
        <f>IF(AND(TONGHOP!$O1200="KTHP",TONGHOP!$P1200="TL"),TONGHOP!$Z1200,"")</f>
        <v/>
      </c>
      <c r="J1200" s="139" t="str">
        <f>IF(AND(TONGHOP!$O1200="KTHP",TONGHOP!$P1200="TH"),TONGHOP!$X1200,"")</f>
        <v/>
      </c>
      <c r="K1200" s="138" t="str">
        <f>IF(AND(TONGHOP!$O1200="KTHP",TONGHOP!$P1200="TH"),TONGHOP!$Y1200,"")</f>
        <v/>
      </c>
      <c r="L1200" s="138" t="str">
        <f>IF(AND(TONGHOP!$O1200="KTHP",TONGHOP!$P1200="TH"),TONGHOP!$Z1200,"")</f>
        <v/>
      </c>
      <c r="M1200" s="139" t="str">
        <f>IF(AND(TONGHOP!$O1200="ThiTN",OR(TONGHOP!$P1200="LT",TONGHOP!$P1200="TN"),TONGHOP!$X1200&lt;&gt;""),TONGHOP!$X1200,"")</f>
        <v/>
      </c>
      <c r="N1200" s="139" t="str">
        <f>IF(AND(TONGHOP!$O1200="ThiTN",OR(TONGHOP!$P1200="LT",TONGHOP!$P1200="TN"),TONGHOP!$Y1200&lt;&gt;""),TONGHOP!$Y1200,"")</f>
        <v/>
      </c>
      <c r="O1200" s="139" t="str">
        <f>IF(AND(TONGHOP!$O1200="ThiTN",OR(TONGHOP!$P1200="LT",TONGHOP!$P1200="TN"),TONGHOP!$Z1200&lt;&gt;""),TONGHOP!$Z1200,"")</f>
        <v/>
      </c>
      <c r="P1200" s="139" t="str">
        <f>IF(AND(TONGHOP!$O1200="ThiTN",TONGHOP!$P1200="VĐ",TONGHOP!$X1200&lt;&gt;""),TONGHOP!$X1200,"")</f>
        <v/>
      </c>
      <c r="Q1200" s="139" t="str">
        <f>IF(AND(TONGHOP!$O1200="ThiTN",TONGHOP!$P1200="VĐ",TONGHOP!$Y1200&lt;&gt;""),TONGHOP!$Y1200,"")</f>
        <v/>
      </c>
      <c r="R1200" s="139" t="str">
        <f>IF(AND(TONGHOP!$O1200="ThiTN",TONGHOP!$P1200="VĐ",TONGHOP!$Z1200&lt;&gt;""),TONGHOP!$Z1200,"")</f>
        <v/>
      </c>
      <c r="S1200" s="137" t="str">
        <f>IF(AND(TONGHOP!$O1200="ThiTN",TONGHOP!$P1200="TH",TONGHOP!$X1200&lt;&gt;""),TONGHOP!$X1200,"")</f>
        <v/>
      </c>
      <c r="T1200" s="137" t="str">
        <f>IF(AND(TONGHOP!$O1200="ThiTN",TONGHOP!$P1200="TH",TONGHOP!$Y1200&lt;&gt;""),TONGHOP!$Y1200,"")</f>
        <v/>
      </c>
      <c r="U1200" s="137" t="str">
        <f>IF(AND(TONGHOP!$O1200="ThiTN",TONGHOP!$P1200="TH",TONGHOP!$Z1200&lt;&gt;""),TONGHOP!$Z1200,"")</f>
        <v/>
      </c>
    </row>
    <row r="1201" spans="1:21">
      <c r="A1201" s="139" t="str">
        <f>IF(AND(TONGHOP!$O1201="KTHP",OR(TONGHOP!$P1201="LT",TONGHOP!$P1201="TN"),TONGHOP!$X1201&lt;&gt;""),TONGHOP!$X1201,"")</f>
        <v>Đỗ Thị Ngát</v>
      </c>
      <c r="B1201" s="139" t="str">
        <f>IF(AND(TONGHOP!$O1201="KTHP",OR(TONGHOP!$P1201="LT",TONGHOP!$P1201="TN"),TONGHOP!$Y1201&lt;&gt;""),TONGHOP!$Y1201,"")</f>
        <v>Cao Thị Hồng Thắm</v>
      </c>
      <c r="C1201" s="139">
        <f>IF(AND(TONGHOP!$O1201="KTHP",OR(TONGHOP!$P1201="LT",TONGHOP!$P1201="TN"),TONGHOP!$Z1201&lt;&gt;""),TONGHOP!$Z1201,"")</f>
        <v>37</v>
      </c>
      <c r="D1201" s="139" t="str">
        <f>IF(AND(TONGHOP!$O1201="KTHP",TONGHOP!$P1201="VĐ"),TONGHOP!$X1201,"")</f>
        <v/>
      </c>
      <c r="E1201" s="138" t="str">
        <f>IF(AND(TONGHOP!$O1201="KTHP",TONGHOP!$P1201="VĐ"),TONGHOP!$Y1201,"")</f>
        <v/>
      </c>
      <c r="F1201" s="138" t="str">
        <f>IF(AND(TONGHOP!$O1201="KTHP",TONGHOP!$P1201="VĐ"),TONGHOP!$Z1201,"")</f>
        <v/>
      </c>
      <c r="G1201" s="139" t="str">
        <f>IF(AND(TONGHOP!$O1201="KTHP",TONGHOP!$P1201="TL"),TONGHOP!$X1201,"")</f>
        <v/>
      </c>
      <c r="H1201" s="138" t="str">
        <f>IF(AND(TONGHOP!$O1201="KTHP",TONGHOP!$P1201="TL"),TONGHOP!$Y1201,"")</f>
        <v/>
      </c>
      <c r="I1201" s="138" t="str">
        <f>IF(AND(TONGHOP!$O1201="KTHP",TONGHOP!$P1201="TL"),TONGHOP!$Z1201,"")</f>
        <v/>
      </c>
      <c r="J1201" s="139" t="str">
        <f>IF(AND(TONGHOP!$O1201="KTHP",TONGHOP!$P1201="TH"),TONGHOP!$X1201,"")</f>
        <v/>
      </c>
      <c r="K1201" s="138" t="str">
        <f>IF(AND(TONGHOP!$O1201="KTHP",TONGHOP!$P1201="TH"),TONGHOP!$Y1201,"")</f>
        <v/>
      </c>
      <c r="L1201" s="138" t="str">
        <f>IF(AND(TONGHOP!$O1201="KTHP",TONGHOP!$P1201="TH"),TONGHOP!$Z1201,"")</f>
        <v/>
      </c>
      <c r="M1201" s="139" t="str">
        <f>IF(AND(TONGHOP!$O1201="ThiTN",OR(TONGHOP!$P1201="LT",TONGHOP!$P1201="TN"),TONGHOP!$X1201&lt;&gt;""),TONGHOP!$X1201,"")</f>
        <v/>
      </c>
      <c r="N1201" s="139" t="str">
        <f>IF(AND(TONGHOP!$O1201="ThiTN",OR(TONGHOP!$P1201="LT",TONGHOP!$P1201="TN"),TONGHOP!$Y1201&lt;&gt;""),TONGHOP!$Y1201,"")</f>
        <v/>
      </c>
      <c r="O1201" s="139" t="str">
        <f>IF(AND(TONGHOP!$O1201="ThiTN",OR(TONGHOP!$P1201="LT",TONGHOP!$P1201="TN"),TONGHOP!$Z1201&lt;&gt;""),TONGHOP!$Z1201,"")</f>
        <v/>
      </c>
      <c r="P1201" s="139" t="str">
        <f>IF(AND(TONGHOP!$O1201="ThiTN",TONGHOP!$P1201="VĐ",TONGHOP!$X1201&lt;&gt;""),TONGHOP!$X1201,"")</f>
        <v/>
      </c>
      <c r="Q1201" s="139" t="str">
        <f>IF(AND(TONGHOP!$O1201="ThiTN",TONGHOP!$P1201="VĐ",TONGHOP!$Y1201&lt;&gt;""),TONGHOP!$Y1201,"")</f>
        <v/>
      </c>
      <c r="R1201" s="139" t="str">
        <f>IF(AND(TONGHOP!$O1201="ThiTN",TONGHOP!$P1201="VĐ",TONGHOP!$Z1201&lt;&gt;""),TONGHOP!$Z1201,"")</f>
        <v/>
      </c>
      <c r="S1201" s="137" t="str">
        <f>IF(AND(TONGHOP!$O1201="ThiTN",TONGHOP!$P1201="TH",TONGHOP!$X1201&lt;&gt;""),TONGHOP!$X1201,"")</f>
        <v/>
      </c>
      <c r="T1201" s="137" t="str">
        <f>IF(AND(TONGHOP!$O1201="ThiTN",TONGHOP!$P1201="TH",TONGHOP!$Y1201&lt;&gt;""),TONGHOP!$Y1201,"")</f>
        <v/>
      </c>
      <c r="U1201" s="137" t="str">
        <f>IF(AND(TONGHOP!$O1201="ThiTN",TONGHOP!$P1201="TH",TONGHOP!$Z1201&lt;&gt;""),TONGHOP!$Z1201,"")</f>
        <v/>
      </c>
    </row>
    <row r="1202" spans="1:21">
      <c r="A1202" s="139" t="str">
        <f>IF(AND(TONGHOP!$O1202="KTHP",OR(TONGHOP!$P1202="LT",TONGHOP!$P1202="TN"),TONGHOP!$X1202&lt;&gt;""),TONGHOP!$X1202,"")</f>
        <v>Nguyễn Anh Kiệt</v>
      </c>
      <c r="B1202" s="139" t="str">
        <f>IF(AND(TONGHOP!$O1202="KTHP",OR(TONGHOP!$P1202="LT",TONGHOP!$P1202="TN"),TONGHOP!$Y1202&lt;&gt;""),TONGHOP!$Y1202,"")</f>
        <v>Đỗ Thị Thơm</v>
      </c>
      <c r="C1202" s="139">
        <f>IF(AND(TONGHOP!$O1202="KTHP",OR(TONGHOP!$P1202="LT",TONGHOP!$P1202="TN"),TONGHOP!$Z1202&lt;&gt;""),TONGHOP!$Z1202,"")</f>
        <v>37</v>
      </c>
      <c r="D1202" s="139" t="str">
        <f>IF(AND(TONGHOP!$O1202="KTHP",TONGHOP!$P1202="VĐ"),TONGHOP!$X1202,"")</f>
        <v/>
      </c>
      <c r="E1202" s="138" t="str">
        <f>IF(AND(TONGHOP!$O1202="KTHP",TONGHOP!$P1202="VĐ"),TONGHOP!$Y1202,"")</f>
        <v/>
      </c>
      <c r="F1202" s="138" t="str">
        <f>IF(AND(TONGHOP!$O1202="KTHP",TONGHOP!$P1202="VĐ"),TONGHOP!$Z1202,"")</f>
        <v/>
      </c>
      <c r="G1202" s="139" t="str">
        <f>IF(AND(TONGHOP!$O1202="KTHP",TONGHOP!$P1202="TL"),TONGHOP!$X1202,"")</f>
        <v/>
      </c>
      <c r="H1202" s="138" t="str">
        <f>IF(AND(TONGHOP!$O1202="KTHP",TONGHOP!$P1202="TL"),TONGHOP!$Y1202,"")</f>
        <v/>
      </c>
      <c r="I1202" s="138" t="str">
        <f>IF(AND(TONGHOP!$O1202="KTHP",TONGHOP!$P1202="TL"),TONGHOP!$Z1202,"")</f>
        <v/>
      </c>
      <c r="J1202" s="139" t="str">
        <f>IF(AND(TONGHOP!$O1202="KTHP",TONGHOP!$P1202="TH"),TONGHOP!$X1202,"")</f>
        <v/>
      </c>
      <c r="K1202" s="138" t="str">
        <f>IF(AND(TONGHOP!$O1202="KTHP",TONGHOP!$P1202="TH"),TONGHOP!$Y1202,"")</f>
        <v/>
      </c>
      <c r="L1202" s="138" t="str">
        <f>IF(AND(TONGHOP!$O1202="KTHP",TONGHOP!$P1202="TH"),TONGHOP!$Z1202,"")</f>
        <v/>
      </c>
      <c r="M1202" s="139" t="str">
        <f>IF(AND(TONGHOP!$O1202="ThiTN",OR(TONGHOP!$P1202="LT",TONGHOP!$P1202="TN"),TONGHOP!$X1202&lt;&gt;""),TONGHOP!$X1202,"")</f>
        <v/>
      </c>
      <c r="N1202" s="139" t="str">
        <f>IF(AND(TONGHOP!$O1202="ThiTN",OR(TONGHOP!$P1202="LT",TONGHOP!$P1202="TN"),TONGHOP!$Y1202&lt;&gt;""),TONGHOP!$Y1202,"")</f>
        <v/>
      </c>
      <c r="O1202" s="139" t="str">
        <f>IF(AND(TONGHOP!$O1202="ThiTN",OR(TONGHOP!$P1202="LT",TONGHOP!$P1202="TN"),TONGHOP!$Z1202&lt;&gt;""),TONGHOP!$Z1202,"")</f>
        <v/>
      </c>
      <c r="P1202" s="139" t="str">
        <f>IF(AND(TONGHOP!$O1202="ThiTN",TONGHOP!$P1202="VĐ",TONGHOP!$X1202&lt;&gt;""),TONGHOP!$X1202,"")</f>
        <v/>
      </c>
      <c r="Q1202" s="139" t="str">
        <f>IF(AND(TONGHOP!$O1202="ThiTN",TONGHOP!$P1202="VĐ",TONGHOP!$Y1202&lt;&gt;""),TONGHOP!$Y1202,"")</f>
        <v/>
      </c>
      <c r="R1202" s="139" t="str">
        <f>IF(AND(TONGHOP!$O1202="ThiTN",TONGHOP!$P1202="VĐ",TONGHOP!$Z1202&lt;&gt;""),TONGHOP!$Z1202,"")</f>
        <v/>
      </c>
      <c r="S1202" s="137" t="str">
        <f>IF(AND(TONGHOP!$O1202="ThiTN",TONGHOP!$P1202="TH",TONGHOP!$X1202&lt;&gt;""),TONGHOP!$X1202,"")</f>
        <v/>
      </c>
      <c r="T1202" s="137" t="str">
        <f>IF(AND(TONGHOP!$O1202="ThiTN",TONGHOP!$P1202="TH",TONGHOP!$Y1202&lt;&gt;""),TONGHOP!$Y1202,"")</f>
        <v/>
      </c>
      <c r="U1202" s="137" t="str">
        <f>IF(AND(TONGHOP!$O1202="ThiTN",TONGHOP!$P1202="TH",TONGHOP!$Z1202&lt;&gt;""),TONGHOP!$Z1202,"")</f>
        <v/>
      </c>
    </row>
    <row r="1203" spans="1:21">
      <c r="A1203" s="139" t="str">
        <f>IF(AND(TONGHOP!$O1203="KTHP",OR(TONGHOP!$P1203="LT",TONGHOP!$P1203="TN"),TONGHOP!$X1203&lt;&gt;""),TONGHOP!$X1203,"")</f>
        <v>Đỗ Thị Thơm</v>
      </c>
      <c r="B1203" s="139" t="str">
        <f>IF(AND(TONGHOP!$O1203="KTHP",OR(TONGHOP!$P1203="LT",TONGHOP!$P1203="TN"),TONGHOP!$Y1203&lt;&gt;""),TONGHOP!$Y1203,"")</f>
        <v>Nguyễn Anh Kiệt</v>
      </c>
      <c r="C1203" s="139">
        <f>IF(AND(TONGHOP!$O1203="KTHP",OR(TONGHOP!$P1203="LT",TONGHOP!$P1203="TN"),TONGHOP!$Z1203&lt;&gt;""),TONGHOP!$Z1203,"")</f>
        <v>37</v>
      </c>
      <c r="D1203" s="139" t="str">
        <f>IF(AND(TONGHOP!$O1203="KTHP",TONGHOP!$P1203="VĐ"),TONGHOP!$X1203,"")</f>
        <v/>
      </c>
      <c r="E1203" s="138" t="str">
        <f>IF(AND(TONGHOP!$O1203="KTHP",TONGHOP!$P1203="VĐ"),TONGHOP!$Y1203,"")</f>
        <v/>
      </c>
      <c r="F1203" s="138" t="str">
        <f>IF(AND(TONGHOP!$O1203="KTHP",TONGHOP!$P1203="VĐ"),TONGHOP!$Z1203,"")</f>
        <v/>
      </c>
      <c r="G1203" s="139" t="str">
        <f>IF(AND(TONGHOP!$O1203="KTHP",TONGHOP!$P1203="TL"),TONGHOP!$X1203,"")</f>
        <v/>
      </c>
      <c r="H1203" s="138" t="str">
        <f>IF(AND(TONGHOP!$O1203="KTHP",TONGHOP!$P1203="TL"),TONGHOP!$Y1203,"")</f>
        <v/>
      </c>
      <c r="I1203" s="138" t="str">
        <f>IF(AND(TONGHOP!$O1203="KTHP",TONGHOP!$P1203="TL"),TONGHOP!$Z1203,"")</f>
        <v/>
      </c>
      <c r="J1203" s="139" t="str">
        <f>IF(AND(TONGHOP!$O1203="KTHP",TONGHOP!$P1203="TH"),TONGHOP!$X1203,"")</f>
        <v/>
      </c>
      <c r="K1203" s="138" t="str">
        <f>IF(AND(TONGHOP!$O1203="KTHP",TONGHOP!$P1203="TH"),TONGHOP!$Y1203,"")</f>
        <v/>
      </c>
      <c r="L1203" s="138" t="str">
        <f>IF(AND(TONGHOP!$O1203="KTHP",TONGHOP!$P1203="TH"),TONGHOP!$Z1203,"")</f>
        <v/>
      </c>
      <c r="M1203" s="139" t="str">
        <f>IF(AND(TONGHOP!$O1203="ThiTN",OR(TONGHOP!$P1203="LT",TONGHOP!$P1203="TN"),TONGHOP!$X1203&lt;&gt;""),TONGHOP!$X1203,"")</f>
        <v/>
      </c>
      <c r="N1203" s="139" t="str">
        <f>IF(AND(TONGHOP!$O1203="ThiTN",OR(TONGHOP!$P1203="LT",TONGHOP!$P1203="TN"),TONGHOP!$Y1203&lt;&gt;""),TONGHOP!$Y1203,"")</f>
        <v/>
      </c>
      <c r="O1203" s="139" t="str">
        <f>IF(AND(TONGHOP!$O1203="ThiTN",OR(TONGHOP!$P1203="LT",TONGHOP!$P1203="TN"),TONGHOP!$Z1203&lt;&gt;""),TONGHOP!$Z1203,"")</f>
        <v/>
      </c>
      <c r="P1203" s="139" t="str">
        <f>IF(AND(TONGHOP!$O1203="ThiTN",TONGHOP!$P1203="VĐ",TONGHOP!$X1203&lt;&gt;""),TONGHOP!$X1203,"")</f>
        <v/>
      </c>
      <c r="Q1203" s="139" t="str">
        <f>IF(AND(TONGHOP!$O1203="ThiTN",TONGHOP!$P1203="VĐ",TONGHOP!$Y1203&lt;&gt;""),TONGHOP!$Y1203,"")</f>
        <v/>
      </c>
      <c r="R1203" s="139" t="str">
        <f>IF(AND(TONGHOP!$O1203="ThiTN",TONGHOP!$P1203="VĐ",TONGHOP!$Z1203&lt;&gt;""),TONGHOP!$Z1203,"")</f>
        <v/>
      </c>
      <c r="S1203" s="137" t="str">
        <f>IF(AND(TONGHOP!$O1203="ThiTN",TONGHOP!$P1203="TH",TONGHOP!$X1203&lt;&gt;""),TONGHOP!$X1203,"")</f>
        <v/>
      </c>
      <c r="T1203" s="137" t="str">
        <f>IF(AND(TONGHOP!$O1203="ThiTN",TONGHOP!$P1203="TH",TONGHOP!$Y1203&lt;&gt;""),TONGHOP!$Y1203,"")</f>
        <v/>
      </c>
      <c r="U1203" s="137" t="str">
        <f>IF(AND(TONGHOP!$O1203="ThiTN",TONGHOP!$P1203="TH",TONGHOP!$Z1203&lt;&gt;""),TONGHOP!$Z1203,"")</f>
        <v/>
      </c>
    </row>
    <row r="1204" spans="1:21">
      <c r="A1204" s="139" t="str">
        <f>IF(AND(TONGHOP!$O1204="KTHP",OR(TONGHOP!$P1204="LT",TONGHOP!$P1204="TN"),TONGHOP!$X1204&lt;&gt;""),TONGHOP!$X1204,"")</f>
        <v>Nguyễn Ngọc Quỳnh(CT)</v>
      </c>
      <c r="B1204" s="139" t="str">
        <f>IF(AND(TONGHOP!$O1204="KTHP",OR(TONGHOP!$P1204="LT",TONGHOP!$P1204="TN"),TONGHOP!$Y1204&lt;&gt;""),TONGHOP!$Y1204,"")</f>
        <v>Phạm Thị Vinh</v>
      </c>
      <c r="C1204" s="139">
        <f>IF(AND(TONGHOP!$O1204="KTHP",OR(TONGHOP!$P1204="LT",TONGHOP!$P1204="TN"),TONGHOP!$Z1204&lt;&gt;""),TONGHOP!$Z1204,"")</f>
        <v>38</v>
      </c>
      <c r="D1204" s="139" t="str">
        <f>IF(AND(TONGHOP!$O1204="KTHP",TONGHOP!$P1204="VĐ"),TONGHOP!$X1204,"")</f>
        <v/>
      </c>
      <c r="E1204" s="138" t="str">
        <f>IF(AND(TONGHOP!$O1204="KTHP",TONGHOP!$P1204="VĐ"),TONGHOP!$Y1204,"")</f>
        <v/>
      </c>
      <c r="F1204" s="138" t="str">
        <f>IF(AND(TONGHOP!$O1204="KTHP",TONGHOP!$P1204="VĐ"),TONGHOP!$Z1204,"")</f>
        <v/>
      </c>
      <c r="G1204" s="139" t="str">
        <f>IF(AND(TONGHOP!$O1204="KTHP",TONGHOP!$P1204="TL"),TONGHOP!$X1204,"")</f>
        <v/>
      </c>
      <c r="H1204" s="138" t="str">
        <f>IF(AND(TONGHOP!$O1204="KTHP",TONGHOP!$P1204="TL"),TONGHOP!$Y1204,"")</f>
        <v/>
      </c>
      <c r="I1204" s="138" t="str">
        <f>IF(AND(TONGHOP!$O1204="KTHP",TONGHOP!$P1204="TL"),TONGHOP!$Z1204,"")</f>
        <v/>
      </c>
      <c r="J1204" s="139" t="str">
        <f>IF(AND(TONGHOP!$O1204="KTHP",TONGHOP!$P1204="TH"),TONGHOP!$X1204,"")</f>
        <v/>
      </c>
      <c r="K1204" s="138" t="str">
        <f>IF(AND(TONGHOP!$O1204="KTHP",TONGHOP!$P1204="TH"),TONGHOP!$Y1204,"")</f>
        <v/>
      </c>
      <c r="L1204" s="138" t="str">
        <f>IF(AND(TONGHOP!$O1204="KTHP",TONGHOP!$P1204="TH"),TONGHOP!$Z1204,"")</f>
        <v/>
      </c>
      <c r="M1204" s="139" t="str">
        <f>IF(AND(TONGHOP!$O1204="ThiTN",OR(TONGHOP!$P1204="LT",TONGHOP!$P1204="TN"),TONGHOP!$X1204&lt;&gt;""),TONGHOP!$X1204,"")</f>
        <v/>
      </c>
      <c r="N1204" s="139" t="str">
        <f>IF(AND(TONGHOP!$O1204="ThiTN",OR(TONGHOP!$P1204="LT",TONGHOP!$P1204="TN"),TONGHOP!$Y1204&lt;&gt;""),TONGHOP!$Y1204,"")</f>
        <v/>
      </c>
      <c r="O1204" s="139" t="str">
        <f>IF(AND(TONGHOP!$O1204="ThiTN",OR(TONGHOP!$P1204="LT",TONGHOP!$P1204="TN"),TONGHOP!$Z1204&lt;&gt;""),TONGHOP!$Z1204,"")</f>
        <v/>
      </c>
      <c r="P1204" s="139" t="str">
        <f>IF(AND(TONGHOP!$O1204="ThiTN",TONGHOP!$P1204="VĐ",TONGHOP!$X1204&lt;&gt;""),TONGHOP!$X1204,"")</f>
        <v/>
      </c>
      <c r="Q1204" s="139" t="str">
        <f>IF(AND(TONGHOP!$O1204="ThiTN",TONGHOP!$P1204="VĐ",TONGHOP!$Y1204&lt;&gt;""),TONGHOP!$Y1204,"")</f>
        <v/>
      </c>
      <c r="R1204" s="139" t="str">
        <f>IF(AND(TONGHOP!$O1204="ThiTN",TONGHOP!$P1204="VĐ",TONGHOP!$Z1204&lt;&gt;""),TONGHOP!$Z1204,"")</f>
        <v/>
      </c>
      <c r="S1204" s="137" t="str">
        <f>IF(AND(TONGHOP!$O1204="ThiTN",TONGHOP!$P1204="TH",TONGHOP!$X1204&lt;&gt;""),TONGHOP!$X1204,"")</f>
        <v/>
      </c>
      <c r="T1204" s="137" t="str">
        <f>IF(AND(TONGHOP!$O1204="ThiTN",TONGHOP!$P1204="TH",TONGHOP!$Y1204&lt;&gt;""),TONGHOP!$Y1204,"")</f>
        <v/>
      </c>
      <c r="U1204" s="137" t="str">
        <f>IF(AND(TONGHOP!$O1204="ThiTN",TONGHOP!$P1204="TH",TONGHOP!$Z1204&lt;&gt;""),TONGHOP!$Z1204,"")</f>
        <v/>
      </c>
    </row>
    <row r="1205" spans="1:21">
      <c r="A1205" s="139" t="str">
        <f>IF(AND(TONGHOP!$O1205="KTHP",OR(TONGHOP!$P1205="LT",TONGHOP!$P1205="TN"),TONGHOP!$X1205&lt;&gt;""),TONGHOP!$X1205,"")</f>
        <v>Đỗ Thị Ngát</v>
      </c>
      <c r="B1205" s="139" t="str">
        <f>IF(AND(TONGHOP!$O1205="KTHP",OR(TONGHOP!$P1205="LT",TONGHOP!$P1205="TN"),TONGHOP!$Y1205&lt;&gt;""),TONGHOP!$Y1205,"")</f>
        <v>Cao Thị Hồng Thắm</v>
      </c>
      <c r="C1205" s="139">
        <f>IF(AND(TONGHOP!$O1205="KTHP",OR(TONGHOP!$P1205="LT",TONGHOP!$P1205="TN"),TONGHOP!$Z1205&lt;&gt;""),TONGHOP!$Z1205,"")</f>
        <v>38</v>
      </c>
      <c r="D1205" s="139" t="str">
        <f>IF(AND(TONGHOP!$O1205="KTHP",TONGHOP!$P1205="VĐ"),TONGHOP!$X1205,"")</f>
        <v/>
      </c>
      <c r="E1205" s="138" t="str">
        <f>IF(AND(TONGHOP!$O1205="KTHP",TONGHOP!$P1205="VĐ"),TONGHOP!$Y1205,"")</f>
        <v/>
      </c>
      <c r="F1205" s="138" t="str">
        <f>IF(AND(TONGHOP!$O1205="KTHP",TONGHOP!$P1205="VĐ"),TONGHOP!$Z1205,"")</f>
        <v/>
      </c>
      <c r="G1205" s="139" t="str">
        <f>IF(AND(TONGHOP!$O1205="KTHP",TONGHOP!$P1205="TL"),TONGHOP!$X1205,"")</f>
        <v/>
      </c>
      <c r="H1205" s="138" t="str">
        <f>IF(AND(TONGHOP!$O1205="KTHP",TONGHOP!$P1205="TL"),TONGHOP!$Y1205,"")</f>
        <v/>
      </c>
      <c r="I1205" s="138" t="str">
        <f>IF(AND(TONGHOP!$O1205="KTHP",TONGHOP!$P1205="TL"),TONGHOP!$Z1205,"")</f>
        <v/>
      </c>
      <c r="J1205" s="139" t="str">
        <f>IF(AND(TONGHOP!$O1205="KTHP",TONGHOP!$P1205="TH"),TONGHOP!$X1205,"")</f>
        <v/>
      </c>
      <c r="K1205" s="138" t="str">
        <f>IF(AND(TONGHOP!$O1205="KTHP",TONGHOP!$P1205="TH"),TONGHOP!$Y1205,"")</f>
        <v/>
      </c>
      <c r="L1205" s="138" t="str">
        <f>IF(AND(TONGHOP!$O1205="KTHP",TONGHOP!$P1205="TH"),TONGHOP!$Z1205,"")</f>
        <v/>
      </c>
      <c r="M1205" s="139" t="str">
        <f>IF(AND(TONGHOP!$O1205="ThiTN",OR(TONGHOP!$P1205="LT",TONGHOP!$P1205="TN"),TONGHOP!$X1205&lt;&gt;""),TONGHOP!$X1205,"")</f>
        <v/>
      </c>
      <c r="N1205" s="139" t="str">
        <f>IF(AND(TONGHOP!$O1205="ThiTN",OR(TONGHOP!$P1205="LT",TONGHOP!$P1205="TN"),TONGHOP!$Y1205&lt;&gt;""),TONGHOP!$Y1205,"")</f>
        <v/>
      </c>
      <c r="O1205" s="139" t="str">
        <f>IF(AND(TONGHOP!$O1205="ThiTN",OR(TONGHOP!$P1205="LT",TONGHOP!$P1205="TN"),TONGHOP!$Z1205&lt;&gt;""),TONGHOP!$Z1205,"")</f>
        <v/>
      </c>
      <c r="P1205" s="139" t="str">
        <f>IF(AND(TONGHOP!$O1205="ThiTN",TONGHOP!$P1205="VĐ",TONGHOP!$X1205&lt;&gt;""),TONGHOP!$X1205,"")</f>
        <v/>
      </c>
      <c r="Q1205" s="139" t="str">
        <f>IF(AND(TONGHOP!$O1205="ThiTN",TONGHOP!$P1205="VĐ",TONGHOP!$Y1205&lt;&gt;""),TONGHOP!$Y1205,"")</f>
        <v/>
      </c>
      <c r="R1205" s="139" t="str">
        <f>IF(AND(TONGHOP!$O1205="ThiTN",TONGHOP!$P1205="VĐ",TONGHOP!$Z1205&lt;&gt;""),TONGHOP!$Z1205,"")</f>
        <v/>
      </c>
      <c r="S1205" s="137" t="str">
        <f>IF(AND(TONGHOP!$O1205="ThiTN",TONGHOP!$P1205="TH",TONGHOP!$X1205&lt;&gt;""),TONGHOP!$X1205,"")</f>
        <v/>
      </c>
      <c r="T1205" s="137" t="str">
        <f>IF(AND(TONGHOP!$O1205="ThiTN",TONGHOP!$P1205="TH",TONGHOP!$Y1205&lt;&gt;""),TONGHOP!$Y1205,"")</f>
        <v/>
      </c>
      <c r="U1205" s="137" t="str">
        <f>IF(AND(TONGHOP!$O1205="ThiTN",TONGHOP!$P1205="TH",TONGHOP!$Z1205&lt;&gt;""),TONGHOP!$Z1205,"")</f>
        <v/>
      </c>
    </row>
    <row r="1206" spans="1:21">
      <c r="A1206" s="139" t="str">
        <f>IF(AND(TONGHOP!$O1206="KTHP",OR(TONGHOP!$P1206="LT",TONGHOP!$P1206="TN"),TONGHOP!$X1206&lt;&gt;""),TONGHOP!$X1206,"")</f>
        <v>Đỗ Thị Thơm</v>
      </c>
      <c r="B1206" s="139" t="str">
        <f>IF(AND(TONGHOP!$O1206="KTHP",OR(TONGHOP!$P1206="LT",TONGHOP!$P1206="TN"),TONGHOP!$Y1206&lt;&gt;""),TONGHOP!$Y1206,"")</f>
        <v>Nguyễn Anh Kiệt</v>
      </c>
      <c r="C1206" s="139">
        <f>IF(AND(TONGHOP!$O1206="KTHP",OR(TONGHOP!$P1206="LT",TONGHOP!$P1206="TN"),TONGHOP!$Z1206&lt;&gt;""),TONGHOP!$Z1206,"")</f>
        <v>38</v>
      </c>
      <c r="D1206" s="139" t="str">
        <f>IF(AND(TONGHOP!$O1206="KTHP",TONGHOP!$P1206="VĐ"),TONGHOP!$X1206,"")</f>
        <v/>
      </c>
      <c r="E1206" s="138" t="str">
        <f>IF(AND(TONGHOP!$O1206="KTHP",TONGHOP!$P1206="VĐ"),TONGHOP!$Y1206,"")</f>
        <v/>
      </c>
      <c r="F1206" s="138" t="str">
        <f>IF(AND(TONGHOP!$O1206="KTHP",TONGHOP!$P1206="VĐ"),TONGHOP!$Z1206,"")</f>
        <v/>
      </c>
      <c r="G1206" s="139" t="str">
        <f>IF(AND(TONGHOP!$O1206="KTHP",TONGHOP!$P1206="TL"),TONGHOP!$X1206,"")</f>
        <v/>
      </c>
      <c r="H1206" s="138" t="str">
        <f>IF(AND(TONGHOP!$O1206="KTHP",TONGHOP!$P1206="TL"),TONGHOP!$Y1206,"")</f>
        <v/>
      </c>
      <c r="I1206" s="138" t="str">
        <f>IF(AND(TONGHOP!$O1206="KTHP",TONGHOP!$P1206="TL"),TONGHOP!$Z1206,"")</f>
        <v/>
      </c>
      <c r="J1206" s="139" t="str">
        <f>IF(AND(TONGHOP!$O1206="KTHP",TONGHOP!$P1206="TH"),TONGHOP!$X1206,"")</f>
        <v/>
      </c>
      <c r="K1206" s="138" t="str">
        <f>IF(AND(TONGHOP!$O1206="KTHP",TONGHOP!$P1206="TH"),TONGHOP!$Y1206,"")</f>
        <v/>
      </c>
      <c r="L1206" s="138" t="str">
        <f>IF(AND(TONGHOP!$O1206="KTHP",TONGHOP!$P1206="TH"),TONGHOP!$Z1206,"")</f>
        <v/>
      </c>
      <c r="M1206" s="139" t="str">
        <f>IF(AND(TONGHOP!$O1206="ThiTN",OR(TONGHOP!$P1206="LT",TONGHOP!$P1206="TN"),TONGHOP!$X1206&lt;&gt;""),TONGHOP!$X1206,"")</f>
        <v/>
      </c>
      <c r="N1206" s="139" t="str">
        <f>IF(AND(TONGHOP!$O1206="ThiTN",OR(TONGHOP!$P1206="LT",TONGHOP!$P1206="TN"),TONGHOP!$Y1206&lt;&gt;""),TONGHOP!$Y1206,"")</f>
        <v/>
      </c>
      <c r="O1206" s="139" t="str">
        <f>IF(AND(TONGHOP!$O1206="ThiTN",OR(TONGHOP!$P1206="LT",TONGHOP!$P1206="TN"),TONGHOP!$Z1206&lt;&gt;""),TONGHOP!$Z1206,"")</f>
        <v/>
      </c>
      <c r="P1206" s="139" t="str">
        <f>IF(AND(TONGHOP!$O1206="ThiTN",TONGHOP!$P1206="VĐ",TONGHOP!$X1206&lt;&gt;""),TONGHOP!$X1206,"")</f>
        <v/>
      </c>
      <c r="Q1206" s="139" t="str">
        <f>IF(AND(TONGHOP!$O1206="ThiTN",TONGHOP!$P1206="VĐ",TONGHOP!$Y1206&lt;&gt;""),TONGHOP!$Y1206,"")</f>
        <v/>
      </c>
      <c r="R1206" s="139" t="str">
        <f>IF(AND(TONGHOP!$O1206="ThiTN",TONGHOP!$P1206="VĐ",TONGHOP!$Z1206&lt;&gt;""),TONGHOP!$Z1206,"")</f>
        <v/>
      </c>
      <c r="S1206" s="137" t="str">
        <f>IF(AND(TONGHOP!$O1206="ThiTN",TONGHOP!$P1206="TH",TONGHOP!$X1206&lt;&gt;""),TONGHOP!$X1206,"")</f>
        <v/>
      </c>
      <c r="T1206" s="137" t="str">
        <f>IF(AND(TONGHOP!$O1206="ThiTN",TONGHOP!$P1206="TH",TONGHOP!$Y1206&lt;&gt;""),TONGHOP!$Y1206,"")</f>
        <v/>
      </c>
      <c r="U1206" s="137" t="str">
        <f>IF(AND(TONGHOP!$O1206="ThiTN",TONGHOP!$P1206="TH",TONGHOP!$Z1206&lt;&gt;""),TONGHOP!$Z1206,"")</f>
        <v/>
      </c>
    </row>
    <row r="1207" spans="1:21">
      <c r="A1207" s="139" t="str">
        <f>IF(AND(TONGHOP!$O1207="KTHP",OR(TONGHOP!$P1207="LT",TONGHOP!$P1207="TN"),TONGHOP!$X1207&lt;&gt;""),TONGHOP!$X1207,"")</f>
        <v/>
      </c>
      <c r="B1207" s="139" t="str">
        <f>IF(AND(TONGHOP!$O1207="KTHP",OR(TONGHOP!$P1207="LT",TONGHOP!$P1207="TN"),TONGHOP!$Y1207&lt;&gt;""),TONGHOP!$Y1207,"")</f>
        <v/>
      </c>
      <c r="C1207" s="139" t="str">
        <f>IF(AND(TONGHOP!$O1207="KTHP",OR(TONGHOP!$P1207="LT",TONGHOP!$P1207="TN"),TONGHOP!$Z1207&lt;&gt;""),TONGHOP!$Z1207,"")</f>
        <v/>
      </c>
      <c r="D1207" s="139" t="str">
        <f>IF(AND(TONGHOP!$O1207="KTHP",TONGHOP!$P1207="VĐ"),TONGHOP!$X1207,"")</f>
        <v/>
      </c>
      <c r="E1207" s="138" t="str">
        <f>IF(AND(TONGHOP!$O1207="KTHP",TONGHOP!$P1207="VĐ"),TONGHOP!$Y1207,"")</f>
        <v/>
      </c>
      <c r="F1207" s="138" t="str">
        <f>IF(AND(TONGHOP!$O1207="KTHP",TONGHOP!$P1207="VĐ"),TONGHOP!$Z1207,"")</f>
        <v/>
      </c>
      <c r="G1207" s="139" t="str">
        <f>IF(AND(TONGHOP!$O1207="KTHP",TONGHOP!$P1207="TL"),TONGHOP!$X1207,"")</f>
        <v/>
      </c>
      <c r="H1207" s="138" t="str">
        <f>IF(AND(TONGHOP!$O1207="KTHP",TONGHOP!$P1207="TL"),TONGHOP!$Y1207,"")</f>
        <v/>
      </c>
      <c r="I1207" s="138" t="str">
        <f>IF(AND(TONGHOP!$O1207="KTHP",TONGHOP!$P1207="TL"),TONGHOP!$Z1207,"")</f>
        <v/>
      </c>
      <c r="J1207" s="139" t="str">
        <f>IF(AND(TONGHOP!$O1207="KTHP",TONGHOP!$P1207="TH"),TONGHOP!$X1207,"")</f>
        <v/>
      </c>
      <c r="K1207" s="138" t="str">
        <f>IF(AND(TONGHOP!$O1207="KTHP",TONGHOP!$P1207="TH"),TONGHOP!$Y1207,"")</f>
        <v/>
      </c>
      <c r="L1207" s="138" t="str">
        <f>IF(AND(TONGHOP!$O1207="KTHP",TONGHOP!$P1207="TH"),TONGHOP!$Z1207,"")</f>
        <v/>
      </c>
      <c r="M1207" s="139" t="str">
        <f>IF(AND(TONGHOP!$O1207="ThiTN",OR(TONGHOP!$P1207="LT",TONGHOP!$P1207="TN"),TONGHOP!$X1207&lt;&gt;""),TONGHOP!$X1207,"")</f>
        <v/>
      </c>
      <c r="N1207" s="139" t="str">
        <f>IF(AND(TONGHOP!$O1207="ThiTN",OR(TONGHOP!$P1207="LT",TONGHOP!$P1207="TN"),TONGHOP!$Y1207&lt;&gt;""),TONGHOP!$Y1207,"")</f>
        <v/>
      </c>
      <c r="O1207" s="139" t="str">
        <f>IF(AND(TONGHOP!$O1207="ThiTN",OR(TONGHOP!$P1207="LT",TONGHOP!$P1207="TN"),TONGHOP!$Z1207&lt;&gt;""),TONGHOP!$Z1207,"")</f>
        <v/>
      </c>
      <c r="P1207" s="139" t="str">
        <f>IF(AND(TONGHOP!$O1207="ThiTN",TONGHOP!$P1207="VĐ",TONGHOP!$X1207&lt;&gt;""),TONGHOP!$X1207,"")</f>
        <v/>
      </c>
      <c r="Q1207" s="139" t="str">
        <f>IF(AND(TONGHOP!$O1207="ThiTN",TONGHOP!$P1207="VĐ",TONGHOP!$Y1207&lt;&gt;""),TONGHOP!$Y1207,"")</f>
        <v/>
      </c>
      <c r="R1207" s="139" t="str">
        <f>IF(AND(TONGHOP!$O1207="ThiTN",TONGHOP!$P1207="VĐ",TONGHOP!$Z1207&lt;&gt;""),TONGHOP!$Z1207,"")</f>
        <v/>
      </c>
      <c r="S1207" s="137" t="str">
        <f>IF(AND(TONGHOP!$O1207="ThiTN",TONGHOP!$P1207="TH",TONGHOP!$X1207&lt;&gt;""),TONGHOP!$X1207,"")</f>
        <v/>
      </c>
      <c r="T1207" s="137" t="str">
        <f>IF(AND(TONGHOP!$O1207="ThiTN",TONGHOP!$P1207="TH",TONGHOP!$Y1207&lt;&gt;""),TONGHOP!$Y1207,"")</f>
        <v/>
      </c>
      <c r="U1207" s="137" t="str">
        <f>IF(AND(TONGHOP!$O1207="ThiTN",TONGHOP!$P1207="TH",TONGHOP!$Z1207&lt;&gt;""),TONGHOP!$Z1207,"")</f>
        <v/>
      </c>
    </row>
    <row r="1208" spans="1:21">
      <c r="A1208" s="139" t="str">
        <f>IF(AND(TONGHOP!$O1208="KTHP",OR(TONGHOP!$P1208="LT",TONGHOP!$P1208="TN"),TONGHOP!$X1208&lt;&gt;""),TONGHOP!$X1208,"")</f>
        <v>Nguyễn Ngọc Quỳnh(CT)</v>
      </c>
      <c r="B1208" s="139" t="str">
        <f>IF(AND(TONGHOP!$O1208="KTHP",OR(TONGHOP!$P1208="LT",TONGHOP!$P1208="TN"),TONGHOP!$Y1208&lt;&gt;""),TONGHOP!$Y1208,"")</f>
        <v>Phạm Thị Vinh</v>
      </c>
      <c r="C1208" s="139">
        <f>IF(AND(TONGHOP!$O1208="KTHP",OR(TONGHOP!$P1208="LT",TONGHOP!$P1208="TN"),TONGHOP!$Z1208&lt;&gt;""),TONGHOP!$Z1208,"")</f>
        <v>36</v>
      </c>
      <c r="D1208" s="139" t="str">
        <f>IF(AND(TONGHOP!$O1208="KTHP",TONGHOP!$P1208="VĐ"),TONGHOP!$X1208,"")</f>
        <v/>
      </c>
      <c r="E1208" s="138" t="str">
        <f>IF(AND(TONGHOP!$O1208="KTHP",TONGHOP!$P1208="VĐ"),TONGHOP!$Y1208,"")</f>
        <v/>
      </c>
      <c r="F1208" s="138" t="str">
        <f>IF(AND(TONGHOP!$O1208="KTHP",TONGHOP!$P1208="VĐ"),TONGHOP!$Z1208,"")</f>
        <v/>
      </c>
      <c r="G1208" s="139" t="str">
        <f>IF(AND(TONGHOP!$O1208="KTHP",TONGHOP!$P1208="TL"),TONGHOP!$X1208,"")</f>
        <v/>
      </c>
      <c r="H1208" s="138" t="str">
        <f>IF(AND(TONGHOP!$O1208="KTHP",TONGHOP!$P1208="TL"),TONGHOP!$Y1208,"")</f>
        <v/>
      </c>
      <c r="I1208" s="138" t="str">
        <f>IF(AND(TONGHOP!$O1208="KTHP",TONGHOP!$P1208="TL"),TONGHOP!$Z1208,"")</f>
        <v/>
      </c>
      <c r="J1208" s="139" t="str">
        <f>IF(AND(TONGHOP!$O1208="KTHP",TONGHOP!$P1208="TH"),TONGHOP!$X1208,"")</f>
        <v/>
      </c>
      <c r="K1208" s="138" t="str">
        <f>IF(AND(TONGHOP!$O1208="KTHP",TONGHOP!$P1208="TH"),TONGHOP!$Y1208,"")</f>
        <v/>
      </c>
      <c r="L1208" s="138" t="str">
        <f>IF(AND(TONGHOP!$O1208="KTHP",TONGHOP!$P1208="TH"),TONGHOP!$Z1208,"")</f>
        <v/>
      </c>
      <c r="M1208" s="139" t="str">
        <f>IF(AND(TONGHOP!$O1208="ThiTN",OR(TONGHOP!$P1208="LT",TONGHOP!$P1208="TN"),TONGHOP!$X1208&lt;&gt;""),TONGHOP!$X1208,"")</f>
        <v/>
      </c>
      <c r="N1208" s="139" t="str">
        <f>IF(AND(TONGHOP!$O1208="ThiTN",OR(TONGHOP!$P1208="LT",TONGHOP!$P1208="TN"),TONGHOP!$Y1208&lt;&gt;""),TONGHOP!$Y1208,"")</f>
        <v/>
      </c>
      <c r="O1208" s="139" t="str">
        <f>IF(AND(TONGHOP!$O1208="ThiTN",OR(TONGHOP!$P1208="LT",TONGHOP!$P1208="TN"),TONGHOP!$Z1208&lt;&gt;""),TONGHOP!$Z1208,"")</f>
        <v/>
      </c>
      <c r="P1208" s="139" t="str">
        <f>IF(AND(TONGHOP!$O1208="ThiTN",TONGHOP!$P1208="VĐ",TONGHOP!$X1208&lt;&gt;""),TONGHOP!$X1208,"")</f>
        <v/>
      </c>
      <c r="Q1208" s="139" t="str">
        <f>IF(AND(TONGHOP!$O1208="ThiTN",TONGHOP!$P1208="VĐ",TONGHOP!$Y1208&lt;&gt;""),TONGHOP!$Y1208,"")</f>
        <v/>
      </c>
      <c r="R1208" s="139" t="str">
        <f>IF(AND(TONGHOP!$O1208="ThiTN",TONGHOP!$P1208="VĐ",TONGHOP!$Z1208&lt;&gt;""),TONGHOP!$Z1208,"")</f>
        <v/>
      </c>
      <c r="S1208" s="137" t="str">
        <f>IF(AND(TONGHOP!$O1208="ThiTN",TONGHOP!$P1208="TH",TONGHOP!$X1208&lt;&gt;""),TONGHOP!$X1208,"")</f>
        <v/>
      </c>
      <c r="T1208" s="137" t="str">
        <f>IF(AND(TONGHOP!$O1208="ThiTN",TONGHOP!$P1208="TH",TONGHOP!$Y1208&lt;&gt;""),TONGHOP!$Y1208,"")</f>
        <v/>
      </c>
      <c r="U1208" s="137" t="str">
        <f>IF(AND(TONGHOP!$O1208="ThiTN",TONGHOP!$P1208="TH",TONGHOP!$Z1208&lt;&gt;""),TONGHOP!$Z1208,"")</f>
        <v/>
      </c>
    </row>
    <row r="1209" spans="1:21">
      <c r="A1209" s="139" t="str">
        <f>IF(AND(TONGHOP!$O1209="KTHP",OR(TONGHOP!$P1209="LT",TONGHOP!$P1209="TN"),TONGHOP!$X1209&lt;&gt;""),TONGHOP!$X1209,"")</f>
        <v>Hoàng Thị Trang</v>
      </c>
      <c r="B1209" s="139" t="str">
        <f>IF(AND(TONGHOP!$O1209="KTHP",OR(TONGHOP!$P1209="LT",TONGHOP!$P1209="TN"),TONGHOP!$Y1209&lt;&gt;""),TONGHOP!$Y1209,"")</f>
        <v>Trần Thị Hồng Thu</v>
      </c>
      <c r="C1209" s="139">
        <f>IF(AND(TONGHOP!$O1209="KTHP",OR(TONGHOP!$P1209="LT",TONGHOP!$P1209="TN"),TONGHOP!$Z1209&lt;&gt;""),TONGHOP!$Z1209,"")</f>
        <v>40</v>
      </c>
      <c r="D1209" s="139" t="str">
        <f>IF(AND(TONGHOP!$O1209="KTHP",TONGHOP!$P1209="VĐ"),TONGHOP!$X1209,"")</f>
        <v/>
      </c>
      <c r="E1209" s="138" t="str">
        <f>IF(AND(TONGHOP!$O1209="KTHP",TONGHOP!$P1209="VĐ"),TONGHOP!$Y1209,"")</f>
        <v/>
      </c>
      <c r="F1209" s="138" t="str">
        <f>IF(AND(TONGHOP!$O1209="KTHP",TONGHOP!$P1209="VĐ"),TONGHOP!$Z1209,"")</f>
        <v/>
      </c>
      <c r="G1209" s="139" t="str">
        <f>IF(AND(TONGHOP!$O1209="KTHP",TONGHOP!$P1209="TL"),TONGHOP!$X1209,"")</f>
        <v/>
      </c>
      <c r="H1209" s="138" t="str">
        <f>IF(AND(TONGHOP!$O1209="KTHP",TONGHOP!$P1209="TL"),TONGHOP!$Y1209,"")</f>
        <v/>
      </c>
      <c r="I1209" s="138" t="str">
        <f>IF(AND(TONGHOP!$O1209="KTHP",TONGHOP!$P1209="TL"),TONGHOP!$Z1209,"")</f>
        <v/>
      </c>
      <c r="J1209" s="139" t="str">
        <f>IF(AND(TONGHOP!$O1209="KTHP",TONGHOP!$P1209="TH"),TONGHOP!$X1209,"")</f>
        <v/>
      </c>
      <c r="K1209" s="138" t="str">
        <f>IF(AND(TONGHOP!$O1209="KTHP",TONGHOP!$P1209="TH"),TONGHOP!$Y1209,"")</f>
        <v/>
      </c>
      <c r="L1209" s="138" t="str">
        <f>IF(AND(TONGHOP!$O1209="KTHP",TONGHOP!$P1209="TH"),TONGHOP!$Z1209,"")</f>
        <v/>
      </c>
      <c r="M1209" s="139" t="str">
        <f>IF(AND(TONGHOP!$O1209="ThiTN",OR(TONGHOP!$P1209="LT",TONGHOP!$P1209="TN"),TONGHOP!$X1209&lt;&gt;""),TONGHOP!$X1209,"")</f>
        <v/>
      </c>
      <c r="N1209" s="139" t="str">
        <f>IF(AND(TONGHOP!$O1209="ThiTN",OR(TONGHOP!$P1209="LT",TONGHOP!$P1209="TN"),TONGHOP!$Y1209&lt;&gt;""),TONGHOP!$Y1209,"")</f>
        <v/>
      </c>
      <c r="O1209" s="139" t="str">
        <f>IF(AND(TONGHOP!$O1209="ThiTN",OR(TONGHOP!$P1209="LT",TONGHOP!$P1209="TN"),TONGHOP!$Z1209&lt;&gt;""),TONGHOP!$Z1209,"")</f>
        <v/>
      </c>
      <c r="P1209" s="139" t="str">
        <f>IF(AND(TONGHOP!$O1209="ThiTN",TONGHOP!$P1209="VĐ",TONGHOP!$X1209&lt;&gt;""),TONGHOP!$X1209,"")</f>
        <v/>
      </c>
      <c r="Q1209" s="139" t="str">
        <f>IF(AND(TONGHOP!$O1209="ThiTN",TONGHOP!$P1209="VĐ",TONGHOP!$Y1209&lt;&gt;""),TONGHOP!$Y1209,"")</f>
        <v/>
      </c>
      <c r="R1209" s="139" t="str">
        <f>IF(AND(TONGHOP!$O1209="ThiTN",TONGHOP!$P1209="VĐ",TONGHOP!$Z1209&lt;&gt;""),TONGHOP!$Z1209,"")</f>
        <v/>
      </c>
      <c r="S1209" s="137" t="str">
        <f>IF(AND(TONGHOP!$O1209="ThiTN",TONGHOP!$P1209="TH",TONGHOP!$X1209&lt;&gt;""),TONGHOP!$X1209,"")</f>
        <v/>
      </c>
      <c r="T1209" s="137" t="str">
        <f>IF(AND(TONGHOP!$O1209="ThiTN",TONGHOP!$P1209="TH",TONGHOP!$Y1209&lt;&gt;""),TONGHOP!$Y1209,"")</f>
        <v/>
      </c>
      <c r="U1209" s="137" t="str">
        <f>IF(AND(TONGHOP!$O1209="ThiTN",TONGHOP!$P1209="TH",TONGHOP!$Z1209&lt;&gt;""),TONGHOP!$Z1209,"")</f>
        <v/>
      </c>
    </row>
    <row r="1210" spans="1:21">
      <c r="A1210" s="139" t="str">
        <f>IF(AND(TONGHOP!$O1210="KTHP",OR(TONGHOP!$P1210="LT",TONGHOP!$P1210="TN"),TONGHOP!$X1210&lt;&gt;""),TONGHOP!$X1210,"")</f>
        <v>Trần Thị Hồng Thu</v>
      </c>
      <c r="B1210" s="139" t="str">
        <f>IF(AND(TONGHOP!$O1210="KTHP",OR(TONGHOP!$P1210="LT",TONGHOP!$P1210="TN"),TONGHOP!$Y1210&lt;&gt;""),TONGHOP!$Y1210,"")</f>
        <v>Hoàng Thị Trang</v>
      </c>
      <c r="C1210" s="139">
        <f>IF(AND(TONGHOP!$O1210="KTHP",OR(TONGHOP!$P1210="LT",TONGHOP!$P1210="TN"),TONGHOP!$Z1210&lt;&gt;""),TONGHOP!$Z1210,"")</f>
        <v>40</v>
      </c>
      <c r="D1210" s="139" t="str">
        <f>IF(AND(TONGHOP!$O1210="KTHP",TONGHOP!$P1210="VĐ"),TONGHOP!$X1210,"")</f>
        <v/>
      </c>
      <c r="E1210" s="138" t="str">
        <f>IF(AND(TONGHOP!$O1210="KTHP",TONGHOP!$P1210="VĐ"),TONGHOP!$Y1210,"")</f>
        <v/>
      </c>
      <c r="F1210" s="138" t="str">
        <f>IF(AND(TONGHOP!$O1210="KTHP",TONGHOP!$P1210="VĐ"),TONGHOP!$Z1210,"")</f>
        <v/>
      </c>
      <c r="G1210" s="139" t="str">
        <f>IF(AND(TONGHOP!$O1210="KTHP",TONGHOP!$P1210="TL"),TONGHOP!$X1210,"")</f>
        <v/>
      </c>
      <c r="H1210" s="138" t="str">
        <f>IF(AND(TONGHOP!$O1210="KTHP",TONGHOP!$P1210="TL"),TONGHOP!$Y1210,"")</f>
        <v/>
      </c>
      <c r="I1210" s="138" t="str">
        <f>IF(AND(TONGHOP!$O1210="KTHP",TONGHOP!$P1210="TL"),TONGHOP!$Z1210,"")</f>
        <v/>
      </c>
      <c r="J1210" s="139" t="str">
        <f>IF(AND(TONGHOP!$O1210="KTHP",TONGHOP!$P1210="TH"),TONGHOP!$X1210,"")</f>
        <v/>
      </c>
      <c r="K1210" s="138" t="str">
        <f>IF(AND(TONGHOP!$O1210="KTHP",TONGHOP!$P1210="TH"),TONGHOP!$Y1210,"")</f>
        <v/>
      </c>
      <c r="L1210" s="138" t="str">
        <f>IF(AND(TONGHOP!$O1210="KTHP",TONGHOP!$P1210="TH"),TONGHOP!$Z1210,"")</f>
        <v/>
      </c>
      <c r="M1210" s="139" t="str">
        <f>IF(AND(TONGHOP!$O1210="ThiTN",OR(TONGHOP!$P1210="LT",TONGHOP!$P1210="TN"),TONGHOP!$X1210&lt;&gt;""),TONGHOP!$X1210,"")</f>
        <v/>
      </c>
      <c r="N1210" s="139" t="str">
        <f>IF(AND(TONGHOP!$O1210="ThiTN",OR(TONGHOP!$P1210="LT",TONGHOP!$P1210="TN"),TONGHOP!$Y1210&lt;&gt;""),TONGHOP!$Y1210,"")</f>
        <v/>
      </c>
      <c r="O1210" s="139" t="str">
        <f>IF(AND(TONGHOP!$O1210="ThiTN",OR(TONGHOP!$P1210="LT",TONGHOP!$P1210="TN"),TONGHOP!$Z1210&lt;&gt;""),TONGHOP!$Z1210,"")</f>
        <v/>
      </c>
      <c r="P1210" s="139" t="str">
        <f>IF(AND(TONGHOP!$O1210="ThiTN",TONGHOP!$P1210="VĐ",TONGHOP!$X1210&lt;&gt;""),TONGHOP!$X1210,"")</f>
        <v/>
      </c>
      <c r="Q1210" s="139" t="str">
        <f>IF(AND(TONGHOP!$O1210="ThiTN",TONGHOP!$P1210="VĐ",TONGHOP!$Y1210&lt;&gt;""),TONGHOP!$Y1210,"")</f>
        <v/>
      </c>
      <c r="R1210" s="139" t="str">
        <f>IF(AND(TONGHOP!$O1210="ThiTN",TONGHOP!$P1210="VĐ",TONGHOP!$Z1210&lt;&gt;""),TONGHOP!$Z1210,"")</f>
        <v/>
      </c>
      <c r="S1210" s="137" t="str">
        <f>IF(AND(TONGHOP!$O1210="ThiTN",TONGHOP!$P1210="TH",TONGHOP!$X1210&lt;&gt;""),TONGHOP!$X1210,"")</f>
        <v/>
      </c>
      <c r="T1210" s="137" t="str">
        <f>IF(AND(TONGHOP!$O1210="ThiTN",TONGHOP!$P1210="TH",TONGHOP!$Y1210&lt;&gt;""),TONGHOP!$Y1210,"")</f>
        <v/>
      </c>
      <c r="U1210" s="137" t="str">
        <f>IF(AND(TONGHOP!$O1210="ThiTN",TONGHOP!$P1210="TH",TONGHOP!$Z1210&lt;&gt;""),TONGHOP!$Z1210,"")</f>
        <v/>
      </c>
    </row>
    <row r="1211" spans="1:21">
      <c r="A1211" s="139" t="str">
        <f>IF(AND(TONGHOP!$O1211="KTHP",OR(TONGHOP!$P1211="LT",TONGHOP!$P1211="TN"),TONGHOP!$X1211&lt;&gt;""),TONGHOP!$X1211,"")</f>
        <v/>
      </c>
      <c r="B1211" s="139" t="str">
        <f>IF(AND(TONGHOP!$O1211="KTHP",OR(TONGHOP!$P1211="LT",TONGHOP!$P1211="TN"),TONGHOP!$Y1211&lt;&gt;""),TONGHOP!$Y1211,"")</f>
        <v/>
      </c>
      <c r="C1211" s="139" t="str">
        <f>IF(AND(TONGHOP!$O1211="KTHP",OR(TONGHOP!$P1211="LT",TONGHOP!$P1211="TN"),TONGHOP!$Z1211&lt;&gt;""),TONGHOP!$Z1211,"")</f>
        <v/>
      </c>
      <c r="D1211" s="139" t="str">
        <f>IF(AND(TONGHOP!$O1211="KTHP",TONGHOP!$P1211="VĐ"),TONGHOP!$X1211,"")</f>
        <v/>
      </c>
      <c r="E1211" s="138" t="str">
        <f>IF(AND(TONGHOP!$O1211="KTHP",TONGHOP!$P1211="VĐ"),TONGHOP!$Y1211,"")</f>
        <v/>
      </c>
      <c r="F1211" s="138" t="str">
        <f>IF(AND(TONGHOP!$O1211="KTHP",TONGHOP!$P1211="VĐ"),TONGHOP!$Z1211,"")</f>
        <v/>
      </c>
      <c r="G1211" s="139" t="str">
        <f>IF(AND(TONGHOP!$O1211="KTHP",TONGHOP!$P1211="TL"),TONGHOP!$X1211,"")</f>
        <v/>
      </c>
      <c r="H1211" s="138" t="str">
        <f>IF(AND(TONGHOP!$O1211="KTHP",TONGHOP!$P1211="TL"),TONGHOP!$Y1211,"")</f>
        <v/>
      </c>
      <c r="I1211" s="138" t="str">
        <f>IF(AND(TONGHOP!$O1211="KTHP",TONGHOP!$P1211="TL"),TONGHOP!$Z1211,"")</f>
        <v/>
      </c>
      <c r="J1211" s="139" t="str">
        <f>IF(AND(TONGHOP!$O1211="KTHP",TONGHOP!$P1211="TH"),TONGHOP!$X1211,"")</f>
        <v/>
      </c>
      <c r="K1211" s="138" t="str">
        <f>IF(AND(TONGHOP!$O1211="KTHP",TONGHOP!$P1211="TH"),TONGHOP!$Y1211,"")</f>
        <v/>
      </c>
      <c r="L1211" s="138" t="str">
        <f>IF(AND(TONGHOP!$O1211="KTHP",TONGHOP!$P1211="TH"),TONGHOP!$Z1211,"")</f>
        <v/>
      </c>
      <c r="M1211" s="139" t="str">
        <f>IF(AND(TONGHOP!$O1211="ThiTN",OR(TONGHOP!$P1211="LT",TONGHOP!$P1211="TN"),TONGHOP!$X1211&lt;&gt;""),TONGHOP!$X1211,"")</f>
        <v/>
      </c>
      <c r="N1211" s="139" t="str">
        <f>IF(AND(TONGHOP!$O1211="ThiTN",OR(TONGHOP!$P1211="LT",TONGHOP!$P1211="TN"),TONGHOP!$Y1211&lt;&gt;""),TONGHOP!$Y1211,"")</f>
        <v/>
      </c>
      <c r="O1211" s="139" t="str">
        <f>IF(AND(TONGHOP!$O1211="ThiTN",OR(TONGHOP!$P1211="LT",TONGHOP!$P1211="TN"),TONGHOP!$Z1211&lt;&gt;""),TONGHOP!$Z1211,"")</f>
        <v/>
      </c>
      <c r="P1211" s="139" t="str">
        <f>IF(AND(TONGHOP!$O1211="ThiTN",TONGHOP!$P1211="VĐ",TONGHOP!$X1211&lt;&gt;""),TONGHOP!$X1211,"")</f>
        <v/>
      </c>
      <c r="Q1211" s="139" t="str">
        <f>IF(AND(TONGHOP!$O1211="ThiTN",TONGHOP!$P1211="VĐ",TONGHOP!$Y1211&lt;&gt;""),TONGHOP!$Y1211,"")</f>
        <v/>
      </c>
      <c r="R1211" s="139" t="str">
        <f>IF(AND(TONGHOP!$O1211="ThiTN",TONGHOP!$P1211="VĐ",TONGHOP!$Z1211&lt;&gt;""),TONGHOP!$Z1211,"")</f>
        <v/>
      </c>
      <c r="S1211" s="137" t="str">
        <f>IF(AND(TONGHOP!$O1211="ThiTN",TONGHOP!$P1211="TH",TONGHOP!$X1211&lt;&gt;""),TONGHOP!$X1211,"")</f>
        <v/>
      </c>
      <c r="T1211" s="137" t="str">
        <f>IF(AND(TONGHOP!$O1211="ThiTN",TONGHOP!$P1211="TH",TONGHOP!$Y1211&lt;&gt;""),TONGHOP!$Y1211,"")</f>
        <v/>
      </c>
      <c r="U1211" s="137" t="str">
        <f>IF(AND(TONGHOP!$O1211="ThiTN",TONGHOP!$P1211="TH",TONGHOP!$Z1211&lt;&gt;""),TONGHOP!$Z1211,"")</f>
        <v/>
      </c>
    </row>
    <row r="1212" spans="1:21">
      <c r="A1212" s="139" t="str">
        <f>IF(AND(TONGHOP!$O1212="KTHP",OR(TONGHOP!$P1212="LT",TONGHOP!$P1212="TN"),TONGHOP!$X1212&lt;&gt;""),TONGHOP!$X1212,"")</f>
        <v/>
      </c>
      <c r="B1212" s="139" t="str">
        <f>IF(AND(TONGHOP!$O1212="KTHP",OR(TONGHOP!$P1212="LT",TONGHOP!$P1212="TN"),TONGHOP!$Y1212&lt;&gt;""),TONGHOP!$Y1212,"")</f>
        <v/>
      </c>
      <c r="C1212" s="139" t="str">
        <f>IF(AND(TONGHOP!$O1212="KTHP",OR(TONGHOP!$P1212="LT",TONGHOP!$P1212="TN"),TONGHOP!$Z1212&lt;&gt;""),TONGHOP!$Z1212,"")</f>
        <v/>
      </c>
      <c r="D1212" s="139" t="str">
        <f>IF(AND(TONGHOP!$O1212="KTHP",TONGHOP!$P1212="VĐ"),TONGHOP!$X1212,"")</f>
        <v/>
      </c>
      <c r="E1212" s="138" t="str">
        <f>IF(AND(TONGHOP!$O1212="KTHP",TONGHOP!$P1212="VĐ"),TONGHOP!$Y1212,"")</f>
        <v/>
      </c>
      <c r="F1212" s="138" t="str">
        <f>IF(AND(TONGHOP!$O1212="KTHP",TONGHOP!$P1212="VĐ"),TONGHOP!$Z1212,"")</f>
        <v/>
      </c>
      <c r="G1212" s="139" t="str">
        <f>IF(AND(TONGHOP!$O1212="KTHP",TONGHOP!$P1212="TL"),TONGHOP!$X1212,"")</f>
        <v/>
      </c>
      <c r="H1212" s="138" t="str">
        <f>IF(AND(TONGHOP!$O1212="KTHP",TONGHOP!$P1212="TL"),TONGHOP!$Y1212,"")</f>
        <v/>
      </c>
      <c r="I1212" s="138" t="str">
        <f>IF(AND(TONGHOP!$O1212="KTHP",TONGHOP!$P1212="TL"),TONGHOP!$Z1212,"")</f>
        <v/>
      </c>
      <c r="J1212" s="139" t="str">
        <f>IF(AND(TONGHOP!$O1212="KTHP",TONGHOP!$P1212="TH"),TONGHOP!$X1212,"")</f>
        <v/>
      </c>
      <c r="K1212" s="138" t="str">
        <f>IF(AND(TONGHOP!$O1212="KTHP",TONGHOP!$P1212="TH"),TONGHOP!$Y1212,"")</f>
        <v/>
      </c>
      <c r="L1212" s="138" t="str">
        <f>IF(AND(TONGHOP!$O1212="KTHP",TONGHOP!$P1212="TH"),TONGHOP!$Z1212,"")</f>
        <v/>
      </c>
      <c r="M1212" s="139" t="str">
        <f>IF(AND(TONGHOP!$O1212="ThiTN",OR(TONGHOP!$P1212="LT",TONGHOP!$P1212="TN"),TONGHOP!$X1212&lt;&gt;""),TONGHOP!$X1212,"")</f>
        <v/>
      </c>
      <c r="N1212" s="139" t="str">
        <f>IF(AND(TONGHOP!$O1212="ThiTN",OR(TONGHOP!$P1212="LT",TONGHOP!$P1212="TN"),TONGHOP!$Y1212&lt;&gt;""),TONGHOP!$Y1212,"")</f>
        <v/>
      </c>
      <c r="O1212" s="139" t="str">
        <f>IF(AND(TONGHOP!$O1212="ThiTN",OR(TONGHOP!$P1212="LT",TONGHOP!$P1212="TN"),TONGHOP!$Z1212&lt;&gt;""),TONGHOP!$Z1212,"")</f>
        <v/>
      </c>
      <c r="P1212" s="139" t="str">
        <f>IF(AND(TONGHOP!$O1212="ThiTN",TONGHOP!$P1212="VĐ",TONGHOP!$X1212&lt;&gt;""),TONGHOP!$X1212,"")</f>
        <v/>
      </c>
      <c r="Q1212" s="139" t="str">
        <f>IF(AND(TONGHOP!$O1212="ThiTN",TONGHOP!$P1212="VĐ",TONGHOP!$Y1212&lt;&gt;""),TONGHOP!$Y1212,"")</f>
        <v/>
      </c>
      <c r="R1212" s="139" t="str">
        <f>IF(AND(TONGHOP!$O1212="ThiTN",TONGHOP!$P1212="VĐ",TONGHOP!$Z1212&lt;&gt;""),TONGHOP!$Z1212,"")</f>
        <v/>
      </c>
      <c r="S1212" s="137" t="str">
        <f>IF(AND(TONGHOP!$O1212="ThiTN",TONGHOP!$P1212="TH",TONGHOP!$X1212&lt;&gt;""),TONGHOP!$X1212,"")</f>
        <v/>
      </c>
      <c r="T1212" s="137" t="str">
        <f>IF(AND(TONGHOP!$O1212="ThiTN",TONGHOP!$P1212="TH",TONGHOP!$Y1212&lt;&gt;""),TONGHOP!$Y1212,"")</f>
        <v/>
      </c>
      <c r="U1212" s="137" t="str">
        <f>IF(AND(TONGHOP!$O1212="ThiTN",TONGHOP!$P1212="TH",TONGHOP!$Z1212&lt;&gt;""),TONGHOP!$Z1212,"")</f>
        <v/>
      </c>
    </row>
    <row r="1213" spans="1:21">
      <c r="A1213" s="139" t="str">
        <f>IF(AND(TONGHOP!$O1213="KTHP",OR(TONGHOP!$P1213="LT",TONGHOP!$P1213="TN"),TONGHOP!$X1213&lt;&gt;""),TONGHOP!$X1213,"")</f>
        <v>Đỗ Thị Hải Yến</v>
      </c>
      <c r="B1213" s="139" t="str">
        <f>IF(AND(TONGHOP!$O1213="KTHP",OR(TONGHOP!$P1213="LT",TONGHOP!$P1213="TN"),TONGHOP!$Y1213&lt;&gt;""),TONGHOP!$Y1213,"")</f>
        <v>Nguyễn Nguyên Hoàng Ngọc Quyên</v>
      </c>
      <c r="C1213" s="139">
        <f>IF(AND(TONGHOP!$O1213="KTHP",OR(TONGHOP!$P1213="LT",TONGHOP!$P1213="TN"),TONGHOP!$Z1213&lt;&gt;""),TONGHOP!$Z1213,"")</f>
        <v>27</v>
      </c>
      <c r="D1213" s="139" t="str">
        <f>IF(AND(TONGHOP!$O1213="KTHP",TONGHOP!$P1213="VĐ"),TONGHOP!$X1213,"")</f>
        <v/>
      </c>
      <c r="E1213" s="138" t="str">
        <f>IF(AND(TONGHOP!$O1213="KTHP",TONGHOP!$P1213="VĐ"),TONGHOP!$Y1213,"")</f>
        <v/>
      </c>
      <c r="F1213" s="138" t="str">
        <f>IF(AND(TONGHOP!$O1213="KTHP",TONGHOP!$P1213="VĐ"),TONGHOP!$Z1213,"")</f>
        <v/>
      </c>
      <c r="G1213" s="139" t="str">
        <f>IF(AND(TONGHOP!$O1213="KTHP",TONGHOP!$P1213="TL"),TONGHOP!$X1213,"")</f>
        <v/>
      </c>
      <c r="H1213" s="138" t="str">
        <f>IF(AND(TONGHOP!$O1213="KTHP",TONGHOP!$P1213="TL"),TONGHOP!$Y1213,"")</f>
        <v/>
      </c>
      <c r="I1213" s="138" t="str">
        <f>IF(AND(TONGHOP!$O1213="KTHP",TONGHOP!$P1213="TL"),TONGHOP!$Z1213,"")</f>
        <v/>
      </c>
      <c r="J1213" s="139" t="str">
        <f>IF(AND(TONGHOP!$O1213="KTHP",TONGHOP!$P1213="TH"),TONGHOP!$X1213,"")</f>
        <v/>
      </c>
      <c r="K1213" s="138" t="str">
        <f>IF(AND(TONGHOP!$O1213="KTHP",TONGHOP!$P1213="TH"),TONGHOP!$Y1213,"")</f>
        <v/>
      </c>
      <c r="L1213" s="138" t="str">
        <f>IF(AND(TONGHOP!$O1213="KTHP",TONGHOP!$P1213="TH"),TONGHOP!$Z1213,"")</f>
        <v/>
      </c>
      <c r="M1213" s="139" t="str">
        <f>IF(AND(TONGHOP!$O1213="ThiTN",OR(TONGHOP!$P1213="LT",TONGHOP!$P1213="TN"),TONGHOP!$X1213&lt;&gt;""),TONGHOP!$X1213,"")</f>
        <v/>
      </c>
      <c r="N1213" s="139" t="str">
        <f>IF(AND(TONGHOP!$O1213="ThiTN",OR(TONGHOP!$P1213="LT",TONGHOP!$P1213="TN"),TONGHOP!$Y1213&lt;&gt;""),TONGHOP!$Y1213,"")</f>
        <v/>
      </c>
      <c r="O1213" s="139" t="str">
        <f>IF(AND(TONGHOP!$O1213="ThiTN",OR(TONGHOP!$P1213="LT",TONGHOP!$P1213="TN"),TONGHOP!$Z1213&lt;&gt;""),TONGHOP!$Z1213,"")</f>
        <v/>
      </c>
      <c r="P1213" s="139" t="str">
        <f>IF(AND(TONGHOP!$O1213="ThiTN",TONGHOP!$P1213="VĐ",TONGHOP!$X1213&lt;&gt;""),TONGHOP!$X1213,"")</f>
        <v/>
      </c>
      <c r="Q1213" s="139" t="str">
        <f>IF(AND(TONGHOP!$O1213="ThiTN",TONGHOP!$P1213="VĐ",TONGHOP!$Y1213&lt;&gt;""),TONGHOP!$Y1213,"")</f>
        <v/>
      </c>
      <c r="R1213" s="139" t="str">
        <f>IF(AND(TONGHOP!$O1213="ThiTN",TONGHOP!$P1213="VĐ",TONGHOP!$Z1213&lt;&gt;""),TONGHOP!$Z1213,"")</f>
        <v/>
      </c>
      <c r="S1213" s="137" t="str">
        <f>IF(AND(TONGHOP!$O1213="ThiTN",TONGHOP!$P1213="TH",TONGHOP!$X1213&lt;&gt;""),TONGHOP!$X1213,"")</f>
        <v/>
      </c>
      <c r="T1213" s="137" t="str">
        <f>IF(AND(TONGHOP!$O1213="ThiTN",TONGHOP!$P1213="TH",TONGHOP!$Y1213&lt;&gt;""),TONGHOP!$Y1213,"")</f>
        <v/>
      </c>
      <c r="U1213" s="137" t="str">
        <f>IF(AND(TONGHOP!$O1213="ThiTN",TONGHOP!$P1213="TH",TONGHOP!$Z1213&lt;&gt;""),TONGHOP!$Z1213,"")</f>
        <v/>
      </c>
    </row>
    <row r="1214" spans="1:21">
      <c r="A1214" s="139" t="str">
        <f>IF(AND(TONGHOP!$O1214="KTHP",OR(TONGHOP!$P1214="LT",TONGHOP!$P1214="TN"),TONGHOP!$X1214&lt;&gt;""),TONGHOP!$X1214,"")</f>
        <v>Đỗ Tuấn Việt</v>
      </c>
      <c r="B1214" s="139" t="str">
        <f>IF(AND(TONGHOP!$O1214="KTHP",OR(TONGHOP!$P1214="LT",TONGHOP!$P1214="TN"),TONGHOP!$Y1214&lt;&gt;""),TONGHOP!$Y1214,"")</f>
        <v>Nguyễn Hữu Thiện</v>
      </c>
      <c r="C1214" s="139">
        <f>IF(AND(TONGHOP!$O1214="KTHP",OR(TONGHOP!$P1214="LT",TONGHOP!$P1214="TN"),TONGHOP!$Z1214&lt;&gt;""),TONGHOP!$Z1214,"")</f>
        <v>40</v>
      </c>
      <c r="D1214" s="139" t="str">
        <f>IF(AND(TONGHOP!$O1214="KTHP",TONGHOP!$P1214="VĐ"),TONGHOP!$X1214,"")</f>
        <v/>
      </c>
      <c r="E1214" s="138" t="str">
        <f>IF(AND(TONGHOP!$O1214="KTHP",TONGHOP!$P1214="VĐ"),TONGHOP!$Y1214,"")</f>
        <v/>
      </c>
      <c r="F1214" s="138" t="str">
        <f>IF(AND(TONGHOP!$O1214="KTHP",TONGHOP!$P1214="VĐ"),TONGHOP!$Z1214,"")</f>
        <v/>
      </c>
      <c r="G1214" s="139" t="str">
        <f>IF(AND(TONGHOP!$O1214="KTHP",TONGHOP!$P1214="TL"),TONGHOP!$X1214,"")</f>
        <v/>
      </c>
      <c r="H1214" s="138" t="str">
        <f>IF(AND(TONGHOP!$O1214="KTHP",TONGHOP!$P1214="TL"),TONGHOP!$Y1214,"")</f>
        <v/>
      </c>
      <c r="I1214" s="138" t="str">
        <f>IF(AND(TONGHOP!$O1214="KTHP",TONGHOP!$P1214="TL"),TONGHOP!$Z1214,"")</f>
        <v/>
      </c>
      <c r="J1214" s="139" t="str">
        <f>IF(AND(TONGHOP!$O1214="KTHP",TONGHOP!$P1214="TH"),TONGHOP!$X1214,"")</f>
        <v/>
      </c>
      <c r="K1214" s="138" t="str">
        <f>IF(AND(TONGHOP!$O1214="KTHP",TONGHOP!$P1214="TH"),TONGHOP!$Y1214,"")</f>
        <v/>
      </c>
      <c r="L1214" s="138" t="str">
        <f>IF(AND(TONGHOP!$O1214="KTHP",TONGHOP!$P1214="TH"),TONGHOP!$Z1214,"")</f>
        <v/>
      </c>
      <c r="M1214" s="139" t="str">
        <f>IF(AND(TONGHOP!$O1214="ThiTN",OR(TONGHOP!$P1214="LT",TONGHOP!$P1214="TN"),TONGHOP!$X1214&lt;&gt;""),TONGHOP!$X1214,"")</f>
        <v/>
      </c>
      <c r="N1214" s="139" t="str">
        <f>IF(AND(TONGHOP!$O1214="ThiTN",OR(TONGHOP!$P1214="LT",TONGHOP!$P1214="TN"),TONGHOP!$Y1214&lt;&gt;""),TONGHOP!$Y1214,"")</f>
        <v/>
      </c>
      <c r="O1214" s="139" t="str">
        <f>IF(AND(TONGHOP!$O1214="ThiTN",OR(TONGHOP!$P1214="LT",TONGHOP!$P1214="TN"),TONGHOP!$Z1214&lt;&gt;""),TONGHOP!$Z1214,"")</f>
        <v/>
      </c>
      <c r="P1214" s="139" t="str">
        <f>IF(AND(TONGHOP!$O1214="ThiTN",TONGHOP!$P1214="VĐ",TONGHOP!$X1214&lt;&gt;""),TONGHOP!$X1214,"")</f>
        <v/>
      </c>
      <c r="Q1214" s="139" t="str">
        <f>IF(AND(TONGHOP!$O1214="ThiTN",TONGHOP!$P1214="VĐ",TONGHOP!$Y1214&lt;&gt;""),TONGHOP!$Y1214,"")</f>
        <v/>
      </c>
      <c r="R1214" s="139" t="str">
        <f>IF(AND(TONGHOP!$O1214="ThiTN",TONGHOP!$P1214="VĐ",TONGHOP!$Z1214&lt;&gt;""),TONGHOP!$Z1214,"")</f>
        <v/>
      </c>
      <c r="S1214" s="137" t="str">
        <f>IF(AND(TONGHOP!$O1214="ThiTN",TONGHOP!$P1214="TH",TONGHOP!$X1214&lt;&gt;""),TONGHOP!$X1214,"")</f>
        <v/>
      </c>
      <c r="T1214" s="137" t="str">
        <f>IF(AND(TONGHOP!$O1214="ThiTN",TONGHOP!$P1214="TH",TONGHOP!$Y1214&lt;&gt;""),TONGHOP!$Y1214,"")</f>
        <v/>
      </c>
      <c r="U1214" s="137" t="str">
        <f>IF(AND(TONGHOP!$O1214="ThiTN",TONGHOP!$P1214="TH",TONGHOP!$Z1214&lt;&gt;""),TONGHOP!$Z1214,"")</f>
        <v/>
      </c>
    </row>
    <row r="1215" spans="1:21">
      <c r="A1215" s="139" t="str">
        <f>IF(AND(TONGHOP!$O1215="KTHP",OR(TONGHOP!$P1215="LT",TONGHOP!$P1215="TN"),TONGHOP!$X1215&lt;&gt;""),TONGHOP!$X1215,"")</f>
        <v>Nguyễn Văn Danh</v>
      </c>
      <c r="B1215" s="139" t="str">
        <f>IF(AND(TONGHOP!$O1215="KTHP",OR(TONGHOP!$P1215="LT",TONGHOP!$P1215="TN"),TONGHOP!$Y1215&lt;&gt;""),TONGHOP!$Y1215,"")</f>
        <v>Nguyễn Thị Khánh Thư</v>
      </c>
      <c r="C1215" s="139">
        <f>IF(AND(TONGHOP!$O1215="KTHP",OR(TONGHOP!$P1215="LT",TONGHOP!$P1215="TN"),TONGHOP!$Z1215&lt;&gt;""),TONGHOP!$Z1215,"")</f>
        <v>35</v>
      </c>
      <c r="D1215" s="139" t="str">
        <f>IF(AND(TONGHOP!$O1215="KTHP",TONGHOP!$P1215="VĐ"),TONGHOP!$X1215,"")</f>
        <v/>
      </c>
      <c r="E1215" s="138" t="str">
        <f>IF(AND(TONGHOP!$O1215="KTHP",TONGHOP!$P1215="VĐ"),TONGHOP!$Y1215,"")</f>
        <v/>
      </c>
      <c r="F1215" s="138" t="str">
        <f>IF(AND(TONGHOP!$O1215="KTHP",TONGHOP!$P1215="VĐ"),TONGHOP!$Z1215,"")</f>
        <v/>
      </c>
      <c r="G1215" s="139" t="str">
        <f>IF(AND(TONGHOP!$O1215="KTHP",TONGHOP!$P1215="TL"),TONGHOP!$X1215,"")</f>
        <v/>
      </c>
      <c r="H1215" s="138" t="str">
        <f>IF(AND(TONGHOP!$O1215="KTHP",TONGHOP!$P1215="TL"),TONGHOP!$Y1215,"")</f>
        <v/>
      </c>
      <c r="I1215" s="138" t="str">
        <f>IF(AND(TONGHOP!$O1215="KTHP",TONGHOP!$P1215="TL"),TONGHOP!$Z1215,"")</f>
        <v/>
      </c>
      <c r="J1215" s="139" t="str">
        <f>IF(AND(TONGHOP!$O1215="KTHP",TONGHOP!$P1215="TH"),TONGHOP!$X1215,"")</f>
        <v/>
      </c>
      <c r="K1215" s="138" t="str">
        <f>IF(AND(TONGHOP!$O1215="KTHP",TONGHOP!$P1215="TH"),TONGHOP!$Y1215,"")</f>
        <v/>
      </c>
      <c r="L1215" s="138" t="str">
        <f>IF(AND(TONGHOP!$O1215="KTHP",TONGHOP!$P1215="TH"),TONGHOP!$Z1215,"")</f>
        <v/>
      </c>
      <c r="M1215" s="139" t="str">
        <f>IF(AND(TONGHOP!$O1215="ThiTN",OR(TONGHOP!$P1215="LT",TONGHOP!$P1215="TN"),TONGHOP!$X1215&lt;&gt;""),TONGHOP!$X1215,"")</f>
        <v/>
      </c>
      <c r="N1215" s="139" t="str">
        <f>IF(AND(TONGHOP!$O1215="ThiTN",OR(TONGHOP!$P1215="LT",TONGHOP!$P1215="TN"),TONGHOP!$Y1215&lt;&gt;""),TONGHOP!$Y1215,"")</f>
        <v/>
      </c>
      <c r="O1215" s="139" t="str">
        <f>IF(AND(TONGHOP!$O1215="ThiTN",OR(TONGHOP!$P1215="LT",TONGHOP!$P1215="TN"),TONGHOP!$Z1215&lt;&gt;""),TONGHOP!$Z1215,"")</f>
        <v/>
      </c>
      <c r="P1215" s="139" t="str">
        <f>IF(AND(TONGHOP!$O1215="ThiTN",TONGHOP!$P1215="VĐ",TONGHOP!$X1215&lt;&gt;""),TONGHOP!$X1215,"")</f>
        <v/>
      </c>
      <c r="Q1215" s="139" t="str">
        <f>IF(AND(TONGHOP!$O1215="ThiTN",TONGHOP!$P1215="VĐ",TONGHOP!$Y1215&lt;&gt;""),TONGHOP!$Y1215,"")</f>
        <v/>
      </c>
      <c r="R1215" s="139" t="str">
        <f>IF(AND(TONGHOP!$O1215="ThiTN",TONGHOP!$P1215="VĐ",TONGHOP!$Z1215&lt;&gt;""),TONGHOP!$Z1215,"")</f>
        <v/>
      </c>
      <c r="S1215" s="137" t="str">
        <f>IF(AND(TONGHOP!$O1215="ThiTN",TONGHOP!$P1215="TH",TONGHOP!$X1215&lt;&gt;""),TONGHOP!$X1215,"")</f>
        <v/>
      </c>
      <c r="T1215" s="137" t="str">
        <f>IF(AND(TONGHOP!$O1215="ThiTN",TONGHOP!$P1215="TH",TONGHOP!$Y1215&lt;&gt;""),TONGHOP!$Y1215,"")</f>
        <v/>
      </c>
      <c r="U1215" s="137" t="str">
        <f>IF(AND(TONGHOP!$O1215="ThiTN",TONGHOP!$P1215="TH",TONGHOP!$Z1215&lt;&gt;""),TONGHOP!$Z1215,"")</f>
        <v/>
      </c>
    </row>
    <row r="1216" spans="1:21">
      <c r="A1216" s="139" t="str">
        <f>IF(AND(TONGHOP!$O1216="KTHP",OR(TONGHOP!$P1216="LT",TONGHOP!$P1216="TN"),TONGHOP!$X1216&lt;&gt;""),TONGHOP!$X1216,"")</f>
        <v>Lê Hồng Thái</v>
      </c>
      <c r="B1216" s="139" t="str">
        <f>IF(AND(TONGHOP!$O1216="KTHP",OR(TONGHOP!$P1216="LT",TONGHOP!$P1216="TN"),TONGHOP!$Y1216&lt;&gt;""),TONGHOP!$Y1216,"")</f>
        <v>Nguyễn Thị Thu Hồng</v>
      </c>
      <c r="C1216" s="139">
        <f>IF(AND(TONGHOP!$O1216="KTHP",OR(TONGHOP!$P1216="LT",TONGHOP!$P1216="TN"),TONGHOP!$Z1216&lt;&gt;""),TONGHOP!$Z1216,"")</f>
        <v>36</v>
      </c>
      <c r="D1216" s="139" t="str">
        <f>IF(AND(TONGHOP!$O1216="KTHP",TONGHOP!$P1216="VĐ"),TONGHOP!$X1216,"")</f>
        <v/>
      </c>
      <c r="E1216" s="138" t="str">
        <f>IF(AND(TONGHOP!$O1216="KTHP",TONGHOP!$P1216="VĐ"),TONGHOP!$Y1216,"")</f>
        <v/>
      </c>
      <c r="F1216" s="138" t="str">
        <f>IF(AND(TONGHOP!$O1216="KTHP",TONGHOP!$P1216="VĐ"),TONGHOP!$Z1216,"")</f>
        <v/>
      </c>
      <c r="G1216" s="139" t="str">
        <f>IF(AND(TONGHOP!$O1216="KTHP",TONGHOP!$P1216="TL"),TONGHOP!$X1216,"")</f>
        <v/>
      </c>
      <c r="H1216" s="138" t="str">
        <f>IF(AND(TONGHOP!$O1216="KTHP",TONGHOP!$P1216="TL"),TONGHOP!$Y1216,"")</f>
        <v/>
      </c>
      <c r="I1216" s="138" t="str">
        <f>IF(AND(TONGHOP!$O1216="KTHP",TONGHOP!$P1216="TL"),TONGHOP!$Z1216,"")</f>
        <v/>
      </c>
      <c r="J1216" s="139" t="str">
        <f>IF(AND(TONGHOP!$O1216="KTHP",TONGHOP!$P1216="TH"),TONGHOP!$X1216,"")</f>
        <v/>
      </c>
      <c r="K1216" s="138" t="str">
        <f>IF(AND(TONGHOP!$O1216="KTHP",TONGHOP!$P1216="TH"),TONGHOP!$Y1216,"")</f>
        <v/>
      </c>
      <c r="L1216" s="138" t="str">
        <f>IF(AND(TONGHOP!$O1216="KTHP",TONGHOP!$P1216="TH"),TONGHOP!$Z1216,"")</f>
        <v/>
      </c>
      <c r="M1216" s="139" t="str">
        <f>IF(AND(TONGHOP!$O1216="ThiTN",OR(TONGHOP!$P1216="LT",TONGHOP!$P1216="TN"),TONGHOP!$X1216&lt;&gt;""),TONGHOP!$X1216,"")</f>
        <v/>
      </c>
      <c r="N1216" s="139" t="str">
        <f>IF(AND(TONGHOP!$O1216="ThiTN",OR(TONGHOP!$P1216="LT",TONGHOP!$P1216="TN"),TONGHOP!$Y1216&lt;&gt;""),TONGHOP!$Y1216,"")</f>
        <v/>
      </c>
      <c r="O1216" s="139" t="str">
        <f>IF(AND(TONGHOP!$O1216="ThiTN",OR(TONGHOP!$P1216="LT",TONGHOP!$P1216="TN"),TONGHOP!$Z1216&lt;&gt;""),TONGHOP!$Z1216,"")</f>
        <v/>
      </c>
      <c r="P1216" s="139" t="str">
        <f>IF(AND(TONGHOP!$O1216="ThiTN",TONGHOP!$P1216="VĐ",TONGHOP!$X1216&lt;&gt;""),TONGHOP!$X1216,"")</f>
        <v/>
      </c>
      <c r="Q1216" s="139" t="str">
        <f>IF(AND(TONGHOP!$O1216="ThiTN",TONGHOP!$P1216="VĐ",TONGHOP!$Y1216&lt;&gt;""),TONGHOP!$Y1216,"")</f>
        <v/>
      </c>
      <c r="R1216" s="139" t="str">
        <f>IF(AND(TONGHOP!$O1216="ThiTN",TONGHOP!$P1216="VĐ",TONGHOP!$Z1216&lt;&gt;""),TONGHOP!$Z1216,"")</f>
        <v/>
      </c>
      <c r="S1216" s="137" t="str">
        <f>IF(AND(TONGHOP!$O1216="ThiTN",TONGHOP!$P1216="TH",TONGHOP!$X1216&lt;&gt;""),TONGHOP!$X1216,"")</f>
        <v/>
      </c>
      <c r="T1216" s="137" t="str">
        <f>IF(AND(TONGHOP!$O1216="ThiTN",TONGHOP!$P1216="TH",TONGHOP!$Y1216&lt;&gt;""),TONGHOP!$Y1216,"")</f>
        <v/>
      </c>
      <c r="U1216" s="137" t="str">
        <f>IF(AND(TONGHOP!$O1216="ThiTN",TONGHOP!$P1216="TH",TONGHOP!$Z1216&lt;&gt;""),TONGHOP!$Z1216,"")</f>
        <v/>
      </c>
    </row>
    <row r="1217" spans="1:21">
      <c r="A1217" s="139" t="str">
        <f>IF(AND(TONGHOP!$O1217="KTHP",OR(TONGHOP!$P1217="LT",TONGHOP!$P1217="TN"),TONGHOP!$X1217&lt;&gt;""),TONGHOP!$X1217,"")</f>
        <v>Nguyễn Cao Phong</v>
      </c>
      <c r="B1217" s="139" t="str">
        <f>IF(AND(TONGHOP!$O1217="KTHP",OR(TONGHOP!$P1217="LT",TONGHOP!$P1217="TN"),TONGHOP!$Y1217&lt;&gt;""),TONGHOP!$Y1217,"")</f>
        <v>Huỳnh Thị Mai</v>
      </c>
      <c r="C1217" s="139">
        <f>IF(AND(TONGHOP!$O1217="KTHP",OR(TONGHOP!$P1217="LT",TONGHOP!$P1217="TN"),TONGHOP!$Z1217&lt;&gt;""),TONGHOP!$Z1217,"")</f>
        <v>35</v>
      </c>
      <c r="D1217" s="139" t="str">
        <f>IF(AND(TONGHOP!$O1217="KTHP",TONGHOP!$P1217="VĐ"),TONGHOP!$X1217,"")</f>
        <v/>
      </c>
      <c r="E1217" s="138" t="str">
        <f>IF(AND(TONGHOP!$O1217="KTHP",TONGHOP!$P1217="VĐ"),TONGHOP!$Y1217,"")</f>
        <v/>
      </c>
      <c r="F1217" s="138" t="str">
        <f>IF(AND(TONGHOP!$O1217="KTHP",TONGHOP!$P1217="VĐ"),TONGHOP!$Z1217,"")</f>
        <v/>
      </c>
      <c r="G1217" s="139" t="str">
        <f>IF(AND(TONGHOP!$O1217="KTHP",TONGHOP!$P1217="TL"),TONGHOP!$X1217,"")</f>
        <v/>
      </c>
      <c r="H1217" s="138" t="str">
        <f>IF(AND(TONGHOP!$O1217="KTHP",TONGHOP!$P1217="TL"),TONGHOP!$Y1217,"")</f>
        <v/>
      </c>
      <c r="I1217" s="138" t="str">
        <f>IF(AND(TONGHOP!$O1217="KTHP",TONGHOP!$P1217="TL"),TONGHOP!$Z1217,"")</f>
        <v/>
      </c>
      <c r="J1217" s="139" t="str">
        <f>IF(AND(TONGHOP!$O1217="KTHP",TONGHOP!$P1217="TH"),TONGHOP!$X1217,"")</f>
        <v/>
      </c>
      <c r="K1217" s="138" t="str">
        <f>IF(AND(TONGHOP!$O1217="KTHP",TONGHOP!$P1217="TH"),TONGHOP!$Y1217,"")</f>
        <v/>
      </c>
      <c r="L1217" s="138" t="str">
        <f>IF(AND(TONGHOP!$O1217="KTHP",TONGHOP!$P1217="TH"),TONGHOP!$Z1217,"")</f>
        <v/>
      </c>
      <c r="M1217" s="139" t="str">
        <f>IF(AND(TONGHOP!$O1217="ThiTN",OR(TONGHOP!$P1217="LT",TONGHOP!$P1217="TN"),TONGHOP!$X1217&lt;&gt;""),TONGHOP!$X1217,"")</f>
        <v/>
      </c>
      <c r="N1217" s="139" t="str">
        <f>IF(AND(TONGHOP!$O1217="ThiTN",OR(TONGHOP!$P1217="LT",TONGHOP!$P1217="TN"),TONGHOP!$Y1217&lt;&gt;""),TONGHOP!$Y1217,"")</f>
        <v/>
      </c>
      <c r="O1217" s="139" t="str">
        <f>IF(AND(TONGHOP!$O1217="ThiTN",OR(TONGHOP!$P1217="LT",TONGHOP!$P1217="TN"),TONGHOP!$Z1217&lt;&gt;""),TONGHOP!$Z1217,"")</f>
        <v/>
      </c>
      <c r="P1217" s="139" t="str">
        <f>IF(AND(TONGHOP!$O1217="ThiTN",TONGHOP!$P1217="VĐ",TONGHOP!$X1217&lt;&gt;""),TONGHOP!$X1217,"")</f>
        <v/>
      </c>
      <c r="Q1217" s="139" t="str">
        <f>IF(AND(TONGHOP!$O1217="ThiTN",TONGHOP!$P1217="VĐ",TONGHOP!$Y1217&lt;&gt;""),TONGHOP!$Y1217,"")</f>
        <v/>
      </c>
      <c r="R1217" s="139" t="str">
        <f>IF(AND(TONGHOP!$O1217="ThiTN",TONGHOP!$P1217="VĐ",TONGHOP!$Z1217&lt;&gt;""),TONGHOP!$Z1217,"")</f>
        <v/>
      </c>
      <c r="S1217" s="137" t="str">
        <f>IF(AND(TONGHOP!$O1217="ThiTN",TONGHOP!$P1217="TH",TONGHOP!$X1217&lt;&gt;""),TONGHOP!$X1217,"")</f>
        <v/>
      </c>
      <c r="T1217" s="137" t="str">
        <f>IF(AND(TONGHOP!$O1217="ThiTN",TONGHOP!$P1217="TH",TONGHOP!$Y1217&lt;&gt;""),TONGHOP!$Y1217,"")</f>
        <v/>
      </c>
      <c r="U1217" s="137" t="str">
        <f>IF(AND(TONGHOP!$O1217="ThiTN",TONGHOP!$P1217="TH",TONGHOP!$Z1217&lt;&gt;""),TONGHOP!$Z1217,"")</f>
        <v/>
      </c>
    </row>
    <row r="1218" spans="1:21">
      <c r="A1218" s="139" t="str">
        <f>IF(AND(TONGHOP!$O1218="KTHP",OR(TONGHOP!$P1218="LT",TONGHOP!$P1218="TN"),TONGHOP!$X1218&lt;&gt;""),TONGHOP!$X1218,"")</f>
        <v/>
      </c>
      <c r="B1218" s="139" t="str">
        <f>IF(AND(TONGHOP!$O1218="KTHP",OR(TONGHOP!$P1218="LT",TONGHOP!$P1218="TN"),TONGHOP!$Y1218&lt;&gt;""),TONGHOP!$Y1218,"")</f>
        <v/>
      </c>
      <c r="C1218" s="139" t="str">
        <f>IF(AND(TONGHOP!$O1218="KTHP",OR(TONGHOP!$P1218="LT",TONGHOP!$P1218="TN"),TONGHOP!$Z1218&lt;&gt;""),TONGHOP!$Z1218,"")</f>
        <v/>
      </c>
      <c r="D1218" s="139" t="str">
        <f>IF(AND(TONGHOP!$O1218="KTHP",TONGHOP!$P1218="VĐ"),TONGHOP!$X1218,"")</f>
        <v/>
      </c>
      <c r="E1218" s="138" t="str">
        <f>IF(AND(TONGHOP!$O1218="KTHP",TONGHOP!$P1218="VĐ"),TONGHOP!$Y1218,"")</f>
        <v/>
      </c>
      <c r="F1218" s="138" t="str">
        <f>IF(AND(TONGHOP!$O1218="KTHP",TONGHOP!$P1218="VĐ"),TONGHOP!$Z1218,"")</f>
        <v/>
      </c>
      <c r="G1218" s="139" t="str">
        <f>IF(AND(TONGHOP!$O1218="KTHP",TONGHOP!$P1218="TL"),TONGHOP!$X1218,"")</f>
        <v/>
      </c>
      <c r="H1218" s="138" t="str">
        <f>IF(AND(TONGHOP!$O1218="KTHP",TONGHOP!$P1218="TL"),TONGHOP!$Y1218,"")</f>
        <v/>
      </c>
      <c r="I1218" s="138" t="str">
        <f>IF(AND(TONGHOP!$O1218="KTHP",TONGHOP!$P1218="TL"),TONGHOP!$Z1218,"")</f>
        <v/>
      </c>
      <c r="J1218" s="139" t="str">
        <f>IF(AND(TONGHOP!$O1218="KTHP",TONGHOP!$P1218="TH"),TONGHOP!$X1218,"")</f>
        <v/>
      </c>
      <c r="K1218" s="138" t="str">
        <f>IF(AND(TONGHOP!$O1218="KTHP",TONGHOP!$P1218="TH"),TONGHOP!$Y1218,"")</f>
        <v/>
      </c>
      <c r="L1218" s="138" t="str">
        <f>IF(AND(TONGHOP!$O1218="KTHP",TONGHOP!$P1218="TH"),TONGHOP!$Z1218,"")</f>
        <v/>
      </c>
      <c r="M1218" s="139" t="str">
        <f>IF(AND(TONGHOP!$O1218="ThiTN",OR(TONGHOP!$P1218="LT",TONGHOP!$P1218="TN"),TONGHOP!$X1218&lt;&gt;""),TONGHOP!$X1218,"")</f>
        <v/>
      </c>
      <c r="N1218" s="139" t="str">
        <f>IF(AND(TONGHOP!$O1218="ThiTN",OR(TONGHOP!$P1218="LT",TONGHOP!$P1218="TN"),TONGHOP!$Y1218&lt;&gt;""),TONGHOP!$Y1218,"")</f>
        <v/>
      </c>
      <c r="O1218" s="139" t="str">
        <f>IF(AND(TONGHOP!$O1218="ThiTN",OR(TONGHOP!$P1218="LT",TONGHOP!$P1218="TN"),TONGHOP!$Z1218&lt;&gt;""),TONGHOP!$Z1218,"")</f>
        <v/>
      </c>
      <c r="P1218" s="139" t="str">
        <f>IF(AND(TONGHOP!$O1218="ThiTN",TONGHOP!$P1218="VĐ",TONGHOP!$X1218&lt;&gt;""),TONGHOP!$X1218,"")</f>
        <v/>
      </c>
      <c r="Q1218" s="139" t="str">
        <f>IF(AND(TONGHOP!$O1218="ThiTN",TONGHOP!$P1218="VĐ",TONGHOP!$Y1218&lt;&gt;""),TONGHOP!$Y1218,"")</f>
        <v/>
      </c>
      <c r="R1218" s="139" t="str">
        <f>IF(AND(TONGHOP!$O1218="ThiTN",TONGHOP!$P1218="VĐ",TONGHOP!$Z1218&lt;&gt;""),TONGHOP!$Z1218,"")</f>
        <v/>
      </c>
      <c r="S1218" s="137" t="str">
        <f>IF(AND(TONGHOP!$O1218="ThiTN",TONGHOP!$P1218="TH",TONGHOP!$X1218&lt;&gt;""),TONGHOP!$X1218,"")</f>
        <v/>
      </c>
      <c r="T1218" s="137" t="str">
        <f>IF(AND(TONGHOP!$O1218="ThiTN",TONGHOP!$P1218="TH",TONGHOP!$Y1218&lt;&gt;""),TONGHOP!$Y1218,"")</f>
        <v/>
      </c>
      <c r="U1218" s="137" t="str">
        <f>IF(AND(TONGHOP!$O1218="ThiTN",TONGHOP!$P1218="TH",TONGHOP!$Z1218&lt;&gt;""),TONGHOP!$Z1218,"")</f>
        <v/>
      </c>
    </row>
    <row r="1219" spans="1:21">
      <c r="A1219" s="139" t="str">
        <f>IF(AND(TONGHOP!$O1219="KTHP",OR(TONGHOP!$P1219="LT",TONGHOP!$P1219="TN"),TONGHOP!$X1219&lt;&gt;""),TONGHOP!$X1219,"")</f>
        <v/>
      </c>
      <c r="B1219" s="139" t="str">
        <f>IF(AND(TONGHOP!$O1219="KTHP",OR(TONGHOP!$P1219="LT",TONGHOP!$P1219="TN"),TONGHOP!$Y1219&lt;&gt;""),TONGHOP!$Y1219,"")</f>
        <v/>
      </c>
      <c r="C1219" s="139" t="str">
        <f>IF(AND(TONGHOP!$O1219="KTHP",OR(TONGHOP!$P1219="LT",TONGHOP!$P1219="TN"),TONGHOP!$Z1219&lt;&gt;""),TONGHOP!$Z1219,"")</f>
        <v/>
      </c>
      <c r="D1219" s="139" t="str">
        <f>IF(AND(TONGHOP!$O1219="KTHP",TONGHOP!$P1219="VĐ"),TONGHOP!$X1219,"")</f>
        <v/>
      </c>
      <c r="E1219" s="138" t="str">
        <f>IF(AND(TONGHOP!$O1219="KTHP",TONGHOP!$P1219="VĐ"),TONGHOP!$Y1219,"")</f>
        <v/>
      </c>
      <c r="F1219" s="138" t="str">
        <f>IF(AND(TONGHOP!$O1219="KTHP",TONGHOP!$P1219="VĐ"),TONGHOP!$Z1219,"")</f>
        <v/>
      </c>
      <c r="G1219" s="139" t="str">
        <f>IF(AND(TONGHOP!$O1219="KTHP",TONGHOP!$P1219="TL"),TONGHOP!$X1219,"")</f>
        <v/>
      </c>
      <c r="H1219" s="138" t="str">
        <f>IF(AND(TONGHOP!$O1219="KTHP",TONGHOP!$P1219="TL"),TONGHOP!$Y1219,"")</f>
        <v/>
      </c>
      <c r="I1219" s="138" t="str">
        <f>IF(AND(TONGHOP!$O1219="KTHP",TONGHOP!$P1219="TL"),TONGHOP!$Z1219,"")</f>
        <v/>
      </c>
      <c r="J1219" s="139" t="str">
        <f>IF(AND(TONGHOP!$O1219="KTHP",TONGHOP!$P1219="TH"),TONGHOP!$X1219,"")</f>
        <v/>
      </c>
      <c r="K1219" s="138" t="str">
        <f>IF(AND(TONGHOP!$O1219="KTHP",TONGHOP!$P1219="TH"),TONGHOP!$Y1219,"")</f>
        <v/>
      </c>
      <c r="L1219" s="138" t="str">
        <f>IF(AND(TONGHOP!$O1219="KTHP",TONGHOP!$P1219="TH"),TONGHOP!$Z1219,"")</f>
        <v/>
      </c>
      <c r="M1219" s="139" t="str">
        <f>IF(AND(TONGHOP!$O1219="ThiTN",OR(TONGHOP!$P1219="LT",TONGHOP!$P1219="TN"),TONGHOP!$X1219&lt;&gt;""),TONGHOP!$X1219,"")</f>
        <v/>
      </c>
      <c r="N1219" s="139" t="str">
        <f>IF(AND(TONGHOP!$O1219="ThiTN",OR(TONGHOP!$P1219="LT",TONGHOP!$P1219="TN"),TONGHOP!$Y1219&lt;&gt;""),TONGHOP!$Y1219,"")</f>
        <v/>
      </c>
      <c r="O1219" s="139" t="str">
        <f>IF(AND(TONGHOP!$O1219="ThiTN",OR(TONGHOP!$P1219="LT",TONGHOP!$P1219="TN"),TONGHOP!$Z1219&lt;&gt;""),TONGHOP!$Z1219,"")</f>
        <v/>
      </c>
      <c r="P1219" s="139" t="str">
        <f>IF(AND(TONGHOP!$O1219="ThiTN",TONGHOP!$P1219="VĐ",TONGHOP!$X1219&lt;&gt;""),TONGHOP!$X1219,"")</f>
        <v/>
      </c>
      <c r="Q1219" s="139" t="str">
        <f>IF(AND(TONGHOP!$O1219="ThiTN",TONGHOP!$P1219="VĐ",TONGHOP!$Y1219&lt;&gt;""),TONGHOP!$Y1219,"")</f>
        <v/>
      </c>
      <c r="R1219" s="139" t="str">
        <f>IF(AND(TONGHOP!$O1219="ThiTN",TONGHOP!$P1219="VĐ",TONGHOP!$Z1219&lt;&gt;""),TONGHOP!$Z1219,"")</f>
        <v/>
      </c>
      <c r="S1219" s="137" t="str">
        <f>IF(AND(TONGHOP!$O1219="ThiTN",TONGHOP!$P1219="TH",TONGHOP!$X1219&lt;&gt;""),TONGHOP!$X1219,"")</f>
        <v/>
      </c>
      <c r="T1219" s="137" t="str">
        <f>IF(AND(TONGHOP!$O1219="ThiTN",TONGHOP!$P1219="TH",TONGHOP!$Y1219&lt;&gt;""),TONGHOP!$Y1219,"")</f>
        <v/>
      </c>
      <c r="U1219" s="137" t="str">
        <f>IF(AND(TONGHOP!$O1219="ThiTN",TONGHOP!$P1219="TH",TONGHOP!$Z1219&lt;&gt;""),TONGHOP!$Z1219,"")</f>
        <v/>
      </c>
    </row>
    <row r="1220" spans="1:21">
      <c r="A1220" s="139" t="str">
        <f>IF(AND(TONGHOP!$O1220="KTHP",OR(TONGHOP!$P1220="LT",TONGHOP!$P1220="TN"),TONGHOP!$X1220&lt;&gt;""),TONGHOP!$X1220,"")</f>
        <v/>
      </c>
      <c r="B1220" s="139" t="str">
        <f>IF(AND(TONGHOP!$O1220="KTHP",OR(TONGHOP!$P1220="LT",TONGHOP!$P1220="TN"),TONGHOP!$Y1220&lt;&gt;""),TONGHOP!$Y1220,"")</f>
        <v/>
      </c>
      <c r="C1220" s="139" t="str">
        <f>IF(AND(TONGHOP!$O1220="KTHP",OR(TONGHOP!$P1220="LT",TONGHOP!$P1220="TN"),TONGHOP!$Z1220&lt;&gt;""),TONGHOP!$Z1220,"")</f>
        <v/>
      </c>
      <c r="D1220" s="139" t="str">
        <f>IF(AND(TONGHOP!$O1220="KTHP",TONGHOP!$P1220="VĐ"),TONGHOP!$X1220,"")</f>
        <v/>
      </c>
      <c r="E1220" s="138" t="str">
        <f>IF(AND(TONGHOP!$O1220="KTHP",TONGHOP!$P1220="VĐ"),TONGHOP!$Y1220,"")</f>
        <v/>
      </c>
      <c r="F1220" s="138" t="str">
        <f>IF(AND(TONGHOP!$O1220="KTHP",TONGHOP!$P1220="VĐ"),TONGHOP!$Z1220,"")</f>
        <v/>
      </c>
      <c r="G1220" s="139" t="str">
        <f>IF(AND(TONGHOP!$O1220="KTHP",TONGHOP!$P1220="TL"),TONGHOP!$X1220,"")</f>
        <v/>
      </c>
      <c r="H1220" s="138" t="str">
        <f>IF(AND(TONGHOP!$O1220="KTHP",TONGHOP!$P1220="TL"),TONGHOP!$Y1220,"")</f>
        <v/>
      </c>
      <c r="I1220" s="138" t="str">
        <f>IF(AND(TONGHOP!$O1220="KTHP",TONGHOP!$P1220="TL"),TONGHOP!$Z1220,"")</f>
        <v/>
      </c>
      <c r="J1220" s="139" t="str">
        <f>IF(AND(TONGHOP!$O1220="KTHP",TONGHOP!$P1220="TH"),TONGHOP!$X1220,"")</f>
        <v/>
      </c>
      <c r="K1220" s="138" t="str">
        <f>IF(AND(TONGHOP!$O1220="KTHP",TONGHOP!$P1220="TH"),TONGHOP!$Y1220,"")</f>
        <v/>
      </c>
      <c r="L1220" s="138" t="str">
        <f>IF(AND(TONGHOP!$O1220="KTHP",TONGHOP!$P1220="TH"),TONGHOP!$Z1220,"")</f>
        <v/>
      </c>
      <c r="M1220" s="139" t="str">
        <f>IF(AND(TONGHOP!$O1220="ThiTN",OR(TONGHOP!$P1220="LT",TONGHOP!$P1220="TN"),TONGHOP!$X1220&lt;&gt;""),TONGHOP!$X1220,"")</f>
        <v/>
      </c>
      <c r="N1220" s="139" t="str">
        <f>IF(AND(TONGHOP!$O1220="ThiTN",OR(TONGHOP!$P1220="LT",TONGHOP!$P1220="TN"),TONGHOP!$Y1220&lt;&gt;""),TONGHOP!$Y1220,"")</f>
        <v/>
      </c>
      <c r="O1220" s="139" t="str">
        <f>IF(AND(TONGHOP!$O1220="ThiTN",OR(TONGHOP!$P1220="LT",TONGHOP!$P1220="TN"),TONGHOP!$Z1220&lt;&gt;""),TONGHOP!$Z1220,"")</f>
        <v/>
      </c>
      <c r="P1220" s="139" t="str">
        <f>IF(AND(TONGHOP!$O1220="ThiTN",TONGHOP!$P1220="VĐ",TONGHOP!$X1220&lt;&gt;""),TONGHOP!$X1220,"")</f>
        <v/>
      </c>
      <c r="Q1220" s="139" t="str">
        <f>IF(AND(TONGHOP!$O1220="ThiTN",TONGHOP!$P1220="VĐ",TONGHOP!$Y1220&lt;&gt;""),TONGHOP!$Y1220,"")</f>
        <v/>
      </c>
      <c r="R1220" s="139" t="str">
        <f>IF(AND(TONGHOP!$O1220="ThiTN",TONGHOP!$P1220="VĐ",TONGHOP!$Z1220&lt;&gt;""),TONGHOP!$Z1220,"")</f>
        <v/>
      </c>
      <c r="S1220" s="137" t="str">
        <f>IF(AND(TONGHOP!$O1220="ThiTN",TONGHOP!$P1220="TH",TONGHOP!$X1220&lt;&gt;""),TONGHOP!$X1220,"")</f>
        <v/>
      </c>
      <c r="T1220" s="137" t="str">
        <f>IF(AND(TONGHOP!$O1220="ThiTN",TONGHOP!$P1220="TH",TONGHOP!$Y1220&lt;&gt;""),TONGHOP!$Y1220,"")</f>
        <v/>
      </c>
      <c r="U1220" s="137" t="str">
        <f>IF(AND(TONGHOP!$O1220="ThiTN",TONGHOP!$P1220="TH",TONGHOP!$Z1220&lt;&gt;""),TONGHOP!$Z1220,"")</f>
        <v/>
      </c>
    </row>
    <row r="1221" spans="1:21">
      <c r="A1221" s="139" t="str">
        <f>IF(AND(TONGHOP!$O1221="KTHP",OR(TONGHOP!$P1221="LT",TONGHOP!$P1221="TN"),TONGHOP!$X1221&lt;&gt;""),TONGHOP!$X1221,"")</f>
        <v>Lê Tất Đạt</v>
      </c>
      <c r="B1221" s="139" t="str">
        <f>IF(AND(TONGHOP!$O1221="KTHP",OR(TONGHOP!$P1221="LT",TONGHOP!$P1221="TN"),TONGHOP!$Y1221&lt;&gt;""),TONGHOP!$Y1221,"")</f>
        <v>Đặng Ngọc Đoàn</v>
      </c>
      <c r="C1221" s="139">
        <f>IF(AND(TONGHOP!$O1221="KTHP",OR(TONGHOP!$P1221="LT",TONGHOP!$P1221="TN"),TONGHOP!$Z1221&lt;&gt;""),TONGHOP!$Z1221,"")</f>
        <v>40</v>
      </c>
      <c r="D1221" s="139" t="str">
        <f>IF(AND(TONGHOP!$O1221="KTHP",TONGHOP!$P1221="VĐ"),TONGHOP!$X1221,"")</f>
        <v/>
      </c>
      <c r="E1221" s="138" t="str">
        <f>IF(AND(TONGHOP!$O1221="KTHP",TONGHOP!$P1221="VĐ"),TONGHOP!$Y1221,"")</f>
        <v/>
      </c>
      <c r="F1221" s="138" t="str">
        <f>IF(AND(TONGHOP!$O1221="KTHP",TONGHOP!$P1221="VĐ"),TONGHOP!$Z1221,"")</f>
        <v/>
      </c>
      <c r="G1221" s="139" t="str">
        <f>IF(AND(TONGHOP!$O1221="KTHP",TONGHOP!$P1221="TL"),TONGHOP!$X1221,"")</f>
        <v/>
      </c>
      <c r="H1221" s="138" t="str">
        <f>IF(AND(TONGHOP!$O1221="KTHP",TONGHOP!$P1221="TL"),TONGHOP!$Y1221,"")</f>
        <v/>
      </c>
      <c r="I1221" s="138" t="str">
        <f>IF(AND(TONGHOP!$O1221="KTHP",TONGHOP!$P1221="TL"),TONGHOP!$Z1221,"")</f>
        <v/>
      </c>
      <c r="J1221" s="139" t="str">
        <f>IF(AND(TONGHOP!$O1221="KTHP",TONGHOP!$P1221="TH"),TONGHOP!$X1221,"")</f>
        <v/>
      </c>
      <c r="K1221" s="138" t="str">
        <f>IF(AND(TONGHOP!$O1221="KTHP",TONGHOP!$P1221="TH"),TONGHOP!$Y1221,"")</f>
        <v/>
      </c>
      <c r="L1221" s="138" t="str">
        <f>IF(AND(TONGHOP!$O1221="KTHP",TONGHOP!$P1221="TH"),TONGHOP!$Z1221,"")</f>
        <v/>
      </c>
      <c r="M1221" s="139" t="str">
        <f>IF(AND(TONGHOP!$O1221="ThiTN",OR(TONGHOP!$P1221="LT",TONGHOP!$P1221="TN"),TONGHOP!$X1221&lt;&gt;""),TONGHOP!$X1221,"")</f>
        <v/>
      </c>
      <c r="N1221" s="139" t="str">
        <f>IF(AND(TONGHOP!$O1221="ThiTN",OR(TONGHOP!$P1221="LT",TONGHOP!$P1221="TN"),TONGHOP!$Y1221&lt;&gt;""),TONGHOP!$Y1221,"")</f>
        <v/>
      </c>
      <c r="O1221" s="139" t="str">
        <f>IF(AND(TONGHOP!$O1221="ThiTN",OR(TONGHOP!$P1221="LT",TONGHOP!$P1221="TN"),TONGHOP!$Z1221&lt;&gt;""),TONGHOP!$Z1221,"")</f>
        <v/>
      </c>
      <c r="P1221" s="139" t="str">
        <f>IF(AND(TONGHOP!$O1221="ThiTN",TONGHOP!$P1221="VĐ",TONGHOP!$X1221&lt;&gt;""),TONGHOP!$X1221,"")</f>
        <v/>
      </c>
      <c r="Q1221" s="139" t="str">
        <f>IF(AND(TONGHOP!$O1221="ThiTN",TONGHOP!$P1221="VĐ",TONGHOP!$Y1221&lt;&gt;""),TONGHOP!$Y1221,"")</f>
        <v/>
      </c>
      <c r="R1221" s="139" t="str">
        <f>IF(AND(TONGHOP!$O1221="ThiTN",TONGHOP!$P1221="VĐ",TONGHOP!$Z1221&lt;&gt;""),TONGHOP!$Z1221,"")</f>
        <v/>
      </c>
      <c r="S1221" s="137" t="str">
        <f>IF(AND(TONGHOP!$O1221="ThiTN",TONGHOP!$P1221="TH",TONGHOP!$X1221&lt;&gt;""),TONGHOP!$X1221,"")</f>
        <v/>
      </c>
      <c r="T1221" s="137" t="str">
        <f>IF(AND(TONGHOP!$O1221="ThiTN",TONGHOP!$P1221="TH",TONGHOP!$Y1221&lt;&gt;""),TONGHOP!$Y1221,"")</f>
        <v/>
      </c>
      <c r="U1221" s="137" t="str">
        <f>IF(AND(TONGHOP!$O1221="ThiTN",TONGHOP!$P1221="TH",TONGHOP!$Z1221&lt;&gt;""),TONGHOP!$Z1221,"")</f>
        <v/>
      </c>
    </row>
    <row r="1222" spans="1:21">
      <c r="A1222" s="139" t="str">
        <f>IF(AND(TONGHOP!$O1222="KTHP",OR(TONGHOP!$P1222="LT",TONGHOP!$P1222="TN"),TONGHOP!$X1222&lt;&gt;""),TONGHOP!$X1222,"")</f>
        <v>Huỳnh Thị Mai</v>
      </c>
      <c r="B1222" s="139" t="str">
        <f>IF(AND(TONGHOP!$O1222="KTHP",OR(TONGHOP!$P1222="LT",TONGHOP!$P1222="TN"),TONGHOP!$Y1222&lt;&gt;""),TONGHOP!$Y1222,"")</f>
        <v>Nguyễn Khoa</v>
      </c>
      <c r="C1222" s="139">
        <f>IF(AND(TONGHOP!$O1222="KTHP",OR(TONGHOP!$P1222="LT",TONGHOP!$P1222="TN"),TONGHOP!$Z1222&lt;&gt;""),TONGHOP!$Z1222,"")</f>
        <v>15</v>
      </c>
      <c r="D1222" s="139" t="str">
        <f>IF(AND(TONGHOP!$O1222="KTHP",TONGHOP!$P1222="VĐ"),TONGHOP!$X1222,"")</f>
        <v/>
      </c>
      <c r="E1222" s="138" t="str">
        <f>IF(AND(TONGHOP!$O1222="KTHP",TONGHOP!$P1222="VĐ"),TONGHOP!$Y1222,"")</f>
        <v/>
      </c>
      <c r="F1222" s="138" t="str">
        <f>IF(AND(TONGHOP!$O1222="KTHP",TONGHOP!$P1222="VĐ"),TONGHOP!$Z1222,"")</f>
        <v/>
      </c>
      <c r="G1222" s="139" t="str">
        <f>IF(AND(TONGHOP!$O1222="KTHP",TONGHOP!$P1222="TL"),TONGHOP!$X1222,"")</f>
        <v/>
      </c>
      <c r="H1222" s="138" t="str">
        <f>IF(AND(TONGHOP!$O1222="KTHP",TONGHOP!$P1222="TL"),TONGHOP!$Y1222,"")</f>
        <v/>
      </c>
      <c r="I1222" s="138" t="str">
        <f>IF(AND(TONGHOP!$O1222="KTHP",TONGHOP!$P1222="TL"),TONGHOP!$Z1222,"")</f>
        <v/>
      </c>
      <c r="J1222" s="139" t="str">
        <f>IF(AND(TONGHOP!$O1222="KTHP",TONGHOP!$P1222="TH"),TONGHOP!$X1222,"")</f>
        <v/>
      </c>
      <c r="K1222" s="138" t="str">
        <f>IF(AND(TONGHOP!$O1222="KTHP",TONGHOP!$P1222="TH"),TONGHOP!$Y1222,"")</f>
        <v/>
      </c>
      <c r="L1222" s="138" t="str">
        <f>IF(AND(TONGHOP!$O1222="KTHP",TONGHOP!$P1222="TH"),TONGHOP!$Z1222,"")</f>
        <v/>
      </c>
      <c r="M1222" s="139" t="str">
        <f>IF(AND(TONGHOP!$O1222="ThiTN",OR(TONGHOP!$P1222="LT",TONGHOP!$P1222="TN"),TONGHOP!$X1222&lt;&gt;""),TONGHOP!$X1222,"")</f>
        <v/>
      </c>
      <c r="N1222" s="139" t="str">
        <f>IF(AND(TONGHOP!$O1222="ThiTN",OR(TONGHOP!$P1222="LT",TONGHOP!$P1222="TN"),TONGHOP!$Y1222&lt;&gt;""),TONGHOP!$Y1222,"")</f>
        <v/>
      </c>
      <c r="O1222" s="139" t="str">
        <f>IF(AND(TONGHOP!$O1222="ThiTN",OR(TONGHOP!$P1222="LT",TONGHOP!$P1222="TN"),TONGHOP!$Z1222&lt;&gt;""),TONGHOP!$Z1222,"")</f>
        <v/>
      </c>
      <c r="P1222" s="139" t="str">
        <f>IF(AND(TONGHOP!$O1222="ThiTN",TONGHOP!$P1222="VĐ",TONGHOP!$X1222&lt;&gt;""),TONGHOP!$X1222,"")</f>
        <v/>
      </c>
      <c r="Q1222" s="139" t="str">
        <f>IF(AND(TONGHOP!$O1222="ThiTN",TONGHOP!$P1222="VĐ",TONGHOP!$Y1222&lt;&gt;""),TONGHOP!$Y1222,"")</f>
        <v/>
      </c>
      <c r="R1222" s="139" t="str">
        <f>IF(AND(TONGHOP!$O1222="ThiTN",TONGHOP!$P1222="VĐ",TONGHOP!$Z1222&lt;&gt;""),TONGHOP!$Z1222,"")</f>
        <v/>
      </c>
      <c r="S1222" s="137" t="str">
        <f>IF(AND(TONGHOP!$O1222="ThiTN",TONGHOP!$P1222="TH",TONGHOP!$X1222&lt;&gt;""),TONGHOP!$X1222,"")</f>
        <v/>
      </c>
      <c r="T1222" s="137" t="str">
        <f>IF(AND(TONGHOP!$O1222="ThiTN",TONGHOP!$P1222="TH",TONGHOP!$Y1222&lt;&gt;""),TONGHOP!$Y1222,"")</f>
        <v/>
      </c>
      <c r="U1222" s="137" t="str">
        <f>IF(AND(TONGHOP!$O1222="ThiTN",TONGHOP!$P1222="TH",TONGHOP!$Z1222&lt;&gt;""),TONGHOP!$Z1222,"")</f>
        <v/>
      </c>
    </row>
    <row r="1223" spans="1:21">
      <c r="A1223" s="139" t="str">
        <f>IF(AND(TONGHOP!$O1223="KTHP",OR(TONGHOP!$P1223="LT",TONGHOP!$P1223="TN"),TONGHOP!$X1223&lt;&gt;""),TONGHOP!$X1223,"")</f>
        <v/>
      </c>
      <c r="B1223" s="139" t="str">
        <f>IF(AND(TONGHOP!$O1223="KTHP",OR(TONGHOP!$P1223="LT",TONGHOP!$P1223="TN"),TONGHOP!$Y1223&lt;&gt;""),TONGHOP!$Y1223,"")</f>
        <v/>
      </c>
      <c r="C1223" s="139" t="str">
        <f>IF(AND(TONGHOP!$O1223="KTHP",OR(TONGHOP!$P1223="LT",TONGHOP!$P1223="TN"),TONGHOP!$Z1223&lt;&gt;""),TONGHOP!$Z1223,"")</f>
        <v/>
      </c>
      <c r="D1223" s="139" t="str">
        <f>IF(AND(TONGHOP!$O1223="KTHP",TONGHOP!$P1223="VĐ"),TONGHOP!$X1223,"")</f>
        <v/>
      </c>
      <c r="E1223" s="138" t="str">
        <f>IF(AND(TONGHOP!$O1223="KTHP",TONGHOP!$P1223="VĐ"),TONGHOP!$Y1223,"")</f>
        <v/>
      </c>
      <c r="F1223" s="138" t="str">
        <f>IF(AND(TONGHOP!$O1223="KTHP",TONGHOP!$P1223="VĐ"),TONGHOP!$Z1223,"")</f>
        <v/>
      </c>
      <c r="G1223" s="139" t="str">
        <f>IF(AND(TONGHOP!$O1223="KTHP",TONGHOP!$P1223="TL"),TONGHOP!$X1223,"")</f>
        <v/>
      </c>
      <c r="H1223" s="138" t="str">
        <f>IF(AND(TONGHOP!$O1223="KTHP",TONGHOP!$P1223="TL"),TONGHOP!$Y1223,"")</f>
        <v/>
      </c>
      <c r="I1223" s="138" t="str">
        <f>IF(AND(TONGHOP!$O1223="KTHP",TONGHOP!$P1223="TL"),TONGHOP!$Z1223,"")</f>
        <v/>
      </c>
      <c r="J1223" s="139" t="str">
        <f>IF(AND(TONGHOP!$O1223="KTHP",TONGHOP!$P1223="TH"),TONGHOP!$X1223,"")</f>
        <v/>
      </c>
      <c r="K1223" s="138" t="str">
        <f>IF(AND(TONGHOP!$O1223="KTHP",TONGHOP!$P1223="TH"),TONGHOP!$Y1223,"")</f>
        <v/>
      </c>
      <c r="L1223" s="138" t="str">
        <f>IF(AND(TONGHOP!$O1223="KTHP",TONGHOP!$P1223="TH"),TONGHOP!$Z1223,"")</f>
        <v/>
      </c>
      <c r="M1223" s="139" t="str">
        <f>IF(AND(TONGHOP!$O1223="ThiTN",OR(TONGHOP!$P1223="LT",TONGHOP!$P1223="TN"),TONGHOP!$X1223&lt;&gt;""),TONGHOP!$X1223,"")</f>
        <v/>
      </c>
      <c r="N1223" s="139" t="str">
        <f>IF(AND(TONGHOP!$O1223="ThiTN",OR(TONGHOP!$P1223="LT",TONGHOP!$P1223="TN"),TONGHOP!$Y1223&lt;&gt;""),TONGHOP!$Y1223,"")</f>
        <v/>
      </c>
      <c r="O1223" s="139" t="str">
        <f>IF(AND(TONGHOP!$O1223="ThiTN",OR(TONGHOP!$P1223="LT",TONGHOP!$P1223="TN"),TONGHOP!$Z1223&lt;&gt;""),TONGHOP!$Z1223,"")</f>
        <v/>
      </c>
      <c r="P1223" s="139" t="str">
        <f>IF(AND(TONGHOP!$O1223="ThiTN",TONGHOP!$P1223="VĐ",TONGHOP!$X1223&lt;&gt;""),TONGHOP!$X1223,"")</f>
        <v/>
      </c>
      <c r="Q1223" s="139" t="str">
        <f>IF(AND(TONGHOP!$O1223="ThiTN",TONGHOP!$P1223="VĐ",TONGHOP!$Y1223&lt;&gt;""),TONGHOP!$Y1223,"")</f>
        <v/>
      </c>
      <c r="R1223" s="139" t="str">
        <f>IF(AND(TONGHOP!$O1223="ThiTN",TONGHOP!$P1223="VĐ",TONGHOP!$Z1223&lt;&gt;""),TONGHOP!$Z1223,"")</f>
        <v/>
      </c>
      <c r="S1223" s="137" t="str">
        <f>IF(AND(TONGHOP!$O1223="ThiTN",TONGHOP!$P1223="TH",TONGHOP!$X1223&lt;&gt;""),TONGHOP!$X1223,"")</f>
        <v/>
      </c>
      <c r="T1223" s="137" t="str">
        <f>IF(AND(TONGHOP!$O1223="ThiTN",TONGHOP!$P1223="TH",TONGHOP!$Y1223&lt;&gt;""),TONGHOP!$Y1223,"")</f>
        <v/>
      </c>
      <c r="U1223" s="137" t="str">
        <f>IF(AND(TONGHOP!$O1223="ThiTN",TONGHOP!$P1223="TH",TONGHOP!$Z1223&lt;&gt;""),TONGHOP!$Z1223,"")</f>
        <v/>
      </c>
    </row>
    <row r="1224" spans="1:21">
      <c r="A1224" s="139" t="str">
        <f>IF(AND(TONGHOP!$O1224="KTHP",OR(TONGHOP!$P1224="LT",TONGHOP!$P1224="TN"),TONGHOP!$X1224&lt;&gt;""),TONGHOP!$X1224,"")</f>
        <v/>
      </c>
      <c r="B1224" s="139" t="str">
        <f>IF(AND(TONGHOP!$O1224="KTHP",OR(TONGHOP!$P1224="LT",TONGHOP!$P1224="TN"),TONGHOP!$Y1224&lt;&gt;""),TONGHOP!$Y1224,"")</f>
        <v/>
      </c>
      <c r="C1224" s="139" t="str">
        <f>IF(AND(TONGHOP!$O1224="KTHP",OR(TONGHOP!$P1224="LT",TONGHOP!$P1224="TN"),TONGHOP!$Z1224&lt;&gt;""),TONGHOP!$Z1224,"")</f>
        <v/>
      </c>
      <c r="D1224" s="139" t="str">
        <f>IF(AND(TONGHOP!$O1224="KTHP",TONGHOP!$P1224="VĐ"),TONGHOP!$X1224,"")</f>
        <v/>
      </c>
      <c r="E1224" s="138" t="str">
        <f>IF(AND(TONGHOP!$O1224="KTHP",TONGHOP!$P1224="VĐ"),TONGHOP!$Y1224,"")</f>
        <v/>
      </c>
      <c r="F1224" s="138" t="str">
        <f>IF(AND(TONGHOP!$O1224="KTHP",TONGHOP!$P1224="VĐ"),TONGHOP!$Z1224,"")</f>
        <v/>
      </c>
      <c r="G1224" s="139" t="str">
        <f>IF(AND(TONGHOP!$O1224="KTHP",TONGHOP!$P1224="TL"),TONGHOP!$X1224,"")</f>
        <v/>
      </c>
      <c r="H1224" s="138" t="str">
        <f>IF(AND(TONGHOP!$O1224="KTHP",TONGHOP!$P1224="TL"),TONGHOP!$Y1224,"")</f>
        <v/>
      </c>
      <c r="I1224" s="138" t="str">
        <f>IF(AND(TONGHOP!$O1224="KTHP",TONGHOP!$P1224="TL"),TONGHOP!$Z1224,"")</f>
        <v/>
      </c>
      <c r="J1224" s="139" t="str">
        <f>IF(AND(TONGHOP!$O1224="KTHP",TONGHOP!$P1224="TH"),TONGHOP!$X1224,"")</f>
        <v/>
      </c>
      <c r="K1224" s="138" t="str">
        <f>IF(AND(TONGHOP!$O1224="KTHP",TONGHOP!$P1224="TH"),TONGHOP!$Y1224,"")</f>
        <v/>
      </c>
      <c r="L1224" s="138" t="str">
        <f>IF(AND(TONGHOP!$O1224="KTHP",TONGHOP!$P1224="TH"),TONGHOP!$Z1224,"")</f>
        <v/>
      </c>
      <c r="M1224" s="139" t="str">
        <f>IF(AND(TONGHOP!$O1224="ThiTN",OR(TONGHOP!$P1224="LT",TONGHOP!$P1224="TN"),TONGHOP!$X1224&lt;&gt;""),TONGHOP!$X1224,"")</f>
        <v/>
      </c>
      <c r="N1224" s="139" t="str">
        <f>IF(AND(TONGHOP!$O1224="ThiTN",OR(TONGHOP!$P1224="LT",TONGHOP!$P1224="TN"),TONGHOP!$Y1224&lt;&gt;""),TONGHOP!$Y1224,"")</f>
        <v/>
      </c>
      <c r="O1224" s="139" t="str">
        <f>IF(AND(TONGHOP!$O1224="ThiTN",OR(TONGHOP!$P1224="LT",TONGHOP!$P1224="TN"),TONGHOP!$Z1224&lt;&gt;""),TONGHOP!$Z1224,"")</f>
        <v/>
      </c>
      <c r="P1224" s="139" t="str">
        <f>IF(AND(TONGHOP!$O1224="ThiTN",TONGHOP!$P1224="VĐ",TONGHOP!$X1224&lt;&gt;""),TONGHOP!$X1224,"")</f>
        <v/>
      </c>
      <c r="Q1224" s="139" t="str">
        <f>IF(AND(TONGHOP!$O1224="ThiTN",TONGHOP!$P1224="VĐ",TONGHOP!$Y1224&lt;&gt;""),TONGHOP!$Y1224,"")</f>
        <v/>
      </c>
      <c r="R1224" s="139" t="str">
        <f>IF(AND(TONGHOP!$O1224="ThiTN",TONGHOP!$P1224="VĐ",TONGHOP!$Z1224&lt;&gt;""),TONGHOP!$Z1224,"")</f>
        <v/>
      </c>
      <c r="S1224" s="137" t="str">
        <f>IF(AND(TONGHOP!$O1224="ThiTN",TONGHOP!$P1224="TH",TONGHOP!$X1224&lt;&gt;""),TONGHOP!$X1224,"")</f>
        <v/>
      </c>
      <c r="T1224" s="137" t="str">
        <f>IF(AND(TONGHOP!$O1224="ThiTN",TONGHOP!$P1224="TH",TONGHOP!$Y1224&lt;&gt;""),TONGHOP!$Y1224,"")</f>
        <v/>
      </c>
      <c r="U1224" s="137" t="str">
        <f>IF(AND(TONGHOP!$O1224="ThiTN",TONGHOP!$P1224="TH",TONGHOP!$Z1224&lt;&gt;""),TONGHOP!$Z1224,"")</f>
        <v/>
      </c>
    </row>
    <row r="1225" spans="1:21">
      <c r="A1225" s="139" t="str">
        <f>IF(AND(TONGHOP!$O1225="KTHP",OR(TONGHOP!$P1225="LT",TONGHOP!$P1225="TN"),TONGHOP!$X1225&lt;&gt;""),TONGHOP!$X1225,"")</f>
        <v/>
      </c>
      <c r="B1225" s="139" t="str">
        <f>IF(AND(TONGHOP!$O1225="KTHP",OR(TONGHOP!$P1225="LT",TONGHOP!$P1225="TN"),TONGHOP!$Y1225&lt;&gt;""),TONGHOP!$Y1225,"")</f>
        <v/>
      </c>
      <c r="C1225" s="139" t="str">
        <f>IF(AND(TONGHOP!$O1225="KTHP",OR(TONGHOP!$P1225="LT",TONGHOP!$P1225="TN"),TONGHOP!$Z1225&lt;&gt;""),TONGHOP!$Z1225,"")</f>
        <v/>
      </c>
      <c r="D1225" s="139" t="str">
        <f>IF(AND(TONGHOP!$O1225="KTHP",TONGHOP!$P1225="VĐ"),TONGHOP!$X1225,"")</f>
        <v/>
      </c>
      <c r="E1225" s="138" t="str">
        <f>IF(AND(TONGHOP!$O1225="KTHP",TONGHOP!$P1225="VĐ"),TONGHOP!$Y1225,"")</f>
        <v/>
      </c>
      <c r="F1225" s="138" t="str">
        <f>IF(AND(TONGHOP!$O1225="KTHP",TONGHOP!$P1225="VĐ"),TONGHOP!$Z1225,"")</f>
        <v/>
      </c>
      <c r="G1225" s="139" t="str">
        <f>IF(AND(TONGHOP!$O1225="KTHP",TONGHOP!$P1225="TL"),TONGHOP!$X1225,"")</f>
        <v/>
      </c>
      <c r="H1225" s="138" t="str">
        <f>IF(AND(TONGHOP!$O1225="KTHP",TONGHOP!$P1225="TL"),TONGHOP!$Y1225,"")</f>
        <v/>
      </c>
      <c r="I1225" s="138" t="str">
        <f>IF(AND(TONGHOP!$O1225="KTHP",TONGHOP!$P1225="TL"),TONGHOP!$Z1225,"")</f>
        <v/>
      </c>
      <c r="J1225" s="139" t="str">
        <f>IF(AND(TONGHOP!$O1225="KTHP",TONGHOP!$P1225="TH"),TONGHOP!$X1225,"")</f>
        <v/>
      </c>
      <c r="K1225" s="138" t="str">
        <f>IF(AND(TONGHOP!$O1225="KTHP",TONGHOP!$P1225="TH"),TONGHOP!$Y1225,"")</f>
        <v/>
      </c>
      <c r="L1225" s="138" t="str">
        <f>IF(AND(TONGHOP!$O1225="KTHP",TONGHOP!$P1225="TH"),TONGHOP!$Z1225,"")</f>
        <v/>
      </c>
      <c r="M1225" s="139" t="str">
        <f>IF(AND(TONGHOP!$O1225="ThiTN",OR(TONGHOP!$P1225="LT",TONGHOP!$P1225="TN"),TONGHOP!$X1225&lt;&gt;""),TONGHOP!$X1225,"")</f>
        <v/>
      </c>
      <c r="N1225" s="139" t="str">
        <f>IF(AND(TONGHOP!$O1225="ThiTN",OR(TONGHOP!$P1225="LT",TONGHOP!$P1225="TN"),TONGHOP!$Y1225&lt;&gt;""),TONGHOP!$Y1225,"")</f>
        <v/>
      </c>
      <c r="O1225" s="139" t="str">
        <f>IF(AND(TONGHOP!$O1225="ThiTN",OR(TONGHOP!$P1225="LT",TONGHOP!$P1225="TN"),TONGHOP!$Z1225&lt;&gt;""),TONGHOP!$Z1225,"")</f>
        <v/>
      </c>
      <c r="P1225" s="139" t="str">
        <f>IF(AND(TONGHOP!$O1225="ThiTN",TONGHOP!$P1225="VĐ",TONGHOP!$X1225&lt;&gt;""),TONGHOP!$X1225,"")</f>
        <v/>
      </c>
      <c r="Q1225" s="139" t="str">
        <f>IF(AND(TONGHOP!$O1225="ThiTN",TONGHOP!$P1225="VĐ",TONGHOP!$Y1225&lt;&gt;""),TONGHOP!$Y1225,"")</f>
        <v/>
      </c>
      <c r="R1225" s="139" t="str">
        <f>IF(AND(TONGHOP!$O1225="ThiTN",TONGHOP!$P1225="VĐ",TONGHOP!$Z1225&lt;&gt;""),TONGHOP!$Z1225,"")</f>
        <v/>
      </c>
      <c r="S1225" s="137" t="str">
        <f>IF(AND(TONGHOP!$O1225="ThiTN",TONGHOP!$P1225="TH",TONGHOP!$X1225&lt;&gt;""),TONGHOP!$X1225,"")</f>
        <v/>
      </c>
      <c r="T1225" s="137" t="str">
        <f>IF(AND(TONGHOP!$O1225="ThiTN",TONGHOP!$P1225="TH",TONGHOP!$Y1225&lt;&gt;""),TONGHOP!$Y1225,"")</f>
        <v/>
      </c>
      <c r="U1225" s="137" t="str">
        <f>IF(AND(TONGHOP!$O1225="ThiTN",TONGHOP!$P1225="TH",TONGHOP!$Z1225&lt;&gt;""),TONGHOP!$Z1225,"")</f>
        <v/>
      </c>
    </row>
    <row r="1226" spans="1:21">
      <c r="A1226" s="139" t="str">
        <f>IF(AND(TONGHOP!$O1226="KTHP",OR(TONGHOP!$P1226="LT",TONGHOP!$P1226="TN"),TONGHOP!$X1226&lt;&gt;""),TONGHOP!$X1226,"")</f>
        <v/>
      </c>
      <c r="B1226" s="139" t="str">
        <f>IF(AND(TONGHOP!$O1226="KTHP",OR(TONGHOP!$P1226="LT",TONGHOP!$P1226="TN"),TONGHOP!$Y1226&lt;&gt;""),TONGHOP!$Y1226,"")</f>
        <v/>
      </c>
      <c r="C1226" s="139" t="str">
        <f>IF(AND(TONGHOP!$O1226="KTHP",OR(TONGHOP!$P1226="LT",TONGHOP!$P1226="TN"),TONGHOP!$Z1226&lt;&gt;""),TONGHOP!$Z1226,"")</f>
        <v/>
      </c>
      <c r="D1226" s="139" t="str">
        <f>IF(AND(TONGHOP!$O1226="KTHP",TONGHOP!$P1226="VĐ"),TONGHOP!$X1226,"")</f>
        <v/>
      </c>
      <c r="E1226" s="138" t="str">
        <f>IF(AND(TONGHOP!$O1226="KTHP",TONGHOP!$P1226="VĐ"),TONGHOP!$Y1226,"")</f>
        <v/>
      </c>
      <c r="F1226" s="138" t="str">
        <f>IF(AND(TONGHOP!$O1226="KTHP",TONGHOP!$P1226="VĐ"),TONGHOP!$Z1226,"")</f>
        <v/>
      </c>
      <c r="G1226" s="139" t="str">
        <f>IF(AND(TONGHOP!$O1226="KTHP",TONGHOP!$P1226="TL"),TONGHOP!$X1226,"")</f>
        <v/>
      </c>
      <c r="H1226" s="138" t="str">
        <f>IF(AND(TONGHOP!$O1226="KTHP",TONGHOP!$P1226="TL"),TONGHOP!$Y1226,"")</f>
        <v/>
      </c>
      <c r="I1226" s="138" t="str">
        <f>IF(AND(TONGHOP!$O1226="KTHP",TONGHOP!$P1226="TL"),TONGHOP!$Z1226,"")</f>
        <v/>
      </c>
      <c r="J1226" s="139" t="str">
        <f>IF(AND(TONGHOP!$O1226="KTHP",TONGHOP!$P1226="TH"),TONGHOP!$X1226,"")</f>
        <v/>
      </c>
      <c r="K1226" s="138" t="str">
        <f>IF(AND(TONGHOP!$O1226="KTHP",TONGHOP!$P1226="TH"),TONGHOP!$Y1226,"")</f>
        <v/>
      </c>
      <c r="L1226" s="138" t="str">
        <f>IF(AND(TONGHOP!$O1226="KTHP",TONGHOP!$P1226="TH"),TONGHOP!$Z1226,"")</f>
        <v/>
      </c>
      <c r="M1226" s="139" t="str">
        <f>IF(AND(TONGHOP!$O1226="ThiTN",OR(TONGHOP!$P1226="LT",TONGHOP!$P1226="TN"),TONGHOP!$X1226&lt;&gt;""),TONGHOP!$X1226,"")</f>
        <v/>
      </c>
      <c r="N1226" s="139" t="str">
        <f>IF(AND(TONGHOP!$O1226="ThiTN",OR(TONGHOP!$P1226="LT",TONGHOP!$P1226="TN"),TONGHOP!$Y1226&lt;&gt;""),TONGHOP!$Y1226,"")</f>
        <v/>
      </c>
      <c r="O1226" s="139" t="str">
        <f>IF(AND(TONGHOP!$O1226="ThiTN",OR(TONGHOP!$P1226="LT",TONGHOP!$P1226="TN"),TONGHOP!$Z1226&lt;&gt;""),TONGHOP!$Z1226,"")</f>
        <v/>
      </c>
      <c r="P1226" s="139" t="str">
        <f>IF(AND(TONGHOP!$O1226="ThiTN",TONGHOP!$P1226="VĐ",TONGHOP!$X1226&lt;&gt;""),TONGHOP!$X1226,"")</f>
        <v/>
      </c>
      <c r="Q1226" s="139" t="str">
        <f>IF(AND(TONGHOP!$O1226="ThiTN",TONGHOP!$P1226="VĐ",TONGHOP!$Y1226&lt;&gt;""),TONGHOP!$Y1226,"")</f>
        <v/>
      </c>
      <c r="R1226" s="139" t="str">
        <f>IF(AND(TONGHOP!$O1226="ThiTN",TONGHOP!$P1226="VĐ",TONGHOP!$Z1226&lt;&gt;""),TONGHOP!$Z1226,"")</f>
        <v/>
      </c>
      <c r="S1226" s="137" t="str">
        <f>IF(AND(TONGHOP!$O1226="ThiTN",TONGHOP!$P1226="TH",TONGHOP!$X1226&lt;&gt;""),TONGHOP!$X1226,"")</f>
        <v/>
      </c>
      <c r="T1226" s="137" t="str">
        <f>IF(AND(TONGHOP!$O1226="ThiTN",TONGHOP!$P1226="TH",TONGHOP!$Y1226&lt;&gt;""),TONGHOP!$Y1226,"")</f>
        <v/>
      </c>
      <c r="U1226" s="137" t="str">
        <f>IF(AND(TONGHOP!$O1226="ThiTN",TONGHOP!$P1226="TH",TONGHOP!$Z1226&lt;&gt;""),TONGHOP!$Z1226,"")</f>
        <v/>
      </c>
    </row>
    <row r="1227" spans="1:21">
      <c r="A1227" s="139" t="str">
        <f>IF(AND(TONGHOP!$O1227="KTHP",OR(TONGHOP!$P1227="LT",TONGHOP!$P1227="TN"),TONGHOP!$X1227&lt;&gt;""),TONGHOP!$X1227,"")</f>
        <v/>
      </c>
      <c r="B1227" s="139" t="str">
        <f>IF(AND(TONGHOP!$O1227="KTHP",OR(TONGHOP!$P1227="LT",TONGHOP!$P1227="TN"),TONGHOP!$Y1227&lt;&gt;""),TONGHOP!$Y1227,"")</f>
        <v/>
      </c>
      <c r="C1227" s="139" t="str">
        <f>IF(AND(TONGHOP!$O1227="KTHP",OR(TONGHOP!$P1227="LT",TONGHOP!$P1227="TN"),TONGHOP!$Z1227&lt;&gt;""),TONGHOP!$Z1227,"")</f>
        <v/>
      </c>
      <c r="D1227" s="139" t="str">
        <f>IF(AND(TONGHOP!$O1227="KTHP",TONGHOP!$P1227="VĐ"),TONGHOP!$X1227,"")</f>
        <v/>
      </c>
      <c r="E1227" s="138" t="str">
        <f>IF(AND(TONGHOP!$O1227="KTHP",TONGHOP!$P1227="VĐ"),TONGHOP!$Y1227,"")</f>
        <v/>
      </c>
      <c r="F1227" s="138" t="str">
        <f>IF(AND(TONGHOP!$O1227="KTHP",TONGHOP!$P1227="VĐ"),TONGHOP!$Z1227,"")</f>
        <v/>
      </c>
      <c r="G1227" s="139" t="str">
        <f>IF(AND(TONGHOP!$O1227="KTHP",TONGHOP!$P1227="TL"),TONGHOP!$X1227,"")</f>
        <v/>
      </c>
      <c r="H1227" s="138" t="str">
        <f>IF(AND(TONGHOP!$O1227="KTHP",TONGHOP!$P1227="TL"),TONGHOP!$Y1227,"")</f>
        <v/>
      </c>
      <c r="I1227" s="138" t="str">
        <f>IF(AND(TONGHOP!$O1227="KTHP",TONGHOP!$P1227="TL"),TONGHOP!$Z1227,"")</f>
        <v/>
      </c>
      <c r="J1227" s="139" t="str">
        <f>IF(AND(TONGHOP!$O1227="KTHP",TONGHOP!$P1227="TH"),TONGHOP!$X1227,"")</f>
        <v/>
      </c>
      <c r="K1227" s="138" t="str">
        <f>IF(AND(TONGHOP!$O1227="KTHP",TONGHOP!$P1227="TH"),TONGHOP!$Y1227,"")</f>
        <v/>
      </c>
      <c r="L1227" s="138" t="str">
        <f>IF(AND(TONGHOP!$O1227="KTHP",TONGHOP!$P1227="TH"),TONGHOP!$Z1227,"")</f>
        <v/>
      </c>
      <c r="M1227" s="139" t="str">
        <f>IF(AND(TONGHOP!$O1227="ThiTN",OR(TONGHOP!$P1227="LT",TONGHOP!$P1227="TN"),TONGHOP!$X1227&lt;&gt;""),TONGHOP!$X1227,"")</f>
        <v/>
      </c>
      <c r="N1227" s="139" t="str">
        <f>IF(AND(TONGHOP!$O1227="ThiTN",OR(TONGHOP!$P1227="LT",TONGHOP!$P1227="TN"),TONGHOP!$Y1227&lt;&gt;""),TONGHOP!$Y1227,"")</f>
        <v/>
      </c>
      <c r="O1227" s="139" t="str">
        <f>IF(AND(TONGHOP!$O1227="ThiTN",OR(TONGHOP!$P1227="LT",TONGHOP!$P1227="TN"),TONGHOP!$Z1227&lt;&gt;""),TONGHOP!$Z1227,"")</f>
        <v/>
      </c>
      <c r="P1227" s="139" t="str">
        <f>IF(AND(TONGHOP!$O1227="ThiTN",TONGHOP!$P1227="VĐ",TONGHOP!$X1227&lt;&gt;""),TONGHOP!$X1227,"")</f>
        <v/>
      </c>
      <c r="Q1227" s="139" t="str">
        <f>IF(AND(TONGHOP!$O1227="ThiTN",TONGHOP!$P1227="VĐ",TONGHOP!$Y1227&lt;&gt;""),TONGHOP!$Y1227,"")</f>
        <v/>
      </c>
      <c r="R1227" s="139" t="str">
        <f>IF(AND(TONGHOP!$O1227="ThiTN",TONGHOP!$P1227="VĐ",TONGHOP!$Z1227&lt;&gt;""),TONGHOP!$Z1227,"")</f>
        <v/>
      </c>
      <c r="S1227" s="137" t="str">
        <f>IF(AND(TONGHOP!$O1227="ThiTN",TONGHOP!$P1227="TH",TONGHOP!$X1227&lt;&gt;""),TONGHOP!$X1227,"")</f>
        <v/>
      </c>
      <c r="T1227" s="137" t="str">
        <f>IF(AND(TONGHOP!$O1227="ThiTN",TONGHOP!$P1227="TH",TONGHOP!$Y1227&lt;&gt;""),TONGHOP!$Y1227,"")</f>
        <v/>
      </c>
      <c r="U1227" s="137" t="str">
        <f>IF(AND(TONGHOP!$O1227="ThiTN",TONGHOP!$P1227="TH",TONGHOP!$Z1227&lt;&gt;""),TONGHOP!$Z1227,"")</f>
        <v/>
      </c>
    </row>
    <row r="1228" spans="1:21">
      <c r="A1228" s="139" t="str">
        <f>IF(AND(TONGHOP!$O1228="KTHP",OR(TONGHOP!$P1228="LT",TONGHOP!$P1228="TN"),TONGHOP!$X1228&lt;&gt;""),TONGHOP!$X1228,"")</f>
        <v>Trần Minh Thông</v>
      </c>
      <c r="B1228" s="139" t="str">
        <f>IF(AND(TONGHOP!$O1228="KTHP",OR(TONGHOP!$P1228="LT",TONGHOP!$P1228="TN"),TONGHOP!$Y1228&lt;&gt;""),TONGHOP!$Y1228,"")</f>
        <v>Nguyễn Thanh Giang (TG)</v>
      </c>
      <c r="C1228" s="139">
        <f>IF(AND(TONGHOP!$O1228="KTHP",OR(TONGHOP!$P1228="LT",TONGHOP!$P1228="TN"),TONGHOP!$Z1228&lt;&gt;""),TONGHOP!$Z1228,"")</f>
        <v>27</v>
      </c>
      <c r="D1228" s="139" t="str">
        <f>IF(AND(TONGHOP!$O1228="KTHP",TONGHOP!$P1228="VĐ"),TONGHOP!$X1228,"")</f>
        <v/>
      </c>
      <c r="E1228" s="138" t="str">
        <f>IF(AND(TONGHOP!$O1228="KTHP",TONGHOP!$P1228="VĐ"),TONGHOP!$Y1228,"")</f>
        <v/>
      </c>
      <c r="F1228" s="138" t="str">
        <f>IF(AND(TONGHOP!$O1228="KTHP",TONGHOP!$P1228="VĐ"),TONGHOP!$Z1228,"")</f>
        <v/>
      </c>
      <c r="G1228" s="139" t="str">
        <f>IF(AND(TONGHOP!$O1228="KTHP",TONGHOP!$P1228="TL"),TONGHOP!$X1228,"")</f>
        <v/>
      </c>
      <c r="H1228" s="138" t="str">
        <f>IF(AND(TONGHOP!$O1228="KTHP",TONGHOP!$P1228="TL"),TONGHOP!$Y1228,"")</f>
        <v/>
      </c>
      <c r="I1228" s="138" t="str">
        <f>IF(AND(TONGHOP!$O1228="KTHP",TONGHOP!$P1228="TL"),TONGHOP!$Z1228,"")</f>
        <v/>
      </c>
      <c r="J1228" s="139" t="str">
        <f>IF(AND(TONGHOP!$O1228="KTHP",TONGHOP!$P1228="TH"),TONGHOP!$X1228,"")</f>
        <v/>
      </c>
      <c r="K1228" s="138" t="str">
        <f>IF(AND(TONGHOP!$O1228="KTHP",TONGHOP!$P1228="TH"),TONGHOP!$Y1228,"")</f>
        <v/>
      </c>
      <c r="L1228" s="138" t="str">
        <f>IF(AND(TONGHOP!$O1228="KTHP",TONGHOP!$P1228="TH"),TONGHOP!$Z1228,"")</f>
        <v/>
      </c>
      <c r="M1228" s="139" t="str">
        <f>IF(AND(TONGHOP!$O1228="ThiTN",OR(TONGHOP!$P1228="LT",TONGHOP!$P1228="TN"),TONGHOP!$X1228&lt;&gt;""),TONGHOP!$X1228,"")</f>
        <v/>
      </c>
      <c r="N1228" s="139" t="str">
        <f>IF(AND(TONGHOP!$O1228="ThiTN",OR(TONGHOP!$P1228="LT",TONGHOP!$P1228="TN"),TONGHOP!$Y1228&lt;&gt;""),TONGHOP!$Y1228,"")</f>
        <v/>
      </c>
      <c r="O1228" s="139" t="str">
        <f>IF(AND(TONGHOP!$O1228="ThiTN",OR(TONGHOP!$P1228="LT",TONGHOP!$P1228="TN"),TONGHOP!$Z1228&lt;&gt;""),TONGHOP!$Z1228,"")</f>
        <v/>
      </c>
      <c r="P1228" s="139" t="str">
        <f>IF(AND(TONGHOP!$O1228="ThiTN",TONGHOP!$P1228="VĐ",TONGHOP!$X1228&lt;&gt;""),TONGHOP!$X1228,"")</f>
        <v/>
      </c>
      <c r="Q1228" s="139" t="str">
        <f>IF(AND(TONGHOP!$O1228="ThiTN",TONGHOP!$P1228="VĐ",TONGHOP!$Y1228&lt;&gt;""),TONGHOP!$Y1228,"")</f>
        <v/>
      </c>
      <c r="R1228" s="139" t="str">
        <f>IF(AND(TONGHOP!$O1228="ThiTN",TONGHOP!$P1228="VĐ",TONGHOP!$Z1228&lt;&gt;""),TONGHOP!$Z1228,"")</f>
        <v/>
      </c>
      <c r="S1228" s="137" t="str">
        <f>IF(AND(TONGHOP!$O1228="ThiTN",TONGHOP!$P1228="TH",TONGHOP!$X1228&lt;&gt;""),TONGHOP!$X1228,"")</f>
        <v/>
      </c>
      <c r="T1228" s="137" t="str">
        <f>IF(AND(TONGHOP!$O1228="ThiTN",TONGHOP!$P1228="TH",TONGHOP!$Y1228&lt;&gt;""),TONGHOP!$Y1228,"")</f>
        <v/>
      </c>
      <c r="U1228" s="137" t="str">
        <f>IF(AND(TONGHOP!$O1228="ThiTN",TONGHOP!$P1228="TH",TONGHOP!$Z1228&lt;&gt;""),TONGHOP!$Z1228,"")</f>
        <v/>
      </c>
    </row>
    <row r="1229" spans="1:21">
      <c r="A1229" s="139" t="str">
        <f>IF(AND(TONGHOP!$O1229="KTHP",OR(TONGHOP!$P1229="LT",TONGHOP!$P1229="TN"),TONGHOP!$X1229&lt;&gt;""),TONGHOP!$X1229,"")</f>
        <v>Trần Minh Thông</v>
      </c>
      <c r="B1229" s="139" t="str">
        <f>IF(AND(TONGHOP!$O1229="KTHP",OR(TONGHOP!$P1229="LT",TONGHOP!$P1229="TN"),TONGHOP!$Y1229&lt;&gt;""),TONGHOP!$Y1229,"")</f>
        <v>Dương Thị Hồng</v>
      </c>
      <c r="C1229" s="139">
        <f>IF(AND(TONGHOP!$O1229="KTHP",OR(TONGHOP!$P1229="LT",TONGHOP!$P1229="TN"),TONGHOP!$Z1229&lt;&gt;""),TONGHOP!$Z1229,"")</f>
        <v>21</v>
      </c>
      <c r="D1229" s="139" t="str">
        <f>IF(AND(TONGHOP!$O1229="KTHP",TONGHOP!$P1229="VĐ"),TONGHOP!$X1229,"")</f>
        <v/>
      </c>
      <c r="E1229" s="138" t="str">
        <f>IF(AND(TONGHOP!$O1229="KTHP",TONGHOP!$P1229="VĐ"),TONGHOP!$Y1229,"")</f>
        <v/>
      </c>
      <c r="F1229" s="138" t="str">
        <f>IF(AND(TONGHOP!$O1229="KTHP",TONGHOP!$P1229="VĐ"),TONGHOP!$Z1229,"")</f>
        <v/>
      </c>
      <c r="G1229" s="139" t="str">
        <f>IF(AND(TONGHOP!$O1229="KTHP",TONGHOP!$P1229="TL"),TONGHOP!$X1229,"")</f>
        <v/>
      </c>
      <c r="H1229" s="138" t="str">
        <f>IF(AND(TONGHOP!$O1229="KTHP",TONGHOP!$P1229="TL"),TONGHOP!$Y1229,"")</f>
        <v/>
      </c>
      <c r="I1229" s="138" t="str">
        <f>IF(AND(TONGHOP!$O1229="KTHP",TONGHOP!$P1229="TL"),TONGHOP!$Z1229,"")</f>
        <v/>
      </c>
      <c r="J1229" s="139" t="str">
        <f>IF(AND(TONGHOP!$O1229="KTHP",TONGHOP!$P1229="TH"),TONGHOP!$X1229,"")</f>
        <v/>
      </c>
      <c r="K1229" s="138" t="str">
        <f>IF(AND(TONGHOP!$O1229="KTHP",TONGHOP!$P1229="TH"),TONGHOP!$Y1229,"")</f>
        <v/>
      </c>
      <c r="L1229" s="138" t="str">
        <f>IF(AND(TONGHOP!$O1229="KTHP",TONGHOP!$P1229="TH"),TONGHOP!$Z1229,"")</f>
        <v/>
      </c>
      <c r="M1229" s="139" t="str">
        <f>IF(AND(TONGHOP!$O1229="ThiTN",OR(TONGHOP!$P1229="LT",TONGHOP!$P1229="TN"),TONGHOP!$X1229&lt;&gt;""),TONGHOP!$X1229,"")</f>
        <v/>
      </c>
      <c r="N1229" s="139" t="str">
        <f>IF(AND(TONGHOP!$O1229="ThiTN",OR(TONGHOP!$P1229="LT",TONGHOP!$P1229="TN"),TONGHOP!$Y1229&lt;&gt;""),TONGHOP!$Y1229,"")</f>
        <v/>
      </c>
      <c r="O1229" s="139" t="str">
        <f>IF(AND(TONGHOP!$O1229="ThiTN",OR(TONGHOP!$P1229="LT",TONGHOP!$P1229="TN"),TONGHOP!$Z1229&lt;&gt;""),TONGHOP!$Z1229,"")</f>
        <v/>
      </c>
      <c r="P1229" s="139" t="str">
        <f>IF(AND(TONGHOP!$O1229="ThiTN",TONGHOP!$P1229="VĐ",TONGHOP!$X1229&lt;&gt;""),TONGHOP!$X1229,"")</f>
        <v/>
      </c>
      <c r="Q1229" s="139" t="str">
        <f>IF(AND(TONGHOP!$O1229="ThiTN",TONGHOP!$P1229="VĐ",TONGHOP!$Y1229&lt;&gt;""),TONGHOP!$Y1229,"")</f>
        <v/>
      </c>
      <c r="R1229" s="139" t="str">
        <f>IF(AND(TONGHOP!$O1229="ThiTN",TONGHOP!$P1229="VĐ",TONGHOP!$Z1229&lt;&gt;""),TONGHOP!$Z1229,"")</f>
        <v/>
      </c>
      <c r="S1229" s="137" t="str">
        <f>IF(AND(TONGHOP!$O1229="ThiTN",TONGHOP!$P1229="TH",TONGHOP!$X1229&lt;&gt;""),TONGHOP!$X1229,"")</f>
        <v/>
      </c>
      <c r="T1229" s="137" t="str">
        <f>IF(AND(TONGHOP!$O1229="ThiTN",TONGHOP!$P1229="TH",TONGHOP!$Y1229&lt;&gt;""),TONGHOP!$Y1229,"")</f>
        <v/>
      </c>
      <c r="U1229" s="137" t="str">
        <f>IF(AND(TONGHOP!$O1229="ThiTN",TONGHOP!$P1229="TH",TONGHOP!$Z1229&lt;&gt;""),TONGHOP!$Z1229,"")</f>
        <v/>
      </c>
    </row>
    <row r="1230" spans="1:21">
      <c r="A1230" s="139" t="str">
        <f>IF(AND(TONGHOP!$O1230="KTHP",OR(TONGHOP!$P1230="LT",TONGHOP!$P1230="TN"),TONGHOP!$X1230&lt;&gt;""),TONGHOP!$X1230,"")</f>
        <v>Phan Văn Hòa</v>
      </c>
      <c r="B1230" s="139" t="str">
        <f>IF(AND(TONGHOP!$O1230="KTHP",OR(TONGHOP!$P1230="LT",TONGHOP!$P1230="TN"),TONGHOP!$Y1230&lt;&gt;""),TONGHOP!$Y1230,"")</f>
        <v>Võ Anh Hào</v>
      </c>
      <c r="C1230" s="139">
        <f>IF(AND(TONGHOP!$O1230="KTHP",OR(TONGHOP!$P1230="LT",TONGHOP!$P1230="TN"),TONGHOP!$Z1230&lt;&gt;""),TONGHOP!$Z1230,"")</f>
        <v>35</v>
      </c>
      <c r="D1230" s="139" t="str">
        <f>IF(AND(TONGHOP!$O1230="KTHP",TONGHOP!$P1230="VĐ"),TONGHOP!$X1230,"")</f>
        <v/>
      </c>
      <c r="E1230" s="138" t="str">
        <f>IF(AND(TONGHOP!$O1230="KTHP",TONGHOP!$P1230="VĐ"),TONGHOP!$Y1230,"")</f>
        <v/>
      </c>
      <c r="F1230" s="138" t="str">
        <f>IF(AND(TONGHOP!$O1230="KTHP",TONGHOP!$P1230="VĐ"),TONGHOP!$Z1230,"")</f>
        <v/>
      </c>
      <c r="G1230" s="139" t="str">
        <f>IF(AND(TONGHOP!$O1230="KTHP",TONGHOP!$P1230="TL"),TONGHOP!$X1230,"")</f>
        <v/>
      </c>
      <c r="H1230" s="138" t="str">
        <f>IF(AND(TONGHOP!$O1230="KTHP",TONGHOP!$P1230="TL"),TONGHOP!$Y1230,"")</f>
        <v/>
      </c>
      <c r="I1230" s="138" t="str">
        <f>IF(AND(TONGHOP!$O1230="KTHP",TONGHOP!$P1230="TL"),TONGHOP!$Z1230,"")</f>
        <v/>
      </c>
      <c r="J1230" s="139" t="str">
        <f>IF(AND(TONGHOP!$O1230="KTHP",TONGHOP!$P1230="TH"),TONGHOP!$X1230,"")</f>
        <v/>
      </c>
      <c r="K1230" s="138" t="str">
        <f>IF(AND(TONGHOP!$O1230="KTHP",TONGHOP!$P1230="TH"),TONGHOP!$Y1230,"")</f>
        <v/>
      </c>
      <c r="L1230" s="138" t="str">
        <f>IF(AND(TONGHOP!$O1230="KTHP",TONGHOP!$P1230="TH"),TONGHOP!$Z1230,"")</f>
        <v/>
      </c>
      <c r="M1230" s="139" t="str">
        <f>IF(AND(TONGHOP!$O1230="ThiTN",OR(TONGHOP!$P1230="LT",TONGHOP!$P1230="TN"),TONGHOP!$X1230&lt;&gt;""),TONGHOP!$X1230,"")</f>
        <v/>
      </c>
      <c r="N1230" s="139" t="str">
        <f>IF(AND(TONGHOP!$O1230="ThiTN",OR(TONGHOP!$P1230="LT",TONGHOP!$P1230="TN"),TONGHOP!$Y1230&lt;&gt;""),TONGHOP!$Y1230,"")</f>
        <v/>
      </c>
      <c r="O1230" s="139" t="str">
        <f>IF(AND(TONGHOP!$O1230="ThiTN",OR(TONGHOP!$P1230="LT",TONGHOP!$P1230="TN"),TONGHOP!$Z1230&lt;&gt;""),TONGHOP!$Z1230,"")</f>
        <v/>
      </c>
      <c r="P1230" s="139" t="str">
        <f>IF(AND(TONGHOP!$O1230="ThiTN",TONGHOP!$P1230="VĐ",TONGHOP!$X1230&lt;&gt;""),TONGHOP!$X1230,"")</f>
        <v/>
      </c>
      <c r="Q1230" s="139" t="str">
        <f>IF(AND(TONGHOP!$O1230="ThiTN",TONGHOP!$P1230="VĐ",TONGHOP!$Y1230&lt;&gt;""),TONGHOP!$Y1230,"")</f>
        <v/>
      </c>
      <c r="R1230" s="139" t="str">
        <f>IF(AND(TONGHOP!$O1230="ThiTN",TONGHOP!$P1230="VĐ",TONGHOP!$Z1230&lt;&gt;""),TONGHOP!$Z1230,"")</f>
        <v/>
      </c>
      <c r="S1230" s="137" t="str">
        <f>IF(AND(TONGHOP!$O1230="ThiTN",TONGHOP!$P1230="TH",TONGHOP!$X1230&lt;&gt;""),TONGHOP!$X1230,"")</f>
        <v/>
      </c>
      <c r="T1230" s="137" t="str">
        <f>IF(AND(TONGHOP!$O1230="ThiTN",TONGHOP!$P1230="TH",TONGHOP!$Y1230&lt;&gt;""),TONGHOP!$Y1230,"")</f>
        <v/>
      </c>
      <c r="U1230" s="137" t="str">
        <f>IF(AND(TONGHOP!$O1230="ThiTN",TONGHOP!$P1230="TH",TONGHOP!$Z1230&lt;&gt;""),TONGHOP!$Z1230,"")</f>
        <v/>
      </c>
    </row>
    <row r="1231" spans="1:21">
      <c r="A1231" s="139" t="str">
        <f>IF(AND(TONGHOP!$O1231="KTHP",OR(TONGHOP!$P1231="LT",TONGHOP!$P1231="TN"),TONGHOP!$X1231&lt;&gt;""),TONGHOP!$X1231,"")</f>
        <v>Võ Anh Hào</v>
      </c>
      <c r="B1231" s="139" t="str">
        <f>IF(AND(TONGHOP!$O1231="KTHP",OR(TONGHOP!$P1231="LT",TONGHOP!$P1231="TN"),TONGHOP!$Y1231&lt;&gt;""),TONGHOP!$Y1231,"")</f>
        <v>Võ Phước Quang</v>
      </c>
      <c r="C1231" s="139">
        <f>IF(AND(TONGHOP!$O1231="KTHP",OR(TONGHOP!$P1231="LT",TONGHOP!$P1231="TN"),TONGHOP!$Z1231&lt;&gt;""),TONGHOP!$Z1231,"")</f>
        <v>35</v>
      </c>
      <c r="D1231" s="139" t="str">
        <f>IF(AND(TONGHOP!$O1231="KTHP",TONGHOP!$P1231="VĐ"),TONGHOP!$X1231,"")</f>
        <v/>
      </c>
      <c r="E1231" s="138" t="str">
        <f>IF(AND(TONGHOP!$O1231="KTHP",TONGHOP!$P1231="VĐ"),TONGHOP!$Y1231,"")</f>
        <v/>
      </c>
      <c r="F1231" s="138" t="str">
        <f>IF(AND(TONGHOP!$O1231="KTHP",TONGHOP!$P1231="VĐ"),TONGHOP!$Z1231,"")</f>
        <v/>
      </c>
      <c r="G1231" s="139" t="str">
        <f>IF(AND(TONGHOP!$O1231="KTHP",TONGHOP!$P1231="TL"),TONGHOP!$X1231,"")</f>
        <v/>
      </c>
      <c r="H1231" s="138" t="str">
        <f>IF(AND(TONGHOP!$O1231="KTHP",TONGHOP!$P1231="TL"),TONGHOP!$Y1231,"")</f>
        <v/>
      </c>
      <c r="I1231" s="138" t="str">
        <f>IF(AND(TONGHOP!$O1231="KTHP",TONGHOP!$P1231="TL"),TONGHOP!$Z1231,"")</f>
        <v/>
      </c>
      <c r="J1231" s="139" t="str">
        <f>IF(AND(TONGHOP!$O1231="KTHP",TONGHOP!$P1231="TH"),TONGHOP!$X1231,"")</f>
        <v/>
      </c>
      <c r="K1231" s="138" t="str">
        <f>IF(AND(TONGHOP!$O1231="KTHP",TONGHOP!$P1231="TH"),TONGHOP!$Y1231,"")</f>
        <v/>
      </c>
      <c r="L1231" s="138" t="str">
        <f>IF(AND(TONGHOP!$O1231="KTHP",TONGHOP!$P1231="TH"),TONGHOP!$Z1231,"")</f>
        <v/>
      </c>
      <c r="M1231" s="139" t="str">
        <f>IF(AND(TONGHOP!$O1231="ThiTN",OR(TONGHOP!$P1231="LT",TONGHOP!$P1231="TN"),TONGHOP!$X1231&lt;&gt;""),TONGHOP!$X1231,"")</f>
        <v/>
      </c>
      <c r="N1231" s="139" t="str">
        <f>IF(AND(TONGHOP!$O1231="ThiTN",OR(TONGHOP!$P1231="LT",TONGHOP!$P1231="TN"),TONGHOP!$Y1231&lt;&gt;""),TONGHOP!$Y1231,"")</f>
        <v/>
      </c>
      <c r="O1231" s="139" t="str">
        <f>IF(AND(TONGHOP!$O1231="ThiTN",OR(TONGHOP!$P1231="LT",TONGHOP!$P1231="TN"),TONGHOP!$Z1231&lt;&gt;""),TONGHOP!$Z1231,"")</f>
        <v/>
      </c>
      <c r="P1231" s="139" t="str">
        <f>IF(AND(TONGHOP!$O1231="ThiTN",TONGHOP!$P1231="VĐ",TONGHOP!$X1231&lt;&gt;""),TONGHOP!$X1231,"")</f>
        <v/>
      </c>
      <c r="Q1231" s="139" t="str">
        <f>IF(AND(TONGHOP!$O1231="ThiTN",TONGHOP!$P1231="VĐ",TONGHOP!$Y1231&lt;&gt;""),TONGHOP!$Y1231,"")</f>
        <v/>
      </c>
      <c r="R1231" s="139" t="str">
        <f>IF(AND(TONGHOP!$O1231="ThiTN",TONGHOP!$P1231="VĐ",TONGHOP!$Z1231&lt;&gt;""),TONGHOP!$Z1231,"")</f>
        <v/>
      </c>
      <c r="S1231" s="137" t="str">
        <f>IF(AND(TONGHOP!$O1231="ThiTN",TONGHOP!$P1231="TH",TONGHOP!$X1231&lt;&gt;""),TONGHOP!$X1231,"")</f>
        <v/>
      </c>
      <c r="T1231" s="137" t="str">
        <f>IF(AND(TONGHOP!$O1231="ThiTN",TONGHOP!$P1231="TH",TONGHOP!$Y1231&lt;&gt;""),TONGHOP!$Y1231,"")</f>
        <v/>
      </c>
      <c r="U1231" s="137" t="str">
        <f>IF(AND(TONGHOP!$O1231="ThiTN",TONGHOP!$P1231="TH",TONGHOP!$Z1231&lt;&gt;""),TONGHOP!$Z1231,"")</f>
        <v/>
      </c>
    </row>
    <row r="1232" spans="1:21">
      <c r="A1232" s="139" t="str">
        <f>IF(AND(TONGHOP!$O1232="KTHP",OR(TONGHOP!$P1232="LT",TONGHOP!$P1232="TN"),TONGHOP!$X1232&lt;&gt;""),TONGHOP!$X1232,"")</f>
        <v>Võ Phước Quang</v>
      </c>
      <c r="B1232" s="139" t="str">
        <f>IF(AND(TONGHOP!$O1232="KTHP",OR(TONGHOP!$P1232="LT",TONGHOP!$P1232="TN"),TONGHOP!$Y1232&lt;&gt;""),TONGHOP!$Y1232,"")</f>
        <v>Võ Anh Hào</v>
      </c>
      <c r="C1232" s="139">
        <f>IF(AND(TONGHOP!$O1232="KTHP",OR(TONGHOP!$P1232="LT",TONGHOP!$P1232="TN"),TONGHOP!$Z1232&lt;&gt;""),TONGHOP!$Z1232,"")</f>
        <v>35</v>
      </c>
      <c r="D1232" s="139" t="str">
        <f>IF(AND(TONGHOP!$O1232="KTHP",TONGHOP!$P1232="VĐ"),TONGHOP!$X1232,"")</f>
        <v/>
      </c>
      <c r="E1232" s="138" t="str">
        <f>IF(AND(TONGHOP!$O1232="KTHP",TONGHOP!$P1232="VĐ"),TONGHOP!$Y1232,"")</f>
        <v/>
      </c>
      <c r="F1232" s="138" t="str">
        <f>IF(AND(TONGHOP!$O1232="KTHP",TONGHOP!$P1232="VĐ"),TONGHOP!$Z1232,"")</f>
        <v/>
      </c>
      <c r="G1232" s="139" t="str">
        <f>IF(AND(TONGHOP!$O1232="KTHP",TONGHOP!$P1232="TL"),TONGHOP!$X1232,"")</f>
        <v/>
      </c>
      <c r="H1232" s="138" t="str">
        <f>IF(AND(TONGHOP!$O1232="KTHP",TONGHOP!$P1232="TL"),TONGHOP!$Y1232,"")</f>
        <v/>
      </c>
      <c r="I1232" s="138" t="str">
        <f>IF(AND(TONGHOP!$O1232="KTHP",TONGHOP!$P1232="TL"),TONGHOP!$Z1232,"")</f>
        <v/>
      </c>
      <c r="J1232" s="139" t="str">
        <f>IF(AND(TONGHOP!$O1232="KTHP",TONGHOP!$P1232="TH"),TONGHOP!$X1232,"")</f>
        <v/>
      </c>
      <c r="K1232" s="138" t="str">
        <f>IF(AND(TONGHOP!$O1232="KTHP",TONGHOP!$P1232="TH"),TONGHOP!$Y1232,"")</f>
        <v/>
      </c>
      <c r="L1232" s="138" t="str">
        <f>IF(AND(TONGHOP!$O1232="KTHP",TONGHOP!$P1232="TH"),TONGHOP!$Z1232,"")</f>
        <v/>
      </c>
      <c r="M1232" s="139" t="str">
        <f>IF(AND(TONGHOP!$O1232="ThiTN",OR(TONGHOP!$P1232="LT",TONGHOP!$P1232="TN"),TONGHOP!$X1232&lt;&gt;""),TONGHOP!$X1232,"")</f>
        <v/>
      </c>
      <c r="N1232" s="139" t="str">
        <f>IF(AND(TONGHOP!$O1232="ThiTN",OR(TONGHOP!$P1232="LT",TONGHOP!$P1232="TN"),TONGHOP!$Y1232&lt;&gt;""),TONGHOP!$Y1232,"")</f>
        <v/>
      </c>
      <c r="O1232" s="139" t="str">
        <f>IF(AND(TONGHOP!$O1232="ThiTN",OR(TONGHOP!$P1232="LT",TONGHOP!$P1232="TN"),TONGHOP!$Z1232&lt;&gt;""),TONGHOP!$Z1232,"")</f>
        <v/>
      </c>
      <c r="P1232" s="139" t="str">
        <f>IF(AND(TONGHOP!$O1232="ThiTN",TONGHOP!$P1232="VĐ",TONGHOP!$X1232&lt;&gt;""),TONGHOP!$X1232,"")</f>
        <v/>
      </c>
      <c r="Q1232" s="139" t="str">
        <f>IF(AND(TONGHOP!$O1232="ThiTN",TONGHOP!$P1232="VĐ",TONGHOP!$Y1232&lt;&gt;""),TONGHOP!$Y1232,"")</f>
        <v/>
      </c>
      <c r="R1232" s="139" t="str">
        <f>IF(AND(TONGHOP!$O1232="ThiTN",TONGHOP!$P1232="VĐ",TONGHOP!$Z1232&lt;&gt;""),TONGHOP!$Z1232,"")</f>
        <v/>
      </c>
      <c r="S1232" s="137" t="str">
        <f>IF(AND(TONGHOP!$O1232="ThiTN",TONGHOP!$P1232="TH",TONGHOP!$X1232&lt;&gt;""),TONGHOP!$X1232,"")</f>
        <v/>
      </c>
      <c r="T1232" s="137" t="str">
        <f>IF(AND(TONGHOP!$O1232="ThiTN",TONGHOP!$P1232="TH",TONGHOP!$Y1232&lt;&gt;""),TONGHOP!$Y1232,"")</f>
        <v/>
      </c>
      <c r="U1232" s="137" t="str">
        <f>IF(AND(TONGHOP!$O1232="ThiTN",TONGHOP!$P1232="TH",TONGHOP!$Z1232&lt;&gt;""),TONGHOP!$Z1232,"")</f>
        <v/>
      </c>
    </row>
    <row r="1233" spans="1:21">
      <c r="A1233" s="139" t="str">
        <f>IF(AND(TONGHOP!$O1233="KTHP",OR(TONGHOP!$P1233="LT",TONGHOP!$P1233="TN"),TONGHOP!$X1233&lt;&gt;""),TONGHOP!$X1233,"")</f>
        <v>Phan Văn Hòa</v>
      </c>
      <c r="B1233" s="139" t="str">
        <f>IF(AND(TONGHOP!$O1233="KTHP",OR(TONGHOP!$P1233="LT",TONGHOP!$P1233="TN"),TONGHOP!$Y1233&lt;&gt;""),TONGHOP!$Y1233,"")</f>
        <v>Võ Anh Hào</v>
      </c>
      <c r="C1233" s="139">
        <f>IF(AND(TONGHOP!$O1233="KTHP",OR(TONGHOP!$P1233="LT",TONGHOP!$P1233="TN"),TONGHOP!$Z1233&lt;&gt;""),TONGHOP!$Z1233,"")</f>
        <v>35</v>
      </c>
      <c r="D1233" s="139" t="str">
        <f>IF(AND(TONGHOP!$O1233="KTHP",TONGHOP!$P1233="VĐ"),TONGHOP!$X1233,"")</f>
        <v/>
      </c>
      <c r="E1233" s="138" t="str">
        <f>IF(AND(TONGHOP!$O1233="KTHP",TONGHOP!$P1233="VĐ"),TONGHOP!$Y1233,"")</f>
        <v/>
      </c>
      <c r="F1233" s="138" t="str">
        <f>IF(AND(TONGHOP!$O1233="KTHP",TONGHOP!$P1233="VĐ"),TONGHOP!$Z1233,"")</f>
        <v/>
      </c>
      <c r="G1233" s="139" t="str">
        <f>IF(AND(TONGHOP!$O1233="KTHP",TONGHOP!$P1233="TL"),TONGHOP!$X1233,"")</f>
        <v/>
      </c>
      <c r="H1233" s="138" t="str">
        <f>IF(AND(TONGHOP!$O1233="KTHP",TONGHOP!$P1233="TL"),TONGHOP!$Y1233,"")</f>
        <v/>
      </c>
      <c r="I1233" s="138" t="str">
        <f>IF(AND(TONGHOP!$O1233="KTHP",TONGHOP!$P1233="TL"),TONGHOP!$Z1233,"")</f>
        <v/>
      </c>
      <c r="J1233" s="139" t="str">
        <f>IF(AND(TONGHOP!$O1233="KTHP",TONGHOP!$P1233="TH"),TONGHOP!$X1233,"")</f>
        <v/>
      </c>
      <c r="K1233" s="138" t="str">
        <f>IF(AND(TONGHOP!$O1233="KTHP",TONGHOP!$P1233="TH"),TONGHOP!$Y1233,"")</f>
        <v/>
      </c>
      <c r="L1233" s="138" t="str">
        <f>IF(AND(TONGHOP!$O1233="KTHP",TONGHOP!$P1233="TH"),TONGHOP!$Z1233,"")</f>
        <v/>
      </c>
      <c r="M1233" s="139" t="str">
        <f>IF(AND(TONGHOP!$O1233="ThiTN",OR(TONGHOP!$P1233="LT",TONGHOP!$P1233="TN"),TONGHOP!$X1233&lt;&gt;""),TONGHOP!$X1233,"")</f>
        <v/>
      </c>
      <c r="N1233" s="139" t="str">
        <f>IF(AND(TONGHOP!$O1233="ThiTN",OR(TONGHOP!$P1233="LT",TONGHOP!$P1233="TN"),TONGHOP!$Y1233&lt;&gt;""),TONGHOP!$Y1233,"")</f>
        <v/>
      </c>
      <c r="O1233" s="139" t="str">
        <f>IF(AND(TONGHOP!$O1233="ThiTN",OR(TONGHOP!$P1233="LT",TONGHOP!$P1233="TN"),TONGHOP!$Z1233&lt;&gt;""),TONGHOP!$Z1233,"")</f>
        <v/>
      </c>
      <c r="P1233" s="139" t="str">
        <f>IF(AND(TONGHOP!$O1233="ThiTN",TONGHOP!$P1233="VĐ",TONGHOP!$X1233&lt;&gt;""),TONGHOP!$X1233,"")</f>
        <v/>
      </c>
      <c r="Q1233" s="139" t="str">
        <f>IF(AND(TONGHOP!$O1233="ThiTN",TONGHOP!$P1233="VĐ",TONGHOP!$Y1233&lt;&gt;""),TONGHOP!$Y1233,"")</f>
        <v/>
      </c>
      <c r="R1233" s="139" t="str">
        <f>IF(AND(TONGHOP!$O1233="ThiTN",TONGHOP!$P1233="VĐ",TONGHOP!$Z1233&lt;&gt;""),TONGHOP!$Z1233,"")</f>
        <v/>
      </c>
      <c r="S1233" s="137" t="str">
        <f>IF(AND(TONGHOP!$O1233="ThiTN",TONGHOP!$P1233="TH",TONGHOP!$X1233&lt;&gt;""),TONGHOP!$X1233,"")</f>
        <v/>
      </c>
      <c r="T1233" s="137" t="str">
        <f>IF(AND(TONGHOP!$O1233="ThiTN",TONGHOP!$P1233="TH",TONGHOP!$Y1233&lt;&gt;""),TONGHOP!$Y1233,"")</f>
        <v/>
      </c>
      <c r="U1233" s="137" t="str">
        <f>IF(AND(TONGHOP!$O1233="ThiTN",TONGHOP!$P1233="TH",TONGHOP!$Z1233&lt;&gt;""),TONGHOP!$Z1233,"")</f>
        <v/>
      </c>
    </row>
    <row r="1234" spans="1:21">
      <c r="A1234" s="139" t="str">
        <f>IF(AND(TONGHOP!$O1234="KTHP",OR(TONGHOP!$P1234="LT",TONGHOP!$P1234="TN"),TONGHOP!$X1234&lt;&gt;""),TONGHOP!$X1234,"")</f>
        <v>Phan Văn Hòa</v>
      </c>
      <c r="B1234" s="139" t="str">
        <f>IF(AND(TONGHOP!$O1234="KTHP",OR(TONGHOP!$P1234="LT",TONGHOP!$P1234="TN"),TONGHOP!$Y1234&lt;&gt;""),TONGHOP!$Y1234,"")</f>
        <v>Võ Anh Hào</v>
      </c>
      <c r="C1234" s="139">
        <f>IF(AND(TONGHOP!$O1234="KTHP",OR(TONGHOP!$P1234="LT",TONGHOP!$P1234="TN"),TONGHOP!$Z1234&lt;&gt;""),TONGHOP!$Z1234,"")</f>
        <v>35</v>
      </c>
      <c r="D1234" s="139" t="str">
        <f>IF(AND(TONGHOP!$O1234="KTHP",TONGHOP!$P1234="VĐ"),TONGHOP!$X1234,"")</f>
        <v/>
      </c>
      <c r="E1234" s="138" t="str">
        <f>IF(AND(TONGHOP!$O1234="KTHP",TONGHOP!$P1234="VĐ"),TONGHOP!$Y1234,"")</f>
        <v/>
      </c>
      <c r="F1234" s="138" t="str">
        <f>IF(AND(TONGHOP!$O1234="KTHP",TONGHOP!$P1234="VĐ"),TONGHOP!$Z1234,"")</f>
        <v/>
      </c>
      <c r="G1234" s="139" t="str">
        <f>IF(AND(TONGHOP!$O1234="KTHP",TONGHOP!$P1234="TL"),TONGHOP!$X1234,"")</f>
        <v/>
      </c>
      <c r="H1234" s="138" t="str">
        <f>IF(AND(TONGHOP!$O1234="KTHP",TONGHOP!$P1234="TL"),TONGHOP!$Y1234,"")</f>
        <v/>
      </c>
      <c r="I1234" s="138" t="str">
        <f>IF(AND(TONGHOP!$O1234="KTHP",TONGHOP!$P1234="TL"),TONGHOP!$Z1234,"")</f>
        <v/>
      </c>
      <c r="J1234" s="139" t="str">
        <f>IF(AND(TONGHOP!$O1234="KTHP",TONGHOP!$P1234="TH"),TONGHOP!$X1234,"")</f>
        <v/>
      </c>
      <c r="K1234" s="138" t="str">
        <f>IF(AND(TONGHOP!$O1234="KTHP",TONGHOP!$P1234="TH"),TONGHOP!$Y1234,"")</f>
        <v/>
      </c>
      <c r="L1234" s="138" t="str">
        <f>IF(AND(TONGHOP!$O1234="KTHP",TONGHOP!$P1234="TH"),TONGHOP!$Z1234,"")</f>
        <v/>
      </c>
      <c r="M1234" s="139" t="str">
        <f>IF(AND(TONGHOP!$O1234="ThiTN",OR(TONGHOP!$P1234="LT",TONGHOP!$P1234="TN"),TONGHOP!$X1234&lt;&gt;""),TONGHOP!$X1234,"")</f>
        <v/>
      </c>
      <c r="N1234" s="139" t="str">
        <f>IF(AND(TONGHOP!$O1234="ThiTN",OR(TONGHOP!$P1234="LT",TONGHOP!$P1234="TN"),TONGHOP!$Y1234&lt;&gt;""),TONGHOP!$Y1234,"")</f>
        <v/>
      </c>
      <c r="O1234" s="139" t="str">
        <f>IF(AND(TONGHOP!$O1234="ThiTN",OR(TONGHOP!$P1234="LT",TONGHOP!$P1234="TN"),TONGHOP!$Z1234&lt;&gt;""),TONGHOP!$Z1234,"")</f>
        <v/>
      </c>
      <c r="P1234" s="139" t="str">
        <f>IF(AND(TONGHOP!$O1234="ThiTN",TONGHOP!$P1234="VĐ",TONGHOP!$X1234&lt;&gt;""),TONGHOP!$X1234,"")</f>
        <v/>
      </c>
      <c r="Q1234" s="139" t="str">
        <f>IF(AND(TONGHOP!$O1234="ThiTN",TONGHOP!$P1234="VĐ",TONGHOP!$Y1234&lt;&gt;""),TONGHOP!$Y1234,"")</f>
        <v/>
      </c>
      <c r="R1234" s="139" t="str">
        <f>IF(AND(TONGHOP!$O1234="ThiTN",TONGHOP!$P1234="VĐ",TONGHOP!$Z1234&lt;&gt;""),TONGHOP!$Z1234,"")</f>
        <v/>
      </c>
      <c r="S1234" s="137" t="str">
        <f>IF(AND(TONGHOP!$O1234="ThiTN",TONGHOP!$P1234="TH",TONGHOP!$X1234&lt;&gt;""),TONGHOP!$X1234,"")</f>
        <v/>
      </c>
      <c r="T1234" s="137" t="str">
        <f>IF(AND(TONGHOP!$O1234="ThiTN",TONGHOP!$P1234="TH",TONGHOP!$Y1234&lt;&gt;""),TONGHOP!$Y1234,"")</f>
        <v/>
      </c>
      <c r="U1234" s="137" t="str">
        <f>IF(AND(TONGHOP!$O1234="ThiTN",TONGHOP!$P1234="TH",TONGHOP!$Z1234&lt;&gt;""),TONGHOP!$Z1234,"")</f>
        <v/>
      </c>
    </row>
    <row r="1235" spans="1:21">
      <c r="A1235" s="139" t="str">
        <f>IF(AND(TONGHOP!$O1235="KTHP",OR(TONGHOP!$P1235="LT",TONGHOP!$P1235="TN"),TONGHOP!$X1235&lt;&gt;""),TONGHOP!$X1235,"")</f>
        <v>Võ Phước Quang</v>
      </c>
      <c r="B1235" s="139" t="str">
        <f>IF(AND(TONGHOP!$O1235="KTHP",OR(TONGHOP!$P1235="LT",TONGHOP!$P1235="TN"),TONGHOP!$Y1235&lt;&gt;""),TONGHOP!$Y1235,"")</f>
        <v>Võ Anh Hào</v>
      </c>
      <c r="C1235" s="139">
        <f>IF(AND(TONGHOP!$O1235="KTHP",OR(TONGHOP!$P1235="LT",TONGHOP!$P1235="TN"),TONGHOP!$Z1235&lt;&gt;""),TONGHOP!$Z1235,"")</f>
        <v>33</v>
      </c>
      <c r="D1235" s="139" t="str">
        <f>IF(AND(TONGHOP!$O1235="KTHP",TONGHOP!$P1235="VĐ"),TONGHOP!$X1235,"")</f>
        <v/>
      </c>
      <c r="E1235" s="138" t="str">
        <f>IF(AND(TONGHOP!$O1235="KTHP",TONGHOP!$P1235="VĐ"),TONGHOP!$Y1235,"")</f>
        <v/>
      </c>
      <c r="F1235" s="138" t="str">
        <f>IF(AND(TONGHOP!$O1235="KTHP",TONGHOP!$P1235="VĐ"),TONGHOP!$Z1235,"")</f>
        <v/>
      </c>
      <c r="G1235" s="139" t="str">
        <f>IF(AND(TONGHOP!$O1235="KTHP",TONGHOP!$P1235="TL"),TONGHOP!$X1235,"")</f>
        <v/>
      </c>
      <c r="H1235" s="138" t="str">
        <f>IF(AND(TONGHOP!$O1235="KTHP",TONGHOP!$P1235="TL"),TONGHOP!$Y1235,"")</f>
        <v/>
      </c>
      <c r="I1235" s="138" t="str">
        <f>IF(AND(TONGHOP!$O1235="KTHP",TONGHOP!$P1235="TL"),TONGHOP!$Z1235,"")</f>
        <v/>
      </c>
      <c r="J1235" s="139" t="str">
        <f>IF(AND(TONGHOP!$O1235="KTHP",TONGHOP!$P1235="TH"),TONGHOP!$X1235,"")</f>
        <v/>
      </c>
      <c r="K1235" s="138" t="str">
        <f>IF(AND(TONGHOP!$O1235="KTHP",TONGHOP!$P1235="TH"),TONGHOP!$Y1235,"")</f>
        <v/>
      </c>
      <c r="L1235" s="138" t="str">
        <f>IF(AND(TONGHOP!$O1235="KTHP",TONGHOP!$P1235="TH"),TONGHOP!$Z1235,"")</f>
        <v/>
      </c>
      <c r="M1235" s="139" t="str">
        <f>IF(AND(TONGHOP!$O1235="ThiTN",OR(TONGHOP!$P1235="LT",TONGHOP!$P1235="TN"),TONGHOP!$X1235&lt;&gt;""),TONGHOP!$X1235,"")</f>
        <v/>
      </c>
      <c r="N1235" s="139" t="str">
        <f>IF(AND(TONGHOP!$O1235="ThiTN",OR(TONGHOP!$P1235="LT",TONGHOP!$P1235="TN"),TONGHOP!$Y1235&lt;&gt;""),TONGHOP!$Y1235,"")</f>
        <v/>
      </c>
      <c r="O1235" s="139" t="str">
        <f>IF(AND(TONGHOP!$O1235="ThiTN",OR(TONGHOP!$P1235="LT",TONGHOP!$P1235="TN"),TONGHOP!$Z1235&lt;&gt;""),TONGHOP!$Z1235,"")</f>
        <v/>
      </c>
      <c r="P1235" s="139" t="str">
        <f>IF(AND(TONGHOP!$O1235="ThiTN",TONGHOP!$P1235="VĐ",TONGHOP!$X1235&lt;&gt;""),TONGHOP!$X1235,"")</f>
        <v/>
      </c>
      <c r="Q1235" s="139" t="str">
        <f>IF(AND(TONGHOP!$O1235="ThiTN",TONGHOP!$P1235="VĐ",TONGHOP!$Y1235&lt;&gt;""),TONGHOP!$Y1235,"")</f>
        <v/>
      </c>
      <c r="R1235" s="139" t="str">
        <f>IF(AND(TONGHOP!$O1235="ThiTN",TONGHOP!$P1235="VĐ",TONGHOP!$Z1235&lt;&gt;""),TONGHOP!$Z1235,"")</f>
        <v/>
      </c>
      <c r="S1235" s="137" t="str">
        <f>IF(AND(TONGHOP!$O1235="ThiTN",TONGHOP!$P1235="TH",TONGHOP!$X1235&lt;&gt;""),TONGHOP!$X1235,"")</f>
        <v/>
      </c>
      <c r="T1235" s="137" t="str">
        <f>IF(AND(TONGHOP!$O1235="ThiTN",TONGHOP!$P1235="TH",TONGHOP!$Y1235&lt;&gt;""),TONGHOP!$Y1235,"")</f>
        <v/>
      </c>
      <c r="U1235" s="137" t="str">
        <f>IF(AND(TONGHOP!$O1235="ThiTN",TONGHOP!$P1235="TH",TONGHOP!$Z1235&lt;&gt;""),TONGHOP!$Z1235,"")</f>
        <v/>
      </c>
    </row>
    <row r="1236" spans="1:21">
      <c r="A1236" s="139" t="str">
        <f>IF(AND(TONGHOP!$O1236="KTHP",OR(TONGHOP!$P1236="LT",TONGHOP!$P1236="TN"),TONGHOP!$X1236&lt;&gt;""),TONGHOP!$X1236,"")</f>
        <v>Võ Anh Hào</v>
      </c>
      <c r="B1236" s="139" t="str">
        <f>IF(AND(TONGHOP!$O1236="KTHP",OR(TONGHOP!$P1236="LT",TONGHOP!$P1236="TN"),TONGHOP!$Y1236&lt;&gt;""),TONGHOP!$Y1236,"")</f>
        <v>Võ Phước Quang</v>
      </c>
      <c r="C1236" s="139">
        <f>IF(AND(TONGHOP!$O1236="KTHP",OR(TONGHOP!$P1236="LT",TONGHOP!$P1236="TN"),TONGHOP!$Z1236&lt;&gt;""),TONGHOP!$Z1236,"")</f>
        <v>24</v>
      </c>
      <c r="D1236" s="139" t="str">
        <f>IF(AND(TONGHOP!$O1236="KTHP",TONGHOP!$P1236="VĐ"),TONGHOP!$X1236,"")</f>
        <v/>
      </c>
      <c r="E1236" s="138" t="str">
        <f>IF(AND(TONGHOP!$O1236="KTHP",TONGHOP!$P1236="VĐ"),TONGHOP!$Y1236,"")</f>
        <v/>
      </c>
      <c r="F1236" s="138" t="str">
        <f>IF(AND(TONGHOP!$O1236="KTHP",TONGHOP!$P1236="VĐ"),TONGHOP!$Z1236,"")</f>
        <v/>
      </c>
      <c r="G1236" s="139" t="str">
        <f>IF(AND(TONGHOP!$O1236="KTHP",TONGHOP!$P1236="TL"),TONGHOP!$X1236,"")</f>
        <v/>
      </c>
      <c r="H1236" s="138" t="str">
        <f>IF(AND(TONGHOP!$O1236="KTHP",TONGHOP!$P1236="TL"),TONGHOP!$Y1236,"")</f>
        <v/>
      </c>
      <c r="I1236" s="138" t="str">
        <f>IF(AND(TONGHOP!$O1236="KTHP",TONGHOP!$P1236="TL"),TONGHOP!$Z1236,"")</f>
        <v/>
      </c>
      <c r="J1236" s="139" t="str">
        <f>IF(AND(TONGHOP!$O1236="KTHP",TONGHOP!$P1236="TH"),TONGHOP!$X1236,"")</f>
        <v/>
      </c>
      <c r="K1236" s="138" t="str">
        <f>IF(AND(TONGHOP!$O1236="KTHP",TONGHOP!$P1236="TH"),TONGHOP!$Y1236,"")</f>
        <v/>
      </c>
      <c r="L1236" s="138" t="str">
        <f>IF(AND(TONGHOP!$O1236="KTHP",TONGHOP!$P1236="TH"),TONGHOP!$Z1236,"")</f>
        <v/>
      </c>
      <c r="M1236" s="139" t="str">
        <f>IF(AND(TONGHOP!$O1236="ThiTN",OR(TONGHOP!$P1236="LT",TONGHOP!$P1236="TN"),TONGHOP!$X1236&lt;&gt;""),TONGHOP!$X1236,"")</f>
        <v/>
      </c>
      <c r="N1236" s="139" t="str">
        <f>IF(AND(TONGHOP!$O1236="ThiTN",OR(TONGHOP!$P1236="LT",TONGHOP!$P1236="TN"),TONGHOP!$Y1236&lt;&gt;""),TONGHOP!$Y1236,"")</f>
        <v/>
      </c>
      <c r="O1236" s="139" t="str">
        <f>IF(AND(TONGHOP!$O1236="ThiTN",OR(TONGHOP!$P1236="LT",TONGHOP!$P1236="TN"),TONGHOP!$Z1236&lt;&gt;""),TONGHOP!$Z1236,"")</f>
        <v/>
      </c>
      <c r="P1236" s="139" t="str">
        <f>IF(AND(TONGHOP!$O1236="ThiTN",TONGHOP!$P1236="VĐ",TONGHOP!$X1236&lt;&gt;""),TONGHOP!$X1236,"")</f>
        <v/>
      </c>
      <c r="Q1236" s="139" t="str">
        <f>IF(AND(TONGHOP!$O1236="ThiTN",TONGHOP!$P1236="VĐ",TONGHOP!$Y1236&lt;&gt;""),TONGHOP!$Y1236,"")</f>
        <v/>
      </c>
      <c r="R1236" s="139" t="str">
        <f>IF(AND(TONGHOP!$O1236="ThiTN",TONGHOP!$P1236="VĐ",TONGHOP!$Z1236&lt;&gt;""),TONGHOP!$Z1236,"")</f>
        <v/>
      </c>
      <c r="S1236" s="137" t="str">
        <f>IF(AND(TONGHOP!$O1236="ThiTN",TONGHOP!$P1236="TH",TONGHOP!$X1236&lt;&gt;""),TONGHOP!$X1236,"")</f>
        <v/>
      </c>
      <c r="T1236" s="137" t="str">
        <f>IF(AND(TONGHOP!$O1236="ThiTN",TONGHOP!$P1236="TH",TONGHOP!$Y1236&lt;&gt;""),TONGHOP!$Y1236,"")</f>
        <v/>
      </c>
      <c r="U1236" s="137" t="str">
        <f>IF(AND(TONGHOP!$O1236="ThiTN",TONGHOP!$P1236="TH",TONGHOP!$Z1236&lt;&gt;""),TONGHOP!$Z1236,"")</f>
        <v/>
      </c>
    </row>
    <row r="1237" spans="1:21">
      <c r="A1237" s="139" t="str">
        <f>IF(AND(TONGHOP!$O1237="KTHP",OR(TONGHOP!$P1237="LT",TONGHOP!$P1237="TN"),TONGHOP!$X1237&lt;&gt;""),TONGHOP!$X1237,"")</f>
        <v/>
      </c>
      <c r="B1237" s="139" t="str">
        <f>IF(AND(TONGHOP!$O1237="KTHP",OR(TONGHOP!$P1237="LT",TONGHOP!$P1237="TN"),TONGHOP!$Y1237&lt;&gt;""),TONGHOP!$Y1237,"")</f>
        <v/>
      </c>
      <c r="C1237" s="139" t="str">
        <f>IF(AND(TONGHOP!$O1237="KTHP",OR(TONGHOP!$P1237="LT",TONGHOP!$P1237="TN"),TONGHOP!$Z1237&lt;&gt;""),TONGHOP!$Z1237,"")</f>
        <v/>
      </c>
      <c r="D1237" s="139" t="str">
        <f>IF(AND(TONGHOP!$O1237="KTHP",TONGHOP!$P1237="VĐ"),TONGHOP!$X1237,"")</f>
        <v/>
      </c>
      <c r="E1237" s="138" t="str">
        <f>IF(AND(TONGHOP!$O1237="KTHP",TONGHOP!$P1237="VĐ"),TONGHOP!$Y1237,"")</f>
        <v/>
      </c>
      <c r="F1237" s="138" t="str">
        <f>IF(AND(TONGHOP!$O1237="KTHP",TONGHOP!$P1237="VĐ"),TONGHOP!$Z1237,"")</f>
        <v/>
      </c>
      <c r="G1237" s="139" t="str">
        <f>IF(AND(TONGHOP!$O1237="KTHP",TONGHOP!$P1237="TL"),TONGHOP!$X1237,"")</f>
        <v/>
      </c>
      <c r="H1237" s="138" t="str">
        <f>IF(AND(TONGHOP!$O1237="KTHP",TONGHOP!$P1237="TL"),TONGHOP!$Y1237,"")</f>
        <v/>
      </c>
      <c r="I1237" s="138" t="str">
        <f>IF(AND(TONGHOP!$O1237="KTHP",TONGHOP!$P1237="TL"),TONGHOP!$Z1237,"")</f>
        <v/>
      </c>
      <c r="J1237" s="139" t="str">
        <f>IF(AND(TONGHOP!$O1237="KTHP",TONGHOP!$P1237="TH"),TONGHOP!$X1237,"")</f>
        <v/>
      </c>
      <c r="K1237" s="138" t="str">
        <f>IF(AND(TONGHOP!$O1237="KTHP",TONGHOP!$P1237="TH"),TONGHOP!$Y1237,"")</f>
        <v/>
      </c>
      <c r="L1237" s="138" t="str">
        <f>IF(AND(TONGHOP!$O1237="KTHP",TONGHOP!$P1237="TH"),TONGHOP!$Z1237,"")</f>
        <v/>
      </c>
      <c r="M1237" s="139" t="str">
        <f>IF(AND(TONGHOP!$O1237="ThiTN",OR(TONGHOP!$P1237="LT",TONGHOP!$P1237="TN"),TONGHOP!$X1237&lt;&gt;""),TONGHOP!$X1237,"")</f>
        <v/>
      </c>
      <c r="N1237" s="139" t="str">
        <f>IF(AND(TONGHOP!$O1237="ThiTN",OR(TONGHOP!$P1237="LT",TONGHOP!$P1237="TN"),TONGHOP!$Y1237&lt;&gt;""),TONGHOP!$Y1237,"")</f>
        <v/>
      </c>
      <c r="O1237" s="139" t="str">
        <f>IF(AND(TONGHOP!$O1237="ThiTN",OR(TONGHOP!$P1237="LT",TONGHOP!$P1237="TN"),TONGHOP!$Z1237&lt;&gt;""),TONGHOP!$Z1237,"")</f>
        <v/>
      </c>
      <c r="P1237" s="139" t="str">
        <f>IF(AND(TONGHOP!$O1237="ThiTN",TONGHOP!$P1237="VĐ",TONGHOP!$X1237&lt;&gt;""),TONGHOP!$X1237,"")</f>
        <v/>
      </c>
      <c r="Q1237" s="139" t="str">
        <f>IF(AND(TONGHOP!$O1237="ThiTN",TONGHOP!$P1237="VĐ",TONGHOP!$Y1237&lt;&gt;""),TONGHOP!$Y1237,"")</f>
        <v/>
      </c>
      <c r="R1237" s="139" t="str">
        <f>IF(AND(TONGHOP!$O1237="ThiTN",TONGHOP!$P1237="VĐ",TONGHOP!$Z1237&lt;&gt;""),TONGHOP!$Z1237,"")</f>
        <v/>
      </c>
      <c r="S1237" s="137" t="str">
        <f>IF(AND(TONGHOP!$O1237="ThiTN",TONGHOP!$P1237="TH",TONGHOP!$X1237&lt;&gt;""),TONGHOP!$X1237,"")</f>
        <v/>
      </c>
      <c r="T1237" s="137" t="str">
        <f>IF(AND(TONGHOP!$O1237="ThiTN",TONGHOP!$P1237="TH",TONGHOP!$Y1237&lt;&gt;""),TONGHOP!$Y1237,"")</f>
        <v/>
      </c>
      <c r="U1237" s="137" t="str">
        <f>IF(AND(TONGHOP!$O1237="ThiTN",TONGHOP!$P1237="TH",TONGHOP!$Z1237&lt;&gt;""),TONGHOP!$Z1237,"")</f>
        <v/>
      </c>
    </row>
    <row r="1238" spans="1:21">
      <c r="A1238" s="139" t="str">
        <f>IF(AND(TONGHOP!$O1238="KTHP",OR(TONGHOP!$P1238="LT",TONGHOP!$P1238="TN"),TONGHOP!$X1238&lt;&gt;""),TONGHOP!$X1238,"")</f>
        <v>Nguyễn Thùy Dương</v>
      </c>
      <c r="B1238" s="139" t="str">
        <f>IF(AND(TONGHOP!$O1238="KTHP",OR(TONGHOP!$P1238="LT",TONGHOP!$P1238="TN"),TONGHOP!$Y1238&lt;&gt;""),TONGHOP!$Y1238,"")</f>
        <v>Châu Văn Bảo</v>
      </c>
      <c r="C1238" s="139">
        <f>IF(AND(TONGHOP!$O1238="KTHP",OR(TONGHOP!$P1238="LT",TONGHOP!$P1238="TN"),TONGHOP!$Z1238&lt;&gt;""),TONGHOP!$Z1238,"")</f>
        <v>35</v>
      </c>
      <c r="D1238" s="139" t="str">
        <f>IF(AND(TONGHOP!$O1238="KTHP",TONGHOP!$P1238="VĐ"),TONGHOP!$X1238,"")</f>
        <v/>
      </c>
      <c r="E1238" s="138" t="str">
        <f>IF(AND(TONGHOP!$O1238="KTHP",TONGHOP!$P1238="VĐ"),TONGHOP!$Y1238,"")</f>
        <v/>
      </c>
      <c r="F1238" s="138" t="str">
        <f>IF(AND(TONGHOP!$O1238="KTHP",TONGHOP!$P1238="VĐ"),TONGHOP!$Z1238,"")</f>
        <v/>
      </c>
      <c r="G1238" s="139" t="str">
        <f>IF(AND(TONGHOP!$O1238="KTHP",TONGHOP!$P1238="TL"),TONGHOP!$X1238,"")</f>
        <v/>
      </c>
      <c r="H1238" s="138" t="str">
        <f>IF(AND(TONGHOP!$O1238="KTHP",TONGHOP!$P1238="TL"),TONGHOP!$Y1238,"")</f>
        <v/>
      </c>
      <c r="I1238" s="138" t="str">
        <f>IF(AND(TONGHOP!$O1238="KTHP",TONGHOP!$P1238="TL"),TONGHOP!$Z1238,"")</f>
        <v/>
      </c>
      <c r="J1238" s="139" t="str">
        <f>IF(AND(TONGHOP!$O1238="KTHP",TONGHOP!$P1238="TH"),TONGHOP!$X1238,"")</f>
        <v/>
      </c>
      <c r="K1238" s="138" t="str">
        <f>IF(AND(TONGHOP!$O1238="KTHP",TONGHOP!$P1238="TH"),TONGHOP!$Y1238,"")</f>
        <v/>
      </c>
      <c r="L1238" s="138" t="str">
        <f>IF(AND(TONGHOP!$O1238="KTHP",TONGHOP!$P1238="TH"),TONGHOP!$Z1238,"")</f>
        <v/>
      </c>
      <c r="M1238" s="139" t="str">
        <f>IF(AND(TONGHOP!$O1238="ThiTN",OR(TONGHOP!$P1238="LT",TONGHOP!$P1238="TN"),TONGHOP!$X1238&lt;&gt;""),TONGHOP!$X1238,"")</f>
        <v/>
      </c>
      <c r="N1238" s="139" t="str">
        <f>IF(AND(TONGHOP!$O1238="ThiTN",OR(TONGHOP!$P1238="LT",TONGHOP!$P1238="TN"),TONGHOP!$Y1238&lt;&gt;""),TONGHOP!$Y1238,"")</f>
        <v/>
      </c>
      <c r="O1238" s="139" t="str">
        <f>IF(AND(TONGHOP!$O1238="ThiTN",OR(TONGHOP!$P1238="LT",TONGHOP!$P1238="TN"),TONGHOP!$Z1238&lt;&gt;""),TONGHOP!$Z1238,"")</f>
        <v/>
      </c>
      <c r="P1238" s="139" t="str">
        <f>IF(AND(TONGHOP!$O1238="ThiTN",TONGHOP!$P1238="VĐ",TONGHOP!$X1238&lt;&gt;""),TONGHOP!$X1238,"")</f>
        <v/>
      </c>
      <c r="Q1238" s="139" t="str">
        <f>IF(AND(TONGHOP!$O1238="ThiTN",TONGHOP!$P1238="VĐ",TONGHOP!$Y1238&lt;&gt;""),TONGHOP!$Y1238,"")</f>
        <v/>
      </c>
      <c r="R1238" s="139" t="str">
        <f>IF(AND(TONGHOP!$O1238="ThiTN",TONGHOP!$P1238="VĐ",TONGHOP!$Z1238&lt;&gt;""),TONGHOP!$Z1238,"")</f>
        <v/>
      </c>
      <c r="S1238" s="137" t="str">
        <f>IF(AND(TONGHOP!$O1238="ThiTN",TONGHOP!$P1238="TH",TONGHOP!$X1238&lt;&gt;""),TONGHOP!$X1238,"")</f>
        <v/>
      </c>
      <c r="T1238" s="137" t="str">
        <f>IF(AND(TONGHOP!$O1238="ThiTN",TONGHOP!$P1238="TH",TONGHOP!$Y1238&lt;&gt;""),TONGHOP!$Y1238,"")</f>
        <v/>
      </c>
      <c r="U1238" s="137" t="str">
        <f>IF(AND(TONGHOP!$O1238="ThiTN",TONGHOP!$P1238="TH",TONGHOP!$Z1238&lt;&gt;""),TONGHOP!$Z1238,"")</f>
        <v/>
      </c>
    </row>
    <row r="1239" spans="1:21">
      <c r="A1239" s="139" t="str">
        <f>IF(AND(TONGHOP!$O1239="KTHP",OR(TONGHOP!$P1239="LT",TONGHOP!$P1239="TN"),TONGHOP!$X1239&lt;&gt;""),TONGHOP!$X1239,"")</f>
        <v>Nguyễn Thùy Dương</v>
      </c>
      <c r="B1239" s="139" t="str">
        <f>IF(AND(TONGHOP!$O1239="KTHP",OR(TONGHOP!$P1239="LT",TONGHOP!$P1239="TN"),TONGHOP!$Y1239&lt;&gt;""),TONGHOP!$Y1239,"")</f>
        <v>Châu Văn Bảo</v>
      </c>
      <c r="C1239" s="139">
        <f>IF(AND(TONGHOP!$O1239="KTHP",OR(TONGHOP!$P1239="LT",TONGHOP!$P1239="TN"),TONGHOP!$Z1239&lt;&gt;""),TONGHOP!$Z1239,"")</f>
        <v>34</v>
      </c>
      <c r="D1239" s="139" t="str">
        <f>IF(AND(TONGHOP!$O1239="KTHP",TONGHOP!$P1239="VĐ"),TONGHOP!$X1239,"")</f>
        <v/>
      </c>
      <c r="E1239" s="138" t="str">
        <f>IF(AND(TONGHOP!$O1239="KTHP",TONGHOP!$P1239="VĐ"),TONGHOP!$Y1239,"")</f>
        <v/>
      </c>
      <c r="F1239" s="138" t="str">
        <f>IF(AND(TONGHOP!$O1239="KTHP",TONGHOP!$P1239="VĐ"),TONGHOP!$Z1239,"")</f>
        <v/>
      </c>
      <c r="G1239" s="139" t="str">
        <f>IF(AND(TONGHOP!$O1239="KTHP",TONGHOP!$P1239="TL"),TONGHOP!$X1239,"")</f>
        <v/>
      </c>
      <c r="H1239" s="138" t="str">
        <f>IF(AND(TONGHOP!$O1239="KTHP",TONGHOP!$P1239="TL"),TONGHOP!$Y1239,"")</f>
        <v/>
      </c>
      <c r="I1239" s="138" t="str">
        <f>IF(AND(TONGHOP!$O1239="KTHP",TONGHOP!$P1239="TL"),TONGHOP!$Z1239,"")</f>
        <v/>
      </c>
      <c r="J1239" s="139" t="str">
        <f>IF(AND(TONGHOP!$O1239="KTHP",TONGHOP!$P1239="TH"),TONGHOP!$X1239,"")</f>
        <v/>
      </c>
      <c r="K1239" s="138" t="str">
        <f>IF(AND(TONGHOP!$O1239="KTHP",TONGHOP!$P1239="TH"),TONGHOP!$Y1239,"")</f>
        <v/>
      </c>
      <c r="L1239" s="138" t="str">
        <f>IF(AND(TONGHOP!$O1239="KTHP",TONGHOP!$P1239="TH"),TONGHOP!$Z1239,"")</f>
        <v/>
      </c>
      <c r="M1239" s="139" t="str">
        <f>IF(AND(TONGHOP!$O1239="ThiTN",OR(TONGHOP!$P1239="LT",TONGHOP!$P1239="TN"),TONGHOP!$X1239&lt;&gt;""),TONGHOP!$X1239,"")</f>
        <v/>
      </c>
      <c r="N1239" s="139" t="str">
        <f>IF(AND(TONGHOP!$O1239="ThiTN",OR(TONGHOP!$P1239="LT",TONGHOP!$P1239="TN"),TONGHOP!$Y1239&lt;&gt;""),TONGHOP!$Y1239,"")</f>
        <v/>
      </c>
      <c r="O1239" s="139" t="str">
        <f>IF(AND(TONGHOP!$O1239="ThiTN",OR(TONGHOP!$P1239="LT",TONGHOP!$P1239="TN"),TONGHOP!$Z1239&lt;&gt;""),TONGHOP!$Z1239,"")</f>
        <v/>
      </c>
      <c r="P1239" s="139" t="str">
        <f>IF(AND(TONGHOP!$O1239="ThiTN",TONGHOP!$P1239="VĐ",TONGHOP!$X1239&lt;&gt;""),TONGHOP!$X1239,"")</f>
        <v/>
      </c>
      <c r="Q1239" s="139" t="str">
        <f>IF(AND(TONGHOP!$O1239="ThiTN",TONGHOP!$P1239="VĐ",TONGHOP!$Y1239&lt;&gt;""),TONGHOP!$Y1239,"")</f>
        <v/>
      </c>
      <c r="R1239" s="139" t="str">
        <f>IF(AND(TONGHOP!$O1239="ThiTN",TONGHOP!$P1239="VĐ",TONGHOP!$Z1239&lt;&gt;""),TONGHOP!$Z1239,"")</f>
        <v/>
      </c>
      <c r="S1239" s="137" t="str">
        <f>IF(AND(TONGHOP!$O1239="ThiTN",TONGHOP!$P1239="TH",TONGHOP!$X1239&lt;&gt;""),TONGHOP!$X1239,"")</f>
        <v/>
      </c>
      <c r="T1239" s="137" t="str">
        <f>IF(AND(TONGHOP!$O1239="ThiTN",TONGHOP!$P1239="TH",TONGHOP!$Y1239&lt;&gt;""),TONGHOP!$Y1239,"")</f>
        <v/>
      </c>
      <c r="U1239" s="137" t="str">
        <f>IF(AND(TONGHOP!$O1239="ThiTN",TONGHOP!$P1239="TH",TONGHOP!$Z1239&lt;&gt;""),TONGHOP!$Z1239,"")</f>
        <v/>
      </c>
    </row>
    <row r="1240" spans="1:21">
      <c r="A1240" s="139" t="str">
        <f>IF(AND(TONGHOP!$O1240="KTHP",OR(TONGHOP!$P1240="LT",TONGHOP!$P1240="TN"),TONGHOP!$X1240&lt;&gt;""),TONGHOP!$X1240,"")</f>
        <v>Nguyễn Thị Tố Nga</v>
      </c>
      <c r="B1240" s="139" t="str">
        <f>IF(AND(TONGHOP!$O1240="KTHP",OR(TONGHOP!$P1240="LT",TONGHOP!$P1240="TN"),TONGHOP!$Y1240&lt;&gt;""),TONGHOP!$Y1240,"")</f>
        <v>Nguyễn Thùy Dương</v>
      </c>
      <c r="C1240" s="139">
        <f>IF(AND(TONGHOP!$O1240="KTHP",OR(TONGHOP!$P1240="LT",TONGHOP!$P1240="TN"),TONGHOP!$Z1240&lt;&gt;""),TONGHOP!$Z1240,"")</f>
        <v>33</v>
      </c>
      <c r="D1240" s="139" t="str">
        <f>IF(AND(TONGHOP!$O1240="KTHP",TONGHOP!$P1240="VĐ"),TONGHOP!$X1240,"")</f>
        <v/>
      </c>
      <c r="E1240" s="138" t="str">
        <f>IF(AND(TONGHOP!$O1240="KTHP",TONGHOP!$P1240="VĐ"),TONGHOP!$Y1240,"")</f>
        <v/>
      </c>
      <c r="F1240" s="138" t="str">
        <f>IF(AND(TONGHOP!$O1240="KTHP",TONGHOP!$P1240="VĐ"),TONGHOP!$Z1240,"")</f>
        <v/>
      </c>
      <c r="G1240" s="139" t="str">
        <f>IF(AND(TONGHOP!$O1240="KTHP",TONGHOP!$P1240="TL"),TONGHOP!$X1240,"")</f>
        <v/>
      </c>
      <c r="H1240" s="138" t="str">
        <f>IF(AND(TONGHOP!$O1240="KTHP",TONGHOP!$P1240="TL"),TONGHOP!$Y1240,"")</f>
        <v/>
      </c>
      <c r="I1240" s="138" t="str">
        <f>IF(AND(TONGHOP!$O1240="KTHP",TONGHOP!$P1240="TL"),TONGHOP!$Z1240,"")</f>
        <v/>
      </c>
      <c r="J1240" s="139" t="str">
        <f>IF(AND(TONGHOP!$O1240="KTHP",TONGHOP!$P1240="TH"),TONGHOP!$X1240,"")</f>
        <v/>
      </c>
      <c r="K1240" s="138" t="str">
        <f>IF(AND(TONGHOP!$O1240="KTHP",TONGHOP!$P1240="TH"),TONGHOP!$Y1240,"")</f>
        <v/>
      </c>
      <c r="L1240" s="138" t="str">
        <f>IF(AND(TONGHOP!$O1240="KTHP",TONGHOP!$P1240="TH"),TONGHOP!$Z1240,"")</f>
        <v/>
      </c>
      <c r="M1240" s="139" t="str">
        <f>IF(AND(TONGHOP!$O1240="ThiTN",OR(TONGHOP!$P1240="LT",TONGHOP!$P1240="TN"),TONGHOP!$X1240&lt;&gt;""),TONGHOP!$X1240,"")</f>
        <v/>
      </c>
      <c r="N1240" s="139" t="str">
        <f>IF(AND(TONGHOP!$O1240="ThiTN",OR(TONGHOP!$P1240="LT",TONGHOP!$P1240="TN"),TONGHOP!$Y1240&lt;&gt;""),TONGHOP!$Y1240,"")</f>
        <v/>
      </c>
      <c r="O1240" s="139" t="str">
        <f>IF(AND(TONGHOP!$O1240="ThiTN",OR(TONGHOP!$P1240="LT",TONGHOP!$P1240="TN"),TONGHOP!$Z1240&lt;&gt;""),TONGHOP!$Z1240,"")</f>
        <v/>
      </c>
      <c r="P1240" s="139" t="str">
        <f>IF(AND(TONGHOP!$O1240="ThiTN",TONGHOP!$P1240="VĐ",TONGHOP!$X1240&lt;&gt;""),TONGHOP!$X1240,"")</f>
        <v/>
      </c>
      <c r="Q1240" s="139" t="str">
        <f>IF(AND(TONGHOP!$O1240="ThiTN",TONGHOP!$P1240="VĐ",TONGHOP!$Y1240&lt;&gt;""),TONGHOP!$Y1240,"")</f>
        <v/>
      </c>
      <c r="R1240" s="139" t="str">
        <f>IF(AND(TONGHOP!$O1240="ThiTN",TONGHOP!$P1240="VĐ",TONGHOP!$Z1240&lt;&gt;""),TONGHOP!$Z1240,"")</f>
        <v/>
      </c>
      <c r="S1240" s="137" t="str">
        <f>IF(AND(TONGHOP!$O1240="ThiTN",TONGHOP!$P1240="TH",TONGHOP!$X1240&lt;&gt;""),TONGHOP!$X1240,"")</f>
        <v/>
      </c>
      <c r="T1240" s="137" t="str">
        <f>IF(AND(TONGHOP!$O1240="ThiTN",TONGHOP!$P1240="TH",TONGHOP!$Y1240&lt;&gt;""),TONGHOP!$Y1240,"")</f>
        <v/>
      </c>
      <c r="U1240" s="137" t="str">
        <f>IF(AND(TONGHOP!$O1240="ThiTN",TONGHOP!$P1240="TH",TONGHOP!$Z1240&lt;&gt;""),TONGHOP!$Z1240,"")</f>
        <v/>
      </c>
    </row>
    <row r="1241" spans="1:21">
      <c r="A1241" s="139" t="str">
        <f>IF(AND(TONGHOP!$O1241="KTHP",OR(TONGHOP!$P1241="LT",TONGHOP!$P1241="TN"),TONGHOP!$X1241&lt;&gt;""),TONGHOP!$X1241,"")</f>
        <v>Châu Văn Bảo</v>
      </c>
      <c r="B1241" s="139" t="str">
        <f>IF(AND(TONGHOP!$O1241="KTHP",OR(TONGHOP!$P1241="LT",TONGHOP!$P1241="TN"),TONGHOP!$Y1241&lt;&gt;""),TONGHOP!$Y1241,"")</f>
        <v>Nguyễn Minh Đức(B)</v>
      </c>
      <c r="C1241" s="139">
        <f>IF(AND(TONGHOP!$O1241="KTHP",OR(TONGHOP!$P1241="LT",TONGHOP!$P1241="TN"),TONGHOP!$Z1241&lt;&gt;""),TONGHOP!$Z1241,"")</f>
        <v>35</v>
      </c>
      <c r="D1241" s="139" t="str">
        <f>IF(AND(TONGHOP!$O1241="KTHP",TONGHOP!$P1241="VĐ"),TONGHOP!$X1241,"")</f>
        <v/>
      </c>
      <c r="E1241" s="138" t="str">
        <f>IF(AND(TONGHOP!$O1241="KTHP",TONGHOP!$P1241="VĐ"),TONGHOP!$Y1241,"")</f>
        <v/>
      </c>
      <c r="F1241" s="138" t="str">
        <f>IF(AND(TONGHOP!$O1241="KTHP",TONGHOP!$P1241="VĐ"),TONGHOP!$Z1241,"")</f>
        <v/>
      </c>
      <c r="G1241" s="139" t="str">
        <f>IF(AND(TONGHOP!$O1241="KTHP",TONGHOP!$P1241="TL"),TONGHOP!$X1241,"")</f>
        <v/>
      </c>
      <c r="H1241" s="138" t="str">
        <f>IF(AND(TONGHOP!$O1241="KTHP",TONGHOP!$P1241="TL"),TONGHOP!$Y1241,"")</f>
        <v/>
      </c>
      <c r="I1241" s="138" t="str">
        <f>IF(AND(TONGHOP!$O1241="KTHP",TONGHOP!$P1241="TL"),TONGHOP!$Z1241,"")</f>
        <v/>
      </c>
      <c r="J1241" s="139" t="str">
        <f>IF(AND(TONGHOP!$O1241="KTHP",TONGHOP!$P1241="TH"),TONGHOP!$X1241,"")</f>
        <v/>
      </c>
      <c r="K1241" s="138" t="str">
        <f>IF(AND(TONGHOP!$O1241="KTHP",TONGHOP!$P1241="TH"),TONGHOP!$Y1241,"")</f>
        <v/>
      </c>
      <c r="L1241" s="138" t="str">
        <f>IF(AND(TONGHOP!$O1241="KTHP",TONGHOP!$P1241="TH"),TONGHOP!$Z1241,"")</f>
        <v/>
      </c>
      <c r="M1241" s="139" t="str">
        <f>IF(AND(TONGHOP!$O1241="ThiTN",OR(TONGHOP!$P1241="LT",TONGHOP!$P1241="TN"),TONGHOP!$X1241&lt;&gt;""),TONGHOP!$X1241,"")</f>
        <v/>
      </c>
      <c r="N1241" s="139" t="str">
        <f>IF(AND(TONGHOP!$O1241="ThiTN",OR(TONGHOP!$P1241="LT",TONGHOP!$P1241="TN"),TONGHOP!$Y1241&lt;&gt;""),TONGHOP!$Y1241,"")</f>
        <v/>
      </c>
      <c r="O1241" s="139" t="str">
        <f>IF(AND(TONGHOP!$O1241="ThiTN",OR(TONGHOP!$P1241="LT",TONGHOP!$P1241="TN"),TONGHOP!$Z1241&lt;&gt;""),TONGHOP!$Z1241,"")</f>
        <v/>
      </c>
      <c r="P1241" s="139" t="str">
        <f>IF(AND(TONGHOP!$O1241="ThiTN",TONGHOP!$P1241="VĐ",TONGHOP!$X1241&lt;&gt;""),TONGHOP!$X1241,"")</f>
        <v/>
      </c>
      <c r="Q1241" s="139" t="str">
        <f>IF(AND(TONGHOP!$O1241="ThiTN",TONGHOP!$P1241="VĐ",TONGHOP!$Y1241&lt;&gt;""),TONGHOP!$Y1241,"")</f>
        <v/>
      </c>
      <c r="R1241" s="139" t="str">
        <f>IF(AND(TONGHOP!$O1241="ThiTN",TONGHOP!$P1241="VĐ",TONGHOP!$Z1241&lt;&gt;""),TONGHOP!$Z1241,"")</f>
        <v/>
      </c>
      <c r="S1241" s="137" t="str">
        <f>IF(AND(TONGHOP!$O1241="ThiTN",TONGHOP!$P1241="TH",TONGHOP!$X1241&lt;&gt;""),TONGHOP!$X1241,"")</f>
        <v/>
      </c>
      <c r="T1241" s="137" t="str">
        <f>IF(AND(TONGHOP!$O1241="ThiTN",TONGHOP!$P1241="TH",TONGHOP!$Y1241&lt;&gt;""),TONGHOP!$Y1241,"")</f>
        <v/>
      </c>
      <c r="U1241" s="137" t="str">
        <f>IF(AND(TONGHOP!$O1241="ThiTN",TONGHOP!$P1241="TH",TONGHOP!$Z1241&lt;&gt;""),TONGHOP!$Z1241,"")</f>
        <v/>
      </c>
    </row>
    <row r="1242" spans="1:21">
      <c r="A1242" s="139" t="str">
        <f>IF(AND(TONGHOP!$O1242="KTHP",OR(TONGHOP!$P1242="LT",TONGHOP!$P1242="TN"),TONGHOP!$X1242&lt;&gt;""),TONGHOP!$X1242,"")</f>
        <v>Nguyễn Minh Đức(B)</v>
      </c>
      <c r="B1242" s="139" t="str">
        <f>IF(AND(TONGHOP!$O1242="KTHP",OR(TONGHOP!$P1242="LT",TONGHOP!$P1242="TN"),TONGHOP!$Y1242&lt;&gt;""),TONGHOP!$Y1242,"")</f>
        <v>Vũ Hạnh Chiêu</v>
      </c>
      <c r="C1242" s="139">
        <f>IF(AND(TONGHOP!$O1242="KTHP",OR(TONGHOP!$P1242="LT",TONGHOP!$P1242="TN"),TONGHOP!$Z1242&lt;&gt;""),TONGHOP!$Z1242,"")</f>
        <v>34</v>
      </c>
      <c r="D1242" s="139" t="str">
        <f>IF(AND(TONGHOP!$O1242="KTHP",TONGHOP!$P1242="VĐ"),TONGHOP!$X1242,"")</f>
        <v/>
      </c>
      <c r="E1242" s="138" t="str">
        <f>IF(AND(TONGHOP!$O1242="KTHP",TONGHOP!$P1242="VĐ"),TONGHOP!$Y1242,"")</f>
        <v/>
      </c>
      <c r="F1242" s="138" t="str">
        <f>IF(AND(TONGHOP!$O1242="KTHP",TONGHOP!$P1242="VĐ"),TONGHOP!$Z1242,"")</f>
        <v/>
      </c>
      <c r="G1242" s="139" t="str">
        <f>IF(AND(TONGHOP!$O1242="KTHP",TONGHOP!$P1242="TL"),TONGHOP!$X1242,"")</f>
        <v/>
      </c>
      <c r="H1242" s="138" t="str">
        <f>IF(AND(TONGHOP!$O1242="KTHP",TONGHOP!$P1242="TL"),TONGHOP!$Y1242,"")</f>
        <v/>
      </c>
      <c r="I1242" s="138" t="str">
        <f>IF(AND(TONGHOP!$O1242="KTHP",TONGHOP!$P1242="TL"),TONGHOP!$Z1242,"")</f>
        <v/>
      </c>
      <c r="J1242" s="139" t="str">
        <f>IF(AND(TONGHOP!$O1242="KTHP",TONGHOP!$P1242="TH"),TONGHOP!$X1242,"")</f>
        <v/>
      </c>
      <c r="K1242" s="138" t="str">
        <f>IF(AND(TONGHOP!$O1242="KTHP",TONGHOP!$P1242="TH"),TONGHOP!$Y1242,"")</f>
        <v/>
      </c>
      <c r="L1242" s="138" t="str">
        <f>IF(AND(TONGHOP!$O1242="KTHP",TONGHOP!$P1242="TH"),TONGHOP!$Z1242,"")</f>
        <v/>
      </c>
      <c r="M1242" s="139" t="str">
        <f>IF(AND(TONGHOP!$O1242="ThiTN",OR(TONGHOP!$P1242="LT",TONGHOP!$P1242="TN"),TONGHOP!$X1242&lt;&gt;""),TONGHOP!$X1242,"")</f>
        <v/>
      </c>
      <c r="N1242" s="139" t="str">
        <f>IF(AND(TONGHOP!$O1242="ThiTN",OR(TONGHOP!$P1242="LT",TONGHOP!$P1242="TN"),TONGHOP!$Y1242&lt;&gt;""),TONGHOP!$Y1242,"")</f>
        <v/>
      </c>
      <c r="O1242" s="139" t="str">
        <f>IF(AND(TONGHOP!$O1242="ThiTN",OR(TONGHOP!$P1242="LT",TONGHOP!$P1242="TN"),TONGHOP!$Z1242&lt;&gt;""),TONGHOP!$Z1242,"")</f>
        <v/>
      </c>
      <c r="P1242" s="139" t="str">
        <f>IF(AND(TONGHOP!$O1242="ThiTN",TONGHOP!$P1242="VĐ",TONGHOP!$X1242&lt;&gt;""),TONGHOP!$X1242,"")</f>
        <v/>
      </c>
      <c r="Q1242" s="139" t="str">
        <f>IF(AND(TONGHOP!$O1242="ThiTN",TONGHOP!$P1242="VĐ",TONGHOP!$Y1242&lt;&gt;""),TONGHOP!$Y1242,"")</f>
        <v/>
      </c>
      <c r="R1242" s="139" t="str">
        <f>IF(AND(TONGHOP!$O1242="ThiTN",TONGHOP!$P1242="VĐ",TONGHOP!$Z1242&lt;&gt;""),TONGHOP!$Z1242,"")</f>
        <v/>
      </c>
      <c r="S1242" s="137" t="str">
        <f>IF(AND(TONGHOP!$O1242="ThiTN",TONGHOP!$P1242="TH",TONGHOP!$X1242&lt;&gt;""),TONGHOP!$X1242,"")</f>
        <v/>
      </c>
      <c r="T1242" s="137" t="str">
        <f>IF(AND(TONGHOP!$O1242="ThiTN",TONGHOP!$P1242="TH",TONGHOP!$Y1242&lt;&gt;""),TONGHOP!$Y1242,"")</f>
        <v/>
      </c>
      <c r="U1242" s="137" t="str">
        <f>IF(AND(TONGHOP!$O1242="ThiTN",TONGHOP!$P1242="TH",TONGHOP!$Z1242&lt;&gt;""),TONGHOP!$Z1242,"")</f>
        <v/>
      </c>
    </row>
    <row r="1243" spans="1:21">
      <c r="A1243" s="139" t="str">
        <f>IF(AND(TONGHOP!$O1243="KTHP",OR(TONGHOP!$P1243="LT",TONGHOP!$P1243="TN"),TONGHOP!$X1243&lt;&gt;""),TONGHOP!$X1243,"")</f>
        <v>Châu Văn Bảo</v>
      </c>
      <c r="B1243" s="139" t="str">
        <f>IF(AND(TONGHOP!$O1243="KTHP",OR(TONGHOP!$P1243="LT",TONGHOP!$P1243="TN"),TONGHOP!$Y1243&lt;&gt;""),TONGHOP!$Y1243,"")</f>
        <v>Nguyễn Minh Đức(B)</v>
      </c>
      <c r="C1243" s="139">
        <f>IF(AND(TONGHOP!$O1243="KTHP",OR(TONGHOP!$P1243="LT",TONGHOP!$P1243="TN"),TONGHOP!$Z1243&lt;&gt;""),TONGHOP!$Z1243,"")</f>
        <v>32</v>
      </c>
      <c r="D1243" s="139" t="str">
        <f>IF(AND(TONGHOP!$O1243="KTHP",TONGHOP!$P1243="VĐ"),TONGHOP!$X1243,"")</f>
        <v/>
      </c>
      <c r="E1243" s="138" t="str">
        <f>IF(AND(TONGHOP!$O1243="KTHP",TONGHOP!$P1243="VĐ"),TONGHOP!$Y1243,"")</f>
        <v/>
      </c>
      <c r="F1243" s="138" t="str">
        <f>IF(AND(TONGHOP!$O1243="KTHP",TONGHOP!$P1243="VĐ"),TONGHOP!$Z1243,"")</f>
        <v/>
      </c>
      <c r="G1243" s="139" t="str">
        <f>IF(AND(TONGHOP!$O1243="KTHP",TONGHOP!$P1243="TL"),TONGHOP!$X1243,"")</f>
        <v/>
      </c>
      <c r="H1243" s="138" t="str">
        <f>IF(AND(TONGHOP!$O1243="KTHP",TONGHOP!$P1243="TL"),TONGHOP!$Y1243,"")</f>
        <v/>
      </c>
      <c r="I1243" s="138" t="str">
        <f>IF(AND(TONGHOP!$O1243="KTHP",TONGHOP!$P1243="TL"),TONGHOP!$Z1243,"")</f>
        <v/>
      </c>
      <c r="J1243" s="139" t="str">
        <f>IF(AND(TONGHOP!$O1243="KTHP",TONGHOP!$P1243="TH"),TONGHOP!$X1243,"")</f>
        <v/>
      </c>
      <c r="K1243" s="138" t="str">
        <f>IF(AND(TONGHOP!$O1243="KTHP",TONGHOP!$P1243="TH"),TONGHOP!$Y1243,"")</f>
        <v/>
      </c>
      <c r="L1243" s="138" t="str">
        <f>IF(AND(TONGHOP!$O1243="KTHP",TONGHOP!$P1243="TH"),TONGHOP!$Z1243,"")</f>
        <v/>
      </c>
      <c r="M1243" s="139" t="str">
        <f>IF(AND(TONGHOP!$O1243="ThiTN",OR(TONGHOP!$P1243="LT",TONGHOP!$P1243="TN"),TONGHOP!$X1243&lt;&gt;""),TONGHOP!$X1243,"")</f>
        <v/>
      </c>
      <c r="N1243" s="139" t="str">
        <f>IF(AND(TONGHOP!$O1243="ThiTN",OR(TONGHOP!$P1243="LT",TONGHOP!$P1243="TN"),TONGHOP!$Y1243&lt;&gt;""),TONGHOP!$Y1243,"")</f>
        <v/>
      </c>
      <c r="O1243" s="139" t="str">
        <f>IF(AND(TONGHOP!$O1243="ThiTN",OR(TONGHOP!$P1243="LT",TONGHOP!$P1243="TN"),TONGHOP!$Z1243&lt;&gt;""),TONGHOP!$Z1243,"")</f>
        <v/>
      </c>
      <c r="P1243" s="139" t="str">
        <f>IF(AND(TONGHOP!$O1243="ThiTN",TONGHOP!$P1243="VĐ",TONGHOP!$X1243&lt;&gt;""),TONGHOP!$X1243,"")</f>
        <v/>
      </c>
      <c r="Q1243" s="139" t="str">
        <f>IF(AND(TONGHOP!$O1243="ThiTN",TONGHOP!$P1243="VĐ",TONGHOP!$Y1243&lt;&gt;""),TONGHOP!$Y1243,"")</f>
        <v/>
      </c>
      <c r="R1243" s="139" t="str">
        <f>IF(AND(TONGHOP!$O1243="ThiTN",TONGHOP!$P1243="VĐ",TONGHOP!$Z1243&lt;&gt;""),TONGHOP!$Z1243,"")</f>
        <v/>
      </c>
      <c r="S1243" s="137" t="str">
        <f>IF(AND(TONGHOP!$O1243="ThiTN",TONGHOP!$P1243="TH",TONGHOP!$X1243&lt;&gt;""),TONGHOP!$X1243,"")</f>
        <v/>
      </c>
      <c r="T1243" s="137" t="str">
        <f>IF(AND(TONGHOP!$O1243="ThiTN",TONGHOP!$P1243="TH",TONGHOP!$Y1243&lt;&gt;""),TONGHOP!$Y1243,"")</f>
        <v/>
      </c>
      <c r="U1243" s="137" t="str">
        <f>IF(AND(TONGHOP!$O1243="ThiTN",TONGHOP!$P1243="TH",TONGHOP!$Z1243&lt;&gt;""),TONGHOP!$Z1243,"")</f>
        <v/>
      </c>
    </row>
    <row r="1244" spans="1:21">
      <c r="A1244" s="139" t="str">
        <f>IF(AND(TONGHOP!$O1244="KTHP",OR(TONGHOP!$P1244="LT",TONGHOP!$P1244="TN"),TONGHOP!$X1244&lt;&gt;""),TONGHOP!$X1244,"")</f>
        <v>Nguyễn Minh Đức(B)</v>
      </c>
      <c r="B1244" s="139" t="str">
        <f>IF(AND(TONGHOP!$O1244="KTHP",OR(TONGHOP!$P1244="LT",TONGHOP!$P1244="TN"),TONGHOP!$Y1244&lt;&gt;""),TONGHOP!$Y1244,"")</f>
        <v>Vũ Hạnh Chiêu</v>
      </c>
      <c r="C1244" s="139">
        <f>IF(AND(TONGHOP!$O1244="KTHP",OR(TONGHOP!$P1244="LT",TONGHOP!$P1244="TN"),TONGHOP!$Z1244&lt;&gt;""),TONGHOP!$Z1244,"")</f>
        <v>34</v>
      </c>
      <c r="D1244" s="139" t="str">
        <f>IF(AND(TONGHOP!$O1244="KTHP",TONGHOP!$P1244="VĐ"),TONGHOP!$X1244,"")</f>
        <v/>
      </c>
      <c r="E1244" s="138" t="str">
        <f>IF(AND(TONGHOP!$O1244="KTHP",TONGHOP!$P1244="VĐ"),TONGHOP!$Y1244,"")</f>
        <v/>
      </c>
      <c r="F1244" s="138" t="str">
        <f>IF(AND(TONGHOP!$O1244="KTHP",TONGHOP!$P1244="VĐ"),TONGHOP!$Z1244,"")</f>
        <v/>
      </c>
      <c r="G1244" s="139" t="str">
        <f>IF(AND(TONGHOP!$O1244="KTHP",TONGHOP!$P1244="TL"),TONGHOP!$X1244,"")</f>
        <v/>
      </c>
      <c r="H1244" s="138" t="str">
        <f>IF(AND(TONGHOP!$O1244="KTHP",TONGHOP!$P1244="TL"),TONGHOP!$Y1244,"")</f>
        <v/>
      </c>
      <c r="I1244" s="138" t="str">
        <f>IF(AND(TONGHOP!$O1244="KTHP",TONGHOP!$P1244="TL"),TONGHOP!$Z1244,"")</f>
        <v/>
      </c>
      <c r="J1244" s="139" t="str">
        <f>IF(AND(TONGHOP!$O1244="KTHP",TONGHOP!$P1244="TH"),TONGHOP!$X1244,"")</f>
        <v/>
      </c>
      <c r="K1244" s="138" t="str">
        <f>IF(AND(TONGHOP!$O1244="KTHP",TONGHOP!$P1244="TH"),TONGHOP!$Y1244,"")</f>
        <v/>
      </c>
      <c r="L1244" s="138" t="str">
        <f>IF(AND(TONGHOP!$O1244="KTHP",TONGHOP!$P1244="TH"),TONGHOP!$Z1244,"")</f>
        <v/>
      </c>
      <c r="M1244" s="139" t="str">
        <f>IF(AND(TONGHOP!$O1244="ThiTN",OR(TONGHOP!$P1244="LT",TONGHOP!$P1244="TN"),TONGHOP!$X1244&lt;&gt;""),TONGHOP!$X1244,"")</f>
        <v/>
      </c>
      <c r="N1244" s="139" t="str">
        <f>IF(AND(TONGHOP!$O1244="ThiTN",OR(TONGHOP!$P1244="LT",TONGHOP!$P1244="TN"),TONGHOP!$Y1244&lt;&gt;""),TONGHOP!$Y1244,"")</f>
        <v/>
      </c>
      <c r="O1244" s="139" t="str">
        <f>IF(AND(TONGHOP!$O1244="ThiTN",OR(TONGHOP!$P1244="LT",TONGHOP!$P1244="TN"),TONGHOP!$Z1244&lt;&gt;""),TONGHOP!$Z1244,"")</f>
        <v/>
      </c>
      <c r="P1244" s="139" t="str">
        <f>IF(AND(TONGHOP!$O1244="ThiTN",TONGHOP!$P1244="VĐ",TONGHOP!$X1244&lt;&gt;""),TONGHOP!$X1244,"")</f>
        <v/>
      </c>
      <c r="Q1244" s="139" t="str">
        <f>IF(AND(TONGHOP!$O1244="ThiTN",TONGHOP!$P1244="VĐ",TONGHOP!$Y1244&lt;&gt;""),TONGHOP!$Y1244,"")</f>
        <v/>
      </c>
      <c r="R1244" s="139" t="str">
        <f>IF(AND(TONGHOP!$O1244="ThiTN",TONGHOP!$P1244="VĐ",TONGHOP!$Z1244&lt;&gt;""),TONGHOP!$Z1244,"")</f>
        <v/>
      </c>
      <c r="S1244" s="137" t="str">
        <f>IF(AND(TONGHOP!$O1244="ThiTN",TONGHOP!$P1244="TH",TONGHOP!$X1244&lt;&gt;""),TONGHOP!$X1244,"")</f>
        <v/>
      </c>
      <c r="T1244" s="137" t="str">
        <f>IF(AND(TONGHOP!$O1244="ThiTN",TONGHOP!$P1244="TH",TONGHOP!$Y1244&lt;&gt;""),TONGHOP!$Y1244,"")</f>
        <v/>
      </c>
      <c r="U1244" s="137" t="str">
        <f>IF(AND(TONGHOP!$O1244="ThiTN",TONGHOP!$P1244="TH",TONGHOP!$Z1244&lt;&gt;""),TONGHOP!$Z1244,"")</f>
        <v/>
      </c>
    </row>
    <row r="1245" spans="1:21">
      <c r="A1245" s="139" t="str">
        <f>IF(AND(TONGHOP!$O1245="KTHP",OR(TONGHOP!$P1245="LT",TONGHOP!$P1245="TN"),TONGHOP!$X1245&lt;&gt;""),TONGHOP!$X1245,"")</f>
        <v>Nguyễn Thùy Dương</v>
      </c>
      <c r="B1245" s="139" t="str">
        <f>IF(AND(TONGHOP!$O1245="KTHP",OR(TONGHOP!$P1245="LT",TONGHOP!$P1245="TN"),TONGHOP!$Y1245&lt;&gt;""),TONGHOP!$Y1245,"")</f>
        <v>Châu Văn Bảo</v>
      </c>
      <c r="C1245" s="139">
        <f>IF(AND(TONGHOP!$O1245="KTHP",OR(TONGHOP!$P1245="LT",TONGHOP!$P1245="TN"),TONGHOP!$Z1245&lt;&gt;""),TONGHOP!$Z1245,"")</f>
        <v>36</v>
      </c>
      <c r="D1245" s="139" t="str">
        <f>IF(AND(TONGHOP!$O1245="KTHP",TONGHOP!$P1245="VĐ"),TONGHOP!$X1245,"")</f>
        <v/>
      </c>
      <c r="E1245" s="138" t="str">
        <f>IF(AND(TONGHOP!$O1245="KTHP",TONGHOP!$P1245="VĐ"),TONGHOP!$Y1245,"")</f>
        <v/>
      </c>
      <c r="F1245" s="138" t="str">
        <f>IF(AND(TONGHOP!$O1245="KTHP",TONGHOP!$P1245="VĐ"),TONGHOP!$Z1245,"")</f>
        <v/>
      </c>
      <c r="G1245" s="139" t="str">
        <f>IF(AND(TONGHOP!$O1245="KTHP",TONGHOP!$P1245="TL"),TONGHOP!$X1245,"")</f>
        <v/>
      </c>
      <c r="H1245" s="138" t="str">
        <f>IF(AND(TONGHOP!$O1245="KTHP",TONGHOP!$P1245="TL"),TONGHOP!$Y1245,"")</f>
        <v/>
      </c>
      <c r="I1245" s="138" t="str">
        <f>IF(AND(TONGHOP!$O1245="KTHP",TONGHOP!$P1245="TL"),TONGHOP!$Z1245,"")</f>
        <v/>
      </c>
      <c r="J1245" s="139" t="str">
        <f>IF(AND(TONGHOP!$O1245="KTHP",TONGHOP!$P1245="TH"),TONGHOP!$X1245,"")</f>
        <v/>
      </c>
      <c r="K1245" s="138" t="str">
        <f>IF(AND(TONGHOP!$O1245="KTHP",TONGHOP!$P1245="TH"),TONGHOP!$Y1245,"")</f>
        <v/>
      </c>
      <c r="L1245" s="138" t="str">
        <f>IF(AND(TONGHOP!$O1245="KTHP",TONGHOP!$P1245="TH"),TONGHOP!$Z1245,"")</f>
        <v/>
      </c>
      <c r="M1245" s="139" t="str">
        <f>IF(AND(TONGHOP!$O1245="ThiTN",OR(TONGHOP!$P1245="LT",TONGHOP!$P1245="TN"),TONGHOP!$X1245&lt;&gt;""),TONGHOP!$X1245,"")</f>
        <v/>
      </c>
      <c r="N1245" s="139" t="str">
        <f>IF(AND(TONGHOP!$O1245="ThiTN",OR(TONGHOP!$P1245="LT",TONGHOP!$P1245="TN"),TONGHOP!$Y1245&lt;&gt;""),TONGHOP!$Y1245,"")</f>
        <v/>
      </c>
      <c r="O1245" s="139" t="str">
        <f>IF(AND(TONGHOP!$O1245="ThiTN",OR(TONGHOP!$P1245="LT",TONGHOP!$P1245="TN"),TONGHOP!$Z1245&lt;&gt;""),TONGHOP!$Z1245,"")</f>
        <v/>
      </c>
      <c r="P1245" s="139" t="str">
        <f>IF(AND(TONGHOP!$O1245="ThiTN",TONGHOP!$P1245="VĐ",TONGHOP!$X1245&lt;&gt;""),TONGHOP!$X1245,"")</f>
        <v/>
      </c>
      <c r="Q1245" s="139" t="str">
        <f>IF(AND(TONGHOP!$O1245="ThiTN",TONGHOP!$P1245="VĐ",TONGHOP!$Y1245&lt;&gt;""),TONGHOP!$Y1245,"")</f>
        <v/>
      </c>
      <c r="R1245" s="139" t="str">
        <f>IF(AND(TONGHOP!$O1245="ThiTN",TONGHOP!$P1245="VĐ",TONGHOP!$Z1245&lt;&gt;""),TONGHOP!$Z1245,"")</f>
        <v/>
      </c>
      <c r="S1245" s="137" t="str">
        <f>IF(AND(TONGHOP!$O1245="ThiTN",TONGHOP!$P1245="TH",TONGHOP!$X1245&lt;&gt;""),TONGHOP!$X1245,"")</f>
        <v/>
      </c>
      <c r="T1245" s="137" t="str">
        <f>IF(AND(TONGHOP!$O1245="ThiTN",TONGHOP!$P1245="TH",TONGHOP!$Y1245&lt;&gt;""),TONGHOP!$Y1245,"")</f>
        <v/>
      </c>
      <c r="U1245" s="137" t="str">
        <f>IF(AND(TONGHOP!$O1245="ThiTN",TONGHOP!$P1245="TH",TONGHOP!$Z1245&lt;&gt;""),TONGHOP!$Z1245,"")</f>
        <v/>
      </c>
    </row>
    <row r="1246" spans="1:21">
      <c r="A1246" s="139" t="str">
        <f>IF(AND(TONGHOP!$O1246="KTHP",OR(TONGHOP!$P1246="LT",TONGHOP!$P1246="TN"),TONGHOP!$X1246&lt;&gt;""),TONGHOP!$X1246,"")</f>
        <v>Châu Văn Bảo</v>
      </c>
      <c r="B1246" s="139" t="str">
        <f>IF(AND(TONGHOP!$O1246="KTHP",OR(TONGHOP!$P1246="LT",TONGHOP!$P1246="TN"),TONGHOP!$Y1246&lt;&gt;""),TONGHOP!$Y1246,"")</f>
        <v>Nguyễn Minh Đức(B)</v>
      </c>
      <c r="C1246" s="139">
        <f>IF(AND(TONGHOP!$O1246="KTHP",OR(TONGHOP!$P1246="LT",TONGHOP!$P1246="TN"),TONGHOP!$Z1246&lt;&gt;""),TONGHOP!$Z1246,"")</f>
        <v>35</v>
      </c>
      <c r="D1246" s="139" t="str">
        <f>IF(AND(TONGHOP!$O1246="KTHP",TONGHOP!$P1246="VĐ"),TONGHOP!$X1246,"")</f>
        <v/>
      </c>
      <c r="E1246" s="138" t="str">
        <f>IF(AND(TONGHOP!$O1246="KTHP",TONGHOP!$P1246="VĐ"),TONGHOP!$Y1246,"")</f>
        <v/>
      </c>
      <c r="F1246" s="138" t="str">
        <f>IF(AND(TONGHOP!$O1246="KTHP",TONGHOP!$P1246="VĐ"),TONGHOP!$Z1246,"")</f>
        <v/>
      </c>
      <c r="G1246" s="139" t="str">
        <f>IF(AND(TONGHOP!$O1246="KTHP",TONGHOP!$P1246="TL"),TONGHOP!$X1246,"")</f>
        <v/>
      </c>
      <c r="H1246" s="138" t="str">
        <f>IF(AND(TONGHOP!$O1246="KTHP",TONGHOP!$P1246="TL"),TONGHOP!$Y1246,"")</f>
        <v/>
      </c>
      <c r="I1246" s="138" t="str">
        <f>IF(AND(TONGHOP!$O1246="KTHP",TONGHOP!$P1246="TL"),TONGHOP!$Z1246,"")</f>
        <v/>
      </c>
      <c r="J1246" s="139" t="str">
        <f>IF(AND(TONGHOP!$O1246="KTHP",TONGHOP!$P1246="TH"),TONGHOP!$X1246,"")</f>
        <v/>
      </c>
      <c r="K1246" s="138" t="str">
        <f>IF(AND(TONGHOP!$O1246="KTHP",TONGHOP!$P1246="TH"),TONGHOP!$Y1246,"")</f>
        <v/>
      </c>
      <c r="L1246" s="138" t="str">
        <f>IF(AND(TONGHOP!$O1246="KTHP",TONGHOP!$P1246="TH"),TONGHOP!$Z1246,"")</f>
        <v/>
      </c>
      <c r="M1246" s="139" t="str">
        <f>IF(AND(TONGHOP!$O1246="ThiTN",OR(TONGHOP!$P1246="LT",TONGHOP!$P1246="TN"),TONGHOP!$X1246&lt;&gt;""),TONGHOP!$X1246,"")</f>
        <v/>
      </c>
      <c r="N1246" s="139" t="str">
        <f>IF(AND(TONGHOP!$O1246="ThiTN",OR(TONGHOP!$P1246="LT",TONGHOP!$P1246="TN"),TONGHOP!$Y1246&lt;&gt;""),TONGHOP!$Y1246,"")</f>
        <v/>
      </c>
      <c r="O1246" s="139" t="str">
        <f>IF(AND(TONGHOP!$O1246="ThiTN",OR(TONGHOP!$P1246="LT",TONGHOP!$P1246="TN"),TONGHOP!$Z1246&lt;&gt;""),TONGHOP!$Z1246,"")</f>
        <v/>
      </c>
      <c r="P1246" s="139" t="str">
        <f>IF(AND(TONGHOP!$O1246="ThiTN",TONGHOP!$P1246="VĐ",TONGHOP!$X1246&lt;&gt;""),TONGHOP!$X1246,"")</f>
        <v/>
      </c>
      <c r="Q1246" s="139" t="str">
        <f>IF(AND(TONGHOP!$O1246="ThiTN",TONGHOP!$P1246="VĐ",TONGHOP!$Y1246&lt;&gt;""),TONGHOP!$Y1246,"")</f>
        <v/>
      </c>
      <c r="R1246" s="139" t="str">
        <f>IF(AND(TONGHOP!$O1246="ThiTN",TONGHOP!$P1246="VĐ",TONGHOP!$Z1246&lt;&gt;""),TONGHOP!$Z1246,"")</f>
        <v/>
      </c>
      <c r="S1246" s="137" t="str">
        <f>IF(AND(TONGHOP!$O1246="ThiTN",TONGHOP!$P1246="TH",TONGHOP!$X1246&lt;&gt;""),TONGHOP!$X1246,"")</f>
        <v/>
      </c>
      <c r="T1246" s="137" t="str">
        <f>IF(AND(TONGHOP!$O1246="ThiTN",TONGHOP!$P1246="TH",TONGHOP!$Y1246&lt;&gt;""),TONGHOP!$Y1246,"")</f>
        <v/>
      </c>
      <c r="U1246" s="137" t="str">
        <f>IF(AND(TONGHOP!$O1246="ThiTN",TONGHOP!$P1246="TH",TONGHOP!$Z1246&lt;&gt;""),TONGHOP!$Z1246,"")</f>
        <v/>
      </c>
    </row>
    <row r="1247" spans="1:21">
      <c r="A1247" s="139" t="str">
        <f>IF(AND(TONGHOP!$O1247="KTHP",OR(TONGHOP!$P1247="LT",TONGHOP!$P1247="TN"),TONGHOP!$X1247&lt;&gt;""),TONGHOP!$X1247,"")</f>
        <v>Vũ Hạnh Chiêu</v>
      </c>
      <c r="B1247" s="139" t="str">
        <f>IF(AND(TONGHOP!$O1247="KTHP",OR(TONGHOP!$P1247="LT",TONGHOP!$P1247="TN"),TONGHOP!$Y1247&lt;&gt;""),TONGHOP!$Y1247,"")</f>
        <v>Nguyễn Thị Tố Nga</v>
      </c>
      <c r="C1247" s="139">
        <f>IF(AND(TONGHOP!$O1247="KTHP",OR(TONGHOP!$P1247="LT",TONGHOP!$P1247="TN"),TONGHOP!$Z1247&lt;&gt;""),TONGHOP!$Z1247,"")</f>
        <v>34</v>
      </c>
      <c r="D1247" s="139" t="str">
        <f>IF(AND(TONGHOP!$O1247="KTHP",TONGHOP!$P1247="VĐ"),TONGHOP!$X1247,"")</f>
        <v/>
      </c>
      <c r="E1247" s="138" t="str">
        <f>IF(AND(TONGHOP!$O1247="KTHP",TONGHOP!$P1247="VĐ"),TONGHOP!$Y1247,"")</f>
        <v/>
      </c>
      <c r="F1247" s="138" t="str">
        <f>IF(AND(TONGHOP!$O1247="KTHP",TONGHOP!$P1247="VĐ"),TONGHOP!$Z1247,"")</f>
        <v/>
      </c>
      <c r="G1247" s="139" t="str">
        <f>IF(AND(TONGHOP!$O1247="KTHP",TONGHOP!$P1247="TL"),TONGHOP!$X1247,"")</f>
        <v/>
      </c>
      <c r="H1247" s="138" t="str">
        <f>IF(AND(TONGHOP!$O1247="KTHP",TONGHOP!$P1247="TL"),TONGHOP!$Y1247,"")</f>
        <v/>
      </c>
      <c r="I1247" s="138" t="str">
        <f>IF(AND(TONGHOP!$O1247="KTHP",TONGHOP!$P1247="TL"),TONGHOP!$Z1247,"")</f>
        <v/>
      </c>
      <c r="J1247" s="139" t="str">
        <f>IF(AND(TONGHOP!$O1247="KTHP",TONGHOP!$P1247="TH"),TONGHOP!$X1247,"")</f>
        <v/>
      </c>
      <c r="K1247" s="138" t="str">
        <f>IF(AND(TONGHOP!$O1247="KTHP",TONGHOP!$P1247="TH"),TONGHOP!$Y1247,"")</f>
        <v/>
      </c>
      <c r="L1247" s="138" t="str">
        <f>IF(AND(TONGHOP!$O1247="KTHP",TONGHOP!$P1247="TH"),TONGHOP!$Z1247,"")</f>
        <v/>
      </c>
      <c r="M1247" s="139" t="str">
        <f>IF(AND(TONGHOP!$O1247="ThiTN",OR(TONGHOP!$P1247="LT",TONGHOP!$P1247="TN"),TONGHOP!$X1247&lt;&gt;""),TONGHOP!$X1247,"")</f>
        <v/>
      </c>
      <c r="N1247" s="139" t="str">
        <f>IF(AND(TONGHOP!$O1247="ThiTN",OR(TONGHOP!$P1247="LT",TONGHOP!$P1247="TN"),TONGHOP!$Y1247&lt;&gt;""),TONGHOP!$Y1247,"")</f>
        <v/>
      </c>
      <c r="O1247" s="139" t="str">
        <f>IF(AND(TONGHOP!$O1247="ThiTN",OR(TONGHOP!$P1247="LT",TONGHOP!$P1247="TN"),TONGHOP!$Z1247&lt;&gt;""),TONGHOP!$Z1247,"")</f>
        <v/>
      </c>
      <c r="P1247" s="139" t="str">
        <f>IF(AND(TONGHOP!$O1247="ThiTN",TONGHOP!$P1247="VĐ",TONGHOP!$X1247&lt;&gt;""),TONGHOP!$X1247,"")</f>
        <v/>
      </c>
      <c r="Q1247" s="139" t="str">
        <f>IF(AND(TONGHOP!$O1247="ThiTN",TONGHOP!$P1247="VĐ",TONGHOP!$Y1247&lt;&gt;""),TONGHOP!$Y1247,"")</f>
        <v/>
      </c>
      <c r="R1247" s="139" t="str">
        <f>IF(AND(TONGHOP!$O1247="ThiTN",TONGHOP!$P1247="VĐ",TONGHOP!$Z1247&lt;&gt;""),TONGHOP!$Z1247,"")</f>
        <v/>
      </c>
      <c r="S1247" s="137" t="str">
        <f>IF(AND(TONGHOP!$O1247="ThiTN",TONGHOP!$P1247="TH",TONGHOP!$X1247&lt;&gt;""),TONGHOP!$X1247,"")</f>
        <v/>
      </c>
      <c r="T1247" s="137" t="str">
        <f>IF(AND(TONGHOP!$O1247="ThiTN",TONGHOP!$P1247="TH",TONGHOP!$Y1247&lt;&gt;""),TONGHOP!$Y1247,"")</f>
        <v/>
      </c>
      <c r="U1247" s="137" t="str">
        <f>IF(AND(TONGHOP!$O1247="ThiTN",TONGHOP!$P1247="TH",TONGHOP!$Z1247&lt;&gt;""),TONGHOP!$Z1247,"")</f>
        <v/>
      </c>
    </row>
    <row r="1248" spans="1:21">
      <c r="A1248" s="139" t="str">
        <f>IF(AND(TONGHOP!$O1248="KTHP",OR(TONGHOP!$P1248="LT",TONGHOP!$P1248="TN"),TONGHOP!$X1248&lt;&gt;""),TONGHOP!$X1248,"")</f>
        <v>Vũ Hạnh Chiêu</v>
      </c>
      <c r="B1248" s="139" t="str">
        <f>IF(AND(TONGHOP!$O1248="KTHP",OR(TONGHOP!$P1248="LT",TONGHOP!$P1248="TN"),TONGHOP!$Y1248&lt;&gt;""),TONGHOP!$Y1248,"")</f>
        <v>Nguyễn Thị Tố Nga</v>
      </c>
      <c r="C1248" s="139">
        <f>IF(AND(TONGHOP!$O1248="KTHP",OR(TONGHOP!$P1248="LT",TONGHOP!$P1248="TN"),TONGHOP!$Z1248&lt;&gt;""),TONGHOP!$Z1248,"")</f>
        <v>34</v>
      </c>
      <c r="D1248" s="139" t="str">
        <f>IF(AND(TONGHOP!$O1248="KTHP",TONGHOP!$P1248="VĐ"),TONGHOP!$X1248,"")</f>
        <v/>
      </c>
      <c r="E1248" s="138" t="str">
        <f>IF(AND(TONGHOP!$O1248="KTHP",TONGHOP!$P1248="VĐ"),TONGHOP!$Y1248,"")</f>
        <v/>
      </c>
      <c r="F1248" s="138" t="str">
        <f>IF(AND(TONGHOP!$O1248="KTHP",TONGHOP!$P1248="VĐ"),TONGHOP!$Z1248,"")</f>
        <v/>
      </c>
      <c r="G1248" s="139" t="str">
        <f>IF(AND(TONGHOP!$O1248="KTHP",TONGHOP!$P1248="TL"),TONGHOP!$X1248,"")</f>
        <v/>
      </c>
      <c r="H1248" s="138" t="str">
        <f>IF(AND(TONGHOP!$O1248="KTHP",TONGHOP!$P1248="TL"),TONGHOP!$Y1248,"")</f>
        <v/>
      </c>
      <c r="I1248" s="138" t="str">
        <f>IF(AND(TONGHOP!$O1248="KTHP",TONGHOP!$P1248="TL"),TONGHOP!$Z1248,"")</f>
        <v/>
      </c>
      <c r="J1248" s="139" t="str">
        <f>IF(AND(TONGHOP!$O1248="KTHP",TONGHOP!$P1248="TH"),TONGHOP!$X1248,"")</f>
        <v/>
      </c>
      <c r="K1248" s="138" t="str">
        <f>IF(AND(TONGHOP!$O1248="KTHP",TONGHOP!$P1248="TH"),TONGHOP!$Y1248,"")</f>
        <v/>
      </c>
      <c r="L1248" s="138" t="str">
        <f>IF(AND(TONGHOP!$O1248="KTHP",TONGHOP!$P1248="TH"),TONGHOP!$Z1248,"")</f>
        <v/>
      </c>
      <c r="M1248" s="139" t="str">
        <f>IF(AND(TONGHOP!$O1248="ThiTN",OR(TONGHOP!$P1248="LT",TONGHOP!$P1248="TN"),TONGHOP!$X1248&lt;&gt;""),TONGHOP!$X1248,"")</f>
        <v/>
      </c>
      <c r="N1248" s="139" t="str">
        <f>IF(AND(TONGHOP!$O1248="ThiTN",OR(TONGHOP!$P1248="LT",TONGHOP!$P1248="TN"),TONGHOP!$Y1248&lt;&gt;""),TONGHOP!$Y1248,"")</f>
        <v/>
      </c>
      <c r="O1248" s="139" t="str">
        <f>IF(AND(TONGHOP!$O1248="ThiTN",OR(TONGHOP!$P1248="LT",TONGHOP!$P1248="TN"),TONGHOP!$Z1248&lt;&gt;""),TONGHOP!$Z1248,"")</f>
        <v/>
      </c>
      <c r="P1248" s="139" t="str">
        <f>IF(AND(TONGHOP!$O1248="ThiTN",TONGHOP!$P1248="VĐ",TONGHOP!$X1248&lt;&gt;""),TONGHOP!$X1248,"")</f>
        <v/>
      </c>
      <c r="Q1248" s="139" t="str">
        <f>IF(AND(TONGHOP!$O1248="ThiTN",TONGHOP!$P1248="VĐ",TONGHOP!$Y1248&lt;&gt;""),TONGHOP!$Y1248,"")</f>
        <v/>
      </c>
      <c r="R1248" s="139" t="str">
        <f>IF(AND(TONGHOP!$O1248="ThiTN",TONGHOP!$P1248="VĐ",TONGHOP!$Z1248&lt;&gt;""),TONGHOP!$Z1248,"")</f>
        <v/>
      </c>
      <c r="S1248" s="137" t="str">
        <f>IF(AND(TONGHOP!$O1248="ThiTN",TONGHOP!$P1248="TH",TONGHOP!$X1248&lt;&gt;""),TONGHOP!$X1248,"")</f>
        <v/>
      </c>
      <c r="T1248" s="137" t="str">
        <f>IF(AND(TONGHOP!$O1248="ThiTN",TONGHOP!$P1248="TH",TONGHOP!$Y1248&lt;&gt;""),TONGHOP!$Y1248,"")</f>
        <v/>
      </c>
      <c r="U1248" s="137" t="str">
        <f>IF(AND(TONGHOP!$O1248="ThiTN",TONGHOP!$P1248="TH",TONGHOP!$Z1248&lt;&gt;""),TONGHOP!$Z1248,"")</f>
        <v/>
      </c>
    </row>
    <row r="1249" spans="1:21">
      <c r="A1249" s="139" t="str">
        <f>IF(AND(TONGHOP!$O1249="KTHP",OR(TONGHOP!$P1249="LT",TONGHOP!$P1249="TN"),TONGHOP!$X1249&lt;&gt;""),TONGHOP!$X1249,"")</f>
        <v>Vũ Hạnh Chiêu</v>
      </c>
      <c r="B1249" s="139" t="str">
        <f>IF(AND(TONGHOP!$O1249="KTHP",OR(TONGHOP!$P1249="LT",TONGHOP!$P1249="TN"),TONGHOP!$Y1249&lt;&gt;""),TONGHOP!$Y1249,"")</f>
        <v>Nguyễn Thị Tố Nga</v>
      </c>
      <c r="C1249" s="139">
        <f>IF(AND(TONGHOP!$O1249="KTHP",OR(TONGHOP!$P1249="LT",TONGHOP!$P1249="TN"),TONGHOP!$Z1249&lt;&gt;""),TONGHOP!$Z1249,"")</f>
        <v>34</v>
      </c>
      <c r="D1249" s="139" t="str">
        <f>IF(AND(TONGHOP!$O1249="KTHP",TONGHOP!$P1249="VĐ"),TONGHOP!$X1249,"")</f>
        <v/>
      </c>
      <c r="E1249" s="138" t="str">
        <f>IF(AND(TONGHOP!$O1249="KTHP",TONGHOP!$P1249="VĐ"),TONGHOP!$Y1249,"")</f>
        <v/>
      </c>
      <c r="F1249" s="138" t="str">
        <f>IF(AND(TONGHOP!$O1249="KTHP",TONGHOP!$P1249="VĐ"),TONGHOP!$Z1249,"")</f>
        <v/>
      </c>
      <c r="G1249" s="139" t="str">
        <f>IF(AND(TONGHOP!$O1249="KTHP",TONGHOP!$P1249="TL"),TONGHOP!$X1249,"")</f>
        <v/>
      </c>
      <c r="H1249" s="138" t="str">
        <f>IF(AND(TONGHOP!$O1249="KTHP",TONGHOP!$P1249="TL"),TONGHOP!$Y1249,"")</f>
        <v/>
      </c>
      <c r="I1249" s="138" t="str">
        <f>IF(AND(TONGHOP!$O1249="KTHP",TONGHOP!$P1249="TL"),TONGHOP!$Z1249,"")</f>
        <v/>
      </c>
      <c r="J1249" s="139" t="str">
        <f>IF(AND(TONGHOP!$O1249="KTHP",TONGHOP!$P1249="TH"),TONGHOP!$X1249,"")</f>
        <v/>
      </c>
      <c r="K1249" s="138" t="str">
        <f>IF(AND(TONGHOP!$O1249="KTHP",TONGHOP!$P1249="TH"),TONGHOP!$Y1249,"")</f>
        <v/>
      </c>
      <c r="L1249" s="138" t="str">
        <f>IF(AND(TONGHOP!$O1249="KTHP",TONGHOP!$P1249="TH"),TONGHOP!$Z1249,"")</f>
        <v/>
      </c>
      <c r="M1249" s="139" t="str">
        <f>IF(AND(TONGHOP!$O1249="ThiTN",OR(TONGHOP!$P1249="LT",TONGHOP!$P1249="TN"),TONGHOP!$X1249&lt;&gt;""),TONGHOP!$X1249,"")</f>
        <v/>
      </c>
      <c r="N1249" s="139" t="str">
        <f>IF(AND(TONGHOP!$O1249="ThiTN",OR(TONGHOP!$P1249="LT",TONGHOP!$P1249="TN"),TONGHOP!$Y1249&lt;&gt;""),TONGHOP!$Y1249,"")</f>
        <v/>
      </c>
      <c r="O1249" s="139" t="str">
        <f>IF(AND(TONGHOP!$O1249="ThiTN",OR(TONGHOP!$P1249="LT",TONGHOP!$P1249="TN"),TONGHOP!$Z1249&lt;&gt;""),TONGHOP!$Z1249,"")</f>
        <v/>
      </c>
      <c r="P1249" s="139" t="str">
        <f>IF(AND(TONGHOP!$O1249="ThiTN",TONGHOP!$P1249="VĐ",TONGHOP!$X1249&lt;&gt;""),TONGHOP!$X1249,"")</f>
        <v/>
      </c>
      <c r="Q1249" s="139" t="str">
        <f>IF(AND(TONGHOP!$O1249="ThiTN",TONGHOP!$P1249="VĐ",TONGHOP!$Y1249&lt;&gt;""),TONGHOP!$Y1249,"")</f>
        <v/>
      </c>
      <c r="R1249" s="139" t="str">
        <f>IF(AND(TONGHOP!$O1249="ThiTN",TONGHOP!$P1249="VĐ",TONGHOP!$Z1249&lt;&gt;""),TONGHOP!$Z1249,"")</f>
        <v/>
      </c>
      <c r="S1249" s="137" t="str">
        <f>IF(AND(TONGHOP!$O1249="ThiTN",TONGHOP!$P1249="TH",TONGHOP!$X1249&lt;&gt;""),TONGHOP!$X1249,"")</f>
        <v/>
      </c>
      <c r="T1249" s="137" t="str">
        <f>IF(AND(TONGHOP!$O1249="ThiTN",TONGHOP!$P1249="TH",TONGHOP!$Y1249&lt;&gt;""),TONGHOP!$Y1249,"")</f>
        <v/>
      </c>
      <c r="U1249" s="137" t="str">
        <f>IF(AND(TONGHOP!$O1249="ThiTN",TONGHOP!$P1249="TH",TONGHOP!$Z1249&lt;&gt;""),TONGHOP!$Z1249,"")</f>
        <v/>
      </c>
    </row>
    <row r="1250" spans="1:21">
      <c r="A1250" s="139" t="str">
        <f>IF(AND(TONGHOP!$O1250="KTHP",OR(TONGHOP!$P1250="LT",TONGHOP!$P1250="TN"),TONGHOP!$X1250&lt;&gt;""),TONGHOP!$X1250,"")</f>
        <v>Nguyễn Thùy Dương</v>
      </c>
      <c r="B1250" s="139" t="str">
        <f>IF(AND(TONGHOP!$O1250="KTHP",OR(TONGHOP!$P1250="LT",TONGHOP!$P1250="TN"),TONGHOP!$Y1250&lt;&gt;""),TONGHOP!$Y1250,"")</f>
        <v>Châu Văn Bảo</v>
      </c>
      <c r="C1250" s="139">
        <f>IF(AND(TONGHOP!$O1250="KTHP",OR(TONGHOP!$P1250="LT",TONGHOP!$P1250="TN"),TONGHOP!$Z1250&lt;&gt;""),TONGHOP!$Z1250,"")</f>
        <v>36</v>
      </c>
      <c r="D1250" s="139" t="str">
        <f>IF(AND(TONGHOP!$O1250="KTHP",TONGHOP!$P1250="VĐ"),TONGHOP!$X1250,"")</f>
        <v/>
      </c>
      <c r="E1250" s="138" t="str">
        <f>IF(AND(TONGHOP!$O1250="KTHP",TONGHOP!$P1250="VĐ"),TONGHOP!$Y1250,"")</f>
        <v/>
      </c>
      <c r="F1250" s="138" t="str">
        <f>IF(AND(TONGHOP!$O1250="KTHP",TONGHOP!$P1250="VĐ"),TONGHOP!$Z1250,"")</f>
        <v/>
      </c>
      <c r="G1250" s="139" t="str">
        <f>IF(AND(TONGHOP!$O1250="KTHP",TONGHOP!$P1250="TL"),TONGHOP!$X1250,"")</f>
        <v/>
      </c>
      <c r="H1250" s="138" t="str">
        <f>IF(AND(TONGHOP!$O1250="KTHP",TONGHOP!$P1250="TL"),TONGHOP!$Y1250,"")</f>
        <v/>
      </c>
      <c r="I1250" s="138" t="str">
        <f>IF(AND(TONGHOP!$O1250="KTHP",TONGHOP!$P1250="TL"),TONGHOP!$Z1250,"")</f>
        <v/>
      </c>
      <c r="J1250" s="139" t="str">
        <f>IF(AND(TONGHOP!$O1250="KTHP",TONGHOP!$P1250="TH"),TONGHOP!$X1250,"")</f>
        <v/>
      </c>
      <c r="K1250" s="138" t="str">
        <f>IF(AND(TONGHOP!$O1250="KTHP",TONGHOP!$P1250="TH"),TONGHOP!$Y1250,"")</f>
        <v/>
      </c>
      <c r="L1250" s="138" t="str">
        <f>IF(AND(TONGHOP!$O1250="KTHP",TONGHOP!$P1250="TH"),TONGHOP!$Z1250,"")</f>
        <v/>
      </c>
      <c r="M1250" s="139" t="str">
        <f>IF(AND(TONGHOP!$O1250="ThiTN",OR(TONGHOP!$P1250="LT",TONGHOP!$P1250="TN"),TONGHOP!$X1250&lt;&gt;""),TONGHOP!$X1250,"")</f>
        <v/>
      </c>
      <c r="N1250" s="139" t="str">
        <f>IF(AND(TONGHOP!$O1250="ThiTN",OR(TONGHOP!$P1250="LT",TONGHOP!$P1250="TN"),TONGHOP!$Y1250&lt;&gt;""),TONGHOP!$Y1250,"")</f>
        <v/>
      </c>
      <c r="O1250" s="139" t="str">
        <f>IF(AND(TONGHOP!$O1250="ThiTN",OR(TONGHOP!$P1250="LT",TONGHOP!$P1250="TN"),TONGHOP!$Z1250&lt;&gt;""),TONGHOP!$Z1250,"")</f>
        <v/>
      </c>
      <c r="P1250" s="139" t="str">
        <f>IF(AND(TONGHOP!$O1250="ThiTN",TONGHOP!$P1250="VĐ",TONGHOP!$X1250&lt;&gt;""),TONGHOP!$X1250,"")</f>
        <v/>
      </c>
      <c r="Q1250" s="139" t="str">
        <f>IF(AND(TONGHOP!$O1250="ThiTN",TONGHOP!$P1250="VĐ",TONGHOP!$Y1250&lt;&gt;""),TONGHOP!$Y1250,"")</f>
        <v/>
      </c>
      <c r="R1250" s="139" t="str">
        <f>IF(AND(TONGHOP!$O1250="ThiTN",TONGHOP!$P1250="VĐ",TONGHOP!$Z1250&lt;&gt;""),TONGHOP!$Z1250,"")</f>
        <v/>
      </c>
      <c r="S1250" s="137" t="str">
        <f>IF(AND(TONGHOP!$O1250="ThiTN",TONGHOP!$P1250="TH",TONGHOP!$X1250&lt;&gt;""),TONGHOP!$X1250,"")</f>
        <v/>
      </c>
      <c r="T1250" s="137" t="str">
        <f>IF(AND(TONGHOP!$O1250="ThiTN",TONGHOP!$P1250="TH",TONGHOP!$Y1250&lt;&gt;""),TONGHOP!$Y1250,"")</f>
        <v/>
      </c>
      <c r="U1250" s="137" t="str">
        <f>IF(AND(TONGHOP!$O1250="ThiTN",TONGHOP!$P1250="TH",TONGHOP!$Z1250&lt;&gt;""),TONGHOP!$Z1250,"")</f>
        <v/>
      </c>
    </row>
    <row r="1251" spans="1:21">
      <c r="A1251" s="139" t="str">
        <f>IF(AND(TONGHOP!$O1251="KTHP",OR(TONGHOP!$P1251="LT",TONGHOP!$P1251="TN"),TONGHOP!$X1251&lt;&gt;""),TONGHOP!$X1251,"")</f>
        <v>Nguyễn Minh Đức(B)</v>
      </c>
      <c r="B1251" s="139" t="str">
        <f>IF(AND(TONGHOP!$O1251="KTHP",OR(TONGHOP!$P1251="LT",TONGHOP!$P1251="TN"),TONGHOP!$Y1251&lt;&gt;""),TONGHOP!$Y1251,"")</f>
        <v>Vũ Hạnh Chiêu</v>
      </c>
      <c r="C1251" s="139">
        <f>IF(AND(TONGHOP!$O1251="KTHP",OR(TONGHOP!$P1251="LT",TONGHOP!$P1251="TN"),TONGHOP!$Z1251&lt;&gt;""),TONGHOP!$Z1251,"")</f>
        <v>34</v>
      </c>
      <c r="D1251" s="139" t="str">
        <f>IF(AND(TONGHOP!$O1251="KTHP",TONGHOP!$P1251="VĐ"),TONGHOP!$X1251,"")</f>
        <v/>
      </c>
      <c r="E1251" s="138" t="str">
        <f>IF(AND(TONGHOP!$O1251="KTHP",TONGHOP!$P1251="VĐ"),TONGHOP!$Y1251,"")</f>
        <v/>
      </c>
      <c r="F1251" s="138" t="str">
        <f>IF(AND(TONGHOP!$O1251="KTHP",TONGHOP!$P1251="VĐ"),TONGHOP!$Z1251,"")</f>
        <v/>
      </c>
      <c r="G1251" s="139" t="str">
        <f>IF(AND(TONGHOP!$O1251="KTHP",TONGHOP!$P1251="TL"),TONGHOP!$X1251,"")</f>
        <v/>
      </c>
      <c r="H1251" s="138" t="str">
        <f>IF(AND(TONGHOP!$O1251="KTHP",TONGHOP!$P1251="TL"),TONGHOP!$Y1251,"")</f>
        <v/>
      </c>
      <c r="I1251" s="138" t="str">
        <f>IF(AND(TONGHOP!$O1251="KTHP",TONGHOP!$P1251="TL"),TONGHOP!$Z1251,"")</f>
        <v/>
      </c>
      <c r="J1251" s="139" t="str">
        <f>IF(AND(TONGHOP!$O1251="KTHP",TONGHOP!$P1251="TH"),TONGHOP!$X1251,"")</f>
        <v/>
      </c>
      <c r="K1251" s="138" t="str">
        <f>IF(AND(TONGHOP!$O1251="KTHP",TONGHOP!$P1251="TH"),TONGHOP!$Y1251,"")</f>
        <v/>
      </c>
      <c r="L1251" s="138" t="str">
        <f>IF(AND(TONGHOP!$O1251="KTHP",TONGHOP!$P1251="TH"),TONGHOP!$Z1251,"")</f>
        <v/>
      </c>
      <c r="M1251" s="139" t="str">
        <f>IF(AND(TONGHOP!$O1251="ThiTN",OR(TONGHOP!$P1251="LT",TONGHOP!$P1251="TN"),TONGHOP!$X1251&lt;&gt;""),TONGHOP!$X1251,"")</f>
        <v/>
      </c>
      <c r="N1251" s="139" t="str">
        <f>IF(AND(TONGHOP!$O1251="ThiTN",OR(TONGHOP!$P1251="LT",TONGHOP!$P1251="TN"),TONGHOP!$Y1251&lt;&gt;""),TONGHOP!$Y1251,"")</f>
        <v/>
      </c>
      <c r="O1251" s="139" t="str">
        <f>IF(AND(TONGHOP!$O1251="ThiTN",OR(TONGHOP!$P1251="LT",TONGHOP!$P1251="TN"),TONGHOP!$Z1251&lt;&gt;""),TONGHOP!$Z1251,"")</f>
        <v/>
      </c>
      <c r="P1251" s="139" t="str">
        <f>IF(AND(TONGHOP!$O1251="ThiTN",TONGHOP!$P1251="VĐ",TONGHOP!$X1251&lt;&gt;""),TONGHOP!$X1251,"")</f>
        <v/>
      </c>
      <c r="Q1251" s="139" t="str">
        <f>IF(AND(TONGHOP!$O1251="ThiTN",TONGHOP!$P1251="VĐ",TONGHOP!$Y1251&lt;&gt;""),TONGHOP!$Y1251,"")</f>
        <v/>
      </c>
      <c r="R1251" s="139" t="str">
        <f>IF(AND(TONGHOP!$O1251="ThiTN",TONGHOP!$P1251="VĐ",TONGHOP!$Z1251&lt;&gt;""),TONGHOP!$Z1251,"")</f>
        <v/>
      </c>
      <c r="S1251" s="137" t="str">
        <f>IF(AND(TONGHOP!$O1251="ThiTN",TONGHOP!$P1251="TH",TONGHOP!$X1251&lt;&gt;""),TONGHOP!$X1251,"")</f>
        <v/>
      </c>
      <c r="T1251" s="137" t="str">
        <f>IF(AND(TONGHOP!$O1251="ThiTN",TONGHOP!$P1251="TH",TONGHOP!$Y1251&lt;&gt;""),TONGHOP!$Y1251,"")</f>
        <v/>
      </c>
      <c r="U1251" s="137" t="str">
        <f>IF(AND(TONGHOP!$O1251="ThiTN",TONGHOP!$P1251="TH",TONGHOP!$Z1251&lt;&gt;""),TONGHOP!$Z1251,"")</f>
        <v/>
      </c>
    </row>
    <row r="1252" spans="1:21">
      <c r="A1252" s="139" t="str">
        <f>IF(AND(TONGHOP!$O1252="KTHP",OR(TONGHOP!$P1252="LT",TONGHOP!$P1252="TN"),TONGHOP!$X1252&lt;&gt;""),TONGHOP!$X1252,"")</f>
        <v>Nguyễn Thị Tố Nga</v>
      </c>
      <c r="B1252" s="139" t="str">
        <f>IF(AND(TONGHOP!$O1252="KTHP",OR(TONGHOP!$P1252="LT",TONGHOP!$P1252="TN"),TONGHOP!$Y1252&lt;&gt;""),TONGHOP!$Y1252,"")</f>
        <v>Nguyễn Thùy Dương</v>
      </c>
      <c r="C1252" s="139">
        <f>IF(AND(TONGHOP!$O1252="KTHP",OR(TONGHOP!$P1252="LT",TONGHOP!$P1252="TN"),TONGHOP!$Z1252&lt;&gt;""),TONGHOP!$Z1252,"")</f>
        <v>35</v>
      </c>
      <c r="D1252" s="139" t="str">
        <f>IF(AND(TONGHOP!$O1252="KTHP",TONGHOP!$P1252="VĐ"),TONGHOP!$X1252,"")</f>
        <v/>
      </c>
      <c r="E1252" s="138" t="str">
        <f>IF(AND(TONGHOP!$O1252="KTHP",TONGHOP!$P1252="VĐ"),TONGHOP!$Y1252,"")</f>
        <v/>
      </c>
      <c r="F1252" s="138" t="str">
        <f>IF(AND(TONGHOP!$O1252="KTHP",TONGHOP!$P1252="VĐ"),TONGHOP!$Z1252,"")</f>
        <v/>
      </c>
      <c r="G1252" s="139" t="str">
        <f>IF(AND(TONGHOP!$O1252="KTHP",TONGHOP!$P1252="TL"),TONGHOP!$X1252,"")</f>
        <v/>
      </c>
      <c r="H1252" s="138" t="str">
        <f>IF(AND(TONGHOP!$O1252="KTHP",TONGHOP!$P1252="TL"),TONGHOP!$Y1252,"")</f>
        <v/>
      </c>
      <c r="I1252" s="138" t="str">
        <f>IF(AND(TONGHOP!$O1252="KTHP",TONGHOP!$P1252="TL"),TONGHOP!$Z1252,"")</f>
        <v/>
      </c>
      <c r="J1252" s="139" t="str">
        <f>IF(AND(TONGHOP!$O1252="KTHP",TONGHOP!$P1252="TH"),TONGHOP!$X1252,"")</f>
        <v/>
      </c>
      <c r="K1252" s="138" t="str">
        <f>IF(AND(TONGHOP!$O1252="KTHP",TONGHOP!$P1252="TH"),TONGHOP!$Y1252,"")</f>
        <v/>
      </c>
      <c r="L1252" s="138" t="str">
        <f>IF(AND(TONGHOP!$O1252="KTHP",TONGHOP!$P1252="TH"),TONGHOP!$Z1252,"")</f>
        <v/>
      </c>
      <c r="M1252" s="139" t="str">
        <f>IF(AND(TONGHOP!$O1252="ThiTN",OR(TONGHOP!$P1252="LT",TONGHOP!$P1252="TN"),TONGHOP!$X1252&lt;&gt;""),TONGHOP!$X1252,"")</f>
        <v/>
      </c>
      <c r="N1252" s="139" t="str">
        <f>IF(AND(TONGHOP!$O1252="ThiTN",OR(TONGHOP!$P1252="LT",TONGHOP!$P1252="TN"),TONGHOP!$Y1252&lt;&gt;""),TONGHOP!$Y1252,"")</f>
        <v/>
      </c>
      <c r="O1252" s="139" t="str">
        <f>IF(AND(TONGHOP!$O1252="ThiTN",OR(TONGHOP!$P1252="LT",TONGHOP!$P1252="TN"),TONGHOP!$Z1252&lt;&gt;""),TONGHOP!$Z1252,"")</f>
        <v/>
      </c>
      <c r="P1252" s="139" t="str">
        <f>IF(AND(TONGHOP!$O1252="ThiTN",TONGHOP!$P1252="VĐ",TONGHOP!$X1252&lt;&gt;""),TONGHOP!$X1252,"")</f>
        <v/>
      </c>
      <c r="Q1252" s="139" t="str">
        <f>IF(AND(TONGHOP!$O1252="ThiTN",TONGHOP!$P1252="VĐ",TONGHOP!$Y1252&lt;&gt;""),TONGHOP!$Y1252,"")</f>
        <v/>
      </c>
      <c r="R1252" s="139" t="str">
        <f>IF(AND(TONGHOP!$O1252="ThiTN",TONGHOP!$P1252="VĐ",TONGHOP!$Z1252&lt;&gt;""),TONGHOP!$Z1252,"")</f>
        <v/>
      </c>
      <c r="S1252" s="137" t="str">
        <f>IF(AND(TONGHOP!$O1252="ThiTN",TONGHOP!$P1252="TH",TONGHOP!$X1252&lt;&gt;""),TONGHOP!$X1252,"")</f>
        <v/>
      </c>
      <c r="T1252" s="137" t="str">
        <f>IF(AND(TONGHOP!$O1252="ThiTN",TONGHOP!$P1252="TH",TONGHOP!$Y1252&lt;&gt;""),TONGHOP!$Y1252,"")</f>
        <v/>
      </c>
      <c r="U1252" s="137" t="str">
        <f>IF(AND(TONGHOP!$O1252="ThiTN",TONGHOP!$P1252="TH",TONGHOP!$Z1252&lt;&gt;""),TONGHOP!$Z1252,"")</f>
        <v/>
      </c>
    </row>
    <row r="1253" spans="1:21">
      <c r="A1253" s="139" t="str">
        <f>IF(AND(TONGHOP!$O1253="KTHP",OR(TONGHOP!$P1253="LT",TONGHOP!$P1253="TN"),TONGHOP!$X1253&lt;&gt;""),TONGHOP!$X1253,"")</f>
        <v>Vũ Hạnh Chiêu</v>
      </c>
      <c r="B1253" s="139" t="str">
        <f>IF(AND(TONGHOP!$O1253="KTHP",OR(TONGHOP!$P1253="LT",TONGHOP!$P1253="TN"),TONGHOP!$Y1253&lt;&gt;""),TONGHOP!$Y1253,"")</f>
        <v>Nguyễn Thị Tố Nga</v>
      </c>
      <c r="C1253" s="139">
        <f>IF(AND(TONGHOP!$O1253="KTHP",OR(TONGHOP!$P1253="LT",TONGHOP!$P1253="TN"),TONGHOP!$Z1253&lt;&gt;""),TONGHOP!$Z1253,"")</f>
        <v>32</v>
      </c>
      <c r="D1253" s="139" t="str">
        <f>IF(AND(TONGHOP!$O1253="KTHP",TONGHOP!$P1253="VĐ"),TONGHOP!$X1253,"")</f>
        <v/>
      </c>
      <c r="E1253" s="138" t="str">
        <f>IF(AND(TONGHOP!$O1253="KTHP",TONGHOP!$P1253="VĐ"),TONGHOP!$Y1253,"")</f>
        <v/>
      </c>
      <c r="F1253" s="138" t="str">
        <f>IF(AND(TONGHOP!$O1253="KTHP",TONGHOP!$P1253="VĐ"),TONGHOP!$Z1253,"")</f>
        <v/>
      </c>
      <c r="G1253" s="139" t="str">
        <f>IF(AND(TONGHOP!$O1253="KTHP",TONGHOP!$P1253="TL"),TONGHOP!$X1253,"")</f>
        <v/>
      </c>
      <c r="H1253" s="138" t="str">
        <f>IF(AND(TONGHOP!$O1253="KTHP",TONGHOP!$P1253="TL"),TONGHOP!$Y1253,"")</f>
        <v/>
      </c>
      <c r="I1253" s="138" t="str">
        <f>IF(AND(TONGHOP!$O1253="KTHP",TONGHOP!$P1253="TL"),TONGHOP!$Z1253,"")</f>
        <v/>
      </c>
      <c r="J1253" s="139" t="str">
        <f>IF(AND(TONGHOP!$O1253="KTHP",TONGHOP!$P1253="TH"),TONGHOP!$X1253,"")</f>
        <v/>
      </c>
      <c r="K1253" s="138" t="str">
        <f>IF(AND(TONGHOP!$O1253="KTHP",TONGHOP!$P1253="TH"),TONGHOP!$Y1253,"")</f>
        <v/>
      </c>
      <c r="L1253" s="138" t="str">
        <f>IF(AND(TONGHOP!$O1253="KTHP",TONGHOP!$P1253="TH"),TONGHOP!$Z1253,"")</f>
        <v/>
      </c>
      <c r="M1253" s="139" t="str">
        <f>IF(AND(TONGHOP!$O1253="ThiTN",OR(TONGHOP!$P1253="LT",TONGHOP!$P1253="TN"),TONGHOP!$X1253&lt;&gt;""),TONGHOP!$X1253,"")</f>
        <v/>
      </c>
      <c r="N1253" s="139" t="str">
        <f>IF(AND(TONGHOP!$O1253="ThiTN",OR(TONGHOP!$P1253="LT",TONGHOP!$P1253="TN"),TONGHOP!$Y1253&lt;&gt;""),TONGHOP!$Y1253,"")</f>
        <v/>
      </c>
      <c r="O1253" s="139" t="str">
        <f>IF(AND(TONGHOP!$O1253="ThiTN",OR(TONGHOP!$P1253="LT",TONGHOP!$P1253="TN"),TONGHOP!$Z1253&lt;&gt;""),TONGHOP!$Z1253,"")</f>
        <v/>
      </c>
      <c r="P1253" s="139" t="str">
        <f>IF(AND(TONGHOP!$O1253="ThiTN",TONGHOP!$P1253="VĐ",TONGHOP!$X1253&lt;&gt;""),TONGHOP!$X1253,"")</f>
        <v/>
      </c>
      <c r="Q1253" s="139" t="str">
        <f>IF(AND(TONGHOP!$O1253="ThiTN",TONGHOP!$P1253="VĐ",TONGHOP!$Y1253&lt;&gt;""),TONGHOP!$Y1253,"")</f>
        <v/>
      </c>
      <c r="R1253" s="139" t="str">
        <f>IF(AND(TONGHOP!$O1253="ThiTN",TONGHOP!$P1253="VĐ",TONGHOP!$Z1253&lt;&gt;""),TONGHOP!$Z1253,"")</f>
        <v/>
      </c>
      <c r="S1253" s="137" t="str">
        <f>IF(AND(TONGHOP!$O1253="ThiTN",TONGHOP!$P1253="TH",TONGHOP!$X1253&lt;&gt;""),TONGHOP!$X1253,"")</f>
        <v/>
      </c>
      <c r="T1253" s="137" t="str">
        <f>IF(AND(TONGHOP!$O1253="ThiTN",TONGHOP!$P1253="TH",TONGHOP!$Y1253&lt;&gt;""),TONGHOP!$Y1253,"")</f>
        <v/>
      </c>
      <c r="U1253" s="137" t="str">
        <f>IF(AND(TONGHOP!$O1253="ThiTN",TONGHOP!$P1253="TH",TONGHOP!$Z1253&lt;&gt;""),TONGHOP!$Z1253,"")</f>
        <v/>
      </c>
    </row>
    <row r="1254" spans="1:21">
      <c r="A1254" s="139" t="str">
        <f>IF(AND(TONGHOP!$O1254="KTHP",OR(TONGHOP!$P1254="LT",TONGHOP!$P1254="TN"),TONGHOP!$X1254&lt;&gt;""),TONGHOP!$X1254,"")</f>
        <v>Nguyễn Thùy Dương</v>
      </c>
      <c r="B1254" s="139" t="str">
        <f>IF(AND(TONGHOP!$O1254="KTHP",OR(TONGHOP!$P1254="LT",TONGHOP!$P1254="TN"),TONGHOP!$Y1254&lt;&gt;""),TONGHOP!$Y1254,"")</f>
        <v>Châu Văn Bảo</v>
      </c>
      <c r="C1254" s="139">
        <f>IF(AND(TONGHOP!$O1254="KTHP",OR(TONGHOP!$P1254="LT",TONGHOP!$P1254="TN"),TONGHOP!$Z1254&lt;&gt;""),TONGHOP!$Z1254,"")</f>
        <v>20</v>
      </c>
      <c r="D1254" s="139" t="str">
        <f>IF(AND(TONGHOP!$O1254="KTHP",TONGHOP!$P1254="VĐ"),TONGHOP!$X1254,"")</f>
        <v/>
      </c>
      <c r="E1254" s="138" t="str">
        <f>IF(AND(TONGHOP!$O1254="KTHP",TONGHOP!$P1254="VĐ"),TONGHOP!$Y1254,"")</f>
        <v/>
      </c>
      <c r="F1254" s="138" t="str">
        <f>IF(AND(TONGHOP!$O1254="KTHP",TONGHOP!$P1254="VĐ"),TONGHOP!$Z1254,"")</f>
        <v/>
      </c>
      <c r="G1254" s="139" t="str">
        <f>IF(AND(TONGHOP!$O1254="KTHP",TONGHOP!$P1254="TL"),TONGHOP!$X1254,"")</f>
        <v/>
      </c>
      <c r="H1254" s="138" t="str">
        <f>IF(AND(TONGHOP!$O1254="KTHP",TONGHOP!$P1254="TL"),TONGHOP!$Y1254,"")</f>
        <v/>
      </c>
      <c r="I1254" s="138" t="str">
        <f>IF(AND(TONGHOP!$O1254="KTHP",TONGHOP!$P1254="TL"),TONGHOP!$Z1254,"")</f>
        <v/>
      </c>
      <c r="J1254" s="139" t="str">
        <f>IF(AND(TONGHOP!$O1254="KTHP",TONGHOP!$P1254="TH"),TONGHOP!$X1254,"")</f>
        <v/>
      </c>
      <c r="K1254" s="138" t="str">
        <f>IF(AND(TONGHOP!$O1254="KTHP",TONGHOP!$P1254="TH"),TONGHOP!$Y1254,"")</f>
        <v/>
      </c>
      <c r="L1254" s="138" t="str">
        <f>IF(AND(TONGHOP!$O1254="KTHP",TONGHOP!$P1254="TH"),TONGHOP!$Z1254,"")</f>
        <v/>
      </c>
      <c r="M1254" s="139" t="str">
        <f>IF(AND(TONGHOP!$O1254="ThiTN",OR(TONGHOP!$P1254="LT",TONGHOP!$P1254="TN"),TONGHOP!$X1254&lt;&gt;""),TONGHOP!$X1254,"")</f>
        <v/>
      </c>
      <c r="N1254" s="139" t="str">
        <f>IF(AND(TONGHOP!$O1254="ThiTN",OR(TONGHOP!$P1254="LT",TONGHOP!$P1254="TN"),TONGHOP!$Y1254&lt;&gt;""),TONGHOP!$Y1254,"")</f>
        <v/>
      </c>
      <c r="O1254" s="139" t="str">
        <f>IF(AND(TONGHOP!$O1254="ThiTN",OR(TONGHOP!$P1254="LT",TONGHOP!$P1254="TN"),TONGHOP!$Z1254&lt;&gt;""),TONGHOP!$Z1254,"")</f>
        <v/>
      </c>
      <c r="P1254" s="139" t="str">
        <f>IF(AND(TONGHOP!$O1254="ThiTN",TONGHOP!$P1254="VĐ",TONGHOP!$X1254&lt;&gt;""),TONGHOP!$X1254,"")</f>
        <v/>
      </c>
      <c r="Q1254" s="139" t="str">
        <f>IF(AND(TONGHOP!$O1254="ThiTN",TONGHOP!$P1254="VĐ",TONGHOP!$Y1254&lt;&gt;""),TONGHOP!$Y1254,"")</f>
        <v/>
      </c>
      <c r="R1254" s="139" t="str">
        <f>IF(AND(TONGHOP!$O1254="ThiTN",TONGHOP!$P1254="VĐ",TONGHOP!$Z1254&lt;&gt;""),TONGHOP!$Z1254,"")</f>
        <v/>
      </c>
      <c r="S1254" s="137" t="str">
        <f>IF(AND(TONGHOP!$O1254="ThiTN",TONGHOP!$P1254="TH",TONGHOP!$X1254&lt;&gt;""),TONGHOP!$X1254,"")</f>
        <v/>
      </c>
      <c r="T1254" s="137" t="str">
        <f>IF(AND(TONGHOP!$O1254="ThiTN",TONGHOP!$P1254="TH",TONGHOP!$Y1254&lt;&gt;""),TONGHOP!$Y1254,"")</f>
        <v/>
      </c>
      <c r="U1254" s="137" t="str">
        <f>IF(AND(TONGHOP!$O1254="ThiTN",TONGHOP!$P1254="TH",TONGHOP!$Z1254&lt;&gt;""),TONGHOP!$Z1254,"")</f>
        <v/>
      </c>
    </row>
    <row r="1255" spans="1:21">
      <c r="A1255" s="139" t="str">
        <f>IF(AND(TONGHOP!$O1255="KTHP",OR(TONGHOP!$P1255="LT",TONGHOP!$P1255="TN"),TONGHOP!$X1255&lt;&gt;""),TONGHOP!$X1255,"")</f>
        <v/>
      </c>
      <c r="B1255" s="139" t="str">
        <f>IF(AND(TONGHOP!$O1255="KTHP",OR(TONGHOP!$P1255="LT",TONGHOP!$P1255="TN"),TONGHOP!$Y1255&lt;&gt;""),TONGHOP!$Y1255,"")</f>
        <v/>
      </c>
      <c r="C1255" s="139" t="str">
        <f>IF(AND(TONGHOP!$O1255="KTHP",OR(TONGHOP!$P1255="LT",TONGHOP!$P1255="TN"),TONGHOP!$Z1255&lt;&gt;""),TONGHOP!$Z1255,"")</f>
        <v/>
      </c>
      <c r="D1255" s="139" t="str">
        <f>IF(AND(TONGHOP!$O1255="KTHP",TONGHOP!$P1255="VĐ"),TONGHOP!$X1255,"")</f>
        <v/>
      </c>
      <c r="E1255" s="138" t="str">
        <f>IF(AND(TONGHOP!$O1255="KTHP",TONGHOP!$P1255="VĐ"),TONGHOP!$Y1255,"")</f>
        <v/>
      </c>
      <c r="F1255" s="138" t="str">
        <f>IF(AND(TONGHOP!$O1255="KTHP",TONGHOP!$P1255="VĐ"),TONGHOP!$Z1255,"")</f>
        <v/>
      </c>
      <c r="G1255" s="139" t="str">
        <f>IF(AND(TONGHOP!$O1255="KTHP",TONGHOP!$P1255="TL"),TONGHOP!$X1255,"")</f>
        <v/>
      </c>
      <c r="H1255" s="138" t="str">
        <f>IF(AND(TONGHOP!$O1255="KTHP",TONGHOP!$P1255="TL"),TONGHOP!$Y1255,"")</f>
        <v/>
      </c>
      <c r="I1255" s="138" t="str">
        <f>IF(AND(TONGHOP!$O1255="KTHP",TONGHOP!$P1255="TL"),TONGHOP!$Z1255,"")</f>
        <v/>
      </c>
      <c r="J1255" s="139" t="str">
        <f>IF(AND(TONGHOP!$O1255="KTHP",TONGHOP!$P1255="TH"),TONGHOP!$X1255,"")</f>
        <v/>
      </c>
      <c r="K1255" s="138" t="str">
        <f>IF(AND(TONGHOP!$O1255="KTHP",TONGHOP!$P1255="TH"),TONGHOP!$Y1255,"")</f>
        <v/>
      </c>
      <c r="L1255" s="138" t="str">
        <f>IF(AND(TONGHOP!$O1255="KTHP",TONGHOP!$P1255="TH"),TONGHOP!$Z1255,"")</f>
        <v/>
      </c>
      <c r="M1255" s="139" t="str">
        <f>IF(AND(TONGHOP!$O1255="ThiTN",OR(TONGHOP!$P1255="LT",TONGHOP!$P1255="TN"),TONGHOP!$X1255&lt;&gt;""),TONGHOP!$X1255,"")</f>
        <v/>
      </c>
      <c r="N1255" s="139" t="str">
        <f>IF(AND(TONGHOP!$O1255="ThiTN",OR(TONGHOP!$P1255="LT",TONGHOP!$P1255="TN"),TONGHOP!$Y1255&lt;&gt;""),TONGHOP!$Y1255,"")</f>
        <v/>
      </c>
      <c r="O1255" s="139" t="str">
        <f>IF(AND(TONGHOP!$O1255="ThiTN",OR(TONGHOP!$P1255="LT",TONGHOP!$P1255="TN"),TONGHOP!$Z1255&lt;&gt;""),TONGHOP!$Z1255,"")</f>
        <v/>
      </c>
      <c r="P1255" s="139" t="str">
        <f>IF(AND(TONGHOP!$O1255="ThiTN",TONGHOP!$P1255="VĐ",TONGHOP!$X1255&lt;&gt;""),TONGHOP!$X1255,"")</f>
        <v/>
      </c>
      <c r="Q1255" s="139" t="str">
        <f>IF(AND(TONGHOP!$O1255="ThiTN",TONGHOP!$P1255="VĐ",TONGHOP!$Y1255&lt;&gt;""),TONGHOP!$Y1255,"")</f>
        <v/>
      </c>
      <c r="R1255" s="139" t="str">
        <f>IF(AND(TONGHOP!$O1255="ThiTN",TONGHOP!$P1255="VĐ",TONGHOP!$Z1255&lt;&gt;""),TONGHOP!$Z1255,"")</f>
        <v/>
      </c>
      <c r="S1255" s="137" t="str">
        <f>IF(AND(TONGHOP!$O1255="ThiTN",TONGHOP!$P1255="TH",TONGHOP!$X1255&lt;&gt;""),TONGHOP!$X1255,"")</f>
        <v/>
      </c>
      <c r="T1255" s="137" t="str">
        <f>IF(AND(TONGHOP!$O1255="ThiTN",TONGHOP!$P1255="TH",TONGHOP!$Y1255&lt;&gt;""),TONGHOP!$Y1255,"")</f>
        <v/>
      </c>
      <c r="U1255" s="137" t="str">
        <f>IF(AND(TONGHOP!$O1255="ThiTN",TONGHOP!$P1255="TH",TONGHOP!$Z1255&lt;&gt;""),TONGHOP!$Z1255,"")</f>
        <v/>
      </c>
    </row>
    <row r="1256" spans="1:21">
      <c r="A1256" s="139" t="str">
        <f>IF(AND(TONGHOP!$O1256="KTHP",OR(TONGHOP!$P1256="LT",TONGHOP!$P1256="TN"),TONGHOP!$X1256&lt;&gt;""),TONGHOP!$X1256,"")</f>
        <v>Lâm Thị Phương Thùy</v>
      </c>
      <c r="B1256" s="139" t="str">
        <f>IF(AND(TONGHOP!$O1256="KTHP",OR(TONGHOP!$P1256="LT",TONGHOP!$P1256="TN"),TONGHOP!$Y1256&lt;&gt;""),TONGHOP!$Y1256,"")</f>
        <v>Trần Hồng Thảo</v>
      </c>
      <c r="C1256" s="139">
        <f>IF(AND(TONGHOP!$O1256="KTHP",OR(TONGHOP!$P1256="LT",TONGHOP!$P1256="TN"),TONGHOP!$Z1256&lt;&gt;""),TONGHOP!$Z1256,"")</f>
        <v>32</v>
      </c>
      <c r="D1256" s="139" t="str">
        <f>IF(AND(TONGHOP!$O1256="KTHP",TONGHOP!$P1256="VĐ"),TONGHOP!$X1256,"")</f>
        <v/>
      </c>
      <c r="E1256" s="138" t="str">
        <f>IF(AND(TONGHOP!$O1256="KTHP",TONGHOP!$P1256="VĐ"),TONGHOP!$Y1256,"")</f>
        <v/>
      </c>
      <c r="F1256" s="138" t="str">
        <f>IF(AND(TONGHOP!$O1256="KTHP",TONGHOP!$P1256="VĐ"),TONGHOP!$Z1256,"")</f>
        <v/>
      </c>
      <c r="G1256" s="139" t="str">
        <f>IF(AND(TONGHOP!$O1256="KTHP",TONGHOP!$P1256="TL"),TONGHOP!$X1256,"")</f>
        <v/>
      </c>
      <c r="H1256" s="138" t="str">
        <f>IF(AND(TONGHOP!$O1256="KTHP",TONGHOP!$P1256="TL"),TONGHOP!$Y1256,"")</f>
        <v/>
      </c>
      <c r="I1256" s="138" t="str">
        <f>IF(AND(TONGHOP!$O1256="KTHP",TONGHOP!$P1256="TL"),TONGHOP!$Z1256,"")</f>
        <v/>
      </c>
      <c r="J1256" s="139" t="str">
        <f>IF(AND(TONGHOP!$O1256="KTHP",TONGHOP!$P1256="TH"),TONGHOP!$X1256,"")</f>
        <v/>
      </c>
      <c r="K1256" s="138" t="str">
        <f>IF(AND(TONGHOP!$O1256="KTHP",TONGHOP!$P1256="TH"),TONGHOP!$Y1256,"")</f>
        <v/>
      </c>
      <c r="L1256" s="138" t="str">
        <f>IF(AND(TONGHOP!$O1256="KTHP",TONGHOP!$P1256="TH"),TONGHOP!$Z1256,"")</f>
        <v/>
      </c>
      <c r="M1256" s="139" t="str">
        <f>IF(AND(TONGHOP!$O1256="ThiTN",OR(TONGHOP!$P1256="LT",TONGHOP!$P1256="TN"),TONGHOP!$X1256&lt;&gt;""),TONGHOP!$X1256,"")</f>
        <v/>
      </c>
      <c r="N1256" s="139" t="str">
        <f>IF(AND(TONGHOP!$O1256="ThiTN",OR(TONGHOP!$P1256="LT",TONGHOP!$P1256="TN"),TONGHOP!$Y1256&lt;&gt;""),TONGHOP!$Y1256,"")</f>
        <v/>
      </c>
      <c r="O1256" s="139" t="str">
        <f>IF(AND(TONGHOP!$O1256="ThiTN",OR(TONGHOP!$P1256="LT",TONGHOP!$P1256="TN"),TONGHOP!$Z1256&lt;&gt;""),TONGHOP!$Z1256,"")</f>
        <v/>
      </c>
      <c r="P1256" s="139" t="str">
        <f>IF(AND(TONGHOP!$O1256="ThiTN",TONGHOP!$P1256="VĐ",TONGHOP!$X1256&lt;&gt;""),TONGHOP!$X1256,"")</f>
        <v/>
      </c>
      <c r="Q1256" s="139" t="str">
        <f>IF(AND(TONGHOP!$O1256="ThiTN",TONGHOP!$P1256="VĐ",TONGHOP!$Y1256&lt;&gt;""),TONGHOP!$Y1256,"")</f>
        <v/>
      </c>
      <c r="R1256" s="139" t="str">
        <f>IF(AND(TONGHOP!$O1256="ThiTN",TONGHOP!$P1256="VĐ",TONGHOP!$Z1256&lt;&gt;""),TONGHOP!$Z1256,"")</f>
        <v/>
      </c>
      <c r="S1256" s="137" t="str">
        <f>IF(AND(TONGHOP!$O1256="ThiTN",TONGHOP!$P1256="TH",TONGHOP!$X1256&lt;&gt;""),TONGHOP!$X1256,"")</f>
        <v/>
      </c>
      <c r="T1256" s="137" t="str">
        <f>IF(AND(TONGHOP!$O1256="ThiTN",TONGHOP!$P1256="TH",TONGHOP!$Y1256&lt;&gt;""),TONGHOP!$Y1256,"")</f>
        <v/>
      </c>
      <c r="U1256" s="137" t="str">
        <f>IF(AND(TONGHOP!$O1256="ThiTN",TONGHOP!$P1256="TH",TONGHOP!$Z1256&lt;&gt;""),TONGHOP!$Z1256,"")</f>
        <v/>
      </c>
    </row>
    <row r="1257" spans="1:21">
      <c r="A1257" s="139" t="str">
        <f>IF(AND(TONGHOP!$O1257="KTHP",OR(TONGHOP!$P1257="LT",TONGHOP!$P1257="TN"),TONGHOP!$X1257&lt;&gt;""),TONGHOP!$X1257,"")</f>
        <v>Lâm Thị Phương Thùy</v>
      </c>
      <c r="B1257" s="139" t="str">
        <f>IF(AND(TONGHOP!$O1257="KTHP",OR(TONGHOP!$P1257="LT",TONGHOP!$P1257="TN"),TONGHOP!$Y1257&lt;&gt;""),TONGHOP!$Y1257,"")</f>
        <v>Trần Hồng Thảo</v>
      </c>
      <c r="C1257" s="139">
        <f>IF(AND(TONGHOP!$O1257="KTHP",OR(TONGHOP!$P1257="LT",TONGHOP!$P1257="TN"),TONGHOP!$Z1257&lt;&gt;""),TONGHOP!$Z1257,"")</f>
        <v>33</v>
      </c>
      <c r="D1257" s="139" t="str">
        <f>IF(AND(TONGHOP!$O1257="KTHP",TONGHOP!$P1257="VĐ"),TONGHOP!$X1257,"")</f>
        <v/>
      </c>
      <c r="E1257" s="138" t="str">
        <f>IF(AND(TONGHOP!$O1257="KTHP",TONGHOP!$P1257="VĐ"),TONGHOP!$Y1257,"")</f>
        <v/>
      </c>
      <c r="F1257" s="138" t="str">
        <f>IF(AND(TONGHOP!$O1257="KTHP",TONGHOP!$P1257="VĐ"),TONGHOP!$Z1257,"")</f>
        <v/>
      </c>
      <c r="G1257" s="139" t="str">
        <f>IF(AND(TONGHOP!$O1257="KTHP",TONGHOP!$P1257="TL"),TONGHOP!$X1257,"")</f>
        <v/>
      </c>
      <c r="H1257" s="138" t="str">
        <f>IF(AND(TONGHOP!$O1257="KTHP",TONGHOP!$P1257="TL"),TONGHOP!$Y1257,"")</f>
        <v/>
      </c>
      <c r="I1257" s="138" t="str">
        <f>IF(AND(TONGHOP!$O1257="KTHP",TONGHOP!$P1257="TL"),TONGHOP!$Z1257,"")</f>
        <v/>
      </c>
      <c r="J1257" s="139" t="str">
        <f>IF(AND(TONGHOP!$O1257="KTHP",TONGHOP!$P1257="TH"),TONGHOP!$X1257,"")</f>
        <v/>
      </c>
      <c r="K1257" s="138" t="str">
        <f>IF(AND(TONGHOP!$O1257="KTHP",TONGHOP!$P1257="TH"),TONGHOP!$Y1257,"")</f>
        <v/>
      </c>
      <c r="L1257" s="138" t="str">
        <f>IF(AND(TONGHOP!$O1257="KTHP",TONGHOP!$P1257="TH"),TONGHOP!$Z1257,"")</f>
        <v/>
      </c>
      <c r="M1257" s="139" t="str">
        <f>IF(AND(TONGHOP!$O1257="ThiTN",OR(TONGHOP!$P1257="LT",TONGHOP!$P1257="TN"),TONGHOP!$X1257&lt;&gt;""),TONGHOP!$X1257,"")</f>
        <v/>
      </c>
      <c r="N1257" s="139" t="str">
        <f>IF(AND(TONGHOP!$O1257="ThiTN",OR(TONGHOP!$P1257="LT",TONGHOP!$P1257="TN"),TONGHOP!$Y1257&lt;&gt;""),TONGHOP!$Y1257,"")</f>
        <v/>
      </c>
      <c r="O1257" s="139" t="str">
        <f>IF(AND(TONGHOP!$O1257="ThiTN",OR(TONGHOP!$P1257="LT",TONGHOP!$P1257="TN"),TONGHOP!$Z1257&lt;&gt;""),TONGHOP!$Z1257,"")</f>
        <v/>
      </c>
      <c r="P1257" s="139" t="str">
        <f>IF(AND(TONGHOP!$O1257="ThiTN",TONGHOP!$P1257="VĐ",TONGHOP!$X1257&lt;&gt;""),TONGHOP!$X1257,"")</f>
        <v/>
      </c>
      <c r="Q1257" s="139" t="str">
        <f>IF(AND(TONGHOP!$O1257="ThiTN",TONGHOP!$P1257="VĐ",TONGHOP!$Y1257&lt;&gt;""),TONGHOP!$Y1257,"")</f>
        <v/>
      </c>
      <c r="R1257" s="139" t="str">
        <f>IF(AND(TONGHOP!$O1257="ThiTN",TONGHOP!$P1257="VĐ",TONGHOP!$Z1257&lt;&gt;""),TONGHOP!$Z1257,"")</f>
        <v/>
      </c>
      <c r="S1257" s="137" t="str">
        <f>IF(AND(TONGHOP!$O1257="ThiTN",TONGHOP!$P1257="TH",TONGHOP!$X1257&lt;&gt;""),TONGHOP!$X1257,"")</f>
        <v/>
      </c>
      <c r="T1257" s="137" t="str">
        <f>IF(AND(TONGHOP!$O1257="ThiTN",TONGHOP!$P1257="TH",TONGHOP!$Y1257&lt;&gt;""),TONGHOP!$Y1257,"")</f>
        <v/>
      </c>
      <c r="U1257" s="137" t="str">
        <f>IF(AND(TONGHOP!$O1257="ThiTN",TONGHOP!$P1257="TH",TONGHOP!$Z1257&lt;&gt;""),TONGHOP!$Z1257,"")</f>
        <v/>
      </c>
    </row>
    <row r="1258" spans="1:21">
      <c r="A1258" s="139" t="str">
        <f>IF(AND(TONGHOP!$O1258="KTHP",OR(TONGHOP!$P1258="LT",TONGHOP!$P1258="TN"),TONGHOP!$X1258&lt;&gt;""),TONGHOP!$X1258,"")</f>
        <v>Lâm Thị Phương Thùy</v>
      </c>
      <c r="B1258" s="139" t="str">
        <f>IF(AND(TONGHOP!$O1258="KTHP",OR(TONGHOP!$P1258="LT",TONGHOP!$P1258="TN"),TONGHOP!$Y1258&lt;&gt;""),TONGHOP!$Y1258,"")</f>
        <v>Trần Hồng Thảo</v>
      </c>
      <c r="C1258" s="139">
        <f>IF(AND(TONGHOP!$O1258="KTHP",OR(TONGHOP!$P1258="LT",TONGHOP!$P1258="TN"),TONGHOP!$Z1258&lt;&gt;""),TONGHOP!$Z1258,"")</f>
        <v>28</v>
      </c>
      <c r="D1258" s="139" t="str">
        <f>IF(AND(TONGHOP!$O1258="KTHP",TONGHOP!$P1258="VĐ"),TONGHOP!$X1258,"")</f>
        <v/>
      </c>
      <c r="E1258" s="138" t="str">
        <f>IF(AND(TONGHOP!$O1258="KTHP",TONGHOP!$P1258="VĐ"),TONGHOP!$Y1258,"")</f>
        <v/>
      </c>
      <c r="F1258" s="138" t="str">
        <f>IF(AND(TONGHOP!$O1258="KTHP",TONGHOP!$P1258="VĐ"),TONGHOP!$Z1258,"")</f>
        <v/>
      </c>
      <c r="G1258" s="139" t="str">
        <f>IF(AND(TONGHOP!$O1258="KTHP",TONGHOP!$P1258="TL"),TONGHOP!$X1258,"")</f>
        <v/>
      </c>
      <c r="H1258" s="138" t="str">
        <f>IF(AND(TONGHOP!$O1258="KTHP",TONGHOP!$P1258="TL"),TONGHOP!$Y1258,"")</f>
        <v/>
      </c>
      <c r="I1258" s="138" t="str">
        <f>IF(AND(TONGHOP!$O1258="KTHP",TONGHOP!$P1258="TL"),TONGHOP!$Z1258,"")</f>
        <v/>
      </c>
      <c r="J1258" s="139" t="str">
        <f>IF(AND(TONGHOP!$O1258="KTHP",TONGHOP!$P1258="TH"),TONGHOP!$X1258,"")</f>
        <v/>
      </c>
      <c r="K1258" s="138" t="str">
        <f>IF(AND(TONGHOP!$O1258="KTHP",TONGHOP!$P1258="TH"),TONGHOP!$Y1258,"")</f>
        <v/>
      </c>
      <c r="L1258" s="138" t="str">
        <f>IF(AND(TONGHOP!$O1258="KTHP",TONGHOP!$P1258="TH"),TONGHOP!$Z1258,"")</f>
        <v/>
      </c>
      <c r="M1258" s="139" t="str">
        <f>IF(AND(TONGHOP!$O1258="ThiTN",OR(TONGHOP!$P1258="LT",TONGHOP!$P1258="TN"),TONGHOP!$X1258&lt;&gt;""),TONGHOP!$X1258,"")</f>
        <v/>
      </c>
      <c r="N1258" s="139" t="str">
        <f>IF(AND(TONGHOP!$O1258="ThiTN",OR(TONGHOP!$P1258="LT",TONGHOP!$P1258="TN"),TONGHOP!$Y1258&lt;&gt;""),TONGHOP!$Y1258,"")</f>
        <v/>
      </c>
      <c r="O1258" s="139" t="str">
        <f>IF(AND(TONGHOP!$O1258="ThiTN",OR(TONGHOP!$P1258="LT",TONGHOP!$P1258="TN"),TONGHOP!$Z1258&lt;&gt;""),TONGHOP!$Z1258,"")</f>
        <v/>
      </c>
      <c r="P1258" s="139" t="str">
        <f>IF(AND(TONGHOP!$O1258="ThiTN",TONGHOP!$P1258="VĐ",TONGHOP!$X1258&lt;&gt;""),TONGHOP!$X1258,"")</f>
        <v/>
      </c>
      <c r="Q1258" s="139" t="str">
        <f>IF(AND(TONGHOP!$O1258="ThiTN",TONGHOP!$P1258="VĐ",TONGHOP!$Y1258&lt;&gt;""),TONGHOP!$Y1258,"")</f>
        <v/>
      </c>
      <c r="R1258" s="139" t="str">
        <f>IF(AND(TONGHOP!$O1258="ThiTN",TONGHOP!$P1258="VĐ",TONGHOP!$Z1258&lt;&gt;""),TONGHOP!$Z1258,"")</f>
        <v/>
      </c>
      <c r="S1258" s="137" t="str">
        <f>IF(AND(TONGHOP!$O1258="ThiTN",TONGHOP!$P1258="TH",TONGHOP!$X1258&lt;&gt;""),TONGHOP!$X1258,"")</f>
        <v/>
      </c>
      <c r="T1258" s="137" t="str">
        <f>IF(AND(TONGHOP!$O1258="ThiTN",TONGHOP!$P1258="TH",TONGHOP!$Y1258&lt;&gt;""),TONGHOP!$Y1258,"")</f>
        <v/>
      </c>
      <c r="U1258" s="137" t="str">
        <f>IF(AND(TONGHOP!$O1258="ThiTN",TONGHOP!$P1258="TH",TONGHOP!$Z1258&lt;&gt;""),TONGHOP!$Z1258,"")</f>
        <v/>
      </c>
    </row>
    <row r="1259" spans="1:21">
      <c r="A1259" s="139" t="str">
        <f>IF(AND(TONGHOP!$O1259="KTHP",OR(TONGHOP!$P1259="LT",TONGHOP!$P1259="TN"),TONGHOP!$X1259&lt;&gt;""),TONGHOP!$X1259,"")</f>
        <v>Nguyễn Anh Tuấn (TG)</v>
      </c>
      <c r="B1259" s="139" t="str">
        <f>IF(AND(TONGHOP!$O1259="KTHP",OR(TONGHOP!$P1259="LT",TONGHOP!$P1259="TN"),TONGHOP!$Y1259&lt;&gt;""),TONGHOP!$Y1259,"")</f>
        <v>Đặng Thái Sơn</v>
      </c>
      <c r="C1259" s="139">
        <f>IF(AND(TONGHOP!$O1259="KTHP",OR(TONGHOP!$P1259="LT",TONGHOP!$P1259="TN"),TONGHOP!$Z1259&lt;&gt;""),TONGHOP!$Z1259,"")</f>
        <v>33</v>
      </c>
      <c r="D1259" s="139" t="str">
        <f>IF(AND(TONGHOP!$O1259="KTHP",TONGHOP!$P1259="VĐ"),TONGHOP!$X1259,"")</f>
        <v/>
      </c>
      <c r="E1259" s="138" t="str">
        <f>IF(AND(TONGHOP!$O1259="KTHP",TONGHOP!$P1259="VĐ"),TONGHOP!$Y1259,"")</f>
        <v/>
      </c>
      <c r="F1259" s="138" t="str">
        <f>IF(AND(TONGHOP!$O1259="KTHP",TONGHOP!$P1259="VĐ"),TONGHOP!$Z1259,"")</f>
        <v/>
      </c>
      <c r="G1259" s="139" t="str">
        <f>IF(AND(TONGHOP!$O1259="KTHP",TONGHOP!$P1259="TL"),TONGHOP!$X1259,"")</f>
        <v/>
      </c>
      <c r="H1259" s="138" t="str">
        <f>IF(AND(TONGHOP!$O1259="KTHP",TONGHOP!$P1259="TL"),TONGHOP!$Y1259,"")</f>
        <v/>
      </c>
      <c r="I1259" s="138" t="str">
        <f>IF(AND(TONGHOP!$O1259="KTHP",TONGHOP!$P1259="TL"),TONGHOP!$Z1259,"")</f>
        <v/>
      </c>
      <c r="J1259" s="139" t="str">
        <f>IF(AND(TONGHOP!$O1259="KTHP",TONGHOP!$P1259="TH"),TONGHOP!$X1259,"")</f>
        <v/>
      </c>
      <c r="K1259" s="138" t="str">
        <f>IF(AND(TONGHOP!$O1259="KTHP",TONGHOP!$P1259="TH"),TONGHOP!$Y1259,"")</f>
        <v/>
      </c>
      <c r="L1259" s="138" t="str">
        <f>IF(AND(TONGHOP!$O1259="KTHP",TONGHOP!$P1259="TH"),TONGHOP!$Z1259,"")</f>
        <v/>
      </c>
      <c r="M1259" s="139" t="str">
        <f>IF(AND(TONGHOP!$O1259="ThiTN",OR(TONGHOP!$P1259="LT",TONGHOP!$P1259="TN"),TONGHOP!$X1259&lt;&gt;""),TONGHOP!$X1259,"")</f>
        <v/>
      </c>
      <c r="N1259" s="139" t="str">
        <f>IF(AND(TONGHOP!$O1259="ThiTN",OR(TONGHOP!$P1259="LT",TONGHOP!$P1259="TN"),TONGHOP!$Y1259&lt;&gt;""),TONGHOP!$Y1259,"")</f>
        <v/>
      </c>
      <c r="O1259" s="139" t="str">
        <f>IF(AND(TONGHOP!$O1259="ThiTN",OR(TONGHOP!$P1259="LT",TONGHOP!$P1259="TN"),TONGHOP!$Z1259&lt;&gt;""),TONGHOP!$Z1259,"")</f>
        <v/>
      </c>
      <c r="P1259" s="139" t="str">
        <f>IF(AND(TONGHOP!$O1259="ThiTN",TONGHOP!$P1259="VĐ",TONGHOP!$X1259&lt;&gt;""),TONGHOP!$X1259,"")</f>
        <v/>
      </c>
      <c r="Q1259" s="139" t="str">
        <f>IF(AND(TONGHOP!$O1259="ThiTN",TONGHOP!$P1259="VĐ",TONGHOP!$Y1259&lt;&gt;""),TONGHOP!$Y1259,"")</f>
        <v/>
      </c>
      <c r="R1259" s="139" t="str">
        <f>IF(AND(TONGHOP!$O1259="ThiTN",TONGHOP!$P1259="VĐ",TONGHOP!$Z1259&lt;&gt;""),TONGHOP!$Z1259,"")</f>
        <v/>
      </c>
      <c r="S1259" s="137" t="str">
        <f>IF(AND(TONGHOP!$O1259="ThiTN",TONGHOP!$P1259="TH",TONGHOP!$X1259&lt;&gt;""),TONGHOP!$X1259,"")</f>
        <v/>
      </c>
      <c r="T1259" s="137" t="str">
        <f>IF(AND(TONGHOP!$O1259="ThiTN",TONGHOP!$P1259="TH",TONGHOP!$Y1259&lt;&gt;""),TONGHOP!$Y1259,"")</f>
        <v/>
      </c>
      <c r="U1259" s="137" t="str">
        <f>IF(AND(TONGHOP!$O1259="ThiTN",TONGHOP!$P1259="TH",TONGHOP!$Z1259&lt;&gt;""),TONGHOP!$Z1259,"")</f>
        <v/>
      </c>
    </row>
    <row r="1260" spans="1:21">
      <c r="A1260" s="139" t="str">
        <f>IF(AND(TONGHOP!$O1260="KTHP",OR(TONGHOP!$P1260="LT",TONGHOP!$P1260="TN"),TONGHOP!$X1260&lt;&gt;""),TONGHOP!$X1260,"")</f>
        <v>Quãng Minh Đằng (TG)</v>
      </c>
      <c r="B1260" s="139" t="str">
        <f>IF(AND(TONGHOP!$O1260="KTHP",OR(TONGHOP!$P1260="LT",TONGHOP!$P1260="TN"),TONGHOP!$Y1260&lt;&gt;""),TONGHOP!$Y1260,"")</f>
        <v>Võ Đắc Thịnh</v>
      </c>
      <c r="C1260" s="139">
        <f>IF(AND(TONGHOP!$O1260="KTHP",OR(TONGHOP!$P1260="LT",TONGHOP!$P1260="TN"),TONGHOP!$Z1260&lt;&gt;""),TONGHOP!$Z1260,"")</f>
        <v>34</v>
      </c>
      <c r="D1260" s="139" t="str">
        <f>IF(AND(TONGHOP!$O1260="KTHP",TONGHOP!$P1260="VĐ"),TONGHOP!$X1260,"")</f>
        <v/>
      </c>
      <c r="E1260" s="138" t="str">
        <f>IF(AND(TONGHOP!$O1260="KTHP",TONGHOP!$P1260="VĐ"),TONGHOP!$Y1260,"")</f>
        <v/>
      </c>
      <c r="F1260" s="138" t="str">
        <f>IF(AND(TONGHOP!$O1260="KTHP",TONGHOP!$P1260="VĐ"),TONGHOP!$Z1260,"")</f>
        <v/>
      </c>
      <c r="G1260" s="139" t="str">
        <f>IF(AND(TONGHOP!$O1260="KTHP",TONGHOP!$P1260="TL"),TONGHOP!$X1260,"")</f>
        <v/>
      </c>
      <c r="H1260" s="138" t="str">
        <f>IF(AND(TONGHOP!$O1260="KTHP",TONGHOP!$P1260="TL"),TONGHOP!$Y1260,"")</f>
        <v/>
      </c>
      <c r="I1260" s="138" t="str">
        <f>IF(AND(TONGHOP!$O1260="KTHP",TONGHOP!$P1260="TL"),TONGHOP!$Z1260,"")</f>
        <v/>
      </c>
      <c r="J1260" s="139" t="str">
        <f>IF(AND(TONGHOP!$O1260="KTHP",TONGHOP!$P1260="TH"),TONGHOP!$X1260,"")</f>
        <v/>
      </c>
      <c r="K1260" s="138" t="str">
        <f>IF(AND(TONGHOP!$O1260="KTHP",TONGHOP!$P1260="TH"),TONGHOP!$Y1260,"")</f>
        <v/>
      </c>
      <c r="L1260" s="138" t="str">
        <f>IF(AND(TONGHOP!$O1260="KTHP",TONGHOP!$P1260="TH"),TONGHOP!$Z1260,"")</f>
        <v/>
      </c>
      <c r="M1260" s="139" t="str">
        <f>IF(AND(TONGHOP!$O1260="ThiTN",OR(TONGHOP!$P1260="LT",TONGHOP!$P1260="TN"),TONGHOP!$X1260&lt;&gt;""),TONGHOP!$X1260,"")</f>
        <v/>
      </c>
      <c r="N1260" s="139" t="str">
        <f>IF(AND(TONGHOP!$O1260="ThiTN",OR(TONGHOP!$P1260="LT",TONGHOP!$P1260="TN"),TONGHOP!$Y1260&lt;&gt;""),TONGHOP!$Y1260,"")</f>
        <v/>
      </c>
      <c r="O1260" s="139" t="str">
        <f>IF(AND(TONGHOP!$O1260="ThiTN",OR(TONGHOP!$P1260="LT",TONGHOP!$P1260="TN"),TONGHOP!$Z1260&lt;&gt;""),TONGHOP!$Z1260,"")</f>
        <v/>
      </c>
      <c r="P1260" s="139" t="str">
        <f>IF(AND(TONGHOP!$O1260="ThiTN",TONGHOP!$P1260="VĐ",TONGHOP!$X1260&lt;&gt;""),TONGHOP!$X1260,"")</f>
        <v/>
      </c>
      <c r="Q1260" s="139" t="str">
        <f>IF(AND(TONGHOP!$O1260="ThiTN",TONGHOP!$P1260="VĐ",TONGHOP!$Y1260&lt;&gt;""),TONGHOP!$Y1260,"")</f>
        <v/>
      </c>
      <c r="R1260" s="139" t="str">
        <f>IF(AND(TONGHOP!$O1260="ThiTN",TONGHOP!$P1260="VĐ",TONGHOP!$Z1260&lt;&gt;""),TONGHOP!$Z1260,"")</f>
        <v/>
      </c>
      <c r="S1260" s="137" t="str">
        <f>IF(AND(TONGHOP!$O1260="ThiTN",TONGHOP!$P1260="TH",TONGHOP!$X1260&lt;&gt;""),TONGHOP!$X1260,"")</f>
        <v/>
      </c>
      <c r="T1260" s="137" t="str">
        <f>IF(AND(TONGHOP!$O1260="ThiTN",TONGHOP!$P1260="TH",TONGHOP!$Y1260&lt;&gt;""),TONGHOP!$Y1260,"")</f>
        <v/>
      </c>
      <c r="U1260" s="137" t="str">
        <f>IF(AND(TONGHOP!$O1260="ThiTN",TONGHOP!$P1260="TH",TONGHOP!$Z1260&lt;&gt;""),TONGHOP!$Z1260,"")</f>
        <v/>
      </c>
    </row>
    <row r="1261" spans="1:21">
      <c r="A1261" s="139" t="str">
        <f>IF(AND(TONGHOP!$O1261="KTHP",OR(TONGHOP!$P1261="LT",TONGHOP!$P1261="TN"),TONGHOP!$X1261&lt;&gt;""),TONGHOP!$X1261,"")</f>
        <v>Trần Quốc Duy</v>
      </c>
      <c r="B1261" s="139" t="str">
        <f>IF(AND(TONGHOP!$O1261="KTHP",OR(TONGHOP!$P1261="LT",TONGHOP!$P1261="TN"),TONGHOP!$Y1261&lt;&gt;""),TONGHOP!$Y1261,"")</f>
        <v>Đặng Thái Sơn</v>
      </c>
      <c r="C1261" s="139">
        <f>IF(AND(TONGHOP!$O1261="KTHP",OR(TONGHOP!$P1261="LT",TONGHOP!$P1261="TN"),TONGHOP!$Z1261&lt;&gt;""),TONGHOP!$Z1261,"")</f>
        <v>33</v>
      </c>
      <c r="D1261" s="139" t="str">
        <f>IF(AND(TONGHOP!$O1261="KTHP",TONGHOP!$P1261="VĐ"),TONGHOP!$X1261,"")</f>
        <v/>
      </c>
      <c r="E1261" s="138" t="str">
        <f>IF(AND(TONGHOP!$O1261="KTHP",TONGHOP!$P1261="VĐ"),TONGHOP!$Y1261,"")</f>
        <v/>
      </c>
      <c r="F1261" s="138" t="str">
        <f>IF(AND(TONGHOP!$O1261="KTHP",TONGHOP!$P1261="VĐ"),TONGHOP!$Z1261,"")</f>
        <v/>
      </c>
      <c r="G1261" s="139" t="str">
        <f>IF(AND(TONGHOP!$O1261="KTHP",TONGHOP!$P1261="TL"),TONGHOP!$X1261,"")</f>
        <v/>
      </c>
      <c r="H1261" s="138" t="str">
        <f>IF(AND(TONGHOP!$O1261="KTHP",TONGHOP!$P1261="TL"),TONGHOP!$Y1261,"")</f>
        <v/>
      </c>
      <c r="I1261" s="138" t="str">
        <f>IF(AND(TONGHOP!$O1261="KTHP",TONGHOP!$P1261="TL"),TONGHOP!$Z1261,"")</f>
        <v/>
      </c>
      <c r="J1261" s="139" t="str">
        <f>IF(AND(TONGHOP!$O1261="KTHP",TONGHOP!$P1261="TH"),TONGHOP!$X1261,"")</f>
        <v/>
      </c>
      <c r="K1261" s="138" t="str">
        <f>IF(AND(TONGHOP!$O1261="KTHP",TONGHOP!$P1261="TH"),TONGHOP!$Y1261,"")</f>
        <v/>
      </c>
      <c r="L1261" s="138" t="str">
        <f>IF(AND(TONGHOP!$O1261="KTHP",TONGHOP!$P1261="TH"),TONGHOP!$Z1261,"")</f>
        <v/>
      </c>
      <c r="M1261" s="139" t="str">
        <f>IF(AND(TONGHOP!$O1261="ThiTN",OR(TONGHOP!$P1261="LT",TONGHOP!$P1261="TN"),TONGHOP!$X1261&lt;&gt;""),TONGHOP!$X1261,"")</f>
        <v/>
      </c>
      <c r="N1261" s="139" t="str">
        <f>IF(AND(TONGHOP!$O1261="ThiTN",OR(TONGHOP!$P1261="LT",TONGHOP!$P1261="TN"),TONGHOP!$Y1261&lt;&gt;""),TONGHOP!$Y1261,"")</f>
        <v/>
      </c>
      <c r="O1261" s="139" t="str">
        <f>IF(AND(TONGHOP!$O1261="ThiTN",OR(TONGHOP!$P1261="LT",TONGHOP!$P1261="TN"),TONGHOP!$Z1261&lt;&gt;""),TONGHOP!$Z1261,"")</f>
        <v/>
      </c>
      <c r="P1261" s="139" t="str">
        <f>IF(AND(TONGHOP!$O1261="ThiTN",TONGHOP!$P1261="VĐ",TONGHOP!$X1261&lt;&gt;""),TONGHOP!$X1261,"")</f>
        <v/>
      </c>
      <c r="Q1261" s="139" t="str">
        <f>IF(AND(TONGHOP!$O1261="ThiTN",TONGHOP!$P1261="VĐ",TONGHOP!$Y1261&lt;&gt;""),TONGHOP!$Y1261,"")</f>
        <v/>
      </c>
      <c r="R1261" s="139" t="str">
        <f>IF(AND(TONGHOP!$O1261="ThiTN",TONGHOP!$P1261="VĐ",TONGHOP!$Z1261&lt;&gt;""),TONGHOP!$Z1261,"")</f>
        <v/>
      </c>
      <c r="S1261" s="137" t="str">
        <f>IF(AND(TONGHOP!$O1261="ThiTN",TONGHOP!$P1261="TH",TONGHOP!$X1261&lt;&gt;""),TONGHOP!$X1261,"")</f>
        <v/>
      </c>
      <c r="T1261" s="137" t="str">
        <f>IF(AND(TONGHOP!$O1261="ThiTN",TONGHOP!$P1261="TH",TONGHOP!$Y1261&lt;&gt;""),TONGHOP!$Y1261,"")</f>
        <v/>
      </c>
      <c r="U1261" s="137" t="str">
        <f>IF(AND(TONGHOP!$O1261="ThiTN",TONGHOP!$P1261="TH",TONGHOP!$Z1261&lt;&gt;""),TONGHOP!$Z1261,"")</f>
        <v/>
      </c>
    </row>
    <row r="1262" spans="1:21">
      <c r="A1262" s="139" t="str">
        <f>IF(AND(TONGHOP!$O1262="KTHP",OR(TONGHOP!$P1262="LT",TONGHOP!$P1262="TN"),TONGHOP!$X1262&lt;&gt;""),TONGHOP!$X1262,"")</f>
        <v>Nguyễn Văn Tuấn Anh (TG)</v>
      </c>
      <c r="B1262" s="139" t="str">
        <f>IF(AND(TONGHOP!$O1262="KTHP",OR(TONGHOP!$P1262="LT",TONGHOP!$P1262="TN"),TONGHOP!$Y1262&lt;&gt;""),TONGHOP!$Y1262,"")</f>
        <v>Đặng Thái Sơn</v>
      </c>
      <c r="C1262" s="139">
        <f>IF(AND(TONGHOP!$O1262="KTHP",OR(TONGHOP!$P1262="LT",TONGHOP!$P1262="TN"),TONGHOP!$Z1262&lt;&gt;""),TONGHOP!$Z1262,"")</f>
        <v>35</v>
      </c>
      <c r="D1262" s="139" t="str">
        <f>IF(AND(TONGHOP!$O1262="KTHP",TONGHOP!$P1262="VĐ"),TONGHOP!$X1262,"")</f>
        <v/>
      </c>
      <c r="E1262" s="138" t="str">
        <f>IF(AND(TONGHOP!$O1262="KTHP",TONGHOP!$P1262="VĐ"),TONGHOP!$Y1262,"")</f>
        <v/>
      </c>
      <c r="F1262" s="138" t="str">
        <f>IF(AND(TONGHOP!$O1262="KTHP",TONGHOP!$P1262="VĐ"),TONGHOP!$Z1262,"")</f>
        <v/>
      </c>
      <c r="G1262" s="139" t="str">
        <f>IF(AND(TONGHOP!$O1262="KTHP",TONGHOP!$P1262="TL"),TONGHOP!$X1262,"")</f>
        <v/>
      </c>
      <c r="H1262" s="138" t="str">
        <f>IF(AND(TONGHOP!$O1262="KTHP",TONGHOP!$P1262="TL"),TONGHOP!$Y1262,"")</f>
        <v/>
      </c>
      <c r="I1262" s="138" t="str">
        <f>IF(AND(TONGHOP!$O1262="KTHP",TONGHOP!$P1262="TL"),TONGHOP!$Z1262,"")</f>
        <v/>
      </c>
      <c r="J1262" s="139" t="str">
        <f>IF(AND(TONGHOP!$O1262="KTHP",TONGHOP!$P1262="TH"),TONGHOP!$X1262,"")</f>
        <v/>
      </c>
      <c r="K1262" s="138" t="str">
        <f>IF(AND(TONGHOP!$O1262="KTHP",TONGHOP!$P1262="TH"),TONGHOP!$Y1262,"")</f>
        <v/>
      </c>
      <c r="L1262" s="138" t="str">
        <f>IF(AND(TONGHOP!$O1262="KTHP",TONGHOP!$P1262="TH"),TONGHOP!$Z1262,"")</f>
        <v/>
      </c>
      <c r="M1262" s="139" t="str">
        <f>IF(AND(TONGHOP!$O1262="ThiTN",OR(TONGHOP!$P1262="LT",TONGHOP!$P1262="TN"),TONGHOP!$X1262&lt;&gt;""),TONGHOP!$X1262,"")</f>
        <v/>
      </c>
      <c r="N1262" s="139" t="str">
        <f>IF(AND(TONGHOP!$O1262="ThiTN",OR(TONGHOP!$P1262="LT",TONGHOP!$P1262="TN"),TONGHOP!$Y1262&lt;&gt;""),TONGHOP!$Y1262,"")</f>
        <v/>
      </c>
      <c r="O1262" s="139" t="str">
        <f>IF(AND(TONGHOP!$O1262="ThiTN",OR(TONGHOP!$P1262="LT",TONGHOP!$P1262="TN"),TONGHOP!$Z1262&lt;&gt;""),TONGHOP!$Z1262,"")</f>
        <v/>
      </c>
      <c r="P1262" s="139" t="str">
        <f>IF(AND(TONGHOP!$O1262="ThiTN",TONGHOP!$P1262="VĐ",TONGHOP!$X1262&lt;&gt;""),TONGHOP!$X1262,"")</f>
        <v/>
      </c>
      <c r="Q1262" s="139" t="str">
        <f>IF(AND(TONGHOP!$O1262="ThiTN",TONGHOP!$P1262="VĐ",TONGHOP!$Y1262&lt;&gt;""),TONGHOP!$Y1262,"")</f>
        <v/>
      </c>
      <c r="R1262" s="139" t="str">
        <f>IF(AND(TONGHOP!$O1262="ThiTN",TONGHOP!$P1262="VĐ",TONGHOP!$Z1262&lt;&gt;""),TONGHOP!$Z1262,"")</f>
        <v/>
      </c>
      <c r="S1262" s="137" t="str">
        <f>IF(AND(TONGHOP!$O1262="ThiTN",TONGHOP!$P1262="TH",TONGHOP!$X1262&lt;&gt;""),TONGHOP!$X1262,"")</f>
        <v/>
      </c>
      <c r="T1262" s="137" t="str">
        <f>IF(AND(TONGHOP!$O1262="ThiTN",TONGHOP!$P1262="TH",TONGHOP!$Y1262&lt;&gt;""),TONGHOP!$Y1262,"")</f>
        <v/>
      </c>
      <c r="U1262" s="137" t="str">
        <f>IF(AND(TONGHOP!$O1262="ThiTN",TONGHOP!$P1262="TH",TONGHOP!$Z1262&lt;&gt;""),TONGHOP!$Z1262,"")</f>
        <v/>
      </c>
    </row>
    <row r="1263" spans="1:21">
      <c r="A1263" s="139" t="str">
        <f>IF(AND(TONGHOP!$O1263="KTHP",OR(TONGHOP!$P1263="LT",TONGHOP!$P1263="TN"),TONGHOP!$X1263&lt;&gt;""),TONGHOP!$X1263,"")</f>
        <v>Trần Quốc Duy</v>
      </c>
      <c r="B1263" s="139" t="str">
        <f>IF(AND(TONGHOP!$O1263="KTHP",OR(TONGHOP!$P1263="LT",TONGHOP!$P1263="TN"),TONGHOP!$Y1263&lt;&gt;""),TONGHOP!$Y1263,"")</f>
        <v>Đặng Thái Sơn</v>
      </c>
      <c r="C1263" s="139">
        <f>IF(AND(TONGHOP!$O1263="KTHP",OR(TONGHOP!$P1263="LT",TONGHOP!$P1263="TN"),TONGHOP!$Z1263&lt;&gt;""),TONGHOP!$Z1263,"")</f>
        <v>32</v>
      </c>
      <c r="D1263" s="139" t="str">
        <f>IF(AND(TONGHOP!$O1263="KTHP",TONGHOP!$P1263="VĐ"),TONGHOP!$X1263,"")</f>
        <v/>
      </c>
      <c r="E1263" s="138" t="str">
        <f>IF(AND(TONGHOP!$O1263="KTHP",TONGHOP!$P1263="VĐ"),TONGHOP!$Y1263,"")</f>
        <v/>
      </c>
      <c r="F1263" s="138" t="str">
        <f>IF(AND(TONGHOP!$O1263="KTHP",TONGHOP!$P1263="VĐ"),TONGHOP!$Z1263,"")</f>
        <v/>
      </c>
      <c r="G1263" s="139" t="str">
        <f>IF(AND(TONGHOP!$O1263="KTHP",TONGHOP!$P1263="TL"),TONGHOP!$X1263,"")</f>
        <v/>
      </c>
      <c r="H1263" s="138" t="str">
        <f>IF(AND(TONGHOP!$O1263="KTHP",TONGHOP!$P1263="TL"),TONGHOP!$Y1263,"")</f>
        <v/>
      </c>
      <c r="I1263" s="138" t="str">
        <f>IF(AND(TONGHOP!$O1263="KTHP",TONGHOP!$P1263="TL"),TONGHOP!$Z1263,"")</f>
        <v/>
      </c>
      <c r="J1263" s="139" t="str">
        <f>IF(AND(TONGHOP!$O1263="KTHP",TONGHOP!$P1263="TH"),TONGHOP!$X1263,"")</f>
        <v/>
      </c>
      <c r="K1263" s="138" t="str">
        <f>IF(AND(TONGHOP!$O1263="KTHP",TONGHOP!$P1263="TH"),TONGHOP!$Y1263,"")</f>
        <v/>
      </c>
      <c r="L1263" s="138" t="str">
        <f>IF(AND(TONGHOP!$O1263="KTHP",TONGHOP!$P1263="TH"),TONGHOP!$Z1263,"")</f>
        <v/>
      </c>
      <c r="M1263" s="139" t="str">
        <f>IF(AND(TONGHOP!$O1263="ThiTN",OR(TONGHOP!$P1263="LT",TONGHOP!$P1263="TN"),TONGHOP!$X1263&lt;&gt;""),TONGHOP!$X1263,"")</f>
        <v/>
      </c>
      <c r="N1263" s="139" t="str">
        <f>IF(AND(TONGHOP!$O1263="ThiTN",OR(TONGHOP!$P1263="LT",TONGHOP!$P1263="TN"),TONGHOP!$Y1263&lt;&gt;""),TONGHOP!$Y1263,"")</f>
        <v/>
      </c>
      <c r="O1263" s="139" t="str">
        <f>IF(AND(TONGHOP!$O1263="ThiTN",OR(TONGHOP!$P1263="LT",TONGHOP!$P1263="TN"),TONGHOP!$Z1263&lt;&gt;""),TONGHOP!$Z1263,"")</f>
        <v/>
      </c>
      <c r="P1263" s="139" t="str">
        <f>IF(AND(TONGHOP!$O1263="ThiTN",TONGHOP!$P1263="VĐ",TONGHOP!$X1263&lt;&gt;""),TONGHOP!$X1263,"")</f>
        <v/>
      </c>
      <c r="Q1263" s="139" t="str">
        <f>IF(AND(TONGHOP!$O1263="ThiTN",TONGHOP!$P1263="VĐ",TONGHOP!$Y1263&lt;&gt;""),TONGHOP!$Y1263,"")</f>
        <v/>
      </c>
      <c r="R1263" s="139" t="str">
        <f>IF(AND(TONGHOP!$O1263="ThiTN",TONGHOP!$P1263="VĐ",TONGHOP!$Z1263&lt;&gt;""),TONGHOP!$Z1263,"")</f>
        <v/>
      </c>
      <c r="S1263" s="137" t="str">
        <f>IF(AND(TONGHOP!$O1263="ThiTN",TONGHOP!$P1263="TH",TONGHOP!$X1263&lt;&gt;""),TONGHOP!$X1263,"")</f>
        <v/>
      </c>
      <c r="T1263" s="137" t="str">
        <f>IF(AND(TONGHOP!$O1263="ThiTN",TONGHOP!$P1263="TH",TONGHOP!$Y1263&lt;&gt;""),TONGHOP!$Y1263,"")</f>
        <v/>
      </c>
      <c r="U1263" s="137" t="str">
        <f>IF(AND(TONGHOP!$O1263="ThiTN",TONGHOP!$P1263="TH",TONGHOP!$Z1263&lt;&gt;""),TONGHOP!$Z1263,"")</f>
        <v/>
      </c>
    </row>
    <row r="1264" spans="1:21">
      <c r="A1264" s="139" t="str">
        <f>IF(AND(TONGHOP!$O1264="KTHP",OR(TONGHOP!$P1264="LT",TONGHOP!$P1264="TN"),TONGHOP!$X1264&lt;&gt;""),TONGHOP!$X1264,"")</f>
        <v>Nguyễn Văn Tuấn Anh (TG)</v>
      </c>
      <c r="B1264" s="139" t="str">
        <f>IF(AND(TONGHOP!$O1264="KTHP",OR(TONGHOP!$P1264="LT",TONGHOP!$P1264="TN"),TONGHOP!$Y1264&lt;&gt;""),TONGHOP!$Y1264,"")</f>
        <v>Đặng Thái Sơn</v>
      </c>
      <c r="C1264" s="139">
        <f>IF(AND(TONGHOP!$O1264="KTHP",OR(TONGHOP!$P1264="LT",TONGHOP!$P1264="TN"),TONGHOP!$Z1264&lt;&gt;""),TONGHOP!$Z1264,"")</f>
        <v>34</v>
      </c>
      <c r="D1264" s="139" t="str">
        <f>IF(AND(TONGHOP!$O1264="KTHP",TONGHOP!$P1264="VĐ"),TONGHOP!$X1264,"")</f>
        <v/>
      </c>
      <c r="E1264" s="138" t="str">
        <f>IF(AND(TONGHOP!$O1264="KTHP",TONGHOP!$P1264="VĐ"),TONGHOP!$Y1264,"")</f>
        <v/>
      </c>
      <c r="F1264" s="138" t="str">
        <f>IF(AND(TONGHOP!$O1264="KTHP",TONGHOP!$P1264="VĐ"),TONGHOP!$Z1264,"")</f>
        <v/>
      </c>
      <c r="G1264" s="139" t="str">
        <f>IF(AND(TONGHOP!$O1264="KTHP",TONGHOP!$P1264="TL"),TONGHOP!$X1264,"")</f>
        <v/>
      </c>
      <c r="H1264" s="138" t="str">
        <f>IF(AND(TONGHOP!$O1264="KTHP",TONGHOP!$P1264="TL"),TONGHOP!$Y1264,"")</f>
        <v/>
      </c>
      <c r="I1264" s="138" t="str">
        <f>IF(AND(TONGHOP!$O1264="KTHP",TONGHOP!$P1264="TL"),TONGHOP!$Z1264,"")</f>
        <v/>
      </c>
      <c r="J1264" s="139" t="str">
        <f>IF(AND(TONGHOP!$O1264="KTHP",TONGHOP!$P1264="TH"),TONGHOP!$X1264,"")</f>
        <v/>
      </c>
      <c r="K1264" s="138" t="str">
        <f>IF(AND(TONGHOP!$O1264="KTHP",TONGHOP!$P1264="TH"),TONGHOP!$Y1264,"")</f>
        <v/>
      </c>
      <c r="L1264" s="138" t="str">
        <f>IF(AND(TONGHOP!$O1264="KTHP",TONGHOP!$P1264="TH"),TONGHOP!$Z1264,"")</f>
        <v/>
      </c>
      <c r="M1264" s="139" t="str">
        <f>IF(AND(TONGHOP!$O1264="ThiTN",OR(TONGHOP!$P1264="LT",TONGHOP!$P1264="TN"),TONGHOP!$X1264&lt;&gt;""),TONGHOP!$X1264,"")</f>
        <v/>
      </c>
      <c r="N1264" s="139" t="str">
        <f>IF(AND(TONGHOP!$O1264="ThiTN",OR(TONGHOP!$P1264="LT",TONGHOP!$P1264="TN"),TONGHOP!$Y1264&lt;&gt;""),TONGHOP!$Y1264,"")</f>
        <v/>
      </c>
      <c r="O1264" s="139" t="str">
        <f>IF(AND(TONGHOP!$O1264="ThiTN",OR(TONGHOP!$P1264="LT",TONGHOP!$P1264="TN"),TONGHOP!$Z1264&lt;&gt;""),TONGHOP!$Z1264,"")</f>
        <v/>
      </c>
      <c r="P1264" s="139" t="str">
        <f>IF(AND(TONGHOP!$O1264="ThiTN",TONGHOP!$P1264="VĐ",TONGHOP!$X1264&lt;&gt;""),TONGHOP!$X1264,"")</f>
        <v/>
      </c>
      <c r="Q1264" s="139" t="str">
        <f>IF(AND(TONGHOP!$O1264="ThiTN",TONGHOP!$P1264="VĐ",TONGHOP!$Y1264&lt;&gt;""),TONGHOP!$Y1264,"")</f>
        <v/>
      </c>
      <c r="R1264" s="139" t="str">
        <f>IF(AND(TONGHOP!$O1264="ThiTN",TONGHOP!$P1264="VĐ",TONGHOP!$Z1264&lt;&gt;""),TONGHOP!$Z1264,"")</f>
        <v/>
      </c>
      <c r="S1264" s="137" t="str">
        <f>IF(AND(TONGHOP!$O1264="ThiTN",TONGHOP!$P1264="TH",TONGHOP!$X1264&lt;&gt;""),TONGHOP!$X1264,"")</f>
        <v/>
      </c>
      <c r="T1264" s="137" t="str">
        <f>IF(AND(TONGHOP!$O1264="ThiTN",TONGHOP!$P1264="TH",TONGHOP!$Y1264&lt;&gt;""),TONGHOP!$Y1264,"")</f>
        <v/>
      </c>
      <c r="U1264" s="137" t="str">
        <f>IF(AND(TONGHOP!$O1264="ThiTN",TONGHOP!$P1264="TH",TONGHOP!$Z1264&lt;&gt;""),TONGHOP!$Z1264,"")</f>
        <v/>
      </c>
    </row>
    <row r="1265" spans="1:21">
      <c r="A1265" s="139" t="str">
        <f>IF(AND(TONGHOP!$O1265="KTHP",OR(TONGHOP!$P1265="LT",TONGHOP!$P1265="TN"),TONGHOP!$X1265&lt;&gt;""),TONGHOP!$X1265,"")</f>
        <v>Nguyễn Văn Tuấn Anh (TG)</v>
      </c>
      <c r="B1265" s="139" t="str">
        <f>IF(AND(TONGHOP!$O1265="KTHP",OR(TONGHOP!$P1265="LT",TONGHOP!$P1265="TN"),TONGHOP!$Y1265&lt;&gt;""),TONGHOP!$Y1265,"")</f>
        <v>Đặng Thái Sơn</v>
      </c>
      <c r="C1265" s="139">
        <f>IF(AND(TONGHOP!$O1265="KTHP",OR(TONGHOP!$P1265="LT",TONGHOP!$P1265="TN"),TONGHOP!$Z1265&lt;&gt;""),TONGHOP!$Z1265,"")</f>
        <v>33</v>
      </c>
      <c r="D1265" s="139" t="str">
        <f>IF(AND(TONGHOP!$O1265="KTHP",TONGHOP!$P1265="VĐ"),TONGHOP!$X1265,"")</f>
        <v/>
      </c>
      <c r="E1265" s="138" t="str">
        <f>IF(AND(TONGHOP!$O1265="KTHP",TONGHOP!$P1265="VĐ"),TONGHOP!$Y1265,"")</f>
        <v/>
      </c>
      <c r="F1265" s="138" t="str">
        <f>IF(AND(TONGHOP!$O1265="KTHP",TONGHOP!$P1265="VĐ"),TONGHOP!$Z1265,"")</f>
        <v/>
      </c>
      <c r="G1265" s="139" t="str">
        <f>IF(AND(TONGHOP!$O1265="KTHP",TONGHOP!$P1265="TL"),TONGHOP!$X1265,"")</f>
        <v/>
      </c>
      <c r="H1265" s="138" t="str">
        <f>IF(AND(TONGHOP!$O1265="KTHP",TONGHOP!$P1265="TL"),TONGHOP!$Y1265,"")</f>
        <v/>
      </c>
      <c r="I1265" s="138" t="str">
        <f>IF(AND(TONGHOP!$O1265="KTHP",TONGHOP!$P1265="TL"),TONGHOP!$Z1265,"")</f>
        <v/>
      </c>
      <c r="J1265" s="139" t="str">
        <f>IF(AND(TONGHOP!$O1265="KTHP",TONGHOP!$P1265="TH"),TONGHOP!$X1265,"")</f>
        <v/>
      </c>
      <c r="K1265" s="138" t="str">
        <f>IF(AND(TONGHOP!$O1265="KTHP",TONGHOP!$P1265="TH"),TONGHOP!$Y1265,"")</f>
        <v/>
      </c>
      <c r="L1265" s="138" t="str">
        <f>IF(AND(TONGHOP!$O1265="KTHP",TONGHOP!$P1265="TH"),TONGHOP!$Z1265,"")</f>
        <v/>
      </c>
      <c r="M1265" s="139" t="str">
        <f>IF(AND(TONGHOP!$O1265="ThiTN",OR(TONGHOP!$P1265="LT",TONGHOP!$P1265="TN"),TONGHOP!$X1265&lt;&gt;""),TONGHOP!$X1265,"")</f>
        <v/>
      </c>
      <c r="N1265" s="139" t="str">
        <f>IF(AND(TONGHOP!$O1265="ThiTN",OR(TONGHOP!$P1265="LT",TONGHOP!$P1265="TN"),TONGHOP!$Y1265&lt;&gt;""),TONGHOP!$Y1265,"")</f>
        <v/>
      </c>
      <c r="O1265" s="139" t="str">
        <f>IF(AND(TONGHOP!$O1265="ThiTN",OR(TONGHOP!$P1265="LT",TONGHOP!$P1265="TN"),TONGHOP!$Z1265&lt;&gt;""),TONGHOP!$Z1265,"")</f>
        <v/>
      </c>
      <c r="P1265" s="139" t="str">
        <f>IF(AND(TONGHOP!$O1265="ThiTN",TONGHOP!$P1265="VĐ",TONGHOP!$X1265&lt;&gt;""),TONGHOP!$X1265,"")</f>
        <v/>
      </c>
      <c r="Q1265" s="139" t="str">
        <f>IF(AND(TONGHOP!$O1265="ThiTN",TONGHOP!$P1265="VĐ",TONGHOP!$Y1265&lt;&gt;""),TONGHOP!$Y1265,"")</f>
        <v/>
      </c>
      <c r="R1265" s="139" t="str">
        <f>IF(AND(TONGHOP!$O1265="ThiTN",TONGHOP!$P1265="VĐ",TONGHOP!$Z1265&lt;&gt;""),TONGHOP!$Z1265,"")</f>
        <v/>
      </c>
      <c r="S1265" s="137" t="str">
        <f>IF(AND(TONGHOP!$O1265="ThiTN",TONGHOP!$P1265="TH",TONGHOP!$X1265&lt;&gt;""),TONGHOP!$X1265,"")</f>
        <v/>
      </c>
      <c r="T1265" s="137" t="str">
        <f>IF(AND(TONGHOP!$O1265="ThiTN",TONGHOP!$P1265="TH",TONGHOP!$Y1265&lt;&gt;""),TONGHOP!$Y1265,"")</f>
        <v/>
      </c>
      <c r="U1265" s="137" t="str">
        <f>IF(AND(TONGHOP!$O1265="ThiTN",TONGHOP!$P1265="TH",TONGHOP!$Z1265&lt;&gt;""),TONGHOP!$Z1265,"")</f>
        <v/>
      </c>
    </row>
    <row r="1266" spans="1:21">
      <c r="A1266" s="139" t="str">
        <f>IF(AND(TONGHOP!$O1266="KTHP",OR(TONGHOP!$P1266="LT",TONGHOP!$P1266="TN"),TONGHOP!$X1266&lt;&gt;""),TONGHOP!$X1266,"")</f>
        <v>Nguyễn Văn Tuấn Anh (TG)</v>
      </c>
      <c r="B1266" s="139" t="str">
        <f>IF(AND(TONGHOP!$O1266="KTHP",OR(TONGHOP!$P1266="LT",TONGHOP!$P1266="TN"),TONGHOP!$Y1266&lt;&gt;""),TONGHOP!$Y1266,"")</f>
        <v>Đặng Thái Sơn</v>
      </c>
      <c r="C1266" s="139">
        <f>IF(AND(TONGHOP!$O1266="KTHP",OR(TONGHOP!$P1266="LT",TONGHOP!$P1266="TN"),TONGHOP!$Z1266&lt;&gt;""),TONGHOP!$Z1266,"")</f>
        <v>33</v>
      </c>
      <c r="D1266" s="139" t="str">
        <f>IF(AND(TONGHOP!$O1266="KTHP",TONGHOP!$P1266="VĐ"),TONGHOP!$X1266,"")</f>
        <v/>
      </c>
      <c r="E1266" s="138" t="str">
        <f>IF(AND(TONGHOP!$O1266="KTHP",TONGHOP!$P1266="VĐ"),TONGHOP!$Y1266,"")</f>
        <v/>
      </c>
      <c r="F1266" s="138" t="str">
        <f>IF(AND(TONGHOP!$O1266="KTHP",TONGHOP!$P1266="VĐ"),TONGHOP!$Z1266,"")</f>
        <v/>
      </c>
      <c r="G1266" s="139" t="str">
        <f>IF(AND(TONGHOP!$O1266="KTHP",TONGHOP!$P1266="TL"),TONGHOP!$X1266,"")</f>
        <v/>
      </c>
      <c r="H1266" s="138" t="str">
        <f>IF(AND(TONGHOP!$O1266="KTHP",TONGHOP!$P1266="TL"),TONGHOP!$Y1266,"")</f>
        <v/>
      </c>
      <c r="I1266" s="138" t="str">
        <f>IF(AND(TONGHOP!$O1266="KTHP",TONGHOP!$P1266="TL"),TONGHOP!$Z1266,"")</f>
        <v/>
      </c>
      <c r="J1266" s="139" t="str">
        <f>IF(AND(TONGHOP!$O1266="KTHP",TONGHOP!$P1266="TH"),TONGHOP!$X1266,"")</f>
        <v/>
      </c>
      <c r="K1266" s="138" t="str">
        <f>IF(AND(TONGHOP!$O1266="KTHP",TONGHOP!$P1266="TH"),TONGHOP!$Y1266,"")</f>
        <v/>
      </c>
      <c r="L1266" s="138" t="str">
        <f>IF(AND(TONGHOP!$O1266="KTHP",TONGHOP!$P1266="TH"),TONGHOP!$Z1266,"")</f>
        <v/>
      </c>
      <c r="M1266" s="139" t="str">
        <f>IF(AND(TONGHOP!$O1266="ThiTN",OR(TONGHOP!$P1266="LT",TONGHOP!$P1266="TN"),TONGHOP!$X1266&lt;&gt;""),TONGHOP!$X1266,"")</f>
        <v/>
      </c>
      <c r="N1266" s="139" t="str">
        <f>IF(AND(TONGHOP!$O1266="ThiTN",OR(TONGHOP!$P1266="LT",TONGHOP!$P1266="TN"),TONGHOP!$Y1266&lt;&gt;""),TONGHOP!$Y1266,"")</f>
        <v/>
      </c>
      <c r="O1266" s="139" t="str">
        <f>IF(AND(TONGHOP!$O1266="ThiTN",OR(TONGHOP!$P1266="LT",TONGHOP!$P1266="TN"),TONGHOP!$Z1266&lt;&gt;""),TONGHOP!$Z1266,"")</f>
        <v/>
      </c>
      <c r="P1266" s="139" t="str">
        <f>IF(AND(TONGHOP!$O1266="ThiTN",TONGHOP!$P1266="VĐ",TONGHOP!$X1266&lt;&gt;""),TONGHOP!$X1266,"")</f>
        <v/>
      </c>
      <c r="Q1266" s="139" t="str">
        <f>IF(AND(TONGHOP!$O1266="ThiTN",TONGHOP!$P1266="VĐ",TONGHOP!$Y1266&lt;&gt;""),TONGHOP!$Y1266,"")</f>
        <v/>
      </c>
      <c r="R1266" s="139" t="str">
        <f>IF(AND(TONGHOP!$O1266="ThiTN",TONGHOP!$P1266="VĐ",TONGHOP!$Z1266&lt;&gt;""),TONGHOP!$Z1266,"")</f>
        <v/>
      </c>
      <c r="S1266" s="137" t="str">
        <f>IF(AND(TONGHOP!$O1266="ThiTN",TONGHOP!$P1266="TH",TONGHOP!$X1266&lt;&gt;""),TONGHOP!$X1266,"")</f>
        <v/>
      </c>
      <c r="T1266" s="137" t="str">
        <f>IF(AND(TONGHOP!$O1266="ThiTN",TONGHOP!$P1266="TH",TONGHOP!$Y1266&lt;&gt;""),TONGHOP!$Y1266,"")</f>
        <v/>
      </c>
      <c r="U1266" s="137" t="str">
        <f>IF(AND(TONGHOP!$O1266="ThiTN",TONGHOP!$P1266="TH",TONGHOP!$Z1266&lt;&gt;""),TONGHOP!$Z1266,"")</f>
        <v/>
      </c>
    </row>
    <row r="1267" spans="1:21">
      <c r="A1267" s="139" t="str">
        <f>IF(AND(TONGHOP!$O1267="KTHP",OR(TONGHOP!$P1267="LT",TONGHOP!$P1267="TN"),TONGHOP!$X1267&lt;&gt;""),TONGHOP!$X1267,"")</f>
        <v>Nguyễn Xuân Hà (TG)</v>
      </c>
      <c r="B1267" s="139" t="str">
        <f>IF(AND(TONGHOP!$O1267="KTHP",OR(TONGHOP!$P1267="LT",TONGHOP!$P1267="TN"),TONGHOP!$Y1267&lt;&gt;""),TONGHOP!$Y1267,"")</f>
        <v>Trần Quốc Duy</v>
      </c>
      <c r="C1267" s="139">
        <f>IF(AND(TONGHOP!$O1267="KTHP",OR(TONGHOP!$P1267="LT",TONGHOP!$P1267="TN"),TONGHOP!$Z1267&lt;&gt;""),TONGHOP!$Z1267,"")</f>
        <v>32</v>
      </c>
      <c r="D1267" s="139" t="str">
        <f>IF(AND(TONGHOP!$O1267="KTHP",TONGHOP!$P1267="VĐ"),TONGHOP!$X1267,"")</f>
        <v/>
      </c>
      <c r="E1267" s="138" t="str">
        <f>IF(AND(TONGHOP!$O1267="KTHP",TONGHOP!$P1267="VĐ"),TONGHOP!$Y1267,"")</f>
        <v/>
      </c>
      <c r="F1267" s="138" t="str">
        <f>IF(AND(TONGHOP!$O1267="KTHP",TONGHOP!$P1267="VĐ"),TONGHOP!$Z1267,"")</f>
        <v/>
      </c>
      <c r="G1267" s="139" t="str">
        <f>IF(AND(TONGHOP!$O1267="KTHP",TONGHOP!$P1267="TL"),TONGHOP!$X1267,"")</f>
        <v/>
      </c>
      <c r="H1267" s="138" t="str">
        <f>IF(AND(TONGHOP!$O1267="KTHP",TONGHOP!$P1267="TL"),TONGHOP!$Y1267,"")</f>
        <v/>
      </c>
      <c r="I1267" s="138" t="str">
        <f>IF(AND(TONGHOP!$O1267="KTHP",TONGHOP!$P1267="TL"),TONGHOP!$Z1267,"")</f>
        <v/>
      </c>
      <c r="J1267" s="139" t="str">
        <f>IF(AND(TONGHOP!$O1267="KTHP",TONGHOP!$P1267="TH"),TONGHOP!$X1267,"")</f>
        <v/>
      </c>
      <c r="K1267" s="138" t="str">
        <f>IF(AND(TONGHOP!$O1267="KTHP",TONGHOP!$P1267="TH"),TONGHOP!$Y1267,"")</f>
        <v/>
      </c>
      <c r="L1267" s="138" t="str">
        <f>IF(AND(TONGHOP!$O1267="KTHP",TONGHOP!$P1267="TH"),TONGHOP!$Z1267,"")</f>
        <v/>
      </c>
      <c r="M1267" s="139" t="str">
        <f>IF(AND(TONGHOP!$O1267="ThiTN",OR(TONGHOP!$P1267="LT",TONGHOP!$P1267="TN"),TONGHOP!$X1267&lt;&gt;""),TONGHOP!$X1267,"")</f>
        <v/>
      </c>
      <c r="N1267" s="139" t="str">
        <f>IF(AND(TONGHOP!$O1267="ThiTN",OR(TONGHOP!$P1267="LT",TONGHOP!$P1267="TN"),TONGHOP!$Y1267&lt;&gt;""),TONGHOP!$Y1267,"")</f>
        <v/>
      </c>
      <c r="O1267" s="139" t="str">
        <f>IF(AND(TONGHOP!$O1267="ThiTN",OR(TONGHOP!$P1267="LT",TONGHOP!$P1267="TN"),TONGHOP!$Z1267&lt;&gt;""),TONGHOP!$Z1267,"")</f>
        <v/>
      </c>
      <c r="P1267" s="139" t="str">
        <f>IF(AND(TONGHOP!$O1267="ThiTN",TONGHOP!$P1267="VĐ",TONGHOP!$X1267&lt;&gt;""),TONGHOP!$X1267,"")</f>
        <v/>
      </c>
      <c r="Q1267" s="139" t="str">
        <f>IF(AND(TONGHOP!$O1267="ThiTN",TONGHOP!$P1267="VĐ",TONGHOP!$Y1267&lt;&gt;""),TONGHOP!$Y1267,"")</f>
        <v/>
      </c>
      <c r="R1267" s="139" t="str">
        <f>IF(AND(TONGHOP!$O1267="ThiTN",TONGHOP!$P1267="VĐ",TONGHOP!$Z1267&lt;&gt;""),TONGHOP!$Z1267,"")</f>
        <v/>
      </c>
      <c r="S1267" s="137" t="str">
        <f>IF(AND(TONGHOP!$O1267="ThiTN",TONGHOP!$P1267="TH",TONGHOP!$X1267&lt;&gt;""),TONGHOP!$X1267,"")</f>
        <v/>
      </c>
      <c r="T1267" s="137" t="str">
        <f>IF(AND(TONGHOP!$O1267="ThiTN",TONGHOP!$P1267="TH",TONGHOP!$Y1267&lt;&gt;""),TONGHOP!$Y1267,"")</f>
        <v/>
      </c>
      <c r="U1267" s="137" t="str">
        <f>IF(AND(TONGHOP!$O1267="ThiTN",TONGHOP!$P1267="TH",TONGHOP!$Z1267&lt;&gt;""),TONGHOP!$Z1267,"")</f>
        <v/>
      </c>
    </row>
    <row r="1268" spans="1:21">
      <c r="A1268" s="139" t="str">
        <f>IF(AND(TONGHOP!$O1268="KTHP",OR(TONGHOP!$P1268="LT",TONGHOP!$P1268="TN"),TONGHOP!$X1268&lt;&gt;""),TONGHOP!$X1268,"")</f>
        <v>Nguyễn Văn Tuấn Anh (TG)</v>
      </c>
      <c r="B1268" s="139" t="str">
        <f>IF(AND(TONGHOP!$O1268="KTHP",OR(TONGHOP!$P1268="LT",TONGHOP!$P1268="TN"),TONGHOP!$Y1268&lt;&gt;""),TONGHOP!$Y1268,"")</f>
        <v>Đặng Thái Sơn</v>
      </c>
      <c r="C1268" s="139">
        <f>IF(AND(TONGHOP!$O1268="KTHP",OR(TONGHOP!$P1268="LT",TONGHOP!$P1268="TN"),TONGHOP!$Z1268&lt;&gt;""),TONGHOP!$Z1268,"")</f>
        <v>32</v>
      </c>
      <c r="D1268" s="139" t="str">
        <f>IF(AND(TONGHOP!$O1268="KTHP",TONGHOP!$P1268="VĐ"),TONGHOP!$X1268,"")</f>
        <v/>
      </c>
      <c r="E1268" s="138" t="str">
        <f>IF(AND(TONGHOP!$O1268="KTHP",TONGHOP!$P1268="VĐ"),TONGHOP!$Y1268,"")</f>
        <v/>
      </c>
      <c r="F1268" s="138" t="str">
        <f>IF(AND(TONGHOP!$O1268="KTHP",TONGHOP!$P1268="VĐ"),TONGHOP!$Z1268,"")</f>
        <v/>
      </c>
      <c r="G1268" s="139" t="str">
        <f>IF(AND(TONGHOP!$O1268="KTHP",TONGHOP!$P1268="TL"),TONGHOP!$X1268,"")</f>
        <v/>
      </c>
      <c r="H1268" s="138" t="str">
        <f>IF(AND(TONGHOP!$O1268="KTHP",TONGHOP!$P1268="TL"),TONGHOP!$Y1268,"")</f>
        <v/>
      </c>
      <c r="I1268" s="138" t="str">
        <f>IF(AND(TONGHOP!$O1268="KTHP",TONGHOP!$P1268="TL"),TONGHOP!$Z1268,"")</f>
        <v/>
      </c>
      <c r="J1268" s="139" t="str">
        <f>IF(AND(TONGHOP!$O1268="KTHP",TONGHOP!$P1268="TH"),TONGHOP!$X1268,"")</f>
        <v/>
      </c>
      <c r="K1268" s="138" t="str">
        <f>IF(AND(TONGHOP!$O1268="KTHP",TONGHOP!$P1268="TH"),TONGHOP!$Y1268,"")</f>
        <v/>
      </c>
      <c r="L1268" s="138" t="str">
        <f>IF(AND(TONGHOP!$O1268="KTHP",TONGHOP!$P1268="TH"),TONGHOP!$Z1268,"")</f>
        <v/>
      </c>
      <c r="M1268" s="139" t="str">
        <f>IF(AND(TONGHOP!$O1268="ThiTN",OR(TONGHOP!$P1268="LT",TONGHOP!$P1268="TN"),TONGHOP!$X1268&lt;&gt;""),TONGHOP!$X1268,"")</f>
        <v/>
      </c>
      <c r="N1268" s="139" t="str">
        <f>IF(AND(TONGHOP!$O1268="ThiTN",OR(TONGHOP!$P1268="LT",TONGHOP!$P1268="TN"),TONGHOP!$Y1268&lt;&gt;""),TONGHOP!$Y1268,"")</f>
        <v/>
      </c>
      <c r="O1268" s="139" t="str">
        <f>IF(AND(TONGHOP!$O1268="ThiTN",OR(TONGHOP!$P1268="LT",TONGHOP!$P1268="TN"),TONGHOP!$Z1268&lt;&gt;""),TONGHOP!$Z1268,"")</f>
        <v/>
      </c>
      <c r="P1268" s="139" t="str">
        <f>IF(AND(TONGHOP!$O1268="ThiTN",TONGHOP!$P1268="VĐ",TONGHOP!$X1268&lt;&gt;""),TONGHOP!$X1268,"")</f>
        <v/>
      </c>
      <c r="Q1268" s="139" t="str">
        <f>IF(AND(TONGHOP!$O1268="ThiTN",TONGHOP!$P1268="VĐ",TONGHOP!$Y1268&lt;&gt;""),TONGHOP!$Y1268,"")</f>
        <v/>
      </c>
      <c r="R1268" s="139" t="str">
        <f>IF(AND(TONGHOP!$O1268="ThiTN",TONGHOP!$P1268="VĐ",TONGHOP!$Z1268&lt;&gt;""),TONGHOP!$Z1268,"")</f>
        <v/>
      </c>
      <c r="S1268" s="137" t="str">
        <f>IF(AND(TONGHOP!$O1268="ThiTN",TONGHOP!$P1268="TH",TONGHOP!$X1268&lt;&gt;""),TONGHOP!$X1268,"")</f>
        <v/>
      </c>
      <c r="T1268" s="137" t="str">
        <f>IF(AND(TONGHOP!$O1268="ThiTN",TONGHOP!$P1268="TH",TONGHOP!$Y1268&lt;&gt;""),TONGHOP!$Y1268,"")</f>
        <v/>
      </c>
      <c r="U1268" s="137" t="str">
        <f>IF(AND(TONGHOP!$O1268="ThiTN",TONGHOP!$P1268="TH",TONGHOP!$Z1268&lt;&gt;""),TONGHOP!$Z1268,"")</f>
        <v/>
      </c>
    </row>
    <row r="1269" spans="1:21">
      <c r="A1269" s="139" t="str">
        <f>IF(AND(TONGHOP!$O1269="KTHP",OR(TONGHOP!$P1269="LT",TONGHOP!$P1269="TN"),TONGHOP!$X1269&lt;&gt;""),TONGHOP!$X1269,"")</f>
        <v>Nguyễn Văn Tuấn Anh (TG)</v>
      </c>
      <c r="B1269" s="139" t="str">
        <f>IF(AND(TONGHOP!$O1269="KTHP",OR(TONGHOP!$P1269="LT",TONGHOP!$P1269="TN"),TONGHOP!$Y1269&lt;&gt;""),TONGHOP!$Y1269,"")</f>
        <v>Đặng Thái Sơn</v>
      </c>
      <c r="C1269" s="139">
        <f>IF(AND(TONGHOP!$O1269="KTHP",OR(TONGHOP!$P1269="LT",TONGHOP!$P1269="TN"),TONGHOP!$Z1269&lt;&gt;""),TONGHOP!$Z1269,"")</f>
        <v>33</v>
      </c>
      <c r="D1269" s="139" t="str">
        <f>IF(AND(TONGHOP!$O1269="KTHP",TONGHOP!$P1269="VĐ"),TONGHOP!$X1269,"")</f>
        <v/>
      </c>
      <c r="E1269" s="138" t="str">
        <f>IF(AND(TONGHOP!$O1269="KTHP",TONGHOP!$P1269="VĐ"),TONGHOP!$Y1269,"")</f>
        <v/>
      </c>
      <c r="F1269" s="138" t="str">
        <f>IF(AND(TONGHOP!$O1269="KTHP",TONGHOP!$P1269="VĐ"),TONGHOP!$Z1269,"")</f>
        <v/>
      </c>
      <c r="G1269" s="139" t="str">
        <f>IF(AND(TONGHOP!$O1269="KTHP",TONGHOP!$P1269="TL"),TONGHOP!$X1269,"")</f>
        <v/>
      </c>
      <c r="H1269" s="138" t="str">
        <f>IF(AND(TONGHOP!$O1269="KTHP",TONGHOP!$P1269="TL"),TONGHOP!$Y1269,"")</f>
        <v/>
      </c>
      <c r="I1269" s="138" t="str">
        <f>IF(AND(TONGHOP!$O1269="KTHP",TONGHOP!$P1269="TL"),TONGHOP!$Z1269,"")</f>
        <v/>
      </c>
      <c r="J1269" s="139" t="str">
        <f>IF(AND(TONGHOP!$O1269="KTHP",TONGHOP!$P1269="TH"),TONGHOP!$X1269,"")</f>
        <v/>
      </c>
      <c r="K1269" s="138" t="str">
        <f>IF(AND(TONGHOP!$O1269="KTHP",TONGHOP!$P1269="TH"),TONGHOP!$Y1269,"")</f>
        <v/>
      </c>
      <c r="L1269" s="138" t="str">
        <f>IF(AND(TONGHOP!$O1269="KTHP",TONGHOP!$P1269="TH"),TONGHOP!$Z1269,"")</f>
        <v/>
      </c>
      <c r="M1269" s="139" t="str">
        <f>IF(AND(TONGHOP!$O1269="ThiTN",OR(TONGHOP!$P1269="LT",TONGHOP!$P1269="TN"),TONGHOP!$X1269&lt;&gt;""),TONGHOP!$X1269,"")</f>
        <v/>
      </c>
      <c r="N1269" s="139" t="str">
        <f>IF(AND(TONGHOP!$O1269="ThiTN",OR(TONGHOP!$P1269="LT",TONGHOP!$P1269="TN"),TONGHOP!$Y1269&lt;&gt;""),TONGHOP!$Y1269,"")</f>
        <v/>
      </c>
      <c r="O1269" s="139" t="str">
        <f>IF(AND(TONGHOP!$O1269="ThiTN",OR(TONGHOP!$P1269="LT",TONGHOP!$P1269="TN"),TONGHOP!$Z1269&lt;&gt;""),TONGHOP!$Z1269,"")</f>
        <v/>
      </c>
      <c r="P1269" s="139" t="str">
        <f>IF(AND(TONGHOP!$O1269="ThiTN",TONGHOP!$P1269="VĐ",TONGHOP!$X1269&lt;&gt;""),TONGHOP!$X1269,"")</f>
        <v/>
      </c>
      <c r="Q1269" s="139" t="str">
        <f>IF(AND(TONGHOP!$O1269="ThiTN",TONGHOP!$P1269="VĐ",TONGHOP!$Y1269&lt;&gt;""),TONGHOP!$Y1269,"")</f>
        <v/>
      </c>
      <c r="R1269" s="139" t="str">
        <f>IF(AND(TONGHOP!$O1269="ThiTN",TONGHOP!$P1269="VĐ",TONGHOP!$Z1269&lt;&gt;""),TONGHOP!$Z1269,"")</f>
        <v/>
      </c>
      <c r="S1269" s="137" t="str">
        <f>IF(AND(TONGHOP!$O1269="ThiTN",TONGHOP!$P1269="TH",TONGHOP!$X1269&lt;&gt;""),TONGHOP!$X1269,"")</f>
        <v/>
      </c>
      <c r="T1269" s="137" t="str">
        <f>IF(AND(TONGHOP!$O1269="ThiTN",TONGHOP!$P1269="TH",TONGHOP!$Y1269&lt;&gt;""),TONGHOP!$Y1269,"")</f>
        <v/>
      </c>
      <c r="U1269" s="137" t="str">
        <f>IF(AND(TONGHOP!$O1269="ThiTN",TONGHOP!$P1269="TH",TONGHOP!$Z1269&lt;&gt;""),TONGHOP!$Z1269,"")</f>
        <v/>
      </c>
    </row>
    <row r="1270" spans="1:21">
      <c r="A1270" s="139" t="str">
        <f>IF(AND(TONGHOP!$O1270="KTHP",OR(TONGHOP!$P1270="LT",TONGHOP!$P1270="TN"),TONGHOP!$X1270&lt;&gt;""),TONGHOP!$X1270,"")</f>
        <v>Nguyễn Anh Tuấn (TG)</v>
      </c>
      <c r="B1270" s="139" t="str">
        <f>IF(AND(TONGHOP!$O1270="KTHP",OR(TONGHOP!$P1270="LT",TONGHOP!$P1270="TN"),TONGHOP!$Y1270&lt;&gt;""),TONGHOP!$Y1270,"")</f>
        <v>Đặng Thái Sơn</v>
      </c>
      <c r="C1270" s="139">
        <f>IF(AND(TONGHOP!$O1270="KTHP",OR(TONGHOP!$P1270="LT",TONGHOP!$P1270="TN"),TONGHOP!$Z1270&lt;&gt;""),TONGHOP!$Z1270,"")</f>
        <v>33</v>
      </c>
      <c r="D1270" s="139" t="str">
        <f>IF(AND(TONGHOP!$O1270="KTHP",TONGHOP!$P1270="VĐ"),TONGHOP!$X1270,"")</f>
        <v/>
      </c>
      <c r="E1270" s="138" t="str">
        <f>IF(AND(TONGHOP!$O1270="KTHP",TONGHOP!$P1270="VĐ"),TONGHOP!$Y1270,"")</f>
        <v/>
      </c>
      <c r="F1270" s="138" t="str">
        <f>IF(AND(TONGHOP!$O1270="KTHP",TONGHOP!$P1270="VĐ"),TONGHOP!$Z1270,"")</f>
        <v/>
      </c>
      <c r="G1270" s="139" t="str">
        <f>IF(AND(TONGHOP!$O1270="KTHP",TONGHOP!$P1270="TL"),TONGHOP!$X1270,"")</f>
        <v/>
      </c>
      <c r="H1270" s="138" t="str">
        <f>IF(AND(TONGHOP!$O1270="KTHP",TONGHOP!$P1270="TL"),TONGHOP!$Y1270,"")</f>
        <v/>
      </c>
      <c r="I1270" s="138" t="str">
        <f>IF(AND(TONGHOP!$O1270="KTHP",TONGHOP!$P1270="TL"),TONGHOP!$Z1270,"")</f>
        <v/>
      </c>
      <c r="J1270" s="139" t="str">
        <f>IF(AND(TONGHOP!$O1270="KTHP",TONGHOP!$P1270="TH"),TONGHOP!$X1270,"")</f>
        <v/>
      </c>
      <c r="K1270" s="138" t="str">
        <f>IF(AND(TONGHOP!$O1270="KTHP",TONGHOP!$P1270="TH"),TONGHOP!$Y1270,"")</f>
        <v/>
      </c>
      <c r="L1270" s="138" t="str">
        <f>IF(AND(TONGHOP!$O1270="KTHP",TONGHOP!$P1270="TH"),TONGHOP!$Z1270,"")</f>
        <v/>
      </c>
      <c r="M1270" s="139" t="str">
        <f>IF(AND(TONGHOP!$O1270="ThiTN",OR(TONGHOP!$P1270="LT",TONGHOP!$P1270="TN"),TONGHOP!$X1270&lt;&gt;""),TONGHOP!$X1270,"")</f>
        <v/>
      </c>
      <c r="N1270" s="139" t="str">
        <f>IF(AND(TONGHOP!$O1270="ThiTN",OR(TONGHOP!$P1270="LT",TONGHOP!$P1270="TN"),TONGHOP!$Y1270&lt;&gt;""),TONGHOP!$Y1270,"")</f>
        <v/>
      </c>
      <c r="O1270" s="139" t="str">
        <f>IF(AND(TONGHOP!$O1270="ThiTN",OR(TONGHOP!$P1270="LT",TONGHOP!$P1270="TN"),TONGHOP!$Z1270&lt;&gt;""),TONGHOP!$Z1270,"")</f>
        <v/>
      </c>
      <c r="P1270" s="139" t="str">
        <f>IF(AND(TONGHOP!$O1270="ThiTN",TONGHOP!$P1270="VĐ",TONGHOP!$X1270&lt;&gt;""),TONGHOP!$X1270,"")</f>
        <v/>
      </c>
      <c r="Q1270" s="139" t="str">
        <f>IF(AND(TONGHOP!$O1270="ThiTN",TONGHOP!$P1270="VĐ",TONGHOP!$Y1270&lt;&gt;""),TONGHOP!$Y1270,"")</f>
        <v/>
      </c>
      <c r="R1270" s="139" t="str">
        <f>IF(AND(TONGHOP!$O1270="ThiTN",TONGHOP!$P1270="VĐ",TONGHOP!$Z1270&lt;&gt;""),TONGHOP!$Z1270,"")</f>
        <v/>
      </c>
      <c r="S1270" s="137" t="str">
        <f>IF(AND(TONGHOP!$O1270="ThiTN",TONGHOP!$P1270="TH",TONGHOP!$X1270&lt;&gt;""),TONGHOP!$X1270,"")</f>
        <v/>
      </c>
      <c r="T1270" s="137" t="str">
        <f>IF(AND(TONGHOP!$O1270="ThiTN",TONGHOP!$P1270="TH",TONGHOP!$Y1270&lt;&gt;""),TONGHOP!$Y1270,"")</f>
        <v/>
      </c>
      <c r="U1270" s="137" t="str">
        <f>IF(AND(TONGHOP!$O1270="ThiTN",TONGHOP!$P1270="TH",TONGHOP!$Z1270&lt;&gt;""),TONGHOP!$Z1270,"")</f>
        <v/>
      </c>
    </row>
    <row r="1271" spans="1:21">
      <c r="A1271" s="139" t="str">
        <f>IF(AND(TONGHOP!$O1271="KTHP",OR(TONGHOP!$P1271="LT",TONGHOP!$P1271="TN"),TONGHOP!$X1271&lt;&gt;""),TONGHOP!$X1271,"")</f>
        <v>Trần Quốc Duy</v>
      </c>
      <c r="B1271" s="139" t="str">
        <f>IF(AND(TONGHOP!$O1271="KTHP",OR(TONGHOP!$P1271="LT",TONGHOP!$P1271="TN"),TONGHOP!$Y1271&lt;&gt;""),TONGHOP!$Y1271,"")</f>
        <v>Đặng Thái Sơn</v>
      </c>
      <c r="C1271" s="139">
        <f>IF(AND(TONGHOP!$O1271="KTHP",OR(TONGHOP!$P1271="LT",TONGHOP!$P1271="TN"),TONGHOP!$Z1271&lt;&gt;""),TONGHOP!$Z1271,"")</f>
        <v>33</v>
      </c>
      <c r="D1271" s="139" t="str">
        <f>IF(AND(TONGHOP!$O1271="KTHP",TONGHOP!$P1271="VĐ"),TONGHOP!$X1271,"")</f>
        <v/>
      </c>
      <c r="E1271" s="138" t="str">
        <f>IF(AND(TONGHOP!$O1271="KTHP",TONGHOP!$P1271="VĐ"),TONGHOP!$Y1271,"")</f>
        <v/>
      </c>
      <c r="F1271" s="138" t="str">
        <f>IF(AND(TONGHOP!$O1271="KTHP",TONGHOP!$P1271="VĐ"),TONGHOP!$Z1271,"")</f>
        <v/>
      </c>
      <c r="G1271" s="139" t="str">
        <f>IF(AND(TONGHOP!$O1271="KTHP",TONGHOP!$P1271="TL"),TONGHOP!$X1271,"")</f>
        <v/>
      </c>
      <c r="H1271" s="138" t="str">
        <f>IF(AND(TONGHOP!$O1271="KTHP",TONGHOP!$P1271="TL"),TONGHOP!$Y1271,"")</f>
        <v/>
      </c>
      <c r="I1271" s="138" t="str">
        <f>IF(AND(TONGHOP!$O1271="KTHP",TONGHOP!$P1271="TL"),TONGHOP!$Z1271,"")</f>
        <v/>
      </c>
      <c r="J1271" s="139" t="str">
        <f>IF(AND(TONGHOP!$O1271="KTHP",TONGHOP!$P1271="TH"),TONGHOP!$X1271,"")</f>
        <v/>
      </c>
      <c r="K1271" s="138" t="str">
        <f>IF(AND(TONGHOP!$O1271="KTHP",TONGHOP!$P1271="TH"),TONGHOP!$Y1271,"")</f>
        <v/>
      </c>
      <c r="L1271" s="138" t="str">
        <f>IF(AND(TONGHOP!$O1271="KTHP",TONGHOP!$P1271="TH"),TONGHOP!$Z1271,"")</f>
        <v/>
      </c>
      <c r="M1271" s="139" t="str">
        <f>IF(AND(TONGHOP!$O1271="ThiTN",OR(TONGHOP!$P1271="LT",TONGHOP!$P1271="TN"),TONGHOP!$X1271&lt;&gt;""),TONGHOP!$X1271,"")</f>
        <v/>
      </c>
      <c r="N1271" s="139" t="str">
        <f>IF(AND(TONGHOP!$O1271="ThiTN",OR(TONGHOP!$P1271="LT",TONGHOP!$P1271="TN"),TONGHOP!$Y1271&lt;&gt;""),TONGHOP!$Y1271,"")</f>
        <v/>
      </c>
      <c r="O1271" s="139" t="str">
        <f>IF(AND(TONGHOP!$O1271="ThiTN",OR(TONGHOP!$P1271="LT",TONGHOP!$P1271="TN"),TONGHOP!$Z1271&lt;&gt;""),TONGHOP!$Z1271,"")</f>
        <v/>
      </c>
      <c r="P1271" s="139" t="str">
        <f>IF(AND(TONGHOP!$O1271="ThiTN",TONGHOP!$P1271="VĐ",TONGHOP!$X1271&lt;&gt;""),TONGHOP!$X1271,"")</f>
        <v/>
      </c>
      <c r="Q1271" s="139" t="str">
        <f>IF(AND(TONGHOP!$O1271="ThiTN",TONGHOP!$P1271="VĐ",TONGHOP!$Y1271&lt;&gt;""),TONGHOP!$Y1271,"")</f>
        <v/>
      </c>
      <c r="R1271" s="139" t="str">
        <f>IF(AND(TONGHOP!$O1271="ThiTN",TONGHOP!$P1271="VĐ",TONGHOP!$Z1271&lt;&gt;""),TONGHOP!$Z1271,"")</f>
        <v/>
      </c>
      <c r="S1271" s="137" t="str">
        <f>IF(AND(TONGHOP!$O1271="ThiTN",TONGHOP!$P1271="TH",TONGHOP!$X1271&lt;&gt;""),TONGHOP!$X1271,"")</f>
        <v/>
      </c>
      <c r="T1271" s="137" t="str">
        <f>IF(AND(TONGHOP!$O1271="ThiTN",TONGHOP!$P1271="TH",TONGHOP!$Y1271&lt;&gt;""),TONGHOP!$Y1271,"")</f>
        <v/>
      </c>
      <c r="U1271" s="137" t="str">
        <f>IF(AND(TONGHOP!$O1271="ThiTN",TONGHOP!$P1271="TH",TONGHOP!$Z1271&lt;&gt;""),TONGHOP!$Z1271,"")</f>
        <v/>
      </c>
    </row>
    <row r="1272" spans="1:21">
      <c r="A1272" s="139" t="str">
        <f>IF(AND(TONGHOP!$O1272="KTHP",OR(TONGHOP!$P1272="LT",TONGHOP!$P1272="TN"),TONGHOP!$X1272&lt;&gt;""),TONGHOP!$X1272,"")</f>
        <v>Phan Đức Long</v>
      </c>
      <c r="B1272" s="139" t="str">
        <f>IF(AND(TONGHOP!$O1272="KTHP",OR(TONGHOP!$P1272="LT",TONGHOP!$P1272="TN"),TONGHOP!$Y1272&lt;&gt;""),TONGHOP!$Y1272,"")</f>
        <v>Hà Quốc Bảo</v>
      </c>
      <c r="C1272" s="139">
        <f>IF(AND(TONGHOP!$O1272="KTHP",OR(TONGHOP!$P1272="LT",TONGHOP!$P1272="TN"),TONGHOP!$Z1272&lt;&gt;""),TONGHOP!$Z1272,"")</f>
        <v>33</v>
      </c>
      <c r="D1272" s="139" t="str">
        <f>IF(AND(TONGHOP!$O1272="KTHP",TONGHOP!$P1272="VĐ"),TONGHOP!$X1272,"")</f>
        <v/>
      </c>
      <c r="E1272" s="138" t="str">
        <f>IF(AND(TONGHOP!$O1272="KTHP",TONGHOP!$P1272="VĐ"),TONGHOP!$Y1272,"")</f>
        <v/>
      </c>
      <c r="F1272" s="138" t="str">
        <f>IF(AND(TONGHOP!$O1272="KTHP",TONGHOP!$P1272="VĐ"),TONGHOP!$Z1272,"")</f>
        <v/>
      </c>
      <c r="G1272" s="139" t="str">
        <f>IF(AND(TONGHOP!$O1272="KTHP",TONGHOP!$P1272="TL"),TONGHOP!$X1272,"")</f>
        <v/>
      </c>
      <c r="H1272" s="138" t="str">
        <f>IF(AND(TONGHOP!$O1272="KTHP",TONGHOP!$P1272="TL"),TONGHOP!$Y1272,"")</f>
        <v/>
      </c>
      <c r="I1272" s="138" t="str">
        <f>IF(AND(TONGHOP!$O1272="KTHP",TONGHOP!$P1272="TL"),TONGHOP!$Z1272,"")</f>
        <v/>
      </c>
      <c r="J1272" s="139" t="str">
        <f>IF(AND(TONGHOP!$O1272="KTHP",TONGHOP!$P1272="TH"),TONGHOP!$X1272,"")</f>
        <v/>
      </c>
      <c r="K1272" s="138" t="str">
        <f>IF(AND(TONGHOP!$O1272="KTHP",TONGHOP!$P1272="TH"),TONGHOP!$Y1272,"")</f>
        <v/>
      </c>
      <c r="L1272" s="138" t="str">
        <f>IF(AND(TONGHOP!$O1272="KTHP",TONGHOP!$P1272="TH"),TONGHOP!$Z1272,"")</f>
        <v/>
      </c>
      <c r="M1272" s="139" t="str">
        <f>IF(AND(TONGHOP!$O1272="ThiTN",OR(TONGHOP!$P1272="LT",TONGHOP!$P1272="TN"),TONGHOP!$X1272&lt;&gt;""),TONGHOP!$X1272,"")</f>
        <v/>
      </c>
      <c r="N1272" s="139" t="str">
        <f>IF(AND(TONGHOP!$O1272="ThiTN",OR(TONGHOP!$P1272="LT",TONGHOP!$P1272="TN"),TONGHOP!$Y1272&lt;&gt;""),TONGHOP!$Y1272,"")</f>
        <v/>
      </c>
      <c r="O1272" s="139" t="str">
        <f>IF(AND(TONGHOP!$O1272="ThiTN",OR(TONGHOP!$P1272="LT",TONGHOP!$P1272="TN"),TONGHOP!$Z1272&lt;&gt;""),TONGHOP!$Z1272,"")</f>
        <v/>
      </c>
      <c r="P1272" s="139" t="str">
        <f>IF(AND(TONGHOP!$O1272="ThiTN",TONGHOP!$P1272="VĐ",TONGHOP!$X1272&lt;&gt;""),TONGHOP!$X1272,"")</f>
        <v/>
      </c>
      <c r="Q1272" s="139" t="str">
        <f>IF(AND(TONGHOP!$O1272="ThiTN",TONGHOP!$P1272="VĐ",TONGHOP!$Y1272&lt;&gt;""),TONGHOP!$Y1272,"")</f>
        <v/>
      </c>
      <c r="R1272" s="139" t="str">
        <f>IF(AND(TONGHOP!$O1272="ThiTN",TONGHOP!$P1272="VĐ",TONGHOP!$Z1272&lt;&gt;""),TONGHOP!$Z1272,"")</f>
        <v/>
      </c>
      <c r="S1272" s="137" t="str">
        <f>IF(AND(TONGHOP!$O1272="ThiTN",TONGHOP!$P1272="TH",TONGHOP!$X1272&lt;&gt;""),TONGHOP!$X1272,"")</f>
        <v/>
      </c>
      <c r="T1272" s="137" t="str">
        <f>IF(AND(TONGHOP!$O1272="ThiTN",TONGHOP!$P1272="TH",TONGHOP!$Y1272&lt;&gt;""),TONGHOP!$Y1272,"")</f>
        <v/>
      </c>
      <c r="U1272" s="137" t="str">
        <f>IF(AND(TONGHOP!$O1272="ThiTN",TONGHOP!$P1272="TH",TONGHOP!$Z1272&lt;&gt;""),TONGHOP!$Z1272,"")</f>
        <v/>
      </c>
    </row>
    <row r="1273" spans="1:21">
      <c r="A1273" s="139" t="str">
        <f>IF(AND(TONGHOP!$O1273="KTHP",OR(TONGHOP!$P1273="LT",TONGHOP!$P1273="TN"),TONGHOP!$X1273&lt;&gt;""),TONGHOP!$X1273,"")</f>
        <v>Nguyễn Xuân Hà (TG)</v>
      </c>
      <c r="B1273" s="139" t="str">
        <f>IF(AND(TONGHOP!$O1273="KTHP",OR(TONGHOP!$P1273="LT",TONGHOP!$P1273="TN"),TONGHOP!$Y1273&lt;&gt;""),TONGHOP!$Y1273,"")</f>
        <v>Trần Quốc Duy</v>
      </c>
      <c r="C1273" s="139">
        <f>IF(AND(TONGHOP!$O1273="KTHP",OR(TONGHOP!$P1273="LT",TONGHOP!$P1273="TN"),TONGHOP!$Z1273&lt;&gt;""),TONGHOP!$Z1273,"")</f>
        <v>35</v>
      </c>
      <c r="D1273" s="139" t="str">
        <f>IF(AND(TONGHOP!$O1273="KTHP",TONGHOP!$P1273="VĐ"),TONGHOP!$X1273,"")</f>
        <v/>
      </c>
      <c r="E1273" s="138" t="str">
        <f>IF(AND(TONGHOP!$O1273="KTHP",TONGHOP!$P1273="VĐ"),TONGHOP!$Y1273,"")</f>
        <v/>
      </c>
      <c r="F1273" s="138" t="str">
        <f>IF(AND(TONGHOP!$O1273="KTHP",TONGHOP!$P1273="VĐ"),TONGHOP!$Z1273,"")</f>
        <v/>
      </c>
      <c r="G1273" s="139" t="str">
        <f>IF(AND(TONGHOP!$O1273="KTHP",TONGHOP!$P1273="TL"),TONGHOP!$X1273,"")</f>
        <v/>
      </c>
      <c r="H1273" s="138" t="str">
        <f>IF(AND(TONGHOP!$O1273="KTHP",TONGHOP!$P1273="TL"),TONGHOP!$Y1273,"")</f>
        <v/>
      </c>
      <c r="I1273" s="138" t="str">
        <f>IF(AND(TONGHOP!$O1273="KTHP",TONGHOP!$P1273="TL"),TONGHOP!$Z1273,"")</f>
        <v/>
      </c>
      <c r="J1273" s="139" t="str">
        <f>IF(AND(TONGHOP!$O1273="KTHP",TONGHOP!$P1273="TH"),TONGHOP!$X1273,"")</f>
        <v/>
      </c>
      <c r="K1273" s="138" t="str">
        <f>IF(AND(TONGHOP!$O1273="KTHP",TONGHOP!$P1273="TH"),TONGHOP!$Y1273,"")</f>
        <v/>
      </c>
      <c r="L1273" s="138" t="str">
        <f>IF(AND(TONGHOP!$O1273="KTHP",TONGHOP!$P1273="TH"),TONGHOP!$Z1273,"")</f>
        <v/>
      </c>
      <c r="M1273" s="139" t="str">
        <f>IF(AND(TONGHOP!$O1273="ThiTN",OR(TONGHOP!$P1273="LT",TONGHOP!$P1273="TN"),TONGHOP!$X1273&lt;&gt;""),TONGHOP!$X1273,"")</f>
        <v/>
      </c>
      <c r="N1273" s="139" t="str">
        <f>IF(AND(TONGHOP!$O1273="ThiTN",OR(TONGHOP!$P1273="LT",TONGHOP!$P1273="TN"),TONGHOP!$Y1273&lt;&gt;""),TONGHOP!$Y1273,"")</f>
        <v/>
      </c>
      <c r="O1273" s="139" t="str">
        <f>IF(AND(TONGHOP!$O1273="ThiTN",OR(TONGHOP!$P1273="LT",TONGHOP!$P1273="TN"),TONGHOP!$Z1273&lt;&gt;""),TONGHOP!$Z1273,"")</f>
        <v/>
      </c>
      <c r="P1273" s="139" t="str">
        <f>IF(AND(TONGHOP!$O1273="ThiTN",TONGHOP!$P1273="VĐ",TONGHOP!$X1273&lt;&gt;""),TONGHOP!$X1273,"")</f>
        <v/>
      </c>
      <c r="Q1273" s="139" t="str">
        <f>IF(AND(TONGHOP!$O1273="ThiTN",TONGHOP!$P1273="VĐ",TONGHOP!$Y1273&lt;&gt;""),TONGHOP!$Y1273,"")</f>
        <v/>
      </c>
      <c r="R1273" s="139" t="str">
        <f>IF(AND(TONGHOP!$O1273="ThiTN",TONGHOP!$P1273="VĐ",TONGHOP!$Z1273&lt;&gt;""),TONGHOP!$Z1273,"")</f>
        <v/>
      </c>
      <c r="S1273" s="137" t="str">
        <f>IF(AND(TONGHOP!$O1273="ThiTN",TONGHOP!$P1273="TH",TONGHOP!$X1273&lt;&gt;""),TONGHOP!$X1273,"")</f>
        <v/>
      </c>
      <c r="T1273" s="137" t="str">
        <f>IF(AND(TONGHOP!$O1273="ThiTN",TONGHOP!$P1273="TH",TONGHOP!$Y1273&lt;&gt;""),TONGHOP!$Y1273,"")</f>
        <v/>
      </c>
      <c r="U1273" s="137" t="str">
        <f>IF(AND(TONGHOP!$O1273="ThiTN",TONGHOP!$P1273="TH",TONGHOP!$Z1273&lt;&gt;""),TONGHOP!$Z1273,"")</f>
        <v/>
      </c>
    </row>
    <row r="1274" spans="1:21">
      <c r="A1274" s="139" t="str">
        <f>IF(AND(TONGHOP!$O1274="KTHP",OR(TONGHOP!$P1274="LT",TONGHOP!$P1274="TN"),TONGHOP!$X1274&lt;&gt;""),TONGHOP!$X1274,"")</f>
        <v>Hà Quốc Bảo</v>
      </c>
      <c r="B1274" s="139" t="str">
        <f>IF(AND(TONGHOP!$O1274="KTHP",OR(TONGHOP!$P1274="LT",TONGHOP!$P1274="TN"),TONGHOP!$Y1274&lt;&gt;""),TONGHOP!$Y1274,"")</f>
        <v>Đặng Thái Sơn</v>
      </c>
      <c r="C1274" s="139">
        <f>IF(AND(TONGHOP!$O1274="KTHP",OR(TONGHOP!$P1274="LT",TONGHOP!$P1274="TN"),TONGHOP!$Z1274&lt;&gt;""),TONGHOP!$Z1274,"")</f>
        <v>34</v>
      </c>
      <c r="D1274" s="139" t="str">
        <f>IF(AND(TONGHOP!$O1274="KTHP",TONGHOP!$P1274="VĐ"),TONGHOP!$X1274,"")</f>
        <v/>
      </c>
      <c r="E1274" s="138" t="str">
        <f>IF(AND(TONGHOP!$O1274="KTHP",TONGHOP!$P1274="VĐ"),TONGHOP!$Y1274,"")</f>
        <v/>
      </c>
      <c r="F1274" s="138" t="str">
        <f>IF(AND(TONGHOP!$O1274="KTHP",TONGHOP!$P1274="VĐ"),TONGHOP!$Z1274,"")</f>
        <v/>
      </c>
      <c r="G1274" s="139" t="str">
        <f>IF(AND(TONGHOP!$O1274="KTHP",TONGHOP!$P1274="TL"),TONGHOP!$X1274,"")</f>
        <v/>
      </c>
      <c r="H1274" s="138" t="str">
        <f>IF(AND(TONGHOP!$O1274="KTHP",TONGHOP!$P1274="TL"),TONGHOP!$Y1274,"")</f>
        <v/>
      </c>
      <c r="I1274" s="138" t="str">
        <f>IF(AND(TONGHOP!$O1274="KTHP",TONGHOP!$P1274="TL"),TONGHOP!$Z1274,"")</f>
        <v/>
      </c>
      <c r="J1274" s="139" t="str">
        <f>IF(AND(TONGHOP!$O1274="KTHP",TONGHOP!$P1274="TH"),TONGHOP!$X1274,"")</f>
        <v/>
      </c>
      <c r="K1274" s="138" t="str">
        <f>IF(AND(TONGHOP!$O1274="KTHP",TONGHOP!$P1274="TH"),TONGHOP!$Y1274,"")</f>
        <v/>
      </c>
      <c r="L1274" s="138" t="str">
        <f>IF(AND(TONGHOP!$O1274="KTHP",TONGHOP!$P1274="TH"),TONGHOP!$Z1274,"")</f>
        <v/>
      </c>
      <c r="M1274" s="139" t="str">
        <f>IF(AND(TONGHOP!$O1274="ThiTN",OR(TONGHOP!$P1274="LT",TONGHOP!$P1274="TN"),TONGHOP!$X1274&lt;&gt;""),TONGHOP!$X1274,"")</f>
        <v/>
      </c>
      <c r="N1274" s="139" t="str">
        <f>IF(AND(TONGHOP!$O1274="ThiTN",OR(TONGHOP!$P1274="LT",TONGHOP!$P1274="TN"),TONGHOP!$Y1274&lt;&gt;""),TONGHOP!$Y1274,"")</f>
        <v/>
      </c>
      <c r="O1274" s="139" t="str">
        <f>IF(AND(TONGHOP!$O1274="ThiTN",OR(TONGHOP!$P1274="LT",TONGHOP!$P1274="TN"),TONGHOP!$Z1274&lt;&gt;""),TONGHOP!$Z1274,"")</f>
        <v/>
      </c>
      <c r="P1274" s="139" t="str">
        <f>IF(AND(TONGHOP!$O1274="ThiTN",TONGHOP!$P1274="VĐ",TONGHOP!$X1274&lt;&gt;""),TONGHOP!$X1274,"")</f>
        <v/>
      </c>
      <c r="Q1274" s="139" t="str">
        <f>IF(AND(TONGHOP!$O1274="ThiTN",TONGHOP!$P1274="VĐ",TONGHOP!$Y1274&lt;&gt;""),TONGHOP!$Y1274,"")</f>
        <v/>
      </c>
      <c r="R1274" s="139" t="str">
        <f>IF(AND(TONGHOP!$O1274="ThiTN",TONGHOP!$P1274="VĐ",TONGHOP!$Z1274&lt;&gt;""),TONGHOP!$Z1274,"")</f>
        <v/>
      </c>
      <c r="S1274" s="137" t="str">
        <f>IF(AND(TONGHOP!$O1274="ThiTN",TONGHOP!$P1274="TH",TONGHOP!$X1274&lt;&gt;""),TONGHOP!$X1274,"")</f>
        <v/>
      </c>
      <c r="T1274" s="137" t="str">
        <f>IF(AND(TONGHOP!$O1274="ThiTN",TONGHOP!$P1274="TH",TONGHOP!$Y1274&lt;&gt;""),TONGHOP!$Y1274,"")</f>
        <v/>
      </c>
      <c r="U1274" s="137" t="str">
        <f>IF(AND(TONGHOP!$O1274="ThiTN",TONGHOP!$P1274="TH",TONGHOP!$Z1274&lt;&gt;""),TONGHOP!$Z1274,"")</f>
        <v/>
      </c>
    </row>
    <row r="1275" spans="1:21">
      <c r="A1275" s="139" t="str">
        <f>IF(AND(TONGHOP!$O1275="KTHP",OR(TONGHOP!$P1275="LT",TONGHOP!$P1275="TN"),TONGHOP!$X1275&lt;&gt;""),TONGHOP!$X1275,"")</f>
        <v>Phan Đức Long</v>
      </c>
      <c r="B1275" s="139" t="str">
        <f>IF(AND(TONGHOP!$O1275="KTHP",OR(TONGHOP!$P1275="LT",TONGHOP!$P1275="TN"),TONGHOP!$Y1275&lt;&gt;""),TONGHOP!$Y1275,"")</f>
        <v>Hà Quốc Bảo</v>
      </c>
      <c r="C1275" s="139">
        <f>IF(AND(TONGHOP!$O1275="KTHP",OR(TONGHOP!$P1275="LT",TONGHOP!$P1275="TN"),TONGHOP!$Z1275&lt;&gt;""),TONGHOP!$Z1275,"")</f>
        <v>35</v>
      </c>
      <c r="D1275" s="139" t="str">
        <f>IF(AND(TONGHOP!$O1275="KTHP",TONGHOP!$P1275="VĐ"),TONGHOP!$X1275,"")</f>
        <v/>
      </c>
      <c r="E1275" s="138" t="str">
        <f>IF(AND(TONGHOP!$O1275="KTHP",TONGHOP!$P1275="VĐ"),TONGHOP!$Y1275,"")</f>
        <v/>
      </c>
      <c r="F1275" s="138" t="str">
        <f>IF(AND(TONGHOP!$O1275="KTHP",TONGHOP!$P1275="VĐ"),TONGHOP!$Z1275,"")</f>
        <v/>
      </c>
      <c r="G1275" s="139" t="str">
        <f>IF(AND(TONGHOP!$O1275="KTHP",TONGHOP!$P1275="TL"),TONGHOP!$X1275,"")</f>
        <v/>
      </c>
      <c r="H1275" s="138" t="str">
        <f>IF(AND(TONGHOP!$O1275="KTHP",TONGHOP!$P1275="TL"),TONGHOP!$Y1275,"")</f>
        <v/>
      </c>
      <c r="I1275" s="138" t="str">
        <f>IF(AND(TONGHOP!$O1275="KTHP",TONGHOP!$P1275="TL"),TONGHOP!$Z1275,"")</f>
        <v/>
      </c>
      <c r="J1275" s="139" t="str">
        <f>IF(AND(TONGHOP!$O1275="KTHP",TONGHOP!$P1275="TH"),TONGHOP!$X1275,"")</f>
        <v/>
      </c>
      <c r="K1275" s="138" t="str">
        <f>IF(AND(TONGHOP!$O1275="KTHP",TONGHOP!$P1275="TH"),TONGHOP!$Y1275,"")</f>
        <v/>
      </c>
      <c r="L1275" s="138" t="str">
        <f>IF(AND(TONGHOP!$O1275="KTHP",TONGHOP!$P1275="TH"),TONGHOP!$Z1275,"")</f>
        <v/>
      </c>
      <c r="M1275" s="139" t="str">
        <f>IF(AND(TONGHOP!$O1275="ThiTN",OR(TONGHOP!$P1275="LT",TONGHOP!$P1275="TN"),TONGHOP!$X1275&lt;&gt;""),TONGHOP!$X1275,"")</f>
        <v/>
      </c>
      <c r="N1275" s="139" t="str">
        <f>IF(AND(TONGHOP!$O1275="ThiTN",OR(TONGHOP!$P1275="LT",TONGHOP!$P1275="TN"),TONGHOP!$Y1275&lt;&gt;""),TONGHOP!$Y1275,"")</f>
        <v/>
      </c>
      <c r="O1275" s="139" t="str">
        <f>IF(AND(TONGHOP!$O1275="ThiTN",OR(TONGHOP!$P1275="LT",TONGHOP!$P1275="TN"),TONGHOP!$Z1275&lt;&gt;""),TONGHOP!$Z1275,"")</f>
        <v/>
      </c>
      <c r="P1275" s="139" t="str">
        <f>IF(AND(TONGHOP!$O1275="ThiTN",TONGHOP!$P1275="VĐ",TONGHOP!$X1275&lt;&gt;""),TONGHOP!$X1275,"")</f>
        <v/>
      </c>
      <c r="Q1275" s="139" t="str">
        <f>IF(AND(TONGHOP!$O1275="ThiTN",TONGHOP!$P1275="VĐ",TONGHOP!$Y1275&lt;&gt;""),TONGHOP!$Y1275,"")</f>
        <v/>
      </c>
      <c r="R1275" s="139" t="str">
        <f>IF(AND(TONGHOP!$O1275="ThiTN",TONGHOP!$P1275="VĐ",TONGHOP!$Z1275&lt;&gt;""),TONGHOP!$Z1275,"")</f>
        <v/>
      </c>
      <c r="S1275" s="137" t="str">
        <f>IF(AND(TONGHOP!$O1275="ThiTN",TONGHOP!$P1275="TH",TONGHOP!$X1275&lt;&gt;""),TONGHOP!$X1275,"")</f>
        <v/>
      </c>
      <c r="T1275" s="137" t="str">
        <f>IF(AND(TONGHOP!$O1275="ThiTN",TONGHOP!$P1275="TH",TONGHOP!$Y1275&lt;&gt;""),TONGHOP!$Y1275,"")</f>
        <v/>
      </c>
      <c r="U1275" s="137" t="str">
        <f>IF(AND(TONGHOP!$O1275="ThiTN",TONGHOP!$P1275="TH",TONGHOP!$Z1275&lt;&gt;""),TONGHOP!$Z1275,"")</f>
        <v/>
      </c>
    </row>
    <row r="1276" spans="1:21">
      <c r="A1276" s="139" t="str">
        <f>IF(AND(TONGHOP!$O1276="KTHP",OR(TONGHOP!$P1276="LT",TONGHOP!$P1276="TN"),TONGHOP!$X1276&lt;&gt;""),TONGHOP!$X1276,"")</f>
        <v>Phạm Hồng Thao (TG)</v>
      </c>
      <c r="B1276" s="139" t="str">
        <f>IF(AND(TONGHOP!$O1276="KTHP",OR(TONGHOP!$P1276="LT",TONGHOP!$P1276="TN"),TONGHOP!$Y1276&lt;&gt;""),TONGHOP!$Y1276,"")</f>
        <v>Đặng Thái Sơn</v>
      </c>
      <c r="C1276" s="139">
        <f>IF(AND(TONGHOP!$O1276="KTHP",OR(TONGHOP!$P1276="LT",TONGHOP!$P1276="TN"),TONGHOP!$Z1276&lt;&gt;""),TONGHOP!$Z1276,"")</f>
        <v>34</v>
      </c>
      <c r="D1276" s="139" t="str">
        <f>IF(AND(TONGHOP!$O1276="KTHP",TONGHOP!$P1276="VĐ"),TONGHOP!$X1276,"")</f>
        <v/>
      </c>
      <c r="E1276" s="138" t="str">
        <f>IF(AND(TONGHOP!$O1276="KTHP",TONGHOP!$P1276="VĐ"),TONGHOP!$Y1276,"")</f>
        <v/>
      </c>
      <c r="F1276" s="138" t="str">
        <f>IF(AND(TONGHOP!$O1276="KTHP",TONGHOP!$P1276="VĐ"),TONGHOP!$Z1276,"")</f>
        <v/>
      </c>
      <c r="G1276" s="139" t="str">
        <f>IF(AND(TONGHOP!$O1276="KTHP",TONGHOP!$P1276="TL"),TONGHOP!$X1276,"")</f>
        <v/>
      </c>
      <c r="H1276" s="138" t="str">
        <f>IF(AND(TONGHOP!$O1276="KTHP",TONGHOP!$P1276="TL"),TONGHOP!$Y1276,"")</f>
        <v/>
      </c>
      <c r="I1276" s="138" t="str">
        <f>IF(AND(TONGHOP!$O1276="KTHP",TONGHOP!$P1276="TL"),TONGHOP!$Z1276,"")</f>
        <v/>
      </c>
      <c r="J1276" s="139" t="str">
        <f>IF(AND(TONGHOP!$O1276="KTHP",TONGHOP!$P1276="TH"),TONGHOP!$X1276,"")</f>
        <v/>
      </c>
      <c r="K1276" s="138" t="str">
        <f>IF(AND(TONGHOP!$O1276="KTHP",TONGHOP!$P1276="TH"),TONGHOP!$Y1276,"")</f>
        <v/>
      </c>
      <c r="L1276" s="138" t="str">
        <f>IF(AND(TONGHOP!$O1276="KTHP",TONGHOP!$P1276="TH"),TONGHOP!$Z1276,"")</f>
        <v/>
      </c>
      <c r="M1276" s="139" t="str">
        <f>IF(AND(TONGHOP!$O1276="ThiTN",OR(TONGHOP!$P1276="LT",TONGHOP!$P1276="TN"),TONGHOP!$X1276&lt;&gt;""),TONGHOP!$X1276,"")</f>
        <v/>
      </c>
      <c r="N1276" s="139" t="str">
        <f>IF(AND(TONGHOP!$O1276="ThiTN",OR(TONGHOP!$P1276="LT",TONGHOP!$P1276="TN"),TONGHOP!$Y1276&lt;&gt;""),TONGHOP!$Y1276,"")</f>
        <v/>
      </c>
      <c r="O1276" s="139" t="str">
        <f>IF(AND(TONGHOP!$O1276="ThiTN",OR(TONGHOP!$P1276="LT",TONGHOP!$P1276="TN"),TONGHOP!$Z1276&lt;&gt;""),TONGHOP!$Z1276,"")</f>
        <v/>
      </c>
      <c r="P1276" s="139" t="str">
        <f>IF(AND(TONGHOP!$O1276="ThiTN",TONGHOP!$P1276="VĐ",TONGHOP!$X1276&lt;&gt;""),TONGHOP!$X1276,"")</f>
        <v/>
      </c>
      <c r="Q1276" s="139" t="str">
        <f>IF(AND(TONGHOP!$O1276="ThiTN",TONGHOP!$P1276="VĐ",TONGHOP!$Y1276&lt;&gt;""),TONGHOP!$Y1276,"")</f>
        <v/>
      </c>
      <c r="R1276" s="139" t="str">
        <f>IF(AND(TONGHOP!$O1276="ThiTN",TONGHOP!$P1276="VĐ",TONGHOP!$Z1276&lt;&gt;""),TONGHOP!$Z1276,"")</f>
        <v/>
      </c>
      <c r="S1276" s="137" t="str">
        <f>IF(AND(TONGHOP!$O1276="ThiTN",TONGHOP!$P1276="TH",TONGHOP!$X1276&lt;&gt;""),TONGHOP!$X1276,"")</f>
        <v/>
      </c>
      <c r="T1276" s="137" t="str">
        <f>IF(AND(TONGHOP!$O1276="ThiTN",TONGHOP!$P1276="TH",TONGHOP!$Y1276&lt;&gt;""),TONGHOP!$Y1276,"")</f>
        <v/>
      </c>
      <c r="U1276" s="137" t="str">
        <f>IF(AND(TONGHOP!$O1276="ThiTN",TONGHOP!$P1276="TH",TONGHOP!$Z1276&lt;&gt;""),TONGHOP!$Z1276,"")</f>
        <v/>
      </c>
    </row>
    <row r="1277" spans="1:21">
      <c r="A1277" s="139" t="str">
        <f>IF(AND(TONGHOP!$O1277="KTHP",OR(TONGHOP!$P1277="LT",TONGHOP!$P1277="TN"),TONGHOP!$X1277&lt;&gt;""),TONGHOP!$X1277,"")</f>
        <v>Hà Quốc Bảo</v>
      </c>
      <c r="B1277" s="139" t="str">
        <f>IF(AND(TONGHOP!$O1277="KTHP",OR(TONGHOP!$P1277="LT",TONGHOP!$P1277="TN"),TONGHOP!$Y1277&lt;&gt;""),TONGHOP!$Y1277,"")</f>
        <v>Đặng Thái Sơn</v>
      </c>
      <c r="C1277" s="139">
        <f>IF(AND(TONGHOP!$O1277="KTHP",OR(TONGHOP!$P1277="LT",TONGHOP!$P1277="TN"),TONGHOP!$Z1277&lt;&gt;""),TONGHOP!$Z1277,"")</f>
        <v>34</v>
      </c>
      <c r="D1277" s="139" t="str">
        <f>IF(AND(TONGHOP!$O1277="KTHP",TONGHOP!$P1277="VĐ"),TONGHOP!$X1277,"")</f>
        <v/>
      </c>
      <c r="E1277" s="138" t="str">
        <f>IF(AND(TONGHOP!$O1277="KTHP",TONGHOP!$P1277="VĐ"),TONGHOP!$Y1277,"")</f>
        <v/>
      </c>
      <c r="F1277" s="138" t="str">
        <f>IF(AND(TONGHOP!$O1277="KTHP",TONGHOP!$P1277="VĐ"),TONGHOP!$Z1277,"")</f>
        <v/>
      </c>
      <c r="G1277" s="139" t="str">
        <f>IF(AND(TONGHOP!$O1277="KTHP",TONGHOP!$P1277="TL"),TONGHOP!$X1277,"")</f>
        <v/>
      </c>
      <c r="H1277" s="138" t="str">
        <f>IF(AND(TONGHOP!$O1277="KTHP",TONGHOP!$P1277="TL"),TONGHOP!$Y1277,"")</f>
        <v/>
      </c>
      <c r="I1277" s="138" t="str">
        <f>IF(AND(TONGHOP!$O1277="KTHP",TONGHOP!$P1277="TL"),TONGHOP!$Z1277,"")</f>
        <v/>
      </c>
      <c r="J1277" s="139" t="str">
        <f>IF(AND(TONGHOP!$O1277="KTHP",TONGHOP!$P1277="TH"),TONGHOP!$X1277,"")</f>
        <v/>
      </c>
      <c r="K1277" s="138" t="str">
        <f>IF(AND(TONGHOP!$O1277="KTHP",TONGHOP!$P1277="TH"),TONGHOP!$Y1277,"")</f>
        <v/>
      </c>
      <c r="L1277" s="138" t="str">
        <f>IF(AND(TONGHOP!$O1277="KTHP",TONGHOP!$P1277="TH"),TONGHOP!$Z1277,"")</f>
        <v/>
      </c>
      <c r="M1277" s="139" t="str">
        <f>IF(AND(TONGHOP!$O1277="ThiTN",OR(TONGHOP!$P1277="LT",TONGHOP!$P1277="TN"),TONGHOP!$X1277&lt;&gt;""),TONGHOP!$X1277,"")</f>
        <v/>
      </c>
      <c r="N1277" s="139" t="str">
        <f>IF(AND(TONGHOP!$O1277="ThiTN",OR(TONGHOP!$P1277="LT",TONGHOP!$P1277="TN"),TONGHOP!$Y1277&lt;&gt;""),TONGHOP!$Y1277,"")</f>
        <v/>
      </c>
      <c r="O1277" s="139" t="str">
        <f>IF(AND(TONGHOP!$O1277="ThiTN",OR(TONGHOP!$P1277="LT",TONGHOP!$P1277="TN"),TONGHOP!$Z1277&lt;&gt;""),TONGHOP!$Z1277,"")</f>
        <v/>
      </c>
      <c r="P1277" s="139" t="str">
        <f>IF(AND(TONGHOP!$O1277="ThiTN",TONGHOP!$P1277="VĐ",TONGHOP!$X1277&lt;&gt;""),TONGHOP!$X1277,"")</f>
        <v/>
      </c>
      <c r="Q1277" s="139" t="str">
        <f>IF(AND(TONGHOP!$O1277="ThiTN",TONGHOP!$P1277="VĐ",TONGHOP!$Y1277&lt;&gt;""),TONGHOP!$Y1277,"")</f>
        <v/>
      </c>
      <c r="R1277" s="139" t="str">
        <f>IF(AND(TONGHOP!$O1277="ThiTN",TONGHOP!$P1277="VĐ",TONGHOP!$Z1277&lt;&gt;""),TONGHOP!$Z1277,"")</f>
        <v/>
      </c>
      <c r="S1277" s="137" t="str">
        <f>IF(AND(TONGHOP!$O1277="ThiTN",TONGHOP!$P1277="TH",TONGHOP!$X1277&lt;&gt;""),TONGHOP!$X1277,"")</f>
        <v/>
      </c>
      <c r="T1277" s="137" t="str">
        <f>IF(AND(TONGHOP!$O1277="ThiTN",TONGHOP!$P1277="TH",TONGHOP!$Y1277&lt;&gt;""),TONGHOP!$Y1277,"")</f>
        <v/>
      </c>
      <c r="U1277" s="137" t="str">
        <f>IF(AND(TONGHOP!$O1277="ThiTN",TONGHOP!$P1277="TH",TONGHOP!$Z1277&lt;&gt;""),TONGHOP!$Z1277,"")</f>
        <v/>
      </c>
    </row>
    <row r="1278" spans="1:21">
      <c r="A1278" s="139" t="str">
        <f>IF(AND(TONGHOP!$O1278="KTHP",OR(TONGHOP!$P1278="LT",TONGHOP!$P1278="TN"),TONGHOP!$X1278&lt;&gt;""),TONGHOP!$X1278,"")</f>
        <v>Nguyễn Anh Tuấn (TG)</v>
      </c>
      <c r="B1278" s="139" t="str">
        <f>IF(AND(TONGHOP!$O1278="KTHP",OR(TONGHOP!$P1278="LT",TONGHOP!$P1278="TN"),TONGHOP!$Y1278&lt;&gt;""),TONGHOP!$Y1278,"")</f>
        <v>Đặng Thái Sơn</v>
      </c>
      <c r="C1278" s="139">
        <f>IF(AND(TONGHOP!$O1278="KTHP",OR(TONGHOP!$P1278="LT",TONGHOP!$P1278="TN"),TONGHOP!$Z1278&lt;&gt;""),TONGHOP!$Z1278,"")</f>
        <v>35</v>
      </c>
      <c r="D1278" s="139" t="str">
        <f>IF(AND(TONGHOP!$O1278="KTHP",TONGHOP!$P1278="VĐ"),TONGHOP!$X1278,"")</f>
        <v/>
      </c>
      <c r="E1278" s="138" t="str">
        <f>IF(AND(TONGHOP!$O1278="KTHP",TONGHOP!$P1278="VĐ"),TONGHOP!$Y1278,"")</f>
        <v/>
      </c>
      <c r="F1278" s="138" t="str">
        <f>IF(AND(TONGHOP!$O1278="KTHP",TONGHOP!$P1278="VĐ"),TONGHOP!$Z1278,"")</f>
        <v/>
      </c>
      <c r="G1278" s="139" t="str">
        <f>IF(AND(TONGHOP!$O1278="KTHP",TONGHOP!$P1278="TL"),TONGHOP!$X1278,"")</f>
        <v/>
      </c>
      <c r="H1278" s="138" t="str">
        <f>IF(AND(TONGHOP!$O1278="KTHP",TONGHOP!$P1278="TL"),TONGHOP!$Y1278,"")</f>
        <v/>
      </c>
      <c r="I1278" s="138" t="str">
        <f>IF(AND(TONGHOP!$O1278="KTHP",TONGHOP!$P1278="TL"),TONGHOP!$Z1278,"")</f>
        <v/>
      </c>
      <c r="J1278" s="139" t="str">
        <f>IF(AND(TONGHOP!$O1278="KTHP",TONGHOP!$P1278="TH"),TONGHOP!$X1278,"")</f>
        <v/>
      </c>
      <c r="K1278" s="138" t="str">
        <f>IF(AND(TONGHOP!$O1278="KTHP",TONGHOP!$P1278="TH"),TONGHOP!$Y1278,"")</f>
        <v/>
      </c>
      <c r="L1278" s="138" t="str">
        <f>IF(AND(TONGHOP!$O1278="KTHP",TONGHOP!$P1278="TH"),TONGHOP!$Z1278,"")</f>
        <v/>
      </c>
      <c r="M1278" s="139" t="str">
        <f>IF(AND(TONGHOP!$O1278="ThiTN",OR(TONGHOP!$P1278="LT",TONGHOP!$P1278="TN"),TONGHOP!$X1278&lt;&gt;""),TONGHOP!$X1278,"")</f>
        <v/>
      </c>
      <c r="N1278" s="139" t="str">
        <f>IF(AND(TONGHOP!$O1278="ThiTN",OR(TONGHOP!$P1278="LT",TONGHOP!$P1278="TN"),TONGHOP!$Y1278&lt;&gt;""),TONGHOP!$Y1278,"")</f>
        <v/>
      </c>
      <c r="O1278" s="139" t="str">
        <f>IF(AND(TONGHOP!$O1278="ThiTN",OR(TONGHOP!$P1278="LT",TONGHOP!$P1278="TN"),TONGHOP!$Z1278&lt;&gt;""),TONGHOP!$Z1278,"")</f>
        <v/>
      </c>
      <c r="P1278" s="139" t="str">
        <f>IF(AND(TONGHOP!$O1278="ThiTN",TONGHOP!$P1278="VĐ",TONGHOP!$X1278&lt;&gt;""),TONGHOP!$X1278,"")</f>
        <v/>
      </c>
      <c r="Q1278" s="139" t="str">
        <f>IF(AND(TONGHOP!$O1278="ThiTN",TONGHOP!$P1278="VĐ",TONGHOP!$Y1278&lt;&gt;""),TONGHOP!$Y1278,"")</f>
        <v/>
      </c>
      <c r="R1278" s="139" t="str">
        <f>IF(AND(TONGHOP!$O1278="ThiTN",TONGHOP!$P1278="VĐ",TONGHOP!$Z1278&lt;&gt;""),TONGHOP!$Z1278,"")</f>
        <v/>
      </c>
      <c r="S1278" s="137" t="str">
        <f>IF(AND(TONGHOP!$O1278="ThiTN",TONGHOP!$P1278="TH",TONGHOP!$X1278&lt;&gt;""),TONGHOP!$X1278,"")</f>
        <v/>
      </c>
      <c r="T1278" s="137" t="str">
        <f>IF(AND(TONGHOP!$O1278="ThiTN",TONGHOP!$P1278="TH",TONGHOP!$Y1278&lt;&gt;""),TONGHOP!$Y1278,"")</f>
        <v/>
      </c>
      <c r="U1278" s="137" t="str">
        <f>IF(AND(TONGHOP!$O1278="ThiTN",TONGHOP!$P1278="TH",TONGHOP!$Z1278&lt;&gt;""),TONGHOP!$Z1278,"")</f>
        <v/>
      </c>
    </row>
    <row r="1279" spans="1:21">
      <c r="A1279" s="139" t="str">
        <f>IF(AND(TONGHOP!$O1279="KTHP",OR(TONGHOP!$P1279="LT",TONGHOP!$P1279="TN"),TONGHOP!$X1279&lt;&gt;""),TONGHOP!$X1279,"")</f>
        <v>Nguyễn Xuân Hà (TG)</v>
      </c>
      <c r="B1279" s="139" t="str">
        <f>IF(AND(TONGHOP!$O1279="KTHP",OR(TONGHOP!$P1279="LT",TONGHOP!$P1279="TN"),TONGHOP!$Y1279&lt;&gt;""),TONGHOP!$Y1279,"")</f>
        <v>Trần Quốc Duy</v>
      </c>
      <c r="C1279" s="139">
        <f>IF(AND(TONGHOP!$O1279="KTHP",OR(TONGHOP!$P1279="LT",TONGHOP!$P1279="TN"),TONGHOP!$Z1279&lt;&gt;""),TONGHOP!$Z1279,"")</f>
        <v>35</v>
      </c>
      <c r="D1279" s="139" t="str">
        <f>IF(AND(TONGHOP!$O1279="KTHP",TONGHOP!$P1279="VĐ"),TONGHOP!$X1279,"")</f>
        <v/>
      </c>
      <c r="E1279" s="138" t="str">
        <f>IF(AND(TONGHOP!$O1279="KTHP",TONGHOP!$P1279="VĐ"),TONGHOP!$Y1279,"")</f>
        <v/>
      </c>
      <c r="F1279" s="138" t="str">
        <f>IF(AND(TONGHOP!$O1279="KTHP",TONGHOP!$P1279="VĐ"),TONGHOP!$Z1279,"")</f>
        <v/>
      </c>
      <c r="G1279" s="139" t="str">
        <f>IF(AND(TONGHOP!$O1279="KTHP",TONGHOP!$P1279="TL"),TONGHOP!$X1279,"")</f>
        <v/>
      </c>
      <c r="H1279" s="138" t="str">
        <f>IF(AND(TONGHOP!$O1279="KTHP",TONGHOP!$P1279="TL"),TONGHOP!$Y1279,"")</f>
        <v/>
      </c>
      <c r="I1279" s="138" t="str">
        <f>IF(AND(TONGHOP!$O1279="KTHP",TONGHOP!$P1279="TL"),TONGHOP!$Z1279,"")</f>
        <v/>
      </c>
      <c r="J1279" s="139" t="str">
        <f>IF(AND(TONGHOP!$O1279="KTHP",TONGHOP!$P1279="TH"),TONGHOP!$X1279,"")</f>
        <v/>
      </c>
      <c r="K1279" s="138" t="str">
        <f>IF(AND(TONGHOP!$O1279="KTHP",TONGHOP!$P1279="TH"),TONGHOP!$Y1279,"")</f>
        <v/>
      </c>
      <c r="L1279" s="138" t="str">
        <f>IF(AND(TONGHOP!$O1279="KTHP",TONGHOP!$P1279="TH"),TONGHOP!$Z1279,"")</f>
        <v/>
      </c>
      <c r="M1279" s="139" t="str">
        <f>IF(AND(TONGHOP!$O1279="ThiTN",OR(TONGHOP!$P1279="LT",TONGHOP!$P1279="TN"),TONGHOP!$X1279&lt;&gt;""),TONGHOP!$X1279,"")</f>
        <v/>
      </c>
      <c r="N1279" s="139" t="str">
        <f>IF(AND(TONGHOP!$O1279="ThiTN",OR(TONGHOP!$P1279="LT",TONGHOP!$P1279="TN"),TONGHOP!$Y1279&lt;&gt;""),TONGHOP!$Y1279,"")</f>
        <v/>
      </c>
      <c r="O1279" s="139" t="str">
        <f>IF(AND(TONGHOP!$O1279="ThiTN",OR(TONGHOP!$P1279="LT",TONGHOP!$P1279="TN"),TONGHOP!$Z1279&lt;&gt;""),TONGHOP!$Z1279,"")</f>
        <v/>
      </c>
      <c r="P1279" s="139" t="str">
        <f>IF(AND(TONGHOP!$O1279="ThiTN",TONGHOP!$P1279="VĐ",TONGHOP!$X1279&lt;&gt;""),TONGHOP!$X1279,"")</f>
        <v/>
      </c>
      <c r="Q1279" s="139" t="str">
        <f>IF(AND(TONGHOP!$O1279="ThiTN",TONGHOP!$P1279="VĐ",TONGHOP!$Y1279&lt;&gt;""),TONGHOP!$Y1279,"")</f>
        <v/>
      </c>
      <c r="R1279" s="139" t="str">
        <f>IF(AND(TONGHOP!$O1279="ThiTN",TONGHOP!$P1279="VĐ",TONGHOP!$Z1279&lt;&gt;""),TONGHOP!$Z1279,"")</f>
        <v/>
      </c>
      <c r="S1279" s="137" t="str">
        <f>IF(AND(TONGHOP!$O1279="ThiTN",TONGHOP!$P1279="TH",TONGHOP!$X1279&lt;&gt;""),TONGHOP!$X1279,"")</f>
        <v/>
      </c>
      <c r="T1279" s="137" t="str">
        <f>IF(AND(TONGHOP!$O1279="ThiTN",TONGHOP!$P1279="TH",TONGHOP!$Y1279&lt;&gt;""),TONGHOP!$Y1279,"")</f>
        <v/>
      </c>
      <c r="U1279" s="137" t="str">
        <f>IF(AND(TONGHOP!$O1279="ThiTN",TONGHOP!$P1279="TH",TONGHOP!$Z1279&lt;&gt;""),TONGHOP!$Z1279,"")</f>
        <v/>
      </c>
    </row>
    <row r="1280" spans="1:21">
      <c r="A1280" s="139" t="str">
        <f>IF(AND(TONGHOP!$O1280="KTHP",OR(TONGHOP!$P1280="LT",TONGHOP!$P1280="TN"),TONGHOP!$X1280&lt;&gt;""),TONGHOP!$X1280,"")</f>
        <v/>
      </c>
      <c r="B1280" s="139" t="str">
        <f>IF(AND(TONGHOP!$O1280="KTHP",OR(TONGHOP!$P1280="LT",TONGHOP!$P1280="TN"),TONGHOP!$Y1280&lt;&gt;""),TONGHOP!$Y1280,"")</f>
        <v/>
      </c>
      <c r="C1280" s="139" t="str">
        <f>IF(AND(TONGHOP!$O1280="KTHP",OR(TONGHOP!$P1280="LT",TONGHOP!$P1280="TN"),TONGHOP!$Z1280&lt;&gt;""),TONGHOP!$Z1280,"")</f>
        <v/>
      </c>
      <c r="D1280" s="139" t="str">
        <f>IF(AND(TONGHOP!$O1280="KTHP",TONGHOP!$P1280="VĐ"),TONGHOP!$X1280,"")</f>
        <v/>
      </c>
      <c r="E1280" s="138" t="str">
        <f>IF(AND(TONGHOP!$O1280="KTHP",TONGHOP!$P1280="VĐ"),TONGHOP!$Y1280,"")</f>
        <v/>
      </c>
      <c r="F1280" s="138" t="str">
        <f>IF(AND(TONGHOP!$O1280="KTHP",TONGHOP!$P1280="VĐ"),TONGHOP!$Z1280,"")</f>
        <v/>
      </c>
      <c r="G1280" s="139" t="str">
        <f>IF(AND(TONGHOP!$O1280="KTHP",TONGHOP!$P1280="TL"),TONGHOP!$X1280,"")</f>
        <v/>
      </c>
      <c r="H1280" s="138" t="str">
        <f>IF(AND(TONGHOP!$O1280="KTHP",TONGHOP!$P1280="TL"),TONGHOP!$Y1280,"")</f>
        <v/>
      </c>
      <c r="I1280" s="138" t="str">
        <f>IF(AND(TONGHOP!$O1280="KTHP",TONGHOP!$P1280="TL"),TONGHOP!$Z1280,"")</f>
        <v/>
      </c>
      <c r="J1280" s="139" t="str">
        <f>IF(AND(TONGHOP!$O1280="KTHP",TONGHOP!$P1280="TH"),TONGHOP!$X1280,"")</f>
        <v/>
      </c>
      <c r="K1280" s="138" t="str">
        <f>IF(AND(TONGHOP!$O1280="KTHP",TONGHOP!$P1280="TH"),TONGHOP!$Y1280,"")</f>
        <v/>
      </c>
      <c r="L1280" s="138" t="str">
        <f>IF(AND(TONGHOP!$O1280="KTHP",TONGHOP!$P1280="TH"),TONGHOP!$Z1280,"")</f>
        <v/>
      </c>
      <c r="M1280" s="139" t="str">
        <f>IF(AND(TONGHOP!$O1280="ThiTN",OR(TONGHOP!$P1280="LT",TONGHOP!$P1280="TN"),TONGHOP!$X1280&lt;&gt;""),TONGHOP!$X1280,"")</f>
        <v/>
      </c>
      <c r="N1280" s="139" t="str">
        <f>IF(AND(TONGHOP!$O1280="ThiTN",OR(TONGHOP!$P1280="LT",TONGHOP!$P1280="TN"),TONGHOP!$Y1280&lt;&gt;""),TONGHOP!$Y1280,"")</f>
        <v/>
      </c>
      <c r="O1280" s="139" t="str">
        <f>IF(AND(TONGHOP!$O1280="ThiTN",OR(TONGHOP!$P1280="LT",TONGHOP!$P1280="TN"),TONGHOP!$Z1280&lt;&gt;""),TONGHOP!$Z1280,"")</f>
        <v/>
      </c>
      <c r="P1280" s="139" t="str">
        <f>IF(AND(TONGHOP!$O1280="ThiTN",TONGHOP!$P1280="VĐ",TONGHOP!$X1280&lt;&gt;""),TONGHOP!$X1280,"")</f>
        <v/>
      </c>
      <c r="Q1280" s="139" t="str">
        <f>IF(AND(TONGHOP!$O1280="ThiTN",TONGHOP!$P1280="VĐ",TONGHOP!$Y1280&lt;&gt;""),TONGHOP!$Y1280,"")</f>
        <v/>
      </c>
      <c r="R1280" s="139" t="str">
        <f>IF(AND(TONGHOP!$O1280="ThiTN",TONGHOP!$P1280="VĐ",TONGHOP!$Z1280&lt;&gt;""),TONGHOP!$Z1280,"")</f>
        <v/>
      </c>
      <c r="S1280" s="137" t="str">
        <f>IF(AND(TONGHOP!$O1280="ThiTN",TONGHOP!$P1280="TH",TONGHOP!$X1280&lt;&gt;""),TONGHOP!$X1280,"")</f>
        <v/>
      </c>
      <c r="T1280" s="137" t="str">
        <f>IF(AND(TONGHOP!$O1280="ThiTN",TONGHOP!$P1280="TH",TONGHOP!$Y1280&lt;&gt;""),TONGHOP!$Y1280,"")</f>
        <v/>
      </c>
      <c r="U1280" s="137" t="str">
        <f>IF(AND(TONGHOP!$O1280="ThiTN",TONGHOP!$P1280="TH",TONGHOP!$Z1280&lt;&gt;""),TONGHOP!$Z1280,"")</f>
        <v/>
      </c>
    </row>
    <row r="1281" spans="1:21">
      <c r="A1281" s="139" t="str">
        <f>IF(AND(TONGHOP!$O1281="KTHP",OR(TONGHOP!$P1281="LT",TONGHOP!$P1281="TN"),TONGHOP!$X1281&lt;&gt;""),TONGHOP!$X1281,"")</f>
        <v/>
      </c>
      <c r="B1281" s="139" t="str">
        <f>IF(AND(TONGHOP!$O1281="KTHP",OR(TONGHOP!$P1281="LT",TONGHOP!$P1281="TN"),TONGHOP!$Y1281&lt;&gt;""),TONGHOP!$Y1281,"")</f>
        <v/>
      </c>
      <c r="C1281" s="139" t="str">
        <f>IF(AND(TONGHOP!$O1281="KTHP",OR(TONGHOP!$P1281="LT",TONGHOP!$P1281="TN"),TONGHOP!$Z1281&lt;&gt;""),TONGHOP!$Z1281,"")</f>
        <v/>
      </c>
      <c r="D1281" s="139" t="str">
        <f>IF(AND(TONGHOP!$O1281="KTHP",TONGHOP!$P1281="VĐ"),TONGHOP!$X1281,"")</f>
        <v/>
      </c>
      <c r="E1281" s="138" t="str">
        <f>IF(AND(TONGHOP!$O1281="KTHP",TONGHOP!$P1281="VĐ"),TONGHOP!$Y1281,"")</f>
        <v/>
      </c>
      <c r="F1281" s="138" t="str">
        <f>IF(AND(TONGHOP!$O1281="KTHP",TONGHOP!$P1281="VĐ"),TONGHOP!$Z1281,"")</f>
        <v/>
      </c>
      <c r="G1281" s="139" t="str">
        <f>IF(AND(TONGHOP!$O1281="KTHP",TONGHOP!$P1281="TL"),TONGHOP!$X1281,"")</f>
        <v/>
      </c>
      <c r="H1281" s="138" t="str">
        <f>IF(AND(TONGHOP!$O1281="KTHP",TONGHOP!$P1281="TL"),TONGHOP!$Y1281,"")</f>
        <v/>
      </c>
      <c r="I1281" s="138" t="str">
        <f>IF(AND(TONGHOP!$O1281="KTHP",TONGHOP!$P1281="TL"),TONGHOP!$Z1281,"")</f>
        <v/>
      </c>
      <c r="J1281" s="139" t="str">
        <f>IF(AND(TONGHOP!$O1281="KTHP",TONGHOP!$P1281="TH"),TONGHOP!$X1281,"")</f>
        <v/>
      </c>
      <c r="K1281" s="138" t="str">
        <f>IF(AND(TONGHOP!$O1281="KTHP",TONGHOP!$P1281="TH"),TONGHOP!$Y1281,"")</f>
        <v/>
      </c>
      <c r="L1281" s="138" t="str">
        <f>IF(AND(TONGHOP!$O1281="KTHP",TONGHOP!$P1281="TH"),TONGHOP!$Z1281,"")</f>
        <v/>
      </c>
      <c r="M1281" s="139" t="str">
        <f>IF(AND(TONGHOP!$O1281="ThiTN",OR(TONGHOP!$P1281="LT",TONGHOP!$P1281="TN"),TONGHOP!$X1281&lt;&gt;""),TONGHOP!$X1281,"")</f>
        <v/>
      </c>
      <c r="N1281" s="139" t="str">
        <f>IF(AND(TONGHOP!$O1281="ThiTN",OR(TONGHOP!$P1281="LT",TONGHOP!$P1281="TN"),TONGHOP!$Y1281&lt;&gt;""),TONGHOP!$Y1281,"")</f>
        <v/>
      </c>
      <c r="O1281" s="139" t="str">
        <f>IF(AND(TONGHOP!$O1281="ThiTN",OR(TONGHOP!$P1281="LT",TONGHOP!$P1281="TN"),TONGHOP!$Z1281&lt;&gt;""),TONGHOP!$Z1281,"")</f>
        <v/>
      </c>
      <c r="P1281" s="139" t="str">
        <f>IF(AND(TONGHOP!$O1281="ThiTN",TONGHOP!$P1281="VĐ",TONGHOP!$X1281&lt;&gt;""),TONGHOP!$X1281,"")</f>
        <v/>
      </c>
      <c r="Q1281" s="139" t="str">
        <f>IF(AND(TONGHOP!$O1281="ThiTN",TONGHOP!$P1281="VĐ",TONGHOP!$Y1281&lt;&gt;""),TONGHOP!$Y1281,"")</f>
        <v/>
      </c>
      <c r="R1281" s="139" t="str">
        <f>IF(AND(TONGHOP!$O1281="ThiTN",TONGHOP!$P1281="VĐ",TONGHOP!$Z1281&lt;&gt;""),TONGHOP!$Z1281,"")</f>
        <v/>
      </c>
      <c r="S1281" s="137" t="str">
        <f>IF(AND(TONGHOP!$O1281="ThiTN",TONGHOP!$P1281="TH",TONGHOP!$X1281&lt;&gt;""),TONGHOP!$X1281,"")</f>
        <v/>
      </c>
      <c r="T1281" s="137" t="str">
        <f>IF(AND(TONGHOP!$O1281="ThiTN",TONGHOP!$P1281="TH",TONGHOP!$Y1281&lt;&gt;""),TONGHOP!$Y1281,"")</f>
        <v/>
      </c>
      <c r="U1281" s="137" t="str">
        <f>IF(AND(TONGHOP!$O1281="ThiTN",TONGHOP!$P1281="TH",TONGHOP!$Z1281&lt;&gt;""),TONGHOP!$Z1281,"")</f>
        <v/>
      </c>
    </row>
    <row r="1282" spans="1:21">
      <c r="A1282" s="139" t="str">
        <f>IF(AND(TONGHOP!$O1282="KTHP",OR(TONGHOP!$P1282="LT",TONGHOP!$P1282="TN"),TONGHOP!$X1282&lt;&gt;""),TONGHOP!$X1282,"")</f>
        <v/>
      </c>
      <c r="B1282" s="139" t="str">
        <f>IF(AND(TONGHOP!$O1282="KTHP",OR(TONGHOP!$P1282="LT",TONGHOP!$P1282="TN"),TONGHOP!$Y1282&lt;&gt;""),TONGHOP!$Y1282,"")</f>
        <v/>
      </c>
      <c r="C1282" s="139" t="str">
        <f>IF(AND(TONGHOP!$O1282="KTHP",OR(TONGHOP!$P1282="LT",TONGHOP!$P1282="TN"),TONGHOP!$Z1282&lt;&gt;""),TONGHOP!$Z1282,"")</f>
        <v/>
      </c>
      <c r="D1282" s="139" t="str">
        <f>IF(AND(TONGHOP!$O1282="KTHP",TONGHOP!$P1282="VĐ"),TONGHOP!$X1282,"")</f>
        <v/>
      </c>
      <c r="E1282" s="138" t="str">
        <f>IF(AND(TONGHOP!$O1282="KTHP",TONGHOP!$P1282="VĐ"),TONGHOP!$Y1282,"")</f>
        <v/>
      </c>
      <c r="F1282" s="138" t="str">
        <f>IF(AND(TONGHOP!$O1282="KTHP",TONGHOP!$P1282="VĐ"),TONGHOP!$Z1282,"")</f>
        <v/>
      </c>
      <c r="G1282" s="139" t="str">
        <f>IF(AND(TONGHOP!$O1282="KTHP",TONGHOP!$P1282="TL"),TONGHOP!$X1282,"")</f>
        <v/>
      </c>
      <c r="H1282" s="138" t="str">
        <f>IF(AND(TONGHOP!$O1282="KTHP",TONGHOP!$P1282="TL"),TONGHOP!$Y1282,"")</f>
        <v/>
      </c>
      <c r="I1282" s="138" t="str">
        <f>IF(AND(TONGHOP!$O1282="KTHP",TONGHOP!$P1282="TL"),TONGHOP!$Z1282,"")</f>
        <v/>
      </c>
      <c r="J1282" s="139" t="str">
        <f>IF(AND(TONGHOP!$O1282="KTHP",TONGHOP!$P1282="TH"),TONGHOP!$X1282,"")</f>
        <v/>
      </c>
      <c r="K1282" s="138" t="str">
        <f>IF(AND(TONGHOP!$O1282="KTHP",TONGHOP!$P1282="TH"),TONGHOP!$Y1282,"")</f>
        <v/>
      </c>
      <c r="L1282" s="138" t="str">
        <f>IF(AND(TONGHOP!$O1282="KTHP",TONGHOP!$P1282="TH"),TONGHOP!$Z1282,"")</f>
        <v/>
      </c>
      <c r="M1282" s="139" t="str">
        <f>IF(AND(TONGHOP!$O1282="ThiTN",OR(TONGHOP!$P1282="LT",TONGHOP!$P1282="TN"),TONGHOP!$X1282&lt;&gt;""),TONGHOP!$X1282,"")</f>
        <v/>
      </c>
      <c r="N1282" s="139" t="str">
        <f>IF(AND(TONGHOP!$O1282="ThiTN",OR(TONGHOP!$P1282="LT",TONGHOP!$P1282="TN"),TONGHOP!$Y1282&lt;&gt;""),TONGHOP!$Y1282,"")</f>
        <v/>
      </c>
      <c r="O1282" s="139" t="str">
        <f>IF(AND(TONGHOP!$O1282="ThiTN",OR(TONGHOP!$P1282="LT",TONGHOP!$P1282="TN"),TONGHOP!$Z1282&lt;&gt;""),TONGHOP!$Z1282,"")</f>
        <v/>
      </c>
      <c r="P1282" s="139" t="str">
        <f>IF(AND(TONGHOP!$O1282="ThiTN",TONGHOP!$P1282="VĐ",TONGHOP!$X1282&lt;&gt;""),TONGHOP!$X1282,"")</f>
        <v/>
      </c>
      <c r="Q1282" s="139" t="str">
        <f>IF(AND(TONGHOP!$O1282="ThiTN",TONGHOP!$P1282="VĐ",TONGHOP!$Y1282&lt;&gt;""),TONGHOP!$Y1282,"")</f>
        <v/>
      </c>
      <c r="R1282" s="139" t="str">
        <f>IF(AND(TONGHOP!$O1282="ThiTN",TONGHOP!$P1282="VĐ",TONGHOP!$Z1282&lt;&gt;""),TONGHOP!$Z1282,"")</f>
        <v/>
      </c>
      <c r="S1282" s="137" t="str">
        <f>IF(AND(TONGHOP!$O1282="ThiTN",TONGHOP!$P1282="TH",TONGHOP!$X1282&lt;&gt;""),TONGHOP!$X1282,"")</f>
        <v/>
      </c>
      <c r="T1282" s="137" t="str">
        <f>IF(AND(TONGHOP!$O1282="ThiTN",TONGHOP!$P1282="TH",TONGHOP!$Y1282&lt;&gt;""),TONGHOP!$Y1282,"")</f>
        <v/>
      </c>
      <c r="U1282" s="137" t="str">
        <f>IF(AND(TONGHOP!$O1282="ThiTN",TONGHOP!$P1282="TH",TONGHOP!$Z1282&lt;&gt;""),TONGHOP!$Z1282,"")</f>
        <v/>
      </c>
    </row>
    <row r="1283" spans="1:21">
      <c r="A1283" s="139" t="str">
        <f>IF(AND(TONGHOP!$O1283="KTHP",OR(TONGHOP!$P1283="LT",TONGHOP!$P1283="TN"),TONGHOP!$X1283&lt;&gt;""),TONGHOP!$X1283,"")</f>
        <v/>
      </c>
      <c r="B1283" s="139" t="str">
        <f>IF(AND(TONGHOP!$O1283="KTHP",OR(TONGHOP!$P1283="LT",TONGHOP!$P1283="TN"),TONGHOP!$Y1283&lt;&gt;""),TONGHOP!$Y1283,"")</f>
        <v/>
      </c>
      <c r="C1283" s="139" t="str">
        <f>IF(AND(TONGHOP!$O1283="KTHP",OR(TONGHOP!$P1283="LT",TONGHOP!$P1283="TN"),TONGHOP!$Z1283&lt;&gt;""),TONGHOP!$Z1283,"")</f>
        <v/>
      </c>
      <c r="D1283" s="139" t="str">
        <f>IF(AND(TONGHOP!$O1283="KTHP",TONGHOP!$P1283="VĐ"),TONGHOP!$X1283,"")</f>
        <v/>
      </c>
      <c r="E1283" s="138" t="str">
        <f>IF(AND(TONGHOP!$O1283="KTHP",TONGHOP!$P1283="VĐ"),TONGHOP!$Y1283,"")</f>
        <v/>
      </c>
      <c r="F1283" s="138" t="str">
        <f>IF(AND(TONGHOP!$O1283="KTHP",TONGHOP!$P1283="VĐ"),TONGHOP!$Z1283,"")</f>
        <v/>
      </c>
      <c r="G1283" s="139" t="str">
        <f>IF(AND(TONGHOP!$O1283="KTHP",TONGHOP!$P1283="TL"),TONGHOP!$X1283,"")</f>
        <v/>
      </c>
      <c r="H1283" s="138" t="str">
        <f>IF(AND(TONGHOP!$O1283="KTHP",TONGHOP!$P1283="TL"),TONGHOP!$Y1283,"")</f>
        <v/>
      </c>
      <c r="I1283" s="138" t="str">
        <f>IF(AND(TONGHOP!$O1283="KTHP",TONGHOP!$P1283="TL"),TONGHOP!$Z1283,"")</f>
        <v/>
      </c>
      <c r="J1283" s="139" t="str">
        <f>IF(AND(TONGHOP!$O1283="KTHP",TONGHOP!$P1283="TH"),TONGHOP!$X1283,"")</f>
        <v/>
      </c>
      <c r="K1283" s="138" t="str">
        <f>IF(AND(TONGHOP!$O1283="KTHP",TONGHOP!$P1283="TH"),TONGHOP!$Y1283,"")</f>
        <v/>
      </c>
      <c r="L1283" s="138" t="str">
        <f>IF(AND(TONGHOP!$O1283="KTHP",TONGHOP!$P1283="TH"),TONGHOP!$Z1283,"")</f>
        <v/>
      </c>
      <c r="M1283" s="139" t="str">
        <f>IF(AND(TONGHOP!$O1283="ThiTN",OR(TONGHOP!$P1283="LT",TONGHOP!$P1283="TN"),TONGHOP!$X1283&lt;&gt;""),TONGHOP!$X1283,"")</f>
        <v/>
      </c>
      <c r="N1283" s="139" t="str">
        <f>IF(AND(TONGHOP!$O1283="ThiTN",OR(TONGHOP!$P1283="LT",TONGHOP!$P1283="TN"),TONGHOP!$Y1283&lt;&gt;""),TONGHOP!$Y1283,"")</f>
        <v/>
      </c>
      <c r="O1283" s="139" t="str">
        <f>IF(AND(TONGHOP!$O1283="ThiTN",OR(TONGHOP!$P1283="LT",TONGHOP!$P1283="TN"),TONGHOP!$Z1283&lt;&gt;""),TONGHOP!$Z1283,"")</f>
        <v/>
      </c>
      <c r="P1283" s="139" t="str">
        <f>IF(AND(TONGHOP!$O1283="ThiTN",TONGHOP!$P1283="VĐ",TONGHOP!$X1283&lt;&gt;""),TONGHOP!$X1283,"")</f>
        <v/>
      </c>
      <c r="Q1283" s="139" t="str">
        <f>IF(AND(TONGHOP!$O1283="ThiTN",TONGHOP!$P1283="VĐ",TONGHOP!$Y1283&lt;&gt;""),TONGHOP!$Y1283,"")</f>
        <v/>
      </c>
      <c r="R1283" s="139" t="str">
        <f>IF(AND(TONGHOP!$O1283="ThiTN",TONGHOP!$P1283="VĐ",TONGHOP!$Z1283&lt;&gt;""),TONGHOP!$Z1283,"")</f>
        <v/>
      </c>
      <c r="S1283" s="137" t="str">
        <f>IF(AND(TONGHOP!$O1283="ThiTN",TONGHOP!$P1283="TH",TONGHOP!$X1283&lt;&gt;""),TONGHOP!$X1283,"")</f>
        <v/>
      </c>
      <c r="T1283" s="137" t="str">
        <f>IF(AND(TONGHOP!$O1283="ThiTN",TONGHOP!$P1283="TH",TONGHOP!$Y1283&lt;&gt;""),TONGHOP!$Y1283,"")</f>
        <v/>
      </c>
      <c r="U1283" s="137" t="str">
        <f>IF(AND(TONGHOP!$O1283="ThiTN",TONGHOP!$P1283="TH",TONGHOP!$Z1283&lt;&gt;""),TONGHOP!$Z1283,"")</f>
        <v/>
      </c>
    </row>
    <row r="1284" spans="1:21">
      <c r="A1284" s="139" t="str">
        <f>IF(AND(TONGHOP!$O1284="KTHP",OR(TONGHOP!$P1284="LT",TONGHOP!$P1284="TN"),TONGHOP!$X1284&lt;&gt;""),TONGHOP!$X1284,"")</f>
        <v/>
      </c>
      <c r="B1284" s="139" t="str">
        <f>IF(AND(TONGHOP!$O1284="KTHP",OR(TONGHOP!$P1284="LT",TONGHOP!$P1284="TN"),TONGHOP!$Y1284&lt;&gt;""),TONGHOP!$Y1284,"")</f>
        <v/>
      </c>
      <c r="C1284" s="139" t="str">
        <f>IF(AND(TONGHOP!$O1284="KTHP",OR(TONGHOP!$P1284="LT",TONGHOP!$P1284="TN"),TONGHOP!$Z1284&lt;&gt;""),TONGHOP!$Z1284,"")</f>
        <v/>
      </c>
      <c r="D1284" s="139" t="str">
        <f>IF(AND(TONGHOP!$O1284="KTHP",TONGHOP!$P1284="VĐ"),TONGHOP!$X1284,"")</f>
        <v/>
      </c>
      <c r="E1284" s="138" t="str">
        <f>IF(AND(TONGHOP!$O1284="KTHP",TONGHOP!$P1284="VĐ"),TONGHOP!$Y1284,"")</f>
        <v/>
      </c>
      <c r="F1284" s="138" t="str">
        <f>IF(AND(TONGHOP!$O1284="KTHP",TONGHOP!$P1284="VĐ"),TONGHOP!$Z1284,"")</f>
        <v/>
      </c>
      <c r="G1284" s="139" t="str">
        <f>IF(AND(TONGHOP!$O1284="KTHP",TONGHOP!$P1284="TL"),TONGHOP!$X1284,"")</f>
        <v/>
      </c>
      <c r="H1284" s="138" t="str">
        <f>IF(AND(TONGHOP!$O1284="KTHP",TONGHOP!$P1284="TL"),TONGHOP!$Y1284,"")</f>
        <v/>
      </c>
      <c r="I1284" s="138" t="str">
        <f>IF(AND(TONGHOP!$O1284="KTHP",TONGHOP!$P1284="TL"),TONGHOP!$Z1284,"")</f>
        <v/>
      </c>
      <c r="J1284" s="139" t="str">
        <f>IF(AND(TONGHOP!$O1284="KTHP",TONGHOP!$P1284="TH"),TONGHOP!$X1284,"")</f>
        <v/>
      </c>
      <c r="K1284" s="138" t="str">
        <f>IF(AND(TONGHOP!$O1284="KTHP",TONGHOP!$P1284="TH"),TONGHOP!$Y1284,"")</f>
        <v/>
      </c>
      <c r="L1284" s="138" t="str">
        <f>IF(AND(TONGHOP!$O1284="KTHP",TONGHOP!$P1284="TH"),TONGHOP!$Z1284,"")</f>
        <v/>
      </c>
      <c r="M1284" s="139" t="str">
        <f>IF(AND(TONGHOP!$O1284="ThiTN",OR(TONGHOP!$P1284="LT",TONGHOP!$P1284="TN"),TONGHOP!$X1284&lt;&gt;""),TONGHOP!$X1284,"")</f>
        <v/>
      </c>
      <c r="N1284" s="139" t="str">
        <f>IF(AND(TONGHOP!$O1284="ThiTN",OR(TONGHOP!$P1284="LT",TONGHOP!$P1284="TN"),TONGHOP!$Y1284&lt;&gt;""),TONGHOP!$Y1284,"")</f>
        <v/>
      </c>
      <c r="O1284" s="139" t="str">
        <f>IF(AND(TONGHOP!$O1284="ThiTN",OR(TONGHOP!$P1284="LT",TONGHOP!$P1284="TN"),TONGHOP!$Z1284&lt;&gt;""),TONGHOP!$Z1284,"")</f>
        <v/>
      </c>
      <c r="P1284" s="139" t="str">
        <f>IF(AND(TONGHOP!$O1284="ThiTN",TONGHOP!$P1284="VĐ",TONGHOP!$X1284&lt;&gt;""),TONGHOP!$X1284,"")</f>
        <v/>
      </c>
      <c r="Q1284" s="139" t="str">
        <f>IF(AND(TONGHOP!$O1284="ThiTN",TONGHOP!$P1284="VĐ",TONGHOP!$Y1284&lt;&gt;""),TONGHOP!$Y1284,"")</f>
        <v/>
      </c>
      <c r="R1284" s="139" t="str">
        <f>IF(AND(TONGHOP!$O1284="ThiTN",TONGHOP!$P1284="VĐ",TONGHOP!$Z1284&lt;&gt;""),TONGHOP!$Z1284,"")</f>
        <v/>
      </c>
      <c r="S1284" s="137" t="str">
        <f>IF(AND(TONGHOP!$O1284="ThiTN",TONGHOP!$P1284="TH",TONGHOP!$X1284&lt;&gt;""),TONGHOP!$X1284,"")</f>
        <v/>
      </c>
      <c r="T1284" s="137" t="str">
        <f>IF(AND(TONGHOP!$O1284="ThiTN",TONGHOP!$P1284="TH",TONGHOP!$Y1284&lt;&gt;""),TONGHOP!$Y1284,"")</f>
        <v/>
      </c>
      <c r="U1284" s="137" t="str">
        <f>IF(AND(TONGHOP!$O1284="ThiTN",TONGHOP!$P1284="TH",TONGHOP!$Z1284&lt;&gt;""),TONGHOP!$Z1284,"")</f>
        <v/>
      </c>
    </row>
    <row r="1285" spans="1:21">
      <c r="A1285" s="139" t="str">
        <f>IF(AND(TONGHOP!$O1285="KTHP",OR(TONGHOP!$P1285="LT",TONGHOP!$P1285="TN"),TONGHOP!$X1285&lt;&gt;""),TONGHOP!$X1285,"")</f>
        <v/>
      </c>
      <c r="B1285" s="139" t="str">
        <f>IF(AND(TONGHOP!$O1285="KTHP",OR(TONGHOP!$P1285="LT",TONGHOP!$P1285="TN"),TONGHOP!$Y1285&lt;&gt;""),TONGHOP!$Y1285,"")</f>
        <v/>
      </c>
      <c r="C1285" s="139" t="str">
        <f>IF(AND(TONGHOP!$O1285="KTHP",OR(TONGHOP!$P1285="LT",TONGHOP!$P1285="TN"),TONGHOP!$Z1285&lt;&gt;""),TONGHOP!$Z1285,"")</f>
        <v/>
      </c>
      <c r="D1285" s="139" t="str">
        <f>IF(AND(TONGHOP!$O1285="KTHP",TONGHOP!$P1285="VĐ"),TONGHOP!$X1285,"")</f>
        <v/>
      </c>
      <c r="E1285" s="138" t="str">
        <f>IF(AND(TONGHOP!$O1285="KTHP",TONGHOP!$P1285="VĐ"),TONGHOP!$Y1285,"")</f>
        <v/>
      </c>
      <c r="F1285" s="138" t="str">
        <f>IF(AND(TONGHOP!$O1285="KTHP",TONGHOP!$P1285="VĐ"),TONGHOP!$Z1285,"")</f>
        <v/>
      </c>
      <c r="G1285" s="139" t="str">
        <f>IF(AND(TONGHOP!$O1285="KTHP",TONGHOP!$P1285="TL"),TONGHOP!$X1285,"")</f>
        <v/>
      </c>
      <c r="H1285" s="138" t="str">
        <f>IF(AND(TONGHOP!$O1285="KTHP",TONGHOP!$P1285="TL"),TONGHOP!$Y1285,"")</f>
        <v/>
      </c>
      <c r="I1285" s="138" t="str">
        <f>IF(AND(TONGHOP!$O1285="KTHP",TONGHOP!$P1285="TL"),TONGHOP!$Z1285,"")</f>
        <v/>
      </c>
      <c r="J1285" s="139" t="str">
        <f>IF(AND(TONGHOP!$O1285="KTHP",TONGHOP!$P1285="TH"),TONGHOP!$X1285,"")</f>
        <v/>
      </c>
      <c r="K1285" s="138" t="str">
        <f>IF(AND(TONGHOP!$O1285="KTHP",TONGHOP!$P1285="TH"),TONGHOP!$Y1285,"")</f>
        <v/>
      </c>
      <c r="L1285" s="138" t="str">
        <f>IF(AND(TONGHOP!$O1285="KTHP",TONGHOP!$P1285="TH"),TONGHOP!$Z1285,"")</f>
        <v/>
      </c>
      <c r="M1285" s="139" t="str">
        <f>IF(AND(TONGHOP!$O1285="ThiTN",OR(TONGHOP!$P1285="LT",TONGHOP!$P1285="TN"),TONGHOP!$X1285&lt;&gt;""),TONGHOP!$X1285,"")</f>
        <v/>
      </c>
      <c r="N1285" s="139" t="str">
        <f>IF(AND(TONGHOP!$O1285="ThiTN",OR(TONGHOP!$P1285="LT",TONGHOP!$P1285="TN"),TONGHOP!$Y1285&lt;&gt;""),TONGHOP!$Y1285,"")</f>
        <v/>
      </c>
      <c r="O1285" s="139" t="str">
        <f>IF(AND(TONGHOP!$O1285="ThiTN",OR(TONGHOP!$P1285="LT",TONGHOP!$P1285="TN"),TONGHOP!$Z1285&lt;&gt;""),TONGHOP!$Z1285,"")</f>
        <v/>
      </c>
      <c r="P1285" s="139" t="str">
        <f>IF(AND(TONGHOP!$O1285="ThiTN",TONGHOP!$P1285="VĐ",TONGHOP!$X1285&lt;&gt;""),TONGHOP!$X1285,"")</f>
        <v/>
      </c>
      <c r="Q1285" s="139" t="str">
        <f>IF(AND(TONGHOP!$O1285="ThiTN",TONGHOP!$P1285="VĐ",TONGHOP!$Y1285&lt;&gt;""),TONGHOP!$Y1285,"")</f>
        <v/>
      </c>
      <c r="R1285" s="139" t="str">
        <f>IF(AND(TONGHOP!$O1285="ThiTN",TONGHOP!$P1285="VĐ",TONGHOP!$Z1285&lt;&gt;""),TONGHOP!$Z1285,"")</f>
        <v/>
      </c>
      <c r="S1285" s="137" t="str">
        <f>IF(AND(TONGHOP!$O1285="ThiTN",TONGHOP!$P1285="TH",TONGHOP!$X1285&lt;&gt;""),TONGHOP!$X1285,"")</f>
        <v/>
      </c>
      <c r="T1285" s="137" t="str">
        <f>IF(AND(TONGHOP!$O1285="ThiTN",TONGHOP!$P1285="TH",TONGHOP!$Y1285&lt;&gt;""),TONGHOP!$Y1285,"")</f>
        <v/>
      </c>
      <c r="U1285" s="137" t="str">
        <f>IF(AND(TONGHOP!$O1285="ThiTN",TONGHOP!$P1285="TH",TONGHOP!$Z1285&lt;&gt;""),TONGHOP!$Z1285,"")</f>
        <v/>
      </c>
    </row>
    <row r="1286" spans="1:21">
      <c r="A1286" s="139" t="str">
        <f>IF(AND(TONGHOP!$O1286="KTHP",OR(TONGHOP!$P1286="LT",TONGHOP!$P1286="TN"),TONGHOP!$X1286&lt;&gt;""),TONGHOP!$X1286,"")</f>
        <v>Lâm Thanh Hùng</v>
      </c>
      <c r="B1286" s="139" t="str">
        <f>IF(AND(TONGHOP!$O1286="KTHP",OR(TONGHOP!$P1286="LT",TONGHOP!$P1286="TN"),TONGHOP!$Y1286&lt;&gt;""),TONGHOP!$Y1286,"")</f>
        <v>Vũ Thị Thái Linh</v>
      </c>
      <c r="C1286" s="139">
        <f>IF(AND(TONGHOP!$O1286="KTHP",OR(TONGHOP!$P1286="LT",TONGHOP!$P1286="TN"),TONGHOP!$Z1286&lt;&gt;""),TONGHOP!$Z1286,"")</f>
        <v>32</v>
      </c>
      <c r="D1286" s="139" t="str">
        <f>IF(AND(TONGHOP!$O1286="KTHP",TONGHOP!$P1286="VĐ"),TONGHOP!$X1286,"")</f>
        <v/>
      </c>
      <c r="E1286" s="138" t="str">
        <f>IF(AND(TONGHOP!$O1286="KTHP",TONGHOP!$P1286="VĐ"),TONGHOP!$Y1286,"")</f>
        <v/>
      </c>
      <c r="F1286" s="138" t="str">
        <f>IF(AND(TONGHOP!$O1286="KTHP",TONGHOP!$P1286="VĐ"),TONGHOP!$Z1286,"")</f>
        <v/>
      </c>
      <c r="G1286" s="139" t="str">
        <f>IF(AND(TONGHOP!$O1286="KTHP",TONGHOP!$P1286="TL"),TONGHOP!$X1286,"")</f>
        <v/>
      </c>
      <c r="H1286" s="138" t="str">
        <f>IF(AND(TONGHOP!$O1286="KTHP",TONGHOP!$P1286="TL"),TONGHOP!$Y1286,"")</f>
        <v/>
      </c>
      <c r="I1286" s="138" t="str">
        <f>IF(AND(TONGHOP!$O1286="KTHP",TONGHOP!$P1286="TL"),TONGHOP!$Z1286,"")</f>
        <v/>
      </c>
      <c r="J1286" s="139" t="str">
        <f>IF(AND(TONGHOP!$O1286="KTHP",TONGHOP!$P1286="TH"),TONGHOP!$X1286,"")</f>
        <v/>
      </c>
      <c r="K1286" s="138" t="str">
        <f>IF(AND(TONGHOP!$O1286="KTHP",TONGHOP!$P1286="TH"),TONGHOP!$Y1286,"")</f>
        <v/>
      </c>
      <c r="L1286" s="138" t="str">
        <f>IF(AND(TONGHOP!$O1286="KTHP",TONGHOP!$P1286="TH"),TONGHOP!$Z1286,"")</f>
        <v/>
      </c>
      <c r="M1286" s="139" t="str">
        <f>IF(AND(TONGHOP!$O1286="ThiTN",OR(TONGHOP!$P1286="LT",TONGHOP!$P1286="TN"),TONGHOP!$X1286&lt;&gt;""),TONGHOP!$X1286,"")</f>
        <v/>
      </c>
      <c r="N1286" s="139" t="str">
        <f>IF(AND(TONGHOP!$O1286="ThiTN",OR(TONGHOP!$P1286="LT",TONGHOP!$P1286="TN"),TONGHOP!$Y1286&lt;&gt;""),TONGHOP!$Y1286,"")</f>
        <v/>
      </c>
      <c r="O1286" s="139" t="str">
        <f>IF(AND(TONGHOP!$O1286="ThiTN",OR(TONGHOP!$P1286="LT",TONGHOP!$P1286="TN"),TONGHOP!$Z1286&lt;&gt;""),TONGHOP!$Z1286,"")</f>
        <v/>
      </c>
      <c r="P1286" s="139" t="str">
        <f>IF(AND(TONGHOP!$O1286="ThiTN",TONGHOP!$P1286="VĐ",TONGHOP!$X1286&lt;&gt;""),TONGHOP!$X1286,"")</f>
        <v/>
      </c>
      <c r="Q1286" s="139" t="str">
        <f>IF(AND(TONGHOP!$O1286="ThiTN",TONGHOP!$P1286="VĐ",TONGHOP!$Y1286&lt;&gt;""),TONGHOP!$Y1286,"")</f>
        <v/>
      </c>
      <c r="R1286" s="139" t="str">
        <f>IF(AND(TONGHOP!$O1286="ThiTN",TONGHOP!$P1286="VĐ",TONGHOP!$Z1286&lt;&gt;""),TONGHOP!$Z1286,"")</f>
        <v/>
      </c>
      <c r="S1286" s="137" t="str">
        <f>IF(AND(TONGHOP!$O1286="ThiTN",TONGHOP!$P1286="TH",TONGHOP!$X1286&lt;&gt;""),TONGHOP!$X1286,"")</f>
        <v/>
      </c>
      <c r="T1286" s="137" t="str">
        <f>IF(AND(TONGHOP!$O1286="ThiTN",TONGHOP!$P1286="TH",TONGHOP!$Y1286&lt;&gt;""),TONGHOP!$Y1286,"")</f>
        <v/>
      </c>
      <c r="U1286" s="137" t="str">
        <f>IF(AND(TONGHOP!$O1286="ThiTN",TONGHOP!$P1286="TH",TONGHOP!$Z1286&lt;&gt;""),TONGHOP!$Z1286,"")</f>
        <v/>
      </c>
    </row>
    <row r="1287" spans="1:21">
      <c r="A1287" s="139" t="str">
        <f>IF(AND(TONGHOP!$O1287="KTHP",OR(TONGHOP!$P1287="LT",TONGHOP!$P1287="TN"),TONGHOP!$X1287&lt;&gt;""),TONGHOP!$X1287,"")</f>
        <v>Lâm Thanh Hùng</v>
      </c>
      <c r="B1287" s="139" t="str">
        <f>IF(AND(TONGHOP!$O1287="KTHP",OR(TONGHOP!$P1287="LT",TONGHOP!$P1287="TN"),TONGHOP!$Y1287&lt;&gt;""),TONGHOP!$Y1287,"")</f>
        <v>Vũ Thị Thái Linh</v>
      </c>
      <c r="C1287" s="139">
        <f>IF(AND(TONGHOP!$O1287="KTHP",OR(TONGHOP!$P1287="LT",TONGHOP!$P1287="TN"),TONGHOP!$Z1287&lt;&gt;""),TONGHOP!$Z1287,"")</f>
        <v>30</v>
      </c>
      <c r="D1287" s="139" t="str">
        <f>IF(AND(TONGHOP!$O1287="KTHP",TONGHOP!$P1287="VĐ"),TONGHOP!$X1287,"")</f>
        <v/>
      </c>
      <c r="E1287" s="138" t="str">
        <f>IF(AND(TONGHOP!$O1287="KTHP",TONGHOP!$P1287="VĐ"),TONGHOP!$Y1287,"")</f>
        <v/>
      </c>
      <c r="F1287" s="138" t="str">
        <f>IF(AND(TONGHOP!$O1287="KTHP",TONGHOP!$P1287="VĐ"),TONGHOP!$Z1287,"")</f>
        <v/>
      </c>
      <c r="G1287" s="139" t="str">
        <f>IF(AND(TONGHOP!$O1287="KTHP",TONGHOP!$P1287="TL"),TONGHOP!$X1287,"")</f>
        <v/>
      </c>
      <c r="H1287" s="138" t="str">
        <f>IF(AND(TONGHOP!$O1287="KTHP",TONGHOP!$P1287="TL"),TONGHOP!$Y1287,"")</f>
        <v/>
      </c>
      <c r="I1287" s="138" t="str">
        <f>IF(AND(TONGHOP!$O1287="KTHP",TONGHOP!$P1287="TL"),TONGHOP!$Z1287,"")</f>
        <v/>
      </c>
      <c r="J1287" s="139" t="str">
        <f>IF(AND(TONGHOP!$O1287="KTHP",TONGHOP!$P1287="TH"),TONGHOP!$X1287,"")</f>
        <v/>
      </c>
      <c r="K1287" s="138" t="str">
        <f>IF(AND(TONGHOP!$O1287="KTHP",TONGHOP!$P1287="TH"),TONGHOP!$Y1287,"")</f>
        <v/>
      </c>
      <c r="L1287" s="138" t="str">
        <f>IF(AND(TONGHOP!$O1287="KTHP",TONGHOP!$P1287="TH"),TONGHOP!$Z1287,"")</f>
        <v/>
      </c>
      <c r="M1287" s="139" t="str">
        <f>IF(AND(TONGHOP!$O1287="ThiTN",OR(TONGHOP!$P1287="LT",TONGHOP!$P1287="TN"),TONGHOP!$X1287&lt;&gt;""),TONGHOP!$X1287,"")</f>
        <v/>
      </c>
      <c r="N1287" s="139" t="str">
        <f>IF(AND(TONGHOP!$O1287="ThiTN",OR(TONGHOP!$P1287="LT",TONGHOP!$P1287="TN"),TONGHOP!$Y1287&lt;&gt;""),TONGHOP!$Y1287,"")</f>
        <v/>
      </c>
      <c r="O1287" s="139" t="str">
        <f>IF(AND(TONGHOP!$O1287="ThiTN",OR(TONGHOP!$P1287="LT",TONGHOP!$P1287="TN"),TONGHOP!$Z1287&lt;&gt;""),TONGHOP!$Z1287,"")</f>
        <v/>
      </c>
      <c r="P1287" s="139" t="str">
        <f>IF(AND(TONGHOP!$O1287="ThiTN",TONGHOP!$P1287="VĐ",TONGHOP!$X1287&lt;&gt;""),TONGHOP!$X1287,"")</f>
        <v/>
      </c>
      <c r="Q1287" s="139" t="str">
        <f>IF(AND(TONGHOP!$O1287="ThiTN",TONGHOP!$P1287="VĐ",TONGHOP!$Y1287&lt;&gt;""),TONGHOP!$Y1287,"")</f>
        <v/>
      </c>
      <c r="R1287" s="139" t="str">
        <f>IF(AND(TONGHOP!$O1287="ThiTN",TONGHOP!$P1287="VĐ",TONGHOP!$Z1287&lt;&gt;""),TONGHOP!$Z1287,"")</f>
        <v/>
      </c>
      <c r="S1287" s="137" t="str">
        <f>IF(AND(TONGHOP!$O1287="ThiTN",TONGHOP!$P1287="TH",TONGHOP!$X1287&lt;&gt;""),TONGHOP!$X1287,"")</f>
        <v/>
      </c>
      <c r="T1287" s="137" t="str">
        <f>IF(AND(TONGHOP!$O1287="ThiTN",TONGHOP!$P1287="TH",TONGHOP!$Y1287&lt;&gt;""),TONGHOP!$Y1287,"")</f>
        <v/>
      </c>
      <c r="U1287" s="137" t="str">
        <f>IF(AND(TONGHOP!$O1287="ThiTN",TONGHOP!$P1287="TH",TONGHOP!$Z1287&lt;&gt;""),TONGHOP!$Z1287,"")</f>
        <v/>
      </c>
    </row>
    <row r="1288" spans="1:21">
      <c r="A1288" s="139" t="str">
        <f>IF(AND(TONGHOP!$O1288="KTHP",OR(TONGHOP!$P1288="LT",TONGHOP!$P1288="TN"),TONGHOP!$X1288&lt;&gt;""),TONGHOP!$X1288,"")</f>
        <v>Lâm Thanh Hùng</v>
      </c>
      <c r="B1288" s="139" t="str">
        <f>IF(AND(TONGHOP!$O1288="KTHP",OR(TONGHOP!$P1288="LT",TONGHOP!$P1288="TN"),TONGHOP!$Y1288&lt;&gt;""),TONGHOP!$Y1288,"")</f>
        <v>Vũ Thị Thái Linh</v>
      </c>
      <c r="C1288" s="139">
        <f>IF(AND(TONGHOP!$O1288="KTHP",OR(TONGHOP!$P1288="LT",TONGHOP!$P1288="TN"),TONGHOP!$Z1288&lt;&gt;""),TONGHOP!$Z1288,"")</f>
        <v>31</v>
      </c>
      <c r="D1288" s="139" t="str">
        <f>IF(AND(TONGHOP!$O1288="KTHP",TONGHOP!$P1288="VĐ"),TONGHOP!$X1288,"")</f>
        <v/>
      </c>
      <c r="E1288" s="138" t="str">
        <f>IF(AND(TONGHOP!$O1288="KTHP",TONGHOP!$P1288="VĐ"),TONGHOP!$Y1288,"")</f>
        <v/>
      </c>
      <c r="F1288" s="138" t="str">
        <f>IF(AND(TONGHOP!$O1288="KTHP",TONGHOP!$P1288="VĐ"),TONGHOP!$Z1288,"")</f>
        <v/>
      </c>
      <c r="G1288" s="139" t="str">
        <f>IF(AND(TONGHOP!$O1288="KTHP",TONGHOP!$P1288="TL"),TONGHOP!$X1288,"")</f>
        <v/>
      </c>
      <c r="H1288" s="138" t="str">
        <f>IF(AND(TONGHOP!$O1288="KTHP",TONGHOP!$P1288="TL"),TONGHOP!$Y1288,"")</f>
        <v/>
      </c>
      <c r="I1288" s="138" t="str">
        <f>IF(AND(TONGHOP!$O1288="KTHP",TONGHOP!$P1288="TL"),TONGHOP!$Z1288,"")</f>
        <v/>
      </c>
      <c r="J1288" s="139" t="str">
        <f>IF(AND(TONGHOP!$O1288="KTHP",TONGHOP!$P1288="TH"),TONGHOP!$X1288,"")</f>
        <v/>
      </c>
      <c r="K1288" s="138" t="str">
        <f>IF(AND(TONGHOP!$O1288="KTHP",TONGHOP!$P1288="TH"),TONGHOP!$Y1288,"")</f>
        <v/>
      </c>
      <c r="L1288" s="138" t="str">
        <f>IF(AND(TONGHOP!$O1288="KTHP",TONGHOP!$P1288="TH"),TONGHOP!$Z1288,"")</f>
        <v/>
      </c>
      <c r="M1288" s="139" t="str">
        <f>IF(AND(TONGHOP!$O1288="ThiTN",OR(TONGHOP!$P1288="LT",TONGHOP!$P1288="TN"),TONGHOP!$X1288&lt;&gt;""),TONGHOP!$X1288,"")</f>
        <v/>
      </c>
      <c r="N1288" s="139" t="str">
        <f>IF(AND(TONGHOP!$O1288="ThiTN",OR(TONGHOP!$P1288="LT",TONGHOP!$P1288="TN"),TONGHOP!$Y1288&lt;&gt;""),TONGHOP!$Y1288,"")</f>
        <v/>
      </c>
      <c r="O1288" s="139" t="str">
        <f>IF(AND(TONGHOP!$O1288="ThiTN",OR(TONGHOP!$P1288="LT",TONGHOP!$P1288="TN"),TONGHOP!$Z1288&lt;&gt;""),TONGHOP!$Z1288,"")</f>
        <v/>
      </c>
      <c r="P1288" s="139" t="str">
        <f>IF(AND(TONGHOP!$O1288="ThiTN",TONGHOP!$P1288="VĐ",TONGHOP!$X1288&lt;&gt;""),TONGHOP!$X1288,"")</f>
        <v/>
      </c>
      <c r="Q1288" s="139" t="str">
        <f>IF(AND(TONGHOP!$O1288="ThiTN",TONGHOP!$P1288="VĐ",TONGHOP!$Y1288&lt;&gt;""),TONGHOP!$Y1288,"")</f>
        <v/>
      </c>
      <c r="R1288" s="139" t="str">
        <f>IF(AND(TONGHOP!$O1288="ThiTN",TONGHOP!$P1288="VĐ",TONGHOP!$Z1288&lt;&gt;""),TONGHOP!$Z1288,"")</f>
        <v/>
      </c>
      <c r="S1288" s="137" t="str">
        <f>IF(AND(TONGHOP!$O1288="ThiTN",TONGHOP!$P1288="TH",TONGHOP!$X1288&lt;&gt;""),TONGHOP!$X1288,"")</f>
        <v/>
      </c>
      <c r="T1288" s="137" t="str">
        <f>IF(AND(TONGHOP!$O1288="ThiTN",TONGHOP!$P1288="TH",TONGHOP!$Y1288&lt;&gt;""),TONGHOP!$Y1288,"")</f>
        <v/>
      </c>
      <c r="U1288" s="137" t="str">
        <f>IF(AND(TONGHOP!$O1288="ThiTN",TONGHOP!$P1288="TH",TONGHOP!$Z1288&lt;&gt;""),TONGHOP!$Z1288,"")</f>
        <v/>
      </c>
    </row>
    <row r="1289" spans="1:21">
      <c r="A1289" s="139" t="str">
        <f>IF(AND(TONGHOP!$O1289="KTHP",OR(TONGHOP!$P1289="LT",TONGHOP!$P1289="TN"),TONGHOP!$X1289&lt;&gt;""),TONGHOP!$X1289,"")</f>
        <v>Nguyễn Cao Phong</v>
      </c>
      <c r="B1289" s="139" t="str">
        <f>IF(AND(TONGHOP!$O1289="KTHP",OR(TONGHOP!$P1289="LT",TONGHOP!$P1289="TN"),TONGHOP!$Y1289&lt;&gt;""),TONGHOP!$Y1289,"")</f>
        <v>Nguyễn Văn Danh</v>
      </c>
      <c r="C1289" s="139">
        <f>IF(AND(TONGHOP!$O1289="KTHP",OR(TONGHOP!$P1289="LT",TONGHOP!$P1289="TN"),TONGHOP!$Z1289&lt;&gt;""),TONGHOP!$Z1289,"")</f>
        <v>31</v>
      </c>
      <c r="D1289" s="139" t="str">
        <f>IF(AND(TONGHOP!$O1289="KTHP",TONGHOP!$P1289="VĐ"),TONGHOP!$X1289,"")</f>
        <v/>
      </c>
      <c r="E1289" s="138" t="str">
        <f>IF(AND(TONGHOP!$O1289="KTHP",TONGHOP!$P1289="VĐ"),TONGHOP!$Y1289,"")</f>
        <v/>
      </c>
      <c r="F1289" s="138" t="str">
        <f>IF(AND(TONGHOP!$O1289="KTHP",TONGHOP!$P1289="VĐ"),TONGHOP!$Z1289,"")</f>
        <v/>
      </c>
      <c r="G1289" s="139" t="str">
        <f>IF(AND(TONGHOP!$O1289="KTHP",TONGHOP!$P1289="TL"),TONGHOP!$X1289,"")</f>
        <v/>
      </c>
      <c r="H1289" s="138" t="str">
        <f>IF(AND(TONGHOP!$O1289="KTHP",TONGHOP!$P1289="TL"),TONGHOP!$Y1289,"")</f>
        <v/>
      </c>
      <c r="I1289" s="138" t="str">
        <f>IF(AND(TONGHOP!$O1289="KTHP",TONGHOP!$P1289="TL"),TONGHOP!$Z1289,"")</f>
        <v/>
      </c>
      <c r="J1289" s="139" t="str">
        <f>IF(AND(TONGHOP!$O1289="KTHP",TONGHOP!$P1289="TH"),TONGHOP!$X1289,"")</f>
        <v/>
      </c>
      <c r="K1289" s="138" t="str">
        <f>IF(AND(TONGHOP!$O1289="KTHP",TONGHOP!$P1289="TH"),TONGHOP!$Y1289,"")</f>
        <v/>
      </c>
      <c r="L1289" s="138" t="str">
        <f>IF(AND(TONGHOP!$O1289="KTHP",TONGHOP!$P1289="TH"),TONGHOP!$Z1289,"")</f>
        <v/>
      </c>
      <c r="M1289" s="139" t="str">
        <f>IF(AND(TONGHOP!$O1289="ThiTN",OR(TONGHOP!$P1289="LT",TONGHOP!$P1289="TN"),TONGHOP!$X1289&lt;&gt;""),TONGHOP!$X1289,"")</f>
        <v/>
      </c>
      <c r="N1289" s="139" t="str">
        <f>IF(AND(TONGHOP!$O1289="ThiTN",OR(TONGHOP!$P1289="LT",TONGHOP!$P1289="TN"),TONGHOP!$Y1289&lt;&gt;""),TONGHOP!$Y1289,"")</f>
        <v/>
      </c>
      <c r="O1289" s="139" t="str">
        <f>IF(AND(TONGHOP!$O1289="ThiTN",OR(TONGHOP!$P1289="LT",TONGHOP!$P1289="TN"),TONGHOP!$Z1289&lt;&gt;""),TONGHOP!$Z1289,"")</f>
        <v/>
      </c>
      <c r="P1289" s="139" t="str">
        <f>IF(AND(TONGHOP!$O1289="ThiTN",TONGHOP!$P1289="VĐ",TONGHOP!$X1289&lt;&gt;""),TONGHOP!$X1289,"")</f>
        <v/>
      </c>
      <c r="Q1289" s="139" t="str">
        <f>IF(AND(TONGHOP!$O1289="ThiTN",TONGHOP!$P1289="VĐ",TONGHOP!$Y1289&lt;&gt;""),TONGHOP!$Y1289,"")</f>
        <v/>
      </c>
      <c r="R1289" s="139" t="str">
        <f>IF(AND(TONGHOP!$O1289="ThiTN",TONGHOP!$P1289="VĐ",TONGHOP!$Z1289&lt;&gt;""),TONGHOP!$Z1289,"")</f>
        <v/>
      </c>
      <c r="S1289" s="137" t="str">
        <f>IF(AND(TONGHOP!$O1289="ThiTN",TONGHOP!$P1289="TH",TONGHOP!$X1289&lt;&gt;""),TONGHOP!$X1289,"")</f>
        <v/>
      </c>
      <c r="T1289" s="137" t="str">
        <f>IF(AND(TONGHOP!$O1289="ThiTN",TONGHOP!$P1289="TH",TONGHOP!$Y1289&lt;&gt;""),TONGHOP!$Y1289,"")</f>
        <v/>
      </c>
      <c r="U1289" s="137" t="str">
        <f>IF(AND(TONGHOP!$O1289="ThiTN",TONGHOP!$P1289="TH",TONGHOP!$Z1289&lt;&gt;""),TONGHOP!$Z1289,"")</f>
        <v/>
      </c>
    </row>
    <row r="1290" spans="1:21">
      <c r="A1290" s="139" t="str">
        <f>IF(AND(TONGHOP!$O1290="KTHP",OR(TONGHOP!$P1290="LT",TONGHOP!$P1290="TN"),TONGHOP!$X1290&lt;&gt;""),TONGHOP!$X1290,"")</f>
        <v>Nguyễn Văn Danh</v>
      </c>
      <c r="B1290" s="139" t="str">
        <f>IF(AND(TONGHOP!$O1290="KTHP",OR(TONGHOP!$P1290="LT",TONGHOP!$P1290="TN"),TONGHOP!$Y1290&lt;&gt;""),TONGHOP!$Y1290,"")</f>
        <v>Nguyễn Cao Phong</v>
      </c>
      <c r="C1290" s="139">
        <f>IF(AND(TONGHOP!$O1290="KTHP",OR(TONGHOP!$P1290="LT",TONGHOP!$P1290="TN"),TONGHOP!$Z1290&lt;&gt;""),TONGHOP!$Z1290,"")</f>
        <v>30</v>
      </c>
      <c r="D1290" s="139" t="str">
        <f>IF(AND(TONGHOP!$O1290="KTHP",TONGHOP!$P1290="VĐ"),TONGHOP!$X1290,"")</f>
        <v/>
      </c>
      <c r="E1290" s="138" t="str">
        <f>IF(AND(TONGHOP!$O1290="KTHP",TONGHOP!$P1290="VĐ"),TONGHOP!$Y1290,"")</f>
        <v/>
      </c>
      <c r="F1290" s="138" t="str">
        <f>IF(AND(TONGHOP!$O1290="KTHP",TONGHOP!$P1290="VĐ"),TONGHOP!$Z1290,"")</f>
        <v/>
      </c>
      <c r="G1290" s="139" t="str">
        <f>IF(AND(TONGHOP!$O1290="KTHP",TONGHOP!$P1290="TL"),TONGHOP!$X1290,"")</f>
        <v/>
      </c>
      <c r="H1290" s="138" t="str">
        <f>IF(AND(TONGHOP!$O1290="KTHP",TONGHOP!$P1290="TL"),TONGHOP!$Y1290,"")</f>
        <v/>
      </c>
      <c r="I1290" s="138" t="str">
        <f>IF(AND(TONGHOP!$O1290="KTHP",TONGHOP!$P1290="TL"),TONGHOP!$Z1290,"")</f>
        <v/>
      </c>
      <c r="J1290" s="139" t="str">
        <f>IF(AND(TONGHOP!$O1290="KTHP",TONGHOP!$P1290="TH"),TONGHOP!$X1290,"")</f>
        <v/>
      </c>
      <c r="K1290" s="138" t="str">
        <f>IF(AND(TONGHOP!$O1290="KTHP",TONGHOP!$P1290="TH"),TONGHOP!$Y1290,"")</f>
        <v/>
      </c>
      <c r="L1290" s="138" t="str">
        <f>IF(AND(TONGHOP!$O1290="KTHP",TONGHOP!$P1290="TH"),TONGHOP!$Z1290,"")</f>
        <v/>
      </c>
      <c r="M1290" s="139" t="str">
        <f>IF(AND(TONGHOP!$O1290="ThiTN",OR(TONGHOP!$P1290="LT",TONGHOP!$P1290="TN"),TONGHOP!$X1290&lt;&gt;""),TONGHOP!$X1290,"")</f>
        <v/>
      </c>
      <c r="N1290" s="139" t="str">
        <f>IF(AND(TONGHOP!$O1290="ThiTN",OR(TONGHOP!$P1290="LT",TONGHOP!$P1290="TN"),TONGHOP!$Y1290&lt;&gt;""),TONGHOP!$Y1290,"")</f>
        <v/>
      </c>
      <c r="O1290" s="139" t="str">
        <f>IF(AND(TONGHOP!$O1290="ThiTN",OR(TONGHOP!$P1290="LT",TONGHOP!$P1290="TN"),TONGHOP!$Z1290&lt;&gt;""),TONGHOP!$Z1290,"")</f>
        <v/>
      </c>
      <c r="P1290" s="139" t="str">
        <f>IF(AND(TONGHOP!$O1290="ThiTN",TONGHOP!$P1290="VĐ",TONGHOP!$X1290&lt;&gt;""),TONGHOP!$X1290,"")</f>
        <v/>
      </c>
      <c r="Q1290" s="139" t="str">
        <f>IF(AND(TONGHOP!$O1290="ThiTN",TONGHOP!$P1290="VĐ",TONGHOP!$Y1290&lt;&gt;""),TONGHOP!$Y1290,"")</f>
        <v/>
      </c>
      <c r="R1290" s="139" t="str">
        <f>IF(AND(TONGHOP!$O1290="ThiTN",TONGHOP!$P1290="VĐ",TONGHOP!$Z1290&lt;&gt;""),TONGHOP!$Z1290,"")</f>
        <v/>
      </c>
      <c r="S1290" s="137" t="str">
        <f>IF(AND(TONGHOP!$O1290="ThiTN",TONGHOP!$P1290="TH",TONGHOP!$X1290&lt;&gt;""),TONGHOP!$X1290,"")</f>
        <v/>
      </c>
      <c r="T1290" s="137" t="str">
        <f>IF(AND(TONGHOP!$O1290="ThiTN",TONGHOP!$P1290="TH",TONGHOP!$Y1290&lt;&gt;""),TONGHOP!$Y1290,"")</f>
        <v/>
      </c>
      <c r="U1290" s="137" t="str">
        <f>IF(AND(TONGHOP!$O1290="ThiTN",TONGHOP!$P1290="TH",TONGHOP!$Z1290&lt;&gt;""),TONGHOP!$Z1290,"")</f>
        <v/>
      </c>
    </row>
    <row r="1291" spans="1:21">
      <c r="A1291" s="139" t="str">
        <f>IF(AND(TONGHOP!$O1291="KTHP",OR(TONGHOP!$P1291="LT",TONGHOP!$P1291="TN"),TONGHOP!$X1291&lt;&gt;""),TONGHOP!$X1291,"")</f>
        <v>Mai Chiếm Tuấn</v>
      </c>
      <c r="B1291" s="139" t="str">
        <f>IF(AND(TONGHOP!$O1291="KTHP",OR(TONGHOP!$P1291="LT",TONGHOP!$P1291="TN"),TONGHOP!$Y1291&lt;&gt;""),TONGHOP!$Y1291,"")</f>
        <v>Nguyễn Văn Danh</v>
      </c>
      <c r="C1291" s="139">
        <f>IF(AND(TONGHOP!$O1291="KTHP",OR(TONGHOP!$P1291="LT",TONGHOP!$P1291="TN"),TONGHOP!$Z1291&lt;&gt;""),TONGHOP!$Z1291,"")</f>
        <v>31</v>
      </c>
      <c r="D1291" s="139" t="str">
        <f>IF(AND(TONGHOP!$O1291="KTHP",TONGHOP!$P1291="VĐ"),TONGHOP!$X1291,"")</f>
        <v/>
      </c>
      <c r="E1291" s="138" t="str">
        <f>IF(AND(TONGHOP!$O1291="KTHP",TONGHOP!$P1291="VĐ"),TONGHOP!$Y1291,"")</f>
        <v/>
      </c>
      <c r="F1291" s="138" t="str">
        <f>IF(AND(TONGHOP!$O1291="KTHP",TONGHOP!$P1291="VĐ"),TONGHOP!$Z1291,"")</f>
        <v/>
      </c>
      <c r="G1291" s="139" t="str">
        <f>IF(AND(TONGHOP!$O1291="KTHP",TONGHOP!$P1291="TL"),TONGHOP!$X1291,"")</f>
        <v/>
      </c>
      <c r="H1291" s="138" t="str">
        <f>IF(AND(TONGHOP!$O1291="KTHP",TONGHOP!$P1291="TL"),TONGHOP!$Y1291,"")</f>
        <v/>
      </c>
      <c r="I1291" s="138" t="str">
        <f>IF(AND(TONGHOP!$O1291="KTHP",TONGHOP!$P1291="TL"),TONGHOP!$Z1291,"")</f>
        <v/>
      </c>
      <c r="J1291" s="139" t="str">
        <f>IF(AND(TONGHOP!$O1291="KTHP",TONGHOP!$P1291="TH"),TONGHOP!$X1291,"")</f>
        <v/>
      </c>
      <c r="K1291" s="138" t="str">
        <f>IF(AND(TONGHOP!$O1291="KTHP",TONGHOP!$P1291="TH"),TONGHOP!$Y1291,"")</f>
        <v/>
      </c>
      <c r="L1291" s="138" t="str">
        <f>IF(AND(TONGHOP!$O1291="KTHP",TONGHOP!$P1291="TH"),TONGHOP!$Z1291,"")</f>
        <v/>
      </c>
      <c r="M1291" s="139" t="str">
        <f>IF(AND(TONGHOP!$O1291="ThiTN",OR(TONGHOP!$P1291="LT",TONGHOP!$P1291="TN"),TONGHOP!$X1291&lt;&gt;""),TONGHOP!$X1291,"")</f>
        <v/>
      </c>
      <c r="N1291" s="139" t="str">
        <f>IF(AND(TONGHOP!$O1291="ThiTN",OR(TONGHOP!$P1291="LT",TONGHOP!$P1291="TN"),TONGHOP!$Y1291&lt;&gt;""),TONGHOP!$Y1291,"")</f>
        <v/>
      </c>
      <c r="O1291" s="139" t="str">
        <f>IF(AND(TONGHOP!$O1291="ThiTN",OR(TONGHOP!$P1291="LT",TONGHOP!$P1291="TN"),TONGHOP!$Z1291&lt;&gt;""),TONGHOP!$Z1291,"")</f>
        <v/>
      </c>
      <c r="P1291" s="139" t="str">
        <f>IF(AND(TONGHOP!$O1291="ThiTN",TONGHOP!$P1291="VĐ",TONGHOP!$X1291&lt;&gt;""),TONGHOP!$X1291,"")</f>
        <v/>
      </c>
      <c r="Q1291" s="139" t="str">
        <f>IF(AND(TONGHOP!$O1291="ThiTN",TONGHOP!$P1291="VĐ",TONGHOP!$Y1291&lt;&gt;""),TONGHOP!$Y1291,"")</f>
        <v/>
      </c>
      <c r="R1291" s="139" t="str">
        <f>IF(AND(TONGHOP!$O1291="ThiTN",TONGHOP!$P1291="VĐ",TONGHOP!$Z1291&lt;&gt;""),TONGHOP!$Z1291,"")</f>
        <v/>
      </c>
      <c r="S1291" s="137" t="str">
        <f>IF(AND(TONGHOP!$O1291="ThiTN",TONGHOP!$P1291="TH",TONGHOP!$X1291&lt;&gt;""),TONGHOP!$X1291,"")</f>
        <v/>
      </c>
      <c r="T1291" s="137" t="str">
        <f>IF(AND(TONGHOP!$O1291="ThiTN",TONGHOP!$P1291="TH",TONGHOP!$Y1291&lt;&gt;""),TONGHOP!$Y1291,"")</f>
        <v/>
      </c>
      <c r="U1291" s="137" t="str">
        <f>IF(AND(TONGHOP!$O1291="ThiTN",TONGHOP!$P1291="TH",TONGHOP!$Z1291&lt;&gt;""),TONGHOP!$Z1291,"")</f>
        <v/>
      </c>
    </row>
    <row r="1292" spans="1:21">
      <c r="A1292" s="139" t="str">
        <f>IF(AND(TONGHOP!$O1292="KTHP",OR(TONGHOP!$P1292="LT",TONGHOP!$P1292="TN"),TONGHOP!$X1292&lt;&gt;""),TONGHOP!$X1292,"")</f>
        <v>Nguyễn Văn Danh</v>
      </c>
      <c r="B1292" s="139" t="str">
        <f>IF(AND(TONGHOP!$O1292="KTHP",OR(TONGHOP!$P1292="LT",TONGHOP!$P1292="TN"),TONGHOP!$Y1292&lt;&gt;""),TONGHOP!$Y1292,"")</f>
        <v>Mai Chiếm Tuấn</v>
      </c>
      <c r="C1292" s="139">
        <f>IF(AND(TONGHOP!$O1292="KTHP",OR(TONGHOP!$P1292="LT",TONGHOP!$P1292="TN"),TONGHOP!$Z1292&lt;&gt;""),TONGHOP!$Z1292,"")</f>
        <v>32</v>
      </c>
      <c r="D1292" s="139" t="str">
        <f>IF(AND(TONGHOP!$O1292="KTHP",TONGHOP!$P1292="VĐ"),TONGHOP!$X1292,"")</f>
        <v/>
      </c>
      <c r="E1292" s="138" t="str">
        <f>IF(AND(TONGHOP!$O1292="KTHP",TONGHOP!$P1292="VĐ"),TONGHOP!$Y1292,"")</f>
        <v/>
      </c>
      <c r="F1292" s="138" t="str">
        <f>IF(AND(TONGHOP!$O1292="KTHP",TONGHOP!$P1292="VĐ"),TONGHOP!$Z1292,"")</f>
        <v/>
      </c>
      <c r="G1292" s="139" t="str">
        <f>IF(AND(TONGHOP!$O1292="KTHP",TONGHOP!$P1292="TL"),TONGHOP!$X1292,"")</f>
        <v/>
      </c>
      <c r="H1292" s="138" t="str">
        <f>IF(AND(TONGHOP!$O1292="KTHP",TONGHOP!$P1292="TL"),TONGHOP!$Y1292,"")</f>
        <v/>
      </c>
      <c r="I1292" s="138" t="str">
        <f>IF(AND(TONGHOP!$O1292="KTHP",TONGHOP!$P1292="TL"),TONGHOP!$Z1292,"")</f>
        <v/>
      </c>
      <c r="J1292" s="139" t="str">
        <f>IF(AND(TONGHOP!$O1292="KTHP",TONGHOP!$P1292="TH"),TONGHOP!$X1292,"")</f>
        <v/>
      </c>
      <c r="K1292" s="138" t="str">
        <f>IF(AND(TONGHOP!$O1292="KTHP",TONGHOP!$P1292="TH"),TONGHOP!$Y1292,"")</f>
        <v/>
      </c>
      <c r="L1292" s="138" t="str">
        <f>IF(AND(TONGHOP!$O1292="KTHP",TONGHOP!$P1292="TH"),TONGHOP!$Z1292,"")</f>
        <v/>
      </c>
      <c r="M1292" s="139" t="str">
        <f>IF(AND(TONGHOP!$O1292="ThiTN",OR(TONGHOP!$P1292="LT",TONGHOP!$P1292="TN"),TONGHOP!$X1292&lt;&gt;""),TONGHOP!$X1292,"")</f>
        <v/>
      </c>
      <c r="N1292" s="139" t="str">
        <f>IF(AND(TONGHOP!$O1292="ThiTN",OR(TONGHOP!$P1292="LT",TONGHOP!$P1292="TN"),TONGHOP!$Y1292&lt;&gt;""),TONGHOP!$Y1292,"")</f>
        <v/>
      </c>
      <c r="O1292" s="139" t="str">
        <f>IF(AND(TONGHOP!$O1292="ThiTN",OR(TONGHOP!$P1292="LT",TONGHOP!$P1292="TN"),TONGHOP!$Z1292&lt;&gt;""),TONGHOP!$Z1292,"")</f>
        <v/>
      </c>
      <c r="P1292" s="139" t="str">
        <f>IF(AND(TONGHOP!$O1292="ThiTN",TONGHOP!$P1292="VĐ",TONGHOP!$X1292&lt;&gt;""),TONGHOP!$X1292,"")</f>
        <v/>
      </c>
      <c r="Q1292" s="139" t="str">
        <f>IF(AND(TONGHOP!$O1292="ThiTN",TONGHOP!$P1292="VĐ",TONGHOP!$Y1292&lt;&gt;""),TONGHOP!$Y1292,"")</f>
        <v/>
      </c>
      <c r="R1292" s="139" t="str">
        <f>IF(AND(TONGHOP!$O1292="ThiTN",TONGHOP!$P1292="VĐ",TONGHOP!$Z1292&lt;&gt;""),TONGHOP!$Z1292,"")</f>
        <v/>
      </c>
      <c r="S1292" s="137" t="str">
        <f>IF(AND(TONGHOP!$O1292="ThiTN",TONGHOP!$P1292="TH",TONGHOP!$X1292&lt;&gt;""),TONGHOP!$X1292,"")</f>
        <v/>
      </c>
      <c r="T1292" s="137" t="str">
        <f>IF(AND(TONGHOP!$O1292="ThiTN",TONGHOP!$P1292="TH",TONGHOP!$Y1292&lt;&gt;""),TONGHOP!$Y1292,"")</f>
        <v/>
      </c>
      <c r="U1292" s="137" t="str">
        <f>IF(AND(TONGHOP!$O1292="ThiTN",TONGHOP!$P1292="TH",TONGHOP!$Z1292&lt;&gt;""),TONGHOP!$Z1292,"")</f>
        <v/>
      </c>
    </row>
    <row r="1293" spans="1:21">
      <c r="A1293" s="139" t="str">
        <f>IF(AND(TONGHOP!$O1293="KTHP",OR(TONGHOP!$P1293="LT",TONGHOP!$P1293="TN"),TONGHOP!$X1293&lt;&gt;""),TONGHOP!$X1293,"")</f>
        <v>Nguyễn Cao Phong</v>
      </c>
      <c r="B1293" s="139" t="str">
        <f>IF(AND(TONGHOP!$O1293="KTHP",OR(TONGHOP!$P1293="LT",TONGHOP!$P1293="TN"),TONGHOP!$Y1293&lt;&gt;""),TONGHOP!$Y1293,"")</f>
        <v>Nguyễn Văn Danh</v>
      </c>
      <c r="C1293" s="139">
        <f>IF(AND(TONGHOP!$O1293="KTHP",OR(TONGHOP!$P1293="LT",TONGHOP!$P1293="TN"),TONGHOP!$Z1293&lt;&gt;""),TONGHOP!$Z1293,"")</f>
        <v>31</v>
      </c>
      <c r="D1293" s="139" t="str">
        <f>IF(AND(TONGHOP!$O1293="KTHP",TONGHOP!$P1293="VĐ"),TONGHOP!$X1293,"")</f>
        <v/>
      </c>
      <c r="E1293" s="138" t="str">
        <f>IF(AND(TONGHOP!$O1293="KTHP",TONGHOP!$P1293="VĐ"),TONGHOP!$Y1293,"")</f>
        <v/>
      </c>
      <c r="F1293" s="138" t="str">
        <f>IF(AND(TONGHOP!$O1293="KTHP",TONGHOP!$P1293="VĐ"),TONGHOP!$Z1293,"")</f>
        <v/>
      </c>
      <c r="G1293" s="139" t="str">
        <f>IF(AND(TONGHOP!$O1293="KTHP",TONGHOP!$P1293="TL"),TONGHOP!$X1293,"")</f>
        <v/>
      </c>
      <c r="H1293" s="138" t="str">
        <f>IF(AND(TONGHOP!$O1293="KTHP",TONGHOP!$P1293="TL"),TONGHOP!$Y1293,"")</f>
        <v/>
      </c>
      <c r="I1293" s="138" t="str">
        <f>IF(AND(TONGHOP!$O1293="KTHP",TONGHOP!$P1293="TL"),TONGHOP!$Z1293,"")</f>
        <v/>
      </c>
      <c r="J1293" s="139" t="str">
        <f>IF(AND(TONGHOP!$O1293="KTHP",TONGHOP!$P1293="TH"),TONGHOP!$X1293,"")</f>
        <v/>
      </c>
      <c r="K1293" s="138" t="str">
        <f>IF(AND(TONGHOP!$O1293="KTHP",TONGHOP!$P1293="TH"),TONGHOP!$Y1293,"")</f>
        <v/>
      </c>
      <c r="L1293" s="138" t="str">
        <f>IF(AND(TONGHOP!$O1293="KTHP",TONGHOP!$P1293="TH"),TONGHOP!$Z1293,"")</f>
        <v/>
      </c>
      <c r="M1293" s="139" t="str">
        <f>IF(AND(TONGHOP!$O1293="ThiTN",OR(TONGHOP!$P1293="LT",TONGHOP!$P1293="TN"),TONGHOP!$X1293&lt;&gt;""),TONGHOP!$X1293,"")</f>
        <v/>
      </c>
      <c r="N1293" s="139" t="str">
        <f>IF(AND(TONGHOP!$O1293="ThiTN",OR(TONGHOP!$P1293="LT",TONGHOP!$P1293="TN"),TONGHOP!$Y1293&lt;&gt;""),TONGHOP!$Y1293,"")</f>
        <v/>
      </c>
      <c r="O1293" s="139" t="str">
        <f>IF(AND(TONGHOP!$O1293="ThiTN",OR(TONGHOP!$P1293="LT",TONGHOP!$P1293="TN"),TONGHOP!$Z1293&lt;&gt;""),TONGHOP!$Z1293,"")</f>
        <v/>
      </c>
      <c r="P1293" s="139" t="str">
        <f>IF(AND(TONGHOP!$O1293="ThiTN",TONGHOP!$P1293="VĐ",TONGHOP!$X1293&lt;&gt;""),TONGHOP!$X1293,"")</f>
        <v/>
      </c>
      <c r="Q1293" s="139" t="str">
        <f>IF(AND(TONGHOP!$O1293="ThiTN",TONGHOP!$P1293="VĐ",TONGHOP!$Y1293&lt;&gt;""),TONGHOP!$Y1293,"")</f>
        <v/>
      </c>
      <c r="R1293" s="139" t="str">
        <f>IF(AND(TONGHOP!$O1293="ThiTN",TONGHOP!$P1293="VĐ",TONGHOP!$Z1293&lt;&gt;""),TONGHOP!$Z1293,"")</f>
        <v/>
      </c>
      <c r="S1293" s="137" t="str">
        <f>IF(AND(TONGHOP!$O1293="ThiTN",TONGHOP!$P1293="TH",TONGHOP!$X1293&lt;&gt;""),TONGHOP!$X1293,"")</f>
        <v/>
      </c>
      <c r="T1293" s="137" t="str">
        <f>IF(AND(TONGHOP!$O1293="ThiTN",TONGHOP!$P1293="TH",TONGHOP!$Y1293&lt;&gt;""),TONGHOP!$Y1293,"")</f>
        <v/>
      </c>
      <c r="U1293" s="137" t="str">
        <f>IF(AND(TONGHOP!$O1293="ThiTN",TONGHOP!$P1293="TH",TONGHOP!$Z1293&lt;&gt;""),TONGHOP!$Z1293,"")</f>
        <v/>
      </c>
    </row>
    <row r="1294" spans="1:21">
      <c r="A1294" s="139" t="str">
        <f>IF(AND(TONGHOP!$O1294="KTHP",OR(TONGHOP!$P1294="LT",TONGHOP!$P1294="TN"),TONGHOP!$X1294&lt;&gt;""),TONGHOP!$X1294,"")</f>
        <v>Nguyễn Văn Danh</v>
      </c>
      <c r="B1294" s="139" t="str">
        <f>IF(AND(TONGHOP!$O1294="KTHP",OR(TONGHOP!$P1294="LT",TONGHOP!$P1294="TN"),TONGHOP!$Y1294&lt;&gt;""),TONGHOP!$Y1294,"")</f>
        <v>Nguyễn Cao Phong</v>
      </c>
      <c r="C1294" s="139">
        <f>IF(AND(TONGHOP!$O1294="KTHP",OR(TONGHOP!$P1294="LT",TONGHOP!$P1294="TN"),TONGHOP!$Z1294&lt;&gt;""),TONGHOP!$Z1294,"")</f>
        <v>17</v>
      </c>
      <c r="D1294" s="139" t="str">
        <f>IF(AND(TONGHOP!$O1294="KTHP",TONGHOP!$P1294="VĐ"),TONGHOP!$X1294,"")</f>
        <v/>
      </c>
      <c r="E1294" s="138" t="str">
        <f>IF(AND(TONGHOP!$O1294="KTHP",TONGHOP!$P1294="VĐ"),TONGHOP!$Y1294,"")</f>
        <v/>
      </c>
      <c r="F1294" s="138" t="str">
        <f>IF(AND(TONGHOP!$O1294="KTHP",TONGHOP!$P1294="VĐ"),TONGHOP!$Z1294,"")</f>
        <v/>
      </c>
      <c r="G1294" s="139" t="str">
        <f>IF(AND(TONGHOP!$O1294="KTHP",TONGHOP!$P1294="TL"),TONGHOP!$X1294,"")</f>
        <v/>
      </c>
      <c r="H1294" s="138" t="str">
        <f>IF(AND(TONGHOP!$O1294="KTHP",TONGHOP!$P1294="TL"),TONGHOP!$Y1294,"")</f>
        <v/>
      </c>
      <c r="I1294" s="138" t="str">
        <f>IF(AND(TONGHOP!$O1294="KTHP",TONGHOP!$P1294="TL"),TONGHOP!$Z1294,"")</f>
        <v/>
      </c>
      <c r="J1294" s="139" t="str">
        <f>IF(AND(TONGHOP!$O1294="KTHP",TONGHOP!$P1294="TH"),TONGHOP!$X1294,"")</f>
        <v/>
      </c>
      <c r="K1294" s="138" t="str">
        <f>IF(AND(TONGHOP!$O1294="KTHP",TONGHOP!$P1294="TH"),TONGHOP!$Y1294,"")</f>
        <v/>
      </c>
      <c r="L1294" s="138" t="str">
        <f>IF(AND(TONGHOP!$O1294="KTHP",TONGHOP!$P1294="TH"),TONGHOP!$Z1294,"")</f>
        <v/>
      </c>
      <c r="M1294" s="139" t="str">
        <f>IF(AND(TONGHOP!$O1294="ThiTN",OR(TONGHOP!$P1294="LT",TONGHOP!$P1294="TN"),TONGHOP!$X1294&lt;&gt;""),TONGHOP!$X1294,"")</f>
        <v/>
      </c>
      <c r="N1294" s="139" t="str">
        <f>IF(AND(TONGHOP!$O1294="ThiTN",OR(TONGHOP!$P1294="LT",TONGHOP!$P1294="TN"),TONGHOP!$Y1294&lt;&gt;""),TONGHOP!$Y1294,"")</f>
        <v/>
      </c>
      <c r="O1294" s="139" t="str">
        <f>IF(AND(TONGHOP!$O1294="ThiTN",OR(TONGHOP!$P1294="LT",TONGHOP!$P1294="TN"),TONGHOP!$Z1294&lt;&gt;""),TONGHOP!$Z1294,"")</f>
        <v/>
      </c>
      <c r="P1294" s="139" t="str">
        <f>IF(AND(TONGHOP!$O1294="ThiTN",TONGHOP!$P1294="VĐ",TONGHOP!$X1294&lt;&gt;""),TONGHOP!$X1294,"")</f>
        <v/>
      </c>
      <c r="Q1294" s="139" t="str">
        <f>IF(AND(TONGHOP!$O1294="ThiTN",TONGHOP!$P1294="VĐ",TONGHOP!$Y1294&lt;&gt;""),TONGHOP!$Y1294,"")</f>
        <v/>
      </c>
      <c r="R1294" s="139" t="str">
        <f>IF(AND(TONGHOP!$O1294="ThiTN",TONGHOP!$P1294="VĐ",TONGHOP!$Z1294&lt;&gt;""),TONGHOP!$Z1294,"")</f>
        <v/>
      </c>
      <c r="S1294" s="137" t="str">
        <f>IF(AND(TONGHOP!$O1294="ThiTN",TONGHOP!$P1294="TH",TONGHOP!$X1294&lt;&gt;""),TONGHOP!$X1294,"")</f>
        <v/>
      </c>
      <c r="T1294" s="137" t="str">
        <f>IF(AND(TONGHOP!$O1294="ThiTN",TONGHOP!$P1294="TH",TONGHOP!$Y1294&lt;&gt;""),TONGHOP!$Y1294,"")</f>
        <v/>
      </c>
      <c r="U1294" s="137" t="str">
        <f>IF(AND(TONGHOP!$O1294="ThiTN",TONGHOP!$P1294="TH",TONGHOP!$Z1294&lt;&gt;""),TONGHOP!$Z1294,"")</f>
        <v/>
      </c>
    </row>
    <row r="1295" spans="1:21">
      <c r="A1295" s="139" t="str">
        <f>IF(AND(TONGHOP!$O1295="KTHP",OR(TONGHOP!$P1295="LT",TONGHOP!$P1295="TN"),TONGHOP!$X1295&lt;&gt;""),TONGHOP!$X1295,"")</f>
        <v/>
      </c>
      <c r="B1295" s="139" t="str">
        <f>IF(AND(TONGHOP!$O1295="KTHP",OR(TONGHOP!$P1295="LT",TONGHOP!$P1295="TN"),TONGHOP!$Y1295&lt;&gt;""),TONGHOP!$Y1295,"")</f>
        <v/>
      </c>
      <c r="C1295" s="139" t="str">
        <f>IF(AND(TONGHOP!$O1295="KTHP",OR(TONGHOP!$P1295="LT",TONGHOP!$P1295="TN"),TONGHOP!$Z1295&lt;&gt;""),TONGHOP!$Z1295,"")</f>
        <v/>
      </c>
      <c r="D1295" s="139" t="str">
        <f>IF(AND(TONGHOP!$O1295="KTHP",TONGHOP!$P1295="VĐ"),TONGHOP!$X1295,"")</f>
        <v/>
      </c>
      <c r="E1295" s="138" t="str">
        <f>IF(AND(TONGHOP!$O1295="KTHP",TONGHOP!$P1295="VĐ"),TONGHOP!$Y1295,"")</f>
        <v/>
      </c>
      <c r="F1295" s="138" t="str">
        <f>IF(AND(TONGHOP!$O1295="KTHP",TONGHOP!$P1295="VĐ"),TONGHOP!$Z1295,"")</f>
        <v/>
      </c>
      <c r="G1295" s="139" t="str">
        <f>IF(AND(TONGHOP!$O1295="KTHP",TONGHOP!$P1295="TL"),TONGHOP!$X1295,"")</f>
        <v/>
      </c>
      <c r="H1295" s="138" t="str">
        <f>IF(AND(TONGHOP!$O1295="KTHP",TONGHOP!$P1295="TL"),TONGHOP!$Y1295,"")</f>
        <v/>
      </c>
      <c r="I1295" s="138" t="str">
        <f>IF(AND(TONGHOP!$O1295="KTHP",TONGHOP!$P1295="TL"),TONGHOP!$Z1295,"")</f>
        <v/>
      </c>
      <c r="J1295" s="139" t="str">
        <f>IF(AND(TONGHOP!$O1295="KTHP",TONGHOP!$P1295="TH"),TONGHOP!$X1295,"")</f>
        <v/>
      </c>
      <c r="K1295" s="138" t="str">
        <f>IF(AND(TONGHOP!$O1295="KTHP",TONGHOP!$P1295="TH"),TONGHOP!$Y1295,"")</f>
        <v/>
      </c>
      <c r="L1295" s="138" t="str">
        <f>IF(AND(TONGHOP!$O1295="KTHP",TONGHOP!$P1295="TH"),TONGHOP!$Z1295,"")</f>
        <v/>
      </c>
      <c r="M1295" s="139" t="str">
        <f>IF(AND(TONGHOP!$O1295="ThiTN",OR(TONGHOP!$P1295="LT",TONGHOP!$P1295="TN"),TONGHOP!$X1295&lt;&gt;""),TONGHOP!$X1295,"")</f>
        <v/>
      </c>
      <c r="N1295" s="139" t="str">
        <f>IF(AND(TONGHOP!$O1295="ThiTN",OR(TONGHOP!$P1295="LT",TONGHOP!$P1295="TN"),TONGHOP!$Y1295&lt;&gt;""),TONGHOP!$Y1295,"")</f>
        <v/>
      </c>
      <c r="O1295" s="139" t="str">
        <f>IF(AND(TONGHOP!$O1295="ThiTN",OR(TONGHOP!$P1295="LT",TONGHOP!$P1295="TN"),TONGHOP!$Z1295&lt;&gt;""),TONGHOP!$Z1295,"")</f>
        <v/>
      </c>
      <c r="P1295" s="139" t="str">
        <f>IF(AND(TONGHOP!$O1295="ThiTN",TONGHOP!$P1295="VĐ",TONGHOP!$X1295&lt;&gt;""),TONGHOP!$X1295,"")</f>
        <v/>
      </c>
      <c r="Q1295" s="139" t="str">
        <f>IF(AND(TONGHOP!$O1295="ThiTN",TONGHOP!$P1295="VĐ",TONGHOP!$Y1295&lt;&gt;""),TONGHOP!$Y1295,"")</f>
        <v/>
      </c>
      <c r="R1295" s="139" t="str">
        <f>IF(AND(TONGHOP!$O1295="ThiTN",TONGHOP!$P1295="VĐ",TONGHOP!$Z1295&lt;&gt;""),TONGHOP!$Z1295,"")</f>
        <v/>
      </c>
      <c r="S1295" s="137" t="str">
        <f>IF(AND(TONGHOP!$O1295="ThiTN",TONGHOP!$P1295="TH",TONGHOP!$X1295&lt;&gt;""),TONGHOP!$X1295,"")</f>
        <v/>
      </c>
      <c r="T1295" s="137" t="str">
        <f>IF(AND(TONGHOP!$O1295="ThiTN",TONGHOP!$P1295="TH",TONGHOP!$Y1295&lt;&gt;""),TONGHOP!$Y1295,"")</f>
        <v/>
      </c>
      <c r="U1295" s="137" t="str">
        <f>IF(AND(TONGHOP!$O1295="ThiTN",TONGHOP!$P1295="TH",TONGHOP!$Z1295&lt;&gt;""),TONGHOP!$Z1295,"")</f>
        <v/>
      </c>
    </row>
    <row r="1296" spans="1:21">
      <c r="A1296" s="139" t="str">
        <f>IF(AND(TONGHOP!$O1296="KTHP",OR(TONGHOP!$P1296="LT",TONGHOP!$P1296="TN"),TONGHOP!$X1296&lt;&gt;""),TONGHOP!$X1296,"")</f>
        <v>Vũ Thị Thái Linh</v>
      </c>
      <c r="B1296" s="139" t="str">
        <f>IF(AND(TONGHOP!$O1296="KTHP",OR(TONGHOP!$P1296="LT",TONGHOP!$P1296="TN"),TONGHOP!$Y1296&lt;&gt;""),TONGHOP!$Y1296,"")</f>
        <v>Nguyễn Văn Minh(TT)</v>
      </c>
      <c r="C1296" s="139">
        <f>IF(AND(TONGHOP!$O1296="KTHP",OR(TONGHOP!$P1296="LT",TONGHOP!$P1296="TN"),TONGHOP!$Z1296&lt;&gt;""),TONGHOP!$Z1296,"")</f>
        <v>27</v>
      </c>
      <c r="D1296" s="139" t="str">
        <f>IF(AND(TONGHOP!$O1296="KTHP",TONGHOP!$P1296="VĐ"),TONGHOP!$X1296,"")</f>
        <v/>
      </c>
      <c r="E1296" s="138" t="str">
        <f>IF(AND(TONGHOP!$O1296="KTHP",TONGHOP!$P1296="VĐ"),TONGHOP!$Y1296,"")</f>
        <v/>
      </c>
      <c r="F1296" s="138" t="str">
        <f>IF(AND(TONGHOP!$O1296="KTHP",TONGHOP!$P1296="VĐ"),TONGHOP!$Z1296,"")</f>
        <v/>
      </c>
      <c r="G1296" s="139" t="str">
        <f>IF(AND(TONGHOP!$O1296="KTHP",TONGHOP!$P1296="TL"),TONGHOP!$X1296,"")</f>
        <v/>
      </c>
      <c r="H1296" s="138" t="str">
        <f>IF(AND(TONGHOP!$O1296="KTHP",TONGHOP!$P1296="TL"),TONGHOP!$Y1296,"")</f>
        <v/>
      </c>
      <c r="I1296" s="138" t="str">
        <f>IF(AND(TONGHOP!$O1296="KTHP",TONGHOP!$P1296="TL"),TONGHOP!$Z1296,"")</f>
        <v/>
      </c>
      <c r="J1296" s="139" t="str">
        <f>IF(AND(TONGHOP!$O1296="KTHP",TONGHOP!$P1296="TH"),TONGHOP!$X1296,"")</f>
        <v/>
      </c>
      <c r="K1296" s="138" t="str">
        <f>IF(AND(TONGHOP!$O1296="KTHP",TONGHOP!$P1296="TH"),TONGHOP!$Y1296,"")</f>
        <v/>
      </c>
      <c r="L1296" s="138" t="str">
        <f>IF(AND(TONGHOP!$O1296="KTHP",TONGHOP!$P1296="TH"),TONGHOP!$Z1296,"")</f>
        <v/>
      </c>
      <c r="M1296" s="139" t="str">
        <f>IF(AND(TONGHOP!$O1296="ThiTN",OR(TONGHOP!$P1296="LT",TONGHOP!$P1296="TN"),TONGHOP!$X1296&lt;&gt;""),TONGHOP!$X1296,"")</f>
        <v/>
      </c>
      <c r="N1296" s="139" t="str">
        <f>IF(AND(TONGHOP!$O1296="ThiTN",OR(TONGHOP!$P1296="LT",TONGHOP!$P1296="TN"),TONGHOP!$Y1296&lt;&gt;""),TONGHOP!$Y1296,"")</f>
        <v/>
      </c>
      <c r="O1296" s="139" t="str">
        <f>IF(AND(TONGHOP!$O1296="ThiTN",OR(TONGHOP!$P1296="LT",TONGHOP!$P1296="TN"),TONGHOP!$Z1296&lt;&gt;""),TONGHOP!$Z1296,"")</f>
        <v/>
      </c>
      <c r="P1296" s="139" t="str">
        <f>IF(AND(TONGHOP!$O1296="ThiTN",TONGHOP!$P1296="VĐ",TONGHOP!$X1296&lt;&gt;""),TONGHOP!$X1296,"")</f>
        <v/>
      </c>
      <c r="Q1296" s="139" t="str">
        <f>IF(AND(TONGHOP!$O1296="ThiTN",TONGHOP!$P1296="VĐ",TONGHOP!$Y1296&lt;&gt;""),TONGHOP!$Y1296,"")</f>
        <v/>
      </c>
      <c r="R1296" s="139" t="str">
        <f>IF(AND(TONGHOP!$O1296="ThiTN",TONGHOP!$P1296="VĐ",TONGHOP!$Z1296&lt;&gt;""),TONGHOP!$Z1296,"")</f>
        <v/>
      </c>
      <c r="S1296" s="137" t="str">
        <f>IF(AND(TONGHOP!$O1296="ThiTN",TONGHOP!$P1296="TH",TONGHOP!$X1296&lt;&gt;""),TONGHOP!$X1296,"")</f>
        <v/>
      </c>
      <c r="T1296" s="137" t="str">
        <f>IF(AND(TONGHOP!$O1296="ThiTN",TONGHOP!$P1296="TH",TONGHOP!$Y1296&lt;&gt;""),TONGHOP!$Y1296,"")</f>
        <v/>
      </c>
      <c r="U1296" s="137" t="str">
        <f>IF(AND(TONGHOP!$O1296="ThiTN",TONGHOP!$P1296="TH",TONGHOP!$Z1296&lt;&gt;""),TONGHOP!$Z1296,"")</f>
        <v/>
      </c>
    </row>
    <row r="1297" spans="1:21">
      <c r="A1297" s="139" t="str">
        <f>IF(AND(TONGHOP!$O1297="KTHP",OR(TONGHOP!$P1297="LT",TONGHOP!$P1297="TN"),TONGHOP!$X1297&lt;&gt;""),TONGHOP!$X1297,"")</f>
        <v>Lê Tất Đạt</v>
      </c>
      <c r="B1297" s="139" t="str">
        <f>IF(AND(TONGHOP!$O1297="KTHP",OR(TONGHOP!$P1297="LT",TONGHOP!$P1297="TN"),TONGHOP!$Y1297&lt;&gt;""),TONGHOP!$Y1297,"")</f>
        <v>Bùi Văn Dũng</v>
      </c>
      <c r="C1297" s="139">
        <f>IF(AND(TONGHOP!$O1297="KTHP",OR(TONGHOP!$P1297="LT",TONGHOP!$P1297="TN"),TONGHOP!$Z1297&lt;&gt;""),TONGHOP!$Z1297,"")</f>
        <v>29</v>
      </c>
      <c r="D1297" s="139" t="str">
        <f>IF(AND(TONGHOP!$O1297="KTHP",TONGHOP!$P1297="VĐ"),TONGHOP!$X1297,"")</f>
        <v/>
      </c>
      <c r="E1297" s="138" t="str">
        <f>IF(AND(TONGHOP!$O1297="KTHP",TONGHOP!$P1297="VĐ"),TONGHOP!$Y1297,"")</f>
        <v/>
      </c>
      <c r="F1297" s="138" t="str">
        <f>IF(AND(TONGHOP!$O1297="KTHP",TONGHOP!$P1297="VĐ"),TONGHOP!$Z1297,"")</f>
        <v/>
      </c>
      <c r="G1297" s="139" t="str">
        <f>IF(AND(TONGHOP!$O1297="KTHP",TONGHOP!$P1297="TL"),TONGHOP!$X1297,"")</f>
        <v/>
      </c>
      <c r="H1297" s="138" t="str">
        <f>IF(AND(TONGHOP!$O1297="KTHP",TONGHOP!$P1297="TL"),TONGHOP!$Y1297,"")</f>
        <v/>
      </c>
      <c r="I1297" s="138" t="str">
        <f>IF(AND(TONGHOP!$O1297="KTHP",TONGHOP!$P1297="TL"),TONGHOP!$Z1297,"")</f>
        <v/>
      </c>
      <c r="J1297" s="139" t="str">
        <f>IF(AND(TONGHOP!$O1297="KTHP",TONGHOP!$P1297="TH"),TONGHOP!$X1297,"")</f>
        <v/>
      </c>
      <c r="K1297" s="138" t="str">
        <f>IF(AND(TONGHOP!$O1297="KTHP",TONGHOP!$P1297="TH"),TONGHOP!$Y1297,"")</f>
        <v/>
      </c>
      <c r="L1297" s="138" t="str">
        <f>IF(AND(TONGHOP!$O1297="KTHP",TONGHOP!$P1297="TH"),TONGHOP!$Z1297,"")</f>
        <v/>
      </c>
      <c r="M1297" s="139" t="str">
        <f>IF(AND(TONGHOP!$O1297="ThiTN",OR(TONGHOP!$P1297="LT",TONGHOP!$P1297="TN"),TONGHOP!$X1297&lt;&gt;""),TONGHOP!$X1297,"")</f>
        <v/>
      </c>
      <c r="N1297" s="139" t="str">
        <f>IF(AND(TONGHOP!$O1297="ThiTN",OR(TONGHOP!$P1297="LT",TONGHOP!$P1297="TN"),TONGHOP!$Y1297&lt;&gt;""),TONGHOP!$Y1297,"")</f>
        <v/>
      </c>
      <c r="O1297" s="139" t="str">
        <f>IF(AND(TONGHOP!$O1297="ThiTN",OR(TONGHOP!$P1297="LT",TONGHOP!$P1297="TN"),TONGHOP!$Z1297&lt;&gt;""),TONGHOP!$Z1297,"")</f>
        <v/>
      </c>
      <c r="P1297" s="139" t="str">
        <f>IF(AND(TONGHOP!$O1297="ThiTN",TONGHOP!$P1297="VĐ",TONGHOP!$X1297&lt;&gt;""),TONGHOP!$X1297,"")</f>
        <v/>
      </c>
      <c r="Q1297" s="139" t="str">
        <f>IF(AND(TONGHOP!$O1297="ThiTN",TONGHOP!$P1297="VĐ",TONGHOP!$Y1297&lt;&gt;""),TONGHOP!$Y1297,"")</f>
        <v/>
      </c>
      <c r="R1297" s="139" t="str">
        <f>IF(AND(TONGHOP!$O1297="ThiTN",TONGHOP!$P1297="VĐ",TONGHOP!$Z1297&lt;&gt;""),TONGHOP!$Z1297,"")</f>
        <v/>
      </c>
      <c r="S1297" s="137" t="str">
        <f>IF(AND(TONGHOP!$O1297="ThiTN",TONGHOP!$P1297="TH",TONGHOP!$X1297&lt;&gt;""),TONGHOP!$X1297,"")</f>
        <v/>
      </c>
      <c r="T1297" s="137" t="str">
        <f>IF(AND(TONGHOP!$O1297="ThiTN",TONGHOP!$P1297="TH",TONGHOP!$Y1297&lt;&gt;""),TONGHOP!$Y1297,"")</f>
        <v/>
      </c>
      <c r="U1297" s="137" t="str">
        <f>IF(AND(TONGHOP!$O1297="ThiTN",TONGHOP!$P1297="TH",TONGHOP!$Z1297&lt;&gt;""),TONGHOP!$Z1297,"")</f>
        <v/>
      </c>
    </row>
    <row r="1298" spans="1:21">
      <c r="A1298" s="139" t="str">
        <f>IF(AND(TONGHOP!$O1298="KTHP",OR(TONGHOP!$P1298="LT",TONGHOP!$P1298="TN"),TONGHOP!$X1298&lt;&gt;""),TONGHOP!$X1298,"")</f>
        <v>Bùi Văn Dũng</v>
      </c>
      <c r="B1298" s="139" t="str">
        <f>IF(AND(TONGHOP!$O1298="KTHP",OR(TONGHOP!$P1298="LT",TONGHOP!$P1298="TN"),TONGHOP!$Y1298&lt;&gt;""),TONGHOP!$Y1298,"")</f>
        <v>Lê Tất Đạt</v>
      </c>
      <c r="C1298" s="139">
        <f>IF(AND(TONGHOP!$O1298="KTHP",OR(TONGHOP!$P1298="LT",TONGHOP!$P1298="TN"),TONGHOP!$Z1298&lt;&gt;""),TONGHOP!$Z1298,"")</f>
        <v>31</v>
      </c>
      <c r="D1298" s="139" t="str">
        <f>IF(AND(TONGHOP!$O1298="KTHP",TONGHOP!$P1298="VĐ"),TONGHOP!$X1298,"")</f>
        <v/>
      </c>
      <c r="E1298" s="138" t="str">
        <f>IF(AND(TONGHOP!$O1298="KTHP",TONGHOP!$P1298="VĐ"),TONGHOP!$Y1298,"")</f>
        <v/>
      </c>
      <c r="F1298" s="138" t="str">
        <f>IF(AND(TONGHOP!$O1298="KTHP",TONGHOP!$P1298="VĐ"),TONGHOP!$Z1298,"")</f>
        <v/>
      </c>
      <c r="G1298" s="139" t="str">
        <f>IF(AND(TONGHOP!$O1298="KTHP",TONGHOP!$P1298="TL"),TONGHOP!$X1298,"")</f>
        <v/>
      </c>
      <c r="H1298" s="138" t="str">
        <f>IF(AND(TONGHOP!$O1298="KTHP",TONGHOP!$P1298="TL"),TONGHOP!$Y1298,"")</f>
        <v/>
      </c>
      <c r="I1298" s="138" t="str">
        <f>IF(AND(TONGHOP!$O1298="KTHP",TONGHOP!$P1298="TL"),TONGHOP!$Z1298,"")</f>
        <v/>
      </c>
      <c r="J1298" s="139" t="str">
        <f>IF(AND(TONGHOP!$O1298="KTHP",TONGHOP!$P1298="TH"),TONGHOP!$X1298,"")</f>
        <v/>
      </c>
      <c r="K1298" s="138" t="str">
        <f>IF(AND(TONGHOP!$O1298="KTHP",TONGHOP!$P1298="TH"),TONGHOP!$Y1298,"")</f>
        <v/>
      </c>
      <c r="L1298" s="138" t="str">
        <f>IF(AND(TONGHOP!$O1298="KTHP",TONGHOP!$P1298="TH"),TONGHOP!$Z1298,"")</f>
        <v/>
      </c>
      <c r="M1298" s="139" t="str">
        <f>IF(AND(TONGHOP!$O1298="ThiTN",OR(TONGHOP!$P1298="LT",TONGHOP!$P1298="TN"),TONGHOP!$X1298&lt;&gt;""),TONGHOP!$X1298,"")</f>
        <v/>
      </c>
      <c r="N1298" s="139" t="str">
        <f>IF(AND(TONGHOP!$O1298="ThiTN",OR(TONGHOP!$P1298="LT",TONGHOP!$P1298="TN"),TONGHOP!$Y1298&lt;&gt;""),TONGHOP!$Y1298,"")</f>
        <v/>
      </c>
      <c r="O1298" s="139" t="str">
        <f>IF(AND(TONGHOP!$O1298="ThiTN",OR(TONGHOP!$P1298="LT",TONGHOP!$P1298="TN"),TONGHOP!$Z1298&lt;&gt;""),TONGHOP!$Z1298,"")</f>
        <v/>
      </c>
      <c r="P1298" s="139" t="str">
        <f>IF(AND(TONGHOP!$O1298="ThiTN",TONGHOP!$P1298="VĐ",TONGHOP!$X1298&lt;&gt;""),TONGHOP!$X1298,"")</f>
        <v/>
      </c>
      <c r="Q1298" s="139" t="str">
        <f>IF(AND(TONGHOP!$O1298="ThiTN",TONGHOP!$P1298="VĐ",TONGHOP!$Y1298&lt;&gt;""),TONGHOP!$Y1298,"")</f>
        <v/>
      </c>
      <c r="R1298" s="139" t="str">
        <f>IF(AND(TONGHOP!$O1298="ThiTN",TONGHOP!$P1298="VĐ",TONGHOP!$Z1298&lt;&gt;""),TONGHOP!$Z1298,"")</f>
        <v/>
      </c>
      <c r="S1298" s="137" t="str">
        <f>IF(AND(TONGHOP!$O1298="ThiTN",TONGHOP!$P1298="TH",TONGHOP!$X1298&lt;&gt;""),TONGHOP!$X1298,"")</f>
        <v/>
      </c>
      <c r="T1298" s="137" t="str">
        <f>IF(AND(TONGHOP!$O1298="ThiTN",TONGHOP!$P1298="TH",TONGHOP!$Y1298&lt;&gt;""),TONGHOP!$Y1298,"")</f>
        <v/>
      </c>
      <c r="U1298" s="137" t="str">
        <f>IF(AND(TONGHOP!$O1298="ThiTN",TONGHOP!$P1298="TH",TONGHOP!$Z1298&lt;&gt;""),TONGHOP!$Z1298,"")</f>
        <v/>
      </c>
    </row>
    <row r="1299" spans="1:21">
      <c r="A1299" s="139" t="str">
        <f>IF(AND(TONGHOP!$O1299="KTHP",OR(TONGHOP!$P1299="LT",TONGHOP!$P1299="TN"),TONGHOP!$X1299&lt;&gt;""),TONGHOP!$X1299,"")</f>
        <v>Bùi Văn Dũng</v>
      </c>
      <c r="B1299" s="139" t="str">
        <f>IF(AND(TONGHOP!$O1299="KTHP",OR(TONGHOP!$P1299="LT",TONGHOP!$P1299="TN"),TONGHOP!$Y1299&lt;&gt;""),TONGHOP!$Y1299,"")</f>
        <v>Lê Tất Đạt</v>
      </c>
      <c r="C1299" s="139">
        <f>IF(AND(TONGHOP!$O1299="KTHP",OR(TONGHOP!$P1299="LT",TONGHOP!$P1299="TN"),TONGHOP!$Z1299&lt;&gt;""),TONGHOP!$Z1299,"")</f>
        <v>29</v>
      </c>
      <c r="D1299" s="139" t="str">
        <f>IF(AND(TONGHOP!$O1299="KTHP",TONGHOP!$P1299="VĐ"),TONGHOP!$X1299,"")</f>
        <v/>
      </c>
      <c r="E1299" s="138" t="str">
        <f>IF(AND(TONGHOP!$O1299="KTHP",TONGHOP!$P1299="VĐ"),TONGHOP!$Y1299,"")</f>
        <v/>
      </c>
      <c r="F1299" s="138" t="str">
        <f>IF(AND(TONGHOP!$O1299="KTHP",TONGHOP!$P1299="VĐ"),TONGHOP!$Z1299,"")</f>
        <v/>
      </c>
      <c r="G1299" s="139" t="str">
        <f>IF(AND(TONGHOP!$O1299="KTHP",TONGHOP!$P1299="TL"),TONGHOP!$X1299,"")</f>
        <v/>
      </c>
      <c r="H1299" s="138" t="str">
        <f>IF(AND(TONGHOP!$O1299="KTHP",TONGHOP!$P1299="TL"),TONGHOP!$Y1299,"")</f>
        <v/>
      </c>
      <c r="I1299" s="138" t="str">
        <f>IF(AND(TONGHOP!$O1299="KTHP",TONGHOP!$P1299="TL"),TONGHOP!$Z1299,"")</f>
        <v/>
      </c>
      <c r="J1299" s="139" t="str">
        <f>IF(AND(TONGHOP!$O1299="KTHP",TONGHOP!$P1299="TH"),TONGHOP!$X1299,"")</f>
        <v/>
      </c>
      <c r="K1299" s="138" t="str">
        <f>IF(AND(TONGHOP!$O1299="KTHP",TONGHOP!$P1299="TH"),TONGHOP!$Y1299,"")</f>
        <v/>
      </c>
      <c r="L1299" s="138" t="str">
        <f>IF(AND(TONGHOP!$O1299="KTHP",TONGHOP!$P1299="TH"),TONGHOP!$Z1299,"")</f>
        <v/>
      </c>
      <c r="M1299" s="139" t="str">
        <f>IF(AND(TONGHOP!$O1299="ThiTN",OR(TONGHOP!$P1299="LT",TONGHOP!$P1299="TN"),TONGHOP!$X1299&lt;&gt;""),TONGHOP!$X1299,"")</f>
        <v/>
      </c>
      <c r="N1299" s="139" t="str">
        <f>IF(AND(TONGHOP!$O1299="ThiTN",OR(TONGHOP!$P1299="LT",TONGHOP!$P1299="TN"),TONGHOP!$Y1299&lt;&gt;""),TONGHOP!$Y1299,"")</f>
        <v/>
      </c>
      <c r="O1299" s="139" t="str">
        <f>IF(AND(TONGHOP!$O1299="ThiTN",OR(TONGHOP!$P1299="LT",TONGHOP!$P1299="TN"),TONGHOP!$Z1299&lt;&gt;""),TONGHOP!$Z1299,"")</f>
        <v/>
      </c>
      <c r="P1299" s="139" t="str">
        <f>IF(AND(TONGHOP!$O1299="ThiTN",TONGHOP!$P1299="VĐ",TONGHOP!$X1299&lt;&gt;""),TONGHOP!$X1299,"")</f>
        <v/>
      </c>
      <c r="Q1299" s="139" t="str">
        <f>IF(AND(TONGHOP!$O1299="ThiTN",TONGHOP!$P1299="VĐ",TONGHOP!$Y1299&lt;&gt;""),TONGHOP!$Y1299,"")</f>
        <v/>
      </c>
      <c r="R1299" s="139" t="str">
        <f>IF(AND(TONGHOP!$O1299="ThiTN",TONGHOP!$P1299="VĐ",TONGHOP!$Z1299&lt;&gt;""),TONGHOP!$Z1299,"")</f>
        <v/>
      </c>
      <c r="S1299" s="137" t="str">
        <f>IF(AND(TONGHOP!$O1299="ThiTN",TONGHOP!$P1299="TH",TONGHOP!$X1299&lt;&gt;""),TONGHOP!$X1299,"")</f>
        <v/>
      </c>
      <c r="T1299" s="137" t="str">
        <f>IF(AND(TONGHOP!$O1299="ThiTN",TONGHOP!$P1299="TH",TONGHOP!$Y1299&lt;&gt;""),TONGHOP!$Y1299,"")</f>
        <v/>
      </c>
      <c r="U1299" s="137" t="str">
        <f>IF(AND(TONGHOP!$O1299="ThiTN",TONGHOP!$P1299="TH",TONGHOP!$Z1299&lt;&gt;""),TONGHOP!$Z1299,"")</f>
        <v/>
      </c>
    </row>
    <row r="1300" spans="1:21">
      <c r="A1300" s="139" t="str">
        <f>IF(AND(TONGHOP!$O1300="KTHP",OR(TONGHOP!$P1300="LT",TONGHOP!$P1300="TN"),TONGHOP!$X1300&lt;&gt;""),TONGHOP!$X1300,"")</f>
        <v>Lê Tất Đạt</v>
      </c>
      <c r="B1300" s="139" t="str">
        <f>IF(AND(TONGHOP!$O1300="KTHP",OR(TONGHOP!$P1300="LT",TONGHOP!$P1300="TN"),TONGHOP!$Y1300&lt;&gt;""),TONGHOP!$Y1300,"")</f>
        <v>Bùi Văn Dũng</v>
      </c>
      <c r="C1300" s="139">
        <f>IF(AND(TONGHOP!$O1300="KTHP",OR(TONGHOP!$P1300="LT",TONGHOP!$P1300="TN"),TONGHOP!$Z1300&lt;&gt;""),TONGHOP!$Z1300,"")</f>
        <v>32</v>
      </c>
      <c r="D1300" s="139" t="str">
        <f>IF(AND(TONGHOP!$O1300="KTHP",TONGHOP!$P1300="VĐ"),TONGHOP!$X1300,"")</f>
        <v/>
      </c>
      <c r="E1300" s="138" t="str">
        <f>IF(AND(TONGHOP!$O1300="KTHP",TONGHOP!$P1300="VĐ"),TONGHOP!$Y1300,"")</f>
        <v/>
      </c>
      <c r="F1300" s="138" t="str">
        <f>IF(AND(TONGHOP!$O1300="KTHP",TONGHOP!$P1300="VĐ"),TONGHOP!$Z1300,"")</f>
        <v/>
      </c>
      <c r="G1300" s="139" t="str">
        <f>IF(AND(TONGHOP!$O1300="KTHP",TONGHOP!$P1300="TL"),TONGHOP!$X1300,"")</f>
        <v/>
      </c>
      <c r="H1300" s="138" t="str">
        <f>IF(AND(TONGHOP!$O1300="KTHP",TONGHOP!$P1300="TL"),TONGHOP!$Y1300,"")</f>
        <v/>
      </c>
      <c r="I1300" s="138" t="str">
        <f>IF(AND(TONGHOP!$O1300="KTHP",TONGHOP!$P1300="TL"),TONGHOP!$Z1300,"")</f>
        <v/>
      </c>
      <c r="J1300" s="139" t="str">
        <f>IF(AND(TONGHOP!$O1300="KTHP",TONGHOP!$P1300="TH"),TONGHOP!$X1300,"")</f>
        <v/>
      </c>
      <c r="K1300" s="138" t="str">
        <f>IF(AND(TONGHOP!$O1300="KTHP",TONGHOP!$P1300="TH"),TONGHOP!$Y1300,"")</f>
        <v/>
      </c>
      <c r="L1300" s="138" t="str">
        <f>IF(AND(TONGHOP!$O1300="KTHP",TONGHOP!$P1300="TH"),TONGHOP!$Z1300,"")</f>
        <v/>
      </c>
      <c r="M1300" s="139" t="str">
        <f>IF(AND(TONGHOP!$O1300="ThiTN",OR(TONGHOP!$P1300="LT",TONGHOP!$P1300="TN"),TONGHOP!$X1300&lt;&gt;""),TONGHOP!$X1300,"")</f>
        <v/>
      </c>
      <c r="N1300" s="139" t="str">
        <f>IF(AND(TONGHOP!$O1300="ThiTN",OR(TONGHOP!$P1300="LT",TONGHOP!$P1300="TN"),TONGHOP!$Y1300&lt;&gt;""),TONGHOP!$Y1300,"")</f>
        <v/>
      </c>
      <c r="O1300" s="139" t="str">
        <f>IF(AND(TONGHOP!$O1300="ThiTN",OR(TONGHOP!$P1300="LT",TONGHOP!$P1300="TN"),TONGHOP!$Z1300&lt;&gt;""),TONGHOP!$Z1300,"")</f>
        <v/>
      </c>
      <c r="P1300" s="139" t="str">
        <f>IF(AND(TONGHOP!$O1300="ThiTN",TONGHOP!$P1300="VĐ",TONGHOP!$X1300&lt;&gt;""),TONGHOP!$X1300,"")</f>
        <v/>
      </c>
      <c r="Q1300" s="139" t="str">
        <f>IF(AND(TONGHOP!$O1300="ThiTN",TONGHOP!$P1300="VĐ",TONGHOP!$Y1300&lt;&gt;""),TONGHOP!$Y1300,"")</f>
        <v/>
      </c>
      <c r="R1300" s="139" t="str">
        <f>IF(AND(TONGHOP!$O1300="ThiTN",TONGHOP!$P1300="VĐ",TONGHOP!$Z1300&lt;&gt;""),TONGHOP!$Z1300,"")</f>
        <v/>
      </c>
      <c r="S1300" s="137" t="str">
        <f>IF(AND(TONGHOP!$O1300="ThiTN",TONGHOP!$P1300="TH",TONGHOP!$X1300&lt;&gt;""),TONGHOP!$X1300,"")</f>
        <v/>
      </c>
      <c r="T1300" s="137" t="str">
        <f>IF(AND(TONGHOP!$O1300="ThiTN",TONGHOP!$P1300="TH",TONGHOP!$Y1300&lt;&gt;""),TONGHOP!$Y1300,"")</f>
        <v/>
      </c>
      <c r="U1300" s="137" t="str">
        <f>IF(AND(TONGHOP!$O1300="ThiTN",TONGHOP!$P1300="TH",TONGHOP!$Z1300&lt;&gt;""),TONGHOP!$Z1300,"")</f>
        <v/>
      </c>
    </row>
    <row r="1301" spans="1:21">
      <c r="A1301" s="139" t="str">
        <f>IF(AND(TONGHOP!$O1301="KTHP",OR(TONGHOP!$P1301="LT",TONGHOP!$P1301="TN"),TONGHOP!$X1301&lt;&gt;""),TONGHOP!$X1301,"")</f>
        <v>Lê Tất Đạt</v>
      </c>
      <c r="B1301" s="139" t="str">
        <f>IF(AND(TONGHOP!$O1301="KTHP",OR(TONGHOP!$P1301="LT",TONGHOP!$P1301="TN"),TONGHOP!$Y1301&lt;&gt;""),TONGHOP!$Y1301,"")</f>
        <v>Bùi Văn Dũng</v>
      </c>
      <c r="C1301" s="139">
        <f>IF(AND(TONGHOP!$O1301="KTHP",OR(TONGHOP!$P1301="LT",TONGHOP!$P1301="TN"),TONGHOP!$Z1301&lt;&gt;""),TONGHOP!$Z1301,"")</f>
        <v>22</v>
      </c>
      <c r="D1301" s="139" t="str">
        <f>IF(AND(TONGHOP!$O1301="KTHP",TONGHOP!$P1301="VĐ"),TONGHOP!$X1301,"")</f>
        <v/>
      </c>
      <c r="E1301" s="138" t="str">
        <f>IF(AND(TONGHOP!$O1301="KTHP",TONGHOP!$P1301="VĐ"),TONGHOP!$Y1301,"")</f>
        <v/>
      </c>
      <c r="F1301" s="138" t="str">
        <f>IF(AND(TONGHOP!$O1301="KTHP",TONGHOP!$P1301="VĐ"),TONGHOP!$Z1301,"")</f>
        <v/>
      </c>
      <c r="G1301" s="139" t="str">
        <f>IF(AND(TONGHOP!$O1301="KTHP",TONGHOP!$P1301="TL"),TONGHOP!$X1301,"")</f>
        <v/>
      </c>
      <c r="H1301" s="138" t="str">
        <f>IF(AND(TONGHOP!$O1301="KTHP",TONGHOP!$P1301="TL"),TONGHOP!$Y1301,"")</f>
        <v/>
      </c>
      <c r="I1301" s="138" t="str">
        <f>IF(AND(TONGHOP!$O1301="KTHP",TONGHOP!$P1301="TL"),TONGHOP!$Z1301,"")</f>
        <v/>
      </c>
      <c r="J1301" s="139" t="str">
        <f>IF(AND(TONGHOP!$O1301="KTHP",TONGHOP!$P1301="TH"),TONGHOP!$X1301,"")</f>
        <v/>
      </c>
      <c r="K1301" s="138" t="str">
        <f>IF(AND(TONGHOP!$O1301="KTHP",TONGHOP!$P1301="TH"),TONGHOP!$Y1301,"")</f>
        <v/>
      </c>
      <c r="L1301" s="138" t="str">
        <f>IF(AND(TONGHOP!$O1301="KTHP",TONGHOP!$P1301="TH"),TONGHOP!$Z1301,"")</f>
        <v/>
      </c>
      <c r="M1301" s="139" t="str">
        <f>IF(AND(TONGHOP!$O1301="ThiTN",OR(TONGHOP!$P1301="LT",TONGHOP!$P1301="TN"),TONGHOP!$X1301&lt;&gt;""),TONGHOP!$X1301,"")</f>
        <v/>
      </c>
      <c r="N1301" s="139" t="str">
        <f>IF(AND(TONGHOP!$O1301="ThiTN",OR(TONGHOP!$P1301="LT",TONGHOP!$P1301="TN"),TONGHOP!$Y1301&lt;&gt;""),TONGHOP!$Y1301,"")</f>
        <v/>
      </c>
      <c r="O1301" s="139" t="str">
        <f>IF(AND(TONGHOP!$O1301="ThiTN",OR(TONGHOP!$P1301="LT",TONGHOP!$P1301="TN"),TONGHOP!$Z1301&lt;&gt;""),TONGHOP!$Z1301,"")</f>
        <v/>
      </c>
      <c r="P1301" s="139" t="str">
        <f>IF(AND(TONGHOP!$O1301="ThiTN",TONGHOP!$P1301="VĐ",TONGHOP!$X1301&lt;&gt;""),TONGHOP!$X1301,"")</f>
        <v/>
      </c>
      <c r="Q1301" s="139" t="str">
        <f>IF(AND(TONGHOP!$O1301="ThiTN",TONGHOP!$P1301="VĐ",TONGHOP!$Y1301&lt;&gt;""),TONGHOP!$Y1301,"")</f>
        <v/>
      </c>
      <c r="R1301" s="139" t="str">
        <f>IF(AND(TONGHOP!$O1301="ThiTN",TONGHOP!$P1301="VĐ",TONGHOP!$Z1301&lt;&gt;""),TONGHOP!$Z1301,"")</f>
        <v/>
      </c>
      <c r="S1301" s="137" t="str">
        <f>IF(AND(TONGHOP!$O1301="ThiTN",TONGHOP!$P1301="TH",TONGHOP!$X1301&lt;&gt;""),TONGHOP!$X1301,"")</f>
        <v/>
      </c>
      <c r="T1301" s="137" t="str">
        <f>IF(AND(TONGHOP!$O1301="ThiTN",TONGHOP!$P1301="TH",TONGHOP!$Y1301&lt;&gt;""),TONGHOP!$Y1301,"")</f>
        <v/>
      </c>
      <c r="U1301" s="137" t="str">
        <f>IF(AND(TONGHOP!$O1301="ThiTN",TONGHOP!$P1301="TH",TONGHOP!$Z1301&lt;&gt;""),TONGHOP!$Z1301,"")</f>
        <v/>
      </c>
    </row>
    <row r="1302" spans="1:21">
      <c r="A1302" s="139" t="str">
        <f>IF(AND(TONGHOP!$O1302="KTHP",OR(TONGHOP!$P1302="LT",TONGHOP!$P1302="TN"),TONGHOP!$X1302&lt;&gt;""),TONGHOP!$X1302,"")</f>
        <v/>
      </c>
      <c r="B1302" s="139" t="str">
        <f>IF(AND(TONGHOP!$O1302="KTHP",OR(TONGHOP!$P1302="LT",TONGHOP!$P1302="TN"),TONGHOP!$Y1302&lt;&gt;""),TONGHOP!$Y1302,"")</f>
        <v/>
      </c>
      <c r="C1302" s="139" t="str">
        <f>IF(AND(TONGHOP!$O1302="KTHP",OR(TONGHOP!$P1302="LT",TONGHOP!$P1302="TN"),TONGHOP!$Z1302&lt;&gt;""),TONGHOP!$Z1302,"")</f>
        <v/>
      </c>
      <c r="D1302" s="139" t="str">
        <f>IF(AND(TONGHOP!$O1302="KTHP",TONGHOP!$P1302="VĐ"),TONGHOP!$X1302,"")</f>
        <v/>
      </c>
      <c r="E1302" s="138" t="str">
        <f>IF(AND(TONGHOP!$O1302="KTHP",TONGHOP!$P1302="VĐ"),TONGHOP!$Y1302,"")</f>
        <v/>
      </c>
      <c r="F1302" s="138" t="str">
        <f>IF(AND(TONGHOP!$O1302="KTHP",TONGHOP!$P1302="VĐ"),TONGHOP!$Z1302,"")</f>
        <v/>
      </c>
      <c r="G1302" s="139" t="str">
        <f>IF(AND(TONGHOP!$O1302="KTHP",TONGHOP!$P1302="TL"),TONGHOP!$X1302,"")</f>
        <v/>
      </c>
      <c r="H1302" s="138" t="str">
        <f>IF(AND(TONGHOP!$O1302="KTHP",TONGHOP!$P1302="TL"),TONGHOP!$Y1302,"")</f>
        <v/>
      </c>
      <c r="I1302" s="138" t="str">
        <f>IF(AND(TONGHOP!$O1302="KTHP",TONGHOP!$P1302="TL"),TONGHOP!$Z1302,"")</f>
        <v/>
      </c>
      <c r="J1302" s="139" t="str">
        <f>IF(AND(TONGHOP!$O1302="KTHP",TONGHOP!$P1302="TH"),TONGHOP!$X1302,"")</f>
        <v/>
      </c>
      <c r="K1302" s="138" t="str">
        <f>IF(AND(TONGHOP!$O1302="KTHP",TONGHOP!$P1302="TH"),TONGHOP!$Y1302,"")</f>
        <v/>
      </c>
      <c r="L1302" s="138" t="str">
        <f>IF(AND(TONGHOP!$O1302="KTHP",TONGHOP!$P1302="TH"),TONGHOP!$Z1302,"")</f>
        <v/>
      </c>
      <c r="M1302" s="139" t="str">
        <f>IF(AND(TONGHOP!$O1302="ThiTN",OR(TONGHOP!$P1302="LT",TONGHOP!$P1302="TN"),TONGHOP!$X1302&lt;&gt;""),TONGHOP!$X1302,"")</f>
        <v/>
      </c>
      <c r="N1302" s="139" t="str">
        <f>IF(AND(TONGHOP!$O1302="ThiTN",OR(TONGHOP!$P1302="LT",TONGHOP!$P1302="TN"),TONGHOP!$Y1302&lt;&gt;""),TONGHOP!$Y1302,"")</f>
        <v/>
      </c>
      <c r="O1302" s="139" t="str">
        <f>IF(AND(TONGHOP!$O1302="ThiTN",OR(TONGHOP!$P1302="LT",TONGHOP!$P1302="TN"),TONGHOP!$Z1302&lt;&gt;""),TONGHOP!$Z1302,"")</f>
        <v/>
      </c>
      <c r="P1302" s="139" t="str">
        <f>IF(AND(TONGHOP!$O1302="ThiTN",TONGHOP!$P1302="VĐ",TONGHOP!$X1302&lt;&gt;""),TONGHOP!$X1302,"")</f>
        <v/>
      </c>
      <c r="Q1302" s="139" t="str">
        <f>IF(AND(TONGHOP!$O1302="ThiTN",TONGHOP!$P1302="VĐ",TONGHOP!$Y1302&lt;&gt;""),TONGHOP!$Y1302,"")</f>
        <v/>
      </c>
      <c r="R1302" s="139" t="str">
        <f>IF(AND(TONGHOP!$O1302="ThiTN",TONGHOP!$P1302="VĐ",TONGHOP!$Z1302&lt;&gt;""),TONGHOP!$Z1302,"")</f>
        <v/>
      </c>
      <c r="S1302" s="137" t="str">
        <f>IF(AND(TONGHOP!$O1302="ThiTN",TONGHOP!$P1302="TH",TONGHOP!$X1302&lt;&gt;""),TONGHOP!$X1302,"")</f>
        <v/>
      </c>
      <c r="T1302" s="137" t="str">
        <f>IF(AND(TONGHOP!$O1302="ThiTN",TONGHOP!$P1302="TH",TONGHOP!$Y1302&lt;&gt;""),TONGHOP!$Y1302,"")</f>
        <v/>
      </c>
      <c r="U1302" s="137" t="str">
        <f>IF(AND(TONGHOP!$O1302="ThiTN",TONGHOP!$P1302="TH",TONGHOP!$Z1302&lt;&gt;""),TONGHOP!$Z1302,"")</f>
        <v/>
      </c>
    </row>
    <row r="1303" spans="1:21">
      <c r="A1303" s="139" t="str">
        <f>IF(AND(TONGHOP!$O1303="KTHP",OR(TONGHOP!$P1303="LT",TONGHOP!$P1303="TN"),TONGHOP!$X1303&lt;&gt;""),TONGHOP!$X1303,"")</f>
        <v/>
      </c>
      <c r="B1303" s="139" t="str">
        <f>IF(AND(TONGHOP!$O1303="KTHP",OR(TONGHOP!$P1303="LT",TONGHOP!$P1303="TN"),TONGHOP!$Y1303&lt;&gt;""),TONGHOP!$Y1303,"")</f>
        <v/>
      </c>
      <c r="C1303" s="139" t="str">
        <f>IF(AND(TONGHOP!$O1303="KTHP",OR(TONGHOP!$P1303="LT",TONGHOP!$P1303="TN"),TONGHOP!$Z1303&lt;&gt;""),TONGHOP!$Z1303,"")</f>
        <v/>
      </c>
      <c r="D1303" s="139" t="str">
        <f>IF(AND(TONGHOP!$O1303="KTHP",TONGHOP!$P1303="VĐ"),TONGHOP!$X1303,"")</f>
        <v/>
      </c>
      <c r="E1303" s="138" t="str">
        <f>IF(AND(TONGHOP!$O1303="KTHP",TONGHOP!$P1303="VĐ"),TONGHOP!$Y1303,"")</f>
        <v/>
      </c>
      <c r="F1303" s="138" t="str">
        <f>IF(AND(TONGHOP!$O1303="KTHP",TONGHOP!$P1303="VĐ"),TONGHOP!$Z1303,"")</f>
        <v/>
      </c>
      <c r="G1303" s="139" t="str">
        <f>IF(AND(TONGHOP!$O1303="KTHP",TONGHOP!$P1303="TL"),TONGHOP!$X1303,"")</f>
        <v/>
      </c>
      <c r="H1303" s="138" t="str">
        <f>IF(AND(TONGHOP!$O1303="KTHP",TONGHOP!$P1303="TL"),TONGHOP!$Y1303,"")</f>
        <v/>
      </c>
      <c r="I1303" s="138" t="str">
        <f>IF(AND(TONGHOP!$O1303="KTHP",TONGHOP!$P1303="TL"),TONGHOP!$Z1303,"")</f>
        <v/>
      </c>
      <c r="J1303" s="139" t="str">
        <f>IF(AND(TONGHOP!$O1303="KTHP",TONGHOP!$P1303="TH"),TONGHOP!$X1303,"")</f>
        <v/>
      </c>
      <c r="K1303" s="138" t="str">
        <f>IF(AND(TONGHOP!$O1303="KTHP",TONGHOP!$P1303="TH"),TONGHOP!$Y1303,"")</f>
        <v/>
      </c>
      <c r="L1303" s="138" t="str">
        <f>IF(AND(TONGHOP!$O1303="KTHP",TONGHOP!$P1303="TH"),TONGHOP!$Z1303,"")</f>
        <v/>
      </c>
      <c r="M1303" s="139" t="str">
        <f>IF(AND(TONGHOP!$O1303="ThiTN",OR(TONGHOP!$P1303="LT",TONGHOP!$P1303="TN"),TONGHOP!$X1303&lt;&gt;""),TONGHOP!$X1303,"")</f>
        <v/>
      </c>
      <c r="N1303" s="139" t="str">
        <f>IF(AND(TONGHOP!$O1303="ThiTN",OR(TONGHOP!$P1303="LT",TONGHOP!$P1303="TN"),TONGHOP!$Y1303&lt;&gt;""),TONGHOP!$Y1303,"")</f>
        <v/>
      </c>
      <c r="O1303" s="139" t="str">
        <f>IF(AND(TONGHOP!$O1303="ThiTN",OR(TONGHOP!$P1303="LT",TONGHOP!$P1303="TN"),TONGHOP!$Z1303&lt;&gt;""),TONGHOP!$Z1303,"")</f>
        <v/>
      </c>
      <c r="P1303" s="139" t="str">
        <f>IF(AND(TONGHOP!$O1303="ThiTN",TONGHOP!$P1303="VĐ",TONGHOP!$X1303&lt;&gt;""),TONGHOP!$X1303,"")</f>
        <v/>
      </c>
      <c r="Q1303" s="139" t="str">
        <f>IF(AND(TONGHOP!$O1303="ThiTN",TONGHOP!$P1303="VĐ",TONGHOP!$Y1303&lt;&gt;""),TONGHOP!$Y1303,"")</f>
        <v/>
      </c>
      <c r="R1303" s="139" t="str">
        <f>IF(AND(TONGHOP!$O1303="ThiTN",TONGHOP!$P1303="VĐ",TONGHOP!$Z1303&lt;&gt;""),TONGHOP!$Z1303,"")</f>
        <v/>
      </c>
      <c r="S1303" s="137" t="str">
        <f>IF(AND(TONGHOP!$O1303="ThiTN",TONGHOP!$P1303="TH",TONGHOP!$X1303&lt;&gt;""),TONGHOP!$X1303,"")</f>
        <v/>
      </c>
      <c r="T1303" s="137" t="str">
        <f>IF(AND(TONGHOP!$O1303="ThiTN",TONGHOP!$P1303="TH",TONGHOP!$Y1303&lt;&gt;""),TONGHOP!$Y1303,"")</f>
        <v/>
      </c>
      <c r="U1303" s="137" t="str">
        <f>IF(AND(TONGHOP!$O1303="ThiTN",TONGHOP!$P1303="TH",TONGHOP!$Z1303&lt;&gt;""),TONGHOP!$Z1303,"")</f>
        <v/>
      </c>
    </row>
    <row r="1304" spans="1:21">
      <c r="A1304" s="139" t="str">
        <f>IF(AND(TONGHOP!$O1304="KTHP",OR(TONGHOP!$P1304="LT",TONGHOP!$P1304="TN"),TONGHOP!$X1304&lt;&gt;""),TONGHOP!$X1304,"")</f>
        <v/>
      </c>
      <c r="B1304" s="139" t="str">
        <f>IF(AND(TONGHOP!$O1304="KTHP",OR(TONGHOP!$P1304="LT",TONGHOP!$P1304="TN"),TONGHOP!$Y1304&lt;&gt;""),TONGHOP!$Y1304,"")</f>
        <v/>
      </c>
      <c r="C1304" s="139" t="str">
        <f>IF(AND(TONGHOP!$O1304="KTHP",OR(TONGHOP!$P1304="LT",TONGHOP!$P1304="TN"),TONGHOP!$Z1304&lt;&gt;""),TONGHOP!$Z1304,"")</f>
        <v/>
      </c>
      <c r="D1304" s="139" t="str">
        <f>IF(AND(TONGHOP!$O1304="KTHP",TONGHOP!$P1304="VĐ"),TONGHOP!$X1304,"")</f>
        <v/>
      </c>
      <c r="E1304" s="138" t="str">
        <f>IF(AND(TONGHOP!$O1304="KTHP",TONGHOP!$P1304="VĐ"),TONGHOP!$Y1304,"")</f>
        <v/>
      </c>
      <c r="F1304" s="138" t="str">
        <f>IF(AND(TONGHOP!$O1304="KTHP",TONGHOP!$P1304="VĐ"),TONGHOP!$Z1304,"")</f>
        <v/>
      </c>
      <c r="G1304" s="139" t="str">
        <f>IF(AND(TONGHOP!$O1304="KTHP",TONGHOP!$P1304="TL"),TONGHOP!$X1304,"")</f>
        <v/>
      </c>
      <c r="H1304" s="138" t="str">
        <f>IF(AND(TONGHOP!$O1304="KTHP",TONGHOP!$P1304="TL"),TONGHOP!$Y1304,"")</f>
        <v/>
      </c>
      <c r="I1304" s="138" t="str">
        <f>IF(AND(TONGHOP!$O1304="KTHP",TONGHOP!$P1304="TL"),TONGHOP!$Z1304,"")</f>
        <v/>
      </c>
      <c r="J1304" s="139" t="str">
        <f>IF(AND(TONGHOP!$O1304="KTHP",TONGHOP!$P1304="TH"),TONGHOP!$X1304,"")</f>
        <v/>
      </c>
      <c r="K1304" s="138" t="str">
        <f>IF(AND(TONGHOP!$O1304="KTHP",TONGHOP!$P1304="TH"),TONGHOP!$Y1304,"")</f>
        <v/>
      </c>
      <c r="L1304" s="138" t="str">
        <f>IF(AND(TONGHOP!$O1304="KTHP",TONGHOP!$P1304="TH"),TONGHOP!$Z1304,"")</f>
        <v/>
      </c>
      <c r="M1304" s="139" t="str">
        <f>IF(AND(TONGHOP!$O1304="ThiTN",OR(TONGHOP!$P1304="LT",TONGHOP!$P1304="TN"),TONGHOP!$X1304&lt;&gt;""),TONGHOP!$X1304,"")</f>
        <v/>
      </c>
      <c r="N1304" s="139" t="str">
        <f>IF(AND(TONGHOP!$O1304="ThiTN",OR(TONGHOP!$P1304="LT",TONGHOP!$P1304="TN"),TONGHOP!$Y1304&lt;&gt;""),TONGHOP!$Y1304,"")</f>
        <v/>
      </c>
      <c r="O1304" s="139" t="str">
        <f>IF(AND(TONGHOP!$O1304="ThiTN",OR(TONGHOP!$P1304="LT",TONGHOP!$P1304="TN"),TONGHOP!$Z1304&lt;&gt;""),TONGHOP!$Z1304,"")</f>
        <v/>
      </c>
      <c r="P1304" s="139" t="str">
        <f>IF(AND(TONGHOP!$O1304="ThiTN",TONGHOP!$P1304="VĐ",TONGHOP!$X1304&lt;&gt;""),TONGHOP!$X1304,"")</f>
        <v/>
      </c>
      <c r="Q1304" s="139" t="str">
        <f>IF(AND(TONGHOP!$O1304="ThiTN",TONGHOP!$P1304="VĐ",TONGHOP!$Y1304&lt;&gt;""),TONGHOP!$Y1304,"")</f>
        <v/>
      </c>
      <c r="R1304" s="139" t="str">
        <f>IF(AND(TONGHOP!$O1304="ThiTN",TONGHOP!$P1304="VĐ",TONGHOP!$Z1304&lt;&gt;""),TONGHOP!$Z1304,"")</f>
        <v/>
      </c>
      <c r="S1304" s="137" t="str">
        <f>IF(AND(TONGHOP!$O1304="ThiTN",TONGHOP!$P1304="TH",TONGHOP!$X1304&lt;&gt;""),TONGHOP!$X1304,"")</f>
        <v/>
      </c>
      <c r="T1304" s="137" t="str">
        <f>IF(AND(TONGHOP!$O1304="ThiTN",TONGHOP!$P1304="TH",TONGHOP!$Y1304&lt;&gt;""),TONGHOP!$Y1304,"")</f>
        <v/>
      </c>
      <c r="U1304" s="137" t="str">
        <f>IF(AND(TONGHOP!$O1304="ThiTN",TONGHOP!$P1304="TH",TONGHOP!$Z1304&lt;&gt;""),TONGHOP!$Z1304,"")</f>
        <v/>
      </c>
    </row>
    <row r="1305" spans="1:21">
      <c r="A1305" s="139" t="str">
        <f>IF(AND(TONGHOP!$O1305="KTHP",OR(TONGHOP!$P1305="LT",TONGHOP!$P1305="TN"),TONGHOP!$X1305&lt;&gt;""),TONGHOP!$X1305,"")</f>
        <v/>
      </c>
      <c r="B1305" s="139" t="str">
        <f>IF(AND(TONGHOP!$O1305="KTHP",OR(TONGHOP!$P1305="LT",TONGHOP!$P1305="TN"),TONGHOP!$Y1305&lt;&gt;""),TONGHOP!$Y1305,"")</f>
        <v/>
      </c>
      <c r="C1305" s="139" t="str">
        <f>IF(AND(TONGHOP!$O1305="KTHP",OR(TONGHOP!$P1305="LT",TONGHOP!$P1305="TN"),TONGHOP!$Z1305&lt;&gt;""),TONGHOP!$Z1305,"")</f>
        <v/>
      </c>
      <c r="D1305" s="139" t="str">
        <f>IF(AND(TONGHOP!$O1305="KTHP",TONGHOP!$P1305="VĐ"),TONGHOP!$X1305,"")</f>
        <v/>
      </c>
      <c r="E1305" s="138" t="str">
        <f>IF(AND(TONGHOP!$O1305="KTHP",TONGHOP!$P1305="VĐ"),TONGHOP!$Y1305,"")</f>
        <v/>
      </c>
      <c r="F1305" s="138" t="str">
        <f>IF(AND(TONGHOP!$O1305="KTHP",TONGHOP!$P1305="VĐ"),TONGHOP!$Z1305,"")</f>
        <v/>
      </c>
      <c r="G1305" s="139" t="str">
        <f>IF(AND(TONGHOP!$O1305="KTHP",TONGHOP!$P1305="TL"),TONGHOP!$X1305,"")</f>
        <v/>
      </c>
      <c r="H1305" s="138" t="str">
        <f>IF(AND(TONGHOP!$O1305="KTHP",TONGHOP!$P1305="TL"),TONGHOP!$Y1305,"")</f>
        <v/>
      </c>
      <c r="I1305" s="138" t="str">
        <f>IF(AND(TONGHOP!$O1305="KTHP",TONGHOP!$P1305="TL"),TONGHOP!$Z1305,"")</f>
        <v/>
      </c>
      <c r="J1305" s="139" t="str">
        <f>IF(AND(TONGHOP!$O1305="KTHP",TONGHOP!$P1305="TH"),TONGHOP!$X1305,"")</f>
        <v/>
      </c>
      <c r="K1305" s="138" t="str">
        <f>IF(AND(TONGHOP!$O1305="KTHP",TONGHOP!$P1305="TH"),TONGHOP!$Y1305,"")</f>
        <v/>
      </c>
      <c r="L1305" s="138" t="str">
        <f>IF(AND(TONGHOP!$O1305="KTHP",TONGHOP!$P1305="TH"),TONGHOP!$Z1305,"")</f>
        <v/>
      </c>
      <c r="M1305" s="139" t="str">
        <f>IF(AND(TONGHOP!$O1305="ThiTN",OR(TONGHOP!$P1305="LT",TONGHOP!$P1305="TN"),TONGHOP!$X1305&lt;&gt;""),TONGHOP!$X1305,"")</f>
        <v/>
      </c>
      <c r="N1305" s="139" t="str">
        <f>IF(AND(TONGHOP!$O1305="ThiTN",OR(TONGHOP!$P1305="LT",TONGHOP!$P1305="TN"),TONGHOP!$Y1305&lt;&gt;""),TONGHOP!$Y1305,"")</f>
        <v/>
      </c>
      <c r="O1305" s="139" t="str">
        <f>IF(AND(TONGHOP!$O1305="ThiTN",OR(TONGHOP!$P1305="LT",TONGHOP!$P1305="TN"),TONGHOP!$Z1305&lt;&gt;""),TONGHOP!$Z1305,"")</f>
        <v/>
      </c>
      <c r="P1305" s="139" t="str">
        <f>IF(AND(TONGHOP!$O1305="ThiTN",TONGHOP!$P1305="VĐ",TONGHOP!$X1305&lt;&gt;""),TONGHOP!$X1305,"")</f>
        <v/>
      </c>
      <c r="Q1305" s="139" t="str">
        <f>IF(AND(TONGHOP!$O1305="ThiTN",TONGHOP!$P1305="VĐ",TONGHOP!$Y1305&lt;&gt;""),TONGHOP!$Y1305,"")</f>
        <v/>
      </c>
      <c r="R1305" s="139" t="str">
        <f>IF(AND(TONGHOP!$O1305="ThiTN",TONGHOP!$P1305="VĐ",TONGHOP!$Z1305&lt;&gt;""),TONGHOP!$Z1305,"")</f>
        <v/>
      </c>
      <c r="S1305" s="137" t="str">
        <f>IF(AND(TONGHOP!$O1305="ThiTN",TONGHOP!$P1305="TH",TONGHOP!$X1305&lt;&gt;""),TONGHOP!$X1305,"")</f>
        <v/>
      </c>
      <c r="T1305" s="137" t="str">
        <f>IF(AND(TONGHOP!$O1305="ThiTN",TONGHOP!$P1305="TH",TONGHOP!$Y1305&lt;&gt;""),TONGHOP!$Y1305,"")</f>
        <v/>
      </c>
      <c r="U1305" s="137" t="str">
        <f>IF(AND(TONGHOP!$O1305="ThiTN",TONGHOP!$P1305="TH",TONGHOP!$Z1305&lt;&gt;""),TONGHOP!$Z1305,"")</f>
        <v/>
      </c>
    </row>
    <row r="1306" spans="1:21">
      <c r="A1306" s="139" t="str">
        <f>IF(AND(TONGHOP!$O1306="KTHP",OR(TONGHOP!$P1306="LT",TONGHOP!$P1306="TN"),TONGHOP!$X1306&lt;&gt;""),TONGHOP!$X1306,"")</f>
        <v>Nguyễn Anh Tuấn (TG)</v>
      </c>
      <c r="B1306" s="139" t="str">
        <f>IF(AND(TONGHOP!$O1306="KTHP",OR(TONGHOP!$P1306="LT",TONGHOP!$P1306="TN"),TONGHOP!$Y1306&lt;&gt;""),TONGHOP!$Y1306,"")</f>
        <v>Hoàng Phúc Bảo</v>
      </c>
      <c r="C1306" s="139">
        <f>IF(AND(TONGHOP!$O1306="KTHP",OR(TONGHOP!$P1306="LT",TONGHOP!$P1306="TN"),TONGHOP!$Z1306&lt;&gt;""),TONGHOP!$Z1306,"")</f>
        <v>34</v>
      </c>
      <c r="D1306" s="139" t="str">
        <f>IF(AND(TONGHOP!$O1306="KTHP",TONGHOP!$P1306="VĐ"),TONGHOP!$X1306,"")</f>
        <v/>
      </c>
      <c r="E1306" s="138" t="str">
        <f>IF(AND(TONGHOP!$O1306="KTHP",TONGHOP!$P1306="VĐ"),TONGHOP!$Y1306,"")</f>
        <v/>
      </c>
      <c r="F1306" s="138" t="str">
        <f>IF(AND(TONGHOP!$O1306="KTHP",TONGHOP!$P1306="VĐ"),TONGHOP!$Z1306,"")</f>
        <v/>
      </c>
      <c r="G1306" s="139" t="str">
        <f>IF(AND(TONGHOP!$O1306="KTHP",TONGHOP!$P1306="TL"),TONGHOP!$X1306,"")</f>
        <v/>
      </c>
      <c r="H1306" s="138" t="str">
        <f>IF(AND(TONGHOP!$O1306="KTHP",TONGHOP!$P1306="TL"),TONGHOP!$Y1306,"")</f>
        <v/>
      </c>
      <c r="I1306" s="138" t="str">
        <f>IF(AND(TONGHOP!$O1306="KTHP",TONGHOP!$P1306="TL"),TONGHOP!$Z1306,"")</f>
        <v/>
      </c>
      <c r="J1306" s="139" t="str">
        <f>IF(AND(TONGHOP!$O1306="KTHP",TONGHOP!$P1306="TH"),TONGHOP!$X1306,"")</f>
        <v/>
      </c>
      <c r="K1306" s="138" t="str">
        <f>IF(AND(TONGHOP!$O1306="KTHP",TONGHOP!$P1306="TH"),TONGHOP!$Y1306,"")</f>
        <v/>
      </c>
      <c r="L1306" s="138" t="str">
        <f>IF(AND(TONGHOP!$O1306="KTHP",TONGHOP!$P1306="TH"),TONGHOP!$Z1306,"")</f>
        <v/>
      </c>
      <c r="M1306" s="139" t="str">
        <f>IF(AND(TONGHOP!$O1306="ThiTN",OR(TONGHOP!$P1306="LT",TONGHOP!$P1306="TN"),TONGHOP!$X1306&lt;&gt;""),TONGHOP!$X1306,"")</f>
        <v/>
      </c>
      <c r="N1306" s="139" t="str">
        <f>IF(AND(TONGHOP!$O1306="ThiTN",OR(TONGHOP!$P1306="LT",TONGHOP!$P1306="TN"),TONGHOP!$Y1306&lt;&gt;""),TONGHOP!$Y1306,"")</f>
        <v/>
      </c>
      <c r="O1306" s="139" t="str">
        <f>IF(AND(TONGHOP!$O1306="ThiTN",OR(TONGHOP!$P1306="LT",TONGHOP!$P1306="TN"),TONGHOP!$Z1306&lt;&gt;""),TONGHOP!$Z1306,"")</f>
        <v/>
      </c>
      <c r="P1306" s="139" t="str">
        <f>IF(AND(TONGHOP!$O1306="ThiTN",TONGHOP!$P1306="VĐ",TONGHOP!$X1306&lt;&gt;""),TONGHOP!$X1306,"")</f>
        <v/>
      </c>
      <c r="Q1306" s="139" t="str">
        <f>IF(AND(TONGHOP!$O1306="ThiTN",TONGHOP!$P1306="VĐ",TONGHOP!$Y1306&lt;&gt;""),TONGHOP!$Y1306,"")</f>
        <v/>
      </c>
      <c r="R1306" s="139" t="str">
        <f>IF(AND(TONGHOP!$O1306="ThiTN",TONGHOP!$P1306="VĐ",TONGHOP!$Z1306&lt;&gt;""),TONGHOP!$Z1306,"")</f>
        <v/>
      </c>
      <c r="S1306" s="137" t="str">
        <f>IF(AND(TONGHOP!$O1306="ThiTN",TONGHOP!$P1306="TH",TONGHOP!$X1306&lt;&gt;""),TONGHOP!$X1306,"")</f>
        <v/>
      </c>
      <c r="T1306" s="137" t="str">
        <f>IF(AND(TONGHOP!$O1306="ThiTN",TONGHOP!$P1306="TH",TONGHOP!$Y1306&lt;&gt;""),TONGHOP!$Y1306,"")</f>
        <v/>
      </c>
      <c r="U1306" s="137" t="str">
        <f>IF(AND(TONGHOP!$O1306="ThiTN",TONGHOP!$P1306="TH",TONGHOP!$Z1306&lt;&gt;""),TONGHOP!$Z1306,"")</f>
        <v/>
      </c>
    </row>
    <row r="1307" spans="1:21">
      <c r="A1307" s="139" t="str">
        <f>IF(AND(TONGHOP!$O1307="KTHP",OR(TONGHOP!$P1307="LT",TONGHOP!$P1307="TN"),TONGHOP!$X1307&lt;&gt;""),TONGHOP!$X1307,"")</f>
        <v>Nguyễn Anh Tuấn (TG)</v>
      </c>
      <c r="B1307" s="139" t="str">
        <f>IF(AND(TONGHOP!$O1307="KTHP",OR(TONGHOP!$P1307="LT",TONGHOP!$P1307="TN"),TONGHOP!$Y1307&lt;&gt;""),TONGHOP!$Y1307,"")</f>
        <v>Hoàng Phúc Bảo</v>
      </c>
      <c r="C1307" s="139">
        <f>IF(AND(TONGHOP!$O1307="KTHP",OR(TONGHOP!$P1307="LT",TONGHOP!$P1307="TN"),TONGHOP!$Z1307&lt;&gt;""),TONGHOP!$Z1307,"")</f>
        <v>34</v>
      </c>
      <c r="D1307" s="139" t="str">
        <f>IF(AND(TONGHOP!$O1307="KTHP",TONGHOP!$P1307="VĐ"),TONGHOP!$X1307,"")</f>
        <v/>
      </c>
      <c r="E1307" s="138" t="str">
        <f>IF(AND(TONGHOP!$O1307="KTHP",TONGHOP!$P1307="VĐ"),TONGHOP!$Y1307,"")</f>
        <v/>
      </c>
      <c r="F1307" s="138" t="str">
        <f>IF(AND(TONGHOP!$O1307="KTHP",TONGHOP!$P1307="VĐ"),TONGHOP!$Z1307,"")</f>
        <v/>
      </c>
      <c r="G1307" s="139" t="str">
        <f>IF(AND(TONGHOP!$O1307="KTHP",TONGHOP!$P1307="TL"),TONGHOP!$X1307,"")</f>
        <v/>
      </c>
      <c r="H1307" s="138" t="str">
        <f>IF(AND(TONGHOP!$O1307="KTHP",TONGHOP!$P1307="TL"),TONGHOP!$Y1307,"")</f>
        <v/>
      </c>
      <c r="I1307" s="138" t="str">
        <f>IF(AND(TONGHOP!$O1307="KTHP",TONGHOP!$P1307="TL"),TONGHOP!$Z1307,"")</f>
        <v/>
      </c>
      <c r="J1307" s="139" t="str">
        <f>IF(AND(TONGHOP!$O1307="KTHP",TONGHOP!$P1307="TH"),TONGHOP!$X1307,"")</f>
        <v/>
      </c>
      <c r="K1307" s="138" t="str">
        <f>IF(AND(TONGHOP!$O1307="KTHP",TONGHOP!$P1307="TH"),TONGHOP!$Y1307,"")</f>
        <v/>
      </c>
      <c r="L1307" s="138" t="str">
        <f>IF(AND(TONGHOP!$O1307="KTHP",TONGHOP!$P1307="TH"),TONGHOP!$Z1307,"")</f>
        <v/>
      </c>
      <c r="M1307" s="139" t="str">
        <f>IF(AND(TONGHOP!$O1307="ThiTN",OR(TONGHOP!$P1307="LT",TONGHOP!$P1307="TN"),TONGHOP!$X1307&lt;&gt;""),TONGHOP!$X1307,"")</f>
        <v/>
      </c>
      <c r="N1307" s="139" t="str">
        <f>IF(AND(TONGHOP!$O1307="ThiTN",OR(TONGHOP!$P1307="LT",TONGHOP!$P1307="TN"),TONGHOP!$Y1307&lt;&gt;""),TONGHOP!$Y1307,"")</f>
        <v/>
      </c>
      <c r="O1307" s="139" t="str">
        <f>IF(AND(TONGHOP!$O1307="ThiTN",OR(TONGHOP!$P1307="LT",TONGHOP!$P1307="TN"),TONGHOP!$Z1307&lt;&gt;""),TONGHOP!$Z1307,"")</f>
        <v/>
      </c>
      <c r="P1307" s="139" t="str">
        <f>IF(AND(TONGHOP!$O1307="ThiTN",TONGHOP!$P1307="VĐ",TONGHOP!$X1307&lt;&gt;""),TONGHOP!$X1307,"")</f>
        <v/>
      </c>
      <c r="Q1307" s="139" t="str">
        <f>IF(AND(TONGHOP!$O1307="ThiTN",TONGHOP!$P1307="VĐ",TONGHOP!$Y1307&lt;&gt;""),TONGHOP!$Y1307,"")</f>
        <v/>
      </c>
      <c r="R1307" s="139" t="str">
        <f>IF(AND(TONGHOP!$O1307="ThiTN",TONGHOP!$P1307="VĐ",TONGHOP!$Z1307&lt;&gt;""),TONGHOP!$Z1307,"")</f>
        <v/>
      </c>
      <c r="S1307" s="137" t="str">
        <f>IF(AND(TONGHOP!$O1307="ThiTN",TONGHOP!$P1307="TH",TONGHOP!$X1307&lt;&gt;""),TONGHOP!$X1307,"")</f>
        <v/>
      </c>
      <c r="T1307" s="137" t="str">
        <f>IF(AND(TONGHOP!$O1307="ThiTN",TONGHOP!$P1307="TH",TONGHOP!$Y1307&lt;&gt;""),TONGHOP!$Y1307,"")</f>
        <v/>
      </c>
      <c r="U1307" s="137" t="str">
        <f>IF(AND(TONGHOP!$O1307="ThiTN",TONGHOP!$P1307="TH",TONGHOP!$Z1307&lt;&gt;""),TONGHOP!$Z1307,"")</f>
        <v/>
      </c>
    </row>
    <row r="1308" spans="1:21">
      <c r="A1308" s="139" t="str">
        <f>IF(AND(TONGHOP!$O1308="KTHP",OR(TONGHOP!$P1308="LT",TONGHOP!$P1308="TN"),TONGHOP!$X1308&lt;&gt;""),TONGHOP!$X1308,"")</f>
        <v>Trần Quốc Duy</v>
      </c>
      <c r="B1308" s="139" t="str">
        <f>IF(AND(TONGHOP!$O1308="KTHP",OR(TONGHOP!$P1308="LT",TONGHOP!$P1308="TN"),TONGHOP!$Y1308&lt;&gt;""),TONGHOP!$Y1308,"")</f>
        <v>Phan Anh Tuấn Kiệt</v>
      </c>
      <c r="C1308" s="139">
        <f>IF(AND(TONGHOP!$O1308="KTHP",OR(TONGHOP!$P1308="LT",TONGHOP!$P1308="TN"),TONGHOP!$Z1308&lt;&gt;""),TONGHOP!$Z1308,"")</f>
        <v>34</v>
      </c>
      <c r="D1308" s="139" t="str">
        <f>IF(AND(TONGHOP!$O1308="KTHP",TONGHOP!$P1308="VĐ"),TONGHOP!$X1308,"")</f>
        <v/>
      </c>
      <c r="E1308" s="138" t="str">
        <f>IF(AND(TONGHOP!$O1308="KTHP",TONGHOP!$P1308="VĐ"),TONGHOP!$Y1308,"")</f>
        <v/>
      </c>
      <c r="F1308" s="138" t="str">
        <f>IF(AND(TONGHOP!$O1308="KTHP",TONGHOP!$P1308="VĐ"),TONGHOP!$Z1308,"")</f>
        <v/>
      </c>
      <c r="G1308" s="139" t="str">
        <f>IF(AND(TONGHOP!$O1308="KTHP",TONGHOP!$P1308="TL"),TONGHOP!$X1308,"")</f>
        <v/>
      </c>
      <c r="H1308" s="138" t="str">
        <f>IF(AND(TONGHOP!$O1308="KTHP",TONGHOP!$P1308="TL"),TONGHOP!$Y1308,"")</f>
        <v/>
      </c>
      <c r="I1308" s="138" t="str">
        <f>IF(AND(TONGHOP!$O1308="KTHP",TONGHOP!$P1308="TL"),TONGHOP!$Z1308,"")</f>
        <v/>
      </c>
      <c r="J1308" s="139" t="str">
        <f>IF(AND(TONGHOP!$O1308="KTHP",TONGHOP!$P1308="TH"),TONGHOP!$X1308,"")</f>
        <v/>
      </c>
      <c r="K1308" s="138" t="str">
        <f>IF(AND(TONGHOP!$O1308="KTHP",TONGHOP!$P1308="TH"),TONGHOP!$Y1308,"")</f>
        <v/>
      </c>
      <c r="L1308" s="138" t="str">
        <f>IF(AND(TONGHOP!$O1308="KTHP",TONGHOP!$P1308="TH"),TONGHOP!$Z1308,"")</f>
        <v/>
      </c>
      <c r="M1308" s="139" t="str">
        <f>IF(AND(TONGHOP!$O1308="ThiTN",OR(TONGHOP!$P1308="LT",TONGHOP!$P1308="TN"),TONGHOP!$X1308&lt;&gt;""),TONGHOP!$X1308,"")</f>
        <v/>
      </c>
      <c r="N1308" s="139" t="str">
        <f>IF(AND(TONGHOP!$O1308="ThiTN",OR(TONGHOP!$P1308="LT",TONGHOP!$P1308="TN"),TONGHOP!$Y1308&lt;&gt;""),TONGHOP!$Y1308,"")</f>
        <v/>
      </c>
      <c r="O1308" s="139" t="str">
        <f>IF(AND(TONGHOP!$O1308="ThiTN",OR(TONGHOP!$P1308="LT",TONGHOP!$P1308="TN"),TONGHOP!$Z1308&lt;&gt;""),TONGHOP!$Z1308,"")</f>
        <v/>
      </c>
      <c r="P1308" s="139" t="str">
        <f>IF(AND(TONGHOP!$O1308="ThiTN",TONGHOP!$P1308="VĐ",TONGHOP!$X1308&lt;&gt;""),TONGHOP!$X1308,"")</f>
        <v/>
      </c>
      <c r="Q1308" s="139" t="str">
        <f>IF(AND(TONGHOP!$O1308="ThiTN",TONGHOP!$P1308="VĐ",TONGHOP!$Y1308&lt;&gt;""),TONGHOP!$Y1308,"")</f>
        <v/>
      </c>
      <c r="R1308" s="139" t="str">
        <f>IF(AND(TONGHOP!$O1308="ThiTN",TONGHOP!$P1308="VĐ",TONGHOP!$Z1308&lt;&gt;""),TONGHOP!$Z1308,"")</f>
        <v/>
      </c>
      <c r="S1308" s="137" t="str">
        <f>IF(AND(TONGHOP!$O1308="ThiTN",TONGHOP!$P1308="TH",TONGHOP!$X1308&lt;&gt;""),TONGHOP!$X1308,"")</f>
        <v/>
      </c>
      <c r="T1308" s="137" t="str">
        <f>IF(AND(TONGHOP!$O1308="ThiTN",TONGHOP!$P1308="TH",TONGHOP!$Y1308&lt;&gt;""),TONGHOP!$Y1308,"")</f>
        <v/>
      </c>
      <c r="U1308" s="137" t="str">
        <f>IF(AND(TONGHOP!$O1308="ThiTN",TONGHOP!$P1308="TH",TONGHOP!$Z1308&lt;&gt;""),TONGHOP!$Z1308,"")</f>
        <v/>
      </c>
    </row>
    <row r="1309" spans="1:21">
      <c r="A1309" s="139" t="str">
        <f>IF(AND(TONGHOP!$O1309="KTHP",OR(TONGHOP!$P1309="LT",TONGHOP!$P1309="TN"),TONGHOP!$X1309&lt;&gt;""),TONGHOP!$X1309,"")</f>
        <v>Nguyễn Xuân Hà (TG)</v>
      </c>
      <c r="B1309" s="139" t="str">
        <f>IF(AND(TONGHOP!$O1309="KTHP",OR(TONGHOP!$P1309="LT",TONGHOP!$P1309="TN"),TONGHOP!$Y1309&lt;&gt;""),TONGHOP!$Y1309,"")</f>
        <v>Nguyễn Anh Tuấn</v>
      </c>
      <c r="C1309" s="139">
        <f>IF(AND(TONGHOP!$O1309="KTHP",OR(TONGHOP!$P1309="LT",TONGHOP!$P1309="TN"),TONGHOP!$Z1309&lt;&gt;""),TONGHOP!$Z1309,"")</f>
        <v>35</v>
      </c>
      <c r="D1309" s="139" t="str">
        <f>IF(AND(TONGHOP!$O1309="KTHP",TONGHOP!$P1309="VĐ"),TONGHOP!$X1309,"")</f>
        <v/>
      </c>
      <c r="E1309" s="138" t="str">
        <f>IF(AND(TONGHOP!$O1309="KTHP",TONGHOP!$P1309="VĐ"),TONGHOP!$Y1309,"")</f>
        <v/>
      </c>
      <c r="F1309" s="138" t="str">
        <f>IF(AND(TONGHOP!$O1309="KTHP",TONGHOP!$P1309="VĐ"),TONGHOP!$Z1309,"")</f>
        <v/>
      </c>
      <c r="G1309" s="139" t="str">
        <f>IF(AND(TONGHOP!$O1309="KTHP",TONGHOP!$P1309="TL"),TONGHOP!$X1309,"")</f>
        <v/>
      </c>
      <c r="H1309" s="138" t="str">
        <f>IF(AND(TONGHOP!$O1309="KTHP",TONGHOP!$P1309="TL"),TONGHOP!$Y1309,"")</f>
        <v/>
      </c>
      <c r="I1309" s="138" t="str">
        <f>IF(AND(TONGHOP!$O1309="KTHP",TONGHOP!$P1309="TL"),TONGHOP!$Z1309,"")</f>
        <v/>
      </c>
      <c r="J1309" s="139" t="str">
        <f>IF(AND(TONGHOP!$O1309="KTHP",TONGHOP!$P1309="TH"),TONGHOP!$X1309,"")</f>
        <v/>
      </c>
      <c r="K1309" s="138" t="str">
        <f>IF(AND(TONGHOP!$O1309="KTHP",TONGHOP!$P1309="TH"),TONGHOP!$Y1309,"")</f>
        <v/>
      </c>
      <c r="L1309" s="138" t="str">
        <f>IF(AND(TONGHOP!$O1309="KTHP",TONGHOP!$P1309="TH"),TONGHOP!$Z1309,"")</f>
        <v/>
      </c>
      <c r="M1309" s="139" t="str">
        <f>IF(AND(TONGHOP!$O1309="ThiTN",OR(TONGHOP!$P1309="LT",TONGHOP!$P1309="TN"),TONGHOP!$X1309&lt;&gt;""),TONGHOP!$X1309,"")</f>
        <v/>
      </c>
      <c r="N1309" s="139" t="str">
        <f>IF(AND(TONGHOP!$O1309="ThiTN",OR(TONGHOP!$P1309="LT",TONGHOP!$P1309="TN"),TONGHOP!$Y1309&lt;&gt;""),TONGHOP!$Y1309,"")</f>
        <v/>
      </c>
      <c r="O1309" s="139" t="str">
        <f>IF(AND(TONGHOP!$O1309="ThiTN",OR(TONGHOP!$P1309="LT",TONGHOP!$P1309="TN"),TONGHOP!$Z1309&lt;&gt;""),TONGHOP!$Z1309,"")</f>
        <v/>
      </c>
      <c r="P1309" s="139" t="str">
        <f>IF(AND(TONGHOP!$O1309="ThiTN",TONGHOP!$P1309="VĐ",TONGHOP!$X1309&lt;&gt;""),TONGHOP!$X1309,"")</f>
        <v/>
      </c>
      <c r="Q1309" s="139" t="str">
        <f>IF(AND(TONGHOP!$O1309="ThiTN",TONGHOP!$P1309="VĐ",TONGHOP!$Y1309&lt;&gt;""),TONGHOP!$Y1309,"")</f>
        <v/>
      </c>
      <c r="R1309" s="139" t="str">
        <f>IF(AND(TONGHOP!$O1309="ThiTN",TONGHOP!$P1309="VĐ",TONGHOP!$Z1309&lt;&gt;""),TONGHOP!$Z1309,"")</f>
        <v/>
      </c>
      <c r="S1309" s="137" t="str">
        <f>IF(AND(TONGHOP!$O1309="ThiTN",TONGHOP!$P1309="TH",TONGHOP!$X1309&lt;&gt;""),TONGHOP!$X1309,"")</f>
        <v/>
      </c>
      <c r="T1309" s="137" t="str">
        <f>IF(AND(TONGHOP!$O1309="ThiTN",TONGHOP!$P1309="TH",TONGHOP!$Y1309&lt;&gt;""),TONGHOP!$Y1309,"")</f>
        <v/>
      </c>
      <c r="U1309" s="137" t="str">
        <f>IF(AND(TONGHOP!$O1309="ThiTN",TONGHOP!$P1309="TH",TONGHOP!$Z1309&lt;&gt;""),TONGHOP!$Z1309,"")</f>
        <v/>
      </c>
    </row>
    <row r="1310" spans="1:21">
      <c r="A1310" s="139" t="str">
        <f>IF(AND(TONGHOP!$O1310="KTHP",OR(TONGHOP!$P1310="LT",TONGHOP!$P1310="TN"),TONGHOP!$X1310&lt;&gt;""),TONGHOP!$X1310,"")</f>
        <v>Nguyễn Văn Tuấn Anh (TG)</v>
      </c>
      <c r="B1310" s="139" t="str">
        <f>IF(AND(TONGHOP!$O1310="KTHP",OR(TONGHOP!$P1310="LT",TONGHOP!$P1310="TN"),TONGHOP!$Y1310&lt;&gt;""),TONGHOP!$Y1310,"")</f>
        <v>Võ Đắc Thịnh</v>
      </c>
      <c r="C1310" s="139">
        <f>IF(AND(TONGHOP!$O1310="KTHP",OR(TONGHOP!$P1310="LT",TONGHOP!$P1310="TN"),TONGHOP!$Z1310&lt;&gt;""),TONGHOP!$Z1310,"")</f>
        <v>34</v>
      </c>
      <c r="D1310" s="139" t="str">
        <f>IF(AND(TONGHOP!$O1310="KTHP",TONGHOP!$P1310="VĐ"),TONGHOP!$X1310,"")</f>
        <v/>
      </c>
      <c r="E1310" s="138" t="str">
        <f>IF(AND(TONGHOP!$O1310="KTHP",TONGHOP!$P1310="VĐ"),TONGHOP!$Y1310,"")</f>
        <v/>
      </c>
      <c r="F1310" s="138" t="str">
        <f>IF(AND(TONGHOP!$O1310="KTHP",TONGHOP!$P1310="VĐ"),TONGHOP!$Z1310,"")</f>
        <v/>
      </c>
      <c r="G1310" s="139" t="str">
        <f>IF(AND(TONGHOP!$O1310="KTHP",TONGHOP!$P1310="TL"),TONGHOP!$X1310,"")</f>
        <v/>
      </c>
      <c r="H1310" s="138" t="str">
        <f>IF(AND(TONGHOP!$O1310="KTHP",TONGHOP!$P1310="TL"),TONGHOP!$Y1310,"")</f>
        <v/>
      </c>
      <c r="I1310" s="138" t="str">
        <f>IF(AND(TONGHOP!$O1310="KTHP",TONGHOP!$P1310="TL"),TONGHOP!$Z1310,"")</f>
        <v/>
      </c>
      <c r="J1310" s="139" t="str">
        <f>IF(AND(TONGHOP!$O1310="KTHP",TONGHOP!$P1310="TH"),TONGHOP!$X1310,"")</f>
        <v/>
      </c>
      <c r="K1310" s="138" t="str">
        <f>IF(AND(TONGHOP!$O1310="KTHP",TONGHOP!$P1310="TH"),TONGHOP!$Y1310,"")</f>
        <v/>
      </c>
      <c r="L1310" s="138" t="str">
        <f>IF(AND(TONGHOP!$O1310="KTHP",TONGHOP!$P1310="TH"),TONGHOP!$Z1310,"")</f>
        <v/>
      </c>
      <c r="M1310" s="139" t="str">
        <f>IF(AND(TONGHOP!$O1310="ThiTN",OR(TONGHOP!$P1310="LT",TONGHOP!$P1310="TN"),TONGHOP!$X1310&lt;&gt;""),TONGHOP!$X1310,"")</f>
        <v/>
      </c>
      <c r="N1310" s="139" t="str">
        <f>IF(AND(TONGHOP!$O1310="ThiTN",OR(TONGHOP!$P1310="LT",TONGHOP!$P1310="TN"),TONGHOP!$Y1310&lt;&gt;""),TONGHOP!$Y1310,"")</f>
        <v/>
      </c>
      <c r="O1310" s="139" t="str">
        <f>IF(AND(TONGHOP!$O1310="ThiTN",OR(TONGHOP!$P1310="LT",TONGHOP!$P1310="TN"),TONGHOP!$Z1310&lt;&gt;""),TONGHOP!$Z1310,"")</f>
        <v/>
      </c>
      <c r="P1310" s="139" t="str">
        <f>IF(AND(TONGHOP!$O1310="ThiTN",TONGHOP!$P1310="VĐ",TONGHOP!$X1310&lt;&gt;""),TONGHOP!$X1310,"")</f>
        <v/>
      </c>
      <c r="Q1310" s="139" t="str">
        <f>IF(AND(TONGHOP!$O1310="ThiTN",TONGHOP!$P1310="VĐ",TONGHOP!$Y1310&lt;&gt;""),TONGHOP!$Y1310,"")</f>
        <v/>
      </c>
      <c r="R1310" s="139" t="str">
        <f>IF(AND(TONGHOP!$O1310="ThiTN",TONGHOP!$P1310="VĐ",TONGHOP!$Z1310&lt;&gt;""),TONGHOP!$Z1310,"")</f>
        <v/>
      </c>
      <c r="S1310" s="137" t="str">
        <f>IF(AND(TONGHOP!$O1310="ThiTN",TONGHOP!$P1310="TH",TONGHOP!$X1310&lt;&gt;""),TONGHOP!$X1310,"")</f>
        <v/>
      </c>
      <c r="T1310" s="137" t="str">
        <f>IF(AND(TONGHOP!$O1310="ThiTN",TONGHOP!$P1310="TH",TONGHOP!$Y1310&lt;&gt;""),TONGHOP!$Y1310,"")</f>
        <v/>
      </c>
      <c r="U1310" s="137" t="str">
        <f>IF(AND(TONGHOP!$O1310="ThiTN",TONGHOP!$P1310="TH",TONGHOP!$Z1310&lt;&gt;""),TONGHOP!$Z1310,"")</f>
        <v/>
      </c>
    </row>
    <row r="1311" spans="1:21">
      <c r="A1311" s="139" t="str">
        <f>IF(AND(TONGHOP!$O1311="KTHP",OR(TONGHOP!$P1311="LT",TONGHOP!$P1311="TN"),TONGHOP!$X1311&lt;&gt;""),TONGHOP!$X1311,"")</f>
        <v>Nguyễn Văn Tuấn Anh (TG)</v>
      </c>
      <c r="B1311" s="139" t="str">
        <f>IF(AND(TONGHOP!$O1311="KTHP",OR(TONGHOP!$P1311="LT",TONGHOP!$P1311="TN"),TONGHOP!$Y1311&lt;&gt;""),TONGHOP!$Y1311,"")</f>
        <v>Phạm Nguyễn Đức Trung</v>
      </c>
      <c r="C1311" s="139">
        <f>IF(AND(TONGHOP!$O1311="KTHP",OR(TONGHOP!$P1311="LT",TONGHOP!$P1311="TN"),TONGHOP!$Z1311&lt;&gt;""),TONGHOP!$Z1311,"")</f>
        <v>35</v>
      </c>
      <c r="D1311" s="139" t="str">
        <f>IF(AND(TONGHOP!$O1311="KTHP",TONGHOP!$P1311="VĐ"),TONGHOP!$X1311,"")</f>
        <v/>
      </c>
      <c r="E1311" s="138" t="str">
        <f>IF(AND(TONGHOP!$O1311="KTHP",TONGHOP!$P1311="VĐ"),TONGHOP!$Y1311,"")</f>
        <v/>
      </c>
      <c r="F1311" s="138" t="str">
        <f>IF(AND(TONGHOP!$O1311="KTHP",TONGHOP!$P1311="VĐ"),TONGHOP!$Z1311,"")</f>
        <v/>
      </c>
      <c r="G1311" s="139" t="str">
        <f>IF(AND(TONGHOP!$O1311="KTHP",TONGHOP!$P1311="TL"),TONGHOP!$X1311,"")</f>
        <v/>
      </c>
      <c r="H1311" s="138" t="str">
        <f>IF(AND(TONGHOP!$O1311="KTHP",TONGHOP!$P1311="TL"),TONGHOP!$Y1311,"")</f>
        <v/>
      </c>
      <c r="I1311" s="138" t="str">
        <f>IF(AND(TONGHOP!$O1311="KTHP",TONGHOP!$P1311="TL"),TONGHOP!$Z1311,"")</f>
        <v/>
      </c>
      <c r="J1311" s="139" t="str">
        <f>IF(AND(TONGHOP!$O1311="KTHP",TONGHOP!$P1311="TH"),TONGHOP!$X1311,"")</f>
        <v/>
      </c>
      <c r="K1311" s="138" t="str">
        <f>IF(AND(TONGHOP!$O1311="KTHP",TONGHOP!$P1311="TH"),TONGHOP!$Y1311,"")</f>
        <v/>
      </c>
      <c r="L1311" s="138" t="str">
        <f>IF(AND(TONGHOP!$O1311="KTHP",TONGHOP!$P1311="TH"),TONGHOP!$Z1311,"")</f>
        <v/>
      </c>
      <c r="M1311" s="139" t="str">
        <f>IF(AND(TONGHOP!$O1311="ThiTN",OR(TONGHOP!$P1311="LT",TONGHOP!$P1311="TN"),TONGHOP!$X1311&lt;&gt;""),TONGHOP!$X1311,"")</f>
        <v/>
      </c>
      <c r="N1311" s="139" t="str">
        <f>IF(AND(TONGHOP!$O1311="ThiTN",OR(TONGHOP!$P1311="LT",TONGHOP!$P1311="TN"),TONGHOP!$Y1311&lt;&gt;""),TONGHOP!$Y1311,"")</f>
        <v/>
      </c>
      <c r="O1311" s="139" t="str">
        <f>IF(AND(TONGHOP!$O1311="ThiTN",OR(TONGHOP!$P1311="LT",TONGHOP!$P1311="TN"),TONGHOP!$Z1311&lt;&gt;""),TONGHOP!$Z1311,"")</f>
        <v/>
      </c>
      <c r="P1311" s="139" t="str">
        <f>IF(AND(TONGHOP!$O1311="ThiTN",TONGHOP!$P1311="VĐ",TONGHOP!$X1311&lt;&gt;""),TONGHOP!$X1311,"")</f>
        <v/>
      </c>
      <c r="Q1311" s="139" t="str">
        <f>IF(AND(TONGHOP!$O1311="ThiTN",TONGHOP!$P1311="VĐ",TONGHOP!$Y1311&lt;&gt;""),TONGHOP!$Y1311,"")</f>
        <v/>
      </c>
      <c r="R1311" s="139" t="str">
        <f>IF(AND(TONGHOP!$O1311="ThiTN",TONGHOP!$P1311="VĐ",TONGHOP!$Z1311&lt;&gt;""),TONGHOP!$Z1311,"")</f>
        <v/>
      </c>
      <c r="S1311" s="137" t="str">
        <f>IF(AND(TONGHOP!$O1311="ThiTN",TONGHOP!$P1311="TH",TONGHOP!$X1311&lt;&gt;""),TONGHOP!$X1311,"")</f>
        <v/>
      </c>
      <c r="T1311" s="137" t="str">
        <f>IF(AND(TONGHOP!$O1311="ThiTN",TONGHOP!$P1311="TH",TONGHOP!$Y1311&lt;&gt;""),TONGHOP!$Y1311,"")</f>
        <v/>
      </c>
      <c r="U1311" s="137" t="str">
        <f>IF(AND(TONGHOP!$O1311="ThiTN",TONGHOP!$P1311="TH",TONGHOP!$Z1311&lt;&gt;""),TONGHOP!$Z1311,"")</f>
        <v/>
      </c>
    </row>
    <row r="1312" spans="1:21">
      <c r="A1312" s="139" t="str">
        <f>IF(AND(TONGHOP!$O1312="KTHP",OR(TONGHOP!$P1312="LT",TONGHOP!$P1312="TN"),TONGHOP!$X1312&lt;&gt;""),TONGHOP!$X1312,"")</f>
        <v>Nguyễn Văn Tuấn Anh (TG)</v>
      </c>
      <c r="B1312" s="139" t="str">
        <f>IF(AND(TONGHOP!$O1312="KTHP",OR(TONGHOP!$P1312="LT",TONGHOP!$P1312="TN"),TONGHOP!$Y1312&lt;&gt;""),TONGHOP!$Y1312,"")</f>
        <v>Phan Anh Tuấn Kiệt</v>
      </c>
      <c r="C1312" s="139">
        <f>IF(AND(TONGHOP!$O1312="KTHP",OR(TONGHOP!$P1312="LT",TONGHOP!$P1312="TN"),TONGHOP!$Z1312&lt;&gt;""),TONGHOP!$Z1312,"")</f>
        <v>33</v>
      </c>
      <c r="D1312" s="139" t="str">
        <f>IF(AND(TONGHOP!$O1312="KTHP",TONGHOP!$P1312="VĐ"),TONGHOP!$X1312,"")</f>
        <v/>
      </c>
      <c r="E1312" s="138" t="str">
        <f>IF(AND(TONGHOP!$O1312="KTHP",TONGHOP!$P1312="VĐ"),TONGHOP!$Y1312,"")</f>
        <v/>
      </c>
      <c r="F1312" s="138" t="str">
        <f>IF(AND(TONGHOP!$O1312="KTHP",TONGHOP!$P1312="VĐ"),TONGHOP!$Z1312,"")</f>
        <v/>
      </c>
      <c r="G1312" s="139" t="str">
        <f>IF(AND(TONGHOP!$O1312="KTHP",TONGHOP!$P1312="TL"),TONGHOP!$X1312,"")</f>
        <v/>
      </c>
      <c r="H1312" s="138" t="str">
        <f>IF(AND(TONGHOP!$O1312="KTHP",TONGHOP!$P1312="TL"),TONGHOP!$Y1312,"")</f>
        <v/>
      </c>
      <c r="I1312" s="138" t="str">
        <f>IF(AND(TONGHOP!$O1312="KTHP",TONGHOP!$P1312="TL"),TONGHOP!$Z1312,"")</f>
        <v/>
      </c>
      <c r="J1312" s="139" t="str">
        <f>IF(AND(TONGHOP!$O1312="KTHP",TONGHOP!$P1312="TH"),TONGHOP!$X1312,"")</f>
        <v/>
      </c>
      <c r="K1312" s="138" t="str">
        <f>IF(AND(TONGHOP!$O1312="KTHP",TONGHOP!$P1312="TH"),TONGHOP!$Y1312,"")</f>
        <v/>
      </c>
      <c r="L1312" s="138" t="str">
        <f>IF(AND(TONGHOP!$O1312="KTHP",TONGHOP!$P1312="TH"),TONGHOP!$Z1312,"")</f>
        <v/>
      </c>
      <c r="M1312" s="139" t="str">
        <f>IF(AND(TONGHOP!$O1312="ThiTN",OR(TONGHOP!$P1312="LT",TONGHOP!$P1312="TN"),TONGHOP!$X1312&lt;&gt;""),TONGHOP!$X1312,"")</f>
        <v/>
      </c>
      <c r="N1312" s="139" t="str">
        <f>IF(AND(TONGHOP!$O1312="ThiTN",OR(TONGHOP!$P1312="LT",TONGHOP!$P1312="TN"),TONGHOP!$Y1312&lt;&gt;""),TONGHOP!$Y1312,"")</f>
        <v/>
      </c>
      <c r="O1312" s="139" t="str">
        <f>IF(AND(TONGHOP!$O1312="ThiTN",OR(TONGHOP!$P1312="LT",TONGHOP!$P1312="TN"),TONGHOP!$Z1312&lt;&gt;""),TONGHOP!$Z1312,"")</f>
        <v/>
      </c>
      <c r="P1312" s="139" t="str">
        <f>IF(AND(TONGHOP!$O1312="ThiTN",TONGHOP!$P1312="VĐ",TONGHOP!$X1312&lt;&gt;""),TONGHOP!$X1312,"")</f>
        <v/>
      </c>
      <c r="Q1312" s="139" t="str">
        <f>IF(AND(TONGHOP!$O1312="ThiTN",TONGHOP!$P1312="VĐ",TONGHOP!$Y1312&lt;&gt;""),TONGHOP!$Y1312,"")</f>
        <v/>
      </c>
      <c r="R1312" s="139" t="str">
        <f>IF(AND(TONGHOP!$O1312="ThiTN",TONGHOP!$P1312="VĐ",TONGHOP!$Z1312&lt;&gt;""),TONGHOP!$Z1312,"")</f>
        <v/>
      </c>
      <c r="S1312" s="137" t="str">
        <f>IF(AND(TONGHOP!$O1312="ThiTN",TONGHOP!$P1312="TH",TONGHOP!$X1312&lt;&gt;""),TONGHOP!$X1312,"")</f>
        <v/>
      </c>
      <c r="T1312" s="137" t="str">
        <f>IF(AND(TONGHOP!$O1312="ThiTN",TONGHOP!$P1312="TH",TONGHOP!$Y1312&lt;&gt;""),TONGHOP!$Y1312,"")</f>
        <v/>
      </c>
      <c r="U1312" s="137" t="str">
        <f>IF(AND(TONGHOP!$O1312="ThiTN",TONGHOP!$P1312="TH",TONGHOP!$Z1312&lt;&gt;""),TONGHOP!$Z1312,"")</f>
        <v/>
      </c>
    </row>
    <row r="1313" spans="1:21">
      <c r="A1313" s="139" t="str">
        <f>IF(AND(TONGHOP!$O1313="KTHP",OR(TONGHOP!$P1313="LT",TONGHOP!$P1313="TN"),TONGHOP!$X1313&lt;&gt;""),TONGHOP!$X1313,"")</f>
        <v>Phạm Hồng Thao (TG)</v>
      </c>
      <c r="B1313" s="139" t="str">
        <f>IF(AND(TONGHOP!$O1313="KTHP",OR(TONGHOP!$P1313="LT",TONGHOP!$P1313="TN"),TONGHOP!$Y1313&lt;&gt;""),TONGHOP!$Y1313,"")</f>
        <v>Trần Quốc Duy</v>
      </c>
      <c r="C1313" s="139">
        <f>IF(AND(TONGHOP!$O1313="KTHP",OR(TONGHOP!$P1313="LT",TONGHOP!$P1313="TN"),TONGHOP!$Z1313&lt;&gt;""),TONGHOP!$Z1313,"")</f>
        <v>34</v>
      </c>
      <c r="D1313" s="139" t="str">
        <f>IF(AND(TONGHOP!$O1313="KTHP",TONGHOP!$P1313="VĐ"),TONGHOP!$X1313,"")</f>
        <v/>
      </c>
      <c r="E1313" s="138" t="str">
        <f>IF(AND(TONGHOP!$O1313="KTHP",TONGHOP!$P1313="VĐ"),TONGHOP!$Y1313,"")</f>
        <v/>
      </c>
      <c r="F1313" s="138" t="str">
        <f>IF(AND(TONGHOP!$O1313="KTHP",TONGHOP!$P1313="VĐ"),TONGHOP!$Z1313,"")</f>
        <v/>
      </c>
      <c r="G1313" s="139" t="str">
        <f>IF(AND(TONGHOP!$O1313="KTHP",TONGHOP!$P1313="TL"),TONGHOP!$X1313,"")</f>
        <v/>
      </c>
      <c r="H1313" s="138" t="str">
        <f>IF(AND(TONGHOP!$O1313="KTHP",TONGHOP!$P1313="TL"),TONGHOP!$Y1313,"")</f>
        <v/>
      </c>
      <c r="I1313" s="138" t="str">
        <f>IF(AND(TONGHOP!$O1313="KTHP",TONGHOP!$P1313="TL"),TONGHOP!$Z1313,"")</f>
        <v/>
      </c>
      <c r="J1313" s="139" t="str">
        <f>IF(AND(TONGHOP!$O1313="KTHP",TONGHOP!$P1313="TH"),TONGHOP!$X1313,"")</f>
        <v/>
      </c>
      <c r="K1313" s="138" t="str">
        <f>IF(AND(TONGHOP!$O1313="KTHP",TONGHOP!$P1313="TH"),TONGHOP!$Y1313,"")</f>
        <v/>
      </c>
      <c r="L1313" s="138" t="str">
        <f>IF(AND(TONGHOP!$O1313="KTHP",TONGHOP!$P1313="TH"),TONGHOP!$Z1313,"")</f>
        <v/>
      </c>
      <c r="M1313" s="139" t="str">
        <f>IF(AND(TONGHOP!$O1313="ThiTN",OR(TONGHOP!$P1313="LT",TONGHOP!$P1313="TN"),TONGHOP!$X1313&lt;&gt;""),TONGHOP!$X1313,"")</f>
        <v/>
      </c>
      <c r="N1313" s="139" t="str">
        <f>IF(AND(TONGHOP!$O1313="ThiTN",OR(TONGHOP!$P1313="LT",TONGHOP!$P1313="TN"),TONGHOP!$Y1313&lt;&gt;""),TONGHOP!$Y1313,"")</f>
        <v/>
      </c>
      <c r="O1313" s="139" t="str">
        <f>IF(AND(TONGHOP!$O1313="ThiTN",OR(TONGHOP!$P1313="LT",TONGHOP!$P1313="TN"),TONGHOP!$Z1313&lt;&gt;""),TONGHOP!$Z1313,"")</f>
        <v/>
      </c>
      <c r="P1313" s="139" t="str">
        <f>IF(AND(TONGHOP!$O1313="ThiTN",TONGHOP!$P1313="VĐ",TONGHOP!$X1313&lt;&gt;""),TONGHOP!$X1313,"")</f>
        <v/>
      </c>
      <c r="Q1313" s="139" t="str">
        <f>IF(AND(TONGHOP!$O1313="ThiTN",TONGHOP!$P1313="VĐ",TONGHOP!$Y1313&lt;&gt;""),TONGHOP!$Y1313,"")</f>
        <v/>
      </c>
      <c r="R1313" s="139" t="str">
        <f>IF(AND(TONGHOP!$O1313="ThiTN",TONGHOP!$P1313="VĐ",TONGHOP!$Z1313&lt;&gt;""),TONGHOP!$Z1313,"")</f>
        <v/>
      </c>
      <c r="S1313" s="137" t="str">
        <f>IF(AND(TONGHOP!$O1313="ThiTN",TONGHOP!$P1313="TH",TONGHOP!$X1313&lt;&gt;""),TONGHOP!$X1313,"")</f>
        <v/>
      </c>
      <c r="T1313" s="137" t="str">
        <f>IF(AND(TONGHOP!$O1313="ThiTN",TONGHOP!$P1313="TH",TONGHOP!$Y1313&lt;&gt;""),TONGHOP!$Y1313,"")</f>
        <v/>
      </c>
      <c r="U1313" s="137" t="str">
        <f>IF(AND(TONGHOP!$O1313="ThiTN",TONGHOP!$P1313="TH",TONGHOP!$Z1313&lt;&gt;""),TONGHOP!$Z1313,"")</f>
        <v/>
      </c>
    </row>
    <row r="1314" spans="1:21">
      <c r="A1314" s="139" t="str">
        <f>IF(AND(TONGHOP!$O1314="KTHP",OR(TONGHOP!$P1314="LT",TONGHOP!$P1314="TN"),TONGHOP!$X1314&lt;&gt;""),TONGHOP!$X1314,"")</f>
        <v>Nguyễn Xuân Hà (TG)</v>
      </c>
      <c r="B1314" s="139" t="str">
        <f>IF(AND(TONGHOP!$O1314="KTHP",OR(TONGHOP!$P1314="LT",TONGHOP!$P1314="TN"),TONGHOP!$Y1314&lt;&gt;""),TONGHOP!$Y1314,"")</f>
        <v>Nguyễn Anh Tuấn</v>
      </c>
      <c r="C1314" s="139">
        <f>IF(AND(TONGHOP!$O1314="KTHP",OR(TONGHOP!$P1314="LT",TONGHOP!$P1314="TN"),TONGHOP!$Z1314&lt;&gt;""),TONGHOP!$Z1314,"")</f>
        <v>31</v>
      </c>
      <c r="D1314" s="139" t="str">
        <f>IF(AND(TONGHOP!$O1314="KTHP",TONGHOP!$P1314="VĐ"),TONGHOP!$X1314,"")</f>
        <v/>
      </c>
      <c r="E1314" s="138" t="str">
        <f>IF(AND(TONGHOP!$O1314="KTHP",TONGHOP!$P1314="VĐ"),TONGHOP!$Y1314,"")</f>
        <v/>
      </c>
      <c r="F1314" s="138" t="str">
        <f>IF(AND(TONGHOP!$O1314="KTHP",TONGHOP!$P1314="VĐ"),TONGHOP!$Z1314,"")</f>
        <v/>
      </c>
      <c r="G1314" s="139" t="str">
        <f>IF(AND(TONGHOP!$O1314="KTHP",TONGHOP!$P1314="TL"),TONGHOP!$X1314,"")</f>
        <v/>
      </c>
      <c r="H1314" s="138" t="str">
        <f>IF(AND(TONGHOP!$O1314="KTHP",TONGHOP!$P1314="TL"),TONGHOP!$Y1314,"")</f>
        <v/>
      </c>
      <c r="I1314" s="138" t="str">
        <f>IF(AND(TONGHOP!$O1314="KTHP",TONGHOP!$P1314="TL"),TONGHOP!$Z1314,"")</f>
        <v/>
      </c>
      <c r="J1314" s="139" t="str">
        <f>IF(AND(TONGHOP!$O1314="KTHP",TONGHOP!$P1314="TH"),TONGHOP!$X1314,"")</f>
        <v/>
      </c>
      <c r="K1314" s="138" t="str">
        <f>IF(AND(TONGHOP!$O1314="KTHP",TONGHOP!$P1314="TH"),TONGHOP!$Y1314,"")</f>
        <v/>
      </c>
      <c r="L1314" s="138" t="str">
        <f>IF(AND(TONGHOP!$O1314="KTHP",TONGHOP!$P1314="TH"),TONGHOP!$Z1314,"")</f>
        <v/>
      </c>
      <c r="M1314" s="139" t="str">
        <f>IF(AND(TONGHOP!$O1314="ThiTN",OR(TONGHOP!$P1314="LT",TONGHOP!$P1314="TN"),TONGHOP!$X1314&lt;&gt;""),TONGHOP!$X1314,"")</f>
        <v/>
      </c>
      <c r="N1314" s="139" t="str">
        <f>IF(AND(TONGHOP!$O1314="ThiTN",OR(TONGHOP!$P1314="LT",TONGHOP!$P1314="TN"),TONGHOP!$Y1314&lt;&gt;""),TONGHOP!$Y1314,"")</f>
        <v/>
      </c>
      <c r="O1314" s="139" t="str">
        <f>IF(AND(TONGHOP!$O1314="ThiTN",OR(TONGHOP!$P1314="LT",TONGHOP!$P1314="TN"),TONGHOP!$Z1314&lt;&gt;""),TONGHOP!$Z1314,"")</f>
        <v/>
      </c>
      <c r="P1314" s="139" t="str">
        <f>IF(AND(TONGHOP!$O1314="ThiTN",TONGHOP!$P1314="VĐ",TONGHOP!$X1314&lt;&gt;""),TONGHOP!$X1314,"")</f>
        <v/>
      </c>
      <c r="Q1314" s="139" t="str">
        <f>IF(AND(TONGHOP!$O1314="ThiTN",TONGHOP!$P1314="VĐ",TONGHOP!$Y1314&lt;&gt;""),TONGHOP!$Y1314,"")</f>
        <v/>
      </c>
      <c r="R1314" s="139" t="str">
        <f>IF(AND(TONGHOP!$O1314="ThiTN",TONGHOP!$P1314="VĐ",TONGHOP!$Z1314&lt;&gt;""),TONGHOP!$Z1314,"")</f>
        <v/>
      </c>
      <c r="S1314" s="137" t="str">
        <f>IF(AND(TONGHOP!$O1314="ThiTN",TONGHOP!$P1314="TH",TONGHOP!$X1314&lt;&gt;""),TONGHOP!$X1314,"")</f>
        <v/>
      </c>
      <c r="T1314" s="137" t="str">
        <f>IF(AND(TONGHOP!$O1314="ThiTN",TONGHOP!$P1314="TH",TONGHOP!$Y1314&lt;&gt;""),TONGHOP!$Y1314,"")</f>
        <v/>
      </c>
      <c r="U1314" s="137" t="str">
        <f>IF(AND(TONGHOP!$O1314="ThiTN",TONGHOP!$P1314="TH",TONGHOP!$Z1314&lt;&gt;""),TONGHOP!$Z1314,"")</f>
        <v/>
      </c>
    </row>
    <row r="1315" spans="1:21">
      <c r="A1315" s="139" t="str">
        <f>IF(AND(TONGHOP!$O1315="KTHP",OR(TONGHOP!$P1315="LT",TONGHOP!$P1315="TN"),TONGHOP!$X1315&lt;&gt;""),TONGHOP!$X1315,"")</f>
        <v>Đỗ Kim Hoàng</v>
      </c>
      <c r="B1315" s="139" t="str">
        <f>IF(AND(TONGHOP!$O1315="KTHP",OR(TONGHOP!$P1315="LT",TONGHOP!$P1315="TN"),TONGHOP!$Y1315&lt;&gt;""),TONGHOP!$Y1315,"")</f>
        <v>Trần Quốc Duy</v>
      </c>
      <c r="C1315" s="139">
        <f>IF(AND(TONGHOP!$O1315="KTHP",OR(TONGHOP!$P1315="LT",TONGHOP!$P1315="TN"),TONGHOP!$Z1315&lt;&gt;""),TONGHOP!$Z1315,"")</f>
        <v>34</v>
      </c>
      <c r="D1315" s="139" t="str">
        <f>IF(AND(TONGHOP!$O1315="KTHP",TONGHOP!$P1315="VĐ"),TONGHOP!$X1315,"")</f>
        <v/>
      </c>
      <c r="E1315" s="138" t="str">
        <f>IF(AND(TONGHOP!$O1315="KTHP",TONGHOP!$P1315="VĐ"),TONGHOP!$Y1315,"")</f>
        <v/>
      </c>
      <c r="F1315" s="138" t="str">
        <f>IF(AND(TONGHOP!$O1315="KTHP",TONGHOP!$P1315="VĐ"),TONGHOP!$Z1315,"")</f>
        <v/>
      </c>
      <c r="G1315" s="139" t="str">
        <f>IF(AND(TONGHOP!$O1315="KTHP",TONGHOP!$P1315="TL"),TONGHOP!$X1315,"")</f>
        <v/>
      </c>
      <c r="H1315" s="138" t="str">
        <f>IF(AND(TONGHOP!$O1315="KTHP",TONGHOP!$P1315="TL"),TONGHOP!$Y1315,"")</f>
        <v/>
      </c>
      <c r="I1315" s="138" t="str">
        <f>IF(AND(TONGHOP!$O1315="KTHP",TONGHOP!$P1315="TL"),TONGHOP!$Z1315,"")</f>
        <v/>
      </c>
      <c r="J1315" s="139" t="str">
        <f>IF(AND(TONGHOP!$O1315="KTHP",TONGHOP!$P1315="TH"),TONGHOP!$X1315,"")</f>
        <v/>
      </c>
      <c r="K1315" s="138" t="str">
        <f>IF(AND(TONGHOP!$O1315="KTHP",TONGHOP!$P1315="TH"),TONGHOP!$Y1315,"")</f>
        <v/>
      </c>
      <c r="L1315" s="138" t="str">
        <f>IF(AND(TONGHOP!$O1315="KTHP",TONGHOP!$P1315="TH"),TONGHOP!$Z1315,"")</f>
        <v/>
      </c>
      <c r="M1315" s="139" t="str">
        <f>IF(AND(TONGHOP!$O1315="ThiTN",OR(TONGHOP!$P1315="LT",TONGHOP!$P1315="TN"),TONGHOP!$X1315&lt;&gt;""),TONGHOP!$X1315,"")</f>
        <v/>
      </c>
      <c r="N1315" s="139" t="str">
        <f>IF(AND(TONGHOP!$O1315="ThiTN",OR(TONGHOP!$P1315="LT",TONGHOP!$P1315="TN"),TONGHOP!$Y1315&lt;&gt;""),TONGHOP!$Y1315,"")</f>
        <v/>
      </c>
      <c r="O1315" s="139" t="str">
        <f>IF(AND(TONGHOP!$O1315="ThiTN",OR(TONGHOP!$P1315="LT",TONGHOP!$P1315="TN"),TONGHOP!$Z1315&lt;&gt;""),TONGHOP!$Z1315,"")</f>
        <v/>
      </c>
      <c r="P1315" s="139" t="str">
        <f>IF(AND(TONGHOP!$O1315="ThiTN",TONGHOP!$P1315="VĐ",TONGHOP!$X1315&lt;&gt;""),TONGHOP!$X1315,"")</f>
        <v/>
      </c>
      <c r="Q1315" s="139" t="str">
        <f>IF(AND(TONGHOP!$O1315="ThiTN",TONGHOP!$P1315="VĐ",TONGHOP!$Y1315&lt;&gt;""),TONGHOP!$Y1315,"")</f>
        <v/>
      </c>
      <c r="R1315" s="139" t="str">
        <f>IF(AND(TONGHOP!$O1315="ThiTN",TONGHOP!$P1315="VĐ",TONGHOP!$Z1315&lt;&gt;""),TONGHOP!$Z1315,"")</f>
        <v/>
      </c>
      <c r="S1315" s="137" t="str">
        <f>IF(AND(TONGHOP!$O1315="ThiTN",TONGHOP!$P1315="TH",TONGHOP!$X1315&lt;&gt;""),TONGHOP!$X1315,"")</f>
        <v/>
      </c>
      <c r="T1315" s="137" t="str">
        <f>IF(AND(TONGHOP!$O1315="ThiTN",TONGHOP!$P1315="TH",TONGHOP!$Y1315&lt;&gt;""),TONGHOP!$Y1315,"")</f>
        <v/>
      </c>
      <c r="U1315" s="137" t="str">
        <f>IF(AND(TONGHOP!$O1315="ThiTN",TONGHOP!$P1315="TH",TONGHOP!$Z1315&lt;&gt;""),TONGHOP!$Z1315,"")</f>
        <v/>
      </c>
    </row>
    <row r="1316" spans="1:21">
      <c r="A1316" s="139" t="str">
        <f>IF(AND(TONGHOP!$O1316="KTHP",OR(TONGHOP!$P1316="LT",TONGHOP!$P1316="TN"),TONGHOP!$X1316&lt;&gt;""),TONGHOP!$X1316,"")</f>
        <v>Hà Quốc Bảo</v>
      </c>
      <c r="B1316" s="139" t="str">
        <f>IF(AND(TONGHOP!$O1316="KTHP",OR(TONGHOP!$P1316="LT",TONGHOP!$P1316="TN"),TONGHOP!$Y1316&lt;&gt;""),TONGHOP!$Y1316,"")</f>
        <v>Nguyễn Minh Thái</v>
      </c>
      <c r="C1316" s="139">
        <f>IF(AND(TONGHOP!$O1316="KTHP",OR(TONGHOP!$P1316="LT",TONGHOP!$P1316="TN"),TONGHOP!$Z1316&lt;&gt;""),TONGHOP!$Z1316,"")</f>
        <v>34</v>
      </c>
      <c r="D1316" s="139" t="str">
        <f>IF(AND(TONGHOP!$O1316="KTHP",TONGHOP!$P1316="VĐ"),TONGHOP!$X1316,"")</f>
        <v/>
      </c>
      <c r="E1316" s="138" t="str">
        <f>IF(AND(TONGHOP!$O1316="KTHP",TONGHOP!$P1316="VĐ"),TONGHOP!$Y1316,"")</f>
        <v/>
      </c>
      <c r="F1316" s="138" t="str">
        <f>IF(AND(TONGHOP!$O1316="KTHP",TONGHOP!$P1316="VĐ"),TONGHOP!$Z1316,"")</f>
        <v/>
      </c>
      <c r="G1316" s="139" t="str">
        <f>IF(AND(TONGHOP!$O1316="KTHP",TONGHOP!$P1316="TL"),TONGHOP!$X1316,"")</f>
        <v/>
      </c>
      <c r="H1316" s="138" t="str">
        <f>IF(AND(TONGHOP!$O1316="KTHP",TONGHOP!$P1316="TL"),TONGHOP!$Y1316,"")</f>
        <v/>
      </c>
      <c r="I1316" s="138" t="str">
        <f>IF(AND(TONGHOP!$O1316="KTHP",TONGHOP!$P1316="TL"),TONGHOP!$Z1316,"")</f>
        <v/>
      </c>
      <c r="J1316" s="139" t="str">
        <f>IF(AND(TONGHOP!$O1316="KTHP",TONGHOP!$P1316="TH"),TONGHOP!$X1316,"")</f>
        <v/>
      </c>
      <c r="K1316" s="138" t="str">
        <f>IF(AND(TONGHOP!$O1316="KTHP",TONGHOP!$P1316="TH"),TONGHOP!$Y1316,"")</f>
        <v/>
      </c>
      <c r="L1316" s="138" t="str">
        <f>IF(AND(TONGHOP!$O1316="KTHP",TONGHOP!$P1316="TH"),TONGHOP!$Z1316,"")</f>
        <v/>
      </c>
      <c r="M1316" s="139" t="str">
        <f>IF(AND(TONGHOP!$O1316="ThiTN",OR(TONGHOP!$P1316="LT",TONGHOP!$P1316="TN"),TONGHOP!$X1316&lt;&gt;""),TONGHOP!$X1316,"")</f>
        <v/>
      </c>
      <c r="N1316" s="139" t="str">
        <f>IF(AND(TONGHOP!$O1316="ThiTN",OR(TONGHOP!$P1316="LT",TONGHOP!$P1316="TN"),TONGHOP!$Y1316&lt;&gt;""),TONGHOP!$Y1316,"")</f>
        <v/>
      </c>
      <c r="O1316" s="139" t="str">
        <f>IF(AND(TONGHOP!$O1316="ThiTN",OR(TONGHOP!$P1316="LT",TONGHOP!$P1316="TN"),TONGHOP!$Z1316&lt;&gt;""),TONGHOP!$Z1316,"")</f>
        <v/>
      </c>
      <c r="P1316" s="139" t="str">
        <f>IF(AND(TONGHOP!$O1316="ThiTN",TONGHOP!$P1316="VĐ",TONGHOP!$X1316&lt;&gt;""),TONGHOP!$X1316,"")</f>
        <v/>
      </c>
      <c r="Q1316" s="139" t="str">
        <f>IF(AND(TONGHOP!$O1316="ThiTN",TONGHOP!$P1316="VĐ",TONGHOP!$Y1316&lt;&gt;""),TONGHOP!$Y1316,"")</f>
        <v/>
      </c>
      <c r="R1316" s="139" t="str">
        <f>IF(AND(TONGHOP!$O1316="ThiTN",TONGHOP!$P1316="VĐ",TONGHOP!$Z1316&lt;&gt;""),TONGHOP!$Z1316,"")</f>
        <v/>
      </c>
      <c r="S1316" s="137" t="str">
        <f>IF(AND(TONGHOP!$O1316="ThiTN",TONGHOP!$P1316="TH",TONGHOP!$X1316&lt;&gt;""),TONGHOP!$X1316,"")</f>
        <v/>
      </c>
      <c r="T1316" s="137" t="str">
        <f>IF(AND(TONGHOP!$O1316="ThiTN",TONGHOP!$P1316="TH",TONGHOP!$Y1316&lt;&gt;""),TONGHOP!$Y1316,"")</f>
        <v/>
      </c>
      <c r="U1316" s="137" t="str">
        <f>IF(AND(TONGHOP!$O1316="ThiTN",TONGHOP!$P1316="TH",TONGHOP!$Z1316&lt;&gt;""),TONGHOP!$Z1316,"")</f>
        <v/>
      </c>
    </row>
    <row r="1317" spans="1:21">
      <c r="A1317" s="139" t="str">
        <f>IF(AND(TONGHOP!$O1317="KTHP",OR(TONGHOP!$P1317="LT",TONGHOP!$P1317="TN"),TONGHOP!$X1317&lt;&gt;""),TONGHOP!$X1317,"")</f>
        <v>Nguyễn Văn Tuấn Anh (TG)</v>
      </c>
      <c r="B1317" s="139" t="str">
        <f>IF(AND(TONGHOP!$O1317="KTHP",OR(TONGHOP!$P1317="LT",TONGHOP!$P1317="TN"),TONGHOP!$Y1317&lt;&gt;""),TONGHOP!$Y1317,"")</f>
        <v>Hà Quốc Bảo</v>
      </c>
      <c r="C1317" s="139">
        <f>IF(AND(TONGHOP!$O1317="KTHP",OR(TONGHOP!$P1317="LT",TONGHOP!$P1317="TN"),TONGHOP!$Z1317&lt;&gt;""),TONGHOP!$Z1317,"")</f>
        <v>33</v>
      </c>
      <c r="D1317" s="139" t="str">
        <f>IF(AND(TONGHOP!$O1317="KTHP",TONGHOP!$P1317="VĐ"),TONGHOP!$X1317,"")</f>
        <v/>
      </c>
      <c r="E1317" s="138" t="str">
        <f>IF(AND(TONGHOP!$O1317="KTHP",TONGHOP!$P1317="VĐ"),TONGHOP!$Y1317,"")</f>
        <v/>
      </c>
      <c r="F1317" s="138" t="str">
        <f>IF(AND(TONGHOP!$O1317="KTHP",TONGHOP!$P1317="VĐ"),TONGHOP!$Z1317,"")</f>
        <v/>
      </c>
      <c r="G1317" s="139" t="str">
        <f>IF(AND(TONGHOP!$O1317="KTHP",TONGHOP!$P1317="TL"),TONGHOP!$X1317,"")</f>
        <v/>
      </c>
      <c r="H1317" s="138" t="str">
        <f>IF(AND(TONGHOP!$O1317="KTHP",TONGHOP!$P1317="TL"),TONGHOP!$Y1317,"")</f>
        <v/>
      </c>
      <c r="I1317" s="138" t="str">
        <f>IF(AND(TONGHOP!$O1317="KTHP",TONGHOP!$P1317="TL"),TONGHOP!$Z1317,"")</f>
        <v/>
      </c>
      <c r="J1317" s="139" t="str">
        <f>IF(AND(TONGHOP!$O1317="KTHP",TONGHOP!$P1317="TH"),TONGHOP!$X1317,"")</f>
        <v/>
      </c>
      <c r="K1317" s="138" t="str">
        <f>IF(AND(TONGHOP!$O1317="KTHP",TONGHOP!$P1317="TH"),TONGHOP!$Y1317,"")</f>
        <v/>
      </c>
      <c r="L1317" s="138" t="str">
        <f>IF(AND(TONGHOP!$O1317="KTHP",TONGHOP!$P1317="TH"),TONGHOP!$Z1317,"")</f>
        <v/>
      </c>
      <c r="M1317" s="139" t="str">
        <f>IF(AND(TONGHOP!$O1317="ThiTN",OR(TONGHOP!$P1317="LT",TONGHOP!$P1317="TN"),TONGHOP!$X1317&lt;&gt;""),TONGHOP!$X1317,"")</f>
        <v/>
      </c>
      <c r="N1317" s="139" t="str">
        <f>IF(AND(TONGHOP!$O1317="ThiTN",OR(TONGHOP!$P1317="LT",TONGHOP!$P1317="TN"),TONGHOP!$Y1317&lt;&gt;""),TONGHOP!$Y1317,"")</f>
        <v/>
      </c>
      <c r="O1317" s="139" t="str">
        <f>IF(AND(TONGHOP!$O1317="ThiTN",OR(TONGHOP!$P1317="LT",TONGHOP!$P1317="TN"),TONGHOP!$Z1317&lt;&gt;""),TONGHOP!$Z1317,"")</f>
        <v/>
      </c>
      <c r="P1317" s="139" t="str">
        <f>IF(AND(TONGHOP!$O1317="ThiTN",TONGHOP!$P1317="VĐ",TONGHOP!$X1317&lt;&gt;""),TONGHOP!$X1317,"")</f>
        <v/>
      </c>
      <c r="Q1317" s="139" t="str">
        <f>IF(AND(TONGHOP!$O1317="ThiTN",TONGHOP!$P1317="VĐ",TONGHOP!$Y1317&lt;&gt;""),TONGHOP!$Y1317,"")</f>
        <v/>
      </c>
      <c r="R1317" s="139" t="str">
        <f>IF(AND(TONGHOP!$O1317="ThiTN",TONGHOP!$P1317="VĐ",TONGHOP!$Z1317&lt;&gt;""),TONGHOP!$Z1317,"")</f>
        <v/>
      </c>
      <c r="S1317" s="137" t="str">
        <f>IF(AND(TONGHOP!$O1317="ThiTN",TONGHOP!$P1317="TH",TONGHOP!$X1317&lt;&gt;""),TONGHOP!$X1317,"")</f>
        <v/>
      </c>
      <c r="T1317" s="137" t="str">
        <f>IF(AND(TONGHOP!$O1317="ThiTN",TONGHOP!$P1317="TH",TONGHOP!$Y1317&lt;&gt;""),TONGHOP!$Y1317,"")</f>
        <v/>
      </c>
      <c r="U1317" s="137" t="str">
        <f>IF(AND(TONGHOP!$O1317="ThiTN",TONGHOP!$P1317="TH",TONGHOP!$Z1317&lt;&gt;""),TONGHOP!$Z1317,"")</f>
        <v/>
      </c>
    </row>
    <row r="1318" spans="1:21">
      <c r="A1318" s="139" t="str">
        <f>IF(AND(TONGHOP!$O1318="KTHP",OR(TONGHOP!$P1318="LT",TONGHOP!$P1318="TN"),TONGHOP!$X1318&lt;&gt;""),TONGHOP!$X1318,"")</f>
        <v>Nguyễn Văn Tuấn Anh (TG)</v>
      </c>
      <c r="B1318" s="139" t="str">
        <f>IF(AND(TONGHOP!$O1318="KTHP",OR(TONGHOP!$P1318="LT",TONGHOP!$P1318="TN"),TONGHOP!$Y1318&lt;&gt;""),TONGHOP!$Y1318,"")</f>
        <v>Võ Đắc Thịnh</v>
      </c>
      <c r="C1318" s="139">
        <f>IF(AND(TONGHOP!$O1318="KTHP",OR(TONGHOP!$P1318="LT",TONGHOP!$P1318="TN"),TONGHOP!$Z1318&lt;&gt;""),TONGHOP!$Z1318,"")</f>
        <v>35</v>
      </c>
      <c r="D1318" s="139" t="str">
        <f>IF(AND(TONGHOP!$O1318="KTHP",TONGHOP!$P1318="VĐ"),TONGHOP!$X1318,"")</f>
        <v/>
      </c>
      <c r="E1318" s="138" t="str">
        <f>IF(AND(TONGHOP!$O1318="KTHP",TONGHOP!$P1318="VĐ"),TONGHOP!$Y1318,"")</f>
        <v/>
      </c>
      <c r="F1318" s="138" t="str">
        <f>IF(AND(TONGHOP!$O1318="KTHP",TONGHOP!$P1318="VĐ"),TONGHOP!$Z1318,"")</f>
        <v/>
      </c>
      <c r="G1318" s="139" t="str">
        <f>IF(AND(TONGHOP!$O1318="KTHP",TONGHOP!$P1318="TL"),TONGHOP!$X1318,"")</f>
        <v/>
      </c>
      <c r="H1318" s="138" t="str">
        <f>IF(AND(TONGHOP!$O1318="KTHP",TONGHOP!$P1318="TL"),TONGHOP!$Y1318,"")</f>
        <v/>
      </c>
      <c r="I1318" s="138" t="str">
        <f>IF(AND(TONGHOP!$O1318="KTHP",TONGHOP!$P1318="TL"),TONGHOP!$Z1318,"")</f>
        <v/>
      </c>
      <c r="J1318" s="139" t="str">
        <f>IF(AND(TONGHOP!$O1318="KTHP",TONGHOP!$P1318="TH"),TONGHOP!$X1318,"")</f>
        <v/>
      </c>
      <c r="K1318" s="138" t="str">
        <f>IF(AND(TONGHOP!$O1318="KTHP",TONGHOP!$P1318="TH"),TONGHOP!$Y1318,"")</f>
        <v/>
      </c>
      <c r="L1318" s="138" t="str">
        <f>IF(AND(TONGHOP!$O1318="KTHP",TONGHOP!$P1318="TH"),TONGHOP!$Z1318,"")</f>
        <v/>
      </c>
      <c r="M1318" s="139" t="str">
        <f>IF(AND(TONGHOP!$O1318="ThiTN",OR(TONGHOP!$P1318="LT",TONGHOP!$P1318="TN"),TONGHOP!$X1318&lt;&gt;""),TONGHOP!$X1318,"")</f>
        <v/>
      </c>
      <c r="N1318" s="139" t="str">
        <f>IF(AND(TONGHOP!$O1318="ThiTN",OR(TONGHOP!$P1318="LT",TONGHOP!$P1318="TN"),TONGHOP!$Y1318&lt;&gt;""),TONGHOP!$Y1318,"")</f>
        <v/>
      </c>
      <c r="O1318" s="139" t="str">
        <f>IF(AND(TONGHOP!$O1318="ThiTN",OR(TONGHOP!$P1318="LT",TONGHOP!$P1318="TN"),TONGHOP!$Z1318&lt;&gt;""),TONGHOP!$Z1318,"")</f>
        <v/>
      </c>
      <c r="P1318" s="139" t="str">
        <f>IF(AND(TONGHOP!$O1318="ThiTN",TONGHOP!$P1318="VĐ",TONGHOP!$X1318&lt;&gt;""),TONGHOP!$X1318,"")</f>
        <v/>
      </c>
      <c r="Q1318" s="139" t="str">
        <f>IF(AND(TONGHOP!$O1318="ThiTN",TONGHOP!$P1318="VĐ",TONGHOP!$Y1318&lt;&gt;""),TONGHOP!$Y1318,"")</f>
        <v/>
      </c>
      <c r="R1318" s="139" t="str">
        <f>IF(AND(TONGHOP!$O1318="ThiTN",TONGHOP!$P1318="VĐ",TONGHOP!$Z1318&lt;&gt;""),TONGHOP!$Z1318,"")</f>
        <v/>
      </c>
      <c r="S1318" s="137" t="str">
        <f>IF(AND(TONGHOP!$O1318="ThiTN",TONGHOP!$P1318="TH",TONGHOP!$X1318&lt;&gt;""),TONGHOP!$X1318,"")</f>
        <v/>
      </c>
      <c r="T1318" s="137" t="str">
        <f>IF(AND(TONGHOP!$O1318="ThiTN",TONGHOP!$P1318="TH",TONGHOP!$Y1318&lt;&gt;""),TONGHOP!$Y1318,"")</f>
        <v/>
      </c>
      <c r="U1318" s="137" t="str">
        <f>IF(AND(TONGHOP!$O1318="ThiTN",TONGHOP!$P1318="TH",TONGHOP!$Z1318&lt;&gt;""),TONGHOP!$Z1318,"")</f>
        <v/>
      </c>
    </row>
    <row r="1319" spans="1:21">
      <c r="A1319" s="139" t="str">
        <f>IF(AND(TONGHOP!$O1319="KTHP",OR(TONGHOP!$P1319="LT",TONGHOP!$P1319="TN"),TONGHOP!$X1319&lt;&gt;""),TONGHOP!$X1319,"")</f>
        <v>Nguyễn Văn Tuấn Anh (TG)</v>
      </c>
      <c r="B1319" s="139" t="str">
        <f>IF(AND(TONGHOP!$O1319="KTHP",OR(TONGHOP!$P1319="LT",TONGHOP!$P1319="TN"),TONGHOP!$Y1319&lt;&gt;""),TONGHOP!$Y1319,"")</f>
        <v>Phạm Nguyễn Đức Trung</v>
      </c>
      <c r="C1319" s="139">
        <f>IF(AND(TONGHOP!$O1319="KTHP",OR(TONGHOP!$P1319="LT",TONGHOP!$P1319="TN"),TONGHOP!$Z1319&lt;&gt;""),TONGHOP!$Z1319,"")</f>
        <v>33</v>
      </c>
      <c r="D1319" s="139" t="str">
        <f>IF(AND(TONGHOP!$O1319="KTHP",TONGHOP!$P1319="VĐ"),TONGHOP!$X1319,"")</f>
        <v/>
      </c>
      <c r="E1319" s="138" t="str">
        <f>IF(AND(TONGHOP!$O1319="KTHP",TONGHOP!$P1319="VĐ"),TONGHOP!$Y1319,"")</f>
        <v/>
      </c>
      <c r="F1319" s="138" t="str">
        <f>IF(AND(TONGHOP!$O1319="KTHP",TONGHOP!$P1319="VĐ"),TONGHOP!$Z1319,"")</f>
        <v/>
      </c>
      <c r="G1319" s="139" t="str">
        <f>IF(AND(TONGHOP!$O1319="KTHP",TONGHOP!$P1319="TL"),TONGHOP!$X1319,"")</f>
        <v/>
      </c>
      <c r="H1319" s="138" t="str">
        <f>IF(AND(TONGHOP!$O1319="KTHP",TONGHOP!$P1319="TL"),TONGHOP!$Y1319,"")</f>
        <v/>
      </c>
      <c r="I1319" s="138" t="str">
        <f>IF(AND(TONGHOP!$O1319="KTHP",TONGHOP!$P1319="TL"),TONGHOP!$Z1319,"")</f>
        <v/>
      </c>
      <c r="J1319" s="139" t="str">
        <f>IF(AND(TONGHOP!$O1319="KTHP",TONGHOP!$P1319="TH"),TONGHOP!$X1319,"")</f>
        <v/>
      </c>
      <c r="K1319" s="138" t="str">
        <f>IF(AND(TONGHOP!$O1319="KTHP",TONGHOP!$P1319="TH"),TONGHOP!$Y1319,"")</f>
        <v/>
      </c>
      <c r="L1319" s="138" t="str">
        <f>IF(AND(TONGHOP!$O1319="KTHP",TONGHOP!$P1319="TH"),TONGHOP!$Z1319,"")</f>
        <v/>
      </c>
      <c r="M1319" s="139" t="str">
        <f>IF(AND(TONGHOP!$O1319="ThiTN",OR(TONGHOP!$P1319="LT",TONGHOP!$P1319="TN"),TONGHOP!$X1319&lt;&gt;""),TONGHOP!$X1319,"")</f>
        <v/>
      </c>
      <c r="N1319" s="139" t="str">
        <f>IF(AND(TONGHOP!$O1319="ThiTN",OR(TONGHOP!$P1319="LT",TONGHOP!$P1319="TN"),TONGHOP!$Y1319&lt;&gt;""),TONGHOP!$Y1319,"")</f>
        <v/>
      </c>
      <c r="O1319" s="139" t="str">
        <f>IF(AND(TONGHOP!$O1319="ThiTN",OR(TONGHOP!$P1319="LT",TONGHOP!$P1319="TN"),TONGHOP!$Z1319&lt;&gt;""),TONGHOP!$Z1319,"")</f>
        <v/>
      </c>
      <c r="P1319" s="139" t="str">
        <f>IF(AND(TONGHOP!$O1319="ThiTN",TONGHOP!$P1319="VĐ",TONGHOP!$X1319&lt;&gt;""),TONGHOP!$X1319,"")</f>
        <v/>
      </c>
      <c r="Q1319" s="139" t="str">
        <f>IF(AND(TONGHOP!$O1319="ThiTN",TONGHOP!$P1319="VĐ",TONGHOP!$Y1319&lt;&gt;""),TONGHOP!$Y1319,"")</f>
        <v/>
      </c>
      <c r="R1319" s="139" t="str">
        <f>IF(AND(TONGHOP!$O1319="ThiTN",TONGHOP!$P1319="VĐ",TONGHOP!$Z1319&lt;&gt;""),TONGHOP!$Z1319,"")</f>
        <v/>
      </c>
      <c r="S1319" s="137" t="str">
        <f>IF(AND(TONGHOP!$O1319="ThiTN",TONGHOP!$P1319="TH",TONGHOP!$X1319&lt;&gt;""),TONGHOP!$X1319,"")</f>
        <v/>
      </c>
      <c r="T1319" s="137" t="str">
        <f>IF(AND(TONGHOP!$O1319="ThiTN",TONGHOP!$P1319="TH",TONGHOP!$Y1319&lt;&gt;""),TONGHOP!$Y1319,"")</f>
        <v/>
      </c>
      <c r="U1319" s="137" t="str">
        <f>IF(AND(TONGHOP!$O1319="ThiTN",TONGHOP!$P1319="TH",TONGHOP!$Z1319&lt;&gt;""),TONGHOP!$Z1319,"")</f>
        <v/>
      </c>
    </row>
    <row r="1320" spans="1:21">
      <c r="A1320" s="139" t="str">
        <f>IF(AND(TONGHOP!$O1320="KTHP",OR(TONGHOP!$P1320="LT",TONGHOP!$P1320="TN"),TONGHOP!$X1320&lt;&gt;""),TONGHOP!$X1320,"")</f>
        <v>Trần Quốc Duy</v>
      </c>
      <c r="B1320" s="139" t="str">
        <f>IF(AND(TONGHOP!$O1320="KTHP",OR(TONGHOP!$P1320="LT",TONGHOP!$P1320="TN"),TONGHOP!$Y1320&lt;&gt;""),TONGHOP!$Y1320,"")</f>
        <v>Triệu Phú Nguyên</v>
      </c>
      <c r="C1320" s="139">
        <f>IF(AND(TONGHOP!$O1320="KTHP",OR(TONGHOP!$P1320="LT",TONGHOP!$P1320="TN"),TONGHOP!$Z1320&lt;&gt;""),TONGHOP!$Z1320,"")</f>
        <v>35</v>
      </c>
      <c r="D1320" s="139" t="str">
        <f>IF(AND(TONGHOP!$O1320="KTHP",TONGHOP!$P1320="VĐ"),TONGHOP!$X1320,"")</f>
        <v/>
      </c>
      <c r="E1320" s="138" t="str">
        <f>IF(AND(TONGHOP!$O1320="KTHP",TONGHOP!$P1320="VĐ"),TONGHOP!$Y1320,"")</f>
        <v/>
      </c>
      <c r="F1320" s="138" t="str">
        <f>IF(AND(TONGHOP!$O1320="KTHP",TONGHOP!$P1320="VĐ"),TONGHOP!$Z1320,"")</f>
        <v/>
      </c>
      <c r="G1320" s="139" t="str">
        <f>IF(AND(TONGHOP!$O1320="KTHP",TONGHOP!$P1320="TL"),TONGHOP!$X1320,"")</f>
        <v/>
      </c>
      <c r="H1320" s="138" t="str">
        <f>IF(AND(TONGHOP!$O1320="KTHP",TONGHOP!$P1320="TL"),TONGHOP!$Y1320,"")</f>
        <v/>
      </c>
      <c r="I1320" s="138" t="str">
        <f>IF(AND(TONGHOP!$O1320="KTHP",TONGHOP!$P1320="TL"),TONGHOP!$Z1320,"")</f>
        <v/>
      </c>
      <c r="J1320" s="139" t="str">
        <f>IF(AND(TONGHOP!$O1320="KTHP",TONGHOP!$P1320="TH"),TONGHOP!$X1320,"")</f>
        <v/>
      </c>
      <c r="K1320" s="138" t="str">
        <f>IF(AND(TONGHOP!$O1320="KTHP",TONGHOP!$P1320="TH"),TONGHOP!$Y1320,"")</f>
        <v/>
      </c>
      <c r="L1320" s="138" t="str">
        <f>IF(AND(TONGHOP!$O1320="KTHP",TONGHOP!$P1320="TH"),TONGHOP!$Z1320,"")</f>
        <v/>
      </c>
      <c r="M1320" s="139" t="str">
        <f>IF(AND(TONGHOP!$O1320="ThiTN",OR(TONGHOP!$P1320="LT",TONGHOP!$P1320="TN"),TONGHOP!$X1320&lt;&gt;""),TONGHOP!$X1320,"")</f>
        <v/>
      </c>
      <c r="N1320" s="139" t="str">
        <f>IF(AND(TONGHOP!$O1320="ThiTN",OR(TONGHOP!$P1320="LT",TONGHOP!$P1320="TN"),TONGHOP!$Y1320&lt;&gt;""),TONGHOP!$Y1320,"")</f>
        <v/>
      </c>
      <c r="O1320" s="139" t="str">
        <f>IF(AND(TONGHOP!$O1320="ThiTN",OR(TONGHOP!$P1320="LT",TONGHOP!$P1320="TN"),TONGHOP!$Z1320&lt;&gt;""),TONGHOP!$Z1320,"")</f>
        <v/>
      </c>
      <c r="P1320" s="139" t="str">
        <f>IF(AND(TONGHOP!$O1320="ThiTN",TONGHOP!$P1320="VĐ",TONGHOP!$X1320&lt;&gt;""),TONGHOP!$X1320,"")</f>
        <v/>
      </c>
      <c r="Q1320" s="139" t="str">
        <f>IF(AND(TONGHOP!$O1320="ThiTN",TONGHOP!$P1320="VĐ",TONGHOP!$Y1320&lt;&gt;""),TONGHOP!$Y1320,"")</f>
        <v/>
      </c>
      <c r="R1320" s="139" t="str">
        <f>IF(AND(TONGHOP!$O1320="ThiTN",TONGHOP!$P1320="VĐ",TONGHOP!$Z1320&lt;&gt;""),TONGHOP!$Z1320,"")</f>
        <v/>
      </c>
      <c r="S1320" s="137" t="str">
        <f>IF(AND(TONGHOP!$O1320="ThiTN",TONGHOP!$P1320="TH",TONGHOP!$X1320&lt;&gt;""),TONGHOP!$X1320,"")</f>
        <v/>
      </c>
      <c r="T1320" s="137" t="str">
        <f>IF(AND(TONGHOP!$O1320="ThiTN",TONGHOP!$P1320="TH",TONGHOP!$Y1320&lt;&gt;""),TONGHOP!$Y1320,"")</f>
        <v/>
      </c>
      <c r="U1320" s="137" t="str">
        <f>IF(AND(TONGHOP!$O1320="ThiTN",TONGHOP!$P1320="TH",TONGHOP!$Z1320&lt;&gt;""),TONGHOP!$Z1320,"")</f>
        <v/>
      </c>
    </row>
    <row r="1321" spans="1:21">
      <c r="A1321" s="139" t="str">
        <f>IF(AND(TONGHOP!$O1321="KTHP",OR(TONGHOP!$P1321="LT",TONGHOP!$P1321="TN"),TONGHOP!$X1321&lt;&gt;""),TONGHOP!$X1321,"")</f>
        <v>Nguyễn Xuân Hà (TG)</v>
      </c>
      <c r="B1321" s="139" t="str">
        <f>IF(AND(TONGHOP!$O1321="KTHP",OR(TONGHOP!$P1321="LT",TONGHOP!$P1321="TN"),TONGHOP!$Y1321&lt;&gt;""),TONGHOP!$Y1321,"")</f>
        <v>Nguyễn Anh Tuấn</v>
      </c>
      <c r="C1321" s="139">
        <f>IF(AND(TONGHOP!$O1321="KTHP",OR(TONGHOP!$P1321="LT",TONGHOP!$P1321="TN"),TONGHOP!$Z1321&lt;&gt;""),TONGHOP!$Z1321,"")</f>
        <v>34</v>
      </c>
      <c r="D1321" s="139" t="str">
        <f>IF(AND(TONGHOP!$O1321="KTHP",TONGHOP!$P1321="VĐ"),TONGHOP!$X1321,"")</f>
        <v/>
      </c>
      <c r="E1321" s="138" t="str">
        <f>IF(AND(TONGHOP!$O1321="KTHP",TONGHOP!$P1321="VĐ"),TONGHOP!$Y1321,"")</f>
        <v/>
      </c>
      <c r="F1321" s="138" t="str">
        <f>IF(AND(TONGHOP!$O1321="KTHP",TONGHOP!$P1321="VĐ"),TONGHOP!$Z1321,"")</f>
        <v/>
      </c>
      <c r="G1321" s="139" t="str">
        <f>IF(AND(TONGHOP!$O1321="KTHP",TONGHOP!$P1321="TL"),TONGHOP!$X1321,"")</f>
        <v/>
      </c>
      <c r="H1321" s="138" t="str">
        <f>IF(AND(TONGHOP!$O1321="KTHP",TONGHOP!$P1321="TL"),TONGHOP!$Y1321,"")</f>
        <v/>
      </c>
      <c r="I1321" s="138" t="str">
        <f>IF(AND(TONGHOP!$O1321="KTHP",TONGHOP!$P1321="TL"),TONGHOP!$Z1321,"")</f>
        <v/>
      </c>
      <c r="J1321" s="139" t="str">
        <f>IF(AND(TONGHOP!$O1321="KTHP",TONGHOP!$P1321="TH"),TONGHOP!$X1321,"")</f>
        <v/>
      </c>
      <c r="K1321" s="138" t="str">
        <f>IF(AND(TONGHOP!$O1321="KTHP",TONGHOP!$P1321="TH"),TONGHOP!$Y1321,"")</f>
        <v/>
      </c>
      <c r="L1321" s="138" t="str">
        <f>IF(AND(TONGHOP!$O1321="KTHP",TONGHOP!$P1321="TH"),TONGHOP!$Z1321,"")</f>
        <v/>
      </c>
      <c r="M1321" s="139" t="str">
        <f>IF(AND(TONGHOP!$O1321="ThiTN",OR(TONGHOP!$P1321="LT",TONGHOP!$P1321="TN"),TONGHOP!$X1321&lt;&gt;""),TONGHOP!$X1321,"")</f>
        <v/>
      </c>
      <c r="N1321" s="139" t="str">
        <f>IF(AND(TONGHOP!$O1321="ThiTN",OR(TONGHOP!$P1321="LT",TONGHOP!$P1321="TN"),TONGHOP!$Y1321&lt;&gt;""),TONGHOP!$Y1321,"")</f>
        <v/>
      </c>
      <c r="O1321" s="139" t="str">
        <f>IF(AND(TONGHOP!$O1321="ThiTN",OR(TONGHOP!$P1321="LT",TONGHOP!$P1321="TN"),TONGHOP!$Z1321&lt;&gt;""),TONGHOP!$Z1321,"")</f>
        <v/>
      </c>
      <c r="P1321" s="139" t="str">
        <f>IF(AND(TONGHOP!$O1321="ThiTN",TONGHOP!$P1321="VĐ",TONGHOP!$X1321&lt;&gt;""),TONGHOP!$X1321,"")</f>
        <v/>
      </c>
      <c r="Q1321" s="139" t="str">
        <f>IF(AND(TONGHOP!$O1321="ThiTN",TONGHOP!$P1321="VĐ",TONGHOP!$Y1321&lt;&gt;""),TONGHOP!$Y1321,"")</f>
        <v/>
      </c>
      <c r="R1321" s="139" t="str">
        <f>IF(AND(TONGHOP!$O1321="ThiTN",TONGHOP!$P1321="VĐ",TONGHOP!$Z1321&lt;&gt;""),TONGHOP!$Z1321,"")</f>
        <v/>
      </c>
      <c r="S1321" s="137" t="str">
        <f>IF(AND(TONGHOP!$O1321="ThiTN",TONGHOP!$P1321="TH",TONGHOP!$X1321&lt;&gt;""),TONGHOP!$X1321,"")</f>
        <v/>
      </c>
      <c r="T1321" s="137" t="str">
        <f>IF(AND(TONGHOP!$O1321="ThiTN",TONGHOP!$P1321="TH",TONGHOP!$Y1321&lt;&gt;""),TONGHOP!$Y1321,"")</f>
        <v/>
      </c>
      <c r="U1321" s="137" t="str">
        <f>IF(AND(TONGHOP!$O1321="ThiTN",TONGHOP!$P1321="TH",TONGHOP!$Z1321&lt;&gt;""),TONGHOP!$Z1321,"")</f>
        <v/>
      </c>
    </row>
    <row r="1322" spans="1:21">
      <c r="A1322" s="139" t="str">
        <f>IF(AND(TONGHOP!$O1322="KTHP",OR(TONGHOP!$P1322="LT",TONGHOP!$P1322="TN"),TONGHOP!$X1322&lt;&gt;""),TONGHOP!$X1322,"")</f>
        <v>Nguyễn Văn Tuấn Anh (TG)</v>
      </c>
      <c r="B1322" s="139" t="str">
        <f>IF(AND(TONGHOP!$O1322="KTHP",OR(TONGHOP!$P1322="LT",TONGHOP!$P1322="TN"),TONGHOP!$Y1322&lt;&gt;""),TONGHOP!$Y1322,"")</f>
        <v>Hà Quốc Bảo</v>
      </c>
      <c r="C1322" s="139">
        <f>IF(AND(TONGHOP!$O1322="KTHP",OR(TONGHOP!$P1322="LT",TONGHOP!$P1322="TN"),TONGHOP!$Z1322&lt;&gt;""),TONGHOP!$Z1322,"")</f>
        <v>34</v>
      </c>
      <c r="D1322" s="139" t="str">
        <f>IF(AND(TONGHOP!$O1322="KTHP",TONGHOP!$P1322="VĐ"),TONGHOP!$X1322,"")</f>
        <v/>
      </c>
      <c r="E1322" s="138" t="str">
        <f>IF(AND(TONGHOP!$O1322="KTHP",TONGHOP!$P1322="VĐ"),TONGHOP!$Y1322,"")</f>
        <v/>
      </c>
      <c r="F1322" s="138" t="str">
        <f>IF(AND(TONGHOP!$O1322="KTHP",TONGHOP!$P1322="VĐ"),TONGHOP!$Z1322,"")</f>
        <v/>
      </c>
      <c r="G1322" s="139" t="str">
        <f>IF(AND(TONGHOP!$O1322="KTHP",TONGHOP!$P1322="TL"),TONGHOP!$X1322,"")</f>
        <v/>
      </c>
      <c r="H1322" s="138" t="str">
        <f>IF(AND(TONGHOP!$O1322="KTHP",TONGHOP!$P1322="TL"),TONGHOP!$Y1322,"")</f>
        <v/>
      </c>
      <c r="I1322" s="138" t="str">
        <f>IF(AND(TONGHOP!$O1322="KTHP",TONGHOP!$P1322="TL"),TONGHOP!$Z1322,"")</f>
        <v/>
      </c>
      <c r="J1322" s="139" t="str">
        <f>IF(AND(TONGHOP!$O1322="KTHP",TONGHOP!$P1322="TH"),TONGHOP!$X1322,"")</f>
        <v/>
      </c>
      <c r="K1322" s="138" t="str">
        <f>IF(AND(TONGHOP!$O1322="KTHP",TONGHOP!$P1322="TH"),TONGHOP!$Y1322,"")</f>
        <v/>
      </c>
      <c r="L1322" s="138" t="str">
        <f>IF(AND(TONGHOP!$O1322="KTHP",TONGHOP!$P1322="TH"),TONGHOP!$Z1322,"")</f>
        <v/>
      </c>
      <c r="M1322" s="139" t="str">
        <f>IF(AND(TONGHOP!$O1322="ThiTN",OR(TONGHOP!$P1322="LT",TONGHOP!$P1322="TN"),TONGHOP!$X1322&lt;&gt;""),TONGHOP!$X1322,"")</f>
        <v/>
      </c>
      <c r="N1322" s="139" t="str">
        <f>IF(AND(TONGHOP!$O1322="ThiTN",OR(TONGHOP!$P1322="LT",TONGHOP!$P1322="TN"),TONGHOP!$Y1322&lt;&gt;""),TONGHOP!$Y1322,"")</f>
        <v/>
      </c>
      <c r="O1322" s="139" t="str">
        <f>IF(AND(TONGHOP!$O1322="ThiTN",OR(TONGHOP!$P1322="LT",TONGHOP!$P1322="TN"),TONGHOP!$Z1322&lt;&gt;""),TONGHOP!$Z1322,"")</f>
        <v/>
      </c>
      <c r="P1322" s="139" t="str">
        <f>IF(AND(TONGHOP!$O1322="ThiTN",TONGHOP!$P1322="VĐ",TONGHOP!$X1322&lt;&gt;""),TONGHOP!$X1322,"")</f>
        <v/>
      </c>
      <c r="Q1322" s="139" t="str">
        <f>IF(AND(TONGHOP!$O1322="ThiTN",TONGHOP!$P1322="VĐ",TONGHOP!$Y1322&lt;&gt;""),TONGHOP!$Y1322,"")</f>
        <v/>
      </c>
      <c r="R1322" s="139" t="str">
        <f>IF(AND(TONGHOP!$O1322="ThiTN",TONGHOP!$P1322="VĐ",TONGHOP!$Z1322&lt;&gt;""),TONGHOP!$Z1322,"")</f>
        <v/>
      </c>
      <c r="S1322" s="137" t="str">
        <f>IF(AND(TONGHOP!$O1322="ThiTN",TONGHOP!$P1322="TH",TONGHOP!$X1322&lt;&gt;""),TONGHOP!$X1322,"")</f>
        <v/>
      </c>
      <c r="T1322" s="137" t="str">
        <f>IF(AND(TONGHOP!$O1322="ThiTN",TONGHOP!$P1322="TH",TONGHOP!$Y1322&lt;&gt;""),TONGHOP!$Y1322,"")</f>
        <v/>
      </c>
      <c r="U1322" s="137" t="str">
        <f>IF(AND(TONGHOP!$O1322="ThiTN",TONGHOP!$P1322="TH",TONGHOP!$Z1322&lt;&gt;""),TONGHOP!$Z1322,"")</f>
        <v/>
      </c>
    </row>
    <row r="1323" spans="1:21">
      <c r="A1323" s="139" t="str">
        <f>IF(AND(TONGHOP!$O1323="KTHP",OR(TONGHOP!$P1323="LT",TONGHOP!$P1323="TN"),TONGHOP!$X1323&lt;&gt;""),TONGHOP!$X1323,"")</f>
        <v>Nguyễn Anh Tuấn (TG)</v>
      </c>
      <c r="B1323" s="139" t="str">
        <f>IF(AND(TONGHOP!$O1323="KTHP",OR(TONGHOP!$P1323="LT",TONGHOP!$P1323="TN"),TONGHOP!$Y1323&lt;&gt;""),TONGHOP!$Y1323,"")</f>
        <v>Hoàng Phúc Bảo</v>
      </c>
      <c r="C1323" s="139">
        <f>IF(AND(TONGHOP!$O1323="KTHP",OR(TONGHOP!$P1323="LT",TONGHOP!$P1323="TN"),TONGHOP!$Z1323&lt;&gt;""),TONGHOP!$Z1323,"")</f>
        <v>35</v>
      </c>
      <c r="D1323" s="139" t="str">
        <f>IF(AND(TONGHOP!$O1323="KTHP",TONGHOP!$P1323="VĐ"),TONGHOP!$X1323,"")</f>
        <v/>
      </c>
      <c r="E1323" s="138" t="str">
        <f>IF(AND(TONGHOP!$O1323="KTHP",TONGHOP!$P1323="VĐ"),TONGHOP!$Y1323,"")</f>
        <v/>
      </c>
      <c r="F1323" s="138" t="str">
        <f>IF(AND(TONGHOP!$O1323="KTHP",TONGHOP!$P1323="VĐ"),TONGHOP!$Z1323,"")</f>
        <v/>
      </c>
      <c r="G1323" s="139" t="str">
        <f>IF(AND(TONGHOP!$O1323="KTHP",TONGHOP!$P1323="TL"),TONGHOP!$X1323,"")</f>
        <v/>
      </c>
      <c r="H1323" s="138" t="str">
        <f>IF(AND(TONGHOP!$O1323="KTHP",TONGHOP!$P1323="TL"),TONGHOP!$Y1323,"")</f>
        <v/>
      </c>
      <c r="I1323" s="138" t="str">
        <f>IF(AND(TONGHOP!$O1323="KTHP",TONGHOP!$P1323="TL"),TONGHOP!$Z1323,"")</f>
        <v/>
      </c>
      <c r="J1323" s="139" t="str">
        <f>IF(AND(TONGHOP!$O1323="KTHP",TONGHOP!$P1323="TH"),TONGHOP!$X1323,"")</f>
        <v/>
      </c>
      <c r="K1323" s="138" t="str">
        <f>IF(AND(TONGHOP!$O1323="KTHP",TONGHOP!$P1323="TH"),TONGHOP!$Y1323,"")</f>
        <v/>
      </c>
      <c r="L1323" s="138" t="str">
        <f>IF(AND(TONGHOP!$O1323="KTHP",TONGHOP!$P1323="TH"),TONGHOP!$Z1323,"")</f>
        <v/>
      </c>
      <c r="M1323" s="139" t="str">
        <f>IF(AND(TONGHOP!$O1323="ThiTN",OR(TONGHOP!$P1323="LT",TONGHOP!$P1323="TN"),TONGHOP!$X1323&lt;&gt;""),TONGHOP!$X1323,"")</f>
        <v/>
      </c>
      <c r="N1323" s="139" t="str">
        <f>IF(AND(TONGHOP!$O1323="ThiTN",OR(TONGHOP!$P1323="LT",TONGHOP!$P1323="TN"),TONGHOP!$Y1323&lt;&gt;""),TONGHOP!$Y1323,"")</f>
        <v/>
      </c>
      <c r="O1323" s="139" t="str">
        <f>IF(AND(TONGHOP!$O1323="ThiTN",OR(TONGHOP!$P1323="LT",TONGHOP!$P1323="TN"),TONGHOP!$Z1323&lt;&gt;""),TONGHOP!$Z1323,"")</f>
        <v/>
      </c>
      <c r="P1323" s="139" t="str">
        <f>IF(AND(TONGHOP!$O1323="ThiTN",TONGHOP!$P1323="VĐ",TONGHOP!$X1323&lt;&gt;""),TONGHOP!$X1323,"")</f>
        <v/>
      </c>
      <c r="Q1323" s="139" t="str">
        <f>IF(AND(TONGHOP!$O1323="ThiTN",TONGHOP!$P1323="VĐ",TONGHOP!$Y1323&lt;&gt;""),TONGHOP!$Y1323,"")</f>
        <v/>
      </c>
      <c r="R1323" s="139" t="str">
        <f>IF(AND(TONGHOP!$O1323="ThiTN",TONGHOP!$P1323="VĐ",TONGHOP!$Z1323&lt;&gt;""),TONGHOP!$Z1323,"")</f>
        <v/>
      </c>
      <c r="S1323" s="137" t="str">
        <f>IF(AND(TONGHOP!$O1323="ThiTN",TONGHOP!$P1323="TH",TONGHOP!$X1323&lt;&gt;""),TONGHOP!$X1323,"")</f>
        <v/>
      </c>
      <c r="T1323" s="137" t="str">
        <f>IF(AND(TONGHOP!$O1323="ThiTN",TONGHOP!$P1323="TH",TONGHOP!$Y1323&lt;&gt;""),TONGHOP!$Y1323,"")</f>
        <v/>
      </c>
      <c r="U1323" s="137" t="str">
        <f>IF(AND(TONGHOP!$O1323="ThiTN",TONGHOP!$P1323="TH",TONGHOP!$Z1323&lt;&gt;""),TONGHOP!$Z1323,"")</f>
        <v/>
      </c>
    </row>
    <row r="1324" spans="1:21">
      <c r="A1324" s="139" t="str">
        <f>IF(AND(TONGHOP!$O1324="KTHP",OR(TONGHOP!$P1324="LT",TONGHOP!$P1324="TN"),TONGHOP!$X1324&lt;&gt;""),TONGHOP!$X1324,"")</f>
        <v>Quãng Minh Đằng (TG)</v>
      </c>
      <c r="B1324" s="139" t="str">
        <f>IF(AND(TONGHOP!$O1324="KTHP",OR(TONGHOP!$P1324="LT",TONGHOP!$P1324="TN"),TONGHOP!$Y1324&lt;&gt;""),TONGHOP!$Y1324,"")</f>
        <v>Trần Quốc Duy</v>
      </c>
      <c r="C1324" s="139">
        <f>IF(AND(TONGHOP!$O1324="KTHP",OR(TONGHOP!$P1324="LT",TONGHOP!$P1324="TN"),TONGHOP!$Z1324&lt;&gt;""),TONGHOP!$Z1324,"")</f>
        <v>33</v>
      </c>
      <c r="D1324" s="139" t="str">
        <f>IF(AND(TONGHOP!$O1324="KTHP",TONGHOP!$P1324="VĐ"),TONGHOP!$X1324,"")</f>
        <v/>
      </c>
      <c r="E1324" s="138" t="str">
        <f>IF(AND(TONGHOP!$O1324="KTHP",TONGHOP!$P1324="VĐ"),TONGHOP!$Y1324,"")</f>
        <v/>
      </c>
      <c r="F1324" s="138" t="str">
        <f>IF(AND(TONGHOP!$O1324="KTHP",TONGHOP!$P1324="VĐ"),TONGHOP!$Z1324,"")</f>
        <v/>
      </c>
      <c r="G1324" s="139" t="str">
        <f>IF(AND(TONGHOP!$O1324="KTHP",TONGHOP!$P1324="TL"),TONGHOP!$X1324,"")</f>
        <v/>
      </c>
      <c r="H1324" s="138" t="str">
        <f>IF(AND(TONGHOP!$O1324="KTHP",TONGHOP!$P1324="TL"),TONGHOP!$Y1324,"")</f>
        <v/>
      </c>
      <c r="I1324" s="138" t="str">
        <f>IF(AND(TONGHOP!$O1324="KTHP",TONGHOP!$P1324="TL"),TONGHOP!$Z1324,"")</f>
        <v/>
      </c>
      <c r="J1324" s="139" t="str">
        <f>IF(AND(TONGHOP!$O1324="KTHP",TONGHOP!$P1324="TH"),TONGHOP!$X1324,"")</f>
        <v/>
      </c>
      <c r="K1324" s="138" t="str">
        <f>IF(AND(TONGHOP!$O1324="KTHP",TONGHOP!$P1324="TH"),TONGHOP!$Y1324,"")</f>
        <v/>
      </c>
      <c r="L1324" s="138" t="str">
        <f>IF(AND(TONGHOP!$O1324="KTHP",TONGHOP!$P1324="TH"),TONGHOP!$Z1324,"")</f>
        <v/>
      </c>
      <c r="M1324" s="139" t="str">
        <f>IF(AND(TONGHOP!$O1324="ThiTN",OR(TONGHOP!$P1324="LT",TONGHOP!$P1324="TN"),TONGHOP!$X1324&lt;&gt;""),TONGHOP!$X1324,"")</f>
        <v/>
      </c>
      <c r="N1324" s="139" t="str">
        <f>IF(AND(TONGHOP!$O1324="ThiTN",OR(TONGHOP!$P1324="LT",TONGHOP!$P1324="TN"),TONGHOP!$Y1324&lt;&gt;""),TONGHOP!$Y1324,"")</f>
        <v/>
      </c>
      <c r="O1324" s="139" t="str">
        <f>IF(AND(TONGHOP!$O1324="ThiTN",OR(TONGHOP!$P1324="LT",TONGHOP!$P1324="TN"),TONGHOP!$Z1324&lt;&gt;""),TONGHOP!$Z1324,"")</f>
        <v/>
      </c>
      <c r="P1324" s="139" t="str">
        <f>IF(AND(TONGHOP!$O1324="ThiTN",TONGHOP!$P1324="VĐ",TONGHOP!$X1324&lt;&gt;""),TONGHOP!$X1324,"")</f>
        <v/>
      </c>
      <c r="Q1324" s="139" t="str">
        <f>IF(AND(TONGHOP!$O1324="ThiTN",TONGHOP!$P1324="VĐ",TONGHOP!$Y1324&lt;&gt;""),TONGHOP!$Y1324,"")</f>
        <v/>
      </c>
      <c r="R1324" s="139" t="str">
        <f>IF(AND(TONGHOP!$O1324="ThiTN",TONGHOP!$P1324="VĐ",TONGHOP!$Z1324&lt;&gt;""),TONGHOP!$Z1324,"")</f>
        <v/>
      </c>
      <c r="S1324" s="137" t="str">
        <f>IF(AND(TONGHOP!$O1324="ThiTN",TONGHOP!$P1324="TH",TONGHOP!$X1324&lt;&gt;""),TONGHOP!$X1324,"")</f>
        <v/>
      </c>
      <c r="T1324" s="137" t="str">
        <f>IF(AND(TONGHOP!$O1324="ThiTN",TONGHOP!$P1324="TH",TONGHOP!$Y1324&lt;&gt;""),TONGHOP!$Y1324,"")</f>
        <v/>
      </c>
      <c r="U1324" s="137" t="str">
        <f>IF(AND(TONGHOP!$O1324="ThiTN",TONGHOP!$P1324="TH",TONGHOP!$Z1324&lt;&gt;""),TONGHOP!$Z1324,"")</f>
        <v/>
      </c>
    </row>
    <row r="1325" spans="1:21">
      <c r="A1325" s="139" t="str">
        <f>IF(AND(TONGHOP!$O1325="KTHP",OR(TONGHOP!$P1325="LT",TONGHOP!$P1325="TN"),TONGHOP!$X1325&lt;&gt;""),TONGHOP!$X1325,"")</f>
        <v>Hà Quốc Bảo</v>
      </c>
      <c r="B1325" s="139" t="str">
        <f>IF(AND(TONGHOP!$O1325="KTHP",OR(TONGHOP!$P1325="LT",TONGHOP!$P1325="TN"),TONGHOP!$Y1325&lt;&gt;""),TONGHOP!$Y1325,"")</f>
        <v>Nguyễn Minh Thái</v>
      </c>
      <c r="C1325" s="139">
        <f>IF(AND(TONGHOP!$O1325="KTHP",OR(TONGHOP!$P1325="LT",TONGHOP!$P1325="TN"),TONGHOP!$Z1325&lt;&gt;""),TONGHOP!$Z1325,"")</f>
        <v>35</v>
      </c>
      <c r="D1325" s="139" t="str">
        <f>IF(AND(TONGHOP!$O1325="KTHP",TONGHOP!$P1325="VĐ"),TONGHOP!$X1325,"")</f>
        <v/>
      </c>
      <c r="E1325" s="138" t="str">
        <f>IF(AND(TONGHOP!$O1325="KTHP",TONGHOP!$P1325="VĐ"),TONGHOP!$Y1325,"")</f>
        <v/>
      </c>
      <c r="F1325" s="138" t="str">
        <f>IF(AND(TONGHOP!$O1325="KTHP",TONGHOP!$P1325="VĐ"),TONGHOP!$Z1325,"")</f>
        <v/>
      </c>
      <c r="G1325" s="139" t="str">
        <f>IF(AND(TONGHOP!$O1325="KTHP",TONGHOP!$P1325="TL"),TONGHOP!$X1325,"")</f>
        <v/>
      </c>
      <c r="H1325" s="138" t="str">
        <f>IF(AND(TONGHOP!$O1325="KTHP",TONGHOP!$P1325="TL"),TONGHOP!$Y1325,"")</f>
        <v/>
      </c>
      <c r="I1325" s="138" t="str">
        <f>IF(AND(TONGHOP!$O1325="KTHP",TONGHOP!$P1325="TL"),TONGHOP!$Z1325,"")</f>
        <v/>
      </c>
      <c r="J1325" s="139" t="str">
        <f>IF(AND(TONGHOP!$O1325="KTHP",TONGHOP!$P1325="TH"),TONGHOP!$X1325,"")</f>
        <v/>
      </c>
      <c r="K1325" s="138" t="str">
        <f>IF(AND(TONGHOP!$O1325="KTHP",TONGHOP!$P1325="TH"),TONGHOP!$Y1325,"")</f>
        <v/>
      </c>
      <c r="L1325" s="138" t="str">
        <f>IF(AND(TONGHOP!$O1325="KTHP",TONGHOP!$P1325="TH"),TONGHOP!$Z1325,"")</f>
        <v/>
      </c>
      <c r="M1325" s="139" t="str">
        <f>IF(AND(TONGHOP!$O1325="ThiTN",OR(TONGHOP!$P1325="LT",TONGHOP!$P1325="TN"),TONGHOP!$X1325&lt;&gt;""),TONGHOP!$X1325,"")</f>
        <v/>
      </c>
      <c r="N1325" s="139" t="str">
        <f>IF(AND(TONGHOP!$O1325="ThiTN",OR(TONGHOP!$P1325="LT",TONGHOP!$P1325="TN"),TONGHOP!$Y1325&lt;&gt;""),TONGHOP!$Y1325,"")</f>
        <v/>
      </c>
      <c r="O1325" s="139" t="str">
        <f>IF(AND(TONGHOP!$O1325="ThiTN",OR(TONGHOP!$P1325="LT",TONGHOP!$P1325="TN"),TONGHOP!$Z1325&lt;&gt;""),TONGHOP!$Z1325,"")</f>
        <v/>
      </c>
      <c r="P1325" s="139" t="str">
        <f>IF(AND(TONGHOP!$O1325="ThiTN",TONGHOP!$P1325="VĐ",TONGHOP!$X1325&lt;&gt;""),TONGHOP!$X1325,"")</f>
        <v/>
      </c>
      <c r="Q1325" s="139" t="str">
        <f>IF(AND(TONGHOP!$O1325="ThiTN",TONGHOP!$P1325="VĐ",TONGHOP!$Y1325&lt;&gt;""),TONGHOP!$Y1325,"")</f>
        <v/>
      </c>
      <c r="R1325" s="139" t="str">
        <f>IF(AND(TONGHOP!$O1325="ThiTN",TONGHOP!$P1325="VĐ",TONGHOP!$Z1325&lt;&gt;""),TONGHOP!$Z1325,"")</f>
        <v/>
      </c>
      <c r="S1325" s="137" t="str">
        <f>IF(AND(TONGHOP!$O1325="ThiTN",TONGHOP!$P1325="TH",TONGHOP!$X1325&lt;&gt;""),TONGHOP!$X1325,"")</f>
        <v/>
      </c>
      <c r="T1325" s="137" t="str">
        <f>IF(AND(TONGHOP!$O1325="ThiTN",TONGHOP!$P1325="TH",TONGHOP!$Y1325&lt;&gt;""),TONGHOP!$Y1325,"")</f>
        <v/>
      </c>
      <c r="U1325" s="137" t="str">
        <f>IF(AND(TONGHOP!$O1325="ThiTN",TONGHOP!$P1325="TH",TONGHOP!$Z1325&lt;&gt;""),TONGHOP!$Z1325,"")</f>
        <v/>
      </c>
    </row>
    <row r="1326" spans="1:21">
      <c r="A1326" s="139" t="str">
        <f>IF(AND(TONGHOP!$O1326="KTHP",OR(TONGHOP!$P1326="LT",TONGHOP!$P1326="TN"),TONGHOP!$X1326&lt;&gt;""),TONGHOP!$X1326,"")</f>
        <v>Nguyễn Văn Tuấn Anh (TG)</v>
      </c>
      <c r="B1326" s="139" t="str">
        <f>IF(AND(TONGHOP!$O1326="KTHP",OR(TONGHOP!$P1326="LT",TONGHOP!$P1326="TN"),TONGHOP!$Y1326&lt;&gt;""),TONGHOP!$Y1326,"")</f>
        <v>Hà Quốc Bảo</v>
      </c>
      <c r="C1326" s="139">
        <f>IF(AND(TONGHOP!$O1326="KTHP",OR(TONGHOP!$P1326="LT",TONGHOP!$P1326="TN"),TONGHOP!$Z1326&lt;&gt;""),TONGHOP!$Z1326,"")</f>
        <v>41</v>
      </c>
      <c r="D1326" s="139" t="str">
        <f>IF(AND(TONGHOP!$O1326="KTHP",TONGHOP!$P1326="VĐ"),TONGHOP!$X1326,"")</f>
        <v/>
      </c>
      <c r="E1326" s="138" t="str">
        <f>IF(AND(TONGHOP!$O1326="KTHP",TONGHOP!$P1326="VĐ"),TONGHOP!$Y1326,"")</f>
        <v/>
      </c>
      <c r="F1326" s="138" t="str">
        <f>IF(AND(TONGHOP!$O1326="KTHP",TONGHOP!$P1326="VĐ"),TONGHOP!$Z1326,"")</f>
        <v/>
      </c>
      <c r="G1326" s="139" t="str">
        <f>IF(AND(TONGHOP!$O1326="KTHP",TONGHOP!$P1326="TL"),TONGHOP!$X1326,"")</f>
        <v/>
      </c>
      <c r="H1326" s="138" t="str">
        <f>IF(AND(TONGHOP!$O1326="KTHP",TONGHOP!$P1326="TL"),TONGHOP!$Y1326,"")</f>
        <v/>
      </c>
      <c r="I1326" s="138" t="str">
        <f>IF(AND(TONGHOP!$O1326="KTHP",TONGHOP!$P1326="TL"),TONGHOP!$Z1326,"")</f>
        <v/>
      </c>
      <c r="J1326" s="139" t="str">
        <f>IF(AND(TONGHOP!$O1326="KTHP",TONGHOP!$P1326="TH"),TONGHOP!$X1326,"")</f>
        <v/>
      </c>
      <c r="K1326" s="138" t="str">
        <f>IF(AND(TONGHOP!$O1326="KTHP",TONGHOP!$P1326="TH"),TONGHOP!$Y1326,"")</f>
        <v/>
      </c>
      <c r="L1326" s="138" t="str">
        <f>IF(AND(TONGHOP!$O1326="KTHP",TONGHOP!$P1326="TH"),TONGHOP!$Z1326,"")</f>
        <v/>
      </c>
      <c r="M1326" s="139" t="str">
        <f>IF(AND(TONGHOP!$O1326="ThiTN",OR(TONGHOP!$P1326="LT",TONGHOP!$P1326="TN"),TONGHOP!$X1326&lt;&gt;""),TONGHOP!$X1326,"")</f>
        <v/>
      </c>
      <c r="N1326" s="139" t="str">
        <f>IF(AND(TONGHOP!$O1326="ThiTN",OR(TONGHOP!$P1326="LT",TONGHOP!$P1326="TN"),TONGHOP!$Y1326&lt;&gt;""),TONGHOP!$Y1326,"")</f>
        <v/>
      </c>
      <c r="O1326" s="139" t="str">
        <f>IF(AND(TONGHOP!$O1326="ThiTN",OR(TONGHOP!$P1326="LT",TONGHOP!$P1326="TN"),TONGHOP!$Z1326&lt;&gt;""),TONGHOP!$Z1326,"")</f>
        <v/>
      </c>
      <c r="P1326" s="139" t="str">
        <f>IF(AND(TONGHOP!$O1326="ThiTN",TONGHOP!$P1326="VĐ",TONGHOP!$X1326&lt;&gt;""),TONGHOP!$X1326,"")</f>
        <v/>
      </c>
      <c r="Q1326" s="139" t="str">
        <f>IF(AND(TONGHOP!$O1326="ThiTN",TONGHOP!$P1326="VĐ",TONGHOP!$Y1326&lt;&gt;""),TONGHOP!$Y1326,"")</f>
        <v/>
      </c>
      <c r="R1326" s="139" t="str">
        <f>IF(AND(TONGHOP!$O1326="ThiTN",TONGHOP!$P1326="VĐ",TONGHOP!$Z1326&lt;&gt;""),TONGHOP!$Z1326,"")</f>
        <v/>
      </c>
      <c r="S1326" s="137" t="str">
        <f>IF(AND(TONGHOP!$O1326="ThiTN",TONGHOP!$P1326="TH",TONGHOP!$X1326&lt;&gt;""),TONGHOP!$X1326,"")</f>
        <v/>
      </c>
      <c r="T1326" s="137" t="str">
        <f>IF(AND(TONGHOP!$O1326="ThiTN",TONGHOP!$P1326="TH",TONGHOP!$Y1326&lt;&gt;""),TONGHOP!$Y1326,"")</f>
        <v/>
      </c>
      <c r="U1326" s="137" t="str">
        <f>IF(AND(TONGHOP!$O1326="ThiTN",TONGHOP!$P1326="TH",TONGHOP!$Z1326&lt;&gt;""),TONGHOP!$Z1326,"")</f>
        <v/>
      </c>
    </row>
    <row r="1327" spans="1:21">
      <c r="A1327" s="139" t="str">
        <f>IF(AND(TONGHOP!$O1327="KTHP",OR(TONGHOP!$P1327="LT",TONGHOP!$P1327="TN"),TONGHOP!$X1327&lt;&gt;""),TONGHOP!$X1327,"")</f>
        <v/>
      </c>
      <c r="B1327" s="139" t="str">
        <f>IF(AND(TONGHOP!$O1327="KTHP",OR(TONGHOP!$P1327="LT",TONGHOP!$P1327="TN"),TONGHOP!$Y1327&lt;&gt;""),TONGHOP!$Y1327,"")</f>
        <v/>
      </c>
      <c r="C1327" s="139" t="str">
        <f>IF(AND(TONGHOP!$O1327="KTHP",OR(TONGHOP!$P1327="LT",TONGHOP!$P1327="TN"),TONGHOP!$Z1327&lt;&gt;""),TONGHOP!$Z1327,"")</f>
        <v/>
      </c>
      <c r="D1327" s="139" t="str">
        <f>IF(AND(TONGHOP!$O1327="KTHP",TONGHOP!$P1327="VĐ"),TONGHOP!$X1327,"")</f>
        <v/>
      </c>
      <c r="E1327" s="138" t="str">
        <f>IF(AND(TONGHOP!$O1327="KTHP",TONGHOP!$P1327="VĐ"),TONGHOP!$Y1327,"")</f>
        <v/>
      </c>
      <c r="F1327" s="138" t="str">
        <f>IF(AND(TONGHOP!$O1327="KTHP",TONGHOP!$P1327="VĐ"),TONGHOP!$Z1327,"")</f>
        <v/>
      </c>
      <c r="G1327" s="139" t="str">
        <f>IF(AND(TONGHOP!$O1327="KTHP",TONGHOP!$P1327="TL"),TONGHOP!$X1327,"")</f>
        <v/>
      </c>
      <c r="H1327" s="138" t="str">
        <f>IF(AND(TONGHOP!$O1327="KTHP",TONGHOP!$P1327="TL"),TONGHOP!$Y1327,"")</f>
        <v/>
      </c>
      <c r="I1327" s="138" t="str">
        <f>IF(AND(TONGHOP!$O1327="KTHP",TONGHOP!$P1327="TL"),TONGHOP!$Z1327,"")</f>
        <v/>
      </c>
      <c r="J1327" s="139" t="str">
        <f>IF(AND(TONGHOP!$O1327="KTHP",TONGHOP!$P1327="TH"),TONGHOP!$X1327,"")</f>
        <v/>
      </c>
      <c r="K1327" s="138" t="str">
        <f>IF(AND(TONGHOP!$O1327="KTHP",TONGHOP!$P1327="TH"),TONGHOP!$Y1327,"")</f>
        <v/>
      </c>
      <c r="L1327" s="138" t="str">
        <f>IF(AND(TONGHOP!$O1327="KTHP",TONGHOP!$P1327="TH"),TONGHOP!$Z1327,"")</f>
        <v/>
      </c>
      <c r="M1327" s="139" t="str">
        <f>IF(AND(TONGHOP!$O1327="ThiTN",OR(TONGHOP!$P1327="LT",TONGHOP!$P1327="TN"),TONGHOP!$X1327&lt;&gt;""),TONGHOP!$X1327,"")</f>
        <v/>
      </c>
      <c r="N1327" s="139" t="str">
        <f>IF(AND(TONGHOP!$O1327="ThiTN",OR(TONGHOP!$P1327="LT",TONGHOP!$P1327="TN"),TONGHOP!$Y1327&lt;&gt;""),TONGHOP!$Y1327,"")</f>
        <v/>
      </c>
      <c r="O1327" s="139" t="str">
        <f>IF(AND(TONGHOP!$O1327="ThiTN",OR(TONGHOP!$P1327="LT",TONGHOP!$P1327="TN"),TONGHOP!$Z1327&lt;&gt;""),TONGHOP!$Z1327,"")</f>
        <v/>
      </c>
      <c r="P1327" s="139" t="str">
        <f>IF(AND(TONGHOP!$O1327="ThiTN",TONGHOP!$P1327="VĐ",TONGHOP!$X1327&lt;&gt;""),TONGHOP!$X1327,"")</f>
        <v/>
      </c>
      <c r="Q1327" s="139" t="str">
        <f>IF(AND(TONGHOP!$O1327="ThiTN",TONGHOP!$P1327="VĐ",TONGHOP!$Y1327&lt;&gt;""),TONGHOP!$Y1327,"")</f>
        <v/>
      </c>
      <c r="R1327" s="139" t="str">
        <f>IF(AND(TONGHOP!$O1327="ThiTN",TONGHOP!$P1327="VĐ",TONGHOP!$Z1327&lt;&gt;""),TONGHOP!$Z1327,"")</f>
        <v/>
      </c>
      <c r="S1327" s="137" t="str">
        <f>IF(AND(TONGHOP!$O1327="ThiTN",TONGHOP!$P1327="TH",TONGHOP!$X1327&lt;&gt;""),TONGHOP!$X1327,"")</f>
        <v/>
      </c>
      <c r="T1327" s="137" t="str">
        <f>IF(AND(TONGHOP!$O1327="ThiTN",TONGHOP!$P1327="TH",TONGHOP!$Y1327&lt;&gt;""),TONGHOP!$Y1327,"")</f>
        <v/>
      </c>
      <c r="U1327" s="137" t="str">
        <f>IF(AND(TONGHOP!$O1327="ThiTN",TONGHOP!$P1327="TH",TONGHOP!$Z1327&lt;&gt;""),TONGHOP!$Z1327,"")</f>
        <v/>
      </c>
    </row>
    <row r="1328" spans="1:21">
      <c r="A1328" s="139" t="str">
        <f>IF(AND(TONGHOP!$O1328="KTHP",OR(TONGHOP!$P1328="LT",TONGHOP!$P1328="TN"),TONGHOP!$X1328&lt;&gt;""),TONGHOP!$X1328,"")</f>
        <v/>
      </c>
      <c r="B1328" s="139" t="str">
        <f>IF(AND(TONGHOP!$O1328="KTHP",OR(TONGHOP!$P1328="LT",TONGHOP!$P1328="TN"),TONGHOP!$Y1328&lt;&gt;""),TONGHOP!$Y1328,"")</f>
        <v/>
      </c>
      <c r="C1328" s="139" t="str">
        <f>IF(AND(TONGHOP!$O1328="KTHP",OR(TONGHOP!$P1328="LT",TONGHOP!$P1328="TN"),TONGHOP!$Z1328&lt;&gt;""),TONGHOP!$Z1328,"")</f>
        <v/>
      </c>
      <c r="D1328" s="139" t="str">
        <f>IF(AND(TONGHOP!$O1328="KTHP",TONGHOP!$P1328="VĐ"),TONGHOP!$X1328,"")</f>
        <v/>
      </c>
      <c r="E1328" s="138" t="str">
        <f>IF(AND(TONGHOP!$O1328="KTHP",TONGHOP!$P1328="VĐ"),TONGHOP!$Y1328,"")</f>
        <v/>
      </c>
      <c r="F1328" s="138" t="str">
        <f>IF(AND(TONGHOP!$O1328="KTHP",TONGHOP!$P1328="VĐ"),TONGHOP!$Z1328,"")</f>
        <v/>
      </c>
      <c r="G1328" s="139" t="str">
        <f>IF(AND(TONGHOP!$O1328="KTHP",TONGHOP!$P1328="TL"),TONGHOP!$X1328,"")</f>
        <v/>
      </c>
      <c r="H1328" s="138" t="str">
        <f>IF(AND(TONGHOP!$O1328="KTHP",TONGHOP!$P1328="TL"),TONGHOP!$Y1328,"")</f>
        <v/>
      </c>
      <c r="I1328" s="138" t="str">
        <f>IF(AND(TONGHOP!$O1328="KTHP",TONGHOP!$P1328="TL"),TONGHOP!$Z1328,"")</f>
        <v/>
      </c>
      <c r="J1328" s="139" t="str">
        <f>IF(AND(TONGHOP!$O1328="KTHP",TONGHOP!$P1328="TH"),TONGHOP!$X1328,"")</f>
        <v/>
      </c>
      <c r="K1328" s="138" t="str">
        <f>IF(AND(TONGHOP!$O1328="KTHP",TONGHOP!$P1328="TH"),TONGHOP!$Y1328,"")</f>
        <v/>
      </c>
      <c r="L1328" s="138" t="str">
        <f>IF(AND(TONGHOP!$O1328="KTHP",TONGHOP!$P1328="TH"),TONGHOP!$Z1328,"")</f>
        <v/>
      </c>
      <c r="M1328" s="139" t="str">
        <f>IF(AND(TONGHOP!$O1328="ThiTN",OR(TONGHOP!$P1328="LT",TONGHOP!$P1328="TN"),TONGHOP!$X1328&lt;&gt;""),TONGHOP!$X1328,"")</f>
        <v/>
      </c>
      <c r="N1328" s="139" t="str">
        <f>IF(AND(TONGHOP!$O1328="ThiTN",OR(TONGHOP!$P1328="LT",TONGHOP!$P1328="TN"),TONGHOP!$Y1328&lt;&gt;""),TONGHOP!$Y1328,"")</f>
        <v/>
      </c>
      <c r="O1328" s="139" t="str">
        <f>IF(AND(TONGHOP!$O1328="ThiTN",OR(TONGHOP!$P1328="LT",TONGHOP!$P1328="TN"),TONGHOP!$Z1328&lt;&gt;""),TONGHOP!$Z1328,"")</f>
        <v/>
      </c>
      <c r="P1328" s="139" t="str">
        <f>IF(AND(TONGHOP!$O1328="ThiTN",TONGHOP!$P1328="VĐ",TONGHOP!$X1328&lt;&gt;""),TONGHOP!$X1328,"")</f>
        <v/>
      </c>
      <c r="Q1328" s="139" t="str">
        <f>IF(AND(TONGHOP!$O1328="ThiTN",TONGHOP!$P1328="VĐ",TONGHOP!$Y1328&lt;&gt;""),TONGHOP!$Y1328,"")</f>
        <v/>
      </c>
      <c r="R1328" s="139" t="str">
        <f>IF(AND(TONGHOP!$O1328="ThiTN",TONGHOP!$P1328="VĐ",TONGHOP!$Z1328&lt;&gt;""),TONGHOP!$Z1328,"")</f>
        <v/>
      </c>
      <c r="S1328" s="137" t="str">
        <f>IF(AND(TONGHOP!$O1328="ThiTN",TONGHOP!$P1328="TH",TONGHOP!$X1328&lt;&gt;""),TONGHOP!$X1328,"")</f>
        <v/>
      </c>
      <c r="T1328" s="137" t="str">
        <f>IF(AND(TONGHOP!$O1328="ThiTN",TONGHOP!$P1328="TH",TONGHOP!$Y1328&lt;&gt;""),TONGHOP!$Y1328,"")</f>
        <v/>
      </c>
      <c r="U1328" s="137" t="str">
        <f>IF(AND(TONGHOP!$O1328="ThiTN",TONGHOP!$P1328="TH",TONGHOP!$Z1328&lt;&gt;""),TONGHOP!$Z1328,"")</f>
        <v/>
      </c>
    </row>
    <row r="1329" spans="1:21">
      <c r="A1329" s="139" t="str">
        <f>IF(AND(TONGHOP!$O1329="KTHP",OR(TONGHOP!$P1329="LT",TONGHOP!$P1329="TN"),TONGHOP!$X1329&lt;&gt;""),TONGHOP!$X1329,"")</f>
        <v>Chế Vân Cầm</v>
      </c>
      <c r="B1329" s="139" t="str">
        <f>IF(AND(TONGHOP!$O1329="KTHP",OR(TONGHOP!$P1329="LT",TONGHOP!$P1329="TN"),TONGHOP!$Y1329&lt;&gt;""),TONGHOP!$Y1329,"")</f>
        <v>Phạm Thị Thanh Thúy</v>
      </c>
      <c r="C1329" s="139">
        <f>IF(AND(TONGHOP!$O1329="KTHP",OR(TONGHOP!$P1329="LT",TONGHOP!$P1329="TN"),TONGHOP!$Z1329&lt;&gt;""),TONGHOP!$Z1329,"")</f>
        <v>29</v>
      </c>
      <c r="D1329" s="139" t="str">
        <f>IF(AND(TONGHOP!$O1329="KTHP",TONGHOP!$P1329="VĐ"),TONGHOP!$X1329,"")</f>
        <v/>
      </c>
      <c r="E1329" s="138" t="str">
        <f>IF(AND(TONGHOP!$O1329="KTHP",TONGHOP!$P1329="VĐ"),TONGHOP!$Y1329,"")</f>
        <v/>
      </c>
      <c r="F1329" s="138" t="str">
        <f>IF(AND(TONGHOP!$O1329="KTHP",TONGHOP!$P1329="VĐ"),TONGHOP!$Z1329,"")</f>
        <v/>
      </c>
      <c r="G1329" s="139" t="str">
        <f>IF(AND(TONGHOP!$O1329="KTHP",TONGHOP!$P1329="TL"),TONGHOP!$X1329,"")</f>
        <v/>
      </c>
      <c r="H1329" s="138" t="str">
        <f>IF(AND(TONGHOP!$O1329="KTHP",TONGHOP!$P1329="TL"),TONGHOP!$Y1329,"")</f>
        <v/>
      </c>
      <c r="I1329" s="138" t="str">
        <f>IF(AND(TONGHOP!$O1329="KTHP",TONGHOP!$P1329="TL"),TONGHOP!$Z1329,"")</f>
        <v/>
      </c>
      <c r="J1329" s="139" t="str">
        <f>IF(AND(TONGHOP!$O1329="KTHP",TONGHOP!$P1329="TH"),TONGHOP!$X1329,"")</f>
        <v/>
      </c>
      <c r="K1329" s="138" t="str">
        <f>IF(AND(TONGHOP!$O1329="KTHP",TONGHOP!$P1329="TH"),TONGHOP!$Y1329,"")</f>
        <v/>
      </c>
      <c r="L1329" s="138" t="str">
        <f>IF(AND(TONGHOP!$O1329="KTHP",TONGHOP!$P1329="TH"),TONGHOP!$Z1329,"")</f>
        <v/>
      </c>
      <c r="M1329" s="139" t="str">
        <f>IF(AND(TONGHOP!$O1329="ThiTN",OR(TONGHOP!$P1329="LT",TONGHOP!$P1329="TN"),TONGHOP!$X1329&lt;&gt;""),TONGHOP!$X1329,"")</f>
        <v/>
      </c>
      <c r="N1329" s="139" t="str">
        <f>IF(AND(TONGHOP!$O1329="ThiTN",OR(TONGHOP!$P1329="LT",TONGHOP!$P1329="TN"),TONGHOP!$Y1329&lt;&gt;""),TONGHOP!$Y1329,"")</f>
        <v/>
      </c>
      <c r="O1329" s="139" t="str">
        <f>IF(AND(TONGHOP!$O1329="ThiTN",OR(TONGHOP!$P1329="LT",TONGHOP!$P1329="TN"),TONGHOP!$Z1329&lt;&gt;""),TONGHOP!$Z1329,"")</f>
        <v/>
      </c>
      <c r="P1329" s="139" t="str">
        <f>IF(AND(TONGHOP!$O1329="ThiTN",TONGHOP!$P1329="VĐ",TONGHOP!$X1329&lt;&gt;""),TONGHOP!$X1329,"")</f>
        <v/>
      </c>
      <c r="Q1329" s="139" t="str">
        <f>IF(AND(TONGHOP!$O1329="ThiTN",TONGHOP!$P1329="VĐ",TONGHOP!$Y1329&lt;&gt;""),TONGHOP!$Y1329,"")</f>
        <v/>
      </c>
      <c r="R1329" s="139" t="str">
        <f>IF(AND(TONGHOP!$O1329="ThiTN",TONGHOP!$P1329="VĐ",TONGHOP!$Z1329&lt;&gt;""),TONGHOP!$Z1329,"")</f>
        <v/>
      </c>
      <c r="S1329" s="137" t="str">
        <f>IF(AND(TONGHOP!$O1329="ThiTN",TONGHOP!$P1329="TH",TONGHOP!$X1329&lt;&gt;""),TONGHOP!$X1329,"")</f>
        <v/>
      </c>
      <c r="T1329" s="137" t="str">
        <f>IF(AND(TONGHOP!$O1329="ThiTN",TONGHOP!$P1329="TH",TONGHOP!$Y1329&lt;&gt;""),TONGHOP!$Y1329,"")</f>
        <v/>
      </c>
      <c r="U1329" s="137" t="str">
        <f>IF(AND(TONGHOP!$O1329="ThiTN",TONGHOP!$P1329="TH",TONGHOP!$Z1329&lt;&gt;""),TONGHOP!$Z1329,"")</f>
        <v/>
      </c>
    </row>
    <row r="1330" spans="1:21">
      <c r="A1330" s="139" t="str">
        <f>IF(AND(TONGHOP!$O1330="KTHP",OR(TONGHOP!$P1330="LT",TONGHOP!$P1330="TN"),TONGHOP!$X1330&lt;&gt;""),TONGHOP!$X1330,"")</f>
        <v>Chế Vân Cầm</v>
      </c>
      <c r="B1330" s="139" t="str">
        <f>IF(AND(TONGHOP!$O1330="KTHP",OR(TONGHOP!$P1330="LT",TONGHOP!$P1330="TN"),TONGHOP!$Y1330&lt;&gt;""),TONGHOP!$Y1330,"")</f>
        <v>Phạm Thị Thanh Thúy</v>
      </c>
      <c r="C1330" s="139">
        <f>IF(AND(TONGHOP!$O1330="KTHP",OR(TONGHOP!$P1330="LT",TONGHOP!$P1330="TN"),TONGHOP!$Z1330&lt;&gt;""),TONGHOP!$Z1330,"")</f>
        <v>29</v>
      </c>
      <c r="D1330" s="139" t="str">
        <f>IF(AND(TONGHOP!$O1330="KTHP",TONGHOP!$P1330="VĐ"),TONGHOP!$X1330,"")</f>
        <v/>
      </c>
      <c r="E1330" s="138" t="str">
        <f>IF(AND(TONGHOP!$O1330="KTHP",TONGHOP!$P1330="VĐ"),TONGHOP!$Y1330,"")</f>
        <v/>
      </c>
      <c r="F1330" s="138" t="str">
        <f>IF(AND(TONGHOP!$O1330="KTHP",TONGHOP!$P1330="VĐ"),TONGHOP!$Z1330,"")</f>
        <v/>
      </c>
      <c r="G1330" s="139" t="str">
        <f>IF(AND(TONGHOP!$O1330="KTHP",TONGHOP!$P1330="TL"),TONGHOP!$X1330,"")</f>
        <v/>
      </c>
      <c r="H1330" s="138" t="str">
        <f>IF(AND(TONGHOP!$O1330="KTHP",TONGHOP!$P1330="TL"),TONGHOP!$Y1330,"")</f>
        <v/>
      </c>
      <c r="I1330" s="138" t="str">
        <f>IF(AND(TONGHOP!$O1330="KTHP",TONGHOP!$P1330="TL"),TONGHOP!$Z1330,"")</f>
        <v/>
      </c>
      <c r="J1330" s="139" t="str">
        <f>IF(AND(TONGHOP!$O1330="KTHP",TONGHOP!$P1330="TH"),TONGHOP!$X1330,"")</f>
        <v/>
      </c>
      <c r="K1330" s="138" t="str">
        <f>IF(AND(TONGHOP!$O1330="KTHP",TONGHOP!$P1330="TH"),TONGHOP!$Y1330,"")</f>
        <v/>
      </c>
      <c r="L1330" s="138" t="str">
        <f>IF(AND(TONGHOP!$O1330="KTHP",TONGHOP!$P1330="TH"),TONGHOP!$Z1330,"")</f>
        <v/>
      </c>
      <c r="M1330" s="139" t="str">
        <f>IF(AND(TONGHOP!$O1330="ThiTN",OR(TONGHOP!$P1330="LT",TONGHOP!$P1330="TN"),TONGHOP!$X1330&lt;&gt;""),TONGHOP!$X1330,"")</f>
        <v/>
      </c>
      <c r="N1330" s="139" t="str">
        <f>IF(AND(TONGHOP!$O1330="ThiTN",OR(TONGHOP!$P1330="LT",TONGHOP!$P1330="TN"),TONGHOP!$Y1330&lt;&gt;""),TONGHOP!$Y1330,"")</f>
        <v/>
      </c>
      <c r="O1330" s="139" t="str">
        <f>IF(AND(TONGHOP!$O1330="ThiTN",OR(TONGHOP!$P1330="LT",TONGHOP!$P1330="TN"),TONGHOP!$Z1330&lt;&gt;""),TONGHOP!$Z1330,"")</f>
        <v/>
      </c>
      <c r="P1330" s="139" t="str">
        <f>IF(AND(TONGHOP!$O1330="ThiTN",TONGHOP!$P1330="VĐ",TONGHOP!$X1330&lt;&gt;""),TONGHOP!$X1330,"")</f>
        <v/>
      </c>
      <c r="Q1330" s="139" t="str">
        <f>IF(AND(TONGHOP!$O1330="ThiTN",TONGHOP!$P1330="VĐ",TONGHOP!$Y1330&lt;&gt;""),TONGHOP!$Y1330,"")</f>
        <v/>
      </c>
      <c r="R1330" s="139" t="str">
        <f>IF(AND(TONGHOP!$O1330="ThiTN",TONGHOP!$P1330="VĐ",TONGHOP!$Z1330&lt;&gt;""),TONGHOP!$Z1330,"")</f>
        <v/>
      </c>
      <c r="S1330" s="137" t="str">
        <f>IF(AND(TONGHOP!$O1330="ThiTN",TONGHOP!$P1330="TH",TONGHOP!$X1330&lt;&gt;""),TONGHOP!$X1330,"")</f>
        <v/>
      </c>
      <c r="T1330" s="137" t="str">
        <f>IF(AND(TONGHOP!$O1330="ThiTN",TONGHOP!$P1330="TH",TONGHOP!$Y1330&lt;&gt;""),TONGHOP!$Y1330,"")</f>
        <v/>
      </c>
      <c r="U1330" s="137" t="str">
        <f>IF(AND(TONGHOP!$O1330="ThiTN",TONGHOP!$P1330="TH",TONGHOP!$Z1330&lt;&gt;""),TONGHOP!$Z1330,"")</f>
        <v/>
      </c>
    </row>
    <row r="1331" spans="1:21">
      <c r="A1331" s="139" t="str">
        <f>IF(AND(TONGHOP!$O1331="KTHP",OR(TONGHOP!$P1331="LT",TONGHOP!$P1331="TN"),TONGHOP!$X1331&lt;&gt;""),TONGHOP!$X1331,"")</f>
        <v>Chế Vân Cầm</v>
      </c>
      <c r="B1331" s="139" t="str">
        <f>IF(AND(TONGHOP!$O1331="KTHP",OR(TONGHOP!$P1331="LT",TONGHOP!$P1331="TN"),TONGHOP!$Y1331&lt;&gt;""),TONGHOP!$Y1331,"")</f>
        <v>Phạm Thị Thanh Thúy</v>
      </c>
      <c r="C1331" s="139">
        <f>IF(AND(TONGHOP!$O1331="KTHP",OR(TONGHOP!$P1331="LT",TONGHOP!$P1331="TN"),TONGHOP!$Z1331&lt;&gt;""),TONGHOP!$Z1331,"")</f>
        <v>25</v>
      </c>
      <c r="D1331" s="139" t="str">
        <f>IF(AND(TONGHOP!$O1331="KTHP",TONGHOP!$P1331="VĐ"),TONGHOP!$X1331,"")</f>
        <v/>
      </c>
      <c r="E1331" s="138" t="str">
        <f>IF(AND(TONGHOP!$O1331="KTHP",TONGHOP!$P1331="VĐ"),TONGHOP!$Y1331,"")</f>
        <v/>
      </c>
      <c r="F1331" s="138" t="str">
        <f>IF(AND(TONGHOP!$O1331="KTHP",TONGHOP!$P1331="VĐ"),TONGHOP!$Z1331,"")</f>
        <v/>
      </c>
      <c r="G1331" s="139" t="str">
        <f>IF(AND(TONGHOP!$O1331="KTHP",TONGHOP!$P1331="TL"),TONGHOP!$X1331,"")</f>
        <v/>
      </c>
      <c r="H1331" s="138" t="str">
        <f>IF(AND(TONGHOP!$O1331="KTHP",TONGHOP!$P1331="TL"),TONGHOP!$Y1331,"")</f>
        <v/>
      </c>
      <c r="I1331" s="138" t="str">
        <f>IF(AND(TONGHOP!$O1331="KTHP",TONGHOP!$P1331="TL"),TONGHOP!$Z1331,"")</f>
        <v/>
      </c>
      <c r="J1331" s="139" t="str">
        <f>IF(AND(TONGHOP!$O1331="KTHP",TONGHOP!$P1331="TH"),TONGHOP!$X1331,"")</f>
        <v/>
      </c>
      <c r="K1331" s="138" t="str">
        <f>IF(AND(TONGHOP!$O1331="KTHP",TONGHOP!$P1331="TH"),TONGHOP!$Y1331,"")</f>
        <v/>
      </c>
      <c r="L1331" s="138" t="str">
        <f>IF(AND(TONGHOP!$O1331="KTHP",TONGHOP!$P1331="TH"),TONGHOP!$Z1331,"")</f>
        <v/>
      </c>
      <c r="M1331" s="139" t="str">
        <f>IF(AND(TONGHOP!$O1331="ThiTN",OR(TONGHOP!$P1331="LT",TONGHOP!$P1331="TN"),TONGHOP!$X1331&lt;&gt;""),TONGHOP!$X1331,"")</f>
        <v/>
      </c>
      <c r="N1331" s="139" t="str">
        <f>IF(AND(TONGHOP!$O1331="ThiTN",OR(TONGHOP!$P1331="LT",TONGHOP!$P1331="TN"),TONGHOP!$Y1331&lt;&gt;""),TONGHOP!$Y1331,"")</f>
        <v/>
      </c>
      <c r="O1331" s="139" t="str">
        <f>IF(AND(TONGHOP!$O1331="ThiTN",OR(TONGHOP!$P1331="LT",TONGHOP!$P1331="TN"),TONGHOP!$Z1331&lt;&gt;""),TONGHOP!$Z1331,"")</f>
        <v/>
      </c>
      <c r="P1331" s="139" t="str">
        <f>IF(AND(TONGHOP!$O1331="ThiTN",TONGHOP!$P1331="VĐ",TONGHOP!$X1331&lt;&gt;""),TONGHOP!$X1331,"")</f>
        <v/>
      </c>
      <c r="Q1331" s="139" t="str">
        <f>IF(AND(TONGHOP!$O1331="ThiTN",TONGHOP!$P1331="VĐ",TONGHOP!$Y1331&lt;&gt;""),TONGHOP!$Y1331,"")</f>
        <v/>
      </c>
      <c r="R1331" s="139" t="str">
        <f>IF(AND(TONGHOP!$O1331="ThiTN",TONGHOP!$P1331="VĐ",TONGHOP!$Z1331&lt;&gt;""),TONGHOP!$Z1331,"")</f>
        <v/>
      </c>
      <c r="S1331" s="137" t="str">
        <f>IF(AND(TONGHOP!$O1331="ThiTN",TONGHOP!$P1331="TH",TONGHOP!$X1331&lt;&gt;""),TONGHOP!$X1331,"")</f>
        <v/>
      </c>
      <c r="T1331" s="137" t="str">
        <f>IF(AND(TONGHOP!$O1331="ThiTN",TONGHOP!$P1331="TH",TONGHOP!$Y1331&lt;&gt;""),TONGHOP!$Y1331,"")</f>
        <v/>
      </c>
      <c r="U1331" s="137" t="str">
        <f>IF(AND(TONGHOP!$O1331="ThiTN",TONGHOP!$P1331="TH",TONGHOP!$Z1331&lt;&gt;""),TONGHOP!$Z1331,"")</f>
        <v/>
      </c>
    </row>
    <row r="1332" spans="1:21">
      <c r="A1332" s="139" t="str">
        <f>IF(AND(TONGHOP!$O1332="KTHP",OR(TONGHOP!$P1332="LT",TONGHOP!$P1332="TN"),TONGHOP!$X1332&lt;&gt;""),TONGHOP!$X1332,"")</f>
        <v/>
      </c>
      <c r="B1332" s="139" t="str">
        <f>IF(AND(TONGHOP!$O1332="KTHP",OR(TONGHOP!$P1332="LT",TONGHOP!$P1332="TN"),TONGHOP!$Y1332&lt;&gt;""),TONGHOP!$Y1332,"")</f>
        <v/>
      </c>
      <c r="C1332" s="139" t="str">
        <f>IF(AND(TONGHOP!$O1332="KTHP",OR(TONGHOP!$P1332="LT",TONGHOP!$P1332="TN"),TONGHOP!$Z1332&lt;&gt;""),TONGHOP!$Z1332,"")</f>
        <v/>
      </c>
      <c r="D1332" s="139" t="str">
        <f>IF(AND(TONGHOP!$O1332="KTHP",TONGHOP!$P1332="VĐ"),TONGHOP!$X1332,"")</f>
        <v/>
      </c>
      <c r="E1332" s="138" t="str">
        <f>IF(AND(TONGHOP!$O1332="KTHP",TONGHOP!$P1332="VĐ"),TONGHOP!$Y1332,"")</f>
        <v/>
      </c>
      <c r="F1332" s="138" t="str">
        <f>IF(AND(TONGHOP!$O1332="KTHP",TONGHOP!$P1332="VĐ"),TONGHOP!$Z1332,"")</f>
        <v/>
      </c>
      <c r="G1332" s="139" t="str">
        <f>IF(AND(TONGHOP!$O1332="KTHP",TONGHOP!$P1332="TL"),TONGHOP!$X1332,"")</f>
        <v>Nguyễn Cao Phong</v>
      </c>
      <c r="H1332" s="138" t="str">
        <f>IF(AND(TONGHOP!$O1332="KTHP",TONGHOP!$P1332="TL"),TONGHOP!$Y1332,"")</f>
        <v>Nguyễn Nguyên Hoàng Ngọc Quyên</v>
      </c>
      <c r="I1332" s="138">
        <f>IF(AND(TONGHOP!$O1332="KTHP",TONGHOP!$P1332="TL"),TONGHOP!$Z1332,"")</f>
        <v>42</v>
      </c>
      <c r="J1332" s="139" t="str">
        <f>IF(AND(TONGHOP!$O1332="KTHP",TONGHOP!$P1332="TH"),TONGHOP!$X1332,"")</f>
        <v/>
      </c>
      <c r="K1332" s="138" t="str">
        <f>IF(AND(TONGHOP!$O1332="KTHP",TONGHOP!$P1332="TH"),TONGHOP!$Y1332,"")</f>
        <v/>
      </c>
      <c r="L1332" s="138" t="str">
        <f>IF(AND(TONGHOP!$O1332="KTHP",TONGHOP!$P1332="TH"),TONGHOP!$Z1332,"")</f>
        <v/>
      </c>
      <c r="M1332" s="139" t="str">
        <f>IF(AND(TONGHOP!$O1332="ThiTN",OR(TONGHOP!$P1332="LT",TONGHOP!$P1332="TN"),TONGHOP!$X1332&lt;&gt;""),TONGHOP!$X1332,"")</f>
        <v/>
      </c>
      <c r="N1332" s="139" t="str">
        <f>IF(AND(TONGHOP!$O1332="ThiTN",OR(TONGHOP!$P1332="LT",TONGHOP!$P1332="TN"),TONGHOP!$Y1332&lt;&gt;""),TONGHOP!$Y1332,"")</f>
        <v/>
      </c>
      <c r="O1332" s="139" t="str">
        <f>IF(AND(TONGHOP!$O1332="ThiTN",OR(TONGHOP!$P1332="LT",TONGHOP!$P1332="TN"),TONGHOP!$Z1332&lt;&gt;""),TONGHOP!$Z1332,"")</f>
        <v/>
      </c>
      <c r="P1332" s="139" t="str">
        <f>IF(AND(TONGHOP!$O1332="ThiTN",TONGHOP!$P1332="VĐ",TONGHOP!$X1332&lt;&gt;""),TONGHOP!$X1332,"")</f>
        <v/>
      </c>
      <c r="Q1332" s="139" t="str">
        <f>IF(AND(TONGHOP!$O1332="ThiTN",TONGHOP!$P1332="VĐ",TONGHOP!$Y1332&lt;&gt;""),TONGHOP!$Y1332,"")</f>
        <v/>
      </c>
      <c r="R1332" s="139" t="str">
        <f>IF(AND(TONGHOP!$O1332="ThiTN",TONGHOP!$P1332="VĐ",TONGHOP!$Z1332&lt;&gt;""),TONGHOP!$Z1332,"")</f>
        <v/>
      </c>
      <c r="S1332" s="137" t="str">
        <f>IF(AND(TONGHOP!$O1332="ThiTN",TONGHOP!$P1332="TH",TONGHOP!$X1332&lt;&gt;""),TONGHOP!$X1332,"")</f>
        <v/>
      </c>
      <c r="T1332" s="137" t="str">
        <f>IF(AND(TONGHOP!$O1332="ThiTN",TONGHOP!$P1332="TH",TONGHOP!$Y1332&lt;&gt;""),TONGHOP!$Y1332,"")</f>
        <v/>
      </c>
      <c r="U1332" s="137" t="str">
        <f>IF(AND(TONGHOP!$O1332="ThiTN",TONGHOP!$P1332="TH",TONGHOP!$Z1332&lt;&gt;""),TONGHOP!$Z1332,"")</f>
        <v/>
      </c>
    </row>
    <row r="1333" spans="1:21">
      <c r="A1333" s="139" t="str">
        <f>IF(AND(TONGHOP!$O1333="KTHP",OR(TONGHOP!$P1333="LT",TONGHOP!$P1333="TN"),TONGHOP!$X1333&lt;&gt;""),TONGHOP!$X1333,"")</f>
        <v/>
      </c>
      <c r="B1333" s="139" t="str">
        <f>IF(AND(TONGHOP!$O1333="KTHP",OR(TONGHOP!$P1333="LT",TONGHOP!$P1333="TN"),TONGHOP!$Y1333&lt;&gt;""),TONGHOP!$Y1333,"")</f>
        <v/>
      </c>
      <c r="C1333" s="139" t="str">
        <f>IF(AND(TONGHOP!$O1333="KTHP",OR(TONGHOP!$P1333="LT",TONGHOP!$P1333="TN"),TONGHOP!$Z1333&lt;&gt;""),TONGHOP!$Z1333,"")</f>
        <v/>
      </c>
      <c r="D1333" s="139" t="str">
        <f>IF(AND(TONGHOP!$O1333="KTHP",TONGHOP!$P1333="VĐ"),TONGHOP!$X1333,"")</f>
        <v/>
      </c>
      <c r="E1333" s="138" t="str">
        <f>IF(AND(TONGHOP!$O1333="KTHP",TONGHOP!$P1333="VĐ"),TONGHOP!$Y1333,"")</f>
        <v/>
      </c>
      <c r="F1333" s="138" t="str">
        <f>IF(AND(TONGHOP!$O1333="KTHP",TONGHOP!$P1333="VĐ"),TONGHOP!$Z1333,"")</f>
        <v/>
      </c>
      <c r="G1333" s="139" t="str">
        <f>IF(AND(TONGHOP!$O1333="KTHP",TONGHOP!$P1333="TL"),TONGHOP!$X1333,"")</f>
        <v>Nguyễn Nguyên Hoàng Ngọc Quyên</v>
      </c>
      <c r="H1333" s="138" t="str">
        <f>IF(AND(TONGHOP!$O1333="KTHP",TONGHOP!$P1333="TL"),TONGHOP!$Y1333,"")</f>
        <v>Nguyễn Cao Phong</v>
      </c>
      <c r="I1333" s="138">
        <f>IF(AND(TONGHOP!$O1333="KTHP",TONGHOP!$P1333="TL"),TONGHOP!$Z1333,"")</f>
        <v>43</v>
      </c>
      <c r="J1333" s="139" t="str">
        <f>IF(AND(TONGHOP!$O1333="KTHP",TONGHOP!$P1333="TH"),TONGHOP!$X1333,"")</f>
        <v/>
      </c>
      <c r="K1333" s="138" t="str">
        <f>IF(AND(TONGHOP!$O1333="KTHP",TONGHOP!$P1333="TH"),TONGHOP!$Y1333,"")</f>
        <v/>
      </c>
      <c r="L1333" s="138" t="str">
        <f>IF(AND(TONGHOP!$O1333="KTHP",TONGHOP!$P1333="TH"),TONGHOP!$Z1333,"")</f>
        <v/>
      </c>
      <c r="M1333" s="139" t="str">
        <f>IF(AND(TONGHOP!$O1333="ThiTN",OR(TONGHOP!$P1333="LT",TONGHOP!$P1333="TN"),TONGHOP!$X1333&lt;&gt;""),TONGHOP!$X1333,"")</f>
        <v/>
      </c>
      <c r="N1333" s="139" t="str">
        <f>IF(AND(TONGHOP!$O1333="ThiTN",OR(TONGHOP!$P1333="LT",TONGHOP!$P1333="TN"),TONGHOP!$Y1333&lt;&gt;""),TONGHOP!$Y1333,"")</f>
        <v/>
      </c>
      <c r="O1333" s="139" t="str">
        <f>IF(AND(TONGHOP!$O1333="ThiTN",OR(TONGHOP!$P1333="LT",TONGHOP!$P1333="TN"),TONGHOP!$Z1333&lt;&gt;""),TONGHOP!$Z1333,"")</f>
        <v/>
      </c>
      <c r="P1333" s="139" t="str">
        <f>IF(AND(TONGHOP!$O1333="ThiTN",TONGHOP!$P1333="VĐ",TONGHOP!$X1333&lt;&gt;""),TONGHOP!$X1333,"")</f>
        <v/>
      </c>
      <c r="Q1333" s="139" t="str">
        <f>IF(AND(TONGHOP!$O1333="ThiTN",TONGHOP!$P1333="VĐ",TONGHOP!$Y1333&lt;&gt;""),TONGHOP!$Y1333,"")</f>
        <v/>
      </c>
      <c r="R1333" s="139" t="str">
        <f>IF(AND(TONGHOP!$O1333="ThiTN",TONGHOP!$P1333="VĐ",TONGHOP!$Z1333&lt;&gt;""),TONGHOP!$Z1333,"")</f>
        <v/>
      </c>
      <c r="S1333" s="137" t="str">
        <f>IF(AND(TONGHOP!$O1333="ThiTN",TONGHOP!$P1333="TH",TONGHOP!$X1333&lt;&gt;""),TONGHOP!$X1333,"")</f>
        <v/>
      </c>
      <c r="T1333" s="137" t="str">
        <f>IF(AND(TONGHOP!$O1333="ThiTN",TONGHOP!$P1333="TH",TONGHOP!$Y1333&lt;&gt;""),TONGHOP!$Y1333,"")</f>
        <v/>
      </c>
      <c r="U1333" s="137" t="str">
        <f>IF(AND(TONGHOP!$O1333="ThiTN",TONGHOP!$P1333="TH",TONGHOP!$Z1333&lt;&gt;""),TONGHOP!$Z1333,"")</f>
        <v/>
      </c>
    </row>
    <row r="1334" spans="1:21">
      <c r="A1334" s="139" t="str">
        <f>IF(AND(TONGHOP!$O1334="KTHP",OR(TONGHOP!$P1334="LT",TONGHOP!$P1334="TN"),TONGHOP!$X1334&lt;&gt;""),TONGHOP!$X1334,"")</f>
        <v/>
      </c>
      <c r="B1334" s="139" t="str">
        <f>IF(AND(TONGHOP!$O1334="KTHP",OR(TONGHOP!$P1334="LT",TONGHOP!$P1334="TN"),TONGHOP!$Y1334&lt;&gt;""),TONGHOP!$Y1334,"")</f>
        <v/>
      </c>
      <c r="C1334" s="139" t="str">
        <f>IF(AND(TONGHOP!$O1334="KTHP",OR(TONGHOP!$P1334="LT",TONGHOP!$P1334="TN"),TONGHOP!$Z1334&lt;&gt;""),TONGHOP!$Z1334,"")</f>
        <v/>
      </c>
      <c r="D1334" s="139" t="str">
        <f>IF(AND(TONGHOP!$O1334="KTHP",TONGHOP!$P1334="VĐ"),TONGHOP!$X1334,"")</f>
        <v/>
      </c>
      <c r="E1334" s="138" t="str">
        <f>IF(AND(TONGHOP!$O1334="KTHP",TONGHOP!$P1334="VĐ"),TONGHOP!$Y1334,"")</f>
        <v/>
      </c>
      <c r="F1334" s="138" t="str">
        <f>IF(AND(TONGHOP!$O1334="KTHP",TONGHOP!$P1334="VĐ"),TONGHOP!$Z1334,"")</f>
        <v/>
      </c>
      <c r="G1334" s="139" t="str">
        <f>IF(AND(TONGHOP!$O1334="KTHP",TONGHOP!$P1334="TL"),TONGHOP!$X1334,"")</f>
        <v/>
      </c>
      <c r="H1334" s="138" t="str">
        <f>IF(AND(TONGHOP!$O1334="KTHP",TONGHOP!$P1334="TL"),TONGHOP!$Y1334,"")</f>
        <v/>
      </c>
      <c r="I1334" s="138" t="str">
        <f>IF(AND(TONGHOP!$O1334="KTHP",TONGHOP!$P1334="TL"),TONGHOP!$Z1334,"")</f>
        <v/>
      </c>
      <c r="J1334" s="139" t="str">
        <f>IF(AND(TONGHOP!$O1334="KTHP",TONGHOP!$P1334="TH"),TONGHOP!$X1334,"")</f>
        <v/>
      </c>
      <c r="K1334" s="138" t="str">
        <f>IF(AND(TONGHOP!$O1334="KTHP",TONGHOP!$P1334="TH"),TONGHOP!$Y1334,"")</f>
        <v/>
      </c>
      <c r="L1334" s="138" t="str">
        <f>IF(AND(TONGHOP!$O1334="KTHP",TONGHOP!$P1334="TH"),TONGHOP!$Z1334,"")</f>
        <v/>
      </c>
      <c r="M1334" s="139" t="str">
        <f>IF(AND(TONGHOP!$O1334="ThiTN",OR(TONGHOP!$P1334="LT",TONGHOP!$P1334="TN"),TONGHOP!$X1334&lt;&gt;""),TONGHOP!$X1334,"")</f>
        <v/>
      </c>
      <c r="N1334" s="139" t="str">
        <f>IF(AND(TONGHOP!$O1334="ThiTN",OR(TONGHOP!$P1334="LT",TONGHOP!$P1334="TN"),TONGHOP!$Y1334&lt;&gt;""),TONGHOP!$Y1334,"")</f>
        <v/>
      </c>
      <c r="O1334" s="139" t="str">
        <f>IF(AND(TONGHOP!$O1334="ThiTN",OR(TONGHOP!$P1334="LT",TONGHOP!$P1334="TN"),TONGHOP!$Z1334&lt;&gt;""),TONGHOP!$Z1334,"")</f>
        <v/>
      </c>
      <c r="P1334" s="139" t="str">
        <f>IF(AND(TONGHOP!$O1334="ThiTN",TONGHOP!$P1334="VĐ",TONGHOP!$X1334&lt;&gt;""),TONGHOP!$X1334,"")</f>
        <v/>
      </c>
      <c r="Q1334" s="139" t="str">
        <f>IF(AND(TONGHOP!$O1334="ThiTN",TONGHOP!$P1334="VĐ",TONGHOP!$Y1334&lt;&gt;""),TONGHOP!$Y1334,"")</f>
        <v/>
      </c>
      <c r="R1334" s="139" t="str">
        <f>IF(AND(TONGHOP!$O1334="ThiTN",TONGHOP!$P1334="VĐ",TONGHOP!$Z1334&lt;&gt;""),TONGHOP!$Z1334,"")</f>
        <v/>
      </c>
      <c r="S1334" s="137" t="str">
        <f>IF(AND(TONGHOP!$O1334="ThiTN",TONGHOP!$P1334="TH",TONGHOP!$X1334&lt;&gt;""),TONGHOP!$X1334,"")</f>
        <v/>
      </c>
      <c r="T1334" s="137" t="str">
        <f>IF(AND(TONGHOP!$O1334="ThiTN",TONGHOP!$P1334="TH",TONGHOP!$Y1334&lt;&gt;""),TONGHOP!$Y1334,"")</f>
        <v/>
      </c>
      <c r="U1334" s="137" t="str">
        <f>IF(AND(TONGHOP!$O1334="ThiTN",TONGHOP!$P1334="TH",TONGHOP!$Z1334&lt;&gt;""),TONGHOP!$Z1334,"")</f>
        <v/>
      </c>
    </row>
    <row r="1335" spans="1:21">
      <c r="A1335" s="139" t="str">
        <f>IF(AND(TONGHOP!$O1335="KTHP",OR(TONGHOP!$P1335="LT",TONGHOP!$P1335="TN"),TONGHOP!$X1335&lt;&gt;""),TONGHOP!$X1335,"")</f>
        <v/>
      </c>
      <c r="B1335" s="139" t="str">
        <f>IF(AND(TONGHOP!$O1335="KTHP",OR(TONGHOP!$P1335="LT",TONGHOP!$P1335="TN"),TONGHOP!$Y1335&lt;&gt;""),TONGHOP!$Y1335,"")</f>
        <v/>
      </c>
      <c r="C1335" s="139" t="str">
        <f>IF(AND(TONGHOP!$O1335="KTHP",OR(TONGHOP!$P1335="LT",TONGHOP!$P1335="TN"),TONGHOP!$Z1335&lt;&gt;""),TONGHOP!$Z1335,"")</f>
        <v/>
      </c>
      <c r="D1335" s="139" t="str">
        <f>IF(AND(TONGHOP!$O1335="KTHP",TONGHOP!$P1335="VĐ"),TONGHOP!$X1335,"")</f>
        <v/>
      </c>
      <c r="E1335" s="138" t="str">
        <f>IF(AND(TONGHOP!$O1335="KTHP",TONGHOP!$P1335="VĐ"),TONGHOP!$Y1335,"")</f>
        <v/>
      </c>
      <c r="F1335" s="138" t="str">
        <f>IF(AND(TONGHOP!$O1335="KTHP",TONGHOP!$P1335="VĐ"),TONGHOP!$Z1335,"")</f>
        <v/>
      </c>
      <c r="G1335" s="139" t="str">
        <f>IF(AND(TONGHOP!$O1335="KTHP",TONGHOP!$P1335="TL"),TONGHOP!$X1335,"")</f>
        <v/>
      </c>
      <c r="H1335" s="138" t="str">
        <f>IF(AND(TONGHOP!$O1335="KTHP",TONGHOP!$P1335="TL"),TONGHOP!$Y1335,"")</f>
        <v/>
      </c>
      <c r="I1335" s="138" t="str">
        <f>IF(AND(TONGHOP!$O1335="KTHP",TONGHOP!$P1335="TL"),TONGHOP!$Z1335,"")</f>
        <v/>
      </c>
      <c r="J1335" s="139" t="str">
        <f>IF(AND(TONGHOP!$O1335="KTHP",TONGHOP!$P1335="TH"),TONGHOP!$X1335,"")</f>
        <v/>
      </c>
      <c r="K1335" s="138" t="str">
        <f>IF(AND(TONGHOP!$O1335="KTHP",TONGHOP!$P1335="TH"),TONGHOP!$Y1335,"")</f>
        <v/>
      </c>
      <c r="L1335" s="138" t="str">
        <f>IF(AND(TONGHOP!$O1335="KTHP",TONGHOP!$P1335="TH"),TONGHOP!$Z1335,"")</f>
        <v/>
      </c>
      <c r="M1335" s="139" t="str">
        <f>IF(AND(TONGHOP!$O1335="ThiTN",OR(TONGHOP!$P1335="LT",TONGHOP!$P1335="TN"),TONGHOP!$X1335&lt;&gt;""),TONGHOP!$X1335,"")</f>
        <v/>
      </c>
      <c r="N1335" s="139" t="str">
        <f>IF(AND(TONGHOP!$O1335="ThiTN",OR(TONGHOP!$P1335="LT",TONGHOP!$P1335="TN"),TONGHOP!$Y1335&lt;&gt;""),TONGHOP!$Y1335,"")</f>
        <v/>
      </c>
      <c r="O1335" s="139" t="str">
        <f>IF(AND(TONGHOP!$O1335="ThiTN",OR(TONGHOP!$P1335="LT",TONGHOP!$P1335="TN"),TONGHOP!$Z1335&lt;&gt;""),TONGHOP!$Z1335,"")</f>
        <v/>
      </c>
      <c r="P1335" s="139" t="str">
        <f>IF(AND(TONGHOP!$O1335="ThiTN",TONGHOP!$P1335="VĐ",TONGHOP!$X1335&lt;&gt;""),TONGHOP!$X1335,"")</f>
        <v/>
      </c>
      <c r="Q1335" s="139" t="str">
        <f>IF(AND(TONGHOP!$O1335="ThiTN",TONGHOP!$P1335="VĐ",TONGHOP!$Y1335&lt;&gt;""),TONGHOP!$Y1335,"")</f>
        <v/>
      </c>
      <c r="R1335" s="139" t="str">
        <f>IF(AND(TONGHOP!$O1335="ThiTN",TONGHOP!$P1335="VĐ",TONGHOP!$Z1335&lt;&gt;""),TONGHOP!$Z1335,"")</f>
        <v/>
      </c>
      <c r="S1335" s="137" t="str">
        <f>IF(AND(TONGHOP!$O1335="ThiTN",TONGHOP!$P1335="TH",TONGHOP!$X1335&lt;&gt;""),TONGHOP!$X1335,"")</f>
        <v/>
      </c>
      <c r="T1335" s="137" t="str">
        <f>IF(AND(TONGHOP!$O1335="ThiTN",TONGHOP!$P1335="TH",TONGHOP!$Y1335&lt;&gt;""),TONGHOP!$Y1335,"")</f>
        <v/>
      </c>
      <c r="U1335" s="137" t="str">
        <f>IF(AND(TONGHOP!$O1335="ThiTN",TONGHOP!$P1335="TH",TONGHOP!$Z1335&lt;&gt;""),TONGHOP!$Z1335,"")</f>
        <v/>
      </c>
    </row>
    <row r="1336" spans="1:21">
      <c r="A1336" s="139" t="str">
        <f>IF(AND(TONGHOP!$O1336="KTHP",OR(TONGHOP!$P1336="LT",TONGHOP!$P1336="TN"),TONGHOP!$X1336&lt;&gt;""),TONGHOP!$X1336,"")</f>
        <v/>
      </c>
      <c r="B1336" s="139" t="str">
        <f>IF(AND(TONGHOP!$O1336="KTHP",OR(TONGHOP!$P1336="LT",TONGHOP!$P1336="TN"),TONGHOP!$Y1336&lt;&gt;""),TONGHOP!$Y1336,"")</f>
        <v/>
      </c>
      <c r="C1336" s="139" t="str">
        <f>IF(AND(TONGHOP!$O1336="KTHP",OR(TONGHOP!$P1336="LT",TONGHOP!$P1336="TN"),TONGHOP!$Z1336&lt;&gt;""),TONGHOP!$Z1336,"")</f>
        <v/>
      </c>
      <c r="D1336" s="139" t="str">
        <f>IF(AND(TONGHOP!$O1336="KTHP",TONGHOP!$P1336="VĐ"),TONGHOP!$X1336,"")</f>
        <v/>
      </c>
      <c r="E1336" s="138" t="str">
        <f>IF(AND(TONGHOP!$O1336="KTHP",TONGHOP!$P1336="VĐ"),TONGHOP!$Y1336,"")</f>
        <v/>
      </c>
      <c r="F1336" s="138" t="str">
        <f>IF(AND(TONGHOP!$O1336="KTHP",TONGHOP!$P1336="VĐ"),TONGHOP!$Z1336,"")</f>
        <v/>
      </c>
      <c r="G1336" s="139" t="str">
        <f>IF(AND(TONGHOP!$O1336="KTHP",TONGHOP!$P1336="TL"),TONGHOP!$X1336,"")</f>
        <v/>
      </c>
      <c r="H1336" s="138" t="str">
        <f>IF(AND(TONGHOP!$O1336="KTHP",TONGHOP!$P1336="TL"),TONGHOP!$Y1336,"")</f>
        <v/>
      </c>
      <c r="I1336" s="138" t="str">
        <f>IF(AND(TONGHOP!$O1336="KTHP",TONGHOP!$P1336="TL"),TONGHOP!$Z1336,"")</f>
        <v/>
      </c>
      <c r="J1336" s="139" t="str">
        <f>IF(AND(TONGHOP!$O1336="KTHP",TONGHOP!$P1336="TH"),TONGHOP!$X1336,"")</f>
        <v/>
      </c>
      <c r="K1336" s="138" t="str">
        <f>IF(AND(TONGHOP!$O1336="KTHP",TONGHOP!$P1336="TH"),TONGHOP!$Y1336,"")</f>
        <v/>
      </c>
      <c r="L1336" s="138" t="str">
        <f>IF(AND(TONGHOP!$O1336="KTHP",TONGHOP!$P1336="TH"),TONGHOP!$Z1336,"")</f>
        <v/>
      </c>
      <c r="M1336" s="139" t="str">
        <f>IF(AND(TONGHOP!$O1336="ThiTN",OR(TONGHOP!$P1336="LT",TONGHOP!$P1336="TN"),TONGHOP!$X1336&lt;&gt;""),TONGHOP!$X1336,"")</f>
        <v/>
      </c>
      <c r="N1336" s="139" t="str">
        <f>IF(AND(TONGHOP!$O1336="ThiTN",OR(TONGHOP!$P1336="LT",TONGHOP!$P1336="TN"),TONGHOP!$Y1336&lt;&gt;""),TONGHOP!$Y1336,"")</f>
        <v/>
      </c>
      <c r="O1336" s="139" t="str">
        <f>IF(AND(TONGHOP!$O1336="ThiTN",OR(TONGHOP!$P1336="LT",TONGHOP!$P1336="TN"),TONGHOP!$Z1336&lt;&gt;""),TONGHOP!$Z1336,"")</f>
        <v/>
      </c>
      <c r="P1336" s="139" t="str">
        <f>IF(AND(TONGHOP!$O1336="ThiTN",TONGHOP!$P1336="VĐ",TONGHOP!$X1336&lt;&gt;""),TONGHOP!$X1336,"")</f>
        <v/>
      </c>
      <c r="Q1336" s="139" t="str">
        <f>IF(AND(TONGHOP!$O1336="ThiTN",TONGHOP!$P1336="VĐ",TONGHOP!$Y1336&lt;&gt;""),TONGHOP!$Y1336,"")</f>
        <v/>
      </c>
      <c r="R1336" s="139" t="str">
        <f>IF(AND(TONGHOP!$O1336="ThiTN",TONGHOP!$P1336="VĐ",TONGHOP!$Z1336&lt;&gt;""),TONGHOP!$Z1336,"")</f>
        <v/>
      </c>
      <c r="S1336" s="137" t="str">
        <f>IF(AND(TONGHOP!$O1336="ThiTN",TONGHOP!$P1336="TH",TONGHOP!$X1336&lt;&gt;""),TONGHOP!$X1336,"")</f>
        <v/>
      </c>
      <c r="T1336" s="137" t="str">
        <f>IF(AND(TONGHOP!$O1336="ThiTN",TONGHOP!$P1336="TH",TONGHOP!$Y1336&lt;&gt;""),TONGHOP!$Y1336,"")</f>
        <v/>
      </c>
      <c r="U1336" s="137" t="str">
        <f>IF(AND(TONGHOP!$O1336="ThiTN",TONGHOP!$P1336="TH",TONGHOP!$Z1336&lt;&gt;""),TONGHOP!$Z1336,"")</f>
        <v/>
      </c>
    </row>
    <row r="1337" spans="1:21">
      <c r="A1337" s="139" t="str">
        <f>IF(AND(TONGHOP!$O1337="KTHP",OR(TONGHOP!$P1337="LT",TONGHOP!$P1337="TN"),TONGHOP!$X1337&lt;&gt;""),TONGHOP!$X1337,"")</f>
        <v/>
      </c>
      <c r="B1337" s="139" t="str">
        <f>IF(AND(TONGHOP!$O1337="KTHP",OR(TONGHOP!$P1337="LT",TONGHOP!$P1337="TN"),TONGHOP!$Y1337&lt;&gt;""),TONGHOP!$Y1337,"")</f>
        <v/>
      </c>
      <c r="C1337" s="139" t="str">
        <f>IF(AND(TONGHOP!$O1337="KTHP",OR(TONGHOP!$P1337="LT",TONGHOP!$P1337="TN"),TONGHOP!$Z1337&lt;&gt;""),TONGHOP!$Z1337,"")</f>
        <v/>
      </c>
      <c r="D1337" s="139" t="str">
        <f>IF(AND(TONGHOP!$O1337="KTHP",TONGHOP!$P1337="VĐ"),TONGHOP!$X1337,"")</f>
        <v/>
      </c>
      <c r="E1337" s="138" t="str">
        <f>IF(AND(TONGHOP!$O1337="KTHP",TONGHOP!$P1337="VĐ"),TONGHOP!$Y1337,"")</f>
        <v/>
      </c>
      <c r="F1337" s="138" t="str">
        <f>IF(AND(TONGHOP!$O1337="KTHP",TONGHOP!$P1337="VĐ"),TONGHOP!$Z1337,"")</f>
        <v/>
      </c>
      <c r="G1337" s="139" t="str">
        <f>IF(AND(TONGHOP!$O1337="KTHP",TONGHOP!$P1337="TL"),TONGHOP!$X1337,"")</f>
        <v/>
      </c>
      <c r="H1337" s="138" t="str">
        <f>IF(AND(TONGHOP!$O1337="KTHP",TONGHOP!$P1337="TL"),TONGHOP!$Y1337,"")</f>
        <v/>
      </c>
      <c r="I1337" s="138" t="str">
        <f>IF(AND(TONGHOP!$O1337="KTHP",TONGHOP!$P1337="TL"),TONGHOP!$Z1337,"")</f>
        <v/>
      </c>
      <c r="J1337" s="139" t="str">
        <f>IF(AND(TONGHOP!$O1337="KTHP",TONGHOP!$P1337="TH"),TONGHOP!$X1337,"")</f>
        <v/>
      </c>
      <c r="K1337" s="138" t="str">
        <f>IF(AND(TONGHOP!$O1337="KTHP",TONGHOP!$P1337="TH"),TONGHOP!$Y1337,"")</f>
        <v/>
      </c>
      <c r="L1337" s="138" t="str">
        <f>IF(AND(TONGHOP!$O1337="KTHP",TONGHOP!$P1337="TH"),TONGHOP!$Z1337,"")</f>
        <v/>
      </c>
      <c r="M1337" s="139" t="str">
        <f>IF(AND(TONGHOP!$O1337="ThiTN",OR(TONGHOP!$P1337="LT",TONGHOP!$P1337="TN"),TONGHOP!$X1337&lt;&gt;""),TONGHOP!$X1337,"")</f>
        <v/>
      </c>
      <c r="N1337" s="139" t="str">
        <f>IF(AND(TONGHOP!$O1337="ThiTN",OR(TONGHOP!$P1337="LT",TONGHOP!$P1337="TN"),TONGHOP!$Y1337&lt;&gt;""),TONGHOP!$Y1337,"")</f>
        <v/>
      </c>
      <c r="O1337" s="139" t="str">
        <f>IF(AND(TONGHOP!$O1337="ThiTN",OR(TONGHOP!$P1337="LT",TONGHOP!$P1337="TN"),TONGHOP!$Z1337&lt;&gt;""),TONGHOP!$Z1337,"")</f>
        <v/>
      </c>
      <c r="P1337" s="139" t="str">
        <f>IF(AND(TONGHOP!$O1337="ThiTN",TONGHOP!$P1337="VĐ",TONGHOP!$X1337&lt;&gt;""),TONGHOP!$X1337,"")</f>
        <v/>
      </c>
      <c r="Q1337" s="139" t="str">
        <f>IF(AND(TONGHOP!$O1337="ThiTN",TONGHOP!$P1337="VĐ",TONGHOP!$Y1337&lt;&gt;""),TONGHOP!$Y1337,"")</f>
        <v/>
      </c>
      <c r="R1337" s="139" t="str">
        <f>IF(AND(TONGHOP!$O1337="ThiTN",TONGHOP!$P1337="VĐ",TONGHOP!$Z1337&lt;&gt;""),TONGHOP!$Z1337,"")</f>
        <v/>
      </c>
      <c r="S1337" s="137" t="str">
        <f>IF(AND(TONGHOP!$O1337="ThiTN",TONGHOP!$P1337="TH",TONGHOP!$X1337&lt;&gt;""),TONGHOP!$X1337,"")</f>
        <v/>
      </c>
      <c r="T1337" s="137" t="str">
        <f>IF(AND(TONGHOP!$O1337="ThiTN",TONGHOP!$P1337="TH",TONGHOP!$Y1337&lt;&gt;""),TONGHOP!$Y1337,"")</f>
        <v/>
      </c>
      <c r="U1337" s="137" t="str">
        <f>IF(AND(TONGHOP!$O1337="ThiTN",TONGHOP!$P1337="TH",TONGHOP!$Z1337&lt;&gt;""),TONGHOP!$Z1337,"")</f>
        <v/>
      </c>
    </row>
    <row r="1338" spans="1:21">
      <c r="A1338" s="139" t="str">
        <f>IF(AND(TONGHOP!$O1338="KTHP",OR(TONGHOP!$P1338="LT",TONGHOP!$P1338="TN"),TONGHOP!$X1338&lt;&gt;""),TONGHOP!$X1338,"")</f>
        <v/>
      </c>
      <c r="B1338" s="139" t="str">
        <f>IF(AND(TONGHOP!$O1338="KTHP",OR(TONGHOP!$P1338="LT",TONGHOP!$P1338="TN"),TONGHOP!$Y1338&lt;&gt;""),TONGHOP!$Y1338,"")</f>
        <v/>
      </c>
      <c r="C1338" s="139" t="str">
        <f>IF(AND(TONGHOP!$O1338="KTHP",OR(TONGHOP!$P1338="LT",TONGHOP!$P1338="TN"),TONGHOP!$Z1338&lt;&gt;""),TONGHOP!$Z1338,"")</f>
        <v/>
      </c>
      <c r="D1338" s="139" t="str">
        <f>IF(AND(TONGHOP!$O1338="KTHP",TONGHOP!$P1338="VĐ"),TONGHOP!$X1338,"")</f>
        <v/>
      </c>
      <c r="E1338" s="138" t="str">
        <f>IF(AND(TONGHOP!$O1338="KTHP",TONGHOP!$P1338="VĐ"),TONGHOP!$Y1338,"")</f>
        <v/>
      </c>
      <c r="F1338" s="138" t="str">
        <f>IF(AND(TONGHOP!$O1338="KTHP",TONGHOP!$P1338="VĐ"),TONGHOP!$Z1338,"")</f>
        <v/>
      </c>
      <c r="G1338" s="139" t="str">
        <f>IF(AND(TONGHOP!$O1338="KTHP",TONGHOP!$P1338="TL"),TONGHOP!$X1338,"")</f>
        <v>Lư Thị Yến Vũ</v>
      </c>
      <c r="H1338" s="138" t="str">
        <f>IF(AND(TONGHOP!$O1338="KTHP",TONGHOP!$P1338="TL"),TONGHOP!$Y1338,"")</f>
        <v>Nguyễn Ngọc Quỳnh(CK)</v>
      </c>
      <c r="I1338" s="138">
        <f>IF(AND(TONGHOP!$O1338="KTHP",TONGHOP!$P1338="TL"),TONGHOP!$Z1338,"")</f>
        <v>40</v>
      </c>
      <c r="J1338" s="139" t="str">
        <f>IF(AND(TONGHOP!$O1338="KTHP",TONGHOP!$P1338="TH"),TONGHOP!$X1338,"")</f>
        <v/>
      </c>
      <c r="K1338" s="138" t="str">
        <f>IF(AND(TONGHOP!$O1338="KTHP",TONGHOP!$P1338="TH"),TONGHOP!$Y1338,"")</f>
        <v/>
      </c>
      <c r="L1338" s="138" t="str">
        <f>IF(AND(TONGHOP!$O1338="KTHP",TONGHOP!$P1338="TH"),TONGHOP!$Z1338,"")</f>
        <v/>
      </c>
      <c r="M1338" s="139" t="str">
        <f>IF(AND(TONGHOP!$O1338="ThiTN",OR(TONGHOP!$P1338="LT",TONGHOP!$P1338="TN"),TONGHOP!$X1338&lt;&gt;""),TONGHOP!$X1338,"")</f>
        <v/>
      </c>
      <c r="N1338" s="139" t="str">
        <f>IF(AND(TONGHOP!$O1338="ThiTN",OR(TONGHOP!$P1338="LT",TONGHOP!$P1338="TN"),TONGHOP!$Y1338&lt;&gt;""),TONGHOP!$Y1338,"")</f>
        <v/>
      </c>
      <c r="O1338" s="139" t="str">
        <f>IF(AND(TONGHOP!$O1338="ThiTN",OR(TONGHOP!$P1338="LT",TONGHOP!$P1338="TN"),TONGHOP!$Z1338&lt;&gt;""),TONGHOP!$Z1338,"")</f>
        <v/>
      </c>
      <c r="P1338" s="139" t="str">
        <f>IF(AND(TONGHOP!$O1338="ThiTN",TONGHOP!$P1338="VĐ",TONGHOP!$X1338&lt;&gt;""),TONGHOP!$X1338,"")</f>
        <v/>
      </c>
      <c r="Q1338" s="139" t="str">
        <f>IF(AND(TONGHOP!$O1338="ThiTN",TONGHOP!$P1338="VĐ",TONGHOP!$Y1338&lt;&gt;""),TONGHOP!$Y1338,"")</f>
        <v/>
      </c>
      <c r="R1338" s="139" t="str">
        <f>IF(AND(TONGHOP!$O1338="ThiTN",TONGHOP!$P1338="VĐ",TONGHOP!$Z1338&lt;&gt;""),TONGHOP!$Z1338,"")</f>
        <v/>
      </c>
      <c r="S1338" s="137" t="str">
        <f>IF(AND(TONGHOP!$O1338="ThiTN",TONGHOP!$P1338="TH",TONGHOP!$X1338&lt;&gt;""),TONGHOP!$X1338,"")</f>
        <v/>
      </c>
      <c r="T1338" s="137" t="str">
        <f>IF(AND(TONGHOP!$O1338="ThiTN",TONGHOP!$P1338="TH",TONGHOP!$Y1338&lt;&gt;""),TONGHOP!$Y1338,"")</f>
        <v/>
      </c>
      <c r="U1338" s="137" t="str">
        <f>IF(AND(TONGHOP!$O1338="ThiTN",TONGHOP!$P1338="TH",TONGHOP!$Z1338&lt;&gt;""),TONGHOP!$Z1338,"")</f>
        <v/>
      </c>
    </row>
    <row r="1339" spans="1:21">
      <c r="A1339" s="139" t="str">
        <f>IF(AND(TONGHOP!$O1339="KTHP",OR(TONGHOP!$P1339="LT",TONGHOP!$P1339="TN"),TONGHOP!$X1339&lt;&gt;""),TONGHOP!$X1339,"")</f>
        <v/>
      </c>
      <c r="B1339" s="139" t="str">
        <f>IF(AND(TONGHOP!$O1339="KTHP",OR(TONGHOP!$P1339="LT",TONGHOP!$P1339="TN"),TONGHOP!$Y1339&lt;&gt;""),TONGHOP!$Y1339,"")</f>
        <v/>
      </c>
      <c r="C1339" s="139" t="str">
        <f>IF(AND(TONGHOP!$O1339="KTHP",OR(TONGHOP!$P1339="LT",TONGHOP!$P1339="TN"),TONGHOP!$Z1339&lt;&gt;""),TONGHOP!$Z1339,"")</f>
        <v/>
      </c>
      <c r="D1339" s="139" t="str">
        <f>IF(AND(TONGHOP!$O1339="KTHP",TONGHOP!$P1339="VĐ"),TONGHOP!$X1339,"")</f>
        <v/>
      </c>
      <c r="E1339" s="138" t="str">
        <f>IF(AND(TONGHOP!$O1339="KTHP",TONGHOP!$P1339="VĐ"),TONGHOP!$Y1339,"")</f>
        <v/>
      </c>
      <c r="F1339" s="138" t="str">
        <f>IF(AND(TONGHOP!$O1339="KTHP",TONGHOP!$P1339="VĐ"),TONGHOP!$Z1339,"")</f>
        <v/>
      </c>
      <c r="G1339" s="139" t="str">
        <f>IF(AND(TONGHOP!$O1339="KTHP",TONGHOP!$P1339="TL"),TONGHOP!$X1339,"")</f>
        <v>Trương Thị Phương Hồng</v>
      </c>
      <c r="H1339" s="138" t="str">
        <f>IF(AND(TONGHOP!$O1339="KTHP",TONGHOP!$P1339="TL"),TONGHOP!$Y1339,"")</f>
        <v>Nguyễn Tiến Nhân</v>
      </c>
      <c r="I1339" s="138">
        <f>IF(AND(TONGHOP!$O1339="KTHP",TONGHOP!$P1339="TL"),TONGHOP!$Z1339,"")</f>
        <v>43</v>
      </c>
      <c r="J1339" s="139" t="str">
        <f>IF(AND(TONGHOP!$O1339="KTHP",TONGHOP!$P1339="TH"),TONGHOP!$X1339,"")</f>
        <v/>
      </c>
      <c r="K1339" s="138" t="str">
        <f>IF(AND(TONGHOP!$O1339="KTHP",TONGHOP!$P1339="TH"),TONGHOP!$Y1339,"")</f>
        <v/>
      </c>
      <c r="L1339" s="138" t="str">
        <f>IF(AND(TONGHOP!$O1339="KTHP",TONGHOP!$P1339="TH"),TONGHOP!$Z1339,"")</f>
        <v/>
      </c>
      <c r="M1339" s="139" t="str">
        <f>IF(AND(TONGHOP!$O1339="ThiTN",OR(TONGHOP!$P1339="LT",TONGHOP!$P1339="TN"),TONGHOP!$X1339&lt;&gt;""),TONGHOP!$X1339,"")</f>
        <v/>
      </c>
      <c r="N1339" s="139" t="str">
        <f>IF(AND(TONGHOP!$O1339="ThiTN",OR(TONGHOP!$P1339="LT",TONGHOP!$P1339="TN"),TONGHOP!$Y1339&lt;&gt;""),TONGHOP!$Y1339,"")</f>
        <v/>
      </c>
      <c r="O1339" s="139" t="str">
        <f>IF(AND(TONGHOP!$O1339="ThiTN",OR(TONGHOP!$P1339="LT",TONGHOP!$P1339="TN"),TONGHOP!$Z1339&lt;&gt;""),TONGHOP!$Z1339,"")</f>
        <v/>
      </c>
      <c r="P1339" s="139" t="str">
        <f>IF(AND(TONGHOP!$O1339="ThiTN",TONGHOP!$P1339="VĐ",TONGHOP!$X1339&lt;&gt;""),TONGHOP!$X1339,"")</f>
        <v/>
      </c>
      <c r="Q1339" s="139" t="str">
        <f>IF(AND(TONGHOP!$O1339="ThiTN",TONGHOP!$P1339="VĐ",TONGHOP!$Y1339&lt;&gt;""),TONGHOP!$Y1339,"")</f>
        <v/>
      </c>
      <c r="R1339" s="139" t="str">
        <f>IF(AND(TONGHOP!$O1339="ThiTN",TONGHOP!$P1339="VĐ",TONGHOP!$Z1339&lt;&gt;""),TONGHOP!$Z1339,"")</f>
        <v/>
      </c>
      <c r="S1339" s="137" t="str">
        <f>IF(AND(TONGHOP!$O1339="ThiTN",TONGHOP!$P1339="TH",TONGHOP!$X1339&lt;&gt;""),TONGHOP!$X1339,"")</f>
        <v/>
      </c>
      <c r="T1339" s="137" t="str">
        <f>IF(AND(TONGHOP!$O1339="ThiTN",TONGHOP!$P1339="TH",TONGHOP!$Y1339&lt;&gt;""),TONGHOP!$Y1339,"")</f>
        <v/>
      </c>
      <c r="U1339" s="137" t="str">
        <f>IF(AND(TONGHOP!$O1339="ThiTN",TONGHOP!$P1339="TH",TONGHOP!$Z1339&lt;&gt;""),TONGHOP!$Z1339,"")</f>
        <v/>
      </c>
    </row>
    <row r="1340" spans="1:21">
      <c r="A1340" s="139" t="str">
        <f>IF(AND(TONGHOP!$O1340="KTHP",OR(TONGHOP!$P1340="LT",TONGHOP!$P1340="TN"),TONGHOP!$X1340&lt;&gt;""),TONGHOP!$X1340,"")</f>
        <v/>
      </c>
      <c r="B1340" s="139" t="str">
        <f>IF(AND(TONGHOP!$O1340="KTHP",OR(TONGHOP!$P1340="LT",TONGHOP!$P1340="TN"),TONGHOP!$Y1340&lt;&gt;""),TONGHOP!$Y1340,"")</f>
        <v/>
      </c>
      <c r="C1340" s="139" t="str">
        <f>IF(AND(TONGHOP!$O1340="KTHP",OR(TONGHOP!$P1340="LT",TONGHOP!$P1340="TN"),TONGHOP!$Z1340&lt;&gt;""),TONGHOP!$Z1340,"")</f>
        <v/>
      </c>
      <c r="D1340" s="139" t="str">
        <f>IF(AND(TONGHOP!$O1340="KTHP",TONGHOP!$P1340="VĐ"),TONGHOP!$X1340,"")</f>
        <v/>
      </c>
      <c r="E1340" s="138" t="str">
        <f>IF(AND(TONGHOP!$O1340="KTHP",TONGHOP!$P1340="VĐ"),TONGHOP!$Y1340,"")</f>
        <v/>
      </c>
      <c r="F1340" s="138" t="str">
        <f>IF(AND(TONGHOP!$O1340="KTHP",TONGHOP!$P1340="VĐ"),TONGHOP!$Z1340,"")</f>
        <v/>
      </c>
      <c r="G1340" s="139">
        <f>IF(AND(TONGHOP!$O1340="KTHP",TONGHOP!$P1340="TL"),TONGHOP!$X1340,"")</f>
        <v>0</v>
      </c>
      <c r="H1340" s="138" t="str">
        <f>IF(AND(TONGHOP!$O1340="KTHP",TONGHOP!$P1340="TL"),TONGHOP!$Y1340,"")</f>
        <v>Hồ Văn Sĩ</v>
      </c>
      <c r="I1340" s="138">
        <f>IF(AND(TONGHOP!$O1340="KTHP",TONGHOP!$P1340="TL"),TONGHOP!$Z1340,"")</f>
        <v>44</v>
      </c>
      <c r="J1340" s="139" t="str">
        <f>IF(AND(TONGHOP!$O1340="KTHP",TONGHOP!$P1340="TH"),TONGHOP!$X1340,"")</f>
        <v/>
      </c>
      <c r="K1340" s="138" t="str">
        <f>IF(AND(TONGHOP!$O1340="KTHP",TONGHOP!$P1340="TH"),TONGHOP!$Y1340,"")</f>
        <v/>
      </c>
      <c r="L1340" s="138" t="str">
        <f>IF(AND(TONGHOP!$O1340="KTHP",TONGHOP!$P1340="TH"),TONGHOP!$Z1340,"")</f>
        <v/>
      </c>
      <c r="M1340" s="139" t="str">
        <f>IF(AND(TONGHOP!$O1340="ThiTN",OR(TONGHOP!$P1340="LT",TONGHOP!$P1340="TN"),TONGHOP!$X1340&lt;&gt;""),TONGHOP!$X1340,"")</f>
        <v/>
      </c>
      <c r="N1340" s="139" t="str">
        <f>IF(AND(TONGHOP!$O1340="ThiTN",OR(TONGHOP!$P1340="LT",TONGHOP!$P1340="TN"),TONGHOP!$Y1340&lt;&gt;""),TONGHOP!$Y1340,"")</f>
        <v/>
      </c>
      <c r="O1340" s="139" t="str">
        <f>IF(AND(TONGHOP!$O1340="ThiTN",OR(TONGHOP!$P1340="LT",TONGHOP!$P1340="TN"),TONGHOP!$Z1340&lt;&gt;""),TONGHOP!$Z1340,"")</f>
        <v/>
      </c>
      <c r="P1340" s="139" t="str">
        <f>IF(AND(TONGHOP!$O1340="ThiTN",TONGHOP!$P1340="VĐ",TONGHOP!$X1340&lt;&gt;""),TONGHOP!$X1340,"")</f>
        <v/>
      </c>
      <c r="Q1340" s="139" t="str">
        <f>IF(AND(TONGHOP!$O1340="ThiTN",TONGHOP!$P1340="VĐ",TONGHOP!$Y1340&lt;&gt;""),TONGHOP!$Y1340,"")</f>
        <v/>
      </c>
      <c r="R1340" s="139" t="str">
        <f>IF(AND(TONGHOP!$O1340="ThiTN",TONGHOP!$P1340="VĐ",TONGHOP!$Z1340&lt;&gt;""),TONGHOP!$Z1340,"")</f>
        <v/>
      </c>
      <c r="S1340" s="137" t="str">
        <f>IF(AND(TONGHOP!$O1340="ThiTN",TONGHOP!$P1340="TH",TONGHOP!$X1340&lt;&gt;""),TONGHOP!$X1340,"")</f>
        <v/>
      </c>
      <c r="T1340" s="137" t="str">
        <f>IF(AND(TONGHOP!$O1340="ThiTN",TONGHOP!$P1340="TH",TONGHOP!$Y1340&lt;&gt;""),TONGHOP!$Y1340,"")</f>
        <v/>
      </c>
      <c r="U1340" s="137" t="str">
        <f>IF(AND(TONGHOP!$O1340="ThiTN",TONGHOP!$P1340="TH",TONGHOP!$Z1340&lt;&gt;""),TONGHOP!$Z1340,"")</f>
        <v/>
      </c>
    </row>
    <row r="1341" spans="1:21">
      <c r="A1341" s="139" t="str">
        <f>IF(AND(TONGHOP!$O1341="KTHP",OR(TONGHOP!$P1341="LT",TONGHOP!$P1341="TN"),TONGHOP!$X1341&lt;&gt;""),TONGHOP!$X1341,"")</f>
        <v/>
      </c>
      <c r="B1341" s="139" t="str">
        <f>IF(AND(TONGHOP!$O1341="KTHP",OR(TONGHOP!$P1341="LT",TONGHOP!$P1341="TN"),TONGHOP!$Y1341&lt;&gt;""),TONGHOP!$Y1341,"")</f>
        <v/>
      </c>
      <c r="C1341" s="139" t="str">
        <f>IF(AND(TONGHOP!$O1341="KTHP",OR(TONGHOP!$P1341="LT",TONGHOP!$P1341="TN"),TONGHOP!$Z1341&lt;&gt;""),TONGHOP!$Z1341,"")</f>
        <v/>
      </c>
      <c r="D1341" s="139" t="str">
        <f>IF(AND(TONGHOP!$O1341="KTHP",TONGHOP!$P1341="VĐ"),TONGHOP!$X1341,"")</f>
        <v/>
      </c>
      <c r="E1341" s="138" t="str">
        <f>IF(AND(TONGHOP!$O1341="KTHP",TONGHOP!$P1341="VĐ"),TONGHOP!$Y1341,"")</f>
        <v/>
      </c>
      <c r="F1341" s="138" t="str">
        <f>IF(AND(TONGHOP!$O1341="KTHP",TONGHOP!$P1341="VĐ"),TONGHOP!$Z1341,"")</f>
        <v/>
      </c>
      <c r="G1341" s="139">
        <f>IF(AND(TONGHOP!$O1341="KTHP",TONGHOP!$P1341="TL"),TONGHOP!$X1341,"")</f>
        <v>0</v>
      </c>
      <c r="H1341" s="138" t="str">
        <f>IF(AND(TONGHOP!$O1341="KTHP",TONGHOP!$P1341="TL"),TONGHOP!$Y1341,"")</f>
        <v>Hồ Văn Sĩ</v>
      </c>
      <c r="I1341" s="138">
        <f>IF(AND(TONGHOP!$O1341="KTHP",TONGHOP!$P1341="TL"),TONGHOP!$Z1341,"")</f>
        <v>36</v>
      </c>
      <c r="J1341" s="139" t="str">
        <f>IF(AND(TONGHOP!$O1341="KTHP",TONGHOP!$P1341="TH"),TONGHOP!$X1341,"")</f>
        <v/>
      </c>
      <c r="K1341" s="138" t="str">
        <f>IF(AND(TONGHOP!$O1341="KTHP",TONGHOP!$P1341="TH"),TONGHOP!$Y1341,"")</f>
        <v/>
      </c>
      <c r="L1341" s="138" t="str">
        <f>IF(AND(TONGHOP!$O1341="KTHP",TONGHOP!$P1341="TH"),TONGHOP!$Z1341,"")</f>
        <v/>
      </c>
      <c r="M1341" s="139" t="str">
        <f>IF(AND(TONGHOP!$O1341="ThiTN",OR(TONGHOP!$P1341="LT",TONGHOP!$P1341="TN"),TONGHOP!$X1341&lt;&gt;""),TONGHOP!$X1341,"")</f>
        <v/>
      </c>
      <c r="N1341" s="139" t="str">
        <f>IF(AND(TONGHOP!$O1341="ThiTN",OR(TONGHOP!$P1341="LT",TONGHOP!$P1341="TN"),TONGHOP!$Y1341&lt;&gt;""),TONGHOP!$Y1341,"")</f>
        <v/>
      </c>
      <c r="O1341" s="139" t="str">
        <f>IF(AND(TONGHOP!$O1341="ThiTN",OR(TONGHOP!$P1341="LT",TONGHOP!$P1341="TN"),TONGHOP!$Z1341&lt;&gt;""),TONGHOP!$Z1341,"")</f>
        <v/>
      </c>
      <c r="P1341" s="139" t="str">
        <f>IF(AND(TONGHOP!$O1341="ThiTN",TONGHOP!$P1341="VĐ",TONGHOP!$X1341&lt;&gt;""),TONGHOP!$X1341,"")</f>
        <v/>
      </c>
      <c r="Q1341" s="139" t="str">
        <f>IF(AND(TONGHOP!$O1341="ThiTN",TONGHOP!$P1341="VĐ",TONGHOP!$Y1341&lt;&gt;""),TONGHOP!$Y1341,"")</f>
        <v/>
      </c>
      <c r="R1341" s="139" t="str">
        <f>IF(AND(TONGHOP!$O1341="ThiTN",TONGHOP!$P1341="VĐ",TONGHOP!$Z1341&lt;&gt;""),TONGHOP!$Z1341,"")</f>
        <v/>
      </c>
      <c r="S1341" s="137" t="str">
        <f>IF(AND(TONGHOP!$O1341="ThiTN",TONGHOP!$P1341="TH",TONGHOP!$X1341&lt;&gt;""),TONGHOP!$X1341,"")</f>
        <v/>
      </c>
      <c r="T1341" s="137" t="str">
        <f>IF(AND(TONGHOP!$O1341="ThiTN",TONGHOP!$P1341="TH",TONGHOP!$Y1341&lt;&gt;""),TONGHOP!$Y1341,"")</f>
        <v/>
      </c>
      <c r="U1341" s="137" t="str">
        <f>IF(AND(TONGHOP!$O1341="ThiTN",TONGHOP!$P1341="TH",TONGHOP!$Z1341&lt;&gt;""),TONGHOP!$Z1341,"")</f>
        <v/>
      </c>
    </row>
    <row r="1342" spans="1:21">
      <c r="A1342" s="139" t="str">
        <f>IF(AND(TONGHOP!$O1342="KTHP",OR(TONGHOP!$P1342="LT",TONGHOP!$P1342="TN"),TONGHOP!$X1342&lt;&gt;""),TONGHOP!$X1342,"")</f>
        <v/>
      </c>
      <c r="B1342" s="139" t="str">
        <f>IF(AND(TONGHOP!$O1342="KTHP",OR(TONGHOP!$P1342="LT",TONGHOP!$P1342="TN"),TONGHOP!$Y1342&lt;&gt;""),TONGHOP!$Y1342,"")</f>
        <v/>
      </c>
      <c r="C1342" s="139" t="str">
        <f>IF(AND(TONGHOP!$O1342="KTHP",OR(TONGHOP!$P1342="LT",TONGHOP!$P1342="TN"),TONGHOP!$Z1342&lt;&gt;""),TONGHOP!$Z1342,"")</f>
        <v/>
      </c>
      <c r="D1342" s="139" t="str">
        <f>IF(AND(TONGHOP!$O1342="KTHP",TONGHOP!$P1342="VĐ"),TONGHOP!$X1342,"")</f>
        <v/>
      </c>
      <c r="E1342" s="138" t="str">
        <f>IF(AND(TONGHOP!$O1342="KTHP",TONGHOP!$P1342="VĐ"),TONGHOP!$Y1342,"")</f>
        <v/>
      </c>
      <c r="F1342" s="138" t="str">
        <f>IF(AND(TONGHOP!$O1342="KTHP",TONGHOP!$P1342="VĐ"),TONGHOP!$Z1342,"")</f>
        <v/>
      </c>
      <c r="G1342" s="139" t="str">
        <f>IF(AND(TONGHOP!$O1342="KTHP",TONGHOP!$P1342="TL"),TONGHOP!$X1342,"")</f>
        <v>Trương Thị Phương Hồng</v>
      </c>
      <c r="H1342" s="138" t="str">
        <f>IF(AND(TONGHOP!$O1342="KTHP",TONGHOP!$P1342="TL"),TONGHOP!$Y1342,"")</f>
        <v>Nguyễn Tiến Nhân</v>
      </c>
      <c r="I1342" s="138">
        <f>IF(AND(TONGHOP!$O1342="KTHP",TONGHOP!$P1342="TL"),TONGHOP!$Z1342,"")</f>
        <v>42</v>
      </c>
      <c r="J1342" s="139" t="str">
        <f>IF(AND(TONGHOP!$O1342="KTHP",TONGHOP!$P1342="TH"),TONGHOP!$X1342,"")</f>
        <v/>
      </c>
      <c r="K1342" s="138" t="str">
        <f>IF(AND(TONGHOP!$O1342="KTHP",TONGHOP!$P1342="TH"),TONGHOP!$Y1342,"")</f>
        <v/>
      </c>
      <c r="L1342" s="138" t="str">
        <f>IF(AND(TONGHOP!$O1342="KTHP",TONGHOP!$P1342="TH"),TONGHOP!$Z1342,"")</f>
        <v/>
      </c>
      <c r="M1342" s="139" t="str">
        <f>IF(AND(TONGHOP!$O1342="ThiTN",OR(TONGHOP!$P1342="LT",TONGHOP!$P1342="TN"),TONGHOP!$X1342&lt;&gt;""),TONGHOP!$X1342,"")</f>
        <v/>
      </c>
      <c r="N1342" s="139" t="str">
        <f>IF(AND(TONGHOP!$O1342="ThiTN",OR(TONGHOP!$P1342="LT",TONGHOP!$P1342="TN"),TONGHOP!$Y1342&lt;&gt;""),TONGHOP!$Y1342,"")</f>
        <v/>
      </c>
      <c r="O1342" s="139" t="str">
        <f>IF(AND(TONGHOP!$O1342="ThiTN",OR(TONGHOP!$P1342="LT",TONGHOP!$P1342="TN"),TONGHOP!$Z1342&lt;&gt;""),TONGHOP!$Z1342,"")</f>
        <v/>
      </c>
      <c r="P1342" s="139" t="str">
        <f>IF(AND(TONGHOP!$O1342="ThiTN",TONGHOP!$P1342="VĐ",TONGHOP!$X1342&lt;&gt;""),TONGHOP!$X1342,"")</f>
        <v/>
      </c>
      <c r="Q1342" s="139" t="str">
        <f>IF(AND(TONGHOP!$O1342="ThiTN",TONGHOP!$P1342="VĐ",TONGHOP!$Y1342&lt;&gt;""),TONGHOP!$Y1342,"")</f>
        <v/>
      </c>
      <c r="R1342" s="139" t="str">
        <f>IF(AND(TONGHOP!$O1342="ThiTN",TONGHOP!$P1342="VĐ",TONGHOP!$Z1342&lt;&gt;""),TONGHOP!$Z1342,"")</f>
        <v/>
      </c>
      <c r="S1342" s="137" t="str">
        <f>IF(AND(TONGHOP!$O1342="ThiTN",TONGHOP!$P1342="TH",TONGHOP!$X1342&lt;&gt;""),TONGHOP!$X1342,"")</f>
        <v/>
      </c>
      <c r="T1342" s="137" t="str">
        <f>IF(AND(TONGHOP!$O1342="ThiTN",TONGHOP!$P1342="TH",TONGHOP!$Y1342&lt;&gt;""),TONGHOP!$Y1342,"")</f>
        <v/>
      </c>
      <c r="U1342" s="137" t="str">
        <f>IF(AND(TONGHOP!$O1342="ThiTN",TONGHOP!$P1342="TH",TONGHOP!$Z1342&lt;&gt;""),TONGHOP!$Z1342,"")</f>
        <v/>
      </c>
    </row>
    <row r="1343" spans="1:21">
      <c r="A1343" s="139" t="str">
        <f>IF(AND(TONGHOP!$O1343="KTHP",OR(TONGHOP!$P1343="LT",TONGHOP!$P1343="TN"),TONGHOP!$X1343&lt;&gt;""),TONGHOP!$X1343,"")</f>
        <v/>
      </c>
      <c r="B1343" s="139" t="str">
        <f>IF(AND(TONGHOP!$O1343="KTHP",OR(TONGHOP!$P1343="LT",TONGHOP!$P1343="TN"),TONGHOP!$Y1343&lt;&gt;""),TONGHOP!$Y1343,"")</f>
        <v/>
      </c>
      <c r="C1343" s="139" t="str">
        <f>IF(AND(TONGHOP!$O1343="KTHP",OR(TONGHOP!$P1343="LT",TONGHOP!$P1343="TN"),TONGHOP!$Z1343&lt;&gt;""),TONGHOP!$Z1343,"")</f>
        <v/>
      </c>
      <c r="D1343" s="139" t="str">
        <f>IF(AND(TONGHOP!$O1343="KTHP",TONGHOP!$P1343="VĐ"),TONGHOP!$X1343,"")</f>
        <v/>
      </c>
      <c r="E1343" s="138" t="str">
        <f>IF(AND(TONGHOP!$O1343="KTHP",TONGHOP!$P1343="VĐ"),TONGHOP!$Y1343,"")</f>
        <v/>
      </c>
      <c r="F1343" s="138" t="str">
        <f>IF(AND(TONGHOP!$O1343="KTHP",TONGHOP!$P1343="VĐ"),TONGHOP!$Z1343,"")</f>
        <v/>
      </c>
      <c r="G1343" s="139" t="str">
        <f>IF(AND(TONGHOP!$O1343="KTHP",TONGHOP!$P1343="TL"),TONGHOP!$X1343,"")</f>
        <v>Lư Thị Yến Vũ</v>
      </c>
      <c r="H1343" s="138" t="str">
        <f>IF(AND(TONGHOP!$O1343="KTHP",TONGHOP!$P1343="TL"),TONGHOP!$Y1343,"")</f>
        <v>Nguyễn Ngọc Quỳnh(CK)</v>
      </c>
      <c r="I1343" s="138">
        <f>IF(AND(TONGHOP!$O1343="KTHP",TONGHOP!$P1343="TL"),TONGHOP!$Z1343,"")</f>
        <v>32</v>
      </c>
      <c r="J1343" s="139" t="str">
        <f>IF(AND(TONGHOP!$O1343="KTHP",TONGHOP!$P1343="TH"),TONGHOP!$X1343,"")</f>
        <v/>
      </c>
      <c r="K1343" s="138" t="str">
        <f>IF(AND(TONGHOP!$O1343="KTHP",TONGHOP!$P1343="TH"),TONGHOP!$Y1343,"")</f>
        <v/>
      </c>
      <c r="L1343" s="138" t="str">
        <f>IF(AND(TONGHOP!$O1343="KTHP",TONGHOP!$P1343="TH"),TONGHOP!$Z1343,"")</f>
        <v/>
      </c>
      <c r="M1343" s="139" t="str">
        <f>IF(AND(TONGHOP!$O1343="ThiTN",OR(TONGHOP!$P1343="LT",TONGHOP!$P1343="TN"),TONGHOP!$X1343&lt;&gt;""),TONGHOP!$X1343,"")</f>
        <v/>
      </c>
      <c r="N1343" s="139" t="str">
        <f>IF(AND(TONGHOP!$O1343="ThiTN",OR(TONGHOP!$P1343="LT",TONGHOP!$P1343="TN"),TONGHOP!$Y1343&lt;&gt;""),TONGHOP!$Y1343,"")</f>
        <v/>
      </c>
      <c r="O1343" s="139" t="str">
        <f>IF(AND(TONGHOP!$O1343="ThiTN",OR(TONGHOP!$P1343="LT",TONGHOP!$P1343="TN"),TONGHOP!$Z1343&lt;&gt;""),TONGHOP!$Z1343,"")</f>
        <v/>
      </c>
      <c r="P1343" s="139" t="str">
        <f>IF(AND(TONGHOP!$O1343="ThiTN",TONGHOP!$P1343="VĐ",TONGHOP!$X1343&lt;&gt;""),TONGHOP!$X1343,"")</f>
        <v/>
      </c>
      <c r="Q1343" s="139" t="str">
        <f>IF(AND(TONGHOP!$O1343="ThiTN",TONGHOP!$P1343="VĐ",TONGHOP!$Y1343&lt;&gt;""),TONGHOP!$Y1343,"")</f>
        <v/>
      </c>
      <c r="R1343" s="139" t="str">
        <f>IF(AND(TONGHOP!$O1343="ThiTN",TONGHOP!$P1343="VĐ",TONGHOP!$Z1343&lt;&gt;""),TONGHOP!$Z1343,"")</f>
        <v/>
      </c>
      <c r="S1343" s="137" t="str">
        <f>IF(AND(TONGHOP!$O1343="ThiTN",TONGHOP!$P1343="TH",TONGHOP!$X1343&lt;&gt;""),TONGHOP!$X1343,"")</f>
        <v/>
      </c>
      <c r="T1343" s="137" t="str">
        <f>IF(AND(TONGHOP!$O1343="ThiTN",TONGHOP!$P1343="TH",TONGHOP!$Y1343&lt;&gt;""),TONGHOP!$Y1343,"")</f>
        <v/>
      </c>
      <c r="U1343" s="137" t="str">
        <f>IF(AND(TONGHOP!$O1343="ThiTN",TONGHOP!$P1343="TH",TONGHOP!$Z1343&lt;&gt;""),TONGHOP!$Z1343,"")</f>
        <v/>
      </c>
    </row>
    <row r="1344" spans="1:21">
      <c r="A1344" s="139" t="str">
        <f>IF(AND(TONGHOP!$O1344="KTHP",OR(TONGHOP!$P1344="LT",TONGHOP!$P1344="TN"),TONGHOP!$X1344&lt;&gt;""),TONGHOP!$X1344,"")</f>
        <v/>
      </c>
      <c r="B1344" s="139" t="str">
        <f>IF(AND(TONGHOP!$O1344="KTHP",OR(TONGHOP!$P1344="LT",TONGHOP!$P1344="TN"),TONGHOP!$Y1344&lt;&gt;""),TONGHOP!$Y1344,"")</f>
        <v/>
      </c>
      <c r="C1344" s="139" t="str">
        <f>IF(AND(TONGHOP!$O1344="KTHP",OR(TONGHOP!$P1344="LT",TONGHOP!$P1344="TN"),TONGHOP!$Z1344&lt;&gt;""),TONGHOP!$Z1344,"")</f>
        <v/>
      </c>
      <c r="D1344" s="139" t="str">
        <f>IF(AND(TONGHOP!$O1344="KTHP",TONGHOP!$P1344="VĐ"),TONGHOP!$X1344,"")</f>
        <v/>
      </c>
      <c r="E1344" s="138" t="str">
        <f>IF(AND(TONGHOP!$O1344="KTHP",TONGHOP!$P1344="VĐ"),TONGHOP!$Y1344,"")</f>
        <v/>
      </c>
      <c r="F1344" s="138" t="str">
        <f>IF(AND(TONGHOP!$O1344="KTHP",TONGHOP!$P1344="VĐ"),TONGHOP!$Z1344,"")</f>
        <v/>
      </c>
      <c r="G1344" s="139" t="str">
        <f>IF(AND(TONGHOP!$O1344="KTHP",TONGHOP!$P1344="TL"),TONGHOP!$X1344,"")</f>
        <v>Lư Thị Yến Vũ</v>
      </c>
      <c r="H1344" s="138" t="str">
        <f>IF(AND(TONGHOP!$O1344="KTHP",TONGHOP!$P1344="TL"),TONGHOP!$Y1344,"")</f>
        <v>Nguyễn Ngọc Quỳnh(CK)</v>
      </c>
      <c r="I1344" s="138">
        <f>IF(AND(TONGHOP!$O1344="KTHP",TONGHOP!$P1344="TL"),TONGHOP!$Z1344,"")</f>
        <v>33</v>
      </c>
      <c r="J1344" s="139" t="str">
        <f>IF(AND(TONGHOP!$O1344="KTHP",TONGHOP!$P1344="TH"),TONGHOP!$X1344,"")</f>
        <v/>
      </c>
      <c r="K1344" s="138" t="str">
        <f>IF(AND(TONGHOP!$O1344="KTHP",TONGHOP!$P1344="TH"),TONGHOP!$Y1344,"")</f>
        <v/>
      </c>
      <c r="L1344" s="138" t="str">
        <f>IF(AND(TONGHOP!$O1344="KTHP",TONGHOP!$P1344="TH"),TONGHOP!$Z1344,"")</f>
        <v/>
      </c>
      <c r="M1344" s="139" t="str">
        <f>IF(AND(TONGHOP!$O1344="ThiTN",OR(TONGHOP!$P1344="LT",TONGHOP!$P1344="TN"),TONGHOP!$X1344&lt;&gt;""),TONGHOP!$X1344,"")</f>
        <v/>
      </c>
      <c r="N1344" s="139" t="str">
        <f>IF(AND(TONGHOP!$O1344="ThiTN",OR(TONGHOP!$P1344="LT",TONGHOP!$P1344="TN"),TONGHOP!$Y1344&lt;&gt;""),TONGHOP!$Y1344,"")</f>
        <v/>
      </c>
      <c r="O1344" s="139" t="str">
        <f>IF(AND(TONGHOP!$O1344="ThiTN",OR(TONGHOP!$P1344="LT",TONGHOP!$P1344="TN"),TONGHOP!$Z1344&lt;&gt;""),TONGHOP!$Z1344,"")</f>
        <v/>
      </c>
      <c r="P1344" s="139" t="str">
        <f>IF(AND(TONGHOP!$O1344="ThiTN",TONGHOP!$P1344="VĐ",TONGHOP!$X1344&lt;&gt;""),TONGHOP!$X1344,"")</f>
        <v/>
      </c>
      <c r="Q1344" s="139" t="str">
        <f>IF(AND(TONGHOP!$O1344="ThiTN",TONGHOP!$P1344="VĐ",TONGHOP!$Y1344&lt;&gt;""),TONGHOP!$Y1344,"")</f>
        <v/>
      </c>
      <c r="R1344" s="139" t="str">
        <f>IF(AND(TONGHOP!$O1344="ThiTN",TONGHOP!$P1344="VĐ",TONGHOP!$Z1344&lt;&gt;""),TONGHOP!$Z1344,"")</f>
        <v/>
      </c>
      <c r="S1344" s="137" t="str">
        <f>IF(AND(TONGHOP!$O1344="ThiTN",TONGHOP!$P1344="TH",TONGHOP!$X1344&lt;&gt;""),TONGHOP!$X1344,"")</f>
        <v/>
      </c>
      <c r="T1344" s="137" t="str">
        <f>IF(AND(TONGHOP!$O1344="ThiTN",TONGHOP!$P1344="TH",TONGHOP!$Y1344&lt;&gt;""),TONGHOP!$Y1344,"")</f>
        <v/>
      </c>
      <c r="U1344" s="137" t="str">
        <f>IF(AND(TONGHOP!$O1344="ThiTN",TONGHOP!$P1344="TH",TONGHOP!$Z1344&lt;&gt;""),TONGHOP!$Z1344,"")</f>
        <v/>
      </c>
    </row>
    <row r="1345" spans="1:21">
      <c r="A1345" s="139" t="str">
        <f>IF(AND(TONGHOP!$O1345="KTHP",OR(TONGHOP!$P1345="LT",TONGHOP!$P1345="TN"),TONGHOP!$X1345&lt;&gt;""),TONGHOP!$X1345,"")</f>
        <v/>
      </c>
      <c r="B1345" s="139" t="str">
        <f>IF(AND(TONGHOP!$O1345="KTHP",OR(TONGHOP!$P1345="LT",TONGHOP!$P1345="TN"),TONGHOP!$Y1345&lt;&gt;""),TONGHOP!$Y1345,"")</f>
        <v/>
      </c>
      <c r="C1345" s="139" t="str">
        <f>IF(AND(TONGHOP!$O1345="KTHP",OR(TONGHOP!$P1345="LT",TONGHOP!$P1345="TN"),TONGHOP!$Z1345&lt;&gt;""),TONGHOP!$Z1345,"")</f>
        <v/>
      </c>
      <c r="D1345" s="139" t="str">
        <f>IF(AND(TONGHOP!$O1345="KTHP",TONGHOP!$P1345="VĐ"),TONGHOP!$X1345,"")</f>
        <v/>
      </c>
      <c r="E1345" s="138" t="str">
        <f>IF(AND(TONGHOP!$O1345="KTHP",TONGHOP!$P1345="VĐ"),TONGHOP!$Y1345,"")</f>
        <v/>
      </c>
      <c r="F1345" s="138" t="str">
        <f>IF(AND(TONGHOP!$O1345="KTHP",TONGHOP!$P1345="VĐ"),TONGHOP!$Z1345,"")</f>
        <v/>
      </c>
      <c r="G1345" s="139" t="str">
        <f>IF(AND(TONGHOP!$O1345="KTHP",TONGHOP!$P1345="TL"),TONGHOP!$X1345,"")</f>
        <v>Lư Thị Yến Vũ</v>
      </c>
      <c r="H1345" s="138" t="str">
        <f>IF(AND(TONGHOP!$O1345="KTHP",TONGHOP!$P1345="TL"),TONGHOP!$Y1345,"")</f>
        <v>Nguyễn Ngọc Quỳnh(CK)</v>
      </c>
      <c r="I1345" s="138">
        <f>IF(AND(TONGHOP!$O1345="KTHP",TONGHOP!$P1345="TL"),TONGHOP!$Z1345,"")</f>
        <v>42</v>
      </c>
      <c r="J1345" s="139" t="str">
        <f>IF(AND(TONGHOP!$O1345="KTHP",TONGHOP!$P1345="TH"),TONGHOP!$X1345,"")</f>
        <v/>
      </c>
      <c r="K1345" s="138" t="str">
        <f>IF(AND(TONGHOP!$O1345="KTHP",TONGHOP!$P1345="TH"),TONGHOP!$Y1345,"")</f>
        <v/>
      </c>
      <c r="L1345" s="138" t="str">
        <f>IF(AND(TONGHOP!$O1345="KTHP",TONGHOP!$P1345="TH"),TONGHOP!$Z1345,"")</f>
        <v/>
      </c>
      <c r="M1345" s="139" t="str">
        <f>IF(AND(TONGHOP!$O1345="ThiTN",OR(TONGHOP!$P1345="LT",TONGHOP!$P1345="TN"),TONGHOP!$X1345&lt;&gt;""),TONGHOP!$X1345,"")</f>
        <v/>
      </c>
      <c r="N1345" s="139" t="str">
        <f>IF(AND(TONGHOP!$O1345="ThiTN",OR(TONGHOP!$P1345="LT",TONGHOP!$P1345="TN"),TONGHOP!$Y1345&lt;&gt;""),TONGHOP!$Y1345,"")</f>
        <v/>
      </c>
      <c r="O1345" s="139" t="str">
        <f>IF(AND(TONGHOP!$O1345="ThiTN",OR(TONGHOP!$P1345="LT",TONGHOP!$P1345="TN"),TONGHOP!$Z1345&lt;&gt;""),TONGHOP!$Z1345,"")</f>
        <v/>
      </c>
      <c r="P1345" s="139" t="str">
        <f>IF(AND(TONGHOP!$O1345="ThiTN",TONGHOP!$P1345="VĐ",TONGHOP!$X1345&lt;&gt;""),TONGHOP!$X1345,"")</f>
        <v/>
      </c>
      <c r="Q1345" s="139" t="str">
        <f>IF(AND(TONGHOP!$O1345="ThiTN",TONGHOP!$P1345="VĐ",TONGHOP!$Y1345&lt;&gt;""),TONGHOP!$Y1345,"")</f>
        <v/>
      </c>
      <c r="R1345" s="139" t="str">
        <f>IF(AND(TONGHOP!$O1345="ThiTN",TONGHOP!$P1345="VĐ",TONGHOP!$Z1345&lt;&gt;""),TONGHOP!$Z1345,"")</f>
        <v/>
      </c>
      <c r="S1345" s="137" t="str">
        <f>IF(AND(TONGHOP!$O1345="ThiTN",TONGHOP!$P1345="TH",TONGHOP!$X1345&lt;&gt;""),TONGHOP!$X1345,"")</f>
        <v/>
      </c>
      <c r="T1345" s="137" t="str">
        <f>IF(AND(TONGHOP!$O1345="ThiTN",TONGHOP!$P1345="TH",TONGHOP!$Y1345&lt;&gt;""),TONGHOP!$Y1345,"")</f>
        <v/>
      </c>
      <c r="U1345" s="137" t="str">
        <f>IF(AND(TONGHOP!$O1345="ThiTN",TONGHOP!$P1345="TH",TONGHOP!$Z1345&lt;&gt;""),TONGHOP!$Z1345,"")</f>
        <v/>
      </c>
    </row>
    <row r="1346" spans="1:21">
      <c r="A1346" s="139" t="str">
        <f>IF(AND(TONGHOP!$O1346="KTHP",OR(TONGHOP!$P1346="LT",TONGHOP!$P1346="TN"),TONGHOP!$X1346&lt;&gt;""),TONGHOP!$X1346,"")</f>
        <v/>
      </c>
      <c r="B1346" s="139" t="str">
        <f>IF(AND(TONGHOP!$O1346="KTHP",OR(TONGHOP!$P1346="LT",TONGHOP!$P1346="TN"),TONGHOP!$Y1346&lt;&gt;""),TONGHOP!$Y1346,"")</f>
        <v/>
      </c>
      <c r="C1346" s="139" t="str">
        <f>IF(AND(TONGHOP!$O1346="KTHP",OR(TONGHOP!$P1346="LT",TONGHOP!$P1346="TN"),TONGHOP!$Z1346&lt;&gt;""),TONGHOP!$Z1346,"")</f>
        <v/>
      </c>
      <c r="D1346" s="139" t="str">
        <f>IF(AND(TONGHOP!$O1346="KTHP",TONGHOP!$P1346="VĐ"),TONGHOP!$X1346,"")</f>
        <v/>
      </c>
      <c r="E1346" s="138" t="str">
        <f>IF(AND(TONGHOP!$O1346="KTHP",TONGHOP!$P1346="VĐ"),TONGHOP!$Y1346,"")</f>
        <v/>
      </c>
      <c r="F1346" s="138" t="str">
        <f>IF(AND(TONGHOP!$O1346="KTHP",TONGHOP!$P1346="VĐ"),TONGHOP!$Z1346,"")</f>
        <v/>
      </c>
      <c r="G1346" s="139" t="str">
        <f>IF(AND(TONGHOP!$O1346="KTHP",TONGHOP!$P1346="TL"),TONGHOP!$X1346,"")</f>
        <v>Lư Thị Yến Vũ</v>
      </c>
      <c r="H1346" s="138" t="str">
        <f>IF(AND(TONGHOP!$O1346="KTHP",TONGHOP!$P1346="TL"),TONGHOP!$Y1346,"")</f>
        <v>Nguyễn Ngọc Quỳnh(CK)</v>
      </c>
      <c r="I1346" s="138">
        <f>IF(AND(TONGHOP!$O1346="KTHP",TONGHOP!$P1346="TL"),TONGHOP!$Z1346,"")</f>
        <v>33</v>
      </c>
      <c r="J1346" s="139" t="str">
        <f>IF(AND(TONGHOP!$O1346="KTHP",TONGHOP!$P1346="TH"),TONGHOP!$X1346,"")</f>
        <v/>
      </c>
      <c r="K1346" s="138" t="str">
        <f>IF(AND(TONGHOP!$O1346="KTHP",TONGHOP!$P1346="TH"),TONGHOP!$Y1346,"")</f>
        <v/>
      </c>
      <c r="L1346" s="138" t="str">
        <f>IF(AND(TONGHOP!$O1346="KTHP",TONGHOP!$P1346="TH"),TONGHOP!$Z1346,"")</f>
        <v/>
      </c>
      <c r="M1346" s="139" t="str">
        <f>IF(AND(TONGHOP!$O1346="ThiTN",OR(TONGHOP!$P1346="LT",TONGHOP!$P1346="TN"),TONGHOP!$X1346&lt;&gt;""),TONGHOP!$X1346,"")</f>
        <v/>
      </c>
      <c r="N1346" s="139" t="str">
        <f>IF(AND(TONGHOP!$O1346="ThiTN",OR(TONGHOP!$P1346="LT",TONGHOP!$P1346="TN"),TONGHOP!$Y1346&lt;&gt;""),TONGHOP!$Y1346,"")</f>
        <v/>
      </c>
      <c r="O1346" s="139" t="str">
        <f>IF(AND(TONGHOP!$O1346="ThiTN",OR(TONGHOP!$P1346="LT",TONGHOP!$P1346="TN"),TONGHOP!$Z1346&lt;&gt;""),TONGHOP!$Z1346,"")</f>
        <v/>
      </c>
      <c r="P1346" s="139" t="str">
        <f>IF(AND(TONGHOP!$O1346="ThiTN",TONGHOP!$P1346="VĐ",TONGHOP!$X1346&lt;&gt;""),TONGHOP!$X1346,"")</f>
        <v/>
      </c>
      <c r="Q1346" s="139" t="str">
        <f>IF(AND(TONGHOP!$O1346="ThiTN",TONGHOP!$P1346="VĐ",TONGHOP!$Y1346&lt;&gt;""),TONGHOP!$Y1346,"")</f>
        <v/>
      </c>
      <c r="R1346" s="139" t="str">
        <f>IF(AND(TONGHOP!$O1346="ThiTN",TONGHOP!$P1346="VĐ",TONGHOP!$Z1346&lt;&gt;""),TONGHOP!$Z1346,"")</f>
        <v/>
      </c>
      <c r="S1346" s="137" t="str">
        <f>IF(AND(TONGHOP!$O1346="ThiTN",TONGHOP!$P1346="TH",TONGHOP!$X1346&lt;&gt;""),TONGHOP!$X1346,"")</f>
        <v/>
      </c>
      <c r="T1346" s="137" t="str">
        <f>IF(AND(TONGHOP!$O1346="ThiTN",TONGHOP!$P1346="TH",TONGHOP!$Y1346&lt;&gt;""),TONGHOP!$Y1346,"")</f>
        <v/>
      </c>
      <c r="U1346" s="137" t="str">
        <f>IF(AND(TONGHOP!$O1346="ThiTN",TONGHOP!$P1346="TH",TONGHOP!$Z1346&lt;&gt;""),TONGHOP!$Z1346,"")</f>
        <v/>
      </c>
    </row>
    <row r="1347" spans="1:21">
      <c r="A1347" s="139" t="str">
        <f>IF(AND(TONGHOP!$O1347="KTHP",OR(TONGHOP!$P1347="LT",TONGHOP!$P1347="TN"),TONGHOP!$X1347&lt;&gt;""),TONGHOP!$X1347,"")</f>
        <v/>
      </c>
      <c r="B1347" s="139" t="str">
        <f>IF(AND(TONGHOP!$O1347="KTHP",OR(TONGHOP!$P1347="LT",TONGHOP!$P1347="TN"),TONGHOP!$Y1347&lt;&gt;""),TONGHOP!$Y1347,"")</f>
        <v/>
      </c>
      <c r="C1347" s="139" t="str">
        <f>IF(AND(TONGHOP!$O1347="KTHP",OR(TONGHOP!$P1347="LT",TONGHOP!$P1347="TN"),TONGHOP!$Z1347&lt;&gt;""),TONGHOP!$Z1347,"")</f>
        <v/>
      </c>
      <c r="D1347" s="139" t="str">
        <f>IF(AND(TONGHOP!$O1347="KTHP",TONGHOP!$P1347="VĐ"),TONGHOP!$X1347,"")</f>
        <v/>
      </c>
      <c r="E1347" s="138" t="str">
        <f>IF(AND(TONGHOP!$O1347="KTHP",TONGHOP!$P1347="VĐ"),TONGHOP!$Y1347,"")</f>
        <v/>
      </c>
      <c r="F1347" s="138" t="str">
        <f>IF(AND(TONGHOP!$O1347="KTHP",TONGHOP!$P1347="VĐ"),TONGHOP!$Z1347,"")</f>
        <v/>
      </c>
      <c r="G1347" s="139" t="str">
        <f>IF(AND(TONGHOP!$O1347="KTHP",TONGHOP!$P1347="TL"),TONGHOP!$X1347,"")</f>
        <v>Trương Thị Phương Hồng</v>
      </c>
      <c r="H1347" s="138" t="str">
        <f>IF(AND(TONGHOP!$O1347="KTHP",TONGHOP!$P1347="TL"),TONGHOP!$Y1347,"")</f>
        <v>Nguyễn Tiến Nhân</v>
      </c>
      <c r="I1347" s="138">
        <f>IF(AND(TONGHOP!$O1347="KTHP",TONGHOP!$P1347="TL"),TONGHOP!$Z1347,"")</f>
        <v>36</v>
      </c>
      <c r="J1347" s="139" t="str">
        <f>IF(AND(TONGHOP!$O1347="KTHP",TONGHOP!$P1347="TH"),TONGHOP!$X1347,"")</f>
        <v/>
      </c>
      <c r="K1347" s="138" t="str">
        <f>IF(AND(TONGHOP!$O1347="KTHP",TONGHOP!$P1347="TH"),TONGHOP!$Y1347,"")</f>
        <v/>
      </c>
      <c r="L1347" s="138" t="str">
        <f>IF(AND(TONGHOP!$O1347="KTHP",TONGHOP!$P1347="TH"),TONGHOP!$Z1347,"")</f>
        <v/>
      </c>
      <c r="M1347" s="139" t="str">
        <f>IF(AND(TONGHOP!$O1347="ThiTN",OR(TONGHOP!$P1347="LT",TONGHOP!$P1347="TN"),TONGHOP!$X1347&lt;&gt;""),TONGHOP!$X1347,"")</f>
        <v/>
      </c>
      <c r="N1347" s="139" t="str">
        <f>IF(AND(TONGHOP!$O1347="ThiTN",OR(TONGHOP!$P1347="LT",TONGHOP!$P1347="TN"),TONGHOP!$Y1347&lt;&gt;""),TONGHOP!$Y1347,"")</f>
        <v/>
      </c>
      <c r="O1347" s="139" t="str">
        <f>IF(AND(TONGHOP!$O1347="ThiTN",OR(TONGHOP!$P1347="LT",TONGHOP!$P1347="TN"),TONGHOP!$Z1347&lt;&gt;""),TONGHOP!$Z1347,"")</f>
        <v/>
      </c>
      <c r="P1347" s="139" t="str">
        <f>IF(AND(TONGHOP!$O1347="ThiTN",TONGHOP!$P1347="VĐ",TONGHOP!$X1347&lt;&gt;""),TONGHOP!$X1347,"")</f>
        <v/>
      </c>
      <c r="Q1347" s="139" t="str">
        <f>IF(AND(TONGHOP!$O1347="ThiTN",TONGHOP!$P1347="VĐ",TONGHOP!$Y1347&lt;&gt;""),TONGHOP!$Y1347,"")</f>
        <v/>
      </c>
      <c r="R1347" s="139" t="str">
        <f>IF(AND(TONGHOP!$O1347="ThiTN",TONGHOP!$P1347="VĐ",TONGHOP!$Z1347&lt;&gt;""),TONGHOP!$Z1347,"")</f>
        <v/>
      </c>
      <c r="S1347" s="137" t="str">
        <f>IF(AND(TONGHOP!$O1347="ThiTN",TONGHOP!$P1347="TH",TONGHOP!$X1347&lt;&gt;""),TONGHOP!$X1347,"")</f>
        <v/>
      </c>
      <c r="T1347" s="137" t="str">
        <f>IF(AND(TONGHOP!$O1347="ThiTN",TONGHOP!$P1347="TH",TONGHOP!$Y1347&lt;&gt;""),TONGHOP!$Y1347,"")</f>
        <v/>
      </c>
      <c r="U1347" s="137" t="str">
        <f>IF(AND(TONGHOP!$O1347="ThiTN",TONGHOP!$P1347="TH",TONGHOP!$Z1347&lt;&gt;""),TONGHOP!$Z1347,"")</f>
        <v/>
      </c>
    </row>
    <row r="1348" spans="1:21">
      <c r="A1348" s="139" t="str">
        <f>IF(AND(TONGHOP!$O1348="KTHP",OR(TONGHOP!$P1348="LT",TONGHOP!$P1348="TN"),TONGHOP!$X1348&lt;&gt;""),TONGHOP!$X1348,"")</f>
        <v/>
      </c>
      <c r="B1348" s="139" t="str">
        <f>IF(AND(TONGHOP!$O1348="KTHP",OR(TONGHOP!$P1348="LT",TONGHOP!$P1348="TN"),TONGHOP!$Y1348&lt;&gt;""),TONGHOP!$Y1348,"")</f>
        <v/>
      </c>
      <c r="C1348" s="139" t="str">
        <f>IF(AND(TONGHOP!$O1348="KTHP",OR(TONGHOP!$P1348="LT",TONGHOP!$P1348="TN"),TONGHOP!$Z1348&lt;&gt;""),TONGHOP!$Z1348,"")</f>
        <v/>
      </c>
      <c r="D1348" s="139" t="str">
        <f>IF(AND(TONGHOP!$O1348="KTHP",TONGHOP!$P1348="VĐ"),TONGHOP!$X1348,"")</f>
        <v/>
      </c>
      <c r="E1348" s="138" t="str">
        <f>IF(AND(TONGHOP!$O1348="KTHP",TONGHOP!$P1348="VĐ"),TONGHOP!$Y1348,"")</f>
        <v/>
      </c>
      <c r="F1348" s="138" t="str">
        <f>IF(AND(TONGHOP!$O1348="KTHP",TONGHOP!$P1348="VĐ"),TONGHOP!$Z1348,"")</f>
        <v/>
      </c>
      <c r="G1348" s="139" t="str">
        <f>IF(AND(TONGHOP!$O1348="KTHP",TONGHOP!$P1348="TL"),TONGHOP!$X1348,"")</f>
        <v>Trương Thị Phương Hồng</v>
      </c>
      <c r="H1348" s="138" t="str">
        <f>IF(AND(TONGHOP!$O1348="KTHP",TONGHOP!$P1348="TL"),TONGHOP!$Y1348,"")</f>
        <v>Nguyễn Tiến Nhân</v>
      </c>
      <c r="I1348" s="138">
        <f>IF(AND(TONGHOP!$O1348="KTHP",TONGHOP!$P1348="TL"),TONGHOP!$Z1348,"")</f>
        <v>36</v>
      </c>
      <c r="J1348" s="139" t="str">
        <f>IF(AND(TONGHOP!$O1348="KTHP",TONGHOP!$P1348="TH"),TONGHOP!$X1348,"")</f>
        <v/>
      </c>
      <c r="K1348" s="138" t="str">
        <f>IF(AND(TONGHOP!$O1348="KTHP",TONGHOP!$P1348="TH"),TONGHOP!$Y1348,"")</f>
        <v/>
      </c>
      <c r="L1348" s="138" t="str">
        <f>IF(AND(TONGHOP!$O1348="KTHP",TONGHOP!$P1348="TH"),TONGHOP!$Z1348,"")</f>
        <v/>
      </c>
      <c r="M1348" s="139" t="str">
        <f>IF(AND(TONGHOP!$O1348="ThiTN",OR(TONGHOP!$P1348="LT",TONGHOP!$P1348="TN"),TONGHOP!$X1348&lt;&gt;""),TONGHOP!$X1348,"")</f>
        <v/>
      </c>
      <c r="N1348" s="139" t="str">
        <f>IF(AND(TONGHOP!$O1348="ThiTN",OR(TONGHOP!$P1348="LT",TONGHOP!$P1348="TN"),TONGHOP!$Y1348&lt;&gt;""),TONGHOP!$Y1348,"")</f>
        <v/>
      </c>
      <c r="O1348" s="139" t="str">
        <f>IF(AND(TONGHOP!$O1348="ThiTN",OR(TONGHOP!$P1348="LT",TONGHOP!$P1348="TN"),TONGHOP!$Z1348&lt;&gt;""),TONGHOP!$Z1348,"")</f>
        <v/>
      </c>
      <c r="P1348" s="139" t="str">
        <f>IF(AND(TONGHOP!$O1348="ThiTN",TONGHOP!$P1348="VĐ",TONGHOP!$X1348&lt;&gt;""),TONGHOP!$X1348,"")</f>
        <v/>
      </c>
      <c r="Q1348" s="139" t="str">
        <f>IF(AND(TONGHOP!$O1348="ThiTN",TONGHOP!$P1348="VĐ",TONGHOP!$Y1348&lt;&gt;""),TONGHOP!$Y1348,"")</f>
        <v/>
      </c>
      <c r="R1348" s="139" t="str">
        <f>IF(AND(TONGHOP!$O1348="ThiTN",TONGHOP!$P1348="VĐ",TONGHOP!$Z1348&lt;&gt;""),TONGHOP!$Z1348,"")</f>
        <v/>
      </c>
      <c r="S1348" s="137" t="str">
        <f>IF(AND(TONGHOP!$O1348="ThiTN",TONGHOP!$P1348="TH",TONGHOP!$X1348&lt;&gt;""),TONGHOP!$X1348,"")</f>
        <v/>
      </c>
      <c r="T1348" s="137" t="str">
        <f>IF(AND(TONGHOP!$O1348="ThiTN",TONGHOP!$P1348="TH",TONGHOP!$Y1348&lt;&gt;""),TONGHOP!$Y1348,"")</f>
        <v/>
      </c>
      <c r="U1348" s="137" t="str">
        <f>IF(AND(TONGHOP!$O1348="ThiTN",TONGHOP!$P1348="TH",TONGHOP!$Z1348&lt;&gt;""),TONGHOP!$Z1348,"")</f>
        <v/>
      </c>
    </row>
    <row r="1349" spans="1:21">
      <c r="A1349" s="139" t="str">
        <f>IF(AND(TONGHOP!$O1349="KTHP",OR(TONGHOP!$P1349="LT",TONGHOP!$P1349="TN"),TONGHOP!$X1349&lt;&gt;""),TONGHOP!$X1349,"")</f>
        <v/>
      </c>
      <c r="B1349" s="139" t="str">
        <f>IF(AND(TONGHOP!$O1349="KTHP",OR(TONGHOP!$P1349="LT",TONGHOP!$P1349="TN"),TONGHOP!$Y1349&lt;&gt;""),TONGHOP!$Y1349,"")</f>
        <v/>
      </c>
      <c r="C1349" s="139" t="str">
        <f>IF(AND(TONGHOP!$O1349="KTHP",OR(TONGHOP!$P1349="LT",TONGHOP!$P1349="TN"),TONGHOP!$Z1349&lt;&gt;""),TONGHOP!$Z1349,"")</f>
        <v/>
      </c>
      <c r="D1349" s="139" t="str">
        <f>IF(AND(TONGHOP!$O1349="KTHP",TONGHOP!$P1349="VĐ"),TONGHOP!$X1349,"")</f>
        <v/>
      </c>
      <c r="E1349" s="138" t="str">
        <f>IF(AND(TONGHOP!$O1349="KTHP",TONGHOP!$P1349="VĐ"),TONGHOP!$Y1349,"")</f>
        <v/>
      </c>
      <c r="F1349" s="138" t="str">
        <f>IF(AND(TONGHOP!$O1349="KTHP",TONGHOP!$P1349="VĐ"),TONGHOP!$Z1349,"")</f>
        <v/>
      </c>
      <c r="G1349" s="139" t="str">
        <f>IF(AND(TONGHOP!$O1349="KTHP",TONGHOP!$P1349="TL"),TONGHOP!$X1349,"")</f>
        <v>Trương Thị Phương Hồng</v>
      </c>
      <c r="H1349" s="138" t="str">
        <f>IF(AND(TONGHOP!$O1349="KTHP",TONGHOP!$P1349="TL"),TONGHOP!$Y1349,"")</f>
        <v>Nguyễn Tiến Nhân</v>
      </c>
      <c r="I1349" s="138">
        <f>IF(AND(TONGHOP!$O1349="KTHP",TONGHOP!$P1349="TL"),TONGHOP!$Z1349,"")</f>
        <v>33</v>
      </c>
      <c r="J1349" s="139" t="str">
        <f>IF(AND(TONGHOP!$O1349="KTHP",TONGHOP!$P1349="TH"),TONGHOP!$X1349,"")</f>
        <v/>
      </c>
      <c r="K1349" s="138" t="str">
        <f>IF(AND(TONGHOP!$O1349="KTHP",TONGHOP!$P1349="TH"),TONGHOP!$Y1349,"")</f>
        <v/>
      </c>
      <c r="L1349" s="138" t="str">
        <f>IF(AND(TONGHOP!$O1349="KTHP",TONGHOP!$P1349="TH"),TONGHOP!$Z1349,"")</f>
        <v/>
      </c>
      <c r="M1349" s="139" t="str">
        <f>IF(AND(TONGHOP!$O1349="ThiTN",OR(TONGHOP!$P1349="LT",TONGHOP!$P1349="TN"),TONGHOP!$X1349&lt;&gt;""),TONGHOP!$X1349,"")</f>
        <v/>
      </c>
      <c r="N1349" s="139" t="str">
        <f>IF(AND(TONGHOP!$O1349="ThiTN",OR(TONGHOP!$P1349="LT",TONGHOP!$P1349="TN"),TONGHOP!$Y1349&lt;&gt;""),TONGHOP!$Y1349,"")</f>
        <v/>
      </c>
      <c r="O1349" s="139" t="str">
        <f>IF(AND(TONGHOP!$O1349="ThiTN",OR(TONGHOP!$P1349="LT",TONGHOP!$P1349="TN"),TONGHOP!$Z1349&lt;&gt;""),TONGHOP!$Z1349,"")</f>
        <v/>
      </c>
      <c r="P1349" s="139" t="str">
        <f>IF(AND(TONGHOP!$O1349="ThiTN",TONGHOP!$P1349="VĐ",TONGHOP!$X1349&lt;&gt;""),TONGHOP!$X1349,"")</f>
        <v/>
      </c>
      <c r="Q1349" s="139" t="str">
        <f>IF(AND(TONGHOP!$O1349="ThiTN",TONGHOP!$P1349="VĐ",TONGHOP!$Y1349&lt;&gt;""),TONGHOP!$Y1349,"")</f>
        <v/>
      </c>
      <c r="R1349" s="139" t="str">
        <f>IF(AND(TONGHOP!$O1349="ThiTN",TONGHOP!$P1349="VĐ",TONGHOP!$Z1349&lt;&gt;""),TONGHOP!$Z1349,"")</f>
        <v/>
      </c>
      <c r="S1349" s="137" t="str">
        <f>IF(AND(TONGHOP!$O1349="ThiTN",TONGHOP!$P1349="TH",TONGHOP!$X1349&lt;&gt;""),TONGHOP!$X1349,"")</f>
        <v/>
      </c>
      <c r="T1349" s="137" t="str">
        <f>IF(AND(TONGHOP!$O1349="ThiTN",TONGHOP!$P1349="TH",TONGHOP!$Y1349&lt;&gt;""),TONGHOP!$Y1349,"")</f>
        <v/>
      </c>
      <c r="U1349" s="137" t="str">
        <f>IF(AND(TONGHOP!$O1349="ThiTN",TONGHOP!$P1349="TH",TONGHOP!$Z1349&lt;&gt;""),TONGHOP!$Z1349,"")</f>
        <v/>
      </c>
    </row>
    <row r="1350" spans="1:21">
      <c r="A1350" s="139" t="str">
        <f>IF(AND(TONGHOP!$O1350="KTHP",OR(TONGHOP!$P1350="LT",TONGHOP!$P1350="TN"),TONGHOP!$X1350&lt;&gt;""),TONGHOP!$X1350,"")</f>
        <v/>
      </c>
      <c r="B1350" s="139" t="str">
        <f>IF(AND(TONGHOP!$O1350="KTHP",OR(TONGHOP!$P1350="LT",TONGHOP!$P1350="TN"),TONGHOP!$Y1350&lt;&gt;""),TONGHOP!$Y1350,"")</f>
        <v/>
      </c>
      <c r="C1350" s="139" t="str">
        <f>IF(AND(TONGHOP!$O1350="KTHP",OR(TONGHOP!$P1350="LT",TONGHOP!$P1350="TN"),TONGHOP!$Z1350&lt;&gt;""),TONGHOP!$Z1350,"")</f>
        <v/>
      </c>
      <c r="D1350" s="139" t="str">
        <f>IF(AND(TONGHOP!$O1350="KTHP",TONGHOP!$P1350="VĐ"),TONGHOP!$X1350,"")</f>
        <v/>
      </c>
      <c r="E1350" s="138" t="str">
        <f>IF(AND(TONGHOP!$O1350="KTHP",TONGHOP!$P1350="VĐ"),TONGHOP!$Y1350,"")</f>
        <v/>
      </c>
      <c r="F1350" s="138" t="str">
        <f>IF(AND(TONGHOP!$O1350="KTHP",TONGHOP!$P1350="VĐ"),TONGHOP!$Z1350,"")</f>
        <v/>
      </c>
      <c r="G1350" s="139" t="str">
        <f>IF(AND(TONGHOP!$O1350="KTHP",TONGHOP!$P1350="TL"),TONGHOP!$X1350,"")</f>
        <v/>
      </c>
      <c r="H1350" s="138" t="str">
        <f>IF(AND(TONGHOP!$O1350="KTHP",TONGHOP!$P1350="TL"),TONGHOP!$Y1350,"")</f>
        <v/>
      </c>
      <c r="I1350" s="138" t="str">
        <f>IF(AND(TONGHOP!$O1350="KTHP",TONGHOP!$P1350="TL"),TONGHOP!$Z1350,"")</f>
        <v/>
      </c>
      <c r="J1350" s="139" t="str">
        <f>IF(AND(TONGHOP!$O1350="KTHP",TONGHOP!$P1350="TH"),TONGHOP!$X1350,"")</f>
        <v/>
      </c>
      <c r="K1350" s="138" t="str">
        <f>IF(AND(TONGHOP!$O1350="KTHP",TONGHOP!$P1350="TH"),TONGHOP!$Y1350,"")</f>
        <v/>
      </c>
      <c r="L1350" s="138" t="str">
        <f>IF(AND(TONGHOP!$O1350="KTHP",TONGHOP!$P1350="TH"),TONGHOP!$Z1350,"")</f>
        <v/>
      </c>
      <c r="M1350" s="139" t="str">
        <f>IF(AND(TONGHOP!$O1350="ThiTN",OR(TONGHOP!$P1350="LT",TONGHOP!$P1350="TN"),TONGHOP!$X1350&lt;&gt;""),TONGHOP!$X1350,"")</f>
        <v/>
      </c>
      <c r="N1350" s="139" t="str">
        <f>IF(AND(TONGHOP!$O1350="ThiTN",OR(TONGHOP!$P1350="LT",TONGHOP!$P1350="TN"),TONGHOP!$Y1350&lt;&gt;""),TONGHOP!$Y1350,"")</f>
        <v/>
      </c>
      <c r="O1350" s="139" t="str">
        <f>IF(AND(TONGHOP!$O1350="ThiTN",OR(TONGHOP!$P1350="LT",TONGHOP!$P1350="TN"),TONGHOP!$Z1350&lt;&gt;""),TONGHOP!$Z1350,"")</f>
        <v/>
      </c>
      <c r="P1350" s="139" t="str">
        <f>IF(AND(TONGHOP!$O1350="ThiTN",TONGHOP!$P1350="VĐ",TONGHOP!$X1350&lt;&gt;""),TONGHOP!$X1350,"")</f>
        <v/>
      </c>
      <c r="Q1350" s="139" t="str">
        <f>IF(AND(TONGHOP!$O1350="ThiTN",TONGHOP!$P1350="VĐ",TONGHOP!$Y1350&lt;&gt;""),TONGHOP!$Y1350,"")</f>
        <v/>
      </c>
      <c r="R1350" s="139" t="str">
        <f>IF(AND(TONGHOP!$O1350="ThiTN",TONGHOP!$P1350="VĐ",TONGHOP!$Z1350&lt;&gt;""),TONGHOP!$Z1350,"")</f>
        <v/>
      </c>
      <c r="S1350" s="137" t="str">
        <f>IF(AND(TONGHOP!$O1350="ThiTN",TONGHOP!$P1350="TH",TONGHOP!$X1350&lt;&gt;""),TONGHOP!$X1350,"")</f>
        <v/>
      </c>
      <c r="T1350" s="137" t="str">
        <f>IF(AND(TONGHOP!$O1350="ThiTN",TONGHOP!$P1350="TH",TONGHOP!$Y1350&lt;&gt;""),TONGHOP!$Y1350,"")</f>
        <v/>
      </c>
      <c r="U1350" s="137" t="str">
        <f>IF(AND(TONGHOP!$O1350="ThiTN",TONGHOP!$P1350="TH",TONGHOP!$Z1350&lt;&gt;""),TONGHOP!$Z1350,"")</f>
        <v/>
      </c>
    </row>
    <row r="1351" spans="1:21">
      <c r="A1351" s="139" t="str">
        <f>IF(AND(TONGHOP!$O1351="KTHP",OR(TONGHOP!$P1351="LT",TONGHOP!$P1351="TN"),TONGHOP!$X1351&lt;&gt;""),TONGHOP!$X1351,"")</f>
        <v/>
      </c>
      <c r="B1351" s="139" t="str">
        <f>IF(AND(TONGHOP!$O1351="KTHP",OR(TONGHOP!$P1351="LT",TONGHOP!$P1351="TN"),TONGHOP!$Y1351&lt;&gt;""),TONGHOP!$Y1351,"")</f>
        <v/>
      </c>
      <c r="C1351" s="139" t="str">
        <f>IF(AND(TONGHOP!$O1351="KTHP",OR(TONGHOP!$P1351="LT",TONGHOP!$P1351="TN"),TONGHOP!$Z1351&lt;&gt;""),TONGHOP!$Z1351,"")</f>
        <v/>
      </c>
      <c r="D1351" s="139" t="str">
        <f>IF(AND(TONGHOP!$O1351="KTHP",TONGHOP!$P1351="VĐ"),TONGHOP!$X1351,"")</f>
        <v/>
      </c>
      <c r="E1351" s="138" t="str">
        <f>IF(AND(TONGHOP!$O1351="KTHP",TONGHOP!$P1351="VĐ"),TONGHOP!$Y1351,"")</f>
        <v/>
      </c>
      <c r="F1351" s="138" t="str">
        <f>IF(AND(TONGHOP!$O1351="KTHP",TONGHOP!$P1351="VĐ"),TONGHOP!$Z1351,"")</f>
        <v/>
      </c>
      <c r="G1351" s="139" t="str">
        <f>IF(AND(TONGHOP!$O1351="KTHP",TONGHOP!$P1351="TL"),TONGHOP!$X1351,"")</f>
        <v>Tạ Minh Cường</v>
      </c>
      <c r="H1351" s="138" t="str">
        <f>IF(AND(TONGHOP!$O1351="KTHP",TONGHOP!$P1351="TL"),TONGHOP!$Y1351,"")</f>
        <v>Võ Cường</v>
      </c>
      <c r="I1351" s="138">
        <f>IF(AND(TONGHOP!$O1351="KTHP",TONGHOP!$P1351="TL"),TONGHOP!$Z1351,"")</f>
        <v>22</v>
      </c>
      <c r="J1351" s="139" t="str">
        <f>IF(AND(TONGHOP!$O1351="KTHP",TONGHOP!$P1351="TH"),TONGHOP!$X1351,"")</f>
        <v/>
      </c>
      <c r="K1351" s="138" t="str">
        <f>IF(AND(TONGHOP!$O1351="KTHP",TONGHOP!$P1351="TH"),TONGHOP!$Y1351,"")</f>
        <v/>
      </c>
      <c r="L1351" s="138" t="str">
        <f>IF(AND(TONGHOP!$O1351="KTHP",TONGHOP!$P1351="TH"),TONGHOP!$Z1351,"")</f>
        <v/>
      </c>
      <c r="M1351" s="139" t="str">
        <f>IF(AND(TONGHOP!$O1351="ThiTN",OR(TONGHOP!$P1351="LT",TONGHOP!$P1351="TN"),TONGHOP!$X1351&lt;&gt;""),TONGHOP!$X1351,"")</f>
        <v/>
      </c>
      <c r="N1351" s="139" t="str">
        <f>IF(AND(TONGHOP!$O1351="ThiTN",OR(TONGHOP!$P1351="LT",TONGHOP!$P1351="TN"),TONGHOP!$Y1351&lt;&gt;""),TONGHOP!$Y1351,"")</f>
        <v/>
      </c>
      <c r="O1351" s="139" t="str">
        <f>IF(AND(TONGHOP!$O1351="ThiTN",OR(TONGHOP!$P1351="LT",TONGHOP!$P1351="TN"),TONGHOP!$Z1351&lt;&gt;""),TONGHOP!$Z1351,"")</f>
        <v/>
      </c>
      <c r="P1351" s="139" t="str">
        <f>IF(AND(TONGHOP!$O1351="ThiTN",TONGHOP!$P1351="VĐ",TONGHOP!$X1351&lt;&gt;""),TONGHOP!$X1351,"")</f>
        <v/>
      </c>
      <c r="Q1351" s="139" t="str">
        <f>IF(AND(TONGHOP!$O1351="ThiTN",TONGHOP!$P1351="VĐ",TONGHOP!$Y1351&lt;&gt;""),TONGHOP!$Y1351,"")</f>
        <v/>
      </c>
      <c r="R1351" s="139" t="str">
        <f>IF(AND(TONGHOP!$O1351="ThiTN",TONGHOP!$P1351="VĐ",TONGHOP!$Z1351&lt;&gt;""),TONGHOP!$Z1351,"")</f>
        <v/>
      </c>
      <c r="S1351" s="137" t="str">
        <f>IF(AND(TONGHOP!$O1351="ThiTN",TONGHOP!$P1351="TH",TONGHOP!$X1351&lt;&gt;""),TONGHOP!$X1351,"")</f>
        <v/>
      </c>
      <c r="T1351" s="137" t="str">
        <f>IF(AND(TONGHOP!$O1351="ThiTN",TONGHOP!$P1351="TH",TONGHOP!$Y1351&lt;&gt;""),TONGHOP!$Y1351,"")</f>
        <v/>
      </c>
      <c r="U1351" s="137" t="str">
        <f>IF(AND(TONGHOP!$O1351="ThiTN",TONGHOP!$P1351="TH",TONGHOP!$Z1351&lt;&gt;""),TONGHOP!$Z1351,"")</f>
        <v/>
      </c>
    </row>
    <row r="1352" spans="1:21">
      <c r="A1352" s="139" t="str">
        <f>IF(AND(TONGHOP!$O1352="KTHP",OR(TONGHOP!$P1352="LT",TONGHOP!$P1352="TN"),TONGHOP!$X1352&lt;&gt;""),TONGHOP!$X1352,"")</f>
        <v/>
      </c>
      <c r="B1352" s="139" t="str">
        <f>IF(AND(TONGHOP!$O1352="KTHP",OR(TONGHOP!$P1352="LT",TONGHOP!$P1352="TN"),TONGHOP!$Y1352&lt;&gt;""),TONGHOP!$Y1352,"")</f>
        <v/>
      </c>
      <c r="C1352" s="139" t="str">
        <f>IF(AND(TONGHOP!$O1352="KTHP",OR(TONGHOP!$P1352="LT",TONGHOP!$P1352="TN"),TONGHOP!$Z1352&lt;&gt;""),TONGHOP!$Z1352,"")</f>
        <v/>
      </c>
      <c r="D1352" s="139" t="str">
        <f>IF(AND(TONGHOP!$O1352="KTHP",TONGHOP!$P1352="VĐ"),TONGHOP!$X1352,"")</f>
        <v/>
      </c>
      <c r="E1352" s="138" t="str">
        <f>IF(AND(TONGHOP!$O1352="KTHP",TONGHOP!$P1352="VĐ"),TONGHOP!$Y1352,"")</f>
        <v/>
      </c>
      <c r="F1352" s="138" t="str">
        <f>IF(AND(TONGHOP!$O1352="KTHP",TONGHOP!$P1352="VĐ"),TONGHOP!$Z1352,"")</f>
        <v/>
      </c>
      <c r="G1352" s="139" t="str">
        <f>IF(AND(TONGHOP!$O1352="KTHP",TONGHOP!$P1352="TL"),TONGHOP!$X1352,"")</f>
        <v/>
      </c>
      <c r="H1352" s="138" t="str">
        <f>IF(AND(TONGHOP!$O1352="KTHP",TONGHOP!$P1352="TL"),TONGHOP!$Y1352,"")</f>
        <v/>
      </c>
      <c r="I1352" s="138" t="str">
        <f>IF(AND(TONGHOP!$O1352="KTHP",TONGHOP!$P1352="TL"),TONGHOP!$Z1352,"")</f>
        <v/>
      </c>
      <c r="J1352" s="139" t="str">
        <f>IF(AND(TONGHOP!$O1352="KTHP",TONGHOP!$P1352="TH"),TONGHOP!$X1352,"")</f>
        <v/>
      </c>
      <c r="K1352" s="138" t="str">
        <f>IF(AND(TONGHOP!$O1352="KTHP",TONGHOP!$P1352="TH"),TONGHOP!$Y1352,"")</f>
        <v/>
      </c>
      <c r="L1352" s="138" t="str">
        <f>IF(AND(TONGHOP!$O1352="KTHP",TONGHOP!$P1352="TH"),TONGHOP!$Z1352,"")</f>
        <v/>
      </c>
      <c r="M1352" s="139" t="str">
        <f>IF(AND(TONGHOP!$O1352="ThiTN",OR(TONGHOP!$P1352="LT",TONGHOP!$P1352="TN"),TONGHOP!$X1352&lt;&gt;""),TONGHOP!$X1352,"")</f>
        <v/>
      </c>
      <c r="N1352" s="139" t="str">
        <f>IF(AND(TONGHOP!$O1352="ThiTN",OR(TONGHOP!$P1352="LT",TONGHOP!$P1352="TN"),TONGHOP!$Y1352&lt;&gt;""),TONGHOP!$Y1352,"")</f>
        <v/>
      </c>
      <c r="O1352" s="139" t="str">
        <f>IF(AND(TONGHOP!$O1352="ThiTN",OR(TONGHOP!$P1352="LT",TONGHOP!$P1352="TN"),TONGHOP!$Z1352&lt;&gt;""),TONGHOP!$Z1352,"")</f>
        <v/>
      </c>
      <c r="P1352" s="139" t="str">
        <f>IF(AND(TONGHOP!$O1352="ThiTN",TONGHOP!$P1352="VĐ",TONGHOP!$X1352&lt;&gt;""),TONGHOP!$X1352,"")</f>
        <v/>
      </c>
      <c r="Q1352" s="139" t="str">
        <f>IF(AND(TONGHOP!$O1352="ThiTN",TONGHOP!$P1352="VĐ",TONGHOP!$Y1352&lt;&gt;""),TONGHOP!$Y1352,"")</f>
        <v/>
      </c>
      <c r="R1352" s="139" t="str">
        <f>IF(AND(TONGHOP!$O1352="ThiTN",TONGHOP!$P1352="VĐ",TONGHOP!$Z1352&lt;&gt;""),TONGHOP!$Z1352,"")</f>
        <v/>
      </c>
      <c r="S1352" s="137" t="str">
        <f>IF(AND(TONGHOP!$O1352="ThiTN",TONGHOP!$P1352="TH",TONGHOP!$X1352&lt;&gt;""),TONGHOP!$X1352,"")</f>
        <v/>
      </c>
      <c r="T1352" s="137" t="str">
        <f>IF(AND(TONGHOP!$O1352="ThiTN",TONGHOP!$P1352="TH",TONGHOP!$Y1352&lt;&gt;""),TONGHOP!$Y1352,"")</f>
        <v/>
      </c>
      <c r="U1352" s="137" t="str">
        <f>IF(AND(TONGHOP!$O1352="ThiTN",TONGHOP!$P1352="TH",TONGHOP!$Z1352&lt;&gt;""),TONGHOP!$Z1352,"")</f>
        <v/>
      </c>
    </row>
    <row r="1353" spans="1:21">
      <c r="A1353" s="139" t="str">
        <f>IF(AND(TONGHOP!$O1353="KTHP",OR(TONGHOP!$P1353="LT",TONGHOP!$P1353="TN"),TONGHOP!$X1353&lt;&gt;""),TONGHOP!$X1353,"")</f>
        <v/>
      </c>
      <c r="B1353" s="139" t="str">
        <f>IF(AND(TONGHOP!$O1353="KTHP",OR(TONGHOP!$P1353="LT",TONGHOP!$P1353="TN"),TONGHOP!$Y1353&lt;&gt;""),TONGHOP!$Y1353,"")</f>
        <v/>
      </c>
      <c r="C1353" s="139" t="str">
        <f>IF(AND(TONGHOP!$O1353="KTHP",OR(TONGHOP!$P1353="LT",TONGHOP!$P1353="TN"),TONGHOP!$Z1353&lt;&gt;""),TONGHOP!$Z1353,"")</f>
        <v/>
      </c>
      <c r="D1353" s="139" t="str">
        <f>IF(AND(TONGHOP!$O1353="KTHP",TONGHOP!$P1353="VĐ"),TONGHOP!$X1353,"")</f>
        <v/>
      </c>
      <c r="E1353" s="138" t="str">
        <f>IF(AND(TONGHOP!$O1353="KTHP",TONGHOP!$P1353="VĐ"),TONGHOP!$Y1353,"")</f>
        <v/>
      </c>
      <c r="F1353" s="138" t="str">
        <f>IF(AND(TONGHOP!$O1353="KTHP",TONGHOP!$P1353="VĐ"),TONGHOP!$Z1353,"")</f>
        <v/>
      </c>
      <c r="G1353" s="139" t="str">
        <f>IF(AND(TONGHOP!$O1353="KTHP",TONGHOP!$P1353="TL"),TONGHOP!$X1353,"")</f>
        <v/>
      </c>
      <c r="H1353" s="138" t="str">
        <f>IF(AND(TONGHOP!$O1353="KTHP",TONGHOP!$P1353="TL"),TONGHOP!$Y1353,"")</f>
        <v/>
      </c>
      <c r="I1353" s="138" t="str">
        <f>IF(AND(TONGHOP!$O1353="KTHP",TONGHOP!$P1353="TL"),TONGHOP!$Z1353,"")</f>
        <v/>
      </c>
      <c r="J1353" s="139" t="str">
        <f>IF(AND(TONGHOP!$O1353="KTHP",TONGHOP!$P1353="TH"),TONGHOP!$X1353,"")</f>
        <v/>
      </c>
      <c r="K1353" s="138" t="str">
        <f>IF(AND(TONGHOP!$O1353="KTHP",TONGHOP!$P1353="TH"),TONGHOP!$Y1353,"")</f>
        <v/>
      </c>
      <c r="L1353" s="138" t="str">
        <f>IF(AND(TONGHOP!$O1353="KTHP",TONGHOP!$P1353="TH"),TONGHOP!$Z1353,"")</f>
        <v/>
      </c>
      <c r="M1353" s="139" t="str">
        <f>IF(AND(TONGHOP!$O1353="ThiTN",OR(TONGHOP!$P1353="LT",TONGHOP!$P1353="TN"),TONGHOP!$X1353&lt;&gt;""),TONGHOP!$X1353,"")</f>
        <v/>
      </c>
      <c r="N1353" s="139" t="str">
        <f>IF(AND(TONGHOP!$O1353="ThiTN",OR(TONGHOP!$P1353="LT",TONGHOP!$P1353="TN"),TONGHOP!$Y1353&lt;&gt;""),TONGHOP!$Y1353,"")</f>
        <v/>
      </c>
      <c r="O1353" s="139" t="str">
        <f>IF(AND(TONGHOP!$O1353="ThiTN",OR(TONGHOP!$P1353="LT",TONGHOP!$P1353="TN"),TONGHOP!$Z1353&lt;&gt;""),TONGHOP!$Z1353,"")</f>
        <v/>
      </c>
      <c r="P1353" s="139" t="str">
        <f>IF(AND(TONGHOP!$O1353="ThiTN",TONGHOP!$P1353="VĐ",TONGHOP!$X1353&lt;&gt;""),TONGHOP!$X1353,"")</f>
        <v/>
      </c>
      <c r="Q1353" s="139" t="str">
        <f>IF(AND(TONGHOP!$O1353="ThiTN",TONGHOP!$P1353="VĐ",TONGHOP!$Y1353&lt;&gt;""),TONGHOP!$Y1353,"")</f>
        <v/>
      </c>
      <c r="R1353" s="139" t="str">
        <f>IF(AND(TONGHOP!$O1353="ThiTN",TONGHOP!$P1353="VĐ",TONGHOP!$Z1353&lt;&gt;""),TONGHOP!$Z1353,"")</f>
        <v/>
      </c>
      <c r="S1353" s="137" t="str">
        <f>IF(AND(TONGHOP!$O1353="ThiTN",TONGHOP!$P1353="TH",TONGHOP!$X1353&lt;&gt;""),TONGHOP!$X1353,"")</f>
        <v/>
      </c>
      <c r="T1353" s="137" t="str">
        <f>IF(AND(TONGHOP!$O1353="ThiTN",TONGHOP!$P1353="TH",TONGHOP!$Y1353&lt;&gt;""),TONGHOP!$Y1353,"")</f>
        <v/>
      </c>
      <c r="U1353" s="137" t="str">
        <f>IF(AND(TONGHOP!$O1353="ThiTN",TONGHOP!$P1353="TH",TONGHOP!$Z1353&lt;&gt;""),TONGHOP!$Z1353,"")</f>
        <v/>
      </c>
    </row>
    <row r="1354" spans="1:21">
      <c r="A1354" s="139" t="str">
        <f>IF(AND(TONGHOP!$O1354="KTHP",OR(TONGHOP!$P1354="LT",TONGHOP!$P1354="TN"),TONGHOP!$X1354&lt;&gt;""),TONGHOP!$X1354,"")</f>
        <v/>
      </c>
      <c r="B1354" s="139" t="str">
        <f>IF(AND(TONGHOP!$O1354="KTHP",OR(TONGHOP!$P1354="LT",TONGHOP!$P1354="TN"),TONGHOP!$Y1354&lt;&gt;""),TONGHOP!$Y1354,"")</f>
        <v/>
      </c>
      <c r="C1354" s="139" t="str">
        <f>IF(AND(TONGHOP!$O1354="KTHP",OR(TONGHOP!$P1354="LT",TONGHOP!$P1354="TN"),TONGHOP!$Z1354&lt;&gt;""),TONGHOP!$Z1354,"")</f>
        <v/>
      </c>
      <c r="D1354" s="139" t="str">
        <f>IF(AND(TONGHOP!$O1354="KTHP",TONGHOP!$P1354="VĐ"),TONGHOP!$X1354,"")</f>
        <v/>
      </c>
      <c r="E1354" s="138" t="str">
        <f>IF(AND(TONGHOP!$O1354="KTHP",TONGHOP!$P1354="VĐ"),TONGHOP!$Y1354,"")</f>
        <v/>
      </c>
      <c r="F1354" s="138" t="str">
        <f>IF(AND(TONGHOP!$O1354="KTHP",TONGHOP!$P1354="VĐ"),TONGHOP!$Z1354,"")</f>
        <v/>
      </c>
      <c r="G1354" s="139" t="str">
        <f>IF(AND(TONGHOP!$O1354="KTHP",TONGHOP!$P1354="TL"),TONGHOP!$X1354,"")</f>
        <v/>
      </c>
      <c r="H1354" s="138" t="str">
        <f>IF(AND(TONGHOP!$O1354="KTHP",TONGHOP!$P1354="TL"),TONGHOP!$Y1354,"")</f>
        <v/>
      </c>
      <c r="I1354" s="138" t="str">
        <f>IF(AND(TONGHOP!$O1354="KTHP",TONGHOP!$P1354="TL"),TONGHOP!$Z1354,"")</f>
        <v/>
      </c>
      <c r="J1354" s="139" t="str">
        <f>IF(AND(TONGHOP!$O1354="KTHP",TONGHOP!$P1354="TH"),TONGHOP!$X1354,"")</f>
        <v/>
      </c>
      <c r="K1354" s="138" t="str">
        <f>IF(AND(TONGHOP!$O1354="KTHP",TONGHOP!$P1354="TH"),TONGHOP!$Y1354,"")</f>
        <v/>
      </c>
      <c r="L1354" s="138" t="str">
        <f>IF(AND(TONGHOP!$O1354="KTHP",TONGHOP!$P1354="TH"),TONGHOP!$Z1354,"")</f>
        <v/>
      </c>
      <c r="M1354" s="139" t="str">
        <f>IF(AND(TONGHOP!$O1354="ThiTN",OR(TONGHOP!$P1354="LT",TONGHOP!$P1354="TN"),TONGHOP!$X1354&lt;&gt;""),TONGHOP!$X1354,"")</f>
        <v/>
      </c>
      <c r="N1354" s="139" t="str">
        <f>IF(AND(TONGHOP!$O1354="ThiTN",OR(TONGHOP!$P1354="LT",TONGHOP!$P1354="TN"),TONGHOP!$Y1354&lt;&gt;""),TONGHOP!$Y1354,"")</f>
        <v/>
      </c>
      <c r="O1354" s="139" t="str">
        <f>IF(AND(TONGHOP!$O1354="ThiTN",OR(TONGHOP!$P1354="LT",TONGHOP!$P1354="TN"),TONGHOP!$Z1354&lt;&gt;""),TONGHOP!$Z1354,"")</f>
        <v/>
      </c>
      <c r="P1354" s="139" t="str">
        <f>IF(AND(TONGHOP!$O1354="ThiTN",TONGHOP!$P1354="VĐ",TONGHOP!$X1354&lt;&gt;""),TONGHOP!$X1354,"")</f>
        <v/>
      </c>
      <c r="Q1354" s="139" t="str">
        <f>IF(AND(TONGHOP!$O1354="ThiTN",TONGHOP!$P1354="VĐ",TONGHOP!$Y1354&lt;&gt;""),TONGHOP!$Y1354,"")</f>
        <v/>
      </c>
      <c r="R1354" s="139" t="str">
        <f>IF(AND(TONGHOP!$O1354="ThiTN",TONGHOP!$P1354="VĐ",TONGHOP!$Z1354&lt;&gt;""),TONGHOP!$Z1354,"")</f>
        <v/>
      </c>
      <c r="S1354" s="137" t="str">
        <f>IF(AND(TONGHOP!$O1354="ThiTN",TONGHOP!$P1354="TH",TONGHOP!$X1354&lt;&gt;""),TONGHOP!$X1354,"")</f>
        <v/>
      </c>
      <c r="T1354" s="137" t="str">
        <f>IF(AND(TONGHOP!$O1354="ThiTN",TONGHOP!$P1354="TH",TONGHOP!$Y1354&lt;&gt;""),TONGHOP!$Y1354,"")</f>
        <v/>
      </c>
      <c r="U1354" s="137" t="str">
        <f>IF(AND(TONGHOP!$O1354="ThiTN",TONGHOP!$P1354="TH",TONGHOP!$Z1354&lt;&gt;""),TONGHOP!$Z1354,"")</f>
        <v/>
      </c>
    </row>
    <row r="1355" spans="1:21">
      <c r="A1355" s="139" t="str">
        <f>IF(AND(TONGHOP!$O1355="KTHP",OR(TONGHOP!$P1355="LT",TONGHOP!$P1355="TN"),TONGHOP!$X1355&lt;&gt;""),TONGHOP!$X1355,"")</f>
        <v/>
      </c>
      <c r="B1355" s="139" t="str">
        <f>IF(AND(TONGHOP!$O1355="KTHP",OR(TONGHOP!$P1355="LT",TONGHOP!$P1355="TN"),TONGHOP!$Y1355&lt;&gt;""),TONGHOP!$Y1355,"")</f>
        <v/>
      </c>
      <c r="C1355" s="139" t="str">
        <f>IF(AND(TONGHOP!$O1355="KTHP",OR(TONGHOP!$P1355="LT",TONGHOP!$P1355="TN"),TONGHOP!$Z1355&lt;&gt;""),TONGHOP!$Z1355,"")</f>
        <v/>
      </c>
      <c r="D1355" s="139" t="str">
        <f>IF(AND(TONGHOP!$O1355="KTHP",TONGHOP!$P1355="VĐ"),TONGHOP!$X1355,"")</f>
        <v/>
      </c>
      <c r="E1355" s="138" t="str">
        <f>IF(AND(TONGHOP!$O1355="KTHP",TONGHOP!$P1355="VĐ"),TONGHOP!$Y1355,"")</f>
        <v/>
      </c>
      <c r="F1355" s="138" t="str">
        <f>IF(AND(TONGHOP!$O1355="KTHP",TONGHOP!$P1355="VĐ"),TONGHOP!$Z1355,"")</f>
        <v/>
      </c>
      <c r="G1355" s="139" t="str">
        <f>IF(AND(TONGHOP!$O1355="KTHP",TONGHOP!$P1355="TL"),TONGHOP!$X1355,"")</f>
        <v/>
      </c>
      <c r="H1355" s="138" t="str">
        <f>IF(AND(TONGHOP!$O1355="KTHP",TONGHOP!$P1355="TL"),TONGHOP!$Y1355,"")</f>
        <v/>
      </c>
      <c r="I1355" s="138" t="str">
        <f>IF(AND(TONGHOP!$O1355="KTHP",TONGHOP!$P1355="TL"),TONGHOP!$Z1355,"")</f>
        <v/>
      </c>
      <c r="J1355" s="139" t="str">
        <f>IF(AND(TONGHOP!$O1355="KTHP",TONGHOP!$P1355="TH"),TONGHOP!$X1355,"")</f>
        <v/>
      </c>
      <c r="K1355" s="138" t="str">
        <f>IF(AND(TONGHOP!$O1355="KTHP",TONGHOP!$P1355="TH"),TONGHOP!$Y1355,"")</f>
        <v/>
      </c>
      <c r="L1355" s="138" t="str">
        <f>IF(AND(TONGHOP!$O1355="KTHP",TONGHOP!$P1355="TH"),TONGHOP!$Z1355,"")</f>
        <v/>
      </c>
      <c r="M1355" s="139" t="str">
        <f>IF(AND(TONGHOP!$O1355="ThiTN",OR(TONGHOP!$P1355="LT",TONGHOP!$P1355="TN"),TONGHOP!$X1355&lt;&gt;""),TONGHOP!$X1355,"")</f>
        <v/>
      </c>
      <c r="N1355" s="139" t="str">
        <f>IF(AND(TONGHOP!$O1355="ThiTN",OR(TONGHOP!$P1355="LT",TONGHOP!$P1355="TN"),TONGHOP!$Y1355&lt;&gt;""),TONGHOP!$Y1355,"")</f>
        <v/>
      </c>
      <c r="O1355" s="139" t="str">
        <f>IF(AND(TONGHOP!$O1355="ThiTN",OR(TONGHOP!$P1355="LT",TONGHOP!$P1355="TN"),TONGHOP!$Z1355&lt;&gt;""),TONGHOP!$Z1355,"")</f>
        <v/>
      </c>
      <c r="P1355" s="139" t="str">
        <f>IF(AND(TONGHOP!$O1355="ThiTN",TONGHOP!$P1355="VĐ",TONGHOP!$X1355&lt;&gt;""),TONGHOP!$X1355,"")</f>
        <v/>
      </c>
      <c r="Q1355" s="139" t="str">
        <f>IF(AND(TONGHOP!$O1355="ThiTN",TONGHOP!$P1355="VĐ",TONGHOP!$Y1355&lt;&gt;""),TONGHOP!$Y1355,"")</f>
        <v/>
      </c>
      <c r="R1355" s="139" t="str">
        <f>IF(AND(TONGHOP!$O1355="ThiTN",TONGHOP!$P1355="VĐ",TONGHOP!$Z1355&lt;&gt;""),TONGHOP!$Z1355,"")</f>
        <v/>
      </c>
      <c r="S1355" s="137" t="str">
        <f>IF(AND(TONGHOP!$O1355="ThiTN",TONGHOP!$P1355="TH",TONGHOP!$X1355&lt;&gt;""),TONGHOP!$X1355,"")</f>
        <v/>
      </c>
      <c r="T1355" s="137" t="str">
        <f>IF(AND(TONGHOP!$O1355="ThiTN",TONGHOP!$P1355="TH",TONGHOP!$Y1355&lt;&gt;""),TONGHOP!$Y1355,"")</f>
        <v/>
      </c>
      <c r="U1355" s="137" t="str">
        <f>IF(AND(TONGHOP!$O1355="ThiTN",TONGHOP!$P1355="TH",TONGHOP!$Z1355&lt;&gt;""),TONGHOP!$Z1355,"")</f>
        <v/>
      </c>
    </row>
    <row r="1356" spans="1:21">
      <c r="A1356" s="139" t="str">
        <f>IF(AND(TONGHOP!$O1356="KTHP",OR(TONGHOP!$P1356="LT",TONGHOP!$P1356="TN"),TONGHOP!$X1356&lt;&gt;""),TONGHOP!$X1356,"")</f>
        <v/>
      </c>
      <c r="B1356" s="139" t="str">
        <f>IF(AND(TONGHOP!$O1356="KTHP",OR(TONGHOP!$P1356="LT",TONGHOP!$P1356="TN"),TONGHOP!$Y1356&lt;&gt;""),TONGHOP!$Y1356,"")</f>
        <v/>
      </c>
      <c r="C1356" s="139" t="str">
        <f>IF(AND(TONGHOP!$O1356="KTHP",OR(TONGHOP!$P1356="LT",TONGHOP!$P1356="TN"),TONGHOP!$Z1356&lt;&gt;""),TONGHOP!$Z1356,"")</f>
        <v/>
      </c>
      <c r="D1356" s="139" t="str">
        <f>IF(AND(TONGHOP!$O1356="KTHP",TONGHOP!$P1356="VĐ"),TONGHOP!$X1356,"")</f>
        <v/>
      </c>
      <c r="E1356" s="138" t="str">
        <f>IF(AND(TONGHOP!$O1356="KTHP",TONGHOP!$P1356="VĐ"),TONGHOP!$Y1356,"")</f>
        <v/>
      </c>
      <c r="F1356" s="138" t="str">
        <f>IF(AND(TONGHOP!$O1356="KTHP",TONGHOP!$P1356="VĐ"),TONGHOP!$Z1356,"")</f>
        <v/>
      </c>
      <c r="G1356" s="139" t="str">
        <f>IF(AND(TONGHOP!$O1356="KTHP",TONGHOP!$P1356="TL"),TONGHOP!$X1356,"")</f>
        <v/>
      </c>
      <c r="H1356" s="138" t="str">
        <f>IF(AND(TONGHOP!$O1356="KTHP",TONGHOP!$P1356="TL"),TONGHOP!$Y1356,"")</f>
        <v/>
      </c>
      <c r="I1356" s="138" t="str">
        <f>IF(AND(TONGHOP!$O1356="KTHP",TONGHOP!$P1356="TL"),TONGHOP!$Z1356,"")</f>
        <v/>
      </c>
      <c r="J1356" s="139" t="str">
        <f>IF(AND(TONGHOP!$O1356="KTHP",TONGHOP!$P1356="TH"),TONGHOP!$X1356,"")</f>
        <v/>
      </c>
      <c r="K1356" s="138" t="str">
        <f>IF(AND(TONGHOP!$O1356="KTHP",TONGHOP!$P1356="TH"),TONGHOP!$Y1356,"")</f>
        <v/>
      </c>
      <c r="L1356" s="138" t="str">
        <f>IF(AND(TONGHOP!$O1356="KTHP",TONGHOP!$P1356="TH"),TONGHOP!$Z1356,"")</f>
        <v/>
      </c>
      <c r="M1356" s="139" t="str">
        <f>IF(AND(TONGHOP!$O1356="ThiTN",OR(TONGHOP!$P1356="LT",TONGHOP!$P1356="TN"),TONGHOP!$X1356&lt;&gt;""),TONGHOP!$X1356,"")</f>
        <v/>
      </c>
      <c r="N1356" s="139" t="str">
        <f>IF(AND(TONGHOP!$O1356="ThiTN",OR(TONGHOP!$P1356="LT",TONGHOP!$P1356="TN"),TONGHOP!$Y1356&lt;&gt;""),TONGHOP!$Y1356,"")</f>
        <v/>
      </c>
      <c r="O1356" s="139" t="str">
        <f>IF(AND(TONGHOP!$O1356="ThiTN",OR(TONGHOP!$P1356="LT",TONGHOP!$P1356="TN"),TONGHOP!$Z1356&lt;&gt;""),TONGHOP!$Z1356,"")</f>
        <v/>
      </c>
      <c r="P1356" s="139" t="str">
        <f>IF(AND(TONGHOP!$O1356="ThiTN",TONGHOP!$P1356="VĐ",TONGHOP!$X1356&lt;&gt;""),TONGHOP!$X1356,"")</f>
        <v/>
      </c>
      <c r="Q1356" s="139" t="str">
        <f>IF(AND(TONGHOP!$O1356="ThiTN",TONGHOP!$P1356="VĐ",TONGHOP!$Y1356&lt;&gt;""),TONGHOP!$Y1356,"")</f>
        <v/>
      </c>
      <c r="R1356" s="139" t="str">
        <f>IF(AND(TONGHOP!$O1356="ThiTN",TONGHOP!$P1356="VĐ",TONGHOP!$Z1356&lt;&gt;""),TONGHOP!$Z1356,"")</f>
        <v/>
      </c>
      <c r="S1356" s="137" t="str">
        <f>IF(AND(TONGHOP!$O1356="ThiTN",TONGHOP!$P1356="TH",TONGHOP!$X1356&lt;&gt;""),TONGHOP!$X1356,"")</f>
        <v/>
      </c>
      <c r="T1356" s="137" t="str">
        <f>IF(AND(TONGHOP!$O1356="ThiTN",TONGHOP!$P1356="TH",TONGHOP!$Y1356&lt;&gt;""),TONGHOP!$Y1356,"")</f>
        <v/>
      </c>
      <c r="U1356" s="137" t="str">
        <f>IF(AND(TONGHOP!$O1356="ThiTN",TONGHOP!$P1356="TH",TONGHOP!$Z1356&lt;&gt;""),TONGHOP!$Z1356,"")</f>
        <v/>
      </c>
    </row>
    <row r="1357" spans="1:21">
      <c r="A1357" s="139" t="str">
        <f>IF(AND(TONGHOP!$O1357="KTHP",OR(TONGHOP!$P1357="LT",TONGHOP!$P1357="TN"),TONGHOP!$X1357&lt;&gt;""),TONGHOP!$X1357,"")</f>
        <v/>
      </c>
      <c r="B1357" s="139" t="str">
        <f>IF(AND(TONGHOP!$O1357="KTHP",OR(TONGHOP!$P1357="LT",TONGHOP!$P1357="TN"),TONGHOP!$Y1357&lt;&gt;""),TONGHOP!$Y1357,"")</f>
        <v/>
      </c>
      <c r="C1357" s="139" t="str">
        <f>IF(AND(TONGHOP!$O1357="KTHP",OR(TONGHOP!$P1357="LT",TONGHOP!$P1357="TN"),TONGHOP!$Z1357&lt;&gt;""),TONGHOP!$Z1357,"")</f>
        <v/>
      </c>
      <c r="D1357" s="139" t="str">
        <f>IF(AND(TONGHOP!$O1357="KTHP",TONGHOP!$P1357="VĐ"),TONGHOP!$X1357,"")</f>
        <v/>
      </c>
      <c r="E1357" s="138" t="str">
        <f>IF(AND(TONGHOP!$O1357="KTHP",TONGHOP!$P1357="VĐ"),TONGHOP!$Y1357,"")</f>
        <v/>
      </c>
      <c r="F1357" s="138" t="str">
        <f>IF(AND(TONGHOP!$O1357="KTHP",TONGHOP!$P1357="VĐ"),TONGHOP!$Z1357,"")</f>
        <v/>
      </c>
      <c r="G1357" s="139" t="str">
        <f>IF(AND(TONGHOP!$O1357="KTHP",TONGHOP!$P1357="TL"),TONGHOP!$X1357,"")</f>
        <v/>
      </c>
      <c r="H1357" s="138" t="str">
        <f>IF(AND(TONGHOP!$O1357="KTHP",TONGHOP!$P1357="TL"),TONGHOP!$Y1357,"")</f>
        <v/>
      </c>
      <c r="I1357" s="138" t="str">
        <f>IF(AND(TONGHOP!$O1357="KTHP",TONGHOP!$P1357="TL"),TONGHOP!$Z1357,"")</f>
        <v/>
      </c>
      <c r="J1357" s="139" t="str">
        <f>IF(AND(TONGHOP!$O1357="KTHP",TONGHOP!$P1357="TH"),TONGHOP!$X1357,"")</f>
        <v/>
      </c>
      <c r="K1357" s="138" t="str">
        <f>IF(AND(TONGHOP!$O1357="KTHP",TONGHOP!$P1357="TH"),TONGHOP!$Y1357,"")</f>
        <v/>
      </c>
      <c r="L1357" s="138" t="str">
        <f>IF(AND(TONGHOP!$O1357="KTHP",TONGHOP!$P1357="TH"),TONGHOP!$Z1357,"")</f>
        <v/>
      </c>
      <c r="M1357" s="139" t="str">
        <f>IF(AND(TONGHOP!$O1357="ThiTN",OR(TONGHOP!$P1357="LT",TONGHOP!$P1357="TN"),TONGHOP!$X1357&lt;&gt;""),TONGHOP!$X1357,"")</f>
        <v/>
      </c>
      <c r="N1357" s="139" t="str">
        <f>IF(AND(TONGHOP!$O1357="ThiTN",OR(TONGHOP!$P1357="LT",TONGHOP!$P1357="TN"),TONGHOP!$Y1357&lt;&gt;""),TONGHOP!$Y1357,"")</f>
        <v/>
      </c>
      <c r="O1357" s="139" t="str">
        <f>IF(AND(TONGHOP!$O1357="ThiTN",OR(TONGHOP!$P1357="LT",TONGHOP!$P1357="TN"),TONGHOP!$Z1357&lt;&gt;""),TONGHOP!$Z1357,"")</f>
        <v/>
      </c>
      <c r="P1357" s="139" t="str">
        <f>IF(AND(TONGHOP!$O1357="ThiTN",TONGHOP!$P1357="VĐ",TONGHOP!$X1357&lt;&gt;""),TONGHOP!$X1357,"")</f>
        <v/>
      </c>
      <c r="Q1357" s="139" t="str">
        <f>IF(AND(TONGHOP!$O1357="ThiTN",TONGHOP!$P1357="VĐ",TONGHOP!$Y1357&lt;&gt;""),TONGHOP!$Y1357,"")</f>
        <v/>
      </c>
      <c r="R1357" s="139" t="str">
        <f>IF(AND(TONGHOP!$O1357="ThiTN",TONGHOP!$P1357="VĐ",TONGHOP!$Z1357&lt;&gt;""),TONGHOP!$Z1357,"")</f>
        <v/>
      </c>
      <c r="S1357" s="137" t="str">
        <f>IF(AND(TONGHOP!$O1357="ThiTN",TONGHOP!$P1357="TH",TONGHOP!$X1357&lt;&gt;""),TONGHOP!$X1357,"")</f>
        <v/>
      </c>
      <c r="T1357" s="137" t="str">
        <f>IF(AND(TONGHOP!$O1357="ThiTN",TONGHOP!$P1357="TH",TONGHOP!$Y1357&lt;&gt;""),TONGHOP!$Y1357,"")</f>
        <v/>
      </c>
      <c r="U1357" s="137" t="str">
        <f>IF(AND(TONGHOP!$O1357="ThiTN",TONGHOP!$P1357="TH",TONGHOP!$Z1357&lt;&gt;""),TONGHOP!$Z1357,"")</f>
        <v/>
      </c>
    </row>
    <row r="1358" spans="1:21">
      <c r="A1358" s="139" t="str">
        <f>IF(AND(TONGHOP!$O1358="KTHP",OR(TONGHOP!$P1358="LT",TONGHOP!$P1358="TN"),TONGHOP!$X1358&lt;&gt;""),TONGHOP!$X1358,"")</f>
        <v/>
      </c>
      <c r="B1358" s="139" t="str">
        <f>IF(AND(TONGHOP!$O1358="KTHP",OR(TONGHOP!$P1358="LT",TONGHOP!$P1358="TN"),TONGHOP!$Y1358&lt;&gt;""),TONGHOP!$Y1358,"")</f>
        <v/>
      </c>
      <c r="C1358" s="139" t="str">
        <f>IF(AND(TONGHOP!$O1358="KTHP",OR(TONGHOP!$P1358="LT",TONGHOP!$P1358="TN"),TONGHOP!$Z1358&lt;&gt;""),TONGHOP!$Z1358,"")</f>
        <v/>
      </c>
      <c r="D1358" s="139" t="str">
        <f>IF(AND(TONGHOP!$O1358="KTHP",TONGHOP!$P1358="VĐ"),TONGHOP!$X1358,"")</f>
        <v/>
      </c>
      <c r="E1358" s="138" t="str">
        <f>IF(AND(TONGHOP!$O1358="KTHP",TONGHOP!$P1358="VĐ"),TONGHOP!$Y1358,"")</f>
        <v/>
      </c>
      <c r="F1358" s="138" t="str">
        <f>IF(AND(TONGHOP!$O1358="KTHP",TONGHOP!$P1358="VĐ"),TONGHOP!$Z1358,"")</f>
        <v/>
      </c>
      <c r="G1358" s="139" t="str">
        <f>IF(AND(TONGHOP!$O1358="KTHP",TONGHOP!$P1358="TL"),TONGHOP!$X1358,"")</f>
        <v/>
      </c>
      <c r="H1358" s="138" t="str">
        <f>IF(AND(TONGHOP!$O1358="KTHP",TONGHOP!$P1358="TL"),TONGHOP!$Y1358,"")</f>
        <v/>
      </c>
      <c r="I1358" s="138" t="str">
        <f>IF(AND(TONGHOP!$O1358="KTHP",TONGHOP!$P1358="TL"),TONGHOP!$Z1358,"")</f>
        <v/>
      </c>
      <c r="J1358" s="139" t="str">
        <f>IF(AND(TONGHOP!$O1358="KTHP",TONGHOP!$P1358="TH"),TONGHOP!$X1358,"")</f>
        <v/>
      </c>
      <c r="K1358" s="138" t="str">
        <f>IF(AND(TONGHOP!$O1358="KTHP",TONGHOP!$P1358="TH"),TONGHOP!$Y1358,"")</f>
        <v/>
      </c>
      <c r="L1358" s="138" t="str">
        <f>IF(AND(TONGHOP!$O1358="KTHP",TONGHOP!$P1358="TH"),TONGHOP!$Z1358,"")</f>
        <v/>
      </c>
      <c r="M1358" s="139" t="str">
        <f>IF(AND(TONGHOP!$O1358="ThiTN",OR(TONGHOP!$P1358="LT",TONGHOP!$P1358="TN"),TONGHOP!$X1358&lt;&gt;""),TONGHOP!$X1358,"")</f>
        <v/>
      </c>
      <c r="N1358" s="139" t="str">
        <f>IF(AND(TONGHOP!$O1358="ThiTN",OR(TONGHOP!$P1358="LT",TONGHOP!$P1358="TN"),TONGHOP!$Y1358&lt;&gt;""),TONGHOP!$Y1358,"")</f>
        <v/>
      </c>
      <c r="O1358" s="139" t="str">
        <f>IF(AND(TONGHOP!$O1358="ThiTN",OR(TONGHOP!$P1358="LT",TONGHOP!$P1358="TN"),TONGHOP!$Z1358&lt;&gt;""),TONGHOP!$Z1358,"")</f>
        <v/>
      </c>
      <c r="P1358" s="139" t="str">
        <f>IF(AND(TONGHOP!$O1358="ThiTN",TONGHOP!$P1358="VĐ",TONGHOP!$X1358&lt;&gt;""),TONGHOP!$X1358,"")</f>
        <v/>
      </c>
      <c r="Q1358" s="139" t="str">
        <f>IF(AND(TONGHOP!$O1358="ThiTN",TONGHOP!$P1358="VĐ",TONGHOP!$Y1358&lt;&gt;""),TONGHOP!$Y1358,"")</f>
        <v/>
      </c>
      <c r="R1358" s="139" t="str">
        <f>IF(AND(TONGHOP!$O1358="ThiTN",TONGHOP!$P1358="VĐ",TONGHOP!$Z1358&lt;&gt;""),TONGHOP!$Z1358,"")</f>
        <v/>
      </c>
      <c r="S1358" s="137" t="str">
        <f>IF(AND(TONGHOP!$O1358="ThiTN",TONGHOP!$P1358="TH",TONGHOP!$X1358&lt;&gt;""),TONGHOP!$X1358,"")</f>
        <v/>
      </c>
      <c r="T1358" s="137" t="str">
        <f>IF(AND(TONGHOP!$O1358="ThiTN",TONGHOP!$P1358="TH",TONGHOP!$Y1358&lt;&gt;""),TONGHOP!$Y1358,"")</f>
        <v/>
      </c>
      <c r="U1358" s="137" t="str">
        <f>IF(AND(TONGHOP!$O1358="ThiTN",TONGHOP!$P1358="TH",TONGHOP!$Z1358&lt;&gt;""),TONGHOP!$Z1358,"")</f>
        <v/>
      </c>
    </row>
    <row r="1359" spans="1:21">
      <c r="A1359" s="139" t="str">
        <f>IF(AND(TONGHOP!$O1359="KTHP",OR(TONGHOP!$P1359="LT",TONGHOP!$P1359="TN"),TONGHOP!$X1359&lt;&gt;""),TONGHOP!$X1359,"")</f>
        <v/>
      </c>
      <c r="B1359" s="139" t="str">
        <f>IF(AND(TONGHOP!$O1359="KTHP",OR(TONGHOP!$P1359="LT",TONGHOP!$P1359="TN"),TONGHOP!$Y1359&lt;&gt;""),TONGHOP!$Y1359,"")</f>
        <v/>
      </c>
      <c r="C1359" s="139" t="str">
        <f>IF(AND(TONGHOP!$O1359="KTHP",OR(TONGHOP!$P1359="LT",TONGHOP!$P1359="TN"),TONGHOP!$Z1359&lt;&gt;""),TONGHOP!$Z1359,"")</f>
        <v/>
      </c>
      <c r="D1359" s="139" t="str">
        <f>IF(AND(TONGHOP!$O1359="KTHP",TONGHOP!$P1359="VĐ"),TONGHOP!$X1359,"")</f>
        <v/>
      </c>
      <c r="E1359" s="138" t="str">
        <f>IF(AND(TONGHOP!$O1359="KTHP",TONGHOP!$P1359="VĐ"),TONGHOP!$Y1359,"")</f>
        <v/>
      </c>
      <c r="F1359" s="138" t="str">
        <f>IF(AND(TONGHOP!$O1359="KTHP",TONGHOP!$P1359="VĐ"),TONGHOP!$Z1359,"")</f>
        <v/>
      </c>
      <c r="G1359" s="139" t="str">
        <f>IF(AND(TONGHOP!$O1359="KTHP",TONGHOP!$P1359="TL"),TONGHOP!$X1359,"")</f>
        <v/>
      </c>
      <c r="H1359" s="138" t="str">
        <f>IF(AND(TONGHOP!$O1359="KTHP",TONGHOP!$P1359="TL"),TONGHOP!$Y1359,"")</f>
        <v/>
      </c>
      <c r="I1359" s="138" t="str">
        <f>IF(AND(TONGHOP!$O1359="KTHP",TONGHOP!$P1359="TL"),TONGHOP!$Z1359,"")</f>
        <v/>
      </c>
      <c r="J1359" s="139" t="str">
        <f>IF(AND(TONGHOP!$O1359="KTHP",TONGHOP!$P1359="TH"),TONGHOP!$X1359,"")</f>
        <v/>
      </c>
      <c r="K1359" s="138" t="str">
        <f>IF(AND(TONGHOP!$O1359="KTHP",TONGHOP!$P1359="TH"),TONGHOP!$Y1359,"")</f>
        <v/>
      </c>
      <c r="L1359" s="138" t="str">
        <f>IF(AND(TONGHOP!$O1359="KTHP",TONGHOP!$P1359="TH"),TONGHOP!$Z1359,"")</f>
        <v/>
      </c>
      <c r="M1359" s="139" t="str">
        <f>IF(AND(TONGHOP!$O1359="ThiTN",OR(TONGHOP!$P1359="LT",TONGHOP!$P1359="TN"),TONGHOP!$X1359&lt;&gt;""),TONGHOP!$X1359,"")</f>
        <v/>
      </c>
      <c r="N1359" s="139" t="str">
        <f>IF(AND(TONGHOP!$O1359="ThiTN",OR(TONGHOP!$P1359="LT",TONGHOP!$P1359="TN"),TONGHOP!$Y1359&lt;&gt;""),TONGHOP!$Y1359,"")</f>
        <v/>
      </c>
      <c r="O1359" s="139" t="str">
        <f>IF(AND(TONGHOP!$O1359="ThiTN",OR(TONGHOP!$P1359="LT",TONGHOP!$P1359="TN"),TONGHOP!$Z1359&lt;&gt;""),TONGHOP!$Z1359,"")</f>
        <v/>
      </c>
      <c r="P1359" s="139" t="str">
        <f>IF(AND(TONGHOP!$O1359="ThiTN",TONGHOP!$P1359="VĐ",TONGHOP!$X1359&lt;&gt;""),TONGHOP!$X1359,"")</f>
        <v/>
      </c>
      <c r="Q1359" s="139" t="str">
        <f>IF(AND(TONGHOP!$O1359="ThiTN",TONGHOP!$P1359="VĐ",TONGHOP!$Y1359&lt;&gt;""),TONGHOP!$Y1359,"")</f>
        <v/>
      </c>
      <c r="R1359" s="139" t="str">
        <f>IF(AND(TONGHOP!$O1359="ThiTN",TONGHOP!$P1359="VĐ",TONGHOP!$Z1359&lt;&gt;""),TONGHOP!$Z1359,"")</f>
        <v/>
      </c>
      <c r="S1359" s="137" t="str">
        <f>IF(AND(TONGHOP!$O1359="ThiTN",TONGHOP!$P1359="TH",TONGHOP!$X1359&lt;&gt;""),TONGHOP!$X1359,"")</f>
        <v/>
      </c>
      <c r="T1359" s="137" t="str">
        <f>IF(AND(TONGHOP!$O1359="ThiTN",TONGHOP!$P1359="TH",TONGHOP!$Y1359&lt;&gt;""),TONGHOP!$Y1359,"")</f>
        <v/>
      </c>
      <c r="U1359" s="137" t="str">
        <f>IF(AND(TONGHOP!$O1359="ThiTN",TONGHOP!$P1359="TH",TONGHOP!$Z1359&lt;&gt;""),TONGHOP!$Z1359,"")</f>
        <v/>
      </c>
    </row>
    <row r="1360" spans="1:21">
      <c r="A1360" s="139" t="str">
        <f>IF(AND(TONGHOP!$O1360="KTHP",OR(TONGHOP!$P1360="LT",TONGHOP!$P1360="TN"),TONGHOP!$X1360&lt;&gt;""),TONGHOP!$X1360,"")</f>
        <v/>
      </c>
      <c r="B1360" s="139" t="str">
        <f>IF(AND(TONGHOP!$O1360="KTHP",OR(TONGHOP!$P1360="LT",TONGHOP!$P1360="TN"),TONGHOP!$Y1360&lt;&gt;""),TONGHOP!$Y1360,"")</f>
        <v/>
      </c>
      <c r="C1360" s="139" t="str">
        <f>IF(AND(TONGHOP!$O1360="KTHP",OR(TONGHOP!$P1360="LT",TONGHOP!$P1360="TN"),TONGHOP!$Z1360&lt;&gt;""),TONGHOP!$Z1360,"")</f>
        <v/>
      </c>
      <c r="D1360" s="139" t="str">
        <f>IF(AND(TONGHOP!$O1360="KTHP",TONGHOP!$P1360="VĐ"),TONGHOP!$X1360,"")</f>
        <v/>
      </c>
      <c r="E1360" s="138" t="str">
        <f>IF(AND(TONGHOP!$O1360="KTHP",TONGHOP!$P1360="VĐ"),TONGHOP!$Y1360,"")</f>
        <v/>
      </c>
      <c r="F1360" s="138" t="str">
        <f>IF(AND(TONGHOP!$O1360="KTHP",TONGHOP!$P1360="VĐ"),TONGHOP!$Z1360,"")</f>
        <v/>
      </c>
      <c r="G1360" s="139" t="str">
        <f>IF(AND(TONGHOP!$O1360="KTHP",TONGHOP!$P1360="TL"),TONGHOP!$X1360,"")</f>
        <v/>
      </c>
      <c r="H1360" s="138" t="str">
        <f>IF(AND(TONGHOP!$O1360="KTHP",TONGHOP!$P1360="TL"),TONGHOP!$Y1360,"")</f>
        <v/>
      </c>
      <c r="I1360" s="138" t="str">
        <f>IF(AND(TONGHOP!$O1360="KTHP",TONGHOP!$P1360="TL"),TONGHOP!$Z1360,"")</f>
        <v/>
      </c>
      <c r="J1360" s="139" t="str">
        <f>IF(AND(TONGHOP!$O1360="KTHP",TONGHOP!$P1360="TH"),TONGHOP!$X1360,"")</f>
        <v/>
      </c>
      <c r="K1360" s="138" t="str">
        <f>IF(AND(TONGHOP!$O1360="KTHP",TONGHOP!$P1360="TH"),TONGHOP!$Y1360,"")</f>
        <v/>
      </c>
      <c r="L1360" s="138" t="str">
        <f>IF(AND(TONGHOP!$O1360="KTHP",TONGHOP!$P1360="TH"),TONGHOP!$Z1360,"")</f>
        <v/>
      </c>
      <c r="M1360" s="139" t="str">
        <f>IF(AND(TONGHOP!$O1360="ThiTN",OR(TONGHOP!$P1360="LT",TONGHOP!$P1360="TN"),TONGHOP!$X1360&lt;&gt;""),TONGHOP!$X1360,"")</f>
        <v/>
      </c>
      <c r="N1360" s="139" t="str">
        <f>IF(AND(TONGHOP!$O1360="ThiTN",OR(TONGHOP!$P1360="LT",TONGHOP!$P1360="TN"),TONGHOP!$Y1360&lt;&gt;""),TONGHOP!$Y1360,"")</f>
        <v/>
      </c>
      <c r="O1360" s="139" t="str">
        <f>IF(AND(TONGHOP!$O1360="ThiTN",OR(TONGHOP!$P1360="LT",TONGHOP!$P1360="TN"),TONGHOP!$Z1360&lt;&gt;""),TONGHOP!$Z1360,"")</f>
        <v/>
      </c>
      <c r="P1360" s="139" t="str">
        <f>IF(AND(TONGHOP!$O1360="ThiTN",TONGHOP!$P1360="VĐ",TONGHOP!$X1360&lt;&gt;""),TONGHOP!$X1360,"")</f>
        <v/>
      </c>
      <c r="Q1360" s="139" t="str">
        <f>IF(AND(TONGHOP!$O1360="ThiTN",TONGHOP!$P1360="VĐ",TONGHOP!$Y1360&lt;&gt;""),TONGHOP!$Y1360,"")</f>
        <v/>
      </c>
      <c r="R1360" s="139" t="str">
        <f>IF(AND(TONGHOP!$O1360="ThiTN",TONGHOP!$P1360="VĐ",TONGHOP!$Z1360&lt;&gt;""),TONGHOP!$Z1360,"")</f>
        <v/>
      </c>
      <c r="S1360" s="137" t="str">
        <f>IF(AND(TONGHOP!$O1360="ThiTN",TONGHOP!$P1360="TH",TONGHOP!$X1360&lt;&gt;""),TONGHOP!$X1360,"")</f>
        <v/>
      </c>
      <c r="T1360" s="137" t="str">
        <f>IF(AND(TONGHOP!$O1360="ThiTN",TONGHOP!$P1360="TH",TONGHOP!$Y1360&lt;&gt;""),TONGHOP!$Y1360,"")</f>
        <v/>
      </c>
      <c r="U1360" s="137" t="str">
        <f>IF(AND(TONGHOP!$O1360="ThiTN",TONGHOP!$P1360="TH",TONGHOP!$Z1360&lt;&gt;""),TONGHOP!$Z1360,"")</f>
        <v/>
      </c>
    </row>
    <row r="1361" spans="1:21">
      <c r="A1361" s="139" t="str">
        <f>IF(AND(TONGHOP!$O1361="KTHP",OR(TONGHOP!$P1361="LT",TONGHOP!$P1361="TN"),TONGHOP!$X1361&lt;&gt;""),TONGHOP!$X1361,"")</f>
        <v/>
      </c>
      <c r="B1361" s="139" t="str">
        <f>IF(AND(TONGHOP!$O1361="KTHP",OR(TONGHOP!$P1361="LT",TONGHOP!$P1361="TN"),TONGHOP!$Y1361&lt;&gt;""),TONGHOP!$Y1361,"")</f>
        <v/>
      </c>
      <c r="C1361" s="139" t="str">
        <f>IF(AND(TONGHOP!$O1361="KTHP",OR(TONGHOP!$P1361="LT",TONGHOP!$P1361="TN"),TONGHOP!$Z1361&lt;&gt;""),TONGHOP!$Z1361,"")</f>
        <v/>
      </c>
      <c r="D1361" s="139" t="str">
        <f>IF(AND(TONGHOP!$O1361="KTHP",TONGHOP!$P1361="VĐ"),TONGHOP!$X1361,"")</f>
        <v/>
      </c>
      <c r="E1361" s="138" t="str">
        <f>IF(AND(TONGHOP!$O1361="KTHP",TONGHOP!$P1361="VĐ"),TONGHOP!$Y1361,"")</f>
        <v/>
      </c>
      <c r="F1361" s="138" t="str">
        <f>IF(AND(TONGHOP!$O1361="KTHP",TONGHOP!$P1361="VĐ"),TONGHOP!$Z1361,"")</f>
        <v/>
      </c>
      <c r="G1361" s="139" t="str">
        <f>IF(AND(TONGHOP!$O1361="KTHP",TONGHOP!$P1361="TL"),TONGHOP!$X1361,"")</f>
        <v/>
      </c>
      <c r="H1361" s="138" t="str">
        <f>IF(AND(TONGHOP!$O1361="KTHP",TONGHOP!$P1361="TL"),TONGHOP!$Y1361,"")</f>
        <v/>
      </c>
      <c r="I1361" s="138" t="str">
        <f>IF(AND(TONGHOP!$O1361="KTHP",TONGHOP!$P1361="TL"),TONGHOP!$Z1361,"")</f>
        <v/>
      </c>
      <c r="J1361" s="139" t="str">
        <f>IF(AND(TONGHOP!$O1361="KTHP",TONGHOP!$P1361="TH"),TONGHOP!$X1361,"")</f>
        <v/>
      </c>
      <c r="K1361" s="138" t="str">
        <f>IF(AND(TONGHOP!$O1361="KTHP",TONGHOP!$P1361="TH"),TONGHOP!$Y1361,"")</f>
        <v/>
      </c>
      <c r="L1361" s="138" t="str">
        <f>IF(AND(TONGHOP!$O1361="KTHP",TONGHOP!$P1361="TH"),TONGHOP!$Z1361,"")</f>
        <v/>
      </c>
      <c r="M1361" s="139" t="str">
        <f>IF(AND(TONGHOP!$O1361="ThiTN",OR(TONGHOP!$P1361="LT",TONGHOP!$P1361="TN"),TONGHOP!$X1361&lt;&gt;""),TONGHOP!$X1361,"")</f>
        <v/>
      </c>
      <c r="N1361" s="139" t="str">
        <f>IF(AND(TONGHOP!$O1361="ThiTN",OR(TONGHOP!$P1361="LT",TONGHOP!$P1361="TN"),TONGHOP!$Y1361&lt;&gt;""),TONGHOP!$Y1361,"")</f>
        <v/>
      </c>
      <c r="O1361" s="139" t="str">
        <f>IF(AND(TONGHOP!$O1361="ThiTN",OR(TONGHOP!$P1361="LT",TONGHOP!$P1361="TN"),TONGHOP!$Z1361&lt;&gt;""),TONGHOP!$Z1361,"")</f>
        <v/>
      </c>
      <c r="P1361" s="139" t="str">
        <f>IF(AND(TONGHOP!$O1361="ThiTN",TONGHOP!$P1361="VĐ",TONGHOP!$X1361&lt;&gt;""),TONGHOP!$X1361,"")</f>
        <v/>
      </c>
      <c r="Q1361" s="139" t="str">
        <f>IF(AND(TONGHOP!$O1361="ThiTN",TONGHOP!$P1361="VĐ",TONGHOP!$Y1361&lt;&gt;""),TONGHOP!$Y1361,"")</f>
        <v/>
      </c>
      <c r="R1361" s="139" t="str">
        <f>IF(AND(TONGHOP!$O1361="ThiTN",TONGHOP!$P1361="VĐ",TONGHOP!$Z1361&lt;&gt;""),TONGHOP!$Z1361,"")</f>
        <v/>
      </c>
      <c r="S1361" s="137" t="str">
        <f>IF(AND(TONGHOP!$O1361="ThiTN",TONGHOP!$P1361="TH",TONGHOP!$X1361&lt;&gt;""),TONGHOP!$X1361,"")</f>
        <v/>
      </c>
      <c r="T1361" s="137" t="str">
        <f>IF(AND(TONGHOP!$O1361="ThiTN",TONGHOP!$P1361="TH",TONGHOP!$Y1361&lt;&gt;""),TONGHOP!$Y1361,"")</f>
        <v/>
      </c>
      <c r="U1361" s="137" t="str">
        <f>IF(AND(TONGHOP!$O1361="ThiTN",TONGHOP!$P1361="TH",TONGHOP!$Z1361&lt;&gt;""),TONGHOP!$Z1361,"")</f>
        <v/>
      </c>
    </row>
    <row r="1362" spans="1:21">
      <c r="A1362" s="139" t="str">
        <f>IF(AND(TONGHOP!$O1362="KTHP",OR(TONGHOP!$P1362="LT",TONGHOP!$P1362="TN"),TONGHOP!$X1362&lt;&gt;""),TONGHOP!$X1362,"")</f>
        <v/>
      </c>
      <c r="B1362" s="139" t="str">
        <f>IF(AND(TONGHOP!$O1362="KTHP",OR(TONGHOP!$P1362="LT",TONGHOP!$P1362="TN"),TONGHOP!$Y1362&lt;&gt;""),TONGHOP!$Y1362,"")</f>
        <v/>
      </c>
      <c r="C1362" s="139" t="str">
        <f>IF(AND(TONGHOP!$O1362="KTHP",OR(TONGHOP!$P1362="LT",TONGHOP!$P1362="TN"),TONGHOP!$Z1362&lt;&gt;""),TONGHOP!$Z1362,"")</f>
        <v/>
      </c>
      <c r="D1362" s="139" t="str">
        <f>IF(AND(TONGHOP!$O1362="KTHP",TONGHOP!$P1362="VĐ"),TONGHOP!$X1362,"")</f>
        <v/>
      </c>
      <c r="E1362" s="138" t="str">
        <f>IF(AND(TONGHOP!$O1362="KTHP",TONGHOP!$P1362="VĐ"),TONGHOP!$Y1362,"")</f>
        <v/>
      </c>
      <c r="F1362" s="138" t="str">
        <f>IF(AND(TONGHOP!$O1362="KTHP",TONGHOP!$P1362="VĐ"),TONGHOP!$Z1362,"")</f>
        <v/>
      </c>
      <c r="G1362" s="139" t="str">
        <f>IF(AND(TONGHOP!$O1362="KTHP",TONGHOP!$P1362="TL"),TONGHOP!$X1362,"")</f>
        <v>Trần Việt Khánh</v>
      </c>
      <c r="H1362" s="138" t="str">
        <f>IF(AND(TONGHOP!$O1362="KTHP",TONGHOP!$P1362="TL"),TONGHOP!$Y1362,"")</f>
        <v>Nguyễn Duy Đạt</v>
      </c>
      <c r="I1362" s="138">
        <f>IF(AND(TONGHOP!$O1362="KTHP",TONGHOP!$P1362="TL"),TONGHOP!$Z1362,"")</f>
        <v>36</v>
      </c>
      <c r="J1362" s="139" t="str">
        <f>IF(AND(TONGHOP!$O1362="KTHP",TONGHOP!$P1362="TH"),TONGHOP!$X1362,"")</f>
        <v/>
      </c>
      <c r="K1362" s="138" t="str">
        <f>IF(AND(TONGHOP!$O1362="KTHP",TONGHOP!$P1362="TH"),TONGHOP!$Y1362,"")</f>
        <v/>
      </c>
      <c r="L1362" s="138" t="str">
        <f>IF(AND(TONGHOP!$O1362="KTHP",TONGHOP!$P1362="TH"),TONGHOP!$Z1362,"")</f>
        <v/>
      </c>
      <c r="M1362" s="139" t="str">
        <f>IF(AND(TONGHOP!$O1362="ThiTN",OR(TONGHOP!$P1362="LT",TONGHOP!$P1362="TN"),TONGHOP!$X1362&lt;&gt;""),TONGHOP!$X1362,"")</f>
        <v/>
      </c>
      <c r="N1362" s="139" t="str">
        <f>IF(AND(TONGHOP!$O1362="ThiTN",OR(TONGHOP!$P1362="LT",TONGHOP!$P1362="TN"),TONGHOP!$Y1362&lt;&gt;""),TONGHOP!$Y1362,"")</f>
        <v/>
      </c>
      <c r="O1362" s="139" t="str">
        <f>IF(AND(TONGHOP!$O1362="ThiTN",OR(TONGHOP!$P1362="LT",TONGHOP!$P1362="TN"),TONGHOP!$Z1362&lt;&gt;""),TONGHOP!$Z1362,"")</f>
        <v/>
      </c>
      <c r="P1362" s="139" t="str">
        <f>IF(AND(TONGHOP!$O1362="ThiTN",TONGHOP!$P1362="VĐ",TONGHOP!$X1362&lt;&gt;""),TONGHOP!$X1362,"")</f>
        <v/>
      </c>
      <c r="Q1362" s="139" t="str">
        <f>IF(AND(TONGHOP!$O1362="ThiTN",TONGHOP!$P1362="VĐ",TONGHOP!$Y1362&lt;&gt;""),TONGHOP!$Y1362,"")</f>
        <v/>
      </c>
      <c r="R1362" s="139" t="str">
        <f>IF(AND(TONGHOP!$O1362="ThiTN",TONGHOP!$P1362="VĐ",TONGHOP!$Z1362&lt;&gt;""),TONGHOP!$Z1362,"")</f>
        <v/>
      </c>
      <c r="S1362" s="137" t="str">
        <f>IF(AND(TONGHOP!$O1362="ThiTN",TONGHOP!$P1362="TH",TONGHOP!$X1362&lt;&gt;""),TONGHOP!$X1362,"")</f>
        <v/>
      </c>
      <c r="T1362" s="137" t="str">
        <f>IF(AND(TONGHOP!$O1362="ThiTN",TONGHOP!$P1362="TH",TONGHOP!$Y1362&lt;&gt;""),TONGHOP!$Y1362,"")</f>
        <v/>
      </c>
      <c r="U1362" s="137" t="str">
        <f>IF(AND(TONGHOP!$O1362="ThiTN",TONGHOP!$P1362="TH",TONGHOP!$Z1362&lt;&gt;""),TONGHOP!$Z1362,"")</f>
        <v/>
      </c>
    </row>
    <row r="1363" spans="1:21">
      <c r="A1363" s="139" t="str">
        <f>IF(AND(TONGHOP!$O1363="KTHP",OR(TONGHOP!$P1363="LT",TONGHOP!$P1363="TN"),TONGHOP!$X1363&lt;&gt;""),TONGHOP!$X1363,"")</f>
        <v/>
      </c>
      <c r="B1363" s="139" t="str">
        <f>IF(AND(TONGHOP!$O1363="KTHP",OR(TONGHOP!$P1363="LT",TONGHOP!$P1363="TN"),TONGHOP!$Y1363&lt;&gt;""),TONGHOP!$Y1363,"")</f>
        <v/>
      </c>
      <c r="C1363" s="139" t="str">
        <f>IF(AND(TONGHOP!$O1363="KTHP",OR(TONGHOP!$P1363="LT",TONGHOP!$P1363="TN"),TONGHOP!$Z1363&lt;&gt;""),TONGHOP!$Z1363,"")</f>
        <v/>
      </c>
      <c r="D1363" s="139" t="str">
        <f>IF(AND(TONGHOP!$O1363="KTHP",TONGHOP!$P1363="VĐ"),TONGHOP!$X1363,"")</f>
        <v/>
      </c>
      <c r="E1363" s="138" t="str">
        <f>IF(AND(TONGHOP!$O1363="KTHP",TONGHOP!$P1363="VĐ"),TONGHOP!$Y1363,"")</f>
        <v/>
      </c>
      <c r="F1363" s="138" t="str">
        <f>IF(AND(TONGHOP!$O1363="KTHP",TONGHOP!$P1363="VĐ"),TONGHOP!$Z1363,"")</f>
        <v/>
      </c>
      <c r="G1363" s="139" t="str">
        <f>IF(AND(TONGHOP!$O1363="KTHP",TONGHOP!$P1363="TL"),TONGHOP!$X1363,"")</f>
        <v>Nguyễn Duy Đạt</v>
      </c>
      <c r="H1363" s="138" t="str">
        <f>IF(AND(TONGHOP!$O1363="KTHP",TONGHOP!$P1363="TL"),TONGHOP!$Y1363,"")</f>
        <v>Võ Anh Trang</v>
      </c>
      <c r="I1363" s="138">
        <f>IF(AND(TONGHOP!$O1363="KTHP",TONGHOP!$P1363="TL"),TONGHOP!$Z1363,"")</f>
        <v>41</v>
      </c>
      <c r="J1363" s="139" t="str">
        <f>IF(AND(TONGHOP!$O1363="KTHP",TONGHOP!$P1363="TH"),TONGHOP!$X1363,"")</f>
        <v/>
      </c>
      <c r="K1363" s="138" t="str">
        <f>IF(AND(TONGHOP!$O1363="KTHP",TONGHOP!$P1363="TH"),TONGHOP!$Y1363,"")</f>
        <v/>
      </c>
      <c r="L1363" s="138" t="str">
        <f>IF(AND(TONGHOP!$O1363="KTHP",TONGHOP!$P1363="TH"),TONGHOP!$Z1363,"")</f>
        <v/>
      </c>
      <c r="M1363" s="139" t="str">
        <f>IF(AND(TONGHOP!$O1363="ThiTN",OR(TONGHOP!$P1363="LT",TONGHOP!$P1363="TN"),TONGHOP!$X1363&lt;&gt;""),TONGHOP!$X1363,"")</f>
        <v/>
      </c>
      <c r="N1363" s="139" t="str">
        <f>IF(AND(TONGHOP!$O1363="ThiTN",OR(TONGHOP!$P1363="LT",TONGHOP!$P1363="TN"),TONGHOP!$Y1363&lt;&gt;""),TONGHOP!$Y1363,"")</f>
        <v/>
      </c>
      <c r="O1363" s="139" t="str">
        <f>IF(AND(TONGHOP!$O1363="ThiTN",OR(TONGHOP!$P1363="LT",TONGHOP!$P1363="TN"),TONGHOP!$Z1363&lt;&gt;""),TONGHOP!$Z1363,"")</f>
        <v/>
      </c>
      <c r="P1363" s="139" t="str">
        <f>IF(AND(TONGHOP!$O1363="ThiTN",TONGHOP!$P1363="VĐ",TONGHOP!$X1363&lt;&gt;""),TONGHOP!$X1363,"")</f>
        <v/>
      </c>
      <c r="Q1363" s="139" t="str">
        <f>IF(AND(TONGHOP!$O1363="ThiTN",TONGHOP!$P1363="VĐ",TONGHOP!$Y1363&lt;&gt;""),TONGHOP!$Y1363,"")</f>
        <v/>
      </c>
      <c r="R1363" s="139" t="str">
        <f>IF(AND(TONGHOP!$O1363="ThiTN",TONGHOP!$P1363="VĐ",TONGHOP!$Z1363&lt;&gt;""),TONGHOP!$Z1363,"")</f>
        <v/>
      </c>
      <c r="S1363" s="137" t="str">
        <f>IF(AND(TONGHOP!$O1363="ThiTN",TONGHOP!$P1363="TH",TONGHOP!$X1363&lt;&gt;""),TONGHOP!$X1363,"")</f>
        <v/>
      </c>
      <c r="T1363" s="137" t="str">
        <f>IF(AND(TONGHOP!$O1363="ThiTN",TONGHOP!$P1363="TH",TONGHOP!$Y1363&lt;&gt;""),TONGHOP!$Y1363,"")</f>
        <v/>
      </c>
      <c r="U1363" s="137" t="str">
        <f>IF(AND(TONGHOP!$O1363="ThiTN",TONGHOP!$P1363="TH",TONGHOP!$Z1363&lt;&gt;""),TONGHOP!$Z1363,"")</f>
        <v/>
      </c>
    </row>
    <row r="1364" spans="1:21">
      <c r="A1364" s="139" t="str">
        <f>IF(AND(TONGHOP!$O1364="KTHP",OR(TONGHOP!$P1364="LT",TONGHOP!$P1364="TN"),TONGHOP!$X1364&lt;&gt;""),TONGHOP!$X1364,"")</f>
        <v/>
      </c>
      <c r="B1364" s="139" t="str">
        <f>IF(AND(TONGHOP!$O1364="KTHP",OR(TONGHOP!$P1364="LT",TONGHOP!$P1364="TN"),TONGHOP!$Y1364&lt;&gt;""),TONGHOP!$Y1364,"")</f>
        <v/>
      </c>
      <c r="C1364" s="139" t="str">
        <f>IF(AND(TONGHOP!$O1364="KTHP",OR(TONGHOP!$P1364="LT",TONGHOP!$P1364="TN"),TONGHOP!$Z1364&lt;&gt;""),TONGHOP!$Z1364,"")</f>
        <v/>
      </c>
      <c r="D1364" s="139" t="str">
        <f>IF(AND(TONGHOP!$O1364="KTHP",TONGHOP!$P1364="VĐ"),TONGHOP!$X1364,"")</f>
        <v/>
      </c>
      <c r="E1364" s="138" t="str">
        <f>IF(AND(TONGHOP!$O1364="KTHP",TONGHOP!$P1364="VĐ"),TONGHOP!$Y1364,"")</f>
        <v/>
      </c>
      <c r="F1364" s="138" t="str">
        <f>IF(AND(TONGHOP!$O1364="KTHP",TONGHOP!$P1364="VĐ"),TONGHOP!$Z1364,"")</f>
        <v/>
      </c>
      <c r="G1364" s="139" t="str">
        <f>IF(AND(TONGHOP!$O1364="KTHP",TONGHOP!$P1364="TL"),TONGHOP!$X1364,"")</f>
        <v>Võ Anh Trang</v>
      </c>
      <c r="H1364" s="138" t="str">
        <f>IF(AND(TONGHOP!$O1364="KTHP",TONGHOP!$P1364="TL"),TONGHOP!$Y1364,"")</f>
        <v>Nguyễn Duy Đạt</v>
      </c>
      <c r="I1364" s="138">
        <f>IF(AND(TONGHOP!$O1364="KTHP",TONGHOP!$P1364="TL"),TONGHOP!$Z1364,"")</f>
        <v>43</v>
      </c>
      <c r="J1364" s="139" t="str">
        <f>IF(AND(TONGHOP!$O1364="KTHP",TONGHOP!$P1364="TH"),TONGHOP!$X1364,"")</f>
        <v/>
      </c>
      <c r="K1364" s="138" t="str">
        <f>IF(AND(TONGHOP!$O1364="KTHP",TONGHOP!$P1364="TH"),TONGHOP!$Y1364,"")</f>
        <v/>
      </c>
      <c r="L1364" s="138" t="str">
        <f>IF(AND(TONGHOP!$O1364="KTHP",TONGHOP!$P1364="TH"),TONGHOP!$Z1364,"")</f>
        <v/>
      </c>
      <c r="M1364" s="139" t="str">
        <f>IF(AND(TONGHOP!$O1364="ThiTN",OR(TONGHOP!$P1364="LT",TONGHOP!$P1364="TN"),TONGHOP!$X1364&lt;&gt;""),TONGHOP!$X1364,"")</f>
        <v/>
      </c>
      <c r="N1364" s="139" t="str">
        <f>IF(AND(TONGHOP!$O1364="ThiTN",OR(TONGHOP!$P1364="LT",TONGHOP!$P1364="TN"),TONGHOP!$Y1364&lt;&gt;""),TONGHOP!$Y1364,"")</f>
        <v/>
      </c>
      <c r="O1364" s="139" t="str">
        <f>IF(AND(TONGHOP!$O1364="ThiTN",OR(TONGHOP!$P1364="LT",TONGHOP!$P1364="TN"),TONGHOP!$Z1364&lt;&gt;""),TONGHOP!$Z1364,"")</f>
        <v/>
      </c>
      <c r="P1364" s="139" t="str">
        <f>IF(AND(TONGHOP!$O1364="ThiTN",TONGHOP!$P1364="VĐ",TONGHOP!$X1364&lt;&gt;""),TONGHOP!$X1364,"")</f>
        <v/>
      </c>
      <c r="Q1364" s="139" t="str">
        <f>IF(AND(TONGHOP!$O1364="ThiTN",TONGHOP!$P1364="VĐ",TONGHOP!$Y1364&lt;&gt;""),TONGHOP!$Y1364,"")</f>
        <v/>
      </c>
      <c r="R1364" s="139" t="str">
        <f>IF(AND(TONGHOP!$O1364="ThiTN",TONGHOP!$P1364="VĐ",TONGHOP!$Z1364&lt;&gt;""),TONGHOP!$Z1364,"")</f>
        <v/>
      </c>
      <c r="S1364" s="137" t="str">
        <f>IF(AND(TONGHOP!$O1364="ThiTN",TONGHOP!$P1364="TH",TONGHOP!$X1364&lt;&gt;""),TONGHOP!$X1364,"")</f>
        <v/>
      </c>
      <c r="T1364" s="137" t="str">
        <f>IF(AND(TONGHOP!$O1364="ThiTN",TONGHOP!$P1364="TH",TONGHOP!$Y1364&lt;&gt;""),TONGHOP!$Y1364,"")</f>
        <v/>
      </c>
      <c r="U1364" s="137" t="str">
        <f>IF(AND(TONGHOP!$O1364="ThiTN",TONGHOP!$P1364="TH",TONGHOP!$Z1364&lt;&gt;""),TONGHOP!$Z1364,"")</f>
        <v/>
      </c>
    </row>
    <row r="1365" spans="1:21">
      <c r="A1365" s="139" t="str">
        <f>IF(AND(TONGHOP!$O1365="KTHP",OR(TONGHOP!$P1365="LT",TONGHOP!$P1365="TN"),TONGHOP!$X1365&lt;&gt;""),TONGHOP!$X1365,"")</f>
        <v/>
      </c>
      <c r="B1365" s="139" t="str">
        <f>IF(AND(TONGHOP!$O1365="KTHP",OR(TONGHOP!$P1365="LT",TONGHOP!$P1365="TN"),TONGHOP!$Y1365&lt;&gt;""),TONGHOP!$Y1365,"")</f>
        <v/>
      </c>
      <c r="C1365" s="139" t="str">
        <f>IF(AND(TONGHOP!$O1365="KTHP",OR(TONGHOP!$P1365="LT",TONGHOP!$P1365="TN"),TONGHOP!$Z1365&lt;&gt;""),TONGHOP!$Z1365,"")</f>
        <v/>
      </c>
      <c r="D1365" s="139" t="str">
        <f>IF(AND(TONGHOP!$O1365="KTHP",TONGHOP!$P1365="VĐ"),TONGHOP!$X1365,"")</f>
        <v/>
      </c>
      <c r="E1365" s="138" t="str">
        <f>IF(AND(TONGHOP!$O1365="KTHP",TONGHOP!$P1365="VĐ"),TONGHOP!$Y1365,"")</f>
        <v/>
      </c>
      <c r="F1365" s="138" t="str">
        <f>IF(AND(TONGHOP!$O1365="KTHP",TONGHOP!$P1365="VĐ"),TONGHOP!$Z1365,"")</f>
        <v/>
      </c>
      <c r="G1365" s="139" t="str">
        <f>IF(AND(TONGHOP!$O1365="KTHP",TONGHOP!$P1365="TL"),TONGHOP!$X1365,"")</f>
        <v>Võ Anh Trang</v>
      </c>
      <c r="H1365" s="138">
        <f>IF(AND(TONGHOP!$O1365="KTHP",TONGHOP!$P1365="TL"),TONGHOP!$Y1365,"")</f>
        <v>0</v>
      </c>
      <c r="I1365" s="138">
        <f>IF(AND(TONGHOP!$O1365="KTHP",TONGHOP!$P1365="TL"),TONGHOP!$Z1365,"")</f>
        <v>39</v>
      </c>
      <c r="J1365" s="139" t="str">
        <f>IF(AND(TONGHOP!$O1365="KTHP",TONGHOP!$P1365="TH"),TONGHOP!$X1365,"")</f>
        <v/>
      </c>
      <c r="K1365" s="138" t="str">
        <f>IF(AND(TONGHOP!$O1365="KTHP",TONGHOP!$P1365="TH"),TONGHOP!$Y1365,"")</f>
        <v/>
      </c>
      <c r="L1365" s="138" t="str">
        <f>IF(AND(TONGHOP!$O1365="KTHP",TONGHOP!$P1365="TH"),TONGHOP!$Z1365,"")</f>
        <v/>
      </c>
      <c r="M1365" s="139" t="str">
        <f>IF(AND(TONGHOP!$O1365="ThiTN",OR(TONGHOP!$P1365="LT",TONGHOP!$P1365="TN"),TONGHOP!$X1365&lt;&gt;""),TONGHOP!$X1365,"")</f>
        <v/>
      </c>
      <c r="N1365" s="139" t="str">
        <f>IF(AND(TONGHOP!$O1365="ThiTN",OR(TONGHOP!$P1365="LT",TONGHOP!$P1365="TN"),TONGHOP!$Y1365&lt;&gt;""),TONGHOP!$Y1365,"")</f>
        <v/>
      </c>
      <c r="O1365" s="139" t="str">
        <f>IF(AND(TONGHOP!$O1365="ThiTN",OR(TONGHOP!$P1365="LT",TONGHOP!$P1365="TN"),TONGHOP!$Z1365&lt;&gt;""),TONGHOP!$Z1365,"")</f>
        <v/>
      </c>
      <c r="P1365" s="139" t="str">
        <f>IF(AND(TONGHOP!$O1365="ThiTN",TONGHOP!$P1365="VĐ",TONGHOP!$X1365&lt;&gt;""),TONGHOP!$X1365,"")</f>
        <v/>
      </c>
      <c r="Q1365" s="139" t="str">
        <f>IF(AND(TONGHOP!$O1365="ThiTN",TONGHOP!$P1365="VĐ",TONGHOP!$Y1365&lt;&gt;""),TONGHOP!$Y1365,"")</f>
        <v/>
      </c>
      <c r="R1365" s="139" t="str">
        <f>IF(AND(TONGHOP!$O1365="ThiTN",TONGHOP!$P1365="VĐ",TONGHOP!$Z1365&lt;&gt;""),TONGHOP!$Z1365,"")</f>
        <v/>
      </c>
      <c r="S1365" s="137" t="str">
        <f>IF(AND(TONGHOP!$O1365="ThiTN",TONGHOP!$P1365="TH",TONGHOP!$X1365&lt;&gt;""),TONGHOP!$X1365,"")</f>
        <v/>
      </c>
      <c r="T1365" s="137" t="str">
        <f>IF(AND(TONGHOP!$O1365="ThiTN",TONGHOP!$P1365="TH",TONGHOP!$Y1365&lt;&gt;""),TONGHOP!$Y1365,"")</f>
        <v/>
      </c>
      <c r="U1365" s="137" t="str">
        <f>IF(AND(TONGHOP!$O1365="ThiTN",TONGHOP!$P1365="TH",TONGHOP!$Z1365&lt;&gt;""),TONGHOP!$Z1365,"")</f>
        <v/>
      </c>
    </row>
    <row r="1366" spans="1:21">
      <c r="A1366" s="139" t="str">
        <f>IF(AND(TONGHOP!$O1366="KTHP",OR(TONGHOP!$P1366="LT",TONGHOP!$P1366="TN"),TONGHOP!$X1366&lt;&gt;""),TONGHOP!$X1366,"")</f>
        <v/>
      </c>
      <c r="B1366" s="139" t="str">
        <f>IF(AND(TONGHOP!$O1366="KTHP",OR(TONGHOP!$P1366="LT",TONGHOP!$P1366="TN"),TONGHOP!$Y1366&lt;&gt;""),TONGHOP!$Y1366,"")</f>
        <v/>
      </c>
      <c r="C1366" s="139" t="str">
        <f>IF(AND(TONGHOP!$O1366="KTHP",OR(TONGHOP!$P1366="LT",TONGHOP!$P1366="TN"),TONGHOP!$Z1366&lt;&gt;""),TONGHOP!$Z1366,"")</f>
        <v/>
      </c>
      <c r="D1366" s="139" t="str">
        <f>IF(AND(TONGHOP!$O1366="KTHP",TONGHOP!$P1366="VĐ"),TONGHOP!$X1366,"")</f>
        <v/>
      </c>
      <c r="E1366" s="138" t="str">
        <f>IF(AND(TONGHOP!$O1366="KTHP",TONGHOP!$P1366="VĐ"),TONGHOP!$Y1366,"")</f>
        <v/>
      </c>
      <c r="F1366" s="138" t="str">
        <f>IF(AND(TONGHOP!$O1366="KTHP",TONGHOP!$P1366="VĐ"),TONGHOP!$Z1366,"")</f>
        <v/>
      </c>
      <c r="G1366" s="139" t="str">
        <f>IF(AND(TONGHOP!$O1366="KTHP",TONGHOP!$P1366="TL"),TONGHOP!$X1366,"")</f>
        <v/>
      </c>
      <c r="H1366" s="138" t="str">
        <f>IF(AND(TONGHOP!$O1366="KTHP",TONGHOP!$P1366="TL"),TONGHOP!$Y1366,"")</f>
        <v/>
      </c>
      <c r="I1366" s="138" t="str">
        <f>IF(AND(TONGHOP!$O1366="KTHP",TONGHOP!$P1366="TL"),TONGHOP!$Z1366,"")</f>
        <v/>
      </c>
      <c r="J1366" s="139" t="str">
        <f>IF(AND(TONGHOP!$O1366="KTHP",TONGHOP!$P1366="TH"),TONGHOP!$X1366,"")</f>
        <v/>
      </c>
      <c r="K1366" s="138" t="str">
        <f>IF(AND(TONGHOP!$O1366="KTHP",TONGHOP!$P1366="TH"),TONGHOP!$Y1366,"")</f>
        <v/>
      </c>
      <c r="L1366" s="138" t="str">
        <f>IF(AND(TONGHOP!$O1366="KTHP",TONGHOP!$P1366="TH"),TONGHOP!$Z1366,"")</f>
        <v/>
      </c>
      <c r="M1366" s="139" t="str">
        <f>IF(AND(TONGHOP!$O1366="ThiTN",OR(TONGHOP!$P1366="LT",TONGHOP!$P1366="TN"),TONGHOP!$X1366&lt;&gt;""),TONGHOP!$X1366,"")</f>
        <v/>
      </c>
      <c r="N1366" s="139" t="str">
        <f>IF(AND(TONGHOP!$O1366="ThiTN",OR(TONGHOP!$P1366="LT",TONGHOP!$P1366="TN"),TONGHOP!$Y1366&lt;&gt;""),TONGHOP!$Y1366,"")</f>
        <v/>
      </c>
      <c r="O1366" s="139" t="str">
        <f>IF(AND(TONGHOP!$O1366="ThiTN",OR(TONGHOP!$P1366="LT",TONGHOP!$P1366="TN"),TONGHOP!$Z1366&lt;&gt;""),TONGHOP!$Z1366,"")</f>
        <v/>
      </c>
      <c r="P1366" s="139" t="str">
        <f>IF(AND(TONGHOP!$O1366="ThiTN",TONGHOP!$P1366="VĐ",TONGHOP!$X1366&lt;&gt;""),TONGHOP!$X1366,"")</f>
        <v/>
      </c>
      <c r="Q1366" s="139" t="str">
        <f>IF(AND(TONGHOP!$O1366="ThiTN",TONGHOP!$P1366="VĐ",TONGHOP!$Y1366&lt;&gt;""),TONGHOP!$Y1366,"")</f>
        <v/>
      </c>
      <c r="R1366" s="139" t="str">
        <f>IF(AND(TONGHOP!$O1366="ThiTN",TONGHOP!$P1366="VĐ",TONGHOP!$Z1366&lt;&gt;""),TONGHOP!$Z1366,"")</f>
        <v/>
      </c>
      <c r="S1366" s="137" t="str">
        <f>IF(AND(TONGHOP!$O1366="ThiTN",TONGHOP!$P1366="TH",TONGHOP!$X1366&lt;&gt;""),TONGHOP!$X1366,"")</f>
        <v/>
      </c>
      <c r="T1366" s="137" t="str">
        <f>IF(AND(TONGHOP!$O1366="ThiTN",TONGHOP!$P1366="TH",TONGHOP!$Y1366&lt;&gt;""),TONGHOP!$Y1366,"")</f>
        <v/>
      </c>
      <c r="U1366" s="137" t="str">
        <f>IF(AND(TONGHOP!$O1366="ThiTN",TONGHOP!$P1366="TH",TONGHOP!$Z1366&lt;&gt;""),TONGHOP!$Z1366,"")</f>
        <v/>
      </c>
    </row>
    <row r="1367" spans="1:21">
      <c r="A1367" s="139" t="str">
        <f>IF(AND(TONGHOP!$O1367="KTHP",OR(TONGHOP!$P1367="LT",TONGHOP!$P1367="TN"),TONGHOP!$X1367&lt;&gt;""),TONGHOP!$X1367,"")</f>
        <v/>
      </c>
      <c r="B1367" s="139" t="str">
        <f>IF(AND(TONGHOP!$O1367="KTHP",OR(TONGHOP!$P1367="LT",TONGHOP!$P1367="TN"),TONGHOP!$Y1367&lt;&gt;""),TONGHOP!$Y1367,"")</f>
        <v/>
      </c>
      <c r="C1367" s="139" t="str">
        <f>IF(AND(TONGHOP!$O1367="KTHP",OR(TONGHOP!$P1367="LT",TONGHOP!$P1367="TN"),TONGHOP!$Z1367&lt;&gt;""),TONGHOP!$Z1367,"")</f>
        <v/>
      </c>
      <c r="D1367" s="139" t="str">
        <f>IF(AND(TONGHOP!$O1367="KTHP",TONGHOP!$P1367="VĐ"),TONGHOP!$X1367,"")</f>
        <v/>
      </c>
      <c r="E1367" s="138" t="str">
        <f>IF(AND(TONGHOP!$O1367="KTHP",TONGHOP!$P1367="VĐ"),TONGHOP!$Y1367,"")</f>
        <v/>
      </c>
      <c r="F1367" s="138" t="str">
        <f>IF(AND(TONGHOP!$O1367="KTHP",TONGHOP!$P1367="VĐ"),TONGHOP!$Z1367,"")</f>
        <v/>
      </c>
      <c r="G1367" s="139" t="str">
        <f>IF(AND(TONGHOP!$O1367="KTHP",TONGHOP!$P1367="TL"),TONGHOP!$X1367,"")</f>
        <v/>
      </c>
      <c r="H1367" s="138" t="str">
        <f>IF(AND(TONGHOP!$O1367="KTHP",TONGHOP!$P1367="TL"),TONGHOP!$Y1367,"")</f>
        <v/>
      </c>
      <c r="I1367" s="138" t="str">
        <f>IF(AND(TONGHOP!$O1367="KTHP",TONGHOP!$P1367="TL"),TONGHOP!$Z1367,"")</f>
        <v/>
      </c>
      <c r="J1367" s="139" t="str">
        <f>IF(AND(TONGHOP!$O1367="KTHP",TONGHOP!$P1367="TH"),TONGHOP!$X1367,"")</f>
        <v/>
      </c>
      <c r="K1367" s="138" t="str">
        <f>IF(AND(TONGHOP!$O1367="KTHP",TONGHOP!$P1367="TH"),TONGHOP!$Y1367,"")</f>
        <v/>
      </c>
      <c r="L1367" s="138" t="str">
        <f>IF(AND(TONGHOP!$O1367="KTHP",TONGHOP!$P1367="TH"),TONGHOP!$Z1367,"")</f>
        <v/>
      </c>
      <c r="M1367" s="139" t="str">
        <f>IF(AND(TONGHOP!$O1367="ThiTN",OR(TONGHOP!$P1367="LT",TONGHOP!$P1367="TN"),TONGHOP!$X1367&lt;&gt;""),TONGHOP!$X1367,"")</f>
        <v/>
      </c>
      <c r="N1367" s="139" t="str">
        <f>IF(AND(TONGHOP!$O1367="ThiTN",OR(TONGHOP!$P1367="LT",TONGHOP!$P1367="TN"),TONGHOP!$Y1367&lt;&gt;""),TONGHOP!$Y1367,"")</f>
        <v/>
      </c>
      <c r="O1367" s="139" t="str">
        <f>IF(AND(TONGHOP!$O1367="ThiTN",OR(TONGHOP!$P1367="LT",TONGHOP!$P1367="TN"),TONGHOP!$Z1367&lt;&gt;""),TONGHOP!$Z1367,"")</f>
        <v/>
      </c>
      <c r="P1367" s="139" t="str">
        <f>IF(AND(TONGHOP!$O1367="ThiTN",TONGHOP!$P1367="VĐ",TONGHOP!$X1367&lt;&gt;""),TONGHOP!$X1367,"")</f>
        <v/>
      </c>
      <c r="Q1367" s="139" t="str">
        <f>IF(AND(TONGHOP!$O1367="ThiTN",TONGHOP!$P1367="VĐ",TONGHOP!$Y1367&lt;&gt;""),TONGHOP!$Y1367,"")</f>
        <v/>
      </c>
      <c r="R1367" s="139" t="str">
        <f>IF(AND(TONGHOP!$O1367="ThiTN",TONGHOP!$P1367="VĐ",TONGHOP!$Z1367&lt;&gt;""),TONGHOP!$Z1367,"")</f>
        <v/>
      </c>
      <c r="S1367" s="137" t="str">
        <f>IF(AND(TONGHOP!$O1367="ThiTN",TONGHOP!$P1367="TH",TONGHOP!$X1367&lt;&gt;""),TONGHOP!$X1367,"")</f>
        <v/>
      </c>
      <c r="T1367" s="137" t="str">
        <f>IF(AND(TONGHOP!$O1367="ThiTN",TONGHOP!$P1367="TH",TONGHOP!$Y1367&lt;&gt;""),TONGHOP!$Y1367,"")</f>
        <v/>
      </c>
      <c r="U1367" s="137" t="str">
        <f>IF(AND(TONGHOP!$O1367="ThiTN",TONGHOP!$P1367="TH",TONGHOP!$Z1367&lt;&gt;""),TONGHOP!$Z1367,"")</f>
        <v/>
      </c>
    </row>
    <row r="1368" spans="1:21">
      <c r="A1368" s="139" t="str">
        <f>IF(AND(TONGHOP!$O1368="KTHP",OR(TONGHOP!$P1368="LT",TONGHOP!$P1368="TN"),TONGHOP!$X1368&lt;&gt;""),TONGHOP!$X1368,"")</f>
        <v/>
      </c>
      <c r="B1368" s="139" t="str">
        <f>IF(AND(TONGHOP!$O1368="KTHP",OR(TONGHOP!$P1368="LT",TONGHOP!$P1368="TN"),TONGHOP!$Y1368&lt;&gt;""),TONGHOP!$Y1368,"")</f>
        <v/>
      </c>
      <c r="C1368" s="139" t="str">
        <f>IF(AND(TONGHOP!$O1368="KTHP",OR(TONGHOP!$P1368="LT",TONGHOP!$P1368="TN"),TONGHOP!$Z1368&lt;&gt;""),TONGHOP!$Z1368,"")</f>
        <v/>
      </c>
      <c r="D1368" s="139" t="str">
        <f>IF(AND(TONGHOP!$O1368="KTHP",TONGHOP!$P1368="VĐ"),TONGHOP!$X1368,"")</f>
        <v/>
      </c>
      <c r="E1368" s="138" t="str">
        <f>IF(AND(TONGHOP!$O1368="KTHP",TONGHOP!$P1368="VĐ"),TONGHOP!$Y1368,"")</f>
        <v/>
      </c>
      <c r="F1368" s="138" t="str">
        <f>IF(AND(TONGHOP!$O1368="KTHP",TONGHOP!$P1368="VĐ"),TONGHOP!$Z1368,"")</f>
        <v/>
      </c>
      <c r="G1368" s="139" t="str">
        <f>IF(AND(TONGHOP!$O1368="KTHP",TONGHOP!$P1368="TL"),TONGHOP!$X1368,"")</f>
        <v/>
      </c>
      <c r="H1368" s="138" t="str">
        <f>IF(AND(TONGHOP!$O1368="KTHP",TONGHOP!$P1368="TL"),TONGHOP!$Y1368,"")</f>
        <v/>
      </c>
      <c r="I1368" s="138" t="str">
        <f>IF(AND(TONGHOP!$O1368="KTHP",TONGHOP!$P1368="TL"),TONGHOP!$Z1368,"")</f>
        <v/>
      </c>
      <c r="J1368" s="139" t="str">
        <f>IF(AND(TONGHOP!$O1368="KTHP",TONGHOP!$P1368="TH"),TONGHOP!$X1368,"")</f>
        <v/>
      </c>
      <c r="K1368" s="138" t="str">
        <f>IF(AND(TONGHOP!$O1368="KTHP",TONGHOP!$P1368="TH"),TONGHOP!$Y1368,"")</f>
        <v/>
      </c>
      <c r="L1368" s="138" t="str">
        <f>IF(AND(TONGHOP!$O1368="KTHP",TONGHOP!$P1368="TH"),TONGHOP!$Z1368,"")</f>
        <v/>
      </c>
      <c r="M1368" s="139" t="str">
        <f>IF(AND(TONGHOP!$O1368="ThiTN",OR(TONGHOP!$P1368="LT",TONGHOP!$P1368="TN"),TONGHOP!$X1368&lt;&gt;""),TONGHOP!$X1368,"")</f>
        <v/>
      </c>
      <c r="N1368" s="139" t="str">
        <f>IF(AND(TONGHOP!$O1368="ThiTN",OR(TONGHOP!$P1368="LT",TONGHOP!$P1368="TN"),TONGHOP!$Y1368&lt;&gt;""),TONGHOP!$Y1368,"")</f>
        <v/>
      </c>
      <c r="O1368" s="139" t="str">
        <f>IF(AND(TONGHOP!$O1368="ThiTN",OR(TONGHOP!$P1368="LT",TONGHOP!$P1368="TN"),TONGHOP!$Z1368&lt;&gt;""),TONGHOP!$Z1368,"")</f>
        <v/>
      </c>
      <c r="P1368" s="139" t="str">
        <f>IF(AND(TONGHOP!$O1368="ThiTN",TONGHOP!$P1368="VĐ",TONGHOP!$X1368&lt;&gt;""),TONGHOP!$X1368,"")</f>
        <v/>
      </c>
      <c r="Q1368" s="139" t="str">
        <f>IF(AND(TONGHOP!$O1368="ThiTN",TONGHOP!$P1368="VĐ",TONGHOP!$Y1368&lt;&gt;""),TONGHOP!$Y1368,"")</f>
        <v/>
      </c>
      <c r="R1368" s="139" t="str">
        <f>IF(AND(TONGHOP!$O1368="ThiTN",TONGHOP!$P1368="VĐ",TONGHOP!$Z1368&lt;&gt;""),TONGHOP!$Z1368,"")</f>
        <v/>
      </c>
      <c r="S1368" s="137" t="str">
        <f>IF(AND(TONGHOP!$O1368="ThiTN",TONGHOP!$P1368="TH",TONGHOP!$X1368&lt;&gt;""),TONGHOP!$X1368,"")</f>
        <v/>
      </c>
      <c r="T1368" s="137" t="str">
        <f>IF(AND(TONGHOP!$O1368="ThiTN",TONGHOP!$P1368="TH",TONGHOP!$Y1368&lt;&gt;""),TONGHOP!$Y1368,"")</f>
        <v/>
      </c>
      <c r="U1368" s="137" t="str">
        <f>IF(AND(TONGHOP!$O1368="ThiTN",TONGHOP!$P1368="TH",TONGHOP!$Z1368&lt;&gt;""),TONGHOP!$Z1368,"")</f>
        <v/>
      </c>
    </row>
    <row r="1369" spans="1:21">
      <c r="A1369" s="139" t="str">
        <f>IF(AND(TONGHOP!$O1369="KTHP",OR(TONGHOP!$P1369="LT",TONGHOP!$P1369="TN"),TONGHOP!$X1369&lt;&gt;""),TONGHOP!$X1369,"")</f>
        <v/>
      </c>
      <c r="B1369" s="139" t="str">
        <f>IF(AND(TONGHOP!$O1369="KTHP",OR(TONGHOP!$P1369="LT",TONGHOP!$P1369="TN"),TONGHOP!$Y1369&lt;&gt;""),TONGHOP!$Y1369,"")</f>
        <v/>
      </c>
      <c r="C1369" s="139" t="str">
        <f>IF(AND(TONGHOP!$O1369="KTHP",OR(TONGHOP!$P1369="LT",TONGHOP!$P1369="TN"),TONGHOP!$Z1369&lt;&gt;""),TONGHOP!$Z1369,"")</f>
        <v/>
      </c>
      <c r="D1369" s="139" t="str">
        <f>IF(AND(TONGHOP!$O1369="KTHP",TONGHOP!$P1369="VĐ"),TONGHOP!$X1369,"")</f>
        <v/>
      </c>
      <c r="E1369" s="138" t="str">
        <f>IF(AND(TONGHOP!$O1369="KTHP",TONGHOP!$P1369="VĐ"),TONGHOP!$Y1369,"")</f>
        <v/>
      </c>
      <c r="F1369" s="138" t="str">
        <f>IF(AND(TONGHOP!$O1369="KTHP",TONGHOP!$P1369="VĐ"),TONGHOP!$Z1369,"")</f>
        <v/>
      </c>
      <c r="G1369" s="139" t="str">
        <f>IF(AND(TONGHOP!$O1369="KTHP",TONGHOP!$P1369="TL"),TONGHOP!$X1369,"")</f>
        <v/>
      </c>
      <c r="H1369" s="138" t="str">
        <f>IF(AND(TONGHOP!$O1369="KTHP",TONGHOP!$P1369="TL"),TONGHOP!$Y1369,"")</f>
        <v/>
      </c>
      <c r="I1369" s="138" t="str">
        <f>IF(AND(TONGHOP!$O1369="KTHP",TONGHOP!$P1369="TL"),TONGHOP!$Z1369,"")</f>
        <v/>
      </c>
      <c r="J1369" s="139" t="str">
        <f>IF(AND(TONGHOP!$O1369="KTHP",TONGHOP!$P1369="TH"),TONGHOP!$X1369,"")</f>
        <v/>
      </c>
      <c r="K1369" s="138" t="str">
        <f>IF(AND(TONGHOP!$O1369="KTHP",TONGHOP!$P1369="TH"),TONGHOP!$Y1369,"")</f>
        <v/>
      </c>
      <c r="L1369" s="138" t="str">
        <f>IF(AND(TONGHOP!$O1369="KTHP",TONGHOP!$P1369="TH"),TONGHOP!$Z1369,"")</f>
        <v/>
      </c>
      <c r="M1369" s="139" t="str">
        <f>IF(AND(TONGHOP!$O1369="ThiTN",OR(TONGHOP!$P1369="LT",TONGHOP!$P1369="TN"),TONGHOP!$X1369&lt;&gt;""),TONGHOP!$X1369,"")</f>
        <v/>
      </c>
      <c r="N1369" s="139" t="str">
        <f>IF(AND(TONGHOP!$O1369="ThiTN",OR(TONGHOP!$P1369="LT",TONGHOP!$P1369="TN"),TONGHOP!$Y1369&lt;&gt;""),TONGHOP!$Y1369,"")</f>
        <v/>
      </c>
      <c r="O1369" s="139" t="str">
        <f>IF(AND(TONGHOP!$O1369="ThiTN",OR(TONGHOP!$P1369="LT",TONGHOP!$P1369="TN"),TONGHOP!$Z1369&lt;&gt;""),TONGHOP!$Z1369,"")</f>
        <v/>
      </c>
      <c r="P1369" s="139" t="str">
        <f>IF(AND(TONGHOP!$O1369="ThiTN",TONGHOP!$P1369="VĐ",TONGHOP!$X1369&lt;&gt;""),TONGHOP!$X1369,"")</f>
        <v/>
      </c>
      <c r="Q1369" s="139" t="str">
        <f>IF(AND(TONGHOP!$O1369="ThiTN",TONGHOP!$P1369="VĐ",TONGHOP!$Y1369&lt;&gt;""),TONGHOP!$Y1369,"")</f>
        <v/>
      </c>
      <c r="R1369" s="139" t="str">
        <f>IF(AND(TONGHOP!$O1369="ThiTN",TONGHOP!$P1369="VĐ",TONGHOP!$Z1369&lt;&gt;""),TONGHOP!$Z1369,"")</f>
        <v/>
      </c>
      <c r="S1369" s="137" t="str">
        <f>IF(AND(TONGHOP!$O1369="ThiTN",TONGHOP!$P1369="TH",TONGHOP!$X1369&lt;&gt;""),TONGHOP!$X1369,"")</f>
        <v/>
      </c>
      <c r="T1369" s="137" t="str">
        <f>IF(AND(TONGHOP!$O1369="ThiTN",TONGHOP!$P1369="TH",TONGHOP!$Y1369&lt;&gt;""),TONGHOP!$Y1369,"")</f>
        <v/>
      </c>
      <c r="U1369" s="137" t="str">
        <f>IF(AND(TONGHOP!$O1369="ThiTN",TONGHOP!$P1369="TH",TONGHOP!$Z1369&lt;&gt;""),TONGHOP!$Z1369,"")</f>
        <v/>
      </c>
    </row>
    <row r="1370" spans="1:21">
      <c r="A1370" s="139" t="str">
        <f>IF(AND(TONGHOP!$O1370="KTHP",OR(TONGHOP!$P1370="LT",TONGHOP!$P1370="TN"),TONGHOP!$X1370&lt;&gt;""),TONGHOP!$X1370,"")</f>
        <v/>
      </c>
      <c r="B1370" s="139" t="str">
        <f>IF(AND(TONGHOP!$O1370="KTHP",OR(TONGHOP!$P1370="LT",TONGHOP!$P1370="TN"),TONGHOP!$Y1370&lt;&gt;""),TONGHOP!$Y1370,"")</f>
        <v/>
      </c>
      <c r="C1370" s="139" t="str">
        <f>IF(AND(TONGHOP!$O1370="KTHP",OR(TONGHOP!$P1370="LT",TONGHOP!$P1370="TN"),TONGHOP!$Z1370&lt;&gt;""),TONGHOP!$Z1370,"")</f>
        <v/>
      </c>
      <c r="D1370" s="139" t="str">
        <f>IF(AND(TONGHOP!$O1370="KTHP",TONGHOP!$P1370="VĐ"),TONGHOP!$X1370,"")</f>
        <v/>
      </c>
      <c r="E1370" s="138" t="str">
        <f>IF(AND(TONGHOP!$O1370="KTHP",TONGHOP!$P1370="VĐ"),TONGHOP!$Y1370,"")</f>
        <v/>
      </c>
      <c r="F1370" s="138" t="str">
        <f>IF(AND(TONGHOP!$O1370="KTHP",TONGHOP!$P1370="VĐ"),TONGHOP!$Z1370,"")</f>
        <v/>
      </c>
      <c r="G1370" s="139" t="str">
        <f>IF(AND(TONGHOP!$O1370="KTHP",TONGHOP!$P1370="TL"),TONGHOP!$X1370,"")</f>
        <v/>
      </c>
      <c r="H1370" s="138" t="str">
        <f>IF(AND(TONGHOP!$O1370="KTHP",TONGHOP!$P1370="TL"),TONGHOP!$Y1370,"")</f>
        <v/>
      </c>
      <c r="I1370" s="138" t="str">
        <f>IF(AND(TONGHOP!$O1370="KTHP",TONGHOP!$P1370="TL"),TONGHOP!$Z1370,"")</f>
        <v/>
      </c>
      <c r="J1370" s="139" t="str">
        <f>IF(AND(TONGHOP!$O1370="KTHP",TONGHOP!$P1370="TH"),TONGHOP!$X1370,"")</f>
        <v/>
      </c>
      <c r="K1370" s="138" t="str">
        <f>IF(AND(TONGHOP!$O1370="KTHP",TONGHOP!$P1370="TH"),TONGHOP!$Y1370,"")</f>
        <v/>
      </c>
      <c r="L1370" s="138" t="str">
        <f>IF(AND(TONGHOP!$O1370="KTHP",TONGHOP!$P1370="TH"),TONGHOP!$Z1370,"")</f>
        <v/>
      </c>
      <c r="M1370" s="139" t="str">
        <f>IF(AND(TONGHOP!$O1370="ThiTN",OR(TONGHOP!$P1370="LT",TONGHOP!$P1370="TN"),TONGHOP!$X1370&lt;&gt;""),TONGHOP!$X1370,"")</f>
        <v/>
      </c>
      <c r="N1370" s="139" t="str">
        <f>IF(AND(TONGHOP!$O1370="ThiTN",OR(TONGHOP!$P1370="LT",TONGHOP!$P1370="TN"),TONGHOP!$Y1370&lt;&gt;""),TONGHOP!$Y1370,"")</f>
        <v/>
      </c>
      <c r="O1370" s="139" t="str">
        <f>IF(AND(TONGHOP!$O1370="ThiTN",OR(TONGHOP!$P1370="LT",TONGHOP!$P1370="TN"),TONGHOP!$Z1370&lt;&gt;""),TONGHOP!$Z1370,"")</f>
        <v/>
      </c>
      <c r="P1370" s="139" t="str">
        <f>IF(AND(TONGHOP!$O1370="ThiTN",TONGHOP!$P1370="VĐ",TONGHOP!$X1370&lt;&gt;""),TONGHOP!$X1370,"")</f>
        <v/>
      </c>
      <c r="Q1370" s="139" t="str">
        <f>IF(AND(TONGHOP!$O1370="ThiTN",TONGHOP!$P1370="VĐ",TONGHOP!$Y1370&lt;&gt;""),TONGHOP!$Y1370,"")</f>
        <v/>
      </c>
      <c r="R1370" s="139" t="str">
        <f>IF(AND(TONGHOP!$O1370="ThiTN",TONGHOP!$P1370="VĐ",TONGHOP!$Z1370&lt;&gt;""),TONGHOP!$Z1370,"")</f>
        <v/>
      </c>
      <c r="S1370" s="137" t="str">
        <f>IF(AND(TONGHOP!$O1370="ThiTN",TONGHOP!$P1370="TH",TONGHOP!$X1370&lt;&gt;""),TONGHOP!$X1370,"")</f>
        <v/>
      </c>
      <c r="T1370" s="137" t="str">
        <f>IF(AND(TONGHOP!$O1370="ThiTN",TONGHOP!$P1370="TH",TONGHOP!$Y1370&lt;&gt;""),TONGHOP!$Y1370,"")</f>
        <v/>
      </c>
      <c r="U1370" s="137" t="str">
        <f>IF(AND(TONGHOP!$O1370="ThiTN",TONGHOP!$P1370="TH",TONGHOP!$Z1370&lt;&gt;""),TONGHOP!$Z1370,"")</f>
        <v/>
      </c>
    </row>
    <row r="1371" spans="1:21">
      <c r="A1371" s="139" t="str">
        <f>IF(AND(TONGHOP!$O1371="KTHP",OR(TONGHOP!$P1371="LT",TONGHOP!$P1371="TN"),TONGHOP!$X1371&lt;&gt;""),TONGHOP!$X1371,"")</f>
        <v/>
      </c>
      <c r="B1371" s="139" t="str">
        <f>IF(AND(TONGHOP!$O1371="KTHP",OR(TONGHOP!$P1371="LT",TONGHOP!$P1371="TN"),TONGHOP!$Y1371&lt;&gt;""),TONGHOP!$Y1371,"")</f>
        <v/>
      </c>
      <c r="C1371" s="139" t="str">
        <f>IF(AND(TONGHOP!$O1371="KTHP",OR(TONGHOP!$P1371="LT",TONGHOP!$P1371="TN"),TONGHOP!$Z1371&lt;&gt;""),TONGHOP!$Z1371,"")</f>
        <v/>
      </c>
      <c r="D1371" s="139" t="str">
        <f>IF(AND(TONGHOP!$O1371="KTHP",TONGHOP!$P1371="VĐ"),TONGHOP!$X1371,"")</f>
        <v/>
      </c>
      <c r="E1371" s="138" t="str">
        <f>IF(AND(TONGHOP!$O1371="KTHP",TONGHOP!$P1371="VĐ"),TONGHOP!$Y1371,"")</f>
        <v/>
      </c>
      <c r="F1371" s="138" t="str">
        <f>IF(AND(TONGHOP!$O1371="KTHP",TONGHOP!$P1371="VĐ"),TONGHOP!$Z1371,"")</f>
        <v/>
      </c>
      <c r="G1371" s="139" t="str">
        <f>IF(AND(TONGHOP!$O1371="KTHP",TONGHOP!$P1371="TL"),TONGHOP!$X1371,"")</f>
        <v/>
      </c>
      <c r="H1371" s="138" t="str">
        <f>IF(AND(TONGHOP!$O1371="KTHP",TONGHOP!$P1371="TL"),TONGHOP!$Y1371,"")</f>
        <v/>
      </c>
      <c r="I1371" s="138" t="str">
        <f>IF(AND(TONGHOP!$O1371="KTHP",TONGHOP!$P1371="TL"),TONGHOP!$Z1371,"")</f>
        <v/>
      </c>
      <c r="J1371" s="139" t="str">
        <f>IF(AND(TONGHOP!$O1371="KTHP",TONGHOP!$P1371="TH"),TONGHOP!$X1371,"")</f>
        <v/>
      </c>
      <c r="K1371" s="138" t="str">
        <f>IF(AND(TONGHOP!$O1371="KTHP",TONGHOP!$P1371="TH"),TONGHOP!$Y1371,"")</f>
        <v/>
      </c>
      <c r="L1371" s="138" t="str">
        <f>IF(AND(TONGHOP!$O1371="KTHP",TONGHOP!$P1371="TH"),TONGHOP!$Z1371,"")</f>
        <v/>
      </c>
      <c r="M1371" s="139" t="str">
        <f>IF(AND(TONGHOP!$O1371="ThiTN",OR(TONGHOP!$P1371="LT",TONGHOP!$P1371="TN"),TONGHOP!$X1371&lt;&gt;""),TONGHOP!$X1371,"")</f>
        <v/>
      </c>
      <c r="N1371" s="139" t="str">
        <f>IF(AND(TONGHOP!$O1371="ThiTN",OR(TONGHOP!$P1371="LT",TONGHOP!$P1371="TN"),TONGHOP!$Y1371&lt;&gt;""),TONGHOP!$Y1371,"")</f>
        <v/>
      </c>
      <c r="O1371" s="139" t="str">
        <f>IF(AND(TONGHOP!$O1371="ThiTN",OR(TONGHOP!$P1371="LT",TONGHOP!$P1371="TN"),TONGHOP!$Z1371&lt;&gt;""),TONGHOP!$Z1371,"")</f>
        <v/>
      </c>
      <c r="P1371" s="139" t="str">
        <f>IF(AND(TONGHOP!$O1371="ThiTN",TONGHOP!$P1371="VĐ",TONGHOP!$X1371&lt;&gt;""),TONGHOP!$X1371,"")</f>
        <v/>
      </c>
      <c r="Q1371" s="139" t="str">
        <f>IF(AND(TONGHOP!$O1371="ThiTN",TONGHOP!$P1371="VĐ",TONGHOP!$Y1371&lt;&gt;""),TONGHOP!$Y1371,"")</f>
        <v/>
      </c>
      <c r="R1371" s="139" t="str">
        <f>IF(AND(TONGHOP!$O1371="ThiTN",TONGHOP!$P1371="VĐ",TONGHOP!$Z1371&lt;&gt;""),TONGHOP!$Z1371,"")</f>
        <v/>
      </c>
      <c r="S1371" s="137" t="str">
        <f>IF(AND(TONGHOP!$O1371="ThiTN",TONGHOP!$P1371="TH",TONGHOP!$X1371&lt;&gt;""),TONGHOP!$X1371,"")</f>
        <v/>
      </c>
      <c r="T1371" s="137" t="str">
        <f>IF(AND(TONGHOP!$O1371="ThiTN",TONGHOP!$P1371="TH",TONGHOP!$Y1371&lt;&gt;""),TONGHOP!$Y1371,"")</f>
        <v/>
      </c>
      <c r="U1371" s="137" t="str">
        <f>IF(AND(TONGHOP!$O1371="ThiTN",TONGHOP!$P1371="TH",TONGHOP!$Z1371&lt;&gt;""),TONGHOP!$Z1371,"")</f>
        <v/>
      </c>
    </row>
    <row r="1372" spans="1:21">
      <c r="A1372" s="139" t="str">
        <f>IF(AND(TONGHOP!$O1372="KTHP",OR(TONGHOP!$P1372="LT",TONGHOP!$P1372="TN"),TONGHOP!$X1372&lt;&gt;""),TONGHOP!$X1372,"")</f>
        <v/>
      </c>
      <c r="B1372" s="139" t="str">
        <f>IF(AND(TONGHOP!$O1372="KTHP",OR(TONGHOP!$P1372="LT",TONGHOP!$P1372="TN"),TONGHOP!$Y1372&lt;&gt;""),TONGHOP!$Y1372,"")</f>
        <v/>
      </c>
      <c r="C1372" s="139" t="str">
        <f>IF(AND(TONGHOP!$O1372="KTHP",OR(TONGHOP!$P1372="LT",TONGHOP!$P1372="TN"),TONGHOP!$Z1372&lt;&gt;""),TONGHOP!$Z1372,"")</f>
        <v/>
      </c>
      <c r="D1372" s="139" t="str">
        <f>IF(AND(TONGHOP!$O1372="KTHP",TONGHOP!$P1372="VĐ"),TONGHOP!$X1372,"")</f>
        <v/>
      </c>
      <c r="E1372" s="138" t="str">
        <f>IF(AND(TONGHOP!$O1372="KTHP",TONGHOP!$P1372="VĐ"),TONGHOP!$Y1372,"")</f>
        <v/>
      </c>
      <c r="F1372" s="138" t="str">
        <f>IF(AND(TONGHOP!$O1372="KTHP",TONGHOP!$P1372="VĐ"),TONGHOP!$Z1372,"")</f>
        <v/>
      </c>
      <c r="G1372" s="139" t="str">
        <f>IF(AND(TONGHOP!$O1372="KTHP",TONGHOP!$P1372="TL"),TONGHOP!$X1372,"")</f>
        <v/>
      </c>
      <c r="H1372" s="138" t="str">
        <f>IF(AND(TONGHOP!$O1372="KTHP",TONGHOP!$P1372="TL"),TONGHOP!$Y1372,"")</f>
        <v/>
      </c>
      <c r="I1372" s="138" t="str">
        <f>IF(AND(TONGHOP!$O1372="KTHP",TONGHOP!$P1372="TL"),TONGHOP!$Z1372,"")</f>
        <v/>
      </c>
      <c r="J1372" s="139" t="str">
        <f>IF(AND(TONGHOP!$O1372="KTHP",TONGHOP!$P1372="TH"),TONGHOP!$X1372,"")</f>
        <v/>
      </c>
      <c r="K1372" s="138" t="str">
        <f>IF(AND(TONGHOP!$O1372="KTHP",TONGHOP!$P1372="TH"),TONGHOP!$Y1372,"")</f>
        <v/>
      </c>
      <c r="L1372" s="138" t="str">
        <f>IF(AND(TONGHOP!$O1372="KTHP",TONGHOP!$P1372="TH"),TONGHOP!$Z1372,"")</f>
        <v/>
      </c>
      <c r="M1372" s="139" t="str">
        <f>IF(AND(TONGHOP!$O1372="ThiTN",OR(TONGHOP!$P1372="LT",TONGHOP!$P1372="TN"),TONGHOP!$X1372&lt;&gt;""),TONGHOP!$X1372,"")</f>
        <v/>
      </c>
      <c r="N1372" s="139" t="str">
        <f>IF(AND(TONGHOP!$O1372="ThiTN",OR(TONGHOP!$P1372="LT",TONGHOP!$P1372="TN"),TONGHOP!$Y1372&lt;&gt;""),TONGHOP!$Y1372,"")</f>
        <v/>
      </c>
      <c r="O1372" s="139" t="str">
        <f>IF(AND(TONGHOP!$O1372="ThiTN",OR(TONGHOP!$P1372="LT",TONGHOP!$P1372="TN"),TONGHOP!$Z1372&lt;&gt;""),TONGHOP!$Z1372,"")</f>
        <v/>
      </c>
      <c r="P1372" s="139" t="str">
        <f>IF(AND(TONGHOP!$O1372="ThiTN",TONGHOP!$P1372="VĐ",TONGHOP!$X1372&lt;&gt;""),TONGHOP!$X1372,"")</f>
        <v/>
      </c>
      <c r="Q1372" s="139" t="str">
        <f>IF(AND(TONGHOP!$O1372="ThiTN",TONGHOP!$P1372="VĐ",TONGHOP!$Y1372&lt;&gt;""),TONGHOP!$Y1372,"")</f>
        <v/>
      </c>
      <c r="R1372" s="139" t="str">
        <f>IF(AND(TONGHOP!$O1372="ThiTN",TONGHOP!$P1372="VĐ",TONGHOP!$Z1372&lt;&gt;""),TONGHOP!$Z1372,"")</f>
        <v/>
      </c>
      <c r="S1372" s="137" t="str">
        <f>IF(AND(TONGHOP!$O1372="ThiTN",TONGHOP!$P1372="TH",TONGHOP!$X1372&lt;&gt;""),TONGHOP!$X1372,"")</f>
        <v/>
      </c>
      <c r="T1372" s="137" t="str">
        <f>IF(AND(TONGHOP!$O1372="ThiTN",TONGHOP!$P1372="TH",TONGHOP!$Y1372&lt;&gt;""),TONGHOP!$Y1372,"")</f>
        <v/>
      </c>
      <c r="U1372" s="137" t="str">
        <f>IF(AND(TONGHOP!$O1372="ThiTN",TONGHOP!$P1372="TH",TONGHOP!$Z1372&lt;&gt;""),TONGHOP!$Z1372,"")</f>
        <v/>
      </c>
    </row>
    <row r="1373" spans="1:21">
      <c r="A1373" s="139" t="str">
        <f>IF(AND(TONGHOP!$O1373="KTHP",OR(TONGHOP!$P1373="LT",TONGHOP!$P1373="TN"),TONGHOP!$X1373&lt;&gt;""),TONGHOP!$X1373,"")</f>
        <v/>
      </c>
      <c r="B1373" s="139" t="str">
        <f>IF(AND(TONGHOP!$O1373="KTHP",OR(TONGHOP!$P1373="LT",TONGHOP!$P1373="TN"),TONGHOP!$Y1373&lt;&gt;""),TONGHOP!$Y1373,"")</f>
        <v/>
      </c>
      <c r="C1373" s="139" t="str">
        <f>IF(AND(TONGHOP!$O1373="KTHP",OR(TONGHOP!$P1373="LT",TONGHOP!$P1373="TN"),TONGHOP!$Z1373&lt;&gt;""),TONGHOP!$Z1373,"")</f>
        <v/>
      </c>
      <c r="D1373" s="139" t="str">
        <f>IF(AND(TONGHOP!$O1373="KTHP",TONGHOP!$P1373="VĐ"),TONGHOP!$X1373,"")</f>
        <v/>
      </c>
      <c r="E1373" s="138" t="str">
        <f>IF(AND(TONGHOP!$O1373="KTHP",TONGHOP!$P1373="VĐ"),TONGHOP!$Y1373,"")</f>
        <v/>
      </c>
      <c r="F1373" s="138" t="str">
        <f>IF(AND(TONGHOP!$O1373="KTHP",TONGHOP!$P1373="VĐ"),TONGHOP!$Z1373,"")</f>
        <v/>
      </c>
      <c r="G1373" s="139" t="str">
        <f>IF(AND(TONGHOP!$O1373="KTHP",TONGHOP!$P1373="TL"),TONGHOP!$X1373,"")</f>
        <v/>
      </c>
      <c r="H1373" s="138" t="str">
        <f>IF(AND(TONGHOP!$O1373="KTHP",TONGHOP!$P1373="TL"),TONGHOP!$Y1373,"")</f>
        <v/>
      </c>
      <c r="I1373" s="138" t="str">
        <f>IF(AND(TONGHOP!$O1373="KTHP",TONGHOP!$P1373="TL"),TONGHOP!$Z1373,"")</f>
        <v/>
      </c>
      <c r="J1373" s="139" t="str">
        <f>IF(AND(TONGHOP!$O1373="KTHP",TONGHOP!$P1373="TH"),TONGHOP!$X1373,"")</f>
        <v/>
      </c>
      <c r="K1373" s="138" t="str">
        <f>IF(AND(TONGHOP!$O1373="KTHP",TONGHOP!$P1373="TH"),TONGHOP!$Y1373,"")</f>
        <v/>
      </c>
      <c r="L1373" s="138" t="str">
        <f>IF(AND(TONGHOP!$O1373="KTHP",TONGHOP!$P1373="TH"),TONGHOP!$Z1373,"")</f>
        <v/>
      </c>
      <c r="M1373" s="139" t="str">
        <f>IF(AND(TONGHOP!$O1373="ThiTN",OR(TONGHOP!$P1373="LT",TONGHOP!$P1373="TN"),TONGHOP!$X1373&lt;&gt;""),TONGHOP!$X1373,"")</f>
        <v/>
      </c>
      <c r="N1373" s="139" t="str">
        <f>IF(AND(TONGHOP!$O1373="ThiTN",OR(TONGHOP!$P1373="LT",TONGHOP!$P1373="TN"),TONGHOP!$Y1373&lt;&gt;""),TONGHOP!$Y1373,"")</f>
        <v/>
      </c>
      <c r="O1373" s="139" t="str">
        <f>IF(AND(TONGHOP!$O1373="ThiTN",OR(TONGHOP!$P1373="LT",TONGHOP!$P1373="TN"),TONGHOP!$Z1373&lt;&gt;""),TONGHOP!$Z1373,"")</f>
        <v/>
      </c>
      <c r="P1373" s="139" t="str">
        <f>IF(AND(TONGHOP!$O1373="ThiTN",TONGHOP!$P1373="VĐ",TONGHOP!$X1373&lt;&gt;""),TONGHOP!$X1373,"")</f>
        <v/>
      </c>
      <c r="Q1373" s="139" t="str">
        <f>IF(AND(TONGHOP!$O1373="ThiTN",TONGHOP!$P1373="VĐ",TONGHOP!$Y1373&lt;&gt;""),TONGHOP!$Y1373,"")</f>
        <v/>
      </c>
      <c r="R1373" s="139" t="str">
        <f>IF(AND(TONGHOP!$O1373="ThiTN",TONGHOP!$P1373="VĐ",TONGHOP!$Z1373&lt;&gt;""),TONGHOP!$Z1373,"")</f>
        <v/>
      </c>
      <c r="S1373" s="137" t="str">
        <f>IF(AND(TONGHOP!$O1373="ThiTN",TONGHOP!$P1373="TH",TONGHOP!$X1373&lt;&gt;""),TONGHOP!$X1373,"")</f>
        <v/>
      </c>
      <c r="T1373" s="137" t="str">
        <f>IF(AND(TONGHOP!$O1373="ThiTN",TONGHOP!$P1373="TH",TONGHOP!$Y1373&lt;&gt;""),TONGHOP!$Y1373,"")</f>
        <v/>
      </c>
      <c r="U1373" s="137" t="str">
        <f>IF(AND(TONGHOP!$O1373="ThiTN",TONGHOP!$P1373="TH",TONGHOP!$Z1373&lt;&gt;""),TONGHOP!$Z1373,"")</f>
        <v/>
      </c>
    </row>
    <row r="1374" spans="1:21">
      <c r="A1374" s="139" t="str">
        <f>IF(AND(TONGHOP!$O1374="KTHP",OR(TONGHOP!$P1374="LT",TONGHOP!$P1374="TN"),TONGHOP!$X1374&lt;&gt;""),TONGHOP!$X1374,"")</f>
        <v/>
      </c>
      <c r="B1374" s="139" t="str">
        <f>IF(AND(TONGHOP!$O1374="KTHP",OR(TONGHOP!$P1374="LT",TONGHOP!$P1374="TN"),TONGHOP!$Y1374&lt;&gt;""),TONGHOP!$Y1374,"")</f>
        <v/>
      </c>
      <c r="C1374" s="139" t="str">
        <f>IF(AND(TONGHOP!$O1374="KTHP",OR(TONGHOP!$P1374="LT",TONGHOP!$P1374="TN"),TONGHOP!$Z1374&lt;&gt;""),TONGHOP!$Z1374,"")</f>
        <v/>
      </c>
      <c r="D1374" s="139" t="str">
        <f>IF(AND(TONGHOP!$O1374="KTHP",TONGHOP!$P1374="VĐ"),TONGHOP!$X1374,"")</f>
        <v/>
      </c>
      <c r="E1374" s="138" t="str">
        <f>IF(AND(TONGHOP!$O1374="KTHP",TONGHOP!$P1374="VĐ"),TONGHOP!$Y1374,"")</f>
        <v/>
      </c>
      <c r="F1374" s="138" t="str">
        <f>IF(AND(TONGHOP!$O1374="KTHP",TONGHOP!$P1374="VĐ"),TONGHOP!$Z1374,"")</f>
        <v/>
      </c>
      <c r="G1374" s="139" t="str">
        <f>IF(AND(TONGHOP!$O1374="KTHP",TONGHOP!$P1374="TL"),TONGHOP!$X1374,"")</f>
        <v/>
      </c>
      <c r="H1374" s="138" t="str">
        <f>IF(AND(TONGHOP!$O1374="KTHP",TONGHOP!$P1374="TL"),TONGHOP!$Y1374,"")</f>
        <v/>
      </c>
      <c r="I1374" s="138" t="str">
        <f>IF(AND(TONGHOP!$O1374="KTHP",TONGHOP!$P1374="TL"),TONGHOP!$Z1374,"")</f>
        <v/>
      </c>
      <c r="J1374" s="139" t="str">
        <f>IF(AND(TONGHOP!$O1374="KTHP",TONGHOP!$P1374="TH"),TONGHOP!$X1374,"")</f>
        <v/>
      </c>
      <c r="K1374" s="138" t="str">
        <f>IF(AND(TONGHOP!$O1374="KTHP",TONGHOP!$P1374="TH"),TONGHOP!$Y1374,"")</f>
        <v/>
      </c>
      <c r="L1374" s="138" t="str">
        <f>IF(AND(TONGHOP!$O1374="KTHP",TONGHOP!$P1374="TH"),TONGHOP!$Z1374,"")</f>
        <v/>
      </c>
      <c r="M1374" s="139" t="str">
        <f>IF(AND(TONGHOP!$O1374="ThiTN",OR(TONGHOP!$P1374="LT",TONGHOP!$P1374="TN"),TONGHOP!$X1374&lt;&gt;""),TONGHOP!$X1374,"")</f>
        <v/>
      </c>
      <c r="N1374" s="139" t="str">
        <f>IF(AND(TONGHOP!$O1374="ThiTN",OR(TONGHOP!$P1374="LT",TONGHOP!$P1374="TN"),TONGHOP!$Y1374&lt;&gt;""),TONGHOP!$Y1374,"")</f>
        <v/>
      </c>
      <c r="O1374" s="139" t="str">
        <f>IF(AND(TONGHOP!$O1374="ThiTN",OR(TONGHOP!$P1374="LT",TONGHOP!$P1374="TN"),TONGHOP!$Z1374&lt;&gt;""),TONGHOP!$Z1374,"")</f>
        <v/>
      </c>
      <c r="P1374" s="139" t="str">
        <f>IF(AND(TONGHOP!$O1374="ThiTN",TONGHOP!$P1374="VĐ",TONGHOP!$X1374&lt;&gt;""),TONGHOP!$X1374,"")</f>
        <v/>
      </c>
      <c r="Q1374" s="139" t="str">
        <f>IF(AND(TONGHOP!$O1374="ThiTN",TONGHOP!$P1374="VĐ",TONGHOP!$Y1374&lt;&gt;""),TONGHOP!$Y1374,"")</f>
        <v/>
      </c>
      <c r="R1374" s="139" t="str">
        <f>IF(AND(TONGHOP!$O1374="ThiTN",TONGHOP!$P1374="VĐ",TONGHOP!$Z1374&lt;&gt;""),TONGHOP!$Z1374,"")</f>
        <v/>
      </c>
      <c r="S1374" s="137" t="str">
        <f>IF(AND(TONGHOP!$O1374="ThiTN",TONGHOP!$P1374="TH",TONGHOP!$X1374&lt;&gt;""),TONGHOP!$X1374,"")</f>
        <v/>
      </c>
      <c r="T1374" s="137" t="str">
        <f>IF(AND(TONGHOP!$O1374="ThiTN",TONGHOP!$P1374="TH",TONGHOP!$Y1374&lt;&gt;""),TONGHOP!$Y1374,"")</f>
        <v/>
      </c>
      <c r="U1374" s="137" t="str">
        <f>IF(AND(TONGHOP!$O1374="ThiTN",TONGHOP!$P1374="TH",TONGHOP!$Z1374&lt;&gt;""),TONGHOP!$Z1374,"")</f>
        <v/>
      </c>
    </row>
    <row r="1375" spans="1:21">
      <c r="A1375" s="139" t="str">
        <f>IF(AND(TONGHOP!$O1375="KTHP",OR(TONGHOP!$P1375="LT",TONGHOP!$P1375="TN"),TONGHOP!$X1375&lt;&gt;""),TONGHOP!$X1375,"")</f>
        <v/>
      </c>
      <c r="B1375" s="139" t="str">
        <f>IF(AND(TONGHOP!$O1375="KTHP",OR(TONGHOP!$P1375="LT",TONGHOP!$P1375="TN"),TONGHOP!$Y1375&lt;&gt;""),TONGHOP!$Y1375,"")</f>
        <v/>
      </c>
      <c r="C1375" s="139" t="str">
        <f>IF(AND(TONGHOP!$O1375="KTHP",OR(TONGHOP!$P1375="LT",TONGHOP!$P1375="TN"),TONGHOP!$Z1375&lt;&gt;""),TONGHOP!$Z1375,"")</f>
        <v/>
      </c>
      <c r="D1375" s="139" t="str">
        <f>IF(AND(TONGHOP!$O1375="KTHP",TONGHOP!$P1375="VĐ"),TONGHOP!$X1375,"")</f>
        <v/>
      </c>
      <c r="E1375" s="138" t="str">
        <f>IF(AND(TONGHOP!$O1375="KTHP",TONGHOP!$P1375="VĐ"),TONGHOP!$Y1375,"")</f>
        <v/>
      </c>
      <c r="F1375" s="138" t="str">
        <f>IF(AND(TONGHOP!$O1375="KTHP",TONGHOP!$P1375="VĐ"),TONGHOP!$Z1375,"")</f>
        <v/>
      </c>
      <c r="G1375" s="139" t="str">
        <f>IF(AND(TONGHOP!$O1375="KTHP",TONGHOP!$P1375="TL"),TONGHOP!$X1375,"")</f>
        <v/>
      </c>
      <c r="H1375" s="138" t="str">
        <f>IF(AND(TONGHOP!$O1375="KTHP",TONGHOP!$P1375="TL"),TONGHOP!$Y1375,"")</f>
        <v/>
      </c>
      <c r="I1375" s="138" t="str">
        <f>IF(AND(TONGHOP!$O1375="KTHP",TONGHOP!$P1375="TL"),TONGHOP!$Z1375,"")</f>
        <v/>
      </c>
      <c r="J1375" s="139" t="str">
        <f>IF(AND(TONGHOP!$O1375="KTHP",TONGHOP!$P1375="TH"),TONGHOP!$X1375,"")</f>
        <v/>
      </c>
      <c r="K1375" s="138" t="str">
        <f>IF(AND(TONGHOP!$O1375="KTHP",TONGHOP!$P1375="TH"),TONGHOP!$Y1375,"")</f>
        <v/>
      </c>
      <c r="L1375" s="138" t="str">
        <f>IF(AND(TONGHOP!$O1375="KTHP",TONGHOP!$P1375="TH"),TONGHOP!$Z1375,"")</f>
        <v/>
      </c>
      <c r="M1375" s="139" t="str">
        <f>IF(AND(TONGHOP!$O1375="ThiTN",OR(TONGHOP!$P1375="LT",TONGHOP!$P1375="TN"),TONGHOP!$X1375&lt;&gt;""),TONGHOP!$X1375,"")</f>
        <v/>
      </c>
      <c r="N1375" s="139" t="str">
        <f>IF(AND(TONGHOP!$O1375="ThiTN",OR(TONGHOP!$P1375="LT",TONGHOP!$P1375="TN"),TONGHOP!$Y1375&lt;&gt;""),TONGHOP!$Y1375,"")</f>
        <v/>
      </c>
      <c r="O1375" s="139" t="str">
        <f>IF(AND(TONGHOP!$O1375="ThiTN",OR(TONGHOP!$P1375="LT",TONGHOP!$P1375="TN"),TONGHOP!$Z1375&lt;&gt;""),TONGHOP!$Z1375,"")</f>
        <v/>
      </c>
      <c r="P1375" s="139" t="str">
        <f>IF(AND(TONGHOP!$O1375="ThiTN",TONGHOP!$P1375="VĐ",TONGHOP!$X1375&lt;&gt;""),TONGHOP!$X1375,"")</f>
        <v/>
      </c>
      <c r="Q1375" s="139" t="str">
        <f>IF(AND(TONGHOP!$O1375="ThiTN",TONGHOP!$P1375="VĐ",TONGHOP!$Y1375&lt;&gt;""),TONGHOP!$Y1375,"")</f>
        <v/>
      </c>
      <c r="R1375" s="139" t="str">
        <f>IF(AND(TONGHOP!$O1375="ThiTN",TONGHOP!$P1375="VĐ",TONGHOP!$Z1375&lt;&gt;""),TONGHOP!$Z1375,"")</f>
        <v/>
      </c>
      <c r="S1375" s="137" t="str">
        <f>IF(AND(TONGHOP!$O1375="ThiTN",TONGHOP!$P1375="TH",TONGHOP!$X1375&lt;&gt;""),TONGHOP!$X1375,"")</f>
        <v/>
      </c>
      <c r="T1375" s="137" t="str">
        <f>IF(AND(TONGHOP!$O1375="ThiTN",TONGHOP!$P1375="TH",TONGHOP!$Y1375&lt;&gt;""),TONGHOP!$Y1375,"")</f>
        <v/>
      </c>
      <c r="U1375" s="137" t="str">
        <f>IF(AND(TONGHOP!$O1375="ThiTN",TONGHOP!$P1375="TH",TONGHOP!$Z1375&lt;&gt;""),TONGHOP!$Z1375,"")</f>
        <v/>
      </c>
    </row>
    <row r="1376" spans="1:21">
      <c r="A1376" s="139" t="str">
        <f>IF(AND(TONGHOP!$O1376="KTHP",OR(TONGHOP!$P1376="LT",TONGHOP!$P1376="TN"),TONGHOP!$X1376&lt;&gt;""),TONGHOP!$X1376,"")</f>
        <v/>
      </c>
      <c r="B1376" s="139" t="str">
        <f>IF(AND(TONGHOP!$O1376="KTHP",OR(TONGHOP!$P1376="LT",TONGHOP!$P1376="TN"),TONGHOP!$Y1376&lt;&gt;""),TONGHOP!$Y1376,"")</f>
        <v/>
      </c>
      <c r="C1376" s="139" t="str">
        <f>IF(AND(TONGHOP!$O1376="KTHP",OR(TONGHOP!$P1376="LT",TONGHOP!$P1376="TN"),TONGHOP!$Z1376&lt;&gt;""),TONGHOP!$Z1376,"")</f>
        <v/>
      </c>
      <c r="D1376" s="139" t="str">
        <f>IF(AND(TONGHOP!$O1376="KTHP",TONGHOP!$P1376="VĐ"),TONGHOP!$X1376,"")</f>
        <v/>
      </c>
      <c r="E1376" s="138" t="str">
        <f>IF(AND(TONGHOP!$O1376="KTHP",TONGHOP!$P1376="VĐ"),TONGHOP!$Y1376,"")</f>
        <v/>
      </c>
      <c r="F1376" s="138" t="str">
        <f>IF(AND(TONGHOP!$O1376="KTHP",TONGHOP!$P1376="VĐ"),TONGHOP!$Z1376,"")</f>
        <v/>
      </c>
      <c r="G1376" s="139" t="str">
        <f>IF(AND(TONGHOP!$O1376="KTHP",TONGHOP!$P1376="TL"),TONGHOP!$X1376,"")</f>
        <v/>
      </c>
      <c r="H1376" s="138" t="str">
        <f>IF(AND(TONGHOP!$O1376="KTHP",TONGHOP!$P1376="TL"),TONGHOP!$Y1376,"")</f>
        <v/>
      </c>
      <c r="I1376" s="138" t="str">
        <f>IF(AND(TONGHOP!$O1376="KTHP",TONGHOP!$P1376="TL"),TONGHOP!$Z1376,"")</f>
        <v/>
      </c>
      <c r="J1376" s="139" t="str">
        <f>IF(AND(TONGHOP!$O1376="KTHP",TONGHOP!$P1376="TH"),TONGHOP!$X1376,"")</f>
        <v/>
      </c>
      <c r="K1376" s="138" t="str">
        <f>IF(AND(TONGHOP!$O1376="KTHP",TONGHOP!$P1376="TH"),TONGHOP!$Y1376,"")</f>
        <v/>
      </c>
      <c r="L1376" s="138" t="str">
        <f>IF(AND(TONGHOP!$O1376="KTHP",TONGHOP!$P1376="TH"),TONGHOP!$Z1376,"")</f>
        <v/>
      </c>
      <c r="M1376" s="139" t="str">
        <f>IF(AND(TONGHOP!$O1376="ThiTN",OR(TONGHOP!$P1376="LT",TONGHOP!$P1376="TN"),TONGHOP!$X1376&lt;&gt;""),TONGHOP!$X1376,"")</f>
        <v/>
      </c>
      <c r="N1376" s="139" t="str">
        <f>IF(AND(TONGHOP!$O1376="ThiTN",OR(TONGHOP!$P1376="LT",TONGHOP!$P1376="TN"),TONGHOP!$Y1376&lt;&gt;""),TONGHOP!$Y1376,"")</f>
        <v/>
      </c>
      <c r="O1376" s="139" t="str">
        <f>IF(AND(TONGHOP!$O1376="ThiTN",OR(TONGHOP!$P1376="LT",TONGHOP!$P1376="TN"),TONGHOP!$Z1376&lt;&gt;""),TONGHOP!$Z1376,"")</f>
        <v/>
      </c>
      <c r="P1376" s="139" t="str">
        <f>IF(AND(TONGHOP!$O1376="ThiTN",TONGHOP!$P1376="VĐ",TONGHOP!$X1376&lt;&gt;""),TONGHOP!$X1376,"")</f>
        <v/>
      </c>
      <c r="Q1376" s="139" t="str">
        <f>IF(AND(TONGHOP!$O1376="ThiTN",TONGHOP!$P1376="VĐ",TONGHOP!$Y1376&lt;&gt;""),TONGHOP!$Y1376,"")</f>
        <v/>
      </c>
      <c r="R1376" s="139" t="str">
        <f>IF(AND(TONGHOP!$O1376="ThiTN",TONGHOP!$P1376="VĐ",TONGHOP!$Z1376&lt;&gt;""),TONGHOP!$Z1376,"")</f>
        <v/>
      </c>
      <c r="S1376" s="137" t="str">
        <f>IF(AND(TONGHOP!$O1376="ThiTN",TONGHOP!$P1376="TH",TONGHOP!$X1376&lt;&gt;""),TONGHOP!$X1376,"")</f>
        <v/>
      </c>
      <c r="T1376" s="137" t="str">
        <f>IF(AND(TONGHOP!$O1376="ThiTN",TONGHOP!$P1376="TH",TONGHOP!$Y1376&lt;&gt;""),TONGHOP!$Y1376,"")</f>
        <v/>
      </c>
      <c r="U1376" s="137" t="str">
        <f>IF(AND(TONGHOP!$O1376="ThiTN",TONGHOP!$P1376="TH",TONGHOP!$Z1376&lt;&gt;""),TONGHOP!$Z1376,"")</f>
        <v/>
      </c>
    </row>
    <row r="1377" spans="1:21">
      <c r="A1377" s="139" t="str">
        <f>IF(AND(TONGHOP!$O1377="KTHP",OR(TONGHOP!$P1377="LT",TONGHOP!$P1377="TN"),TONGHOP!$X1377&lt;&gt;""),TONGHOP!$X1377,"")</f>
        <v/>
      </c>
      <c r="B1377" s="139" t="str">
        <f>IF(AND(TONGHOP!$O1377="KTHP",OR(TONGHOP!$P1377="LT",TONGHOP!$P1377="TN"),TONGHOP!$Y1377&lt;&gt;""),TONGHOP!$Y1377,"")</f>
        <v/>
      </c>
      <c r="C1377" s="139" t="str">
        <f>IF(AND(TONGHOP!$O1377="KTHP",OR(TONGHOP!$P1377="LT",TONGHOP!$P1377="TN"),TONGHOP!$Z1377&lt;&gt;""),TONGHOP!$Z1377,"")</f>
        <v/>
      </c>
      <c r="D1377" s="139" t="str">
        <f>IF(AND(TONGHOP!$O1377="KTHP",TONGHOP!$P1377="VĐ"),TONGHOP!$X1377,"")</f>
        <v/>
      </c>
      <c r="E1377" s="138" t="str">
        <f>IF(AND(TONGHOP!$O1377="KTHP",TONGHOP!$P1377="VĐ"),TONGHOP!$Y1377,"")</f>
        <v/>
      </c>
      <c r="F1377" s="138" t="str">
        <f>IF(AND(TONGHOP!$O1377="KTHP",TONGHOP!$P1377="VĐ"),TONGHOP!$Z1377,"")</f>
        <v/>
      </c>
      <c r="G1377" s="139" t="str">
        <f>IF(AND(TONGHOP!$O1377="KTHP",TONGHOP!$P1377="TL"),TONGHOP!$X1377,"")</f>
        <v/>
      </c>
      <c r="H1377" s="138" t="str">
        <f>IF(AND(TONGHOP!$O1377="KTHP",TONGHOP!$P1377="TL"),TONGHOP!$Y1377,"")</f>
        <v/>
      </c>
      <c r="I1377" s="138" t="str">
        <f>IF(AND(TONGHOP!$O1377="KTHP",TONGHOP!$P1377="TL"),TONGHOP!$Z1377,"")</f>
        <v/>
      </c>
      <c r="J1377" s="139" t="str">
        <f>IF(AND(TONGHOP!$O1377="KTHP",TONGHOP!$P1377="TH"),TONGHOP!$X1377,"")</f>
        <v/>
      </c>
      <c r="K1377" s="138" t="str">
        <f>IF(AND(TONGHOP!$O1377="KTHP",TONGHOP!$P1377="TH"),TONGHOP!$Y1377,"")</f>
        <v/>
      </c>
      <c r="L1377" s="138" t="str">
        <f>IF(AND(TONGHOP!$O1377="KTHP",TONGHOP!$P1377="TH"),TONGHOP!$Z1377,"")</f>
        <v/>
      </c>
      <c r="M1377" s="139" t="str">
        <f>IF(AND(TONGHOP!$O1377="ThiTN",OR(TONGHOP!$P1377="LT",TONGHOP!$P1377="TN"),TONGHOP!$X1377&lt;&gt;""),TONGHOP!$X1377,"")</f>
        <v/>
      </c>
      <c r="N1377" s="139" t="str">
        <f>IF(AND(TONGHOP!$O1377="ThiTN",OR(TONGHOP!$P1377="LT",TONGHOP!$P1377="TN"),TONGHOP!$Y1377&lt;&gt;""),TONGHOP!$Y1377,"")</f>
        <v/>
      </c>
      <c r="O1377" s="139" t="str">
        <f>IF(AND(TONGHOP!$O1377="ThiTN",OR(TONGHOP!$P1377="LT",TONGHOP!$P1377="TN"),TONGHOP!$Z1377&lt;&gt;""),TONGHOP!$Z1377,"")</f>
        <v/>
      </c>
      <c r="P1377" s="139" t="str">
        <f>IF(AND(TONGHOP!$O1377="ThiTN",TONGHOP!$P1377="VĐ",TONGHOP!$X1377&lt;&gt;""),TONGHOP!$X1377,"")</f>
        <v/>
      </c>
      <c r="Q1377" s="139" t="str">
        <f>IF(AND(TONGHOP!$O1377="ThiTN",TONGHOP!$P1377="VĐ",TONGHOP!$Y1377&lt;&gt;""),TONGHOP!$Y1377,"")</f>
        <v/>
      </c>
      <c r="R1377" s="139" t="str">
        <f>IF(AND(TONGHOP!$O1377="ThiTN",TONGHOP!$P1377="VĐ",TONGHOP!$Z1377&lt;&gt;""),TONGHOP!$Z1377,"")</f>
        <v/>
      </c>
      <c r="S1377" s="137" t="str">
        <f>IF(AND(TONGHOP!$O1377="ThiTN",TONGHOP!$P1377="TH",TONGHOP!$X1377&lt;&gt;""),TONGHOP!$X1377,"")</f>
        <v/>
      </c>
      <c r="T1377" s="137" t="str">
        <f>IF(AND(TONGHOP!$O1377="ThiTN",TONGHOP!$P1377="TH",TONGHOP!$Y1377&lt;&gt;""),TONGHOP!$Y1377,"")</f>
        <v/>
      </c>
      <c r="U1377" s="137" t="str">
        <f>IF(AND(TONGHOP!$O1377="ThiTN",TONGHOP!$P1377="TH",TONGHOP!$Z1377&lt;&gt;""),TONGHOP!$Z1377,"")</f>
        <v/>
      </c>
    </row>
    <row r="1378" spans="1:21">
      <c r="A1378" s="139" t="str">
        <f>IF(AND(TONGHOP!$O1378="KTHP",OR(TONGHOP!$P1378="LT",TONGHOP!$P1378="TN"),TONGHOP!$X1378&lt;&gt;""),TONGHOP!$X1378,"")</f>
        <v/>
      </c>
      <c r="B1378" s="139" t="str">
        <f>IF(AND(TONGHOP!$O1378="KTHP",OR(TONGHOP!$P1378="LT",TONGHOP!$P1378="TN"),TONGHOP!$Y1378&lt;&gt;""),TONGHOP!$Y1378,"")</f>
        <v/>
      </c>
      <c r="C1378" s="139" t="str">
        <f>IF(AND(TONGHOP!$O1378="KTHP",OR(TONGHOP!$P1378="LT",TONGHOP!$P1378="TN"),TONGHOP!$Z1378&lt;&gt;""),TONGHOP!$Z1378,"")</f>
        <v/>
      </c>
      <c r="D1378" s="139" t="str">
        <f>IF(AND(TONGHOP!$O1378="KTHP",TONGHOP!$P1378="VĐ"),TONGHOP!$X1378,"")</f>
        <v/>
      </c>
      <c r="E1378" s="138" t="str">
        <f>IF(AND(TONGHOP!$O1378="KTHP",TONGHOP!$P1378="VĐ"),TONGHOP!$Y1378,"")</f>
        <v/>
      </c>
      <c r="F1378" s="138" t="str">
        <f>IF(AND(TONGHOP!$O1378="KTHP",TONGHOP!$P1378="VĐ"),TONGHOP!$Z1378,"")</f>
        <v/>
      </c>
      <c r="G1378" s="139" t="str">
        <f>IF(AND(TONGHOP!$O1378="KTHP",TONGHOP!$P1378="TL"),TONGHOP!$X1378,"")</f>
        <v/>
      </c>
      <c r="H1378" s="138" t="str">
        <f>IF(AND(TONGHOP!$O1378="KTHP",TONGHOP!$P1378="TL"),TONGHOP!$Y1378,"")</f>
        <v/>
      </c>
      <c r="I1378" s="138" t="str">
        <f>IF(AND(TONGHOP!$O1378="KTHP",TONGHOP!$P1378="TL"),TONGHOP!$Z1378,"")</f>
        <v/>
      </c>
      <c r="J1378" s="139" t="str">
        <f>IF(AND(TONGHOP!$O1378="KTHP",TONGHOP!$P1378="TH"),TONGHOP!$X1378,"")</f>
        <v/>
      </c>
      <c r="K1378" s="138" t="str">
        <f>IF(AND(TONGHOP!$O1378="KTHP",TONGHOP!$P1378="TH"),TONGHOP!$Y1378,"")</f>
        <v/>
      </c>
      <c r="L1378" s="138" t="str">
        <f>IF(AND(TONGHOP!$O1378="KTHP",TONGHOP!$P1378="TH"),TONGHOP!$Z1378,"")</f>
        <v/>
      </c>
      <c r="M1378" s="139" t="str">
        <f>IF(AND(TONGHOP!$O1378="ThiTN",OR(TONGHOP!$P1378="LT",TONGHOP!$P1378="TN"),TONGHOP!$X1378&lt;&gt;""),TONGHOP!$X1378,"")</f>
        <v/>
      </c>
      <c r="N1378" s="139" t="str">
        <f>IF(AND(TONGHOP!$O1378="ThiTN",OR(TONGHOP!$P1378="LT",TONGHOP!$P1378="TN"),TONGHOP!$Y1378&lt;&gt;""),TONGHOP!$Y1378,"")</f>
        <v/>
      </c>
      <c r="O1378" s="139" t="str">
        <f>IF(AND(TONGHOP!$O1378="ThiTN",OR(TONGHOP!$P1378="LT",TONGHOP!$P1378="TN"),TONGHOP!$Z1378&lt;&gt;""),TONGHOP!$Z1378,"")</f>
        <v/>
      </c>
      <c r="P1378" s="139" t="str">
        <f>IF(AND(TONGHOP!$O1378="ThiTN",TONGHOP!$P1378="VĐ",TONGHOP!$X1378&lt;&gt;""),TONGHOP!$X1378,"")</f>
        <v/>
      </c>
      <c r="Q1378" s="139" t="str">
        <f>IF(AND(TONGHOP!$O1378="ThiTN",TONGHOP!$P1378="VĐ",TONGHOP!$Y1378&lt;&gt;""),TONGHOP!$Y1378,"")</f>
        <v/>
      </c>
      <c r="R1378" s="139" t="str">
        <f>IF(AND(TONGHOP!$O1378="ThiTN",TONGHOP!$P1378="VĐ",TONGHOP!$Z1378&lt;&gt;""),TONGHOP!$Z1378,"")</f>
        <v/>
      </c>
      <c r="S1378" s="137" t="str">
        <f>IF(AND(TONGHOP!$O1378="ThiTN",TONGHOP!$P1378="TH",TONGHOP!$X1378&lt;&gt;""),TONGHOP!$X1378,"")</f>
        <v/>
      </c>
      <c r="T1378" s="137" t="str">
        <f>IF(AND(TONGHOP!$O1378="ThiTN",TONGHOP!$P1378="TH",TONGHOP!$Y1378&lt;&gt;""),TONGHOP!$Y1378,"")</f>
        <v/>
      </c>
      <c r="U1378" s="137" t="str">
        <f>IF(AND(TONGHOP!$O1378="ThiTN",TONGHOP!$P1378="TH",TONGHOP!$Z1378&lt;&gt;""),TONGHOP!$Z1378,"")</f>
        <v/>
      </c>
    </row>
    <row r="1379" spans="1:21">
      <c r="A1379" s="139" t="str">
        <f>IF(AND(TONGHOP!$O1379="KTHP",OR(TONGHOP!$P1379="LT",TONGHOP!$P1379="TN"),TONGHOP!$X1379&lt;&gt;""),TONGHOP!$X1379,"")</f>
        <v/>
      </c>
      <c r="B1379" s="139" t="str">
        <f>IF(AND(TONGHOP!$O1379="KTHP",OR(TONGHOP!$P1379="LT",TONGHOP!$P1379="TN"),TONGHOP!$Y1379&lt;&gt;""),TONGHOP!$Y1379,"")</f>
        <v/>
      </c>
      <c r="C1379" s="139" t="str">
        <f>IF(AND(TONGHOP!$O1379="KTHP",OR(TONGHOP!$P1379="LT",TONGHOP!$P1379="TN"),TONGHOP!$Z1379&lt;&gt;""),TONGHOP!$Z1379,"")</f>
        <v/>
      </c>
      <c r="D1379" s="139" t="str">
        <f>IF(AND(TONGHOP!$O1379="KTHP",TONGHOP!$P1379="VĐ"),TONGHOP!$X1379,"")</f>
        <v/>
      </c>
      <c r="E1379" s="138" t="str">
        <f>IF(AND(TONGHOP!$O1379="KTHP",TONGHOP!$P1379="VĐ"),TONGHOP!$Y1379,"")</f>
        <v/>
      </c>
      <c r="F1379" s="138" t="str">
        <f>IF(AND(TONGHOP!$O1379="KTHP",TONGHOP!$P1379="VĐ"),TONGHOP!$Z1379,"")</f>
        <v/>
      </c>
      <c r="G1379" s="139" t="str">
        <f>IF(AND(TONGHOP!$O1379="KTHP",TONGHOP!$P1379="TL"),TONGHOP!$X1379,"")</f>
        <v/>
      </c>
      <c r="H1379" s="138" t="str">
        <f>IF(AND(TONGHOP!$O1379="KTHP",TONGHOP!$P1379="TL"),TONGHOP!$Y1379,"")</f>
        <v/>
      </c>
      <c r="I1379" s="138" t="str">
        <f>IF(AND(TONGHOP!$O1379="KTHP",TONGHOP!$P1379="TL"),TONGHOP!$Z1379,"")</f>
        <v/>
      </c>
      <c r="J1379" s="139" t="str">
        <f>IF(AND(TONGHOP!$O1379="KTHP",TONGHOP!$P1379="TH"),TONGHOP!$X1379,"")</f>
        <v/>
      </c>
      <c r="K1379" s="138" t="str">
        <f>IF(AND(TONGHOP!$O1379="KTHP",TONGHOP!$P1379="TH"),TONGHOP!$Y1379,"")</f>
        <v/>
      </c>
      <c r="L1379" s="138" t="str">
        <f>IF(AND(TONGHOP!$O1379="KTHP",TONGHOP!$P1379="TH"),TONGHOP!$Z1379,"")</f>
        <v/>
      </c>
      <c r="M1379" s="139" t="str">
        <f>IF(AND(TONGHOP!$O1379="ThiTN",OR(TONGHOP!$P1379="LT",TONGHOP!$P1379="TN"),TONGHOP!$X1379&lt;&gt;""),TONGHOP!$X1379,"")</f>
        <v/>
      </c>
      <c r="N1379" s="139" t="str">
        <f>IF(AND(TONGHOP!$O1379="ThiTN",OR(TONGHOP!$P1379="LT",TONGHOP!$P1379="TN"),TONGHOP!$Y1379&lt;&gt;""),TONGHOP!$Y1379,"")</f>
        <v/>
      </c>
      <c r="O1379" s="139" t="str">
        <f>IF(AND(TONGHOP!$O1379="ThiTN",OR(TONGHOP!$P1379="LT",TONGHOP!$P1379="TN"),TONGHOP!$Z1379&lt;&gt;""),TONGHOP!$Z1379,"")</f>
        <v/>
      </c>
      <c r="P1379" s="139" t="str">
        <f>IF(AND(TONGHOP!$O1379="ThiTN",TONGHOP!$P1379="VĐ",TONGHOP!$X1379&lt;&gt;""),TONGHOP!$X1379,"")</f>
        <v/>
      </c>
      <c r="Q1379" s="139" t="str">
        <f>IF(AND(TONGHOP!$O1379="ThiTN",TONGHOP!$P1379="VĐ",TONGHOP!$Y1379&lt;&gt;""),TONGHOP!$Y1379,"")</f>
        <v/>
      </c>
      <c r="R1379" s="139" t="str">
        <f>IF(AND(TONGHOP!$O1379="ThiTN",TONGHOP!$P1379="VĐ",TONGHOP!$Z1379&lt;&gt;""),TONGHOP!$Z1379,"")</f>
        <v/>
      </c>
      <c r="S1379" s="137" t="str">
        <f>IF(AND(TONGHOP!$O1379="ThiTN",TONGHOP!$P1379="TH",TONGHOP!$X1379&lt;&gt;""),TONGHOP!$X1379,"")</f>
        <v/>
      </c>
      <c r="T1379" s="137" t="str">
        <f>IF(AND(TONGHOP!$O1379="ThiTN",TONGHOP!$P1379="TH",TONGHOP!$Y1379&lt;&gt;""),TONGHOP!$Y1379,"")</f>
        <v/>
      </c>
      <c r="U1379" s="137" t="str">
        <f>IF(AND(TONGHOP!$O1379="ThiTN",TONGHOP!$P1379="TH",TONGHOP!$Z1379&lt;&gt;""),TONGHOP!$Z1379,"")</f>
        <v/>
      </c>
    </row>
    <row r="1380" spans="1:21">
      <c r="A1380" s="139" t="str">
        <f>IF(AND(TONGHOP!$O1380="KTHP",OR(TONGHOP!$P1380="LT",TONGHOP!$P1380="TN"),TONGHOP!$X1380&lt;&gt;""),TONGHOP!$X1380,"")</f>
        <v/>
      </c>
      <c r="B1380" s="139" t="str">
        <f>IF(AND(TONGHOP!$O1380="KTHP",OR(TONGHOP!$P1380="LT",TONGHOP!$P1380="TN"),TONGHOP!$Y1380&lt;&gt;""),TONGHOP!$Y1380,"")</f>
        <v/>
      </c>
      <c r="C1380" s="139" t="str">
        <f>IF(AND(TONGHOP!$O1380="KTHP",OR(TONGHOP!$P1380="LT",TONGHOP!$P1380="TN"),TONGHOP!$Z1380&lt;&gt;""),TONGHOP!$Z1380,"")</f>
        <v/>
      </c>
      <c r="D1380" s="139" t="str">
        <f>IF(AND(TONGHOP!$O1380="KTHP",TONGHOP!$P1380="VĐ"),TONGHOP!$X1380,"")</f>
        <v/>
      </c>
      <c r="E1380" s="138" t="str">
        <f>IF(AND(TONGHOP!$O1380="KTHP",TONGHOP!$P1380="VĐ"),TONGHOP!$Y1380,"")</f>
        <v/>
      </c>
      <c r="F1380" s="138" t="str">
        <f>IF(AND(TONGHOP!$O1380="KTHP",TONGHOP!$P1380="VĐ"),TONGHOP!$Z1380,"")</f>
        <v/>
      </c>
      <c r="G1380" s="139" t="str">
        <f>IF(AND(TONGHOP!$O1380="KTHP",TONGHOP!$P1380="TL"),TONGHOP!$X1380,"")</f>
        <v/>
      </c>
      <c r="H1380" s="138" t="str">
        <f>IF(AND(TONGHOP!$O1380="KTHP",TONGHOP!$P1380="TL"),TONGHOP!$Y1380,"")</f>
        <v/>
      </c>
      <c r="I1380" s="138" t="str">
        <f>IF(AND(TONGHOP!$O1380="KTHP",TONGHOP!$P1380="TL"),TONGHOP!$Z1380,"")</f>
        <v/>
      </c>
      <c r="J1380" s="139" t="str">
        <f>IF(AND(TONGHOP!$O1380="KTHP",TONGHOP!$P1380="TH"),TONGHOP!$X1380,"")</f>
        <v/>
      </c>
      <c r="K1380" s="138" t="str">
        <f>IF(AND(TONGHOP!$O1380="KTHP",TONGHOP!$P1380="TH"),TONGHOP!$Y1380,"")</f>
        <v/>
      </c>
      <c r="L1380" s="138" t="str">
        <f>IF(AND(TONGHOP!$O1380="KTHP",TONGHOP!$P1380="TH"),TONGHOP!$Z1380,"")</f>
        <v/>
      </c>
      <c r="M1380" s="139" t="str">
        <f>IF(AND(TONGHOP!$O1380="ThiTN",OR(TONGHOP!$P1380="LT",TONGHOP!$P1380="TN"),TONGHOP!$X1380&lt;&gt;""),TONGHOP!$X1380,"")</f>
        <v/>
      </c>
      <c r="N1380" s="139" t="str">
        <f>IF(AND(TONGHOP!$O1380="ThiTN",OR(TONGHOP!$P1380="LT",TONGHOP!$P1380="TN"),TONGHOP!$Y1380&lt;&gt;""),TONGHOP!$Y1380,"")</f>
        <v/>
      </c>
      <c r="O1380" s="139" t="str">
        <f>IF(AND(TONGHOP!$O1380="ThiTN",OR(TONGHOP!$P1380="LT",TONGHOP!$P1380="TN"),TONGHOP!$Z1380&lt;&gt;""),TONGHOP!$Z1380,"")</f>
        <v/>
      </c>
      <c r="P1380" s="139" t="str">
        <f>IF(AND(TONGHOP!$O1380="ThiTN",TONGHOP!$P1380="VĐ",TONGHOP!$X1380&lt;&gt;""),TONGHOP!$X1380,"")</f>
        <v/>
      </c>
      <c r="Q1380" s="139" t="str">
        <f>IF(AND(TONGHOP!$O1380="ThiTN",TONGHOP!$P1380="VĐ",TONGHOP!$Y1380&lt;&gt;""),TONGHOP!$Y1380,"")</f>
        <v/>
      </c>
      <c r="R1380" s="139" t="str">
        <f>IF(AND(TONGHOP!$O1380="ThiTN",TONGHOP!$P1380="VĐ",TONGHOP!$Z1380&lt;&gt;""),TONGHOP!$Z1380,"")</f>
        <v/>
      </c>
      <c r="S1380" s="137" t="str">
        <f>IF(AND(TONGHOP!$O1380="ThiTN",TONGHOP!$P1380="TH",TONGHOP!$X1380&lt;&gt;""),TONGHOP!$X1380,"")</f>
        <v/>
      </c>
      <c r="T1380" s="137" t="str">
        <f>IF(AND(TONGHOP!$O1380="ThiTN",TONGHOP!$P1380="TH",TONGHOP!$Y1380&lt;&gt;""),TONGHOP!$Y1380,"")</f>
        <v/>
      </c>
      <c r="U1380" s="137" t="str">
        <f>IF(AND(TONGHOP!$O1380="ThiTN",TONGHOP!$P1380="TH",TONGHOP!$Z1380&lt;&gt;""),TONGHOP!$Z1380,"")</f>
        <v/>
      </c>
    </row>
    <row r="1381" spans="1:21">
      <c r="A1381" s="139" t="str">
        <f>IF(AND(TONGHOP!$O1381="KTHP",OR(TONGHOP!$P1381="LT",TONGHOP!$P1381="TN"),TONGHOP!$X1381&lt;&gt;""),TONGHOP!$X1381,"")</f>
        <v/>
      </c>
      <c r="B1381" s="139" t="str">
        <f>IF(AND(TONGHOP!$O1381="KTHP",OR(TONGHOP!$P1381="LT",TONGHOP!$P1381="TN"),TONGHOP!$Y1381&lt;&gt;""),TONGHOP!$Y1381,"")</f>
        <v/>
      </c>
      <c r="C1381" s="139" t="str">
        <f>IF(AND(TONGHOP!$O1381="KTHP",OR(TONGHOP!$P1381="LT",TONGHOP!$P1381="TN"),TONGHOP!$Z1381&lt;&gt;""),TONGHOP!$Z1381,"")</f>
        <v/>
      </c>
      <c r="D1381" s="139" t="str">
        <f>IF(AND(TONGHOP!$O1381="KTHP",TONGHOP!$P1381="VĐ"),TONGHOP!$X1381,"")</f>
        <v/>
      </c>
      <c r="E1381" s="138" t="str">
        <f>IF(AND(TONGHOP!$O1381="KTHP",TONGHOP!$P1381="VĐ"),TONGHOP!$Y1381,"")</f>
        <v/>
      </c>
      <c r="F1381" s="138" t="str">
        <f>IF(AND(TONGHOP!$O1381="KTHP",TONGHOP!$P1381="VĐ"),TONGHOP!$Z1381,"")</f>
        <v/>
      </c>
      <c r="G1381" s="139" t="str">
        <f>IF(AND(TONGHOP!$O1381="KTHP",TONGHOP!$P1381="TL"),TONGHOP!$X1381,"")</f>
        <v/>
      </c>
      <c r="H1381" s="138" t="str">
        <f>IF(AND(TONGHOP!$O1381="KTHP",TONGHOP!$P1381="TL"),TONGHOP!$Y1381,"")</f>
        <v/>
      </c>
      <c r="I1381" s="138" t="str">
        <f>IF(AND(TONGHOP!$O1381="KTHP",TONGHOP!$P1381="TL"),TONGHOP!$Z1381,"")</f>
        <v/>
      </c>
      <c r="J1381" s="139" t="str">
        <f>IF(AND(TONGHOP!$O1381="KTHP",TONGHOP!$P1381="TH"),TONGHOP!$X1381,"")</f>
        <v/>
      </c>
      <c r="K1381" s="138" t="str">
        <f>IF(AND(TONGHOP!$O1381="KTHP",TONGHOP!$P1381="TH"),TONGHOP!$Y1381,"")</f>
        <v/>
      </c>
      <c r="L1381" s="138" t="str">
        <f>IF(AND(TONGHOP!$O1381="KTHP",TONGHOP!$P1381="TH"),TONGHOP!$Z1381,"")</f>
        <v/>
      </c>
      <c r="M1381" s="139" t="str">
        <f>IF(AND(TONGHOP!$O1381="ThiTN",OR(TONGHOP!$P1381="LT",TONGHOP!$P1381="TN"),TONGHOP!$X1381&lt;&gt;""),TONGHOP!$X1381,"")</f>
        <v/>
      </c>
      <c r="N1381" s="139" t="str">
        <f>IF(AND(TONGHOP!$O1381="ThiTN",OR(TONGHOP!$P1381="LT",TONGHOP!$P1381="TN"),TONGHOP!$Y1381&lt;&gt;""),TONGHOP!$Y1381,"")</f>
        <v/>
      </c>
      <c r="O1381" s="139" t="str">
        <f>IF(AND(TONGHOP!$O1381="ThiTN",OR(TONGHOP!$P1381="LT",TONGHOP!$P1381="TN"),TONGHOP!$Z1381&lt;&gt;""),TONGHOP!$Z1381,"")</f>
        <v/>
      </c>
      <c r="P1381" s="139" t="str">
        <f>IF(AND(TONGHOP!$O1381="ThiTN",TONGHOP!$P1381="VĐ",TONGHOP!$X1381&lt;&gt;""),TONGHOP!$X1381,"")</f>
        <v/>
      </c>
      <c r="Q1381" s="139" t="str">
        <f>IF(AND(TONGHOP!$O1381="ThiTN",TONGHOP!$P1381="VĐ",TONGHOP!$Y1381&lt;&gt;""),TONGHOP!$Y1381,"")</f>
        <v/>
      </c>
      <c r="R1381" s="139" t="str">
        <f>IF(AND(TONGHOP!$O1381="ThiTN",TONGHOP!$P1381="VĐ",TONGHOP!$Z1381&lt;&gt;""),TONGHOP!$Z1381,"")</f>
        <v/>
      </c>
      <c r="S1381" s="137" t="str">
        <f>IF(AND(TONGHOP!$O1381="ThiTN",TONGHOP!$P1381="TH",TONGHOP!$X1381&lt;&gt;""),TONGHOP!$X1381,"")</f>
        <v/>
      </c>
      <c r="T1381" s="137" t="str">
        <f>IF(AND(TONGHOP!$O1381="ThiTN",TONGHOP!$P1381="TH",TONGHOP!$Y1381&lt;&gt;""),TONGHOP!$Y1381,"")</f>
        <v/>
      </c>
      <c r="U1381" s="137" t="str">
        <f>IF(AND(TONGHOP!$O1381="ThiTN",TONGHOP!$P1381="TH",TONGHOP!$Z1381&lt;&gt;""),TONGHOP!$Z1381,"")</f>
        <v/>
      </c>
    </row>
    <row r="1382" spans="1:21">
      <c r="A1382" s="139" t="str">
        <f>IF(AND(TONGHOP!$O1382="KTHP",OR(TONGHOP!$P1382="LT",TONGHOP!$P1382="TN"),TONGHOP!$X1382&lt;&gt;""),TONGHOP!$X1382,"")</f>
        <v/>
      </c>
      <c r="B1382" s="139" t="str">
        <f>IF(AND(TONGHOP!$O1382="KTHP",OR(TONGHOP!$P1382="LT",TONGHOP!$P1382="TN"),TONGHOP!$Y1382&lt;&gt;""),TONGHOP!$Y1382,"")</f>
        <v/>
      </c>
      <c r="C1382" s="139" t="str">
        <f>IF(AND(TONGHOP!$O1382="KTHP",OR(TONGHOP!$P1382="LT",TONGHOP!$P1382="TN"),TONGHOP!$Z1382&lt;&gt;""),TONGHOP!$Z1382,"")</f>
        <v/>
      </c>
      <c r="D1382" s="139" t="str">
        <f>IF(AND(TONGHOP!$O1382="KTHP",TONGHOP!$P1382="VĐ"),TONGHOP!$X1382,"")</f>
        <v/>
      </c>
      <c r="E1382" s="138" t="str">
        <f>IF(AND(TONGHOP!$O1382="KTHP",TONGHOP!$P1382="VĐ"),TONGHOP!$Y1382,"")</f>
        <v/>
      </c>
      <c r="F1382" s="138" t="str">
        <f>IF(AND(TONGHOP!$O1382="KTHP",TONGHOP!$P1382="VĐ"),TONGHOP!$Z1382,"")</f>
        <v/>
      </c>
      <c r="G1382" s="139" t="str">
        <f>IF(AND(TONGHOP!$O1382="KTHP",TONGHOP!$P1382="TL"),TONGHOP!$X1382,"")</f>
        <v/>
      </c>
      <c r="H1382" s="138" t="str">
        <f>IF(AND(TONGHOP!$O1382="KTHP",TONGHOP!$P1382="TL"),TONGHOP!$Y1382,"")</f>
        <v/>
      </c>
      <c r="I1382" s="138" t="str">
        <f>IF(AND(TONGHOP!$O1382="KTHP",TONGHOP!$P1382="TL"),TONGHOP!$Z1382,"")</f>
        <v/>
      </c>
      <c r="J1382" s="139" t="str">
        <f>IF(AND(TONGHOP!$O1382="KTHP",TONGHOP!$P1382="TH"),TONGHOP!$X1382,"")</f>
        <v/>
      </c>
      <c r="K1382" s="138" t="str">
        <f>IF(AND(TONGHOP!$O1382="KTHP",TONGHOP!$P1382="TH"),TONGHOP!$Y1382,"")</f>
        <v/>
      </c>
      <c r="L1382" s="138" t="str">
        <f>IF(AND(TONGHOP!$O1382="KTHP",TONGHOP!$P1382="TH"),TONGHOP!$Z1382,"")</f>
        <v/>
      </c>
      <c r="M1382" s="139" t="str">
        <f>IF(AND(TONGHOP!$O1382="ThiTN",OR(TONGHOP!$P1382="LT",TONGHOP!$P1382="TN"),TONGHOP!$X1382&lt;&gt;""),TONGHOP!$X1382,"")</f>
        <v/>
      </c>
      <c r="N1382" s="139" t="str">
        <f>IF(AND(TONGHOP!$O1382="ThiTN",OR(TONGHOP!$P1382="LT",TONGHOP!$P1382="TN"),TONGHOP!$Y1382&lt;&gt;""),TONGHOP!$Y1382,"")</f>
        <v/>
      </c>
      <c r="O1382" s="139" t="str">
        <f>IF(AND(TONGHOP!$O1382="ThiTN",OR(TONGHOP!$P1382="LT",TONGHOP!$P1382="TN"),TONGHOP!$Z1382&lt;&gt;""),TONGHOP!$Z1382,"")</f>
        <v/>
      </c>
      <c r="P1382" s="139" t="str">
        <f>IF(AND(TONGHOP!$O1382="ThiTN",TONGHOP!$P1382="VĐ",TONGHOP!$X1382&lt;&gt;""),TONGHOP!$X1382,"")</f>
        <v/>
      </c>
      <c r="Q1382" s="139" t="str">
        <f>IF(AND(TONGHOP!$O1382="ThiTN",TONGHOP!$P1382="VĐ",TONGHOP!$Y1382&lt;&gt;""),TONGHOP!$Y1382,"")</f>
        <v/>
      </c>
      <c r="R1382" s="139" t="str">
        <f>IF(AND(TONGHOP!$O1382="ThiTN",TONGHOP!$P1382="VĐ",TONGHOP!$Z1382&lt;&gt;""),TONGHOP!$Z1382,"")</f>
        <v/>
      </c>
      <c r="S1382" s="137" t="str">
        <f>IF(AND(TONGHOP!$O1382="ThiTN",TONGHOP!$P1382="TH",TONGHOP!$X1382&lt;&gt;""),TONGHOP!$X1382,"")</f>
        <v/>
      </c>
      <c r="T1382" s="137" t="str">
        <f>IF(AND(TONGHOP!$O1382="ThiTN",TONGHOP!$P1382="TH",TONGHOP!$Y1382&lt;&gt;""),TONGHOP!$Y1382,"")</f>
        <v/>
      </c>
      <c r="U1382" s="137" t="str">
        <f>IF(AND(TONGHOP!$O1382="ThiTN",TONGHOP!$P1382="TH",TONGHOP!$Z1382&lt;&gt;""),TONGHOP!$Z1382,"")</f>
        <v/>
      </c>
    </row>
    <row r="1383" spans="1:21">
      <c r="A1383" s="139" t="str">
        <f>IF(AND(TONGHOP!$O1383="KTHP",OR(TONGHOP!$P1383="LT",TONGHOP!$P1383="TN"),TONGHOP!$X1383&lt;&gt;""),TONGHOP!$X1383,"")</f>
        <v/>
      </c>
      <c r="B1383" s="139" t="str">
        <f>IF(AND(TONGHOP!$O1383="KTHP",OR(TONGHOP!$P1383="LT",TONGHOP!$P1383="TN"),TONGHOP!$Y1383&lt;&gt;""),TONGHOP!$Y1383,"")</f>
        <v/>
      </c>
      <c r="C1383" s="139" t="str">
        <f>IF(AND(TONGHOP!$O1383="KTHP",OR(TONGHOP!$P1383="LT",TONGHOP!$P1383="TN"),TONGHOP!$Z1383&lt;&gt;""),TONGHOP!$Z1383,"")</f>
        <v/>
      </c>
      <c r="D1383" s="139" t="str">
        <f>IF(AND(TONGHOP!$O1383="KTHP",TONGHOP!$P1383="VĐ"),TONGHOP!$X1383,"")</f>
        <v/>
      </c>
      <c r="E1383" s="138" t="str">
        <f>IF(AND(TONGHOP!$O1383="KTHP",TONGHOP!$P1383="VĐ"),TONGHOP!$Y1383,"")</f>
        <v/>
      </c>
      <c r="F1383" s="138" t="str">
        <f>IF(AND(TONGHOP!$O1383="KTHP",TONGHOP!$P1383="VĐ"),TONGHOP!$Z1383,"")</f>
        <v/>
      </c>
      <c r="G1383" s="139" t="str">
        <f>IF(AND(TONGHOP!$O1383="KTHP",TONGHOP!$P1383="TL"),TONGHOP!$X1383,"")</f>
        <v/>
      </c>
      <c r="H1383" s="138" t="str">
        <f>IF(AND(TONGHOP!$O1383="KTHP",TONGHOP!$P1383="TL"),TONGHOP!$Y1383,"")</f>
        <v/>
      </c>
      <c r="I1383" s="138" t="str">
        <f>IF(AND(TONGHOP!$O1383="KTHP",TONGHOP!$P1383="TL"),TONGHOP!$Z1383,"")</f>
        <v/>
      </c>
      <c r="J1383" s="139" t="str">
        <f>IF(AND(TONGHOP!$O1383="KTHP",TONGHOP!$P1383="TH"),TONGHOP!$X1383,"")</f>
        <v/>
      </c>
      <c r="K1383" s="138" t="str">
        <f>IF(AND(TONGHOP!$O1383="KTHP",TONGHOP!$P1383="TH"),TONGHOP!$Y1383,"")</f>
        <v/>
      </c>
      <c r="L1383" s="138" t="str">
        <f>IF(AND(TONGHOP!$O1383="KTHP",TONGHOP!$P1383="TH"),TONGHOP!$Z1383,"")</f>
        <v/>
      </c>
      <c r="M1383" s="139" t="str">
        <f>IF(AND(TONGHOP!$O1383="ThiTN",OR(TONGHOP!$P1383="LT",TONGHOP!$P1383="TN"),TONGHOP!$X1383&lt;&gt;""),TONGHOP!$X1383,"")</f>
        <v/>
      </c>
      <c r="N1383" s="139" t="str">
        <f>IF(AND(TONGHOP!$O1383="ThiTN",OR(TONGHOP!$P1383="LT",TONGHOP!$P1383="TN"),TONGHOP!$Y1383&lt;&gt;""),TONGHOP!$Y1383,"")</f>
        <v/>
      </c>
      <c r="O1383" s="139" t="str">
        <f>IF(AND(TONGHOP!$O1383="ThiTN",OR(TONGHOP!$P1383="LT",TONGHOP!$P1383="TN"),TONGHOP!$Z1383&lt;&gt;""),TONGHOP!$Z1383,"")</f>
        <v/>
      </c>
      <c r="P1383" s="139" t="str">
        <f>IF(AND(TONGHOP!$O1383="ThiTN",TONGHOP!$P1383="VĐ",TONGHOP!$X1383&lt;&gt;""),TONGHOP!$X1383,"")</f>
        <v/>
      </c>
      <c r="Q1383" s="139" t="str">
        <f>IF(AND(TONGHOP!$O1383="ThiTN",TONGHOP!$P1383="VĐ",TONGHOP!$Y1383&lt;&gt;""),TONGHOP!$Y1383,"")</f>
        <v/>
      </c>
      <c r="R1383" s="139" t="str">
        <f>IF(AND(TONGHOP!$O1383="ThiTN",TONGHOP!$P1383="VĐ",TONGHOP!$Z1383&lt;&gt;""),TONGHOP!$Z1383,"")</f>
        <v/>
      </c>
      <c r="S1383" s="137" t="str">
        <f>IF(AND(TONGHOP!$O1383="ThiTN",TONGHOP!$P1383="TH",TONGHOP!$X1383&lt;&gt;""),TONGHOP!$X1383,"")</f>
        <v/>
      </c>
      <c r="T1383" s="137" t="str">
        <f>IF(AND(TONGHOP!$O1383="ThiTN",TONGHOP!$P1383="TH",TONGHOP!$Y1383&lt;&gt;""),TONGHOP!$Y1383,"")</f>
        <v/>
      </c>
      <c r="U1383" s="137" t="str">
        <f>IF(AND(TONGHOP!$O1383="ThiTN",TONGHOP!$P1383="TH",TONGHOP!$Z1383&lt;&gt;""),TONGHOP!$Z1383,"")</f>
        <v/>
      </c>
    </row>
    <row r="1384" spans="1:21">
      <c r="A1384" s="139" t="str">
        <f>IF(AND(TONGHOP!$O1384="KTHP",OR(TONGHOP!$P1384="LT",TONGHOP!$P1384="TN"),TONGHOP!$X1384&lt;&gt;""),TONGHOP!$X1384,"")</f>
        <v/>
      </c>
      <c r="B1384" s="139" t="str">
        <f>IF(AND(TONGHOP!$O1384="KTHP",OR(TONGHOP!$P1384="LT",TONGHOP!$P1384="TN"),TONGHOP!$Y1384&lt;&gt;""),TONGHOP!$Y1384,"")</f>
        <v/>
      </c>
      <c r="C1384" s="139" t="str">
        <f>IF(AND(TONGHOP!$O1384="KTHP",OR(TONGHOP!$P1384="LT",TONGHOP!$P1384="TN"),TONGHOP!$Z1384&lt;&gt;""),TONGHOP!$Z1384,"")</f>
        <v/>
      </c>
      <c r="D1384" s="139" t="str">
        <f>IF(AND(TONGHOP!$O1384="KTHP",TONGHOP!$P1384="VĐ"),TONGHOP!$X1384,"")</f>
        <v/>
      </c>
      <c r="E1384" s="138" t="str">
        <f>IF(AND(TONGHOP!$O1384="KTHP",TONGHOP!$P1384="VĐ"),TONGHOP!$Y1384,"")</f>
        <v/>
      </c>
      <c r="F1384" s="138" t="str">
        <f>IF(AND(TONGHOP!$O1384="KTHP",TONGHOP!$P1384="VĐ"),TONGHOP!$Z1384,"")</f>
        <v/>
      </c>
      <c r="G1384" s="139" t="str">
        <f>IF(AND(TONGHOP!$O1384="KTHP",TONGHOP!$P1384="TL"),TONGHOP!$X1384,"")</f>
        <v/>
      </c>
      <c r="H1384" s="138" t="str">
        <f>IF(AND(TONGHOP!$O1384="KTHP",TONGHOP!$P1384="TL"),TONGHOP!$Y1384,"")</f>
        <v/>
      </c>
      <c r="I1384" s="138" t="str">
        <f>IF(AND(TONGHOP!$O1384="KTHP",TONGHOP!$P1384="TL"),TONGHOP!$Z1384,"")</f>
        <v/>
      </c>
      <c r="J1384" s="139" t="str">
        <f>IF(AND(TONGHOP!$O1384="KTHP",TONGHOP!$P1384="TH"),TONGHOP!$X1384,"")</f>
        <v/>
      </c>
      <c r="K1384" s="138" t="str">
        <f>IF(AND(TONGHOP!$O1384="KTHP",TONGHOP!$P1384="TH"),TONGHOP!$Y1384,"")</f>
        <v/>
      </c>
      <c r="L1384" s="138" t="str">
        <f>IF(AND(TONGHOP!$O1384="KTHP",TONGHOP!$P1384="TH"),TONGHOP!$Z1384,"")</f>
        <v/>
      </c>
      <c r="M1384" s="139" t="str">
        <f>IF(AND(TONGHOP!$O1384="ThiTN",OR(TONGHOP!$P1384="LT",TONGHOP!$P1384="TN"),TONGHOP!$X1384&lt;&gt;""),TONGHOP!$X1384,"")</f>
        <v/>
      </c>
      <c r="N1384" s="139" t="str">
        <f>IF(AND(TONGHOP!$O1384="ThiTN",OR(TONGHOP!$P1384="LT",TONGHOP!$P1384="TN"),TONGHOP!$Y1384&lt;&gt;""),TONGHOP!$Y1384,"")</f>
        <v/>
      </c>
      <c r="O1384" s="139" t="str">
        <f>IF(AND(TONGHOP!$O1384="ThiTN",OR(TONGHOP!$P1384="LT",TONGHOP!$P1384="TN"),TONGHOP!$Z1384&lt;&gt;""),TONGHOP!$Z1384,"")</f>
        <v/>
      </c>
      <c r="P1384" s="139" t="str">
        <f>IF(AND(TONGHOP!$O1384="ThiTN",TONGHOP!$P1384="VĐ",TONGHOP!$X1384&lt;&gt;""),TONGHOP!$X1384,"")</f>
        <v/>
      </c>
      <c r="Q1384" s="139" t="str">
        <f>IF(AND(TONGHOP!$O1384="ThiTN",TONGHOP!$P1384="VĐ",TONGHOP!$Y1384&lt;&gt;""),TONGHOP!$Y1384,"")</f>
        <v/>
      </c>
      <c r="R1384" s="139" t="str">
        <f>IF(AND(TONGHOP!$O1384="ThiTN",TONGHOP!$P1384="VĐ",TONGHOP!$Z1384&lt;&gt;""),TONGHOP!$Z1384,"")</f>
        <v/>
      </c>
      <c r="S1384" s="137" t="str">
        <f>IF(AND(TONGHOP!$O1384="ThiTN",TONGHOP!$P1384="TH",TONGHOP!$X1384&lt;&gt;""),TONGHOP!$X1384,"")</f>
        <v/>
      </c>
      <c r="T1384" s="137" t="str">
        <f>IF(AND(TONGHOP!$O1384="ThiTN",TONGHOP!$P1384="TH",TONGHOP!$Y1384&lt;&gt;""),TONGHOP!$Y1384,"")</f>
        <v/>
      </c>
      <c r="U1384" s="137" t="str">
        <f>IF(AND(TONGHOP!$O1384="ThiTN",TONGHOP!$P1384="TH",TONGHOP!$Z1384&lt;&gt;""),TONGHOP!$Z1384,"")</f>
        <v/>
      </c>
    </row>
    <row r="1385" spans="1:21">
      <c r="A1385" s="139" t="str">
        <f>IF(AND(TONGHOP!$O1385="KTHP",OR(TONGHOP!$P1385="LT",TONGHOP!$P1385="TN"),TONGHOP!$X1385&lt;&gt;""),TONGHOP!$X1385,"")</f>
        <v/>
      </c>
      <c r="B1385" s="139" t="str">
        <f>IF(AND(TONGHOP!$O1385="KTHP",OR(TONGHOP!$P1385="LT",TONGHOP!$P1385="TN"),TONGHOP!$Y1385&lt;&gt;""),TONGHOP!$Y1385,"")</f>
        <v/>
      </c>
      <c r="C1385" s="139" t="str">
        <f>IF(AND(TONGHOP!$O1385="KTHP",OR(TONGHOP!$P1385="LT",TONGHOP!$P1385="TN"),TONGHOP!$Z1385&lt;&gt;""),TONGHOP!$Z1385,"")</f>
        <v/>
      </c>
      <c r="D1385" s="139" t="str">
        <f>IF(AND(TONGHOP!$O1385="KTHP",TONGHOP!$P1385="VĐ"),TONGHOP!$X1385,"")</f>
        <v/>
      </c>
      <c r="E1385" s="138" t="str">
        <f>IF(AND(TONGHOP!$O1385="KTHP",TONGHOP!$P1385="VĐ"),TONGHOP!$Y1385,"")</f>
        <v/>
      </c>
      <c r="F1385" s="138" t="str">
        <f>IF(AND(TONGHOP!$O1385="KTHP",TONGHOP!$P1385="VĐ"),TONGHOP!$Z1385,"")</f>
        <v/>
      </c>
      <c r="G1385" s="139" t="str">
        <f>IF(AND(TONGHOP!$O1385="KTHP",TONGHOP!$P1385="TL"),TONGHOP!$X1385,"")</f>
        <v/>
      </c>
      <c r="H1385" s="138" t="str">
        <f>IF(AND(TONGHOP!$O1385="KTHP",TONGHOP!$P1385="TL"),TONGHOP!$Y1385,"")</f>
        <v/>
      </c>
      <c r="I1385" s="138" t="str">
        <f>IF(AND(TONGHOP!$O1385="KTHP",TONGHOP!$P1385="TL"),TONGHOP!$Z1385,"")</f>
        <v/>
      </c>
      <c r="J1385" s="139">
        <f>IF(AND(TONGHOP!$O1385="KTHP",TONGHOP!$P1385="TH"),TONGHOP!$X1385,"")</f>
        <v>0</v>
      </c>
      <c r="K1385" s="138">
        <f>IF(AND(TONGHOP!$O1385="KTHP",TONGHOP!$P1385="TH"),TONGHOP!$Y1385,"")</f>
        <v>0</v>
      </c>
      <c r="L1385" s="138">
        <f>IF(AND(TONGHOP!$O1385="KTHP",TONGHOP!$P1385="TH"),TONGHOP!$Z1385,"")</f>
        <v>0</v>
      </c>
      <c r="M1385" s="139" t="str">
        <f>IF(AND(TONGHOP!$O1385="ThiTN",OR(TONGHOP!$P1385="LT",TONGHOP!$P1385="TN"),TONGHOP!$X1385&lt;&gt;""),TONGHOP!$X1385,"")</f>
        <v/>
      </c>
      <c r="N1385" s="139" t="str">
        <f>IF(AND(TONGHOP!$O1385="ThiTN",OR(TONGHOP!$P1385="LT",TONGHOP!$P1385="TN"),TONGHOP!$Y1385&lt;&gt;""),TONGHOP!$Y1385,"")</f>
        <v/>
      </c>
      <c r="O1385" s="139" t="str">
        <f>IF(AND(TONGHOP!$O1385="ThiTN",OR(TONGHOP!$P1385="LT",TONGHOP!$P1385="TN"),TONGHOP!$Z1385&lt;&gt;""),TONGHOP!$Z1385,"")</f>
        <v/>
      </c>
      <c r="P1385" s="139" t="str">
        <f>IF(AND(TONGHOP!$O1385="ThiTN",TONGHOP!$P1385="VĐ",TONGHOP!$X1385&lt;&gt;""),TONGHOP!$X1385,"")</f>
        <v/>
      </c>
      <c r="Q1385" s="139" t="str">
        <f>IF(AND(TONGHOP!$O1385="ThiTN",TONGHOP!$P1385="VĐ",TONGHOP!$Y1385&lt;&gt;""),TONGHOP!$Y1385,"")</f>
        <v/>
      </c>
      <c r="R1385" s="139" t="str">
        <f>IF(AND(TONGHOP!$O1385="ThiTN",TONGHOP!$P1385="VĐ",TONGHOP!$Z1385&lt;&gt;""),TONGHOP!$Z1385,"")</f>
        <v/>
      </c>
      <c r="S1385" s="137" t="str">
        <f>IF(AND(TONGHOP!$O1385="ThiTN",TONGHOP!$P1385="TH",TONGHOP!$X1385&lt;&gt;""),TONGHOP!$X1385,"")</f>
        <v/>
      </c>
      <c r="T1385" s="137" t="str">
        <f>IF(AND(TONGHOP!$O1385="ThiTN",TONGHOP!$P1385="TH",TONGHOP!$Y1385&lt;&gt;""),TONGHOP!$Y1385,"")</f>
        <v/>
      </c>
      <c r="U1385" s="137" t="str">
        <f>IF(AND(TONGHOP!$O1385="ThiTN",TONGHOP!$P1385="TH",TONGHOP!$Z1385&lt;&gt;""),TONGHOP!$Z1385,"")</f>
        <v/>
      </c>
    </row>
    <row r="1386" spans="1:21">
      <c r="A1386" s="139" t="str">
        <f>IF(AND(TONGHOP!$O1386="KTHP",OR(TONGHOP!$P1386="LT",TONGHOP!$P1386="TN"),TONGHOP!$X1386&lt;&gt;""),TONGHOP!$X1386,"")</f>
        <v/>
      </c>
      <c r="B1386" s="139" t="str">
        <f>IF(AND(TONGHOP!$O1386="KTHP",OR(TONGHOP!$P1386="LT",TONGHOP!$P1386="TN"),TONGHOP!$Y1386&lt;&gt;""),TONGHOP!$Y1386,"")</f>
        <v/>
      </c>
      <c r="C1386" s="139" t="str">
        <f>IF(AND(TONGHOP!$O1386="KTHP",OR(TONGHOP!$P1386="LT",TONGHOP!$P1386="TN"),TONGHOP!$Z1386&lt;&gt;""),TONGHOP!$Z1386,"")</f>
        <v/>
      </c>
      <c r="D1386" s="139" t="str">
        <f>IF(AND(TONGHOP!$O1386="KTHP",TONGHOP!$P1386="VĐ"),TONGHOP!$X1386,"")</f>
        <v/>
      </c>
      <c r="E1386" s="138" t="str">
        <f>IF(AND(TONGHOP!$O1386="KTHP",TONGHOP!$P1386="VĐ"),TONGHOP!$Y1386,"")</f>
        <v/>
      </c>
      <c r="F1386" s="138" t="str">
        <f>IF(AND(TONGHOP!$O1386="KTHP",TONGHOP!$P1386="VĐ"),TONGHOP!$Z1386,"")</f>
        <v/>
      </c>
      <c r="G1386" s="139" t="str">
        <f>IF(AND(TONGHOP!$O1386="KTHP",TONGHOP!$P1386="TL"),TONGHOP!$X1386,"")</f>
        <v/>
      </c>
      <c r="H1386" s="138" t="str">
        <f>IF(AND(TONGHOP!$O1386="KTHP",TONGHOP!$P1386="TL"),TONGHOP!$Y1386,"")</f>
        <v/>
      </c>
      <c r="I1386" s="138" t="str">
        <f>IF(AND(TONGHOP!$O1386="KTHP",TONGHOP!$P1386="TL"),TONGHOP!$Z1386,"")</f>
        <v/>
      </c>
      <c r="J1386" s="139">
        <f>IF(AND(TONGHOP!$O1386="KTHP",TONGHOP!$P1386="TH"),TONGHOP!$X1386,"")</f>
        <v>0</v>
      </c>
      <c r="K1386" s="138">
        <f>IF(AND(TONGHOP!$O1386="KTHP",TONGHOP!$P1386="TH"),TONGHOP!$Y1386,"")</f>
        <v>0</v>
      </c>
      <c r="L1386" s="138">
        <f>IF(AND(TONGHOP!$O1386="KTHP",TONGHOP!$P1386="TH"),TONGHOP!$Z1386,"")</f>
        <v>0</v>
      </c>
      <c r="M1386" s="139" t="str">
        <f>IF(AND(TONGHOP!$O1386="ThiTN",OR(TONGHOP!$P1386="LT",TONGHOP!$P1386="TN"),TONGHOP!$X1386&lt;&gt;""),TONGHOP!$X1386,"")</f>
        <v/>
      </c>
      <c r="N1386" s="139" t="str">
        <f>IF(AND(TONGHOP!$O1386="ThiTN",OR(TONGHOP!$P1386="LT",TONGHOP!$P1386="TN"),TONGHOP!$Y1386&lt;&gt;""),TONGHOP!$Y1386,"")</f>
        <v/>
      </c>
      <c r="O1386" s="139" t="str">
        <f>IF(AND(TONGHOP!$O1386="ThiTN",OR(TONGHOP!$P1386="LT",TONGHOP!$P1386="TN"),TONGHOP!$Z1386&lt;&gt;""),TONGHOP!$Z1386,"")</f>
        <v/>
      </c>
      <c r="P1386" s="139" t="str">
        <f>IF(AND(TONGHOP!$O1386="ThiTN",TONGHOP!$P1386="VĐ",TONGHOP!$X1386&lt;&gt;""),TONGHOP!$X1386,"")</f>
        <v/>
      </c>
      <c r="Q1386" s="139" t="str">
        <f>IF(AND(TONGHOP!$O1386="ThiTN",TONGHOP!$P1386="VĐ",TONGHOP!$Y1386&lt;&gt;""),TONGHOP!$Y1386,"")</f>
        <v/>
      </c>
      <c r="R1386" s="139" t="str">
        <f>IF(AND(TONGHOP!$O1386="ThiTN",TONGHOP!$P1386="VĐ",TONGHOP!$Z1386&lt;&gt;""),TONGHOP!$Z1386,"")</f>
        <v/>
      </c>
      <c r="S1386" s="137" t="str">
        <f>IF(AND(TONGHOP!$O1386="ThiTN",TONGHOP!$P1386="TH",TONGHOP!$X1386&lt;&gt;""),TONGHOP!$X1386,"")</f>
        <v/>
      </c>
      <c r="T1386" s="137" t="str">
        <f>IF(AND(TONGHOP!$O1386="ThiTN",TONGHOP!$P1386="TH",TONGHOP!$Y1386&lt;&gt;""),TONGHOP!$Y1386,"")</f>
        <v/>
      </c>
      <c r="U1386" s="137" t="str">
        <f>IF(AND(TONGHOP!$O1386="ThiTN",TONGHOP!$P1386="TH",TONGHOP!$Z1386&lt;&gt;""),TONGHOP!$Z1386,"")</f>
        <v/>
      </c>
    </row>
    <row r="1387" spans="1:21">
      <c r="A1387" s="139" t="str">
        <f>IF(AND(TONGHOP!$O1387="KTHP",OR(TONGHOP!$P1387="LT",TONGHOP!$P1387="TN"),TONGHOP!$X1387&lt;&gt;""),TONGHOP!$X1387,"")</f>
        <v/>
      </c>
      <c r="B1387" s="139" t="str">
        <f>IF(AND(TONGHOP!$O1387="KTHP",OR(TONGHOP!$P1387="LT",TONGHOP!$P1387="TN"),TONGHOP!$Y1387&lt;&gt;""),TONGHOP!$Y1387,"")</f>
        <v/>
      </c>
      <c r="C1387" s="139" t="str">
        <f>IF(AND(TONGHOP!$O1387="KTHP",OR(TONGHOP!$P1387="LT",TONGHOP!$P1387="TN"),TONGHOP!$Z1387&lt;&gt;""),TONGHOP!$Z1387,"")</f>
        <v/>
      </c>
      <c r="D1387" s="139" t="str">
        <f>IF(AND(TONGHOP!$O1387="KTHP",TONGHOP!$P1387="VĐ"),TONGHOP!$X1387,"")</f>
        <v/>
      </c>
      <c r="E1387" s="138" t="str">
        <f>IF(AND(TONGHOP!$O1387="KTHP",TONGHOP!$P1387="VĐ"),TONGHOP!$Y1387,"")</f>
        <v/>
      </c>
      <c r="F1387" s="138" t="str">
        <f>IF(AND(TONGHOP!$O1387="KTHP",TONGHOP!$P1387="VĐ"),TONGHOP!$Z1387,"")</f>
        <v/>
      </c>
      <c r="G1387" s="139" t="str">
        <f>IF(AND(TONGHOP!$O1387="KTHP",TONGHOP!$P1387="TL"),TONGHOP!$X1387,"")</f>
        <v>Nguyễn Ngọc Trang</v>
      </c>
      <c r="H1387" s="138">
        <f>IF(AND(TONGHOP!$O1387="KTHP",TONGHOP!$P1387="TL"),TONGHOP!$Y1387,"")</f>
        <v>0</v>
      </c>
      <c r="I1387" s="138">
        <f>IF(AND(TONGHOP!$O1387="KTHP",TONGHOP!$P1387="TL"),TONGHOP!$Z1387,"")</f>
        <v>39</v>
      </c>
      <c r="J1387" s="139" t="str">
        <f>IF(AND(TONGHOP!$O1387="KTHP",TONGHOP!$P1387="TH"),TONGHOP!$X1387,"")</f>
        <v/>
      </c>
      <c r="K1387" s="138" t="str">
        <f>IF(AND(TONGHOP!$O1387="KTHP",TONGHOP!$P1387="TH"),TONGHOP!$Y1387,"")</f>
        <v/>
      </c>
      <c r="L1387" s="138" t="str">
        <f>IF(AND(TONGHOP!$O1387="KTHP",TONGHOP!$P1387="TH"),TONGHOP!$Z1387,"")</f>
        <v/>
      </c>
      <c r="M1387" s="139" t="str">
        <f>IF(AND(TONGHOP!$O1387="ThiTN",OR(TONGHOP!$P1387="LT",TONGHOP!$P1387="TN"),TONGHOP!$X1387&lt;&gt;""),TONGHOP!$X1387,"")</f>
        <v/>
      </c>
      <c r="N1387" s="139" t="str">
        <f>IF(AND(TONGHOP!$O1387="ThiTN",OR(TONGHOP!$P1387="LT",TONGHOP!$P1387="TN"),TONGHOP!$Y1387&lt;&gt;""),TONGHOP!$Y1387,"")</f>
        <v/>
      </c>
      <c r="O1387" s="139" t="str">
        <f>IF(AND(TONGHOP!$O1387="ThiTN",OR(TONGHOP!$P1387="LT",TONGHOP!$P1387="TN"),TONGHOP!$Z1387&lt;&gt;""),TONGHOP!$Z1387,"")</f>
        <v/>
      </c>
      <c r="P1387" s="139" t="str">
        <f>IF(AND(TONGHOP!$O1387="ThiTN",TONGHOP!$P1387="VĐ",TONGHOP!$X1387&lt;&gt;""),TONGHOP!$X1387,"")</f>
        <v/>
      </c>
      <c r="Q1387" s="139" t="str">
        <f>IF(AND(TONGHOP!$O1387="ThiTN",TONGHOP!$P1387="VĐ",TONGHOP!$Y1387&lt;&gt;""),TONGHOP!$Y1387,"")</f>
        <v/>
      </c>
      <c r="R1387" s="139" t="str">
        <f>IF(AND(TONGHOP!$O1387="ThiTN",TONGHOP!$P1387="VĐ",TONGHOP!$Z1387&lt;&gt;""),TONGHOP!$Z1387,"")</f>
        <v/>
      </c>
      <c r="S1387" s="137" t="str">
        <f>IF(AND(TONGHOP!$O1387="ThiTN",TONGHOP!$P1387="TH",TONGHOP!$X1387&lt;&gt;""),TONGHOP!$X1387,"")</f>
        <v/>
      </c>
      <c r="T1387" s="137" t="str">
        <f>IF(AND(TONGHOP!$O1387="ThiTN",TONGHOP!$P1387="TH",TONGHOP!$Y1387&lt;&gt;""),TONGHOP!$Y1387,"")</f>
        <v/>
      </c>
      <c r="U1387" s="137" t="str">
        <f>IF(AND(TONGHOP!$O1387="ThiTN",TONGHOP!$P1387="TH",TONGHOP!$Z1387&lt;&gt;""),TONGHOP!$Z1387,"")</f>
        <v/>
      </c>
    </row>
    <row r="1388" spans="1:21">
      <c r="A1388" s="139" t="str">
        <f>IF(AND(TONGHOP!$O1388="KTHP",OR(TONGHOP!$P1388="LT",TONGHOP!$P1388="TN"),TONGHOP!$X1388&lt;&gt;""),TONGHOP!$X1388,"")</f>
        <v/>
      </c>
      <c r="B1388" s="139" t="str">
        <f>IF(AND(TONGHOP!$O1388="KTHP",OR(TONGHOP!$P1388="LT",TONGHOP!$P1388="TN"),TONGHOP!$Y1388&lt;&gt;""),TONGHOP!$Y1388,"")</f>
        <v/>
      </c>
      <c r="C1388" s="139" t="str">
        <f>IF(AND(TONGHOP!$O1388="KTHP",OR(TONGHOP!$P1388="LT",TONGHOP!$P1388="TN"),TONGHOP!$Z1388&lt;&gt;""),TONGHOP!$Z1388,"")</f>
        <v/>
      </c>
      <c r="D1388" s="139" t="str">
        <f>IF(AND(TONGHOP!$O1388="KTHP",TONGHOP!$P1388="VĐ"),TONGHOP!$X1388,"")</f>
        <v/>
      </c>
      <c r="E1388" s="138" t="str">
        <f>IF(AND(TONGHOP!$O1388="KTHP",TONGHOP!$P1388="VĐ"),TONGHOP!$Y1388,"")</f>
        <v/>
      </c>
      <c r="F1388" s="138" t="str">
        <f>IF(AND(TONGHOP!$O1388="KTHP",TONGHOP!$P1388="VĐ"),TONGHOP!$Z1388,"")</f>
        <v/>
      </c>
      <c r="G1388" s="139" t="str">
        <f>IF(AND(TONGHOP!$O1388="KTHP",TONGHOP!$P1388="TL"),TONGHOP!$X1388,"")</f>
        <v>Nguyễn Ngọc Trang</v>
      </c>
      <c r="H1388" s="138">
        <f>IF(AND(TONGHOP!$O1388="KTHP",TONGHOP!$P1388="TL"),TONGHOP!$Y1388,"")</f>
        <v>0</v>
      </c>
      <c r="I1388" s="138">
        <f>IF(AND(TONGHOP!$O1388="KTHP",TONGHOP!$P1388="TL"),TONGHOP!$Z1388,"")</f>
        <v>27</v>
      </c>
      <c r="J1388" s="139" t="str">
        <f>IF(AND(TONGHOP!$O1388="KTHP",TONGHOP!$P1388="TH"),TONGHOP!$X1388,"")</f>
        <v/>
      </c>
      <c r="K1388" s="138" t="str">
        <f>IF(AND(TONGHOP!$O1388="KTHP",TONGHOP!$P1388="TH"),TONGHOP!$Y1388,"")</f>
        <v/>
      </c>
      <c r="L1388" s="138" t="str">
        <f>IF(AND(TONGHOP!$O1388="KTHP",TONGHOP!$P1388="TH"),TONGHOP!$Z1388,"")</f>
        <v/>
      </c>
      <c r="M1388" s="139" t="str">
        <f>IF(AND(TONGHOP!$O1388="ThiTN",OR(TONGHOP!$P1388="LT",TONGHOP!$P1388="TN"),TONGHOP!$X1388&lt;&gt;""),TONGHOP!$X1388,"")</f>
        <v/>
      </c>
      <c r="N1388" s="139" t="str">
        <f>IF(AND(TONGHOP!$O1388="ThiTN",OR(TONGHOP!$P1388="LT",TONGHOP!$P1388="TN"),TONGHOP!$Y1388&lt;&gt;""),TONGHOP!$Y1388,"")</f>
        <v/>
      </c>
      <c r="O1388" s="139" t="str">
        <f>IF(AND(TONGHOP!$O1388="ThiTN",OR(TONGHOP!$P1388="LT",TONGHOP!$P1388="TN"),TONGHOP!$Z1388&lt;&gt;""),TONGHOP!$Z1388,"")</f>
        <v/>
      </c>
      <c r="P1388" s="139" t="str">
        <f>IF(AND(TONGHOP!$O1388="ThiTN",TONGHOP!$P1388="VĐ",TONGHOP!$X1388&lt;&gt;""),TONGHOP!$X1388,"")</f>
        <v/>
      </c>
      <c r="Q1388" s="139" t="str">
        <f>IF(AND(TONGHOP!$O1388="ThiTN",TONGHOP!$P1388="VĐ",TONGHOP!$Y1388&lt;&gt;""),TONGHOP!$Y1388,"")</f>
        <v/>
      </c>
      <c r="R1388" s="139" t="str">
        <f>IF(AND(TONGHOP!$O1388="ThiTN",TONGHOP!$P1388="VĐ",TONGHOP!$Z1388&lt;&gt;""),TONGHOP!$Z1388,"")</f>
        <v/>
      </c>
      <c r="S1388" s="137" t="str">
        <f>IF(AND(TONGHOP!$O1388="ThiTN",TONGHOP!$P1388="TH",TONGHOP!$X1388&lt;&gt;""),TONGHOP!$X1388,"")</f>
        <v/>
      </c>
      <c r="T1388" s="137" t="str">
        <f>IF(AND(TONGHOP!$O1388="ThiTN",TONGHOP!$P1388="TH",TONGHOP!$Y1388&lt;&gt;""),TONGHOP!$Y1388,"")</f>
        <v/>
      </c>
      <c r="U1388" s="137" t="str">
        <f>IF(AND(TONGHOP!$O1388="ThiTN",TONGHOP!$P1388="TH",TONGHOP!$Z1388&lt;&gt;""),TONGHOP!$Z1388,"")</f>
        <v/>
      </c>
    </row>
    <row r="1389" spans="1:21">
      <c r="A1389" s="139" t="str">
        <f>IF(AND(TONGHOP!$O1389="KTHP",OR(TONGHOP!$P1389="LT",TONGHOP!$P1389="TN"),TONGHOP!$X1389&lt;&gt;""),TONGHOP!$X1389,"")</f>
        <v/>
      </c>
      <c r="B1389" s="139" t="str">
        <f>IF(AND(TONGHOP!$O1389="KTHP",OR(TONGHOP!$P1389="LT",TONGHOP!$P1389="TN"),TONGHOP!$Y1389&lt;&gt;""),TONGHOP!$Y1389,"")</f>
        <v/>
      </c>
      <c r="C1389" s="139" t="str">
        <f>IF(AND(TONGHOP!$O1389="KTHP",OR(TONGHOP!$P1389="LT",TONGHOP!$P1389="TN"),TONGHOP!$Z1389&lt;&gt;""),TONGHOP!$Z1389,"")</f>
        <v/>
      </c>
      <c r="D1389" s="139" t="str">
        <f>IF(AND(TONGHOP!$O1389="KTHP",TONGHOP!$P1389="VĐ"),TONGHOP!$X1389,"")</f>
        <v/>
      </c>
      <c r="E1389" s="138" t="str">
        <f>IF(AND(TONGHOP!$O1389="KTHP",TONGHOP!$P1389="VĐ"),TONGHOP!$Y1389,"")</f>
        <v/>
      </c>
      <c r="F1389" s="138" t="str">
        <f>IF(AND(TONGHOP!$O1389="KTHP",TONGHOP!$P1389="VĐ"),TONGHOP!$Z1389,"")</f>
        <v/>
      </c>
      <c r="G1389" s="139" t="str">
        <f>IF(AND(TONGHOP!$O1389="KTHP",TONGHOP!$P1389="TL"),TONGHOP!$X1389,"")</f>
        <v>Nguyễn Ngọc Trang</v>
      </c>
      <c r="H1389" s="138">
        <f>IF(AND(TONGHOP!$O1389="KTHP",TONGHOP!$P1389="TL"),TONGHOP!$Y1389,"")</f>
        <v>0</v>
      </c>
      <c r="I1389" s="138">
        <f>IF(AND(TONGHOP!$O1389="KTHP",TONGHOP!$P1389="TL"),TONGHOP!$Z1389,"")</f>
        <v>35</v>
      </c>
      <c r="J1389" s="139" t="str">
        <f>IF(AND(TONGHOP!$O1389="KTHP",TONGHOP!$P1389="TH"),TONGHOP!$X1389,"")</f>
        <v/>
      </c>
      <c r="K1389" s="138" t="str">
        <f>IF(AND(TONGHOP!$O1389="KTHP",TONGHOP!$P1389="TH"),TONGHOP!$Y1389,"")</f>
        <v/>
      </c>
      <c r="L1389" s="138" t="str">
        <f>IF(AND(TONGHOP!$O1389="KTHP",TONGHOP!$P1389="TH"),TONGHOP!$Z1389,"")</f>
        <v/>
      </c>
      <c r="M1389" s="139" t="str">
        <f>IF(AND(TONGHOP!$O1389="ThiTN",OR(TONGHOP!$P1389="LT",TONGHOP!$P1389="TN"),TONGHOP!$X1389&lt;&gt;""),TONGHOP!$X1389,"")</f>
        <v/>
      </c>
      <c r="N1389" s="139" t="str">
        <f>IF(AND(TONGHOP!$O1389="ThiTN",OR(TONGHOP!$P1389="LT",TONGHOP!$P1389="TN"),TONGHOP!$Y1389&lt;&gt;""),TONGHOP!$Y1389,"")</f>
        <v/>
      </c>
      <c r="O1389" s="139" t="str">
        <f>IF(AND(TONGHOP!$O1389="ThiTN",OR(TONGHOP!$P1389="LT",TONGHOP!$P1389="TN"),TONGHOP!$Z1389&lt;&gt;""),TONGHOP!$Z1389,"")</f>
        <v/>
      </c>
      <c r="P1389" s="139" t="str">
        <f>IF(AND(TONGHOP!$O1389="ThiTN",TONGHOP!$P1389="VĐ",TONGHOP!$X1389&lt;&gt;""),TONGHOP!$X1389,"")</f>
        <v/>
      </c>
      <c r="Q1389" s="139" t="str">
        <f>IF(AND(TONGHOP!$O1389="ThiTN",TONGHOP!$P1389="VĐ",TONGHOP!$Y1389&lt;&gt;""),TONGHOP!$Y1389,"")</f>
        <v/>
      </c>
      <c r="R1389" s="139" t="str">
        <f>IF(AND(TONGHOP!$O1389="ThiTN",TONGHOP!$P1389="VĐ",TONGHOP!$Z1389&lt;&gt;""),TONGHOP!$Z1389,"")</f>
        <v/>
      </c>
      <c r="S1389" s="137" t="str">
        <f>IF(AND(TONGHOP!$O1389="ThiTN",TONGHOP!$P1389="TH",TONGHOP!$X1389&lt;&gt;""),TONGHOP!$X1389,"")</f>
        <v/>
      </c>
      <c r="T1389" s="137" t="str">
        <f>IF(AND(TONGHOP!$O1389="ThiTN",TONGHOP!$P1389="TH",TONGHOP!$Y1389&lt;&gt;""),TONGHOP!$Y1389,"")</f>
        <v/>
      </c>
      <c r="U1389" s="137" t="str">
        <f>IF(AND(TONGHOP!$O1389="ThiTN",TONGHOP!$P1389="TH",TONGHOP!$Z1389&lt;&gt;""),TONGHOP!$Z1389,"")</f>
        <v/>
      </c>
    </row>
    <row r="1390" spans="1:21">
      <c r="A1390" s="139" t="str">
        <f>IF(AND(TONGHOP!$O1390="KTHP",OR(TONGHOP!$P1390="LT",TONGHOP!$P1390="TN"),TONGHOP!$X1390&lt;&gt;""),TONGHOP!$X1390,"")</f>
        <v/>
      </c>
      <c r="B1390" s="139" t="str">
        <f>IF(AND(TONGHOP!$O1390="KTHP",OR(TONGHOP!$P1390="LT",TONGHOP!$P1390="TN"),TONGHOP!$Y1390&lt;&gt;""),TONGHOP!$Y1390,"")</f>
        <v/>
      </c>
      <c r="C1390" s="139" t="str">
        <f>IF(AND(TONGHOP!$O1390="KTHP",OR(TONGHOP!$P1390="LT",TONGHOP!$P1390="TN"),TONGHOP!$Z1390&lt;&gt;""),TONGHOP!$Z1390,"")</f>
        <v/>
      </c>
      <c r="D1390" s="139" t="str">
        <f>IF(AND(TONGHOP!$O1390="KTHP",TONGHOP!$P1390="VĐ"),TONGHOP!$X1390,"")</f>
        <v/>
      </c>
      <c r="E1390" s="138" t="str">
        <f>IF(AND(TONGHOP!$O1390="KTHP",TONGHOP!$P1390="VĐ"),TONGHOP!$Y1390,"")</f>
        <v/>
      </c>
      <c r="F1390" s="138" t="str">
        <f>IF(AND(TONGHOP!$O1390="KTHP",TONGHOP!$P1390="VĐ"),TONGHOP!$Z1390,"")</f>
        <v/>
      </c>
      <c r="G1390" s="139" t="str">
        <f>IF(AND(TONGHOP!$O1390="KTHP",TONGHOP!$P1390="TL"),TONGHOP!$X1390,"")</f>
        <v>Nguyễn Hữu Thiện</v>
      </c>
      <c r="H1390" s="138">
        <f>IF(AND(TONGHOP!$O1390="KTHP",TONGHOP!$P1390="TL"),TONGHOP!$Y1390,"")</f>
        <v>0</v>
      </c>
      <c r="I1390" s="138">
        <f>IF(AND(TONGHOP!$O1390="KTHP",TONGHOP!$P1390="TL"),TONGHOP!$Z1390,"")</f>
        <v>32</v>
      </c>
      <c r="J1390" s="139" t="str">
        <f>IF(AND(TONGHOP!$O1390="KTHP",TONGHOP!$P1390="TH"),TONGHOP!$X1390,"")</f>
        <v/>
      </c>
      <c r="K1390" s="138" t="str">
        <f>IF(AND(TONGHOP!$O1390="KTHP",TONGHOP!$P1390="TH"),TONGHOP!$Y1390,"")</f>
        <v/>
      </c>
      <c r="L1390" s="138" t="str">
        <f>IF(AND(TONGHOP!$O1390="KTHP",TONGHOP!$P1390="TH"),TONGHOP!$Z1390,"")</f>
        <v/>
      </c>
      <c r="M1390" s="139" t="str">
        <f>IF(AND(TONGHOP!$O1390="ThiTN",OR(TONGHOP!$P1390="LT",TONGHOP!$P1390="TN"),TONGHOP!$X1390&lt;&gt;""),TONGHOP!$X1390,"")</f>
        <v/>
      </c>
      <c r="N1390" s="139" t="str">
        <f>IF(AND(TONGHOP!$O1390="ThiTN",OR(TONGHOP!$P1390="LT",TONGHOP!$P1390="TN"),TONGHOP!$Y1390&lt;&gt;""),TONGHOP!$Y1390,"")</f>
        <v/>
      </c>
      <c r="O1390" s="139" t="str">
        <f>IF(AND(TONGHOP!$O1390="ThiTN",OR(TONGHOP!$P1390="LT",TONGHOP!$P1390="TN"),TONGHOP!$Z1390&lt;&gt;""),TONGHOP!$Z1390,"")</f>
        <v/>
      </c>
      <c r="P1390" s="139" t="str">
        <f>IF(AND(TONGHOP!$O1390="ThiTN",TONGHOP!$P1390="VĐ",TONGHOP!$X1390&lt;&gt;""),TONGHOP!$X1390,"")</f>
        <v/>
      </c>
      <c r="Q1390" s="139" t="str">
        <f>IF(AND(TONGHOP!$O1390="ThiTN",TONGHOP!$P1390="VĐ",TONGHOP!$Y1390&lt;&gt;""),TONGHOP!$Y1390,"")</f>
        <v/>
      </c>
      <c r="R1390" s="139" t="str">
        <f>IF(AND(TONGHOP!$O1390="ThiTN",TONGHOP!$P1390="VĐ",TONGHOP!$Z1390&lt;&gt;""),TONGHOP!$Z1390,"")</f>
        <v/>
      </c>
      <c r="S1390" s="137" t="str">
        <f>IF(AND(TONGHOP!$O1390="ThiTN",TONGHOP!$P1390="TH",TONGHOP!$X1390&lt;&gt;""),TONGHOP!$X1390,"")</f>
        <v/>
      </c>
      <c r="T1390" s="137" t="str">
        <f>IF(AND(TONGHOP!$O1390="ThiTN",TONGHOP!$P1390="TH",TONGHOP!$Y1390&lt;&gt;""),TONGHOP!$Y1390,"")</f>
        <v/>
      </c>
      <c r="U1390" s="137" t="str">
        <f>IF(AND(TONGHOP!$O1390="ThiTN",TONGHOP!$P1390="TH",TONGHOP!$Z1390&lt;&gt;""),TONGHOP!$Z1390,"")</f>
        <v/>
      </c>
    </row>
    <row r="1391" spans="1:21">
      <c r="A1391" s="139" t="str">
        <f>IF(AND(TONGHOP!$O1391="KTHP",OR(TONGHOP!$P1391="LT",TONGHOP!$P1391="TN"),TONGHOP!$X1391&lt;&gt;""),TONGHOP!$X1391,"")</f>
        <v/>
      </c>
      <c r="B1391" s="139" t="str">
        <f>IF(AND(TONGHOP!$O1391="KTHP",OR(TONGHOP!$P1391="LT",TONGHOP!$P1391="TN"),TONGHOP!$Y1391&lt;&gt;""),TONGHOP!$Y1391,"")</f>
        <v/>
      </c>
      <c r="C1391" s="139" t="str">
        <f>IF(AND(TONGHOP!$O1391="KTHP",OR(TONGHOP!$P1391="LT",TONGHOP!$P1391="TN"),TONGHOP!$Z1391&lt;&gt;""),TONGHOP!$Z1391,"")</f>
        <v/>
      </c>
      <c r="D1391" s="139" t="str">
        <f>IF(AND(TONGHOP!$O1391="KTHP",TONGHOP!$P1391="VĐ"),TONGHOP!$X1391,"")</f>
        <v/>
      </c>
      <c r="E1391" s="138" t="str">
        <f>IF(AND(TONGHOP!$O1391="KTHP",TONGHOP!$P1391="VĐ"),TONGHOP!$Y1391,"")</f>
        <v/>
      </c>
      <c r="F1391" s="138" t="str">
        <f>IF(AND(TONGHOP!$O1391="KTHP",TONGHOP!$P1391="VĐ"),TONGHOP!$Z1391,"")</f>
        <v/>
      </c>
      <c r="G1391" s="139" t="str">
        <f>IF(AND(TONGHOP!$O1391="KTHP",TONGHOP!$P1391="TL"),TONGHOP!$X1391,"")</f>
        <v>Nguyễn Hữu Thiện</v>
      </c>
      <c r="H1391" s="138">
        <f>IF(AND(TONGHOP!$O1391="KTHP",TONGHOP!$P1391="TL"),TONGHOP!$Y1391,"")</f>
        <v>0</v>
      </c>
      <c r="I1391" s="138">
        <f>IF(AND(TONGHOP!$O1391="KTHP",TONGHOP!$P1391="TL"),TONGHOP!$Z1391,"")</f>
        <v>36</v>
      </c>
      <c r="J1391" s="139" t="str">
        <f>IF(AND(TONGHOP!$O1391="KTHP",TONGHOP!$P1391="TH"),TONGHOP!$X1391,"")</f>
        <v/>
      </c>
      <c r="K1391" s="138" t="str">
        <f>IF(AND(TONGHOP!$O1391="KTHP",TONGHOP!$P1391="TH"),TONGHOP!$Y1391,"")</f>
        <v/>
      </c>
      <c r="L1391" s="138" t="str">
        <f>IF(AND(TONGHOP!$O1391="KTHP",TONGHOP!$P1391="TH"),TONGHOP!$Z1391,"")</f>
        <v/>
      </c>
      <c r="M1391" s="139" t="str">
        <f>IF(AND(TONGHOP!$O1391="ThiTN",OR(TONGHOP!$P1391="LT",TONGHOP!$P1391="TN"),TONGHOP!$X1391&lt;&gt;""),TONGHOP!$X1391,"")</f>
        <v/>
      </c>
      <c r="N1391" s="139" t="str">
        <f>IF(AND(TONGHOP!$O1391="ThiTN",OR(TONGHOP!$P1391="LT",TONGHOP!$P1391="TN"),TONGHOP!$Y1391&lt;&gt;""),TONGHOP!$Y1391,"")</f>
        <v/>
      </c>
      <c r="O1391" s="139" t="str">
        <f>IF(AND(TONGHOP!$O1391="ThiTN",OR(TONGHOP!$P1391="LT",TONGHOP!$P1391="TN"),TONGHOP!$Z1391&lt;&gt;""),TONGHOP!$Z1391,"")</f>
        <v/>
      </c>
      <c r="P1391" s="139" t="str">
        <f>IF(AND(TONGHOP!$O1391="ThiTN",TONGHOP!$P1391="VĐ",TONGHOP!$X1391&lt;&gt;""),TONGHOP!$X1391,"")</f>
        <v/>
      </c>
      <c r="Q1391" s="139" t="str">
        <f>IF(AND(TONGHOP!$O1391="ThiTN",TONGHOP!$P1391="VĐ",TONGHOP!$Y1391&lt;&gt;""),TONGHOP!$Y1391,"")</f>
        <v/>
      </c>
      <c r="R1391" s="139" t="str">
        <f>IF(AND(TONGHOP!$O1391="ThiTN",TONGHOP!$P1391="VĐ",TONGHOP!$Z1391&lt;&gt;""),TONGHOP!$Z1391,"")</f>
        <v/>
      </c>
      <c r="S1391" s="137" t="str">
        <f>IF(AND(TONGHOP!$O1391="ThiTN",TONGHOP!$P1391="TH",TONGHOP!$X1391&lt;&gt;""),TONGHOP!$X1391,"")</f>
        <v/>
      </c>
      <c r="T1391" s="137" t="str">
        <f>IF(AND(TONGHOP!$O1391="ThiTN",TONGHOP!$P1391="TH",TONGHOP!$Y1391&lt;&gt;""),TONGHOP!$Y1391,"")</f>
        <v/>
      </c>
      <c r="U1391" s="137" t="str">
        <f>IF(AND(TONGHOP!$O1391="ThiTN",TONGHOP!$P1391="TH",TONGHOP!$Z1391&lt;&gt;""),TONGHOP!$Z1391,"")</f>
        <v/>
      </c>
    </row>
    <row r="1392" spans="1:21">
      <c r="A1392" s="139" t="str">
        <f>IF(AND(TONGHOP!$O1392="KTHP",OR(TONGHOP!$P1392="LT",TONGHOP!$P1392="TN"),TONGHOP!$X1392&lt;&gt;""),TONGHOP!$X1392,"")</f>
        <v/>
      </c>
      <c r="B1392" s="139" t="str">
        <f>IF(AND(TONGHOP!$O1392="KTHP",OR(TONGHOP!$P1392="LT",TONGHOP!$P1392="TN"),TONGHOP!$Y1392&lt;&gt;""),TONGHOP!$Y1392,"")</f>
        <v/>
      </c>
      <c r="C1392" s="139" t="str">
        <f>IF(AND(TONGHOP!$O1392="KTHP",OR(TONGHOP!$P1392="LT",TONGHOP!$P1392="TN"),TONGHOP!$Z1392&lt;&gt;""),TONGHOP!$Z1392,"")</f>
        <v/>
      </c>
      <c r="D1392" s="139" t="str">
        <f>IF(AND(TONGHOP!$O1392="KTHP",TONGHOP!$P1392="VĐ"),TONGHOP!$X1392,"")</f>
        <v/>
      </c>
      <c r="E1392" s="138" t="str">
        <f>IF(AND(TONGHOP!$O1392="KTHP",TONGHOP!$P1392="VĐ"),TONGHOP!$Y1392,"")</f>
        <v/>
      </c>
      <c r="F1392" s="138" t="str">
        <f>IF(AND(TONGHOP!$O1392="KTHP",TONGHOP!$P1392="VĐ"),TONGHOP!$Z1392,"")</f>
        <v/>
      </c>
      <c r="G1392" s="139" t="str">
        <f>IF(AND(TONGHOP!$O1392="KTHP",TONGHOP!$P1392="TL"),TONGHOP!$X1392,"")</f>
        <v>Phạm Nguyễn Đức Trung</v>
      </c>
      <c r="H1392" s="138" t="str">
        <f>IF(AND(TONGHOP!$O1392="KTHP",TONGHOP!$P1392="TL"),TONGHOP!$Y1392,"")</f>
        <v>Nguyễn Ngọc Phương</v>
      </c>
      <c r="I1392" s="138">
        <f>IF(AND(TONGHOP!$O1392="KTHP",TONGHOP!$P1392="TL"),TONGHOP!$Z1392,"")</f>
        <v>48</v>
      </c>
      <c r="J1392" s="139" t="str">
        <f>IF(AND(TONGHOP!$O1392="KTHP",TONGHOP!$P1392="TH"),TONGHOP!$X1392,"")</f>
        <v/>
      </c>
      <c r="K1392" s="138" t="str">
        <f>IF(AND(TONGHOP!$O1392="KTHP",TONGHOP!$P1392="TH"),TONGHOP!$Y1392,"")</f>
        <v/>
      </c>
      <c r="L1392" s="138" t="str">
        <f>IF(AND(TONGHOP!$O1392="KTHP",TONGHOP!$P1392="TH"),TONGHOP!$Z1392,"")</f>
        <v/>
      </c>
      <c r="M1392" s="139" t="str">
        <f>IF(AND(TONGHOP!$O1392="ThiTN",OR(TONGHOP!$P1392="LT",TONGHOP!$P1392="TN"),TONGHOP!$X1392&lt;&gt;""),TONGHOP!$X1392,"")</f>
        <v/>
      </c>
      <c r="N1392" s="139" t="str">
        <f>IF(AND(TONGHOP!$O1392="ThiTN",OR(TONGHOP!$P1392="LT",TONGHOP!$P1392="TN"),TONGHOP!$Y1392&lt;&gt;""),TONGHOP!$Y1392,"")</f>
        <v/>
      </c>
      <c r="O1392" s="139" t="str">
        <f>IF(AND(TONGHOP!$O1392="ThiTN",OR(TONGHOP!$P1392="LT",TONGHOP!$P1392="TN"),TONGHOP!$Z1392&lt;&gt;""),TONGHOP!$Z1392,"")</f>
        <v/>
      </c>
      <c r="P1392" s="139" t="str">
        <f>IF(AND(TONGHOP!$O1392="ThiTN",TONGHOP!$P1392="VĐ",TONGHOP!$X1392&lt;&gt;""),TONGHOP!$X1392,"")</f>
        <v/>
      </c>
      <c r="Q1392" s="139" t="str">
        <f>IF(AND(TONGHOP!$O1392="ThiTN",TONGHOP!$P1392="VĐ",TONGHOP!$Y1392&lt;&gt;""),TONGHOP!$Y1392,"")</f>
        <v/>
      </c>
      <c r="R1392" s="139" t="str">
        <f>IF(AND(TONGHOP!$O1392="ThiTN",TONGHOP!$P1392="VĐ",TONGHOP!$Z1392&lt;&gt;""),TONGHOP!$Z1392,"")</f>
        <v/>
      </c>
      <c r="S1392" s="137" t="str">
        <f>IF(AND(TONGHOP!$O1392="ThiTN",TONGHOP!$P1392="TH",TONGHOP!$X1392&lt;&gt;""),TONGHOP!$X1392,"")</f>
        <v/>
      </c>
      <c r="T1392" s="137" t="str">
        <f>IF(AND(TONGHOP!$O1392="ThiTN",TONGHOP!$P1392="TH",TONGHOP!$Y1392&lt;&gt;""),TONGHOP!$Y1392,"")</f>
        <v/>
      </c>
      <c r="U1392" s="137" t="str">
        <f>IF(AND(TONGHOP!$O1392="ThiTN",TONGHOP!$P1392="TH",TONGHOP!$Z1392&lt;&gt;""),TONGHOP!$Z1392,"")</f>
        <v/>
      </c>
    </row>
    <row r="1393" spans="1:21">
      <c r="A1393" s="139" t="str">
        <f>IF(AND(TONGHOP!$O1393="KTHP",OR(TONGHOP!$P1393="LT",TONGHOP!$P1393="TN"),TONGHOP!$X1393&lt;&gt;""),TONGHOP!$X1393,"")</f>
        <v/>
      </c>
      <c r="B1393" s="139" t="str">
        <f>IF(AND(TONGHOP!$O1393="KTHP",OR(TONGHOP!$P1393="LT",TONGHOP!$P1393="TN"),TONGHOP!$Y1393&lt;&gt;""),TONGHOP!$Y1393,"")</f>
        <v/>
      </c>
      <c r="C1393" s="139" t="str">
        <f>IF(AND(TONGHOP!$O1393="KTHP",OR(TONGHOP!$P1393="LT",TONGHOP!$P1393="TN"),TONGHOP!$Z1393&lt;&gt;""),TONGHOP!$Z1393,"")</f>
        <v/>
      </c>
      <c r="D1393" s="139" t="str">
        <f>IF(AND(TONGHOP!$O1393="KTHP",TONGHOP!$P1393="VĐ"),TONGHOP!$X1393,"")</f>
        <v/>
      </c>
      <c r="E1393" s="138" t="str">
        <f>IF(AND(TONGHOP!$O1393="KTHP",TONGHOP!$P1393="VĐ"),TONGHOP!$Y1393,"")</f>
        <v/>
      </c>
      <c r="F1393" s="138" t="str">
        <f>IF(AND(TONGHOP!$O1393="KTHP",TONGHOP!$P1393="VĐ"),TONGHOP!$Z1393,"")</f>
        <v/>
      </c>
      <c r="G1393" s="139" t="str">
        <f>IF(AND(TONGHOP!$O1393="KTHP",TONGHOP!$P1393="TL"),TONGHOP!$X1393,"")</f>
        <v>Nguyễn Hữu Mạnh</v>
      </c>
      <c r="H1393" s="138" t="str">
        <f>IF(AND(TONGHOP!$O1393="KTHP",TONGHOP!$P1393="TL"),TONGHOP!$Y1393,"")</f>
        <v>Nguyễn Thái Bình</v>
      </c>
      <c r="I1393" s="138">
        <f>IF(AND(TONGHOP!$O1393="KTHP",TONGHOP!$P1393="TL"),TONGHOP!$Z1393,"")</f>
        <v>42</v>
      </c>
      <c r="J1393" s="139" t="str">
        <f>IF(AND(TONGHOP!$O1393="KTHP",TONGHOP!$P1393="TH"),TONGHOP!$X1393,"")</f>
        <v/>
      </c>
      <c r="K1393" s="138" t="str">
        <f>IF(AND(TONGHOP!$O1393="KTHP",TONGHOP!$P1393="TH"),TONGHOP!$Y1393,"")</f>
        <v/>
      </c>
      <c r="L1393" s="138" t="str">
        <f>IF(AND(TONGHOP!$O1393="KTHP",TONGHOP!$P1393="TH"),TONGHOP!$Z1393,"")</f>
        <v/>
      </c>
      <c r="M1393" s="139" t="str">
        <f>IF(AND(TONGHOP!$O1393="ThiTN",OR(TONGHOP!$P1393="LT",TONGHOP!$P1393="TN"),TONGHOP!$X1393&lt;&gt;""),TONGHOP!$X1393,"")</f>
        <v/>
      </c>
      <c r="N1393" s="139" t="str">
        <f>IF(AND(TONGHOP!$O1393="ThiTN",OR(TONGHOP!$P1393="LT",TONGHOP!$P1393="TN"),TONGHOP!$Y1393&lt;&gt;""),TONGHOP!$Y1393,"")</f>
        <v/>
      </c>
      <c r="O1393" s="139" t="str">
        <f>IF(AND(TONGHOP!$O1393="ThiTN",OR(TONGHOP!$P1393="LT",TONGHOP!$P1393="TN"),TONGHOP!$Z1393&lt;&gt;""),TONGHOP!$Z1393,"")</f>
        <v/>
      </c>
      <c r="P1393" s="139" t="str">
        <f>IF(AND(TONGHOP!$O1393="ThiTN",TONGHOP!$P1393="VĐ",TONGHOP!$X1393&lt;&gt;""),TONGHOP!$X1393,"")</f>
        <v/>
      </c>
      <c r="Q1393" s="139" t="str">
        <f>IF(AND(TONGHOP!$O1393="ThiTN",TONGHOP!$P1393="VĐ",TONGHOP!$Y1393&lt;&gt;""),TONGHOP!$Y1393,"")</f>
        <v/>
      </c>
      <c r="R1393" s="139" t="str">
        <f>IF(AND(TONGHOP!$O1393="ThiTN",TONGHOP!$P1393="VĐ",TONGHOP!$Z1393&lt;&gt;""),TONGHOP!$Z1393,"")</f>
        <v/>
      </c>
      <c r="S1393" s="137" t="str">
        <f>IF(AND(TONGHOP!$O1393="ThiTN",TONGHOP!$P1393="TH",TONGHOP!$X1393&lt;&gt;""),TONGHOP!$X1393,"")</f>
        <v/>
      </c>
      <c r="T1393" s="137" t="str">
        <f>IF(AND(TONGHOP!$O1393="ThiTN",TONGHOP!$P1393="TH",TONGHOP!$Y1393&lt;&gt;""),TONGHOP!$Y1393,"")</f>
        <v/>
      </c>
      <c r="U1393" s="137" t="str">
        <f>IF(AND(TONGHOP!$O1393="ThiTN",TONGHOP!$P1393="TH",TONGHOP!$Z1393&lt;&gt;""),TONGHOP!$Z1393,"")</f>
        <v/>
      </c>
    </row>
    <row r="1394" spans="1:21">
      <c r="A1394" s="139" t="str">
        <f>IF(AND(TONGHOP!$O1394="KTHP",OR(TONGHOP!$P1394="LT",TONGHOP!$P1394="TN"),TONGHOP!$X1394&lt;&gt;""),TONGHOP!$X1394,"")</f>
        <v/>
      </c>
      <c r="B1394" s="139" t="str">
        <f>IF(AND(TONGHOP!$O1394="KTHP",OR(TONGHOP!$P1394="LT",TONGHOP!$P1394="TN"),TONGHOP!$Y1394&lt;&gt;""),TONGHOP!$Y1394,"")</f>
        <v/>
      </c>
      <c r="C1394" s="139" t="str">
        <f>IF(AND(TONGHOP!$O1394="KTHP",OR(TONGHOP!$P1394="LT",TONGHOP!$P1394="TN"),TONGHOP!$Z1394&lt;&gt;""),TONGHOP!$Z1394,"")</f>
        <v/>
      </c>
      <c r="D1394" s="139" t="str">
        <f>IF(AND(TONGHOP!$O1394="KTHP",TONGHOP!$P1394="VĐ"),TONGHOP!$X1394,"")</f>
        <v/>
      </c>
      <c r="E1394" s="138" t="str">
        <f>IF(AND(TONGHOP!$O1394="KTHP",TONGHOP!$P1394="VĐ"),TONGHOP!$Y1394,"")</f>
        <v/>
      </c>
      <c r="F1394" s="138" t="str">
        <f>IF(AND(TONGHOP!$O1394="KTHP",TONGHOP!$P1394="VĐ"),TONGHOP!$Z1394,"")</f>
        <v/>
      </c>
      <c r="G1394" s="139" t="str">
        <f>IF(AND(TONGHOP!$O1394="KTHP",TONGHOP!$P1394="TL"),TONGHOP!$X1394,"")</f>
        <v>Nguyễn Hữu Mạnh</v>
      </c>
      <c r="H1394" s="138" t="str">
        <f>IF(AND(TONGHOP!$O1394="KTHP",TONGHOP!$P1394="TL"),TONGHOP!$Y1394,"")</f>
        <v>Nguyễn Thái Bình</v>
      </c>
      <c r="I1394" s="138">
        <f>IF(AND(TONGHOP!$O1394="KTHP",TONGHOP!$P1394="TL"),TONGHOP!$Z1394,"")</f>
        <v>49</v>
      </c>
      <c r="J1394" s="139" t="str">
        <f>IF(AND(TONGHOP!$O1394="KTHP",TONGHOP!$P1394="TH"),TONGHOP!$X1394,"")</f>
        <v/>
      </c>
      <c r="K1394" s="138" t="str">
        <f>IF(AND(TONGHOP!$O1394="KTHP",TONGHOP!$P1394="TH"),TONGHOP!$Y1394,"")</f>
        <v/>
      </c>
      <c r="L1394" s="138" t="str">
        <f>IF(AND(TONGHOP!$O1394="KTHP",TONGHOP!$P1394="TH"),TONGHOP!$Z1394,"")</f>
        <v/>
      </c>
      <c r="M1394" s="139" t="str">
        <f>IF(AND(TONGHOP!$O1394="ThiTN",OR(TONGHOP!$P1394="LT",TONGHOP!$P1394="TN"),TONGHOP!$X1394&lt;&gt;""),TONGHOP!$X1394,"")</f>
        <v/>
      </c>
      <c r="N1394" s="139" t="str">
        <f>IF(AND(TONGHOP!$O1394="ThiTN",OR(TONGHOP!$P1394="LT",TONGHOP!$P1394="TN"),TONGHOP!$Y1394&lt;&gt;""),TONGHOP!$Y1394,"")</f>
        <v/>
      </c>
      <c r="O1394" s="139" t="str">
        <f>IF(AND(TONGHOP!$O1394="ThiTN",OR(TONGHOP!$P1394="LT",TONGHOP!$P1394="TN"),TONGHOP!$Z1394&lt;&gt;""),TONGHOP!$Z1394,"")</f>
        <v/>
      </c>
      <c r="P1394" s="139" t="str">
        <f>IF(AND(TONGHOP!$O1394="ThiTN",TONGHOP!$P1394="VĐ",TONGHOP!$X1394&lt;&gt;""),TONGHOP!$X1394,"")</f>
        <v/>
      </c>
      <c r="Q1394" s="139" t="str">
        <f>IF(AND(TONGHOP!$O1394="ThiTN",TONGHOP!$P1394="VĐ",TONGHOP!$Y1394&lt;&gt;""),TONGHOP!$Y1394,"")</f>
        <v/>
      </c>
      <c r="R1394" s="139" t="str">
        <f>IF(AND(TONGHOP!$O1394="ThiTN",TONGHOP!$P1394="VĐ",TONGHOP!$Z1394&lt;&gt;""),TONGHOP!$Z1394,"")</f>
        <v/>
      </c>
      <c r="S1394" s="137" t="str">
        <f>IF(AND(TONGHOP!$O1394="ThiTN",TONGHOP!$P1394="TH",TONGHOP!$X1394&lt;&gt;""),TONGHOP!$X1394,"")</f>
        <v/>
      </c>
      <c r="T1394" s="137" t="str">
        <f>IF(AND(TONGHOP!$O1394="ThiTN",TONGHOP!$P1394="TH",TONGHOP!$Y1394&lt;&gt;""),TONGHOP!$Y1394,"")</f>
        <v/>
      </c>
      <c r="U1394" s="137" t="str">
        <f>IF(AND(TONGHOP!$O1394="ThiTN",TONGHOP!$P1394="TH",TONGHOP!$Z1394&lt;&gt;""),TONGHOP!$Z1394,"")</f>
        <v/>
      </c>
    </row>
    <row r="1395" spans="1:21">
      <c r="A1395" s="139" t="str">
        <f>IF(AND(TONGHOP!$O1395="KTHP",OR(TONGHOP!$P1395="LT",TONGHOP!$P1395="TN"),TONGHOP!$X1395&lt;&gt;""),TONGHOP!$X1395,"")</f>
        <v/>
      </c>
      <c r="B1395" s="139" t="str">
        <f>IF(AND(TONGHOP!$O1395="KTHP",OR(TONGHOP!$P1395="LT",TONGHOP!$P1395="TN"),TONGHOP!$Y1395&lt;&gt;""),TONGHOP!$Y1395,"")</f>
        <v/>
      </c>
      <c r="C1395" s="139" t="str">
        <f>IF(AND(TONGHOP!$O1395="KTHP",OR(TONGHOP!$P1395="LT",TONGHOP!$P1395="TN"),TONGHOP!$Z1395&lt;&gt;""),TONGHOP!$Z1395,"")</f>
        <v/>
      </c>
      <c r="D1395" s="139" t="str">
        <f>IF(AND(TONGHOP!$O1395="KTHP",TONGHOP!$P1395="VĐ"),TONGHOP!$X1395,"")</f>
        <v/>
      </c>
      <c r="E1395" s="138" t="str">
        <f>IF(AND(TONGHOP!$O1395="KTHP",TONGHOP!$P1395="VĐ"),TONGHOP!$Y1395,"")</f>
        <v/>
      </c>
      <c r="F1395" s="138" t="str">
        <f>IF(AND(TONGHOP!$O1395="KTHP",TONGHOP!$P1395="VĐ"),TONGHOP!$Z1395,"")</f>
        <v/>
      </c>
      <c r="G1395" s="139" t="str">
        <f>IF(AND(TONGHOP!$O1395="KTHP",TONGHOP!$P1395="TL"),TONGHOP!$X1395,"")</f>
        <v>Võ Đắc Thịnh</v>
      </c>
      <c r="H1395" s="138">
        <f>IF(AND(TONGHOP!$O1395="KTHP",TONGHOP!$P1395="TL"),TONGHOP!$Y1395,"")</f>
        <v>0</v>
      </c>
      <c r="I1395" s="138">
        <f>IF(AND(TONGHOP!$O1395="KTHP",TONGHOP!$P1395="TL"),TONGHOP!$Z1395,"")</f>
        <v>39</v>
      </c>
      <c r="J1395" s="139" t="str">
        <f>IF(AND(TONGHOP!$O1395="KTHP",TONGHOP!$P1395="TH"),TONGHOP!$X1395,"")</f>
        <v/>
      </c>
      <c r="K1395" s="138" t="str">
        <f>IF(AND(TONGHOP!$O1395="KTHP",TONGHOP!$P1395="TH"),TONGHOP!$Y1395,"")</f>
        <v/>
      </c>
      <c r="L1395" s="138" t="str">
        <f>IF(AND(TONGHOP!$O1395="KTHP",TONGHOP!$P1395="TH"),TONGHOP!$Z1395,"")</f>
        <v/>
      </c>
      <c r="M1395" s="139" t="str">
        <f>IF(AND(TONGHOP!$O1395="ThiTN",OR(TONGHOP!$P1395="LT",TONGHOP!$P1395="TN"),TONGHOP!$X1395&lt;&gt;""),TONGHOP!$X1395,"")</f>
        <v/>
      </c>
      <c r="N1395" s="139" t="str">
        <f>IF(AND(TONGHOP!$O1395="ThiTN",OR(TONGHOP!$P1395="LT",TONGHOP!$P1395="TN"),TONGHOP!$Y1395&lt;&gt;""),TONGHOP!$Y1395,"")</f>
        <v/>
      </c>
      <c r="O1395" s="139" t="str">
        <f>IF(AND(TONGHOP!$O1395="ThiTN",OR(TONGHOP!$P1395="LT",TONGHOP!$P1395="TN"),TONGHOP!$Z1395&lt;&gt;""),TONGHOP!$Z1395,"")</f>
        <v/>
      </c>
      <c r="P1395" s="139" t="str">
        <f>IF(AND(TONGHOP!$O1395="ThiTN",TONGHOP!$P1395="VĐ",TONGHOP!$X1395&lt;&gt;""),TONGHOP!$X1395,"")</f>
        <v/>
      </c>
      <c r="Q1395" s="139" t="str">
        <f>IF(AND(TONGHOP!$O1395="ThiTN",TONGHOP!$P1395="VĐ",TONGHOP!$Y1395&lt;&gt;""),TONGHOP!$Y1395,"")</f>
        <v/>
      </c>
      <c r="R1395" s="139" t="str">
        <f>IF(AND(TONGHOP!$O1395="ThiTN",TONGHOP!$P1395="VĐ",TONGHOP!$Z1395&lt;&gt;""),TONGHOP!$Z1395,"")</f>
        <v/>
      </c>
      <c r="S1395" s="137" t="str">
        <f>IF(AND(TONGHOP!$O1395="ThiTN",TONGHOP!$P1395="TH",TONGHOP!$X1395&lt;&gt;""),TONGHOP!$X1395,"")</f>
        <v/>
      </c>
      <c r="T1395" s="137" t="str">
        <f>IF(AND(TONGHOP!$O1395="ThiTN",TONGHOP!$P1395="TH",TONGHOP!$Y1395&lt;&gt;""),TONGHOP!$Y1395,"")</f>
        <v/>
      </c>
      <c r="U1395" s="137" t="str">
        <f>IF(AND(TONGHOP!$O1395="ThiTN",TONGHOP!$P1395="TH",TONGHOP!$Z1395&lt;&gt;""),TONGHOP!$Z1395,"")</f>
        <v/>
      </c>
    </row>
    <row r="1396" spans="1:21">
      <c r="A1396" s="139" t="str">
        <f>IF(AND(TONGHOP!$O1396="KTHP",OR(TONGHOP!$P1396="LT",TONGHOP!$P1396="TN"),TONGHOP!$X1396&lt;&gt;""),TONGHOP!$X1396,"")</f>
        <v/>
      </c>
      <c r="B1396" s="139" t="str">
        <f>IF(AND(TONGHOP!$O1396="KTHP",OR(TONGHOP!$P1396="LT",TONGHOP!$P1396="TN"),TONGHOP!$Y1396&lt;&gt;""),TONGHOP!$Y1396,"")</f>
        <v/>
      </c>
      <c r="C1396" s="139" t="str">
        <f>IF(AND(TONGHOP!$O1396="KTHP",OR(TONGHOP!$P1396="LT",TONGHOP!$P1396="TN"),TONGHOP!$Z1396&lt;&gt;""),TONGHOP!$Z1396,"")</f>
        <v/>
      </c>
      <c r="D1396" s="139" t="str">
        <f>IF(AND(TONGHOP!$O1396="KTHP",TONGHOP!$P1396="VĐ"),TONGHOP!$X1396,"")</f>
        <v/>
      </c>
      <c r="E1396" s="138" t="str">
        <f>IF(AND(TONGHOP!$O1396="KTHP",TONGHOP!$P1396="VĐ"),TONGHOP!$Y1396,"")</f>
        <v/>
      </c>
      <c r="F1396" s="138" t="str">
        <f>IF(AND(TONGHOP!$O1396="KTHP",TONGHOP!$P1396="VĐ"),TONGHOP!$Z1396,"")</f>
        <v/>
      </c>
      <c r="G1396" s="139" t="str">
        <f>IF(AND(TONGHOP!$O1396="KTHP",TONGHOP!$P1396="TL"),TONGHOP!$X1396,"")</f>
        <v>Đặng Tiến Phúc (TG)</v>
      </c>
      <c r="H1396" s="138" t="str">
        <f>IF(AND(TONGHOP!$O1396="KTHP",TONGHOP!$P1396="TL"),TONGHOP!$Y1396,"")</f>
        <v>Nguyễn Hữu Mạnh</v>
      </c>
      <c r="I1396" s="138">
        <f>IF(AND(TONGHOP!$O1396="KTHP",TONGHOP!$P1396="TL"),TONGHOP!$Z1396,"")</f>
        <v>49</v>
      </c>
      <c r="J1396" s="139" t="str">
        <f>IF(AND(TONGHOP!$O1396="KTHP",TONGHOP!$P1396="TH"),TONGHOP!$X1396,"")</f>
        <v/>
      </c>
      <c r="K1396" s="138" t="str">
        <f>IF(AND(TONGHOP!$O1396="KTHP",TONGHOP!$P1396="TH"),TONGHOP!$Y1396,"")</f>
        <v/>
      </c>
      <c r="L1396" s="138" t="str">
        <f>IF(AND(TONGHOP!$O1396="KTHP",TONGHOP!$P1396="TH"),TONGHOP!$Z1396,"")</f>
        <v/>
      </c>
      <c r="M1396" s="139" t="str">
        <f>IF(AND(TONGHOP!$O1396="ThiTN",OR(TONGHOP!$P1396="LT",TONGHOP!$P1396="TN"),TONGHOP!$X1396&lt;&gt;""),TONGHOP!$X1396,"")</f>
        <v/>
      </c>
      <c r="N1396" s="139" t="str">
        <f>IF(AND(TONGHOP!$O1396="ThiTN",OR(TONGHOP!$P1396="LT",TONGHOP!$P1396="TN"),TONGHOP!$Y1396&lt;&gt;""),TONGHOP!$Y1396,"")</f>
        <v/>
      </c>
      <c r="O1396" s="139" t="str">
        <f>IF(AND(TONGHOP!$O1396="ThiTN",OR(TONGHOP!$P1396="LT",TONGHOP!$P1396="TN"),TONGHOP!$Z1396&lt;&gt;""),TONGHOP!$Z1396,"")</f>
        <v/>
      </c>
      <c r="P1396" s="139" t="str">
        <f>IF(AND(TONGHOP!$O1396="ThiTN",TONGHOP!$P1396="VĐ",TONGHOP!$X1396&lt;&gt;""),TONGHOP!$X1396,"")</f>
        <v/>
      </c>
      <c r="Q1396" s="139" t="str">
        <f>IF(AND(TONGHOP!$O1396="ThiTN",TONGHOP!$P1396="VĐ",TONGHOP!$Y1396&lt;&gt;""),TONGHOP!$Y1396,"")</f>
        <v/>
      </c>
      <c r="R1396" s="139" t="str">
        <f>IF(AND(TONGHOP!$O1396="ThiTN",TONGHOP!$P1396="VĐ",TONGHOP!$Z1396&lt;&gt;""),TONGHOP!$Z1396,"")</f>
        <v/>
      </c>
      <c r="S1396" s="137" t="str">
        <f>IF(AND(TONGHOP!$O1396="ThiTN",TONGHOP!$P1396="TH",TONGHOP!$X1396&lt;&gt;""),TONGHOP!$X1396,"")</f>
        <v/>
      </c>
      <c r="T1396" s="137" t="str">
        <f>IF(AND(TONGHOP!$O1396="ThiTN",TONGHOP!$P1396="TH",TONGHOP!$Y1396&lt;&gt;""),TONGHOP!$Y1396,"")</f>
        <v/>
      </c>
      <c r="U1396" s="137" t="str">
        <f>IF(AND(TONGHOP!$O1396="ThiTN",TONGHOP!$P1396="TH",TONGHOP!$Z1396&lt;&gt;""),TONGHOP!$Z1396,"")</f>
        <v/>
      </c>
    </row>
    <row r="1397" spans="1:21">
      <c r="A1397" s="139" t="str">
        <f>IF(AND(TONGHOP!$O1397="KTHP",OR(TONGHOP!$P1397="LT",TONGHOP!$P1397="TN"),TONGHOP!$X1397&lt;&gt;""),TONGHOP!$X1397,"")</f>
        <v/>
      </c>
      <c r="B1397" s="139" t="str">
        <f>IF(AND(TONGHOP!$O1397="KTHP",OR(TONGHOP!$P1397="LT",TONGHOP!$P1397="TN"),TONGHOP!$Y1397&lt;&gt;""),TONGHOP!$Y1397,"")</f>
        <v/>
      </c>
      <c r="C1397" s="139" t="str">
        <f>IF(AND(TONGHOP!$O1397="KTHP",OR(TONGHOP!$P1397="LT",TONGHOP!$P1397="TN"),TONGHOP!$Z1397&lt;&gt;""),TONGHOP!$Z1397,"")</f>
        <v/>
      </c>
      <c r="D1397" s="139" t="str">
        <f>IF(AND(TONGHOP!$O1397="KTHP",TONGHOP!$P1397="VĐ"),TONGHOP!$X1397,"")</f>
        <v/>
      </c>
      <c r="E1397" s="138" t="str">
        <f>IF(AND(TONGHOP!$O1397="KTHP",TONGHOP!$P1397="VĐ"),TONGHOP!$Y1397,"")</f>
        <v/>
      </c>
      <c r="F1397" s="138" t="str">
        <f>IF(AND(TONGHOP!$O1397="KTHP",TONGHOP!$P1397="VĐ"),TONGHOP!$Z1397,"")</f>
        <v/>
      </c>
      <c r="G1397" s="139" t="str">
        <f>IF(AND(TONGHOP!$O1397="KTHP",TONGHOP!$P1397="TL"),TONGHOP!$X1397,"")</f>
        <v>Nguyễn Ngọc Phương</v>
      </c>
      <c r="H1397" s="138">
        <f>IF(AND(TONGHOP!$O1397="KTHP",TONGHOP!$P1397="TL"),TONGHOP!$Y1397,"")</f>
        <v>0</v>
      </c>
      <c r="I1397" s="138">
        <f>IF(AND(TONGHOP!$O1397="KTHP",TONGHOP!$P1397="TL"),TONGHOP!$Z1397,"")</f>
        <v>50</v>
      </c>
      <c r="J1397" s="139" t="str">
        <f>IF(AND(TONGHOP!$O1397="KTHP",TONGHOP!$P1397="TH"),TONGHOP!$X1397,"")</f>
        <v/>
      </c>
      <c r="K1397" s="138" t="str">
        <f>IF(AND(TONGHOP!$O1397="KTHP",TONGHOP!$P1397="TH"),TONGHOP!$Y1397,"")</f>
        <v/>
      </c>
      <c r="L1397" s="138" t="str">
        <f>IF(AND(TONGHOP!$O1397="KTHP",TONGHOP!$P1397="TH"),TONGHOP!$Z1397,"")</f>
        <v/>
      </c>
      <c r="M1397" s="139" t="str">
        <f>IF(AND(TONGHOP!$O1397="ThiTN",OR(TONGHOP!$P1397="LT",TONGHOP!$P1397="TN"),TONGHOP!$X1397&lt;&gt;""),TONGHOP!$X1397,"")</f>
        <v/>
      </c>
      <c r="N1397" s="139" t="str">
        <f>IF(AND(TONGHOP!$O1397="ThiTN",OR(TONGHOP!$P1397="LT",TONGHOP!$P1397="TN"),TONGHOP!$Y1397&lt;&gt;""),TONGHOP!$Y1397,"")</f>
        <v/>
      </c>
      <c r="O1397" s="139" t="str">
        <f>IF(AND(TONGHOP!$O1397="ThiTN",OR(TONGHOP!$P1397="LT",TONGHOP!$P1397="TN"),TONGHOP!$Z1397&lt;&gt;""),TONGHOP!$Z1397,"")</f>
        <v/>
      </c>
      <c r="P1397" s="139" t="str">
        <f>IF(AND(TONGHOP!$O1397="ThiTN",TONGHOP!$P1397="VĐ",TONGHOP!$X1397&lt;&gt;""),TONGHOP!$X1397,"")</f>
        <v/>
      </c>
      <c r="Q1397" s="139" t="str">
        <f>IF(AND(TONGHOP!$O1397="ThiTN",TONGHOP!$P1397="VĐ",TONGHOP!$Y1397&lt;&gt;""),TONGHOP!$Y1397,"")</f>
        <v/>
      </c>
      <c r="R1397" s="139" t="str">
        <f>IF(AND(TONGHOP!$O1397="ThiTN",TONGHOP!$P1397="VĐ",TONGHOP!$Z1397&lt;&gt;""),TONGHOP!$Z1397,"")</f>
        <v/>
      </c>
      <c r="S1397" s="137" t="str">
        <f>IF(AND(TONGHOP!$O1397="ThiTN",TONGHOP!$P1397="TH",TONGHOP!$X1397&lt;&gt;""),TONGHOP!$X1397,"")</f>
        <v/>
      </c>
      <c r="T1397" s="137" t="str">
        <f>IF(AND(TONGHOP!$O1397="ThiTN",TONGHOP!$P1397="TH",TONGHOP!$Y1397&lt;&gt;""),TONGHOP!$Y1397,"")</f>
        <v/>
      </c>
      <c r="U1397" s="137" t="str">
        <f>IF(AND(TONGHOP!$O1397="ThiTN",TONGHOP!$P1397="TH",TONGHOP!$Z1397&lt;&gt;""),TONGHOP!$Z1397,"")</f>
        <v/>
      </c>
    </row>
    <row r="1398" spans="1:21">
      <c r="A1398" s="139" t="str">
        <f>IF(AND(TONGHOP!$O1398="KTHP",OR(TONGHOP!$P1398="LT",TONGHOP!$P1398="TN"),TONGHOP!$X1398&lt;&gt;""),TONGHOP!$X1398,"")</f>
        <v/>
      </c>
      <c r="B1398" s="139" t="str">
        <f>IF(AND(TONGHOP!$O1398="KTHP",OR(TONGHOP!$P1398="LT",TONGHOP!$P1398="TN"),TONGHOP!$Y1398&lt;&gt;""),TONGHOP!$Y1398,"")</f>
        <v/>
      </c>
      <c r="C1398" s="139" t="str">
        <f>IF(AND(TONGHOP!$O1398="KTHP",OR(TONGHOP!$P1398="LT",TONGHOP!$P1398="TN"),TONGHOP!$Z1398&lt;&gt;""),TONGHOP!$Z1398,"")</f>
        <v/>
      </c>
      <c r="D1398" s="139" t="str">
        <f>IF(AND(TONGHOP!$O1398="KTHP",TONGHOP!$P1398="VĐ"),TONGHOP!$X1398,"")</f>
        <v/>
      </c>
      <c r="E1398" s="138" t="str">
        <f>IF(AND(TONGHOP!$O1398="KTHP",TONGHOP!$P1398="VĐ"),TONGHOP!$Y1398,"")</f>
        <v/>
      </c>
      <c r="F1398" s="138" t="str">
        <f>IF(AND(TONGHOP!$O1398="KTHP",TONGHOP!$P1398="VĐ"),TONGHOP!$Z1398,"")</f>
        <v/>
      </c>
      <c r="G1398" s="139" t="str">
        <f>IF(AND(TONGHOP!$O1398="KTHP",TONGHOP!$P1398="TL"),TONGHOP!$X1398,"")</f>
        <v/>
      </c>
      <c r="H1398" s="138" t="str">
        <f>IF(AND(TONGHOP!$O1398="KTHP",TONGHOP!$P1398="TL"),TONGHOP!$Y1398,"")</f>
        <v/>
      </c>
      <c r="I1398" s="138" t="str">
        <f>IF(AND(TONGHOP!$O1398="KTHP",TONGHOP!$P1398="TL"),TONGHOP!$Z1398,"")</f>
        <v/>
      </c>
      <c r="J1398" s="139" t="str">
        <f>IF(AND(TONGHOP!$O1398="KTHP",TONGHOP!$P1398="TH"),TONGHOP!$X1398,"")</f>
        <v/>
      </c>
      <c r="K1398" s="138" t="str">
        <f>IF(AND(TONGHOP!$O1398="KTHP",TONGHOP!$P1398="TH"),TONGHOP!$Y1398,"")</f>
        <v/>
      </c>
      <c r="L1398" s="138" t="str">
        <f>IF(AND(TONGHOP!$O1398="KTHP",TONGHOP!$P1398="TH"),TONGHOP!$Z1398,"")</f>
        <v/>
      </c>
      <c r="M1398" s="139" t="str">
        <f>IF(AND(TONGHOP!$O1398="ThiTN",OR(TONGHOP!$P1398="LT",TONGHOP!$P1398="TN"),TONGHOP!$X1398&lt;&gt;""),TONGHOP!$X1398,"")</f>
        <v/>
      </c>
      <c r="N1398" s="139" t="str">
        <f>IF(AND(TONGHOP!$O1398="ThiTN",OR(TONGHOP!$P1398="LT",TONGHOP!$P1398="TN"),TONGHOP!$Y1398&lt;&gt;""),TONGHOP!$Y1398,"")</f>
        <v/>
      </c>
      <c r="O1398" s="139" t="str">
        <f>IF(AND(TONGHOP!$O1398="ThiTN",OR(TONGHOP!$P1398="LT",TONGHOP!$P1398="TN"),TONGHOP!$Z1398&lt;&gt;""),TONGHOP!$Z1398,"")</f>
        <v/>
      </c>
      <c r="P1398" s="139" t="str">
        <f>IF(AND(TONGHOP!$O1398="ThiTN",TONGHOP!$P1398="VĐ",TONGHOP!$X1398&lt;&gt;""),TONGHOP!$X1398,"")</f>
        <v/>
      </c>
      <c r="Q1398" s="139" t="str">
        <f>IF(AND(TONGHOP!$O1398="ThiTN",TONGHOP!$P1398="VĐ",TONGHOP!$Y1398&lt;&gt;""),TONGHOP!$Y1398,"")</f>
        <v/>
      </c>
      <c r="R1398" s="139" t="str">
        <f>IF(AND(TONGHOP!$O1398="ThiTN",TONGHOP!$P1398="VĐ",TONGHOP!$Z1398&lt;&gt;""),TONGHOP!$Z1398,"")</f>
        <v/>
      </c>
      <c r="S1398" s="137" t="str">
        <f>IF(AND(TONGHOP!$O1398="ThiTN",TONGHOP!$P1398="TH",TONGHOP!$X1398&lt;&gt;""),TONGHOP!$X1398,"")</f>
        <v/>
      </c>
      <c r="T1398" s="137" t="str">
        <f>IF(AND(TONGHOP!$O1398="ThiTN",TONGHOP!$P1398="TH",TONGHOP!$Y1398&lt;&gt;""),TONGHOP!$Y1398,"")</f>
        <v/>
      </c>
      <c r="U1398" s="137" t="str">
        <f>IF(AND(TONGHOP!$O1398="ThiTN",TONGHOP!$P1398="TH",TONGHOP!$Z1398&lt;&gt;""),TONGHOP!$Z1398,"")</f>
        <v/>
      </c>
    </row>
    <row r="1399" spans="1:21">
      <c r="A1399" s="139" t="str">
        <f>IF(AND(TONGHOP!$O1399="KTHP",OR(TONGHOP!$P1399="LT",TONGHOP!$P1399="TN"),TONGHOP!$X1399&lt;&gt;""),TONGHOP!$X1399,"")</f>
        <v/>
      </c>
      <c r="B1399" s="139" t="str">
        <f>IF(AND(TONGHOP!$O1399="KTHP",OR(TONGHOP!$P1399="LT",TONGHOP!$P1399="TN"),TONGHOP!$Y1399&lt;&gt;""),TONGHOP!$Y1399,"")</f>
        <v/>
      </c>
      <c r="C1399" s="139" t="str">
        <f>IF(AND(TONGHOP!$O1399="KTHP",OR(TONGHOP!$P1399="LT",TONGHOP!$P1399="TN"),TONGHOP!$Z1399&lt;&gt;""),TONGHOP!$Z1399,"")</f>
        <v/>
      </c>
      <c r="D1399" s="139" t="str">
        <f>IF(AND(TONGHOP!$O1399="KTHP",TONGHOP!$P1399="VĐ"),TONGHOP!$X1399,"")</f>
        <v/>
      </c>
      <c r="E1399" s="138" t="str">
        <f>IF(AND(TONGHOP!$O1399="KTHP",TONGHOP!$P1399="VĐ"),TONGHOP!$Y1399,"")</f>
        <v/>
      </c>
      <c r="F1399" s="138" t="str">
        <f>IF(AND(TONGHOP!$O1399="KTHP",TONGHOP!$P1399="VĐ"),TONGHOP!$Z1399,"")</f>
        <v/>
      </c>
      <c r="G1399" s="139" t="str">
        <f>IF(AND(TONGHOP!$O1399="KTHP",TONGHOP!$P1399="TL"),TONGHOP!$X1399,"")</f>
        <v/>
      </c>
      <c r="H1399" s="138" t="str">
        <f>IF(AND(TONGHOP!$O1399="KTHP",TONGHOP!$P1399="TL"),TONGHOP!$Y1399,"")</f>
        <v/>
      </c>
      <c r="I1399" s="138" t="str">
        <f>IF(AND(TONGHOP!$O1399="KTHP",TONGHOP!$P1399="TL"),TONGHOP!$Z1399,"")</f>
        <v/>
      </c>
      <c r="J1399" s="139" t="str">
        <f>IF(AND(TONGHOP!$O1399="KTHP",TONGHOP!$P1399="TH"),TONGHOP!$X1399,"")</f>
        <v/>
      </c>
      <c r="K1399" s="138" t="str">
        <f>IF(AND(TONGHOP!$O1399="KTHP",TONGHOP!$P1399="TH"),TONGHOP!$Y1399,"")</f>
        <v/>
      </c>
      <c r="L1399" s="138" t="str">
        <f>IF(AND(TONGHOP!$O1399="KTHP",TONGHOP!$P1399="TH"),TONGHOP!$Z1399,"")</f>
        <v/>
      </c>
      <c r="M1399" s="139" t="str">
        <f>IF(AND(TONGHOP!$O1399="ThiTN",OR(TONGHOP!$P1399="LT",TONGHOP!$P1399="TN"),TONGHOP!$X1399&lt;&gt;""),TONGHOP!$X1399,"")</f>
        <v/>
      </c>
      <c r="N1399" s="139" t="str">
        <f>IF(AND(TONGHOP!$O1399="ThiTN",OR(TONGHOP!$P1399="LT",TONGHOP!$P1399="TN"),TONGHOP!$Y1399&lt;&gt;""),TONGHOP!$Y1399,"")</f>
        <v/>
      </c>
      <c r="O1399" s="139" t="str">
        <f>IF(AND(TONGHOP!$O1399="ThiTN",OR(TONGHOP!$P1399="LT",TONGHOP!$P1399="TN"),TONGHOP!$Z1399&lt;&gt;""),TONGHOP!$Z1399,"")</f>
        <v/>
      </c>
      <c r="P1399" s="139" t="str">
        <f>IF(AND(TONGHOP!$O1399="ThiTN",TONGHOP!$P1399="VĐ",TONGHOP!$X1399&lt;&gt;""),TONGHOP!$X1399,"")</f>
        <v/>
      </c>
      <c r="Q1399" s="139" t="str">
        <f>IF(AND(TONGHOP!$O1399="ThiTN",TONGHOP!$P1399="VĐ",TONGHOP!$Y1399&lt;&gt;""),TONGHOP!$Y1399,"")</f>
        <v/>
      </c>
      <c r="R1399" s="139" t="str">
        <f>IF(AND(TONGHOP!$O1399="ThiTN",TONGHOP!$P1399="VĐ",TONGHOP!$Z1399&lt;&gt;""),TONGHOP!$Z1399,"")</f>
        <v/>
      </c>
      <c r="S1399" s="137" t="str">
        <f>IF(AND(TONGHOP!$O1399="ThiTN",TONGHOP!$P1399="TH",TONGHOP!$X1399&lt;&gt;""),TONGHOP!$X1399,"")</f>
        <v/>
      </c>
      <c r="T1399" s="137" t="str">
        <f>IF(AND(TONGHOP!$O1399="ThiTN",TONGHOP!$P1399="TH",TONGHOP!$Y1399&lt;&gt;""),TONGHOP!$Y1399,"")</f>
        <v/>
      </c>
      <c r="U1399" s="137" t="str">
        <f>IF(AND(TONGHOP!$O1399="ThiTN",TONGHOP!$P1399="TH",TONGHOP!$Z1399&lt;&gt;""),TONGHOP!$Z1399,"")</f>
        <v/>
      </c>
    </row>
    <row r="1400" spans="1:21">
      <c r="A1400" s="139" t="str">
        <f>IF(AND(TONGHOP!$O1400="KTHP",OR(TONGHOP!$P1400="LT",TONGHOP!$P1400="TN"),TONGHOP!$X1400&lt;&gt;""),TONGHOP!$X1400,"")</f>
        <v/>
      </c>
      <c r="B1400" s="139" t="str">
        <f>IF(AND(TONGHOP!$O1400="KTHP",OR(TONGHOP!$P1400="LT",TONGHOP!$P1400="TN"),TONGHOP!$Y1400&lt;&gt;""),TONGHOP!$Y1400,"")</f>
        <v/>
      </c>
      <c r="C1400" s="139" t="str">
        <f>IF(AND(TONGHOP!$O1400="KTHP",OR(TONGHOP!$P1400="LT",TONGHOP!$P1400="TN"),TONGHOP!$Z1400&lt;&gt;""),TONGHOP!$Z1400,"")</f>
        <v/>
      </c>
      <c r="D1400" s="139" t="str">
        <f>IF(AND(TONGHOP!$O1400="KTHP",TONGHOP!$P1400="VĐ"),TONGHOP!$X1400,"")</f>
        <v/>
      </c>
      <c r="E1400" s="138" t="str">
        <f>IF(AND(TONGHOP!$O1400="KTHP",TONGHOP!$P1400="VĐ"),TONGHOP!$Y1400,"")</f>
        <v/>
      </c>
      <c r="F1400" s="138" t="str">
        <f>IF(AND(TONGHOP!$O1400="KTHP",TONGHOP!$P1400="VĐ"),TONGHOP!$Z1400,"")</f>
        <v/>
      </c>
      <c r="G1400" s="139" t="str">
        <f>IF(AND(TONGHOP!$O1400="KTHP",TONGHOP!$P1400="TL"),TONGHOP!$X1400,"")</f>
        <v/>
      </c>
      <c r="H1400" s="138" t="str">
        <f>IF(AND(TONGHOP!$O1400="KTHP",TONGHOP!$P1400="TL"),TONGHOP!$Y1400,"")</f>
        <v/>
      </c>
      <c r="I1400" s="138" t="str">
        <f>IF(AND(TONGHOP!$O1400="KTHP",TONGHOP!$P1400="TL"),TONGHOP!$Z1400,"")</f>
        <v/>
      </c>
      <c r="J1400" s="139">
        <f>IF(AND(TONGHOP!$O1400="KTHP",TONGHOP!$P1400="TH"),TONGHOP!$X1400,"")</f>
        <v>0</v>
      </c>
      <c r="K1400" s="138">
        <f>IF(AND(TONGHOP!$O1400="KTHP",TONGHOP!$P1400="TH"),TONGHOP!$Y1400,"")</f>
        <v>0</v>
      </c>
      <c r="L1400" s="138">
        <f>IF(AND(TONGHOP!$O1400="KTHP",TONGHOP!$P1400="TH"),TONGHOP!$Z1400,"")</f>
        <v>0</v>
      </c>
      <c r="M1400" s="139" t="str">
        <f>IF(AND(TONGHOP!$O1400="ThiTN",OR(TONGHOP!$P1400="LT",TONGHOP!$P1400="TN"),TONGHOP!$X1400&lt;&gt;""),TONGHOP!$X1400,"")</f>
        <v/>
      </c>
      <c r="N1400" s="139" t="str">
        <f>IF(AND(TONGHOP!$O1400="ThiTN",OR(TONGHOP!$P1400="LT",TONGHOP!$P1400="TN"),TONGHOP!$Y1400&lt;&gt;""),TONGHOP!$Y1400,"")</f>
        <v/>
      </c>
      <c r="O1400" s="139" t="str">
        <f>IF(AND(TONGHOP!$O1400="ThiTN",OR(TONGHOP!$P1400="LT",TONGHOP!$P1400="TN"),TONGHOP!$Z1400&lt;&gt;""),TONGHOP!$Z1400,"")</f>
        <v/>
      </c>
      <c r="P1400" s="139" t="str">
        <f>IF(AND(TONGHOP!$O1400="ThiTN",TONGHOP!$P1400="VĐ",TONGHOP!$X1400&lt;&gt;""),TONGHOP!$X1400,"")</f>
        <v/>
      </c>
      <c r="Q1400" s="139" t="str">
        <f>IF(AND(TONGHOP!$O1400="ThiTN",TONGHOP!$P1400="VĐ",TONGHOP!$Y1400&lt;&gt;""),TONGHOP!$Y1400,"")</f>
        <v/>
      </c>
      <c r="R1400" s="139" t="str">
        <f>IF(AND(TONGHOP!$O1400="ThiTN",TONGHOP!$P1400="VĐ",TONGHOP!$Z1400&lt;&gt;""),TONGHOP!$Z1400,"")</f>
        <v/>
      </c>
      <c r="S1400" s="137" t="str">
        <f>IF(AND(TONGHOP!$O1400="ThiTN",TONGHOP!$P1400="TH",TONGHOP!$X1400&lt;&gt;""),TONGHOP!$X1400,"")</f>
        <v/>
      </c>
      <c r="T1400" s="137" t="str">
        <f>IF(AND(TONGHOP!$O1400="ThiTN",TONGHOP!$P1400="TH",TONGHOP!$Y1400&lt;&gt;""),TONGHOP!$Y1400,"")</f>
        <v/>
      </c>
      <c r="U1400" s="137" t="str">
        <f>IF(AND(TONGHOP!$O1400="ThiTN",TONGHOP!$P1400="TH",TONGHOP!$Z1400&lt;&gt;""),TONGHOP!$Z1400,"")</f>
        <v/>
      </c>
    </row>
    <row r="1401" spans="1:21">
      <c r="A1401" s="139" t="str">
        <f>IF(AND(TONGHOP!$O1401="KTHP",OR(TONGHOP!$P1401="LT",TONGHOP!$P1401="TN"),TONGHOP!$X1401&lt;&gt;""),TONGHOP!$X1401,"")</f>
        <v/>
      </c>
      <c r="B1401" s="139" t="str">
        <f>IF(AND(TONGHOP!$O1401="KTHP",OR(TONGHOP!$P1401="LT",TONGHOP!$P1401="TN"),TONGHOP!$Y1401&lt;&gt;""),TONGHOP!$Y1401,"")</f>
        <v/>
      </c>
      <c r="C1401" s="139" t="str">
        <f>IF(AND(TONGHOP!$O1401="KTHP",OR(TONGHOP!$P1401="LT",TONGHOP!$P1401="TN"),TONGHOP!$Z1401&lt;&gt;""),TONGHOP!$Z1401,"")</f>
        <v/>
      </c>
      <c r="D1401" s="139" t="str">
        <f>IF(AND(TONGHOP!$O1401="KTHP",TONGHOP!$P1401="VĐ"),TONGHOP!$X1401,"")</f>
        <v/>
      </c>
      <c r="E1401" s="138" t="str">
        <f>IF(AND(TONGHOP!$O1401="KTHP",TONGHOP!$P1401="VĐ"),TONGHOP!$Y1401,"")</f>
        <v/>
      </c>
      <c r="F1401" s="138" t="str">
        <f>IF(AND(TONGHOP!$O1401="KTHP",TONGHOP!$P1401="VĐ"),TONGHOP!$Z1401,"")</f>
        <v/>
      </c>
      <c r="G1401" s="139" t="str">
        <f>IF(AND(TONGHOP!$O1401="KTHP",TONGHOP!$P1401="TL"),TONGHOP!$X1401,"")</f>
        <v/>
      </c>
      <c r="H1401" s="138" t="str">
        <f>IF(AND(TONGHOP!$O1401="KTHP",TONGHOP!$P1401="TL"),TONGHOP!$Y1401,"")</f>
        <v/>
      </c>
      <c r="I1401" s="138" t="str">
        <f>IF(AND(TONGHOP!$O1401="KTHP",TONGHOP!$P1401="TL"),TONGHOP!$Z1401,"")</f>
        <v/>
      </c>
      <c r="J1401" s="139">
        <f>IF(AND(TONGHOP!$O1401="KTHP",TONGHOP!$P1401="TH"),TONGHOP!$X1401,"")</f>
        <v>0</v>
      </c>
      <c r="K1401" s="138">
        <f>IF(AND(TONGHOP!$O1401="KTHP",TONGHOP!$P1401="TH"),TONGHOP!$Y1401,"")</f>
        <v>0</v>
      </c>
      <c r="L1401" s="138">
        <f>IF(AND(TONGHOP!$O1401="KTHP",TONGHOP!$P1401="TH"),TONGHOP!$Z1401,"")</f>
        <v>0</v>
      </c>
      <c r="M1401" s="139" t="str">
        <f>IF(AND(TONGHOP!$O1401="ThiTN",OR(TONGHOP!$P1401="LT",TONGHOP!$P1401="TN"),TONGHOP!$X1401&lt;&gt;""),TONGHOP!$X1401,"")</f>
        <v/>
      </c>
      <c r="N1401" s="139" t="str">
        <f>IF(AND(TONGHOP!$O1401="ThiTN",OR(TONGHOP!$P1401="LT",TONGHOP!$P1401="TN"),TONGHOP!$Y1401&lt;&gt;""),TONGHOP!$Y1401,"")</f>
        <v/>
      </c>
      <c r="O1401" s="139" t="str">
        <f>IF(AND(TONGHOP!$O1401="ThiTN",OR(TONGHOP!$P1401="LT",TONGHOP!$P1401="TN"),TONGHOP!$Z1401&lt;&gt;""),TONGHOP!$Z1401,"")</f>
        <v/>
      </c>
      <c r="P1401" s="139" t="str">
        <f>IF(AND(TONGHOP!$O1401="ThiTN",TONGHOP!$P1401="VĐ",TONGHOP!$X1401&lt;&gt;""),TONGHOP!$X1401,"")</f>
        <v/>
      </c>
      <c r="Q1401" s="139" t="str">
        <f>IF(AND(TONGHOP!$O1401="ThiTN",TONGHOP!$P1401="VĐ",TONGHOP!$Y1401&lt;&gt;""),TONGHOP!$Y1401,"")</f>
        <v/>
      </c>
      <c r="R1401" s="139" t="str">
        <f>IF(AND(TONGHOP!$O1401="ThiTN",TONGHOP!$P1401="VĐ",TONGHOP!$Z1401&lt;&gt;""),TONGHOP!$Z1401,"")</f>
        <v/>
      </c>
      <c r="S1401" s="137" t="str">
        <f>IF(AND(TONGHOP!$O1401="ThiTN",TONGHOP!$P1401="TH",TONGHOP!$X1401&lt;&gt;""),TONGHOP!$X1401,"")</f>
        <v/>
      </c>
      <c r="T1401" s="137" t="str">
        <f>IF(AND(TONGHOP!$O1401="ThiTN",TONGHOP!$P1401="TH",TONGHOP!$Y1401&lt;&gt;""),TONGHOP!$Y1401,"")</f>
        <v/>
      </c>
      <c r="U1401" s="137" t="str">
        <f>IF(AND(TONGHOP!$O1401="ThiTN",TONGHOP!$P1401="TH",TONGHOP!$Z1401&lt;&gt;""),TONGHOP!$Z1401,"")</f>
        <v/>
      </c>
    </row>
    <row r="1402" spans="1:21">
      <c r="A1402" s="139" t="str">
        <f>IF(AND(TONGHOP!$O1402="KTHP",OR(TONGHOP!$P1402="LT",TONGHOP!$P1402="TN"),TONGHOP!$X1402&lt;&gt;""),TONGHOP!$X1402,"")</f>
        <v/>
      </c>
      <c r="B1402" s="139" t="str">
        <f>IF(AND(TONGHOP!$O1402="KTHP",OR(TONGHOP!$P1402="LT",TONGHOP!$P1402="TN"),TONGHOP!$Y1402&lt;&gt;""),TONGHOP!$Y1402,"")</f>
        <v/>
      </c>
      <c r="C1402" s="139" t="str">
        <f>IF(AND(TONGHOP!$O1402="KTHP",OR(TONGHOP!$P1402="LT",TONGHOP!$P1402="TN"),TONGHOP!$Z1402&lt;&gt;""),TONGHOP!$Z1402,"")</f>
        <v/>
      </c>
      <c r="D1402" s="139" t="str">
        <f>IF(AND(TONGHOP!$O1402="KTHP",TONGHOP!$P1402="VĐ"),TONGHOP!$X1402,"")</f>
        <v/>
      </c>
      <c r="E1402" s="138" t="str">
        <f>IF(AND(TONGHOP!$O1402="KTHP",TONGHOP!$P1402="VĐ"),TONGHOP!$Y1402,"")</f>
        <v/>
      </c>
      <c r="F1402" s="138" t="str">
        <f>IF(AND(TONGHOP!$O1402="KTHP",TONGHOP!$P1402="VĐ"),TONGHOP!$Z1402,"")</f>
        <v/>
      </c>
      <c r="G1402" s="139" t="str">
        <f>IF(AND(TONGHOP!$O1402="KTHP",TONGHOP!$P1402="TL"),TONGHOP!$X1402,"")</f>
        <v/>
      </c>
      <c r="H1402" s="138" t="str">
        <f>IF(AND(TONGHOP!$O1402="KTHP",TONGHOP!$P1402="TL"),TONGHOP!$Y1402,"")</f>
        <v/>
      </c>
      <c r="I1402" s="138" t="str">
        <f>IF(AND(TONGHOP!$O1402="KTHP",TONGHOP!$P1402="TL"),TONGHOP!$Z1402,"")</f>
        <v/>
      </c>
      <c r="J1402" s="139">
        <f>IF(AND(TONGHOP!$O1402="KTHP",TONGHOP!$P1402="TH"),TONGHOP!$X1402,"")</f>
        <v>0</v>
      </c>
      <c r="K1402" s="138">
        <f>IF(AND(TONGHOP!$O1402="KTHP",TONGHOP!$P1402="TH"),TONGHOP!$Y1402,"")</f>
        <v>0</v>
      </c>
      <c r="L1402" s="138">
        <f>IF(AND(TONGHOP!$O1402="KTHP",TONGHOP!$P1402="TH"),TONGHOP!$Z1402,"")</f>
        <v>0</v>
      </c>
      <c r="M1402" s="139" t="str">
        <f>IF(AND(TONGHOP!$O1402="ThiTN",OR(TONGHOP!$P1402="LT",TONGHOP!$P1402="TN"),TONGHOP!$X1402&lt;&gt;""),TONGHOP!$X1402,"")</f>
        <v/>
      </c>
      <c r="N1402" s="139" t="str">
        <f>IF(AND(TONGHOP!$O1402="ThiTN",OR(TONGHOP!$P1402="LT",TONGHOP!$P1402="TN"),TONGHOP!$Y1402&lt;&gt;""),TONGHOP!$Y1402,"")</f>
        <v/>
      </c>
      <c r="O1402" s="139" t="str">
        <f>IF(AND(TONGHOP!$O1402="ThiTN",OR(TONGHOP!$P1402="LT",TONGHOP!$P1402="TN"),TONGHOP!$Z1402&lt;&gt;""),TONGHOP!$Z1402,"")</f>
        <v/>
      </c>
      <c r="P1402" s="139" t="str">
        <f>IF(AND(TONGHOP!$O1402="ThiTN",TONGHOP!$P1402="VĐ",TONGHOP!$X1402&lt;&gt;""),TONGHOP!$X1402,"")</f>
        <v/>
      </c>
      <c r="Q1402" s="139" t="str">
        <f>IF(AND(TONGHOP!$O1402="ThiTN",TONGHOP!$P1402="VĐ",TONGHOP!$Y1402&lt;&gt;""),TONGHOP!$Y1402,"")</f>
        <v/>
      </c>
      <c r="R1402" s="139" t="str">
        <f>IF(AND(TONGHOP!$O1402="ThiTN",TONGHOP!$P1402="VĐ",TONGHOP!$Z1402&lt;&gt;""),TONGHOP!$Z1402,"")</f>
        <v/>
      </c>
      <c r="S1402" s="137" t="str">
        <f>IF(AND(TONGHOP!$O1402="ThiTN",TONGHOP!$P1402="TH",TONGHOP!$X1402&lt;&gt;""),TONGHOP!$X1402,"")</f>
        <v/>
      </c>
      <c r="T1402" s="137" t="str">
        <f>IF(AND(TONGHOP!$O1402="ThiTN",TONGHOP!$P1402="TH",TONGHOP!$Y1402&lt;&gt;""),TONGHOP!$Y1402,"")</f>
        <v/>
      </c>
      <c r="U1402" s="137" t="str">
        <f>IF(AND(TONGHOP!$O1402="ThiTN",TONGHOP!$P1402="TH",TONGHOP!$Z1402&lt;&gt;""),TONGHOP!$Z1402,"")</f>
        <v/>
      </c>
    </row>
    <row r="1403" spans="1:21">
      <c r="A1403" s="139" t="str">
        <f>IF(AND(TONGHOP!$O1403="KTHP",OR(TONGHOP!$P1403="LT",TONGHOP!$P1403="TN"),TONGHOP!$X1403&lt;&gt;""),TONGHOP!$X1403,"")</f>
        <v/>
      </c>
      <c r="B1403" s="139" t="str">
        <f>IF(AND(TONGHOP!$O1403="KTHP",OR(TONGHOP!$P1403="LT",TONGHOP!$P1403="TN"),TONGHOP!$Y1403&lt;&gt;""),TONGHOP!$Y1403,"")</f>
        <v/>
      </c>
      <c r="C1403" s="139" t="str">
        <f>IF(AND(TONGHOP!$O1403="KTHP",OR(TONGHOP!$P1403="LT",TONGHOP!$P1403="TN"),TONGHOP!$Z1403&lt;&gt;""),TONGHOP!$Z1403,"")</f>
        <v/>
      </c>
      <c r="D1403" s="139" t="str">
        <f>IF(AND(TONGHOP!$O1403="KTHP",TONGHOP!$P1403="VĐ"),TONGHOP!$X1403,"")</f>
        <v/>
      </c>
      <c r="E1403" s="138" t="str">
        <f>IF(AND(TONGHOP!$O1403="KTHP",TONGHOP!$P1403="VĐ"),TONGHOP!$Y1403,"")</f>
        <v/>
      </c>
      <c r="F1403" s="138" t="str">
        <f>IF(AND(TONGHOP!$O1403="KTHP",TONGHOP!$P1403="VĐ"),TONGHOP!$Z1403,"")</f>
        <v/>
      </c>
      <c r="G1403" s="139" t="str">
        <f>IF(AND(TONGHOP!$O1403="KTHP",TONGHOP!$P1403="TL"),TONGHOP!$X1403,"")</f>
        <v/>
      </c>
      <c r="H1403" s="138" t="str">
        <f>IF(AND(TONGHOP!$O1403="KTHP",TONGHOP!$P1403="TL"),TONGHOP!$Y1403,"")</f>
        <v/>
      </c>
      <c r="I1403" s="138" t="str">
        <f>IF(AND(TONGHOP!$O1403="KTHP",TONGHOP!$P1403="TL"),TONGHOP!$Z1403,"")</f>
        <v/>
      </c>
      <c r="J1403" s="139">
        <f>IF(AND(TONGHOP!$O1403="KTHP",TONGHOP!$P1403="TH"),TONGHOP!$X1403,"")</f>
        <v>0</v>
      </c>
      <c r="K1403" s="138">
        <f>IF(AND(TONGHOP!$O1403="KTHP",TONGHOP!$P1403="TH"),TONGHOP!$Y1403,"")</f>
        <v>0</v>
      </c>
      <c r="L1403" s="138">
        <f>IF(AND(TONGHOP!$O1403="KTHP",TONGHOP!$P1403="TH"),TONGHOP!$Z1403,"")</f>
        <v>0</v>
      </c>
      <c r="M1403" s="139" t="str">
        <f>IF(AND(TONGHOP!$O1403="ThiTN",OR(TONGHOP!$P1403="LT",TONGHOP!$P1403="TN"),TONGHOP!$X1403&lt;&gt;""),TONGHOP!$X1403,"")</f>
        <v/>
      </c>
      <c r="N1403" s="139" t="str">
        <f>IF(AND(TONGHOP!$O1403="ThiTN",OR(TONGHOP!$P1403="LT",TONGHOP!$P1403="TN"),TONGHOP!$Y1403&lt;&gt;""),TONGHOP!$Y1403,"")</f>
        <v/>
      </c>
      <c r="O1403" s="139" t="str">
        <f>IF(AND(TONGHOP!$O1403="ThiTN",OR(TONGHOP!$P1403="LT",TONGHOP!$P1403="TN"),TONGHOP!$Z1403&lt;&gt;""),TONGHOP!$Z1403,"")</f>
        <v/>
      </c>
      <c r="P1403" s="139" t="str">
        <f>IF(AND(TONGHOP!$O1403="ThiTN",TONGHOP!$P1403="VĐ",TONGHOP!$X1403&lt;&gt;""),TONGHOP!$X1403,"")</f>
        <v/>
      </c>
      <c r="Q1403" s="139" t="str">
        <f>IF(AND(TONGHOP!$O1403="ThiTN",TONGHOP!$P1403="VĐ",TONGHOP!$Y1403&lt;&gt;""),TONGHOP!$Y1403,"")</f>
        <v/>
      </c>
      <c r="R1403" s="139" t="str">
        <f>IF(AND(TONGHOP!$O1403="ThiTN",TONGHOP!$P1403="VĐ",TONGHOP!$Z1403&lt;&gt;""),TONGHOP!$Z1403,"")</f>
        <v/>
      </c>
      <c r="S1403" s="137" t="str">
        <f>IF(AND(TONGHOP!$O1403="ThiTN",TONGHOP!$P1403="TH",TONGHOP!$X1403&lt;&gt;""),TONGHOP!$X1403,"")</f>
        <v/>
      </c>
      <c r="T1403" s="137" t="str">
        <f>IF(AND(TONGHOP!$O1403="ThiTN",TONGHOP!$P1403="TH",TONGHOP!$Y1403&lt;&gt;""),TONGHOP!$Y1403,"")</f>
        <v/>
      </c>
      <c r="U1403" s="137" t="str">
        <f>IF(AND(TONGHOP!$O1403="ThiTN",TONGHOP!$P1403="TH",TONGHOP!$Z1403&lt;&gt;""),TONGHOP!$Z1403,"")</f>
        <v/>
      </c>
    </row>
    <row r="1404" spans="1:21">
      <c r="A1404" s="139" t="str">
        <f>IF(AND(TONGHOP!$O1404="KTHP",OR(TONGHOP!$P1404="LT",TONGHOP!$P1404="TN"),TONGHOP!$X1404&lt;&gt;""),TONGHOP!$X1404,"")</f>
        <v/>
      </c>
      <c r="B1404" s="139" t="str">
        <f>IF(AND(TONGHOP!$O1404="KTHP",OR(TONGHOP!$P1404="LT",TONGHOP!$P1404="TN"),TONGHOP!$Y1404&lt;&gt;""),TONGHOP!$Y1404,"")</f>
        <v/>
      </c>
      <c r="C1404" s="139" t="str">
        <f>IF(AND(TONGHOP!$O1404="KTHP",OR(TONGHOP!$P1404="LT",TONGHOP!$P1404="TN"),TONGHOP!$Z1404&lt;&gt;""),TONGHOP!$Z1404,"")</f>
        <v/>
      </c>
      <c r="D1404" s="139" t="str">
        <f>IF(AND(TONGHOP!$O1404="KTHP",TONGHOP!$P1404="VĐ"),TONGHOP!$X1404,"")</f>
        <v/>
      </c>
      <c r="E1404" s="138" t="str">
        <f>IF(AND(TONGHOP!$O1404="KTHP",TONGHOP!$P1404="VĐ"),TONGHOP!$Y1404,"")</f>
        <v/>
      </c>
      <c r="F1404" s="138" t="str">
        <f>IF(AND(TONGHOP!$O1404="KTHP",TONGHOP!$P1404="VĐ"),TONGHOP!$Z1404,"")</f>
        <v/>
      </c>
      <c r="G1404" s="139" t="str">
        <f>IF(AND(TONGHOP!$O1404="KTHP",TONGHOP!$P1404="TL"),TONGHOP!$X1404,"")</f>
        <v/>
      </c>
      <c r="H1404" s="138" t="str">
        <f>IF(AND(TONGHOP!$O1404="KTHP",TONGHOP!$P1404="TL"),TONGHOP!$Y1404,"")</f>
        <v/>
      </c>
      <c r="I1404" s="138" t="str">
        <f>IF(AND(TONGHOP!$O1404="KTHP",TONGHOP!$P1404="TL"),TONGHOP!$Z1404,"")</f>
        <v/>
      </c>
      <c r="J1404" s="139" t="str">
        <f>IF(AND(TONGHOP!$O1404="KTHP",TONGHOP!$P1404="TH"),TONGHOP!$X1404,"")</f>
        <v/>
      </c>
      <c r="K1404" s="138" t="str">
        <f>IF(AND(TONGHOP!$O1404="KTHP",TONGHOP!$P1404="TH"),TONGHOP!$Y1404,"")</f>
        <v/>
      </c>
      <c r="L1404" s="138" t="str">
        <f>IF(AND(TONGHOP!$O1404="KTHP",TONGHOP!$P1404="TH"),TONGHOP!$Z1404,"")</f>
        <v/>
      </c>
      <c r="M1404" s="139" t="str">
        <f>IF(AND(TONGHOP!$O1404="ThiTN",OR(TONGHOP!$P1404="LT",TONGHOP!$P1404="TN"),TONGHOP!$X1404&lt;&gt;""),TONGHOP!$X1404,"")</f>
        <v/>
      </c>
      <c r="N1404" s="139" t="str">
        <f>IF(AND(TONGHOP!$O1404="ThiTN",OR(TONGHOP!$P1404="LT",TONGHOP!$P1404="TN"),TONGHOP!$Y1404&lt;&gt;""),TONGHOP!$Y1404,"")</f>
        <v/>
      </c>
      <c r="O1404" s="139" t="str">
        <f>IF(AND(TONGHOP!$O1404="ThiTN",OR(TONGHOP!$P1404="LT",TONGHOP!$P1404="TN"),TONGHOP!$Z1404&lt;&gt;""),TONGHOP!$Z1404,"")</f>
        <v/>
      </c>
      <c r="P1404" s="139" t="str">
        <f>IF(AND(TONGHOP!$O1404="ThiTN",TONGHOP!$P1404="VĐ",TONGHOP!$X1404&lt;&gt;""),TONGHOP!$X1404,"")</f>
        <v/>
      </c>
      <c r="Q1404" s="139" t="str">
        <f>IF(AND(TONGHOP!$O1404="ThiTN",TONGHOP!$P1404="VĐ",TONGHOP!$Y1404&lt;&gt;""),TONGHOP!$Y1404,"")</f>
        <v/>
      </c>
      <c r="R1404" s="139" t="str">
        <f>IF(AND(TONGHOP!$O1404="ThiTN",TONGHOP!$P1404="VĐ",TONGHOP!$Z1404&lt;&gt;""),TONGHOP!$Z1404,"")</f>
        <v/>
      </c>
      <c r="S1404" s="137" t="str">
        <f>IF(AND(TONGHOP!$O1404="ThiTN",TONGHOP!$P1404="TH",TONGHOP!$X1404&lt;&gt;""),TONGHOP!$X1404,"")</f>
        <v/>
      </c>
      <c r="T1404" s="137" t="str">
        <f>IF(AND(TONGHOP!$O1404="ThiTN",TONGHOP!$P1404="TH",TONGHOP!$Y1404&lt;&gt;""),TONGHOP!$Y1404,"")</f>
        <v/>
      </c>
      <c r="U1404" s="137" t="str">
        <f>IF(AND(TONGHOP!$O1404="ThiTN",TONGHOP!$P1404="TH",TONGHOP!$Z1404&lt;&gt;""),TONGHOP!$Z1404,"")</f>
        <v/>
      </c>
    </row>
    <row r="1405" spans="1:21">
      <c r="A1405" s="139" t="str">
        <f>IF(AND(TONGHOP!$O1405="KTHP",OR(TONGHOP!$P1405="LT",TONGHOP!$P1405="TN"),TONGHOP!$X1405&lt;&gt;""),TONGHOP!$X1405,"")</f>
        <v/>
      </c>
      <c r="B1405" s="139" t="str">
        <f>IF(AND(TONGHOP!$O1405="KTHP",OR(TONGHOP!$P1405="LT",TONGHOP!$P1405="TN"),TONGHOP!$Y1405&lt;&gt;""),TONGHOP!$Y1405,"")</f>
        <v/>
      </c>
      <c r="C1405" s="139" t="str">
        <f>IF(AND(TONGHOP!$O1405="KTHP",OR(TONGHOP!$P1405="LT",TONGHOP!$P1405="TN"),TONGHOP!$Z1405&lt;&gt;""),TONGHOP!$Z1405,"")</f>
        <v/>
      </c>
      <c r="D1405" s="139" t="str">
        <f>IF(AND(TONGHOP!$O1405="KTHP",TONGHOP!$P1405="VĐ"),TONGHOP!$X1405,"")</f>
        <v/>
      </c>
      <c r="E1405" s="138" t="str">
        <f>IF(AND(TONGHOP!$O1405="KTHP",TONGHOP!$P1405="VĐ"),TONGHOP!$Y1405,"")</f>
        <v/>
      </c>
      <c r="F1405" s="138" t="str">
        <f>IF(AND(TONGHOP!$O1405="KTHP",TONGHOP!$P1405="VĐ"),TONGHOP!$Z1405,"")</f>
        <v/>
      </c>
      <c r="G1405" s="139" t="str">
        <f>IF(AND(TONGHOP!$O1405="KTHP",TONGHOP!$P1405="TL"),TONGHOP!$X1405,"")</f>
        <v/>
      </c>
      <c r="H1405" s="138" t="str">
        <f>IF(AND(TONGHOP!$O1405="KTHP",TONGHOP!$P1405="TL"),TONGHOP!$Y1405,"")</f>
        <v/>
      </c>
      <c r="I1405" s="138" t="str">
        <f>IF(AND(TONGHOP!$O1405="KTHP",TONGHOP!$P1405="TL"),TONGHOP!$Z1405,"")</f>
        <v/>
      </c>
      <c r="J1405" s="139" t="str">
        <f>IF(AND(TONGHOP!$O1405="KTHP",TONGHOP!$P1405="TH"),TONGHOP!$X1405,"")</f>
        <v/>
      </c>
      <c r="K1405" s="138" t="str">
        <f>IF(AND(TONGHOP!$O1405="KTHP",TONGHOP!$P1405="TH"),TONGHOP!$Y1405,"")</f>
        <v/>
      </c>
      <c r="L1405" s="138" t="str">
        <f>IF(AND(TONGHOP!$O1405="KTHP",TONGHOP!$P1405="TH"),TONGHOP!$Z1405,"")</f>
        <v/>
      </c>
      <c r="M1405" s="139" t="str">
        <f>IF(AND(TONGHOP!$O1405="ThiTN",OR(TONGHOP!$P1405="LT",TONGHOP!$P1405="TN"),TONGHOP!$X1405&lt;&gt;""),TONGHOP!$X1405,"")</f>
        <v/>
      </c>
      <c r="N1405" s="139" t="str">
        <f>IF(AND(TONGHOP!$O1405="ThiTN",OR(TONGHOP!$P1405="LT",TONGHOP!$P1405="TN"),TONGHOP!$Y1405&lt;&gt;""),TONGHOP!$Y1405,"")</f>
        <v/>
      </c>
      <c r="O1405" s="139" t="str">
        <f>IF(AND(TONGHOP!$O1405="ThiTN",OR(TONGHOP!$P1405="LT",TONGHOP!$P1405="TN"),TONGHOP!$Z1405&lt;&gt;""),TONGHOP!$Z1405,"")</f>
        <v/>
      </c>
      <c r="P1405" s="139" t="str">
        <f>IF(AND(TONGHOP!$O1405="ThiTN",TONGHOP!$P1405="VĐ",TONGHOP!$X1405&lt;&gt;""),TONGHOP!$X1405,"")</f>
        <v/>
      </c>
      <c r="Q1405" s="139" t="str">
        <f>IF(AND(TONGHOP!$O1405="ThiTN",TONGHOP!$P1405="VĐ",TONGHOP!$Y1405&lt;&gt;""),TONGHOP!$Y1405,"")</f>
        <v/>
      </c>
      <c r="R1405" s="139" t="str">
        <f>IF(AND(TONGHOP!$O1405="ThiTN",TONGHOP!$P1405="VĐ",TONGHOP!$Z1405&lt;&gt;""),TONGHOP!$Z1405,"")</f>
        <v/>
      </c>
      <c r="S1405" s="137" t="str">
        <f>IF(AND(TONGHOP!$O1405="ThiTN",TONGHOP!$P1405="TH",TONGHOP!$X1405&lt;&gt;""),TONGHOP!$X1405,"")</f>
        <v/>
      </c>
      <c r="T1405" s="137" t="str">
        <f>IF(AND(TONGHOP!$O1405="ThiTN",TONGHOP!$P1405="TH",TONGHOP!$Y1405&lt;&gt;""),TONGHOP!$Y1405,"")</f>
        <v/>
      </c>
      <c r="U1405" s="137" t="str">
        <f>IF(AND(TONGHOP!$O1405="ThiTN",TONGHOP!$P1405="TH",TONGHOP!$Z1405&lt;&gt;""),TONGHOP!$Z1405,"")</f>
        <v/>
      </c>
    </row>
    <row r="1406" spans="1:21">
      <c r="A1406" s="139" t="str">
        <f>IF(AND(TONGHOP!$O1406="KTHP",OR(TONGHOP!$P1406="LT",TONGHOP!$P1406="TN"),TONGHOP!$X1406&lt;&gt;""),TONGHOP!$X1406,"")</f>
        <v/>
      </c>
      <c r="B1406" s="139" t="str">
        <f>IF(AND(TONGHOP!$O1406="KTHP",OR(TONGHOP!$P1406="LT",TONGHOP!$P1406="TN"),TONGHOP!$Y1406&lt;&gt;""),TONGHOP!$Y1406,"")</f>
        <v/>
      </c>
      <c r="C1406" s="139" t="str">
        <f>IF(AND(TONGHOP!$O1406="KTHP",OR(TONGHOP!$P1406="LT",TONGHOP!$P1406="TN"),TONGHOP!$Z1406&lt;&gt;""),TONGHOP!$Z1406,"")</f>
        <v/>
      </c>
      <c r="D1406" s="139" t="str">
        <f>IF(AND(TONGHOP!$O1406="KTHP",TONGHOP!$P1406="VĐ"),TONGHOP!$X1406,"")</f>
        <v/>
      </c>
      <c r="E1406" s="138" t="str">
        <f>IF(AND(TONGHOP!$O1406="KTHP",TONGHOP!$P1406="VĐ"),TONGHOP!$Y1406,"")</f>
        <v/>
      </c>
      <c r="F1406" s="138" t="str">
        <f>IF(AND(TONGHOP!$O1406="KTHP",TONGHOP!$P1406="VĐ"),TONGHOP!$Z1406,"")</f>
        <v/>
      </c>
      <c r="G1406" s="139" t="str">
        <f>IF(AND(TONGHOP!$O1406="KTHP",TONGHOP!$P1406="TL"),TONGHOP!$X1406,"")</f>
        <v/>
      </c>
      <c r="H1406" s="138" t="str">
        <f>IF(AND(TONGHOP!$O1406="KTHP",TONGHOP!$P1406="TL"),TONGHOP!$Y1406,"")</f>
        <v/>
      </c>
      <c r="I1406" s="138" t="str">
        <f>IF(AND(TONGHOP!$O1406="KTHP",TONGHOP!$P1406="TL"),TONGHOP!$Z1406,"")</f>
        <v/>
      </c>
      <c r="J1406" s="139" t="str">
        <f>IF(AND(TONGHOP!$O1406="KTHP",TONGHOP!$P1406="TH"),TONGHOP!$X1406,"")</f>
        <v/>
      </c>
      <c r="K1406" s="138" t="str">
        <f>IF(AND(TONGHOP!$O1406="KTHP",TONGHOP!$P1406="TH"),TONGHOP!$Y1406,"")</f>
        <v/>
      </c>
      <c r="L1406" s="138" t="str">
        <f>IF(AND(TONGHOP!$O1406="KTHP",TONGHOP!$P1406="TH"),TONGHOP!$Z1406,"")</f>
        <v/>
      </c>
      <c r="M1406" s="139" t="str">
        <f>IF(AND(TONGHOP!$O1406="ThiTN",OR(TONGHOP!$P1406="LT",TONGHOP!$P1406="TN"),TONGHOP!$X1406&lt;&gt;""),TONGHOP!$X1406,"")</f>
        <v/>
      </c>
      <c r="N1406" s="139" t="str">
        <f>IF(AND(TONGHOP!$O1406="ThiTN",OR(TONGHOP!$P1406="LT",TONGHOP!$P1406="TN"),TONGHOP!$Y1406&lt;&gt;""),TONGHOP!$Y1406,"")</f>
        <v/>
      </c>
      <c r="O1406" s="139" t="str">
        <f>IF(AND(TONGHOP!$O1406="ThiTN",OR(TONGHOP!$P1406="LT",TONGHOP!$P1406="TN"),TONGHOP!$Z1406&lt;&gt;""),TONGHOP!$Z1406,"")</f>
        <v/>
      </c>
      <c r="P1406" s="139" t="str">
        <f>IF(AND(TONGHOP!$O1406="ThiTN",TONGHOP!$P1406="VĐ",TONGHOP!$X1406&lt;&gt;""),TONGHOP!$X1406,"")</f>
        <v/>
      </c>
      <c r="Q1406" s="139" t="str">
        <f>IF(AND(TONGHOP!$O1406="ThiTN",TONGHOP!$P1406="VĐ",TONGHOP!$Y1406&lt;&gt;""),TONGHOP!$Y1406,"")</f>
        <v/>
      </c>
      <c r="R1406" s="139" t="str">
        <f>IF(AND(TONGHOP!$O1406="ThiTN",TONGHOP!$P1406="VĐ",TONGHOP!$Z1406&lt;&gt;""),TONGHOP!$Z1406,"")</f>
        <v/>
      </c>
      <c r="S1406" s="137" t="str">
        <f>IF(AND(TONGHOP!$O1406="ThiTN",TONGHOP!$P1406="TH",TONGHOP!$X1406&lt;&gt;""),TONGHOP!$X1406,"")</f>
        <v/>
      </c>
      <c r="T1406" s="137" t="str">
        <f>IF(AND(TONGHOP!$O1406="ThiTN",TONGHOP!$P1406="TH",TONGHOP!$Y1406&lt;&gt;""),TONGHOP!$Y1406,"")</f>
        <v/>
      </c>
      <c r="U1406" s="137" t="str">
        <f>IF(AND(TONGHOP!$O1406="ThiTN",TONGHOP!$P1406="TH",TONGHOP!$Z1406&lt;&gt;""),TONGHOP!$Z1406,"")</f>
        <v/>
      </c>
    </row>
    <row r="1407" spans="1:21">
      <c r="A1407" s="139" t="str">
        <f>IF(AND(TONGHOP!$O1407="KTHP",OR(TONGHOP!$P1407="LT",TONGHOP!$P1407="TN"),TONGHOP!$X1407&lt;&gt;""),TONGHOP!$X1407,"")</f>
        <v/>
      </c>
      <c r="B1407" s="139" t="str">
        <f>IF(AND(TONGHOP!$O1407="KTHP",OR(TONGHOP!$P1407="LT",TONGHOP!$P1407="TN"),TONGHOP!$Y1407&lt;&gt;""),TONGHOP!$Y1407,"")</f>
        <v/>
      </c>
      <c r="C1407" s="139" t="str">
        <f>IF(AND(TONGHOP!$O1407="KTHP",OR(TONGHOP!$P1407="LT",TONGHOP!$P1407="TN"),TONGHOP!$Z1407&lt;&gt;""),TONGHOP!$Z1407,"")</f>
        <v/>
      </c>
      <c r="D1407" s="139" t="str">
        <f>IF(AND(TONGHOP!$O1407="KTHP",TONGHOP!$P1407="VĐ"),TONGHOP!$X1407,"")</f>
        <v/>
      </c>
      <c r="E1407" s="138" t="str">
        <f>IF(AND(TONGHOP!$O1407="KTHP",TONGHOP!$P1407="VĐ"),TONGHOP!$Y1407,"")</f>
        <v/>
      </c>
      <c r="F1407" s="138" t="str">
        <f>IF(AND(TONGHOP!$O1407="KTHP",TONGHOP!$P1407="VĐ"),TONGHOP!$Z1407,"")</f>
        <v/>
      </c>
      <c r="G1407" s="139" t="str">
        <f>IF(AND(TONGHOP!$O1407="KTHP",TONGHOP!$P1407="TL"),TONGHOP!$X1407,"")</f>
        <v/>
      </c>
      <c r="H1407" s="138" t="str">
        <f>IF(AND(TONGHOP!$O1407="KTHP",TONGHOP!$P1407="TL"),TONGHOP!$Y1407,"")</f>
        <v/>
      </c>
      <c r="I1407" s="138" t="str">
        <f>IF(AND(TONGHOP!$O1407="KTHP",TONGHOP!$P1407="TL"),TONGHOP!$Z1407,"")</f>
        <v/>
      </c>
      <c r="J1407" s="139" t="str">
        <f>IF(AND(TONGHOP!$O1407="KTHP",TONGHOP!$P1407="TH"),TONGHOP!$X1407,"")</f>
        <v/>
      </c>
      <c r="K1407" s="138" t="str">
        <f>IF(AND(TONGHOP!$O1407="KTHP",TONGHOP!$P1407="TH"),TONGHOP!$Y1407,"")</f>
        <v/>
      </c>
      <c r="L1407" s="138" t="str">
        <f>IF(AND(TONGHOP!$O1407="KTHP",TONGHOP!$P1407="TH"),TONGHOP!$Z1407,"")</f>
        <v/>
      </c>
      <c r="M1407" s="139" t="str">
        <f>IF(AND(TONGHOP!$O1407="ThiTN",OR(TONGHOP!$P1407="LT",TONGHOP!$P1407="TN"),TONGHOP!$X1407&lt;&gt;""),TONGHOP!$X1407,"")</f>
        <v/>
      </c>
      <c r="N1407" s="139" t="str">
        <f>IF(AND(TONGHOP!$O1407="ThiTN",OR(TONGHOP!$P1407="LT",TONGHOP!$P1407="TN"),TONGHOP!$Y1407&lt;&gt;""),TONGHOP!$Y1407,"")</f>
        <v/>
      </c>
      <c r="O1407" s="139" t="str">
        <f>IF(AND(TONGHOP!$O1407="ThiTN",OR(TONGHOP!$P1407="LT",TONGHOP!$P1407="TN"),TONGHOP!$Z1407&lt;&gt;""),TONGHOP!$Z1407,"")</f>
        <v/>
      </c>
      <c r="P1407" s="139" t="str">
        <f>IF(AND(TONGHOP!$O1407="ThiTN",TONGHOP!$P1407="VĐ",TONGHOP!$X1407&lt;&gt;""),TONGHOP!$X1407,"")</f>
        <v/>
      </c>
      <c r="Q1407" s="139" t="str">
        <f>IF(AND(TONGHOP!$O1407="ThiTN",TONGHOP!$P1407="VĐ",TONGHOP!$Y1407&lt;&gt;""),TONGHOP!$Y1407,"")</f>
        <v/>
      </c>
      <c r="R1407" s="139" t="str">
        <f>IF(AND(TONGHOP!$O1407="ThiTN",TONGHOP!$P1407="VĐ",TONGHOP!$Z1407&lt;&gt;""),TONGHOP!$Z1407,"")</f>
        <v/>
      </c>
      <c r="S1407" s="137" t="str">
        <f>IF(AND(TONGHOP!$O1407="ThiTN",TONGHOP!$P1407="TH",TONGHOP!$X1407&lt;&gt;""),TONGHOP!$X1407,"")</f>
        <v/>
      </c>
      <c r="T1407" s="137" t="str">
        <f>IF(AND(TONGHOP!$O1407="ThiTN",TONGHOP!$P1407="TH",TONGHOP!$Y1407&lt;&gt;""),TONGHOP!$Y1407,"")</f>
        <v/>
      </c>
      <c r="U1407" s="137" t="str">
        <f>IF(AND(TONGHOP!$O1407="ThiTN",TONGHOP!$P1407="TH",TONGHOP!$Z1407&lt;&gt;""),TONGHOP!$Z1407,"")</f>
        <v/>
      </c>
    </row>
    <row r="1408" spans="1:21">
      <c r="A1408" s="139" t="str">
        <f>IF(AND(TONGHOP!$O1408="KTHP",OR(TONGHOP!$P1408="LT",TONGHOP!$P1408="TN"),TONGHOP!$X1408&lt;&gt;""),TONGHOP!$X1408,"")</f>
        <v/>
      </c>
      <c r="B1408" s="139" t="str">
        <f>IF(AND(TONGHOP!$O1408="KTHP",OR(TONGHOP!$P1408="LT",TONGHOP!$P1408="TN"),TONGHOP!$Y1408&lt;&gt;""),TONGHOP!$Y1408,"")</f>
        <v/>
      </c>
      <c r="C1408" s="139" t="str">
        <f>IF(AND(TONGHOP!$O1408="KTHP",OR(TONGHOP!$P1408="LT",TONGHOP!$P1408="TN"),TONGHOP!$Z1408&lt;&gt;""),TONGHOP!$Z1408,"")</f>
        <v/>
      </c>
      <c r="D1408" s="139" t="str">
        <f>IF(AND(TONGHOP!$O1408="KTHP",TONGHOP!$P1408="VĐ"),TONGHOP!$X1408,"")</f>
        <v/>
      </c>
      <c r="E1408" s="138" t="str">
        <f>IF(AND(TONGHOP!$O1408="KTHP",TONGHOP!$P1408="VĐ"),TONGHOP!$Y1408,"")</f>
        <v/>
      </c>
      <c r="F1408" s="138" t="str">
        <f>IF(AND(TONGHOP!$O1408="KTHP",TONGHOP!$P1408="VĐ"),TONGHOP!$Z1408,"")</f>
        <v/>
      </c>
      <c r="G1408" s="139" t="str">
        <f>IF(AND(TONGHOP!$O1408="KTHP",TONGHOP!$P1408="TL"),TONGHOP!$X1408,"")</f>
        <v>Nguyễn Ngọc Quỳnh</v>
      </c>
      <c r="H1408" s="138" t="str">
        <f>IF(AND(TONGHOP!$O1408="KTHP",TONGHOP!$P1408="TL"),TONGHOP!$Y1408,"")</f>
        <v>Nguyễn Văn Thành</v>
      </c>
      <c r="I1408" s="138">
        <f>IF(AND(TONGHOP!$O1408="KTHP",TONGHOP!$P1408="TL"),TONGHOP!$Z1408,"")</f>
        <v>35</v>
      </c>
      <c r="J1408" s="139" t="str">
        <f>IF(AND(TONGHOP!$O1408="KTHP",TONGHOP!$P1408="TH"),TONGHOP!$X1408,"")</f>
        <v/>
      </c>
      <c r="K1408" s="138" t="str">
        <f>IF(AND(TONGHOP!$O1408="KTHP",TONGHOP!$P1408="TH"),TONGHOP!$Y1408,"")</f>
        <v/>
      </c>
      <c r="L1408" s="138" t="str">
        <f>IF(AND(TONGHOP!$O1408="KTHP",TONGHOP!$P1408="TH"),TONGHOP!$Z1408,"")</f>
        <v/>
      </c>
      <c r="M1408" s="139" t="str">
        <f>IF(AND(TONGHOP!$O1408="ThiTN",OR(TONGHOP!$P1408="LT",TONGHOP!$P1408="TN"),TONGHOP!$X1408&lt;&gt;""),TONGHOP!$X1408,"")</f>
        <v/>
      </c>
      <c r="N1408" s="139" t="str">
        <f>IF(AND(TONGHOP!$O1408="ThiTN",OR(TONGHOP!$P1408="LT",TONGHOP!$P1408="TN"),TONGHOP!$Y1408&lt;&gt;""),TONGHOP!$Y1408,"")</f>
        <v/>
      </c>
      <c r="O1408" s="139" t="str">
        <f>IF(AND(TONGHOP!$O1408="ThiTN",OR(TONGHOP!$P1408="LT",TONGHOP!$P1408="TN"),TONGHOP!$Z1408&lt;&gt;""),TONGHOP!$Z1408,"")</f>
        <v/>
      </c>
      <c r="P1408" s="139" t="str">
        <f>IF(AND(TONGHOP!$O1408="ThiTN",TONGHOP!$P1408="VĐ",TONGHOP!$X1408&lt;&gt;""),TONGHOP!$X1408,"")</f>
        <v/>
      </c>
      <c r="Q1408" s="139" t="str">
        <f>IF(AND(TONGHOP!$O1408="ThiTN",TONGHOP!$P1408="VĐ",TONGHOP!$Y1408&lt;&gt;""),TONGHOP!$Y1408,"")</f>
        <v/>
      </c>
      <c r="R1408" s="139" t="str">
        <f>IF(AND(TONGHOP!$O1408="ThiTN",TONGHOP!$P1408="VĐ",TONGHOP!$Z1408&lt;&gt;""),TONGHOP!$Z1408,"")</f>
        <v/>
      </c>
      <c r="S1408" s="137" t="str">
        <f>IF(AND(TONGHOP!$O1408="ThiTN",TONGHOP!$P1408="TH",TONGHOP!$X1408&lt;&gt;""),TONGHOP!$X1408,"")</f>
        <v/>
      </c>
      <c r="T1408" s="137" t="str">
        <f>IF(AND(TONGHOP!$O1408="ThiTN",TONGHOP!$P1408="TH",TONGHOP!$Y1408&lt;&gt;""),TONGHOP!$Y1408,"")</f>
        <v/>
      </c>
      <c r="U1408" s="137" t="str">
        <f>IF(AND(TONGHOP!$O1408="ThiTN",TONGHOP!$P1408="TH",TONGHOP!$Z1408&lt;&gt;""),TONGHOP!$Z1408,"")</f>
        <v/>
      </c>
    </row>
    <row r="1409" spans="1:21">
      <c r="A1409" s="139" t="str">
        <f>IF(AND(TONGHOP!$O1409="KTHP",OR(TONGHOP!$P1409="LT",TONGHOP!$P1409="TN"),TONGHOP!$X1409&lt;&gt;""),TONGHOP!$X1409,"")</f>
        <v/>
      </c>
      <c r="B1409" s="139" t="str">
        <f>IF(AND(TONGHOP!$O1409="KTHP",OR(TONGHOP!$P1409="LT",TONGHOP!$P1409="TN"),TONGHOP!$Y1409&lt;&gt;""),TONGHOP!$Y1409,"")</f>
        <v/>
      </c>
      <c r="C1409" s="139" t="str">
        <f>IF(AND(TONGHOP!$O1409="KTHP",OR(TONGHOP!$P1409="LT",TONGHOP!$P1409="TN"),TONGHOP!$Z1409&lt;&gt;""),TONGHOP!$Z1409,"")</f>
        <v/>
      </c>
      <c r="D1409" s="139" t="str">
        <f>IF(AND(TONGHOP!$O1409="KTHP",TONGHOP!$P1409="VĐ"),TONGHOP!$X1409,"")</f>
        <v/>
      </c>
      <c r="E1409" s="138" t="str">
        <f>IF(AND(TONGHOP!$O1409="KTHP",TONGHOP!$P1409="VĐ"),TONGHOP!$Y1409,"")</f>
        <v/>
      </c>
      <c r="F1409" s="138" t="str">
        <f>IF(AND(TONGHOP!$O1409="KTHP",TONGHOP!$P1409="VĐ"),TONGHOP!$Z1409,"")</f>
        <v/>
      </c>
      <c r="G1409" s="139" t="str">
        <f>IF(AND(TONGHOP!$O1409="KTHP",TONGHOP!$P1409="TL"),TONGHOP!$X1409,"")</f>
        <v>Nguyễn Văn Thành</v>
      </c>
      <c r="H1409" s="138" t="str">
        <f>IF(AND(TONGHOP!$O1409="KTHP",TONGHOP!$P1409="TL"),TONGHOP!$Y1409,"")</f>
        <v>Nguyễn Ngọc Quỳnh</v>
      </c>
      <c r="I1409" s="138">
        <f>IF(AND(TONGHOP!$O1409="KTHP",TONGHOP!$P1409="TL"),TONGHOP!$Z1409,"")</f>
        <v>41</v>
      </c>
      <c r="J1409" s="139" t="str">
        <f>IF(AND(TONGHOP!$O1409="KTHP",TONGHOP!$P1409="TH"),TONGHOP!$X1409,"")</f>
        <v/>
      </c>
      <c r="K1409" s="138" t="str">
        <f>IF(AND(TONGHOP!$O1409="KTHP",TONGHOP!$P1409="TH"),TONGHOP!$Y1409,"")</f>
        <v/>
      </c>
      <c r="L1409" s="138" t="str">
        <f>IF(AND(TONGHOP!$O1409="KTHP",TONGHOP!$P1409="TH"),TONGHOP!$Z1409,"")</f>
        <v/>
      </c>
      <c r="M1409" s="139" t="str">
        <f>IF(AND(TONGHOP!$O1409="ThiTN",OR(TONGHOP!$P1409="LT",TONGHOP!$P1409="TN"),TONGHOP!$X1409&lt;&gt;""),TONGHOP!$X1409,"")</f>
        <v/>
      </c>
      <c r="N1409" s="139" t="str">
        <f>IF(AND(TONGHOP!$O1409="ThiTN",OR(TONGHOP!$P1409="LT",TONGHOP!$P1409="TN"),TONGHOP!$Y1409&lt;&gt;""),TONGHOP!$Y1409,"")</f>
        <v/>
      </c>
      <c r="O1409" s="139" t="str">
        <f>IF(AND(TONGHOP!$O1409="ThiTN",OR(TONGHOP!$P1409="LT",TONGHOP!$P1409="TN"),TONGHOP!$Z1409&lt;&gt;""),TONGHOP!$Z1409,"")</f>
        <v/>
      </c>
      <c r="P1409" s="139" t="str">
        <f>IF(AND(TONGHOP!$O1409="ThiTN",TONGHOP!$P1409="VĐ",TONGHOP!$X1409&lt;&gt;""),TONGHOP!$X1409,"")</f>
        <v/>
      </c>
      <c r="Q1409" s="139" t="str">
        <f>IF(AND(TONGHOP!$O1409="ThiTN",TONGHOP!$P1409="VĐ",TONGHOP!$Y1409&lt;&gt;""),TONGHOP!$Y1409,"")</f>
        <v/>
      </c>
      <c r="R1409" s="139" t="str">
        <f>IF(AND(TONGHOP!$O1409="ThiTN",TONGHOP!$P1409="VĐ",TONGHOP!$Z1409&lt;&gt;""),TONGHOP!$Z1409,"")</f>
        <v/>
      </c>
      <c r="S1409" s="137" t="str">
        <f>IF(AND(TONGHOP!$O1409="ThiTN",TONGHOP!$P1409="TH",TONGHOP!$X1409&lt;&gt;""),TONGHOP!$X1409,"")</f>
        <v/>
      </c>
      <c r="T1409" s="137" t="str">
        <f>IF(AND(TONGHOP!$O1409="ThiTN",TONGHOP!$P1409="TH",TONGHOP!$Y1409&lt;&gt;""),TONGHOP!$Y1409,"")</f>
        <v/>
      </c>
      <c r="U1409" s="137" t="str">
        <f>IF(AND(TONGHOP!$O1409="ThiTN",TONGHOP!$P1409="TH",TONGHOP!$Z1409&lt;&gt;""),TONGHOP!$Z1409,"")</f>
        <v/>
      </c>
    </row>
    <row r="1410" spans="1:21">
      <c r="A1410" s="139" t="str">
        <f>IF(AND(TONGHOP!$O1410="KTHP",OR(TONGHOP!$P1410="LT",TONGHOP!$P1410="TN"),TONGHOP!$X1410&lt;&gt;""),TONGHOP!$X1410,"")</f>
        <v/>
      </c>
      <c r="B1410" s="139" t="str">
        <f>IF(AND(TONGHOP!$O1410="KTHP",OR(TONGHOP!$P1410="LT",TONGHOP!$P1410="TN"),TONGHOP!$Y1410&lt;&gt;""),TONGHOP!$Y1410,"")</f>
        <v/>
      </c>
      <c r="C1410" s="139" t="str">
        <f>IF(AND(TONGHOP!$O1410="KTHP",OR(TONGHOP!$P1410="LT",TONGHOP!$P1410="TN"),TONGHOP!$Z1410&lt;&gt;""),TONGHOP!$Z1410,"")</f>
        <v/>
      </c>
      <c r="D1410" s="139" t="str">
        <f>IF(AND(TONGHOP!$O1410="KTHP",TONGHOP!$P1410="VĐ"),TONGHOP!$X1410,"")</f>
        <v/>
      </c>
      <c r="E1410" s="138" t="str">
        <f>IF(AND(TONGHOP!$O1410="KTHP",TONGHOP!$P1410="VĐ"),TONGHOP!$Y1410,"")</f>
        <v/>
      </c>
      <c r="F1410" s="138" t="str">
        <f>IF(AND(TONGHOP!$O1410="KTHP",TONGHOP!$P1410="VĐ"),TONGHOP!$Z1410,"")</f>
        <v/>
      </c>
      <c r="G1410" s="139" t="str">
        <f>IF(AND(TONGHOP!$O1410="KTHP",TONGHOP!$P1410="TL"),TONGHOP!$X1410,"")</f>
        <v>Nguyễn Ngọc Quỳnh</v>
      </c>
      <c r="H1410" s="138" t="str">
        <f>IF(AND(TONGHOP!$O1410="KTHP",TONGHOP!$P1410="TL"),TONGHOP!$Y1410,"")</f>
        <v>Nguyễn Văn Thành</v>
      </c>
      <c r="I1410" s="138">
        <f>IF(AND(TONGHOP!$O1410="KTHP",TONGHOP!$P1410="TL"),TONGHOP!$Z1410,"")</f>
        <v>52</v>
      </c>
      <c r="J1410" s="139" t="str">
        <f>IF(AND(TONGHOP!$O1410="KTHP",TONGHOP!$P1410="TH"),TONGHOP!$X1410,"")</f>
        <v/>
      </c>
      <c r="K1410" s="138" t="str">
        <f>IF(AND(TONGHOP!$O1410="KTHP",TONGHOP!$P1410="TH"),TONGHOP!$Y1410,"")</f>
        <v/>
      </c>
      <c r="L1410" s="138" t="str">
        <f>IF(AND(TONGHOP!$O1410="KTHP",TONGHOP!$P1410="TH"),TONGHOP!$Z1410,"")</f>
        <v/>
      </c>
      <c r="M1410" s="139" t="str">
        <f>IF(AND(TONGHOP!$O1410="ThiTN",OR(TONGHOP!$P1410="LT",TONGHOP!$P1410="TN"),TONGHOP!$X1410&lt;&gt;""),TONGHOP!$X1410,"")</f>
        <v/>
      </c>
      <c r="N1410" s="139" t="str">
        <f>IF(AND(TONGHOP!$O1410="ThiTN",OR(TONGHOP!$P1410="LT",TONGHOP!$P1410="TN"),TONGHOP!$Y1410&lt;&gt;""),TONGHOP!$Y1410,"")</f>
        <v/>
      </c>
      <c r="O1410" s="139" t="str">
        <f>IF(AND(TONGHOP!$O1410="ThiTN",OR(TONGHOP!$P1410="LT",TONGHOP!$P1410="TN"),TONGHOP!$Z1410&lt;&gt;""),TONGHOP!$Z1410,"")</f>
        <v/>
      </c>
      <c r="P1410" s="139" t="str">
        <f>IF(AND(TONGHOP!$O1410="ThiTN",TONGHOP!$P1410="VĐ",TONGHOP!$X1410&lt;&gt;""),TONGHOP!$X1410,"")</f>
        <v/>
      </c>
      <c r="Q1410" s="139" t="str">
        <f>IF(AND(TONGHOP!$O1410="ThiTN",TONGHOP!$P1410="VĐ",TONGHOP!$Y1410&lt;&gt;""),TONGHOP!$Y1410,"")</f>
        <v/>
      </c>
      <c r="R1410" s="139" t="str">
        <f>IF(AND(TONGHOP!$O1410="ThiTN",TONGHOP!$P1410="VĐ",TONGHOP!$Z1410&lt;&gt;""),TONGHOP!$Z1410,"")</f>
        <v/>
      </c>
      <c r="S1410" s="137" t="str">
        <f>IF(AND(TONGHOP!$O1410="ThiTN",TONGHOP!$P1410="TH",TONGHOP!$X1410&lt;&gt;""),TONGHOP!$X1410,"")</f>
        <v/>
      </c>
      <c r="T1410" s="137" t="str">
        <f>IF(AND(TONGHOP!$O1410="ThiTN",TONGHOP!$P1410="TH",TONGHOP!$Y1410&lt;&gt;""),TONGHOP!$Y1410,"")</f>
        <v/>
      </c>
      <c r="U1410" s="137" t="str">
        <f>IF(AND(TONGHOP!$O1410="ThiTN",TONGHOP!$P1410="TH",TONGHOP!$Z1410&lt;&gt;""),TONGHOP!$Z1410,"")</f>
        <v/>
      </c>
    </row>
    <row r="1411" spans="1:21">
      <c r="A1411" s="139" t="str">
        <f>IF(AND(TONGHOP!$O1411="KTHP",OR(TONGHOP!$P1411="LT",TONGHOP!$P1411="TN"),TONGHOP!$X1411&lt;&gt;""),TONGHOP!$X1411,"")</f>
        <v/>
      </c>
      <c r="B1411" s="139" t="str">
        <f>IF(AND(TONGHOP!$O1411="KTHP",OR(TONGHOP!$P1411="LT",TONGHOP!$P1411="TN"),TONGHOP!$Y1411&lt;&gt;""),TONGHOP!$Y1411,"")</f>
        <v/>
      </c>
      <c r="C1411" s="139" t="str">
        <f>IF(AND(TONGHOP!$O1411="KTHP",OR(TONGHOP!$P1411="LT",TONGHOP!$P1411="TN"),TONGHOP!$Z1411&lt;&gt;""),TONGHOP!$Z1411,"")</f>
        <v/>
      </c>
      <c r="D1411" s="139" t="str">
        <f>IF(AND(TONGHOP!$O1411="KTHP",TONGHOP!$P1411="VĐ"),TONGHOP!$X1411,"")</f>
        <v/>
      </c>
      <c r="E1411" s="138" t="str">
        <f>IF(AND(TONGHOP!$O1411="KTHP",TONGHOP!$P1411="VĐ"),TONGHOP!$Y1411,"")</f>
        <v/>
      </c>
      <c r="F1411" s="138" t="str">
        <f>IF(AND(TONGHOP!$O1411="KTHP",TONGHOP!$P1411="VĐ"),TONGHOP!$Z1411,"")</f>
        <v/>
      </c>
      <c r="G1411" s="139" t="str">
        <f>IF(AND(TONGHOP!$O1411="KTHP",TONGHOP!$P1411="TL"),TONGHOP!$X1411,"")</f>
        <v>Nguyễn Ngọc Quỳnh</v>
      </c>
      <c r="H1411" s="138" t="str">
        <f>IF(AND(TONGHOP!$O1411="KTHP",TONGHOP!$P1411="TL"),TONGHOP!$Y1411,"")</f>
        <v>Nguyễn Văn Thành</v>
      </c>
      <c r="I1411" s="138">
        <f>IF(AND(TONGHOP!$O1411="KTHP",TONGHOP!$P1411="TL"),TONGHOP!$Z1411,"")</f>
        <v>36</v>
      </c>
      <c r="J1411" s="139" t="str">
        <f>IF(AND(TONGHOP!$O1411="KTHP",TONGHOP!$P1411="TH"),TONGHOP!$X1411,"")</f>
        <v/>
      </c>
      <c r="K1411" s="138" t="str">
        <f>IF(AND(TONGHOP!$O1411="KTHP",TONGHOP!$P1411="TH"),TONGHOP!$Y1411,"")</f>
        <v/>
      </c>
      <c r="L1411" s="138" t="str">
        <f>IF(AND(TONGHOP!$O1411="KTHP",TONGHOP!$P1411="TH"),TONGHOP!$Z1411,"")</f>
        <v/>
      </c>
      <c r="M1411" s="139" t="str">
        <f>IF(AND(TONGHOP!$O1411="ThiTN",OR(TONGHOP!$P1411="LT",TONGHOP!$P1411="TN"),TONGHOP!$X1411&lt;&gt;""),TONGHOP!$X1411,"")</f>
        <v/>
      </c>
      <c r="N1411" s="139" t="str">
        <f>IF(AND(TONGHOP!$O1411="ThiTN",OR(TONGHOP!$P1411="LT",TONGHOP!$P1411="TN"),TONGHOP!$Y1411&lt;&gt;""),TONGHOP!$Y1411,"")</f>
        <v/>
      </c>
      <c r="O1411" s="139" t="str">
        <f>IF(AND(TONGHOP!$O1411="ThiTN",OR(TONGHOP!$P1411="LT",TONGHOP!$P1411="TN"),TONGHOP!$Z1411&lt;&gt;""),TONGHOP!$Z1411,"")</f>
        <v/>
      </c>
      <c r="P1411" s="139" t="str">
        <f>IF(AND(TONGHOP!$O1411="ThiTN",TONGHOP!$P1411="VĐ",TONGHOP!$X1411&lt;&gt;""),TONGHOP!$X1411,"")</f>
        <v/>
      </c>
      <c r="Q1411" s="139" t="str">
        <f>IF(AND(TONGHOP!$O1411="ThiTN",TONGHOP!$P1411="VĐ",TONGHOP!$Y1411&lt;&gt;""),TONGHOP!$Y1411,"")</f>
        <v/>
      </c>
      <c r="R1411" s="139" t="str">
        <f>IF(AND(TONGHOP!$O1411="ThiTN",TONGHOP!$P1411="VĐ",TONGHOP!$Z1411&lt;&gt;""),TONGHOP!$Z1411,"")</f>
        <v/>
      </c>
      <c r="S1411" s="137" t="str">
        <f>IF(AND(TONGHOP!$O1411="ThiTN",TONGHOP!$P1411="TH",TONGHOP!$X1411&lt;&gt;""),TONGHOP!$X1411,"")</f>
        <v/>
      </c>
      <c r="T1411" s="137" t="str">
        <f>IF(AND(TONGHOP!$O1411="ThiTN",TONGHOP!$P1411="TH",TONGHOP!$Y1411&lt;&gt;""),TONGHOP!$Y1411,"")</f>
        <v/>
      </c>
      <c r="U1411" s="137" t="str">
        <f>IF(AND(TONGHOP!$O1411="ThiTN",TONGHOP!$P1411="TH",TONGHOP!$Z1411&lt;&gt;""),TONGHOP!$Z1411,"")</f>
        <v/>
      </c>
    </row>
    <row r="1412" spans="1:21">
      <c r="A1412" s="139" t="str">
        <f>IF(AND(TONGHOP!$O1412="KTHP",OR(TONGHOP!$P1412="LT",TONGHOP!$P1412="TN"),TONGHOP!$X1412&lt;&gt;""),TONGHOP!$X1412,"")</f>
        <v/>
      </c>
      <c r="B1412" s="139" t="str">
        <f>IF(AND(TONGHOP!$O1412="KTHP",OR(TONGHOP!$P1412="LT",TONGHOP!$P1412="TN"),TONGHOP!$Y1412&lt;&gt;""),TONGHOP!$Y1412,"")</f>
        <v/>
      </c>
      <c r="C1412" s="139" t="str">
        <f>IF(AND(TONGHOP!$O1412="KTHP",OR(TONGHOP!$P1412="LT",TONGHOP!$P1412="TN"),TONGHOP!$Z1412&lt;&gt;""),TONGHOP!$Z1412,"")</f>
        <v/>
      </c>
      <c r="D1412" s="139" t="str">
        <f>IF(AND(TONGHOP!$O1412="KTHP",TONGHOP!$P1412="VĐ"),TONGHOP!$X1412,"")</f>
        <v/>
      </c>
      <c r="E1412" s="138" t="str">
        <f>IF(AND(TONGHOP!$O1412="KTHP",TONGHOP!$P1412="VĐ"),TONGHOP!$Y1412,"")</f>
        <v/>
      </c>
      <c r="F1412" s="138" t="str">
        <f>IF(AND(TONGHOP!$O1412="KTHP",TONGHOP!$P1412="VĐ"),TONGHOP!$Z1412,"")</f>
        <v/>
      </c>
      <c r="G1412" s="139" t="str">
        <f>IF(AND(TONGHOP!$O1412="KTHP",TONGHOP!$P1412="TL"),TONGHOP!$X1412,"")</f>
        <v>Nguyễn Văn Thành</v>
      </c>
      <c r="H1412" s="138" t="str">
        <f>IF(AND(TONGHOP!$O1412="KTHP",TONGHOP!$P1412="TL"),TONGHOP!$Y1412,"")</f>
        <v>Nguyễn Ngọc Quỳnh</v>
      </c>
      <c r="I1412" s="138">
        <f>IF(AND(TONGHOP!$O1412="KTHP",TONGHOP!$P1412="TL"),TONGHOP!$Z1412,"")</f>
        <v>39</v>
      </c>
      <c r="J1412" s="139" t="str">
        <f>IF(AND(TONGHOP!$O1412="KTHP",TONGHOP!$P1412="TH"),TONGHOP!$X1412,"")</f>
        <v/>
      </c>
      <c r="K1412" s="138" t="str">
        <f>IF(AND(TONGHOP!$O1412="KTHP",TONGHOP!$P1412="TH"),TONGHOP!$Y1412,"")</f>
        <v/>
      </c>
      <c r="L1412" s="138" t="str">
        <f>IF(AND(TONGHOP!$O1412="KTHP",TONGHOP!$P1412="TH"),TONGHOP!$Z1412,"")</f>
        <v/>
      </c>
      <c r="M1412" s="139" t="str">
        <f>IF(AND(TONGHOP!$O1412="ThiTN",OR(TONGHOP!$P1412="LT",TONGHOP!$P1412="TN"),TONGHOP!$X1412&lt;&gt;""),TONGHOP!$X1412,"")</f>
        <v/>
      </c>
      <c r="N1412" s="139" t="str">
        <f>IF(AND(TONGHOP!$O1412="ThiTN",OR(TONGHOP!$P1412="LT",TONGHOP!$P1412="TN"),TONGHOP!$Y1412&lt;&gt;""),TONGHOP!$Y1412,"")</f>
        <v/>
      </c>
      <c r="O1412" s="139" t="str">
        <f>IF(AND(TONGHOP!$O1412="ThiTN",OR(TONGHOP!$P1412="LT",TONGHOP!$P1412="TN"),TONGHOP!$Z1412&lt;&gt;""),TONGHOP!$Z1412,"")</f>
        <v/>
      </c>
      <c r="P1412" s="139" t="str">
        <f>IF(AND(TONGHOP!$O1412="ThiTN",TONGHOP!$P1412="VĐ",TONGHOP!$X1412&lt;&gt;""),TONGHOP!$X1412,"")</f>
        <v/>
      </c>
      <c r="Q1412" s="139" t="str">
        <f>IF(AND(TONGHOP!$O1412="ThiTN",TONGHOP!$P1412="VĐ",TONGHOP!$Y1412&lt;&gt;""),TONGHOP!$Y1412,"")</f>
        <v/>
      </c>
      <c r="R1412" s="139" t="str">
        <f>IF(AND(TONGHOP!$O1412="ThiTN",TONGHOP!$P1412="VĐ",TONGHOP!$Z1412&lt;&gt;""),TONGHOP!$Z1412,"")</f>
        <v/>
      </c>
      <c r="S1412" s="137" t="str">
        <f>IF(AND(TONGHOP!$O1412="ThiTN",TONGHOP!$P1412="TH",TONGHOP!$X1412&lt;&gt;""),TONGHOP!$X1412,"")</f>
        <v/>
      </c>
      <c r="T1412" s="137" t="str">
        <f>IF(AND(TONGHOP!$O1412="ThiTN",TONGHOP!$P1412="TH",TONGHOP!$Y1412&lt;&gt;""),TONGHOP!$Y1412,"")</f>
        <v/>
      </c>
      <c r="U1412" s="137" t="str">
        <f>IF(AND(TONGHOP!$O1412="ThiTN",TONGHOP!$P1412="TH",TONGHOP!$Z1412&lt;&gt;""),TONGHOP!$Z1412,"")</f>
        <v/>
      </c>
    </row>
    <row r="1413" spans="1:21">
      <c r="A1413" s="139" t="str">
        <f>IF(AND(TONGHOP!$O1413="KTHP",OR(TONGHOP!$P1413="LT",TONGHOP!$P1413="TN"),TONGHOP!$X1413&lt;&gt;""),TONGHOP!$X1413,"")</f>
        <v/>
      </c>
      <c r="B1413" s="139" t="str">
        <f>IF(AND(TONGHOP!$O1413="KTHP",OR(TONGHOP!$P1413="LT",TONGHOP!$P1413="TN"),TONGHOP!$Y1413&lt;&gt;""),TONGHOP!$Y1413,"")</f>
        <v/>
      </c>
      <c r="C1413" s="139" t="str">
        <f>IF(AND(TONGHOP!$O1413="KTHP",OR(TONGHOP!$P1413="LT",TONGHOP!$P1413="TN"),TONGHOP!$Z1413&lt;&gt;""),TONGHOP!$Z1413,"")</f>
        <v/>
      </c>
      <c r="D1413" s="139" t="str">
        <f>IF(AND(TONGHOP!$O1413="KTHP",TONGHOP!$P1413="VĐ"),TONGHOP!$X1413,"")</f>
        <v/>
      </c>
      <c r="E1413" s="138" t="str">
        <f>IF(AND(TONGHOP!$O1413="KTHP",TONGHOP!$P1413="VĐ"),TONGHOP!$Y1413,"")</f>
        <v/>
      </c>
      <c r="F1413" s="138" t="str">
        <f>IF(AND(TONGHOP!$O1413="KTHP",TONGHOP!$P1413="VĐ"),TONGHOP!$Z1413,"")</f>
        <v/>
      </c>
      <c r="G1413" s="139" t="str">
        <f>IF(AND(TONGHOP!$O1413="KTHP",TONGHOP!$P1413="TL"),TONGHOP!$X1413,"")</f>
        <v>Trương Thị Phương Hồng</v>
      </c>
      <c r="H1413" s="138" t="str">
        <f>IF(AND(TONGHOP!$O1413="KTHP",TONGHOP!$P1413="TL"),TONGHOP!$Y1413,"")</f>
        <v>Trần Thị Hương</v>
      </c>
      <c r="I1413" s="138">
        <f>IF(AND(TONGHOP!$O1413="KTHP",TONGHOP!$P1413="TL"),TONGHOP!$Z1413,"")</f>
        <v>15</v>
      </c>
      <c r="J1413" s="139" t="str">
        <f>IF(AND(TONGHOP!$O1413="KTHP",TONGHOP!$P1413="TH"),TONGHOP!$X1413,"")</f>
        <v/>
      </c>
      <c r="K1413" s="138" t="str">
        <f>IF(AND(TONGHOP!$O1413="KTHP",TONGHOP!$P1413="TH"),TONGHOP!$Y1413,"")</f>
        <v/>
      </c>
      <c r="L1413" s="138" t="str">
        <f>IF(AND(TONGHOP!$O1413="KTHP",TONGHOP!$P1413="TH"),TONGHOP!$Z1413,"")</f>
        <v/>
      </c>
      <c r="M1413" s="139" t="str">
        <f>IF(AND(TONGHOP!$O1413="ThiTN",OR(TONGHOP!$P1413="LT",TONGHOP!$P1413="TN"),TONGHOP!$X1413&lt;&gt;""),TONGHOP!$X1413,"")</f>
        <v/>
      </c>
      <c r="N1413" s="139" t="str">
        <f>IF(AND(TONGHOP!$O1413="ThiTN",OR(TONGHOP!$P1413="LT",TONGHOP!$P1413="TN"),TONGHOP!$Y1413&lt;&gt;""),TONGHOP!$Y1413,"")</f>
        <v/>
      </c>
      <c r="O1413" s="139" t="str">
        <f>IF(AND(TONGHOP!$O1413="ThiTN",OR(TONGHOP!$P1413="LT",TONGHOP!$P1413="TN"),TONGHOP!$Z1413&lt;&gt;""),TONGHOP!$Z1413,"")</f>
        <v/>
      </c>
      <c r="P1413" s="139" t="str">
        <f>IF(AND(TONGHOP!$O1413="ThiTN",TONGHOP!$P1413="VĐ",TONGHOP!$X1413&lt;&gt;""),TONGHOP!$X1413,"")</f>
        <v/>
      </c>
      <c r="Q1413" s="139" t="str">
        <f>IF(AND(TONGHOP!$O1413="ThiTN",TONGHOP!$P1413="VĐ",TONGHOP!$Y1413&lt;&gt;""),TONGHOP!$Y1413,"")</f>
        <v/>
      </c>
      <c r="R1413" s="139" t="str">
        <f>IF(AND(TONGHOP!$O1413="ThiTN",TONGHOP!$P1413="VĐ",TONGHOP!$Z1413&lt;&gt;""),TONGHOP!$Z1413,"")</f>
        <v/>
      </c>
      <c r="S1413" s="137" t="str">
        <f>IF(AND(TONGHOP!$O1413="ThiTN",TONGHOP!$P1413="TH",TONGHOP!$X1413&lt;&gt;""),TONGHOP!$X1413,"")</f>
        <v/>
      </c>
      <c r="T1413" s="137" t="str">
        <f>IF(AND(TONGHOP!$O1413="ThiTN",TONGHOP!$P1413="TH",TONGHOP!$Y1413&lt;&gt;""),TONGHOP!$Y1413,"")</f>
        <v/>
      </c>
      <c r="U1413" s="137" t="str">
        <f>IF(AND(TONGHOP!$O1413="ThiTN",TONGHOP!$P1413="TH",TONGHOP!$Z1413&lt;&gt;""),TONGHOP!$Z1413,"")</f>
        <v/>
      </c>
    </row>
    <row r="1414" spans="1:21">
      <c r="A1414" s="139" t="str">
        <f>IF(AND(TONGHOP!$O1414="KTHP",OR(TONGHOP!$P1414="LT",TONGHOP!$P1414="TN"),TONGHOP!$X1414&lt;&gt;""),TONGHOP!$X1414,"")</f>
        <v/>
      </c>
      <c r="B1414" s="139" t="str">
        <f>IF(AND(TONGHOP!$O1414="KTHP",OR(TONGHOP!$P1414="LT",TONGHOP!$P1414="TN"),TONGHOP!$Y1414&lt;&gt;""),TONGHOP!$Y1414,"")</f>
        <v/>
      </c>
      <c r="C1414" s="139" t="str">
        <f>IF(AND(TONGHOP!$O1414="KTHP",OR(TONGHOP!$P1414="LT",TONGHOP!$P1414="TN"),TONGHOP!$Z1414&lt;&gt;""),TONGHOP!$Z1414,"")</f>
        <v/>
      </c>
      <c r="D1414" s="139" t="str">
        <f>IF(AND(TONGHOP!$O1414="KTHP",TONGHOP!$P1414="VĐ"),TONGHOP!$X1414,"")</f>
        <v/>
      </c>
      <c r="E1414" s="138" t="str">
        <f>IF(AND(TONGHOP!$O1414="KTHP",TONGHOP!$P1414="VĐ"),TONGHOP!$Y1414,"")</f>
        <v/>
      </c>
      <c r="F1414" s="138" t="str">
        <f>IF(AND(TONGHOP!$O1414="KTHP",TONGHOP!$P1414="VĐ"),TONGHOP!$Z1414,"")</f>
        <v/>
      </c>
      <c r="G1414" s="139" t="str">
        <f>IF(AND(TONGHOP!$O1414="KTHP",TONGHOP!$P1414="TL"),TONGHOP!$X1414,"")</f>
        <v>Trương Thị Phương Hồng</v>
      </c>
      <c r="H1414" s="138" t="str">
        <f>IF(AND(TONGHOP!$O1414="KTHP",TONGHOP!$P1414="TL"),TONGHOP!$Y1414,"")</f>
        <v>Trần Thị Hương</v>
      </c>
      <c r="I1414" s="138">
        <f>IF(AND(TONGHOP!$O1414="KTHP",TONGHOP!$P1414="TL"),TONGHOP!$Z1414,"")</f>
        <v>47</v>
      </c>
      <c r="J1414" s="139" t="str">
        <f>IF(AND(TONGHOP!$O1414="KTHP",TONGHOP!$P1414="TH"),TONGHOP!$X1414,"")</f>
        <v/>
      </c>
      <c r="K1414" s="138" t="str">
        <f>IF(AND(TONGHOP!$O1414="KTHP",TONGHOP!$P1414="TH"),TONGHOP!$Y1414,"")</f>
        <v/>
      </c>
      <c r="L1414" s="138" t="str">
        <f>IF(AND(TONGHOP!$O1414="KTHP",TONGHOP!$P1414="TH"),TONGHOP!$Z1414,"")</f>
        <v/>
      </c>
      <c r="M1414" s="139" t="str">
        <f>IF(AND(TONGHOP!$O1414="ThiTN",OR(TONGHOP!$P1414="LT",TONGHOP!$P1414="TN"),TONGHOP!$X1414&lt;&gt;""),TONGHOP!$X1414,"")</f>
        <v/>
      </c>
      <c r="N1414" s="139" t="str">
        <f>IF(AND(TONGHOP!$O1414="ThiTN",OR(TONGHOP!$P1414="LT",TONGHOP!$P1414="TN"),TONGHOP!$Y1414&lt;&gt;""),TONGHOP!$Y1414,"")</f>
        <v/>
      </c>
      <c r="O1414" s="139" t="str">
        <f>IF(AND(TONGHOP!$O1414="ThiTN",OR(TONGHOP!$P1414="LT",TONGHOP!$P1414="TN"),TONGHOP!$Z1414&lt;&gt;""),TONGHOP!$Z1414,"")</f>
        <v/>
      </c>
      <c r="P1414" s="139" t="str">
        <f>IF(AND(TONGHOP!$O1414="ThiTN",TONGHOP!$P1414="VĐ",TONGHOP!$X1414&lt;&gt;""),TONGHOP!$X1414,"")</f>
        <v/>
      </c>
      <c r="Q1414" s="139" t="str">
        <f>IF(AND(TONGHOP!$O1414="ThiTN",TONGHOP!$P1414="VĐ",TONGHOP!$Y1414&lt;&gt;""),TONGHOP!$Y1414,"")</f>
        <v/>
      </c>
      <c r="R1414" s="139" t="str">
        <f>IF(AND(TONGHOP!$O1414="ThiTN",TONGHOP!$P1414="VĐ",TONGHOP!$Z1414&lt;&gt;""),TONGHOP!$Z1414,"")</f>
        <v/>
      </c>
      <c r="S1414" s="137" t="str">
        <f>IF(AND(TONGHOP!$O1414="ThiTN",TONGHOP!$P1414="TH",TONGHOP!$X1414&lt;&gt;""),TONGHOP!$X1414,"")</f>
        <v/>
      </c>
      <c r="T1414" s="137" t="str">
        <f>IF(AND(TONGHOP!$O1414="ThiTN",TONGHOP!$P1414="TH",TONGHOP!$Y1414&lt;&gt;""),TONGHOP!$Y1414,"")</f>
        <v/>
      </c>
      <c r="U1414" s="137" t="str">
        <f>IF(AND(TONGHOP!$O1414="ThiTN",TONGHOP!$P1414="TH",TONGHOP!$Z1414&lt;&gt;""),TONGHOP!$Z1414,"")</f>
        <v/>
      </c>
    </row>
    <row r="1415" spans="1:21">
      <c r="A1415" s="139" t="str">
        <f>IF(AND(TONGHOP!$O1415="KTHP",OR(TONGHOP!$P1415="LT",TONGHOP!$P1415="TN"),TONGHOP!$X1415&lt;&gt;""),TONGHOP!$X1415,"")</f>
        <v/>
      </c>
      <c r="B1415" s="139" t="str">
        <f>IF(AND(TONGHOP!$O1415="KTHP",OR(TONGHOP!$P1415="LT",TONGHOP!$P1415="TN"),TONGHOP!$Y1415&lt;&gt;""),TONGHOP!$Y1415,"")</f>
        <v/>
      </c>
      <c r="C1415" s="139" t="str">
        <f>IF(AND(TONGHOP!$O1415="KTHP",OR(TONGHOP!$P1415="LT",TONGHOP!$P1415="TN"),TONGHOP!$Z1415&lt;&gt;""),TONGHOP!$Z1415,"")</f>
        <v/>
      </c>
      <c r="D1415" s="139" t="str">
        <f>IF(AND(TONGHOP!$O1415="KTHP",TONGHOP!$P1415="VĐ"),TONGHOP!$X1415,"")</f>
        <v/>
      </c>
      <c r="E1415" s="138" t="str">
        <f>IF(AND(TONGHOP!$O1415="KTHP",TONGHOP!$P1415="VĐ"),TONGHOP!$Y1415,"")</f>
        <v/>
      </c>
      <c r="F1415" s="138" t="str">
        <f>IF(AND(TONGHOP!$O1415="KTHP",TONGHOP!$P1415="VĐ"),TONGHOP!$Z1415,"")</f>
        <v/>
      </c>
      <c r="G1415" s="139" t="str">
        <f>IF(AND(TONGHOP!$O1415="KTHP",TONGHOP!$P1415="TL"),TONGHOP!$X1415,"")</f>
        <v>Trương Thị Phương Hồng</v>
      </c>
      <c r="H1415" s="138" t="str">
        <f>IF(AND(TONGHOP!$O1415="KTHP",TONGHOP!$P1415="TL"),TONGHOP!$Y1415,"")</f>
        <v>Trần Thị Hương</v>
      </c>
      <c r="I1415" s="138">
        <f>IF(AND(TONGHOP!$O1415="KTHP",TONGHOP!$P1415="TL"),TONGHOP!$Z1415,"")</f>
        <v>32</v>
      </c>
      <c r="J1415" s="139" t="str">
        <f>IF(AND(TONGHOP!$O1415="KTHP",TONGHOP!$P1415="TH"),TONGHOP!$X1415,"")</f>
        <v/>
      </c>
      <c r="K1415" s="138" t="str">
        <f>IF(AND(TONGHOP!$O1415="KTHP",TONGHOP!$P1415="TH"),TONGHOP!$Y1415,"")</f>
        <v/>
      </c>
      <c r="L1415" s="138" t="str">
        <f>IF(AND(TONGHOP!$O1415="KTHP",TONGHOP!$P1415="TH"),TONGHOP!$Z1415,"")</f>
        <v/>
      </c>
      <c r="M1415" s="139" t="str">
        <f>IF(AND(TONGHOP!$O1415="ThiTN",OR(TONGHOP!$P1415="LT",TONGHOP!$P1415="TN"),TONGHOP!$X1415&lt;&gt;""),TONGHOP!$X1415,"")</f>
        <v/>
      </c>
      <c r="N1415" s="139" t="str">
        <f>IF(AND(TONGHOP!$O1415="ThiTN",OR(TONGHOP!$P1415="LT",TONGHOP!$P1415="TN"),TONGHOP!$Y1415&lt;&gt;""),TONGHOP!$Y1415,"")</f>
        <v/>
      </c>
      <c r="O1415" s="139" t="str">
        <f>IF(AND(TONGHOP!$O1415="ThiTN",OR(TONGHOP!$P1415="LT",TONGHOP!$P1415="TN"),TONGHOP!$Z1415&lt;&gt;""),TONGHOP!$Z1415,"")</f>
        <v/>
      </c>
      <c r="P1415" s="139" t="str">
        <f>IF(AND(TONGHOP!$O1415="ThiTN",TONGHOP!$P1415="VĐ",TONGHOP!$X1415&lt;&gt;""),TONGHOP!$X1415,"")</f>
        <v/>
      </c>
      <c r="Q1415" s="139" t="str">
        <f>IF(AND(TONGHOP!$O1415="ThiTN",TONGHOP!$P1415="VĐ",TONGHOP!$Y1415&lt;&gt;""),TONGHOP!$Y1415,"")</f>
        <v/>
      </c>
      <c r="R1415" s="139" t="str">
        <f>IF(AND(TONGHOP!$O1415="ThiTN",TONGHOP!$P1415="VĐ",TONGHOP!$Z1415&lt;&gt;""),TONGHOP!$Z1415,"")</f>
        <v/>
      </c>
      <c r="S1415" s="137" t="str">
        <f>IF(AND(TONGHOP!$O1415="ThiTN",TONGHOP!$P1415="TH",TONGHOP!$X1415&lt;&gt;""),TONGHOP!$X1415,"")</f>
        <v/>
      </c>
      <c r="T1415" s="137" t="str">
        <f>IF(AND(TONGHOP!$O1415="ThiTN",TONGHOP!$P1415="TH",TONGHOP!$Y1415&lt;&gt;""),TONGHOP!$Y1415,"")</f>
        <v/>
      </c>
      <c r="U1415" s="137" t="str">
        <f>IF(AND(TONGHOP!$O1415="ThiTN",TONGHOP!$P1415="TH",TONGHOP!$Z1415&lt;&gt;""),TONGHOP!$Z1415,"")</f>
        <v/>
      </c>
    </row>
    <row r="1416" spans="1:21">
      <c r="A1416" s="139" t="str">
        <f>IF(AND(TONGHOP!$O1416="KTHP",OR(TONGHOP!$P1416="LT",TONGHOP!$P1416="TN"),TONGHOP!$X1416&lt;&gt;""),TONGHOP!$X1416,"")</f>
        <v/>
      </c>
      <c r="B1416" s="139" t="str">
        <f>IF(AND(TONGHOP!$O1416="KTHP",OR(TONGHOP!$P1416="LT",TONGHOP!$P1416="TN"),TONGHOP!$Y1416&lt;&gt;""),TONGHOP!$Y1416,"")</f>
        <v/>
      </c>
      <c r="C1416" s="139" t="str">
        <f>IF(AND(TONGHOP!$O1416="KTHP",OR(TONGHOP!$P1416="LT",TONGHOP!$P1416="TN"),TONGHOP!$Z1416&lt;&gt;""),TONGHOP!$Z1416,"")</f>
        <v/>
      </c>
      <c r="D1416" s="139" t="str">
        <f>IF(AND(TONGHOP!$O1416="KTHP",TONGHOP!$P1416="VĐ"),TONGHOP!$X1416,"")</f>
        <v/>
      </c>
      <c r="E1416" s="138" t="str">
        <f>IF(AND(TONGHOP!$O1416="KTHP",TONGHOP!$P1416="VĐ"),TONGHOP!$Y1416,"")</f>
        <v/>
      </c>
      <c r="F1416" s="138" t="str">
        <f>IF(AND(TONGHOP!$O1416="KTHP",TONGHOP!$P1416="VĐ"),TONGHOP!$Z1416,"")</f>
        <v/>
      </c>
      <c r="G1416" s="139" t="str">
        <f>IF(AND(TONGHOP!$O1416="KTHP",TONGHOP!$P1416="TL"),TONGHOP!$X1416,"")</f>
        <v>Trương Thị Phương Hồng</v>
      </c>
      <c r="H1416" s="138" t="str">
        <f>IF(AND(TONGHOP!$O1416="KTHP",TONGHOP!$P1416="TL"),TONGHOP!$Y1416,"")</f>
        <v>Trần Thị Hương</v>
      </c>
      <c r="I1416" s="138">
        <f>IF(AND(TONGHOP!$O1416="KTHP",TONGHOP!$P1416="TL"),TONGHOP!$Z1416,"")</f>
        <v>42</v>
      </c>
      <c r="J1416" s="139" t="str">
        <f>IF(AND(TONGHOP!$O1416="KTHP",TONGHOP!$P1416="TH"),TONGHOP!$X1416,"")</f>
        <v/>
      </c>
      <c r="K1416" s="138" t="str">
        <f>IF(AND(TONGHOP!$O1416="KTHP",TONGHOP!$P1416="TH"),TONGHOP!$Y1416,"")</f>
        <v/>
      </c>
      <c r="L1416" s="138" t="str">
        <f>IF(AND(TONGHOP!$O1416="KTHP",TONGHOP!$P1416="TH"),TONGHOP!$Z1416,"")</f>
        <v/>
      </c>
      <c r="M1416" s="139" t="str">
        <f>IF(AND(TONGHOP!$O1416="ThiTN",OR(TONGHOP!$P1416="LT",TONGHOP!$P1416="TN"),TONGHOP!$X1416&lt;&gt;""),TONGHOP!$X1416,"")</f>
        <v/>
      </c>
      <c r="N1416" s="139" t="str">
        <f>IF(AND(TONGHOP!$O1416="ThiTN",OR(TONGHOP!$P1416="LT",TONGHOP!$P1416="TN"),TONGHOP!$Y1416&lt;&gt;""),TONGHOP!$Y1416,"")</f>
        <v/>
      </c>
      <c r="O1416" s="139" t="str">
        <f>IF(AND(TONGHOP!$O1416="ThiTN",OR(TONGHOP!$P1416="LT",TONGHOP!$P1416="TN"),TONGHOP!$Z1416&lt;&gt;""),TONGHOP!$Z1416,"")</f>
        <v/>
      </c>
      <c r="P1416" s="139" t="str">
        <f>IF(AND(TONGHOP!$O1416="ThiTN",TONGHOP!$P1416="VĐ",TONGHOP!$X1416&lt;&gt;""),TONGHOP!$X1416,"")</f>
        <v/>
      </c>
      <c r="Q1416" s="139" t="str">
        <f>IF(AND(TONGHOP!$O1416="ThiTN",TONGHOP!$P1416="VĐ",TONGHOP!$Y1416&lt;&gt;""),TONGHOP!$Y1416,"")</f>
        <v/>
      </c>
      <c r="R1416" s="139" t="str">
        <f>IF(AND(TONGHOP!$O1416="ThiTN",TONGHOP!$P1416="VĐ",TONGHOP!$Z1416&lt;&gt;""),TONGHOP!$Z1416,"")</f>
        <v/>
      </c>
      <c r="S1416" s="137" t="str">
        <f>IF(AND(TONGHOP!$O1416="ThiTN",TONGHOP!$P1416="TH",TONGHOP!$X1416&lt;&gt;""),TONGHOP!$X1416,"")</f>
        <v/>
      </c>
      <c r="T1416" s="137" t="str">
        <f>IF(AND(TONGHOP!$O1416="ThiTN",TONGHOP!$P1416="TH",TONGHOP!$Y1416&lt;&gt;""),TONGHOP!$Y1416,"")</f>
        <v/>
      </c>
      <c r="U1416" s="137" t="str">
        <f>IF(AND(TONGHOP!$O1416="ThiTN",TONGHOP!$P1416="TH",TONGHOP!$Z1416&lt;&gt;""),TONGHOP!$Z1416,"")</f>
        <v/>
      </c>
    </row>
    <row r="1417" spans="1:21">
      <c r="A1417" s="139" t="str">
        <f>IF(AND(TONGHOP!$O1417="KTHP",OR(TONGHOP!$P1417="LT",TONGHOP!$P1417="TN"),TONGHOP!$X1417&lt;&gt;""),TONGHOP!$X1417,"")</f>
        <v/>
      </c>
      <c r="B1417" s="139" t="str">
        <f>IF(AND(TONGHOP!$O1417="KTHP",OR(TONGHOP!$P1417="LT",TONGHOP!$P1417="TN"),TONGHOP!$Y1417&lt;&gt;""),TONGHOP!$Y1417,"")</f>
        <v/>
      </c>
      <c r="C1417" s="139" t="str">
        <f>IF(AND(TONGHOP!$O1417="KTHP",OR(TONGHOP!$P1417="LT",TONGHOP!$P1417="TN"),TONGHOP!$Z1417&lt;&gt;""),TONGHOP!$Z1417,"")</f>
        <v/>
      </c>
      <c r="D1417" s="139" t="str">
        <f>IF(AND(TONGHOP!$O1417="KTHP",TONGHOP!$P1417="VĐ"),TONGHOP!$X1417,"")</f>
        <v/>
      </c>
      <c r="E1417" s="138" t="str">
        <f>IF(AND(TONGHOP!$O1417="KTHP",TONGHOP!$P1417="VĐ"),TONGHOP!$Y1417,"")</f>
        <v/>
      </c>
      <c r="F1417" s="138" t="str">
        <f>IF(AND(TONGHOP!$O1417="KTHP",TONGHOP!$P1417="VĐ"),TONGHOP!$Z1417,"")</f>
        <v/>
      </c>
      <c r="G1417" s="139" t="str">
        <f>IF(AND(TONGHOP!$O1417="KTHP",TONGHOP!$P1417="TL"),TONGHOP!$X1417,"")</f>
        <v>Trương Thị Phương Hồng</v>
      </c>
      <c r="H1417" s="138" t="str">
        <f>IF(AND(TONGHOP!$O1417="KTHP",TONGHOP!$P1417="TL"),TONGHOP!$Y1417,"")</f>
        <v>Trần Thị Hương</v>
      </c>
      <c r="I1417" s="138">
        <f>IF(AND(TONGHOP!$O1417="KTHP",TONGHOP!$P1417="TL"),TONGHOP!$Z1417,"")</f>
        <v>60</v>
      </c>
      <c r="J1417" s="139" t="str">
        <f>IF(AND(TONGHOP!$O1417="KTHP",TONGHOP!$P1417="TH"),TONGHOP!$X1417,"")</f>
        <v/>
      </c>
      <c r="K1417" s="138" t="str">
        <f>IF(AND(TONGHOP!$O1417="KTHP",TONGHOP!$P1417="TH"),TONGHOP!$Y1417,"")</f>
        <v/>
      </c>
      <c r="L1417" s="138" t="str">
        <f>IF(AND(TONGHOP!$O1417="KTHP",TONGHOP!$P1417="TH"),TONGHOP!$Z1417,"")</f>
        <v/>
      </c>
      <c r="M1417" s="139" t="str">
        <f>IF(AND(TONGHOP!$O1417="ThiTN",OR(TONGHOP!$P1417="LT",TONGHOP!$P1417="TN"),TONGHOP!$X1417&lt;&gt;""),TONGHOP!$X1417,"")</f>
        <v/>
      </c>
      <c r="N1417" s="139" t="str">
        <f>IF(AND(TONGHOP!$O1417="ThiTN",OR(TONGHOP!$P1417="LT",TONGHOP!$P1417="TN"),TONGHOP!$Y1417&lt;&gt;""),TONGHOP!$Y1417,"")</f>
        <v/>
      </c>
      <c r="O1417" s="139" t="str">
        <f>IF(AND(TONGHOP!$O1417="ThiTN",OR(TONGHOP!$P1417="LT",TONGHOP!$P1417="TN"),TONGHOP!$Z1417&lt;&gt;""),TONGHOP!$Z1417,"")</f>
        <v/>
      </c>
      <c r="P1417" s="139" t="str">
        <f>IF(AND(TONGHOP!$O1417="ThiTN",TONGHOP!$P1417="VĐ",TONGHOP!$X1417&lt;&gt;""),TONGHOP!$X1417,"")</f>
        <v/>
      </c>
      <c r="Q1417" s="139" t="str">
        <f>IF(AND(TONGHOP!$O1417="ThiTN",TONGHOP!$P1417="VĐ",TONGHOP!$Y1417&lt;&gt;""),TONGHOP!$Y1417,"")</f>
        <v/>
      </c>
      <c r="R1417" s="139" t="str">
        <f>IF(AND(TONGHOP!$O1417="ThiTN",TONGHOP!$P1417="VĐ",TONGHOP!$Z1417&lt;&gt;""),TONGHOP!$Z1417,"")</f>
        <v/>
      </c>
      <c r="S1417" s="137" t="str">
        <f>IF(AND(TONGHOP!$O1417="ThiTN",TONGHOP!$P1417="TH",TONGHOP!$X1417&lt;&gt;""),TONGHOP!$X1417,"")</f>
        <v/>
      </c>
      <c r="T1417" s="137" t="str">
        <f>IF(AND(TONGHOP!$O1417="ThiTN",TONGHOP!$P1417="TH",TONGHOP!$Y1417&lt;&gt;""),TONGHOP!$Y1417,"")</f>
        <v/>
      </c>
      <c r="U1417" s="137" t="str">
        <f>IF(AND(TONGHOP!$O1417="ThiTN",TONGHOP!$P1417="TH",TONGHOP!$Z1417&lt;&gt;""),TONGHOP!$Z1417,"")</f>
        <v/>
      </c>
    </row>
    <row r="1418" spans="1:21">
      <c r="A1418" s="139" t="str">
        <f>IF(AND(TONGHOP!$O1418="KTHP",OR(TONGHOP!$P1418="LT",TONGHOP!$P1418="TN"),TONGHOP!$X1418&lt;&gt;""),TONGHOP!$X1418,"")</f>
        <v/>
      </c>
      <c r="B1418" s="139" t="str">
        <f>IF(AND(TONGHOP!$O1418="KTHP",OR(TONGHOP!$P1418="LT",TONGHOP!$P1418="TN"),TONGHOP!$Y1418&lt;&gt;""),TONGHOP!$Y1418,"")</f>
        <v/>
      </c>
      <c r="C1418" s="139" t="str">
        <f>IF(AND(TONGHOP!$O1418="KTHP",OR(TONGHOP!$P1418="LT",TONGHOP!$P1418="TN"),TONGHOP!$Z1418&lt;&gt;""),TONGHOP!$Z1418,"")</f>
        <v/>
      </c>
      <c r="D1418" s="139" t="str">
        <f>IF(AND(TONGHOP!$O1418="KTHP",TONGHOP!$P1418="VĐ"),TONGHOP!$X1418,"")</f>
        <v/>
      </c>
      <c r="E1418" s="138" t="str">
        <f>IF(AND(TONGHOP!$O1418="KTHP",TONGHOP!$P1418="VĐ"),TONGHOP!$Y1418,"")</f>
        <v/>
      </c>
      <c r="F1418" s="138" t="str">
        <f>IF(AND(TONGHOP!$O1418="KTHP",TONGHOP!$P1418="VĐ"),TONGHOP!$Z1418,"")</f>
        <v/>
      </c>
      <c r="G1418" s="139" t="str">
        <f>IF(AND(TONGHOP!$O1418="KTHP",TONGHOP!$P1418="TL"),TONGHOP!$X1418,"")</f>
        <v>Trương Thị Phương Hồng</v>
      </c>
      <c r="H1418" s="138" t="str">
        <f>IF(AND(TONGHOP!$O1418="KTHP",TONGHOP!$P1418="TL"),TONGHOP!$Y1418,"")</f>
        <v>Trần Thị Hương</v>
      </c>
      <c r="I1418" s="138">
        <f>IF(AND(TONGHOP!$O1418="KTHP",TONGHOP!$P1418="TL"),TONGHOP!$Z1418,"")</f>
        <v>52</v>
      </c>
      <c r="J1418" s="139" t="str">
        <f>IF(AND(TONGHOP!$O1418="KTHP",TONGHOP!$P1418="TH"),TONGHOP!$X1418,"")</f>
        <v/>
      </c>
      <c r="K1418" s="138" t="str">
        <f>IF(AND(TONGHOP!$O1418="KTHP",TONGHOP!$P1418="TH"),TONGHOP!$Y1418,"")</f>
        <v/>
      </c>
      <c r="L1418" s="138" t="str">
        <f>IF(AND(TONGHOP!$O1418="KTHP",TONGHOP!$P1418="TH"),TONGHOP!$Z1418,"")</f>
        <v/>
      </c>
      <c r="M1418" s="139" t="str">
        <f>IF(AND(TONGHOP!$O1418="ThiTN",OR(TONGHOP!$P1418="LT",TONGHOP!$P1418="TN"),TONGHOP!$X1418&lt;&gt;""),TONGHOP!$X1418,"")</f>
        <v/>
      </c>
      <c r="N1418" s="139" t="str">
        <f>IF(AND(TONGHOP!$O1418="ThiTN",OR(TONGHOP!$P1418="LT",TONGHOP!$P1418="TN"),TONGHOP!$Y1418&lt;&gt;""),TONGHOP!$Y1418,"")</f>
        <v/>
      </c>
      <c r="O1418" s="139" t="str">
        <f>IF(AND(TONGHOP!$O1418="ThiTN",OR(TONGHOP!$P1418="LT",TONGHOP!$P1418="TN"),TONGHOP!$Z1418&lt;&gt;""),TONGHOP!$Z1418,"")</f>
        <v/>
      </c>
      <c r="P1418" s="139" t="str">
        <f>IF(AND(TONGHOP!$O1418="ThiTN",TONGHOP!$P1418="VĐ",TONGHOP!$X1418&lt;&gt;""),TONGHOP!$X1418,"")</f>
        <v/>
      </c>
      <c r="Q1418" s="139" t="str">
        <f>IF(AND(TONGHOP!$O1418="ThiTN",TONGHOP!$P1418="VĐ",TONGHOP!$Y1418&lt;&gt;""),TONGHOP!$Y1418,"")</f>
        <v/>
      </c>
      <c r="R1418" s="139" t="str">
        <f>IF(AND(TONGHOP!$O1418="ThiTN",TONGHOP!$P1418="VĐ",TONGHOP!$Z1418&lt;&gt;""),TONGHOP!$Z1418,"")</f>
        <v/>
      </c>
      <c r="S1418" s="137" t="str">
        <f>IF(AND(TONGHOP!$O1418="ThiTN",TONGHOP!$P1418="TH",TONGHOP!$X1418&lt;&gt;""),TONGHOP!$X1418,"")</f>
        <v/>
      </c>
      <c r="T1418" s="137" t="str">
        <f>IF(AND(TONGHOP!$O1418="ThiTN",TONGHOP!$P1418="TH",TONGHOP!$Y1418&lt;&gt;""),TONGHOP!$Y1418,"")</f>
        <v/>
      </c>
      <c r="U1418" s="137" t="str">
        <f>IF(AND(TONGHOP!$O1418="ThiTN",TONGHOP!$P1418="TH",TONGHOP!$Z1418&lt;&gt;""),TONGHOP!$Z1418,"")</f>
        <v/>
      </c>
    </row>
    <row r="1419" spans="1:21">
      <c r="A1419" s="139" t="str">
        <f>IF(AND(TONGHOP!$O1419="KTHP",OR(TONGHOP!$P1419="LT",TONGHOP!$P1419="TN"),TONGHOP!$X1419&lt;&gt;""),TONGHOP!$X1419,"")</f>
        <v/>
      </c>
      <c r="B1419" s="139" t="str">
        <f>IF(AND(TONGHOP!$O1419="KTHP",OR(TONGHOP!$P1419="LT",TONGHOP!$P1419="TN"),TONGHOP!$Y1419&lt;&gt;""),TONGHOP!$Y1419,"")</f>
        <v/>
      </c>
      <c r="C1419" s="139" t="str">
        <f>IF(AND(TONGHOP!$O1419="KTHP",OR(TONGHOP!$P1419="LT",TONGHOP!$P1419="TN"),TONGHOP!$Z1419&lt;&gt;""),TONGHOP!$Z1419,"")</f>
        <v/>
      </c>
      <c r="D1419" s="139" t="str">
        <f>IF(AND(TONGHOP!$O1419="KTHP",TONGHOP!$P1419="VĐ"),TONGHOP!$X1419,"")</f>
        <v/>
      </c>
      <c r="E1419" s="138" t="str">
        <f>IF(AND(TONGHOP!$O1419="KTHP",TONGHOP!$P1419="VĐ"),TONGHOP!$Y1419,"")</f>
        <v/>
      </c>
      <c r="F1419" s="138" t="str">
        <f>IF(AND(TONGHOP!$O1419="KTHP",TONGHOP!$P1419="VĐ"),TONGHOP!$Z1419,"")</f>
        <v/>
      </c>
      <c r="G1419" s="139" t="str">
        <f>IF(AND(TONGHOP!$O1419="KTHP",TONGHOP!$P1419="TL"),TONGHOP!$X1419,"")</f>
        <v>Trương Thị Phương Hồng</v>
      </c>
      <c r="H1419" s="138" t="str">
        <f>IF(AND(TONGHOP!$O1419="KTHP",TONGHOP!$P1419="TL"),TONGHOP!$Y1419,"")</f>
        <v>Trần Thị Hương</v>
      </c>
      <c r="I1419" s="138">
        <f>IF(AND(TONGHOP!$O1419="KTHP",TONGHOP!$P1419="TL"),TONGHOP!$Z1419,"")</f>
        <v>39</v>
      </c>
      <c r="J1419" s="139" t="str">
        <f>IF(AND(TONGHOP!$O1419="KTHP",TONGHOP!$P1419="TH"),TONGHOP!$X1419,"")</f>
        <v/>
      </c>
      <c r="K1419" s="138" t="str">
        <f>IF(AND(TONGHOP!$O1419="KTHP",TONGHOP!$P1419="TH"),TONGHOP!$Y1419,"")</f>
        <v/>
      </c>
      <c r="L1419" s="138" t="str">
        <f>IF(AND(TONGHOP!$O1419="KTHP",TONGHOP!$P1419="TH"),TONGHOP!$Z1419,"")</f>
        <v/>
      </c>
      <c r="M1419" s="139" t="str">
        <f>IF(AND(TONGHOP!$O1419="ThiTN",OR(TONGHOP!$P1419="LT",TONGHOP!$P1419="TN"),TONGHOP!$X1419&lt;&gt;""),TONGHOP!$X1419,"")</f>
        <v/>
      </c>
      <c r="N1419" s="139" t="str">
        <f>IF(AND(TONGHOP!$O1419="ThiTN",OR(TONGHOP!$P1419="LT",TONGHOP!$P1419="TN"),TONGHOP!$Y1419&lt;&gt;""),TONGHOP!$Y1419,"")</f>
        <v/>
      </c>
      <c r="O1419" s="139" t="str">
        <f>IF(AND(TONGHOP!$O1419="ThiTN",OR(TONGHOP!$P1419="LT",TONGHOP!$P1419="TN"),TONGHOP!$Z1419&lt;&gt;""),TONGHOP!$Z1419,"")</f>
        <v/>
      </c>
      <c r="P1419" s="139" t="str">
        <f>IF(AND(TONGHOP!$O1419="ThiTN",TONGHOP!$P1419="VĐ",TONGHOP!$X1419&lt;&gt;""),TONGHOP!$X1419,"")</f>
        <v/>
      </c>
      <c r="Q1419" s="139" t="str">
        <f>IF(AND(TONGHOP!$O1419="ThiTN",TONGHOP!$P1419="VĐ",TONGHOP!$Y1419&lt;&gt;""),TONGHOP!$Y1419,"")</f>
        <v/>
      </c>
      <c r="R1419" s="139" t="str">
        <f>IF(AND(TONGHOP!$O1419="ThiTN",TONGHOP!$P1419="VĐ",TONGHOP!$Z1419&lt;&gt;""),TONGHOP!$Z1419,"")</f>
        <v/>
      </c>
      <c r="S1419" s="137" t="str">
        <f>IF(AND(TONGHOP!$O1419="ThiTN",TONGHOP!$P1419="TH",TONGHOP!$X1419&lt;&gt;""),TONGHOP!$X1419,"")</f>
        <v/>
      </c>
      <c r="T1419" s="137" t="str">
        <f>IF(AND(TONGHOP!$O1419="ThiTN",TONGHOP!$P1419="TH",TONGHOP!$Y1419&lt;&gt;""),TONGHOP!$Y1419,"")</f>
        <v/>
      </c>
      <c r="U1419" s="137" t="str">
        <f>IF(AND(TONGHOP!$O1419="ThiTN",TONGHOP!$P1419="TH",TONGHOP!$Z1419&lt;&gt;""),TONGHOP!$Z1419,"")</f>
        <v/>
      </c>
    </row>
    <row r="1420" spans="1:21">
      <c r="A1420" s="139" t="str">
        <f>IF(AND(TONGHOP!$O1420="KTHP",OR(TONGHOP!$P1420="LT",TONGHOP!$P1420="TN"),TONGHOP!$X1420&lt;&gt;""),TONGHOP!$X1420,"")</f>
        <v/>
      </c>
      <c r="B1420" s="139" t="str">
        <f>IF(AND(TONGHOP!$O1420="KTHP",OR(TONGHOP!$P1420="LT",TONGHOP!$P1420="TN"),TONGHOP!$Y1420&lt;&gt;""),TONGHOP!$Y1420,"")</f>
        <v/>
      </c>
      <c r="C1420" s="139" t="str">
        <f>IF(AND(TONGHOP!$O1420="KTHP",OR(TONGHOP!$P1420="LT",TONGHOP!$P1420="TN"),TONGHOP!$Z1420&lt;&gt;""),TONGHOP!$Z1420,"")</f>
        <v/>
      </c>
      <c r="D1420" s="139" t="str">
        <f>IF(AND(TONGHOP!$O1420="KTHP",TONGHOP!$P1420="VĐ"),TONGHOP!$X1420,"")</f>
        <v/>
      </c>
      <c r="E1420" s="138" t="str">
        <f>IF(AND(TONGHOP!$O1420="KTHP",TONGHOP!$P1420="VĐ"),TONGHOP!$Y1420,"")</f>
        <v/>
      </c>
      <c r="F1420" s="138" t="str">
        <f>IF(AND(TONGHOP!$O1420="KTHP",TONGHOP!$P1420="VĐ"),TONGHOP!$Z1420,"")</f>
        <v/>
      </c>
      <c r="G1420" s="139" t="str">
        <f>IF(AND(TONGHOP!$O1420="KTHP",TONGHOP!$P1420="TL"),TONGHOP!$X1420,"")</f>
        <v>Lư Thị Yến Vũ</v>
      </c>
      <c r="H1420" s="138" t="str">
        <f>IF(AND(TONGHOP!$O1420="KTHP",TONGHOP!$P1420="TL"),TONGHOP!$Y1420,"")</f>
        <v>Nguyễn Ngọc Quỳnh(CK)</v>
      </c>
      <c r="I1420" s="138">
        <f>IF(AND(TONGHOP!$O1420="KTHP",TONGHOP!$P1420="TL"),TONGHOP!$Z1420,"")</f>
        <v>37</v>
      </c>
      <c r="J1420" s="139" t="str">
        <f>IF(AND(TONGHOP!$O1420="KTHP",TONGHOP!$P1420="TH"),TONGHOP!$X1420,"")</f>
        <v/>
      </c>
      <c r="K1420" s="138" t="str">
        <f>IF(AND(TONGHOP!$O1420="KTHP",TONGHOP!$P1420="TH"),TONGHOP!$Y1420,"")</f>
        <v/>
      </c>
      <c r="L1420" s="138" t="str">
        <f>IF(AND(TONGHOP!$O1420="KTHP",TONGHOP!$P1420="TH"),TONGHOP!$Z1420,"")</f>
        <v/>
      </c>
      <c r="M1420" s="139" t="str">
        <f>IF(AND(TONGHOP!$O1420="ThiTN",OR(TONGHOP!$P1420="LT",TONGHOP!$P1420="TN"),TONGHOP!$X1420&lt;&gt;""),TONGHOP!$X1420,"")</f>
        <v/>
      </c>
      <c r="N1420" s="139" t="str">
        <f>IF(AND(TONGHOP!$O1420="ThiTN",OR(TONGHOP!$P1420="LT",TONGHOP!$P1420="TN"),TONGHOP!$Y1420&lt;&gt;""),TONGHOP!$Y1420,"")</f>
        <v/>
      </c>
      <c r="O1420" s="139" t="str">
        <f>IF(AND(TONGHOP!$O1420="ThiTN",OR(TONGHOP!$P1420="LT",TONGHOP!$P1420="TN"),TONGHOP!$Z1420&lt;&gt;""),TONGHOP!$Z1420,"")</f>
        <v/>
      </c>
      <c r="P1420" s="139" t="str">
        <f>IF(AND(TONGHOP!$O1420="ThiTN",TONGHOP!$P1420="VĐ",TONGHOP!$X1420&lt;&gt;""),TONGHOP!$X1420,"")</f>
        <v/>
      </c>
      <c r="Q1420" s="139" t="str">
        <f>IF(AND(TONGHOP!$O1420="ThiTN",TONGHOP!$P1420="VĐ",TONGHOP!$Y1420&lt;&gt;""),TONGHOP!$Y1420,"")</f>
        <v/>
      </c>
      <c r="R1420" s="139" t="str">
        <f>IF(AND(TONGHOP!$O1420="ThiTN",TONGHOP!$P1420="VĐ",TONGHOP!$Z1420&lt;&gt;""),TONGHOP!$Z1420,"")</f>
        <v/>
      </c>
      <c r="S1420" s="137" t="str">
        <f>IF(AND(TONGHOP!$O1420="ThiTN",TONGHOP!$P1420="TH",TONGHOP!$X1420&lt;&gt;""),TONGHOP!$X1420,"")</f>
        <v/>
      </c>
      <c r="T1420" s="137" t="str">
        <f>IF(AND(TONGHOP!$O1420="ThiTN",TONGHOP!$P1420="TH",TONGHOP!$Y1420&lt;&gt;""),TONGHOP!$Y1420,"")</f>
        <v/>
      </c>
      <c r="U1420" s="137" t="str">
        <f>IF(AND(TONGHOP!$O1420="ThiTN",TONGHOP!$P1420="TH",TONGHOP!$Z1420&lt;&gt;""),TONGHOP!$Z1420,"")</f>
        <v/>
      </c>
    </row>
    <row r="1421" spans="1:21">
      <c r="A1421" s="139" t="str">
        <f>IF(AND(TONGHOP!$O1421="KTHP",OR(TONGHOP!$P1421="LT",TONGHOP!$P1421="TN"),TONGHOP!$X1421&lt;&gt;""),TONGHOP!$X1421,"")</f>
        <v/>
      </c>
      <c r="B1421" s="139" t="str">
        <f>IF(AND(TONGHOP!$O1421="KTHP",OR(TONGHOP!$P1421="LT",TONGHOP!$P1421="TN"),TONGHOP!$Y1421&lt;&gt;""),TONGHOP!$Y1421,"")</f>
        <v/>
      </c>
      <c r="C1421" s="139" t="str">
        <f>IF(AND(TONGHOP!$O1421="KTHP",OR(TONGHOP!$P1421="LT",TONGHOP!$P1421="TN"),TONGHOP!$Z1421&lt;&gt;""),TONGHOP!$Z1421,"")</f>
        <v/>
      </c>
      <c r="D1421" s="139" t="str">
        <f>IF(AND(TONGHOP!$O1421="KTHP",TONGHOP!$P1421="VĐ"),TONGHOP!$X1421,"")</f>
        <v/>
      </c>
      <c r="E1421" s="138" t="str">
        <f>IF(AND(TONGHOP!$O1421="KTHP",TONGHOP!$P1421="VĐ"),TONGHOP!$Y1421,"")</f>
        <v/>
      </c>
      <c r="F1421" s="138" t="str">
        <f>IF(AND(TONGHOP!$O1421="KTHP",TONGHOP!$P1421="VĐ"),TONGHOP!$Z1421,"")</f>
        <v/>
      </c>
      <c r="G1421" s="139" t="str">
        <f>IF(AND(TONGHOP!$O1421="KTHP",TONGHOP!$P1421="TL"),TONGHOP!$X1421,"")</f>
        <v>Lư Thị Yến Vũ</v>
      </c>
      <c r="H1421" s="138" t="str">
        <f>IF(AND(TONGHOP!$O1421="KTHP",TONGHOP!$P1421="TL"),TONGHOP!$Y1421,"")</f>
        <v>Nguyễn Ngọc Quỳnh(CK)</v>
      </c>
      <c r="I1421" s="138">
        <f>IF(AND(TONGHOP!$O1421="KTHP",TONGHOP!$P1421="TL"),TONGHOP!$Z1421,"")</f>
        <v>35</v>
      </c>
      <c r="J1421" s="139" t="str">
        <f>IF(AND(TONGHOP!$O1421="KTHP",TONGHOP!$P1421="TH"),TONGHOP!$X1421,"")</f>
        <v/>
      </c>
      <c r="K1421" s="138" t="str">
        <f>IF(AND(TONGHOP!$O1421="KTHP",TONGHOP!$P1421="TH"),TONGHOP!$Y1421,"")</f>
        <v/>
      </c>
      <c r="L1421" s="138" t="str">
        <f>IF(AND(TONGHOP!$O1421="KTHP",TONGHOP!$P1421="TH"),TONGHOP!$Z1421,"")</f>
        <v/>
      </c>
      <c r="M1421" s="139" t="str">
        <f>IF(AND(TONGHOP!$O1421="ThiTN",OR(TONGHOP!$P1421="LT",TONGHOP!$P1421="TN"),TONGHOP!$X1421&lt;&gt;""),TONGHOP!$X1421,"")</f>
        <v/>
      </c>
      <c r="N1421" s="139" t="str">
        <f>IF(AND(TONGHOP!$O1421="ThiTN",OR(TONGHOP!$P1421="LT",TONGHOP!$P1421="TN"),TONGHOP!$Y1421&lt;&gt;""),TONGHOP!$Y1421,"")</f>
        <v/>
      </c>
      <c r="O1421" s="139" t="str">
        <f>IF(AND(TONGHOP!$O1421="ThiTN",OR(TONGHOP!$P1421="LT",TONGHOP!$P1421="TN"),TONGHOP!$Z1421&lt;&gt;""),TONGHOP!$Z1421,"")</f>
        <v/>
      </c>
      <c r="P1421" s="139" t="str">
        <f>IF(AND(TONGHOP!$O1421="ThiTN",TONGHOP!$P1421="VĐ",TONGHOP!$X1421&lt;&gt;""),TONGHOP!$X1421,"")</f>
        <v/>
      </c>
      <c r="Q1421" s="139" t="str">
        <f>IF(AND(TONGHOP!$O1421="ThiTN",TONGHOP!$P1421="VĐ",TONGHOP!$Y1421&lt;&gt;""),TONGHOP!$Y1421,"")</f>
        <v/>
      </c>
      <c r="R1421" s="139" t="str">
        <f>IF(AND(TONGHOP!$O1421="ThiTN",TONGHOP!$P1421="VĐ",TONGHOP!$Z1421&lt;&gt;""),TONGHOP!$Z1421,"")</f>
        <v/>
      </c>
      <c r="S1421" s="137" t="str">
        <f>IF(AND(TONGHOP!$O1421="ThiTN",TONGHOP!$P1421="TH",TONGHOP!$X1421&lt;&gt;""),TONGHOP!$X1421,"")</f>
        <v/>
      </c>
      <c r="T1421" s="137" t="str">
        <f>IF(AND(TONGHOP!$O1421="ThiTN",TONGHOP!$P1421="TH",TONGHOP!$Y1421&lt;&gt;""),TONGHOP!$Y1421,"")</f>
        <v/>
      </c>
      <c r="U1421" s="137" t="str">
        <f>IF(AND(TONGHOP!$O1421="ThiTN",TONGHOP!$P1421="TH",TONGHOP!$Z1421&lt;&gt;""),TONGHOP!$Z1421,"")</f>
        <v/>
      </c>
    </row>
    <row r="1422" spans="1:21">
      <c r="A1422" s="139" t="str">
        <f>IF(AND(TONGHOP!$O1422="KTHP",OR(TONGHOP!$P1422="LT",TONGHOP!$P1422="TN"),TONGHOP!$X1422&lt;&gt;""),TONGHOP!$X1422,"")</f>
        <v/>
      </c>
      <c r="B1422" s="139" t="str">
        <f>IF(AND(TONGHOP!$O1422="KTHP",OR(TONGHOP!$P1422="LT",TONGHOP!$P1422="TN"),TONGHOP!$Y1422&lt;&gt;""),TONGHOP!$Y1422,"")</f>
        <v/>
      </c>
      <c r="C1422" s="139" t="str">
        <f>IF(AND(TONGHOP!$O1422="KTHP",OR(TONGHOP!$P1422="LT",TONGHOP!$P1422="TN"),TONGHOP!$Z1422&lt;&gt;""),TONGHOP!$Z1422,"")</f>
        <v/>
      </c>
      <c r="D1422" s="139" t="str">
        <f>IF(AND(TONGHOP!$O1422="KTHP",TONGHOP!$P1422="VĐ"),TONGHOP!$X1422,"")</f>
        <v/>
      </c>
      <c r="E1422" s="138" t="str">
        <f>IF(AND(TONGHOP!$O1422="KTHP",TONGHOP!$P1422="VĐ"),TONGHOP!$Y1422,"")</f>
        <v/>
      </c>
      <c r="F1422" s="138" t="str">
        <f>IF(AND(TONGHOP!$O1422="KTHP",TONGHOP!$P1422="VĐ"),TONGHOP!$Z1422,"")</f>
        <v/>
      </c>
      <c r="G1422" s="139" t="str">
        <f>IF(AND(TONGHOP!$O1422="KTHP",TONGHOP!$P1422="TL"),TONGHOP!$X1422,"")</f>
        <v>Lư Thị Yến Vũ</v>
      </c>
      <c r="H1422" s="138" t="str">
        <f>IF(AND(TONGHOP!$O1422="KTHP",TONGHOP!$P1422="TL"),TONGHOP!$Y1422,"")</f>
        <v>Nguyễn Ngọc Quỳnh(CK)</v>
      </c>
      <c r="I1422" s="138">
        <f>IF(AND(TONGHOP!$O1422="KTHP",TONGHOP!$P1422="TL"),TONGHOP!$Z1422,"")</f>
        <v>34</v>
      </c>
      <c r="J1422" s="139" t="str">
        <f>IF(AND(TONGHOP!$O1422="KTHP",TONGHOP!$P1422="TH"),TONGHOP!$X1422,"")</f>
        <v/>
      </c>
      <c r="K1422" s="138" t="str">
        <f>IF(AND(TONGHOP!$O1422="KTHP",TONGHOP!$P1422="TH"),TONGHOP!$Y1422,"")</f>
        <v/>
      </c>
      <c r="L1422" s="138" t="str">
        <f>IF(AND(TONGHOP!$O1422="KTHP",TONGHOP!$P1422="TH"),TONGHOP!$Z1422,"")</f>
        <v/>
      </c>
      <c r="M1422" s="139" t="str">
        <f>IF(AND(TONGHOP!$O1422="ThiTN",OR(TONGHOP!$P1422="LT",TONGHOP!$P1422="TN"),TONGHOP!$X1422&lt;&gt;""),TONGHOP!$X1422,"")</f>
        <v/>
      </c>
      <c r="N1422" s="139" t="str">
        <f>IF(AND(TONGHOP!$O1422="ThiTN",OR(TONGHOP!$P1422="LT",TONGHOP!$P1422="TN"),TONGHOP!$Y1422&lt;&gt;""),TONGHOP!$Y1422,"")</f>
        <v/>
      </c>
      <c r="O1422" s="139" t="str">
        <f>IF(AND(TONGHOP!$O1422="ThiTN",OR(TONGHOP!$P1422="LT",TONGHOP!$P1422="TN"),TONGHOP!$Z1422&lt;&gt;""),TONGHOP!$Z1422,"")</f>
        <v/>
      </c>
      <c r="P1422" s="139" t="str">
        <f>IF(AND(TONGHOP!$O1422="ThiTN",TONGHOP!$P1422="VĐ",TONGHOP!$X1422&lt;&gt;""),TONGHOP!$X1422,"")</f>
        <v/>
      </c>
      <c r="Q1422" s="139" t="str">
        <f>IF(AND(TONGHOP!$O1422="ThiTN",TONGHOP!$P1422="VĐ",TONGHOP!$Y1422&lt;&gt;""),TONGHOP!$Y1422,"")</f>
        <v/>
      </c>
      <c r="R1422" s="139" t="str">
        <f>IF(AND(TONGHOP!$O1422="ThiTN",TONGHOP!$P1422="VĐ",TONGHOP!$Z1422&lt;&gt;""),TONGHOP!$Z1422,"")</f>
        <v/>
      </c>
      <c r="S1422" s="137" t="str">
        <f>IF(AND(TONGHOP!$O1422="ThiTN",TONGHOP!$P1422="TH",TONGHOP!$X1422&lt;&gt;""),TONGHOP!$X1422,"")</f>
        <v/>
      </c>
      <c r="T1422" s="137" t="str">
        <f>IF(AND(TONGHOP!$O1422="ThiTN",TONGHOP!$P1422="TH",TONGHOP!$Y1422&lt;&gt;""),TONGHOP!$Y1422,"")</f>
        <v/>
      </c>
      <c r="U1422" s="137" t="str">
        <f>IF(AND(TONGHOP!$O1422="ThiTN",TONGHOP!$P1422="TH",TONGHOP!$Z1422&lt;&gt;""),TONGHOP!$Z1422,"")</f>
        <v/>
      </c>
    </row>
    <row r="1423" spans="1:21">
      <c r="A1423" s="139" t="str">
        <f>IF(AND(TONGHOP!$O1423="KTHP",OR(TONGHOP!$P1423="LT",TONGHOP!$P1423="TN"),TONGHOP!$X1423&lt;&gt;""),TONGHOP!$X1423,"")</f>
        <v/>
      </c>
      <c r="B1423" s="139" t="str">
        <f>IF(AND(TONGHOP!$O1423="KTHP",OR(TONGHOP!$P1423="LT",TONGHOP!$P1423="TN"),TONGHOP!$Y1423&lt;&gt;""),TONGHOP!$Y1423,"")</f>
        <v/>
      </c>
      <c r="C1423" s="139" t="str">
        <f>IF(AND(TONGHOP!$O1423="KTHP",OR(TONGHOP!$P1423="LT",TONGHOP!$P1423="TN"),TONGHOP!$Z1423&lt;&gt;""),TONGHOP!$Z1423,"")</f>
        <v/>
      </c>
      <c r="D1423" s="139" t="str">
        <f>IF(AND(TONGHOP!$O1423="KTHP",TONGHOP!$P1423="VĐ"),TONGHOP!$X1423,"")</f>
        <v/>
      </c>
      <c r="E1423" s="138" t="str">
        <f>IF(AND(TONGHOP!$O1423="KTHP",TONGHOP!$P1423="VĐ"),TONGHOP!$Y1423,"")</f>
        <v/>
      </c>
      <c r="F1423" s="138" t="str">
        <f>IF(AND(TONGHOP!$O1423="KTHP",TONGHOP!$P1423="VĐ"),TONGHOP!$Z1423,"")</f>
        <v/>
      </c>
      <c r="G1423" s="139" t="str">
        <f>IF(AND(TONGHOP!$O1423="KTHP",TONGHOP!$P1423="TL"),TONGHOP!$X1423,"")</f>
        <v>Trương Thị Phương Hồng</v>
      </c>
      <c r="H1423" s="138" t="str">
        <f>IF(AND(TONGHOP!$O1423="KTHP",TONGHOP!$P1423="TL"),TONGHOP!$Y1423,"")</f>
        <v>Trần Thị Hương</v>
      </c>
      <c r="I1423" s="138">
        <f>IF(AND(TONGHOP!$O1423="KTHP",TONGHOP!$P1423="TL"),TONGHOP!$Z1423,"")</f>
        <v>42</v>
      </c>
      <c r="J1423" s="139" t="str">
        <f>IF(AND(TONGHOP!$O1423="KTHP",TONGHOP!$P1423="TH"),TONGHOP!$X1423,"")</f>
        <v/>
      </c>
      <c r="K1423" s="138" t="str">
        <f>IF(AND(TONGHOP!$O1423="KTHP",TONGHOP!$P1423="TH"),TONGHOP!$Y1423,"")</f>
        <v/>
      </c>
      <c r="L1423" s="138" t="str">
        <f>IF(AND(TONGHOP!$O1423="KTHP",TONGHOP!$P1423="TH"),TONGHOP!$Z1423,"")</f>
        <v/>
      </c>
      <c r="M1423" s="139" t="str">
        <f>IF(AND(TONGHOP!$O1423="ThiTN",OR(TONGHOP!$P1423="LT",TONGHOP!$P1423="TN"),TONGHOP!$X1423&lt;&gt;""),TONGHOP!$X1423,"")</f>
        <v/>
      </c>
      <c r="N1423" s="139" t="str">
        <f>IF(AND(TONGHOP!$O1423="ThiTN",OR(TONGHOP!$P1423="LT",TONGHOP!$P1423="TN"),TONGHOP!$Y1423&lt;&gt;""),TONGHOP!$Y1423,"")</f>
        <v/>
      </c>
      <c r="O1423" s="139" t="str">
        <f>IF(AND(TONGHOP!$O1423="ThiTN",OR(TONGHOP!$P1423="LT",TONGHOP!$P1423="TN"),TONGHOP!$Z1423&lt;&gt;""),TONGHOP!$Z1423,"")</f>
        <v/>
      </c>
      <c r="P1423" s="139" t="str">
        <f>IF(AND(TONGHOP!$O1423="ThiTN",TONGHOP!$P1423="VĐ",TONGHOP!$X1423&lt;&gt;""),TONGHOP!$X1423,"")</f>
        <v/>
      </c>
      <c r="Q1423" s="139" t="str">
        <f>IF(AND(TONGHOP!$O1423="ThiTN",TONGHOP!$P1423="VĐ",TONGHOP!$Y1423&lt;&gt;""),TONGHOP!$Y1423,"")</f>
        <v/>
      </c>
      <c r="R1423" s="139" t="str">
        <f>IF(AND(TONGHOP!$O1423="ThiTN",TONGHOP!$P1423="VĐ",TONGHOP!$Z1423&lt;&gt;""),TONGHOP!$Z1423,"")</f>
        <v/>
      </c>
      <c r="S1423" s="137" t="str">
        <f>IF(AND(TONGHOP!$O1423="ThiTN",TONGHOP!$P1423="TH",TONGHOP!$X1423&lt;&gt;""),TONGHOP!$X1423,"")</f>
        <v/>
      </c>
      <c r="T1423" s="137" t="str">
        <f>IF(AND(TONGHOP!$O1423="ThiTN",TONGHOP!$P1423="TH",TONGHOP!$Y1423&lt;&gt;""),TONGHOP!$Y1423,"")</f>
        <v/>
      </c>
      <c r="U1423" s="137" t="str">
        <f>IF(AND(TONGHOP!$O1423="ThiTN",TONGHOP!$P1423="TH",TONGHOP!$Z1423&lt;&gt;""),TONGHOP!$Z1423,"")</f>
        <v/>
      </c>
    </row>
    <row r="1424" spans="1:21">
      <c r="A1424" s="139" t="str">
        <f>IF(AND(TONGHOP!$O1424="KTHP",OR(TONGHOP!$P1424="LT",TONGHOP!$P1424="TN"),TONGHOP!$X1424&lt;&gt;""),TONGHOP!$X1424,"")</f>
        <v/>
      </c>
      <c r="B1424" s="139" t="str">
        <f>IF(AND(TONGHOP!$O1424="KTHP",OR(TONGHOP!$P1424="LT",TONGHOP!$P1424="TN"),TONGHOP!$Y1424&lt;&gt;""),TONGHOP!$Y1424,"")</f>
        <v/>
      </c>
      <c r="C1424" s="139" t="str">
        <f>IF(AND(TONGHOP!$O1424="KTHP",OR(TONGHOP!$P1424="LT",TONGHOP!$P1424="TN"),TONGHOP!$Z1424&lt;&gt;""),TONGHOP!$Z1424,"")</f>
        <v/>
      </c>
      <c r="D1424" s="139" t="str">
        <f>IF(AND(TONGHOP!$O1424="KTHP",TONGHOP!$P1424="VĐ"),TONGHOP!$X1424,"")</f>
        <v/>
      </c>
      <c r="E1424" s="138" t="str">
        <f>IF(AND(TONGHOP!$O1424="KTHP",TONGHOP!$P1424="VĐ"),TONGHOP!$Y1424,"")</f>
        <v/>
      </c>
      <c r="F1424" s="138" t="str">
        <f>IF(AND(TONGHOP!$O1424="KTHP",TONGHOP!$P1424="VĐ"),TONGHOP!$Z1424,"")</f>
        <v/>
      </c>
      <c r="G1424" s="139" t="str">
        <f>IF(AND(TONGHOP!$O1424="KTHP",TONGHOP!$P1424="TL"),TONGHOP!$X1424,"")</f>
        <v>Trương Thị Phương Hồng</v>
      </c>
      <c r="H1424" s="138" t="str">
        <f>IF(AND(TONGHOP!$O1424="KTHP",TONGHOP!$P1424="TL"),TONGHOP!$Y1424,"")</f>
        <v>Trần Thị Hương</v>
      </c>
      <c r="I1424" s="138">
        <f>IF(AND(TONGHOP!$O1424="KTHP",TONGHOP!$P1424="TL"),TONGHOP!$Z1424,"")</f>
        <v>37</v>
      </c>
      <c r="J1424" s="139" t="str">
        <f>IF(AND(TONGHOP!$O1424="KTHP",TONGHOP!$P1424="TH"),TONGHOP!$X1424,"")</f>
        <v/>
      </c>
      <c r="K1424" s="138" t="str">
        <f>IF(AND(TONGHOP!$O1424="KTHP",TONGHOP!$P1424="TH"),TONGHOP!$Y1424,"")</f>
        <v/>
      </c>
      <c r="L1424" s="138" t="str">
        <f>IF(AND(TONGHOP!$O1424="KTHP",TONGHOP!$P1424="TH"),TONGHOP!$Z1424,"")</f>
        <v/>
      </c>
      <c r="M1424" s="139" t="str">
        <f>IF(AND(TONGHOP!$O1424="ThiTN",OR(TONGHOP!$P1424="LT",TONGHOP!$P1424="TN"),TONGHOP!$X1424&lt;&gt;""),TONGHOP!$X1424,"")</f>
        <v/>
      </c>
      <c r="N1424" s="139" t="str">
        <f>IF(AND(TONGHOP!$O1424="ThiTN",OR(TONGHOP!$P1424="LT",TONGHOP!$P1424="TN"),TONGHOP!$Y1424&lt;&gt;""),TONGHOP!$Y1424,"")</f>
        <v/>
      </c>
      <c r="O1424" s="139" t="str">
        <f>IF(AND(TONGHOP!$O1424="ThiTN",OR(TONGHOP!$P1424="LT",TONGHOP!$P1424="TN"),TONGHOP!$Z1424&lt;&gt;""),TONGHOP!$Z1424,"")</f>
        <v/>
      </c>
      <c r="P1424" s="139" t="str">
        <f>IF(AND(TONGHOP!$O1424="ThiTN",TONGHOP!$P1424="VĐ",TONGHOP!$X1424&lt;&gt;""),TONGHOP!$X1424,"")</f>
        <v/>
      </c>
      <c r="Q1424" s="139" t="str">
        <f>IF(AND(TONGHOP!$O1424="ThiTN",TONGHOP!$P1424="VĐ",TONGHOP!$Y1424&lt;&gt;""),TONGHOP!$Y1424,"")</f>
        <v/>
      </c>
      <c r="R1424" s="139" t="str">
        <f>IF(AND(TONGHOP!$O1424="ThiTN",TONGHOP!$P1424="VĐ",TONGHOP!$Z1424&lt;&gt;""),TONGHOP!$Z1424,"")</f>
        <v/>
      </c>
      <c r="S1424" s="137" t="str">
        <f>IF(AND(TONGHOP!$O1424="ThiTN",TONGHOP!$P1424="TH",TONGHOP!$X1424&lt;&gt;""),TONGHOP!$X1424,"")</f>
        <v/>
      </c>
      <c r="T1424" s="137" t="str">
        <f>IF(AND(TONGHOP!$O1424="ThiTN",TONGHOP!$P1424="TH",TONGHOP!$Y1424&lt;&gt;""),TONGHOP!$Y1424,"")</f>
        <v/>
      </c>
      <c r="U1424" s="137" t="str">
        <f>IF(AND(TONGHOP!$O1424="ThiTN",TONGHOP!$P1424="TH",TONGHOP!$Z1424&lt;&gt;""),TONGHOP!$Z1424,"")</f>
        <v/>
      </c>
    </row>
    <row r="1425" spans="1:21">
      <c r="A1425" s="139" t="str">
        <f>IF(AND(TONGHOP!$O1425="KTHP",OR(TONGHOP!$P1425="LT",TONGHOP!$P1425="TN"),TONGHOP!$X1425&lt;&gt;""),TONGHOP!$X1425,"")</f>
        <v/>
      </c>
      <c r="B1425" s="139" t="str">
        <f>IF(AND(TONGHOP!$O1425="KTHP",OR(TONGHOP!$P1425="LT",TONGHOP!$P1425="TN"),TONGHOP!$Y1425&lt;&gt;""),TONGHOP!$Y1425,"")</f>
        <v/>
      </c>
      <c r="C1425" s="139" t="str">
        <f>IF(AND(TONGHOP!$O1425="KTHP",OR(TONGHOP!$P1425="LT",TONGHOP!$P1425="TN"),TONGHOP!$Z1425&lt;&gt;""),TONGHOP!$Z1425,"")</f>
        <v/>
      </c>
      <c r="D1425" s="139" t="str">
        <f>IF(AND(TONGHOP!$O1425="KTHP",TONGHOP!$P1425="VĐ"),TONGHOP!$X1425,"")</f>
        <v/>
      </c>
      <c r="E1425" s="138" t="str">
        <f>IF(AND(TONGHOP!$O1425="KTHP",TONGHOP!$P1425="VĐ"),TONGHOP!$Y1425,"")</f>
        <v/>
      </c>
      <c r="F1425" s="138" t="str">
        <f>IF(AND(TONGHOP!$O1425="KTHP",TONGHOP!$P1425="VĐ"),TONGHOP!$Z1425,"")</f>
        <v/>
      </c>
      <c r="G1425" s="139" t="str">
        <f>IF(AND(TONGHOP!$O1425="KTHP",TONGHOP!$P1425="TL"),TONGHOP!$X1425,"")</f>
        <v>Trương Thị Phương Hồng</v>
      </c>
      <c r="H1425" s="138" t="str">
        <f>IF(AND(TONGHOP!$O1425="KTHP",TONGHOP!$P1425="TL"),TONGHOP!$Y1425,"")</f>
        <v>Trần Thị Hương</v>
      </c>
      <c r="I1425" s="138">
        <f>IF(AND(TONGHOP!$O1425="KTHP",TONGHOP!$P1425="TL"),TONGHOP!$Z1425,"")</f>
        <v>36</v>
      </c>
      <c r="J1425" s="139" t="str">
        <f>IF(AND(TONGHOP!$O1425="KTHP",TONGHOP!$P1425="TH"),TONGHOP!$X1425,"")</f>
        <v/>
      </c>
      <c r="K1425" s="138" t="str">
        <f>IF(AND(TONGHOP!$O1425="KTHP",TONGHOP!$P1425="TH"),TONGHOP!$Y1425,"")</f>
        <v/>
      </c>
      <c r="L1425" s="138" t="str">
        <f>IF(AND(TONGHOP!$O1425="KTHP",TONGHOP!$P1425="TH"),TONGHOP!$Z1425,"")</f>
        <v/>
      </c>
      <c r="M1425" s="139" t="str">
        <f>IF(AND(TONGHOP!$O1425="ThiTN",OR(TONGHOP!$P1425="LT",TONGHOP!$P1425="TN"),TONGHOP!$X1425&lt;&gt;""),TONGHOP!$X1425,"")</f>
        <v/>
      </c>
      <c r="N1425" s="139" t="str">
        <f>IF(AND(TONGHOP!$O1425="ThiTN",OR(TONGHOP!$P1425="LT",TONGHOP!$P1425="TN"),TONGHOP!$Y1425&lt;&gt;""),TONGHOP!$Y1425,"")</f>
        <v/>
      </c>
      <c r="O1425" s="139" t="str">
        <f>IF(AND(TONGHOP!$O1425="ThiTN",OR(TONGHOP!$P1425="LT",TONGHOP!$P1425="TN"),TONGHOP!$Z1425&lt;&gt;""),TONGHOP!$Z1425,"")</f>
        <v/>
      </c>
      <c r="P1425" s="139" t="str">
        <f>IF(AND(TONGHOP!$O1425="ThiTN",TONGHOP!$P1425="VĐ",TONGHOP!$X1425&lt;&gt;""),TONGHOP!$X1425,"")</f>
        <v/>
      </c>
      <c r="Q1425" s="139" t="str">
        <f>IF(AND(TONGHOP!$O1425="ThiTN",TONGHOP!$P1425="VĐ",TONGHOP!$Y1425&lt;&gt;""),TONGHOP!$Y1425,"")</f>
        <v/>
      </c>
      <c r="R1425" s="139" t="str">
        <f>IF(AND(TONGHOP!$O1425="ThiTN",TONGHOP!$P1425="VĐ",TONGHOP!$Z1425&lt;&gt;""),TONGHOP!$Z1425,"")</f>
        <v/>
      </c>
      <c r="S1425" s="137" t="str">
        <f>IF(AND(TONGHOP!$O1425="ThiTN",TONGHOP!$P1425="TH",TONGHOP!$X1425&lt;&gt;""),TONGHOP!$X1425,"")</f>
        <v/>
      </c>
      <c r="T1425" s="137" t="str">
        <f>IF(AND(TONGHOP!$O1425="ThiTN",TONGHOP!$P1425="TH",TONGHOP!$Y1425&lt;&gt;""),TONGHOP!$Y1425,"")</f>
        <v/>
      </c>
      <c r="U1425" s="137" t="str">
        <f>IF(AND(TONGHOP!$O1425="ThiTN",TONGHOP!$P1425="TH",TONGHOP!$Z1425&lt;&gt;""),TONGHOP!$Z1425,"")</f>
        <v/>
      </c>
    </row>
    <row r="1426" spans="1:21">
      <c r="A1426" s="139" t="str">
        <f>IF(AND(TONGHOP!$O1426="KTHP",OR(TONGHOP!$P1426="LT",TONGHOP!$P1426="TN"),TONGHOP!$X1426&lt;&gt;""),TONGHOP!$X1426,"")</f>
        <v/>
      </c>
      <c r="B1426" s="139" t="str">
        <f>IF(AND(TONGHOP!$O1426="KTHP",OR(TONGHOP!$P1426="LT",TONGHOP!$P1426="TN"),TONGHOP!$Y1426&lt;&gt;""),TONGHOP!$Y1426,"")</f>
        <v/>
      </c>
      <c r="C1426" s="139" t="str">
        <f>IF(AND(TONGHOP!$O1426="KTHP",OR(TONGHOP!$P1426="LT",TONGHOP!$P1426="TN"),TONGHOP!$Z1426&lt;&gt;""),TONGHOP!$Z1426,"")</f>
        <v/>
      </c>
      <c r="D1426" s="139" t="str">
        <f>IF(AND(TONGHOP!$O1426="KTHP",TONGHOP!$P1426="VĐ"),TONGHOP!$X1426,"")</f>
        <v/>
      </c>
      <c r="E1426" s="138" t="str">
        <f>IF(AND(TONGHOP!$O1426="KTHP",TONGHOP!$P1426="VĐ"),TONGHOP!$Y1426,"")</f>
        <v/>
      </c>
      <c r="F1426" s="138" t="str">
        <f>IF(AND(TONGHOP!$O1426="KTHP",TONGHOP!$P1426="VĐ"),TONGHOP!$Z1426,"")</f>
        <v/>
      </c>
      <c r="G1426" s="139" t="str">
        <f>IF(AND(TONGHOP!$O1426="KTHP",TONGHOP!$P1426="TL"),TONGHOP!$X1426,"")</f>
        <v>Trương Thị Phương Hồng</v>
      </c>
      <c r="H1426" s="138" t="str">
        <f>IF(AND(TONGHOP!$O1426="KTHP",TONGHOP!$P1426="TL"),TONGHOP!$Y1426,"")</f>
        <v>Trần Thị Hương</v>
      </c>
      <c r="I1426" s="138">
        <f>IF(AND(TONGHOP!$O1426="KTHP",TONGHOP!$P1426="TL"),TONGHOP!$Z1426,"")</f>
        <v>47</v>
      </c>
      <c r="J1426" s="139" t="str">
        <f>IF(AND(TONGHOP!$O1426="KTHP",TONGHOP!$P1426="TH"),TONGHOP!$X1426,"")</f>
        <v/>
      </c>
      <c r="K1426" s="138" t="str">
        <f>IF(AND(TONGHOP!$O1426="KTHP",TONGHOP!$P1426="TH"),TONGHOP!$Y1426,"")</f>
        <v/>
      </c>
      <c r="L1426" s="138" t="str">
        <f>IF(AND(TONGHOP!$O1426="KTHP",TONGHOP!$P1426="TH"),TONGHOP!$Z1426,"")</f>
        <v/>
      </c>
      <c r="M1426" s="139" t="str">
        <f>IF(AND(TONGHOP!$O1426="ThiTN",OR(TONGHOP!$P1426="LT",TONGHOP!$P1426="TN"),TONGHOP!$X1426&lt;&gt;""),TONGHOP!$X1426,"")</f>
        <v/>
      </c>
      <c r="N1426" s="139" t="str">
        <f>IF(AND(TONGHOP!$O1426="ThiTN",OR(TONGHOP!$P1426="LT",TONGHOP!$P1426="TN"),TONGHOP!$Y1426&lt;&gt;""),TONGHOP!$Y1426,"")</f>
        <v/>
      </c>
      <c r="O1426" s="139" t="str">
        <f>IF(AND(TONGHOP!$O1426="ThiTN",OR(TONGHOP!$P1426="LT",TONGHOP!$P1426="TN"),TONGHOP!$Z1426&lt;&gt;""),TONGHOP!$Z1426,"")</f>
        <v/>
      </c>
      <c r="P1426" s="139" t="str">
        <f>IF(AND(TONGHOP!$O1426="ThiTN",TONGHOP!$P1426="VĐ",TONGHOP!$X1426&lt;&gt;""),TONGHOP!$X1426,"")</f>
        <v/>
      </c>
      <c r="Q1426" s="139" t="str">
        <f>IF(AND(TONGHOP!$O1426="ThiTN",TONGHOP!$P1426="VĐ",TONGHOP!$Y1426&lt;&gt;""),TONGHOP!$Y1426,"")</f>
        <v/>
      </c>
      <c r="R1426" s="139" t="str">
        <f>IF(AND(TONGHOP!$O1426="ThiTN",TONGHOP!$P1426="VĐ",TONGHOP!$Z1426&lt;&gt;""),TONGHOP!$Z1426,"")</f>
        <v/>
      </c>
      <c r="S1426" s="137" t="str">
        <f>IF(AND(TONGHOP!$O1426="ThiTN",TONGHOP!$P1426="TH",TONGHOP!$X1426&lt;&gt;""),TONGHOP!$X1426,"")</f>
        <v/>
      </c>
      <c r="T1426" s="137" t="str">
        <f>IF(AND(TONGHOP!$O1426="ThiTN",TONGHOP!$P1426="TH",TONGHOP!$Y1426&lt;&gt;""),TONGHOP!$Y1426,"")</f>
        <v/>
      </c>
      <c r="U1426" s="137" t="str">
        <f>IF(AND(TONGHOP!$O1426="ThiTN",TONGHOP!$P1426="TH",TONGHOP!$Z1426&lt;&gt;""),TONGHOP!$Z1426,"")</f>
        <v/>
      </c>
    </row>
    <row r="1427" spans="1:21">
      <c r="A1427" s="139" t="str">
        <f>IF(AND(TONGHOP!$O1427="KTHP",OR(TONGHOP!$P1427="LT",TONGHOP!$P1427="TN"),TONGHOP!$X1427&lt;&gt;""),TONGHOP!$X1427,"")</f>
        <v/>
      </c>
      <c r="B1427" s="139" t="str">
        <f>IF(AND(TONGHOP!$O1427="KTHP",OR(TONGHOP!$P1427="LT",TONGHOP!$P1427="TN"),TONGHOP!$Y1427&lt;&gt;""),TONGHOP!$Y1427,"")</f>
        <v/>
      </c>
      <c r="C1427" s="139" t="str">
        <f>IF(AND(TONGHOP!$O1427="KTHP",OR(TONGHOP!$P1427="LT",TONGHOP!$P1427="TN"),TONGHOP!$Z1427&lt;&gt;""),TONGHOP!$Z1427,"")</f>
        <v/>
      </c>
      <c r="D1427" s="139" t="str">
        <f>IF(AND(TONGHOP!$O1427="KTHP",TONGHOP!$P1427="VĐ"),TONGHOP!$X1427,"")</f>
        <v/>
      </c>
      <c r="E1427" s="138" t="str">
        <f>IF(AND(TONGHOP!$O1427="KTHP",TONGHOP!$P1427="VĐ"),TONGHOP!$Y1427,"")</f>
        <v/>
      </c>
      <c r="F1427" s="138" t="str">
        <f>IF(AND(TONGHOP!$O1427="KTHP",TONGHOP!$P1427="VĐ"),TONGHOP!$Z1427,"")</f>
        <v/>
      </c>
      <c r="G1427" s="139" t="str">
        <f>IF(AND(TONGHOP!$O1427="KTHP",TONGHOP!$P1427="TL"),TONGHOP!$X1427,"")</f>
        <v>Trương Thị Phương Hồng</v>
      </c>
      <c r="H1427" s="138" t="str">
        <f>IF(AND(TONGHOP!$O1427="KTHP",TONGHOP!$P1427="TL"),TONGHOP!$Y1427,"")</f>
        <v>Trần Thị Hương</v>
      </c>
      <c r="I1427" s="138">
        <f>IF(AND(TONGHOP!$O1427="KTHP",TONGHOP!$P1427="TL"),TONGHOP!$Z1427,"")</f>
        <v>34</v>
      </c>
      <c r="J1427" s="139" t="str">
        <f>IF(AND(TONGHOP!$O1427="KTHP",TONGHOP!$P1427="TH"),TONGHOP!$X1427,"")</f>
        <v/>
      </c>
      <c r="K1427" s="138" t="str">
        <f>IF(AND(TONGHOP!$O1427="KTHP",TONGHOP!$P1427="TH"),TONGHOP!$Y1427,"")</f>
        <v/>
      </c>
      <c r="L1427" s="138" t="str">
        <f>IF(AND(TONGHOP!$O1427="KTHP",TONGHOP!$P1427="TH"),TONGHOP!$Z1427,"")</f>
        <v/>
      </c>
      <c r="M1427" s="139" t="str">
        <f>IF(AND(TONGHOP!$O1427="ThiTN",OR(TONGHOP!$P1427="LT",TONGHOP!$P1427="TN"),TONGHOP!$X1427&lt;&gt;""),TONGHOP!$X1427,"")</f>
        <v/>
      </c>
      <c r="N1427" s="139" t="str">
        <f>IF(AND(TONGHOP!$O1427="ThiTN",OR(TONGHOP!$P1427="LT",TONGHOP!$P1427="TN"),TONGHOP!$Y1427&lt;&gt;""),TONGHOP!$Y1427,"")</f>
        <v/>
      </c>
      <c r="O1427" s="139" t="str">
        <f>IF(AND(TONGHOP!$O1427="ThiTN",OR(TONGHOP!$P1427="LT",TONGHOP!$P1427="TN"),TONGHOP!$Z1427&lt;&gt;""),TONGHOP!$Z1427,"")</f>
        <v/>
      </c>
      <c r="P1427" s="139" t="str">
        <f>IF(AND(TONGHOP!$O1427="ThiTN",TONGHOP!$P1427="VĐ",TONGHOP!$X1427&lt;&gt;""),TONGHOP!$X1427,"")</f>
        <v/>
      </c>
      <c r="Q1427" s="139" t="str">
        <f>IF(AND(TONGHOP!$O1427="ThiTN",TONGHOP!$P1427="VĐ",TONGHOP!$Y1427&lt;&gt;""),TONGHOP!$Y1427,"")</f>
        <v/>
      </c>
      <c r="R1427" s="139" t="str">
        <f>IF(AND(TONGHOP!$O1427="ThiTN",TONGHOP!$P1427="VĐ",TONGHOP!$Z1427&lt;&gt;""),TONGHOP!$Z1427,"")</f>
        <v/>
      </c>
      <c r="S1427" s="137" t="str">
        <f>IF(AND(TONGHOP!$O1427="ThiTN",TONGHOP!$P1427="TH",TONGHOP!$X1427&lt;&gt;""),TONGHOP!$X1427,"")</f>
        <v/>
      </c>
      <c r="T1427" s="137" t="str">
        <f>IF(AND(TONGHOP!$O1427="ThiTN",TONGHOP!$P1427="TH",TONGHOP!$Y1427&lt;&gt;""),TONGHOP!$Y1427,"")</f>
        <v/>
      </c>
      <c r="U1427" s="137" t="str">
        <f>IF(AND(TONGHOP!$O1427="ThiTN",TONGHOP!$P1427="TH",TONGHOP!$Z1427&lt;&gt;""),TONGHOP!$Z1427,"")</f>
        <v/>
      </c>
    </row>
    <row r="1428" spans="1:21">
      <c r="A1428" s="139" t="str">
        <f>IF(AND(TONGHOP!$O1428="KTHP",OR(TONGHOP!$P1428="LT",TONGHOP!$P1428="TN"),TONGHOP!$X1428&lt;&gt;""),TONGHOP!$X1428,"")</f>
        <v/>
      </c>
      <c r="B1428" s="139" t="str">
        <f>IF(AND(TONGHOP!$O1428="KTHP",OR(TONGHOP!$P1428="LT",TONGHOP!$P1428="TN"),TONGHOP!$Y1428&lt;&gt;""),TONGHOP!$Y1428,"")</f>
        <v/>
      </c>
      <c r="C1428" s="139" t="str">
        <f>IF(AND(TONGHOP!$O1428="KTHP",OR(TONGHOP!$P1428="LT",TONGHOP!$P1428="TN"),TONGHOP!$Z1428&lt;&gt;""),TONGHOP!$Z1428,"")</f>
        <v/>
      </c>
      <c r="D1428" s="139" t="str">
        <f>IF(AND(TONGHOP!$O1428="KTHP",TONGHOP!$P1428="VĐ"),TONGHOP!$X1428,"")</f>
        <v/>
      </c>
      <c r="E1428" s="138" t="str">
        <f>IF(AND(TONGHOP!$O1428="KTHP",TONGHOP!$P1428="VĐ"),TONGHOP!$Y1428,"")</f>
        <v/>
      </c>
      <c r="F1428" s="138" t="str">
        <f>IF(AND(TONGHOP!$O1428="KTHP",TONGHOP!$P1428="VĐ"),TONGHOP!$Z1428,"")</f>
        <v/>
      </c>
      <c r="G1428" s="139" t="str">
        <f>IF(AND(TONGHOP!$O1428="KTHP",TONGHOP!$P1428="TL"),TONGHOP!$X1428,"")</f>
        <v>Lư Thị Yến Vũ</v>
      </c>
      <c r="H1428" s="138" t="str">
        <f>IF(AND(TONGHOP!$O1428="KTHP",TONGHOP!$P1428="TL"),TONGHOP!$Y1428,"")</f>
        <v>Nguyễn Ngọc Quỳnh(CK)</v>
      </c>
      <c r="I1428" s="138">
        <f>IF(AND(TONGHOP!$O1428="KTHP",TONGHOP!$P1428="TL"),TONGHOP!$Z1428,"")</f>
        <v>31</v>
      </c>
      <c r="J1428" s="139" t="str">
        <f>IF(AND(TONGHOP!$O1428="KTHP",TONGHOP!$P1428="TH"),TONGHOP!$X1428,"")</f>
        <v/>
      </c>
      <c r="K1428" s="138" t="str">
        <f>IF(AND(TONGHOP!$O1428="KTHP",TONGHOP!$P1428="TH"),TONGHOP!$Y1428,"")</f>
        <v/>
      </c>
      <c r="L1428" s="138" t="str">
        <f>IF(AND(TONGHOP!$O1428="KTHP",TONGHOP!$P1428="TH"),TONGHOP!$Z1428,"")</f>
        <v/>
      </c>
      <c r="M1428" s="139" t="str">
        <f>IF(AND(TONGHOP!$O1428="ThiTN",OR(TONGHOP!$P1428="LT",TONGHOP!$P1428="TN"),TONGHOP!$X1428&lt;&gt;""),TONGHOP!$X1428,"")</f>
        <v/>
      </c>
      <c r="N1428" s="139" t="str">
        <f>IF(AND(TONGHOP!$O1428="ThiTN",OR(TONGHOP!$P1428="LT",TONGHOP!$P1428="TN"),TONGHOP!$Y1428&lt;&gt;""),TONGHOP!$Y1428,"")</f>
        <v/>
      </c>
      <c r="O1428" s="139" t="str">
        <f>IF(AND(TONGHOP!$O1428="ThiTN",OR(TONGHOP!$P1428="LT",TONGHOP!$P1428="TN"),TONGHOP!$Z1428&lt;&gt;""),TONGHOP!$Z1428,"")</f>
        <v/>
      </c>
      <c r="P1428" s="139" t="str">
        <f>IF(AND(TONGHOP!$O1428="ThiTN",TONGHOP!$P1428="VĐ",TONGHOP!$X1428&lt;&gt;""),TONGHOP!$X1428,"")</f>
        <v/>
      </c>
      <c r="Q1428" s="139" t="str">
        <f>IF(AND(TONGHOP!$O1428="ThiTN",TONGHOP!$P1428="VĐ",TONGHOP!$Y1428&lt;&gt;""),TONGHOP!$Y1428,"")</f>
        <v/>
      </c>
      <c r="R1428" s="139" t="str">
        <f>IF(AND(TONGHOP!$O1428="ThiTN",TONGHOP!$P1428="VĐ",TONGHOP!$Z1428&lt;&gt;""),TONGHOP!$Z1428,"")</f>
        <v/>
      </c>
      <c r="S1428" s="137" t="str">
        <f>IF(AND(TONGHOP!$O1428="ThiTN",TONGHOP!$P1428="TH",TONGHOP!$X1428&lt;&gt;""),TONGHOP!$X1428,"")</f>
        <v/>
      </c>
      <c r="T1428" s="137" t="str">
        <f>IF(AND(TONGHOP!$O1428="ThiTN",TONGHOP!$P1428="TH",TONGHOP!$Y1428&lt;&gt;""),TONGHOP!$Y1428,"")</f>
        <v/>
      </c>
      <c r="U1428" s="137" t="str">
        <f>IF(AND(TONGHOP!$O1428="ThiTN",TONGHOP!$P1428="TH",TONGHOP!$Z1428&lt;&gt;""),TONGHOP!$Z1428,"")</f>
        <v/>
      </c>
    </row>
    <row r="1429" spans="1:21">
      <c r="A1429" s="139" t="str">
        <f>IF(AND(TONGHOP!$O1429="KTHP",OR(TONGHOP!$P1429="LT",TONGHOP!$P1429="TN"),TONGHOP!$X1429&lt;&gt;""),TONGHOP!$X1429,"")</f>
        <v/>
      </c>
      <c r="B1429" s="139" t="str">
        <f>IF(AND(TONGHOP!$O1429="KTHP",OR(TONGHOP!$P1429="LT",TONGHOP!$P1429="TN"),TONGHOP!$Y1429&lt;&gt;""),TONGHOP!$Y1429,"")</f>
        <v/>
      </c>
      <c r="C1429" s="139" t="str">
        <f>IF(AND(TONGHOP!$O1429="KTHP",OR(TONGHOP!$P1429="LT",TONGHOP!$P1429="TN"),TONGHOP!$Z1429&lt;&gt;""),TONGHOP!$Z1429,"")</f>
        <v/>
      </c>
      <c r="D1429" s="139" t="str">
        <f>IF(AND(TONGHOP!$O1429="KTHP",TONGHOP!$P1429="VĐ"),TONGHOP!$X1429,"")</f>
        <v/>
      </c>
      <c r="E1429" s="138" t="str">
        <f>IF(AND(TONGHOP!$O1429="KTHP",TONGHOP!$P1429="VĐ"),TONGHOP!$Y1429,"")</f>
        <v/>
      </c>
      <c r="F1429" s="138" t="str">
        <f>IF(AND(TONGHOP!$O1429="KTHP",TONGHOP!$P1429="VĐ"),TONGHOP!$Z1429,"")</f>
        <v/>
      </c>
      <c r="G1429" s="139" t="str">
        <f>IF(AND(TONGHOP!$O1429="KTHP",TONGHOP!$P1429="TL"),TONGHOP!$X1429,"")</f>
        <v>Trương Thị Phương Hồng</v>
      </c>
      <c r="H1429" s="138" t="str">
        <f>IF(AND(TONGHOP!$O1429="KTHP",TONGHOP!$P1429="TL"),TONGHOP!$Y1429,"")</f>
        <v>Trần Thị Hương</v>
      </c>
      <c r="I1429" s="138">
        <f>IF(AND(TONGHOP!$O1429="KTHP",TONGHOP!$P1429="TL"),TONGHOP!$Z1429,"")</f>
        <v>42</v>
      </c>
      <c r="J1429" s="139" t="str">
        <f>IF(AND(TONGHOP!$O1429="KTHP",TONGHOP!$P1429="TH"),TONGHOP!$X1429,"")</f>
        <v/>
      </c>
      <c r="K1429" s="138" t="str">
        <f>IF(AND(TONGHOP!$O1429="KTHP",TONGHOP!$P1429="TH"),TONGHOP!$Y1429,"")</f>
        <v/>
      </c>
      <c r="L1429" s="138" t="str">
        <f>IF(AND(TONGHOP!$O1429="KTHP",TONGHOP!$P1429="TH"),TONGHOP!$Z1429,"")</f>
        <v/>
      </c>
      <c r="M1429" s="139" t="str">
        <f>IF(AND(TONGHOP!$O1429="ThiTN",OR(TONGHOP!$P1429="LT",TONGHOP!$P1429="TN"),TONGHOP!$X1429&lt;&gt;""),TONGHOP!$X1429,"")</f>
        <v/>
      </c>
      <c r="N1429" s="139" t="str">
        <f>IF(AND(TONGHOP!$O1429="ThiTN",OR(TONGHOP!$P1429="LT",TONGHOP!$P1429="TN"),TONGHOP!$Y1429&lt;&gt;""),TONGHOP!$Y1429,"")</f>
        <v/>
      </c>
      <c r="O1429" s="139" t="str">
        <f>IF(AND(TONGHOP!$O1429="ThiTN",OR(TONGHOP!$P1429="LT",TONGHOP!$P1429="TN"),TONGHOP!$Z1429&lt;&gt;""),TONGHOP!$Z1429,"")</f>
        <v/>
      </c>
      <c r="P1429" s="139" t="str">
        <f>IF(AND(TONGHOP!$O1429="ThiTN",TONGHOP!$P1429="VĐ",TONGHOP!$X1429&lt;&gt;""),TONGHOP!$X1429,"")</f>
        <v/>
      </c>
      <c r="Q1429" s="139" t="str">
        <f>IF(AND(TONGHOP!$O1429="ThiTN",TONGHOP!$P1429="VĐ",TONGHOP!$Y1429&lt;&gt;""),TONGHOP!$Y1429,"")</f>
        <v/>
      </c>
      <c r="R1429" s="139" t="str">
        <f>IF(AND(TONGHOP!$O1429="ThiTN",TONGHOP!$P1429="VĐ",TONGHOP!$Z1429&lt;&gt;""),TONGHOP!$Z1429,"")</f>
        <v/>
      </c>
      <c r="S1429" s="137" t="str">
        <f>IF(AND(TONGHOP!$O1429="ThiTN",TONGHOP!$P1429="TH",TONGHOP!$X1429&lt;&gt;""),TONGHOP!$X1429,"")</f>
        <v/>
      </c>
      <c r="T1429" s="137" t="str">
        <f>IF(AND(TONGHOP!$O1429="ThiTN",TONGHOP!$P1429="TH",TONGHOP!$Y1429&lt;&gt;""),TONGHOP!$Y1429,"")</f>
        <v/>
      </c>
      <c r="U1429" s="137" t="str">
        <f>IF(AND(TONGHOP!$O1429="ThiTN",TONGHOP!$P1429="TH",TONGHOP!$Z1429&lt;&gt;""),TONGHOP!$Z1429,"")</f>
        <v/>
      </c>
    </row>
    <row r="1430" spans="1:21">
      <c r="A1430" s="139" t="str">
        <f>IF(AND(TONGHOP!$O1430="KTHP",OR(TONGHOP!$P1430="LT",TONGHOP!$P1430="TN"),TONGHOP!$X1430&lt;&gt;""),TONGHOP!$X1430,"")</f>
        <v/>
      </c>
      <c r="B1430" s="139" t="str">
        <f>IF(AND(TONGHOP!$O1430="KTHP",OR(TONGHOP!$P1430="LT",TONGHOP!$P1430="TN"),TONGHOP!$Y1430&lt;&gt;""),TONGHOP!$Y1430,"")</f>
        <v/>
      </c>
      <c r="C1430" s="139" t="str">
        <f>IF(AND(TONGHOP!$O1430="KTHP",OR(TONGHOP!$P1430="LT",TONGHOP!$P1430="TN"),TONGHOP!$Z1430&lt;&gt;""),TONGHOP!$Z1430,"")</f>
        <v/>
      </c>
      <c r="D1430" s="139" t="str">
        <f>IF(AND(TONGHOP!$O1430="KTHP",TONGHOP!$P1430="VĐ"),TONGHOP!$X1430,"")</f>
        <v/>
      </c>
      <c r="E1430" s="138" t="str">
        <f>IF(AND(TONGHOP!$O1430="KTHP",TONGHOP!$P1430="VĐ"),TONGHOP!$Y1430,"")</f>
        <v/>
      </c>
      <c r="F1430" s="138" t="str">
        <f>IF(AND(TONGHOP!$O1430="KTHP",TONGHOP!$P1430="VĐ"),TONGHOP!$Z1430,"")</f>
        <v/>
      </c>
      <c r="G1430" s="139" t="str">
        <f>IF(AND(TONGHOP!$O1430="KTHP",TONGHOP!$P1430="TL"),TONGHOP!$X1430,"")</f>
        <v>Lư Thị Yến Vũ</v>
      </c>
      <c r="H1430" s="138" t="str">
        <f>IF(AND(TONGHOP!$O1430="KTHP",TONGHOP!$P1430="TL"),TONGHOP!$Y1430,"")</f>
        <v>Nguyễn Ngọc Quỳnh(CK)</v>
      </c>
      <c r="I1430" s="138">
        <f>IF(AND(TONGHOP!$O1430="KTHP",TONGHOP!$P1430="TL"),TONGHOP!$Z1430,"")</f>
        <v>34</v>
      </c>
      <c r="J1430" s="139" t="str">
        <f>IF(AND(TONGHOP!$O1430="KTHP",TONGHOP!$P1430="TH"),TONGHOP!$X1430,"")</f>
        <v/>
      </c>
      <c r="K1430" s="138" t="str">
        <f>IF(AND(TONGHOP!$O1430="KTHP",TONGHOP!$P1430="TH"),TONGHOP!$Y1430,"")</f>
        <v/>
      </c>
      <c r="L1430" s="138" t="str">
        <f>IF(AND(TONGHOP!$O1430="KTHP",TONGHOP!$P1430="TH"),TONGHOP!$Z1430,"")</f>
        <v/>
      </c>
      <c r="M1430" s="139" t="str">
        <f>IF(AND(TONGHOP!$O1430="ThiTN",OR(TONGHOP!$P1430="LT",TONGHOP!$P1430="TN"),TONGHOP!$X1430&lt;&gt;""),TONGHOP!$X1430,"")</f>
        <v/>
      </c>
      <c r="N1430" s="139" t="str">
        <f>IF(AND(TONGHOP!$O1430="ThiTN",OR(TONGHOP!$P1430="LT",TONGHOP!$P1430="TN"),TONGHOP!$Y1430&lt;&gt;""),TONGHOP!$Y1430,"")</f>
        <v/>
      </c>
      <c r="O1430" s="139" t="str">
        <f>IF(AND(TONGHOP!$O1430="ThiTN",OR(TONGHOP!$P1430="LT",TONGHOP!$P1430="TN"),TONGHOP!$Z1430&lt;&gt;""),TONGHOP!$Z1430,"")</f>
        <v/>
      </c>
      <c r="P1430" s="139" t="str">
        <f>IF(AND(TONGHOP!$O1430="ThiTN",TONGHOP!$P1430="VĐ",TONGHOP!$X1430&lt;&gt;""),TONGHOP!$X1430,"")</f>
        <v/>
      </c>
      <c r="Q1430" s="139" t="str">
        <f>IF(AND(TONGHOP!$O1430="ThiTN",TONGHOP!$P1430="VĐ",TONGHOP!$Y1430&lt;&gt;""),TONGHOP!$Y1430,"")</f>
        <v/>
      </c>
      <c r="R1430" s="139" t="str">
        <f>IF(AND(TONGHOP!$O1430="ThiTN",TONGHOP!$P1430="VĐ",TONGHOP!$Z1430&lt;&gt;""),TONGHOP!$Z1430,"")</f>
        <v/>
      </c>
      <c r="S1430" s="137" t="str">
        <f>IF(AND(TONGHOP!$O1430="ThiTN",TONGHOP!$P1430="TH",TONGHOP!$X1430&lt;&gt;""),TONGHOP!$X1430,"")</f>
        <v/>
      </c>
      <c r="T1430" s="137" t="str">
        <f>IF(AND(TONGHOP!$O1430="ThiTN",TONGHOP!$P1430="TH",TONGHOP!$Y1430&lt;&gt;""),TONGHOP!$Y1430,"")</f>
        <v/>
      </c>
      <c r="U1430" s="137" t="str">
        <f>IF(AND(TONGHOP!$O1430="ThiTN",TONGHOP!$P1430="TH",TONGHOP!$Z1430&lt;&gt;""),TONGHOP!$Z1430,"")</f>
        <v/>
      </c>
    </row>
    <row r="1431" spans="1:21">
      <c r="A1431" s="139" t="str">
        <f>IF(AND(TONGHOP!$O1431="KTHP",OR(TONGHOP!$P1431="LT",TONGHOP!$P1431="TN"),TONGHOP!$X1431&lt;&gt;""),TONGHOP!$X1431,"")</f>
        <v/>
      </c>
      <c r="B1431" s="139" t="str">
        <f>IF(AND(TONGHOP!$O1431="KTHP",OR(TONGHOP!$P1431="LT",TONGHOP!$P1431="TN"),TONGHOP!$Y1431&lt;&gt;""),TONGHOP!$Y1431,"")</f>
        <v/>
      </c>
      <c r="C1431" s="139" t="str">
        <f>IF(AND(TONGHOP!$O1431="KTHP",OR(TONGHOP!$P1431="LT",TONGHOP!$P1431="TN"),TONGHOP!$Z1431&lt;&gt;""),TONGHOP!$Z1431,"")</f>
        <v/>
      </c>
      <c r="D1431" s="139" t="str">
        <f>IF(AND(TONGHOP!$O1431="KTHP",TONGHOP!$P1431="VĐ"),TONGHOP!$X1431,"")</f>
        <v/>
      </c>
      <c r="E1431" s="138" t="str">
        <f>IF(AND(TONGHOP!$O1431="KTHP",TONGHOP!$P1431="VĐ"),TONGHOP!$Y1431,"")</f>
        <v/>
      </c>
      <c r="F1431" s="138" t="str">
        <f>IF(AND(TONGHOP!$O1431="KTHP",TONGHOP!$P1431="VĐ"),TONGHOP!$Z1431,"")</f>
        <v/>
      </c>
      <c r="G1431" s="139" t="str">
        <f>IF(AND(TONGHOP!$O1431="KTHP",TONGHOP!$P1431="TL"),TONGHOP!$X1431,"")</f>
        <v>Trương Thị Phương Hồng</v>
      </c>
      <c r="H1431" s="138" t="str">
        <f>IF(AND(TONGHOP!$O1431="KTHP",TONGHOP!$P1431="TL"),TONGHOP!$Y1431,"")</f>
        <v>Trần Thị Hương</v>
      </c>
      <c r="I1431" s="138">
        <f>IF(AND(TONGHOP!$O1431="KTHP",TONGHOP!$P1431="TL"),TONGHOP!$Z1431,"")</f>
        <v>39</v>
      </c>
      <c r="J1431" s="139" t="str">
        <f>IF(AND(TONGHOP!$O1431="KTHP",TONGHOP!$P1431="TH"),TONGHOP!$X1431,"")</f>
        <v/>
      </c>
      <c r="K1431" s="138" t="str">
        <f>IF(AND(TONGHOP!$O1431="KTHP",TONGHOP!$P1431="TH"),TONGHOP!$Y1431,"")</f>
        <v/>
      </c>
      <c r="L1431" s="138" t="str">
        <f>IF(AND(TONGHOP!$O1431="KTHP",TONGHOP!$P1431="TH"),TONGHOP!$Z1431,"")</f>
        <v/>
      </c>
      <c r="M1431" s="139" t="str">
        <f>IF(AND(TONGHOP!$O1431="ThiTN",OR(TONGHOP!$P1431="LT",TONGHOP!$P1431="TN"),TONGHOP!$X1431&lt;&gt;""),TONGHOP!$X1431,"")</f>
        <v/>
      </c>
      <c r="N1431" s="139" t="str">
        <f>IF(AND(TONGHOP!$O1431="ThiTN",OR(TONGHOP!$P1431="LT",TONGHOP!$P1431="TN"),TONGHOP!$Y1431&lt;&gt;""),TONGHOP!$Y1431,"")</f>
        <v/>
      </c>
      <c r="O1431" s="139" t="str">
        <f>IF(AND(TONGHOP!$O1431="ThiTN",OR(TONGHOP!$P1431="LT",TONGHOP!$P1431="TN"),TONGHOP!$Z1431&lt;&gt;""),TONGHOP!$Z1431,"")</f>
        <v/>
      </c>
      <c r="P1431" s="139" t="str">
        <f>IF(AND(TONGHOP!$O1431="ThiTN",TONGHOP!$P1431="VĐ",TONGHOP!$X1431&lt;&gt;""),TONGHOP!$X1431,"")</f>
        <v/>
      </c>
      <c r="Q1431" s="139" t="str">
        <f>IF(AND(TONGHOP!$O1431="ThiTN",TONGHOP!$P1431="VĐ",TONGHOP!$Y1431&lt;&gt;""),TONGHOP!$Y1431,"")</f>
        <v/>
      </c>
      <c r="R1431" s="139" t="str">
        <f>IF(AND(TONGHOP!$O1431="ThiTN",TONGHOP!$P1431="VĐ",TONGHOP!$Z1431&lt;&gt;""),TONGHOP!$Z1431,"")</f>
        <v/>
      </c>
      <c r="S1431" s="137" t="str">
        <f>IF(AND(TONGHOP!$O1431="ThiTN",TONGHOP!$P1431="TH",TONGHOP!$X1431&lt;&gt;""),TONGHOP!$X1431,"")</f>
        <v/>
      </c>
      <c r="T1431" s="137" t="str">
        <f>IF(AND(TONGHOP!$O1431="ThiTN",TONGHOP!$P1431="TH",TONGHOP!$Y1431&lt;&gt;""),TONGHOP!$Y1431,"")</f>
        <v/>
      </c>
      <c r="U1431" s="137" t="str">
        <f>IF(AND(TONGHOP!$O1431="ThiTN",TONGHOP!$P1431="TH",TONGHOP!$Z1431&lt;&gt;""),TONGHOP!$Z1431,"")</f>
        <v/>
      </c>
    </row>
    <row r="1432" spans="1:21">
      <c r="A1432" s="139" t="str">
        <f>IF(AND(TONGHOP!$O1432="KTHP",OR(TONGHOP!$P1432="LT",TONGHOP!$P1432="TN"),TONGHOP!$X1432&lt;&gt;""),TONGHOP!$X1432,"")</f>
        <v/>
      </c>
      <c r="B1432" s="139" t="str">
        <f>IF(AND(TONGHOP!$O1432="KTHP",OR(TONGHOP!$P1432="LT",TONGHOP!$P1432="TN"),TONGHOP!$Y1432&lt;&gt;""),TONGHOP!$Y1432,"")</f>
        <v/>
      </c>
      <c r="C1432" s="139" t="str">
        <f>IF(AND(TONGHOP!$O1432="KTHP",OR(TONGHOP!$P1432="LT",TONGHOP!$P1432="TN"),TONGHOP!$Z1432&lt;&gt;""),TONGHOP!$Z1432,"")</f>
        <v/>
      </c>
      <c r="D1432" s="139" t="str">
        <f>IF(AND(TONGHOP!$O1432="KTHP",TONGHOP!$P1432="VĐ"),TONGHOP!$X1432,"")</f>
        <v/>
      </c>
      <c r="E1432" s="138" t="str">
        <f>IF(AND(TONGHOP!$O1432="KTHP",TONGHOP!$P1432="VĐ"),TONGHOP!$Y1432,"")</f>
        <v/>
      </c>
      <c r="F1432" s="138" t="str">
        <f>IF(AND(TONGHOP!$O1432="KTHP",TONGHOP!$P1432="VĐ"),TONGHOP!$Z1432,"")</f>
        <v/>
      </c>
      <c r="G1432" s="139" t="str">
        <f>IF(AND(TONGHOP!$O1432="KTHP",TONGHOP!$P1432="TL"),TONGHOP!$X1432,"")</f>
        <v>Lư Thị Yến Vũ</v>
      </c>
      <c r="H1432" s="138" t="str">
        <f>IF(AND(TONGHOP!$O1432="KTHP",TONGHOP!$P1432="TL"),TONGHOP!$Y1432,"")</f>
        <v>Nguyễn Ngọc Quỳnh(CK)</v>
      </c>
      <c r="I1432" s="138">
        <f>IF(AND(TONGHOP!$O1432="KTHP",TONGHOP!$P1432="TL"),TONGHOP!$Z1432,"")</f>
        <v>40</v>
      </c>
      <c r="J1432" s="139" t="str">
        <f>IF(AND(TONGHOP!$O1432="KTHP",TONGHOP!$P1432="TH"),TONGHOP!$X1432,"")</f>
        <v/>
      </c>
      <c r="K1432" s="138" t="str">
        <f>IF(AND(TONGHOP!$O1432="KTHP",TONGHOP!$P1432="TH"),TONGHOP!$Y1432,"")</f>
        <v/>
      </c>
      <c r="L1432" s="138" t="str">
        <f>IF(AND(TONGHOP!$O1432="KTHP",TONGHOP!$P1432="TH"),TONGHOP!$Z1432,"")</f>
        <v/>
      </c>
      <c r="M1432" s="139" t="str">
        <f>IF(AND(TONGHOP!$O1432="ThiTN",OR(TONGHOP!$P1432="LT",TONGHOP!$P1432="TN"),TONGHOP!$X1432&lt;&gt;""),TONGHOP!$X1432,"")</f>
        <v/>
      </c>
      <c r="N1432" s="139" t="str">
        <f>IF(AND(TONGHOP!$O1432="ThiTN",OR(TONGHOP!$P1432="LT",TONGHOP!$P1432="TN"),TONGHOP!$Y1432&lt;&gt;""),TONGHOP!$Y1432,"")</f>
        <v/>
      </c>
      <c r="O1432" s="139" t="str">
        <f>IF(AND(TONGHOP!$O1432="ThiTN",OR(TONGHOP!$P1432="LT",TONGHOP!$P1432="TN"),TONGHOP!$Z1432&lt;&gt;""),TONGHOP!$Z1432,"")</f>
        <v/>
      </c>
      <c r="P1432" s="139" t="str">
        <f>IF(AND(TONGHOP!$O1432="ThiTN",TONGHOP!$P1432="VĐ",TONGHOP!$X1432&lt;&gt;""),TONGHOP!$X1432,"")</f>
        <v/>
      </c>
      <c r="Q1432" s="139" t="str">
        <f>IF(AND(TONGHOP!$O1432="ThiTN",TONGHOP!$P1432="VĐ",TONGHOP!$Y1432&lt;&gt;""),TONGHOP!$Y1432,"")</f>
        <v/>
      </c>
      <c r="R1432" s="139" t="str">
        <f>IF(AND(TONGHOP!$O1432="ThiTN",TONGHOP!$P1432="VĐ",TONGHOP!$Z1432&lt;&gt;""),TONGHOP!$Z1432,"")</f>
        <v/>
      </c>
      <c r="S1432" s="137" t="str">
        <f>IF(AND(TONGHOP!$O1432="ThiTN",TONGHOP!$P1432="TH",TONGHOP!$X1432&lt;&gt;""),TONGHOP!$X1432,"")</f>
        <v/>
      </c>
      <c r="T1432" s="137" t="str">
        <f>IF(AND(TONGHOP!$O1432="ThiTN",TONGHOP!$P1432="TH",TONGHOP!$Y1432&lt;&gt;""),TONGHOP!$Y1432,"")</f>
        <v/>
      </c>
      <c r="U1432" s="137" t="str">
        <f>IF(AND(TONGHOP!$O1432="ThiTN",TONGHOP!$P1432="TH",TONGHOP!$Z1432&lt;&gt;""),TONGHOP!$Z1432,"")</f>
        <v/>
      </c>
    </row>
    <row r="1433" spans="1:21">
      <c r="A1433" s="139" t="str">
        <f>IF(AND(TONGHOP!$O1433="KTHP",OR(TONGHOP!$P1433="LT",TONGHOP!$P1433="TN"),TONGHOP!$X1433&lt;&gt;""),TONGHOP!$X1433,"")</f>
        <v/>
      </c>
      <c r="B1433" s="139" t="str">
        <f>IF(AND(TONGHOP!$O1433="KTHP",OR(TONGHOP!$P1433="LT",TONGHOP!$P1433="TN"),TONGHOP!$Y1433&lt;&gt;""),TONGHOP!$Y1433,"")</f>
        <v/>
      </c>
      <c r="C1433" s="139" t="str">
        <f>IF(AND(TONGHOP!$O1433="KTHP",OR(TONGHOP!$P1433="LT",TONGHOP!$P1433="TN"),TONGHOP!$Z1433&lt;&gt;""),TONGHOP!$Z1433,"")</f>
        <v/>
      </c>
      <c r="D1433" s="139" t="str">
        <f>IF(AND(TONGHOP!$O1433="KTHP",TONGHOP!$P1433="VĐ"),TONGHOP!$X1433,"")</f>
        <v/>
      </c>
      <c r="E1433" s="138" t="str">
        <f>IF(AND(TONGHOP!$O1433="KTHP",TONGHOP!$P1433="VĐ"),TONGHOP!$Y1433,"")</f>
        <v/>
      </c>
      <c r="F1433" s="138" t="str">
        <f>IF(AND(TONGHOP!$O1433="KTHP",TONGHOP!$P1433="VĐ"),TONGHOP!$Z1433,"")</f>
        <v/>
      </c>
      <c r="G1433" s="139" t="str">
        <f>IF(AND(TONGHOP!$O1433="KTHP",TONGHOP!$P1433="TL"),TONGHOP!$X1433,"")</f>
        <v>Nguyễn Trường Giang (TG)</v>
      </c>
      <c r="H1433" s="138" t="str">
        <f>IF(AND(TONGHOP!$O1433="KTHP",TONGHOP!$P1433="TL"),TONGHOP!$Y1433,"")</f>
        <v>Nguyễn Văn Bộ (TG)</v>
      </c>
      <c r="I1433" s="138">
        <f>IF(AND(TONGHOP!$O1433="KTHP",TONGHOP!$P1433="TL"),TONGHOP!$Z1433,"")</f>
        <v>44</v>
      </c>
      <c r="J1433" s="139" t="str">
        <f>IF(AND(TONGHOP!$O1433="KTHP",TONGHOP!$P1433="TH"),TONGHOP!$X1433,"")</f>
        <v/>
      </c>
      <c r="K1433" s="138" t="str">
        <f>IF(AND(TONGHOP!$O1433="KTHP",TONGHOP!$P1433="TH"),TONGHOP!$Y1433,"")</f>
        <v/>
      </c>
      <c r="L1433" s="138" t="str">
        <f>IF(AND(TONGHOP!$O1433="KTHP",TONGHOP!$P1433="TH"),TONGHOP!$Z1433,"")</f>
        <v/>
      </c>
      <c r="M1433" s="139" t="str">
        <f>IF(AND(TONGHOP!$O1433="ThiTN",OR(TONGHOP!$P1433="LT",TONGHOP!$P1433="TN"),TONGHOP!$X1433&lt;&gt;""),TONGHOP!$X1433,"")</f>
        <v/>
      </c>
      <c r="N1433" s="139" t="str">
        <f>IF(AND(TONGHOP!$O1433="ThiTN",OR(TONGHOP!$P1433="LT",TONGHOP!$P1433="TN"),TONGHOP!$Y1433&lt;&gt;""),TONGHOP!$Y1433,"")</f>
        <v/>
      </c>
      <c r="O1433" s="139" t="str">
        <f>IF(AND(TONGHOP!$O1433="ThiTN",OR(TONGHOP!$P1433="LT",TONGHOP!$P1433="TN"),TONGHOP!$Z1433&lt;&gt;""),TONGHOP!$Z1433,"")</f>
        <v/>
      </c>
      <c r="P1433" s="139" t="str">
        <f>IF(AND(TONGHOP!$O1433="ThiTN",TONGHOP!$P1433="VĐ",TONGHOP!$X1433&lt;&gt;""),TONGHOP!$X1433,"")</f>
        <v/>
      </c>
      <c r="Q1433" s="139" t="str">
        <f>IF(AND(TONGHOP!$O1433="ThiTN",TONGHOP!$P1433="VĐ",TONGHOP!$Y1433&lt;&gt;""),TONGHOP!$Y1433,"")</f>
        <v/>
      </c>
      <c r="R1433" s="139" t="str">
        <f>IF(AND(TONGHOP!$O1433="ThiTN",TONGHOP!$P1433="VĐ",TONGHOP!$Z1433&lt;&gt;""),TONGHOP!$Z1433,"")</f>
        <v/>
      </c>
      <c r="S1433" s="137" t="str">
        <f>IF(AND(TONGHOP!$O1433="ThiTN",TONGHOP!$P1433="TH",TONGHOP!$X1433&lt;&gt;""),TONGHOP!$X1433,"")</f>
        <v/>
      </c>
      <c r="T1433" s="137" t="str">
        <f>IF(AND(TONGHOP!$O1433="ThiTN",TONGHOP!$P1433="TH",TONGHOP!$Y1433&lt;&gt;""),TONGHOP!$Y1433,"")</f>
        <v/>
      </c>
      <c r="U1433" s="137" t="str">
        <f>IF(AND(TONGHOP!$O1433="ThiTN",TONGHOP!$P1433="TH",TONGHOP!$Z1433&lt;&gt;""),TONGHOP!$Z1433,"")</f>
        <v/>
      </c>
    </row>
    <row r="1434" spans="1:21">
      <c r="A1434" s="139" t="str">
        <f>IF(AND(TONGHOP!$O1434="KTHP",OR(TONGHOP!$P1434="LT",TONGHOP!$P1434="TN"),TONGHOP!$X1434&lt;&gt;""),TONGHOP!$X1434,"")</f>
        <v/>
      </c>
      <c r="B1434" s="139" t="str">
        <f>IF(AND(TONGHOP!$O1434="KTHP",OR(TONGHOP!$P1434="LT",TONGHOP!$P1434="TN"),TONGHOP!$Y1434&lt;&gt;""),TONGHOP!$Y1434,"")</f>
        <v/>
      </c>
      <c r="C1434" s="139" t="str">
        <f>IF(AND(TONGHOP!$O1434="KTHP",OR(TONGHOP!$P1434="LT",TONGHOP!$P1434="TN"),TONGHOP!$Z1434&lt;&gt;""),TONGHOP!$Z1434,"")</f>
        <v/>
      </c>
      <c r="D1434" s="139" t="str">
        <f>IF(AND(TONGHOP!$O1434="KTHP",TONGHOP!$P1434="VĐ"),TONGHOP!$X1434,"")</f>
        <v/>
      </c>
      <c r="E1434" s="138" t="str">
        <f>IF(AND(TONGHOP!$O1434="KTHP",TONGHOP!$P1434="VĐ"),TONGHOP!$Y1434,"")</f>
        <v/>
      </c>
      <c r="F1434" s="138" t="str">
        <f>IF(AND(TONGHOP!$O1434="KTHP",TONGHOP!$P1434="VĐ"),TONGHOP!$Z1434,"")</f>
        <v/>
      </c>
      <c r="G1434" s="139" t="str">
        <f>IF(AND(TONGHOP!$O1434="KTHP",TONGHOP!$P1434="TL"),TONGHOP!$X1434,"")</f>
        <v>Nguyễn Tiến Nhân</v>
      </c>
      <c r="H1434" s="138" t="str">
        <f>IF(AND(TONGHOP!$O1434="KTHP",TONGHOP!$P1434="TL"),TONGHOP!$Y1434,"")</f>
        <v>Trương Thị Phương Hồng</v>
      </c>
      <c r="I1434" s="138">
        <f>IF(AND(TONGHOP!$O1434="KTHP",TONGHOP!$P1434="TL"),TONGHOP!$Z1434,"")</f>
        <v>52</v>
      </c>
      <c r="J1434" s="139" t="str">
        <f>IF(AND(TONGHOP!$O1434="KTHP",TONGHOP!$P1434="TH"),TONGHOP!$X1434,"")</f>
        <v/>
      </c>
      <c r="K1434" s="138" t="str">
        <f>IF(AND(TONGHOP!$O1434="KTHP",TONGHOP!$P1434="TH"),TONGHOP!$Y1434,"")</f>
        <v/>
      </c>
      <c r="L1434" s="138" t="str">
        <f>IF(AND(TONGHOP!$O1434="KTHP",TONGHOP!$P1434="TH"),TONGHOP!$Z1434,"")</f>
        <v/>
      </c>
      <c r="M1434" s="139" t="str">
        <f>IF(AND(TONGHOP!$O1434="ThiTN",OR(TONGHOP!$P1434="LT",TONGHOP!$P1434="TN"),TONGHOP!$X1434&lt;&gt;""),TONGHOP!$X1434,"")</f>
        <v/>
      </c>
      <c r="N1434" s="139" t="str">
        <f>IF(AND(TONGHOP!$O1434="ThiTN",OR(TONGHOP!$P1434="LT",TONGHOP!$P1434="TN"),TONGHOP!$Y1434&lt;&gt;""),TONGHOP!$Y1434,"")</f>
        <v/>
      </c>
      <c r="O1434" s="139" t="str">
        <f>IF(AND(TONGHOP!$O1434="ThiTN",OR(TONGHOP!$P1434="LT",TONGHOP!$P1434="TN"),TONGHOP!$Z1434&lt;&gt;""),TONGHOP!$Z1434,"")</f>
        <v/>
      </c>
      <c r="P1434" s="139" t="str">
        <f>IF(AND(TONGHOP!$O1434="ThiTN",TONGHOP!$P1434="VĐ",TONGHOP!$X1434&lt;&gt;""),TONGHOP!$X1434,"")</f>
        <v/>
      </c>
      <c r="Q1434" s="139" t="str">
        <f>IF(AND(TONGHOP!$O1434="ThiTN",TONGHOP!$P1434="VĐ",TONGHOP!$Y1434&lt;&gt;""),TONGHOP!$Y1434,"")</f>
        <v/>
      </c>
      <c r="R1434" s="139" t="str">
        <f>IF(AND(TONGHOP!$O1434="ThiTN",TONGHOP!$P1434="VĐ",TONGHOP!$Z1434&lt;&gt;""),TONGHOP!$Z1434,"")</f>
        <v/>
      </c>
      <c r="S1434" s="137" t="str">
        <f>IF(AND(TONGHOP!$O1434="ThiTN",TONGHOP!$P1434="TH",TONGHOP!$X1434&lt;&gt;""),TONGHOP!$X1434,"")</f>
        <v/>
      </c>
      <c r="T1434" s="137" t="str">
        <f>IF(AND(TONGHOP!$O1434="ThiTN",TONGHOP!$P1434="TH",TONGHOP!$Y1434&lt;&gt;""),TONGHOP!$Y1434,"")</f>
        <v/>
      </c>
      <c r="U1434" s="137" t="str">
        <f>IF(AND(TONGHOP!$O1434="ThiTN",TONGHOP!$P1434="TH",TONGHOP!$Z1434&lt;&gt;""),TONGHOP!$Z1434,"")</f>
        <v/>
      </c>
    </row>
    <row r="1435" spans="1:21">
      <c r="A1435" s="139" t="str">
        <f>IF(AND(TONGHOP!$O1435="KTHP",OR(TONGHOP!$P1435="LT",TONGHOP!$P1435="TN"),TONGHOP!$X1435&lt;&gt;""),TONGHOP!$X1435,"")</f>
        <v/>
      </c>
      <c r="B1435" s="139" t="str">
        <f>IF(AND(TONGHOP!$O1435="KTHP",OR(TONGHOP!$P1435="LT",TONGHOP!$P1435="TN"),TONGHOP!$Y1435&lt;&gt;""),TONGHOP!$Y1435,"")</f>
        <v/>
      </c>
      <c r="C1435" s="139" t="str">
        <f>IF(AND(TONGHOP!$O1435="KTHP",OR(TONGHOP!$P1435="LT",TONGHOP!$P1435="TN"),TONGHOP!$Z1435&lt;&gt;""),TONGHOP!$Z1435,"")</f>
        <v/>
      </c>
      <c r="D1435" s="139" t="str">
        <f>IF(AND(TONGHOP!$O1435="KTHP",TONGHOP!$P1435="VĐ"),TONGHOP!$X1435,"")</f>
        <v/>
      </c>
      <c r="E1435" s="138" t="str">
        <f>IF(AND(TONGHOP!$O1435="KTHP",TONGHOP!$P1435="VĐ"),TONGHOP!$Y1435,"")</f>
        <v/>
      </c>
      <c r="F1435" s="138" t="str">
        <f>IF(AND(TONGHOP!$O1435="KTHP",TONGHOP!$P1435="VĐ"),TONGHOP!$Z1435,"")</f>
        <v/>
      </c>
      <c r="G1435" s="139" t="str">
        <f>IF(AND(TONGHOP!$O1435="KTHP",TONGHOP!$P1435="TL"),TONGHOP!$X1435,"")</f>
        <v>Trương Thị Phương Hồng</v>
      </c>
      <c r="H1435" s="138" t="str">
        <f>IF(AND(TONGHOP!$O1435="KTHP",TONGHOP!$P1435="TL"),TONGHOP!$Y1435,"")</f>
        <v>Nguyễn Tiến Nhân</v>
      </c>
      <c r="I1435" s="138">
        <f>IF(AND(TONGHOP!$O1435="KTHP",TONGHOP!$P1435="TL"),TONGHOP!$Z1435,"")</f>
        <v>44</v>
      </c>
      <c r="J1435" s="139" t="str">
        <f>IF(AND(TONGHOP!$O1435="KTHP",TONGHOP!$P1435="TH"),TONGHOP!$X1435,"")</f>
        <v/>
      </c>
      <c r="K1435" s="138" t="str">
        <f>IF(AND(TONGHOP!$O1435="KTHP",TONGHOP!$P1435="TH"),TONGHOP!$Y1435,"")</f>
        <v/>
      </c>
      <c r="L1435" s="138" t="str">
        <f>IF(AND(TONGHOP!$O1435="KTHP",TONGHOP!$P1435="TH"),TONGHOP!$Z1435,"")</f>
        <v/>
      </c>
      <c r="M1435" s="139" t="str">
        <f>IF(AND(TONGHOP!$O1435="ThiTN",OR(TONGHOP!$P1435="LT",TONGHOP!$P1435="TN"),TONGHOP!$X1435&lt;&gt;""),TONGHOP!$X1435,"")</f>
        <v/>
      </c>
      <c r="N1435" s="139" t="str">
        <f>IF(AND(TONGHOP!$O1435="ThiTN",OR(TONGHOP!$P1435="LT",TONGHOP!$P1435="TN"),TONGHOP!$Y1435&lt;&gt;""),TONGHOP!$Y1435,"")</f>
        <v/>
      </c>
      <c r="O1435" s="139" t="str">
        <f>IF(AND(TONGHOP!$O1435="ThiTN",OR(TONGHOP!$P1435="LT",TONGHOP!$P1435="TN"),TONGHOP!$Z1435&lt;&gt;""),TONGHOP!$Z1435,"")</f>
        <v/>
      </c>
      <c r="P1435" s="139" t="str">
        <f>IF(AND(TONGHOP!$O1435="ThiTN",TONGHOP!$P1435="VĐ",TONGHOP!$X1435&lt;&gt;""),TONGHOP!$X1435,"")</f>
        <v/>
      </c>
      <c r="Q1435" s="139" t="str">
        <f>IF(AND(TONGHOP!$O1435="ThiTN",TONGHOP!$P1435="VĐ",TONGHOP!$Y1435&lt;&gt;""),TONGHOP!$Y1435,"")</f>
        <v/>
      </c>
      <c r="R1435" s="139" t="str">
        <f>IF(AND(TONGHOP!$O1435="ThiTN",TONGHOP!$P1435="VĐ",TONGHOP!$Z1435&lt;&gt;""),TONGHOP!$Z1435,"")</f>
        <v/>
      </c>
      <c r="S1435" s="137" t="str">
        <f>IF(AND(TONGHOP!$O1435="ThiTN",TONGHOP!$P1435="TH",TONGHOP!$X1435&lt;&gt;""),TONGHOP!$X1435,"")</f>
        <v/>
      </c>
      <c r="T1435" s="137" t="str">
        <f>IF(AND(TONGHOP!$O1435="ThiTN",TONGHOP!$P1435="TH",TONGHOP!$Y1435&lt;&gt;""),TONGHOP!$Y1435,"")</f>
        <v/>
      </c>
      <c r="U1435" s="137" t="str">
        <f>IF(AND(TONGHOP!$O1435="ThiTN",TONGHOP!$P1435="TH",TONGHOP!$Z1435&lt;&gt;""),TONGHOP!$Z1435,"")</f>
        <v/>
      </c>
    </row>
    <row r="1436" spans="1:21">
      <c r="A1436" s="139" t="str">
        <f>IF(AND(TONGHOP!$O1436="KTHP",OR(TONGHOP!$P1436="LT",TONGHOP!$P1436="TN"),TONGHOP!$X1436&lt;&gt;""),TONGHOP!$X1436,"")</f>
        <v/>
      </c>
      <c r="B1436" s="139" t="str">
        <f>IF(AND(TONGHOP!$O1436="KTHP",OR(TONGHOP!$P1436="LT",TONGHOP!$P1436="TN"),TONGHOP!$Y1436&lt;&gt;""),TONGHOP!$Y1436,"")</f>
        <v/>
      </c>
      <c r="C1436" s="139" t="str">
        <f>IF(AND(TONGHOP!$O1436="KTHP",OR(TONGHOP!$P1436="LT",TONGHOP!$P1436="TN"),TONGHOP!$Z1436&lt;&gt;""),TONGHOP!$Z1436,"")</f>
        <v/>
      </c>
      <c r="D1436" s="139" t="str">
        <f>IF(AND(TONGHOP!$O1436="KTHP",TONGHOP!$P1436="VĐ"),TONGHOP!$X1436,"")</f>
        <v/>
      </c>
      <c r="E1436" s="138" t="str">
        <f>IF(AND(TONGHOP!$O1436="KTHP",TONGHOP!$P1436="VĐ"),TONGHOP!$Y1436,"")</f>
        <v/>
      </c>
      <c r="F1436" s="138" t="str">
        <f>IF(AND(TONGHOP!$O1436="KTHP",TONGHOP!$P1436="VĐ"),TONGHOP!$Z1436,"")</f>
        <v/>
      </c>
      <c r="G1436" s="139" t="str">
        <f>IF(AND(TONGHOP!$O1436="KTHP",TONGHOP!$P1436="TL"),TONGHOP!$X1436,"")</f>
        <v>Nguyễn Văn Bộ (TG)</v>
      </c>
      <c r="H1436" s="138" t="str">
        <f>IF(AND(TONGHOP!$O1436="KTHP",TONGHOP!$P1436="TL"),TONGHOP!$Y1436,"")</f>
        <v>Nguyễn Trường Giang (TG)</v>
      </c>
      <c r="I1436" s="138">
        <f>IF(AND(TONGHOP!$O1436="KTHP",TONGHOP!$P1436="TL"),TONGHOP!$Z1436,"")</f>
        <v>48</v>
      </c>
      <c r="J1436" s="139" t="str">
        <f>IF(AND(TONGHOP!$O1436="KTHP",TONGHOP!$P1436="TH"),TONGHOP!$X1436,"")</f>
        <v/>
      </c>
      <c r="K1436" s="138" t="str">
        <f>IF(AND(TONGHOP!$O1436="KTHP",TONGHOP!$P1436="TH"),TONGHOP!$Y1436,"")</f>
        <v/>
      </c>
      <c r="L1436" s="138" t="str">
        <f>IF(AND(TONGHOP!$O1436="KTHP",TONGHOP!$P1436="TH"),TONGHOP!$Z1436,"")</f>
        <v/>
      </c>
      <c r="M1436" s="139" t="str">
        <f>IF(AND(TONGHOP!$O1436="ThiTN",OR(TONGHOP!$P1436="LT",TONGHOP!$P1436="TN"),TONGHOP!$X1436&lt;&gt;""),TONGHOP!$X1436,"")</f>
        <v/>
      </c>
      <c r="N1436" s="139" t="str">
        <f>IF(AND(TONGHOP!$O1436="ThiTN",OR(TONGHOP!$P1436="LT",TONGHOP!$P1436="TN"),TONGHOP!$Y1436&lt;&gt;""),TONGHOP!$Y1436,"")</f>
        <v/>
      </c>
      <c r="O1436" s="139" t="str">
        <f>IF(AND(TONGHOP!$O1436="ThiTN",OR(TONGHOP!$P1436="LT",TONGHOP!$P1436="TN"),TONGHOP!$Z1436&lt;&gt;""),TONGHOP!$Z1436,"")</f>
        <v/>
      </c>
      <c r="P1436" s="139" t="str">
        <f>IF(AND(TONGHOP!$O1436="ThiTN",TONGHOP!$P1436="VĐ",TONGHOP!$X1436&lt;&gt;""),TONGHOP!$X1436,"")</f>
        <v/>
      </c>
      <c r="Q1436" s="139" t="str">
        <f>IF(AND(TONGHOP!$O1436="ThiTN",TONGHOP!$P1436="VĐ",TONGHOP!$Y1436&lt;&gt;""),TONGHOP!$Y1436,"")</f>
        <v/>
      </c>
      <c r="R1436" s="139" t="str">
        <f>IF(AND(TONGHOP!$O1436="ThiTN",TONGHOP!$P1436="VĐ",TONGHOP!$Z1436&lt;&gt;""),TONGHOP!$Z1436,"")</f>
        <v/>
      </c>
      <c r="S1436" s="137" t="str">
        <f>IF(AND(TONGHOP!$O1436="ThiTN",TONGHOP!$P1436="TH",TONGHOP!$X1436&lt;&gt;""),TONGHOP!$X1436,"")</f>
        <v/>
      </c>
      <c r="T1436" s="137" t="str">
        <f>IF(AND(TONGHOP!$O1436="ThiTN",TONGHOP!$P1436="TH",TONGHOP!$Y1436&lt;&gt;""),TONGHOP!$Y1436,"")</f>
        <v/>
      </c>
      <c r="U1436" s="137" t="str">
        <f>IF(AND(TONGHOP!$O1436="ThiTN",TONGHOP!$P1436="TH",TONGHOP!$Z1436&lt;&gt;""),TONGHOP!$Z1436,"")</f>
        <v/>
      </c>
    </row>
    <row r="1437" spans="1:21">
      <c r="A1437" s="139" t="str">
        <f>IF(AND(TONGHOP!$O1437="KTHP",OR(TONGHOP!$P1437="LT",TONGHOP!$P1437="TN"),TONGHOP!$X1437&lt;&gt;""),TONGHOP!$X1437,"")</f>
        <v/>
      </c>
      <c r="B1437" s="139" t="str">
        <f>IF(AND(TONGHOP!$O1437="KTHP",OR(TONGHOP!$P1437="LT",TONGHOP!$P1437="TN"),TONGHOP!$Y1437&lt;&gt;""),TONGHOP!$Y1437,"")</f>
        <v/>
      </c>
      <c r="C1437" s="139" t="str">
        <f>IF(AND(TONGHOP!$O1437="KTHP",OR(TONGHOP!$P1437="LT",TONGHOP!$P1437="TN"),TONGHOP!$Z1437&lt;&gt;""),TONGHOP!$Z1437,"")</f>
        <v/>
      </c>
      <c r="D1437" s="139" t="str">
        <f>IF(AND(TONGHOP!$O1437="KTHP",TONGHOP!$P1437="VĐ"),TONGHOP!$X1437,"")</f>
        <v/>
      </c>
      <c r="E1437" s="138" t="str">
        <f>IF(AND(TONGHOP!$O1437="KTHP",TONGHOP!$P1437="VĐ"),TONGHOP!$Y1437,"")</f>
        <v/>
      </c>
      <c r="F1437" s="138" t="str">
        <f>IF(AND(TONGHOP!$O1437="KTHP",TONGHOP!$P1437="VĐ"),TONGHOP!$Z1437,"")</f>
        <v/>
      </c>
      <c r="G1437" s="139" t="str">
        <f>IF(AND(TONGHOP!$O1437="KTHP",TONGHOP!$P1437="TL"),TONGHOP!$X1437,"")</f>
        <v>Trương Thị Phương Hồng</v>
      </c>
      <c r="H1437" s="138" t="str">
        <f>IF(AND(TONGHOP!$O1437="KTHP",TONGHOP!$P1437="TL"),TONGHOP!$Y1437,"")</f>
        <v>Nguyễn Tiến Nhân</v>
      </c>
      <c r="I1437" s="138">
        <f>IF(AND(TONGHOP!$O1437="KTHP",TONGHOP!$P1437="TL"),TONGHOP!$Z1437,"")</f>
        <v>49</v>
      </c>
      <c r="J1437" s="139" t="str">
        <f>IF(AND(TONGHOP!$O1437="KTHP",TONGHOP!$P1437="TH"),TONGHOP!$X1437,"")</f>
        <v/>
      </c>
      <c r="K1437" s="138" t="str">
        <f>IF(AND(TONGHOP!$O1437="KTHP",TONGHOP!$P1437="TH"),TONGHOP!$Y1437,"")</f>
        <v/>
      </c>
      <c r="L1437" s="138" t="str">
        <f>IF(AND(TONGHOP!$O1437="KTHP",TONGHOP!$P1437="TH"),TONGHOP!$Z1437,"")</f>
        <v/>
      </c>
      <c r="M1437" s="139" t="str">
        <f>IF(AND(TONGHOP!$O1437="ThiTN",OR(TONGHOP!$P1437="LT",TONGHOP!$P1437="TN"),TONGHOP!$X1437&lt;&gt;""),TONGHOP!$X1437,"")</f>
        <v/>
      </c>
      <c r="N1437" s="139" t="str">
        <f>IF(AND(TONGHOP!$O1437="ThiTN",OR(TONGHOP!$P1437="LT",TONGHOP!$P1437="TN"),TONGHOP!$Y1437&lt;&gt;""),TONGHOP!$Y1437,"")</f>
        <v/>
      </c>
      <c r="O1437" s="139" t="str">
        <f>IF(AND(TONGHOP!$O1437="ThiTN",OR(TONGHOP!$P1437="LT",TONGHOP!$P1437="TN"),TONGHOP!$Z1437&lt;&gt;""),TONGHOP!$Z1437,"")</f>
        <v/>
      </c>
      <c r="P1437" s="139" t="str">
        <f>IF(AND(TONGHOP!$O1437="ThiTN",TONGHOP!$P1437="VĐ",TONGHOP!$X1437&lt;&gt;""),TONGHOP!$X1437,"")</f>
        <v/>
      </c>
      <c r="Q1437" s="139" t="str">
        <f>IF(AND(TONGHOP!$O1437="ThiTN",TONGHOP!$P1437="VĐ",TONGHOP!$Y1437&lt;&gt;""),TONGHOP!$Y1437,"")</f>
        <v/>
      </c>
      <c r="R1437" s="139" t="str">
        <f>IF(AND(TONGHOP!$O1437="ThiTN",TONGHOP!$P1437="VĐ",TONGHOP!$Z1437&lt;&gt;""),TONGHOP!$Z1437,"")</f>
        <v/>
      </c>
      <c r="S1437" s="137" t="str">
        <f>IF(AND(TONGHOP!$O1437="ThiTN",TONGHOP!$P1437="TH",TONGHOP!$X1437&lt;&gt;""),TONGHOP!$X1437,"")</f>
        <v/>
      </c>
      <c r="T1437" s="137" t="str">
        <f>IF(AND(TONGHOP!$O1437="ThiTN",TONGHOP!$P1437="TH",TONGHOP!$Y1437&lt;&gt;""),TONGHOP!$Y1437,"")</f>
        <v/>
      </c>
      <c r="U1437" s="137" t="str">
        <f>IF(AND(TONGHOP!$O1437="ThiTN",TONGHOP!$P1437="TH",TONGHOP!$Z1437&lt;&gt;""),TONGHOP!$Z1437,"")</f>
        <v/>
      </c>
    </row>
    <row r="1438" spans="1:21">
      <c r="A1438" s="139" t="str">
        <f>IF(AND(TONGHOP!$O1438="KTHP",OR(TONGHOP!$P1438="LT",TONGHOP!$P1438="TN"),TONGHOP!$X1438&lt;&gt;""),TONGHOP!$X1438,"")</f>
        <v/>
      </c>
      <c r="B1438" s="139" t="str">
        <f>IF(AND(TONGHOP!$O1438="KTHP",OR(TONGHOP!$P1438="LT",TONGHOP!$P1438="TN"),TONGHOP!$Y1438&lt;&gt;""),TONGHOP!$Y1438,"")</f>
        <v/>
      </c>
      <c r="C1438" s="139" t="str">
        <f>IF(AND(TONGHOP!$O1438="KTHP",OR(TONGHOP!$P1438="LT",TONGHOP!$P1438="TN"),TONGHOP!$Z1438&lt;&gt;""),TONGHOP!$Z1438,"")</f>
        <v/>
      </c>
      <c r="D1438" s="139" t="str">
        <f>IF(AND(TONGHOP!$O1438="KTHP",TONGHOP!$P1438="VĐ"),TONGHOP!$X1438,"")</f>
        <v/>
      </c>
      <c r="E1438" s="138" t="str">
        <f>IF(AND(TONGHOP!$O1438="KTHP",TONGHOP!$P1438="VĐ"),TONGHOP!$Y1438,"")</f>
        <v/>
      </c>
      <c r="F1438" s="138" t="str">
        <f>IF(AND(TONGHOP!$O1438="KTHP",TONGHOP!$P1438="VĐ"),TONGHOP!$Z1438,"")</f>
        <v/>
      </c>
      <c r="G1438" s="139" t="str">
        <f>IF(AND(TONGHOP!$O1438="KTHP",TONGHOP!$P1438="TL"),TONGHOP!$X1438,"")</f>
        <v>Lư Thị Yến Vũ</v>
      </c>
      <c r="H1438" s="138" t="str">
        <f>IF(AND(TONGHOP!$O1438="KTHP",TONGHOP!$P1438="TL"),TONGHOP!$Y1438,"")</f>
        <v>Nguyễn Ngọc Quỳnh(CK)</v>
      </c>
      <c r="I1438" s="138">
        <f>IF(AND(TONGHOP!$O1438="KTHP",TONGHOP!$P1438="TL"),TONGHOP!$Z1438,"")</f>
        <v>37</v>
      </c>
      <c r="J1438" s="139" t="str">
        <f>IF(AND(TONGHOP!$O1438="KTHP",TONGHOP!$P1438="TH"),TONGHOP!$X1438,"")</f>
        <v/>
      </c>
      <c r="K1438" s="138" t="str">
        <f>IF(AND(TONGHOP!$O1438="KTHP",TONGHOP!$P1438="TH"),TONGHOP!$Y1438,"")</f>
        <v/>
      </c>
      <c r="L1438" s="138" t="str">
        <f>IF(AND(TONGHOP!$O1438="KTHP",TONGHOP!$P1438="TH"),TONGHOP!$Z1438,"")</f>
        <v/>
      </c>
      <c r="M1438" s="139" t="str">
        <f>IF(AND(TONGHOP!$O1438="ThiTN",OR(TONGHOP!$P1438="LT",TONGHOP!$P1438="TN"),TONGHOP!$X1438&lt;&gt;""),TONGHOP!$X1438,"")</f>
        <v/>
      </c>
      <c r="N1438" s="139" t="str">
        <f>IF(AND(TONGHOP!$O1438="ThiTN",OR(TONGHOP!$P1438="LT",TONGHOP!$P1438="TN"),TONGHOP!$Y1438&lt;&gt;""),TONGHOP!$Y1438,"")</f>
        <v/>
      </c>
      <c r="O1438" s="139" t="str">
        <f>IF(AND(TONGHOP!$O1438="ThiTN",OR(TONGHOP!$P1438="LT",TONGHOP!$P1438="TN"),TONGHOP!$Z1438&lt;&gt;""),TONGHOP!$Z1438,"")</f>
        <v/>
      </c>
      <c r="P1438" s="139" t="str">
        <f>IF(AND(TONGHOP!$O1438="ThiTN",TONGHOP!$P1438="VĐ",TONGHOP!$X1438&lt;&gt;""),TONGHOP!$X1438,"")</f>
        <v/>
      </c>
      <c r="Q1438" s="139" t="str">
        <f>IF(AND(TONGHOP!$O1438="ThiTN",TONGHOP!$P1438="VĐ",TONGHOP!$Y1438&lt;&gt;""),TONGHOP!$Y1438,"")</f>
        <v/>
      </c>
      <c r="R1438" s="139" t="str">
        <f>IF(AND(TONGHOP!$O1438="ThiTN",TONGHOP!$P1438="VĐ",TONGHOP!$Z1438&lt;&gt;""),TONGHOP!$Z1438,"")</f>
        <v/>
      </c>
      <c r="S1438" s="137" t="str">
        <f>IF(AND(TONGHOP!$O1438="ThiTN",TONGHOP!$P1438="TH",TONGHOP!$X1438&lt;&gt;""),TONGHOP!$X1438,"")</f>
        <v/>
      </c>
      <c r="T1438" s="137" t="str">
        <f>IF(AND(TONGHOP!$O1438="ThiTN",TONGHOP!$P1438="TH",TONGHOP!$Y1438&lt;&gt;""),TONGHOP!$Y1438,"")</f>
        <v/>
      </c>
      <c r="U1438" s="137" t="str">
        <f>IF(AND(TONGHOP!$O1438="ThiTN",TONGHOP!$P1438="TH",TONGHOP!$Z1438&lt;&gt;""),TONGHOP!$Z1438,"")</f>
        <v/>
      </c>
    </row>
    <row r="1439" spans="1:21">
      <c r="A1439" s="139" t="str">
        <f>IF(AND(TONGHOP!$O1439="KTHP",OR(TONGHOP!$P1439="LT",TONGHOP!$P1439="TN"),TONGHOP!$X1439&lt;&gt;""),TONGHOP!$X1439,"")</f>
        <v/>
      </c>
      <c r="B1439" s="139" t="str">
        <f>IF(AND(TONGHOP!$O1439="KTHP",OR(TONGHOP!$P1439="LT",TONGHOP!$P1439="TN"),TONGHOP!$Y1439&lt;&gt;""),TONGHOP!$Y1439,"")</f>
        <v/>
      </c>
      <c r="C1439" s="139" t="str">
        <f>IF(AND(TONGHOP!$O1439="KTHP",OR(TONGHOP!$P1439="LT",TONGHOP!$P1439="TN"),TONGHOP!$Z1439&lt;&gt;""),TONGHOP!$Z1439,"")</f>
        <v/>
      </c>
      <c r="D1439" s="139" t="str">
        <f>IF(AND(TONGHOP!$O1439="KTHP",TONGHOP!$P1439="VĐ"),TONGHOP!$X1439,"")</f>
        <v/>
      </c>
      <c r="E1439" s="138" t="str">
        <f>IF(AND(TONGHOP!$O1439="KTHP",TONGHOP!$P1439="VĐ"),TONGHOP!$Y1439,"")</f>
        <v/>
      </c>
      <c r="F1439" s="138" t="str">
        <f>IF(AND(TONGHOP!$O1439="KTHP",TONGHOP!$P1439="VĐ"),TONGHOP!$Z1439,"")</f>
        <v/>
      </c>
      <c r="G1439" s="139" t="str">
        <f>IF(AND(TONGHOP!$O1439="KTHP",TONGHOP!$P1439="TL"),TONGHOP!$X1439,"")</f>
        <v>Nguyễn Văn Bộ (TG)</v>
      </c>
      <c r="H1439" s="138" t="str">
        <f>IF(AND(TONGHOP!$O1439="KTHP",TONGHOP!$P1439="TL"),TONGHOP!$Y1439,"")</f>
        <v>Nguyễn Trường Giang (TG)</v>
      </c>
      <c r="I1439" s="138">
        <f>IF(AND(TONGHOP!$O1439="KTHP",TONGHOP!$P1439="TL"),TONGHOP!$Z1439,"")</f>
        <v>42</v>
      </c>
      <c r="J1439" s="139" t="str">
        <f>IF(AND(TONGHOP!$O1439="KTHP",TONGHOP!$P1439="TH"),TONGHOP!$X1439,"")</f>
        <v/>
      </c>
      <c r="K1439" s="138" t="str">
        <f>IF(AND(TONGHOP!$O1439="KTHP",TONGHOP!$P1439="TH"),TONGHOP!$Y1439,"")</f>
        <v/>
      </c>
      <c r="L1439" s="138" t="str">
        <f>IF(AND(TONGHOP!$O1439="KTHP",TONGHOP!$P1439="TH"),TONGHOP!$Z1439,"")</f>
        <v/>
      </c>
      <c r="M1439" s="139" t="str">
        <f>IF(AND(TONGHOP!$O1439="ThiTN",OR(TONGHOP!$P1439="LT",TONGHOP!$P1439="TN"),TONGHOP!$X1439&lt;&gt;""),TONGHOP!$X1439,"")</f>
        <v/>
      </c>
      <c r="N1439" s="139" t="str">
        <f>IF(AND(TONGHOP!$O1439="ThiTN",OR(TONGHOP!$P1439="LT",TONGHOP!$P1439="TN"),TONGHOP!$Y1439&lt;&gt;""),TONGHOP!$Y1439,"")</f>
        <v/>
      </c>
      <c r="O1439" s="139" t="str">
        <f>IF(AND(TONGHOP!$O1439="ThiTN",OR(TONGHOP!$P1439="LT",TONGHOP!$P1439="TN"),TONGHOP!$Z1439&lt;&gt;""),TONGHOP!$Z1439,"")</f>
        <v/>
      </c>
      <c r="P1439" s="139" t="str">
        <f>IF(AND(TONGHOP!$O1439="ThiTN",TONGHOP!$P1439="VĐ",TONGHOP!$X1439&lt;&gt;""),TONGHOP!$X1439,"")</f>
        <v/>
      </c>
      <c r="Q1439" s="139" t="str">
        <f>IF(AND(TONGHOP!$O1439="ThiTN",TONGHOP!$P1439="VĐ",TONGHOP!$Y1439&lt;&gt;""),TONGHOP!$Y1439,"")</f>
        <v/>
      </c>
      <c r="R1439" s="139" t="str">
        <f>IF(AND(TONGHOP!$O1439="ThiTN",TONGHOP!$P1439="VĐ",TONGHOP!$Z1439&lt;&gt;""),TONGHOP!$Z1439,"")</f>
        <v/>
      </c>
      <c r="S1439" s="137" t="str">
        <f>IF(AND(TONGHOP!$O1439="ThiTN",TONGHOP!$P1439="TH",TONGHOP!$X1439&lt;&gt;""),TONGHOP!$X1439,"")</f>
        <v/>
      </c>
      <c r="T1439" s="137" t="str">
        <f>IF(AND(TONGHOP!$O1439="ThiTN",TONGHOP!$P1439="TH",TONGHOP!$Y1439&lt;&gt;""),TONGHOP!$Y1439,"")</f>
        <v/>
      </c>
      <c r="U1439" s="137" t="str">
        <f>IF(AND(TONGHOP!$O1439="ThiTN",TONGHOP!$P1439="TH",TONGHOP!$Z1439&lt;&gt;""),TONGHOP!$Z1439,"")</f>
        <v/>
      </c>
    </row>
    <row r="1440" spans="1:21">
      <c r="A1440" s="139" t="str">
        <f>IF(AND(TONGHOP!$O1440="KTHP",OR(TONGHOP!$P1440="LT",TONGHOP!$P1440="TN"),TONGHOP!$X1440&lt;&gt;""),TONGHOP!$X1440,"")</f>
        <v/>
      </c>
      <c r="B1440" s="139" t="str">
        <f>IF(AND(TONGHOP!$O1440="KTHP",OR(TONGHOP!$P1440="LT",TONGHOP!$P1440="TN"),TONGHOP!$Y1440&lt;&gt;""),TONGHOP!$Y1440,"")</f>
        <v/>
      </c>
      <c r="C1440" s="139" t="str">
        <f>IF(AND(TONGHOP!$O1440="KTHP",OR(TONGHOP!$P1440="LT",TONGHOP!$P1440="TN"),TONGHOP!$Z1440&lt;&gt;""),TONGHOP!$Z1440,"")</f>
        <v/>
      </c>
      <c r="D1440" s="139" t="str">
        <f>IF(AND(TONGHOP!$O1440="KTHP",TONGHOP!$P1440="VĐ"),TONGHOP!$X1440,"")</f>
        <v/>
      </c>
      <c r="E1440" s="138" t="str">
        <f>IF(AND(TONGHOP!$O1440="KTHP",TONGHOP!$P1440="VĐ"),TONGHOP!$Y1440,"")</f>
        <v/>
      </c>
      <c r="F1440" s="138" t="str">
        <f>IF(AND(TONGHOP!$O1440="KTHP",TONGHOP!$P1440="VĐ"),TONGHOP!$Z1440,"")</f>
        <v/>
      </c>
      <c r="G1440" s="139" t="str">
        <f>IF(AND(TONGHOP!$O1440="KTHP",TONGHOP!$P1440="TL"),TONGHOP!$X1440,"")</f>
        <v>Nguyễn Văn Bộ (TG)</v>
      </c>
      <c r="H1440" s="138" t="str">
        <f>IF(AND(TONGHOP!$O1440="KTHP",TONGHOP!$P1440="TL"),TONGHOP!$Y1440,"")</f>
        <v>Nguyễn Trường Giang (TG)</v>
      </c>
      <c r="I1440" s="138">
        <f>IF(AND(TONGHOP!$O1440="KTHP",TONGHOP!$P1440="TL"),TONGHOP!$Z1440,"")</f>
        <v>45</v>
      </c>
      <c r="J1440" s="139" t="str">
        <f>IF(AND(TONGHOP!$O1440="KTHP",TONGHOP!$P1440="TH"),TONGHOP!$X1440,"")</f>
        <v/>
      </c>
      <c r="K1440" s="138" t="str">
        <f>IF(AND(TONGHOP!$O1440="KTHP",TONGHOP!$P1440="TH"),TONGHOP!$Y1440,"")</f>
        <v/>
      </c>
      <c r="L1440" s="138" t="str">
        <f>IF(AND(TONGHOP!$O1440="KTHP",TONGHOP!$P1440="TH"),TONGHOP!$Z1440,"")</f>
        <v/>
      </c>
      <c r="M1440" s="139" t="str">
        <f>IF(AND(TONGHOP!$O1440="ThiTN",OR(TONGHOP!$P1440="LT",TONGHOP!$P1440="TN"),TONGHOP!$X1440&lt;&gt;""),TONGHOP!$X1440,"")</f>
        <v/>
      </c>
      <c r="N1440" s="139" t="str">
        <f>IF(AND(TONGHOP!$O1440="ThiTN",OR(TONGHOP!$P1440="LT",TONGHOP!$P1440="TN"),TONGHOP!$Y1440&lt;&gt;""),TONGHOP!$Y1440,"")</f>
        <v/>
      </c>
      <c r="O1440" s="139" t="str">
        <f>IF(AND(TONGHOP!$O1440="ThiTN",OR(TONGHOP!$P1440="LT",TONGHOP!$P1440="TN"),TONGHOP!$Z1440&lt;&gt;""),TONGHOP!$Z1440,"")</f>
        <v/>
      </c>
      <c r="P1440" s="139" t="str">
        <f>IF(AND(TONGHOP!$O1440="ThiTN",TONGHOP!$P1440="VĐ",TONGHOP!$X1440&lt;&gt;""),TONGHOP!$X1440,"")</f>
        <v/>
      </c>
      <c r="Q1440" s="139" t="str">
        <f>IF(AND(TONGHOP!$O1440="ThiTN",TONGHOP!$P1440="VĐ",TONGHOP!$Y1440&lt;&gt;""),TONGHOP!$Y1440,"")</f>
        <v/>
      </c>
      <c r="R1440" s="139" t="str">
        <f>IF(AND(TONGHOP!$O1440="ThiTN",TONGHOP!$P1440="VĐ",TONGHOP!$Z1440&lt;&gt;""),TONGHOP!$Z1440,"")</f>
        <v/>
      </c>
      <c r="S1440" s="137" t="str">
        <f>IF(AND(TONGHOP!$O1440="ThiTN",TONGHOP!$P1440="TH",TONGHOP!$X1440&lt;&gt;""),TONGHOP!$X1440,"")</f>
        <v/>
      </c>
      <c r="T1440" s="137" t="str">
        <f>IF(AND(TONGHOP!$O1440="ThiTN",TONGHOP!$P1440="TH",TONGHOP!$Y1440&lt;&gt;""),TONGHOP!$Y1440,"")</f>
        <v/>
      </c>
      <c r="U1440" s="137" t="str">
        <f>IF(AND(TONGHOP!$O1440="ThiTN",TONGHOP!$P1440="TH",TONGHOP!$Z1440&lt;&gt;""),TONGHOP!$Z1440,"")</f>
        <v/>
      </c>
    </row>
    <row r="1441" spans="1:21">
      <c r="A1441" s="139" t="str">
        <f>IF(AND(TONGHOP!$O1441="KTHP",OR(TONGHOP!$P1441="LT",TONGHOP!$P1441="TN"),TONGHOP!$X1441&lt;&gt;""),TONGHOP!$X1441,"")</f>
        <v/>
      </c>
      <c r="B1441" s="139" t="str">
        <f>IF(AND(TONGHOP!$O1441="KTHP",OR(TONGHOP!$P1441="LT",TONGHOP!$P1441="TN"),TONGHOP!$Y1441&lt;&gt;""),TONGHOP!$Y1441,"")</f>
        <v/>
      </c>
      <c r="C1441" s="139" t="str">
        <f>IF(AND(TONGHOP!$O1441="KTHP",OR(TONGHOP!$P1441="LT",TONGHOP!$P1441="TN"),TONGHOP!$Z1441&lt;&gt;""),TONGHOP!$Z1441,"")</f>
        <v/>
      </c>
      <c r="D1441" s="139" t="str">
        <f>IF(AND(TONGHOP!$O1441="KTHP",TONGHOP!$P1441="VĐ"),TONGHOP!$X1441,"")</f>
        <v/>
      </c>
      <c r="E1441" s="138" t="str">
        <f>IF(AND(TONGHOP!$O1441="KTHP",TONGHOP!$P1441="VĐ"),TONGHOP!$Y1441,"")</f>
        <v/>
      </c>
      <c r="F1441" s="138" t="str">
        <f>IF(AND(TONGHOP!$O1441="KTHP",TONGHOP!$P1441="VĐ"),TONGHOP!$Z1441,"")</f>
        <v/>
      </c>
      <c r="G1441" s="139" t="str">
        <f>IF(AND(TONGHOP!$O1441="KTHP",TONGHOP!$P1441="TL"),TONGHOP!$X1441,"")</f>
        <v>Nguyễn Trường Giang (TG)</v>
      </c>
      <c r="H1441" s="138" t="str">
        <f>IF(AND(TONGHOP!$O1441="KTHP",TONGHOP!$P1441="TL"),TONGHOP!$Y1441,"")</f>
        <v>Nguyễn Văn Bộ (TG)</v>
      </c>
      <c r="I1441" s="138">
        <f>IF(AND(TONGHOP!$O1441="KTHP",TONGHOP!$P1441="TL"),TONGHOP!$Z1441,"")</f>
        <v>28</v>
      </c>
      <c r="J1441" s="139" t="str">
        <f>IF(AND(TONGHOP!$O1441="KTHP",TONGHOP!$P1441="TH"),TONGHOP!$X1441,"")</f>
        <v/>
      </c>
      <c r="K1441" s="138" t="str">
        <f>IF(AND(TONGHOP!$O1441="KTHP",TONGHOP!$P1441="TH"),TONGHOP!$Y1441,"")</f>
        <v/>
      </c>
      <c r="L1441" s="138" t="str">
        <f>IF(AND(TONGHOP!$O1441="KTHP",TONGHOP!$P1441="TH"),TONGHOP!$Z1441,"")</f>
        <v/>
      </c>
      <c r="M1441" s="139" t="str">
        <f>IF(AND(TONGHOP!$O1441="ThiTN",OR(TONGHOP!$P1441="LT",TONGHOP!$P1441="TN"),TONGHOP!$X1441&lt;&gt;""),TONGHOP!$X1441,"")</f>
        <v/>
      </c>
      <c r="N1441" s="139" t="str">
        <f>IF(AND(TONGHOP!$O1441="ThiTN",OR(TONGHOP!$P1441="LT",TONGHOP!$P1441="TN"),TONGHOP!$Y1441&lt;&gt;""),TONGHOP!$Y1441,"")</f>
        <v/>
      </c>
      <c r="O1441" s="139" t="str">
        <f>IF(AND(TONGHOP!$O1441="ThiTN",OR(TONGHOP!$P1441="LT",TONGHOP!$P1441="TN"),TONGHOP!$Z1441&lt;&gt;""),TONGHOP!$Z1441,"")</f>
        <v/>
      </c>
      <c r="P1441" s="139" t="str">
        <f>IF(AND(TONGHOP!$O1441="ThiTN",TONGHOP!$P1441="VĐ",TONGHOP!$X1441&lt;&gt;""),TONGHOP!$X1441,"")</f>
        <v/>
      </c>
      <c r="Q1441" s="139" t="str">
        <f>IF(AND(TONGHOP!$O1441="ThiTN",TONGHOP!$P1441="VĐ",TONGHOP!$Y1441&lt;&gt;""),TONGHOP!$Y1441,"")</f>
        <v/>
      </c>
      <c r="R1441" s="139" t="str">
        <f>IF(AND(TONGHOP!$O1441="ThiTN",TONGHOP!$P1441="VĐ",TONGHOP!$Z1441&lt;&gt;""),TONGHOP!$Z1441,"")</f>
        <v/>
      </c>
      <c r="S1441" s="137" t="str">
        <f>IF(AND(TONGHOP!$O1441="ThiTN",TONGHOP!$P1441="TH",TONGHOP!$X1441&lt;&gt;""),TONGHOP!$X1441,"")</f>
        <v/>
      </c>
      <c r="T1441" s="137" t="str">
        <f>IF(AND(TONGHOP!$O1441="ThiTN",TONGHOP!$P1441="TH",TONGHOP!$Y1441&lt;&gt;""),TONGHOP!$Y1441,"")</f>
        <v/>
      </c>
      <c r="U1441" s="137" t="str">
        <f>IF(AND(TONGHOP!$O1441="ThiTN",TONGHOP!$P1441="TH",TONGHOP!$Z1441&lt;&gt;""),TONGHOP!$Z1441,"")</f>
        <v/>
      </c>
    </row>
    <row r="1442" spans="1:21">
      <c r="A1442" s="139" t="str">
        <f>IF(AND(TONGHOP!$O1442="KTHP",OR(TONGHOP!$P1442="LT",TONGHOP!$P1442="TN"),TONGHOP!$X1442&lt;&gt;""),TONGHOP!$X1442,"")</f>
        <v/>
      </c>
      <c r="B1442" s="139" t="str">
        <f>IF(AND(TONGHOP!$O1442="KTHP",OR(TONGHOP!$P1442="LT",TONGHOP!$P1442="TN"),TONGHOP!$Y1442&lt;&gt;""),TONGHOP!$Y1442,"")</f>
        <v/>
      </c>
      <c r="C1442" s="139" t="str">
        <f>IF(AND(TONGHOP!$O1442="KTHP",OR(TONGHOP!$P1442="LT",TONGHOP!$P1442="TN"),TONGHOP!$Z1442&lt;&gt;""),TONGHOP!$Z1442,"")</f>
        <v/>
      </c>
      <c r="D1442" s="139" t="str">
        <f>IF(AND(TONGHOP!$O1442="KTHP",TONGHOP!$P1442="VĐ"),TONGHOP!$X1442,"")</f>
        <v/>
      </c>
      <c r="E1442" s="138" t="str">
        <f>IF(AND(TONGHOP!$O1442="KTHP",TONGHOP!$P1442="VĐ"),TONGHOP!$Y1442,"")</f>
        <v/>
      </c>
      <c r="F1442" s="138" t="str">
        <f>IF(AND(TONGHOP!$O1442="KTHP",TONGHOP!$P1442="VĐ"),TONGHOP!$Z1442,"")</f>
        <v/>
      </c>
      <c r="G1442" s="139" t="str">
        <f>IF(AND(TONGHOP!$O1442="KTHP",TONGHOP!$P1442="TL"),TONGHOP!$X1442,"")</f>
        <v>Trương Thị Phương Hồng</v>
      </c>
      <c r="H1442" s="138" t="str">
        <f>IF(AND(TONGHOP!$O1442="KTHP",TONGHOP!$P1442="TL"),TONGHOP!$Y1442,"")</f>
        <v>Trần Thị Hương</v>
      </c>
      <c r="I1442" s="138">
        <f>IF(AND(TONGHOP!$O1442="KTHP",TONGHOP!$P1442="TL"),TONGHOP!$Z1442,"")</f>
        <v>19</v>
      </c>
      <c r="J1442" s="139" t="str">
        <f>IF(AND(TONGHOP!$O1442="KTHP",TONGHOP!$P1442="TH"),TONGHOP!$X1442,"")</f>
        <v/>
      </c>
      <c r="K1442" s="138" t="str">
        <f>IF(AND(TONGHOP!$O1442="KTHP",TONGHOP!$P1442="TH"),TONGHOP!$Y1442,"")</f>
        <v/>
      </c>
      <c r="L1442" s="138" t="str">
        <f>IF(AND(TONGHOP!$O1442="KTHP",TONGHOP!$P1442="TH"),TONGHOP!$Z1442,"")</f>
        <v/>
      </c>
      <c r="M1442" s="139" t="str">
        <f>IF(AND(TONGHOP!$O1442="ThiTN",OR(TONGHOP!$P1442="LT",TONGHOP!$P1442="TN"),TONGHOP!$X1442&lt;&gt;""),TONGHOP!$X1442,"")</f>
        <v/>
      </c>
      <c r="N1442" s="139" t="str">
        <f>IF(AND(TONGHOP!$O1442="ThiTN",OR(TONGHOP!$P1442="LT",TONGHOP!$P1442="TN"),TONGHOP!$Y1442&lt;&gt;""),TONGHOP!$Y1442,"")</f>
        <v/>
      </c>
      <c r="O1442" s="139" t="str">
        <f>IF(AND(TONGHOP!$O1442="ThiTN",OR(TONGHOP!$P1442="LT",TONGHOP!$P1442="TN"),TONGHOP!$Z1442&lt;&gt;""),TONGHOP!$Z1442,"")</f>
        <v/>
      </c>
      <c r="P1442" s="139" t="str">
        <f>IF(AND(TONGHOP!$O1442="ThiTN",TONGHOP!$P1442="VĐ",TONGHOP!$X1442&lt;&gt;""),TONGHOP!$X1442,"")</f>
        <v/>
      </c>
      <c r="Q1442" s="139" t="str">
        <f>IF(AND(TONGHOP!$O1442="ThiTN",TONGHOP!$P1442="VĐ",TONGHOP!$Y1442&lt;&gt;""),TONGHOP!$Y1442,"")</f>
        <v/>
      </c>
      <c r="R1442" s="139" t="str">
        <f>IF(AND(TONGHOP!$O1442="ThiTN",TONGHOP!$P1442="VĐ",TONGHOP!$Z1442&lt;&gt;""),TONGHOP!$Z1442,"")</f>
        <v/>
      </c>
      <c r="S1442" s="137" t="str">
        <f>IF(AND(TONGHOP!$O1442="ThiTN",TONGHOP!$P1442="TH",TONGHOP!$X1442&lt;&gt;""),TONGHOP!$X1442,"")</f>
        <v/>
      </c>
      <c r="T1442" s="137" t="str">
        <f>IF(AND(TONGHOP!$O1442="ThiTN",TONGHOP!$P1442="TH",TONGHOP!$Y1442&lt;&gt;""),TONGHOP!$Y1442,"")</f>
        <v/>
      </c>
      <c r="U1442" s="137" t="str">
        <f>IF(AND(TONGHOP!$O1442="ThiTN",TONGHOP!$P1442="TH",TONGHOP!$Z1442&lt;&gt;""),TONGHOP!$Z1442,"")</f>
        <v/>
      </c>
    </row>
    <row r="1443" spans="1:21">
      <c r="A1443" s="139" t="str">
        <f>IF(AND(TONGHOP!$O1443="KTHP",OR(TONGHOP!$P1443="LT",TONGHOP!$P1443="TN"),TONGHOP!$X1443&lt;&gt;""),TONGHOP!$X1443,"")</f>
        <v/>
      </c>
      <c r="B1443" s="139" t="str">
        <f>IF(AND(TONGHOP!$O1443="KTHP",OR(TONGHOP!$P1443="LT",TONGHOP!$P1443="TN"),TONGHOP!$Y1443&lt;&gt;""),TONGHOP!$Y1443,"")</f>
        <v/>
      </c>
      <c r="C1443" s="139" t="str">
        <f>IF(AND(TONGHOP!$O1443="KTHP",OR(TONGHOP!$P1443="LT",TONGHOP!$P1443="TN"),TONGHOP!$Z1443&lt;&gt;""),TONGHOP!$Z1443,"")</f>
        <v/>
      </c>
      <c r="D1443" s="139" t="str">
        <f>IF(AND(TONGHOP!$O1443="KTHP",TONGHOP!$P1443="VĐ"),TONGHOP!$X1443,"")</f>
        <v/>
      </c>
      <c r="E1443" s="138" t="str">
        <f>IF(AND(TONGHOP!$O1443="KTHP",TONGHOP!$P1443="VĐ"),TONGHOP!$Y1443,"")</f>
        <v/>
      </c>
      <c r="F1443" s="138" t="str">
        <f>IF(AND(TONGHOP!$O1443="KTHP",TONGHOP!$P1443="VĐ"),TONGHOP!$Z1443,"")</f>
        <v/>
      </c>
      <c r="G1443" s="139" t="str">
        <f>IF(AND(TONGHOP!$O1443="KTHP",TONGHOP!$P1443="TL"),TONGHOP!$X1443,"")</f>
        <v/>
      </c>
      <c r="H1443" s="138" t="str">
        <f>IF(AND(TONGHOP!$O1443="KTHP",TONGHOP!$P1443="TL"),TONGHOP!$Y1443,"")</f>
        <v/>
      </c>
      <c r="I1443" s="138" t="str">
        <f>IF(AND(TONGHOP!$O1443="KTHP",TONGHOP!$P1443="TL"),TONGHOP!$Z1443,"")</f>
        <v/>
      </c>
      <c r="J1443" s="139" t="str">
        <f>IF(AND(TONGHOP!$O1443="KTHP",TONGHOP!$P1443="TH"),TONGHOP!$X1443,"")</f>
        <v/>
      </c>
      <c r="K1443" s="138" t="str">
        <f>IF(AND(TONGHOP!$O1443="KTHP",TONGHOP!$P1443="TH"),TONGHOP!$Y1443,"")</f>
        <v/>
      </c>
      <c r="L1443" s="138" t="str">
        <f>IF(AND(TONGHOP!$O1443="KTHP",TONGHOP!$P1443="TH"),TONGHOP!$Z1443,"")</f>
        <v/>
      </c>
      <c r="M1443" s="139" t="str">
        <f>IF(AND(TONGHOP!$O1443="ThiTN",OR(TONGHOP!$P1443="LT",TONGHOP!$P1443="TN"),TONGHOP!$X1443&lt;&gt;""),TONGHOP!$X1443,"")</f>
        <v/>
      </c>
      <c r="N1443" s="139" t="str">
        <f>IF(AND(TONGHOP!$O1443="ThiTN",OR(TONGHOP!$P1443="LT",TONGHOP!$P1443="TN"),TONGHOP!$Y1443&lt;&gt;""),TONGHOP!$Y1443,"")</f>
        <v/>
      </c>
      <c r="O1443" s="139" t="str">
        <f>IF(AND(TONGHOP!$O1443="ThiTN",OR(TONGHOP!$P1443="LT",TONGHOP!$P1443="TN"),TONGHOP!$Z1443&lt;&gt;""),TONGHOP!$Z1443,"")</f>
        <v/>
      </c>
      <c r="P1443" s="139" t="str">
        <f>IF(AND(TONGHOP!$O1443="ThiTN",TONGHOP!$P1443="VĐ",TONGHOP!$X1443&lt;&gt;""),TONGHOP!$X1443,"")</f>
        <v/>
      </c>
      <c r="Q1443" s="139" t="str">
        <f>IF(AND(TONGHOP!$O1443="ThiTN",TONGHOP!$P1443="VĐ",TONGHOP!$Y1443&lt;&gt;""),TONGHOP!$Y1443,"")</f>
        <v/>
      </c>
      <c r="R1443" s="139" t="str">
        <f>IF(AND(TONGHOP!$O1443="ThiTN",TONGHOP!$P1443="VĐ",TONGHOP!$Z1443&lt;&gt;""),TONGHOP!$Z1443,"")</f>
        <v/>
      </c>
      <c r="S1443" s="137" t="str">
        <f>IF(AND(TONGHOP!$O1443="ThiTN",TONGHOP!$P1443="TH",TONGHOP!$X1443&lt;&gt;""),TONGHOP!$X1443,"")</f>
        <v/>
      </c>
      <c r="T1443" s="137" t="str">
        <f>IF(AND(TONGHOP!$O1443="ThiTN",TONGHOP!$P1443="TH",TONGHOP!$Y1443&lt;&gt;""),TONGHOP!$Y1443,"")</f>
        <v/>
      </c>
      <c r="U1443" s="137" t="str">
        <f>IF(AND(TONGHOP!$O1443="ThiTN",TONGHOP!$P1443="TH",TONGHOP!$Z1443&lt;&gt;""),TONGHOP!$Z1443,"")</f>
        <v/>
      </c>
    </row>
    <row r="1444" spans="1:21">
      <c r="A1444" s="139" t="str">
        <f>IF(AND(TONGHOP!$O1444="KTHP",OR(TONGHOP!$P1444="LT",TONGHOP!$P1444="TN"),TONGHOP!$X1444&lt;&gt;""),TONGHOP!$X1444,"")</f>
        <v/>
      </c>
      <c r="B1444" s="139" t="str">
        <f>IF(AND(TONGHOP!$O1444="KTHP",OR(TONGHOP!$P1444="LT",TONGHOP!$P1444="TN"),TONGHOP!$Y1444&lt;&gt;""),TONGHOP!$Y1444,"")</f>
        <v/>
      </c>
      <c r="C1444" s="139" t="str">
        <f>IF(AND(TONGHOP!$O1444="KTHP",OR(TONGHOP!$P1444="LT",TONGHOP!$P1444="TN"),TONGHOP!$Z1444&lt;&gt;""),TONGHOP!$Z1444,"")</f>
        <v/>
      </c>
      <c r="D1444" s="139" t="str">
        <f>IF(AND(TONGHOP!$O1444="KTHP",TONGHOP!$P1444="VĐ"),TONGHOP!$X1444,"")</f>
        <v/>
      </c>
      <c r="E1444" s="138" t="str">
        <f>IF(AND(TONGHOP!$O1444="KTHP",TONGHOP!$P1444="VĐ"),TONGHOP!$Y1444,"")</f>
        <v/>
      </c>
      <c r="F1444" s="138" t="str">
        <f>IF(AND(TONGHOP!$O1444="KTHP",TONGHOP!$P1444="VĐ"),TONGHOP!$Z1444,"")</f>
        <v/>
      </c>
      <c r="G1444" s="139" t="str">
        <f>IF(AND(TONGHOP!$O1444="KTHP",TONGHOP!$P1444="TL"),TONGHOP!$X1444,"")</f>
        <v/>
      </c>
      <c r="H1444" s="138" t="str">
        <f>IF(AND(TONGHOP!$O1444="KTHP",TONGHOP!$P1444="TL"),TONGHOP!$Y1444,"")</f>
        <v/>
      </c>
      <c r="I1444" s="138" t="str">
        <f>IF(AND(TONGHOP!$O1444="KTHP",TONGHOP!$P1444="TL"),TONGHOP!$Z1444,"")</f>
        <v/>
      </c>
      <c r="J1444" s="139" t="str">
        <f>IF(AND(TONGHOP!$O1444="KTHP",TONGHOP!$P1444="TH"),TONGHOP!$X1444,"")</f>
        <v/>
      </c>
      <c r="K1444" s="138" t="str">
        <f>IF(AND(TONGHOP!$O1444="KTHP",TONGHOP!$P1444="TH"),TONGHOP!$Y1444,"")</f>
        <v/>
      </c>
      <c r="L1444" s="138" t="str">
        <f>IF(AND(TONGHOP!$O1444="KTHP",TONGHOP!$P1444="TH"),TONGHOP!$Z1444,"")</f>
        <v/>
      </c>
      <c r="M1444" s="139" t="str">
        <f>IF(AND(TONGHOP!$O1444="ThiTN",OR(TONGHOP!$P1444="LT",TONGHOP!$P1444="TN"),TONGHOP!$X1444&lt;&gt;""),TONGHOP!$X1444,"")</f>
        <v/>
      </c>
      <c r="N1444" s="139" t="str">
        <f>IF(AND(TONGHOP!$O1444="ThiTN",OR(TONGHOP!$P1444="LT",TONGHOP!$P1444="TN"),TONGHOP!$Y1444&lt;&gt;""),TONGHOP!$Y1444,"")</f>
        <v/>
      </c>
      <c r="O1444" s="139" t="str">
        <f>IF(AND(TONGHOP!$O1444="ThiTN",OR(TONGHOP!$P1444="LT",TONGHOP!$P1444="TN"),TONGHOP!$Z1444&lt;&gt;""),TONGHOP!$Z1444,"")</f>
        <v/>
      </c>
      <c r="P1444" s="139" t="str">
        <f>IF(AND(TONGHOP!$O1444="ThiTN",TONGHOP!$P1444="VĐ",TONGHOP!$X1444&lt;&gt;""),TONGHOP!$X1444,"")</f>
        <v/>
      </c>
      <c r="Q1444" s="139" t="str">
        <f>IF(AND(TONGHOP!$O1444="ThiTN",TONGHOP!$P1444="VĐ",TONGHOP!$Y1444&lt;&gt;""),TONGHOP!$Y1444,"")</f>
        <v/>
      </c>
      <c r="R1444" s="139" t="str">
        <f>IF(AND(TONGHOP!$O1444="ThiTN",TONGHOP!$P1444="VĐ",TONGHOP!$Z1444&lt;&gt;""),TONGHOP!$Z1444,"")</f>
        <v/>
      </c>
      <c r="S1444" s="137" t="str">
        <f>IF(AND(TONGHOP!$O1444="ThiTN",TONGHOP!$P1444="TH",TONGHOP!$X1444&lt;&gt;""),TONGHOP!$X1444,"")</f>
        <v/>
      </c>
      <c r="T1444" s="137" t="str">
        <f>IF(AND(TONGHOP!$O1444="ThiTN",TONGHOP!$P1444="TH",TONGHOP!$Y1444&lt;&gt;""),TONGHOP!$Y1444,"")</f>
        <v/>
      </c>
      <c r="U1444" s="137" t="str">
        <f>IF(AND(TONGHOP!$O1444="ThiTN",TONGHOP!$P1444="TH",TONGHOP!$Z1444&lt;&gt;""),TONGHOP!$Z1444,"")</f>
        <v/>
      </c>
    </row>
    <row r="1445" spans="1:21">
      <c r="A1445" s="139" t="str">
        <f>IF(AND(TONGHOP!$O1445="KTHP",OR(TONGHOP!$P1445="LT",TONGHOP!$P1445="TN"),TONGHOP!$X1445&lt;&gt;""),TONGHOP!$X1445,"")</f>
        <v/>
      </c>
      <c r="B1445" s="139" t="str">
        <f>IF(AND(TONGHOP!$O1445="KTHP",OR(TONGHOP!$P1445="LT",TONGHOP!$P1445="TN"),TONGHOP!$Y1445&lt;&gt;""),TONGHOP!$Y1445,"")</f>
        <v/>
      </c>
      <c r="C1445" s="139" t="str">
        <f>IF(AND(TONGHOP!$O1445="KTHP",OR(TONGHOP!$P1445="LT",TONGHOP!$P1445="TN"),TONGHOP!$Z1445&lt;&gt;""),TONGHOP!$Z1445,"")</f>
        <v/>
      </c>
      <c r="D1445" s="139" t="str">
        <f>IF(AND(TONGHOP!$O1445="KTHP",TONGHOP!$P1445="VĐ"),TONGHOP!$X1445,"")</f>
        <v/>
      </c>
      <c r="E1445" s="138" t="str">
        <f>IF(AND(TONGHOP!$O1445="KTHP",TONGHOP!$P1445="VĐ"),TONGHOP!$Y1445,"")</f>
        <v/>
      </c>
      <c r="F1445" s="138" t="str">
        <f>IF(AND(TONGHOP!$O1445="KTHP",TONGHOP!$P1445="VĐ"),TONGHOP!$Z1445,"")</f>
        <v/>
      </c>
      <c r="G1445" s="139" t="str">
        <f>IF(AND(TONGHOP!$O1445="KTHP",TONGHOP!$P1445="TL"),TONGHOP!$X1445,"")</f>
        <v/>
      </c>
      <c r="H1445" s="138" t="str">
        <f>IF(AND(TONGHOP!$O1445="KTHP",TONGHOP!$P1445="TL"),TONGHOP!$Y1445,"")</f>
        <v/>
      </c>
      <c r="I1445" s="138" t="str">
        <f>IF(AND(TONGHOP!$O1445="KTHP",TONGHOP!$P1445="TL"),TONGHOP!$Z1445,"")</f>
        <v/>
      </c>
      <c r="J1445" s="139" t="str">
        <f>IF(AND(TONGHOP!$O1445="KTHP",TONGHOP!$P1445="TH"),TONGHOP!$X1445,"")</f>
        <v/>
      </c>
      <c r="K1445" s="138" t="str">
        <f>IF(AND(TONGHOP!$O1445="KTHP",TONGHOP!$P1445="TH"),TONGHOP!$Y1445,"")</f>
        <v/>
      </c>
      <c r="L1445" s="138" t="str">
        <f>IF(AND(TONGHOP!$O1445="KTHP",TONGHOP!$P1445="TH"),TONGHOP!$Z1445,"")</f>
        <v/>
      </c>
      <c r="M1445" s="139" t="str">
        <f>IF(AND(TONGHOP!$O1445="ThiTN",OR(TONGHOP!$P1445="LT",TONGHOP!$P1445="TN"),TONGHOP!$X1445&lt;&gt;""),TONGHOP!$X1445,"")</f>
        <v/>
      </c>
      <c r="N1445" s="139" t="str">
        <f>IF(AND(TONGHOP!$O1445="ThiTN",OR(TONGHOP!$P1445="LT",TONGHOP!$P1445="TN"),TONGHOP!$Y1445&lt;&gt;""),TONGHOP!$Y1445,"")</f>
        <v/>
      </c>
      <c r="O1445" s="139" t="str">
        <f>IF(AND(TONGHOP!$O1445="ThiTN",OR(TONGHOP!$P1445="LT",TONGHOP!$P1445="TN"),TONGHOP!$Z1445&lt;&gt;""),TONGHOP!$Z1445,"")</f>
        <v/>
      </c>
      <c r="P1445" s="139" t="str">
        <f>IF(AND(TONGHOP!$O1445="ThiTN",TONGHOP!$P1445="VĐ",TONGHOP!$X1445&lt;&gt;""),TONGHOP!$X1445,"")</f>
        <v/>
      </c>
      <c r="Q1445" s="139" t="str">
        <f>IF(AND(TONGHOP!$O1445="ThiTN",TONGHOP!$P1445="VĐ",TONGHOP!$Y1445&lt;&gt;""),TONGHOP!$Y1445,"")</f>
        <v/>
      </c>
      <c r="R1445" s="139" t="str">
        <f>IF(AND(TONGHOP!$O1445="ThiTN",TONGHOP!$P1445="VĐ",TONGHOP!$Z1445&lt;&gt;""),TONGHOP!$Z1445,"")</f>
        <v/>
      </c>
      <c r="S1445" s="137" t="str">
        <f>IF(AND(TONGHOP!$O1445="ThiTN",TONGHOP!$P1445="TH",TONGHOP!$X1445&lt;&gt;""),TONGHOP!$X1445,"")</f>
        <v/>
      </c>
      <c r="T1445" s="137" t="str">
        <f>IF(AND(TONGHOP!$O1445="ThiTN",TONGHOP!$P1445="TH",TONGHOP!$Y1445&lt;&gt;""),TONGHOP!$Y1445,"")</f>
        <v/>
      </c>
      <c r="U1445" s="137" t="str">
        <f>IF(AND(TONGHOP!$O1445="ThiTN",TONGHOP!$P1445="TH",TONGHOP!$Z1445&lt;&gt;""),TONGHOP!$Z1445,"")</f>
        <v/>
      </c>
    </row>
    <row r="1446" spans="1:21">
      <c r="A1446" s="139" t="str">
        <f>IF(AND(TONGHOP!$O1446="KTHP",OR(TONGHOP!$P1446="LT",TONGHOP!$P1446="TN"),TONGHOP!$X1446&lt;&gt;""),TONGHOP!$X1446,"")</f>
        <v/>
      </c>
      <c r="B1446" s="139" t="str">
        <f>IF(AND(TONGHOP!$O1446="KTHP",OR(TONGHOP!$P1446="LT",TONGHOP!$P1446="TN"),TONGHOP!$Y1446&lt;&gt;""),TONGHOP!$Y1446,"")</f>
        <v/>
      </c>
      <c r="C1446" s="139" t="str">
        <f>IF(AND(TONGHOP!$O1446="KTHP",OR(TONGHOP!$P1446="LT",TONGHOP!$P1446="TN"),TONGHOP!$Z1446&lt;&gt;""),TONGHOP!$Z1446,"")</f>
        <v/>
      </c>
      <c r="D1446" s="139" t="str">
        <f>IF(AND(TONGHOP!$O1446="KTHP",TONGHOP!$P1446="VĐ"),TONGHOP!$X1446,"")</f>
        <v/>
      </c>
      <c r="E1446" s="138" t="str">
        <f>IF(AND(TONGHOP!$O1446="KTHP",TONGHOP!$P1446="VĐ"),TONGHOP!$Y1446,"")</f>
        <v/>
      </c>
      <c r="F1446" s="138" t="str">
        <f>IF(AND(TONGHOP!$O1446="KTHP",TONGHOP!$P1446="VĐ"),TONGHOP!$Z1446,"")</f>
        <v/>
      </c>
      <c r="G1446" s="139" t="str">
        <f>IF(AND(TONGHOP!$O1446="KTHP",TONGHOP!$P1446="TL"),TONGHOP!$X1446,"")</f>
        <v/>
      </c>
      <c r="H1446" s="138" t="str">
        <f>IF(AND(TONGHOP!$O1446="KTHP",TONGHOP!$P1446="TL"),TONGHOP!$Y1446,"")</f>
        <v/>
      </c>
      <c r="I1446" s="138" t="str">
        <f>IF(AND(TONGHOP!$O1446="KTHP",TONGHOP!$P1446="TL"),TONGHOP!$Z1446,"")</f>
        <v/>
      </c>
      <c r="J1446" s="139" t="str">
        <f>IF(AND(TONGHOP!$O1446="KTHP",TONGHOP!$P1446="TH"),TONGHOP!$X1446,"")</f>
        <v/>
      </c>
      <c r="K1446" s="138" t="str">
        <f>IF(AND(TONGHOP!$O1446="KTHP",TONGHOP!$P1446="TH"),TONGHOP!$Y1446,"")</f>
        <v/>
      </c>
      <c r="L1446" s="138" t="str">
        <f>IF(AND(TONGHOP!$O1446="KTHP",TONGHOP!$P1446="TH"),TONGHOP!$Z1446,"")</f>
        <v/>
      </c>
      <c r="M1446" s="139" t="str">
        <f>IF(AND(TONGHOP!$O1446="ThiTN",OR(TONGHOP!$P1446="LT",TONGHOP!$P1446="TN"),TONGHOP!$X1446&lt;&gt;""),TONGHOP!$X1446,"")</f>
        <v/>
      </c>
      <c r="N1446" s="139" t="str">
        <f>IF(AND(TONGHOP!$O1446="ThiTN",OR(TONGHOP!$P1446="LT",TONGHOP!$P1446="TN"),TONGHOP!$Y1446&lt;&gt;""),TONGHOP!$Y1446,"")</f>
        <v/>
      </c>
      <c r="O1446" s="139" t="str">
        <f>IF(AND(TONGHOP!$O1446="ThiTN",OR(TONGHOP!$P1446="LT",TONGHOP!$P1446="TN"),TONGHOP!$Z1446&lt;&gt;""),TONGHOP!$Z1446,"")</f>
        <v/>
      </c>
      <c r="P1446" s="139" t="str">
        <f>IF(AND(TONGHOP!$O1446="ThiTN",TONGHOP!$P1446="VĐ",TONGHOP!$X1446&lt;&gt;""),TONGHOP!$X1446,"")</f>
        <v/>
      </c>
      <c r="Q1446" s="139" t="str">
        <f>IF(AND(TONGHOP!$O1446="ThiTN",TONGHOP!$P1446="VĐ",TONGHOP!$Y1446&lt;&gt;""),TONGHOP!$Y1446,"")</f>
        <v/>
      </c>
      <c r="R1446" s="139" t="str">
        <f>IF(AND(TONGHOP!$O1446="ThiTN",TONGHOP!$P1446="VĐ",TONGHOP!$Z1446&lt;&gt;""),TONGHOP!$Z1446,"")</f>
        <v/>
      </c>
      <c r="S1446" s="137" t="str">
        <f>IF(AND(TONGHOP!$O1446="ThiTN",TONGHOP!$P1446="TH",TONGHOP!$X1446&lt;&gt;""),TONGHOP!$X1446,"")</f>
        <v/>
      </c>
      <c r="T1446" s="137" t="str">
        <f>IF(AND(TONGHOP!$O1446="ThiTN",TONGHOP!$P1446="TH",TONGHOP!$Y1446&lt;&gt;""),TONGHOP!$Y1446,"")</f>
        <v/>
      </c>
      <c r="U1446" s="137" t="str">
        <f>IF(AND(TONGHOP!$O1446="ThiTN",TONGHOP!$P1446="TH",TONGHOP!$Z1446&lt;&gt;""),TONGHOP!$Z1446,"")</f>
        <v/>
      </c>
    </row>
    <row r="1447" spans="1:21">
      <c r="A1447" s="139" t="str">
        <f>IF(AND(TONGHOP!$O1447="KTHP",OR(TONGHOP!$P1447="LT",TONGHOP!$P1447="TN"),TONGHOP!$X1447&lt;&gt;""),TONGHOP!$X1447,"")</f>
        <v/>
      </c>
      <c r="B1447" s="139" t="str">
        <f>IF(AND(TONGHOP!$O1447="KTHP",OR(TONGHOP!$P1447="LT",TONGHOP!$P1447="TN"),TONGHOP!$Y1447&lt;&gt;""),TONGHOP!$Y1447,"")</f>
        <v/>
      </c>
      <c r="C1447" s="139" t="str">
        <f>IF(AND(TONGHOP!$O1447="KTHP",OR(TONGHOP!$P1447="LT",TONGHOP!$P1447="TN"),TONGHOP!$Z1447&lt;&gt;""),TONGHOP!$Z1447,"")</f>
        <v/>
      </c>
      <c r="D1447" s="139" t="str">
        <f>IF(AND(TONGHOP!$O1447="KTHP",TONGHOP!$P1447="VĐ"),TONGHOP!$X1447,"")</f>
        <v/>
      </c>
      <c r="E1447" s="138" t="str">
        <f>IF(AND(TONGHOP!$O1447="KTHP",TONGHOP!$P1447="VĐ"),TONGHOP!$Y1447,"")</f>
        <v/>
      </c>
      <c r="F1447" s="138" t="str">
        <f>IF(AND(TONGHOP!$O1447="KTHP",TONGHOP!$P1447="VĐ"),TONGHOP!$Z1447,"")</f>
        <v/>
      </c>
      <c r="G1447" s="139" t="str">
        <f>IF(AND(TONGHOP!$O1447="KTHP",TONGHOP!$P1447="TL"),TONGHOP!$X1447,"")</f>
        <v/>
      </c>
      <c r="H1447" s="138" t="str">
        <f>IF(AND(TONGHOP!$O1447="KTHP",TONGHOP!$P1447="TL"),TONGHOP!$Y1447,"")</f>
        <v/>
      </c>
      <c r="I1447" s="138" t="str">
        <f>IF(AND(TONGHOP!$O1447="KTHP",TONGHOP!$P1447="TL"),TONGHOP!$Z1447,"")</f>
        <v/>
      </c>
      <c r="J1447" s="139" t="str">
        <f>IF(AND(TONGHOP!$O1447="KTHP",TONGHOP!$P1447="TH"),TONGHOP!$X1447,"")</f>
        <v/>
      </c>
      <c r="K1447" s="138" t="str">
        <f>IF(AND(TONGHOP!$O1447="KTHP",TONGHOP!$P1447="TH"),TONGHOP!$Y1447,"")</f>
        <v/>
      </c>
      <c r="L1447" s="138" t="str">
        <f>IF(AND(TONGHOP!$O1447="KTHP",TONGHOP!$P1447="TH"),TONGHOP!$Z1447,"")</f>
        <v/>
      </c>
      <c r="M1447" s="139" t="str">
        <f>IF(AND(TONGHOP!$O1447="ThiTN",OR(TONGHOP!$P1447="LT",TONGHOP!$P1447="TN"),TONGHOP!$X1447&lt;&gt;""),TONGHOP!$X1447,"")</f>
        <v/>
      </c>
      <c r="N1447" s="139" t="str">
        <f>IF(AND(TONGHOP!$O1447="ThiTN",OR(TONGHOP!$P1447="LT",TONGHOP!$P1447="TN"),TONGHOP!$Y1447&lt;&gt;""),TONGHOP!$Y1447,"")</f>
        <v/>
      </c>
      <c r="O1447" s="139" t="str">
        <f>IF(AND(TONGHOP!$O1447="ThiTN",OR(TONGHOP!$P1447="LT",TONGHOP!$P1447="TN"),TONGHOP!$Z1447&lt;&gt;""),TONGHOP!$Z1447,"")</f>
        <v/>
      </c>
      <c r="P1447" s="139" t="str">
        <f>IF(AND(TONGHOP!$O1447="ThiTN",TONGHOP!$P1447="VĐ",TONGHOP!$X1447&lt;&gt;""),TONGHOP!$X1447,"")</f>
        <v/>
      </c>
      <c r="Q1447" s="139" t="str">
        <f>IF(AND(TONGHOP!$O1447="ThiTN",TONGHOP!$P1447="VĐ",TONGHOP!$Y1447&lt;&gt;""),TONGHOP!$Y1447,"")</f>
        <v/>
      </c>
      <c r="R1447" s="139" t="str">
        <f>IF(AND(TONGHOP!$O1447="ThiTN",TONGHOP!$P1447="VĐ",TONGHOP!$Z1447&lt;&gt;""),TONGHOP!$Z1447,"")</f>
        <v/>
      </c>
      <c r="S1447" s="137" t="str">
        <f>IF(AND(TONGHOP!$O1447="ThiTN",TONGHOP!$P1447="TH",TONGHOP!$X1447&lt;&gt;""),TONGHOP!$X1447,"")</f>
        <v/>
      </c>
      <c r="T1447" s="137" t="str">
        <f>IF(AND(TONGHOP!$O1447="ThiTN",TONGHOP!$P1447="TH",TONGHOP!$Y1447&lt;&gt;""),TONGHOP!$Y1447,"")</f>
        <v/>
      </c>
      <c r="U1447" s="137" t="str">
        <f>IF(AND(TONGHOP!$O1447="ThiTN",TONGHOP!$P1447="TH",TONGHOP!$Z1447&lt;&gt;""),TONGHOP!$Z1447,"")</f>
        <v/>
      </c>
    </row>
    <row r="1448" spans="1:21">
      <c r="A1448" s="139" t="str">
        <f>IF(AND(TONGHOP!$O1448="KTHP",OR(TONGHOP!$P1448="LT",TONGHOP!$P1448="TN"),TONGHOP!$X1448&lt;&gt;""),TONGHOP!$X1448,"")</f>
        <v/>
      </c>
      <c r="B1448" s="139" t="str">
        <f>IF(AND(TONGHOP!$O1448="KTHP",OR(TONGHOP!$P1448="LT",TONGHOP!$P1448="TN"),TONGHOP!$Y1448&lt;&gt;""),TONGHOP!$Y1448,"")</f>
        <v/>
      </c>
      <c r="C1448" s="139" t="str">
        <f>IF(AND(TONGHOP!$O1448="KTHP",OR(TONGHOP!$P1448="LT",TONGHOP!$P1448="TN"),TONGHOP!$Z1448&lt;&gt;""),TONGHOP!$Z1448,"")</f>
        <v/>
      </c>
      <c r="D1448" s="139" t="str">
        <f>IF(AND(TONGHOP!$O1448="KTHP",TONGHOP!$P1448="VĐ"),TONGHOP!$X1448,"")</f>
        <v/>
      </c>
      <c r="E1448" s="138" t="str">
        <f>IF(AND(TONGHOP!$O1448="KTHP",TONGHOP!$P1448="VĐ"),TONGHOP!$Y1448,"")</f>
        <v/>
      </c>
      <c r="F1448" s="138" t="str">
        <f>IF(AND(TONGHOP!$O1448="KTHP",TONGHOP!$P1448="VĐ"),TONGHOP!$Z1448,"")</f>
        <v/>
      </c>
      <c r="G1448" s="139" t="str">
        <f>IF(AND(TONGHOP!$O1448="KTHP",TONGHOP!$P1448="TL"),TONGHOP!$X1448,"")</f>
        <v/>
      </c>
      <c r="H1448" s="138" t="str">
        <f>IF(AND(TONGHOP!$O1448="KTHP",TONGHOP!$P1448="TL"),TONGHOP!$Y1448,"")</f>
        <v/>
      </c>
      <c r="I1448" s="138" t="str">
        <f>IF(AND(TONGHOP!$O1448="KTHP",TONGHOP!$P1448="TL"),TONGHOP!$Z1448,"")</f>
        <v/>
      </c>
      <c r="J1448" s="139" t="str">
        <f>IF(AND(TONGHOP!$O1448="KTHP",TONGHOP!$P1448="TH"),TONGHOP!$X1448,"")</f>
        <v/>
      </c>
      <c r="K1448" s="138" t="str">
        <f>IF(AND(TONGHOP!$O1448="KTHP",TONGHOP!$P1448="TH"),TONGHOP!$Y1448,"")</f>
        <v/>
      </c>
      <c r="L1448" s="138" t="str">
        <f>IF(AND(TONGHOP!$O1448="KTHP",TONGHOP!$P1448="TH"),TONGHOP!$Z1448,"")</f>
        <v/>
      </c>
      <c r="M1448" s="139" t="str">
        <f>IF(AND(TONGHOP!$O1448="ThiTN",OR(TONGHOP!$P1448="LT",TONGHOP!$P1448="TN"),TONGHOP!$X1448&lt;&gt;""),TONGHOP!$X1448,"")</f>
        <v/>
      </c>
      <c r="N1448" s="139" t="str">
        <f>IF(AND(TONGHOP!$O1448="ThiTN",OR(TONGHOP!$P1448="LT",TONGHOP!$P1448="TN"),TONGHOP!$Y1448&lt;&gt;""),TONGHOP!$Y1448,"")</f>
        <v/>
      </c>
      <c r="O1448" s="139" t="str">
        <f>IF(AND(TONGHOP!$O1448="ThiTN",OR(TONGHOP!$P1448="LT",TONGHOP!$P1448="TN"),TONGHOP!$Z1448&lt;&gt;""),TONGHOP!$Z1448,"")</f>
        <v/>
      </c>
      <c r="P1448" s="139" t="str">
        <f>IF(AND(TONGHOP!$O1448="ThiTN",TONGHOP!$P1448="VĐ",TONGHOP!$X1448&lt;&gt;""),TONGHOP!$X1448,"")</f>
        <v/>
      </c>
      <c r="Q1448" s="139" t="str">
        <f>IF(AND(TONGHOP!$O1448="ThiTN",TONGHOP!$P1448="VĐ",TONGHOP!$Y1448&lt;&gt;""),TONGHOP!$Y1448,"")</f>
        <v/>
      </c>
      <c r="R1448" s="139" t="str">
        <f>IF(AND(TONGHOP!$O1448="ThiTN",TONGHOP!$P1448="VĐ",TONGHOP!$Z1448&lt;&gt;""),TONGHOP!$Z1448,"")</f>
        <v/>
      </c>
      <c r="S1448" s="137" t="str">
        <f>IF(AND(TONGHOP!$O1448="ThiTN",TONGHOP!$P1448="TH",TONGHOP!$X1448&lt;&gt;""),TONGHOP!$X1448,"")</f>
        <v/>
      </c>
      <c r="T1448" s="137" t="str">
        <f>IF(AND(TONGHOP!$O1448="ThiTN",TONGHOP!$P1448="TH",TONGHOP!$Y1448&lt;&gt;""),TONGHOP!$Y1448,"")</f>
        <v/>
      </c>
      <c r="U1448" s="137" t="str">
        <f>IF(AND(TONGHOP!$O1448="ThiTN",TONGHOP!$P1448="TH",TONGHOP!$Z1448&lt;&gt;""),TONGHOP!$Z1448,"")</f>
        <v/>
      </c>
    </row>
    <row r="1449" spans="1:21">
      <c r="A1449" s="139" t="str">
        <f>IF(AND(TONGHOP!$O1449="KTHP",OR(TONGHOP!$P1449="LT",TONGHOP!$P1449="TN"),TONGHOP!$X1449&lt;&gt;""),TONGHOP!$X1449,"")</f>
        <v/>
      </c>
      <c r="B1449" s="139" t="str">
        <f>IF(AND(TONGHOP!$O1449="KTHP",OR(TONGHOP!$P1449="LT",TONGHOP!$P1449="TN"),TONGHOP!$Y1449&lt;&gt;""),TONGHOP!$Y1449,"")</f>
        <v/>
      </c>
      <c r="C1449" s="139" t="str">
        <f>IF(AND(TONGHOP!$O1449="KTHP",OR(TONGHOP!$P1449="LT",TONGHOP!$P1449="TN"),TONGHOP!$Z1449&lt;&gt;""),TONGHOP!$Z1449,"")</f>
        <v/>
      </c>
      <c r="D1449" s="139" t="str">
        <f>IF(AND(TONGHOP!$O1449="KTHP",TONGHOP!$P1449="VĐ"),TONGHOP!$X1449,"")</f>
        <v/>
      </c>
      <c r="E1449" s="138" t="str">
        <f>IF(AND(TONGHOP!$O1449="KTHP",TONGHOP!$P1449="VĐ"),TONGHOP!$Y1449,"")</f>
        <v/>
      </c>
      <c r="F1449" s="138" t="str">
        <f>IF(AND(TONGHOP!$O1449="KTHP",TONGHOP!$P1449="VĐ"),TONGHOP!$Z1449,"")</f>
        <v/>
      </c>
      <c r="G1449" s="139" t="str">
        <f>IF(AND(TONGHOP!$O1449="KTHP",TONGHOP!$P1449="TL"),TONGHOP!$X1449,"")</f>
        <v/>
      </c>
      <c r="H1449" s="138" t="str">
        <f>IF(AND(TONGHOP!$O1449="KTHP",TONGHOP!$P1449="TL"),TONGHOP!$Y1449,"")</f>
        <v/>
      </c>
      <c r="I1449" s="138" t="str">
        <f>IF(AND(TONGHOP!$O1449="KTHP",TONGHOP!$P1449="TL"),TONGHOP!$Z1449,"")</f>
        <v/>
      </c>
      <c r="J1449" s="139" t="str">
        <f>IF(AND(TONGHOP!$O1449="KTHP",TONGHOP!$P1449="TH"),TONGHOP!$X1449,"")</f>
        <v/>
      </c>
      <c r="K1449" s="138" t="str">
        <f>IF(AND(TONGHOP!$O1449="KTHP",TONGHOP!$P1449="TH"),TONGHOP!$Y1449,"")</f>
        <v/>
      </c>
      <c r="L1449" s="138" t="str">
        <f>IF(AND(TONGHOP!$O1449="KTHP",TONGHOP!$P1449="TH"),TONGHOP!$Z1449,"")</f>
        <v/>
      </c>
      <c r="M1449" s="139" t="str">
        <f>IF(AND(TONGHOP!$O1449="ThiTN",OR(TONGHOP!$P1449="LT",TONGHOP!$P1449="TN"),TONGHOP!$X1449&lt;&gt;""),TONGHOP!$X1449,"")</f>
        <v/>
      </c>
      <c r="N1449" s="139" t="str">
        <f>IF(AND(TONGHOP!$O1449="ThiTN",OR(TONGHOP!$P1449="LT",TONGHOP!$P1449="TN"),TONGHOP!$Y1449&lt;&gt;""),TONGHOP!$Y1449,"")</f>
        <v/>
      </c>
      <c r="O1449" s="139" t="str">
        <f>IF(AND(TONGHOP!$O1449="ThiTN",OR(TONGHOP!$P1449="LT",TONGHOP!$P1449="TN"),TONGHOP!$Z1449&lt;&gt;""),TONGHOP!$Z1449,"")</f>
        <v/>
      </c>
      <c r="P1449" s="139" t="str">
        <f>IF(AND(TONGHOP!$O1449="ThiTN",TONGHOP!$P1449="VĐ",TONGHOP!$X1449&lt;&gt;""),TONGHOP!$X1449,"")</f>
        <v/>
      </c>
      <c r="Q1449" s="139" t="str">
        <f>IF(AND(TONGHOP!$O1449="ThiTN",TONGHOP!$P1449="VĐ",TONGHOP!$Y1449&lt;&gt;""),TONGHOP!$Y1449,"")</f>
        <v/>
      </c>
      <c r="R1449" s="139" t="str">
        <f>IF(AND(TONGHOP!$O1449="ThiTN",TONGHOP!$P1449="VĐ",TONGHOP!$Z1449&lt;&gt;""),TONGHOP!$Z1449,"")</f>
        <v/>
      </c>
      <c r="S1449" s="137" t="str">
        <f>IF(AND(TONGHOP!$O1449="ThiTN",TONGHOP!$P1449="TH",TONGHOP!$X1449&lt;&gt;""),TONGHOP!$X1449,"")</f>
        <v/>
      </c>
      <c r="T1449" s="137" t="str">
        <f>IF(AND(TONGHOP!$O1449="ThiTN",TONGHOP!$P1449="TH",TONGHOP!$Y1449&lt;&gt;""),TONGHOP!$Y1449,"")</f>
        <v/>
      </c>
      <c r="U1449" s="137" t="str">
        <f>IF(AND(TONGHOP!$O1449="ThiTN",TONGHOP!$P1449="TH",TONGHOP!$Z1449&lt;&gt;""),TONGHOP!$Z1449,"")</f>
        <v/>
      </c>
    </row>
    <row r="1450" spans="1:21">
      <c r="A1450" s="139" t="str">
        <f>IF(AND(TONGHOP!$O1450="KTHP",OR(TONGHOP!$P1450="LT",TONGHOP!$P1450="TN"),TONGHOP!$X1450&lt;&gt;""),TONGHOP!$X1450,"")</f>
        <v/>
      </c>
      <c r="B1450" s="139" t="str">
        <f>IF(AND(TONGHOP!$O1450="KTHP",OR(TONGHOP!$P1450="LT",TONGHOP!$P1450="TN"),TONGHOP!$Y1450&lt;&gt;""),TONGHOP!$Y1450,"")</f>
        <v/>
      </c>
      <c r="C1450" s="139" t="str">
        <f>IF(AND(TONGHOP!$O1450="KTHP",OR(TONGHOP!$P1450="LT",TONGHOP!$P1450="TN"),TONGHOP!$Z1450&lt;&gt;""),TONGHOP!$Z1450,"")</f>
        <v/>
      </c>
      <c r="D1450" s="139" t="str">
        <f>IF(AND(TONGHOP!$O1450="KTHP",TONGHOP!$P1450="VĐ"),TONGHOP!$X1450,"")</f>
        <v/>
      </c>
      <c r="E1450" s="138" t="str">
        <f>IF(AND(TONGHOP!$O1450="KTHP",TONGHOP!$P1450="VĐ"),TONGHOP!$Y1450,"")</f>
        <v/>
      </c>
      <c r="F1450" s="138" t="str">
        <f>IF(AND(TONGHOP!$O1450="KTHP",TONGHOP!$P1450="VĐ"),TONGHOP!$Z1450,"")</f>
        <v/>
      </c>
      <c r="G1450" s="139" t="str">
        <f>IF(AND(TONGHOP!$O1450="KTHP",TONGHOP!$P1450="TL"),TONGHOP!$X1450,"")</f>
        <v/>
      </c>
      <c r="H1450" s="138" t="str">
        <f>IF(AND(TONGHOP!$O1450="KTHP",TONGHOP!$P1450="TL"),TONGHOP!$Y1450,"")</f>
        <v/>
      </c>
      <c r="I1450" s="138" t="str">
        <f>IF(AND(TONGHOP!$O1450="KTHP",TONGHOP!$P1450="TL"),TONGHOP!$Z1450,"")</f>
        <v/>
      </c>
      <c r="J1450" s="139" t="str">
        <f>IF(AND(TONGHOP!$O1450="KTHP",TONGHOP!$P1450="TH"),TONGHOP!$X1450,"")</f>
        <v/>
      </c>
      <c r="K1450" s="138" t="str">
        <f>IF(AND(TONGHOP!$O1450="KTHP",TONGHOP!$P1450="TH"),TONGHOP!$Y1450,"")</f>
        <v/>
      </c>
      <c r="L1450" s="138" t="str">
        <f>IF(AND(TONGHOP!$O1450="KTHP",TONGHOP!$P1450="TH"),TONGHOP!$Z1450,"")</f>
        <v/>
      </c>
      <c r="M1450" s="139" t="str">
        <f>IF(AND(TONGHOP!$O1450="ThiTN",OR(TONGHOP!$P1450="LT",TONGHOP!$P1450="TN"),TONGHOP!$X1450&lt;&gt;""),TONGHOP!$X1450,"")</f>
        <v/>
      </c>
      <c r="N1450" s="139" t="str">
        <f>IF(AND(TONGHOP!$O1450="ThiTN",OR(TONGHOP!$P1450="LT",TONGHOP!$P1450="TN"),TONGHOP!$Y1450&lt;&gt;""),TONGHOP!$Y1450,"")</f>
        <v/>
      </c>
      <c r="O1450" s="139" t="str">
        <f>IF(AND(TONGHOP!$O1450="ThiTN",OR(TONGHOP!$P1450="LT",TONGHOP!$P1450="TN"),TONGHOP!$Z1450&lt;&gt;""),TONGHOP!$Z1450,"")</f>
        <v/>
      </c>
      <c r="P1450" s="139" t="str">
        <f>IF(AND(TONGHOP!$O1450="ThiTN",TONGHOP!$P1450="VĐ",TONGHOP!$X1450&lt;&gt;""),TONGHOP!$X1450,"")</f>
        <v/>
      </c>
      <c r="Q1450" s="139" t="str">
        <f>IF(AND(TONGHOP!$O1450="ThiTN",TONGHOP!$P1450="VĐ",TONGHOP!$Y1450&lt;&gt;""),TONGHOP!$Y1450,"")</f>
        <v/>
      </c>
      <c r="R1450" s="139" t="str">
        <f>IF(AND(TONGHOP!$O1450="ThiTN",TONGHOP!$P1450="VĐ",TONGHOP!$Z1450&lt;&gt;""),TONGHOP!$Z1450,"")</f>
        <v/>
      </c>
      <c r="S1450" s="137" t="str">
        <f>IF(AND(TONGHOP!$O1450="ThiTN",TONGHOP!$P1450="TH",TONGHOP!$X1450&lt;&gt;""),TONGHOP!$X1450,"")</f>
        <v/>
      </c>
      <c r="T1450" s="137" t="str">
        <f>IF(AND(TONGHOP!$O1450="ThiTN",TONGHOP!$P1450="TH",TONGHOP!$Y1450&lt;&gt;""),TONGHOP!$Y1450,"")</f>
        <v/>
      </c>
      <c r="U1450" s="137" t="str">
        <f>IF(AND(TONGHOP!$O1450="ThiTN",TONGHOP!$P1450="TH",TONGHOP!$Z1450&lt;&gt;""),TONGHOP!$Z1450,"")</f>
        <v/>
      </c>
    </row>
    <row r="1451" spans="1:21">
      <c r="A1451" s="139" t="str">
        <f>IF(AND(TONGHOP!$O1451="KTHP",OR(TONGHOP!$P1451="LT",TONGHOP!$P1451="TN"),TONGHOP!$X1451&lt;&gt;""),TONGHOP!$X1451,"")</f>
        <v/>
      </c>
      <c r="B1451" s="139" t="str">
        <f>IF(AND(TONGHOP!$O1451="KTHP",OR(TONGHOP!$P1451="LT",TONGHOP!$P1451="TN"),TONGHOP!$Y1451&lt;&gt;""),TONGHOP!$Y1451,"")</f>
        <v/>
      </c>
      <c r="C1451" s="139" t="str">
        <f>IF(AND(TONGHOP!$O1451="KTHP",OR(TONGHOP!$P1451="LT",TONGHOP!$P1451="TN"),TONGHOP!$Z1451&lt;&gt;""),TONGHOP!$Z1451,"")</f>
        <v/>
      </c>
      <c r="D1451" s="139" t="str">
        <f>IF(AND(TONGHOP!$O1451="KTHP",TONGHOP!$P1451="VĐ"),TONGHOP!$X1451,"")</f>
        <v/>
      </c>
      <c r="E1451" s="138" t="str">
        <f>IF(AND(TONGHOP!$O1451="KTHP",TONGHOP!$P1451="VĐ"),TONGHOP!$Y1451,"")</f>
        <v/>
      </c>
      <c r="F1451" s="138" t="str">
        <f>IF(AND(TONGHOP!$O1451="KTHP",TONGHOP!$P1451="VĐ"),TONGHOP!$Z1451,"")</f>
        <v/>
      </c>
      <c r="G1451" s="139" t="str">
        <f>IF(AND(TONGHOP!$O1451="KTHP",TONGHOP!$P1451="TL"),TONGHOP!$X1451,"")</f>
        <v/>
      </c>
      <c r="H1451" s="138" t="str">
        <f>IF(AND(TONGHOP!$O1451="KTHP",TONGHOP!$P1451="TL"),TONGHOP!$Y1451,"")</f>
        <v/>
      </c>
      <c r="I1451" s="138" t="str">
        <f>IF(AND(TONGHOP!$O1451="KTHP",TONGHOP!$P1451="TL"),TONGHOP!$Z1451,"")</f>
        <v/>
      </c>
      <c r="J1451" s="139" t="str">
        <f>IF(AND(TONGHOP!$O1451="KTHP",TONGHOP!$P1451="TH"),TONGHOP!$X1451,"")</f>
        <v/>
      </c>
      <c r="K1451" s="138" t="str">
        <f>IF(AND(TONGHOP!$O1451="KTHP",TONGHOP!$P1451="TH"),TONGHOP!$Y1451,"")</f>
        <v/>
      </c>
      <c r="L1451" s="138" t="str">
        <f>IF(AND(TONGHOP!$O1451="KTHP",TONGHOP!$P1451="TH"),TONGHOP!$Z1451,"")</f>
        <v/>
      </c>
      <c r="M1451" s="139" t="str">
        <f>IF(AND(TONGHOP!$O1451="ThiTN",OR(TONGHOP!$P1451="LT",TONGHOP!$P1451="TN"),TONGHOP!$X1451&lt;&gt;""),TONGHOP!$X1451,"")</f>
        <v/>
      </c>
      <c r="N1451" s="139" t="str">
        <f>IF(AND(TONGHOP!$O1451="ThiTN",OR(TONGHOP!$P1451="LT",TONGHOP!$P1451="TN"),TONGHOP!$Y1451&lt;&gt;""),TONGHOP!$Y1451,"")</f>
        <v/>
      </c>
      <c r="O1451" s="139" t="str">
        <f>IF(AND(TONGHOP!$O1451="ThiTN",OR(TONGHOP!$P1451="LT",TONGHOP!$P1451="TN"),TONGHOP!$Z1451&lt;&gt;""),TONGHOP!$Z1451,"")</f>
        <v/>
      </c>
      <c r="P1451" s="139" t="str">
        <f>IF(AND(TONGHOP!$O1451="ThiTN",TONGHOP!$P1451="VĐ",TONGHOP!$X1451&lt;&gt;""),TONGHOP!$X1451,"")</f>
        <v/>
      </c>
      <c r="Q1451" s="139" t="str">
        <f>IF(AND(TONGHOP!$O1451="ThiTN",TONGHOP!$P1451="VĐ",TONGHOP!$Y1451&lt;&gt;""),TONGHOP!$Y1451,"")</f>
        <v/>
      </c>
      <c r="R1451" s="139" t="str">
        <f>IF(AND(TONGHOP!$O1451="ThiTN",TONGHOP!$P1451="VĐ",TONGHOP!$Z1451&lt;&gt;""),TONGHOP!$Z1451,"")</f>
        <v/>
      </c>
      <c r="S1451" s="137" t="str">
        <f>IF(AND(TONGHOP!$O1451="ThiTN",TONGHOP!$P1451="TH",TONGHOP!$X1451&lt;&gt;""),TONGHOP!$X1451,"")</f>
        <v/>
      </c>
      <c r="T1451" s="137" t="str">
        <f>IF(AND(TONGHOP!$O1451="ThiTN",TONGHOP!$P1451="TH",TONGHOP!$Y1451&lt;&gt;""),TONGHOP!$Y1451,"")</f>
        <v/>
      </c>
      <c r="U1451" s="137" t="str">
        <f>IF(AND(TONGHOP!$O1451="ThiTN",TONGHOP!$P1451="TH",TONGHOP!$Z1451&lt;&gt;""),TONGHOP!$Z1451,"")</f>
        <v/>
      </c>
    </row>
    <row r="1452" spans="1:21">
      <c r="A1452" s="139" t="str">
        <f>IF(AND(TONGHOP!$O1452="KTHP",OR(TONGHOP!$P1452="LT",TONGHOP!$P1452="TN"),TONGHOP!$X1452&lt;&gt;""),TONGHOP!$X1452,"")</f>
        <v/>
      </c>
      <c r="B1452" s="139" t="str">
        <f>IF(AND(TONGHOP!$O1452="KTHP",OR(TONGHOP!$P1452="LT",TONGHOP!$P1452="TN"),TONGHOP!$Y1452&lt;&gt;""),TONGHOP!$Y1452,"")</f>
        <v/>
      </c>
      <c r="C1452" s="139" t="str">
        <f>IF(AND(TONGHOP!$O1452="KTHP",OR(TONGHOP!$P1452="LT",TONGHOP!$P1452="TN"),TONGHOP!$Z1452&lt;&gt;""),TONGHOP!$Z1452,"")</f>
        <v/>
      </c>
      <c r="D1452" s="139" t="str">
        <f>IF(AND(TONGHOP!$O1452="KTHP",TONGHOP!$P1452="VĐ"),TONGHOP!$X1452,"")</f>
        <v/>
      </c>
      <c r="E1452" s="138" t="str">
        <f>IF(AND(TONGHOP!$O1452="KTHP",TONGHOP!$P1452="VĐ"),TONGHOP!$Y1452,"")</f>
        <v/>
      </c>
      <c r="F1452" s="138" t="str">
        <f>IF(AND(TONGHOP!$O1452="KTHP",TONGHOP!$P1452="VĐ"),TONGHOP!$Z1452,"")</f>
        <v/>
      </c>
      <c r="G1452" s="139" t="str">
        <f>IF(AND(TONGHOP!$O1452="KTHP",TONGHOP!$P1452="TL"),TONGHOP!$X1452,"")</f>
        <v/>
      </c>
      <c r="H1452" s="138" t="str">
        <f>IF(AND(TONGHOP!$O1452="KTHP",TONGHOP!$P1452="TL"),TONGHOP!$Y1452,"")</f>
        <v/>
      </c>
      <c r="I1452" s="138" t="str">
        <f>IF(AND(TONGHOP!$O1452="KTHP",TONGHOP!$P1452="TL"),TONGHOP!$Z1452,"")</f>
        <v/>
      </c>
      <c r="J1452" s="139" t="str">
        <f>IF(AND(TONGHOP!$O1452="KTHP",TONGHOP!$P1452="TH"),TONGHOP!$X1452,"")</f>
        <v/>
      </c>
      <c r="K1452" s="138" t="str">
        <f>IF(AND(TONGHOP!$O1452="KTHP",TONGHOP!$P1452="TH"),TONGHOP!$Y1452,"")</f>
        <v/>
      </c>
      <c r="L1452" s="138" t="str">
        <f>IF(AND(TONGHOP!$O1452="KTHP",TONGHOP!$P1452="TH"),TONGHOP!$Z1452,"")</f>
        <v/>
      </c>
      <c r="M1452" s="139" t="str">
        <f>IF(AND(TONGHOP!$O1452="ThiTN",OR(TONGHOP!$P1452="LT",TONGHOP!$P1452="TN"),TONGHOP!$X1452&lt;&gt;""),TONGHOP!$X1452,"")</f>
        <v/>
      </c>
      <c r="N1452" s="139" t="str">
        <f>IF(AND(TONGHOP!$O1452="ThiTN",OR(TONGHOP!$P1452="LT",TONGHOP!$P1452="TN"),TONGHOP!$Y1452&lt;&gt;""),TONGHOP!$Y1452,"")</f>
        <v/>
      </c>
      <c r="O1452" s="139" t="str">
        <f>IF(AND(TONGHOP!$O1452="ThiTN",OR(TONGHOP!$P1452="LT",TONGHOP!$P1452="TN"),TONGHOP!$Z1452&lt;&gt;""),TONGHOP!$Z1452,"")</f>
        <v/>
      </c>
      <c r="P1452" s="139" t="str">
        <f>IF(AND(TONGHOP!$O1452="ThiTN",TONGHOP!$P1452="VĐ",TONGHOP!$X1452&lt;&gt;""),TONGHOP!$X1452,"")</f>
        <v/>
      </c>
      <c r="Q1452" s="139" t="str">
        <f>IF(AND(TONGHOP!$O1452="ThiTN",TONGHOP!$P1452="VĐ",TONGHOP!$Y1452&lt;&gt;""),TONGHOP!$Y1452,"")</f>
        <v/>
      </c>
      <c r="R1452" s="139" t="str">
        <f>IF(AND(TONGHOP!$O1452="ThiTN",TONGHOP!$P1452="VĐ",TONGHOP!$Z1452&lt;&gt;""),TONGHOP!$Z1452,"")</f>
        <v/>
      </c>
      <c r="S1452" s="137" t="str">
        <f>IF(AND(TONGHOP!$O1452="ThiTN",TONGHOP!$P1452="TH",TONGHOP!$X1452&lt;&gt;""),TONGHOP!$X1452,"")</f>
        <v/>
      </c>
      <c r="T1452" s="137" t="str">
        <f>IF(AND(TONGHOP!$O1452="ThiTN",TONGHOP!$P1452="TH",TONGHOP!$Y1452&lt;&gt;""),TONGHOP!$Y1452,"")</f>
        <v/>
      </c>
      <c r="U1452" s="137" t="str">
        <f>IF(AND(TONGHOP!$O1452="ThiTN",TONGHOP!$P1452="TH",TONGHOP!$Z1452&lt;&gt;""),TONGHOP!$Z1452,"")</f>
        <v/>
      </c>
    </row>
    <row r="1453" spans="1:21">
      <c r="A1453" s="139" t="str">
        <f>IF(AND(TONGHOP!$O1453="KTHP",OR(TONGHOP!$P1453="LT",TONGHOP!$P1453="TN"),TONGHOP!$X1453&lt;&gt;""),TONGHOP!$X1453,"")</f>
        <v/>
      </c>
      <c r="B1453" s="139" t="str">
        <f>IF(AND(TONGHOP!$O1453="KTHP",OR(TONGHOP!$P1453="LT",TONGHOP!$P1453="TN"),TONGHOP!$Y1453&lt;&gt;""),TONGHOP!$Y1453,"")</f>
        <v/>
      </c>
      <c r="C1453" s="139" t="str">
        <f>IF(AND(TONGHOP!$O1453="KTHP",OR(TONGHOP!$P1453="LT",TONGHOP!$P1453="TN"),TONGHOP!$Z1453&lt;&gt;""),TONGHOP!$Z1453,"")</f>
        <v/>
      </c>
      <c r="D1453" s="139" t="str">
        <f>IF(AND(TONGHOP!$O1453="KTHP",TONGHOP!$P1453="VĐ"),TONGHOP!$X1453,"")</f>
        <v/>
      </c>
      <c r="E1453" s="138" t="str">
        <f>IF(AND(TONGHOP!$O1453="KTHP",TONGHOP!$P1453="VĐ"),TONGHOP!$Y1453,"")</f>
        <v/>
      </c>
      <c r="F1453" s="138" t="str">
        <f>IF(AND(TONGHOP!$O1453="KTHP",TONGHOP!$P1453="VĐ"),TONGHOP!$Z1453,"")</f>
        <v/>
      </c>
      <c r="G1453" s="139" t="str">
        <f>IF(AND(TONGHOP!$O1453="KTHP",TONGHOP!$P1453="TL"),TONGHOP!$X1453,"")</f>
        <v/>
      </c>
      <c r="H1453" s="138" t="str">
        <f>IF(AND(TONGHOP!$O1453="KTHP",TONGHOP!$P1453="TL"),TONGHOP!$Y1453,"")</f>
        <v/>
      </c>
      <c r="I1453" s="138" t="str">
        <f>IF(AND(TONGHOP!$O1453="KTHP",TONGHOP!$P1453="TL"),TONGHOP!$Z1453,"")</f>
        <v/>
      </c>
      <c r="J1453" s="139" t="str">
        <f>IF(AND(TONGHOP!$O1453="KTHP",TONGHOP!$P1453="TH"),TONGHOP!$X1453,"")</f>
        <v/>
      </c>
      <c r="K1453" s="138" t="str">
        <f>IF(AND(TONGHOP!$O1453="KTHP",TONGHOP!$P1453="TH"),TONGHOP!$Y1453,"")</f>
        <v/>
      </c>
      <c r="L1453" s="138" t="str">
        <f>IF(AND(TONGHOP!$O1453="KTHP",TONGHOP!$P1453="TH"),TONGHOP!$Z1453,"")</f>
        <v/>
      </c>
      <c r="M1453" s="139" t="str">
        <f>IF(AND(TONGHOP!$O1453="ThiTN",OR(TONGHOP!$P1453="LT",TONGHOP!$P1453="TN"),TONGHOP!$X1453&lt;&gt;""),TONGHOP!$X1453,"")</f>
        <v/>
      </c>
      <c r="N1453" s="139" t="str">
        <f>IF(AND(TONGHOP!$O1453="ThiTN",OR(TONGHOP!$P1453="LT",TONGHOP!$P1453="TN"),TONGHOP!$Y1453&lt;&gt;""),TONGHOP!$Y1453,"")</f>
        <v/>
      </c>
      <c r="O1453" s="139" t="str">
        <f>IF(AND(TONGHOP!$O1453="ThiTN",OR(TONGHOP!$P1453="LT",TONGHOP!$P1453="TN"),TONGHOP!$Z1453&lt;&gt;""),TONGHOP!$Z1453,"")</f>
        <v/>
      </c>
      <c r="P1453" s="139" t="str">
        <f>IF(AND(TONGHOP!$O1453="ThiTN",TONGHOP!$P1453="VĐ",TONGHOP!$X1453&lt;&gt;""),TONGHOP!$X1453,"")</f>
        <v/>
      </c>
      <c r="Q1453" s="139" t="str">
        <f>IF(AND(TONGHOP!$O1453="ThiTN",TONGHOP!$P1453="VĐ",TONGHOP!$Y1453&lt;&gt;""),TONGHOP!$Y1453,"")</f>
        <v/>
      </c>
      <c r="R1453" s="139" t="str">
        <f>IF(AND(TONGHOP!$O1453="ThiTN",TONGHOP!$P1453="VĐ",TONGHOP!$Z1453&lt;&gt;""),TONGHOP!$Z1453,"")</f>
        <v/>
      </c>
      <c r="S1453" s="137" t="str">
        <f>IF(AND(TONGHOP!$O1453="ThiTN",TONGHOP!$P1453="TH",TONGHOP!$X1453&lt;&gt;""),TONGHOP!$X1453,"")</f>
        <v/>
      </c>
      <c r="T1453" s="137" t="str">
        <f>IF(AND(TONGHOP!$O1453="ThiTN",TONGHOP!$P1453="TH",TONGHOP!$Y1453&lt;&gt;""),TONGHOP!$Y1453,"")</f>
        <v/>
      </c>
      <c r="U1453" s="137" t="str">
        <f>IF(AND(TONGHOP!$O1453="ThiTN",TONGHOP!$P1453="TH",TONGHOP!$Z1453&lt;&gt;""),TONGHOP!$Z1453,"")</f>
        <v/>
      </c>
    </row>
    <row r="1454" spans="1:21">
      <c r="A1454" s="139" t="str">
        <f>IF(AND(TONGHOP!$O1454="KTHP",OR(TONGHOP!$P1454="LT",TONGHOP!$P1454="TN"),TONGHOP!$X1454&lt;&gt;""),TONGHOP!$X1454,"")</f>
        <v/>
      </c>
      <c r="B1454" s="139" t="str">
        <f>IF(AND(TONGHOP!$O1454="KTHP",OR(TONGHOP!$P1454="LT",TONGHOP!$P1454="TN"),TONGHOP!$Y1454&lt;&gt;""),TONGHOP!$Y1454,"")</f>
        <v/>
      </c>
      <c r="C1454" s="139" t="str">
        <f>IF(AND(TONGHOP!$O1454="KTHP",OR(TONGHOP!$P1454="LT",TONGHOP!$P1454="TN"),TONGHOP!$Z1454&lt;&gt;""),TONGHOP!$Z1454,"")</f>
        <v/>
      </c>
      <c r="D1454" s="139" t="str">
        <f>IF(AND(TONGHOP!$O1454="KTHP",TONGHOP!$P1454="VĐ"),TONGHOP!$X1454,"")</f>
        <v/>
      </c>
      <c r="E1454" s="138" t="str">
        <f>IF(AND(TONGHOP!$O1454="KTHP",TONGHOP!$P1454="VĐ"),TONGHOP!$Y1454,"")</f>
        <v/>
      </c>
      <c r="F1454" s="138" t="str">
        <f>IF(AND(TONGHOP!$O1454="KTHP",TONGHOP!$P1454="VĐ"),TONGHOP!$Z1454,"")</f>
        <v/>
      </c>
      <c r="G1454" s="139" t="str">
        <f>IF(AND(TONGHOP!$O1454="KTHP",TONGHOP!$P1454="TL"),TONGHOP!$X1454,"")</f>
        <v/>
      </c>
      <c r="H1454" s="138" t="str">
        <f>IF(AND(TONGHOP!$O1454="KTHP",TONGHOP!$P1454="TL"),TONGHOP!$Y1454,"")</f>
        <v/>
      </c>
      <c r="I1454" s="138" t="str">
        <f>IF(AND(TONGHOP!$O1454="KTHP",TONGHOP!$P1454="TL"),TONGHOP!$Z1454,"")</f>
        <v/>
      </c>
      <c r="J1454" s="139" t="str">
        <f>IF(AND(TONGHOP!$O1454="KTHP",TONGHOP!$P1454="TH"),TONGHOP!$X1454,"")</f>
        <v/>
      </c>
      <c r="K1454" s="138" t="str">
        <f>IF(AND(TONGHOP!$O1454="KTHP",TONGHOP!$P1454="TH"),TONGHOP!$Y1454,"")</f>
        <v/>
      </c>
      <c r="L1454" s="138" t="str">
        <f>IF(AND(TONGHOP!$O1454="KTHP",TONGHOP!$P1454="TH"),TONGHOP!$Z1454,"")</f>
        <v/>
      </c>
      <c r="M1454" s="139" t="str">
        <f>IF(AND(TONGHOP!$O1454="ThiTN",OR(TONGHOP!$P1454="LT",TONGHOP!$P1454="TN"),TONGHOP!$X1454&lt;&gt;""),TONGHOP!$X1454,"")</f>
        <v/>
      </c>
      <c r="N1454" s="139" t="str">
        <f>IF(AND(TONGHOP!$O1454="ThiTN",OR(TONGHOP!$P1454="LT",TONGHOP!$P1454="TN"),TONGHOP!$Y1454&lt;&gt;""),TONGHOP!$Y1454,"")</f>
        <v/>
      </c>
      <c r="O1454" s="139" t="str">
        <f>IF(AND(TONGHOP!$O1454="ThiTN",OR(TONGHOP!$P1454="LT",TONGHOP!$P1454="TN"),TONGHOP!$Z1454&lt;&gt;""),TONGHOP!$Z1454,"")</f>
        <v/>
      </c>
      <c r="P1454" s="139" t="str">
        <f>IF(AND(TONGHOP!$O1454="ThiTN",TONGHOP!$P1454="VĐ",TONGHOP!$X1454&lt;&gt;""),TONGHOP!$X1454,"")</f>
        <v/>
      </c>
      <c r="Q1454" s="139" t="str">
        <f>IF(AND(TONGHOP!$O1454="ThiTN",TONGHOP!$P1454="VĐ",TONGHOP!$Y1454&lt;&gt;""),TONGHOP!$Y1454,"")</f>
        <v/>
      </c>
      <c r="R1454" s="139" t="str">
        <f>IF(AND(TONGHOP!$O1454="ThiTN",TONGHOP!$P1454="VĐ",TONGHOP!$Z1454&lt;&gt;""),TONGHOP!$Z1454,"")</f>
        <v/>
      </c>
      <c r="S1454" s="137" t="str">
        <f>IF(AND(TONGHOP!$O1454="ThiTN",TONGHOP!$P1454="TH",TONGHOP!$X1454&lt;&gt;""),TONGHOP!$X1454,"")</f>
        <v/>
      </c>
      <c r="T1454" s="137" t="str">
        <f>IF(AND(TONGHOP!$O1454="ThiTN",TONGHOP!$P1454="TH",TONGHOP!$Y1454&lt;&gt;""),TONGHOP!$Y1454,"")</f>
        <v/>
      </c>
      <c r="U1454" s="137" t="str">
        <f>IF(AND(TONGHOP!$O1454="ThiTN",TONGHOP!$P1454="TH",TONGHOP!$Z1454&lt;&gt;""),TONGHOP!$Z1454,"")</f>
        <v/>
      </c>
    </row>
    <row r="1455" spans="1:21">
      <c r="A1455" s="139" t="str">
        <f>IF(AND(TONGHOP!$O1455="KTHP",OR(TONGHOP!$P1455="LT",TONGHOP!$P1455="TN"),TONGHOP!$X1455&lt;&gt;""),TONGHOP!$X1455,"")</f>
        <v/>
      </c>
      <c r="B1455" s="139" t="str">
        <f>IF(AND(TONGHOP!$O1455="KTHP",OR(TONGHOP!$P1455="LT",TONGHOP!$P1455="TN"),TONGHOP!$Y1455&lt;&gt;""),TONGHOP!$Y1455,"")</f>
        <v/>
      </c>
      <c r="C1455" s="139" t="str">
        <f>IF(AND(TONGHOP!$O1455="KTHP",OR(TONGHOP!$P1455="LT",TONGHOP!$P1455="TN"),TONGHOP!$Z1455&lt;&gt;""),TONGHOP!$Z1455,"")</f>
        <v/>
      </c>
      <c r="D1455" s="139" t="str">
        <f>IF(AND(TONGHOP!$O1455="KTHP",TONGHOP!$P1455="VĐ"),TONGHOP!$X1455,"")</f>
        <v/>
      </c>
      <c r="E1455" s="138" t="str">
        <f>IF(AND(TONGHOP!$O1455="KTHP",TONGHOP!$P1455="VĐ"),TONGHOP!$Y1455,"")</f>
        <v/>
      </c>
      <c r="F1455" s="138" t="str">
        <f>IF(AND(TONGHOP!$O1455="KTHP",TONGHOP!$P1455="VĐ"),TONGHOP!$Z1455,"")</f>
        <v/>
      </c>
      <c r="G1455" s="139" t="str">
        <f>IF(AND(TONGHOP!$O1455="KTHP",TONGHOP!$P1455="TL"),TONGHOP!$X1455,"")</f>
        <v/>
      </c>
      <c r="H1455" s="138" t="str">
        <f>IF(AND(TONGHOP!$O1455="KTHP",TONGHOP!$P1455="TL"),TONGHOP!$Y1455,"")</f>
        <v/>
      </c>
      <c r="I1455" s="138" t="str">
        <f>IF(AND(TONGHOP!$O1455="KTHP",TONGHOP!$P1455="TL"),TONGHOP!$Z1455,"")</f>
        <v/>
      </c>
      <c r="J1455" s="139" t="str">
        <f>IF(AND(TONGHOP!$O1455="KTHP",TONGHOP!$P1455="TH"),TONGHOP!$X1455,"")</f>
        <v/>
      </c>
      <c r="K1455" s="138" t="str">
        <f>IF(AND(TONGHOP!$O1455="KTHP",TONGHOP!$P1455="TH"),TONGHOP!$Y1455,"")</f>
        <v/>
      </c>
      <c r="L1455" s="138" t="str">
        <f>IF(AND(TONGHOP!$O1455="KTHP",TONGHOP!$P1455="TH"),TONGHOP!$Z1455,"")</f>
        <v/>
      </c>
      <c r="M1455" s="139" t="str">
        <f>IF(AND(TONGHOP!$O1455="ThiTN",OR(TONGHOP!$P1455="LT",TONGHOP!$P1455="TN"),TONGHOP!$X1455&lt;&gt;""),TONGHOP!$X1455,"")</f>
        <v/>
      </c>
      <c r="N1455" s="139" t="str">
        <f>IF(AND(TONGHOP!$O1455="ThiTN",OR(TONGHOP!$P1455="LT",TONGHOP!$P1455="TN"),TONGHOP!$Y1455&lt;&gt;""),TONGHOP!$Y1455,"")</f>
        <v/>
      </c>
      <c r="O1455" s="139" t="str">
        <f>IF(AND(TONGHOP!$O1455="ThiTN",OR(TONGHOP!$P1455="LT",TONGHOP!$P1455="TN"),TONGHOP!$Z1455&lt;&gt;""),TONGHOP!$Z1455,"")</f>
        <v/>
      </c>
      <c r="P1455" s="139" t="str">
        <f>IF(AND(TONGHOP!$O1455="ThiTN",TONGHOP!$P1455="VĐ",TONGHOP!$X1455&lt;&gt;""),TONGHOP!$X1455,"")</f>
        <v/>
      </c>
      <c r="Q1455" s="139" t="str">
        <f>IF(AND(TONGHOP!$O1455="ThiTN",TONGHOP!$P1455="VĐ",TONGHOP!$Y1455&lt;&gt;""),TONGHOP!$Y1455,"")</f>
        <v/>
      </c>
      <c r="R1455" s="139" t="str">
        <f>IF(AND(TONGHOP!$O1455="ThiTN",TONGHOP!$P1455="VĐ",TONGHOP!$Z1455&lt;&gt;""),TONGHOP!$Z1455,"")</f>
        <v/>
      </c>
      <c r="S1455" s="137" t="str">
        <f>IF(AND(TONGHOP!$O1455="ThiTN",TONGHOP!$P1455="TH",TONGHOP!$X1455&lt;&gt;""),TONGHOP!$X1455,"")</f>
        <v/>
      </c>
      <c r="T1455" s="137" t="str">
        <f>IF(AND(TONGHOP!$O1455="ThiTN",TONGHOP!$P1455="TH",TONGHOP!$Y1455&lt;&gt;""),TONGHOP!$Y1455,"")</f>
        <v/>
      </c>
      <c r="U1455" s="137" t="str">
        <f>IF(AND(TONGHOP!$O1455="ThiTN",TONGHOP!$P1455="TH",TONGHOP!$Z1455&lt;&gt;""),TONGHOP!$Z1455,"")</f>
        <v/>
      </c>
    </row>
    <row r="1456" spans="1:21">
      <c r="A1456" s="139" t="str">
        <f>IF(AND(TONGHOP!$O1456="KTHP",OR(TONGHOP!$P1456="LT",TONGHOP!$P1456="TN"),TONGHOP!$X1456&lt;&gt;""),TONGHOP!$X1456,"")</f>
        <v/>
      </c>
      <c r="B1456" s="139" t="str">
        <f>IF(AND(TONGHOP!$O1456="KTHP",OR(TONGHOP!$P1456="LT",TONGHOP!$P1456="TN"),TONGHOP!$Y1456&lt;&gt;""),TONGHOP!$Y1456,"")</f>
        <v/>
      </c>
      <c r="C1456" s="139" t="str">
        <f>IF(AND(TONGHOP!$O1456="KTHP",OR(TONGHOP!$P1456="LT",TONGHOP!$P1456="TN"),TONGHOP!$Z1456&lt;&gt;""),TONGHOP!$Z1456,"")</f>
        <v/>
      </c>
      <c r="D1456" s="139" t="str">
        <f>IF(AND(TONGHOP!$O1456="KTHP",TONGHOP!$P1456="VĐ"),TONGHOP!$X1456,"")</f>
        <v/>
      </c>
      <c r="E1456" s="138" t="str">
        <f>IF(AND(TONGHOP!$O1456="KTHP",TONGHOP!$P1456="VĐ"),TONGHOP!$Y1456,"")</f>
        <v/>
      </c>
      <c r="F1456" s="138" t="str">
        <f>IF(AND(TONGHOP!$O1456="KTHP",TONGHOP!$P1456="VĐ"),TONGHOP!$Z1456,"")</f>
        <v/>
      </c>
      <c r="G1456" s="139" t="str">
        <f>IF(AND(TONGHOP!$O1456="KTHP",TONGHOP!$P1456="TL"),TONGHOP!$X1456,"")</f>
        <v/>
      </c>
      <c r="H1456" s="138" t="str">
        <f>IF(AND(TONGHOP!$O1456="KTHP",TONGHOP!$P1456="TL"),TONGHOP!$Y1456,"")</f>
        <v/>
      </c>
      <c r="I1456" s="138" t="str">
        <f>IF(AND(TONGHOP!$O1456="KTHP",TONGHOP!$P1456="TL"),TONGHOP!$Z1456,"")</f>
        <v/>
      </c>
      <c r="J1456" s="139" t="str">
        <f>IF(AND(TONGHOP!$O1456="KTHP",TONGHOP!$P1456="TH"),TONGHOP!$X1456,"")</f>
        <v/>
      </c>
      <c r="K1456" s="138" t="str">
        <f>IF(AND(TONGHOP!$O1456="KTHP",TONGHOP!$P1456="TH"),TONGHOP!$Y1456,"")</f>
        <v/>
      </c>
      <c r="L1456" s="138" t="str">
        <f>IF(AND(TONGHOP!$O1456="KTHP",TONGHOP!$P1456="TH"),TONGHOP!$Z1456,"")</f>
        <v/>
      </c>
      <c r="M1456" s="139" t="str">
        <f>IF(AND(TONGHOP!$O1456="ThiTN",OR(TONGHOP!$P1456="LT",TONGHOP!$P1456="TN"),TONGHOP!$X1456&lt;&gt;""),TONGHOP!$X1456,"")</f>
        <v/>
      </c>
      <c r="N1456" s="139" t="str">
        <f>IF(AND(TONGHOP!$O1456="ThiTN",OR(TONGHOP!$P1456="LT",TONGHOP!$P1456="TN"),TONGHOP!$Y1456&lt;&gt;""),TONGHOP!$Y1456,"")</f>
        <v/>
      </c>
      <c r="O1456" s="139" t="str">
        <f>IF(AND(TONGHOP!$O1456="ThiTN",OR(TONGHOP!$P1456="LT",TONGHOP!$P1456="TN"),TONGHOP!$Z1456&lt;&gt;""),TONGHOP!$Z1456,"")</f>
        <v/>
      </c>
      <c r="P1456" s="139" t="str">
        <f>IF(AND(TONGHOP!$O1456="ThiTN",TONGHOP!$P1456="VĐ",TONGHOP!$X1456&lt;&gt;""),TONGHOP!$X1456,"")</f>
        <v/>
      </c>
      <c r="Q1456" s="139" t="str">
        <f>IF(AND(TONGHOP!$O1456="ThiTN",TONGHOP!$P1456="VĐ",TONGHOP!$Y1456&lt;&gt;""),TONGHOP!$Y1456,"")</f>
        <v/>
      </c>
      <c r="R1456" s="139" t="str">
        <f>IF(AND(TONGHOP!$O1456="ThiTN",TONGHOP!$P1456="VĐ",TONGHOP!$Z1456&lt;&gt;""),TONGHOP!$Z1456,"")</f>
        <v/>
      </c>
      <c r="S1456" s="137" t="str">
        <f>IF(AND(TONGHOP!$O1456="ThiTN",TONGHOP!$P1456="TH",TONGHOP!$X1456&lt;&gt;""),TONGHOP!$X1456,"")</f>
        <v/>
      </c>
      <c r="T1456" s="137" t="str">
        <f>IF(AND(TONGHOP!$O1456="ThiTN",TONGHOP!$P1456="TH",TONGHOP!$Y1456&lt;&gt;""),TONGHOP!$Y1456,"")</f>
        <v/>
      </c>
      <c r="U1456" s="137" t="str">
        <f>IF(AND(TONGHOP!$O1456="ThiTN",TONGHOP!$P1456="TH",TONGHOP!$Z1456&lt;&gt;""),TONGHOP!$Z1456,"")</f>
        <v/>
      </c>
    </row>
    <row r="1457" spans="1:21">
      <c r="A1457" s="139" t="str">
        <f>IF(AND(TONGHOP!$O1457="KTHP",OR(TONGHOP!$P1457="LT",TONGHOP!$P1457="TN"),TONGHOP!$X1457&lt;&gt;""),TONGHOP!$X1457,"")</f>
        <v/>
      </c>
      <c r="B1457" s="139" t="str">
        <f>IF(AND(TONGHOP!$O1457="KTHP",OR(TONGHOP!$P1457="LT",TONGHOP!$P1457="TN"),TONGHOP!$Y1457&lt;&gt;""),TONGHOP!$Y1457,"")</f>
        <v/>
      </c>
      <c r="C1457" s="139" t="str">
        <f>IF(AND(TONGHOP!$O1457="KTHP",OR(TONGHOP!$P1457="LT",TONGHOP!$P1457="TN"),TONGHOP!$Z1457&lt;&gt;""),TONGHOP!$Z1457,"")</f>
        <v/>
      </c>
      <c r="D1457" s="139" t="str">
        <f>IF(AND(TONGHOP!$O1457="KTHP",TONGHOP!$P1457="VĐ"),TONGHOP!$X1457,"")</f>
        <v/>
      </c>
      <c r="E1457" s="138" t="str">
        <f>IF(AND(TONGHOP!$O1457="KTHP",TONGHOP!$P1457="VĐ"),TONGHOP!$Y1457,"")</f>
        <v/>
      </c>
      <c r="F1457" s="138" t="str">
        <f>IF(AND(TONGHOP!$O1457="KTHP",TONGHOP!$P1457="VĐ"),TONGHOP!$Z1457,"")</f>
        <v/>
      </c>
      <c r="G1457" s="139" t="str">
        <f>IF(AND(TONGHOP!$O1457="KTHP",TONGHOP!$P1457="TL"),TONGHOP!$X1457,"")</f>
        <v/>
      </c>
      <c r="H1457" s="138" t="str">
        <f>IF(AND(TONGHOP!$O1457="KTHP",TONGHOP!$P1457="TL"),TONGHOP!$Y1457,"")</f>
        <v/>
      </c>
      <c r="I1457" s="138" t="str">
        <f>IF(AND(TONGHOP!$O1457="KTHP",TONGHOP!$P1457="TL"),TONGHOP!$Z1457,"")</f>
        <v/>
      </c>
      <c r="J1457" s="139" t="str">
        <f>IF(AND(TONGHOP!$O1457="KTHP",TONGHOP!$P1457="TH"),TONGHOP!$X1457,"")</f>
        <v/>
      </c>
      <c r="K1457" s="138" t="str">
        <f>IF(AND(TONGHOP!$O1457="KTHP",TONGHOP!$P1457="TH"),TONGHOP!$Y1457,"")</f>
        <v/>
      </c>
      <c r="L1457" s="138" t="str">
        <f>IF(AND(TONGHOP!$O1457="KTHP",TONGHOP!$P1457="TH"),TONGHOP!$Z1457,"")</f>
        <v/>
      </c>
      <c r="M1457" s="139" t="str">
        <f>IF(AND(TONGHOP!$O1457="ThiTN",OR(TONGHOP!$P1457="LT",TONGHOP!$P1457="TN"),TONGHOP!$X1457&lt;&gt;""),TONGHOP!$X1457,"")</f>
        <v/>
      </c>
      <c r="N1457" s="139" t="str">
        <f>IF(AND(TONGHOP!$O1457="ThiTN",OR(TONGHOP!$P1457="LT",TONGHOP!$P1457="TN"),TONGHOP!$Y1457&lt;&gt;""),TONGHOP!$Y1457,"")</f>
        <v/>
      </c>
      <c r="O1457" s="139" t="str">
        <f>IF(AND(TONGHOP!$O1457="ThiTN",OR(TONGHOP!$P1457="LT",TONGHOP!$P1457="TN"),TONGHOP!$Z1457&lt;&gt;""),TONGHOP!$Z1457,"")</f>
        <v/>
      </c>
      <c r="P1457" s="139" t="str">
        <f>IF(AND(TONGHOP!$O1457="ThiTN",TONGHOP!$P1457="VĐ",TONGHOP!$X1457&lt;&gt;""),TONGHOP!$X1457,"")</f>
        <v/>
      </c>
      <c r="Q1457" s="139" t="str">
        <f>IF(AND(TONGHOP!$O1457="ThiTN",TONGHOP!$P1457="VĐ",TONGHOP!$Y1457&lt;&gt;""),TONGHOP!$Y1457,"")</f>
        <v/>
      </c>
      <c r="R1457" s="139" t="str">
        <f>IF(AND(TONGHOP!$O1457="ThiTN",TONGHOP!$P1457="VĐ",TONGHOP!$Z1457&lt;&gt;""),TONGHOP!$Z1457,"")</f>
        <v/>
      </c>
      <c r="S1457" s="137" t="str">
        <f>IF(AND(TONGHOP!$O1457="ThiTN",TONGHOP!$P1457="TH",TONGHOP!$X1457&lt;&gt;""),TONGHOP!$X1457,"")</f>
        <v/>
      </c>
      <c r="T1457" s="137" t="str">
        <f>IF(AND(TONGHOP!$O1457="ThiTN",TONGHOP!$P1457="TH",TONGHOP!$Y1457&lt;&gt;""),TONGHOP!$Y1457,"")</f>
        <v/>
      </c>
      <c r="U1457" s="137" t="str">
        <f>IF(AND(TONGHOP!$O1457="ThiTN",TONGHOP!$P1457="TH",TONGHOP!$Z1457&lt;&gt;""),TONGHOP!$Z1457,"")</f>
        <v/>
      </c>
    </row>
    <row r="1458" spans="1:21">
      <c r="A1458" s="139" t="str">
        <f>IF(AND(TONGHOP!$O1458="KTHP",OR(TONGHOP!$P1458="LT",TONGHOP!$P1458="TN"),TONGHOP!$X1458&lt;&gt;""),TONGHOP!$X1458,"")</f>
        <v/>
      </c>
      <c r="B1458" s="139" t="str">
        <f>IF(AND(TONGHOP!$O1458="KTHP",OR(TONGHOP!$P1458="LT",TONGHOP!$P1458="TN"),TONGHOP!$Y1458&lt;&gt;""),TONGHOP!$Y1458,"")</f>
        <v/>
      </c>
      <c r="C1458" s="139" t="str">
        <f>IF(AND(TONGHOP!$O1458="KTHP",OR(TONGHOP!$P1458="LT",TONGHOP!$P1458="TN"),TONGHOP!$Z1458&lt;&gt;""),TONGHOP!$Z1458,"")</f>
        <v/>
      </c>
      <c r="D1458" s="139" t="str">
        <f>IF(AND(TONGHOP!$O1458="KTHP",TONGHOP!$P1458="VĐ"),TONGHOP!$X1458,"")</f>
        <v/>
      </c>
      <c r="E1458" s="138" t="str">
        <f>IF(AND(TONGHOP!$O1458="KTHP",TONGHOP!$P1458="VĐ"),TONGHOP!$Y1458,"")</f>
        <v/>
      </c>
      <c r="F1458" s="138" t="str">
        <f>IF(AND(TONGHOP!$O1458="KTHP",TONGHOP!$P1458="VĐ"),TONGHOP!$Z1458,"")</f>
        <v/>
      </c>
      <c r="G1458" s="139" t="str">
        <f>IF(AND(TONGHOP!$O1458="KTHP",TONGHOP!$P1458="TL"),TONGHOP!$X1458,"")</f>
        <v/>
      </c>
      <c r="H1458" s="138" t="str">
        <f>IF(AND(TONGHOP!$O1458="KTHP",TONGHOP!$P1458="TL"),TONGHOP!$Y1458,"")</f>
        <v/>
      </c>
      <c r="I1458" s="138" t="str">
        <f>IF(AND(TONGHOP!$O1458="KTHP",TONGHOP!$P1458="TL"),TONGHOP!$Z1458,"")</f>
        <v/>
      </c>
      <c r="J1458" s="139" t="str">
        <f>IF(AND(TONGHOP!$O1458="KTHP",TONGHOP!$P1458="TH"),TONGHOP!$X1458,"")</f>
        <v/>
      </c>
      <c r="K1458" s="138" t="str">
        <f>IF(AND(TONGHOP!$O1458="KTHP",TONGHOP!$P1458="TH"),TONGHOP!$Y1458,"")</f>
        <v/>
      </c>
      <c r="L1458" s="138" t="str">
        <f>IF(AND(TONGHOP!$O1458="KTHP",TONGHOP!$P1458="TH"),TONGHOP!$Z1458,"")</f>
        <v/>
      </c>
      <c r="M1458" s="139" t="str">
        <f>IF(AND(TONGHOP!$O1458="ThiTN",OR(TONGHOP!$P1458="LT",TONGHOP!$P1458="TN"),TONGHOP!$X1458&lt;&gt;""),TONGHOP!$X1458,"")</f>
        <v/>
      </c>
      <c r="N1458" s="139" t="str">
        <f>IF(AND(TONGHOP!$O1458="ThiTN",OR(TONGHOP!$P1458="LT",TONGHOP!$P1458="TN"),TONGHOP!$Y1458&lt;&gt;""),TONGHOP!$Y1458,"")</f>
        <v/>
      </c>
      <c r="O1458" s="139" t="str">
        <f>IF(AND(TONGHOP!$O1458="ThiTN",OR(TONGHOP!$P1458="LT",TONGHOP!$P1458="TN"),TONGHOP!$Z1458&lt;&gt;""),TONGHOP!$Z1458,"")</f>
        <v/>
      </c>
      <c r="P1458" s="139" t="str">
        <f>IF(AND(TONGHOP!$O1458="ThiTN",TONGHOP!$P1458="VĐ",TONGHOP!$X1458&lt;&gt;""),TONGHOP!$X1458,"")</f>
        <v/>
      </c>
      <c r="Q1458" s="139" t="str">
        <f>IF(AND(TONGHOP!$O1458="ThiTN",TONGHOP!$P1458="VĐ",TONGHOP!$Y1458&lt;&gt;""),TONGHOP!$Y1458,"")</f>
        <v/>
      </c>
      <c r="R1458" s="139" t="str">
        <f>IF(AND(TONGHOP!$O1458="ThiTN",TONGHOP!$P1458="VĐ",TONGHOP!$Z1458&lt;&gt;""),TONGHOP!$Z1458,"")</f>
        <v/>
      </c>
      <c r="S1458" s="137" t="str">
        <f>IF(AND(TONGHOP!$O1458="ThiTN",TONGHOP!$P1458="TH",TONGHOP!$X1458&lt;&gt;""),TONGHOP!$X1458,"")</f>
        <v/>
      </c>
      <c r="T1458" s="137" t="str">
        <f>IF(AND(TONGHOP!$O1458="ThiTN",TONGHOP!$P1458="TH",TONGHOP!$Y1458&lt;&gt;""),TONGHOP!$Y1458,"")</f>
        <v/>
      </c>
      <c r="U1458" s="137" t="str">
        <f>IF(AND(TONGHOP!$O1458="ThiTN",TONGHOP!$P1458="TH",TONGHOP!$Z1458&lt;&gt;""),TONGHOP!$Z1458,"")</f>
        <v/>
      </c>
    </row>
    <row r="1459" spans="1:21">
      <c r="A1459" s="139" t="str">
        <f>IF(AND(TONGHOP!$O1459="KTHP",OR(TONGHOP!$P1459="LT",TONGHOP!$P1459="TN"),TONGHOP!$X1459&lt;&gt;""),TONGHOP!$X1459,"")</f>
        <v/>
      </c>
      <c r="B1459" s="139" t="str">
        <f>IF(AND(TONGHOP!$O1459="KTHP",OR(TONGHOP!$P1459="LT",TONGHOP!$P1459="TN"),TONGHOP!$Y1459&lt;&gt;""),TONGHOP!$Y1459,"")</f>
        <v/>
      </c>
      <c r="C1459" s="139" t="str">
        <f>IF(AND(TONGHOP!$O1459="KTHP",OR(TONGHOP!$P1459="LT",TONGHOP!$P1459="TN"),TONGHOP!$Z1459&lt;&gt;""),TONGHOP!$Z1459,"")</f>
        <v/>
      </c>
      <c r="D1459" s="139" t="str">
        <f>IF(AND(TONGHOP!$O1459="KTHP",TONGHOP!$P1459="VĐ"),TONGHOP!$X1459,"")</f>
        <v/>
      </c>
      <c r="E1459" s="138" t="str">
        <f>IF(AND(TONGHOP!$O1459="KTHP",TONGHOP!$P1459="VĐ"),TONGHOP!$Y1459,"")</f>
        <v/>
      </c>
      <c r="F1459" s="138" t="str">
        <f>IF(AND(TONGHOP!$O1459="KTHP",TONGHOP!$P1459="VĐ"),TONGHOP!$Z1459,"")</f>
        <v/>
      </c>
      <c r="G1459" s="139" t="str">
        <f>IF(AND(TONGHOP!$O1459="KTHP",TONGHOP!$P1459="TL"),TONGHOP!$X1459,"")</f>
        <v/>
      </c>
      <c r="H1459" s="138" t="str">
        <f>IF(AND(TONGHOP!$O1459="KTHP",TONGHOP!$P1459="TL"),TONGHOP!$Y1459,"")</f>
        <v/>
      </c>
      <c r="I1459" s="138" t="str">
        <f>IF(AND(TONGHOP!$O1459="KTHP",TONGHOP!$P1459="TL"),TONGHOP!$Z1459,"")</f>
        <v/>
      </c>
      <c r="J1459" s="139" t="str">
        <f>IF(AND(TONGHOP!$O1459="KTHP",TONGHOP!$P1459="TH"),TONGHOP!$X1459,"")</f>
        <v/>
      </c>
      <c r="K1459" s="138" t="str">
        <f>IF(AND(TONGHOP!$O1459="KTHP",TONGHOP!$P1459="TH"),TONGHOP!$Y1459,"")</f>
        <v/>
      </c>
      <c r="L1459" s="138" t="str">
        <f>IF(AND(TONGHOP!$O1459="KTHP",TONGHOP!$P1459="TH"),TONGHOP!$Z1459,"")</f>
        <v/>
      </c>
      <c r="M1459" s="139" t="str">
        <f>IF(AND(TONGHOP!$O1459="ThiTN",OR(TONGHOP!$P1459="LT",TONGHOP!$P1459="TN"),TONGHOP!$X1459&lt;&gt;""),TONGHOP!$X1459,"")</f>
        <v/>
      </c>
      <c r="N1459" s="139" t="str">
        <f>IF(AND(TONGHOP!$O1459="ThiTN",OR(TONGHOP!$P1459="LT",TONGHOP!$P1459="TN"),TONGHOP!$Y1459&lt;&gt;""),TONGHOP!$Y1459,"")</f>
        <v/>
      </c>
      <c r="O1459" s="139" t="str">
        <f>IF(AND(TONGHOP!$O1459="ThiTN",OR(TONGHOP!$P1459="LT",TONGHOP!$P1459="TN"),TONGHOP!$Z1459&lt;&gt;""),TONGHOP!$Z1459,"")</f>
        <v/>
      </c>
      <c r="P1459" s="139" t="str">
        <f>IF(AND(TONGHOP!$O1459="ThiTN",TONGHOP!$P1459="VĐ",TONGHOP!$X1459&lt;&gt;""),TONGHOP!$X1459,"")</f>
        <v/>
      </c>
      <c r="Q1459" s="139" t="str">
        <f>IF(AND(TONGHOP!$O1459="ThiTN",TONGHOP!$P1459="VĐ",TONGHOP!$Y1459&lt;&gt;""),TONGHOP!$Y1459,"")</f>
        <v/>
      </c>
      <c r="R1459" s="139" t="str">
        <f>IF(AND(TONGHOP!$O1459="ThiTN",TONGHOP!$P1459="VĐ",TONGHOP!$Z1459&lt;&gt;""),TONGHOP!$Z1459,"")</f>
        <v/>
      </c>
      <c r="S1459" s="137" t="str">
        <f>IF(AND(TONGHOP!$O1459="ThiTN",TONGHOP!$P1459="TH",TONGHOP!$X1459&lt;&gt;""),TONGHOP!$X1459,"")</f>
        <v/>
      </c>
      <c r="T1459" s="137" t="str">
        <f>IF(AND(TONGHOP!$O1459="ThiTN",TONGHOP!$P1459="TH",TONGHOP!$Y1459&lt;&gt;""),TONGHOP!$Y1459,"")</f>
        <v/>
      </c>
      <c r="U1459" s="137" t="str">
        <f>IF(AND(TONGHOP!$O1459="ThiTN",TONGHOP!$P1459="TH",TONGHOP!$Z1459&lt;&gt;""),TONGHOP!$Z1459,"")</f>
        <v/>
      </c>
    </row>
    <row r="1460" spans="1:21">
      <c r="A1460" s="139" t="str">
        <f>IF(AND(TONGHOP!$O1460="KTHP",OR(TONGHOP!$P1460="LT",TONGHOP!$P1460="TN"),TONGHOP!$X1460&lt;&gt;""),TONGHOP!$X1460,"")</f>
        <v/>
      </c>
      <c r="B1460" s="139" t="str">
        <f>IF(AND(TONGHOP!$O1460="KTHP",OR(TONGHOP!$P1460="LT",TONGHOP!$P1460="TN"),TONGHOP!$Y1460&lt;&gt;""),TONGHOP!$Y1460,"")</f>
        <v/>
      </c>
      <c r="C1460" s="139" t="str">
        <f>IF(AND(TONGHOP!$O1460="KTHP",OR(TONGHOP!$P1460="LT",TONGHOP!$P1460="TN"),TONGHOP!$Z1460&lt;&gt;""),TONGHOP!$Z1460,"")</f>
        <v/>
      </c>
      <c r="D1460" s="139" t="str">
        <f>IF(AND(TONGHOP!$O1460="KTHP",TONGHOP!$P1460="VĐ"),TONGHOP!$X1460,"")</f>
        <v/>
      </c>
      <c r="E1460" s="138" t="str">
        <f>IF(AND(TONGHOP!$O1460="KTHP",TONGHOP!$P1460="VĐ"),TONGHOP!$Y1460,"")</f>
        <v/>
      </c>
      <c r="F1460" s="138" t="str">
        <f>IF(AND(TONGHOP!$O1460="KTHP",TONGHOP!$P1460="VĐ"),TONGHOP!$Z1460,"")</f>
        <v/>
      </c>
      <c r="G1460" s="139" t="str">
        <f>IF(AND(TONGHOP!$O1460="KTHP",TONGHOP!$P1460="TL"),TONGHOP!$X1460,"")</f>
        <v/>
      </c>
      <c r="H1460" s="138" t="str">
        <f>IF(AND(TONGHOP!$O1460="KTHP",TONGHOP!$P1460="TL"),TONGHOP!$Y1460,"")</f>
        <v/>
      </c>
      <c r="I1460" s="138" t="str">
        <f>IF(AND(TONGHOP!$O1460="KTHP",TONGHOP!$P1460="TL"),TONGHOP!$Z1460,"")</f>
        <v/>
      </c>
      <c r="J1460" s="139" t="str">
        <f>IF(AND(TONGHOP!$O1460="KTHP",TONGHOP!$P1460="TH"),TONGHOP!$X1460,"")</f>
        <v/>
      </c>
      <c r="K1460" s="138" t="str">
        <f>IF(AND(TONGHOP!$O1460="KTHP",TONGHOP!$P1460="TH"),TONGHOP!$Y1460,"")</f>
        <v/>
      </c>
      <c r="L1460" s="138" t="str">
        <f>IF(AND(TONGHOP!$O1460="KTHP",TONGHOP!$P1460="TH"),TONGHOP!$Z1460,"")</f>
        <v/>
      </c>
      <c r="M1460" s="139" t="str">
        <f>IF(AND(TONGHOP!$O1460="ThiTN",OR(TONGHOP!$P1460="LT",TONGHOP!$P1460="TN"),TONGHOP!$X1460&lt;&gt;""),TONGHOP!$X1460,"")</f>
        <v/>
      </c>
      <c r="N1460" s="139" t="str">
        <f>IF(AND(TONGHOP!$O1460="ThiTN",OR(TONGHOP!$P1460="LT",TONGHOP!$P1460="TN"),TONGHOP!$Y1460&lt;&gt;""),TONGHOP!$Y1460,"")</f>
        <v/>
      </c>
      <c r="O1460" s="139" t="str">
        <f>IF(AND(TONGHOP!$O1460="ThiTN",OR(TONGHOP!$P1460="LT",TONGHOP!$P1460="TN"),TONGHOP!$Z1460&lt;&gt;""),TONGHOP!$Z1460,"")</f>
        <v/>
      </c>
      <c r="P1460" s="139" t="str">
        <f>IF(AND(TONGHOP!$O1460="ThiTN",TONGHOP!$P1460="VĐ",TONGHOP!$X1460&lt;&gt;""),TONGHOP!$X1460,"")</f>
        <v/>
      </c>
      <c r="Q1460" s="139" t="str">
        <f>IF(AND(TONGHOP!$O1460="ThiTN",TONGHOP!$P1460="VĐ",TONGHOP!$Y1460&lt;&gt;""),TONGHOP!$Y1460,"")</f>
        <v/>
      </c>
      <c r="R1460" s="139" t="str">
        <f>IF(AND(TONGHOP!$O1460="ThiTN",TONGHOP!$P1460="VĐ",TONGHOP!$Z1460&lt;&gt;""),TONGHOP!$Z1460,"")</f>
        <v/>
      </c>
      <c r="S1460" s="137" t="str">
        <f>IF(AND(TONGHOP!$O1460="ThiTN",TONGHOP!$P1460="TH",TONGHOP!$X1460&lt;&gt;""),TONGHOP!$X1460,"")</f>
        <v/>
      </c>
      <c r="T1460" s="137" t="str">
        <f>IF(AND(TONGHOP!$O1460="ThiTN",TONGHOP!$P1460="TH",TONGHOP!$Y1460&lt;&gt;""),TONGHOP!$Y1460,"")</f>
        <v/>
      </c>
      <c r="U1460" s="137" t="str">
        <f>IF(AND(TONGHOP!$O1460="ThiTN",TONGHOP!$P1460="TH",TONGHOP!$Z1460&lt;&gt;""),TONGHOP!$Z1460,"")</f>
        <v/>
      </c>
    </row>
    <row r="1461" spans="1:21">
      <c r="A1461" s="139" t="str">
        <f>IF(AND(TONGHOP!$O1461="KTHP",OR(TONGHOP!$P1461="LT",TONGHOP!$P1461="TN"),TONGHOP!$X1461&lt;&gt;""),TONGHOP!$X1461,"")</f>
        <v/>
      </c>
      <c r="B1461" s="139" t="str">
        <f>IF(AND(TONGHOP!$O1461="KTHP",OR(TONGHOP!$P1461="LT",TONGHOP!$P1461="TN"),TONGHOP!$Y1461&lt;&gt;""),TONGHOP!$Y1461,"")</f>
        <v/>
      </c>
      <c r="C1461" s="139" t="str">
        <f>IF(AND(TONGHOP!$O1461="KTHP",OR(TONGHOP!$P1461="LT",TONGHOP!$P1461="TN"),TONGHOP!$Z1461&lt;&gt;""),TONGHOP!$Z1461,"")</f>
        <v/>
      </c>
      <c r="D1461" s="139" t="str">
        <f>IF(AND(TONGHOP!$O1461="KTHP",TONGHOP!$P1461="VĐ"),TONGHOP!$X1461,"")</f>
        <v/>
      </c>
      <c r="E1461" s="138" t="str">
        <f>IF(AND(TONGHOP!$O1461="KTHP",TONGHOP!$P1461="VĐ"),TONGHOP!$Y1461,"")</f>
        <v/>
      </c>
      <c r="F1461" s="138" t="str">
        <f>IF(AND(TONGHOP!$O1461="KTHP",TONGHOP!$P1461="VĐ"),TONGHOP!$Z1461,"")</f>
        <v/>
      </c>
      <c r="G1461" s="139" t="str">
        <f>IF(AND(TONGHOP!$O1461="KTHP",TONGHOP!$P1461="TL"),TONGHOP!$X1461,"")</f>
        <v/>
      </c>
      <c r="H1461" s="138" t="str">
        <f>IF(AND(TONGHOP!$O1461="KTHP",TONGHOP!$P1461="TL"),TONGHOP!$Y1461,"")</f>
        <v/>
      </c>
      <c r="I1461" s="138" t="str">
        <f>IF(AND(TONGHOP!$O1461="KTHP",TONGHOP!$P1461="TL"),TONGHOP!$Z1461,"")</f>
        <v/>
      </c>
      <c r="J1461" s="139" t="str">
        <f>IF(AND(TONGHOP!$O1461="KTHP",TONGHOP!$P1461="TH"),TONGHOP!$X1461,"")</f>
        <v/>
      </c>
      <c r="K1461" s="138" t="str">
        <f>IF(AND(TONGHOP!$O1461="KTHP",TONGHOP!$P1461="TH"),TONGHOP!$Y1461,"")</f>
        <v/>
      </c>
      <c r="L1461" s="138" t="str">
        <f>IF(AND(TONGHOP!$O1461="KTHP",TONGHOP!$P1461="TH"),TONGHOP!$Z1461,"")</f>
        <v/>
      </c>
      <c r="M1461" s="139" t="str">
        <f>IF(AND(TONGHOP!$O1461="ThiTN",OR(TONGHOP!$P1461="LT",TONGHOP!$P1461="TN"),TONGHOP!$X1461&lt;&gt;""),TONGHOP!$X1461,"")</f>
        <v/>
      </c>
      <c r="N1461" s="139" t="str">
        <f>IF(AND(TONGHOP!$O1461="ThiTN",OR(TONGHOP!$P1461="LT",TONGHOP!$P1461="TN"),TONGHOP!$Y1461&lt;&gt;""),TONGHOP!$Y1461,"")</f>
        <v/>
      </c>
      <c r="O1461" s="139" t="str">
        <f>IF(AND(TONGHOP!$O1461="ThiTN",OR(TONGHOP!$P1461="LT",TONGHOP!$P1461="TN"),TONGHOP!$Z1461&lt;&gt;""),TONGHOP!$Z1461,"")</f>
        <v/>
      </c>
      <c r="P1461" s="139" t="str">
        <f>IF(AND(TONGHOP!$O1461="ThiTN",TONGHOP!$P1461="VĐ",TONGHOP!$X1461&lt;&gt;""),TONGHOP!$X1461,"")</f>
        <v/>
      </c>
      <c r="Q1461" s="139" t="str">
        <f>IF(AND(TONGHOP!$O1461="ThiTN",TONGHOP!$P1461="VĐ",TONGHOP!$Y1461&lt;&gt;""),TONGHOP!$Y1461,"")</f>
        <v/>
      </c>
      <c r="R1461" s="139" t="str">
        <f>IF(AND(TONGHOP!$O1461="ThiTN",TONGHOP!$P1461="VĐ",TONGHOP!$Z1461&lt;&gt;""),TONGHOP!$Z1461,"")</f>
        <v/>
      </c>
      <c r="S1461" s="137" t="str">
        <f>IF(AND(TONGHOP!$O1461="ThiTN",TONGHOP!$P1461="TH",TONGHOP!$X1461&lt;&gt;""),TONGHOP!$X1461,"")</f>
        <v/>
      </c>
      <c r="T1461" s="137" t="str">
        <f>IF(AND(TONGHOP!$O1461="ThiTN",TONGHOP!$P1461="TH",TONGHOP!$Y1461&lt;&gt;""),TONGHOP!$Y1461,"")</f>
        <v/>
      </c>
      <c r="U1461" s="137" t="str">
        <f>IF(AND(TONGHOP!$O1461="ThiTN",TONGHOP!$P1461="TH",TONGHOP!$Z1461&lt;&gt;""),TONGHOP!$Z1461,"")</f>
        <v/>
      </c>
    </row>
    <row r="1462" spans="1:21">
      <c r="A1462" s="139" t="str">
        <f>IF(AND(TONGHOP!$O1462="KTHP",OR(TONGHOP!$P1462="LT",TONGHOP!$P1462="TN"),TONGHOP!$X1462&lt;&gt;""),TONGHOP!$X1462,"")</f>
        <v/>
      </c>
      <c r="B1462" s="139" t="str">
        <f>IF(AND(TONGHOP!$O1462="KTHP",OR(TONGHOP!$P1462="LT",TONGHOP!$P1462="TN"),TONGHOP!$Y1462&lt;&gt;""),TONGHOP!$Y1462,"")</f>
        <v/>
      </c>
      <c r="C1462" s="139" t="str">
        <f>IF(AND(TONGHOP!$O1462="KTHP",OR(TONGHOP!$P1462="LT",TONGHOP!$P1462="TN"),TONGHOP!$Z1462&lt;&gt;""),TONGHOP!$Z1462,"")</f>
        <v/>
      </c>
      <c r="D1462" s="139" t="str">
        <f>IF(AND(TONGHOP!$O1462="KTHP",TONGHOP!$P1462="VĐ"),TONGHOP!$X1462,"")</f>
        <v/>
      </c>
      <c r="E1462" s="138" t="str">
        <f>IF(AND(TONGHOP!$O1462="KTHP",TONGHOP!$P1462="VĐ"),TONGHOP!$Y1462,"")</f>
        <v/>
      </c>
      <c r="F1462" s="138" t="str">
        <f>IF(AND(TONGHOP!$O1462="KTHP",TONGHOP!$P1462="VĐ"),TONGHOP!$Z1462,"")</f>
        <v/>
      </c>
      <c r="G1462" s="139" t="str">
        <f>IF(AND(TONGHOP!$O1462="KTHP",TONGHOP!$P1462="TL"),TONGHOP!$X1462,"")</f>
        <v/>
      </c>
      <c r="H1462" s="138" t="str">
        <f>IF(AND(TONGHOP!$O1462="KTHP",TONGHOP!$P1462="TL"),TONGHOP!$Y1462,"")</f>
        <v/>
      </c>
      <c r="I1462" s="138" t="str">
        <f>IF(AND(TONGHOP!$O1462="KTHP",TONGHOP!$P1462="TL"),TONGHOP!$Z1462,"")</f>
        <v/>
      </c>
      <c r="J1462" s="139" t="str">
        <f>IF(AND(TONGHOP!$O1462="KTHP",TONGHOP!$P1462="TH"),TONGHOP!$X1462,"")</f>
        <v/>
      </c>
      <c r="K1462" s="138" t="str">
        <f>IF(AND(TONGHOP!$O1462="KTHP",TONGHOP!$P1462="TH"),TONGHOP!$Y1462,"")</f>
        <v/>
      </c>
      <c r="L1462" s="138" t="str">
        <f>IF(AND(TONGHOP!$O1462="KTHP",TONGHOP!$P1462="TH"),TONGHOP!$Z1462,"")</f>
        <v/>
      </c>
      <c r="M1462" s="139" t="str">
        <f>IF(AND(TONGHOP!$O1462="ThiTN",OR(TONGHOP!$P1462="LT",TONGHOP!$P1462="TN"),TONGHOP!$X1462&lt;&gt;""),TONGHOP!$X1462,"")</f>
        <v/>
      </c>
      <c r="N1462" s="139" t="str">
        <f>IF(AND(TONGHOP!$O1462="ThiTN",OR(TONGHOP!$P1462="LT",TONGHOP!$P1462="TN"),TONGHOP!$Y1462&lt;&gt;""),TONGHOP!$Y1462,"")</f>
        <v/>
      </c>
      <c r="O1462" s="139" t="str">
        <f>IF(AND(TONGHOP!$O1462="ThiTN",OR(TONGHOP!$P1462="LT",TONGHOP!$P1462="TN"),TONGHOP!$Z1462&lt;&gt;""),TONGHOP!$Z1462,"")</f>
        <v/>
      </c>
      <c r="P1462" s="139" t="str">
        <f>IF(AND(TONGHOP!$O1462="ThiTN",TONGHOP!$P1462="VĐ",TONGHOP!$X1462&lt;&gt;""),TONGHOP!$X1462,"")</f>
        <v/>
      </c>
      <c r="Q1462" s="139" t="str">
        <f>IF(AND(TONGHOP!$O1462="ThiTN",TONGHOP!$P1462="VĐ",TONGHOP!$Y1462&lt;&gt;""),TONGHOP!$Y1462,"")</f>
        <v/>
      </c>
      <c r="R1462" s="139" t="str">
        <f>IF(AND(TONGHOP!$O1462="ThiTN",TONGHOP!$P1462="VĐ",TONGHOP!$Z1462&lt;&gt;""),TONGHOP!$Z1462,"")</f>
        <v/>
      </c>
      <c r="S1462" s="137" t="str">
        <f>IF(AND(TONGHOP!$O1462="ThiTN",TONGHOP!$P1462="TH",TONGHOP!$X1462&lt;&gt;""),TONGHOP!$X1462,"")</f>
        <v/>
      </c>
      <c r="T1462" s="137" t="str">
        <f>IF(AND(TONGHOP!$O1462="ThiTN",TONGHOP!$P1462="TH",TONGHOP!$Y1462&lt;&gt;""),TONGHOP!$Y1462,"")</f>
        <v/>
      </c>
      <c r="U1462" s="137" t="str">
        <f>IF(AND(TONGHOP!$O1462="ThiTN",TONGHOP!$P1462="TH",TONGHOP!$Z1462&lt;&gt;""),TONGHOP!$Z1462,"")</f>
        <v/>
      </c>
    </row>
    <row r="1463" spans="1:21">
      <c r="A1463" s="139" t="str">
        <f>IF(AND(TONGHOP!$O1463="KTHP",OR(TONGHOP!$P1463="LT",TONGHOP!$P1463="TN"),TONGHOP!$X1463&lt;&gt;""),TONGHOP!$X1463,"")</f>
        <v/>
      </c>
      <c r="B1463" s="139" t="str">
        <f>IF(AND(TONGHOP!$O1463="KTHP",OR(TONGHOP!$P1463="LT",TONGHOP!$P1463="TN"),TONGHOP!$Y1463&lt;&gt;""),TONGHOP!$Y1463,"")</f>
        <v/>
      </c>
      <c r="C1463" s="139" t="str">
        <f>IF(AND(TONGHOP!$O1463="KTHP",OR(TONGHOP!$P1463="LT",TONGHOP!$P1463="TN"),TONGHOP!$Z1463&lt;&gt;""),TONGHOP!$Z1463,"")</f>
        <v/>
      </c>
      <c r="D1463" s="139" t="str">
        <f>IF(AND(TONGHOP!$O1463="KTHP",TONGHOP!$P1463="VĐ"),TONGHOP!$X1463,"")</f>
        <v/>
      </c>
      <c r="E1463" s="138" t="str">
        <f>IF(AND(TONGHOP!$O1463="KTHP",TONGHOP!$P1463="VĐ"),TONGHOP!$Y1463,"")</f>
        <v/>
      </c>
      <c r="F1463" s="138" t="str">
        <f>IF(AND(TONGHOP!$O1463="KTHP",TONGHOP!$P1463="VĐ"),TONGHOP!$Z1463,"")</f>
        <v/>
      </c>
      <c r="G1463" s="139" t="str">
        <f>IF(AND(TONGHOP!$O1463="KTHP",TONGHOP!$P1463="TL"),TONGHOP!$X1463,"")</f>
        <v/>
      </c>
      <c r="H1463" s="138" t="str">
        <f>IF(AND(TONGHOP!$O1463="KTHP",TONGHOP!$P1463="TL"),TONGHOP!$Y1463,"")</f>
        <v/>
      </c>
      <c r="I1463" s="138" t="str">
        <f>IF(AND(TONGHOP!$O1463="KTHP",TONGHOP!$P1463="TL"),TONGHOP!$Z1463,"")</f>
        <v/>
      </c>
      <c r="J1463" s="139" t="str">
        <f>IF(AND(TONGHOP!$O1463="KTHP",TONGHOP!$P1463="TH"),TONGHOP!$X1463,"")</f>
        <v/>
      </c>
      <c r="K1463" s="138" t="str">
        <f>IF(AND(TONGHOP!$O1463="KTHP",TONGHOP!$P1463="TH"),TONGHOP!$Y1463,"")</f>
        <v/>
      </c>
      <c r="L1463" s="138" t="str">
        <f>IF(AND(TONGHOP!$O1463="KTHP",TONGHOP!$P1463="TH"),TONGHOP!$Z1463,"")</f>
        <v/>
      </c>
      <c r="M1463" s="139" t="str">
        <f>IF(AND(TONGHOP!$O1463="ThiTN",OR(TONGHOP!$P1463="LT",TONGHOP!$P1463="TN"),TONGHOP!$X1463&lt;&gt;""),TONGHOP!$X1463,"")</f>
        <v/>
      </c>
      <c r="N1463" s="139" t="str">
        <f>IF(AND(TONGHOP!$O1463="ThiTN",OR(TONGHOP!$P1463="LT",TONGHOP!$P1463="TN"),TONGHOP!$Y1463&lt;&gt;""),TONGHOP!$Y1463,"")</f>
        <v/>
      </c>
      <c r="O1463" s="139" t="str">
        <f>IF(AND(TONGHOP!$O1463="ThiTN",OR(TONGHOP!$P1463="LT",TONGHOP!$P1463="TN"),TONGHOP!$Z1463&lt;&gt;""),TONGHOP!$Z1463,"")</f>
        <v/>
      </c>
      <c r="P1463" s="139" t="str">
        <f>IF(AND(TONGHOP!$O1463="ThiTN",TONGHOP!$P1463="VĐ",TONGHOP!$X1463&lt;&gt;""),TONGHOP!$X1463,"")</f>
        <v/>
      </c>
      <c r="Q1463" s="139" t="str">
        <f>IF(AND(TONGHOP!$O1463="ThiTN",TONGHOP!$P1463="VĐ",TONGHOP!$Y1463&lt;&gt;""),TONGHOP!$Y1463,"")</f>
        <v/>
      </c>
      <c r="R1463" s="139" t="str">
        <f>IF(AND(TONGHOP!$O1463="ThiTN",TONGHOP!$P1463="VĐ",TONGHOP!$Z1463&lt;&gt;""),TONGHOP!$Z1463,"")</f>
        <v/>
      </c>
      <c r="S1463" s="137" t="str">
        <f>IF(AND(TONGHOP!$O1463="ThiTN",TONGHOP!$P1463="TH",TONGHOP!$X1463&lt;&gt;""),TONGHOP!$X1463,"")</f>
        <v/>
      </c>
      <c r="T1463" s="137" t="str">
        <f>IF(AND(TONGHOP!$O1463="ThiTN",TONGHOP!$P1463="TH",TONGHOP!$Y1463&lt;&gt;""),TONGHOP!$Y1463,"")</f>
        <v/>
      </c>
      <c r="U1463" s="137" t="str">
        <f>IF(AND(TONGHOP!$O1463="ThiTN",TONGHOP!$P1463="TH",TONGHOP!$Z1463&lt;&gt;""),TONGHOP!$Z1463,"")</f>
        <v/>
      </c>
    </row>
    <row r="1464" spans="1:21">
      <c r="A1464" s="139" t="str">
        <f>IF(AND(TONGHOP!$O1464="KTHP",OR(TONGHOP!$P1464="LT",TONGHOP!$P1464="TN"),TONGHOP!$X1464&lt;&gt;""),TONGHOP!$X1464,"")</f>
        <v/>
      </c>
      <c r="B1464" s="139" t="str">
        <f>IF(AND(TONGHOP!$O1464="KTHP",OR(TONGHOP!$P1464="LT",TONGHOP!$P1464="TN"),TONGHOP!$Y1464&lt;&gt;""),TONGHOP!$Y1464,"")</f>
        <v/>
      </c>
      <c r="C1464" s="139" t="str">
        <f>IF(AND(TONGHOP!$O1464="KTHP",OR(TONGHOP!$P1464="LT",TONGHOP!$P1464="TN"),TONGHOP!$Z1464&lt;&gt;""),TONGHOP!$Z1464,"")</f>
        <v/>
      </c>
      <c r="D1464" s="139" t="str">
        <f>IF(AND(TONGHOP!$O1464="KTHP",TONGHOP!$P1464="VĐ"),TONGHOP!$X1464,"")</f>
        <v/>
      </c>
      <c r="E1464" s="138" t="str">
        <f>IF(AND(TONGHOP!$O1464="KTHP",TONGHOP!$P1464="VĐ"),TONGHOP!$Y1464,"")</f>
        <v/>
      </c>
      <c r="F1464" s="138" t="str">
        <f>IF(AND(TONGHOP!$O1464="KTHP",TONGHOP!$P1464="VĐ"),TONGHOP!$Z1464,"")</f>
        <v/>
      </c>
      <c r="G1464" s="139" t="str">
        <f>IF(AND(TONGHOP!$O1464="KTHP",TONGHOP!$P1464="TL"),TONGHOP!$X1464,"")</f>
        <v/>
      </c>
      <c r="H1464" s="138" t="str">
        <f>IF(AND(TONGHOP!$O1464="KTHP",TONGHOP!$P1464="TL"),TONGHOP!$Y1464,"")</f>
        <v/>
      </c>
      <c r="I1464" s="138" t="str">
        <f>IF(AND(TONGHOP!$O1464="KTHP",TONGHOP!$P1464="TL"),TONGHOP!$Z1464,"")</f>
        <v/>
      </c>
      <c r="J1464" s="139" t="str">
        <f>IF(AND(TONGHOP!$O1464="KTHP",TONGHOP!$P1464="TH"),TONGHOP!$X1464,"")</f>
        <v/>
      </c>
      <c r="K1464" s="138" t="str">
        <f>IF(AND(TONGHOP!$O1464="KTHP",TONGHOP!$P1464="TH"),TONGHOP!$Y1464,"")</f>
        <v/>
      </c>
      <c r="L1464" s="138" t="str">
        <f>IF(AND(TONGHOP!$O1464="KTHP",TONGHOP!$P1464="TH"),TONGHOP!$Z1464,"")</f>
        <v/>
      </c>
      <c r="M1464" s="139" t="str">
        <f>IF(AND(TONGHOP!$O1464="ThiTN",OR(TONGHOP!$P1464="LT",TONGHOP!$P1464="TN"),TONGHOP!$X1464&lt;&gt;""),TONGHOP!$X1464,"")</f>
        <v/>
      </c>
      <c r="N1464" s="139" t="str">
        <f>IF(AND(TONGHOP!$O1464="ThiTN",OR(TONGHOP!$P1464="LT",TONGHOP!$P1464="TN"),TONGHOP!$Y1464&lt;&gt;""),TONGHOP!$Y1464,"")</f>
        <v/>
      </c>
      <c r="O1464" s="139" t="str">
        <f>IF(AND(TONGHOP!$O1464="ThiTN",OR(TONGHOP!$P1464="LT",TONGHOP!$P1464="TN"),TONGHOP!$Z1464&lt;&gt;""),TONGHOP!$Z1464,"")</f>
        <v/>
      </c>
      <c r="P1464" s="139" t="str">
        <f>IF(AND(TONGHOP!$O1464="ThiTN",TONGHOP!$P1464="VĐ",TONGHOP!$X1464&lt;&gt;""),TONGHOP!$X1464,"")</f>
        <v/>
      </c>
      <c r="Q1464" s="139" t="str">
        <f>IF(AND(TONGHOP!$O1464="ThiTN",TONGHOP!$P1464="VĐ",TONGHOP!$Y1464&lt;&gt;""),TONGHOP!$Y1464,"")</f>
        <v/>
      </c>
      <c r="R1464" s="139" t="str">
        <f>IF(AND(TONGHOP!$O1464="ThiTN",TONGHOP!$P1464="VĐ",TONGHOP!$Z1464&lt;&gt;""),TONGHOP!$Z1464,"")</f>
        <v/>
      </c>
      <c r="S1464" s="137" t="str">
        <f>IF(AND(TONGHOP!$O1464="ThiTN",TONGHOP!$P1464="TH",TONGHOP!$X1464&lt;&gt;""),TONGHOP!$X1464,"")</f>
        <v/>
      </c>
      <c r="T1464" s="137" t="str">
        <f>IF(AND(TONGHOP!$O1464="ThiTN",TONGHOP!$P1464="TH",TONGHOP!$Y1464&lt;&gt;""),TONGHOP!$Y1464,"")</f>
        <v/>
      </c>
      <c r="U1464" s="137" t="str">
        <f>IF(AND(TONGHOP!$O1464="ThiTN",TONGHOP!$P1464="TH",TONGHOP!$Z1464&lt;&gt;""),TONGHOP!$Z1464,"")</f>
        <v/>
      </c>
    </row>
    <row r="1465" spans="1:21">
      <c r="A1465" s="139" t="str">
        <f>IF(AND(TONGHOP!$O1465="KTHP",OR(TONGHOP!$P1465="LT",TONGHOP!$P1465="TN"),TONGHOP!$X1465&lt;&gt;""),TONGHOP!$X1465,"")</f>
        <v/>
      </c>
      <c r="B1465" s="139" t="str">
        <f>IF(AND(TONGHOP!$O1465="KTHP",OR(TONGHOP!$P1465="LT",TONGHOP!$P1465="TN"),TONGHOP!$Y1465&lt;&gt;""),TONGHOP!$Y1465,"")</f>
        <v/>
      </c>
      <c r="C1465" s="139" t="str">
        <f>IF(AND(TONGHOP!$O1465="KTHP",OR(TONGHOP!$P1465="LT",TONGHOP!$P1465="TN"),TONGHOP!$Z1465&lt;&gt;""),TONGHOP!$Z1465,"")</f>
        <v/>
      </c>
      <c r="D1465" s="139" t="str">
        <f>IF(AND(TONGHOP!$O1465="KTHP",TONGHOP!$P1465="VĐ"),TONGHOP!$X1465,"")</f>
        <v/>
      </c>
      <c r="E1465" s="138" t="str">
        <f>IF(AND(TONGHOP!$O1465="KTHP",TONGHOP!$P1465="VĐ"),TONGHOP!$Y1465,"")</f>
        <v/>
      </c>
      <c r="F1465" s="138" t="str">
        <f>IF(AND(TONGHOP!$O1465="KTHP",TONGHOP!$P1465="VĐ"),TONGHOP!$Z1465,"")</f>
        <v/>
      </c>
      <c r="G1465" s="139" t="str">
        <f>IF(AND(TONGHOP!$O1465="KTHP",TONGHOP!$P1465="TL"),TONGHOP!$X1465,"")</f>
        <v/>
      </c>
      <c r="H1465" s="138" t="str">
        <f>IF(AND(TONGHOP!$O1465="KTHP",TONGHOP!$P1465="TL"),TONGHOP!$Y1465,"")</f>
        <v/>
      </c>
      <c r="I1465" s="138" t="str">
        <f>IF(AND(TONGHOP!$O1465="KTHP",TONGHOP!$P1465="TL"),TONGHOP!$Z1465,"")</f>
        <v/>
      </c>
      <c r="J1465" s="139" t="str">
        <f>IF(AND(TONGHOP!$O1465="KTHP",TONGHOP!$P1465="TH"),TONGHOP!$X1465,"")</f>
        <v/>
      </c>
      <c r="K1465" s="138" t="str">
        <f>IF(AND(TONGHOP!$O1465="KTHP",TONGHOP!$P1465="TH"),TONGHOP!$Y1465,"")</f>
        <v/>
      </c>
      <c r="L1465" s="138" t="str">
        <f>IF(AND(TONGHOP!$O1465="KTHP",TONGHOP!$P1465="TH"),TONGHOP!$Z1465,"")</f>
        <v/>
      </c>
      <c r="M1465" s="139" t="str">
        <f>IF(AND(TONGHOP!$O1465="ThiTN",OR(TONGHOP!$P1465="LT",TONGHOP!$P1465="TN"),TONGHOP!$X1465&lt;&gt;""),TONGHOP!$X1465,"")</f>
        <v/>
      </c>
      <c r="N1465" s="139" t="str">
        <f>IF(AND(TONGHOP!$O1465="ThiTN",OR(TONGHOP!$P1465="LT",TONGHOP!$P1465="TN"),TONGHOP!$Y1465&lt;&gt;""),TONGHOP!$Y1465,"")</f>
        <v/>
      </c>
      <c r="O1465" s="139" t="str">
        <f>IF(AND(TONGHOP!$O1465="ThiTN",OR(TONGHOP!$P1465="LT",TONGHOP!$P1465="TN"),TONGHOP!$Z1465&lt;&gt;""),TONGHOP!$Z1465,"")</f>
        <v/>
      </c>
      <c r="P1465" s="139" t="str">
        <f>IF(AND(TONGHOP!$O1465="ThiTN",TONGHOP!$P1465="VĐ",TONGHOP!$X1465&lt;&gt;""),TONGHOP!$X1465,"")</f>
        <v/>
      </c>
      <c r="Q1465" s="139" t="str">
        <f>IF(AND(TONGHOP!$O1465="ThiTN",TONGHOP!$P1465="VĐ",TONGHOP!$Y1465&lt;&gt;""),TONGHOP!$Y1465,"")</f>
        <v/>
      </c>
      <c r="R1465" s="139" t="str">
        <f>IF(AND(TONGHOP!$O1465="ThiTN",TONGHOP!$P1465="VĐ",TONGHOP!$Z1465&lt;&gt;""),TONGHOP!$Z1465,"")</f>
        <v/>
      </c>
      <c r="S1465" s="137" t="str">
        <f>IF(AND(TONGHOP!$O1465="ThiTN",TONGHOP!$P1465="TH",TONGHOP!$X1465&lt;&gt;""),TONGHOP!$X1465,"")</f>
        <v/>
      </c>
      <c r="T1465" s="137" t="str">
        <f>IF(AND(TONGHOP!$O1465="ThiTN",TONGHOP!$P1465="TH",TONGHOP!$Y1465&lt;&gt;""),TONGHOP!$Y1465,"")</f>
        <v/>
      </c>
      <c r="U1465" s="137" t="str">
        <f>IF(AND(TONGHOP!$O1465="ThiTN",TONGHOP!$P1465="TH",TONGHOP!$Z1465&lt;&gt;""),TONGHOP!$Z1465,"")</f>
        <v/>
      </c>
    </row>
    <row r="1466" spans="1:21">
      <c r="A1466" s="139" t="str">
        <f>IF(AND(TONGHOP!$O1466="KTHP",OR(TONGHOP!$P1466="LT",TONGHOP!$P1466="TN"),TONGHOP!$X1466&lt;&gt;""),TONGHOP!$X1466,"")</f>
        <v/>
      </c>
      <c r="B1466" s="139" t="str">
        <f>IF(AND(TONGHOP!$O1466="KTHP",OR(TONGHOP!$P1466="LT",TONGHOP!$P1466="TN"),TONGHOP!$Y1466&lt;&gt;""),TONGHOP!$Y1466,"")</f>
        <v/>
      </c>
      <c r="C1466" s="139" t="str">
        <f>IF(AND(TONGHOP!$O1466="KTHP",OR(TONGHOP!$P1466="LT",TONGHOP!$P1466="TN"),TONGHOP!$Z1466&lt;&gt;""),TONGHOP!$Z1466,"")</f>
        <v/>
      </c>
      <c r="D1466" s="139" t="str">
        <f>IF(AND(TONGHOP!$O1466="KTHP",TONGHOP!$P1466="VĐ"),TONGHOP!$X1466,"")</f>
        <v/>
      </c>
      <c r="E1466" s="138" t="str">
        <f>IF(AND(TONGHOP!$O1466="KTHP",TONGHOP!$P1466="VĐ"),TONGHOP!$Y1466,"")</f>
        <v/>
      </c>
      <c r="F1466" s="138" t="str">
        <f>IF(AND(TONGHOP!$O1466="KTHP",TONGHOP!$P1466="VĐ"),TONGHOP!$Z1466,"")</f>
        <v/>
      </c>
      <c r="G1466" s="139" t="str">
        <f>IF(AND(TONGHOP!$O1466="KTHP",TONGHOP!$P1466="TL"),TONGHOP!$X1466,"")</f>
        <v/>
      </c>
      <c r="H1466" s="138" t="str">
        <f>IF(AND(TONGHOP!$O1466="KTHP",TONGHOP!$P1466="TL"),TONGHOP!$Y1466,"")</f>
        <v/>
      </c>
      <c r="I1466" s="138" t="str">
        <f>IF(AND(TONGHOP!$O1466="KTHP",TONGHOP!$P1466="TL"),TONGHOP!$Z1466,"")</f>
        <v/>
      </c>
      <c r="J1466" s="139" t="str">
        <f>IF(AND(TONGHOP!$O1466="KTHP",TONGHOP!$P1466="TH"),TONGHOP!$X1466,"")</f>
        <v/>
      </c>
      <c r="K1466" s="138" t="str">
        <f>IF(AND(TONGHOP!$O1466="KTHP",TONGHOP!$P1466="TH"),TONGHOP!$Y1466,"")</f>
        <v/>
      </c>
      <c r="L1466" s="138" t="str">
        <f>IF(AND(TONGHOP!$O1466="KTHP",TONGHOP!$P1466="TH"),TONGHOP!$Z1466,"")</f>
        <v/>
      </c>
      <c r="M1466" s="139" t="str">
        <f>IF(AND(TONGHOP!$O1466="ThiTN",OR(TONGHOP!$P1466="LT",TONGHOP!$P1466="TN"),TONGHOP!$X1466&lt;&gt;""),TONGHOP!$X1466,"")</f>
        <v/>
      </c>
      <c r="N1466" s="139" t="str">
        <f>IF(AND(TONGHOP!$O1466="ThiTN",OR(TONGHOP!$P1466="LT",TONGHOP!$P1466="TN"),TONGHOP!$Y1466&lt;&gt;""),TONGHOP!$Y1466,"")</f>
        <v/>
      </c>
      <c r="O1466" s="139" t="str">
        <f>IF(AND(TONGHOP!$O1466="ThiTN",OR(TONGHOP!$P1466="LT",TONGHOP!$P1466="TN"),TONGHOP!$Z1466&lt;&gt;""),TONGHOP!$Z1466,"")</f>
        <v/>
      </c>
      <c r="P1466" s="139" t="str">
        <f>IF(AND(TONGHOP!$O1466="ThiTN",TONGHOP!$P1466="VĐ",TONGHOP!$X1466&lt;&gt;""),TONGHOP!$X1466,"")</f>
        <v/>
      </c>
      <c r="Q1466" s="139" t="str">
        <f>IF(AND(TONGHOP!$O1466="ThiTN",TONGHOP!$P1466="VĐ",TONGHOP!$Y1466&lt;&gt;""),TONGHOP!$Y1466,"")</f>
        <v/>
      </c>
      <c r="R1466" s="139" t="str">
        <f>IF(AND(TONGHOP!$O1466="ThiTN",TONGHOP!$P1466="VĐ",TONGHOP!$Z1466&lt;&gt;""),TONGHOP!$Z1466,"")</f>
        <v/>
      </c>
      <c r="S1466" s="137" t="str">
        <f>IF(AND(TONGHOP!$O1466="ThiTN",TONGHOP!$P1466="TH",TONGHOP!$X1466&lt;&gt;""),TONGHOP!$X1466,"")</f>
        <v/>
      </c>
      <c r="T1466" s="137" t="str">
        <f>IF(AND(TONGHOP!$O1466="ThiTN",TONGHOP!$P1466="TH",TONGHOP!$Y1466&lt;&gt;""),TONGHOP!$Y1466,"")</f>
        <v/>
      </c>
      <c r="U1466" s="137" t="str">
        <f>IF(AND(TONGHOP!$O1466="ThiTN",TONGHOP!$P1466="TH",TONGHOP!$Z1466&lt;&gt;""),TONGHOP!$Z1466,"")</f>
        <v/>
      </c>
    </row>
    <row r="1467" spans="1:21">
      <c r="A1467" s="139" t="str">
        <f>IF(AND(TONGHOP!$O1467="KTHP",OR(TONGHOP!$P1467="LT",TONGHOP!$P1467="TN"),TONGHOP!$X1467&lt;&gt;""),TONGHOP!$X1467,"")</f>
        <v/>
      </c>
      <c r="B1467" s="139" t="str">
        <f>IF(AND(TONGHOP!$O1467="KTHP",OR(TONGHOP!$P1467="LT",TONGHOP!$P1467="TN"),TONGHOP!$Y1467&lt;&gt;""),TONGHOP!$Y1467,"")</f>
        <v/>
      </c>
      <c r="C1467" s="139" t="str">
        <f>IF(AND(TONGHOP!$O1467="KTHP",OR(TONGHOP!$P1467="LT",TONGHOP!$P1467="TN"),TONGHOP!$Z1467&lt;&gt;""),TONGHOP!$Z1467,"")</f>
        <v/>
      </c>
      <c r="D1467" s="139" t="str">
        <f>IF(AND(TONGHOP!$O1467="KTHP",TONGHOP!$P1467="VĐ"),TONGHOP!$X1467,"")</f>
        <v/>
      </c>
      <c r="E1467" s="138" t="str">
        <f>IF(AND(TONGHOP!$O1467="KTHP",TONGHOP!$P1467="VĐ"),TONGHOP!$Y1467,"")</f>
        <v/>
      </c>
      <c r="F1467" s="138" t="str">
        <f>IF(AND(TONGHOP!$O1467="KTHP",TONGHOP!$P1467="VĐ"),TONGHOP!$Z1467,"")</f>
        <v/>
      </c>
      <c r="G1467" s="139" t="str">
        <f>IF(AND(TONGHOP!$O1467="KTHP",TONGHOP!$P1467="TL"),TONGHOP!$X1467,"")</f>
        <v/>
      </c>
      <c r="H1467" s="138" t="str">
        <f>IF(AND(TONGHOP!$O1467="KTHP",TONGHOP!$P1467="TL"),TONGHOP!$Y1467,"")</f>
        <v/>
      </c>
      <c r="I1467" s="138" t="str">
        <f>IF(AND(TONGHOP!$O1467="KTHP",TONGHOP!$P1467="TL"),TONGHOP!$Z1467,"")</f>
        <v/>
      </c>
      <c r="J1467" s="139" t="str">
        <f>IF(AND(TONGHOP!$O1467="KTHP",TONGHOP!$P1467="TH"),TONGHOP!$X1467,"")</f>
        <v/>
      </c>
      <c r="K1467" s="138" t="str">
        <f>IF(AND(TONGHOP!$O1467="KTHP",TONGHOP!$P1467="TH"),TONGHOP!$Y1467,"")</f>
        <v/>
      </c>
      <c r="L1467" s="138" t="str">
        <f>IF(AND(TONGHOP!$O1467="KTHP",TONGHOP!$P1467="TH"),TONGHOP!$Z1467,"")</f>
        <v/>
      </c>
      <c r="M1467" s="139" t="str">
        <f>IF(AND(TONGHOP!$O1467="ThiTN",OR(TONGHOP!$P1467="LT",TONGHOP!$P1467="TN"),TONGHOP!$X1467&lt;&gt;""),TONGHOP!$X1467,"")</f>
        <v/>
      </c>
      <c r="N1467" s="139" t="str">
        <f>IF(AND(TONGHOP!$O1467="ThiTN",OR(TONGHOP!$P1467="LT",TONGHOP!$P1467="TN"),TONGHOP!$Y1467&lt;&gt;""),TONGHOP!$Y1467,"")</f>
        <v/>
      </c>
      <c r="O1467" s="139" t="str">
        <f>IF(AND(TONGHOP!$O1467="ThiTN",OR(TONGHOP!$P1467="LT",TONGHOP!$P1467="TN"),TONGHOP!$Z1467&lt;&gt;""),TONGHOP!$Z1467,"")</f>
        <v/>
      </c>
      <c r="P1467" s="139" t="str">
        <f>IF(AND(TONGHOP!$O1467="ThiTN",TONGHOP!$P1467="VĐ",TONGHOP!$X1467&lt;&gt;""),TONGHOP!$X1467,"")</f>
        <v/>
      </c>
      <c r="Q1467" s="139" t="str">
        <f>IF(AND(TONGHOP!$O1467="ThiTN",TONGHOP!$P1467="VĐ",TONGHOP!$Y1467&lt;&gt;""),TONGHOP!$Y1467,"")</f>
        <v/>
      </c>
      <c r="R1467" s="139" t="str">
        <f>IF(AND(TONGHOP!$O1467="ThiTN",TONGHOP!$P1467="VĐ",TONGHOP!$Z1467&lt;&gt;""),TONGHOP!$Z1467,"")</f>
        <v/>
      </c>
      <c r="S1467" s="137" t="str">
        <f>IF(AND(TONGHOP!$O1467="ThiTN",TONGHOP!$P1467="TH",TONGHOP!$X1467&lt;&gt;""),TONGHOP!$X1467,"")</f>
        <v/>
      </c>
      <c r="T1467" s="137" t="str">
        <f>IF(AND(TONGHOP!$O1467="ThiTN",TONGHOP!$P1467="TH",TONGHOP!$Y1467&lt;&gt;""),TONGHOP!$Y1467,"")</f>
        <v/>
      </c>
      <c r="U1467" s="137" t="str">
        <f>IF(AND(TONGHOP!$O1467="ThiTN",TONGHOP!$P1467="TH",TONGHOP!$Z1467&lt;&gt;""),TONGHOP!$Z1467,"")</f>
        <v/>
      </c>
    </row>
    <row r="1468" spans="1:21">
      <c r="A1468" s="139" t="str">
        <f>IF(AND(TONGHOP!$O1468="KTHP",OR(TONGHOP!$P1468="LT",TONGHOP!$P1468="TN"),TONGHOP!$X1468&lt;&gt;""),TONGHOP!$X1468,"")</f>
        <v/>
      </c>
      <c r="B1468" s="139" t="str">
        <f>IF(AND(TONGHOP!$O1468="KTHP",OR(TONGHOP!$P1468="LT",TONGHOP!$P1468="TN"),TONGHOP!$Y1468&lt;&gt;""),TONGHOP!$Y1468,"")</f>
        <v/>
      </c>
      <c r="C1468" s="139" t="str">
        <f>IF(AND(TONGHOP!$O1468="KTHP",OR(TONGHOP!$P1468="LT",TONGHOP!$P1468="TN"),TONGHOP!$Z1468&lt;&gt;""),TONGHOP!$Z1468,"")</f>
        <v/>
      </c>
      <c r="D1468" s="139" t="str">
        <f>IF(AND(TONGHOP!$O1468="KTHP",TONGHOP!$P1468="VĐ"),TONGHOP!$X1468,"")</f>
        <v/>
      </c>
      <c r="E1468" s="138" t="str">
        <f>IF(AND(TONGHOP!$O1468="KTHP",TONGHOP!$P1468="VĐ"),TONGHOP!$Y1468,"")</f>
        <v/>
      </c>
      <c r="F1468" s="138" t="str">
        <f>IF(AND(TONGHOP!$O1468="KTHP",TONGHOP!$P1468="VĐ"),TONGHOP!$Z1468,"")</f>
        <v/>
      </c>
      <c r="G1468" s="139" t="str">
        <f>IF(AND(TONGHOP!$O1468="KTHP",TONGHOP!$P1468="TL"),TONGHOP!$X1468,"")</f>
        <v/>
      </c>
      <c r="H1468" s="138" t="str">
        <f>IF(AND(TONGHOP!$O1468="KTHP",TONGHOP!$P1468="TL"),TONGHOP!$Y1468,"")</f>
        <v/>
      </c>
      <c r="I1468" s="138" t="str">
        <f>IF(AND(TONGHOP!$O1468="KTHP",TONGHOP!$P1468="TL"),TONGHOP!$Z1468,"")</f>
        <v/>
      </c>
      <c r="J1468" s="139" t="str">
        <f>IF(AND(TONGHOP!$O1468="KTHP",TONGHOP!$P1468="TH"),TONGHOP!$X1468,"")</f>
        <v/>
      </c>
      <c r="K1468" s="138" t="str">
        <f>IF(AND(TONGHOP!$O1468="KTHP",TONGHOP!$P1468="TH"),TONGHOP!$Y1468,"")</f>
        <v/>
      </c>
      <c r="L1468" s="138" t="str">
        <f>IF(AND(TONGHOP!$O1468="KTHP",TONGHOP!$P1468="TH"),TONGHOP!$Z1468,"")</f>
        <v/>
      </c>
      <c r="M1468" s="139" t="str">
        <f>IF(AND(TONGHOP!$O1468="ThiTN",OR(TONGHOP!$P1468="LT",TONGHOP!$P1468="TN"),TONGHOP!$X1468&lt;&gt;""),TONGHOP!$X1468,"")</f>
        <v/>
      </c>
      <c r="N1468" s="139" t="str">
        <f>IF(AND(TONGHOP!$O1468="ThiTN",OR(TONGHOP!$P1468="LT",TONGHOP!$P1468="TN"),TONGHOP!$Y1468&lt;&gt;""),TONGHOP!$Y1468,"")</f>
        <v/>
      </c>
      <c r="O1468" s="139" t="str">
        <f>IF(AND(TONGHOP!$O1468="ThiTN",OR(TONGHOP!$P1468="LT",TONGHOP!$P1468="TN"),TONGHOP!$Z1468&lt;&gt;""),TONGHOP!$Z1468,"")</f>
        <v/>
      </c>
      <c r="P1468" s="139" t="str">
        <f>IF(AND(TONGHOP!$O1468="ThiTN",TONGHOP!$P1468="VĐ",TONGHOP!$X1468&lt;&gt;""),TONGHOP!$X1468,"")</f>
        <v/>
      </c>
      <c r="Q1468" s="139" t="str">
        <f>IF(AND(TONGHOP!$O1468="ThiTN",TONGHOP!$P1468="VĐ",TONGHOP!$Y1468&lt;&gt;""),TONGHOP!$Y1468,"")</f>
        <v/>
      </c>
      <c r="R1468" s="139" t="str">
        <f>IF(AND(TONGHOP!$O1468="ThiTN",TONGHOP!$P1468="VĐ",TONGHOP!$Z1468&lt;&gt;""),TONGHOP!$Z1468,"")</f>
        <v/>
      </c>
      <c r="S1468" s="137" t="str">
        <f>IF(AND(TONGHOP!$O1468="ThiTN",TONGHOP!$P1468="TH",TONGHOP!$X1468&lt;&gt;""),TONGHOP!$X1468,"")</f>
        <v/>
      </c>
      <c r="T1468" s="137" t="str">
        <f>IF(AND(TONGHOP!$O1468="ThiTN",TONGHOP!$P1468="TH",TONGHOP!$Y1468&lt;&gt;""),TONGHOP!$Y1468,"")</f>
        <v/>
      </c>
      <c r="U1468" s="137" t="str">
        <f>IF(AND(TONGHOP!$O1468="ThiTN",TONGHOP!$P1468="TH",TONGHOP!$Z1468&lt;&gt;""),TONGHOP!$Z1468,"")</f>
        <v/>
      </c>
    </row>
    <row r="1469" spans="1:21">
      <c r="A1469" s="139" t="str">
        <f>IF(AND(TONGHOP!$O1469="KTHP",OR(TONGHOP!$P1469="LT",TONGHOP!$P1469="TN"),TONGHOP!$X1469&lt;&gt;""),TONGHOP!$X1469,"")</f>
        <v/>
      </c>
      <c r="B1469" s="139" t="str">
        <f>IF(AND(TONGHOP!$O1469="KTHP",OR(TONGHOP!$P1469="LT",TONGHOP!$P1469="TN"),TONGHOP!$Y1469&lt;&gt;""),TONGHOP!$Y1469,"")</f>
        <v/>
      </c>
      <c r="C1469" s="139" t="str">
        <f>IF(AND(TONGHOP!$O1469="KTHP",OR(TONGHOP!$P1469="LT",TONGHOP!$P1469="TN"),TONGHOP!$Z1469&lt;&gt;""),TONGHOP!$Z1469,"")</f>
        <v/>
      </c>
      <c r="D1469" s="139" t="str">
        <f>IF(AND(TONGHOP!$O1469="KTHP",TONGHOP!$P1469="VĐ"),TONGHOP!$X1469,"")</f>
        <v/>
      </c>
      <c r="E1469" s="138" t="str">
        <f>IF(AND(TONGHOP!$O1469="KTHP",TONGHOP!$P1469="VĐ"),TONGHOP!$Y1469,"")</f>
        <v/>
      </c>
      <c r="F1469" s="138" t="str">
        <f>IF(AND(TONGHOP!$O1469="KTHP",TONGHOP!$P1469="VĐ"),TONGHOP!$Z1469,"")</f>
        <v/>
      </c>
      <c r="G1469" s="139" t="str">
        <f>IF(AND(TONGHOP!$O1469="KTHP",TONGHOP!$P1469="TL"),TONGHOP!$X1469,"")</f>
        <v/>
      </c>
      <c r="H1469" s="138" t="str">
        <f>IF(AND(TONGHOP!$O1469="KTHP",TONGHOP!$P1469="TL"),TONGHOP!$Y1469,"")</f>
        <v/>
      </c>
      <c r="I1469" s="138" t="str">
        <f>IF(AND(TONGHOP!$O1469="KTHP",TONGHOP!$P1469="TL"),TONGHOP!$Z1469,"")</f>
        <v/>
      </c>
      <c r="J1469" s="139" t="str">
        <f>IF(AND(TONGHOP!$O1469="KTHP",TONGHOP!$P1469="TH"),TONGHOP!$X1469,"")</f>
        <v/>
      </c>
      <c r="K1469" s="138" t="str">
        <f>IF(AND(TONGHOP!$O1469="KTHP",TONGHOP!$P1469="TH"),TONGHOP!$Y1469,"")</f>
        <v/>
      </c>
      <c r="L1469" s="138" t="str">
        <f>IF(AND(TONGHOP!$O1469="KTHP",TONGHOP!$P1469="TH"),TONGHOP!$Z1469,"")</f>
        <v/>
      </c>
      <c r="M1469" s="139" t="str">
        <f>IF(AND(TONGHOP!$O1469="ThiTN",OR(TONGHOP!$P1469="LT",TONGHOP!$P1469="TN"),TONGHOP!$X1469&lt;&gt;""),TONGHOP!$X1469,"")</f>
        <v/>
      </c>
      <c r="N1469" s="139" t="str">
        <f>IF(AND(TONGHOP!$O1469="ThiTN",OR(TONGHOP!$P1469="LT",TONGHOP!$P1469="TN"),TONGHOP!$Y1469&lt;&gt;""),TONGHOP!$Y1469,"")</f>
        <v/>
      </c>
      <c r="O1469" s="139" t="str">
        <f>IF(AND(TONGHOP!$O1469="ThiTN",OR(TONGHOP!$P1469="LT",TONGHOP!$P1469="TN"),TONGHOP!$Z1469&lt;&gt;""),TONGHOP!$Z1469,"")</f>
        <v/>
      </c>
      <c r="P1469" s="139" t="str">
        <f>IF(AND(TONGHOP!$O1469="ThiTN",TONGHOP!$P1469="VĐ",TONGHOP!$X1469&lt;&gt;""),TONGHOP!$X1469,"")</f>
        <v/>
      </c>
      <c r="Q1469" s="139" t="str">
        <f>IF(AND(TONGHOP!$O1469="ThiTN",TONGHOP!$P1469="VĐ",TONGHOP!$Y1469&lt;&gt;""),TONGHOP!$Y1469,"")</f>
        <v/>
      </c>
      <c r="R1469" s="139" t="str">
        <f>IF(AND(TONGHOP!$O1469="ThiTN",TONGHOP!$P1469="VĐ",TONGHOP!$Z1469&lt;&gt;""),TONGHOP!$Z1469,"")</f>
        <v/>
      </c>
      <c r="S1469" s="137" t="str">
        <f>IF(AND(TONGHOP!$O1469="ThiTN",TONGHOP!$P1469="TH",TONGHOP!$X1469&lt;&gt;""),TONGHOP!$X1469,"")</f>
        <v/>
      </c>
      <c r="T1469" s="137" t="str">
        <f>IF(AND(TONGHOP!$O1469="ThiTN",TONGHOP!$P1469="TH",TONGHOP!$Y1469&lt;&gt;""),TONGHOP!$Y1469,"")</f>
        <v/>
      </c>
      <c r="U1469" s="137" t="str">
        <f>IF(AND(TONGHOP!$O1469="ThiTN",TONGHOP!$P1469="TH",TONGHOP!$Z1469&lt;&gt;""),TONGHOP!$Z1469,"")</f>
        <v/>
      </c>
    </row>
    <row r="1470" spans="1:21">
      <c r="A1470" s="139" t="str">
        <f>IF(AND(TONGHOP!$O1470="KTHP",OR(TONGHOP!$P1470="LT",TONGHOP!$P1470="TN"),TONGHOP!$X1470&lt;&gt;""),TONGHOP!$X1470,"")</f>
        <v/>
      </c>
      <c r="B1470" s="139" t="str">
        <f>IF(AND(TONGHOP!$O1470="KTHP",OR(TONGHOP!$P1470="LT",TONGHOP!$P1470="TN"),TONGHOP!$Y1470&lt;&gt;""),TONGHOP!$Y1470,"")</f>
        <v/>
      </c>
      <c r="C1470" s="139" t="str">
        <f>IF(AND(TONGHOP!$O1470="KTHP",OR(TONGHOP!$P1470="LT",TONGHOP!$P1470="TN"),TONGHOP!$Z1470&lt;&gt;""),TONGHOP!$Z1470,"")</f>
        <v/>
      </c>
      <c r="D1470" s="139" t="str">
        <f>IF(AND(TONGHOP!$O1470="KTHP",TONGHOP!$P1470="VĐ"),TONGHOP!$X1470,"")</f>
        <v/>
      </c>
      <c r="E1470" s="138" t="str">
        <f>IF(AND(TONGHOP!$O1470="KTHP",TONGHOP!$P1470="VĐ"),TONGHOP!$Y1470,"")</f>
        <v/>
      </c>
      <c r="F1470" s="138" t="str">
        <f>IF(AND(TONGHOP!$O1470="KTHP",TONGHOP!$P1470="VĐ"),TONGHOP!$Z1470,"")</f>
        <v/>
      </c>
      <c r="G1470" s="139" t="str">
        <f>IF(AND(TONGHOP!$O1470="KTHP",TONGHOP!$P1470="TL"),TONGHOP!$X1470,"")</f>
        <v/>
      </c>
      <c r="H1470" s="138" t="str">
        <f>IF(AND(TONGHOP!$O1470="KTHP",TONGHOP!$P1470="TL"),TONGHOP!$Y1470,"")</f>
        <v/>
      </c>
      <c r="I1470" s="138" t="str">
        <f>IF(AND(TONGHOP!$O1470="KTHP",TONGHOP!$P1470="TL"),TONGHOP!$Z1470,"")</f>
        <v/>
      </c>
      <c r="J1470" s="139" t="str">
        <f>IF(AND(TONGHOP!$O1470="KTHP",TONGHOP!$P1470="TH"),TONGHOP!$X1470,"")</f>
        <v/>
      </c>
      <c r="K1470" s="138" t="str">
        <f>IF(AND(TONGHOP!$O1470="KTHP",TONGHOP!$P1470="TH"),TONGHOP!$Y1470,"")</f>
        <v/>
      </c>
      <c r="L1470" s="138" t="str">
        <f>IF(AND(TONGHOP!$O1470="KTHP",TONGHOP!$P1470="TH"),TONGHOP!$Z1470,"")</f>
        <v/>
      </c>
      <c r="M1470" s="139" t="str">
        <f>IF(AND(TONGHOP!$O1470="ThiTN",OR(TONGHOP!$P1470="LT",TONGHOP!$P1470="TN"),TONGHOP!$X1470&lt;&gt;""),TONGHOP!$X1470,"")</f>
        <v/>
      </c>
      <c r="N1470" s="139" t="str">
        <f>IF(AND(TONGHOP!$O1470="ThiTN",OR(TONGHOP!$P1470="LT",TONGHOP!$P1470="TN"),TONGHOP!$Y1470&lt;&gt;""),TONGHOP!$Y1470,"")</f>
        <v/>
      </c>
      <c r="O1470" s="139" t="str">
        <f>IF(AND(TONGHOP!$O1470="ThiTN",OR(TONGHOP!$P1470="LT",TONGHOP!$P1470="TN"),TONGHOP!$Z1470&lt;&gt;""),TONGHOP!$Z1470,"")</f>
        <v/>
      </c>
      <c r="P1470" s="139" t="str">
        <f>IF(AND(TONGHOP!$O1470="ThiTN",TONGHOP!$P1470="VĐ",TONGHOP!$X1470&lt;&gt;""),TONGHOP!$X1470,"")</f>
        <v/>
      </c>
      <c r="Q1470" s="139" t="str">
        <f>IF(AND(TONGHOP!$O1470="ThiTN",TONGHOP!$P1470="VĐ",TONGHOP!$Y1470&lt;&gt;""),TONGHOP!$Y1470,"")</f>
        <v/>
      </c>
      <c r="R1470" s="139" t="str">
        <f>IF(AND(TONGHOP!$O1470="ThiTN",TONGHOP!$P1470="VĐ",TONGHOP!$Z1470&lt;&gt;""),TONGHOP!$Z1470,"")</f>
        <v/>
      </c>
      <c r="S1470" s="137" t="str">
        <f>IF(AND(TONGHOP!$O1470="ThiTN",TONGHOP!$P1470="TH",TONGHOP!$X1470&lt;&gt;""),TONGHOP!$X1470,"")</f>
        <v/>
      </c>
      <c r="T1470" s="137" t="str">
        <f>IF(AND(TONGHOP!$O1470="ThiTN",TONGHOP!$P1470="TH",TONGHOP!$Y1470&lt;&gt;""),TONGHOP!$Y1470,"")</f>
        <v/>
      </c>
      <c r="U1470" s="137" t="str">
        <f>IF(AND(TONGHOP!$O1470="ThiTN",TONGHOP!$P1470="TH",TONGHOP!$Z1470&lt;&gt;""),TONGHOP!$Z1470,"")</f>
        <v/>
      </c>
    </row>
    <row r="1471" spans="1:21">
      <c r="A1471" s="139" t="str">
        <f>IF(AND(TONGHOP!$O1471="KTHP",OR(TONGHOP!$P1471="LT",TONGHOP!$P1471="TN"),TONGHOP!$X1471&lt;&gt;""),TONGHOP!$X1471,"")</f>
        <v/>
      </c>
      <c r="B1471" s="139" t="str">
        <f>IF(AND(TONGHOP!$O1471="KTHP",OR(TONGHOP!$P1471="LT",TONGHOP!$P1471="TN"),TONGHOP!$Y1471&lt;&gt;""),TONGHOP!$Y1471,"")</f>
        <v/>
      </c>
      <c r="C1471" s="139" t="str">
        <f>IF(AND(TONGHOP!$O1471="KTHP",OR(TONGHOP!$P1471="LT",TONGHOP!$P1471="TN"),TONGHOP!$Z1471&lt;&gt;""),TONGHOP!$Z1471,"")</f>
        <v/>
      </c>
      <c r="D1471" s="139" t="str">
        <f>IF(AND(TONGHOP!$O1471="KTHP",TONGHOP!$P1471="VĐ"),TONGHOP!$X1471,"")</f>
        <v/>
      </c>
      <c r="E1471" s="138" t="str">
        <f>IF(AND(TONGHOP!$O1471="KTHP",TONGHOP!$P1471="VĐ"),TONGHOP!$Y1471,"")</f>
        <v/>
      </c>
      <c r="F1471" s="138" t="str">
        <f>IF(AND(TONGHOP!$O1471="KTHP",TONGHOP!$P1471="VĐ"),TONGHOP!$Z1471,"")</f>
        <v/>
      </c>
      <c r="G1471" s="139" t="str">
        <f>IF(AND(TONGHOP!$O1471="KTHP",TONGHOP!$P1471="TL"),TONGHOP!$X1471,"")</f>
        <v/>
      </c>
      <c r="H1471" s="138" t="str">
        <f>IF(AND(TONGHOP!$O1471="KTHP",TONGHOP!$P1471="TL"),TONGHOP!$Y1471,"")</f>
        <v/>
      </c>
      <c r="I1471" s="138" t="str">
        <f>IF(AND(TONGHOP!$O1471="KTHP",TONGHOP!$P1471="TL"),TONGHOP!$Z1471,"")</f>
        <v/>
      </c>
      <c r="J1471" s="139" t="str">
        <f>IF(AND(TONGHOP!$O1471="KTHP",TONGHOP!$P1471="TH"),TONGHOP!$X1471,"")</f>
        <v/>
      </c>
      <c r="K1471" s="138" t="str">
        <f>IF(AND(TONGHOP!$O1471="KTHP",TONGHOP!$P1471="TH"),TONGHOP!$Y1471,"")</f>
        <v/>
      </c>
      <c r="L1471" s="138" t="str">
        <f>IF(AND(TONGHOP!$O1471="KTHP",TONGHOP!$P1471="TH"),TONGHOP!$Z1471,"")</f>
        <v/>
      </c>
      <c r="M1471" s="139" t="str">
        <f>IF(AND(TONGHOP!$O1471="ThiTN",OR(TONGHOP!$P1471="LT",TONGHOP!$P1471="TN"),TONGHOP!$X1471&lt;&gt;""),TONGHOP!$X1471,"")</f>
        <v/>
      </c>
      <c r="N1471" s="139" t="str">
        <f>IF(AND(TONGHOP!$O1471="ThiTN",OR(TONGHOP!$P1471="LT",TONGHOP!$P1471="TN"),TONGHOP!$Y1471&lt;&gt;""),TONGHOP!$Y1471,"")</f>
        <v/>
      </c>
      <c r="O1471" s="139" t="str">
        <f>IF(AND(TONGHOP!$O1471="ThiTN",OR(TONGHOP!$P1471="LT",TONGHOP!$P1471="TN"),TONGHOP!$Z1471&lt;&gt;""),TONGHOP!$Z1471,"")</f>
        <v/>
      </c>
      <c r="P1471" s="139" t="str">
        <f>IF(AND(TONGHOP!$O1471="ThiTN",TONGHOP!$P1471="VĐ",TONGHOP!$X1471&lt;&gt;""),TONGHOP!$X1471,"")</f>
        <v/>
      </c>
      <c r="Q1471" s="139" t="str">
        <f>IF(AND(TONGHOP!$O1471="ThiTN",TONGHOP!$P1471="VĐ",TONGHOP!$Y1471&lt;&gt;""),TONGHOP!$Y1471,"")</f>
        <v/>
      </c>
      <c r="R1471" s="139" t="str">
        <f>IF(AND(TONGHOP!$O1471="ThiTN",TONGHOP!$P1471="VĐ",TONGHOP!$Z1471&lt;&gt;""),TONGHOP!$Z1471,"")</f>
        <v/>
      </c>
      <c r="S1471" s="137" t="str">
        <f>IF(AND(TONGHOP!$O1471="ThiTN",TONGHOP!$P1471="TH",TONGHOP!$X1471&lt;&gt;""),TONGHOP!$X1471,"")</f>
        <v/>
      </c>
      <c r="T1471" s="137" t="str">
        <f>IF(AND(TONGHOP!$O1471="ThiTN",TONGHOP!$P1471="TH",TONGHOP!$Y1471&lt;&gt;""),TONGHOP!$Y1471,"")</f>
        <v/>
      </c>
      <c r="U1471" s="137" t="str">
        <f>IF(AND(TONGHOP!$O1471="ThiTN",TONGHOP!$P1471="TH",TONGHOP!$Z1471&lt;&gt;""),TONGHOP!$Z1471,"")</f>
        <v/>
      </c>
    </row>
    <row r="1472" spans="1:21">
      <c r="A1472" s="139" t="str">
        <f>IF(AND(TONGHOP!$O1472="KTHP",OR(TONGHOP!$P1472="LT",TONGHOP!$P1472="TN"),TONGHOP!$X1472&lt;&gt;""),TONGHOP!$X1472,"")</f>
        <v/>
      </c>
      <c r="B1472" s="139" t="str">
        <f>IF(AND(TONGHOP!$O1472="KTHP",OR(TONGHOP!$P1472="LT",TONGHOP!$P1472="TN"),TONGHOP!$Y1472&lt;&gt;""),TONGHOP!$Y1472,"")</f>
        <v/>
      </c>
      <c r="C1472" s="139" t="str">
        <f>IF(AND(TONGHOP!$O1472="KTHP",OR(TONGHOP!$P1472="LT",TONGHOP!$P1472="TN"),TONGHOP!$Z1472&lt;&gt;""),TONGHOP!$Z1472,"")</f>
        <v/>
      </c>
      <c r="D1472" s="139" t="str">
        <f>IF(AND(TONGHOP!$O1472="KTHP",TONGHOP!$P1472="VĐ"),TONGHOP!$X1472,"")</f>
        <v/>
      </c>
      <c r="E1472" s="138" t="str">
        <f>IF(AND(TONGHOP!$O1472="KTHP",TONGHOP!$P1472="VĐ"),TONGHOP!$Y1472,"")</f>
        <v/>
      </c>
      <c r="F1472" s="138" t="str">
        <f>IF(AND(TONGHOP!$O1472="KTHP",TONGHOP!$P1472="VĐ"),TONGHOP!$Z1472,"")</f>
        <v/>
      </c>
      <c r="G1472" s="139" t="str">
        <f>IF(AND(TONGHOP!$O1472="KTHP",TONGHOP!$P1472="TL"),TONGHOP!$X1472,"")</f>
        <v/>
      </c>
      <c r="H1472" s="138" t="str">
        <f>IF(AND(TONGHOP!$O1472="KTHP",TONGHOP!$P1472="TL"),TONGHOP!$Y1472,"")</f>
        <v/>
      </c>
      <c r="I1472" s="138" t="str">
        <f>IF(AND(TONGHOP!$O1472="KTHP",TONGHOP!$P1472="TL"),TONGHOP!$Z1472,"")</f>
        <v/>
      </c>
      <c r="J1472" s="139" t="str">
        <f>IF(AND(TONGHOP!$O1472="KTHP",TONGHOP!$P1472="TH"),TONGHOP!$X1472,"")</f>
        <v/>
      </c>
      <c r="K1472" s="138" t="str">
        <f>IF(AND(TONGHOP!$O1472="KTHP",TONGHOP!$P1472="TH"),TONGHOP!$Y1472,"")</f>
        <v/>
      </c>
      <c r="L1472" s="138" t="str">
        <f>IF(AND(TONGHOP!$O1472="KTHP",TONGHOP!$P1472="TH"),TONGHOP!$Z1472,"")</f>
        <v/>
      </c>
      <c r="M1472" s="139" t="str">
        <f>IF(AND(TONGHOP!$O1472="ThiTN",OR(TONGHOP!$P1472="LT",TONGHOP!$P1472="TN"),TONGHOP!$X1472&lt;&gt;""),TONGHOP!$X1472,"")</f>
        <v/>
      </c>
      <c r="N1472" s="139" t="str">
        <f>IF(AND(TONGHOP!$O1472="ThiTN",OR(TONGHOP!$P1472="LT",TONGHOP!$P1472="TN"),TONGHOP!$Y1472&lt;&gt;""),TONGHOP!$Y1472,"")</f>
        <v/>
      </c>
      <c r="O1472" s="139" t="str">
        <f>IF(AND(TONGHOP!$O1472="ThiTN",OR(TONGHOP!$P1472="LT",TONGHOP!$P1472="TN"),TONGHOP!$Z1472&lt;&gt;""),TONGHOP!$Z1472,"")</f>
        <v/>
      </c>
      <c r="P1472" s="139" t="str">
        <f>IF(AND(TONGHOP!$O1472="ThiTN",TONGHOP!$P1472="VĐ",TONGHOP!$X1472&lt;&gt;""),TONGHOP!$X1472,"")</f>
        <v/>
      </c>
      <c r="Q1472" s="139" t="str">
        <f>IF(AND(TONGHOP!$O1472="ThiTN",TONGHOP!$P1472="VĐ",TONGHOP!$Y1472&lt;&gt;""),TONGHOP!$Y1472,"")</f>
        <v/>
      </c>
      <c r="R1472" s="139" t="str">
        <f>IF(AND(TONGHOP!$O1472="ThiTN",TONGHOP!$P1472="VĐ",TONGHOP!$Z1472&lt;&gt;""),TONGHOP!$Z1472,"")</f>
        <v/>
      </c>
      <c r="S1472" s="137" t="str">
        <f>IF(AND(TONGHOP!$O1472="ThiTN",TONGHOP!$P1472="TH",TONGHOP!$X1472&lt;&gt;""),TONGHOP!$X1472,"")</f>
        <v/>
      </c>
      <c r="T1472" s="137" t="str">
        <f>IF(AND(TONGHOP!$O1472="ThiTN",TONGHOP!$P1472="TH",TONGHOP!$Y1472&lt;&gt;""),TONGHOP!$Y1472,"")</f>
        <v/>
      </c>
      <c r="U1472" s="137" t="str">
        <f>IF(AND(TONGHOP!$O1472="ThiTN",TONGHOP!$P1472="TH",TONGHOP!$Z1472&lt;&gt;""),TONGHOP!$Z1472,"")</f>
        <v/>
      </c>
    </row>
    <row r="1473" spans="1:21">
      <c r="A1473" s="139" t="str">
        <f>IF(AND(TONGHOP!$O1473="KTHP",OR(TONGHOP!$P1473="LT",TONGHOP!$P1473="TN"),TONGHOP!$X1473&lt;&gt;""),TONGHOP!$X1473,"")</f>
        <v/>
      </c>
      <c r="B1473" s="139" t="str">
        <f>IF(AND(TONGHOP!$O1473="KTHP",OR(TONGHOP!$P1473="LT",TONGHOP!$P1473="TN"),TONGHOP!$Y1473&lt;&gt;""),TONGHOP!$Y1473,"")</f>
        <v/>
      </c>
      <c r="C1473" s="139" t="str">
        <f>IF(AND(TONGHOP!$O1473="KTHP",OR(TONGHOP!$P1473="LT",TONGHOP!$P1473="TN"),TONGHOP!$Z1473&lt;&gt;""),TONGHOP!$Z1473,"")</f>
        <v/>
      </c>
      <c r="D1473" s="139" t="str">
        <f>IF(AND(TONGHOP!$O1473="KTHP",TONGHOP!$P1473="VĐ"),TONGHOP!$X1473,"")</f>
        <v/>
      </c>
      <c r="E1473" s="138" t="str">
        <f>IF(AND(TONGHOP!$O1473="KTHP",TONGHOP!$P1473="VĐ"),TONGHOP!$Y1473,"")</f>
        <v/>
      </c>
      <c r="F1473" s="138" t="str">
        <f>IF(AND(TONGHOP!$O1473="KTHP",TONGHOP!$P1473="VĐ"),TONGHOP!$Z1473,"")</f>
        <v/>
      </c>
      <c r="G1473" s="139" t="str">
        <f>IF(AND(TONGHOP!$O1473="KTHP",TONGHOP!$P1473="TL"),TONGHOP!$X1473,"")</f>
        <v/>
      </c>
      <c r="H1473" s="138" t="str">
        <f>IF(AND(TONGHOP!$O1473="KTHP",TONGHOP!$P1473="TL"),TONGHOP!$Y1473,"")</f>
        <v/>
      </c>
      <c r="I1473" s="138" t="str">
        <f>IF(AND(TONGHOP!$O1473="KTHP",TONGHOP!$P1473="TL"),TONGHOP!$Z1473,"")</f>
        <v/>
      </c>
      <c r="J1473" s="139" t="str">
        <f>IF(AND(TONGHOP!$O1473="KTHP",TONGHOP!$P1473="TH"),TONGHOP!$X1473,"")</f>
        <v/>
      </c>
      <c r="K1473" s="138" t="str">
        <f>IF(AND(TONGHOP!$O1473="KTHP",TONGHOP!$P1473="TH"),TONGHOP!$Y1473,"")</f>
        <v/>
      </c>
      <c r="L1473" s="138" t="str">
        <f>IF(AND(TONGHOP!$O1473="KTHP",TONGHOP!$P1473="TH"),TONGHOP!$Z1473,"")</f>
        <v/>
      </c>
      <c r="M1473" s="139" t="str">
        <f>IF(AND(TONGHOP!$O1473="ThiTN",OR(TONGHOP!$P1473="LT",TONGHOP!$P1473="TN"),TONGHOP!$X1473&lt;&gt;""),TONGHOP!$X1473,"")</f>
        <v/>
      </c>
      <c r="N1473" s="139" t="str">
        <f>IF(AND(TONGHOP!$O1473="ThiTN",OR(TONGHOP!$P1473="LT",TONGHOP!$P1473="TN"),TONGHOP!$Y1473&lt;&gt;""),TONGHOP!$Y1473,"")</f>
        <v/>
      </c>
      <c r="O1473" s="139" t="str">
        <f>IF(AND(TONGHOP!$O1473="ThiTN",OR(TONGHOP!$P1473="LT",TONGHOP!$P1473="TN"),TONGHOP!$Z1473&lt;&gt;""),TONGHOP!$Z1473,"")</f>
        <v/>
      </c>
      <c r="P1473" s="139" t="str">
        <f>IF(AND(TONGHOP!$O1473="ThiTN",TONGHOP!$P1473="VĐ",TONGHOP!$X1473&lt;&gt;""),TONGHOP!$X1473,"")</f>
        <v/>
      </c>
      <c r="Q1473" s="139" t="str">
        <f>IF(AND(TONGHOP!$O1473="ThiTN",TONGHOP!$P1473="VĐ",TONGHOP!$Y1473&lt;&gt;""),TONGHOP!$Y1473,"")</f>
        <v/>
      </c>
      <c r="R1473" s="139" t="str">
        <f>IF(AND(TONGHOP!$O1473="ThiTN",TONGHOP!$P1473="VĐ",TONGHOP!$Z1473&lt;&gt;""),TONGHOP!$Z1473,"")</f>
        <v/>
      </c>
      <c r="S1473" s="137" t="str">
        <f>IF(AND(TONGHOP!$O1473="ThiTN",TONGHOP!$P1473="TH",TONGHOP!$X1473&lt;&gt;""),TONGHOP!$X1473,"")</f>
        <v/>
      </c>
      <c r="T1473" s="137" t="str">
        <f>IF(AND(TONGHOP!$O1473="ThiTN",TONGHOP!$P1473="TH",TONGHOP!$Y1473&lt;&gt;""),TONGHOP!$Y1473,"")</f>
        <v/>
      </c>
      <c r="U1473" s="137" t="str">
        <f>IF(AND(TONGHOP!$O1473="ThiTN",TONGHOP!$P1473="TH",TONGHOP!$Z1473&lt;&gt;""),TONGHOP!$Z1473,"")</f>
        <v/>
      </c>
    </row>
    <row r="1474" spans="1:21">
      <c r="A1474" s="139" t="str">
        <f>IF(AND(TONGHOP!$O1474="KTHP",OR(TONGHOP!$P1474="LT",TONGHOP!$P1474="TN"),TONGHOP!$X1474&lt;&gt;""),TONGHOP!$X1474,"")</f>
        <v/>
      </c>
      <c r="B1474" s="139" t="str">
        <f>IF(AND(TONGHOP!$O1474="KTHP",OR(TONGHOP!$P1474="LT",TONGHOP!$P1474="TN"),TONGHOP!$Y1474&lt;&gt;""),TONGHOP!$Y1474,"")</f>
        <v/>
      </c>
      <c r="C1474" s="139" t="str">
        <f>IF(AND(TONGHOP!$O1474="KTHP",OR(TONGHOP!$P1474="LT",TONGHOP!$P1474="TN"),TONGHOP!$Z1474&lt;&gt;""),TONGHOP!$Z1474,"")</f>
        <v/>
      </c>
      <c r="D1474" s="139" t="str">
        <f>IF(AND(TONGHOP!$O1474="KTHP",TONGHOP!$P1474="VĐ"),TONGHOP!$X1474,"")</f>
        <v/>
      </c>
      <c r="E1474" s="138" t="str">
        <f>IF(AND(TONGHOP!$O1474="KTHP",TONGHOP!$P1474="VĐ"),TONGHOP!$Y1474,"")</f>
        <v/>
      </c>
      <c r="F1474" s="138" t="str">
        <f>IF(AND(TONGHOP!$O1474="KTHP",TONGHOP!$P1474="VĐ"),TONGHOP!$Z1474,"")</f>
        <v/>
      </c>
      <c r="G1474" s="139" t="str">
        <f>IF(AND(TONGHOP!$O1474="KTHP",TONGHOP!$P1474="TL"),TONGHOP!$X1474,"")</f>
        <v/>
      </c>
      <c r="H1474" s="138" t="str">
        <f>IF(AND(TONGHOP!$O1474="KTHP",TONGHOP!$P1474="TL"),TONGHOP!$Y1474,"")</f>
        <v/>
      </c>
      <c r="I1474" s="138" t="str">
        <f>IF(AND(TONGHOP!$O1474="KTHP",TONGHOP!$P1474="TL"),TONGHOP!$Z1474,"")</f>
        <v/>
      </c>
      <c r="J1474" s="139" t="str">
        <f>IF(AND(TONGHOP!$O1474="KTHP",TONGHOP!$P1474="TH"),TONGHOP!$X1474,"")</f>
        <v/>
      </c>
      <c r="K1474" s="138" t="str">
        <f>IF(AND(TONGHOP!$O1474="KTHP",TONGHOP!$P1474="TH"),TONGHOP!$Y1474,"")</f>
        <v/>
      </c>
      <c r="L1474" s="138" t="str">
        <f>IF(AND(TONGHOP!$O1474="KTHP",TONGHOP!$P1474="TH"),TONGHOP!$Z1474,"")</f>
        <v/>
      </c>
      <c r="M1474" s="139" t="str">
        <f>IF(AND(TONGHOP!$O1474="ThiTN",OR(TONGHOP!$P1474="LT",TONGHOP!$P1474="TN"),TONGHOP!$X1474&lt;&gt;""),TONGHOP!$X1474,"")</f>
        <v/>
      </c>
      <c r="N1474" s="139" t="str">
        <f>IF(AND(TONGHOP!$O1474="ThiTN",OR(TONGHOP!$P1474="LT",TONGHOP!$P1474="TN"),TONGHOP!$Y1474&lt;&gt;""),TONGHOP!$Y1474,"")</f>
        <v/>
      </c>
      <c r="O1474" s="139" t="str">
        <f>IF(AND(TONGHOP!$O1474="ThiTN",OR(TONGHOP!$P1474="LT",TONGHOP!$P1474="TN"),TONGHOP!$Z1474&lt;&gt;""),TONGHOP!$Z1474,"")</f>
        <v/>
      </c>
      <c r="P1474" s="139" t="str">
        <f>IF(AND(TONGHOP!$O1474="ThiTN",TONGHOP!$P1474="VĐ",TONGHOP!$X1474&lt;&gt;""),TONGHOP!$X1474,"")</f>
        <v/>
      </c>
      <c r="Q1474" s="139" t="str">
        <f>IF(AND(TONGHOP!$O1474="ThiTN",TONGHOP!$P1474="VĐ",TONGHOP!$Y1474&lt;&gt;""),TONGHOP!$Y1474,"")</f>
        <v/>
      </c>
      <c r="R1474" s="139" t="str">
        <f>IF(AND(TONGHOP!$O1474="ThiTN",TONGHOP!$P1474="VĐ",TONGHOP!$Z1474&lt;&gt;""),TONGHOP!$Z1474,"")</f>
        <v/>
      </c>
      <c r="S1474" s="137" t="str">
        <f>IF(AND(TONGHOP!$O1474="ThiTN",TONGHOP!$P1474="TH",TONGHOP!$X1474&lt;&gt;""),TONGHOP!$X1474,"")</f>
        <v/>
      </c>
      <c r="T1474" s="137" t="str">
        <f>IF(AND(TONGHOP!$O1474="ThiTN",TONGHOP!$P1474="TH",TONGHOP!$Y1474&lt;&gt;""),TONGHOP!$Y1474,"")</f>
        <v/>
      </c>
      <c r="U1474" s="137" t="str">
        <f>IF(AND(TONGHOP!$O1474="ThiTN",TONGHOP!$P1474="TH",TONGHOP!$Z1474&lt;&gt;""),TONGHOP!$Z1474,"")</f>
        <v/>
      </c>
    </row>
    <row r="1475" spans="1:21">
      <c r="A1475" s="139" t="str">
        <f>IF(AND(TONGHOP!$O1475="KTHP",OR(TONGHOP!$P1475="LT",TONGHOP!$P1475="TN"),TONGHOP!$X1475&lt;&gt;""),TONGHOP!$X1475,"")</f>
        <v/>
      </c>
      <c r="B1475" s="139" t="str">
        <f>IF(AND(TONGHOP!$O1475="KTHP",OR(TONGHOP!$P1475="LT",TONGHOP!$P1475="TN"),TONGHOP!$Y1475&lt;&gt;""),TONGHOP!$Y1475,"")</f>
        <v/>
      </c>
      <c r="C1475" s="139" t="str">
        <f>IF(AND(TONGHOP!$O1475="KTHP",OR(TONGHOP!$P1475="LT",TONGHOP!$P1475="TN"),TONGHOP!$Z1475&lt;&gt;""),TONGHOP!$Z1475,"")</f>
        <v/>
      </c>
      <c r="D1475" s="139" t="str">
        <f>IF(AND(TONGHOP!$O1475="KTHP",TONGHOP!$P1475="VĐ"),TONGHOP!$X1475,"")</f>
        <v/>
      </c>
      <c r="E1475" s="138" t="str">
        <f>IF(AND(TONGHOP!$O1475="KTHP",TONGHOP!$P1475="VĐ"),TONGHOP!$Y1475,"")</f>
        <v/>
      </c>
      <c r="F1475" s="138" t="str">
        <f>IF(AND(TONGHOP!$O1475="KTHP",TONGHOP!$P1475="VĐ"),TONGHOP!$Z1475,"")</f>
        <v/>
      </c>
      <c r="G1475" s="139" t="str">
        <f>IF(AND(TONGHOP!$O1475="KTHP",TONGHOP!$P1475="TL"),TONGHOP!$X1475,"")</f>
        <v/>
      </c>
      <c r="H1475" s="138" t="str">
        <f>IF(AND(TONGHOP!$O1475="KTHP",TONGHOP!$P1475="TL"),TONGHOP!$Y1475,"")</f>
        <v/>
      </c>
      <c r="I1475" s="138" t="str">
        <f>IF(AND(TONGHOP!$O1475="KTHP",TONGHOP!$P1475="TL"),TONGHOP!$Z1475,"")</f>
        <v/>
      </c>
      <c r="J1475" s="139" t="str">
        <f>IF(AND(TONGHOP!$O1475="KTHP",TONGHOP!$P1475="TH"),TONGHOP!$X1475,"")</f>
        <v/>
      </c>
      <c r="K1475" s="138" t="str">
        <f>IF(AND(TONGHOP!$O1475="KTHP",TONGHOP!$P1475="TH"),TONGHOP!$Y1475,"")</f>
        <v/>
      </c>
      <c r="L1475" s="138" t="str">
        <f>IF(AND(TONGHOP!$O1475="KTHP",TONGHOP!$P1475="TH"),TONGHOP!$Z1475,"")</f>
        <v/>
      </c>
      <c r="M1475" s="139" t="str">
        <f>IF(AND(TONGHOP!$O1475="ThiTN",OR(TONGHOP!$P1475="LT",TONGHOP!$P1475="TN"),TONGHOP!$X1475&lt;&gt;""),TONGHOP!$X1475,"")</f>
        <v/>
      </c>
      <c r="N1475" s="139" t="str">
        <f>IF(AND(TONGHOP!$O1475="ThiTN",OR(TONGHOP!$P1475="LT",TONGHOP!$P1475="TN"),TONGHOP!$Y1475&lt;&gt;""),TONGHOP!$Y1475,"")</f>
        <v/>
      </c>
      <c r="O1475" s="139" t="str">
        <f>IF(AND(TONGHOP!$O1475="ThiTN",OR(TONGHOP!$P1475="LT",TONGHOP!$P1475="TN"),TONGHOP!$Z1475&lt;&gt;""),TONGHOP!$Z1475,"")</f>
        <v/>
      </c>
      <c r="P1475" s="139" t="str">
        <f>IF(AND(TONGHOP!$O1475="ThiTN",TONGHOP!$P1475="VĐ",TONGHOP!$X1475&lt;&gt;""),TONGHOP!$X1475,"")</f>
        <v/>
      </c>
      <c r="Q1475" s="139" t="str">
        <f>IF(AND(TONGHOP!$O1475="ThiTN",TONGHOP!$P1475="VĐ",TONGHOP!$Y1475&lt;&gt;""),TONGHOP!$Y1475,"")</f>
        <v/>
      </c>
      <c r="R1475" s="139" t="str">
        <f>IF(AND(TONGHOP!$O1475="ThiTN",TONGHOP!$P1475="VĐ",TONGHOP!$Z1475&lt;&gt;""),TONGHOP!$Z1475,"")</f>
        <v/>
      </c>
      <c r="S1475" s="137" t="str">
        <f>IF(AND(TONGHOP!$O1475="ThiTN",TONGHOP!$P1475="TH",TONGHOP!$X1475&lt;&gt;""),TONGHOP!$X1475,"")</f>
        <v/>
      </c>
      <c r="T1475" s="137" t="str">
        <f>IF(AND(TONGHOP!$O1475="ThiTN",TONGHOP!$P1475="TH",TONGHOP!$Y1475&lt;&gt;""),TONGHOP!$Y1475,"")</f>
        <v/>
      </c>
      <c r="U1475" s="137" t="str">
        <f>IF(AND(TONGHOP!$O1475="ThiTN",TONGHOP!$P1475="TH",TONGHOP!$Z1475&lt;&gt;""),TONGHOP!$Z1475,"")</f>
        <v/>
      </c>
    </row>
    <row r="1476" spans="1:21">
      <c r="A1476" s="139" t="str">
        <f>IF(AND(TONGHOP!$O1476="KTHP",OR(TONGHOP!$P1476="LT",TONGHOP!$P1476="TN"),TONGHOP!$X1476&lt;&gt;""),TONGHOP!$X1476,"")</f>
        <v/>
      </c>
      <c r="B1476" s="139" t="str">
        <f>IF(AND(TONGHOP!$O1476="KTHP",OR(TONGHOP!$P1476="LT",TONGHOP!$P1476="TN"),TONGHOP!$Y1476&lt;&gt;""),TONGHOP!$Y1476,"")</f>
        <v/>
      </c>
      <c r="C1476" s="139" t="str">
        <f>IF(AND(TONGHOP!$O1476="KTHP",OR(TONGHOP!$P1476="LT",TONGHOP!$P1476="TN"),TONGHOP!$Z1476&lt;&gt;""),TONGHOP!$Z1476,"")</f>
        <v/>
      </c>
      <c r="D1476" s="139" t="str">
        <f>IF(AND(TONGHOP!$O1476="KTHP",TONGHOP!$P1476="VĐ"),TONGHOP!$X1476,"")</f>
        <v/>
      </c>
      <c r="E1476" s="138" t="str">
        <f>IF(AND(TONGHOP!$O1476="KTHP",TONGHOP!$P1476="VĐ"),TONGHOP!$Y1476,"")</f>
        <v/>
      </c>
      <c r="F1476" s="138" t="str">
        <f>IF(AND(TONGHOP!$O1476="KTHP",TONGHOP!$P1476="VĐ"),TONGHOP!$Z1476,"")</f>
        <v/>
      </c>
      <c r="G1476" s="139" t="str">
        <f>IF(AND(TONGHOP!$O1476="KTHP",TONGHOP!$P1476="TL"),TONGHOP!$X1476,"")</f>
        <v/>
      </c>
      <c r="H1476" s="138" t="str">
        <f>IF(AND(TONGHOP!$O1476="KTHP",TONGHOP!$P1476="TL"),TONGHOP!$Y1476,"")</f>
        <v/>
      </c>
      <c r="I1476" s="138" t="str">
        <f>IF(AND(TONGHOP!$O1476="KTHP",TONGHOP!$P1476="TL"),TONGHOP!$Z1476,"")</f>
        <v/>
      </c>
      <c r="J1476" s="139" t="str">
        <f>IF(AND(TONGHOP!$O1476="KTHP",TONGHOP!$P1476="TH"),TONGHOP!$X1476,"")</f>
        <v/>
      </c>
      <c r="K1476" s="138" t="str">
        <f>IF(AND(TONGHOP!$O1476="KTHP",TONGHOP!$P1476="TH"),TONGHOP!$Y1476,"")</f>
        <v/>
      </c>
      <c r="L1476" s="138" t="str">
        <f>IF(AND(TONGHOP!$O1476="KTHP",TONGHOP!$P1476="TH"),TONGHOP!$Z1476,"")</f>
        <v/>
      </c>
      <c r="M1476" s="139" t="str">
        <f>IF(AND(TONGHOP!$O1476="ThiTN",OR(TONGHOP!$P1476="LT",TONGHOP!$P1476="TN"),TONGHOP!$X1476&lt;&gt;""),TONGHOP!$X1476,"")</f>
        <v/>
      </c>
      <c r="N1476" s="139" t="str">
        <f>IF(AND(TONGHOP!$O1476="ThiTN",OR(TONGHOP!$P1476="LT",TONGHOP!$P1476="TN"),TONGHOP!$Y1476&lt;&gt;""),TONGHOP!$Y1476,"")</f>
        <v/>
      </c>
      <c r="O1476" s="139" t="str">
        <f>IF(AND(TONGHOP!$O1476="ThiTN",OR(TONGHOP!$P1476="LT",TONGHOP!$P1476="TN"),TONGHOP!$Z1476&lt;&gt;""),TONGHOP!$Z1476,"")</f>
        <v/>
      </c>
      <c r="P1476" s="139" t="str">
        <f>IF(AND(TONGHOP!$O1476="ThiTN",TONGHOP!$P1476="VĐ",TONGHOP!$X1476&lt;&gt;""),TONGHOP!$X1476,"")</f>
        <v/>
      </c>
      <c r="Q1476" s="139" t="str">
        <f>IF(AND(TONGHOP!$O1476="ThiTN",TONGHOP!$P1476="VĐ",TONGHOP!$Y1476&lt;&gt;""),TONGHOP!$Y1476,"")</f>
        <v/>
      </c>
      <c r="R1476" s="139" t="str">
        <f>IF(AND(TONGHOP!$O1476="ThiTN",TONGHOP!$P1476="VĐ",TONGHOP!$Z1476&lt;&gt;""),TONGHOP!$Z1476,"")</f>
        <v/>
      </c>
      <c r="S1476" s="137" t="str">
        <f>IF(AND(TONGHOP!$O1476="ThiTN",TONGHOP!$P1476="TH",TONGHOP!$X1476&lt;&gt;""),TONGHOP!$X1476,"")</f>
        <v/>
      </c>
      <c r="T1476" s="137" t="str">
        <f>IF(AND(TONGHOP!$O1476="ThiTN",TONGHOP!$P1476="TH",TONGHOP!$Y1476&lt;&gt;""),TONGHOP!$Y1476,"")</f>
        <v/>
      </c>
      <c r="U1476" s="137" t="str">
        <f>IF(AND(TONGHOP!$O1476="ThiTN",TONGHOP!$P1476="TH",TONGHOP!$Z1476&lt;&gt;""),TONGHOP!$Z1476,"")</f>
        <v/>
      </c>
    </row>
    <row r="1477" spans="1:21">
      <c r="A1477" s="139" t="str">
        <f>IF(AND(TONGHOP!$O1477="KTHP",OR(TONGHOP!$P1477="LT",TONGHOP!$P1477="TN"),TONGHOP!$X1477&lt;&gt;""),TONGHOP!$X1477,"")</f>
        <v/>
      </c>
      <c r="B1477" s="139" t="str">
        <f>IF(AND(TONGHOP!$O1477="KTHP",OR(TONGHOP!$P1477="LT",TONGHOP!$P1477="TN"),TONGHOP!$Y1477&lt;&gt;""),TONGHOP!$Y1477,"")</f>
        <v/>
      </c>
      <c r="C1477" s="139" t="str">
        <f>IF(AND(TONGHOP!$O1477="KTHP",OR(TONGHOP!$P1477="LT",TONGHOP!$P1477="TN"),TONGHOP!$Z1477&lt;&gt;""),TONGHOP!$Z1477,"")</f>
        <v/>
      </c>
      <c r="D1477" s="139" t="str">
        <f>IF(AND(TONGHOP!$O1477="KTHP",TONGHOP!$P1477="VĐ"),TONGHOP!$X1477,"")</f>
        <v/>
      </c>
      <c r="E1477" s="138" t="str">
        <f>IF(AND(TONGHOP!$O1477="KTHP",TONGHOP!$P1477="VĐ"),TONGHOP!$Y1477,"")</f>
        <v/>
      </c>
      <c r="F1477" s="138" t="str">
        <f>IF(AND(TONGHOP!$O1477="KTHP",TONGHOP!$P1477="VĐ"),TONGHOP!$Z1477,"")</f>
        <v/>
      </c>
      <c r="G1477" s="139" t="str">
        <f>IF(AND(TONGHOP!$O1477="KTHP",TONGHOP!$P1477="TL"),TONGHOP!$X1477,"")</f>
        <v/>
      </c>
      <c r="H1477" s="138" t="str">
        <f>IF(AND(TONGHOP!$O1477="KTHP",TONGHOP!$P1477="TL"),TONGHOP!$Y1477,"")</f>
        <v/>
      </c>
      <c r="I1477" s="138" t="str">
        <f>IF(AND(TONGHOP!$O1477="KTHP",TONGHOP!$P1477="TL"),TONGHOP!$Z1477,"")</f>
        <v/>
      </c>
      <c r="J1477" s="139" t="str">
        <f>IF(AND(TONGHOP!$O1477="KTHP",TONGHOP!$P1477="TH"),TONGHOP!$X1477,"")</f>
        <v/>
      </c>
      <c r="K1477" s="138" t="str">
        <f>IF(AND(TONGHOP!$O1477="KTHP",TONGHOP!$P1477="TH"),TONGHOP!$Y1477,"")</f>
        <v/>
      </c>
      <c r="L1477" s="138" t="str">
        <f>IF(AND(TONGHOP!$O1477="KTHP",TONGHOP!$P1477="TH"),TONGHOP!$Z1477,"")</f>
        <v/>
      </c>
      <c r="M1477" s="139" t="str">
        <f>IF(AND(TONGHOP!$O1477="ThiTN",OR(TONGHOP!$P1477="LT",TONGHOP!$P1477="TN"),TONGHOP!$X1477&lt;&gt;""),TONGHOP!$X1477,"")</f>
        <v/>
      </c>
      <c r="N1477" s="139" t="str">
        <f>IF(AND(TONGHOP!$O1477="ThiTN",OR(TONGHOP!$P1477="LT",TONGHOP!$P1477="TN"),TONGHOP!$Y1477&lt;&gt;""),TONGHOP!$Y1477,"")</f>
        <v/>
      </c>
      <c r="O1477" s="139" t="str">
        <f>IF(AND(TONGHOP!$O1477="ThiTN",OR(TONGHOP!$P1477="LT",TONGHOP!$P1477="TN"),TONGHOP!$Z1477&lt;&gt;""),TONGHOP!$Z1477,"")</f>
        <v/>
      </c>
      <c r="P1477" s="139" t="str">
        <f>IF(AND(TONGHOP!$O1477="ThiTN",TONGHOP!$P1477="VĐ",TONGHOP!$X1477&lt;&gt;""),TONGHOP!$X1477,"")</f>
        <v/>
      </c>
      <c r="Q1477" s="139" t="str">
        <f>IF(AND(TONGHOP!$O1477="ThiTN",TONGHOP!$P1477="VĐ",TONGHOP!$Y1477&lt;&gt;""),TONGHOP!$Y1477,"")</f>
        <v/>
      </c>
      <c r="R1477" s="139" t="str">
        <f>IF(AND(TONGHOP!$O1477="ThiTN",TONGHOP!$P1477="VĐ",TONGHOP!$Z1477&lt;&gt;""),TONGHOP!$Z1477,"")</f>
        <v/>
      </c>
      <c r="S1477" s="137" t="str">
        <f>IF(AND(TONGHOP!$O1477="ThiTN",TONGHOP!$P1477="TH",TONGHOP!$X1477&lt;&gt;""),TONGHOP!$X1477,"")</f>
        <v/>
      </c>
      <c r="T1477" s="137" t="str">
        <f>IF(AND(TONGHOP!$O1477="ThiTN",TONGHOP!$P1477="TH",TONGHOP!$Y1477&lt;&gt;""),TONGHOP!$Y1477,"")</f>
        <v/>
      </c>
      <c r="U1477" s="137" t="str">
        <f>IF(AND(TONGHOP!$O1477="ThiTN",TONGHOP!$P1477="TH",TONGHOP!$Z1477&lt;&gt;""),TONGHOP!$Z1477,"")</f>
        <v/>
      </c>
    </row>
    <row r="1478" spans="1:21">
      <c r="A1478" s="139" t="str">
        <f>IF(AND(TONGHOP!$O1478="KTHP",OR(TONGHOP!$P1478="LT",TONGHOP!$P1478="TN"),TONGHOP!$X1478&lt;&gt;""),TONGHOP!$X1478,"")</f>
        <v/>
      </c>
      <c r="B1478" s="139" t="str">
        <f>IF(AND(TONGHOP!$O1478="KTHP",OR(TONGHOP!$P1478="LT",TONGHOP!$P1478="TN"),TONGHOP!$Y1478&lt;&gt;""),TONGHOP!$Y1478,"")</f>
        <v/>
      </c>
      <c r="C1478" s="139" t="str">
        <f>IF(AND(TONGHOP!$O1478="KTHP",OR(TONGHOP!$P1478="LT",TONGHOP!$P1478="TN"),TONGHOP!$Z1478&lt;&gt;""),TONGHOP!$Z1478,"")</f>
        <v/>
      </c>
      <c r="D1478" s="139" t="str">
        <f>IF(AND(TONGHOP!$O1478="KTHP",TONGHOP!$P1478="VĐ"),TONGHOP!$X1478,"")</f>
        <v/>
      </c>
      <c r="E1478" s="138" t="str">
        <f>IF(AND(TONGHOP!$O1478="KTHP",TONGHOP!$P1478="VĐ"),TONGHOP!$Y1478,"")</f>
        <v/>
      </c>
      <c r="F1478" s="138" t="str">
        <f>IF(AND(TONGHOP!$O1478="KTHP",TONGHOP!$P1478="VĐ"),TONGHOP!$Z1478,"")</f>
        <v/>
      </c>
      <c r="G1478" s="139" t="str">
        <f>IF(AND(TONGHOP!$O1478="KTHP",TONGHOP!$P1478="TL"),TONGHOP!$X1478,"")</f>
        <v/>
      </c>
      <c r="H1478" s="138" t="str">
        <f>IF(AND(TONGHOP!$O1478="KTHP",TONGHOP!$P1478="TL"),TONGHOP!$Y1478,"")</f>
        <v/>
      </c>
      <c r="I1478" s="138" t="str">
        <f>IF(AND(TONGHOP!$O1478="KTHP",TONGHOP!$P1478="TL"),TONGHOP!$Z1478,"")</f>
        <v/>
      </c>
      <c r="J1478" s="139" t="str">
        <f>IF(AND(TONGHOP!$O1478="KTHP",TONGHOP!$P1478="TH"),TONGHOP!$X1478,"")</f>
        <v/>
      </c>
      <c r="K1478" s="138" t="str">
        <f>IF(AND(TONGHOP!$O1478="KTHP",TONGHOP!$P1478="TH"),TONGHOP!$Y1478,"")</f>
        <v/>
      </c>
      <c r="L1478" s="138" t="str">
        <f>IF(AND(TONGHOP!$O1478="KTHP",TONGHOP!$P1478="TH"),TONGHOP!$Z1478,"")</f>
        <v/>
      </c>
      <c r="M1478" s="139" t="str">
        <f>IF(AND(TONGHOP!$O1478="ThiTN",OR(TONGHOP!$P1478="LT",TONGHOP!$P1478="TN"),TONGHOP!$X1478&lt;&gt;""),TONGHOP!$X1478,"")</f>
        <v/>
      </c>
      <c r="N1478" s="139" t="str">
        <f>IF(AND(TONGHOP!$O1478="ThiTN",OR(TONGHOP!$P1478="LT",TONGHOP!$P1478="TN"),TONGHOP!$Y1478&lt;&gt;""),TONGHOP!$Y1478,"")</f>
        <v/>
      </c>
      <c r="O1478" s="139" t="str">
        <f>IF(AND(TONGHOP!$O1478="ThiTN",OR(TONGHOP!$P1478="LT",TONGHOP!$P1478="TN"),TONGHOP!$Z1478&lt;&gt;""),TONGHOP!$Z1478,"")</f>
        <v/>
      </c>
      <c r="P1478" s="139" t="str">
        <f>IF(AND(TONGHOP!$O1478="ThiTN",TONGHOP!$P1478="VĐ",TONGHOP!$X1478&lt;&gt;""),TONGHOP!$X1478,"")</f>
        <v/>
      </c>
      <c r="Q1478" s="139" t="str">
        <f>IF(AND(TONGHOP!$O1478="ThiTN",TONGHOP!$P1478="VĐ",TONGHOP!$Y1478&lt;&gt;""),TONGHOP!$Y1478,"")</f>
        <v/>
      </c>
      <c r="R1478" s="139" t="str">
        <f>IF(AND(TONGHOP!$O1478="ThiTN",TONGHOP!$P1478="VĐ",TONGHOP!$Z1478&lt;&gt;""),TONGHOP!$Z1478,"")</f>
        <v/>
      </c>
      <c r="S1478" s="137" t="str">
        <f>IF(AND(TONGHOP!$O1478="ThiTN",TONGHOP!$P1478="TH",TONGHOP!$X1478&lt;&gt;""),TONGHOP!$X1478,"")</f>
        <v/>
      </c>
      <c r="T1478" s="137" t="str">
        <f>IF(AND(TONGHOP!$O1478="ThiTN",TONGHOP!$P1478="TH",TONGHOP!$Y1478&lt;&gt;""),TONGHOP!$Y1478,"")</f>
        <v/>
      </c>
      <c r="U1478" s="137" t="str">
        <f>IF(AND(TONGHOP!$O1478="ThiTN",TONGHOP!$P1478="TH",TONGHOP!$Z1478&lt;&gt;""),TONGHOP!$Z1478,"")</f>
        <v/>
      </c>
    </row>
    <row r="1479" spans="1:21">
      <c r="A1479" s="139" t="str">
        <f>IF(AND(TONGHOP!$O1479="KTHP",OR(TONGHOP!$P1479="LT",TONGHOP!$P1479="TN"),TONGHOP!$X1479&lt;&gt;""),TONGHOP!$X1479,"")</f>
        <v/>
      </c>
      <c r="B1479" s="139" t="str">
        <f>IF(AND(TONGHOP!$O1479="KTHP",OR(TONGHOP!$P1479="LT",TONGHOP!$P1479="TN"),TONGHOP!$Y1479&lt;&gt;""),TONGHOP!$Y1479,"")</f>
        <v/>
      </c>
      <c r="C1479" s="139" t="str">
        <f>IF(AND(TONGHOP!$O1479="KTHP",OR(TONGHOP!$P1479="LT",TONGHOP!$P1479="TN"),TONGHOP!$Z1479&lt;&gt;""),TONGHOP!$Z1479,"")</f>
        <v/>
      </c>
      <c r="D1479" s="139" t="str">
        <f>IF(AND(TONGHOP!$O1479="KTHP",TONGHOP!$P1479="VĐ"),TONGHOP!$X1479,"")</f>
        <v/>
      </c>
      <c r="E1479" s="138" t="str">
        <f>IF(AND(TONGHOP!$O1479="KTHP",TONGHOP!$P1479="VĐ"),TONGHOP!$Y1479,"")</f>
        <v/>
      </c>
      <c r="F1479" s="138" t="str">
        <f>IF(AND(TONGHOP!$O1479="KTHP",TONGHOP!$P1479="VĐ"),TONGHOP!$Z1479,"")</f>
        <v/>
      </c>
      <c r="G1479" s="139" t="str">
        <f>IF(AND(TONGHOP!$O1479="KTHP",TONGHOP!$P1479="TL"),TONGHOP!$X1479,"")</f>
        <v/>
      </c>
      <c r="H1479" s="138" t="str">
        <f>IF(AND(TONGHOP!$O1479="KTHP",TONGHOP!$P1479="TL"),TONGHOP!$Y1479,"")</f>
        <v/>
      </c>
      <c r="I1479" s="138" t="str">
        <f>IF(AND(TONGHOP!$O1479="KTHP",TONGHOP!$P1479="TL"),TONGHOP!$Z1479,"")</f>
        <v/>
      </c>
      <c r="J1479" s="139" t="str">
        <f>IF(AND(TONGHOP!$O1479="KTHP",TONGHOP!$P1479="TH"),TONGHOP!$X1479,"")</f>
        <v/>
      </c>
      <c r="K1479" s="138" t="str">
        <f>IF(AND(TONGHOP!$O1479="KTHP",TONGHOP!$P1479="TH"),TONGHOP!$Y1479,"")</f>
        <v/>
      </c>
      <c r="L1479" s="138" t="str">
        <f>IF(AND(TONGHOP!$O1479="KTHP",TONGHOP!$P1479="TH"),TONGHOP!$Z1479,"")</f>
        <v/>
      </c>
      <c r="M1479" s="139" t="str">
        <f>IF(AND(TONGHOP!$O1479="ThiTN",OR(TONGHOP!$P1479="LT",TONGHOP!$P1479="TN"),TONGHOP!$X1479&lt;&gt;""),TONGHOP!$X1479,"")</f>
        <v/>
      </c>
      <c r="N1479" s="139" t="str">
        <f>IF(AND(TONGHOP!$O1479="ThiTN",OR(TONGHOP!$P1479="LT",TONGHOP!$P1479="TN"),TONGHOP!$Y1479&lt;&gt;""),TONGHOP!$Y1479,"")</f>
        <v/>
      </c>
      <c r="O1479" s="139" t="str">
        <f>IF(AND(TONGHOP!$O1479="ThiTN",OR(TONGHOP!$P1479="LT",TONGHOP!$P1479="TN"),TONGHOP!$Z1479&lt;&gt;""),TONGHOP!$Z1479,"")</f>
        <v/>
      </c>
      <c r="P1479" s="139" t="str">
        <f>IF(AND(TONGHOP!$O1479="ThiTN",TONGHOP!$P1479="VĐ",TONGHOP!$X1479&lt;&gt;""),TONGHOP!$X1479,"")</f>
        <v/>
      </c>
      <c r="Q1479" s="139" t="str">
        <f>IF(AND(TONGHOP!$O1479="ThiTN",TONGHOP!$P1479="VĐ",TONGHOP!$Y1479&lt;&gt;""),TONGHOP!$Y1479,"")</f>
        <v/>
      </c>
      <c r="R1479" s="139" t="str">
        <f>IF(AND(TONGHOP!$O1479="ThiTN",TONGHOP!$P1479="VĐ",TONGHOP!$Z1479&lt;&gt;""),TONGHOP!$Z1479,"")</f>
        <v/>
      </c>
      <c r="S1479" s="137" t="str">
        <f>IF(AND(TONGHOP!$O1479="ThiTN",TONGHOP!$P1479="TH",TONGHOP!$X1479&lt;&gt;""),TONGHOP!$X1479,"")</f>
        <v/>
      </c>
      <c r="T1479" s="137" t="str">
        <f>IF(AND(TONGHOP!$O1479="ThiTN",TONGHOP!$P1479="TH",TONGHOP!$Y1479&lt;&gt;""),TONGHOP!$Y1479,"")</f>
        <v/>
      </c>
      <c r="U1479" s="137" t="str">
        <f>IF(AND(TONGHOP!$O1479="ThiTN",TONGHOP!$P1479="TH",TONGHOP!$Z1479&lt;&gt;""),TONGHOP!$Z1479,"")</f>
        <v/>
      </c>
    </row>
    <row r="1480" spans="1:21">
      <c r="A1480" s="139" t="str">
        <f>IF(AND(TONGHOP!$O1480="KTHP",OR(TONGHOP!$P1480="LT",TONGHOP!$P1480="TN"),TONGHOP!$X1480&lt;&gt;""),TONGHOP!$X1480,"")</f>
        <v/>
      </c>
      <c r="B1480" s="139" t="str">
        <f>IF(AND(TONGHOP!$O1480="KTHP",OR(TONGHOP!$P1480="LT",TONGHOP!$P1480="TN"),TONGHOP!$Y1480&lt;&gt;""),TONGHOP!$Y1480,"")</f>
        <v/>
      </c>
      <c r="C1480" s="139" t="str">
        <f>IF(AND(TONGHOP!$O1480="KTHP",OR(TONGHOP!$P1480="LT",TONGHOP!$P1480="TN"),TONGHOP!$Z1480&lt;&gt;""),TONGHOP!$Z1480,"")</f>
        <v/>
      </c>
      <c r="D1480" s="139" t="str">
        <f>IF(AND(TONGHOP!$O1480="KTHP",TONGHOP!$P1480="VĐ"),TONGHOP!$X1480,"")</f>
        <v/>
      </c>
      <c r="E1480" s="138" t="str">
        <f>IF(AND(TONGHOP!$O1480="KTHP",TONGHOP!$P1480="VĐ"),TONGHOP!$Y1480,"")</f>
        <v/>
      </c>
      <c r="F1480" s="138" t="str">
        <f>IF(AND(TONGHOP!$O1480="KTHP",TONGHOP!$P1480="VĐ"),TONGHOP!$Z1480,"")</f>
        <v/>
      </c>
      <c r="G1480" s="139" t="str">
        <f>IF(AND(TONGHOP!$O1480="KTHP",TONGHOP!$P1480="TL"),TONGHOP!$X1480,"")</f>
        <v/>
      </c>
      <c r="H1480" s="138" t="str">
        <f>IF(AND(TONGHOP!$O1480="KTHP",TONGHOP!$P1480="TL"),TONGHOP!$Y1480,"")</f>
        <v/>
      </c>
      <c r="I1480" s="138" t="str">
        <f>IF(AND(TONGHOP!$O1480="KTHP",TONGHOP!$P1480="TL"),TONGHOP!$Z1480,"")</f>
        <v/>
      </c>
      <c r="J1480" s="139" t="str">
        <f>IF(AND(TONGHOP!$O1480="KTHP",TONGHOP!$P1480="TH"),TONGHOP!$X1480,"")</f>
        <v/>
      </c>
      <c r="K1480" s="138" t="str">
        <f>IF(AND(TONGHOP!$O1480="KTHP",TONGHOP!$P1480="TH"),TONGHOP!$Y1480,"")</f>
        <v/>
      </c>
      <c r="L1480" s="138" t="str">
        <f>IF(AND(TONGHOP!$O1480="KTHP",TONGHOP!$P1480="TH"),TONGHOP!$Z1480,"")</f>
        <v/>
      </c>
      <c r="M1480" s="139" t="str">
        <f>IF(AND(TONGHOP!$O1480="ThiTN",OR(TONGHOP!$P1480="LT",TONGHOP!$P1480="TN"),TONGHOP!$X1480&lt;&gt;""),TONGHOP!$X1480,"")</f>
        <v/>
      </c>
      <c r="N1480" s="139" t="str">
        <f>IF(AND(TONGHOP!$O1480="ThiTN",OR(TONGHOP!$P1480="LT",TONGHOP!$P1480="TN"),TONGHOP!$Y1480&lt;&gt;""),TONGHOP!$Y1480,"")</f>
        <v/>
      </c>
      <c r="O1480" s="139" t="str">
        <f>IF(AND(TONGHOP!$O1480="ThiTN",OR(TONGHOP!$P1480="LT",TONGHOP!$P1480="TN"),TONGHOP!$Z1480&lt;&gt;""),TONGHOP!$Z1480,"")</f>
        <v/>
      </c>
      <c r="P1480" s="139" t="str">
        <f>IF(AND(TONGHOP!$O1480="ThiTN",TONGHOP!$P1480="VĐ",TONGHOP!$X1480&lt;&gt;""),TONGHOP!$X1480,"")</f>
        <v/>
      </c>
      <c r="Q1480" s="139" t="str">
        <f>IF(AND(TONGHOP!$O1480="ThiTN",TONGHOP!$P1480="VĐ",TONGHOP!$Y1480&lt;&gt;""),TONGHOP!$Y1480,"")</f>
        <v/>
      </c>
      <c r="R1480" s="139" t="str">
        <f>IF(AND(TONGHOP!$O1480="ThiTN",TONGHOP!$P1480="VĐ",TONGHOP!$Z1480&lt;&gt;""),TONGHOP!$Z1480,"")</f>
        <v/>
      </c>
      <c r="S1480" s="137" t="str">
        <f>IF(AND(TONGHOP!$O1480="ThiTN",TONGHOP!$P1480="TH",TONGHOP!$X1480&lt;&gt;""),TONGHOP!$X1480,"")</f>
        <v/>
      </c>
      <c r="T1480" s="137" t="str">
        <f>IF(AND(TONGHOP!$O1480="ThiTN",TONGHOP!$P1480="TH",TONGHOP!$Y1480&lt;&gt;""),TONGHOP!$Y1480,"")</f>
        <v/>
      </c>
      <c r="U1480" s="137" t="str">
        <f>IF(AND(TONGHOP!$O1480="ThiTN",TONGHOP!$P1480="TH",TONGHOP!$Z1480&lt;&gt;""),TONGHOP!$Z1480,"")</f>
        <v/>
      </c>
    </row>
    <row r="1481" spans="1:21">
      <c r="A1481" s="139" t="str">
        <f>IF(AND(TONGHOP!$O1481="KTHP",OR(TONGHOP!$P1481="LT",TONGHOP!$P1481="TN"),TONGHOP!$X1481&lt;&gt;""),TONGHOP!$X1481,"")</f>
        <v/>
      </c>
      <c r="B1481" s="139" t="str">
        <f>IF(AND(TONGHOP!$O1481="KTHP",OR(TONGHOP!$P1481="LT",TONGHOP!$P1481="TN"),TONGHOP!$Y1481&lt;&gt;""),TONGHOP!$Y1481,"")</f>
        <v/>
      </c>
      <c r="C1481" s="139" t="str">
        <f>IF(AND(TONGHOP!$O1481="KTHP",OR(TONGHOP!$P1481="LT",TONGHOP!$P1481="TN"),TONGHOP!$Z1481&lt;&gt;""),TONGHOP!$Z1481,"")</f>
        <v/>
      </c>
      <c r="D1481" s="139" t="str">
        <f>IF(AND(TONGHOP!$O1481="KTHP",TONGHOP!$P1481="VĐ"),TONGHOP!$X1481,"")</f>
        <v/>
      </c>
      <c r="E1481" s="138" t="str">
        <f>IF(AND(TONGHOP!$O1481="KTHP",TONGHOP!$P1481="VĐ"),TONGHOP!$Y1481,"")</f>
        <v/>
      </c>
      <c r="F1481" s="138" t="str">
        <f>IF(AND(TONGHOP!$O1481="KTHP",TONGHOP!$P1481="VĐ"),TONGHOP!$Z1481,"")</f>
        <v/>
      </c>
      <c r="G1481" s="139" t="str">
        <f>IF(AND(TONGHOP!$O1481="KTHP",TONGHOP!$P1481="TL"),TONGHOP!$X1481,"")</f>
        <v/>
      </c>
      <c r="H1481" s="138" t="str">
        <f>IF(AND(TONGHOP!$O1481="KTHP",TONGHOP!$P1481="TL"),TONGHOP!$Y1481,"")</f>
        <v/>
      </c>
      <c r="I1481" s="138" t="str">
        <f>IF(AND(TONGHOP!$O1481="KTHP",TONGHOP!$P1481="TL"),TONGHOP!$Z1481,"")</f>
        <v/>
      </c>
      <c r="J1481" s="139" t="str">
        <f>IF(AND(TONGHOP!$O1481="KTHP",TONGHOP!$P1481="TH"),TONGHOP!$X1481,"")</f>
        <v/>
      </c>
      <c r="K1481" s="138" t="str">
        <f>IF(AND(TONGHOP!$O1481="KTHP",TONGHOP!$P1481="TH"),TONGHOP!$Y1481,"")</f>
        <v/>
      </c>
      <c r="L1481" s="138" t="str">
        <f>IF(AND(TONGHOP!$O1481="KTHP",TONGHOP!$P1481="TH"),TONGHOP!$Z1481,"")</f>
        <v/>
      </c>
      <c r="M1481" s="139" t="str">
        <f>IF(AND(TONGHOP!$O1481="ThiTN",OR(TONGHOP!$P1481="LT",TONGHOP!$P1481="TN"),TONGHOP!$X1481&lt;&gt;""),TONGHOP!$X1481,"")</f>
        <v/>
      </c>
      <c r="N1481" s="139" t="str">
        <f>IF(AND(TONGHOP!$O1481="ThiTN",OR(TONGHOP!$P1481="LT",TONGHOP!$P1481="TN"),TONGHOP!$Y1481&lt;&gt;""),TONGHOP!$Y1481,"")</f>
        <v/>
      </c>
      <c r="O1481" s="139" t="str">
        <f>IF(AND(TONGHOP!$O1481="ThiTN",OR(TONGHOP!$P1481="LT",TONGHOP!$P1481="TN"),TONGHOP!$Z1481&lt;&gt;""),TONGHOP!$Z1481,"")</f>
        <v/>
      </c>
      <c r="P1481" s="139" t="str">
        <f>IF(AND(TONGHOP!$O1481="ThiTN",TONGHOP!$P1481="VĐ",TONGHOP!$X1481&lt;&gt;""),TONGHOP!$X1481,"")</f>
        <v/>
      </c>
      <c r="Q1481" s="139" t="str">
        <f>IF(AND(TONGHOP!$O1481="ThiTN",TONGHOP!$P1481="VĐ",TONGHOP!$Y1481&lt;&gt;""),TONGHOP!$Y1481,"")</f>
        <v/>
      </c>
      <c r="R1481" s="139" t="str">
        <f>IF(AND(TONGHOP!$O1481="ThiTN",TONGHOP!$P1481="VĐ",TONGHOP!$Z1481&lt;&gt;""),TONGHOP!$Z1481,"")</f>
        <v/>
      </c>
      <c r="S1481" s="137" t="str">
        <f>IF(AND(TONGHOP!$O1481="ThiTN",TONGHOP!$P1481="TH",TONGHOP!$X1481&lt;&gt;""),TONGHOP!$X1481,"")</f>
        <v/>
      </c>
      <c r="T1481" s="137" t="str">
        <f>IF(AND(TONGHOP!$O1481="ThiTN",TONGHOP!$P1481="TH",TONGHOP!$Y1481&lt;&gt;""),TONGHOP!$Y1481,"")</f>
        <v/>
      </c>
      <c r="U1481" s="137" t="str">
        <f>IF(AND(TONGHOP!$O1481="ThiTN",TONGHOP!$P1481="TH",TONGHOP!$Z1481&lt;&gt;""),TONGHOP!$Z1481,"")</f>
        <v/>
      </c>
    </row>
    <row r="1482" spans="1:21">
      <c r="A1482" s="139" t="str">
        <f>IF(AND(TONGHOP!$O1482="KTHP",OR(TONGHOP!$P1482="LT",TONGHOP!$P1482="TN"),TONGHOP!$X1482&lt;&gt;""),TONGHOP!$X1482,"")</f>
        <v/>
      </c>
      <c r="B1482" s="139" t="str">
        <f>IF(AND(TONGHOP!$O1482="KTHP",OR(TONGHOP!$P1482="LT",TONGHOP!$P1482="TN"),TONGHOP!$Y1482&lt;&gt;""),TONGHOP!$Y1482,"")</f>
        <v/>
      </c>
      <c r="C1482" s="139" t="str">
        <f>IF(AND(TONGHOP!$O1482="KTHP",OR(TONGHOP!$P1482="LT",TONGHOP!$P1482="TN"),TONGHOP!$Z1482&lt;&gt;""),TONGHOP!$Z1482,"")</f>
        <v/>
      </c>
      <c r="D1482" s="139" t="str">
        <f>IF(AND(TONGHOP!$O1482="KTHP",TONGHOP!$P1482="VĐ"),TONGHOP!$X1482,"")</f>
        <v/>
      </c>
      <c r="E1482" s="138" t="str">
        <f>IF(AND(TONGHOP!$O1482="KTHP",TONGHOP!$P1482="VĐ"),TONGHOP!$Y1482,"")</f>
        <v/>
      </c>
      <c r="F1482" s="138" t="str">
        <f>IF(AND(TONGHOP!$O1482="KTHP",TONGHOP!$P1482="VĐ"),TONGHOP!$Z1482,"")</f>
        <v/>
      </c>
      <c r="G1482" s="139" t="str">
        <f>IF(AND(TONGHOP!$O1482="KTHP",TONGHOP!$P1482="TL"),TONGHOP!$X1482,"")</f>
        <v/>
      </c>
      <c r="H1482" s="138" t="str">
        <f>IF(AND(TONGHOP!$O1482="KTHP",TONGHOP!$P1482="TL"),TONGHOP!$Y1482,"")</f>
        <v/>
      </c>
      <c r="I1482" s="138" t="str">
        <f>IF(AND(TONGHOP!$O1482="KTHP",TONGHOP!$P1482="TL"),TONGHOP!$Z1482,"")</f>
        <v/>
      </c>
      <c r="J1482" s="139" t="str">
        <f>IF(AND(TONGHOP!$O1482="KTHP",TONGHOP!$P1482="TH"),TONGHOP!$X1482,"")</f>
        <v/>
      </c>
      <c r="K1482" s="138" t="str">
        <f>IF(AND(TONGHOP!$O1482="KTHP",TONGHOP!$P1482="TH"),TONGHOP!$Y1482,"")</f>
        <v/>
      </c>
      <c r="L1482" s="138" t="str">
        <f>IF(AND(TONGHOP!$O1482="KTHP",TONGHOP!$P1482="TH"),TONGHOP!$Z1482,"")</f>
        <v/>
      </c>
      <c r="M1482" s="139" t="str">
        <f>IF(AND(TONGHOP!$O1482="ThiTN",OR(TONGHOP!$P1482="LT",TONGHOP!$P1482="TN"),TONGHOP!$X1482&lt;&gt;""),TONGHOP!$X1482,"")</f>
        <v/>
      </c>
      <c r="N1482" s="139" t="str">
        <f>IF(AND(TONGHOP!$O1482="ThiTN",OR(TONGHOP!$P1482="LT",TONGHOP!$P1482="TN"),TONGHOP!$Y1482&lt;&gt;""),TONGHOP!$Y1482,"")</f>
        <v/>
      </c>
      <c r="O1482" s="139" t="str">
        <f>IF(AND(TONGHOP!$O1482="ThiTN",OR(TONGHOP!$P1482="LT",TONGHOP!$P1482="TN"),TONGHOP!$Z1482&lt;&gt;""),TONGHOP!$Z1482,"")</f>
        <v/>
      </c>
      <c r="P1482" s="139" t="str">
        <f>IF(AND(TONGHOP!$O1482="ThiTN",TONGHOP!$P1482="VĐ",TONGHOP!$X1482&lt;&gt;""),TONGHOP!$X1482,"")</f>
        <v/>
      </c>
      <c r="Q1482" s="139" t="str">
        <f>IF(AND(TONGHOP!$O1482="ThiTN",TONGHOP!$P1482="VĐ",TONGHOP!$Y1482&lt;&gt;""),TONGHOP!$Y1482,"")</f>
        <v/>
      </c>
      <c r="R1482" s="139" t="str">
        <f>IF(AND(TONGHOP!$O1482="ThiTN",TONGHOP!$P1482="VĐ",TONGHOP!$Z1482&lt;&gt;""),TONGHOP!$Z1482,"")</f>
        <v/>
      </c>
      <c r="S1482" s="137" t="str">
        <f>IF(AND(TONGHOP!$O1482="ThiTN",TONGHOP!$P1482="TH",TONGHOP!$X1482&lt;&gt;""),TONGHOP!$X1482,"")</f>
        <v/>
      </c>
      <c r="T1482" s="137" t="str">
        <f>IF(AND(TONGHOP!$O1482="ThiTN",TONGHOP!$P1482="TH",TONGHOP!$Y1482&lt;&gt;""),TONGHOP!$Y1482,"")</f>
        <v/>
      </c>
      <c r="U1482" s="137" t="str">
        <f>IF(AND(TONGHOP!$O1482="ThiTN",TONGHOP!$P1482="TH",TONGHOP!$Z1482&lt;&gt;""),TONGHOP!$Z1482,"")</f>
        <v/>
      </c>
    </row>
    <row r="1483" spans="1:21">
      <c r="A1483" s="139" t="str">
        <f>IF(AND(TONGHOP!$O1483="KTHP",OR(TONGHOP!$P1483="LT",TONGHOP!$P1483="TN"),TONGHOP!$X1483&lt;&gt;""),TONGHOP!$X1483,"")</f>
        <v/>
      </c>
      <c r="B1483" s="139" t="str">
        <f>IF(AND(TONGHOP!$O1483="KTHP",OR(TONGHOP!$P1483="LT",TONGHOP!$P1483="TN"),TONGHOP!$Y1483&lt;&gt;""),TONGHOP!$Y1483,"")</f>
        <v/>
      </c>
      <c r="C1483" s="139" t="str">
        <f>IF(AND(TONGHOP!$O1483="KTHP",OR(TONGHOP!$P1483="LT",TONGHOP!$P1483="TN"),TONGHOP!$Z1483&lt;&gt;""),TONGHOP!$Z1483,"")</f>
        <v/>
      </c>
      <c r="D1483" s="139" t="str">
        <f>IF(AND(TONGHOP!$O1483="KTHP",TONGHOP!$P1483="VĐ"),TONGHOP!$X1483,"")</f>
        <v/>
      </c>
      <c r="E1483" s="138" t="str">
        <f>IF(AND(TONGHOP!$O1483="KTHP",TONGHOP!$P1483="VĐ"),TONGHOP!$Y1483,"")</f>
        <v/>
      </c>
      <c r="F1483" s="138" t="str">
        <f>IF(AND(TONGHOP!$O1483="KTHP",TONGHOP!$P1483="VĐ"),TONGHOP!$Z1483,"")</f>
        <v/>
      </c>
      <c r="G1483" s="139" t="str">
        <f>IF(AND(TONGHOP!$O1483="KTHP",TONGHOP!$P1483="TL"),TONGHOP!$X1483,"")</f>
        <v/>
      </c>
      <c r="H1483" s="138" t="str">
        <f>IF(AND(TONGHOP!$O1483="KTHP",TONGHOP!$P1483="TL"),TONGHOP!$Y1483,"")</f>
        <v/>
      </c>
      <c r="I1483" s="138" t="str">
        <f>IF(AND(TONGHOP!$O1483="KTHP",TONGHOP!$P1483="TL"),TONGHOP!$Z1483,"")</f>
        <v/>
      </c>
      <c r="J1483" s="139" t="str">
        <f>IF(AND(TONGHOP!$O1483="KTHP",TONGHOP!$P1483="TH"),TONGHOP!$X1483,"")</f>
        <v/>
      </c>
      <c r="K1483" s="138" t="str">
        <f>IF(AND(TONGHOP!$O1483="KTHP",TONGHOP!$P1483="TH"),TONGHOP!$Y1483,"")</f>
        <v/>
      </c>
      <c r="L1483" s="138" t="str">
        <f>IF(AND(TONGHOP!$O1483="KTHP",TONGHOP!$P1483="TH"),TONGHOP!$Z1483,"")</f>
        <v/>
      </c>
      <c r="M1483" s="139" t="str">
        <f>IF(AND(TONGHOP!$O1483="ThiTN",OR(TONGHOP!$P1483="LT",TONGHOP!$P1483="TN"),TONGHOP!$X1483&lt;&gt;""),TONGHOP!$X1483,"")</f>
        <v/>
      </c>
      <c r="N1483" s="139" t="str">
        <f>IF(AND(TONGHOP!$O1483="ThiTN",OR(TONGHOP!$P1483="LT",TONGHOP!$P1483="TN"),TONGHOP!$Y1483&lt;&gt;""),TONGHOP!$Y1483,"")</f>
        <v/>
      </c>
      <c r="O1483" s="139" t="str">
        <f>IF(AND(TONGHOP!$O1483="ThiTN",OR(TONGHOP!$P1483="LT",TONGHOP!$P1483="TN"),TONGHOP!$Z1483&lt;&gt;""),TONGHOP!$Z1483,"")</f>
        <v/>
      </c>
      <c r="P1483" s="139" t="str">
        <f>IF(AND(TONGHOP!$O1483="ThiTN",TONGHOP!$P1483="VĐ",TONGHOP!$X1483&lt;&gt;""),TONGHOP!$X1483,"")</f>
        <v/>
      </c>
      <c r="Q1483" s="139" t="str">
        <f>IF(AND(TONGHOP!$O1483="ThiTN",TONGHOP!$P1483="VĐ",TONGHOP!$Y1483&lt;&gt;""),TONGHOP!$Y1483,"")</f>
        <v/>
      </c>
      <c r="R1483" s="139" t="str">
        <f>IF(AND(TONGHOP!$O1483="ThiTN",TONGHOP!$P1483="VĐ",TONGHOP!$Z1483&lt;&gt;""),TONGHOP!$Z1483,"")</f>
        <v/>
      </c>
      <c r="S1483" s="137" t="str">
        <f>IF(AND(TONGHOP!$O1483="ThiTN",TONGHOP!$P1483="TH",TONGHOP!$X1483&lt;&gt;""),TONGHOP!$X1483,"")</f>
        <v/>
      </c>
      <c r="T1483" s="137" t="str">
        <f>IF(AND(TONGHOP!$O1483="ThiTN",TONGHOP!$P1483="TH",TONGHOP!$Y1483&lt;&gt;""),TONGHOP!$Y1483,"")</f>
        <v/>
      </c>
      <c r="U1483" s="137" t="str">
        <f>IF(AND(TONGHOP!$O1483="ThiTN",TONGHOP!$P1483="TH",TONGHOP!$Z1483&lt;&gt;""),TONGHOP!$Z1483,"")</f>
        <v/>
      </c>
    </row>
    <row r="1484" spans="1:21">
      <c r="A1484" s="139" t="str">
        <f>IF(AND(TONGHOP!$O1484="KTHP",OR(TONGHOP!$P1484="LT",TONGHOP!$P1484="TN"),TONGHOP!$X1484&lt;&gt;""),TONGHOP!$X1484,"")</f>
        <v/>
      </c>
      <c r="B1484" s="139" t="str">
        <f>IF(AND(TONGHOP!$O1484="KTHP",OR(TONGHOP!$P1484="LT",TONGHOP!$P1484="TN"),TONGHOP!$Y1484&lt;&gt;""),TONGHOP!$Y1484,"")</f>
        <v/>
      </c>
      <c r="C1484" s="139" t="str">
        <f>IF(AND(TONGHOP!$O1484="KTHP",OR(TONGHOP!$P1484="LT",TONGHOP!$P1484="TN"),TONGHOP!$Z1484&lt;&gt;""),TONGHOP!$Z1484,"")</f>
        <v/>
      </c>
      <c r="D1484" s="139" t="str">
        <f>IF(AND(TONGHOP!$O1484="KTHP",TONGHOP!$P1484="VĐ"),TONGHOP!$X1484,"")</f>
        <v/>
      </c>
      <c r="E1484" s="138" t="str">
        <f>IF(AND(TONGHOP!$O1484="KTHP",TONGHOP!$P1484="VĐ"),TONGHOP!$Y1484,"")</f>
        <v/>
      </c>
      <c r="F1484" s="138" t="str">
        <f>IF(AND(TONGHOP!$O1484="KTHP",TONGHOP!$P1484="VĐ"),TONGHOP!$Z1484,"")</f>
        <v/>
      </c>
      <c r="G1484" s="139" t="str">
        <f>IF(AND(TONGHOP!$O1484="KTHP",TONGHOP!$P1484="TL"),TONGHOP!$X1484,"")</f>
        <v/>
      </c>
      <c r="H1484" s="138" t="str">
        <f>IF(AND(TONGHOP!$O1484="KTHP",TONGHOP!$P1484="TL"),TONGHOP!$Y1484,"")</f>
        <v/>
      </c>
      <c r="I1484" s="138" t="str">
        <f>IF(AND(TONGHOP!$O1484="KTHP",TONGHOP!$P1484="TL"),TONGHOP!$Z1484,"")</f>
        <v/>
      </c>
      <c r="J1484" s="139" t="str">
        <f>IF(AND(TONGHOP!$O1484="KTHP",TONGHOP!$P1484="TH"),TONGHOP!$X1484,"")</f>
        <v/>
      </c>
      <c r="K1484" s="138" t="str">
        <f>IF(AND(TONGHOP!$O1484="KTHP",TONGHOP!$P1484="TH"),TONGHOP!$Y1484,"")</f>
        <v/>
      </c>
      <c r="L1484" s="138" t="str">
        <f>IF(AND(TONGHOP!$O1484="KTHP",TONGHOP!$P1484="TH"),TONGHOP!$Z1484,"")</f>
        <v/>
      </c>
      <c r="M1484" s="139" t="str">
        <f>IF(AND(TONGHOP!$O1484="ThiTN",OR(TONGHOP!$P1484="LT",TONGHOP!$P1484="TN"),TONGHOP!$X1484&lt;&gt;""),TONGHOP!$X1484,"")</f>
        <v/>
      </c>
      <c r="N1484" s="139" t="str">
        <f>IF(AND(TONGHOP!$O1484="ThiTN",OR(TONGHOP!$P1484="LT",TONGHOP!$P1484="TN"),TONGHOP!$Y1484&lt;&gt;""),TONGHOP!$Y1484,"")</f>
        <v/>
      </c>
      <c r="O1484" s="139" t="str">
        <f>IF(AND(TONGHOP!$O1484="ThiTN",OR(TONGHOP!$P1484="LT",TONGHOP!$P1484="TN"),TONGHOP!$Z1484&lt;&gt;""),TONGHOP!$Z1484,"")</f>
        <v/>
      </c>
      <c r="P1484" s="139" t="str">
        <f>IF(AND(TONGHOP!$O1484="ThiTN",TONGHOP!$P1484="VĐ",TONGHOP!$X1484&lt;&gt;""),TONGHOP!$X1484,"")</f>
        <v/>
      </c>
      <c r="Q1484" s="139" t="str">
        <f>IF(AND(TONGHOP!$O1484="ThiTN",TONGHOP!$P1484="VĐ",TONGHOP!$Y1484&lt;&gt;""),TONGHOP!$Y1484,"")</f>
        <v/>
      </c>
      <c r="R1484" s="139" t="str">
        <f>IF(AND(TONGHOP!$O1484="ThiTN",TONGHOP!$P1484="VĐ",TONGHOP!$Z1484&lt;&gt;""),TONGHOP!$Z1484,"")</f>
        <v/>
      </c>
      <c r="S1484" s="137" t="str">
        <f>IF(AND(TONGHOP!$O1484="ThiTN",TONGHOP!$P1484="TH",TONGHOP!$X1484&lt;&gt;""),TONGHOP!$X1484,"")</f>
        <v/>
      </c>
      <c r="T1484" s="137" t="str">
        <f>IF(AND(TONGHOP!$O1484="ThiTN",TONGHOP!$P1484="TH",TONGHOP!$Y1484&lt;&gt;""),TONGHOP!$Y1484,"")</f>
        <v/>
      </c>
      <c r="U1484" s="137" t="str">
        <f>IF(AND(TONGHOP!$O1484="ThiTN",TONGHOP!$P1484="TH",TONGHOP!$Z1484&lt;&gt;""),TONGHOP!$Z1484,"")</f>
        <v/>
      </c>
    </row>
    <row r="1485" spans="1:21">
      <c r="A1485" s="139" t="str">
        <f>IF(AND(TONGHOP!$O1485="KTHP",OR(TONGHOP!$P1485="LT",TONGHOP!$P1485="TN"),TONGHOP!$X1485&lt;&gt;""),TONGHOP!$X1485,"")</f>
        <v/>
      </c>
      <c r="B1485" s="139" t="str">
        <f>IF(AND(TONGHOP!$O1485="KTHP",OR(TONGHOP!$P1485="LT",TONGHOP!$P1485="TN"),TONGHOP!$Y1485&lt;&gt;""),TONGHOP!$Y1485,"")</f>
        <v/>
      </c>
      <c r="C1485" s="139" t="str">
        <f>IF(AND(TONGHOP!$O1485="KTHP",OR(TONGHOP!$P1485="LT",TONGHOP!$P1485="TN"),TONGHOP!$Z1485&lt;&gt;""),TONGHOP!$Z1485,"")</f>
        <v/>
      </c>
      <c r="D1485" s="139" t="str">
        <f>IF(AND(TONGHOP!$O1485="KTHP",TONGHOP!$P1485="VĐ"),TONGHOP!$X1485,"")</f>
        <v/>
      </c>
      <c r="E1485" s="138" t="str">
        <f>IF(AND(TONGHOP!$O1485="KTHP",TONGHOP!$P1485="VĐ"),TONGHOP!$Y1485,"")</f>
        <v/>
      </c>
      <c r="F1485" s="138" t="str">
        <f>IF(AND(TONGHOP!$O1485="KTHP",TONGHOP!$P1485="VĐ"),TONGHOP!$Z1485,"")</f>
        <v/>
      </c>
      <c r="G1485" s="139" t="str">
        <f>IF(AND(TONGHOP!$O1485="KTHP",TONGHOP!$P1485="TL"),TONGHOP!$X1485,"")</f>
        <v/>
      </c>
      <c r="H1485" s="138" t="str">
        <f>IF(AND(TONGHOP!$O1485="KTHP",TONGHOP!$P1485="TL"),TONGHOP!$Y1485,"")</f>
        <v/>
      </c>
      <c r="I1485" s="138" t="str">
        <f>IF(AND(TONGHOP!$O1485="KTHP",TONGHOP!$P1485="TL"),TONGHOP!$Z1485,"")</f>
        <v/>
      </c>
      <c r="J1485" s="139" t="str">
        <f>IF(AND(TONGHOP!$O1485="KTHP",TONGHOP!$P1485="TH"),TONGHOP!$X1485,"")</f>
        <v/>
      </c>
      <c r="K1485" s="138" t="str">
        <f>IF(AND(TONGHOP!$O1485="KTHP",TONGHOP!$P1485="TH"),TONGHOP!$Y1485,"")</f>
        <v/>
      </c>
      <c r="L1485" s="138" t="str">
        <f>IF(AND(TONGHOP!$O1485="KTHP",TONGHOP!$P1485="TH"),TONGHOP!$Z1485,"")</f>
        <v/>
      </c>
      <c r="M1485" s="139" t="str">
        <f>IF(AND(TONGHOP!$O1485="ThiTN",OR(TONGHOP!$P1485="LT",TONGHOP!$P1485="TN"),TONGHOP!$X1485&lt;&gt;""),TONGHOP!$X1485,"")</f>
        <v/>
      </c>
      <c r="N1485" s="139" t="str">
        <f>IF(AND(TONGHOP!$O1485="ThiTN",OR(TONGHOP!$P1485="LT",TONGHOP!$P1485="TN"),TONGHOP!$Y1485&lt;&gt;""),TONGHOP!$Y1485,"")</f>
        <v/>
      </c>
      <c r="O1485" s="139" t="str">
        <f>IF(AND(TONGHOP!$O1485="ThiTN",OR(TONGHOP!$P1485="LT",TONGHOP!$P1485="TN"),TONGHOP!$Z1485&lt;&gt;""),TONGHOP!$Z1485,"")</f>
        <v/>
      </c>
      <c r="P1485" s="139" t="str">
        <f>IF(AND(TONGHOP!$O1485="ThiTN",TONGHOP!$P1485="VĐ",TONGHOP!$X1485&lt;&gt;""),TONGHOP!$X1485,"")</f>
        <v/>
      </c>
      <c r="Q1485" s="139" t="str">
        <f>IF(AND(TONGHOP!$O1485="ThiTN",TONGHOP!$P1485="VĐ",TONGHOP!$Y1485&lt;&gt;""),TONGHOP!$Y1485,"")</f>
        <v/>
      </c>
      <c r="R1485" s="139" t="str">
        <f>IF(AND(TONGHOP!$O1485="ThiTN",TONGHOP!$P1485="VĐ",TONGHOP!$Z1485&lt;&gt;""),TONGHOP!$Z1485,"")</f>
        <v/>
      </c>
      <c r="S1485" s="137" t="str">
        <f>IF(AND(TONGHOP!$O1485="ThiTN",TONGHOP!$P1485="TH",TONGHOP!$X1485&lt;&gt;""),TONGHOP!$X1485,"")</f>
        <v/>
      </c>
      <c r="T1485" s="137" t="str">
        <f>IF(AND(TONGHOP!$O1485="ThiTN",TONGHOP!$P1485="TH",TONGHOP!$Y1485&lt;&gt;""),TONGHOP!$Y1485,"")</f>
        <v/>
      </c>
      <c r="U1485" s="137" t="str">
        <f>IF(AND(TONGHOP!$O1485="ThiTN",TONGHOP!$P1485="TH",TONGHOP!$Z1485&lt;&gt;""),TONGHOP!$Z1485,"")</f>
        <v/>
      </c>
    </row>
    <row r="1486" spans="1:21">
      <c r="A1486" s="139" t="str">
        <f>IF(AND(TONGHOP!$O1486="KTHP",OR(TONGHOP!$P1486="LT",TONGHOP!$P1486="TN"),TONGHOP!$X1486&lt;&gt;""),TONGHOP!$X1486,"")</f>
        <v/>
      </c>
      <c r="B1486" s="139" t="str">
        <f>IF(AND(TONGHOP!$O1486="KTHP",OR(TONGHOP!$P1486="LT",TONGHOP!$P1486="TN"),TONGHOP!$Y1486&lt;&gt;""),TONGHOP!$Y1486,"")</f>
        <v/>
      </c>
      <c r="C1486" s="139" t="str">
        <f>IF(AND(TONGHOP!$O1486="KTHP",OR(TONGHOP!$P1486="LT",TONGHOP!$P1486="TN"),TONGHOP!$Z1486&lt;&gt;""),TONGHOP!$Z1486,"")</f>
        <v/>
      </c>
      <c r="D1486" s="139" t="str">
        <f>IF(AND(TONGHOP!$O1486="KTHP",TONGHOP!$P1486="VĐ"),TONGHOP!$X1486,"")</f>
        <v/>
      </c>
      <c r="E1486" s="138" t="str">
        <f>IF(AND(TONGHOP!$O1486="KTHP",TONGHOP!$P1486="VĐ"),TONGHOP!$Y1486,"")</f>
        <v/>
      </c>
      <c r="F1486" s="138" t="str">
        <f>IF(AND(TONGHOP!$O1486="KTHP",TONGHOP!$P1486="VĐ"),TONGHOP!$Z1486,"")</f>
        <v/>
      </c>
      <c r="G1486" s="139" t="str">
        <f>IF(AND(TONGHOP!$O1486="KTHP",TONGHOP!$P1486="TL"),TONGHOP!$X1486,"")</f>
        <v/>
      </c>
      <c r="H1486" s="138" t="str">
        <f>IF(AND(TONGHOP!$O1486="KTHP",TONGHOP!$P1486="TL"),TONGHOP!$Y1486,"")</f>
        <v/>
      </c>
      <c r="I1486" s="138" t="str">
        <f>IF(AND(TONGHOP!$O1486="KTHP",TONGHOP!$P1486="TL"),TONGHOP!$Z1486,"")</f>
        <v/>
      </c>
      <c r="J1486" s="139" t="str">
        <f>IF(AND(TONGHOP!$O1486="KTHP",TONGHOP!$P1486="TH"),TONGHOP!$X1486,"")</f>
        <v/>
      </c>
      <c r="K1486" s="138" t="str">
        <f>IF(AND(TONGHOP!$O1486="KTHP",TONGHOP!$P1486="TH"),TONGHOP!$Y1486,"")</f>
        <v/>
      </c>
      <c r="L1486" s="138" t="str">
        <f>IF(AND(TONGHOP!$O1486="KTHP",TONGHOP!$P1486="TH"),TONGHOP!$Z1486,"")</f>
        <v/>
      </c>
      <c r="M1486" s="139" t="str">
        <f>IF(AND(TONGHOP!$O1486="ThiTN",OR(TONGHOP!$P1486="LT",TONGHOP!$P1486="TN"),TONGHOP!$X1486&lt;&gt;""),TONGHOP!$X1486,"")</f>
        <v/>
      </c>
      <c r="N1486" s="139" t="str">
        <f>IF(AND(TONGHOP!$O1486="ThiTN",OR(TONGHOP!$P1486="LT",TONGHOP!$P1486="TN"),TONGHOP!$Y1486&lt;&gt;""),TONGHOP!$Y1486,"")</f>
        <v/>
      </c>
      <c r="O1486" s="139" t="str">
        <f>IF(AND(TONGHOP!$O1486="ThiTN",OR(TONGHOP!$P1486="LT",TONGHOP!$P1486="TN"),TONGHOP!$Z1486&lt;&gt;""),TONGHOP!$Z1486,"")</f>
        <v/>
      </c>
      <c r="P1486" s="139" t="str">
        <f>IF(AND(TONGHOP!$O1486="ThiTN",TONGHOP!$P1486="VĐ",TONGHOP!$X1486&lt;&gt;""),TONGHOP!$X1486,"")</f>
        <v/>
      </c>
      <c r="Q1486" s="139" t="str">
        <f>IF(AND(TONGHOP!$O1486="ThiTN",TONGHOP!$P1486="VĐ",TONGHOP!$Y1486&lt;&gt;""),TONGHOP!$Y1486,"")</f>
        <v/>
      </c>
      <c r="R1486" s="139" t="str">
        <f>IF(AND(TONGHOP!$O1486="ThiTN",TONGHOP!$P1486="VĐ",TONGHOP!$Z1486&lt;&gt;""),TONGHOP!$Z1486,"")</f>
        <v/>
      </c>
      <c r="S1486" s="137" t="str">
        <f>IF(AND(TONGHOP!$O1486="ThiTN",TONGHOP!$P1486="TH",TONGHOP!$X1486&lt;&gt;""),TONGHOP!$X1486,"")</f>
        <v/>
      </c>
      <c r="T1486" s="137" t="str">
        <f>IF(AND(TONGHOP!$O1486="ThiTN",TONGHOP!$P1486="TH",TONGHOP!$Y1486&lt;&gt;""),TONGHOP!$Y1486,"")</f>
        <v/>
      </c>
      <c r="U1486" s="137" t="str">
        <f>IF(AND(TONGHOP!$O1486="ThiTN",TONGHOP!$P1486="TH",TONGHOP!$Z1486&lt;&gt;""),TONGHOP!$Z1486,"")</f>
        <v/>
      </c>
    </row>
    <row r="1487" spans="1:21">
      <c r="A1487" s="139" t="str">
        <f>IF(AND(TONGHOP!$O1487="KTHP",OR(TONGHOP!$P1487="LT",TONGHOP!$P1487="TN"),TONGHOP!$X1487&lt;&gt;""),TONGHOP!$X1487,"")</f>
        <v/>
      </c>
      <c r="B1487" s="139" t="str">
        <f>IF(AND(TONGHOP!$O1487="KTHP",OR(TONGHOP!$P1487="LT",TONGHOP!$P1487="TN"),TONGHOP!$Y1487&lt;&gt;""),TONGHOP!$Y1487,"")</f>
        <v/>
      </c>
      <c r="C1487" s="139" t="str">
        <f>IF(AND(TONGHOP!$O1487="KTHP",OR(TONGHOP!$P1487="LT",TONGHOP!$P1487="TN"),TONGHOP!$Z1487&lt;&gt;""),TONGHOP!$Z1487,"")</f>
        <v/>
      </c>
      <c r="D1487" s="139" t="str">
        <f>IF(AND(TONGHOP!$O1487="KTHP",TONGHOP!$P1487="VĐ"),TONGHOP!$X1487,"")</f>
        <v/>
      </c>
      <c r="E1487" s="138" t="str">
        <f>IF(AND(TONGHOP!$O1487="KTHP",TONGHOP!$P1487="VĐ"),TONGHOP!$Y1487,"")</f>
        <v/>
      </c>
      <c r="F1487" s="138" t="str">
        <f>IF(AND(TONGHOP!$O1487="KTHP",TONGHOP!$P1487="VĐ"),TONGHOP!$Z1487,"")</f>
        <v/>
      </c>
      <c r="G1487" s="139" t="str">
        <f>IF(AND(TONGHOP!$O1487="KTHP",TONGHOP!$P1487="TL"),TONGHOP!$X1487,"")</f>
        <v/>
      </c>
      <c r="H1487" s="138" t="str">
        <f>IF(AND(TONGHOP!$O1487="KTHP",TONGHOP!$P1487="TL"),TONGHOP!$Y1487,"")</f>
        <v/>
      </c>
      <c r="I1487" s="138" t="str">
        <f>IF(AND(TONGHOP!$O1487="KTHP",TONGHOP!$P1487="TL"),TONGHOP!$Z1487,"")</f>
        <v/>
      </c>
      <c r="J1487" s="139" t="str">
        <f>IF(AND(TONGHOP!$O1487="KTHP",TONGHOP!$P1487="TH"),TONGHOP!$X1487,"")</f>
        <v/>
      </c>
      <c r="K1487" s="138" t="str">
        <f>IF(AND(TONGHOP!$O1487="KTHP",TONGHOP!$P1487="TH"),TONGHOP!$Y1487,"")</f>
        <v/>
      </c>
      <c r="L1487" s="138" t="str">
        <f>IF(AND(TONGHOP!$O1487="KTHP",TONGHOP!$P1487="TH"),TONGHOP!$Z1487,"")</f>
        <v/>
      </c>
      <c r="M1487" s="139" t="str">
        <f>IF(AND(TONGHOP!$O1487="ThiTN",OR(TONGHOP!$P1487="LT",TONGHOP!$P1487="TN"),TONGHOP!$X1487&lt;&gt;""),TONGHOP!$X1487,"")</f>
        <v/>
      </c>
      <c r="N1487" s="139" t="str">
        <f>IF(AND(TONGHOP!$O1487="ThiTN",OR(TONGHOP!$P1487="LT",TONGHOP!$P1487="TN"),TONGHOP!$Y1487&lt;&gt;""),TONGHOP!$Y1487,"")</f>
        <v/>
      </c>
      <c r="O1487" s="139" t="str">
        <f>IF(AND(TONGHOP!$O1487="ThiTN",OR(TONGHOP!$P1487="LT",TONGHOP!$P1487="TN"),TONGHOP!$Z1487&lt;&gt;""),TONGHOP!$Z1487,"")</f>
        <v/>
      </c>
      <c r="P1487" s="139" t="str">
        <f>IF(AND(TONGHOP!$O1487="ThiTN",TONGHOP!$P1487="VĐ",TONGHOP!$X1487&lt;&gt;""),TONGHOP!$X1487,"")</f>
        <v/>
      </c>
      <c r="Q1487" s="139" t="str">
        <f>IF(AND(TONGHOP!$O1487="ThiTN",TONGHOP!$P1487="VĐ",TONGHOP!$Y1487&lt;&gt;""),TONGHOP!$Y1487,"")</f>
        <v/>
      </c>
      <c r="R1487" s="139" t="str">
        <f>IF(AND(TONGHOP!$O1487="ThiTN",TONGHOP!$P1487="VĐ",TONGHOP!$Z1487&lt;&gt;""),TONGHOP!$Z1487,"")</f>
        <v/>
      </c>
      <c r="S1487" s="137" t="str">
        <f>IF(AND(TONGHOP!$O1487="ThiTN",TONGHOP!$P1487="TH",TONGHOP!$X1487&lt;&gt;""),TONGHOP!$X1487,"")</f>
        <v/>
      </c>
      <c r="T1487" s="137" t="str">
        <f>IF(AND(TONGHOP!$O1487="ThiTN",TONGHOP!$P1487="TH",TONGHOP!$Y1487&lt;&gt;""),TONGHOP!$Y1487,"")</f>
        <v/>
      </c>
      <c r="U1487" s="137" t="str">
        <f>IF(AND(TONGHOP!$O1487="ThiTN",TONGHOP!$P1487="TH",TONGHOP!$Z1487&lt;&gt;""),TONGHOP!$Z1487,"")</f>
        <v/>
      </c>
    </row>
    <row r="1488" spans="1:21">
      <c r="A1488" s="139" t="str">
        <f>IF(AND(TONGHOP!$O1488="KTHP",OR(TONGHOP!$P1488="LT",TONGHOP!$P1488="TN"),TONGHOP!$X1488&lt;&gt;""),TONGHOP!$X1488,"")</f>
        <v/>
      </c>
      <c r="B1488" s="139" t="str">
        <f>IF(AND(TONGHOP!$O1488="KTHP",OR(TONGHOP!$P1488="LT",TONGHOP!$P1488="TN"),TONGHOP!$Y1488&lt;&gt;""),TONGHOP!$Y1488,"")</f>
        <v/>
      </c>
      <c r="C1488" s="139" t="str">
        <f>IF(AND(TONGHOP!$O1488="KTHP",OR(TONGHOP!$P1488="LT",TONGHOP!$P1488="TN"),TONGHOP!$Z1488&lt;&gt;""),TONGHOP!$Z1488,"")</f>
        <v/>
      </c>
      <c r="D1488" s="139" t="str">
        <f>IF(AND(TONGHOP!$O1488="KTHP",TONGHOP!$P1488="VĐ"),TONGHOP!$X1488,"")</f>
        <v/>
      </c>
      <c r="E1488" s="138" t="str">
        <f>IF(AND(TONGHOP!$O1488="KTHP",TONGHOP!$P1488="VĐ"),TONGHOP!$Y1488,"")</f>
        <v/>
      </c>
      <c r="F1488" s="138" t="str">
        <f>IF(AND(TONGHOP!$O1488="KTHP",TONGHOP!$P1488="VĐ"),TONGHOP!$Z1488,"")</f>
        <v/>
      </c>
      <c r="G1488" s="139" t="str">
        <f>IF(AND(TONGHOP!$O1488="KTHP",TONGHOP!$P1488="TL"),TONGHOP!$X1488,"")</f>
        <v/>
      </c>
      <c r="H1488" s="138" t="str">
        <f>IF(AND(TONGHOP!$O1488="KTHP",TONGHOP!$P1488="TL"),TONGHOP!$Y1488,"")</f>
        <v/>
      </c>
      <c r="I1488" s="138" t="str">
        <f>IF(AND(TONGHOP!$O1488="KTHP",TONGHOP!$P1488="TL"),TONGHOP!$Z1488,"")</f>
        <v/>
      </c>
      <c r="J1488" s="139" t="str">
        <f>IF(AND(TONGHOP!$O1488="KTHP",TONGHOP!$P1488="TH"),TONGHOP!$X1488,"")</f>
        <v/>
      </c>
      <c r="K1488" s="138" t="str">
        <f>IF(AND(TONGHOP!$O1488="KTHP",TONGHOP!$P1488="TH"),TONGHOP!$Y1488,"")</f>
        <v/>
      </c>
      <c r="L1488" s="138" t="str">
        <f>IF(AND(TONGHOP!$O1488="KTHP",TONGHOP!$P1488="TH"),TONGHOP!$Z1488,"")</f>
        <v/>
      </c>
      <c r="M1488" s="139" t="str">
        <f>IF(AND(TONGHOP!$O1488="ThiTN",OR(TONGHOP!$P1488="LT",TONGHOP!$P1488="TN"),TONGHOP!$X1488&lt;&gt;""),TONGHOP!$X1488,"")</f>
        <v/>
      </c>
      <c r="N1488" s="139" t="str">
        <f>IF(AND(TONGHOP!$O1488="ThiTN",OR(TONGHOP!$P1488="LT",TONGHOP!$P1488="TN"),TONGHOP!$Y1488&lt;&gt;""),TONGHOP!$Y1488,"")</f>
        <v/>
      </c>
      <c r="O1488" s="139" t="str">
        <f>IF(AND(TONGHOP!$O1488="ThiTN",OR(TONGHOP!$P1488="LT",TONGHOP!$P1488="TN"),TONGHOP!$Z1488&lt;&gt;""),TONGHOP!$Z1488,"")</f>
        <v/>
      </c>
      <c r="P1488" s="139" t="str">
        <f>IF(AND(TONGHOP!$O1488="ThiTN",TONGHOP!$P1488="VĐ",TONGHOP!$X1488&lt;&gt;""),TONGHOP!$X1488,"")</f>
        <v/>
      </c>
      <c r="Q1488" s="139" t="str">
        <f>IF(AND(TONGHOP!$O1488="ThiTN",TONGHOP!$P1488="VĐ",TONGHOP!$Y1488&lt;&gt;""),TONGHOP!$Y1488,"")</f>
        <v/>
      </c>
      <c r="R1488" s="139" t="str">
        <f>IF(AND(TONGHOP!$O1488="ThiTN",TONGHOP!$P1488="VĐ",TONGHOP!$Z1488&lt;&gt;""),TONGHOP!$Z1488,"")</f>
        <v/>
      </c>
      <c r="S1488" s="137" t="str">
        <f>IF(AND(TONGHOP!$O1488="ThiTN",TONGHOP!$P1488="TH",TONGHOP!$X1488&lt;&gt;""),TONGHOP!$X1488,"")</f>
        <v/>
      </c>
      <c r="T1488" s="137" t="str">
        <f>IF(AND(TONGHOP!$O1488="ThiTN",TONGHOP!$P1488="TH",TONGHOP!$Y1488&lt;&gt;""),TONGHOP!$Y1488,"")</f>
        <v/>
      </c>
      <c r="U1488" s="137" t="str">
        <f>IF(AND(TONGHOP!$O1488="ThiTN",TONGHOP!$P1488="TH",TONGHOP!$Z1488&lt;&gt;""),TONGHOP!$Z1488,"")</f>
        <v/>
      </c>
    </row>
    <row r="1489" spans="1:21">
      <c r="A1489" s="139" t="str">
        <f>IF(AND(TONGHOP!$O1489="KTHP",OR(TONGHOP!$P1489="LT",TONGHOP!$P1489="TN"),TONGHOP!$X1489&lt;&gt;""),TONGHOP!$X1489,"")</f>
        <v/>
      </c>
      <c r="B1489" s="139" t="str">
        <f>IF(AND(TONGHOP!$O1489="KTHP",OR(TONGHOP!$P1489="LT",TONGHOP!$P1489="TN"),TONGHOP!$Y1489&lt;&gt;""),TONGHOP!$Y1489,"")</f>
        <v/>
      </c>
      <c r="C1489" s="139" t="str">
        <f>IF(AND(TONGHOP!$O1489="KTHP",OR(TONGHOP!$P1489="LT",TONGHOP!$P1489="TN"),TONGHOP!$Z1489&lt;&gt;""),TONGHOP!$Z1489,"")</f>
        <v/>
      </c>
      <c r="D1489" s="139" t="str">
        <f>IF(AND(TONGHOP!$O1489="KTHP",TONGHOP!$P1489="VĐ"),TONGHOP!$X1489,"")</f>
        <v/>
      </c>
      <c r="E1489" s="138" t="str">
        <f>IF(AND(TONGHOP!$O1489="KTHP",TONGHOP!$P1489="VĐ"),TONGHOP!$Y1489,"")</f>
        <v/>
      </c>
      <c r="F1489" s="138" t="str">
        <f>IF(AND(TONGHOP!$O1489="KTHP",TONGHOP!$P1489="VĐ"),TONGHOP!$Z1489,"")</f>
        <v/>
      </c>
      <c r="G1489" s="139" t="str">
        <f>IF(AND(TONGHOP!$O1489="KTHP",TONGHOP!$P1489="TL"),TONGHOP!$X1489,"")</f>
        <v/>
      </c>
      <c r="H1489" s="138" t="str">
        <f>IF(AND(TONGHOP!$O1489="KTHP",TONGHOP!$P1489="TL"),TONGHOP!$Y1489,"")</f>
        <v/>
      </c>
      <c r="I1489" s="138" t="str">
        <f>IF(AND(TONGHOP!$O1489="KTHP",TONGHOP!$P1489="TL"),TONGHOP!$Z1489,"")</f>
        <v/>
      </c>
      <c r="J1489" s="139" t="str">
        <f>IF(AND(TONGHOP!$O1489="KTHP",TONGHOP!$P1489="TH"),TONGHOP!$X1489,"")</f>
        <v/>
      </c>
      <c r="K1489" s="138" t="str">
        <f>IF(AND(TONGHOP!$O1489="KTHP",TONGHOP!$P1489="TH"),TONGHOP!$Y1489,"")</f>
        <v/>
      </c>
      <c r="L1489" s="138" t="str">
        <f>IF(AND(TONGHOP!$O1489="KTHP",TONGHOP!$P1489="TH"),TONGHOP!$Z1489,"")</f>
        <v/>
      </c>
      <c r="M1489" s="139" t="str">
        <f>IF(AND(TONGHOP!$O1489="ThiTN",OR(TONGHOP!$P1489="LT",TONGHOP!$P1489="TN"),TONGHOP!$X1489&lt;&gt;""),TONGHOP!$X1489,"")</f>
        <v/>
      </c>
      <c r="N1489" s="139" t="str">
        <f>IF(AND(TONGHOP!$O1489="ThiTN",OR(TONGHOP!$P1489="LT",TONGHOP!$P1489="TN"),TONGHOP!$Y1489&lt;&gt;""),TONGHOP!$Y1489,"")</f>
        <v/>
      </c>
      <c r="O1489" s="139" t="str">
        <f>IF(AND(TONGHOP!$O1489="ThiTN",OR(TONGHOP!$P1489="LT",TONGHOP!$P1489="TN"),TONGHOP!$Z1489&lt;&gt;""),TONGHOP!$Z1489,"")</f>
        <v/>
      </c>
      <c r="P1489" s="139" t="str">
        <f>IF(AND(TONGHOP!$O1489="ThiTN",TONGHOP!$P1489="VĐ",TONGHOP!$X1489&lt;&gt;""),TONGHOP!$X1489,"")</f>
        <v/>
      </c>
      <c r="Q1489" s="139" t="str">
        <f>IF(AND(TONGHOP!$O1489="ThiTN",TONGHOP!$P1489="VĐ",TONGHOP!$Y1489&lt;&gt;""),TONGHOP!$Y1489,"")</f>
        <v/>
      </c>
      <c r="R1489" s="139" t="str">
        <f>IF(AND(TONGHOP!$O1489="ThiTN",TONGHOP!$P1489="VĐ",TONGHOP!$Z1489&lt;&gt;""),TONGHOP!$Z1489,"")</f>
        <v/>
      </c>
      <c r="S1489" s="137" t="str">
        <f>IF(AND(TONGHOP!$O1489="ThiTN",TONGHOP!$P1489="TH",TONGHOP!$X1489&lt;&gt;""),TONGHOP!$X1489,"")</f>
        <v/>
      </c>
      <c r="T1489" s="137" t="str">
        <f>IF(AND(TONGHOP!$O1489="ThiTN",TONGHOP!$P1489="TH",TONGHOP!$Y1489&lt;&gt;""),TONGHOP!$Y1489,"")</f>
        <v/>
      </c>
      <c r="U1489" s="137" t="str">
        <f>IF(AND(TONGHOP!$O1489="ThiTN",TONGHOP!$P1489="TH",TONGHOP!$Z1489&lt;&gt;""),TONGHOP!$Z1489,"")</f>
        <v/>
      </c>
    </row>
    <row r="1490" spans="1:21">
      <c r="A1490" s="139" t="str">
        <f>IF(AND(TONGHOP!$O1490="KTHP",OR(TONGHOP!$P1490="LT",TONGHOP!$P1490="TN"),TONGHOP!$X1490&lt;&gt;""),TONGHOP!$X1490,"")</f>
        <v/>
      </c>
      <c r="B1490" s="139" t="str">
        <f>IF(AND(TONGHOP!$O1490="KTHP",OR(TONGHOP!$P1490="LT",TONGHOP!$P1490="TN"),TONGHOP!$Y1490&lt;&gt;""),TONGHOP!$Y1490,"")</f>
        <v/>
      </c>
      <c r="C1490" s="139" t="str">
        <f>IF(AND(TONGHOP!$O1490="KTHP",OR(TONGHOP!$P1490="LT",TONGHOP!$P1490="TN"),TONGHOP!$Z1490&lt;&gt;""),TONGHOP!$Z1490,"")</f>
        <v/>
      </c>
      <c r="D1490" s="139" t="str">
        <f>IF(AND(TONGHOP!$O1490="KTHP",TONGHOP!$P1490="VĐ"),TONGHOP!$X1490,"")</f>
        <v/>
      </c>
      <c r="E1490" s="138" t="str">
        <f>IF(AND(TONGHOP!$O1490="KTHP",TONGHOP!$P1490="VĐ"),TONGHOP!$Y1490,"")</f>
        <v/>
      </c>
      <c r="F1490" s="138" t="str">
        <f>IF(AND(TONGHOP!$O1490="KTHP",TONGHOP!$P1490="VĐ"),TONGHOP!$Z1490,"")</f>
        <v/>
      </c>
      <c r="G1490" s="139" t="str">
        <f>IF(AND(TONGHOP!$O1490="KTHP",TONGHOP!$P1490="TL"),TONGHOP!$X1490,"")</f>
        <v/>
      </c>
      <c r="H1490" s="138" t="str">
        <f>IF(AND(TONGHOP!$O1490="KTHP",TONGHOP!$P1490="TL"),TONGHOP!$Y1490,"")</f>
        <v/>
      </c>
      <c r="I1490" s="138" t="str">
        <f>IF(AND(TONGHOP!$O1490="KTHP",TONGHOP!$P1490="TL"),TONGHOP!$Z1490,"")</f>
        <v/>
      </c>
      <c r="J1490" s="139" t="str">
        <f>IF(AND(TONGHOP!$O1490="KTHP",TONGHOP!$P1490="TH"),TONGHOP!$X1490,"")</f>
        <v/>
      </c>
      <c r="K1490" s="138" t="str">
        <f>IF(AND(TONGHOP!$O1490="KTHP",TONGHOP!$P1490="TH"),TONGHOP!$Y1490,"")</f>
        <v/>
      </c>
      <c r="L1490" s="138" t="str">
        <f>IF(AND(TONGHOP!$O1490="KTHP",TONGHOP!$P1490="TH"),TONGHOP!$Z1490,"")</f>
        <v/>
      </c>
      <c r="M1490" s="139" t="str">
        <f>IF(AND(TONGHOP!$O1490="ThiTN",OR(TONGHOP!$P1490="LT",TONGHOP!$P1490="TN"),TONGHOP!$X1490&lt;&gt;""),TONGHOP!$X1490,"")</f>
        <v/>
      </c>
      <c r="N1490" s="139" t="str">
        <f>IF(AND(TONGHOP!$O1490="ThiTN",OR(TONGHOP!$P1490="LT",TONGHOP!$P1490="TN"),TONGHOP!$Y1490&lt;&gt;""),TONGHOP!$Y1490,"")</f>
        <v/>
      </c>
      <c r="O1490" s="139" t="str">
        <f>IF(AND(TONGHOP!$O1490="ThiTN",OR(TONGHOP!$P1490="LT",TONGHOP!$P1490="TN"),TONGHOP!$Z1490&lt;&gt;""),TONGHOP!$Z1490,"")</f>
        <v/>
      </c>
      <c r="P1490" s="139" t="str">
        <f>IF(AND(TONGHOP!$O1490="ThiTN",TONGHOP!$P1490="VĐ",TONGHOP!$X1490&lt;&gt;""),TONGHOP!$X1490,"")</f>
        <v/>
      </c>
      <c r="Q1490" s="139" t="str">
        <f>IF(AND(TONGHOP!$O1490="ThiTN",TONGHOP!$P1490="VĐ",TONGHOP!$Y1490&lt;&gt;""),TONGHOP!$Y1490,"")</f>
        <v/>
      </c>
      <c r="R1490" s="139" t="str">
        <f>IF(AND(TONGHOP!$O1490="ThiTN",TONGHOP!$P1490="VĐ",TONGHOP!$Z1490&lt;&gt;""),TONGHOP!$Z1490,"")</f>
        <v/>
      </c>
      <c r="S1490" s="137" t="str">
        <f>IF(AND(TONGHOP!$O1490="ThiTN",TONGHOP!$P1490="TH",TONGHOP!$X1490&lt;&gt;""),TONGHOP!$X1490,"")</f>
        <v/>
      </c>
      <c r="T1490" s="137" t="str">
        <f>IF(AND(TONGHOP!$O1490="ThiTN",TONGHOP!$P1490="TH",TONGHOP!$Y1490&lt;&gt;""),TONGHOP!$Y1490,"")</f>
        <v/>
      </c>
      <c r="U1490" s="137" t="str">
        <f>IF(AND(TONGHOP!$O1490="ThiTN",TONGHOP!$P1490="TH",TONGHOP!$Z1490&lt;&gt;""),TONGHOP!$Z1490,"")</f>
        <v/>
      </c>
    </row>
    <row r="1491" spans="1:21">
      <c r="A1491" s="139" t="str">
        <f>IF(AND(TONGHOP!$O1491="KTHP",OR(TONGHOP!$P1491="LT",TONGHOP!$P1491="TN"),TONGHOP!$X1491&lt;&gt;""),TONGHOP!$X1491,"")</f>
        <v/>
      </c>
      <c r="B1491" s="139" t="str">
        <f>IF(AND(TONGHOP!$O1491="KTHP",OR(TONGHOP!$P1491="LT",TONGHOP!$P1491="TN"),TONGHOP!$Y1491&lt;&gt;""),TONGHOP!$Y1491,"")</f>
        <v/>
      </c>
      <c r="C1491" s="139" t="str">
        <f>IF(AND(TONGHOP!$O1491="KTHP",OR(TONGHOP!$P1491="LT",TONGHOP!$P1491="TN"),TONGHOP!$Z1491&lt;&gt;""),TONGHOP!$Z1491,"")</f>
        <v/>
      </c>
      <c r="D1491" s="139" t="str">
        <f>IF(AND(TONGHOP!$O1491="KTHP",TONGHOP!$P1491="VĐ"),TONGHOP!$X1491,"")</f>
        <v/>
      </c>
      <c r="E1491" s="138" t="str">
        <f>IF(AND(TONGHOP!$O1491="KTHP",TONGHOP!$P1491="VĐ"),TONGHOP!$Y1491,"")</f>
        <v/>
      </c>
      <c r="F1491" s="138" t="str">
        <f>IF(AND(TONGHOP!$O1491="KTHP",TONGHOP!$P1491="VĐ"),TONGHOP!$Z1491,"")</f>
        <v/>
      </c>
      <c r="G1491" s="139" t="str">
        <f>IF(AND(TONGHOP!$O1491="KTHP",TONGHOP!$P1491="TL"),TONGHOP!$X1491,"")</f>
        <v/>
      </c>
      <c r="H1491" s="138" t="str">
        <f>IF(AND(TONGHOP!$O1491="KTHP",TONGHOP!$P1491="TL"),TONGHOP!$Y1491,"")</f>
        <v/>
      </c>
      <c r="I1491" s="138" t="str">
        <f>IF(AND(TONGHOP!$O1491="KTHP",TONGHOP!$P1491="TL"),TONGHOP!$Z1491,"")</f>
        <v/>
      </c>
      <c r="J1491" s="139" t="str">
        <f>IF(AND(TONGHOP!$O1491="KTHP",TONGHOP!$P1491="TH"),TONGHOP!$X1491,"")</f>
        <v/>
      </c>
      <c r="K1491" s="138" t="str">
        <f>IF(AND(TONGHOP!$O1491="KTHP",TONGHOP!$P1491="TH"),TONGHOP!$Y1491,"")</f>
        <v/>
      </c>
      <c r="L1491" s="138" t="str">
        <f>IF(AND(TONGHOP!$O1491="KTHP",TONGHOP!$P1491="TH"),TONGHOP!$Z1491,"")</f>
        <v/>
      </c>
      <c r="M1491" s="139" t="str">
        <f>IF(AND(TONGHOP!$O1491="ThiTN",OR(TONGHOP!$P1491="LT",TONGHOP!$P1491="TN"),TONGHOP!$X1491&lt;&gt;""),TONGHOP!$X1491,"")</f>
        <v/>
      </c>
      <c r="N1491" s="139" t="str">
        <f>IF(AND(TONGHOP!$O1491="ThiTN",OR(TONGHOP!$P1491="LT",TONGHOP!$P1491="TN"),TONGHOP!$Y1491&lt;&gt;""),TONGHOP!$Y1491,"")</f>
        <v/>
      </c>
      <c r="O1491" s="139" t="str">
        <f>IF(AND(TONGHOP!$O1491="ThiTN",OR(TONGHOP!$P1491="LT",TONGHOP!$P1491="TN"),TONGHOP!$Z1491&lt;&gt;""),TONGHOP!$Z1491,"")</f>
        <v/>
      </c>
      <c r="P1491" s="139" t="str">
        <f>IF(AND(TONGHOP!$O1491="ThiTN",TONGHOP!$P1491="VĐ",TONGHOP!$X1491&lt;&gt;""),TONGHOP!$X1491,"")</f>
        <v/>
      </c>
      <c r="Q1491" s="139" t="str">
        <f>IF(AND(TONGHOP!$O1491="ThiTN",TONGHOP!$P1491="VĐ",TONGHOP!$Y1491&lt;&gt;""),TONGHOP!$Y1491,"")</f>
        <v/>
      </c>
      <c r="R1491" s="139" t="str">
        <f>IF(AND(TONGHOP!$O1491="ThiTN",TONGHOP!$P1491="VĐ",TONGHOP!$Z1491&lt;&gt;""),TONGHOP!$Z1491,"")</f>
        <v/>
      </c>
      <c r="S1491" s="137" t="str">
        <f>IF(AND(TONGHOP!$O1491="ThiTN",TONGHOP!$P1491="TH",TONGHOP!$X1491&lt;&gt;""),TONGHOP!$X1491,"")</f>
        <v/>
      </c>
      <c r="T1491" s="137" t="str">
        <f>IF(AND(TONGHOP!$O1491="ThiTN",TONGHOP!$P1491="TH",TONGHOP!$Y1491&lt;&gt;""),TONGHOP!$Y1491,"")</f>
        <v/>
      </c>
      <c r="U1491" s="137" t="str">
        <f>IF(AND(TONGHOP!$O1491="ThiTN",TONGHOP!$P1491="TH",TONGHOP!$Z1491&lt;&gt;""),TONGHOP!$Z1491,"")</f>
        <v/>
      </c>
    </row>
    <row r="1492" spans="1:21">
      <c r="A1492" s="139" t="str">
        <f>IF(AND(TONGHOP!$O1492="KTHP",OR(TONGHOP!$P1492="LT",TONGHOP!$P1492="TN"),TONGHOP!$X1492&lt;&gt;""),TONGHOP!$X1492,"")</f>
        <v/>
      </c>
      <c r="B1492" s="139" t="str">
        <f>IF(AND(TONGHOP!$O1492="KTHP",OR(TONGHOP!$P1492="LT",TONGHOP!$P1492="TN"),TONGHOP!$Y1492&lt;&gt;""),TONGHOP!$Y1492,"")</f>
        <v/>
      </c>
      <c r="C1492" s="139" t="str">
        <f>IF(AND(TONGHOP!$O1492="KTHP",OR(TONGHOP!$P1492="LT",TONGHOP!$P1492="TN"),TONGHOP!$Z1492&lt;&gt;""),TONGHOP!$Z1492,"")</f>
        <v/>
      </c>
      <c r="D1492" s="139" t="str">
        <f>IF(AND(TONGHOP!$O1492="KTHP",TONGHOP!$P1492="VĐ"),TONGHOP!$X1492,"")</f>
        <v/>
      </c>
      <c r="E1492" s="138" t="str">
        <f>IF(AND(TONGHOP!$O1492="KTHP",TONGHOP!$P1492="VĐ"),TONGHOP!$Y1492,"")</f>
        <v/>
      </c>
      <c r="F1492" s="138" t="str">
        <f>IF(AND(TONGHOP!$O1492="KTHP",TONGHOP!$P1492="VĐ"),TONGHOP!$Z1492,"")</f>
        <v/>
      </c>
      <c r="G1492" s="139" t="str">
        <f>IF(AND(TONGHOP!$O1492="KTHP",TONGHOP!$P1492="TL"),TONGHOP!$X1492,"")</f>
        <v/>
      </c>
      <c r="H1492" s="138" t="str">
        <f>IF(AND(TONGHOP!$O1492="KTHP",TONGHOP!$P1492="TL"),TONGHOP!$Y1492,"")</f>
        <v/>
      </c>
      <c r="I1492" s="138" t="str">
        <f>IF(AND(TONGHOP!$O1492="KTHP",TONGHOP!$P1492="TL"),TONGHOP!$Z1492,"")</f>
        <v/>
      </c>
      <c r="J1492" s="139" t="str">
        <f>IF(AND(TONGHOP!$O1492="KTHP",TONGHOP!$P1492="TH"),TONGHOP!$X1492,"")</f>
        <v/>
      </c>
      <c r="K1492" s="138" t="str">
        <f>IF(AND(TONGHOP!$O1492="KTHP",TONGHOP!$P1492="TH"),TONGHOP!$Y1492,"")</f>
        <v/>
      </c>
      <c r="L1492" s="138" t="str">
        <f>IF(AND(TONGHOP!$O1492="KTHP",TONGHOP!$P1492="TH"),TONGHOP!$Z1492,"")</f>
        <v/>
      </c>
      <c r="M1492" s="139" t="str">
        <f>IF(AND(TONGHOP!$O1492="ThiTN",OR(TONGHOP!$P1492="LT",TONGHOP!$P1492="TN"),TONGHOP!$X1492&lt;&gt;""),TONGHOP!$X1492,"")</f>
        <v/>
      </c>
      <c r="N1492" s="139" t="str">
        <f>IF(AND(TONGHOP!$O1492="ThiTN",OR(TONGHOP!$P1492="LT",TONGHOP!$P1492="TN"),TONGHOP!$Y1492&lt;&gt;""),TONGHOP!$Y1492,"")</f>
        <v/>
      </c>
      <c r="O1492" s="139" t="str">
        <f>IF(AND(TONGHOP!$O1492="ThiTN",OR(TONGHOP!$P1492="LT",TONGHOP!$P1492="TN"),TONGHOP!$Z1492&lt;&gt;""),TONGHOP!$Z1492,"")</f>
        <v/>
      </c>
      <c r="P1492" s="139" t="str">
        <f>IF(AND(TONGHOP!$O1492="ThiTN",TONGHOP!$P1492="VĐ",TONGHOP!$X1492&lt;&gt;""),TONGHOP!$X1492,"")</f>
        <v/>
      </c>
      <c r="Q1492" s="139" t="str">
        <f>IF(AND(TONGHOP!$O1492="ThiTN",TONGHOP!$P1492="VĐ",TONGHOP!$Y1492&lt;&gt;""),TONGHOP!$Y1492,"")</f>
        <v/>
      </c>
      <c r="R1492" s="139" t="str">
        <f>IF(AND(TONGHOP!$O1492="ThiTN",TONGHOP!$P1492="VĐ",TONGHOP!$Z1492&lt;&gt;""),TONGHOP!$Z1492,"")</f>
        <v/>
      </c>
      <c r="S1492" s="137" t="str">
        <f>IF(AND(TONGHOP!$O1492="ThiTN",TONGHOP!$P1492="TH",TONGHOP!$X1492&lt;&gt;""),TONGHOP!$X1492,"")</f>
        <v/>
      </c>
      <c r="T1492" s="137" t="str">
        <f>IF(AND(TONGHOP!$O1492="ThiTN",TONGHOP!$P1492="TH",TONGHOP!$Y1492&lt;&gt;""),TONGHOP!$Y1492,"")</f>
        <v/>
      </c>
      <c r="U1492" s="137" t="str">
        <f>IF(AND(TONGHOP!$O1492="ThiTN",TONGHOP!$P1492="TH",TONGHOP!$Z1492&lt;&gt;""),TONGHOP!$Z1492,"")</f>
        <v/>
      </c>
    </row>
    <row r="1493" spans="1:21">
      <c r="A1493" s="139" t="str">
        <f>IF(AND(TONGHOP!$O1493="KTHP",OR(TONGHOP!$P1493="LT",TONGHOP!$P1493="TN"),TONGHOP!$X1493&lt;&gt;""),TONGHOP!$X1493,"")</f>
        <v/>
      </c>
      <c r="B1493" s="139" t="str">
        <f>IF(AND(TONGHOP!$O1493="KTHP",OR(TONGHOP!$P1493="LT",TONGHOP!$P1493="TN"),TONGHOP!$Y1493&lt;&gt;""),TONGHOP!$Y1493,"")</f>
        <v/>
      </c>
      <c r="C1493" s="139" t="str">
        <f>IF(AND(TONGHOP!$O1493="KTHP",OR(TONGHOP!$P1493="LT",TONGHOP!$P1493="TN"),TONGHOP!$Z1493&lt;&gt;""),TONGHOP!$Z1493,"")</f>
        <v/>
      </c>
      <c r="D1493" s="139" t="str">
        <f>IF(AND(TONGHOP!$O1493="KTHP",TONGHOP!$P1493="VĐ"),TONGHOP!$X1493,"")</f>
        <v/>
      </c>
      <c r="E1493" s="138" t="str">
        <f>IF(AND(TONGHOP!$O1493="KTHP",TONGHOP!$P1493="VĐ"),TONGHOP!$Y1493,"")</f>
        <v/>
      </c>
      <c r="F1493" s="138" t="str">
        <f>IF(AND(TONGHOP!$O1493="KTHP",TONGHOP!$P1493="VĐ"),TONGHOP!$Z1493,"")</f>
        <v/>
      </c>
      <c r="G1493" s="139" t="str">
        <f>IF(AND(TONGHOP!$O1493="KTHP",TONGHOP!$P1493="TL"),TONGHOP!$X1493,"")</f>
        <v/>
      </c>
      <c r="H1493" s="138" t="str">
        <f>IF(AND(TONGHOP!$O1493="KTHP",TONGHOP!$P1493="TL"),TONGHOP!$Y1493,"")</f>
        <v/>
      </c>
      <c r="I1493" s="138" t="str">
        <f>IF(AND(TONGHOP!$O1493="KTHP",TONGHOP!$P1493="TL"),TONGHOP!$Z1493,"")</f>
        <v/>
      </c>
      <c r="J1493" s="139" t="str">
        <f>IF(AND(TONGHOP!$O1493="KTHP",TONGHOP!$P1493="TH"),TONGHOP!$X1493,"")</f>
        <v/>
      </c>
      <c r="K1493" s="138" t="str">
        <f>IF(AND(TONGHOP!$O1493="KTHP",TONGHOP!$P1493="TH"),TONGHOP!$Y1493,"")</f>
        <v/>
      </c>
      <c r="L1493" s="138" t="str">
        <f>IF(AND(TONGHOP!$O1493="KTHP",TONGHOP!$P1493="TH"),TONGHOP!$Z1493,"")</f>
        <v/>
      </c>
      <c r="M1493" s="139" t="str">
        <f>IF(AND(TONGHOP!$O1493="ThiTN",OR(TONGHOP!$P1493="LT",TONGHOP!$P1493="TN"),TONGHOP!$X1493&lt;&gt;""),TONGHOP!$X1493,"")</f>
        <v/>
      </c>
      <c r="N1493" s="139" t="str">
        <f>IF(AND(TONGHOP!$O1493="ThiTN",OR(TONGHOP!$P1493="LT",TONGHOP!$P1493="TN"),TONGHOP!$Y1493&lt;&gt;""),TONGHOP!$Y1493,"")</f>
        <v/>
      </c>
      <c r="O1493" s="139" t="str">
        <f>IF(AND(TONGHOP!$O1493="ThiTN",OR(TONGHOP!$P1493="LT",TONGHOP!$P1493="TN"),TONGHOP!$Z1493&lt;&gt;""),TONGHOP!$Z1493,"")</f>
        <v/>
      </c>
      <c r="P1493" s="139" t="str">
        <f>IF(AND(TONGHOP!$O1493="ThiTN",TONGHOP!$P1493="VĐ",TONGHOP!$X1493&lt;&gt;""),TONGHOP!$X1493,"")</f>
        <v/>
      </c>
      <c r="Q1493" s="139" t="str">
        <f>IF(AND(TONGHOP!$O1493="ThiTN",TONGHOP!$P1493="VĐ",TONGHOP!$Y1493&lt;&gt;""),TONGHOP!$Y1493,"")</f>
        <v/>
      </c>
      <c r="R1493" s="139" t="str">
        <f>IF(AND(TONGHOP!$O1493="ThiTN",TONGHOP!$P1493="VĐ",TONGHOP!$Z1493&lt;&gt;""),TONGHOP!$Z1493,"")</f>
        <v/>
      </c>
      <c r="S1493" s="137" t="str">
        <f>IF(AND(TONGHOP!$O1493="ThiTN",TONGHOP!$P1493="TH",TONGHOP!$X1493&lt;&gt;""),TONGHOP!$X1493,"")</f>
        <v/>
      </c>
      <c r="T1493" s="137" t="str">
        <f>IF(AND(TONGHOP!$O1493="ThiTN",TONGHOP!$P1493="TH",TONGHOP!$Y1493&lt;&gt;""),TONGHOP!$Y1493,"")</f>
        <v/>
      </c>
      <c r="U1493" s="137" t="str">
        <f>IF(AND(TONGHOP!$O1493="ThiTN",TONGHOP!$P1493="TH",TONGHOP!$Z1493&lt;&gt;""),TONGHOP!$Z1493,"")</f>
        <v/>
      </c>
    </row>
    <row r="1494" spans="1:21">
      <c r="A1494" s="139" t="str">
        <f>IF(AND(TONGHOP!$O1494="KTHP",OR(TONGHOP!$P1494="LT",TONGHOP!$P1494="TN"),TONGHOP!$X1494&lt;&gt;""),TONGHOP!$X1494,"")</f>
        <v/>
      </c>
      <c r="B1494" s="139" t="str">
        <f>IF(AND(TONGHOP!$O1494="KTHP",OR(TONGHOP!$P1494="LT",TONGHOP!$P1494="TN"),TONGHOP!$Y1494&lt;&gt;""),TONGHOP!$Y1494,"")</f>
        <v/>
      </c>
      <c r="C1494" s="139" t="str">
        <f>IF(AND(TONGHOP!$O1494="KTHP",OR(TONGHOP!$P1494="LT",TONGHOP!$P1494="TN"),TONGHOP!$Z1494&lt;&gt;""),TONGHOP!$Z1494,"")</f>
        <v/>
      </c>
      <c r="D1494" s="139" t="str">
        <f>IF(AND(TONGHOP!$O1494="KTHP",TONGHOP!$P1494="VĐ"),TONGHOP!$X1494,"")</f>
        <v/>
      </c>
      <c r="E1494" s="138" t="str">
        <f>IF(AND(TONGHOP!$O1494="KTHP",TONGHOP!$P1494="VĐ"),TONGHOP!$Y1494,"")</f>
        <v/>
      </c>
      <c r="F1494" s="138" t="str">
        <f>IF(AND(TONGHOP!$O1494="KTHP",TONGHOP!$P1494="VĐ"),TONGHOP!$Z1494,"")</f>
        <v/>
      </c>
      <c r="G1494" s="139" t="str">
        <f>IF(AND(TONGHOP!$O1494="KTHP",TONGHOP!$P1494="TL"),TONGHOP!$X1494,"")</f>
        <v/>
      </c>
      <c r="H1494" s="138" t="str">
        <f>IF(AND(TONGHOP!$O1494="KTHP",TONGHOP!$P1494="TL"),TONGHOP!$Y1494,"")</f>
        <v/>
      </c>
      <c r="I1494" s="138" t="str">
        <f>IF(AND(TONGHOP!$O1494="KTHP",TONGHOP!$P1494="TL"),TONGHOP!$Z1494,"")</f>
        <v/>
      </c>
      <c r="J1494" s="139" t="str">
        <f>IF(AND(TONGHOP!$O1494="KTHP",TONGHOP!$P1494="TH"),TONGHOP!$X1494,"")</f>
        <v/>
      </c>
      <c r="K1494" s="138" t="str">
        <f>IF(AND(TONGHOP!$O1494="KTHP",TONGHOP!$P1494="TH"),TONGHOP!$Y1494,"")</f>
        <v/>
      </c>
      <c r="L1494" s="138" t="str">
        <f>IF(AND(TONGHOP!$O1494="KTHP",TONGHOP!$P1494="TH"),TONGHOP!$Z1494,"")</f>
        <v/>
      </c>
      <c r="M1494" s="139" t="str">
        <f>IF(AND(TONGHOP!$O1494="ThiTN",OR(TONGHOP!$P1494="LT",TONGHOP!$P1494="TN"),TONGHOP!$X1494&lt;&gt;""),TONGHOP!$X1494,"")</f>
        <v/>
      </c>
      <c r="N1494" s="139" t="str">
        <f>IF(AND(TONGHOP!$O1494="ThiTN",OR(TONGHOP!$P1494="LT",TONGHOP!$P1494="TN"),TONGHOP!$Y1494&lt;&gt;""),TONGHOP!$Y1494,"")</f>
        <v/>
      </c>
      <c r="O1494" s="139" t="str">
        <f>IF(AND(TONGHOP!$O1494="ThiTN",OR(TONGHOP!$P1494="LT",TONGHOP!$P1494="TN"),TONGHOP!$Z1494&lt;&gt;""),TONGHOP!$Z1494,"")</f>
        <v/>
      </c>
      <c r="P1494" s="139" t="str">
        <f>IF(AND(TONGHOP!$O1494="ThiTN",TONGHOP!$P1494="VĐ",TONGHOP!$X1494&lt;&gt;""),TONGHOP!$X1494,"")</f>
        <v/>
      </c>
      <c r="Q1494" s="139" t="str">
        <f>IF(AND(TONGHOP!$O1494="ThiTN",TONGHOP!$P1494="VĐ",TONGHOP!$Y1494&lt;&gt;""),TONGHOP!$Y1494,"")</f>
        <v/>
      </c>
      <c r="R1494" s="139" t="str">
        <f>IF(AND(TONGHOP!$O1494="ThiTN",TONGHOP!$P1494="VĐ",TONGHOP!$Z1494&lt;&gt;""),TONGHOP!$Z1494,"")</f>
        <v/>
      </c>
      <c r="S1494" s="137" t="str">
        <f>IF(AND(TONGHOP!$O1494="ThiTN",TONGHOP!$P1494="TH",TONGHOP!$X1494&lt;&gt;""),TONGHOP!$X1494,"")</f>
        <v/>
      </c>
      <c r="T1494" s="137" t="str">
        <f>IF(AND(TONGHOP!$O1494="ThiTN",TONGHOP!$P1494="TH",TONGHOP!$Y1494&lt;&gt;""),TONGHOP!$Y1494,"")</f>
        <v/>
      </c>
      <c r="U1494" s="137" t="str">
        <f>IF(AND(TONGHOP!$O1494="ThiTN",TONGHOP!$P1494="TH",TONGHOP!$Z1494&lt;&gt;""),TONGHOP!$Z1494,"")</f>
        <v/>
      </c>
    </row>
    <row r="1495" spans="1:21">
      <c r="A1495" s="139" t="str">
        <f>IF(AND(TONGHOP!$O1495="KTHP",OR(TONGHOP!$P1495="LT",TONGHOP!$P1495="TN"),TONGHOP!$X1495&lt;&gt;""),TONGHOP!$X1495,"")</f>
        <v/>
      </c>
      <c r="B1495" s="139" t="str">
        <f>IF(AND(TONGHOP!$O1495="KTHP",OR(TONGHOP!$P1495="LT",TONGHOP!$P1495="TN"),TONGHOP!$Y1495&lt;&gt;""),TONGHOP!$Y1495,"")</f>
        <v/>
      </c>
      <c r="C1495" s="139" t="str">
        <f>IF(AND(TONGHOP!$O1495="KTHP",OR(TONGHOP!$P1495="LT",TONGHOP!$P1495="TN"),TONGHOP!$Z1495&lt;&gt;""),TONGHOP!$Z1495,"")</f>
        <v/>
      </c>
      <c r="D1495" s="139" t="str">
        <f>IF(AND(TONGHOP!$O1495="KTHP",TONGHOP!$P1495="VĐ"),TONGHOP!$X1495,"")</f>
        <v/>
      </c>
      <c r="E1495" s="138" t="str">
        <f>IF(AND(TONGHOP!$O1495="KTHP",TONGHOP!$P1495="VĐ"),TONGHOP!$Y1495,"")</f>
        <v/>
      </c>
      <c r="F1495" s="138" t="str">
        <f>IF(AND(TONGHOP!$O1495="KTHP",TONGHOP!$P1495="VĐ"),TONGHOP!$Z1495,"")</f>
        <v/>
      </c>
      <c r="G1495" s="139" t="str">
        <f>IF(AND(TONGHOP!$O1495="KTHP",TONGHOP!$P1495="TL"),TONGHOP!$X1495,"")</f>
        <v/>
      </c>
      <c r="H1495" s="138" t="str">
        <f>IF(AND(TONGHOP!$O1495="KTHP",TONGHOP!$P1495="TL"),TONGHOP!$Y1495,"")</f>
        <v/>
      </c>
      <c r="I1495" s="138" t="str">
        <f>IF(AND(TONGHOP!$O1495="KTHP",TONGHOP!$P1495="TL"),TONGHOP!$Z1495,"")</f>
        <v/>
      </c>
      <c r="J1495" s="139" t="str">
        <f>IF(AND(TONGHOP!$O1495="KTHP",TONGHOP!$P1495="TH"),TONGHOP!$X1495,"")</f>
        <v/>
      </c>
      <c r="K1495" s="138" t="str">
        <f>IF(AND(TONGHOP!$O1495="KTHP",TONGHOP!$P1495="TH"),TONGHOP!$Y1495,"")</f>
        <v/>
      </c>
      <c r="L1495" s="138" t="str">
        <f>IF(AND(TONGHOP!$O1495="KTHP",TONGHOP!$P1495="TH"),TONGHOP!$Z1495,"")</f>
        <v/>
      </c>
      <c r="M1495" s="139" t="str">
        <f>IF(AND(TONGHOP!$O1495="ThiTN",OR(TONGHOP!$P1495="LT",TONGHOP!$P1495="TN"),TONGHOP!$X1495&lt;&gt;""),TONGHOP!$X1495,"")</f>
        <v/>
      </c>
      <c r="N1495" s="139" t="str">
        <f>IF(AND(TONGHOP!$O1495="ThiTN",OR(TONGHOP!$P1495="LT",TONGHOP!$P1495="TN"),TONGHOP!$Y1495&lt;&gt;""),TONGHOP!$Y1495,"")</f>
        <v/>
      </c>
      <c r="O1495" s="139" t="str">
        <f>IF(AND(TONGHOP!$O1495="ThiTN",OR(TONGHOP!$P1495="LT",TONGHOP!$P1495="TN"),TONGHOP!$Z1495&lt;&gt;""),TONGHOP!$Z1495,"")</f>
        <v/>
      </c>
      <c r="P1495" s="139" t="str">
        <f>IF(AND(TONGHOP!$O1495="ThiTN",TONGHOP!$P1495="VĐ",TONGHOP!$X1495&lt;&gt;""),TONGHOP!$X1495,"")</f>
        <v/>
      </c>
      <c r="Q1495" s="139" t="str">
        <f>IF(AND(TONGHOP!$O1495="ThiTN",TONGHOP!$P1495="VĐ",TONGHOP!$Y1495&lt;&gt;""),TONGHOP!$Y1495,"")</f>
        <v/>
      </c>
      <c r="R1495" s="139" t="str">
        <f>IF(AND(TONGHOP!$O1495="ThiTN",TONGHOP!$P1495="VĐ",TONGHOP!$Z1495&lt;&gt;""),TONGHOP!$Z1495,"")</f>
        <v/>
      </c>
      <c r="S1495" s="137" t="str">
        <f>IF(AND(TONGHOP!$O1495="ThiTN",TONGHOP!$P1495="TH",TONGHOP!$X1495&lt;&gt;""),TONGHOP!$X1495,"")</f>
        <v/>
      </c>
      <c r="T1495" s="137" t="str">
        <f>IF(AND(TONGHOP!$O1495="ThiTN",TONGHOP!$P1495="TH",TONGHOP!$Y1495&lt;&gt;""),TONGHOP!$Y1495,"")</f>
        <v/>
      </c>
      <c r="U1495" s="137" t="str">
        <f>IF(AND(TONGHOP!$O1495="ThiTN",TONGHOP!$P1495="TH",TONGHOP!$Z1495&lt;&gt;""),TONGHOP!$Z1495,"")</f>
        <v/>
      </c>
    </row>
    <row r="1496" spans="1:21">
      <c r="A1496" s="139" t="str">
        <f>IF(AND(TONGHOP!$O1496="KTHP",OR(TONGHOP!$P1496="LT",TONGHOP!$P1496="TN"),TONGHOP!$X1496&lt;&gt;""),TONGHOP!$X1496,"")</f>
        <v/>
      </c>
      <c r="B1496" s="139" t="str">
        <f>IF(AND(TONGHOP!$O1496="KTHP",OR(TONGHOP!$P1496="LT",TONGHOP!$P1496="TN"),TONGHOP!$Y1496&lt;&gt;""),TONGHOP!$Y1496,"")</f>
        <v/>
      </c>
      <c r="C1496" s="139" t="str">
        <f>IF(AND(TONGHOP!$O1496="KTHP",OR(TONGHOP!$P1496="LT",TONGHOP!$P1496="TN"),TONGHOP!$Z1496&lt;&gt;""),TONGHOP!$Z1496,"")</f>
        <v/>
      </c>
      <c r="D1496" s="139" t="str">
        <f>IF(AND(TONGHOP!$O1496="KTHP",TONGHOP!$P1496="VĐ"),TONGHOP!$X1496,"")</f>
        <v/>
      </c>
      <c r="E1496" s="138" t="str">
        <f>IF(AND(TONGHOP!$O1496="KTHP",TONGHOP!$P1496="VĐ"),TONGHOP!$Y1496,"")</f>
        <v/>
      </c>
      <c r="F1496" s="138" t="str">
        <f>IF(AND(TONGHOP!$O1496="KTHP",TONGHOP!$P1496="VĐ"),TONGHOP!$Z1496,"")</f>
        <v/>
      </c>
      <c r="G1496" s="139" t="str">
        <f>IF(AND(TONGHOP!$O1496="KTHP",TONGHOP!$P1496="TL"),TONGHOP!$X1496,"")</f>
        <v/>
      </c>
      <c r="H1496" s="138" t="str">
        <f>IF(AND(TONGHOP!$O1496="KTHP",TONGHOP!$P1496="TL"),TONGHOP!$Y1496,"")</f>
        <v/>
      </c>
      <c r="I1496" s="138" t="str">
        <f>IF(AND(TONGHOP!$O1496="KTHP",TONGHOP!$P1496="TL"),TONGHOP!$Z1496,"")</f>
        <v/>
      </c>
      <c r="J1496" s="139" t="str">
        <f>IF(AND(TONGHOP!$O1496="KTHP",TONGHOP!$P1496="TH"),TONGHOP!$X1496,"")</f>
        <v/>
      </c>
      <c r="K1496" s="138" t="str">
        <f>IF(AND(TONGHOP!$O1496="KTHP",TONGHOP!$P1496="TH"),TONGHOP!$Y1496,"")</f>
        <v/>
      </c>
      <c r="L1496" s="138" t="str">
        <f>IF(AND(TONGHOP!$O1496="KTHP",TONGHOP!$P1496="TH"),TONGHOP!$Z1496,"")</f>
        <v/>
      </c>
      <c r="M1496" s="139" t="str">
        <f>IF(AND(TONGHOP!$O1496="ThiTN",OR(TONGHOP!$P1496="LT",TONGHOP!$P1496="TN"),TONGHOP!$X1496&lt;&gt;""),TONGHOP!$X1496,"")</f>
        <v/>
      </c>
      <c r="N1496" s="139" t="str">
        <f>IF(AND(TONGHOP!$O1496="ThiTN",OR(TONGHOP!$P1496="LT",TONGHOP!$P1496="TN"),TONGHOP!$Y1496&lt;&gt;""),TONGHOP!$Y1496,"")</f>
        <v/>
      </c>
      <c r="O1496" s="139" t="str">
        <f>IF(AND(TONGHOP!$O1496="ThiTN",OR(TONGHOP!$P1496="LT",TONGHOP!$P1496="TN"),TONGHOP!$Z1496&lt;&gt;""),TONGHOP!$Z1496,"")</f>
        <v/>
      </c>
      <c r="P1496" s="139" t="str">
        <f>IF(AND(TONGHOP!$O1496="ThiTN",TONGHOP!$P1496="VĐ",TONGHOP!$X1496&lt;&gt;""),TONGHOP!$X1496,"")</f>
        <v/>
      </c>
      <c r="Q1496" s="139" t="str">
        <f>IF(AND(TONGHOP!$O1496="ThiTN",TONGHOP!$P1496="VĐ",TONGHOP!$Y1496&lt;&gt;""),TONGHOP!$Y1496,"")</f>
        <v/>
      </c>
      <c r="R1496" s="139" t="str">
        <f>IF(AND(TONGHOP!$O1496="ThiTN",TONGHOP!$P1496="VĐ",TONGHOP!$Z1496&lt;&gt;""),TONGHOP!$Z1496,"")</f>
        <v/>
      </c>
      <c r="S1496" s="137" t="str">
        <f>IF(AND(TONGHOP!$O1496="ThiTN",TONGHOP!$P1496="TH",TONGHOP!$X1496&lt;&gt;""),TONGHOP!$X1496,"")</f>
        <v/>
      </c>
      <c r="T1496" s="137" t="str">
        <f>IF(AND(TONGHOP!$O1496="ThiTN",TONGHOP!$P1496="TH",TONGHOP!$Y1496&lt;&gt;""),TONGHOP!$Y1496,"")</f>
        <v/>
      </c>
      <c r="U1496" s="137" t="str">
        <f>IF(AND(TONGHOP!$O1496="ThiTN",TONGHOP!$P1496="TH",TONGHOP!$Z1496&lt;&gt;""),TONGHOP!$Z1496,"")</f>
        <v/>
      </c>
    </row>
    <row r="1497" spans="1:21">
      <c r="A1497" s="139" t="str">
        <f>IF(AND(TONGHOP!$O1497="KTHP",OR(TONGHOP!$P1497="LT",TONGHOP!$P1497="TN"),TONGHOP!$X1497&lt;&gt;""),TONGHOP!$X1497,"")</f>
        <v/>
      </c>
      <c r="B1497" s="139" t="str">
        <f>IF(AND(TONGHOP!$O1497="KTHP",OR(TONGHOP!$P1497="LT",TONGHOP!$P1497="TN"),TONGHOP!$Y1497&lt;&gt;""),TONGHOP!$Y1497,"")</f>
        <v/>
      </c>
      <c r="C1497" s="139" t="str">
        <f>IF(AND(TONGHOP!$O1497="KTHP",OR(TONGHOP!$P1497="LT",TONGHOP!$P1497="TN"),TONGHOP!$Z1497&lt;&gt;""),TONGHOP!$Z1497,"")</f>
        <v/>
      </c>
      <c r="D1497" s="139" t="str">
        <f>IF(AND(TONGHOP!$O1497="KTHP",TONGHOP!$P1497="VĐ"),TONGHOP!$X1497,"")</f>
        <v/>
      </c>
      <c r="E1497" s="138" t="str">
        <f>IF(AND(TONGHOP!$O1497="KTHP",TONGHOP!$P1497="VĐ"),TONGHOP!$Y1497,"")</f>
        <v/>
      </c>
      <c r="F1497" s="138" t="str">
        <f>IF(AND(TONGHOP!$O1497="KTHP",TONGHOP!$P1497="VĐ"),TONGHOP!$Z1497,"")</f>
        <v/>
      </c>
      <c r="G1497" s="139" t="str">
        <f>IF(AND(TONGHOP!$O1497="KTHP",TONGHOP!$P1497="TL"),TONGHOP!$X1497,"")</f>
        <v/>
      </c>
      <c r="H1497" s="138" t="str">
        <f>IF(AND(TONGHOP!$O1497="KTHP",TONGHOP!$P1497="TL"),TONGHOP!$Y1497,"")</f>
        <v/>
      </c>
      <c r="I1497" s="138" t="str">
        <f>IF(AND(TONGHOP!$O1497="KTHP",TONGHOP!$P1497="TL"),TONGHOP!$Z1497,"")</f>
        <v/>
      </c>
      <c r="J1497" s="139" t="str">
        <f>IF(AND(TONGHOP!$O1497="KTHP",TONGHOP!$P1497="TH"),TONGHOP!$X1497,"")</f>
        <v/>
      </c>
      <c r="K1497" s="138" t="str">
        <f>IF(AND(TONGHOP!$O1497="KTHP",TONGHOP!$P1497="TH"),TONGHOP!$Y1497,"")</f>
        <v/>
      </c>
      <c r="L1497" s="138" t="str">
        <f>IF(AND(TONGHOP!$O1497="KTHP",TONGHOP!$P1497="TH"),TONGHOP!$Z1497,"")</f>
        <v/>
      </c>
      <c r="M1497" s="139" t="str">
        <f>IF(AND(TONGHOP!$O1497="ThiTN",OR(TONGHOP!$P1497="LT",TONGHOP!$P1497="TN"),TONGHOP!$X1497&lt;&gt;""),TONGHOP!$X1497,"")</f>
        <v/>
      </c>
      <c r="N1497" s="139" t="str">
        <f>IF(AND(TONGHOP!$O1497="ThiTN",OR(TONGHOP!$P1497="LT",TONGHOP!$P1497="TN"),TONGHOP!$Y1497&lt;&gt;""),TONGHOP!$Y1497,"")</f>
        <v/>
      </c>
      <c r="O1497" s="139" t="str">
        <f>IF(AND(TONGHOP!$O1497="ThiTN",OR(TONGHOP!$P1497="LT",TONGHOP!$P1497="TN"),TONGHOP!$Z1497&lt;&gt;""),TONGHOP!$Z1497,"")</f>
        <v/>
      </c>
      <c r="P1497" s="139" t="str">
        <f>IF(AND(TONGHOP!$O1497="ThiTN",TONGHOP!$P1497="VĐ",TONGHOP!$X1497&lt;&gt;""),TONGHOP!$X1497,"")</f>
        <v/>
      </c>
      <c r="Q1497" s="139" t="str">
        <f>IF(AND(TONGHOP!$O1497="ThiTN",TONGHOP!$P1497="VĐ",TONGHOP!$Y1497&lt;&gt;""),TONGHOP!$Y1497,"")</f>
        <v/>
      </c>
      <c r="R1497" s="139" t="str">
        <f>IF(AND(TONGHOP!$O1497="ThiTN",TONGHOP!$P1497="VĐ",TONGHOP!$Z1497&lt;&gt;""),TONGHOP!$Z1497,"")</f>
        <v/>
      </c>
      <c r="S1497" s="137" t="str">
        <f>IF(AND(TONGHOP!$O1497="ThiTN",TONGHOP!$P1497="TH",TONGHOP!$X1497&lt;&gt;""),TONGHOP!$X1497,"")</f>
        <v/>
      </c>
      <c r="T1497" s="137" t="str">
        <f>IF(AND(TONGHOP!$O1497="ThiTN",TONGHOP!$P1497="TH",TONGHOP!$Y1497&lt;&gt;""),TONGHOP!$Y1497,"")</f>
        <v/>
      </c>
      <c r="U1497" s="137" t="str">
        <f>IF(AND(TONGHOP!$O1497="ThiTN",TONGHOP!$P1497="TH",TONGHOP!$Z1497&lt;&gt;""),TONGHOP!$Z1497,"")</f>
        <v/>
      </c>
    </row>
    <row r="1498" spans="1:21">
      <c r="A1498" s="139" t="str">
        <f>IF(AND(TONGHOP!$O1498="KTHP",OR(TONGHOP!$P1498="LT",TONGHOP!$P1498="TN"),TONGHOP!$X1498&lt;&gt;""),TONGHOP!$X1498,"")</f>
        <v/>
      </c>
      <c r="B1498" s="139" t="str">
        <f>IF(AND(TONGHOP!$O1498="KTHP",OR(TONGHOP!$P1498="LT",TONGHOP!$P1498="TN"),TONGHOP!$Y1498&lt;&gt;""),TONGHOP!$Y1498,"")</f>
        <v/>
      </c>
      <c r="C1498" s="139" t="str">
        <f>IF(AND(TONGHOP!$O1498="KTHP",OR(TONGHOP!$P1498="LT",TONGHOP!$P1498="TN"),TONGHOP!$Z1498&lt;&gt;""),TONGHOP!$Z1498,"")</f>
        <v/>
      </c>
      <c r="D1498" s="139" t="str">
        <f>IF(AND(TONGHOP!$O1498="KTHP",TONGHOP!$P1498="VĐ"),TONGHOP!$X1498,"")</f>
        <v/>
      </c>
      <c r="E1498" s="138" t="str">
        <f>IF(AND(TONGHOP!$O1498="KTHP",TONGHOP!$P1498="VĐ"),TONGHOP!$Y1498,"")</f>
        <v/>
      </c>
      <c r="F1498" s="138" t="str">
        <f>IF(AND(TONGHOP!$O1498="KTHP",TONGHOP!$P1498="VĐ"),TONGHOP!$Z1498,"")</f>
        <v/>
      </c>
      <c r="G1498" s="139" t="str">
        <f>IF(AND(TONGHOP!$O1498="KTHP",TONGHOP!$P1498="TL"),TONGHOP!$X1498,"")</f>
        <v/>
      </c>
      <c r="H1498" s="138" t="str">
        <f>IF(AND(TONGHOP!$O1498="KTHP",TONGHOP!$P1498="TL"),TONGHOP!$Y1498,"")</f>
        <v/>
      </c>
      <c r="I1498" s="138" t="str">
        <f>IF(AND(TONGHOP!$O1498="KTHP",TONGHOP!$P1498="TL"),TONGHOP!$Z1498,"")</f>
        <v/>
      </c>
      <c r="J1498" s="139" t="str">
        <f>IF(AND(TONGHOP!$O1498="KTHP",TONGHOP!$P1498="TH"),TONGHOP!$X1498,"")</f>
        <v/>
      </c>
      <c r="K1498" s="138" t="str">
        <f>IF(AND(TONGHOP!$O1498="KTHP",TONGHOP!$P1498="TH"),TONGHOP!$Y1498,"")</f>
        <v/>
      </c>
      <c r="L1498" s="138" t="str">
        <f>IF(AND(TONGHOP!$O1498="KTHP",TONGHOP!$P1498="TH"),TONGHOP!$Z1498,"")</f>
        <v/>
      </c>
      <c r="M1498" s="139" t="str">
        <f>IF(AND(TONGHOP!$O1498="ThiTN",OR(TONGHOP!$P1498="LT",TONGHOP!$P1498="TN"),TONGHOP!$X1498&lt;&gt;""),TONGHOP!$X1498,"")</f>
        <v/>
      </c>
      <c r="N1498" s="139" t="str">
        <f>IF(AND(TONGHOP!$O1498="ThiTN",OR(TONGHOP!$P1498="LT",TONGHOP!$P1498="TN"),TONGHOP!$Y1498&lt;&gt;""),TONGHOP!$Y1498,"")</f>
        <v/>
      </c>
      <c r="O1498" s="139" t="str">
        <f>IF(AND(TONGHOP!$O1498="ThiTN",OR(TONGHOP!$P1498="LT",TONGHOP!$P1498="TN"),TONGHOP!$Z1498&lt;&gt;""),TONGHOP!$Z1498,"")</f>
        <v/>
      </c>
      <c r="P1498" s="139" t="str">
        <f>IF(AND(TONGHOP!$O1498="ThiTN",TONGHOP!$P1498="VĐ",TONGHOP!$X1498&lt;&gt;""),TONGHOP!$X1498,"")</f>
        <v/>
      </c>
      <c r="Q1498" s="139" t="str">
        <f>IF(AND(TONGHOP!$O1498="ThiTN",TONGHOP!$P1498="VĐ",TONGHOP!$Y1498&lt;&gt;""),TONGHOP!$Y1498,"")</f>
        <v/>
      </c>
      <c r="R1498" s="139" t="str">
        <f>IF(AND(TONGHOP!$O1498="ThiTN",TONGHOP!$P1498="VĐ",TONGHOP!$Z1498&lt;&gt;""),TONGHOP!$Z1498,"")</f>
        <v/>
      </c>
      <c r="S1498" s="137" t="str">
        <f>IF(AND(TONGHOP!$O1498="ThiTN",TONGHOP!$P1498="TH",TONGHOP!$X1498&lt;&gt;""),TONGHOP!$X1498,"")</f>
        <v/>
      </c>
      <c r="T1498" s="137" t="str">
        <f>IF(AND(TONGHOP!$O1498="ThiTN",TONGHOP!$P1498="TH",TONGHOP!$Y1498&lt;&gt;""),TONGHOP!$Y1498,"")</f>
        <v/>
      </c>
      <c r="U1498" s="137" t="str">
        <f>IF(AND(TONGHOP!$O1498="ThiTN",TONGHOP!$P1498="TH",TONGHOP!$Z1498&lt;&gt;""),TONGHOP!$Z1498,"")</f>
        <v/>
      </c>
    </row>
    <row r="1499" spans="1:21">
      <c r="A1499" s="139" t="str">
        <f>IF(AND(TONGHOP!$O1499="KTHP",OR(TONGHOP!$P1499="LT",TONGHOP!$P1499="TN"),TONGHOP!$X1499&lt;&gt;""),TONGHOP!$X1499,"")</f>
        <v/>
      </c>
      <c r="B1499" s="139" t="str">
        <f>IF(AND(TONGHOP!$O1499="KTHP",OR(TONGHOP!$P1499="LT",TONGHOP!$P1499="TN"),TONGHOP!$Y1499&lt;&gt;""),TONGHOP!$Y1499,"")</f>
        <v/>
      </c>
      <c r="C1499" s="139" t="str">
        <f>IF(AND(TONGHOP!$O1499="KTHP",OR(TONGHOP!$P1499="LT",TONGHOP!$P1499="TN"),TONGHOP!$Z1499&lt;&gt;""),TONGHOP!$Z1499,"")</f>
        <v/>
      </c>
      <c r="D1499" s="139" t="str">
        <f>IF(AND(TONGHOP!$O1499="KTHP",TONGHOP!$P1499="VĐ"),TONGHOP!$X1499,"")</f>
        <v/>
      </c>
      <c r="E1499" s="138" t="str">
        <f>IF(AND(TONGHOP!$O1499="KTHP",TONGHOP!$P1499="VĐ"),TONGHOP!$Y1499,"")</f>
        <v/>
      </c>
      <c r="F1499" s="138" t="str">
        <f>IF(AND(TONGHOP!$O1499="KTHP",TONGHOP!$P1499="VĐ"),TONGHOP!$Z1499,"")</f>
        <v/>
      </c>
      <c r="G1499" s="139" t="str">
        <f>IF(AND(TONGHOP!$O1499="KTHP",TONGHOP!$P1499="TL"),TONGHOP!$X1499,"")</f>
        <v/>
      </c>
      <c r="H1499" s="138" t="str">
        <f>IF(AND(TONGHOP!$O1499="KTHP",TONGHOP!$P1499="TL"),TONGHOP!$Y1499,"")</f>
        <v/>
      </c>
      <c r="I1499" s="138" t="str">
        <f>IF(AND(TONGHOP!$O1499="KTHP",TONGHOP!$P1499="TL"),TONGHOP!$Z1499,"")</f>
        <v/>
      </c>
      <c r="J1499" s="139" t="str">
        <f>IF(AND(TONGHOP!$O1499="KTHP",TONGHOP!$P1499="TH"),TONGHOP!$X1499,"")</f>
        <v/>
      </c>
      <c r="K1499" s="138" t="str">
        <f>IF(AND(TONGHOP!$O1499="KTHP",TONGHOP!$P1499="TH"),TONGHOP!$Y1499,"")</f>
        <v/>
      </c>
      <c r="L1499" s="138" t="str">
        <f>IF(AND(TONGHOP!$O1499="KTHP",TONGHOP!$P1499="TH"),TONGHOP!$Z1499,"")</f>
        <v/>
      </c>
      <c r="M1499" s="139" t="str">
        <f>IF(AND(TONGHOP!$O1499="ThiTN",OR(TONGHOP!$P1499="LT",TONGHOP!$P1499="TN"),TONGHOP!$X1499&lt;&gt;""),TONGHOP!$X1499,"")</f>
        <v/>
      </c>
      <c r="N1499" s="139" t="str">
        <f>IF(AND(TONGHOP!$O1499="ThiTN",OR(TONGHOP!$P1499="LT",TONGHOP!$P1499="TN"),TONGHOP!$Y1499&lt;&gt;""),TONGHOP!$Y1499,"")</f>
        <v/>
      </c>
      <c r="O1499" s="139" t="str">
        <f>IF(AND(TONGHOP!$O1499="ThiTN",OR(TONGHOP!$P1499="LT",TONGHOP!$P1499="TN"),TONGHOP!$Z1499&lt;&gt;""),TONGHOP!$Z1499,"")</f>
        <v/>
      </c>
      <c r="P1499" s="139" t="str">
        <f>IF(AND(TONGHOP!$O1499="ThiTN",TONGHOP!$P1499="VĐ",TONGHOP!$X1499&lt;&gt;""),TONGHOP!$X1499,"")</f>
        <v/>
      </c>
      <c r="Q1499" s="139" t="str">
        <f>IF(AND(TONGHOP!$O1499="ThiTN",TONGHOP!$P1499="VĐ",TONGHOP!$Y1499&lt;&gt;""),TONGHOP!$Y1499,"")</f>
        <v/>
      </c>
      <c r="R1499" s="139" t="str">
        <f>IF(AND(TONGHOP!$O1499="ThiTN",TONGHOP!$P1499="VĐ",TONGHOP!$Z1499&lt;&gt;""),TONGHOP!$Z1499,"")</f>
        <v/>
      </c>
      <c r="S1499" s="137" t="str">
        <f>IF(AND(TONGHOP!$O1499="ThiTN",TONGHOP!$P1499="TH",TONGHOP!$X1499&lt;&gt;""),TONGHOP!$X1499,"")</f>
        <v/>
      </c>
      <c r="T1499" s="137" t="str">
        <f>IF(AND(TONGHOP!$O1499="ThiTN",TONGHOP!$P1499="TH",TONGHOP!$Y1499&lt;&gt;""),TONGHOP!$Y1499,"")</f>
        <v/>
      </c>
      <c r="U1499" s="137" t="str">
        <f>IF(AND(TONGHOP!$O1499="ThiTN",TONGHOP!$P1499="TH",TONGHOP!$Z1499&lt;&gt;""),TONGHOP!$Z1499,"")</f>
        <v/>
      </c>
    </row>
    <row r="1500" spans="1:21">
      <c r="A1500" s="139" t="str">
        <f>IF(AND(TONGHOP!$O1500="KTHP",OR(TONGHOP!$P1500="LT",TONGHOP!$P1500="TN"),TONGHOP!$X1500&lt;&gt;""),TONGHOP!$X1500,"")</f>
        <v/>
      </c>
      <c r="B1500" s="139" t="str">
        <f>IF(AND(TONGHOP!$O1500="KTHP",OR(TONGHOP!$P1500="LT",TONGHOP!$P1500="TN"),TONGHOP!$Y1500&lt;&gt;""),TONGHOP!$Y1500,"")</f>
        <v/>
      </c>
      <c r="C1500" s="139" t="str">
        <f>IF(AND(TONGHOP!$O1500="KTHP",OR(TONGHOP!$P1500="LT",TONGHOP!$P1500="TN"),TONGHOP!$Z1500&lt;&gt;""),TONGHOP!$Z1500,"")</f>
        <v/>
      </c>
      <c r="D1500" s="139" t="str">
        <f>IF(AND(TONGHOP!$O1500="KTHP",TONGHOP!$P1500="VĐ"),TONGHOP!$X1500,"")</f>
        <v/>
      </c>
      <c r="E1500" s="138" t="str">
        <f>IF(AND(TONGHOP!$O1500="KTHP",TONGHOP!$P1500="VĐ"),TONGHOP!$Y1500,"")</f>
        <v/>
      </c>
      <c r="F1500" s="138" t="str">
        <f>IF(AND(TONGHOP!$O1500="KTHP",TONGHOP!$P1500="VĐ"),TONGHOP!$Z1500,"")</f>
        <v/>
      </c>
      <c r="G1500" s="139" t="str">
        <f>IF(AND(TONGHOP!$O1500="KTHP",TONGHOP!$P1500="TL"),TONGHOP!$X1500,"")</f>
        <v/>
      </c>
      <c r="H1500" s="138" t="str">
        <f>IF(AND(TONGHOP!$O1500="KTHP",TONGHOP!$P1500="TL"),TONGHOP!$Y1500,"")</f>
        <v/>
      </c>
      <c r="I1500" s="138" t="str">
        <f>IF(AND(TONGHOP!$O1500="KTHP",TONGHOP!$P1500="TL"),TONGHOP!$Z1500,"")</f>
        <v/>
      </c>
      <c r="J1500" s="139" t="str">
        <f>IF(AND(TONGHOP!$O1500="KTHP",TONGHOP!$P1500="TH"),TONGHOP!$X1500,"")</f>
        <v/>
      </c>
      <c r="K1500" s="138" t="str">
        <f>IF(AND(TONGHOP!$O1500="KTHP",TONGHOP!$P1500="TH"),TONGHOP!$Y1500,"")</f>
        <v/>
      </c>
      <c r="L1500" s="138" t="str">
        <f>IF(AND(TONGHOP!$O1500="KTHP",TONGHOP!$P1500="TH"),TONGHOP!$Z1500,"")</f>
        <v/>
      </c>
      <c r="M1500" s="139" t="str">
        <f>IF(AND(TONGHOP!$O1500="ThiTN",OR(TONGHOP!$P1500="LT",TONGHOP!$P1500="TN"),TONGHOP!$X1500&lt;&gt;""),TONGHOP!$X1500,"")</f>
        <v/>
      </c>
      <c r="N1500" s="139" t="str">
        <f>IF(AND(TONGHOP!$O1500="ThiTN",OR(TONGHOP!$P1500="LT",TONGHOP!$P1500="TN"),TONGHOP!$Y1500&lt;&gt;""),TONGHOP!$Y1500,"")</f>
        <v/>
      </c>
      <c r="O1500" s="139" t="str">
        <f>IF(AND(TONGHOP!$O1500="ThiTN",OR(TONGHOP!$P1500="LT",TONGHOP!$P1500="TN"),TONGHOP!$Z1500&lt;&gt;""),TONGHOP!$Z1500,"")</f>
        <v/>
      </c>
      <c r="P1500" s="139" t="str">
        <f>IF(AND(TONGHOP!$O1500="ThiTN",TONGHOP!$P1500="VĐ",TONGHOP!$X1500&lt;&gt;""),TONGHOP!$X1500,"")</f>
        <v/>
      </c>
      <c r="Q1500" s="139" t="str">
        <f>IF(AND(TONGHOP!$O1500="ThiTN",TONGHOP!$P1500="VĐ",TONGHOP!$Y1500&lt;&gt;""),TONGHOP!$Y1500,"")</f>
        <v/>
      </c>
      <c r="R1500" s="139" t="str">
        <f>IF(AND(TONGHOP!$O1500="ThiTN",TONGHOP!$P1500="VĐ",TONGHOP!$Z1500&lt;&gt;""),TONGHOP!$Z1500,"")</f>
        <v/>
      </c>
      <c r="S1500" s="137" t="str">
        <f>IF(AND(TONGHOP!$O1500="ThiTN",TONGHOP!$P1500="TH",TONGHOP!$X1500&lt;&gt;""),TONGHOP!$X1500,"")</f>
        <v/>
      </c>
      <c r="T1500" s="137" t="str">
        <f>IF(AND(TONGHOP!$O1500="ThiTN",TONGHOP!$P1500="TH",TONGHOP!$Y1500&lt;&gt;""),TONGHOP!$Y1500,"")</f>
        <v/>
      </c>
      <c r="U1500" s="137" t="str">
        <f>IF(AND(TONGHOP!$O1500="ThiTN",TONGHOP!$P1500="TH",TONGHOP!$Z1500&lt;&gt;""),TONGHOP!$Z1500,"")</f>
        <v/>
      </c>
    </row>
    <row r="1501" spans="1:21">
      <c r="A1501" s="139" t="str">
        <f>IF(AND(TONGHOP!$O1501="KTHP",OR(TONGHOP!$P1501="LT",TONGHOP!$P1501="TN"),TONGHOP!$X1501&lt;&gt;""),TONGHOP!$X1501,"")</f>
        <v/>
      </c>
      <c r="B1501" s="139" t="str">
        <f>IF(AND(TONGHOP!$O1501="KTHP",OR(TONGHOP!$P1501="LT",TONGHOP!$P1501="TN"),TONGHOP!$Y1501&lt;&gt;""),TONGHOP!$Y1501,"")</f>
        <v/>
      </c>
      <c r="C1501" s="139" t="str">
        <f>IF(AND(TONGHOP!$O1501="KTHP",OR(TONGHOP!$P1501="LT",TONGHOP!$P1501="TN"),TONGHOP!$Z1501&lt;&gt;""),TONGHOP!$Z1501,"")</f>
        <v/>
      </c>
      <c r="D1501" s="139" t="str">
        <f>IF(AND(TONGHOP!$O1501="KTHP",TONGHOP!$P1501="VĐ"),TONGHOP!$X1501,"")</f>
        <v/>
      </c>
      <c r="E1501" s="138" t="str">
        <f>IF(AND(TONGHOP!$O1501="KTHP",TONGHOP!$P1501="VĐ"),TONGHOP!$Y1501,"")</f>
        <v/>
      </c>
      <c r="F1501" s="138" t="str">
        <f>IF(AND(TONGHOP!$O1501="KTHP",TONGHOP!$P1501="VĐ"),TONGHOP!$Z1501,"")</f>
        <v/>
      </c>
      <c r="G1501" s="139" t="str">
        <f>IF(AND(TONGHOP!$O1501="KTHP",TONGHOP!$P1501="TL"),TONGHOP!$X1501,"")</f>
        <v/>
      </c>
      <c r="H1501" s="138" t="str">
        <f>IF(AND(TONGHOP!$O1501="KTHP",TONGHOP!$P1501="TL"),TONGHOP!$Y1501,"")</f>
        <v/>
      </c>
      <c r="I1501" s="138" t="str">
        <f>IF(AND(TONGHOP!$O1501="KTHP",TONGHOP!$P1501="TL"),TONGHOP!$Z1501,"")</f>
        <v/>
      </c>
      <c r="J1501" s="139" t="str">
        <f>IF(AND(TONGHOP!$O1501="KTHP",TONGHOP!$P1501="TH"),TONGHOP!$X1501,"")</f>
        <v/>
      </c>
      <c r="K1501" s="138" t="str">
        <f>IF(AND(TONGHOP!$O1501="KTHP",TONGHOP!$P1501="TH"),TONGHOP!$Y1501,"")</f>
        <v/>
      </c>
      <c r="L1501" s="138" t="str">
        <f>IF(AND(TONGHOP!$O1501="KTHP",TONGHOP!$P1501="TH"),TONGHOP!$Z1501,"")</f>
        <v/>
      </c>
      <c r="M1501" s="139" t="str">
        <f>IF(AND(TONGHOP!$O1501="ThiTN",OR(TONGHOP!$P1501="LT",TONGHOP!$P1501="TN"),TONGHOP!$X1501&lt;&gt;""),TONGHOP!$X1501,"")</f>
        <v/>
      </c>
      <c r="N1501" s="139" t="str">
        <f>IF(AND(TONGHOP!$O1501="ThiTN",OR(TONGHOP!$P1501="LT",TONGHOP!$P1501="TN"),TONGHOP!$Y1501&lt;&gt;""),TONGHOP!$Y1501,"")</f>
        <v/>
      </c>
      <c r="O1501" s="139" t="str">
        <f>IF(AND(TONGHOP!$O1501="ThiTN",OR(TONGHOP!$P1501="LT",TONGHOP!$P1501="TN"),TONGHOP!$Z1501&lt;&gt;""),TONGHOP!$Z1501,"")</f>
        <v/>
      </c>
      <c r="P1501" s="139" t="str">
        <f>IF(AND(TONGHOP!$O1501="ThiTN",TONGHOP!$P1501="VĐ",TONGHOP!$X1501&lt;&gt;""),TONGHOP!$X1501,"")</f>
        <v/>
      </c>
      <c r="Q1501" s="139" t="str">
        <f>IF(AND(TONGHOP!$O1501="ThiTN",TONGHOP!$P1501="VĐ",TONGHOP!$Y1501&lt;&gt;""),TONGHOP!$Y1501,"")</f>
        <v/>
      </c>
      <c r="R1501" s="139" t="str">
        <f>IF(AND(TONGHOP!$O1501="ThiTN",TONGHOP!$P1501="VĐ",TONGHOP!$Z1501&lt;&gt;""),TONGHOP!$Z1501,"")</f>
        <v/>
      </c>
      <c r="S1501" s="137" t="str">
        <f>IF(AND(TONGHOP!$O1501="ThiTN",TONGHOP!$P1501="TH",TONGHOP!$X1501&lt;&gt;""),TONGHOP!$X1501,"")</f>
        <v/>
      </c>
      <c r="T1501" s="137" t="str">
        <f>IF(AND(TONGHOP!$O1501="ThiTN",TONGHOP!$P1501="TH",TONGHOP!$Y1501&lt;&gt;""),TONGHOP!$Y1501,"")</f>
        <v/>
      </c>
      <c r="U1501" s="137" t="str">
        <f>IF(AND(TONGHOP!$O1501="ThiTN",TONGHOP!$P1501="TH",TONGHOP!$Z1501&lt;&gt;""),TONGHOP!$Z1501,"")</f>
        <v/>
      </c>
    </row>
  </sheetData>
  <sheetProtection autoFilter="0"/>
  <autoFilter ref="A1:U15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504"/>
  <sheetViews>
    <sheetView workbookViewId="0">
      <pane ySplit="1" topLeftCell="A2" activePane="bottomLeft" state="frozen"/>
      <selection pane="bottomLeft" activeCell="A1528" sqref="A1528"/>
    </sheetView>
  </sheetViews>
  <sheetFormatPr defaultRowHeight="15.75"/>
  <cols>
    <col min="1" max="1" width="9" style="64"/>
    <col min="2" max="2" width="23.875" style="64" bestFit="1" customWidth="1"/>
    <col min="3" max="3" width="16.125" style="64" bestFit="1" customWidth="1"/>
    <col min="4" max="4" width="9" style="64"/>
    <col min="5" max="5" width="23.125" style="64" bestFit="1" customWidth="1"/>
    <col min="6" max="6" width="16.125" style="64" bestFit="1" customWidth="1"/>
    <col min="7" max="7" width="17.125" style="64" bestFit="1" customWidth="1"/>
    <col min="8" max="8" width="14" style="64" bestFit="1" customWidth="1"/>
    <col min="9" max="9" width="17.5" style="64" bestFit="1" customWidth="1"/>
    <col min="10" max="10" width="14.375" style="64" bestFit="1" customWidth="1"/>
    <col min="11" max="16384" width="9" style="64"/>
  </cols>
  <sheetData>
    <row r="1" spans="1:10" s="66" customFormat="1">
      <c r="A1" s="66" t="s">
        <v>1027</v>
      </c>
      <c r="B1" s="65" t="s">
        <v>997</v>
      </c>
      <c r="C1" s="66" t="s">
        <v>998</v>
      </c>
      <c r="D1" s="66" t="s">
        <v>1028</v>
      </c>
      <c r="E1" s="65" t="s">
        <v>999</v>
      </c>
      <c r="F1" s="66" t="s">
        <v>1000</v>
      </c>
      <c r="G1" s="65" t="s">
        <v>2888</v>
      </c>
      <c r="H1" s="66" t="s">
        <v>2889</v>
      </c>
      <c r="I1" s="65" t="s">
        <v>2890</v>
      </c>
      <c r="J1" s="66" t="s">
        <v>2891</v>
      </c>
    </row>
    <row r="2" spans="1:10" hidden="1">
      <c r="A2" s="93">
        <f>IF(C2="","",SUBTOTAL(3,$C$2:$C2))</f>
        <v>0</v>
      </c>
      <c r="B2" s="64" t="str">
        <f>IF(AND(TONGHOP!O2="KTHP",TONGHOP!P2="LT",TONGHOP!I2&lt;&gt;""),TONGHOP!I2,"")</f>
        <v>Nguyễn Thị Huyền Nga</v>
      </c>
      <c r="C2" s="64">
        <f>IF(AND(TONGHOP!O2="KTHP",TONGHOP!P2="LT",TONGHOP!I2&lt;&gt;""),TONGHOP!R2,"")</f>
        <v>59</v>
      </c>
      <c r="D2" s="93" t="str">
        <f>IF(F2="","",SUBTOTAL(3,$F$2:$F2))</f>
        <v/>
      </c>
      <c r="E2" s="64" t="str">
        <f>IF(AND(TONGHOP!O2="KTHP",TONGHOP!P2="TL",TONGHOP!I2&lt;&gt;""),TONGHOP!I2,"")</f>
        <v/>
      </c>
      <c r="F2" s="64" t="str">
        <f>IF(AND(TONGHOP!O2="KTHP",TONGHOP!P2="TL",TONGHOP!I2&lt;&gt;""),TONGHOP!R2,"")</f>
        <v/>
      </c>
      <c r="G2" s="64" t="str">
        <f>IF(AND(TONGHOP!O2="KTHP",TONGHOP!P2="VĐ",TONGHOP!I2&lt;&gt;""),TONGHOP!I2,"")</f>
        <v/>
      </c>
      <c r="H2" s="64" t="str">
        <f>IF(AND(TONGHOP!O2="KTHP",TONGHOP!P2="VĐ",TONGHOP!I2&lt;&gt;""),TONGHOP!R2,"")</f>
        <v/>
      </c>
      <c r="I2" s="64" t="str">
        <f>IF(AND(TONGHOP!O2="KTHP",TONGHOP!P2="TH",TONGHOP!I2&lt;&gt;""),TONGHOP!I2,"")</f>
        <v/>
      </c>
      <c r="J2" s="64" t="str">
        <f>IF(AND(TONGHOP!O2="KTHP",TONGHOP!P2="TH",TONGHOP!I2&lt;&gt;""),TONGHOP!R2,"")</f>
        <v/>
      </c>
    </row>
    <row r="3" spans="1:10" hidden="1">
      <c r="A3" s="93">
        <f>IF(C3="","",SUBTOTAL(3,$C$2:$C3))</f>
        <v>0</v>
      </c>
      <c r="B3" s="64" t="str">
        <f>IF(AND(TONGHOP!O3="KTHP",TONGHOP!P3="LT",TONGHOP!I3&lt;&gt;""),TONGHOP!I3,"")</f>
        <v>Trần Kim Thu Liễu</v>
      </c>
      <c r="C3" s="64">
        <f>IF(AND(TONGHOP!O3="KTHP",TONGHOP!P3="LT",TONGHOP!I3&lt;&gt;""),TONGHOP!R3,"")</f>
        <v>59</v>
      </c>
      <c r="D3" s="93" t="str">
        <f>IF(F3="","",SUBTOTAL(3,$F$2:$F3))</f>
        <v/>
      </c>
      <c r="E3" s="64" t="str">
        <f>IF(AND(TONGHOP!O3="KTHP",TONGHOP!P3="TL",TONGHOP!I3&lt;&gt;""),TONGHOP!I3,"")</f>
        <v/>
      </c>
      <c r="F3" s="64" t="str">
        <f>IF(AND(TONGHOP!O3="KTHP",TONGHOP!P3="TL",TONGHOP!I3&lt;&gt;""),TONGHOP!R3,"")</f>
        <v/>
      </c>
      <c r="G3" s="64" t="str">
        <f>IF(AND(TONGHOP!O3="KTHP",TONGHOP!P3="VĐ",TONGHOP!I3&lt;&gt;""),TONGHOP!I3,"")</f>
        <v/>
      </c>
      <c r="H3" s="64" t="str">
        <f>IF(AND(TONGHOP!O3="KTHP",TONGHOP!P3="VĐ",TONGHOP!I3&lt;&gt;""),TONGHOP!R3,"")</f>
        <v/>
      </c>
      <c r="I3" s="64" t="str">
        <f>IF(AND(TONGHOP!O3="KTHP",TONGHOP!P3="TH",TONGHOP!I3&lt;&gt;""),TONGHOP!I3,"")</f>
        <v/>
      </c>
      <c r="J3" s="64" t="str">
        <f>IF(AND(TONGHOP!O3="KTHP",TONGHOP!P3="TH",TONGHOP!I3&lt;&gt;""),TONGHOP!R3,"")</f>
        <v/>
      </c>
    </row>
    <row r="4" spans="1:10" hidden="1">
      <c r="A4" s="93" t="str">
        <f>IF(C4="","",SUBTOTAL(3,$C$2:$C4))</f>
        <v/>
      </c>
      <c r="B4" s="64" t="str">
        <f>IF(AND(TONGHOP!O4="KTHP",TONGHOP!P4="LT",TONGHOP!I4&lt;&gt;""),TONGHOP!I4,"")</f>
        <v/>
      </c>
      <c r="C4" s="64" t="str">
        <f>IF(AND(TONGHOP!O4="KTHP",TONGHOP!P4="LT",TONGHOP!I4&lt;&gt;""),TONGHOP!R4,"")</f>
        <v/>
      </c>
      <c r="D4" s="93" t="str">
        <f>IF(F4="","",SUBTOTAL(3,$F$2:$F4))</f>
        <v/>
      </c>
      <c r="E4" s="64" t="str">
        <f>IF(AND(TONGHOP!O4="KTHP",TONGHOP!P4="TL",TONGHOP!I4&lt;&gt;""),TONGHOP!I4,"")</f>
        <v/>
      </c>
      <c r="F4" s="64" t="str">
        <f>IF(AND(TONGHOP!O4="KTHP",TONGHOP!P4="TL",TONGHOP!I4&lt;&gt;""),TONGHOP!R4,"")</f>
        <v/>
      </c>
      <c r="G4" s="64" t="str">
        <f>IF(AND(TONGHOP!O4="KTHP",TONGHOP!P4="VĐ",TONGHOP!I4&lt;&gt;""),TONGHOP!I4,"")</f>
        <v/>
      </c>
      <c r="H4" s="64" t="str">
        <f>IF(AND(TONGHOP!O4="KTHP",TONGHOP!P4="VĐ",TONGHOP!I4&lt;&gt;""),TONGHOP!R4,"")</f>
        <v/>
      </c>
      <c r="I4" s="64" t="str">
        <f>IF(AND(TONGHOP!O4="KTHP",TONGHOP!P4="TH",TONGHOP!I4&lt;&gt;""),TONGHOP!I4,"")</f>
        <v/>
      </c>
      <c r="J4" s="64" t="str">
        <f>IF(AND(TONGHOP!O4="KTHP",TONGHOP!P4="TH",TONGHOP!I4&lt;&gt;""),TONGHOP!R4,"")</f>
        <v/>
      </c>
    </row>
    <row r="5" spans="1:10" hidden="1">
      <c r="A5" s="93">
        <f>IF(C5="","",SUBTOTAL(3,$C$2:$C5))</f>
        <v>0</v>
      </c>
      <c r="B5" s="64" t="str">
        <f>IF(AND(TONGHOP!O5="KTHP",TONGHOP!P5="LT",TONGHOP!I5&lt;&gt;""),TONGHOP!I5,"")</f>
        <v>Phạm Thị Thu Nga</v>
      </c>
      <c r="C5" s="64">
        <f>IF(AND(TONGHOP!O5="KTHP",TONGHOP!P5="LT",TONGHOP!I5&lt;&gt;""),TONGHOP!R5,"")</f>
        <v>48</v>
      </c>
      <c r="D5" s="93" t="str">
        <f>IF(F5="","",SUBTOTAL(3,$F$2:$F5))</f>
        <v/>
      </c>
      <c r="E5" s="64" t="str">
        <f>IF(AND(TONGHOP!O5="KTHP",TONGHOP!P5="TL",TONGHOP!I5&lt;&gt;""),TONGHOP!I5,"")</f>
        <v/>
      </c>
      <c r="F5" s="64" t="str">
        <f>IF(AND(TONGHOP!O5="KTHP",TONGHOP!P5="TL",TONGHOP!I5&lt;&gt;""),TONGHOP!R5,"")</f>
        <v/>
      </c>
      <c r="G5" s="64" t="str">
        <f>IF(AND(TONGHOP!O5="KTHP",TONGHOP!P5="VĐ",TONGHOP!I5&lt;&gt;""),TONGHOP!I5,"")</f>
        <v/>
      </c>
      <c r="H5" s="64" t="str">
        <f>IF(AND(TONGHOP!O5="KTHP",TONGHOP!P5="VĐ",TONGHOP!I5&lt;&gt;""),TONGHOP!R5,"")</f>
        <v/>
      </c>
      <c r="I5" s="64" t="str">
        <f>IF(AND(TONGHOP!O5="KTHP",TONGHOP!P5="TH",TONGHOP!I5&lt;&gt;""),TONGHOP!I5,"")</f>
        <v/>
      </c>
      <c r="J5" s="64" t="str">
        <f>IF(AND(TONGHOP!O5="KTHP",TONGHOP!P5="TH",TONGHOP!I5&lt;&gt;""),TONGHOP!R5,"")</f>
        <v/>
      </c>
    </row>
    <row r="6" spans="1:10" hidden="1">
      <c r="A6" s="93" t="str">
        <f>IF(C6="","",SUBTOTAL(3,$C$2:$C6))</f>
        <v/>
      </c>
      <c r="B6" s="64" t="str">
        <f>IF(AND(TONGHOP!O6="KTHP",TONGHOP!P6="LT",TONGHOP!I6&lt;&gt;""),TONGHOP!I6,"")</f>
        <v/>
      </c>
      <c r="C6" s="64" t="str">
        <f>IF(AND(TONGHOP!O6="KTHP",TONGHOP!P6="LT",TONGHOP!I6&lt;&gt;""),TONGHOP!R6,"")</f>
        <v/>
      </c>
      <c r="D6" s="93" t="str">
        <f>IF(F6="","",SUBTOTAL(3,$F$2:$F6))</f>
        <v/>
      </c>
      <c r="E6" s="64" t="str">
        <f>IF(AND(TONGHOP!O6="KTHP",TONGHOP!P6="TL",TONGHOP!I6&lt;&gt;""),TONGHOP!I6,"")</f>
        <v/>
      </c>
      <c r="F6" s="64" t="str">
        <f>IF(AND(TONGHOP!O6="KTHP",TONGHOP!P6="TL",TONGHOP!I6&lt;&gt;""),TONGHOP!R6,"")</f>
        <v/>
      </c>
      <c r="G6" s="64" t="str">
        <f>IF(AND(TONGHOP!O6="KTHP",TONGHOP!P6="VĐ",TONGHOP!I6&lt;&gt;""),TONGHOP!I6,"")</f>
        <v/>
      </c>
      <c r="H6" s="64" t="str">
        <f>IF(AND(TONGHOP!O6="KTHP",TONGHOP!P6="VĐ",TONGHOP!I6&lt;&gt;""),TONGHOP!R6,"")</f>
        <v/>
      </c>
      <c r="I6" s="64" t="str">
        <f>IF(AND(TONGHOP!O6="KTHP",TONGHOP!P6="TH",TONGHOP!I6&lt;&gt;""),TONGHOP!I6,"")</f>
        <v/>
      </c>
      <c r="J6" s="64" t="str">
        <f>IF(AND(TONGHOP!O6="KTHP",TONGHOP!P6="TH",TONGHOP!I6&lt;&gt;""),TONGHOP!R6,"")</f>
        <v/>
      </c>
    </row>
    <row r="7" spans="1:10" hidden="1">
      <c r="A7" s="93">
        <f>IF(C7="","",SUBTOTAL(3,$C$2:$C7))</f>
        <v>0</v>
      </c>
      <c r="B7" s="64" t="str">
        <f>IF(AND(TONGHOP!O7="KTHP",TONGHOP!P7="LT",TONGHOP!I7&lt;&gt;""),TONGHOP!I7,"")</f>
        <v>Hoàng Thị Trang</v>
      </c>
      <c r="C7" s="64">
        <f>IF(AND(TONGHOP!O7="KTHP",TONGHOP!P7="LT",TONGHOP!I7&lt;&gt;""),TONGHOP!R7,"")</f>
        <v>43</v>
      </c>
      <c r="D7" s="93" t="str">
        <f>IF(F7="","",SUBTOTAL(3,$F$2:$F7))</f>
        <v/>
      </c>
      <c r="E7" s="64" t="str">
        <f>IF(AND(TONGHOP!O7="KTHP",TONGHOP!P7="TL",TONGHOP!I7&lt;&gt;""),TONGHOP!I7,"")</f>
        <v/>
      </c>
      <c r="F7" s="64" t="str">
        <f>IF(AND(TONGHOP!O7="KTHP",TONGHOP!P7="TL",TONGHOP!I7&lt;&gt;""),TONGHOP!R7,"")</f>
        <v/>
      </c>
      <c r="G7" s="64" t="str">
        <f>IF(AND(TONGHOP!O7="KTHP",TONGHOP!P7="VĐ",TONGHOP!I7&lt;&gt;""),TONGHOP!I7,"")</f>
        <v/>
      </c>
      <c r="H7" s="64" t="str">
        <f>IF(AND(TONGHOP!O7="KTHP",TONGHOP!P7="VĐ",TONGHOP!I7&lt;&gt;""),TONGHOP!R7,"")</f>
        <v/>
      </c>
      <c r="I7" s="64" t="str">
        <f>IF(AND(TONGHOP!O7="KTHP",TONGHOP!P7="TH",TONGHOP!I7&lt;&gt;""),TONGHOP!I7,"")</f>
        <v/>
      </c>
      <c r="J7" s="64" t="str">
        <f>IF(AND(TONGHOP!O7="KTHP",TONGHOP!P7="TH",TONGHOP!I7&lt;&gt;""),TONGHOP!R7,"")</f>
        <v/>
      </c>
    </row>
    <row r="8" spans="1:10" hidden="1">
      <c r="A8" s="93">
        <f>IF(C8="","",SUBTOTAL(3,$C$2:$C8))</f>
        <v>0</v>
      </c>
      <c r="B8" s="64" t="str">
        <f>IF(AND(TONGHOP!O8="KTHP",TONGHOP!P8="LT",TONGHOP!I8&lt;&gt;""),TONGHOP!I8,"")</f>
        <v>Tăng Cẩm Huê</v>
      </c>
      <c r="C8" s="64">
        <f>IF(AND(TONGHOP!O8="KTHP",TONGHOP!P8="LT",TONGHOP!I8&lt;&gt;""),TONGHOP!R8,"")</f>
        <v>50</v>
      </c>
      <c r="D8" s="93" t="str">
        <f>IF(F8="","",SUBTOTAL(3,$F$2:$F8))</f>
        <v/>
      </c>
      <c r="E8" s="64" t="str">
        <f>IF(AND(TONGHOP!O8="KTHP",TONGHOP!P8="TL",TONGHOP!I8&lt;&gt;""),TONGHOP!I8,"")</f>
        <v/>
      </c>
      <c r="F8" s="64" t="str">
        <f>IF(AND(TONGHOP!O8="KTHP",TONGHOP!P8="TL",TONGHOP!I8&lt;&gt;""),TONGHOP!R8,"")</f>
        <v/>
      </c>
      <c r="G8" s="64" t="str">
        <f>IF(AND(TONGHOP!O8="KTHP",TONGHOP!P8="VĐ",TONGHOP!I8&lt;&gt;""),TONGHOP!I8,"")</f>
        <v/>
      </c>
      <c r="H8" s="64" t="str">
        <f>IF(AND(TONGHOP!O8="KTHP",TONGHOP!P8="VĐ",TONGHOP!I8&lt;&gt;""),TONGHOP!R8,"")</f>
        <v/>
      </c>
      <c r="I8" s="64" t="str">
        <f>IF(AND(TONGHOP!O8="KTHP",TONGHOP!P8="TH",TONGHOP!I8&lt;&gt;""),TONGHOP!I8,"")</f>
        <v/>
      </c>
      <c r="J8" s="64" t="str">
        <f>IF(AND(TONGHOP!O8="KTHP",TONGHOP!P8="TH",TONGHOP!I8&lt;&gt;""),TONGHOP!R8,"")</f>
        <v/>
      </c>
    </row>
    <row r="9" spans="1:10" hidden="1">
      <c r="A9" s="93" t="str">
        <f>IF(C9="","",SUBTOTAL(3,$C$2:$C9))</f>
        <v/>
      </c>
      <c r="B9" s="64" t="str">
        <f>IF(AND(TONGHOP!O9="KTHP",TONGHOP!P9="LT",TONGHOP!I9&lt;&gt;""),TONGHOP!I9,"")</f>
        <v/>
      </c>
      <c r="C9" s="64" t="str">
        <f>IF(AND(TONGHOP!O9="KTHP",TONGHOP!P9="LT",TONGHOP!I9&lt;&gt;""),TONGHOP!R9,"")</f>
        <v/>
      </c>
      <c r="D9" s="93" t="str">
        <f>IF(F9="","",SUBTOTAL(3,$F$2:$F9))</f>
        <v/>
      </c>
      <c r="E9" s="64" t="str">
        <f>IF(AND(TONGHOP!O9="KTHP",TONGHOP!P9="TL",TONGHOP!I9&lt;&gt;""),TONGHOP!I9,"")</f>
        <v/>
      </c>
      <c r="F9" s="64" t="str">
        <f>IF(AND(TONGHOP!O9="KTHP",TONGHOP!P9="TL",TONGHOP!I9&lt;&gt;""),TONGHOP!R9,"")</f>
        <v/>
      </c>
      <c r="G9" s="64" t="str">
        <f>IF(AND(TONGHOP!O9="KTHP",TONGHOP!P9="VĐ",TONGHOP!I9&lt;&gt;""),TONGHOP!I9,"")</f>
        <v/>
      </c>
      <c r="H9" s="64" t="str">
        <f>IF(AND(TONGHOP!O9="KTHP",TONGHOP!P9="VĐ",TONGHOP!I9&lt;&gt;""),TONGHOP!R9,"")</f>
        <v/>
      </c>
      <c r="I9" s="64" t="str">
        <f>IF(AND(TONGHOP!O9="KTHP",TONGHOP!P9="TH",TONGHOP!I9&lt;&gt;""),TONGHOP!I9,"")</f>
        <v/>
      </c>
      <c r="J9" s="64" t="str">
        <f>IF(AND(TONGHOP!O9="KTHP",TONGHOP!P9="TH",TONGHOP!I9&lt;&gt;""),TONGHOP!R9,"")</f>
        <v/>
      </c>
    </row>
    <row r="10" spans="1:10" hidden="1">
      <c r="A10" s="93">
        <f>IF(C10="","",SUBTOTAL(3,$C$2:$C10))</f>
        <v>0</v>
      </c>
      <c r="B10" s="64" t="str">
        <f>IF(AND(TONGHOP!O10="KTHP",TONGHOP!P10="LT",TONGHOP!I10&lt;&gt;""),TONGHOP!I10,"")</f>
        <v>Nguyễn Tiến Nhân</v>
      </c>
      <c r="C10" s="64">
        <f>IF(AND(TONGHOP!O10="KTHP",TONGHOP!P10="LT",TONGHOP!I10&lt;&gt;""),TONGHOP!R10,"")</f>
        <v>13</v>
      </c>
      <c r="D10" s="93" t="str">
        <f>IF(F10="","",SUBTOTAL(3,$F$2:$F10))</f>
        <v/>
      </c>
      <c r="E10" s="64" t="str">
        <f>IF(AND(TONGHOP!O10="KTHP",TONGHOP!P10="TL",TONGHOP!I10&lt;&gt;""),TONGHOP!I10,"")</f>
        <v/>
      </c>
      <c r="F10" s="64" t="str">
        <f>IF(AND(TONGHOP!O10="KTHP",TONGHOP!P10="TL",TONGHOP!I10&lt;&gt;""),TONGHOP!R10,"")</f>
        <v/>
      </c>
      <c r="G10" s="64" t="str">
        <f>IF(AND(TONGHOP!O10="KTHP",TONGHOP!P10="VĐ",TONGHOP!I10&lt;&gt;""),TONGHOP!I10,"")</f>
        <v/>
      </c>
      <c r="H10" s="64" t="str">
        <f>IF(AND(TONGHOP!O10="KTHP",TONGHOP!P10="VĐ",TONGHOP!I10&lt;&gt;""),TONGHOP!R10,"")</f>
        <v/>
      </c>
      <c r="I10" s="64" t="str">
        <f>IF(AND(TONGHOP!O10="KTHP",TONGHOP!P10="TH",TONGHOP!I10&lt;&gt;""),TONGHOP!I10,"")</f>
        <v/>
      </c>
      <c r="J10" s="64" t="str">
        <f>IF(AND(TONGHOP!O10="KTHP",TONGHOP!P10="TH",TONGHOP!I10&lt;&gt;""),TONGHOP!R10,"")</f>
        <v/>
      </c>
    </row>
    <row r="11" spans="1:10" hidden="1">
      <c r="A11" s="93">
        <f>IF(C11="","",SUBTOTAL(3,$C$2:$C11))</f>
        <v>0</v>
      </c>
      <c r="B11" s="64" t="str">
        <f>IF(AND(TONGHOP!O11="KTHP",TONGHOP!P11="LT",TONGHOP!I11&lt;&gt;""),TONGHOP!I11,"")</f>
        <v>Vũ Hạnh Chiêu</v>
      </c>
      <c r="C11" s="64">
        <f>IF(AND(TONGHOP!O11="KTHP",TONGHOP!P11="LT",TONGHOP!I11&lt;&gt;""),TONGHOP!R11,"")</f>
        <v>15</v>
      </c>
      <c r="D11" s="93" t="str">
        <f>IF(F11="","",SUBTOTAL(3,$F$2:$F11))</f>
        <v/>
      </c>
      <c r="E11" s="64" t="str">
        <f>IF(AND(TONGHOP!O11="KTHP",TONGHOP!P11="TL",TONGHOP!I11&lt;&gt;""),TONGHOP!I11,"")</f>
        <v/>
      </c>
      <c r="F11" s="64" t="str">
        <f>IF(AND(TONGHOP!O11="KTHP",TONGHOP!P11="TL",TONGHOP!I11&lt;&gt;""),TONGHOP!R11,"")</f>
        <v/>
      </c>
      <c r="G11" s="64" t="str">
        <f>IF(AND(TONGHOP!O11="KTHP",TONGHOP!P11="VĐ",TONGHOP!I11&lt;&gt;""),TONGHOP!I11,"")</f>
        <v/>
      </c>
      <c r="H11" s="64" t="str">
        <f>IF(AND(TONGHOP!O11="KTHP",TONGHOP!P11="VĐ",TONGHOP!I11&lt;&gt;""),TONGHOP!R11,"")</f>
        <v/>
      </c>
      <c r="I11" s="64" t="str">
        <f>IF(AND(TONGHOP!O11="KTHP",TONGHOP!P11="TH",TONGHOP!I11&lt;&gt;""),TONGHOP!I11,"")</f>
        <v/>
      </c>
      <c r="J11" s="64" t="str">
        <f>IF(AND(TONGHOP!O11="KTHP",TONGHOP!P11="TH",TONGHOP!I11&lt;&gt;""),TONGHOP!R11,"")</f>
        <v/>
      </c>
    </row>
    <row r="12" spans="1:10" hidden="1">
      <c r="A12" s="93">
        <f>IF(C12="","",SUBTOTAL(3,$C$2:$C12))</f>
        <v>0</v>
      </c>
      <c r="B12" s="64" t="str">
        <f>IF(AND(TONGHOP!O12="KTHP",TONGHOP!P12="LT",TONGHOP!I12&lt;&gt;""),TONGHOP!I12,"")</f>
        <v>Vũ Hạnh Chiêu</v>
      </c>
      <c r="C12" s="64">
        <f>IF(AND(TONGHOP!O12="KTHP",TONGHOP!P12="LT",TONGHOP!I12&lt;&gt;""),TONGHOP!R12,"")</f>
        <v>18</v>
      </c>
      <c r="D12" s="93" t="str">
        <f>IF(F12="","",SUBTOTAL(3,$F$2:$F12))</f>
        <v/>
      </c>
      <c r="E12" s="64" t="str">
        <f>IF(AND(TONGHOP!O12="KTHP",TONGHOP!P12="TL",TONGHOP!I12&lt;&gt;""),TONGHOP!I12,"")</f>
        <v/>
      </c>
      <c r="F12" s="64" t="str">
        <f>IF(AND(TONGHOP!O12="KTHP",TONGHOP!P12="TL",TONGHOP!I12&lt;&gt;""),TONGHOP!R12,"")</f>
        <v/>
      </c>
      <c r="G12" s="64" t="str">
        <f>IF(AND(TONGHOP!O12="KTHP",TONGHOP!P12="VĐ",TONGHOP!I12&lt;&gt;""),TONGHOP!I12,"")</f>
        <v/>
      </c>
      <c r="H12" s="64" t="str">
        <f>IF(AND(TONGHOP!O12="KTHP",TONGHOP!P12="VĐ",TONGHOP!I12&lt;&gt;""),TONGHOP!R12,"")</f>
        <v/>
      </c>
      <c r="I12" s="64" t="str">
        <f>IF(AND(TONGHOP!O12="KTHP",TONGHOP!P12="TH",TONGHOP!I12&lt;&gt;""),TONGHOP!I12,"")</f>
        <v/>
      </c>
      <c r="J12" s="64" t="str">
        <f>IF(AND(TONGHOP!O12="KTHP",TONGHOP!P12="TH",TONGHOP!I12&lt;&gt;""),TONGHOP!R12,"")</f>
        <v/>
      </c>
    </row>
    <row r="13" spans="1:10" hidden="1">
      <c r="A13" s="93">
        <f>IF(C13="","",SUBTOTAL(3,$C$2:$C13))</f>
        <v>0</v>
      </c>
      <c r="B13" s="64" t="str">
        <f>IF(AND(TONGHOP!O13="KTHP",TONGHOP!P13="LT",TONGHOP!I13&lt;&gt;""),TONGHOP!I13,"")</f>
        <v>Trần Nguyên Bảo Trân</v>
      </c>
      <c r="C13" s="64">
        <f>IF(AND(TONGHOP!O13="KTHP",TONGHOP!P13="LT",TONGHOP!I13&lt;&gt;""),TONGHOP!R13,"")</f>
        <v>50</v>
      </c>
      <c r="D13" s="93" t="str">
        <f>IF(F13="","",SUBTOTAL(3,$F$2:$F13))</f>
        <v/>
      </c>
      <c r="E13" s="64" t="str">
        <f>IF(AND(TONGHOP!O13="KTHP",TONGHOP!P13="TL",TONGHOP!I13&lt;&gt;""),TONGHOP!I13,"")</f>
        <v/>
      </c>
      <c r="F13" s="64" t="str">
        <f>IF(AND(TONGHOP!O13="KTHP",TONGHOP!P13="TL",TONGHOP!I13&lt;&gt;""),TONGHOP!R13,"")</f>
        <v/>
      </c>
      <c r="G13" s="64" t="str">
        <f>IF(AND(TONGHOP!O13="KTHP",TONGHOP!P13="VĐ",TONGHOP!I13&lt;&gt;""),TONGHOP!I13,"")</f>
        <v/>
      </c>
      <c r="H13" s="64" t="str">
        <f>IF(AND(TONGHOP!O13="KTHP",TONGHOP!P13="VĐ",TONGHOP!I13&lt;&gt;""),TONGHOP!R13,"")</f>
        <v/>
      </c>
      <c r="I13" s="64" t="str">
        <f>IF(AND(TONGHOP!O13="KTHP",TONGHOP!P13="TH",TONGHOP!I13&lt;&gt;""),TONGHOP!I13,"")</f>
        <v/>
      </c>
      <c r="J13" s="64" t="str">
        <f>IF(AND(TONGHOP!O13="KTHP",TONGHOP!P13="TH",TONGHOP!I13&lt;&gt;""),TONGHOP!R13,"")</f>
        <v/>
      </c>
    </row>
    <row r="14" spans="1:10" hidden="1">
      <c r="A14" s="93" t="str">
        <f>IF(C14="","",SUBTOTAL(3,$C$2:$C14))</f>
        <v/>
      </c>
      <c r="B14" s="64" t="str">
        <f>IF(AND(TONGHOP!O14="KTHP",TONGHOP!P14="LT",TONGHOP!I14&lt;&gt;""),TONGHOP!I14,"")</f>
        <v/>
      </c>
      <c r="C14" s="64" t="str">
        <f>IF(AND(TONGHOP!O14="KTHP",TONGHOP!P14="LT",TONGHOP!I14&lt;&gt;""),TONGHOP!R14,"")</f>
        <v/>
      </c>
      <c r="D14" s="93" t="str">
        <f>IF(F14="","",SUBTOTAL(3,$F$2:$F14))</f>
        <v/>
      </c>
      <c r="E14" s="64" t="str">
        <f>IF(AND(TONGHOP!O14="KTHP",TONGHOP!P14="TL",TONGHOP!I14&lt;&gt;""),TONGHOP!I14,"")</f>
        <v/>
      </c>
      <c r="F14" s="64" t="str">
        <f>IF(AND(TONGHOP!O14="KTHP",TONGHOP!P14="TL",TONGHOP!I14&lt;&gt;""),TONGHOP!R14,"")</f>
        <v/>
      </c>
      <c r="G14" s="64" t="str">
        <f>IF(AND(TONGHOP!O14="KTHP",TONGHOP!P14="VĐ",TONGHOP!I14&lt;&gt;""),TONGHOP!I14,"")</f>
        <v/>
      </c>
      <c r="H14" s="64" t="str">
        <f>IF(AND(TONGHOP!O14="KTHP",TONGHOP!P14="VĐ",TONGHOP!I14&lt;&gt;""),TONGHOP!R14,"")</f>
        <v/>
      </c>
      <c r="I14" s="64" t="str">
        <f>IF(AND(TONGHOP!O14="KTHP",TONGHOP!P14="TH",TONGHOP!I14&lt;&gt;""),TONGHOP!I14,"")</f>
        <v/>
      </c>
      <c r="J14" s="64" t="str">
        <f>IF(AND(TONGHOP!O14="KTHP",TONGHOP!P14="TH",TONGHOP!I14&lt;&gt;""),TONGHOP!R14,"")</f>
        <v/>
      </c>
    </row>
    <row r="15" spans="1:10" hidden="1">
      <c r="A15" s="93">
        <f>IF(C15="","",SUBTOTAL(3,$C$2:$C15))</f>
        <v>0</v>
      </c>
      <c r="B15" s="64" t="str">
        <f>IF(AND(TONGHOP!O15="KTHP",TONGHOP!P15="LT",TONGHOP!I15&lt;&gt;""),TONGHOP!I15,"")</f>
        <v>Đặng Duy Đồng (TG)</v>
      </c>
      <c r="C15" s="64">
        <f>IF(AND(TONGHOP!O15="KTHP",TONGHOP!P15="LT",TONGHOP!I15&lt;&gt;""),TONGHOP!R15,"")</f>
        <v>67</v>
      </c>
      <c r="D15" s="93" t="str">
        <f>IF(F15="","",SUBTOTAL(3,$F$2:$F15))</f>
        <v/>
      </c>
      <c r="E15" s="64" t="str">
        <f>IF(AND(TONGHOP!O15="KTHP",TONGHOP!P15="TL",TONGHOP!I15&lt;&gt;""),TONGHOP!I15,"")</f>
        <v/>
      </c>
      <c r="F15" s="64" t="str">
        <f>IF(AND(TONGHOP!O15="KTHP",TONGHOP!P15="TL",TONGHOP!I15&lt;&gt;""),TONGHOP!R15,"")</f>
        <v/>
      </c>
      <c r="G15" s="64" t="str">
        <f>IF(AND(TONGHOP!O15="KTHP",TONGHOP!P15="VĐ",TONGHOP!I15&lt;&gt;""),TONGHOP!I15,"")</f>
        <v/>
      </c>
      <c r="H15" s="64" t="str">
        <f>IF(AND(TONGHOP!O15="KTHP",TONGHOP!P15="VĐ",TONGHOP!I15&lt;&gt;""),TONGHOP!R15,"")</f>
        <v/>
      </c>
      <c r="I15" s="64" t="str">
        <f>IF(AND(TONGHOP!O15="KTHP",TONGHOP!P15="TH",TONGHOP!I15&lt;&gt;""),TONGHOP!I15,"")</f>
        <v/>
      </c>
      <c r="J15" s="64" t="str">
        <f>IF(AND(TONGHOP!O15="KTHP",TONGHOP!P15="TH",TONGHOP!I15&lt;&gt;""),TONGHOP!R15,"")</f>
        <v/>
      </c>
    </row>
    <row r="16" spans="1:10" hidden="1">
      <c r="A16" s="93">
        <f>IF(C16="","",SUBTOTAL(3,$C$2:$C16))</f>
        <v>0</v>
      </c>
      <c r="B16" s="64" t="str">
        <f>IF(AND(TONGHOP!O16="KTHP",TONGHOP!P16="LT",TONGHOP!I16&lt;&gt;""),TONGHOP!I16,"")</f>
        <v>Đặng Thế Huân</v>
      </c>
      <c r="C16" s="64">
        <f>IF(AND(TONGHOP!O16="KTHP",TONGHOP!P16="LT",TONGHOP!I16&lt;&gt;""),TONGHOP!R16,"")</f>
        <v>5</v>
      </c>
      <c r="D16" s="93" t="str">
        <f>IF(F16="","",SUBTOTAL(3,$F$2:$F16))</f>
        <v/>
      </c>
      <c r="E16" s="64" t="str">
        <f>IF(AND(TONGHOP!O16="KTHP",TONGHOP!P16="TL",TONGHOP!I16&lt;&gt;""),TONGHOP!I16,"")</f>
        <v/>
      </c>
      <c r="F16" s="64" t="str">
        <f>IF(AND(TONGHOP!O16="KTHP",TONGHOP!P16="TL",TONGHOP!I16&lt;&gt;""),TONGHOP!R16,"")</f>
        <v/>
      </c>
      <c r="G16" s="64" t="str">
        <f>IF(AND(TONGHOP!O16="KTHP",TONGHOP!P16="VĐ",TONGHOP!I16&lt;&gt;""),TONGHOP!I16,"")</f>
        <v/>
      </c>
      <c r="H16" s="64" t="str">
        <f>IF(AND(TONGHOP!O16="KTHP",TONGHOP!P16="VĐ",TONGHOP!I16&lt;&gt;""),TONGHOP!R16,"")</f>
        <v/>
      </c>
      <c r="I16" s="64" t="str">
        <f>IF(AND(TONGHOP!O16="KTHP",TONGHOP!P16="TH",TONGHOP!I16&lt;&gt;""),TONGHOP!I16,"")</f>
        <v/>
      </c>
      <c r="J16" s="64" t="str">
        <f>IF(AND(TONGHOP!O16="KTHP",TONGHOP!P16="TH",TONGHOP!I16&lt;&gt;""),TONGHOP!R16,"")</f>
        <v/>
      </c>
    </row>
    <row r="17" spans="1:10" hidden="1">
      <c r="A17" s="93">
        <f>IF(C17="","",SUBTOTAL(3,$C$2:$C17))</f>
        <v>0</v>
      </c>
      <c r="B17" s="64" t="str">
        <f>IF(AND(TONGHOP!O17="KTHP",TONGHOP!P17="LT",TONGHOP!I17&lt;&gt;""),TONGHOP!I17,"")</f>
        <v>Đặng Thế Huân</v>
      </c>
      <c r="C17" s="64">
        <f>IF(AND(TONGHOP!O17="KTHP",TONGHOP!P17="LT",TONGHOP!I17&lt;&gt;""),TONGHOP!R17,"")</f>
        <v>30</v>
      </c>
      <c r="D17" s="93" t="str">
        <f>IF(F17="","",SUBTOTAL(3,$F$2:$F17))</f>
        <v/>
      </c>
      <c r="E17" s="64" t="str">
        <f>IF(AND(TONGHOP!O17="KTHP",TONGHOP!P17="TL",TONGHOP!I17&lt;&gt;""),TONGHOP!I17,"")</f>
        <v/>
      </c>
      <c r="F17" s="64" t="str">
        <f>IF(AND(TONGHOP!O17="KTHP",TONGHOP!P17="TL",TONGHOP!I17&lt;&gt;""),TONGHOP!R17,"")</f>
        <v/>
      </c>
      <c r="G17" s="64" t="str">
        <f>IF(AND(TONGHOP!O17="KTHP",TONGHOP!P17="VĐ",TONGHOP!I17&lt;&gt;""),TONGHOP!I17,"")</f>
        <v/>
      </c>
      <c r="H17" s="64" t="str">
        <f>IF(AND(TONGHOP!O17="KTHP",TONGHOP!P17="VĐ",TONGHOP!I17&lt;&gt;""),TONGHOP!R17,"")</f>
        <v/>
      </c>
      <c r="I17" s="64" t="str">
        <f>IF(AND(TONGHOP!O17="KTHP",TONGHOP!P17="TH",TONGHOP!I17&lt;&gt;""),TONGHOP!I17,"")</f>
        <v/>
      </c>
      <c r="J17" s="64" t="str">
        <f>IF(AND(TONGHOP!O17="KTHP",TONGHOP!P17="TH",TONGHOP!I17&lt;&gt;""),TONGHOP!R17,"")</f>
        <v/>
      </c>
    </row>
    <row r="18" spans="1:10" hidden="1">
      <c r="A18" s="93">
        <f>IF(C18="","",SUBTOTAL(3,$C$2:$C18))</f>
        <v>0</v>
      </c>
      <c r="B18" s="64" t="str">
        <f>IF(AND(TONGHOP!O18="KTHP",TONGHOP!P18="LT",TONGHOP!I18&lt;&gt;""),TONGHOP!I18,"")</f>
        <v>Hà Quốc Bảo</v>
      </c>
      <c r="C18" s="64">
        <f>IF(AND(TONGHOP!O18="KTHP",TONGHOP!P18="LT",TONGHOP!I18&lt;&gt;""),TONGHOP!R18,"")</f>
        <v>36</v>
      </c>
      <c r="D18" s="93" t="str">
        <f>IF(F18="","",SUBTOTAL(3,$F$2:$F18))</f>
        <v/>
      </c>
      <c r="E18" s="64" t="str">
        <f>IF(AND(TONGHOP!O18="KTHP",TONGHOP!P18="TL",TONGHOP!I18&lt;&gt;""),TONGHOP!I18,"")</f>
        <v/>
      </c>
      <c r="F18" s="64" t="str">
        <f>IF(AND(TONGHOP!O18="KTHP",TONGHOP!P18="TL",TONGHOP!I18&lt;&gt;""),TONGHOP!R18,"")</f>
        <v/>
      </c>
      <c r="G18" s="64" t="str">
        <f>IF(AND(TONGHOP!O18="KTHP",TONGHOP!P18="VĐ",TONGHOP!I18&lt;&gt;""),TONGHOP!I18,"")</f>
        <v/>
      </c>
      <c r="H18" s="64" t="str">
        <f>IF(AND(TONGHOP!O18="KTHP",TONGHOP!P18="VĐ",TONGHOP!I18&lt;&gt;""),TONGHOP!R18,"")</f>
        <v/>
      </c>
      <c r="I18" s="64" t="str">
        <f>IF(AND(TONGHOP!O18="KTHP",TONGHOP!P18="TH",TONGHOP!I18&lt;&gt;""),TONGHOP!I18,"")</f>
        <v/>
      </c>
      <c r="J18" s="64" t="str">
        <f>IF(AND(TONGHOP!O18="KTHP",TONGHOP!P18="TH",TONGHOP!I18&lt;&gt;""),TONGHOP!R18,"")</f>
        <v/>
      </c>
    </row>
    <row r="19" spans="1:10" hidden="1">
      <c r="A19" s="93">
        <f>IF(C19="","",SUBTOTAL(3,$C$2:$C19))</f>
        <v>0</v>
      </c>
      <c r="B19" s="64" t="str">
        <f>IF(AND(TONGHOP!O19="KTHP",TONGHOP!P19="LT",TONGHOP!I19&lt;&gt;""),TONGHOP!I19,"")</f>
        <v>Hà Quốc Bảo</v>
      </c>
      <c r="C19" s="64">
        <f>IF(AND(TONGHOP!O19="KTHP",TONGHOP!P19="LT",TONGHOP!I19&lt;&gt;""),TONGHOP!R19,"")</f>
        <v>18</v>
      </c>
      <c r="D19" s="93" t="str">
        <f>IF(F19="","",SUBTOTAL(3,$F$2:$F19))</f>
        <v/>
      </c>
      <c r="E19" s="64" t="str">
        <f>IF(AND(TONGHOP!O19="KTHP",TONGHOP!P19="TL",TONGHOP!I19&lt;&gt;""),TONGHOP!I19,"")</f>
        <v/>
      </c>
      <c r="F19" s="64" t="str">
        <f>IF(AND(TONGHOP!O19="KTHP",TONGHOP!P19="TL",TONGHOP!I19&lt;&gt;""),TONGHOP!R19,"")</f>
        <v/>
      </c>
      <c r="G19" s="64" t="str">
        <f>IF(AND(TONGHOP!O19="KTHP",TONGHOP!P19="VĐ",TONGHOP!I19&lt;&gt;""),TONGHOP!I19,"")</f>
        <v/>
      </c>
      <c r="H19" s="64" t="str">
        <f>IF(AND(TONGHOP!O19="KTHP",TONGHOP!P19="VĐ",TONGHOP!I19&lt;&gt;""),TONGHOP!R19,"")</f>
        <v/>
      </c>
      <c r="I19" s="64" t="str">
        <f>IF(AND(TONGHOP!O19="KTHP",TONGHOP!P19="TH",TONGHOP!I19&lt;&gt;""),TONGHOP!I19,"")</f>
        <v/>
      </c>
      <c r="J19" s="64" t="str">
        <f>IF(AND(TONGHOP!O19="KTHP",TONGHOP!P19="TH",TONGHOP!I19&lt;&gt;""),TONGHOP!R19,"")</f>
        <v/>
      </c>
    </row>
    <row r="20" spans="1:10" hidden="1">
      <c r="A20" s="93">
        <f>IF(C20="","",SUBTOTAL(3,$C$2:$C20))</f>
        <v>0</v>
      </c>
      <c r="B20" s="64" t="str">
        <f>IF(AND(TONGHOP!O20="KTHP",TONGHOP!P20="LT",TONGHOP!I20&lt;&gt;""),TONGHOP!I20,"")</f>
        <v>Hà Quốc Bảo</v>
      </c>
      <c r="C20" s="64">
        <f>IF(AND(TONGHOP!O20="KTHP",TONGHOP!P20="LT",TONGHOP!I20&lt;&gt;""),TONGHOP!R20,"")</f>
        <v>7</v>
      </c>
      <c r="D20" s="93" t="str">
        <f>IF(F20="","",SUBTOTAL(3,$F$2:$F20))</f>
        <v/>
      </c>
      <c r="E20" s="64" t="str">
        <f>IF(AND(TONGHOP!O20="KTHP",TONGHOP!P20="TL",TONGHOP!I20&lt;&gt;""),TONGHOP!I20,"")</f>
        <v/>
      </c>
      <c r="F20" s="64" t="str">
        <f>IF(AND(TONGHOP!O20="KTHP",TONGHOP!P20="TL",TONGHOP!I20&lt;&gt;""),TONGHOP!R20,"")</f>
        <v/>
      </c>
      <c r="G20" s="64" t="str">
        <f>IF(AND(TONGHOP!O20="KTHP",TONGHOP!P20="VĐ",TONGHOP!I20&lt;&gt;""),TONGHOP!I20,"")</f>
        <v/>
      </c>
      <c r="H20" s="64" t="str">
        <f>IF(AND(TONGHOP!O20="KTHP",TONGHOP!P20="VĐ",TONGHOP!I20&lt;&gt;""),TONGHOP!R20,"")</f>
        <v/>
      </c>
      <c r="I20" s="64" t="str">
        <f>IF(AND(TONGHOP!O20="KTHP",TONGHOP!P20="TH",TONGHOP!I20&lt;&gt;""),TONGHOP!I20,"")</f>
        <v/>
      </c>
      <c r="J20" s="64" t="str">
        <f>IF(AND(TONGHOP!O20="KTHP",TONGHOP!P20="TH",TONGHOP!I20&lt;&gt;""),TONGHOP!R20,"")</f>
        <v/>
      </c>
    </row>
    <row r="21" spans="1:10" hidden="1">
      <c r="A21" s="93" t="str">
        <f>IF(C21="","",SUBTOTAL(3,$C$2:$C21))</f>
        <v/>
      </c>
      <c r="B21" s="64" t="str">
        <f>IF(AND(TONGHOP!O21="KTHP",TONGHOP!P21="LT",TONGHOP!I21&lt;&gt;""),TONGHOP!I21,"")</f>
        <v/>
      </c>
      <c r="C21" s="64" t="str">
        <f>IF(AND(TONGHOP!O21="KTHP",TONGHOP!P21="LT",TONGHOP!I21&lt;&gt;""),TONGHOP!R21,"")</f>
        <v/>
      </c>
      <c r="D21" s="93" t="str">
        <f>IF(F21="","",SUBTOTAL(3,$F$2:$F21))</f>
        <v/>
      </c>
      <c r="E21" s="64" t="str">
        <f>IF(AND(TONGHOP!O21="KTHP",TONGHOP!P21="TL",TONGHOP!I21&lt;&gt;""),TONGHOP!I21,"")</f>
        <v/>
      </c>
      <c r="F21" s="64" t="str">
        <f>IF(AND(TONGHOP!O21="KTHP",TONGHOP!P21="TL",TONGHOP!I21&lt;&gt;""),TONGHOP!R21,"")</f>
        <v/>
      </c>
      <c r="G21" s="64" t="str">
        <f>IF(AND(TONGHOP!O21="KTHP",TONGHOP!P21="VĐ",TONGHOP!I21&lt;&gt;""),TONGHOP!I21,"")</f>
        <v/>
      </c>
      <c r="H21" s="64" t="str">
        <f>IF(AND(TONGHOP!O21="KTHP",TONGHOP!P21="VĐ",TONGHOP!I21&lt;&gt;""),TONGHOP!R21,"")</f>
        <v/>
      </c>
      <c r="I21" s="64" t="str">
        <f>IF(AND(TONGHOP!O21="KTHP",TONGHOP!P21="TH",TONGHOP!I21&lt;&gt;""),TONGHOP!I21,"")</f>
        <v/>
      </c>
      <c r="J21" s="64" t="str">
        <f>IF(AND(TONGHOP!O21="KTHP",TONGHOP!P21="TH",TONGHOP!I21&lt;&gt;""),TONGHOP!R21,"")</f>
        <v/>
      </c>
    </row>
    <row r="22" spans="1:10" hidden="1">
      <c r="A22" s="93" t="str">
        <f>IF(C22="","",SUBTOTAL(3,$C$2:$C22))</f>
        <v/>
      </c>
      <c r="B22" s="64" t="str">
        <f>IF(AND(TONGHOP!O22="KTHP",TONGHOP!P22="LT",TONGHOP!I22&lt;&gt;""),TONGHOP!I22,"")</f>
        <v/>
      </c>
      <c r="C22" s="64" t="str">
        <f>IF(AND(TONGHOP!O22="KTHP",TONGHOP!P22="LT",TONGHOP!I22&lt;&gt;""),TONGHOP!R22,"")</f>
        <v/>
      </c>
      <c r="D22" s="93" t="str">
        <f>IF(F22="","",SUBTOTAL(3,$F$2:$F22))</f>
        <v/>
      </c>
      <c r="E22" s="64" t="str">
        <f>IF(AND(TONGHOP!O22="KTHP",TONGHOP!P22="TL",TONGHOP!I22&lt;&gt;""),TONGHOP!I22,"")</f>
        <v/>
      </c>
      <c r="F22" s="64" t="str">
        <f>IF(AND(TONGHOP!O22="KTHP",TONGHOP!P22="TL",TONGHOP!I22&lt;&gt;""),TONGHOP!R22,"")</f>
        <v/>
      </c>
      <c r="G22" s="64" t="str">
        <f>IF(AND(TONGHOP!O22="KTHP",TONGHOP!P22="VĐ",TONGHOP!I22&lt;&gt;""),TONGHOP!I22,"")</f>
        <v/>
      </c>
      <c r="H22" s="64" t="str">
        <f>IF(AND(TONGHOP!O22="KTHP",TONGHOP!P22="VĐ",TONGHOP!I22&lt;&gt;""),TONGHOP!R22,"")</f>
        <v/>
      </c>
      <c r="I22" s="64" t="str">
        <f>IF(AND(TONGHOP!O22="KTHP",TONGHOP!P22="TH",TONGHOP!I22&lt;&gt;""),TONGHOP!I22,"")</f>
        <v/>
      </c>
      <c r="J22" s="64" t="str">
        <f>IF(AND(TONGHOP!O22="KTHP",TONGHOP!P22="TH",TONGHOP!I22&lt;&gt;""),TONGHOP!R22,"")</f>
        <v/>
      </c>
    </row>
    <row r="23" spans="1:10" hidden="1">
      <c r="A23" s="93" t="str">
        <f>IF(C23="","",SUBTOTAL(3,$C$2:$C23))</f>
        <v/>
      </c>
      <c r="B23" s="64" t="str">
        <f>IF(AND(TONGHOP!O23="KTHP",TONGHOP!P23="LT",TONGHOP!I23&lt;&gt;""),TONGHOP!I23,"")</f>
        <v/>
      </c>
      <c r="C23" s="64" t="str">
        <f>IF(AND(TONGHOP!O23="KTHP",TONGHOP!P23="LT",TONGHOP!I23&lt;&gt;""),TONGHOP!R23,"")</f>
        <v/>
      </c>
      <c r="D23" s="93" t="str">
        <f>IF(F23="","",SUBTOTAL(3,$F$2:$F23))</f>
        <v/>
      </c>
      <c r="E23" s="64" t="str">
        <f>IF(AND(TONGHOP!O23="KTHP",TONGHOP!P23="TL",TONGHOP!I23&lt;&gt;""),TONGHOP!I23,"")</f>
        <v/>
      </c>
      <c r="F23" s="64" t="str">
        <f>IF(AND(TONGHOP!O23="KTHP",TONGHOP!P23="TL",TONGHOP!I23&lt;&gt;""),TONGHOP!R23,"")</f>
        <v/>
      </c>
      <c r="G23" s="64" t="str">
        <f>IF(AND(TONGHOP!O23="KTHP",TONGHOP!P23="VĐ",TONGHOP!I23&lt;&gt;""),TONGHOP!I23,"")</f>
        <v/>
      </c>
      <c r="H23" s="64" t="str">
        <f>IF(AND(TONGHOP!O23="KTHP",TONGHOP!P23="VĐ",TONGHOP!I23&lt;&gt;""),TONGHOP!R23,"")</f>
        <v/>
      </c>
      <c r="I23" s="64" t="str">
        <f>IF(AND(TONGHOP!O23="KTHP",TONGHOP!P23="TH",TONGHOP!I23&lt;&gt;""),TONGHOP!I23,"")</f>
        <v/>
      </c>
      <c r="J23" s="64" t="str">
        <f>IF(AND(TONGHOP!O23="KTHP",TONGHOP!P23="TH",TONGHOP!I23&lt;&gt;""),TONGHOP!R23,"")</f>
        <v/>
      </c>
    </row>
    <row r="24" spans="1:10" hidden="1">
      <c r="A24" s="93" t="str">
        <f>IF(C24="","",SUBTOTAL(3,$C$2:$C24))</f>
        <v/>
      </c>
      <c r="B24" s="64" t="str">
        <f>IF(AND(TONGHOP!O24="KTHP",TONGHOP!P24="LT",TONGHOP!I24&lt;&gt;""),TONGHOP!I24,"")</f>
        <v/>
      </c>
      <c r="C24" s="64" t="str">
        <f>IF(AND(TONGHOP!O24="KTHP",TONGHOP!P24="LT",TONGHOP!I24&lt;&gt;""),TONGHOP!R24,"")</f>
        <v/>
      </c>
      <c r="D24" s="93" t="str">
        <f>IF(F24="","",SUBTOTAL(3,$F$2:$F24))</f>
        <v/>
      </c>
      <c r="E24" s="64" t="str">
        <f>IF(AND(TONGHOP!O24="KTHP",TONGHOP!P24="TL",TONGHOP!I24&lt;&gt;""),TONGHOP!I24,"")</f>
        <v/>
      </c>
      <c r="F24" s="64" t="str">
        <f>IF(AND(TONGHOP!O24="KTHP",TONGHOP!P24="TL",TONGHOP!I24&lt;&gt;""),TONGHOP!R24,"")</f>
        <v/>
      </c>
      <c r="G24" s="64" t="str">
        <f>IF(AND(TONGHOP!O24="KTHP",TONGHOP!P24="VĐ",TONGHOP!I24&lt;&gt;""),TONGHOP!I24,"")</f>
        <v/>
      </c>
      <c r="H24" s="64" t="str">
        <f>IF(AND(TONGHOP!O24="KTHP",TONGHOP!P24="VĐ",TONGHOP!I24&lt;&gt;""),TONGHOP!R24,"")</f>
        <v/>
      </c>
      <c r="I24" s="64" t="str">
        <f>IF(AND(TONGHOP!O24="KTHP",TONGHOP!P24="TH",TONGHOP!I24&lt;&gt;""),TONGHOP!I24,"")</f>
        <v/>
      </c>
      <c r="J24" s="64" t="str">
        <f>IF(AND(TONGHOP!O24="KTHP",TONGHOP!P24="TH",TONGHOP!I24&lt;&gt;""),TONGHOP!R24,"")</f>
        <v/>
      </c>
    </row>
    <row r="25" spans="1:10" hidden="1">
      <c r="A25" s="93">
        <f>IF(C25="","",SUBTOTAL(3,$C$2:$C25))</f>
        <v>0</v>
      </c>
      <c r="B25" s="64" t="str">
        <f>IF(AND(TONGHOP!O25="KTHP",TONGHOP!P25="LT",TONGHOP!I25&lt;&gt;""),TONGHOP!I25,"")</f>
        <v>Nguyễn Huỳnh Mai Hạnh</v>
      </c>
      <c r="C25" s="64">
        <f>IF(AND(TONGHOP!O25="KTHP",TONGHOP!P25="LT",TONGHOP!I25&lt;&gt;""),TONGHOP!R25,"")</f>
        <v>42</v>
      </c>
      <c r="D25" s="93" t="str">
        <f>IF(F25="","",SUBTOTAL(3,$F$2:$F25))</f>
        <v/>
      </c>
      <c r="E25" s="64" t="str">
        <f>IF(AND(TONGHOP!O25="KTHP",TONGHOP!P25="TL",TONGHOP!I25&lt;&gt;""),TONGHOP!I25,"")</f>
        <v/>
      </c>
      <c r="F25" s="64" t="str">
        <f>IF(AND(TONGHOP!O25="KTHP",TONGHOP!P25="TL",TONGHOP!I25&lt;&gt;""),TONGHOP!R25,"")</f>
        <v/>
      </c>
      <c r="G25" s="64" t="str">
        <f>IF(AND(TONGHOP!O25="KTHP",TONGHOP!P25="VĐ",TONGHOP!I25&lt;&gt;""),TONGHOP!I25,"")</f>
        <v/>
      </c>
      <c r="H25" s="64" t="str">
        <f>IF(AND(TONGHOP!O25="KTHP",TONGHOP!P25="VĐ",TONGHOP!I25&lt;&gt;""),TONGHOP!R25,"")</f>
        <v/>
      </c>
      <c r="I25" s="64" t="str">
        <f>IF(AND(TONGHOP!O25="KTHP",TONGHOP!P25="TH",TONGHOP!I25&lt;&gt;""),TONGHOP!I25,"")</f>
        <v/>
      </c>
      <c r="J25" s="64" t="str">
        <f>IF(AND(TONGHOP!O25="KTHP",TONGHOP!P25="TH",TONGHOP!I25&lt;&gt;""),TONGHOP!R25,"")</f>
        <v/>
      </c>
    </row>
    <row r="26" spans="1:10" hidden="1">
      <c r="A26" s="93">
        <f>IF(C26="","",SUBTOTAL(3,$C$2:$C26))</f>
        <v>0</v>
      </c>
      <c r="B26" s="64" t="str">
        <f>IF(AND(TONGHOP!O26="KTHP",TONGHOP!P26="LT",TONGHOP!I26&lt;&gt;""),TONGHOP!I26,"")</f>
        <v>Mạnh Lê Hoàn</v>
      </c>
      <c r="C26" s="64">
        <f>IF(AND(TONGHOP!O26="KTHP",TONGHOP!P26="LT",TONGHOP!I26&lt;&gt;""),TONGHOP!R26,"")</f>
        <v>27</v>
      </c>
      <c r="D26" s="93" t="str">
        <f>IF(F26="","",SUBTOTAL(3,$F$2:$F26))</f>
        <v/>
      </c>
      <c r="E26" s="64" t="str">
        <f>IF(AND(TONGHOP!O26="KTHP",TONGHOP!P26="TL",TONGHOP!I26&lt;&gt;""),TONGHOP!I26,"")</f>
        <v/>
      </c>
      <c r="F26" s="64" t="str">
        <f>IF(AND(TONGHOP!O26="KTHP",TONGHOP!P26="TL",TONGHOP!I26&lt;&gt;""),TONGHOP!R26,"")</f>
        <v/>
      </c>
      <c r="G26" s="64" t="str">
        <f>IF(AND(TONGHOP!O26="KTHP",TONGHOP!P26="VĐ",TONGHOP!I26&lt;&gt;""),TONGHOP!I26,"")</f>
        <v/>
      </c>
      <c r="H26" s="64" t="str">
        <f>IF(AND(TONGHOP!O26="KTHP",TONGHOP!P26="VĐ",TONGHOP!I26&lt;&gt;""),TONGHOP!R26,"")</f>
        <v/>
      </c>
      <c r="I26" s="64" t="str">
        <f>IF(AND(TONGHOP!O26="KTHP",TONGHOP!P26="TH",TONGHOP!I26&lt;&gt;""),TONGHOP!I26,"")</f>
        <v/>
      </c>
      <c r="J26" s="64" t="str">
        <f>IF(AND(TONGHOP!O26="KTHP",TONGHOP!P26="TH",TONGHOP!I26&lt;&gt;""),TONGHOP!R26,"")</f>
        <v/>
      </c>
    </row>
    <row r="27" spans="1:10" hidden="1">
      <c r="A27" s="93">
        <f>IF(C27="","",SUBTOTAL(3,$C$2:$C27))</f>
        <v>0</v>
      </c>
      <c r="B27" s="64" t="str">
        <f>IF(AND(TONGHOP!O27="KTHP",TONGHOP!P27="LT",TONGHOP!I27&lt;&gt;""),TONGHOP!I27,"")</f>
        <v>Trần Hiếu Trinh</v>
      </c>
      <c r="C27" s="64">
        <f>IF(AND(TONGHOP!O27="KTHP",TONGHOP!P27="LT",TONGHOP!I27&lt;&gt;""),TONGHOP!R27,"")</f>
        <v>23</v>
      </c>
      <c r="D27" s="93" t="str">
        <f>IF(F27="","",SUBTOTAL(3,$F$2:$F27))</f>
        <v/>
      </c>
      <c r="E27" s="64" t="str">
        <f>IF(AND(TONGHOP!O27="KTHP",TONGHOP!P27="TL",TONGHOP!I27&lt;&gt;""),TONGHOP!I27,"")</f>
        <v/>
      </c>
      <c r="F27" s="64" t="str">
        <f>IF(AND(TONGHOP!O27="KTHP",TONGHOP!P27="TL",TONGHOP!I27&lt;&gt;""),TONGHOP!R27,"")</f>
        <v/>
      </c>
      <c r="G27" s="64" t="str">
        <f>IF(AND(TONGHOP!O27="KTHP",TONGHOP!P27="VĐ",TONGHOP!I27&lt;&gt;""),TONGHOP!I27,"")</f>
        <v/>
      </c>
      <c r="H27" s="64" t="str">
        <f>IF(AND(TONGHOP!O27="KTHP",TONGHOP!P27="VĐ",TONGHOP!I27&lt;&gt;""),TONGHOP!R27,"")</f>
        <v/>
      </c>
      <c r="I27" s="64" t="str">
        <f>IF(AND(TONGHOP!O27="KTHP",TONGHOP!P27="TH",TONGHOP!I27&lt;&gt;""),TONGHOP!I27,"")</f>
        <v/>
      </c>
      <c r="J27" s="64" t="str">
        <f>IF(AND(TONGHOP!O27="KTHP",TONGHOP!P27="TH",TONGHOP!I27&lt;&gt;""),TONGHOP!R27,"")</f>
        <v/>
      </c>
    </row>
    <row r="28" spans="1:10" hidden="1">
      <c r="A28" s="93">
        <f>IF(C28="","",SUBTOTAL(3,$C$2:$C28))</f>
        <v>0</v>
      </c>
      <c r="B28" s="64" t="str">
        <f>IF(AND(TONGHOP!O28="KTHP",TONGHOP!P28="LT",TONGHOP!I28&lt;&gt;""),TONGHOP!I28,"")</f>
        <v>Phạm Thị Thu Nga</v>
      </c>
      <c r="C28" s="64">
        <f>IF(AND(TONGHOP!O28="KTHP",TONGHOP!P28="LT",TONGHOP!I28&lt;&gt;""),TONGHOP!R28,"")</f>
        <v>13</v>
      </c>
      <c r="D28" s="93" t="str">
        <f>IF(F28="","",SUBTOTAL(3,$F$2:$F28))</f>
        <v/>
      </c>
      <c r="E28" s="64" t="str">
        <f>IF(AND(TONGHOP!O28="KTHP",TONGHOP!P28="TL",TONGHOP!I28&lt;&gt;""),TONGHOP!I28,"")</f>
        <v/>
      </c>
      <c r="F28" s="64" t="str">
        <f>IF(AND(TONGHOP!O28="KTHP",TONGHOP!P28="TL",TONGHOP!I28&lt;&gt;""),TONGHOP!R28,"")</f>
        <v/>
      </c>
      <c r="G28" s="64" t="str">
        <f>IF(AND(TONGHOP!O28="KTHP",TONGHOP!P28="VĐ",TONGHOP!I28&lt;&gt;""),TONGHOP!I28,"")</f>
        <v/>
      </c>
      <c r="H28" s="64" t="str">
        <f>IF(AND(TONGHOP!O28="KTHP",TONGHOP!P28="VĐ",TONGHOP!I28&lt;&gt;""),TONGHOP!R28,"")</f>
        <v/>
      </c>
      <c r="I28" s="64" t="str">
        <f>IF(AND(TONGHOP!O28="KTHP",TONGHOP!P28="TH",TONGHOP!I28&lt;&gt;""),TONGHOP!I28,"")</f>
        <v/>
      </c>
      <c r="J28" s="64" t="str">
        <f>IF(AND(TONGHOP!O28="KTHP",TONGHOP!P28="TH",TONGHOP!I28&lt;&gt;""),TONGHOP!R28,"")</f>
        <v/>
      </c>
    </row>
    <row r="29" spans="1:10" hidden="1">
      <c r="A29" s="93">
        <f>IF(C29="","",SUBTOTAL(3,$C$2:$C29))</f>
        <v>0</v>
      </c>
      <c r="B29" s="64" t="str">
        <f>IF(AND(TONGHOP!O29="KTHP",TONGHOP!P29="LT",TONGHOP!I29&lt;&gt;""),TONGHOP!I29,"")</f>
        <v>Dương Đức Kiên</v>
      </c>
      <c r="C29" s="64">
        <f>IF(AND(TONGHOP!O29="KTHP",TONGHOP!P29="LT",TONGHOP!I29&lt;&gt;""),TONGHOP!R29,"")</f>
        <v>29</v>
      </c>
      <c r="D29" s="93" t="str">
        <f>IF(F29="","",SUBTOTAL(3,$F$2:$F29))</f>
        <v/>
      </c>
      <c r="E29" s="64" t="str">
        <f>IF(AND(TONGHOP!O29="KTHP",TONGHOP!P29="TL",TONGHOP!I29&lt;&gt;""),TONGHOP!I29,"")</f>
        <v/>
      </c>
      <c r="F29" s="64" t="str">
        <f>IF(AND(TONGHOP!O29="KTHP",TONGHOP!P29="TL",TONGHOP!I29&lt;&gt;""),TONGHOP!R29,"")</f>
        <v/>
      </c>
      <c r="G29" s="64" t="str">
        <f>IF(AND(TONGHOP!O29="KTHP",TONGHOP!P29="VĐ",TONGHOP!I29&lt;&gt;""),TONGHOP!I29,"")</f>
        <v/>
      </c>
      <c r="H29" s="64" t="str">
        <f>IF(AND(TONGHOP!O29="KTHP",TONGHOP!P29="VĐ",TONGHOP!I29&lt;&gt;""),TONGHOP!R29,"")</f>
        <v/>
      </c>
      <c r="I29" s="64" t="str">
        <f>IF(AND(TONGHOP!O29="KTHP",TONGHOP!P29="TH",TONGHOP!I29&lt;&gt;""),TONGHOP!I29,"")</f>
        <v/>
      </c>
      <c r="J29" s="64" t="str">
        <f>IF(AND(TONGHOP!O29="KTHP",TONGHOP!P29="TH",TONGHOP!I29&lt;&gt;""),TONGHOP!R29,"")</f>
        <v/>
      </c>
    </row>
    <row r="30" spans="1:10" hidden="1">
      <c r="A30" s="93">
        <f>IF(C30="","",SUBTOTAL(3,$C$2:$C30))</f>
        <v>0</v>
      </c>
      <c r="B30" s="64" t="str">
        <f>IF(AND(TONGHOP!O30="KTHP",TONGHOP!P30="LT",TONGHOP!I30&lt;&gt;""),TONGHOP!I30,"")</f>
        <v>Ngô Hoàng Anh</v>
      </c>
      <c r="C30" s="64">
        <f>IF(AND(TONGHOP!O30="KTHP",TONGHOP!P30="LT",TONGHOP!I30&lt;&gt;""),TONGHOP!R30,"")</f>
        <v>21</v>
      </c>
      <c r="D30" s="93" t="str">
        <f>IF(F30="","",SUBTOTAL(3,$F$2:$F30))</f>
        <v/>
      </c>
      <c r="E30" s="64" t="str">
        <f>IF(AND(TONGHOP!O30="KTHP",TONGHOP!P30="TL",TONGHOP!I30&lt;&gt;""),TONGHOP!I30,"")</f>
        <v/>
      </c>
      <c r="F30" s="64" t="str">
        <f>IF(AND(TONGHOP!O30="KTHP",TONGHOP!P30="TL",TONGHOP!I30&lt;&gt;""),TONGHOP!R30,"")</f>
        <v/>
      </c>
      <c r="G30" s="64" t="str">
        <f>IF(AND(TONGHOP!O30="KTHP",TONGHOP!P30="VĐ",TONGHOP!I30&lt;&gt;""),TONGHOP!I30,"")</f>
        <v/>
      </c>
      <c r="H30" s="64" t="str">
        <f>IF(AND(TONGHOP!O30="KTHP",TONGHOP!P30="VĐ",TONGHOP!I30&lt;&gt;""),TONGHOP!R30,"")</f>
        <v/>
      </c>
      <c r="I30" s="64" t="str">
        <f>IF(AND(TONGHOP!O30="KTHP",TONGHOP!P30="TH",TONGHOP!I30&lt;&gt;""),TONGHOP!I30,"")</f>
        <v/>
      </c>
      <c r="J30" s="64" t="str">
        <f>IF(AND(TONGHOP!O30="KTHP",TONGHOP!P30="TH",TONGHOP!I30&lt;&gt;""),TONGHOP!R30,"")</f>
        <v/>
      </c>
    </row>
    <row r="31" spans="1:10" hidden="1">
      <c r="A31" s="93">
        <f>IF(C31="","",SUBTOTAL(3,$C$2:$C31))</f>
        <v>0</v>
      </c>
      <c r="B31" s="64" t="str">
        <f>IF(AND(TONGHOP!O31="KTHP",TONGHOP!P31="LT",TONGHOP!I31&lt;&gt;""),TONGHOP!I31,"")</f>
        <v>Đinh Đồng Hiệp</v>
      </c>
      <c r="C31" s="64">
        <f>IF(AND(TONGHOP!O31="KTHP",TONGHOP!P31="LT",TONGHOP!I31&lt;&gt;""),TONGHOP!R31,"")</f>
        <v>1</v>
      </c>
      <c r="D31" s="93" t="str">
        <f>IF(F31="","",SUBTOTAL(3,$F$2:$F31))</f>
        <v/>
      </c>
      <c r="E31" s="64" t="str">
        <f>IF(AND(TONGHOP!O31="KTHP",TONGHOP!P31="TL",TONGHOP!I31&lt;&gt;""),TONGHOP!I31,"")</f>
        <v/>
      </c>
      <c r="F31" s="64" t="str">
        <f>IF(AND(TONGHOP!O31="KTHP",TONGHOP!P31="TL",TONGHOP!I31&lt;&gt;""),TONGHOP!R31,"")</f>
        <v/>
      </c>
      <c r="G31" s="64" t="str">
        <f>IF(AND(TONGHOP!O31="KTHP",TONGHOP!P31="VĐ",TONGHOP!I31&lt;&gt;""),TONGHOP!I31,"")</f>
        <v/>
      </c>
      <c r="H31" s="64" t="str">
        <f>IF(AND(TONGHOP!O31="KTHP",TONGHOP!P31="VĐ",TONGHOP!I31&lt;&gt;""),TONGHOP!R31,"")</f>
        <v/>
      </c>
      <c r="I31" s="64" t="str">
        <f>IF(AND(TONGHOP!O31="KTHP",TONGHOP!P31="TH",TONGHOP!I31&lt;&gt;""),TONGHOP!I31,"")</f>
        <v/>
      </c>
      <c r="J31" s="64" t="str">
        <f>IF(AND(TONGHOP!O31="KTHP",TONGHOP!P31="TH",TONGHOP!I31&lt;&gt;""),TONGHOP!R31,"")</f>
        <v/>
      </c>
    </row>
    <row r="32" spans="1:10" hidden="1">
      <c r="A32" s="93" t="str">
        <f>IF(C32="","",SUBTOTAL(3,$C$2:$C32))</f>
        <v/>
      </c>
      <c r="B32" s="64" t="str">
        <f>IF(AND(TONGHOP!O32="KTHP",TONGHOP!P32="LT",TONGHOP!I32&lt;&gt;""),TONGHOP!I32,"")</f>
        <v/>
      </c>
      <c r="C32" s="64" t="str">
        <f>IF(AND(TONGHOP!O32="KTHP",TONGHOP!P32="LT",TONGHOP!I32&lt;&gt;""),TONGHOP!R32,"")</f>
        <v/>
      </c>
      <c r="D32" s="93" t="str">
        <f>IF(F32="","",SUBTOTAL(3,$F$2:$F32))</f>
        <v/>
      </c>
      <c r="E32" s="64" t="str">
        <f>IF(AND(TONGHOP!O32="KTHP",TONGHOP!P32="TL",TONGHOP!I32&lt;&gt;""),TONGHOP!I32,"")</f>
        <v/>
      </c>
      <c r="F32" s="64" t="str">
        <f>IF(AND(TONGHOP!O32="KTHP",TONGHOP!P32="TL",TONGHOP!I32&lt;&gt;""),TONGHOP!R32,"")</f>
        <v/>
      </c>
      <c r="G32" s="64" t="str">
        <f>IF(AND(TONGHOP!O32="KTHP",TONGHOP!P32="VĐ",TONGHOP!I32&lt;&gt;""),TONGHOP!I32,"")</f>
        <v/>
      </c>
      <c r="H32" s="64" t="str">
        <f>IF(AND(TONGHOP!O32="KTHP",TONGHOP!P32="VĐ",TONGHOP!I32&lt;&gt;""),TONGHOP!R32,"")</f>
        <v/>
      </c>
      <c r="I32" s="64" t="str">
        <f>IF(AND(TONGHOP!O32="KTHP",TONGHOP!P32="TH",TONGHOP!I32&lt;&gt;""),TONGHOP!I32,"")</f>
        <v/>
      </c>
      <c r="J32" s="64" t="str">
        <f>IF(AND(TONGHOP!O32="KTHP",TONGHOP!P32="TH",TONGHOP!I32&lt;&gt;""),TONGHOP!R32,"")</f>
        <v/>
      </c>
    </row>
    <row r="33" spans="1:10" hidden="1">
      <c r="A33" s="93">
        <f>IF(C33="","",SUBTOTAL(3,$C$2:$C33))</f>
        <v>0</v>
      </c>
      <c r="B33" s="64" t="str">
        <f>IF(AND(TONGHOP!O33="KTHP",TONGHOP!P33="LT",TONGHOP!I33&lt;&gt;""),TONGHOP!I33,"")</f>
        <v>Đặng Thế Huân</v>
      </c>
      <c r="C33" s="64">
        <f>IF(AND(TONGHOP!O33="KTHP",TONGHOP!P33="LT",TONGHOP!I33&lt;&gt;""),TONGHOP!R33,"")</f>
        <v>3</v>
      </c>
      <c r="D33" s="93" t="str">
        <f>IF(F33="","",SUBTOTAL(3,$F$2:$F33))</f>
        <v/>
      </c>
      <c r="E33" s="64" t="str">
        <f>IF(AND(TONGHOP!O33="KTHP",TONGHOP!P33="TL",TONGHOP!I33&lt;&gt;""),TONGHOP!I33,"")</f>
        <v/>
      </c>
      <c r="F33" s="64" t="str">
        <f>IF(AND(TONGHOP!O33="KTHP",TONGHOP!P33="TL",TONGHOP!I33&lt;&gt;""),TONGHOP!R33,"")</f>
        <v/>
      </c>
      <c r="G33" s="64" t="str">
        <f>IF(AND(TONGHOP!O33="KTHP",TONGHOP!P33="VĐ",TONGHOP!I33&lt;&gt;""),TONGHOP!I33,"")</f>
        <v/>
      </c>
      <c r="H33" s="64" t="str">
        <f>IF(AND(TONGHOP!O33="KTHP",TONGHOP!P33="VĐ",TONGHOP!I33&lt;&gt;""),TONGHOP!R33,"")</f>
        <v/>
      </c>
      <c r="I33" s="64" t="str">
        <f>IF(AND(TONGHOP!O33="KTHP",TONGHOP!P33="TH",TONGHOP!I33&lt;&gt;""),TONGHOP!I33,"")</f>
        <v/>
      </c>
      <c r="J33" s="64" t="str">
        <f>IF(AND(TONGHOP!O33="KTHP",TONGHOP!P33="TH",TONGHOP!I33&lt;&gt;""),TONGHOP!R33,"")</f>
        <v/>
      </c>
    </row>
    <row r="34" spans="1:10" hidden="1">
      <c r="A34" s="93">
        <f>IF(C34="","",SUBTOTAL(3,$C$2:$C34))</f>
        <v>0</v>
      </c>
      <c r="B34" s="64" t="str">
        <f>IF(AND(TONGHOP!O34="KTHP",TONGHOP!P34="LT",TONGHOP!I34&lt;&gt;""),TONGHOP!I34,"")</f>
        <v>Đinh Đồng Hiệp</v>
      </c>
      <c r="C34" s="64">
        <f>IF(AND(TONGHOP!O34="KTHP",TONGHOP!P34="LT",TONGHOP!I34&lt;&gt;""),TONGHOP!R34,"")</f>
        <v>1</v>
      </c>
      <c r="D34" s="93" t="str">
        <f>IF(F34="","",SUBTOTAL(3,$F$2:$F34))</f>
        <v/>
      </c>
      <c r="E34" s="64" t="str">
        <f>IF(AND(TONGHOP!O34="KTHP",TONGHOP!P34="TL",TONGHOP!I34&lt;&gt;""),TONGHOP!I34,"")</f>
        <v/>
      </c>
      <c r="F34" s="64" t="str">
        <f>IF(AND(TONGHOP!O34="KTHP",TONGHOP!P34="TL",TONGHOP!I34&lt;&gt;""),TONGHOP!R34,"")</f>
        <v/>
      </c>
      <c r="G34" s="64" t="str">
        <f>IF(AND(TONGHOP!O34="KTHP",TONGHOP!P34="VĐ",TONGHOP!I34&lt;&gt;""),TONGHOP!I34,"")</f>
        <v/>
      </c>
      <c r="H34" s="64" t="str">
        <f>IF(AND(TONGHOP!O34="KTHP",TONGHOP!P34="VĐ",TONGHOP!I34&lt;&gt;""),TONGHOP!R34,"")</f>
        <v/>
      </c>
      <c r="I34" s="64" t="str">
        <f>IF(AND(TONGHOP!O34="KTHP",TONGHOP!P34="TH",TONGHOP!I34&lt;&gt;""),TONGHOP!I34,"")</f>
        <v/>
      </c>
      <c r="J34" s="64" t="str">
        <f>IF(AND(TONGHOP!O34="KTHP",TONGHOP!P34="TH",TONGHOP!I34&lt;&gt;""),TONGHOP!R34,"")</f>
        <v/>
      </c>
    </row>
    <row r="35" spans="1:10" hidden="1">
      <c r="A35" s="93">
        <f>IF(C35="","",SUBTOTAL(3,$C$2:$C35))</f>
        <v>0</v>
      </c>
      <c r="B35" s="64" t="str">
        <f>IF(AND(TONGHOP!O35="KTHP",TONGHOP!P35="LT",TONGHOP!I35&lt;&gt;""),TONGHOP!I35,"")</f>
        <v>Võ Anh Hào</v>
      </c>
      <c r="C35" s="64">
        <f>IF(AND(TONGHOP!O35="KTHP",TONGHOP!P35="LT",TONGHOP!I35&lt;&gt;""),TONGHOP!R35,"")</f>
        <v>1</v>
      </c>
      <c r="D35" s="93" t="str">
        <f>IF(F35="","",SUBTOTAL(3,$F$2:$F35))</f>
        <v/>
      </c>
      <c r="E35" s="64" t="str">
        <f>IF(AND(TONGHOP!O35="KTHP",TONGHOP!P35="TL",TONGHOP!I35&lt;&gt;""),TONGHOP!I35,"")</f>
        <v/>
      </c>
      <c r="F35" s="64" t="str">
        <f>IF(AND(TONGHOP!O35="KTHP",TONGHOP!P35="TL",TONGHOP!I35&lt;&gt;""),TONGHOP!R35,"")</f>
        <v/>
      </c>
      <c r="G35" s="64" t="str">
        <f>IF(AND(TONGHOP!O35="KTHP",TONGHOP!P35="VĐ",TONGHOP!I35&lt;&gt;""),TONGHOP!I35,"")</f>
        <v/>
      </c>
      <c r="H35" s="64" t="str">
        <f>IF(AND(TONGHOP!O35="KTHP",TONGHOP!P35="VĐ",TONGHOP!I35&lt;&gt;""),TONGHOP!R35,"")</f>
        <v/>
      </c>
      <c r="I35" s="64" t="str">
        <f>IF(AND(TONGHOP!O35="KTHP",TONGHOP!P35="TH",TONGHOP!I35&lt;&gt;""),TONGHOP!I35,"")</f>
        <v/>
      </c>
      <c r="J35" s="64" t="str">
        <f>IF(AND(TONGHOP!O35="KTHP",TONGHOP!P35="TH",TONGHOP!I35&lt;&gt;""),TONGHOP!R35,"")</f>
        <v/>
      </c>
    </row>
    <row r="36" spans="1:10" hidden="1">
      <c r="A36" s="93">
        <f>IF(C36="","",SUBTOTAL(3,$C$2:$C36))</f>
        <v>0</v>
      </c>
      <c r="B36" s="64" t="str">
        <f>IF(AND(TONGHOP!O36="KTHP",TONGHOP!P36="LT",TONGHOP!I36&lt;&gt;""),TONGHOP!I36,"")</f>
        <v>Nguyễn Anh Kiệt</v>
      </c>
      <c r="C36" s="64">
        <f>IF(AND(TONGHOP!O36="KTHP",TONGHOP!P36="LT",TONGHOP!I36&lt;&gt;""),TONGHOP!R36,"")</f>
        <v>42</v>
      </c>
      <c r="D36" s="93" t="str">
        <f>IF(F36="","",SUBTOTAL(3,$F$2:$F36))</f>
        <v/>
      </c>
      <c r="E36" s="64" t="str">
        <f>IF(AND(TONGHOP!O36="KTHP",TONGHOP!P36="TL",TONGHOP!I36&lt;&gt;""),TONGHOP!I36,"")</f>
        <v/>
      </c>
      <c r="F36" s="64" t="str">
        <f>IF(AND(TONGHOP!O36="KTHP",TONGHOP!P36="TL",TONGHOP!I36&lt;&gt;""),TONGHOP!R36,"")</f>
        <v/>
      </c>
      <c r="G36" s="64" t="str">
        <f>IF(AND(TONGHOP!O36="KTHP",TONGHOP!P36="VĐ",TONGHOP!I36&lt;&gt;""),TONGHOP!I36,"")</f>
        <v/>
      </c>
      <c r="H36" s="64" t="str">
        <f>IF(AND(TONGHOP!O36="KTHP",TONGHOP!P36="VĐ",TONGHOP!I36&lt;&gt;""),TONGHOP!R36,"")</f>
        <v/>
      </c>
      <c r="I36" s="64" t="str">
        <f>IF(AND(TONGHOP!O36="KTHP",TONGHOP!P36="TH",TONGHOP!I36&lt;&gt;""),TONGHOP!I36,"")</f>
        <v/>
      </c>
      <c r="J36" s="64" t="str">
        <f>IF(AND(TONGHOP!O36="KTHP",TONGHOP!P36="TH",TONGHOP!I36&lt;&gt;""),TONGHOP!R36,"")</f>
        <v/>
      </c>
    </row>
    <row r="37" spans="1:10" hidden="1">
      <c r="A37" s="93" t="str">
        <f>IF(C37="","",SUBTOTAL(3,$C$2:$C37))</f>
        <v/>
      </c>
      <c r="B37" s="64" t="str">
        <f>IF(AND(TONGHOP!O37="KTHP",TONGHOP!P37="LT",TONGHOP!I37&lt;&gt;""),TONGHOP!I37,"")</f>
        <v/>
      </c>
      <c r="C37" s="64" t="str">
        <f>IF(AND(TONGHOP!O37="KTHP",TONGHOP!P37="LT",TONGHOP!I37&lt;&gt;""),TONGHOP!R37,"")</f>
        <v/>
      </c>
      <c r="D37" s="93" t="str">
        <f>IF(F37="","",SUBTOTAL(3,$F$2:$F37))</f>
        <v/>
      </c>
      <c r="E37" s="64" t="str">
        <f>IF(AND(TONGHOP!O37="KTHP",TONGHOP!P37="TL",TONGHOP!I37&lt;&gt;""),TONGHOP!I37,"")</f>
        <v/>
      </c>
      <c r="F37" s="64" t="str">
        <f>IF(AND(TONGHOP!O37="KTHP",TONGHOP!P37="TL",TONGHOP!I37&lt;&gt;""),TONGHOP!R37,"")</f>
        <v/>
      </c>
      <c r="G37" s="64" t="str">
        <f>IF(AND(TONGHOP!O37="KTHP",TONGHOP!P37="VĐ",TONGHOP!I37&lt;&gt;""),TONGHOP!I37,"")</f>
        <v/>
      </c>
      <c r="H37" s="64" t="str">
        <f>IF(AND(TONGHOP!O37="KTHP",TONGHOP!P37="VĐ",TONGHOP!I37&lt;&gt;""),TONGHOP!R37,"")</f>
        <v/>
      </c>
      <c r="I37" s="64" t="str">
        <f>IF(AND(TONGHOP!O37="KTHP",TONGHOP!P37="TH",TONGHOP!I37&lt;&gt;""),TONGHOP!I37,"")</f>
        <v/>
      </c>
      <c r="J37" s="64" t="str">
        <f>IF(AND(TONGHOP!O37="KTHP",TONGHOP!P37="TH",TONGHOP!I37&lt;&gt;""),TONGHOP!R37,"")</f>
        <v/>
      </c>
    </row>
    <row r="38" spans="1:10" hidden="1">
      <c r="A38" s="93">
        <f>IF(C38="","",SUBTOTAL(3,$C$2:$C38))</f>
        <v>0</v>
      </c>
      <c r="B38" s="64" t="str">
        <f>IF(AND(TONGHOP!O38="KTHP",TONGHOP!P38="LT",TONGHOP!I38&lt;&gt;""),TONGHOP!I38,"")</f>
        <v>Đinh Thị Huyên</v>
      </c>
      <c r="C38" s="64">
        <f>IF(AND(TONGHOP!O38="KTHP",TONGHOP!P38="LT",TONGHOP!I38&lt;&gt;""),TONGHOP!R38,"")</f>
        <v>36</v>
      </c>
      <c r="D38" s="93" t="str">
        <f>IF(F38="","",SUBTOTAL(3,$F$2:$F38))</f>
        <v/>
      </c>
      <c r="E38" s="64" t="str">
        <f>IF(AND(TONGHOP!O38="KTHP",TONGHOP!P38="TL",TONGHOP!I38&lt;&gt;""),TONGHOP!I38,"")</f>
        <v/>
      </c>
      <c r="F38" s="64" t="str">
        <f>IF(AND(TONGHOP!O38="KTHP",TONGHOP!P38="TL",TONGHOP!I38&lt;&gt;""),TONGHOP!R38,"")</f>
        <v/>
      </c>
      <c r="G38" s="64" t="str">
        <f>IF(AND(TONGHOP!O38="KTHP",TONGHOP!P38="VĐ",TONGHOP!I38&lt;&gt;""),TONGHOP!I38,"")</f>
        <v/>
      </c>
      <c r="H38" s="64" t="str">
        <f>IF(AND(TONGHOP!O38="KTHP",TONGHOP!P38="VĐ",TONGHOP!I38&lt;&gt;""),TONGHOP!R38,"")</f>
        <v/>
      </c>
      <c r="I38" s="64" t="str">
        <f>IF(AND(TONGHOP!O38="KTHP",TONGHOP!P38="TH",TONGHOP!I38&lt;&gt;""),TONGHOP!I38,"")</f>
        <v/>
      </c>
      <c r="J38" s="64" t="str">
        <f>IF(AND(TONGHOP!O38="KTHP",TONGHOP!P38="TH",TONGHOP!I38&lt;&gt;""),TONGHOP!R38,"")</f>
        <v/>
      </c>
    </row>
    <row r="39" spans="1:10" hidden="1">
      <c r="A39" s="93">
        <f>IF(C39="","",SUBTOTAL(3,$C$2:$C39))</f>
        <v>0</v>
      </c>
      <c r="B39" s="64" t="str">
        <f>IF(AND(TONGHOP!O39="KTHP",TONGHOP!P39="LT",TONGHOP!I39&lt;&gt;""),TONGHOP!I39,"")</f>
        <v>Nguyễn Anh Kiệt</v>
      </c>
      <c r="C39" s="64">
        <f>IF(AND(TONGHOP!O39="KTHP",TONGHOP!P39="LT",TONGHOP!I39&lt;&gt;""),TONGHOP!R39,"")</f>
        <v>35</v>
      </c>
      <c r="D39" s="93" t="str">
        <f>IF(F39="","",SUBTOTAL(3,$F$2:$F39))</f>
        <v/>
      </c>
      <c r="E39" s="64" t="str">
        <f>IF(AND(TONGHOP!O39="KTHP",TONGHOP!P39="TL",TONGHOP!I39&lt;&gt;""),TONGHOP!I39,"")</f>
        <v/>
      </c>
      <c r="F39" s="64" t="str">
        <f>IF(AND(TONGHOP!O39="KTHP",TONGHOP!P39="TL",TONGHOP!I39&lt;&gt;""),TONGHOP!R39,"")</f>
        <v/>
      </c>
      <c r="G39" s="64" t="str">
        <f>IF(AND(TONGHOP!O39="KTHP",TONGHOP!P39="VĐ",TONGHOP!I39&lt;&gt;""),TONGHOP!I39,"")</f>
        <v/>
      </c>
      <c r="H39" s="64" t="str">
        <f>IF(AND(TONGHOP!O39="KTHP",TONGHOP!P39="VĐ",TONGHOP!I39&lt;&gt;""),TONGHOP!R39,"")</f>
        <v/>
      </c>
      <c r="I39" s="64" t="str">
        <f>IF(AND(TONGHOP!O39="KTHP",TONGHOP!P39="TH",TONGHOP!I39&lt;&gt;""),TONGHOP!I39,"")</f>
        <v/>
      </c>
      <c r="J39" s="64" t="str">
        <f>IF(AND(TONGHOP!O39="KTHP",TONGHOP!P39="TH",TONGHOP!I39&lt;&gt;""),TONGHOP!R39,"")</f>
        <v/>
      </c>
    </row>
    <row r="40" spans="1:10" hidden="1">
      <c r="A40" s="93">
        <f>IF(C40="","",SUBTOTAL(3,$C$2:$C40))</f>
        <v>0</v>
      </c>
      <c r="B40" s="64" t="str">
        <f>IF(AND(TONGHOP!O40="KTHP",TONGHOP!P40="LT",TONGHOP!I40&lt;&gt;""),TONGHOP!I40,"")</f>
        <v>Nguyễn Anh Kiệt</v>
      </c>
      <c r="C40" s="64">
        <f>IF(AND(TONGHOP!O40="KTHP",TONGHOP!P40="LT",TONGHOP!I40&lt;&gt;""),TONGHOP!R40,"")</f>
        <v>53</v>
      </c>
      <c r="D40" s="93" t="str">
        <f>IF(F40="","",SUBTOTAL(3,$F$2:$F40))</f>
        <v/>
      </c>
      <c r="E40" s="64" t="str">
        <f>IF(AND(TONGHOP!O40="KTHP",TONGHOP!P40="TL",TONGHOP!I40&lt;&gt;""),TONGHOP!I40,"")</f>
        <v/>
      </c>
      <c r="F40" s="64" t="str">
        <f>IF(AND(TONGHOP!O40="KTHP",TONGHOP!P40="TL",TONGHOP!I40&lt;&gt;""),TONGHOP!R40,"")</f>
        <v/>
      </c>
      <c r="G40" s="64" t="str">
        <f>IF(AND(TONGHOP!O40="KTHP",TONGHOP!P40="VĐ",TONGHOP!I40&lt;&gt;""),TONGHOP!I40,"")</f>
        <v/>
      </c>
      <c r="H40" s="64" t="str">
        <f>IF(AND(TONGHOP!O40="KTHP",TONGHOP!P40="VĐ",TONGHOP!I40&lt;&gt;""),TONGHOP!R40,"")</f>
        <v/>
      </c>
      <c r="I40" s="64" t="str">
        <f>IF(AND(TONGHOP!O40="KTHP",TONGHOP!P40="TH",TONGHOP!I40&lt;&gt;""),TONGHOP!I40,"")</f>
        <v/>
      </c>
      <c r="J40" s="64" t="str">
        <f>IF(AND(TONGHOP!O40="KTHP",TONGHOP!P40="TH",TONGHOP!I40&lt;&gt;""),TONGHOP!R40,"")</f>
        <v/>
      </c>
    </row>
    <row r="41" spans="1:10" hidden="1">
      <c r="A41" s="93">
        <f>IF(C41="","",SUBTOTAL(3,$C$2:$C41))</f>
        <v>0</v>
      </c>
      <c r="B41" s="64" t="str">
        <f>IF(AND(TONGHOP!O41="KTHP",TONGHOP!P41="LT",TONGHOP!I41&lt;&gt;""),TONGHOP!I41,"")</f>
        <v>Nguyễn Anh Kiệt</v>
      </c>
      <c r="C41" s="64">
        <f>IF(AND(TONGHOP!O41="KTHP",TONGHOP!P41="LT",TONGHOP!I41&lt;&gt;""),TONGHOP!R41,"")</f>
        <v>39</v>
      </c>
      <c r="D41" s="93" t="str">
        <f>IF(F41="","",SUBTOTAL(3,$F$2:$F41))</f>
        <v/>
      </c>
      <c r="E41" s="64" t="str">
        <f>IF(AND(TONGHOP!O41="KTHP",TONGHOP!P41="TL",TONGHOP!I41&lt;&gt;""),TONGHOP!I41,"")</f>
        <v/>
      </c>
      <c r="F41" s="64" t="str">
        <f>IF(AND(TONGHOP!O41="KTHP",TONGHOP!P41="TL",TONGHOP!I41&lt;&gt;""),TONGHOP!R41,"")</f>
        <v/>
      </c>
      <c r="G41" s="64" t="str">
        <f>IF(AND(TONGHOP!O41="KTHP",TONGHOP!P41="VĐ",TONGHOP!I41&lt;&gt;""),TONGHOP!I41,"")</f>
        <v/>
      </c>
      <c r="H41" s="64" t="str">
        <f>IF(AND(TONGHOP!O41="KTHP",TONGHOP!P41="VĐ",TONGHOP!I41&lt;&gt;""),TONGHOP!R41,"")</f>
        <v/>
      </c>
      <c r="I41" s="64" t="str">
        <f>IF(AND(TONGHOP!O41="KTHP",TONGHOP!P41="TH",TONGHOP!I41&lt;&gt;""),TONGHOP!I41,"")</f>
        <v/>
      </c>
      <c r="J41" s="64" t="str">
        <f>IF(AND(TONGHOP!O41="KTHP",TONGHOP!P41="TH",TONGHOP!I41&lt;&gt;""),TONGHOP!R41,"")</f>
        <v/>
      </c>
    </row>
    <row r="42" spans="1:10" hidden="1">
      <c r="A42" s="93">
        <f>IF(C42="","",SUBTOTAL(3,$C$2:$C42))</f>
        <v>0</v>
      </c>
      <c r="B42" s="64" t="str">
        <f>IF(AND(TONGHOP!O42="KTHP",TONGHOP!P42="LT",TONGHOP!I42&lt;&gt;""),TONGHOP!I42,"")</f>
        <v>Lê Phi Trường</v>
      </c>
      <c r="C42" s="64">
        <f>IF(AND(TONGHOP!O42="KTHP",TONGHOP!P42="LT",TONGHOP!I42&lt;&gt;""),TONGHOP!R42,"")</f>
        <v>53</v>
      </c>
      <c r="D42" s="93" t="str">
        <f>IF(F42="","",SUBTOTAL(3,$F$2:$F42))</f>
        <v/>
      </c>
      <c r="E42" s="64" t="str">
        <f>IF(AND(TONGHOP!O42="KTHP",TONGHOP!P42="TL",TONGHOP!I42&lt;&gt;""),TONGHOP!I42,"")</f>
        <v/>
      </c>
      <c r="F42" s="64" t="str">
        <f>IF(AND(TONGHOP!O42="KTHP",TONGHOP!P42="TL",TONGHOP!I42&lt;&gt;""),TONGHOP!R42,"")</f>
        <v/>
      </c>
      <c r="G42" s="64" t="str">
        <f>IF(AND(TONGHOP!O42="KTHP",TONGHOP!P42="VĐ",TONGHOP!I42&lt;&gt;""),TONGHOP!I42,"")</f>
        <v/>
      </c>
      <c r="H42" s="64" t="str">
        <f>IF(AND(TONGHOP!O42="KTHP",TONGHOP!P42="VĐ",TONGHOP!I42&lt;&gt;""),TONGHOP!R42,"")</f>
        <v/>
      </c>
      <c r="I42" s="64" t="str">
        <f>IF(AND(TONGHOP!O42="KTHP",TONGHOP!P42="TH",TONGHOP!I42&lt;&gt;""),TONGHOP!I42,"")</f>
        <v/>
      </c>
      <c r="J42" s="64" t="str">
        <f>IF(AND(TONGHOP!O42="KTHP",TONGHOP!P42="TH",TONGHOP!I42&lt;&gt;""),TONGHOP!R42,"")</f>
        <v/>
      </c>
    </row>
    <row r="43" spans="1:10" hidden="1">
      <c r="A43" s="93" t="str">
        <f>IF(C43="","",SUBTOTAL(3,$C$2:$C43))</f>
        <v/>
      </c>
      <c r="B43" s="64" t="str">
        <f>IF(AND(TONGHOP!O43="KTHP",TONGHOP!P43="LT",TONGHOP!I43&lt;&gt;""),TONGHOP!I43,"")</f>
        <v/>
      </c>
      <c r="C43" s="64" t="str">
        <f>IF(AND(TONGHOP!O43="KTHP",TONGHOP!P43="LT",TONGHOP!I43&lt;&gt;""),TONGHOP!R43,"")</f>
        <v/>
      </c>
      <c r="D43" s="93" t="str">
        <f>IF(F43="","",SUBTOTAL(3,$F$2:$F43))</f>
        <v/>
      </c>
      <c r="E43" s="64" t="str">
        <f>IF(AND(TONGHOP!O43="KTHP",TONGHOP!P43="TL",TONGHOP!I43&lt;&gt;""),TONGHOP!I43,"")</f>
        <v/>
      </c>
      <c r="F43" s="64" t="str">
        <f>IF(AND(TONGHOP!O43="KTHP",TONGHOP!P43="TL",TONGHOP!I43&lt;&gt;""),TONGHOP!R43,"")</f>
        <v/>
      </c>
      <c r="G43" s="64" t="str">
        <f>IF(AND(TONGHOP!O43="KTHP",TONGHOP!P43="VĐ",TONGHOP!I43&lt;&gt;""),TONGHOP!I43,"")</f>
        <v/>
      </c>
      <c r="H43" s="64" t="str">
        <f>IF(AND(TONGHOP!O43="KTHP",TONGHOP!P43="VĐ",TONGHOP!I43&lt;&gt;""),TONGHOP!R43,"")</f>
        <v/>
      </c>
      <c r="I43" s="64" t="str">
        <f>IF(AND(TONGHOP!O43="KTHP",TONGHOP!P43="TH",TONGHOP!I43&lt;&gt;""),TONGHOP!I43,"")</f>
        <v/>
      </c>
      <c r="J43" s="64" t="str">
        <f>IF(AND(TONGHOP!O43="KTHP",TONGHOP!P43="TH",TONGHOP!I43&lt;&gt;""),TONGHOP!R43,"")</f>
        <v/>
      </c>
    </row>
    <row r="44" spans="1:10" hidden="1">
      <c r="A44" s="93">
        <f>IF(C44="","",SUBTOTAL(3,$C$2:$C44))</f>
        <v>0</v>
      </c>
      <c r="B44" s="64" t="str">
        <f>IF(AND(TONGHOP!O44="KTHP",TONGHOP!P44="LT",TONGHOP!I44&lt;&gt;""),TONGHOP!I44,"")</f>
        <v>Kiều Trung Tín</v>
      </c>
      <c r="C44" s="64">
        <f>IF(AND(TONGHOP!O44="KTHP",TONGHOP!P44="LT",TONGHOP!I44&lt;&gt;""),TONGHOP!R44,"")</f>
        <v>34</v>
      </c>
      <c r="D44" s="93" t="str">
        <f>IF(F44="","",SUBTOTAL(3,$F$2:$F44))</f>
        <v/>
      </c>
      <c r="E44" s="64" t="str">
        <f>IF(AND(TONGHOP!O44="KTHP",TONGHOP!P44="TL",TONGHOP!I44&lt;&gt;""),TONGHOP!I44,"")</f>
        <v/>
      </c>
      <c r="F44" s="64" t="str">
        <f>IF(AND(TONGHOP!O44="KTHP",TONGHOP!P44="TL",TONGHOP!I44&lt;&gt;""),TONGHOP!R44,"")</f>
        <v/>
      </c>
      <c r="G44" s="64" t="str">
        <f>IF(AND(TONGHOP!O44="KTHP",TONGHOP!P44="VĐ",TONGHOP!I44&lt;&gt;""),TONGHOP!I44,"")</f>
        <v/>
      </c>
      <c r="H44" s="64" t="str">
        <f>IF(AND(TONGHOP!O44="KTHP",TONGHOP!P44="VĐ",TONGHOP!I44&lt;&gt;""),TONGHOP!R44,"")</f>
        <v/>
      </c>
      <c r="I44" s="64" t="str">
        <f>IF(AND(TONGHOP!O44="KTHP",TONGHOP!P44="TH",TONGHOP!I44&lt;&gt;""),TONGHOP!I44,"")</f>
        <v/>
      </c>
      <c r="J44" s="64" t="str">
        <f>IF(AND(TONGHOP!O44="KTHP",TONGHOP!P44="TH",TONGHOP!I44&lt;&gt;""),TONGHOP!R44,"")</f>
        <v/>
      </c>
    </row>
    <row r="45" spans="1:10" hidden="1">
      <c r="A45" s="93">
        <f>IF(C45="","",SUBTOTAL(3,$C$2:$C45))</f>
        <v>0</v>
      </c>
      <c r="B45" s="64" t="str">
        <f>IF(AND(TONGHOP!O45="KTHP",TONGHOP!P45="LT",TONGHOP!I45&lt;&gt;""),TONGHOP!I45,"")</f>
        <v>Lê Thị Thu Thảo</v>
      </c>
      <c r="C45" s="64">
        <f>IF(AND(TONGHOP!O45="KTHP",TONGHOP!P45="LT",TONGHOP!I45&lt;&gt;""),TONGHOP!R45,"")</f>
        <v>24</v>
      </c>
      <c r="D45" s="93" t="str">
        <f>IF(F45="","",SUBTOTAL(3,$F$2:$F45))</f>
        <v/>
      </c>
      <c r="E45" s="64" t="str">
        <f>IF(AND(TONGHOP!O45="KTHP",TONGHOP!P45="TL",TONGHOP!I45&lt;&gt;""),TONGHOP!I45,"")</f>
        <v/>
      </c>
      <c r="F45" s="64" t="str">
        <f>IF(AND(TONGHOP!O45="KTHP",TONGHOP!P45="TL",TONGHOP!I45&lt;&gt;""),TONGHOP!R45,"")</f>
        <v/>
      </c>
      <c r="G45" s="64" t="str">
        <f>IF(AND(TONGHOP!O45="KTHP",TONGHOP!P45="VĐ",TONGHOP!I45&lt;&gt;""),TONGHOP!I45,"")</f>
        <v/>
      </c>
      <c r="H45" s="64" t="str">
        <f>IF(AND(TONGHOP!O45="KTHP",TONGHOP!P45="VĐ",TONGHOP!I45&lt;&gt;""),TONGHOP!R45,"")</f>
        <v/>
      </c>
      <c r="I45" s="64" t="str">
        <f>IF(AND(TONGHOP!O45="KTHP",TONGHOP!P45="TH",TONGHOP!I45&lt;&gt;""),TONGHOP!I45,"")</f>
        <v/>
      </c>
      <c r="J45" s="64" t="str">
        <f>IF(AND(TONGHOP!O45="KTHP",TONGHOP!P45="TH",TONGHOP!I45&lt;&gt;""),TONGHOP!R45,"")</f>
        <v/>
      </c>
    </row>
    <row r="46" spans="1:10" hidden="1">
      <c r="A46" s="93">
        <f>IF(C46="","",SUBTOTAL(3,$C$2:$C46))</f>
        <v>0</v>
      </c>
      <c r="B46" s="64" t="str">
        <f>IF(AND(TONGHOP!O46="KTHP",TONGHOP!P46="LT",TONGHOP!I46&lt;&gt;""),TONGHOP!I46,"")</f>
        <v>Mạnh Lê Hoàn</v>
      </c>
      <c r="C46" s="64">
        <f>IF(AND(TONGHOP!O46="KTHP",TONGHOP!P46="LT",TONGHOP!I46&lt;&gt;""),TONGHOP!R46,"")</f>
        <v>18</v>
      </c>
      <c r="D46" s="93" t="str">
        <f>IF(F46="","",SUBTOTAL(3,$F$2:$F46))</f>
        <v/>
      </c>
      <c r="E46" s="64" t="str">
        <f>IF(AND(TONGHOP!O46="KTHP",TONGHOP!P46="TL",TONGHOP!I46&lt;&gt;""),TONGHOP!I46,"")</f>
        <v/>
      </c>
      <c r="F46" s="64" t="str">
        <f>IF(AND(TONGHOP!O46="KTHP",TONGHOP!P46="TL",TONGHOP!I46&lt;&gt;""),TONGHOP!R46,"")</f>
        <v/>
      </c>
      <c r="G46" s="64" t="str">
        <f>IF(AND(TONGHOP!O46="KTHP",TONGHOP!P46="VĐ",TONGHOP!I46&lt;&gt;""),TONGHOP!I46,"")</f>
        <v/>
      </c>
      <c r="H46" s="64" t="str">
        <f>IF(AND(TONGHOP!O46="KTHP",TONGHOP!P46="VĐ",TONGHOP!I46&lt;&gt;""),TONGHOP!R46,"")</f>
        <v/>
      </c>
      <c r="I46" s="64" t="str">
        <f>IF(AND(TONGHOP!O46="KTHP",TONGHOP!P46="TH",TONGHOP!I46&lt;&gt;""),TONGHOP!I46,"")</f>
        <v/>
      </c>
      <c r="J46" s="64" t="str">
        <f>IF(AND(TONGHOP!O46="KTHP",TONGHOP!P46="TH",TONGHOP!I46&lt;&gt;""),TONGHOP!R46,"")</f>
        <v/>
      </c>
    </row>
    <row r="47" spans="1:10" hidden="1">
      <c r="A47" s="93">
        <f>IF(C47="","",SUBTOTAL(3,$C$2:$C47))</f>
        <v>0</v>
      </c>
      <c r="B47" s="64" t="str">
        <f>IF(AND(TONGHOP!O47="KTHP",TONGHOP!P47="LT",TONGHOP!I47&lt;&gt;""),TONGHOP!I47,"")</f>
        <v>Phạm Thị Thanh Thúy</v>
      </c>
      <c r="C47" s="64">
        <f>IF(AND(TONGHOP!O47="KTHP",TONGHOP!P47="LT",TONGHOP!I47&lt;&gt;""),TONGHOP!R47,"")</f>
        <v>12</v>
      </c>
      <c r="D47" s="93" t="str">
        <f>IF(F47="","",SUBTOTAL(3,$F$2:$F47))</f>
        <v/>
      </c>
      <c r="E47" s="64" t="str">
        <f>IF(AND(TONGHOP!O47="KTHP",TONGHOP!P47="TL",TONGHOP!I47&lt;&gt;""),TONGHOP!I47,"")</f>
        <v/>
      </c>
      <c r="F47" s="64" t="str">
        <f>IF(AND(TONGHOP!O47="KTHP",TONGHOP!P47="TL",TONGHOP!I47&lt;&gt;""),TONGHOP!R47,"")</f>
        <v/>
      </c>
      <c r="G47" s="64" t="str">
        <f>IF(AND(TONGHOP!O47="KTHP",TONGHOP!P47="VĐ",TONGHOP!I47&lt;&gt;""),TONGHOP!I47,"")</f>
        <v/>
      </c>
      <c r="H47" s="64" t="str">
        <f>IF(AND(TONGHOP!O47="KTHP",TONGHOP!P47="VĐ",TONGHOP!I47&lt;&gt;""),TONGHOP!R47,"")</f>
        <v/>
      </c>
      <c r="I47" s="64" t="str">
        <f>IF(AND(TONGHOP!O47="KTHP",TONGHOP!P47="TH",TONGHOP!I47&lt;&gt;""),TONGHOP!I47,"")</f>
        <v/>
      </c>
      <c r="J47" s="64" t="str">
        <f>IF(AND(TONGHOP!O47="KTHP",TONGHOP!P47="TH",TONGHOP!I47&lt;&gt;""),TONGHOP!R47,"")</f>
        <v/>
      </c>
    </row>
    <row r="48" spans="1:10" hidden="1">
      <c r="A48" s="93">
        <f>IF(C48="","",SUBTOTAL(3,$C$2:$C48))</f>
        <v>0</v>
      </c>
      <c r="B48" s="64" t="str">
        <f>IF(AND(TONGHOP!O48="KTHP",TONGHOP!P48="LT",TONGHOP!I48&lt;&gt;""),TONGHOP!I48,"")</f>
        <v>Bốc Minh Trí</v>
      </c>
      <c r="C48" s="64">
        <f>IF(AND(TONGHOP!O48="KTHP",TONGHOP!P48="LT",TONGHOP!I48&lt;&gt;""),TONGHOP!R48,"")</f>
        <v>25</v>
      </c>
      <c r="D48" s="93" t="str">
        <f>IF(F48="","",SUBTOTAL(3,$F$2:$F48))</f>
        <v/>
      </c>
      <c r="E48" s="64" t="str">
        <f>IF(AND(TONGHOP!O48="KTHP",TONGHOP!P48="TL",TONGHOP!I48&lt;&gt;""),TONGHOP!I48,"")</f>
        <v/>
      </c>
      <c r="F48" s="64" t="str">
        <f>IF(AND(TONGHOP!O48="KTHP",TONGHOP!P48="TL",TONGHOP!I48&lt;&gt;""),TONGHOP!R48,"")</f>
        <v/>
      </c>
      <c r="G48" s="64" t="str">
        <f>IF(AND(TONGHOP!O48="KTHP",TONGHOP!P48="VĐ",TONGHOP!I48&lt;&gt;""),TONGHOP!I48,"")</f>
        <v/>
      </c>
      <c r="H48" s="64" t="str">
        <f>IF(AND(TONGHOP!O48="KTHP",TONGHOP!P48="VĐ",TONGHOP!I48&lt;&gt;""),TONGHOP!R48,"")</f>
        <v/>
      </c>
      <c r="I48" s="64" t="str">
        <f>IF(AND(TONGHOP!O48="KTHP",TONGHOP!P48="TH",TONGHOP!I48&lt;&gt;""),TONGHOP!I48,"")</f>
        <v/>
      </c>
      <c r="J48" s="64" t="str">
        <f>IF(AND(TONGHOP!O48="KTHP",TONGHOP!P48="TH",TONGHOP!I48&lt;&gt;""),TONGHOP!R48,"")</f>
        <v/>
      </c>
    </row>
    <row r="49" spans="1:10" hidden="1">
      <c r="A49" s="93">
        <f>IF(C49="","",SUBTOTAL(3,$C$2:$C49))</f>
        <v>0</v>
      </c>
      <c r="B49" s="64" t="str">
        <f>IF(AND(TONGHOP!O49="KTHP",TONGHOP!P49="LT",TONGHOP!I49&lt;&gt;""),TONGHOP!I49,"")</f>
        <v>Phạm Nguyễn Đức Trung</v>
      </c>
      <c r="C49" s="64">
        <f>IF(AND(TONGHOP!O49="KTHP",TONGHOP!P49="LT",TONGHOP!I49&lt;&gt;""),TONGHOP!R49,"")</f>
        <v>8</v>
      </c>
      <c r="D49" s="93" t="str">
        <f>IF(F49="","",SUBTOTAL(3,$F$2:$F49))</f>
        <v/>
      </c>
      <c r="E49" s="64" t="str">
        <f>IF(AND(TONGHOP!O49="KTHP",TONGHOP!P49="TL",TONGHOP!I49&lt;&gt;""),TONGHOP!I49,"")</f>
        <v/>
      </c>
      <c r="F49" s="64" t="str">
        <f>IF(AND(TONGHOP!O49="KTHP",TONGHOP!P49="TL",TONGHOP!I49&lt;&gt;""),TONGHOP!R49,"")</f>
        <v/>
      </c>
      <c r="G49" s="64" t="str">
        <f>IF(AND(TONGHOP!O49="KTHP",TONGHOP!P49="VĐ",TONGHOP!I49&lt;&gt;""),TONGHOP!I49,"")</f>
        <v/>
      </c>
      <c r="H49" s="64" t="str">
        <f>IF(AND(TONGHOP!O49="KTHP",TONGHOP!P49="VĐ",TONGHOP!I49&lt;&gt;""),TONGHOP!R49,"")</f>
        <v/>
      </c>
      <c r="I49" s="64" t="str">
        <f>IF(AND(TONGHOP!O49="KTHP",TONGHOP!P49="TH",TONGHOP!I49&lt;&gt;""),TONGHOP!I49,"")</f>
        <v/>
      </c>
      <c r="J49" s="64" t="str">
        <f>IF(AND(TONGHOP!O49="KTHP",TONGHOP!P49="TH",TONGHOP!I49&lt;&gt;""),TONGHOP!R49,"")</f>
        <v/>
      </c>
    </row>
    <row r="50" spans="1:10" hidden="1">
      <c r="A50" s="93">
        <f>IF(C50="","",SUBTOTAL(3,$C$2:$C50))</f>
        <v>0</v>
      </c>
      <c r="B50" s="64" t="str">
        <f>IF(AND(TONGHOP!O50="KTHP",TONGHOP!P50="LT",TONGHOP!I50&lt;&gt;""),TONGHOP!I50,"")</f>
        <v>Nguyễn Thị Hiền</v>
      </c>
      <c r="C50" s="64">
        <f>IF(AND(TONGHOP!O50="KTHP",TONGHOP!P50="LT",TONGHOP!I50&lt;&gt;""),TONGHOP!R50,"")</f>
        <v>4</v>
      </c>
      <c r="D50" s="93" t="str">
        <f>IF(F50="","",SUBTOTAL(3,$F$2:$F50))</f>
        <v/>
      </c>
      <c r="E50" s="64" t="str">
        <f>IF(AND(TONGHOP!O50="KTHP",TONGHOP!P50="TL",TONGHOP!I50&lt;&gt;""),TONGHOP!I50,"")</f>
        <v/>
      </c>
      <c r="F50" s="64" t="str">
        <f>IF(AND(TONGHOP!O50="KTHP",TONGHOP!P50="TL",TONGHOP!I50&lt;&gt;""),TONGHOP!R50,"")</f>
        <v/>
      </c>
      <c r="G50" s="64" t="str">
        <f>IF(AND(TONGHOP!O50="KTHP",TONGHOP!P50="VĐ",TONGHOP!I50&lt;&gt;""),TONGHOP!I50,"")</f>
        <v/>
      </c>
      <c r="H50" s="64" t="str">
        <f>IF(AND(TONGHOP!O50="KTHP",TONGHOP!P50="VĐ",TONGHOP!I50&lt;&gt;""),TONGHOP!R50,"")</f>
        <v/>
      </c>
      <c r="I50" s="64" t="str">
        <f>IF(AND(TONGHOP!O50="KTHP",TONGHOP!P50="TH",TONGHOP!I50&lt;&gt;""),TONGHOP!I50,"")</f>
        <v/>
      </c>
      <c r="J50" s="64" t="str">
        <f>IF(AND(TONGHOP!O50="KTHP",TONGHOP!P50="TH",TONGHOP!I50&lt;&gt;""),TONGHOP!R50,"")</f>
        <v/>
      </c>
    </row>
    <row r="51" spans="1:10" hidden="1">
      <c r="A51" s="93">
        <f>IF(C51="","",SUBTOTAL(3,$C$2:$C51))</f>
        <v>0</v>
      </c>
      <c r="B51" s="64" t="str">
        <f>IF(AND(TONGHOP!O51="KTHP",TONGHOP!P51="LT",TONGHOP!I51&lt;&gt;""),TONGHOP!I51,"")</f>
        <v>Nguyễn Vũ Xuân Thì</v>
      </c>
      <c r="C51" s="64">
        <f>IF(AND(TONGHOP!O51="KTHP",TONGHOP!P51="LT",TONGHOP!I51&lt;&gt;""),TONGHOP!R51,"")</f>
        <v>30</v>
      </c>
      <c r="D51" s="93" t="str">
        <f>IF(F51="","",SUBTOTAL(3,$F$2:$F51))</f>
        <v/>
      </c>
      <c r="E51" s="64" t="str">
        <f>IF(AND(TONGHOP!O51="KTHP",TONGHOP!P51="TL",TONGHOP!I51&lt;&gt;""),TONGHOP!I51,"")</f>
        <v/>
      </c>
      <c r="F51" s="64" t="str">
        <f>IF(AND(TONGHOP!O51="KTHP",TONGHOP!P51="TL",TONGHOP!I51&lt;&gt;""),TONGHOP!R51,"")</f>
        <v/>
      </c>
      <c r="G51" s="64" t="str">
        <f>IF(AND(TONGHOP!O51="KTHP",TONGHOP!P51="VĐ",TONGHOP!I51&lt;&gt;""),TONGHOP!I51,"")</f>
        <v/>
      </c>
      <c r="H51" s="64" t="str">
        <f>IF(AND(TONGHOP!O51="KTHP",TONGHOP!P51="VĐ",TONGHOP!I51&lt;&gt;""),TONGHOP!R51,"")</f>
        <v/>
      </c>
      <c r="I51" s="64" t="str">
        <f>IF(AND(TONGHOP!O51="KTHP",TONGHOP!P51="TH",TONGHOP!I51&lt;&gt;""),TONGHOP!I51,"")</f>
        <v/>
      </c>
      <c r="J51" s="64" t="str">
        <f>IF(AND(TONGHOP!O51="KTHP",TONGHOP!P51="TH",TONGHOP!I51&lt;&gt;""),TONGHOP!R51,"")</f>
        <v/>
      </c>
    </row>
    <row r="52" spans="1:10" hidden="1">
      <c r="A52" s="93">
        <f>IF(C52="","",SUBTOTAL(3,$C$2:$C52))</f>
        <v>0</v>
      </c>
      <c r="B52" s="64" t="str">
        <f>IF(AND(TONGHOP!O52="KTHP",TONGHOP!P52="LT",TONGHOP!I52&lt;&gt;""),TONGHOP!I52,"")</f>
        <v>Nguyễn Thị Tố Nga</v>
      </c>
      <c r="C52" s="64">
        <f>IF(AND(TONGHOP!O52="KTHP",TONGHOP!P52="LT",TONGHOP!I52&lt;&gt;""),TONGHOP!R52,"")</f>
        <v>24</v>
      </c>
      <c r="D52" s="93" t="str">
        <f>IF(F52="","",SUBTOTAL(3,$F$2:$F52))</f>
        <v/>
      </c>
      <c r="E52" s="64" t="str">
        <f>IF(AND(TONGHOP!O52="KTHP",TONGHOP!P52="TL",TONGHOP!I52&lt;&gt;""),TONGHOP!I52,"")</f>
        <v/>
      </c>
      <c r="F52" s="64" t="str">
        <f>IF(AND(TONGHOP!O52="KTHP",TONGHOP!P52="TL",TONGHOP!I52&lt;&gt;""),TONGHOP!R52,"")</f>
        <v/>
      </c>
      <c r="G52" s="64" t="str">
        <f>IF(AND(TONGHOP!O52="KTHP",TONGHOP!P52="VĐ",TONGHOP!I52&lt;&gt;""),TONGHOP!I52,"")</f>
        <v/>
      </c>
      <c r="H52" s="64" t="str">
        <f>IF(AND(TONGHOP!O52="KTHP",TONGHOP!P52="VĐ",TONGHOP!I52&lt;&gt;""),TONGHOP!R52,"")</f>
        <v/>
      </c>
      <c r="I52" s="64" t="str">
        <f>IF(AND(TONGHOP!O52="KTHP",TONGHOP!P52="TH",TONGHOP!I52&lt;&gt;""),TONGHOP!I52,"")</f>
        <v/>
      </c>
      <c r="J52" s="64" t="str">
        <f>IF(AND(TONGHOP!O52="KTHP",TONGHOP!P52="TH",TONGHOP!I52&lt;&gt;""),TONGHOP!R52,"")</f>
        <v/>
      </c>
    </row>
    <row r="53" spans="1:10" hidden="1">
      <c r="A53" s="93">
        <f>IF(C53="","",SUBTOTAL(3,$C$2:$C53))</f>
        <v>0</v>
      </c>
      <c r="B53" s="64" t="str">
        <f>IF(AND(TONGHOP!O53="KTHP",TONGHOP!P53="LT",TONGHOP!I53&lt;&gt;""),TONGHOP!I53,"")</f>
        <v>Hoàng Văn Viết</v>
      </c>
      <c r="C53" s="64">
        <f>IF(AND(TONGHOP!O53="KTHP",TONGHOP!P53="LT",TONGHOP!I53&lt;&gt;""),TONGHOP!R53,"")</f>
        <v>29</v>
      </c>
      <c r="D53" s="93" t="str">
        <f>IF(F53="","",SUBTOTAL(3,$F$2:$F53))</f>
        <v/>
      </c>
      <c r="E53" s="64" t="str">
        <f>IF(AND(TONGHOP!O53="KTHP",TONGHOP!P53="TL",TONGHOP!I53&lt;&gt;""),TONGHOP!I53,"")</f>
        <v/>
      </c>
      <c r="F53" s="64" t="str">
        <f>IF(AND(TONGHOP!O53="KTHP",TONGHOP!P53="TL",TONGHOP!I53&lt;&gt;""),TONGHOP!R53,"")</f>
        <v/>
      </c>
      <c r="G53" s="64" t="str">
        <f>IF(AND(TONGHOP!O53="KTHP",TONGHOP!P53="VĐ",TONGHOP!I53&lt;&gt;""),TONGHOP!I53,"")</f>
        <v/>
      </c>
      <c r="H53" s="64" t="str">
        <f>IF(AND(TONGHOP!O53="KTHP",TONGHOP!P53="VĐ",TONGHOP!I53&lt;&gt;""),TONGHOP!R53,"")</f>
        <v/>
      </c>
      <c r="I53" s="64" t="str">
        <f>IF(AND(TONGHOP!O53="KTHP",TONGHOP!P53="TH",TONGHOP!I53&lt;&gt;""),TONGHOP!I53,"")</f>
        <v/>
      </c>
      <c r="J53" s="64" t="str">
        <f>IF(AND(TONGHOP!O53="KTHP",TONGHOP!P53="TH",TONGHOP!I53&lt;&gt;""),TONGHOP!R53,"")</f>
        <v/>
      </c>
    </row>
    <row r="54" spans="1:10" hidden="1">
      <c r="A54" s="93">
        <f>IF(C54="","",SUBTOTAL(3,$C$2:$C54))</f>
        <v>0</v>
      </c>
      <c r="B54" s="64" t="str">
        <f>IF(AND(TONGHOP!O54="KTHP",TONGHOP!P54="LT",TONGHOP!I54&lt;&gt;""),TONGHOP!I54,"")</f>
        <v>Huỳnh Ngọc Mai</v>
      </c>
      <c r="C54" s="64">
        <f>IF(AND(TONGHOP!O54="KTHP",TONGHOP!P54="LT",TONGHOP!I54&lt;&gt;""),TONGHOP!R54,"")</f>
        <v>24</v>
      </c>
      <c r="D54" s="93" t="str">
        <f>IF(F54="","",SUBTOTAL(3,$F$2:$F54))</f>
        <v/>
      </c>
      <c r="E54" s="64" t="str">
        <f>IF(AND(TONGHOP!O54="KTHP",TONGHOP!P54="TL",TONGHOP!I54&lt;&gt;""),TONGHOP!I54,"")</f>
        <v/>
      </c>
      <c r="F54" s="64" t="str">
        <f>IF(AND(TONGHOP!O54="KTHP",TONGHOP!P54="TL",TONGHOP!I54&lt;&gt;""),TONGHOP!R54,"")</f>
        <v/>
      </c>
      <c r="G54" s="64" t="str">
        <f>IF(AND(TONGHOP!O54="KTHP",TONGHOP!P54="VĐ",TONGHOP!I54&lt;&gt;""),TONGHOP!I54,"")</f>
        <v/>
      </c>
      <c r="H54" s="64" t="str">
        <f>IF(AND(TONGHOP!O54="KTHP",TONGHOP!P54="VĐ",TONGHOP!I54&lt;&gt;""),TONGHOP!R54,"")</f>
        <v/>
      </c>
      <c r="I54" s="64" t="str">
        <f>IF(AND(TONGHOP!O54="KTHP",TONGHOP!P54="TH",TONGHOP!I54&lt;&gt;""),TONGHOP!I54,"")</f>
        <v/>
      </c>
      <c r="J54" s="64" t="str">
        <f>IF(AND(TONGHOP!O54="KTHP",TONGHOP!P54="TH",TONGHOP!I54&lt;&gt;""),TONGHOP!R54,"")</f>
        <v/>
      </c>
    </row>
    <row r="55" spans="1:10" hidden="1">
      <c r="A55" s="93">
        <f>IF(C55="","",SUBTOTAL(3,$C$2:$C55))</f>
        <v>0</v>
      </c>
      <c r="B55" s="64" t="str">
        <f>IF(AND(TONGHOP!O55="KTHP",TONGHOP!P55="LT",TONGHOP!I55&lt;&gt;""),TONGHOP!I55,"")</f>
        <v>Phạm Quỳnh Như</v>
      </c>
      <c r="C55" s="64">
        <f>IF(AND(TONGHOP!O55="KTHP",TONGHOP!P55="LT",TONGHOP!I55&lt;&gt;""),TONGHOP!R55,"")</f>
        <v>24</v>
      </c>
      <c r="D55" s="93" t="str">
        <f>IF(F55="","",SUBTOTAL(3,$F$2:$F55))</f>
        <v/>
      </c>
      <c r="E55" s="64" t="str">
        <f>IF(AND(TONGHOP!O55="KTHP",TONGHOP!P55="TL",TONGHOP!I55&lt;&gt;""),TONGHOP!I55,"")</f>
        <v/>
      </c>
      <c r="F55" s="64" t="str">
        <f>IF(AND(TONGHOP!O55="KTHP",TONGHOP!P55="TL",TONGHOP!I55&lt;&gt;""),TONGHOP!R55,"")</f>
        <v/>
      </c>
      <c r="G55" s="64" t="str">
        <f>IF(AND(TONGHOP!O55="KTHP",TONGHOP!P55="VĐ",TONGHOP!I55&lt;&gt;""),TONGHOP!I55,"")</f>
        <v/>
      </c>
      <c r="H55" s="64" t="str">
        <f>IF(AND(TONGHOP!O55="KTHP",TONGHOP!P55="VĐ",TONGHOP!I55&lt;&gt;""),TONGHOP!R55,"")</f>
        <v/>
      </c>
      <c r="I55" s="64" t="str">
        <f>IF(AND(TONGHOP!O55="KTHP",TONGHOP!P55="TH",TONGHOP!I55&lt;&gt;""),TONGHOP!I55,"")</f>
        <v/>
      </c>
      <c r="J55" s="64" t="str">
        <f>IF(AND(TONGHOP!O55="KTHP",TONGHOP!P55="TH",TONGHOP!I55&lt;&gt;""),TONGHOP!R55,"")</f>
        <v/>
      </c>
    </row>
    <row r="56" spans="1:10" hidden="1">
      <c r="A56" s="93">
        <f>IF(C56="","",SUBTOTAL(3,$C$2:$C56))</f>
        <v>0</v>
      </c>
      <c r="B56" s="64" t="str">
        <f>IF(AND(TONGHOP!O56="KTHP",TONGHOP!P56="LT",TONGHOP!I56&lt;&gt;""),TONGHOP!I56,"")</f>
        <v>Lê Hồng Thái</v>
      </c>
      <c r="C56" s="64">
        <f>IF(AND(TONGHOP!O56="KTHP",TONGHOP!P56="LT",TONGHOP!I56&lt;&gt;""),TONGHOP!R56,"")</f>
        <v>55</v>
      </c>
      <c r="D56" s="93" t="str">
        <f>IF(F56="","",SUBTOTAL(3,$F$2:$F56))</f>
        <v/>
      </c>
      <c r="E56" s="64" t="str">
        <f>IF(AND(TONGHOP!O56="KTHP",TONGHOP!P56="TL",TONGHOP!I56&lt;&gt;""),TONGHOP!I56,"")</f>
        <v/>
      </c>
      <c r="F56" s="64" t="str">
        <f>IF(AND(TONGHOP!O56="KTHP",TONGHOP!P56="TL",TONGHOP!I56&lt;&gt;""),TONGHOP!R56,"")</f>
        <v/>
      </c>
      <c r="G56" s="64" t="str">
        <f>IF(AND(TONGHOP!O56="KTHP",TONGHOP!P56="VĐ",TONGHOP!I56&lt;&gt;""),TONGHOP!I56,"")</f>
        <v/>
      </c>
      <c r="H56" s="64" t="str">
        <f>IF(AND(TONGHOP!O56="KTHP",TONGHOP!P56="VĐ",TONGHOP!I56&lt;&gt;""),TONGHOP!R56,"")</f>
        <v/>
      </c>
      <c r="I56" s="64" t="str">
        <f>IF(AND(TONGHOP!O56="KTHP",TONGHOP!P56="TH",TONGHOP!I56&lt;&gt;""),TONGHOP!I56,"")</f>
        <v/>
      </c>
      <c r="J56" s="64" t="str">
        <f>IF(AND(TONGHOP!O56="KTHP",TONGHOP!P56="TH",TONGHOP!I56&lt;&gt;""),TONGHOP!R56,"")</f>
        <v/>
      </c>
    </row>
    <row r="57" spans="1:10" hidden="1">
      <c r="A57" s="93" t="str">
        <f>IF(C57="","",SUBTOTAL(3,$C$2:$C57))</f>
        <v/>
      </c>
      <c r="B57" s="64" t="str">
        <f>IF(AND(TONGHOP!O57="KTHP",TONGHOP!P57="LT",TONGHOP!I57&lt;&gt;""),TONGHOP!I57,"")</f>
        <v/>
      </c>
      <c r="C57" s="64" t="str">
        <f>IF(AND(TONGHOP!O57="KTHP",TONGHOP!P57="LT",TONGHOP!I57&lt;&gt;""),TONGHOP!R57,"")</f>
        <v/>
      </c>
      <c r="D57" s="93" t="str">
        <f>IF(F57="","",SUBTOTAL(3,$F$2:$F57))</f>
        <v/>
      </c>
      <c r="E57" s="64" t="str">
        <f>IF(AND(TONGHOP!O57="KTHP",TONGHOP!P57="TL",TONGHOP!I57&lt;&gt;""),TONGHOP!I57,"")</f>
        <v/>
      </c>
      <c r="F57" s="64" t="str">
        <f>IF(AND(TONGHOP!O57="KTHP",TONGHOP!P57="TL",TONGHOP!I57&lt;&gt;""),TONGHOP!R57,"")</f>
        <v/>
      </c>
      <c r="G57" s="64" t="str">
        <f>IF(AND(TONGHOP!O57="KTHP",TONGHOP!P57="VĐ",TONGHOP!I57&lt;&gt;""),TONGHOP!I57,"")</f>
        <v/>
      </c>
      <c r="H57" s="64" t="str">
        <f>IF(AND(TONGHOP!O57="KTHP",TONGHOP!P57="VĐ",TONGHOP!I57&lt;&gt;""),TONGHOP!R57,"")</f>
        <v/>
      </c>
      <c r="I57" s="64" t="str">
        <f>IF(AND(TONGHOP!O57="KTHP",TONGHOP!P57="TH",TONGHOP!I57&lt;&gt;""),TONGHOP!I57,"")</f>
        <v/>
      </c>
      <c r="J57" s="64" t="str">
        <f>IF(AND(TONGHOP!O57="KTHP",TONGHOP!P57="TH",TONGHOP!I57&lt;&gt;""),TONGHOP!R57,"")</f>
        <v/>
      </c>
    </row>
    <row r="58" spans="1:10" hidden="1">
      <c r="A58" s="93">
        <f>IF(C58="","",SUBTOTAL(3,$C$2:$C58))</f>
        <v>0</v>
      </c>
      <c r="B58" s="64" t="str">
        <f>IF(AND(TONGHOP!O58="KTHP",TONGHOP!P58="LT",TONGHOP!I58&lt;&gt;""),TONGHOP!I58,"")</f>
        <v>Phan Thị Thùy Trang</v>
      </c>
      <c r="C58" s="64">
        <f>IF(AND(TONGHOP!O58="KTHP",TONGHOP!P58="LT",TONGHOP!I58&lt;&gt;""),TONGHOP!R58,"")</f>
        <v>24</v>
      </c>
      <c r="D58" s="93" t="str">
        <f>IF(F58="","",SUBTOTAL(3,$F$2:$F58))</f>
        <v/>
      </c>
      <c r="E58" s="64" t="str">
        <f>IF(AND(TONGHOP!O58="KTHP",TONGHOP!P58="TL",TONGHOP!I58&lt;&gt;""),TONGHOP!I58,"")</f>
        <v/>
      </c>
      <c r="F58" s="64" t="str">
        <f>IF(AND(TONGHOP!O58="KTHP",TONGHOP!P58="TL",TONGHOP!I58&lt;&gt;""),TONGHOP!R58,"")</f>
        <v/>
      </c>
      <c r="G58" s="64" t="str">
        <f>IF(AND(TONGHOP!O58="KTHP",TONGHOP!P58="VĐ",TONGHOP!I58&lt;&gt;""),TONGHOP!I58,"")</f>
        <v/>
      </c>
      <c r="H58" s="64" t="str">
        <f>IF(AND(TONGHOP!O58="KTHP",TONGHOP!P58="VĐ",TONGHOP!I58&lt;&gt;""),TONGHOP!R58,"")</f>
        <v/>
      </c>
      <c r="I58" s="64" t="str">
        <f>IF(AND(TONGHOP!O58="KTHP",TONGHOP!P58="TH",TONGHOP!I58&lt;&gt;""),TONGHOP!I58,"")</f>
        <v/>
      </c>
      <c r="J58" s="64" t="str">
        <f>IF(AND(TONGHOP!O58="KTHP",TONGHOP!P58="TH",TONGHOP!I58&lt;&gt;""),TONGHOP!R58,"")</f>
        <v/>
      </c>
    </row>
    <row r="59" spans="1:10" hidden="1">
      <c r="A59" s="93">
        <f>IF(C59="","",SUBTOTAL(3,$C$2:$C59))</f>
        <v>0</v>
      </c>
      <c r="B59" s="64" t="str">
        <f>IF(AND(TONGHOP!O59="KTHP",TONGHOP!P59="LT",TONGHOP!I59&lt;&gt;""),TONGHOP!I59,"")</f>
        <v>Phạm Quỳnh Như</v>
      </c>
      <c r="C59" s="64">
        <f>IF(AND(TONGHOP!O59="KTHP",TONGHOP!P59="LT",TONGHOP!I59&lt;&gt;""),TONGHOP!R59,"")</f>
        <v>24</v>
      </c>
      <c r="D59" s="93" t="str">
        <f>IF(F59="","",SUBTOTAL(3,$F$2:$F59))</f>
        <v/>
      </c>
      <c r="E59" s="64" t="str">
        <f>IF(AND(TONGHOP!O59="KTHP",TONGHOP!P59="TL",TONGHOP!I59&lt;&gt;""),TONGHOP!I59,"")</f>
        <v/>
      </c>
      <c r="F59" s="64" t="str">
        <f>IF(AND(TONGHOP!O59="KTHP",TONGHOP!P59="TL",TONGHOP!I59&lt;&gt;""),TONGHOP!R59,"")</f>
        <v/>
      </c>
      <c r="G59" s="64" t="str">
        <f>IF(AND(TONGHOP!O59="KTHP",TONGHOP!P59="VĐ",TONGHOP!I59&lt;&gt;""),TONGHOP!I59,"")</f>
        <v/>
      </c>
      <c r="H59" s="64" t="str">
        <f>IF(AND(TONGHOP!O59="KTHP",TONGHOP!P59="VĐ",TONGHOP!I59&lt;&gt;""),TONGHOP!R59,"")</f>
        <v/>
      </c>
      <c r="I59" s="64" t="str">
        <f>IF(AND(TONGHOP!O59="KTHP",TONGHOP!P59="TH",TONGHOP!I59&lt;&gt;""),TONGHOP!I59,"")</f>
        <v/>
      </c>
      <c r="J59" s="64" t="str">
        <f>IF(AND(TONGHOP!O59="KTHP",TONGHOP!P59="TH",TONGHOP!I59&lt;&gt;""),TONGHOP!R59,"")</f>
        <v/>
      </c>
    </row>
    <row r="60" spans="1:10" hidden="1">
      <c r="A60" s="93">
        <f>IF(C60="","",SUBTOTAL(3,$C$2:$C60))</f>
        <v>0</v>
      </c>
      <c r="B60" s="64" t="str">
        <f>IF(AND(TONGHOP!O60="KTHP",TONGHOP!P60="LT",TONGHOP!I60&lt;&gt;""),TONGHOP!I60,"")</f>
        <v>Đào Anh Tuấn</v>
      </c>
      <c r="C60" s="64">
        <f>IF(AND(TONGHOP!O60="KTHP",TONGHOP!P60="LT",TONGHOP!I60&lt;&gt;""),TONGHOP!R60,"")</f>
        <v>20</v>
      </c>
      <c r="D60" s="93" t="str">
        <f>IF(F60="","",SUBTOTAL(3,$F$2:$F60))</f>
        <v/>
      </c>
      <c r="E60" s="64" t="str">
        <f>IF(AND(TONGHOP!O60="KTHP",TONGHOP!P60="TL",TONGHOP!I60&lt;&gt;""),TONGHOP!I60,"")</f>
        <v/>
      </c>
      <c r="F60" s="64" t="str">
        <f>IF(AND(TONGHOP!O60="KTHP",TONGHOP!P60="TL",TONGHOP!I60&lt;&gt;""),TONGHOP!R60,"")</f>
        <v/>
      </c>
      <c r="G60" s="64" t="str">
        <f>IF(AND(TONGHOP!O60="KTHP",TONGHOP!P60="VĐ",TONGHOP!I60&lt;&gt;""),TONGHOP!I60,"")</f>
        <v/>
      </c>
      <c r="H60" s="64" t="str">
        <f>IF(AND(TONGHOP!O60="KTHP",TONGHOP!P60="VĐ",TONGHOP!I60&lt;&gt;""),TONGHOP!R60,"")</f>
        <v/>
      </c>
      <c r="I60" s="64" t="str">
        <f>IF(AND(TONGHOP!O60="KTHP",TONGHOP!P60="TH",TONGHOP!I60&lt;&gt;""),TONGHOP!I60,"")</f>
        <v/>
      </c>
      <c r="J60" s="64" t="str">
        <f>IF(AND(TONGHOP!O60="KTHP",TONGHOP!P60="TH",TONGHOP!I60&lt;&gt;""),TONGHOP!R60,"")</f>
        <v/>
      </c>
    </row>
    <row r="61" spans="1:10" hidden="1">
      <c r="A61" s="93">
        <f>IF(C61="","",SUBTOTAL(3,$C$2:$C61))</f>
        <v>0</v>
      </c>
      <c r="B61" s="64" t="str">
        <f>IF(AND(TONGHOP!O61="KTHP",TONGHOP!P61="LT",TONGHOP!I61&lt;&gt;""),TONGHOP!I61,"")</f>
        <v>Phạm Thị Gia Tâm</v>
      </c>
      <c r="C61" s="64">
        <f>IF(AND(TONGHOP!O61="KTHP",TONGHOP!P61="LT",TONGHOP!I61&lt;&gt;""),TONGHOP!R61,"")</f>
        <v>24</v>
      </c>
      <c r="D61" s="93" t="str">
        <f>IF(F61="","",SUBTOTAL(3,$F$2:$F61))</f>
        <v/>
      </c>
      <c r="E61" s="64" t="str">
        <f>IF(AND(TONGHOP!O61="KTHP",TONGHOP!P61="TL",TONGHOP!I61&lt;&gt;""),TONGHOP!I61,"")</f>
        <v/>
      </c>
      <c r="F61" s="64" t="str">
        <f>IF(AND(TONGHOP!O61="KTHP",TONGHOP!P61="TL",TONGHOP!I61&lt;&gt;""),TONGHOP!R61,"")</f>
        <v/>
      </c>
      <c r="G61" s="64" t="str">
        <f>IF(AND(TONGHOP!O61="KTHP",TONGHOP!P61="VĐ",TONGHOP!I61&lt;&gt;""),TONGHOP!I61,"")</f>
        <v/>
      </c>
      <c r="H61" s="64" t="str">
        <f>IF(AND(TONGHOP!O61="KTHP",TONGHOP!P61="VĐ",TONGHOP!I61&lt;&gt;""),TONGHOP!R61,"")</f>
        <v/>
      </c>
      <c r="I61" s="64" t="str">
        <f>IF(AND(TONGHOP!O61="KTHP",TONGHOP!P61="TH",TONGHOP!I61&lt;&gt;""),TONGHOP!I61,"")</f>
        <v/>
      </c>
      <c r="J61" s="64" t="str">
        <f>IF(AND(TONGHOP!O61="KTHP",TONGHOP!P61="TH",TONGHOP!I61&lt;&gt;""),TONGHOP!R61,"")</f>
        <v/>
      </c>
    </row>
    <row r="62" spans="1:10" hidden="1">
      <c r="A62" s="93">
        <f>IF(C62="","",SUBTOTAL(3,$C$2:$C62))</f>
        <v>0</v>
      </c>
      <c r="B62" s="64" t="str">
        <f>IF(AND(TONGHOP!O62="KTHP",TONGHOP!P62="LT",TONGHOP!I62&lt;&gt;""),TONGHOP!I62,"")</f>
        <v>Nguyễn Thị Thu Hồng</v>
      </c>
      <c r="C62" s="64">
        <f>IF(AND(TONGHOP!O62="KTHP",TONGHOP!P62="LT",TONGHOP!I62&lt;&gt;""),TONGHOP!R62,"")</f>
        <v>54</v>
      </c>
      <c r="D62" s="93" t="str">
        <f>IF(F62="","",SUBTOTAL(3,$F$2:$F62))</f>
        <v/>
      </c>
      <c r="E62" s="64" t="str">
        <f>IF(AND(TONGHOP!O62="KTHP",TONGHOP!P62="TL",TONGHOP!I62&lt;&gt;""),TONGHOP!I62,"")</f>
        <v/>
      </c>
      <c r="F62" s="64" t="str">
        <f>IF(AND(TONGHOP!O62="KTHP",TONGHOP!P62="TL",TONGHOP!I62&lt;&gt;""),TONGHOP!R62,"")</f>
        <v/>
      </c>
      <c r="G62" s="64" t="str">
        <f>IF(AND(TONGHOP!O62="KTHP",TONGHOP!P62="VĐ",TONGHOP!I62&lt;&gt;""),TONGHOP!I62,"")</f>
        <v/>
      </c>
      <c r="H62" s="64" t="str">
        <f>IF(AND(TONGHOP!O62="KTHP",TONGHOP!P62="VĐ",TONGHOP!I62&lt;&gt;""),TONGHOP!R62,"")</f>
        <v/>
      </c>
      <c r="I62" s="64" t="str">
        <f>IF(AND(TONGHOP!O62="KTHP",TONGHOP!P62="TH",TONGHOP!I62&lt;&gt;""),TONGHOP!I62,"")</f>
        <v/>
      </c>
      <c r="J62" s="64" t="str">
        <f>IF(AND(TONGHOP!O62="KTHP",TONGHOP!P62="TH",TONGHOP!I62&lt;&gt;""),TONGHOP!R62,"")</f>
        <v/>
      </c>
    </row>
    <row r="63" spans="1:10" hidden="1">
      <c r="A63" s="93" t="str">
        <f>IF(C63="","",SUBTOTAL(3,$C$2:$C63))</f>
        <v/>
      </c>
      <c r="B63" s="64" t="str">
        <f>IF(AND(TONGHOP!O63="KTHP",TONGHOP!P63="LT",TONGHOP!I63&lt;&gt;""),TONGHOP!I63,"")</f>
        <v/>
      </c>
      <c r="C63" s="64" t="str">
        <f>IF(AND(TONGHOP!O63="KTHP",TONGHOP!P63="LT",TONGHOP!I63&lt;&gt;""),TONGHOP!R63,"")</f>
        <v/>
      </c>
      <c r="D63" s="93" t="str">
        <f>IF(F63="","",SUBTOTAL(3,$F$2:$F63))</f>
        <v/>
      </c>
      <c r="E63" s="64" t="str">
        <f>IF(AND(TONGHOP!O63="KTHP",TONGHOP!P63="TL",TONGHOP!I63&lt;&gt;""),TONGHOP!I63,"")</f>
        <v/>
      </c>
      <c r="F63" s="64" t="str">
        <f>IF(AND(TONGHOP!O63="KTHP",TONGHOP!P63="TL",TONGHOP!I63&lt;&gt;""),TONGHOP!R63,"")</f>
        <v/>
      </c>
      <c r="G63" s="64" t="str">
        <f>IF(AND(TONGHOP!O63="KTHP",TONGHOP!P63="VĐ",TONGHOP!I63&lt;&gt;""),TONGHOP!I63,"")</f>
        <v/>
      </c>
      <c r="H63" s="64" t="str">
        <f>IF(AND(TONGHOP!O63="KTHP",TONGHOP!P63="VĐ",TONGHOP!I63&lt;&gt;""),TONGHOP!R63,"")</f>
        <v/>
      </c>
      <c r="I63" s="64" t="str">
        <f>IF(AND(TONGHOP!O63="KTHP",TONGHOP!P63="TH",TONGHOP!I63&lt;&gt;""),TONGHOP!I63,"")</f>
        <v/>
      </c>
      <c r="J63" s="64" t="str">
        <f>IF(AND(TONGHOP!O63="KTHP",TONGHOP!P63="TH",TONGHOP!I63&lt;&gt;""),TONGHOP!R63,"")</f>
        <v/>
      </c>
    </row>
    <row r="64" spans="1:10" hidden="1">
      <c r="A64" s="93">
        <f>IF(C64="","",SUBTOTAL(3,$C$2:$C64))</f>
        <v>0</v>
      </c>
      <c r="B64" s="64" t="str">
        <f>IF(AND(TONGHOP!O64="KTHP",TONGHOP!P64="LT",TONGHOP!I64&lt;&gt;""),TONGHOP!I64,"")</f>
        <v>Bùi Ánh Tuyết</v>
      </c>
      <c r="C64" s="64">
        <f>IF(AND(TONGHOP!O64="KTHP",TONGHOP!P64="LT",TONGHOP!I64&lt;&gt;""),TONGHOP!R64,"")</f>
        <v>24</v>
      </c>
      <c r="D64" s="93" t="str">
        <f>IF(F64="","",SUBTOTAL(3,$F$2:$F64))</f>
        <v/>
      </c>
      <c r="E64" s="64" t="str">
        <f>IF(AND(TONGHOP!O64="KTHP",TONGHOP!P64="TL",TONGHOP!I64&lt;&gt;""),TONGHOP!I64,"")</f>
        <v/>
      </c>
      <c r="F64" s="64" t="str">
        <f>IF(AND(TONGHOP!O64="KTHP",TONGHOP!P64="TL",TONGHOP!I64&lt;&gt;""),TONGHOP!R64,"")</f>
        <v/>
      </c>
      <c r="G64" s="64" t="str">
        <f>IF(AND(TONGHOP!O64="KTHP",TONGHOP!P64="VĐ",TONGHOP!I64&lt;&gt;""),TONGHOP!I64,"")</f>
        <v/>
      </c>
      <c r="H64" s="64" t="str">
        <f>IF(AND(TONGHOP!O64="KTHP",TONGHOP!P64="VĐ",TONGHOP!I64&lt;&gt;""),TONGHOP!R64,"")</f>
        <v/>
      </c>
      <c r="I64" s="64" t="str">
        <f>IF(AND(TONGHOP!O64="KTHP",TONGHOP!P64="TH",TONGHOP!I64&lt;&gt;""),TONGHOP!I64,"")</f>
        <v/>
      </c>
      <c r="J64" s="64" t="str">
        <f>IF(AND(TONGHOP!O64="KTHP",TONGHOP!P64="TH",TONGHOP!I64&lt;&gt;""),TONGHOP!R64,"")</f>
        <v/>
      </c>
    </row>
    <row r="65" spans="1:10" hidden="1">
      <c r="A65" s="93">
        <f>IF(C65="","",SUBTOTAL(3,$C$2:$C65))</f>
        <v>0</v>
      </c>
      <c r="B65" s="64" t="str">
        <f>IF(AND(TONGHOP!O65="KTHP",TONGHOP!P65="LT",TONGHOP!I65&lt;&gt;""),TONGHOP!I65,"")</f>
        <v>Lưu Thị Thúy</v>
      </c>
      <c r="C65" s="64">
        <f>IF(AND(TONGHOP!O65="KTHP",TONGHOP!P65="LT",TONGHOP!I65&lt;&gt;""),TONGHOP!R65,"")</f>
        <v>22</v>
      </c>
      <c r="D65" s="93" t="str">
        <f>IF(F65="","",SUBTOTAL(3,$F$2:$F65))</f>
        <v/>
      </c>
      <c r="E65" s="64" t="str">
        <f>IF(AND(TONGHOP!O65="KTHP",TONGHOP!P65="TL",TONGHOP!I65&lt;&gt;""),TONGHOP!I65,"")</f>
        <v/>
      </c>
      <c r="F65" s="64" t="str">
        <f>IF(AND(TONGHOP!O65="KTHP",TONGHOP!P65="TL",TONGHOP!I65&lt;&gt;""),TONGHOP!R65,"")</f>
        <v/>
      </c>
      <c r="G65" s="64" t="str">
        <f>IF(AND(TONGHOP!O65="KTHP",TONGHOP!P65="VĐ",TONGHOP!I65&lt;&gt;""),TONGHOP!I65,"")</f>
        <v/>
      </c>
      <c r="H65" s="64" t="str">
        <f>IF(AND(TONGHOP!O65="KTHP",TONGHOP!P65="VĐ",TONGHOP!I65&lt;&gt;""),TONGHOP!R65,"")</f>
        <v/>
      </c>
      <c r="I65" s="64" t="str">
        <f>IF(AND(TONGHOP!O65="KTHP",TONGHOP!P65="TH",TONGHOP!I65&lt;&gt;""),TONGHOP!I65,"")</f>
        <v/>
      </c>
      <c r="J65" s="64" t="str">
        <f>IF(AND(TONGHOP!O65="KTHP",TONGHOP!P65="TH",TONGHOP!I65&lt;&gt;""),TONGHOP!R65,"")</f>
        <v/>
      </c>
    </row>
    <row r="66" spans="1:10" hidden="1">
      <c r="A66" s="93">
        <f>IF(C66="","",SUBTOTAL(3,$C$2:$C66))</f>
        <v>0</v>
      </c>
      <c r="B66" s="64" t="str">
        <f>IF(AND(TONGHOP!O66="KTHP",TONGHOP!P66="LT",TONGHOP!I66&lt;&gt;""),TONGHOP!I66,"")</f>
        <v>Trần Kim Thu Liễu</v>
      </c>
      <c r="C66" s="64">
        <f>IF(AND(TONGHOP!O66="KTHP",TONGHOP!P66="LT",TONGHOP!I66&lt;&gt;""),TONGHOP!R66,"")</f>
        <v>20</v>
      </c>
      <c r="D66" s="93" t="str">
        <f>IF(F66="","",SUBTOTAL(3,$F$2:$F66))</f>
        <v/>
      </c>
      <c r="E66" s="64" t="str">
        <f>IF(AND(TONGHOP!O66="KTHP",TONGHOP!P66="TL",TONGHOP!I66&lt;&gt;""),TONGHOP!I66,"")</f>
        <v/>
      </c>
      <c r="F66" s="64" t="str">
        <f>IF(AND(TONGHOP!O66="KTHP",TONGHOP!P66="TL",TONGHOP!I66&lt;&gt;""),TONGHOP!R66,"")</f>
        <v/>
      </c>
      <c r="G66" s="64" t="str">
        <f>IF(AND(TONGHOP!O66="KTHP",TONGHOP!P66="VĐ",TONGHOP!I66&lt;&gt;""),TONGHOP!I66,"")</f>
        <v/>
      </c>
      <c r="H66" s="64" t="str">
        <f>IF(AND(TONGHOP!O66="KTHP",TONGHOP!P66="VĐ",TONGHOP!I66&lt;&gt;""),TONGHOP!R66,"")</f>
        <v/>
      </c>
      <c r="I66" s="64" t="str">
        <f>IF(AND(TONGHOP!O66="KTHP",TONGHOP!P66="TH",TONGHOP!I66&lt;&gt;""),TONGHOP!I66,"")</f>
        <v/>
      </c>
      <c r="J66" s="64" t="str">
        <f>IF(AND(TONGHOP!O66="KTHP",TONGHOP!P66="TH",TONGHOP!I66&lt;&gt;""),TONGHOP!R66,"")</f>
        <v/>
      </c>
    </row>
    <row r="67" spans="1:10" hidden="1">
      <c r="A67" s="93">
        <f>IF(C67="","",SUBTOTAL(3,$C$2:$C67))</f>
        <v>0</v>
      </c>
      <c r="B67" s="64" t="str">
        <f>IF(AND(TONGHOP!O67="KTHP",TONGHOP!P67="LT",TONGHOP!I67&lt;&gt;""),TONGHOP!I67,"")</f>
        <v>Trần Kim Thu Liễu</v>
      </c>
      <c r="C67" s="64">
        <f>IF(AND(TONGHOP!O67="KTHP",TONGHOP!P67="LT",TONGHOP!I67&lt;&gt;""),TONGHOP!R67,"")</f>
        <v>3</v>
      </c>
      <c r="D67" s="93" t="str">
        <f>IF(F67="","",SUBTOTAL(3,$F$2:$F67))</f>
        <v/>
      </c>
      <c r="E67" s="64" t="str">
        <f>IF(AND(TONGHOP!O67="KTHP",TONGHOP!P67="TL",TONGHOP!I67&lt;&gt;""),TONGHOP!I67,"")</f>
        <v/>
      </c>
      <c r="F67" s="64" t="str">
        <f>IF(AND(TONGHOP!O67="KTHP",TONGHOP!P67="TL",TONGHOP!I67&lt;&gt;""),TONGHOP!R67,"")</f>
        <v/>
      </c>
      <c r="G67" s="64" t="str">
        <f>IF(AND(TONGHOP!O67="KTHP",TONGHOP!P67="VĐ",TONGHOP!I67&lt;&gt;""),TONGHOP!I67,"")</f>
        <v/>
      </c>
      <c r="H67" s="64" t="str">
        <f>IF(AND(TONGHOP!O67="KTHP",TONGHOP!P67="VĐ",TONGHOP!I67&lt;&gt;""),TONGHOP!R67,"")</f>
        <v/>
      </c>
      <c r="I67" s="64" t="str">
        <f>IF(AND(TONGHOP!O67="KTHP",TONGHOP!P67="TH",TONGHOP!I67&lt;&gt;""),TONGHOP!I67,"")</f>
        <v/>
      </c>
      <c r="J67" s="64" t="str">
        <f>IF(AND(TONGHOP!O67="KTHP",TONGHOP!P67="TH",TONGHOP!I67&lt;&gt;""),TONGHOP!R67,"")</f>
        <v/>
      </c>
    </row>
    <row r="68" spans="1:10" hidden="1">
      <c r="A68" s="93">
        <f>IF(C68="","",SUBTOTAL(3,$C$2:$C68))</f>
        <v>0</v>
      </c>
      <c r="B68" s="64" t="str">
        <f>IF(AND(TONGHOP!O68="KTHP",TONGHOP!P68="LT",TONGHOP!I68&lt;&gt;""),TONGHOP!I68,"")</f>
        <v>Nguyễn Văn Hậu</v>
      </c>
      <c r="C68" s="64">
        <f>IF(AND(TONGHOP!O68="KTHP",TONGHOP!P68="LT",TONGHOP!I68&lt;&gt;""),TONGHOP!R68,"")</f>
        <v>10</v>
      </c>
      <c r="D68" s="93" t="str">
        <f>IF(F68="","",SUBTOTAL(3,$F$2:$F68))</f>
        <v/>
      </c>
      <c r="E68" s="64" t="str">
        <f>IF(AND(TONGHOP!O68="KTHP",TONGHOP!P68="TL",TONGHOP!I68&lt;&gt;""),TONGHOP!I68,"")</f>
        <v/>
      </c>
      <c r="F68" s="64" t="str">
        <f>IF(AND(TONGHOP!O68="KTHP",TONGHOP!P68="TL",TONGHOP!I68&lt;&gt;""),TONGHOP!R68,"")</f>
        <v/>
      </c>
      <c r="G68" s="64" t="str">
        <f>IF(AND(TONGHOP!O68="KTHP",TONGHOP!P68="VĐ",TONGHOP!I68&lt;&gt;""),TONGHOP!I68,"")</f>
        <v/>
      </c>
      <c r="H68" s="64" t="str">
        <f>IF(AND(TONGHOP!O68="KTHP",TONGHOP!P68="VĐ",TONGHOP!I68&lt;&gt;""),TONGHOP!R68,"")</f>
        <v/>
      </c>
      <c r="I68" s="64" t="str">
        <f>IF(AND(TONGHOP!O68="KTHP",TONGHOP!P68="TH",TONGHOP!I68&lt;&gt;""),TONGHOP!I68,"")</f>
        <v/>
      </c>
      <c r="J68" s="64" t="str">
        <f>IF(AND(TONGHOP!O68="KTHP",TONGHOP!P68="TH",TONGHOP!I68&lt;&gt;""),TONGHOP!R68,"")</f>
        <v/>
      </c>
    </row>
    <row r="69" spans="1:10" hidden="1">
      <c r="A69" s="93" t="str">
        <f>IF(C69="","",SUBTOTAL(3,$C$2:$C69))</f>
        <v/>
      </c>
      <c r="B69" s="64" t="str">
        <f>IF(AND(TONGHOP!O69="KTHP",TONGHOP!P69="LT",TONGHOP!I69&lt;&gt;""),TONGHOP!I69,"")</f>
        <v/>
      </c>
      <c r="C69" s="64" t="str">
        <f>IF(AND(TONGHOP!O69="KTHP",TONGHOP!P69="LT",TONGHOP!I69&lt;&gt;""),TONGHOP!R69,"")</f>
        <v/>
      </c>
      <c r="D69" s="93" t="str">
        <f>IF(F69="","",SUBTOTAL(3,$F$2:$F69))</f>
        <v/>
      </c>
      <c r="E69" s="64" t="str">
        <f>IF(AND(TONGHOP!O69="KTHP",TONGHOP!P69="TL",TONGHOP!I69&lt;&gt;""),TONGHOP!I69,"")</f>
        <v/>
      </c>
      <c r="F69" s="64" t="str">
        <f>IF(AND(TONGHOP!O69="KTHP",TONGHOP!P69="TL",TONGHOP!I69&lt;&gt;""),TONGHOP!R69,"")</f>
        <v/>
      </c>
      <c r="G69" s="64" t="str">
        <f>IF(AND(TONGHOP!O69="KTHP",TONGHOP!P69="VĐ",TONGHOP!I69&lt;&gt;""),TONGHOP!I69,"")</f>
        <v/>
      </c>
      <c r="H69" s="64" t="str">
        <f>IF(AND(TONGHOP!O69="KTHP",TONGHOP!P69="VĐ",TONGHOP!I69&lt;&gt;""),TONGHOP!R69,"")</f>
        <v/>
      </c>
      <c r="I69" s="64" t="str">
        <f>IF(AND(TONGHOP!O69="KTHP",TONGHOP!P69="TH",TONGHOP!I69&lt;&gt;""),TONGHOP!I69,"")</f>
        <v/>
      </c>
      <c r="J69" s="64" t="str">
        <f>IF(AND(TONGHOP!O69="KTHP",TONGHOP!P69="TH",TONGHOP!I69&lt;&gt;""),TONGHOP!R69,"")</f>
        <v/>
      </c>
    </row>
    <row r="70" spans="1:10" hidden="1">
      <c r="A70" s="93">
        <f>IF(C70="","",SUBTOTAL(3,$C$2:$C70))</f>
        <v>0</v>
      </c>
      <c r="B70" s="64" t="str">
        <f>IF(AND(TONGHOP!O70="KTHP",TONGHOP!P70="LT",TONGHOP!I70&lt;&gt;""),TONGHOP!I70,"")</f>
        <v>Lê Phi Trường</v>
      </c>
      <c r="C70" s="64">
        <f>IF(AND(TONGHOP!O70="KTHP",TONGHOP!P70="LT",TONGHOP!I70&lt;&gt;""),TONGHOP!R70,"")</f>
        <v>0</v>
      </c>
      <c r="D70" s="93" t="str">
        <f>IF(F70="","",SUBTOTAL(3,$F$2:$F70))</f>
        <v/>
      </c>
      <c r="E70" s="64" t="str">
        <f>IF(AND(TONGHOP!O70="KTHP",TONGHOP!P70="TL",TONGHOP!I70&lt;&gt;""),TONGHOP!I70,"")</f>
        <v/>
      </c>
      <c r="F70" s="64" t="str">
        <f>IF(AND(TONGHOP!O70="KTHP",TONGHOP!P70="TL",TONGHOP!I70&lt;&gt;""),TONGHOP!R70,"")</f>
        <v/>
      </c>
      <c r="G70" s="64" t="str">
        <f>IF(AND(TONGHOP!O70="KTHP",TONGHOP!P70="VĐ",TONGHOP!I70&lt;&gt;""),TONGHOP!I70,"")</f>
        <v/>
      </c>
      <c r="H70" s="64" t="str">
        <f>IF(AND(TONGHOP!O70="KTHP",TONGHOP!P70="VĐ",TONGHOP!I70&lt;&gt;""),TONGHOP!R70,"")</f>
        <v/>
      </c>
      <c r="I70" s="64" t="str">
        <f>IF(AND(TONGHOP!O70="KTHP",TONGHOP!P70="TH",TONGHOP!I70&lt;&gt;""),TONGHOP!I70,"")</f>
        <v/>
      </c>
      <c r="J70" s="64" t="str">
        <f>IF(AND(TONGHOP!O70="KTHP",TONGHOP!P70="TH",TONGHOP!I70&lt;&gt;""),TONGHOP!R70,"")</f>
        <v/>
      </c>
    </row>
    <row r="71" spans="1:10" hidden="1">
      <c r="A71" s="93" t="str">
        <f>IF(C71="","",SUBTOTAL(3,$C$2:$C71))</f>
        <v/>
      </c>
      <c r="B71" s="64" t="str">
        <f>IF(AND(TONGHOP!O71="KTHP",TONGHOP!P71="LT",TONGHOP!I71&lt;&gt;""),TONGHOP!I71,"")</f>
        <v/>
      </c>
      <c r="C71" s="64" t="str">
        <f>IF(AND(TONGHOP!O71="KTHP",TONGHOP!P71="LT",TONGHOP!I71&lt;&gt;""),TONGHOP!R71,"")</f>
        <v/>
      </c>
      <c r="D71" s="93" t="str">
        <f>IF(F71="","",SUBTOTAL(3,$F$2:$F71))</f>
        <v/>
      </c>
      <c r="E71" s="64" t="str">
        <f>IF(AND(TONGHOP!O71="KTHP",TONGHOP!P71="TL",TONGHOP!I71&lt;&gt;""),TONGHOP!I71,"")</f>
        <v/>
      </c>
      <c r="F71" s="64" t="str">
        <f>IF(AND(TONGHOP!O71="KTHP",TONGHOP!P71="TL",TONGHOP!I71&lt;&gt;""),TONGHOP!R71,"")</f>
        <v/>
      </c>
      <c r="G71" s="64" t="str">
        <f>IF(AND(TONGHOP!O71="KTHP",TONGHOP!P71="VĐ",TONGHOP!I71&lt;&gt;""),TONGHOP!I71,"")</f>
        <v/>
      </c>
      <c r="H71" s="64" t="str">
        <f>IF(AND(TONGHOP!O71="KTHP",TONGHOP!P71="VĐ",TONGHOP!I71&lt;&gt;""),TONGHOP!R71,"")</f>
        <v/>
      </c>
      <c r="I71" s="64" t="str">
        <f>IF(AND(TONGHOP!O71="KTHP",TONGHOP!P71="TH",TONGHOP!I71&lt;&gt;""),TONGHOP!I71,"")</f>
        <v/>
      </c>
      <c r="J71" s="64" t="str">
        <f>IF(AND(TONGHOP!O71="KTHP",TONGHOP!P71="TH",TONGHOP!I71&lt;&gt;""),TONGHOP!R71,"")</f>
        <v/>
      </c>
    </row>
    <row r="72" spans="1:10" hidden="1">
      <c r="A72" s="93">
        <f>IF(C72="","",SUBTOTAL(3,$C$2:$C72))</f>
        <v>0</v>
      </c>
      <c r="B72" s="64" t="str">
        <f>IF(AND(TONGHOP!O72="KTHP",TONGHOP!P72="LT",TONGHOP!I72&lt;&gt;""),TONGHOP!I72,"")</f>
        <v>Lê Quý Hưng Quốc</v>
      </c>
      <c r="C72" s="64">
        <f>IF(AND(TONGHOP!O72="KTHP",TONGHOP!P72="LT",TONGHOP!I72&lt;&gt;""),TONGHOP!R72,"")</f>
        <v>0</v>
      </c>
      <c r="D72" s="93" t="str">
        <f>IF(F72="","",SUBTOTAL(3,$F$2:$F72))</f>
        <v/>
      </c>
      <c r="E72" s="64" t="str">
        <f>IF(AND(TONGHOP!O72="KTHP",TONGHOP!P72="TL",TONGHOP!I72&lt;&gt;""),TONGHOP!I72,"")</f>
        <v/>
      </c>
      <c r="F72" s="64" t="str">
        <f>IF(AND(TONGHOP!O72="KTHP",TONGHOP!P72="TL",TONGHOP!I72&lt;&gt;""),TONGHOP!R72,"")</f>
        <v/>
      </c>
      <c r="G72" s="64" t="str">
        <f>IF(AND(TONGHOP!O72="KTHP",TONGHOP!P72="VĐ",TONGHOP!I72&lt;&gt;""),TONGHOP!I72,"")</f>
        <v/>
      </c>
      <c r="H72" s="64" t="str">
        <f>IF(AND(TONGHOP!O72="KTHP",TONGHOP!P72="VĐ",TONGHOP!I72&lt;&gt;""),TONGHOP!R72,"")</f>
        <v/>
      </c>
      <c r="I72" s="64" t="str">
        <f>IF(AND(TONGHOP!O72="KTHP",TONGHOP!P72="TH",TONGHOP!I72&lt;&gt;""),TONGHOP!I72,"")</f>
        <v/>
      </c>
      <c r="J72" s="64" t="str">
        <f>IF(AND(TONGHOP!O72="KTHP",TONGHOP!P72="TH",TONGHOP!I72&lt;&gt;""),TONGHOP!R72,"")</f>
        <v/>
      </c>
    </row>
    <row r="73" spans="1:10" hidden="1">
      <c r="A73" s="93">
        <f>IF(C73="","",SUBTOTAL(3,$C$2:$C73))</f>
        <v>0</v>
      </c>
      <c r="B73" s="64" t="str">
        <f>IF(AND(TONGHOP!O73="KTHP",TONGHOP!P73="LT",TONGHOP!I73&lt;&gt;""),TONGHOP!I73,"")</f>
        <v>Nguyễn Tiến Nhân</v>
      </c>
      <c r="C73" s="64">
        <f>IF(AND(TONGHOP!O73="KTHP",TONGHOP!P73="LT",TONGHOP!I73&lt;&gt;""),TONGHOP!R73,"")</f>
        <v>26</v>
      </c>
      <c r="D73" s="93" t="str">
        <f>IF(F73="","",SUBTOTAL(3,$F$2:$F73))</f>
        <v/>
      </c>
      <c r="E73" s="64" t="str">
        <f>IF(AND(TONGHOP!O73="KTHP",TONGHOP!P73="TL",TONGHOP!I73&lt;&gt;""),TONGHOP!I73,"")</f>
        <v/>
      </c>
      <c r="F73" s="64" t="str">
        <f>IF(AND(TONGHOP!O73="KTHP",TONGHOP!P73="TL",TONGHOP!I73&lt;&gt;""),TONGHOP!R73,"")</f>
        <v/>
      </c>
      <c r="G73" s="64" t="str">
        <f>IF(AND(TONGHOP!O73="KTHP",TONGHOP!P73="VĐ",TONGHOP!I73&lt;&gt;""),TONGHOP!I73,"")</f>
        <v/>
      </c>
      <c r="H73" s="64" t="str">
        <f>IF(AND(TONGHOP!O73="KTHP",TONGHOP!P73="VĐ",TONGHOP!I73&lt;&gt;""),TONGHOP!R73,"")</f>
        <v/>
      </c>
      <c r="I73" s="64" t="str">
        <f>IF(AND(TONGHOP!O73="KTHP",TONGHOP!P73="TH",TONGHOP!I73&lt;&gt;""),TONGHOP!I73,"")</f>
        <v/>
      </c>
      <c r="J73" s="64" t="str">
        <f>IF(AND(TONGHOP!O73="KTHP",TONGHOP!P73="TH",TONGHOP!I73&lt;&gt;""),TONGHOP!R73,"")</f>
        <v/>
      </c>
    </row>
    <row r="74" spans="1:10" hidden="1">
      <c r="A74" s="93">
        <f>IF(C74="","",SUBTOTAL(3,$C$2:$C74))</f>
        <v>0</v>
      </c>
      <c r="B74" s="64" t="str">
        <f>IF(AND(TONGHOP!O74="KTHP",TONGHOP!P74="LT",TONGHOP!I74&lt;&gt;""),TONGHOP!I74,"")</f>
        <v>Lữ Xuân Trang</v>
      </c>
      <c r="C74" s="64">
        <f>IF(AND(TONGHOP!O74="KTHP",TONGHOP!P74="LT",TONGHOP!I74&lt;&gt;""),TONGHOP!R74,"")</f>
        <v>13</v>
      </c>
      <c r="D74" s="93" t="str">
        <f>IF(F74="","",SUBTOTAL(3,$F$2:$F74))</f>
        <v/>
      </c>
      <c r="E74" s="64" t="str">
        <f>IF(AND(TONGHOP!O74="KTHP",TONGHOP!P74="TL",TONGHOP!I74&lt;&gt;""),TONGHOP!I74,"")</f>
        <v/>
      </c>
      <c r="F74" s="64" t="str">
        <f>IF(AND(TONGHOP!O74="KTHP",TONGHOP!P74="TL",TONGHOP!I74&lt;&gt;""),TONGHOP!R74,"")</f>
        <v/>
      </c>
      <c r="G74" s="64" t="str">
        <f>IF(AND(TONGHOP!O74="KTHP",TONGHOP!P74="VĐ",TONGHOP!I74&lt;&gt;""),TONGHOP!I74,"")</f>
        <v/>
      </c>
      <c r="H74" s="64" t="str">
        <f>IF(AND(TONGHOP!O74="KTHP",TONGHOP!P74="VĐ",TONGHOP!I74&lt;&gt;""),TONGHOP!R74,"")</f>
        <v/>
      </c>
      <c r="I74" s="64" t="str">
        <f>IF(AND(TONGHOP!O74="KTHP",TONGHOP!P74="TH",TONGHOP!I74&lt;&gt;""),TONGHOP!I74,"")</f>
        <v/>
      </c>
      <c r="J74" s="64" t="str">
        <f>IF(AND(TONGHOP!O74="KTHP",TONGHOP!P74="TH",TONGHOP!I74&lt;&gt;""),TONGHOP!R74,"")</f>
        <v/>
      </c>
    </row>
    <row r="75" spans="1:10" hidden="1">
      <c r="A75" s="93">
        <f>IF(C75="","",SUBTOTAL(3,$C$2:$C75))</f>
        <v>0</v>
      </c>
      <c r="B75" s="64" t="str">
        <f>IF(AND(TONGHOP!O75="KTHP",TONGHOP!P75="LT",TONGHOP!I75&lt;&gt;""),TONGHOP!I75,"")</f>
        <v>Trương Thị Phương Hồng</v>
      </c>
      <c r="C75" s="64">
        <f>IF(AND(TONGHOP!O75="KTHP",TONGHOP!P75="LT",TONGHOP!I75&lt;&gt;""),TONGHOP!R75,"")</f>
        <v>40</v>
      </c>
      <c r="D75" s="93" t="str">
        <f>IF(F75="","",SUBTOTAL(3,$F$2:$F75))</f>
        <v/>
      </c>
      <c r="E75" s="64" t="str">
        <f>IF(AND(TONGHOP!O75="KTHP",TONGHOP!P75="TL",TONGHOP!I75&lt;&gt;""),TONGHOP!I75,"")</f>
        <v/>
      </c>
      <c r="F75" s="64" t="str">
        <f>IF(AND(TONGHOP!O75="KTHP",TONGHOP!P75="TL",TONGHOP!I75&lt;&gt;""),TONGHOP!R75,"")</f>
        <v/>
      </c>
      <c r="G75" s="64" t="str">
        <f>IF(AND(TONGHOP!O75="KTHP",TONGHOP!P75="VĐ",TONGHOP!I75&lt;&gt;""),TONGHOP!I75,"")</f>
        <v/>
      </c>
      <c r="H75" s="64" t="str">
        <f>IF(AND(TONGHOP!O75="KTHP",TONGHOP!P75="VĐ",TONGHOP!I75&lt;&gt;""),TONGHOP!R75,"")</f>
        <v/>
      </c>
      <c r="I75" s="64" t="str">
        <f>IF(AND(TONGHOP!O75="KTHP",TONGHOP!P75="TH",TONGHOP!I75&lt;&gt;""),TONGHOP!I75,"")</f>
        <v/>
      </c>
      <c r="J75" s="64" t="str">
        <f>IF(AND(TONGHOP!O75="KTHP",TONGHOP!P75="TH",TONGHOP!I75&lt;&gt;""),TONGHOP!R75,"")</f>
        <v/>
      </c>
    </row>
    <row r="76" spans="1:10" hidden="1">
      <c r="A76" s="93" t="str">
        <f>IF(C76="","",SUBTOTAL(3,$C$2:$C76))</f>
        <v/>
      </c>
      <c r="B76" s="64" t="str">
        <f>IF(AND(TONGHOP!O76="KTHP",TONGHOP!P76="LT",TONGHOP!I76&lt;&gt;""),TONGHOP!I76,"")</f>
        <v/>
      </c>
      <c r="C76" s="64" t="str">
        <f>IF(AND(TONGHOP!O76="KTHP",TONGHOP!P76="LT",TONGHOP!I76&lt;&gt;""),TONGHOP!R76,"")</f>
        <v/>
      </c>
      <c r="D76" s="93" t="str">
        <f>IF(F76="","",SUBTOTAL(3,$F$2:$F76))</f>
        <v/>
      </c>
      <c r="E76" s="64" t="str">
        <f>IF(AND(TONGHOP!O76="KTHP",TONGHOP!P76="TL",TONGHOP!I76&lt;&gt;""),TONGHOP!I76,"")</f>
        <v/>
      </c>
      <c r="F76" s="64" t="str">
        <f>IF(AND(TONGHOP!O76="KTHP",TONGHOP!P76="TL",TONGHOP!I76&lt;&gt;""),TONGHOP!R76,"")</f>
        <v/>
      </c>
      <c r="G76" s="64" t="str">
        <f>IF(AND(TONGHOP!O76="KTHP",TONGHOP!P76="VĐ",TONGHOP!I76&lt;&gt;""),TONGHOP!I76,"")</f>
        <v/>
      </c>
      <c r="H76" s="64" t="str">
        <f>IF(AND(TONGHOP!O76="KTHP",TONGHOP!P76="VĐ",TONGHOP!I76&lt;&gt;""),TONGHOP!R76,"")</f>
        <v/>
      </c>
      <c r="I76" s="64" t="str">
        <f>IF(AND(TONGHOP!O76="KTHP",TONGHOP!P76="TH",TONGHOP!I76&lt;&gt;""),TONGHOP!I76,"")</f>
        <v/>
      </c>
      <c r="J76" s="64" t="str">
        <f>IF(AND(TONGHOP!O76="KTHP",TONGHOP!P76="TH",TONGHOP!I76&lt;&gt;""),TONGHOP!R76,"")</f>
        <v/>
      </c>
    </row>
    <row r="77" spans="1:10" hidden="1">
      <c r="A77" s="93">
        <f>IF(C77="","",SUBTOTAL(3,$C$2:$C77))</f>
        <v>0</v>
      </c>
      <c r="B77" s="64" t="str">
        <f>IF(AND(TONGHOP!O77="KTHP",TONGHOP!P77="LT",TONGHOP!I77&lt;&gt;""),TONGHOP!I77,"")</f>
        <v>Lê Thị Mai Hường</v>
      </c>
      <c r="C77" s="64">
        <f>IF(AND(TONGHOP!O77="KTHP",TONGHOP!P77="LT",TONGHOP!I77&lt;&gt;""),TONGHOP!R77,"")</f>
        <v>66</v>
      </c>
      <c r="D77" s="93" t="str">
        <f>IF(F77="","",SUBTOTAL(3,$F$2:$F77))</f>
        <v/>
      </c>
      <c r="E77" s="64" t="str">
        <f>IF(AND(TONGHOP!O77="KTHP",TONGHOP!P77="TL",TONGHOP!I77&lt;&gt;""),TONGHOP!I77,"")</f>
        <v/>
      </c>
      <c r="F77" s="64" t="str">
        <f>IF(AND(TONGHOP!O77="KTHP",TONGHOP!P77="TL",TONGHOP!I77&lt;&gt;""),TONGHOP!R77,"")</f>
        <v/>
      </c>
      <c r="G77" s="64" t="str">
        <f>IF(AND(TONGHOP!O77="KTHP",TONGHOP!P77="VĐ",TONGHOP!I77&lt;&gt;""),TONGHOP!I77,"")</f>
        <v/>
      </c>
      <c r="H77" s="64" t="str">
        <f>IF(AND(TONGHOP!O77="KTHP",TONGHOP!P77="VĐ",TONGHOP!I77&lt;&gt;""),TONGHOP!R77,"")</f>
        <v/>
      </c>
      <c r="I77" s="64" t="str">
        <f>IF(AND(TONGHOP!O77="KTHP",TONGHOP!P77="TH",TONGHOP!I77&lt;&gt;""),TONGHOP!I77,"")</f>
        <v/>
      </c>
      <c r="J77" s="64" t="str">
        <f>IF(AND(TONGHOP!O77="KTHP",TONGHOP!P77="TH",TONGHOP!I77&lt;&gt;""),TONGHOP!R77,"")</f>
        <v/>
      </c>
    </row>
    <row r="78" spans="1:10" hidden="1">
      <c r="A78" s="93" t="str">
        <f>IF(C78="","",SUBTOTAL(3,$C$2:$C78))</f>
        <v/>
      </c>
      <c r="B78" s="64" t="str">
        <f>IF(AND(TONGHOP!O78="KTHP",TONGHOP!P78="LT",TONGHOP!I78&lt;&gt;""),TONGHOP!I78,"")</f>
        <v/>
      </c>
      <c r="C78" s="64" t="str">
        <f>IF(AND(TONGHOP!O78="KTHP",TONGHOP!P78="LT",TONGHOP!I78&lt;&gt;""),TONGHOP!R78,"")</f>
        <v/>
      </c>
      <c r="D78" s="93" t="str">
        <f>IF(F78="","",SUBTOTAL(3,$F$2:$F78))</f>
        <v/>
      </c>
      <c r="E78" s="64" t="str">
        <f>IF(AND(TONGHOP!O78="KTHP",TONGHOP!P78="TL",TONGHOP!I78&lt;&gt;""),TONGHOP!I78,"")</f>
        <v/>
      </c>
      <c r="F78" s="64" t="str">
        <f>IF(AND(TONGHOP!O78="KTHP",TONGHOP!P78="TL",TONGHOP!I78&lt;&gt;""),TONGHOP!R78,"")</f>
        <v/>
      </c>
      <c r="G78" s="64" t="str">
        <f>IF(AND(TONGHOP!O78="KTHP",TONGHOP!P78="VĐ",TONGHOP!I78&lt;&gt;""),TONGHOP!I78,"")</f>
        <v/>
      </c>
      <c r="H78" s="64" t="str">
        <f>IF(AND(TONGHOP!O78="KTHP",TONGHOP!P78="VĐ",TONGHOP!I78&lt;&gt;""),TONGHOP!R78,"")</f>
        <v/>
      </c>
      <c r="I78" s="64" t="str">
        <f>IF(AND(TONGHOP!O78="KTHP",TONGHOP!P78="TH",TONGHOP!I78&lt;&gt;""),TONGHOP!I78,"")</f>
        <v/>
      </c>
      <c r="J78" s="64" t="str">
        <f>IF(AND(TONGHOP!O78="KTHP",TONGHOP!P78="TH",TONGHOP!I78&lt;&gt;""),TONGHOP!R78,"")</f>
        <v/>
      </c>
    </row>
    <row r="79" spans="1:10" hidden="1">
      <c r="A79" s="93">
        <f>IF(C79="","",SUBTOTAL(3,$C$2:$C79))</f>
        <v>0</v>
      </c>
      <c r="B79" s="64" t="str">
        <f>IF(AND(TONGHOP!O79="KTHP",TONGHOP!P79="LT",TONGHOP!I79&lt;&gt;""),TONGHOP!I79,"")</f>
        <v>Lê Thị Hồng Vân</v>
      </c>
      <c r="C79" s="64">
        <f>IF(AND(TONGHOP!O79="KTHP",TONGHOP!P79="LT",TONGHOP!I79&lt;&gt;""),TONGHOP!R79,"")</f>
        <v>36</v>
      </c>
      <c r="D79" s="93" t="str">
        <f>IF(F79="","",SUBTOTAL(3,$F$2:$F79))</f>
        <v/>
      </c>
      <c r="E79" s="64" t="str">
        <f>IF(AND(TONGHOP!O79="KTHP",TONGHOP!P79="TL",TONGHOP!I79&lt;&gt;""),TONGHOP!I79,"")</f>
        <v/>
      </c>
      <c r="F79" s="64" t="str">
        <f>IF(AND(TONGHOP!O79="KTHP",TONGHOP!P79="TL",TONGHOP!I79&lt;&gt;""),TONGHOP!R79,"")</f>
        <v/>
      </c>
      <c r="G79" s="64" t="str">
        <f>IF(AND(TONGHOP!O79="KTHP",TONGHOP!P79="VĐ",TONGHOP!I79&lt;&gt;""),TONGHOP!I79,"")</f>
        <v/>
      </c>
      <c r="H79" s="64" t="str">
        <f>IF(AND(TONGHOP!O79="KTHP",TONGHOP!P79="VĐ",TONGHOP!I79&lt;&gt;""),TONGHOP!R79,"")</f>
        <v/>
      </c>
      <c r="I79" s="64" t="str">
        <f>IF(AND(TONGHOP!O79="KTHP",TONGHOP!P79="TH",TONGHOP!I79&lt;&gt;""),TONGHOP!I79,"")</f>
        <v/>
      </c>
      <c r="J79" s="64" t="str">
        <f>IF(AND(TONGHOP!O79="KTHP",TONGHOP!P79="TH",TONGHOP!I79&lt;&gt;""),TONGHOP!R79,"")</f>
        <v/>
      </c>
    </row>
    <row r="80" spans="1:10" hidden="1">
      <c r="A80" s="93" t="str">
        <f>IF(C80="","",SUBTOTAL(3,$C$2:$C80))</f>
        <v/>
      </c>
      <c r="B80" s="64" t="str">
        <f>IF(AND(TONGHOP!O80="KTHP",TONGHOP!P80="LT",TONGHOP!I80&lt;&gt;""),TONGHOP!I80,"")</f>
        <v/>
      </c>
      <c r="C80" s="64" t="str">
        <f>IF(AND(TONGHOP!O80="KTHP",TONGHOP!P80="LT",TONGHOP!I80&lt;&gt;""),TONGHOP!R80,"")</f>
        <v/>
      </c>
      <c r="D80" s="93" t="str">
        <f>IF(F80="","",SUBTOTAL(3,$F$2:$F80))</f>
        <v/>
      </c>
      <c r="E80" s="64" t="str">
        <f>IF(AND(TONGHOP!O80="KTHP",TONGHOP!P80="TL",TONGHOP!I80&lt;&gt;""),TONGHOP!I80,"")</f>
        <v/>
      </c>
      <c r="F80" s="64" t="str">
        <f>IF(AND(TONGHOP!O80="KTHP",TONGHOP!P80="TL",TONGHOP!I80&lt;&gt;""),TONGHOP!R80,"")</f>
        <v/>
      </c>
      <c r="G80" s="64" t="str">
        <f>IF(AND(TONGHOP!O80="KTHP",TONGHOP!P80="VĐ",TONGHOP!I80&lt;&gt;""),TONGHOP!I80,"")</f>
        <v/>
      </c>
      <c r="H80" s="64" t="str">
        <f>IF(AND(TONGHOP!O80="KTHP",TONGHOP!P80="VĐ",TONGHOP!I80&lt;&gt;""),TONGHOP!R80,"")</f>
        <v/>
      </c>
      <c r="I80" s="64" t="str">
        <f>IF(AND(TONGHOP!O80="KTHP",TONGHOP!P80="TH",TONGHOP!I80&lt;&gt;""),TONGHOP!I80,"")</f>
        <v/>
      </c>
      <c r="J80" s="64" t="str">
        <f>IF(AND(TONGHOP!O80="KTHP",TONGHOP!P80="TH",TONGHOP!I80&lt;&gt;""),TONGHOP!R80,"")</f>
        <v/>
      </c>
    </row>
    <row r="81" spans="1:10" hidden="1">
      <c r="A81" s="93">
        <f>IF(C81="","",SUBTOTAL(3,$C$2:$C81))</f>
        <v>0</v>
      </c>
      <c r="B81" s="64" t="str">
        <f>IF(AND(TONGHOP!O81="KTHP",TONGHOP!P81="LT",TONGHOP!I81&lt;&gt;""),TONGHOP!I81,"")</f>
        <v>Nguyễn Thị Dinh</v>
      </c>
      <c r="C81" s="64">
        <f>IF(AND(TONGHOP!O81="KTHP",TONGHOP!P81="LT",TONGHOP!I81&lt;&gt;""),TONGHOP!R81,"")</f>
        <v>50</v>
      </c>
      <c r="D81" s="93" t="str">
        <f>IF(F81="","",SUBTOTAL(3,$F$2:$F81))</f>
        <v/>
      </c>
      <c r="E81" s="64" t="str">
        <f>IF(AND(TONGHOP!O81="KTHP",TONGHOP!P81="TL",TONGHOP!I81&lt;&gt;""),TONGHOP!I81,"")</f>
        <v/>
      </c>
      <c r="F81" s="64" t="str">
        <f>IF(AND(TONGHOP!O81="KTHP",TONGHOP!P81="TL",TONGHOP!I81&lt;&gt;""),TONGHOP!R81,"")</f>
        <v/>
      </c>
      <c r="G81" s="64" t="str">
        <f>IF(AND(TONGHOP!O81="KTHP",TONGHOP!P81="VĐ",TONGHOP!I81&lt;&gt;""),TONGHOP!I81,"")</f>
        <v/>
      </c>
      <c r="H81" s="64" t="str">
        <f>IF(AND(TONGHOP!O81="KTHP",TONGHOP!P81="VĐ",TONGHOP!I81&lt;&gt;""),TONGHOP!R81,"")</f>
        <v/>
      </c>
      <c r="I81" s="64" t="str">
        <f>IF(AND(TONGHOP!O81="KTHP",TONGHOP!P81="TH",TONGHOP!I81&lt;&gt;""),TONGHOP!I81,"")</f>
        <v/>
      </c>
      <c r="J81" s="64" t="str">
        <f>IF(AND(TONGHOP!O81="KTHP",TONGHOP!P81="TH",TONGHOP!I81&lt;&gt;""),TONGHOP!R81,"")</f>
        <v/>
      </c>
    </row>
    <row r="82" spans="1:10" hidden="1">
      <c r="A82" s="93" t="str">
        <f>IF(C82="","",SUBTOTAL(3,$C$2:$C82))</f>
        <v/>
      </c>
      <c r="B82" s="64" t="str">
        <f>IF(AND(TONGHOP!O82="KTHP",TONGHOP!P82="LT",TONGHOP!I82&lt;&gt;""),TONGHOP!I82,"")</f>
        <v/>
      </c>
      <c r="C82" s="64" t="str">
        <f>IF(AND(TONGHOP!O82="KTHP",TONGHOP!P82="LT",TONGHOP!I82&lt;&gt;""),TONGHOP!R82,"")</f>
        <v/>
      </c>
      <c r="D82" s="93" t="str">
        <f>IF(F82="","",SUBTOTAL(3,$F$2:$F82))</f>
        <v/>
      </c>
      <c r="E82" s="64" t="str">
        <f>IF(AND(TONGHOP!O82="KTHP",TONGHOP!P82="TL",TONGHOP!I82&lt;&gt;""),TONGHOP!I82,"")</f>
        <v/>
      </c>
      <c r="F82" s="64" t="str">
        <f>IF(AND(TONGHOP!O82="KTHP",TONGHOP!P82="TL",TONGHOP!I82&lt;&gt;""),TONGHOP!R82,"")</f>
        <v/>
      </c>
      <c r="G82" s="64" t="str">
        <f>IF(AND(TONGHOP!O82="KTHP",TONGHOP!P82="VĐ",TONGHOP!I82&lt;&gt;""),TONGHOP!I82,"")</f>
        <v/>
      </c>
      <c r="H82" s="64" t="str">
        <f>IF(AND(TONGHOP!O82="KTHP",TONGHOP!P82="VĐ",TONGHOP!I82&lt;&gt;""),TONGHOP!R82,"")</f>
        <v/>
      </c>
      <c r="I82" s="64" t="str">
        <f>IF(AND(TONGHOP!O82="KTHP",TONGHOP!P82="TH",TONGHOP!I82&lt;&gt;""),TONGHOP!I82,"")</f>
        <v/>
      </c>
      <c r="J82" s="64" t="str">
        <f>IF(AND(TONGHOP!O82="KTHP",TONGHOP!P82="TH",TONGHOP!I82&lt;&gt;""),TONGHOP!R82,"")</f>
        <v/>
      </c>
    </row>
    <row r="83" spans="1:10" hidden="1">
      <c r="A83" s="93">
        <f>IF(C83="","",SUBTOTAL(3,$C$2:$C83))</f>
        <v>0</v>
      </c>
      <c r="B83" s="64" t="str">
        <f>IF(AND(TONGHOP!O83="KTHP",TONGHOP!P83="LT",TONGHOP!I83&lt;&gt;""),TONGHOP!I83,"")</f>
        <v>Đinh Thị Huyên</v>
      </c>
      <c r="C83" s="64">
        <f>IF(AND(TONGHOP!O83="KTHP",TONGHOP!P83="LT",TONGHOP!I83&lt;&gt;""),TONGHOP!R83,"")</f>
        <v>27</v>
      </c>
      <c r="D83" s="93" t="str">
        <f>IF(F83="","",SUBTOTAL(3,$F$2:$F83))</f>
        <v/>
      </c>
      <c r="E83" s="64" t="str">
        <f>IF(AND(TONGHOP!O83="KTHP",TONGHOP!P83="TL",TONGHOP!I83&lt;&gt;""),TONGHOP!I83,"")</f>
        <v/>
      </c>
      <c r="F83" s="64" t="str">
        <f>IF(AND(TONGHOP!O83="KTHP",TONGHOP!P83="TL",TONGHOP!I83&lt;&gt;""),TONGHOP!R83,"")</f>
        <v/>
      </c>
      <c r="G83" s="64" t="str">
        <f>IF(AND(TONGHOP!O83="KTHP",TONGHOP!P83="VĐ",TONGHOP!I83&lt;&gt;""),TONGHOP!I83,"")</f>
        <v/>
      </c>
      <c r="H83" s="64" t="str">
        <f>IF(AND(TONGHOP!O83="KTHP",TONGHOP!P83="VĐ",TONGHOP!I83&lt;&gt;""),TONGHOP!R83,"")</f>
        <v/>
      </c>
      <c r="I83" s="64" t="str">
        <f>IF(AND(TONGHOP!O83="KTHP",TONGHOP!P83="TH",TONGHOP!I83&lt;&gt;""),TONGHOP!I83,"")</f>
        <v/>
      </c>
      <c r="J83" s="64" t="str">
        <f>IF(AND(TONGHOP!O83="KTHP",TONGHOP!P83="TH",TONGHOP!I83&lt;&gt;""),TONGHOP!R83,"")</f>
        <v/>
      </c>
    </row>
    <row r="84" spans="1:10" hidden="1">
      <c r="A84" s="93" t="str">
        <f>IF(C84="","",SUBTOTAL(3,$C$2:$C84))</f>
        <v/>
      </c>
      <c r="B84" s="64" t="str">
        <f>IF(AND(TONGHOP!O84="KTHP",TONGHOP!P84="LT",TONGHOP!I84&lt;&gt;""),TONGHOP!I84,"")</f>
        <v/>
      </c>
      <c r="C84" s="64" t="str">
        <f>IF(AND(TONGHOP!O84="KTHP",TONGHOP!P84="LT",TONGHOP!I84&lt;&gt;""),TONGHOP!R84,"")</f>
        <v/>
      </c>
      <c r="D84" s="93" t="str">
        <f>IF(F84="","",SUBTOTAL(3,$F$2:$F84))</f>
        <v/>
      </c>
      <c r="E84" s="64" t="str">
        <f>IF(AND(TONGHOP!O84="KTHP",TONGHOP!P84="TL",TONGHOP!I84&lt;&gt;""),TONGHOP!I84,"")</f>
        <v/>
      </c>
      <c r="F84" s="64" t="str">
        <f>IF(AND(TONGHOP!O84="KTHP",TONGHOP!P84="TL",TONGHOP!I84&lt;&gt;""),TONGHOP!R84,"")</f>
        <v/>
      </c>
      <c r="G84" s="64" t="str">
        <f>IF(AND(TONGHOP!O84="KTHP",TONGHOP!P84="VĐ",TONGHOP!I84&lt;&gt;""),TONGHOP!I84,"")</f>
        <v/>
      </c>
      <c r="H84" s="64" t="str">
        <f>IF(AND(TONGHOP!O84="KTHP",TONGHOP!P84="VĐ",TONGHOP!I84&lt;&gt;""),TONGHOP!R84,"")</f>
        <v/>
      </c>
      <c r="I84" s="64" t="str">
        <f>IF(AND(TONGHOP!O84="KTHP",TONGHOP!P84="TH",TONGHOP!I84&lt;&gt;""),TONGHOP!I84,"")</f>
        <v/>
      </c>
      <c r="J84" s="64" t="str">
        <f>IF(AND(TONGHOP!O84="KTHP",TONGHOP!P84="TH",TONGHOP!I84&lt;&gt;""),TONGHOP!R84,"")</f>
        <v/>
      </c>
    </row>
    <row r="85" spans="1:10" hidden="1">
      <c r="A85" s="93">
        <f>IF(C85="","",SUBTOTAL(3,$C$2:$C85))</f>
        <v>0</v>
      </c>
      <c r="B85" s="64" t="str">
        <f>IF(AND(TONGHOP!O85="KTHP",TONGHOP!P85="LT",TONGHOP!I85&lt;&gt;""),TONGHOP!I85,"")</f>
        <v>Nguyễn Thị Dinh</v>
      </c>
      <c r="C85" s="64">
        <f>IF(AND(TONGHOP!O85="KTHP",TONGHOP!P85="LT",TONGHOP!I85&lt;&gt;""),TONGHOP!R85,"")</f>
        <v>30</v>
      </c>
      <c r="D85" s="93" t="str">
        <f>IF(F85="","",SUBTOTAL(3,$F$2:$F85))</f>
        <v/>
      </c>
      <c r="E85" s="64" t="str">
        <f>IF(AND(TONGHOP!O85="KTHP",TONGHOP!P85="TL",TONGHOP!I85&lt;&gt;""),TONGHOP!I85,"")</f>
        <v/>
      </c>
      <c r="F85" s="64" t="str">
        <f>IF(AND(TONGHOP!O85="KTHP",TONGHOP!P85="TL",TONGHOP!I85&lt;&gt;""),TONGHOP!R85,"")</f>
        <v/>
      </c>
      <c r="G85" s="64" t="str">
        <f>IF(AND(TONGHOP!O85="KTHP",TONGHOP!P85="VĐ",TONGHOP!I85&lt;&gt;""),TONGHOP!I85,"")</f>
        <v/>
      </c>
      <c r="H85" s="64" t="str">
        <f>IF(AND(TONGHOP!O85="KTHP",TONGHOP!P85="VĐ",TONGHOP!I85&lt;&gt;""),TONGHOP!R85,"")</f>
        <v/>
      </c>
      <c r="I85" s="64" t="str">
        <f>IF(AND(TONGHOP!O85="KTHP",TONGHOP!P85="TH",TONGHOP!I85&lt;&gt;""),TONGHOP!I85,"")</f>
        <v/>
      </c>
      <c r="J85" s="64" t="str">
        <f>IF(AND(TONGHOP!O85="KTHP",TONGHOP!P85="TH",TONGHOP!I85&lt;&gt;""),TONGHOP!R85,"")</f>
        <v/>
      </c>
    </row>
    <row r="86" spans="1:10" hidden="1">
      <c r="A86" s="93" t="str">
        <f>IF(C86="","",SUBTOTAL(3,$C$2:$C86))</f>
        <v/>
      </c>
      <c r="B86" s="64" t="str">
        <f>IF(AND(TONGHOP!O86="KTHP",TONGHOP!P86="LT",TONGHOP!I86&lt;&gt;""),TONGHOP!I86,"")</f>
        <v/>
      </c>
      <c r="C86" s="64" t="str">
        <f>IF(AND(TONGHOP!O86="KTHP",TONGHOP!P86="LT",TONGHOP!I86&lt;&gt;""),TONGHOP!R86,"")</f>
        <v/>
      </c>
      <c r="D86" s="93" t="str">
        <f>IF(F86="","",SUBTOTAL(3,$F$2:$F86))</f>
        <v/>
      </c>
      <c r="E86" s="64" t="str">
        <f>IF(AND(TONGHOP!O86="KTHP",TONGHOP!P86="TL",TONGHOP!I86&lt;&gt;""),TONGHOP!I86,"")</f>
        <v/>
      </c>
      <c r="F86" s="64" t="str">
        <f>IF(AND(TONGHOP!O86="KTHP",TONGHOP!P86="TL",TONGHOP!I86&lt;&gt;""),TONGHOP!R86,"")</f>
        <v/>
      </c>
      <c r="G86" s="64" t="str">
        <f>IF(AND(TONGHOP!O86="KTHP",TONGHOP!P86="VĐ",TONGHOP!I86&lt;&gt;""),TONGHOP!I86,"")</f>
        <v/>
      </c>
      <c r="H86" s="64" t="str">
        <f>IF(AND(TONGHOP!O86="KTHP",TONGHOP!P86="VĐ",TONGHOP!I86&lt;&gt;""),TONGHOP!R86,"")</f>
        <v/>
      </c>
      <c r="I86" s="64" t="str">
        <f>IF(AND(TONGHOP!O86="KTHP",TONGHOP!P86="TH",TONGHOP!I86&lt;&gt;""),TONGHOP!I86,"")</f>
        <v/>
      </c>
      <c r="J86" s="64" t="str">
        <f>IF(AND(TONGHOP!O86="KTHP",TONGHOP!P86="TH",TONGHOP!I86&lt;&gt;""),TONGHOP!R86,"")</f>
        <v/>
      </c>
    </row>
    <row r="87" spans="1:10" hidden="1">
      <c r="A87" s="93">
        <f>IF(C87="","",SUBTOTAL(3,$C$2:$C87))</f>
        <v>0</v>
      </c>
      <c r="B87" s="64" t="str">
        <f>IF(AND(TONGHOP!O87="KTHP",TONGHOP!P87="LT",TONGHOP!I87&lt;&gt;""),TONGHOP!I87,"")</f>
        <v>Phan Thị Thùy Trang</v>
      </c>
      <c r="C87" s="64">
        <f>IF(AND(TONGHOP!O87="KTHP",TONGHOP!P87="LT",TONGHOP!I87&lt;&gt;""),TONGHOP!R87,"")</f>
        <v>55</v>
      </c>
      <c r="D87" s="93" t="str">
        <f>IF(F87="","",SUBTOTAL(3,$F$2:$F87))</f>
        <v/>
      </c>
      <c r="E87" s="64" t="str">
        <f>IF(AND(TONGHOP!O87="KTHP",TONGHOP!P87="TL",TONGHOP!I87&lt;&gt;""),TONGHOP!I87,"")</f>
        <v/>
      </c>
      <c r="F87" s="64" t="str">
        <f>IF(AND(TONGHOP!O87="KTHP",TONGHOP!P87="TL",TONGHOP!I87&lt;&gt;""),TONGHOP!R87,"")</f>
        <v/>
      </c>
      <c r="G87" s="64" t="str">
        <f>IF(AND(TONGHOP!O87="KTHP",TONGHOP!P87="VĐ",TONGHOP!I87&lt;&gt;""),TONGHOP!I87,"")</f>
        <v/>
      </c>
      <c r="H87" s="64" t="str">
        <f>IF(AND(TONGHOP!O87="KTHP",TONGHOP!P87="VĐ",TONGHOP!I87&lt;&gt;""),TONGHOP!R87,"")</f>
        <v/>
      </c>
      <c r="I87" s="64" t="str">
        <f>IF(AND(TONGHOP!O87="KTHP",TONGHOP!P87="TH",TONGHOP!I87&lt;&gt;""),TONGHOP!I87,"")</f>
        <v/>
      </c>
      <c r="J87" s="64" t="str">
        <f>IF(AND(TONGHOP!O87="KTHP",TONGHOP!P87="TH",TONGHOP!I87&lt;&gt;""),TONGHOP!R87,"")</f>
        <v/>
      </c>
    </row>
    <row r="88" spans="1:10" hidden="1">
      <c r="A88" s="93">
        <f>IF(C88="","",SUBTOTAL(3,$C$2:$C88))</f>
        <v>0</v>
      </c>
      <c r="B88" s="64" t="str">
        <f>IF(AND(TONGHOP!O88="KTHP",TONGHOP!P88="LT",TONGHOP!I88&lt;&gt;""),TONGHOP!I88,"")</f>
        <v>Lê Thị Mai Hường</v>
      </c>
      <c r="C88" s="64">
        <f>IF(AND(TONGHOP!O88="KTHP",TONGHOP!P88="LT",TONGHOP!I88&lt;&gt;""),TONGHOP!R88,"")</f>
        <v>35</v>
      </c>
      <c r="D88" s="93" t="str">
        <f>IF(F88="","",SUBTOTAL(3,$F$2:$F88))</f>
        <v/>
      </c>
      <c r="E88" s="64" t="str">
        <f>IF(AND(TONGHOP!O88="KTHP",TONGHOP!P88="TL",TONGHOP!I88&lt;&gt;""),TONGHOP!I88,"")</f>
        <v/>
      </c>
      <c r="F88" s="64" t="str">
        <f>IF(AND(TONGHOP!O88="KTHP",TONGHOP!P88="TL",TONGHOP!I88&lt;&gt;""),TONGHOP!R88,"")</f>
        <v/>
      </c>
      <c r="G88" s="64" t="str">
        <f>IF(AND(TONGHOP!O88="KTHP",TONGHOP!P88="VĐ",TONGHOP!I88&lt;&gt;""),TONGHOP!I88,"")</f>
        <v/>
      </c>
      <c r="H88" s="64" t="str">
        <f>IF(AND(TONGHOP!O88="KTHP",TONGHOP!P88="VĐ",TONGHOP!I88&lt;&gt;""),TONGHOP!R88,"")</f>
        <v/>
      </c>
      <c r="I88" s="64" t="str">
        <f>IF(AND(TONGHOP!O88="KTHP",TONGHOP!P88="TH",TONGHOP!I88&lt;&gt;""),TONGHOP!I88,"")</f>
        <v/>
      </c>
      <c r="J88" s="64" t="str">
        <f>IF(AND(TONGHOP!O88="KTHP",TONGHOP!P88="TH",TONGHOP!I88&lt;&gt;""),TONGHOP!R88,"")</f>
        <v/>
      </c>
    </row>
    <row r="89" spans="1:10" hidden="1">
      <c r="A89" s="93">
        <f>IF(C89="","",SUBTOTAL(3,$C$2:$C89))</f>
        <v>0</v>
      </c>
      <c r="B89" s="64" t="str">
        <f>IF(AND(TONGHOP!O89="KTHP",TONGHOP!P89="LT",TONGHOP!I89&lt;&gt;""),TONGHOP!I89,"")</f>
        <v>Lê Thị Mai Hường</v>
      </c>
      <c r="C89" s="64">
        <f>IF(AND(TONGHOP!O89="KTHP",TONGHOP!P89="LT",TONGHOP!I89&lt;&gt;""),TONGHOP!R89,"")</f>
        <v>16</v>
      </c>
      <c r="D89" s="93" t="str">
        <f>IF(F89="","",SUBTOTAL(3,$F$2:$F89))</f>
        <v/>
      </c>
      <c r="E89" s="64" t="str">
        <f>IF(AND(TONGHOP!O89="KTHP",TONGHOP!P89="TL",TONGHOP!I89&lt;&gt;""),TONGHOP!I89,"")</f>
        <v/>
      </c>
      <c r="F89" s="64" t="str">
        <f>IF(AND(TONGHOP!O89="KTHP",TONGHOP!P89="TL",TONGHOP!I89&lt;&gt;""),TONGHOP!R89,"")</f>
        <v/>
      </c>
      <c r="G89" s="64" t="str">
        <f>IF(AND(TONGHOP!O89="KTHP",TONGHOP!P89="VĐ",TONGHOP!I89&lt;&gt;""),TONGHOP!I89,"")</f>
        <v/>
      </c>
      <c r="H89" s="64" t="str">
        <f>IF(AND(TONGHOP!O89="KTHP",TONGHOP!P89="VĐ",TONGHOP!I89&lt;&gt;""),TONGHOP!R89,"")</f>
        <v/>
      </c>
      <c r="I89" s="64" t="str">
        <f>IF(AND(TONGHOP!O89="KTHP",TONGHOP!P89="TH",TONGHOP!I89&lt;&gt;""),TONGHOP!I89,"")</f>
        <v/>
      </c>
      <c r="J89" s="64" t="str">
        <f>IF(AND(TONGHOP!O89="KTHP",TONGHOP!P89="TH",TONGHOP!I89&lt;&gt;""),TONGHOP!R89,"")</f>
        <v/>
      </c>
    </row>
    <row r="90" spans="1:10" hidden="1">
      <c r="A90" s="93">
        <f>IF(C90="","",SUBTOTAL(3,$C$2:$C90))</f>
        <v>0</v>
      </c>
      <c r="B90" s="64" t="str">
        <f>IF(AND(TONGHOP!O90="KTHP",TONGHOP!P90="LT",TONGHOP!I90&lt;&gt;""),TONGHOP!I90,"")</f>
        <v>Nguyễn Thị Dinh</v>
      </c>
      <c r="C90" s="64">
        <f>IF(AND(TONGHOP!O90="KTHP",TONGHOP!P90="LT",TONGHOP!I90&lt;&gt;""),TONGHOP!R90,"")</f>
        <v>46</v>
      </c>
      <c r="D90" s="93" t="str">
        <f>IF(F90="","",SUBTOTAL(3,$F$2:$F90))</f>
        <v/>
      </c>
      <c r="E90" s="64" t="str">
        <f>IF(AND(TONGHOP!O90="KTHP",TONGHOP!P90="TL",TONGHOP!I90&lt;&gt;""),TONGHOP!I90,"")</f>
        <v/>
      </c>
      <c r="F90" s="64" t="str">
        <f>IF(AND(TONGHOP!O90="KTHP",TONGHOP!P90="TL",TONGHOP!I90&lt;&gt;""),TONGHOP!R90,"")</f>
        <v/>
      </c>
      <c r="G90" s="64" t="str">
        <f>IF(AND(TONGHOP!O90="KTHP",TONGHOP!P90="VĐ",TONGHOP!I90&lt;&gt;""),TONGHOP!I90,"")</f>
        <v/>
      </c>
      <c r="H90" s="64" t="str">
        <f>IF(AND(TONGHOP!O90="KTHP",TONGHOP!P90="VĐ",TONGHOP!I90&lt;&gt;""),TONGHOP!R90,"")</f>
        <v/>
      </c>
      <c r="I90" s="64" t="str">
        <f>IF(AND(TONGHOP!O90="KTHP",TONGHOP!P90="TH",TONGHOP!I90&lt;&gt;""),TONGHOP!I90,"")</f>
        <v/>
      </c>
      <c r="J90" s="64" t="str">
        <f>IF(AND(TONGHOP!O90="KTHP",TONGHOP!P90="TH",TONGHOP!I90&lt;&gt;""),TONGHOP!R90,"")</f>
        <v/>
      </c>
    </row>
    <row r="91" spans="1:10" hidden="1">
      <c r="A91" s="93">
        <f>IF(C91="","",SUBTOTAL(3,$C$2:$C91))</f>
        <v>0</v>
      </c>
      <c r="B91" s="64" t="str">
        <f>IF(AND(TONGHOP!O91="KTHP",TONGHOP!P91="LT",TONGHOP!I91&lt;&gt;""),TONGHOP!I91,"")</f>
        <v>Nguyễn Ngọc Quỳnh</v>
      </c>
      <c r="C91" s="64">
        <f>IF(AND(TONGHOP!O91="KTHP",TONGHOP!P91="LT",TONGHOP!I91&lt;&gt;""),TONGHOP!R91,"")</f>
        <v>48</v>
      </c>
      <c r="D91" s="93" t="str">
        <f>IF(F91="","",SUBTOTAL(3,$F$2:$F91))</f>
        <v/>
      </c>
      <c r="E91" s="64" t="str">
        <f>IF(AND(TONGHOP!O91="KTHP",TONGHOP!P91="TL",TONGHOP!I91&lt;&gt;""),TONGHOP!I91,"")</f>
        <v/>
      </c>
      <c r="F91" s="64" t="str">
        <f>IF(AND(TONGHOP!O91="KTHP",TONGHOP!P91="TL",TONGHOP!I91&lt;&gt;""),TONGHOP!R91,"")</f>
        <v/>
      </c>
      <c r="G91" s="64" t="str">
        <f>IF(AND(TONGHOP!O91="KTHP",TONGHOP!P91="VĐ",TONGHOP!I91&lt;&gt;""),TONGHOP!I91,"")</f>
        <v/>
      </c>
      <c r="H91" s="64" t="str">
        <f>IF(AND(TONGHOP!O91="KTHP",TONGHOP!P91="VĐ",TONGHOP!I91&lt;&gt;""),TONGHOP!R91,"")</f>
        <v/>
      </c>
      <c r="I91" s="64" t="str">
        <f>IF(AND(TONGHOP!O91="KTHP",TONGHOP!P91="TH",TONGHOP!I91&lt;&gt;""),TONGHOP!I91,"")</f>
        <v/>
      </c>
      <c r="J91" s="64" t="str">
        <f>IF(AND(TONGHOP!O91="KTHP",TONGHOP!P91="TH",TONGHOP!I91&lt;&gt;""),TONGHOP!R91,"")</f>
        <v/>
      </c>
    </row>
    <row r="92" spans="1:10" hidden="1">
      <c r="A92" s="93">
        <f>IF(C92="","",SUBTOTAL(3,$C$2:$C92))</f>
        <v>0</v>
      </c>
      <c r="B92" s="64" t="str">
        <f>IF(AND(TONGHOP!O92="KTHP",TONGHOP!P92="LT",TONGHOP!I92&lt;&gt;""),TONGHOP!I92,"")</f>
        <v>Nguyễn Thị Dinh</v>
      </c>
      <c r="C92" s="64">
        <f>IF(AND(TONGHOP!O92="KTHP",TONGHOP!P92="LT",TONGHOP!I92&lt;&gt;""),TONGHOP!R92,"")</f>
        <v>46</v>
      </c>
      <c r="D92" s="93" t="str">
        <f>IF(F92="","",SUBTOTAL(3,$F$2:$F92))</f>
        <v/>
      </c>
      <c r="E92" s="64" t="str">
        <f>IF(AND(TONGHOP!O92="KTHP",TONGHOP!P92="TL",TONGHOP!I92&lt;&gt;""),TONGHOP!I92,"")</f>
        <v/>
      </c>
      <c r="F92" s="64" t="str">
        <f>IF(AND(TONGHOP!O92="KTHP",TONGHOP!P92="TL",TONGHOP!I92&lt;&gt;""),TONGHOP!R92,"")</f>
        <v/>
      </c>
      <c r="G92" s="64" t="str">
        <f>IF(AND(TONGHOP!O92="KTHP",TONGHOP!P92="VĐ",TONGHOP!I92&lt;&gt;""),TONGHOP!I92,"")</f>
        <v/>
      </c>
      <c r="H92" s="64" t="str">
        <f>IF(AND(TONGHOP!O92="KTHP",TONGHOP!P92="VĐ",TONGHOP!I92&lt;&gt;""),TONGHOP!R92,"")</f>
        <v/>
      </c>
      <c r="I92" s="64" t="str">
        <f>IF(AND(TONGHOP!O92="KTHP",TONGHOP!P92="TH",TONGHOP!I92&lt;&gt;""),TONGHOP!I92,"")</f>
        <v/>
      </c>
      <c r="J92" s="64" t="str">
        <f>IF(AND(TONGHOP!O92="KTHP",TONGHOP!P92="TH",TONGHOP!I92&lt;&gt;""),TONGHOP!R92,"")</f>
        <v/>
      </c>
    </row>
    <row r="93" spans="1:10" hidden="1">
      <c r="A93" s="93">
        <f>IF(C93="","",SUBTOTAL(3,$C$2:$C93))</f>
        <v>0</v>
      </c>
      <c r="B93" s="64" t="str">
        <f>IF(AND(TONGHOP!O93="KTHP",TONGHOP!P93="LT",TONGHOP!I93&lt;&gt;""),TONGHOP!I93,"")</f>
        <v>Đỗ Thị Ngát</v>
      </c>
      <c r="C93" s="64">
        <f>IF(AND(TONGHOP!O93="KTHP",TONGHOP!P93="LT",TONGHOP!I93&lt;&gt;""),TONGHOP!R93,"")</f>
        <v>44</v>
      </c>
      <c r="D93" s="93" t="str">
        <f>IF(F93="","",SUBTOTAL(3,$F$2:$F93))</f>
        <v/>
      </c>
      <c r="E93" s="64" t="str">
        <f>IF(AND(TONGHOP!O93="KTHP",TONGHOP!P93="TL",TONGHOP!I93&lt;&gt;""),TONGHOP!I93,"")</f>
        <v/>
      </c>
      <c r="F93" s="64" t="str">
        <f>IF(AND(TONGHOP!O93="KTHP",TONGHOP!P93="TL",TONGHOP!I93&lt;&gt;""),TONGHOP!R93,"")</f>
        <v/>
      </c>
      <c r="G93" s="64" t="str">
        <f>IF(AND(TONGHOP!O93="KTHP",TONGHOP!P93="VĐ",TONGHOP!I93&lt;&gt;""),TONGHOP!I93,"")</f>
        <v/>
      </c>
      <c r="H93" s="64" t="str">
        <f>IF(AND(TONGHOP!O93="KTHP",TONGHOP!P93="VĐ",TONGHOP!I93&lt;&gt;""),TONGHOP!R93,"")</f>
        <v/>
      </c>
      <c r="I93" s="64" t="str">
        <f>IF(AND(TONGHOP!O93="KTHP",TONGHOP!P93="TH",TONGHOP!I93&lt;&gt;""),TONGHOP!I93,"")</f>
        <v/>
      </c>
      <c r="J93" s="64" t="str">
        <f>IF(AND(TONGHOP!O93="KTHP",TONGHOP!P93="TH",TONGHOP!I93&lt;&gt;""),TONGHOP!R93,"")</f>
        <v/>
      </c>
    </row>
    <row r="94" spans="1:10" hidden="1">
      <c r="A94" s="93">
        <f>IF(C94="","",SUBTOTAL(3,$C$2:$C94))</f>
        <v>0</v>
      </c>
      <c r="B94" s="64" t="str">
        <f>IF(AND(TONGHOP!O94="KTHP",TONGHOP!P94="LT",TONGHOP!I94&lt;&gt;""),TONGHOP!I94,"")</f>
        <v>Nguyễn Thị Dinh</v>
      </c>
      <c r="C94" s="64">
        <f>IF(AND(TONGHOP!O94="KTHP",TONGHOP!P94="LT",TONGHOP!I94&lt;&gt;""),TONGHOP!R94,"")</f>
        <v>28</v>
      </c>
      <c r="D94" s="93" t="str">
        <f>IF(F94="","",SUBTOTAL(3,$F$2:$F94))</f>
        <v/>
      </c>
      <c r="E94" s="64" t="str">
        <f>IF(AND(TONGHOP!O94="KTHP",TONGHOP!P94="TL",TONGHOP!I94&lt;&gt;""),TONGHOP!I94,"")</f>
        <v/>
      </c>
      <c r="F94" s="64" t="str">
        <f>IF(AND(TONGHOP!O94="KTHP",TONGHOP!P94="TL",TONGHOP!I94&lt;&gt;""),TONGHOP!R94,"")</f>
        <v/>
      </c>
      <c r="G94" s="64" t="str">
        <f>IF(AND(TONGHOP!O94="KTHP",TONGHOP!P94="VĐ",TONGHOP!I94&lt;&gt;""),TONGHOP!I94,"")</f>
        <v/>
      </c>
      <c r="H94" s="64" t="str">
        <f>IF(AND(TONGHOP!O94="KTHP",TONGHOP!P94="VĐ",TONGHOP!I94&lt;&gt;""),TONGHOP!R94,"")</f>
        <v/>
      </c>
      <c r="I94" s="64" t="str">
        <f>IF(AND(TONGHOP!O94="KTHP",TONGHOP!P94="TH",TONGHOP!I94&lt;&gt;""),TONGHOP!I94,"")</f>
        <v/>
      </c>
      <c r="J94" s="64" t="str">
        <f>IF(AND(TONGHOP!O94="KTHP",TONGHOP!P94="TH",TONGHOP!I94&lt;&gt;""),TONGHOP!R94,"")</f>
        <v/>
      </c>
    </row>
    <row r="95" spans="1:10" hidden="1">
      <c r="A95" s="93">
        <f>IF(C95="","",SUBTOTAL(3,$C$2:$C95))</f>
        <v>0</v>
      </c>
      <c r="B95" s="64" t="str">
        <f>IF(AND(TONGHOP!O95="KTHP",TONGHOP!P95="LT",TONGHOP!I95&lt;&gt;""),TONGHOP!I95,"")</f>
        <v>Phan Thị Thùy Trang</v>
      </c>
      <c r="C95" s="64">
        <f>IF(AND(TONGHOP!O95="KTHP",TONGHOP!P95="LT",TONGHOP!I95&lt;&gt;""),TONGHOP!R95,"")</f>
        <v>21</v>
      </c>
      <c r="D95" s="93" t="str">
        <f>IF(F95="","",SUBTOTAL(3,$F$2:$F95))</f>
        <v/>
      </c>
      <c r="E95" s="64" t="str">
        <f>IF(AND(TONGHOP!O95="KTHP",TONGHOP!P95="TL",TONGHOP!I95&lt;&gt;""),TONGHOP!I95,"")</f>
        <v/>
      </c>
      <c r="F95" s="64" t="str">
        <f>IF(AND(TONGHOP!O95="KTHP",TONGHOP!P95="TL",TONGHOP!I95&lt;&gt;""),TONGHOP!R95,"")</f>
        <v/>
      </c>
      <c r="G95" s="64" t="str">
        <f>IF(AND(TONGHOP!O95="KTHP",TONGHOP!P95="VĐ",TONGHOP!I95&lt;&gt;""),TONGHOP!I95,"")</f>
        <v/>
      </c>
      <c r="H95" s="64" t="str">
        <f>IF(AND(TONGHOP!O95="KTHP",TONGHOP!P95="VĐ",TONGHOP!I95&lt;&gt;""),TONGHOP!R95,"")</f>
        <v/>
      </c>
      <c r="I95" s="64" t="str">
        <f>IF(AND(TONGHOP!O95="KTHP",TONGHOP!P95="TH",TONGHOP!I95&lt;&gt;""),TONGHOP!I95,"")</f>
        <v/>
      </c>
      <c r="J95" s="64" t="str">
        <f>IF(AND(TONGHOP!O95="KTHP",TONGHOP!P95="TH",TONGHOP!I95&lt;&gt;""),TONGHOP!R95,"")</f>
        <v/>
      </c>
    </row>
    <row r="96" spans="1:10" hidden="1">
      <c r="A96" s="93" t="str">
        <f>IF(C96="","",SUBTOTAL(3,$C$2:$C96))</f>
        <v/>
      </c>
      <c r="B96" s="64" t="str">
        <f>IF(AND(TONGHOP!N96="KTHP",TONGHOP!O96="LT",TONGHOP!I96&lt;&gt;""),TONGHOP!I96,"")</f>
        <v/>
      </c>
      <c r="C96" s="64" t="str">
        <f>IF(AND(TONGHOP!N96="KTHP",TONGHOP!O96="LT",TONGHOP!I96&lt;&gt;""),TONGHOP!Q96,"")</f>
        <v/>
      </c>
      <c r="D96" s="93" t="str">
        <f>IF(F96="","",SUBTOTAL(3,$F$2:$F96))</f>
        <v/>
      </c>
      <c r="E96" s="64" t="str">
        <f>IF(AND(TONGHOP!N96="KTHP",TONGHOP!O96="TL",TONGHOP!I96&lt;&gt;""),TONGHOP!I96,"")</f>
        <v/>
      </c>
      <c r="F96" s="64" t="str">
        <f>IF(AND(TONGHOP!N96="KTHP",TONGHOP!O96="TL",TONGHOP!I96&lt;&gt;""),TONGHOP!Q96,"")</f>
        <v/>
      </c>
      <c r="G96" s="64" t="str">
        <f>IF(AND(TONGHOP!O96="KTHP",TONGHOP!P96="VĐ",TONGHOP!I96&lt;&gt;""),TONGHOP!I96,"")</f>
        <v/>
      </c>
      <c r="H96" s="64" t="str">
        <f>IF(AND(TONGHOP!O96="KTHP",TONGHOP!P96="VĐ",TONGHOP!I96&lt;&gt;""),TONGHOP!R96,"")</f>
        <v/>
      </c>
      <c r="I96" s="64" t="str">
        <f>IF(AND(TONGHOP!O96="KTHP",TONGHOP!P96="TH",TONGHOP!I96&lt;&gt;""),TONGHOP!I96,"")</f>
        <v/>
      </c>
      <c r="J96" s="64" t="str">
        <f>IF(AND(TONGHOP!O96="KTHP",TONGHOP!P96="TH",TONGHOP!I96&lt;&gt;""),TONGHOP!R96,"")</f>
        <v/>
      </c>
    </row>
    <row r="97" spans="1:10" hidden="1">
      <c r="A97" s="93">
        <f>IF(C97="","",SUBTOTAL(3,$C$2:$C97))</f>
        <v>0</v>
      </c>
      <c r="B97" s="64" t="str">
        <f>IF(AND(TONGHOP!O97="KTHP",TONGHOP!P97="LT",TONGHOP!I97&lt;&gt;""),TONGHOP!I97,"")</f>
        <v>Bùi Anh Tuấn</v>
      </c>
      <c r="C97" s="64">
        <f>IF(AND(TONGHOP!O97="KTHP",TONGHOP!P97="LT",TONGHOP!I97&lt;&gt;""),TONGHOP!R97,"")</f>
        <v>42</v>
      </c>
      <c r="D97" s="93" t="str">
        <f>IF(F97="","",SUBTOTAL(3,$F$2:$F97))</f>
        <v/>
      </c>
      <c r="E97" s="64" t="str">
        <f>IF(AND(TONGHOP!O97="KTHP",TONGHOP!P97="TL",TONGHOP!I97&lt;&gt;""),TONGHOP!I97,"")</f>
        <v/>
      </c>
      <c r="F97" s="64" t="str">
        <f>IF(AND(TONGHOP!O97="KTHP",TONGHOP!P97="TL",TONGHOP!I97&lt;&gt;""),TONGHOP!R97,"")</f>
        <v/>
      </c>
      <c r="G97" s="64" t="str">
        <f>IF(AND(TONGHOP!O97="KTHP",TONGHOP!P97="VĐ",TONGHOP!I97&lt;&gt;""),TONGHOP!I97,"")</f>
        <v/>
      </c>
      <c r="H97" s="64" t="str">
        <f>IF(AND(TONGHOP!O97="KTHP",TONGHOP!P97="VĐ",TONGHOP!I97&lt;&gt;""),TONGHOP!R97,"")</f>
        <v/>
      </c>
      <c r="I97" s="64" t="str">
        <f>IF(AND(TONGHOP!O97="KTHP",TONGHOP!P97="TH",TONGHOP!I97&lt;&gt;""),TONGHOP!I97,"")</f>
        <v/>
      </c>
      <c r="J97" s="64" t="str">
        <f>IF(AND(TONGHOP!O97="KTHP",TONGHOP!P97="TH",TONGHOP!I97&lt;&gt;""),TONGHOP!R97,"")</f>
        <v/>
      </c>
    </row>
    <row r="98" spans="1:10" hidden="1">
      <c r="A98" s="93" t="str">
        <f>IF(C98="","",SUBTOTAL(3,$C$2:$C98))</f>
        <v/>
      </c>
      <c r="B98" s="64" t="str">
        <f>IF(AND(TONGHOP!O98="KTHP",TONGHOP!P98="LT",TONGHOP!I98&lt;&gt;""),TONGHOP!I98,"")</f>
        <v/>
      </c>
      <c r="C98" s="64" t="str">
        <f>IF(AND(TONGHOP!O98="KTHP",TONGHOP!P98="LT",TONGHOP!I98&lt;&gt;""),TONGHOP!R98,"")</f>
        <v/>
      </c>
      <c r="D98" s="93" t="str">
        <f>IF(F98="","",SUBTOTAL(3,$F$2:$F98))</f>
        <v/>
      </c>
      <c r="E98" s="64" t="str">
        <f>IF(AND(TONGHOP!O98="KTHP",TONGHOP!P98="TL",TONGHOP!I98&lt;&gt;""),TONGHOP!I98,"")</f>
        <v/>
      </c>
      <c r="F98" s="64" t="str">
        <f>IF(AND(TONGHOP!O98="KTHP",TONGHOP!P98="TL",TONGHOP!I98&lt;&gt;""),TONGHOP!R98,"")</f>
        <v/>
      </c>
      <c r="G98" s="64" t="str">
        <f>IF(AND(TONGHOP!O98="KTHP",TONGHOP!P98="VĐ",TONGHOP!I98&lt;&gt;""),TONGHOP!I98,"")</f>
        <v/>
      </c>
      <c r="H98" s="64" t="str">
        <f>IF(AND(TONGHOP!O98="KTHP",TONGHOP!P98="VĐ",TONGHOP!I98&lt;&gt;""),TONGHOP!R98,"")</f>
        <v/>
      </c>
      <c r="I98" s="64" t="str">
        <f>IF(AND(TONGHOP!O98="KTHP",TONGHOP!P98="TH",TONGHOP!I98&lt;&gt;""),TONGHOP!I98,"")</f>
        <v/>
      </c>
      <c r="J98" s="64" t="str">
        <f>IF(AND(TONGHOP!O98="KTHP",TONGHOP!P98="TH",TONGHOP!I98&lt;&gt;""),TONGHOP!R98,"")</f>
        <v/>
      </c>
    </row>
    <row r="99" spans="1:10" hidden="1">
      <c r="A99" s="93" t="str">
        <f>IF(C99="","",SUBTOTAL(3,$C$2:$C99))</f>
        <v/>
      </c>
      <c r="B99" s="64" t="str">
        <f>IF(AND(TONGHOP!O99="KTHP",TONGHOP!P99="LT",TONGHOP!I99&lt;&gt;""),TONGHOP!I99,"")</f>
        <v/>
      </c>
      <c r="C99" s="64" t="str">
        <f>IF(AND(TONGHOP!O99="KTHP",TONGHOP!P99="LT",TONGHOP!I99&lt;&gt;""),TONGHOP!R99,"")</f>
        <v/>
      </c>
      <c r="D99" s="93" t="str">
        <f>IF(F99="","",SUBTOTAL(3,$F$2:$F99))</f>
        <v/>
      </c>
      <c r="E99" s="64" t="str">
        <f>IF(AND(TONGHOP!O99="KTHP",TONGHOP!P99="TL",TONGHOP!I99&lt;&gt;""),TONGHOP!I99,"")</f>
        <v/>
      </c>
      <c r="F99" s="64" t="str">
        <f>IF(AND(TONGHOP!O99="KTHP",TONGHOP!P99="TL",TONGHOP!I99&lt;&gt;""),TONGHOP!R99,"")</f>
        <v/>
      </c>
      <c r="G99" s="64" t="str">
        <f>IF(AND(TONGHOP!O99="KTHP",TONGHOP!P99="VĐ",TONGHOP!I99&lt;&gt;""),TONGHOP!I99,"")</f>
        <v/>
      </c>
      <c r="H99" s="64" t="str">
        <f>IF(AND(TONGHOP!O99="KTHP",TONGHOP!P99="VĐ",TONGHOP!I99&lt;&gt;""),TONGHOP!R99,"")</f>
        <v/>
      </c>
      <c r="I99" s="64" t="str">
        <f>IF(AND(TONGHOP!O99="KTHP",TONGHOP!P99="TH",TONGHOP!I99&lt;&gt;""),TONGHOP!I99,"")</f>
        <v/>
      </c>
      <c r="J99" s="64" t="str">
        <f>IF(AND(TONGHOP!O99="KTHP",TONGHOP!P99="TH",TONGHOP!I99&lt;&gt;""),TONGHOP!R99,"")</f>
        <v/>
      </c>
    </row>
    <row r="100" spans="1:10" hidden="1">
      <c r="A100" s="93" t="str">
        <f>IF(C100="","",SUBTOTAL(3,$C$2:$C100))</f>
        <v/>
      </c>
      <c r="B100" s="64" t="str">
        <f>IF(AND(TONGHOP!O100="KTHP",TONGHOP!P100="LT",TONGHOP!I100&lt;&gt;""),TONGHOP!I100,"")</f>
        <v/>
      </c>
      <c r="C100" s="64" t="str">
        <f>IF(AND(TONGHOP!O100="KTHP",TONGHOP!P100="LT",TONGHOP!I100&lt;&gt;""),TONGHOP!R100,"")</f>
        <v/>
      </c>
      <c r="D100" s="93" t="str">
        <f>IF(F100="","",SUBTOTAL(3,$F$2:$F100))</f>
        <v/>
      </c>
      <c r="E100" s="64" t="str">
        <f>IF(AND(TONGHOP!O100="KTHP",TONGHOP!P100="TL",TONGHOP!I100&lt;&gt;""),TONGHOP!I100,"")</f>
        <v/>
      </c>
      <c r="F100" s="64" t="str">
        <f>IF(AND(TONGHOP!O100="KTHP",TONGHOP!P100="TL",TONGHOP!I100&lt;&gt;""),TONGHOP!R100,"")</f>
        <v/>
      </c>
      <c r="G100" s="64" t="str">
        <f>IF(AND(TONGHOP!O100="KTHP",TONGHOP!P100="VĐ",TONGHOP!I100&lt;&gt;""),TONGHOP!I100,"")</f>
        <v/>
      </c>
      <c r="H100" s="64" t="str">
        <f>IF(AND(TONGHOP!O100="KTHP",TONGHOP!P100="VĐ",TONGHOP!I100&lt;&gt;""),TONGHOP!R100,"")</f>
        <v/>
      </c>
      <c r="I100" s="64" t="str">
        <f>IF(AND(TONGHOP!O100="KTHP",TONGHOP!P100="TH",TONGHOP!I100&lt;&gt;""),TONGHOP!I100,"")</f>
        <v/>
      </c>
      <c r="J100" s="64" t="str">
        <f>IF(AND(TONGHOP!O100="KTHP",TONGHOP!P100="TH",TONGHOP!I100&lt;&gt;""),TONGHOP!R100,"")</f>
        <v/>
      </c>
    </row>
    <row r="101" spans="1:10" hidden="1">
      <c r="A101" s="93" t="str">
        <f>IF(C101="","",SUBTOTAL(3,$C$2:$C101))</f>
        <v/>
      </c>
      <c r="B101" s="64" t="str">
        <f>IF(AND(TONGHOP!O101="KTHP",TONGHOP!P101="LT",TONGHOP!I101&lt;&gt;""),TONGHOP!I101,"")</f>
        <v/>
      </c>
      <c r="C101" s="64" t="str">
        <f>IF(AND(TONGHOP!O101="KTHP",TONGHOP!P101="LT",TONGHOP!I101&lt;&gt;""),TONGHOP!R101,"")</f>
        <v/>
      </c>
      <c r="D101" s="93" t="str">
        <f>IF(F101="","",SUBTOTAL(3,$F$2:$F101))</f>
        <v/>
      </c>
      <c r="E101" s="64" t="str">
        <f>IF(AND(TONGHOP!O101="KTHP",TONGHOP!P101="TL",TONGHOP!I101&lt;&gt;""),TONGHOP!I101,"")</f>
        <v/>
      </c>
      <c r="F101" s="64" t="str">
        <f>IF(AND(TONGHOP!O101="KTHP",TONGHOP!P101="TL",TONGHOP!I101&lt;&gt;""),TONGHOP!R101,"")</f>
        <v/>
      </c>
      <c r="G101" s="64" t="str">
        <f>IF(AND(TONGHOP!O101="KTHP",TONGHOP!P101="VĐ",TONGHOP!I101&lt;&gt;""),TONGHOP!I101,"")</f>
        <v/>
      </c>
      <c r="H101" s="64" t="str">
        <f>IF(AND(TONGHOP!O101="KTHP",TONGHOP!P101="VĐ",TONGHOP!I101&lt;&gt;""),TONGHOP!R101,"")</f>
        <v/>
      </c>
      <c r="I101" s="64" t="str">
        <f>IF(AND(TONGHOP!O101="KTHP",TONGHOP!P101="TH",TONGHOP!I101&lt;&gt;""),TONGHOP!I101,"")</f>
        <v/>
      </c>
      <c r="J101" s="64" t="str">
        <f>IF(AND(TONGHOP!O101="KTHP",TONGHOP!P101="TH",TONGHOP!I101&lt;&gt;""),TONGHOP!R101,"")</f>
        <v/>
      </c>
    </row>
    <row r="102" spans="1:10" hidden="1">
      <c r="A102" s="93" t="str">
        <f>IF(C102="","",SUBTOTAL(3,$C$2:$C102))</f>
        <v/>
      </c>
      <c r="B102" s="64" t="str">
        <f>IF(AND(TONGHOP!O102="KTHP",TONGHOP!P102="LT",TONGHOP!I102&lt;&gt;""),TONGHOP!I102,"")</f>
        <v/>
      </c>
      <c r="C102" s="64" t="str">
        <f>IF(AND(TONGHOP!O102="KTHP",TONGHOP!P102="LT",TONGHOP!I102&lt;&gt;""),TONGHOP!R102,"")</f>
        <v/>
      </c>
      <c r="D102" s="93" t="str">
        <f>IF(F102="","",SUBTOTAL(3,$F$2:$F102))</f>
        <v/>
      </c>
      <c r="E102" s="64" t="str">
        <f>IF(AND(TONGHOP!O102="KTHP",TONGHOP!P102="TL",TONGHOP!I102&lt;&gt;""),TONGHOP!I102,"")</f>
        <v/>
      </c>
      <c r="F102" s="64" t="str">
        <f>IF(AND(TONGHOP!O102="KTHP",TONGHOP!P102="TL",TONGHOP!I102&lt;&gt;""),TONGHOP!R102,"")</f>
        <v/>
      </c>
      <c r="G102" s="64" t="str">
        <f>IF(AND(TONGHOP!O102="KTHP",TONGHOP!P102="VĐ",TONGHOP!I102&lt;&gt;""),TONGHOP!I102,"")</f>
        <v/>
      </c>
      <c r="H102" s="64" t="str">
        <f>IF(AND(TONGHOP!O102="KTHP",TONGHOP!P102="VĐ",TONGHOP!I102&lt;&gt;""),TONGHOP!R102,"")</f>
        <v/>
      </c>
      <c r="I102" s="64" t="str">
        <f>IF(AND(TONGHOP!O102="KTHP",TONGHOP!P102="TH",TONGHOP!I102&lt;&gt;""),TONGHOP!I102,"")</f>
        <v/>
      </c>
      <c r="J102" s="64" t="str">
        <f>IF(AND(TONGHOP!O102="KTHP",TONGHOP!P102="TH",TONGHOP!I102&lt;&gt;""),TONGHOP!R102,"")</f>
        <v/>
      </c>
    </row>
    <row r="103" spans="1:10" hidden="1">
      <c r="A103" s="93" t="str">
        <f>IF(C103="","",SUBTOTAL(3,$C$2:$C103))</f>
        <v/>
      </c>
      <c r="B103" s="64" t="str">
        <f>IF(AND(TONGHOP!O103="KTHP",TONGHOP!P103="LT",TONGHOP!I103&lt;&gt;""),TONGHOP!I103,"")</f>
        <v/>
      </c>
      <c r="C103" s="64" t="str">
        <f>IF(AND(TONGHOP!O103="KTHP",TONGHOP!P103="LT",TONGHOP!I103&lt;&gt;""),TONGHOP!R103,"")</f>
        <v/>
      </c>
      <c r="D103" s="93" t="str">
        <f>IF(F103="","",SUBTOTAL(3,$F$2:$F103))</f>
        <v/>
      </c>
      <c r="E103" s="64" t="str">
        <f>IF(AND(TONGHOP!O103="KTHP",TONGHOP!P103="TL",TONGHOP!I103&lt;&gt;""),TONGHOP!I103,"")</f>
        <v/>
      </c>
      <c r="F103" s="64" t="str">
        <f>IF(AND(TONGHOP!O103="KTHP",TONGHOP!P103="TL",TONGHOP!I103&lt;&gt;""),TONGHOP!R103,"")</f>
        <v/>
      </c>
      <c r="G103" s="64" t="str">
        <f>IF(AND(TONGHOP!O103="KTHP",TONGHOP!P103="VĐ",TONGHOP!I103&lt;&gt;""),TONGHOP!I103,"")</f>
        <v/>
      </c>
      <c r="H103" s="64" t="str">
        <f>IF(AND(TONGHOP!O103="KTHP",TONGHOP!P103="VĐ",TONGHOP!I103&lt;&gt;""),TONGHOP!R103,"")</f>
        <v/>
      </c>
      <c r="I103" s="64" t="str">
        <f>IF(AND(TONGHOP!O103="KTHP",TONGHOP!P103="TH",TONGHOP!I103&lt;&gt;""),TONGHOP!I103,"")</f>
        <v/>
      </c>
      <c r="J103" s="64" t="str">
        <f>IF(AND(TONGHOP!O103="KTHP",TONGHOP!P103="TH",TONGHOP!I103&lt;&gt;""),TONGHOP!R103,"")</f>
        <v/>
      </c>
    </row>
    <row r="104" spans="1:10" hidden="1">
      <c r="A104" s="93" t="str">
        <f>IF(C104="","",SUBTOTAL(3,$C$2:$C104))</f>
        <v/>
      </c>
      <c r="B104" s="64" t="str">
        <f>IF(AND(TONGHOP!O104="KTHP",TONGHOP!P104="LT",TONGHOP!I104&lt;&gt;""),TONGHOP!I104,"")</f>
        <v/>
      </c>
      <c r="C104" s="64" t="str">
        <f>IF(AND(TONGHOP!O104="KTHP",TONGHOP!P104="LT",TONGHOP!I104&lt;&gt;""),TONGHOP!R104,"")</f>
        <v/>
      </c>
      <c r="D104" s="93" t="str">
        <f>IF(F104="","",SUBTOTAL(3,$F$2:$F104))</f>
        <v/>
      </c>
      <c r="E104" s="64" t="str">
        <f>IF(AND(TONGHOP!O104="KTHP",TONGHOP!P104="TL",TONGHOP!I104&lt;&gt;""),TONGHOP!I104,"")</f>
        <v/>
      </c>
      <c r="F104" s="64" t="str">
        <f>IF(AND(TONGHOP!O104="KTHP",TONGHOP!P104="TL",TONGHOP!I104&lt;&gt;""),TONGHOP!R104,"")</f>
        <v/>
      </c>
      <c r="G104" s="64" t="str">
        <f>IF(AND(TONGHOP!O104="KTHP",TONGHOP!P104="VĐ",TONGHOP!I104&lt;&gt;""),TONGHOP!I104,"")</f>
        <v/>
      </c>
      <c r="H104" s="64" t="str">
        <f>IF(AND(TONGHOP!O104="KTHP",TONGHOP!P104="VĐ",TONGHOP!I104&lt;&gt;""),TONGHOP!R104,"")</f>
        <v/>
      </c>
      <c r="I104" s="64" t="str">
        <f>IF(AND(TONGHOP!O104="KTHP",TONGHOP!P104="TH",TONGHOP!I104&lt;&gt;""),TONGHOP!I104,"")</f>
        <v/>
      </c>
      <c r="J104" s="64" t="str">
        <f>IF(AND(TONGHOP!O104="KTHP",TONGHOP!P104="TH",TONGHOP!I104&lt;&gt;""),TONGHOP!R104,"")</f>
        <v/>
      </c>
    </row>
    <row r="105" spans="1:10" hidden="1">
      <c r="A105" s="93" t="str">
        <f>IF(C105="","",SUBTOTAL(3,$C$2:$C105))</f>
        <v/>
      </c>
      <c r="B105" s="64" t="str">
        <f>IF(AND(TONGHOP!O105="KTHP",TONGHOP!P105="LT",TONGHOP!I105&lt;&gt;""),TONGHOP!I105,"")</f>
        <v/>
      </c>
      <c r="C105" s="64" t="str">
        <f>IF(AND(TONGHOP!O105="KTHP",TONGHOP!P105="LT",TONGHOP!I105&lt;&gt;""),TONGHOP!R105,"")</f>
        <v/>
      </c>
      <c r="D105" s="93" t="str">
        <f>IF(F105="","",SUBTOTAL(3,$F$2:$F105))</f>
        <v/>
      </c>
      <c r="E105" s="64" t="str">
        <f>IF(AND(TONGHOP!O105="KTHP",TONGHOP!P105="TL",TONGHOP!I105&lt;&gt;""),TONGHOP!I105,"")</f>
        <v/>
      </c>
      <c r="F105" s="64" t="str">
        <f>IF(AND(TONGHOP!O105="KTHP",TONGHOP!P105="TL",TONGHOP!I105&lt;&gt;""),TONGHOP!R105,"")</f>
        <v/>
      </c>
      <c r="G105" s="64" t="str">
        <f>IF(AND(TONGHOP!O105="KTHP",TONGHOP!P105="VĐ",TONGHOP!I105&lt;&gt;""),TONGHOP!I105,"")</f>
        <v/>
      </c>
      <c r="H105" s="64" t="str">
        <f>IF(AND(TONGHOP!O105="KTHP",TONGHOP!P105="VĐ",TONGHOP!I105&lt;&gt;""),TONGHOP!R105,"")</f>
        <v/>
      </c>
      <c r="I105" s="64" t="str">
        <f>IF(AND(TONGHOP!O105="KTHP",TONGHOP!P105="TH",TONGHOP!I105&lt;&gt;""),TONGHOP!I105,"")</f>
        <v/>
      </c>
      <c r="J105" s="64" t="str">
        <f>IF(AND(TONGHOP!O105="KTHP",TONGHOP!P105="TH",TONGHOP!I105&lt;&gt;""),TONGHOP!R105,"")</f>
        <v/>
      </c>
    </row>
    <row r="106" spans="1:10" hidden="1">
      <c r="A106" s="93" t="str">
        <f>IF(C106="","",SUBTOTAL(3,$C$2:$C106))</f>
        <v/>
      </c>
      <c r="B106" s="64" t="str">
        <f>IF(AND(TONGHOP!O106="KTHP",TONGHOP!P106="LT",TONGHOP!I106&lt;&gt;""),TONGHOP!I106,"")</f>
        <v/>
      </c>
      <c r="C106" s="64" t="str">
        <f>IF(AND(TONGHOP!O106="KTHP",TONGHOP!P106="LT",TONGHOP!I106&lt;&gt;""),TONGHOP!R106,"")</f>
        <v/>
      </c>
      <c r="D106" s="93" t="str">
        <f>IF(F106="","",SUBTOTAL(3,$F$2:$F106))</f>
        <v/>
      </c>
      <c r="E106" s="64" t="str">
        <f>IF(AND(TONGHOP!O106="KTHP",TONGHOP!P106="TL",TONGHOP!I106&lt;&gt;""),TONGHOP!I106,"")</f>
        <v/>
      </c>
      <c r="F106" s="64" t="str">
        <f>IF(AND(TONGHOP!O106="KTHP",TONGHOP!P106="TL",TONGHOP!I106&lt;&gt;""),TONGHOP!R106,"")</f>
        <v/>
      </c>
      <c r="G106" s="64" t="str">
        <f>IF(AND(TONGHOP!O106="KTHP",TONGHOP!P106="VĐ",TONGHOP!I106&lt;&gt;""),TONGHOP!I106,"")</f>
        <v/>
      </c>
      <c r="H106" s="64" t="str">
        <f>IF(AND(TONGHOP!O106="KTHP",TONGHOP!P106="VĐ",TONGHOP!I106&lt;&gt;""),TONGHOP!R106,"")</f>
        <v/>
      </c>
      <c r="I106" s="64" t="str">
        <f>IF(AND(TONGHOP!O106="KTHP",TONGHOP!P106="TH",TONGHOP!I106&lt;&gt;""),TONGHOP!I106,"")</f>
        <v/>
      </c>
      <c r="J106" s="64" t="str">
        <f>IF(AND(TONGHOP!O106="KTHP",TONGHOP!P106="TH",TONGHOP!I106&lt;&gt;""),TONGHOP!R106,"")</f>
        <v/>
      </c>
    </row>
    <row r="107" spans="1:10" hidden="1">
      <c r="A107" s="93" t="str">
        <f>IF(C107="","",SUBTOTAL(3,$C$2:$C107))</f>
        <v/>
      </c>
      <c r="B107" s="64" t="str">
        <f>IF(AND(TONGHOP!O107="KTHP",TONGHOP!P107="LT",TONGHOP!I107&lt;&gt;""),TONGHOP!I107,"")</f>
        <v/>
      </c>
      <c r="C107" s="64" t="str">
        <f>IF(AND(TONGHOP!O107="KTHP",TONGHOP!P107="LT",TONGHOP!I107&lt;&gt;""),TONGHOP!R107,"")</f>
        <v/>
      </c>
      <c r="D107" s="93" t="str">
        <f>IF(F107="","",SUBTOTAL(3,$F$2:$F107))</f>
        <v/>
      </c>
      <c r="E107" s="64" t="str">
        <f>IF(AND(TONGHOP!O107="KTHP",TONGHOP!P107="TL",TONGHOP!I107&lt;&gt;""),TONGHOP!I107,"")</f>
        <v/>
      </c>
      <c r="F107" s="64" t="str">
        <f>IF(AND(TONGHOP!O107="KTHP",TONGHOP!P107="TL",TONGHOP!I107&lt;&gt;""),TONGHOP!R107,"")</f>
        <v/>
      </c>
      <c r="G107" s="64" t="str">
        <f>IF(AND(TONGHOP!O107="KTHP",TONGHOP!P107="VĐ",TONGHOP!I107&lt;&gt;""),TONGHOP!I107,"")</f>
        <v/>
      </c>
      <c r="H107" s="64" t="str">
        <f>IF(AND(TONGHOP!O107="KTHP",TONGHOP!P107="VĐ",TONGHOP!I107&lt;&gt;""),TONGHOP!R107,"")</f>
        <v/>
      </c>
      <c r="I107" s="64" t="str">
        <f>IF(AND(TONGHOP!O107="KTHP",TONGHOP!P107="TH",TONGHOP!I107&lt;&gt;""),TONGHOP!I107,"")</f>
        <v/>
      </c>
      <c r="J107" s="64" t="str">
        <f>IF(AND(TONGHOP!O107="KTHP",TONGHOP!P107="TH",TONGHOP!I107&lt;&gt;""),TONGHOP!R107,"")</f>
        <v/>
      </c>
    </row>
    <row r="108" spans="1:10" hidden="1">
      <c r="A108" s="93" t="str">
        <f>IF(C108="","",SUBTOTAL(3,$C$2:$C108))</f>
        <v/>
      </c>
      <c r="B108" s="64" t="str">
        <f>IF(AND(TONGHOP!O108="KTHP",TONGHOP!P108="LT",TONGHOP!I108&lt;&gt;""),TONGHOP!I108,"")</f>
        <v/>
      </c>
      <c r="C108" s="64" t="str">
        <f>IF(AND(TONGHOP!O108="KTHP",TONGHOP!P108="LT",TONGHOP!I108&lt;&gt;""),TONGHOP!R108,"")</f>
        <v/>
      </c>
      <c r="D108" s="93" t="str">
        <f>IF(F108="","",SUBTOTAL(3,$F$2:$F108))</f>
        <v/>
      </c>
      <c r="E108" s="64" t="str">
        <f>IF(AND(TONGHOP!O108="KTHP",TONGHOP!P108="TL",TONGHOP!I108&lt;&gt;""),TONGHOP!I108,"")</f>
        <v/>
      </c>
      <c r="F108" s="64" t="str">
        <f>IF(AND(TONGHOP!O108="KTHP",TONGHOP!P108="TL",TONGHOP!I108&lt;&gt;""),TONGHOP!R108,"")</f>
        <v/>
      </c>
      <c r="G108" s="64" t="str">
        <f>IF(AND(TONGHOP!O108="KTHP",TONGHOP!P108="VĐ",TONGHOP!I108&lt;&gt;""),TONGHOP!I108,"")</f>
        <v/>
      </c>
      <c r="H108" s="64" t="str">
        <f>IF(AND(TONGHOP!O108="KTHP",TONGHOP!P108="VĐ",TONGHOP!I108&lt;&gt;""),TONGHOP!R108,"")</f>
        <v/>
      </c>
      <c r="I108" s="64" t="str">
        <f>IF(AND(TONGHOP!O108="KTHP",TONGHOP!P108="TH",TONGHOP!I108&lt;&gt;""),TONGHOP!I108,"")</f>
        <v/>
      </c>
      <c r="J108" s="64" t="str">
        <f>IF(AND(TONGHOP!O108="KTHP",TONGHOP!P108="TH",TONGHOP!I108&lt;&gt;""),TONGHOP!R108,"")</f>
        <v/>
      </c>
    </row>
    <row r="109" spans="1:10" hidden="1">
      <c r="A109" s="93" t="str">
        <f>IF(C109="","",SUBTOTAL(3,$C$2:$C109))</f>
        <v/>
      </c>
      <c r="B109" s="64" t="str">
        <f>IF(AND(TONGHOP!O109="KTHP",TONGHOP!P109="LT",TONGHOP!I109&lt;&gt;""),TONGHOP!I109,"")</f>
        <v/>
      </c>
      <c r="C109" s="64" t="str">
        <f>IF(AND(TONGHOP!O109="KTHP",TONGHOP!P109="LT",TONGHOP!I109&lt;&gt;""),TONGHOP!R109,"")</f>
        <v/>
      </c>
      <c r="D109" s="93" t="str">
        <f>IF(F109="","",SUBTOTAL(3,$F$2:$F109))</f>
        <v/>
      </c>
      <c r="E109" s="64" t="str">
        <f>IF(AND(TONGHOP!O109="KTHP",TONGHOP!P109="TL",TONGHOP!I109&lt;&gt;""),TONGHOP!I109,"")</f>
        <v/>
      </c>
      <c r="F109" s="64" t="str">
        <f>IF(AND(TONGHOP!O109="KTHP",TONGHOP!P109="TL",TONGHOP!I109&lt;&gt;""),TONGHOP!R109,"")</f>
        <v/>
      </c>
      <c r="G109" s="64" t="str">
        <f>IF(AND(TONGHOP!O109="KTHP",TONGHOP!P109="VĐ",TONGHOP!I109&lt;&gt;""),TONGHOP!I109,"")</f>
        <v/>
      </c>
      <c r="H109" s="64" t="str">
        <f>IF(AND(TONGHOP!O109="KTHP",TONGHOP!P109="VĐ",TONGHOP!I109&lt;&gt;""),TONGHOP!R109,"")</f>
        <v/>
      </c>
      <c r="I109" s="64" t="str">
        <f>IF(AND(TONGHOP!O109="KTHP",TONGHOP!P109="TH",TONGHOP!I109&lt;&gt;""),TONGHOP!I109,"")</f>
        <v/>
      </c>
      <c r="J109" s="64" t="str">
        <f>IF(AND(TONGHOP!O109="KTHP",TONGHOP!P109="TH",TONGHOP!I109&lt;&gt;""),TONGHOP!R109,"")</f>
        <v/>
      </c>
    </row>
    <row r="110" spans="1:10" hidden="1">
      <c r="A110" s="93" t="str">
        <f>IF(C110="","",SUBTOTAL(3,$C$2:$C110))</f>
        <v/>
      </c>
      <c r="B110" s="64" t="str">
        <f>IF(AND(TONGHOP!O110="KTHP",TONGHOP!P110="LT",TONGHOP!I110&lt;&gt;""),TONGHOP!I110,"")</f>
        <v/>
      </c>
      <c r="C110" s="64" t="str">
        <f>IF(AND(TONGHOP!O110="KTHP",TONGHOP!P110="LT",TONGHOP!I110&lt;&gt;""),TONGHOP!R110,"")</f>
        <v/>
      </c>
      <c r="D110" s="93" t="str">
        <f>IF(F110="","",SUBTOTAL(3,$F$2:$F110))</f>
        <v/>
      </c>
      <c r="E110" s="64" t="str">
        <f>IF(AND(TONGHOP!O110="KTHP",TONGHOP!P110="TL",TONGHOP!I110&lt;&gt;""),TONGHOP!I110,"")</f>
        <v/>
      </c>
      <c r="F110" s="64" t="str">
        <f>IF(AND(TONGHOP!O110="KTHP",TONGHOP!P110="TL",TONGHOP!I110&lt;&gt;""),TONGHOP!R110,"")</f>
        <v/>
      </c>
      <c r="G110" s="64" t="str">
        <f>IF(AND(TONGHOP!O110="KTHP",TONGHOP!P110="VĐ",TONGHOP!I110&lt;&gt;""),TONGHOP!I110,"")</f>
        <v/>
      </c>
      <c r="H110" s="64" t="str">
        <f>IF(AND(TONGHOP!O110="KTHP",TONGHOP!P110="VĐ",TONGHOP!I110&lt;&gt;""),TONGHOP!R110,"")</f>
        <v/>
      </c>
      <c r="I110" s="64" t="str">
        <f>IF(AND(TONGHOP!O110="KTHP",TONGHOP!P110="TH",TONGHOP!I110&lt;&gt;""),TONGHOP!I110,"")</f>
        <v/>
      </c>
      <c r="J110" s="64" t="str">
        <f>IF(AND(TONGHOP!O110="KTHP",TONGHOP!P110="TH",TONGHOP!I110&lt;&gt;""),TONGHOP!R110,"")</f>
        <v/>
      </c>
    </row>
    <row r="111" spans="1:10" hidden="1">
      <c r="A111" s="93" t="str">
        <f>IF(C111="","",SUBTOTAL(3,$C$2:$C111))</f>
        <v/>
      </c>
      <c r="B111" s="64" t="str">
        <f>IF(AND(TONGHOP!O111="KTHP",TONGHOP!P111="LT",TONGHOP!I111&lt;&gt;""),TONGHOP!I111,"")</f>
        <v/>
      </c>
      <c r="C111" s="64" t="str">
        <f>IF(AND(TONGHOP!O111="KTHP",TONGHOP!P111="LT",TONGHOP!I111&lt;&gt;""),TONGHOP!R111,"")</f>
        <v/>
      </c>
      <c r="D111" s="93" t="str">
        <f>IF(F111="","",SUBTOTAL(3,$F$2:$F111))</f>
        <v/>
      </c>
      <c r="E111" s="64" t="str">
        <f>IF(AND(TONGHOP!O111="KTHP",TONGHOP!P111="TL",TONGHOP!I111&lt;&gt;""),TONGHOP!I111,"")</f>
        <v/>
      </c>
      <c r="F111" s="64" t="str">
        <f>IF(AND(TONGHOP!O111="KTHP",TONGHOP!P111="TL",TONGHOP!I111&lt;&gt;""),TONGHOP!R111,"")</f>
        <v/>
      </c>
      <c r="G111" s="64" t="str">
        <f>IF(AND(TONGHOP!O111="KTHP",TONGHOP!P111="VĐ",TONGHOP!I111&lt;&gt;""),TONGHOP!I111,"")</f>
        <v/>
      </c>
      <c r="H111" s="64" t="str">
        <f>IF(AND(TONGHOP!O111="KTHP",TONGHOP!P111="VĐ",TONGHOP!I111&lt;&gt;""),TONGHOP!R111,"")</f>
        <v/>
      </c>
      <c r="I111" s="64" t="str">
        <f>IF(AND(TONGHOP!O111="KTHP",TONGHOP!P111="TH",TONGHOP!I111&lt;&gt;""),TONGHOP!I111,"")</f>
        <v/>
      </c>
      <c r="J111" s="64" t="str">
        <f>IF(AND(TONGHOP!O111="KTHP",TONGHOP!P111="TH",TONGHOP!I111&lt;&gt;""),TONGHOP!R111,"")</f>
        <v/>
      </c>
    </row>
    <row r="112" spans="1:10" hidden="1">
      <c r="A112" s="93" t="str">
        <f>IF(C112="","",SUBTOTAL(3,$C$2:$C112))</f>
        <v/>
      </c>
      <c r="B112" s="64" t="str">
        <f>IF(AND(TONGHOP!O112="KTHP",TONGHOP!P112="LT",TONGHOP!I112&lt;&gt;""),TONGHOP!I112,"")</f>
        <v/>
      </c>
      <c r="C112" s="64" t="str">
        <f>IF(AND(TONGHOP!O112="KTHP",TONGHOP!P112="LT",TONGHOP!I112&lt;&gt;""),TONGHOP!R112,"")</f>
        <v/>
      </c>
      <c r="D112" s="93" t="str">
        <f>IF(F112="","",SUBTOTAL(3,$F$2:$F112))</f>
        <v/>
      </c>
      <c r="E112" s="64" t="str">
        <f>IF(AND(TONGHOP!O112="KTHP",TONGHOP!P112="TL",TONGHOP!I112&lt;&gt;""),TONGHOP!I112,"")</f>
        <v/>
      </c>
      <c r="F112" s="64" t="str">
        <f>IF(AND(TONGHOP!O112="KTHP",TONGHOP!P112="TL",TONGHOP!I112&lt;&gt;""),TONGHOP!R112,"")</f>
        <v/>
      </c>
      <c r="G112" s="64" t="str">
        <f>IF(AND(TONGHOP!O112="KTHP",TONGHOP!P112="VĐ",TONGHOP!I112&lt;&gt;""),TONGHOP!I112,"")</f>
        <v/>
      </c>
      <c r="H112" s="64" t="str">
        <f>IF(AND(TONGHOP!O112="KTHP",TONGHOP!P112="VĐ",TONGHOP!I112&lt;&gt;""),TONGHOP!R112,"")</f>
        <v/>
      </c>
      <c r="I112" s="64" t="str">
        <f>IF(AND(TONGHOP!O112="KTHP",TONGHOP!P112="TH",TONGHOP!I112&lt;&gt;""),TONGHOP!I112,"")</f>
        <v/>
      </c>
      <c r="J112" s="64" t="str">
        <f>IF(AND(TONGHOP!O112="KTHP",TONGHOP!P112="TH",TONGHOP!I112&lt;&gt;""),TONGHOP!R112,"")</f>
        <v/>
      </c>
    </row>
    <row r="113" spans="1:10" hidden="1">
      <c r="A113" s="93">
        <f>IF(C113="","",SUBTOTAL(3,$C$2:$C113))</f>
        <v>0</v>
      </c>
      <c r="B113" s="64" t="str">
        <f>IF(AND(TONGHOP!O113="KTHP",TONGHOP!P113="LT",TONGHOP!I113&lt;&gt;""),TONGHOP!I113,"")</f>
        <v>Phạm Thị Gia Tâm</v>
      </c>
      <c r="C113" s="64">
        <f>IF(AND(TONGHOP!O113="KTHP",TONGHOP!P113="LT",TONGHOP!I113&lt;&gt;""),TONGHOP!R113,"")</f>
        <v>13</v>
      </c>
      <c r="D113" s="93" t="str">
        <f>IF(F113="","",SUBTOTAL(3,$F$2:$F113))</f>
        <v/>
      </c>
      <c r="E113" s="64" t="str">
        <f>IF(AND(TONGHOP!O113="KTHP",TONGHOP!P113="TL",TONGHOP!I113&lt;&gt;""),TONGHOP!I113,"")</f>
        <v/>
      </c>
      <c r="F113" s="64" t="str">
        <f>IF(AND(TONGHOP!O113="KTHP",TONGHOP!P113="TL",TONGHOP!I113&lt;&gt;""),TONGHOP!R113,"")</f>
        <v/>
      </c>
      <c r="G113" s="64" t="str">
        <f>IF(AND(TONGHOP!O113="KTHP",TONGHOP!P113="VĐ",TONGHOP!I113&lt;&gt;""),TONGHOP!I113,"")</f>
        <v/>
      </c>
      <c r="H113" s="64" t="str">
        <f>IF(AND(TONGHOP!O113="KTHP",TONGHOP!P113="VĐ",TONGHOP!I113&lt;&gt;""),TONGHOP!R113,"")</f>
        <v/>
      </c>
      <c r="I113" s="64" t="str">
        <f>IF(AND(TONGHOP!O113="KTHP",TONGHOP!P113="TH",TONGHOP!I113&lt;&gt;""),TONGHOP!I113,"")</f>
        <v/>
      </c>
      <c r="J113" s="64" t="str">
        <f>IF(AND(TONGHOP!O113="KTHP",TONGHOP!P113="TH",TONGHOP!I113&lt;&gt;""),TONGHOP!R113,"")</f>
        <v/>
      </c>
    </row>
    <row r="114" spans="1:10" hidden="1">
      <c r="A114" s="93" t="str">
        <f>IF(C114="","",SUBTOTAL(3,$C$2:$C114))</f>
        <v/>
      </c>
      <c r="B114" s="64" t="str">
        <f>IF(AND(TONGHOP!O114="KTHP",TONGHOP!P114="LT",TONGHOP!I114&lt;&gt;""),TONGHOP!I114,"")</f>
        <v/>
      </c>
      <c r="C114" s="64" t="str">
        <f>IF(AND(TONGHOP!O114="KTHP",TONGHOP!P114="LT",TONGHOP!I114&lt;&gt;""),TONGHOP!R114,"")</f>
        <v/>
      </c>
      <c r="D114" s="93" t="str">
        <f>IF(F114="","",SUBTOTAL(3,$F$2:$F114))</f>
        <v/>
      </c>
      <c r="E114" s="64" t="str">
        <f>IF(AND(TONGHOP!O114="KTHP",TONGHOP!P114="TL",TONGHOP!I114&lt;&gt;""),TONGHOP!I114,"")</f>
        <v/>
      </c>
      <c r="F114" s="64" t="str">
        <f>IF(AND(TONGHOP!O114="KTHP",TONGHOP!P114="TL",TONGHOP!I114&lt;&gt;""),TONGHOP!R114,"")</f>
        <v/>
      </c>
      <c r="G114" s="64" t="str">
        <f>IF(AND(TONGHOP!O114="KTHP",TONGHOP!P114="VĐ",TONGHOP!I114&lt;&gt;""),TONGHOP!I114,"")</f>
        <v/>
      </c>
      <c r="H114" s="64" t="str">
        <f>IF(AND(TONGHOP!O114="KTHP",TONGHOP!P114="VĐ",TONGHOP!I114&lt;&gt;""),TONGHOP!R114,"")</f>
        <v/>
      </c>
      <c r="I114" s="64" t="str">
        <f>IF(AND(TONGHOP!O114="KTHP",TONGHOP!P114="TH",TONGHOP!I114&lt;&gt;""),TONGHOP!I114,"")</f>
        <v/>
      </c>
      <c r="J114" s="64" t="str">
        <f>IF(AND(TONGHOP!O114="KTHP",TONGHOP!P114="TH",TONGHOP!I114&lt;&gt;""),TONGHOP!R114,"")</f>
        <v/>
      </c>
    </row>
    <row r="115" spans="1:10" hidden="1">
      <c r="A115" s="93" t="str">
        <f>IF(C115="","",SUBTOTAL(3,$C$2:$C115))</f>
        <v/>
      </c>
      <c r="B115" s="64" t="str">
        <f>IF(AND(TONGHOP!O115="KTHP",TONGHOP!P115="LT",TONGHOP!I115&lt;&gt;""),TONGHOP!I115,"")</f>
        <v/>
      </c>
      <c r="C115" s="64" t="str">
        <f>IF(AND(TONGHOP!O115="KTHP",TONGHOP!P115="LT",TONGHOP!I115&lt;&gt;""),TONGHOP!R115,"")</f>
        <v/>
      </c>
      <c r="D115" s="93" t="str">
        <f>IF(F115="","",SUBTOTAL(3,$F$2:$F115))</f>
        <v/>
      </c>
      <c r="E115" s="64" t="str">
        <f>IF(AND(TONGHOP!O115="KTHP",TONGHOP!P115="TL",TONGHOP!I115&lt;&gt;""),TONGHOP!I115,"")</f>
        <v/>
      </c>
      <c r="F115" s="64" t="str">
        <f>IF(AND(TONGHOP!O115="KTHP",TONGHOP!P115="TL",TONGHOP!I115&lt;&gt;""),TONGHOP!R115,"")</f>
        <v/>
      </c>
      <c r="G115" s="64" t="str">
        <f>IF(AND(TONGHOP!O115="KTHP",TONGHOP!P115="VĐ",TONGHOP!I115&lt;&gt;""),TONGHOP!I115,"")</f>
        <v/>
      </c>
      <c r="H115" s="64" t="str">
        <f>IF(AND(TONGHOP!O115="KTHP",TONGHOP!P115="VĐ",TONGHOP!I115&lt;&gt;""),TONGHOP!R115,"")</f>
        <v/>
      </c>
      <c r="I115" s="64" t="str">
        <f>IF(AND(TONGHOP!O115="KTHP",TONGHOP!P115="TH",TONGHOP!I115&lt;&gt;""),TONGHOP!I115,"")</f>
        <v/>
      </c>
      <c r="J115" s="64" t="str">
        <f>IF(AND(TONGHOP!O115="KTHP",TONGHOP!P115="TH",TONGHOP!I115&lt;&gt;""),TONGHOP!R115,"")</f>
        <v/>
      </c>
    </row>
    <row r="116" spans="1:10" hidden="1">
      <c r="A116" s="93">
        <f>IF(C116="","",SUBTOTAL(3,$C$2:$C116))</f>
        <v>0</v>
      </c>
      <c r="B116" s="64" t="str">
        <f>IF(AND(TONGHOP!O116="KTHP",TONGHOP!P116="LT",TONGHOP!I116&lt;&gt;""),TONGHOP!I116,"")</f>
        <v>Mai Chiếm Tuấn</v>
      </c>
      <c r="C116" s="64">
        <f>IF(AND(TONGHOP!O116="KTHP",TONGHOP!P116="LT",TONGHOP!I116&lt;&gt;""),TONGHOP!R116,"")</f>
        <v>43</v>
      </c>
      <c r="D116" s="93" t="str">
        <f>IF(F116="","",SUBTOTAL(3,$F$2:$F116))</f>
        <v/>
      </c>
      <c r="E116" s="64" t="str">
        <f>IF(AND(TONGHOP!O116="KTHP",TONGHOP!P116="TL",TONGHOP!I116&lt;&gt;""),TONGHOP!I116,"")</f>
        <v/>
      </c>
      <c r="F116" s="64" t="str">
        <f>IF(AND(TONGHOP!O116="KTHP",TONGHOP!P116="TL",TONGHOP!I116&lt;&gt;""),TONGHOP!R116,"")</f>
        <v/>
      </c>
      <c r="G116" s="64" t="str">
        <f>IF(AND(TONGHOP!O116="KTHP",TONGHOP!P116="VĐ",TONGHOP!I116&lt;&gt;""),TONGHOP!I116,"")</f>
        <v/>
      </c>
      <c r="H116" s="64" t="str">
        <f>IF(AND(TONGHOP!O116="KTHP",TONGHOP!P116="VĐ",TONGHOP!I116&lt;&gt;""),TONGHOP!R116,"")</f>
        <v/>
      </c>
      <c r="I116" s="64" t="str">
        <f>IF(AND(TONGHOP!O116="KTHP",TONGHOP!P116="TH",TONGHOP!I116&lt;&gt;""),TONGHOP!I116,"")</f>
        <v/>
      </c>
      <c r="J116" s="64" t="str">
        <f>IF(AND(TONGHOP!O116="KTHP",TONGHOP!P116="TH",TONGHOP!I116&lt;&gt;""),TONGHOP!R116,"")</f>
        <v/>
      </c>
    </row>
    <row r="117" spans="1:10" hidden="1">
      <c r="A117" s="93">
        <f>IF(C117="","",SUBTOTAL(3,$C$2:$C117))</f>
        <v>0</v>
      </c>
      <c r="B117" s="64" t="str">
        <f>IF(AND(TONGHOP!O117="KTHP",TONGHOP!P117="LT",TONGHOP!I117&lt;&gt;""),TONGHOP!I117,"")</f>
        <v>Đặng Đức Minh</v>
      </c>
      <c r="C117" s="64">
        <f>IF(AND(TONGHOP!O117="KTHP",TONGHOP!P117="LT",TONGHOP!I117&lt;&gt;""),TONGHOP!R117,"")</f>
        <v>49</v>
      </c>
      <c r="D117" s="93" t="str">
        <f>IF(F117="","",SUBTOTAL(3,$F$2:$F117))</f>
        <v/>
      </c>
      <c r="E117" s="64" t="str">
        <f>IF(AND(TONGHOP!O117="KTHP",TONGHOP!P117="TL",TONGHOP!I117&lt;&gt;""),TONGHOP!I117,"")</f>
        <v/>
      </c>
      <c r="F117" s="64" t="str">
        <f>IF(AND(TONGHOP!O117="KTHP",TONGHOP!P117="TL",TONGHOP!I117&lt;&gt;""),TONGHOP!R117,"")</f>
        <v/>
      </c>
      <c r="G117" s="64" t="str">
        <f>IF(AND(TONGHOP!O117="KTHP",TONGHOP!P117="VĐ",TONGHOP!I117&lt;&gt;""),TONGHOP!I117,"")</f>
        <v/>
      </c>
      <c r="H117" s="64" t="str">
        <f>IF(AND(TONGHOP!O117="KTHP",TONGHOP!P117="VĐ",TONGHOP!I117&lt;&gt;""),TONGHOP!R117,"")</f>
        <v/>
      </c>
      <c r="I117" s="64" t="str">
        <f>IF(AND(TONGHOP!O117="KTHP",TONGHOP!P117="TH",TONGHOP!I117&lt;&gt;""),TONGHOP!I117,"")</f>
        <v/>
      </c>
      <c r="J117" s="64" t="str">
        <f>IF(AND(TONGHOP!O117="KTHP",TONGHOP!P117="TH",TONGHOP!I117&lt;&gt;""),TONGHOP!R117,"")</f>
        <v/>
      </c>
    </row>
    <row r="118" spans="1:10" hidden="1">
      <c r="A118" s="93" t="str">
        <f>IF(C118="","",SUBTOTAL(3,$C$2:$C118))</f>
        <v/>
      </c>
      <c r="B118" s="64" t="str">
        <f>IF(AND(TONGHOP!O118="KTHP",TONGHOP!P118="LT",TONGHOP!I118&lt;&gt;""),TONGHOP!I118,"")</f>
        <v/>
      </c>
      <c r="C118" s="64" t="str">
        <f>IF(AND(TONGHOP!O118="KTHP",TONGHOP!P118="LT",TONGHOP!I118&lt;&gt;""),TONGHOP!R118,"")</f>
        <v/>
      </c>
      <c r="D118" s="93" t="str">
        <f>IF(F118="","",SUBTOTAL(3,$F$2:$F118))</f>
        <v/>
      </c>
      <c r="E118" s="64" t="str">
        <f>IF(AND(TONGHOP!O118="KTHP",TONGHOP!P118="TL",TONGHOP!I118&lt;&gt;""),TONGHOP!I118,"")</f>
        <v/>
      </c>
      <c r="F118" s="64" t="str">
        <f>IF(AND(TONGHOP!O118="KTHP",TONGHOP!P118="TL",TONGHOP!I118&lt;&gt;""),TONGHOP!R118,"")</f>
        <v/>
      </c>
      <c r="G118" s="64" t="str">
        <f>IF(AND(TONGHOP!O118="KTHP",TONGHOP!P118="VĐ",TONGHOP!I118&lt;&gt;""),TONGHOP!I118,"")</f>
        <v/>
      </c>
      <c r="H118" s="64" t="str">
        <f>IF(AND(TONGHOP!O118="KTHP",TONGHOP!P118="VĐ",TONGHOP!I118&lt;&gt;""),TONGHOP!R118,"")</f>
        <v/>
      </c>
      <c r="I118" s="64" t="str">
        <f>IF(AND(TONGHOP!O118="KTHP",TONGHOP!P118="TH",TONGHOP!I118&lt;&gt;""),TONGHOP!I118,"")</f>
        <v/>
      </c>
      <c r="J118" s="64" t="str">
        <f>IF(AND(TONGHOP!O118="KTHP",TONGHOP!P118="TH",TONGHOP!I118&lt;&gt;""),TONGHOP!R118,"")</f>
        <v/>
      </c>
    </row>
    <row r="119" spans="1:10" hidden="1">
      <c r="A119" s="93">
        <f>IF(C119="","",SUBTOTAL(3,$C$2:$C119))</f>
        <v>0</v>
      </c>
      <c r="B119" s="64" t="str">
        <f>IF(AND(TONGHOP!O119="KTHP",TONGHOP!P119="LT",TONGHOP!I119&lt;&gt;""),TONGHOP!I119,"")</f>
        <v>Lê Tiến Đạt</v>
      </c>
      <c r="C119" s="64">
        <f>IF(AND(TONGHOP!O119="KTHP",TONGHOP!P119="LT",TONGHOP!I119&lt;&gt;""),TONGHOP!R119,"")</f>
        <v>55</v>
      </c>
      <c r="D119" s="93" t="str">
        <f>IF(F119="","",SUBTOTAL(3,$F$2:$F119))</f>
        <v/>
      </c>
      <c r="E119" s="64" t="str">
        <f>IF(AND(TONGHOP!O119="KTHP",TONGHOP!P119="TL",TONGHOP!I119&lt;&gt;""),TONGHOP!I119,"")</f>
        <v/>
      </c>
      <c r="F119" s="64" t="str">
        <f>IF(AND(TONGHOP!O119="KTHP",TONGHOP!P119="TL",TONGHOP!I119&lt;&gt;""),TONGHOP!R119,"")</f>
        <v/>
      </c>
      <c r="G119" s="64" t="str">
        <f>IF(AND(TONGHOP!O119="KTHP",TONGHOP!P119="VĐ",TONGHOP!I119&lt;&gt;""),TONGHOP!I119,"")</f>
        <v/>
      </c>
      <c r="H119" s="64" t="str">
        <f>IF(AND(TONGHOP!O119="KTHP",TONGHOP!P119="VĐ",TONGHOP!I119&lt;&gt;""),TONGHOP!R119,"")</f>
        <v/>
      </c>
      <c r="I119" s="64" t="str">
        <f>IF(AND(TONGHOP!O119="KTHP",TONGHOP!P119="TH",TONGHOP!I119&lt;&gt;""),TONGHOP!I119,"")</f>
        <v/>
      </c>
      <c r="J119" s="64" t="str">
        <f>IF(AND(TONGHOP!O119="KTHP",TONGHOP!P119="TH",TONGHOP!I119&lt;&gt;""),TONGHOP!R119,"")</f>
        <v/>
      </c>
    </row>
    <row r="120" spans="1:10" hidden="1">
      <c r="A120" s="93" t="str">
        <f>IF(C120="","",SUBTOTAL(3,$C$2:$C120))</f>
        <v/>
      </c>
      <c r="B120" s="64" t="str">
        <f>IF(AND(TONGHOP!O120="KTHP",TONGHOP!P120="LT",TONGHOP!I120&lt;&gt;""),TONGHOP!I120,"")</f>
        <v/>
      </c>
      <c r="C120" s="64" t="str">
        <f>IF(AND(TONGHOP!O120="KTHP",TONGHOP!P120="LT",TONGHOP!I120&lt;&gt;""),TONGHOP!R120,"")</f>
        <v/>
      </c>
      <c r="D120" s="93" t="str">
        <f>IF(F120="","",SUBTOTAL(3,$F$2:$F120))</f>
        <v/>
      </c>
      <c r="E120" s="64" t="str">
        <f>IF(AND(TONGHOP!O120="KTHP",TONGHOP!P120="TL",TONGHOP!I120&lt;&gt;""),TONGHOP!I120,"")</f>
        <v/>
      </c>
      <c r="F120" s="64" t="str">
        <f>IF(AND(TONGHOP!O120="KTHP",TONGHOP!P120="TL",TONGHOP!I120&lt;&gt;""),TONGHOP!R120,"")</f>
        <v/>
      </c>
      <c r="G120" s="64" t="str">
        <f>IF(AND(TONGHOP!O120="KTHP",TONGHOP!P120="VĐ",TONGHOP!I120&lt;&gt;""),TONGHOP!I120,"")</f>
        <v/>
      </c>
      <c r="H120" s="64" t="str">
        <f>IF(AND(TONGHOP!O120="KTHP",TONGHOP!P120="VĐ",TONGHOP!I120&lt;&gt;""),TONGHOP!R120,"")</f>
        <v/>
      </c>
      <c r="I120" s="64" t="str">
        <f>IF(AND(TONGHOP!O120="KTHP",TONGHOP!P120="TH",TONGHOP!I120&lt;&gt;""),TONGHOP!I120,"")</f>
        <v/>
      </c>
      <c r="J120" s="64" t="str">
        <f>IF(AND(TONGHOP!O120="KTHP",TONGHOP!P120="TH",TONGHOP!I120&lt;&gt;""),TONGHOP!R120,"")</f>
        <v/>
      </c>
    </row>
    <row r="121" spans="1:10" hidden="1">
      <c r="A121" s="93">
        <f>IF(C121="","",SUBTOTAL(3,$C$2:$C121))</f>
        <v>0</v>
      </c>
      <c r="B121" s="64" t="str">
        <f>IF(AND(TONGHOP!O121="KTHP",TONGHOP!P121="LT",TONGHOP!I121&lt;&gt;""),TONGHOP!I121,"")</f>
        <v>Lê Tiến Đạt</v>
      </c>
      <c r="C121" s="64">
        <f>IF(AND(TONGHOP!O121="KTHP",TONGHOP!P121="LT",TONGHOP!I121&lt;&gt;""),TONGHOP!R121,"")</f>
        <v>53</v>
      </c>
      <c r="D121" s="93" t="str">
        <f>IF(F121="","",SUBTOTAL(3,$F$2:$F121))</f>
        <v/>
      </c>
      <c r="E121" s="64" t="str">
        <f>IF(AND(TONGHOP!O121="KTHP",TONGHOP!P121="TL",TONGHOP!I121&lt;&gt;""),TONGHOP!I121,"")</f>
        <v/>
      </c>
      <c r="F121" s="64" t="str">
        <f>IF(AND(TONGHOP!O121="KTHP",TONGHOP!P121="TL",TONGHOP!I121&lt;&gt;""),TONGHOP!R121,"")</f>
        <v/>
      </c>
      <c r="G121" s="64" t="str">
        <f>IF(AND(TONGHOP!O121="KTHP",TONGHOP!P121="VĐ",TONGHOP!I121&lt;&gt;""),TONGHOP!I121,"")</f>
        <v/>
      </c>
      <c r="H121" s="64" t="str">
        <f>IF(AND(TONGHOP!O121="KTHP",TONGHOP!P121="VĐ",TONGHOP!I121&lt;&gt;""),TONGHOP!R121,"")</f>
        <v/>
      </c>
      <c r="I121" s="64" t="str">
        <f>IF(AND(TONGHOP!O121="KTHP",TONGHOP!P121="TH",TONGHOP!I121&lt;&gt;""),TONGHOP!I121,"")</f>
        <v/>
      </c>
      <c r="J121" s="64" t="str">
        <f>IF(AND(TONGHOP!O121="KTHP",TONGHOP!P121="TH",TONGHOP!I121&lt;&gt;""),TONGHOP!R121,"")</f>
        <v/>
      </c>
    </row>
    <row r="122" spans="1:10" hidden="1">
      <c r="A122" s="93">
        <f>IF(C122="","",SUBTOTAL(3,$C$2:$C122))</f>
        <v>0</v>
      </c>
      <c r="B122" s="64" t="str">
        <f>IF(AND(TONGHOP!O122="KTHP",TONGHOP!P122="LT",TONGHOP!I122&lt;&gt;""),TONGHOP!I122,"")</f>
        <v>Ngô Phong Cường</v>
      </c>
      <c r="C122" s="64">
        <f>IF(AND(TONGHOP!O122="KTHP",TONGHOP!P122="LT",TONGHOP!I122&lt;&gt;""),TONGHOP!R122,"")</f>
        <v>49</v>
      </c>
      <c r="D122" s="93" t="str">
        <f>IF(F122="","",SUBTOTAL(3,$F$2:$F122))</f>
        <v/>
      </c>
      <c r="E122" s="64" t="str">
        <f>IF(AND(TONGHOP!O122="KTHP",TONGHOP!P122="TL",TONGHOP!I122&lt;&gt;""),TONGHOP!I122,"")</f>
        <v/>
      </c>
      <c r="F122" s="64" t="str">
        <f>IF(AND(TONGHOP!O122="KTHP",TONGHOP!P122="TL",TONGHOP!I122&lt;&gt;""),TONGHOP!R122,"")</f>
        <v/>
      </c>
      <c r="G122" s="64" t="str">
        <f>IF(AND(TONGHOP!O122="KTHP",TONGHOP!P122="VĐ",TONGHOP!I122&lt;&gt;""),TONGHOP!I122,"")</f>
        <v/>
      </c>
      <c r="H122" s="64" t="str">
        <f>IF(AND(TONGHOP!O122="KTHP",TONGHOP!P122="VĐ",TONGHOP!I122&lt;&gt;""),TONGHOP!R122,"")</f>
        <v/>
      </c>
      <c r="I122" s="64" t="str">
        <f>IF(AND(TONGHOP!O122="KTHP",TONGHOP!P122="TH",TONGHOP!I122&lt;&gt;""),TONGHOP!I122,"")</f>
        <v/>
      </c>
      <c r="J122" s="64" t="str">
        <f>IF(AND(TONGHOP!O122="KTHP",TONGHOP!P122="TH",TONGHOP!I122&lt;&gt;""),TONGHOP!R122,"")</f>
        <v/>
      </c>
    </row>
    <row r="123" spans="1:10" hidden="1">
      <c r="A123" s="93">
        <f>IF(C123="","",SUBTOTAL(3,$C$2:$C123))</f>
        <v>0</v>
      </c>
      <c r="B123" s="64" t="str">
        <f>IF(AND(TONGHOP!O123="KTHP",TONGHOP!P123="LT",TONGHOP!I123&lt;&gt;""),TONGHOP!I123,"")</f>
        <v>Ngô Phong Cường</v>
      </c>
      <c r="C123" s="64">
        <f>IF(AND(TONGHOP!O123="KTHP",TONGHOP!P123="LT",TONGHOP!I123&lt;&gt;""),TONGHOP!R123,"")</f>
        <v>52</v>
      </c>
      <c r="D123" s="93" t="str">
        <f>IF(F123="","",SUBTOTAL(3,$F$2:$F123))</f>
        <v/>
      </c>
      <c r="E123" s="64" t="str">
        <f>IF(AND(TONGHOP!O123="KTHP",TONGHOP!P123="TL",TONGHOP!I123&lt;&gt;""),TONGHOP!I123,"")</f>
        <v/>
      </c>
      <c r="F123" s="64" t="str">
        <f>IF(AND(TONGHOP!O123="KTHP",TONGHOP!P123="TL",TONGHOP!I123&lt;&gt;""),TONGHOP!R123,"")</f>
        <v/>
      </c>
      <c r="G123" s="64" t="str">
        <f>IF(AND(TONGHOP!O123="KTHP",TONGHOP!P123="VĐ",TONGHOP!I123&lt;&gt;""),TONGHOP!I123,"")</f>
        <v/>
      </c>
      <c r="H123" s="64" t="str">
        <f>IF(AND(TONGHOP!O123="KTHP",TONGHOP!P123="VĐ",TONGHOP!I123&lt;&gt;""),TONGHOP!R123,"")</f>
        <v/>
      </c>
      <c r="I123" s="64" t="str">
        <f>IF(AND(TONGHOP!O123="KTHP",TONGHOP!P123="TH",TONGHOP!I123&lt;&gt;""),TONGHOP!I123,"")</f>
        <v/>
      </c>
      <c r="J123" s="64" t="str">
        <f>IF(AND(TONGHOP!O123="KTHP",TONGHOP!P123="TH",TONGHOP!I123&lt;&gt;""),TONGHOP!R123,"")</f>
        <v/>
      </c>
    </row>
    <row r="124" spans="1:10" hidden="1">
      <c r="A124" s="93">
        <f>IF(C124="","",SUBTOTAL(3,$C$2:$C124))</f>
        <v>0</v>
      </c>
      <c r="B124" s="64" t="str">
        <f>IF(AND(TONGHOP!O124="KTHP",TONGHOP!P124="LT",TONGHOP!I124&lt;&gt;""),TONGHOP!I124,"")</f>
        <v>Đặng Đức Minh</v>
      </c>
      <c r="C124" s="64">
        <f>IF(AND(TONGHOP!O124="KTHP",TONGHOP!P124="LT",TONGHOP!I124&lt;&gt;""),TONGHOP!R124,"")</f>
        <v>41</v>
      </c>
      <c r="D124" s="93" t="str">
        <f>IF(F124="","",SUBTOTAL(3,$F$2:$F124))</f>
        <v/>
      </c>
      <c r="E124" s="64" t="str">
        <f>IF(AND(TONGHOP!O124="KTHP",TONGHOP!P124="TL",TONGHOP!I124&lt;&gt;""),TONGHOP!I124,"")</f>
        <v/>
      </c>
      <c r="F124" s="64" t="str">
        <f>IF(AND(TONGHOP!O124="KTHP",TONGHOP!P124="TL",TONGHOP!I124&lt;&gt;""),TONGHOP!R124,"")</f>
        <v/>
      </c>
      <c r="G124" s="64" t="str">
        <f>IF(AND(TONGHOP!O124="KTHP",TONGHOP!P124="VĐ",TONGHOP!I124&lt;&gt;""),TONGHOP!I124,"")</f>
        <v/>
      </c>
      <c r="H124" s="64" t="str">
        <f>IF(AND(TONGHOP!O124="KTHP",TONGHOP!P124="VĐ",TONGHOP!I124&lt;&gt;""),TONGHOP!R124,"")</f>
        <v/>
      </c>
      <c r="I124" s="64" t="str">
        <f>IF(AND(TONGHOP!O124="KTHP",TONGHOP!P124="TH",TONGHOP!I124&lt;&gt;""),TONGHOP!I124,"")</f>
        <v/>
      </c>
      <c r="J124" s="64" t="str">
        <f>IF(AND(TONGHOP!O124="KTHP",TONGHOP!P124="TH",TONGHOP!I124&lt;&gt;""),TONGHOP!R124,"")</f>
        <v/>
      </c>
    </row>
    <row r="125" spans="1:10" hidden="1">
      <c r="A125" s="93">
        <f>IF(C125="","",SUBTOTAL(3,$C$2:$C125))</f>
        <v>0</v>
      </c>
      <c r="B125" s="64" t="str">
        <f>IF(AND(TONGHOP!O125="KTHP",TONGHOP!P125="LT",TONGHOP!I125&lt;&gt;""),TONGHOP!I125,"")</f>
        <v>Đặng Đức Minh</v>
      </c>
      <c r="C125" s="64">
        <f>IF(AND(TONGHOP!O125="KTHP",TONGHOP!P125="LT",TONGHOP!I125&lt;&gt;""),TONGHOP!R125,"")</f>
        <v>37</v>
      </c>
      <c r="D125" s="93" t="str">
        <f>IF(F125="","",SUBTOTAL(3,$F$2:$F125))</f>
        <v/>
      </c>
      <c r="E125" s="64" t="str">
        <f>IF(AND(TONGHOP!O125="KTHP",TONGHOP!P125="TL",TONGHOP!I125&lt;&gt;""),TONGHOP!I125,"")</f>
        <v/>
      </c>
      <c r="F125" s="64" t="str">
        <f>IF(AND(TONGHOP!O125="KTHP",TONGHOP!P125="TL",TONGHOP!I125&lt;&gt;""),TONGHOP!R125,"")</f>
        <v/>
      </c>
      <c r="G125" s="64" t="str">
        <f>IF(AND(TONGHOP!O125="KTHP",TONGHOP!P125="VĐ",TONGHOP!I125&lt;&gt;""),TONGHOP!I125,"")</f>
        <v/>
      </c>
      <c r="H125" s="64" t="str">
        <f>IF(AND(TONGHOP!O125="KTHP",TONGHOP!P125="VĐ",TONGHOP!I125&lt;&gt;""),TONGHOP!R125,"")</f>
        <v/>
      </c>
      <c r="I125" s="64" t="str">
        <f>IF(AND(TONGHOP!O125="KTHP",TONGHOP!P125="TH",TONGHOP!I125&lt;&gt;""),TONGHOP!I125,"")</f>
        <v/>
      </c>
      <c r="J125" s="64" t="str">
        <f>IF(AND(TONGHOP!O125="KTHP",TONGHOP!P125="TH",TONGHOP!I125&lt;&gt;""),TONGHOP!R125,"")</f>
        <v/>
      </c>
    </row>
    <row r="126" spans="1:10" hidden="1">
      <c r="A126" s="93">
        <f>IF(C126="","",SUBTOTAL(3,$C$2:$C126))</f>
        <v>0</v>
      </c>
      <c r="B126" s="64" t="str">
        <f>IF(AND(TONGHOP!O126="KTHP",TONGHOP!P126="LT",TONGHOP!I126&lt;&gt;""),TONGHOP!I126,"")</f>
        <v>Nguyễn Duy Đạt</v>
      </c>
      <c r="C126" s="64">
        <f>IF(AND(TONGHOP!O126="KTHP",TONGHOP!P126="LT",TONGHOP!I126&lt;&gt;""),TONGHOP!R126,"")</f>
        <v>41</v>
      </c>
      <c r="D126" s="93" t="str">
        <f>IF(F126="","",SUBTOTAL(3,$F$2:$F126))</f>
        <v/>
      </c>
      <c r="E126" s="64" t="str">
        <f>IF(AND(TONGHOP!O126="KTHP",TONGHOP!P126="TL",TONGHOP!I126&lt;&gt;""),TONGHOP!I126,"")</f>
        <v/>
      </c>
      <c r="F126" s="64" t="str">
        <f>IF(AND(TONGHOP!O126="KTHP",TONGHOP!P126="TL",TONGHOP!I126&lt;&gt;""),TONGHOP!R126,"")</f>
        <v/>
      </c>
      <c r="G126" s="64" t="str">
        <f>IF(AND(TONGHOP!O126="KTHP",TONGHOP!P126="VĐ",TONGHOP!I126&lt;&gt;""),TONGHOP!I126,"")</f>
        <v/>
      </c>
      <c r="H126" s="64" t="str">
        <f>IF(AND(TONGHOP!O126="KTHP",TONGHOP!P126="VĐ",TONGHOP!I126&lt;&gt;""),TONGHOP!R126,"")</f>
        <v/>
      </c>
      <c r="I126" s="64" t="str">
        <f>IF(AND(TONGHOP!O126="KTHP",TONGHOP!P126="TH",TONGHOP!I126&lt;&gt;""),TONGHOP!I126,"")</f>
        <v/>
      </c>
      <c r="J126" s="64" t="str">
        <f>IF(AND(TONGHOP!O126="KTHP",TONGHOP!P126="TH",TONGHOP!I126&lt;&gt;""),TONGHOP!R126,"")</f>
        <v/>
      </c>
    </row>
    <row r="127" spans="1:10" hidden="1">
      <c r="A127" s="93" t="str">
        <f>IF(C127="","",SUBTOTAL(3,$C$2:$C127))</f>
        <v/>
      </c>
      <c r="B127" s="64" t="str">
        <f>IF(AND(TONGHOP!O127="KTHP",TONGHOP!P127="LT",TONGHOP!I127&lt;&gt;""),TONGHOP!I127,"")</f>
        <v/>
      </c>
      <c r="C127" s="64" t="str">
        <f>IF(AND(TONGHOP!O127="KTHP",TONGHOP!P127="LT",TONGHOP!I127&lt;&gt;""),TONGHOP!R127,"")</f>
        <v/>
      </c>
      <c r="D127" s="93" t="str">
        <f>IF(F127="","",SUBTOTAL(3,$F$2:$F127))</f>
        <v/>
      </c>
      <c r="E127" s="64" t="str">
        <f>IF(AND(TONGHOP!O127="KTHP",TONGHOP!P127="TL",TONGHOP!I127&lt;&gt;""),TONGHOP!I127,"")</f>
        <v/>
      </c>
      <c r="F127" s="64" t="str">
        <f>IF(AND(TONGHOP!O127="KTHP",TONGHOP!P127="TL",TONGHOP!I127&lt;&gt;""),TONGHOP!R127,"")</f>
        <v/>
      </c>
      <c r="G127" s="64" t="str">
        <f>IF(AND(TONGHOP!O127="KTHP",TONGHOP!P127="VĐ",TONGHOP!I127&lt;&gt;""),TONGHOP!I127,"")</f>
        <v/>
      </c>
      <c r="H127" s="64" t="str">
        <f>IF(AND(TONGHOP!O127="KTHP",TONGHOP!P127="VĐ",TONGHOP!I127&lt;&gt;""),TONGHOP!R127,"")</f>
        <v/>
      </c>
      <c r="I127" s="64" t="str">
        <f>IF(AND(TONGHOP!O127="KTHP",TONGHOP!P127="TH",TONGHOP!I127&lt;&gt;""),TONGHOP!I127,"")</f>
        <v/>
      </c>
      <c r="J127" s="64" t="str">
        <f>IF(AND(TONGHOP!O127="KTHP",TONGHOP!P127="TH",TONGHOP!I127&lt;&gt;""),TONGHOP!R127,"")</f>
        <v/>
      </c>
    </row>
    <row r="128" spans="1:10" hidden="1">
      <c r="A128" s="93">
        <f>IF(C128="","",SUBTOTAL(3,$C$2:$C128))</f>
        <v>0</v>
      </c>
      <c r="B128" s="64" t="str">
        <f>IF(AND(TONGHOP!O128="KTHP",TONGHOP!P128="LT",TONGHOP!I128&lt;&gt;""),TONGHOP!I128,"")</f>
        <v>Mai Chiếm Tuấn</v>
      </c>
      <c r="C128" s="64">
        <f>IF(AND(TONGHOP!O128="KTHP",TONGHOP!P128="LT",TONGHOP!I128&lt;&gt;""),TONGHOP!R128,"")</f>
        <v>43</v>
      </c>
      <c r="D128" s="93" t="str">
        <f>IF(F128="","",SUBTOTAL(3,$F$2:$F128))</f>
        <v/>
      </c>
      <c r="E128" s="64" t="str">
        <f>IF(AND(TONGHOP!O128="KTHP",TONGHOP!P128="TL",TONGHOP!I128&lt;&gt;""),TONGHOP!I128,"")</f>
        <v/>
      </c>
      <c r="F128" s="64" t="str">
        <f>IF(AND(TONGHOP!O128="KTHP",TONGHOP!P128="TL",TONGHOP!I128&lt;&gt;""),TONGHOP!R128,"")</f>
        <v/>
      </c>
      <c r="G128" s="64" t="str">
        <f>IF(AND(TONGHOP!O128="KTHP",TONGHOP!P128="VĐ",TONGHOP!I128&lt;&gt;""),TONGHOP!I128,"")</f>
        <v/>
      </c>
      <c r="H128" s="64" t="str">
        <f>IF(AND(TONGHOP!O128="KTHP",TONGHOP!P128="VĐ",TONGHOP!I128&lt;&gt;""),TONGHOP!R128,"")</f>
        <v/>
      </c>
      <c r="I128" s="64" t="str">
        <f>IF(AND(TONGHOP!O128="KTHP",TONGHOP!P128="TH",TONGHOP!I128&lt;&gt;""),TONGHOP!I128,"")</f>
        <v/>
      </c>
      <c r="J128" s="64" t="str">
        <f>IF(AND(TONGHOP!O128="KTHP",TONGHOP!P128="TH",TONGHOP!I128&lt;&gt;""),TONGHOP!R128,"")</f>
        <v/>
      </c>
    </row>
    <row r="129" spans="1:10" hidden="1">
      <c r="A129" s="93">
        <f>IF(C129="","",SUBTOTAL(3,$C$2:$C129))</f>
        <v>0</v>
      </c>
      <c r="B129" s="64" t="str">
        <f>IF(AND(TONGHOP!O129="KTHP",TONGHOP!P129="LT",TONGHOP!I129&lt;&gt;""),TONGHOP!I129,"")</f>
        <v>Nguyễn Duy Đạt</v>
      </c>
      <c r="C129" s="64">
        <f>IF(AND(TONGHOP!O129="KTHP",TONGHOP!P129="LT",TONGHOP!I129&lt;&gt;""),TONGHOP!R129,"")</f>
        <v>26</v>
      </c>
      <c r="D129" s="93" t="str">
        <f>IF(F129="","",SUBTOTAL(3,$F$2:$F129))</f>
        <v/>
      </c>
      <c r="E129" s="64" t="str">
        <f>IF(AND(TONGHOP!O129="KTHP",TONGHOP!P129="TL",TONGHOP!I129&lt;&gt;""),TONGHOP!I129,"")</f>
        <v/>
      </c>
      <c r="F129" s="64" t="str">
        <f>IF(AND(TONGHOP!O129="KTHP",TONGHOP!P129="TL",TONGHOP!I129&lt;&gt;""),TONGHOP!R129,"")</f>
        <v/>
      </c>
      <c r="G129" s="64" t="str">
        <f>IF(AND(TONGHOP!O129="KTHP",TONGHOP!P129="VĐ",TONGHOP!I129&lt;&gt;""),TONGHOP!I129,"")</f>
        <v/>
      </c>
      <c r="H129" s="64" t="str">
        <f>IF(AND(TONGHOP!O129="KTHP",TONGHOP!P129="VĐ",TONGHOP!I129&lt;&gt;""),TONGHOP!R129,"")</f>
        <v/>
      </c>
      <c r="I129" s="64" t="str">
        <f>IF(AND(TONGHOP!O129="KTHP",TONGHOP!P129="TH",TONGHOP!I129&lt;&gt;""),TONGHOP!I129,"")</f>
        <v/>
      </c>
      <c r="J129" s="64" t="str">
        <f>IF(AND(TONGHOP!O129="KTHP",TONGHOP!P129="TH",TONGHOP!I129&lt;&gt;""),TONGHOP!R129,"")</f>
        <v/>
      </c>
    </row>
    <row r="130" spans="1:10" hidden="1">
      <c r="A130" s="93">
        <f>IF(C130="","",SUBTOTAL(3,$C$2:$C130))</f>
        <v>0</v>
      </c>
      <c r="B130" s="64" t="str">
        <f>IF(AND(TONGHOP!O130="KTHP",TONGHOP!P130="LT",TONGHOP!I130&lt;&gt;""),TONGHOP!I130,"")</f>
        <v>Phạm Nguyễn Đức Trung</v>
      </c>
      <c r="C130" s="64">
        <f>IF(AND(TONGHOP!O130="KTHP",TONGHOP!P130="LT",TONGHOP!I130&lt;&gt;""),TONGHOP!R130,"")</f>
        <v>50</v>
      </c>
      <c r="D130" s="93" t="str">
        <f>IF(F130="","",SUBTOTAL(3,$F$2:$F130))</f>
        <v/>
      </c>
      <c r="E130" s="64" t="str">
        <f>IF(AND(TONGHOP!O130="KTHP",TONGHOP!P130="TL",TONGHOP!I130&lt;&gt;""),TONGHOP!I130,"")</f>
        <v/>
      </c>
      <c r="F130" s="64" t="str">
        <f>IF(AND(TONGHOP!O130="KTHP",TONGHOP!P130="TL",TONGHOP!I130&lt;&gt;""),TONGHOP!R130,"")</f>
        <v/>
      </c>
      <c r="G130" s="64" t="str">
        <f>IF(AND(TONGHOP!O130="KTHP",TONGHOP!P130="VĐ",TONGHOP!I130&lt;&gt;""),TONGHOP!I130,"")</f>
        <v/>
      </c>
      <c r="H130" s="64" t="str">
        <f>IF(AND(TONGHOP!O130="KTHP",TONGHOP!P130="VĐ",TONGHOP!I130&lt;&gt;""),TONGHOP!R130,"")</f>
        <v/>
      </c>
      <c r="I130" s="64" t="str">
        <f>IF(AND(TONGHOP!O130="KTHP",TONGHOP!P130="TH",TONGHOP!I130&lt;&gt;""),TONGHOP!I130,"")</f>
        <v/>
      </c>
      <c r="J130" s="64" t="str">
        <f>IF(AND(TONGHOP!O130="KTHP",TONGHOP!P130="TH",TONGHOP!I130&lt;&gt;""),TONGHOP!R130,"")</f>
        <v/>
      </c>
    </row>
    <row r="131" spans="1:10" hidden="1">
      <c r="A131" s="93" t="str">
        <f>IF(C131="","",SUBTOTAL(3,$C$2:$C131))</f>
        <v/>
      </c>
      <c r="B131" s="64" t="str">
        <f>IF(AND(TONGHOP!O131="KTHP",TONGHOP!P131="LT",TONGHOP!I131&lt;&gt;""),TONGHOP!I131,"")</f>
        <v/>
      </c>
      <c r="C131" s="64" t="str">
        <f>IF(AND(TONGHOP!O131="KTHP",TONGHOP!P131="LT",TONGHOP!I131&lt;&gt;""),TONGHOP!R131,"")</f>
        <v/>
      </c>
      <c r="D131" s="93" t="str">
        <f>IF(F131="","",SUBTOTAL(3,$F$2:$F131))</f>
        <v/>
      </c>
      <c r="E131" s="64" t="str">
        <f>IF(AND(TONGHOP!O131="KTHP",TONGHOP!P131="TL",TONGHOP!I131&lt;&gt;""),TONGHOP!I131,"")</f>
        <v/>
      </c>
      <c r="F131" s="64" t="str">
        <f>IF(AND(TONGHOP!O131="KTHP",TONGHOP!P131="TL",TONGHOP!I131&lt;&gt;""),TONGHOP!R131,"")</f>
        <v/>
      </c>
      <c r="G131" s="64" t="str">
        <f>IF(AND(TONGHOP!O131="KTHP",TONGHOP!P131="VĐ",TONGHOP!I131&lt;&gt;""),TONGHOP!I131,"")</f>
        <v/>
      </c>
      <c r="H131" s="64" t="str">
        <f>IF(AND(TONGHOP!O131="KTHP",TONGHOP!P131="VĐ",TONGHOP!I131&lt;&gt;""),TONGHOP!R131,"")</f>
        <v/>
      </c>
      <c r="I131" s="64" t="str">
        <f>IF(AND(TONGHOP!O131="KTHP",TONGHOP!P131="TH",TONGHOP!I131&lt;&gt;""),TONGHOP!I131,"")</f>
        <v/>
      </c>
      <c r="J131" s="64" t="str">
        <f>IF(AND(TONGHOP!O131="KTHP",TONGHOP!P131="TH",TONGHOP!I131&lt;&gt;""),TONGHOP!R131,"")</f>
        <v/>
      </c>
    </row>
    <row r="132" spans="1:10" hidden="1">
      <c r="A132" s="93">
        <f>IF(C132="","",SUBTOTAL(3,$C$2:$C132))</f>
        <v>0</v>
      </c>
      <c r="B132" s="64" t="str">
        <f>IF(AND(TONGHOP!O132="KTHP",TONGHOP!P132="LT",TONGHOP!I132&lt;&gt;""),TONGHOP!I132,"")</f>
        <v>Chung Trần Thế Vinh</v>
      </c>
      <c r="C132" s="64">
        <f>IF(AND(TONGHOP!O132="KTHP",TONGHOP!P132="LT",TONGHOP!I132&lt;&gt;""),TONGHOP!R132,"")</f>
        <v>29</v>
      </c>
      <c r="D132" s="93" t="str">
        <f>IF(F132="","",SUBTOTAL(3,$F$2:$F132))</f>
        <v/>
      </c>
      <c r="E132" s="64" t="str">
        <f>IF(AND(TONGHOP!O132="KTHP",TONGHOP!P132="TL",TONGHOP!I132&lt;&gt;""),TONGHOP!I132,"")</f>
        <v/>
      </c>
      <c r="F132" s="64" t="str">
        <f>IF(AND(TONGHOP!O132="KTHP",TONGHOP!P132="TL",TONGHOP!I132&lt;&gt;""),TONGHOP!R132,"")</f>
        <v/>
      </c>
      <c r="G132" s="64" t="str">
        <f>IF(AND(TONGHOP!O132="KTHP",TONGHOP!P132="VĐ",TONGHOP!I132&lt;&gt;""),TONGHOP!I132,"")</f>
        <v/>
      </c>
      <c r="H132" s="64" t="str">
        <f>IF(AND(TONGHOP!O132="KTHP",TONGHOP!P132="VĐ",TONGHOP!I132&lt;&gt;""),TONGHOP!R132,"")</f>
        <v/>
      </c>
      <c r="I132" s="64" t="str">
        <f>IF(AND(TONGHOP!O132="KTHP",TONGHOP!P132="TH",TONGHOP!I132&lt;&gt;""),TONGHOP!I132,"")</f>
        <v/>
      </c>
      <c r="J132" s="64" t="str">
        <f>IF(AND(TONGHOP!O132="KTHP",TONGHOP!P132="TH",TONGHOP!I132&lt;&gt;""),TONGHOP!R132,"")</f>
        <v/>
      </c>
    </row>
    <row r="133" spans="1:10" hidden="1">
      <c r="A133" s="93" t="str">
        <f>IF(C133="","",SUBTOTAL(3,$C$2:$C133))</f>
        <v/>
      </c>
      <c r="B133" s="64" t="str">
        <f>IF(AND(TONGHOP!O133="KTHP",TONGHOP!P133="LT",TONGHOP!I133&lt;&gt;""),TONGHOP!I133,"")</f>
        <v/>
      </c>
      <c r="C133" s="64" t="str">
        <f>IF(AND(TONGHOP!O133="KTHP",TONGHOP!P133="LT",TONGHOP!I133&lt;&gt;""),TONGHOP!R133,"")</f>
        <v/>
      </c>
      <c r="D133" s="93" t="str">
        <f>IF(F133="","",SUBTOTAL(3,$F$2:$F133))</f>
        <v/>
      </c>
      <c r="E133" s="64" t="str">
        <f>IF(AND(TONGHOP!O133="KTHP",TONGHOP!P133="TL",TONGHOP!I133&lt;&gt;""),TONGHOP!I133,"")</f>
        <v/>
      </c>
      <c r="F133" s="64" t="str">
        <f>IF(AND(TONGHOP!O133="KTHP",TONGHOP!P133="TL",TONGHOP!I133&lt;&gt;""),TONGHOP!R133,"")</f>
        <v/>
      </c>
      <c r="G133" s="64" t="str">
        <f>IF(AND(TONGHOP!O133="KTHP",TONGHOP!P133="VĐ",TONGHOP!I133&lt;&gt;""),TONGHOP!I133,"")</f>
        <v/>
      </c>
      <c r="H133" s="64" t="str">
        <f>IF(AND(TONGHOP!O133="KTHP",TONGHOP!P133="VĐ",TONGHOP!I133&lt;&gt;""),TONGHOP!R133,"")</f>
        <v/>
      </c>
      <c r="I133" s="64" t="str">
        <f>IF(AND(TONGHOP!O133="KTHP",TONGHOP!P133="TH",TONGHOP!I133&lt;&gt;""),TONGHOP!I133,"")</f>
        <v/>
      </c>
      <c r="J133" s="64" t="str">
        <f>IF(AND(TONGHOP!O133="KTHP",TONGHOP!P133="TH",TONGHOP!I133&lt;&gt;""),TONGHOP!R133,"")</f>
        <v/>
      </c>
    </row>
    <row r="134" spans="1:10" hidden="1">
      <c r="A134" s="93">
        <f>IF(C134="","",SUBTOTAL(3,$C$2:$C134))</f>
        <v>0</v>
      </c>
      <c r="B134" s="64" t="str">
        <f>IF(AND(TONGHOP!O134="KTHP",TONGHOP!P134="LT",TONGHOP!I134&lt;&gt;""),TONGHOP!I134,"")</f>
        <v>Nguyễn Thái Bình</v>
      </c>
      <c r="C134" s="64">
        <f>IF(AND(TONGHOP!O134="KTHP",TONGHOP!P134="LT",TONGHOP!I134&lt;&gt;""),TONGHOP!R134,"")</f>
        <v>44</v>
      </c>
      <c r="D134" s="93" t="str">
        <f>IF(F134="","",SUBTOTAL(3,$F$2:$F134))</f>
        <v/>
      </c>
      <c r="E134" s="64" t="str">
        <f>IF(AND(TONGHOP!O134="KTHP",TONGHOP!P134="TL",TONGHOP!I134&lt;&gt;""),TONGHOP!I134,"")</f>
        <v/>
      </c>
      <c r="F134" s="64" t="str">
        <f>IF(AND(TONGHOP!O134="KTHP",TONGHOP!P134="TL",TONGHOP!I134&lt;&gt;""),TONGHOP!R134,"")</f>
        <v/>
      </c>
      <c r="G134" s="64" t="str">
        <f>IF(AND(TONGHOP!O134="KTHP",TONGHOP!P134="VĐ",TONGHOP!I134&lt;&gt;""),TONGHOP!I134,"")</f>
        <v/>
      </c>
      <c r="H134" s="64" t="str">
        <f>IF(AND(TONGHOP!O134="KTHP",TONGHOP!P134="VĐ",TONGHOP!I134&lt;&gt;""),TONGHOP!R134,"")</f>
        <v/>
      </c>
      <c r="I134" s="64" t="str">
        <f>IF(AND(TONGHOP!O134="KTHP",TONGHOP!P134="TH",TONGHOP!I134&lt;&gt;""),TONGHOP!I134,"")</f>
        <v/>
      </c>
      <c r="J134" s="64" t="str">
        <f>IF(AND(TONGHOP!O134="KTHP",TONGHOP!P134="TH",TONGHOP!I134&lt;&gt;""),TONGHOP!R134,"")</f>
        <v/>
      </c>
    </row>
    <row r="135" spans="1:10" hidden="1">
      <c r="A135" s="93" t="str">
        <f>IF(C135="","",SUBTOTAL(3,$C$2:$C135))</f>
        <v/>
      </c>
      <c r="B135" s="64" t="str">
        <f>IF(AND(TONGHOP!O135="KTHP",TONGHOP!P135="LT",TONGHOP!I135&lt;&gt;""),TONGHOP!I135,"")</f>
        <v/>
      </c>
      <c r="C135" s="64" t="str">
        <f>IF(AND(TONGHOP!O135="KTHP",TONGHOP!P135="LT",TONGHOP!I135&lt;&gt;""),TONGHOP!R135,"")</f>
        <v/>
      </c>
      <c r="D135" s="93" t="str">
        <f>IF(F135="","",SUBTOTAL(3,$F$2:$F135))</f>
        <v/>
      </c>
      <c r="E135" s="64" t="str">
        <f>IF(AND(TONGHOP!O135="KTHP",TONGHOP!P135="TL",TONGHOP!I135&lt;&gt;""),TONGHOP!I135,"")</f>
        <v/>
      </c>
      <c r="F135" s="64" t="str">
        <f>IF(AND(TONGHOP!O135="KTHP",TONGHOP!P135="TL",TONGHOP!I135&lt;&gt;""),TONGHOP!R135,"")</f>
        <v/>
      </c>
      <c r="G135" s="64" t="str">
        <f>IF(AND(TONGHOP!O135="KTHP",TONGHOP!P135="VĐ",TONGHOP!I135&lt;&gt;""),TONGHOP!I135,"")</f>
        <v/>
      </c>
      <c r="H135" s="64" t="str">
        <f>IF(AND(TONGHOP!O135="KTHP",TONGHOP!P135="VĐ",TONGHOP!I135&lt;&gt;""),TONGHOP!R135,"")</f>
        <v/>
      </c>
      <c r="I135" s="64" t="str">
        <f>IF(AND(TONGHOP!O135="KTHP",TONGHOP!P135="TH",TONGHOP!I135&lt;&gt;""),TONGHOP!I135,"")</f>
        <v/>
      </c>
      <c r="J135" s="64" t="str">
        <f>IF(AND(TONGHOP!O135="KTHP",TONGHOP!P135="TH",TONGHOP!I135&lt;&gt;""),TONGHOP!R135,"")</f>
        <v/>
      </c>
    </row>
    <row r="136" spans="1:10" hidden="1">
      <c r="A136" s="93">
        <f>IF(C136="","",SUBTOTAL(3,$C$2:$C136))</f>
        <v>0</v>
      </c>
      <c r="B136" s="64" t="str">
        <f>IF(AND(TONGHOP!O136="KTHP",TONGHOP!P136="LT",TONGHOP!I136&lt;&gt;""),TONGHOP!I136,"")</f>
        <v>Nguyễn Hữu Mạnh</v>
      </c>
      <c r="C136" s="64">
        <f>IF(AND(TONGHOP!O136="KTHP",TONGHOP!P136="LT",TONGHOP!I136&lt;&gt;""),TONGHOP!R136,"")</f>
        <v>40</v>
      </c>
      <c r="D136" s="93" t="str">
        <f>IF(F136="","",SUBTOTAL(3,$F$2:$F136))</f>
        <v/>
      </c>
      <c r="E136" s="64" t="str">
        <f>IF(AND(TONGHOP!O136="KTHP",TONGHOP!P136="TL",TONGHOP!I136&lt;&gt;""),TONGHOP!I136,"")</f>
        <v/>
      </c>
      <c r="F136" s="64" t="str">
        <f>IF(AND(TONGHOP!O136="KTHP",TONGHOP!P136="TL",TONGHOP!I136&lt;&gt;""),TONGHOP!R136,"")</f>
        <v/>
      </c>
      <c r="G136" s="64" t="str">
        <f>IF(AND(TONGHOP!O136="KTHP",TONGHOP!P136="VĐ",TONGHOP!I136&lt;&gt;""),TONGHOP!I136,"")</f>
        <v/>
      </c>
      <c r="H136" s="64" t="str">
        <f>IF(AND(TONGHOP!O136="KTHP",TONGHOP!P136="VĐ",TONGHOP!I136&lt;&gt;""),TONGHOP!R136,"")</f>
        <v/>
      </c>
      <c r="I136" s="64" t="str">
        <f>IF(AND(TONGHOP!O136="KTHP",TONGHOP!P136="TH",TONGHOP!I136&lt;&gt;""),TONGHOP!I136,"")</f>
        <v/>
      </c>
      <c r="J136" s="64" t="str">
        <f>IF(AND(TONGHOP!O136="KTHP",TONGHOP!P136="TH",TONGHOP!I136&lt;&gt;""),TONGHOP!R136,"")</f>
        <v/>
      </c>
    </row>
    <row r="137" spans="1:10" hidden="1">
      <c r="A137" s="93">
        <f>IF(C137="","",SUBTOTAL(3,$C$2:$C137))</f>
        <v>0</v>
      </c>
      <c r="B137" s="64" t="str">
        <f>IF(AND(TONGHOP!O137="KTHP",TONGHOP!P137="LT",TONGHOP!I137&lt;&gt;""),TONGHOP!I137,"")</f>
        <v>Nguyễn Hữu Mạnh</v>
      </c>
      <c r="C137" s="64">
        <f>IF(AND(TONGHOP!O137="KTHP",TONGHOP!P137="LT",TONGHOP!I137&lt;&gt;""),TONGHOP!R137,"")</f>
        <v>46</v>
      </c>
      <c r="D137" s="93" t="str">
        <f>IF(F137="","",SUBTOTAL(3,$F$2:$F137))</f>
        <v/>
      </c>
      <c r="E137" s="64" t="str">
        <f>IF(AND(TONGHOP!O137="KTHP",TONGHOP!P137="TL",TONGHOP!I137&lt;&gt;""),TONGHOP!I137,"")</f>
        <v/>
      </c>
      <c r="F137" s="64" t="str">
        <f>IF(AND(TONGHOP!O137="KTHP",TONGHOP!P137="TL",TONGHOP!I137&lt;&gt;""),TONGHOP!R137,"")</f>
        <v/>
      </c>
      <c r="G137" s="64" t="str">
        <f>IF(AND(TONGHOP!O137="KTHP",TONGHOP!P137="VĐ",TONGHOP!I137&lt;&gt;""),TONGHOP!I137,"")</f>
        <v/>
      </c>
      <c r="H137" s="64" t="str">
        <f>IF(AND(TONGHOP!O137="KTHP",TONGHOP!P137="VĐ",TONGHOP!I137&lt;&gt;""),TONGHOP!R137,"")</f>
        <v/>
      </c>
      <c r="I137" s="64" t="str">
        <f>IF(AND(TONGHOP!O137="KTHP",TONGHOP!P137="TH",TONGHOP!I137&lt;&gt;""),TONGHOP!I137,"")</f>
        <v/>
      </c>
      <c r="J137" s="64" t="str">
        <f>IF(AND(TONGHOP!O137="KTHP",TONGHOP!P137="TH",TONGHOP!I137&lt;&gt;""),TONGHOP!R137,"")</f>
        <v/>
      </c>
    </row>
    <row r="138" spans="1:10" hidden="1">
      <c r="A138" s="93">
        <f>IF(C138="","",SUBTOTAL(3,$C$2:$C138))</f>
        <v>0</v>
      </c>
      <c r="B138" s="64" t="str">
        <f>IF(AND(TONGHOP!O138="KTHP",TONGHOP!P138="LT",TONGHOP!I138&lt;&gt;""),TONGHOP!I138,"")</f>
        <v>Đặng Tiến Phúc (TG)</v>
      </c>
      <c r="C138" s="64">
        <f>IF(AND(TONGHOP!O138="KTHP",TONGHOP!P138="LT",TONGHOP!I138&lt;&gt;""),TONGHOP!R138,"")</f>
        <v>50</v>
      </c>
      <c r="D138" s="93" t="str">
        <f>IF(F138="","",SUBTOTAL(3,$F$2:$F138))</f>
        <v/>
      </c>
      <c r="E138" s="64" t="str">
        <f>IF(AND(TONGHOP!O138="KTHP",TONGHOP!P138="TL",TONGHOP!I138&lt;&gt;""),TONGHOP!I138,"")</f>
        <v/>
      </c>
      <c r="F138" s="64" t="str">
        <f>IF(AND(TONGHOP!O138="KTHP",TONGHOP!P138="TL",TONGHOP!I138&lt;&gt;""),TONGHOP!R138,"")</f>
        <v/>
      </c>
      <c r="G138" s="64" t="str">
        <f>IF(AND(TONGHOP!O138="KTHP",TONGHOP!P138="VĐ",TONGHOP!I138&lt;&gt;""),TONGHOP!I138,"")</f>
        <v/>
      </c>
      <c r="H138" s="64" t="str">
        <f>IF(AND(TONGHOP!O138="KTHP",TONGHOP!P138="VĐ",TONGHOP!I138&lt;&gt;""),TONGHOP!R138,"")</f>
        <v/>
      </c>
      <c r="I138" s="64" t="str">
        <f>IF(AND(TONGHOP!O138="KTHP",TONGHOP!P138="TH",TONGHOP!I138&lt;&gt;""),TONGHOP!I138,"")</f>
        <v/>
      </c>
      <c r="J138" s="64" t="str">
        <f>IF(AND(TONGHOP!O138="KTHP",TONGHOP!P138="TH",TONGHOP!I138&lt;&gt;""),TONGHOP!R138,"")</f>
        <v/>
      </c>
    </row>
    <row r="139" spans="1:10" hidden="1">
      <c r="A139" s="93">
        <f>IF(C139="","",SUBTOTAL(3,$C$2:$C139))</f>
        <v>0</v>
      </c>
      <c r="B139" s="64" t="str">
        <f>IF(AND(TONGHOP!O139="KTHP",TONGHOP!P139="LT",TONGHOP!I139&lt;&gt;""),TONGHOP!I139,"")</f>
        <v>Võ Đắc Thịnh</v>
      </c>
      <c r="C139" s="64">
        <f>IF(AND(TONGHOP!O139="KTHP",TONGHOP!P139="LT",TONGHOP!I139&lt;&gt;""),TONGHOP!R139,"")</f>
        <v>45</v>
      </c>
      <c r="D139" s="93" t="str">
        <f>IF(F139="","",SUBTOTAL(3,$F$2:$F139))</f>
        <v/>
      </c>
      <c r="E139" s="64" t="str">
        <f>IF(AND(TONGHOP!O139="KTHP",TONGHOP!P139="TL",TONGHOP!I139&lt;&gt;""),TONGHOP!I139,"")</f>
        <v/>
      </c>
      <c r="F139" s="64" t="str">
        <f>IF(AND(TONGHOP!O139="KTHP",TONGHOP!P139="TL",TONGHOP!I139&lt;&gt;""),TONGHOP!R139,"")</f>
        <v/>
      </c>
      <c r="G139" s="64" t="str">
        <f>IF(AND(TONGHOP!O139="KTHP",TONGHOP!P139="VĐ",TONGHOP!I139&lt;&gt;""),TONGHOP!I139,"")</f>
        <v/>
      </c>
      <c r="H139" s="64" t="str">
        <f>IF(AND(TONGHOP!O139="KTHP",TONGHOP!P139="VĐ",TONGHOP!I139&lt;&gt;""),TONGHOP!R139,"")</f>
        <v/>
      </c>
      <c r="I139" s="64" t="str">
        <f>IF(AND(TONGHOP!O139="KTHP",TONGHOP!P139="TH",TONGHOP!I139&lt;&gt;""),TONGHOP!I139,"")</f>
        <v/>
      </c>
      <c r="J139" s="64" t="str">
        <f>IF(AND(TONGHOP!O139="KTHP",TONGHOP!P139="TH",TONGHOP!I139&lt;&gt;""),TONGHOP!R139,"")</f>
        <v/>
      </c>
    </row>
    <row r="140" spans="1:10" hidden="1">
      <c r="A140" s="93" t="str">
        <f>IF(C140="","",SUBTOTAL(3,$C$2:$C140))</f>
        <v/>
      </c>
      <c r="B140" s="64" t="str">
        <f>IF(AND(TONGHOP!O140="KTHP",TONGHOP!P140="LT",TONGHOP!I140&lt;&gt;""),TONGHOP!I140,"")</f>
        <v/>
      </c>
      <c r="C140" s="64" t="str">
        <f>IF(AND(TONGHOP!O140="KTHP",TONGHOP!P140="LT",TONGHOP!I140&lt;&gt;""),TONGHOP!R140,"")</f>
        <v/>
      </c>
      <c r="D140" s="93" t="str">
        <f>IF(F140="","",SUBTOTAL(3,$F$2:$F140))</f>
        <v/>
      </c>
      <c r="E140" s="64" t="str">
        <f>IF(AND(TONGHOP!O140="KTHP",TONGHOP!P140="TL",TONGHOP!I140&lt;&gt;""),TONGHOP!I140,"")</f>
        <v/>
      </c>
      <c r="F140" s="64" t="str">
        <f>IF(AND(TONGHOP!O140="KTHP",TONGHOP!P140="TL",TONGHOP!I140&lt;&gt;""),TONGHOP!R140,"")</f>
        <v/>
      </c>
      <c r="G140" s="64" t="str">
        <f>IF(AND(TONGHOP!O140="KTHP",TONGHOP!P140="VĐ",TONGHOP!I140&lt;&gt;""),TONGHOP!I140,"")</f>
        <v/>
      </c>
      <c r="H140" s="64" t="str">
        <f>IF(AND(TONGHOP!O140="KTHP",TONGHOP!P140="VĐ",TONGHOP!I140&lt;&gt;""),TONGHOP!R140,"")</f>
        <v/>
      </c>
      <c r="I140" s="64" t="str">
        <f>IF(AND(TONGHOP!O140="KTHP",TONGHOP!P140="TH",TONGHOP!I140&lt;&gt;""),TONGHOP!I140,"")</f>
        <v/>
      </c>
      <c r="J140" s="64" t="str">
        <f>IF(AND(TONGHOP!O140="KTHP",TONGHOP!P140="TH",TONGHOP!I140&lt;&gt;""),TONGHOP!R140,"")</f>
        <v/>
      </c>
    </row>
    <row r="141" spans="1:10" hidden="1">
      <c r="A141" s="93">
        <f>IF(C141="","",SUBTOTAL(3,$C$2:$C141))</f>
        <v>0</v>
      </c>
      <c r="B141" s="64" t="str">
        <f>IF(AND(TONGHOP!O141="KTHP",TONGHOP!P141="LT",TONGHOP!I141&lt;&gt;""),TONGHOP!I141,"")</f>
        <v>Nguyễn Anh Kiệt</v>
      </c>
      <c r="C141" s="64">
        <f>IF(AND(TONGHOP!O141="KTHP",TONGHOP!P141="LT",TONGHOP!I141&lt;&gt;""),TONGHOP!R141,"")</f>
        <v>54</v>
      </c>
      <c r="D141" s="93" t="str">
        <f>IF(F141="","",SUBTOTAL(3,$F$2:$F141))</f>
        <v/>
      </c>
      <c r="E141" s="64" t="str">
        <f>IF(AND(TONGHOP!O141="KTHP",TONGHOP!P141="TL",TONGHOP!I141&lt;&gt;""),TONGHOP!I141,"")</f>
        <v/>
      </c>
      <c r="F141" s="64" t="str">
        <f>IF(AND(TONGHOP!O141="KTHP",TONGHOP!P141="TL",TONGHOP!I141&lt;&gt;""),TONGHOP!R141,"")</f>
        <v/>
      </c>
      <c r="G141" s="64" t="str">
        <f>IF(AND(TONGHOP!O141="KTHP",TONGHOP!P141="VĐ",TONGHOP!I141&lt;&gt;""),TONGHOP!I141,"")</f>
        <v/>
      </c>
      <c r="H141" s="64" t="str">
        <f>IF(AND(TONGHOP!O141="KTHP",TONGHOP!P141="VĐ",TONGHOP!I141&lt;&gt;""),TONGHOP!R141,"")</f>
        <v/>
      </c>
      <c r="I141" s="64" t="str">
        <f>IF(AND(TONGHOP!O141="KTHP",TONGHOP!P141="TH",TONGHOP!I141&lt;&gt;""),TONGHOP!I141,"")</f>
        <v/>
      </c>
      <c r="J141" s="64" t="str">
        <f>IF(AND(TONGHOP!O141="KTHP",TONGHOP!P141="TH",TONGHOP!I141&lt;&gt;""),TONGHOP!R141,"")</f>
        <v/>
      </c>
    </row>
    <row r="142" spans="1:10" hidden="1">
      <c r="A142" s="93" t="str">
        <f>IF(C142="","",SUBTOTAL(3,$C$2:$C142))</f>
        <v/>
      </c>
      <c r="B142" s="64" t="str">
        <f>IF(AND(TONGHOP!O142="KTHP",TONGHOP!P142="LT",TONGHOP!I142&lt;&gt;""),TONGHOP!I142,"")</f>
        <v/>
      </c>
      <c r="C142" s="64" t="str">
        <f>IF(AND(TONGHOP!O142="KTHP",TONGHOP!P142="LT",TONGHOP!I142&lt;&gt;""),TONGHOP!R142,"")</f>
        <v/>
      </c>
      <c r="D142" s="93" t="str">
        <f>IF(F142="","",SUBTOTAL(3,$F$2:$F142))</f>
        <v/>
      </c>
      <c r="E142" s="64" t="str">
        <f>IF(AND(TONGHOP!O142="KTHP",TONGHOP!P142="TL",TONGHOP!I142&lt;&gt;""),TONGHOP!I142,"")</f>
        <v/>
      </c>
      <c r="F142" s="64" t="str">
        <f>IF(AND(TONGHOP!O142="KTHP",TONGHOP!P142="TL",TONGHOP!I142&lt;&gt;""),TONGHOP!R142,"")</f>
        <v/>
      </c>
      <c r="G142" s="64" t="str">
        <f>IF(AND(TONGHOP!O142="KTHP",TONGHOP!P142="VĐ",TONGHOP!I142&lt;&gt;""),TONGHOP!I142,"")</f>
        <v/>
      </c>
      <c r="H142" s="64" t="str">
        <f>IF(AND(TONGHOP!O142="KTHP",TONGHOP!P142="VĐ",TONGHOP!I142&lt;&gt;""),TONGHOP!R142,"")</f>
        <v/>
      </c>
      <c r="I142" s="64" t="str">
        <f>IF(AND(TONGHOP!O142="KTHP",TONGHOP!P142="TH",TONGHOP!I142&lt;&gt;""),TONGHOP!I142,"")</f>
        <v/>
      </c>
      <c r="J142" s="64" t="str">
        <f>IF(AND(TONGHOP!O142="KTHP",TONGHOP!P142="TH",TONGHOP!I142&lt;&gt;""),TONGHOP!R142,"")</f>
        <v/>
      </c>
    </row>
    <row r="143" spans="1:10" hidden="1">
      <c r="A143" s="93">
        <f>IF(C143="","",SUBTOTAL(3,$C$2:$C143))</f>
        <v>0</v>
      </c>
      <c r="B143" s="64" t="str">
        <f>IF(AND(TONGHOP!O143="KTHP",TONGHOP!P143="LT",TONGHOP!I143&lt;&gt;""),TONGHOP!I143,"")</f>
        <v>Nguyễn Anh Kiệt</v>
      </c>
      <c r="C143" s="64">
        <f>IF(AND(TONGHOP!O143="KTHP",TONGHOP!P143="LT",TONGHOP!I143&lt;&gt;""),TONGHOP!R143,"")</f>
        <v>52</v>
      </c>
      <c r="D143" s="93" t="str">
        <f>IF(F143="","",SUBTOTAL(3,$F$2:$F143))</f>
        <v/>
      </c>
      <c r="E143" s="64" t="str">
        <f>IF(AND(TONGHOP!O143="KTHP",TONGHOP!P143="TL",TONGHOP!I143&lt;&gt;""),TONGHOP!I143,"")</f>
        <v/>
      </c>
      <c r="F143" s="64" t="str">
        <f>IF(AND(TONGHOP!O143="KTHP",TONGHOP!P143="TL",TONGHOP!I143&lt;&gt;""),TONGHOP!R143,"")</f>
        <v/>
      </c>
      <c r="G143" s="64" t="str">
        <f>IF(AND(TONGHOP!O143="KTHP",TONGHOP!P143="VĐ",TONGHOP!I143&lt;&gt;""),TONGHOP!I143,"")</f>
        <v/>
      </c>
      <c r="H143" s="64" t="str">
        <f>IF(AND(TONGHOP!O143="KTHP",TONGHOP!P143="VĐ",TONGHOP!I143&lt;&gt;""),TONGHOP!R143,"")</f>
        <v/>
      </c>
      <c r="I143" s="64" t="str">
        <f>IF(AND(TONGHOP!O143="KTHP",TONGHOP!P143="TH",TONGHOP!I143&lt;&gt;""),TONGHOP!I143,"")</f>
        <v/>
      </c>
      <c r="J143" s="64" t="str">
        <f>IF(AND(TONGHOP!O143="KTHP",TONGHOP!P143="TH",TONGHOP!I143&lt;&gt;""),TONGHOP!R143,"")</f>
        <v/>
      </c>
    </row>
    <row r="144" spans="1:10" hidden="1">
      <c r="A144" s="93" t="str">
        <f>IF(C144="","",SUBTOTAL(3,$C$2:$C144))</f>
        <v/>
      </c>
      <c r="B144" s="64" t="str">
        <f>IF(AND(TONGHOP!O144="KTHP",TONGHOP!P144="LT",TONGHOP!I144&lt;&gt;""),TONGHOP!I144,"")</f>
        <v/>
      </c>
      <c r="C144" s="64" t="str">
        <f>IF(AND(TONGHOP!O144="KTHP",TONGHOP!P144="LT",TONGHOP!I144&lt;&gt;""),TONGHOP!R144,"")</f>
        <v/>
      </c>
      <c r="D144" s="93" t="str">
        <f>IF(F144="","",SUBTOTAL(3,$F$2:$F144))</f>
        <v/>
      </c>
      <c r="E144" s="64" t="str">
        <f>IF(AND(TONGHOP!O144="KTHP",TONGHOP!P144="TL",TONGHOP!I144&lt;&gt;""),TONGHOP!I144,"")</f>
        <v/>
      </c>
      <c r="F144" s="64" t="str">
        <f>IF(AND(TONGHOP!O144="KTHP",TONGHOP!P144="TL",TONGHOP!I144&lt;&gt;""),TONGHOP!R144,"")</f>
        <v/>
      </c>
      <c r="G144" s="64" t="str">
        <f>IF(AND(TONGHOP!O144="KTHP",TONGHOP!P144="VĐ",TONGHOP!I144&lt;&gt;""),TONGHOP!I144,"")</f>
        <v/>
      </c>
      <c r="H144" s="64" t="str">
        <f>IF(AND(TONGHOP!O144="KTHP",TONGHOP!P144="VĐ",TONGHOP!I144&lt;&gt;""),TONGHOP!R144,"")</f>
        <v/>
      </c>
      <c r="I144" s="64" t="str">
        <f>IF(AND(TONGHOP!O144="KTHP",TONGHOP!P144="TH",TONGHOP!I144&lt;&gt;""),TONGHOP!I144,"")</f>
        <v/>
      </c>
      <c r="J144" s="64" t="str">
        <f>IF(AND(TONGHOP!O144="KTHP",TONGHOP!P144="TH",TONGHOP!I144&lt;&gt;""),TONGHOP!R144,"")</f>
        <v/>
      </c>
    </row>
    <row r="145" spans="1:10" hidden="1">
      <c r="A145" s="93">
        <f>IF(C145="","",SUBTOTAL(3,$C$2:$C145))</f>
        <v>0</v>
      </c>
      <c r="B145" s="64" t="str">
        <f>IF(AND(TONGHOP!O145="KTHP",TONGHOP!P145="LT",TONGHOP!I145&lt;&gt;""),TONGHOP!I145,"")</f>
        <v>Nguyễn Anh Kiệt</v>
      </c>
      <c r="C145" s="64">
        <f>IF(AND(TONGHOP!O145="KTHP",TONGHOP!P145="LT",TONGHOP!I145&lt;&gt;""),TONGHOP!R145,"")</f>
        <v>50</v>
      </c>
      <c r="D145" s="93" t="str">
        <f>IF(F145="","",SUBTOTAL(3,$F$2:$F145))</f>
        <v/>
      </c>
      <c r="E145" s="64" t="str">
        <f>IF(AND(TONGHOP!O145="KTHP",TONGHOP!P145="TL",TONGHOP!I145&lt;&gt;""),TONGHOP!I145,"")</f>
        <v/>
      </c>
      <c r="F145" s="64" t="str">
        <f>IF(AND(TONGHOP!O145="KTHP",TONGHOP!P145="TL",TONGHOP!I145&lt;&gt;""),TONGHOP!R145,"")</f>
        <v/>
      </c>
      <c r="G145" s="64" t="str">
        <f>IF(AND(TONGHOP!O145="KTHP",TONGHOP!P145="VĐ",TONGHOP!I145&lt;&gt;""),TONGHOP!I145,"")</f>
        <v/>
      </c>
      <c r="H145" s="64" t="str">
        <f>IF(AND(TONGHOP!O145="KTHP",TONGHOP!P145="VĐ",TONGHOP!I145&lt;&gt;""),TONGHOP!R145,"")</f>
        <v/>
      </c>
      <c r="I145" s="64" t="str">
        <f>IF(AND(TONGHOP!O145="KTHP",TONGHOP!P145="TH",TONGHOP!I145&lt;&gt;""),TONGHOP!I145,"")</f>
        <v/>
      </c>
      <c r="J145" s="64" t="str">
        <f>IF(AND(TONGHOP!O145="KTHP",TONGHOP!P145="TH",TONGHOP!I145&lt;&gt;""),TONGHOP!R145,"")</f>
        <v/>
      </c>
    </row>
    <row r="146" spans="1:10" hidden="1">
      <c r="A146" s="93">
        <f>IF(C146="","",SUBTOTAL(3,$C$2:$C146))</f>
        <v>0</v>
      </c>
      <c r="B146" s="64" t="str">
        <f>IF(AND(TONGHOP!O146="KTHP",TONGHOP!P146="LT",TONGHOP!I146&lt;&gt;""),TONGHOP!I146,"")</f>
        <v>Nguyễn Anh Kiệt</v>
      </c>
      <c r="C146" s="64">
        <f>IF(AND(TONGHOP!O146="KTHP",TONGHOP!P146="LT",TONGHOP!I146&lt;&gt;""),TONGHOP!R146,"")</f>
        <v>50</v>
      </c>
      <c r="D146" s="93" t="str">
        <f>IF(F146="","",SUBTOTAL(3,$F$2:$F146))</f>
        <v/>
      </c>
      <c r="E146" s="64" t="str">
        <f>IF(AND(TONGHOP!O146="KTHP",TONGHOP!P146="TL",TONGHOP!I146&lt;&gt;""),TONGHOP!I146,"")</f>
        <v/>
      </c>
      <c r="F146" s="64" t="str">
        <f>IF(AND(TONGHOP!O146="KTHP",TONGHOP!P146="TL",TONGHOP!I146&lt;&gt;""),TONGHOP!R146,"")</f>
        <v/>
      </c>
      <c r="G146" s="64" t="str">
        <f>IF(AND(TONGHOP!O146="KTHP",TONGHOP!P146="VĐ",TONGHOP!I146&lt;&gt;""),TONGHOP!I146,"")</f>
        <v/>
      </c>
      <c r="H146" s="64" t="str">
        <f>IF(AND(TONGHOP!O146="KTHP",TONGHOP!P146="VĐ",TONGHOP!I146&lt;&gt;""),TONGHOP!R146,"")</f>
        <v/>
      </c>
      <c r="I146" s="64" t="str">
        <f>IF(AND(TONGHOP!O146="KTHP",TONGHOP!P146="TH",TONGHOP!I146&lt;&gt;""),TONGHOP!I146,"")</f>
        <v/>
      </c>
      <c r="J146" s="64" t="str">
        <f>IF(AND(TONGHOP!O146="KTHP",TONGHOP!P146="TH",TONGHOP!I146&lt;&gt;""),TONGHOP!R146,"")</f>
        <v/>
      </c>
    </row>
    <row r="147" spans="1:10" hidden="1">
      <c r="A147" s="93">
        <f>IF(C147="","",SUBTOTAL(3,$C$2:$C147))</f>
        <v>0</v>
      </c>
      <c r="B147" s="64" t="str">
        <f>IF(AND(TONGHOP!O147="KTHP",TONGHOP!P147="LT",TONGHOP!I147&lt;&gt;""),TONGHOP!I147,"")</f>
        <v>Nguyễn Anh Kiệt</v>
      </c>
      <c r="C147" s="64">
        <f>IF(AND(TONGHOP!O147="KTHP",TONGHOP!P147="LT",TONGHOP!I147&lt;&gt;""),TONGHOP!R147,"")</f>
        <v>41</v>
      </c>
      <c r="D147" s="93" t="str">
        <f>IF(F147="","",SUBTOTAL(3,$F$2:$F147))</f>
        <v/>
      </c>
      <c r="E147" s="64" t="str">
        <f>IF(AND(TONGHOP!O147="KTHP",TONGHOP!P147="TL",TONGHOP!I147&lt;&gt;""),TONGHOP!I147,"")</f>
        <v/>
      </c>
      <c r="F147" s="64" t="str">
        <f>IF(AND(TONGHOP!O147="KTHP",TONGHOP!P147="TL",TONGHOP!I147&lt;&gt;""),TONGHOP!R147,"")</f>
        <v/>
      </c>
      <c r="G147" s="64" t="str">
        <f>IF(AND(TONGHOP!O147="KTHP",TONGHOP!P147="VĐ",TONGHOP!I147&lt;&gt;""),TONGHOP!I147,"")</f>
        <v/>
      </c>
      <c r="H147" s="64" t="str">
        <f>IF(AND(TONGHOP!O147="KTHP",TONGHOP!P147="VĐ",TONGHOP!I147&lt;&gt;""),TONGHOP!R147,"")</f>
        <v/>
      </c>
      <c r="I147" s="64" t="str">
        <f>IF(AND(TONGHOP!O147="KTHP",TONGHOP!P147="TH",TONGHOP!I147&lt;&gt;""),TONGHOP!I147,"")</f>
        <v/>
      </c>
      <c r="J147" s="64" t="str">
        <f>IF(AND(TONGHOP!O147="KTHP",TONGHOP!P147="TH",TONGHOP!I147&lt;&gt;""),TONGHOP!R147,"")</f>
        <v/>
      </c>
    </row>
    <row r="148" spans="1:10" hidden="1">
      <c r="A148" s="93">
        <f>IF(C148="","",SUBTOTAL(3,$C$2:$C148))</f>
        <v>0</v>
      </c>
      <c r="B148" s="64" t="str">
        <f>IF(AND(TONGHOP!O148="KTHP",TONGHOP!P148="LT",TONGHOP!I148&lt;&gt;""),TONGHOP!I148,"")</f>
        <v>Nguyễn Anh Kiệt</v>
      </c>
      <c r="C148" s="64">
        <f>IF(AND(TONGHOP!O148="KTHP",TONGHOP!P148="LT",TONGHOP!I148&lt;&gt;""),TONGHOP!R148,"")</f>
        <v>39</v>
      </c>
      <c r="D148" s="93" t="str">
        <f>IF(F148="","",SUBTOTAL(3,$F$2:$F148))</f>
        <v/>
      </c>
      <c r="E148" s="64" t="str">
        <f>IF(AND(TONGHOP!O148="KTHP",TONGHOP!P148="TL",TONGHOP!I148&lt;&gt;""),TONGHOP!I148,"")</f>
        <v/>
      </c>
      <c r="F148" s="64" t="str">
        <f>IF(AND(TONGHOP!O148="KTHP",TONGHOP!P148="TL",TONGHOP!I148&lt;&gt;""),TONGHOP!R148,"")</f>
        <v/>
      </c>
      <c r="G148" s="64" t="str">
        <f>IF(AND(TONGHOP!O148="KTHP",TONGHOP!P148="VĐ",TONGHOP!I148&lt;&gt;""),TONGHOP!I148,"")</f>
        <v/>
      </c>
      <c r="H148" s="64" t="str">
        <f>IF(AND(TONGHOP!O148="KTHP",TONGHOP!P148="VĐ",TONGHOP!I148&lt;&gt;""),TONGHOP!R148,"")</f>
        <v/>
      </c>
      <c r="I148" s="64" t="str">
        <f>IF(AND(TONGHOP!O148="KTHP",TONGHOP!P148="TH",TONGHOP!I148&lt;&gt;""),TONGHOP!I148,"")</f>
        <v/>
      </c>
      <c r="J148" s="64" t="str">
        <f>IF(AND(TONGHOP!O148="KTHP",TONGHOP!P148="TH",TONGHOP!I148&lt;&gt;""),TONGHOP!R148,"")</f>
        <v/>
      </c>
    </row>
    <row r="149" spans="1:10" hidden="1">
      <c r="A149" s="93">
        <f>IF(C149="","",SUBTOTAL(3,$C$2:$C149))</f>
        <v>0</v>
      </c>
      <c r="B149" s="64" t="str">
        <f>IF(AND(TONGHOP!O149="KTHP",TONGHOP!P149="LT",TONGHOP!I149&lt;&gt;""),TONGHOP!I149,"")</f>
        <v>Dương Minh Chung</v>
      </c>
      <c r="C149" s="64">
        <f>IF(AND(TONGHOP!O149="KTHP",TONGHOP!P149="LT",TONGHOP!I149&lt;&gt;""),TONGHOP!R149,"")</f>
        <v>54</v>
      </c>
      <c r="D149" s="93" t="str">
        <f>IF(F149="","",SUBTOTAL(3,$F$2:$F149))</f>
        <v/>
      </c>
      <c r="E149" s="64" t="str">
        <f>IF(AND(TONGHOP!O149="KTHP",TONGHOP!P149="TL",TONGHOP!I149&lt;&gt;""),TONGHOP!I149,"")</f>
        <v/>
      </c>
      <c r="F149" s="64" t="str">
        <f>IF(AND(TONGHOP!O149="KTHP",TONGHOP!P149="TL",TONGHOP!I149&lt;&gt;""),TONGHOP!R149,"")</f>
        <v/>
      </c>
      <c r="G149" s="64" t="str">
        <f>IF(AND(TONGHOP!O149="KTHP",TONGHOP!P149="VĐ",TONGHOP!I149&lt;&gt;""),TONGHOP!I149,"")</f>
        <v/>
      </c>
      <c r="H149" s="64" t="str">
        <f>IF(AND(TONGHOP!O149="KTHP",TONGHOP!P149="VĐ",TONGHOP!I149&lt;&gt;""),TONGHOP!R149,"")</f>
        <v/>
      </c>
      <c r="I149" s="64" t="str">
        <f>IF(AND(TONGHOP!O149="KTHP",TONGHOP!P149="TH",TONGHOP!I149&lt;&gt;""),TONGHOP!I149,"")</f>
        <v/>
      </c>
      <c r="J149" s="64" t="str">
        <f>IF(AND(TONGHOP!O149="KTHP",TONGHOP!P149="TH",TONGHOP!I149&lt;&gt;""),TONGHOP!R149,"")</f>
        <v/>
      </c>
    </row>
    <row r="150" spans="1:10" hidden="1">
      <c r="A150" s="93" t="str">
        <f>IF(C150="","",SUBTOTAL(3,$C$2:$C150))</f>
        <v/>
      </c>
      <c r="B150" s="64" t="str">
        <f>IF(AND(TONGHOP!O150="KTHP",TONGHOP!P150="LT",TONGHOP!I150&lt;&gt;""),TONGHOP!I150,"")</f>
        <v/>
      </c>
      <c r="C150" s="64" t="str">
        <f>IF(AND(TONGHOP!O150="KTHP",TONGHOP!P150="LT",TONGHOP!I150&lt;&gt;""),TONGHOP!R150,"")</f>
        <v/>
      </c>
      <c r="D150" s="93" t="str">
        <f>IF(F150="","",SUBTOTAL(3,$F$2:$F150))</f>
        <v/>
      </c>
      <c r="E150" s="64" t="str">
        <f>IF(AND(TONGHOP!O150="KTHP",TONGHOP!P150="TL",TONGHOP!I150&lt;&gt;""),TONGHOP!I150,"")</f>
        <v/>
      </c>
      <c r="F150" s="64" t="str">
        <f>IF(AND(TONGHOP!O150="KTHP",TONGHOP!P150="TL",TONGHOP!I150&lt;&gt;""),TONGHOP!R150,"")</f>
        <v/>
      </c>
      <c r="G150" s="64" t="str">
        <f>IF(AND(TONGHOP!O150="KTHP",TONGHOP!P150="VĐ",TONGHOP!I150&lt;&gt;""),TONGHOP!I150,"")</f>
        <v/>
      </c>
      <c r="H150" s="64" t="str">
        <f>IF(AND(TONGHOP!O150="KTHP",TONGHOP!P150="VĐ",TONGHOP!I150&lt;&gt;""),TONGHOP!R150,"")</f>
        <v/>
      </c>
      <c r="I150" s="64" t="str">
        <f>IF(AND(TONGHOP!O150="KTHP",TONGHOP!P150="TH",TONGHOP!I150&lt;&gt;""),TONGHOP!I150,"")</f>
        <v/>
      </c>
      <c r="J150" s="64" t="str">
        <f>IF(AND(TONGHOP!O150="KTHP",TONGHOP!P150="TH",TONGHOP!I150&lt;&gt;""),TONGHOP!R150,"")</f>
        <v/>
      </c>
    </row>
    <row r="151" spans="1:10" hidden="1">
      <c r="A151" s="93">
        <f>IF(C151="","",SUBTOTAL(3,$C$2:$C151))</f>
        <v>0</v>
      </c>
      <c r="B151" s="64" t="str">
        <f>IF(AND(TONGHOP!O151="KTHP",TONGHOP!P151="LT",TONGHOP!I151&lt;&gt;""),TONGHOP!I151,"")</f>
        <v>Lê Quý Hưng Quốc</v>
      </c>
      <c r="C151" s="64">
        <f>IF(AND(TONGHOP!O151="KTHP",TONGHOP!P151="LT",TONGHOP!I151&lt;&gt;""),TONGHOP!R151,"")</f>
        <v>41</v>
      </c>
      <c r="D151" s="93" t="str">
        <f>IF(F151="","",SUBTOTAL(3,$F$2:$F151))</f>
        <v/>
      </c>
      <c r="E151" s="64" t="str">
        <f>IF(AND(TONGHOP!O151="KTHP",TONGHOP!P151="TL",TONGHOP!I151&lt;&gt;""),TONGHOP!I151,"")</f>
        <v/>
      </c>
      <c r="F151" s="64" t="str">
        <f>IF(AND(TONGHOP!O151="KTHP",TONGHOP!P151="TL",TONGHOP!I151&lt;&gt;""),TONGHOP!R151,"")</f>
        <v/>
      </c>
      <c r="G151" s="64" t="str">
        <f>IF(AND(TONGHOP!O151="KTHP",TONGHOP!P151="VĐ",TONGHOP!I151&lt;&gt;""),TONGHOP!I151,"")</f>
        <v/>
      </c>
      <c r="H151" s="64" t="str">
        <f>IF(AND(TONGHOP!O151="KTHP",TONGHOP!P151="VĐ",TONGHOP!I151&lt;&gt;""),TONGHOP!R151,"")</f>
        <v/>
      </c>
      <c r="I151" s="64" t="str">
        <f>IF(AND(TONGHOP!O151="KTHP",TONGHOP!P151="TH",TONGHOP!I151&lt;&gt;""),TONGHOP!I151,"")</f>
        <v/>
      </c>
      <c r="J151" s="64" t="str">
        <f>IF(AND(TONGHOP!O151="KTHP",TONGHOP!P151="TH",TONGHOP!I151&lt;&gt;""),TONGHOP!R151,"")</f>
        <v/>
      </c>
    </row>
    <row r="152" spans="1:10" hidden="1">
      <c r="A152" s="93">
        <f>IF(C152="","",SUBTOTAL(3,$C$2:$C152))</f>
        <v>0</v>
      </c>
      <c r="B152" s="64" t="str">
        <f>IF(AND(TONGHOP!O152="KTHP",TONGHOP!P152="LT",TONGHOP!I152&lt;&gt;""),TONGHOP!I152,"")</f>
        <v>Lê Quý Hưng Quốc</v>
      </c>
      <c r="C152" s="64">
        <f>IF(AND(TONGHOP!O152="KTHP",TONGHOP!P152="LT",TONGHOP!I152&lt;&gt;""),TONGHOP!R152,"")</f>
        <v>25</v>
      </c>
      <c r="D152" s="93" t="str">
        <f>IF(F152="","",SUBTOTAL(3,$F$2:$F152))</f>
        <v/>
      </c>
      <c r="E152" s="64" t="str">
        <f>IF(AND(TONGHOP!O152="KTHP",TONGHOP!P152="TL",TONGHOP!I152&lt;&gt;""),TONGHOP!I152,"")</f>
        <v/>
      </c>
      <c r="F152" s="64" t="str">
        <f>IF(AND(TONGHOP!O152="KTHP",TONGHOP!P152="TL",TONGHOP!I152&lt;&gt;""),TONGHOP!R152,"")</f>
        <v/>
      </c>
      <c r="G152" s="64" t="str">
        <f>IF(AND(TONGHOP!O152="KTHP",TONGHOP!P152="VĐ",TONGHOP!I152&lt;&gt;""),TONGHOP!I152,"")</f>
        <v/>
      </c>
      <c r="H152" s="64" t="str">
        <f>IF(AND(TONGHOP!O152="KTHP",TONGHOP!P152="VĐ",TONGHOP!I152&lt;&gt;""),TONGHOP!R152,"")</f>
        <v/>
      </c>
      <c r="I152" s="64" t="str">
        <f>IF(AND(TONGHOP!O152="KTHP",TONGHOP!P152="TH",TONGHOP!I152&lt;&gt;""),TONGHOP!I152,"")</f>
        <v/>
      </c>
      <c r="J152" s="64" t="str">
        <f>IF(AND(TONGHOP!O152="KTHP",TONGHOP!P152="TH",TONGHOP!I152&lt;&gt;""),TONGHOP!R152,"")</f>
        <v/>
      </c>
    </row>
    <row r="153" spans="1:10" hidden="1">
      <c r="A153" s="93">
        <f>IF(C153="","",SUBTOTAL(3,$C$2:$C153))</f>
        <v>0</v>
      </c>
      <c r="B153" s="64" t="str">
        <f>IF(AND(TONGHOP!O153="KTHP",TONGHOP!P153="LT",TONGHOP!I153&lt;&gt;""),TONGHOP!I153,"")</f>
        <v>Bùi Thị Ngọc Sương</v>
      </c>
      <c r="C153" s="64">
        <f>IF(AND(TONGHOP!O153="KTHP",TONGHOP!P153="LT",TONGHOP!I153&lt;&gt;""),TONGHOP!R153,"")</f>
        <v>60</v>
      </c>
      <c r="D153" s="93" t="str">
        <f>IF(F153="","",SUBTOTAL(3,$F$2:$F153))</f>
        <v/>
      </c>
      <c r="E153" s="64" t="str">
        <f>IF(AND(TONGHOP!O153="KTHP",TONGHOP!P153="TL",TONGHOP!I153&lt;&gt;""),TONGHOP!I153,"")</f>
        <v/>
      </c>
      <c r="F153" s="64" t="str">
        <f>IF(AND(TONGHOP!O153="KTHP",TONGHOP!P153="TL",TONGHOP!I153&lt;&gt;""),TONGHOP!R153,"")</f>
        <v/>
      </c>
      <c r="G153" s="64" t="str">
        <f>IF(AND(TONGHOP!O153="KTHP",TONGHOP!P153="VĐ",TONGHOP!I153&lt;&gt;""),TONGHOP!I153,"")</f>
        <v/>
      </c>
      <c r="H153" s="64" t="str">
        <f>IF(AND(TONGHOP!O153="KTHP",TONGHOP!P153="VĐ",TONGHOP!I153&lt;&gt;""),TONGHOP!R153,"")</f>
        <v/>
      </c>
      <c r="I153" s="64" t="str">
        <f>IF(AND(TONGHOP!O153="KTHP",TONGHOP!P153="TH",TONGHOP!I153&lt;&gt;""),TONGHOP!I153,"")</f>
        <v/>
      </c>
      <c r="J153" s="64" t="str">
        <f>IF(AND(TONGHOP!O153="KTHP",TONGHOP!P153="TH",TONGHOP!I153&lt;&gt;""),TONGHOP!R153,"")</f>
        <v/>
      </c>
    </row>
    <row r="154" spans="1:10" hidden="1">
      <c r="A154" s="93" t="str">
        <f>IF(C154="","",SUBTOTAL(3,$C$2:$C154))</f>
        <v/>
      </c>
      <c r="B154" s="64" t="str">
        <f>IF(AND(TONGHOP!O154="KTHP",TONGHOP!P154="LT",TONGHOP!I154&lt;&gt;""),TONGHOP!I154,"")</f>
        <v/>
      </c>
      <c r="C154" s="64" t="str">
        <f>IF(AND(TONGHOP!O154="KTHP",TONGHOP!P154="LT",TONGHOP!I154&lt;&gt;""),TONGHOP!R154,"")</f>
        <v/>
      </c>
      <c r="D154" s="93" t="str">
        <f>IF(F154="","",SUBTOTAL(3,$F$2:$F154))</f>
        <v/>
      </c>
      <c r="E154" s="64" t="str">
        <f>IF(AND(TONGHOP!O154="KTHP",TONGHOP!P154="TL",TONGHOP!I154&lt;&gt;""),TONGHOP!I154,"")</f>
        <v/>
      </c>
      <c r="F154" s="64" t="str">
        <f>IF(AND(TONGHOP!O154="KTHP",TONGHOP!P154="TL",TONGHOP!I154&lt;&gt;""),TONGHOP!R154,"")</f>
        <v/>
      </c>
      <c r="G154" s="64" t="str">
        <f>IF(AND(TONGHOP!O154="KTHP",TONGHOP!P154="VĐ",TONGHOP!I154&lt;&gt;""),TONGHOP!I154,"")</f>
        <v/>
      </c>
      <c r="H154" s="64" t="str">
        <f>IF(AND(TONGHOP!O154="KTHP",TONGHOP!P154="VĐ",TONGHOP!I154&lt;&gt;""),TONGHOP!R154,"")</f>
        <v/>
      </c>
      <c r="I154" s="64" t="str">
        <f>IF(AND(TONGHOP!O154="KTHP",TONGHOP!P154="TH",TONGHOP!I154&lt;&gt;""),TONGHOP!I154,"")</f>
        <v/>
      </c>
      <c r="J154" s="64" t="str">
        <f>IF(AND(TONGHOP!O154="KTHP",TONGHOP!P154="TH",TONGHOP!I154&lt;&gt;""),TONGHOP!R154,"")</f>
        <v/>
      </c>
    </row>
    <row r="155" spans="1:10" hidden="1">
      <c r="A155" s="93">
        <f>IF(C155="","",SUBTOTAL(3,$C$2:$C155))</f>
        <v>0</v>
      </c>
      <c r="B155" s="64" t="str">
        <f>IF(AND(TONGHOP!O155="KTHP",TONGHOP!P155="LT",TONGHOP!I155&lt;&gt;""),TONGHOP!I155,"")</f>
        <v>Bùi Thị Ngọc Sương</v>
      </c>
      <c r="C155" s="64">
        <f>IF(AND(TONGHOP!O155="KTHP",TONGHOP!P155="LT",TONGHOP!I155&lt;&gt;""),TONGHOP!R155,"")</f>
        <v>55</v>
      </c>
      <c r="D155" s="93" t="str">
        <f>IF(F155="","",SUBTOTAL(3,$F$2:$F155))</f>
        <v/>
      </c>
      <c r="E155" s="64" t="str">
        <f>IF(AND(TONGHOP!O155="KTHP",TONGHOP!P155="TL",TONGHOP!I155&lt;&gt;""),TONGHOP!I155,"")</f>
        <v/>
      </c>
      <c r="F155" s="64" t="str">
        <f>IF(AND(TONGHOP!O155="KTHP",TONGHOP!P155="TL",TONGHOP!I155&lt;&gt;""),TONGHOP!R155,"")</f>
        <v/>
      </c>
      <c r="G155" s="64" t="str">
        <f>IF(AND(TONGHOP!O155="KTHP",TONGHOP!P155="VĐ",TONGHOP!I155&lt;&gt;""),TONGHOP!I155,"")</f>
        <v/>
      </c>
      <c r="H155" s="64" t="str">
        <f>IF(AND(TONGHOP!O155="KTHP",TONGHOP!P155="VĐ",TONGHOP!I155&lt;&gt;""),TONGHOP!R155,"")</f>
        <v/>
      </c>
      <c r="I155" s="64" t="str">
        <f>IF(AND(TONGHOP!O155="KTHP",TONGHOP!P155="TH",TONGHOP!I155&lt;&gt;""),TONGHOP!I155,"")</f>
        <v/>
      </c>
      <c r="J155" s="64" t="str">
        <f>IF(AND(TONGHOP!O155="KTHP",TONGHOP!P155="TH",TONGHOP!I155&lt;&gt;""),TONGHOP!R155,"")</f>
        <v/>
      </c>
    </row>
    <row r="156" spans="1:10" hidden="1">
      <c r="A156" s="93">
        <f>IF(C156="","",SUBTOTAL(3,$C$2:$C156))</f>
        <v>0</v>
      </c>
      <c r="B156" s="64" t="str">
        <f>IF(AND(TONGHOP!O156="KTHP",TONGHOP!P156="LT",TONGHOP!I156&lt;&gt;""),TONGHOP!I156,"")</f>
        <v>Trần Đình Khoa</v>
      </c>
      <c r="C156" s="64">
        <f>IF(AND(TONGHOP!O156="KTHP",TONGHOP!P156="LT",TONGHOP!I156&lt;&gt;""),TONGHOP!R156,"")</f>
        <v>48</v>
      </c>
      <c r="D156" s="93" t="str">
        <f>IF(F156="","",SUBTOTAL(3,$F$2:$F156))</f>
        <v/>
      </c>
      <c r="E156" s="64" t="str">
        <f>IF(AND(TONGHOP!O156="KTHP",TONGHOP!P156="TL",TONGHOP!I156&lt;&gt;""),TONGHOP!I156,"")</f>
        <v/>
      </c>
      <c r="F156" s="64" t="str">
        <f>IF(AND(TONGHOP!O156="KTHP",TONGHOP!P156="TL",TONGHOP!I156&lt;&gt;""),TONGHOP!R156,"")</f>
        <v/>
      </c>
      <c r="G156" s="64" t="str">
        <f>IF(AND(TONGHOP!O156="KTHP",TONGHOP!P156="VĐ",TONGHOP!I156&lt;&gt;""),TONGHOP!I156,"")</f>
        <v/>
      </c>
      <c r="H156" s="64" t="str">
        <f>IF(AND(TONGHOP!O156="KTHP",TONGHOP!P156="VĐ",TONGHOP!I156&lt;&gt;""),TONGHOP!R156,"")</f>
        <v/>
      </c>
      <c r="I156" s="64" t="str">
        <f>IF(AND(TONGHOP!O156="KTHP",TONGHOP!P156="TH",TONGHOP!I156&lt;&gt;""),TONGHOP!I156,"")</f>
        <v/>
      </c>
      <c r="J156" s="64" t="str">
        <f>IF(AND(TONGHOP!O156="KTHP",TONGHOP!P156="TH",TONGHOP!I156&lt;&gt;""),TONGHOP!R156,"")</f>
        <v/>
      </c>
    </row>
    <row r="157" spans="1:10" hidden="1">
      <c r="A157" s="93">
        <f>IF(C157="","",SUBTOTAL(3,$C$2:$C157))</f>
        <v>0</v>
      </c>
      <c r="B157" s="64" t="str">
        <f>IF(AND(TONGHOP!O157="KTHP",TONGHOP!P157="LT",TONGHOP!I157&lt;&gt;""),TONGHOP!I157,"")</f>
        <v>Trần Đình Khoa</v>
      </c>
      <c r="C157" s="64">
        <f>IF(AND(TONGHOP!O157="KTHP",TONGHOP!P157="LT",TONGHOP!I157&lt;&gt;""),TONGHOP!R157,"")</f>
        <v>50</v>
      </c>
      <c r="D157" s="93" t="str">
        <f>IF(F157="","",SUBTOTAL(3,$F$2:$F157))</f>
        <v/>
      </c>
      <c r="E157" s="64" t="str">
        <f>IF(AND(TONGHOP!O157="KTHP",TONGHOP!P157="TL",TONGHOP!I157&lt;&gt;""),TONGHOP!I157,"")</f>
        <v/>
      </c>
      <c r="F157" s="64" t="str">
        <f>IF(AND(TONGHOP!O157="KTHP",TONGHOP!P157="TL",TONGHOP!I157&lt;&gt;""),TONGHOP!R157,"")</f>
        <v/>
      </c>
      <c r="G157" s="64" t="str">
        <f>IF(AND(TONGHOP!O157="KTHP",TONGHOP!P157="VĐ",TONGHOP!I157&lt;&gt;""),TONGHOP!I157,"")</f>
        <v/>
      </c>
      <c r="H157" s="64" t="str">
        <f>IF(AND(TONGHOP!O157="KTHP",TONGHOP!P157="VĐ",TONGHOP!I157&lt;&gt;""),TONGHOP!R157,"")</f>
        <v/>
      </c>
      <c r="I157" s="64" t="str">
        <f>IF(AND(TONGHOP!O157="KTHP",TONGHOP!P157="TH",TONGHOP!I157&lt;&gt;""),TONGHOP!I157,"")</f>
        <v/>
      </c>
      <c r="J157" s="64" t="str">
        <f>IF(AND(TONGHOP!O157="KTHP",TONGHOP!P157="TH",TONGHOP!I157&lt;&gt;""),TONGHOP!R157,"")</f>
        <v/>
      </c>
    </row>
    <row r="158" spans="1:10" hidden="1">
      <c r="A158" s="93" t="str">
        <f>IF(C158="","",SUBTOTAL(3,$C$2:$C158))</f>
        <v/>
      </c>
      <c r="B158" s="64" t="str">
        <f>IF(AND(TONGHOP!O158="KTHP",TONGHOP!P158="LT",TONGHOP!I158&lt;&gt;""),TONGHOP!I158,"")</f>
        <v/>
      </c>
      <c r="C158" s="64" t="str">
        <f>IF(AND(TONGHOP!O158="KTHP",TONGHOP!P158="LT",TONGHOP!I158&lt;&gt;""),TONGHOP!R158,"")</f>
        <v/>
      </c>
      <c r="D158" s="93" t="str">
        <f>IF(F158="","",SUBTOTAL(3,$F$2:$F158))</f>
        <v/>
      </c>
      <c r="E158" s="64" t="str">
        <f>IF(AND(TONGHOP!O158="KTHP",TONGHOP!P158="TL",TONGHOP!I158&lt;&gt;""),TONGHOP!I158,"")</f>
        <v/>
      </c>
      <c r="F158" s="64" t="str">
        <f>IF(AND(TONGHOP!O158="KTHP",TONGHOP!P158="TL",TONGHOP!I158&lt;&gt;""),TONGHOP!R158,"")</f>
        <v/>
      </c>
      <c r="G158" s="64" t="str">
        <f>IF(AND(TONGHOP!O158="KTHP",TONGHOP!P158="VĐ",TONGHOP!I158&lt;&gt;""),TONGHOP!I158,"")</f>
        <v/>
      </c>
      <c r="H158" s="64" t="str">
        <f>IF(AND(TONGHOP!O158="KTHP",TONGHOP!P158="VĐ",TONGHOP!I158&lt;&gt;""),TONGHOP!R158,"")</f>
        <v/>
      </c>
      <c r="I158" s="64" t="str">
        <f>IF(AND(TONGHOP!O158="KTHP",TONGHOP!P158="TH",TONGHOP!I158&lt;&gt;""),TONGHOP!I158,"")</f>
        <v/>
      </c>
      <c r="J158" s="64" t="str">
        <f>IF(AND(TONGHOP!O158="KTHP",TONGHOP!P158="TH",TONGHOP!I158&lt;&gt;""),TONGHOP!R158,"")</f>
        <v/>
      </c>
    </row>
    <row r="159" spans="1:10" hidden="1">
      <c r="A159" s="93">
        <f>IF(C159="","",SUBTOTAL(3,$C$2:$C159))</f>
        <v>0</v>
      </c>
      <c r="B159" s="64" t="str">
        <f>IF(AND(TONGHOP!O159="KTHP",TONGHOP!P159="LT",TONGHOP!I159&lt;&gt;""),TONGHOP!I159,"")</f>
        <v>Nguyễn Văn Đôn</v>
      </c>
      <c r="C159" s="64">
        <f>IF(AND(TONGHOP!O159="KTHP",TONGHOP!P159="LT",TONGHOP!I159&lt;&gt;""),TONGHOP!R159,"")</f>
        <v>9</v>
      </c>
      <c r="D159" s="93" t="str">
        <f>IF(F159="","",SUBTOTAL(3,$F$2:$F159))</f>
        <v/>
      </c>
      <c r="E159" s="64" t="str">
        <f>IF(AND(TONGHOP!O159="KTHP",TONGHOP!P159="TL",TONGHOP!I159&lt;&gt;""),TONGHOP!I159,"")</f>
        <v/>
      </c>
      <c r="F159" s="64" t="str">
        <f>IF(AND(TONGHOP!O159="KTHP",TONGHOP!P159="TL",TONGHOP!I159&lt;&gt;""),TONGHOP!R159,"")</f>
        <v/>
      </c>
      <c r="G159" s="64" t="str">
        <f>IF(AND(TONGHOP!O159="KTHP",TONGHOP!P159="VĐ",TONGHOP!I159&lt;&gt;""),TONGHOP!I159,"")</f>
        <v/>
      </c>
      <c r="H159" s="64" t="str">
        <f>IF(AND(TONGHOP!O159="KTHP",TONGHOP!P159="VĐ",TONGHOP!I159&lt;&gt;""),TONGHOP!R159,"")</f>
        <v/>
      </c>
      <c r="I159" s="64" t="str">
        <f>IF(AND(TONGHOP!O159="KTHP",TONGHOP!P159="TH",TONGHOP!I159&lt;&gt;""),TONGHOP!I159,"")</f>
        <v/>
      </c>
      <c r="J159" s="64" t="str">
        <f>IF(AND(TONGHOP!O159="KTHP",TONGHOP!P159="TH",TONGHOP!I159&lt;&gt;""),TONGHOP!R159,"")</f>
        <v/>
      </c>
    </row>
    <row r="160" spans="1:10" hidden="1">
      <c r="A160" s="93">
        <f>IF(C160="","",SUBTOTAL(3,$C$2:$C160))</f>
        <v>0</v>
      </c>
      <c r="B160" s="64" t="str">
        <f>IF(AND(TONGHOP!O160="KTHP",TONGHOP!P160="LT",TONGHOP!I160&lt;&gt;""),TONGHOP!I160,"")</f>
        <v>Nguyễn Văn Đôn</v>
      </c>
      <c r="C160" s="64">
        <f>IF(AND(TONGHOP!O160="KTHP",TONGHOP!P160="LT",TONGHOP!I160&lt;&gt;""),TONGHOP!R160,"")</f>
        <v>9</v>
      </c>
      <c r="D160" s="93" t="str">
        <f>IF(F160="","",SUBTOTAL(3,$F$2:$F160))</f>
        <v/>
      </c>
      <c r="E160" s="64" t="str">
        <f>IF(AND(TONGHOP!O160="KTHP",TONGHOP!P160="TL",TONGHOP!I160&lt;&gt;""),TONGHOP!I160,"")</f>
        <v/>
      </c>
      <c r="F160" s="64" t="str">
        <f>IF(AND(TONGHOP!O160="KTHP",TONGHOP!P160="TL",TONGHOP!I160&lt;&gt;""),TONGHOP!R160,"")</f>
        <v/>
      </c>
      <c r="G160" s="64" t="str">
        <f>IF(AND(TONGHOP!O160="KTHP",TONGHOP!P160="VĐ",TONGHOP!I160&lt;&gt;""),TONGHOP!I160,"")</f>
        <v/>
      </c>
      <c r="H160" s="64" t="str">
        <f>IF(AND(TONGHOP!O160="KTHP",TONGHOP!P160="VĐ",TONGHOP!I160&lt;&gt;""),TONGHOP!R160,"")</f>
        <v/>
      </c>
      <c r="I160" s="64" t="str">
        <f>IF(AND(TONGHOP!O160="KTHP",TONGHOP!P160="TH",TONGHOP!I160&lt;&gt;""),TONGHOP!I160,"")</f>
        <v/>
      </c>
      <c r="J160" s="64" t="str">
        <f>IF(AND(TONGHOP!O160="KTHP",TONGHOP!P160="TH",TONGHOP!I160&lt;&gt;""),TONGHOP!R160,"")</f>
        <v/>
      </c>
    </row>
    <row r="161" spans="1:10" hidden="1">
      <c r="A161" s="93">
        <f>IF(C161="","",SUBTOTAL(3,$C$2:$C161))</f>
        <v>0</v>
      </c>
      <c r="B161" s="64" t="str">
        <f>IF(AND(TONGHOP!O161="KTHP",TONGHOP!P161="LT",TONGHOP!I161&lt;&gt;""),TONGHOP!I161,"")</f>
        <v>Lâm Thanh Hùng</v>
      </c>
      <c r="C161" s="64">
        <f>IF(AND(TONGHOP!O161="KTHP",TONGHOP!P161="LT",TONGHOP!I161&lt;&gt;""),TONGHOP!R161,"")</f>
        <v>36</v>
      </c>
      <c r="D161" s="93" t="str">
        <f>IF(F161="","",SUBTOTAL(3,$F$2:$F161))</f>
        <v/>
      </c>
      <c r="E161" s="64" t="str">
        <f>IF(AND(TONGHOP!O161="KTHP",TONGHOP!P161="TL",TONGHOP!I161&lt;&gt;""),TONGHOP!I161,"")</f>
        <v/>
      </c>
      <c r="F161" s="64" t="str">
        <f>IF(AND(TONGHOP!O161="KTHP",TONGHOP!P161="TL",TONGHOP!I161&lt;&gt;""),TONGHOP!R161,"")</f>
        <v/>
      </c>
      <c r="G161" s="64" t="str">
        <f>IF(AND(TONGHOP!O161="KTHP",TONGHOP!P161="VĐ",TONGHOP!I161&lt;&gt;""),TONGHOP!I161,"")</f>
        <v/>
      </c>
      <c r="H161" s="64" t="str">
        <f>IF(AND(TONGHOP!O161="KTHP",TONGHOP!P161="VĐ",TONGHOP!I161&lt;&gt;""),TONGHOP!R161,"")</f>
        <v/>
      </c>
      <c r="I161" s="64" t="str">
        <f>IF(AND(TONGHOP!O161="KTHP",TONGHOP!P161="TH",TONGHOP!I161&lt;&gt;""),TONGHOP!I161,"")</f>
        <v/>
      </c>
      <c r="J161" s="64" t="str">
        <f>IF(AND(TONGHOP!O161="KTHP",TONGHOP!P161="TH",TONGHOP!I161&lt;&gt;""),TONGHOP!R161,"")</f>
        <v/>
      </c>
    </row>
    <row r="162" spans="1:10" hidden="1">
      <c r="A162" s="93">
        <f>IF(C162="","",SUBTOTAL(3,$C$2:$C162))</f>
        <v>0</v>
      </c>
      <c r="B162" s="64" t="str">
        <f>IF(AND(TONGHOP!O162="KTHP",TONGHOP!P162="LT",TONGHOP!I162&lt;&gt;""),TONGHOP!I162,"")</f>
        <v>Nguyễn Ngọc Trí</v>
      </c>
      <c r="C162" s="64">
        <f>IF(AND(TONGHOP!O162="KTHP",TONGHOP!P162="LT",TONGHOP!I162&lt;&gt;""),TONGHOP!R162,"")</f>
        <v>34</v>
      </c>
      <c r="D162" s="93" t="str">
        <f>IF(F162="","",SUBTOTAL(3,$F$2:$F162))</f>
        <v/>
      </c>
      <c r="E162" s="64" t="str">
        <f>IF(AND(TONGHOP!O162="KTHP",TONGHOP!P162="TL",TONGHOP!I162&lt;&gt;""),TONGHOP!I162,"")</f>
        <v/>
      </c>
      <c r="F162" s="64" t="str">
        <f>IF(AND(TONGHOP!O162="KTHP",TONGHOP!P162="TL",TONGHOP!I162&lt;&gt;""),TONGHOP!R162,"")</f>
        <v/>
      </c>
      <c r="G162" s="64" t="str">
        <f>IF(AND(TONGHOP!O162="KTHP",TONGHOP!P162="VĐ",TONGHOP!I162&lt;&gt;""),TONGHOP!I162,"")</f>
        <v/>
      </c>
      <c r="H162" s="64" t="str">
        <f>IF(AND(TONGHOP!O162="KTHP",TONGHOP!P162="VĐ",TONGHOP!I162&lt;&gt;""),TONGHOP!R162,"")</f>
        <v/>
      </c>
      <c r="I162" s="64" t="str">
        <f>IF(AND(TONGHOP!O162="KTHP",TONGHOP!P162="TH",TONGHOP!I162&lt;&gt;""),TONGHOP!I162,"")</f>
        <v/>
      </c>
      <c r="J162" s="64" t="str">
        <f>IF(AND(TONGHOP!O162="KTHP",TONGHOP!P162="TH",TONGHOP!I162&lt;&gt;""),TONGHOP!R162,"")</f>
        <v/>
      </c>
    </row>
    <row r="163" spans="1:10" hidden="1">
      <c r="A163" s="93" t="str">
        <f>IF(C163="","",SUBTOTAL(3,$C$2:$C163))</f>
        <v/>
      </c>
      <c r="B163" s="64" t="str">
        <f>IF(AND(TONGHOP!O163="KTHP",TONGHOP!P163="LT",TONGHOP!I163&lt;&gt;""),TONGHOP!I163,"")</f>
        <v/>
      </c>
      <c r="C163" s="64" t="str">
        <f>IF(AND(TONGHOP!O163="KTHP",TONGHOP!P163="LT",TONGHOP!I163&lt;&gt;""),TONGHOP!R163,"")</f>
        <v/>
      </c>
      <c r="D163" s="93" t="str">
        <f>IF(F163="","",SUBTOTAL(3,$F$2:$F163))</f>
        <v/>
      </c>
      <c r="E163" s="64" t="str">
        <f>IF(AND(TONGHOP!O163="KTHP",TONGHOP!P163="TL",TONGHOP!I163&lt;&gt;""),TONGHOP!I163,"")</f>
        <v/>
      </c>
      <c r="F163" s="64" t="str">
        <f>IF(AND(TONGHOP!O163="KTHP",TONGHOP!P163="TL",TONGHOP!I163&lt;&gt;""),TONGHOP!R163,"")</f>
        <v/>
      </c>
      <c r="G163" s="64" t="str">
        <f>IF(AND(TONGHOP!O163="KTHP",TONGHOP!P163="VĐ",TONGHOP!I163&lt;&gt;""),TONGHOP!I163,"")</f>
        <v/>
      </c>
      <c r="H163" s="64" t="str">
        <f>IF(AND(TONGHOP!O163="KTHP",TONGHOP!P163="VĐ",TONGHOP!I163&lt;&gt;""),TONGHOP!R163,"")</f>
        <v/>
      </c>
      <c r="I163" s="64" t="str">
        <f>IF(AND(TONGHOP!O163="KTHP",TONGHOP!P163="TH",TONGHOP!I163&lt;&gt;""),TONGHOP!I163,"")</f>
        <v/>
      </c>
      <c r="J163" s="64" t="str">
        <f>IF(AND(TONGHOP!O163="KTHP",TONGHOP!P163="TH",TONGHOP!I163&lt;&gt;""),TONGHOP!R163,"")</f>
        <v/>
      </c>
    </row>
    <row r="164" spans="1:10" hidden="1">
      <c r="A164" s="93" t="str">
        <f>IF(C164="","",SUBTOTAL(3,$C$2:$C164))</f>
        <v/>
      </c>
      <c r="B164" s="64" t="str">
        <f>IF(AND(TONGHOP!O164="KTHP",TONGHOP!P164="LT",TONGHOP!I164&lt;&gt;""),TONGHOP!I164,"")</f>
        <v/>
      </c>
      <c r="C164" s="64" t="str">
        <f>IF(AND(TONGHOP!O164="KTHP",TONGHOP!P164="LT",TONGHOP!I164&lt;&gt;""),TONGHOP!R164,"")</f>
        <v/>
      </c>
      <c r="D164" s="93" t="str">
        <f>IF(F164="","",SUBTOTAL(3,$F$2:$F164))</f>
        <v/>
      </c>
      <c r="E164" s="64" t="str">
        <f>IF(AND(TONGHOP!O164="KTHP",TONGHOP!P164="TL",TONGHOP!I164&lt;&gt;""),TONGHOP!I164,"")</f>
        <v/>
      </c>
      <c r="F164" s="64" t="str">
        <f>IF(AND(TONGHOP!O164="KTHP",TONGHOP!P164="TL",TONGHOP!I164&lt;&gt;""),TONGHOP!R164,"")</f>
        <v/>
      </c>
      <c r="G164" s="64" t="str">
        <f>IF(AND(TONGHOP!O164="KTHP",TONGHOP!P164="VĐ",TONGHOP!I164&lt;&gt;""),TONGHOP!I164,"")</f>
        <v/>
      </c>
      <c r="H164" s="64" t="str">
        <f>IF(AND(TONGHOP!O164="KTHP",TONGHOP!P164="VĐ",TONGHOP!I164&lt;&gt;""),TONGHOP!R164,"")</f>
        <v/>
      </c>
      <c r="I164" s="64" t="str">
        <f>IF(AND(TONGHOP!O164="KTHP",TONGHOP!P164="TH",TONGHOP!I164&lt;&gt;""),TONGHOP!I164,"")</f>
        <v/>
      </c>
      <c r="J164" s="64" t="str">
        <f>IF(AND(TONGHOP!O164="KTHP",TONGHOP!P164="TH",TONGHOP!I164&lt;&gt;""),TONGHOP!R164,"")</f>
        <v/>
      </c>
    </row>
    <row r="165" spans="1:10" hidden="1">
      <c r="A165" s="93" t="str">
        <f>IF(C165="","",SUBTOTAL(3,$C$2:$C165))</f>
        <v/>
      </c>
      <c r="B165" s="64" t="str">
        <f>IF(AND(TONGHOP!O165="KTHP",TONGHOP!P165="LT",TONGHOP!I165&lt;&gt;""),TONGHOP!I165,"")</f>
        <v/>
      </c>
      <c r="C165" s="64" t="str">
        <f>IF(AND(TONGHOP!O165="KTHP",TONGHOP!P165="LT",TONGHOP!I165&lt;&gt;""),TONGHOP!R165,"")</f>
        <v/>
      </c>
      <c r="D165" s="93" t="str">
        <f>IF(F165="","",SUBTOTAL(3,$F$2:$F165))</f>
        <v/>
      </c>
      <c r="E165" s="64" t="str">
        <f>IF(AND(TONGHOP!O165="KTHP",TONGHOP!P165="TL",TONGHOP!I165&lt;&gt;""),TONGHOP!I165,"")</f>
        <v/>
      </c>
      <c r="F165" s="64" t="str">
        <f>IF(AND(TONGHOP!O165="KTHP",TONGHOP!P165="TL",TONGHOP!I165&lt;&gt;""),TONGHOP!R165,"")</f>
        <v/>
      </c>
      <c r="G165" s="64" t="str">
        <f>IF(AND(TONGHOP!O165="KTHP",TONGHOP!P165="VĐ",TONGHOP!I165&lt;&gt;""),TONGHOP!I165,"")</f>
        <v/>
      </c>
      <c r="H165" s="64" t="str">
        <f>IF(AND(TONGHOP!O165="KTHP",TONGHOP!P165="VĐ",TONGHOP!I165&lt;&gt;""),TONGHOP!R165,"")</f>
        <v/>
      </c>
      <c r="I165" s="64" t="str">
        <f>IF(AND(TONGHOP!O165="KTHP",TONGHOP!P165="TH",TONGHOP!I165&lt;&gt;""),TONGHOP!I165,"")</f>
        <v/>
      </c>
      <c r="J165" s="64" t="str">
        <f>IF(AND(TONGHOP!O165="KTHP",TONGHOP!P165="TH",TONGHOP!I165&lt;&gt;""),TONGHOP!R165,"")</f>
        <v/>
      </c>
    </row>
    <row r="166" spans="1:10" hidden="1">
      <c r="A166" s="93">
        <f>IF(C166="","",SUBTOTAL(3,$C$2:$C166))</f>
        <v>0</v>
      </c>
      <c r="B166" s="64" t="str">
        <f>IF(AND(TONGHOP!O166="KTHP",TONGHOP!P166="LT",TONGHOP!I166&lt;&gt;""),TONGHOP!I166,"")</f>
        <v>Vũ Hạnh Chiêu</v>
      </c>
      <c r="C166" s="64">
        <f>IF(AND(TONGHOP!O166="KTHP",TONGHOP!P166="LT",TONGHOP!I166&lt;&gt;""),TONGHOP!R166,"")</f>
        <v>57</v>
      </c>
      <c r="D166" s="93" t="str">
        <f>IF(F166="","",SUBTOTAL(3,$F$2:$F166))</f>
        <v/>
      </c>
      <c r="E166" s="64" t="str">
        <f>IF(AND(TONGHOP!O166="KTHP",TONGHOP!P166="TL",TONGHOP!I166&lt;&gt;""),TONGHOP!I166,"")</f>
        <v/>
      </c>
      <c r="F166" s="64" t="str">
        <f>IF(AND(TONGHOP!O166="KTHP",TONGHOP!P166="TL",TONGHOP!I166&lt;&gt;""),TONGHOP!R166,"")</f>
        <v/>
      </c>
      <c r="G166" s="64" t="str">
        <f>IF(AND(TONGHOP!O166="KTHP",TONGHOP!P166="VĐ",TONGHOP!I166&lt;&gt;""),TONGHOP!I166,"")</f>
        <v/>
      </c>
      <c r="H166" s="64" t="str">
        <f>IF(AND(TONGHOP!O166="KTHP",TONGHOP!P166="VĐ",TONGHOP!I166&lt;&gt;""),TONGHOP!R166,"")</f>
        <v/>
      </c>
      <c r="I166" s="64" t="str">
        <f>IF(AND(TONGHOP!O166="KTHP",TONGHOP!P166="TH",TONGHOP!I166&lt;&gt;""),TONGHOP!I166,"")</f>
        <v/>
      </c>
      <c r="J166" s="64" t="str">
        <f>IF(AND(TONGHOP!O166="KTHP",TONGHOP!P166="TH",TONGHOP!I166&lt;&gt;""),TONGHOP!R166,"")</f>
        <v/>
      </c>
    </row>
    <row r="167" spans="1:10" hidden="1">
      <c r="A167" s="93" t="str">
        <f>IF(C167="","",SUBTOTAL(3,$C$2:$C167))</f>
        <v/>
      </c>
      <c r="B167" s="64" t="str">
        <f>IF(AND(TONGHOP!O167="KTHP",TONGHOP!P167="LT",TONGHOP!I167&lt;&gt;""),TONGHOP!I167,"")</f>
        <v/>
      </c>
      <c r="C167" s="64" t="str">
        <f>IF(AND(TONGHOP!O167="KTHP",TONGHOP!P167="LT",TONGHOP!I167&lt;&gt;""),TONGHOP!R167,"")</f>
        <v/>
      </c>
      <c r="D167" s="93" t="str">
        <f>IF(F167="","",SUBTOTAL(3,$F$2:$F167))</f>
        <v/>
      </c>
      <c r="E167" s="64" t="str">
        <f>IF(AND(TONGHOP!O167="KTHP",TONGHOP!P167="TL",TONGHOP!I167&lt;&gt;""),TONGHOP!I167,"")</f>
        <v/>
      </c>
      <c r="F167" s="64" t="str">
        <f>IF(AND(TONGHOP!O167="KTHP",TONGHOP!P167="TL",TONGHOP!I167&lt;&gt;""),TONGHOP!R167,"")</f>
        <v/>
      </c>
      <c r="G167" s="64" t="str">
        <f>IF(AND(TONGHOP!O167="KTHP",TONGHOP!P167="VĐ",TONGHOP!I167&lt;&gt;""),TONGHOP!I167,"")</f>
        <v/>
      </c>
      <c r="H167" s="64" t="str">
        <f>IF(AND(TONGHOP!O167="KTHP",TONGHOP!P167="VĐ",TONGHOP!I167&lt;&gt;""),TONGHOP!R167,"")</f>
        <v/>
      </c>
      <c r="I167" s="64" t="str">
        <f>IF(AND(TONGHOP!O167="KTHP",TONGHOP!P167="TH",TONGHOP!I167&lt;&gt;""),TONGHOP!I167,"")</f>
        <v/>
      </c>
      <c r="J167" s="64" t="str">
        <f>IF(AND(TONGHOP!O167="KTHP",TONGHOP!P167="TH",TONGHOP!I167&lt;&gt;""),TONGHOP!R167,"")</f>
        <v/>
      </c>
    </row>
    <row r="168" spans="1:10" hidden="1">
      <c r="A168" s="93">
        <f>IF(C168="","",SUBTOTAL(3,$C$2:$C168))</f>
        <v>0</v>
      </c>
      <c r="B168" s="64" t="str">
        <f>IF(AND(TONGHOP!O168="KTHP",TONGHOP!P168="LT",TONGHOP!I168&lt;&gt;""),TONGHOP!I168,"")</f>
        <v>Tăng Cẩm Huê</v>
      </c>
      <c r="C168" s="64">
        <f>IF(AND(TONGHOP!O168="KTHP",TONGHOP!P168="LT",TONGHOP!I168&lt;&gt;""),TONGHOP!R168,"")</f>
        <v>29</v>
      </c>
      <c r="D168" s="93" t="str">
        <f>IF(F168="","",SUBTOTAL(3,$F$2:$F168))</f>
        <v/>
      </c>
      <c r="E168" s="64" t="str">
        <f>IF(AND(TONGHOP!O168="KTHP",TONGHOP!P168="TL",TONGHOP!I168&lt;&gt;""),TONGHOP!I168,"")</f>
        <v/>
      </c>
      <c r="F168" s="64" t="str">
        <f>IF(AND(TONGHOP!O168="KTHP",TONGHOP!P168="TL",TONGHOP!I168&lt;&gt;""),TONGHOP!R168,"")</f>
        <v/>
      </c>
      <c r="G168" s="64" t="str">
        <f>IF(AND(TONGHOP!O168="KTHP",TONGHOP!P168="VĐ",TONGHOP!I168&lt;&gt;""),TONGHOP!I168,"")</f>
        <v/>
      </c>
      <c r="H168" s="64" t="str">
        <f>IF(AND(TONGHOP!O168="KTHP",TONGHOP!P168="VĐ",TONGHOP!I168&lt;&gt;""),TONGHOP!R168,"")</f>
        <v/>
      </c>
      <c r="I168" s="64" t="str">
        <f>IF(AND(TONGHOP!O168="KTHP",TONGHOP!P168="TH",TONGHOP!I168&lt;&gt;""),TONGHOP!I168,"")</f>
        <v/>
      </c>
      <c r="J168" s="64" t="str">
        <f>IF(AND(TONGHOP!O168="KTHP",TONGHOP!P168="TH",TONGHOP!I168&lt;&gt;""),TONGHOP!R168,"")</f>
        <v/>
      </c>
    </row>
    <row r="169" spans="1:10" hidden="1">
      <c r="A169" s="93">
        <f>IF(C169="","",SUBTOTAL(3,$C$2:$C169))</f>
        <v>0</v>
      </c>
      <c r="B169" s="64" t="str">
        <f>IF(AND(TONGHOP!O169="KTHP",TONGHOP!P169="LT",TONGHOP!I169&lt;&gt;""),TONGHOP!I169,"")</f>
        <v>Nguyễn Thùy Dương</v>
      </c>
      <c r="C169" s="64">
        <f>IF(AND(TONGHOP!O169="KTHP",TONGHOP!P169="LT",TONGHOP!I169&lt;&gt;""),TONGHOP!R169,"")</f>
        <v>36</v>
      </c>
      <c r="D169" s="93" t="str">
        <f>IF(F169="","",SUBTOTAL(3,$F$2:$F169))</f>
        <v/>
      </c>
      <c r="E169" s="64" t="str">
        <f>IF(AND(TONGHOP!O169="KTHP",TONGHOP!P169="TL",TONGHOP!I169&lt;&gt;""),TONGHOP!I169,"")</f>
        <v/>
      </c>
      <c r="F169" s="64" t="str">
        <f>IF(AND(TONGHOP!O169="KTHP",TONGHOP!P169="TL",TONGHOP!I169&lt;&gt;""),TONGHOP!R169,"")</f>
        <v/>
      </c>
      <c r="G169" s="64" t="str">
        <f>IF(AND(TONGHOP!O169="KTHP",TONGHOP!P169="VĐ",TONGHOP!I169&lt;&gt;""),TONGHOP!I169,"")</f>
        <v/>
      </c>
      <c r="H169" s="64" t="str">
        <f>IF(AND(TONGHOP!O169="KTHP",TONGHOP!P169="VĐ",TONGHOP!I169&lt;&gt;""),TONGHOP!R169,"")</f>
        <v/>
      </c>
      <c r="I169" s="64" t="str">
        <f>IF(AND(TONGHOP!O169="KTHP",TONGHOP!P169="TH",TONGHOP!I169&lt;&gt;""),TONGHOP!I169,"")</f>
        <v/>
      </c>
      <c r="J169" s="64" t="str">
        <f>IF(AND(TONGHOP!O169="KTHP",TONGHOP!P169="TH",TONGHOP!I169&lt;&gt;""),TONGHOP!R169,"")</f>
        <v/>
      </c>
    </row>
    <row r="170" spans="1:10" hidden="1">
      <c r="A170" s="93">
        <f>IF(C170="","",SUBTOTAL(3,$C$2:$C170))</f>
        <v>0</v>
      </c>
      <c r="B170" s="64" t="str">
        <f>IF(AND(TONGHOP!O170="KTHP",TONGHOP!P170="LT",TONGHOP!I170&lt;&gt;""),TONGHOP!I170,"")</f>
        <v>Nguyễn Thùy Dương</v>
      </c>
      <c r="C170" s="64">
        <f>IF(AND(TONGHOP!O170="KTHP",TONGHOP!P170="LT",TONGHOP!I170&lt;&gt;""),TONGHOP!R170,"")</f>
        <v>36</v>
      </c>
      <c r="D170" s="93" t="str">
        <f>IF(F170="","",SUBTOTAL(3,$F$2:$F170))</f>
        <v/>
      </c>
      <c r="E170" s="64" t="str">
        <f>IF(AND(TONGHOP!O170="KTHP",TONGHOP!P170="TL",TONGHOP!I170&lt;&gt;""),TONGHOP!I170,"")</f>
        <v/>
      </c>
      <c r="F170" s="64" t="str">
        <f>IF(AND(TONGHOP!O170="KTHP",TONGHOP!P170="TL",TONGHOP!I170&lt;&gt;""),TONGHOP!R170,"")</f>
        <v/>
      </c>
      <c r="G170" s="64" t="str">
        <f>IF(AND(TONGHOP!O170="KTHP",TONGHOP!P170="VĐ",TONGHOP!I170&lt;&gt;""),TONGHOP!I170,"")</f>
        <v/>
      </c>
      <c r="H170" s="64" t="str">
        <f>IF(AND(TONGHOP!O170="KTHP",TONGHOP!P170="VĐ",TONGHOP!I170&lt;&gt;""),TONGHOP!R170,"")</f>
        <v/>
      </c>
      <c r="I170" s="64" t="str">
        <f>IF(AND(TONGHOP!O170="KTHP",TONGHOP!P170="TH",TONGHOP!I170&lt;&gt;""),TONGHOP!I170,"")</f>
        <v/>
      </c>
      <c r="J170" s="64" t="str">
        <f>IF(AND(TONGHOP!O170="KTHP",TONGHOP!P170="TH",TONGHOP!I170&lt;&gt;""),TONGHOP!R170,"")</f>
        <v/>
      </c>
    </row>
    <row r="171" spans="1:10" hidden="1">
      <c r="A171" s="93" t="str">
        <f>IF(C171="","",SUBTOTAL(3,$C$2:$C171))</f>
        <v/>
      </c>
      <c r="B171" s="64" t="str">
        <f>IF(AND(TONGHOP!O171="KTHP",TONGHOP!P171="LT",TONGHOP!I171&lt;&gt;""),TONGHOP!I171,"")</f>
        <v/>
      </c>
      <c r="C171" s="64" t="str">
        <f>IF(AND(TONGHOP!O171="KTHP",TONGHOP!P171="LT",TONGHOP!I171&lt;&gt;""),TONGHOP!R171,"")</f>
        <v/>
      </c>
      <c r="D171" s="93" t="str">
        <f>IF(F171="","",SUBTOTAL(3,$F$2:$F171))</f>
        <v/>
      </c>
      <c r="E171" s="64" t="str">
        <f>IF(AND(TONGHOP!O171="KTHP",TONGHOP!P171="TL",TONGHOP!I171&lt;&gt;""),TONGHOP!I171,"")</f>
        <v/>
      </c>
      <c r="F171" s="64" t="str">
        <f>IF(AND(TONGHOP!O171="KTHP",TONGHOP!P171="TL",TONGHOP!I171&lt;&gt;""),TONGHOP!R171,"")</f>
        <v/>
      </c>
      <c r="G171" s="64" t="str">
        <f>IF(AND(TONGHOP!O171="KTHP",TONGHOP!P171="VĐ",TONGHOP!I171&lt;&gt;""),TONGHOP!I171,"")</f>
        <v/>
      </c>
      <c r="H171" s="64" t="str">
        <f>IF(AND(TONGHOP!O171="KTHP",TONGHOP!P171="VĐ",TONGHOP!I171&lt;&gt;""),TONGHOP!R171,"")</f>
        <v/>
      </c>
      <c r="I171" s="64" t="str">
        <f>IF(AND(TONGHOP!O171="KTHP",TONGHOP!P171="TH",TONGHOP!I171&lt;&gt;""),TONGHOP!I171,"")</f>
        <v/>
      </c>
      <c r="J171" s="64" t="str">
        <f>IF(AND(TONGHOP!O171="KTHP",TONGHOP!P171="TH",TONGHOP!I171&lt;&gt;""),TONGHOP!R171,"")</f>
        <v/>
      </c>
    </row>
    <row r="172" spans="1:10" hidden="1">
      <c r="A172" s="93">
        <f>IF(C172="","",SUBTOTAL(3,$C$2:$C172))</f>
        <v>0</v>
      </c>
      <c r="B172" s="64" t="str">
        <f>IF(AND(TONGHOP!O172="KTHP",TONGHOP!P172="LT",TONGHOP!I172&lt;&gt;""),TONGHOP!I172,"")</f>
        <v>Lê Xuân Thủy</v>
      </c>
      <c r="C172" s="64">
        <f>IF(AND(TONGHOP!O172="KTHP",TONGHOP!P172="LT",TONGHOP!I172&lt;&gt;""),TONGHOP!R172,"")</f>
        <v>13</v>
      </c>
      <c r="D172" s="93" t="str">
        <f>IF(F172="","",SUBTOTAL(3,$F$2:$F172))</f>
        <v/>
      </c>
      <c r="E172" s="64" t="str">
        <f>IF(AND(TONGHOP!O172="KTHP",TONGHOP!P172="TL",TONGHOP!I172&lt;&gt;""),TONGHOP!I172,"")</f>
        <v/>
      </c>
      <c r="F172" s="64" t="str">
        <f>IF(AND(TONGHOP!O172="KTHP",TONGHOP!P172="TL",TONGHOP!I172&lt;&gt;""),TONGHOP!R172,"")</f>
        <v/>
      </c>
      <c r="G172" s="64" t="str">
        <f>IF(AND(TONGHOP!O172="KTHP",TONGHOP!P172="VĐ",TONGHOP!I172&lt;&gt;""),TONGHOP!I172,"")</f>
        <v/>
      </c>
      <c r="H172" s="64" t="str">
        <f>IF(AND(TONGHOP!O172="KTHP",TONGHOP!P172="VĐ",TONGHOP!I172&lt;&gt;""),TONGHOP!R172,"")</f>
        <v/>
      </c>
      <c r="I172" s="64" t="str">
        <f>IF(AND(TONGHOP!O172="KTHP",TONGHOP!P172="TH",TONGHOP!I172&lt;&gt;""),TONGHOP!I172,"")</f>
        <v/>
      </c>
      <c r="J172" s="64" t="str">
        <f>IF(AND(TONGHOP!O172="KTHP",TONGHOP!P172="TH",TONGHOP!I172&lt;&gt;""),TONGHOP!R172,"")</f>
        <v/>
      </c>
    </row>
    <row r="173" spans="1:10" hidden="1">
      <c r="A173" s="93">
        <f>IF(C173="","",SUBTOTAL(3,$C$2:$C173))</f>
        <v>0</v>
      </c>
      <c r="B173" s="64" t="str">
        <f>IF(AND(TONGHOP!O173="KTHP",TONGHOP!P173="LT",TONGHOP!I173&lt;&gt;""),TONGHOP!I173,"")</f>
        <v>Đào Anh Tuấn</v>
      </c>
      <c r="C173" s="64">
        <f>IF(AND(TONGHOP!O173="KTHP",TONGHOP!P173="LT",TONGHOP!I173&lt;&gt;""),TONGHOP!R173,"")</f>
        <v>51</v>
      </c>
      <c r="D173" s="93" t="str">
        <f>IF(F173="","",SUBTOTAL(3,$F$2:$F173))</f>
        <v/>
      </c>
      <c r="E173" s="64" t="str">
        <f>IF(AND(TONGHOP!O173="KTHP",TONGHOP!P173="TL",TONGHOP!I173&lt;&gt;""),TONGHOP!I173,"")</f>
        <v/>
      </c>
      <c r="F173" s="64" t="str">
        <f>IF(AND(TONGHOP!O173="KTHP",TONGHOP!P173="TL",TONGHOP!I173&lt;&gt;""),TONGHOP!R173,"")</f>
        <v/>
      </c>
      <c r="G173" s="64" t="str">
        <f>IF(AND(TONGHOP!O173="KTHP",TONGHOP!P173="VĐ",TONGHOP!I173&lt;&gt;""),TONGHOP!I173,"")</f>
        <v/>
      </c>
      <c r="H173" s="64" t="str">
        <f>IF(AND(TONGHOP!O173="KTHP",TONGHOP!P173="VĐ",TONGHOP!I173&lt;&gt;""),TONGHOP!R173,"")</f>
        <v/>
      </c>
      <c r="I173" s="64" t="str">
        <f>IF(AND(TONGHOP!O173="KTHP",TONGHOP!P173="TH",TONGHOP!I173&lt;&gt;""),TONGHOP!I173,"")</f>
        <v/>
      </c>
      <c r="J173" s="64" t="str">
        <f>IF(AND(TONGHOP!O173="KTHP",TONGHOP!P173="TH",TONGHOP!I173&lt;&gt;""),TONGHOP!R173,"")</f>
        <v/>
      </c>
    </row>
    <row r="174" spans="1:10" hidden="1">
      <c r="A174" s="93" t="str">
        <f>IF(C174="","",SUBTOTAL(3,$C$2:$C174))</f>
        <v/>
      </c>
      <c r="B174" s="64" t="str">
        <f>IF(AND(TONGHOP!O174="KTHP",TONGHOP!P174="LT",TONGHOP!I174&lt;&gt;""),TONGHOP!I174,"")</f>
        <v/>
      </c>
      <c r="C174" s="64" t="str">
        <f>IF(AND(TONGHOP!O174="KTHP",TONGHOP!P174="LT",TONGHOP!I174&lt;&gt;""),TONGHOP!R174,"")</f>
        <v/>
      </c>
      <c r="D174" s="93" t="str">
        <f>IF(F174="","",SUBTOTAL(3,$F$2:$F174))</f>
        <v/>
      </c>
      <c r="E174" s="64" t="str">
        <f>IF(AND(TONGHOP!O174="KTHP",TONGHOP!P174="TL",TONGHOP!I174&lt;&gt;""),TONGHOP!I174,"")</f>
        <v/>
      </c>
      <c r="F174" s="64" t="str">
        <f>IF(AND(TONGHOP!O174="KTHP",TONGHOP!P174="TL",TONGHOP!I174&lt;&gt;""),TONGHOP!R174,"")</f>
        <v/>
      </c>
      <c r="G174" s="64" t="str">
        <f>IF(AND(TONGHOP!O174="KTHP",TONGHOP!P174="VĐ",TONGHOP!I174&lt;&gt;""),TONGHOP!I174,"")</f>
        <v/>
      </c>
      <c r="H174" s="64" t="str">
        <f>IF(AND(TONGHOP!O174="KTHP",TONGHOP!P174="VĐ",TONGHOP!I174&lt;&gt;""),TONGHOP!R174,"")</f>
        <v/>
      </c>
      <c r="I174" s="64" t="str">
        <f>IF(AND(TONGHOP!O174="KTHP",TONGHOP!P174="TH",TONGHOP!I174&lt;&gt;""),TONGHOP!I174,"")</f>
        <v/>
      </c>
      <c r="J174" s="64" t="str">
        <f>IF(AND(TONGHOP!O174="KTHP",TONGHOP!P174="TH",TONGHOP!I174&lt;&gt;""),TONGHOP!R174,"")</f>
        <v/>
      </c>
    </row>
    <row r="175" spans="1:10" hidden="1">
      <c r="A175" s="93">
        <f>IF(C175="","",SUBTOTAL(3,$C$2:$C175))</f>
        <v>0</v>
      </c>
      <c r="B175" s="64" t="str">
        <f>IF(AND(TONGHOP!O175="KTHP",TONGHOP!P175="LT",TONGHOP!I175&lt;&gt;""),TONGHOP!I175,"")</f>
        <v>Trương Thị Hồng</v>
      </c>
      <c r="C175" s="64">
        <f>IF(AND(TONGHOP!O175="KTHP",TONGHOP!P175="LT",TONGHOP!I175&lt;&gt;""),TONGHOP!R175,"")</f>
        <v>43</v>
      </c>
      <c r="D175" s="93" t="str">
        <f>IF(F175="","",SUBTOTAL(3,$F$2:$F175))</f>
        <v/>
      </c>
      <c r="E175" s="64" t="str">
        <f>IF(AND(TONGHOP!O175="KTHP",TONGHOP!P175="TL",TONGHOP!I175&lt;&gt;""),TONGHOP!I175,"")</f>
        <v/>
      </c>
      <c r="F175" s="64" t="str">
        <f>IF(AND(TONGHOP!O175="KTHP",TONGHOP!P175="TL",TONGHOP!I175&lt;&gt;""),TONGHOP!R175,"")</f>
        <v/>
      </c>
      <c r="G175" s="64" t="str">
        <f>IF(AND(TONGHOP!O175="KTHP",TONGHOP!P175="VĐ",TONGHOP!I175&lt;&gt;""),TONGHOP!I175,"")</f>
        <v/>
      </c>
      <c r="H175" s="64" t="str">
        <f>IF(AND(TONGHOP!O175="KTHP",TONGHOP!P175="VĐ",TONGHOP!I175&lt;&gt;""),TONGHOP!R175,"")</f>
        <v/>
      </c>
      <c r="I175" s="64" t="str">
        <f>IF(AND(TONGHOP!O175="KTHP",TONGHOP!P175="TH",TONGHOP!I175&lt;&gt;""),TONGHOP!I175,"")</f>
        <v/>
      </c>
      <c r="J175" s="64" t="str">
        <f>IF(AND(TONGHOP!O175="KTHP",TONGHOP!P175="TH",TONGHOP!I175&lt;&gt;""),TONGHOP!R175,"")</f>
        <v/>
      </c>
    </row>
    <row r="176" spans="1:10" hidden="1">
      <c r="A176" s="93">
        <f>IF(C176="","",SUBTOTAL(3,$C$2:$C176))</f>
        <v>0</v>
      </c>
      <c r="B176" s="64" t="str">
        <f>IF(AND(TONGHOP!O176="KTHP",TONGHOP!P176="LT",TONGHOP!I176&lt;&gt;""),TONGHOP!I176,"")</f>
        <v>Nguyễn Thị Thanh Thảo</v>
      </c>
      <c r="C176" s="64">
        <f>IF(AND(TONGHOP!O176="KTHP",TONGHOP!P176="LT",TONGHOP!I176&lt;&gt;""),TONGHOP!R176,"")</f>
        <v>38</v>
      </c>
      <c r="D176" s="93" t="str">
        <f>IF(F176="","",SUBTOTAL(3,$F$2:$F176))</f>
        <v/>
      </c>
      <c r="E176" s="64" t="str">
        <f>IF(AND(TONGHOP!O176="KTHP",TONGHOP!P176="TL",TONGHOP!I176&lt;&gt;""),TONGHOP!I176,"")</f>
        <v/>
      </c>
      <c r="F176" s="64" t="str">
        <f>IF(AND(TONGHOP!O176="KTHP",TONGHOP!P176="TL",TONGHOP!I176&lt;&gt;""),TONGHOP!R176,"")</f>
        <v/>
      </c>
      <c r="G176" s="64" t="str">
        <f>IF(AND(TONGHOP!O176="KTHP",TONGHOP!P176="VĐ",TONGHOP!I176&lt;&gt;""),TONGHOP!I176,"")</f>
        <v/>
      </c>
      <c r="H176" s="64" t="str">
        <f>IF(AND(TONGHOP!O176="KTHP",TONGHOP!P176="VĐ",TONGHOP!I176&lt;&gt;""),TONGHOP!R176,"")</f>
        <v/>
      </c>
      <c r="I176" s="64" t="str">
        <f>IF(AND(TONGHOP!O176="KTHP",TONGHOP!P176="TH",TONGHOP!I176&lt;&gt;""),TONGHOP!I176,"")</f>
        <v/>
      </c>
      <c r="J176" s="64" t="str">
        <f>IF(AND(TONGHOP!O176="KTHP",TONGHOP!P176="TH",TONGHOP!I176&lt;&gt;""),TONGHOP!R176,"")</f>
        <v/>
      </c>
    </row>
    <row r="177" spans="1:10" hidden="1">
      <c r="A177" s="93" t="str">
        <f>IF(C177="","",SUBTOTAL(3,$C$2:$C177))</f>
        <v/>
      </c>
      <c r="B177" s="64" t="str">
        <f>IF(AND(TONGHOP!O177="KTHP",TONGHOP!P177="LT",TONGHOP!I177&lt;&gt;""),TONGHOP!I177,"")</f>
        <v/>
      </c>
      <c r="C177" s="64" t="str">
        <f>IF(AND(TONGHOP!O177="KTHP",TONGHOP!P177="LT",TONGHOP!I177&lt;&gt;""),TONGHOP!R177,"")</f>
        <v/>
      </c>
      <c r="D177" s="93" t="str">
        <f>IF(F177="","",SUBTOTAL(3,$F$2:$F177))</f>
        <v/>
      </c>
      <c r="E177" s="64" t="str">
        <f>IF(AND(TONGHOP!O177="KTHP",TONGHOP!P177="TL",TONGHOP!I177&lt;&gt;""),TONGHOP!I177,"")</f>
        <v/>
      </c>
      <c r="F177" s="64" t="str">
        <f>IF(AND(TONGHOP!O177="KTHP",TONGHOP!P177="TL",TONGHOP!I177&lt;&gt;""),TONGHOP!R177,"")</f>
        <v/>
      </c>
      <c r="G177" s="64" t="str">
        <f>IF(AND(TONGHOP!O177="KTHP",TONGHOP!P177="VĐ",TONGHOP!I177&lt;&gt;""),TONGHOP!I177,"")</f>
        <v/>
      </c>
      <c r="H177" s="64" t="str">
        <f>IF(AND(TONGHOP!O177="KTHP",TONGHOP!P177="VĐ",TONGHOP!I177&lt;&gt;""),TONGHOP!R177,"")</f>
        <v/>
      </c>
      <c r="I177" s="64" t="str">
        <f>IF(AND(TONGHOP!O177="KTHP",TONGHOP!P177="TH",TONGHOP!I177&lt;&gt;""),TONGHOP!I177,"")</f>
        <v/>
      </c>
      <c r="J177" s="64" t="str">
        <f>IF(AND(TONGHOP!O177="KTHP",TONGHOP!P177="TH",TONGHOP!I177&lt;&gt;""),TONGHOP!R177,"")</f>
        <v/>
      </c>
    </row>
    <row r="178" spans="1:10" hidden="1">
      <c r="A178" s="93">
        <f>IF(C178="","",SUBTOTAL(3,$C$2:$C178))</f>
        <v>0</v>
      </c>
      <c r="B178" s="64" t="str">
        <f>IF(AND(TONGHOP!O178="KTHP",TONGHOP!P178="LT",TONGHOP!I178&lt;&gt;""),TONGHOP!I178,"")</f>
        <v>Trần Đình Khoa</v>
      </c>
      <c r="C178" s="64">
        <f>IF(AND(TONGHOP!O178="KTHP",TONGHOP!P178="LT",TONGHOP!I178&lt;&gt;""),TONGHOP!R178,"")</f>
        <v>52</v>
      </c>
      <c r="D178" s="93" t="str">
        <f>IF(F178="","",SUBTOTAL(3,$F$2:$F178))</f>
        <v/>
      </c>
      <c r="E178" s="64" t="str">
        <f>IF(AND(TONGHOP!O178="KTHP",TONGHOP!P178="TL",TONGHOP!I178&lt;&gt;""),TONGHOP!I178,"")</f>
        <v/>
      </c>
      <c r="F178" s="64" t="str">
        <f>IF(AND(TONGHOP!O178="KTHP",TONGHOP!P178="TL",TONGHOP!I178&lt;&gt;""),TONGHOP!R178,"")</f>
        <v/>
      </c>
      <c r="G178" s="64" t="str">
        <f>IF(AND(TONGHOP!O178="KTHP",TONGHOP!P178="VĐ",TONGHOP!I178&lt;&gt;""),TONGHOP!I178,"")</f>
        <v/>
      </c>
      <c r="H178" s="64" t="str">
        <f>IF(AND(TONGHOP!O178="KTHP",TONGHOP!P178="VĐ",TONGHOP!I178&lt;&gt;""),TONGHOP!R178,"")</f>
        <v/>
      </c>
      <c r="I178" s="64" t="str">
        <f>IF(AND(TONGHOP!O178="KTHP",TONGHOP!P178="TH",TONGHOP!I178&lt;&gt;""),TONGHOP!I178,"")</f>
        <v/>
      </c>
      <c r="J178" s="64" t="str">
        <f>IF(AND(TONGHOP!O178="KTHP",TONGHOP!P178="TH",TONGHOP!I178&lt;&gt;""),TONGHOP!R178,"")</f>
        <v/>
      </c>
    </row>
    <row r="179" spans="1:10" hidden="1">
      <c r="A179" s="93">
        <f>IF(C179="","",SUBTOTAL(3,$C$2:$C179))</f>
        <v>0</v>
      </c>
      <c r="B179" s="64" t="str">
        <f>IF(AND(TONGHOP!O179="KTHP",TONGHOP!P179="LT",TONGHOP!I179&lt;&gt;""),TONGHOP!I179,"")</f>
        <v>Nguyễn Vũ Xuân Thì</v>
      </c>
      <c r="C179" s="64">
        <f>IF(AND(TONGHOP!O179="KTHP",TONGHOP!P179="LT",TONGHOP!I179&lt;&gt;""),TONGHOP!R179,"")</f>
        <v>37</v>
      </c>
      <c r="D179" s="93" t="str">
        <f>IF(F179="","",SUBTOTAL(3,$F$2:$F179))</f>
        <v/>
      </c>
      <c r="E179" s="64" t="str">
        <f>IF(AND(TONGHOP!O179="KTHP",TONGHOP!P179="TL",TONGHOP!I179&lt;&gt;""),TONGHOP!I179,"")</f>
        <v/>
      </c>
      <c r="F179" s="64" t="str">
        <f>IF(AND(TONGHOP!O179="KTHP",TONGHOP!P179="TL",TONGHOP!I179&lt;&gt;""),TONGHOP!R179,"")</f>
        <v/>
      </c>
      <c r="G179" s="64" t="str">
        <f>IF(AND(TONGHOP!O179="KTHP",TONGHOP!P179="VĐ",TONGHOP!I179&lt;&gt;""),TONGHOP!I179,"")</f>
        <v/>
      </c>
      <c r="H179" s="64" t="str">
        <f>IF(AND(TONGHOP!O179="KTHP",TONGHOP!P179="VĐ",TONGHOP!I179&lt;&gt;""),TONGHOP!R179,"")</f>
        <v/>
      </c>
      <c r="I179" s="64" t="str">
        <f>IF(AND(TONGHOP!O179="KTHP",TONGHOP!P179="TH",TONGHOP!I179&lt;&gt;""),TONGHOP!I179,"")</f>
        <v/>
      </c>
      <c r="J179" s="64" t="str">
        <f>IF(AND(TONGHOP!O179="KTHP",TONGHOP!P179="TH",TONGHOP!I179&lt;&gt;""),TONGHOP!R179,"")</f>
        <v/>
      </c>
    </row>
    <row r="180" spans="1:10" hidden="1">
      <c r="A180" s="93">
        <f>IF(C180="","",SUBTOTAL(3,$C$2:$C180))</f>
        <v>0</v>
      </c>
      <c r="B180" s="64" t="str">
        <f>IF(AND(TONGHOP!O180="KTHP",TONGHOP!P180="LT",TONGHOP!I180&lt;&gt;""),TONGHOP!I180,"")</f>
        <v>Nguyễn Minh Đức Cường</v>
      </c>
      <c r="C180" s="64">
        <f>IF(AND(TONGHOP!O180="KTHP",TONGHOP!P180="LT",TONGHOP!I180&lt;&gt;""),TONGHOP!R180,"")</f>
        <v>55</v>
      </c>
      <c r="D180" s="93" t="str">
        <f>IF(F180="","",SUBTOTAL(3,$F$2:$F180))</f>
        <v/>
      </c>
      <c r="E180" s="64" t="str">
        <f>IF(AND(TONGHOP!O180="KTHP",TONGHOP!P180="TL",TONGHOP!I180&lt;&gt;""),TONGHOP!I180,"")</f>
        <v/>
      </c>
      <c r="F180" s="64" t="str">
        <f>IF(AND(TONGHOP!O180="KTHP",TONGHOP!P180="TL",TONGHOP!I180&lt;&gt;""),TONGHOP!R180,"")</f>
        <v/>
      </c>
      <c r="G180" s="64" t="str">
        <f>IF(AND(TONGHOP!O180="KTHP",TONGHOP!P180="VĐ",TONGHOP!I180&lt;&gt;""),TONGHOP!I180,"")</f>
        <v/>
      </c>
      <c r="H180" s="64" t="str">
        <f>IF(AND(TONGHOP!O180="KTHP",TONGHOP!P180="VĐ",TONGHOP!I180&lt;&gt;""),TONGHOP!R180,"")</f>
        <v/>
      </c>
      <c r="I180" s="64" t="str">
        <f>IF(AND(TONGHOP!O180="KTHP",TONGHOP!P180="TH",TONGHOP!I180&lt;&gt;""),TONGHOP!I180,"")</f>
        <v/>
      </c>
      <c r="J180" s="64" t="str">
        <f>IF(AND(TONGHOP!O180="KTHP",TONGHOP!P180="TH",TONGHOP!I180&lt;&gt;""),TONGHOP!R180,"")</f>
        <v/>
      </c>
    </row>
    <row r="181" spans="1:10" hidden="1">
      <c r="A181" s="93" t="str">
        <f>IF(C181="","",SUBTOTAL(3,$C$2:$C181))</f>
        <v/>
      </c>
      <c r="B181" s="64" t="str">
        <f>IF(AND(TONGHOP!O181="KTHP",TONGHOP!P181="LT",TONGHOP!I181&lt;&gt;""),TONGHOP!I181,"")</f>
        <v/>
      </c>
      <c r="C181" s="64" t="str">
        <f>IF(AND(TONGHOP!O181="KTHP",TONGHOP!P181="LT",TONGHOP!I181&lt;&gt;""),TONGHOP!R181,"")</f>
        <v/>
      </c>
      <c r="D181" s="93" t="str">
        <f>IF(F181="","",SUBTOTAL(3,$F$2:$F181))</f>
        <v/>
      </c>
      <c r="E181" s="64" t="str">
        <f>IF(AND(TONGHOP!O181="KTHP",TONGHOP!P181="TL",TONGHOP!I181&lt;&gt;""),TONGHOP!I181,"")</f>
        <v/>
      </c>
      <c r="F181" s="64" t="str">
        <f>IF(AND(TONGHOP!O181="KTHP",TONGHOP!P181="TL",TONGHOP!I181&lt;&gt;""),TONGHOP!R181,"")</f>
        <v/>
      </c>
      <c r="G181" s="64" t="str">
        <f>IF(AND(TONGHOP!O181="KTHP",TONGHOP!P181="VĐ",TONGHOP!I181&lt;&gt;""),TONGHOP!I181,"")</f>
        <v/>
      </c>
      <c r="H181" s="64" t="str">
        <f>IF(AND(TONGHOP!O181="KTHP",TONGHOP!P181="VĐ",TONGHOP!I181&lt;&gt;""),TONGHOP!R181,"")</f>
        <v/>
      </c>
      <c r="I181" s="64" t="str">
        <f>IF(AND(TONGHOP!O181="KTHP",TONGHOP!P181="TH",TONGHOP!I181&lt;&gt;""),TONGHOP!I181,"")</f>
        <v/>
      </c>
      <c r="J181" s="64" t="str">
        <f>IF(AND(TONGHOP!O181="KTHP",TONGHOP!P181="TH",TONGHOP!I181&lt;&gt;""),TONGHOP!R181,"")</f>
        <v/>
      </c>
    </row>
    <row r="182" spans="1:10" hidden="1">
      <c r="A182" s="93">
        <f>IF(C182="","",SUBTOTAL(3,$C$2:$C182))</f>
        <v>0</v>
      </c>
      <c r="B182" s="64" t="str">
        <f>IF(AND(TONGHOP!O182="KTHP",TONGHOP!P182="LT",TONGHOP!I182&lt;&gt;""),TONGHOP!I182,"")</f>
        <v>Nguyễn Minh Đức Cường</v>
      </c>
      <c r="C182" s="64">
        <f>IF(AND(TONGHOP!O182="KTHP",TONGHOP!P182="LT",TONGHOP!I182&lt;&gt;""),TONGHOP!R182,"")</f>
        <v>53</v>
      </c>
      <c r="D182" s="93" t="str">
        <f>IF(F182="","",SUBTOTAL(3,$F$2:$F182))</f>
        <v/>
      </c>
      <c r="E182" s="64" t="str">
        <f>IF(AND(TONGHOP!O182="KTHP",TONGHOP!P182="TL",TONGHOP!I182&lt;&gt;""),TONGHOP!I182,"")</f>
        <v/>
      </c>
      <c r="F182" s="64" t="str">
        <f>IF(AND(TONGHOP!O182="KTHP",TONGHOP!P182="TL",TONGHOP!I182&lt;&gt;""),TONGHOP!R182,"")</f>
        <v/>
      </c>
      <c r="G182" s="64" t="str">
        <f>IF(AND(TONGHOP!O182="KTHP",TONGHOP!P182="VĐ",TONGHOP!I182&lt;&gt;""),TONGHOP!I182,"")</f>
        <v/>
      </c>
      <c r="H182" s="64" t="str">
        <f>IF(AND(TONGHOP!O182="KTHP",TONGHOP!P182="VĐ",TONGHOP!I182&lt;&gt;""),TONGHOP!R182,"")</f>
        <v/>
      </c>
      <c r="I182" s="64" t="str">
        <f>IF(AND(TONGHOP!O182="KTHP",TONGHOP!P182="TH",TONGHOP!I182&lt;&gt;""),TONGHOP!I182,"")</f>
        <v/>
      </c>
      <c r="J182" s="64" t="str">
        <f>IF(AND(TONGHOP!O182="KTHP",TONGHOP!P182="TH",TONGHOP!I182&lt;&gt;""),TONGHOP!R182,"")</f>
        <v/>
      </c>
    </row>
    <row r="183" spans="1:10" hidden="1">
      <c r="A183" s="93" t="str">
        <f>IF(C183="","",SUBTOTAL(3,$C$2:$C183))</f>
        <v/>
      </c>
      <c r="B183" s="64" t="str">
        <f>IF(AND(TONGHOP!O183="KTHP",TONGHOP!P183="LT",TONGHOP!I183&lt;&gt;""),TONGHOP!I183,"")</f>
        <v/>
      </c>
      <c r="C183" s="64" t="str">
        <f>IF(AND(TONGHOP!O183="KTHP",TONGHOP!P183="LT",TONGHOP!I183&lt;&gt;""),TONGHOP!R183,"")</f>
        <v/>
      </c>
      <c r="D183" s="93" t="str">
        <f>IF(F183="","",SUBTOTAL(3,$F$2:$F183))</f>
        <v/>
      </c>
      <c r="E183" s="64" t="str">
        <f>IF(AND(TONGHOP!O183="KTHP",TONGHOP!P183="TL",TONGHOP!I183&lt;&gt;""),TONGHOP!I183,"")</f>
        <v/>
      </c>
      <c r="F183" s="64" t="str">
        <f>IF(AND(TONGHOP!O183="KTHP",TONGHOP!P183="TL",TONGHOP!I183&lt;&gt;""),TONGHOP!R183,"")</f>
        <v/>
      </c>
      <c r="G183" s="64" t="str">
        <f>IF(AND(TONGHOP!O183="KTHP",TONGHOP!P183="VĐ",TONGHOP!I183&lt;&gt;""),TONGHOP!I183,"")</f>
        <v/>
      </c>
      <c r="H183" s="64" t="str">
        <f>IF(AND(TONGHOP!O183="KTHP",TONGHOP!P183="VĐ",TONGHOP!I183&lt;&gt;""),TONGHOP!R183,"")</f>
        <v/>
      </c>
      <c r="I183" s="64" t="str">
        <f>IF(AND(TONGHOP!O183="KTHP",TONGHOP!P183="TH",TONGHOP!I183&lt;&gt;""),TONGHOP!I183,"")</f>
        <v/>
      </c>
      <c r="J183" s="64" t="str">
        <f>IF(AND(TONGHOP!O183="KTHP",TONGHOP!P183="TH",TONGHOP!I183&lt;&gt;""),TONGHOP!R183,"")</f>
        <v/>
      </c>
    </row>
    <row r="184" spans="1:10" hidden="1">
      <c r="A184" s="93">
        <f>IF(C184="","",SUBTOTAL(3,$C$2:$C184))</f>
        <v>0</v>
      </c>
      <c r="B184" s="64" t="str">
        <f>IF(AND(TONGHOP!O184="KTHP",TONGHOP!P184="LT",TONGHOP!I184&lt;&gt;""),TONGHOP!I184,"")</f>
        <v>Đỗ Huỳnh Thanh Phong</v>
      </c>
      <c r="C184" s="64">
        <f>IF(AND(TONGHOP!O184="KTHP",TONGHOP!P184="LT",TONGHOP!I184&lt;&gt;""),TONGHOP!R184,"")</f>
        <v>49</v>
      </c>
      <c r="D184" s="93" t="str">
        <f>IF(F184="","",SUBTOTAL(3,$F$2:$F184))</f>
        <v/>
      </c>
      <c r="E184" s="64" t="str">
        <f>IF(AND(TONGHOP!O184="KTHP",TONGHOP!P184="TL",TONGHOP!I184&lt;&gt;""),TONGHOP!I184,"")</f>
        <v/>
      </c>
      <c r="F184" s="64" t="str">
        <f>IF(AND(TONGHOP!O184="KTHP",TONGHOP!P184="TL",TONGHOP!I184&lt;&gt;""),TONGHOP!R184,"")</f>
        <v/>
      </c>
      <c r="G184" s="64" t="str">
        <f>IF(AND(TONGHOP!O184="KTHP",TONGHOP!P184="VĐ",TONGHOP!I184&lt;&gt;""),TONGHOP!I184,"")</f>
        <v/>
      </c>
      <c r="H184" s="64" t="str">
        <f>IF(AND(TONGHOP!O184="KTHP",TONGHOP!P184="VĐ",TONGHOP!I184&lt;&gt;""),TONGHOP!R184,"")</f>
        <v/>
      </c>
      <c r="I184" s="64" t="str">
        <f>IF(AND(TONGHOP!O184="KTHP",TONGHOP!P184="TH",TONGHOP!I184&lt;&gt;""),TONGHOP!I184,"")</f>
        <v/>
      </c>
      <c r="J184" s="64" t="str">
        <f>IF(AND(TONGHOP!O184="KTHP",TONGHOP!P184="TH",TONGHOP!I184&lt;&gt;""),TONGHOP!R184,"")</f>
        <v/>
      </c>
    </row>
    <row r="185" spans="1:10" hidden="1">
      <c r="A185" s="93">
        <f>IF(C185="","",SUBTOTAL(3,$C$2:$C185))</f>
        <v>0</v>
      </c>
      <c r="B185" s="64" t="str">
        <f>IF(AND(TONGHOP!O185="KTHP",TONGHOP!P185="LT",TONGHOP!I185&lt;&gt;""),TONGHOP!I185,"")</f>
        <v>Đỗ Huỳnh Thanh Phong</v>
      </c>
      <c r="C185" s="64">
        <f>IF(AND(TONGHOP!O185="KTHP",TONGHOP!P185="LT",TONGHOP!I185&lt;&gt;""),TONGHOP!R185,"")</f>
        <v>48</v>
      </c>
      <c r="D185" s="93" t="str">
        <f>IF(F185="","",SUBTOTAL(3,$F$2:$F185))</f>
        <v/>
      </c>
      <c r="E185" s="64" t="str">
        <f>IF(AND(TONGHOP!O185="KTHP",TONGHOP!P185="TL",TONGHOP!I185&lt;&gt;""),TONGHOP!I185,"")</f>
        <v/>
      </c>
      <c r="F185" s="64" t="str">
        <f>IF(AND(TONGHOP!O185="KTHP",TONGHOP!P185="TL",TONGHOP!I185&lt;&gt;""),TONGHOP!R185,"")</f>
        <v/>
      </c>
      <c r="G185" s="64" t="str">
        <f>IF(AND(TONGHOP!O185="KTHP",TONGHOP!P185="VĐ",TONGHOP!I185&lt;&gt;""),TONGHOP!I185,"")</f>
        <v/>
      </c>
      <c r="H185" s="64" t="str">
        <f>IF(AND(TONGHOP!O185="KTHP",TONGHOP!P185="VĐ",TONGHOP!I185&lt;&gt;""),TONGHOP!R185,"")</f>
        <v/>
      </c>
      <c r="I185" s="64" t="str">
        <f>IF(AND(TONGHOP!O185="KTHP",TONGHOP!P185="TH",TONGHOP!I185&lt;&gt;""),TONGHOP!I185,"")</f>
        <v/>
      </c>
      <c r="J185" s="64" t="str">
        <f>IF(AND(TONGHOP!O185="KTHP",TONGHOP!P185="TH",TONGHOP!I185&lt;&gt;""),TONGHOP!R185,"")</f>
        <v/>
      </c>
    </row>
    <row r="186" spans="1:10" hidden="1">
      <c r="A186" s="93">
        <f>IF(C186="","",SUBTOTAL(3,$C$2:$C186))</f>
        <v>0</v>
      </c>
      <c r="B186" s="64" t="str">
        <f>IF(AND(TONGHOP!O186="KTHP",TONGHOP!P186="LT",TONGHOP!I186&lt;&gt;""),TONGHOP!I186,"")</f>
        <v>Nguyễn Thị Tố Nga</v>
      </c>
      <c r="C186" s="64">
        <f>IF(AND(TONGHOP!O186="KTHP",TONGHOP!P186="LT",TONGHOP!I186&lt;&gt;""),TONGHOP!R186,"")</f>
        <v>41</v>
      </c>
      <c r="D186" s="93" t="str">
        <f>IF(F186="","",SUBTOTAL(3,$F$2:$F186))</f>
        <v/>
      </c>
      <c r="E186" s="64" t="str">
        <f>IF(AND(TONGHOP!O186="KTHP",TONGHOP!P186="TL",TONGHOP!I186&lt;&gt;""),TONGHOP!I186,"")</f>
        <v/>
      </c>
      <c r="F186" s="64" t="str">
        <f>IF(AND(TONGHOP!O186="KTHP",TONGHOP!P186="TL",TONGHOP!I186&lt;&gt;""),TONGHOP!R186,"")</f>
        <v/>
      </c>
      <c r="G186" s="64" t="str">
        <f>IF(AND(TONGHOP!O186="KTHP",TONGHOP!P186="VĐ",TONGHOP!I186&lt;&gt;""),TONGHOP!I186,"")</f>
        <v/>
      </c>
      <c r="H186" s="64" t="str">
        <f>IF(AND(TONGHOP!O186="KTHP",TONGHOP!P186="VĐ",TONGHOP!I186&lt;&gt;""),TONGHOP!R186,"")</f>
        <v/>
      </c>
      <c r="I186" s="64" t="str">
        <f>IF(AND(TONGHOP!O186="KTHP",TONGHOP!P186="TH",TONGHOP!I186&lt;&gt;""),TONGHOP!I186,"")</f>
        <v/>
      </c>
      <c r="J186" s="64" t="str">
        <f>IF(AND(TONGHOP!O186="KTHP",TONGHOP!P186="TH",TONGHOP!I186&lt;&gt;""),TONGHOP!R186,"")</f>
        <v/>
      </c>
    </row>
    <row r="187" spans="1:10" hidden="1">
      <c r="A187" s="93">
        <f>IF(C187="","",SUBTOTAL(3,$C$2:$C187))</f>
        <v>0</v>
      </c>
      <c r="B187" s="64" t="str">
        <f>IF(AND(TONGHOP!O187="KTHP",TONGHOP!P187="LT",TONGHOP!I187&lt;&gt;""),TONGHOP!I187,"")</f>
        <v>Nguyễn Thị Tố Nga</v>
      </c>
      <c r="C187" s="64">
        <f>IF(AND(TONGHOP!O187="KTHP",TONGHOP!P187="LT",TONGHOP!I187&lt;&gt;""),TONGHOP!R187,"")</f>
        <v>39</v>
      </c>
      <c r="D187" s="93" t="str">
        <f>IF(F187="","",SUBTOTAL(3,$F$2:$F187))</f>
        <v/>
      </c>
      <c r="E187" s="64" t="str">
        <f>IF(AND(TONGHOP!O187="KTHP",TONGHOP!P187="TL",TONGHOP!I187&lt;&gt;""),TONGHOP!I187,"")</f>
        <v/>
      </c>
      <c r="F187" s="64" t="str">
        <f>IF(AND(TONGHOP!O187="KTHP",TONGHOP!P187="TL",TONGHOP!I187&lt;&gt;""),TONGHOP!R187,"")</f>
        <v/>
      </c>
      <c r="G187" s="64" t="str">
        <f>IF(AND(TONGHOP!O187="KTHP",TONGHOP!P187="VĐ",TONGHOP!I187&lt;&gt;""),TONGHOP!I187,"")</f>
        <v/>
      </c>
      <c r="H187" s="64" t="str">
        <f>IF(AND(TONGHOP!O187="KTHP",TONGHOP!P187="VĐ",TONGHOP!I187&lt;&gt;""),TONGHOP!R187,"")</f>
        <v/>
      </c>
      <c r="I187" s="64" t="str">
        <f>IF(AND(TONGHOP!O187="KTHP",TONGHOP!P187="TH",TONGHOP!I187&lt;&gt;""),TONGHOP!I187,"")</f>
        <v/>
      </c>
      <c r="J187" s="64" t="str">
        <f>IF(AND(TONGHOP!O187="KTHP",TONGHOP!P187="TH",TONGHOP!I187&lt;&gt;""),TONGHOP!R187,"")</f>
        <v/>
      </c>
    </row>
    <row r="188" spans="1:10" hidden="1">
      <c r="A188" s="93">
        <f>IF(C188="","",SUBTOTAL(3,$C$2:$C188))</f>
        <v>0</v>
      </c>
      <c r="B188" s="64" t="str">
        <f>IF(AND(TONGHOP!O188="KTHP",TONGHOP!P188="LT",TONGHOP!I188&lt;&gt;""),TONGHOP!I188,"")</f>
        <v>Chung Trần Thế Vinh</v>
      </c>
      <c r="C188" s="64">
        <f>IF(AND(TONGHOP!O188="KTHP",TONGHOP!P188="LT",TONGHOP!I188&lt;&gt;""),TONGHOP!R188,"")</f>
        <v>36</v>
      </c>
      <c r="D188" s="93" t="str">
        <f>IF(F188="","",SUBTOTAL(3,$F$2:$F188))</f>
        <v/>
      </c>
      <c r="E188" s="64" t="str">
        <f>IF(AND(TONGHOP!O188="KTHP",TONGHOP!P188="TL",TONGHOP!I188&lt;&gt;""),TONGHOP!I188,"")</f>
        <v/>
      </c>
      <c r="F188" s="64" t="str">
        <f>IF(AND(TONGHOP!O188="KTHP",TONGHOP!P188="TL",TONGHOP!I188&lt;&gt;""),TONGHOP!R188,"")</f>
        <v/>
      </c>
      <c r="G188" s="64" t="str">
        <f>IF(AND(TONGHOP!O188="KTHP",TONGHOP!P188="VĐ",TONGHOP!I188&lt;&gt;""),TONGHOP!I188,"")</f>
        <v/>
      </c>
      <c r="H188" s="64" t="str">
        <f>IF(AND(TONGHOP!O188="KTHP",TONGHOP!P188="VĐ",TONGHOP!I188&lt;&gt;""),TONGHOP!R188,"")</f>
        <v/>
      </c>
      <c r="I188" s="64" t="str">
        <f>IF(AND(TONGHOP!O188="KTHP",TONGHOP!P188="TH",TONGHOP!I188&lt;&gt;""),TONGHOP!I188,"")</f>
        <v/>
      </c>
      <c r="J188" s="64" t="str">
        <f>IF(AND(TONGHOP!O188="KTHP",TONGHOP!P188="TH",TONGHOP!I188&lt;&gt;""),TONGHOP!R188,"")</f>
        <v/>
      </c>
    </row>
    <row r="189" spans="1:10" hidden="1">
      <c r="A189" s="93" t="str">
        <f>IF(C189="","",SUBTOTAL(3,$C$2:$C189))</f>
        <v/>
      </c>
      <c r="B189" s="64" t="str">
        <f>IF(AND(TONGHOP!O189="KTHP",TONGHOP!P189="LT",TONGHOP!I189&lt;&gt;""),TONGHOP!I189,"")</f>
        <v/>
      </c>
      <c r="C189" s="64" t="str">
        <f>IF(AND(TONGHOP!O189="KTHP",TONGHOP!P189="LT",TONGHOP!I189&lt;&gt;""),TONGHOP!R189,"")</f>
        <v/>
      </c>
      <c r="D189" s="93" t="str">
        <f>IF(F189="","",SUBTOTAL(3,$F$2:$F189))</f>
        <v/>
      </c>
      <c r="E189" s="64" t="str">
        <f>IF(AND(TONGHOP!O189="KTHP",TONGHOP!P189="TL",TONGHOP!I189&lt;&gt;""),TONGHOP!I189,"")</f>
        <v/>
      </c>
      <c r="F189" s="64" t="str">
        <f>IF(AND(TONGHOP!O189="KTHP",TONGHOP!P189="TL",TONGHOP!I189&lt;&gt;""),TONGHOP!R189,"")</f>
        <v/>
      </c>
      <c r="G189" s="64" t="str">
        <f>IF(AND(TONGHOP!O189="KTHP",TONGHOP!P189="VĐ",TONGHOP!I189&lt;&gt;""),TONGHOP!I189,"")</f>
        <v/>
      </c>
      <c r="H189" s="64" t="str">
        <f>IF(AND(TONGHOP!O189="KTHP",TONGHOP!P189="VĐ",TONGHOP!I189&lt;&gt;""),TONGHOP!R189,"")</f>
        <v/>
      </c>
      <c r="I189" s="64" t="str">
        <f>IF(AND(TONGHOP!O189="KTHP",TONGHOP!P189="TH",TONGHOP!I189&lt;&gt;""),TONGHOP!I189,"")</f>
        <v/>
      </c>
      <c r="J189" s="64" t="str">
        <f>IF(AND(TONGHOP!O189="KTHP",TONGHOP!P189="TH",TONGHOP!I189&lt;&gt;""),TONGHOP!R189,"")</f>
        <v/>
      </c>
    </row>
    <row r="190" spans="1:10" hidden="1">
      <c r="A190" s="93" t="str">
        <f>IF(C190="","",SUBTOTAL(3,$C$2:$C190))</f>
        <v/>
      </c>
      <c r="B190" s="64" t="str">
        <f>IF(AND(TONGHOP!O190="KTHP",TONGHOP!P190="LT",TONGHOP!I190&lt;&gt;""),TONGHOP!I190,"")</f>
        <v/>
      </c>
      <c r="C190" s="64" t="str">
        <f>IF(AND(TONGHOP!O190="KTHP",TONGHOP!P190="LT",TONGHOP!I190&lt;&gt;""),TONGHOP!R190,"")</f>
        <v/>
      </c>
      <c r="D190" s="93" t="str">
        <f>IF(F190="","",SUBTOTAL(3,$F$2:$F190))</f>
        <v/>
      </c>
      <c r="E190" s="64" t="str">
        <f>IF(AND(TONGHOP!O190="KTHP",TONGHOP!P190="TL",TONGHOP!I190&lt;&gt;""),TONGHOP!I190,"")</f>
        <v/>
      </c>
      <c r="F190" s="64" t="str">
        <f>IF(AND(TONGHOP!O190="KTHP",TONGHOP!P190="TL",TONGHOP!I190&lt;&gt;""),TONGHOP!R190,"")</f>
        <v/>
      </c>
      <c r="G190" s="64" t="str">
        <f>IF(AND(TONGHOP!O190="KTHP",TONGHOP!P190="VĐ",TONGHOP!I190&lt;&gt;""),TONGHOP!I190,"")</f>
        <v/>
      </c>
      <c r="H190" s="64" t="str">
        <f>IF(AND(TONGHOP!O190="KTHP",TONGHOP!P190="VĐ",TONGHOP!I190&lt;&gt;""),TONGHOP!R190,"")</f>
        <v/>
      </c>
      <c r="I190" s="64" t="str">
        <f>IF(AND(TONGHOP!O190="KTHP",TONGHOP!P190="TH",TONGHOP!I190&lt;&gt;""),TONGHOP!I190,"")</f>
        <v/>
      </c>
      <c r="J190" s="64" t="str">
        <f>IF(AND(TONGHOP!O190="KTHP",TONGHOP!P190="TH",TONGHOP!I190&lt;&gt;""),TONGHOP!R190,"")</f>
        <v/>
      </c>
    </row>
    <row r="191" spans="1:10" hidden="1">
      <c r="A191" s="93" t="str">
        <f>IF(C191="","",SUBTOTAL(3,$C$2:$C191))</f>
        <v/>
      </c>
      <c r="B191" s="64" t="str">
        <f>IF(AND(TONGHOP!O191="KTHP",TONGHOP!P191="LT",TONGHOP!I191&lt;&gt;""),TONGHOP!I191,"")</f>
        <v/>
      </c>
      <c r="C191" s="64" t="str">
        <f>IF(AND(TONGHOP!O191="KTHP",TONGHOP!P191="LT",TONGHOP!I191&lt;&gt;""),TONGHOP!R191,"")</f>
        <v/>
      </c>
      <c r="D191" s="93" t="str">
        <f>IF(F191="","",SUBTOTAL(3,$F$2:$F191))</f>
        <v/>
      </c>
      <c r="E191" s="64" t="str">
        <f>IF(AND(TONGHOP!O191="KTHP",TONGHOP!P191="TL",TONGHOP!I191&lt;&gt;""),TONGHOP!I191,"")</f>
        <v/>
      </c>
      <c r="F191" s="64" t="str">
        <f>IF(AND(TONGHOP!O191="KTHP",TONGHOP!P191="TL",TONGHOP!I191&lt;&gt;""),TONGHOP!R191,"")</f>
        <v/>
      </c>
      <c r="G191" s="64" t="str">
        <f>IF(AND(TONGHOP!O191="KTHP",TONGHOP!P191="VĐ",TONGHOP!I191&lt;&gt;""),TONGHOP!I191,"")</f>
        <v/>
      </c>
      <c r="H191" s="64" t="str">
        <f>IF(AND(TONGHOP!O191="KTHP",TONGHOP!P191="VĐ",TONGHOP!I191&lt;&gt;""),TONGHOP!R191,"")</f>
        <v/>
      </c>
      <c r="I191" s="64" t="str">
        <f>IF(AND(TONGHOP!O191="KTHP",TONGHOP!P191="TH",TONGHOP!I191&lt;&gt;""),TONGHOP!I191,"")</f>
        <v/>
      </c>
      <c r="J191" s="64" t="str">
        <f>IF(AND(TONGHOP!O191="KTHP",TONGHOP!P191="TH",TONGHOP!I191&lt;&gt;""),TONGHOP!R191,"")</f>
        <v/>
      </c>
    </row>
    <row r="192" spans="1:10" hidden="1">
      <c r="A192" s="93" t="str">
        <f>IF(C192="","",SUBTOTAL(3,$C$2:$C192))</f>
        <v/>
      </c>
      <c r="B192" s="64" t="str">
        <f>IF(AND(TONGHOP!O192="KTHP",TONGHOP!P192="LT",TONGHOP!I192&lt;&gt;""),TONGHOP!I192,"")</f>
        <v/>
      </c>
      <c r="C192" s="64" t="str">
        <f>IF(AND(TONGHOP!O192="KTHP",TONGHOP!P192="LT",TONGHOP!I192&lt;&gt;""),TONGHOP!R192,"")</f>
        <v/>
      </c>
      <c r="D192" s="93" t="str">
        <f>IF(F192="","",SUBTOTAL(3,$F$2:$F192))</f>
        <v/>
      </c>
      <c r="E192" s="64" t="str">
        <f>IF(AND(TONGHOP!O192="KTHP",TONGHOP!P192="TL",TONGHOP!I192&lt;&gt;""),TONGHOP!I192,"")</f>
        <v/>
      </c>
      <c r="F192" s="64" t="str">
        <f>IF(AND(TONGHOP!O192="KTHP",TONGHOP!P192="TL",TONGHOP!I192&lt;&gt;""),TONGHOP!R192,"")</f>
        <v/>
      </c>
      <c r="G192" s="64" t="str">
        <f>IF(AND(TONGHOP!O192="KTHP",TONGHOP!P192="VĐ",TONGHOP!I192&lt;&gt;""),TONGHOP!I192,"")</f>
        <v/>
      </c>
      <c r="H192" s="64" t="str">
        <f>IF(AND(TONGHOP!O192="KTHP",TONGHOP!P192="VĐ",TONGHOP!I192&lt;&gt;""),TONGHOP!R192,"")</f>
        <v/>
      </c>
      <c r="I192" s="64" t="str">
        <f>IF(AND(TONGHOP!O192="KTHP",TONGHOP!P192="TH",TONGHOP!I192&lt;&gt;""),TONGHOP!I192,"")</f>
        <v/>
      </c>
      <c r="J192" s="64" t="str">
        <f>IF(AND(TONGHOP!O192="KTHP",TONGHOP!P192="TH",TONGHOP!I192&lt;&gt;""),TONGHOP!R192,"")</f>
        <v/>
      </c>
    </row>
    <row r="193" spans="1:10" hidden="1">
      <c r="A193" s="93" t="str">
        <f>IF(C193="","",SUBTOTAL(3,$C$2:$C193))</f>
        <v/>
      </c>
      <c r="B193" s="64" t="str">
        <f>IF(AND(TONGHOP!O193="KTHP",TONGHOP!P193="LT",TONGHOP!I193&lt;&gt;""),TONGHOP!I193,"")</f>
        <v/>
      </c>
      <c r="C193" s="64" t="str">
        <f>IF(AND(TONGHOP!O193="KTHP",TONGHOP!P193="LT",TONGHOP!I193&lt;&gt;""),TONGHOP!R193,"")</f>
        <v/>
      </c>
      <c r="D193" s="93" t="str">
        <f>IF(F193="","",SUBTOTAL(3,$F$2:$F193))</f>
        <v/>
      </c>
      <c r="E193" s="64" t="str">
        <f>IF(AND(TONGHOP!O193="KTHP",TONGHOP!P193="TL",TONGHOP!I193&lt;&gt;""),TONGHOP!I193,"")</f>
        <v/>
      </c>
      <c r="F193" s="64" t="str">
        <f>IF(AND(TONGHOP!O193="KTHP",TONGHOP!P193="TL",TONGHOP!I193&lt;&gt;""),TONGHOP!R193,"")</f>
        <v/>
      </c>
      <c r="G193" s="64" t="str">
        <f>IF(AND(TONGHOP!O193="KTHP",TONGHOP!P193="VĐ",TONGHOP!I193&lt;&gt;""),TONGHOP!I193,"")</f>
        <v/>
      </c>
      <c r="H193" s="64" t="str">
        <f>IF(AND(TONGHOP!O193="KTHP",TONGHOP!P193="VĐ",TONGHOP!I193&lt;&gt;""),TONGHOP!R193,"")</f>
        <v/>
      </c>
      <c r="I193" s="64" t="str">
        <f>IF(AND(TONGHOP!O193="KTHP",TONGHOP!P193="TH",TONGHOP!I193&lt;&gt;""),TONGHOP!I193,"")</f>
        <v/>
      </c>
      <c r="J193" s="64" t="str">
        <f>IF(AND(TONGHOP!O193="KTHP",TONGHOP!P193="TH",TONGHOP!I193&lt;&gt;""),TONGHOP!R193,"")</f>
        <v/>
      </c>
    </row>
    <row r="194" spans="1:10" hidden="1">
      <c r="A194" s="93" t="str">
        <f>IF(C194="","",SUBTOTAL(3,$C$2:$C194))</f>
        <v/>
      </c>
      <c r="B194" s="64" t="str">
        <f>IF(AND(TONGHOP!O194="KTHP",TONGHOP!P194="LT",TONGHOP!I194&lt;&gt;""),TONGHOP!I194,"")</f>
        <v/>
      </c>
      <c r="C194" s="64" t="str">
        <f>IF(AND(TONGHOP!O194="KTHP",TONGHOP!P194="LT",TONGHOP!I194&lt;&gt;""),TONGHOP!R194,"")</f>
        <v/>
      </c>
      <c r="D194" s="93" t="str">
        <f>IF(F194="","",SUBTOTAL(3,$F$2:$F194))</f>
        <v/>
      </c>
      <c r="E194" s="64" t="str">
        <f>IF(AND(TONGHOP!O194="KTHP",TONGHOP!P194="TL",TONGHOP!I194&lt;&gt;""),TONGHOP!I194,"")</f>
        <v/>
      </c>
      <c r="F194" s="64" t="str">
        <f>IF(AND(TONGHOP!O194="KTHP",TONGHOP!P194="TL",TONGHOP!I194&lt;&gt;""),TONGHOP!R194,"")</f>
        <v/>
      </c>
      <c r="G194" s="64" t="str">
        <f>IF(AND(TONGHOP!O194="KTHP",TONGHOP!P194="VĐ",TONGHOP!I194&lt;&gt;""),TONGHOP!I194,"")</f>
        <v/>
      </c>
      <c r="H194" s="64" t="str">
        <f>IF(AND(TONGHOP!O194="KTHP",TONGHOP!P194="VĐ",TONGHOP!I194&lt;&gt;""),TONGHOP!R194,"")</f>
        <v/>
      </c>
      <c r="I194" s="64" t="str">
        <f>IF(AND(TONGHOP!O194="KTHP",TONGHOP!P194="TH",TONGHOP!I194&lt;&gt;""),TONGHOP!I194,"")</f>
        <v/>
      </c>
      <c r="J194" s="64" t="str">
        <f>IF(AND(TONGHOP!O194="KTHP",TONGHOP!P194="TH",TONGHOP!I194&lt;&gt;""),TONGHOP!R194,"")</f>
        <v/>
      </c>
    </row>
    <row r="195" spans="1:10" hidden="1">
      <c r="A195" s="93" t="str">
        <f>IF(C195="","",SUBTOTAL(3,$C$2:$C195))</f>
        <v/>
      </c>
      <c r="B195" s="64" t="str">
        <f>IF(AND(TONGHOP!O195="KTHP",TONGHOP!P195="LT",TONGHOP!I195&lt;&gt;""),TONGHOP!I195,"")</f>
        <v/>
      </c>
      <c r="C195" s="64" t="str">
        <f>IF(AND(TONGHOP!O195="KTHP",TONGHOP!P195="LT",TONGHOP!I195&lt;&gt;""),TONGHOP!R195,"")</f>
        <v/>
      </c>
      <c r="D195" s="93" t="str">
        <f>IF(F195="","",SUBTOTAL(3,$F$2:$F195))</f>
        <v/>
      </c>
      <c r="E195" s="64" t="str">
        <f>IF(AND(TONGHOP!O195="KTHP",TONGHOP!P195="TL",TONGHOP!I195&lt;&gt;""),TONGHOP!I195,"")</f>
        <v/>
      </c>
      <c r="F195" s="64" t="str">
        <f>IF(AND(TONGHOP!O195="KTHP",TONGHOP!P195="TL",TONGHOP!I195&lt;&gt;""),TONGHOP!R195,"")</f>
        <v/>
      </c>
      <c r="G195" s="64" t="str">
        <f>IF(AND(TONGHOP!O195="KTHP",TONGHOP!P195="VĐ",TONGHOP!I195&lt;&gt;""),TONGHOP!I195,"")</f>
        <v/>
      </c>
      <c r="H195" s="64" t="str">
        <f>IF(AND(TONGHOP!O195="KTHP",TONGHOP!P195="VĐ",TONGHOP!I195&lt;&gt;""),TONGHOP!R195,"")</f>
        <v/>
      </c>
      <c r="I195" s="64" t="str">
        <f>IF(AND(TONGHOP!O195="KTHP",TONGHOP!P195="TH",TONGHOP!I195&lt;&gt;""),TONGHOP!I195,"")</f>
        <v/>
      </c>
      <c r="J195" s="64" t="str">
        <f>IF(AND(TONGHOP!O195="KTHP",TONGHOP!P195="TH",TONGHOP!I195&lt;&gt;""),TONGHOP!R195,"")</f>
        <v/>
      </c>
    </row>
    <row r="196" spans="1:10" hidden="1">
      <c r="A196" s="93" t="str">
        <f>IF(C196="","",SUBTOTAL(3,$C$2:$C196))</f>
        <v/>
      </c>
      <c r="B196" s="64" t="str">
        <f>IF(AND(TONGHOP!O196="KTHP",TONGHOP!P196="LT",TONGHOP!I196&lt;&gt;""),TONGHOP!I196,"")</f>
        <v/>
      </c>
      <c r="C196" s="64" t="str">
        <f>IF(AND(TONGHOP!O196="KTHP",TONGHOP!P196="LT",TONGHOP!I196&lt;&gt;""),TONGHOP!R196,"")</f>
        <v/>
      </c>
      <c r="D196" s="93" t="str">
        <f>IF(F196="","",SUBTOTAL(3,$F$2:$F196))</f>
        <v/>
      </c>
      <c r="E196" s="64" t="str">
        <f>IF(AND(TONGHOP!O196="KTHP",TONGHOP!P196="TL",TONGHOP!I196&lt;&gt;""),TONGHOP!I196,"")</f>
        <v/>
      </c>
      <c r="F196" s="64" t="str">
        <f>IF(AND(TONGHOP!O196="KTHP",TONGHOP!P196="TL",TONGHOP!I196&lt;&gt;""),TONGHOP!R196,"")</f>
        <v/>
      </c>
      <c r="G196" s="64" t="str">
        <f>IF(AND(TONGHOP!O196="KTHP",TONGHOP!P196="VĐ",TONGHOP!I196&lt;&gt;""),TONGHOP!I196,"")</f>
        <v/>
      </c>
      <c r="H196" s="64" t="str">
        <f>IF(AND(TONGHOP!O196="KTHP",TONGHOP!P196="VĐ",TONGHOP!I196&lt;&gt;""),TONGHOP!R196,"")</f>
        <v/>
      </c>
      <c r="I196" s="64" t="str">
        <f>IF(AND(TONGHOP!O196="KTHP",TONGHOP!P196="TH",TONGHOP!I196&lt;&gt;""),TONGHOP!I196,"")</f>
        <v/>
      </c>
      <c r="J196" s="64" t="str">
        <f>IF(AND(TONGHOP!O196="KTHP",TONGHOP!P196="TH",TONGHOP!I196&lt;&gt;""),TONGHOP!R196,"")</f>
        <v/>
      </c>
    </row>
    <row r="197" spans="1:10" hidden="1">
      <c r="A197" s="93" t="str">
        <f>IF(C197="","",SUBTOTAL(3,$C$2:$C197))</f>
        <v/>
      </c>
      <c r="B197" s="64" t="str">
        <f>IF(AND(TONGHOP!O197="KTHP",TONGHOP!P197="LT",TONGHOP!I197&lt;&gt;""),TONGHOP!I197,"")</f>
        <v/>
      </c>
      <c r="C197" s="64" t="str">
        <f>IF(AND(TONGHOP!O197="KTHP",TONGHOP!P197="LT",TONGHOP!I197&lt;&gt;""),TONGHOP!R197,"")</f>
        <v/>
      </c>
      <c r="D197" s="93" t="str">
        <f>IF(F197="","",SUBTOTAL(3,$F$2:$F197))</f>
        <v/>
      </c>
      <c r="E197" s="64" t="str">
        <f>IF(AND(TONGHOP!O197="KTHP",TONGHOP!P197="TL",TONGHOP!I197&lt;&gt;""),TONGHOP!I197,"")</f>
        <v/>
      </c>
      <c r="F197" s="64" t="str">
        <f>IF(AND(TONGHOP!O197="KTHP",TONGHOP!P197="TL",TONGHOP!I197&lt;&gt;""),TONGHOP!R197,"")</f>
        <v/>
      </c>
      <c r="G197" s="64" t="str">
        <f>IF(AND(TONGHOP!O197="KTHP",TONGHOP!P197="VĐ",TONGHOP!I197&lt;&gt;""),TONGHOP!I197,"")</f>
        <v/>
      </c>
      <c r="H197" s="64" t="str">
        <f>IF(AND(TONGHOP!O197="KTHP",TONGHOP!P197="VĐ",TONGHOP!I197&lt;&gt;""),TONGHOP!R197,"")</f>
        <v/>
      </c>
      <c r="I197" s="64" t="str">
        <f>IF(AND(TONGHOP!O197="KTHP",TONGHOP!P197="TH",TONGHOP!I197&lt;&gt;""),TONGHOP!I197,"")</f>
        <v/>
      </c>
      <c r="J197" s="64" t="str">
        <f>IF(AND(TONGHOP!O197="KTHP",TONGHOP!P197="TH",TONGHOP!I197&lt;&gt;""),TONGHOP!R197,"")</f>
        <v/>
      </c>
    </row>
    <row r="198" spans="1:10" hidden="1">
      <c r="A198" s="93" t="str">
        <f>IF(C198="","",SUBTOTAL(3,$C$2:$C198))</f>
        <v/>
      </c>
      <c r="B198" s="64" t="str">
        <f>IF(AND(TONGHOP!O198="KTHP",TONGHOP!P198="LT",TONGHOP!I198&lt;&gt;""),TONGHOP!I198,"")</f>
        <v/>
      </c>
      <c r="C198" s="64" t="str">
        <f>IF(AND(TONGHOP!O198="KTHP",TONGHOP!P198="LT",TONGHOP!I198&lt;&gt;""),TONGHOP!R198,"")</f>
        <v/>
      </c>
      <c r="D198" s="93" t="str">
        <f>IF(F198="","",SUBTOTAL(3,$F$2:$F198))</f>
        <v/>
      </c>
      <c r="E198" s="64" t="str">
        <f>IF(AND(TONGHOP!O198="KTHP",TONGHOP!P198="TL",TONGHOP!I198&lt;&gt;""),TONGHOP!I198,"")</f>
        <v/>
      </c>
      <c r="F198" s="64" t="str">
        <f>IF(AND(TONGHOP!O198="KTHP",TONGHOP!P198="TL",TONGHOP!I198&lt;&gt;""),TONGHOP!R198,"")</f>
        <v/>
      </c>
      <c r="G198" s="64" t="str">
        <f>IF(AND(TONGHOP!O198="KTHP",TONGHOP!P198="VĐ",TONGHOP!I198&lt;&gt;""),TONGHOP!I198,"")</f>
        <v/>
      </c>
      <c r="H198" s="64" t="str">
        <f>IF(AND(TONGHOP!O198="KTHP",TONGHOP!P198="VĐ",TONGHOP!I198&lt;&gt;""),TONGHOP!R198,"")</f>
        <v/>
      </c>
      <c r="I198" s="64" t="str">
        <f>IF(AND(TONGHOP!O198="KTHP",TONGHOP!P198="TH",TONGHOP!I198&lt;&gt;""),TONGHOP!I198,"")</f>
        <v/>
      </c>
      <c r="J198" s="64" t="str">
        <f>IF(AND(TONGHOP!O198="KTHP",TONGHOP!P198="TH",TONGHOP!I198&lt;&gt;""),TONGHOP!R198,"")</f>
        <v/>
      </c>
    </row>
    <row r="199" spans="1:10" hidden="1">
      <c r="A199" s="93">
        <f>IF(C199="","",SUBTOTAL(3,$C$2:$C199))</f>
        <v>0</v>
      </c>
      <c r="B199" s="64" t="str">
        <f>IF(AND(TONGHOP!O199="KTHP",TONGHOP!P199="LT",TONGHOP!I199&lt;&gt;""),TONGHOP!I199,"")</f>
        <v>Nguyễn Trọng Nghĩa</v>
      </c>
      <c r="C199" s="64">
        <f>IF(AND(TONGHOP!O199="KTHP",TONGHOP!P199="LT",TONGHOP!I199&lt;&gt;""),TONGHOP!R199,"")</f>
        <v>13</v>
      </c>
      <c r="D199" s="93" t="str">
        <f>IF(F199="","",SUBTOTAL(3,$F$2:$F199))</f>
        <v/>
      </c>
      <c r="E199" s="64" t="str">
        <f>IF(AND(TONGHOP!O199="KTHP",TONGHOP!P199="TL",TONGHOP!I199&lt;&gt;""),TONGHOP!I199,"")</f>
        <v/>
      </c>
      <c r="F199" s="64" t="str">
        <f>IF(AND(TONGHOP!O199="KTHP",TONGHOP!P199="TL",TONGHOP!I199&lt;&gt;""),TONGHOP!R199,"")</f>
        <v/>
      </c>
      <c r="G199" s="64" t="str">
        <f>IF(AND(TONGHOP!O199="KTHP",TONGHOP!P199="VĐ",TONGHOP!I199&lt;&gt;""),TONGHOP!I199,"")</f>
        <v/>
      </c>
      <c r="H199" s="64" t="str">
        <f>IF(AND(TONGHOP!O199="KTHP",TONGHOP!P199="VĐ",TONGHOP!I199&lt;&gt;""),TONGHOP!R199,"")</f>
        <v/>
      </c>
      <c r="I199" s="64" t="str">
        <f>IF(AND(TONGHOP!O199="KTHP",TONGHOP!P199="TH",TONGHOP!I199&lt;&gt;""),TONGHOP!I199,"")</f>
        <v/>
      </c>
      <c r="J199" s="64" t="str">
        <f>IF(AND(TONGHOP!O199="KTHP",TONGHOP!P199="TH",TONGHOP!I199&lt;&gt;""),TONGHOP!R199,"")</f>
        <v/>
      </c>
    </row>
    <row r="200" spans="1:10" hidden="1">
      <c r="A200" s="93">
        <f>IF(C200="","",SUBTOTAL(3,$C$2:$C200))</f>
        <v>0</v>
      </c>
      <c r="B200" s="64" t="str">
        <f>IF(AND(TONGHOP!O200="KTHP",TONGHOP!P200="LT",TONGHOP!I200&lt;&gt;""),TONGHOP!I200,"")</f>
        <v>Võ Anh Hào</v>
      </c>
      <c r="C200" s="64">
        <f>IF(AND(TONGHOP!O200="KTHP",TONGHOP!P200="LT",TONGHOP!I200&lt;&gt;""),TONGHOP!R200,"")</f>
        <v>45</v>
      </c>
      <c r="D200" s="93" t="str">
        <f>IF(F200="","",SUBTOTAL(3,$F$2:$F200))</f>
        <v/>
      </c>
      <c r="E200" s="64" t="str">
        <f>IF(AND(TONGHOP!O200="KTHP",TONGHOP!P200="TL",TONGHOP!I200&lt;&gt;""),TONGHOP!I200,"")</f>
        <v/>
      </c>
      <c r="F200" s="64" t="str">
        <f>IF(AND(TONGHOP!O200="KTHP",TONGHOP!P200="TL",TONGHOP!I200&lt;&gt;""),TONGHOP!R200,"")</f>
        <v/>
      </c>
      <c r="G200" s="64" t="str">
        <f>IF(AND(TONGHOP!O200="KTHP",TONGHOP!P200="VĐ",TONGHOP!I200&lt;&gt;""),TONGHOP!I200,"")</f>
        <v/>
      </c>
      <c r="H200" s="64" t="str">
        <f>IF(AND(TONGHOP!O200="KTHP",TONGHOP!P200="VĐ",TONGHOP!I200&lt;&gt;""),TONGHOP!R200,"")</f>
        <v/>
      </c>
      <c r="I200" s="64" t="str">
        <f>IF(AND(TONGHOP!O200="KTHP",TONGHOP!P200="TH",TONGHOP!I200&lt;&gt;""),TONGHOP!I200,"")</f>
        <v/>
      </c>
      <c r="J200" s="64" t="str">
        <f>IF(AND(TONGHOP!O200="KTHP",TONGHOP!P200="TH",TONGHOP!I200&lt;&gt;""),TONGHOP!R200,"")</f>
        <v/>
      </c>
    </row>
    <row r="201" spans="1:10" hidden="1">
      <c r="A201" s="93" t="str">
        <f>IF(C201="","",SUBTOTAL(3,$C$2:$C201))</f>
        <v/>
      </c>
      <c r="B201" s="64" t="str">
        <f>IF(AND(TONGHOP!O201="KTHP",TONGHOP!P201="LT",TONGHOP!I201&lt;&gt;""),TONGHOP!I201,"")</f>
        <v/>
      </c>
      <c r="C201" s="64" t="str">
        <f>IF(AND(TONGHOP!O201="KTHP",TONGHOP!P201="LT",TONGHOP!I201&lt;&gt;""),TONGHOP!R201,"")</f>
        <v/>
      </c>
      <c r="D201" s="93" t="str">
        <f>IF(F201="","",SUBTOTAL(3,$F$2:$F201))</f>
        <v/>
      </c>
      <c r="E201" s="64" t="str">
        <f>IF(AND(TONGHOP!O201="KTHP",TONGHOP!P201="TL",TONGHOP!I201&lt;&gt;""),TONGHOP!I201,"")</f>
        <v/>
      </c>
      <c r="F201" s="64" t="str">
        <f>IF(AND(TONGHOP!O201="KTHP",TONGHOP!P201="TL",TONGHOP!I201&lt;&gt;""),TONGHOP!R201,"")</f>
        <v/>
      </c>
      <c r="G201" s="64" t="str">
        <f>IF(AND(TONGHOP!O201="KTHP",TONGHOP!P201="VĐ",TONGHOP!I201&lt;&gt;""),TONGHOP!I201,"")</f>
        <v/>
      </c>
      <c r="H201" s="64" t="str">
        <f>IF(AND(TONGHOP!O201="KTHP",TONGHOP!P201="VĐ",TONGHOP!I201&lt;&gt;""),TONGHOP!R201,"")</f>
        <v/>
      </c>
      <c r="I201" s="64" t="str">
        <f>IF(AND(TONGHOP!O201="KTHP",TONGHOP!P201="TH",TONGHOP!I201&lt;&gt;""),TONGHOP!I201,"")</f>
        <v/>
      </c>
      <c r="J201" s="64" t="str">
        <f>IF(AND(TONGHOP!O201="KTHP",TONGHOP!P201="TH",TONGHOP!I201&lt;&gt;""),TONGHOP!R201,"")</f>
        <v/>
      </c>
    </row>
    <row r="202" spans="1:10" hidden="1">
      <c r="A202" s="93">
        <f>IF(C202="","",SUBTOTAL(3,$C$2:$C202))</f>
        <v>0</v>
      </c>
      <c r="B202" s="64" t="str">
        <f>IF(AND(TONGHOP!O202="KTHP",TONGHOP!P202="LT",TONGHOP!I202&lt;&gt;""),TONGHOP!I202,"")</f>
        <v>Võ Phước Quang</v>
      </c>
      <c r="C202" s="64">
        <f>IF(AND(TONGHOP!O202="KTHP",TONGHOP!P202="LT",TONGHOP!I202&lt;&gt;""),TONGHOP!R202,"")</f>
        <v>53</v>
      </c>
      <c r="D202" s="93" t="str">
        <f>IF(F202="","",SUBTOTAL(3,$F$2:$F202))</f>
        <v/>
      </c>
      <c r="E202" s="64" t="str">
        <f>IF(AND(TONGHOP!O202="KTHP",TONGHOP!P202="TL",TONGHOP!I202&lt;&gt;""),TONGHOP!I202,"")</f>
        <v/>
      </c>
      <c r="F202" s="64" t="str">
        <f>IF(AND(TONGHOP!O202="KTHP",TONGHOP!P202="TL",TONGHOP!I202&lt;&gt;""),TONGHOP!R202,"")</f>
        <v/>
      </c>
      <c r="G202" s="64" t="str">
        <f>IF(AND(TONGHOP!O202="KTHP",TONGHOP!P202="VĐ",TONGHOP!I202&lt;&gt;""),TONGHOP!I202,"")</f>
        <v/>
      </c>
      <c r="H202" s="64" t="str">
        <f>IF(AND(TONGHOP!O202="KTHP",TONGHOP!P202="VĐ",TONGHOP!I202&lt;&gt;""),TONGHOP!R202,"")</f>
        <v/>
      </c>
      <c r="I202" s="64" t="str">
        <f>IF(AND(TONGHOP!O202="KTHP",TONGHOP!P202="TH",TONGHOP!I202&lt;&gt;""),TONGHOP!I202,"")</f>
        <v/>
      </c>
      <c r="J202" s="64" t="str">
        <f>IF(AND(TONGHOP!O202="KTHP",TONGHOP!P202="TH",TONGHOP!I202&lt;&gt;""),TONGHOP!R202,"")</f>
        <v/>
      </c>
    </row>
    <row r="203" spans="1:10" hidden="1">
      <c r="A203" s="93">
        <f>IF(C203="","",SUBTOTAL(3,$C$2:$C203))</f>
        <v>0</v>
      </c>
      <c r="B203" s="64" t="str">
        <f>IF(AND(TONGHOP!O203="KTHP",TONGHOP!P203="LT",TONGHOP!I203&lt;&gt;""),TONGHOP!I203,"")</f>
        <v>Võ Phước Quang</v>
      </c>
      <c r="C203" s="64">
        <f>IF(AND(TONGHOP!O203="KTHP",TONGHOP!P203="LT",TONGHOP!I203&lt;&gt;""),TONGHOP!R203,"")</f>
        <v>39</v>
      </c>
      <c r="D203" s="93" t="str">
        <f>IF(F203="","",SUBTOTAL(3,$F$2:$F203))</f>
        <v/>
      </c>
      <c r="E203" s="64" t="str">
        <f>IF(AND(TONGHOP!O203="KTHP",TONGHOP!P203="TL",TONGHOP!I203&lt;&gt;""),TONGHOP!I203,"")</f>
        <v/>
      </c>
      <c r="F203" s="64" t="str">
        <f>IF(AND(TONGHOP!O203="KTHP",TONGHOP!P203="TL",TONGHOP!I203&lt;&gt;""),TONGHOP!R203,"")</f>
        <v/>
      </c>
      <c r="G203" s="64" t="str">
        <f>IF(AND(TONGHOP!O203="KTHP",TONGHOP!P203="VĐ",TONGHOP!I203&lt;&gt;""),TONGHOP!I203,"")</f>
        <v/>
      </c>
      <c r="H203" s="64" t="str">
        <f>IF(AND(TONGHOP!O203="KTHP",TONGHOP!P203="VĐ",TONGHOP!I203&lt;&gt;""),TONGHOP!R203,"")</f>
        <v/>
      </c>
      <c r="I203" s="64" t="str">
        <f>IF(AND(TONGHOP!O203="KTHP",TONGHOP!P203="TH",TONGHOP!I203&lt;&gt;""),TONGHOP!I203,"")</f>
        <v/>
      </c>
      <c r="J203" s="64" t="str">
        <f>IF(AND(TONGHOP!O203="KTHP",TONGHOP!P203="TH",TONGHOP!I203&lt;&gt;""),TONGHOP!R203,"")</f>
        <v/>
      </c>
    </row>
    <row r="204" spans="1:10" hidden="1">
      <c r="A204" s="93">
        <f>IF(C204="","",SUBTOTAL(3,$C$2:$C204))</f>
        <v>0</v>
      </c>
      <c r="B204" s="64" t="str">
        <f>IF(AND(TONGHOP!O204="KTHP",TONGHOP!P204="LT",TONGHOP!I204&lt;&gt;""),TONGHOP!I204,"")</f>
        <v>Nguyễn Thị Cẩm Thạch</v>
      </c>
      <c r="C204" s="64">
        <f>IF(AND(TONGHOP!O204="KTHP",TONGHOP!P204="LT",TONGHOP!I204&lt;&gt;""),TONGHOP!R204,"")</f>
        <v>43</v>
      </c>
      <c r="D204" s="93" t="str">
        <f>IF(F204="","",SUBTOTAL(3,$F$2:$F204))</f>
        <v/>
      </c>
      <c r="E204" s="64" t="str">
        <f>IF(AND(TONGHOP!O204="KTHP",TONGHOP!P204="TL",TONGHOP!I204&lt;&gt;""),TONGHOP!I204,"")</f>
        <v/>
      </c>
      <c r="F204" s="64" t="str">
        <f>IF(AND(TONGHOP!O204="KTHP",TONGHOP!P204="TL",TONGHOP!I204&lt;&gt;""),TONGHOP!R204,"")</f>
        <v/>
      </c>
      <c r="G204" s="64" t="str">
        <f>IF(AND(TONGHOP!O204="KTHP",TONGHOP!P204="VĐ",TONGHOP!I204&lt;&gt;""),TONGHOP!I204,"")</f>
        <v/>
      </c>
      <c r="H204" s="64" t="str">
        <f>IF(AND(TONGHOP!O204="KTHP",TONGHOP!P204="VĐ",TONGHOP!I204&lt;&gt;""),TONGHOP!R204,"")</f>
        <v/>
      </c>
      <c r="I204" s="64" t="str">
        <f>IF(AND(TONGHOP!O204="KTHP",TONGHOP!P204="TH",TONGHOP!I204&lt;&gt;""),TONGHOP!I204,"")</f>
        <v/>
      </c>
      <c r="J204" s="64" t="str">
        <f>IF(AND(TONGHOP!O204="KTHP",TONGHOP!P204="TH",TONGHOP!I204&lt;&gt;""),TONGHOP!R204,"")</f>
        <v/>
      </c>
    </row>
    <row r="205" spans="1:10" hidden="1">
      <c r="A205" s="93" t="str">
        <f>IF(C205="","",SUBTOTAL(3,$C$2:$C205))</f>
        <v/>
      </c>
      <c r="B205" s="64" t="str">
        <f>IF(AND(TONGHOP!O205="KTHP",TONGHOP!P205="LT",TONGHOP!I205&lt;&gt;""),TONGHOP!I205,"")</f>
        <v/>
      </c>
      <c r="C205" s="64" t="str">
        <f>IF(AND(TONGHOP!O205="KTHP",TONGHOP!P205="LT",TONGHOP!I205&lt;&gt;""),TONGHOP!R205,"")</f>
        <v/>
      </c>
      <c r="D205" s="93" t="str">
        <f>IF(F205="","",SUBTOTAL(3,$F$2:$F205))</f>
        <v/>
      </c>
      <c r="E205" s="64" t="str">
        <f>IF(AND(TONGHOP!O205="KTHP",TONGHOP!P205="TL",TONGHOP!I205&lt;&gt;""),TONGHOP!I205,"")</f>
        <v/>
      </c>
      <c r="F205" s="64" t="str">
        <f>IF(AND(TONGHOP!O205="KTHP",TONGHOP!P205="TL",TONGHOP!I205&lt;&gt;""),TONGHOP!R205,"")</f>
        <v/>
      </c>
      <c r="G205" s="64" t="str">
        <f>IF(AND(TONGHOP!O205="KTHP",TONGHOP!P205="VĐ",TONGHOP!I205&lt;&gt;""),TONGHOP!I205,"")</f>
        <v/>
      </c>
      <c r="H205" s="64" t="str">
        <f>IF(AND(TONGHOP!O205="KTHP",TONGHOP!P205="VĐ",TONGHOP!I205&lt;&gt;""),TONGHOP!R205,"")</f>
        <v/>
      </c>
      <c r="I205" s="64" t="str">
        <f>IF(AND(TONGHOP!O205="KTHP",TONGHOP!P205="TH",TONGHOP!I205&lt;&gt;""),TONGHOP!I205,"")</f>
        <v/>
      </c>
      <c r="J205" s="64" t="str">
        <f>IF(AND(TONGHOP!O205="KTHP",TONGHOP!P205="TH",TONGHOP!I205&lt;&gt;""),TONGHOP!R205,"")</f>
        <v/>
      </c>
    </row>
    <row r="206" spans="1:10" hidden="1">
      <c r="A206" s="93">
        <f>IF(C206="","",SUBTOTAL(3,$C$2:$C206))</f>
        <v>0</v>
      </c>
      <c r="B206" s="64" t="str">
        <f>IF(AND(TONGHOP!O206="KTHP",TONGHOP!P206="LT",TONGHOP!I206&lt;&gt;""),TONGHOP!I206,"")</f>
        <v>Nguyễn Thị Cẩm Thạch</v>
      </c>
      <c r="C206" s="64">
        <f>IF(AND(TONGHOP!O206="KTHP",TONGHOP!P206="LT",TONGHOP!I206&lt;&gt;""),TONGHOP!R206,"")</f>
        <v>41</v>
      </c>
      <c r="D206" s="93" t="str">
        <f>IF(F206="","",SUBTOTAL(3,$F$2:$F206))</f>
        <v/>
      </c>
      <c r="E206" s="64" t="str">
        <f>IF(AND(TONGHOP!O206="KTHP",TONGHOP!P206="TL",TONGHOP!I206&lt;&gt;""),TONGHOP!I206,"")</f>
        <v/>
      </c>
      <c r="F206" s="64" t="str">
        <f>IF(AND(TONGHOP!O206="KTHP",TONGHOP!P206="TL",TONGHOP!I206&lt;&gt;""),TONGHOP!R206,"")</f>
        <v/>
      </c>
      <c r="G206" s="64" t="str">
        <f>IF(AND(TONGHOP!O206="KTHP",TONGHOP!P206="VĐ",TONGHOP!I206&lt;&gt;""),TONGHOP!I206,"")</f>
        <v/>
      </c>
      <c r="H206" s="64" t="str">
        <f>IF(AND(TONGHOP!O206="KTHP",TONGHOP!P206="VĐ",TONGHOP!I206&lt;&gt;""),TONGHOP!R206,"")</f>
        <v/>
      </c>
      <c r="I206" s="64" t="str">
        <f>IF(AND(TONGHOP!O206="KTHP",TONGHOP!P206="TH",TONGHOP!I206&lt;&gt;""),TONGHOP!I206,"")</f>
        <v/>
      </c>
      <c r="J206" s="64" t="str">
        <f>IF(AND(TONGHOP!O206="KTHP",TONGHOP!P206="TH",TONGHOP!I206&lt;&gt;""),TONGHOP!R206,"")</f>
        <v/>
      </c>
    </row>
    <row r="207" spans="1:10" hidden="1">
      <c r="A207" s="93" t="str">
        <f>IF(C207="","",SUBTOTAL(3,$C$2:$C207))</f>
        <v/>
      </c>
      <c r="B207" s="64" t="str">
        <f>IF(AND(TONGHOP!O207="KTHP",TONGHOP!P207="LT",TONGHOP!I207&lt;&gt;""),TONGHOP!I207,"")</f>
        <v/>
      </c>
      <c r="C207" s="64" t="str">
        <f>IF(AND(TONGHOP!O207="KTHP",TONGHOP!P207="LT",TONGHOP!I207&lt;&gt;""),TONGHOP!R207,"")</f>
        <v/>
      </c>
      <c r="D207" s="93" t="str">
        <f>IF(F207="","",SUBTOTAL(3,$F$2:$F207))</f>
        <v/>
      </c>
      <c r="E207" s="64" t="str">
        <f>IF(AND(TONGHOP!O207="KTHP",TONGHOP!P207="TL",TONGHOP!I207&lt;&gt;""),TONGHOP!I207,"")</f>
        <v/>
      </c>
      <c r="F207" s="64" t="str">
        <f>IF(AND(TONGHOP!O207="KTHP",TONGHOP!P207="TL",TONGHOP!I207&lt;&gt;""),TONGHOP!R207,"")</f>
        <v/>
      </c>
      <c r="G207" s="64" t="str">
        <f>IF(AND(TONGHOP!O207="KTHP",TONGHOP!P207="VĐ",TONGHOP!I207&lt;&gt;""),TONGHOP!I207,"")</f>
        <v/>
      </c>
      <c r="H207" s="64" t="str">
        <f>IF(AND(TONGHOP!O207="KTHP",TONGHOP!P207="VĐ",TONGHOP!I207&lt;&gt;""),TONGHOP!R207,"")</f>
        <v/>
      </c>
      <c r="I207" s="64" t="str">
        <f>IF(AND(TONGHOP!O207="KTHP",TONGHOP!P207="TH",TONGHOP!I207&lt;&gt;""),TONGHOP!I207,"")</f>
        <v/>
      </c>
      <c r="J207" s="64" t="str">
        <f>IF(AND(TONGHOP!O207="KTHP",TONGHOP!P207="TH",TONGHOP!I207&lt;&gt;""),TONGHOP!R207,"")</f>
        <v/>
      </c>
    </row>
    <row r="208" spans="1:10" hidden="1">
      <c r="A208" s="93">
        <f>IF(C208="","",SUBTOTAL(3,$C$2:$C208))</f>
        <v>0</v>
      </c>
      <c r="B208" s="64" t="str">
        <f>IF(AND(TONGHOP!O208="KTHP",TONGHOP!P208="LT",TONGHOP!I208&lt;&gt;""),TONGHOP!I208,"")</f>
        <v>Nguyễn Văn Hậu</v>
      </c>
      <c r="C208" s="64">
        <f>IF(AND(TONGHOP!O208="KTHP",TONGHOP!P208="LT",TONGHOP!I208&lt;&gt;""),TONGHOP!R208,"")</f>
        <v>29</v>
      </c>
      <c r="D208" s="93" t="str">
        <f>IF(F208="","",SUBTOTAL(3,$F$2:$F208))</f>
        <v/>
      </c>
      <c r="E208" s="64" t="str">
        <f>IF(AND(TONGHOP!O208="KTHP",TONGHOP!P208="TL",TONGHOP!I208&lt;&gt;""),TONGHOP!I208,"")</f>
        <v/>
      </c>
      <c r="F208" s="64" t="str">
        <f>IF(AND(TONGHOP!O208="KTHP",TONGHOP!P208="TL",TONGHOP!I208&lt;&gt;""),TONGHOP!R208,"")</f>
        <v/>
      </c>
      <c r="G208" s="64" t="str">
        <f>IF(AND(TONGHOP!O208="KTHP",TONGHOP!P208="VĐ",TONGHOP!I208&lt;&gt;""),TONGHOP!I208,"")</f>
        <v/>
      </c>
      <c r="H208" s="64" t="str">
        <f>IF(AND(TONGHOP!O208="KTHP",TONGHOP!P208="VĐ",TONGHOP!I208&lt;&gt;""),TONGHOP!R208,"")</f>
        <v/>
      </c>
      <c r="I208" s="64" t="str">
        <f>IF(AND(TONGHOP!O208="KTHP",TONGHOP!P208="TH",TONGHOP!I208&lt;&gt;""),TONGHOP!I208,"")</f>
        <v/>
      </c>
      <c r="J208" s="64" t="str">
        <f>IF(AND(TONGHOP!O208="KTHP",TONGHOP!P208="TH",TONGHOP!I208&lt;&gt;""),TONGHOP!R208,"")</f>
        <v/>
      </c>
    </row>
    <row r="209" spans="1:10" hidden="1">
      <c r="A209" s="93" t="str">
        <f>IF(C209="","",SUBTOTAL(3,$C$2:$C209))</f>
        <v/>
      </c>
      <c r="B209" s="64" t="str">
        <f>IF(AND(TONGHOP!O209="KTHP",TONGHOP!P209="LT",TONGHOP!I209&lt;&gt;""),TONGHOP!I209,"")</f>
        <v/>
      </c>
      <c r="C209" s="64" t="str">
        <f>IF(AND(TONGHOP!O209="KTHP",TONGHOP!P209="LT",TONGHOP!I209&lt;&gt;""),TONGHOP!R209,"")</f>
        <v/>
      </c>
      <c r="D209" s="93" t="str">
        <f>IF(F209="","",SUBTOTAL(3,$F$2:$F209))</f>
        <v/>
      </c>
      <c r="E209" s="64" t="str">
        <f>IF(AND(TONGHOP!O209="KTHP",TONGHOP!P209="TL",TONGHOP!I209&lt;&gt;""),TONGHOP!I209,"")</f>
        <v/>
      </c>
      <c r="F209" s="64" t="str">
        <f>IF(AND(TONGHOP!O209="KTHP",TONGHOP!P209="TL",TONGHOP!I209&lt;&gt;""),TONGHOP!R209,"")</f>
        <v/>
      </c>
      <c r="G209" s="64" t="str">
        <f>IF(AND(TONGHOP!O209="KTHP",TONGHOP!P209="VĐ",TONGHOP!I209&lt;&gt;""),TONGHOP!I209,"")</f>
        <v/>
      </c>
      <c r="H209" s="64" t="str">
        <f>IF(AND(TONGHOP!O209="KTHP",TONGHOP!P209="VĐ",TONGHOP!I209&lt;&gt;""),TONGHOP!R209,"")</f>
        <v/>
      </c>
      <c r="I209" s="64" t="str">
        <f>IF(AND(TONGHOP!O209="KTHP",TONGHOP!P209="TH",TONGHOP!I209&lt;&gt;""),TONGHOP!I209,"")</f>
        <v/>
      </c>
      <c r="J209" s="64" t="str">
        <f>IF(AND(TONGHOP!O209="KTHP",TONGHOP!P209="TH",TONGHOP!I209&lt;&gt;""),TONGHOP!R209,"")</f>
        <v/>
      </c>
    </row>
    <row r="210" spans="1:10" hidden="1">
      <c r="A210" s="93">
        <f>IF(C210="","",SUBTOTAL(3,$C$2:$C210))</f>
        <v>0</v>
      </c>
      <c r="B210" s="64" t="str">
        <f>IF(AND(TONGHOP!O210="KTHP",TONGHOP!P210="LT",TONGHOP!I210&lt;&gt;""),TONGHOP!I210,"")</f>
        <v>Nguyễn Thị Cẩm Thạch</v>
      </c>
      <c r="C210" s="64">
        <f>IF(AND(TONGHOP!O210="KTHP",TONGHOP!P210="LT",TONGHOP!I210&lt;&gt;""),TONGHOP!R210,"")</f>
        <v>36</v>
      </c>
      <c r="D210" s="93" t="str">
        <f>IF(F210="","",SUBTOTAL(3,$F$2:$F210))</f>
        <v/>
      </c>
      <c r="E210" s="64" t="str">
        <f>IF(AND(TONGHOP!O210="KTHP",TONGHOP!P210="TL",TONGHOP!I210&lt;&gt;""),TONGHOP!I210,"")</f>
        <v/>
      </c>
      <c r="F210" s="64" t="str">
        <f>IF(AND(TONGHOP!O210="KTHP",TONGHOP!P210="TL",TONGHOP!I210&lt;&gt;""),TONGHOP!R210,"")</f>
        <v/>
      </c>
      <c r="G210" s="64" t="str">
        <f>IF(AND(TONGHOP!O210="KTHP",TONGHOP!P210="VĐ",TONGHOP!I210&lt;&gt;""),TONGHOP!I210,"")</f>
        <v/>
      </c>
      <c r="H210" s="64" t="str">
        <f>IF(AND(TONGHOP!O210="KTHP",TONGHOP!P210="VĐ",TONGHOP!I210&lt;&gt;""),TONGHOP!R210,"")</f>
        <v/>
      </c>
      <c r="I210" s="64" t="str">
        <f>IF(AND(TONGHOP!O210="KTHP",TONGHOP!P210="TH",TONGHOP!I210&lt;&gt;""),TONGHOP!I210,"")</f>
        <v/>
      </c>
      <c r="J210" s="64" t="str">
        <f>IF(AND(TONGHOP!O210="KTHP",TONGHOP!P210="TH",TONGHOP!I210&lt;&gt;""),TONGHOP!R210,"")</f>
        <v/>
      </c>
    </row>
    <row r="211" spans="1:10" hidden="1">
      <c r="A211" s="93" t="str">
        <f>IF(C211="","",SUBTOTAL(3,$C$2:$C211))</f>
        <v/>
      </c>
      <c r="B211" s="64" t="str">
        <f>IF(AND(TONGHOP!O211="KTHP",TONGHOP!P211="LT",TONGHOP!I211&lt;&gt;""),TONGHOP!I211,"")</f>
        <v/>
      </c>
      <c r="C211" s="64" t="str">
        <f>IF(AND(TONGHOP!O211="KTHP",TONGHOP!P211="LT",TONGHOP!I211&lt;&gt;""),TONGHOP!R211,"")</f>
        <v/>
      </c>
      <c r="D211" s="93" t="str">
        <f>IF(F211="","",SUBTOTAL(3,$F$2:$F211))</f>
        <v/>
      </c>
      <c r="E211" s="64" t="str">
        <f>IF(AND(TONGHOP!O211="KTHP",TONGHOP!P211="TL",TONGHOP!I211&lt;&gt;""),TONGHOP!I211,"")</f>
        <v/>
      </c>
      <c r="F211" s="64" t="str">
        <f>IF(AND(TONGHOP!O211="KTHP",TONGHOP!P211="TL",TONGHOP!I211&lt;&gt;""),TONGHOP!R211,"")</f>
        <v/>
      </c>
      <c r="G211" s="64" t="str">
        <f>IF(AND(TONGHOP!O211="KTHP",TONGHOP!P211="VĐ",TONGHOP!I211&lt;&gt;""),TONGHOP!I211,"")</f>
        <v/>
      </c>
      <c r="H211" s="64" t="str">
        <f>IF(AND(TONGHOP!O211="KTHP",TONGHOP!P211="VĐ",TONGHOP!I211&lt;&gt;""),TONGHOP!R211,"")</f>
        <v/>
      </c>
      <c r="I211" s="64" t="str">
        <f>IF(AND(TONGHOP!O211="KTHP",TONGHOP!P211="TH",TONGHOP!I211&lt;&gt;""),TONGHOP!I211,"")</f>
        <v/>
      </c>
      <c r="J211" s="64" t="str">
        <f>IF(AND(TONGHOP!O211="KTHP",TONGHOP!P211="TH",TONGHOP!I211&lt;&gt;""),TONGHOP!R211,"")</f>
        <v/>
      </c>
    </row>
    <row r="212" spans="1:10" hidden="1">
      <c r="A212" s="93">
        <f>IF(C212="","",SUBTOTAL(3,$C$2:$C212))</f>
        <v>0</v>
      </c>
      <c r="B212" s="64" t="str">
        <f>IF(AND(TONGHOP!O212="KTHP",TONGHOP!P212="LT",TONGHOP!I212&lt;&gt;""),TONGHOP!I212,"")</f>
        <v>Nguyễn Thị Cẩm Thạch</v>
      </c>
      <c r="C212" s="64">
        <f>IF(AND(TONGHOP!O212="KTHP",TONGHOP!P212="LT",TONGHOP!I212&lt;&gt;""),TONGHOP!R212,"")</f>
        <v>47</v>
      </c>
      <c r="D212" s="93" t="str">
        <f>IF(F212="","",SUBTOTAL(3,$F$2:$F212))</f>
        <v/>
      </c>
      <c r="E212" s="64" t="str">
        <f>IF(AND(TONGHOP!O212="KTHP",TONGHOP!P212="TL",TONGHOP!I212&lt;&gt;""),TONGHOP!I212,"")</f>
        <v/>
      </c>
      <c r="F212" s="64" t="str">
        <f>IF(AND(TONGHOP!O212="KTHP",TONGHOP!P212="TL",TONGHOP!I212&lt;&gt;""),TONGHOP!R212,"")</f>
        <v/>
      </c>
      <c r="G212" s="64" t="str">
        <f>IF(AND(TONGHOP!O212="KTHP",TONGHOP!P212="VĐ",TONGHOP!I212&lt;&gt;""),TONGHOP!I212,"")</f>
        <v/>
      </c>
      <c r="H212" s="64" t="str">
        <f>IF(AND(TONGHOP!O212="KTHP",TONGHOP!P212="VĐ",TONGHOP!I212&lt;&gt;""),TONGHOP!R212,"")</f>
        <v/>
      </c>
      <c r="I212" s="64" t="str">
        <f>IF(AND(TONGHOP!O212="KTHP",TONGHOP!P212="TH",TONGHOP!I212&lt;&gt;""),TONGHOP!I212,"")</f>
        <v/>
      </c>
      <c r="J212" s="64" t="str">
        <f>IF(AND(TONGHOP!O212="KTHP",TONGHOP!P212="TH",TONGHOP!I212&lt;&gt;""),TONGHOP!R212,"")</f>
        <v/>
      </c>
    </row>
    <row r="213" spans="1:10" hidden="1">
      <c r="A213" s="93" t="str">
        <f>IF(C213="","",SUBTOTAL(3,$C$2:$C213))</f>
        <v/>
      </c>
      <c r="B213" s="64" t="str">
        <f>IF(AND(TONGHOP!O213="KTHP",TONGHOP!P213="LT",TONGHOP!I213&lt;&gt;""),TONGHOP!I213,"")</f>
        <v/>
      </c>
      <c r="C213" s="64" t="str">
        <f>IF(AND(TONGHOP!O213="KTHP",TONGHOP!P213="LT",TONGHOP!I213&lt;&gt;""),TONGHOP!R213,"")</f>
        <v/>
      </c>
      <c r="D213" s="93" t="str">
        <f>IF(F213="","",SUBTOTAL(3,$F$2:$F213))</f>
        <v/>
      </c>
      <c r="E213" s="64" t="str">
        <f>IF(AND(TONGHOP!O213="KTHP",TONGHOP!P213="TL",TONGHOP!I213&lt;&gt;""),TONGHOP!I213,"")</f>
        <v/>
      </c>
      <c r="F213" s="64" t="str">
        <f>IF(AND(TONGHOP!O213="KTHP",TONGHOP!P213="TL",TONGHOP!I213&lt;&gt;""),TONGHOP!R213,"")</f>
        <v/>
      </c>
      <c r="G213" s="64" t="str">
        <f>IF(AND(TONGHOP!O213="KTHP",TONGHOP!P213="VĐ",TONGHOP!I213&lt;&gt;""),TONGHOP!I213,"")</f>
        <v/>
      </c>
      <c r="H213" s="64" t="str">
        <f>IF(AND(TONGHOP!O213="KTHP",TONGHOP!P213="VĐ",TONGHOP!I213&lt;&gt;""),TONGHOP!R213,"")</f>
        <v/>
      </c>
      <c r="I213" s="64" t="str">
        <f>IF(AND(TONGHOP!O213="KTHP",TONGHOP!P213="TH",TONGHOP!I213&lt;&gt;""),TONGHOP!I213,"")</f>
        <v/>
      </c>
      <c r="J213" s="64" t="str">
        <f>IF(AND(TONGHOP!O213="KTHP",TONGHOP!P213="TH",TONGHOP!I213&lt;&gt;""),TONGHOP!R213,"")</f>
        <v/>
      </c>
    </row>
    <row r="214" spans="1:10" hidden="1">
      <c r="A214" s="93">
        <f>IF(C214="","",SUBTOTAL(3,$C$2:$C214))</f>
        <v>0</v>
      </c>
      <c r="B214" s="64" t="str">
        <f>IF(AND(TONGHOP!O214="KTHP",TONGHOP!P214="LT",TONGHOP!I214&lt;&gt;""),TONGHOP!I214,"")</f>
        <v>Hà Như Mai</v>
      </c>
      <c r="C214" s="64">
        <f>IF(AND(TONGHOP!O214="KTHP",TONGHOP!P214="LT",TONGHOP!I214&lt;&gt;""),TONGHOP!R214,"")</f>
        <v>35</v>
      </c>
      <c r="D214" s="93" t="str">
        <f>IF(F214="","",SUBTOTAL(3,$F$2:$F214))</f>
        <v/>
      </c>
      <c r="E214" s="64" t="str">
        <f>IF(AND(TONGHOP!O214="KTHP",TONGHOP!P214="TL",TONGHOP!I214&lt;&gt;""),TONGHOP!I214,"")</f>
        <v/>
      </c>
      <c r="F214" s="64" t="str">
        <f>IF(AND(TONGHOP!O214="KTHP",TONGHOP!P214="TL",TONGHOP!I214&lt;&gt;""),TONGHOP!R214,"")</f>
        <v/>
      </c>
      <c r="G214" s="64" t="str">
        <f>IF(AND(TONGHOP!O214="KTHP",TONGHOP!P214="VĐ",TONGHOP!I214&lt;&gt;""),TONGHOP!I214,"")</f>
        <v/>
      </c>
      <c r="H214" s="64" t="str">
        <f>IF(AND(TONGHOP!O214="KTHP",TONGHOP!P214="VĐ",TONGHOP!I214&lt;&gt;""),TONGHOP!R214,"")</f>
        <v/>
      </c>
      <c r="I214" s="64" t="str">
        <f>IF(AND(TONGHOP!O214="KTHP",TONGHOP!P214="TH",TONGHOP!I214&lt;&gt;""),TONGHOP!I214,"")</f>
        <v/>
      </c>
      <c r="J214" s="64" t="str">
        <f>IF(AND(TONGHOP!O214="KTHP",TONGHOP!P214="TH",TONGHOP!I214&lt;&gt;""),TONGHOP!R214,"")</f>
        <v/>
      </c>
    </row>
    <row r="215" spans="1:10" hidden="1">
      <c r="A215" s="93">
        <f>IF(C215="","",SUBTOTAL(3,$C$2:$C215))</f>
        <v>0</v>
      </c>
      <c r="B215" s="64" t="str">
        <f>IF(AND(TONGHOP!O215="KTHP",TONGHOP!P215="LT",TONGHOP!I215&lt;&gt;""),TONGHOP!I215,"")</f>
        <v>Nguyễn Thị Thủy(CB)</v>
      </c>
      <c r="C215" s="64">
        <f>IF(AND(TONGHOP!O215="KTHP",TONGHOP!P215="LT",TONGHOP!I215&lt;&gt;""),TONGHOP!R215,"")</f>
        <v>39</v>
      </c>
      <c r="D215" s="93" t="str">
        <f>IF(F215="","",SUBTOTAL(3,$F$2:$F215))</f>
        <v/>
      </c>
      <c r="E215" s="64" t="str">
        <f>IF(AND(TONGHOP!O215="KTHP",TONGHOP!P215="TL",TONGHOP!I215&lt;&gt;""),TONGHOP!I215,"")</f>
        <v/>
      </c>
      <c r="F215" s="64" t="str">
        <f>IF(AND(TONGHOP!O215="KTHP",TONGHOP!P215="TL",TONGHOP!I215&lt;&gt;""),TONGHOP!R215,"")</f>
        <v/>
      </c>
      <c r="G215" s="64" t="str">
        <f>IF(AND(TONGHOP!O215="KTHP",TONGHOP!P215="VĐ",TONGHOP!I215&lt;&gt;""),TONGHOP!I215,"")</f>
        <v/>
      </c>
      <c r="H215" s="64" t="str">
        <f>IF(AND(TONGHOP!O215="KTHP",TONGHOP!P215="VĐ",TONGHOP!I215&lt;&gt;""),TONGHOP!R215,"")</f>
        <v/>
      </c>
      <c r="I215" s="64" t="str">
        <f>IF(AND(TONGHOP!O215="KTHP",TONGHOP!P215="TH",TONGHOP!I215&lt;&gt;""),TONGHOP!I215,"")</f>
        <v/>
      </c>
      <c r="J215" s="64" t="str">
        <f>IF(AND(TONGHOP!O215="KTHP",TONGHOP!P215="TH",TONGHOP!I215&lt;&gt;""),TONGHOP!R215,"")</f>
        <v/>
      </c>
    </row>
    <row r="216" spans="1:10" hidden="1">
      <c r="A216" s="93">
        <f>IF(C216="","",SUBTOTAL(3,$C$2:$C216))</f>
        <v>0</v>
      </c>
      <c r="B216" s="64" t="str">
        <f>IF(AND(TONGHOP!O216="KTHP",TONGHOP!P216="LT",TONGHOP!I216&lt;&gt;""),TONGHOP!I216,"")</f>
        <v>Nguyễn Ngọc Thọ</v>
      </c>
      <c r="C216" s="64">
        <f>IF(AND(TONGHOP!O216="KTHP",TONGHOP!P216="LT",TONGHOP!I216&lt;&gt;""),TONGHOP!R216,"")</f>
        <v>43</v>
      </c>
      <c r="D216" s="93" t="str">
        <f>IF(F216="","",SUBTOTAL(3,$F$2:$F216))</f>
        <v/>
      </c>
      <c r="E216" s="64" t="str">
        <f>IF(AND(TONGHOP!O216="KTHP",TONGHOP!P216="TL",TONGHOP!I216&lt;&gt;""),TONGHOP!I216,"")</f>
        <v/>
      </c>
      <c r="F216" s="64" t="str">
        <f>IF(AND(TONGHOP!O216="KTHP",TONGHOP!P216="TL",TONGHOP!I216&lt;&gt;""),TONGHOP!R216,"")</f>
        <v/>
      </c>
      <c r="G216" s="64" t="str">
        <f>IF(AND(TONGHOP!O216="KTHP",TONGHOP!P216="VĐ",TONGHOP!I216&lt;&gt;""),TONGHOP!I216,"")</f>
        <v/>
      </c>
      <c r="H216" s="64" t="str">
        <f>IF(AND(TONGHOP!O216="KTHP",TONGHOP!P216="VĐ",TONGHOP!I216&lt;&gt;""),TONGHOP!R216,"")</f>
        <v/>
      </c>
      <c r="I216" s="64" t="str">
        <f>IF(AND(TONGHOP!O216="KTHP",TONGHOP!P216="TH",TONGHOP!I216&lt;&gt;""),TONGHOP!I216,"")</f>
        <v/>
      </c>
      <c r="J216" s="64" t="str">
        <f>IF(AND(TONGHOP!O216="KTHP",TONGHOP!P216="TH",TONGHOP!I216&lt;&gt;""),TONGHOP!R216,"")</f>
        <v/>
      </c>
    </row>
    <row r="217" spans="1:10" hidden="1">
      <c r="A217" s="93" t="str">
        <f>IF(C217="","",SUBTOTAL(3,$C$2:$C217))</f>
        <v/>
      </c>
      <c r="B217" s="64" t="str">
        <f>IF(AND(TONGHOP!O217="KTHP",TONGHOP!P217="LT",TONGHOP!I217&lt;&gt;""),TONGHOP!I217,"")</f>
        <v/>
      </c>
      <c r="C217" s="64" t="str">
        <f>IF(AND(TONGHOP!O217="KTHP",TONGHOP!P217="LT",TONGHOP!I217&lt;&gt;""),TONGHOP!R217,"")</f>
        <v/>
      </c>
      <c r="D217" s="93" t="str">
        <f>IF(F217="","",SUBTOTAL(3,$F$2:$F217))</f>
        <v/>
      </c>
      <c r="E217" s="64" t="str">
        <f>IF(AND(TONGHOP!O217="KTHP",TONGHOP!P217="TL",TONGHOP!I217&lt;&gt;""),TONGHOP!I217,"")</f>
        <v/>
      </c>
      <c r="F217" s="64" t="str">
        <f>IF(AND(TONGHOP!O217="KTHP",TONGHOP!P217="TL",TONGHOP!I217&lt;&gt;""),TONGHOP!R217,"")</f>
        <v/>
      </c>
      <c r="G217" s="64" t="str">
        <f>IF(AND(TONGHOP!O217="KTHP",TONGHOP!P217="VĐ",TONGHOP!I217&lt;&gt;""),TONGHOP!I217,"")</f>
        <v/>
      </c>
      <c r="H217" s="64" t="str">
        <f>IF(AND(TONGHOP!O217="KTHP",TONGHOP!P217="VĐ",TONGHOP!I217&lt;&gt;""),TONGHOP!R217,"")</f>
        <v/>
      </c>
      <c r="I217" s="64" t="str">
        <f>IF(AND(TONGHOP!O217="KTHP",TONGHOP!P217="TH",TONGHOP!I217&lt;&gt;""),TONGHOP!I217,"")</f>
        <v/>
      </c>
      <c r="J217" s="64" t="str">
        <f>IF(AND(TONGHOP!O217="KTHP",TONGHOP!P217="TH",TONGHOP!I217&lt;&gt;""),TONGHOP!R217,"")</f>
        <v/>
      </c>
    </row>
    <row r="218" spans="1:10" hidden="1">
      <c r="A218" s="93">
        <f>IF(C218="","",SUBTOTAL(3,$C$2:$C218))</f>
        <v>0</v>
      </c>
      <c r="B218" s="64" t="str">
        <f>IF(AND(TONGHOP!O218="KTHP",TONGHOP!P218="LT",TONGHOP!I218&lt;&gt;""),TONGHOP!I218,"")</f>
        <v>Nguyễn Thị Thủy</v>
      </c>
      <c r="C218" s="64">
        <f>IF(AND(TONGHOP!O218="KTHP",TONGHOP!P218="LT",TONGHOP!I218&lt;&gt;""),TONGHOP!R218,"")</f>
        <v>38</v>
      </c>
      <c r="D218" s="93" t="str">
        <f>IF(F218="","",SUBTOTAL(3,$F$2:$F218))</f>
        <v/>
      </c>
      <c r="E218" s="64" t="str">
        <f>IF(AND(TONGHOP!O218="KTHP",TONGHOP!P218="TL",TONGHOP!I218&lt;&gt;""),TONGHOP!I218,"")</f>
        <v/>
      </c>
      <c r="F218" s="64" t="str">
        <f>IF(AND(TONGHOP!O218="KTHP",TONGHOP!P218="TL",TONGHOP!I218&lt;&gt;""),TONGHOP!R218,"")</f>
        <v/>
      </c>
      <c r="G218" s="64" t="str">
        <f>IF(AND(TONGHOP!O218="KTHP",TONGHOP!P218="VĐ",TONGHOP!I218&lt;&gt;""),TONGHOP!I218,"")</f>
        <v/>
      </c>
      <c r="H218" s="64" t="str">
        <f>IF(AND(TONGHOP!O218="KTHP",TONGHOP!P218="VĐ",TONGHOP!I218&lt;&gt;""),TONGHOP!R218,"")</f>
        <v/>
      </c>
      <c r="I218" s="64" t="str">
        <f>IF(AND(TONGHOP!O218="KTHP",TONGHOP!P218="TH",TONGHOP!I218&lt;&gt;""),TONGHOP!I218,"")</f>
        <v/>
      </c>
      <c r="J218" s="64" t="str">
        <f>IF(AND(TONGHOP!O218="KTHP",TONGHOP!P218="TH",TONGHOP!I218&lt;&gt;""),TONGHOP!R218,"")</f>
        <v/>
      </c>
    </row>
    <row r="219" spans="1:10" hidden="1">
      <c r="A219" s="93">
        <f>IF(C219="","",SUBTOTAL(3,$C$2:$C219))</f>
        <v>0</v>
      </c>
      <c r="B219" s="64" t="str">
        <f>IF(AND(TONGHOP!O219="KTHP",TONGHOP!P219="LT",TONGHOP!I219&lt;&gt;""),TONGHOP!I219,"")</f>
        <v>Nguyễn Thị Thủy(CB)</v>
      </c>
      <c r="C219" s="64">
        <f>IF(AND(TONGHOP!O219="KTHP",TONGHOP!P219="LT",TONGHOP!I219&lt;&gt;""),TONGHOP!R219,"")</f>
        <v>43</v>
      </c>
      <c r="D219" s="93" t="str">
        <f>IF(F219="","",SUBTOTAL(3,$F$2:$F219))</f>
        <v/>
      </c>
      <c r="E219" s="64" t="str">
        <f>IF(AND(TONGHOP!O219="KTHP",TONGHOP!P219="TL",TONGHOP!I219&lt;&gt;""),TONGHOP!I219,"")</f>
        <v/>
      </c>
      <c r="F219" s="64" t="str">
        <f>IF(AND(TONGHOP!O219="KTHP",TONGHOP!P219="TL",TONGHOP!I219&lt;&gt;""),TONGHOP!R219,"")</f>
        <v/>
      </c>
      <c r="G219" s="64" t="str">
        <f>IF(AND(TONGHOP!O219="KTHP",TONGHOP!P219="VĐ",TONGHOP!I219&lt;&gt;""),TONGHOP!I219,"")</f>
        <v/>
      </c>
      <c r="H219" s="64" t="str">
        <f>IF(AND(TONGHOP!O219="KTHP",TONGHOP!P219="VĐ",TONGHOP!I219&lt;&gt;""),TONGHOP!R219,"")</f>
        <v/>
      </c>
      <c r="I219" s="64" t="str">
        <f>IF(AND(TONGHOP!O219="KTHP",TONGHOP!P219="TH",TONGHOP!I219&lt;&gt;""),TONGHOP!I219,"")</f>
        <v/>
      </c>
      <c r="J219" s="64" t="str">
        <f>IF(AND(TONGHOP!O219="KTHP",TONGHOP!P219="TH",TONGHOP!I219&lt;&gt;""),TONGHOP!R219,"")</f>
        <v/>
      </c>
    </row>
    <row r="220" spans="1:10" hidden="1">
      <c r="A220" s="93">
        <f>IF(C220="","",SUBTOTAL(3,$C$2:$C220))</f>
        <v>0</v>
      </c>
      <c r="B220" s="64" t="str">
        <f>IF(AND(TONGHOP!O220="KTHP",TONGHOP!P220="LT",TONGHOP!I220&lt;&gt;""),TONGHOP!I220,"")</f>
        <v>Phạm Thị Thu Nga</v>
      </c>
      <c r="C220" s="64">
        <f>IF(AND(TONGHOP!O220="KTHP",TONGHOP!P220="LT",TONGHOP!I220&lt;&gt;""),TONGHOP!R220,"")</f>
        <v>42</v>
      </c>
      <c r="D220" s="93" t="str">
        <f>IF(F220="","",SUBTOTAL(3,$F$2:$F220))</f>
        <v/>
      </c>
      <c r="E220" s="64" t="str">
        <f>IF(AND(TONGHOP!O220="KTHP",TONGHOP!P220="TL",TONGHOP!I220&lt;&gt;""),TONGHOP!I220,"")</f>
        <v/>
      </c>
      <c r="F220" s="64" t="str">
        <f>IF(AND(TONGHOP!O220="KTHP",TONGHOP!P220="TL",TONGHOP!I220&lt;&gt;""),TONGHOP!R220,"")</f>
        <v/>
      </c>
      <c r="G220" s="64" t="str">
        <f>IF(AND(TONGHOP!O220="KTHP",TONGHOP!P220="VĐ",TONGHOP!I220&lt;&gt;""),TONGHOP!I220,"")</f>
        <v/>
      </c>
      <c r="H220" s="64" t="str">
        <f>IF(AND(TONGHOP!O220="KTHP",TONGHOP!P220="VĐ",TONGHOP!I220&lt;&gt;""),TONGHOP!R220,"")</f>
        <v/>
      </c>
      <c r="I220" s="64" t="str">
        <f>IF(AND(TONGHOP!O220="KTHP",TONGHOP!P220="TH",TONGHOP!I220&lt;&gt;""),TONGHOP!I220,"")</f>
        <v/>
      </c>
      <c r="J220" s="64" t="str">
        <f>IF(AND(TONGHOP!O220="KTHP",TONGHOP!P220="TH",TONGHOP!I220&lt;&gt;""),TONGHOP!R220,"")</f>
        <v/>
      </c>
    </row>
    <row r="221" spans="1:10" hidden="1">
      <c r="A221" s="93">
        <f>IF(C221="","",SUBTOTAL(3,$C$2:$C221))</f>
        <v>0</v>
      </c>
      <c r="B221" s="64" t="str">
        <f>IF(AND(TONGHOP!O221="KTHP",TONGHOP!P221="LT",TONGHOP!I221&lt;&gt;""),TONGHOP!I221,"")</f>
        <v>Dương Đức Kiên</v>
      </c>
      <c r="C221" s="64">
        <f>IF(AND(TONGHOP!O221="KTHP",TONGHOP!P221="LT",TONGHOP!I221&lt;&gt;""),TONGHOP!R221,"")</f>
        <v>45</v>
      </c>
      <c r="D221" s="93" t="str">
        <f>IF(F221="","",SUBTOTAL(3,$F$2:$F221))</f>
        <v/>
      </c>
      <c r="E221" s="64" t="str">
        <f>IF(AND(TONGHOP!O221="KTHP",TONGHOP!P221="TL",TONGHOP!I221&lt;&gt;""),TONGHOP!I221,"")</f>
        <v/>
      </c>
      <c r="F221" s="64" t="str">
        <f>IF(AND(TONGHOP!O221="KTHP",TONGHOP!P221="TL",TONGHOP!I221&lt;&gt;""),TONGHOP!R221,"")</f>
        <v/>
      </c>
      <c r="G221" s="64" t="str">
        <f>IF(AND(TONGHOP!O221="KTHP",TONGHOP!P221="VĐ",TONGHOP!I221&lt;&gt;""),TONGHOP!I221,"")</f>
        <v/>
      </c>
      <c r="H221" s="64" t="str">
        <f>IF(AND(TONGHOP!O221="KTHP",TONGHOP!P221="VĐ",TONGHOP!I221&lt;&gt;""),TONGHOP!R221,"")</f>
        <v/>
      </c>
      <c r="I221" s="64" t="str">
        <f>IF(AND(TONGHOP!O221="KTHP",TONGHOP!P221="TH",TONGHOP!I221&lt;&gt;""),TONGHOP!I221,"")</f>
        <v/>
      </c>
      <c r="J221" s="64" t="str">
        <f>IF(AND(TONGHOP!O221="KTHP",TONGHOP!P221="TH",TONGHOP!I221&lt;&gt;""),TONGHOP!R221,"")</f>
        <v/>
      </c>
    </row>
    <row r="222" spans="1:10" hidden="1">
      <c r="A222" s="93">
        <f>IF(C222="","",SUBTOTAL(3,$C$2:$C222))</f>
        <v>0</v>
      </c>
      <c r="B222" s="64" t="str">
        <f>IF(AND(TONGHOP!O222="KTHP",TONGHOP!P222="LT",TONGHOP!I222&lt;&gt;""),TONGHOP!I222,"")</f>
        <v>Nguyễn Thị Thủy(CB)</v>
      </c>
      <c r="C222" s="64">
        <f>IF(AND(TONGHOP!O222="KTHP",TONGHOP!P222="LT",TONGHOP!I222&lt;&gt;""),TONGHOP!R222,"")</f>
        <v>37</v>
      </c>
      <c r="D222" s="93" t="str">
        <f>IF(F222="","",SUBTOTAL(3,$F$2:$F222))</f>
        <v/>
      </c>
      <c r="E222" s="64" t="str">
        <f>IF(AND(TONGHOP!O222="KTHP",TONGHOP!P222="TL",TONGHOP!I222&lt;&gt;""),TONGHOP!I222,"")</f>
        <v/>
      </c>
      <c r="F222" s="64" t="str">
        <f>IF(AND(TONGHOP!O222="KTHP",TONGHOP!P222="TL",TONGHOP!I222&lt;&gt;""),TONGHOP!R222,"")</f>
        <v/>
      </c>
      <c r="G222" s="64" t="str">
        <f>IF(AND(TONGHOP!O222="KTHP",TONGHOP!P222="VĐ",TONGHOP!I222&lt;&gt;""),TONGHOP!I222,"")</f>
        <v/>
      </c>
      <c r="H222" s="64" t="str">
        <f>IF(AND(TONGHOP!O222="KTHP",TONGHOP!P222="VĐ",TONGHOP!I222&lt;&gt;""),TONGHOP!R222,"")</f>
        <v/>
      </c>
      <c r="I222" s="64" t="str">
        <f>IF(AND(TONGHOP!O222="KTHP",TONGHOP!P222="TH",TONGHOP!I222&lt;&gt;""),TONGHOP!I222,"")</f>
        <v/>
      </c>
      <c r="J222" s="64" t="str">
        <f>IF(AND(TONGHOP!O222="KTHP",TONGHOP!P222="TH",TONGHOP!I222&lt;&gt;""),TONGHOP!R222,"")</f>
        <v/>
      </c>
    </row>
    <row r="223" spans="1:10" hidden="1">
      <c r="A223" s="93">
        <f>IF(C223="","",SUBTOTAL(3,$C$2:$C223))</f>
        <v>0</v>
      </c>
      <c r="B223" s="64" t="str">
        <f>IF(AND(TONGHOP!O223="KTHP",TONGHOP!P223="LT",TONGHOP!I223&lt;&gt;""),TONGHOP!I223,"")</f>
        <v>Cao Thị Nga</v>
      </c>
      <c r="C223" s="64">
        <f>IF(AND(TONGHOP!O223="KTHP",TONGHOP!P223="LT",TONGHOP!I223&lt;&gt;""),TONGHOP!R223,"")</f>
        <v>13</v>
      </c>
      <c r="D223" s="93" t="str">
        <f>IF(F223="","",SUBTOTAL(3,$F$2:$F223))</f>
        <v/>
      </c>
      <c r="E223" s="64" t="str">
        <f>IF(AND(TONGHOP!O223="KTHP",TONGHOP!P223="TL",TONGHOP!I223&lt;&gt;""),TONGHOP!I223,"")</f>
        <v/>
      </c>
      <c r="F223" s="64" t="str">
        <f>IF(AND(TONGHOP!O223="KTHP",TONGHOP!P223="TL",TONGHOP!I223&lt;&gt;""),TONGHOP!R223,"")</f>
        <v/>
      </c>
      <c r="G223" s="64" t="str">
        <f>IF(AND(TONGHOP!O223="KTHP",TONGHOP!P223="VĐ",TONGHOP!I223&lt;&gt;""),TONGHOP!I223,"")</f>
        <v/>
      </c>
      <c r="H223" s="64" t="str">
        <f>IF(AND(TONGHOP!O223="KTHP",TONGHOP!P223="VĐ",TONGHOP!I223&lt;&gt;""),TONGHOP!R223,"")</f>
        <v/>
      </c>
      <c r="I223" s="64" t="str">
        <f>IF(AND(TONGHOP!O223="KTHP",TONGHOP!P223="TH",TONGHOP!I223&lt;&gt;""),TONGHOP!I223,"")</f>
        <v/>
      </c>
      <c r="J223" s="64" t="str">
        <f>IF(AND(TONGHOP!O223="KTHP",TONGHOP!P223="TH",TONGHOP!I223&lt;&gt;""),TONGHOP!R223,"")</f>
        <v/>
      </c>
    </row>
    <row r="224" spans="1:10" hidden="1">
      <c r="A224" s="93">
        <f>IF(C224="","",SUBTOTAL(3,$C$2:$C224))</f>
        <v>0</v>
      </c>
      <c r="B224" s="64" t="str">
        <f>IF(AND(TONGHOP!O224="KTHP",TONGHOP!P224="LT",TONGHOP!I224&lt;&gt;""),TONGHOP!I224,"")</f>
        <v>Hà Như Mai</v>
      </c>
      <c r="C224" s="64">
        <f>IF(AND(TONGHOP!O224="KTHP",TONGHOP!P224="LT",TONGHOP!I224&lt;&gt;""),TONGHOP!R224,"")</f>
        <v>16</v>
      </c>
      <c r="D224" s="93" t="str">
        <f>IF(F224="","",SUBTOTAL(3,$F$2:$F224))</f>
        <v/>
      </c>
      <c r="E224" s="64" t="str">
        <f>IF(AND(TONGHOP!O224="KTHP",TONGHOP!P224="TL",TONGHOP!I224&lt;&gt;""),TONGHOP!I224,"")</f>
        <v/>
      </c>
      <c r="F224" s="64" t="str">
        <f>IF(AND(TONGHOP!O224="KTHP",TONGHOP!P224="TL",TONGHOP!I224&lt;&gt;""),TONGHOP!R224,"")</f>
        <v/>
      </c>
      <c r="G224" s="64" t="str">
        <f>IF(AND(TONGHOP!O224="KTHP",TONGHOP!P224="VĐ",TONGHOP!I224&lt;&gt;""),TONGHOP!I224,"")</f>
        <v/>
      </c>
      <c r="H224" s="64" t="str">
        <f>IF(AND(TONGHOP!O224="KTHP",TONGHOP!P224="VĐ",TONGHOP!I224&lt;&gt;""),TONGHOP!R224,"")</f>
        <v/>
      </c>
      <c r="I224" s="64" t="str">
        <f>IF(AND(TONGHOP!O224="KTHP",TONGHOP!P224="TH",TONGHOP!I224&lt;&gt;""),TONGHOP!I224,"")</f>
        <v/>
      </c>
      <c r="J224" s="64" t="str">
        <f>IF(AND(TONGHOP!O224="KTHP",TONGHOP!P224="TH",TONGHOP!I224&lt;&gt;""),TONGHOP!R224,"")</f>
        <v/>
      </c>
    </row>
    <row r="225" spans="1:10" hidden="1">
      <c r="A225" s="93" t="str">
        <f>IF(C225="","",SUBTOTAL(3,$C$2:$C225))</f>
        <v/>
      </c>
      <c r="B225" s="64" t="str">
        <f>IF(AND(TONGHOP!O225="KTHP",TONGHOP!P225="LT",TONGHOP!I225&lt;&gt;""),TONGHOP!I225,"")</f>
        <v/>
      </c>
      <c r="C225" s="64" t="str">
        <f>IF(AND(TONGHOP!O225="KTHP",TONGHOP!P225="LT",TONGHOP!I225&lt;&gt;""),TONGHOP!R225,"")</f>
        <v/>
      </c>
      <c r="D225" s="93" t="str">
        <f>IF(F225="","",SUBTOTAL(3,$F$2:$F225))</f>
        <v/>
      </c>
      <c r="E225" s="64" t="str">
        <f>IF(AND(TONGHOP!O225="KTHP",TONGHOP!P225="TL",TONGHOP!I225&lt;&gt;""),TONGHOP!I225,"")</f>
        <v/>
      </c>
      <c r="F225" s="64" t="str">
        <f>IF(AND(TONGHOP!O225="KTHP",TONGHOP!P225="TL",TONGHOP!I225&lt;&gt;""),TONGHOP!R225,"")</f>
        <v/>
      </c>
      <c r="G225" s="64" t="str">
        <f>IF(AND(TONGHOP!O225="KTHP",TONGHOP!P225="VĐ",TONGHOP!I225&lt;&gt;""),TONGHOP!I225,"")</f>
        <v/>
      </c>
      <c r="H225" s="64" t="str">
        <f>IF(AND(TONGHOP!O225="KTHP",TONGHOP!P225="VĐ",TONGHOP!I225&lt;&gt;""),TONGHOP!R225,"")</f>
        <v/>
      </c>
      <c r="I225" s="64" t="str">
        <f>IF(AND(TONGHOP!O225="KTHP",TONGHOP!P225="TH",TONGHOP!I225&lt;&gt;""),TONGHOP!I225,"")</f>
        <v/>
      </c>
      <c r="J225" s="64" t="str">
        <f>IF(AND(TONGHOP!O225="KTHP",TONGHOP!P225="TH",TONGHOP!I225&lt;&gt;""),TONGHOP!R225,"")</f>
        <v/>
      </c>
    </row>
    <row r="226" spans="1:10" hidden="1">
      <c r="A226" s="93">
        <f>IF(C226="","",SUBTOTAL(3,$C$2:$C226))</f>
        <v>0</v>
      </c>
      <c r="B226" s="64" t="str">
        <f>IF(AND(TONGHOP!O226="KTHP",TONGHOP!P226="LT",TONGHOP!I226&lt;&gt;""),TONGHOP!I226,"")</f>
        <v>Hà Như Mai</v>
      </c>
      <c r="C226" s="64">
        <f>IF(AND(TONGHOP!O226="KTHP",TONGHOP!P226="LT",TONGHOP!I226&lt;&gt;""),TONGHOP!R226,"")</f>
        <v>18</v>
      </c>
      <c r="D226" s="93" t="str">
        <f>IF(F226="","",SUBTOTAL(3,$F$2:$F226))</f>
        <v/>
      </c>
      <c r="E226" s="64" t="str">
        <f>IF(AND(TONGHOP!O226="KTHP",TONGHOP!P226="TL",TONGHOP!I226&lt;&gt;""),TONGHOP!I226,"")</f>
        <v/>
      </c>
      <c r="F226" s="64" t="str">
        <f>IF(AND(TONGHOP!O226="KTHP",TONGHOP!P226="TL",TONGHOP!I226&lt;&gt;""),TONGHOP!R226,"")</f>
        <v/>
      </c>
      <c r="G226" s="64" t="str">
        <f>IF(AND(TONGHOP!O226="KTHP",TONGHOP!P226="VĐ",TONGHOP!I226&lt;&gt;""),TONGHOP!I226,"")</f>
        <v/>
      </c>
      <c r="H226" s="64" t="str">
        <f>IF(AND(TONGHOP!O226="KTHP",TONGHOP!P226="VĐ",TONGHOP!I226&lt;&gt;""),TONGHOP!R226,"")</f>
        <v/>
      </c>
      <c r="I226" s="64" t="str">
        <f>IF(AND(TONGHOP!O226="KTHP",TONGHOP!P226="TH",TONGHOP!I226&lt;&gt;""),TONGHOP!I226,"")</f>
        <v/>
      </c>
      <c r="J226" s="64" t="str">
        <f>IF(AND(TONGHOP!O226="KTHP",TONGHOP!P226="TH",TONGHOP!I226&lt;&gt;""),TONGHOP!R226,"")</f>
        <v/>
      </c>
    </row>
    <row r="227" spans="1:10" hidden="1">
      <c r="A227" s="93">
        <f>IF(C227="","",SUBTOTAL(3,$C$2:$C227))</f>
        <v>0</v>
      </c>
      <c r="B227" s="64" t="str">
        <f>IF(AND(TONGHOP!O227="KTHP",TONGHOP!P227="LT",TONGHOP!I227&lt;&gt;""),TONGHOP!I227,"")</f>
        <v>Cao Thị Nga</v>
      </c>
      <c r="C227" s="64">
        <f>IF(AND(TONGHOP!O227="KTHP",TONGHOP!P227="LT",TONGHOP!I227&lt;&gt;""),TONGHOP!R227,"")</f>
        <v>48</v>
      </c>
      <c r="D227" s="93" t="str">
        <f>IF(F227="","",SUBTOTAL(3,$F$2:$F227))</f>
        <v/>
      </c>
      <c r="E227" s="64" t="str">
        <f>IF(AND(TONGHOP!O227="KTHP",TONGHOP!P227="TL",TONGHOP!I227&lt;&gt;""),TONGHOP!I227,"")</f>
        <v/>
      </c>
      <c r="F227" s="64" t="str">
        <f>IF(AND(TONGHOP!O227="KTHP",TONGHOP!P227="TL",TONGHOP!I227&lt;&gt;""),TONGHOP!R227,"")</f>
        <v/>
      </c>
      <c r="G227" s="64" t="str">
        <f>IF(AND(TONGHOP!O227="KTHP",TONGHOP!P227="VĐ",TONGHOP!I227&lt;&gt;""),TONGHOP!I227,"")</f>
        <v/>
      </c>
      <c r="H227" s="64" t="str">
        <f>IF(AND(TONGHOP!O227="KTHP",TONGHOP!P227="VĐ",TONGHOP!I227&lt;&gt;""),TONGHOP!R227,"")</f>
        <v/>
      </c>
      <c r="I227" s="64" t="str">
        <f>IF(AND(TONGHOP!O227="KTHP",TONGHOP!P227="TH",TONGHOP!I227&lt;&gt;""),TONGHOP!I227,"")</f>
        <v/>
      </c>
      <c r="J227" s="64" t="str">
        <f>IF(AND(TONGHOP!O227="KTHP",TONGHOP!P227="TH",TONGHOP!I227&lt;&gt;""),TONGHOP!R227,"")</f>
        <v/>
      </c>
    </row>
    <row r="228" spans="1:10" hidden="1">
      <c r="A228" s="93">
        <f>IF(C228="","",SUBTOTAL(3,$C$2:$C228))</f>
        <v>0</v>
      </c>
      <c r="B228" s="64" t="str">
        <f>IF(AND(TONGHOP!O228="KTHP",TONGHOP!P228="LT",TONGHOP!I228&lt;&gt;""),TONGHOP!I228,"")</f>
        <v>Nguyễn Văn Hậu</v>
      </c>
      <c r="C228" s="64">
        <f>IF(AND(TONGHOP!O228="KTHP",TONGHOP!P228="LT",TONGHOP!I228&lt;&gt;""),TONGHOP!R228,"")</f>
        <v>46</v>
      </c>
      <c r="D228" s="93" t="str">
        <f>IF(F228="","",SUBTOTAL(3,$F$2:$F228))</f>
        <v/>
      </c>
      <c r="E228" s="64" t="str">
        <f>IF(AND(TONGHOP!O228="KTHP",TONGHOP!P228="TL",TONGHOP!I228&lt;&gt;""),TONGHOP!I228,"")</f>
        <v/>
      </c>
      <c r="F228" s="64" t="str">
        <f>IF(AND(TONGHOP!O228="KTHP",TONGHOP!P228="TL",TONGHOP!I228&lt;&gt;""),TONGHOP!R228,"")</f>
        <v/>
      </c>
      <c r="G228" s="64" t="str">
        <f>IF(AND(TONGHOP!O228="KTHP",TONGHOP!P228="VĐ",TONGHOP!I228&lt;&gt;""),TONGHOP!I228,"")</f>
        <v/>
      </c>
      <c r="H228" s="64" t="str">
        <f>IF(AND(TONGHOP!O228="KTHP",TONGHOP!P228="VĐ",TONGHOP!I228&lt;&gt;""),TONGHOP!R228,"")</f>
        <v/>
      </c>
      <c r="I228" s="64" t="str">
        <f>IF(AND(TONGHOP!O228="KTHP",TONGHOP!P228="TH",TONGHOP!I228&lt;&gt;""),TONGHOP!I228,"")</f>
        <v/>
      </c>
      <c r="J228" s="64" t="str">
        <f>IF(AND(TONGHOP!O228="KTHP",TONGHOP!P228="TH",TONGHOP!I228&lt;&gt;""),TONGHOP!R228,"")</f>
        <v/>
      </c>
    </row>
    <row r="229" spans="1:10" hidden="1">
      <c r="A229" s="93">
        <f>IF(C229="","",SUBTOTAL(3,$C$2:$C229))</f>
        <v>0</v>
      </c>
      <c r="B229" s="64" t="str">
        <f>IF(AND(TONGHOP!O229="KTHP",TONGHOP!P229="LT",TONGHOP!I229&lt;&gt;""),TONGHOP!I229,"")</f>
        <v>Nguyễn Văn Hậu</v>
      </c>
      <c r="C229" s="64">
        <f>IF(AND(TONGHOP!O229="KTHP",TONGHOP!P229="LT",TONGHOP!I229&lt;&gt;""),TONGHOP!R229,"")</f>
        <v>51</v>
      </c>
      <c r="D229" s="93" t="str">
        <f>IF(F229="","",SUBTOTAL(3,$F$2:$F229))</f>
        <v/>
      </c>
      <c r="E229" s="64" t="str">
        <f>IF(AND(TONGHOP!O229="KTHP",TONGHOP!P229="TL",TONGHOP!I229&lt;&gt;""),TONGHOP!I229,"")</f>
        <v/>
      </c>
      <c r="F229" s="64" t="str">
        <f>IF(AND(TONGHOP!O229="KTHP",TONGHOP!P229="TL",TONGHOP!I229&lt;&gt;""),TONGHOP!R229,"")</f>
        <v/>
      </c>
      <c r="G229" s="64" t="str">
        <f>IF(AND(TONGHOP!O229="KTHP",TONGHOP!P229="VĐ",TONGHOP!I229&lt;&gt;""),TONGHOP!I229,"")</f>
        <v/>
      </c>
      <c r="H229" s="64" t="str">
        <f>IF(AND(TONGHOP!O229="KTHP",TONGHOP!P229="VĐ",TONGHOP!I229&lt;&gt;""),TONGHOP!R229,"")</f>
        <v/>
      </c>
      <c r="I229" s="64" t="str">
        <f>IF(AND(TONGHOP!O229="KTHP",TONGHOP!P229="TH",TONGHOP!I229&lt;&gt;""),TONGHOP!I229,"")</f>
        <v/>
      </c>
      <c r="J229" s="64" t="str">
        <f>IF(AND(TONGHOP!O229="KTHP",TONGHOP!P229="TH",TONGHOP!I229&lt;&gt;""),TONGHOP!R229,"")</f>
        <v/>
      </c>
    </row>
    <row r="230" spans="1:10" hidden="1">
      <c r="A230" s="93">
        <f>IF(C230="","",SUBTOTAL(3,$C$2:$C230))</f>
        <v>0</v>
      </c>
      <c r="B230" s="64" t="str">
        <f>IF(AND(TONGHOP!O230="KTHP",TONGHOP!P230="LT",TONGHOP!I230&lt;&gt;""),TONGHOP!I230,"")</f>
        <v>Hà Như Mai</v>
      </c>
      <c r="C230" s="64">
        <f>IF(AND(TONGHOP!O230="KTHP",TONGHOP!P230="LT",TONGHOP!I230&lt;&gt;""),TONGHOP!R230,"")</f>
        <v>62</v>
      </c>
      <c r="D230" s="93" t="str">
        <f>IF(F230="","",SUBTOTAL(3,$F$2:$F230))</f>
        <v/>
      </c>
      <c r="E230" s="64" t="str">
        <f>IF(AND(TONGHOP!O230="KTHP",TONGHOP!P230="TL",TONGHOP!I230&lt;&gt;""),TONGHOP!I230,"")</f>
        <v/>
      </c>
      <c r="F230" s="64" t="str">
        <f>IF(AND(TONGHOP!O230="KTHP",TONGHOP!P230="TL",TONGHOP!I230&lt;&gt;""),TONGHOP!R230,"")</f>
        <v/>
      </c>
      <c r="G230" s="64" t="str">
        <f>IF(AND(TONGHOP!O230="KTHP",TONGHOP!P230="VĐ",TONGHOP!I230&lt;&gt;""),TONGHOP!I230,"")</f>
        <v/>
      </c>
      <c r="H230" s="64" t="str">
        <f>IF(AND(TONGHOP!O230="KTHP",TONGHOP!P230="VĐ",TONGHOP!I230&lt;&gt;""),TONGHOP!R230,"")</f>
        <v/>
      </c>
      <c r="I230" s="64" t="str">
        <f>IF(AND(TONGHOP!O230="KTHP",TONGHOP!P230="TH",TONGHOP!I230&lt;&gt;""),TONGHOP!I230,"")</f>
        <v/>
      </c>
      <c r="J230" s="64" t="str">
        <f>IF(AND(TONGHOP!O230="KTHP",TONGHOP!P230="TH",TONGHOP!I230&lt;&gt;""),TONGHOP!R230,"")</f>
        <v/>
      </c>
    </row>
    <row r="231" spans="1:10" hidden="1">
      <c r="A231" s="93">
        <f>IF(C231="","",SUBTOTAL(3,$C$2:$C231))</f>
        <v>0</v>
      </c>
      <c r="B231" s="64" t="str">
        <f>IF(AND(TONGHOP!O231="KTHP",TONGHOP!P231="LT",TONGHOP!I231&lt;&gt;""),TONGHOP!I231,"")</f>
        <v>Dương Đức Kiên</v>
      </c>
      <c r="C231" s="64">
        <f>IF(AND(TONGHOP!O231="KTHP",TONGHOP!P231="LT",TONGHOP!I231&lt;&gt;""),TONGHOP!R231,"")</f>
        <v>47</v>
      </c>
      <c r="D231" s="93" t="str">
        <f>IF(F231="","",SUBTOTAL(3,$F$2:$F231))</f>
        <v/>
      </c>
      <c r="E231" s="64" t="str">
        <f>IF(AND(TONGHOP!O231="KTHP",TONGHOP!P231="TL",TONGHOP!I231&lt;&gt;""),TONGHOP!I231,"")</f>
        <v/>
      </c>
      <c r="F231" s="64" t="str">
        <f>IF(AND(TONGHOP!O231="KTHP",TONGHOP!P231="TL",TONGHOP!I231&lt;&gt;""),TONGHOP!R231,"")</f>
        <v/>
      </c>
      <c r="G231" s="64" t="str">
        <f>IF(AND(TONGHOP!O231="KTHP",TONGHOP!P231="VĐ",TONGHOP!I231&lt;&gt;""),TONGHOP!I231,"")</f>
        <v/>
      </c>
      <c r="H231" s="64" t="str">
        <f>IF(AND(TONGHOP!O231="KTHP",TONGHOP!P231="VĐ",TONGHOP!I231&lt;&gt;""),TONGHOP!R231,"")</f>
        <v/>
      </c>
      <c r="I231" s="64" t="str">
        <f>IF(AND(TONGHOP!O231="KTHP",TONGHOP!P231="TH",TONGHOP!I231&lt;&gt;""),TONGHOP!I231,"")</f>
        <v/>
      </c>
      <c r="J231" s="64" t="str">
        <f>IF(AND(TONGHOP!O231="KTHP",TONGHOP!P231="TH",TONGHOP!I231&lt;&gt;""),TONGHOP!R231,"")</f>
        <v/>
      </c>
    </row>
    <row r="232" spans="1:10" hidden="1">
      <c r="A232" s="93">
        <f>IF(C232="","",SUBTOTAL(3,$C$2:$C232))</f>
        <v>0</v>
      </c>
      <c r="B232" s="64" t="str">
        <f>IF(AND(TONGHOP!O232="KTHP",TONGHOP!P232="LT",TONGHOP!I232&lt;&gt;""),TONGHOP!I232,"")</f>
        <v>Nguyễn Văn Đôn</v>
      </c>
      <c r="C232" s="64">
        <f>IF(AND(TONGHOP!O232="KTHP",TONGHOP!P232="LT",TONGHOP!I232&lt;&gt;""),TONGHOP!R232,"")</f>
        <v>41</v>
      </c>
      <c r="D232" s="93" t="str">
        <f>IF(F232="","",SUBTOTAL(3,$F$2:$F232))</f>
        <v/>
      </c>
      <c r="E232" s="64" t="str">
        <f>IF(AND(TONGHOP!O232="KTHP",TONGHOP!P232="TL",TONGHOP!I232&lt;&gt;""),TONGHOP!I232,"")</f>
        <v/>
      </c>
      <c r="F232" s="64" t="str">
        <f>IF(AND(TONGHOP!O232="KTHP",TONGHOP!P232="TL",TONGHOP!I232&lt;&gt;""),TONGHOP!R232,"")</f>
        <v/>
      </c>
      <c r="G232" s="64" t="str">
        <f>IF(AND(TONGHOP!O232="KTHP",TONGHOP!P232="VĐ",TONGHOP!I232&lt;&gt;""),TONGHOP!I232,"")</f>
        <v/>
      </c>
      <c r="H232" s="64" t="str">
        <f>IF(AND(TONGHOP!O232="KTHP",TONGHOP!P232="VĐ",TONGHOP!I232&lt;&gt;""),TONGHOP!R232,"")</f>
        <v/>
      </c>
      <c r="I232" s="64" t="str">
        <f>IF(AND(TONGHOP!O232="KTHP",TONGHOP!P232="TH",TONGHOP!I232&lt;&gt;""),TONGHOP!I232,"")</f>
        <v/>
      </c>
      <c r="J232" s="64" t="str">
        <f>IF(AND(TONGHOP!O232="KTHP",TONGHOP!P232="TH",TONGHOP!I232&lt;&gt;""),TONGHOP!R232,"")</f>
        <v/>
      </c>
    </row>
    <row r="233" spans="1:10" hidden="1">
      <c r="A233" s="93">
        <f>IF(C233="","",SUBTOTAL(3,$C$2:$C233))</f>
        <v>0</v>
      </c>
      <c r="B233" s="64" t="str">
        <f>IF(AND(TONGHOP!O233="KTHP",TONGHOP!P233="LT",TONGHOP!I233&lt;&gt;""),TONGHOP!I233,"")</f>
        <v>Nguyễn Văn Đôn</v>
      </c>
      <c r="C233" s="64">
        <f>IF(AND(TONGHOP!O233="KTHP",TONGHOP!P233="LT",TONGHOP!I233&lt;&gt;""),TONGHOP!R233,"")</f>
        <v>27</v>
      </c>
      <c r="D233" s="93" t="str">
        <f>IF(F233="","",SUBTOTAL(3,$F$2:$F233))</f>
        <v/>
      </c>
      <c r="E233" s="64" t="str">
        <f>IF(AND(TONGHOP!O233="KTHP",TONGHOP!P233="TL",TONGHOP!I233&lt;&gt;""),TONGHOP!I233,"")</f>
        <v/>
      </c>
      <c r="F233" s="64" t="str">
        <f>IF(AND(TONGHOP!O233="KTHP",TONGHOP!P233="TL",TONGHOP!I233&lt;&gt;""),TONGHOP!R233,"")</f>
        <v/>
      </c>
      <c r="G233" s="64" t="str">
        <f>IF(AND(TONGHOP!O233="KTHP",TONGHOP!P233="VĐ",TONGHOP!I233&lt;&gt;""),TONGHOP!I233,"")</f>
        <v/>
      </c>
      <c r="H233" s="64" t="str">
        <f>IF(AND(TONGHOP!O233="KTHP",TONGHOP!P233="VĐ",TONGHOP!I233&lt;&gt;""),TONGHOP!R233,"")</f>
        <v/>
      </c>
      <c r="I233" s="64" t="str">
        <f>IF(AND(TONGHOP!O233="KTHP",TONGHOP!P233="TH",TONGHOP!I233&lt;&gt;""),TONGHOP!I233,"")</f>
        <v/>
      </c>
      <c r="J233" s="64" t="str">
        <f>IF(AND(TONGHOP!O233="KTHP",TONGHOP!P233="TH",TONGHOP!I233&lt;&gt;""),TONGHOP!R233,"")</f>
        <v/>
      </c>
    </row>
    <row r="234" spans="1:10" hidden="1">
      <c r="A234" s="93">
        <f>IF(C234="","",SUBTOTAL(3,$C$2:$C234))</f>
        <v>0</v>
      </c>
      <c r="B234" s="64" t="str">
        <f>IF(AND(TONGHOP!O234="KTHP",TONGHOP!P234="LT",TONGHOP!I234&lt;&gt;""),TONGHOP!I234,"")</f>
        <v>Dương Thị Hồng</v>
      </c>
      <c r="C234" s="64">
        <f>IF(AND(TONGHOP!O234="KTHP",TONGHOP!P234="LT",TONGHOP!I234&lt;&gt;""),TONGHOP!R234,"")</f>
        <v>37</v>
      </c>
      <c r="D234" s="93" t="str">
        <f>IF(F234="","",SUBTOTAL(3,$F$2:$F234))</f>
        <v/>
      </c>
      <c r="E234" s="64" t="str">
        <f>IF(AND(TONGHOP!O234="KTHP",TONGHOP!P234="TL",TONGHOP!I234&lt;&gt;""),TONGHOP!I234,"")</f>
        <v/>
      </c>
      <c r="F234" s="64" t="str">
        <f>IF(AND(TONGHOP!O234="KTHP",TONGHOP!P234="TL",TONGHOP!I234&lt;&gt;""),TONGHOP!R234,"")</f>
        <v/>
      </c>
      <c r="G234" s="64" t="str">
        <f>IF(AND(TONGHOP!O234="KTHP",TONGHOP!P234="VĐ",TONGHOP!I234&lt;&gt;""),TONGHOP!I234,"")</f>
        <v/>
      </c>
      <c r="H234" s="64" t="str">
        <f>IF(AND(TONGHOP!O234="KTHP",TONGHOP!P234="VĐ",TONGHOP!I234&lt;&gt;""),TONGHOP!R234,"")</f>
        <v/>
      </c>
      <c r="I234" s="64" t="str">
        <f>IF(AND(TONGHOP!O234="KTHP",TONGHOP!P234="TH",TONGHOP!I234&lt;&gt;""),TONGHOP!I234,"")</f>
        <v/>
      </c>
      <c r="J234" s="64" t="str">
        <f>IF(AND(TONGHOP!O234="KTHP",TONGHOP!P234="TH",TONGHOP!I234&lt;&gt;""),TONGHOP!R234,"")</f>
        <v/>
      </c>
    </row>
    <row r="235" spans="1:10" hidden="1">
      <c r="A235" s="93" t="str">
        <f>IF(C235="","",SUBTOTAL(3,$C$2:$C235))</f>
        <v/>
      </c>
      <c r="B235" s="64" t="str">
        <f>IF(AND(TONGHOP!O235="KTHP",TONGHOP!P235="LT",TONGHOP!I235&lt;&gt;""),TONGHOP!I235,"")</f>
        <v/>
      </c>
      <c r="C235" s="64" t="str">
        <f>IF(AND(TONGHOP!O235="KTHP",TONGHOP!P235="LT",TONGHOP!I235&lt;&gt;""),TONGHOP!R235,"")</f>
        <v/>
      </c>
      <c r="D235" s="93" t="str">
        <f>IF(F235="","",SUBTOTAL(3,$F$2:$F235))</f>
        <v/>
      </c>
      <c r="E235" s="64" t="str">
        <f>IF(AND(TONGHOP!O235="KTHP",TONGHOP!P235="TL",TONGHOP!I235&lt;&gt;""),TONGHOP!I235,"")</f>
        <v/>
      </c>
      <c r="F235" s="64" t="str">
        <f>IF(AND(TONGHOP!O235="KTHP",TONGHOP!P235="TL",TONGHOP!I235&lt;&gt;""),TONGHOP!R235,"")</f>
        <v/>
      </c>
      <c r="G235" s="64" t="str">
        <f>IF(AND(TONGHOP!O235="KTHP",TONGHOP!P235="VĐ",TONGHOP!I235&lt;&gt;""),TONGHOP!I235,"")</f>
        <v/>
      </c>
      <c r="H235" s="64" t="str">
        <f>IF(AND(TONGHOP!O235="KTHP",TONGHOP!P235="VĐ",TONGHOP!I235&lt;&gt;""),TONGHOP!R235,"")</f>
        <v/>
      </c>
      <c r="I235" s="64" t="str">
        <f>IF(AND(TONGHOP!O235="KTHP",TONGHOP!P235="TH",TONGHOP!I235&lt;&gt;""),TONGHOP!I235,"")</f>
        <v/>
      </c>
      <c r="J235" s="64" t="str">
        <f>IF(AND(TONGHOP!O235="KTHP",TONGHOP!P235="TH",TONGHOP!I235&lt;&gt;""),TONGHOP!R235,"")</f>
        <v/>
      </c>
    </row>
    <row r="236" spans="1:10" hidden="1">
      <c r="A236" s="93">
        <f>IF(C236="","",SUBTOTAL(3,$C$2:$C236))</f>
        <v>0</v>
      </c>
      <c r="B236" s="64" t="str">
        <f>IF(AND(TONGHOP!O236="KTHP",TONGHOP!P236="LT",TONGHOP!I236&lt;&gt;""),TONGHOP!I236,"")</f>
        <v>Dương Thị Hồng</v>
      </c>
      <c r="C236" s="64">
        <f>IF(AND(TONGHOP!O236="KTHP",TONGHOP!P236="LT",TONGHOP!I236&lt;&gt;""),TONGHOP!R236,"")</f>
        <v>38</v>
      </c>
      <c r="D236" s="93" t="str">
        <f>IF(F236="","",SUBTOTAL(3,$F$2:$F236))</f>
        <v/>
      </c>
      <c r="E236" s="64" t="str">
        <f>IF(AND(TONGHOP!O236="KTHP",TONGHOP!P236="TL",TONGHOP!I236&lt;&gt;""),TONGHOP!I236,"")</f>
        <v/>
      </c>
      <c r="F236" s="64" t="str">
        <f>IF(AND(TONGHOP!O236="KTHP",TONGHOP!P236="TL",TONGHOP!I236&lt;&gt;""),TONGHOP!R236,"")</f>
        <v/>
      </c>
      <c r="G236" s="64" t="str">
        <f>IF(AND(TONGHOP!O236="KTHP",TONGHOP!P236="VĐ",TONGHOP!I236&lt;&gt;""),TONGHOP!I236,"")</f>
        <v/>
      </c>
      <c r="H236" s="64" t="str">
        <f>IF(AND(TONGHOP!O236="KTHP",TONGHOP!P236="VĐ",TONGHOP!I236&lt;&gt;""),TONGHOP!R236,"")</f>
        <v/>
      </c>
      <c r="I236" s="64" t="str">
        <f>IF(AND(TONGHOP!O236="KTHP",TONGHOP!P236="TH",TONGHOP!I236&lt;&gt;""),TONGHOP!I236,"")</f>
        <v/>
      </c>
      <c r="J236" s="64" t="str">
        <f>IF(AND(TONGHOP!O236="KTHP",TONGHOP!P236="TH",TONGHOP!I236&lt;&gt;""),TONGHOP!R236,"")</f>
        <v/>
      </c>
    </row>
    <row r="237" spans="1:10" hidden="1">
      <c r="A237" s="93" t="str">
        <f>IF(C237="","",SUBTOTAL(3,$C$2:$C237))</f>
        <v/>
      </c>
      <c r="B237" s="64" t="str">
        <f>IF(AND(TONGHOP!O237="KTHP",TONGHOP!P237="LT",TONGHOP!I237&lt;&gt;""),TONGHOP!I237,"")</f>
        <v/>
      </c>
      <c r="C237" s="64" t="str">
        <f>IF(AND(TONGHOP!O237="KTHP",TONGHOP!P237="LT",TONGHOP!I237&lt;&gt;""),TONGHOP!R237,"")</f>
        <v/>
      </c>
      <c r="D237" s="93" t="str">
        <f>IF(F237="","",SUBTOTAL(3,$F$2:$F237))</f>
        <v/>
      </c>
      <c r="E237" s="64" t="str">
        <f>IF(AND(TONGHOP!O237="KTHP",TONGHOP!P237="TL",TONGHOP!I237&lt;&gt;""),TONGHOP!I237,"")</f>
        <v/>
      </c>
      <c r="F237" s="64" t="str">
        <f>IF(AND(TONGHOP!O237="KTHP",TONGHOP!P237="TL",TONGHOP!I237&lt;&gt;""),TONGHOP!R237,"")</f>
        <v/>
      </c>
      <c r="G237" s="64" t="str">
        <f>IF(AND(TONGHOP!O237="KTHP",TONGHOP!P237="VĐ",TONGHOP!I237&lt;&gt;""),TONGHOP!I237,"")</f>
        <v/>
      </c>
      <c r="H237" s="64" t="str">
        <f>IF(AND(TONGHOP!O237="KTHP",TONGHOP!P237="VĐ",TONGHOP!I237&lt;&gt;""),TONGHOP!R237,"")</f>
        <v/>
      </c>
      <c r="I237" s="64" t="str">
        <f>IF(AND(TONGHOP!O237="KTHP",TONGHOP!P237="TH",TONGHOP!I237&lt;&gt;""),TONGHOP!I237,"")</f>
        <v/>
      </c>
      <c r="J237" s="64" t="str">
        <f>IF(AND(TONGHOP!O237="KTHP",TONGHOP!P237="TH",TONGHOP!I237&lt;&gt;""),TONGHOP!R237,"")</f>
        <v/>
      </c>
    </row>
    <row r="238" spans="1:10" hidden="1">
      <c r="A238" s="93">
        <f>IF(C238="","",SUBTOTAL(3,$C$2:$C238))</f>
        <v>0</v>
      </c>
      <c r="B238" s="64" t="str">
        <f>IF(AND(TONGHOP!O238="KTHP",TONGHOP!P238="LT",TONGHOP!I238&lt;&gt;""),TONGHOP!I238,"")</f>
        <v>Phan Thị Xuân Trang</v>
      </c>
      <c r="C238" s="64">
        <f>IF(AND(TONGHOP!O238="KTHP",TONGHOP!P238="LT",TONGHOP!I238&lt;&gt;""),TONGHOP!R238,"")</f>
        <v>42</v>
      </c>
      <c r="D238" s="93" t="str">
        <f>IF(F238="","",SUBTOTAL(3,$F$2:$F238))</f>
        <v/>
      </c>
      <c r="E238" s="64" t="str">
        <f>IF(AND(TONGHOP!O238="KTHP",TONGHOP!P238="TL",TONGHOP!I238&lt;&gt;""),TONGHOP!I238,"")</f>
        <v/>
      </c>
      <c r="F238" s="64" t="str">
        <f>IF(AND(TONGHOP!O238="KTHP",TONGHOP!P238="TL",TONGHOP!I238&lt;&gt;""),TONGHOP!R238,"")</f>
        <v/>
      </c>
      <c r="G238" s="64" t="str">
        <f>IF(AND(TONGHOP!O238="KTHP",TONGHOP!P238="VĐ",TONGHOP!I238&lt;&gt;""),TONGHOP!I238,"")</f>
        <v/>
      </c>
      <c r="H238" s="64" t="str">
        <f>IF(AND(TONGHOP!O238="KTHP",TONGHOP!P238="VĐ",TONGHOP!I238&lt;&gt;""),TONGHOP!R238,"")</f>
        <v/>
      </c>
      <c r="I238" s="64" t="str">
        <f>IF(AND(TONGHOP!O238="KTHP",TONGHOP!P238="TH",TONGHOP!I238&lt;&gt;""),TONGHOP!I238,"")</f>
        <v/>
      </c>
      <c r="J238" s="64" t="str">
        <f>IF(AND(TONGHOP!O238="KTHP",TONGHOP!P238="TH",TONGHOP!I238&lt;&gt;""),TONGHOP!R238,"")</f>
        <v/>
      </c>
    </row>
    <row r="239" spans="1:10" hidden="1">
      <c r="A239" s="93" t="str">
        <f>IF(C239="","",SUBTOTAL(3,$C$2:$C239))</f>
        <v/>
      </c>
      <c r="B239" s="64" t="str">
        <f>IF(AND(TONGHOP!O239="KTHP",TONGHOP!P239="LT",TONGHOP!I239&lt;&gt;""),TONGHOP!I239,"")</f>
        <v/>
      </c>
      <c r="C239" s="64" t="str">
        <f>IF(AND(TONGHOP!O239="KTHP",TONGHOP!P239="LT",TONGHOP!I239&lt;&gt;""),TONGHOP!R239,"")</f>
        <v/>
      </c>
      <c r="D239" s="93" t="str">
        <f>IF(F239="","",SUBTOTAL(3,$F$2:$F239))</f>
        <v/>
      </c>
      <c r="E239" s="64" t="str">
        <f>IF(AND(TONGHOP!O239="KTHP",TONGHOP!P239="TL",TONGHOP!I239&lt;&gt;""),TONGHOP!I239,"")</f>
        <v/>
      </c>
      <c r="F239" s="64" t="str">
        <f>IF(AND(TONGHOP!O239="KTHP",TONGHOP!P239="TL",TONGHOP!I239&lt;&gt;""),TONGHOP!R239,"")</f>
        <v/>
      </c>
      <c r="G239" s="64" t="str">
        <f>IF(AND(TONGHOP!O239="KTHP",TONGHOP!P239="VĐ",TONGHOP!I239&lt;&gt;""),TONGHOP!I239,"")</f>
        <v/>
      </c>
      <c r="H239" s="64" t="str">
        <f>IF(AND(TONGHOP!O239="KTHP",TONGHOP!P239="VĐ",TONGHOP!I239&lt;&gt;""),TONGHOP!R239,"")</f>
        <v/>
      </c>
      <c r="I239" s="64" t="str">
        <f>IF(AND(TONGHOP!O239="KTHP",TONGHOP!P239="TH",TONGHOP!I239&lt;&gt;""),TONGHOP!I239,"")</f>
        <v/>
      </c>
      <c r="J239" s="64" t="str">
        <f>IF(AND(TONGHOP!O239="KTHP",TONGHOP!P239="TH",TONGHOP!I239&lt;&gt;""),TONGHOP!R239,"")</f>
        <v/>
      </c>
    </row>
    <row r="240" spans="1:10" hidden="1">
      <c r="A240" s="93">
        <f>IF(C240="","",SUBTOTAL(3,$C$2:$C240))</f>
        <v>0</v>
      </c>
      <c r="B240" s="64" t="str">
        <f>IF(AND(TONGHOP!O240="KTHP",TONGHOP!P240="LT",TONGHOP!I240&lt;&gt;""),TONGHOP!I240,"")</f>
        <v>Dương Thị Hồng</v>
      </c>
      <c r="C240" s="64">
        <f>IF(AND(TONGHOP!O240="KTHP",TONGHOP!P240="LT",TONGHOP!I240&lt;&gt;""),TONGHOP!R240,"")</f>
        <v>39</v>
      </c>
      <c r="D240" s="93" t="str">
        <f>IF(F240="","",SUBTOTAL(3,$F$2:$F240))</f>
        <v/>
      </c>
      <c r="E240" s="64" t="str">
        <f>IF(AND(TONGHOP!O240="KTHP",TONGHOP!P240="TL",TONGHOP!I240&lt;&gt;""),TONGHOP!I240,"")</f>
        <v/>
      </c>
      <c r="F240" s="64" t="str">
        <f>IF(AND(TONGHOP!O240="KTHP",TONGHOP!P240="TL",TONGHOP!I240&lt;&gt;""),TONGHOP!R240,"")</f>
        <v/>
      </c>
      <c r="G240" s="64" t="str">
        <f>IF(AND(TONGHOP!O240="KTHP",TONGHOP!P240="VĐ",TONGHOP!I240&lt;&gt;""),TONGHOP!I240,"")</f>
        <v/>
      </c>
      <c r="H240" s="64" t="str">
        <f>IF(AND(TONGHOP!O240="KTHP",TONGHOP!P240="VĐ",TONGHOP!I240&lt;&gt;""),TONGHOP!R240,"")</f>
        <v/>
      </c>
      <c r="I240" s="64" t="str">
        <f>IF(AND(TONGHOP!O240="KTHP",TONGHOP!P240="TH",TONGHOP!I240&lt;&gt;""),TONGHOP!I240,"")</f>
        <v/>
      </c>
      <c r="J240" s="64" t="str">
        <f>IF(AND(TONGHOP!O240="KTHP",TONGHOP!P240="TH",TONGHOP!I240&lt;&gt;""),TONGHOP!R240,"")</f>
        <v/>
      </c>
    </row>
    <row r="241" spans="1:10" hidden="1">
      <c r="A241" s="93" t="str">
        <f>IF(C241="","",SUBTOTAL(3,$C$2:$C241))</f>
        <v/>
      </c>
      <c r="B241" s="64" t="str">
        <f>IF(AND(TONGHOP!O241="KTHP",TONGHOP!P241="LT",TONGHOP!I241&lt;&gt;""),TONGHOP!I241,"")</f>
        <v/>
      </c>
      <c r="C241" s="64" t="str">
        <f>IF(AND(TONGHOP!O241="KTHP",TONGHOP!P241="LT",TONGHOP!I241&lt;&gt;""),TONGHOP!R241,"")</f>
        <v/>
      </c>
      <c r="D241" s="93" t="str">
        <f>IF(F241="","",SUBTOTAL(3,$F$2:$F241))</f>
        <v/>
      </c>
      <c r="E241" s="64" t="str">
        <f>IF(AND(TONGHOP!O241="KTHP",TONGHOP!P241="TL",TONGHOP!I241&lt;&gt;""),TONGHOP!I241,"")</f>
        <v/>
      </c>
      <c r="F241" s="64" t="str">
        <f>IF(AND(TONGHOP!O241="KTHP",TONGHOP!P241="TL",TONGHOP!I241&lt;&gt;""),TONGHOP!R241,"")</f>
        <v/>
      </c>
      <c r="G241" s="64" t="str">
        <f>IF(AND(TONGHOP!O241="KTHP",TONGHOP!P241="VĐ",TONGHOP!I241&lt;&gt;""),TONGHOP!I241,"")</f>
        <v/>
      </c>
      <c r="H241" s="64" t="str">
        <f>IF(AND(TONGHOP!O241="KTHP",TONGHOP!P241="VĐ",TONGHOP!I241&lt;&gt;""),TONGHOP!R241,"")</f>
        <v/>
      </c>
      <c r="I241" s="64" t="str">
        <f>IF(AND(TONGHOP!O241="KTHP",TONGHOP!P241="TH",TONGHOP!I241&lt;&gt;""),TONGHOP!I241,"")</f>
        <v/>
      </c>
      <c r="J241" s="64" t="str">
        <f>IF(AND(TONGHOP!O241="KTHP",TONGHOP!P241="TH",TONGHOP!I241&lt;&gt;""),TONGHOP!R241,"")</f>
        <v/>
      </c>
    </row>
    <row r="242" spans="1:10" hidden="1">
      <c r="A242" s="93">
        <f>IF(C242="","",SUBTOTAL(3,$C$2:$C242))</f>
        <v>0</v>
      </c>
      <c r="B242" s="64" t="str">
        <f>IF(AND(TONGHOP!O242="KTHP",TONGHOP!P242="LT",TONGHOP!I242&lt;&gt;""),TONGHOP!I242,"")</f>
        <v>Dương Thị Hồng</v>
      </c>
      <c r="C242" s="64">
        <f>IF(AND(TONGHOP!O242="KTHP",TONGHOP!P242="LT",TONGHOP!I242&lt;&gt;""),TONGHOP!R242,"")</f>
        <v>40</v>
      </c>
      <c r="D242" s="93" t="str">
        <f>IF(F242="","",SUBTOTAL(3,$F$2:$F242))</f>
        <v/>
      </c>
      <c r="E242" s="64" t="str">
        <f>IF(AND(TONGHOP!O242="KTHP",TONGHOP!P242="TL",TONGHOP!I242&lt;&gt;""),TONGHOP!I242,"")</f>
        <v/>
      </c>
      <c r="F242" s="64" t="str">
        <f>IF(AND(TONGHOP!O242="KTHP",TONGHOP!P242="TL",TONGHOP!I242&lt;&gt;""),TONGHOP!R242,"")</f>
        <v/>
      </c>
      <c r="G242" s="64" t="str">
        <f>IF(AND(TONGHOP!O242="KTHP",TONGHOP!P242="VĐ",TONGHOP!I242&lt;&gt;""),TONGHOP!I242,"")</f>
        <v/>
      </c>
      <c r="H242" s="64" t="str">
        <f>IF(AND(TONGHOP!O242="KTHP",TONGHOP!P242="VĐ",TONGHOP!I242&lt;&gt;""),TONGHOP!R242,"")</f>
        <v/>
      </c>
      <c r="I242" s="64" t="str">
        <f>IF(AND(TONGHOP!O242="KTHP",TONGHOP!P242="TH",TONGHOP!I242&lt;&gt;""),TONGHOP!I242,"")</f>
        <v/>
      </c>
      <c r="J242" s="64" t="str">
        <f>IF(AND(TONGHOP!O242="KTHP",TONGHOP!P242="TH",TONGHOP!I242&lt;&gt;""),TONGHOP!R242,"")</f>
        <v/>
      </c>
    </row>
    <row r="243" spans="1:10" hidden="1">
      <c r="A243" s="93" t="str">
        <f>IF(C243="","",SUBTOTAL(3,$C$2:$C243))</f>
        <v/>
      </c>
      <c r="B243" s="64" t="str">
        <f>IF(AND(TONGHOP!O243="KTHP",TONGHOP!P243="LT",TONGHOP!I243&lt;&gt;""),TONGHOP!I243,"")</f>
        <v/>
      </c>
      <c r="C243" s="64" t="str">
        <f>IF(AND(TONGHOP!O243="KTHP",TONGHOP!P243="LT",TONGHOP!I243&lt;&gt;""),TONGHOP!R243,"")</f>
        <v/>
      </c>
      <c r="D243" s="93" t="str">
        <f>IF(F243="","",SUBTOTAL(3,$F$2:$F243))</f>
        <v/>
      </c>
      <c r="E243" s="64" t="str">
        <f>IF(AND(TONGHOP!O243="KTHP",TONGHOP!P243="TL",TONGHOP!I243&lt;&gt;""),TONGHOP!I243,"")</f>
        <v/>
      </c>
      <c r="F243" s="64" t="str">
        <f>IF(AND(TONGHOP!O243="KTHP",TONGHOP!P243="TL",TONGHOP!I243&lt;&gt;""),TONGHOP!R243,"")</f>
        <v/>
      </c>
      <c r="G243" s="64" t="str">
        <f>IF(AND(TONGHOP!O243="KTHP",TONGHOP!P243="VĐ",TONGHOP!I243&lt;&gt;""),TONGHOP!I243,"")</f>
        <v/>
      </c>
      <c r="H243" s="64" t="str">
        <f>IF(AND(TONGHOP!O243="KTHP",TONGHOP!P243="VĐ",TONGHOP!I243&lt;&gt;""),TONGHOP!R243,"")</f>
        <v/>
      </c>
      <c r="I243" s="64" t="str">
        <f>IF(AND(TONGHOP!O243="KTHP",TONGHOP!P243="TH",TONGHOP!I243&lt;&gt;""),TONGHOP!I243,"")</f>
        <v/>
      </c>
      <c r="J243" s="64" t="str">
        <f>IF(AND(TONGHOP!O243="KTHP",TONGHOP!P243="TH",TONGHOP!I243&lt;&gt;""),TONGHOP!R243,"")</f>
        <v/>
      </c>
    </row>
    <row r="244" spans="1:10" hidden="1">
      <c r="A244" s="93">
        <f>IF(C244="","",SUBTOTAL(3,$C$2:$C244))</f>
        <v>0</v>
      </c>
      <c r="B244" s="64" t="str">
        <f>IF(AND(TONGHOP!O244="KTHP",TONGHOP!P244="LT",TONGHOP!I244&lt;&gt;""),TONGHOP!I244,"")</f>
        <v>Phan Thị Xuân Trang</v>
      </c>
      <c r="C244" s="64">
        <f>IF(AND(TONGHOP!O244="KTHP",TONGHOP!P244="LT",TONGHOP!I244&lt;&gt;""),TONGHOP!R244,"")</f>
        <v>42</v>
      </c>
      <c r="D244" s="93" t="str">
        <f>IF(F244="","",SUBTOTAL(3,$F$2:$F244))</f>
        <v/>
      </c>
      <c r="E244" s="64" t="str">
        <f>IF(AND(TONGHOP!O244="KTHP",TONGHOP!P244="TL",TONGHOP!I244&lt;&gt;""),TONGHOP!I244,"")</f>
        <v/>
      </c>
      <c r="F244" s="64" t="str">
        <f>IF(AND(TONGHOP!O244="KTHP",TONGHOP!P244="TL",TONGHOP!I244&lt;&gt;""),TONGHOP!R244,"")</f>
        <v/>
      </c>
      <c r="G244" s="64" t="str">
        <f>IF(AND(TONGHOP!O244="KTHP",TONGHOP!P244="VĐ",TONGHOP!I244&lt;&gt;""),TONGHOP!I244,"")</f>
        <v/>
      </c>
      <c r="H244" s="64" t="str">
        <f>IF(AND(TONGHOP!O244="KTHP",TONGHOP!P244="VĐ",TONGHOP!I244&lt;&gt;""),TONGHOP!R244,"")</f>
        <v/>
      </c>
      <c r="I244" s="64" t="str">
        <f>IF(AND(TONGHOP!O244="KTHP",TONGHOP!P244="TH",TONGHOP!I244&lt;&gt;""),TONGHOP!I244,"")</f>
        <v/>
      </c>
      <c r="J244" s="64" t="str">
        <f>IF(AND(TONGHOP!O244="KTHP",TONGHOP!P244="TH",TONGHOP!I244&lt;&gt;""),TONGHOP!R244,"")</f>
        <v/>
      </c>
    </row>
    <row r="245" spans="1:10" hidden="1">
      <c r="A245" s="93" t="str">
        <f>IF(C245="","",SUBTOTAL(3,$C$2:$C245))</f>
        <v/>
      </c>
      <c r="B245" s="64" t="str">
        <f>IF(AND(TONGHOP!O245="KTHP",TONGHOP!P245="LT",TONGHOP!I245&lt;&gt;""),TONGHOP!I245,"")</f>
        <v/>
      </c>
      <c r="C245" s="64" t="str">
        <f>IF(AND(TONGHOP!O245="KTHP",TONGHOP!P245="LT",TONGHOP!I245&lt;&gt;""),TONGHOP!R245,"")</f>
        <v/>
      </c>
      <c r="D245" s="93" t="str">
        <f>IF(F245="","",SUBTOTAL(3,$F$2:$F245))</f>
        <v/>
      </c>
      <c r="E245" s="64" t="str">
        <f>IF(AND(TONGHOP!O245="KTHP",TONGHOP!P245="TL",TONGHOP!I245&lt;&gt;""),TONGHOP!I245,"")</f>
        <v/>
      </c>
      <c r="F245" s="64" t="str">
        <f>IF(AND(TONGHOP!O245="KTHP",TONGHOP!P245="TL",TONGHOP!I245&lt;&gt;""),TONGHOP!R245,"")</f>
        <v/>
      </c>
      <c r="G245" s="64" t="str">
        <f>IF(AND(TONGHOP!O245="KTHP",TONGHOP!P245="VĐ",TONGHOP!I245&lt;&gt;""),TONGHOP!I245,"")</f>
        <v/>
      </c>
      <c r="H245" s="64" t="str">
        <f>IF(AND(TONGHOP!O245="KTHP",TONGHOP!P245="VĐ",TONGHOP!I245&lt;&gt;""),TONGHOP!R245,"")</f>
        <v/>
      </c>
      <c r="I245" s="64" t="str">
        <f>IF(AND(TONGHOP!O245="KTHP",TONGHOP!P245="TH",TONGHOP!I245&lt;&gt;""),TONGHOP!I245,"")</f>
        <v/>
      </c>
      <c r="J245" s="64" t="str">
        <f>IF(AND(TONGHOP!O245="KTHP",TONGHOP!P245="TH",TONGHOP!I245&lt;&gt;""),TONGHOP!R245,"")</f>
        <v/>
      </c>
    </row>
    <row r="246" spans="1:10" hidden="1">
      <c r="A246" s="93">
        <f>IF(C246="","",SUBTOTAL(3,$C$2:$C246))</f>
        <v>0</v>
      </c>
      <c r="B246" s="64" t="str">
        <f>IF(AND(TONGHOP!O246="KTHP",TONGHOP!P246="LT",TONGHOP!I246&lt;&gt;""),TONGHOP!I246,"")</f>
        <v>Phan Thị Xuân Trang</v>
      </c>
      <c r="C246" s="64">
        <f>IF(AND(TONGHOP!O246="KTHP",TONGHOP!P246="LT",TONGHOP!I246&lt;&gt;""),TONGHOP!R246,"")</f>
        <v>41</v>
      </c>
      <c r="D246" s="93" t="str">
        <f>IF(F246="","",SUBTOTAL(3,$F$2:$F246))</f>
        <v/>
      </c>
      <c r="E246" s="64" t="str">
        <f>IF(AND(TONGHOP!O246="KTHP",TONGHOP!P246="TL",TONGHOP!I246&lt;&gt;""),TONGHOP!I246,"")</f>
        <v/>
      </c>
      <c r="F246" s="64" t="str">
        <f>IF(AND(TONGHOP!O246="KTHP",TONGHOP!P246="TL",TONGHOP!I246&lt;&gt;""),TONGHOP!R246,"")</f>
        <v/>
      </c>
      <c r="G246" s="64" t="str">
        <f>IF(AND(TONGHOP!O246="KTHP",TONGHOP!P246="VĐ",TONGHOP!I246&lt;&gt;""),TONGHOP!I246,"")</f>
        <v/>
      </c>
      <c r="H246" s="64" t="str">
        <f>IF(AND(TONGHOP!O246="KTHP",TONGHOP!P246="VĐ",TONGHOP!I246&lt;&gt;""),TONGHOP!R246,"")</f>
        <v/>
      </c>
      <c r="I246" s="64" t="str">
        <f>IF(AND(TONGHOP!O246="KTHP",TONGHOP!P246="TH",TONGHOP!I246&lt;&gt;""),TONGHOP!I246,"")</f>
        <v/>
      </c>
      <c r="J246" s="64" t="str">
        <f>IF(AND(TONGHOP!O246="KTHP",TONGHOP!P246="TH",TONGHOP!I246&lt;&gt;""),TONGHOP!R246,"")</f>
        <v/>
      </c>
    </row>
    <row r="247" spans="1:10" hidden="1">
      <c r="A247" s="93">
        <f>IF(C247="","",SUBTOTAL(3,$C$2:$C247))</f>
        <v>0</v>
      </c>
      <c r="B247" s="64" t="str">
        <f>IF(AND(TONGHOP!O247="KTHP",TONGHOP!P247="LT",TONGHOP!I247&lt;&gt;""),TONGHOP!I247,"")</f>
        <v>Phan Thị Xuân Trang</v>
      </c>
      <c r="C247" s="64">
        <f>IF(AND(TONGHOP!O247="KTHP",TONGHOP!P247="LT",TONGHOP!I247&lt;&gt;""),TONGHOP!R247,"")</f>
        <v>35</v>
      </c>
      <c r="D247" s="93" t="str">
        <f>IF(F247="","",SUBTOTAL(3,$F$2:$F247))</f>
        <v/>
      </c>
      <c r="E247" s="64" t="str">
        <f>IF(AND(TONGHOP!O247="KTHP",TONGHOP!P247="TL",TONGHOP!I247&lt;&gt;""),TONGHOP!I247,"")</f>
        <v/>
      </c>
      <c r="F247" s="64" t="str">
        <f>IF(AND(TONGHOP!O247="KTHP",TONGHOP!P247="TL",TONGHOP!I247&lt;&gt;""),TONGHOP!R247,"")</f>
        <v/>
      </c>
      <c r="G247" s="64" t="str">
        <f>IF(AND(TONGHOP!O247="KTHP",TONGHOP!P247="VĐ",TONGHOP!I247&lt;&gt;""),TONGHOP!I247,"")</f>
        <v/>
      </c>
      <c r="H247" s="64" t="str">
        <f>IF(AND(TONGHOP!O247="KTHP",TONGHOP!P247="VĐ",TONGHOP!I247&lt;&gt;""),TONGHOP!R247,"")</f>
        <v/>
      </c>
      <c r="I247" s="64" t="str">
        <f>IF(AND(TONGHOP!O247="KTHP",TONGHOP!P247="TH",TONGHOP!I247&lt;&gt;""),TONGHOP!I247,"")</f>
        <v/>
      </c>
      <c r="J247" s="64" t="str">
        <f>IF(AND(TONGHOP!O247="KTHP",TONGHOP!P247="TH",TONGHOP!I247&lt;&gt;""),TONGHOP!R247,"")</f>
        <v/>
      </c>
    </row>
    <row r="248" spans="1:10" hidden="1">
      <c r="A248" s="93">
        <f>IF(C248="","",SUBTOTAL(3,$C$2:$C248))</f>
        <v>0</v>
      </c>
      <c r="B248" s="64" t="str">
        <f>IF(AND(TONGHOP!O248="KTHP",TONGHOP!P248="LT",TONGHOP!I248&lt;&gt;""),TONGHOP!I248,"")</f>
        <v>Phan Thị Xuân Trang</v>
      </c>
      <c r="C248" s="64">
        <f>IF(AND(TONGHOP!O248="KTHP",TONGHOP!P248="LT",TONGHOP!I248&lt;&gt;""),TONGHOP!R248,"")</f>
        <v>32</v>
      </c>
      <c r="D248" s="93" t="str">
        <f>IF(F248="","",SUBTOTAL(3,$F$2:$F248))</f>
        <v/>
      </c>
      <c r="E248" s="64" t="str">
        <f>IF(AND(TONGHOP!O248="KTHP",TONGHOP!P248="TL",TONGHOP!I248&lt;&gt;""),TONGHOP!I248,"")</f>
        <v/>
      </c>
      <c r="F248" s="64" t="str">
        <f>IF(AND(TONGHOP!O248="KTHP",TONGHOP!P248="TL",TONGHOP!I248&lt;&gt;""),TONGHOP!R248,"")</f>
        <v/>
      </c>
      <c r="G248" s="64" t="str">
        <f>IF(AND(TONGHOP!O248="KTHP",TONGHOP!P248="VĐ",TONGHOP!I248&lt;&gt;""),TONGHOP!I248,"")</f>
        <v/>
      </c>
      <c r="H248" s="64" t="str">
        <f>IF(AND(TONGHOP!O248="KTHP",TONGHOP!P248="VĐ",TONGHOP!I248&lt;&gt;""),TONGHOP!R248,"")</f>
        <v/>
      </c>
      <c r="I248" s="64" t="str">
        <f>IF(AND(TONGHOP!O248="KTHP",TONGHOP!P248="TH",TONGHOP!I248&lt;&gt;""),TONGHOP!I248,"")</f>
        <v/>
      </c>
      <c r="J248" s="64" t="str">
        <f>IF(AND(TONGHOP!O248="KTHP",TONGHOP!P248="TH",TONGHOP!I248&lt;&gt;""),TONGHOP!R248,"")</f>
        <v/>
      </c>
    </row>
    <row r="249" spans="1:10" hidden="1">
      <c r="A249" s="93" t="str">
        <f>IF(C249="","",SUBTOTAL(3,$C$2:$C249))</f>
        <v/>
      </c>
      <c r="B249" s="64" t="str">
        <f>IF(AND(TONGHOP!O249="KTHP",TONGHOP!P249="LT",TONGHOP!I249&lt;&gt;""),TONGHOP!I249,"")</f>
        <v/>
      </c>
      <c r="C249" s="64" t="str">
        <f>IF(AND(TONGHOP!O249="KTHP",TONGHOP!P249="LT",TONGHOP!I249&lt;&gt;""),TONGHOP!R249,"")</f>
        <v/>
      </c>
      <c r="D249" s="93" t="str">
        <f>IF(F249="","",SUBTOTAL(3,$F$2:$F249))</f>
        <v/>
      </c>
      <c r="E249" s="64" t="str">
        <f>IF(AND(TONGHOP!O249="KTHP",TONGHOP!P249="TL",TONGHOP!I249&lt;&gt;""),TONGHOP!I249,"")</f>
        <v/>
      </c>
      <c r="F249" s="64" t="str">
        <f>IF(AND(TONGHOP!O249="KTHP",TONGHOP!P249="TL",TONGHOP!I249&lt;&gt;""),TONGHOP!R249,"")</f>
        <v/>
      </c>
      <c r="G249" s="64" t="str">
        <f>IF(AND(TONGHOP!O249="KTHP",TONGHOP!P249="VĐ",TONGHOP!I249&lt;&gt;""),TONGHOP!I249,"")</f>
        <v/>
      </c>
      <c r="H249" s="64" t="str">
        <f>IF(AND(TONGHOP!O249="KTHP",TONGHOP!P249="VĐ",TONGHOP!I249&lt;&gt;""),TONGHOP!R249,"")</f>
        <v/>
      </c>
      <c r="I249" s="64" t="str">
        <f>IF(AND(TONGHOP!O249="KTHP",TONGHOP!P249="TH",TONGHOP!I249&lt;&gt;""),TONGHOP!I249,"")</f>
        <v/>
      </c>
      <c r="J249" s="64" t="str">
        <f>IF(AND(TONGHOP!O249="KTHP",TONGHOP!P249="TH",TONGHOP!I249&lt;&gt;""),TONGHOP!R249,"")</f>
        <v/>
      </c>
    </row>
    <row r="250" spans="1:10" hidden="1">
      <c r="A250" s="93">
        <f>IF(C250="","",SUBTOTAL(3,$C$2:$C250))</f>
        <v>0</v>
      </c>
      <c r="B250" s="64" t="str">
        <f>IF(AND(TONGHOP!O250="KTHP",TONGHOP!P250="LT",TONGHOP!I250&lt;&gt;""),TONGHOP!I250,"")</f>
        <v>Đặng Ngọc Đoàn</v>
      </c>
      <c r="C250" s="64">
        <f>IF(AND(TONGHOP!O250="KTHP",TONGHOP!P250="LT",TONGHOP!I250&lt;&gt;""),TONGHOP!R250,"")</f>
        <v>42</v>
      </c>
      <c r="D250" s="93" t="str">
        <f>IF(F250="","",SUBTOTAL(3,$F$2:$F250))</f>
        <v/>
      </c>
      <c r="E250" s="64" t="str">
        <f>IF(AND(TONGHOP!O250="KTHP",TONGHOP!P250="TL",TONGHOP!I250&lt;&gt;""),TONGHOP!I250,"")</f>
        <v/>
      </c>
      <c r="F250" s="64" t="str">
        <f>IF(AND(TONGHOP!O250="KTHP",TONGHOP!P250="TL",TONGHOP!I250&lt;&gt;""),TONGHOP!R250,"")</f>
        <v/>
      </c>
      <c r="G250" s="64" t="str">
        <f>IF(AND(TONGHOP!O250="KTHP",TONGHOP!P250="VĐ",TONGHOP!I250&lt;&gt;""),TONGHOP!I250,"")</f>
        <v/>
      </c>
      <c r="H250" s="64" t="str">
        <f>IF(AND(TONGHOP!O250="KTHP",TONGHOP!P250="VĐ",TONGHOP!I250&lt;&gt;""),TONGHOP!R250,"")</f>
        <v/>
      </c>
      <c r="I250" s="64" t="str">
        <f>IF(AND(TONGHOP!O250="KTHP",TONGHOP!P250="TH",TONGHOP!I250&lt;&gt;""),TONGHOP!I250,"")</f>
        <v/>
      </c>
      <c r="J250" s="64" t="str">
        <f>IF(AND(TONGHOP!O250="KTHP",TONGHOP!P250="TH",TONGHOP!I250&lt;&gt;""),TONGHOP!R250,"")</f>
        <v/>
      </c>
    </row>
    <row r="251" spans="1:10" hidden="1">
      <c r="A251" s="93">
        <f>IF(C251="","",SUBTOTAL(3,$C$2:$C251))</f>
        <v>0</v>
      </c>
      <c r="B251" s="64" t="str">
        <f>IF(AND(TONGHOP!O251="KTHP",TONGHOP!P251="LT",TONGHOP!I251&lt;&gt;""),TONGHOP!I251,"")</f>
        <v>Phan Thị Xuân Trang</v>
      </c>
      <c r="C251" s="64">
        <f>IF(AND(TONGHOP!O251="KTHP",TONGHOP!P251="LT",TONGHOP!I251&lt;&gt;""),TONGHOP!R251,"")</f>
        <v>39</v>
      </c>
      <c r="D251" s="93" t="str">
        <f>IF(F251="","",SUBTOTAL(3,$F$2:$F251))</f>
        <v/>
      </c>
      <c r="E251" s="64" t="str">
        <f>IF(AND(TONGHOP!O251="KTHP",TONGHOP!P251="TL",TONGHOP!I251&lt;&gt;""),TONGHOP!I251,"")</f>
        <v/>
      </c>
      <c r="F251" s="64" t="str">
        <f>IF(AND(TONGHOP!O251="KTHP",TONGHOP!P251="TL",TONGHOP!I251&lt;&gt;""),TONGHOP!R251,"")</f>
        <v/>
      </c>
      <c r="G251" s="64" t="str">
        <f>IF(AND(TONGHOP!O251="KTHP",TONGHOP!P251="VĐ",TONGHOP!I251&lt;&gt;""),TONGHOP!I251,"")</f>
        <v/>
      </c>
      <c r="H251" s="64" t="str">
        <f>IF(AND(TONGHOP!O251="KTHP",TONGHOP!P251="VĐ",TONGHOP!I251&lt;&gt;""),TONGHOP!R251,"")</f>
        <v/>
      </c>
      <c r="I251" s="64" t="str">
        <f>IF(AND(TONGHOP!O251="KTHP",TONGHOP!P251="TH",TONGHOP!I251&lt;&gt;""),TONGHOP!I251,"")</f>
        <v/>
      </c>
      <c r="J251" s="64" t="str">
        <f>IF(AND(TONGHOP!O251="KTHP",TONGHOP!P251="TH",TONGHOP!I251&lt;&gt;""),TONGHOP!R251,"")</f>
        <v/>
      </c>
    </row>
    <row r="252" spans="1:10" hidden="1">
      <c r="A252" s="93">
        <f>IF(C252="","",SUBTOTAL(3,$C$2:$C252))</f>
        <v>0</v>
      </c>
      <c r="B252" s="64" t="str">
        <f>IF(AND(TONGHOP!O252="KTHP",TONGHOP!P252="LT",TONGHOP!I252&lt;&gt;""),TONGHOP!I252,"")</f>
        <v>Dương Thị Hồng</v>
      </c>
      <c r="C252" s="64">
        <f>IF(AND(TONGHOP!O252="KTHP",TONGHOP!P252="LT",TONGHOP!I252&lt;&gt;""),TONGHOP!R252,"")</f>
        <v>38</v>
      </c>
      <c r="D252" s="93" t="str">
        <f>IF(F252="","",SUBTOTAL(3,$F$2:$F252))</f>
        <v/>
      </c>
      <c r="E252" s="64" t="str">
        <f>IF(AND(TONGHOP!O252="KTHP",TONGHOP!P252="TL",TONGHOP!I252&lt;&gt;""),TONGHOP!I252,"")</f>
        <v/>
      </c>
      <c r="F252" s="64" t="str">
        <f>IF(AND(TONGHOP!O252="KTHP",TONGHOP!P252="TL",TONGHOP!I252&lt;&gt;""),TONGHOP!R252,"")</f>
        <v/>
      </c>
      <c r="G252" s="64" t="str">
        <f>IF(AND(TONGHOP!O252="KTHP",TONGHOP!P252="VĐ",TONGHOP!I252&lt;&gt;""),TONGHOP!I252,"")</f>
        <v/>
      </c>
      <c r="H252" s="64" t="str">
        <f>IF(AND(TONGHOP!O252="KTHP",TONGHOP!P252="VĐ",TONGHOP!I252&lt;&gt;""),TONGHOP!R252,"")</f>
        <v/>
      </c>
      <c r="I252" s="64" t="str">
        <f>IF(AND(TONGHOP!O252="KTHP",TONGHOP!P252="TH",TONGHOP!I252&lt;&gt;""),TONGHOP!I252,"")</f>
        <v/>
      </c>
      <c r="J252" s="64" t="str">
        <f>IF(AND(TONGHOP!O252="KTHP",TONGHOP!P252="TH",TONGHOP!I252&lt;&gt;""),TONGHOP!R252,"")</f>
        <v/>
      </c>
    </row>
    <row r="253" spans="1:10" hidden="1">
      <c r="A253" s="93">
        <f>IF(C253="","",SUBTOTAL(3,$C$2:$C253))</f>
        <v>0</v>
      </c>
      <c r="B253" s="64" t="str">
        <f>IF(AND(TONGHOP!O253="KTHP",TONGHOP!P253="LT",TONGHOP!I253&lt;&gt;""),TONGHOP!I253,"")</f>
        <v>Phan Thị Xuân Trang</v>
      </c>
      <c r="C253" s="64">
        <f>IF(AND(TONGHOP!O253="KTHP",TONGHOP!P253="LT",TONGHOP!I253&lt;&gt;""),TONGHOP!R253,"")</f>
        <v>36</v>
      </c>
      <c r="D253" s="93" t="str">
        <f>IF(F253="","",SUBTOTAL(3,$F$2:$F253))</f>
        <v/>
      </c>
      <c r="E253" s="64" t="str">
        <f>IF(AND(TONGHOP!O253="KTHP",TONGHOP!P253="TL",TONGHOP!I253&lt;&gt;""),TONGHOP!I253,"")</f>
        <v/>
      </c>
      <c r="F253" s="64" t="str">
        <f>IF(AND(TONGHOP!O253="KTHP",TONGHOP!P253="TL",TONGHOP!I253&lt;&gt;""),TONGHOP!R253,"")</f>
        <v/>
      </c>
      <c r="G253" s="64" t="str">
        <f>IF(AND(TONGHOP!O253="KTHP",TONGHOP!P253="VĐ",TONGHOP!I253&lt;&gt;""),TONGHOP!I253,"")</f>
        <v/>
      </c>
      <c r="H253" s="64" t="str">
        <f>IF(AND(TONGHOP!O253="KTHP",TONGHOP!P253="VĐ",TONGHOP!I253&lt;&gt;""),TONGHOP!R253,"")</f>
        <v/>
      </c>
      <c r="I253" s="64" t="str">
        <f>IF(AND(TONGHOP!O253="KTHP",TONGHOP!P253="TH",TONGHOP!I253&lt;&gt;""),TONGHOP!I253,"")</f>
        <v/>
      </c>
      <c r="J253" s="64" t="str">
        <f>IF(AND(TONGHOP!O253="KTHP",TONGHOP!P253="TH",TONGHOP!I253&lt;&gt;""),TONGHOP!R253,"")</f>
        <v/>
      </c>
    </row>
    <row r="254" spans="1:10" hidden="1">
      <c r="A254" s="93">
        <f>IF(C254="","",SUBTOTAL(3,$C$2:$C254))</f>
        <v>0</v>
      </c>
      <c r="B254" s="64" t="str">
        <f>IF(AND(TONGHOP!O254="KTHP",TONGHOP!P254="LT",TONGHOP!I254&lt;&gt;""),TONGHOP!I254,"")</f>
        <v>Dương Thị Hồng</v>
      </c>
      <c r="C254" s="64">
        <f>IF(AND(TONGHOP!O254="KTHP",TONGHOP!P254="LT",TONGHOP!I254&lt;&gt;""),TONGHOP!R254,"")</f>
        <v>15</v>
      </c>
      <c r="D254" s="93" t="str">
        <f>IF(F254="","",SUBTOTAL(3,$F$2:$F254))</f>
        <v/>
      </c>
      <c r="E254" s="64" t="str">
        <f>IF(AND(TONGHOP!O254="KTHP",TONGHOP!P254="TL",TONGHOP!I254&lt;&gt;""),TONGHOP!I254,"")</f>
        <v/>
      </c>
      <c r="F254" s="64" t="str">
        <f>IF(AND(TONGHOP!O254="KTHP",TONGHOP!P254="TL",TONGHOP!I254&lt;&gt;""),TONGHOP!R254,"")</f>
        <v/>
      </c>
      <c r="G254" s="64" t="str">
        <f>IF(AND(TONGHOP!O254="KTHP",TONGHOP!P254="VĐ",TONGHOP!I254&lt;&gt;""),TONGHOP!I254,"")</f>
        <v/>
      </c>
      <c r="H254" s="64" t="str">
        <f>IF(AND(TONGHOP!O254="KTHP",TONGHOP!P254="VĐ",TONGHOP!I254&lt;&gt;""),TONGHOP!R254,"")</f>
        <v/>
      </c>
      <c r="I254" s="64" t="str">
        <f>IF(AND(TONGHOP!O254="KTHP",TONGHOP!P254="TH",TONGHOP!I254&lt;&gt;""),TONGHOP!I254,"")</f>
        <v/>
      </c>
      <c r="J254" s="64" t="str">
        <f>IF(AND(TONGHOP!O254="KTHP",TONGHOP!P254="TH",TONGHOP!I254&lt;&gt;""),TONGHOP!R254,"")</f>
        <v/>
      </c>
    </row>
    <row r="255" spans="1:10" hidden="1">
      <c r="A255" s="93">
        <f>IF(C255="","",SUBTOTAL(3,$C$2:$C255))</f>
        <v>0</v>
      </c>
      <c r="B255" s="64" t="str">
        <f>IF(AND(TONGHOP!O255="KTHP",TONGHOP!P255="LT",TONGHOP!I255&lt;&gt;""),TONGHOP!I255,"")</f>
        <v>Phan Thị Xuân Trang</v>
      </c>
      <c r="C255" s="64">
        <f>IF(AND(TONGHOP!O255="KTHP",TONGHOP!P255="LT",TONGHOP!I255&lt;&gt;""),TONGHOP!R255,"")</f>
        <v>19</v>
      </c>
      <c r="D255" s="93" t="str">
        <f>IF(F255="","",SUBTOTAL(3,$F$2:$F255))</f>
        <v/>
      </c>
      <c r="E255" s="64" t="str">
        <f>IF(AND(TONGHOP!O255="KTHP",TONGHOP!P255="TL",TONGHOP!I255&lt;&gt;""),TONGHOP!I255,"")</f>
        <v/>
      </c>
      <c r="F255" s="64" t="str">
        <f>IF(AND(TONGHOP!O255="KTHP",TONGHOP!P255="TL",TONGHOP!I255&lt;&gt;""),TONGHOP!R255,"")</f>
        <v/>
      </c>
      <c r="G255" s="64" t="str">
        <f>IF(AND(TONGHOP!O255="KTHP",TONGHOP!P255="VĐ",TONGHOP!I255&lt;&gt;""),TONGHOP!I255,"")</f>
        <v/>
      </c>
      <c r="H255" s="64" t="str">
        <f>IF(AND(TONGHOP!O255="KTHP",TONGHOP!P255="VĐ",TONGHOP!I255&lt;&gt;""),TONGHOP!R255,"")</f>
        <v/>
      </c>
      <c r="I255" s="64" t="str">
        <f>IF(AND(TONGHOP!O255="KTHP",TONGHOP!P255="TH",TONGHOP!I255&lt;&gt;""),TONGHOP!I255,"")</f>
        <v/>
      </c>
      <c r="J255" s="64" t="str">
        <f>IF(AND(TONGHOP!O255="KTHP",TONGHOP!P255="TH",TONGHOP!I255&lt;&gt;""),TONGHOP!R255,"")</f>
        <v/>
      </c>
    </row>
    <row r="256" spans="1:10" hidden="1">
      <c r="A256" s="93">
        <f>IF(C256="","",SUBTOTAL(3,$C$2:$C256))</f>
        <v>0</v>
      </c>
      <c r="B256" s="64" t="str">
        <f>IF(AND(TONGHOP!O256="KTHP",TONGHOP!P256="LT",TONGHOP!I256&lt;&gt;""),TONGHOP!I256,"")</f>
        <v>Dương Thị Hồng</v>
      </c>
      <c r="C256" s="64">
        <f>IF(AND(TONGHOP!O256="KTHP",TONGHOP!P256="LT",TONGHOP!I256&lt;&gt;""),TONGHOP!R256,"")</f>
        <v>57</v>
      </c>
      <c r="D256" s="93" t="str">
        <f>IF(F256="","",SUBTOTAL(3,$F$2:$F256))</f>
        <v/>
      </c>
      <c r="E256" s="64" t="str">
        <f>IF(AND(TONGHOP!O256="KTHP",TONGHOP!P256="TL",TONGHOP!I256&lt;&gt;""),TONGHOP!I256,"")</f>
        <v/>
      </c>
      <c r="F256" s="64" t="str">
        <f>IF(AND(TONGHOP!O256="KTHP",TONGHOP!P256="TL",TONGHOP!I256&lt;&gt;""),TONGHOP!R256,"")</f>
        <v/>
      </c>
      <c r="G256" s="64" t="str">
        <f>IF(AND(TONGHOP!O256="KTHP",TONGHOP!P256="VĐ",TONGHOP!I256&lt;&gt;""),TONGHOP!I256,"")</f>
        <v/>
      </c>
      <c r="H256" s="64" t="str">
        <f>IF(AND(TONGHOP!O256="KTHP",TONGHOP!P256="VĐ",TONGHOP!I256&lt;&gt;""),TONGHOP!R256,"")</f>
        <v/>
      </c>
      <c r="I256" s="64" t="str">
        <f>IF(AND(TONGHOP!O256="KTHP",TONGHOP!P256="TH",TONGHOP!I256&lt;&gt;""),TONGHOP!I256,"")</f>
        <v/>
      </c>
      <c r="J256" s="64" t="str">
        <f>IF(AND(TONGHOP!O256="KTHP",TONGHOP!P256="TH",TONGHOP!I256&lt;&gt;""),TONGHOP!R256,"")</f>
        <v/>
      </c>
    </row>
    <row r="257" spans="1:10" hidden="1">
      <c r="A257" s="93">
        <f>IF(C257="","",SUBTOTAL(3,$C$2:$C257))</f>
        <v>0</v>
      </c>
      <c r="B257" s="64" t="str">
        <f>IF(AND(TONGHOP!O257="KTHP",TONGHOP!P257="LT",TONGHOP!I257&lt;&gt;""),TONGHOP!I257,"")</f>
        <v>Dương Thị Hồng</v>
      </c>
      <c r="C257" s="64">
        <f>IF(AND(TONGHOP!O257="KTHP",TONGHOP!P257="LT",TONGHOP!I257&lt;&gt;""),TONGHOP!R257,"")</f>
        <v>43</v>
      </c>
      <c r="D257" s="93" t="str">
        <f>IF(F257="","",SUBTOTAL(3,$F$2:$F257))</f>
        <v/>
      </c>
      <c r="E257" s="64" t="str">
        <f>IF(AND(TONGHOP!O257="KTHP",TONGHOP!P257="TL",TONGHOP!I257&lt;&gt;""),TONGHOP!I257,"")</f>
        <v/>
      </c>
      <c r="F257" s="64" t="str">
        <f>IF(AND(TONGHOP!O257="KTHP",TONGHOP!P257="TL",TONGHOP!I257&lt;&gt;""),TONGHOP!R257,"")</f>
        <v/>
      </c>
      <c r="G257" s="64" t="str">
        <f>IF(AND(TONGHOP!O257="KTHP",TONGHOP!P257="VĐ",TONGHOP!I257&lt;&gt;""),TONGHOP!I257,"")</f>
        <v/>
      </c>
      <c r="H257" s="64" t="str">
        <f>IF(AND(TONGHOP!O257="KTHP",TONGHOP!P257="VĐ",TONGHOP!I257&lt;&gt;""),TONGHOP!R257,"")</f>
        <v/>
      </c>
      <c r="I257" s="64" t="str">
        <f>IF(AND(TONGHOP!O257="KTHP",TONGHOP!P257="TH",TONGHOP!I257&lt;&gt;""),TONGHOP!I257,"")</f>
        <v/>
      </c>
      <c r="J257" s="64" t="str">
        <f>IF(AND(TONGHOP!O257="KTHP",TONGHOP!P257="TH",TONGHOP!I257&lt;&gt;""),TONGHOP!R257,"")</f>
        <v/>
      </c>
    </row>
    <row r="258" spans="1:10" hidden="1">
      <c r="A258" s="93">
        <f>IF(C258="","",SUBTOTAL(3,$C$2:$C258))</f>
        <v>0</v>
      </c>
      <c r="B258" s="64" t="str">
        <f>IF(AND(TONGHOP!O258="KTHP",TONGHOP!P258="LT",TONGHOP!I258&lt;&gt;""),TONGHOP!I258,"")</f>
        <v>Đặng Ngọc Đoàn</v>
      </c>
      <c r="C258" s="64">
        <f>IF(AND(TONGHOP!O258="KTHP",TONGHOP!P258="LT",TONGHOP!I258&lt;&gt;""),TONGHOP!R258,"")</f>
        <v>26</v>
      </c>
      <c r="D258" s="93" t="str">
        <f>IF(F258="","",SUBTOTAL(3,$F$2:$F258))</f>
        <v/>
      </c>
      <c r="E258" s="64" t="str">
        <f>IF(AND(TONGHOP!O258="KTHP",TONGHOP!P258="TL",TONGHOP!I258&lt;&gt;""),TONGHOP!I258,"")</f>
        <v/>
      </c>
      <c r="F258" s="64" t="str">
        <f>IF(AND(TONGHOP!O258="KTHP",TONGHOP!P258="TL",TONGHOP!I258&lt;&gt;""),TONGHOP!R258,"")</f>
        <v/>
      </c>
      <c r="G258" s="64" t="str">
        <f>IF(AND(TONGHOP!O258="KTHP",TONGHOP!P258="VĐ",TONGHOP!I258&lt;&gt;""),TONGHOP!I258,"")</f>
        <v/>
      </c>
      <c r="H258" s="64" t="str">
        <f>IF(AND(TONGHOP!O258="KTHP",TONGHOP!P258="VĐ",TONGHOP!I258&lt;&gt;""),TONGHOP!R258,"")</f>
        <v/>
      </c>
      <c r="I258" s="64" t="str">
        <f>IF(AND(TONGHOP!O258="KTHP",TONGHOP!P258="TH",TONGHOP!I258&lt;&gt;""),TONGHOP!I258,"")</f>
        <v/>
      </c>
      <c r="J258" s="64" t="str">
        <f>IF(AND(TONGHOP!O258="KTHP",TONGHOP!P258="TH",TONGHOP!I258&lt;&gt;""),TONGHOP!R258,"")</f>
        <v/>
      </c>
    </row>
    <row r="259" spans="1:10" hidden="1">
      <c r="A259" s="93">
        <f>IF(C259="","",SUBTOTAL(3,$C$2:$C259))</f>
        <v>0</v>
      </c>
      <c r="B259" s="64" t="str">
        <f>IF(AND(TONGHOP!O259="KTHP",TONGHOP!P259="LT",TONGHOP!I259&lt;&gt;""),TONGHOP!I259,"")</f>
        <v>Dương Thị Hồng</v>
      </c>
      <c r="C259" s="64">
        <f>IF(AND(TONGHOP!O259="KTHP",TONGHOP!P259="LT",TONGHOP!I259&lt;&gt;""),TONGHOP!R259,"")</f>
        <v>51</v>
      </c>
      <c r="D259" s="93" t="str">
        <f>IF(F259="","",SUBTOTAL(3,$F$2:$F259))</f>
        <v/>
      </c>
      <c r="E259" s="64" t="str">
        <f>IF(AND(TONGHOP!O259="KTHP",TONGHOP!P259="TL",TONGHOP!I259&lt;&gt;""),TONGHOP!I259,"")</f>
        <v/>
      </c>
      <c r="F259" s="64" t="str">
        <f>IF(AND(TONGHOP!O259="KTHP",TONGHOP!P259="TL",TONGHOP!I259&lt;&gt;""),TONGHOP!R259,"")</f>
        <v/>
      </c>
      <c r="G259" s="64" t="str">
        <f>IF(AND(TONGHOP!O259="KTHP",TONGHOP!P259="VĐ",TONGHOP!I259&lt;&gt;""),TONGHOP!I259,"")</f>
        <v/>
      </c>
      <c r="H259" s="64" t="str">
        <f>IF(AND(TONGHOP!O259="KTHP",TONGHOP!P259="VĐ",TONGHOP!I259&lt;&gt;""),TONGHOP!R259,"")</f>
        <v/>
      </c>
      <c r="I259" s="64" t="str">
        <f>IF(AND(TONGHOP!O259="KTHP",TONGHOP!P259="TH",TONGHOP!I259&lt;&gt;""),TONGHOP!I259,"")</f>
        <v/>
      </c>
      <c r="J259" s="64" t="str">
        <f>IF(AND(TONGHOP!O259="KTHP",TONGHOP!P259="TH",TONGHOP!I259&lt;&gt;""),TONGHOP!R259,"")</f>
        <v/>
      </c>
    </row>
    <row r="260" spans="1:10" hidden="1">
      <c r="A260" s="93">
        <f>IF(C260="","",SUBTOTAL(3,$C$2:$C260))</f>
        <v>0</v>
      </c>
      <c r="B260" s="64" t="str">
        <f>IF(AND(TONGHOP!O260="KTHP",TONGHOP!P260="LT",TONGHOP!I260&lt;&gt;""),TONGHOP!I260,"")</f>
        <v>Dương Thị Hồng</v>
      </c>
      <c r="C260" s="64">
        <f>IF(AND(TONGHOP!O260="KTHP",TONGHOP!P260="LT",TONGHOP!I260&lt;&gt;""),TONGHOP!R260,"")</f>
        <v>51</v>
      </c>
      <c r="D260" s="93" t="str">
        <f>IF(F260="","",SUBTOTAL(3,$F$2:$F260))</f>
        <v/>
      </c>
      <c r="E260" s="64" t="str">
        <f>IF(AND(TONGHOP!O260="KTHP",TONGHOP!P260="TL",TONGHOP!I260&lt;&gt;""),TONGHOP!I260,"")</f>
        <v/>
      </c>
      <c r="F260" s="64" t="str">
        <f>IF(AND(TONGHOP!O260="KTHP",TONGHOP!P260="TL",TONGHOP!I260&lt;&gt;""),TONGHOP!R260,"")</f>
        <v/>
      </c>
      <c r="G260" s="64" t="str">
        <f>IF(AND(TONGHOP!O260="KTHP",TONGHOP!P260="VĐ",TONGHOP!I260&lt;&gt;""),TONGHOP!I260,"")</f>
        <v/>
      </c>
      <c r="H260" s="64" t="str">
        <f>IF(AND(TONGHOP!O260="KTHP",TONGHOP!P260="VĐ",TONGHOP!I260&lt;&gt;""),TONGHOP!R260,"")</f>
        <v/>
      </c>
      <c r="I260" s="64" t="str">
        <f>IF(AND(TONGHOP!O260="KTHP",TONGHOP!P260="TH",TONGHOP!I260&lt;&gt;""),TONGHOP!I260,"")</f>
        <v/>
      </c>
      <c r="J260" s="64" t="str">
        <f>IF(AND(TONGHOP!O260="KTHP",TONGHOP!P260="TH",TONGHOP!I260&lt;&gt;""),TONGHOP!R260,"")</f>
        <v/>
      </c>
    </row>
    <row r="261" spans="1:10" hidden="1">
      <c r="A261" s="93">
        <f>IF(C261="","",SUBTOTAL(3,$C$2:$C261))</f>
        <v>0</v>
      </c>
      <c r="B261" s="64" t="str">
        <f>IF(AND(TONGHOP!O261="KTHP",TONGHOP!P261="LT",TONGHOP!I261&lt;&gt;""),TONGHOP!I261,"")</f>
        <v>Dương Thị Hồng</v>
      </c>
      <c r="C261" s="64">
        <f>IF(AND(TONGHOP!O261="KTHP",TONGHOP!P261="LT",TONGHOP!I261&lt;&gt;""),TONGHOP!R261,"")</f>
        <v>43</v>
      </c>
      <c r="D261" s="93" t="str">
        <f>IF(F261="","",SUBTOTAL(3,$F$2:$F261))</f>
        <v/>
      </c>
      <c r="E261" s="64" t="str">
        <f>IF(AND(TONGHOP!O261="KTHP",TONGHOP!P261="TL",TONGHOP!I261&lt;&gt;""),TONGHOP!I261,"")</f>
        <v/>
      </c>
      <c r="F261" s="64" t="str">
        <f>IF(AND(TONGHOP!O261="KTHP",TONGHOP!P261="TL",TONGHOP!I261&lt;&gt;""),TONGHOP!R261,"")</f>
        <v/>
      </c>
      <c r="G261" s="64" t="str">
        <f>IF(AND(TONGHOP!O261="KTHP",TONGHOP!P261="VĐ",TONGHOP!I261&lt;&gt;""),TONGHOP!I261,"")</f>
        <v/>
      </c>
      <c r="H261" s="64" t="str">
        <f>IF(AND(TONGHOP!O261="KTHP",TONGHOP!P261="VĐ",TONGHOP!I261&lt;&gt;""),TONGHOP!R261,"")</f>
        <v/>
      </c>
      <c r="I261" s="64" t="str">
        <f>IF(AND(TONGHOP!O261="KTHP",TONGHOP!P261="TH",TONGHOP!I261&lt;&gt;""),TONGHOP!I261,"")</f>
        <v/>
      </c>
      <c r="J261" s="64" t="str">
        <f>IF(AND(TONGHOP!O261="KTHP",TONGHOP!P261="TH",TONGHOP!I261&lt;&gt;""),TONGHOP!R261,"")</f>
        <v/>
      </c>
    </row>
    <row r="262" spans="1:10" hidden="1">
      <c r="A262" s="93">
        <f>IF(C262="","",SUBTOTAL(3,$C$2:$C262))</f>
        <v>0</v>
      </c>
      <c r="B262" s="64" t="str">
        <f>IF(AND(TONGHOP!O262="KTHP",TONGHOP!P262="LT",TONGHOP!I262&lt;&gt;""),TONGHOP!I262,"")</f>
        <v>Nguyễn Ngọc Trí</v>
      </c>
      <c r="C262" s="64">
        <f>IF(AND(TONGHOP!O262="KTHP",TONGHOP!P262="LT",TONGHOP!I262&lt;&gt;""),TONGHOP!R262,"")</f>
        <v>46</v>
      </c>
      <c r="D262" s="93" t="str">
        <f>IF(F262="","",SUBTOTAL(3,$F$2:$F262))</f>
        <v/>
      </c>
      <c r="E262" s="64" t="str">
        <f>IF(AND(TONGHOP!O262="KTHP",TONGHOP!P262="TL",TONGHOP!I262&lt;&gt;""),TONGHOP!I262,"")</f>
        <v/>
      </c>
      <c r="F262" s="64" t="str">
        <f>IF(AND(TONGHOP!O262="KTHP",TONGHOP!P262="TL",TONGHOP!I262&lt;&gt;""),TONGHOP!R262,"")</f>
        <v/>
      </c>
      <c r="G262" s="64" t="str">
        <f>IF(AND(TONGHOP!O262="KTHP",TONGHOP!P262="VĐ",TONGHOP!I262&lt;&gt;""),TONGHOP!I262,"")</f>
        <v/>
      </c>
      <c r="H262" s="64" t="str">
        <f>IF(AND(TONGHOP!O262="KTHP",TONGHOP!P262="VĐ",TONGHOP!I262&lt;&gt;""),TONGHOP!R262,"")</f>
        <v/>
      </c>
      <c r="I262" s="64" t="str">
        <f>IF(AND(TONGHOP!O262="KTHP",TONGHOP!P262="TH",TONGHOP!I262&lt;&gt;""),TONGHOP!I262,"")</f>
        <v/>
      </c>
      <c r="J262" s="64" t="str">
        <f>IF(AND(TONGHOP!O262="KTHP",TONGHOP!P262="TH",TONGHOP!I262&lt;&gt;""),TONGHOP!R262,"")</f>
        <v/>
      </c>
    </row>
    <row r="263" spans="1:10" hidden="1">
      <c r="A263" s="93" t="str">
        <f>IF(C263="","",SUBTOTAL(3,$C$2:$C263))</f>
        <v/>
      </c>
      <c r="B263" s="64" t="str">
        <f>IF(AND(TONGHOP!O263="KTHP",TONGHOP!P263="LT",TONGHOP!I263&lt;&gt;""),TONGHOP!I263,"")</f>
        <v/>
      </c>
      <c r="C263" s="64" t="str">
        <f>IF(AND(TONGHOP!O263="KTHP",TONGHOP!P263="LT",TONGHOP!I263&lt;&gt;""),TONGHOP!R263,"")</f>
        <v/>
      </c>
      <c r="D263" s="93" t="str">
        <f>IF(F263="","",SUBTOTAL(3,$F$2:$F263))</f>
        <v/>
      </c>
      <c r="E263" s="64" t="str">
        <f>IF(AND(TONGHOP!O263="KTHP",TONGHOP!P263="TL",TONGHOP!I263&lt;&gt;""),TONGHOP!I263,"")</f>
        <v/>
      </c>
      <c r="F263" s="64" t="str">
        <f>IF(AND(TONGHOP!O263="KTHP",TONGHOP!P263="TL",TONGHOP!I263&lt;&gt;""),TONGHOP!R263,"")</f>
        <v/>
      </c>
      <c r="G263" s="64" t="str">
        <f>IF(AND(TONGHOP!O263="KTHP",TONGHOP!P263="VĐ",TONGHOP!I263&lt;&gt;""),TONGHOP!I263,"")</f>
        <v/>
      </c>
      <c r="H263" s="64" t="str">
        <f>IF(AND(TONGHOP!O263="KTHP",TONGHOP!P263="VĐ",TONGHOP!I263&lt;&gt;""),TONGHOP!R263,"")</f>
        <v/>
      </c>
      <c r="I263" s="64" t="str">
        <f>IF(AND(TONGHOP!O263="KTHP",TONGHOP!P263="TH",TONGHOP!I263&lt;&gt;""),TONGHOP!I263,"")</f>
        <v/>
      </c>
      <c r="J263" s="64" t="str">
        <f>IF(AND(TONGHOP!O263="KTHP",TONGHOP!P263="TH",TONGHOP!I263&lt;&gt;""),TONGHOP!R263,"")</f>
        <v/>
      </c>
    </row>
    <row r="264" spans="1:10" hidden="1">
      <c r="A264" s="93">
        <f>IF(C264="","",SUBTOTAL(3,$C$2:$C264))</f>
        <v>0</v>
      </c>
      <c r="B264" s="64" t="str">
        <f>IF(AND(TONGHOP!O264="KTHP",TONGHOP!P264="LT",TONGHOP!I264&lt;&gt;""),TONGHOP!I264,"")</f>
        <v>Đinh Đồng Hiệp</v>
      </c>
      <c r="C264" s="64">
        <f>IF(AND(TONGHOP!O264="KTHP",TONGHOP!P264="LT",TONGHOP!I264&lt;&gt;""),TONGHOP!R264,"")</f>
        <v>50</v>
      </c>
      <c r="D264" s="93" t="str">
        <f>IF(F264="","",SUBTOTAL(3,$F$2:$F264))</f>
        <v/>
      </c>
      <c r="E264" s="64" t="str">
        <f>IF(AND(TONGHOP!O264="KTHP",TONGHOP!P264="TL",TONGHOP!I264&lt;&gt;""),TONGHOP!I264,"")</f>
        <v/>
      </c>
      <c r="F264" s="64" t="str">
        <f>IF(AND(TONGHOP!O264="KTHP",TONGHOP!P264="TL",TONGHOP!I264&lt;&gt;""),TONGHOP!R264,"")</f>
        <v/>
      </c>
      <c r="G264" s="64" t="str">
        <f>IF(AND(TONGHOP!O264="KTHP",TONGHOP!P264="VĐ",TONGHOP!I264&lt;&gt;""),TONGHOP!I264,"")</f>
        <v/>
      </c>
      <c r="H264" s="64" t="str">
        <f>IF(AND(TONGHOP!O264="KTHP",TONGHOP!P264="VĐ",TONGHOP!I264&lt;&gt;""),TONGHOP!R264,"")</f>
        <v/>
      </c>
      <c r="I264" s="64" t="str">
        <f>IF(AND(TONGHOP!O264="KTHP",TONGHOP!P264="TH",TONGHOP!I264&lt;&gt;""),TONGHOP!I264,"")</f>
        <v/>
      </c>
      <c r="J264" s="64" t="str">
        <f>IF(AND(TONGHOP!O264="KTHP",TONGHOP!P264="TH",TONGHOP!I264&lt;&gt;""),TONGHOP!R264,"")</f>
        <v/>
      </c>
    </row>
    <row r="265" spans="1:10" hidden="1">
      <c r="A265" s="93">
        <f>IF(C265="","",SUBTOTAL(3,$C$2:$C265))</f>
        <v>0</v>
      </c>
      <c r="B265" s="64" t="str">
        <f>IF(AND(TONGHOP!O265="KTHP",TONGHOP!P265="LT",TONGHOP!I265&lt;&gt;""),TONGHOP!I265,"")</f>
        <v>Đinh Đồng Hiệp</v>
      </c>
      <c r="C265" s="64">
        <f>IF(AND(TONGHOP!O265="KTHP",TONGHOP!P265="LT",TONGHOP!I265&lt;&gt;""),TONGHOP!R265,"")</f>
        <v>38</v>
      </c>
      <c r="D265" s="93" t="str">
        <f>IF(F265="","",SUBTOTAL(3,$F$2:$F265))</f>
        <v/>
      </c>
      <c r="E265" s="64" t="str">
        <f>IF(AND(TONGHOP!O265="KTHP",TONGHOP!P265="TL",TONGHOP!I265&lt;&gt;""),TONGHOP!I265,"")</f>
        <v/>
      </c>
      <c r="F265" s="64" t="str">
        <f>IF(AND(TONGHOP!O265="KTHP",TONGHOP!P265="TL",TONGHOP!I265&lt;&gt;""),TONGHOP!R265,"")</f>
        <v/>
      </c>
      <c r="G265" s="64" t="str">
        <f>IF(AND(TONGHOP!O265="KTHP",TONGHOP!P265="VĐ",TONGHOP!I265&lt;&gt;""),TONGHOP!I265,"")</f>
        <v/>
      </c>
      <c r="H265" s="64" t="str">
        <f>IF(AND(TONGHOP!O265="KTHP",TONGHOP!P265="VĐ",TONGHOP!I265&lt;&gt;""),TONGHOP!R265,"")</f>
        <v/>
      </c>
      <c r="I265" s="64" t="str">
        <f>IF(AND(TONGHOP!O265="KTHP",TONGHOP!P265="TH",TONGHOP!I265&lt;&gt;""),TONGHOP!I265,"")</f>
        <v/>
      </c>
      <c r="J265" s="64" t="str">
        <f>IF(AND(TONGHOP!O265="KTHP",TONGHOP!P265="TH",TONGHOP!I265&lt;&gt;""),TONGHOP!R265,"")</f>
        <v/>
      </c>
    </row>
    <row r="266" spans="1:10" hidden="1">
      <c r="A266" s="93" t="str">
        <f>IF(C266="","",SUBTOTAL(3,$C$2:$C266))</f>
        <v/>
      </c>
      <c r="B266" s="64" t="str">
        <f>IF(AND(TONGHOP!O266="KTHP",TONGHOP!P266="LT",TONGHOP!I266&lt;&gt;""),TONGHOP!I266,"")</f>
        <v/>
      </c>
      <c r="C266" s="64" t="str">
        <f>IF(AND(TONGHOP!O266="KTHP",TONGHOP!P266="LT",TONGHOP!I266&lt;&gt;""),TONGHOP!R266,"")</f>
        <v/>
      </c>
      <c r="D266" s="93" t="str">
        <f>IF(F266="","",SUBTOTAL(3,$F$2:$F266))</f>
        <v/>
      </c>
      <c r="E266" s="64" t="str">
        <f>IF(AND(TONGHOP!O266="KTHP",TONGHOP!P266="TL",TONGHOP!I266&lt;&gt;""),TONGHOP!I266,"")</f>
        <v/>
      </c>
      <c r="F266" s="64" t="str">
        <f>IF(AND(TONGHOP!O266="KTHP",TONGHOP!P266="TL",TONGHOP!I266&lt;&gt;""),TONGHOP!R266,"")</f>
        <v/>
      </c>
      <c r="G266" s="64" t="str">
        <f>IF(AND(TONGHOP!O266="KTHP",TONGHOP!P266="VĐ",TONGHOP!I266&lt;&gt;""),TONGHOP!I266,"")</f>
        <v/>
      </c>
      <c r="H266" s="64" t="str">
        <f>IF(AND(TONGHOP!O266="KTHP",TONGHOP!P266="VĐ",TONGHOP!I266&lt;&gt;""),TONGHOP!R266,"")</f>
        <v/>
      </c>
      <c r="I266" s="64" t="str">
        <f>IF(AND(TONGHOP!O266="KTHP",TONGHOP!P266="TH",TONGHOP!I266&lt;&gt;""),TONGHOP!I266,"")</f>
        <v/>
      </c>
      <c r="J266" s="64" t="str">
        <f>IF(AND(TONGHOP!O266="KTHP",TONGHOP!P266="TH",TONGHOP!I266&lt;&gt;""),TONGHOP!R266,"")</f>
        <v/>
      </c>
    </row>
    <row r="267" spans="1:10" hidden="1">
      <c r="A267" s="93">
        <f>IF(C267="","",SUBTOTAL(3,$C$2:$C267))</f>
        <v>0</v>
      </c>
      <c r="B267" s="64" t="str">
        <f>IF(AND(TONGHOP!O267="KTHP",TONGHOP!P267="LT",TONGHOP!I267&lt;&gt;""),TONGHOP!I267,"")</f>
        <v>Hà Như Mai</v>
      </c>
      <c r="C267" s="64">
        <f>IF(AND(TONGHOP!O267="KTHP",TONGHOP!P267="LT",TONGHOP!I267&lt;&gt;""),TONGHOP!R267,"")</f>
        <v>46</v>
      </c>
      <c r="D267" s="93" t="str">
        <f>IF(F267="","",SUBTOTAL(3,$F$2:$F267))</f>
        <v/>
      </c>
      <c r="E267" s="64" t="str">
        <f>IF(AND(TONGHOP!O267="KTHP",TONGHOP!P267="TL",TONGHOP!I267&lt;&gt;""),TONGHOP!I267,"")</f>
        <v/>
      </c>
      <c r="F267" s="64" t="str">
        <f>IF(AND(TONGHOP!O267="KTHP",TONGHOP!P267="TL",TONGHOP!I267&lt;&gt;""),TONGHOP!R267,"")</f>
        <v/>
      </c>
      <c r="G267" s="64" t="str">
        <f>IF(AND(TONGHOP!O267="KTHP",TONGHOP!P267="VĐ",TONGHOP!I267&lt;&gt;""),TONGHOP!I267,"")</f>
        <v/>
      </c>
      <c r="H267" s="64" t="str">
        <f>IF(AND(TONGHOP!O267="KTHP",TONGHOP!P267="VĐ",TONGHOP!I267&lt;&gt;""),TONGHOP!R267,"")</f>
        <v/>
      </c>
      <c r="I267" s="64" t="str">
        <f>IF(AND(TONGHOP!O267="KTHP",TONGHOP!P267="TH",TONGHOP!I267&lt;&gt;""),TONGHOP!I267,"")</f>
        <v/>
      </c>
      <c r="J267" s="64" t="str">
        <f>IF(AND(TONGHOP!O267="KTHP",TONGHOP!P267="TH",TONGHOP!I267&lt;&gt;""),TONGHOP!R267,"")</f>
        <v/>
      </c>
    </row>
    <row r="268" spans="1:10" hidden="1">
      <c r="A268" s="93" t="str">
        <f>IF(C268="","",SUBTOTAL(3,$C$2:$C268))</f>
        <v/>
      </c>
      <c r="B268" s="64" t="str">
        <f>IF(AND(TONGHOP!O268="KTHP",TONGHOP!P268="LT",TONGHOP!I268&lt;&gt;""),TONGHOP!I268,"")</f>
        <v/>
      </c>
      <c r="C268" s="64" t="str">
        <f>IF(AND(TONGHOP!O268="KTHP",TONGHOP!P268="LT",TONGHOP!I268&lt;&gt;""),TONGHOP!R268,"")</f>
        <v/>
      </c>
      <c r="D268" s="93" t="str">
        <f>IF(F268="","",SUBTOTAL(3,$F$2:$F268))</f>
        <v/>
      </c>
      <c r="E268" s="64" t="str">
        <f>IF(AND(TONGHOP!O268="KTHP",TONGHOP!P268="TL",TONGHOP!I268&lt;&gt;""),TONGHOP!I268,"")</f>
        <v/>
      </c>
      <c r="F268" s="64" t="str">
        <f>IF(AND(TONGHOP!O268="KTHP",TONGHOP!P268="TL",TONGHOP!I268&lt;&gt;""),TONGHOP!R268,"")</f>
        <v/>
      </c>
      <c r="G268" s="64" t="str">
        <f>IF(AND(TONGHOP!O268="KTHP",TONGHOP!P268="VĐ",TONGHOP!I268&lt;&gt;""),TONGHOP!I268,"")</f>
        <v/>
      </c>
      <c r="H268" s="64" t="str">
        <f>IF(AND(TONGHOP!O268="KTHP",TONGHOP!P268="VĐ",TONGHOP!I268&lt;&gt;""),TONGHOP!R268,"")</f>
        <v/>
      </c>
      <c r="I268" s="64" t="str">
        <f>IF(AND(TONGHOP!O268="KTHP",TONGHOP!P268="TH",TONGHOP!I268&lt;&gt;""),TONGHOP!I268,"")</f>
        <v/>
      </c>
      <c r="J268" s="64" t="str">
        <f>IF(AND(TONGHOP!O268="KTHP",TONGHOP!P268="TH",TONGHOP!I268&lt;&gt;""),TONGHOP!R268,"")</f>
        <v/>
      </c>
    </row>
    <row r="269" spans="1:10" hidden="1">
      <c r="A269" s="93">
        <f>IF(C269="","",SUBTOTAL(3,$C$2:$C269))</f>
        <v>0</v>
      </c>
      <c r="B269" s="64" t="str">
        <f>IF(AND(TONGHOP!O269="KTHP",TONGHOP!P269="LT",TONGHOP!I269&lt;&gt;""),TONGHOP!I269,"")</f>
        <v>Nguyễn Văn Danh</v>
      </c>
      <c r="C269" s="64">
        <f>IF(AND(TONGHOP!O269="KTHP",TONGHOP!P269="LT",TONGHOP!I269&lt;&gt;""),TONGHOP!R269,"")</f>
        <v>26</v>
      </c>
      <c r="D269" s="93" t="str">
        <f>IF(F269="","",SUBTOTAL(3,$F$2:$F269))</f>
        <v/>
      </c>
      <c r="E269" s="64" t="str">
        <f>IF(AND(TONGHOP!O269="KTHP",TONGHOP!P269="TL",TONGHOP!I269&lt;&gt;""),TONGHOP!I269,"")</f>
        <v/>
      </c>
      <c r="F269" s="64" t="str">
        <f>IF(AND(TONGHOP!O269="KTHP",TONGHOP!P269="TL",TONGHOP!I269&lt;&gt;""),TONGHOP!R269,"")</f>
        <v/>
      </c>
      <c r="G269" s="64" t="str">
        <f>IF(AND(TONGHOP!O269="KTHP",TONGHOP!P269="VĐ",TONGHOP!I269&lt;&gt;""),TONGHOP!I269,"")</f>
        <v/>
      </c>
      <c r="H269" s="64" t="str">
        <f>IF(AND(TONGHOP!O269="KTHP",TONGHOP!P269="VĐ",TONGHOP!I269&lt;&gt;""),TONGHOP!R269,"")</f>
        <v/>
      </c>
      <c r="I269" s="64" t="str">
        <f>IF(AND(TONGHOP!O269="KTHP",TONGHOP!P269="TH",TONGHOP!I269&lt;&gt;""),TONGHOP!I269,"")</f>
        <v/>
      </c>
      <c r="J269" s="64" t="str">
        <f>IF(AND(TONGHOP!O269="KTHP",TONGHOP!P269="TH",TONGHOP!I269&lt;&gt;""),TONGHOP!R269,"")</f>
        <v/>
      </c>
    </row>
    <row r="270" spans="1:10" hidden="1">
      <c r="A270" s="93">
        <f>IF(C270="","",SUBTOTAL(3,$C$2:$C270))</f>
        <v>0</v>
      </c>
      <c r="B270" s="64" t="str">
        <f>IF(AND(TONGHOP!O270="KTHP",TONGHOP!P270="LT",TONGHOP!I270&lt;&gt;""),TONGHOP!I270,"")</f>
        <v>Nguyễn Văn Danh</v>
      </c>
      <c r="C270" s="64">
        <f>IF(AND(TONGHOP!O270="KTHP",TONGHOP!P270="LT",TONGHOP!I270&lt;&gt;""),TONGHOP!R270,"")</f>
        <v>29</v>
      </c>
      <c r="D270" s="93" t="str">
        <f>IF(F270="","",SUBTOTAL(3,$F$2:$F270))</f>
        <v/>
      </c>
      <c r="E270" s="64" t="str">
        <f>IF(AND(TONGHOP!O270="KTHP",TONGHOP!P270="TL",TONGHOP!I270&lt;&gt;""),TONGHOP!I270,"")</f>
        <v/>
      </c>
      <c r="F270" s="64" t="str">
        <f>IF(AND(TONGHOP!O270="KTHP",TONGHOP!P270="TL",TONGHOP!I270&lt;&gt;""),TONGHOP!R270,"")</f>
        <v/>
      </c>
      <c r="G270" s="64" t="str">
        <f>IF(AND(TONGHOP!O270="KTHP",TONGHOP!P270="VĐ",TONGHOP!I270&lt;&gt;""),TONGHOP!I270,"")</f>
        <v/>
      </c>
      <c r="H270" s="64" t="str">
        <f>IF(AND(TONGHOP!O270="KTHP",TONGHOP!P270="VĐ",TONGHOP!I270&lt;&gt;""),TONGHOP!R270,"")</f>
        <v/>
      </c>
      <c r="I270" s="64" t="str">
        <f>IF(AND(TONGHOP!O270="KTHP",TONGHOP!P270="TH",TONGHOP!I270&lt;&gt;""),TONGHOP!I270,"")</f>
        <v/>
      </c>
      <c r="J270" s="64" t="str">
        <f>IF(AND(TONGHOP!O270="KTHP",TONGHOP!P270="TH",TONGHOP!I270&lt;&gt;""),TONGHOP!R270,"")</f>
        <v/>
      </c>
    </row>
    <row r="271" spans="1:10" hidden="1">
      <c r="A271" s="93">
        <f>IF(C271="","",SUBTOTAL(3,$C$2:$C271))</f>
        <v>0</v>
      </c>
      <c r="B271" s="64" t="str">
        <f>IF(AND(TONGHOP!O271="KTHP",TONGHOP!P271="LT",TONGHOP!I271&lt;&gt;""),TONGHOP!I271,"")</f>
        <v>Đỗ Thị Hải Yến</v>
      </c>
      <c r="C271" s="64">
        <f>IF(AND(TONGHOP!O271="KTHP",TONGHOP!P271="LT",TONGHOP!I271&lt;&gt;""),TONGHOP!R271,"")</f>
        <v>26</v>
      </c>
      <c r="D271" s="93" t="str">
        <f>IF(F271="","",SUBTOTAL(3,$F$2:$F271))</f>
        <v/>
      </c>
      <c r="E271" s="64" t="str">
        <f>IF(AND(TONGHOP!O271="KTHP",TONGHOP!P271="TL",TONGHOP!I271&lt;&gt;""),TONGHOP!I271,"")</f>
        <v/>
      </c>
      <c r="F271" s="64" t="str">
        <f>IF(AND(TONGHOP!O271="KTHP",TONGHOP!P271="TL",TONGHOP!I271&lt;&gt;""),TONGHOP!R271,"")</f>
        <v/>
      </c>
      <c r="G271" s="64" t="str">
        <f>IF(AND(TONGHOP!O271="KTHP",TONGHOP!P271="VĐ",TONGHOP!I271&lt;&gt;""),TONGHOP!I271,"")</f>
        <v/>
      </c>
      <c r="H271" s="64" t="str">
        <f>IF(AND(TONGHOP!O271="KTHP",TONGHOP!P271="VĐ",TONGHOP!I271&lt;&gt;""),TONGHOP!R271,"")</f>
        <v/>
      </c>
      <c r="I271" s="64" t="str">
        <f>IF(AND(TONGHOP!O271="KTHP",TONGHOP!P271="TH",TONGHOP!I271&lt;&gt;""),TONGHOP!I271,"")</f>
        <v/>
      </c>
      <c r="J271" s="64" t="str">
        <f>IF(AND(TONGHOP!O271="KTHP",TONGHOP!P271="TH",TONGHOP!I271&lt;&gt;""),TONGHOP!R271,"")</f>
        <v/>
      </c>
    </row>
    <row r="272" spans="1:10" hidden="1">
      <c r="A272" s="93">
        <f>IF(C272="","",SUBTOTAL(3,$C$2:$C272))</f>
        <v>0</v>
      </c>
      <c r="B272" s="64" t="str">
        <f>IF(AND(TONGHOP!O272="KTHP",TONGHOP!P272="LT",TONGHOP!I272&lt;&gt;""),TONGHOP!I272,"")</f>
        <v>Đỗ Thị Hải Yến</v>
      </c>
      <c r="C272" s="64">
        <f>IF(AND(TONGHOP!O272="KTHP",TONGHOP!P272="LT",TONGHOP!I272&lt;&gt;""),TONGHOP!R272,"")</f>
        <v>29</v>
      </c>
      <c r="D272" s="93" t="str">
        <f>IF(F272="","",SUBTOTAL(3,$F$2:$F272))</f>
        <v/>
      </c>
      <c r="E272" s="64" t="str">
        <f>IF(AND(TONGHOP!O272="KTHP",TONGHOP!P272="TL",TONGHOP!I272&lt;&gt;""),TONGHOP!I272,"")</f>
        <v/>
      </c>
      <c r="F272" s="64" t="str">
        <f>IF(AND(TONGHOP!O272="KTHP",TONGHOP!P272="TL",TONGHOP!I272&lt;&gt;""),TONGHOP!R272,"")</f>
        <v/>
      </c>
      <c r="G272" s="64" t="str">
        <f>IF(AND(TONGHOP!O272="KTHP",TONGHOP!P272="VĐ",TONGHOP!I272&lt;&gt;""),TONGHOP!I272,"")</f>
        <v/>
      </c>
      <c r="H272" s="64" t="str">
        <f>IF(AND(TONGHOP!O272="KTHP",TONGHOP!P272="VĐ",TONGHOP!I272&lt;&gt;""),TONGHOP!R272,"")</f>
        <v/>
      </c>
      <c r="I272" s="64" t="str">
        <f>IF(AND(TONGHOP!O272="KTHP",TONGHOP!P272="TH",TONGHOP!I272&lt;&gt;""),TONGHOP!I272,"")</f>
        <v/>
      </c>
      <c r="J272" s="64" t="str">
        <f>IF(AND(TONGHOP!O272="KTHP",TONGHOP!P272="TH",TONGHOP!I272&lt;&gt;""),TONGHOP!R272,"")</f>
        <v/>
      </c>
    </row>
    <row r="273" spans="1:10" hidden="1">
      <c r="A273" s="93" t="str">
        <f>IF(C273="","",SUBTOTAL(3,$C$2:$C273))</f>
        <v/>
      </c>
      <c r="B273" s="64" t="str">
        <f>IF(AND(TONGHOP!O273="KTHP",TONGHOP!P273="LT",TONGHOP!I273&lt;&gt;""),TONGHOP!I273,"")</f>
        <v/>
      </c>
      <c r="C273" s="64" t="str">
        <f>IF(AND(TONGHOP!O273="KTHP",TONGHOP!P273="LT",TONGHOP!I273&lt;&gt;""),TONGHOP!R273,"")</f>
        <v/>
      </c>
      <c r="D273" s="93" t="str">
        <f>IF(F273="","",SUBTOTAL(3,$F$2:$F273))</f>
        <v/>
      </c>
      <c r="E273" s="64" t="str">
        <f>IF(AND(TONGHOP!O273="KTHP",TONGHOP!P273="TL",TONGHOP!I273&lt;&gt;""),TONGHOP!I273,"")</f>
        <v/>
      </c>
      <c r="F273" s="64" t="str">
        <f>IF(AND(TONGHOP!O273="KTHP",TONGHOP!P273="TL",TONGHOP!I273&lt;&gt;""),TONGHOP!R273,"")</f>
        <v/>
      </c>
      <c r="G273" s="64" t="str">
        <f>IF(AND(TONGHOP!O273="KTHP",TONGHOP!P273="VĐ",TONGHOP!I273&lt;&gt;""),TONGHOP!I273,"")</f>
        <v/>
      </c>
      <c r="H273" s="64" t="str">
        <f>IF(AND(TONGHOP!O273="KTHP",TONGHOP!P273="VĐ",TONGHOP!I273&lt;&gt;""),TONGHOP!R273,"")</f>
        <v/>
      </c>
      <c r="I273" s="64" t="str">
        <f>IF(AND(TONGHOP!O273="KTHP",TONGHOP!P273="TH",TONGHOP!I273&lt;&gt;""),TONGHOP!I273,"")</f>
        <v/>
      </c>
      <c r="J273" s="64" t="str">
        <f>IF(AND(TONGHOP!O273="KTHP",TONGHOP!P273="TH",TONGHOP!I273&lt;&gt;""),TONGHOP!R273,"")</f>
        <v/>
      </c>
    </row>
    <row r="274" spans="1:10" hidden="1">
      <c r="A274" s="93" t="str">
        <f>IF(C274="","",SUBTOTAL(3,$C$2:$C274))</f>
        <v/>
      </c>
      <c r="B274" s="64" t="str">
        <f>IF(AND(TONGHOP!O274="KTHP",TONGHOP!P274="LT",TONGHOP!I274&lt;&gt;""),TONGHOP!I274,"")</f>
        <v/>
      </c>
      <c r="C274" s="64" t="str">
        <f>IF(AND(TONGHOP!O274="KTHP",TONGHOP!P274="LT",TONGHOP!I274&lt;&gt;""),TONGHOP!R274,"")</f>
        <v/>
      </c>
      <c r="D274" s="93" t="str">
        <f>IF(F274="","",SUBTOTAL(3,$F$2:$F274))</f>
        <v/>
      </c>
      <c r="E274" s="64" t="str">
        <f>IF(AND(TONGHOP!O274="KTHP",TONGHOP!P274="TL",TONGHOP!I274&lt;&gt;""),TONGHOP!I274,"")</f>
        <v/>
      </c>
      <c r="F274" s="64" t="str">
        <f>IF(AND(TONGHOP!O274="KTHP",TONGHOP!P274="TL",TONGHOP!I274&lt;&gt;""),TONGHOP!R274,"")</f>
        <v/>
      </c>
      <c r="G274" s="64" t="str">
        <f>IF(AND(TONGHOP!O274="KTHP",TONGHOP!P274="VĐ",TONGHOP!I274&lt;&gt;""),TONGHOP!I274,"")</f>
        <v/>
      </c>
      <c r="H274" s="64" t="str">
        <f>IF(AND(TONGHOP!O274="KTHP",TONGHOP!P274="VĐ",TONGHOP!I274&lt;&gt;""),TONGHOP!R274,"")</f>
        <v/>
      </c>
      <c r="I274" s="64" t="str">
        <f>IF(AND(TONGHOP!O274="KTHP",TONGHOP!P274="TH",TONGHOP!I274&lt;&gt;""),TONGHOP!I274,"")</f>
        <v/>
      </c>
      <c r="J274" s="64" t="str">
        <f>IF(AND(TONGHOP!O274="KTHP",TONGHOP!P274="TH",TONGHOP!I274&lt;&gt;""),TONGHOP!R274,"")</f>
        <v/>
      </c>
    </row>
    <row r="275" spans="1:10" hidden="1">
      <c r="A275" s="93" t="str">
        <f>IF(C275="","",SUBTOTAL(3,$C$2:$C275))</f>
        <v/>
      </c>
      <c r="B275" s="64" t="str">
        <f>IF(AND(TONGHOP!O275="KTHP",TONGHOP!P275="LT",TONGHOP!I275&lt;&gt;""),TONGHOP!I275,"")</f>
        <v/>
      </c>
      <c r="C275" s="64" t="str">
        <f>IF(AND(TONGHOP!O275="KTHP",TONGHOP!P275="LT",TONGHOP!I275&lt;&gt;""),TONGHOP!R275,"")</f>
        <v/>
      </c>
      <c r="D275" s="93" t="str">
        <f>IF(F275="","",SUBTOTAL(3,$F$2:$F275))</f>
        <v/>
      </c>
      <c r="E275" s="64" t="str">
        <f>IF(AND(TONGHOP!O275="KTHP",TONGHOP!P275="TL",TONGHOP!I275&lt;&gt;""),TONGHOP!I275,"")</f>
        <v/>
      </c>
      <c r="F275" s="64" t="str">
        <f>IF(AND(TONGHOP!O275="KTHP",TONGHOP!P275="TL",TONGHOP!I275&lt;&gt;""),TONGHOP!R275,"")</f>
        <v/>
      </c>
      <c r="G275" s="64" t="str">
        <f>IF(AND(TONGHOP!O275="KTHP",TONGHOP!P275="VĐ",TONGHOP!I275&lt;&gt;""),TONGHOP!I275,"")</f>
        <v/>
      </c>
      <c r="H275" s="64" t="str">
        <f>IF(AND(TONGHOP!O275="KTHP",TONGHOP!P275="VĐ",TONGHOP!I275&lt;&gt;""),TONGHOP!R275,"")</f>
        <v/>
      </c>
      <c r="I275" s="64" t="str">
        <f>IF(AND(TONGHOP!O275="KTHP",TONGHOP!P275="TH",TONGHOP!I275&lt;&gt;""),TONGHOP!I275,"")</f>
        <v/>
      </c>
      <c r="J275" s="64" t="str">
        <f>IF(AND(TONGHOP!O275="KTHP",TONGHOP!P275="TH",TONGHOP!I275&lt;&gt;""),TONGHOP!R275,"")</f>
        <v/>
      </c>
    </row>
    <row r="276" spans="1:10" hidden="1">
      <c r="A276" s="93">
        <f>IF(C276="","",SUBTOTAL(3,$C$2:$C276))</f>
        <v>0</v>
      </c>
      <c r="B276" s="64" t="str">
        <f>IF(AND(TONGHOP!O276="KTHP",TONGHOP!P276="LT",TONGHOP!I276&lt;&gt;""),TONGHOP!I276,"")</f>
        <v>Vũ Thị Thái Linh</v>
      </c>
      <c r="C276" s="64">
        <f>IF(AND(TONGHOP!O276="KTHP",TONGHOP!P276="LT",TONGHOP!I276&lt;&gt;""),TONGHOP!R276,"")</f>
        <v>41</v>
      </c>
      <c r="D276" s="93" t="str">
        <f>IF(F276="","",SUBTOTAL(3,$F$2:$F276))</f>
        <v/>
      </c>
      <c r="E276" s="64" t="str">
        <f>IF(AND(TONGHOP!O276="KTHP",TONGHOP!P276="TL",TONGHOP!I276&lt;&gt;""),TONGHOP!I276,"")</f>
        <v/>
      </c>
      <c r="F276" s="64" t="str">
        <f>IF(AND(TONGHOP!O276="KTHP",TONGHOP!P276="TL",TONGHOP!I276&lt;&gt;""),TONGHOP!R276,"")</f>
        <v/>
      </c>
      <c r="G276" s="64" t="str">
        <f>IF(AND(TONGHOP!O276="KTHP",TONGHOP!P276="VĐ",TONGHOP!I276&lt;&gt;""),TONGHOP!I276,"")</f>
        <v/>
      </c>
      <c r="H276" s="64" t="str">
        <f>IF(AND(TONGHOP!O276="KTHP",TONGHOP!P276="VĐ",TONGHOP!I276&lt;&gt;""),TONGHOP!R276,"")</f>
        <v/>
      </c>
      <c r="I276" s="64" t="str">
        <f>IF(AND(TONGHOP!O276="KTHP",TONGHOP!P276="TH",TONGHOP!I276&lt;&gt;""),TONGHOP!I276,"")</f>
        <v/>
      </c>
      <c r="J276" s="64" t="str">
        <f>IF(AND(TONGHOP!O276="KTHP",TONGHOP!P276="TH",TONGHOP!I276&lt;&gt;""),TONGHOP!R276,"")</f>
        <v/>
      </c>
    </row>
    <row r="277" spans="1:10" hidden="1">
      <c r="A277" s="93" t="str">
        <f>IF(C277="","",SUBTOTAL(3,$C$2:$C277))</f>
        <v/>
      </c>
      <c r="B277" s="64" t="str">
        <f>IF(AND(TONGHOP!O277="KTHP",TONGHOP!P277="LT",TONGHOP!I277&lt;&gt;""),TONGHOP!I277,"")</f>
        <v/>
      </c>
      <c r="C277" s="64" t="str">
        <f>IF(AND(TONGHOP!O277="KTHP",TONGHOP!P277="LT",TONGHOP!I277&lt;&gt;""),TONGHOP!R277,"")</f>
        <v/>
      </c>
      <c r="D277" s="93" t="str">
        <f>IF(F277="","",SUBTOTAL(3,$F$2:$F277))</f>
        <v/>
      </c>
      <c r="E277" s="64" t="str">
        <f>IF(AND(TONGHOP!O277="KTHP",TONGHOP!P277="TL",TONGHOP!I277&lt;&gt;""),TONGHOP!I277,"")</f>
        <v/>
      </c>
      <c r="F277" s="64" t="str">
        <f>IF(AND(TONGHOP!O277="KTHP",TONGHOP!P277="TL",TONGHOP!I277&lt;&gt;""),TONGHOP!R277,"")</f>
        <v/>
      </c>
      <c r="G277" s="64" t="str">
        <f>IF(AND(TONGHOP!O277="KTHP",TONGHOP!P277="VĐ",TONGHOP!I277&lt;&gt;""),TONGHOP!I277,"")</f>
        <v/>
      </c>
      <c r="H277" s="64" t="str">
        <f>IF(AND(TONGHOP!O277="KTHP",TONGHOP!P277="VĐ",TONGHOP!I277&lt;&gt;""),TONGHOP!R277,"")</f>
        <v/>
      </c>
      <c r="I277" s="64" t="str">
        <f>IF(AND(TONGHOP!O277="KTHP",TONGHOP!P277="TH",TONGHOP!I277&lt;&gt;""),TONGHOP!I277,"")</f>
        <v/>
      </c>
      <c r="J277" s="64" t="str">
        <f>IF(AND(TONGHOP!O277="KTHP",TONGHOP!P277="TH",TONGHOP!I277&lt;&gt;""),TONGHOP!R277,"")</f>
        <v/>
      </c>
    </row>
    <row r="278" spans="1:10" hidden="1">
      <c r="A278" s="93">
        <f>IF(C278="","",SUBTOTAL(3,$C$2:$C278))</f>
        <v>0</v>
      </c>
      <c r="B278" s="64" t="str">
        <f>IF(AND(TONGHOP!O278="KTHP",TONGHOP!P278="LT",TONGHOP!I278&lt;&gt;""),TONGHOP!I278,"")</f>
        <v>Nguyễn Thị Thu Hồng</v>
      </c>
      <c r="C278" s="64">
        <f>IF(AND(TONGHOP!O278="KTHP",TONGHOP!P278="LT",TONGHOP!I278&lt;&gt;""),TONGHOP!R278,"")</f>
        <v>67</v>
      </c>
      <c r="D278" s="93" t="str">
        <f>IF(F278="","",SUBTOTAL(3,$F$2:$F278))</f>
        <v/>
      </c>
      <c r="E278" s="64" t="str">
        <f>IF(AND(TONGHOP!O278="KTHP",TONGHOP!P278="TL",TONGHOP!I278&lt;&gt;""),TONGHOP!I278,"")</f>
        <v/>
      </c>
      <c r="F278" s="64" t="str">
        <f>IF(AND(TONGHOP!O278="KTHP",TONGHOP!P278="TL",TONGHOP!I278&lt;&gt;""),TONGHOP!R278,"")</f>
        <v/>
      </c>
      <c r="G278" s="64" t="str">
        <f>IF(AND(TONGHOP!O278="KTHP",TONGHOP!P278="VĐ",TONGHOP!I278&lt;&gt;""),TONGHOP!I278,"")</f>
        <v/>
      </c>
      <c r="H278" s="64" t="str">
        <f>IF(AND(TONGHOP!O278="KTHP",TONGHOP!P278="VĐ",TONGHOP!I278&lt;&gt;""),TONGHOP!R278,"")</f>
        <v/>
      </c>
      <c r="I278" s="64" t="str">
        <f>IF(AND(TONGHOP!O278="KTHP",TONGHOP!P278="TH",TONGHOP!I278&lt;&gt;""),TONGHOP!I278,"")</f>
        <v/>
      </c>
      <c r="J278" s="64" t="str">
        <f>IF(AND(TONGHOP!O278="KTHP",TONGHOP!P278="TH",TONGHOP!I278&lt;&gt;""),TONGHOP!R278,"")</f>
        <v/>
      </c>
    </row>
    <row r="279" spans="1:10" hidden="1">
      <c r="A279" s="93" t="str">
        <f>IF(C279="","",SUBTOTAL(3,$C$2:$C279))</f>
        <v/>
      </c>
      <c r="B279" s="64" t="str">
        <f>IF(AND(TONGHOP!O279="KTHP",TONGHOP!P279="LT",TONGHOP!I279&lt;&gt;""),TONGHOP!I279,"")</f>
        <v/>
      </c>
      <c r="C279" s="64" t="str">
        <f>IF(AND(TONGHOP!O279="KTHP",TONGHOP!P279="LT",TONGHOP!I279&lt;&gt;""),TONGHOP!R279,"")</f>
        <v/>
      </c>
      <c r="D279" s="93" t="str">
        <f>IF(F279="","",SUBTOTAL(3,$F$2:$F279))</f>
        <v/>
      </c>
      <c r="E279" s="64" t="str">
        <f>IF(AND(TONGHOP!O279="KTHP",TONGHOP!P279="TL",TONGHOP!I279&lt;&gt;""),TONGHOP!I279,"")</f>
        <v/>
      </c>
      <c r="F279" s="64" t="str">
        <f>IF(AND(TONGHOP!O279="KTHP",TONGHOP!P279="TL",TONGHOP!I279&lt;&gt;""),TONGHOP!R279,"")</f>
        <v/>
      </c>
      <c r="G279" s="64" t="str">
        <f>IF(AND(TONGHOP!O279="KTHP",TONGHOP!P279="VĐ",TONGHOP!I279&lt;&gt;""),TONGHOP!I279,"")</f>
        <v/>
      </c>
      <c r="H279" s="64" t="str">
        <f>IF(AND(TONGHOP!O279="KTHP",TONGHOP!P279="VĐ",TONGHOP!I279&lt;&gt;""),TONGHOP!R279,"")</f>
        <v/>
      </c>
      <c r="I279" s="64" t="str">
        <f>IF(AND(TONGHOP!O279="KTHP",TONGHOP!P279="TH",TONGHOP!I279&lt;&gt;""),TONGHOP!I279,"")</f>
        <v/>
      </c>
      <c r="J279" s="64" t="str">
        <f>IF(AND(TONGHOP!O279="KTHP",TONGHOP!P279="TH",TONGHOP!I279&lt;&gt;""),TONGHOP!R279,"")</f>
        <v/>
      </c>
    </row>
    <row r="280" spans="1:10" hidden="1">
      <c r="A280" s="93">
        <f>IF(C280="","",SUBTOTAL(3,$C$2:$C280))</f>
        <v>0</v>
      </c>
      <c r="B280" s="64" t="str">
        <f>IF(AND(TONGHOP!O280="KTHP",TONGHOP!P280="LT",TONGHOP!I280&lt;&gt;""),TONGHOP!I280,"")</f>
        <v>Nguyễn Thị Thủy(TT)</v>
      </c>
      <c r="C280" s="64">
        <f>IF(AND(TONGHOP!O280="KTHP",TONGHOP!P280="LT",TONGHOP!I280&lt;&gt;""),TONGHOP!R280,"")</f>
        <v>28</v>
      </c>
      <c r="D280" s="93" t="str">
        <f>IF(F280="","",SUBTOTAL(3,$F$2:$F280))</f>
        <v/>
      </c>
      <c r="E280" s="64" t="str">
        <f>IF(AND(TONGHOP!O280="KTHP",TONGHOP!P280="TL",TONGHOP!I280&lt;&gt;""),TONGHOP!I280,"")</f>
        <v/>
      </c>
      <c r="F280" s="64" t="str">
        <f>IF(AND(TONGHOP!O280="KTHP",TONGHOP!P280="TL",TONGHOP!I280&lt;&gt;""),TONGHOP!R280,"")</f>
        <v/>
      </c>
      <c r="G280" s="64" t="str">
        <f>IF(AND(TONGHOP!O280="KTHP",TONGHOP!P280="VĐ",TONGHOP!I280&lt;&gt;""),TONGHOP!I280,"")</f>
        <v/>
      </c>
      <c r="H280" s="64" t="str">
        <f>IF(AND(TONGHOP!O280="KTHP",TONGHOP!P280="VĐ",TONGHOP!I280&lt;&gt;""),TONGHOP!R280,"")</f>
        <v/>
      </c>
      <c r="I280" s="64" t="str">
        <f>IF(AND(TONGHOP!O280="KTHP",TONGHOP!P280="TH",TONGHOP!I280&lt;&gt;""),TONGHOP!I280,"")</f>
        <v/>
      </c>
      <c r="J280" s="64" t="str">
        <f>IF(AND(TONGHOP!O280="KTHP",TONGHOP!P280="TH",TONGHOP!I280&lt;&gt;""),TONGHOP!R280,"")</f>
        <v/>
      </c>
    </row>
    <row r="281" spans="1:10" hidden="1">
      <c r="A281" s="93" t="str">
        <f>IF(C281="","",SUBTOTAL(3,$C$2:$C281))</f>
        <v/>
      </c>
      <c r="B281" s="64" t="str">
        <f>IF(AND(TONGHOP!O281="KTHP",TONGHOP!P281="LT",TONGHOP!I281&lt;&gt;""),TONGHOP!I281,"")</f>
        <v/>
      </c>
      <c r="C281" s="64" t="str">
        <f>IF(AND(TONGHOP!O281="KTHP",TONGHOP!P281="LT",TONGHOP!I281&lt;&gt;""),TONGHOP!R281,"")</f>
        <v/>
      </c>
      <c r="D281" s="93" t="str">
        <f>IF(F281="","",SUBTOTAL(3,$F$2:$F281))</f>
        <v/>
      </c>
      <c r="E281" s="64" t="str">
        <f>IF(AND(TONGHOP!O281="KTHP",TONGHOP!P281="TL",TONGHOP!I281&lt;&gt;""),TONGHOP!I281,"")</f>
        <v/>
      </c>
      <c r="F281" s="64" t="str">
        <f>IF(AND(TONGHOP!O281="KTHP",TONGHOP!P281="TL",TONGHOP!I281&lt;&gt;""),TONGHOP!R281,"")</f>
        <v/>
      </c>
      <c r="G281" s="64" t="str">
        <f>IF(AND(TONGHOP!O281="KTHP",TONGHOP!P281="VĐ",TONGHOP!I281&lt;&gt;""),TONGHOP!I281,"")</f>
        <v/>
      </c>
      <c r="H281" s="64" t="str">
        <f>IF(AND(TONGHOP!O281="KTHP",TONGHOP!P281="VĐ",TONGHOP!I281&lt;&gt;""),TONGHOP!R281,"")</f>
        <v/>
      </c>
      <c r="I281" s="64" t="str">
        <f>IF(AND(TONGHOP!O281="KTHP",TONGHOP!P281="TH",TONGHOP!I281&lt;&gt;""),TONGHOP!I281,"")</f>
        <v/>
      </c>
      <c r="J281" s="64" t="str">
        <f>IF(AND(TONGHOP!O281="KTHP",TONGHOP!P281="TH",TONGHOP!I281&lt;&gt;""),TONGHOP!R281,"")</f>
        <v/>
      </c>
    </row>
    <row r="282" spans="1:10" hidden="1">
      <c r="A282" s="93">
        <f>IF(C282="","",SUBTOTAL(3,$C$2:$C282))</f>
        <v>0</v>
      </c>
      <c r="B282" s="64" t="str">
        <f>IF(AND(TONGHOP!O282="KTHP",TONGHOP!P282="LT",TONGHOP!I282&lt;&gt;""),TONGHOP!I282,"")</f>
        <v>Nguyễn Thị Thu Hồng</v>
      </c>
      <c r="C282" s="64">
        <f>IF(AND(TONGHOP!O282="KTHP",TONGHOP!P282="LT",TONGHOP!I282&lt;&gt;""),TONGHOP!R282,"")</f>
        <v>44</v>
      </c>
      <c r="D282" s="93" t="str">
        <f>IF(F282="","",SUBTOTAL(3,$F$2:$F282))</f>
        <v/>
      </c>
      <c r="E282" s="64" t="str">
        <f>IF(AND(TONGHOP!O282="KTHP",TONGHOP!P282="TL",TONGHOP!I282&lt;&gt;""),TONGHOP!I282,"")</f>
        <v/>
      </c>
      <c r="F282" s="64" t="str">
        <f>IF(AND(TONGHOP!O282="KTHP",TONGHOP!P282="TL",TONGHOP!I282&lt;&gt;""),TONGHOP!R282,"")</f>
        <v/>
      </c>
      <c r="G282" s="64" t="str">
        <f>IF(AND(TONGHOP!O282="KTHP",TONGHOP!P282="VĐ",TONGHOP!I282&lt;&gt;""),TONGHOP!I282,"")</f>
        <v/>
      </c>
      <c r="H282" s="64" t="str">
        <f>IF(AND(TONGHOP!O282="KTHP",TONGHOP!P282="VĐ",TONGHOP!I282&lt;&gt;""),TONGHOP!R282,"")</f>
        <v/>
      </c>
      <c r="I282" s="64" t="str">
        <f>IF(AND(TONGHOP!O282="KTHP",TONGHOP!P282="TH",TONGHOP!I282&lt;&gt;""),TONGHOP!I282,"")</f>
        <v/>
      </c>
      <c r="J282" s="64" t="str">
        <f>IF(AND(TONGHOP!O282="KTHP",TONGHOP!P282="TH",TONGHOP!I282&lt;&gt;""),TONGHOP!R282,"")</f>
        <v/>
      </c>
    </row>
    <row r="283" spans="1:10" hidden="1">
      <c r="A283" s="93">
        <f>IF(C283="","",SUBTOTAL(3,$C$2:$C283))</f>
        <v>0</v>
      </c>
      <c r="B283" s="64" t="str">
        <f>IF(AND(TONGHOP!O283="KTHP",TONGHOP!P283="LT",TONGHOP!I283&lt;&gt;""),TONGHOP!I283,"")</f>
        <v>Nguyễn Văn Danh</v>
      </c>
      <c r="C283" s="64">
        <f>IF(AND(TONGHOP!O283="KTHP",TONGHOP!P283="LT",TONGHOP!I283&lt;&gt;""),TONGHOP!R283,"")</f>
        <v>56</v>
      </c>
      <c r="D283" s="93" t="str">
        <f>IF(F283="","",SUBTOTAL(3,$F$2:$F283))</f>
        <v/>
      </c>
      <c r="E283" s="64" t="str">
        <f>IF(AND(TONGHOP!O283="KTHP",TONGHOP!P283="TL",TONGHOP!I283&lt;&gt;""),TONGHOP!I283,"")</f>
        <v/>
      </c>
      <c r="F283" s="64" t="str">
        <f>IF(AND(TONGHOP!O283="KTHP",TONGHOP!P283="TL",TONGHOP!I283&lt;&gt;""),TONGHOP!R283,"")</f>
        <v/>
      </c>
      <c r="G283" s="64" t="str">
        <f>IF(AND(TONGHOP!O283="KTHP",TONGHOP!P283="VĐ",TONGHOP!I283&lt;&gt;""),TONGHOP!I283,"")</f>
        <v/>
      </c>
      <c r="H283" s="64" t="str">
        <f>IF(AND(TONGHOP!O283="KTHP",TONGHOP!P283="VĐ",TONGHOP!I283&lt;&gt;""),TONGHOP!R283,"")</f>
        <v/>
      </c>
      <c r="I283" s="64" t="str">
        <f>IF(AND(TONGHOP!O283="KTHP",TONGHOP!P283="TH",TONGHOP!I283&lt;&gt;""),TONGHOP!I283,"")</f>
        <v/>
      </c>
      <c r="J283" s="64" t="str">
        <f>IF(AND(TONGHOP!O283="KTHP",TONGHOP!P283="TH",TONGHOP!I283&lt;&gt;""),TONGHOP!R283,"")</f>
        <v/>
      </c>
    </row>
    <row r="284" spans="1:10" hidden="1">
      <c r="A284" s="93">
        <f>IF(C284="","",SUBTOTAL(3,$C$2:$C284))</f>
        <v>0</v>
      </c>
      <c r="B284" s="64" t="str">
        <f>IF(AND(TONGHOP!O284="KTHP",TONGHOP!P284="LT",TONGHOP!I284&lt;&gt;""),TONGHOP!I284,"")</f>
        <v>Nguyễn Sanh Cường</v>
      </c>
      <c r="C284" s="64">
        <f>IF(AND(TONGHOP!O284="KTHP",TONGHOP!P284="LT",TONGHOP!I284&lt;&gt;""),TONGHOP!R284,"")</f>
        <v>38</v>
      </c>
      <c r="D284" s="93" t="str">
        <f>IF(F284="","",SUBTOTAL(3,$F$2:$F284))</f>
        <v/>
      </c>
      <c r="E284" s="64" t="str">
        <f>IF(AND(TONGHOP!O284="KTHP",TONGHOP!P284="TL",TONGHOP!I284&lt;&gt;""),TONGHOP!I284,"")</f>
        <v/>
      </c>
      <c r="F284" s="64" t="str">
        <f>IF(AND(TONGHOP!O284="KTHP",TONGHOP!P284="TL",TONGHOP!I284&lt;&gt;""),TONGHOP!R284,"")</f>
        <v/>
      </c>
      <c r="G284" s="64" t="str">
        <f>IF(AND(TONGHOP!O284="KTHP",TONGHOP!P284="VĐ",TONGHOP!I284&lt;&gt;""),TONGHOP!I284,"")</f>
        <v/>
      </c>
      <c r="H284" s="64" t="str">
        <f>IF(AND(TONGHOP!O284="KTHP",TONGHOP!P284="VĐ",TONGHOP!I284&lt;&gt;""),TONGHOP!R284,"")</f>
        <v/>
      </c>
      <c r="I284" s="64" t="str">
        <f>IF(AND(TONGHOP!O284="KTHP",TONGHOP!P284="TH",TONGHOP!I284&lt;&gt;""),TONGHOP!I284,"")</f>
        <v/>
      </c>
      <c r="J284" s="64" t="str">
        <f>IF(AND(TONGHOP!O284="KTHP",TONGHOP!P284="TH",TONGHOP!I284&lt;&gt;""),TONGHOP!R284,"")</f>
        <v/>
      </c>
    </row>
    <row r="285" spans="1:10" hidden="1">
      <c r="A285" s="93">
        <f>IF(C285="","",SUBTOTAL(3,$C$2:$C285))</f>
        <v>0</v>
      </c>
      <c r="B285" s="64" t="str">
        <f>IF(AND(TONGHOP!O285="KTHP",TONGHOP!P285="LT",TONGHOP!I285&lt;&gt;""),TONGHOP!I285,"")</f>
        <v>Nguyễn Văn Danh</v>
      </c>
      <c r="C285" s="64">
        <f>IF(AND(TONGHOP!O285="KTHP",TONGHOP!P285="LT",TONGHOP!I285&lt;&gt;""),TONGHOP!R285,"")</f>
        <v>27</v>
      </c>
      <c r="D285" s="93" t="str">
        <f>IF(F285="","",SUBTOTAL(3,$F$2:$F285))</f>
        <v/>
      </c>
      <c r="E285" s="64" t="str">
        <f>IF(AND(TONGHOP!O285="KTHP",TONGHOP!P285="TL",TONGHOP!I285&lt;&gt;""),TONGHOP!I285,"")</f>
        <v/>
      </c>
      <c r="F285" s="64" t="str">
        <f>IF(AND(TONGHOP!O285="KTHP",TONGHOP!P285="TL",TONGHOP!I285&lt;&gt;""),TONGHOP!R285,"")</f>
        <v/>
      </c>
      <c r="G285" s="64" t="str">
        <f>IF(AND(TONGHOP!O285="KTHP",TONGHOP!P285="VĐ",TONGHOP!I285&lt;&gt;""),TONGHOP!I285,"")</f>
        <v/>
      </c>
      <c r="H285" s="64" t="str">
        <f>IF(AND(TONGHOP!O285="KTHP",TONGHOP!P285="VĐ",TONGHOP!I285&lt;&gt;""),TONGHOP!R285,"")</f>
        <v/>
      </c>
      <c r="I285" s="64" t="str">
        <f>IF(AND(TONGHOP!O285="KTHP",TONGHOP!P285="TH",TONGHOP!I285&lt;&gt;""),TONGHOP!I285,"")</f>
        <v/>
      </c>
      <c r="J285" s="64" t="str">
        <f>IF(AND(TONGHOP!O285="KTHP",TONGHOP!P285="TH",TONGHOP!I285&lt;&gt;""),TONGHOP!R285,"")</f>
        <v/>
      </c>
    </row>
    <row r="286" spans="1:10" hidden="1">
      <c r="A286" s="93" t="str">
        <f>IF(C286="","",SUBTOTAL(3,$C$2:$C286))</f>
        <v/>
      </c>
      <c r="B286" s="64" t="str">
        <f>IF(AND(TONGHOP!O286="KTHP",TONGHOP!P286="LT",TONGHOP!I286&lt;&gt;""),TONGHOP!I286,"")</f>
        <v/>
      </c>
      <c r="C286" s="64" t="str">
        <f>IF(AND(TONGHOP!O286="KTHP",TONGHOP!P286="LT",TONGHOP!I286&lt;&gt;""),TONGHOP!R286,"")</f>
        <v/>
      </c>
      <c r="D286" s="93" t="str">
        <f>IF(F286="","",SUBTOTAL(3,$F$2:$F286))</f>
        <v/>
      </c>
      <c r="E286" s="64" t="str">
        <f>IF(AND(TONGHOP!O286="KTHP",TONGHOP!P286="TL",TONGHOP!I286&lt;&gt;""),TONGHOP!I286,"")</f>
        <v/>
      </c>
      <c r="F286" s="64" t="str">
        <f>IF(AND(TONGHOP!O286="KTHP",TONGHOP!P286="TL",TONGHOP!I286&lt;&gt;""),TONGHOP!R286,"")</f>
        <v/>
      </c>
      <c r="G286" s="64" t="str">
        <f>IF(AND(TONGHOP!O286="KTHP",TONGHOP!P286="VĐ",TONGHOP!I286&lt;&gt;""),TONGHOP!I286,"")</f>
        <v/>
      </c>
      <c r="H286" s="64" t="str">
        <f>IF(AND(TONGHOP!O286="KTHP",TONGHOP!P286="VĐ",TONGHOP!I286&lt;&gt;""),TONGHOP!R286,"")</f>
        <v/>
      </c>
      <c r="I286" s="64" t="str">
        <f>IF(AND(TONGHOP!O286="KTHP",TONGHOP!P286="TH",TONGHOP!I286&lt;&gt;""),TONGHOP!I286,"")</f>
        <v/>
      </c>
      <c r="J286" s="64" t="str">
        <f>IF(AND(TONGHOP!O286="KTHP",TONGHOP!P286="TH",TONGHOP!I286&lt;&gt;""),TONGHOP!R286,"")</f>
        <v/>
      </c>
    </row>
    <row r="287" spans="1:10" hidden="1">
      <c r="A287" s="93">
        <f>IF(C287="","",SUBTOTAL(3,$C$2:$C287))</f>
        <v>0</v>
      </c>
      <c r="B287" s="64" t="str">
        <f>IF(AND(TONGHOP!O287="KTHP",TONGHOP!P287="LT",TONGHOP!I287&lt;&gt;""),TONGHOP!I287,"")</f>
        <v>Lê Thị Thu Thảo</v>
      </c>
      <c r="C287" s="64">
        <f>IF(AND(TONGHOP!O287="KTHP",TONGHOP!P287="LT",TONGHOP!I287&lt;&gt;""),TONGHOP!R287,"")</f>
        <v>51</v>
      </c>
      <c r="D287" s="93" t="str">
        <f>IF(F287="","",SUBTOTAL(3,$F$2:$F287))</f>
        <v/>
      </c>
      <c r="E287" s="64" t="str">
        <f>IF(AND(TONGHOP!O287="KTHP",TONGHOP!P287="TL",TONGHOP!I287&lt;&gt;""),TONGHOP!I287,"")</f>
        <v/>
      </c>
      <c r="F287" s="64" t="str">
        <f>IF(AND(TONGHOP!O287="KTHP",TONGHOP!P287="TL",TONGHOP!I287&lt;&gt;""),TONGHOP!R287,"")</f>
        <v/>
      </c>
      <c r="G287" s="64" t="str">
        <f>IF(AND(TONGHOP!O287="KTHP",TONGHOP!P287="VĐ",TONGHOP!I287&lt;&gt;""),TONGHOP!I287,"")</f>
        <v/>
      </c>
      <c r="H287" s="64" t="str">
        <f>IF(AND(TONGHOP!O287="KTHP",TONGHOP!P287="VĐ",TONGHOP!I287&lt;&gt;""),TONGHOP!R287,"")</f>
        <v/>
      </c>
      <c r="I287" s="64" t="str">
        <f>IF(AND(TONGHOP!O287="KTHP",TONGHOP!P287="TH",TONGHOP!I287&lt;&gt;""),TONGHOP!I287,"")</f>
        <v/>
      </c>
      <c r="J287" s="64" t="str">
        <f>IF(AND(TONGHOP!O287="KTHP",TONGHOP!P287="TH",TONGHOP!I287&lt;&gt;""),TONGHOP!R287,"")</f>
        <v/>
      </c>
    </row>
    <row r="288" spans="1:10" hidden="1">
      <c r="A288" s="93" t="str">
        <f>IF(C288="","",SUBTOTAL(3,$C$2:$C288))</f>
        <v/>
      </c>
      <c r="B288" s="64" t="str">
        <f>IF(AND(TONGHOP!O288="KTHP",TONGHOP!P288="LT",TONGHOP!I288&lt;&gt;""),TONGHOP!I288,"")</f>
        <v/>
      </c>
      <c r="C288" s="64" t="str">
        <f>IF(AND(TONGHOP!O288="KTHP",TONGHOP!P288="LT",TONGHOP!I288&lt;&gt;""),TONGHOP!R288,"")</f>
        <v/>
      </c>
      <c r="D288" s="93" t="str">
        <f>IF(F288="","",SUBTOTAL(3,$F$2:$F288))</f>
        <v/>
      </c>
      <c r="E288" s="64" t="str">
        <f>IF(AND(TONGHOP!O288="KTHP",TONGHOP!P288="TL",TONGHOP!I288&lt;&gt;""),TONGHOP!I288,"")</f>
        <v/>
      </c>
      <c r="F288" s="64" t="str">
        <f>IF(AND(TONGHOP!O288="KTHP",TONGHOP!P288="TL",TONGHOP!I288&lt;&gt;""),TONGHOP!R288,"")</f>
        <v/>
      </c>
      <c r="G288" s="64" t="str">
        <f>IF(AND(TONGHOP!O288="KTHP",TONGHOP!P288="VĐ",TONGHOP!I288&lt;&gt;""),TONGHOP!I288,"")</f>
        <v/>
      </c>
      <c r="H288" s="64" t="str">
        <f>IF(AND(TONGHOP!O288="KTHP",TONGHOP!P288="VĐ",TONGHOP!I288&lt;&gt;""),TONGHOP!R288,"")</f>
        <v/>
      </c>
      <c r="I288" s="64" t="str">
        <f>IF(AND(TONGHOP!O288="KTHP",TONGHOP!P288="TH",TONGHOP!I288&lt;&gt;""),TONGHOP!I288,"")</f>
        <v/>
      </c>
      <c r="J288" s="64" t="str">
        <f>IF(AND(TONGHOP!O288="KTHP",TONGHOP!P288="TH",TONGHOP!I288&lt;&gt;""),TONGHOP!R288,"")</f>
        <v/>
      </c>
    </row>
    <row r="289" spans="1:10" hidden="1">
      <c r="A289" s="93">
        <f>IF(C289="","",SUBTOTAL(3,$C$2:$C289))</f>
        <v>0</v>
      </c>
      <c r="B289" s="64" t="str">
        <f>IF(AND(TONGHOP!O289="KTHP",TONGHOP!P289="LT",TONGHOP!I289&lt;&gt;""),TONGHOP!I289,"")</f>
        <v>Tạ Minh Cường</v>
      </c>
      <c r="C289" s="64">
        <f>IF(AND(TONGHOP!O289="KTHP",TONGHOP!P289="LT",TONGHOP!I289&lt;&gt;""),TONGHOP!R289,"")</f>
        <v>40</v>
      </c>
      <c r="D289" s="93" t="str">
        <f>IF(F289="","",SUBTOTAL(3,$F$2:$F289))</f>
        <v/>
      </c>
      <c r="E289" s="64" t="str">
        <f>IF(AND(TONGHOP!O289="KTHP",TONGHOP!P289="TL",TONGHOP!I289&lt;&gt;""),TONGHOP!I289,"")</f>
        <v/>
      </c>
      <c r="F289" s="64" t="str">
        <f>IF(AND(TONGHOP!O289="KTHP",TONGHOP!P289="TL",TONGHOP!I289&lt;&gt;""),TONGHOP!R289,"")</f>
        <v/>
      </c>
      <c r="G289" s="64" t="str">
        <f>IF(AND(TONGHOP!O289="KTHP",TONGHOP!P289="VĐ",TONGHOP!I289&lt;&gt;""),TONGHOP!I289,"")</f>
        <v/>
      </c>
      <c r="H289" s="64" t="str">
        <f>IF(AND(TONGHOP!O289="KTHP",TONGHOP!P289="VĐ",TONGHOP!I289&lt;&gt;""),TONGHOP!R289,"")</f>
        <v/>
      </c>
      <c r="I289" s="64" t="str">
        <f>IF(AND(TONGHOP!O289="KTHP",TONGHOP!P289="TH",TONGHOP!I289&lt;&gt;""),TONGHOP!I289,"")</f>
        <v/>
      </c>
      <c r="J289" s="64" t="str">
        <f>IF(AND(TONGHOP!O289="KTHP",TONGHOP!P289="TH",TONGHOP!I289&lt;&gt;""),TONGHOP!R289,"")</f>
        <v/>
      </c>
    </row>
    <row r="290" spans="1:10" hidden="1">
      <c r="A290" s="93">
        <f>IF(C290="","",SUBTOTAL(3,$C$2:$C290))</f>
        <v>0</v>
      </c>
      <c r="B290" s="64" t="str">
        <f>IF(AND(TONGHOP!O290="KTHP",TONGHOP!P290="LT",TONGHOP!I290&lt;&gt;""),TONGHOP!I290,"")</f>
        <v>Nguyễn Minh Đức Cường</v>
      </c>
      <c r="C290" s="64">
        <f>IF(AND(TONGHOP!O290="KTHP",TONGHOP!P290="LT",TONGHOP!I290&lt;&gt;""),TONGHOP!R290,"")</f>
        <v>54</v>
      </c>
      <c r="D290" s="93" t="str">
        <f>IF(F290="","",SUBTOTAL(3,$F$2:$F290))</f>
        <v/>
      </c>
      <c r="E290" s="64" t="str">
        <f>IF(AND(TONGHOP!O290="KTHP",TONGHOP!P290="TL",TONGHOP!I290&lt;&gt;""),TONGHOP!I290,"")</f>
        <v/>
      </c>
      <c r="F290" s="64" t="str">
        <f>IF(AND(TONGHOP!O290="KTHP",TONGHOP!P290="TL",TONGHOP!I290&lt;&gt;""),TONGHOP!R290,"")</f>
        <v/>
      </c>
      <c r="G290" s="64" t="str">
        <f>IF(AND(TONGHOP!O290="KTHP",TONGHOP!P290="VĐ",TONGHOP!I290&lt;&gt;""),TONGHOP!I290,"")</f>
        <v/>
      </c>
      <c r="H290" s="64" t="str">
        <f>IF(AND(TONGHOP!O290="KTHP",TONGHOP!P290="VĐ",TONGHOP!I290&lt;&gt;""),TONGHOP!R290,"")</f>
        <v/>
      </c>
      <c r="I290" s="64" t="str">
        <f>IF(AND(TONGHOP!O290="KTHP",TONGHOP!P290="TH",TONGHOP!I290&lt;&gt;""),TONGHOP!I290,"")</f>
        <v/>
      </c>
      <c r="J290" s="64" t="str">
        <f>IF(AND(TONGHOP!O290="KTHP",TONGHOP!P290="TH",TONGHOP!I290&lt;&gt;""),TONGHOP!R290,"")</f>
        <v/>
      </c>
    </row>
    <row r="291" spans="1:10" hidden="1">
      <c r="A291" s="93" t="str">
        <f>IF(C291="","",SUBTOTAL(3,$C$2:$C291))</f>
        <v/>
      </c>
      <c r="B291" s="64" t="str">
        <f>IF(AND(TONGHOP!O291="KTHP",TONGHOP!P291="LT",TONGHOP!I291&lt;&gt;""),TONGHOP!I291,"")</f>
        <v/>
      </c>
      <c r="C291" s="64" t="str">
        <f>IF(AND(TONGHOP!O291="KTHP",TONGHOP!P291="LT",TONGHOP!I291&lt;&gt;""),TONGHOP!R291,"")</f>
        <v/>
      </c>
      <c r="D291" s="93" t="str">
        <f>IF(F291="","",SUBTOTAL(3,$F$2:$F291))</f>
        <v/>
      </c>
      <c r="E291" s="64" t="str">
        <f>IF(AND(TONGHOP!O291="KTHP",TONGHOP!P291="TL",TONGHOP!I291&lt;&gt;""),TONGHOP!I291,"")</f>
        <v/>
      </c>
      <c r="F291" s="64" t="str">
        <f>IF(AND(TONGHOP!O291="KTHP",TONGHOP!P291="TL",TONGHOP!I291&lt;&gt;""),TONGHOP!R291,"")</f>
        <v/>
      </c>
      <c r="G291" s="64" t="str">
        <f>IF(AND(TONGHOP!O291="KTHP",TONGHOP!P291="VĐ",TONGHOP!I291&lt;&gt;""),TONGHOP!I291,"")</f>
        <v/>
      </c>
      <c r="H291" s="64" t="str">
        <f>IF(AND(TONGHOP!O291="KTHP",TONGHOP!P291="VĐ",TONGHOP!I291&lt;&gt;""),TONGHOP!R291,"")</f>
        <v/>
      </c>
      <c r="I291" s="64" t="str">
        <f>IF(AND(TONGHOP!O291="KTHP",TONGHOP!P291="TH",TONGHOP!I291&lt;&gt;""),TONGHOP!I291,"")</f>
        <v/>
      </c>
      <c r="J291" s="64" t="str">
        <f>IF(AND(TONGHOP!O291="KTHP",TONGHOP!P291="TH",TONGHOP!I291&lt;&gt;""),TONGHOP!R291,"")</f>
        <v/>
      </c>
    </row>
    <row r="292" spans="1:10" hidden="1">
      <c r="A292" s="93">
        <f>IF(C292="","",SUBTOTAL(3,$C$2:$C292))</f>
        <v>0</v>
      </c>
      <c r="B292" s="64" t="str">
        <f>IF(AND(TONGHOP!O292="KTHP",TONGHOP!P292="LT",TONGHOP!I292&lt;&gt;""),TONGHOP!I292,"")</f>
        <v>Nguyễn Minh Đức Cường</v>
      </c>
      <c r="C292" s="64">
        <f>IF(AND(TONGHOP!O292="KTHP",TONGHOP!P292="LT",TONGHOP!I292&lt;&gt;""),TONGHOP!R292,"")</f>
        <v>53</v>
      </c>
      <c r="D292" s="93" t="str">
        <f>IF(F292="","",SUBTOTAL(3,$F$2:$F292))</f>
        <v/>
      </c>
      <c r="E292" s="64" t="str">
        <f>IF(AND(TONGHOP!O292="KTHP",TONGHOP!P292="TL",TONGHOP!I292&lt;&gt;""),TONGHOP!I292,"")</f>
        <v/>
      </c>
      <c r="F292" s="64" t="str">
        <f>IF(AND(TONGHOP!O292="KTHP",TONGHOP!P292="TL",TONGHOP!I292&lt;&gt;""),TONGHOP!R292,"")</f>
        <v/>
      </c>
      <c r="G292" s="64" t="str">
        <f>IF(AND(TONGHOP!O292="KTHP",TONGHOP!P292="VĐ",TONGHOP!I292&lt;&gt;""),TONGHOP!I292,"")</f>
        <v/>
      </c>
      <c r="H292" s="64" t="str">
        <f>IF(AND(TONGHOP!O292="KTHP",TONGHOP!P292="VĐ",TONGHOP!I292&lt;&gt;""),TONGHOP!R292,"")</f>
        <v/>
      </c>
      <c r="I292" s="64" t="str">
        <f>IF(AND(TONGHOP!O292="KTHP",TONGHOP!P292="TH",TONGHOP!I292&lt;&gt;""),TONGHOP!I292,"")</f>
        <v/>
      </c>
      <c r="J292" s="64" t="str">
        <f>IF(AND(TONGHOP!O292="KTHP",TONGHOP!P292="TH",TONGHOP!I292&lt;&gt;""),TONGHOP!R292,"")</f>
        <v/>
      </c>
    </row>
    <row r="293" spans="1:10" hidden="1">
      <c r="A293" s="93" t="str">
        <f>IF(C293="","",SUBTOTAL(3,$C$2:$C293))</f>
        <v/>
      </c>
      <c r="B293" s="64" t="str">
        <f>IF(AND(TONGHOP!O293="KTHP",TONGHOP!P293="LT",TONGHOP!I293&lt;&gt;""),TONGHOP!I293,"")</f>
        <v/>
      </c>
      <c r="C293" s="64" t="str">
        <f>IF(AND(TONGHOP!O293="KTHP",TONGHOP!P293="LT",TONGHOP!I293&lt;&gt;""),TONGHOP!R293,"")</f>
        <v/>
      </c>
      <c r="D293" s="93" t="str">
        <f>IF(F293="","",SUBTOTAL(3,$F$2:$F293))</f>
        <v/>
      </c>
      <c r="E293" s="64" t="str">
        <f>IF(AND(TONGHOP!O293="KTHP",TONGHOP!P293="TL",TONGHOP!I293&lt;&gt;""),TONGHOP!I293,"")</f>
        <v/>
      </c>
      <c r="F293" s="64" t="str">
        <f>IF(AND(TONGHOP!O293="KTHP",TONGHOP!P293="TL",TONGHOP!I293&lt;&gt;""),TONGHOP!R293,"")</f>
        <v/>
      </c>
      <c r="G293" s="64" t="str">
        <f>IF(AND(TONGHOP!O293="KTHP",TONGHOP!P293="VĐ",TONGHOP!I293&lt;&gt;""),TONGHOP!I293,"")</f>
        <v/>
      </c>
      <c r="H293" s="64" t="str">
        <f>IF(AND(TONGHOP!O293="KTHP",TONGHOP!P293="VĐ",TONGHOP!I293&lt;&gt;""),TONGHOP!R293,"")</f>
        <v/>
      </c>
      <c r="I293" s="64" t="str">
        <f>IF(AND(TONGHOP!O293="KTHP",TONGHOP!P293="TH",TONGHOP!I293&lt;&gt;""),TONGHOP!I293,"")</f>
        <v/>
      </c>
      <c r="J293" s="64" t="str">
        <f>IF(AND(TONGHOP!O293="KTHP",TONGHOP!P293="TH",TONGHOP!I293&lt;&gt;""),TONGHOP!R293,"")</f>
        <v/>
      </c>
    </row>
    <row r="294" spans="1:10" hidden="1">
      <c r="A294" s="93">
        <f>IF(C294="","",SUBTOTAL(3,$C$2:$C294))</f>
        <v>0</v>
      </c>
      <c r="B294" s="64" t="str">
        <f>IF(AND(TONGHOP!O294="KTHP",TONGHOP!P294="LT",TONGHOP!I294&lt;&gt;""),TONGHOP!I294,"")</f>
        <v>Nguyễn Anh Tăng</v>
      </c>
      <c r="C294" s="64">
        <f>IF(AND(TONGHOP!O294="KTHP",TONGHOP!P294="LT",TONGHOP!I294&lt;&gt;""),TONGHOP!R294,"")</f>
        <v>50</v>
      </c>
      <c r="D294" s="93" t="str">
        <f>IF(F294="","",SUBTOTAL(3,$F$2:$F294))</f>
        <v/>
      </c>
      <c r="E294" s="64" t="str">
        <f>IF(AND(TONGHOP!O294="KTHP",TONGHOP!P294="TL",TONGHOP!I294&lt;&gt;""),TONGHOP!I294,"")</f>
        <v/>
      </c>
      <c r="F294" s="64" t="str">
        <f>IF(AND(TONGHOP!O294="KTHP",TONGHOP!P294="TL",TONGHOP!I294&lt;&gt;""),TONGHOP!R294,"")</f>
        <v/>
      </c>
      <c r="G294" s="64" t="str">
        <f>IF(AND(TONGHOP!O294="KTHP",TONGHOP!P294="VĐ",TONGHOP!I294&lt;&gt;""),TONGHOP!I294,"")</f>
        <v/>
      </c>
      <c r="H294" s="64" t="str">
        <f>IF(AND(TONGHOP!O294="KTHP",TONGHOP!P294="VĐ",TONGHOP!I294&lt;&gt;""),TONGHOP!R294,"")</f>
        <v/>
      </c>
      <c r="I294" s="64" t="str">
        <f>IF(AND(TONGHOP!O294="KTHP",TONGHOP!P294="TH",TONGHOP!I294&lt;&gt;""),TONGHOP!I294,"")</f>
        <v/>
      </c>
      <c r="J294" s="64" t="str">
        <f>IF(AND(TONGHOP!O294="KTHP",TONGHOP!P294="TH",TONGHOP!I294&lt;&gt;""),TONGHOP!R294,"")</f>
        <v/>
      </c>
    </row>
    <row r="295" spans="1:10" hidden="1">
      <c r="A295" s="93">
        <f>IF(C295="","",SUBTOTAL(3,$C$2:$C295))</f>
        <v>0</v>
      </c>
      <c r="B295" s="64" t="str">
        <f>IF(AND(TONGHOP!O295="KTHP",TONGHOP!P295="LT",TONGHOP!I295&lt;&gt;""),TONGHOP!I295,"")</f>
        <v>Nguyễn Anh Tăng</v>
      </c>
      <c r="C295" s="64">
        <f>IF(AND(TONGHOP!O295="KTHP",TONGHOP!P295="LT",TONGHOP!I295&lt;&gt;""),TONGHOP!R295,"")</f>
        <v>51</v>
      </c>
      <c r="D295" s="93" t="str">
        <f>IF(F295="","",SUBTOTAL(3,$F$2:$F295))</f>
        <v/>
      </c>
      <c r="E295" s="64" t="str">
        <f>IF(AND(TONGHOP!O295="KTHP",TONGHOP!P295="TL",TONGHOP!I295&lt;&gt;""),TONGHOP!I295,"")</f>
        <v/>
      </c>
      <c r="F295" s="64" t="str">
        <f>IF(AND(TONGHOP!O295="KTHP",TONGHOP!P295="TL",TONGHOP!I295&lt;&gt;""),TONGHOP!R295,"")</f>
        <v/>
      </c>
      <c r="G295" s="64" t="str">
        <f>IF(AND(TONGHOP!O295="KTHP",TONGHOP!P295="VĐ",TONGHOP!I295&lt;&gt;""),TONGHOP!I295,"")</f>
        <v/>
      </c>
      <c r="H295" s="64" t="str">
        <f>IF(AND(TONGHOP!O295="KTHP",TONGHOP!P295="VĐ",TONGHOP!I295&lt;&gt;""),TONGHOP!R295,"")</f>
        <v/>
      </c>
      <c r="I295" s="64" t="str">
        <f>IF(AND(TONGHOP!O295="KTHP",TONGHOP!P295="TH",TONGHOP!I295&lt;&gt;""),TONGHOP!I295,"")</f>
        <v/>
      </c>
      <c r="J295" s="64" t="str">
        <f>IF(AND(TONGHOP!O295="KTHP",TONGHOP!P295="TH",TONGHOP!I295&lt;&gt;""),TONGHOP!R295,"")</f>
        <v/>
      </c>
    </row>
    <row r="296" spans="1:10" hidden="1">
      <c r="A296" s="93">
        <f>IF(C296="","",SUBTOTAL(3,$C$2:$C296))</f>
        <v>0</v>
      </c>
      <c r="B296" s="64" t="str">
        <f>IF(AND(TONGHOP!O296="KTHP",TONGHOP!P296="LT",TONGHOP!I296&lt;&gt;""),TONGHOP!I296,"")</f>
        <v>Nguyễn Thị Tố Nga</v>
      </c>
      <c r="C296" s="64">
        <f>IF(AND(TONGHOP!O296="KTHP",TONGHOP!P296="LT",TONGHOP!I296&lt;&gt;""),TONGHOP!R296,"")</f>
        <v>38</v>
      </c>
      <c r="D296" s="93" t="str">
        <f>IF(F296="","",SUBTOTAL(3,$F$2:$F296))</f>
        <v/>
      </c>
      <c r="E296" s="64" t="str">
        <f>IF(AND(TONGHOP!O296="KTHP",TONGHOP!P296="TL",TONGHOP!I296&lt;&gt;""),TONGHOP!I296,"")</f>
        <v/>
      </c>
      <c r="F296" s="64" t="str">
        <f>IF(AND(TONGHOP!O296="KTHP",TONGHOP!P296="TL",TONGHOP!I296&lt;&gt;""),TONGHOP!R296,"")</f>
        <v/>
      </c>
      <c r="G296" s="64" t="str">
        <f>IF(AND(TONGHOP!O296="KTHP",TONGHOP!P296="VĐ",TONGHOP!I296&lt;&gt;""),TONGHOP!I296,"")</f>
        <v/>
      </c>
      <c r="H296" s="64" t="str">
        <f>IF(AND(TONGHOP!O296="KTHP",TONGHOP!P296="VĐ",TONGHOP!I296&lt;&gt;""),TONGHOP!R296,"")</f>
        <v/>
      </c>
      <c r="I296" s="64" t="str">
        <f>IF(AND(TONGHOP!O296="KTHP",TONGHOP!P296="TH",TONGHOP!I296&lt;&gt;""),TONGHOP!I296,"")</f>
        <v/>
      </c>
      <c r="J296" s="64" t="str">
        <f>IF(AND(TONGHOP!O296="KTHP",TONGHOP!P296="TH",TONGHOP!I296&lt;&gt;""),TONGHOP!R296,"")</f>
        <v/>
      </c>
    </row>
    <row r="297" spans="1:10" hidden="1">
      <c r="A297" s="93">
        <f>IF(C297="","",SUBTOTAL(3,$C$2:$C297))</f>
        <v>0</v>
      </c>
      <c r="B297" s="64" t="str">
        <f>IF(AND(TONGHOP!O297="KTHP",TONGHOP!P297="LT",TONGHOP!I297&lt;&gt;""),TONGHOP!I297,"")</f>
        <v>Hoàng Văn Viết</v>
      </c>
      <c r="C297" s="64">
        <f>IF(AND(TONGHOP!O297="KTHP",TONGHOP!P297="LT",TONGHOP!I297&lt;&gt;""),TONGHOP!R297,"")</f>
        <v>50</v>
      </c>
      <c r="D297" s="93" t="str">
        <f>IF(F297="","",SUBTOTAL(3,$F$2:$F297))</f>
        <v/>
      </c>
      <c r="E297" s="64" t="str">
        <f>IF(AND(TONGHOP!O297="KTHP",TONGHOP!P297="TL",TONGHOP!I297&lt;&gt;""),TONGHOP!I297,"")</f>
        <v/>
      </c>
      <c r="F297" s="64" t="str">
        <f>IF(AND(TONGHOP!O297="KTHP",TONGHOP!P297="TL",TONGHOP!I297&lt;&gt;""),TONGHOP!R297,"")</f>
        <v/>
      </c>
      <c r="G297" s="64" t="str">
        <f>IF(AND(TONGHOP!O297="KTHP",TONGHOP!P297="VĐ",TONGHOP!I297&lt;&gt;""),TONGHOP!I297,"")</f>
        <v/>
      </c>
      <c r="H297" s="64" t="str">
        <f>IF(AND(TONGHOP!O297="KTHP",TONGHOP!P297="VĐ",TONGHOP!I297&lt;&gt;""),TONGHOP!R297,"")</f>
        <v/>
      </c>
      <c r="I297" s="64" t="str">
        <f>IF(AND(TONGHOP!O297="KTHP",TONGHOP!P297="TH",TONGHOP!I297&lt;&gt;""),TONGHOP!I297,"")</f>
        <v/>
      </c>
      <c r="J297" s="64" t="str">
        <f>IF(AND(TONGHOP!O297="KTHP",TONGHOP!P297="TH",TONGHOP!I297&lt;&gt;""),TONGHOP!R297,"")</f>
        <v/>
      </c>
    </row>
    <row r="298" spans="1:10" hidden="1">
      <c r="A298" s="93" t="str">
        <f>IF(C298="","",SUBTOTAL(3,$C$2:$C298))</f>
        <v/>
      </c>
      <c r="B298" s="64" t="str">
        <f>IF(AND(TONGHOP!O298="KTHP",TONGHOP!P298="LT",TONGHOP!I298&lt;&gt;""),TONGHOP!I298,"")</f>
        <v/>
      </c>
      <c r="C298" s="64" t="str">
        <f>IF(AND(TONGHOP!O298="KTHP",TONGHOP!P298="LT",TONGHOP!I298&lt;&gt;""),TONGHOP!R298,"")</f>
        <v/>
      </c>
      <c r="D298" s="93" t="str">
        <f>IF(F298="","",SUBTOTAL(3,$F$2:$F298))</f>
        <v/>
      </c>
      <c r="E298" s="64" t="str">
        <f>IF(AND(TONGHOP!O298="KTHP",TONGHOP!P298="TL",TONGHOP!I298&lt;&gt;""),TONGHOP!I298,"")</f>
        <v/>
      </c>
      <c r="F298" s="64" t="str">
        <f>IF(AND(TONGHOP!O298="KTHP",TONGHOP!P298="TL",TONGHOP!I298&lt;&gt;""),TONGHOP!R298,"")</f>
        <v/>
      </c>
      <c r="G298" s="64" t="str">
        <f>IF(AND(TONGHOP!O298="KTHP",TONGHOP!P298="VĐ",TONGHOP!I298&lt;&gt;""),TONGHOP!I298,"")</f>
        <v/>
      </c>
      <c r="H298" s="64" t="str">
        <f>IF(AND(TONGHOP!O298="KTHP",TONGHOP!P298="VĐ",TONGHOP!I298&lt;&gt;""),TONGHOP!R298,"")</f>
        <v/>
      </c>
      <c r="I298" s="64" t="str">
        <f>IF(AND(TONGHOP!O298="KTHP",TONGHOP!P298="TH",TONGHOP!I298&lt;&gt;""),TONGHOP!I298,"")</f>
        <v/>
      </c>
      <c r="J298" s="64" t="str">
        <f>IF(AND(TONGHOP!O298="KTHP",TONGHOP!P298="TH",TONGHOP!I298&lt;&gt;""),TONGHOP!R298,"")</f>
        <v/>
      </c>
    </row>
    <row r="299" spans="1:10" hidden="1">
      <c r="A299" s="93">
        <f>IF(C299="","",SUBTOTAL(3,$C$2:$C299))</f>
        <v>0</v>
      </c>
      <c r="B299" s="64" t="str">
        <f>IF(AND(TONGHOP!O299="KTHP",TONGHOP!P299="LT",TONGHOP!I299&lt;&gt;""),TONGHOP!I299,"")</f>
        <v>Hoàng Văn Viết</v>
      </c>
      <c r="C299" s="64">
        <f>IF(AND(TONGHOP!O299="KTHP",TONGHOP!P299="LT",TONGHOP!I299&lt;&gt;""),TONGHOP!R299,"")</f>
        <v>46</v>
      </c>
      <c r="D299" s="93" t="str">
        <f>IF(F299="","",SUBTOTAL(3,$F$2:$F299))</f>
        <v/>
      </c>
      <c r="E299" s="64" t="str">
        <f>IF(AND(TONGHOP!O299="KTHP",TONGHOP!P299="TL",TONGHOP!I299&lt;&gt;""),TONGHOP!I299,"")</f>
        <v/>
      </c>
      <c r="F299" s="64" t="str">
        <f>IF(AND(TONGHOP!O299="KTHP",TONGHOP!P299="TL",TONGHOP!I299&lt;&gt;""),TONGHOP!R299,"")</f>
        <v/>
      </c>
      <c r="G299" s="64" t="str">
        <f>IF(AND(TONGHOP!O299="KTHP",TONGHOP!P299="VĐ",TONGHOP!I299&lt;&gt;""),TONGHOP!I299,"")</f>
        <v/>
      </c>
      <c r="H299" s="64" t="str">
        <f>IF(AND(TONGHOP!O299="KTHP",TONGHOP!P299="VĐ",TONGHOP!I299&lt;&gt;""),TONGHOP!R299,"")</f>
        <v/>
      </c>
      <c r="I299" s="64" t="str">
        <f>IF(AND(TONGHOP!O299="KTHP",TONGHOP!P299="TH",TONGHOP!I299&lt;&gt;""),TONGHOP!I299,"")</f>
        <v/>
      </c>
      <c r="J299" s="64" t="str">
        <f>IF(AND(TONGHOP!O299="KTHP",TONGHOP!P299="TH",TONGHOP!I299&lt;&gt;""),TONGHOP!R299,"")</f>
        <v/>
      </c>
    </row>
    <row r="300" spans="1:10" hidden="1">
      <c r="A300" s="93">
        <f>IF(C300="","",SUBTOTAL(3,$C$2:$C300))</f>
        <v>0</v>
      </c>
      <c r="B300" s="64" t="str">
        <f>IF(AND(TONGHOP!O300="KTHP",TONGHOP!P300="LT",TONGHOP!I300&lt;&gt;""),TONGHOP!I300,"")</f>
        <v>Nguyễn Bạch Cẩm  Dung</v>
      </c>
      <c r="C300" s="64">
        <f>IF(AND(TONGHOP!O300="KTHP",TONGHOP!P300="LT",TONGHOP!I300&lt;&gt;""),TONGHOP!R300,"")</f>
        <v>59</v>
      </c>
      <c r="D300" s="93" t="str">
        <f>IF(F300="","",SUBTOTAL(3,$F$2:$F300))</f>
        <v/>
      </c>
      <c r="E300" s="64" t="str">
        <f>IF(AND(TONGHOP!O300="KTHP",TONGHOP!P300="TL",TONGHOP!I300&lt;&gt;""),TONGHOP!I300,"")</f>
        <v/>
      </c>
      <c r="F300" s="64" t="str">
        <f>IF(AND(TONGHOP!O300="KTHP",TONGHOP!P300="TL",TONGHOP!I300&lt;&gt;""),TONGHOP!R300,"")</f>
        <v/>
      </c>
      <c r="G300" s="64" t="str">
        <f>IF(AND(TONGHOP!O300="KTHP",TONGHOP!P300="VĐ",TONGHOP!I300&lt;&gt;""),TONGHOP!I300,"")</f>
        <v/>
      </c>
      <c r="H300" s="64" t="str">
        <f>IF(AND(TONGHOP!O300="KTHP",TONGHOP!P300="VĐ",TONGHOP!I300&lt;&gt;""),TONGHOP!R300,"")</f>
        <v/>
      </c>
      <c r="I300" s="64" t="str">
        <f>IF(AND(TONGHOP!O300="KTHP",TONGHOP!P300="TH",TONGHOP!I300&lt;&gt;""),TONGHOP!I300,"")</f>
        <v/>
      </c>
      <c r="J300" s="64" t="str">
        <f>IF(AND(TONGHOP!O300="KTHP",TONGHOP!P300="TH",TONGHOP!I300&lt;&gt;""),TONGHOP!R300,"")</f>
        <v/>
      </c>
    </row>
    <row r="301" spans="1:10" hidden="1">
      <c r="A301" s="93" t="str">
        <f>IF(C301="","",SUBTOTAL(3,$C$2:$C301))</f>
        <v/>
      </c>
      <c r="B301" s="64" t="str">
        <f>IF(AND(TONGHOP!O301="KTHP",TONGHOP!P301="LT",TONGHOP!I301&lt;&gt;""),TONGHOP!I301,"")</f>
        <v/>
      </c>
      <c r="C301" s="64" t="str">
        <f>IF(AND(TONGHOP!O301="KTHP",TONGHOP!P301="LT",TONGHOP!I301&lt;&gt;""),TONGHOP!R301,"")</f>
        <v/>
      </c>
      <c r="D301" s="93" t="str">
        <f>IF(F301="","",SUBTOTAL(3,$F$2:$F301))</f>
        <v/>
      </c>
      <c r="E301" s="64" t="str">
        <f>IF(AND(TONGHOP!O301="KTHP",TONGHOP!P301="TL",TONGHOP!I301&lt;&gt;""),TONGHOP!I301,"")</f>
        <v/>
      </c>
      <c r="F301" s="64" t="str">
        <f>IF(AND(TONGHOP!O301="KTHP",TONGHOP!P301="TL",TONGHOP!I301&lt;&gt;""),TONGHOP!R301,"")</f>
        <v/>
      </c>
      <c r="G301" s="64" t="str">
        <f>IF(AND(TONGHOP!O301="KTHP",TONGHOP!P301="VĐ",TONGHOP!I301&lt;&gt;""),TONGHOP!I301,"")</f>
        <v/>
      </c>
      <c r="H301" s="64" t="str">
        <f>IF(AND(TONGHOP!O301="KTHP",TONGHOP!P301="VĐ",TONGHOP!I301&lt;&gt;""),TONGHOP!R301,"")</f>
        <v/>
      </c>
      <c r="I301" s="64" t="str">
        <f>IF(AND(TONGHOP!O301="KTHP",TONGHOP!P301="TH",TONGHOP!I301&lt;&gt;""),TONGHOP!I301,"")</f>
        <v/>
      </c>
      <c r="J301" s="64" t="str">
        <f>IF(AND(TONGHOP!O301="KTHP",TONGHOP!P301="TH",TONGHOP!I301&lt;&gt;""),TONGHOP!R301,"")</f>
        <v/>
      </c>
    </row>
    <row r="302" spans="1:10" hidden="1">
      <c r="A302" s="93">
        <f>IF(C302="","",SUBTOTAL(3,$C$2:$C302))</f>
        <v>0</v>
      </c>
      <c r="B302" s="64" t="str">
        <f>IF(AND(TONGHOP!O302="KTHP",TONGHOP!P302="LT",TONGHOP!I302&lt;&gt;""),TONGHOP!I302,"")</f>
        <v>Lâm Thị Phương Thùy</v>
      </c>
      <c r="C302" s="64">
        <f>IF(AND(TONGHOP!O302="KTHP",TONGHOP!P302="LT",TONGHOP!I302&lt;&gt;""),TONGHOP!R302,"")</f>
        <v>59</v>
      </c>
      <c r="D302" s="93" t="str">
        <f>IF(F302="","",SUBTOTAL(3,$F$2:$F302))</f>
        <v/>
      </c>
      <c r="E302" s="64" t="str">
        <f>IF(AND(TONGHOP!O302="KTHP",TONGHOP!P302="TL",TONGHOP!I302&lt;&gt;""),TONGHOP!I302,"")</f>
        <v/>
      </c>
      <c r="F302" s="64" t="str">
        <f>IF(AND(TONGHOP!O302="KTHP",TONGHOP!P302="TL",TONGHOP!I302&lt;&gt;""),TONGHOP!R302,"")</f>
        <v/>
      </c>
      <c r="G302" s="64" t="str">
        <f>IF(AND(TONGHOP!O302="KTHP",TONGHOP!P302="VĐ",TONGHOP!I302&lt;&gt;""),TONGHOP!I302,"")</f>
        <v/>
      </c>
      <c r="H302" s="64" t="str">
        <f>IF(AND(TONGHOP!O302="KTHP",TONGHOP!P302="VĐ",TONGHOP!I302&lt;&gt;""),TONGHOP!R302,"")</f>
        <v/>
      </c>
      <c r="I302" s="64" t="str">
        <f>IF(AND(TONGHOP!O302="KTHP",TONGHOP!P302="TH",TONGHOP!I302&lt;&gt;""),TONGHOP!I302,"")</f>
        <v/>
      </c>
      <c r="J302" s="64" t="str">
        <f>IF(AND(TONGHOP!O302="KTHP",TONGHOP!P302="TH",TONGHOP!I302&lt;&gt;""),TONGHOP!R302,"")</f>
        <v/>
      </c>
    </row>
    <row r="303" spans="1:10" hidden="1">
      <c r="A303" s="93" t="str">
        <f>IF(C303="","",SUBTOTAL(3,$C$2:$C303))</f>
        <v/>
      </c>
      <c r="B303" s="64" t="str">
        <f>IF(AND(TONGHOP!O303="KTHP",TONGHOP!P303="LT",TONGHOP!I303&lt;&gt;""),TONGHOP!I303,"")</f>
        <v/>
      </c>
      <c r="C303" s="64" t="str">
        <f>IF(AND(TONGHOP!O303="KTHP",TONGHOP!P303="LT",TONGHOP!I303&lt;&gt;""),TONGHOP!R303,"")</f>
        <v/>
      </c>
      <c r="D303" s="93" t="str">
        <f>IF(F303="","",SUBTOTAL(3,$F$2:$F303))</f>
        <v/>
      </c>
      <c r="E303" s="64" t="str">
        <f>IF(AND(TONGHOP!O303="KTHP",TONGHOP!P303="TL",TONGHOP!I303&lt;&gt;""),TONGHOP!I303,"")</f>
        <v/>
      </c>
      <c r="F303" s="64" t="str">
        <f>IF(AND(TONGHOP!O303="KTHP",TONGHOP!P303="TL",TONGHOP!I303&lt;&gt;""),TONGHOP!R303,"")</f>
        <v/>
      </c>
      <c r="G303" s="64" t="str">
        <f>IF(AND(TONGHOP!O303="KTHP",TONGHOP!P303="VĐ",TONGHOP!I303&lt;&gt;""),TONGHOP!I303,"")</f>
        <v/>
      </c>
      <c r="H303" s="64" t="str">
        <f>IF(AND(TONGHOP!O303="KTHP",TONGHOP!P303="VĐ",TONGHOP!I303&lt;&gt;""),TONGHOP!R303,"")</f>
        <v/>
      </c>
      <c r="I303" s="64" t="str">
        <f>IF(AND(TONGHOP!O303="KTHP",TONGHOP!P303="TH",TONGHOP!I303&lt;&gt;""),TONGHOP!I303,"")</f>
        <v/>
      </c>
      <c r="J303" s="64" t="str">
        <f>IF(AND(TONGHOP!O303="KTHP",TONGHOP!P303="TH",TONGHOP!I303&lt;&gt;""),TONGHOP!R303,"")</f>
        <v/>
      </c>
    </row>
    <row r="304" spans="1:10" hidden="1">
      <c r="A304" s="93">
        <f>IF(C304="","",SUBTOTAL(3,$C$2:$C304))</f>
        <v>0</v>
      </c>
      <c r="B304" s="64" t="str">
        <f>IF(AND(TONGHOP!O304="KTHP",TONGHOP!P304="LT",TONGHOP!I304&lt;&gt;""),TONGHOP!I304,"")</f>
        <v>Chung Trần Thế Vinh</v>
      </c>
      <c r="C304" s="64">
        <f>IF(AND(TONGHOP!O304="KTHP",TONGHOP!P304="LT",TONGHOP!I304&lt;&gt;""),TONGHOP!R304,"")</f>
        <v>51</v>
      </c>
      <c r="D304" s="93" t="str">
        <f>IF(F304="","",SUBTOTAL(3,$F$2:$F304))</f>
        <v/>
      </c>
      <c r="E304" s="64" t="str">
        <f>IF(AND(TONGHOP!O304="KTHP",TONGHOP!P304="TL",TONGHOP!I304&lt;&gt;""),TONGHOP!I304,"")</f>
        <v/>
      </c>
      <c r="F304" s="64" t="str">
        <f>IF(AND(TONGHOP!O304="KTHP",TONGHOP!P304="TL",TONGHOP!I304&lt;&gt;""),TONGHOP!R304,"")</f>
        <v/>
      </c>
      <c r="G304" s="64" t="str">
        <f>IF(AND(TONGHOP!O304="KTHP",TONGHOP!P304="VĐ",TONGHOP!I304&lt;&gt;""),TONGHOP!I304,"")</f>
        <v/>
      </c>
      <c r="H304" s="64" t="str">
        <f>IF(AND(TONGHOP!O304="KTHP",TONGHOP!P304="VĐ",TONGHOP!I304&lt;&gt;""),TONGHOP!R304,"")</f>
        <v/>
      </c>
      <c r="I304" s="64" t="str">
        <f>IF(AND(TONGHOP!O304="KTHP",TONGHOP!P304="TH",TONGHOP!I304&lt;&gt;""),TONGHOP!I304,"")</f>
        <v/>
      </c>
      <c r="J304" s="64" t="str">
        <f>IF(AND(TONGHOP!O304="KTHP",TONGHOP!P304="TH",TONGHOP!I304&lt;&gt;""),TONGHOP!R304,"")</f>
        <v/>
      </c>
    </row>
    <row r="305" spans="1:10" hidden="1">
      <c r="A305" s="93" t="str">
        <f>IF(C305="","",SUBTOTAL(3,$C$2:$C305))</f>
        <v/>
      </c>
      <c r="B305" s="64" t="str">
        <f>IF(AND(TONGHOP!O305="KTHP",TONGHOP!P305="LT",TONGHOP!I305&lt;&gt;""),TONGHOP!I305,"")</f>
        <v/>
      </c>
      <c r="C305" s="64" t="str">
        <f>IF(AND(TONGHOP!O305="KTHP",TONGHOP!P305="LT",TONGHOP!I305&lt;&gt;""),TONGHOP!R305,"")</f>
        <v/>
      </c>
      <c r="D305" s="93" t="str">
        <f>IF(F305="","",SUBTOTAL(3,$F$2:$F305))</f>
        <v/>
      </c>
      <c r="E305" s="64" t="str">
        <f>IF(AND(TONGHOP!O305="KTHP",TONGHOP!P305="TL",TONGHOP!I305&lt;&gt;""),TONGHOP!I305,"")</f>
        <v/>
      </c>
      <c r="F305" s="64" t="str">
        <f>IF(AND(TONGHOP!O305="KTHP",TONGHOP!P305="TL",TONGHOP!I305&lt;&gt;""),TONGHOP!R305,"")</f>
        <v/>
      </c>
      <c r="G305" s="64" t="str">
        <f>IF(AND(TONGHOP!O305="KTHP",TONGHOP!P305="VĐ",TONGHOP!I305&lt;&gt;""),TONGHOP!I305,"")</f>
        <v/>
      </c>
      <c r="H305" s="64" t="str">
        <f>IF(AND(TONGHOP!O305="KTHP",TONGHOP!P305="VĐ",TONGHOP!I305&lt;&gt;""),TONGHOP!R305,"")</f>
        <v/>
      </c>
      <c r="I305" s="64" t="str">
        <f>IF(AND(TONGHOP!O305="KTHP",TONGHOP!P305="TH",TONGHOP!I305&lt;&gt;""),TONGHOP!I305,"")</f>
        <v/>
      </c>
      <c r="J305" s="64" t="str">
        <f>IF(AND(TONGHOP!O305="KTHP",TONGHOP!P305="TH",TONGHOP!I305&lt;&gt;""),TONGHOP!R305,"")</f>
        <v/>
      </c>
    </row>
    <row r="306" spans="1:10" hidden="1">
      <c r="A306" s="93">
        <f>IF(C306="","",SUBTOTAL(3,$C$2:$C306))</f>
        <v>0</v>
      </c>
      <c r="B306" s="64" t="str">
        <f>IF(AND(TONGHOP!O306="KTHP",TONGHOP!P306="LT",TONGHOP!I306&lt;&gt;""),TONGHOP!I306,"")</f>
        <v>Trần Minh Thông</v>
      </c>
      <c r="C306" s="64">
        <f>IF(AND(TONGHOP!O306="KTHP",TONGHOP!P306="LT",TONGHOP!I306&lt;&gt;""),TONGHOP!R306,"")</f>
        <v>50</v>
      </c>
      <c r="D306" s="93" t="str">
        <f>IF(F306="","",SUBTOTAL(3,$F$2:$F306))</f>
        <v/>
      </c>
      <c r="E306" s="64" t="str">
        <f>IF(AND(TONGHOP!O306="KTHP",TONGHOP!P306="TL",TONGHOP!I306&lt;&gt;""),TONGHOP!I306,"")</f>
        <v/>
      </c>
      <c r="F306" s="64" t="str">
        <f>IF(AND(TONGHOP!O306="KTHP",TONGHOP!P306="TL",TONGHOP!I306&lt;&gt;""),TONGHOP!R306,"")</f>
        <v/>
      </c>
      <c r="G306" s="64" t="str">
        <f>IF(AND(TONGHOP!O306="KTHP",TONGHOP!P306="VĐ",TONGHOP!I306&lt;&gt;""),TONGHOP!I306,"")</f>
        <v/>
      </c>
      <c r="H306" s="64" t="str">
        <f>IF(AND(TONGHOP!O306="KTHP",TONGHOP!P306="VĐ",TONGHOP!I306&lt;&gt;""),TONGHOP!R306,"")</f>
        <v/>
      </c>
      <c r="I306" s="64" t="str">
        <f>IF(AND(TONGHOP!O306="KTHP",TONGHOP!P306="TH",TONGHOP!I306&lt;&gt;""),TONGHOP!I306,"")</f>
        <v/>
      </c>
      <c r="J306" s="64" t="str">
        <f>IF(AND(TONGHOP!O306="KTHP",TONGHOP!P306="TH",TONGHOP!I306&lt;&gt;""),TONGHOP!R306,"")</f>
        <v/>
      </c>
    </row>
    <row r="307" spans="1:10" hidden="1">
      <c r="A307" s="93" t="str">
        <f>IF(C307="","",SUBTOTAL(3,$C$2:$C307))</f>
        <v/>
      </c>
      <c r="B307" s="64" t="str">
        <f>IF(AND(TONGHOP!O307="KTHP",TONGHOP!P307="LT",TONGHOP!I307&lt;&gt;""),TONGHOP!I307,"")</f>
        <v/>
      </c>
      <c r="C307" s="64" t="str">
        <f>IF(AND(TONGHOP!O307="KTHP",TONGHOP!P307="LT",TONGHOP!I307&lt;&gt;""),TONGHOP!R307,"")</f>
        <v/>
      </c>
      <c r="D307" s="93" t="str">
        <f>IF(F307="","",SUBTOTAL(3,$F$2:$F307))</f>
        <v/>
      </c>
      <c r="E307" s="64" t="str">
        <f>IF(AND(TONGHOP!O307="KTHP",TONGHOP!P307="TL",TONGHOP!I307&lt;&gt;""),TONGHOP!I307,"")</f>
        <v/>
      </c>
      <c r="F307" s="64" t="str">
        <f>IF(AND(TONGHOP!O307="KTHP",TONGHOP!P307="TL",TONGHOP!I307&lt;&gt;""),TONGHOP!R307,"")</f>
        <v/>
      </c>
      <c r="G307" s="64" t="str">
        <f>IF(AND(TONGHOP!O307="KTHP",TONGHOP!P307="VĐ",TONGHOP!I307&lt;&gt;""),TONGHOP!I307,"")</f>
        <v/>
      </c>
      <c r="H307" s="64" t="str">
        <f>IF(AND(TONGHOP!O307="KTHP",TONGHOP!P307="VĐ",TONGHOP!I307&lt;&gt;""),TONGHOP!R307,"")</f>
        <v/>
      </c>
      <c r="I307" s="64" t="str">
        <f>IF(AND(TONGHOP!O307="KTHP",TONGHOP!P307="TH",TONGHOP!I307&lt;&gt;""),TONGHOP!I307,"")</f>
        <v/>
      </c>
      <c r="J307" s="64" t="str">
        <f>IF(AND(TONGHOP!O307="KTHP",TONGHOP!P307="TH",TONGHOP!I307&lt;&gt;""),TONGHOP!R307,"")</f>
        <v/>
      </c>
    </row>
    <row r="308" spans="1:10" hidden="1">
      <c r="A308" s="93">
        <f>IF(C308="","",SUBTOTAL(3,$C$2:$C308))</f>
        <v>0</v>
      </c>
      <c r="B308" s="64" t="str">
        <f>IF(AND(TONGHOP!O308="KTHP",TONGHOP!P308="LT",TONGHOP!I308&lt;&gt;""),TONGHOP!I308,"")</f>
        <v>Trần Vĩnh Xuyên</v>
      </c>
      <c r="C308" s="64">
        <f>IF(AND(TONGHOP!O308="KTHP",TONGHOP!P308="LT",TONGHOP!I308&lt;&gt;""),TONGHOP!R308,"")</f>
        <v>26</v>
      </c>
      <c r="D308" s="93" t="str">
        <f>IF(F308="","",SUBTOTAL(3,$F$2:$F308))</f>
        <v/>
      </c>
      <c r="E308" s="64" t="str">
        <f>IF(AND(TONGHOP!O308="KTHP",TONGHOP!P308="TL",TONGHOP!I308&lt;&gt;""),TONGHOP!I308,"")</f>
        <v/>
      </c>
      <c r="F308" s="64" t="str">
        <f>IF(AND(TONGHOP!O308="KTHP",TONGHOP!P308="TL",TONGHOP!I308&lt;&gt;""),TONGHOP!R308,"")</f>
        <v/>
      </c>
      <c r="G308" s="64" t="str">
        <f>IF(AND(TONGHOP!O308="KTHP",TONGHOP!P308="VĐ",TONGHOP!I308&lt;&gt;""),TONGHOP!I308,"")</f>
        <v/>
      </c>
      <c r="H308" s="64" t="str">
        <f>IF(AND(TONGHOP!O308="KTHP",TONGHOP!P308="VĐ",TONGHOP!I308&lt;&gt;""),TONGHOP!R308,"")</f>
        <v/>
      </c>
      <c r="I308" s="64" t="str">
        <f>IF(AND(TONGHOP!O308="KTHP",TONGHOP!P308="TH",TONGHOP!I308&lt;&gt;""),TONGHOP!I308,"")</f>
        <v/>
      </c>
      <c r="J308" s="64" t="str">
        <f>IF(AND(TONGHOP!O308="KTHP",TONGHOP!P308="TH",TONGHOP!I308&lt;&gt;""),TONGHOP!R308,"")</f>
        <v/>
      </c>
    </row>
    <row r="309" spans="1:10" hidden="1">
      <c r="A309" s="93">
        <f>IF(C309="","",SUBTOTAL(3,$C$2:$C309))</f>
        <v>0</v>
      </c>
      <c r="B309" s="64" t="str">
        <f>IF(AND(TONGHOP!O309="KTHP",TONGHOP!P309="LT",TONGHOP!I309&lt;&gt;""),TONGHOP!I309,"")</f>
        <v>Nguyễn Ngọc Thọ</v>
      </c>
      <c r="C309" s="64">
        <f>IF(AND(TONGHOP!O309="KTHP",TONGHOP!P309="LT",TONGHOP!I309&lt;&gt;""),TONGHOP!R309,"")</f>
        <v>52</v>
      </c>
      <c r="D309" s="93" t="str">
        <f>IF(F309="","",SUBTOTAL(3,$F$2:$F309))</f>
        <v/>
      </c>
      <c r="E309" s="64" t="str">
        <f>IF(AND(TONGHOP!O309="KTHP",TONGHOP!P309="TL",TONGHOP!I309&lt;&gt;""),TONGHOP!I309,"")</f>
        <v/>
      </c>
      <c r="F309" s="64" t="str">
        <f>IF(AND(TONGHOP!O309="KTHP",TONGHOP!P309="TL",TONGHOP!I309&lt;&gt;""),TONGHOP!R309,"")</f>
        <v/>
      </c>
      <c r="G309" s="64" t="str">
        <f>IF(AND(TONGHOP!O309="KTHP",TONGHOP!P309="VĐ",TONGHOP!I309&lt;&gt;""),TONGHOP!I309,"")</f>
        <v/>
      </c>
      <c r="H309" s="64" t="str">
        <f>IF(AND(TONGHOP!O309="KTHP",TONGHOP!P309="VĐ",TONGHOP!I309&lt;&gt;""),TONGHOP!R309,"")</f>
        <v/>
      </c>
      <c r="I309" s="64" t="str">
        <f>IF(AND(TONGHOP!O309="KTHP",TONGHOP!P309="TH",TONGHOP!I309&lt;&gt;""),TONGHOP!I309,"")</f>
        <v/>
      </c>
      <c r="J309" s="64" t="str">
        <f>IF(AND(TONGHOP!O309="KTHP",TONGHOP!P309="TH",TONGHOP!I309&lt;&gt;""),TONGHOP!R309,"")</f>
        <v/>
      </c>
    </row>
    <row r="310" spans="1:10" hidden="1">
      <c r="A310" s="93">
        <f>IF(C310="","",SUBTOTAL(3,$C$2:$C310))</f>
        <v>0</v>
      </c>
      <c r="B310" s="64" t="str">
        <f>IF(AND(TONGHOP!O310="KTHP",TONGHOP!P310="LT",TONGHOP!I310&lt;&gt;""),TONGHOP!I310,"")</f>
        <v>Lâm Thanh Hùng</v>
      </c>
      <c r="C310" s="64">
        <f>IF(AND(TONGHOP!O310="KTHP",TONGHOP!P310="LT",TONGHOP!I310&lt;&gt;""),TONGHOP!R310,"")</f>
        <v>42</v>
      </c>
      <c r="D310" s="93" t="str">
        <f>IF(F310="","",SUBTOTAL(3,$F$2:$F310))</f>
        <v/>
      </c>
      <c r="E310" s="64" t="str">
        <f>IF(AND(TONGHOP!O310="KTHP",TONGHOP!P310="TL",TONGHOP!I310&lt;&gt;""),TONGHOP!I310,"")</f>
        <v/>
      </c>
      <c r="F310" s="64" t="str">
        <f>IF(AND(TONGHOP!O310="KTHP",TONGHOP!P310="TL",TONGHOP!I310&lt;&gt;""),TONGHOP!R310,"")</f>
        <v/>
      </c>
      <c r="G310" s="64" t="str">
        <f>IF(AND(TONGHOP!O310="KTHP",TONGHOP!P310="VĐ",TONGHOP!I310&lt;&gt;""),TONGHOP!I310,"")</f>
        <v/>
      </c>
      <c r="H310" s="64" t="str">
        <f>IF(AND(TONGHOP!O310="KTHP",TONGHOP!P310="VĐ",TONGHOP!I310&lt;&gt;""),TONGHOP!R310,"")</f>
        <v/>
      </c>
      <c r="I310" s="64" t="str">
        <f>IF(AND(TONGHOP!O310="KTHP",TONGHOP!P310="TH",TONGHOP!I310&lt;&gt;""),TONGHOP!I310,"")</f>
        <v/>
      </c>
      <c r="J310" s="64" t="str">
        <f>IF(AND(TONGHOP!O310="KTHP",TONGHOP!P310="TH",TONGHOP!I310&lt;&gt;""),TONGHOP!R310,"")</f>
        <v/>
      </c>
    </row>
    <row r="311" spans="1:10" hidden="1">
      <c r="A311" s="93" t="str">
        <f>IF(C311="","",SUBTOTAL(3,$C$2:$C311))</f>
        <v/>
      </c>
      <c r="B311" s="64" t="str">
        <f>IF(AND(TONGHOP!O311="KTHP",TONGHOP!P311="LT",TONGHOP!I311&lt;&gt;""),TONGHOP!I311,"")</f>
        <v/>
      </c>
      <c r="C311" s="64" t="str">
        <f>IF(AND(TONGHOP!O311="KTHP",TONGHOP!P311="LT",TONGHOP!I311&lt;&gt;""),TONGHOP!R311,"")</f>
        <v/>
      </c>
      <c r="D311" s="93" t="str">
        <f>IF(F311="","",SUBTOTAL(3,$F$2:$F311))</f>
        <v/>
      </c>
      <c r="E311" s="64" t="str">
        <f>IF(AND(TONGHOP!O311="KTHP",TONGHOP!P311="TL",TONGHOP!I311&lt;&gt;""),TONGHOP!I311,"")</f>
        <v/>
      </c>
      <c r="F311" s="64" t="str">
        <f>IF(AND(TONGHOP!O311="KTHP",TONGHOP!P311="TL",TONGHOP!I311&lt;&gt;""),TONGHOP!R311,"")</f>
        <v/>
      </c>
      <c r="G311" s="64" t="str">
        <f>IF(AND(TONGHOP!O311="KTHP",TONGHOP!P311="VĐ",TONGHOP!I311&lt;&gt;""),TONGHOP!I311,"")</f>
        <v/>
      </c>
      <c r="H311" s="64" t="str">
        <f>IF(AND(TONGHOP!O311="KTHP",TONGHOP!P311="VĐ",TONGHOP!I311&lt;&gt;""),TONGHOP!R311,"")</f>
        <v/>
      </c>
      <c r="I311" s="64" t="str">
        <f>IF(AND(TONGHOP!O311="KTHP",TONGHOP!P311="TH",TONGHOP!I311&lt;&gt;""),TONGHOP!I311,"")</f>
        <v/>
      </c>
      <c r="J311" s="64" t="str">
        <f>IF(AND(TONGHOP!O311="KTHP",TONGHOP!P311="TH",TONGHOP!I311&lt;&gt;""),TONGHOP!R311,"")</f>
        <v/>
      </c>
    </row>
    <row r="312" spans="1:10" hidden="1">
      <c r="A312" s="93">
        <f>IF(C312="","",SUBTOTAL(3,$C$2:$C312))</f>
        <v>0</v>
      </c>
      <c r="B312" s="64" t="str">
        <f>IF(AND(TONGHOP!O312="KTHP",TONGHOP!P312="LT",TONGHOP!I312&lt;&gt;""),TONGHOP!I312,"")</f>
        <v>Mai Chiếm Tuấn</v>
      </c>
      <c r="C312" s="64">
        <f>IF(AND(TONGHOP!O312="KTHP",TONGHOP!P312="LT",TONGHOP!I312&lt;&gt;""),TONGHOP!R312,"")</f>
        <v>42</v>
      </c>
      <c r="D312" s="93" t="str">
        <f>IF(F312="","",SUBTOTAL(3,$F$2:$F312))</f>
        <v/>
      </c>
      <c r="E312" s="64" t="str">
        <f>IF(AND(TONGHOP!O312="KTHP",TONGHOP!P312="TL",TONGHOP!I312&lt;&gt;""),TONGHOP!I312,"")</f>
        <v/>
      </c>
      <c r="F312" s="64" t="str">
        <f>IF(AND(TONGHOP!O312="KTHP",TONGHOP!P312="TL",TONGHOP!I312&lt;&gt;""),TONGHOP!R312,"")</f>
        <v/>
      </c>
      <c r="G312" s="64" t="str">
        <f>IF(AND(TONGHOP!O312="KTHP",TONGHOP!P312="VĐ",TONGHOP!I312&lt;&gt;""),TONGHOP!I312,"")</f>
        <v/>
      </c>
      <c r="H312" s="64" t="str">
        <f>IF(AND(TONGHOP!O312="KTHP",TONGHOP!P312="VĐ",TONGHOP!I312&lt;&gt;""),TONGHOP!R312,"")</f>
        <v/>
      </c>
      <c r="I312" s="64" t="str">
        <f>IF(AND(TONGHOP!O312="KTHP",TONGHOP!P312="TH",TONGHOP!I312&lt;&gt;""),TONGHOP!I312,"")</f>
        <v/>
      </c>
      <c r="J312" s="64" t="str">
        <f>IF(AND(TONGHOP!O312="KTHP",TONGHOP!P312="TH",TONGHOP!I312&lt;&gt;""),TONGHOP!R312,"")</f>
        <v/>
      </c>
    </row>
    <row r="313" spans="1:10" hidden="1">
      <c r="A313" s="93">
        <f>IF(C313="","",SUBTOTAL(3,$C$2:$C313))</f>
        <v>0</v>
      </c>
      <c r="B313" s="64" t="str">
        <f>IF(AND(TONGHOP!O313="KTHP",TONGHOP!P313="LT",TONGHOP!I313&lt;&gt;""),TONGHOP!I313,"")</f>
        <v>Trần Minh Thông</v>
      </c>
      <c r="C313" s="64">
        <f>IF(AND(TONGHOP!O313="KTHP",TONGHOP!P313="LT",TONGHOP!I313&lt;&gt;""),TONGHOP!R313,"")</f>
        <v>52</v>
      </c>
      <c r="D313" s="93" t="str">
        <f>IF(F313="","",SUBTOTAL(3,$F$2:$F313))</f>
        <v/>
      </c>
      <c r="E313" s="64" t="str">
        <f>IF(AND(TONGHOP!O313="KTHP",TONGHOP!P313="TL",TONGHOP!I313&lt;&gt;""),TONGHOP!I313,"")</f>
        <v/>
      </c>
      <c r="F313" s="64" t="str">
        <f>IF(AND(TONGHOP!O313="KTHP",TONGHOP!P313="TL",TONGHOP!I313&lt;&gt;""),TONGHOP!R313,"")</f>
        <v/>
      </c>
      <c r="G313" s="64" t="str">
        <f>IF(AND(TONGHOP!O313="KTHP",TONGHOP!P313="VĐ",TONGHOP!I313&lt;&gt;""),TONGHOP!I313,"")</f>
        <v/>
      </c>
      <c r="H313" s="64" t="str">
        <f>IF(AND(TONGHOP!O313="KTHP",TONGHOP!P313="VĐ",TONGHOP!I313&lt;&gt;""),TONGHOP!R313,"")</f>
        <v/>
      </c>
      <c r="I313" s="64" t="str">
        <f>IF(AND(TONGHOP!O313="KTHP",TONGHOP!P313="TH",TONGHOP!I313&lt;&gt;""),TONGHOP!I313,"")</f>
        <v/>
      </c>
      <c r="J313" s="64" t="str">
        <f>IF(AND(TONGHOP!O313="KTHP",TONGHOP!P313="TH",TONGHOP!I313&lt;&gt;""),TONGHOP!R313,"")</f>
        <v/>
      </c>
    </row>
    <row r="314" spans="1:10" hidden="1">
      <c r="A314" s="93">
        <f>IF(C314="","",SUBTOTAL(3,$C$2:$C314))</f>
        <v>0</v>
      </c>
      <c r="B314" s="64" t="str">
        <f>IF(AND(TONGHOP!O314="KTHP",TONGHOP!P314="LT",TONGHOP!I314&lt;&gt;""),TONGHOP!I314,"")</f>
        <v>Trần Minh Thông</v>
      </c>
      <c r="C314" s="64">
        <f>IF(AND(TONGHOP!O314="KTHP",TONGHOP!P314="LT",TONGHOP!I314&lt;&gt;""),TONGHOP!R314,"")</f>
        <v>38</v>
      </c>
      <c r="D314" s="93" t="str">
        <f>IF(F314="","",SUBTOTAL(3,$F$2:$F314))</f>
        <v/>
      </c>
      <c r="E314" s="64" t="str">
        <f>IF(AND(TONGHOP!O314="KTHP",TONGHOP!P314="TL",TONGHOP!I314&lt;&gt;""),TONGHOP!I314,"")</f>
        <v/>
      </c>
      <c r="F314" s="64" t="str">
        <f>IF(AND(TONGHOP!O314="KTHP",TONGHOP!P314="TL",TONGHOP!I314&lt;&gt;""),TONGHOP!R314,"")</f>
        <v/>
      </c>
      <c r="G314" s="64" t="str">
        <f>IF(AND(TONGHOP!O314="KTHP",TONGHOP!P314="VĐ",TONGHOP!I314&lt;&gt;""),TONGHOP!I314,"")</f>
        <v/>
      </c>
      <c r="H314" s="64" t="str">
        <f>IF(AND(TONGHOP!O314="KTHP",TONGHOP!P314="VĐ",TONGHOP!I314&lt;&gt;""),TONGHOP!R314,"")</f>
        <v/>
      </c>
      <c r="I314" s="64" t="str">
        <f>IF(AND(TONGHOP!O314="KTHP",TONGHOP!P314="TH",TONGHOP!I314&lt;&gt;""),TONGHOP!I314,"")</f>
        <v/>
      </c>
      <c r="J314" s="64" t="str">
        <f>IF(AND(TONGHOP!O314="KTHP",TONGHOP!P314="TH",TONGHOP!I314&lt;&gt;""),TONGHOP!R314,"")</f>
        <v/>
      </c>
    </row>
    <row r="315" spans="1:10" hidden="1">
      <c r="A315" s="93">
        <f>IF(C315="","",SUBTOTAL(3,$C$2:$C315))</f>
        <v>0</v>
      </c>
      <c r="B315" s="64" t="str">
        <f>IF(AND(TONGHOP!O315="KTHP",TONGHOP!P315="LT",TONGHOP!I315&lt;&gt;""),TONGHOP!I315,"")</f>
        <v>Chung Trần Thế Vinh</v>
      </c>
      <c r="C315" s="64">
        <f>IF(AND(TONGHOP!O315="KTHP",TONGHOP!P315="LT",TONGHOP!I315&lt;&gt;""),TONGHOP!R315,"")</f>
        <v>42</v>
      </c>
      <c r="D315" s="93" t="str">
        <f>IF(F315="","",SUBTOTAL(3,$F$2:$F315))</f>
        <v/>
      </c>
      <c r="E315" s="64" t="str">
        <f>IF(AND(TONGHOP!O315="KTHP",TONGHOP!P315="TL",TONGHOP!I315&lt;&gt;""),TONGHOP!I315,"")</f>
        <v/>
      </c>
      <c r="F315" s="64" t="str">
        <f>IF(AND(TONGHOP!O315="KTHP",TONGHOP!P315="TL",TONGHOP!I315&lt;&gt;""),TONGHOP!R315,"")</f>
        <v/>
      </c>
      <c r="G315" s="64" t="str">
        <f>IF(AND(TONGHOP!O315="KTHP",TONGHOP!P315="VĐ",TONGHOP!I315&lt;&gt;""),TONGHOP!I315,"")</f>
        <v/>
      </c>
      <c r="H315" s="64" t="str">
        <f>IF(AND(TONGHOP!O315="KTHP",TONGHOP!P315="VĐ",TONGHOP!I315&lt;&gt;""),TONGHOP!R315,"")</f>
        <v/>
      </c>
      <c r="I315" s="64" t="str">
        <f>IF(AND(TONGHOP!O315="KTHP",TONGHOP!P315="TH",TONGHOP!I315&lt;&gt;""),TONGHOP!I315,"")</f>
        <v/>
      </c>
      <c r="J315" s="64" t="str">
        <f>IF(AND(TONGHOP!O315="KTHP",TONGHOP!P315="TH",TONGHOP!I315&lt;&gt;""),TONGHOP!R315,"")</f>
        <v/>
      </c>
    </row>
    <row r="316" spans="1:10" hidden="1">
      <c r="A316" s="93">
        <f>IF(C316="","",SUBTOTAL(3,$C$2:$C316))</f>
        <v>0</v>
      </c>
      <c r="B316" s="64" t="str">
        <f>IF(AND(TONGHOP!O316="KTHP",TONGHOP!P316="LT",TONGHOP!I316&lt;&gt;""),TONGHOP!I316,"")</f>
        <v>Trần Vĩnh Xuyên</v>
      </c>
      <c r="C316" s="64">
        <f>IF(AND(TONGHOP!O316="KTHP",TONGHOP!P316="LT",TONGHOP!I316&lt;&gt;""),TONGHOP!R316,"")</f>
        <v>41</v>
      </c>
      <c r="D316" s="93" t="str">
        <f>IF(F316="","",SUBTOTAL(3,$F$2:$F316))</f>
        <v/>
      </c>
      <c r="E316" s="64" t="str">
        <f>IF(AND(TONGHOP!O316="KTHP",TONGHOP!P316="TL",TONGHOP!I316&lt;&gt;""),TONGHOP!I316,"")</f>
        <v/>
      </c>
      <c r="F316" s="64" t="str">
        <f>IF(AND(TONGHOP!O316="KTHP",TONGHOP!P316="TL",TONGHOP!I316&lt;&gt;""),TONGHOP!R316,"")</f>
        <v/>
      </c>
      <c r="G316" s="64" t="str">
        <f>IF(AND(TONGHOP!O316="KTHP",TONGHOP!P316="VĐ",TONGHOP!I316&lt;&gt;""),TONGHOP!I316,"")</f>
        <v/>
      </c>
      <c r="H316" s="64" t="str">
        <f>IF(AND(TONGHOP!O316="KTHP",TONGHOP!P316="VĐ",TONGHOP!I316&lt;&gt;""),TONGHOP!R316,"")</f>
        <v/>
      </c>
      <c r="I316" s="64" t="str">
        <f>IF(AND(TONGHOP!O316="KTHP",TONGHOP!P316="TH",TONGHOP!I316&lt;&gt;""),TONGHOP!I316,"")</f>
        <v/>
      </c>
      <c r="J316" s="64" t="str">
        <f>IF(AND(TONGHOP!O316="KTHP",TONGHOP!P316="TH",TONGHOP!I316&lt;&gt;""),TONGHOP!R316,"")</f>
        <v/>
      </c>
    </row>
    <row r="317" spans="1:10" hidden="1">
      <c r="A317" s="93">
        <f>IF(C317="","",SUBTOTAL(3,$C$2:$C317))</f>
        <v>0</v>
      </c>
      <c r="B317" s="64" t="str">
        <f>IF(AND(TONGHOP!O317="KTHP",TONGHOP!P317="LT",TONGHOP!I317&lt;&gt;""),TONGHOP!I317,"")</f>
        <v>Nguyễn Thành Long</v>
      </c>
      <c r="C317" s="64">
        <f>IF(AND(TONGHOP!O317="KTHP",TONGHOP!P317="LT",TONGHOP!I317&lt;&gt;""),TONGHOP!R317,"")</f>
        <v>47</v>
      </c>
      <c r="D317" s="93" t="str">
        <f>IF(F317="","",SUBTOTAL(3,$F$2:$F317))</f>
        <v/>
      </c>
      <c r="E317" s="64" t="str">
        <f>IF(AND(TONGHOP!O317="KTHP",TONGHOP!P317="TL",TONGHOP!I317&lt;&gt;""),TONGHOP!I317,"")</f>
        <v/>
      </c>
      <c r="F317" s="64" t="str">
        <f>IF(AND(TONGHOP!O317="KTHP",TONGHOP!P317="TL",TONGHOP!I317&lt;&gt;""),TONGHOP!R317,"")</f>
        <v/>
      </c>
      <c r="G317" s="64" t="str">
        <f>IF(AND(TONGHOP!O317="KTHP",TONGHOP!P317="VĐ",TONGHOP!I317&lt;&gt;""),TONGHOP!I317,"")</f>
        <v/>
      </c>
      <c r="H317" s="64" t="str">
        <f>IF(AND(TONGHOP!O317="KTHP",TONGHOP!P317="VĐ",TONGHOP!I317&lt;&gt;""),TONGHOP!R317,"")</f>
        <v/>
      </c>
      <c r="I317" s="64" t="str">
        <f>IF(AND(TONGHOP!O317="KTHP",TONGHOP!P317="TH",TONGHOP!I317&lt;&gt;""),TONGHOP!I317,"")</f>
        <v/>
      </c>
      <c r="J317" s="64" t="str">
        <f>IF(AND(TONGHOP!O317="KTHP",TONGHOP!P317="TH",TONGHOP!I317&lt;&gt;""),TONGHOP!R317,"")</f>
        <v/>
      </c>
    </row>
    <row r="318" spans="1:10" hidden="1">
      <c r="A318" s="93" t="str">
        <f>IF(C318="","",SUBTOTAL(3,$C$2:$C318))</f>
        <v/>
      </c>
      <c r="B318" s="64" t="str">
        <f>IF(AND(TONGHOP!O318="KTHP",TONGHOP!P318="LT",TONGHOP!I318&lt;&gt;""),TONGHOP!I318,"")</f>
        <v/>
      </c>
      <c r="C318" s="64" t="str">
        <f>IF(AND(TONGHOP!O318="KTHP",TONGHOP!P318="LT",TONGHOP!I318&lt;&gt;""),TONGHOP!R318,"")</f>
        <v/>
      </c>
      <c r="D318" s="93" t="str">
        <f>IF(F318="","",SUBTOTAL(3,$F$2:$F318))</f>
        <v/>
      </c>
      <c r="E318" s="64" t="str">
        <f>IF(AND(TONGHOP!O318="KTHP",TONGHOP!P318="TL",TONGHOP!I318&lt;&gt;""),TONGHOP!I318,"")</f>
        <v/>
      </c>
      <c r="F318" s="64" t="str">
        <f>IF(AND(TONGHOP!O318="KTHP",TONGHOP!P318="TL",TONGHOP!I318&lt;&gt;""),TONGHOP!R318,"")</f>
        <v/>
      </c>
      <c r="G318" s="64" t="str">
        <f>IF(AND(TONGHOP!O318="KTHP",TONGHOP!P318="VĐ",TONGHOP!I318&lt;&gt;""),TONGHOP!I318,"")</f>
        <v/>
      </c>
      <c r="H318" s="64" t="str">
        <f>IF(AND(TONGHOP!O318="KTHP",TONGHOP!P318="VĐ",TONGHOP!I318&lt;&gt;""),TONGHOP!R318,"")</f>
        <v/>
      </c>
      <c r="I318" s="64" t="str">
        <f>IF(AND(TONGHOP!O318="KTHP",TONGHOP!P318="TH",TONGHOP!I318&lt;&gt;""),TONGHOP!I318,"")</f>
        <v/>
      </c>
      <c r="J318" s="64" t="str">
        <f>IF(AND(TONGHOP!O318="KTHP",TONGHOP!P318="TH",TONGHOP!I318&lt;&gt;""),TONGHOP!R318,"")</f>
        <v/>
      </c>
    </row>
    <row r="319" spans="1:10" hidden="1">
      <c r="A319" s="93">
        <f>IF(C319="","",SUBTOTAL(3,$C$2:$C319))</f>
        <v>0</v>
      </c>
      <c r="B319" s="64" t="str">
        <f>IF(AND(TONGHOP!O319="KTHP",TONGHOP!P319="LT",TONGHOP!I319&lt;&gt;""),TONGHOP!I319,"")</f>
        <v>Đinh Văn Đệ</v>
      </c>
      <c r="C319" s="64">
        <f>IF(AND(TONGHOP!O319="KTHP",TONGHOP!P319="LT",TONGHOP!I319&lt;&gt;""),TONGHOP!R319,"")</f>
        <v>50</v>
      </c>
      <c r="D319" s="93" t="str">
        <f>IF(F319="","",SUBTOTAL(3,$F$2:$F319))</f>
        <v/>
      </c>
      <c r="E319" s="64" t="str">
        <f>IF(AND(TONGHOP!O319="KTHP",TONGHOP!P319="TL",TONGHOP!I319&lt;&gt;""),TONGHOP!I319,"")</f>
        <v/>
      </c>
      <c r="F319" s="64" t="str">
        <f>IF(AND(TONGHOP!O319="KTHP",TONGHOP!P319="TL",TONGHOP!I319&lt;&gt;""),TONGHOP!R319,"")</f>
        <v/>
      </c>
      <c r="G319" s="64" t="str">
        <f>IF(AND(TONGHOP!O319="KTHP",TONGHOP!P319="VĐ",TONGHOP!I319&lt;&gt;""),TONGHOP!I319,"")</f>
        <v/>
      </c>
      <c r="H319" s="64" t="str">
        <f>IF(AND(TONGHOP!O319="KTHP",TONGHOP!P319="VĐ",TONGHOP!I319&lt;&gt;""),TONGHOP!R319,"")</f>
        <v/>
      </c>
      <c r="I319" s="64" t="str">
        <f>IF(AND(TONGHOP!O319="KTHP",TONGHOP!P319="TH",TONGHOP!I319&lt;&gt;""),TONGHOP!I319,"")</f>
        <v/>
      </c>
      <c r="J319" s="64" t="str">
        <f>IF(AND(TONGHOP!O319="KTHP",TONGHOP!P319="TH",TONGHOP!I319&lt;&gt;""),TONGHOP!R319,"")</f>
        <v/>
      </c>
    </row>
    <row r="320" spans="1:10" hidden="1">
      <c r="A320" s="93" t="str">
        <f>IF(C320="","",SUBTOTAL(3,$C$2:$C320))</f>
        <v/>
      </c>
      <c r="B320" s="64" t="str">
        <f>IF(AND(TONGHOP!O320="KTHP",TONGHOP!P320="LT",TONGHOP!I320&lt;&gt;""),TONGHOP!I320,"")</f>
        <v/>
      </c>
      <c r="C320" s="64" t="str">
        <f>IF(AND(TONGHOP!O320="KTHP",TONGHOP!P320="LT",TONGHOP!I320&lt;&gt;""),TONGHOP!R320,"")</f>
        <v/>
      </c>
      <c r="D320" s="93" t="str">
        <f>IF(F320="","",SUBTOTAL(3,$F$2:$F320))</f>
        <v/>
      </c>
      <c r="E320" s="64" t="str">
        <f>IF(AND(TONGHOP!O320="KTHP",TONGHOP!P320="TL",TONGHOP!I320&lt;&gt;""),TONGHOP!I320,"")</f>
        <v/>
      </c>
      <c r="F320" s="64" t="str">
        <f>IF(AND(TONGHOP!O320="KTHP",TONGHOP!P320="TL",TONGHOP!I320&lt;&gt;""),TONGHOP!R320,"")</f>
        <v/>
      </c>
      <c r="G320" s="64" t="str">
        <f>IF(AND(TONGHOP!O320="KTHP",TONGHOP!P320="VĐ",TONGHOP!I320&lt;&gt;""),TONGHOP!I320,"")</f>
        <v/>
      </c>
      <c r="H320" s="64" t="str">
        <f>IF(AND(TONGHOP!O320="KTHP",TONGHOP!P320="VĐ",TONGHOP!I320&lt;&gt;""),TONGHOP!R320,"")</f>
        <v/>
      </c>
      <c r="I320" s="64" t="str">
        <f>IF(AND(TONGHOP!O320="KTHP",TONGHOP!P320="TH",TONGHOP!I320&lt;&gt;""),TONGHOP!I320,"")</f>
        <v/>
      </c>
      <c r="J320" s="64" t="str">
        <f>IF(AND(TONGHOP!O320="KTHP",TONGHOP!P320="TH",TONGHOP!I320&lt;&gt;""),TONGHOP!R320,"")</f>
        <v/>
      </c>
    </row>
    <row r="321" spans="1:10" hidden="1">
      <c r="A321" s="93">
        <f>IF(C321="","",SUBTOTAL(3,$C$2:$C321))</f>
        <v>0</v>
      </c>
      <c r="B321" s="64" t="str">
        <f>IF(AND(TONGHOP!O321="KTHP",TONGHOP!P321="LT",TONGHOP!I321&lt;&gt;""),TONGHOP!I321,"")</f>
        <v>Nguyễn Tam Cương</v>
      </c>
      <c r="C321" s="64">
        <f>IF(AND(TONGHOP!O321="KTHP",TONGHOP!P321="LT",TONGHOP!I321&lt;&gt;""),TONGHOP!R321,"")</f>
        <v>46</v>
      </c>
      <c r="D321" s="93" t="str">
        <f>IF(F321="","",SUBTOTAL(3,$F$2:$F321))</f>
        <v/>
      </c>
      <c r="E321" s="64" t="str">
        <f>IF(AND(TONGHOP!O321="KTHP",TONGHOP!P321="TL",TONGHOP!I321&lt;&gt;""),TONGHOP!I321,"")</f>
        <v/>
      </c>
      <c r="F321" s="64" t="str">
        <f>IF(AND(TONGHOP!O321="KTHP",TONGHOP!P321="TL",TONGHOP!I321&lt;&gt;""),TONGHOP!R321,"")</f>
        <v/>
      </c>
      <c r="G321" s="64" t="str">
        <f>IF(AND(TONGHOP!O321="KTHP",TONGHOP!P321="VĐ",TONGHOP!I321&lt;&gt;""),TONGHOP!I321,"")</f>
        <v/>
      </c>
      <c r="H321" s="64" t="str">
        <f>IF(AND(TONGHOP!O321="KTHP",TONGHOP!P321="VĐ",TONGHOP!I321&lt;&gt;""),TONGHOP!R321,"")</f>
        <v/>
      </c>
      <c r="I321" s="64" t="str">
        <f>IF(AND(TONGHOP!O321="KTHP",TONGHOP!P321="TH",TONGHOP!I321&lt;&gt;""),TONGHOP!I321,"")</f>
        <v/>
      </c>
      <c r="J321" s="64" t="str">
        <f>IF(AND(TONGHOP!O321="KTHP",TONGHOP!P321="TH",TONGHOP!I321&lt;&gt;""),TONGHOP!R321,"")</f>
        <v/>
      </c>
    </row>
    <row r="322" spans="1:10" hidden="1">
      <c r="A322" s="93">
        <f>IF(C322="","",SUBTOTAL(3,$C$2:$C322))</f>
        <v>0</v>
      </c>
      <c r="B322" s="64" t="str">
        <f>IF(AND(TONGHOP!O322="KTHP",TONGHOP!P322="LT",TONGHOP!I322&lt;&gt;""),TONGHOP!I322,"")</f>
        <v>Dương Minh Chung</v>
      </c>
      <c r="C322" s="64">
        <f>IF(AND(TONGHOP!O322="KTHP",TONGHOP!P322="LT",TONGHOP!I322&lt;&gt;""),TONGHOP!R322,"")</f>
        <v>52</v>
      </c>
      <c r="D322" s="93" t="str">
        <f>IF(F322="","",SUBTOTAL(3,$F$2:$F322))</f>
        <v/>
      </c>
      <c r="E322" s="64" t="str">
        <f>IF(AND(TONGHOP!O322="KTHP",TONGHOP!P322="TL",TONGHOP!I322&lt;&gt;""),TONGHOP!I322,"")</f>
        <v/>
      </c>
      <c r="F322" s="64" t="str">
        <f>IF(AND(TONGHOP!O322="KTHP",TONGHOP!P322="TL",TONGHOP!I322&lt;&gt;""),TONGHOP!R322,"")</f>
        <v/>
      </c>
      <c r="G322" s="64" t="str">
        <f>IF(AND(TONGHOP!O322="KTHP",TONGHOP!P322="VĐ",TONGHOP!I322&lt;&gt;""),TONGHOP!I322,"")</f>
        <v/>
      </c>
      <c r="H322" s="64" t="str">
        <f>IF(AND(TONGHOP!O322="KTHP",TONGHOP!P322="VĐ",TONGHOP!I322&lt;&gt;""),TONGHOP!R322,"")</f>
        <v/>
      </c>
      <c r="I322" s="64" t="str">
        <f>IF(AND(TONGHOP!O322="KTHP",TONGHOP!P322="TH",TONGHOP!I322&lt;&gt;""),TONGHOP!I322,"")</f>
        <v/>
      </c>
      <c r="J322" s="64" t="str">
        <f>IF(AND(TONGHOP!O322="KTHP",TONGHOP!P322="TH",TONGHOP!I322&lt;&gt;""),TONGHOP!R322,"")</f>
        <v/>
      </c>
    </row>
    <row r="323" spans="1:10" hidden="1">
      <c r="A323" s="93">
        <f>IF(C323="","",SUBTOTAL(3,$C$2:$C323))</f>
        <v>0</v>
      </c>
      <c r="B323" s="64" t="str">
        <f>IF(AND(TONGHOP!O323="KTHP",TONGHOP!P323="LT",TONGHOP!I323&lt;&gt;""),TONGHOP!I323,"")</f>
        <v>Trần Đình Khải</v>
      </c>
      <c r="C323" s="64">
        <f>IF(AND(TONGHOP!O323="KTHP",TONGHOP!P323="LT",TONGHOP!I323&lt;&gt;""),TONGHOP!R323,"")</f>
        <v>40</v>
      </c>
      <c r="D323" s="93" t="str">
        <f>IF(F323="","",SUBTOTAL(3,$F$2:$F323))</f>
        <v/>
      </c>
      <c r="E323" s="64" t="str">
        <f>IF(AND(TONGHOP!O323="KTHP",TONGHOP!P323="TL",TONGHOP!I323&lt;&gt;""),TONGHOP!I323,"")</f>
        <v/>
      </c>
      <c r="F323" s="64" t="str">
        <f>IF(AND(TONGHOP!O323="KTHP",TONGHOP!P323="TL",TONGHOP!I323&lt;&gt;""),TONGHOP!R323,"")</f>
        <v/>
      </c>
      <c r="G323" s="64" t="str">
        <f>IF(AND(TONGHOP!O323="KTHP",TONGHOP!P323="VĐ",TONGHOP!I323&lt;&gt;""),TONGHOP!I323,"")</f>
        <v/>
      </c>
      <c r="H323" s="64" t="str">
        <f>IF(AND(TONGHOP!O323="KTHP",TONGHOP!P323="VĐ",TONGHOP!I323&lt;&gt;""),TONGHOP!R323,"")</f>
        <v/>
      </c>
      <c r="I323" s="64" t="str">
        <f>IF(AND(TONGHOP!O323="KTHP",TONGHOP!P323="TH",TONGHOP!I323&lt;&gt;""),TONGHOP!I323,"")</f>
        <v/>
      </c>
      <c r="J323" s="64" t="str">
        <f>IF(AND(TONGHOP!O323="KTHP",TONGHOP!P323="TH",TONGHOP!I323&lt;&gt;""),TONGHOP!R323,"")</f>
        <v/>
      </c>
    </row>
    <row r="324" spans="1:10" hidden="1">
      <c r="A324" s="93">
        <f>IF(C324="","",SUBTOTAL(3,$C$2:$C324))</f>
        <v>0</v>
      </c>
      <c r="B324" s="64" t="str">
        <f>IF(AND(TONGHOP!O324="KTHP",TONGHOP!P324="LT",TONGHOP!I324&lt;&gt;""),TONGHOP!I324,"")</f>
        <v>Trần Nguyên Bảo Trân</v>
      </c>
      <c r="C324" s="64">
        <f>IF(AND(TONGHOP!O324="KTHP",TONGHOP!P324="LT",TONGHOP!I324&lt;&gt;""),TONGHOP!R324,"")</f>
        <v>36</v>
      </c>
      <c r="D324" s="93" t="str">
        <f>IF(F324="","",SUBTOTAL(3,$F$2:$F324))</f>
        <v/>
      </c>
      <c r="E324" s="64" t="str">
        <f>IF(AND(TONGHOP!O324="KTHP",TONGHOP!P324="TL",TONGHOP!I324&lt;&gt;""),TONGHOP!I324,"")</f>
        <v/>
      </c>
      <c r="F324" s="64" t="str">
        <f>IF(AND(TONGHOP!O324="KTHP",TONGHOP!P324="TL",TONGHOP!I324&lt;&gt;""),TONGHOP!R324,"")</f>
        <v/>
      </c>
      <c r="G324" s="64" t="str">
        <f>IF(AND(TONGHOP!O324="KTHP",TONGHOP!P324="VĐ",TONGHOP!I324&lt;&gt;""),TONGHOP!I324,"")</f>
        <v/>
      </c>
      <c r="H324" s="64" t="str">
        <f>IF(AND(TONGHOP!O324="KTHP",TONGHOP!P324="VĐ",TONGHOP!I324&lt;&gt;""),TONGHOP!R324,"")</f>
        <v/>
      </c>
      <c r="I324" s="64" t="str">
        <f>IF(AND(TONGHOP!O324="KTHP",TONGHOP!P324="TH",TONGHOP!I324&lt;&gt;""),TONGHOP!I324,"")</f>
        <v/>
      </c>
      <c r="J324" s="64" t="str">
        <f>IF(AND(TONGHOP!O324="KTHP",TONGHOP!P324="TH",TONGHOP!I324&lt;&gt;""),TONGHOP!R324,"")</f>
        <v/>
      </c>
    </row>
    <row r="325" spans="1:10" hidden="1">
      <c r="A325" s="93">
        <f>IF(C325="","",SUBTOTAL(3,$C$2:$C325))</f>
        <v>0</v>
      </c>
      <c r="B325" s="64" t="str">
        <f>IF(AND(TONGHOP!O325="KTHP",TONGHOP!P325="LT",TONGHOP!I325&lt;&gt;""),TONGHOP!I325,"")</f>
        <v>Nguyễn Bạch Cẩm  Dung</v>
      </c>
      <c r="C325" s="64">
        <f>IF(AND(TONGHOP!O325="KTHP",TONGHOP!P325="LT",TONGHOP!I325&lt;&gt;""),TONGHOP!R325,"")</f>
        <v>63</v>
      </c>
      <c r="D325" s="93" t="str">
        <f>IF(F325="","",SUBTOTAL(3,$F$2:$F325))</f>
        <v/>
      </c>
      <c r="E325" s="64" t="str">
        <f>IF(AND(TONGHOP!O325="KTHP",TONGHOP!P325="TL",TONGHOP!I325&lt;&gt;""),TONGHOP!I325,"")</f>
        <v/>
      </c>
      <c r="F325" s="64" t="str">
        <f>IF(AND(TONGHOP!O325="KTHP",TONGHOP!P325="TL",TONGHOP!I325&lt;&gt;""),TONGHOP!R325,"")</f>
        <v/>
      </c>
      <c r="G325" s="64" t="str">
        <f>IF(AND(TONGHOP!O325="KTHP",TONGHOP!P325="VĐ",TONGHOP!I325&lt;&gt;""),TONGHOP!I325,"")</f>
        <v/>
      </c>
      <c r="H325" s="64" t="str">
        <f>IF(AND(TONGHOP!O325="KTHP",TONGHOP!P325="VĐ",TONGHOP!I325&lt;&gt;""),TONGHOP!R325,"")</f>
        <v/>
      </c>
      <c r="I325" s="64" t="str">
        <f>IF(AND(TONGHOP!O325="KTHP",TONGHOP!P325="TH",TONGHOP!I325&lt;&gt;""),TONGHOP!I325,"")</f>
        <v/>
      </c>
      <c r="J325" s="64" t="str">
        <f>IF(AND(TONGHOP!O325="KTHP",TONGHOP!P325="TH",TONGHOP!I325&lt;&gt;""),TONGHOP!R325,"")</f>
        <v/>
      </c>
    </row>
    <row r="326" spans="1:10" hidden="1">
      <c r="A326" s="93" t="str">
        <f>IF(C326="","",SUBTOTAL(3,$C$2:$C326))</f>
        <v/>
      </c>
      <c r="B326" s="64" t="str">
        <f>IF(AND(TONGHOP!O326="KTHP",TONGHOP!P326="LT",TONGHOP!I326&lt;&gt;""),TONGHOP!I326,"")</f>
        <v/>
      </c>
      <c r="C326" s="64" t="str">
        <f>IF(AND(TONGHOP!O326="KTHP",TONGHOP!P326="LT",TONGHOP!I326&lt;&gt;""),TONGHOP!R326,"")</f>
        <v/>
      </c>
      <c r="D326" s="93" t="str">
        <f>IF(F326="","",SUBTOTAL(3,$F$2:$F326))</f>
        <v/>
      </c>
      <c r="E326" s="64" t="str">
        <f>IF(AND(TONGHOP!O326="KTHP",TONGHOP!P326="TL",TONGHOP!I326&lt;&gt;""),TONGHOP!I326,"")</f>
        <v/>
      </c>
      <c r="F326" s="64" t="str">
        <f>IF(AND(TONGHOP!O326="KTHP",TONGHOP!P326="TL",TONGHOP!I326&lt;&gt;""),TONGHOP!R326,"")</f>
        <v/>
      </c>
      <c r="G326" s="64" t="str">
        <f>IF(AND(TONGHOP!O326="KTHP",TONGHOP!P326="VĐ",TONGHOP!I326&lt;&gt;""),TONGHOP!I326,"")</f>
        <v/>
      </c>
      <c r="H326" s="64" t="str">
        <f>IF(AND(TONGHOP!O326="KTHP",TONGHOP!P326="VĐ",TONGHOP!I326&lt;&gt;""),TONGHOP!R326,"")</f>
        <v/>
      </c>
      <c r="I326" s="64" t="str">
        <f>IF(AND(TONGHOP!O326="KTHP",TONGHOP!P326="TH",TONGHOP!I326&lt;&gt;""),TONGHOP!I326,"")</f>
        <v/>
      </c>
      <c r="J326" s="64" t="str">
        <f>IF(AND(TONGHOP!O326="KTHP",TONGHOP!P326="TH",TONGHOP!I326&lt;&gt;""),TONGHOP!R326,"")</f>
        <v/>
      </c>
    </row>
    <row r="327" spans="1:10" hidden="1">
      <c r="A327" s="93">
        <f>IF(C327="","",SUBTOTAL(3,$C$2:$C327))</f>
        <v>0</v>
      </c>
      <c r="B327" s="64" t="str">
        <f>IF(AND(TONGHOP!O327="KTHP",TONGHOP!P327="LT",TONGHOP!I327&lt;&gt;""),TONGHOP!I327,"")</f>
        <v>Lâm Thị Phương Thùy</v>
      </c>
      <c r="C327" s="64">
        <f>IF(AND(TONGHOP!O327="KTHP",TONGHOP!P327="LT",TONGHOP!I327&lt;&gt;""),TONGHOP!R327,"")</f>
        <v>55</v>
      </c>
      <c r="D327" s="93" t="str">
        <f>IF(F327="","",SUBTOTAL(3,$F$2:$F327))</f>
        <v/>
      </c>
      <c r="E327" s="64" t="str">
        <f>IF(AND(TONGHOP!O327="KTHP",TONGHOP!P327="TL",TONGHOP!I327&lt;&gt;""),TONGHOP!I327,"")</f>
        <v/>
      </c>
      <c r="F327" s="64" t="str">
        <f>IF(AND(TONGHOP!O327="KTHP",TONGHOP!P327="TL",TONGHOP!I327&lt;&gt;""),TONGHOP!R327,"")</f>
        <v/>
      </c>
      <c r="G327" s="64" t="str">
        <f>IF(AND(TONGHOP!O327="KTHP",TONGHOP!P327="VĐ",TONGHOP!I327&lt;&gt;""),TONGHOP!I327,"")</f>
        <v/>
      </c>
      <c r="H327" s="64" t="str">
        <f>IF(AND(TONGHOP!O327="KTHP",TONGHOP!P327="VĐ",TONGHOP!I327&lt;&gt;""),TONGHOP!R327,"")</f>
        <v/>
      </c>
      <c r="I327" s="64" t="str">
        <f>IF(AND(TONGHOP!O327="KTHP",TONGHOP!P327="TH",TONGHOP!I327&lt;&gt;""),TONGHOP!I327,"")</f>
        <v/>
      </c>
      <c r="J327" s="64" t="str">
        <f>IF(AND(TONGHOP!O327="KTHP",TONGHOP!P327="TH",TONGHOP!I327&lt;&gt;""),TONGHOP!R327,"")</f>
        <v/>
      </c>
    </row>
    <row r="328" spans="1:10" hidden="1">
      <c r="A328" s="93" t="str">
        <f>IF(C328="","",SUBTOTAL(3,$C$2:$C328))</f>
        <v/>
      </c>
      <c r="B328" s="64" t="str">
        <f>IF(AND(TONGHOP!O328="KTHP",TONGHOP!P328="LT",TONGHOP!I328&lt;&gt;""),TONGHOP!I328,"")</f>
        <v/>
      </c>
      <c r="C328" s="64" t="str">
        <f>IF(AND(TONGHOP!O328="KTHP",TONGHOP!P328="LT",TONGHOP!I328&lt;&gt;""),TONGHOP!R328,"")</f>
        <v/>
      </c>
      <c r="D328" s="93" t="str">
        <f>IF(F328="","",SUBTOTAL(3,$F$2:$F328))</f>
        <v/>
      </c>
      <c r="E328" s="64" t="str">
        <f>IF(AND(TONGHOP!O328="KTHP",TONGHOP!P328="TL",TONGHOP!I328&lt;&gt;""),TONGHOP!I328,"")</f>
        <v/>
      </c>
      <c r="F328" s="64" t="str">
        <f>IF(AND(TONGHOP!O328="KTHP",TONGHOP!P328="TL",TONGHOP!I328&lt;&gt;""),TONGHOP!R328,"")</f>
        <v/>
      </c>
      <c r="G328" s="64" t="str">
        <f>IF(AND(TONGHOP!O328="KTHP",TONGHOP!P328="VĐ",TONGHOP!I328&lt;&gt;""),TONGHOP!I328,"")</f>
        <v/>
      </c>
      <c r="H328" s="64" t="str">
        <f>IF(AND(TONGHOP!O328="KTHP",TONGHOP!P328="VĐ",TONGHOP!I328&lt;&gt;""),TONGHOP!R328,"")</f>
        <v/>
      </c>
      <c r="I328" s="64" t="str">
        <f>IF(AND(TONGHOP!O328="KTHP",TONGHOP!P328="TH",TONGHOP!I328&lt;&gt;""),TONGHOP!I328,"")</f>
        <v/>
      </c>
      <c r="J328" s="64" t="str">
        <f>IF(AND(TONGHOP!O328="KTHP",TONGHOP!P328="TH",TONGHOP!I328&lt;&gt;""),TONGHOP!R328,"")</f>
        <v/>
      </c>
    </row>
    <row r="329" spans="1:10" hidden="1">
      <c r="A329" s="93">
        <f>IF(C329="","",SUBTOTAL(3,$C$2:$C329))</f>
        <v>0</v>
      </c>
      <c r="B329" s="64" t="str">
        <f>IF(AND(TONGHOP!O329="KTHP",TONGHOP!P329="LT",TONGHOP!I329&lt;&gt;""),TONGHOP!I329,"")</f>
        <v>Tạ Minh Cường</v>
      </c>
      <c r="C329" s="64">
        <f>IF(AND(TONGHOP!O329="KTHP",TONGHOP!P329="LT",TONGHOP!I329&lt;&gt;""),TONGHOP!R329,"")</f>
        <v>49</v>
      </c>
      <c r="D329" s="93" t="str">
        <f>IF(F329="","",SUBTOTAL(3,$F$2:$F329))</f>
        <v/>
      </c>
      <c r="E329" s="64" t="str">
        <f>IF(AND(TONGHOP!O329="KTHP",TONGHOP!P329="TL",TONGHOP!I329&lt;&gt;""),TONGHOP!I329,"")</f>
        <v/>
      </c>
      <c r="F329" s="64" t="str">
        <f>IF(AND(TONGHOP!O329="KTHP",TONGHOP!P329="TL",TONGHOP!I329&lt;&gt;""),TONGHOP!R329,"")</f>
        <v/>
      </c>
      <c r="G329" s="64" t="str">
        <f>IF(AND(TONGHOP!O329="KTHP",TONGHOP!P329="VĐ",TONGHOP!I329&lt;&gt;""),TONGHOP!I329,"")</f>
        <v/>
      </c>
      <c r="H329" s="64" t="str">
        <f>IF(AND(TONGHOP!O329="KTHP",TONGHOP!P329="VĐ",TONGHOP!I329&lt;&gt;""),TONGHOP!R329,"")</f>
        <v/>
      </c>
      <c r="I329" s="64" t="str">
        <f>IF(AND(TONGHOP!O329="KTHP",TONGHOP!P329="TH",TONGHOP!I329&lt;&gt;""),TONGHOP!I329,"")</f>
        <v/>
      </c>
      <c r="J329" s="64" t="str">
        <f>IF(AND(TONGHOP!O329="KTHP",TONGHOP!P329="TH",TONGHOP!I329&lt;&gt;""),TONGHOP!R329,"")</f>
        <v/>
      </c>
    </row>
    <row r="330" spans="1:10" hidden="1">
      <c r="A330" s="93" t="str">
        <f>IF(C330="","",SUBTOTAL(3,$C$2:$C330))</f>
        <v/>
      </c>
      <c r="B330" s="64" t="str">
        <f>IF(AND(TONGHOP!O330="KTHP",TONGHOP!P330="LT",TONGHOP!I330&lt;&gt;""),TONGHOP!I330,"")</f>
        <v/>
      </c>
      <c r="C330" s="64" t="str">
        <f>IF(AND(TONGHOP!O330="KTHP",TONGHOP!P330="LT",TONGHOP!I330&lt;&gt;""),TONGHOP!R330,"")</f>
        <v/>
      </c>
      <c r="D330" s="93" t="str">
        <f>IF(F330="","",SUBTOTAL(3,$F$2:$F330))</f>
        <v/>
      </c>
      <c r="E330" s="64" t="str">
        <f>IF(AND(TONGHOP!O330="KTHP",TONGHOP!P330="TL",TONGHOP!I330&lt;&gt;""),TONGHOP!I330,"")</f>
        <v/>
      </c>
      <c r="F330" s="64" t="str">
        <f>IF(AND(TONGHOP!O330="KTHP",TONGHOP!P330="TL",TONGHOP!I330&lt;&gt;""),TONGHOP!R330,"")</f>
        <v/>
      </c>
      <c r="G330" s="64" t="str">
        <f>IF(AND(TONGHOP!O330="KTHP",TONGHOP!P330="VĐ",TONGHOP!I330&lt;&gt;""),TONGHOP!I330,"")</f>
        <v/>
      </c>
      <c r="H330" s="64" t="str">
        <f>IF(AND(TONGHOP!O330="KTHP",TONGHOP!P330="VĐ",TONGHOP!I330&lt;&gt;""),TONGHOP!R330,"")</f>
        <v/>
      </c>
      <c r="I330" s="64" t="str">
        <f>IF(AND(TONGHOP!O330="KTHP",TONGHOP!P330="TH",TONGHOP!I330&lt;&gt;""),TONGHOP!I330,"")</f>
        <v/>
      </c>
      <c r="J330" s="64" t="str">
        <f>IF(AND(TONGHOP!O330="KTHP",TONGHOP!P330="TH",TONGHOP!I330&lt;&gt;""),TONGHOP!R330,"")</f>
        <v/>
      </c>
    </row>
    <row r="331" spans="1:10" hidden="1">
      <c r="A331" s="93">
        <f>IF(C331="","",SUBTOTAL(3,$C$2:$C331))</f>
        <v>0</v>
      </c>
      <c r="B331" s="64" t="str">
        <f>IF(AND(TONGHOP!O331="KTHP",TONGHOP!P331="LT",TONGHOP!I331&lt;&gt;""),TONGHOP!I331,"")</f>
        <v>Lê Hồng Vân (TG)</v>
      </c>
      <c r="C331" s="64">
        <f>IF(AND(TONGHOP!O331="KTHP",TONGHOP!P331="LT",TONGHOP!I331&lt;&gt;""),TONGHOP!R331,"")</f>
        <v>51</v>
      </c>
      <c r="D331" s="93" t="str">
        <f>IF(F331="","",SUBTOTAL(3,$F$2:$F331))</f>
        <v/>
      </c>
      <c r="E331" s="64" t="str">
        <f>IF(AND(TONGHOP!O331="KTHP",TONGHOP!P331="TL",TONGHOP!I331&lt;&gt;""),TONGHOP!I331,"")</f>
        <v/>
      </c>
      <c r="F331" s="64" t="str">
        <f>IF(AND(TONGHOP!O331="KTHP",TONGHOP!P331="TL",TONGHOP!I331&lt;&gt;""),TONGHOP!R331,"")</f>
        <v/>
      </c>
      <c r="G331" s="64" t="str">
        <f>IF(AND(TONGHOP!O331="KTHP",TONGHOP!P331="VĐ",TONGHOP!I331&lt;&gt;""),TONGHOP!I331,"")</f>
        <v/>
      </c>
      <c r="H331" s="64" t="str">
        <f>IF(AND(TONGHOP!O331="KTHP",TONGHOP!P331="VĐ",TONGHOP!I331&lt;&gt;""),TONGHOP!R331,"")</f>
        <v/>
      </c>
      <c r="I331" s="64" t="str">
        <f>IF(AND(TONGHOP!O331="KTHP",TONGHOP!P331="TH",TONGHOP!I331&lt;&gt;""),TONGHOP!I331,"")</f>
        <v/>
      </c>
      <c r="J331" s="64" t="str">
        <f>IF(AND(TONGHOP!O331="KTHP",TONGHOP!P331="TH",TONGHOP!I331&lt;&gt;""),TONGHOP!R331,"")</f>
        <v/>
      </c>
    </row>
    <row r="332" spans="1:10" hidden="1">
      <c r="A332" s="93" t="str">
        <f>IF(C332="","",SUBTOTAL(3,$C$2:$C332))</f>
        <v/>
      </c>
      <c r="B332" s="64" t="str">
        <f>IF(AND(TONGHOP!O332="KTHP",TONGHOP!P332="LT",TONGHOP!I332&lt;&gt;""),TONGHOP!I332,"")</f>
        <v/>
      </c>
      <c r="C332" s="64" t="str">
        <f>IF(AND(TONGHOP!O332="KTHP",TONGHOP!P332="LT",TONGHOP!I332&lt;&gt;""),TONGHOP!R332,"")</f>
        <v/>
      </c>
      <c r="D332" s="93" t="str">
        <f>IF(F332="","",SUBTOTAL(3,$F$2:$F332))</f>
        <v/>
      </c>
      <c r="E332" s="64" t="str">
        <f>IF(AND(TONGHOP!O332="KTHP",TONGHOP!P332="TL",TONGHOP!I332&lt;&gt;""),TONGHOP!I332,"")</f>
        <v/>
      </c>
      <c r="F332" s="64" t="str">
        <f>IF(AND(TONGHOP!O332="KTHP",TONGHOP!P332="TL",TONGHOP!I332&lt;&gt;""),TONGHOP!R332,"")</f>
        <v/>
      </c>
      <c r="G332" s="64" t="str">
        <f>IF(AND(TONGHOP!O332="KTHP",TONGHOP!P332="VĐ",TONGHOP!I332&lt;&gt;""),TONGHOP!I332,"")</f>
        <v/>
      </c>
      <c r="H332" s="64" t="str">
        <f>IF(AND(TONGHOP!O332="KTHP",TONGHOP!P332="VĐ",TONGHOP!I332&lt;&gt;""),TONGHOP!R332,"")</f>
        <v/>
      </c>
      <c r="I332" s="64" t="str">
        <f>IF(AND(TONGHOP!O332="KTHP",TONGHOP!P332="TH",TONGHOP!I332&lt;&gt;""),TONGHOP!I332,"")</f>
        <v/>
      </c>
      <c r="J332" s="64" t="str">
        <f>IF(AND(TONGHOP!O332="KTHP",TONGHOP!P332="TH",TONGHOP!I332&lt;&gt;""),TONGHOP!R332,"")</f>
        <v/>
      </c>
    </row>
    <row r="333" spans="1:10" hidden="1">
      <c r="A333" s="93">
        <f>IF(C333="","",SUBTOTAL(3,$C$2:$C333))</f>
        <v>0</v>
      </c>
      <c r="B333" s="64" t="str">
        <f>IF(AND(TONGHOP!O333="KTHP",TONGHOP!P333="LT",TONGHOP!I333&lt;&gt;""),TONGHOP!I333,"")</f>
        <v>Quách Minh Thử</v>
      </c>
      <c r="C333" s="64">
        <f>IF(AND(TONGHOP!O333="KTHP",TONGHOP!P333="LT",TONGHOP!I333&lt;&gt;""),TONGHOP!R333,"")</f>
        <v>50</v>
      </c>
      <c r="D333" s="93" t="str">
        <f>IF(F333="","",SUBTOTAL(3,$F$2:$F333))</f>
        <v/>
      </c>
      <c r="E333" s="64" t="str">
        <f>IF(AND(TONGHOP!O333="KTHP",TONGHOP!P333="TL",TONGHOP!I333&lt;&gt;""),TONGHOP!I333,"")</f>
        <v/>
      </c>
      <c r="F333" s="64" t="str">
        <f>IF(AND(TONGHOP!O333="KTHP",TONGHOP!P333="TL",TONGHOP!I333&lt;&gt;""),TONGHOP!R333,"")</f>
        <v/>
      </c>
      <c r="G333" s="64" t="str">
        <f>IF(AND(TONGHOP!O333="KTHP",TONGHOP!P333="VĐ",TONGHOP!I333&lt;&gt;""),TONGHOP!I333,"")</f>
        <v/>
      </c>
      <c r="H333" s="64" t="str">
        <f>IF(AND(TONGHOP!O333="KTHP",TONGHOP!P333="VĐ",TONGHOP!I333&lt;&gt;""),TONGHOP!R333,"")</f>
        <v/>
      </c>
      <c r="I333" s="64" t="str">
        <f>IF(AND(TONGHOP!O333="KTHP",TONGHOP!P333="TH",TONGHOP!I333&lt;&gt;""),TONGHOP!I333,"")</f>
        <v/>
      </c>
      <c r="J333" s="64" t="str">
        <f>IF(AND(TONGHOP!O333="KTHP",TONGHOP!P333="TH",TONGHOP!I333&lt;&gt;""),TONGHOP!R333,"")</f>
        <v/>
      </c>
    </row>
    <row r="334" spans="1:10" hidden="1">
      <c r="A334" s="93">
        <f>IF(C334="","",SUBTOTAL(3,$C$2:$C334))</f>
        <v>0</v>
      </c>
      <c r="B334" s="64" t="str">
        <f>IF(AND(TONGHOP!O334="KTHP",TONGHOP!P334="LT",TONGHOP!I334&lt;&gt;""),TONGHOP!I334,"")</f>
        <v>Quách Minh Thử</v>
      </c>
      <c r="C334" s="64">
        <f>IF(AND(TONGHOP!O334="KTHP",TONGHOP!P334="LT",TONGHOP!I334&lt;&gt;""),TONGHOP!R334,"")</f>
        <v>51</v>
      </c>
      <c r="D334" s="93" t="str">
        <f>IF(F334="","",SUBTOTAL(3,$F$2:$F334))</f>
        <v/>
      </c>
      <c r="E334" s="64" t="str">
        <f>IF(AND(TONGHOP!O334="KTHP",TONGHOP!P334="TL",TONGHOP!I334&lt;&gt;""),TONGHOP!I334,"")</f>
        <v/>
      </c>
      <c r="F334" s="64" t="str">
        <f>IF(AND(TONGHOP!O334="KTHP",TONGHOP!P334="TL",TONGHOP!I334&lt;&gt;""),TONGHOP!R334,"")</f>
        <v/>
      </c>
      <c r="G334" s="64" t="str">
        <f>IF(AND(TONGHOP!O334="KTHP",TONGHOP!P334="VĐ",TONGHOP!I334&lt;&gt;""),TONGHOP!I334,"")</f>
        <v/>
      </c>
      <c r="H334" s="64" t="str">
        <f>IF(AND(TONGHOP!O334="KTHP",TONGHOP!P334="VĐ",TONGHOP!I334&lt;&gt;""),TONGHOP!R334,"")</f>
        <v/>
      </c>
      <c r="I334" s="64" t="str">
        <f>IF(AND(TONGHOP!O334="KTHP",TONGHOP!P334="TH",TONGHOP!I334&lt;&gt;""),TONGHOP!I334,"")</f>
        <v/>
      </c>
      <c r="J334" s="64" t="str">
        <f>IF(AND(TONGHOP!O334="KTHP",TONGHOP!P334="TH",TONGHOP!I334&lt;&gt;""),TONGHOP!R334,"")</f>
        <v/>
      </c>
    </row>
    <row r="335" spans="1:10" hidden="1">
      <c r="A335" s="93">
        <f>IF(C335="","",SUBTOTAL(3,$C$2:$C335))</f>
        <v>0</v>
      </c>
      <c r="B335" s="64" t="str">
        <f>IF(AND(TONGHOP!O335="KTHP",TONGHOP!P335="LT",TONGHOP!I335&lt;&gt;""),TONGHOP!I335,"")</f>
        <v>Võ Phước Quang</v>
      </c>
      <c r="C335" s="64">
        <f>IF(AND(TONGHOP!O335="KTHP",TONGHOP!P335="LT",TONGHOP!I335&lt;&gt;""),TONGHOP!R335,"")</f>
        <v>50</v>
      </c>
      <c r="D335" s="93" t="str">
        <f>IF(F335="","",SUBTOTAL(3,$F$2:$F335))</f>
        <v/>
      </c>
      <c r="E335" s="64" t="str">
        <f>IF(AND(TONGHOP!O335="KTHP",TONGHOP!P335="TL",TONGHOP!I335&lt;&gt;""),TONGHOP!I335,"")</f>
        <v/>
      </c>
      <c r="F335" s="64" t="str">
        <f>IF(AND(TONGHOP!O335="KTHP",TONGHOP!P335="TL",TONGHOP!I335&lt;&gt;""),TONGHOP!R335,"")</f>
        <v/>
      </c>
      <c r="G335" s="64" t="str">
        <f>IF(AND(TONGHOP!O335="KTHP",TONGHOP!P335="VĐ",TONGHOP!I335&lt;&gt;""),TONGHOP!I335,"")</f>
        <v/>
      </c>
      <c r="H335" s="64" t="str">
        <f>IF(AND(TONGHOP!O335="KTHP",TONGHOP!P335="VĐ",TONGHOP!I335&lt;&gt;""),TONGHOP!R335,"")</f>
        <v/>
      </c>
      <c r="I335" s="64" t="str">
        <f>IF(AND(TONGHOP!O335="KTHP",TONGHOP!P335="TH",TONGHOP!I335&lt;&gt;""),TONGHOP!I335,"")</f>
        <v/>
      </c>
      <c r="J335" s="64" t="str">
        <f>IF(AND(TONGHOP!O335="KTHP",TONGHOP!P335="TH",TONGHOP!I335&lt;&gt;""),TONGHOP!R335,"")</f>
        <v/>
      </c>
    </row>
    <row r="336" spans="1:10" hidden="1">
      <c r="A336" s="93">
        <f>IF(C336="","",SUBTOTAL(3,$C$2:$C336))</f>
        <v>0</v>
      </c>
      <c r="B336" s="64" t="str">
        <f>IF(AND(TONGHOP!O336="KTHP",TONGHOP!P336="LT",TONGHOP!I336&lt;&gt;""),TONGHOP!I336,"")</f>
        <v>Phan Văn Thành</v>
      </c>
      <c r="C336" s="64">
        <f>IF(AND(TONGHOP!O336="KTHP",TONGHOP!P336="LT",TONGHOP!I336&lt;&gt;""),TONGHOP!R336,"")</f>
        <v>39</v>
      </c>
      <c r="D336" s="93" t="str">
        <f>IF(F336="","",SUBTOTAL(3,$F$2:$F336))</f>
        <v/>
      </c>
      <c r="E336" s="64" t="str">
        <f>IF(AND(TONGHOP!O336="KTHP",TONGHOP!P336="TL",TONGHOP!I336&lt;&gt;""),TONGHOP!I336,"")</f>
        <v/>
      </c>
      <c r="F336" s="64" t="str">
        <f>IF(AND(TONGHOP!O336="KTHP",TONGHOP!P336="TL",TONGHOP!I336&lt;&gt;""),TONGHOP!R336,"")</f>
        <v/>
      </c>
      <c r="G336" s="64" t="str">
        <f>IF(AND(TONGHOP!O336="KTHP",TONGHOP!P336="VĐ",TONGHOP!I336&lt;&gt;""),TONGHOP!I336,"")</f>
        <v/>
      </c>
      <c r="H336" s="64" t="str">
        <f>IF(AND(TONGHOP!O336="KTHP",TONGHOP!P336="VĐ",TONGHOP!I336&lt;&gt;""),TONGHOP!R336,"")</f>
        <v/>
      </c>
      <c r="I336" s="64" t="str">
        <f>IF(AND(TONGHOP!O336="KTHP",TONGHOP!P336="TH",TONGHOP!I336&lt;&gt;""),TONGHOP!I336,"")</f>
        <v/>
      </c>
      <c r="J336" s="64" t="str">
        <f>IF(AND(TONGHOP!O336="KTHP",TONGHOP!P336="TH",TONGHOP!I336&lt;&gt;""),TONGHOP!R336,"")</f>
        <v/>
      </c>
    </row>
    <row r="337" spans="1:10" hidden="1">
      <c r="A337" s="93" t="str">
        <f>IF(C337="","",SUBTOTAL(3,$C$2:$C337))</f>
        <v/>
      </c>
      <c r="B337" s="64" t="str">
        <f>IF(AND(TONGHOP!O337="KTHP",TONGHOP!P337="LT",TONGHOP!I337&lt;&gt;""),TONGHOP!I337,"")</f>
        <v/>
      </c>
      <c r="C337" s="64" t="str">
        <f>IF(AND(TONGHOP!O337="KTHP",TONGHOP!P337="LT",TONGHOP!I337&lt;&gt;""),TONGHOP!R337,"")</f>
        <v/>
      </c>
      <c r="D337" s="93" t="str">
        <f>IF(F337="","",SUBTOTAL(3,$F$2:$F337))</f>
        <v/>
      </c>
      <c r="E337" s="64" t="str">
        <f>IF(AND(TONGHOP!O337="KTHP",TONGHOP!P337="TL",TONGHOP!I337&lt;&gt;""),TONGHOP!I337,"")</f>
        <v/>
      </c>
      <c r="F337" s="64" t="str">
        <f>IF(AND(TONGHOP!O337="KTHP",TONGHOP!P337="TL",TONGHOP!I337&lt;&gt;""),TONGHOP!R337,"")</f>
        <v/>
      </c>
      <c r="G337" s="64" t="str">
        <f>IF(AND(TONGHOP!O337="KTHP",TONGHOP!P337="VĐ",TONGHOP!I337&lt;&gt;""),TONGHOP!I337,"")</f>
        <v/>
      </c>
      <c r="H337" s="64" t="str">
        <f>IF(AND(TONGHOP!O337="KTHP",TONGHOP!P337="VĐ",TONGHOP!I337&lt;&gt;""),TONGHOP!R337,"")</f>
        <v/>
      </c>
      <c r="I337" s="64" t="str">
        <f>IF(AND(TONGHOP!O337="KTHP",TONGHOP!P337="TH",TONGHOP!I337&lt;&gt;""),TONGHOP!I337,"")</f>
        <v/>
      </c>
      <c r="J337" s="64" t="str">
        <f>IF(AND(TONGHOP!O337="KTHP",TONGHOP!P337="TH",TONGHOP!I337&lt;&gt;""),TONGHOP!R337,"")</f>
        <v/>
      </c>
    </row>
    <row r="338" spans="1:10" hidden="1">
      <c r="A338" s="93">
        <f>IF(C338="","",SUBTOTAL(3,$C$2:$C338))</f>
        <v>0</v>
      </c>
      <c r="B338" s="64" t="str">
        <f>IF(AND(TONGHOP!O338="KTHP",TONGHOP!P338="LT",TONGHOP!I338&lt;&gt;""),TONGHOP!I338,"")</f>
        <v>Võ Phước Quang</v>
      </c>
      <c r="C338" s="64">
        <f>IF(AND(TONGHOP!O338="KTHP",TONGHOP!P338="LT",TONGHOP!I338&lt;&gt;""),TONGHOP!R338,"")</f>
        <v>47</v>
      </c>
      <c r="D338" s="93" t="str">
        <f>IF(F338="","",SUBTOTAL(3,$F$2:$F338))</f>
        <v/>
      </c>
      <c r="E338" s="64" t="str">
        <f>IF(AND(TONGHOP!O338="KTHP",TONGHOP!P338="TL",TONGHOP!I338&lt;&gt;""),TONGHOP!I338,"")</f>
        <v/>
      </c>
      <c r="F338" s="64" t="str">
        <f>IF(AND(TONGHOP!O338="KTHP",TONGHOP!P338="TL",TONGHOP!I338&lt;&gt;""),TONGHOP!R338,"")</f>
        <v/>
      </c>
      <c r="G338" s="64" t="str">
        <f>IF(AND(TONGHOP!O338="KTHP",TONGHOP!P338="VĐ",TONGHOP!I338&lt;&gt;""),TONGHOP!I338,"")</f>
        <v/>
      </c>
      <c r="H338" s="64" t="str">
        <f>IF(AND(TONGHOP!O338="KTHP",TONGHOP!P338="VĐ",TONGHOP!I338&lt;&gt;""),TONGHOP!R338,"")</f>
        <v/>
      </c>
      <c r="I338" s="64" t="str">
        <f>IF(AND(TONGHOP!O338="KTHP",TONGHOP!P338="TH",TONGHOP!I338&lt;&gt;""),TONGHOP!I338,"")</f>
        <v/>
      </c>
      <c r="J338" s="64" t="str">
        <f>IF(AND(TONGHOP!O338="KTHP",TONGHOP!P338="TH",TONGHOP!I338&lt;&gt;""),TONGHOP!R338,"")</f>
        <v/>
      </c>
    </row>
    <row r="339" spans="1:10" hidden="1">
      <c r="A339" s="93">
        <f>IF(C339="","",SUBTOTAL(3,$C$2:$C339))</f>
        <v>0</v>
      </c>
      <c r="B339" s="64" t="str">
        <f>IF(AND(TONGHOP!O339="KTHP",TONGHOP!P339="LT",TONGHOP!I339&lt;&gt;""),TONGHOP!I339,"")</f>
        <v>Võ Đắc Thịnh</v>
      </c>
      <c r="C339" s="64">
        <f>IF(AND(TONGHOP!O339="KTHP",TONGHOP!P339="LT",TONGHOP!I339&lt;&gt;""),TONGHOP!R339,"")</f>
        <v>15</v>
      </c>
      <c r="D339" s="93" t="str">
        <f>IF(F339="","",SUBTOTAL(3,$F$2:$F339))</f>
        <v/>
      </c>
      <c r="E339" s="64" t="str">
        <f>IF(AND(TONGHOP!O339="KTHP",TONGHOP!P339="TL",TONGHOP!I339&lt;&gt;""),TONGHOP!I339,"")</f>
        <v/>
      </c>
      <c r="F339" s="64" t="str">
        <f>IF(AND(TONGHOP!O339="KTHP",TONGHOP!P339="TL",TONGHOP!I339&lt;&gt;""),TONGHOP!R339,"")</f>
        <v/>
      </c>
      <c r="G339" s="64" t="str">
        <f>IF(AND(TONGHOP!O339="KTHP",TONGHOP!P339="VĐ",TONGHOP!I339&lt;&gt;""),TONGHOP!I339,"")</f>
        <v/>
      </c>
      <c r="H339" s="64" t="str">
        <f>IF(AND(TONGHOP!O339="KTHP",TONGHOP!P339="VĐ",TONGHOP!I339&lt;&gt;""),TONGHOP!R339,"")</f>
        <v/>
      </c>
      <c r="I339" s="64" t="str">
        <f>IF(AND(TONGHOP!O339="KTHP",TONGHOP!P339="TH",TONGHOP!I339&lt;&gt;""),TONGHOP!I339,"")</f>
        <v/>
      </c>
      <c r="J339" s="64" t="str">
        <f>IF(AND(TONGHOP!O339="KTHP",TONGHOP!P339="TH",TONGHOP!I339&lt;&gt;""),TONGHOP!R339,"")</f>
        <v/>
      </c>
    </row>
    <row r="340" spans="1:10" hidden="1">
      <c r="A340" s="93">
        <f>IF(C340="","",SUBTOTAL(3,$C$2:$C340))</f>
        <v>0</v>
      </c>
      <c r="B340" s="64" t="str">
        <f>IF(AND(TONGHOP!O340="KTHP",TONGHOP!P340="LT",TONGHOP!I340&lt;&gt;""),TONGHOP!I340,"")</f>
        <v>Lê Thanh Thuận (TG)</v>
      </c>
      <c r="C340" s="64">
        <f>IF(AND(TONGHOP!O340="KTHP",TONGHOP!P340="LT",TONGHOP!I340&lt;&gt;""),TONGHOP!R340,"")</f>
        <v>15</v>
      </c>
      <c r="D340" s="93" t="str">
        <f>IF(F340="","",SUBTOTAL(3,$F$2:$F340))</f>
        <v/>
      </c>
      <c r="E340" s="64" t="str">
        <f>IF(AND(TONGHOP!O340="KTHP",TONGHOP!P340="TL",TONGHOP!I340&lt;&gt;""),TONGHOP!I340,"")</f>
        <v/>
      </c>
      <c r="F340" s="64" t="str">
        <f>IF(AND(TONGHOP!O340="KTHP",TONGHOP!P340="TL",TONGHOP!I340&lt;&gt;""),TONGHOP!R340,"")</f>
        <v/>
      </c>
      <c r="G340" s="64" t="str">
        <f>IF(AND(TONGHOP!O340="KTHP",TONGHOP!P340="VĐ",TONGHOP!I340&lt;&gt;""),TONGHOP!I340,"")</f>
        <v/>
      </c>
      <c r="H340" s="64" t="str">
        <f>IF(AND(TONGHOP!O340="KTHP",TONGHOP!P340="VĐ",TONGHOP!I340&lt;&gt;""),TONGHOP!R340,"")</f>
        <v/>
      </c>
      <c r="I340" s="64" t="str">
        <f>IF(AND(TONGHOP!O340="KTHP",TONGHOP!P340="TH",TONGHOP!I340&lt;&gt;""),TONGHOP!I340,"")</f>
        <v/>
      </c>
      <c r="J340" s="64" t="str">
        <f>IF(AND(TONGHOP!O340="KTHP",TONGHOP!P340="TH",TONGHOP!I340&lt;&gt;""),TONGHOP!R340,"")</f>
        <v/>
      </c>
    </row>
    <row r="341" spans="1:10" hidden="1">
      <c r="A341" s="93" t="str">
        <f>IF(C341="","",SUBTOTAL(3,$C$2:$C341))</f>
        <v/>
      </c>
      <c r="B341" s="64" t="str">
        <f>IF(AND(TONGHOP!O341="KTHP",TONGHOP!P341="LT",TONGHOP!I341&lt;&gt;""),TONGHOP!I341,"")</f>
        <v/>
      </c>
      <c r="C341" s="64" t="str">
        <f>IF(AND(TONGHOP!O341="KTHP",TONGHOP!P341="LT",TONGHOP!I341&lt;&gt;""),TONGHOP!R341,"")</f>
        <v/>
      </c>
      <c r="D341" s="93" t="str">
        <f>IF(F341="","",SUBTOTAL(3,$F$2:$F341))</f>
        <v/>
      </c>
      <c r="E341" s="64" t="str">
        <f>IF(AND(TONGHOP!O341="KTHP",TONGHOP!P341="TL",TONGHOP!I341&lt;&gt;""),TONGHOP!I341,"")</f>
        <v/>
      </c>
      <c r="F341" s="64" t="str">
        <f>IF(AND(TONGHOP!O341="KTHP",TONGHOP!P341="TL",TONGHOP!I341&lt;&gt;""),TONGHOP!R341,"")</f>
        <v/>
      </c>
      <c r="G341" s="64" t="str">
        <f>IF(AND(TONGHOP!O341="KTHP",TONGHOP!P341="VĐ",TONGHOP!I341&lt;&gt;""),TONGHOP!I341,"")</f>
        <v/>
      </c>
      <c r="H341" s="64" t="str">
        <f>IF(AND(TONGHOP!O341="KTHP",TONGHOP!P341="VĐ",TONGHOP!I341&lt;&gt;""),TONGHOP!R341,"")</f>
        <v/>
      </c>
      <c r="I341" s="64" t="str">
        <f>IF(AND(TONGHOP!O341="KTHP",TONGHOP!P341="TH",TONGHOP!I341&lt;&gt;""),TONGHOP!I341,"")</f>
        <v/>
      </c>
      <c r="J341" s="64" t="str">
        <f>IF(AND(TONGHOP!O341="KTHP",TONGHOP!P341="TH",TONGHOP!I341&lt;&gt;""),TONGHOP!R341,"")</f>
        <v/>
      </c>
    </row>
    <row r="342" spans="1:10" hidden="1">
      <c r="A342" s="93">
        <f>IF(C342="","",SUBTOTAL(3,$C$2:$C342))</f>
        <v>0</v>
      </c>
      <c r="B342" s="64" t="str">
        <f>IF(AND(TONGHOP!O342="KTHP",TONGHOP!P342="LT",TONGHOP!I342&lt;&gt;""),TONGHOP!I342,"")</f>
        <v>Triệu Phú Nguyên</v>
      </c>
      <c r="C342" s="64">
        <f>IF(AND(TONGHOP!O342="KTHP",TONGHOP!P342="LT",TONGHOP!I342&lt;&gt;""),TONGHOP!R342,"")</f>
        <v>56</v>
      </c>
      <c r="D342" s="93" t="str">
        <f>IF(F342="","",SUBTOTAL(3,$F$2:$F342))</f>
        <v/>
      </c>
      <c r="E342" s="64" t="str">
        <f>IF(AND(TONGHOP!O342="KTHP",TONGHOP!P342="TL",TONGHOP!I342&lt;&gt;""),TONGHOP!I342,"")</f>
        <v/>
      </c>
      <c r="F342" s="64" t="str">
        <f>IF(AND(TONGHOP!O342="KTHP",TONGHOP!P342="TL",TONGHOP!I342&lt;&gt;""),TONGHOP!R342,"")</f>
        <v/>
      </c>
      <c r="G342" s="64" t="str">
        <f>IF(AND(TONGHOP!O342="KTHP",TONGHOP!P342="VĐ",TONGHOP!I342&lt;&gt;""),TONGHOP!I342,"")</f>
        <v/>
      </c>
      <c r="H342" s="64" t="str">
        <f>IF(AND(TONGHOP!O342="KTHP",TONGHOP!P342="VĐ",TONGHOP!I342&lt;&gt;""),TONGHOP!R342,"")</f>
        <v/>
      </c>
      <c r="I342" s="64" t="str">
        <f>IF(AND(TONGHOP!O342="KTHP",TONGHOP!P342="TH",TONGHOP!I342&lt;&gt;""),TONGHOP!I342,"")</f>
        <v/>
      </c>
      <c r="J342" s="64" t="str">
        <f>IF(AND(TONGHOP!O342="KTHP",TONGHOP!P342="TH",TONGHOP!I342&lt;&gt;""),TONGHOP!R342,"")</f>
        <v/>
      </c>
    </row>
    <row r="343" spans="1:10" hidden="1">
      <c r="A343" s="93" t="str">
        <f>IF(C343="","",SUBTOTAL(3,$C$2:$C343))</f>
        <v/>
      </c>
      <c r="B343" s="64" t="str">
        <f>IF(AND(TONGHOP!O343="KTHP",TONGHOP!P343="LT",TONGHOP!I343&lt;&gt;""),TONGHOP!I343,"")</f>
        <v/>
      </c>
      <c r="C343" s="64" t="str">
        <f>IF(AND(TONGHOP!O343="KTHP",TONGHOP!P343="LT",TONGHOP!I343&lt;&gt;""),TONGHOP!R343,"")</f>
        <v/>
      </c>
      <c r="D343" s="93" t="str">
        <f>IF(F343="","",SUBTOTAL(3,$F$2:$F343))</f>
        <v/>
      </c>
      <c r="E343" s="64" t="str">
        <f>IF(AND(TONGHOP!O343="KTHP",TONGHOP!P343="TL",TONGHOP!I343&lt;&gt;""),TONGHOP!I343,"")</f>
        <v/>
      </c>
      <c r="F343" s="64" t="str">
        <f>IF(AND(TONGHOP!O343="KTHP",TONGHOP!P343="TL",TONGHOP!I343&lt;&gt;""),TONGHOP!R343,"")</f>
        <v/>
      </c>
      <c r="G343" s="64" t="str">
        <f>IF(AND(TONGHOP!O343="KTHP",TONGHOP!P343="VĐ",TONGHOP!I343&lt;&gt;""),TONGHOP!I343,"")</f>
        <v/>
      </c>
      <c r="H343" s="64" t="str">
        <f>IF(AND(TONGHOP!O343="KTHP",TONGHOP!P343="VĐ",TONGHOP!I343&lt;&gt;""),TONGHOP!R343,"")</f>
        <v/>
      </c>
      <c r="I343" s="64" t="str">
        <f>IF(AND(TONGHOP!O343="KTHP",TONGHOP!P343="TH",TONGHOP!I343&lt;&gt;""),TONGHOP!I343,"")</f>
        <v/>
      </c>
      <c r="J343" s="64" t="str">
        <f>IF(AND(TONGHOP!O343="KTHP",TONGHOP!P343="TH",TONGHOP!I343&lt;&gt;""),TONGHOP!R343,"")</f>
        <v/>
      </c>
    </row>
    <row r="344" spans="1:10" hidden="1">
      <c r="A344" s="93">
        <f>IF(C344="","",SUBTOTAL(3,$C$2:$C344))</f>
        <v>0</v>
      </c>
      <c r="B344" s="64" t="str">
        <f>IF(AND(TONGHOP!O344="KTHP",TONGHOP!P344="LT",TONGHOP!I344&lt;&gt;""),TONGHOP!I344,"")</f>
        <v>Nguyễn Anh Tuấn</v>
      </c>
      <c r="C344" s="64">
        <f>IF(AND(TONGHOP!O344="KTHP",TONGHOP!P344="LT",TONGHOP!I344&lt;&gt;""),TONGHOP!R344,"")</f>
        <v>58</v>
      </c>
      <c r="D344" s="93" t="str">
        <f>IF(F344="","",SUBTOTAL(3,$F$2:$F344))</f>
        <v/>
      </c>
      <c r="E344" s="64" t="str">
        <f>IF(AND(TONGHOP!O344="KTHP",TONGHOP!P344="TL",TONGHOP!I344&lt;&gt;""),TONGHOP!I344,"")</f>
        <v/>
      </c>
      <c r="F344" s="64" t="str">
        <f>IF(AND(TONGHOP!O344="KTHP",TONGHOP!P344="TL",TONGHOP!I344&lt;&gt;""),TONGHOP!R344,"")</f>
        <v/>
      </c>
      <c r="G344" s="64" t="str">
        <f>IF(AND(TONGHOP!O344="KTHP",TONGHOP!P344="VĐ",TONGHOP!I344&lt;&gt;""),TONGHOP!I344,"")</f>
        <v/>
      </c>
      <c r="H344" s="64" t="str">
        <f>IF(AND(TONGHOP!O344="KTHP",TONGHOP!P344="VĐ",TONGHOP!I344&lt;&gt;""),TONGHOP!R344,"")</f>
        <v/>
      </c>
      <c r="I344" s="64" t="str">
        <f>IF(AND(TONGHOP!O344="KTHP",TONGHOP!P344="TH",TONGHOP!I344&lt;&gt;""),TONGHOP!I344,"")</f>
        <v/>
      </c>
      <c r="J344" s="64" t="str">
        <f>IF(AND(TONGHOP!O344="KTHP",TONGHOP!P344="TH",TONGHOP!I344&lt;&gt;""),TONGHOP!R344,"")</f>
        <v/>
      </c>
    </row>
    <row r="345" spans="1:10" hidden="1">
      <c r="A345" s="93" t="str">
        <f>IF(C345="","",SUBTOTAL(3,$C$2:$C345))</f>
        <v/>
      </c>
      <c r="B345" s="64" t="str">
        <f>IF(AND(TONGHOP!O345="KTHP",TONGHOP!P345="LT",TONGHOP!I345&lt;&gt;""),TONGHOP!I345,"")</f>
        <v/>
      </c>
      <c r="C345" s="64" t="str">
        <f>IF(AND(TONGHOP!O345="KTHP",TONGHOP!P345="LT",TONGHOP!I345&lt;&gt;""),TONGHOP!R345,"")</f>
        <v/>
      </c>
      <c r="D345" s="93" t="str">
        <f>IF(F345="","",SUBTOTAL(3,$F$2:$F345))</f>
        <v/>
      </c>
      <c r="E345" s="64" t="str">
        <f>IF(AND(TONGHOP!O345="KTHP",TONGHOP!P345="TL",TONGHOP!I345&lt;&gt;""),TONGHOP!I345,"")</f>
        <v/>
      </c>
      <c r="F345" s="64" t="str">
        <f>IF(AND(TONGHOP!O345="KTHP",TONGHOP!P345="TL",TONGHOP!I345&lt;&gt;""),TONGHOP!R345,"")</f>
        <v/>
      </c>
      <c r="G345" s="64" t="str">
        <f>IF(AND(TONGHOP!O345="KTHP",TONGHOP!P345="VĐ",TONGHOP!I345&lt;&gt;""),TONGHOP!I345,"")</f>
        <v/>
      </c>
      <c r="H345" s="64" t="str">
        <f>IF(AND(TONGHOP!O345="KTHP",TONGHOP!P345="VĐ",TONGHOP!I345&lt;&gt;""),TONGHOP!R345,"")</f>
        <v/>
      </c>
      <c r="I345" s="64" t="str">
        <f>IF(AND(TONGHOP!O345="KTHP",TONGHOP!P345="TH",TONGHOP!I345&lt;&gt;""),TONGHOP!I345,"")</f>
        <v/>
      </c>
      <c r="J345" s="64" t="str">
        <f>IF(AND(TONGHOP!O345="KTHP",TONGHOP!P345="TH",TONGHOP!I345&lt;&gt;""),TONGHOP!R345,"")</f>
        <v/>
      </c>
    </row>
    <row r="346" spans="1:10" hidden="1">
      <c r="A346" s="93">
        <f>IF(C346="","",SUBTOTAL(3,$C$2:$C346))</f>
        <v>0</v>
      </c>
      <c r="B346" s="64" t="str">
        <f>IF(AND(TONGHOP!O346="KTHP",TONGHOP!P346="LT",TONGHOP!I346&lt;&gt;""),TONGHOP!I346,"")</f>
        <v>Đặng Thái Sơn</v>
      </c>
      <c r="C346" s="64">
        <f>IF(AND(TONGHOP!O346="KTHP",TONGHOP!P346="LT",TONGHOP!I346&lt;&gt;""),TONGHOP!R346,"")</f>
        <v>58</v>
      </c>
      <c r="D346" s="93" t="str">
        <f>IF(F346="","",SUBTOTAL(3,$F$2:$F346))</f>
        <v/>
      </c>
      <c r="E346" s="64" t="str">
        <f>IF(AND(TONGHOP!O346="KTHP",TONGHOP!P346="TL",TONGHOP!I346&lt;&gt;""),TONGHOP!I346,"")</f>
        <v/>
      </c>
      <c r="F346" s="64" t="str">
        <f>IF(AND(TONGHOP!O346="KTHP",TONGHOP!P346="TL",TONGHOP!I346&lt;&gt;""),TONGHOP!R346,"")</f>
        <v/>
      </c>
      <c r="G346" s="64" t="str">
        <f>IF(AND(TONGHOP!O346="KTHP",TONGHOP!P346="VĐ",TONGHOP!I346&lt;&gt;""),TONGHOP!I346,"")</f>
        <v/>
      </c>
      <c r="H346" s="64" t="str">
        <f>IF(AND(TONGHOP!O346="KTHP",TONGHOP!P346="VĐ",TONGHOP!I346&lt;&gt;""),TONGHOP!R346,"")</f>
        <v/>
      </c>
      <c r="I346" s="64" t="str">
        <f>IF(AND(TONGHOP!O346="KTHP",TONGHOP!P346="TH",TONGHOP!I346&lt;&gt;""),TONGHOP!I346,"")</f>
        <v/>
      </c>
      <c r="J346" s="64" t="str">
        <f>IF(AND(TONGHOP!O346="KTHP",TONGHOP!P346="TH",TONGHOP!I346&lt;&gt;""),TONGHOP!R346,"")</f>
        <v/>
      </c>
    </row>
    <row r="347" spans="1:10" hidden="1">
      <c r="A347" s="93">
        <f>IF(C347="","",SUBTOTAL(3,$C$2:$C347))</f>
        <v>0</v>
      </c>
      <c r="B347" s="64" t="str">
        <f>IF(AND(TONGHOP!O347="KTHP",TONGHOP!P347="LT",TONGHOP!I347&lt;&gt;""),TONGHOP!I347,"")</f>
        <v>Nguyễn Minh Thái</v>
      </c>
      <c r="C347" s="64">
        <f>IF(AND(TONGHOP!O347="KTHP",TONGHOP!P347="LT",TONGHOP!I347&lt;&gt;""),TONGHOP!R347,"")</f>
        <v>55</v>
      </c>
      <c r="D347" s="93" t="str">
        <f>IF(F347="","",SUBTOTAL(3,$F$2:$F347))</f>
        <v/>
      </c>
      <c r="E347" s="64" t="str">
        <f>IF(AND(TONGHOP!O347="KTHP",TONGHOP!P347="TL",TONGHOP!I347&lt;&gt;""),TONGHOP!I347,"")</f>
        <v/>
      </c>
      <c r="F347" s="64" t="str">
        <f>IF(AND(TONGHOP!O347="KTHP",TONGHOP!P347="TL",TONGHOP!I347&lt;&gt;""),TONGHOP!R347,"")</f>
        <v/>
      </c>
      <c r="G347" s="64" t="str">
        <f>IF(AND(TONGHOP!O347="KTHP",TONGHOP!P347="VĐ",TONGHOP!I347&lt;&gt;""),TONGHOP!I347,"")</f>
        <v/>
      </c>
      <c r="H347" s="64" t="str">
        <f>IF(AND(TONGHOP!O347="KTHP",TONGHOP!P347="VĐ",TONGHOP!I347&lt;&gt;""),TONGHOP!R347,"")</f>
        <v/>
      </c>
      <c r="I347" s="64" t="str">
        <f>IF(AND(TONGHOP!O347="KTHP",TONGHOP!P347="TH",TONGHOP!I347&lt;&gt;""),TONGHOP!I347,"")</f>
        <v/>
      </c>
      <c r="J347" s="64" t="str">
        <f>IF(AND(TONGHOP!O347="KTHP",TONGHOP!P347="TH",TONGHOP!I347&lt;&gt;""),TONGHOP!R347,"")</f>
        <v/>
      </c>
    </row>
    <row r="348" spans="1:10" hidden="1">
      <c r="A348" s="93">
        <f>IF(C348="","",SUBTOTAL(3,$C$2:$C348))</f>
        <v>0</v>
      </c>
      <c r="B348" s="64" t="str">
        <f>IF(AND(TONGHOP!O348="KTHP",TONGHOP!P348="LT",TONGHOP!I348&lt;&gt;""),TONGHOP!I348,"")</f>
        <v>Lưu Thị Thúy</v>
      </c>
      <c r="C348" s="64">
        <f>IF(AND(TONGHOP!O348="KTHP",TONGHOP!P348="LT",TONGHOP!I348&lt;&gt;""),TONGHOP!R348,"")</f>
        <v>23</v>
      </c>
      <c r="D348" s="93" t="str">
        <f>IF(F348="","",SUBTOTAL(3,$F$2:$F348))</f>
        <v/>
      </c>
      <c r="E348" s="64" t="str">
        <f>IF(AND(TONGHOP!O348="KTHP",TONGHOP!P348="TL",TONGHOP!I348&lt;&gt;""),TONGHOP!I348,"")</f>
        <v/>
      </c>
      <c r="F348" s="64" t="str">
        <f>IF(AND(TONGHOP!O348="KTHP",TONGHOP!P348="TL",TONGHOP!I348&lt;&gt;""),TONGHOP!R348,"")</f>
        <v/>
      </c>
      <c r="G348" s="64" t="str">
        <f>IF(AND(TONGHOP!O348="KTHP",TONGHOP!P348="VĐ",TONGHOP!I348&lt;&gt;""),TONGHOP!I348,"")</f>
        <v/>
      </c>
      <c r="H348" s="64" t="str">
        <f>IF(AND(TONGHOP!O348="KTHP",TONGHOP!P348="VĐ",TONGHOP!I348&lt;&gt;""),TONGHOP!R348,"")</f>
        <v/>
      </c>
      <c r="I348" s="64" t="str">
        <f>IF(AND(TONGHOP!O348="KTHP",TONGHOP!P348="TH",TONGHOP!I348&lt;&gt;""),TONGHOP!I348,"")</f>
        <v/>
      </c>
      <c r="J348" s="64" t="str">
        <f>IF(AND(TONGHOP!O348="KTHP",TONGHOP!P348="TH",TONGHOP!I348&lt;&gt;""),TONGHOP!R348,"")</f>
        <v/>
      </c>
    </row>
    <row r="349" spans="1:10" hidden="1">
      <c r="A349" s="93" t="str">
        <f>IF(C349="","",SUBTOTAL(3,$C$2:$C349))</f>
        <v/>
      </c>
      <c r="B349" s="64" t="str">
        <f>IF(AND(TONGHOP!O349="KTHP",TONGHOP!P349="LT",TONGHOP!I349&lt;&gt;""),TONGHOP!I349,"")</f>
        <v/>
      </c>
      <c r="C349" s="64" t="str">
        <f>IF(AND(TONGHOP!O349="KTHP",TONGHOP!P349="LT",TONGHOP!I349&lt;&gt;""),TONGHOP!R349,"")</f>
        <v/>
      </c>
      <c r="D349" s="93" t="str">
        <f>IF(F349="","",SUBTOTAL(3,$F$2:$F349))</f>
        <v/>
      </c>
      <c r="E349" s="64" t="str">
        <f>IF(AND(TONGHOP!O349="KTHP",TONGHOP!P349="TL",TONGHOP!I349&lt;&gt;""),TONGHOP!I349,"")</f>
        <v/>
      </c>
      <c r="F349" s="64" t="str">
        <f>IF(AND(TONGHOP!O349="KTHP",TONGHOP!P349="TL",TONGHOP!I349&lt;&gt;""),TONGHOP!R349,"")</f>
        <v/>
      </c>
      <c r="G349" s="64" t="str">
        <f>IF(AND(TONGHOP!O349="KTHP",TONGHOP!P349="VĐ",TONGHOP!I349&lt;&gt;""),TONGHOP!I349,"")</f>
        <v/>
      </c>
      <c r="H349" s="64" t="str">
        <f>IF(AND(TONGHOP!O349="KTHP",TONGHOP!P349="VĐ",TONGHOP!I349&lt;&gt;""),TONGHOP!R349,"")</f>
        <v/>
      </c>
      <c r="I349" s="64" t="str">
        <f>IF(AND(TONGHOP!O349="KTHP",TONGHOP!P349="TH",TONGHOP!I349&lt;&gt;""),TONGHOP!I349,"")</f>
        <v/>
      </c>
      <c r="J349" s="64" t="str">
        <f>IF(AND(TONGHOP!O349="KTHP",TONGHOP!P349="TH",TONGHOP!I349&lt;&gt;""),TONGHOP!R349,"")</f>
        <v/>
      </c>
    </row>
    <row r="350" spans="1:10" hidden="1">
      <c r="A350" s="93" t="str">
        <f>IF(C350="","",SUBTOTAL(3,$C$2:$C350))</f>
        <v/>
      </c>
      <c r="B350" s="64" t="str">
        <f>IF(AND(TONGHOP!O350="KTHP",TONGHOP!P350="LT",TONGHOP!I350&lt;&gt;""),TONGHOP!I350,"")</f>
        <v/>
      </c>
      <c r="C350" s="64" t="str">
        <f>IF(AND(TONGHOP!O350="KTHP",TONGHOP!P350="LT",TONGHOP!I350&lt;&gt;""),TONGHOP!R350,"")</f>
        <v/>
      </c>
      <c r="D350" s="93" t="str">
        <f>IF(F350="","",SUBTOTAL(3,$F$2:$F350))</f>
        <v/>
      </c>
      <c r="E350" s="64" t="str">
        <f>IF(AND(TONGHOP!O350="KTHP",TONGHOP!P350="TL",TONGHOP!I350&lt;&gt;""),TONGHOP!I350,"")</f>
        <v/>
      </c>
      <c r="F350" s="64" t="str">
        <f>IF(AND(TONGHOP!O350="KTHP",TONGHOP!P350="TL",TONGHOP!I350&lt;&gt;""),TONGHOP!R350,"")</f>
        <v/>
      </c>
      <c r="G350" s="64" t="str">
        <f>IF(AND(TONGHOP!O350="KTHP",TONGHOP!P350="VĐ",TONGHOP!I350&lt;&gt;""),TONGHOP!I350,"")</f>
        <v/>
      </c>
      <c r="H350" s="64" t="str">
        <f>IF(AND(TONGHOP!O350="KTHP",TONGHOP!P350="VĐ",TONGHOP!I350&lt;&gt;""),TONGHOP!R350,"")</f>
        <v/>
      </c>
      <c r="I350" s="64" t="str">
        <f>IF(AND(TONGHOP!O350="KTHP",TONGHOP!P350="TH",TONGHOP!I350&lt;&gt;""),TONGHOP!I350,"")</f>
        <v/>
      </c>
      <c r="J350" s="64" t="str">
        <f>IF(AND(TONGHOP!O350="KTHP",TONGHOP!P350="TH",TONGHOP!I350&lt;&gt;""),TONGHOP!R350,"")</f>
        <v/>
      </c>
    </row>
    <row r="351" spans="1:10" hidden="1">
      <c r="A351" s="93">
        <f>IF(C351="","",SUBTOTAL(3,$C$2:$C351))</f>
        <v>0</v>
      </c>
      <c r="B351" s="64" t="str">
        <f>IF(AND(TONGHOP!O351="KTHP",TONGHOP!P351="LT",TONGHOP!I351&lt;&gt;""),TONGHOP!I351,"")</f>
        <v>Kiều Trung Tín</v>
      </c>
      <c r="C351" s="64">
        <f>IF(AND(TONGHOP!O351="KTHP",TONGHOP!P351="LT",TONGHOP!I351&lt;&gt;""),TONGHOP!R351,"")</f>
        <v>25</v>
      </c>
      <c r="D351" s="93" t="str">
        <f>IF(F351="","",SUBTOTAL(3,$F$2:$F351))</f>
        <v/>
      </c>
      <c r="E351" s="64" t="str">
        <f>IF(AND(TONGHOP!O351="KTHP",TONGHOP!P351="TL",TONGHOP!I351&lt;&gt;""),TONGHOP!I351,"")</f>
        <v/>
      </c>
      <c r="F351" s="64" t="str">
        <f>IF(AND(TONGHOP!O351="KTHP",TONGHOP!P351="TL",TONGHOP!I351&lt;&gt;""),TONGHOP!R351,"")</f>
        <v/>
      </c>
      <c r="G351" s="64" t="str">
        <f>IF(AND(TONGHOP!O351="KTHP",TONGHOP!P351="VĐ",TONGHOP!I351&lt;&gt;""),TONGHOP!I351,"")</f>
        <v/>
      </c>
      <c r="H351" s="64" t="str">
        <f>IF(AND(TONGHOP!O351="KTHP",TONGHOP!P351="VĐ",TONGHOP!I351&lt;&gt;""),TONGHOP!R351,"")</f>
        <v/>
      </c>
      <c r="I351" s="64" t="str">
        <f>IF(AND(TONGHOP!O351="KTHP",TONGHOP!P351="TH",TONGHOP!I351&lt;&gt;""),TONGHOP!I351,"")</f>
        <v/>
      </c>
      <c r="J351" s="64" t="str">
        <f>IF(AND(TONGHOP!O351="KTHP",TONGHOP!P351="TH",TONGHOP!I351&lt;&gt;""),TONGHOP!R351,"")</f>
        <v/>
      </c>
    </row>
    <row r="352" spans="1:10" hidden="1">
      <c r="A352" s="93" t="str">
        <f>IF(C352="","",SUBTOTAL(3,$C$2:$C352))</f>
        <v/>
      </c>
      <c r="B352" s="64" t="str">
        <f>IF(AND(TONGHOP!O352="KTHP",TONGHOP!P352="LT",TONGHOP!I352&lt;&gt;""),TONGHOP!I352,"")</f>
        <v/>
      </c>
      <c r="C352" s="64" t="str">
        <f>IF(AND(TONGHOP!O352="KTHP",TONGHOP!P352="LT",TONGHOP!I352&lt;&gt;""),TONGHOP!R352,"")</f>
        <v/>
      </c>
      <c r="D352" s="93" t="str">
        <f>IF(F352="","",SUBTOTAL(3,$F$2:$F352))</f>
        <v/>
      </c>
      <c r="E352" s="64" t="str">
        <f>IF(AND(TONGHOP!O352="KTHP",TONGHOP!P352="TL",TONGHOP!I352&lt;&gt;""),TONGHOP!I352,"")</f>
        <v/>
      </c>
      <c r="F352" s="64" t="str">
        <f>IF(AND(TONGHOP!O352="KTHP",TONGHOP!P352="TL",TONGHOP!I352&lt;&gt;""),TONGHOP!R352,"")</f>
        <v/>
      </c>
      <c r="G352" s="64" t="str">
        <f>IF(AND(TONGHOP!O352="KTHP",TONGHOP!P352="VĐ",TONGHOP!I352&lt;&gt;""),TONGHOP!I352,"")</f>
        <v/>
      </c>
      <c r="H352" s="64" t="str">
        <f>IF(AND(TONGHOP!O352="KTHP",TONGHOP!P352="VĐ",TONGHOP!I352&lt;&gt;""),TONGHOP!R352,"")</f>
        <v/>
      </c>
      <c r="I352" s="64" t="str">
        <f>IF(AND(TONGHOP!O352="KTHP",TONGHOP!P352="TH",TONGHOP!I352&lt;&gt;""),TONGHOP!I352,"")</f>
        <v/>
      </c>
      <c r="J352" s="64" t="str">
        <f>IF(AND(TONGHOP!O352="KTHP",TONGHOP!P352="TH",TONGHOP!I352&lt;&gt;""),TONGHOP!R352,"")</f>
        <v/>
      </c>
    </row>
    <row r="353" spans="1:10" hidden="1">
      <c r="A353" s="93">
        <f>IF(C353="","",SUBTOTAL(3,$C$2:$C353))</f>
        <v>0</v>
      </c>
      <c r="B353" s="64" t="str">
        <f>IF(AND(TONGHOP!O353="KTHP",TONGHOP!P353="LT",TONGHOP!I353&lt;&gt;""),TONGHOP!I353,"")</f>
        <v>Kiều Trung Tín</v>
      </c>
      <c r="C353" s="64">
        <f>IF(AND(TONGHOP!O353="KTHP",TONGHOP!P353="LT",TONGHOP!I353&lt;&gt;""),TONGHOP!R353,"")</f>
        <v>22</v>
      </c>
      <c r="D353" s="93" t="str">
        <f>IF(F353="","",SUBTOTAL(3,$F$2:$F353))</f>
        <v/>
      </c>
      <c r="E353" s="64" t="str">
        <f>IF(AND(TONGHOP!O353="KTHP",TONGHOP!P353="TL",TONGHOP!I353&lt;&gt;""),TONGHOP!I353,"")</f>
        <v/>
      </c>
      <c r="F353" s="64" t="str">
        <f>IF(AND(TONGHOP!O353="KTHP",TONGHOP!P353="TL",TONGHOP!I353&lt;&gt;""),TONGHOP!R353,"")</f>
        <v/>
      </c>
      <c r="G353" s="64" t="str">
        <f>IF(AND(TONGHOP!O353="KTHP",TONGHOP!P353="VĐ",TONGHOP!I353&lt;&gt;""),TONGHOP!I353,"")</f>
        <v/>
      </c>
      <c r="H353" s="64" t="str">
        <f>IF(AND(TONGHOP!O353="KTHP",TONGHOP!P353="VĐ",TONGHOP!I353&lt;&gt;""),TONGHOP!R353,"")</f>
        <v/>
      </c>
      <c r="I353" s="64" t="str">
        <f>IF(AND(TONGHOP!O353="KTHP",TONGHOP!P353="TH",TONGHOP!I353&lt;&gt;""),TONGHOP!I353,"")</f>
        <v/>
      </c>
      <c r="J353" s="64" t="str">
        <f>IF(AND(TONGHOP!O353="KTHP",TONGHOP!P353="TH",TONGHOP!I353&lt;&gt;""),TONGHOP!R353,"")</f>
        <v/>
      </c>
    </row>
    <row r="354" spans="1:10" hidden="1">
      <c r="A354" s="93">
        <f>IF(C354="","",SUBTOTAL(3,$C$2:$C354))</f>
        <v>0</v>
      </c>
      <c r="B354" s="64" t="str">
        <f>IF(AND(TONGHOP!O354="KTHP",TONGHOP!P354="LT",TONGHOP!I354&lt;&gt;""),TONGHOP!I354,"")</f>
        <v>Vũ Hạnh Chiêu</v>
      </c>
      <c r="C354" s="64">
        <f>IF(AND(TONGHOP!O354="KTHP",TONGHOP!P354="LT",TONGHOP!I354&lt;&gt;""),TONGHOP!R354,"")</f>
        <v>47</v>
      </c>
      <c r="D354" s="93" t="str">
        <f>IF(F354="","",SUBTOTAL(3,$F$2:$F354))</f>
        <v/>
      </c>
      <c r="E354" s="64" t="str">
        <f>IF(AND(TONGHOP!O354="KTHP",TONGHOP!P354="TL",TONGHOP!I354&lt;&gt;""),TONGHOP!I354,"")</f>
        <v/>
      </c>
      <c r="F354" s="64" t="str">
        <f>IF(AND(TONGHOP!O354="KTHP",TONGHOP!P354="TL",TONGHOP!I354&lt;&gt;""),TONGHOP!R354,"")</f>
        <v/>
      </c>
      <c r="G354" s="64" t="str">
        <f>IF(AND(TONGHOP!O354="KTHP",TONGHOP!P354="VĐ",TONGHOP!I354&lt;&gt;""),TONGHOP!I354,"")</f>
        <v/>
      </c>
      <c r="H354" s="64" t="str">
        <f>IF(AND(TONGHOP!O354="KTHP",TONGHOP!P354="VĐ",TONGHOP!I354&lt;&gt;""),TONGHOP!R354,"")</f>
        <v/>
      </c>
      <c r="I354" s="64" t="str">
        <f>IF(AND(TONGHOP!O354="KTHP",TONGHOP!P354="TH",TONGHOP!I354&lt;&gt;""),TONGHOP!I354,"")</f>
        <v/>
      </c>
      <c r="J354" s="64" t="str">
        <f>IF(AND(TONGHOP!O354="KTHP",TONGHOP!P354="TH",TONGHOP!I354&lt;&gt;""),TONGHOP!R354,"")</f>
        <v/>
      </c>
    </row>
    <row r="355" spans="1:10" hidden="1">
      <c r="A355" s="93" t="str">
        <f>IF(C355="","",SUBTOTAL(3,$C$2:$C355))</f>
        <v/>
      </c>
      <c r="B355" s="64" t="str">
        <f>IF(AND(TONGHOP!O355="KTHP",TONGHOP!P355="LT",TONGHOP!I355&lt;&gt;""),TONGHOP!I355,"")</f>
        <v/>
      </c>
      <c r="C355" s="64" t="str">
        <f>IF(AND(TONGHOP!O355="KTHP",TONGHOP!P355="LT",TONGHOP!I355&lt;&gt;""),TONGHOP!R355,"")</f>
        <v/>
      </c>
      <c r="D355" s="93" t="str">
        <f>IF(F355="","",SUBTOTAL(3,$F$2:$F355))</f>
        <v/>
      </c>
      <c r="E355" s="64" t="str">
        <f>IF(AND(TONGHOP!O355="KTHP",TONGHOP!P355="TL",TONGHOP!I355&lt;&gt;""),TONGHOP!I355,"")</f>
        <v/>
      </c>
      <c r="F355" s="64" t="str">
        <f>IF(AND(TONGHOP!O355="KTHP",TONGHOP!P355="TL",TONGHOP!I355&lt;&gt;""),TONGHOP!R355,"")</f>
        <v/>
      </c>
      <c r="G355" s="64" t="str">
        <f>IF(AND(TONGHOP!O355="KTHP",TONGHOP!P355="VĐ",TONGHOP!I355&lt;&gt;""),TONGHOP!I355,"")</f>
        <v/>
      </c>
      <c r="H355" s="64" t="str">
        <f>IF(AND(TONGHOP!O355="KTHP",TONGHOP!P355="VĐ",TONGHOP!I355&lt;&gt;""),TONGHOP!R355,"")</f>
        <v/>
      </c>
      <c r="I355" s="64" t="str">
        <f>IF(AND(TONGHOP!O355="KTHP",TONGHOP!P355="TH",TONGHOP!I355&lt;&gt;""),TONGHOP!I355,"")</f>
        <v/>
      </c>
      <c r="J355" s="64" t="str">
        <f>IF(AND(TONGHOP!O355="KTHP",TONGHOP!P355="TH",TONGHOP!I355&lt;&gt;""),TONGHOP!R355,"")</f>
        <v/>
      </c>
    </row>
    <row r="356" spans="1:10" hidden="1">
      <c r="A356" s="93">
        <f>IF(C356="","",SUBTOTAL(3,$C$2:$C356))</f>
        <v>0</v>
      </c>
      <c r="B356" s="64" t="str">
        <f>IF(AND(TONGHOP!O356="KTHP",TONGHOP!P356="LT",TONGHOP!I356&lt;&gt;""),TONGHOP!I356,"")</f>
        <v>Châu Văn Bảo</v>
      </c>
      <c r="C356" s="64">
        <f>IF(AND(TONGHOP!O356="KTHP",TONGHOP!P356="LT",TONGHOP!I356&lt;&gt;""),TONGHOP!R356,"")</f>
        <v>39</v>
      </c>
      <c r="D356" s="93" t="str">
        <f>IF(F356="","",SUBTOTAL(3,$F$2:$F356))</f>
        <v/>
      </c>
      <c r="E356" s="64" t="str">
        <f>IF(AND(TONGHOP!O356="KTHP",TONGHOP!P356="TL",TONGHOP!I356&lt;&gt;""),TONGHOP!I356,"")</f>
        <v/>
      </c>
      <c r="F356" s="64" t="str">
        <f>IF(AND(TONGHOP!O356="KTHP",TONGHOP!P356="TL",TONGHOP!I356&lt;&gt;""),TONGHOP!R356,"")</f>
        <v/>
      </c>
      <c r="G356" s="64" t="str">
        <f>IF(AND(TONGHOP!O356="KTHP",TONGHOP!P356="VĐ",TONGHOP!I356&lt;&gt;""),TONGHOP!I356,"")</f>
        <v/>
      </c>
      <c r="H356" s="64" t="str">
        <f>IF(AND(TONGHOP!O356="KTHP",TONGHOP!P356="VĐ",TONGHOP!I356&lt;&gt;""),TONGHOP!R356,"")</f>
        <v/>
      </c>
      <c r="I356" s="64" t="str">
        <f>IF(AND(TONGHOP!O356="KTHP",TONGHOP!P356="TH",TONGHOP!I356&lt;&gt;""),TONGHOP!I356,"")</f>
        <v/>
      </c>
      <c r="J356" s="64" t="str">
        <f>IF(AND(TONGHOP!O356="KTHP",TONGHOP!P356="TH",TONGHOP!I356&lt;&gt;""),TONGHOP!R356,"")</f>
        <v/>
      </c>
    </row>
    <row r="357" spans="1:10" hidden="1">
      <c r="A357" s="93">
        <f>IF(C357="","",SUBTOTAL(3,$C$2:$C357))</f>
        <v>0</v>
      </c>
      <c r="B357" s="64" t="str">
        <f>IF(AND(TONGHOP!O357="KTHP",TONGHOP!P357="LT",TONGHOP!I357&lt;&gt;""),TONGHOP!I357,"")</f>
        <v>Lê Thế Huân</v>
      </c>
      <c r="C357" s="64">
        <f>IF(AND(TONGHOP!O357="KTHP",TONGHOP!P357="LT",TONGHOP!I357&lt;&gt;""),TONGHOP!R357,"")</f>
        <v>30</v>
      </c>
      <c r="D357" s="93" t="str">
        <f>IF(F357="","",SUBTOTAL(3,$F$2:$F357))</f>
        <v/>
      </c>
      <c r="E357" s="64" t="str">
        <f>IF(AND(TONGHOP!O357="KTHP",TONGHOP!P357="TL",TONGHOP!I357&lt;&gt;""),TONGHOP!I357,"")</f>
        <v/>
      </c>
      <c r="F357" s="64" t="str">
        <f>IF(AND(TONGHOP!O357="KTHP",TONGHOP!P357="TL",TONGHOP!I357&lt;&gt;""),TONGHOP!R357,"")</f>
        <v/>
      </c>
      <c r="G357" s="64" t="str">
        <f>IF(AND(TONGHOP!O357="KTHP",TONGHOP!P357="VĐ",TONGHOP!I357&lt;&gt;""),TONGHOP!I357,"")</f>
        <v/>
      </c>
      <c r="H357" s="64" t="str">
        <f>IF(AND(TONGHOP!O357="KTHP",TONGHOP!P357="VĐ",TONGHOP!I357&lt;&gt;""),TONGHOP!R357,"")</f>
        <v/>
      </c>
      <c r="I357" s="64" t="str">
        <f>IF(AND(TONGHOP!O357="KTHP",TONGHOP!P357="TH",TONGHOP!I357&lt;&gt;""),TONGHOP!I357,"")</f>
        <v/>
      </c>
      <c r="J357" s="64" t="str">
        <f>IF(AND(TONGHOP!O357="KTHP",TONGHOP!P357="TH",TONGHOP!I357&lt;&gt;""),TONGHOP!R357,"")</f>
        <v/>
      </c>
    </row>
    <row r="358" spans="1:10" hidden="1">
      <c r="A358" s="93">
        <f>IF(C358="","",SUBTOTAL(3,$C$2:$C358))</f>
        <v>0</v>
      </c>
      <c r="B358" s="64" t="str">
        <f>IF(AND(TONGHOP!O358="KTHP",TONGHOP!P358="LT",TONGHOP!I358&lt;&gt;""),TONGHOP!I358,"")</f>
        <v>Châu Văn Bảo</v>
      </c>
      <c r="C358" s="64">
        <f>IF(AND(TONGHOP!O358="KTHP",TONGHOP!P358="LT",TONGHOP!I358&lt;&gt;""),TONGHOP!R358,"")</f>
        <v>38</v>
      </c>
      <c r="D358" s="93" t="str">
        <f>IF(F358="","",SUBTOTAL(3,$F$2:$F358))</f>
        <v/>
      </c>
      <c r="E358" s="64" t="str">
        <f>IF(AND(TONGHOP!O358="KTHP",TONGHOP!P358="TL",TONGHOP!I358&lt;&gt;""),TONGHOP!I358,"")</f>
        <v/>
      </c>
      <c r="F358" s="64" t="str">
        <f>IF(AND(TONGHOP!O358="KTHP",TONGHOP!P358="TL",TONGHOP!I358&lt;&gt;""),TONGHOP!R358,"")</f>
        <v/>
      </c>
      <c r="G358" s="64" t="str">
        <f>IF(AND(TONGHOP!O358="KTHP",TONGHOP!P358="VĐ",TONGHOP!I358&lt;&gt;""),TONGHOP!I358,"")</f>
        <v/>
      </c>
      <c r="H358" s="64" t="str">
        <f>IF(AND(TONGHOP!O358="KTHP",TONGHOP!P358="VĐ",TONGHOP!I358&lt;&gt;""),TONGHOP!R358,"")</f>
        <v/>
      </c>
      <c r="I358" s="64" t="str">
        <f>IF(AND(TONGHOP!O358="KTHP",TONGHOP!P358="TH",TONGHOP!I358&lt;&gt;""),TONGHOP!I358,"")</f>
        <v/>
      </c>
      <c r="J358" s="64" t="str">
        <f>IF(AND(TONGHOP!O358="KTHP",TONGHOP!P358="TH",TONGHOP!I358&lt;&gt;""),TONGHOP!R358,"")</f>
        <v/>
      </c>
    </row>
    <row r="359" spans="1:10" hidden="1">
      <c r="A359" s="93">
        <f>IF(C359="","",SUBTOTAL(3,$C$2:$C359))</f>
        <v>0</v>
      </c>
      <c r="B359" s="64" t="str">
        <f>IF(AND(TONGHOP!O359="KTHP",TONGHOP!P359="LT",TONGHOP!I359&lt;&gt;""),TONGHOP!I359,"")</f>
        <v>Chế Vân Cầm</v>
      </c>
      <c r="C359" s="64">
        <f>IF(AND(TONGHOP!O359="KTHP",TONGHOP!P359="LT",TONGHOP!I359&lt;&gt;""),TONGHOP!R359,"")</f>
        <v>44</v>
      </c>
      <c r="D359" s="93" t="str">
        <f>IF(F359="","",SUBTOTAL(3,$F$2:$F359))</f>
        <v/>
      </c>
      <c r="E359" s="64" t="str">
        <f>IF(AND(TONGHOP!O359="KTHP",TONGHOP!P359="TL",TONGHOP!I359&lt;&gt;""),TONGHOP!I359,"")</f>
        <v/>
      </c>
      <c r="F359" s="64" t="str">
        <f>IF(AND(TONGHOP!O359="KTHP",TONGHOP!P359="TL",TONGHOP!I359&lt;&gt;""),TONGHOP!R359,"")</f>
        <v/>
      </c>
      <c r="G359" s="64" t="str">
        <f>IF(AND(TONGHOP!O359="KTHP",TONGHOP!P359="VĐ",TONGHOP!I359&lt;&gt;""),TONGHOP!I359,"")</f>
        <v/>
      </c>
      <c r="H359" s="64" t="str">
        <f>IF(AND(TONGHOP!O359="KTHP",TONGHOP!P359="VĐ",TONGHOP!I359&lt;&gt;""),TONGHOP!R359,"")</f>
        <v/>
      </c>
      <c r="I359" s="64" t="str">
        <f>IF(AND(TONGHOP!O359="KTHP",TONGHOP!P359="TH",TONGHOP!I359&lt;&gt;""),TONGHOP!I359,"")</f>
        <v/>
      </c>
      <c r="J359" s="64" t="str">
        <f>IF(AND(TONGHOP!O359="KTHP",TONGHOP!P359="TH",TONGHOP!I359&lt;&gt;""),TONGHOP!R359,"")</f>
        <v/>
      </c>
    </row>
    <row r="360" spans="1:10" hidden="1">
      <c r="A360" s="93" t="str">
        <f>IF(C360="","",SUBTOTAL(3,$C$2:$C360))</f>
        <v/>
      </c>
      <c r="B360" s="64" t="str">
        <f>IF(AND(TONGHOP!O360="KTHP",TONGHOP!P360="LT",TONGHOP!I360&lt;&gt;""),TONGHOP!I360,"")</f>
        <v/>
      </c>
      <c r="C360" s="64" t="str">
        <f>IF(AND(TONGHOP!O360="KTHP",TONGHOP!P360="LT",TONGHOP!I360&lt;&gt;""),TONGHOP!R360,"")</f>
        <v/>
      </c>
      <c r="D360" s="93" t="str">
        <f>IF(F360="","",SUBTOTAL(3,$F$2:$F360))</f>
        <v/>
      </c>
      <c r="E360" s="64" t="str">
        <f>IF(AND(TONGHOP!O360="KTHP",TONGHOP!P360="TL",TONGHOP!I360&lt;&gt;""),TONGHOP!I360,"")</f>
        <v/>
      </c>
      <c r="F360" s="64" t="str">
        <f>IF(AND(TONGHOP!O360="KTHP",TONGHOP!P360="TL",TONGHOP!I360&lt;&gt;""),TONGHOP!R360,"")</f>
        <v/>
      </c>
      <c r="G360" s="64" t="str">
        <f>IF(AND(TONGHOP!O360="KTHP",TONGHOP!P360="VĐ",TONGHOP!I360&lt;&gt;""),TONGHOP!I360,"")</f>
        <v/>
      </c>
      <c r="H360" s="64" t="str">
        <f>IF(AND(TONGHOP!O360="KTHP",TONGHOP!P360="VĐ",TONGHOP!I360&lt;&gt;""),TONGHOP!R360,"")</f>
        <v/>
      </c>
      <c r="I360" s="64" t="str">
        <f>IF(AND(TONGHOP!O360="KTHP",TONGHOP!P360="TH",TONGHOP!I360&lt;&gt;""),TONGHOP!I360,"")</f>
        <v/>
      </c>
      <c r="J360" s="64" t="str">
        <f>IF(AND(TONGHOP!O360="KTHP",TONGHOP!P360="TH",TONGHOP!I360&lt;&gt;""),TONGHOP!R360,"")</f>
        <v/>
      </c>
    </row>
    <row r="361" spans="1:10" hidden="1">
      <c r="A361" s="93">
        <f>IF(C361="","",SUBTOTAL(3,$C$2:$C361))</f>
        <v>0</v>
      </c>
      <c r="B361" s="64" t="str">
        <f>IF(AND(TONGHOP!O361="KTHP",TONGHOP!P361="LT",TONGHOP!I361&lt;&gt;""),TONGHOP!I361,"")</f>
        <v>Phạm Quỳnh Như</v>
      </c>
      <c r="C361" s="64">
        <f>IF(AND(TONGHOP!O361="KTHP",TONGHOP!P361="LT",TONGHOP!I361&lt;&gt;""),TONGHOP!R361,"")</f>
        <v>13</v>
      </c>
      <c r="D361" s="93" t="str">
        <f>IF(F361="","",SUBTOTAL(3,$F$2:$F361))</f>
        <v/>
      </c>
      <c r="E361" s="64" t="str">
        <f>IF(AND(TONGHOP!O361="KTHP",TONGHOP!P361="TL",TONGHOP!I361&lt;&gt;""),TONGHOP!I361,"")</f>
        <v/>
      </c>
      <c r="F361" s="64" t="str">
        <f>IF(AND(TONGHOP!O361="KTHP",TONGHOP!P361="TL",TONGHOP!I361&lt;&gt;""),TONGHOP!R361,"")</f>
        <v/>
      </c>
      <c r="G361" s="64" t="str">
        <f>IF(AND(TONGHOP!O361="KTHP",TONGHOP!P361="VĐ",TONGHOP!I361&lt;&gt;""),TONGHOP!I361,"")</f>
        <v/>
      </c>
      <c r="H361" s="64" t="str">
        <f>IF(AND(TONGHOP!O361="KTHP",TONGHOP!P361="VĐ",TONGHOP!I361&lt;&gt;""),TONGHOP!R361,"")</f>
        <v/>
      </c>
      <c r="I361" s="64" t="str">
        <f>IF(AND(TONGHOP!O361="KTHP",TONGHOP!P361="TH",TONGHOP!I361&lt;&gt;""),TONGHOP!I361,"")</f>
        <v/>
      </c>
      <c r="J361" s="64" t="str">
        <f>IF(AND(TONGHOP!O361="KTHP",TONGHOP!P361="TH",TONGHOP!I361&lt;&gt;""),TONGHOP!R361,"")</f>
        <v/>
      </c>
    </row>
    <row r="362" spans="1:10" hidden="1">
      <c r="A362" s="93" t="str">
        <f>IF(C362="","",SUBTOTAL(3,$C$2:$C362))</f>
        <v/>
      </c>
      <c r="B362" s="64" t="str">
        <f>IF(AND(TONGHOP!O362="KTHP",TONGHOP!P362="LT",TONGHOP!I362&lt;&gt;""),TONGHOP!I362,"")</f>
        <v/>
      </c>
      <c r="C362" s="64" t="str">
        <f>IF(AND(TONGHOP!O362="KTHP",TONGHOP!P362="LT",TONGHOP!I362&lt;&gt;""),TONGHOP!R362,"")</f>
        <v/>
      </c>
      <c r="D362" s="93" t="str">
        <f>IF(F362="","",SUBTOTAL(3,$F$2:$F362))</f>
        <v/>
      </c>
      <c r="E362" s="64" t="str">
        <f>IF(AND(TONGHOP!O362="KTHP",TONGHOP!P362="TL",TONGHOP!I362&lt;&gt;""),TONGHOP!I362,"")</f>
        <v/>
      </c>
      <c r="F362" s="64" t="str">
        <f>IF(AND(TONGHOP!O362="KTHP",TONGHOP!P362="TL",TONGHOP!I362&lt;&gt;""),TONGHOP!R362,"")</f>
        <v/>
      </c>
      <c r="G362" s="64" t="str">
        <f>IF(AND(TONGHOP!O362="KTHP",TONGHOP!P362="VĐ",TONGHOP!I362&lt;&gt;""),TONGHOP!I362,"")</f>
        <v/>
      </c>
      <c r="H362" s="64" t="str">
        <f>IF(AND(TONGHOP!O362="KTHP",TONGHOP!P362="VĐ",TONGHOP!I362&lt;&gt;""),TONGHOP!R362,"")</f>
        <v/>
      </c>
      <c r="I362" s="64" t="str">
        <f>IF(AND(TONGHOP!O362="KTHP",TONGHOP!P362="TH",TONGHOP!I362&lt;&gt;""),TONGHOP!I362,"")</f>
        <v/>
      </c>
      <c r="J362" s="64" t="str">
        <f>IF(AND(TONGHOP!O362="KTHP",TONGHOP!P362="TH",TONGHOP!I362&lt;&gt;""),TONGHOP!R362,"")</f>
        <v/>
      </c>
    </row>
    <row r="363" spans="1:10" hidden="1">
      <c r="A363" s="93">
        <f>IF(C363="","",SUBTOTAL(3,$C$2:$C363))</f>
        <v>0</v>
      </c>
      <c r="B363" s="64" t="str">
        <f>IF(AND(TONGHOP!O363="KTHP",TONGHOP!P363="LT",TONGHOP!I363&lt;&gt;""),TONGHOP!I363,"")</f>
        <v>Nguyễn Ngọc Tuyên</v>
      </c>
      <c r="C363" s="64">
        <f>IF(AND(TONGHOP!O363="KTHP",TONGHOP!P363="LT",TONGHOP!I363&lt;&gt;""),TONGHOP!R363,"")</f>
        <v>10</v>
      </c>
      <c r="D363" s="93" t="str">
        <f>IF(F363="","",SUBTOTAL(3,$F$2:$F363))</f>
        <v/>
      </c>
      <c r="E363" s="64" t="str">
        <f>IF(AND(TONGHOP!O363="KTHP",TONGHOP!P363="TL",TONGHOP!I363&lt;&gt;""),TONGHOP!I363,"")</f>
        <v/>
      </c>
      <c r="F363" s="64" t="str">
        <f>IF(AND(TONGHOP!O363="KTHP",TONGHOP!P363="TL",TONGHOP!I363&lt;&gt;""),TONGHOP!R363,"")</f>
        <v/>
      </c>
      <c r="G363" s="64" t="str">
        <f>IF(AND(TONGHOP!O363="KTHP",TONGHOP!P363="VĐ",TONGHOP!I363&lt;&gt;""),TONGHOP!I363,"")</f>
        <v/>
      </c>
      <c r="H363" s="64" t="str">
        <f>IF(AND(TONGHOP!O363="KTHP",TONGHOP!P363="VĐ",TONGHOP!I363&lt;&gt;""),TONGHOP!R363,"")</f>
        <v/>
      </c>
      <c r="I363" s="64" t="str">
        <f>IF(AND(TONGHOP!O363="KTHP",TONGHOP!P363="TH",TONGHOP!I363&lt;&gt;""),TONGHOP!I363,"")</f>
        <v/>
      </c>
      <c r="J363" s="64" t="str">
        <f>IF(AND(TONGHOP!O363="KTHP",TONGHOP!P363="TH",TONGHOP!I363&lt;&gt;""),TONGHOP!R363,"")</f>
        <v/>
      </c>
    </row>
    <row r="364" spans="1:10" hidden="1">
      <c r="A364" s="93">
        <f>IF(C364="","",SUBTOTAL(3,$C$2:$C364))</f>
        <v>0</v>
      </c>
      <c r="B364" s="64" t="str">
        <f>IF(AND(TONGHOP!O364="KTHP",TONGHOP!P364="LT",TONGHOP!I364&lt;&gt;""),TONGHOP!I364,"")</f>
        <v>Trần Minh Tuấn</v>
      </c>
      <c r="C364" s="64">
        <f>IF(AND(TONGHOP!O364="KTHP",TONGHOP!P364="LT",TONGHOP!I364&lt;&gt;""),TONGHOP!R364,"")</f>
        <v>16</v>
      </c>
      <c r="D364" s="93" t="str">
        <f>IF(F364="","",SUBTOTAL(3,$F$2:$F364))</f>
        <v/>
      </c>
      <c r="E364" s="64" t="str">
        <f>IF(AND(TONGHOP!O364="KTHP",TONGHOP!P364="TL",TONGHOP!I364&lt;&gt;""),TONGHOP!I364,"")</f>
        <v/>
      </c>
      <c r="F364" s="64" t="str">
        <f>IF(AND(TONGHOP!O364="KTHP",TONGHOP!P364="TL",TONGHOP!I364&lt;&gt;""),TONGHOP!R364,"")</f>
        <v/>
      </c>
      <c r="G364" s="64" t="str">
        <f>IF(AND(TONGHOP!O364="KTHP",TONGHOP!P364="VĐ",TONGHOP!I364&lt;&gt;""),TONGHOP!I364,"")</f>
        <v/>
      </c>
      <c r="H364" s="64" t="str">
        <f>IF(AND(TONGHOP!O364="KTHP",TONGHOP!P364="VĐ",TONGHOP!I364&lt;&gt;""),TONGHOP!R364,"")</f>
        <v/>
      </c>
      <c r="I364" s="64" t="str">
        <f>IF(AND(TONGHOP!O364="KTHP",TONGHOP!P364="TH",TONGHOP!I364&lt;&gt;""),TONGHOP!I364,"")</f>
        <v/>
      </c>
      <c r="J364" s="64" t="str">
        <f>IF(AND(TONGHOP!O364="KTHP",TONGHOP!P364="TH",TONGHOP!I364&lt;&gt;""),TONGHOP!R364,"")</f>
        <v/>
      </c>
    </row>
    <row r="365" spans="1:10" hidden="1">
      <c r="A365" s="93">
        <f>IF(C365="","",SUBTOTAL(3,$C$2:$C365))</f>
        <v>0</v>
      </c>
      <c r="B365" s="64" t="str">
        <f>IF(AND(TONGHOP!O365="KTHP",TONGHOP!P365="LT",TONGHOP!I365&lt;&gt;""),TONGHOP!I365,"")</f>
        <v>Hà Quốc Bảo</v>
      </c>
      <c r="C365" s="64">
        <f>IF(AND(TONGHOP!O365="KTHP",TONGHOP!P365="LT",TONGHOP!I365&lt;&gt;""),TONGHOP!R365,"")</f>
        <v>24</v>
      </c>
      <c r="D365" s="93" t="str">
        <f>IF(F365="","",SUBTOTAL(3,$F$2:$F365))</f>
        <v/>
      </c>
      <c r="E365" s="64" t="str">
        <f>IF(AND(TONGHOP!O365="KTHP",TONGHOP!P365="TL",TONGHOP!I365&lt;&gt;""),TONGHOP!I365,"")</f>
        <v/>
      </c>
      <c r="F365" s="64" t="str">
        <f>IF(AND(TONGHOP!O365="KTHP",TONGHOP!P365="TL",TONGHOP!I365&lt;&gt;""),TONGHOP!R365,"")</f>
        <v/>
      </c>
      <c r="G365" s="64" t="str">
        <f>IF(AND(TONGHOP!O365="KTHP",TONGHOP!P365="VĐ",TONGHOP!I365&lt;&gt;""),TONGHOP!I365,"")</f>
        <v/>
      </c>
      <c r="H365" s="64" t="str">
        <f>IF(AND(TONGHOP!O365="KTHP",TONGHOP!P365="VĐ",TONGHOP!I365&lt;&gt;""),TONGHOP!R365,"")</f>
        <v/>
      </c>
      <c r="I365" s="64" t="str">
        <f>IF(AND(TONGHOP!O365="KTHP",TONGHOP!P365="TH",TONGHOP!I365&lt;&gt;""),TONGHOP!I365,"")</f>
        <v/>
      </c>
      <c r="J365" s="64" t="str">
        <f>IF(AND(TONGHOP!O365="KTHP",TONGHOP!P365="TH",TONGHOP!I365&lt;&gt;""),TONGHOP!R365,"")</f>
        <v/>
      </c>
    </row>
    <row r="366" spans="1:10" hidden="1">
      <c r="A366" s="93">
        <f>IF(C366="","",SUBTOTAL(3,$C$2:$C366))</f>
        <v>0</v>
      </c>
      <c r="B366" s="64" t="str">
        <f>IF(AND(TONGHOP!O366="KTHP",TONGHOP!P366="LT",TONGHOP!I366&lt;&gt;""),TONGHOP!I366,"")</f>
        <v>Tăng Cẩm Huê</v>
      </c>
      <c r="C366" s="64">
        <f>IF(AND(TONGHOP!O366="KTHP",TONGHOP!P366="LT",TONGHOP!I366&lt;&gt;""),TONGHOP!R366,"")</f>
        <v>33</v>
      </c>
      <c r="D366" s="93" t="str">
        <f>IF(F366="","",SUBTOTAL(3,$F$2:$F366))</f>
        <v/>
      </c>
      <c r="E366" s="64" t="str">
        <f>IF(AND(TONGHOP!O366="KTHP",TONGHOP!P366="TL",TONGHOP!I366&lt;&gt;""),TONGHOP!I366,"")</f>
        <v/>
      </c>
      <c r="F366" s="64" t="str">
        <f>IF(AND(TONGHOP!O366="KTHP",TONGHOP!P366="TL",TONGHOP!I366&lt;&gt;""),TONGHOP!R366,"")</f>
        <v/>
      </c>
      <c r="G366" s="64" t="str">
        <f>IF(AND(TONGHOP!O366="KTHP",TONGHOP!P366="VĐ",TONGHOP!I366&lt;&gt;""),TONGHOP!I366,"")</f>
        <v/>
      </c>
      <c r="H366" s="64" t="str">
        <f>IF(AND(TONGHOP!O366="KTHP",TONGHOP!P366="VĐ",TONGHOP!I366&lt;&gt;""),TONGHOP!R366,"")</f>
        <v/>
      </c>
      <c r="I366" s="64" t="str">
        <f>IF(AND(TONGHOP!O366="KTHP",TONGHOP!P366="TH",TONGHOP!I366&lt;&gt;""),TONGHOP!I366,"")</f>
        <v/>
      </c>
      <c r="J366" s="64" t="str">
        <f>IF(AND(TONGHOP!O366="KTHP",TONGHOP!P366="TH",TONGHOP!I366&lt;&gt;""),TONGHOP!R366,"")</f>
        <v/>
      </c>
    </row>
    <row r="367" spans="1:10" hidden="1">
      <c r="A367" s="93">
        <f>IF(C367="","",SUBTOTAL(3,$C$2:$C367))</f>
        <v>0</v>
      </c>
      <c r="B367" s="64" t="str">
        <f>IF(AND(TONGHOP!O367="KTHP",TONGHOP!P367="LT",TONGHOP!I367&lt;&gt;""),TONGHOP!I367,"")</f>
        <v>Nguyễn Thái Bình</v>
      </c>
      <c r="C367" s="64">
        <f>IF(AND(TONGHOP!O367="KTHP",TONGHOP!P367="LT",TONGHOP!I367&lt;&gt;""),TONGHOP!R367,"")</f>
        <v>11</v>
      </c>
      <c r="D367" s="93" t="str">
        <f>IF(F367="","",SUBTOTAL(3,$F$2:$F367))</f>
        <v/>
      </c>
      <c r="E367" s="64" t="str">
        <f>IF(AND(TONGHOP!O367="KTHP",TONGHOP!P367="TL",TONGHOP!I367&lt;&gt;""),TONGHOP!I367,"")</f>
        <v/>
      </c>
      <c r="F367" s="64" t="str">
        <f>IF(AND(TONGHOP!O367="KTHP",TONGHOP!P367="TL",TONGHOP!I367&lt;&gt;""),TONGHOP!R367,"")</f>
        <v/>
      </c>
      <c r="G367" s="64" t="str">
        <f>IF(AND(TONGHOP!O367="KTHP",TONGHOP!P367="VĐ",TONGHOP!I367&lt;&gt;""),TONGHOP!I367,"")</f>
        <v/>
      </c>
      <c r="H367" s="64" t="str">
        <f>IF(AND(TONGHOP!O367="KTHP",TONGHOP!P367="VĐ",TONGHOP!I367&lt;&gt;""),TONGHOP!R367,"")</f>
        <v/>
      </c>
      <c r="I367" s="64" t="str">
        <f>IF(AND(TONGHOP!O367="KTHP",TONGHOP!P367="TH",TONGHOP!I367&lt;&gt;""),TONGHOP!I367,"")</f>
        <v/>
      </c>
      <c r="J367" s="64" t="str">
        <f>IF(AND(TONGHOP!O367="KTHP",TONGHOP!P367="TH",TONGHOP!I367&lt;&gt;""),TONGHOP!R367,"")</f>
        <v/>
      </c>
    </row>
    <row r="368" spans="1:10" hidden="1">
      <c r="A368" s="93">
        <f>IF(C368="","",SUBTOTAL(3,$C$2:$C368))</f>
        <v>0</v>
      </c>
      <c r="B368" s="64" t="str">
        <f>IF(AND(TONGHOP!O368="KTHP",TONGHOP!P368="LT",TONGHOP!I368&lt;&gt;""),TONGHOP!I368,"")</f>
        <v>Nguyễn Trần Thanh Nhàn</v>
      </c>
      <c r="C368" s="64">
        <f>IF(AND(TONGHOP!O368="KTHP",TONGHOP!P368="LT",TONGHOP!I368&lt;&gt;""),TONGHOP!R368,"")</f>
        <v>11</v>
      </c>
      <c r="D368" s="93" t="str">
        <f>IF(F368="","",SUBTOTAL(3,$F$2:$F368))</f>
        <v/>
      </c>
      <c r="E368" s="64" t="str">
        <f>IF(AND(TONGHOP!O368="KTHP",TONGHOP!P368="TL",TONGHOP!I368&lt;&gt;""),TONGHOP!I368,"")</f>
        <v/>
      </c>
      <c r="F368" s="64" t="str">
        <f>IF(AND(TONGHOP!O368="KTHP",TONGHOP!P368="TL",TONGHOP!I368&lt;&gt;""),TONGHOP!R368,"")</f>
        <v/>
      </c>
      <c r="G368" s="64" t="str">
        <f>IF(AND(TONGHOP!O368="KTHP",TONGHOP!P368="VĐ",TONGHOP!I368&lt;&gt;""),TONGHOP!I368,"")</f>
        <v/>
      </c>
      <c r="H368" s="64" t="str">
        <f>IF(AND(TONGHOP!O368="KTHP",TONGHOP!P368="VĐ",TONGHOP!I368&lt;&gt;""),TONGHOP!R368,"")</f>
        <v/>
      </c>
      <c r="I368" s="64" t="str">
        <f>IF(AND(TONGHOP!O368="KTHP",TONGHOP!P368="TH",TONGHOP!I368&lt;&gt;""),TONGHOP!I368,"")</f>
        <v/>
      </c>
      <c r="J368" s="64" t="str">
        <f>IF(AND(TONGHOP!O368="KTHP",TONGHOP!P368="TH",TONGHOP!I368&lt;&gt;""),TONGHOP!R368,"")</f>
        <v/>
      </c>
    </row>
    <row r="369" spans="1:10" hidden="1">
      <c r="A369" s="93" t="str">
        <f>IF(C369="","",SUBTOTAL(3,$C$2:$C369))</f>
        <v/>
      </c>
      <c r="B369" s="64" t="str">
        <f>IF(AND(TONGHOP!O369="KTHP",TONGHOP!P369="LT",TONGHOP!I369&lt;&gt;""),TONGHOP!I369,"")</f>
        <v/>
      </c>
      <c r="C369" s="64" t="str">
        <f>IF(AND(TONGHOP!O369="KTHP",TONGHOP!P369="LT",TONGHOP!I369&lt;&gt;""),TONGHOP!R369,"")</f>
        <v/>
      </c>
      <c r="D369" s="93" t="str">
        <f>IF(F369="","",SUBTOTAL(3,$F$2:$F369))</f>
        <v/>
      </c>
      <c r="E369" s="64" t="str">
        <f>IF(AND(TONGHOP!O369="KTHP",TONGHOP!P369="TL",TONGHOP!I369&lt;&gt;""),TONGHOP!I369,"")</f>
        <v/>
      </c>
      <c r="F369" s="64" t="str">
        <f>IF(AND(TONGHOP!O369="KTHP",TONGHOP!P369="TL",TONGHOP!I369&lt;&gt;""),TONGHOP!R369,"")</f>
        <v/>
      </c>
      <c r="G369" s="64" t="str">
        <f>IF(AND(TONGHOP!O369="KTHP",TONGHOP!P369="VĐ",TONGHOP!I369&lt;&gt;""),TONGHOP!I369,"")</f>
        <v/>
      </c>
      <c r="H369" s="64" t="str">
        <f>IF(AND(TONGHOP!O369="KTHP",TONGHOP!P369="VĐ",TONGHOP!I369&lt;&gt;""),TONGHOP!R369,"")</f>
        <v/>
      </c>
      <c r="I369" s="64" t="str">
        <f>IF(AND(TONGHOP!O369="KTHP",TONGHOP!P369="TH",TONGHOP!I369&lt;&gt;""),TONGHOP!I369,"")</f>
        <v/>
      </c>
      <c r="J369" s="64" t="str">
        <f>IF(AND(TONGHOP!O369="KTHP",TONGHOP!P369="TH",TONGHOP!I369&lt;&gt;""),TONGHOP!R369,"")</f>
        <v/>
      </c>
    </row>
    <row r="370" spans="1:10" hidden="1">
      <c r="A370" s="93">
        <f>IF(C370="","",SUBTOTAL(3,$C$2:$C370))</f>
        <v>0</v>
      </c>
      <c r="B370" s="64" t="str">
        <f>IF(AND(TONGHOP!O370="KTHP",TONGHOP!P370="LT",TONGHOP!I370&lt;&gt;""),TONGHOP!I370,"")</f>
        <v>Nguyễn Tiến Nhân</v>
      </c>
      <c r="C370" s="64">
        <f>IF(AND(TONGHOP!O370="KTHP",TONGHOP!P370="LT",TONGHOP!I370&lt;&gt;""),TONGHOP!R370,"")</f>
        <v>38</v>
      </c>
      <c r="D370" s="93" t="str">
        <f>IF(F370="","",SUBTOTAL(3,$F$2:$F370))</f>
        <v/>
      </c>
      <c r="E370" s="64" t="str">
        <f>IF(AND(TONGHOP!O370="KTHP",TONGHOP!P370="TL",TONGHOP!I370&lt;&gt;""),TONGHOP!I370,"")</f>
        <v/>
      </c>
      <c r="F370" s="64" t="str">
        <f>IF(AND(TONGHOP!O370="KTHP",TONGHOP!P370="TL",TONGHOP!I370&lt;&gt;""),TONGHOP!R370,"")</f>
        <v/>
      </c>
      <c r="G370" s="64" t="str">
        <f>IF(AND(TONGHOP!O370="KTHP",TONGHOP!P370="VĐ",TONGHOP!I370&lt;&gt;""),TONGHOP!I370,"")</f>
        <v/>
      </c>
      <c r="H370" s="64" t="str">
        <f>IF(AND(TONGHOP!O370="KTHP",TONGHOP!P370="VĐ",TONGHOP!I370&lt;&gt;""),TONGHOP!R370,"")</f>
        <v/>
      </c>
      <c r="I370" s="64" t="str">
        <f>IF(AND(TONGHOP!O370="KTHP",TONGHOP!P370="TH",TONGHOP!I370&lt;&gt;""),TONGHOP!I370,"")</f>
        <v/>
      </c>
      <c r="J370" s="64" t="str">
        <f>IF(AND(TONGHOP!O370="KTHP",TONGHOP!P370="TH",TONGHOP!I370&lt;&gt;""),TONGHOP!R370,"")</f>
        <v/>
      </c>
    </row>
    <row r="371" spans="1:10" hidden="1">
      <c r="A371" s="93" t="str">
        <f>IF(C371="","",SUBTOTAL(3,$C$2:$C371))</f>
        <v/>
      </c>
      <c r="B371" s="64" t="str">
        <f>IF(AND(TONGHOP!O371="KTHP",TONGHOP!P371="LT",TONGHOP!I371&lt;&gt;""),TONGHOP!I371,"")</f>
        <v/>
      </c>
      <c r="C371" s="64" t="str">
        <f>IF(AND(TONGHOP!O371="KTHP",TONGHOP!P371="LT",TONGHOP!I371&lt;&gt;""),TONGHOP!R371,"")</f>
        <v/>
      </c>
      <c r="D371" s="93" t="str">
        <f>IF(F371="","",SUBTOTAL(3,$F$2:$F371))</f>
        <v/>
      </c>
      <c r="E371" s="64" t="str">
        <f>IF(AND(TONGHOP!O371="KTHP",TONGHOP!P371="TL",TONGHOP!I371&lt;&gt;""),TONGHOP!I371,"")</f>
        <v/>
      </c>
      <c r="F371" s="64" t="str">
        <f>IF(AND(TONGHOP!O371="KTHP",TONGHOP!P371="TL",TONGHOP!I371&lt;&gt;""),TONGHOP!R371,"")</f>
        <v/>
      </c>
      <c r="G371" s="64" t="str">
        <f>IF(AND(TONGHOP!O371="KTHP",TONGHOP!P371="VĐ",TONGHOP!I371&lt;&gt;""),TONGHOP!I371,"")</f>
        <v/>
      </c>
      <c r="H371" s="64" t="str">
        <f>IF(AND(TONGHOP!O371="KTHP",TONGHOP!P371="VĐ",TONGHOP!I371&lt;&gt;""),TONGHOP!R371,"")</f>
        <v/>
      </c>
      <c r="I371" s="64" t="str">
        <f>IF(AND(TONGHOP!O371="KTHP",TONGHOP!P371="TH",TONGHOP!I371&lt;&gt;""),TONGHOP!I371,"")</f>
        <v/>
      </c>
      <c r="J371" s="64" t="str">
        <f>IF(AND(TONGHOP!O371="KTHP",TONGHOP!P371="TH",TONGHOP!I371&lt;&gt;""),TONGHOP!R371,"")</f>
        <v/>
      </c>
    </row>
    <row r="372" spans="1:10" hidden="1">
      <c r="A372" s="93">
        <f>IF(C372="","",SUBTOTAL(3,$C$2:$C372))</f>
        <v>0</v>
      </c>
      <c r="B372" s="64" t="str">
        <f>IF(AND(TONGHOP!O372="KTHP",TONGHOP!P372="LT",TONGHOP!I372&lt;&gt;""),TONGHOP!I372,"")</f>
        <v>Hồ Nhật Linh (TG)</v>
      </c>
      <c r="C372" s="64">
        <f>IF(AND(TONGHOP!O372="KTHP",TONGHOP!P372="LT",TONGHOP!I372&lt;&gt;""),TONGHOP!R372,"")</f>
        <v>42</v>
      </c>
      <c r="D372" s="93" t="str">
        <f>IF(F372="","",SUBTOTAL(3,$F$2:$F372))</f>
        <v/>
      </c>
      <c r="E372" s="64" t="str">
        <f>IF(AND(TONGHOP!O372="KTHP",TONGHOP!P372="TL",TONGHOP!I372&lt;&gt;""),TONGHOP!I372,"")</f>
        <v/>
      </c>
      <c r="F372" s="64" t="str">
        <f>IF(AND(TONGHOP!O372="KTHP",TONGHOP!P372="TL",TONGHOP!I372&lt;&gt;""),TONGHOP!R372,"")</f>
        <v/>
      </c>
      <c r="G372" s="64" t="str">
        <f>IF(AND(TONGHOP!O372="KTHP",TONGHOP!P372="VĐ",TONGHOP!I372&lt;&gt;""),TONGHOP!I372,"")</f>
        <v/>
      </c>
      <c r="H372" s="64" t="str">
        <f>IF(AND(TONGHOP!O372="KTHP",TONGHOP!P372="VĐ",TONGHOP!I372&lt;&gt;""),TONGHOP!R372,"")</f>
        <v/>
      </c>
      <c r="I372" s="64" t="str">
        <f>IF(AND(TONGHOP!O372="KTHP",TONGHOP!P372="TH",TONGHOP!I372&lt;&gt;""),TONGHOP!I372,"")</f>
        <v/>
      </c>
      <c r="J372" s="64" t="str">
        <f>IF(AND(TONGHOP!O372="KTHP",TONGHOP!P372="TH",TONGHOP!I372&lt;&gt;""),TONGHOP!R372,"")</f>
        <v/>
      </c>
    </row>
    <row r="373" spans="1:10" hidden="1">
      <c r="A373" s="93" t="str">
        <f>IF(C373="","",SUBTOTAL(3,$C$2:$C373))</f>
        <v/>
      </c>
      <c r="B373" s="64" t="str">
        <f>IF(AND(TONGHOP!O373="KTHP",TONGHOP!P373="LT",TONGHOP!I373&lt;&gt;""),TONGHOP!I373,"")</f>
        <v/>
      </c>
      <c r="C373" s="64" t="str">
        <f>IF(AND(TONGHOP!O373="KTHP",TONGHOP!P373="LT",TONGHOP!I373&lt;&gt;""),TONGHOP!R373,"")</f>
        <v/>
      </c>
      <c r="D373" s="93" t="str">
        <f>IF(F373="","",SUBTOTAL(3,$F$2:$F373))</f>
        <v/>
      </c>
      <c r="E373" s="64" t="str">
        <f>IF(AND(TONGHOP!O373="KTHP",TONGHOP!P373="TL",TONGHOP!I373&lt;&gt;""),TONGHOP!I373,"")</f>
        <v/>
      </c>
      <c r="F373" s="64" t="str">
        <f>IF(AND(TONGHOP!O373="KTHP",TONGHOP!P373="TL",TONGHOP!I373&lt;&gt;""),TONGHOP!R373,"")</f>
        <v/>
      </c>
      <c r="G373" s="64" t="str">
        <f>IF(AND(TONGHOP!O373="KTHP",TONGHOP!P373="VĐ",TONGHOP!I373&lt;&gt;""),TONGHOP!I373,"")</f>
        <v/>
      </c>
      <c r="H373" s="64" t="str">
        <f>IF(AND(TONGHOP!O373="KTHP",TONGHOP!P373="VĐ",TONGHOP!I373&lt;&gt;""),TONGHOP!R373,"")</f>
        <v/>
      </c>
      <c r="I373" s="64" t="str">
        <f>IF(AND(TONGHOP!O373="KTHP",TONGHOP!P373="TH",TONGHOP!I373&lt;&gt;""),TONGHOP!I373,"")</f>
        <v/>
      </c>
      <c r="J373" s="64" t="str">
        <f>IF(AND(TONGHOP!O373="KTHP",TONGHOP!P373="TH",TONGHOP!I373&lt;&gt;""),TONGHOP!R373,"")</f>
        <v/>
      </c>
    </row>
    <row r="374" spans="1:10" hidden="1">
      <c r="A374" s="93">
        <f>IF(C374="","",SUBTOTAL(3,$C$2:$C374))</f>
        <v>0</v>
      </c>
      <c r="B374" s="64" t="str">
        <f>IF(AND(TONGHOP!O374="KTHP",TONGHOP!P374="LT",TONGHOP!I374&lt;&gt;""),TONGHOP!I374,"")</f>
        <v>Nguyễn Tiến Nhân</v>
      </c>
      <c r="C374" s="64">
        <f>IF(AND(TONGHOP!O374="KTHP",TONGHOP!P374="LT",TONGHOP!I374&lt;&gt;""),TONGHOP!R374,"")</f>
        <v>41</v>
      </c>
      <c r="D374" s="93" t="str">
        <f>IF(F374="","",SUBTOTAL(3,$F$2:$F374))</f>
        <v/>
      </c>
      <c r="E374" s="64" t="str">
        <f>IF(AND(TONGHOP!O374="KTHP",TONGHOP!P374="TL",TONGHOP!I374&lt;&gt;""),TONGHOP!I374,"")</f>
        <v/>
      </c>
      <c r="F374" s="64" t="str">
        <f>IF(AND(TONGHOP!O374="KTHP",TONGHOP!P374="TL",TONGHOP!I374&lt;&gt;""),TONGHOP!R374,"")</f>
        <v/>
      </c>
      <c r="G374" s="64" t="str">
        <f>IF(AND(TONGHOP!O374="KTHP",TONGHOP!P374="VĐ",TONGHOP!I374&lt;&gt;""),TONGHOP!I374,"")</f>
        <v/>
      </c>
      <c r="H374" s="64" t="str">
        <f>IF(AND(TONGHOP!O374="KTHP",TONGHOP!P374="VĐ",TONGHOP!I374&lt;&gt;""),TONGHOP!R374,"")</f>
        <v/>
      </c>
      <c r="I374" s="64" t="str">
        <f>IF(AND(TONGHOP!O374="KTHP",TONGHOP!P374="TH",TONGHOP!I374&lt;&gt;""),TONGHOP!I374,"")</f>
        <v/>
      </c>
      <c r="J374" s="64" t="str">
        <f>IF(AND(TONGHOP!O374="KTHP",TONGHOP!P374="TH",TONGHOP!I374&lt;&gt;""),TONGHOP!R374,"")</f>
        <v/>
      </c>
    </row>
    <row r="375" spans="1:10" hidden="1">
      <c r="A375" s="93">
        <f>IF(C375="","",SUBTOTAL(3,$C$2:$C375))</f>
        <v>0</v>
      </c>
      <c r="B375" s="64" t="str">
        <f>IF(AND(TONGHOP!O375="KTHP",TONGHOP!P375="LT",TONGHOP!I375&lt;&gt;""),TONGHOP!I375,"")</f>
        <v>Nguyễn Tiến Nhân</v>
      </c>
      <c r="C375" s="64">
        <f>IF(AND(TONGHOP!O375="KTHP",TONGHOP!P375="LT",TONGHOP!I375&lt;&gt;""),TONGHOP!R375,"")</f>
        <v>0</v>
      </c>
      <c r="D375" s="93" t="str">
        <f>IF(F375="","",SUBTOTAL(3,$F$2:$F375))</f>
        <v/>
      </c>
      <c r="E375" s="64" t="str">
        <f>IF(AND(TONGHOP!O375="KTHP",TONGHOP!P375="TL",TONGHOP!I375&lt;&gt;""),TONGHOP!I375,"")</f>
        <v/>
      </c>
      <c r="F375" s="64" t="str">
        <f>IF(AND(TONGHOP!O375="KTHP",TONGHOP!P375="TL",TONGHOP!I375&lt;&gt;""),TONGHOP!R375,"")</f>
        <v/>
      </c>
      <c r="G375" s="64" t="str">
        <f>IF(AND(TONGHOP!O375="KTHP",TONGHOP!P375="VĐ",TONGHOP!I375&lt;&gt;""),TONGHOP!I375,"")</f>
        <v/>
      </c>
      <c r="H375" s="64" t="str">
        <f>IF(AND(TONGHOP!O375="KTHP",TONGHOP!P375="VĐ",TONGHOP!I375&lt;&gt;""),TONGHOP!R375,"")</f>
        <v/>
      </c>
      <c r="I375" s="64" t="str">
        <f>IF(AND(TONGHOP!O375="KTHP",TONGHOP!P375="TH",TONGHOP!I375&lt;&gt;""),TONGHOP!I375,"")</f>
        <v/>
      </c>
      <c r="J375" s="64" t="str">
        <f>IF(AND(TONGHOP!O375="KTHP",TONGHOP!P375="TH",TONGHOP!I375&lt;&gt;""),TONGHOP!R375,"")</f>
        <v/>
      </c>
    </row>
    <row r="376" spans="1:10" hidden="1">
      <c r="A376" s="93">
        <f>IF(C376="","",SUBTOTAL(3,$C$2:$C376))</f>
        <v>0</v>
      </c>
      <c r="B376" s="64" t="str">
        <f>IF(AND(TONGHOP!O376="KTHP",TONGHOP!P376="LT",TONGHOP!I376&lt;&gt;""),TONGHOP!I376,"")</f>
        <v>Nguyễn Tiến Nhân</v>
      </c>
      <c r="C376" s="64">
        <f>IF(AND(TONGHOP!O376="KTHP",TONGHOP!P376="LT",TONGHOP!I376&lt;&gt;""),TONGHOP!R376,"")</f>
        <v>44</v>
      </c>
      <c r="D376" s="93" t="str">
        <f>IF(F376="","",SUBTOTAL(3,$F$2:$F376))</f>
        <v/>
      </c>
      <c r="E376" s="64" t="str">
        <f>IF(AND(TONGHOP!O376="KTHP",TONGHOP!P376="TL",TONGHOP!I376&lt;&gt;""),TONGHOP!I376,"")</f>
        <v/>
      </c>
      <c r="F376" s="64" t="str">
        <f>IF(AND(TONGHOP!O376="KTHP",TONGHOP!P376="TL",TONGHOP!I376&lt;&gt;""),TONGHOP!R376,"")</f>
        <v/>
      </c>
      <c r="G376" s="64" t="str">
        <f>IF(AND(TONGHOP!O376="KTHP",TONGHOP!P376="VĐ",TONGHOP!I376&lt;&gt;""),TONGHOP!I376,"")</f>
        <v/>
      </c>
      <c r="H376" s="64" t="str">
        <f>IF(AND(TONGHOP!O376="KTHP",TONGHOP!P376="VĐ",TONGHOP!I376&lt;&gt;""),TONGHOP!R376,"")</f>
        <v/>
      </c>
      <c r="I376" s="64" t="str">
        <f>IF(AND(TONGHOP!O376="KTHP",TONGHOP!P376="TH",TONGHOP!I376&lt;&gt;""),TONGHOP!I376,"")</f>
        <v/>
      </c>
      <c r="J376" s="64" t="str">
        <f>IF(AND(TONGHOP!O376="KTHP",TONGHOP!P376="TH",TONGHOP!I376&lt;&gt;""),TONGHOP!R376,"")</f>
        <v/>
      </c>
    </row>
    <row r="377" spans="1:10" hidden="1">
      <c r="A377" s="93" t="str">
        <f>IF(C377="","",SUBTOTAL(3,$C$2:$C377))</f>
        <v/>
      </c>
      <c r="B377" s="64" t="str">
        <f>IF(AND(TONGHOP!O377="KTHP",TONGHOP!P377="LT",TONGHOP!I377&lt;&gt;""),TONGHOP!I377,"")</f>
        <v/>
      </c>
      <c r="C377" s="64" t="str">
        <f>IF(AND(TONGHOP!O377="KTHP",TONGHOP!P377="LT",TONGHOP!I377&lt;&gt;""),TONGHOP!R377,"")</f>
        <v/>
      </c>
      <c r="D377" s="93" t="str">
        <f>IF(F377="","",SUBTOTAL(3,$F$2:$F377))</f>
        <v/>
      </c>
      <c r="E377" s="64" t="str">
        <f>IF(AND(TONGHOP!O377="KTHP",TONGHOP!P377="TL",TONGHOP!I377&lt;&gt;""),TONGHOP!I377,"")</f>
        <v/>
      </c>
      <c r="F377" s="64" t="str">
        <f>IF(AND(TONGHOP!O377="KTHP",TONGHOP!P377="TL",TONGHOP!I377&lt;&gt;""),TONGHOP!R377,"")</f>
        <v/>
      </c>
      <c r="G377" s="64" t="str">
        <f>IF(AND(TONGHOP!O377="KTHP",TONGHOP!P377="VĐ",TONGHOP!I377&lt;&gt;""),TONGHOP!I377,"")</f>
        <v/>
      </c>
      <c r="H377" s="64" t="str">
        <f>IF(AND(TONGHOP!O377="KTHP",TONGHOP!P377="VĐ",TONGHOP!I377&lt;&gt;""),TONGHOP!R377,"")</f>
        <v/>
      </c>
      <c r="I377" s="64" t="str">
        <f>IF(AND(TONGHOP!O377="KTHP",TONGHOP!P377="TH",TONGHOP!I377&lt;&gt;""),TONGHOP!I377,"")</f>
        <v/>
      </c>
      <c r="J377" s="64" t="str">
        <f>IF(AND(TONGHOP!O377="KTHP",TONGHOP!P377="TH",TONGHOP!I377&lt;&gt;""),TONGHOP!R377,"")</f>
        <v/>
      </c>
    </row>
    <row r="378" spans="1:10" hidden="1">
      <c r="A378" s="93">
        <f>IF(C378="","",SUBTOTAL(3,$C$2:$C378))</f>
        <v>0</v>
      </c>
      <c r="B378" s="64" t="str">
        <f>IF(AND(TONGHOP!O378="KTHP",TONGHOP!P378="LT",TONGHOP!I378&lt;&gt;""),TONGHOP!I378,"")</f>
        <v>Hồ Nhật Linh (TG)</v>
      </c>
      <c r="C378" s="64">
        <f>IF(AND(TONGHOP!O378="KTHP",TONGHOP!P378="LT",TONGHOP!I378&lt;&gt;""),TONGHOP!R378,"")</f>
        <v>40</v>
      </c>
      <c r="D378" s="93" t="str">
        <f>IF(F378="","",SUBTOTAL(3,$F$2:$F378))</f>
        <v/>
      </c>
      <c r="E378" s="64" t="str">
        <f>IF(AND(TONGHOP!O378="KTHP",TONGHOP!P378="TL",TONGHOP!I378&lt;&gt;""),TONGHOP!I378,"")</f>
        <v/>
      </c>
      <c r="F378" s="64" t="str">
        <f>IF(AND(TONGHOP!O378="KTHP",TONGHOP!P378="TL",TONGHOP!I378&lt;&gt;""),TONGHOP!R378,"")</f>
        <v/>
      </c>
      <c r="G378" s="64" t="str">
        <f>IF(AND(TONGHOP!O378="KTHP",TONGHOP!P378="VĐ",TONGHOP!I378&lt;&gt;""),TONGHOP!I378,"")</f>
        <v/>
      </c>
      <c r="H378" s="64" t="str">
        <f>IF(AND(TONGHOP!O378="KTHP",TONGHOP!P378="VĐ",TONGHOP!I378&lt;&gt;""),TONGHOP!R378,"")</f>
        <v/>
      </c>
      <c r="I378" s="64" t="str">
        <f>IF(AND(TONGHOP!O378="KTHP",TONGHOP!P378="TH",TONGHOP!I378&lt;&gt;""),TONGHOP!I378,"")</f>
        <v/>
      </c>
      <c r="J378" s="64" t="str">
        <f>IF(AND(TONGHOP!O378="KTHP",TONGHOP!P378="TH",TONGHOP!I378&lt;&gt;""),TONGHOP!R378,"")</f>
        <v/>
      </c>
    </row>
    <row r="379" spans="1:10" hidden="1">
      <c r="A379" s="93" t="str">
        <f>IF(C379="","",SUBTOTAL(3,$C$2:$C379))</f>
        <v/>
      </c>
      <c r="B379" s="64" t="str">
        <f>IF(AND(TONGHOP!O379="KTHP",TONGHOP!P379="LT",TONGHOP!I379&lt;&gt;""),TONGHOP!I379,"")</f>
        <v/>
      </c>
      <c r="C379" s="64" t="str">
        <f>IF(AND(TONGHOP!O379="KTHP",TONGHOP!P379="LT",TONGHOP!I379&lt;&gt;""),TONGHOP!R379,"")</f>
        <v/>
      </c>
      <c r="D379" s="93" t="str">
        <f>IF(F379="","",SUBTOTAL(3,$F$2:$F379))</f>
        <v/>
      </c>
      <c r="E379" s="64" t="str">
        <f>IF(AND(TONGHOP!O379="KTHP",TONGHOP!P379="TL",TONGHOP!I379&lt;&gt;""),TONGHOP!I379,"")</f>
        <v/>
      </c>
      <c r="F379" s="64" t="str">
        <f>IF(AND(TONGHOP!O379="KTHP",TONGHOP!P379="TL",TONGHOP!I379&lt;&gt;""),TONGHOP!R379,"")</f>
        <v/>
      </c>
      <c r="G379" s="64" t="str">
        <f>IF(AND(TONGHOP!O379="KTHP",TONGHOP!P379="VĐ",TONGHOP!I379&lt;&gt;""),TONGHOP!I379,"")</f>
        <v/>
      </c>
      <c r="H379" s="64" t="str">
        <f>IF(AND(TONGHOP!O379="KTHP",TONGHOP!P379="VĐ",TONGHOP!I379&lt;&gt;""),TONGHOP!R379,"")</f>
        <v/>
      </c>
      <c r="I379" s="64" t="str">
        <f>IF(AND(TONGHOP!O379="KTHP",TONGHOP!P379="TH",TONGHOP!I379&lt;&gt;""),TONGHOP!I379,"")</f>
        <v/>
      </c>
      <c r="J379" s="64" t="str">
        <f>IF(AND(TONGHOP!O379="KTHP",TONGHOP!P379="TH",TONGHOP!I379&lt;&gt;""),TONGHOP!R379,"")</f>
        <v/>
      </c>
    </row>
    <row r="380" spans="1:10" hidden="1">
      <c r="A380" s="93">
        <f>IF(C380="","",SUBTOTAL(3,$C$2:$C380))</f>
        <v>0</v>
      </c>
      <c r="B380" s="64" t="str">
        <f>IF(AND(TONGHOP!O380="KTHP",TONGHOP!P380="LT",TONGHOP!I380&lt;&gt;""),TONGHOP!I380,"")</f>
        <v>Nguyễn Tiến Nhân</v>
      </c>
      <c r="C380" s="64">
        <f>IF(AND(TONGHOP!O380="KTHP",TONGHOP!P380="LT",TONGHOP!I380&lt;&gt;""),TONGHOP!R380,"")</f>
        <v>43</v>
      </c>
      <c r="D380" s="93" t="str">
        <f>IF(F380="","",SUBTOTAL(3,$F$2:$F380))</f>
        <v/>
      </c>
      <c r="E380" s="64" t="str">
        <f>IF(AND(TONGHOP!O380="KTHP",TONGHOP!P380="TL",TONGHOP!I380&lt;&gt;""),TONGHOP!I380,"")</f>
        <v/>
      </c>
      <c r="F380" s="64" t="str">
        <f>IF(AND(TONGHOP!O380="KTHP",TONGHOP!P380="TL",TONGHOP!I380&lt;&gt;""),TONGHOP!R380,"")</f>
        <v/>
      </c>
      <c r="G380" s="64" t="str">
        <f>IF(AND(TONGHOP!O380="KTHP",TONGHOP!P380="VĐ",TONGHOP!I380&lt;&gt;""),TONGHOP!I380,"")</f>
        <v/>
      </c>
      <c r="H380" s="64" t="str">
        <f>IF(AND(TONGHOP!O380="KTHP",TONGHOP!P380="VĐ",TONGHOP!I380&lt;&gt;""),TONGHOP!R380,"")</f>
        <v/>
      </c>
      <c r="I380" s="64" t="str">
        <f>IF(AND(TONGHOP!O380="KTHP",TONGHOP!P380="TH",TONGHOP!I380&lt;&gt;""),TONGHOP!I380,"")</f>
        <v/>
      </c>
      <c r="J380" s="64" t="str">
        <f>IF(AND(TONGHOP!O380="KTHP",TONGHOP!P380="TH",TONGHOP!I380&lt;&gt;""),TONGHOP!R380,"")</f>
        <v/>
      </c>
    </row>
    <row r="381" spans="1:10" hidden="1">
      <c r="A381" s="93" t="str">
        <f>IF(C381="","",SUBTOTAL(3,$C$2:$C381))</f>
        <v/>
      </c>
      <c r="B381" s="64" t="str">
        <f>IF(AND(TONGHOP!O381="KTHP",TONGHOP!P381="LT",TONGHOP!I381&lt;&gt;""),TONGHOP!I381,"")</f>
        <v/>
      </c>
      <c r="C381" s="64" t="str">
        <f>IF(AND(TONGHOP!O381="KTHP",TONGHOP!P381="LT",TONGHOP!I381&lt;&gt;""),TONGHOP!R381,"")</f>
        <v/>
      </c>
      <c r="D381" s="93" t="str">
        <f>IF(F381="","",SUBTOTAL(3,$F$2:$F381))</f>
        <v/>
      </c>
      <c r="E381" s="64" t="str">
        <f>IF(AND(TONGHOP!O381="KTHP",TONGHOP!P381="TL",TONGHOP!I381&lt;&gt;""),TONGHOP!I381,"")</f>
        <v/>
      </c>
      <c r="F381" s="64" t="str">
        <f>IF(AND(TONGHOP!O381="KTHP",TONGHOP!P381="TL",TONGHOP!I381&lt;&gt;""),TONGHOP!R381,"")</f>
        <v/>
      </c>
      <c r="G381" s="64" t="str">
        <f>IF(AND(TONGHOP!O381="KTHP",TONGHOP!P381="VĐ",TONGHOP!I381&lt;&gt;""),TONGHOP!I381,"")</f>
        <v/>
      </c>
      <c r="H381" s="64" t="str">
        <f>IF(AND(TONGHOP!O381="KTHP",TONGHOP!P381="VĐ",TONGHOP!I381&lt;&gt;""),TONGHOP!R381,"")</f>
        <v/>
      </c>
      <c r="I381" s="64" t="str">
        <f>IF(AND(TONGHOP!O381="KTHP",TONGHOP!P381="TH",TONGHOP!I381&lt;&gt;""),TONGHOP!I381,"")</f>
        <v/>
      </c>
      <c r="J381" s="64" t="str">
        <f>IF(AND(TONGHOP!O381="KTHP",TONGHOP!P381="TH",TONGHOP!I381&lt;&gt;""),TONGHOP!R381,"")</f>
        <v/>
      </c>
    </row>
    <row r="382" spans="1:10" hidden="1">
      <c r="A382" s="93">
        <f>IF(C382="","",SUBTOTAL(3,$C$2:$C382))</f>
        <v>0</v>
      </c>
      <c r="B382" s="64" t="str">
        <f>IF(AND(TONGHOP!O382="KTHP",TONGHOP!P382="LT",TONGHOP!I382&lt;&gt;""),TONGHOP!I382,"")</f>
        <v>Nguyễn Tiến Nhân</v>
      </c>
      <c r="C382" s="64">
        <f>IF(AND(TONGHOP!O382="KTHP",TONGHOP!P382="LT",TONGHOP!I382&lt;&gt;""),TONGHOP!R382,"")</f>
        <v>40</v>
      </c>
      <c r="D382" s="93" t="str">
        <f>IF(F382="","",SUBTOTAL(3,$F$2:$F382))</f>
        <v/>
      </c>
      <c r="E382" s="64" t="str">
        <f>IF(AND(TONGHOP!O382="KTHP",TONGHOP!P382="TL",TONGHOP!I382&lt;&gt;""),TONGHOP!I382,"")</f>
        <v/>
      </c>
      <c r="F382" s="64" t="str">
        <f>IF(AND(TONGHOP!O382="KTHP",TONGHOP!P382="TL",TONGHOP!I382&lt;&gt;""),TONGHOP!R382,"")</f>
        <v/>
      </c>
      <c r="G382" s="64" t="str">
        <f>IF(AND(TONGHOP!O382="KTHP",TONGHOP!P382="VĐ",TONGHOP!I382&lt;&gt;""),TONGHOP!I382,"")</f>
        <v/>
      </c>
      <c r="H382" s="64" t="str">
        <f>IF(AND(TONGHOP!O382="KTHP",TONGHOP!P382="VĐ",TONGHOP!I382&lt;&gt;""),TONGHOP!R382,"")</f>
        <v/>
      </c>
      <c r="I382" s="64" t="str">
        <f>IF(AND(TONGHOP!O382="KTHP",TONGHOP!P382="TH",TONGHOP!I382&lt;&gt;""),TONGHOP!I382,"")</f>
        <v/>
      </c>
      <c r="J382" s="64" t="str">
        <f>IF(AND(TONGHOP!O382="KTHP",TONGHOP!P382="TH",TONGHOP!I382&lt;&gt;""),TONGHOP!R382,"")</f>
        <v/>
      </c>
    </row>
    <row r="383" spans="1:10" hidden="1">
      <c r="A383" s="93">
        <f>IF(C383="","",SUBTOTAL(3,$C$2:$C383))</f>
        <v>0</v>
      </c>
      <c r="B383" s="64" t="str">
        <f>IF(AND(TONGHOP!O383="KTHP",TONGHOP!P383="LT",TONGHOP!I383&lt;&gt;""),TONGHOP!I383,"")</f>
        <v>Phan Thị Xuân Trang</v>
      </c>
      <c r="C383" s="64">
        <f>IF(AND(TONGHOP!O383="KTHP",TONGHOP!P383="LT",TONGHOP!I383&lt;&gt;""),TONGHOP!R383,"")</f>
        <v>36</v>
      </c>
      <c r="D383" s="93" t="str">
        <f>IF(F383="","",SUBTOTAL(3,$F$2:$F383))</f>
        <v/>
      </c>
      <c r="E383" s="64" t="str">
        <f>IF(AND(TONGHOP!O383="KTHP",TONGHOP!P383="TL",TONGHOP!I383&lt;&gt;""),TONGHOP!I383,"")</f>
        <v/>
      </c>
      <c r="F383" s="64" t="str">
        <f>IF(AND(TONGHOP!O383="KTHP",TONGHOP!P383="TL",TONGHOP!I383&lt;&gt;""),TONGHOP!R383,"")</f>
        <v/>
      </c>
      <c r="G383" s="64" t="str">
        <f>IF(AND(TONGHOP!O383="KTHP",TONGHOP!P383="VĐ",TONGHOP!I383&lt;&gt;""),TONGHOP!I383,"")</f>
        <v/>
      </c>
      <c r="H383" s="64" t="str">
        <f>IF(AND(TONGHOP!O383="KTHP",TONGHOP!P383="VĐ",TONGHOP!I383&lt;&gt;""),TONGHOP!R383,"")</f>
        <v/>
      </c>
      <c r="I383" s="64" t="str">
        <f>IF(AND(TONGHOP!O383="KTHP",TONGHOP!P383="TH",TONGHOP!I383&lt;&gt;""),TONGHOP!I383,"")</f>
        <v/>
      </c>
      <c r="J383" s="64" t="str">
        <f>IF(AND(TONGHOP!O383="KTHP",TONGHOP!P383="TH",TONGHOP!I383&lt;&gt;""),TONGHOP!R383,"")</f>
        <v/>
      </c>
    </row>
    <row r="384" spans="1:10" hidden="1">
      <c r="A384" s="93">
        <f>IF(C384="","",SUBTOTAL(3,$C$2:$C384))</f>
        <v>0</v>
      </c>
      <c r="B384" s="64" t="str">
        <f>IF(AND(TONGHOP!O384="KTHP",TONGHOP!P384="LT",TONGHOP!I384&lt;&gt;""),TONGHOP!I384,"")</f>
        <v>Hồ Nhật Linh (TG)</v>
      </c>
      <c r="C384" s="64">
        <f>IF(AND(TONGHOP!O384="KTHP",TONGHOP!P384="LT",TONGHOP!I384&lt;&gt;""),TONGHOP!R384,"")</f>
        <v>48</v>
      </c>
      <c r="D384" s="93" t="str">
        <f>IF(F384="","",SUBTOTAL(3,$F$2:$F384))</f>
        <v/>
      </c>
      <c r="E384" s="64" t="str">
        <f>IF(AND(TONGHOP!O384="KTHP",TONGHOP!P384="TL",TONGHOP!I384&lt;&gt;""),TONGHOP!I384,"")</f>
        <v/>
      </c>
      <c r="F384" s="64" t="str">
        <f>IF(AND(TONGHOP!O384="KTHP",TONGHOP!P384="TL",TONGHOP!I384&lt;&gt;""),TONGHOP!R384,"")</f>
        <v/>
      </c>
      <c r="G384" s="64" t="str">
        <f>IF(AND(TONGHOP!O384="KTHP",TONGHOP!P384="VĐ",TONGHOP!I384&lt;&gt;""),TONGHOP!I384,"")</f>
        <v/>
      </c>
      <c r="H384" s="64" t="str">
        <f>IF(AND(TONGHOP!O384="KTHP",TONGHOP!P384="VĐ",TONGHOP!I384&lt;&gt;""),TONGHOP!R384,"")</f>
        <v/>
      </c>
      <c r="I384" s="64" t="str">
        <f>IF(AND(TONGHOP!O384="KTHP",TONGHOP!P384="TH",TONGHOP!I384&lt;&gt;""),TONGHOP!I384,"")</f>
        <v/>
      </c>
      <c r="J384" s="64" t="str">
        <f>IF(AND(TONGHOP!O384="KTHP",TONGHOP!P384="TH",TONGHOP!I384&lt;&gt;""),TONGHOP!R384,"")</f>
        <v/>
      </c>
    </row>
    <row r="385" spans="1:10" hidden="1">
      <c r="A385" s="93">
        <f>IF(C385="","",SUBTOTAL(3,$C$2:$C385))</f>
        <v>0</v>
      </c>
      <c r="B385" s="64" t="str">
        <f>IF(AND(TONGHOP!O385="KTHP",TONGHOP!P385="LT",TONGHOP!I385&lt;&gt;""),TONGHOP!I385,"")</f>
        <v>Nguyễn Tiến Nhân</v>
      </c>
      <c r="C385" s="64">
        <f>IF(AND(TONGHOP!O385="KTHP",TONGHOP!P385="LT",TONGHOP!I385&lt;&gt;""),TONGHOP!R385,"")</f>
        <v>40</v>
      </c>
      <c r="D385" s="93" t="str">
        <f>IF(F385="","",SUBTOTAL(3,$F$2:$F385))</f>
        <v/>
      </c>
      <c r="E385" s="64" t="str">
        <f>IF(AND(TONGHOP!O385="KTHP",TONGHOP!P385="TL",TONGHOP!I385&lt;&gt;""),TONGHOP!I385,"")</f>
        <v/>
      </c>
      <c r="F385" s="64" t="str">
        <f>IF(AND(TONGHOP!O385="KTHP",TONGHOP!P385="TL",TONGHOP!I385&lt;&gt;""),TONGHOP!R385,"")</f>
        <v/>
      </c>
      <c r="G385" s="64" t="str">
        <f>IF(AND(TONGHOP!O385="KTHP",TONGHOP!P385="VĐ",TONGHOP!I385&lt;&gt;""),TONGHOP!I385,"")</f>
        <v/>
      </c>
      <c r="H385" s="64" t="str">
        <f>IF(AND(TONGHOP!O385="KTHP",TONGHOP!P385="VĐ",TONGHOP!I385&lt;&gt;""),TONGHOP!R385,"")</f>
        <v/>
      </c>
      <c r="I385" s="64" t="str">
        <f>IF(AND(TONGHOP!O385="KTHP",TONGHOP!P385="TH",TONGHOP!I385&lt;&gt;""),TONGHOP!I385,"")</f>
        <v/>
      </c>
      <c r="J385" s="64" t="str">
        <f>IF(AND(TONGHOP!O385="KTHP",TONGHOP!P385="TH",TONGHOP!I385&lt;&gt;""),TONGHOP!R385,"")</f>
        <v/>
      </c>
    </row>
    <row r="386" spans="1:10" hidden="1">
      <c r="A386" s="93">
        <f>IF(C386="","",SUBTOTAL(3,$C$2:$C386))</f>
        <v>0</v>
      </c>
      <c r="B386" s="64" t="str">
        <f>IF(AND(TONGHOP!O386="KTHP",TONGHOP!P386="LT",TONGHOP!I386&lt;&gt;""),TONGHOP!I386,"")</f>
        <v>Hồ Nhật Linh (TG)</v>
      </c>
      <c r="C386" s="64">
        <f>IF(AND(TONGHOP!O386="KTHP",TONGHOP!P386="LT",TONGHOP!I386&lt;&gt;""),TONGHOP!R386,"")</f>
        <v>39</v>
      </c>
      <c r="D386" s="93" t="str">
        <f>IF(F386="","",SUBTOTAL(3,$F$2:$F386))</f>
        <v/>
      </c>
      <c r="E386" s="64" t="str">
        <f>IF(AND(TONGHOP!O386="KTHP",TONGHOP!P386="TL",TONGHOP!I386&lt;&gt;""),TONGHOP!I386,"")</f>
        <v/>
      </c>
      <c r="F386" s="64" t="str">
        <f>IF(AND(TONGHOP!O386="KTHP",TONGHOP!P386="TL",TONGHOP!I386&lt;&gt;""),TONGHOP!R386,"")</f>
        <v/>
      </c>
      <c r="G386" s="64" t="str">
        <f>IF(AND(TONGHOP!O386="KTHP",TONGHOP!P386="VĐ",TONGHOP!I386&lt;&gt;""),TONGHOP!I386,"")</f>
        <v/>
      </c>
      <c r="H386" s="64" t="str">
        <f>IF(AND(TONGHOP!O386="KTHP",TONGHOP!P386="VĐ",TONGHOP!I386&lt;&gt;""),TONGHOP!R386,"")</f>
        <v/>
      </c>
      <c r="I386" s="64" t="str">
        <f>IF(AND(TONGHOP!O386="KTHP",TONGHOP!P386="TH",TONGHOP!I386&lt;&gt;""),TONGHOP!I386,"")</f>
        <v/>
      </c>
      <c r="J386" s="64" t="str">
        <f>IF(AND(TONGHOP!O386="KTHP",TONGHOP!P386="TH",TONGHOP!I386&lt;&gt;""),TONGHOP!R386,"")</f>
        <v/>
      </c>
    </row>
    <row r="387" spans="1:10" hidden="1">
      <c r="A387" s="93">
        <f>IF(C387="","",SUBTOTAL(3,$C$2:$C387))</f>
        <v>0</v>
      </c>
      <c r="B387" s="64" t="str">
        <f>IF(AND(TONGHOP!O387="KTHP",TONGHOP!P387="LT",TONGHOP!I387&lt;&gt;""),TONGHOP!I387,"")</f>
        <v>Phan Thị Xuân Trang</v>
      </c>
      <c r="C387" s="64">
        <f>IF(AND(TONGHOP!O387="KTHP",TONGHOP!P387="LT",TONGHOP!I387&lt;&gt;""),TONGHOP!R387,"")</f>
        <v>60</v>
      </c>
      <c r="D387" s="93" t="str">
        <f>IF(F387="","",SUBTOTAL(3,$F$2:$F387))</f>
        <v/>
      </c>
      <c r="E387" s="64" t="str">
        <f>IF(AND(TONGHOP!O387="KTHP",TONGHOP!P387="TL",TONGHOP!I387&lt;&gt;""),TONGHOP!I387,"")</f>
        <v/>
      </c>
      <c r="F387" s="64" t="str">
        <f>IF(AND(TONGHOP!O387="KTHP",TONGHOP!P387="TL",TONGHOP!I387&lt;&gt;""),TONGHOP!R387,"")</f>
        <v/>
      </c>
      <c r="G387" s="64" t="str">
        <f>IF(AND(TONGHOP!O387="KTHP",TONGHOP!P387="VĐ",TONGHOP!I387&lt;&gt;""),TONGHOP!I387,"")</f>
        <v/>
      </c>
      <c r="H387" s="64" t="str">
        <f>IF(AND(TONGHOP!O387="KTHP",TONGHOP!P387="VĐ",TONGHOP!I387&lt;&gt;""),TONGHOP!R387,"")</f>
        <v/>
      </c>
      <c r="I387" s="64" t="str">
        <f>IF(AND(TONGHOP!O387="KTHP",TONGHOP!P387="TH",TONGHOP!I387&lt;&gt;""),TONGHOP!I387,"")</f>
        <v/>
      </c>
      <c r="J387" s="64" t="str">
        <f>IF(AND(TONGHOP!O387="KTHP",TONGHOP!P387="TH",TONGHOP!I387&lt;&gt;""),TONGHOP!R387,"")</f>
        <v/>
      </c>
    </row>
    <row r="388" spans="1:10" hidden="1">
      <c r="A388" s="93">
        <f>IF(C388="","",SUBTOTAL(3,$C$2:$C388))</f>
        <v>0</v>
      </c>
      <c r="B388" s="64" t="str">
        <f>IF(AND(TONGHOP!O388="KTHP",TONGHOP!P388="LT",TONGHOP!I388&lt;&gt;""),TONGHOP!I388,"")</f>
        <v>Trần Vĩnh Xuyên</v>
      </c>
      <c r="C388" s="64">
        <f>IF(AND(TONGHOP!O388="KTHP",TONGHOP!P388="LT",TONGHOP!I388&lt;&gt;""),TONGHOP!R388,"")</f>
        <v>30</v>
      </c>
      <c r="D388" s="93" t="str">
        <f>IF(F388="","",SUBTOTAL(3,$F$2:$F388))</f>
        <v/>
      </c>
      <c r="E388" s="64" t="str">
        <f>IF(AND(TONGHOP!O388="KTHP",TONGHOP!P388="TL",TONGHOP!I388&lt;&gt;""),TONGHOP!I388,"")</f>
        <v/>
      </c>
      <c r="F388" s="64" t="str">
        <f>IF(AND(TONGHOP!O388="KTHP",TONGHOP!P388="TL",TONGHOP!I388&lt;&gt;""),TONGHOP!R388,"")</f>
        <v/>
      </c>
      <c r="G388" s="64" t="str">
        <f>IF(AND(TONGHOP!O388="KTHP",TONGHOP!P388="VĐ",TONGHOP!I388&lt;&gt;""),TONGHOP!I388,"")</f>
        <v/>
      </c>
      <c r="H388" s="64" t="str">
        <f>IF(AND(TONGHOP!O388="KTHP",TONGHOP!P388="VĐ",TONGHOP!I388&lt;&gt;""),TONGHOP!R388,"")</f>
        <v/>
      </c>
      <c r="I388" s="64" t="str">
        <f>IF(AND(TONGHOP!O388="KTHP",TONGHOP!P388="TH",TONGHOP!I388&lt;&gt;""),TONGHOP!I388,"")</f>
        <v/>
      </c>
      <c r="J388" s="64" t="str">
        <f>IF(AND(TONGHOP!O388="KTHP",TONGHOP!P388="TH",TONGHOP!I388&lt;&gt;""),TONGHOP!R388,"")</f>
        <v/>
      </c>
    </row>
    <row r="389" spans="1:10" hidden="1">
      <c r="A389" s="93">
        <f>IF(C389="","",SUBTOTAL(3,$C$2:$C389))</f>
        <v>0</v>
      </c>
      <c r="B389" s="64" t="str">
        <f>IF(AND(TONGHOP!O389="KTHP",TONGHOP!P389="LT",TONGHOP!I389&lt;&gt;""),TONGHOP!I389,"")</f>
        <v>Trần Vĩnh Xuyên</v>
      </c>
      <c r="C389" s="64">
        <f>IF(AND(TONGHOP!O389="KTHP",TONGHOP!P389="LT",TONGHOP!I389&lt;&gt;""),TONGHOP!R389,"")</f>
        <v>33</v>
      </c>
      <c r="D389" s="93" t="str">
        <f>IF(F389="","",SUBTOTAL(3,$F$2:$F389))</f>
        <v/>
      </c>
      <c r="E389" s="64" t="str">
        <f>IF(AND(TONGHOP!O389="KTHP",TONGHOP!P389="TL",TONGHOP!I389&lt;&gt;""),TONGHOP!I389,"")</f>
        <v/>
      </c>
      <c r="F389" s="64" t="str">
        <f>IF(AND(TONGHOP!O389="KTHP",TONGHOP!P389="TL",TONGHOP!I389&lt;&gt;""),TONGHOP!R389,"")</f>
        <v/>
      </c>
      <c r="G389" s="64" t="str">
        <f>IF(AND(TONGHOP!O389="KTHP",TONGHOP!P389="VĐ",TONGHOP!I389&lt;&gt;""),TONGHOP!I389,"")</f>
        <v/>
      </c>
      <c r="H389" s="64" t="str">
        <f>IF(AND(TONGHOP!O389="KTHP",TONGHOP!P389="VĐ",TONGHOP!I389&lt;&gt;""),TONGHOP!R389,"")</f>
        <v/>
      </c>
      <c r="I389" s="64" t="str">
        <f>IF(AND(TONGHOP!O389="KTHP",TONGHOP!P389="TH",TONGHOP!I389&lt;&gt;""),TONGHOP!I389,"")</f>
        <v/>
      </c>
      <c r="J389" s="64" t="str">
        <f>IF(AND(TONGHOP!O389="KTHP",TONGHOP!P389="TH",TONGHOP!I389&lt;&gt;""),TONGHOP!R389,"")</f>
        <v/>
      </c>
    </row>
    <row r="390" spans="1:10" hidden="1">
      <c r="A390" s="93">
        <f>IF(C390="","",SUBTOTAL(3,$C$2:$C390))</f>
        <v>0</v>
      </c>
      <c r="B390" s="64" t="str">
        <f>IF(AND(TONGHOP!O390="KTHP",TONGHOP!P390="LT",TONGHOP!I390&lt;&gt;""),TONGHOP!I390,"")</f>
        <v>Hồ Nhật Linh (TG)</v>
      </c>
      <c r="C390" s="64">
        <f>IF(AND(TONGHOP!O390="KTHP",TONGHOP!P390="LT",TONGHOP!I390&lt;&gt;""),TONGHOP!R390,"")</f>
        <v>31</v>
      </c>
      <c r="D390" s="93" t="str">
        <f>IF(F390="","",SUBTOTAL(3,$F$2:$F390))</f>
        <v/>
      </c>
      <c r="E390" s="64" t="str">
        <f>IF(AND(TONGHOP!O390="KTHP",TONGHOP!P390="TL",TONGHOP!I390&lt;&gt;""),TONGHOP!I390,"")</f>
        <v/>
      </c>
      <c r="F390" s="64" t="str">
        <f>IF(AND(TONGHOP!O390="KTHP",TONGHOP!P390="TL",TONGHOP!I390&lt;&gt;""),TONGHOP!R390,"")</f>
        <v/>
      </c>
      <c r="G390" s="64" t="str">
        <f>IF(AND(TONGHOP!O390="KTHP",TONGHOP!P390="VĐ",TONGHOP!I390&lt;&gt;""),TONGHOP!I390,"")</f>
        <v/>
      </c>
      <c r="H390" s="64" t="str">
        <f>IF(AND(TONGHOP!O390="KTHP",TONGHOP!P390="VĐ",TONGHOP!I390&lt;&gt;""),TONGHOP!R390,"")</f>
        <v/>
      </c>
      <c r="I390" s="64" t="str">
        <f>IF(AND(TONGHOP!O390="KTHP",TONGHOP!P390="TH",TONGHOP!I390&lt;&gt;""),TONGHOP!I390,"")</f>
        <v/>
      </c>
      <c r="J390" s="64" t="str">
        <f>IF(AND(TONGHOP!O390="KTHP",TONGHOP!P390="TH",TONGHOP!I390&lt;&gt;""),TONGHOP!R390,"")</f>
        <v/>
      </c>
    </row>
    <row r="391" spans="1:10" hidden="1">
      <c r="A391" s="93">
        <f>IF(C391="","",SUBTOTAL(3,$C$2:$C391))</f>
        <v>0</v>
      </c>
      <c r="B391" s="64" t="str">
        <f>IF(AND(TONGHOP!O391="KTHP",TONGHOP!P391="LT",TONGHOP!I391&lt;&gt;""),TONGHOP!I391,"")</f>
        <v>Phan Thị Xuân Trang</v>
      </c>
      <c r="C391" s="64">
        <f>IF(AND(TONGHOP!O391="KTHP",TONGHOP!P391="LT",TONGHOP!I391&lt;&gt;""),TONGHOP!R391,"")</f>
        <v>17</v>
      </c>
      <c r="D391" s="93" t="str">
        <f>IF(F391="","",SUBTOTAL(3,$F$2:$F391))</f>
        <v/>
      </c>
      <c r="E391" s="64" t="str">
        <f>IF(AND(TONGHOP!O391="KTHP",TONGHOP!P391="TL",TONGHOP!I391&lt;&gt;""),TONGHOP!I391,"")</f>
        <v/>
      </c>
      <c r="F391" s="64" t="str">
        <f>IF(AND(TONGHOP!O391="KTHP",TONGHOP!P391="TL",TONGHOP!I391&lt;&gt;""),TONGHOP!R391,"")</f>
        <v/>
      </c>
      <c r="G391" s="64" t="str">
        <f>IF(AND(TONGHOP!O391="KTHP",TONGHOP!P391="VĐ",TONGHOP!I391&lt;&gt;""),TONGHOP!I391,"")</f>
        <v/>
      </c>
      <c r="H391" s="64" t="str">
        <f>IF(AND(TONGHOP!O391="KTHP",TONGHOP!P391="VĐ",TONGHOP!I391&lt;&gt;""),TONGHOP!R391,"")</f>
        <v/>
      </c>
      <c r="I391" s="64" t="str">
        <f>IF(AND(TONGHOP!O391="KTHP",TONGHOP!P391="TH",TONGHOP!I391&lt;&gt;""),TONGHOP!I391,"")</f>
        <v/>
      </c>
      <c r="J391" s="64" t="str">
        <f>IF(AND(TONGHOP!O391="KTHP",TONGHOP!P391="TH",TONGHOP!I391&lt;&gt;""),TONGHOP!R391,"")</f>
        <v/>
      </c>
    </row>
    <row r="392" spans="1:10" hidden="1">
      <c r="A392" s="93">
        <f>IF(C392="","",SUBTOTAL(3,$C$2:$C392))</f>
        <v>0</v>
      </c>
      <c r="B392" s="64" t="str">
        <f>IF(AND(TONGHOP!O392="KTHP",TONGHOP!P392="LT",TONGHOP!I392&lt;&gt;""),TONGHOP!I392,"")</f>
        <v>Phan Thị Xuân Trang</v>
      </c>
      <c r="C392" s="64">
        <f>IF(AND(TONGHOP!O392="KTHP",TONGHOP!P392="LT",TONGHOP!I392&lt;&gt;""),TONGHOP!R392,"")</f>
        <v>21</v>
      </c>
      <c r="D392" s="93" t="str">
        <f>IF(F392="","",SUBTOTAL(3,$F$2:$F392))</f>
        <v/>
      </c>
      <c r="E392" s="64" t="str">
        <f>IF(AND(TONGHOP!O392="KTHP",TONGHOP!P392="TL",TONGHOP!I392&lt;&gt;""),TONGHOP!I392,"")</f>
        <v/>
      </c>
      <c r="F392" s="64" t="str">
        <f>IF(AND(TONGHOP!O392="KTHP",TONGHOP!P392="TL",TONGHOP!I392&lt;&gt;""),TONGHOP!R392,"")</f>
        <v/>
      </c>
      <c r="G392" s="64" t="str">
        <f>IF(AND(TONGHOP!O392="KTHP",TONGHOP!P392="VĐ",TONGHOP!I392&lt;&gt;""),TONGHOP!I392,"")</f>
        <v/>
      </c>
      <c r="H392" s="64" t="str">
        <f>IF(AND(TONGHOP!O392="KTHP",TONGHOP!P392="VĐ",TONGHOP!I392&lt;&gt;""),TONGHOP!R392,"")</f>
        <v/>
      </c>
      <c r="I392" s="64" t="str">
        <f>IF(AND(TONGHOP!O392="KTHP",TONGHOP!P392="TH",TONGHOP!I392&lt;&gt;""),TONGHOP!I392,"")</f>
        <v/>
      </c>
      <c r="J392" s="64" t="str">
        <f>IF(AND(TONGHOP!O392="KTHP",TONGHOP!P392="TH",TONGHOP!I392&lt;&gt;""),TONGHOP!R392,"")</f>
        <v/>
      </c>
    </row>
    <row r="393" spans="1:10" hidden="1">
      <c r="A393" s="93">
        <f>IF(C393="","",SUBTOTAL(3,$C$2:$C393))</f>
        <v>0</v>
      </c>
      <c r="B393" s="64" t="str">
        <f>IF(AND(TONGHOP!O393="KTHP",TONGHOP!P393="LT",TONGHOP!I393&lt;&gt;""),TONGHOP!I393,"")</f>
        <v>Phan Thị Xuân Trang</v>
      </c>
      <c r="C393" s="64">
        <f>IF(AND(TONGHOP!O393="KTHP",TONGHOP!P393="LT",TONGHOP!I393&lt;&gt;""),TONGHOP!R393,"")</f>
        <v>55</v>
      </c>
      <c r="D393" s="93" t="str">
        <f>IF(F393="","",SUBTOTAL(3,$F$2:$F393))</f>
        <v/>
      </c>
      <c r="E393" s="64" t="str">
        <f>IF(AND(TONGHOP!O393="KTHP",TONGHOP!P393="TL",TONGHOP!I393&lt;&gt;""),TONGHOP!I393,"")</f>
        <v/>
      </c>
      <c r="F393" s="64" t="str">
        <f>IF(AND(TONGHOP!O393="KTHP",TONGHOP!P393="TL",TONGHOP!I393&lt;&gt;""),TONGHOP!R393,"")</f>
        <v/>
      </c>
      <c r="G393" s="64" t="str">
        <f>IF(AND(TONGHOP!O393="KTHP",TONGHOP!P393="VĐ",TONGHOP!I393&lt;&gt;""),TONGHOP!I393,"")</f>
        <v/>
      </c>
      <c r="H393" s="64" t="str">
        <f>IF(AND(TONGHOP!O393="KTHP",TONGHOP!P393="VĐ",TONGHOP!I393&lt;&gt;""),TONGHOP!R393,"")</f>
        <v/>
      </c>
      <c r="I393" s="64" t="str">
        <f>IF(AND(TONGHOP!O393="KTHP",TONGHOP!P393="TH",TONGHOP!I393&lt;&gt;""),TONGHOP!I393,"")</f>
        <v/>
      </c>
      <c r="J393" s="64" t="str">
        <f>IF(AND(TONGHOP!O393="KTHP",TONGHOP!P393="TH",TONGHOP!I393&lt;&gt;""),TONGHOP!R393,"")</f>
        <v/>
      </c>
    </row>
    <row r="394" spans="1:10" hidden="1">
      <c r="A394" s="93">
        <f>IF(C394="","",SUBTOTAL(3,$C$2:$C394))</f>
        <v>0</v>
      </c>
      <c r="B394" s="64" t="str">
        <f>IF(AND(TONGHOP!O394="KTHP",TONGHOP!P394="LT",TONGHOP!I394&lt;&gt;""),TONGHOP!I394,"")</f>
        <v>Phan Thị Xuân Trang</v>
      </c>
      <c r="C394" s="64">
        <f>IF(AND(TONGHOP!O394="KTHP",TONGHOP!P394="LT",TONGHOP!I394&lt;&gt;""),TONGHOP!R394,"")</f>
        <v>40</v>
      </c>
      <c r="D394" s="93" t="str">
        <f>IF(F394="","",SUBTOTAL(3,$F$2:$F394))</f>
        <v/>
      </c>
      <c r="E394" s="64" t="str">
        <f>IF(AND(TONGHOP!O394="KTHP",TONGHOP!P394="TL",TONGHOP!I394&lt;&gt;""),TONGHOP!I394,"")</f>
        <v/>
      </c>
      <c r="F394" s="64" t="str">
        <f>IF(AND(TONGHOP!O394="KTHP",TONGHOP!P394="TL",TONGHOP!I394&lt;&gt;""),TONGHOP!R394,"")</f>
        <v/>
      </c>
      <c r="G394" s="64" t="str">
        <f>IF(AND(TONGHOP!O394="KTHP",TONGHOP!P394="VĐ",TONGHOP!I394&lt;&gt;""),TONGHOP!I394,"")</f>
        <v/>
      </c>
      <c r="H394" s="64" t="str">
        <f>IF(AND(TONGHOP!O394="KTHP",TONGHOP!P394="VĐ",TONGHOP!I394&lt;&gt;""),TONGHOP!R394,"")</f>
        <v/>
      </c>
      <c r="I394" s="64" t="str">
        <f>IF(AND(TONGHOP!O394="KTHP",TONGHOP!P394="TH",TONGHOP!I394&lt;&gt;""),TONGHOP!I394,"")</f>
        <v/>
      </c>
      <c r="J394" s="64" t="str">
        <f>IF(AND(TONGHOP!O394="KTHP",TONGHOP!P394="TH",TONGHOP!I394&lt;&gt;""),TONGHOP!R394,"")</f>
        <v/>
      </c>
    </row>
    <row r="395" spans="1:10" hidden="1">
      <c r="A395" s="93">
        <f>IF(C395="","",SUBTOTAL(3,$C$2:$C395))</f>
        <v>0</v>
      </c>
      <c r="B395" s="64" t="str">
        <f>IF(AND(TONGHOP!O395="KTHP",TONGHOP!P395="LT",TONGHOP!I395&lt;&gt;""),TONGHOP!I395,"")</f>
        <v>Phan Thị Xuân Trang</v>
      </c>
      <c r="C395" s="64">
        <f>IF(AND(TONGHOP!O395="KTHP",TONGHOP!P395="LT",TONGHOP!I395&lt;&gt;""),TONGHOP!R395,"")</f>
        <v>53</v>
      </c>
      <c r="D395" s="93" t="str">
        <f>IF(F395="","",SUBTOTAL(3,$F$2:$F395))</f>
        <v/>
      </c>
      <c r="E395" s="64" t="str">
        <f>IF(AND(TONGHOP!O395="KTHP",TONGHOP!P395="TL",TONGHOP!I395&lt;&gt;""),TONGHOP!I395,"")</f>
        <v/>
      </c>
      <c r="F395" s="64" t="str">
        <f>IF(AND(TONGHOP!O395="KTHP",TONGHOP!P395="TL",TONGHOP!I395&lt;&gt;""),TONGHOP!R395,"")</f>
        <v/>
      </c>
      <c r="G395" s="64" t="str">
        <f>IF(AND(TONGHOP!O395="KTHP",TONGHOP!P395="VĐ",TONGHOP!I395&lt;&gt;""),TONGHOP!I395,"")</f>
        <v/>
      </c>
      <c r="H395" s="64" t="str">
        <f>IF(AND(TONGHOP!O395="KTHP",TONGHOP!P395="VĐ",TONGHOP!I395&lt;&gt;""),TONGHOP!R395,"")</f>
        <v/>
      </c>
      <c r="I395" s="64" t="str">
        <f>IF(AND(TONGHOP!O395="KTHP",TONGHOP!P395="TH",TONGHOP!I395&lt;&gt;""),TONGHOP!I395,"")</f>
        <v/>
      </c>
      <c r="J395" s="64" t="str">
        <f>IF(AND(TONGHOP!O395="KTHP",TONGHOP!P395="TH",TONGHOP!I395&lt;&gt;""),TONGHOP!R395,"")</f>
        <v/>
      </c>
    </row>
    <row r="396" spans="1:10" hidden="1">
      <c r="A396" s="93">
        <f>IF(C396="","",SUBTOTAL(3,$C$2:$C396))</f>
        <v>0</v>
      </c>
      <c r="B396" s="64" t="str">
        <f>IF(AND(TONGHOP!O396="KTHP",TONGHOP!P396="LT",TONGHOP!I396&lt;&gt;""),TONGHOP!I396,"")</f>
        <v>Nguyễn Khoa</v>
      </c>
      <c r="C396" s="64">
        <f>IF(AND(TONGHOP!O396="KTHP",TONGHOP!P396="LT",TONGHOP!I396&lt;&gt;""),TONGHOP!R396,"")</f>
        <v>28</v>
      </c>
      <c r="D396" s="93" t="str">
        <f>IF(F396="","",SUBTOTAL(3,$F$2:$F396))</f>
        <v/>
      </c>
      <c r="E396" s="64" t="str">
        <f>IF(AND(TONGHOP!O396="KTHP",TONGHOP!P396="TL",TONGHOP!I396&lt;&gt;""),TONGHOP!I396,"")</f>
        <v/>
      </c>
      <c r="F396" s="64" t="str">
        <f>IF(AND(TONGHOP!O396="KTHP",TONGHOP!P396="TL",TONGHOP!I396&lt;&gt;""),TONGHOP!R396,"")</f>
        <v/>
      </c>
      <c r="G396" s="64" t="str">
        <f>IF(AND(TONGHOP!O396="KTHP",TONGHOP!P396="VĐ",TONGHOP!I396&lt;&gt;""),TONGHOP!I396,"")</f>
        <v/>
      </c>
      <c r="H396" s="64" t="str">
        <f>IF(AND(TONGHOP!O396="KTHP",TONGHOP!P396="VĐ",TONGHOP!I396&lt;&gt;""),TONGHOP!R396,"")</f>
        <v/>
      </c>
      <c r="I396" s="64" t="str">
        <f>IF(AND(TONGHOP!O396="KTHP",TONGHOP!P396="TH",TONGHOP!I396&lt;&gt;""),TONGHOP!I396,"")</f>
        <v/>
      </c>
      <c r="J396" s="64" t="str">
        <f>IF(AND(TONGHOP!O396="KTHP",TONGHOP!P396="TH",TONGHOP!I396&lt;&gt;""),TONGHOP!R396,"")</f>
        <v/>
      </c>
    </row>
    <row r="397" spans="1:10" hidden="1">
      <c r="A397" s="93" t="str">
        <f>IF(C397="","",SUBTOTAL(3,$C$2:$C397))</f>
        <v/>
      </c>
      <c r="B397" s="64" t="str">
        <f>IF(AND(TONGHOP!O397="KTHP",TONGHOP!P397="LT",TONGHOP!I397&lt;&gt;""),TONGHOP!I397,"")</f>
        <v/>
      </c>
      <c r="C397" s="64" t="str">
        <f>IF(AND(TONGHOP!O397="KTHP",TONGHOP!P397="LT",TONGHOP!I397&lt;&gt;""),TONGHOP!R397,"")</f>
        <v/>
      </c>
      <c r="D397" s="93" t="str">
        <f>IF(F397="","",SUBTOTAL(3,$F$2:$F397))</f>
        <v/>
      </c>
      <c r="E397" s="64" t="str">
        <f>IF(AND(TONGHOP!O397="KTHP",TONGHOP!P397="TL",TONGHOP!I397&lt;&gt;""),TONGHOP!I397,"")</f>
        <v/>
      </c>
      <c r="F397" s="64" t="str">
        <f>IF(AND(TONGHOP!O397="KTHP",TONGHOP!P397="TL",TONGHOP!I397&lt;&gt;""),TONGHOP!R397,"")</f>
        <v/>
      </c>
      <c r="G397" s="64" t="str">
        <f>IF(AND(TONGHOP!O397="KTHP",TONGHOP!P397="VĐ",TONGHOP!I397&lt;&gt;""),TONGHOP!I397,"")</f>
        <v/>
      </c>
      <c r="H397" s="64" t="str">
        <f>IF(AND(TONGHOP!O397="KTHP",TONGHOP!P397="VĐ",TONGHOP!I397&lt;&gt;""),TONGHOP!R397,"")</f>
        <v/>
      </c>
      <c r="I397" s="64" t="str">
        <f>IF(AND(TONGHOP!O397="KTHP",TONGHOP!P397="TH",TONGHOP!I397&lt;&gt;""),TONGHOP!I397,"")</f>
        <v/>
      </c>
      <c r="J397" s="64" t="str">
        <f>IF(AND(TONGHOP!O397="KTHP",TONGHOP!P397="TH",TONGHOP!I397&lt;&gt;""),TONGHOP!R397,"")</f>
        <v/>
      </c>
    </row>
    <row r="398" spans="1:10" hidden="1">
      <c r="A398" s="93" t="str">
        <f>IF(C398="","",SUBTOTAL(3,$C$2:$C398))</f>
        <v/>
      </c>
      <c r="B398" s="64" t="str">
        <f>IF(AND(TONGHOP!O398="KTHP",TONGHOP!P398="LT",TONGHOP!I398&lt;&gt;""),TONGHOP!I398,"")</f>
        <v/>
      </c>
      <c r="C398" s="64" t="str">
        <f>IF(AND(TONGHOP!O398="KTHP",TONGHOP!P398="LT",TONGHOP!I398&lt;&gt;""),TONGHOP!R398,"")</f>
        <v/>
      </c>
      <c r="D398" s="93" t="str">
        <f>IF(F398="","",SUBTOTAL(3,$F$2:$F398))</f>
        <v/>
      </c>
      <c r="E398" s="64" t="str">
        <f>IF(AND(TONGHOP!O398="KTHP",TONGHOP!P398="TL",TONGHOP!I398&lt;&gt;""),TONGHOP!I398,"")</f>
        <v/>
      </c>
      <c r="F398" s="64" t="str">
        <f>IF(AND(TONGHOP!O398="KTHP",TONGHOP!P398="TL",TONGHOP!I398&lt;&gt;""),TONGHOP!R398,"")</f>
        <v/>
      </c>
      <c r="G398" s="64" t="str">
        <f>IF(AND(TONGHOP!O398="KTHP",TONGHOP!P398="VĐ",TONGHOP!I398&lt;&gt;""),TONGHOP!I398,"")</f>
        <v/>
      </c>
      <c r="H398" s="64" t="str">
        <f>IF(AND(TONGHOP!O398="KTHP",TONGHOP!P398="VĐ",TONGHOP!I398&lt;&gt;""),TONGHOP!R398,"")</f>
        <v/>
      </c>
      <c r="I398" s="64" t="str">
        <f>IF(AND(TONGHOP!O398="KTHP",TONGHOP!P398="TH",TONGHOP!I398&lt;&gt;""),TONGHOP!I398,"")</f>
        <v/>
      </c>
      <c r="J398" s="64" t="str">
        <f>IF(AND(TONGHOP!O398="KTHP",TONGHOP!P398="TH",TONGHOP!I398&lt;&gt;""),TONGHOP!R398,"")</f>
        <v/>
      </c>
    </row>
    <row r="399" spans="1:10" hidden="1">
      <c r="A399" s="93">
        <f>IF(C399="","",SUBTOTAL(3,$C$2:$C399))</f>
        <v>0</v>
      </c>
      <c r="B399" s="64" t="str">
        <f>IF(AND(TONGHOP!O399="KTHP",TONGHOP!P399="LT",TONGHOP!I399&lt;&gt;""),TONGHOP!I399,"")</f>
        <v>Phan Thị Xuân Trang</v>
      </c>
      <c r="C399" s="64">
        <f>IF(AND(TONGHOP!O399="KTHP",TONGHOP!P399="LT",TONGHOP!I399&lt;&gt;""),TONGHOP!R399,"")</f>
        <v>47</v>
      </c>
      <c r="D399" s="93" t="str">
        <f>IF(F399="","",SUBTOTAL(3,$F$2:$F399))</f>
        <v/>
      </c>
      <c r="E399" s="64" t="str">
        <f>IF(AND(TONGHOP!O399="KTHP",TONGHOP!P399="TL",TONGHOP!I399&lt;&gt;""),TONGHOP!I399,"")</f>
        <v/>
      </c>
      <c r="F399" s="64" t="str">
        <f>IF(AND(TONGHOP!O399="KTHP",TONGHOP!P399="TL",TONGHOP!I399&lt;&gt;""),TONGHOP!R399,"")</f>
        <v/>
      </c>
      <c r="G399" s="64" t="str">
        <f>IF(AND(TONGHOP!O399="KTHP",TONGHOP!P399="VĐ",TONGHOP!I399&lt;&gt;""),TONGHOP!I399,"")</f>
        <v/>
      </c>
      <c r="H399" s="64" t="str">
        <f>IF(AND(TONGHOP!O399="KTHP",TONGHOP!P399="VĐ",TONGHOP!I399&lt;&gt;""),TONGHOP!R399,"")</f>
        <v/>
      </c>
      <c r="I399" s="64" t="str">
        <f>IF(AND(TONGHOP!O399="KTHP",TONGHOP!P399="TH",TONGHOP!I399&lt;&gt;""),TONGHOP!I399,"")</f>
        <v/>
      </c>
      <c r="J399" s="64" t="str">
        <f>IF(AND(TONGHOP!O399="KTHP",TONGHOP!P399="TH",TONGHOP!I399&lt;&gt;""),TONGHOP!R399,"")</f>
        <v/>
      </c>
    </row>
    <row r="400" spans="1:10" hidden="1">
      <c r="A400" s="93">
        <f>IF(C400="","",SUBTOTAL(3,$C$2:$C400))</f>
        <v>0</v>
      </c>
      <c r="B400" s="64" t="str">
        <f>IF(AND(TONGHOP!O400="KTHP",TONGHOP!P400="LT",TONGHOP!I400&lt;&gt;""),TONGHOP!I400,"")</f>
        <v>Hoàng Văn Viết</v>
      </c>
      <c r="C400" s="64">
        <f>IF(AND(TONGHOP!O400="KTHP",TONGHOP!P400="LT",TONGHOP!I400&lt;&gt;""),TONGHOP!R400,"")</f>
        <v>46</v>
      </c>
      <c r="D400" s="93" t="str">
        <f>IF(F400="","",SUBTOTAL(3,$F$2:$F400))</f>
        <v/>
      </c>
      <c r="E400" s="64" t="str">
        <f>IF(AND(TONGHOP!O400="KTHP",TONGHOP!P400="TL",TONGHOP!I400&lt;&gt;""),TONGHOP!I400,"")</f>
        <v/>
      </c>
      <c r="F400" s="64" t="str">
        <f>IF(AND(TONGHOP!O400="KTHP",TONGHOP!P400="TL",TONGHOP!I400&lt;&gt;""),TONGHOP!R400,"")</f>
        <v/>
      </c>
      <c r="G400" s="64" t="str">
        <f>IF(AND(TONGHOP!O400="KTHP",TONGHOP!P400="VĐ",TONGHOP!I400&lt;&gt;""),TONGHOP!I400,"")</f>
        <v/>
      </c>
      <c r="H400" s="64" t="str">
        <f>IF(AND(TONGHOP!O400="KTHP",TONGHOP!P400="VĐ",TONGHOP!I400&lt;&gt;""),TONGHOP!R400,"")</f>
        <v/>
      </c>
      <c r="I400" s="64" t="str">
        <f>IF(AND(TONGHOP!O400="KTHP",TONGHOP!P400="TH",TONGHOP!I400&lt;&gt;""),TONGHOP!I400,"")</f>
        <v/>
      </c>
      <c r="J400" s="64" t="str">
        <f>IF(AND(TONGHOP!O400="KTHP",TONGHOP!P400="TH",TONGHOP!I400&lt;&gt;""),TONGHOP!R400,"")</f>
        <v/>
      </c>
    </row>
    <row r="401" spans="1:10" hidden="1">
      <c r="A401" s="93" t="str">
        <f>IF(C401="","",SUBTOTAL(3,$C$2:$C401))</f>
        <v/>
      </c>
      <c r="B401" s="64" t="str">
        <f>IF(AND(TONGHOP!O401="KTHP",TONGHOP!P401="LT",TONGHOP!I401&lt;&gt;""),TONGHOP!I401,"")</f>
        <v/>
      </c>
      <c r="C401" s="64" t="str">
        <f>IF(AND(TONGHOP!O401="KTHP",TONGHOP!P401="LT",TONGHOP!I401&lt;&gt;""),TONGHOP!R401,"")</f>
        <v/>
      </c>
      <c r="D401" s="93" t="str">
        <f>IF(F401="","",SUBTOTAL(3,$F$2:$F401))</f>
        <v/>
      </c>
      <c r="E401" s="64" t="str">
        <f>IF(AND(TONGHOP!O401="KTHP",TONGHOP!P401="TL",TONGHOP!I401&lt;&gt;""),TONGHOP!I401,"")</f>
        <v/>
      </c>
      <c r="F401" s="64" t="str">
        <f>IF(AND(TONGHOP!O401="KTHP",TONGHOP!P401="TL",TONGHOP!I401&lt;&gt;""),TONGHOP!R401,"")</f>
        <v/>
      </c>
      <c r="G401" s="64" t="str">
        <f>IF(AND(TONGHOP!O401="KTHP",TONGHOP!P401="VĐ",TONGHOP!I401&lt;&gt;""),TONGHOP!I401,"")</f>
        <v/>
      </c>
      <c r="H401" s="64" t="str">
        <f>IF(AND(TONGHOP!O401="KTHP",TONGHOP!P401="VĐ",TONGHOP!I401&lt;&gt;""),TONGHOP!R401,"")</f>
        <v/>
      </c>
      <c r="I401" s="64" t="str">
        <f>IF(AND(TONGHOP!O401="KTHP",TONGHOP!P401="TH",TONGHOP!I401&lt;&gt;""),TONGHOP!I401,"")</f>
        <v/>
      </c>
      <c r="J401" s="64" t="str">
        <f>IF(AND(TONGHOP!O401="KTHP",TONGHOP!P401="TH",TONGHOP!I401&lt;&gt;""),TONGHOP!R401,"")</f>
        <v/>
      </c>
    </row>
    <row r="402" spans="1:10" hidden="1">
      <c r="A402" s="93">
        <f>IF(C402="","",SUBTOTAL(3,$C$2:$C402))</f>
        <v>0</v>
      </c>
      <c r="B402" s="64" t="str">
        <f>IF(AND(TONGHOP!O402="KTHP",TONGHOP!P402="LT",TONGHOP!I402&lt;&gt;""),TONGHOP!I402,"")</f>
        <v>Hoàng Văn Viết</v>
      </c>
      <c r="C402" s="64">
        <f>IF(AND(TONGHOP!O402="KTHP",TONGHOP!P402="LT",TONGHOP!I402&lt;&gt;""),TONGHOP!R402,"")</f>
        <v>49</v>
      </c>
      <c r="D402" s="93" t="str">
        <f>IF(F402="","",SUBTOTAL(3,$F$2:$F402))</f>
        <v/>
      </c>
      <c r="E402" s="64" t="str">
        <f>IF(AND(TONGHOP!O402="KTHP",TONGHOP!P402="TL",TONGHOP!I402&lt;&gt;""),TONGHOP!I402,"")</f>
        <v/>
      </c>
      <c r="F402" s="64" t="str">
        <f>IF(AND(TONGHOP!O402="KTHP",TONGHOP!P402="TL",TONGHOP!I402&lt;&gt;""),TONGHOP!R402,"")</f>
        <v/>
      </c>
      <c r="G402" s="64" t="str">
        <f>IF(AND(TONGHOP!O402="KTHP",TONGHOP!P402="VĐ",TONGHOP!I402&lt;&gt;""),TONGHOP!I402,"")</f>
        <v/>
      </c>
      <c r="H402" s="64" t="str">
        <f>IF(AND(TONGHOP!O402="KTHP",TONGHOP!P402="VĐ",TONGHOP!I402&lt;&gt;""),TONGHOP!R402,"")</f>
        <v/>
      </c>
      <c r="I402" s="64" t="str">
        <f>IF(AND(TONGHOP!O402="KTHP",TONGHOP!P402="TH",TONGHOP!I402&lt;&gt;""),TONGHOP!I402,"")</f>
        <v/>
      </c>
      <c r="J402" s="64" t="str">
        <f>IF(AND(TONGHOP!O402="KTHP",TONGHOP!P402="TH",TONGHOP!I402&lt;&gt;""),TONGHOP!R402,"")</f>
        <v/>
      </c>
    </row>
    <row r="403" spans="1:10" hidden="1">
      <c r="A403" s="93" t="str">
        <f>IF(C403="","",SUBTOTAL(3,$C$2:$C403))</f>
        <v/>
      </c>
      <c r="B403" s="64" t="str">
        <f>IF(AND(TONGHOP!O403="KTHP",TONGHOP!P403="LT",TONGHOP!I403&lt;&gt;""),TONGHOP!I403,"")</f>
        <v/>
      </c>
      <c r="C403" s="64" t="str">
        <f>IF(AND(TONGHOP!O403="KTHP",TONGHOP!P403="LT",TONGHOP!I403&lt;&gt;""),TONGHOP!R403,"")</f>
        <v/>
      </c>
      <c r="D403" s="93" t="str">
        <f>IF(F403="","",SUBTOTAL(3,$F$2:$F403))</f>
        <v/>
      </c>
      <c r="E403" s="64" t="str">
        <f>IF(AND(TONGHOP!O403="KTHP",TONGHOP!P403="TL",TONGHOP!I403&lt;&gt;""),TONGHOP!I403,"")</f>
        <v/>
      </c>
      <c r="F403" s="64" t="str">
        <f>IF(AND(TONGHOP!O403="KTHP",TONGHOP!P403="TL",TONGHOP!I403&lt;&gt;""),TONGHOP!R403,"")</f>
        <v/>
      </c>
      <c r="G403" s="64" t="str">
        <f>IF(AND(TONGHOP!O403="KTHP",TONGHOP!P403="VĐ",TONGHOP!I403&lt;&gt;""),TONGHOP!I403,"")</f>
        <v/>
      </c>
      <c r="H403" s="64" t="str">
        <f>IF(AND(TONGHOP!O403="KTHP",TONGHOP!P403="VĐ",TONGHOP!I403&lt;&gt;""),TONGHOP!R403,"")</f>
        <v/>
      </c>
      <c r="I403" s="64" t="str">
        <f>IF(AND(TONGHOP!O403="KTHP",TONGHOP!P403="TH",TONGHOP!I403&lt;&gt;""),TONGHOP!I403,"")</f>
        <v/>
      </c>
      <c r="J403" s="64" t="str">
        <f>IF(AND(TONGHOP!O403="KTHP",TONGHOP!P403="TH",TONGHOP!I403&lt;&gt;""),TONGHOP!R403,"")</f>
        <v/>
      </c>
    </row>
    <row r="404" spans="1:10" hidden="1">
      <c r="A404" s="93">
        <f>IF(C404="","",SUBTOTAL(3,$C$2:$C404))</f>
        <v>0</v>
      </c>
      <c r="B404" s="64" t="str">
        <f>IF(AND(TONGHOP!O404="KTHP",TONGHOP!P404="LT",TONGHOP!I404&lt;&gt;""),TONGHOP!I404,"")</f>
        <v>Trần Đình Khoa</v>
      </c>
      <c r="C404" s="64">
        <f>IF(AND(TONGHOP!O404="KTHP",TONGHOP!P404="LT",TONGHOP!I404&lt;&gt;""),TONGHOP!R404,"")</f>
        <v>59</v>
      </c>
      <c r="D404" s="93" t="str">
        <f>IF(F404="","",SUBTOTAL(3,$F$2:$F404))</f>
        <v/>
      </c>
      <c r="E404" s="64" t="str">
        <f>IF(AND(TONGHOP!O404="KTHP",TONGHOP!P404="TL",TONGHOP!I404&lt;&gt;""),TONGHOP!I404,"")</f>
        <v/>
      </c>
      <c r="F404" s="64" t="str">
        <f>IF(AND(TONGHOP!O404="KTHP",TONGHOP!P404="TL",TONGHOP!I404&lt;&gt;""),TONGHOP!R404,"")</f>
        <v/>
      </c>
      <c r="G404" s="64" t="str">
        <f>IF(AND(TONGHOP!O404="KTHP",TONGHOP!P404="VĐ",TONGHOP!I404&lt;&gt;""),TONGHOP!I404,"")</f>
        <v/>
      </c>
      <c r="H404" s="64" t="str">
        <f>IF(AND(TONGHOP!O404="KTHP",TONGHOP!P404="VĐ",TONGHOP!I404&lt;&gt;""),TONGHOP!R404,"")</f>
        <v/>
      </c>
      <c r="I404" s="64" t="str">
        <f>IF(AND(TONGHOP!O404="KTHP",TONGHOP!P404="TH",TONGHOP!I404&lt;&gt;""),TONGHOP!I404,"")</f>
        <v/>
      </c>
      <c r="J404" s="64" t="str">
        <f>IF(AND(TONGHOP!O404="KTHP",TONGHOP!P404="TH",TONGHOP!I404&lt;&gt;""),TONGHOP!R404,"")</f>
        <v/>
      </c>
    </row>
    <row r="405" spans="1:10" hidden="1">
      <c r="A405" s="93">
        <f>IF(C405="","",SUBTOTAL(3,$C$2:$C405))</f>
        <v>0</v>
      </c>
      <c r="B405" s="64" t="str">
        <f>IF(AND(TONGHOP!O405="KTHP",TONGHOP!P405="LT",TONGHOP!I405&lt;&gt;""),TONGHOP!I405,"")</f>
        <v>Dương Ngọc Vọng</v>
      </c>
      <c r="C405" s="64">
        <f>IF(AND(TONGHOP!O405="KTHP",TONGHOP!P405="LT",TONGHOP!I405&lt;&gt;""),TONGHOP!R405,"")</f>
        <v>35</v>
      </c>
      <c r="D405" s="93" t="str">
        <f>IF(F405="","",SUBTOTAL(3,$F$2:$F405))</f>
        <v/>
      </c>
      <c r="E405" s="64" t="str">
        <f>IF(AND(TONGHOP!O405="KTHP",TONGHOP!P405="TL",TONGHOP!I405&lt;&gt;""),TONGHOP!I405,"")</f>
        <v/>
      </c>
      <c r="F405" s="64" t="str">
        <f>IF(AND(TONGHOP!O405="KTHP",TONGHOP!P405="TL",TONGHOP!I405&lt;&gt;""),TONGHOP!R405,"")</f>
        <v/>
      </c>
      <c r="G405" s="64" t="str">
        <f>IF(AND(TONGHOP!O405="KTHP",TONGHOP!P405="VĐ",TONGHOP!I405&lt;&gt;""),TONGHOP!I405,"")</f>
        <v/>
      </c>
      <c r="H405" s="64" t="str">
        <f>IF(AND(TONGHOP!O405="KTHP",TONGHOP!P405="VĐ",TONGHOP!I405&lt;&gt;""),TONGHOP!R405,"")</f>
        <v/>
      </c>
      <c r="I405" s="64" t="str">
        <f>IF(AND(TONGHOP!O405="KTHP",TONGHOP!P405="TH",TONGHOP!I405&lt;&gt;""),TONGHOP!I405,"")</f>
        <v/>
      </c>
      <c r="J405" s="64" t="str">
        <f>IF(AND(TONGHOP!O405="KTHP",TONGHOP!P405="TH",TONGHOP!I405&lt;&gt;""),TONGHOP!R405,"")</f>
        <v/>
      </c>
    </row>
    <row r="406" spans="1:10" hidden="1">
      <c r="A406" s="93">
        <f>IF(C406="","",SUBTOTAL(3,$C$2:$C406))</f>
        <v>0</v>
      </c>
      <c r="B406" s="64" t="str">
        <f>IF(AND(TONGHOP!O406="KTHP",TONGHOP!P406="LT",TONGHOP!I406&lt;&gt;""),TONGHOP!I406,"")</f>
        <v>Nguyễn Thanh Tú</v>
      </c>
      <c r="C406" s="64">
        <f>IF(AND(TONGHOP!O406="KTHP",TONGHOP!P406="LT",TONGHOP!I406&lt;&gt;""),TONGHOP!R406,"")</f>
        <v>42</v>
      </c>
      <c r="D406" s="93" t="str">
        <f>IF(F406="","",SUBTOTAL(3,$F$2:$F406))</f>
        <v/>
      </c>
      <c r="E406" s="64" t="str">
        <f>IF(AND(TONGHOP!O406="KTHP",TONGHOP!P406="TL",TONGHOP!I406&lt;&gt;""),TONGHOP!I406,"")</f>
        <v/>
      </c>
      <c r="F406" s="64" t="str">
        <f>IF(AND(TONGHOP!O406="KTHP",TONGHOP!P406="TL",TONGHOP!I406&lt;&gt;""),TONGHOP!R406,"")</f>
        <v/>
      </c>
      <c r="G406" s="64" t="str">
        <f>IF(AND(TONGHOP!O406="KTHP",TONGHOP!P406="VĐ",TONGHOP!I406&lt;&gt;""),TONGHOP!I406,"")</f>
        <v/>
      </c>
      <c r="H406" s="64" t="str">
        <f>IF(AND(TONGHOP!O406="KTHP",TONGHOP!P406="VĐ",TONGHOP!I406&lt;&gt;""),TONGHOP!R406,"")</f>
        <v/>
      </c>
      <c r="I406" s="64" t="str">
        <f>IF(AND(TONGHOP!O406="KTHP",TONGHOP!P406="TH",TONGHOP!I406&lt;&gt;""),TONGHOP!I406,"")</f>
        <v/>
      </c>
      <c r="J406" s="64" t="str">
        <f>IF(AND(TONGHOP!O406="KTHP",TONGHOP!P406="TH",TONGHOP!I406&lt;&gt;""),TONGHOP!R406,"")</f>
        <v/>
      </c>
    </row>
    <row r="407" spans="1:10" hidden="1">
      <c r="A407" s="93" t="str">
        <f>IF(C407="","",SUBTOTAL(3,$C$2:$C407))</f>
        <v/>
      </c>
      <c r="B407" s="64" t="str">
        <f>IF(AND(TONGHOP!O407="KTHP",TONGHOP!P407="LT",TONGHOP!I407&lt;&gt;""),TONGHOP!I407,"")</f>
        <v/>
      </c>
      <c r="C407" s="64" t="str">
        <f>IF(AND(TONGHOP!O407="KTHP",TONGHOP!P407="LT",TONGHOP!I407&lt;&gt;""),TONGHOP!R407,"")</f>
        <v/>
      </c>
      <c r="D407" s="93" t="str">
        <f>IF(F407="","",SUBTOTAL(3,$F$2:$F407))</f>
        <v/>
      </c>
      <c r="E407" s="64" t="str">
        <f>IF(AND(TONGHOP!O407="KTHP",TONGHOP!P407="TL",TONGHOP!I407&lt;&gt;""),TONGHOP!I407,"")</f>
        <v/>
      </c>
      <c r="F407" s="64" t="str">
        <f>IF(AND(TONGHOP!O407="KTHP",TONGHOP!P407="TL",TONGHOP!I407&lt;&gt;""),TONGHOP!R407,"")</f>
        <v/>
      </c>
      <c r="G407" s="64" t="str">
        <f>IF(AND(TONGHOP!O407="KTHP",TONGHOP!P407="VĐ",TONGHOP!I407&lt;&gt;""),TONGHOP!I407,"")</f>
        <v/>
      </c>
      <c r="H407" s="64" t="str">
        <f>IF(AND(TONGHOP!O407="KTHP",TONGHOP!P407="VĐ",TONGHOP!I407&lt;&gt;""),TONGHOP!R407,"")</f>
        <v/>
      </c>
      <c r="I407" s="64" t="str">
        <f>IF(AND(TONGHOP!O407="KTHP",TONGHOP!P407="TH",TONGHOP!I407&lt;&gt;""),TONGHOP!I407,"")</f>
        <v/>
      </c>
      <c r="J407" s="64" t="str">
        <f>IF(AND(TONGHOP!O407="KTHP",TONGHOP!P407="TH",TONGHOP!I407&lt;&gt;""),TONGHOP!R407,"")</f>
        <v/>
      </c>
    </row>
    <row r="408" spans="1:10" hidden="1">
      <c r="A408" s="93">
        <f>IF(C408="","",SUBTOTAL(3,$C$2:$C408))</f>
        <v>0</v>
      </c>
      <c r="B408" s="64" t="str">
        <f>IF(AND(TONGHOP!O408="KTHP",TONGHOP!P408="LT",TONGHOP!I408&lt;&gt;""),TONGHOP!I408,"")</f>
        <v>Trần Thị Ánh Tuyết</v>
      </c>
      <c r="C408" s="64">
        <f>IF(AND(TONGHOP!O408="KTHP",TONGHOP!P408="LT",TONGHOP!I408&lt;&gt;""),TONGHOP!R408,"")</f>
        <v>45</v>
      </c>
      <c r="D408" s="93" t="str">
        <f>IF(F408="","",SUBTOTAL(3,$F$2:$F408))</f>
        <v/>
      </c>
      <c r="E408" s="64" t="str">
        <f>IF(AND(TONGHOP!O408="KTHP",TONGHOP!P408="TL",TONGHOP!I408&lt;&gt;""),TONGHOP!I408,"")</f>
        <v/>
      </c>
      <c r="F408" s="64" t="str">
        <f>IF(AND(TONGHOP!O408="KTHP",TONGHOP!P408="TL",TONGHOP!I408&lt;&gt;""),TONGHOP!R408,"")</f>
        <v/>
      </c>
      <c r="G408" s="64" t="str">
        <f>IF(AND(TONGHOP!O408="KTHP",TONGHOP!P408="VĐ",TONGHOP!I408&lt;&gt;""),TONGHOP!I408,"")</f>
        <v/>
      </c>
      <c r="H408" s="64" t="str">
        <f>IF(AND(TONGHOP!O408="KTHP",TONGHOP!P408="VĐ",TONGHOP!I408&lt;&gt;""),TONGHOP!R408,"")</f>
        <v/>
      </c>
      <c r="I408" s="64" t="str">
        <f>IF(AND(TONGHOP!O408="KTHP",TONGHOP!P408="TH",TONGHOP!I408&lt;&gt;""),TONGHOP!I408,"")</f>
        <v/>
      </c>
      <c r="J408" s="64" t="str">
        <f>IF(AND(TONGHOP!O408="KTHP",TONGHOP!P408="TH",TONGHOP!I408&lt;&gt;""),TONGHOP!R408,"")</f>
        <v/>
      </c>
    </row>
    <row r="409" spans="1:10" hidden="1">
      <c r="A409" s="93" t="str">
        <f>IF(C409="","",SUBTOTAL(3,$C$2:$C409))</f>
        <v/>
      </c>
      <c r="B409" s="64" t="str">
        <f>IF(AND(TONGHOP!O409="KTHP",TONGHOP!P409="LT",TONGHOP!I409&lt;&gt;""),TONGHOP!I409,"")</f>
        <v/>
      </c>
      <c r="C409" s="64" t="str">
        <f>IF(AND(TONGHOP!O409="KTHP",TONGHOP!P409="LT",TONGHOP!I409&lt;&gt;""),TONGHOP!R409,"")</f>
        <v/>
      </c>
      <c r="D409" s="93" t="str">
        <f>IF(F409="","",SUBTOTAL(3,$F$2:$F409))</f>
        <v/>
      </c>
      <c r="E409" s="64" t="str">
        <f>IF(AND(TONGHOP!O409="KTHP",TONGHOP!P409="TL",TONGHOP!I409&lt;&gt;""),TONGHOP!I409,"")</f>
        <v/>
      </c>
      <c r="F409" s="64" t="str">
        <f>IF(AND(TONGHOP!O409="KTHP",TONGHOP!P409="TL",TONGHOP!I409&lt;&gt;""),TONGHOP!R409,"")</f>
        <v/>
      </c>
      <c r="G409" s="64" t="str">
        <f>IF(AND(TONGHOP!O409="KTHP",TONGHOP!P409="VĐ",TONGHOP!I409&lt;&gt;""),TONGHOP!I409,"")</f>
        <v/>
      </c>
      <c r="H409" s="64" t="str">
        <f>IF(AND(TONGHOP!O409="KTHP",TONGHOP!P409="VĐ",TONGHOP!I409&lt;&gt;""),TONGHOP!R409,"")</f>
        <v/>
      </c>
      <c r="I409" s="64" t="str">
        <f>IF(AND(TONGHOP!O409="KTHP",TONGHOP!P409="TH",TONGHOP!I409&lt;&gt;""),TONGHOP!I409,"")</f>
        <v/>
      </c>
      <c r="J409" s="64" t="str">
        <f>IF(AND(TONGHOP!O409="KTHP",TONGHOP!P409="TH",TONGHOP!I409&lt;&gt;""),TONGHOP!R409,"")</f>
        <v/>
      </c>
    </row>
    <row r="410" spans="1:10" hidden="1">
      <c r="A410" s="93">
        <f>IF(C410="","",SUBTOTAL(3,$C$2:$C410))</f>
        <v>0</v>
      </c>
      <c r="B410" s="64" t="str">
        <f>IF(AND(TONGHOP!O410="KTHP",TONGHOP!P410="LT",TONGHOP!I410&lt;&gt;""),TONGHOP!I410,"")</f>
        <v>Trần Thị Ánh Tuyết</v>
      </c>
      <c r="C410" s="64">
        <f>IF(AND(TONGHOP!O410="KTHP",TONGHOP!P410="LT",TONGHOP!I410&lt;&gt;""),TONGHOP!R410,"")</f>
        <v>39</v>
      </c>
      <c r="D410" s="93" t="str">
        <f>IF(F410="","",SUBTOTAL(3,$F$2:$F410))</f>
        <v/>
      </c>
      <c r="E410" s="64" t="str">
        <f>IF(AND(TONGHOP!O410="KTHP",TONGHOP!P410="TL",TONGHOP!I410&lt;&gt;""),TONGHOP!I410,"")</f>
        <v/>
      </c>
      <c r="F410" s="64" t="str">
        <f>IF(AND(TONGHOP!O410="KTHP",TONGHOP!P410="TL",TONGHOP!I410&lt;&gt;""),TONGHOP!R410,"")</f>
        <v/>
      </c>
      <c r="G410" s="64" t="str">
        <f>IF(AND(TONGHOP!O410="KTHP",TONGHOP!P410="VĐ",TONGHOP!I410&lt;&gt;""),TONGHOP!I410,"")</f>
        <v/>
      </c>
      <c r="H410" s="64" t="str">
        <f>IF(AND(TONGHOP!O410="KTHP",TONGHOP!P410="VĐ",TONGHOP!I410&lt;&gt;""),TONGHOP!R410,"")</f>
        <v/>
      </c>
      <c r="I410" s="64" t="str">
        <f>IF(AND(TONGHOP!O410="KTHP",TONGHOP!P410="TH",TONGHOP!I410&lt;&gt;""),TONGHOP!I410,"")</f>
        <v/>
      </c>
      <c r="J410" s="64" t="str">
        <f>IF(AND(TONGHOP!O410="KTHP",TONGHOP!P410="TH",TONGHOP!I410&lt;&gt;""),TONGHOP!R410,"")</f>
        <v/>
      </c>
    </row>
    <row r="411" spans="1:10" hidden="1">
      <c r="A411" s="93" t="str">
        <f>IF(C411="","",SUBTOTAL(3,$C$2:$C411))</f>
        <v/>
      </c>
      <c r="B411" s="64" t="str">
        <f>IF(AND(TONGHOP!O411="KTHP",TONGHOP!P411="LT",TONGHOP!I411&lt;&gt;""),TONGHOP!I411,"")</f>
        <v/>
      </c>
      <c r="C411" s="64" t="str">
        <f>IF(AND(TONGHOP!O411="KTHP",TONGHOP!P411="LT",TONGHOP!I411&lt;&gt;""),TONGHOP!R411,"")</f>
        <v/>
      </c>
      <c r="D411" s="93" t="str">
        <f>IF(F411="","",SUBTOTAL(3,$F$2:$F411))</f>
        <v/>
      </c>
      <c r="E411" s="64" t="str">
        <f>IF(AND(TONGHOP!O411="KTHP",TONGHOP!P411="TL",TONGHOP!I411&lt;&gt;""),TONGHOP!I411,"")</f>
        <v/>
      </c>
      <c r="F411" s="64" t="str">
        <f>IF(AND(TONGHOP!O411="KTHP",TONGHOP!P411="TL",TONGHOP!I411&lt;&gt;""),TONGHOP!R411,"")</f>
        <v/>
      </c>
      <c r="G411" s="64" t="str">
        <f>IF(AND(TONGHOP!O411="KTHP",TONGHOP!P411="VĐ",TONGHOP!I411&lt;&gt;""),TONGHOP!I411,"")</f>
        <v/>
      </c>
      <c r="H411" s="64" t="str">
        <f>IF(AND(TONGHOP!O411="KTHP",TONGHOP!P411="VĐ",TONGHOP!I411&lt;&gt;""),TONGHOP!R411,"")</f>
        <v/>
      </c>
      <c r="I411" s="64" t="str">
        <f>IF(AND(TONGHOP!O411="KTHP",TONGHOP!P411="TH",TONGHOP!I411&lt;&gt;""),TONGHOP!I411,"")</f>
        <v/>
      </c>
      <c r="J411" s="64" t="str">
        <f>IF(AND(TONGHOP!O411="KTHP",TONGHOP!P411="TH",TONGHOP!I411&lt;&gt;""),TONGHOP!R411,"")</f>
        <v/>
      </c>
    </row>
    <row r="412" spans="1:10" hidden="1">
      <c r="A412" s="93">
        <f>IF(C412="","",SUBTOTAL(3,$C$2:$C412))</f>
        <v>0</v>
      </c>
      <c r="B412" s="64" t="str">
        <f>IF(AND(TONGHOP!O412="KTHP",TONGHOP!P412="LT",TONGHOP!I412&lt;&gt;""),TONGHOP!I412,"")</f>
        <v>Nguyễn Thanh Tú</v>
      </c>
      <c r="C412" s="64">
        <f>IF(AND(TONGHOP!O412="KTHP",TONGHOP!P412="LT",TONGHOP!I412&lt;&gt;""),TONGHOP!R412,"")</f>
        <v>36</v>
      </c>
      <c r="D412" s="93" t="str">
        <f>IF(F412="","",SUBTOTAL(3,$F$2:$F412))</f>
        <v/>
      </c>
      <c r="E412" s="64" t="str">
        <f>IF(AND(TONGHOP!O412="KTHP",TONGHOP!P412="TL",TONGHOP!I412&lt;&gt;""),TONGHOP!I412,"")</f>
        <v/>
      </c>
      <c r="F412" s="64" t="str">
        <f>IF(AND(TONGHOP!O412="KTHP",TONGHOP!P412="TL",TONGHOP!I412&lt;&gt;""),TONGHOP!R412,"")</f>
        <v/>
      </c>
      <c r="G412" s="64" t="str">
        <f>IF(AND(TONGHOP!O412="KTHP",TONGHOP!P412="VĐ",TONGHOP!I412&lt;&gt;""),TONGHOP!I412,"")</f>
        <v/>
      </c>
      <c r="H412" s="64" t="str">
        <f>IF(AND(TONGHOP!O412="KTHP",TONGHOP!P412="VĐ",TONGHOP!I412&lt;&gt;""),TONGHOP!R412,"")</f>
        <v/>
      </c>
      <c r="I412" s="64" t="str">
        <f>IF(AND(TONGHOP!O412="KTHP",TONGHOP!P412="TH",TONGHOP!I412&lt;&gt;""),TONGHOP!I412,"")</f>
        <v/>
      </c>
      <c r="J412" s="64" t="str">
        <f>IF(AND(TONGHOP!O412="KTHP",TONGHOP!P412="TH",TONGHOP!I412&lt;&gt;""),TONGHOP!R412,"")</f>
        <v/>
      </c>
    </row>
    <row r="413" spans="1:10" hidden="1">
      <c r="A413" s="93" t="str">
        <f>IF(C413="","",SUBTOTAL(3,$C$2:$C413))</f>
        <v/>
      </c>
      <c r="B413" s="64" t="str">
        <f>IF(AND(TONGHOP!O413="KTHP",TONGHOP!P413="LT",TONGHOP!I413&lt;&gt;""),TONGHOP!I413,"")</f>
        <v/>
      </c>
      <c r="C413" s="64" t="str">
        <f>IF(AND(TONGHOP!O413="KTHP",TONGHOP!P413="LT",TONGHOP!I413&lt;&gt;""),TONGHOP!R413,"")</f>
        <v/>
      </c>
      <c r="D413" s="93" t="str">
        <f>IF(F413="","",SUBTOTAL(3,$F$2:$F413))</f>
        <v/>
      </c>
      <c r="E413" s="64" t="str">
        <f>IF(AND(TONGHOP!O413="KTHP",TONGHOP!P413="TL",TONGHOP!I413&lt;&gt;""),TONGHOP!I413,"")</f>
        <v/>
      </c>
      <c r="F413" s="64" t="str">
        <f>IF(AND(TONGHOP!O413="KTHP",TONGHOP!P413="TL",TONGHOP!I413&lt;&gt;""),TONGHOP!R413,"")</f>
        <v/>
      </c>
      <c r="G413" s="64" t="str">
        <f>IF(AND(TONGHOP!O413="KTHP",TONGHOP!P413="VĐ",TONGHOP!I413&lt;&gt;""),TONGHOP!I413,"")</f>
        <v/>
      </c>
      <c r="H413" s="64" t="str">
        <f>IF(AND(TONGHOP!O413="KTHP",TONGHOP!P413="VĐ",TONGHOP!I413&lt;&gt;""),TONGHOP!R413,"")</f>
        <v/>
      </c>
      <c r="I413" s="64" t="str">
        <f>IF(AND(TONGHOP!O413="KTHP",TONGHOP!P413="TH",TONGHOP!I413&lt;&gt;""),TONGHOP!I413,"")</f>
        <v/>
      </c>
      <c r="J413" s="64" t="str">
        <f>IF(AND(TONGHOP!O413="KTHP",TONGHOP!P413="TH",TONGHOP!I413&lt;&gt;""),TONGHOP!R413,"")</f>
        <v/>
      </c>
    </row>
    <row r="414" spans="1:10" hidden="1">
      <c r="A414" s="93">
        <f>IF(C414="","",SUBTOTAL(3,$C$2:$C414))</f>
        <v>0</v>
      </c>
      <c r="B414" s="64" t="str">
        <f>IF(AND(TONGHOP!O414="KTHP",TONGHOP!P414="LT",TONGHOP!I414&lt;&gt;""),TONGHOP!I414,"")</f>
        <v>Trần Thị Ánh Tuyết</v>
      </c>
      <c r="C414" s="64">
        <f>IF(AND(TONGHOP!O414="KTHP",TONGHOP!P414="LT",TONGHOP!I414&lt;&gt;""),TONGHOP!R414,"")</f>
        <v>47</v>
      </c>
      <c r="D414" s="93" t="str">
        <f>IF(F414="","",SUBTOTAL(3,$F$2:$F414))</f>
        <v/>
      </c>
      <c r="E414" s="64" t="str">
        <f>IF(AND(TONGHOP!O414="KTHP",TONGHOP!P414="TL",TONGHOP!I414&lt;&gt;""),TONGHOP!I414,"")</f>
        <v/>
      </c>
      <c r="F414" s="64" t="str">
        <f>IF(AND(TONGHOP!O414="KTHP",TONGHOP!P414="TL",TONGHOP!I414&lt;&gt;""),TONGHOP!R414,"")</f>
        <v/>
      </c>
      <c r="G414" s="64" t="str">
        <f>IF(AND(TONGHOP!O414="KTHP",TONGHOP!P414="VĐ",TONGHOP!I414&lt;&gt;""),TONGHOP!I414,"")</f>
        <v/>
      </c>
      <c r="H414" s="64" t="str">
        <f>IF(AND(TONGHOP!O414="KTHP",TONGHOP!P414="VĐ",TONGHOP!I414&lt;&gt;""),TONGHOP!R414,"")</f>
        <v/>
      </c>
      <c r="I414" s="64" t="str">
        <f>IF(AND(TONGHOP!O414="KTHP",TONGHOP!P414="TH",TONGHOP!I414&lt;&gt;""),TONGHOP!I414,"")</f>
        <v/>
      </c>
      <c r="J414" s="64" t="str">
        <f>IF(AND(TONGHOP!O414="KTHP",TONGHOP!P414="TH",TONGHOP!I414&lt;&gt;""),TONGHOP!R414,"")</f>
        <v/>
      </c>
    </row>
    <row r="415" spans="1:10" hidden="1">
      <c r="A415" s="93">
        <f>IF(C415="","",SUBTOTAL(3,$C$2:$C415))</f>
        <v>0</v>
      </c>
      <c r="B415" s="64" t="str">
        <f>IF(AND(TONGHOP!O415="KTHP",TONGHOP!P415="LT",TONGHOP!I415&lt;&gt;""),TONGHOP!I415,"")</f>
        <v>Trần Thị Ánh Tuyết</v>
      </c>
      <c r="C415" s="64">
        <f>IF(AND(TONGHOP!O415="KTHP",TONGHOP!P415="LT",TONGHOP!I415&lt;&gt;""),TONGHOP!R415,"")</f>
        <v>0</v>
      </c>
      <c r="D415" s="93" t="str">
        <f>IF(F415="","",SUBTOTAL(3,$F$2:$F415))</f>
        <v/>
      </c>
      <c r="E415" s="64" t="str">
        <f>IF(AND(TONGHOP!O415="KTHP",TONGHOP!P415="TL",TONGHOP!I415&lt;&gt;""),TONGHOP!I415,"")</f>
        <v/>
      </c>
      <c r="F415" s="64" t="str">
        <f>IF(AND(TONGHOP!O415="KTHP",TONGHOP!P415="TL",TONGHOP!I415&lt;&gt;""),TONGHOP!R415,"")</f>
        <v/>
      </c>
      <c r="G415" s="64" t="str">
        <f>IF(AND(TONGHOP!O415="KTHP",TONGHOP!P415="VĐ",TONGHOP!I415&lt;&gt;""),TONGHOP!I415,"")</f>
        <v/>
      </c>
      <c r="H415" s="64" t="str">
        <f>IF(AND(TONGHOP!O415="KTHP",TONGHOP!P415="VĐ",TONGHOP!I415&lt;&gt;""),TONGHOP!R415,"")</f>
        <v/>
      </c>
      <c r="I415" s="64" t="str">
        <f>IF(AND(TONGHOP!O415="KTHP",TONGHOP!P415="TH",TONGHOP!I415&lt;&gt;""),TONGHOP!I415,"")</f>
        <v/>
      </c>
      <c r="J415" s="64" t="str">
        <f>IF(AND(TONGHOP!O415="KTHP",TONGHOP!P415="TH",TONGHOP!I415&lt;&gt;""),TONGHOP!R415,"")</f>
        <v/>
      </c>
    </row>
    <row r="416" spans="1:10" hidden="1">
      <c r="A416" s="93">
        <f>IF(C416="","",SUBTOTAL(3,$C$2:$C416))</f>
        <v>0</v>
      </c>
      <c r="B416" s="64" t="str">
        <f>IF(AND(TONGHOP!O416="KTHP",TONGHOP!P416="LT",TONGHOP!I416&lt;&gt;""),TONGHOP!I416,"")</f>
        <v>Nguyễn Thanh Tú</v>
      </c>
      <c r="C416" s="64">
        <f>IF(AND(TONGHOP!O416="KTHP",TONGHOP!P416="LT",TONGHOP!I416&lt;&gt;""),TONGHOP!R416,"")</f>
        <v>33</v>
      </c>
      <c r="D416" s="93" t="str">
        <f>IF(F416="","",SUBTOTAL(3,$F$2:$F416))</f>
        <v/>
      </c>
      <c r="E416" s="64" t="str">
        <f>IF(AND(TONGHOP!O416="KTHP",TONGHOP!P416="TL",TONGHOP!I416&lt;&gt;""),TONGHOP!I416,"")</f>
        <v/>
      </c>
      <c r="F416" s="64" t="str">
        <f>IF(AND(TONGHOP!O416="KTHP",TONGHOP!P416="TL",TONGHOP!I416&lt;&gt;""),TONGHOP!R416,"")</f>
        <v/>
      </c>
      <c r="G416" s="64" t="str">
        <f>IF(AND(TONGHOP!O416="KTHP",TONGHOP!P416="VĐ",TONGHOP!I416&lt;&gt;""),TONGHOP!I416,"")</f>
        <v/>
      </c>
      <c r="H416" s="64" t="str">
        <f>IF(AND(TONGHOP!O416="KTHP",TONGHOP!P416="VĐ",TONGHOP!I416&lt;&gt;""),TONGHOP!R416,"")</f>
        <v/>
      </c>
      <c r="I416" s="64" t="str">
        <f>IF(AND(TONGHOP!O416="KTHP",TONGHOP!P416="TH",TONGHOP!I416&lt;&gt;""),TONGHOP!I416,"")</f>
        <v/>
      </c>
      <c r="J416" s="64" t="str">
        <f>IF(AND(TONGHOP!O416="KTHP",TONGHOP!P416="TH",TONGHOP!I416&lt;&gt;""),TONGHOP!R416,"")</f>
        <v/>
      </c>
    </row>
    <row r="417" spans="1:10" hidden="1">
      <c r="A417" s="93" t="str">
        <f>IF(C417="","",SUBTOTAL(3,$C$2:$C417))</f>
        <v/>
      </c>
      <c r="B417" s="64" t="str">
        <f>IF(AND(TONGHOP!O417="KTHP",TONGHOP!P417="LT",TONGHOP!I417&lt;&gt;""),TONGHOP!I417,"")</f>
        <v/>
      </c>
      <c r="C417" s="64" t="str">
        <f>IF(AND(TONGHOP!O417="KTHP",TONGHOP!P417="LT",TONGHOP!I417&lt;&gt;""),TONGHOP!R417,"")</f>
        <v/>
      </c>
      <c r="D417" s="93" t="str">
        <f>IF(F417="","",SUBTOTAL(3,$F$2:$F417))</f>
        <v/>
      </c>
      <c r="E417" s="64" t="str">
        <f>IF(AND(TONGHOP!O417="KTHP",TONGHOP!P417="TL",TONGHOP!I417&lt;&gt;""),TONGHOP!I417,"")</f>
        <v/>
      </c>
      <c r="F417" s="64" t="str">
        <f>IF(AND(TONGHOP!O417="KTHP",TONGHOP!P417="TL",TONGHOP!I417&lt;&gt;""),TONGHOP!R417,"")</f>
        <v/>
      </c>
      <c r="G417" s="64" t="str">
        <f>IF(AND(TONGHOP!O417="KTHP",TONGHOP!P417="VĐ",TONGHOP!I417&lt;&gt;""),TONGHOP!I417,"")</f>
        <v/>
      </c>
      <c r="H417" s="64" t="str">
        <f>IF(AND(TONGHOP!O417="KTHP",TONGHOP!P417="VĐ",TONGHOP!I417&lt;&gt;""),TONGHOP!R417,"")</f>
        <v/>
      </c>
      <c r="I417" s="64" t="str">
        <f>IF(AND(TONGHOP!O417="KTHP",TONGHOP!P417="TH",TONGHOP!I417&lt;&gt;""),TONGHOP!I417,"")</f>
        <v/>
      </c>
      <c r="J417" s="64" t="str">
        <f>IF(AND(TONGHOP!O417="KTHP",TONGHOP!P417="TH",TONGHOP!I417&lt;&gt;""),TONGHOP!R417,"")</f>
        <v/>
      </c>
    </row>
    <row r="418" spans="1:10" hidden="1">
      <c r="A418" s="93">
        <f>IF(C418="","",SUBTOTAL(3,$C$2:$C418))</f>
        <v>0</v>
      </c>
      <c r="B418" s="64" t="str">
        <f>IF(AND(TONGHOP!O418="KTHP",TONGHOP!P418="LT",TONGHOP!I418&lt;&gt;""),TONGHOP!I418,"")</f>
        <v>Nguyễn Văn Đông</v>
      </c>
      <c r="C418" s="64">
        <f>IF(AND(TONGHOP!O418="KTHP",TONGHOP!P418="LT",TONGHOP!I418&lt;&gt;""),TONGHOP!R418,"")</f>
        <v>41</v>
      </c>
      <c r="D418" s="93" t="str">
        <f>IF(F418="","",SUBTOTAL(3,$F$2:$F418))</f>
        <v/>
      </c>
      <c r="E418" s="64" t="str">
        <f>IF(AND(TONGHOP!O418="KTHP",TONGHOP!P418="TL",TONGHOP!I418&lt;&gt;""),TONGHOP!I418,"")</f>
        <v/>
      </c>
      <c r="F418" s="64" t="str">
        <f>IF(AND(TONGHOP!O418="KTHP",TONGHOP!P418="TL",TONGHOP!I418&lt;&gt;""),TONGHOP!R418,"")</f>
        <v/>
      </c>
      <c r="G418" s="64" t="str">
        <f>IF(AND(TONGHOP!O418="KTHP",TONGHOP!P418="VĐ",TONGHOP!I418&lt;&gt;""),TONGHOP!I418,"")</f>
        <v/>
      </c>
      <c r="H418" s="64" t="str">
        <f>IF(AND(TONGHOP!O418="KTHP",TONGHOP!P418="VĐ",TONGHOP!I418&lt;&gt;""),TONGHOP!R418,"")</f>
        <v/>
      </c>
      <c r="I418" s="64" t="str">
        <f>IF(AND(TONGHOP!O418="KTHP",TONGHOP!P418="TH",TONGHOP!I418&lt;&gt;""),TONGHOP!I418,"")</f>
        <v/>
      </c>
      <c r="J418" s="64" t="str">
        <f>IF(AND(TONGHOP!O418="KTHP",TONGHOP!P418="TH",TONGHOP!I418&lt;&gt;""),TONGHOP!R418,"")</f>
        <v/>
      </c>
    </row>
    <row r="419" spans="1:10" hidden="1">
      <c r="A419" s="93">
        <f>IF(C419="","",SUBTOTAL(3,$C$2:$C419))</f>
        <v>0</v>
      </c>
      <c r="B419" s="64" t="str">
        <f>IF(AND(TONGHOP!O419="KTHP",TONGHOP!P419="LT",TONGHOP!I419&lt;&gt;""),TONGHOP!I419,"")</f>
        <v>Nguyễn Văn Đông</v>
      </c>
      <c r="C419" s="64">
        <f>IF(AND(TONGHOP!O419="KTHP",TONGHOP!P419="LT",TONGHOP!I419&lt;&gt;""),TONGHOP!R419,"")</f>
        <v>41</v>
      </c>
      <c r="D419" s="93" t="str">
        <f>IF(F419="","",SUBTOTAL(3,$F$2:$F419))</f>
        <v/>
      </c>
      <c r="E419" s="64" t="str">
        <f>IF(AND(TONGHOP!O419="KTHP",TONGHOP!P419="TL",TONGHOP!I419&lt;&gt;""),TONGHOP!I419,"")</f>
        <v/>
      </c>
      <c r="F419" s="64" t="str">
        <f>IF(AND(TONGHOP!O419="KTHP",TONGHOP!P419="TL",TONGHOP!I419&lt;&gt;""),TONGHOP!R419,"")</f>
        <v/>
      </c>
      <c r="G419" s="64" t="str">
        <f>IF(AND(TONGHOP!O419="KTHP",TONGHOP!P419="VĐ",TONGHOP!I419&lt;&gt;""),TONGHOP!I419,"")</f>
        <v/>
      </c>
      <c r="H419" s="64" t="str">
        <f>IF(AND(TONGHOP!O419="KTHP",TONGHOP!P419="VĐ",TONGHOP!I419&lt;&gt;""),TONGHOP!R419,"")</f>
        <v/>
      </c>
      <c r="I419" s="64" t="str">
        <f>IF(AND(TONGHOP!O419="KTHP",TONGHOP!P419="TH",TONGHOP!I419&lt;&gt;""),TONGHOP!I419,"")</f>
        <v/>
      </c>
      <c r="J419" s="64" t="str">
        <f>IF(AND(TONGHOP!O419="KTHP",TONGHOP!P419="TH",TONGHOP!I419&lt;&gt;""),TONGHOP!R419,"")</f>
        <v/>
      </c>
    </row>
    <row r="420" spans="1:10" hidden="1">
      <c r="A420" s="93">
        <f>IF(C420="","",SUBTOTAL(3,$C$2:$C420))</f>
        <v>0</v>
      </c>
      <c r="B420" s="64" t="str">
        <f>IF(AND(TONGHOP!O420="KTHP",TONGHOP!P420="LT",TONGHOP!I420&lt;&gt;""),TONGHOP!I420,"")</f>
        <v>Nguyễn Văn Đông</v>
      </c>
      <c r="C420" s="64">
        <f>IF(AND(TONGHOP!O420="KTHP",TONGHOP!P420="LT",TONGHOP!I420&lt;&gt;""),TONGHOP!R420,"")</f>
        <v>43</v>
      </c>
      <c r="D420" s="93" t="str">
        <f>IF(F420="","",SUBTOTAL(3,$F$2:$F420))</f>
        <v/>
      </c>
      <c r="E420" s="64" t="str">
        <f>IF(AND(TONGHOP!O420="KTHP",TONGHOP!P420="TL",TONGHOP!I420&lt;&gt;""),TONGHOP!I420,"")</f>
        <v/>
      </c>
      <c r="F420" s="64" t="str">
        <f>IF(AND(TONGHOP!O420="KTHP",TONGHOP!P420="TL",TONGHOP!I420&lt;&gt;""),TONGHOP!R420,"")</f>
        <v/>
      </c>
      <c r="G420" s="64" t="str">
        <f>IF(AND(TONGHOP!O420="KTHP",TONGHOP!P420="VĐ",TONGHOP!I420&lt;&gt;""),TONGHOP!I420,"")</f>
        <v/>
      </c>
      <c r="H420" s="64" t="str">
        <f>IF(AND(TONGHOP!O420="KTHP",TONGHOP!P420="VĐ",TONGHOP!I420&lt;&gt;""),TONGHOP!R420,"")</f>
        <v/>
      </c>
      <c r="I420" s="64" t="str">
        <f>IF(AND(TONGHOP!O420="KTHP",TONGHOP!P420="TH",TONGHOP!I420&lt;&gt;""),TONGHOP!I420,"")</f>
        <v/>
      </c>
      <c r="J420" s="64" t="str">
        <f>IF(AND(TONGHOP!O420="KTHP",TONGHOP!P420="TH",TONGHOP!I420&lt;&gt;""),TONGHOP!R420,"")</f>
        <v/>
      </c>
    </row>
    <row r="421" spans="1:10" hidden="1">
      <c r="A421" s="93">
        <f>IF(C421="","",SUBTOTAL(3,$C$2:$C421))</f>
        <v>0</v>
      </c>
      <c r="B421" s="64" t="str">
        <f>IF(AND(TONGHOP!O421="KTHP",TONGHOP!P421="LT",TONGHOP!I421&lt;&gt;""),TONGHOP!I421,"")</f>
        <v>Nguyễn Văn Đông</v>
      </c>
      <c r="C421" s="64">
        <f>IF(AND(TONGHOP!O421="KTHP",TONGHOP!P421="LT",TONGHOP!I421&lt;&gt;""),TONGHOP!R421,"")</f>
        <v>46</v>
      </c>
      <c r="D421" s="93" t="str">
        <f>IF(F421="","",SUBTOTAL(3,$F$2:$F421))</f>
        <v/>
      </c>
      <c r="E421" s="64" t="str">
        <f>IF(AND(TONGHOP!O421="KTHP",TONGHOP!P421="TL",TONGHOP!I421&lt;&gt;""),TONGHOP!I421,"")</f>
        <v/>
      </c>
      <c r="F421" s="64" t="str">
        <f>IF(AND(TONGHOP!O421="KTHP",TONGHOP!P421="TL",TONGHOP!I421&lt;&gt;""),TONGHOP!R421,"")</f>
        <v/>
      </c>
      <c r="G421" s="64" t="str">
        <f>IF(AND(TONGHOP!O421="KTHP",TONGHOP!P421="VĐ",TONGHOP!I421&lt;&gt;""),TONGHOP!I421,"")</f>
        <v/>
      </c>
      <c r="H421" s="64" t="str">
        <f>IF(AND(TONGHOP!O421="KTHP",TONGHOP!P421="VĐ",TONGHOP!I421&lt;&gt;""),TONGHOP!R421,"")</f>
        <v/>
      </c>
      <c r="I421" s="64" t="str">
        <f>IF(AND(TONGHOP!O421="KTHP",TONGHOP!P421="TH",TONGHOP!I421&lt;&gt;""),TONGHOP!I421,"")</f>
        <v/>
      </c>
      <c r="J421" s="64" t="str">
        <f>IF(AND(TONGHOP!O421="KTHP",TONGHOP!P421="TH",TONGHOP!I421&lt;&gt;""),TONGHOP!R421,"")</f>
        <v/>
      </c>
    </row>
    <row r="422" spans="1:10" hidden="1">
      <c r="A422" s="93">
        <f>IF(C422="","",SUBTOTAL(3,$C$2:$C422))</f>
        <v>0</v>
      </c>
      <c r="B422" s="64" t="str">
        <f>IF(AND(TONGHOP!O422="KTHP",TONGHOP!P422="LT",TONGHOP!I422&lt;&gt;""),TONGHOP!I422,"")</f>
        <v>Nguyễn Văn Đông</v>
      </c>
      <c r="C422" s="64">
        <f>IF(AND(TONGHOP!O422="KTHP",TONGHOP!P422="LT",TONGHOP!I422&lt;&gt;""),TONGHOP!R422,"")</f>
        <v>45</v>
      </c>
      <c r="D422" s="93" t="str">
        <f>IF(F422="","",SUBTOTAL(3,$F$2:$F422))</f>
        <v/>
      </c>
      <c r="E422" s="64" t="str">
        <f>IF(AND(TONGHOP!O422="KTHP",TONGHOP!P422="TL",TONGHOP!I422&lt;&gt;""),TONGHOP!I422,"")</f>
        <v/>
      </c>
      <c r="F422" s="64" t="str">
        <f>IF(AND(TONGHOP!O422="KTHP",TONGHOP!P422="TL",TONGHOP!I422&lt;&gt;""),TONGHOP!R422,"")</f>
        <v/>
      </c>
      <c r="G422" s="64" t="str">
        <f>IF(AND(TONGHOP!O422="KTHP",TONGHOP!P422="VĐ",TONGHOP!I422&lt;&gt;""),TONGHOP!I422,"")</f>
        <v/>
      </c>
      <c r="H422" s="64" t="str">
        <f>IF(AND(TONGHOP!O422="KTHP",TONGHOP!P422="VĐ",TONGHOP!I422&lt;&gt;""),TONGHOP!R422,"")</f>
        <v/>
      </c>
      <c r="I422" s="64" t="str">
        <f>IF(AND(TONGHOP!O422="KTHP",TONGHOP!P422="TH",TONGHOP!I422&lt;&gt;""),TONGHOP!I422,"")</f>
        <v/>
      </c>
      <c r="J422" s="64" t="str">
        <f>IF(AND(TONGHOP!O422="KTHP",TONGHOP!P422="TH",TONGHOP!I422&lt;&gt;""),TONGHOP!R422,"")</f>
        <v/>
      </c>
    </row>
    <row r="423" spans="1:10" hidden="1">
      <c r="A423" s="93">
        <f>IF(C423="","",SUBTOTAL(3,$C$2:$C423))</f>
        <v>0</v>
      </c>
      <c r="B423" s="64" t="str">
        <f>IF(AND(TONGHOP!O423="KTHP",TONGHOP!P423="LT",TONGHOP!I423&lt;&gt;""),TONGHOP!I423,"")</f>
        <v>Nguyễn Thanh Tú</v>
      </c>
      <c r="C423" s="64">
        <f>IF(AND(TONGHOP!O423="KTHP",TONGHOP!P423="LT",TONGHOP!I423&lt;&gt;""),TONGHOP!R423,"")</f>
        <v>37</v>
      </c>
      <c r="D423" s="93" t="str">
        <f>IF(F423="","",SUBTOTAL(3,$F$2:$F423))</f>
        <v/>
      </c>
      <c r="E423" s="64" t="str">
        <f>IF(AND(TONGHOP!O423="KTHP",TONGHOP!P423="TL",TONGHOP!I423&lt;&gt;""),TONGHOP!I423,"")</f>
        <v/>
      </c>
      <c r="F423" s="64" t="str">
        <f>IF(AND(TONGHOP!O423="KTHP",TONGHOP!P423="TL",TONGHOP!I423&lt;&gt;""),TONGHOP!R423,"")</f>
        <v/>
      </c>
      <c r="G423" s="64" t="str">
        <f>IF(AND(TONGHOP!O423="KTHP",TONGHOP!P423="VĐ",TONGHOP!I423&lt;&gt;""),TONGHOP!I423,"")</f>
        <v/>
      </c>
      <c r="H423" s="64" t="str">
        <f>IF(AND(TONGHOP!O423="KTHP",TONGHOP!P423="VĐ",TONGHOP!I423&lt;&gt;""),TONGHOP!R423,"")</f>
        <v/>
      </c>
      <c r="I423" s="64" t="str">
        <f>IF(AND(TONGHOP!O423="KTHP",TONGHOP!P423="TH",TONGHOP!I423&lt;&gt;""),TONGHOP!I423,"")</f>
        <v/>
      </c>
      <c r="J423" s="64" t="str">
        <f>IF(AND(TONGHOP!O423="KTHP",TONGHOP!P423="TH",TONGHOP!I423&lt;&gt;""),TONGHOP!R423,"")</f>
        <v/>
      </c>
    </row>
    <row r="424" spans="1:10" hidden="1">
      <c r="A424" s="93">
        <f>IF(C424="","",SUBTOTAL(3,$C$2:$C424))</f>
        <v>0</v>
      </c>
      <c r="B424" s="64" t="str">
        <f>IF(AND(TONGHOP!O424="KTHP",TONGHOP!P424="LT",TONGHOP!I424&lt;&gt;""),TONGHOP!I424,"")</f>
        <v>Đặng Thị Kiến Trúc</v>
      </c>
      <c r="C424" s="64">
        <f>IF(AND(TONGHOP!O424="KTHP",TONGHOP!P424="LT",TONGHOP!I424&lt;&gt;""),TONGHOP!R424,"")</f>
        <v>59</v>
      </c>
      <c r="D424" s="93" t="str">
        <f>IF(F424="","",SUBTOTAL(3,$F$2:$F424))</f>
        <v/>
      </c>
      <c r="E424" s="64" t="str">
        <f>IF(AND(TONGHOP!O424="KTHP",TONGHOP!P424="TL",TONGHOP!I424&lt;&gt;""),TONGHOP!I424,"")</f>
        <v/>
      </c>
      <c r="F424" s="64" t="str">
        <f>IF(AND(TONGHOP!O424="KTHP",TONGHOP!P424="TL",TONGHOP!I424&lt;&gt;""),TONGHOP!R424,"")</f>
        <v/>
      </c>
      <c r="G424" s="64" t="str">
        <f>IF(AND(TONGHOP!O424="KTHP",TONGHOP!P424="VĐ",TONGHOP!I424&lt;&gt;""),TONGHOP!I424,"")</f>
        <v/>
      </c>
      <c r="H424" s="64" t="str">
        <f>IF(AND(TONGHOP!O424="KTHP",TONGHOP!P424="VĐ",TONGHOP!I424&lt;&gt;""),TONGHOP!R424,"")</f>
        <v/>
      </c>
      <c r="I424" s="64" t="str">
        <f>IF(AND(TONGHOP!O424="KTHP",TONGHOP!P424="TH",TONGHOP!I424&lt;&gt;""),TONGHOP!I424,"")</f>
        <v/>
      </c>
      <c r="J424" s="64" t="str">
        <f>IF(AND(TONGHOP!O424="KTHP",TONGHOP!P424="TH",TONGHOP!I424&lt;&gt;""),TONGHOP!R424,"")</f>
        <v/>
      </c>
    </row>
    <row r="425" spans="1:10" hidden="1">
      <c r="A425" s="93">
        <f>IF(C425="","",SUBTOTAL(3,$C$2:$C425))</f>
        <v>0</v>
      </c>
      <c r="B425" s="64" t="str">
        <f>IF(AND(TONGHOP!O425="KTHP",TONGHOP!P425="LT",TONGHOP!I425&lt;&gt;""),TONGHOP!I425,"")</f>
        <v>Đặng Thị Kiến Trúc</v>
      </c>
      <c r="C425" s="64">
        <f>IF(AND(TONGHOP!O425="KTHP",TONGHOP!P425="LT",TONGHOP!I425&lt;&gt;""),TONGHOP!R425,"")</f>
        <v>41</v>
      </c>
      <c r="D425" s="93" t="str">
        <f>IF(F425="","",SUBTOTAL(3,$F$2:$F425))</f>
        <v/>
      </c>
      <c r="E425" s="64" t="str">
        <f>IF(AND(TONGHOP!O425="KTHP",TONGHOP!P425="TL",TONGHOP!I425&lt;&gt;""),TONGHOP!I425,"")</f>
        <v/>
      </c>
      <c r="F425" s="64" t="str">
        <f>IF(AND(TONGHOP!O425="KTHP",TONGHOP!P425="TL",TONGHOP!I425&lt;&gt;""),TONGHOP!R425,"")</f>
        <v/>
      </c>
      <c r="G425" s="64" t="str">
        <f>IF(AND(TONGHOP!O425="KTHP",TONGHOP!P425="VĐ",TONGHOP!I425&lt;&gt;""),TONGHOP!I425,"")</f>
        <v/>
      </c>
      <c r="H425" s="64" t="str">
        <f>IF(AND(TONGHOP!O425="KTHP",TONGHOP!P425="VĐ",TONGHOP!I425&lt;&gt;""),TONGHOP!R425,"")</f>
        <v/>
      </c>
      <c r="I425" s="64" t="str">
        <f>IF(AND(TONGHOP!O425="KTHP",TONGHOP!P425="TH",TONGHOP!I425&lt;&gt;""),TONGHOP!I425,"")</f>
        <v/>
      </c>
      <c r="J425" s="64" t="str">
        <f>IF(AND(TONGHOP!O425="KTHP",TONGHOP!P425="TH",TONGHOP!I425&lt;&gt;""),TONGHOP!R425,"")</f>
        <v/>
      </c>
    </row>
    <row r="426" spans="1:10" hidden="1">
      <c r="A426" s="93">
        <f>IF(C426="","",SUBTOTAL(3,$C$2:$C426))</f>
        <v>0</v>
      </c>
      <c r="B426" s="64" t="str">
        <f>IF(AND(TONGHOP!O426="KTHP",TONGHOP!P426="LT",TONGHOP!I426&lt;&gt;""),TONGHOP!I426,"")</f>
        <v>Nguyễn Quỳnh Giao</v>
      </c>
      <c r="C426" s="64">
        <f>IF(AND(TONGHOP!O426="KTHP",TONGHOP!P426="LT",TONGHOP!I426&lt;&gt;""),TONGHOP!R426,"")</f>
        <v>52</v>
      </c>
      <c r="D426" s="93" t="str">
        <f>IF(F426="","",SUBTOTAL(3,$F$2:$F426))</f>
        <v/>
      </c>
      <c r="E426" s="64" t="str">
        <f>IF(AND(TONGHOP!O426="KTHP",TONGHOP!P426="TL",TONGHOP!I426&lt;&gt;""),TONGHOP!I426,"")</f>
        <v/>
      </c>
      <c r="F426" s="64" t="str">
        <f>IF(AND(TONGHOP!O426="KTHP",TONGHOP!P426="TL",TONGHOP!I426&lt;&gt;""),TONGHOP!R426,"")</f>
        <v/>
      </c>
      <c r="G426" s="64" t="str">
        <f>IF(AND(TONGHOP!O426="KTHP",TONGHOP!P426="VĐ",TONGHOP!I426&lt;&gt;""),TONGHOP!I426,"")</f>
        <v/>
      </c>
      <c r="H426" s="64" t="str">
        <f>IF(AND(TONGHOP!O426="KTHP",TONGHOP!P426="VĐ",TONGHOP!I426&lt;&gt;""),TONGHOP!R426,"")</f>
        <v/>
      </c>
      <c r="I426" s="64" t="str">
        <f>IF(AND(TONGHOP!O426="KTHP",TONGHOP!P426="TH",TONGHOP!I426&lt;&gt;""),TONGHOP!I426,"")</f>
        <v/>
      </c>
      <c r="J426" s="64" t="str">
        <f>IF(AND(TONGHOP!O426="KTHP",TONGHOP!P426="TH",TONGHOP!I426&lt;&gt;""),TONGHOP!R426,"")</f>
        <v/>
      </c>
    </row>
    <row r="427" spans="1:10" hidden="1">
      <c r="A427" s="93" t="str">
        <f>IF(C427="","",SUBTOTAL(3,$C$2:$C427))</f>
        <v/>
      </c>
      <c r="B427" s="64" t="str">
        <f>IF(AND(TONGHOP!O427="KTHP",TONGHOP!P427="LT",TONGHOP!I427&lt;&gt;""),TONGHOP!I427,"")</f>
        <v/>
      </c>
      <c r="C427" s="64" t="str">
        <f>IF(AND(TONGHOP!O427="KTHP",TONGHOP!P427="LT",TONGHOP!I427&lt;&gt;""),TONGHOP!R427,"")</f>
        <v/>
      </c>
      <c r="D427" s="93" t="str">
        <f>IF(F427="","",SUBTOTAL(3,$F$2:$F427))</f>
        <v/>
      </c>
      <c r="E427" s="64" t="str">
        <f>IF(AND(TONGHOP!O427="KTHP",TONGHOP!P427="TL",TONGHOP!I427&lt;&gt;""),TONGHOP!I427,"")</f>
        <v/>
      </c>
      <c r="F427" s="64" t="str">
        <f>IF(AND(TONGHOP!O427="KTHP",TONGHOP!P427="TL",TONGHOP!I427&lt;&gt;""),TONGHOP!R427,"")</f>
        <v/>
      </c>
      <c r="G427" s="64" t="str">
        <f>IF(AND(TONGHOP!O427="KTHP",TONGHOP!P427="VĐ",TONGHOP!I427&lt;&gt;""),TONGHOP!I427,"")</f>
        <v/>
      </c>
      <c r="H427" s="64" t="str">
        <f>IF(AND(TONGHOP!O427="KTHP",TONGHOP!P427="VĐ",TONGHOP!I427&lt;&gt;""),TONGHOP!R427,"")</f>
        <v/>
      </c>
      <c r="I427" s="64" t="str">
        <f>IF(AND(TONGHOP!O427="KTHP",TONGHOP!P427="TH",TONGHOP!I427&lt;&gt;""),TONGHOP!I427,"")</f>
        <v/>
      </c>
      <c r="J427" s="64" t="str">
        <f>IF(AND(TONGHOP!O427="KTHP",TONGHOP!P427="TH",TONGHOP!I427&lt;&gt;""),TONGHOP!R427,"")</f>
        <v/>
      </c>
    </row>
    <row r="428" spans="1:10" hidden="1">
      <c r="A428" s="93" t="str">
        <f>IF(C428="","",SUBTOTAL(3,$C$2:$C428))</f>
        <v/>
      </c>
      <c r="B428" s="64" t="str">
        <f>IF(AND(TONGHOP!O428="KTHP",TONGHOP!P428="LT",TONGHOP!I428&lt;&gt;""),TONGHOP!I428,"")</f>
        <v/>
      </c>
      <c r="C428" s="64" t="str">
        <f>IF(AND(TONGHOP!O428="KTHP",TONGHOP!P428="LT",TONGHOP!I428&lt;&gt;""),TONGHOP!R428,"")</f>
        <v/>
      </c>
      <c r="D428" s="93" t="str">
        <f>IF(F428="","",SUBTOTAL(3,$F$2:$F428))</f>
        <v/>
      </c>
      <c r="E428" s="64" t="str">
        <f>IF(AND(TONGHOP!O428="KTHP",TONGHOP!P428="TL",TONGHOP!I428&lt;&gt;""),TONGHOP!I428,"")</f>
        <v/>
      </c>
      <c r="F428" s="64" t="str">
        <f>IF(AND(TONGHOP!O428="KTHP",TONGHOP!P428="TL",TONGHOP!I428&lt;&gt;""),TONGHOP!R428,"")</f>
        <v/>
      </c>
      <c r="G428" s="64" t="str">
        <f>IF(AND(TONGHOP!O428="KTHP",TONGHOP!P428="VĐ",TONGHOP!I428&lt;&gt;""),TONGHOP!I428,"")</f>
        <v/>
      </c>
      <c r="H428" s="64" t="str">
        <f>IF(AND(TONGHOP!O428="KTHP",TONGHOP!P428="VĐ",TONGHOP!I428&lt;&gt;""),TONGHOP!R428,"")</f>
        <v/>
      </c>
      <c r="I428" s="64" t="str">
        <f>IF(AND(TONGHOP!O428="KTHP",TONGHOP!P428="TH",TONGHOP!I428&lt;&gt;""),TONGHOP!I428,"")</f>
        <v/>
      </c>
      <c r="J428" s="64" t="str">
        <f>IF(AND(TONGHOP!O428="KTHP",TONGHOP!P428="TH",TONGHOP!I428&lt;&gt;""),TONGHOP!R428,"")</f>
        <v/>
      </c>
    </row>
    <row r="429" spans="1:10" hidden="1">
      <c r="A429" s="93">
        <f>IF(C429="","",SUBTOTAL(3,$C$2:$C429))</f>
        <v>0</v>
      </c>
      <c r="B429" s="64" t="str">
        <f>IF(AND(TONGHOP!O429="KTHP",TONGHOP!P429="LT",TONGHOP!I429&lt;&gt;""),TONGHOP!I429,"")</f>
        <v>Nguyễn Văn Đông</v>
      </c>
      <c r="C429" s="64">
        <f>IF(AND(TONGHOP!O429="KTHP",TONGHOP!P429="LT",TONGHOP!I429&lt;&gt;""),TONGHOP!R429,"")</f>
        <v>63</v>
      </c>
      <c r="D429" s="93" t="str">
        <f>IF(F429="","",SUBTOTAL(3,$F$2:$F429))</f>
        <v/>
      </c>
      <c r="E429" s="64" t="str">
        <f>IF(AND(TONGHOP!O429="KTHP",TONGHOP!P429="TL",TONGHOP!I429&lt;&gt;""),TONGHOP!I429,"")</f>
        <v/>
      </c>
      <c r="F429" s="64" t="str">
        <f>IF(AND(TONGHOP!O429="KTHP",TONGHOP!P429="TL",TONGHOP!I429&lt;&gt;""),TONGHOP!R429,"")</f>
        <v/>
      </c>
      <c r="G429" s="64" t="str">
        <f>IF(AND(TONGHOP!O429="KTHP",TONGHOP!P429="VĐ",TONGHOP!I429&lt;&gt;""),TONGHOP!I429,"")</f>
        <v/>
      </c>
      <c r="H429" s="64" t="str">
        <f>IF(AND(TONGHOP!O429="KTHP",TONGHOP!P429="VĐ",TONGHOP!I429&lt;&gt;""),TONGHOP!R429,"")</f>
        <v/>
      </c>
      <c r="I429" s="64" t="str">
        <f>IF(AND(TONGHOP!O429="KTHP",TONGHOP!P429="TH",TONGHOP!I429&lt;&gt;""),TONGHOP!I429,"")</f>
        <v/>
      </c>
      <c r="J429" s="64" t="str">
        <f>IF(AND(TONGHOP!O429="KTHP",TONGHOP!P429="TH",TONGHOP!I429&lt;&gt;""),TONGHOP!R429,"")</f>
        <v/>
      </c>
    </row>
    <row r="430" spans="1:10" hidden="1">
      <c r="A430" s="93">
        <f>IF(C430="","",SUBTOTAL(3,$C$2:$C430))</f>
        <v>0</v>
      </c>
      <c r="B430" s="64" t="str">
        <f>IF(AND(TONGHOP!O430="KTHP",TONGHOP!P430="LT",TONGHOP!I430&lt;&gt;""),TONGHOP!I430,"")</f>
        <v>Nguyễn Văn Đông</v>
      </c>
      <c r="C430" s="64">
        <f>IF(AND(TONGHOP!O430="KTHP",TONGHOP!P430="LT",TONGHOP!I430&lt;&gt;""),TONGHOP!R430,"")</f>
        <v>61</v>
      </c>
      <c r="D430" s="93" t="str">
        <f>IF(F430="","",SUBTOTAL(3,$F$2:$F430))</f>
        <v/>
      </c>
      <c r="E430" s="64" t="str">
        <f>IF(AND(TONGHOP!O430="KTHP",TONGHOP!P430="TL",TONGHOP!I430&lt;&gt;""),TONGHOP!I430,"")</f>
        <v/>
      </c>
      <c r="F430" s="64" t="str">
        <f>IF(AND(TONGHOP!O430="KTHP",TONGHOP!P430="TL",TONGHOP!I430&lt;&gt;""),TONGHOP!R430,"")</f>
        <v/>
      </c>
      <c r="G430" s="64" t="str">
        <f>IF(AND(TONGHOP!O430="KTHP",TONGHOP!P430="VĐ",TONGHOP!I430&lt;&gt;""),TONGHOP!I430,"")</f>
        <v/>
      </c>
      <c r="H430" s="64" t="str">
        <f>IF(AND(TONGHOP!O430="KTHP",TONGHOP!P430="VĐ",TONGHOP!I430&lt;&gt;""),TONGHOP!R430,"")</f>
        <v/>
      </c>
      <c r="I430" s="64" t="str">
        <f>IF(AND(TONGHOP!O430="KTHP",TONGHOP!P430="TH",TONGHOP!I430&lt;&gt;""),TONGHOP!I430,"")</f>
        <v/>
      </c>
      <c r="J430" s="64" t="str">
        <f>IF(AND(TONGHOP!O430="KTHP",TONGHOP!P430="TH",TONGHOP!I430&lt;&gt;""),TONGHOP!R430,"")</f>
        <v/>
      </c>
    </row>
    <row r="431" spans="1:10" hidden="1">
      <c r="A431" s="93">
        <f>IF(C431="","",SUBTOTAL(3,$C$2:$C431))</f>
        <v>0</v>
      </c>
      <c r="B431" s="64" t="str">
        <f>IF(AND(TONGHOP!O431="KTHP",TONGHOP!P431="LT",TONGHOP!I431&lt;&gt;""),TONGHOP!I431,"")</f>
        <v>Trần Kim Thu Liễu</v>
      </c>
      <c r="C431" s="64">
        <f>IF(AND(TONGHOP!O431="KTHP",TONGHOP!P431="LT",TONGHOP!I431&lt;&gt;""),TONGHOP!R431,"")</f>
        <v>16</v>
      </c>
      <c r="D431" s="93" t="str">
        <f>IF(F431="","",SUBTOTAL(3,$F$2:$F431))</f>
        <v/>
      </c>
      <c r="E431" s="64" t="str">
        <f>IF(AND(TONGHOP!O431="KTHP",TONGHOP!P431="TL",TONGHOP!I431&lt;&gt;""),TONGHOP!I431,"")</f>
        <v/>
      </c>
      <c r="F431" s="64" t="str">
        <f>IF(AND(TONGHOP!O431="KTHP",TONGHOP!P431="TL",TONGHOP!I431&lt;&gt;""),TONGHOP!R431,"")</f>
        <v/>
      </c>
      <c r="G431" s="64" t="str">
        <f>IF(AND(TONGHOP!O431="KTHP",TONGHOP!P431="VĐ",TONGHOP!I431&lt;&gt;""),TONGHOP!I431,"")</f>
        <v/>
      </c>
      <c r="H431" s="64" t="str">
        <f>IF(AND(TONGHOP!O431="KTHP",TONGHOP!P431="VĐ",TONGHOP!I431&lt;&gt;""),TONGHOP!R431,"")</f>
        <v/>
      </c>
      <c r="I431" s="64" t="str">
        <f>IF(AND(TONGHOP!O431="KTHP",TONGHOP!P431="TH",TONGHOP!I431&lt;&gt;""),TONGHOP!I431,"")</f>
        <v/>
      </c>
      <c r="J431" s="64" t="str">
        <f>IF(AND(TONGHOP!O431="KTHP",TONGHOP!P431="TH",TONGHOP!I431&lt;&gt;""),TONGHOP!R431,"")</f>
        <v/>
      </c>
    </row>
    <row r="432" spans="1:10" hidden="1">
      <c r="A432" s="93">
        <f>IF(C432="","",SUBTOTAL(3,$C$2:$C432))</f>
        <v>0</v>
      </c>
      <c r="B432" s="64" t="str">
        <f>IF(AND(TONGHOP!O432="KTHP",TONGHOP!P432="LT",TONGHOP!I432&lt;&gt;""),TONGHOP!I432,"")</f>
        <v>Trần Kim Thu Liễu</v>
      </c>
      <c r="C432" s="64">
        <f>IF(AND(TONGHOP!O432="KTHP",TONGHOP!P432="LT",TONGHOP!I432&lt;&gt;""),TONGHOP!R432,"")</f>
        <v>18</v>
      </c>
      <c r="D432" s="93" t="str">
        <f>IF(F432="","",SUBTOTAL(3,$F$2:$F432))</f>
        <v/>
      </c>
      <c r="E432" s="64" t="str">
        <f>IF(AND(TONGHOP!O432="KTHP",TONGHOP!P432="TL",TONGHOP!I432&lt;&gt;""),TONGHOP!I432,"")</f>
        <v/>
      </c>
      <c r="F432" s="64" t="str">
        <f>IF(AND(TONGHOP!O432="KTHP",TONGHOP!P432="TL",TONGHOP!I432&lt;&gt;""),TONGHOP!R432,"")</f>
        <v/>
      </c>
      <c r="G432" s="64" t="str">
        <f>IF(AND(TONGHOP!O432="KTHP",TONGHOP!P432="VĐ",TONGHOP!I432&lt;&gt;""),TONGHOP!I432,"")</f>
        <v/>
      </c>
      <c r="H432" s="64" t="str">
        <f>IF(AND(TONGHOP!O432="KTHP",TONGHOP!P432="VĐ",TONGHOP!I432&lt;&gt;""),TONGHOP!R432,"")</f>
        <v/>
      </c>
      <c r="I432" s="64" t="str">
        <f>IF(AND(TONGHOP!O432="KTHP",TONGHOP!P432="TH",TONGHOP!I432&lt;&gt;""),TONGHOP!I432,"")</f>
        <v/>
      </c>
      <c r="J432" s="64" t="str">
        <f>IF(AND(TONGHOP!O432="KTHP",TONGHOP!P432="TH",TONGHOP!I432&lt;&gt;""),TONGHOP!R432,"")</f>
        <v/>
      </c>
    </row>
    <row r="433" spans="1:10" hidden="1">
      <c r="A433" s="93">
        <f>IF(C433="","",SUBTOTAL(3,$C$2:$C433))</f>
        <v>0</v>
      </c>
      <c r="B433" s="64" t="str">
        <f>IF(AND(TONGHOP!O433="KTHP",TONGHOP!P433="LT",TONGHOP!I433&lt;&gt;""),TONGHOP!I433,"")</f>
        <v>Lê Quang Liêm</v>
      </c>
      <c r="C433" s="64">
        <f>IF(AND(TONGHOP!O433="KTHP",TONGHOP!P433="LT",TONGHOP!I433&lt;&gt;""),TONGHOP!R433,"")</f>
        <v>47</v>
      </c>
      <c r="D433" s="93" t="str">
        <f>IF(F433="","",SUBTOTAL(3,$F$2:$F433))</f>
        <v/>
      </c>
      <c r="E433" s="64" t="str">
        <f>IF(AND(TONGHOP!O433="KTHP",TONGHOP!P433="TL",TONGHOP!I433&lt;&gt;""),TONGHOP!I433,"")</f>
        <v/>
      </c>
      <c r="F433" s="64" t="str">
        <f>IF(AND(TONGHOP!O433="KTHP",TONGHOP!P433="TL",TONGHOP!I433&lt;&gt;""),TONGHOP!R433,"")</f>
        <v/>
      </c>
      <c r="G433" s="64" t="str">
        <f>IF(AND(TONGHOP!O433="KTHP",TONGHOP!P433="VĐ",TONGHOP!I433&lt;&gt;""),TONGHOP!I433,"")</f>
        <v/>
      </c>
      <c r="H433" s="64" t="str">
        <f>IF(AND(TONGHOP!O433="KTHP",TONGHOP!P433="VĐ",TONGHOP!I433&lt;&gt;""),TONGHOP!R433,"")</f>
        <v/>
      </c>
      <c r="I433" s="64" t="str">
        <f>IF(AND(TONGHOP!O433="KTHP",TONGHOP!P433="TH",TONGHOP!I433&lt;&gt;""),TONGHOP!I433,"")</f>
        <v/>
      </c>
      <c r="J433" s="64" t="str">
        <f>IF(AND(TONGHOP!O433="KTHP",TONGHOP!P433="TH",TONGHOP!I433&lt;&gt;""),TONGHOP!R433,"")</f>
        <v/>
      </c>
    </row>
    <row r="434" spans="1:10" hidden="1">
      <c r="A434" s="93" t="str">
        <f>IF(C434="","",SUBTOTAL(3,$C$2:$C434))</f>
        <v/>
      </c>
      <c r="B434" s="64" t="str">
        <f>IF(AND(TONGHOP!O434="KTHP",TONGHOP!P434="LT",TONGHOP!I434&lt;&gt;""),TONGHOP!I434,"")</f>
        <v/>
      </c>
      <c r="C434" s="64" t="str">
        <f>IF(AND(TONGHOP!O434="KTHP",TONGHOP!P434="LT",TONGHOP!I434&lt;&gt;""),TONGHOP!R434,"")</f>
        <v/>
      </c>
      <c r="D434" s="93" t="str">
        <f>IF(F434="","",SUBTOTAL(3,$F$2:$F434))</f>
        <v/>
      </c>
      <c r="E434" s="64" t="str">
        <f>IF(AND(TONGHOP!O434="KTHP",TONGHOP!P434="TL",TONGHOP!I434&lt;&gt;""),TONGHOP!I434,"")</f>
        <v/>
      </c>
      <c r="F434" s="64" t="str">
        <f>IF(AND(TONGHOP!O434="KTHP",TONGHOP!P434="TL",TONGHOP!I434&lt;&gt;""),TONGHOP!R434,"")</f>
        <v/>
      </c>
      <c r="G434" s="64" t="str">
        <f>IF(AND(TONGHOP!O434="KTHP",TONGHOP!P434="VĐ",TONGHOP!I434&lt;&gt;""),TONGHOP!I434,"")</f>
        <v/>
      </c>
      <c r="H434" s="64" t="str">
        <f>IF(AND(TONGHOP!O434="KTHP",TONGHOP!P434="VĐ",TONGHOP!I434&lt;&gt;""),TONGHOP!R434,"")</f>
        <v/>
      </c>
      <c r="I434" s="64" t="str">
        <f>IF(AND(TONGHOP!O434="KTHP",TONGHOP!P434="TH",TONGHOP!I434&lt;&gt;""),TONGHOP!I434,"")</f>
        <v/>
      </c>
      <c r="J434" s="64" t="str">
        <f>IF(AND(TONGHOP!O434="KTHP",TONGHOP!P434="TH",TONGHOP!I434&lt;&gt;""),TONGHOP!R434,"")</f>
        <v/>
      </c>
    </row>
    <row r="435" spans="1:10" hidden="1">
      <c r="A435" s="93">
        <f>IF(C435="","",SUBTOTAL(3,$C$2:$C435))</f>
        <v>0</v>
      </c>
      <c r="B435" s="64" t="str">
        <f>IF(AND(TONGHOP!O435="KTHP",TONGHOP!P435="LT",TONGHOP!I435&lt;&gt;""),TONGHOP!I435,"")</f>
        <v>Đinh Đồng Hiệp</v>
      </c>
      <c r="C435" s="64">
        <f>IF(AND(TONGHOP!O435="KTHP",TONGHOP!P435="LT",TONGHOP!I435&lt;&gt;""),TONGHOP!R435,"")</f>
        <v>53</v>
      </c>
      <c r="D435" s="93" t="str">
        <f>IF(F435="","",SUBTOTAL(3,$F$2:$F435))</f>
        <v/>
      </c>
      <c r="E435" s="64" t="str">
        <f>IF(AND(TONGHOP!O435="KTHP",TONGHOP!P435="TL",TONGHOP!I435&lt;&gt;""),TONGHOP!I435,"")</f>
        <v/>
      </c>
      <c r="F435" s="64" t="str">
        <f>IF(AND(TONGHOP!O435="KTHP",TONGHOP!P435="TL",TONGHOP!I435&lt;&gt;""),TONGHOP!R435,"")</f>
        <v/>
      </c>
      <c r="G435" s="64" t="str">
        <f>IF(AND(TONGHOP!O435="KTHP",TONGHOP!P435="VĐ",TONGHOP!I435&lt;&gt;""),TONGHOP!I435,"")</f>
        <v/>
      </c>
      <c r="H435" s="64" t="str">
        <f>IF(AND(TONGHOP!O435="KTHP",TONGHOP!P435="VĐ",TONGHOP!I435&lt;&gt;""),TONGHOP!R435,"")</f>
        <v/>
      </c>
      <c r="I435" s="64" t="str">
        <f>IF(AND(TONGHOP!O435="KTHP",TONGHOP!P435="TH",TONGHOP!I435&lt;&gt;""),TONGHOP!I435,"")</f>
        <v/>
      </c>
      <c r="J435" s="64" t="str">
        <f>IF(AND(TONGHOP!O435="KTHP",TONGHOP!P435="TH",TONGHOP!I435&lt;&gt;""),TONGHOP!R435,"")</f>
        <v/>
      </c>
    </row>
    <row r="436" spans="1:10" hidden="1">
      <c r="A436" s="93" t="str">
        <f>IF(C436="","",SUBTOTAL(3,$C$2:$C436))</f>
        <v/>
      </c>
      <c r="B436" s="64" t="str">
        <f>IF(AND(TONGHOP!O436="KTHP",TONGHOP!P436="LT",TONGHOP!I436&lt;&gt;""),TONGHOP!I436,"")</f>
        <v/>
      </c>
      <c r="C436" s="64" t="str">
        <f>IF(AND(TONGHOP!O436="KTHP",TONGHOP!P436="LT",TONGHOP!I436&lt;&gt;""),TONGHOP!R436,"")</f>
        <v/>
      </c>
      <c r="D436" s="93" t="str">
        <f>IF(F436="","",SUBTOTAL(3,$F$2:$F436))</f>
        <v/>
      </c>
      <c r="E436" s="64" t="str">
        <f>IF(AND(TONGHOP!O436="KTHP",TONGHOP!P436="TL",TONGHOP!I436&lt;&gt;""),TONGHOP!I436,"")</f>
        <v/>
      </c>
      <c r="F436" s="64" t="str">
        <f>IF(AND(TONGHOP!O436="KTHP",TONGHOP!P436="TL",TONGHOP!I436&lt;&gt;""),TONGHOP!R436,"")</f>
        <v/>
      </c>
      <c r="G436" s="64" t="str">
        <f>IF(AND(TONGHOP!O436="KTHP",TONGHOP!P436="VĐ",TONGHOP!I436&lt;&gt;""),TONGHOP!I436,"")</f>
        <v/>
      </c>
      <c r="H436" s="64" t="str">
        <f>IF(AND(TONGHOP!O436="KTHP",TONGHOP!P436="VĐ",TONGHOP!I436&lt;&gt;""),TONGHOP!R436,"")</f>
        <v/>
      </c>
      <c r="I436" s="64" t="str">
        <f>IF(AND(TONGHOP!O436="KTHP",TONGHOP!P436="TH",TONGHOP!I436&lt;&gt;""),TONGHOP!I436,"")</f>
        <v/>
      </c>
      <c r="J436" s="64" t="str">
        <f>IF(AND(TONGHOP!O436="KTHP",TONGHOP!P436="TH",TONGHOP!I436&lt;&gt;""),TONGHOP!R436,"")</f>
        <v/>
      </c>
    </row>
    <row r="437" spans="1:10" hidden="1">
      <c r="A437" s="93">
        <f>IF(C437="","",SUBTOTAL(3,$C$2:$C437))</f>
        <v>0</v>
      </c>
      <c r="B437" s="64" t="str">
        <f>IF(AND(TONGHOP!O437="KTHP",TONGHOP!P437="LT",TONGHOP!I437&lt;&gt;""),TONGHOP!I437,"")</f>
        <v>Đinh Đồng Hiệp</v>
      </c>
      <c r="C437" s="64">
        <f>IF(AND(TONGHOP!O437="KTHP",TONGHOP!P437="LT",TONGHOP!I437&lt;&gt;""),TONGHOP!R437,"")</f>
        <v>41</v>
      </c>
      <c r="D437" s="93" t="str">
        <f>IF(F437="","",SUBTOTAL(3,$F$2:$F437))</f>
        <v/>
      </c>
      <c r="E437" s="64" t="str">
        <f>IF(AND(TONGHOP!O437="KTHP",TONGHOP!P437="TL",TONGHOP!I437&lt;&gt;""),TONGHOP!I437,"")</f>
        <v/>
      </c>
      <c r="F437" s="64" t="str">
        <f>IF(AND(TONGHOP!O437="KTHP",TONGHOP!P437="TL",TONGHOP!I437&lt;&gt;""),TONGHOP!R437,"")</f>
        <v/>
      </c>
      <c r="G437" s="64" t="str">
        <f>IF(AND(TONGHOP!O437="KTHP",TONGHOP!P437="VĐ",TONGHOP!I437&lt;&gt;""),TONGHOP!I437,"")</f>
        <v/>
      </c>
      <c r="H437" s="64" t="str">
        <f>IF(AND(TONGHOP!O437="KTHP",TONGHOP!P437="VĐ",TONGHOP!I437&lt;&gt;""),TONGHOP!R437,"")</f>
        <v/>
      </c>
      <c r="I437" s="64" t="str">
        <f>IF(AND(TONGHOP!O437="KTHP",TONGHOP!P437="TH",TONGHOP!I437&lt;&gt;""),TONGHOP!I437,"")</f>
        <v/>
      </c>
      <c r="J437" s="64" t="str">
        <f>IF(AND(TONGHOP!O437="KTHP",TONGHOP!P437="TH",TONGHOP!I437&lt;&gt;""),TONGHOP!R437,"")</f>
        <v/>
      </c>
    </row>
    <row r="438" spans="1:10" hidden="1">
      <c r="A438" s="93">
        <f>IF(C438="","",SUBTOTAL(3,$C$2:$C438))</f>
        <v>0</v>
      </c>
      <c r="B438" s="64" t="str">
        <f>IF(AND(TONGHOP!O438="KTHP",TONGHOP!P438="LT",TONGHOP!I438&lt;&gt;""),TONGHOP!I438,"")</f>
        <v>Trần Kim Thu Liễu</v>
      </c>
      <c r="C438" s="64">
        <f>IF(AND(TONGHOP!O438="KTHP",TONGHOP!P438="LT",TONGHOP!I438&lt;&gt;""),TONGHOP!R438,"")</f>
        <v>18</v>
      </c>
      <c r="D438" s="93" t="str">
        <f>IF(F438="","",SUBTOTAL(3,$F$2:$F438))</f>
        <v/>
      </c>
      <c r="E438" s="64" t="str">
        <f>IF(AND(TONGHOP!O438="KTHP",TONGHOP!P438="TL",TONGHOP!I438&lt;&gt;""),TONGHOP!I438,"")</f>
        <v/>
      </c>
      <c r="F438" s="64" t="str">
        <f>IF(AND(TONGHOP!O438="KTHP",TONGHOP!P438="TL",TONGHOP!I438&lt;&gt;""),TONGHOP!R438,"")</f>
        <v/>
      </c>
      <c r="G438" s="64" t="str">
        <f>IF(AND(TONGHOP!O438="KTHP",TONGHOP!P438="VĐ",TONGHOP!I438&lt;&gt;""),TONGHOP!I438,"")</f>
        <v/>
      </c>
      <c r="H438" s="64" t="str">
        <f>IF(AND(TONGHOP!O438="KTHP",TONGHOP!P438="VĐ",TONGHOP!I438&lt;&gt;""),TONGHOP!R438,"")</f>
        <v/>
      </c>
      <c r="I438" s="64" t="str">
        <f>IF(AND(TONGHOP!O438="KTHP",TONGHOP!P438="TH",TONGHOP!I438&lt;&gt;""),TONGHOP!I438,"")</f>
        <v/>
      </c>
      <c r="J438" s="64" t="str">
        <f>IF(AND(TONGHOP!O438="KTHP",TONGHOP!P438="TH",TONGHOP!I438&lt;&gt;""),TONGHOP!R438,"")</f>
        <v/>
      </c>
    </row>
    <row r="439" spans="1:10" hidden="1">
      <c r="A439" s="93">
        <f>IF(C439="","",SUBTOTAL(3,$C$2:$C439))</f>
        <v>0</v>
      </c>
      <c r="B439" s="64" t="str">
        <f>IF(AND(TONGHOP!O439="KTHP",TONGHOP!P439="LT",TONGHOP!I439&lt;&gt;""),TONGHOP!I439,"")</f>
        <v>Trần Minh Tuấn</v>
      </c>
      <c r="C439" s="64">
        <f>IF(AND(TONGHOP!O439="KTHP",TONGHOP!P439="LT",TONGHOP!I439&lt;&gt;""),TONGHOP!R439,"")</f>
        <v>15</v>
      </c>
      <c r="D439" s="93" t="str">
        <f>IF(F439="","",SUBTOTAL(3,$F$2:$F439))</f>
        <v/>
      </c>
      <c r="E439" s="64" t="str">
        <f>IF(AND(TONGHOP!O439="KTHP",TONGHOP!P439="TL",TONGHOP!I439&lt;&gt;""),TONGHOP!I439,"")</f>
        <v/>
      </c>
      <c r="F439" s="64" t="str">
        <f>IF(AND(TONGHOP!O439="KTHP",TONGHOP!P439="TL",TONGHOP!I439&lt;&gt;""),TONGHOP!R439,"")</f>
        <v/>
      </c>
      <c r="G439" s="64" t="str">
        <f>IF(AND(TONGHOP!O439="KTHP",TONGHOP!P439="VĐ",TONGHOP!I439&lt;&gt;""),TONGHOP!I439,"")</f>
        <v/>
      </c>
      <c r="H439" s="64" t="str">
        <f>IF(AND(TONGHOP!O439="KTHP",TONGHOP!P439="VĐ",TONGHOP!I439&lt;&gt;""),TONGHOP!R439,"")</f>
        <v/>
      </c>
      <c r="I439" s="64" t="str">
        <f>IF(AND(TONGHOP!O439="KTHP",TONGHOP!P439="TH",TONGHOP!I439&lt;&gt;""),TONGHOP!I439,"")</f>
        <v/>
      </c>
      <c r="J439" s="64" t="str">
        <f>IF(AND(TONGHOP!O439="KTHP",TONGHOP!P439="TH",TONGHOP!I439&lt;&gt;""),TONGHOP!R439,"")</f>
        <v/>
      </c>
    </row>
    <row r="440" spans="1:10" hidden="1">
      <c r="A440" s="93">
        <f>IF(C440="","",SUBTOTAL(3,$C$2:$C440))</f>
        <v>0</v>
      </c>
      <c r="B440" s="64" t="str">
        <f>IF(AND(TONGHOP!O440="KTHP",TONGHOP!P440="LT",TONGHOP!I440&lt;&gt;""),TONGHOP!I440,"")</f>
        <v>Lê Quý Hưng Quốc</v>
      </c>
      <c r="C440" s="64">
        <f>IF(AND(TONGHOP!O440="KTHP",TONGHOP!P440="LT",TONGHOP!I440&lt;&gt;""),TONGHOP!R440,"")</f>
        <v>9</v>
      </c>
      <c r="D440" s="93" t="str">
        <f>IF(F440="","",SUBTOTAL(3,$F$2:$F440))</f>
        <v/>
      </c>
      <c r="E440" s="64" t="str">
        <f>IF(AND(TONGHOP!O440="KTHP",TONGHOP!P440="TL",TONGHOP!I440&lt;&gt;""),TONGHOP!I440,"")</f>
        <v/>
      </c>
      <c r="F440" s="64" t="str">
        <f>IF(AND(TONGHOP!O440="KTHP",TONGHOP!P440="TL",TONGHOP!I440&lt;&gt;""),TONGHOP!R440,"")</f>
        <v/>
      </c>
      <c r="G440" s="64" t="str">
        <f>IF(AND(TONGHOP!O440="KTHP",TONGHOP!P440="VĐ",TONGHOP!I440&lt;&gt;""),TONGHOP!I440,"")</f>
        <v/>
      </c>
      <c r="H440" s="64" t="str">
        <f>IF(AND(TONGHOP!O440="KTHP",TONGHOP!P440="VĐ",TONGHOP!I440&lt;&gt;""),TONGHOP!R440,"")</f>
        <v/>
      </c>
      <c r="I440" s="64" t="str">
        <f>IF(AND(TONGHOP!O440="KTHP",TONGHOP!P440="TH",TONGHOP!I440&lt;&gt;""),TONGHOP!I440,"")</f>
        <v/>
      </c>
      <c r="J440" s="64" t="str">
        <f>IF(AND(TONGHOP!O440="KTHP",TONGHOP!P440="TH",TONGHOP!I440&lt;&gt;""),TONGHOP!R440,"")</f>
        <v/>
      </c>
    </row>
    <row r="441" spans="1:10" hidden="1">
      <c r="A441" s="93">
        <f>IF(C441="","",SUBTOTAL(3,$C$2:$C441))</f>
        <v>0</v>
      </c>
      <c r="B441" s="64" t="str">
        <f>IF(AND(TONGHOP!O441="KTHP",TONGHOP!P441="LT",TONGHOP!I441&lt;&gt;""),TONGHOP!I441,"")</f>
        <v>Quách Minh Thử</v>
      </c>
      <c r="C441" s="64">
        <f>IF(AND(TONGHOP!O441="KTHP",TONGHOP!P441="LT",TONGHOP!I441&lt;&gt;""),TONGHOP!R441,"")</f>
        <v>21</v>
      </c>
      <c r="D441" s="93" t="str">
        <f>IF(F441="","",SUBTOTAL(3,$F$2:$F441))</f>
        <v/>
      </c>
      <c r="E441" s="64" t="str">
        <f>IF(AND(TONGHOP!O441="KTHP",TONGHOP!P441="TL",TONGHOP!I441&lt;&gt;""),TONGHOP!I441,"")</f>
        <v/>
      </c>
      <c r="F441" s="64" t="str">
        <f>IF(AND(TONGHOP!O441="KTHP",TONGHOP!P441="TL",TONGHOP!I441&lt;&gt;""),TONGHOP!R441,"")</f>
        <v/>
      </c>
      <c r="G441" s="64" t="str">
        <f>IF(AND(TONGHOP!O441="KTHP",TONGHOP!P441="VĐ",TONGHOP!I441&lt;&gt;""),TONGHOP!I441,"")</f>
        <v/>
      </c>
      <c r="H441" s="64" t="str">
        <f>IF(AND(TONGHOP!O441="KTHP",TONGHOP!P441="VĐ",TONGHOP!I441&lt;&gt;""),TONGHOP!R441,"")</f>
        <v/>
      </c>
      <c r="I441" s="64" t="str">
        <f>IF(AND(TONGHOP!O441="KTHP",TONGHOP!P441="TH",TONGHOP!I441&lt;&gt;""),TONGHOP!I441,"")</f>
        <v/>
      </c>
      <c r="J441" s="64" t="str">
        <f>IF(AND(TONGHOP!O441="KTHP",TONGHOP!P441="TH",TONGHOP!I441&lt;&gt;""),TONGHOP!R441,"")</f>
        <v/>
      </c>
    </row>
    <row r="442" spans="1:10" hidden="1">
      <c r="A442" s="93">
        <f>IF(C442="","",SUBTOTAL(3,$C$2:$C442))</f>
        <v>0</v>
      </c>
      <c r="B442" s="64" t="str">
        <f>IF(AND(TONGHOP!O442="KTHP",TONGHOP!P442="LT",TONGHOP!I442&lt;&gt;""),TONGHOP!I442,"")</f>
        <v>Nguyễn Văn Minh(TT)</v>
      </c>
      <c r="C442" s="64">
        <f>IF(AND(TONGHOP!O442="KTHP",TONGHOP!P442="LT",TONGHOP!I442&lt;&gt;""),TONGHOP!R442,"")</f>
        <v>9</v>
      </c>
      <c r="D442" s="93" t="str">
        <f>IF(F442="","",SUBTOTAL(3,$F$2:$F442))</f>
        <v/>
      </c>
      <c r="E442" s="64" t="str">
        <f>IF(AND(TONGHOP!O442="KTHP",TONGHOP!P442="TL",TONGHOP!I442&lt;&gt;""),TONGHOP!I442,"")</f>
        <v/>
      </c>
      <c r="F442" s="64" t="str">
        <f>IF(AND(TONGHOP!O442="KTHP",TONGHOP!P442="TL",TONGHOP!I442&lt;&gt;""),TONGHOP!R442,"")</f>
        <v/>
      </c>
      <c r="G442" s="64" t="str">
        <f>IF(AND(TONGHOP!O442="KTHP",TONGHOP!P442="VĐ",TONGHOP!I442&lt;&gt;""),TONGHOP!I442,"")</f>
        <v/>
      </c>
      <c r="H442" s="64" t="str">
        <f>IF(AND(TONGHOP!O442="KTHP",TONGHOP!P442="VĐ",TONGHOP!I442&lt;&gt;""),TONGHOP!R442,"")</f>
        <v/>
      </c>
      <c r="I442" s="64" t="str">
        <f>IF(AND(TONGHOP!O442="KTHP",TONGHOP!P442="TH",TONGHOP!I442&lt;&gt;""),TONGHOP!I442,"")</f>
        <v/>
      </c>
      <c r="J442" s="64" t="str">
        <f>IF(AND(TONGHOP!O442="KTHP",TONGHOP!P442="TH",TONGHOP!I442&lt;&gt;""),TONGHOP!R442,"")</f>
        <v/>
      </c>
    </row>
    <row r="443" spans="1:10" hidden="1">
      <c r="A443" s="93">
        <f>IF(C443="","",SUBTOTAL(3,$C$2:$C443))</f>
        <v>0</v>
      </c>
      <c r="B443" s="64" t="str">
        <f>IF(AND(TONGHOP!O443="KTHP",TONGHOP!P443="LT",TONGHOP!I443&lt;&gt;""),TONGHOP!I443,"")</f>
        <v>Võ Đắc Thịnh</v>
      </c>
      <c r="C443" s="64">
        <f>IF(AND(TONGHOP!O443="KTHP",TONGHOP!P443="LT",TONGHOP!I443&lt;&gt;""),TONGHOP!R443,"")</f>
        <v>15</v>
      </c>
      <c r="D443" s="93" t="str">
        <f>IF(F443="","",SUBTOTAL(3,$F$2:$F443))</f>
        <v/>
      </c>
      <c r="E443" s="64" t="str">
        <f>IF(AND(TONGHOP!O443="KTHP",TONGHOP!P443="TL",TONGHOP!I443&lt;&gt;""),TONGHOP!I443,"")</f>
        <v/>
      </c>
      <c r="F443" s="64" t="str">
        <f>IF(AND(TONGHOP!O443="KTHP",TONGHOP!P443="TL",TONGHOP!I443&lt;&gt;""),TONGHOP!R443,"")</f>
        <v/>
      </c>
      <c r="G443" s="64" t="str">
        <f>IF(AND(TONGHOP!O443="KTHP",TONGHOP!P443="VĐ",TONGHOP!I443&lt;&gt;""),TONGHOP!I443,"")</f>
        <v/>
      </c>
      <c r="H443" s="64" t="str">
        <f>IF(AND(TONGHOP!O443="KTHP",TONGHOP!P443="VĐ",TONGHOP!I443&lt;&gt;""),TONGHOP!R443,"")</f>
        <v/>
      </c>
      <c r="I443" s="64" t="str">
        <f>IF(AND(TONGHOP!O443="KTHP",TONGHOP!P443="TH",TONGHOP!I443&lt;&gt;""),TONGHOP!I443,"")</f>
        <v/>
      </c>
      <c r="J443" s="64" t="str">
        <f>IF(AND(TONGHOP!O443="KTHP",TONGHOP!P443="TH",TONGHOP!I443&lt;&gt;""),TONGHOP!R443,"")</f>
        <v/>
      </c>
    </row>
    <row r="444" spans="1:10" hidden="1">
      <c r="A444" s="93">
        <f>IF(C444="","",SUBTOTAL(3,$C$2:$C444))</f>
        <v>0</v>
      </c>
      <c r="B444" s="64" t="str">
        <f>IF(AND(TONGHOP!O444="KTHP",TONGHOP!P444="LT",TONGHOP!I444&lt;&gt;""),TONGHOP!I444,"")</f>
        <v>Nguyễn Anh Tăng</v>
      </c>
      <c r="C444" s="64">
        <f>IF(AND(TONGHOP!O444="KTHP",TONGHOP!P444="LT",TONGHOP!I444&lt;&gt;""),TONGHOP!R444,"")</f>
        <v>19</v>
      </c>
      <c r="D444" s="93" t="str">
        <f>IF(F444="","",SUBTOTAL(3,$F$2:$F444))</f>
        <v/>
      </c>
      <c r="E444" s="64" t="str">
        <f>IF(AND(TONGHOP!O444="KTHP",TONGHOP!P444="TL",TONGHOP!I444&lt;&gt;""),TONGHOP!I444,"")</f>
        <v/>
      </c>
      <c r="F444" s="64" t="str">
        <f>IF(AND(TONGHOP!O444="KTHP",TONGHOP!P444="TL",TONGHOP!I444&lt;&gt;""),TONGHOP!R444,"")</f>
        <v/>
      </c>
      <c r="G444" s="64" t="str">
        <f>IF(AND(TONGHOP!O444="KTHP",TONGHOP!P444="VĐ",TONGHOP!I444&lt;&gt;""),TONGHOP!I444,"")</f>
        <v/>
      </c>
      <c r="H444" s="64" t="str">
        <f>IF(AND(TONGHOP!O444="KTHP",TONGHOP!P444="VĐ",TONGHOP!I444&lt;&gt;""),TONGHOP!R444,"")</f>
        <v/>
      </c>
      <c r="I444" s="64" t="str">
        <f>IF(AND(TONGHOP!O444="KTHP",TONGHOP!P444="TH",TONGHOP!I444&lt;&gt;""),TONGHOP!I444,"")</f>
        <v/>
      </c>
      <c r="J444" s="64" t="str">
        <f>IF(AND(TONGHOP!O444="KTHP",TONGHOP!P444="TH",TONGHOP!I444&lt;&gt;""),TONGHOP!R444,"")</f>
        <v/>
      </c>
    </row>
    <row r="445" spans="1:10" hidden="1">
      <c r="A445" s="93">
        <f>IF(C445="","",SUBTOTAL(3,$C$2:$C445))</f>
        <v>0</v>
      </c>
      <c r="B445" s="64" t="str">
        <f>IF(AND(TONGHOP!O445="KTHP",TONGHOP!P445="LT",TONGHOP!I445&lt;&gt;""),TONGHOP!I445,"")</f>
        <v>Hoàng Văn Viết</v>
      </c>
      <c r="C445" s="64">
        <f>IF(AND(TONGHOP!O445="KTHP",TONGHOP!P445="LT",TONGHOP!I445&lt;&gt;""),TONGHOP!R445,"")</f>
        <v>5</v>
      </c>
      <c r="D445" s="93" t="str">
        <f>IF(F445="","",SUBTOTAL(3,$F$2:$F445))</f>
        <v/>
      </c>
      <c r="E445" s="64" t="str">
        <f>IF(AND(TONGHOP!O445="KTHP",TONGHOP!P445="TL",TONGHOP!I445&lt;&gt;""),TONGHOP!I445,"")</f>
        <v/>
      </c>
      <c r="F445" s="64" t="str">
        <f>IF(AND(TONGHOP!O445="KTHP",TONGHOP!P445="TL",TONGHOP!I445&lt;&gt;""),TONGHOP!R445,"")</f>
        <v/>
      </c>
      <c r="G445" s="64" t="str">
        <f>IF(AND(TONGHOP!O445="KTHP",TONGHOP!P445="VĐ",TONGHOP!I445&lt;&gt;""),TONGHOP!I445,"")</f>
        <v/>
      </c>
      <c r="H445" s="64" t="str">
        <f>IF(AND(TONGHOP!O445="KTHP",TONGHOP!P445="VĐ",TONGHOP!I445&lt;&gt;""),TONGHOP!R445,"")</f>
        <v/>
      </c>
      <c r="I445" s="64" t="str">
        <f>IF(AND(TONGHOP!O445="KTHP",TONGHOP!P445="TH",TONGHOP!I445&lt;&gt;""),TONGHOP!I445,"")</f>
        <v/>
      </c>
      <c r="J445" s="64" t="str">
        <f>IF(AND(TONGHOP!O445="KTHP",TONGHOP!P445="TH",TONGHOP!I445&lt;&gt;""),TONGHOP!R445,"")</f>
        <v/>
      </c>
    </row>
    <row r="446" spans="1:10" hidden="1">
      <c r="A446" s="93">
        <f>IF(C446="","",SUBTOTAL(3,$C$2:$C446))</f>
        <v>0</v>
      </c>
      <c r="B446" s="64" t="str">
        <f>IF(AND(TONGHOP!O446="KTHP",TONGHOP!P446="LT",TONGHOP!I446&lt;&gt;""),TONGHOP!I446,"")</f>
        <v>Nguyễn Trần Thanh Nhàn</v>
      </c>
      <c r="C446" s="64">
        <f>IF(AND(TONGHOP!O446="KTHP",TONGHOP!P446="LT",TONGHOP!I446&lt;&gt;""),TONGHOP!R446,"")</f>
        <v>29</v>
      </c>
      <c r="D446" s="93" t="str">
        <f>IF(F446="","",SUBTOTAL(3,$F$2:$F446))</f>
        <v/>
      </c>
      <c r="E446" s="64" t="str">
        <f>IF(AND(TONGHOP!O446="KTHP",TONGHOP!P446="TL",TONGHOP!I446&lt;&gt;""),TONGHOP!I446,"")</f>
        <v/>
      </c>
      <c r="F446" s="64" t="str">
        <f>IF(AND(TONGHOP!O446="KTHP",TONGHOP!P446="TL",TONGHOP!I446&lt;&gt;""),TONGHOP!R446,"")</f>
        <v/>
      </c>
      <c r="G446" s="64" t="str">
        <f>IF(AND(TONGHOP!O446="KTHP",TONGHOP!P446="VĐ",TONGHOP!I446&lt;&gt;""),TONGHOP!I446,"")</f>
        <v/>
      </c>
      <c r="H446" s="64" t="str">
        <f>IF(AND(TONGHOP!O446="KTHP",TONGHOP!P446="VĐ",TONGHOP!I446&lt;&gt;""),TONGHOP!R446,"")</f>
        <v/>
      </c>
      <c r="I446" s="64" t="str">
        <f>IF(AND(TONGHOP!O446="KTHP",TONGHOP!P446="TH",TONGHOP!I446&lt;&gt;""),TONGHOP!I446,"")</f>
        <v/>
      </c>
      <c r="J446" s="64" t="str">
        <f>IF(AND(TONGHOP!O446="KTHP",TONGHOP!P446="TH",TONGHOP!I446&lt;&gt;""),TONGHOP!R446,"")</f>
        <v/>
      </c>
    </row>
    <row r="447" spans="1:10" hidden="1">
      <c r="A447" s="93">
        <f>IF(C447="","",SUBTOTAL(3,$C$2:$C447))</f>
        <v>0</v>
      </c>
      <c r="B447" s="64" t="str">
        <f>IF(AND(TONGHOP!O447="KTHP",TONGHOP!P447="LT",TONGHOP!I447&lt;&gt;""),TONGHOP!I447,"")</f>
        <v>Trần Minh Tuấn</v>
      </c>
      <c r="C447" s="64">
        <f>IF(AND(TONGHOP!O447="KTHP",TONGHOP!P447="LT",TONGHOP!I447&lt;&gt;""),TONGHOP!R447,"")</f>
        <v>17</v>
      </c>
      <c r="D447" s="93" t="str">
        <f>IF(F447="","",SUBTOTAL(3,$F$2:$F447))</f>
        <v/>
      </c>
      <c r="E447" s="64" t="str">
        <f>IF(AND(TONGHOP!O447="KTHP",TONGHOP!P447="TL",TONGHOP!I447&lt;&gt;""),TONGHOP!I447,"")</f>
        <v/>
      </c>
      <c r="F447" s="64" t="str">
        <f>IF(AND(TONGHOP!O447="KTHP",TONGHOP!P447="TL",TONGHOP!I447&lt;&gt;""),TONGHOP!R447,"")</f>
        <v/>
      </c>
      <c r="G447" s="64" t="str">
        <f>IF(AND(TONGHOP!O447="KTHP",TONGHOP!P447="VĐ",TONGHOP!I447&lt;&gt;""),TONGHOP!I447,"")</f>
        <v/>
      </c>
      <c r="H447" s="64" t="str">
        <f>IF(AND(TONGHOP!O447="KTHP",TONGHOP!P447="VĐ",TONGHOP!I447&lt;&gt;""),TONGHOP!R447,"")</f>
        <v/>
      </c>
      <c r="I447" s="64" t="str">
        <f>IF(AND(TONGHOP!O447="KTHP",TONGHOP!P447="TH",TONGHOP!I447&lt;&gt;""),TONGHOP!I447,"")</f>
        <v/>
      </c>
      <c r="J447" s="64" t="str">
        <f>IF(AND(TONGHOP!O447="KTHP",TONGHOP!P447="TH",TONGHOP!I447&lt;&gt;""),TONGHOP!R447,"")</f>
        <v/>
      </c>
    </row>
    <row r="448" spans="1:10" hidden="1">
      <c r="A448" s="93">
        <f>IF(C448="","",SUBTOTAL(3,$C$2:$C448))</f>
        <v>0</v>
      </c>
      <c r="B448" s="64" t="str">
        <f>IF(AND(TONGHOP!O448="KTHP",TONGHOP!P448="LT",TONGHOP!I448&lt;&gt;""),TONGHOP!I448,"")</f>
        <v>Đặng Thái Sơn</v>
      </c>
      <c r="C448" s="64">
        <f>IF(AND(TONGHOP!O448="KTHP",TONGHOP!P448="LT",TONGHOP!I448&lt;&gt;""),TONGHOP!R448,"")</f>
        <v>24</v>
      </c>
      <c r="D448" s="93" t="str">
        <f>IF(F448="","",SUBTOTAL(3,$F$2:$F448))</f>
        <v/>
      </c>
      <c r="E448" s="64" t="str">
        <f>IF(AND(TONGHOP!O448="KTHP",TONGHOP!P448="TL",TONGHOP!I448&lt;&gt;""),TONGHOP!I448,"")</f>
        <v/>
      </c>
      <c r="F448" s="64" t="str">
        <f>IF(AND(TONGHOP!O448="KTHP",TONGHOP!P448="TL",TONGHOP!I448&lt;&gt;""),TONGHOP!R448,"")</f>
        <v/>
      </c>
      <c r="G448" s="64" t="str">
        <f>IF(AND(TONGHOP!O448="KTHP",TONGHOP!P448="VĐ",TONGHOP!I448&lt;&gt;""),TONGHOP!I448,"")</f>
        <v/>
      </c>
      <c r="H448" s="64" t="str">
        <f>IF(AND(TONGHOP!O448="KTHP",TONGHOP!P448="VĐ",TONGHOP!I448&lt;&gt;""),TONGHOP!R448,"")</f>
        <v/>
      </c>
      <c r="I448" s="64" t="str">
        <f>IF(AND(TONGHOP!O448="KTHP",TONGHOP!P448="TH",TONGHOP!I448&lt;&gt;""),TONGHOP!I448,"")</f>
        <v/>
      </c>
      <c r="J448" s="64" t="str">
        <f>IF(AND(TONGHOP!O448="KTHP",TONGHOP!P448="TH",TONGHOP!I448&lt;&gt;""),TONGHOP!R448,"")</f>
        <v/>
      </c>
    </row>
    <row r="449" spans="1:10" hidden="1">
      <c r="A449" s="93">
        <f>IF(C449="","",SUBTOTAL(3,$C$2:$C449))</f>
        <v>0</v>
      </c>
      <c r="B449" s="64" t="str">
        <f>IF(AND(TONGHOP!O449="KTHP",TONGHOP!P449="LT",TONGHOP!I449&lt;&gt;""),TONGHOP!I449,"")</f>
        <v>Bùi Văn Dũng</v>
      </c>
      <c r="C449" s="64">
        <f>IF(AND(TONGHOP!O449="KTHP",TONGHOP!P449="LT",TONGHOP!I449&lt;&gt;""),TONGHOP!R449,"")</f>
        <v>11</v>
      </c>
      <c r="D449" s="93" t="str">
        <f>IF(F449="","",SUBTOTAL(3,$F$2:$F449))</f>
        <v/>
      </c>
      <c r="E449" s="64" t="str">
        <f>IF(AND(TONGHOP!O449="KTHP",TONGHOP!P449="TL",TONGHOP!I449&lt;&gt;""),TONGHOP!I449,"")</f>
        <v/>
      </c>
      <c r="F449" s="64" t="str">
        <f>IF(AND(TONGHOP!O449="KTHP",TONGHOP!P449="TL",TONGHOP!I449&lt;&gt;""),TONGHOP!R449,"")</f>
        <v/>
      </c>
      <c r="G449" s="64" t="str">
        <f>IF(AND(TONGHOP!O449="KTHP",TONGHOP!P449="VĐ",TONGHOP!I449&lt;&gt;""),TONGHOP!I449,"")</f>
        <v/>
      </c>
      <c r="H449" s="64" t="str">
        <f>IF(AND(TONGHOP!O449="KTHP",TONGHOP!P449="VĐ",TONGHOP!I449&lt;&gt;""),TONGHOP!R449,"")</f>
        <v/>
      </c>
      <c r="I449" s="64" t="str">
        <f>IF(AND(TONGHOP!O449="KTHP",TONGHOP!P449="TH",TONGHOP!I449&lt;&gt;""),TONGHOP!I449,"")</f>
        <v/>
      </c>
      <c r="J449" s="64" t="str">
        <f>IF(AND(TONGHOP!O449="KTHP",TONGHOP!P449="TH",TONGHOP!I449&lt;&gt;""),TONGHOP!R449,"")</f>
        <v/>
      </c>
    </row>
    <row r="450" spans="1:10" hidden="1">
      <c r="A450" s="93">
        <f>IF(C450="","",SUBTOTAL(3,$C$2:$C450))</f>
        <v>0</v>
      </c>
      <c r="B450" s="64" t="str">
        <f>IF(AND(TONGHOP!O450="KTHP",TONGHOP!P450="LT",TONGHOP!I450&lt;&gt;""),TONGHOP!I450,"")</f>
        <v>Lư Thị Yến Vũ</v>
      </c>
      <c r="C450" s="64">
        <f>IF(AND(TONGHOP!O450="KTHP",TONGHOP!P450="LT",TONGHOP!I450&lt;&gt;""),TONGHOP!R450,"")</f>
        <v>11</v>
      </c>
      <c r="D450" s="93" t="str">
        <f>IF(F450="","",SUBTOTAL(3,$F$2:$F450))</f>
        <v/>
      </c>
      <c r="E450" s="64" t="str">
        <f>IF(AND(TONGHOP!O450="KTHP",TONGHOP!P450="TL",TONGHOP!I450&lt;&gt;""),TONGHOP!I450,"")</f>
        <v/>
      </c>
      <c r="F450" s="64" t="str">
        <f>IF(AND(TONGHOP!O450="KTHP",TONGHOP!P450="TL",TONGHOP!I450&lt;&gt;""),TONGHOP!R450,"")</f>
        <v/>
      </c>
      <c r="G450" s="64" t="str">
        <f>IF(AND(TONGHOP!O450="KTHP",TONGHOP!P450="VĐ",TONGHOP!I450&lt;&gt;""),TONGHOP!I450,"")</f>
        <v/>
      </c>
      <c r="H450" s="64" t="str">
        <f>IF(AND(TONGHOP!O450="KTHP",TONGHOP!P450="VĐ",TONGHOP!I450&lt;&gt;""),TONGHOP!R450,"")</f>
        <v/>
      </c>
      <c r="I450" s="64" t="str">
        <f>IF(AND(TONGHOP!O450="KTHP",TONGHOP!P450="TH",TONGHOP!I450&lt;&gt;""),TONGHOP!I450,"")</f>
        <v/>
      </c>
      <c r="J450" s="64" t="str">
        <f>IF(AND(TONGHOP!O450="KTHP",TONGHOP!P450="TH",TONGHOP!I450&lt;&gt;""),TONGHOP!R450,"")</f>
        <v/>
      </c>
    </row>
    <row r="451" spans="1:10" hidden="1">
      <c r="A451" s="93">
        <f>IF(C451="","",SUBTOTAL(3,$C$2:$C451))</f>
        <v>0</v>
      </c>
      <c r="B451" s="64" t="str">
        <f>IF(AND(TONGHOP!O451="KTHP",TONGHOP!P451="LT",TONGHOP!I451&lt;&gt;""),TONGHOP!I451,"")</f>
        <v>Nguyễn Văn Yên</v>
      </c>
      <c r="C451" s="64">
        <f>IF(AND(TONGHOP!O451="KTHP",TONGHOP!P451="LT",TONGHOP!I451&lt;&gt;""),TONGHOP!R451,"")</f>
        <v>11</v>
      </c>
      <c r="D451" s="93" t="str">
        <f>IF(F451="","",SUBTOTAL(3,$F$2:$F451))</f>
        <v/>
      </c>
      <c r="E451" s="64" t="str">
        <f>IF(AND(TONGHOP!O451="KTHP",TONGHOP!P451="TL",TONGHOP!I451&lt;&gt;""),TONGHOP!I451,"")</f>
        <v/>
      </c>
      <c r="F451" s="64" t="str">
        <f>IF(AND(TONGHOP!O451="KTHP",TONGHOP!P451="TL",TONGHOP!I451&lt;&gt;""),TONGHOP!R451,"")</f>
        <v/>
      </c>
      <c r="G451" s="64" t="str">
        <f>IF(AND(TONGHOP!O451="KTHP",TONGHOP!P451="VĐ",TONGHOP!I451&lt;&gt;""),TONGHOP!I451,"")</f>
        <v/>
      </c>
      <c r="H451" s="64" t="str">
        <f>IF(AND(TONGHOP!O451="KTHP",TONGHOP!P451="VĐ",TONGHOP!I451&lt;&gt;""),TONGHOP!R451,"")</f>
        <v/>
      </c>
      <c r="I451" s="64" t="str">
        <f>IF(AND(TONGHOP!O451="KTHP",TONGHOP!P451="TH",TONGHOP!I451&lt;&gt;""),TONGHOP!I451,"")</f>
        <v/>
      </c>
      <c r="J451" s="64" t="str">
        <f>IF(AND(TONGHOP!O451="KTHP",TONGHOP!P451="TH",TONGHOP!I451&lt;&gt;""),TONGHOP!R451,"")</f>
        <v/>
      </c>
    </row>
    <row r="452" spans="1:10" hidden="1">
      <c r="A452" s="93">
        <f>IF(C452="","",SUBTOTAL(3,$C$2:$C452))</f>
        <v>0</v>
      </c>
      <c r="B452" s="64" t="str">
        <f>IF(AND(TONGHOP!O452="KTHP",TONGHOP!P452="LT",TONGHOP!I452&lt;&gt;""),TONGHOP!I452,"")</f>
        <v>Đỗ Thị Hải Yến</v>
      </c>
      <c r="C452" s="64">
        <f>IF(AND(TONGHOP!O452="KTHP",TONGHOP!P452="LT",TONGHOP!I452&lt;&gt;""),TONGHOP!R452,"")</f>
        <v>27</v>
      </c>
      <c r="D452" s="93" t="str">
        <f>IF(F452="","",SUBTOTAL(3,$F$2:$F452))</f>
        <v/>
      </c>
      <c r="E452" s="64" t="str">
        <f>IF(AND(TONGHOP!O452="KTHP",TONGHOP!P452="TL",TONGHOP!I452&lt;&gt;""),TONGHOP!I452,"")</f>
        <v/>
      </c>
      <c r="F452" s="64" t="str">
        <f>IF(AND(TONGHOP!O452="KTHP",TONGHOP!P452="TL",TONGHOP!I452&lt;&gt;""),TONGHOP!R452,"")</f>
        <v/>
      </c>
      <c r="G452" s="64" t="str">
        <f>IF(AND(TONGHOP!O452="KTHP",TONGHOP!P452="VĐ",TONGHOP!I452&lt;&gt;""),TONGHOP!I452,"")</f>
        <v/>
      </c>
      <c r="H452" s="64" t="str">
        <f>IF(AND(TONGHOP!O452="KTHP",TONGHOP!P452="VĐ",TONGHOP!I452&lt;&gt;""),TONGHOP!R452,"")</f>
        <v/>
      </c>
      <c r="I452" s="64" t="str">
        <f>IF(AND(TONGHOP!O452="KTHP",TONGHOP!P452="TH",TONGHOP!I452&lt;&gt;""),TONGHOP!I452,"")</f>
        <v/>
      </c>
      <c r="J452" s="64" t="str">
        <f>IF(AND(TONGHOP!O452="KTHP",TONGHOP!P452="TH",TONGHOP!I452&lt;&gt;""),TONGHOP!R452,"")</f>
        <v/>
      </c>
    </row>
    <row r="453" spans="1:10" hidden="1">
      <c r="A453" s="93" t="str">
        <f>IF(C453="","",SUBTOTAL(3,$C$2:$C453))</f>
        <v/>
      </c>
      <c r="B453" s="64" t="str">
        <f>IF(AND(TONGHOP!O453="KTHP",TONGHOP!P453="LT",TONGHOP!I453&lt;&gt;""),TONGHOP!I453,"")</f>
        <v/>
      </c>
      <c r="C453" s="64" t="str">
        <f>IF(AND(TONGHOP!O453="KTHP",TONGHOP!P453="LT",TONGHOP!I453&lt;&gt;""),TONGHOP!R453,"")</f>
        <v/>
      </c>
      <c r="D453" s="93" t="str">
        <f>IF(F453="","",SUBTOTAL(3,$F$2:$F453))</f>
        <v/>
      </c>
      <c r="E453" s="64" t="str">
        <f>IF(AND(TONGHOP!O453="KTHP",TONGHOP!P453="TL",TONGHOP!I453&lt;&gt;""),TONGHOP!I453,"")</f>
        <v/>
      </c>
      <c r="F453" s="64" t="str">
        <f>IF(AND(TONGHOP!O453="KTHP",TONGHOP!P453="TL",TONGHOP!I453&lt;&gt;""),TONGHOP!R453,"")</f>
        <v/>
      </c>
      <c r="G453" s="64" t="str">
        <f>IF(AND(TONGHOP!O453="KTHP",TONGHOP!P453="VĐ",TONGHOP!I453&lt;&gt;""),TONGHOP!I453,"")</f>
        <v/>
      </c>
      <c r="H453" s="64" t="str">
        <f>IF(AND(TONGHOP!O453="KTHP",TONGHOP!P453="VĐ",TONGHOP!I453&lt;&gt;""),TONGHOP!R453,"")</f>
        <v/>
      </c>
      <c r="I453" s="64" t="str">
        <f>IF(AND(TONGHOP!O453="KTHP",TONGHOP!P453="TH",TONGHOP!I453&lt;&gt;""),TONGHOP!I453,"")</f>
        <v/>
      </c>
      <c r="J453" s="64" t="str">
        <f>IF(AND(TONGHOP!O453="KTHP",TONGHOP!P453="TH",TONGHOP!I453&lt;&gt;""),TONGHOP!R453,"")</f>
        <v/>
      </c>
    </row>
    <row r="454" spans="1:10" hidden="1">
      <c r="A454" s="93">
        <f>IF(C454="","",SUBTOTAL(3,$C$2:$C454))</f>
        <v>0</v>
      </c>
      <c r="B454" s="64" t="str">
        <f>IF(AND(TONGHOP!O454="KTHP",TONGHOP!P454="LT",TONGHOP!I454&lt;&gt;""),TONGHOP!I454,"")</f>
        <v>Đỗ Thị Hải Yến</v>
      </c>
      <c r="C454" s="64">
        <f>IF(AND(TONGHOP!O454="KTHP",TONGHOP!P454="LT",TONGHOP!I454&lt;&gt;""),TONGHOP!R454,"")</f>
        <v>32</v>
      </c>
      <c r="D454" s="93" t="str">
        <f>IF(F454="","",SUBTOTAL(3,$F$2:$F454))</f>
        <v/>
      </c>
      <c r="E454" s="64" t="str">
        <f>IF(AND(TONGHOP!O454="KTHP",TONGHOP!P454="TL",TONGHOP!I454&lt;&gt;""),TONGHOP!I454,"")</f>
        <v/>
      </c>
      <c r="F454" s="64" t="str">
        <f>IF(AND(TONGHOP!O454="KTHP",TONGHOP!P454="TL",TONGHOP!I454&lt;&gt;""),TONGHOP!R454,"")</f>
        <v/>
      </c>
      <c r="G454" s="64" t="str">
        <f>IF(AND(TONGHOP!O454="KTHP",TONGHOP!P454="VĐ",TONGHOP!I454&lt;&gt;""),TONGHOP!I454,"")</f>
        <v/>
      </c>
      <c r="H454" s="64" t="str">
        <f>IF(AND(TONGHOP!O454="KTHP",TONGHOP!P454="VĐ",TONGHOP!I454&lt;&gt;""),TONGHOP!R454,"")</f>
        <v/>
      </c>
      <c r="I454" s="64" t="str">
        <f>IF(AND(TONGHOP!O454="KTHP",TONGHOP!P454="TH",TONGHOP!I454&lt;&gt;""),TONGHOP!I454,"")</f>
        <v/>
      </c>
      <c r="J454" s="64" t="str">
        <f>IF(AND(TONGHOP!O454="KTHP",TONGHOP!P454="TH",TONGHOP!I454&lt;&gt;""),TONGHOP!R454,"")</f>
        <v/>
      </c>
    </row>
    <row r="455" spans="1:10" hidden="1">
      <c r="A455" s="93">
        <f>IF(C455="","",SUBTOTAL(3,$C$2:$C455))</f>
        <v>0</v>
      </c>
      <c r="B455" s="64" t="str">
        <f>IF(AND(TONGHOP!O455="KTHP",TONGHOP!P455="LT",TONGHOP!I455&lt;&gt;""),TONGHOP!I455,"")</f>
        <v>Nguyễn Thanh Tú</v>
      </c>
      <c r="C455" s="64">
        <f>IF(AND(TONGHOP!O455="KTHP",TONGHOP!P455="LT",TONGHOP!I455&lt;&gt;""),TONGHOP!R455,"")</f>
        <v>10</v>
      </c>
      <c r="D455" s="93" t="str">
        <f>IF(F455="","",SUBTOTAL(3,$F$2:$F455))</f>
        <v/>
      </c>
      <c r="E455" s="64" t="str">
        <f>IF(AND(TONGHOP!O455="KTHP",TONGHOP!P455="TL",TONGHOP!I455&lt;&gt;""),TONGHOP!I455,"")</f>
        <v/>
      </c>
      <c r="F455" s="64" t="str">
        <f>IF(AND(TONGHOP!O455="KTHP",TONGHOP!P455="TL",TONGHOP!I455&lt;&gt;""),TONGHOP!R455,"")</f>
        <v/>
      </c>
      <c r="G455" s="64" t="str">
        <f>IF(AND(TONGHOP!O455="KTHP",TONGHOP!P455="VĐ",TONGHOP!I455&lt;&gt;""),TONGHOP!I455,"")</f>
        <v/>
      </c>
      <c r="H455" s="64" t="str">
        <f>IF(AND(TONGHOP!O455="KTHP",TONGHOP!P455="VĐ",TONGHOP!I455&lt;&gt;""),TONGHOP!R455,"")</f>
        <v/>
      </c>
      <c r="I455" s="64" t="str">
        <f>IF(AND(TONGHOP!O455="KTHP",TONGHOP!P455="TH",TONGHOP!I455&lt;&gt;""),TONGHOP!I455,"")</f>
        <v/>
      </c>
      <c r="J455" s="64" t="str">
        <f>IF(AND(TONGHOP!O455="KTHP",TONGHOP!P455="TH",TONGHOP!I455&lt;&gt;""),TONGHOP!R455,"")</f>
        <v/>
      </c>
    </row>
    <row r="456" spans="1:10" hidden="1">
      <c r="A456" s="93">
        <f>IF(C456="","",SUBTOTAL(3,$C$2:$C456))</f>
        <v>0</v>
      </c>
      <c r="B456" s="64" t="str">
        <f>IF(AND(TONGHOP!O456="KTHP",TONGHOP!P456="LT",TONGHOP!I456&lt;&gt;""),TONGHOP!I456,"")</f>
        <v>Hồ Minh Hùng</v>
      </c>
      <c r="C456" s="64">
        <f>IF(AND(TONGHOP!O456="KTHP",TONGHOP!P456="LT",TONGHOP!I456&lt;&gt;""),TONGHOP!R456,"")</f>
        <v>60</v>
      </c>
      <c r="D456" s="93" t="str">
        <f>IF(F456="","",SUBTOTAL(3,$F$2:$F456))</f>
        <v/>
      </c>
      <c r="E456" s="64" t="str">
        <f>IF(AND(TONGHOP!O456="KTHP",TONGHOP!P456="TL",TONGHOP!I456&lt;&gt;""),TONGHOP!I456,"")</f>
        <v/>
      </c>
      <c r="F456" s="64" t="str">
        <f>IF(AND(TONGHOP!O456="KTHP",TONGHOP!P456="TL",TONGHOP!I456&lt;&gt;""),TONGHOP!R456,"")</f>
        <v/>
      </c>
      <c r="G456" s="64" t="str">
        <f>IF(AND(TONGHOP!O456="KTHP",TONGHOP!P456="VĐ",TONGHOP!I456&lt;&gt;""),TONGHOP!I456,"")</f>
        <v/>
      </c>
      <c r="H456" s="64" t="str">
        <f>IF(AND(TONGHOP!O456="KTHP",TONGHOP!P456="VĐ",TONGHOP!I456&lt;&gt;""),TONGHOP!R456,"")</f>
        <v/>
      </c>
      <c r="I456" s="64" t="str">
        <f>IF(AND(TONGHOP!O456="KTHP",TONGHOP!P456="TH",TONGHOP!I456&lt;&gt;""),TONGHOP!I456,"")</f>
        <v/>
      </c>
      <c r="J456" s="64" t="str">
        <f>IF(AND(TONGHOP!O456="KTHP",TONGHOP!P456="TH",TONGHOP!I456&lt;&gt;""),TONGHOP!R456,"")</f>
        <v/>
      </c>
    </row>
    <row r="457" spans="1:10" hidden="1">
      <c r="A457" s="93" t="str">
        <f>IF(C457="","",SUBTOTAL(3,$C$2:$C457))</f>
        <v/>
      </c>
      <c r="B457" s="64" t="str">
        <f>IF(AND(TONGHOP!O457="KTHP",TONGHOP!P457="LT",TONGHOP!I457&lt;&gt;""),TONGHOP!I457,"")</f>
        <v/>
      </c>
      <c r="C457" s="64" t="str">
        <f>IF(AND(TONGHOP!O457="KTHP",TONGHOP!P457="LT",TONGHOP!I457&lt;&gt;""),TONGHOP!R457,"")</f>
        <v/>
      </c>
      <c r="D457" s="93" t="str">
        <f>IF(F457="","",SUBTOTAL(3,$F$2:$F457))</f>
        <v/>
      </c>
      <c r="E457" s="64" t="str">
        <f>IF(AND(TONGHOP!O457="KTHP",TONGHOP!P457="TL",TONGHOP!I457&lt;&gt;""),TONGHOP!I457,"")</f>
        <v/>
      </c>
      <c r="F457" s="64" t="str">
        <f>IF(AND(TONGHOP!O457="KTHP",TONGHOP!P457="TL",TONGHOP!I457&lt;&gt;""),TONGHOP!R457,"")</f>
        <v/>
      </c>
      <c r="G457" s="64" t="str">
        <f>IF(AND(TONGHOP!O457="KTHP",TONGHOP!P457="VĐ",TONGHOP!I457&lt;&gt;""),TONGHOP!I457,"")</f>
        <v/>
      </c>
      <c r="H457" s="64" t="str">
        <f>IF(AND(TONGHOP!O457="KTHP",TONGHOP!P457="VĐ",TONGHOP!I457&lt;&gt;""),TONGHOP!R457,"")</f>
        <v/>
      </c>
      <c r="I457" s="64" t="str">
        <f>IF(AND(TONGHOP!O457="KTHP",TONGHOP!P457="TH",TONGHOP!I457&lt;&gt;""),TONGHOP!I457,"")</f>
        <v/>
      </c>
      <c r="J457" s="64" t="str">
        <f>IF(AND(TONGHOP!O457="KTHP",TONGHOP!P457="TH",TONGHOP!I457&lt;&gt;""),TONGHOP!R457,"")</f>
        <v/>
      </c>
    </row>
    <row r="458" spans="1:10" hidden="1">
      <c r="A458" s="93">
        <f>IF(C458="","",SUBTOTAL(3,$C$2:$C458))</f>
        <v>0</v>
      </c>
      <c r="B458" s="64" t="str">
        <f>IF(AND(TONGHOP!O458="KTHP",TONGHOP!P458="LT",TONGHOP!I458&lt;&gt;""),TONGHOP!I458,"")</f>
        <v>Hà Việt Hường</v>
      </c>
      <c r="C458" s="64">
        <f>IF(AND(TONGHOP!O458="KTHP",TONGHOP!P458="LT",TONGHOP!I458&lt;&gt;""),TONGHOP!R458,"")</f>
        <v>15</v>
      </c>
      <c r="D458" s="93" t="str">
        <f>IF(F458="","",SUBTOTAL(3,$F$2:$F458))</f>
        <v/>
      </c>
      <c r="E458" s="64" t="str">
        <f>IF(AND(TONGHOP!O458="KTHP",TONGHOP!P458="TL",TONGHOP!I458&lt;&gt;""),TONGHOP!I458,"")</f>
        <v/>
      </c>
      <c r="F458" s="64" t="str">
        <f>IF(AND(TONGHOP!O458="KTHP",TONGHOP!P458="TL",TONGHOP!I458&lt;&gt;""),TONGHOP!R458,"")</f>
        <v/>
      </c>
      <c r="G458" s="64" t="str">
        <f>IF(AND(TONGHOP!O458="KTHP",TONGHOP!P458="VĐ",TONGHOP!I458&lt;&gt;""),TONGHOP!I458,"")</f>
        <v/>
      </c>
      <c r="H458" s="64" t="str">
        <f>IF(AND(TONGHOP!O458="KTHP",TONGHOP!P458="VĐ",TONGHOP!I458&lt;&gt;""),TONGHOP!R458,"")</f>
        <v/>
      </c>
      <c r="I458" s="64" t="str">
        <f>IF(AND(TONGHOP!O458="KTHP",TONGHOP!P458="TH",TONGHOP!I458&lt;&gt;""),TONGHOP!I458,"")</f>
        <v/>
      </c>
      <c r="J458" s="64" t="str">
        <f>IF(AND(TONGHOP!O458="KTHP",TONGHOP!P458="TH",TONGHOP!I458&lt;&gt;""),TONGHOP!R458,"")</f>
        <v/>
      </c>
    </row>
    <row r="459" spans="1:10" hidden="1">
      <c r="A459" s="93" t="str">
        <f>IF(C459="","",SUBTOTAL(3,$C$2:$C459))</f>
        <v/>
      </c>
      <c r="B459" s="64" t="str">
        <f>IF(AND(TONGHOP!O459="KTHP",TONGHOP!P459="LT",TONGHOP!I459&lt;&gt;""),TONGHOP!I459,"")</f>
        <v/>
      </c>
      <c r="C459" s="64" t="str">
        <f>IF(AND(TONGHOP!O459="KTHP",TONGHOP!P459="LT",TONGHOP!I459&lt;&gt;""),TONGHOP!R459,"")</f>
        <v/>
      </c>
      <c r="D459" s="93" t="str">
        <f>IF(F459="","",SUBTOTAL(3,$F$2:$F459))</f>
        <v/>
      </c>
      <c r="E459" s="64" t="str">
        <f>IF(AND(TONGHOP!O459="KTHP",TONGHOP!P459="TL",TONGHOP!I459&lt;&gt;""),TONGHOP!I459,"")</f>
        <v/>
      </c>
      <c r="F459" s="64" t="str">
        <f>IF(AND(TONGHOP!O459="KTHP",TONGHOP!P459="TL",TONGHOP!I459&lt;&gt;""),TONGHOP!R459,"")</f>
        <v/>
      </c>
      <c r="G459" s="64" t="str">
        <f>IF(AND(TONGHOP!O459="KTHP",TONGHOP!P459="VĐ",TONGHOP!I459&lt;&gt;""),TONGHOP!I459,"")</f>
        <v/>
      </c>
      <c r="H459" s="64" t="str">
        <f>IF(AND(TONGHOP!O459="KTHP",TONGHOP!P459="VĐ",TONGHOP!I459&lt;&gt;""),TONGHOP!R459,"")</f>
        <v/>
      </c>
      <c r="I459" s="64" t="str">
        <f>IF(AND(TONGHOP!O459="KTHP",TONGHOP!P459="TH",TONGHOP!I459&lt;&gt;""),TONGHOP!I459,"")</f>
        <v/>
      </c>
      <c r="J459" s="64" t="str">
        <f>IF(AND(TONGHOP!O459="KTHP",TONGHOP!P459="TH",TONGHOP!I459&lt;&gt;""),TONGHOP!R459,"")</f>
        <v/>
      </c>
    </row>
    <row r="460" spans="1:10" hidden="1">
      <c r="A460" s="93">
        <f>IF(C460="","",SUBTOTAL(3,$C$2:$C460))</f>
        <v>0</v>
      </c>
      <c r="B460" s="64" t="str">
        <f>IF(AND(TONGHOP!O460="KTHP",TONGHOP!P460="LT",TONGHOP!I460&lt;&gt;""),TONGHOP!I460,"")</f>
        <v>Hồ Minh Hùng</v>
      </c>
      <c r="C460" s="64">
        <f>IF(AND(TONGHOP!O460="KTHP",TONGHOP!P460="LT",TONGHOP!I460&lt;&gt;""),TONGHOP!R460,"")</f>
        <v>48</v>
      </c>
      <c r="D460" s="93" t="str">
        <f>IF(F460="","",SUBTOTAL(3,$F$2:$F460))</f>
        <v/>
      </c>
      <c r="E460" s="64" t="str">
        <f>IF(AND(TONGHOP!O460="KTHP",TONGHOP!P460="TL",TONGHOP!I460&lt;&gt;""),TONGHOP!I460,"")</f>
        <v/>
      </c>
      <c r="F460" s="64" t="str">
        <f>IF(AND(TONGHOP!O460="KTHP",TONGHOP!P460="TL",TONGHOP!I460&lt;&gt;""),TONGHOP!R460,"")</f>
        <v/>
      </c>
      <c r="G460" s="64" t="str">
        <f>IF(AND(TONGHOP!O460="KTHP",TONGHOP!P460="VĐ",TONGHOP!I460&lt;&gt;""),TONGHOP!I460,"")</f>
        <v/>
      </c>
      <c r="H460" s="64" t="str">
        <f>IF(AND(TONGHOP!O460="KTHP",TONGHOP!P460="VĐ",TONGHOP!I460&lt;&gt;""),TONGHOP!R460,"")</f>
        <v/>
      </c>
      <c r="I460" s="64" t="str">
        <f>IF(AND(TONGHOP!O460="KTHP",TONGHOP!P460="TH",TONGHOP!I460&lt;&gt;""),TONGHOP!I460,"")</f>
        <v/>
      </c>
      <c r="J460" s="64" t="str">
        <f>IF(AND(TONGHOP!O460="KTHP",TONGHOP!P460="TH",TONGHOP!I460&lt;&gt;""),TONGHOP!R460,"")</f>
        <v/>
      </c>
    </row>
    <row r="461" spans="1:10" hidden="1">
      <c r="A461" s="93" t="str">
        <f>IF(C461="","",SUBTOTAL(3,$C$2:$C461))</f>
        <v/>
      </c>
      <c r="B461" s="64" t="str">
        <f>IF(AND(TONGHOP!O461="KTHP",TONGHOP!P461="LT",TONGHOP!I461&lt;&gt;""),TONGHOP!I461,"")</f>
        <v/>
      </c>
      <c r="C461" s="64" t="str">
        <f>IF(AND(TONGHOP!O461="KTHP",TONGHOP!P461="LT",TONGHOP!I461&lt;&gt;""),TONGHOP!R461,"")</f>
        <v/>
      </c>
      <c r="D461" s="93" t="str">
        <f>IF(F461="","",SUBTOTAL(3,$F$2:$F461))</f>
        <v/>
      </c>
      <c r="E461" s="64" t="str">
        <f>IF(AND(TONGHOP!O461="KTHP",TONGHOP!P461="TL",TONGHOP!I461&lt;&gt;""),TONGHOP!I461,"")</f>
        <v/>
      </c>
      <c r="F461" s="64" t="str">
        <f>IF(AND(TONGHOP!O461="KTHP",TONGHOP!P461="TL",TONGHOP!I461&lt;&gt;""),TONGHOP!R461,"")</f>
        <v/>
      </c>
      <c r="G461" s="64" t="str">
        <f>IF(AND(TONGHOP!O461="KTHP",TONGHOP!P461="VĐ",TONGHOP!I461&lt;&gt;""),TONGHOP!I461,"")</f>
        <v/>
      </c>
      <c r="H461" s="64" t="str">
        <f>IF(AND(TONGHOP!O461="KTHP",TONGHOP!P461="VĐ",TONGHOP!I461&lt;&gt;""),TONGHOP!R461,"")</f>
        <v/>
      </c>
      <c r="I461" s="64" t="str">
        <f>IF(AND(TONGHOP!O461="KTHP",TONGHOP!P461="TH",TONGHOP!I461&lt;&gt;""),TONGHOP!I461,"")</f>
        <v/>
      </c>
      <c r="J461" s="64" t="str">
        <f>IF(AND(TONGHOP!O461="KTHP",TONGHOP!P461="TH",TONGHOP!I461&lt;&gt;""),TONGHOP!R461,"")</f>
        <v/>
      </c>
    </row>
    <row r="462" spans="1:10" hidden="1">
      <c r="A462" s="93">
        <f>IF(C462="","",SUBTOTAL(3,$C$2:$C462))</f>
        <v>0</v>
      </c>
      <c r="B462" s="64" t="str">
        <f>IF(AND(TONGHOP!O462="KTHP",TONGHOP!P462="LT",TONGHOP!I462&lt;&gt;""),TONGHOP!I462,"")</f>
        <v>Cao Thị Nga</v>
      </c>
      <c r="C462" s="64">
        <f>IF(AND(TONGHOP!O462="KTHP",TONGHOP!P462="LT",TONGHOP!I462&lt;&gt;""),TONGHOP!R462,"")</f>
        <v>19</v>
      </c>
      <c r="D462" s="93" t="str">
        <f>IF(F462="","",SUBTOTAL(3,$F$2:$F462))</f>
        <v/>
      </c>
      <c r="E462" s="64" t="str">
        <f>IF(AND(TONGHOP!O462="KTHP",TONGHOP!P462="TL",TONGHOP!I462&lt;&gt;""),TONGHOP!I462,"")</f>
        <v/>
      </c>
      <c r="F462" s="64" t="str">
        <f>IF(AND(TONGHOP!O462="KTHP",TONGHOP!P462="TL",TONGHOP!I462&lt;&gt;""),TONGHOP!R462,"")</f>
        <v/>
      </c>
      <c r="G462" s="64" t="str">
        <f>IF(AND(TONGHOP!O462="KTHP",TONGHOP!P462="VĐ",TONGHOP!I462&lt;&gt;""),TONGHOP!I462,"")</f>
        <v/>
      </c>
      <c r="H462" s="64" t="str">
        <f>IF(AND(TONGHOP!O462="KTHP",TONGHOP!P462="VĐ",TONGHOP!I462&lt;&gt;""),TONGHOP!R462,"")</f>
        <v/>
      </c>
      <c r="I462" s="64" t="str">
        <f>IF(AND(TONGHOP!O462="KTHP",TONGHOP!P462="TH",TONGHOP!I462&lt;&gt;""),TONGHOP!I462,"")</f>
        <v/>
      </c>
      <c r="J462" s="64" t="str">
        <f>IF(AND(TONGHOP!O462="KTHP",TONGHOP!P462="TH",TONGHOP!I462&lt;&gt;""),TONGHOP!R462,"")</f>
        <v/>
      </c>
    </row>
    <row r="463" spans="1:10" hidden="1">
      <c r="A463" s="93" t="str">
        <f>IF(C463="","",SUBTOTAL(3,$C$2:$C463))</f>
        <v/>
      </c>
      <c r="B463" s="64" t="str">
        <f>IF(AND(TONGHOP!O463="KTHP",TONGHOP!P463="LT",TONGHOP!I463&lt;&gt;""),TONGHOP!I463,"")</f>
        <v/>
      </c>
      <c r="C463" s="64" t="str">
        <f>IF(AND(TONGHOP!O463="KTHP",TONGHOP!P463="LT",TONGHOP!I463&lt;&gt;""),TONGHOP!R463,"")</f>
        <v/>
      </c>
      <c r="D463" s="93" t="str">
        <f>IF(F463="","",SUBTOTAL(3,$F$2:$F463))</f>
        <v/>
      </c>
      <c r="E463" s="64" t="str">
        <f>IF(AND(TONGHOP!O463="KTHP",TONGHOP!P463="TL",TONGHOP!I463&lt;&gt;""),TONGHOP!I463,"")</f>
        <v/>
      </c>
      <c r="F463" s="64" t="str">
        <f>IF(AND(TONGHOP!O463="KTHP",TONGHOP!P463="TL",TONGHOP!I463&lt;&gt;""),TONGHOP!R463,"")</f>
        <v/>
      </c>
      <c r="G463" s="64" t="str">
        <f>IF(AND(TONGHOP!O463="KTHP",TONGHOP!P463="VĐ",TONGHOP!I463&lt;&gt;""),TONGHOP!I463,"")</f>
        <v/>
      </c>
      <c r="H463" s="64" t="str">
        <f>IF(AND(TONGHOP!O463="KTHP",TONGHOP!P463="VĐ",TONGHOP!I463&lt;&gt;""),TONGHOP!R463,"")</f>
        <v/>
      </c>
      <c r="I463" s="64" t="str">
        <f>IF(AND(TONGHOP!O463="KTHP",TONGHOP!P463="TH",TONGHOP!I463&lt;&gt;""),TONGHOP!I463,"")</f>
        <v/>
      </c>
      <c r="J463" s="64" t="str">
        <f>IF(AND(TONGHOP!O463="KTHP",TONGHOP!P463="TH",TONGHOP!I463&lt;&gt;""),TONGHOP!R463,"")</f>
        <v/>
      </c>
    </row>
    <row r="464" spans="1:10" hidden="1">
      <c r="A464" s="93">
        <f>IF(C464="","",SUBTOTAL(3,$C$2:$C464))</f>
        <v>0</v>
      </c>
      <c r="B464" s="64" t="str">
        <f>IF(AND(TONGHOP!O464="KTHP",TONGHOP!P464="LT",TONGHOP!I464&lt;&gt;""),TONGHOP!I464,"")</f>
        <v>Hồ Khắc Khuyên (TG)</v>
      </c>
      <c r="C464" s="64">
        <f>IF(AND(TONGHOP!O464="KTHP",TONGHOP!P464="LT",TONGHOP!I464&lt;&gt;""),TONGHOP!R464,"")</f>
        <v>29</v>
      </c>
      <c r="D464" s="93" t="str">
        <f>IF(F464="","",SUBTOTAL(3,$F$2:$F464))</f>
        <v/>
      </c>
      <c r="E464" s="64" t="str">
        <f>IF(AND(TONGHOP!O464="KTHP",TONGHOP!P464="TL",TONGHOP!I464&lt;&gt;""),TONGHOP!I464,"")</f>
        <v/>
      </c>
      <c r="F464" s="64" t="str">
        <f>IF(AND(TONGHOP!O464="KTHP",TONGHOP!P464="TL",TONGHOP!I464&lt;&gt;""),TONGHOP!R464,"")</f>
        <v/>
      </c>
      <c r="G464" s="64" t="str">
        <f>IF(AND(TONGHOP!O464="KTHP",TONGHOP!P464="VĐ",TONGHOP!I464&lt;&gt;""),TONGHOP!I464,"")</f>
        <v/>
      </c>
      <c r="H464" s="64" t="str">
        <f>IF(AND(TONGHOP!O464="KTHP",TONGHOP!P464="VĐ",TONGHOP!I464&lt;&gt;""),TONGHOP!R464,"")</f>
        <v/>
      </c>
      <c r="I464" s="64" t="str">
        <f>IF(AND(TONGHOP!O464="KTHP",TONGHOP!P464="TH",TONGHOP!I464&lt;&gt;""),TONGHOP!I464,"")</f>
        <v/>
      </c>
      <c r="J464" s="64" t="str">
        <f>IF(AND(TONGHOP!O464="KTHP",TONGHOP!P464="TH",TONGHOP!I464&lt;&gt;""),TONGHOP!R464,"")</f>
        <v/>
      </c>
    </row>
    <row r="465" spans="1:10" hidden="1">
      <c r="A465" s="93" t="str">
        <f>IF(C465="","",SUBTOTAL(3,$C$2:$C465))</f>
        <v/>
      </c>
      <c r="B465" s="64" t="str">
        <f>IF(AND(TONGHOP!O465="KTHP",TONGHOP!P465="LT",TONGHOP!I465&lt;&gt;""),TONGHOP!I465,"")</f>
        <v/>
      </c>
      <c r="C465" s="64" t="str">
        <f>IF(AND(TONGHOP!O465="KTHP",TONGHOP!P465="LT",TONGHOP!I465&lt;&gt;""),TONGHOP!R465,"")</f>
        <v/>
      </c>
      <c r="D465" s="93" t="str">
        <f>IF(F465="","",SUBTOTAL(3,$F$2:$F465))</f>
        <v/>
      </c>
      <c r="E465" s="64" t="str">
        <f>IF(AND(TONGHOP!O465="KTHP",TONGHOP!P465="TL",TONGHOP!I465&lt;&gt;""),TONGHOP!I465,"")</f>
        <v/>
      </c>
      <c r="F465" s="64" t="str">
        <f>IF(AND(TONGHOP!O465="KTHP",TONGHOP!P465="TL",TONGHOP!I465&lt;&gt;""),TONGHOP!R465,"")</f>
        <v/>
      </c>
      <c r="G465" s="64" t="str">
        <f>IF(AND(TONGHOP!O465="KTHP",TONGHOP!P465="VĐ",TONGHOP!I465&lt;&gt;""),TONGHOP!I465,"")</f>
        <v/>
      </c>
      <c r="H465" s="64" t="str">
        <f>IF(AND(TONGHOP!O465="KTHP",TONGHOP!P465="VĐ",TONGHOP!I465&lt;&gt;""),TONGHOP!R465,"")</f>
        <v/>
      </c>
      <c r="I465" s="64" t="str">
        <f>IF(AND(TONGHOP!O465="KTHP",TONGHOP!P465="TH",TONGHOP!I465&lt;&gt;""),TONGHOP!I465,"")</f>
        <v/>
      </c>
      <c r="J465" s="64" t="str">
        <f>IF(AND(TONGHOP!O465="KTHP",TONGHOP!P465="TH",TONGHOP!I465&lt;&gt;""),TONGHOP!R465,"")</f>
        <v/>
      </c>
    </row>
    <row r="466" spans="1:10" hidden="1">
      <c r="A466" s="93">
        <f>IF(C466="","",SUBTOTAL(3,$C$2:$C466))</f>
        <v>0</v>
      </c>
      <c r="B466" s="64" t="str">
        <f>IF(AND(TONGHOP!O466="KTHP",TONGHOP!P466="LT",TONGHOP!I466&lt;&gt;""),TONGHOP!I466,"")</f>
        <v>Nguyễn Văn Hậu</v>
      </c>
      <c r="C466" s="64">
        <f>IF(AND(TONGHOP!O466="KTHP",TONGHOP!P466="LT",TONGHOP!I466&lt;&gt;""),TONGHOP!R466,"")</f>
        <v>49</v>
      </c>
      <c r="D466" s="93" t="str">
        <f>IF(F466="","",SUBTOTAL(3,$F$2:$F466))</f>
        <v/>
      </c>
      <c r="E466" s="64" t="str">
        <f>IF(AND(TONGHOP!O466="KTHP",TONGHOP!P466="TL",TONGHOP!I466&lt;&gt;""),TONGHOP!I466,"")</f>
        <v/>
      </c>
      <c r="F466" s="64" t="str">
        <f>IF(AND(TONGHOP!O466="KTHP",TONGHOP!P466="TL",TONGHOP!I466&lt;&gt;""),TONGHOP!R466,"")</f>
        <v/>
      </c>
      <c r="G466" s="64" t="str">
        <f>IF(AND(TONGHOP!O466="KTHP",TONGHOP!P466="VĐ",TONGHOP!I466&lt;&gt;""),TONGHOP!I466,"")</f>
        <v/>
      </c>
      <c r="H466" s="64" t="str">
        <f>IF(AND(TONGHOP!O466="KTHP",TONGHOP!P466="VĐ",TONGHOP!I466&lt;&gt;""),TONGHOP!R466,"")</f>
        <v/>
      </c>
      <c r="I466" s="64" t="str">
        <f>IF(AND(TONGHOP!O466="KTHP",TONGHOP!P466="TH",TONGHOP!I466&lt;&gt;""),TONGHOP!I466,"")</f>
        <v/>
      </c>
      <c r="J466" s="64" t="str">
        <f>IF(AND(TONGHOP!O466="KTHP",TONGHOP!P466="TH",TONGHOP!I466&lt;&gt;""),TONGHOP!R466,"")</f>
        <v/>
      </c>
    </row>
    <row r="467" spans="1:10" hidden="1">
      <c r="A467" s="93" t="str">
        <f>IF(C467="","",SUBTOTAL(3,$C$2:$C467))</f>
        <v/>
      </c>
      <c r="B467" s="64" t="str">
        <f>IF(AND(TONGHOP!O467="KTHP",TONGHOP!P467="LT",TONGHOP!I467&lt;&gt;""),TONGHOP!I467,"")</f>
        <v/>
      </c>
      <c r="C467" s="64" t="str">
        <f>IF(AND(TONGHOP!O467="KTHP",TONGHOP!P467="LT",TONGHOP!I467&lt;&gt;""),TONGHOP!R467,"")</f>
        <v/>
      </c>
      <c r="D467" s="93" t="str">
        <f>IF(F467="","",SUBTOTAL(3,$F$2:$F467))</f>
        <v/>
      </c>
      <c r="E467" s="64" t="str">
        <f>IF(AND(TONGHOP!O467="KTHP",TONGHOP!P467="TL",TONGHOP!I467&lt;&gt;""),TONGHOP!I467,"")</f>
        <v/>
      </c>
      <c r="F467" s="64" t="str">
        <f>IF(AND(TONGHOP!O467="KTHP",TONGHOP!P467="TL",TONGHOP!I467&lt;&gt;""),TONGHOP!R467,"")</f>
        <v/>
      </c>
      <c r="G467" s="64" t="str">
        <f>IF(AND(TONGHOP!O467="KTHP",TONGHOP!P467="VĐ",TONGHOP!I467&lt;&gt;""),TONGHOP!I467,"")</f>
        <v/>
      </c>
      <c r="H467" s="64" t="str">
        <f>IF(AND(TONGHOP!O467="KTHP",TONGHOP!P467="VĐ",TONGHOP!I467&lt;&gt;""),TONGHOP!R467,"")</f>
        <v/>
      </c>
      <c r="I467" s="64" t="str">
        <f>IF(AND(TONGHOP!O467="KTHP",TONGHOP!P467="TH",TONGHOP!I467&lt;&gt;""),TONGHOP!I467,"")</f>
        <v/>
      </c>
      <c r="J467" s="64" t="str">
        <f>IF(AND(TONGHOP!O467="KTHP",TONGHOP!P467="TH",TONGHOP!I467&lt;&gt;""),TONGHOP!R467,"")</f>
        <v/>
      </c>
    </row>
    <row r="468" spans="1:10" hidden="1">
      <c r="A468" s="93">
        <f>IF(C468="","",SUBTOTAL(3,$C$2:$C468))</f>
        <v>0</v>
      </c>
      <c r="B468" s="64" t="str">
        <f>IF(AND(TONGHOP!O468="KTHP",TONGHOP!P468="LT",TONGHOP!I468&lt;&gt;""),TONGHOP!I468,"")</f>
        <v>Hà Việt Hường</v>
      </c>
      <c r="C468" s="64">
        <f>IF(AND(TONGHOP!O468="KTHP",TONGHOP!P468="LT",TONGHOP!I468&lt;&gt;""),TONGHOP!R468,"")</f>
        <v>29</v>
      </c>
      <c r="D468" s="93" t="str">
        <f>IF(F468="","",SUBTOTAL(3,$F$2:$F468))</f>
        <v/>
      </c>
      <c r="E468" s="64" t="str">
        <f>IF(AND(TONGHOP!O468="KTHP",TONGHOP!P468="TL",TONGHOP!I468&lt;&gt;""),TONGHOP!I468,"")</f>
        <v/>
      </c>
      <c r="F468" s="64" t="str">
        <f>IF(AND(TONGHOP!O468="KTHP",TONGHOP!P468="TL",TONGHOP!I468&lt;&gt;""),TONGHOP!R468,"")</f>
        <v/>
      </c>
      <c r="G468" s="64" t="str">
        <f>IF(AND(TONGHOP!O468="KTHP",TONGHOP!P468="VĐ",TONGHOP!I468&lt;&gt;""),TONGHOP!I468,"")</f>
        <v/>
      </c>
      <c r="H468" s="64" t="str">
        <f>IF(AND(TONGHOP!O468="KTHP",TONGHOP!P468="VĐ",TONGHOP!I468&lt;&gt;""),TONGHOP!R468,"")</f>
        <v/>
      </c>
      <c r="I468" s="64" t="str">
        <f>IF(AND(TONGHOP!O468="KTHP",TONGHOP!P468="TH",TONGHOP!I468&lt;&gt;""),TONGHOP!I468,"")</f>
        <v/>
      </c>
      <c r="J468" s="64" t="str">
        <f>IF(AND(TONGHOP!O468="KTHP",TONGHOP!P468="TH",TONGHOP!I468&lt;&gt;""),TONGHOP!R468,"")</f>
        <v/>
      </c>
    </row>
    <row r="469" spans="1:10" hidden="1">
      <c r="A469" s="93" t="str">
        <f>IF(C469="","",SUBTOTAL(3,$C$2:$C469))</f>
        <v/>
      </c>
      <c r="B469" s="64" t="str">
        <f>IF(AND(TONGHOP!O469="KTHP",TONGHOP!P469="LT",TONGHOP!I469&lt;&gt;""),TONGHOP!I469,"")</f>
        <v/>
      </c>
      <c r="C469" s="64" t="str">
        <f>IF(AND(TONGHOP!O469="KTHP",TONGHOP!P469="LT",TONGHOP!I469&lt;&gt;""),TONGHOP!R469,"")</f>
        <v/>
      </c>
      <c r="D469" s="93" t="str">
        <f>IF(F469="","",SUBTOTAL(3,$F$2:$F469))</f>
        <v/>
      </c>
      <c r="E469" s="64" t="str">
        <f>IF(AND(TONGHOP!O469="KTHP",TONGHOP!P469="TL",TONGHOP!I469&lt;&gt;""),TONGHOP!I469,"")</f>
        <v/>
      </c>
      <c r="F469" s="64" t="str">
        <f>IF(AND(TONGHOP!O469="KTHP",TONGHOP!P469="TL",TONGHOP!I469&lt;&gt;""),TONGHOP!R469,"")</f>
        <v/>
      </c>
      <c r="G469" s="64" t="str">
        <f>IF(AND(TONGHOP!O469="KTHP",TONGHOP!P469="VĐ",TONGHOP!I469&lt;&gt;""),TONGHOP!I469,"")</f>
        <v/>
      </c>
      <c r="H469" s="64" t="str">
        <f>IF(AND(TONGHOP!O469="KTHP",TONGHOP!P469="VĐ",TONGHOP!I469&lt;&gt;""),TONGHOP!R469,"")</f>
        <v/>
      </c>
      <c r="I469" s="64" t="str">
        <f>IF(AND(TONGHOP!O469="KTHP",TONGHOP!P469="TH",TONGHOP!I469&lt;&gt;""),TONGHOP!I469,"")</f>
        <v/>
      </c>
      <c r="J469" s="64" t="str">
        <f>IF(AND(TONGHOP!O469="KTHP",TONGHOP!P469="TH",TONGHOP!I469&lt;&gt;""),TONGHOP!R469,"")</f>
        <v/>
      </c>
    </row>
    <row r="470" spans="1:10" hidden="1">
      <c r="A470" s="93">
        <f>IF(C470="","",SUBTOTAL(3,$C$2:$C470))</f>
        <v>0</v>
      </c>
      <c r="B470" s="64" t="str">
        <f>IF(AND(TONGHOP!O470="KTHP",TONGHOP!P470="LT",TONGHOP!I470&lt;&gt;""),TONGHOP!I470,"")</f>
        <v>Hồ Khắc Khuyên (TG)</v>
      </c>
      <c r="C470" s="64">
        <f>IF(AND(TONGHOP!O470="KTHP",TONGHOP!P470="LT",TONGHOP!I470&lt;&gt;""),TONGHOP!R470,"")</f>
        <v>39</v>
      </c>
      <c r="D470" s="93" t="str">
        <f>IF(F470="","",SUBTOTAL(3,$F$2:$F470))</f>
        <v/>
      </c>
      <c r="E470" s="64" t="str">
        <f>IF(AND(TONGHOP!O470="KTHP",TONGHOP!P470="TL",TONGHOP!I470&lt;&gt;""),TONGHOP!I470,"")</f>
        <v/>
      </c>
      <c r="F470" s="64" t="str">
        <f>IF(AND(TONGHOP!O470="KTHP",TONGHOP!P470="TL",TONGHOP!I470&lt;&gt;""),TONGHOP!R470,"")</f>
        <v/>
      </c>
      <c r="G470" s="64" t="str">
        <f>IF(AND(TONGHOP!O470="KTHP",TONGHOP!P470="VĐ",TONGHOP!I470&lt;&gt;""),TONGHOP!I470,"")</f>
        <v/>
      </c>
      <c r="H470" s="64" t="str">
        <f>IF(AND(TONGHOP!O470="KTHP",TONGHOP!P470="VĐ",TONGHOP!I470&lt;&gt;""),TONGHOP!R470,"")</f>
        <v/>
      </c>
      <c r="I470" s="64" t="str">
        <f>IF(AND(TONGHOP!O470="KTHP",TONGHOP!P470="TH",TONGHOP!I470&lt;&gt;""),TONGHOP!I470,"")</f>
        <v/>
      </c>
      <c r="J470" s="64" t="str">
        <f>IF(AND(TONGHOP!O470="KTHP",TONGHOP!P470="TH",TONGHOP!I470&lt;&gt;""),TONGHOP!R470,"")</f>
        <v/>
      </c>
    </row>
    <row r="471" spans="1:10" hidden="1">
      <c r="A471" s="93">
        <f>IF(C471="","",SUBTOTAL(3,$C$2:$C471))</f>
        <v>0</v>
      </c>
      <c r="B471" s="64" t="str">
        <f>IF(AND(TONGHOP!O471="KTHP",TONGHOP!P471="LT",TONGHOP!I471&lt;&gt;""),TONGHOP!I471,"")</f>
        <v>Hà Việt Hường</v>
      </c>
      <c r="C471" s="64">
        <f>IF(AND(TONGHOP!O471="KTHP",TONGHOP!P471="LT",TONGHOP!I471&lt;&gt;""),TONGHOP!R471,"")</f>
        <v>25</v>
      </c>
      <c r="D471" s="93" t="str">
        <f>IF(F471="","",SUBTOTAL(3,$F$2:$F471))</f>
        <v/>
      </c>
      <c r="E471" s="64" t="str">
        <f>IF(AND(TONGHOP!O471="KTHP",TONGHOP!P471="TL",TONGHOP!I471&lt;&gt;""),TONGHOP!I471,"")</f>
        <v/>
      </c>
      <c r="F471" s="64" t="str">
        <f>IF(AND(TONGHOP!O471="KTHP",TONGHOP!P471="TL",TONGHOP!I471&lt;&gt;""),TONGHOP!R471,"")</f>
        <v/>
      </c>
      <c r="G471" s="64" t="str">
        <f>IF(AND(TONGHOP!O471="KTHP",TONGHOP!P471="VĐ",TONGHOP!I471&lt;&gt;""),TONGHOP!I471,"")</f>
        <v/>
      </c>
      <c r="H471" s="64" t="str">
        <f>IF(AND(TONGHOP!O471="KTHP",TONGHOP!P471="VĐ",TONGHOP!I471&lt;&gt;""),TONGHOP!R471,"")</f>
        <v/>
      </c>
      <c r="I471" s="64" t="str">
        <f>IF(AND(TONGHOP!O471="KTHP",TONGHOP!P471="TH",TONGHOP!I471&lt;&gt;""),TONGHOP!I471,"")</f>
        <v/>
      </c>
      <c r="J471" s="64" t="str">
        <f>IF(AND(TONGHOP!O471="KTHP",TONGHOP!P471="TH",TONGHOP!I471&lt;&gt;""),TONGHOP!R471,"")</f>
        <v/>
      </c>
    </row>
    <row r="472" spans="1:10" hidden="1">
      <c r="A472" s="93">
        <f>IF(C472="","",SUBTOTAL(3,$C$2:$C472))</f>
        <v>0</v>
      </c>
      <c r="B472" s="64" t="str">
        <f>IF(AND(TONGHOP!O472="KTHP",TONGHOP!P472="LT",TONGHOP!I472&lt;&gt;""),TONGHOP!I472,"")</f>
        <v>Hà Việt Hường</v>
      </c>
      <c r="C472" s="64">
        <f>IF(AND(TONGHOP!O472="KTHP",TONGHOP!P472="LT",TONGHOP!I472&lt;&gt;""),TONGHOP!R472,"")</f>
        <v>34</v>
      </c>
      <c r="D472" s="93" t="str">
        <f>IF(F472="","",SUBTOTAL(3,$F$2:$F472))</f>
        <v/>
      </c>
      <c r="E472" s="64" t="str">
        <f>IF(AND(TONGHOP!O472="KTHP",TONGHOP!P472="TL",TONGHOP!I472&lt;&gt;""),TONGHOP!I472,"")</f>
        <v/>
      </c>
      <c r="F472" s="64" t="str">
        <f>IF(AND(TONGHOP!O472="KTHP",TONGHOP!P472="TL",TONGHOP!I472&lt;&gt;""),TONGHOP!R472,"")</f>
        <v/>
      </c>
      <c r="G472" s="64" t="str">
        <f>IF(AND(TONGHOP!O472="KTHP",TONGHOP!P472="VĐ",TONGHOP!I472&lt;&gt;""),TONGHOP!I472,"")</f>
        <v/>
      </c>
      <c r="H472" s="64" t="str">
        <f>IF(AND(TONGHOP!O472="KTHP",TONGHOP!P472="VĐ",TONGHOP!I472&lt;&gt;""),TONGHOP!R472,"")</f>
        <v/>
      </c>
      <c r="I472" s="64" t="str">
        <f>IF(AND(TONGHOP!O472="KTHP",TONGHOP!P472="TH",TONGHOP!I472&lt;&gt;""),TONGHOP!I472,"")</f>
        <v/>
      </c>
      <c r="J472" s="64" t="str">
        <f>IF(AND(TONGHOP!O472="KTHP",TONGHOP!P472="TH",TONGHOP!I472&lt;&gt;""),TONGHOP!R472,"")</f>
        <v/>
      </c>
    </row>
    <row r="473" spans="1:10" hidden="1">
      <c r="A473" s="93">
        <f>IF(C473="","",SUBTOTAL(3,$C$2:$C473))</f>
        <v>0</v>
      </c>
      <c r="B473" s="64" t="str">
        <f>IF(AND(TONGHOP!O473="KTHP",TONGHOP!P473="LT",TONGHOP!I473&lt;&gt;""),TONGHOP!I473,"")</f>
        <v>Hà Việt Hường</v>
      </c>
      <c r="C473" s="64">
        <f>IF(AND(TONGHOP!O473="KTHP",TONGHOP!P473="LT",TONGHOP!I473&lt;&gt;""),TONGHOP!R473,"")</f>
        <v>48</v>
      </c>
      <c r="D473" s="93" t="str">
        <f>IF(F473="","",SUBTOTAL(3,$F$2:$F473))</f>
        <v/>
      </c>
      <c r="E473" s="64" t="str">
        <f>IF(AND(TONGHOP!O473="KTHP",TONGHOP!P473="TL",TONGHOP!I473&lt;&gt;""),TONGHOP!I473,"")</f>
        <v/>
      </c>
      <c r="F473" s="64" t="str">
        <f>IF(AND(TONGHOP!O473="KTHP",TONGHOP!P473="TL",TONGHOP!I473&lt;&gt;""),TONGHOP!R473,"")</f>
        <v/>
      </c>
      <c r="G473" s="64" t="str">
        <f>IF(AND(TONGHOP!O473="KTHP",TONGHOP!P473="VĐ",TONGHOP!I473&lt;&gt;""),TONGHOP!I473,"")</f>
        <v/>
      </c>
      <c r="H473" s="64" t="str">
        <f>IF(AND(TONGHOP!O473="KTHP",TONGHOP!P473="VĐ",TONGHOP!I473&lt;&gt;""),TONGHOP!R473,"")</f>
        <v/>
      </c>
      <c r="I473" s="64" t="str">
        <f>IF(AND(TONGHOP!O473="KTHP",TONGHOP!P473="TH",TONGHOP!I473&lt;&gt;""),TONGHOP!I473,"")</f>
        <v/>
      </c>
      <c r="J473" s="64" t="str">
        <f>IF(AND(TONGHOP!O473="KTHP",TONGHOP!P473="TH",TONGHOP!I473&lt;&gt;""),TONGHOP!R473,"")</f>
        <v/>
      </c>
    </row>
    <row r="474" spans="1:10" hidden="1">
      <c r="A474" s="93">
        <f>IF(C474="","",SUBTOTAL(3,$C$2:$C474))</f>
        <v>0</v>
      </c>
      <c r="B474" s="64" t="str">
        <f>IF(AND(TONGHOP!O474="KTHP",TONGHOP!P474="LT",TONGHOP!I474&lt;&gt;""),TONGHOP!I474,"")</f>
        <v>Hà Như Mai</v>
      </c>
      <c r="C474" s="64">
        <f>IF(AND(TONGHOP!O474="KTHP",TONGHOP!P474="LT",TONGHOP!I474&lt;&gt;""),TONGHOP!R474,"")</f>
        <v>21</v>
      </c>
      <c r="D474" s="93" t="str">
        <f>IF(F474="","",SUBTOTAL(3,$F$2:$F474))</f>
        <v/>
      </c>
      <c r="E474" s="64" t="str">
        <f>IF(AND(TONGHOP!O474="KTHP",TONGHOP!P474="TL",TONGHOP!I474&lt;&gt;""),TONGHOP!I474,"")</f>
        <v/>
      </c>
      <c r="F474" s="64" t="str">
        <f>IF(AND(TONGHOP!O474="KTHP",TONGHOP!P474="TL",TONGHOP!I474&lt;&gt;""),TONGHOP!R474,"")</f>
        <v/>
      </c>
      <c r="G474" s="64" t="str">
        <f>IF(AND(TONGHOP!O474="KTHP",TONGHOP!P474="VĐ",TONGHOP!I474&lt;&gt;""),TONGHOP!I474,"")</f>
        <v/>
      </c>
      <c r="H474" s="64" t="str">
        <f>IF(AND(TONGHOP!O474="KTHP",TONGHOP!P474="VĐ",TONGHOP!I474&lt;&gt;""),TONGHOP!R474,"")</f>
        <v/>
      </c>
      <c r="I474" s="64" t="str">
        <f>IF(AND(TONGHOP!O474="KTHP",TONGHOP!P474="TH",TONGHOP!I474&lt;&gt;""),TONGHOP!I474,"")</f>
        <v/>
      </c>
      <c r="J474" s="64" t="str">
        <f>IF(AND(TONGHOP!O474="KTHP",TONGHOP!P474="TH",TONGHOP!I474&lt;&gt;""),TONGHOP!R474,"")</f>
        <v/>
      </c>
    </row>
    <row r="475" spans="1:10" hidden="1">
      <c r="A475" s="93">
        <f>IF(C475="","",SUBTOTAL(3,$C$2:$C475))</f>
        <v>0</v>
      </c>
      <c r="B475" s="64" t="str">
        <f>IF(AND(TONGHOP!O475="KTHP",TONGHOP!P475="LT",TONGHOP!I475&lt;&gt;""),TONGHOP!I475,"")</f>
        <v>Hồ Minh Hùng</v>
      </c>
      <c r="C475" s="64">
        <f>IF(AND(TONGHOP!O475="KTHP",TONGHOP!P475="LT",TONGHOP!I475&lt;&gt;""),TONGHOP!R475,"")</f>
        <v>49</v>
      </c>
      <c r="D475" s="93" t="str">
        <f>IF(F475="","",SUBTOTAL(3,$F$2:$F475))</f>
        <v/>
      </c>
      <c r="E475" s="64" t="str">
        <f>IF(AND(TONGHOP!O475="KTHP",TONGHOP!P475="TL",TONGHOP!I475&lt;&gt;""),TONGHOP!I475,"")</f>
        <v/>
      </c>
      <c r="F475" s="64" t="str">
        <f>IF(AND(TONGHOP!O475="KTHP",TONGHOP!P475="TL",TONGHOP!I475&lt;&gt;""),TONGHOP!R475,"")</f>
        <v/>
      </c>
      <c r="G475" s="64" t="str">
        <f>IF(AND(TONGHOP!O475="KTHP",TONGHOP!P475="VĐ",TONGHOP!I475&lt;&gt;""),TONGHOP!I475,"")</f>
        <v/>
      </c>
      <c r="H475" s="64" t="str">
        <f>IF(AND(TONGHOP!O475="KTHP",TONGHOP!P475="VĐ",TONGHOP!I475&lt;&gt;""),TONGHOP!R475,"")</f>
        <v/>
      </c>
      <c r="I475" s="64" t="str">
        <f>IF(AND(TONGHOP!O475="KTHP",TONGHOP!P475="TH",TONGHOP!I475&lt;&gt;""),TONGHOP!I475,"")</f>
        <v/>
      </c>
      <c r="J475" s="64" t="str">
        <f>IF(AND(TONGHOP!O475="KTHP",TONGHOP!P475="TH",TONGHOP!I475&lt;&gt;""),TONGHOP!R475,"")</f>
        <v/>
      </c>
    </row>
    <row r="476" spans="1:10" hidden="1">
      <c r="A476" s="93">
        <f>IF(C476="","",SUBTOTAL(3,$C$2:$C476))</f>
        <v>0</v>
      </c>
      <c r="B476" s="64" t="str">
        <f>IF(AND(TONGHOP!O476="KTHP",TONGHOP!P476="LT",TONGHOP!I476&lt;&gt;""),TONGHOP!I476,"")</f>
        <v>Hồ Khắc Khuyên (TG)</v>
      </c>
      <c r="C476" s="64">
        <f>IF(AND(TONGHOP!O476="KTHP",TONGHOP!P476="LT",TONGHOP!I476&lt;&gt;""),TONGHOP!R476,"")</f>
        <v>61</v>
      </c>
      <c r="D476" s="93" t="str">
        <f>IF(F476="","",SUBTOTAL(3,$F$2:$F476))</f>
        <v/>
      </c>
      <c r="E476" s="64" t="str">
        <f>IF(AND(TONGHOP!O476="KTHP",TONGHOP!P476="TL",TONGHOP!I476&lt;&gt;""),TONGHOP!I476,"")</f>
        <v/>
      </c>
      <c r="F476" s="64" t="str">
        <f>IF(AND(TONGHOP!O476="KTHP",TONGHOP!P476="TL",TONGHOP!I476&lt;&gt;""),TONGHOP!R476,"")</f>
        <v/>
      </c>
      <c r="G476" s="64" t="str">
        <f>IF(AND(TONGHOP!O476="KTHP",TONGHOP!P476="VĐ",TONGHOP!I476&lt;&gt;""),TONGHOP!I476,"")</f>
        <v/>
      </c>
      <c r="H476" s="64" t="str">
        <f>IF(AND(TONGHOP!O476="KTHP",TONGHOP!P476="VĐ",TONGHOP!I476&lt;&gt;""),TONGHOP!R476,"")</f>
        <v/>
      </c>
      <c r="I476" s="64" t="str">
        <f>IF(AND(TONGHOP!O476="KTHP",TONGHOP!P476="TH",TONGHOP!I476&lt;&gt;""),TONGHOP!I476,"")</f>
        <v/>
      </c>
      <c r="J476" s="64" t="str">
        <f>IF(AND(TONGHOP!O476="KTHP",TONGHOP!P476="TH",TONGHOP!I476&lt;&gt;""),TONGHOP!R476,"")</f>
        <v/>
      </c>
    </row>
    <row r="477" spans="1:10" hidden="1">
      <c r="A477" s="93">
        <f>IF(C477="","",SUBTOTAL(3,$C$2:$C477))</f>
        <v>0</v>
      </c>
      <c r="B477" s="64" t="str">
        <f>IF(AND(TONGHOP!O477="KTHP",TONGHOP!P477="LT",TONGHOP!I477&lt;&gt;""),TONGHOP!I477,"")</f>
        <v>Hồ Khắc Khuyên (TG)</v>
      </c>
      <c r="C477" s="64">
        <f>IF(AND(TONGHOP!O477="KTHP",TONGHOP!P477="LT",TONGHOP!I477&lt;&gt;""),TONGHOP!R477,"")</f>
        <v>36</v>
      </c>
      <c r="D477" s="93" t="str">
        <f>IF(F477="","",SUBTOTAL(3,$F$2:$F477))</f>
        <v/>
      </c>
      <c r="E477" s="64" t="str">
        <f>IF(AND(TONGHOP!O477="KTHP",TONGHOP!P477="TL",TONGHOP!I477&lt;&gt;""),TONGHOP!I477,"")</f>
        <v/>
      </c>
      <c r="F477" s="64" t="str">
        <f>IF(AND(TONGHOP!O477="KTHP",TONGHOP!P477="TL",TONGHOP!I477&lt;&gt;""),TONGHOP!R477,"")</f>
        <v/>
      </c>
      <c r="G477" s="64" t="str">
        <f>IF(AND(TONGHOP!O477="KTHP",TONGHOP!P477="VĐ",TONGHOP!I477&lt;&gt;""),TONGHOP!I477,"")</f>
        <v/>
      </c>
      <c r="H477" s="64" t="str">
        <f>IF(AND(TONGHOP!O477="KTHP",TONGHOP!P477="VĐ",TONGHOP!I477&lt;&gt;""),TONGHOP!R477,"")</f>
        <v/>
      </c>
      <c r="I477" s="64" t="str">
        <f>IF(AND(TONGHOP!O477="KTHP",TONGHOP!P477="TH",TONGHOP!I477&lt;&gt;""),TONGHOP!I477,"")</f>
        <v/>
      </c>
      <c r="J477" s="64" t="str">
        <f>IF(AND(TONGHOP!O477="KTHP",TONGHOP!P477="TH",TONGHOP!I477&lt;&gt;""),TONGHOP!R477,"")</f>
        <v/>
      </c>
    </row>
    <row r="478" spans="1:10" hidden="1">
      <c r="A478" s="93">
        <f>IF(C478="","",SUBTOTAL(3,$C$2:$C478))</f>
        <v>0</v>
      </c>
      <c r="B478" s="64" t="str">
        <f>IF(AND(TONGHOP!O478="KTHP",TONGHOP!P478="LT",TONGHOP!I478&lt;&gt;""),TONGHOP!I478,"")</f>
        <v>Cao Thị Nga</v>
      </c>
      <c r="C478" s="64">
        <f>IF(AND(TONGHOP!O478="KTHP",TONGHOP!P478="LT",TONGHOP!I478&lt;&gt;""),TONGHOP!R478,"")</f>
        <v>19</v>
      </c>
      <c r="D478" s="93" t="str">
        <f>IF(F478="","",SUBTOTAL(3,$F$2:$F478))</f>
        <v/>
      </c>
      <c r="E478" s="64" t="str">
        <f>IF(AND(TONGHOP!O478="KTHP",TONGHOP!P478="TL",TONGHOP!I478&lt;&gt;""),TONGHOP!I478,"")</f>
        <v/>
      </c>
      <c r="F478" s="64" t="str">
        <f>IF(AND(TONGHOP!O478="KTHP",TONGHOP!P478="TL",TONGHOP!I478&lt;&gt;""),TONGHOP!R478,"")</f>
        <v/>
      </c>
      <c r="G478" s="64" t="str">
        <f>IF(AND(TONGHOP!O478="KTHP",TONGHOP!P478="VĐ",TONGHOP!I478&lt;&gt;""),TONGHOP!I478,"")</f>
        <v/>
      </c>
      <c r="H478" s="64" t="str">
        <f>IF(AND(TONGHOP!O478="KTHP",TONGHOP!P478="VĐ",TONGHOP!I478&lt;&gt;""),TONGHOP!R478,"")</f>
        <v/>
      </c>
      <c r="I478" s="64" t="str">
        <f>IF(AND(TONGHOP!O478="KTHP",TONGHOP!P478="TH",TONGHOP!I478&lt;&gt;""),TONGHOP!I478,"")</f>
        <v/>
      </c>
      <c r="J478" s="64" t="str">
        <f>IF(AND(TONGHOP!O478="KTHP",TONGHOP!P478="TH",TONGHOP!I478&lt;&gt;""),TONGHOP!R478,"")</f>
        <v/>
      </c>
    </row>
    <row r="479" spans="1:10" hidden="1">
      <c r="A479" s="93">
        <f>IF(C479="","",SUBTOTAL(3,$C$2:$C479))</f>
        <v>0</v>
      </c>
      <c r="B479" s="64" t="str">
        <f>IF(AND(TONGHOP!O479="KTHP",TONGHOP!P479="LT",TONGHOP!I479&lt;&gt;""),TONGHOP!I479,"")</f>
        <v>Hồ Khắc Khuyên (TG)</v>
      </c>
      <c r="C479" s="64">
        <f>IF(AND(TONGHOP!O479="KTHP",TONGHOP!P479="LT",TONGHOP!I479&lt;&gt;""),TONGHOP!R479,"")</f>
        <v>49</v>
      </c>
      <c r="D479" s="93" t="str">
        <f>IF(F479="","",SUBTOTAL(3,$F$2:$F479))</f>
        <v/>
      </c>
      <c r="E479" s="64" t="str">
        <f>IF(AND(TONGHOP!O479="KTHP",TONGHOP!P479="TL",TONGHOP!I479&lt;&gt;""),TONGHOP!I479,"")</f>
        <v/>
      </c>
      <c r="F479" s="64" t="str">
        <f>IF(AND(TONGHOP!O479="KTHP",TONGHOP!P479="TL",TONGHOP!I479&lt;&gt;""),TONGHOP!R479,"")</f>
        <v/>
      </c>
      <c r="G479" s="64" t="str">
        <f>IF(AND(TONGHOP!O479="KTHP",TONGHOP!P479="VĐ",TONGHOP!I479&lt;&gt;""),TONGHOP!I479,"")</f>
        <v/>
      </c>
      <c r="H479" s="64" t="str">
        <f>IF(AND(TONGHOP!O479="KTHP",TONGHOP!P479="VĐ",TONGHOP!I479&lt;&gt;""),TONGHOP!R479,"")</f>
        <v/>
      </c>
      <c r="I479" s="64" t="str">
        <f>IF(AND(TONGHOP!O479="KTHP",TONGHOP!P479="TH",TONGHOP!I479&lt;&gt;""),TONGHOP!I479,"")</f>
        <v/>
      </c>
      <c r="J479" s="64" t="str">
        <f>IF(AND(TONGHOP!O479="KTHP",TONGHOP!P479="TH",TONGHOP!I479&lt;&gt;""),TONGHOP!R479,"")</f>
        <v/>
      </c>
    </row>
    <row r="480" spans="1:10" hidden="1">
      <c r="A480" s="93">
        <f>IF(C480="","",SUBTOTAL(3,$C$2:$C480))</f>
        <v>0</v>
      </c>
      <c r="B480" s="64" t="str">
        <f>IF(AND(TONGHOP!O480="KTHP",TONGHOP!P480="LT",TONGHOP!I480&lt;&gt;""),TONGHOP!I480,"")</f>
        <v>Nguyễn Văn Hậu</v>
      </c>
      <c r="C480" s="64">
        <f>IF(AND(TONGHOP!O480="KTHP",TONGHOP!P480="LT",TONGHOP!I480&lt;&gt;""),TONGHOP!R480,"")</f>
        <v>46</v>
      </c>
      <c r="D480" s="93" t="str">
        <f>IF(F480="","",SUBTOTAL(3,$F$2:$F480))</f>
        <v/>
      </c>
      <c r="E480" s="64" t="str">
        <f>IF(AND(TONGHOP!O480="KTHP",TONGHOP!P480="TL",TONGHOP!I480&lt;&gt;""),TONGHOP!I480,"")</f>
        <v/>
      </c>
      <c r="F480" s="64" t="str">
        <f>IF(AND(TONGHOP!O480="KTHP",TONGHOP!P480="TL",TONGHOP!I480&lt;&gt;""),TONGHOP!R480,"")</f>
        <v/>
      </c>
      <c r="G480" s="64" t="str">
        <f>IF(AND(TONGHOP!O480="KTHP",TONGHOP!P480="VĐ",TONGHOP!I480&lt;&gt;""),TONGHOP!I480,"")</f>
        <v/>
      </c>
      <c r="H480" s="64" t="str">
        <f>IF(AND(TONGHOP!O480="KTHP",TONGHOP!P480="VĐ",TONGHOP!I480&lt;&gt;""),TONGHOP!R480,"")</f>
        <v/>
      </c>
      <c r="I480" s="64" t="str">
        <f>IF(AND(TONGHOP!O480="KTHP",TONGHOP!P480="TH",TONGHOP!I480&lt;&gt;""),TONGHOP!I480,"")</f>
        <v/>
      </c>
      <c r="J480" s="64" t="str">
        <f>IF(AND(TONGHOP!O480="KTHP",TONGHOP!P480="TH",TONGHOP!I480&lt;&gt;""),TONGHOP!R480,"")</f>
        <v/>
      </c>
    </row>
    <row r="481" spans="1:10" hidden="1">
      <c r="A481" s="93">
        <f>IF(C481="","",SUBTOTAL(3,$C$2:$C481))</f>
        <v>0</v>
      </c>
      <c r="B481" s="64" t="str">
        <f>IF(AND(TONGHOP!O481="KTHP",TONGHOP!P481="LT",TONGHOP!I481&lt;&gt;""),TONGHOP!I481,"")</f>
        <v>Hà Việt Hường</v>
      </c>
      <c r="C481" s="64">
        <f>IF(AND(TONGHOP!O481="KTHP",TONGHOP!P481="LT",TONGHOP!I481&lt;&gt;""),TONGHOP!R481,"")</f>
        <v>38</v>
      </c>
      <c r="D481" s="93" t="str">
        <f>IF(F481="","",SUBTOTAL(3,$F$2:$F481))</f>
        <v/>
      </c>
      <c r="E481" s="64" t="str">
        <f>IF(AND(TONGHOP!O481="KTHP",TONGHOP!P481="TL",TONGHOP!I481&lt;&gt;""),TONGHOP!I481,"")</f>
        <v/>
      </c>
      <c r="F481" s="64" t="str">
        <f>IF(AND(TONGHOP!O481="KTHP",TONGHOP!P481="TL",TONGHOP!I481&lt;&gt;""),TONGHOP!R481,"")</f>
        <v/>
      </c>
      <c r="G481" s="64" t="str">
        <f>IF(AND(TONGHOP!O481="KTHP",TONGHOP!P481="VĐ",TONGHOP!I481&lt;&gt;""),TONGHOP!I481,"")</f>
        <v/>
      </c>
      <c r="H481" s="64" t="str">
        <f>IF(AND(TONGHOP!O481="KTHP",TONGHOP!P481="VĐ",TONGHOP!I481&lt;&gt;""),TONGHOP!R481,"")</f>
        <v/>
      </c>
      <c r="I481" s="64" t="str">
        <f>IF(AND(TONGHOP!O481="KTHP",TONGHOP!P481="TH",TONGHOP!I481&lt;&gt;""),TONGHOP!I481,"")</f>
        <v/>
      </c>
      <c r="J481" s="64" t="str">
        <f>IF(AND(TONGHOP!O481="KTHP",TONGHOP!P481="TH",TONGHOP!I481&lt;&gt;""),TONGHOP!R481,"")</f>
        <v/>
      </c>
    </row>
    <row r="482" spans="1:10" hidden="1">
      <c r="A482" s="93">
        <f>IF(C482="","",SUBTOTAL(3,$C$2:$C482))</f>
        <v>0</v>
      </c>
      <c r="B482" s="64" t="str">
        <f>IF(AND(TONGHOP!O482="KTHP",TONGHOP!P482="LT",TONGHOP!I482&lt;&gt;""),TONGHOP!I482,"")</f>
        <v>Phạm Thị Thu Nga</v>
      </c>
      <c r="C482" s="64">
        <f>IF(AND(TONGHOP!O482="KTHP",TONGHOP!P482="LT",TONGHOP!I482&lt;&gt;""),TONGHOP!R482,"")</f>
        <v>46</v>
      </c>
      <c r="D482" s="93" t="str">
        <f>IF(F482="","",SUBTOTAL(3,$F$2:$F482))</f>
        <v/>
      </c>
      <c r="E482" s="64" t="str">
        <f>IF(AND(TONGHOP!O482="KTHP",TONGHOP!P482="TL",TONGHOP!I482&lt;&gt;""),TONGHOP!I482,"")</f>
        <v/>
      </c>
      <c r="F482" s="64" t="str">
        <f>IF(AND(TONGHOP!O482="KTHP",TONGHOP!P482="TL",TONGHOP!I482&lt;&gt;""),TONGHOP!R482,"")</f>
        <v/>
      </c>
      <c r="G482" s="64" t="str">
        <f>IF(AND(TONGHOP!O482="KTHP",TONGHOP!P482="VĐ",TONGHOP!I482&lt;&gt;""),TONGHOP!I482,"")</f>
        <v/>
      </c>
      <c r="H482" s="64" t="str">
        <f>IF(AND(TONGHOP!O482="KTHP",TONGHOP!P482="VĐ",TONGHOP!I482&lt;&gt;""),TONGHOP!R482,"")</f>
        <v/>
      </c>
      <c r="I482" s="64" t="str">
        <f>IF(AND(TONGHOP!O482="KTHP",TONGHOP!P482="TH",TONGHOP!I482&lt;&gt;""),TONGHOP!I482,"")</f>
        <v/>
      </c>
      <c r="J482" s="64" t="str">
        <f>IF(AND(TONGHOP!O482="KTHP",TONGHOP!P482="TH",TONGHOP!I482&lt;&gt;""),TONGHOP!R482,"")</f>
        <v/>
      </c>
    </row>
    <row r="483" spans="1:10" hidden="1">
      <c r="A483" s="93">
        <f>IF(C483="","",SUBTOTAL(3,$C$2:$C483))</f>
        <v>0</v>
      </c>
      <c r="B483" s="64" t="str">
        <f>IF(AND(TONGHOP!O483="KTHP",TONGHOP!P483="LT",TONGHOP!I483&lt;&gt;""),TONGHOP!I483,"")</f>
        <v>Hồ Minh Hùng</v>
      </c>
      <c r="C483" s="64">
        <f>IF(AND(TONGHOP!O483="KTHP",TONGHOP!P483="LT",TONGHOP!I483&lt;&gt;""),TONGHOP!R483,"")</f>
        <v>39</v>
      </c>
      <c r="D483" s="93" t="str">
        <f>IF(F483="","",SUBTOTAL(3,$F$2:$F483))</f>
        <v/>
      </c>
      <c r="E483" s="64" t="str">
        <f>IF(AND(TONGHOP!O483="KTHP",TONGHOP!P483="TL",TONGHOP!I483&lt;&gt;""),TONGHOP!I483,"")</f>
        <v/>
      </c>
      <c r="F483" s="64" t="str">
        <f>IF(AND(TONGHOP!O483="KTHP",TONGHOP!P483="TL",TONGHOP!I483&lt;&gt;""),TONGHOP!R483,"")</f>
        <v/>
      </c>
      <c r="G483" s="64" t="str">
        <f>IF(AND(TONGHOP!O483="KTHP",TONGHOP!P483="VĐ",TONGHOP!I483&lt;&gt;""),TONGHOP!I483,"")</f>
        <v/>
      </c>
      <c r="H483" s="64" t="str">
        <f>IF(AND(TONGHOP!O483="KTHP",TONGHOP!P483="VĐ",TONGHOP!I483&lt;&gt;""),TONGHOP!R483,"")</f>
        <v/>
      </c>
      <c r="I483" s="64" t="str">
        <f>IF(AND(TONGHOP!O483="KTHP",TONGHOP!P483="TH",TONGHOP!I483&lt;&gt;""),TONGHOP!I483,"")</f>
        <v/>
      </c>
      <c r="J483" s="64" t="str">
        <f>IF(AND(TONGHOP!O483="KTHP",TONGHOP!P483="TH",TONGHOP!I483&lt;&gt;""),TONGHOP!R483,"")</f>
        <v/>
      </c>
    </row>
    <row r="484" spans="1:10" hidden="1">
      <c r="A484" s="93">
        <f>IF(C484="","",SUBTOTAL(3,$C$2:$C484))</f>
        <v>0</v>
      </c>
      <c r="B484" s="64" t="str">
        <f>IF(AND(TONGHOP!O484="KTHP",TONGHOP!P484="LT",TONGHOP!I484&lt;&gt;""),TONGHOP!I484,"")</f>
        <v>Hồ Minh Hùng</v>
      </c>
      <c r="C484" s="64">
        <f>IF(AND(TONGHOP!O484="KTHP",TONGHOP!P484="LT",TONGHOP!I484&lt;&gt;""),TONGHOP!R484,"")</f>
        <v>20</v>
      </c>
      <c r="D484" s="93" t="str">
        <f>IF(F484="","",SUBTOTAL(3,$F$2:$F484))</f>
        <v/>
      </c>
      <c r="E484" s="64" t="str">
        <f>IF(AND(TONGHOP!O484="KTHP",TONGHOP!P484="TL",TONGHOP!I484&lt;&gt;""),TONGHOP!I484,"")</f>
        <v/>
      </c>
      <c r="F484" s="64" t="str">
        <f>IF(AND(TONGHOP!O484="KTHP",TONGHOP!P484="TL",TONGHOP!I484&lt;&gt;""),TONGHOP!R484,"")</f>
        <v/>
      </c>
      <c r="G484" s="64" t="str">
        <f>IF(AND(TONGHOP!O484="KTHP",TONGHOP!P484="VĐ",TONGHOP!I484&lt;&gt;""),TONGHOP!I484,"")</f>
        <v/>
      </c>
      <c r="H484" s="64" t="str">
        <f>IF(AND(TONGHOP!O484="KTHP",TONGHOP!P484="VĐ",TONGHOP!I484&lt;&gt;""),TONGHOP!R484,"")</f>
        <v/>
      </c>
      <c r="I484" s="64" t="str">
        <f>IF(AND(TONGHOP!O484="KTHP",TONGHOP!P484="TH",TONGHOP!I484&lt;&gt;""),TONGHOP!I484,"")</f>
        <v/>
      </c>
      <c r="J484" s="64" t="str">
        <f>IF(AND(TONGHOP!O484="KTHP",TONGHOP!P484="TH",TONGHOP!I484&lt;&gt;""),TONGHOP!R484,"")</f>
        <v/>
      </c>
    </row>
    <row r="485" spans="1:10" hidden="1">
      <c r="A485" s="93">
        <f>IF(C485="","",SUBTOTAL(3,$C$2:$C485))</f>
        <v>0</v>
      </c>
      <c r="B485" s="64" t="str">
        <f>IF(AND(TONGHOP!O485="KTHP",TONGHOP!P485="LT",TONGHOP!I485&lt;&gt;""),TONGHOP!I485,"")</f>
        <v>Cao Thị Nga</v>
      </c>
      <c r="C485" s="64">
        <f>IF(AND(TONGHOP!O485="KTHP",TONGHOP!P485="LT",TONGHOP!I485&lt;&gt;""),TONGHOP!R485,"")</f>
        <v>24</v>
      </c>
      <c r="D485" s="93" t="str">
        <f>IF(F485="","",SUBTOTAL(3,$F$2:$F485))</f>
        <v/>
      </c>
      <c r="E485" s="64" t="str">
        <f>IF(AND(TONGHOP!O485="KTHP",TONGHOP!P485="TL",TONGHOP!I485&lt;&gt;""),TONGHOP!I485,"")</f>
        <v/>
      </c>
      <c r="F485" s="64" t="str">
        <f>IF(AND(TONGHOP!O485="KTHP",TONGHOP!P485="TL",TONGHOP!I485&lt;&gt;""),TONGHOP!R485,"")</f>
        <v/>
      </c>
      <c r="G485" s="64" t="str">
        <f>IF(AND(TONGHOP!O485="KTHP",TONGHOP!P485="VĐ",TONGHOP!I485&lt;&gt;""),TONGHOP!I485,"")</f>
        <v/>
      </c>
      <c r="H485" s="64" t="str">
        <f>IF(AND(TONGHOP!O485="KTHP",TONGHOP!P485="VĐ",TONGHOP!I485&lt;&gt;""),TONGHOP!R485,"")</f>
        <v/>
      </c>
      <c r="I485" s="64" t="str">
        <f>IF(AND(TONGHOP!O485="KTHP",TONGHOP!P485="TH",TONGHOP!I485&lt;&gt;""),TONGHOP!I485,"")</f>
        <v/>
      </c>
      <c r="J485" s="64" t="str">
        <f>IF(AND(TONGHOP!O485="KTHP",TONGHOP!P485="TH",TONGHOP!I485&lt;&gt;""),TONGHOP!R485,"")</f>
        <v/>
      </c>
    </row>
    <row r="486" spans="1:10" hidden="1">
      <c r="A486" s="93">
        <f>IF(C486="","",SUBTOTAL(3,$C$2:$C486))</f>
        <v>0</v>
      </c>
      <c r="B486" s="64" t="str">
        <f>IF(AND(TONGHOP!O486="KTHP",TONGHOP!P486="LT",TONGHOP!I486&lt;&gt;""),TONGHOP!I486,"")</f>
        <v>Hà Việt Hường</v>
      </c>
      <c r="C486" s="64">
        <f>IF(AND(TONGHOP!O486="KTHP",TONGHOP!P486="LT",TONGHOP!I486&lt;&gt;""),TONGHOP!R486,"")</f>
        <v>25</v>
      </c>
      <c r="D486" s="93" t="str">
        <f>IF(F486="","",SUBTOTAL(3,$F$2:$F486))</f>
        <v/>
      </c>
      <c r="E486" s="64" t="str">
        <f>IF(AND(TONGHOP!O486="KTHP",TONGHOP!P486="TL",TONGHOP!I486&lt;&gt;""),TONGHOP!I486,"")</f>
        <v/>
      </c>
      <c r="F486" s="64" t="str">
        <f>IF(AND(TONGHOP!O486="KTHP",TONGHOP!P486="TL",TONGHOP!I486&lt;&gt;""),TONGHOP!R486,"")</f>
        <v/>
      </c>
      <c r="G486" s="64" t="str">
        <f>IF(AND(TONGHOP!O486="KTHP",TONGHOP!P486="VĐ",TONGHOP!I486&lt;&gt;""),TONGHOP!I486,"")</f>
        <v/>
      </c>
      <c r="H486" s="64" t="str">
        <f>IF(AND(TONGHOP!O486="KTHP",TONGHOP!P486="VĐ",TONGHOP!I486&lt;&gt;""),TONGHOP!R486,"")</f>
        <v/>
      </c>
      <c r="I486" s="64" t="str">
        <f>IF(AND(TONGHOP!O486="KTHP",TONGHOP!P486="TH",TONGHOP!I486&lt;&gt;""),TONGHOP!I486,"")</f>
        <v/>
      </c>
      <c r="J486" s="64" t="str">
        <f>IF(AND(TONGHOP!O486="KTHP",TONGHOP!P486="TH",TONGHOP!I486&lt;&gt;""),TONGHOP!R486,"")</f>
        <v/>
      </c>
    </row>
    <row r="487" spans="1:10" hidden="1">
      <c r="A487" s="93">
        <f>IF(C487="","",SUBTOTAL(3,$C$2:$C487))</f>
        <v>0</v>
      </c>
      <c r="B487" s="64" t="str">
        <f>IF(AND(TONGHOP!O487="KTHP",TONGHOP!P487="LT",TONGHOP!I487&lt;&gt;""),TONGHOP!I487,"")</f>
        <v>Nguyễn Văn Hậu</v>
      </c>
      <c r="C487" s="64">
        <f>IF(AND(TONGHOP!O487="KTHP",TONGHOP!P487="LT",TONGHOP!I487&lt;&gt;""),TONGHOP!R487,"")</f>
        <v>41</v>
      </c>
      <c r="D487" s="93" t="str">
        <f>IF(F487="","",SUBTOTAL(3,$F$2:$F487))</f>
        <v/>
      </c>
      <c r="E487" s="64" t="str">
        <f>IF(AND(TONGHOP!O487="KTHP",TONGHOP!P487="TL",TONGHOP!I487&lt;&gt;""),TONGHOP!I487,"")</f>
        <v/>
      </c>
      <c r="F487" s="64" t="str">
        <f>IF(AND(TONGHOP!O487="KTHP",TONGHOP!P487="TL",TONGHOP!I487&lt;&gt;""),TONGHOP!R487,"")</f>
        <v/>
      </c>
      <c r="G487" s="64" t="str">
        <f>IF(AND(TONGHOP!O487="KTHP",TONGHOP!P487="VĐ",TONGHOP!I487&lt;&gt;""),TONGHOP!I487,"")</f>
        <v/>
      </c>
      <c r="H487" s="64" t="str">
        <f>IF(AND(TONGHOP!O487="KTHP",TONGHOP!P487="VĐ",TONGHOP!I487&lt;&gt;""),TONGHOP!R487,"")</f>
        <v/>
      </c>
      <c r="I487" s="64" t="str">
        <f>IF(AND(TONGHOP!O487="KTHP",TONGHOP!P487="TH",TONGHOP!I487&lt;&gt;""),TONGHOP!I487,"")</f>
        <v/>
      </c>
      <c r="J487" s="64" t="str">
        <f>IF(AND(TONGHOP!O487="KTHP",TONGHOP!P487="TH",TONGHOP!I487&lt;&gt;""),TONGHOP!R487,"")</f>
        <v/>
      </c>
    </row>
    <row r="488" spans="1:10" hidden="1">
      <c r="A488" s="93">
        <f>IF(C488="","",SUBTOTAL(3,$C$2:$C488))</f>
        <v>0</v>
      </c>
      <c r="B488" s="64" t="str">
        <f>IF(AND(TONGHOP!O488="KTHP",TONGHOP!P488="LT",TONGHOP!I488&lt;&gt;""),TONGHOP!I488,"")</f>
        <v>Kiều Trung Tín</v>
      </c>
      <c r="C488" s="64">
        <f>IF(AND(TONGHOP!O488="KTHP",TONGHOP!P488="LT",TONGHOP!I488&lt;&gt;""),TONGHOP!R488,"")</f>
        <v>23</v>
      </c>
      <c r="D488" s="93" t="str">
        <f>IF(F488="","",SUBTOTAL(3,$F$2:$F488))</f>
        <v/>
      </c>
      <c r="E488" s="64" t="str">
        <f>IF(AND(TONGHOP!O488="KTHP",TONGHOP!P488="TL",TONGHOP!I488&lt;&gt;""),TONGHOP!I488,"")</f>
        <v/>
      </c>
      <c r="F488" s="64" t="str">
        <f>IF(AND(TONGHOP!O488="KTHP",TONGHOP!P488="TL",TONGHOP!I488&lt;&gt;""),TONGHOP!R488,"")</f>
        <v/>
      </c>
      <c r="G488" s="64" t="str">
        <f>IF(AND(TONGHOP!O488="KTHP",TONGHOP!P488="VĐ",TONGHOP!I488&lt;&gt;""),TONGHOP!I488,"")</f>
        <v/>
      </c>
      <c r="H488" s="64" t="str">
        <f>IF(AND(TONGHOP!O488="KTHP",TONGHOP!P488="VĐ",TONGHOP!I488&lt;&gt;""),TONGHOP!R488,"")</f>
        <v/>
      </c>
      <c r="I488" s="64" t="str">
        <f>IF(AND(TONGHOP!O488="KTHP",TONGHOP!P488="TH",TONGHOP!I488&lt;&gt;""),TONGHOP!I488,"")</f>
        <v/>
      </c>
      <c r="J488" s="64" t="str">
        <f>IF(AND(TONGHOP!O488="KTHP",TONGHOP!P488="TH",TONGHOP!I488&lt;&gt;""),TONGHOP!R488,"")</f>
        <v/>
      </c>
    </row>
    <row r="489" spans="1:10" hidden="1">
      <c r="A489" s="93">
        <f>IF(C489="","",SUBTOTAL(3,$C$2:$C489))</f>
        <v>0</v>
      </c>
      <c r="B489" s="64" t="str">
        <f>IF(AND(TONGHOP!O489="KTHP",TONGHOP!P489="LT",TONGHOP!I489&lt;&gt;""),TONGHOP!I489,"")</f>
        <v>Nguyễn Thị Cẩm Thạch</v>
      </c>
      <c r="C489" s="64">
        <f>IF(AND(TONGHOP!O489="KTHP",TONGHOP!P489="LT",TONGHOP!I489&lt;&gt;""),TONGHOP!R489,"")</f>
        <v>29</v>
      </c>
      <c r="D489" s="93" t="str">
        <f>IF(F489="","",SUBTOTAL(3,$F$2:$F489))</f>
        <v/>
      </c>
      <c r="E489" s="64" t="str">
        <f>IF(AND(TONGHOP!O489="KTHP",TONGHOP!P489="TL",TONGHOP!I489&lt;&gt;""),TONGHOP!I489,"")</f>
        <v/>
      </c>
      <c r="F489" s="64" t="str">
        <f>IF(AND(TONGHOP!O489="KTHP",TONGHOP!P489="TL",TONGHOP!I489&lt;&gt;""),TONGHOP!R489,"")</f>
        <v/>
      </c>
      <c r="G489" s="64" t="str">
        <f>IF(AND(TONGHOP!O489="KTHP",TONGHOP!P489="VĐ",TONGHOP!I489&lt;&gt;""),TONGHOP!I489,"")</f>
        <v/>
      </c>
      <c r="H489" s="64" t="str">
        <f>IF(AND(TONGHOP!O489="KTHP",TONGHOP!P489="VĐ",TONGHOP!I489&lt;&gt;""),TONGHOP!R489,"")</f>
        <v/>
      </c>
      <c r="I489" s="64" t="str">
        <f>IF(AND(TONGHOP!O489="KTHP",TONGHOP!P489="TH",TONGHOP!I489&lt;&gt;""),TONGHOP!I489,"")</f>
        <v/>
      </c>
      <c r="J489" s="64" t="str">
        <f>IF(AND(TONGHOP!O489="KTHP",TONGHOP!P489="TH",TONGHOP!I489&lt;&gt;""),TONGHOP!R489,"")</f>
        <v/>
      </c>
    </row>
    <row r="490" spans="1:10" hidden="1">
      <c r="A490" s="93">
        <f>IF(C490="","",SUBTOTAL(3,$C$2:$C490))</f>
        <v>0</v>
      </c>
      <c r="B490" s="64" t="str">
        <f>IF(AND(TONGHOP!O490="KTHP",TONGHOP!P490="LT",TONGHOP!I490&lt;&gt;""),TONGHOP!I490,"")</f>
        <v>Dương Đức Kiên</v>
      </c>
      <c r="C490" s="64">
        <f>IF(AND(TONGHOP!O490="KTHP",TONGHOP!P490="LT",TONGHOP!I490&lt;&gt;""),TONGHOP!R490,"")</f>
        <v>39</v>
      </c>
      <c r="D490" s="93" t="str">
        <f>IF(F490="","",SUBTOTAL(3,$F$2:$F490))</f>
        <v/>
      </c>
      <c r="E490" s="64" t="str">
        <f>IF(AND(TONGHOP!O490="KTHP",TONGHOP!P490="TL",TONGHOP!I490&lt;&gt;""),TONGHOP!I490,"")</f>
        <v/>
      </c>
      <c r="F490" s="64" t="str">
        <f>IF(AND(TONGHOP!O490="KTHP",TONGHOP!P490="TL",TONGHOP!I490&lt;&gt;""),TONGHOP!R490,"")</f>
        <v/>
      </c>
      <c r="G490" s="64" t="str">
        <f>IF(AND(TONGHOP!O490="KTHP",TONGHOP!P490="VĐ",TONGHOP!I490&lt;&gt;""),TONGHOP!I490,"")</f>
        <v/>
      </c>
      <c r="H490" s="64" t="str">
        <f>IF(AND(TONGHOP!O490="KTHP",TONGHOP!P490="VĐ",TONGHOP!I490&lt;&gt;""),TONGHOP!R490,"")</f>
        <v/>
      </c>
      <c r="I490" s="64" t="str">
        <f>IF(AND(TONGHOP!O490="KTHP",TONGHOP!P490="TH",TONGHOP!I490&lt;&gt;""),TONGHOP!I490,"")</f>
        <v/>
      </c>
      <c r="J490" s="64" t="str">
        <f>IF(AND(TONGHOP!O490="KTHP",TONGHOP!P490="TH",TONGHOP!I490&lt;&gt;""),TONGHOP!R490,"")</f>
        <v/>
      </c>
    </row>
    <row r="491" spans="1:10" hidden="1">
      <c r="A491" s="93">
        <f>IF(C491="","",SUBTOTAL(3,$C$2:$C491))</f>
        <v>0</v>
      </c>
      <c r="B491" s="64" t="str">
        <f>IF(AND(TONGHOP!O491="KTHP",TONGHOP!P491="LT",TONGHOP!I491&lt;&gt;""),TONGHOP!I491,"")</f>
        <v>Phạm Thị Thu Nga</v>
      </c>
      <c r="C491" s="64">
        <f>IF(AND(TONGHOP!O491="KTHP",TONGHOP!P491="LT",TONGHOP!I491&lt;&gt;""),TONGHOP!R491,"")</f>
        <v>23</v>
      </c>
      <c r="D491" s="93" t="str">
        <f>IF(F491="","",SUBTOTAL(3,$F$2:$F491))</f>
        <v/>
      </c>
      <c r="E491" s="64" t="str">
        <f>IF(AND(TONGHOP!O491="KTHP",TONGHOP!P491="TL",TONGHOP!I491&lt;&gt;""),TONGHOP!I491,"")</f>
        <v/>
      </c>
      <c r="F491" s="64" t="str">
        <f>IF(AND(TONGHOP!O491="KTHP",TONGHOP!P491="TL",TONGHOP!I491&lt;&gt;""),TONGHOP!R491,"")</f>
        <v/>
      </c>
      <c r="G491" s="64" t="str">
        <f>IF(AND(TONGHOP!O491="KTHP",TONGHOP!P491="VĐ",TONGHOP!I491&lt;&gt;""),TONGHOP!I491,"")</f>
        <v/>
      </c>
      <c r="H491" s="64" t="str">
        <f>IF(AND(TONGHOP!O491="KTHP",TONGHOP!P491="VĐ",TONGHOP!I491&lt;&gt;""),TONGHOP!R491,"")</f>
        <v/>
      </c>
      <c r="I491" s="64" t="str">
        <f>IF(AND(TONGHOP!O491="KTHP",TONGHOP!P491="TH",TONGHOP!I491&lt;&gt;""),TONGHOP!I491,"")</f>
        <v/>
      </c>
      <c r="J491" s="64" t="str">
        <f>IF(AND(TONGHOP!O491="KTHP",TONGHOP!P491="TH",TONGHOP!I491&lt;&gt;""),TONGHOP!R491,"")</f>
        <v/>
      </c>
    </row>
    <row r="492" spans="1:10" hidden="1">
      <c r="A492" s="93">
        <f>IF(C492="","",SUBTOTAL(3,$C$2:$C492))</f>
        <v>0</v>
      </c>
      <c r="B492" s="64" t="str">
        <f>IF(AND(TONGHOP!O492="KTHP",TONGHOP!P492="LT",TONGHOP!I492&lt;&gt;""),TONGHOP!I492,"")</f>
        <v>Phạm Thị Thu Nga</v>
      </c>
      <c r="C492" s="64">
        <f>IF(AND(TONGHOP!O492="KTHP",TONGHOP!P492="LT",TONGHOP!I492&lt;&gt;""),TONGHOP!R492,"")</f>
        <v>44</v>
      </c>
      <c r="D492" s="93" t="str">
        <f>IF(F492="","",SUBTOTAL(3,$F$2:$F492))</f>
        <v/>
      </c>
      <c r="E492" s="64" t="str">
        <f>IF(AND(TONGHOP!O492="KTHP",TONGHOP!P492="TL",TONGHOP!I492&lt;&gt;""),TONGHOP!I492,"")</f>
        <v/>
      </c>
      <c r="F492" s="64" t="str">
        <f>IF(AND(TONGHOP!O492="KTHP",TONGHOP!P492="TL",TONGHOP!I492&lt;&gt;""),TONGHOP!R492,"")</f>
        <v/>
      </c>
      <c r="G492" s="64" t="str">
        <f>IF(AND(TONGHOP!O492="KTHP",TONGHOP!P492="VĐ",TONGHOP!I492&lt;&gt;""),TONGHOP!I492,"")</f>
        <v/>
      </c>
      <c r="H492" s="64" t="str">
        <f>IF(AND(TONGHOP!O492="KTHP",TONGHOP!P492="VĐ",TONGHOP!I492&lt;&gt;""),TONGHOP!R492,"")</f>
        <v/>
      </c>
      <c r="I492" s="64" t="str">
        <f>IF(AND(TONGHOP!O492="KTHP",TONGHOP!P492="TH",TONGHOP!I492&lt;&gt;""),TONGHOP!I492,"")</f>
        <v/>
      </c>
      <c r="J492" s="64" t="str">
        <f>IF(AND(TONGHOP!O492="KTHP",TONGHOP!P492="TH",TONGHOP!I492&lt;&gt;""),TONGHOP!R492,"")</f>
        <v/>
      </c>
    </row>
    <row r="493" spans="1:10" hidden="1">
      <c r="A493" s="93" t="str">
        <f>IF(C493="","",SUBTOTAL(3,$C$2:$C493))</f>
        <v/>
      </c>
      <c r="B493" s="64" t="str">
        <f>IF(AND(TONGHOP!O493="KTHP",TONGHOP!P493="LT",TONGHOP!I493&lt;&gt;""),TONGHOP!I493,"")</f>
        <v/>
      </c>
      <c r="C493" s="64" t="str">
        <f>IF(AND(TONGHOP!O493="KTHP",TONGHOP!P493="LT",TONGHOP!I493&lt;&gt;""),TONGHOP!R493,"")</f>
        <v/>
      </c>
      <c r="D493" s="93" t="str">
        <f>IF(F493="","",SUBTOTAL(3,$F$2:$F493))</f>
        <v/>
      </c>
      <c r="E493" s="64" t="str">
        <f>IF(AND(TONGHOP!O493="KTHP",TONGHOP!P493="TL",TONGHOP!I493&lt;&gt;""),TONGHOP!I493,"")</f>
        <v/>
      </c>
      <c r="F493" s="64" t="str">
        <f>IF(AND(TONGHOP!O493="KTHP",TONGHOP!P493="TL",TONGHOP!I493&lt;&gt;""),TONGHOP!R493,"")</f>
        <v/>
      </c>
      <c r="G493" s="64" t="str">
        <f>IF(AND(TONGHOP!O493="KTHP",TONGHOP!P493="VĐ",TONGHOP!I493&lt;&gt;""),TONGHOP!I493,"")</f>
        <v/>
      </c>
      <c r="H493" s="64" t="str">
        <f>IF(AND(TONGHOP!O493="KTHP",TONGHOP!P493="VĐ",TONGHOP!I493&lt;&gt;""),TONGHOP!R493,"")</f>
        <v/>
      </c>
      <c r="I493" s="64" t="str">
        <f>IF(AND(TONGHOP!O493="KTHP",TONGHOP!P493="TH",TONGHOP!I493&lt;&gt;""),TONGHOP!I493,"")</f>
        <v/>
      </c>
      <c r="J493" s="64" t="str">
        <f>IF(AND(TONGHOP!O493="KTHP",TONGHOP!P493="TH",TONGHOP!I493&lt;&gt;""),TONGHOP!R493,"")</f>
        <v/>
      </c>
    </row>
    <row r="494" spans="1:10" hidden="1">
      <c r="A494" s="93">
        <f>IF(C494="","",SUBTOTAL(3,$C$2:$C494))</f>
        <v>0</v>
      </c>
      <c r="B494" s="64" t="str">
        <f>IF(AND(TONGHOP!O494="KTHP",TONGHOP!P494="LT",TONGHOP!I494&lt;&gt;""),TONGHOP!I494,"")</f>
        <v>Dương Đức Kiên</v>
      </c>
      <c r="C494" s="64">
        <f>IF(AND(TONGHOP!O494="KTHP",TONGHOP!P494="LT",TONGHOP!I494&lt;&gt;""),TONGHOP!R494,"")</f>
        <v>29</v>
      </c>
      <c r="D494" s="93" t="str">
        <f>IF(F494="","",SUBTOTAL(3,$F$2:$F494))</f>
        <v/>
      </c>
      <c r="E494" s="64" t="str">
        <f>IF(AND(TONGHOP!O494="KTHP",TONGHOP!P494="TL",TONGHOP!I494&lt;&gt;""),TONGHOP!I494,"")</f>
        <v/>
      </c>
      <c r="F494" s="64" t="str">
        <f>IF(AND(TONGHOP!O494="KTHP",TONGHOP!P494="TL",TONGHOP!I494&lt;&gt;""),TONGHOP!R494,"")</f>
        <v/>
      </c>
      <c r="G494" s="64" t="str">
        <f>IF(AND(TONGHOP!O494="KTHP",TONGHOP!P494="VĐ",TONGHOP!I494&lt;&gt;""),TONGHOP!I494,"")</f>
        <v/>
      </c>
      <c r="H494" s="64" t="str">
        <f>IF(AND(TONGHOP!O494="KTHP",TONGHOP!P494="VĐ",TONGHOP!I494&lt;&gt;""),TONGHOP!R494,"")</f>
        <v/>
      </c>
      <c r="I494" s="64" t="str">
        <f>IF(AND(TONGHOP!O494="KTHP",TONGHOP!P494="TH",TONGHOP!I494&lt;&gt;""),TONGHOP!I494,"")</f>
        <v/>
      </c>
      <c r="J494" s="64" t="str">
        <f>IF(AND(TONGHOP!O494="KTHP",TONGHOP!P494="TH",TONGHOP!I494&lt;&gt;""),TONGHOP!R494,"")</f>
        <v/>
      </c>
    </row>
    <row r="495" spans="1:10" hidden="1">
      <c r="A495" s="93">
        <f>IF(C495="","",SUBTOTAL(3,$C$2:$C495))</f>
        <v>0</v>
      </c>
      <c r="B495" s="64" t="str">
        <f>IF(AND(TONGHOP!O495="KTHP",TONGHOP!P495="LT",TONGHOP!I495&lt;&gt;""),TONGHOP!I495,"")</f>
        <v>Nguyễn Văn Hậu</v>
      </c>
      <c r="C495" s="64">
        <f>IF(AND(TONGHOP!O495="KTHP",TONGHOP!P495="LT",TONGHOP!I495&lt;&gt;""),TONGHOP!R495,"")</f>
        <v>45</v>
      </c>
      <c r="D495" s="93" t="str">
        <f>IF(F495="","",SUBTOTAL(3,$F$2:$F495))</f>
        <v/>
      </c>
      <c r="E495" s="64" t="str">
        <f>IF(AND(TONGHOP!O495="KTHP",TONGHOP!P495="TL",TONGHOP!I495&lt;&gt;""),TONGHOP!I495,"")</f>
        <v/>
      </c>
      <c r="F495" s="64" t="str">
        <f>IF(AND(TONGHOP!O495="KTHP",TONGHOP!P495="TL",TONGHOP!I495&lt;&gt;""),TONGHOP!R495,"")</f>
        <v/>
      </c>
      <c r="G495" s="64" t="str">
        <f>IF(AND(TONGHOP!O495="KTHP",TONGHOP!P495="VĐ",TONGHOP!I495&lt;&gt;""),TONGHOP!I495,"")</f>
        <v/>
      </c>
      <c r="H495" s="64" t="str">
        <f>IF(AND(TONGHOP!O495="KTHP",TONGHOP!P495="VĐ",TONGHOP!I495&lt;&gt;""),TONGHOP!R495,"")</f>
        <v/>
      </c>
      <c r="I495" s="64" t="str">
        <f>IF(AND(TONGHOP!O495="KTHP",TONGHOP!P495="TH",TONGHOP!I495&lt;&gt;""),TONGHOP!I495,"")</f>
        <v/>
      </c>
      <c r="J495" s="64" t="str">
        <f>IF(AND(TONGHOP!O495="KTHP",TONGHOP!P495="TH",TONGHOP!I495&lt;&gt;""),TONGHOP!R495,"")</f>
        <v/>
      </c>
    </row>
    <row r="496" spans="1:10" hidden="1">
      <c r="A496" s="93">
        <f>IF(C496="","",SUBTOTAL(3,$C$2:$C496))</f>
        <v>0</v>
      </c>
      <c r="B496" s="64" t="str">
        <f>IF(AND(TONGHOP!O496="KTHP",TONGHOP!P496="LT",TONGHOP!I496&lt;&gt;""),TONGHOP!I496,"")</f>
        <v>Nguyễn Thị Thủy</v>
      </c>
      <c r="C496" s="64">
        <f>IF(AND(TONGHOP!O496="KTHP",TONGHOP!P496="LT",TONGHOP!I496&lt;&gt;""),TONGHOP!R496,"")</f>
        <v>31</v>
      </c>
      <c r="D496" s="93" t="str">
        <f>IF(F496="","",SUBTOTAL(3,$F$2:$F496))</f>
        <v/>
      </c>
      <c r="E496" s="64" t="str">
        <f>IF(AND(TONGHOP!O496="KTHP",TONGHOP!P496="TL",TONGHOP!I496&lt;&gt;""),TONGHOP!I496,"")</f>
        <v/>
      </c>
      <c r="F496" s="64" t="str">
        <f>IF(AND(TONGHOP!O496="KTHP",TONGHOP!P496="TL",TONGHOP!I496&lt;&gt;""),TONGHOP!R496,"")</f>
        <v/>
      </c>
      <c r="G496" s="64" t="str">
        <f>IF(AND(TONGHOP!O496="KTHP",TONGHOP!P496="VĐ",TONGHOP!I496&lt;&gt;""),TONGHOP!I496,"")</f>
        <v/>
      </c>
      <c r="H496" s="64" t="str">
        <f>IF(AND(TONGHOP!O496="KTHP",TONGHOP!P496="VĐ",TONGHOP!I496&lt;&gt;""),TONGHOP!R496,"")</f>
        <v/>
      </c>
      <c r="I496" s="64" t="str">
        <f>IF(AND(TONGHOP!O496="KTHP",TONGHOP!P496="TH",TONGHOP!I496&lt;&gt;""),TONGHOP!I496,"")</f>
        <v/>
      </c>
      <c r="J496" s="64" t="str">
        <f>IF(AND(TONGHOP!O496="KTHP",TONGHOP!P496="TH",TONGHOP!I496&lt;&gt;""),TONGHOP!R496,"")</f>
        <v/>
      </c>
    </row>
    <row r="497" spans="1:10" hidden="1">
      <c r="A497" s="93" t="str">
        <f>IF(C497="","",SUBTOTAL(3,$C$2:$C497))</f>
        <v/>
      </c>
      <c r="B497" s="64" t="str">
        <f>IF(AND(TONGHOP!O497="KTHP",TONGHOP!P497="LT",TONGHOP!I497&lt;&gt;""),TONGHOP!I497,"")</f>
        <v/>
      </c>
      <c r="C497" s="64" t="str">
        <f>IF(AND(TONGHOP!O497="KTHP",TONGHOP!P497="LT",TONGHOP!I497&lt;&gt;""),TONGHOP!R497,"")</f>
        <v/>
      </c>
      <c r="D497" s="93" t="str">
        <f>IF(F497="","",SUBTOTAL(3,$F$2:$F497))</f>
        <v/>
      </c>
      <c r="E497" s="64" t="str">
        <f>IF(AND(TONGHOP!O497="KTHP",TONGHOP!P497="TL",TONGHOP!I497&lt;&gt;""),TONGHOP!I497,"")</f>
        <v/>
      </c>
      <c r="F497" s="64" t="str">
        <f>IF(AND(TONGHOP!O497="KTHP",TONGHOP!P497="TL",TONGHOP!I497&lt;&gt;""),TONGHOP!R497,"")</f>
        <v/>
      </c>
      <c r="G497" s="64" t="str">
        <f>IF(AND(TONGHOP!O497="KTHP",TONGHOP!P497="VĐ",TONGHOP!I497&lt;&gt;""),TONGHOP!I497,"")</f>
        <v/>
      </c>
      <c r="H497" s="64" t="str">
        <f>IF(AND(TONGHOP!O497="KTHP",TONGHOP!P497="VĐ",TONGHOP!I497&lt;&gt;""),TONGHOP!R497,"")</f>
        <v/>
      </c>
      <c r="I497" s="64" t="str">
        <f>IF(AND(TONGHOP!O497="KTHP",TONGHOP!P497="TH",TONGHOP!I497&lt;&gt;""),TONGHOP!I497,"")</f>
        <v/>
      </c>
      <c r="J497" s="64" t="str">
        <f>IF(AND(TONGHOP!O497="KTHP",TONGHOP!P497="TH",TONGHOP!I497&lt;&gt;""),TONGHOP!R497,"")</f>
        <v/>
      </c>
    </row>
    <row r="498" spans="1:10" hidden="1">
      <c r="A498" s="93">
        <f>IF(C498="","",SUBTOTAL(3,$C$2:$C498))</f>
        <v>0</v>
      </c>
      <c r="B498" s="64" t="str">
        <f>IF(AND(TONGHOP!O498="KTHP",TONGHOP!P498="LT",TONGHOP!I498&lt;&gt;""),TONGHOP!I498,"")</f>
        <v>Nguyễn Thị Thủy</v>
      </c>
      <c r="C498" s="64">
        <f>IF(AND(TONGHOP!O498="KTHP",TONGHOP!P498="LT",TONGHOP!I498&lt;&gt;""),TONGHOP!R498,"")</f>
        <v>42</v>
      </c>
      <c r="D498" s="93" t="str">
        <f>IF(F498="","",SUBTOTAL(3,$F$2:$F498))</f>
        <v/>
      </c>
      <c r="E498" s="64" t="str">
        <f>IF(AND(TONGHOP!O498="KTHP",TONGHOP!P498="TL",TONGHOP!I498&lt;&gt;""),TONGHOP!I498,"")</f>
        <v/>
      </c>
      <c r="F498" s="64" t="str">
        <f>IF(AND(TONGHOP!O498="KTHP",TONGHOP!P498="TL",TONGHOP!I498&lt;&gt;""),TONGHOP!R498,"")</f>
        <v/>
      </c>
      <c r="G498" s="64" t="str">
        <f>IF(AND(TONGHOP!O498="KTHP",TONGHOP!P498="VĐ",TONGHOP!I498&lt;&gt;""),TONGHOP!I498,"")</f>
        <v/>
      </c>
      <c r="H498" s="64" t="str">
        <f>IF(AND(TONGHOP!O498="KTHP",TONGHOP!P498="VĐ",TONGHOP!I498&lt;&gt;""),TONGHOP!R498,"")</f>
        <v/>
      </c>
      <c r="I498" s="64" t="str">
        <f>IF(AND(TONGHOP!O498="KTHP",TONGHOP!P498="TH",TONGHOP!I498&lt;&gt;""),TONGHOP!I498,"")</f>
        <v/>
      </c>
      <c r="J498" s="64" t="str">
        <f>IF(AND(TONGHOP!O498="KTHP",TONGHOP!P498="TH",TONGHOP!I498&lt;&gt;""),TONGHOP!R498,"")</f>
        <v/>
      </c>
    </row>
    <row r="499" spans="1:10" hidden="1">
      <c r="A499" s="93" t="str">
        <f>IF(C499="","",SUBTOTAL(3,$C$2:$C499))</f>
        <v/>
      </c>
      <c r="B499" s="64" t="str">
        <f>IF(AND(TONGHOP!O499="KTHP",TONGHOP!P499="LT",TONGHOP!I499&lt;&gt;""),TONGHOP!I499,"")</f>
        <v/>
      </c>
      <c r="C499" s="64" t="str">
        <f>IF(AND(TONGHOP!O499="KTHP",TONGHOP!P499="LT",TONGHOP!I499&lt;&gt;""),TONGHOP!R499,"")</f>
        <v/>
      </c>
      <c r="D499" s="93" t="str">
        <f>IF(F499="","",SUBTOTAL(3,$F$2:$F499))</f>
        <v/>
      </c>
      <c r="E499" s="64" t="str">
        <f>IF(AND(TONGHOP!O499="KTHP",TONGHOP!P499="TL",TONGHOP!I499&lt;&gt;""),TONGHOP!I499,"")</f>
        <v/>
      </c>
      <c r="F499" s="64" t="str">
        <f>IF(AND(TONGHOP!O499="KTHP",TONGHOP!P499="TL",TONGHOP!I499&lt;&gt;""),TONGHOP!R499,"")</f>
        <v/>
      </c>
      <c r="G499" s="64" t="str">
        <f>IF(AND(TONGHOP!O499="KTHP",TONGHOP!P499="VĐ",TONGHOP!I499&lt;&gt;""),TONGHOP!I499,"")</f>
        <v/>
      </c>
      <c r="H499" s="64" t="str">
        <f>IF(AND(TONGHOP!O499="KTHP",TONGHOP!P499="VĐ",TONGHOP!I499&lt;&gt;""),TONGHOP!R499,"")</f>
        <v/>
      </c>
      <c r="I499" s="64" t="str">
        <f>IF(AND(TONGHOP!O499="KTHP",TONGHOP!P499="TH",TONGHOP!I499&lt;&gt;""),TONGHOP!I499,"")</f>
        <v/>
      </c>
      <c r="J499" s="64" t="str">
        <f>IF(AND(TONGHOP!O499="KTHP",TONGHOP!P499="TH",TONGHOP!I499&lt;&gt;""),TONGHOP!R499,"")</f>
        <v/>
      </c>
    </row>
    <row r="500" spans="1:10" hidden="1">
      <c r="A500" s="93">
        <f>IF(C500="","",SUBTOTAL(3,$C$2:$C500))</f>
        <v>0</v>
      </c>
      <c r="B500" s="64" t="str">
        <f>IF(AND(TONGHOP!O500="KTHP",TONGHOP!P500="LT",TONGHOP!I500&lt;&gt;""),TONGHOP!I500,"")</f>
        <v>Nguyễn Thị Cẩm Thạch</v>
      </c>
      <c r="C500" s="64">
        <f>IF(AND(TONGHOP!O500="KTHP",TONGHOP!P500="LT",TONGHOP!I500&lt;&gt;""),TONGHOP!R500,"")</f>
        <v>32</v>
      </c>
      <c r="D500" s="93" t="str">
        <f>IF(F500="","",SUBTOTAL(3,$F$2:$F500))</f>
        <v/>
      </c>
      <c r="E500" s="64" t="str">
        <f>IF(AND(TONGHOP!O500="KTHP",TONGHOP!P500="TL",TONGHOP!I500&lt;&gt;""),TONGHOP!I500,"")</f>
        <v/>
      </c>
      <c r="F500" s="64" t="str">
        <f>IF(AND(TONGHOP!O500="KTHP",TONGHOP!P500="TL",TONGHOP!I500&lt;&gt;""),TONGHOP!R500,"")</f>
        <v/>
      </c>
      <c r="G500" s="64" t="str">
        <f>IF(AND(TONGHOP!O500="KTHP",TONGHOP!P500="VĐ",TONGHOP!I500&lt;&gt;""),TONGHOP!I500,"")</f>
        <v/>
      </c>
      <c r="H500" s="64" t="str">
        <f>IF(AND(TONGHOP!O500="KTHP",TONGHOP!P500="VĐ",TONGHOP!I500&lt;&gt;""),TONGHOP!R500,"")</f>
        <v/>
      </c>
      <c r="I500" s="64" t="str">
        <f>IF(AND(TONGHOP!O500="KTHP",TONGHOP!P500="TH",TONGHOP!I500&lt;&gt;""),TONGHOP!I500,"")</f>
        <v/>
      </c>
      <c r="J500" s="64" t="str">
        <f>IF(AND(TONGHOP!O500="KTHP",TONGHOP!P500="TH",TONGHOP!I500&lt;&gt;""),TONGHOP!R500,"")</f>
        <v/>
      </c>
    </row>
    <row r="501" spans="1:10" hidden="1">
      <c r="A501" s="93" t="str">
        <f>IF(C501="","",SUBTOTAL(3,$C$2:$C501))</f>
        <v/>
      </c>
      <c r="B501" s="64" t="str">
        <f>IF(AND(TONGHOP!O501="KTHP",TONGHOP!P501="LT",TONGHOP!I501&lt;&gt;""),TONGHOP!I501,"")</f>
        <v/>
      </c>
      <c r="C501" s="64" t="str">
        <f>IF(AND(TONGHOP!O501="KTHP",TONGHOP!P501="LT",TONGHOP!I501&lt;&gt;""),TONGHOP!R501,"")</f>
        <v/>
      </c>
      <c r="D501" s="93" t="str">
        <f>IF(F501="","",SUBTOTAL(3,$F$2:$F501))</f>
        <v/>
      </c>
      <c r="E501" s="64" t="str">
        <f>IF(AND(TONGHOP!O501="KTHP",TONGHOP!P501="TL",TONGHOP!I501&lt;&gt;""),TONGHOP!I501,"")</f>
        <v/>
      </c>
      <c r="F501" s="64" t="str">
        <f>IF(AND(TONGHOP!O501="KTHP",TONGHOP!P501="TL",TONGHOP!I501&lt;&gt;""),TONGHOP!R501,"")</f>
        <v/>
      </c>
      <c r="G501" s="64" t="str">
        <f>IF(AND(TONGHOP!O501="KTHP",TONGHOP!P501="VĐ",TONGHOP!I501&lt;&gt;""),TONGHOP!I501,"")</f>
        <v/>
      </c>
      <c r="H501" s="64" t="str">
        <f>IF(AND(TONGHOP!O501="KTHP",TONGHOP!P501="VĐ",TONGHOP!I501&lt;&gt;""),TONGHOP!R501,"")</f>
        <v/>
      </c>
      <c r="I501" s="64" t="str">
        <f>IF(AND(TONGHOP!O501="KTHP",TONGHOP!P501="TH",TONGHOP!I501&lt;&gt;""),TONGHOP!I501,"")</f>
        <v/>
      </c>
      <c r="J501" s="64" t="str">
        <f>IF(AND(TONGHOP!O501="KTHP",TONGHOP!P501="TH",TONGHOP!I501&lt;&gt;""),TONGHOP!R501,"")</f>
        <v/>
      </c>
    </row>
    <row r="502" spans="1:10" hidden="1">
      <c r="A502" s="93">
        <f>IF(C502="","",SUBTOTAL(3,$C$2:$C502))</f>
        <v>0</v>
      </c>
      <c r="B502" s="64" t="str">
        <f>IF(AND(TONGHOP!O502="KTHP",TONGHOP!P502="LT",TONGHOP!I502&lt;&gt;""),TONGHOP!I502,"")</f>
        <v>Nguyễn Thị Thủy</v>
      </c>
      <c r="C502" s="64">
        <f>IF(AND(TONGHOP!O502="KTHP",TONGHOP!P502="LT",TONGHOP!I502&lt;&gt;""),TONGHOP!R502,"")</f>
        <v>26</v>
      </c>
      <c r="D502" s="93" t="str">
        <f>IF(F502="","",SUBTOTAL(3,$F$2:$F502))</f>
        <v/>
      </c>
      <c r="E502" s="64" t="str">
        <f>IF(AND(TONGHOP!O502="KTHP",TONGHOP!P502="TL",TONGHOP!I502&lt;&gt;""),TONGHOP!I502,"")</f>
        <v/>
      </c>
      <c r="F502" s="64" t="str">
        <f>IF(AND(TONGHOP!O502="KTHP",TONGHOP!P502="TL",TONGHOP!I502&lt;&gt;""),TONGHOP!R502,"")</f>
        <v/>
      </c>
      <c r="G502" s="64" t="str">
        <f>IF(AND(TONGHOP!O502="KTHP",TONGHOP!P502="VĐ",TONGHOP!I502&lt;&gt;""),TONGHOP!I502,"")</f>
        <v/>
      </c>
      <c r="H502" s="64" t="str">
        <f>IF(AND(TONGHOP!O502="KTHP",TONGHOP!P502="VĐ",TONGHOP!I502&lt;&gt;""),TONGHOP!R502,"")</f>
        <v/>
      </c>
      <c r="I502" s="64" t="str">
        <f>IF(AND(TONGHOP!O502="KTHP",TONGHOP!P502="TH",TONGHOP!I502&lt;&gt;""),TONGHOP!I502,"")</f>
        <v/>
      </c>
      <c r="J502" s="64" t="str">
        <f>IF(AND(TONGHOP!O502="KTHP",TONGHOP!P502="TH",TONGHOP!I502&lt;&gt;""),TONGHOP!R502,"")</f>
        <v/>
      </c>
    </row>
    <row r="503" spans="1:10" hidden="1">
      <c r="A503" s="93" t="str">
        <f>IF(C503="","",SUBTOTAL(3,$C$2:$C503))</f>
        <v/>
      </c>
      <c r="B503" s="64" t="str">
        <f>IF(AND(TONGHOP!O503="KTHP",TONGHOP!P503="LT",TONGHOP!I503&lt;&gt;""),TONGHOP!I503,"")</f>
        <v/>
      </c>
      <c r="C503" s="64" t="str">
        <f>IF(AND(TONGHOP!O503="KTHP",TONGHOP!P503="LT",TONGHOP!I503&lt;&gt;""),TONGHOP!R503,"")</f>
        <v/>
      </c>
      <c r="D503" s="93" t="str">
        <f>IF(F503="","",SUBTOTAL(3,$F$2:$F503))</f>
        <v/>
      </c>
      <c r="E503" s="64" t="str">
        <f>IF(AND(TONGHOP!O503="KTHP",TONGHOP!P503="TL",TONGHOP!I503&lt;&gt;""),TONGHOP!I503,"")</f>
        <v/>
      </c>
      <c r="F503" s="64" t="str">
        <f>IF(AND(TONGHOP!O503="KTHP",TONGHOP!P503="TL",TONGHOP!I503&lt;&gt;""),TONGHOP!R503,"")</f>
        <v/>
      </c>
      <c r="G503" s="64" t="str">
        <f>IF(AND(TONGHOP!O503="KTHP",TONGHOP!P503="VĐ",TONGHOP!I503&lt;&gt;""),TONGHOP!I503,"")</f>
        <v/>
      </c>
      <c r="H503" s="64" t="str">
        <f>IF(AND(TONGHOP!O503="KTHP",TONGHOP!P503="VĐ",TONGHOP!I503&lt;&gt;""),TONGHOP!R503,"")</f>
        <v/>
      </c>
      <c r="I503" s="64" t="str">
        <f>IF(AND(TONGHOP!O503="KTHP",TONGHOP!P503="TH",TONGHOP!I503&lt;&gt;""),TONGHOP!I503,"")</f>
        <v/>
      </c>
      <c r="J503" s="64" t="str">
        <f>IF(AND(TONGHOP!O503="KTHP",TONGHOP!P503="TH",TONGHOP!I503&lt;&gt;""),TONGHOP!R503,"")</f>
        <v/>
      </c>
    </row>
    <row r="504" spans="1:10" hidden="1">
      <c r="A504" s="93">
        <f>IF(C504="","",SUBTOTAL(3,$C$2:$C504))</f>
        <v>0</v>
      </c>
      <c r="B504" s="64" t="str">
        <f>IF(AND(TONGHOP!O504="KTHP",TONGHOP!P504="LT",TONGHOP!I504&lt;&gt;""),TONGHOP!I504,"")</f>
        <v>Hà Như Mai</v>
      </c>
      <c r="C504" s="64">
        <f>IF(AND(TONGHOP!O504="KTHP",TONGHOP!P504="LT",TONGHOP!I504&lt;&gt;""),TONGHOP!R504,"")</f>
        <v>34</v>
      </c>
      <c r="D504" s="93" t="str">
        <f>IF(F504="","",SUBTOTAL(3,$F$2:$F504))</f>
        <v/>
      </c>
      <c r="E504" s="64" t="str">
        <f>IF(AND(TONGHOP!O504="KTHP",TONGHOP!P504="TL",TONGHOP!I504&lt;&gt;""),TONGHOP!I504,"")</f>
        <v/>
      </c>
      <c r="F504" s="64" t="str">
        <f>IF(AND(TONGHOP!O504="KTHP",TONGHOP!P504="TL",TONGHOP!I504&lt;&gt;""),TONGHOP!R504,"")</f>
        <v/>
      </c>
      <c r="G504" s="64" t="str">
        <f>IF(AND(TONGHOP!O504="KTHP",TONGHOP!P504="VĐ",TONGHOP!I504&lt;&gt;""),TONGHOP!I504,"")</f>
        <v/>
      </c>
      <c r="H504" s="64" t="str">
        <f>IF(AND(TONGHOP!O504="KTHP",TONGHOP!P504="VĐ",TONGHOP!I504&lt;&gt;""),TONGHOP!R504,"")</f>
        <v/>
      </c>
      <c r="I504" s="64" t="str">
        <f>IF(AND(TONGHOP!O504="KTHP",TONGHOP!P504="TH",TONGHOP!I504&lt;&gt;""),TONGHOP!I504,"")</f>
        <v/>
      </c>
      <c r="J504" s="64" t="str">
        <f>IF(AND(TONGHOP!O504="KTHP",TONGHOP!P504="TH",TONGHOP!I504&lt;&gt;""),TONGHOP!R504,"")</f>
        <v/>
      </c>
    </row>
    <row r="505" spans="1:10" hidden="1">
      <c r="A505" s="93">
        <f>IF(C505="","",SUBTOTAL(3,$C$2:$C505))</f>
        <v>0</v>
      </c>
      <c r="B505" s="64" t="str">
        <f>IF(AND(TONGHOP!O505="KTHP",TONGHOP!P505="LT",TONGHOP!I505&lt;&gt;""),TONGHOP!I505,"")</f>
        <v>Dương Đức Kiên</v>
      </c>
      <c r="C505" s="64">
        <f>IF(AND(TONGHOP!O505="KTHP",TONGHOP!P505="LT",TONGHOP!I505&lt;&gt;""),TONGHOP!R505,"")</f>
        <v>30</v>
      </c>
      <c r="D505" s="93" t="str">
        <f>IF(F505="","",SUBTOTAL(3,$F$2:$F505))</f>
        <v/>
      </c>
      <c r="E505" s="64" t="str">
        <f>IF(AND(TONGHOP!O505="KTHP",TONGHOP!P505="TL",TONGHOP!I505&lt;&gt;""),TONGHOP!I505,"")</f>
        <v/>
      </c>
      <c r="F505" s="64" t="str">
        <f>IF(AND(TONGHOP!O505="KTHP",TONGHOP!P505="TL",TONGHOP!I505&lt;&gt;""),TONGHOP!R505,"")</f>
        <v/>
      </c>
      <c r="G505" s="64" t="str">
        <f>IF(AND(TONGHOP!O505="KTHP",TONGHOP!P505="VĐ",TONGHOP!I505&lt;&gt;""),TONGHOP!I505,"")</f>
        <v/>
      </c>
      <c r="H505" s="64" t="str">
        <f>IF(AND(TONGHOP!O505="KTHP",TONGHOP!P505="VĐ",TONGHOP!I505&lt;&gt;""),TONGHOP!R505,"")</f>
        <v/>
      </c>
      <c r="I505" s="64" t="str">
        <f>IF(AND(TONGHOP!O505="KTHP",TONGHOP!P505="TH",TONGHOP!I505&lt;&gt;""),TONGHOP!I505,"")</f>
        <v/>
      </c>
      <c r="J505" s="64" t="str">
        <f>IF(AND(TONGHOP!O505="KTHP",TONGHOP!P505="TH",TONGHOP!I505&lt;&gt;""),TONGHOP!R505,"")</f>
        <v/>
      </c>
    </row>
    <row r="506" spans="1:10" hidden="1">
      <c r="A506" s="93">
        <f>IF(C506="","",SUBTOTAL(3,$C$2:$C506))</f>
        <v>0</v>
      </c>
      <c r="B506" s="64" t="str">
        <f>IF(AND(TONGHOP!O506="KTHP",TONGHOP!P506="LT",TONGHOP!I506&lt;&gt;""),TONGHOP!I506,"")</f>
        <v>Hà Như Mai</v>
      </c>
      <c r="C506" s="64">
        <f>IF(AND(TONGHOP!O506="KTHP",TONGHOP!P506="LT",TONGHOP!I506&lt;&gt;""),TONGHOP!R506,"")</f>
        <v>23</v>
      </c>
      <c r="D506" s="93" t="str">
        <f>IF(F506="","",SUBTOTAL(3,$F$2:$F506))</f>
        <v/>
      </c>
      <c r="E506" s="64" t="str">
        <f>IF(AND(TONGHOP!O506="KTHP",TONGHOP!P506="TL",TONGHOP!I506&lt;&gt;""),TONGHOP!I506,"")</f>
        <v/>
      </c>
      <c r="F506" s="64" t="str">
        <f>IF(AND(TONGHOP!O506="KTHP",TONGHOP!P506="TL",TONGHOP!I506&lt;&gt;""),TONGHOP!R506,"")</f>
        <v/>
      </c>
      <c r="G506" s="64" t="str">
        <f>IF(AND(TONGHOP!O506="KTHP",TONGHOP!P506="VĐ",TONGHOP!I506&lt;&gt;""),TONGHOP!I506,"")</f>
        <v/>
      </c>
      <c r="H506" s="64" t="str">
        <f>IF(AND(TONGHOP!O506="KTHP",TONGHOP!P506="VĐ",TONGHOP!I506&lt;&gt;""),TONGHOP!R506,"")</f>
        <v/>
      </c>
      <c r="I506" s="64" t="str">
        <f>IF(AND(TONGHOP!O506="KTHP",TONGHOP!P506="TH",TONGHOP!I506&lt;&gt;""),TONGHOP!I506,"")</f>
        <v/>
      </c>
      <c r="J506" s="64" t="str">
        <f>IF(AND(TONGHOP!O506="KTHP",TONGHOP!P506="TH",TONGHOP!I506&lt;&gt;""),TONGHOP!R506,"")</f>
        <v/>
      </c>
    </row>
    <row r="507" spans="1:10" hidden="1">
      <c r="A507" s="93">
        <f>IF(C507="","",SUBTOTAL(3,$C$2:$C507))</f>
        <v>0</v>
      </c>
      <c r="B507" s="64" t="str">
        <f>IF(AND(TONGHOP!O507="KTHP",TONGHOP!P507="LT",TONGHOP!I507&lt;&gt;""),TONGHOP!I507,"")</f>
        <v>Nguyễn Thị Thủy</v>
      </c>
      <c r="C507" s="64">
        <f>IF(AND(TONGHOP!O507="KTHP",TONGHOP!P507="LT",TONGHOP!I507&lt;&gt;""),TONGHOP!R507,"")</f>
        <v>38</v>
      </c>
      <c r="D507" s="93" t="str">
        <f>IF(F507="","",SUBTOTAL(3,$F$2:$F507))</f>
        <v/>
      </c>
      <c r="E507" s="64" t="str">
        <f>IF(AND(TONGHOP!O507="KTHP",TONGHOP!P507="TL",TONGHOP!I507&lt;&gt;""),TONGHOP!I507,"")</f>
        <v/>
      </c>
      <c r="F507" s="64" t="str">
        <f>IF(AND(TONGHOP!O507="KTHP",TONGHOP!P507="TL",TONGHOP!I507&lt;&gt;""),TONGHOP!R507,"")</f>
        <v/>
      </c>
      <c r="G507" s="64" t="str">
        <f>IF(AND(TONGHOP!O507="KTHP",TONGHOP!P507="VĐ",TONGHOP!I507&lt;&gt;""),TONGHOP!I507,"")</f>
        <v/>
      </c>
      <c r="H507" s="64" t="str">
        <f>IF(AND(TONGHOP!O507="KTHP",TONGHOP!P507="VĐ",TONGHOP!I507&lt;&gt;""),TONGHOP!R507,"")</f>
        <v/>
      </c>
      <c r="I507" s="64" t="str">
        <f>IF(AND(TONGHOP!O507="KTHP",TONGHOP!P507="TH",TONGHOP!I507&lt;&gt;""),TONGHOP!I507,"")</f>
        <v/>
      </c>
      <c r="J507" s="64" t="str">
        <f>IF(AND(TONGHOP!O507="KTHP",TONGHOP!P507="TH",TONGHOP!I507&lt;&gt;""),TONGHOP!R507,"")</f>
        <v/>
      </c>
    </row>
    <row r="508" spans="1:10" hidden="1">
      <c r="A508" s="93" t="str">
        <f>IF(C508="","",SUBTOTAL(3,$C$2:$C508))</f>
        <v/>
      </c>
      <c r="B508" s="64" t="str">
        <f>IF(AND(TONGHOP!O508="KTHP",TONGHOP!P508="LT",TONGHOP!I508&lt;&gt;""),TONGHOP!I508,"")</f>
        <v/>
      </c>
      <c r="C508" s="64" t="str">
        <f>IF(AND(TONGHOP!O508="KTHP",TONGHOP!P508="LT",TONGHOP!I508&lt;&gt;""),TONGHOP!R508,"")</f>
        <v/>
      </c>
      <c r="D508" s="93" t="str">
        <f>IF(F508="","",SUBTOTAL(3,$F$2:$F508))</f>
        <v/>
      </c>
      <c r="E508" s="64" t="str">
        <f>IF(AND(TONGHOP!O508="KTHP",TONGHOP!P508="TL",TONGHOP!I508&lt;&gt;""),TONGHOP!I508,"")</f>
        <v/>
      </c>
      <c r="F508" s="64" t="str">
        <f>IF(AND(TONGHOP!O508="KTHP",TONGHOP!P508="TL",TONGHOP!I508&lt;&gt;""),TONGHOP!R508,"")</f>
        <v/>
      </c>
      <c r="G508" s="64" t="str">
        <f>IF(AND(TONGHOP!O508="KTHP",TONGHOP!P508="VĐ",TONGHOP!I508&lt;&gt;""),TONGHOP!I508,"")</f>
        <v/>
      </c>
      <c r="H508" s="64" t="str">
        <f>IF(AND(TONGHOP!O508="KTHP",TONGHOP!P508="VĐ",TONGHOP!I508&lt;&gt;""),TONGHOP!R508,"")</f>
        <v/>
      </c>
      <c r="I508" s="64" t="str">
        <f>IF(AND(TONGHOP!O508="KTHP",TONGHOP!P508="TH",TONGHOP!I508&lt;&gt;""),TONGHOP!I508,"")</f>
        <v/>
      </c>
      <c r="J508" s="64" t="str">
        <f>IF(AND(TONGHOP!O508="KTHP",TONGHOP!P508="TH",TONGHOP!I508&lt;&gt;""),TONGHOP!R508,"")</f>
        <v/>
      </c>
    </row>
    <row r="509" spans="1:10" hidden="1">
      <c r="A509" s="93">
        <f>IF(C509="","",SUBTOTAL(3,$C$2:$C509))</f>
        <v>0</v>
      </c>
      <c r="B509" s="64" t="str">
        <f>IF(AND(TONGHOP!O509="KTHP",TONGHOP!P509="LT",TONGHOP!I509&lt;&gt;""),TONGHOP!I509,"")</f>
        <v>Nguyễn Thị Thủy</v>
      </c>
      <c r="C509" s="64">
        <f>IF(AND(TONGHOP!O509="KTHP",TONGHOP!P509="LT",TONGHOP!I509&lt;&gt;""),TONGHOP!R509,"")</f>
        <v>35</v>
      </c>
      <c r="D509" s="93" t="str">
        <f>IF(F509="","",SUBTOTAL(3,$F$2:$F509))</f>
        <v/>
      </c>
      <c r="E509" s="64" t="str">
        <f>IF(AND(TONGHOP!O509="KTHP",TONGHOP!P509="TL",TONGHOP!I509&lt;&gt;""),TONGHOP!I509,"")</f>
        <v/>
      </c>
      <c r="F509" s="64" t="str">
        <f>IF(AND(TONGHOP!O509="KTHP",TONGHOP!P509="TL",TONGHOP!I509&lt;&gt;""),TONGHOP!R509,"")</f>
        <v/>
      </c>
      <c r="G509" s="64" t="str">
        <f>IF(AND(TONGHOP!O509="KTHP",TONGHOP!P509="VĐ",TONGHOP!I509&lt;&gt;""),TONGHOP!I509,"")</f>
        <v/>
      </c>
      <c r="H509" s="64" t="str">
        <f>IF(AND(TONGHOP!O509="KTHP",TONGHOP!P509="VĐ",TONGHOP!I509&lt;&gt;""),TONGHOP!R509,"")</f>
        <v/>
      </c>
      <c r="I509" s="64" t="str">
        <f>IF(AND(TONGHOP!O509="KTHP",TONGHOP!P509="TH",TONGHOP!I509&lt;&gt;""),TONGHOP!I509,"")</f>
        <v/>
      </c>
      <c r="J509" s="64" t="str">
        <f>IF(AND(TONGHOP!O509="KTHP",TONGHOP!P509="TH",TONGHOP!I509&lt;&gt;""),TONGHOP!R509,"")</f>
        <v/>
      </c>
    </row>
    <row r="510" spans="1:10" hidden="1">
      <c r="A510" s="93">
        <f>IF(C510="","",SUBTOTAL(3,$C$2:$C510))</f>
        <v>0</v>
      </c>
      <c r="B510" s="64" t="str">
        <f>IF(AND(TONGHOP!O510="KTHP",TONGHOP!P510="LT",TONGHOP!I510&lt;&gt;""),TONGHOP!I510,"")</f>
        <v>Nguyễn Khoa</v>
      </c>
      <c r="C510" s="64">
        <f>IF(AND(TONGHOP!O510="KTHP",TONGHOP!P510="LT",TONGHOP!I510&lt;&gt;""),TONGHOP!R510,"")</f>
        <v>38</v>
      </c>
      <c r="D510" s="93" t="str">
        <f>IF(F510="","",SUBTOTAL(3,$F$2:$F510))</f>
        <v/>
      </c>
      <c r="E510" s="64" t="str">
        <f>IF(AND(TONGHOP!O510="KTHP",TONGHOP!P510="TL",TONGHOP!I510&lt;&gt;""),TONGHOP!I510,"")</f>
        <v/>
      </c>
      <c r="F510" s="64" t="str">
        <f>IF(AND(TONGHOP!O510="KTHP",TONGHOP!P510="TL",TONGHOP!I510&lt;&gt;""),TONGHOP!R510,"")</f>
        <v/>
      </c>
      <c r="G510" s="64" t="str">
        <f>IF(AND(TONGHOP!O510="KTHP",TONGHOP!P510="VĐ",TONGHOP!I510&lt;&gt;""),TONGHOP!I510,"")</f>
        <v/>
      </c>
      <c r="H510" s="64" t="str">
        <f>IF(AND(TONGHOP!O510="KTHP",TONGHOP!P510="VĐ",TONGHOP!I510&lt;&gt;""),TONGHOP!R510,"")</f>
        <v/>
      </c>
      <c r="I510" s="64" t="str">
        <f>IF(AND(TONGHOP!O510="KTHP",TONGHOP!P510="TH",TONGHOP!I510&lt;&gt;""),TONGHOP!I510,"")</f>
        <v/>
      </c>
      <c r="J510" s="64" t="str">
        <f>IF(AND(TONGHOP!O510="KTHP",TONGHOP!P510="TH",TONGHOP!I510&lt;&gt;""),TONGHOP!R510,"")</f>
        <v/>
      </c>
    </row>
    <row r="511" spans="1:10" hidden="1">
      <c r="A511" s="93">
        <f>IF(C511="","",SUBTOTAL(3,$C$2:$C511))</f>
        <v>0</v>
      </c>
      <c r="B511" s="64" t="str">
        <f>IF(AND(TONGHOP!O511="KTHP",TONGHOP!P511="LT",TONGHOP!I511&lt;&gt;""),TONGHOP!I511,"")</f>
        <v>Nguyễn Thùy Dương</v>
      </c>
      <c r="C511" s="64">
        <f>IF(AND(TONGHOP!O511="KTHP",TONGHOP!P511="LT",TONGHOP!I511&lt;&gt;""),TONGHOP!R511,"")</f>
        <v>26</v>
      </c>
      <c r="D511" s="93" t="str">
        <f>IF(F511="","",SUBTOTAL(3,$F$2:$F511))</f>
        <v/>
      </c>
      <c r="E511" s="64" t="str">
        <f>IF(AND(TONGHOP!O511="KTHP",TONGHOP!P511="TL",TONGHOP!I511&lt;&gt;""),TONGHOP!I511,"")</f>
        <v/>
      </c>
      <c r="F511" s="64" t="str">
        <f>IF(AND(TONGHOP!O511="KTHP",TONGHOP!P511="TL",TONGHOP!I511&lt;&gt;""),TONGHOP!R511,"")</f>
        <v/>
      </c>
      <c r="G511" s="64" t="str">
        <f>IF(AND(TONGHOP!O511="KTHP",TONGHOP!P511="VĐ",TONGHOP!I511&lt;&gt;""),TONGHOP!I511,"")</f>
        <v/>
      </c>
      <c r="H511" s="64" t="str">
        <f>IF(AND(TONGHOP!O511="KTHP",TONGHOP!P511="VĐ",TONGHOP!I511&lt;&gt;""),TONGHOP!R511,"")</f>
        <v/>
      </c>
      <c r="I511" s="64" t="str">
        <f>IF(AND(TONGHOP!O511="KTHP",TONGHOP!P511="TH",TONGHOP!I511&lt;&gt;""),TONGHOP!I511,"")</f>
        <v/>
      </c>
      <c r="J511" s="64" t="str">
        <f>IF(AND(TONGHOP!O511="KTHP",TONGHOP!P511="TH",TONGHOP!I511&lt;&gt;""),TONGHOP!R511,"")</f>
        <v/>
      </c>
    </row>
    <row r="512" spans="1:10" hidden="1">
      <c r="A512" s="93">
        <f>IF(C512="","",SUBTOTAL(3,$C$2:$C512))</f>
        <v>0</v>
      </c>
      <c r="B512" s="64" t="str">
        <f>IF(AND(TONGHOP!O512="KTHP",TONGHOP!P512="LT",TONGHOP!I512&lt;&gt;""),TONGHOP!I512,"")</f>
        <v>Kiều Trung Tín</v>
      </c>
      <c r="C512" s="64">
        <f>IF(AND(TONGHOP!O512="KTHP",TONGHOP!P512="LT",TONGHOP!I512&lt;&gt;""),TONGHOP!R512,"")</f>
        <v>25</v>
      </c>
      <c r="D512" s="93" t="str">
        <f>IF(F512="","",SUBTOTAL(3,$F$2:$F512))</f>
        <v/>
      </c>
      <c r="E512" s="64" t="str">
        <f>IF(AND(TONGHOP!O512="KTHP",TONGHOP!P512="TL",TONGHOP!I512&lt;&gt;""),TONGHOP!I512,"")</f>
        <v/>
      </c>
      <c r="F512" s="64" t="str">
        <f>IF(AND(TONGHOP!O512="KTHP",TONGHOP!P512="TL",TONGHOP!I512&lt;&gt;""),TONGHOP!R512,"")</f>
        <v/>
      </c>
      <c r="G512" s="64" t="str">
        <f>IF(AND(TONGHOP!O512="KTHP",TONGHOP!P512="VĐ",TONGHOP!I512&lt;&gt;""),TONGHOP!I512,"")</f>
        <v/>
      </c>
      <c r="H512" s="64" t="str">
        <f>IF(AND(TONGHOP!O512="KTHP",TONGHOP!P512="VĐ",TONGHOP!I512&lt;&gt;""),TONGHOP!R512,"")</f>
        <v/>
      </c>
      <c r="I512" s="64" t="str">
        <f>IF(AND(TONGHOP!O512="KTHP",TONGHOP!P512="TH",TONGHOP!I512&lt;&gt;""),TONGHOP!I512,"")</f>
        <v/>
      </c>
      <c r="J512" s="64" t="str">
        <f>IF(AND(TONGHOP!O512="KTHP",TONGHOP!P512="TH",TONGHOP!I512&lt;&gt;""),TONGHOP!R512,"")</f>
        <v/>
      </c>
    </row>
    <row r="513" spans="1:10" hidden="1">
      <c r="A513" s="93" t="str">
        <f>IF(C513="","",SUBTOTAL(3,$C$2:$C513))</f>
        <v/>
      </c>
      <c r="B513" s="64" t="str">
        <f>IF(AND(TONGHOP!O513="KTHP",TONGHOP!P513="LT",TONGHOP!I513&lt;&gt;""),TONGHOP!I513,"")</f>
        <v/>
      </c>
      <c r="C513" s="64" t="str">
        <f>IF(AND(TONGHOP!O513="KTHP",TONGHOP!P513="LT",TONGHOP!I513&lt;&gt;""),TONGHOP!R513,"")</f>
        <v/>
      </c>
      <c r="D513" s="93" t="str">
        <f>IF(F513="","",SUBTOTAL(3,$F$2:$F513))</f>
        <v/>
      </c>
      <c r="E513" s="64" t="str">
        <f>IF(AND(TONGHOP!O513="KTHP",TONGHOP!P513="TL",TONGHOP!I513&lt;&gt;""),TONGHOP!I513,"")</f>
        <v/>
      </c>
      <c r="F513" s="64" t="str">
        <f>IF(AND(TONGHOP!O513="KTHP",TONGHOP!P513="TL",TONGHOP!I513&lt;&gt;""),TONGHOP!R513,"")</f>
        <v/>
      </c>
      <c r="G513" s="64" t="str">
        <f>IF(AND(TONGHOP!O513="KTHP",TONGHOP!P513="VĐ",TONGHOP!I513&lt;&gt;""),TONGHOP!I513,"")</f>
        <v/>
      </c>
      <c r="H513" s="64" t="str">
        <f>IF(AND(TONGHOP!O513="KTHP",TONGHOP!P513="VĐ",TONGHOP!I513&lt;&gt;""),TONGHOP!R513,"")</f>
        <v/>
      </c>
      <c r="I513" s="64" t="str">
        <f>IF(AND(TONGHOP!O513="KTHP",TONGHOP!P513="TH",TONGHOP!I513&lt;&gt;""),TONGHOP!I513,"")</f>
        <v/>
      </c>
      <c r="J513" s="64" t="str">
        <f>IF(AND(TONGHOP!O513="KTHP",TONGHOP!P513="TH",TONGHOP!I513&lt;&gt;""),TONGHOP!R513,"")</f>
        <v/>
      </c>
    </row>
    <row r="514" spans="1:10" hidden="1">
      <c r="A514" s="93">
        <f>IF(C514="","",SUBTOTAL(3,$C$2:$C514))</f>
        <v>0</v>
      </c>
      <c r="B514" s="64" t="str">
        <f>IF(AND(TONGHOP!O514="KTHP",TONGHOP!P514="LT",TONGHOP!I514&lt;&gt;""),TONGHOP!I514,"")</f>
        <v>Nguyễn Khoa</v>
      </c>
      <c r="C514" s="64">
        <f>IF(AND(TONGHOP!O514="KTHP",TONGHOP!P514="LT",TONGHOP!I514&lt;&gt;""),TONGHOP!R514,"")</f>
        <v>35</v>
      </c>
      <c r="D514" s="93" t="str">
        <f>IF(F514="","",SUBTOTAL(3,$F$2:$F514))</f>
        <v/>
      </c>
      <c r="E514" s="64" t="str">
        <f>IF(AND(TONGHOP!O514="KTHP",TONGHOP!P514="TL",TONGHOP!I514&lt;&gt;""),TONGHOP!I514,"")</f>
        <v/>
      </c>
      <c r="F514" s="64" t="str">
        <f>IF(AND(TONGHOP!O514="KTHP",TONGHOP!P514="TL",TONGHOP!I514&lt;&gt;""),TONGHOP!R514,"")</f>
        <v/>
      </c>
      <c r="G514" s="64" t="str">
        <f>IF(AND(TONGHOP!O514="KTHP",TONGHOP!P514="VĐ",TONGHOP!I514&lt;&gt;""),TONGHOP!I514,"")</f>
        <v/>
      </c>
      <c r="H514" s="64" t="str">
        <f>IF(AND(TONGHOP!O514="KTHP",TONGHOP!P514="VĐ",TONGHOP!I514&lt;&gt;""),TONGHOP!R514,"")</f>
        <v/>
      </c>
      <c r="I514" s="64" t="str">
        <f>IF(AND(TONGHOP!O514="KTHP",TONGHOP!P514="TH",TONGHOP!I514&lt;&gt;""),TONGHOP!I514,"")</f>
        <v/>
      </c>
      <c r="J514" s="64" t="str">
        <f>IF(AND(TONGHOP!O514="KTHP",TONGHOP!P514="TH",TONGHOP!I514&lt;&gt;""),TONGHOP!R514,"")</f>
        <v/>
      </c>
    </row>
    <row r="515" spans="1:10" hidden="1">
      <c r="A515" s="93">
        <f>IF(C515="","",SUBTOTAL(3,$C$2:$C515))</f>
        <v>0</v>
      </c>
      <c r="B515" s="64" t="str">
        <f>IF(AND(TONGHOP!O515="KTHP",TONGHOP!P515="LT",TONGHOP!I515&lt;&gt;""),TONGHOP!I515,"")</f>
        <v>Hà Phước Tuấn</v>
      </c>
      <c r="C515" s="64">
        <f>IF(AND(TONGHOP!O515="KTHP",TONGHOP!P515="LT",TONGHOP!I515&lt;&gt;""),TONGHOP!R515,"")</f>
        <v>23</v>
      </c>
      <c r="D515" s="93" t="str">
        <f>IF(F515="","",SUBTOTAL(3,$F$2:$F515))</f>
        <v/>
      </c>
      <c r="E515" s="64" t="str">
        <f>IF(AND(TONGHOP!O515="KTHP",TONGHOP!P515="TL",TONGHOP!I515&lt;&gt;""),TONGHOP!I515,"")</f>
        <v/>
      </c>
      <c r="F515" s="64" t="str">
        <f>IF(AND(TONGHOP!O515="KTHP",TONGHOP!P515="TL",TONGHOP!I515&lt;&gt;""),TONGHOP!R515,"")</f>
        <v/>
      </c>
      <c r="G515" s="64" t="str">
        <f>IF(AND(TONGHOP!O515="KTHP",TONGHOP!P515="VĐ",TONGHOP!I515&lt;&gt;""),TONGHOP!I515,"")</f>
        <v/>
      </c>
      <c r="H515" s="64" t="str">
        <f>IF(AND(TONGHOP!O515="KTHP",TONGHOP!P515="VĐ",TONGHOP!I515&lt;&gt;""),TONGHOP!R515,"")</f>
        <v/>
      </c>
      <c r="I515" s="64" t="str">
        <f>IF(AND(TONGHOP!O515="KTHP",TONGHOP!P515="TH",TONGHOP!I515&lt;&gt;""),TONGHOP!I515,"")</f>
        <v/>
      </c>
      <c r="J515" s="64" t="str">
        <f>IF(AND(TONGHOP!O515="KTHP",TONGHOP!P515="TH",TONGHOP!I515&lt;&gt;""),TONGHOP!R515,"")</f>
        <v/>
      </c>
    </row>
    <row r="516" spans="1:10" hidden="1">
      <c r="A516" s="93">
        <f>IF(C516="","",SUBTOTAL(3,$C$2:$C516))</f>
        <v>0</v>
      </c>
      <c r="B516" s="64" t="str">
        <f>IF(AND(TONGHOP!O516="KTHP",TONGHOP!P516="LT",TONGHOP!I516&lt;&gt;""),TONGHOP!I516,"")</f>
        <v>Nguyễn Quỳnh Giao</v>
      </c>
      <c r="C516" s="64">
        <f>IF(AND(TONGHOP!O516="KTHP",TONGHOP!P516="LT",TONGHOP!I516&lt;&gt;""),TONGHOP!R516,"")</f>
        <v>40</v>
      </c>
      <c r="D516" s="93" t="str">
        <f>IF(F516="","",SUBTOTAL(3,$F$2:$F516))</f>
        <v/>
      </c>
      <c r="E516" s="64" t="str">
        <f>IF(AND(TONGHOP!O516="KTHP",TONGHOP!P516="TL",TONGHOP!I516&lt;&gt;""),TONGHOP!I516,"")</f>
        <v/>
      </c>
      <c r="F516" s="64" t="str">
        <f>IF(AND(TONGHOP!O516="KTHP",TONGHOP!P516="TL",TONGHOP!I516&lt;&gt;""),TONGHOP!R516,"")</f>
        <v/>
      </c>
      <c r="G516" s="64" t="str">
        <f>IF(AND(TONGHOP!O516="KTHP",TONGHOP!P516="VĐ",TONGHOP!I516&lt;&gt;""),TONGHOP!I516,"")</f>
        <v/>
      </c>
      <c r="H516" s="64" t="str">
        <f>IF(AND(TONGHOP!O516="KTHP",TONGHOP!P516="VĐ",TONGHOP!I516&lt;&gt;""),TONGHOP!R516,"")</f>
        <v/>
      </c>
      <c r="I516" s="64" t="str">
        <f>IF(AND(TONGHOP!O516="KTHP",TONGHOP!P516="TH",TONGHOP!I516&lt;&gt;""),TONGHOP!I516,"")</f>
        <v/>
      </c>
      <c r="J516" s="64" t="str">
        <f>IF(AND(TONGHOP!O516="KTHP",TONGHOP!P516="TH",TONGHOP!I516&lt;&gt;""),TONGHOP!R516,"")</f>
        <v/>
      </c>
    </row>
    <row r="517" spans="1:10" hidden="1">
      <c r="A517" s="93">
        <f>IF(C517="","",SUBTOTAL(3,$C$2:$C517))</f>
        <v>0</v>
      </c>
      <c r="B517" s="64" t="str">
        <f>IF(AND(TONGHOP!O517="KTHP",TONGHOP!P517="LT",TONGHOP!I517&lt;&gt;""),TONGHOP!I517,"")</f>
        <v>Đặng Thị Kiến Trúc</v>
      </c>
      <c r="C517" s="64">
        <f>IF(AND(TONGHOP!O517="KTHP",TONGHOP!P517="LT",TONGHOP!I517&lt;&gt;""),TONGHOP!R517,"")</f>
        <v>23</v>
      </c>
      <c r="D517" s="93" t="str">
        <f>IF(F517="","",SUBTOTAL(3,$F$2:$F517))</f>
        <v/>
      </c>
      <c r="E517" s="64" t="str">
        <f>IF(AND(TONGHOP!O517="KTHP",TONGHOP!P517="TL",TONGHOP!I517&lt;&gt;""),TONGHOP!I517,"")</f>
        <v/>
      </c>
      <c r="F517" s="64" t="str">
        <f>IF(AND(TONGHOP!O517="KTHP",TONGHOP!P517="TL",TONGHOP!I517&lt;&gt;""),TONGHOP!R517,"")</f>
        <v/>
      </c>
      <c r="G517" s="64" t="str">
        <f>IF(AND(TONGHOP!O517="KTHP",TONGHOP!P517="VĐ",TONGHOP!I517&lt;&gt;""),TONGHOP!I517,"")</f>
        <v/>
      </c>
      <c r="H517" s="64" t="str">
        <f>IF(AND(TONGHOP!O517="KTHP",TONGHOP!P517="VĐ",TONGHOP!I517&lt;&gt;""),TONGHOP!R517,"")</f>
        <v/>
      </c>
      <c r="I517" s="64" t="str">
        <f>IF(AND(TONGHOP!O517="KTHP",TONGHOP!P517="TH",TONGHOP!I517&lt;&gt;""),TONGHOP!I517,"")</f>
        <v/>
      </c>
      <c r="J517" s="64" t="str">
        <f>IF(AND(TONGHOP!O517="KTHP",TONGHOP!P517="TH",TONGHOP!I517&lt;&gt;""),TONGHOP!R517,"")</f>
        <v/>
      </c>
    </row>
    <row r="518" spans="1:10" hidden="1">
      <c r="A518" s="93">
        <f>IF(C518="","",SUBTOTAL(3,$C$2:$C518))</f>
        <v>0</v>
      </c>
      <c r="B518" s="64" t="str">
        <f>IF(AND(TONGHOP!O518="KTHP",TONGHOP!P518="LT",TONGHOP!I518&lt;&gt;""),TONGHOP!I518,"")</f>
        <v>Trần Thị Ánh Tuyết</v>
      </c>
      <c r="C518" s="64">
        <f>IF(AND(TONGHOP!O518="KTHP",TONGHOP!P518="LT",TONGHOP!I518&lt;&gt;""),TONGHOP!R518,"")</f>
        <v>43</v>
      </c>
      <c r="D518" s="93" t="str">
        <f>IF(F518="","",SUBTOTAL(3,$F$2:$F518))</f>
        <v/>
      </c>
      <c r="E518" s="64" t="str">
        <f>IF(AND(TONGHOP!O518="KTHP",TONGHOP!P518="TL",TONGHOP!I518&lt;&gt;""),TONGHOP!I518,"")</f>
        <v/>
      </c>
      <c r="F518" s="64" t="str">
        <f>IF(AND(TONGHOP!O518="KTHP",TONGHOP!P518="TL",TONGHOP!I518&lt;&gt;""),TONGHOP!R518,"")</f>
        <v/>
      </c>
      <c r="G518" s="64" t="str">
        <f>IF(AND(TONGHOP!O518="KTHP",TONGHOP!P518="VĐ",TONGHOP!I518&lt;&gt;""),TONGHOP!I518,"")</f>
        <v/>
      </c>
      <c r="H518" s="64" t="str">
        <f>IF(AND(TONGHOP!O518="KTHP",TONGHOP!P518="VĐ",TONGHOP!I518&lt;&gt;""),TONGHOP!R518,"")</f>
        <v/>
      </c>
      <c r="I518" s="64" t="str">
        <f>IF(AND(TONGHOP!O518="KTHP",TONGHOP!P518="TH",TONGHOP!I518&lt;&gt;""),TONGHOP!I518,"")</f>
        <v/>
      </c>
      <c r="J518" s="64" t="str">
        <f>IF(AND(TONGHOP!O518="KTHP",TONGHOP!P518="TH",TONGHOP!I518&lt;&gt;""),TONGHOP!R518,"")</f>
        <v/>
      </c>
    </row>
    <row r="519" spans="1:10" hidden="1">
      <c r="A519" s="93" t="str">
        <f>IF(C519="","",SUBTOTAL(3,$C$2:$C519))</f>
        <v/>
      </c>
      <c r="B519" s="64" t="str">
        <f>IF(AND(TONGHOP!O519="KTHP",TONGHOP!P519="LT",TONGHOP!I519&lt;&gt;""),TONGHOP!I519,"")</f>
        <v/>
      </c>
      <c r="C519" s="64" t="str">
        <f>IF(AND(TONGHOP!O519="KTHP",TONGHOP!P519="LT",TONGHOP!I519&lt;&gt;""),TONGHOP!R519,"")</f>
        <v/>
      </c>
      <c r="D519" s="93" t="str">
        <f>IF(F519="","",SUBTOTAL(3,$F$2:$F519))</f>
        <v/>
      </c>
      <c r="E519" s="64" t="str">
        <f>IF(AND(TONGHOP!O519="KTHP",TONGHOP!P519="TL",TONGHOP!I519&lt;&gt;""),TONGHOP!I519,"")</f>
        <v/>
      </c>
      <c r="F519" s="64" t="str">
        <f>IF(AND(TONGHOP!O519="KTHP",TONGHOP!P519="TL",TONGHOP!I519&lt;&gt;""),TONGHOP!R519,"")</f>
        <v/>
      </c>
      <c r="G519" s="64" t="str">
        <f>IF(AND(TONGHOP!O519="KTHP",TONGHOP!P519="VĐ",TONGHOP!I519&lt;&gt;""),TONGHOP!I519,"")</f>
        <v/>
      </c>
      <c r="H519" s="64" t="str">
        <f>IF(AND(TONGHOP!O519="KTHP",TONGHOP!P519="VĐ",TONGHOP!I519&lt;&gt;""),TONGHOP!R519,"")</f>
        <v/>
      </c>
      <c r="I519" s="64" t="str">
        <f>IF(AND(TONGHOP!O519="KTHP",TONGHOP!P519="TH",TONGHOP!I519&lt;&gt;""),TONGHOP!I519,"")</f>
        <v/>
      </c>
      <c r="J519" s="64" t="str">
        <f>IF(AND(TONGHOP!O519="KTHP",TONGHOP!P519="TH",TONGHOP!I519&lt;&gt;""),TONGHOP!R519,"")</f>
        <v/>
      </c>
    </row>
    <row r="520" spans="1:10" hidden="1">
      <c r="A520" s="93">
        <f>IF(C520="","",SUBTOTAL(3,$C$2:$C520))</f>
        <v>0</v>
      </c>
      <c r="B520" s="64" t="str">
        <f>IF(AND(TONGHOP!O520="KTHP",TONGHOP!P520="LT",TONGHOP!I520&lt;&gt;""),TONGHOP!I520,"")</f>
        <v>Nguyễn Văn Đông</v>
      </c>
      <c r="C520" s="64">
        <f>IF(AND(TONGHOP!O520="KTHP",TONGHOP!P520="LT",TONGHOP!I520&lt;&gt;""),TONGHOP!R520,"")</f>
        <v>29</v>
      </c>
      <c r="D520" s="93" t="str">
        <f>IF(F520="","",SUBTOTAL(3,$F$2:$F520))</f>
        <v/>
      </c>
      <c r="E520" s="64" t="str">
        <f>IF(AND(TONGHOP!O520="KTHP",TONGHOP!P520="TL",TONGHOP!I520&lt;&gt;""),TONGHOP!I520,"")</f>
        <v/>
      </c>
      <c r="F520" s="64" t="str">
        <f>IF(AND(TONGHOP!O520="KTHP",TONGHOP!P520="TL",TONGHOP!I520&lt;&gt;""),TONGHOP!R520,"")</f>
        <v/>
      </c>
      <c r="G520" s="64" t="str">
        <f>IF(AND(TONGHOP!O520="KTHP",TONGHOP!P520="VĐ",TONGHOP!I520&lt;&gt;""),TONGHOP!I520,"")</f>
        <v/>
      </c>
      <c r="H520" s="64" t="str">
        <f>IF(AND(TONGHOP!O520="KTHP",TONGHOP!P520="VĐ",TONGHOP!I520&lt;&gt;""),TONGHOP!R520,"")</f>
        <v/>
      </c>
      <c r="I520" s="64" t="str">
        <f>IF(AND(TONGHOP!O520="KTHP",TONGHOP!P520="TH",TONGHOP!I520&lt;&gt;""),TONGHOP!I520,"")</f>
        <v/>
      </c>
      <c r="J520" s="64" t="str">
        <f>IF(AND(TONGHOP!O520="KTHP",TONGHOP!P520="TH",TONGHOP!I520&lt;&gt;""),TONGHOP!R520,"")</f>
        <v/>
      </c>
    </row>
    <row r="521" spans="1:10" hidden="1">
      <c r="A521" s="93" t="str">
        <f>IF(C521="","",SUBTOTAL(3,$C$2:$C521))</f>
        <v/>
      </c>
      <c r="B521" s="64" t="str">
        <f>IF(AND(TONGHOP!O521="KTHP",TONGHOP!P521="LT",TONGHOP!I521&lt;&gt;""),TONGHOP!I521,"")</f>
        <v/>
      </c>
      <c r="C521" s="64" t="str">
        <f>IF(AND(TONGHOP!O521="KTHP",TONGHOP!P521="LT",TONGHOP!I521&lt;&gt;""),TONGHOP!R521,"")</f>
        <v/>
      </c>
      <c r="D521" s="93" t="str">
        <f>IF(F521="","",SUBTOTAL(3,$F$2:$F521))</f>
        <v/>
      </c>
      <c r="E521" s="64" t="str">
        <f>IF(AND(TONGHOP!O521="KTHP",TONGHOP!P521="TL",TONGHOP!I521&lt;&gt;""),TONGHOP!I521,"")</f>
        <v/>
      </c>
      <c r="F521" s="64" t="str">
        <f>IF(AND(TONGHOP!O521="KTHP",TONGHOP!P521="TL",TONGHOP!I521&lt;&gt;""),TONGHOP!R521,"")</f>
        <v/>
      </c>
      <c r="G521" s="64" t="str">
        <f>IF(AND(TONGHOP!O521="KTHP",TONGHOP!P521="VĐ",TONGHOP!I521&lt;&gt;""),TONGHOP!I521,"")</f>
        <v/>
      </c>
      <c r="H521" s="64" t="str">
        <f>IF(AND(TONGHOP!O521="KTHP",TONGHOP!P521="VĐ",TONGHOP!I521&lt;&gt;""),TONGHOP!R521,"")</f>
        <v/>
      </c>
      <c r="I521" s="64" t="str">
        <f>IF(AND(TONGHOP!O521="KTHP",TONGHOP!P521="TH",TONGHOP!I521&lt;&gt;""),TONGHOP!I521,"")</f>
        <v/>
      </c>
      <c r="J521" s="64" t="str">
        <f>IF(AND(TONGHOP!O521="KTHP",TONGHOP!P521="TH",TONGHOP!I521&lt;&gt;""),TONGHOP!R521,"")</f>
        <v/>
      </c>
    </row>
    <row r="522" spans="1:10" hidden="1">
      <c r="A522" s="93">
        <f>IF(C522="","",SUBTOTAL(3,$C$2:$C522))</f>
        <v>0</v>
      </c>
      <c r="B522" s="64" t="str">
        <f>IF(AND(TONGHOP!O522="KTHP",TONGHOP!P522="LT",TONGHOP!I522&lt;&gt;""),TONGHOP!I522,"")</f>
        <v>Đặng Thị Kiến Trúc</v>
      </c>
      <c r="C522" s="64">
        <f>IF(AND(TONGHOP!O522="KTHP",TONGHOP!P522="LT",TONGHOP!I522&lt;&gt;""),TONGHOP!R522,"")</f>
        <v>31</v>
      </c>
      <c r="D522" s="93" t="str">
        <f>IF(F522="","",SUBTOTAL(3,$F$2:$F522))</f>
        <v/>
      </c>
      <c r="E522" s="64" t="str">
        <f>IF(AND(TONGHOP!O522="KTHP",TONGHOP!P522="TL",TONGHOP!I522&lt;&gt;""),TONGHOP!I522,"")</f>
        <v/>
      </c>
      <c r="F522" s="64" t="str">
        <f>IF(AND(TONGHOP!O522="KTHP",TONGHOP!P522="TL",TONGHOP!I522&lt;&gt;""),TONGHOP!R522,"")</f>
        <v/>
      </c>
      <c r="G522" s="64" t="str">
        <f>IF(AND(TONGHOP!O522="KTHP",TONGHOP!P522="VĐ",TONGHOP!I522&lt;&gt;""),TONGHOP!I522,"")</f>
        <v/>
      </c>
      <c r="H522" s="64" t="str">
        <f>IF(AND(TONGHOP!O522="KTHP",TONGHOP!P522="VĐ",TONGHOP!I522&lt;&gt;""),TONGHOP!R522,"")</f>
        <v/>
      </c>
      <c r="I522" s="64" t="str">
        <f>IF(AND(TONGHOP!O522="KTHP",TONGHOP!P522="TH",TONGHOP!I522&lt;&gt;""),TONGHOP!I522,"")</f>
        <v/>
      </c>
      <c r="J522" s="64" t="str">
        <f>IF(AND(TONGHOP!O522="KTHP",TONGHOP!P522="TH",TONGHOP!I522&lt;&gt;""),TONGHOP!R522,"")</f>
        <v/>
      </c>
    </row>
    <row r="523" spans="1:10" hidden="1">
      <c r="A523" s="93" t="str">
        <f>IF(C523="","",SUBTOTAL(3,$C$2:$C523))</f>
        <v/>
      </c>
      <c r="B523" s="64" t="str">
        <f>IF(AND(TONGHOP!O523="KTHP",TONGHOP!P523="LT",TONGHOP!I523&lt;&gt;""),TONGHOP!I523,"")</f>
        <v/>
      </c>
      <c r="C523" s="64" t="str">
        <f>IF(AND(TONGHOP!O523="KTHP",TONGHOP!P523="LT",TONGHOP!I523&lt;&gt;""),TONGHOP!R523,"")</f>
        <v/>
      </c>
      <c r="D523" s="93" t="str">
        <f>IF(F523="","",SUBTOTAL(3,$F$2:$F523))</f>
        <v/>
      </c>
      <c r="E523" s="64" t="str">
        <f>IF(AND(TONGHOP!O523="KTHP",TONGHOP!P523="TL",TONGHOP!I523&lt;&gt;""),TONGHOP!I523,"")</f>
        <v/>
      </c>
      <c r="F523" s="64" t="str">
        <f>IF(AND(TONGHOP!O523="KTHP",TONGHOP!P523="TL",TONGHOP!I523&lt;&gt;""),TONGHOP!R523,"")</f>
        <v/>
      </c>
      <c r="G523" s="64" t="str">
        <f>IF(AND(TONGHOP!O523="KTHP",TONGHOP!P523="VĐ",TONGHOP!I523&lt;&gt;""),TONGHOP!I523,"")</f>
        <v/>
      </c>
      <c r="H523" s="64" t="str">
        <f>IF(AND(TONGHOP!O523="KTHP",TONGHOP!P523="VĐ",TONGHOP!I523&lt;&gt;""),TONGHOP!R523,"")</f>
        <v/>
      </c>
      <c r="I523" s="64" t="str">
        <f>IF(AND(TONGHOP!O523="KTHP",TONGHOP!P523="TH",TONGHOP!I523&lt;&gt;""),TONGHOP!I523,"")</f>
        <v/>
      </c>
      <c r="J523" s="64" t="str">
        <f>IF(AND(TONGHOP!O523="KTHP",TONGHOP!P523="TH",TONGHOP!I523&lt;&gt;""),TONGHOP!R523,"")</f>
        <v/>
      </c>
    </row>
    <row r="524" spans="1:10" hidden="1">
      <c r="A524" s="93">
        <f>IF(C524="","",SUBTOTAL(3,$C$2:$C524))</f>
        <v>0</v>
      </c>
      <c r="B524" s="64" t="str">
        <f>IF(AND(TONGHOP!O524="KTHP",TONGHOP!P524="LT",TONGHOP!I524&lt;&gt;""),TONGHOP!I524,"")</f>
        <v>Đặng Thị Kiến Trúc</v>
      </c>
      <c r="C524" s="64">
        <f>IF(AND(TONGHOP!O524="KTHP",TONGHOP!P524="LT",TONGHOP!I524&lt;&gt;""),TONGHOP!R524,"")</f>
        <v>42</v>
      </c>
      <c r="D524" s="93" t="str">
        <f>IF(F524="","",SUBTOTAL(3,$F$2:$F524))</f>
        <v/>
      </c>
      <c r="E524" s="64" t="str">
        <f>IF(AND(TONGHOP!O524="KTHP",TONGHOP!P524="TL",TONGHOP!I524&lt;&gt;""),TONGHOP!I524,"")</f>
        <v/>
      </c>
      <c r="F524" s="64" t="str">
        <f>IF(AND(TONGHOP!O524="KTHP",TONGHOP!P524="TL",TONGHOP!I524&lt;&gt;""),TONGHOP!R524,"")</f>
        <v/>
      </c>
      <c r="G524" s="64" t="str">
        <f>IF(AND(TONGHOP!O524="KTHP",TONGHOP!P524="VĐ",TONGHOP!I524&lt;&gt;""),TONGHOP!I524,"")</f>
        <v/>
      </c>
      <c r="H524" s="64" t="str">
        <f>IF(AND(TONGHOP!O524="KTHP",TONGHOP!P524="VĐ",TONGHOP!I524&lt;&gt;""),TONGHOP!R524,"")</f>
        <v/>
      </c>
      <c r="I524" s="64" t="str">
        <f>IF(AND(TONGHOP!O524="KTHP",TONGHOP!P524="TH",TONGHOP!I524&lt;&gt;""),TONGHOP!I524,"")</f>
        <v/>
      </c>
      <c r="J524" s="64" t="str">
        <f>IF(AND(TONGHOP!O524="KTHP",TONGHOP!P524="TH",TONGHOP!I524&lt;&gt;""),TONGHOP!R524,"")</f>
        <v/>
      </c>
    </row>
    <row r="525" spans="1:10" hidden="1">
      <c r="A525" s="93" t="str">
        <f>IF(C525="","",SUBTOTAL(3,$C$2:$C525))</f>
        <v/>
      </c>
      <c r="B525" s="64" t="str">
        <f>IF(AND(TONGHOP!O525="KTHP",TONGHOP!P525="LT",TONGHOP!I525&lt;&gt;""),TONGHOP!I525,"")</f>
        <v/>
      </c>
      <c r="C525" s="64" t="str">
        <f>IF(AND(TONGHOP!O525="KTHP",TONGHOP!P525="LT",TONGHOP!I525&lt;&gt;""),TONGHOP!R525,"")</f>
        <v/>
      </c>
      <c r="D525" s="93" t="str">
        <f>IF(F525="","",SUBTOTAL(3,$F$2:$F525))</f>
        <v/>
      </c>
      <c r="E525" s="64" t="str">
        <f>IF(AND(TONGHOP!O525="KTHP",TONGHOP!P525="TL",TONGHOP!I525&lt;&gt;""),TONGHOP!I525,"")</f>
        <v/>
      </c>
      <c r="F525" s="64" t="str">
        <f>IF(AND(TONGHOP!O525="KTHP",TONGHOP!P525="TL",TONGHOP!I525&lt;&gt;""),TONGHOP!R525,"")</f>
        <v/>
      </c>
      <c r="G525" s="64" t="str">
        <f>IF(AND(TONGHOP!O525="KTHP",TONGHOP!P525="VĐ",TONGHOP!I525&lt;&gt;""),TONGHOP!I525,"")</f>
        <v/>
      </c>
      <c r="H525" s="64" t="str">
        <f>IF(AND(TONGHOP!O525="KTHP",TONGHOP!P525="VĐ",TONGHOP!I525&lt;&gt;""),TONGHOP!R525,"")</f>
        <v/>
      </c>
      <c r="I525" s="64" t="str">
        <f>IF(AND(TONGHOP!O525="KTHP",TONGHOP!P525="TH",TONGHOP!I525&lt;&gt;""),TONGHOP!I525,"")</f>
        <v/>
      </c>
      <c r="J525" s="64" t="str">
        <f>IF(AND(TONGHOP!O525="KTHP",TONGHOP!P525="TH",TONGHOP!I525&lt;&gt;""),TONGHOP!R525,"")</f>
        <v/>
      </c>
    </row>
    <row r="526" spans="1:10" hidden="1">
      <c r="A526" s="93">
        <f>IF(C526="","",SUBTOTAL(3,$C$2:$C526))</f>
        <v>0</v>
      </c>
      <c r="B526" s="64" t="str">
        <f>IF(AND(TONGHOP!O526="KTHP",TONGHOP!P526="LT",TONGHOP!I526&lt;&gt;""),TONGHOP!I526,"")</f>
        <v>Nguyễn Thanh Tú</v>
      </c>
      <c r="C526" s="64">
        <f>IF(AND(TONGHOP!O526="KTHP",TONGHOP!P526="LT",TONGHOP!I526&lt;&gt;""),TONGHOP!R526,"")</f>
        <v>32</v>
      </c>
      <c r="D526" s="93" t="str">
        <f>IF(F526="","",SUBTOTAL(3,$F$2:$F526))</f>
        <v/>
      </c>
      <c r="E526" s="64" t="str">
        <f>IF(AND(TONGHOP!O526="KTHP",TONGHOP!P526="TL",TONGHOP!I526&lt;&gt;""),TONGHOP!I526,"")</f>
        <v/>
      </c>
      <c r="F526" s="64" t="str">
        <f>IF(AND(TONGHOP!O526="KTHP",TONGHOP!P526="TL",TONGHOP!I526&lt;&gt;""),TONGHOP!R526,"")</f>
        <v/>
      </c>
      <c r="G526" s="64" t="str">
        <f>IF(AND(TONGHOP!O526="KTHP",TONGHOP!P526="VĐ",TONGHOP!I526&lt;&gt;""),TONGHOP!I526,"")</f>
        <v/>
      </c>
      <c r="H526" s="64" t="str">
        <f>IF(AND(TONGHOP!O526="KTHP",TONGHOP!P526="VĐ",TONGHOP!I526&lt;&gt;""),TONGHOP!R526,"")</f>
        <v/>
      </c>
      <c r="I526" s="64" t="str">
        <f>IF(AND(TONGHOP!O526="KTHP",TONGHOP!P526="TH",TONGHOP!I526&lt;&gt;""),TONGHOP!I526,"")</f>
        <v/>
      </c>
      <c r="J526" s="64" t="str">
        <f>IF(AND(TONGHOP!O526="KTHP",TONGHOP!P526="TH",TONGHOP!I526&lt;&gt;""),TONGHOP!R526,"")</f>
        <v/>
      </c>
    </row>
    <row r="527" spans="1:10" hidden="1">
      <c r="A527" s="93" t="str">
        <f>IF(C527="","",SUBTOTAL(3,$C$2:$C527))</f>
        <v/>
      </c>
      <c r="B527" s="64" t="str">
        <f>IF(AND(TONGHOP!O527="KTHP",TONGHOP!P527="LT",TONGHOP!I527&lt;&gt;""),TONGHOP!I527,"")</f>
        <v/>
      </c>
      <c r="C527" s="64" t="str">
        <f>IF(AND(TONGHOP!O527="KTHP",TONGHOP!P527="LT",TONGHOP!I527&lt;&gt;""),TONGHOP!R527,"")</f>
        <v/>
      </c>
      <c r="D527" s="93" t="str">
        <f>IF(F527="","",SUBTOTAL(3,$F$2:$F527))</f>
        <v/>
      </c>
      <c r="E527" s="64" t="str">
        <f>IF(AND(TONGHOP!O527="KTHP",TONGHOP!P527="TL",TONGHOP!I527&lt;&gt;""),TONGHOP!I527,"")</f>
        <v/>
      </c>
      <c r="F527" s="64" t="str">
        <f>IF(AND(TONGHOP!O527="KTHP",TONGHOP!P527="TL",TONGHOP!I527&lt;&gt;""),TONGHOP!R527,"")</f>
        <v/>
      </c>
      <c r="G527" s="64" t="str">
        <f>IF(AND(TONGHOP!O527="KTHP",TONGHOP!P527="VĐ",TONGHOP!I527&lt;&gt;""),TONGHOP!I527,"")</f>
        <v/>
      </c>
      <c r="H527" s="64" t="str">
        <f>IF(AND(TONGHOP!O527="KTHP",TONGHOP!P527="VĐ",TONGHOP!I527&lt;&gt;""),TONGHOP!R527,"")</f>
        <v/>
      </c>
      <c r="I527" s="64" t="str">
        <f>IF(AND(TONGHOP!O527="KTHP",TONGHOP!P527="TH",TONGHOP!I527&lt;&gt;""),TONGHOP!I527,"")</f>
        <v/>
      </c>
      <c r="J527" s="64" t="str">
        <f>IF(AND(TONGHOP!O527="KTHP",TONGHOP!P527="TH",TONGHOP!I527&lt;&gt;""),TONGHOP!R527,"")</f>
        <v/>
      </c>
    </row>
    <row r="528" spans="1:10" hidden="1">
      <c r="A528" s="93">
        <f>IF(C528="","",SUBTOTAL(3,$C$2:$C528))</f>
        <v>0</v>
      </c>
      <c r="B528" s="64" t="str">
        <f>IF(AND(TONGHOP!O528="KTHP",TONGHOP!P528="LT",TONGHOP!I528&lt;&gt;""),TONGHOP!I528,"")</f>
        <v>Nguyễn Văn Đông</v>
      </c>
      <c r="C528" s="64">
        <f>IF(AND(TONGHOP!O528="KTHP",TONGHOP!P528="LT",TONGHOP!I528&lt;&gt;""),TONGHOP!R528,"")</f>
        <v>26</v>
      </c>
      <c r="D528" s="93" t="str">
        <f>IF(F528="","",SUBTOTAL(3,$F$2:$F528))</f>
        <v/>
      </c>
      <c r="E528" s="64" t="str">
        <f>IF(AND(TONGHOP!O528="KTHP",TONGHOP!P528="TL",TONGHOP!I528&lt;&gt;""),TONGHOP!I528,"")</f>
        <v/>
      </c>
      <c r="F528" s="64" t="str">
        <f>IF(AND(TONGHOP!O528="KTHP",TONGHOP!P528="TL",TONGHOP!I528&lt;&gt;""),TONGHOP!R528,"")</f>
        <v/>
      </c>
      <c r="G528" s="64" t="str">
        <f>IF(AND(TONGHOP!O528="KTHP",TONGHOP!P528="VĐ",TONGHOP!I528&lt;&gt;""),TONGHOP!I528,"")</f>
        <v/>
      </c>
      <c r="H528" s="64" t="str">
        <f>IF(AND(TONGHOP!O528="KTHP",TONGHOP!P528="VĐ",TONGHOP!I528&lt;&gt;""),TONGHOP!R528,"")</f>
        <v/>
      </c>
      <c r="I528" s="64" t="str">
        <f>IF(AND(TONGHOP!O528="KTHP",TONGHOP!P528="TH",TONGHOP!I528&lt;&gt;""),TONGHOP!I528,"")</f>
        <v/>
      </c>
      <c r="J528" s="64" t="str">
        <f>IF(AND(TONGHOP!O528="KTHP",TONGHOP!P528="TH",TONGHOP!I528&lt;&gt;""),TONGHOP!R528,"")</f>
        <v/>
      </c>
    </row>
    <row r="529" spans="1:10" hidden="1">
      <c r="A529" s="93">
        <f>IF(C529="","",SUBTOTAL(3,$C$2:$C529))</f>
        <v>0</v>
      </c>
      <c r="B529" s="64" t="str">
        <f>IF(AND(TONGHOP!O529="KTHP",TONGHOP!P529="LT",TONGHOP!I529&lt;&gt;""),TONGHOP!I529,"")</f>
        <v>Trần Thị Ánh Tuyết</v>
      </c>
      <c r="C529" s="64">
        <f>IF(AND(TONGHOP!O529="KTHP",TONGHOP!P529="LT",TONGHOP!I529&lt;&gt;""),TONGHOP!R529,"")</f>
        <v>35</v>
      </c>
      <c r="D529" s="93" t="str">
        <f>IF(F529="","",SUBTOTAL(3,$F$2:$F529))</f>
        <v/>
      </c>
      <c r="E529" s="64" t="str">
        <f>IF(AND(TONGHOP!O529="KTHP",TONGHOP!P529="TL",TONGHOP!I529&lt;&gt;""),TONGHOP!I529,"")</f>
        <v/>
      </c>
      <c r="F529" s="64" t="str">
        <f>IF(AND(TONGHOP!O529="KTHP",TONGHOP!P529="TL",TONGHOP!I529&lt;&gt;""),TONGHOP!R529,"")</f>
        <v/>
      </c>
      <c r="G529" s="64" t="str">
        <f>IF(AND(TONGHOP!O529="KTHP",TONGHOP!P529="VĐ",TONGHOP!I529&lt;&gt;""),TONGHOP!I529,"")</f>
        <v/>
      </c>
      <c r="H529" s="64" t="str">
        <f>IF(AND(TONGHOP!O529="KTHP",TONGHOP!P529="VĐ",TONGHOP!I529&lt;&gt;""),TONGHOP!R529,"")</f>
        <v/>
      </c>
      <c r="I529" s="64" t="str">
        <f>IF(AND(TONGHOP!O529="KTHP",TONGHOP!P529="TH",TONGHOP!I529&lt;&gt;""),TONGHOP!I529,"")</f>
        <v/>
      </c>
      <c r="J529" s="64" t="str">
        <f>IF(AND(TONGHOP!O529="KTHP",TONGHOP!P529="TH",TONGHOP!I529&lt;&gt;""),TONGHOP!R529,"")</f>
        <v/>
      </c>
    </row>
    <row r="530" spans="1:10" hidden="1">
      <c r="A530" s="93">
        <f>IF(C530="","",SUBTOTAL(3,$C$2:$C530))</f>
        <v>0</v>
      </c>
      <c r="B530" s="64" t="str">
        <f>IF(AND(TONGHOP!O530="KTHP",TONGHOP!P530="LT",TONGHOP!I530&lt;&gt;""),TONGHOP!I530,"")</f>
        <v>Trần Thị Ánh Tuyết</v>
      </c>
      <c r="C530" s="64">
        <f>IF(AND(TONGHOP!O530="KTHP",TONGHOP!P530="LT",TONGHOP!I530&lt;&gt;""),TONGHOP!R530,"")</f>
        <v>33</v>
      </c>
      <c r="D530" s="93" t="str">
        <f>IF(F530="","",SUBTOTAL(3,$F$2:$F530))</f>
        <v/>
      </c>
      <c r="E530" s="64" t="str">
        <f>IF(AND(TONGHOP!O530="KTHP",TONGHOP!P530="TL",TONGHOP!I530&lt;&gt;""),TONGHOP!I530,"")</f>
        <v/>
      </c>
      <c r="F530" s="64" t="str">
        <f>IF(AND(TONGHOP!O530="KTHP",TONGHOP!P530="TL",TONGHOP!I530&lt;&gt;""),TONGHOP!R530,"")</f>
        <v/>
      </c>
      <c r="G530" s="64" t="str">
        <f>IF(AND(TONGHOP!O530="KTHP",TONGHOP!P530="VĐ",TONGHOP!I530&lt;&gt;""),TONGHOP!I530,"")</f>
        <v/>
      </c>
      <c r="H530" s="64" t="str">
        <f>IF(AND(TONGHOP!O530="KTHP",TONGHOP!P530="VĐ",TONGHOP!I530&lt;&gt;""),TONGHOP!R530,"")</f>
        <v/>
      </c>
      <c r="I530" s="64" t="str">
        <f>IF(AND(TONGHOP!O530="KTHP",TONGHOP!P530="TH",TONGHOP!I530&lt;&gt;""),TONGHOP!I530,"")</f>
        <v/>
      </c>
      <c r="J530" s="64" t="str">
        <f>IF(AND(TONGHOP!O530="KTHP",TONGHOP!P530="TH",TONGHOP!I530&lt;&gt;""),TONGHOP!R530,"")</f>
        <v/>
      </c>
    </row>
    <row r="531" spans="1:10" hidden="1">
      <c r="A531" s="93">
        <f>IF(C531="","",SUBTOTAL(3,$C$2:$C531))</f>
        <v>0</v>
      </c>
      <c r="B531" s="64" t="str">
        <f>IF(AND(TONGHOP!O531="KTHP",TONGHOP!P531="LT",TONGHOP!I531&lt;&gt;""),TONGHOP!I531,"")</f>
        <v>Nguyễn Quỳnh Giao</v>
      </c>
      <c r="C531" s="64">
        <f>IF(AND(TONGHOP!O531="KTHP",TONGHOP!P531="LT",TONGHOP!I531&lt;&gt;""),TONGHOP!R531,"")</f>
        <v>24</v>
      </c>
      <c r="D531" s="93" t="str">
        <f>IF(F531="","",SUBTOTAL(3,$F$2:$F531))</f>
        <v/>
      </c>
      <c r="E531" s="64" t="str">
        <f>IF(AND(TONGHOP!O531="KTHP",TONGHOP!P531="TL",TONGHOP!I531&lt;&gt;""),TONGHOP!I531,"")</f>
        <v/>
      </c>
      <c r="F531" s="64" t="str">
        <f>IF(AND(TONGHOP!O531="KTHP",TONGHOP!P531="TL",TONGHOP!I531&lt;&gt;""),TONGHOP!R531,"")</f>
        <v/>
      </c>
      <c r="G531" s="64" t="str">
        <f>IF(AND(TONGHOP!O531="KTHP",TONGHOP!P531="VĐ",TONGHOP!I531&lt;&gt;""),TONGHOP!I531,"")</f>
        <v/>
      </c>
      <c r="H531" s="64" t="str">
        <f>IF(AND(TONGHOP!O531="KTHP",TONGHOP!P531="VĐ",TONGHOP!I531&lt;&gt;""),TONGHOP!R531,"")</f>
        <v/>
      </c>
      <c r="I531" s="64" t="str">
        <f>IF(AND(TONGHOP!O531="KTHP",TONGHOP!P531="TH",TONGHOP!I531&lt;&gt;""),TONGHOP!I531,"")</f>
        <v/>
      </c>
      <c r="J531" s="64" t="str">
        <f>IF(AND(TONGHOP!O531="KTHP",TONGHOP!P531="TH",TONGHOP!I531&lt;&gt;""),TONGHOP!R531,"")</f>
        <v/>
      </c>
    </row>
    <row r="532" spans="1:10" hidden="1">
      <c r="A532" s="93">
        <f>IF(C532="","",SUBTOTAL(3,$C$2:$C532))</f>
        <v>0</v>
      </c>
      <c r="B532" s="64" t="str">
        <f>IF(AND(TONGHOP!O532="KTHP",TONGHOP!P532="LT",TONGHOP!I532&lt;&gt;""),TONGHOP!I532,"")</f>
        <v>Đinh Thị Thắng (TG)</v>
      </c>
      <c r="C532" s="64">
        <f>IF(AND(TONGHOP!O532="KTHP",TONGHOP!P532="LT",TONGHOP!I532&lt;&gt;""),TONGHOP!R532,"")</f>
        <v>44</v>
      </c>
      <c r="D532" s="93" t="str">
        <f>IF(F532="","",SUBTOTAL(3,$F$2:$F532))</f>
        <v/>
      </c>
      <c r="E532" s="64" t="str">
        <f>IF(AND(TONGHOP!O532="KTHP",TONGHOP!P532="TL",TONGHOP!I532&lt;&gt;""),TONGHOP!I532,"")</f>
        <v/>
      </c>
      <c r="F532" s="64" t="str">
        <f>IF(AND(TONGHOP!O532="KTHP",TONGHOP!P532="TL",TONGHOP!I532&lt;&gt;""),TONGHOP!R532,"")</f>
        <v/>
      </c>
      <c r="G532" s="64" t="str">
        <f>IF(AND(TONGHOP!O532="KTHP",TONGHOP!P532="VĐ",TONGHOP!I532&lt;&gt;""),TONGHOP!I532,"")</f>
        <v/>
      </c>
      <c r="H532" s="64" t="str">
        <f>IF(AND(TONGHOP!O532="KTHP",TONGHOP!P532="VĐ",TONGHOP!I532&lt;&gt;""),TONGHOP!R532,"")</f>
        <v/>
      </c>
      <c r="I532" s="64" t="str">
        <f>IF(AND(TONGHOP!O532="KTHP",TONGHOP!P532="TH",TONGHOP!I532&lt;&gt;""),TONGHOP!I532,"")</f>
        <v/>
      </c>
      <c r="J532" s="64" t="str">
        <f>IF(AND(TONGHOP!O532="KTHP",TONGHOP!P532="TH",TONGHOP!I532&lt;&gt;""),TONGHOP!R532,"")</f>
        <v/>
      </c>
    </row>
    <row r="533" spans="1:10" hidden="1">
      <c r="A533" s="93">
        <f>IF(C533="","",SUBTOTAL(3,$C$2:$C533))</f>
        <v>0</v>
      </c>
      <c r="B533" s="64" t="str">
        <f>IF(AND(TONGHOP!O533="KTHP",TONGHOP!P533="LT",TONGHOP!I533&lt;&gt;""),TONGHOP!I533,"")</f>
        <v>Nguyễn Thanh Tú</v>
      </c>
      <c r="C533" s="64">
        <f>IF(AND(TONGHOP!O533="KTHP",TONGHOP!P533="LT",TONGHOP!I533&lt;&gt;""),TONGHOP!R533,"")</f>
        <v>20</v>
      </c>
      <c r="D533" s="93" t="str">
        <f>IF(F533="","",SUBTOTAL(3,$F$2:$F533))</f>
        <v/>
      </c>
      <c r="E533" s="64" t="str">
        <f>IF(AND(TONGHOP!O533="KTHP",TONGHOP!P533="TL",TONGHOP!I533&lt;&gt;""),TONGHOP!I533,"")</f>
        <v/>
      </c>
      <c r="F533" s="64" t="str">
        <f>IF(AND(TONGHOP!O533="KTHP",TONGHOP!P533="TL",TONGHOP!I533&lt;&gt;""),TONGHOP!R533,"")</f>
        <v/>
      </c>
      <c r="G533" s="64" t="str">
        <f>IF(AND(TONGHOP!O533="KTHP",TONGHOP!P533="VĐ",TONGHOP!I533&lt;&gt;""),TONGHOP!I533,"")</f>
        <v/>
      </c>
      <c r="H533" s="64" t="str">
        <f>IF(AND(TONGHOP!O533="KTHP",TONGHOP!P533="VĐ",TONGHOP!I533&lt;&gt;""),TONGHOP!R533,"")</f>
        <v/>
      </c>
      <c r="I533" s="64" t="str">
        <f>IF(AND(TONGHOP!O533="KTHP",TONGHOP!P533="TH",TONGHOP!I533&lt;&gt;""),TONGHOP!I533,"")</f>
        <v/>
      </c>
      <c r="J533" s="64" t="str">
        <f>IF(AND(TONGHOP!O533="KTHP",TONGHOP!P533="TH",TONGHOP!I533&lt;&gt;""),TONGHOP!R533,"")</f>
        <v/>
      </c>
    </row>
    <row r="534" spans="1:10" hidden="1">
      <c r="A534" s="93">
        <f>IF(C534="","",SUBTOTAL(3,$C$2:$C534))</f>
        <v>0</v>
      </c>
      <c r="B534" s="64" t="str">
        <f>IF(AND(TONGHOP!O534="KTHP",TONGHOP!P534="LT",TONGHOP!I534&lt;&gt;""),TONGHOP!I534,"")</f>
        <v>Hà Phước Tuấn</v>
      </c>
      <c r="C534" s="64">
        <f>IF(AND(TONGHOP!O534="KTHP",TONGHOP!P534="LT",TONGHOP!I534&lt;&gt;""),TONGHOP!R534,"")</f>
        <v>25</v>
      </c>
      <c r="D534" s="93" t="str">
        <f>IF(F534="","",SUBTOTAL(3,$F$2:$F534))</f>
        <v/>
      </c>
      <c r="E534" s="64" t="str">
        <f>IF(AND(TONGHOP!O534="KTHP",TONGHOP!P534="TL",TONGHOP!I534&lt;&gt;""),TONGHOP!I534,"")</f>
        <v/>
      </c>
      <c r="F534" s="64" t="str">
        <f>IF(AND(TONGHOP!O534="KTHP",TONGHOP!P534="TL",TONGHOP!I534&lt;&gt;""),TONGHOP!R534,"")</f>
        <v/>
      </c>
      <c r="G534" s="64" t="str">
        <f>IF(AND(TONGHOP!O534="KTHP",TONGHOP!P534="VĐ",TONGHOP!I534&lt;&gt;""),TONGHOP!I534,"")</f>
        <v/>
      </c>
      <c r="H534" s="64" t="str">
        <f>IF(AND(TONGHOP!O534="KTHP",TONGHOP!P534="VĐ",TONGHOP!I534&lt;&gt;""),TONGHOP!R534,"")</f>
        <v/>
      </c>
      <c r="I534" s="64" t="str">
        <f>IF(AND(TONGHOP!O534="KTHP",TONGHOP!P534="TH",TONGHOP!I534&lt;&gt;""),TONGHOP!I534,"")</f>
        <v/>
      </c>
      <c r="J534" s="64" t="str">
        <f>IF(AND(TONGHOP!O534="KTHP",TONGHOP!P534="TH",TONGHOP!I534&lt;&gt;""),TONGHOP!R534,"")</f>
        <v/>
      </c>
    </row>
    <row r="535" spans="1:10" hidden="1">
      <c r="A535" s="93">
        <f>IF(C535="","",SUBTOTAL(3,$C$2:$C535))</f>
        <v>0</v>
      </c>
      <c r="B535" s="64" t="str">
        <f>IF(AND(TONGHOP!O535="KTHP",TONGHOP!P535="LT",TONGHOP!I535&lt;&gt;""),TONGHOP!I535,"")</f>
        <v>Võ Thị Kim Thư</v>
      </c>
      <c r="C535" s="64">
        <f>IF(AND(TONGHOP!O535="KTHP",TONGHOP!P535="LT",TONGHOP!I535&lt;&gt;""),TONGHOP!R535,"")</f>
        <v>28</v>
      </c>
      <c r="D535" s="93" t="str">
        <f>IF(F535="","",SUBTOTAL(3,$F$2:$F535))</f>
        <v/>
      </c>
      <c r="E535" s="64" t="str">
        <f>IF(AND(TONGHOP!O535="KTHP",TONGHOP!P535="TL",TONGHOP!I535&lt;&gt;""),TONGHOP!I535,"")</f>
        <v/>
      </c>
      <c r="F535" s="64" t="str">
        <f>IF(AND(TONGHOP!O535="KTHP",TONGHOP!P535="TL",TONGHOP!I535&lt;&gt;""),TONGHOP!R535,"")</f>
        <v/>
      </c>
      <c r="G535" s="64" t="str">
        <f>IF(AND(TONGHOP!O535="KTHP",TONGHOP!P535="VĐ",TONGHOP!I535&lt;&gt;""),TONGHOP!I535,"")</f>
        <v/>
      </c>
      <c r="H535" s="64" t="str">
        <f>IF(AND(TONGHOP!O535="KTHP",TONGHOP!P535="VĐ",TONGHOP!I535&lt;&gt;""),TONGHOP!R535,"")</f>
        <v/>
      </c>
      <c r="I535" s="64" t="str">
        <f>IF(AND(TONGHOP!O535="KTHP",TONGHOP!P535="TH",TONGHOP!I535&lt;&gt;""),TONGHOP!I535,"")</f>
        <v/>
      </c>
      <c r="J535" s="64" t="str">
        <f>IF(AND(TONGHOP!O535="KTHP",TONGHOP!P535="TH",TONGHOP!I535&lt;&gt;""),TONGHOP!R535,"")</f>
        <v/>
      </c>
    </row>
    <row r="536" spans="1:10" hidden="1">
      <c r="A536" s="93">
        <f>IF(C536="","",SUBTOTAL(3,$C$2:$C536))</f>
        <v>0</v>
      </c>
      <c r="B536" s="64" t="str">
        <f>IF(AND(TONGHOP!O536="KTHP",TONGHOP!P536="LT",TONGHOP!I536&lt;&gt;""),TONGHOP!I536,"")</f>
        <v>Nguyễn Thị Thanh Thảo (TG)</v>
      </c>
      <c r="C536" s="64">
        <f>IF(AND(TONGHOP!O536="KTHP",TONGHOP!P536="LT",TONGHOP!I536&lt;&gt;""),TONGHOP!R536,"")</f>
        <v>67</v>
      </c>
      <c r="D536" s="93" t="str">
        <f>IF(F536="","",SUBTOTAL(3,$F$2:$F536))</f>
        <v/>
      </c>
      <c r="E536" s="64" t="str">
        <f>IF(AND(TONGHOP!O536="KTHP",TONGHOP!P536="TL",TONGHOP!I536&lt;&gt;""),TONGHOP!I536,"")</f>
        <v/>
      </c>
      <c r="F536" s="64" t="str">
        <f>IF(AND(TONGHOP!O536="KTHP",TONGHOP!P536="TL",TONGHOP!I536&lt;&gt;""),TONGHOP!R536,"")</f>
        <v/>
      </c>
      <c r="G536" s="64" t="str">
        <f>IF(AND(TONGHOP!O536="KTHP",TONGHOP!P536="VĐ",TONGHOP!I536&lt;&gt;""),TONGHOP!I536,"")</f>
        <v/>
      </c>
      <c r="H536" s="64" t="str">
        <f>IF(AND(TONGHOP!O536="KTHP",TONGHOP!P536="VĐ",TONGHOP!I536&lt;&gt;""),TONGHOP!R536,"")</f>
        <v/>
      </c>
      <c r="I536" s="64" t="str">
        <f>IF(AND(TONGHOP!O536="KTHP",TONGHOP!P536="TH",TONGHOP!I536&lt;&gt;""),TONGHOP!I536,"")</f>
        <v/>
      </c>
      <c r="J536" s="64" t="str">
        <f>IF(AND(TONGHOP!O536="KTHP",TONGHOP!P536="TH",TONGHOP!I536&lt;&gt;""),TONGHOP!R536,"")</f>
        <v/>
      </c>
    </row>
    <row r="537" spans="1:10" hidden="1">
      <c r="A537" s="93" t="str">
        <f>IF(C537="","",SUBTOTAL(3,$C$2:$C537))</f>
        <v/>
      </c>
      <c r="B537" s="64" t="str">
        <f>IF(AND(TONGHOP!O537="KTHP",TONGHOP!P537="LT",TONGHOP!I537&lt;&gt;""),TONGHOP!I537,"")</f>
        <v/>
      </c>
      <c r="C537" s="64" t="str">
        <f>IF(AND(TONGHOP!O537="KTHP",TONGHOP!P537="LT",TONGHOP!I537&lt;&gt;""),TONGHOP!R537,"")</f>
        <v/>
      </c>
      <c r="D537" s="93" t="str">
        <f>IF(F537="","",SUBTOTAL(3,$F$2:$F537))</f>
        <v/>
      </c>
      <c r="E537" s="64" t="str">
        <f>IF(AND(TONGHOP!O537="KTHP",TONGHOP!P537="TL",TONGHOP!I537&lt;&gt;""),TONGHOP!I537,"")</f>
        <v/>
      </c>
      <c r="F537" s="64" t="str">
        <f>IF(AND(TONGHOP!O537="KTHP",TONGHOP!P537="TL",TONGHOP!I537&lt;&gt;""),TONGHOP!R537,"")</f>
        <v/>
      </c>
      <c r="G537" s="64" t="str">
        <f>IF(AND(TONGHOP!O537="KTHP",TONGHOP!P537="VĐ",TONGHOP!I537&lt;&gt;""),TONGHOP!I537,"")</f>
        <v/>
      </c>
      <c r="H537" s="64" t="str">
        <f>IF(AND(TONGHOP!O537="KTHP",TONGHOP!P537="VĐ",TONGHOP!I537&lt;&gt;""),TONGHOP!R537,"")</f>
        <v/>
      </c>
      <c r="I537" s="64" t="str">
        <f>IF(AND(TONGHOP!O537="KTHP",TONGHOP!P537="TH",TONGHOP!I537&lt;&gt;""),TONGHOP!I537,"")</f>
        <v/>
      </c>
      <c r="J537" s="64" t="str">
        <f>IF(AND(TONGHOP!O537="KTHP",TONGHOP!P537="TH",TONGHOP!I537&lt;&gt;""),TONGHOP!R537,"")</f>
        <v/>
      </c>
    </row>
    <row r="538" spans="1:10" hidden="1">
      <c r="A538" s="93">
        <f>IF(C538="","",SUBTOTAL(3,$C$2:$C538))</f>
        <v>0</v>
      </c>
      <c r="B538" s="64" t="str">
        <f>IF(AND(TONGHOP!O538="KTHP",TONGHOP!P538="LT",TONGHOP!I538&lt;&gt;""),TONGHOP!I538,"")</f>
        <v>Trần Hạ Quyên (TG)</v>
      </c>
      <c r="C538" s="64">
        <f>IF(AND(TONGHOP!O538="KTHP",TONGHOP!P538="LT",TONGHOP!I538&lt;&gt;""),TONGHOP!R538,"")</f>
        <v>34</v>
      </c>
      <c r="D538" s="93" t="str">
        <f>IF(F538="","",SUBTOTAL(3,$F$2:$F538))</f>
        <v/>
      </c>
      <c r="E538" s="64" t="str">
        <f>IF(AND(TONGHOP!O538="KTHP",TONGHOP!P538="TL",TONGHOP!I538&lt;&gt;""),TONGHOP!I538,"")</f>
        <v/>
      </c>
      <c r="F538" s="64" t="str">
        <f>IF(AND(TONGHOP!O538="KTHP",TONGHOP!P538="TL",TONGHOP!I538&lt;&gt;""),TONGHOP!R538,"")</f>
        <v/>
      </c>
      <c r="G538" s="64" t="str">
        <f>IF(AND(TONGHOP!O538="KTHP",TONGHOP!P538="VĐ",TONGHOP!I538&lt;&gt;""),TONGHOP!I538,"")</f>
        <v/>
      </c>
      <c r="H538" s="64" t="str">
        <f>IF(AND(TONGHOP!O538="KTHP",TONGHOP!P538="VĐ",TONGHOP!I538&lt;&gt;""),TONGHOP!R538,"")</f>
        <v/>
      </c>
      <c r="I538" s="64" t="str">
        <f>IF(AND(TONGHOP!O538="KTHP",TONGHOP!P538="TH",TONGHOP!I538&lt;&gt;""),TONGHOP!I538,"")</f>
        <v/>
      </c>
      <c r="J538" s="64" t="str">
        <f>IF(AND(TONGHOP!O538="KTHP",TONGHOP!P538="TH",TONGHOP!I538&lt;&gt;""),TONGHOP!R538,"")</f>
        <v/>
      </c>
    </row>
    <row r="539" spans="1:10" hidden="1">
      <c r="A539" s="93" t="str">
        <f>IF(C539="","",SUBTOTAL(3,$C$2:$C539))</f>
        <v/>
      </c>
      <c r="B539" s="64" t="str">
        <f>IF(AND(TONGHOP!O539="KTHP",TONGHOP!P539="LT",TONGHOP!I539&lt;&gt;""),TONGHOP!I539,"")</f>
        <v/>
      </c>
      <c r="C539" s="64" t="str">
        <f>IF(AND(TONGHOP!O539="KTHP",TONGHOP!P539="LT",TONGHOP!I539&lt;&gt;""),TONGHOP!R539,"")</f>
        <v/>
      </c>
      <c r="D539" s="93" t="str">
        <f>IF(F539="","",SUBTOTAL(3,$F$2:$F539))</f>
        <v/>
      </c>
      <c r="E539" s="64" t="str">
        <f>IF(AND(TONGHOP!O539="KTHP",TONGHOP!P539="TL",TONGHOP!I539&lt;&gt;""),TONGHOP!I539,"")</f>
        <v/>
      </c>
      <c r="F539" s="64" t="str">
        <f>IF(AND(TONGHOP!O539="KTHP",TONGHOP!P539="TL",TONGHOP!I539&lt;&gt;""),TONGHOP!R539,"")</f>
        <v/>
      </c>
      <c r="G539" s="64" t="str">
        <f>IF(AND(TONGHOP!O539="KTHP",TONGHOP!P539="VĐ",TONGHOP!I539&lt;&gt;""),TONGHOP!I539,"")</f>
        <v/>
      </c>
      <c r="H539" s="64" t="str">
        <f>IF(AND(TONGHOP!O539="KTHP",TONGHOP!P539="VĐ",TONGHOP!I539&lt;&gt;""),TONGHOP!R539,"")</f>
        <v/>
      </c>
      <c r="I539" s="64" t="str">
        <f>IF(AND(TONGHOP!O539="KTHP",TONGHOP!P539="TH",TONGHOP!I539&lt;&gt;""),TONGHOP!I539,"")</f>
        <v/>
      </c>
      <c r="J539" s="64" t="str">
        <f>IF(AND(TONGHOP!O539="KTHP",TONGHOP!P539="TH",TONGHOP!I539&lt;&gt;""),TONGHOP!R539,"")</f>
        <v/>
      </c>
    </row>
    <row r="540" spans="1:10" hidden="1">
      <c r="A540" s="93">
        <f>IF(C540="","",SUBTOTAL(3,$C$2:$C540))</f>
        <v>0</v>
      </c>
      <c r="B540" s="64" t="str">
        <f>IF(AND(TONGHOP!O540="KTHP",TONGHOP!P540="LT",TONGHOP!I540&lt;&gt;""),TONGHOP!I540,"")</f>
        <v>Trần Minh Đức</v>
      </c>
      <c r="C540" s="64">
        <f>IF(AND(TONGHOP!O540="KTHP",TONGHOP!P540="LT",TONGHOP!I540&lt;&gt;""),TONGHOP!R540,"")</f>
        <v>51</v>
      </c>
      <c r="D540" s="93" t="str">
        <f>IF(F540="","",SUBTOTAL(3,$F$2:$F540))</f>
        <v/>
      </c>
      <c r="E540" s="64" t="str">
        <f>IF(AND(TONGHOP!O540="KTHP",TONGHOP!P540="TL",TONGHOP!I540&lt;&gt;""),TONGHOP!I540,"")</f>
        <v/>
      </c>
      <c r="F540" s="64" t="str">
        <f>IF(AND(TONGHOP!O540="KTHP",TONGHOP!P540="TL",TONGHOP!I540&lt;&gt;""),TONGHOP!R540,"")</f>
        <v/>
      </c>
      <c r="G540" s="64" t="str">
        <f>IF(AND(TONGHOP!O540="KTHP",TONGHOP!P540="VĐ",TONGHOP!I540&lt;&gt;""),TONGHOP!I540,"")</f>
        <v/>
      </c>
      <c r="H540" s="64" t="str">
        <f>IF(AND(TONGHOP!O540="KTHP",TONGHOP!P540="VĐ",TONGHOP!I540&lt;&gt;""),TONGHOP!R540,"")</f>
        <v/>
      </c>
      <c r="I540" s="64" t="str">
        <f>IF(AND(TONGHOP!O540="KTHP",TONGHOP!P540="TH",TONGHOP!I540&lt;&gt;""),TONGHOP!I540,"")</f>
        <v/>
      </c>
      <c r="J540" s="64" t="str">
        <f>IF(AND(TONGHOP!O540="KTHP",TONGHOP!P540="TH",TONGHOP!I540&lt;&gt;""),TONGHOP!R540,"")</f>
        <v/>
      </c>
    </row>
    <row r="541" spans="1:10" hidden="1">
      <c r="A541" s="93" t="str">
        <f>IF(C541="","",SUBTOTAL(3,$C$2:$C541))</f>
        <v/>
      </c>
      <c r="B541" s="64" t="str">
        <f>IF(AND(TONGHOP!O541="KTHP",TONGHOP!P541="LT",TONGHOP!I541&lt;&gt;""),TONGHOP!I541,"")</f>
        <v/>
      </c>
      <c r="C541" s="64" t="str">
        <f>IF(AND(TONGHOP!O541="KTHP",TONGHOP!P541="LT",TONGHOP!I541&lt;&gt;""),TONGHOP!R541,"")</f>
        <v/>
      </c>
      <c r="D541" s="93" t="str">
        <f>IF(F541="","",SUBTOTAL(3,$F$2:$F541))</f>
        <v/>
      </c>
      <c r="E541" s="64" t="str">
        <f>IF(AND(TONGHOP!O541="KTHP",TONGHOP!P541="TL",TONGHOP!I541&lt;&gt;""),TONGHOP!I541,"")</f>
        <v/>
      </c>
      <c r="F541" s="64" t="str">
        <f>IF(AND(TONGHOP!O541="KTHP",TONGHOP!P541="TL",TONGHOP!I541&lt;&gt;""),TONGHOP!R541,"")</f>
        <v/>
      </c>
      <c r="G541" s="64" t="str">
        <f>IF(AND(TONGHOP!O541="KTHP",TONGHOP!P541="VĐ",TONGHOP!I541&lt;&gt;""),TONGHOP!I541,"")</f>
        <v/>
      </c>
      <c r="H541" s="64" t="str">
        <f>IF(AND(TONGHOP!O541="KTHP",TONGHOP!P541="VĐ",TONGHOP!I541&lt;&gt;""),TONGHOP!R541,"")</f>
        <v/>
      </c>
      <c r="I541" s="64" t="str">
        <f>IF(AND(TONGHOP!O541="KTHP",TONGHOP!P541="TH",TONGHOP!I541&lt;&gt;""),TONGHOP!I541,"")</f>
        <v/>
      </c>
      <c r="J541" s="64" t="str">
        <f>IF(AND(TONGHOP!O541="KTHP",TONGHOP!P541="TH",TONGHOP!I541&lt;&gt;""),TONGHOP!R541,"")</f>
        <v/>
      </c>
    </row>
    <row r="542" spans="1:10" hidden="1">
      <c r="A542" s="93">
        <f>IF(C542="","",SUBTOTAL(3,$C$2:$C542))</f>
        <v>0</v>
      </c>
      <c r="B542" s="64" t="str">
        <f>IF(AND(TONGHOP!O542="KTHP",TONGHOP!P542="LT",TONGHOP!I542&lt;&gt;""),TONGHOP!I542,"")</f>
        <v>Trần Hạ Quyên (TG)</v>
      </c>
      <c r="C542" s="64">
        <f>IF(AND(TONGHOP!O542="KTHP",TONGHOP!P542="LT",TONGHOP!I542&lt;&gt;""),TONGHOP!R542,"")</f>
        <v>36</v>
      </c>
      <c r="D542" s="93" t="str">
        <f>IF(F542="","",SUBTOTAL(3,$F$2:$F542))</f>
        <v/>
      </c>
      <c r="E542" s="64" t="str">
        <f>IF(AND(TONGHOP!O542="KTHP",TONGHOP!P542="TL",TONGHOP!I542&lt;&gt;""),TONGHOP!I542,"")</f>
        <v/>
      </c>
      <c r="F542" s="64" t="str">
        <f>IF(AND(TONGHOP!O542="KTHP",TONGHOP!P542="TL",TONGHOP!I542&lt;&gt;""),TONGHOP!R542,"")</f>
        <v/>
      </c>
      <c r="G542" s="64" t="str">
        <f>IF(AND(TONGHOP!O542="KTHP",TONGHOP!P542="VĐ",TONGHOP!I542&lt;&gt;""),TONGHOP!I542,"")</f>
        <v/>
      </c>
      <c r="H542" s="64" t="str">
        <f>IF(AND(TONGHOP!O542="KTHP",TONGHOP!P542="VĐ",TONGHOP!I542&lt;&gt;""),TONGHOP!R542,"")</f>
        <v/>
      </c>
      <c r="I542" s="64" t="str">
        <f>IF(AND(TONGHOP!O542="KTHP",TONGHOP!P542="TH",TONGHOP!I542&lt;&gt;""),TONGHOP!I542,"")</f>
        <v/>
      </c>
      <c r="J542" s="64" t="str">
        <f>IF(AND(TONGHOP!O542="KTHP",TONGHOP!P542="TH",TONGHOP!I542&lt;&gt;""),TONGHOP!R542,"")</f>
        <v/>
      </c>
    </row>
    <row r="543" spans="1:10" hidden="1">
      <c r="A543" s="93" t="str">
        <f>IF(C543="","",SUBTOTAL(3,$C$2:$C543))</f>
        <v/>
      </c>
      <c r="B543" s="64" t="str">
        <f>IF(AND(TONGHOP!O543="KTHP",TONGHOP!P543="LT",TONGHOP!I543&lt;&gt;""),TONGHOP!I543,"")</f>
        <v/>
      </c>
      <c r="C543" s="64" t="str">
        <f>IF(AND(TONGHOP!O543="KTHP",TONGHOP!P543="LT",TONGHOP!I543&lt;&gt;""),TONGHOP!R543,"")</f>
        <v/>
      </c>
      <c r="D543" s="93" t="str">
        <f>IF(F543="","",SUBTOTAL(3,$F$2:$F543))</f>
        <v/>
      </c>
      <c r="E543" s="64" t="str">
        <f>IF(AND(TONGHOP!O543="KTHP",TONGHOP!P543="TL",TONGHOP!I543&lt;&gt;""),TONGHOP!I543,"")</f>
        <v/>
      </c>
      <c r="F543" s="64" t="str">
        <f>IF(AND(TONGHOP!O543="KTHP",TONGHOP!P543="TL",TONGHOP!I543&lt;&gt;""),TONGHOP!R543,"")</f>
        <v/>
      </c>
      <c r="G543" s="64" t="str">
        <f>IF(AND(TONGHOP!O543="KTHP",TONGHOP!P543="VĐ",TONGHOP!I543&lt;&gt;""),TONGHOP!I543,"")</f>
        <v/>
      </c>
      <c r="H543" s="64" t="str">
        <f>IF(AND(TONGHOP!O543="KTHP",TONGHOP!P543="VĐ",TONGHOP!I543&lt;&gt;""),TONGHOP!R543,"")</f>
        <v/>
      </c>
      <c r="I543" s="64" t="str">
        <f>IF(AND(TONGHOP!O543="KTHP",TONGHOP!P543="TH",TONGHOP!I543&lt;&gt;""),TONGHOP!I543,"")</f>
        <v/>
      </c>
      <c r="J543" s="64" t="str">
        <f>IF(AND(TONGHOP!O543="KTHP",TONGHOP!P543="TH",TONGHOP!I543&lt;&gt;""),TONGHOP!R543,"")</f>
        <v/>
      </c>
    </row>
    <row r="544" spans="1:10" hidden="1">
      <c r="A544" s="93">
        <f>IF(C544="","",SUBTOTAL(3,$C$2:$C544))</f>
        <v>0</v>
      </c>
      <c r="B544" s="64" t="str">
        <f>IF(AND(TONGHOP!O544="KTHP",TONGHOP!P544="LT",TONGHOP!I544&lt;&gt;""),TONGHOP!I544,"")</f>
        <v>Nguyễn Thị Thanh Thảo (TG)</v>
      </c>
      <c r="C544" s="64">
        <f>IF(AND(TONGHOP!O544="KTHP",TONGHOP!P544="LT",TONGHOP!I544&lt;&gt;""),TONGHOP!R544,"")</f>
        <v>28</v>
      </c>
      <c r="D544" s="93" t="str">
        <f>IF(F544="","",SUBTOTAL(3,$F$2:$F544))</f>
        <v/>
      </c>
      <c r="E544" s="64" t="str">
        <f>IF(AND(TONGHOP!O544="KTHP",TONGHOP!P544="TL",TONGHOP!I544&lt;&gt;""),TONGHOP!I544,"")</f>
        <v/>
      </c>
      <c r="F544" s="64" t="str">
        <f>IF(AND(TONGHOP!O544="KTHP",TONGHOP!P544="TL",TONGHOP!I544&lt;&gt;""),TONGHOP!R544,"")</f>
        <v/>
      </c>
      <c r="G544" s="64" t="str">
        <f>IF(AND(TONGHOP!O544="KTHP",TONGHOP!P544="VĐ",TONGHOP!I544&lt;&gt;""),TONGHOP!I544,"")</f>
        <v/>
      </c>
      <c r="H544" s="64" t="str">
        <f>IF(AND(TONGHOP!O544="KTHP",TONGHOP!P544="VĐ",TONGHOP!I544&lt;&gt;""),TONGHOP!R544,"")</f>
        <v/>
      </c>
      <c r="I544" s="64" t="str">
        <f>IF(AND(TONGHOP!O544="KTHP",TONGHOP!P544="TH",TONGHOP!I544&lt;&gt;""),TONGHOP!I544,"")</f>
        <v/>
      </c>
      <c r="J544" s="64" t="str">
        <f>IF(AND(TONGHOP!O544="KTHP",TONGHOP!P544="TH",TONGHOP!I544&lt;&gt;""),TONGHOP!R544,"")</f>
        <v/>
      </c>
    </row>
    <row r="545" spans="1:10" hidden="1">
      <c r="A545" s="93" t="str">
        <f>IF(C545="","",SUBTOTAL(3,$C$2:$C545))</f>
        <v/>
      </c>
      <c r="B545" s="64" t="str">
        <f>IF(AND(TONGHOP!O545="KTHP",TONGHOP!P545="LT",TONGHOP!I545&lt;&gt;""),TONGHOP!I545,"")</f>
        <v/>
      </c>
      <c r="C545" s="64" t="str">
        <f>IF(AND(TONGHOP!O545="KTHP",TONGHOP!P545="LT",TONGHOP!I545&lt;&gt;""),TONGHOP!R545,"")</f>
        <v/>
      </c>
      <c r="D545" s="93" t="str">
        <f>IF(F545="","",SUBTOTAL(3,$F$2:$F545))</f>
        <v/>
      </c>
      <c r="E545" s="64" t="str">
        <f>IF(AND(TONGHOP!O545="KTHP",TONGHOP!P545="TL",TONGHOP!I545&lt;&gt;""),TONGHOP!I545,"")</f>
        <v/>
      </c>
      <c r="F545" s="64" t="str">
        <f>IF(AND(TONGHOP!O545="KTHP",TONGHOP!P545="TL",TONGHOP!I545&lt;&gt;""),TONGHOP!R545,"")</f>
        <v/>
      </c>
      <c r="G545" s="64" t="str">
        <f>IF(AND(TONGHOP!O545="KTHP",TONGHOP!P545="VĐ",TONGHOP!I545&lt;&gt;""),TONGHOP!I545,"")</f>
        <v/>
      </c>
      <c r="H545" s="64" t="str">
        <f>IF(AND(TONGHOP!O545="KTHP",TONGHOP!P545="VĐ",TONGHOP!I545&lt;&gt;""),TONGHOP!R545,"")</f>
        <v/>
      </c>
      <c r="I545" s="64" t="str">
        <f>IF(AND(TONGHOP!O545="KTHP",TONGHOP!P545="TH",TONGHOP!I545&lt;&gt;""),TONGHOP!I545,"")</f>
        <v/>
      </c>
      <c r="J545" s="64" t="str">
        <f>IF(AND(TONGHOP!O545="KTHP",TONGHOP!P545="TH",TONGHOP!I545&lt;&gt;""),TONGHOP!R545,"")</f>
        <v/>
      </c>
    </row>
    <row r="546" spans="1:10" hidden="1">
      <c r="A546" s="93">
        <f>IF(C546="","",SUBTOTAL(3,$C$2:$C546))</f>
        <v>0</v>
      </c>
      <c r="B546" s="64" t="str">
        <f>IF(AND(TONGHOP!O546="KTHP",TONGHOP!P546="LT",TONGHOP!I546&lt;&gt;""),TONGHOP!I546,"")</f>
        <v>Trần Minh Đức</v>
      </c>
      <c r="C546" s="64">
        <f>IF(AND(TONGHOP!O546="KTHP",TONGHOP!P546="LT",TONGHOP!I546&lt;&gt;""),TONGHOP!R546,"")</f>
        <v>42</v>
      </c>
      <c r="D546" s="93" t="str">
        <f>IF(F546="","",SUBTOTAL(3,$F$2:$F546))</f>
        <v/>
      </c>
      <c r="E546" s="64" t="str">
        <f>IF(AND(TONGHOP!O546="KTHP",TONGHOP!P546="TL",TONGHOP!I546&lt;&gt;""),TONGHOP!I546,"")</f>
        <v/>
      </c>
      <c r="F546" s="64" t="str">
        <f>IF(AND(TONGHOP!O546="KTHP",TONGHOP!P546="TL",TONGHOP!I546&lt;&gt;""),TONGHOP!R546,"")</f>
        <v/>
      </c>
      <c r="G546" s="64" t="str">
        <f>IF(AND(TONGHOP!O546="KTHP",TONGHOP!P546="VĐ",TONGHOP!I546&lt;&gt;""),TONGHOP!I546,"")</f>
        <v/>
      </c>
      <c r="H546" s="64" t="str">
        <f>IF(AND(TONGHOP!O546="KTHP",TONGHOP!P546="VĐ",TONGHOP!I546&lt;&gt;""),TONGHOP!R546,"")</f>
        <v/>
      </c>
      <c r="I546" s="64" t="str">
        <f>IF(AND(TONGHOP!O546="KTHP",TONGHOP!P546="TH",TONGHOP!I546&lt;&gt;""),TONGHOP!I546,"")</f>
        <v/>
      </c>
      <c r="J546" s="64" t="str">
        <f>IF(AND(TONGHOP!O546="KTHP",TONGHOP!P546="TH",TONGHOP!I546&lt;&gt;""),TONGHOP!R546,"")</f>
        <v/>
      </c>
    </row>
    <row r="547" spans="1:10" hidden="1">
      <c r="A547" s="93" t="str">
        <f>IF(C547="","",SUBTOTAL(3,$C$2:$C547))</f>
        <v/>
      </c>
      <c r="B547" s="64" t="str">
        <f>IF(AND(TONGHOP!O547="KTHP",TONGHOP!P547="LT",TONGHOP!I547&lt;&gt;""),TONGHOP!I547,"")</f>
        <v/>
      </c>
      <c r="C547" s="64" t="str">
        <f>IF(AND(TONGHOP!O547="KTHP",TONGHOP!P547="LT",TONGHOP!I547&lt;&gt;""),TONGHOP!R547,"")</f>
        <v/>
      </c>
      <c r="D547" s="93" t="str">
        <f>IF(F547="","",SUBTOTAL(3,$F$2:$F547))</f>
        <v/>
      </c>
      <c r="E547" s="64" t="str">
        <f>IF(AND(TONGHOP!O547="KTHP",TONGHOP!P547="TL",TONGHOP!I547&lt;&gt;""),TONGHOP!I547,"")</f>
        <v/>
      </c>
      <c r="F547" s="64" t="str">
        <f>IF(AND(TONGHOP!O547="KTHP",TONGHOP!P547="TL",TONGHOP!I547&lt;&gt;""),TONGHOP!R547,"")</f>
        <v/>
      </c>
      <c r="G547" s="64" t="str">
        <f>IF(AND(TONGHOP!O547="KTHP",TONGHOP!P547="VĐ",TONGHOP!I547&lt;&gt;""),TONGHOP!I547,"")</f>
        <v/>
      </c>
      <c r="H547" s="64" t="str">
        <f>IF(AND(TONGHOP!O547="KTHP",TONGHOP!P547="VĐ",TONGHOP!I547&lt;&gt;""),TONGHOP!R547,"")</f>
        <v/>
      </c>
      <c r="I547" s="64" t="str">
        <f>IF(AND(TONGHOP!O547="KTHP",TONGHOP!P547="TH",TONGHOP!I547&lt;&gt;""),TONGHOP!I547,"")</f>
        <v/>
      </c>
      <c r="J547" s="64" t="str">
        <f>IF(AND(TONGHOP!O547="KTHP",TONGHOP!P547="TH",TONGHOP!I547&lt;&gt;""),TONGHOP!R547,"")</f>
        <v/>
      </c>
    </row>
    <row r="548" spans="1:10" hidden="1">
      <c r="A548" s="93">
        <f>IF(C548="","",SUBTOTAL(3,$C$2:$C548))</f>
        <v>0</v>
      </c>
      <c r="B548" s="64" t="str">
        <f>IF(AND(TONGHOP!O548="KTHP",TONGHOP!P548="LT",TONGHOP!I548&lt;&gt;""),TONGHOP!I548,"")</f>
        <v xml:space="preserve">Lê Thị Mùi </v>
      </c>
      <c r="C548" s="64">
        <f>IF(AND(TONGHOP!O548="KTHP",TONGHOP!P548="LT",TONGHOP!I548&lt;&gt;""),TONGHOP!R548,"")</f>
        <v>60</v>
      </c>
      <c r="D548" s="93" t="str">
        <f>IF(F548="","",SUBTOTAL(3,$F$2:$F548))</f>
        <v/>
      </c>
      <c r="E548" s="64" t="str">
        <f>IF(AND(TONGHOP!O548="KTHP",TONGHOP!P548="TL",TONGHOP!I548&lt;&gt;""),TONGHOP!I548,"")</f>
        <v/>
      </c>
      <c r="F548" s="64" t="str">
        <f>IF(AND(TONGHOP!O548="KTHP",TONGHOP!P548="TL",TONGHOP!I548&lt;&gt;""),TONGHOP!R548,"")</f>
        <v/>
      </c>
      <c r="G548" s="64" t="str">
        <f>IF(AND(TONGHOP!O548="KTHP",TONGHOP!P548="VĐ",TONGHOP!I548&lt;&gt;""),TONGHOP!I548,"")</f>
        <v/>
      </c>
      <c r="H548" s="64" t="str">
        <f>IF(AND(TONGHOP!O548="KTHP",TONGHOP!P548="VĐ",TONGHOP!I548&lt;&gt;""),TONGHOP!R548,"")</f>
        <v/>
      </c>
      <c r="I548" s="64" t="str">
        <f>IF(AND(TONGHOP!O548="KTHP",TONGHOP!P548="TH",TONGHOP!I548&lt;&gt;""),TONGHOP!I548,"")</f>
        <v/>
      </c>
      <c r="J548" s="64" t="str">
        <f>IF(AND(TONGHOP!O548="KTHP",TONGHOP!P548="TH",TONGHOP!I548&lt;&gt;""),TONGHOP!R548,"")</f>
        <v/>
      </c>
    </row>
    <row r="549" spans="1:10" hidden="1">
      <c r="A549" s="93" t="str">
        <f>IF(C549="","",SUBTOTAL(3,$C$2:$C549))</f>
        <v/>
      </c>
      <c r="B549" s="64" t="str">
        <f>IF(AND(TONGHOP!O549="KTHP",TONGHOP!P549="LT",TONGHOP!I549&lt;&gt;""),TONGHOP!I549,"")</f>
        <v/>
      </c>
      <c r="C549" s="64" t="str">
        <f>IF(AND(TONGHOP!O549="KTHP",TONGHOP!P549="LT",TONGHOP!I549&lt;&gt;""),TONGHOP!R549,"")</f>
        <v/>
      </c>
      <c r="D549" s="93" t="str">
        <f>IF(F549="","",SUBTOTAL(3,$F$2:$F549))</f>
        <v/>
      </c>
      <c r="E549" s="64" t="str">
        <f>IF(AND(TONGHOP!O549="KTHP",TONGHOP!P549="TL",TONGHOP!I549&lt;&gt;""),TONGHOP!I549,"")</f>
        <v/>
      </c>
      <c r="F549" s="64" t="str">
        <f>IF(AND(TONGHOP!O549="KTHP",TONGHOP!P549="TL",TONGHOP!I549&lt;&gt;""),TONGHOP!R549,"")</f>
        <v/>
      </c>
      <c r="G549" s="64" t="str">
        <f>IF(AND(TONGHOP!O549="KTHP",TONGHOP!P549="VĐ",TONGHOP!I549&lt;&gt;""),TONGHOP!I549,"")</f>
        <v/>
      </c>
      <c r="H549" s="64" t="str">
        <f>IF(AND(TONGHOP!O549="KTHP",TONGHOP!P549="VĐ",TONGHOP!I549&lt;&gt;""),TONGHOP!R549,"")</f>
        <v/>
      </c>
      <c r="I549" s="64" t="str">
        <f>IF(AND(TONGHOP!O549="KTHP",TONGHOP!P549="TH",TONGHOP!I549&lt;&gt;""),TONGHOP!I549,"")</f>
        <v/>
      </c>
      <c r="J549" s="64" t="str">
        <f>IF(AND(TONGHOP!O549="KTHP",TONGHOP!P549="TH",TONGHOP!I549&lt;&gt;""),TONGHOP!R549,"")</f>
        <v/>
      </c>
    </row>
    <row r="550" spans="1:10" hidden="1">
      <c r="A550" s="93">
        <f>IF(C550="","",SUBTOTAL(3,$C$2:$C550))</f>
        <v>0</v>
      </c>
      <c r="B550" s="64" t="str">
        <f>IF(AND(TONGHOP!O550="KTHP",TONGHOP!P550="LT",TONGHOP!I550&lt;&gt;""),TONGHOP!I550,"")</f>
        <v>Lê Thị Mùi</v>
      </c>
      <c r="C550" s="64">
        <f>IF(AND(TONGHOP!O550="KTHP",TONGHOP!P550="LT",TONGHOP!I550&lt;&gt;""),TONGHOP!R550,"")</f>
        <v>42</v>
      </c>
      <c r="D550" s="93" t="str">
        <f>IF(F550="","",SUBTOTAL(3,$F$2:$F550))</f>
        <v/>
      </c>
      <c r="E550" s="64" t="str">
        <f>IF(AND(TONGHOP!O550="KTHP",TONGHOP!P550="TL",TONGHOP!I550&lt;&gt;""),TONGHOP!I550,"")</f>
        <v/>
      </c>
      <c r="F550" s="64" t="str">
        <f>IF(AND(TONGHOP!O550="KTHP",TONGHOP!P550="TL",TONGHOP!I550&lt;&gt;""),TONGHOP!R550,"")</f>
        <v/>
      </c>
      <c r="G550" s="64" t="str">
        <f>IF(AND(TONGHOP!O550="KTHP",TONGHOP!P550="VĐ",TONGHOP!I550&lt;&gt;""),TONGHOP!I550,"")</f>
        <v/>
      </c>
      <c r="H550" s="64" t="str">
        <f>IF(AND(TONGHOP!O550="KTHP",TONGHOP!P550="VĐ",TONGHOP!I550&lt;&gt;""),TONGHOP!R550,"")</f>
        <v/>
      </c>
      <c r="I550" s="64" t="str">
        <f>IF(AND(TONGHOP!O550="KTHP",TONGHOP!P550="TH",TONGHOP!I550&lt;&gt;""),TONGHOP!I550,"")</f>
        <v/>
      </c>
      <c r="J550" s="64" t="str">
        <f>IF(AND(TONGHOP!O550="KTHP",TONGHOP!P550="TH",TONGHOP!I550&lt;&gt;""),TONGHOP!R550,"")</f>
        <v/>
      </c>
    </row>
    <row r="551" spans="1:10" hidden="1">
      <c r="A551" s="93">
        <f>IF(C551="","",SUBTOTAL(3,$C$2:$C551))</f>
        <v>0</v>
      </c>
      <c r="B551" s="64" t="str">
        <f>IF(AND(TONGHOP!O551="KTHP",TONGHOP!P551="LT",TONGHOP!I551&lt;&gt;""),TONGHOP!I551,"")</f>
        <v>Nguyễn Thị Thanh Thảo (TG)</v>
      </c>
      <c r="C551" s="64">
        <f>IF(AND(TONGHOP!O551="KTHP",TONGHOP!P551="LT",TONGHOP!I551&lt;&gt;""),TONGHOP!R551,"")</f>
        <v>42</v>
      </c>
      <c r="D551" s="93" t="str">
        <f>IF(F551="","",SUBTOTAL(3,$F$2:$F551))</f>
        <v/>
      </c>
      <c r="E551" s="64" t="str">
        <f>IF(AND(TONGHOP!O551="KTHP",TONGHOP!P551="TL",TONGHOP!I551&lt;&gt;""),TONGHOP!I551,"")</f>
        <v/>
      </c>
      <c r="F551" s="64" t="str">
        <f>IF(AND(TONGHOP!O551="KTHP",TONGHOP!P551="TL",TONGHOP!I551&lt;&gt;""),TONGHOP!R551,"")</f>
        <v/>
      </c>
      <c r="G551" s="64" t="str">
        <f>IF(AND(TONGHOP!O551="KTHP",TONGHOP!P551="VĐ",TONGHOP!I551&lt;&gt;""),TONGHOP!I551,"")</f>
        <v/>
      </c>
      <c r="H551" s="64" t="str">
        <f>IF(AND(TONGHOP!O551="KTHP",TONGHOP!P551="VĐ",TONGHOP!I551&lt;&gt;""),TONGHOP!R551,"")</f>
        <v/>
      </c>
      <c r="I551" s="64" t="str">
        <f>IF(AND(TONGHOP!O551="KTHP",TONGHOP!P551="TH",TONGHOP!I551&lt;&gt;""),TONGHOP!I551,"")</f>
        <v/>
      </c>
      <c r="J551" s="64" t="str">
        <f>IF(AND(TONGHOP!O551="KTHP",TONGHOP!P551="TH",TONGHOP!I551&lt;&gt;""),TONGHOP!R551,"")</f>
        <v/>
      </c>
    </row>
    <row r="552" spans="1:10" hidden="1">
      <c r="A552" s="93">
        <f>IF(C552="","",SUBTOTAL(3,$C$2:$C552))</f>
        <v>0</v>
      </c>
      <c r="B552" s="64" t="str">
        <f>IF(AND(TONGHOP!O552="KTHP",TONGHOP!P552="LT",TONGHOP!I552&lt;&gt;""),TONGHOP!I552,"")</f>
        <v>Trần Huỳnh Tuyết Như</v>
      </c>
      <c r="C552" s="64">
        <f>IF(AND(TONGHOP!O552="KTHP",TONGHOP!P552="LT",TONGHOP!I552&lt;&gt;""),TONGHOP!R552,"")</f>
        <v>53</v>
      </c>
      <c r="D552" s="93" t="str">
        <f>IF(F552="","",SUBTOTAL(3,$F$2:$F552))</f>
        <v/>
      </c>
      <c r="E552" s="64" t="str">
        <f>IF(AND(TONGHOP!O552="KTHP",TONGHOP!P552="TL",TONGHOP!I552&lt;&gt;""),TONGHOP!I552,"")</f>
        <v/>
      </c>
      <c r="F552" s="64" t="str">
        <f>IF(AND(TONGHOP!O552="KTHP",TONGHOP!P552="TL",TONGHOP!I552&lt;&gt;""),TONGHOP!R552,"")</f>
        <v/>
      </c>
      <c r="G552" s="64" t="str">
        <f>IF(AND(TONGHOP!O552="KTHP",TONGHOP!P552="VĐ",TONGHOP!I552&lt;&gt;""),TONGHOP!I552,"")</f>
        <v/>
      </c>
      <c r="H552" s="64" t="str">
        <f>IF(AND(TONGHOP!O552="KTHP",TONGHOP!P552="VĐ",TONGHOP!I552&lt;&gt;""),TONGHOP!R552,"")</f>
        <v/>
      </c>
      <c r="I552" s="64" t="str">
        <f>IF(AND(TONGHOP!O552="KTHP",TONGHOP!P552="TH",TONGHOP!I552&lt;&gt;""),TONGHOP!I552,"")</f>
        <v/>
      </c>
      <c r="J552" s="64" t="str">
        <f>IF(AND(TONGHOP!O552="KTHP",TONGHOP!P552="TH",TONGHOP!I552&lt;&gt;""),TONGHOP!R552,"")</f>
        <v/>
      </c>
    </row>
    <row r="553" spans="1:10" hidden="1">
      <c r="A553" s="93">
        <f>IF(C553="","",SUBTOTAL(3,$C$2:$C553))</f>
        <v>0</v>
      </c>
      <c r="B553" s="64" t="str">
        <f>IF(AND(TONGHOP!O553="KTHP",TONGHOP!P553="LT",TONGHOP!I553&lt;&gt;""),TONGHOP!I553,"")</f>
        <v>Lê Thị Hường</v>
      </c>
      <c r="C553" s="64">
        <f>IF(AND(TONGHOP!O553="KTHP",TONGHOP!P553="LT",TONGHOP!I553&lt;&gt;""),TONGHOP!R553,"")</f>
        <v>68</v>
      </c>
      <c r="D553" s="93" t="str">
        <f>IF(F553="","",SUBTOTAL(3,$F$2:$F553))</f>
        <v/>
      </c>
      <c r="E553" s="64" t="str">
        <f>IF(AND(TONGHOP!O553="KTHP",TONGHOP!P553="TL",TONGHOP!I553&lt;&gt;""),TONGHOP!I553,"")</f>
        <v/>
      </c>
      <c r="F553" s="64" t="str">
        <f>IF(AND(TONGHOP!O553="KTHP",TONGHOP!P553="TL",TONGHOP!I553&lt;&gt;""),TONGHOP!R553,"")</f>
        <v/>
      </c>
      <c r="G553" s="64" t="str">
        <f>IF(AND(TONGHOP!O553="KTHP",TONGHOP!P553="VĐ",TONGHOP!I553&lt;&gt;""),TONGHOP!I553,"")</f>
        <v/>
      </c>
      <c r="H553" s="64" t="str">
        <f>IF(AND(TONGHOP!O553="KTHP",TONGHOP!P553="VĐ",TONGHOP!I553&lt;&gt;""),TONGHOP!R553,"")</f>
        <v/>
      </c>
      <c r="I553" s="64" t="str">
        <f>IF(AND(TONGHOP!O553="KTHP",TONGHOP!P553="TH",TONGHOP!I553&lt;&gt;""),TONGHOP!I553,"")</f>
        <v/>
      </c>
      <c r="J553" s="64" t="str">
        <f>IF(AND(TONGHOP!O553="KTHP",TONGHOP!P553="TH",TONGHOP!I553&lt;&gt;""),TONGHOP!R553,"")</f>
        <v/>
      </c>
    </row>
    <row r="554" spans="1:10" hidden="1">
      <c r="A554" s="93">
        <f>IF(C554="","",SUBTOTAL(3,$C$2:$C554))</f>
        <v>0</v>
      </c>
      <c r="B554" s="64" t="str">
        <f>IF(AND(TONGHOP!O554="KTHP",TONGHOP!P554="LT",TONGHOP!I554&lt;&gt;""),TONGHOP!I554,"")</f>
        <v>Trần Hạ Quyên (TG)</v>
      </c>
      <c r="C554" s="64">
        <f>IF(AND(TONGHOP!O554="KTHP",TONGHOP!P554="LT",TONGHOP!I554&lt;&gt;""),TONGHOP!R554,"")</f>
        <v>19</v>
      </c>
      <c r="D554" s="93" t="str">
        <f>IF(F554="","",SUBTOTAL(3,$F$2:$F554))</f>
        <v/>
      </c>
      <c r="E554" s="64" t="str">
        <f>IF(AND(TONGHOP!O554="KTHP",TONGHOP!P554="TL",TONGHOP!I554&lt;&gt;""),TONGHOP!I554,"")</f>
        <v/>
      </c>
      <c r="F554" s="64" t="str">
        <f>IF(AND(TONGHOP!O554="KTHP",TONGHOP!P554="TL",TONGHOP!I554&lt;&gt;""),TONGHOP!R554,"")</f>
        <v/>
      </c>
      <c r="G554" s="64" t="str">
        <f>IF(AND(TONGHOP!O554="KTHP",TONGHOP!P554="VĐ",TONGHOP!I554&lt;&gt;""),TONGHOP!I554,"")</f>
        <v/>
      </c>
      <c r="H554" s="64" t="str">
        <f>IF(AND(TONGHOP!O554="KTHP",TONGHOP!P554="VĐ",TONGHOP!I554&lt;&gt;""),TONGHOP!R554,"")</f>
        <v/>
      </c>
      <c r="I554" s="64" t="str">
        <f>IF(AND(TONGHOP!O554="KTHP",TONGHOP!P554="TH",TONGHOP!I554&lt;&gt;""),TONGHOP!I554,"")</f>
        <v/>
      </c>
      <c r="J554" s="64" t="str">
        <f>IF(AND(TONGHOP!O554="KTHP",TONGHOP!P554="TH",TONGHOP!I554&lt;&gt;""),TONGHOP!R554,"")</f>
        <v/>
      </c>
    </row>
    <row r="555" spans="1:10" hidden="1">
      <c r="A555" s="93">
        <f>IF(C555="","",SUBTOTAL(3,$C$2:$C555))</f>
        <v>0</v>
      </c>
      <c r="B555" s="64" t="str">
        <f>IF(AND(TONGHOP!O555="KTHP",TONGHOP!P555="LT",TONGHOP!I555&lt;&gt;""),TONGHOP!I555,"")</f>
        <v>Lê Thị Mùi</v>
      </c>
      <c r="C555" s="64">
        <f>IF(AND(TONGHOP!O555="KTHP",TONGHOP!P555="LT",TONGHOP!I555&lt;&gt;""),TONGHOP!R555,"")</f>
        <v>53</v>
      </c>
      <c r="D555" s="93" t="str">
        <f>IF(F555="","",SUBTOTAL(3,$F$2:$F555))</f>
        <v/>
      </c>
      <c r="E555" s="64" t="str">
        <f>IF(AND(TONGHOP!O555="KTHP",TONGHOP!P555="TL",TONGHOP!I555&lt;&gt;""),TONGHOP!I555,"")</f>
        <v/>
      </c>
      <c r="F555" s="64" t="str">
        <f>IF(AND(TONGHOP!O555="KTHP",TONGHOP!P555="TL",TONGHOP!I555&lt;&gt;""),TONGHOP!R555,"")</f>
        <v/>
      </c>
      <c r="G555" s="64" t="str">
        <f>IF(AND(TONGHOP!O555="KTHP",TONGHOP!P555="VĐ",TONGHOP!I555&lt;&gt;""),TONGHOP!I555,"")</f>
        <v/>
      </c>
      <c r="H555" s="64" t="str">
        <f>IF(AND(TONGHOP!O555="KTHP",TONGHOP!P555="VĐ",TONGHOP!I555&lt;&gt;""),TONGHOP!R555,"")</f>
        <v/>
      </c>
      <c r="I555" s="64" t="str">
        <f>IF(AND(TONGHOP!O555="KTHP",TONGHOP!P555="TH",TONGHOP!I555&lt;&gt;""),TONGHOP!I555,"")</f>
        <v/>
      </c>
      <c r="J555" s="64" t="str">
        <f>IF(AND(TONGHOP!O555="KTHP",TONGHOP!P555="TH",TONGHOP!I555&lt;&gt;""),TONGHOP!R555,"")</f>
        <v/>
      </c>
    </row>
    <row r="556" spans="1:10" hidden="1">
      <c r="A556" s="93">
        <f>IF(C556="","",SUBTOTAL(3,$C$2:$C556))</f>
        <v>0</v>
      </c>
      <c r="B556" s="64" t="str">
        <f>IF(AND(TONGHOP!O556="KTHP",TONGHOP!P556="LT",TONGHOP!I556&lt;&gt;""),TONGHOP!I556,"")</f>
        <v>Trần Huỳnh Tuyết Như</v>
      </c>
      <c r="C556" s="64">
        <f>IF(AND(TONGHOP!O556="KTHP",TONGHOP!P556="LT",TONGHOP!I556&lt;&gt;""),TONGHOP!R556,"")</f>
        <v>52</v>
      </c>
      <c r="D556" s="93" t="str">
        <f>IF(F556="","",SUBTOTAL(3,$F$2:$F556))</f>
        <v/>
      </c>
      <c r="E556" s="64" t="str">
        <f>IF(AND(TONGHOP!O556="KTHP",TONGHOP!P556="TL",TONGHOP!I556&lt;&gt;""),TONGHOP!I556,"")</f>
        <v/>
      </c>
      <c r="F556" s="64" t="str">
        <f>IF(AND(TONGHOP!O556="KTHP",TONGHOP!P556="TL",TONGHOP!I556&lt;&gt;""),TONGHOP!R556,"")</f>
        <v/>
      </c>
      <c r="G556" s="64" t="str">
        <f>IF(AND(TONGHOP!O556="KTHP",TONGHOP!P556="VĐ",TONGHOP!I556&lt;&gt;""),TONGHOP!I556,"")</f>
        <v/>
      </c>
      <c r="H556" s="64" t="str">
        <f>IF(AND(TONGHOP!O556="KTHP",TONGHOP!P556="VĐ",TONGHOP!I556&lt;&gt;""),TONGHOP!R556,"")</f>
        <v/>
      </c>
      <c r="I556" s="64" t="str">
        <f>IF(AND(TONGHOP!O556="KTHP",TONGHOP!P556="TH",TONGHOP!I556&lt;&gt;""),TONGHOP!I556,"")</f>
        <v/>
      </c>
      <c r="J556" s="64" t="str">
        <f>IF(AND(TONGHOP!O556="KTHP",TONGHOP!P556="TH",TONGHOP!I556&lt;&gt;""),TONGHOP!R556,"")</f>
        <v/>
      </c>
    </row>
    <row r="557" spans="1:10" hidden="1">
      <c r="A557" s="93">
        <f>IF(C557="","",SUBTOTAL(3,$C$2:$C557))</f>
        <v>0</v>
      </c>
      <c r="B557" s="64" t="str">
        <f>IF(AND(TONGHOP!O557="KTHP",TONGHOP!P557="LT",TONGHOP!I557&lt;&gt;""),TONGHOP!I557,"")</f>
        <v>Trần Huỳnh Tuyết Như</v>
      </c>
      <c r="C557" s="64">
        <f>IF(AND(TONGHOP!O557="KTHP",TONGHOP!P557="LT",TONGHOP!I557&lt;&gt;""),TONGHOP!R557,"")</f>
        <v>37</v>
      </c>
      <c r="D557" s="93" t="str">
        <f>IF(F557="","",SUBTOTAL(3,$F$2:$F557))</f>
        <v/>
      </c>
      <c r="E557" s="64" t="str">
        <f>IF(AND(TONGHOP!O557="KTHP",TONGHOP!P557="TL",TONGHOP!I557&lt;&gt;""),TONGHOP!I557,"")</f>
        <v/>
      </c>
      <c r="F557" s="64" t="str">
        <f>IF(AND(TONGHOP!O557="KTHP",TONGHOP!P557="TL",TONGHOP!I557&lt;&gt;""),TONGHOP!R557,"")</f>
        <v/>
      </c>
      <c r="G557" s="64" t="str">
        <f>IF(AND(TONGHOP!O557="KTHP",TONGHOP!P557="VĐ",TONGHOP!I557&lt;&gt;""),TONGHOP!I557,"")</f>
        <v/>
      </c>
      <c r="H557" s="64" t="str">
        <f>IF(AND(TONGHOP!O557="KTHP",TONGHOP!P557="VĐ",TONGHOP!I557&lt;&gt;""),TONGHOP!R557,"")</f>
        <v/>
      </c>
      <c r="I557" s="64" t="str">
        <f>IF(AND(TONGHOP!O557="KTHP",TONGHOP!P557="TH",TONGHOP!I557&lt;&gt;""),TONGHOP!I557,"")</f>
        <v/>
      </c>
      <c r="J557" s="64" t="str">
        <f>IF(AND(TONGHOP!O557="KTHP",TONGHOP!P557="TH",TONGHOP!I557&lt;&gt;""),TONGHOP!R557,"")</f>
        <v/>
      </c>
    </row>
    <row r="558" spans="1:10" hidden="1">
      <c r="A558" s="93">
        <f>IF(C558="","",SUBTOTAL(3,$C$2:$C558))</f>
        <v>0</v>
      </c>
      <c r="B558" s="64" t="str">
        <f>IF(AND(TONGHOP!O558="KTHP",TONGHOP!P558="LT",TONGHOP!I558&lt;&gt;""),TONGHOP!I558,"")</f>
        <v>Đoàn Thị Điểm</v>
      </c>
      <c r="C558" s="64">
        <f>IF(AND(TONGHOP!O558="KTHP",TONGHOP!P558="LT",TONGHOP!I558&lt;&gt;""),TONGHOP!R558,"")</f>
        <v>30</v>
      </c>
      <c r="D558" s="93" t="str">
        <f>IF(F558="","",SUBTOTAL(3,$F$2:$F558))</f>
        <v/>
      </c>
      <c r="E558" s="64" t="str">
        <f>IF(AND(TONGHOP!O558="KTHP",TONGHOP!P558="TL",TONGHOP!I558&lt;&gt;""),TONGHOP!I558,"")</f>
        <v/>
      </c>
      <c r="F558" s="64" t="str">
        <f>IF(AND(TONGHOP!O558="KTHP",TONGHOP!P558="TL",TONGHOP!I558&lt;&gt;""),TONGHOP!R558,"")</f>
        <v/>
      </c>
      <c r="G558" s="64" t="str">
        <f>IF(AND(TONGHOP!O558="KTHP",TONGHOP!P558="VĐ",TONGHOP!I558&lt;&gt;""),TONGHOP!I558,"")</f>
        <v/>
      </c>
      <c r="H558" s="64" t="str">
        <f>IF(AND(TONGHOP!O558="KTHP",TONGHOP!P558="VĐ",TONGHOP!I558&lt;&gt;""),TONGHOP!R558,"")</f>
        <v/>
      </c>
      <c r="I558" s="64" t="str">
        <f>IF(AND(TONGHOP!O558="KTHP",TONGHOP!P558="TH",TONGHOP!I558&lt;&gt;""),TONGHOP!I558,"")</f>
        <v/>
      </c>
      <c r="J558" s="64" t="str">
        <f>IF(AND(TONGHOP!O558="KTHP",TONGHOP!P558="TH",TONGHOP!I558&lt;&gt;""),TONGHOP!R558,"")</f>
        <v/>
      </c>
    </row>
    <row r="559" spans="1:10" hidden="1">
      <c r="A559" s="93">
        <f>IF(C559="","",SUBTOTAL(3,$C$2:$C559))</f>
        <v>0</v>
      </c>
      <c r="B559" s="64" t="str">
        <f>IF(AND(TONGHOP!O559="KTHP",TONGHOP!P559="LT",TONGHOP!I559&lt;&gt;""),TONGHOP!I559,"")</f>
        <v>Trần Minh Đức</v>
      </c>
      <c r="C559" s="64">
        <f>IF(AND(TONGHOP!O559="KTHP",TONGHOP!P559="LT",TONGHOP!I559&lt;&gt;""),TONGHOP!R559,"")</f>
        <v>47</v>
      </c>
      <c r="D559" s="93" t="str">
        <f>IF(F559="","",SUBTOTAL(3,$F$2:$F559))</f>
        <v/>
      </c>
      <c r="E559" s="64" t="str">
        <f>IF(AND(TONGHOP!O559="KTHP",TONGHOP!P559="TL",TONGHOP!I559&lt;&gt;""),TONGHOP!I559,"")</f>
        <v/>
      </c>
      <c r="F559" s="64" t="str">
        <f>IF(AND(TONGHOP!O559="KTHP",TONGHOP!P559="TL",TONGHOP!I559&lt;&gt;""),TONGHOP!R559,"")</f>
        <v/>
      </c>
      <c r="G559" s="64" t="str">
        <f>IF(AND(TONGHOP!O559="KTHP",TONGHOP!P559="VĐ",TONGHOP!I559&lt;&gt;""),TONGHOP!I559,"")</f>
        <v/>
      </c>
      <c r="H559" s="64" t="str">
        <f>IF(AND(TONGHOP!O559="KTHP",TONGHOP!P559="VĐ",TONGHOP!I559&lt;&gt;""),TONGHOP!R559,"")</f>
        <v/>
      </c>
      <c r="I559" s="64" t="str">
        <f>IF(AND(TONGHOP!O559="KTHP",TONGHOP!P559="TH",TONGHOP!I559&lt;&gt;""),TONGHOP!I559,"")</f>
        <v/>
      </c>
      <c r="J559" s="64" t="str">
        <f>IF(AND(TONGHOP!O559="KTHP",TONGHOP!P559="TH",TONGHOP!I559&lt;&gt;""),TONGHOP!R559,"")</f>
        <v/>
      </c>
    </row>
    <row r="560" spans="1:10" hidden="1">
      <c r="A560" s="93">
        <f>IF(C560="","",SUBTOTAL(3,$C$2:$C560))</f>
        <v>0</v>
      </c>
      <c r="B560" s="64" t="str">
        <f>IF(AND(TONGHOP!O560="KTHP",TONGHOP!P560="LT",TONGHOP!I560&lt;&gt;""),TONGHOP!I560,"")</f>
        <v>Đoàn Thị Điểm</v>
      </c>
      <c r="C560" s="64">
        <f>IF(AND(TONGHOP!O560="KTHP",TONGHOP!P560="LT",TONGHOP!I560&lt;&gt;""),TONGHOP!R560,"")</f>
        <v>53</v>
      </c>
      <c r="D560" s="93" t="str">
        <f>IF(F560="","",SUBTOTAL(3,$F$2:$F560))</f>
        <v/>
      </c>
      <c r="E560" s="64" t="str">
        <f>IF(AND(TONGHOP!O560="KTHP",TONGHOP!P560="TL",TONGHOP!I560&lt;&gt;""),TONGHOP!I560,"")</f>
        <v/>
      </c>
      <c r="F560" s="64" t="str">
        <f>IF(AND(TONGHOP!O560="KTHP",TONGHOP!P560="TL",TONGHOP!I560&lt;&gt;""),TONGHOP!R560,"")</f>
        <v/>
      </c>
      <c r="G560" s="64" t="str">
        <f>IF(AND(TONGHOP!O560="KTHP",TONGHOP!P560="VĐ",TONGHOP!I560&lt;&gt;""),TONGHOP!I560,"")</f>
        <v/>
      </c>
      <c r="H560" s="64" t="str">
        <f>IF(AND(TONGHOP!O560="KTHP",TONGHOP!P560="VĐ",TONGHOP!I560&lt;&gt;""),TONGHOP!R560,"")</f>
        <v/>
      </c>
      <c r="I560" s="64" t="str">
        <f>IF(AND(TONGHOP!O560="KTHP",TONGHOP!P560="TH",TONGHOP!I560&lt;&gt;""),TONGHOP!I560,"")</f>
        <v/>
      </c>
      <c r="J560" s="64" t="str">
        <f>IF(AND(TONGHOP!O560="KTHP",TONGHOP!P560="TH",TONGHOP!I560&lt;&gt;""),TONGHOP!R560,"")</f>
        <v/>
      </c>
    </row>
    <row r="561" spans="1:10" hidden="1">
      <c r="A561" s="93">
        <f>IF(C561="","",SUBTOTAL(3,$C$2:$C561))</f>
        <v>0</v>
      </c>
      <c r="B561" s="64" t="str">
        <f>IF(AND(TONGHOP!O561="KTHP",TONGHOP!P561="LT",TONGHOP!I561&lt;&gt;""),TONGHOP!I561,"")</f>
        <v>Đoàn Thị Điểm</v>
      </c>
      <c r="C561" s="64">
        <f>IF(AND(TONGHOP!O561="KTHP",TONGHOP!P561="LT",TONGHOP!I561&lt;&gt;""),TONGHOP!R561,"")</f>
        <v>54</v>
      </c>
      <c r="D561" s="93" t="str">
        <f>IF(F561="","",SUBTOTAL(3,$F$2:$F561))</f>
        <v/>
      </c>
      <c r="E561" s="64" t="str">
        <f>IF(AND(TONGHOP!O561="KTHP",TONGHOP!P561="TL",TONGHOP!I561&lt;&gt;""),TONGHOP!I561,"")</f>
        <v/>
      </c>
      <c r="F561" s="64" t="str">
        <f>IF(AND(TONGHOP!O561="KTHP",TONGHOP!P561="TL",TONGHOP!I561&lt;&gt;""),TONGHOP!R561,"")</f>
        <v/>
      </c>
      <c r="G561" s="64" t="str">
        <f>IF(AND(TONGHOP!O561="KTHP",TONGHOP!P561="VĐ",TONGHOP!I561&lt;&gt;""),TONGHOP!I561,"")</f>
        <v/>
      </c>
      <c r="H561" s="64" t="str">
        <f>IF(AND(TONGHOP!O561="KTHP",TONGHOP!P561="VĐ",TONGHOP!I561&lt;&gt;""),TONGHOP!R561,"")</f>
        <v/>
      </c>
      <c r="I561" s="64" t="str">
        <f>IF(AND(TONGHOP!O561="KTHP",TONGHOP!P561="TH",TONGHOP!I561&lt;&gt;""),TONGHOP!I561,"")</f>
        <v/>
      </c>
      <c r="J561" s="64" t="str">
        <f>IF(AND(TONGHOP!O561="KTHP",TONGHOP!P561="TH",TONGHOP!I561&lt;&gt;""),TONGHOP!R561,"")</f>
        <v/>
      </c>
    </row>
    <row r="562" spans="1:10" hidden="1">
      <c r="A562" s="93">
        <f>IF(C562="","",SUBTOTAL(3,$C$2:$C562))</f>
        <v>0</v>
      </c>
      <c r="B562" s="64" t="str">
        <f>IF(AND(TONGHOP!O562="KTHP",TONGHOP!P562="LT",TONGHOP!I562&lt;&gt;""),TONGHOP!I562,"")</f>
        <v>Trương Thị Hồng</v>
      </c>
      <c r="C562" s="64">
        <f>IF(AND(TONGHOP!O562="KTHP",TONGHOP!P562="LT",TONGHOP!I562&lt;&gt;""),TONGHOP!R562,"")</f>
        <v>49</v>
      </c>
      <c r="D562" s="93" t="str">
        <f>IF(F562="","",SUBTOTAL(3,$F$2:$F562))</f>
        <v/>
      </c>
      <c r="E562" s="64" t="str">
        <f>IF(AND(TONGHOP!O562="KTHP",TONGHOP!P562="TL",TONGHOP!I562&lt;&gt;""),TONGHOP!I562,"")</f>
        <v/>
      </c>
      <c r="F562" s="64" t="str">
        <f>IF(AND(TONGHOP!O562="KTHP",TONGHOP!P562="TL",TONGHOP!I562&lt;&gt;""),TONGHOP!R562,"")</f>
        <v/>
      </c>
      <c r="G562" s="64" t="str">
        <f>IF(AND(TONGHOP!O562="KTHP",TONGHOP!P562="VĐ",TONGHOP!I562&lt;&gt;""),TONGHOP!I562,"")</f>
        <v/>
      </c>
      <c r="H562" s="64" t="str">
        <f>IF(AND(TONGHOP!O562="KTHP",TONGHOP!P562="VĐ",TONGHOP!I562&lt;&gt;""),TONGHOP!R562,"")</f>
        <v/>
      </c>
      <c r="I562" s="64" t="str">
        <f>IF(AND(TONGHOP!O562="KTHP",TONGHOP!P562="TH",TONGHOP!I562&lt;&gt;""),TONGHOP!I562,"")</f>
        <v/>
      </c>
      <c r="J562" s="64" t="str">
        <f>IF(AND(TONGHOP!O562="KTHP",TONGHOP!P562="TH",TONGHOP!I562&lt;&gt;""),TONGHOP!R562,"")</f>
        <v/>
      </c>
    </row>
    <row r="563" spans="1:10" hidden="1">
      <c r="A563" s="93">
        <f>IF(C563="","",SUBTOTAL(3,$C$2:$C563))</f>
        <v>0</v>
      </c>
      <c r="B563" s="64" t="str">
        <f>IF(AND(TONGHOP!O563="KTHP",TONGHOP!P563="LT",TONGHOP!I563&lt;&gt;""),TONGHOP!I563,"")</f>
        <v>Đoàn Thị Điểm</v>
      </c>
      <c r="C563" s="64">
        <f>IF(AND(TONGHOP!O563="KTHP",TONGHOP!P563="LT",TONGHOP!I563&lt;&gt;""),TONGHOP!R563,"")</f>
        <v>51</v>
      </c>
      <c r="D563" s="93" t="str">
        <f>IF(F563="","",SUBTOTAL(3,$F$2:$F563))</f>
        <v/>
      </c>
      <c r="E563" s="64" t="str">
        <f>IF(AND(TONGHOP!O563="KTHP",TONGHOP!P563="TL",TONGHOP!I563&lt;&gt;""),TONGHOP!I563,"")</f>
        <v/>
      </c>
      <c r="F563" s="64" t="str">
        <f>IF(AND(TONGHOP!O563="KTHP",TONGHOP!P563="TL",TONGHOP!I563&lt;&gt;""),TONGHOP!R563,"")</f>
        <v/>
      </c>
      <c r="G563" s="64" t="str">
        <f>IF(AND(TONGHOP!O563="KTHP",TONGHOP!P563="VĐ",TONGHOP!I563&lt;&gt;""),TONGHOP!I563,"")</f>
        <v/>
      </c>
      <c r="H563" s="64" t="str">
        <f>IF(AND(TONGHOP!O563="KTHP",TONGHOP!P563="VĐ",TONGHOP!I563&lt;&gt;""),TONGHOP!R563,"")</f>
        <v/>
      </c>
      <c r="I563" s="64" t="str">
        <f>IF(AND(TONGHOP!O563="KTHP",TONGHOP!P563="TH",TONGHOP!I563&lt;&gt;""),TONGHOP!I563,"")</f>
        <v/>
      </c>
      <c r="J563" s="64" t="str">
        <f>IF(AND(TONGHOP!O563="KTHP",TONGHOP!P563="TH",TONGHOP!I563&lt;&gt;""),TONGHOP!R563,"")</f>
        <v/>
      </c>
    </row>
    <row r="564" spans="1:10" hidden="1">
      <c r="A564" s="93">
        <f>IF(C564="","",SUBTOTAL(3,$C$2:$C564))</f>
        <v>0</v>
      </c>
      <c r="B564" s="64" t="str">
        <f>IF(AND(TONGHOP!O564="KTHP",TONGHOP!P564="LT",TONGHOP!I564&lt;&gt;""),TONGHOP!I564,"")</f>
        <v>Lê Thị Hường</v>
      </c>
      <c r="C564" s="64">
        <f>IF(AND(TONGHOP!O564="KTHP",TONGHOP!P564="LT",TONGHOP!I564&lt;&gt;""),TONGHOP!R564,"")</f>
        <v>39</v>
      </c>
      <c r="D564" s="93" t="str">
        <f>IF(F564="","",SUBTOTAL(3,$F$2:$F564))</f>
        <v/>
      </c>
      <c r="E564" s="64" t="str">
        <f>IF(AND(TONGHOP!O564="KTHP",TONGHOP!P564="TL",TONGHOP!I564&lt;&gt;""),TONGHOP!I564,"")</f>
        <v/>
      </c>
      <c r="F564" s="64" t="str">
        <f>IF(AND(TONGHOP!O564="KTHP",TONGHOP!P564="TL",TONGHOP!I564&lt;&gt;""),TONGHOP!R564,"")</f>
        <v/>
      </c>
      <c r="G564" s="64" t="str">
        <f>IF(AND(TONGHOP!O564="KTHP",TONGHOP!P564="VĐ",TONGHOP!I564&lt;&gt;""),TONGHOP!I564,"")</f>
        <v/>
      </c>
      <c r="H564" s="64" t="str">
        <f>IF(AND(TONGHOP!O564="KTHP",TONGHOP!P564="VĐ",TONGHOP!I564&lt;&gt;""),TONGHOP!R564,"")</f>
        <v/>
      </c>
      <c r="I564" s="64" t="str">
        <f>IF(AND(TONGHOP!O564="KTHP",TONGHOP!P564="TH",TONGHOP!I564&lt;&gt;""),TONGHOP!I564,"")</f>
        <v/>
      </c>
      <c r="J564" s="64" t="str">
        <f>IF(AND(TONGHOP!O564="KTHP",TONGHOP!P564="TH",TONGHOP!I564&lt;&gt;""),TONGHOP!R564,"")</f>
        <v/>
      </c>
    </row>
    <row r="565" spans="1:10" hidden="1">
      <c r="A565" s="93">
        <f>IF(C565="","",SUBTOTAL(3,$C$2:$C565))</f>
        <v>0</v>
      </c>
      <c r="B565" s="64" t="str">
        <f>IF(AND(TONGHOP!O565="KTHP",TONGHOP!P565="LT",TONGHOP!I565&lt;&gt;""),TONGHOP!I565,"")</f>
        <v>Đoàn Thị Điểm</v>
      </c>
      <c r="C565" s="64">
        <f>IF(AND(TONGHOP!O565="KTHP",TONGHOP!P565="LT",TONGHOP!I565&lt;&gt;""),TONGHOP!R565,"")</f>
        <v>38</v>
      </c>
      <c r="D565" s="93" t="str">
        <f>IF(F565="","",SUBTOTAL(3,$F$2:$F565))</f>
        <v/>
      </c>
      <c r="E565" s="64" t="str">
        <f>IF(AND(TONGHOP!O565="KTHP",TONGHOP!P565="TL",TONGHOP!I565&lt;&gt;""),TONGHOP!I565,"")</f>
        <v/>
      </c>
      <c r="F565" s="64" t="str">
        <f>IF(AND(TONGHOP!O565="KTHP",TONGHOP!P565="TL",TONGHOP!I565&lt;&gt;""),TONGHOP!R565,"")</f>
        <v/>
      </c>
      <c r="G565" s="64" t="str">
        <f>IF(AND(TONGHOP!O565="KTHP",TONGHOP!P565="VĐ",TONGHOP!I565&lt;&gt;""),TONGHOP!I565,"")</f>
        <v/>
      </c>
      <c r="H565" s="64" t="str">
        <f>IF(AND(TONGHOP!O565="KTHP",TONGHOP!P565="VĐ",TONGHOP!I565&lt;&gt;""),TONGHOP!R565,"")</f>
        <v/>
      </c>
      <c r="I565" s="64" t="str">
        <f>IF(AND(TONGHOP!O565="KTHP",TONGHOP!P565="TH",TONGHOP!I565&lt;&gt;""),TONGHOP!I565,"")</f>
        <v/>
      </c>
      <c r="J565" s="64" t="str">
        <f>IF(AND(TONGHOP!O565="KTHP",TONGHOP!P565="TH",TONGHOP!I565&lt;&gt;""),TONGHOP!R565,"")</f>
        <v/>
      </c>
    </row>
    <row r="566" spans="1:10" hidden="1">
      <c r="A566" s="93">
        <f>IF(C566="","",SUBTOTAL(3,$C$2:$C566))</f>
        <v>0</v>
      </c>
      <c r="B566" s="64" t="str">
        <f>IF(AND(TONGHOP!O566="KTHP",TONGHOP!P566="LT",TONGHOP!I566&lt;&gt;""),TONGHOP!I566,"")</f>
        <v>Lê Thị Mùi</v>
      </c>
      <c r="C566" s="64">
        <f>IF(AND(TONGHOP!O566="KTHP",TONGHOP!P566="LT",TONGHOP!I566&lt;&gt;""),TONGHOP!R566,"")</f>
        <v>33</v>
      </c>
      <c r="D566" s="93" t="str">
        <f>IF(F566="","",SUBTOTAL(3,$F$2:$F566))</f>
        <v/>
      </c>
      <c r="E566" s="64" t="str">
        <f>IF(AND(TONGHOP!O566="KTHP",TONGHOP!P566="TL",TONGHOP!I566&lt;&gt;""),TONGHOP!I566,"")</f>
        <v/>
      </c>
      <c r="F566" s="64" t="str">
        <f>IF(AND(TONGHOP!O566="KTHP",TONGHOP!P566="TL",TONGHOP!I566&lt;&gt;""),TONGHOP!R566,"")</f>
        <v/>
      </c>
      <c r="G566" s="64" t="str">
        <f>IF(AND(TONGHOP!O566="KTHP",TONGHOP!P566="VĐ",TONGHOP!I566&lt;&gt;""),TONGHOP!I566,"")</f>
        <v/>
      </c>
      <c r="H566" s="64" t="str">
        <f>IF(AND(TONGHOP!O566="KTHP",TONGHOP!P566="VĐ",TONGHOP!I566&lt;&gt;""),TONGHOP!R566,"")</f>
        <v/>
      </c>
      <c r="I566" s="64" t="str">
        <f>IF(AND(TONGHOP!O566="KTHP",TONGHOP!P566="TH",TONGHOP!I566&lt;&gt;""),TONGHOP!I566,"")</f>
        <v/>
      </c>
      <c r="J566" s="64" t="str">
        <f>IF(AND(TONGHOP!O566="KTHP",TONGHOP!P566="TH",TONGHOP!I566&lt;&gt;""),TONGHOP!R566,"")</f>
        <v/>
      </c>
    </row>
    <row r="567" spans="1:10" hidden="1">
      <c r="A567" s="93">
        <f>IF(C567="","",SUBTOTAL(3,$C$2:$C567))</f>
        <v>0</v>
      </c>
      <c r="B567" s="64" t="str">
        <f>IF(AND(TONGHOP!O567="KTHP",TONGHOP!P567="LT",TONGHOP!I567&lt;&gt;""),TONGHOP!I567,"")</f>
        <v>Lê Thị Mùi</v>
      </c>
      <c r="C567" s="64">
        <f>IF(AND(TONGHOP!O567="KTHP",TONGHOP!P567="LT",TONGHOP!I567&lt;&gt;""),TONGHOP!R567,"")</f>
        <v>34</v>
      </c>
      <c r="D567" s="93" t="str">
        <f>IF(F567="","",SUBTOTAL(3,$F$2:$F567))</f>
        <v/>
      </c>
      <c r="E567" s="64" t="str">
        <f>IF(AND(TONGHOP!O567="KTHP",TONGHOP!P567="TL",TONGHOP!I567&lt;&gt;""),TONGHOP!I567,"")</f>
        <v/>
      </c>
      <c r="F567" s="64" t="str">
        <f>IF(AND(TONGHOP!O567="KTHP",TONGHOP!P567="TL",TONGHOP!I567&lt;&gt;""),TONGHOP!R567,"")</f>
        <v/>
      </c>
      <c r="G567" s="64" t="str">
        <f>IF(AND(TONGHOP!O567="KTHP",TONGHOP!P567="VĐ",TONGHOP!I567&lt;&gt;""),TONGHOP!I567,"")</f>
        <v/>
      </c>
      <c r="H567" s="64" t="str">
        <f>IF(AND(TONGHOP!O567="KTHP",TONGHOP!P567="VĐ",TONGHOP!I567&lt;&gt;""),TONGHOP!R567,"")</f>
        <v/>
      </c>
      <c r="I567" s="64" t="str">
        <f>IF(AND(TONGHOP!O567="KTHP",TONGHOP!P567="TH",TONGHOP!I567&lt;&gt;""),TONGHOP!I567,"")</f>
        <v/>
      </c>
      <c r="J567" s="64" t="str">
        <f>IF(AND(TONGHOP!O567="KTHP",TONGHOP!P567="TH",TONGHOP!I567&lt;&gt;""),TONGHOP!R567,"")</f>
        <v/>
      </c>
    </row>
    <row r="568" spans="1:10" hidden="1">
      <c r="A568" s="93">
        <f>IF(C568="","",SUBTOTAL(3,$C$2:$C568))</f>
        <v>0</v>
      </c>
      <c r="B568" s="64" t="str">
        <f>IF(AND(TONGHOP!O568="KTHP",TONGHOP!P568="LT",TONGHOP!I568&lt;&gt;""),TONGHOP!I568,"")</f>
        <v>Trần Hiếu Trinh</v>
      </c>
      <c r="C568" s="64">
        <f>IF(AND(TONGHOP!O568="KTHP",TONGHOP!P568="LT",TONGHOP!I568&lt;&gt;""),TONGHOP!R568,"")</f>
        <v>34</v>
      </c>
      <c r="D568" s="93" t="str">
        <f>IF(F568="","",SUBTOTAL(3,$F$2:$F568))</f>
        <v/>
      </c>
      <c r="E568" s="64" t="str">
        <f>IF(AND(TONGHOP!O568="KTHP",TONGHOP!P568="TL",TONGHOP!I568&lt;&gt;""),TONGHOP!I568,"")</f>
        <v/>
      </c>
      <c r="F568" s="64" t="str">
        <f>IF(AND(TONGHOP!O568="KTHP",TONGHOP!P568="TL",TONGHOP!I568&lt;&gt;""),TONGHOP!R568,"")</f>
        <v/>
      </c>
      <c r="G568" s="64" t="str">
        <f>IF(AND(TONGHOP!O568="KTHP",TONGHOP!P568="VĐ",TONGHOP!I568&lt;&gt;""),TONGHOP!I568,"")</f>
        <v/>
      </c>
      <c r="H568" s="64" t="str">
        <f>IF(AND(TONGHOP!O568="KTHP",TONGHOP!P568="VĐ",TONGHOP!I568&lt;&gt;""),TONGHOP!R568,"")</f>
        <v/>
      </c>
      <c r="I568" s="64" t="str">
        <f>IF(AND(TONGHOP!O568="KTHP",TONGHOP!P568="TH",TONGHOP!I568&lt;&gt;""),TONGHOP!I568,"")</f>
        <v/>
      </c>
      <c r="J568" s="64" t="str">
        <f>IF(AND(TONGHOP!O568="KTHP",TONGHOP!P568="TH",TONGHOP!I568&lt;&gt;""),TONGHOP!R568,"")</f>
        <v/>
      </c>
    </row>
    <row r="569" spans="1:10" hidden="1">
      <c r="A569" s="93" t="str">
        <f>IF(C569="","",SUBTOTAL(3,$C$2:$C569))</f>
        <v/>
      </c>
      <c r="B569" s="64" t="str">
        <f>IF(AND(TONGHOP!O569="KTHP",TONGHOP!P569="LT",TONGHOP!I569&lt;&gt;""),TONGHOP!I569,"")</f>
        <v/>
      </c>
      <c r="C569" s="64" t="str">
        <f>IF(AND(TONGHOP!O569="KTHP",TONGHOP!P569="LT",TONGHOP!I569&lt;&gt;""),TONGHOP!R569,"")</f>
        <v/>
      </c>
      <c r="D569" s="93" t="str">
        <f>IF(F569="","",SUBTOTAL(3,$F$2:$F569))</f>
        <v/>
      </c>
      <c r="E569" s="64" t="str">
        <f>IF(AND(TONGHOP!O569="KTHP",TONGHOP!P569="TL",TONGHOP!I569&lt;&gt;""),TONGHOP!I569,"")</f>
        <v/>
      </c>
      <c r="F569" s="64" t="str">
        <f>IF(AND(TONGHOP!O569="KTHP",TONGHOP!P569="TL",TONGHOP!I569&lt;&gt;""),TONGHOP!R569,"")</f>
        <v/>
      </c>
      <c r="G569" s="64" t="str">
        <f>IF(AND(TONGHOP!O569="KTHP",TONGHOP!P569="VĐ",TONGHOP!I569&lt;&gt;""),TONGHOP!I569,"")</f>
        <v/>
      </c>
      <c r="H569" s="64" t="str">
        <f>IF(AND(TONGHOP!O569="KTHP",TONGHOP!P569="VĐ",TONGHOP!I569&lt;&gt;""),TONGHOP!R569,"")</f>
        <v/>
      </c>
      <c r="I569" s="64" t="str">
        <f>IF(AND(TONGHOP!O569="KTHP",TONGHOP!P569="TH",TONGHOP!I569&lt;&gt;""),TONGHOP!I569,"")</f>
        <v/>
      </c>
      <c r="J569" s="64" t="str">
        <f>IF(AND(TONGHOP!O569="KTHP",TONGHOP!P569="TH",TONGHOP!I569&lt;&gt;""),TONGHOP!R569,"")</f>
        <v/>
      </c>
    </row>
    <row r="570" spans="1:10" hidden="1">
      <c r="A570" s="93" t="str">
        <f>IF(C570="","",SUBTOTAL(3,$C$2:$C570))</f>
        <v/>
      </c>
      <c r="B570" s="64" t="str">
        <f>IF(AND(TONGHOP!O570="KTHP",TONGHOP!P570="LT",TONGHOP!I570&lt;&gt;""),TONGHOP!I570,"")</f>
        <v/>
      </c>
      <c r="C570" s="64" t="str">
        <f>IF(AND(TONGHOP!O570="KTHP",TONGHOP!P570="LT",TONGHOP!I570&lt;&gt;""),TONGHOP!R570,"")</f>
        <v/>
      </c>
      <c r="D570" s="93" t="str">
        <f>IF(F570="","",SUBTOTAL(3,$F$2:$F570))</f>
        <v/>
      </c>
      <c r="E570" s="64" t="str">
        <f>IF(AND(TONGHOP!O570="KTHP",TONGHOP!P570="TL",TONGHOP!I570&lt;&gt;""),TONGHOP!I570,"")</f>
        <v/>
      </c>
      <c r="F570" s="64" t="str">
        <f>IF(AND(TONGHOP!O570="KTHP",TONGHOP!P570="TL",TONGHOP!I570&lt;&gt;""),TONGHOP!R570,"")</f>
        <v/>
      </c>
      <c r="G570" s="64" t="str">
        <f>IF(AND(TONGHOP!O570="KTHP",TONGHOP!P570="VĐ",TONGHOP!I570&lt;&gt;""),TONGHOP!I570,"")</f>
        <v/>
      </c>
      <c r="H570" s="64" t="str">
        <f>IF(AND(TONGHOP!O570="KTHP",TONGHOP!P570="VĐ",TONGHOP!I570&lt;&gt;""),TONGHOP!R570,"")</f>
        <v/>
      </c>
      <c r="I570" s="64" t="str">
        <f>IF(AND(TONGHOP!O570="KTHP",TONGHOP!P570="TH",TONGHOP!I570&lt;&gt;""),TONGHOP!I570,"")</f>
        <v/>
      </c>
      <c r="J570" s="64" t="str">
        <f>IF(AND(TONGHOP!O570="KTHP",TONGHOP!P570="TH",TONGHOP!I570&lt;&gt;""),TONGHOP!R570,"")</f>
        <v/>
      </c>
    </row>
    <row r="571" spans="1:10" hidden="1">
      <c r="A571" s="93">
        <f>IF(C571="","",SUBTOTAL(3,$C$2:$C571))</f>
        <v>0</v>
      </c>
      <c r="B571" s="64" t="str">
        <f>IF(AND(TONGHOP!O571="KTHP",TONGHOP!P571="LT",TONGHOP!I571&lt;&gt;""),TONGHOP!I571,"")</f>
        <v>Lữ Xuân Trang</v>
      </c>
      <c r="C571" s="64">
        <f>IF(AND(TONGHOP!O571="KTHP",TONGHOP!P571="LT",TONGHOP!I571&lt;&gt;""),TONGHOP!R571,"")</f>
        <v>27</v>
      </c>
      <c r="D571" s="93" t="str">
        <f>IF(F571="","",SUBTOTAL(3,$F$2:$F571))</f>
        <v/>
      </c>
      <c r="E571" s="64" t="str">
        <f>IF(AND(TONGHOP!O571="KTHP",TONGHOP!P571="TL",TONGHOP!I571&lt;&gt;""),TONGHOP!I571,"")</f>
        <v/>
      </c>
      <c r="F571" s="64" t="str">
        <f>IF(AND(TONGHOP!O571="KTHP",TONGHOP!P571="TL",TONGHOP!I571&lt;&gt;""),TONGHOP!R571,"")</f>
        <v/>
      </c>
      <c r="G571" s="64" t="str">
        <f>IF(AND(TONGHOP!O571="KTHP",TONGHOP!P571="VĐ",TONGHOP!I571&lt;&gt;""),TONGHOP!I571,"")</f>
        <v/>
      </c>
      <c r="H571" s="64" t="str">
        <f>IF(AND(TONGHOP!O571="KTHP",TONGHOP!P571="VĐ",TONGHOP!I571&lt;&gt;""),TONGHOP!R571,"")</f>
        <v/>
      </c>
      <c r="I571" s="64" t="str">
        <f>IF(AND(TONGHOP!O571="KTHP",TONGHOP!P571="TH",TONGHOP!I571&lt;&gt;""),TONGHOP!I571,"")</f>
        <v/>
      </c>
      <c r="J571" s="64" t="str">
        <f>IF(AND(TONGHOP!O571="KTHP",TONGHOP!P571="TH",TONGHOP!I571&lt;&gt;""),TONGHOP!R571,"")</f>
        <v/>
      </c>
    </row>
    <row r="572" spans="1:10" hidden="1">
      <c r="A572" s="93">
        <f>IF(C572="","",SUBTOTAL(3,$C$2:$C572))</f>
        <v>0</v>
      </c>
      <c r="B572" s="64" t="str">
        <f>IF(AND(TONGHOP!O572="KTHP",TONGHOP!P572="LT",TONGHOP!I572&lt;&gt;""),TONGHOP!I572,"")</f>
        <v>Lê Hồng Vân</v>
      </c>
      <c r="C572" s="64">
        <f>IF(AND(TONGHOP!O572="KTHP",TONGHOP!P572="LT",TONGHOP!I572&lt;&gt;""),TONGHOP!R572,"")</f>
        <v>32</v>
      </c>
      <c r="D572" s="93" t="str">
        <f>IF(F572="","",SUBTOTAL(3,$F$2:$F572))</f>
        <v/>
      </c>
      <c r="E572" s="64" t="str">
        <f>IF(AND(TONGHOP!O572="KTHP",TONGHOP!P572="TL",TONGHOP!I572&lt;&gt;""),TONGHOP!I572,"")</f>
        <v/>
      </c>
      <c r="F572" s="64" t="str">
        <f>IF(AND(TONGHOP!O572="KTHP",TONGHOP!P572="TL",TONGHOP!I572&lt;&gt;""),TONGHOP!R572,"")</f>
        <v/>
      </c>
      <c r="G572" s="64" t="str">
        <f>IF(AND(TONGHOP!O572="KTHP",TONGHOP!P572="VĐ",TONGHOP!I572&lt;&gt;""),TONGHOP!I572,"")</f>
        <v/>
      </c>
      <c r="H572" s="64" t="str">
        <f>IF(AND(TONGHOP!O572="KTHP",TONGHOP!P572="VĐ",TONGHOP!I572&lt;&gt;""),TONGHOP!R572,"")</f>
        <v/>
      </c>
      <c r="I572" s="64" t="str">
        <f>IF(AND(TONGHOP!O572="KTHP",TONGHOP!P572="TH",TONGHOP!I572&lt;&gt;""),TONGHOP!I572,"")</f>
        <v/>
      </c>
      <c r="J572" s="64" t="str">
        <f>IF(AND(TONGHOP!O572="KTHP",TONGHOP!P572="TH",TONGHOP!I572&lt;&gt;""),TONGHOP!R572,"")</f>
        <v/>
      </c>
    </row>
    <row r="573" spans="1:10" hidden="1">
      <c r="A573" s="93">
        <f>IF(C573="","",SUBTOTAL(3,$C$2:$C573))</f>
        <v>0</v>
      </c>
      <c r="B573" s="64" t="str">
        <f>IF(AND(TONGHOP!O573="KTHP",TONGHOP!P573="LT",TONGHOP!I573&lt;&gt;""),TONGHOP!I573,"")</f>
        <v>Nguyễn Ngọc Thọ</v>
      </c>
      <c r="C573" s="64">
        <f>IF(AND(TONGHOP!O573="KTHP",TONGHOP!P573="LT",TONGHOP!I573&lt;&gt;""),TONGHOP!R573,"")</f>
        <v>43</v>
      </c>
      <c r="D573" s="93" t="str">
        <f>IF(F573="","",SUBTOTAL(3,$F$2:$F573))</f>
        <v/>
      </c>
      <c r="E573" s="64" t="str">
        <f>IF(AND(TONGHOP!O573="KTHP",TONGHOP!P573="TL",TONGHOP!I573&lt;&gt;""),TONGHOP!I573,"")</f>
        <v/>
      </c>
      <c r="F573" s="64" t="str">
        <f>IF(AND(TONGHOP!O573="KTHP",TONGHOP!P573="TL",TONGHOP!I573&lt;&gt;""),TONGHOP!R573,"")</f>
        <v/>
      </c>
      <c r="G573" s="64" t="str">
        <f>IF(AND(TONGHOP!O573="KTHP",TONGHOP!P573="VĐ",TONGHOP!I573&lt;&gt;""),TONGHOP!I573,"")</f>
        <v/>
      </c>
      <c r="H573" s="64" t="str">
        <f>IF(AND(TONGHOP!O573="KTHP",TONGHOP!P573="VĐ",TONGHOP!I573&lt;&gt;""),TONGHOP!R573,"")</f>
        <v/>
      </c>
      <c r="I573" s="64" t="str">
        <f>IF(AND(TONGHOP!O573="KTHP",TONGHOP!P573="TH",TONGHOP!I573&lt;&gt;""),TONGHOP!I573,"")</f>
        <v/>
      </c>
      <c r="J573" s="64" t="str">
        <f>IF(AND(TONGHOP!O573="KTHP",TONGHOP!P573="TH",TONGHOP!I573&lt;&gt;""),TONGHOP!R573,"")</f>
        <v/>
      </c>
    </row>
    <row r="574" spans="1:10" hidden="1">
      <c r="A574" s="93" t="str">
        <f>IF(C574="","",SUBTOTAL(3,$C$2:$C574))</f>
        <v/>
      </c>
      <c r="B574" s="64" t="str">
        <f>IF(AND(TONGHOP!O574="KTHP",TONGHOP!P574="LT",TONGHOP!I574&lt;&gt;""),TONGHOP!I574,"")</f>
        <v/>
      </c>
      <c r="C574" s="64" t="str">
        <f>IF(AND(TONGHOP!O574="KTHP",TONGHOP!P574="LT",TONGHOP!I574&lt;&gt;""),TONGHOP!R574,"")</f>
        <v/>
      </c>
      <c r="D574" s="93" t="str">
        <f>IF(F574="","",SUBTOTAL(3,$F$2:$F574))</f>
        <v/>
      </c>
      <c r="E574" s="64" t="str">
        <f>IF(AND(TONGHOP!O574="KTHP",TONGHOP!P574="TL",TONGHOP!I574&lt;&gt;""),TONGHOP!I574,"")</f>
        <v/>
      </c>
      <c r="F574" s="64" t="str">
        <f>IF(AND(TONGHOP!O574="KTHP",TONGHOP!P574="TL",TONGHOP!I574&lt;&gt;""),TONGHOP!R574,"")</f>
        <v/>
      </c>
      <c r="G574" s="64" t="str">
        <f>IF(AND(TONGHOP!O574="KTHP",TONGHOP!P574="VĐ",TONGHOP!I574&lt;&gt;""),TONGHOP!I574,"")</f>
        <v/>
      </c>
      <c r="H574" s="64" t="str">
        <f>IF(AND(TONGHOP!O574="KTHP",TONGHOP!P574="VĐ",TONGHOP!I574&lt;&gt;""),TONGHOP!R574,"")</f>
        <v/>
      </c>
      <c r="I574" s="64" t="str">
        <f>IF(AND(TONGHOP!O574="KTHP",TONGHOP!P574="TH",TONGHOP!I574&lt;&gt;""),TONGHOP!I574,"")</f>
        <v/>
      </c>
      <c r="J574" s="64" t="str">
        <f>IF(AND(TONGHOP!O574="KTHP",TONGHOP!P574="TH",TONGHOP!I574&lt;&gt;""),TONGHOP!R574,"")</f>
        <v/>
      </c>
    </row>
    <row r="575" spans="1:10" hidden="1">
      <c r="A575" s="93">
        <f>IF(C575="","",SUBTOTAL(3,$C$2:$C575))</f>
        <v>0</v>
      </c>
      <c r="B575" s="64" t="str">
        <f>IF(AND(TONGHOP!O575="KTHP",TONGHOP!P575="LT",TONGHOP!I575&lt;&gt;""),TONGHOP!I575,"")</f>
        <v>Nguyễn Ngọc Thọ</v>
      </c>
      <c r="C575" s="64">
        <f>IF(AND(TONGHOP!O575="KTHP",TONGHOP!P575="LT",TONGHOP!I575&lt;&gt;""),TONGHOP!R575,"")</f>
        <v>52</v>
      </c>
      <c r="D575" s="93" t="str">
        <f>IF(F575="","",SUBTOTAL(3,$F$2:$F575))</f>
        <v/>
      </c>
      <c r="E575" s="64" t="str">
        <f>IF(AND(TONGHOP!O575="KTHP",TONGHOP!P575="TL",TONGHOP!I575&lt;&gt;""),TONGHOP!I575,"")</f>
        <v/>
      </c>
      <c r="F575" s="64" t="str">
        <f>IF(AND(TONGHOP!O575="KTHP",TONGHOP!P575="TL",TONGHOP!I575&lt;&gt;""),TONGHOP!R575,"")</f>
        <v/>
      </c>
      <c r="G575" s="64" t="str">
        <f>IF(AND(TONGHOP!O575="KTHP",TONGHOP!P575="VĐ",TONGHOP!I575&lt;&gt;""),TONGHOP!I575,"")</f>
        <v/>
      </c>
      <c r="H575" s="64" t="str">
        <f>IF(AND(TONGHOP!O575="KTHP",TONGHOP!P575="VĐ",TONGHOP!I575&lt;&gt;""),TONGHOP!R575,"")</f>
        <v/>
      </c>
      <c r="I575" s="64" t="str">
        <f>IF(AND(TONGHOP!O575="KTHP",TONGHOP!P575="TH",TONGHOP!I575&lt;&gt;""),TONGHOP!I575,"")</f>
        <v/>
      </c>
      <c r="J575" s="64" t="str">
        <f>IF(AND(TONGHOP!O575="KTHP",TONGHOP!P575="TH",TONGHOP!I575&lt;&gt;""),TONGHOP!R575,"")</f>
        <v/>
      </c>
    </row>
    <row r="576" spans="1:10" hidden="1">
      <c r="A576" s="93" t="str">
        <f>IF(C576="","",SUBTOTAL(3,$C$2:$C576))</f>
        <v/>
      </c>
      <c r="B576" s="64" t="str">
        <f>IF(AND(TONGHOP!O576="KTHP",TONGHOP!P576="LT",TONGHOP!I576&lt;&gt;""),TONGHOP!I576,"")</f>
        <v/>
      </c>
      <c r="C576" s="64" t="str">
        <f>IF(AND(TONGHOP!O576="KTHP",TONGHOP!P576="LT",TONGHOP!I576&lt;&gt;""),TONGHOP!R576,"")</f>
        <v/>
      </c>
      <c r="D576" s="93" t="str">
        <f>IF(F576="","",SUBTOTAL(3,$F$2:$F576))</f>
        <v/>
      </c>
      <c r="E576" s="64" t="str">
        <f>IF(AND(TONGHOP!O576="KTHP",TONGHOP!P576="TL",TONGHOP!I576&lt;&gt;""),TONGHOP!I576,"")</f>
        <v/>
      </c>
      <c r="F576" s="64" t="str">
        <f>IF(AND(TONGHOP!O576="KTHP",TONGHOP!P576="TL",TONGHOP!I576&lt;&gt;""),TONGHOP!R576,"")</f>
        <v/>
      </c>
      <c r="G576" s="64" t="str">
        <f>IF(AND(TONGHOP!O576="KTHP",TONGHOP!P576="VĐ",TONGHOP!I576&lt;&gt;""),TONGHOP!I576,"")</f>
        <v/>
      </c>
      <c r="H576" s="64" t="str">
        <f>IF(AND(TONGHOP!O576="KTHP",TONGHOP!P576="VĐ",TONGHOP!I576&lt;&gt;""),TONGHOP!R576,"")</f>
        <v/>
      </c>
      <c r="I576" s="64" t="str">
        <f>IF(AND(TONGHOP!O576="KTHP",TONGHOP!P576="TH",TONGHOP!I576&lt;&gt;""),TONGHOP!I576,"")</f>
        <v/>
      </c>
      <c r="J576" s="64" t="str">
        <f>IF(AND(TONGHOP!O576="KTHP",TONGHOP!P576="TH",TONGHOP!I576&lt;&gt;""),TONGHOP!R576,"")</f>
        <v/>
      </c>
    </row>
    <row r="577" spans="1:10" hidden="1">
      <c r="A577" s="93">
        <f>IF(C577="","",SUBTOTAL(3,$C$2:$C577))</f>
        <v>0</v>
      </c>
      <c r="B577" s="64" t="str">
        <f>IF(AND(TONGHOP!O577="KTHP",TONGHOP!P577="LT",TONGHOP!I577&lt;&gt;""),TONGHOP!I577,"")</f>
        <v>Nguyễn Vân Giang</v>
      </c>
      <c r="C577" s="64">
        <f>IF(AND(TONGHOP!O577="KTHP",TONGHOP!P577="LT",TONGHOP!I577&lt;&gt;""),TONGHOP!R577,"")</f>
        <v>26</v>
      </c>
      <c r="D577" s="93" t="str">
        <f>IF(F577="","",SUBTOTAL(3,$F$2:$F577))</f>
        <v/>
      </c>
      <c r="E577" s="64" t="str">
        <f>IF(AND(TONGHOP!O577="KTHP",TONGHOP!P577="TL",TONGHOP!I577&lt;&gt;""),TONGHOP!I577,"")</f>
        <v/>
      </c>
      <c r="F577" s="64" t="str">
        <f>IF(AND(TONGHOP!O577="KTHP",TONGHOP!P577="TL",TONGHOP!I577&lt;&gt;""),TONGHOP!R577,"")</f>
        <v/>
      </c>
      <c r="G577" s="64" t="str">
        <f>IF(AND(TONGHOP!O577="KTHP",TONGHOP!P577="VĐ",TONGHOP!I577&lt;&gt;""),TONGHOP!I577,"")</f>
        <v/>
      </c>
      <c r="H577" s="64" t="str">
        <f>IF(AND(TONGHOP!O577="KTHP",TONGHOP!P577="VĐ",TONGHOP!I577&lt;&gt;""),TONGHOP!R577,"")</f>
        <v/>
      </c>
      <c r="I577" s="64" t="str">
        <f>IF(AND(TONGHOP!O577="KTHP",TONGHOP!P577="TH",TONGHOP!I577&lt;&gt;""),TONGHOP!I577,"")</f>
        <v/>
      </c>
      <c r="J577" s="64" t="str">
        <f>IF(AND(TONGHOP!O577="KTHP",TONGHOP!P577="TH",TONGHOP!I577&lt;&gt;""),TONGHOP!R577,"")</f>
        <v/>
      </c>
    </row>
    <row r="578" spans="1:10" hidden="1">
      <c r="A578" s="93">
        <f>IF(C578="","",SUBTOTAL(3,$C$2:$C578))</f>
        <v>0</v>
      </c>
      <c r="B578" s="64" t="str">
        <f>IF(AND(TONGHOP!O578="KTHP",TONGHOP!P578="LT",TONGHOP!I578&lt;&gt;""),TONGHOP!I578,"")</f>
        <v>Nguyễn Vân Giang</v>
      </c>
      <c r="C578" s="64">
        <f>IF(AND(TONGHOP!O578="KTHP",TONGHOP!P578="LT",TONGHOP!I578&lt;&gt;""),TONGHOP!R578,"")</f>
        <v>32</v>
      </c>
      <c r="D578" s="93" t="str">
        <f>IF(F578="","",SUBTOTAL(3,$F$2:$F578))</f>
        <v/>
      </c>
      <c r="E578" s="64" t="str">
        <f>IF(AND(TONGHOP!O578="KTHP",TONGHOP!P578="TL",TONGHOP!I578&lt;&gt;""),TONGHOP!I578,"")</f>
        <v/>
      </c>
      <c r="F578" s="64" t="str">
        <f>IF(AND(TONGHOP!O578="KTHP",TONGHOP!P578="TL",TONGHOP!I578&lt;&gt;""),TONGHOP!R578,"")</f>
        <v/>
      </c>
      <c r="G578" s="64" t="str">
        <f>IF(AND(TONGHOP!O578="KTHP",TONGHOP!P578="VĐ",TONGHOP!I578&lt;&gt;""),TONGHOP!I578,"")</f>
        <v/>
      </c>
      <c r="H578" s="64" t="str">
        <f>IF(AND(TONGHOP!O578="KTHP",TONGHOP!P578="VĐ",TONGHOP!I578&lt;&gt;""),TONGHOP!R578,"")</f>
        <v/>
      </c>
      <c r="I578" s="64" t="str">
        <f>IF(AND(TONGHOP!O578="KTHP",TONGHOP!P578="TH",TONGHOP!I578&lt;&gt;""),TONGHOP!I578,"")</f>
        <v/>
      </c>
      <c r="J578" s="64" t="str">
        <f>IF(AND(TONGHOP!O578="KTHP",TONGHOP!P578="TH",TONGHOP!I578&lt;&gt;""),TONGHOP!R578,"")</f>
        <v/>
      </c>
    </row>
    <row r="579" spans="1:10" hidden="1">
      <c r="A579" s="93">
        <f>IF(C579="","",SUBTOTAL(3,$C$2:$C579))</f>
        <v>0</v>
      </c>
      <c r="B579" s="64" t="str">
        <f>IF(AND(TONGHOP!O579="KTHP",TONGHOP!P579="LT",TONGHOP!I579&lt;&gt;""),TONGHOP!I579,"")</f>
        <v>Đặng Thị Nhật Minh</v>
      </c>
      <c r="C579" s="64">
        <f>IF(AND(TONGHOP!O579="KTHP",TONGHOP!P579="LT",TONGHOP!I579&lt;&gt;""),TONGHOP!R579,"")</f>
        <v>14</v>
      </c>
      <c r="D579" s="93" t="str">
        <f>IF(F579="","",SUBTOTAL(3,$F$2:$F579))</f>
        <v/>
      </c>
      <c r="E579" s="64" t="str">
        <f>IF(AND(TONGHOP!O579="KTHP",TONGHOP!P579="TL",TONGHOP!I579&lt;&gt;""),TONGHOP!I579,"")</f>
        <v/>
      </c>
      <c r="F579" s="64" t="str">
        <f>IF(AND(TONGHOP!O579="KTHP",TONGHOP!P579="TL",TONGHOP!I579&lt;&gt;""),TONGHOP!R579,"")</f>
        <v/>
      </c>
      <c r="G579" s="64" t="str">
        <f>IF(AND(TONGHOP!O579="KTHP",TONGHOP!P579="VĐ",TONGHOP!I579&lt;&gt;""),TONGHOP!I579,"")</f>
        <v/>
      </c>
      <c r="H579" s="64" t="str">
        <f>IF(AND(TONGHOP!O579="KTHP",TONGHOP!P579="VĐ",TONGHOP!I579&lt;&gt;""),TONGHOP!R579,"")</f>
        <v/>
      </c>
      <c r="I579" s="64" t="str">
        <f>IF(AND(TONGHOP!O579="KTHP",TONGHOP!P579="TH",TONGHOP!I579&lt;&gt;""),TONGHOP!I579,"")</f>
        <v/>
      </c>
      <c r="J579" s="64" t="str">
        <f>IF(AND(TONGHOP!O579="KTHP",TONGHOP!P579="TH",TONGHOP!I579&lt;&gt;""),TONGHOP!R579,"")</f>
        <v/>
      </c>
    </row>
    <row r="580" spans="1:10" hidden="1">
      <c r="A580" s="93" t="str">
        <f>IF(C580="","",SUBTOTAL(3,$C$2:$C580))</f>
        <v/>
      </c>
      <c r="B580" s="64" t="str">
        <f>IF(AND(TONGHOP!O580="KTHP",TONGHOP!P580="LT",TONGHOP!I580&lt;&gt;""),TONGHOP!I580,"")</f>
        <v/>
      </c>
      <c r="C580" s="64" t="str">
        <f>IF(AND(TONGHOP!O580="KTHP",TONGHOP!P580="LT",TONGHOP!I580&lt;&gt;""),TONGHOP!R580,"")</f>
        <v/>
      </c>
      <c r="D580" s="93" t="str">
        <f>IF(F580="","",SUBTOTAL(3,$F$2:$F580))</f>
        <v/>
      </c>
      <c r="E580" s="64" t="str">
        <f>IF(AND(TONGHOP!O580="KTHP",TONGHOP!P580="TL",TONGHOP!I580&lt;&gt;""),TONGHOP!I580,"")</f>
        <v/>
      </c>
      <c r="F580" s="64" t="str">
        <f>IF(AND(TONGHOP!O580="KTHP",TONGHOP!P580="TL",TONGHOP!I580&lt;&gt;""),TONGHOP!R580,"")</f>
        <v/>
      </c>
      <c r="G580" s="64" t="str">
        <f>IF(AND(TONGHOP!O580="KTHP",TONGHOP!P580="VĐ",TONGHOP!I580&lt;&gt;""),TONGHOP!I580,"")</f>
        <v/>
      </c>
      <c r="H580" s="64" t="str">
        <f>IF(AND(TONGHOP!O580="KTHP",TONGHOP!P580="VĐ",TONGHOP!I580&lt;&gt;""),TONGHOP!R580,"")</f>
        <v/>
      </c>
      <c r="I580" s="64" t="str">
        <f>IF(AND(TONGHOP!O580="KTHP",TONGHOP!P580="TH",TONGHOP!I580&lt;&gt;""),TONGHOP!I580,"")</f>
        <v/>
      </c>
      <c r="J580" s="64" t="str">
        <f>IF(AND(TONGHOP!O580="KTHP",TONGHOP!P580="TH",TONGHOP!I580&lt;&gt;""),TONGHOP!R580,"")</f>
        <v/>
      </c>
    </row>
    <row r="581" spans="1:10" hidden="1">
      <c r="A581" s="93">
        <f>IF(C581="","",SUBTOTAL(3,$C$2:$C581))</f>
        <v>0</v>
      </c>
      <c r="B581" s="64" t="str">
        <f>IF(AND(TONGHOP!O581="KTHP",TONGHOP!P581="LT",TONGHOP!I581&lt;&gt;""),TONGHOP!I581,"")</f>
        <v>Đặng Thị Nhật Minh</v>
      </c>
      <c r="C581" s="64">
        <f>IF(AND(TONGHOP!O581="KTHP",TONGHOP!P581="LT",TONGHOP!I581&lt;&gt;""),TONGHOP!R581,"")</f>
        <v>15</v>
      </c>
      <c r="D581" s="93" t="str">
        <f>IF(F581="","",SUBTOTAL(3,$F$2:$F581))</f>
        <v/>
      </c>
      <c r="E581" s="64" t="str">
        <f>IF(AND(TONGHOP!O581="KTHP",TONGHOP!P581="TL",TONGHOP!I581&lt;&gt;""),TONGHOP!I581,"")</f>
        <v/>
      </c>
      <c r="F581" s="64" t="str">
        <f>IF(AND(TONGHOP!O581="KTHP",TONGHOP!P581="TL",TONGHOP!I581&lt;&gt;""),TONGHOP!R581,"")</f>
        <v/>
      </c>
      <c r="G581" s="64" t="str">
        <f>IF(AND(TONGHOP!O581="KTHP",TONGHOP!P581="VĐ",TONGHOP!I581&lt;&gt;""),TONGHOP!I581,"")</f>
        <v/>
      </c>
      <c r="H581" s="64" t="str">
        <f>IF(AND(TONGHOP!O581="KTHP",TONGHOP!P581="VĐ",TONGHOP!I581&lt;&gt;""),TONGHOP!R581,"")</f>
        <v/>
      </c>
      <c r="I581" s="64" t="str">
        <f>IF(AND(TONGHOP!O581="KTHP",TONGHOP!P581="TH",TONGHOP!I581&lt;&gt;""),TONGHOP!I581,"")</f>
        <v/>
      </c>
      <c r="J581" s="64" t="str">
        <f>IF(AND(TONGHOP!O581="KTHP",TONGHOP!P581="TH",TONGHOP!I581&lt;&gt;""),TONGHOP!R581,"")</f>
        <v/>
      </c>
    </row>
    <row r="582" spans="1:10" hidden="1">
      <c r="A582" s="93" t="str">
        <f>IF(C582="","",SUBTOTAL(3,$C$2:$C582))</f>
        <v/>
      </c>
      <c r="B582" s="64" t="str">
        <f>IF(AND(TONGHOP!O582="KTHP",TONGHOP!P582="LT",TONGHOP!I582&lt;&gt;""),TONGHOP!I582,"")</f>
        <v/>
      </c>
      <c r="C582" s="64" t="str">
        <f>IF(AND(TONGHOP!O582="KTHP",TONGHOP!P582="LT",TONGHOP!I582&lt;&gt;""),TONGHOP!R582,"")</f>
        <v/>
      </c>
      <c r="D582" s="93" t="str">
        <f>IF(F582="","",SUBTOTAL(3,$F$2:$F582))</f>
        <v/>
      </c>
      <c r="E582" s="64" t="str">
        <f>IF(AND(TONGHOP!O582="KTHP",TONGHOP!P582="TL",TONGHOP!I582&lt;&gt;""),TONGHOP!I582,"")</f>
        <v/>
      </c>
      <c r="F582" s="64" t="str">
        <f>IF(AND(TONGHOP!O582="KTHP",TONGHOP!P582="TL",TONGHOP!I582&lt;&gt;""),TONGHOP!R582,"")</f>
        <v/>
      </c>
      <c r="G582" s="64" t="str">
        <f>IF(AND(TONGHOP!O582="KTHP",TONGHOP!P582="VĐ",TONGHOP!I582&lt;&gt;""),TONGHOP!I582,"")</f>
        <v/>
      </c>
      <c r="H582" s="64" t="str">
        <f>IF(AND(TONGHOP!O582="KTHP",TONGHOP!P582="VĐ",TONGHOP!I582&lt;&gt;""),TONGHOP!R582,"")</f>
        <v/>
      </c>
      <c r="I582" s="64" t="str">
        <f>IF(AND(TONGHOP!O582="KTHP",TONGHOP!P582="TH",TONGHOP!I582&lt;&gt;""),TONGHOP!I582,"")</f>
        <v/>
      </c>
      <c r="J582" s="64" t="str">
        <f>IF(AND(TONGHOP!O582="KTHP",TONGHOP!P582="TH",TONGHOP!I582&lt;&gt;""),TONGHOP!R582,"")</f>
        <v/>
      </c>
    </row>
    <row r="583" spans="1:10" hidden="1">
      <c r="A583" s="93">
        <f>IF(C583="","",SUBTOTAL(3,$C$2:$C583))</f>
        <v>0</v>
      </c>
      <c r="B583" s="64" t="str">
        <f>IF(AND(TONGHOP!O583="KTHP",TONGHOP!P583="LT",TONGHOP!I583&lt;&gt;""),TONGHOP!I583,"")</f>
        <v>Đặng Thị Nhật Minh</v>
      </c>
      <c r="C583" s="64">
        <f>IF(AND(TONGHOP!O583="KTHP",TONGHOP!P583="LT",TONGHOP!I583&lt;&gt;""),TONGHOP!R583,"")</f>
        <v>18</v>
      </c>
      <c r="D583" s="93" t="str">
        <f>IF(F583="","",SUBTOTAL(3,$F$2:$F583))</f>
        <v/>
      </c>
      <c r="E583" s="64" t="str">
        <f>IF(AND(TONGHOP!O583="KTHP",TONGHOP!P583="TL",TONGHOP!I583&lt;&gt;""),TONGHOP!I583,"")</f>
        <v/>
      </c>
      <c r="F583" s="64" t="str">
        <f>IF(AND(TONGHOP!O583="KTHP",TONGHOP!P583="TL",TONGHOP!I583&lt;&gt;""),TONGHOP!R583,"")</f>
        <v/>
      </c>
      <c r="G583" s="64" t="str">
        <f>IF(AND(TONGHOP!O583="KTHP",TONGHOP!P583="VĐ",TONGHOP!I583&lt;&gt;""),TONGHOP!I583,"")</f>
        <v/>
      </c>
      <c r="H583" s="64" t="str">
        <f>IF(AND(TONGHOP!O583="KTHP",TONGHOP!P583="VĐ",TONGHOP!I583&lt;&gt;""),TONGHOP!R583,"")</f>
        <v/>
      </c>
      <c r="I583" s="64" t="str">
        <f>IF(AND(TONGHOP!O583="KTHP",TONGHOP!P583="TH",TONGHOP!I583&lt;&gt;""),TONGHOP!I583,"")</f>
        <v/>
      </c>
      <c r="J583" s="64" t="str">
        <f>IF(AND(TONGHOP!O583="KTHP",TONGHOP!P583="TH",TONGHOP!I583&lt;&gt;""),TONGHOP!R583,"")</f>
        <v/>
      </c>
    </row>
    <row r="584" spans="1:10" hidden="1">
      <c r="A584" s="93" t="str">
        <f>IF(C584="","",SUBTOTAL(3,$C$2:$C584))</f>
        <v/>
      </c>
      <c r="B584" s="64" t="str">
        <f>IF(AND(TONGHOP!O584="KTHP",TONGHOP!P584="LT",TONGHOP!I584&lt;&gt;""),TONGHOP!I584,"")</f>
        <v/>
      </c>
      <c r="C584" s="64" t="str">
        <f>IF(AND(TONGHOP!O584="KTHP",TONGHOP!P584="LT",TONGHOP!I584&lt;&gt;""),TONGHOP!R584,"")</f>
        <v/>
      </c>
      <c r="D584" s="93" t="str">
        <f>IF(F584="","",SUBTOTAL(3,$F$2:$F584))</f>
        <v/>
      </c>
      <c r="E584" s="64" t="str">
        <f>IF(AND(TONGHOP!O584="KTHP",TONGHOP!P584="TL",TONGHOP!I584&lt;&gt;""),TONGHOP!I584,"")</f>
        <v/>
      </c>
      <c r="F584" s="64" t="str">
        <f>IF(AND(TONGHOP!O584="KTHP",TONGHOP!P584="TL",TONGHOP!I584&lt;&gt;""),TONGHOP!R584,"")</f>
        <v/>
      </c>
      <c r="G584" s="64" t="str">
        <f>IF(AND(TONGHOP!O584="KTHP",TONGHOP!P584="VĐ",TONGHOP!I584&lt;&gt;""),TONGHOP!I584,"")</f>
        <v/>
      </c>
      <c r="H584" s="64" t="str">
        <f>IF(AND(TONGHOP!O584="KTHP",TONGHOP!P584="VĐ",TONGHOP!I584&lt;&gt;""),TONGHOP!R584,"")</f>
        <v/>
      </c>
      <c r="I584" s="64" t="str">
        <f>IF(AND(TONGHOP!O584="KTHP",TONGHOP!P584="TH",TONGHOP!I584&lt;&gt;""),TONGHOP!I584,"")</f>
        <v/>
      </c>
      <c r="J584" s="64" t="str">
        <f>IF(AND(TONGHOP!O584="KTHP",TONGHOP!P584="TH",TONGHOP!I584&lt;&gt;""),TONGHOP!R584,"")</f>
        <v/>
      </c>
    </row>
    <row r="585" spans="1:10" hidden="1">
      <c r="A585" s="93">
        <f>IF(C585="","",SUBTOTAL(3,$C$2:$C585))</f>
        <v>0</v>
      </c>
      <c r="B585" s="64" t="str">
        <f>IF(AND(TONGHOP!O585="KTHP",TONGHOP!P585="LT",TONGHOP!I585&lt;&gt;""),TONGHOP!I585,"")</f>
        <v>Trần Văn Lượng</v>
      </c>
      <c r="C585" s="64">
        <f>IF(AND(TONGHOP!O585="KTHP",TONGHOP!P585="LT",TONGHOP!I585&lt;&gt;""),TONGHOP!R585,"")</f>
        <v>53</v>
      </c>
      <c r="D585" s="93" t="str">
        <f>IF(F585="","",SUBTOTAL(3,$F$2:$F585))</f>
        <v/>
      </c>
      <c r="E585" s="64" t="str">
        <f>IF(AND(TONGHOP!O585="KTHP",TONGHOP!P585="TL",TONGHOP!I585&lt;&gt;""),TONGHOP!I585,"")</f>
        <v/>
      </c>
      <c r="F585" s="64" t="str">
        <f>IF(AND(TONGHOP!O585="KTHP",TONGHOP!P585="TL",TONGHOP!I585&lt;&gt;""),TONGHOP!R585,"")</f>
        <v/>
      </c>
      <c r="G585" s="64" t="str">
        <f>IF(AND(TONGHOP!O585="KTHP",TONGHOP!P585="VĐ",TONGHOP!I585&lt;&gt;""),TONGHOP!I585,"")</f>
        <v/>
      </c>
      <c r="H585" s="64" t="str">
        <f>IF(AND(TONGHOP!O585="KTHP",TONGHOP!P585="VĐ",TONGHOP!I585&lt;&gt;""),TONGHOP!R585,"")</f>
        <v/>
      </c>
      <c r="I585" s="64" t="str">
        <f>IF(AND(TONGHOP!O585="KTHP",TONGHOP!P585="TH",TONGHOP!I585&lt;&gt;""),TONGHOP!I585,"")</f>
        <v/>
      </c>
      <c r="J585" s="64" t="str">
        <f>IF(AND(TONGHOP!O585="KTHP",TONGHOP!P585="TH",TONGHOP!I585&lt;&gt;""),TONGHOP!R585,"")</f>
        <v/>
      </c>
    </row>
    <row r="586" spans="1:10" hidden="1">
      <c r="A586" s="93" t="str">
        <f>IF(C586="","",SUBTOTAL(3,$C$2:$C586))</f>
        <v/>
      </c>
      <c r="B586" s="64" t="str">
        <f>IF(AND(TONGHOP!O586="KTHP",TONGHOP!P586="LT",TONGHOP!I586&lt;&gt;""),TONGHOP!I586,"")</f>
        <v/>
      </c>
      <c r="C586" s="64" t="str">
        <f>IF(AND(TONGHOP!O586="KTHP",TONGHOP!P586="LT",TONGHOP!I586&lt;&gt;""),TONGHOP!R586,"")</f>
        <v/>
      </c>
      <c r="D586" s="93" t="str">
        <f>IF(F586="","",SUBTOTAL(3,$F$2:$F586))</f>
        <v/>
      </c>
      <c r="E586" s="64" t="str">
        <f>IF(AND(TONGHOP!O586="KTHP",TONGHOP!P586="TL",TONGHOP!I586&lt;&gt;""),TONGHOP!I586,"")</f>
        <v/>
      </c>
      <c r="F586" s="64" t="str">
        <f>IF(AND(TONGHOP!O586="KTHP",TONGHOP!P586="TL",TONGHOP!I586&lt;&gt;""),TONGHOP!R586,"")</f>
        <v/>
      </c>
      <c r="G586" s="64" t="str">
        <f>IF(AND(TONGHOP!O586="KTHP",TONGHOP!P586="VĐ",TONGHOP!I586&lt;&gt;""),TONGHOP!I586,"")</f>
        <v/>
      </c>
      <c r="H586" s="64" t="str">
        <f>IF(AND(TONGHOP!O586="KTHP",TONGHOP!P586="VĐ",TONGHOP!I586&lt;&gt;""),TONGHOP!R586,"")</f>
        <v/>
      </c>
      <c r="I586" s="64" t="str">
        <f>IF(AND(TONGHOP!O586="KTHP",TONGHOP!P586="TH",TONGHOP!I586&lt;&gt;""),TONGHOP!I586,"")</f>
        <v/>
      </c>
      <c r="J586" s="64" t="str">
        <f>IF(AND(TONGHOP!O586="KTHP",TONGHOP!P586="TH",TONGHOP!I586&lt;&gt;""),TONGHOP!R586,"")</f>
        <v/>
      </c>
    </row>
    <row r="587" spans="1:10" hidden="1">
      <c r="A587" s="93">
        <f>IF(C587="","",SUBTOTAL(3,$C$2:$C587))</f>
        <v>0</v>
      </c>
      <c r="B587" s="64" t="str">
        <f>IF(AND(TONGHOP!O587="KTHP",TONGHOP!P587="LT",TONGHOP!I587&lt;&gt;""),TONGHOP!I587,"")</f>
        <v>Trần Văn Lượng</v>
      </c>
      <c r="C587" s="64">
        <f>IF(AND(TONGHOP!O587="KTHP",TONGHOP!P587="LT",TONGHOP!I587&lt;&gt;""),TONGHOP!R587,"")</f>
        <v>40</v>
      </c>
      <c r="D587" s="93" t="str">
        <f>IF(F587="","",SUBTOTAL(3,$F$2:$F587))</f>
        <v/>
      </c>
      <c r="E587" s="64" t="str">
        <f>IF(AND(TONGHOP!O587="KTHP",TONGHOP!P587="TL",TONGHOP!I587&lt;&gt;""),TONGHOP!I587,"")</f>
        <v/>
      </c>
      <c r="F587" s="64" t="str">
        <f>IF(AND(TONGHOP!O587="KTHP",TONGHOP!P587="TL",TONGHOP!I587&lt;&gt;""),TONGHOP!R587,"")</f>
        <v/>
      </c>
      <c r="G587" s="64" t="str">
        <f>IF(AND(TONGHOP!O587="KTHP",TONGHOP!P587="VĐ",TONGHOP!I587&lt;&gt;""),TONGHOP!I587,"")</f>
        <v/>
      </c>
      <c r="H587" s="64" t="str">
        <f>IF(AND(TONGHOP!O587="KTHP",TONGHOP!P587="VĐ",TONGHOP!I587&lt;&gt;""),TONGHOP!R587,"")</f>
        <v/>
      </c>
      <c r="I587" s="64" t="str">
        <f>IF(AND(TONGHOP!O587="KTHP",TONGHOP!P587="TH",TONGHOP!I587&lt;&gt;""),TONGHOP!I587,"")</f>
        <v/>
      </c>
      <c r="J587" s="64" t="str">
        <f>IF(AND(TONGHOP!O587="KTHP",TONGHOP!P587="TH",TONGHOP!I587&lt;&gt;""),TONGHOP!R587,"")</f>
        <v/>
      </c>
    </row>
    <row r="588" spans="1:10" hidden="1">
      <c r="A588" s="93">
        <f>IF(C588="","",SUBTOTAL(3,$C$2:$C588))</f>
        <v>0</v>
      </c>
      <c r="B588" s="64" t="str">
        <f>IF(AND(TONGHOP!O588="KTHP",TONGHOP!P588="LT",TONGHOP!I588&lt;&gt;""),TONGHOP!I588,"")</f>
        <v>Trần Văn Lượng</v>
      </c>
      <c r="C588" s="64">
        <f>IF(AND(TONGHOP!O588="KTHP",TONGHOP!P588="LT",TONGHOP!I588&lt;&gt;""),TONGHOP!R588,"")</f>
        <v>52</v>
      </c>
      <c r="D588" s="93" t="str">
        <f>IF(F588="","",SUBTOTAL(3,$F$2:$F588))</f>
        <v/>
      </c>
      <c r="E588" s="64" t="str">
        <f>IF(AND(TONGHOP!O588="KTHP",TONGHOP!P588="TL",TONGHOP!I588&lt;&gt;""),TONGHOP!I588,"")</f>
        <v/>
      </c>
      <c r="F588" s="64" t="str">
        <f>IF(AND(TONGHOP!O588="KTHP",TONGHOP!P588="TL",TONGHOP!I588&lt;&gt;""),TONGHOP!R588,"")</f>
        <v/>
      </c>
      <c r="G588" s="64" t="str">
        <f>IF(AND(TONGHOP!O588="KTHP",TONGHOP!P588="VĐ",TONGHOP!I588&lt;&gt;""),TONGHOP!I588,"")</f>
        <v/>
      </c>
      <c r="H588" s="64" t="str">
        <f>IF(AND(TONGHOP!O588="KTHP",TONGHOP!P588="VĐ",TONGHOP!I588&lt;&gt;""),TONGHOP!R588,"")</f>
        <v/>
      </c>
      <c r="I588" s="64" t="str">
        <f>IF(AND(TONGHOP!O588="KTHP",TONGHOP!P588="TH",TONGHOP!I588&lt;&gt;""),TONGHOP!I588,"")</f>
        <v/>
      </c>
      <c r="J588" s="64" t="str">
        <f>IF(AND(TONGHOP!O588="KTHP",TONGHOP!P588="TH",TONGHOP!I588&lt;&gt;""),TONGHOP!R588,"")</f>
        <v/>
      </c>
    </row>
    <row r="589" spans="1:10" hidden="1">
      <c r="A589" s="93">
        <f>IF(C589="","",SUBTOTAL(3,$C$2:$C589))</f>
        <v>0</v>
      </c>
      <c r="B589" s="64" t="str">
        <f>IF(AND(TONGHOP!O589="KTHP",TONGHOP!P589="LT",TONGHOP!I589&lt;&gt;""),TONGHOP!I589,"")</f>
        <v>Nguyễn Nguyên Hoàng Ngọc Quyên</v>
      </c>
      <c r="C589" s="64">
        <f>IF(AND(TONGHOP!O589="KTHP",TONGHOP!P589="LT",TONGHOP!I589&lt;&gt;""),TONGHOP!R589,"")</f>
        <v>45</v>
      </c>
      <c r="D589" s="93" t="str">
        <f>IF(F589="","",SUBTOTAL(3,$F$2:$F589))</f>
        <v/>
      </c>
      <c r="E589" s="64" t="str">
        <f>IF(AND(TONGHOP!O589="KTHP",TONGHOP!P589="TL",TONGHOP!I589&lt;&gt;""),TONGHOP!I589,"")</f>
        <v/>
      </c>
      <c r="F589" s="64" t="str">
        <f>IF(AND(TONGHOP!O589="KTHP",TONGHOP!P589="TL",TONGHOP!I589&lt;&gt;""),TONGHOP!R589,"")</f>
        <v/>
      </c>
      <c r="G589" s="64" t="str">
        <f>IF(AND(TONGHOP!O589="KTHP",TONGHOP!P589="VĐ",TONGHOP!I589&lt;&gt;""),TONGHOP!I589,"")</f>
        <v/>
      </c>
      <c r="H589" s="64" t="str">
        <f>IF(AND(TONGHOP!O589="KTHP",TONGHOP!P589="VĐ",TONGHOP!I589&lt;&gt;""),TONGHOP!R589,"")</f>
        <v/>
      </c>
      <c r="I589" s="64" t="str">
        <f>IF(AND(TONGHOP!O589="KTHP",TONGHOP!P589="TH",TONGHOP!I589&lt;&gt;""),TONGHOP!I589,"")</f>
        <v/>
      </c>
      <c r="J589" s="64" t="str">
        <f>IF(AND(TONGHOP!O589="KTHP",TONGHOP!P589="TH",TONGHOP!I589&lt;&gt;""),TONGHOP!R589,"")</f>
        <v/>
      </c>
    </row>
    <row r="590" spans="1:10" hidden="1">
      <c r="A590" s="93" t="str">
        <f>IF(C590="","",SUBTOTAL(3,$C$2:$C590))</f>
        <v/>
      </c>
      <c r="B590" s="64" t="str">
        <f>IF(AND(TONGHOP!O590="KTHP",TONGHOP!P590="LT",TONGHOP!I590&lt;&gt;""),TONGHOP!I590,"")</f>
        <v/>
      </c>
      <c r="C590" s="64" t="str">
        <f>IF(AND(TONGHOP!O590="KTHP",TONGHOP!P590="LT",TONGHOP!I590&lt;&gt;""),TONGHOP!R590,"")</f>
        <v/>
      </c>
      <c r="D590" s="93" t="str">
        <f>IF(F590="","",SUBTOTAL(3,$F$2:$F590))</f>
        <v/>
      </c>
      <c r="E590" s="64" t="str">
        <f>IF(AND(TONGHOP!O590="KTHP",TONGHOP!P590="TL",TONGHOP!I590&lt;&gt;""),TONGHOP!I590,"")</f>
        <v/>
      </c>
      <c r="F590" s="64" t="str">
        <f>IF(AND(TONGHOP!O590="KTHP",TONGHOP!P590="TL",TONGHOP!I590&lt;&gt;""),TONGHOP!R590,"")</f>
        <v/>
      </c>
      <c r="G590" s="64" t="str">
        <f>IF(AND(TONGHOP!O590="KTHP",TONGHOP!P590="VĐ",TONGHOP!I590&lt;&gt;""),TONGHOP!I590,"")</f>
        <v/>
      </c>
      <c r="H590" s="64" t="str">
        <f>IF(AND(TONGHOP!O590="KTHP",TONGHOP!P590="VĐ",TONGHOP!I590&lt;&gt;""),TONGHOP!R590,"")</f>
        <v/>
      </c>
      <c r="I590" s="64" t="str">
        <f>IF(AND(TONGHOP!O590="KTHP",TONGHOP!P590="TH",TONGHOP!I590&lt;&gt;""),TONGHOP!I590,"")</f>
        <v/>
      </c>
      <c r="J590" s="64" t="str">
        <f>IF(AND(TONGHOP!O590="KTHP",TONGHOP!P590="TH",TONGHOP!I590&lt;&gt;""),TONGHOP!R590,"")</f>
        <v/>
      </c>
    </row>
    <row r="591" spans="1:10" hidden="1">
      <c r="A591" s="93">
        <f>IF(C591="","",SUBTOTAL(3,$C$2:$C591))</f>
        <v>0</v>
      </c>
      <c r="B591" s="64" t="str">
        <f>IF(AND(TONGHOP!O591="KTHP",TONGHOP!P591="LT",TONGHOP!I591&lt;&gt;""),TONGHOP!I591,"")</f>
        <v>Trần Văn Lượng</v>
      </c>
      <c r="C591" s="64">
        <f>IF(AND(TONGHOP!O591="KTHP",TONGHOP!P591="LT",TONGHOP!I591&lt;&gt;""),TONGHOP!R591,"")</f>
        <v>57</v>
      </c>
      <c r="D591" s="93" t="str">
        <f>IF(F591="","",SUBTOTAL(3,$F$2:$F591))</f>
        <v/>
      </c>
      <c r="E591" s="64" t="str">
        <f>IF(AND(TONGHOP!O591="KTHP",TONGHOP!P591="TL",TONGHOP!I591&lt;&gt;""),TONGHOP!I591,"")</f>
        <v/>
      </c>
      <c r="F591" s="64" t="str">
        <f>IF(AND(TONGHOP!O591="KTHP",TONGHOP!P591="TL",TONGHOP!I591&lt;&gt;""),TONGHOP!R591,"")</f>
        <v/>
      </c>
      <c r="G591" s="64" t="str">
        <f>IF(AND(TONGHOP!O591="KTHP",TONGHOP!P591="VĐ",TONGHOP!I591&lt;&gt;""),TONGHOP!I591,"")</f>
        <v/>
      </c>
      <c r="H591" s="64" t="str">
        <f>IF(AND(TONGHOP!O591="KTHP",TONGHOP!P591="VĐ",TONGHOP!I591&lt;&gt;""),TONGHOP!R591,"")</f>
        <v/>
      </c>
      <c r="I591" s="64" t="str">
        <f>IF(AND(TONGHOP!O591="KTHP",TONGHOP!P591="TH",TONGHOP!I591&lt;&gt;""),TONGHOP!I591,"")</f>
        <v/>
      </c>
      <c r="J591" s="64" t="str">
        <f>IF(AND(TONGHOP!O591="KTHP",TONGHOP!P591="TH",TONGHOP!I591&lt;&gt;""),TONGHOP!R591,"")</f>
        <v/>
      </c>
    </row>
    <row r="592" spans="1:10" hidden="1">
      <c r="A592" s="93">
        <f>IF(C592="","",SUBTOTAL(3,$C$2:$C592))</f>
        <v>0</v>
      </c>
      <c r="B592" s="64" t="str">
        <f>IF(AND(TONGHOP!O592="KTHP",TONGHOP!P592="LT",TONGHOP!I592&lt;&gt;""),TONGHOP!I592,"")</f>
        <v>Trần Văn Lượng</v>
      </c>
      <c r="C592" s="64">
        <f>IF(AND(TONGHOP!O592="KTHP",TONGHOP!P592="LT",TONGHOP!I592&lt;&gt;""),TONGHOP!R592,"")</f>
        <v>56</v>
      </c>
      <c r="D592" s="93" t="str">
        <f>IF(F592="","",SUBTOTAL(3,$F$2:$F592))</f>
        <v/>
      </c>
      <c r="E592" s="64" t="str">
        <f>IF(AND(TONGHOP!O592="KTHP",TONGHOP!P592="TL",TONGHOP!I592&lt;&gt;""),TONGHOP!I592,"")</f>
        <v/>
      </c>
      <c r="F592" s="64" t="str">
        <f>IF(AND(TONGHOP!O592="KTHP",TONGHOP!P592="TL",TONGHOP!I592&lt;&gt;""),TONGHOP!R592,"")</f>
        <v/>
      </c>
      <c r="G592" s="64" t="str">
        <f>IF(AND(TONGHOP!O592="KTHP",TONGHOP!P592="VĐ",TONGHOP!I592&lt;&gt;""),TONGHOP!I592,"")</f>
        <v/>
      </c>
      <c r="H592" s="64" t="str">
        <f>IF(AND(TONGHOP!O592="KTHP",TONGHOP!P592="VĐ",TONGHOP!I592&lt;&gt;""),TONGHOP!R592,"")</f>
        <v/>
      </c>
      <c r="I592" s="64" t="str">
        <f>IF(AND(TONGHOP!O592="KTHP",TONGHOP!P592="TH",TONGHOP!I592&lt;&gt;""),TONGHOP!I592,"")</f>
        <v/>
      </c>
      <c r="J592" s="64" t="str">
        <f>IF(AND(TONGHOP!O592="KTHP",TONGHOP!P592="TH",TONGHOP!I592&lt;&gt;""),TONGHOP!R592,"")</f>
        <v/>
      </c>
    </row>
    <row r="593" spans="1:10" hidden="1">
      <c r="A593" s="93">
        <f>IF(C593="","",SUBTOTAL(3,$C$2:$C593))</f>
        <v>0</v>
      </c>
      <c r="B593" s="64" t="str">
        <f>IF(AND(TONGHOP!O593="KTHP",TONGHOP!P593="LT",TONGHOP!I593&lt;&gt;""),TONGHOP!I593,"")</f>
        <v>Bùi Thành Dũng</v>
      </c>
      <c r="C593" s="64">
        <f>IF(AND(TONGHOP!O593="KTHP",TONGHOP!P593="LT",TONGHOP!I593&lt;&gt;""),TONGHOP!R593,"")</f>
        <v>47</v>
      </c>
      <c r="D593" s="93" t="str">
        <f>IF(F593="","",SUBTOTAL(3,$F$2:$F593))</f>
        <v/>
      </c>
      <c r="E593" s="64" t="str">
        <f>IF(AND(TONGHOP!O593="KTHP",TONGHOP!P593="TL",TONGHOP!I593&lt;&gt;""),TONGHOP!I593,"")</f>
        <v/>
      </c>
      <c r="F593" s="64" t="str">
        <f>IF(AND(TONGHOP!O593="KTHP",TONGHOP!P593="TL",TONGHOP!I593&lt;&gt;""),TONGHOP!R593,"")</f>
        <v/>
      </c>
      <c r="G593" s="64" t="str">
        <f>IF(AND(TONGHOP!O593="KTHP",TONGHOP!P593="VĐ",TONGHOP!I593&lt;&gt;""),TONGHOP!I593,"")</f>
        <v/>
      </c>
      <c r="H593" s="64" t="str">
        <f>IF(AND(TONGHOP!O593="KTHP",TONGHOP!P593="VĐ",TONGHOP!I593&lt;&gt;""),TONGHOP!R593,"")</f>
        <v/>
      </c>
      <c r="I593" s="64" t="str">
        <f>IF(AND(TONGHOP!O593="KTHP",TONGHOP!P593="TH",TONGHOP!I593&lt;&gt;""),TONGHOP!I593,"")</f>
        <v/>
      </c>
      <c r="J593" s="64" t="str">
        <f>IF(AND(TONGHOP!O593="KTHP",TONGHOP!P593="TH",TONGHOP!I593&lt;&gt;""),TONGHOP!R593,"")</f>
        <v/>
      </c>
    </row>
    <row r="594" spans="1:10" hidden="1">
      <c r="A594" s="93">
        <f>IF(C594="","",SUBTOTAL(3,$C$2:$C594))</f>
        <v>0</v>
      </c>
      <c r="B594" s="64" t="str">
        <f>IF(AND(TONGHOP!O594="KTHP",TONGHOP!P594="LT",TONGHOP!I594&lt;&gt;""),TONGHOP!I594,"")</f>
        <v>Bùi Thành Dũng</v>
      </c>
      <c r="C594" s="64">
        <f>IF(AND(TONGHOP!O594="KTHP",TONGHOP!P594="LT",TONGHOP!I594&lt;&gt;""),TONGHOP!R594,"")</f>
        <v>46</v>
      </c>
      <c r="D594" s="93" t="str">
        <f>IF(F594="","",SUBTOTAL(3,$F$2:$F594))</f>
        <v/>
      </c>
      <c r="E594" s="64" t="str">
        <f>IF(AND(TONGHOP!O594="KTHP",TONGHOP!P594="TL",TONGHOP!I594&lt;&gt;""),TONGHOP!I594,"")</f>
        <v/>
      </c>
      <c r="F594" s="64" t="str">
        <f>IF(AND(TONGHOP!O594="KTHP",TONGHOP!P594="TL",TONGHOP!I594&lt;&gt;""),TONGHOP!R594,"")</f>
        <v/>
      </c>
      <c r="G594" s="64" t="str">
        <f>IF(AND(TONGHOP!O594="KTHP",TONGHOP!P594="VĐ",TONGHOP!I594&lt;&gt;""),TONGHOP!I594,"")</f>
        <v/>
      </c>
      <c r="H594" s="64" t="str">
        <f>IF(AND(TONGHOP!O594="KTHP",TONGHOP!P594="VĐ",TONGHOP!I594&lt;&gt;""),TONGHOP!R594,"")</f>
        <v/>
      </c>
      <c r="I594" s="64" t="str">
        <f>IF(AND(TONGHOP!O594="KTHP",TONGHOP!P594="TH",TONGHOP!I594&lt;&gt;""),TONGHOP!I594,"")</f>
        <v/>
      </c>
      <c r="J594" s="64" t="str">
        <f>IF(AND(TONGHOP!O594="KTHP",TONGHOP!P594="TH",TONGHOP!I594&lt;&gt;""),TONGHOP!R594,"")</f>
        <v/>
      </c>
    </row>
    <row r="595" spans="1:10" hidden="1">
      <c r="A595" s="93">
        <f>IF(C595="","",SUBTOTAL(3,$C$2:$C595))</f>
        <v>0</v>
      </c>
      <c r="B595" s="64" t="str">
        <f>IF(AND(TONGHOP!O595="KTHP",TONGHOP!P595="LT",TONGHOP!I595&lt;&gt;""),TONGHOP!I595,"")</f>
        <v>Bùi Thành Dũng</v>
      </c>
      <c r="C595" s="64">
        <f>IF(AND(TONGHOP!O595="KTHP",TONGHOP!P595="LT",TONGHOP!I595&lt;&gt;""),TONGHOP!R595,"")</f>
        <v>45</v>
      </c>
      <c r="D595" s="93" t="str">
        <f>IF(F595="","",SUBTOTAL(3,$F$2:$F595))</f>
        <v/>
      </c>
      <c r="E595" s="64" t="str">
        <f>IF(AND(TONGHOP!O595="KTHP",TONGHOP!P595="TL",TONGHOP!I595&lt;&gt;""),TONGHOP!I595,"")</f>
        <v/>
      </c>
      <c r="F595" s="64" t="str">
        <f>IF(AND(TONGHOP!O595="KTHP",TONGHOP!P595="TL",TONGHOP!I595&lt;&gt;""),TONGHOP!R595,"")</f>
        <v/>
      </c>
      <c r="G595" s="64" t="str">
        <f>IF(AND(TONGHOP!O595="KTHP",TONGHOP!P595="VĐ",TONGHOP!I595&lt;&gt;""),TONGHOP!I595,"")</f>
        <v/>
      </c>
      <c r="H595" s="64" t="str">
        <f>IF(AND(TONGHOP!O595="KTHP",TONGHOP!P595="VĐ",TONGHOP!I595&lt;&gt;""),TONGHOP!R595,"")</f>
        <v/>
      </c>
      <c r="I595" s="64" t="str">
        <f>IF(AND(TONGHOP!O595="KTHP",TONGHOP!P595="TH",TONGHOP!I595&lt;&gt;""),TONGHOP!I595,"")</f>
        <v/>
      </c>
      <c r="J595" s="64" t="str">
        <f>IF(AND(TONGHOP!O595="KTHP",TONGHOP!P595="TH",TONGHOP!I595&lt;&gt;""),TONGHOP!R595,"")</f>
        <v/>
      </c>
    </row>
    <row r="596" spans="1:10" hidden="1">
      <c r="A596" s="93">
        <f>IF(C596="","",SUBTOTAL(3,$C$2:$C596))</f>
        <v>0</v>
      </c>
      <c r="B596" s="64" t="str">
        <f>IF(AND(TONGHOP!O596="KTHP",TONGHOP!P596="LT",TONGHOP!I596&lt;&gt;""),TONGHOP!I596,"")</f>
        <v>Bùi Thành Dũng</v>
      </c>
      <c r="C596" s="64">
        <f>IF(AND(TONGHOP!O596="KTHP",TONGHOP!P596="LT",TONGHOP!I596&lt;&gt;""),TONGHOP!R596,"")</f>
        <v>48</v>
      </c>
      <c r="D596" s="93" t="str">
        <f>IF(F596="","",SUBTOTAL(3,$F$2:$F596))</f>
        <v/>
      </c>
      <c r="E596" s="64" t="str">
        <f>IF(AND(TONGHOP!O596="KTHP",TONGHOP!P596="TL",TONGHOP!I596&lt;&gt;""),TONGHOP!I596,"")</f>
        <v/>
      </c>
      <c r="F596" s="64" t="str">
        <f>IF(AND(TONGHOP!O596="KTHP",TONGHOP!P596="TL",TONGHOP!I596&lt;&gt;""),TONGHOP!R596,"")</f>
        <v/>
      </c>
      <c r="G596" s="64" t="str">
        <f>IF(AND(TONGHOP!O596="KTHP",TONGHOP!P596="VĐ",TONGHOP!I596&lt;&gt;""),TONGHOP!I596,"")</f>
        <v/>
      </c>
      <c r="H596" s="64" t="str">
        <f>IF(AND(TONGHOP!O596="KTHP",TONGHOP!P596="VĐ",TONGHOP!I596&lt;&gt;""),TONGHOP!R596,"")</f>
        <v/>
      </c>
      <c r="I596" s="64" t="str">
        <f>IF(AND(TONGHOP!O596="KTHP",TONGHOP!P596="TH",TONGHOP!I596&lt;&gt;""),TONGHOP!I596,"")</f>
        <v/>
      </c>
      <c r="J596" s="64" t="str">
        <f>IF(AND(TONGHOP!O596="KTHP",TONGHOP!P596="TH",TONGHOP!I596&lt;&gt;""),TONGHOP!R596,"")</f>
        <v/>
      </c>
    </row>
    <row r="597" spans="1:10" hidden="1">
      <c r="A597" s="93">
        <f>IF(C597="","",SUBTOTAL(3,$C$2:$C597))</f>
        <v>0</v>
      </c>
      <c r="B597" s="64" t="str">
        <f>IF(AND(TONGHOP!O597="KTHP",TONGHOP!P597="LT",TONGHOP!I597&lt;&gt;""),TONGHOP!I597,"")</f>
        <v>Bùi Thành Dũng</v>
      </c>
      <c r="C597" s="64">
        <f>IF(AND(TONGHOP!O597="KTHP",TONGHOP!P597="LT",TONGHOP!I597&lt;&gt;""),TONGHOP!R597,"")</f>
        <v>44</v>
      </c>
      <c r="D597" s="93" t="str">
        <f>IF(F597="","",SUBTOTAL(3,$F$2:$F597))</f>
        <v/>
      </c>
      <c r="E597" s="64" t="str">
        <f>IF(AND(TONGHOP!O597="KTHP",TONGHOP!P597="TL",TONGHOP!I597&lt;&gt;""),TONGHOP!I597,"")</f>
        <v/>
      </c>
      <c r="F597" s="64" t="str">
        <f>IF(AND(TONGHOP!O597="KTHP",TONGHOP!P597="TL",TONGHOP!I597&lt;&gt;""),TONGHOP!R597,"")</f>
        <v/>
      </c>
      <c r="G597" s="64" t="str">
        <f>IF(AND(TONGHOP!O597="KTHP",TONGHOP!P597="VĐ",TONGHOP!I597&lt;&gt;""),TONGHOP!I597,"")</f>
        <v/>
      </c>
      <c r="H597" s="64" t="str">
        <f>IF(AND(TONGHOP!O597="KTHP",TONGHOP!P597="VĐ",TONGHOP!I597&lt;&gt;""),TONGHOP!R597,"")</f>
        <v/>
      </c>
      <c r="I597" s="64" t="str">
        <f>IF(AND(TONGHOP!O597="KTHP",TONGHOP!P597="TH",TONGHOP!I597&lt;&gt;""),TONGHOP!I597,"")</f>
        <v/>
      </c>
      <c r="J597" s="64" t="str">
        <f>IF(AND(TONGHOP!O597="KTHP",TONGHOP!P597="TH",TONGHOP!I597&lt;&gt;""),TONGHOP!R597,"")</f>
        <v/>
      </c>
    </row>
    <row r="598" spans="1:10" hidden="1">
      <c r="A598" s="93">
        <f>IF(C598="","",SUBTOTAL(3,$C$2:$C598))</f>
        <v>0</v>
      </c>
      <c r="B598" s="64" t="str">
        <f>IF(AND(TONGHOP!O598="KTHP",TONGHOP!P598="LT",TONGHOP!I598&lt;&gt;""),TONGHOP!I598,"")</f>
        <v>Đặng Thị Nhật Minh</v>
      </c>
      <c r="C598" s="64">
        <f>IF(AND(TONGHOP!O598="KTHP",TONGHOP!P598="LT",TONGHOP!I598&lt;&gt;""),TONGHOP!R598,"")</f>
        <v>39</v>
      </c>
      <c r="D598" s="93" t="str">
        <f>IF(F598="","",SUBTOTAL(3,$F$2:$F598))</f>
        <v/>
      </c>
      <c r="E598" s="64" t="str">
        <f>IF(AND(TONGHOP!O598="KTHP",TONGHOP!P598="TL",TONGHOP!I598&lt;&gt;""),TONGHOP!I598,"")</f>
        <v/>
      </c>
      <c r="F598" s="64" t="str">
        <f>IF(AND(TONGHOP!O598="KTHP",TONGHOP!P598="TL",TONGHOP!I598&lt;&gt;""),TONGHOP!R598,"")</f>
        <v/>
      </c>
      <c r="G598" s="64" t="str">
        <f>IF(AND(TONGHOP!O598="KTHP",TONGHOP!P598="VĐ",TONGHOP!I598&lt;&gt;""),TONGHOP!I598,"")</f>
        <v/>
      </c>
      <c r="H598" s="64" t="str">
        <f>IF(AND(TONGHOP!O598="KTHP",TONGHOP!P598="VĐ",TONGHOP!I598&lt;&gt;""),TONGHOP!R598,"")</f>
        <v/>
      </c>
      <c r="I598" s="64" t="str">
        <f>IF(AND(TONGHOP!O598="KTHP",TONGHOP!P598="TH",TONGHOP!I598&lt;&gt;""),TONGHOP!I598,"")</f>
        <v/>
      </c>
      <c r="J598" s="64" t="str">
        <f>IF(AND(TONGHOP!O598="KTHP",TONGHOP!P598="TH",TONGHOP!I598&lt;&gt;""),TONGHOP!R598,"")</f>
        <v/>
      </c>
    </row>
    <row r="599" spans="1:10" hidden="1">
      <c r="A599" s="93">
        <f>IF(C599="","",SUBTOTAL(3,$C$2:$C599))</f>
        <v>0</v>
      </c>
      <c r="B599" s="64" t="str">
        <f>IF(AND(TONGHOP!O599="KTHP",TONGHOP!P599="LT",TONGHOP!I599&lt;&gt;""),TONGHOP!I599,"")</f>
        <v>Bùi Thành Dũng</v>
      </c>
      <c r="C599" s="64">
        <f>IF(AND(TONGHOP!O599="KTHP",TONGHOP!P599="LT",TONGHOP!I599&lt;&gt;""),TONGHOP!R599,"")</f>
        <v>43</v>
      </c>
      <c r="D599" s="93" t="str">
        <f>IF(F599="","",SUBTOTAL(3,$F$2:$F599))</f>
        <v/>
      </c>
      <c r="E599" s="64" t="str">
        <f>IF(AND(TONGHOP!O599="KTHP",TONGHOP!P599="TL",TONGHOP!I599&lt;&gt;""),TONGHOP!I599,"")</f>
        <v/>
      </c>
      <c r="F599" s="64" t="str">
        <f>IF(AND(TONGHOP!O599="KTHP",TONGHOP!P599="TL",TONGHOP!I599&lt;&gt;""),TONGHOP!R599,"")</f>
        <v/>
      </c>
      <c r="G599" s="64" t="str">
        <f>IF(AND(TONGHOP!O599="KTHP",TONGHOP!P599="VĐ",TONGHOP!I599&lt;&gt;""),TONGHOP!I599,"")</f>
        <v/>
      </c>
      <c r="H599" s="64" t="str">
        <f>IF(AND(TONGHOP!O599="KTHP",TONGHOP!P599="VĐ",TONGHOP!I599&lt;&gt;""),TONGHOP!R599,"")</f>
        <v/>
      </c>
      <c r="I599" s="64" t="str">
        <f>IF(AND(TONGHOP!O599="KTHP",TONGHOP!P599="TH",TONGHOP!I599&lt;&gt;""),TONGHOP!I599,"")</f>
        <v/>
      </c>
      <c r="J599" s="64" t="str">
        <f>IF(AND(TONGHOP!O599="KTHP",TONGHOP!P599="TH",TONGHOP!I599&lt;&gt;""),TONGHOP!R599,"")</f>
        <v/>
      </c>
    </row>
    <row r="600" spans="1:10" hidden="1">
      <c r="A600" s="93">
        <f>IF(C600="","",SUBTOTAL(3,$C$2:$C600))</f>
        <v>0</v>
      </c>
      <c r="B600" s="64" t="str">
        <f>IF(AND(TONGHOP!O600="KTHP",TONGHOP!P600="LT",TONGHOP!I600&lt;&gt;""),TONGHOP!I600,"")</f>
        <v>Nguyễn Nguyên Hoàng Ngọc Quyên</v>
      </c>
      <c r="C600" s="64">
        <f>IF(AND(TONGHOP!O600="KTHP",TONGHOP!P600="LT",TONGHOP!I600&lt;&gt;""),TONGHOP!R600,"")</f>
        <v>27</v>
      </c>
      <c r="D600" s="93" t="str">
        <f>IF(F600="","",SUBTOTAL(3,$F$2:$F600))</f>
        <v/>
      </c>
      <c r="E600" s="64" t="str">
        <f>IF(AND(TONGHOP!O600="KTHP",TONGHOP!P600="TL",TONGHOP!I600&lt;&gt;""),TONGHOP!I600,"")</f>
        <v/>
      </c>
      <c r="F600" s="64" t="str">
        <f>IF(AND(TONGHOP!O600="KTHP",TONGHOP!P600="TL",TONGHOP!I600&lt;&gt;""),TONGHOP!R600,"")</f>
        <v/>
      </c>
      <c r="G600" s="64" t="str">
        <f>IF(AND(TONGHOP!O600="KTHP",TONGHOP!P600="VĐ",TONGHOP!I600&lt;&gt;""),TONGHOP!I600,"")</f>
        <v/>
      </c>
      <c r="H600" s="64" t="str">
        <f>IF(AND(TONGHOP!O600="KTHP",TONGHOP!P600="VĐ",TONGHOP!I600&lt;&gt;""),TONGHOP!R600,"")</f>
        <v/>
      </c>
      <c r="I600" s="64" t="str">
        <f>IF(AND(TONGHOP!O600="KTHP",TONGHOP!P600="TH",TONGHOP!I600&lt;&gt;""),TONGHOP!I600,"")</f>
        <v/>
      </c>
      <c r="J600" s="64" t="str">
        <f>IF(AND(TONGHOP!O600="KTHP",TONGHOP!P600="TH",TONGHOP!I600&lt;&gt;""),TONGHOP!R600,"")</f>
        <v/>
      </c>
    </row>
    <row r="601" spans="1:10" hidden="1">
      <c r="A601" s="93">
        <f>IF(C601="","",SUBTOTAL(3,$C$2:$C601))</f>
        <v>0</v>
      </c>
      <c r="B601" s="64" t="str">
        <f>IF(AND(TONGHOP!O601="KTHP",TONGHOP!P601="LT",TONGHOP!I601&lt;&gt;""),TONGHOP!I601,"")</f>
        <v>Trần Việt Khánh</v>
      </c>
      <c r="C601" s="64">
        <f>IF(AND(TONGHOP!O601="KTHP",TONGHOP!P601="LT",TONGHOP!I601&lt;&gt;""),TONGHOP!R601,"")</f>
        <v>37</v>
      </c>
      <c r="D601" s="93" t="str">
        <f>IF(F601="","",SUBTOTAL(3,$F$2:$F601))</f>
        <v/>
      </c>
      <c r="E601" s="64" t="str">
        <f>IF(AND(TONGHOP!O601="KTHP",TONGHOP!P601="TL",TONGHOP!I601&lt;&gt;""),TONGHOP!I601,"")</f>
        <v/>
      </c>
      <c r="F601" s="64" t="str">
        <f>IF(AND(TONGHOP!O601="KTHP",TONGHOP!P601="TL",TONGHOP!I601&lt;&gt;""),TONGHOP!R601,"")</f>
        <v/>
      </c>
      <c r="G601" s="64" t="str">
        <f>IF(AND(TONGHOP!O601="KTHP",TONGHOP!P601="VĐ",TONGHOP!I601&lt;&gt;""),TONGHOP!I601,"")</f>
        <v/>
      </c>
      <c r="H601" s="64" t="str">
        <f>IF(AND(TONGHOP!O601="KTHP",TONGHOP!P601="VĐ",TONGHOP!I601&lt;&gt;""),TONGHOP!R601,"")</f>
        <v/>
      </c>
      <c r="I601" s="64" t="str">
        <f>IF(AND(TONGHOP!O601="KTHP",TONGHOP!P601="TH",TONGHOP!I601&lt;&gt;""),TONGHOP!I601,"")</f>
        <v/>
      </c>
      <c r="J601" s="64" t="str">
        <f>IF(AND(TONGHOP!O601="KTHP",TONGHOP!P601="TH",TONGHOP!I601&lt;&gt;""),TONGHOP!R601,"")</f>
        <v/>
      </c>
    </row>
    <row r="602" spans="1:10" hidden="1">
      <c r="A602" s="93">
        <f>IF(C602="","",SUBTOTAL(3,$C$2:$C602))</f>
        <v>0</v>
      </c>
      <c r="B602" s="64" t="str">
        <f>IF(AND(TONGHOP!O602="KTHP",TONGHOP!P602="LT",TONGHOP!I602&lt;&gt;""),TONGHOP!I602,"")</f>
        <v>Nguyễn Nguyên Hoàng Ngọc Quyên</v>
      </c>
      <c r="C602" s="64">
        <f>IF(AND(TONGHOP!O602="KTHP",TONGHOP!P602="LT",TONGHOP!I602&lt;&gt;""),TONGHOP!R602,"")</f>
        <v>28</v>
      </c>
      <c r="D602" s="93" t="str">
        <f>IF(F602="","",SUBTOTAL(3,$F$2:$F602))</f>
        <v/>
      </c>
      <c r="E602" s="64" t="str">
        <f>IF(AND(TONGHOP!O602="KTHP",TONGHOP!P602="TL",TONGHOP!I602&lt;&gt;""),TONGHOP!I602,"")</f>
        <v/>
      </c>
      <c r="F602" s="64" t="str">
        <f>IF(AND(TONGHOP!O602="KTHP",TONGHOP!P602="TL",TONGHOP!I602&lt;&gt;""),TONGHOP!R602,"")</f>
        <v/>
      </c>
      <c r="G602" s="64" t="str">
        <f>IF(AND(TONGHOP!O602="KTHP",TONGHOP!P602="VĐ",TONGHOP!I602&lt;&gt;""),TONGHOP!I602,"")</f>
        <v/>
      </c>
      <c r="H602" s="64" t="str">
        <f>IF(AND(TONGHOP!O602="KTHP",TONGHOP!P602="VĐ",TONGHOP!I602&lt;&gt;""),TONGHOP!R602,"")</f>
        <v/>
      </c>
      <c r="I602" s="64" t="str">
        <f>IF(AND(TONGHOP!O602="KTHP",TONGHOP!P602="TH",TONGHOP!I602&lt;&gt;""),TONGHOP!I602,"")</f>
        <v/>
      </c>
      <c r="J602" s="64" t="str">
        <f>IF(AND(TONGHOP!O602="KTHP",TONGHOP!P602="TH",TONGHOP!I602&lt;&gt;""),TONGHOP!R602,"")</f>
        <v/>
      </c>
    </row>
    <row r="603" spans="1:10" hidden="1">
      <c r="A603" s="93" t="str">
        <f>IF(C603="","",SUBTOTAL(3,$C$2:$C603))</f>
        <v/>
      </c>
      <c r="B603" s="64" t="str">
        <f>IF(AND(TONGHOP!O603="KTHP",TONGHOP!P603="LT",TONGHOP!I603&lt;&gt;""),TONGHOP!I603,"")</f>
        <v/>
      </c>
      <c r="C603" s="64" t="str">
        <f>IF(AND(TONGHOP!O603="KTHP",TONGHOP!P603="LT",TONGHOP!I603&lt;&gt;""),TONGHOP!R603,"")</f>
        <v/>
      </c>
      <c r="D603" s="93" t="str">
        <f>IF(F603="","",SUBTOTAL(3,$F$2:$F603))</f>
        <v/>
      </c>
      <c r="E603" s="64" t="str">
        <f>IF(AND(TONGHOP!O603="KTHP",TONGHOP!P603="TL",TONGHOP!I603&lt;&gt;""),TONGHOP!I603,"")</f>
        <v/>
      </c>
      <c r="F603" s="64" t="str">
        <f>IF(AND(TONGHOP!O603="KTHP",TONGHOP!P603="TL",TONGHOP!I603&lt;&gt;""),TONGHOP!R603,"")</f>
        <v/>
      </c>
      <c r="G603" s="64" t="str">
        <f>IF(AND(TONGHOP!O603="KTHP",TONGHOP!P603="VĐ",TONGHOP!I603&lt;&gt;""),TONGHOP!I603,"")</f>
        <v/>
      </c>
      <c r="H603" s="64" t="str">
        <f>IF(AND(TONGHOP!O603="KTHP",TONGHOP!P603="VĐ",TONGHOP!I603&lt;&gt;""),TONGHOP!R603,"")</f>
        <v/>
      </c>
      <c r="I603" s="64" t="str">
        <f>IF(AND(TONGHOP!O603="KTHP",TONGHOP!P603="TH",TONGHOP!I603&lt;&gt;""),TONGHOP!I603,"")</f>
        <v/>
      </c>
      <c r="J603" s="64" t="str">
        <f>IF(AND(TONGHOP!O603="KTHP",TONGHOP!P603="TH",TONGHOP!I603&lt;&gt;""),TONGHOP!R603,"")</f>
        <v/>
      </c>
    </row>
    <row r="604" spans="1:10" hidden="1">
      <c r="A604" s="93">
        <f>IF(C604="","",SUBTOTAL(3,$C$2:$C604))</f>
        <v>0</v>
      </c>
      <c r="B604" s="64" t="str">
        <f>IF(AND(TONGHOP!O604="KTHP",TONGHOP!P604="LT",TONGHOP!I604&lt;&gt;""),TONGHOP!I604,"")</f>
        <v>Nguyễn Nguyên Hoàng Ngọc Quyên</v>
      </c>
      <c r="C604" s="64">
        <f>IF(AND(TONGHOP!O604="KTHP",TONGHOP!P604="LT",TONGHOP!I604&lt;&gt;""),TONGHOP!R604,"")</f>
        <v>35</v>
      </c>
      <c r="D604" s="93" t="str">
        <f>IF(F604="","",SUBTOTAL(3,$F$2:$F604))</f>
        <v/>
      </c>
      <c r="E604" s="64" t="str">
        <f>IF(AND(TONGHOP!O604="KTHP",TONGHOP!P604="TL",TONGHOP!I604&lt;&gt;""),TONGHOP!I604,"")</f>
        <v/>
      </c>
      <c r="F604" s="64" t="str">
        <f>IF(AND(TONGHOP!O604="KTHP",TONGHOP!P604="TL",TONGHOP!I604&lt;&gt;""),TONGHOP!R604,"")</f>
        <v/>
      </c>
      <c r="G604" s="64" t="str">
        <f>IF(AND(TONGHOP!O604="KTHP",TONGHOP!P604="VĐ",TONGHOP!I604&lt;&gt;""),TONGHOP!I604,"")</f>
        <v/>
      </c>
      <c r="H604" s="64" t="str">
        <f>IF(AND(TONGHOP!O604="KTHP",TONGHOP!P604="VĐ",TONGHOP!I604&lt;&gt;""),TONGHOP!R604,"")</f>
        <v/>
      </c>
      <c r="I604" s="64" t="str">
        <f>IF(AND(TONGHOP!O604="KTHP",TONGHOP!P604="TH",TONGHOP!I604&lt;&gt;""),TONGHOP!I604,"")</f>
        <v/>
      </c>
      <c r="J604" s="64" t="str">
        <f>IF(AND(TONGHOP!O604="KTHP",TONGHOP!P604="TH",TONGHOP!I604&lt;&gt;""),TONGHOP!R604,"")</f>
        <v/>
      </c>
    </row>
    <row r="605" spans="1:10" hidden="1">
      <c r="A605" s="93" t="str">
        <f>IF(C605="","",SUBTOTAL(3,$C$2:$C605))</f>
        <v/>
      </c>
      <c r="B605" s="64" t="str">
        <f>IF(AND(TONGHOP!O605="KTHP",TONGHOP!P605="LT",TONGHOP!I605&lt;&gt;""),TONGHOP!I605,"")</f>
        <v/>
      </c>
      <c r="C605" s="64" t="str">
        <f>IF(AND(TONGHOP!O605="KTHP",TONGHOP!P605="LT",TONGHOP!I605&lt;&gt;""),TONGHOP!R605,"")</f>
        <v/>
      </c>
      <c r="D605" s="93" t="str">
        <f>IF(F605="","",SUBTOTAL(3,$F$2:$F605))</f>
        <v/>
      </c>
      <c r="E605" s="64" t="str">
        <f>IF(AND(TONGHOP!O605="KTHP",TONGHOP!P605="TL",TONGHOP!I605&lt;&gt;""),TONGHOP!I605,"")</f>
        <v/>
      </c>
      <c r="F605" s="64" t="str">
        <f>IF(AND(TONGHOP!O605="KTHP",TONGHOP!P605="TL",TONGHOP!I605&lt;&gt;""),TONGHOP!R605,"")</f>
        <v/>
      </c>
      <c r="G605" s="64" t="str">
        <f>IF(AND(TONGHOP!O605="KTHP",TONGHOP!P605="VĐ",TONGHOP!I605&lt;&gt;""),TONGHOP!I605,"")</f>
        <v/>
      </c>
      <c r="H605" s="64" t="str">
        <f>IF(AND(TONGHOP!O605="KTHP",TONGHOP!P605="VĐ",TONGHOP!I605&lt;&gt;""),TONGHOP!R605,"")</f>
        <v/>
      </c>
      <c r="I605" s="64" t="str">
        <f>IF(AND(TONGHOP!O605="KTHP",TONGHOP!P605="TH",TONGHOP!I605&lt;&gt;""),TONGHOP!I605,"")</f>
        <v/>
      </c>
      <c r="J605" s="64" t="str">
        <f>IF(AND(TONGHOP!O605="KTHP",TONGHOP!P605="TH",TONGHOP!I605&lt;&gt;""),TONGHOP!R605,"")</f>
        <v/>
      </c>
    </row>
    <row r="606" spans="1:10" hidden="1">
      <c r="A606" s="93" t="str">
        <f>IF(C606="","",SUBTOTAL(3,$C$2:$C606))</f>
        <v/>
      </c>
      <c r="B606" s="64" t="str">
        <f>IF(AND(TONGHOP!O606="KTHP",TONGHOP!P606="LT",TONGHOP!I606&lt;&gt;""),TONGHOP!I606,"")</f>
        <v/>
      </c>
      <c r="C606" s="64" t="str">
        <f>IF(AND(TONGHOP!O606="KTHP",TONGHOP!P606="LT",TONGHOP!I606&lt;&gt;""),TONGHOP!R606,"")</f>
        <v/>
      </c>
      <c r="D606" s="93" t="str">
        <f>IF(F606="","",SUBTOTAL(3,$F$2:$F606))</f>
        <v/>
      </c>
      <c r="E606" s="64" t="str">
        <f>IF(AND(TONGHOP!O606="KTHP",TONGHOP!P606="TL",TONGHOP!I606&lt;&gt;""),TONGHOP!I606,"")</f>
        <v/>
      </c>
      <c r="F606" s="64" t="str">
        <f>IF(AND(TONGHOP!O606="KTHP",TONGHOP!P606="TL",TONGHOP!I606&lt;&gt;""),TONGHOP!R606,"")</f>
        <v/>
      </c>
      <c r="G606" s="64" t="str">
        <f>IF(AND(TONGHOP!O606="KTHP",TONGHOP!P606="VĐ",TONGHOP!I606&lt;&gt;""),TONGHOP!I606,"")</f>
        <v/>
      </c>
      <c r="H606" s="64" t="str">
        <f>IF(AND(TONGHOP!O606="KTHP",TONGHOP!P606="VĐ",TONGHOP!I606&lt;&gt;""),TONGHOP!R606,"")</f>
        <v/>
      </c>
      <c r="I606" s="64" t="str">
        <f>IF(AND(TONGHOP!O606="KTHP",TONGHOP!P606="TH",TONGHOP!I606&lt;&gt;""),TONGHOP!I606,"")</f>
        <v/>
      </c>
      <c r="J606" s="64" t="str">
        <f>IF(AND(TONGHOP!O606="KTHP",TONGHOP!P606="TH",TONGHOP!I606&lt;&gt;""),TONGHOP!R606,"")</f>
        <v/>
      </c>
    </row>
    <row r="607" spans="1:10" hidden="1">
      <c r="A607" s="93" t="str">
        <f>IF(C607="","",SUBTOTAL(3,$C$2:$C607))</f>
        <v/>
      </c>
      <c r="B607" s="64" t="str">
        <f>IF(AND(TONGHOP!O607="KTHP",TONGHOP!P607="LT",TONGHOP!I607&lt;&gt;""),TONGHOP!I607,"")</f>
        <v/>
      </c>
      <c r="C607" s="64" t="str">
        <f>IF(AND(TONGHOP!O607="KTHP",TONGHOP!P607="LT",TONGHOP!I607&lt;&gt;""),TONGHOP!R607,"")</f>
        <v/>
      </c>
      <c r="D607" s="93" t="str">
        <f>IF(F607="","",SUBTOTAL(3,$F$2:$F607))</f>
        <v/>
      </c>
      <c r="E607" s="64" t="str">
        <f>IF(AND(TONGHOP!O607="KTHP",TONGHOP!P607="TL",TONGHOP!I607&lt;&gt;""),TONGHOP!I607,"")</f>
        <v/>
      </c>
      <c r="F607" s="64" t="str">
        <f>IF(AND(TONGHOP!O607="KTHP",TONGHOP!P607="TL",TONGHOP!I607&lt;&gt;""),TONGHOP!R607,"")</f>
        <v/>
      </c>
      <c r="G607" s="64" t="str">
        <f>IF(AND(TONGHOP!O607="KTHP",TONGHOP!P607="VĐ",TONGHOP!I607&lt;&gt;""),TONGHOP!I607,"")</f>
        <v/>
      </c>
      <c r="H607" s="64" t="str">
        <f>IF(AND(TONGHOP!O607="KTHP",TONGHOP!P607="VĐ",TONGHOP!I607&lt;&gt;""),TONGHOP!R607,"")</f>
        <v/>
      </c>
      <c r="I607" s="64" t="str">
        <f>IF(AND(TONGHOP!O607="KTHP",TONGHOP!P607="TH",TONGHOP!I607&lt;&gt;""),TONGHOP!I607,"")</f>
        <v/>
      </c>
      <c r="J607" s="64" t="str">
        <f>IF(AND(TONGHOP!O607="KTHP",TONGHOP!P607="TH",TONGHOP!I607&lt;&gt;""),TONGHOP!R607,"")</f>
        <v/>
      </c>
    </row>
    <row r="608" spans="1:10" hidden="1">
      <c r="A608" s="93" t="str">
        <f>IF(C608="","",SUBTOTAL(3,$C$2:$C608))</f>
        <v/>
      </c>
      <c r="B608" s="64" t="str">
        <f>IF(AND(TONGHOP!O608="KTHP",TONGHOP!P608="LT",TONGHOP!I608&lt;&gt;""),TONGHOP!I608,"")</f>
        <v/>
      </c>
      <c r="C608" s="64" t="str">
        <f>IF(AND(TONGHOP!O608="KTHP",TONGHOP!P608="LT",TONGHOP!I608&lt;&gt;""),TONGHOP!R608,"")</f>
        <v/>
      </c>
      <c r="D608" s="93" t="str">
        <f>IF(F608="","",SUBTOTAL(3,$F$2:$F608))</f>
        <v/>
      </c>
      <c r="E608" s="64" t="str">
        <f>IF(AND(TONGHOP!O608="KTHP",TONGHOP!P608="TL",TONGHOP!I608&lt;&gt;""),TONGHOP!I608,"")</f>
        <v/>
      </c>
      <c r="F608" s="64" t="str">
        <f>IF(AND(TONGHOP!O608="KTHP",TONGHOP!P608="TL",TONGHOP!I608&lt;&gt;""),TONGHOP!R608,"")</f>
        <v/>
      </c>
      <c r="G608" s="64" t="str">
        <f>IF(AND(TONGHOP!O608="KTHP",TONGHOP!P608="VĐ",TONGHOP!I608&lt;&gt;""),TONGHOP!I608,"")</f>
        <v/>
      </c>
      <c r="H608" s="64" t="str">
        <f>IF(AND(TONGHOP!O608="KTHP",TONGHOP!P608="VĐ",TONGHOP!I608&lt;&gt;""),TONGHOP!R608,"")</f>
        <v/>
      </c>
      <c r="I608" s="64" t="str">
        <f>IF(AND(TONGHOP!O608="KTHP",TONGHOP!P608="TH",TONGHOP!I608&lt;&gt;""),TONGHOP!I608,"")</f>
        <v/>
      </c>
      <c r="J608" s="64" t="str">
        <f>IF(AND(TONGHOP!O608="KTHP",TONGHOP!P608="TH",TONGHOP!I608&lt;&gt;""),TONGHOP!R608,"")</f>
        <v/>
      </c>
    </row>
    <row r="609" spans="1:10" hidden="1">
      <c r="A609" s="93" t="str">
        <f>IF(C609="","",SUBTOTAL(3,$C$2:$C609))</f>
        <v/>
      </c>
      <c r="B609" s="64" t="str">
        <f>IF(AND(TONGHOP!O609="KTHP",TONGHOP!P609="LT",TONGHOP!I609&lt;&gt;""),TONGHOP!I609,"")</f>
        <v/>
      </c>
      <c r="C609" s="64" t="str">
        <f>IF(AND(TONGHOP!O609="KTHP",TONGHOP!P609="LT",TONGHOP!I609&lt;&gt;""),TONGHOP!R609,"")</f>
        <v/>
      </c>
      <c r="D609" s="93" t="str">
        <f>IF(F609="","",SUBTOTAL(3,$F$2:$F609))</f>
        <v/>
      </c>
      <c r="E609" s="64" t="str">
        <f>IF(AND(TONGHOP!O609="KTHP",TONGHOP!P609="TL",TONGHOP!I609&lt;&gt;""),TONGHOP!I609,"")</f>
        <v/>
      </c>
      <c r="F609" s="64" t="str">
        <f>IF(AND(TONGHOP!O609="KTHP",TONGHOP!P609="TL",TONGHOP!I609&lt;&gt;""),TONGHOP!R609,"")</f>
        <v/>
      </c>
      <c r="G609" s="64" t="str">
        <f>IF(AND(TONGHOP!O609="KTHP",TONGHOP!P609="VĐ",TONGHOP!I609&lt;&gt;""),TONGHOP!I609,"")</f>
        <v/>
      </c>
      <c r="H609" s="64" t="str">
        <f>IF(AND(TONGHOP!O609="KTHP",TONGHOP!P609="VĐ",TONGHOP!I609&lt;&gt;""),TONGHOP!R609,"")</f>
        <v/>
      </c>
      <c r="I609" s="64" t="str">
        <f>IF(AND(TONGHOP!O609="KTHP",TONGHOP!P609="TH",TONGHOP!I609&lt;&gt;""),TONGHOP!I609,"")</f>
        <v/>
      </c>
      <c r="J609" s="64" t="str">
        <f>IF(AND(TONGHOP!O609="KTHP",TONGHOP!P609="TH",TONGHOP!I609&lt;&gt;""),TONGHOP!R609,"")</f>
        <v/>
      </c>
    </row>
    <row r="610" spans="1:10" hidden="1">
      <c r="A610" s="93" t="str">
        <f>IF(C610="","",SUBTOTAL(3,$C$2:$C610))</f>
        <v/>
      </c>
      <c r="B610" s="64" t="str">
        <f>IF(AND(TONGHOP!O610="KTHP",TONGHOP!P610="LT",TONGHOP!I610&lt;&gt;""),TONGHOP!I610,"")</f>
        <v/>
      </c>
      <c r="C610" s="64" t="str">
        <f>IF(AND(TONGHOP!O610="KTHP",TONGHOP!P610="LT",TONGHOP!I610&lt;&gt;""),TONGHOP!R610,"")</f>
        <v/>
      </c>
      <c r="D610" s="93" t="str">
        <f>IF(F610="","",SUBTOTAL(3,$F$2:$F610))</f>
        <v/>
      </c>
      <c r="E610" s="64" t="str">
        <f>IF(AND(TONGHOP!O610="KTHP",TONGHOP!P610="TL",TONGHOP!I610&lt;&gt;""),TONGHOP!I610,"")</f>
        <v/>
      </c>
      <c r="F610" s="64" t="str">
        <f>IF(AND(TONGHOP!O610="KTHP",TONGHOP!P610="TL",TONGHOP!I610&lt;&gt;""),TONGHOP!R610,"")</f>
        <v/>
      </c>
      <c r="G610" s="64" t="str">
        <f>IF(AND(TONGHOP!O610="KTHP",TONGHOP!P610="VĐ",TONGHOP!I610&lt;&gt;""),TONGHOP!I610,"")</f>
        <v/>
      </c>
      <c r="H610" s="64" t="str">
        <f>IF(AND(TONGHOP!O610="KTHP",TONGHOP!P610="VĐ",TONGHOP!I610&lt;&gt;""),TONGHOP!R610,"")</f>
        <v/>
      </c>
      <c r="I610" s="64" t="str">
        <f>IF(AND(TONGHOP!O610="KTHP",TONGHOP!P610="TH",TONGHOP!I610&lt;&gt;""),TONGHOP!I610,"")</f>
        <v/>
      </c>
      <c r="J610" s="64" t="str">
        <f>IF(AND(TONGHOP!O610="KTHP",TONGHOP!P610="TH",TONGHOP!I610&lt;&gt;""),TONGHOP!R610,"")</f>
        <v/>
      </c>
    </row>
    <row r="611" spans="1:10" hidden="1">
      <c r="A611" s="93" t="str">
        <f>IF(C611="","",SUBTOTAL(3,$C$2:$C611))</f>
        <v/>
      </c>
      <c r="B611" s="64" t="str">
        <f>IF(AND(TONGHOP!O611="KTHP",TONGHOP!P611="LT",TONGHOP!I611&lt;&gt;""),TONGHOP!I611,"")</f>
        <v/>
      </c>
      <c r="C611" s="64" t="str">
        <f>IF(AND(TONGHOP!O611="KTHP",TONGHOP!P611="LT",TONGHOP!I611&lt;&gt;""),TONGHOP!R611,"")</f>
        <v/>
      </c>
      <c r="D611" s="93" t="str">
        <f>IF(F611="","",SUBTOTAL(3,$F$2:$F611))</f>
        <v/>
      </c>
      <c r="E611" s="64" t="str">
        <f>IF(AND(TONGHOP!O611="KTHP",TONGHOP!P611="TL",TONGHOP!I611&lt;&gt;""),TONGHOP!I611,"")</f>
        <v/>
      </c>
      <c r="F611" s="64" t="str">
        <f>IF(AND(TONGHOP!O611="KTHP",TONGHOP!P611="TL",TONGHOP!I611&lt;&gt;""),TONGHOP!R611,"")</f>
        <v/>
      </c>
      <c r="G611" s="64" t="str">
        <f>IF(AND(TONGHOP!O611="KTHP",TONGHOP!P611="VĐ",TONGHOP!I611&lt;&gt;""),TONGHOP!I611,"")</f>
        <v/>
      </c>
      <c r="H611" s="64" t="str">
        <f>IF(AND(TONGHOP!O611="KTHP",TONGHOP!P611="VĐ",TONGHOP!I611&lt;&gt;""),TONGHOP!R611,"")</f>
        <v/>
      </c>
      <c r="I611" s="64" t="str">
        <f>IF(AND(TONGHOP!O611="KTHP",TONGHOP!P611="TH",TONGHOP!I611&lt;&gt;""),TONGHOP!I611,"")</f>
        <v/>
      </c>
      <c r="J611" s="64" t="str">
        <f>IF(AND(TONGHOP!O611="KTHP",TONGHOP!P611="TH",TONGHOP!I611&lt;&gt;""),TONGHOP!R611,"")</f>
        <v/>
      </c>
    </row>
    <row r="612" spans="1:10" hidden="1">
      <c r="A612" s="93" t="str">
        <f>IF(C612="","",SUBTOTAL(3,$C$2:$C612))</f>
        <v/>
      </c>
      <c r="B612" s="64" t="str">
        <f>IF(AND(TONGHOP!O612="KTHP",TONGHOP!P612="LT",TONGHOP!I612&lt;&gt;""),TONGHOP!I612,"")</f>
        <v/>
      </c>
      <c r="C612" s="64" t="str">
        <f>IF(AND(TONGHOP!O612="KTHP",TONGHOP!P612="LT",TONGHOP!I612&lt;&gt;""),TONGHOP!R612,"")</f>
        <v/>
      </c>
      <c r="D612" s="93" t="str">
        <f>IF(F612="","",SUBTOTAL(3,$F$2:$F612))</f>
        <v/>
      </c>
      <c r="E612" s="64" t="str">
        <f>IF(AND(TONGHOP!O612="KTHP",TONGHOP!P612="TL",TONGHOP!I612&lt;&gt;""),TONGHOP!I612,"")</f>
        <v/>
      </c>
      <c r="F612" s="64" t="str">
        <f>IF(AND(TONGHOP!O612="KTHP",TONGHOP!P612="TL",TONGHOP!I612&lt;&gt;""),TONGHOP!R612,"")</f>
        <v/>
      </c>
      <c r="G612" s="64" t="str">
        <f>IF(AND(TONGHOP!O612="KTHP",TONGHOP!P612="VĐ",TONGHOP!I612&lt;&gt;""),TONGHOP!I612,"")</f>
        <v/>
      </c>
      <c r="H612" s="64" t="str">
        <f>IF(AND(TONGHOP!O612="KTHP",TONGHOP!P612="VĐ",TONGHOP!I612&lt;&gt;""),TONGHOP!R612,"")</f>
        <v/>
      </c>
      <c r="I612" s="64" t="str">
        <f>IF(AND(TONGHOP!O612="KTHP",TONGHOP!P612="TH",TONGHOP!I612&lt;&gt;""),TONGHOP!I612,"")</f>
        <v/>
      </c>
      <c r="J612" s="64" t="str">
        <f>IF(AND(TONGHOP!O612="KTHP",TONGHOP!P612="TH",TONGHOP!I612&lt;&gt;""),TONGHOP!R612,"")</f>
        <v/>
      </c>
    </row>
    <row r="613" spans="1:10" hidden="1">
      <c r="A613" s="93" t="str">
        <f>IF(C613="","",SUBTOTAL(3,$C$2:$C613))</f>
        <v/>
      </c>
      <c r="B613" s="64" t="str">
        <f>IF(AND(TONGHOP!O613="KTHP",TONGHOP!P613="LT",TONGHOP!I613&lt;&gt;""),TONGHOP!I613,"")</f>
        <v/>
      </c>
      <c r="C613" s="64" t="str">
        <f>IF(AND(TONGHOP!O613="KTHP",TONGHOP!P613="LT",TONGHOP!I613&lt;&gt;""),TONGHOP!R613,"")</f>
        <v/>
      </c>
      <c r="D613" s="93" t="str">
        <f>IF(F613="","",SUBTOTAL(3,$F$2:$F613))</f>
        <v/>
      </c>
      <c r="E613" s="64" t="str">
        <f>IF(AND(TONGHOP!O613="KTHP",TONGHOP!P613="TL",TONGHOP!I613&lt;&gt;""),TONGHOP!I613,"")</f>
        <v/>
      </c>
      <c r="F613" s="64" t="str">
        <f>IF(AND(TONGHOP!O613="KTHP",TONGHOP!P613="TL",TONGHOP!I613&lt;&gt;""),TONGHOP!R613,"")</f>
        <v/>
      </c>
      <c r="G613" s="64" t="str">
        <f>IF(AND(TONGHOP!O613="KTHP",TONGHOP!P613="VĐ",TONGHOP!I613&lt;&gt;""),TONGHOP!I613,"")</f>
        <v/>
      </c>
      <c r="H613" s="64" t="str">
        <f>IF(AND(TONGHOP!O613="KTHP",TONGHOP!P613="VĐ",TONGHOP!I613&lt;&gt;""),TONGHOP!R613,"")</f>
        <v/>
      </c>
      <c r="I613" s="64" t="str">
        <f>IF(AND(TONGHOP!O613="KTHP",TONGHOP!P613="TH",TONGHOP!I613&lt;&gt;""),TONGHOP!I613,"")</f>
        <v/>
      </c>
      <c r="J613" s="64" t="str">
        <f>IF(AND(TONGHOP!O613="KTHP",TONGHOP!P613="TH",TONGHOP!I613&lt;&gt;""),TONGHOP!R613,"")</f>
        <v/>
      </c>
    </row>
    <row r="614" spans="1:10" hidden="1">
      <c r="A614" s="93" t="str">
        <f>IF(C614="","",SUBTOTAL(3,$C$2:$C614))</f>
        <v/>
      </c>
      <c r="B614" s="64" t="str">
        <f>IF(AND(TONGHOP!O614="KTHP",TONGHOP!P614="LT",TONGHOP!I614&lt;&gt;""),TONGHOP!I614,"")</f>
        <v/>
      </c>
      <c r="C614" s="64" t="str">
        <f>IF(AND(TONGHOP!O614="KTHP",TONGHOP!P614="LT",TONGHOP!I614&lt;&gt;""),TONGHOP!R614,"")</f>
        <v/>
      </c>
      <c r="D614" s="93" t="str">
        <f>IF(F614="","",SUBTOTAL(3,$F$2:$F614))</f>
        <v/>
      </c>
      <c r="E614" s="64" t="str">
        <f>IF(AND(TONGHOP!O614="KTHP",TONGHOP!P614="TL",TONGHOP!I614&lt;&gt;""),TONGHOP!I614,"")</f>
        <v/>
      </c>
      <c r="F614" s="64" t="str">
        <f>IF(AND(TONGHOP!O614="KTHP",TONGHOP!P614="TL",TONGHOP!I614&lt;&gt;""),TONGHOP!R614,"")</f>
        <v/>
      </c>
      <c r="G614" s="64" t="str">
        <f>IF(AND(TONGHOP!O614="KTHP",TONGHOP!P614="VĐ",TONGHOP!I614&lt;&gt;""),TONGHOP!I614,"")</f>
        <v/>
      </c>
      <c r="H614" s="64" t="str">
        <f>IF(AND(TONGHOP!O614="KTHP",TONGHOP!P614="VĐ",TONGHOP!I614&lt;&gt;""),TONGHOP!R614,"")</f>
        <v/>
      </c>
      <c r="I614" s="64" t="str">
        <f>IF(AND(TONGHOP!O614="KTHP",TONGHOP!P614="TH",TONGHOP!I614&lt;&gt;""),TONGHOP!I614,"")</f>
        <v/>
      </c>
      <c r="J614" s="64" t="str">
        <f>IF(AND(TONGHOP!O614="KTHP",TONGHOP!P614="TH",TONGHOP!I614&lt;&gt;""),TONGHOP!R614,"")</f>
        <v/>
      </c>
    </row>
    <row r="615" spans="1:10" hidden="1">
      <c r="A615" s="93" t="str">
        <f>IF(C615="","",SUBTOTAL(3,$C$2:$C615))</f>
        <v/>
      </c>
      <c r="B615" s="64" t="str">
        <f>IF(AND(TONGHOP!O615="KTHP",TONGHOP!P615="LT",TONGHOP!I615&lt;&gt;""),TONGHOP!I615,"")</f>
        <v/>
      </c>
      <c r="C615" s="64" t="str">
        <f>IF(AND(TONGHOP!O615="KTHP",TONGHOP!P615="LT",TONGHOP!I615&lt;&gt;""),TONGHOP!R615,"")</f>
        <v/>
      </c>
      <c r="D615" s="93" t="str">
        <f>IF(F615="","",SUBTOTAL(3,$F$2:$F615))</f>
        <v/>
      </c>
      <c r="E615" s="64" t="str">
        <f>IF(AND(TONGHOP!O615="KTHP",TONGHOP!P615="TL",TONGHOP!I615&lt;&gt;""),TONGHOP!I615,"")</f>
        <v/>
      </c>
      <c r="F615" s="64" t="str">
        <f>IF(AND(TONGHOP!O615="KTHP",TONGHOP!P615="TL",TONGHOP!I615&lt;&gt;""),TONGHOP!R615,"")</f>
        <v/>
      </c>
      <c r="G615" s="64" t="str">
        <f>IF(AND(TONGHOP!O615="KTHP",TONGHOP!P615="VĐ",TONGHOP!I615&lt;&gt;""),TONGHOP!I615,"")</f>
        <v/>
      </c>
      <c r="H615" s="64" t="str">
        <f>IF(AND(TONGHOP!O615="KTHP",TONGHOP!P615="VĐ",TONGHOP!I615&lt;&gt;""),TONGHOP!R615,"")</f>
        <v/>
      </c>
      <c r="I615" s="64" t="str">
        <f>IF(AND(TONGHOP!O615="KTHP",TONGHOP!P615="TH",TONGHOP!I615&lt;&gt;""),TONGHOP!I615,"")</f>
        <v/>
      </c>
      <c r="J615" s="64" t="str">
        <f>IF(AND(TONGHOP!O615="KTHP",TONGHOP!P615="TH",TONGHOP!I615&lt;&gt;""),TONGHOP!R615,"")</f>
        <v/>
      </c>
    </row>
    <row r="616" spans="1:10" hidden="1">
      <c r="A616" s="93" t="str">
        <f>IF(C616="","",SUBTOTAL(3,$C$2:$C616))</f>
        <v/>
      </c>
      <c r="B616" s="64" t="str">
        <f>IF(AND(TONGHOP!O616="KTHP",TONGHOP!P616="LT",TONGHOP!I616&lt;&gt;""),TONGHOP!I616,"")</f>
        <v/>
      </c>
      <c r="C616" s="64" t="str">
        <f>IF(AND(TONGHOP!O616="KTHP",TONGHOP!P616="LT",TONGHOP!I616&lt;&gt;""),TONGHOP!R616,"")</f>
        <v/>
      </c>
      <c r="D616" s="93" t="str">
        <f>IF(F616="","",SUBTOTAL(3,$F$2:$F616))</f>
        <v/>
      </c>
      <c r="E616" s="64" t="str">
        <f>IF(AND(TONGHOP!O616="KTHP",TONGHOP!P616="TL",TONGHOP!I616&lt;&gt;""),TONGHOP!I616,"")</f>
        <v/>
      </c>
      <c r="F616" s="64" t="str">
        <f>IF(AND(TONGHOP!O616="KTHP",TONGHOP!P616="TL",TONGHOP!I616&lt;&gt;""),TONGHOP!R616,"")</f>
        <v/>
      </c>
      <c r="G616" s="64" t="str">
        <f>IF(AND(TONGHOP!O616="KTHP",TONGHOP!P616="VĐ",TONGHOP!I616&lt;&gt;""),TONGHOP!I616,"")</f>
        <v/>
      </c>
      <c r="H616" s="64" t="str">
        <f>IF(AND(TONGHOP!O616="KTHP",TONGHOP!P616="VĐ",TONGHOP!I616&lt;&gt;""),TONGHOP!R616,"")</f>
        <v/>
      </c>
      <c r="I616" s="64" t="str">
        <f>IF(AND(TONGHOP!O616="KTHP",TONGHOP!P616="TH",TONGHOP!I616&lt;&gt;""),TONGHOP!I616,"")</f>
        <v/>
      </c>
      <c r="J616" s="64" t="str">
        <f>IF(AND(TONGHOP!O616="KTHP",TONGHOP!P616="TH",TONGHOP!I616&lt;&gt;""),TONGHOP!R616,"")</f>
        <v/>
      </c>
    </row>
    <row r="617" spans="1:10" hidden="1">
      <c r="A617" s="93" t="str">
        <f>IF(C617="","",SUBTOTAL(3,$C$2:$C617))</f>
        <v/>
      </c>
      <c r="B617" s="64" t="str">
        <f>IF(AND(TONGHOP!O617="KTHP",TONGHOP!P617="LT",TONGHOP!I617&lt;&gt;""),TONGHOP!I617,"")</f>
        <v/>
      </c>
      <c r="C617" s="64" t="str">
        <f>IF(AND(TONGHOP!O617="KTHP",TONGHOP!P617="LT",TONGHOP!I617&lt;&gt;""),TONGHOP!R617,"")</f>
        <v/>
      </c>
      <c r="D617" s="93" t="str">
        <f>IF(F617="","",SUBTOTAL(3,$F$2:$F617))</f>
        <v/>
      </c>
      <c r="E617" s="64" t="str">
        <f>IF(AND(TONGHOP!O617="KTHP",TONGHOP!P617="TL",TONGHOP!I617&lt;&gt;""),TONGHOP!I617,"")</f>
        <v/>
      </c>
      <c r="F617" s="64" t="str">
        <f>IF(AND(TONGHOP!O617="KTHP",TONGHOP!P617="TL",TONGHOP!I617&lt;&gt;""),TONGHOP!R617,"")</f>
        <v/>
      </c>
      <c r="G617" s="64" t="str">
        <f>IF(AND(TONGHOP!O617="KTHP",TONGHOP!P617="VĐ",TONGHOP!I617&lt;&gt;""),TONGHOP!I617,"")</f>
        <v/>
      </c>
      <c r="H617" s="64" t="str">
        <f>IF(AND(TONGHOP!O617="KTHP",TONGHOP!P617="VĐ",TONGHOP!I617&lt;&gt;""),TONGHOP!R617,"")</f>
        <v/>
      </c>
      <c r="I617" s="64" t="str">
        <f>IF(AND(TONGHOP!O617="KTHP",TONGHOP!P617="TH",TONGHOP!I617&lt;&gt;""),TONGHOP!I617,"")</f>
        <v/>
      </c>
      <c r="J617" s="64" t="str">
        <f>IF(AND(TONGHOP!O617="KTHP",TONGHOP!P617="TH",TONGHOP!I617&lt;&gt;""),TONGHOP!R617,"")</f>
        <v/>
      </c>
    </row>
    <row r="618" spans="1:10" hidden="1">
      <c r="A618" s="93" t="str">
        <f>IF(C618="","",SUBTOTAL(3,$C$2:$C618))</f>
        <v/>
      </c>
      <c r="B618" s="64" t="str">
        <f>IF(AND(TONGHOP!O618="KTHP",TONGHOP!P618="LT",TONGHOP!I618&lt;&gt;""),TONGHOP!I618,"")</f>
        <v/>
      </c>
      <c r="C618" s="64" t="str">
        <f>IF(AND(TONGHOP!O618="KTHP",TONGHOP!P618="LT",TONGHOP!I618&lt;&gt;""),TONGHOP!R618,"")</f>
        <v/>
      </c>
      <c r="D618" s="93" t="str">
        <f>IF(F618="","",SUBTOTAL(3,$F$2:$F618))</f>
        <v/>
      </c>
      <c r="E618" s="64" t="str">
        <f>IF(AND(TONGHOP!O618="KTHP",TONGHOP!P618="TL",TONGHOP!I618&lt;&gt;""),TONGHOP!I618,"")</f>
        <v/>
      </c>
      <c r="F618" s="64" t="str">
        <f>IF(AND(TONGHOP!O618="KTHP",TONGHOP!P618="TL",TONGHOP!I618&lt;&gt;""),TONGHOP!R618,"")</f>
        <v/>
      </c>
      <c r="G618" s="64" t="str">
        <f>IF(AND(TONGHOP!O618="KTHP",TONGHOP!P618="VĐ",TONGHOP!I618&lt;&gt;""),TONGHOP!I618,"")</f>
        <v/>
      </c>
      <c r="H618" s="64" t="str">
        <f>IF(AND(TONGHOP!O618="KTHP",TONGHOP!P618="VĐ",TONGHOP!I618&lt;&gt;""),TONGHOP!R618,"")</f>
        <v/>
      </c>
      <c r="I618" s="64" t="str">
        <f>IF(AND(TONGHOP!O618="KTHP",TONGHOP!P618="TH",TONGHOP!I618&lt;&gt;""),TONGHOP!I618,"")</f>
        <v/>
      </c>
      <c r="J618" s="64" t="str">
        <f>IF(AND(TONGHOP!O618="KTHP",TONGHOP!P618="TH",TONGHOP!I618&lt;&gt;""),TONGHOP!R618,"")</f>
        <v/>
      </c>
    </row>
    <row r="619" spans="1:10" hidden="1">
      <c r="A619" s="93" t="str">
        <f>IF(C619="","",SUBTOTAL(3,$C$2:$C619))</f>
        <v/>
      </c>
      <c r="B619" s="64" t="str">
        <f>IF(AND(TONGHOP!O619="KTHP",TONGHOP!P619="LT",TONGHOP!I619&lt;&gt;""),TONGHOP!I619,"")</f>
        <v/>
      </c>
      <c r="C619" s="64" t="str">
        <f>IF(AND(TONGHOP!O619="KTHP",TONGHOP!P619="LT",TONGHOP!I619&lt;&gt;""),TONGHOP!R619,"")</f>
        <v/>
      </c>
      <c r="D619" s="93" t="str">
        <f>IF(F619="","",SUBTOTAL(3,$F$2:$F619))</f>
        <v/>
      </c>
      <c r="E619" s="64" t="str">
        <f>IF(AND(TONGHOP!O619="KTHP",TONGHOP!P619="TL",TONGHOP!I619&lt;&gt;""),TONGHOP!I619,"")</f>
        <v/>
      </c>
      <c r="F619" s="64" t="str">
        <f>IF(AND(TONGHOP!O619="KTHP",TONGHOP!P619="TL",TONGHOP!I619&lt;&gt;""),TONGHOP!R619,"")</f>
        <v/>
      </c>
      <c r="G619" s="64" t="str">
        <f>IF(AND(TONGHOP!O619="KTHP",TONGHOP!P619="VĐ",TONGHOP!I619&lt;&gt;""),TONGHOP!I619,"")</f>
        <v/>
      </c>
      <c r="H619" s="64" t="str">
        <f>IF(AND(TONGHOP!O619="KTHP",TONGHOP!P619="VĐ",TONGHOP!I619&lt;&gt;""),TONGHOP!R619,"")</f>
        <v/>
      </c>
      <c r="I619" s="64" t="str">
        <f>IF(AND(TONGHOP!O619="KTHP",TONGHOP!P619="TH",TONGHOP!I619&lt;&gt;""),TONGHOP!I619,"")</f>
        <v/>
      </c>
      <c r="J619" s="64" t="str">
        <f>IF(AND(TONGHOP!O619="KTHP",TONGHOP!P619="TH",TONGHOP!I619&lt;&gt;""),TONGHOP!R619,"")</f>
        <v/>
      </c>
    </row>
    <row r="620" spans="1:10" hidden="1">
      <c r="A620" s="93" t="str">
        <f>IF(C620="","",SUBTOTAL(3,$C$2:$C620))</f>
        <v/>
      </c>
      <c r="B620" s="64" t="str">
        <f>IF(AND(TONGHOP!O620="KTHP",TONGHOP!P620="LT",TONGHOP!I620&lt;&gt;""),TONGHOP!I620,"")</f>
        <v/>
      </c>
      <c r="C620" s="64" t="str">
        <f>IF(AND(TONGHOP!O620="KTHP",TONGHOP!P620="LT",TONGHOP!I620&lt;&gt;""),TONGHOP!R620,"")</f>
        <v/>
      </c>
      <c r="D620" s="93" t="str">
        <f>IF(F620="","",SUBTOTAL(3,$F$2:$F620))</f>
        <v/>
      </c>
      <c r="E620" s="64" t="str">
        <f>IF(AND(TONGHOP!O620="KTHP",TONGHOP!P620="TL",TONGHOP!I620&lt;&gt;""),TONGHOP!I620,"")</f>
        <v/>
      </c>
      <c r="F620" s="64" t="str">
        <f>IF(AND(TONGHOP!O620="KTHP",TONGHOP!P620="TL",TONGHOP!I620&lt;&gt;""),TONGHOP!R620,"")</f>
        <v/>
      </c>
      <c r="G620" s="64" t="str">
        <f>IF(AND(TONGHOP!O620="KTHP",TONGHOP!P620="VĐ",TONGHOP!I620&lt;&gt;""),TONGHOP!I620,"")</f>
        <v/>
      </c>
      <c r="H620" s="64" t="str">
        <f>IF(AND(TONGHOP!O620="KTHP",TONGHOP!P620="VĐ",TONGHOP!I620&lt;&gt;""),TONGHOP!R620,"")</f>
        <v/>
      </c>
      <c r="I620" s="64" t="str">
        <f>IF(AND(TONGHOP!O620="KTHP",TONGHOP!P620="TH",TONGHOP!I620&lt;&gt;""),TONGHOP!I620,"")</f>
        <v/>
      </c>
      <c r="J620" s="64" t="str">
        <f>IF(AND(TONGHOP!O620="KTHP",TONGHOP!P620="TH",TONGHOP!I620&lt;&gt;""),TONGHOP!R620,"")</f>
        <v/>
      </c>
    </row>
    <row r="621" spans="1:10" hidden="1">
      <c r="A621" s="93" t="str">
        <f>IF(C621="","",SUBTOTAL(3,$C$2:$C621))</f>
        <v/>
      </c>
      <c r="B621" s="64" t="str">
        <f>IF(AND(TONGHOP!O621="KTHP",TONGHOP!P621="LT",TONGHOP!I621&lt;&gt;""),TONGHOP!I621,"")</f>
        <v/>
      </c>
      <c r="C621" s="64" t="str">
        <f>IF(AND(TONGHOP!O621="KTHP",TONGHOP!P621="LT",TONGHOP!I621&lt;&gt;""),TONGHOP!R621,"")</f>
        <v/>
      </c>
      <c r="D621" s="93" t="str">
        <f>IF(F621="","",SUBTOTAL(3,$F$2:$F621))</f>
        <v/>
      </c>
      <c r="E621" s="64" t="str">
        <f>IF(AND(TONGHOP!O621="KTHP",TONGHOP!P621="TL",TONGHOP!I621&lt;&gt;""),TONGHOP!I621,"")</f>
        <v/>
      </c>
      <c r="F621" s="64" t="str">
        <f>IF(AND(TONGHOP!O621="KTHP",TONGHOP!P621="TL",TONGHOP!I621&lt;&gt;""),TONGHOP!R621,"")</f>
        <v/>
      </c>
      <c r="G621" s="64" t="str">
        <f>IF(AND(TONGHOP!O621="KTHP",TONGHOP!P621="VĐ",TONGHOP!I621&lt;&gt;""),TONGHOP!I621,"")</f>
        <v/>
      </c>
      <c r="H621" s="64" t="str">
        <f>IF(AND(TONGHOP!O621="KTHP",TONGHOP!P621="VĐ",TONGHOP!I621&lt;&gt;""),TONGHOP!R621,"")</f>
        <v/>
      </c>
      <c r="I621" s="64" t="str">
        <f>IF(AND(TONGHOP!O621="KTHP",TONGHOP!P621="TH",TONGHOP!I621&lt;&gt;""),TONGHOP!I621,"")</f>
        <v/>
      </c>
      <c r="J621" s="64" t="str">
        <f>IF(AND(TONGHOP!O621="KTHP",TONGHOP!P621="TH",TONGHOP!I621&lt;&gt;""),TONGHOP!R621,"")</f>
        <v/>
      </c>
    </row>
    <row r="622" spans="1:10" hidden="1">
      <c r="A622" s="93" t="str">
        <f>IF(C622="","",SUBTOTAL(3,$C$2:$C622))</f>
        <v/>
      </c>
      <c r="B622" s="64" t="str">
        <f>IF(AND(TONGHOP!O622="KTHP",TONGHOP!P622="LT",TONGHOP!I622&lt;&gt;""),TONGHOP!I622,"")</f>
        <v/>
      </c>
      <c r="C622" s="64" t="str">
        <f>IF(AND(TONGHOP!O622="KTHP",TONGHOP!P622="LT",TONGHOP!I622&lt;&gt;""),TONGHOP!R622,"")</f>
        <v/>
      </c>
      <c r="D622" s="93" t="str">
        <f>IF(F622="","",SUBTOTAL(3,$F$2:$F622))</f>
        <v/>
      </c>
      <c r="E622" s="64" t="str">
        <f>IF(AND(TONGHOP!O622="KTHP",TONGHOP!P622="TL",TONGHOP!I622&lt;&gt;""),TONGHOP!I622,"")</f>
        <v/>
      </c>
      <c r="F622" s="64" t="str">
        <f>IF(AND(TONGHOP!O622="KTHP",TONGHOP!P622="TL",TONGHOP!I622&lt;&gt;""),TONGHOP!R622,"")</f>
        <v/>
      </c>
      <c r="G622" s="64" t="str">
        <f>IF(AND(TONGHOP!O622="KTHP",TONGHOP!P622="VĐ",TONGHOP!I622&lt;&gt;""),TONGHOP!I622,"")</f>
        <v/>
      </c>
      <c r="H622" s="64" t="str">
        <f>IF(AND(TONGHOP!O622="KTHP",TONGHOP!P622="VĐ",TONGHOP!I622&lt;&gt;""),TONGHOP!R622,"")</f>
        <v/>
      </c>
      <c r="I622" s="64" t="str">
        <f>IF(AND(TONGHOP!O622="KTHP",TONGHOP!P622="TH",TONGHOP!I622&lt;&gt;""),TONGHOP!I622,"")</f>
        <v/>
      </c>
      <c r="J622" s="64" t="str">
        <f>IF(AND(TONGHOP!O622="KTHP",TONGHOP!P622="TH",TONGHOP!I622&lt;&gt;""),TONGHOP!R622,"")</f>
        <v/>
      </c>
    </row>
    <row r="623" spans="1:10" hidden="1">
      <c r="A623" s="93" t="str">
        <f>IF(C623="","",SUBTOTAL(3,$C$2:$C623))</f>
        <v/>
      </c>
      <c r="B623" s="64" t="str">
        <f>IF(AND(TONGHOP!O623="KTHP",TONGHOP!P623="LT",TONGHOP!I623&lt;&gt;""),TONGHOP!I623,"")</f>
        <v/>
      </c>
      <c r="C623" s="64" t="str">
        <f>IF(AND(TONGHOP!O623="KTHP",TONGHOP!P623="LT",TONGHOP!I623&lt;&gt;""),TONGHOP!R623,"")</f>
        <v/>
      </c>
      <c r="D623" s="93" t="str">
        <f>IF(F623="","",SUBTOTAL(3,$F$2:$F623))</f>
        <v/>
      </c>
      <c r="E623" s="64" t="str">
        <f>IF(AND(TONGHOP!O623="KTHP",TONGHOP!P623="TL",TONGHOP!I623&lt;&gt;""),TONGHOP!I623,"")</f>
        <v/>
      </c>
      <c r="F623" s="64" t="str">
        <f>IF(AND(TONGHOP!O623="KTHP",TONGHOP!P623="TL",TONGHOP!I623&lt;&gt;""),TONGHOP!R623,"")</f>
        <v/>
      </c>
      <c r="G623" s="64" t="str">
        <f>IF(AND(TONGHOP!O623="KTHP",TONGHOP!P623="VĐ",TONGHOP!I623&lt;&gt;""),TONGHOP!I623,"")</f>
        <v/>
      </c>
      <c r="H623" s="64" t="str">
        <f>IF(AND(TONGHOP!O623="KTHP",TONGHOP!P623="VĐ",TONGHOP!I623&lt;&gt;""),TONGHOP!R623,"")</f>
        <v/>
      </c>
      <c r="I623" s="64" t="str">
        <f>IF(AND(TONGHOP!O623="KTHP",TONGHOP!P623="TH",TONGHOP!I623&lt;&gt;""),TONGHOP!I623,"")</f>
        <v/>
      </c>
      <c r="J623" s="64" t="str">
        <f>IF(AND(TONGHOP!O623="KTHP",TONGHOP!P623="TH",TONGHOP!I623&lt;&gt;""),TONGHOP!R623,"")</f>
        <v/>
      </c>
    </row>
    <row r="624" spans="1:10" hidden="1">
      <c r="A624" s="93" t="str">
        <f>IF(C624="","",SUBTOTAL(3,$C$2:$C624))</f>
        <v/>
      </c>
      <c r="B624" s="64" t="str">
        <f>IF(AND(TONGHOP!O624="KTHP",TONGHOP!P624="LT",TONGHOP!I624&lt;&gt;""),TONGHOP!I624,"")</f>
        <v/>
      </c>
      <c r="C624" s="64" t="str">
        <f>IF(AND(TONGHOP!O624="KTHP",TONGHOP!P624="LT",TONGHOP!I624&lt;&gt;""),TONGHOP!R624,"")</f>
        <v/>
      </c>
      <c r="D624" s="93" t="str">
        <f>IF(F624="","",SUBTOTAL(3,$F$2:$F624))</f>
        <v/>
      </c>
      <c r="E624" s="64" t="str">
        <f>IF(AND(TONGHOP!O624="KTHP",TONGHOP!P624="TL",TONGHOP!I624&lt;&gt;""),TONGHOP!I624,"")</f>
        <v/>
      </c>
      <c r="F624" s="64" t="str">
        <f>IF(AND(TONGHOP!O624="KTHP",TONGHOP!P624="TL",TONGHOP!I624&lt;&gt;""),TONGHOP!R624,"")</f>
        <v/>
      </c>
      <c r="G624" s="64" t="str">
        <f>IF(AND(TONGHOP!O624="KTHP",TONGHOP!P624="VĐ",TONGHOP!I624&lt;&gt;""),TONGHOP!I624,"")</f>
        <v/>
      </c>
      <c r="H624" s="64" t="str">
        <f>IF(AND(TONGHOP!O624="KTHP",TONGHOP!P624="VĐ",TONGHOP!I624&lt;&gt;""),TONGHOP!R624,"")</f>
        <v/>
      </c>
      <c r="I624" s="64" t="str">
        <f>IF(AND(TONGHOP!O624="KTHP",TONGHOP!P624="TH",TONGHOP!I624&lt;&gt;""),TONGHOP!I624,"")</f>
        <v/>
      </c>
      <c r="J624" s="64" t="str">
        <f>IF(AND(TONGHOP!O624="KTHP",TONGHOP!P624="TH",TONGHOP!I624&lt;&gt;""),TONGHOP!R624,"")</f>
        <v/>
      </c>
    </row>
    <row r="625" spans="1:10" hidden="1">
      <c r="A625" s="93" t="str">
        <f>IF(C625="","",SUBTOTAL(3,$C$2:$C625))</f>
        <v/>
      </c>
      <c r="B625" s="64" t="str">
        <f>IF(AND(TONGHOP!O625="KTHP",TONGHOP!P625="LT",TONGHOP!I625&lt;&gt;""),TONGHOP!I625,"")</f>
        <v/>
      </c>
      <c r="C625" s="64" t="str">
        <f>IF(AND(TONGHOP!O625="KTHP",TONGHOP!P625="LT",TONGHOP!I625&lt;&gt;""),TONGHOP!R625,"")</f>
        <v/>
      </c>
      <c r="D625" s="93" t="str">
        <f>IF(F625="","",SUBTOTAL(3,$F$2:$F625))</f>
        <v/>
      </c>
      <c r="E625" s="64" t="str">
        <f>IF(AND(TONGHOP!O625="KTHP",TONGHOP!P625="TL",TONGHOP!I625&lt;&gt;""),TONGHOP!I625,"")</f>
        <v/>
      </c>
      <c r="F625" s="64" t="str">
        <f>IF(AND(TONGHOP!O625="KTHP",TONGHOP!P625="TL",TONGHOP!I625&lt;&gt;""),TONGHOP!R625,"")</f>
        <v/>
      </c>
      <c r="G625" s="64" t="str">
        <f>IF(AND(TONGHOP!O625="KTHP",TONGHOP!P625="VĐ",TONGHOP!I625&lt;&gt;""),TONGHOP!I625,"")</f>
        <v/>
      </c>
      <c r="H625" s="64" t="str">
        <f>IF(AND(TONGHOP!O625="KTHP",TONGHOP!P625="VĐ",TONGHOP!I625&lt;&gt;""),TONGHOP!R625,"")</f>
        <v/>
      </c>
      <c r="I625" s="64" t="str">
        <f>IF(AND(TONGHOP!O625="KTHP",TONGHOP!P625="TH",TONGHOP!I625&lt;&gt;""),TONGHOP!I625,"")</f>
        <v/>
      </c>
      <c r="J625" s="64" t="str">
        <f>IF(AND(TONGHOP!O625="KTHP",TONGHOP!P625="TH",TONGHOP!I625&lt;&gt;""),TONGHOP!R625,"")</f>
        <v/>
      </c>
    </row>
    <row r="626" spans="1:10" hidden="1">
      <c r="A626" s="93" t="str">
        <f>IF(C626="","",SUBTOTAL(3,$C$2:$C626))</f>
        <v/>
      </c>
      <c r="B626" s="64" t="str">
        <f>IF(AND(TONGHOP!O626="KTHP",TONGHOP!P626="LT",TONGHOP!I626&lt;&gt;""),TONGHOP!I626,"")</f>
        <v/>
      </c>
      <c r="C626" s="64" t="str">
        <f>IF(AND(TONGHOP!O626="KTHP",TONGHOP!P626="LT",TONGHOP!I626&lt;&gt;""),TONGHOP!R626,"")</f>
        <v/>
      </c>
      <c r="D626" s="93" t="str">
        <f>IF(F626="","",SUBTOTAL(3,$F$2:$F626))</f>
        <v/>
      </c>
      <c r="E626" s="64" t="str">
        <f>IF(AND(TONGHOP!O626="KTHP",TONGHOP!P626="TL",TONGHOP!I626&lt;&gt;""),TONGHOP!I626,"")</f>
        <v/>
      </c>
      <c r="F626" s="64" t="str">
        <f>IF(AND(TONGHOP!O626="KTHP",TONGHOP!P626="TL",TONGHOP!I626&lt;&gt;""),TONGHOP!R626,"")</f>
        <v/>
      </c>
      <c r="G626" s="64" t="str">
        <f>IF(AND(TONGHOP!O626="KTHP",TONGHOP!P626="VĐ",TONGHOP!I626&lt;&gt;""),TONGHOP!I626,"")</f>
        <v/>
      </c>
      <c r="H626" s="64" t="str">
        <f>IF(AND(TONGHOP!O626="KTHP",TONGHOP!P626="VĐ",TONGHOP!I626&lt;&gt;""),TONGHOP!R626,"")</f>
        <v/>
      </c>
      <c r="I626" s="64" t="str">
        <f>IF(AND(TONGHOP!O626="KTHP",TONGHOP!P626="TH",TONGHOP!I626&lt;&gt;""),TONGHOP!I626,"")</f>
        <v/>
      </c>
      <c r="J626" s="64" t="str">
        <f>IF(AND(TONGHOP!O626="KTHP",TONGHOP!P626="TH",TONGHOP!I626&lt;&gt;""),TONGHOP!R626,"")</f>
        <v/>
      </c>
    </row>
    <row r="627" spans="1:10" hidden="1">
      <c r="A627" s="93" t="str">
        <f>IF(C627="","",SUBTOTAL(3,$C$2:$C627))</f>
        <v/>
      </c>
      <c r="B627" s="64" t="str">
        <f>IF(AND(TONGHOP!O627="KTHP",TONGHOP!P627="LT",TONGHOP!I627&lt;&gt;""),TONGHOP!I627,"")</f>
        <v/>
      </c>
      <c r="C627" s="64" t="str">
        <f>IF(AND(TONGHOP!O627="KTHP",TONGHOP!P627="LT",TONGHOP!I627&lt;&gt;""),TONGHOP!R627,"")</f>
        <v/>
      </c>
      <c r="D627" s="93" t="str">
        <f>IF(F627="","",SUBTOTAL(3,$F$2:$F627))</f>
        <v/>
      </c>
      <c r="E627" s="64" t="str">
        <f>IF(AND(TONGHOP!O627="KTHP",TONGHOP!P627="TL",TONGHOP!I627&lt;&gt;""),TONGHOP!I627,"")</f>
        <v/>
      </c>
      <c r="F627" s="64" t="str">
        <f>IF(AND(TONGHOP!O627="KTHP",TONGHOP!P627="TL",TONGHOP!I627&lt;&gt;""),TONGHOP!R627,"")</f>
        <v/>
      </c>
      <c r="G627" s="64" t="str">
        <f>IF(AND(TONGHOP!O627="KTHP",TONGHOP!P627="VĐ",TONGHOP!I627&lt;&gt;""),TONGHOP!I627,"")</f>
        <v/>
      </c>
      <c r="H627" s="64" t="str">
        <f>IF(AND(TONGHOP!O627="KTHP",TONGHOP!P627="VĐ",TONGHOP!I627&lt;&gt;""),TONGHOP!R627,"")</f>
        <v/>
      </c>
      <c r="I627" s="64" t="str">
        <f>IF(AND(TONGHOP!O627="KTHP",TONGHOP!P627="TH",TONGHOP!I627&lt;&gt;""),TONGHOP!I627,"")</f>
        <v/>
      </c>
      <c r="J627" s="64" t="str">
        <f>IF(AND(TONGHOP!O627="KTHP",TONGHOP!P627="TH",TONGHOP!I627&lt;&gt;""),TONGHOP!R627,"")</f>
        <v/>
      </c>
    </row>
    <row r="628" spans="1:10" hidden="1">
      <c r="A628" s="93" t="str">
        <f>IF(C628="","",SUBTOTAL(3,$C$2:$C628))</f>
        <v/>
      </c>
      <c r="B628" s="64" t="str">
        <f>IF(AND(TONGHOP!O628="KTHP",TONGHOP!P628="LT",TONGHOP!I628&lt;&gt;""),TONGHOP!I628,"")</f>
        <v/>
      </c>
      <c r="C628" s="64" t="str">
        <f>IF(AND(TONGHOP!O628="KTHP",TONGHOP!P628="LT",TONGHOP!I628&lt;&gt;""),TONGHOP!R628,"")</f>
        <v/>
      </c>
      <c r="D628" s="93" t="str">
        <f>IF(F628="","",SUBTOTAL(3,$F$2:$F628))</f>
        <v/>
      </c>
      <c r="E628" s="64" t="str">
        <f>IF(AND(TONGHOP!O628="KTHP",TONGHOP!P628="TL",TONGHOP!I628&lt;&gt;""),TONGHOP!I628,"")</f>
        <v/>
      </c>
      <c r="F628" s="64" t="str">
        <f>IF(AND(TONGHOP!O628="KTHP",TONGHOP!P628="TL",TONGHOP!I628&lt;&gt;""),TONGHOP!R628,"")</f>
        <v/>
      </c>
      <c r="G628" s="64" t="str">
        <f>IF(AND(TONGHOP!O628="KTHP",TONGHOP!P628="VĐ",TONGHOP!I628&lt;&gt;""),TONGHOP!I628,"")</f>
        <v/>
      </c>
      <c r="H628" s="64" t="str">
        <f>IF(AND(TONGHOP!O628="KTHP",TONGHOP!P628="VĐ",TONGHOP!I628&lt;&gt;""),TONGHOP!R628,"")</f>
        <v/>
      </c>
      <c r="I628" s="64" t="str">
        <f>IF(AND(TONGHOP!O628="KTHP",TONGHOP!P628="TH",TONGHOP!I628&lt;&gt;""),TONGHOP!I628,"")</f>
        <v/>
      </c>
      <c r="J628" s="64" t="str">
        <f>IF(AND(TONGHOP!O628="KTHP",TONGHOP!P628="TH",TONGHOP!I628&lt;&gt;""),TONGHOP!R628,"")</f>
        <v/>
      </c>
    </row>
    <row r="629" spans="1:10" hidden="1">
      <c r="A629" s="93" t="str">
        <f>IF(C629="","",SUBTOTAL(3,$C$2:$C629))</f>
        <v/>
      </c>
      <c r="B629" s="64" t="str">
        <f>IF(AND(TONGHOP!O629="KTHP",TONGHOP!P629="LT",TONGHOP!I629&lt;&gt;""),TONGHOP!I629,"")</f>
        <v/>
      </c>
      <c r="C629" s="64" t="str">
        <f>IF(AND(TONGHOP!O629="KTHP",TONGHOP!P629="LT",TONGHOP!I629&lt;&gt;""),TONGHOP!R629,"")</f>
        <v/>
      </c>
      <c r="D629" s="93" t="str">
        <f>IF(F629="","",SUBTOTAL(3,$F$2:$F629))</f>
        <v/>
      </c>
      <c r="E629" s="64" t="str">
        <f>IF(AND(TONGHOP!O629="KTHP",TONGHOP!P629="TL",TONGHOP!I629&lt;&gt;""),TONGHOP!I629,"")</f>
        <v/>
      </c>
      <c r="F629" s="64" t="str">
        <f>IF(AND(TONGHOP!O629="KTHP",TONGHOP!P629="TL",TONGHOP!I629&lt;&gt;""),TONGHOP!R629,"")</f>
        <v/>
      </c>
      <c r="G629" s="64" t="str">
        <f>IF(AND(TONGHOP!O629="KTHP",TONGHOP!P629="VĐ",TONGHOP!I629&lt;&gt;""),TONGHOP!I629,"")</f>
        <v/>
      </c>
      <c r="H629" s="64" t="str">
        <f>IF(AND(TONGHOP!O629="KTHP",TONGHOP!P629="VĐ",TONGHOP!I629&lt;&gt;""),TONGHOP!R629,"")</f>
        <v/>
      </c>
      <c r="I629" s="64" t="str">
        <f>IF(AND(TONGHOP!O629="KTHP",TONGHOP!P629="TH",TONGHOP!I629&lt;&gt;""),TONGHOP!I629,"")</f>
        <v/>
      </c>
      <c r="J629" s="64" t="str">
        <f>IF(AND(TONGHOP!O629="KTHP",TONGHOP!P629="TH",TONGHOP!I629&lt;&gt;""),TONGHOP!R629,"")</f>
        <v/>
      </c>
    </row>
    <row r="630" spans="1:10" hidden="1">
      <c r="A630" s="93" t="str">
        <f>IF(C630="","",SUBTOTAL(3,$C$2:$C630))</f>
        <v/>
      </c>
      <c r="B630" s="64" t="str">
        <f>IF(AND(TONGHOP!O630="KTHP",TONGHOP!P630="LT",TONGHOP!I630&lt;&gt;""),TONGHOP!I630,"")</f>
        <v/>
      </c>
      <c r="C630" s="64" t="str">
        <f>IF(AND(TONGHOP!O630="KTHP",TONGHOP!P630="LT",TONGHOP!I630&lt;&gt;""),TONGHOP!R630,"")</f>
        <v/>
      </c>
      <c r="D630" s="93" t="str">
        <f>IF(F630="","",SUBTOTAL(3,$F$2:$F630))</f>
        <v/>
      </c>
      <c r="E630" s="64" t="str">
        <f>IF(AND(TONGHOP!O630="KTHP",TONGHOP!P630="TL",TONGHOP!I630&lt;&gt;""),TONGHOP!I630,"")</f>
        <v/>
      </c>
      <c r="F630" s="64" t="str">
        <f>IF(AND(TONGHOP!O630="KTHP",TONGHOP!P630="TL",TONGHOP!I630&lt;&gt;""),TONGHOP!R630,"")</f>
        <v/>
      </c>
      <c r="G630" s="64" t="str">
        <f>IF(AND(TONGHOP!O630="KTHP",TONGHOP!P630="VĐ",TONGHOP!I630&lt;&gt;""),TONGHOP!I630,"")</f>
        <v/>
      </c>
      <c r="H630" s="64" t="str">
        <f>IF(AND(TONGHOP!O630="KTHP",TONGHOP!P630="VĐ",TONGHOP!I630&lt;&gt;""),TONGHOP!R630,"")</f>
        <v/>
      </c>
      <c r="I630" s="64" t="str">
        <f>IF(AND(TONGHOP!O630="KTHP",TONGHOP!P630="TH",TONGHOP!I630&lt;&gt;""),TONGHOP!I630,"")</f>
        <v/>
      </c>
      <c r="J630" s="64" t="str">
        <f>IF(AND(TONGHOP!O630="KTHP",TONGHOP!P630="TH",TONGHOP!I630&lt;&gt;""),TONGHOP!R630,"")</f>
        <v/>
      </c>
    </row>
    <row r="631" spans="1:10" hidden="1">
      <c r="A631" s="93" t="str">
        <f>IF(C631="","",SUBTOTAL(3,$C$2:$C631))</f>
        <v/>
      </c>
      <c r="B631" s="64" t="str">
        <f>IF(AND(TONGHOP!O631="KTHP",TONGHOP!P631="LT",TONGHOP!I631&lt;&gt;""),TONGHOP!I631,"")</f>
        <v/>
      </c>
      <c r="C631" s="64" t="str">
        <f>IF(AND(TONGHOP!O631="KTHP",TONGHOP!P631="LT",TONGHOP!I631&lt;&gt;""),TONGHOP!R631,"")</f>
        <v/>
      </c>
      <c r="D631" s="93" t="str">
        <f>IF(F631="","",SUBTOTAL(3,$F$2:$F631))</f>
        <v/>
      </c>
      <c r="E631" s="64" t="str">
        <f>IF(AND(TONGHOP!O631="KTHP",TONGHOP!P631="TL",TONGHOP!I631&lt;&gt;""),TONGHOP!I631,"")</f>
        <v/>
      </c>
      <c r="F631" s="64" t="str">
        <f>IF(AND(TONGHOP!O631="KTHP",TONGHOP!P631="TL",TONGHOP!I631&lt;&gt;""),TONGHOP!R631,"")</f>
        <v/>
      </c>
      <c r="G631" s="64" t="str">
        <f>IF(AND(TONGHOP!O631="KTHP",TONGHOP!P631="VĐ",TONGHOP!I631&lt;&gt;""),TONGHOP!I631,"")</f>
        <v/>
      </c>
      <c r="H631" s="64" t="str">
        <f>IF(AND(TONGHOP!O631="KTHP",TONGHOP!P631="VĐ",TONGHOP!I631&lt;&gt;""),TONGHOP!R631,"")</f>
        <v/>
      </c>
      <c r="I631" s="64" t="str">
        <f>IF(AND(TONGHOP!O631="KTHP",TONGHOP!P631="TH",TONGHOP!I631&lt;&gt;""),TONGHOP!I631,"")</f>
        <v/>
      </c>
      <c r="J631" s="64" t="str">
        <f>IF(AND(TONGHOP!O631="KTHP",TONGHOP!P631="TH",TONGHOP!I631&lt;&gt;""),TONGHOP!R631,"")</f>
        <v/>
      </c>
    </row>
    <row r="632" spans="1:10" hidden="1">
      <c r="A632" s="93" t="str">
        <f>IF(C632="","",SUBTOTAL(3,$C$2:$C632))</f>
        <v/>
      </c>
      <c r="B632" s="64" t="str">
        <f>IF(AND(TONGHOP!O632="KTHP",TONGHOP!P632="LT",TONGHOP!I632&lt;&gt;""),TONGHOP!I632,"")</f>
        <v/>
      </c>
      <c r="C632" s="64" t="str">
        <f>IF(AND(TONGHOP!O632="KTHP",TONGHOP!P632="LT",TONGHOP!I632&lt;&gt;""),TONGHOP!R632,"")</f>
        <v/>
      </c>
      <c r="D632" s="93" t="str">
        <f>IF(F632="","",SUBTOTAL(3,$F$2:$F632))</f>
        <v/>
      </c>
      <c r="E632" s="64" t="str">
        <f>IF(AND(TONGHOP!O632="KTHP",TONGHOP!P632="TL",TONGHOP!I632&lt;&gt;""),TONGHOP!I632,"")</f>
        <v/>
      </c>
      <c r="F632" s="64" t="str">
        <f>IF(AND(TONGHOP!O632="KTHP",TONGHOP!P632="TL",TONGHOP!I632&lt;&gt;""),TONGHOP!R632,"")</f>
        <v/>
      </c>
      <c r="G632" s="64" t="str">
        <f>IF(AND(TONGHOP!O632="KTHP",TONGHOP!P632="VĐ",TONGHOP!I632&lt;&gt;""),TONGHOP!I632,"")</f>
        <v/>
      </c>
      <c r="H632" s="64" t="str">
        <f>IF(AND(TONGHOP!O632="KTHP",TONGHOP!P632="VĐ",TONGHOP!I632&lt;&gt;""),TONGHOP!R632,"")</f>
        <v/>
      </c>
      <c r="I632" s="64" t="str">
        <f>IF(AND(TONGHOP!O632="KTHP",TONGHOP!P632="TH",TONGHOP!I632&lt;&gt;""),TONGHOP!I632,"")</f>
        <v/>
      </c>
      <c r="J632" s="64" t="str">
        <f>IF(AND(TONGHOP!O632="KTHP",TONGHOP!P632="TH",TONGHOP!I632&lt;&gt;""),TONGHOP!R632,"")</f>
        <v/>
      </c>
    </row>
    <row r="633" spans="1:10" hidden="1">
      <c r="A633" s="93">
        <f>IF(C633="","",SUBTOTAL(3,$C$2:$C633))</f>
        <v>0</v>
      </c>
      <c r="B633" s="64" t="str">
        <f>IF(AND(TONGHOP!O633="KTHP",TONGHOP!P633="LT",TONGHOP!I633&lt;&gt;""),TONGHOP!I633,"")</f>
        <v>Mạnh Lê Hoàn</v>
      </c>
      <c r="C633" s="64">
        <f>IF(AND(TONGHOP!O633="KTHP",TONGHOP!P633="LT",TONGHOP!I633&lt;&gt;""),TONGHOP!R633,"")</f>
        <v>11</v>
      </c>
      <c r="D633" s="93" t="str">
        <f>IF(F633="","",SUBTOTAL(3,$F$2:$F633))</f>
        <v/>
      </c>
      <c r="E633" s="64" t="str">
        <f>IF(AND(TONGHOP!O633="KTHP",TONGHOP!P633="TL",TONGHOP!I633&lt;&gt;""),TONGHOP!I633,"")</f>
        <v/>
      </c>
      <c r="F633" s="64" t="str">
        <f>IF(AND(TONGHOP!O633="KTHP",TONGHOP!P633="TL",TONGHOP!I633&lt;&gt;""),TONGHOP!R633,"")</f>
        <v/>
      </c>
      <c r="G633" s="64" t="str">
        <f>IF(AND(TONGHOP!O633="KTHP",TONGHOP!P633="VĐ",TONGHOP!I633&lt;&gt;""),TONGHOP!I633,"")</f>
        <v/>
      </c>
      <c r="H633" s="64" t="str">
        <f>IF(AND(TONGHOP!O633="KTHP",TONGHOP!P633="VĐ",TONGHOP!I633&lt;&gt;""),TONGHOP!R633,"")</f>
        <v/>
      </c>
      <c r="I633" s="64" t="str">
        <f>IF(AND(TONGHOP!O633="KTHP",TONGHOP!P633="TH",TONGHOP!I633&lt;&gt;""),TONGHOP!I633,"")</f>
        <v/>
      </c>
      <c r="J633" s="64" t="str">
        <f>IF(AND(TONGHOP!O633="KTHP",TONGHOP!P633="TH",TONGHOP!I633&lt;&gt;""),TONGHOP!R633,"")</f>
        <v/>
      </c>
    </row>
    <row r="634" spans="1:10" hidden="1">
      <c r="A634" s="93">
        <f>IF(C634="","",SUBTOTAL(3,$C$2:$C634))</f>
        <v>0</v>
      </c>
      <c r="B634" s="64" t="str">
        <f>IF(AND(TONGHOP!O634="KTHP",TONGHOP!P634="LT",TONGHOP!I634&lt;&gt;""),TONGHOP!I634,"")</f>
        <v>Đặng Thế Huân</v>
      </c>
      <c r="C634" s="64">
        <f>IF(AND(TONGHOP!O634="KTHP",TONGHOP!P634="LT",TONGHOP!I634&lt;&gt;""),TONGHOP!R634,"")</f>
        <v>5</v>
      </c>
      <c r="D634" s="93" t="str">
        <f>IF(F634="","",SUBTOTAL(3,$F$2:$F634))</f>
        <v/>
      </c>
      <c r="E634" s="64" t="str">
        <f>IF(AND(TONGHOP!O634="KTHP",TONGHOP!P634="TL",TONGHOP!I634&lt;&gt;""),TONGHOP!I634,"")</f>
        <v/>
      </c>
      <c r="F634" s="64" t="str">
        <f>IF(AND(TONGHOP!O634="KTHP",TONGHOP!P634="TL",TONGHOP!I634&lt;&gt;""),TONGHOP!R634,"")</f>
        <v/>
      </c>
      <c r="G634" s="64" t="str">
        <f>IF(AND(TONGHOP!O634="KTHP",TONGHOP!P634="VĐ",TONGHOP!I634&lt;&gt;""),TONGHOP!I634,"")</f>
        <v/>
      </c>
      <c r="H634" s="64" t="str">
        <f>IF(AND(TONGHOP!O634="KTHP",TONGHOP!P634="VĐ",TONGHOP!I634&lt;&gt;""),TONGHOP!R634,"")</f>
        <v/>
      </c>
      <c r="I634" s="64" t="str">
        <f>IF(AND(TONGHOP!O634="KTHP",TONGHOP!P634="TH",TONGHOP!I634&lt;&gt;""),TONGHOP!I634,"")</f>
        <v/>
      </c>
      <c r="J634" s="64" t="str">
        <f>IF(AND(TONGHOP!O634="KTHP",TONGHOP!P634="TH",TONGHOP!I634&lt;&gt;""),TONGHOP!R634,"")</f>
        <v/>
      </c>
    </row>
    <row r="635" spans="1:10" hidden="1">
      <c r="A635" s="93">
        <f>IF(C635="","",SUBTOTAL(3,$C$2:$C635))</f>
        <v>0</v>
      </c>
      <c r="B635" s="64" t="str">
        <f>IF(AND(TONGHOP!O635="KTHP",TONGHOP!P635="LT",TONGHOP!I635&lt;&gt;""),TONGHOP!I635,"")</f>
        <v>Nguyễn Tiến Nhân</v>
      </c>
      <c r="C635" s="64">
        <f>IF(AND(TONGHOP!O635="KTHP",TONGHOP!P635="LT",TONGHOP!I635&lt;&gt;""),TONGHOP!R635,"")</f>
        <v>18</v>
      </c>
      <c r="D635" s="93" t="str">
        <f>IF(F635="","",SUBTOTAL(3,$F$2:$F635))</f>
        <v/>
      </c>
      <c r="E635" s="64" t="str">
        <f>IF(AND(TONGHOP!O635="KTHP",TONGHOP!P635="TL",TONGHOP!I635&lt;&gt;""),TONGHOP!I635,"")</f>
        <v/>
      </c>
      <c r="F635" s="64" t="str">
        <f>IF(AND(TONGHOP!O635="KTHP",TONGHOP!P635="TL",TONGHOP!I635&lt;&gt;""),TONGHOP!R635,"")</f>
        <v/>
      </c>
      <c r="G635" s="64" t="str">
        <f>IF(AND(TONGHOP!O635="KTHP",TONGHOP!P635="VĐ",TONGHOP!I635&lt;&gt;""),TONGHOP!I635,"")</f>
        <v/>
      </c>
      <c r="H635" s="64" t="str">
        <f>IF(AND(TONGHOP!O635="KTHP",TONGHOP!P635="VĐ",TONGHOP!I635&lt;&gt;""),TONGHOP!R635,"")</f>
        <v/>
      </c>
      <c r="I635" s="64" t="str">
        <f>IF(AND(TONGHOP!O635="KTHP",TONGHOP!P635="TH",TONGHOP!I635&lt;&gt;""),TONGHOP!I635,"")</f>
        <v/>
      </c>
      <c r="J635" s="64" t="str">
        <f>IF(AND(TONGHOP!O635="KTHP",TONGHOP!P635="TH",TONGHOP!I635&lt;&gt;""),TONGHOP!R635,"")</f>
        <v/>
      </c>
    </row>
    <row r="636" spans="1:10" hidden="1">
      <c r="A636" s="93">
        <f>IF(C636="","",SUBTOTAL(3,$C$2:$C636))</f>
        <v>0</v>
      </c>
      <c r="B636" s="64" t="str">
        <f>IF(AND(TONGHOP!O636="KTHP",TONGHOP!P636="LT",TONGHOP!I636&lt;&gt;""),TONGHOP!I636,"")</f>
        <v>Lê Thị Thu Thảo</v>
      </c>
      <c r="C636" s="64">
        <f>IF(AND(TONGHOP!O636="KTHP",TONGHOP!P636="LT",TONGHOP!I636&lt;&gt;""),TONGHOP!R636,"")</f>
        <v>29</v>
      </c>
      <c r="D636" s="93" t="str">
        <f>IF(F636="","",SUBTOTAL(3,$F$2:$F636))</f>
        <v/>
      </c>
      <c r="E636" s="64" t="str">
        <f>IF(AND(TONGHOP!O636="KTHP",TONGHOP!P636="TL",TONGHOP!I636&lt;&gt;""),TONGHOP!I636,"")</f>
        <v/>
      </c>
      <c r="F636" s="64" t="str">
        <f>IF(AND(TONGHOP!O636="KTHP",TONGHOP!P636="TL",TONGHOP!I636&lt;&gt;""),TONGHOP!R636,"")</f>
        <v/>
      </c>
      <c r="G636" s="64" t="str">
        <f>IF(AND(TONGHOP!O636="KTHP",TONGHOP!P636="VĐ",TONGHOP!I636&lt;&gt;""),TONGHOP!I636,"")</f>
        <v/>
      </c>
      <c r="H636" s="64" t="str">
        <f>IF(AND(TONGHOP!O636="KTHP",TONGHOP!P636="VĐ",TONGHOP!I636&lt;&gt;""),TONGHOP!R636,"")</f>
        <v/>
      </c>
      <c r="I636" s="64" t="str">
        <f>IF(AND(TONGHOP!O636="KTHP",TONGHOP!P636="TH",TONGHOP!I636&lt;&gt;""),TONGHOP!I636,"")</f>
        <v/>
      </c>
      <c r="J636" s="64" t="str">
        <f>IF(AND(TONGHOP!O636="KTHP",TONGHOP!P636="TH",TONGHOP!I636&lt;&gt;""),TONGHOP!R636,"")</f>
        <v/>
      </c>
    </row>
    <row r="637" spans="1:10" hidden="1">
      <c r="A637" s="93" t="str">
        <f>IF(C637="","",SUBTOTAL(3,$C$2:$C637))</f>
        <v/>
      </c>
      <c r="B637" s="64" t="str">
        <f>IF(AND(TONGHOP!O637="KTHP",TONGHOP!P637="LT",TONGHOP!I637&lt;&gt;""),TONGHOP!I637,"")</f>
        <v/>
      </c>
      <c r="C637" s="64" t="str">
        <f>IF(AND(TONGHOP!O637="KTHP",TONGHOP!P637="LT",TONGHOP!I637&lt;&gt;""),TONGHOP!R637,"")</f>
        <v/>
      </c>
      <c r="D637" s="93" t="str">
        <f>IF(F637="","",SUBTOTAL(3,$F$2:$F637))</f>
        <v/>
      </c>
      <c r="E637" s="64" t="str">
        <f>IF(AND(TONGHOP!O637="KTHP",TONGHOP!P637="TL",TONGHOP!I637&lt;&gt;""),TONGHOP!I637,"")</f>
        <v/>
      </c>
      <c r="F637" s="64" t="str">
        <f>IF(AND(TONGHOP!O637="KTHP",TONGHOP!P637="TL",TONGHOP!I637&lt;&gt;""),TONGHOP!R637,"")</f>
        <v/>
      </c>
      <c r="G637" s="64" t="str">
        <f>IF(AND(TONGHOP!O637="KTHP",TONGHOP!P637="VĐ",TONGHOP!I637&lt;&gt;""),TONGHOP!I637,"")</f>
        <v/>
      </c>
      <c r="H637" s="64" t="str">
        <f>IF(AND(TONGHOP!O637="KTHP",TONGHOP!P637="VĐ",TONGHOP!I637&lt;&gt;""),TONGHOP!R637,"")</f>
        <v/>
      </c>
      <c r="I637" s="64" t="str">
        <f>IF(AND(TONGHOP!O637="KTHP",TONGHOP!P637="TH",TONGHOP!I637&lt;&gt;""),TONGHOP!I637,"")</f>
        <v/>
      </c>
      <c r="J637" s="64" t="str">
        <f>IF(AND(TONGHOP!O637="KTHP",TONGHOP!P637="TH",TONGHOP!I637&lt;&gt;""),TONGHOP!R637,"")</f>
        <v/>
      </c>
    </row>
    <row r="638" spans="1:10" hidden="1">
      <c r="A638" s="93">
        <f>IF(C638="","",SUBTOTAL(3,$C$2:$C638))</f>
        <v>0</v>
      </c>
      <c r="B638" s="64" t="str">
        <f>IF(AND(TONGHOP!O638="KTHP",TONGHOP!P638="LT",TONGHOP!I638&lt;&gt;""),TONGHOP!I638,"")</f>
        <v>Vũ Thị Thái Linh</v>
      </c>
      <c r="C638" s="64">
        <f>IF(AND(TONGHOP!O638="KTHP",TONGHOP!P638="LT",TONGHOP!I638&lt;&gt;""),TONGHOP!R638,"")</f>
        <v>21</v>
      </c>
      <c r="D638" s="93" t="str">
        <f>IF(F638="","",SUBTOTAL(3,$F$2:$F638))</f>
        <v/>
      </c>
      <c r="E638" s="64" t="str">
        <f>IF(AND(TONGHOP!O638="KTHP",TONGHOP!P638="TL",TONGHOP!I638&lt;&gt;""),TONGHOP!I638,"")</f>
        <v/>
      </c>
      <c r="F638" s="64" t="str">
        <f>IF(AND(TONGHOP!O638="KTHP",TONGHOP!P638="TL",TONGHOP!I638&lt;&gt;""),TONGHOP!R638,"")</f>
        <v/>
      </c>
      <c r="G638" s="64" t="str">
        <f>IF(AND(TONGHOP!O638="KTHP",TONGHOP!P638="VĐ",TONGHOP!I638&lt;&gt;""),TONGHOP!I638,"")</f>
        <v/>
      </c>
      <c r="H638" s="64" t="str">
        <f>IF(AND(TONGHOP!O638="KTHP",TONGHOP!P638="VĐ",TONGHOP!I638&lt;&gt;""),TONGHOP!R638,"")</f>
        <v/>
      </c>
      <c r="I638" s="64" t="str">
        <f>IF(AND(TONGHOP!O638="KTHP",TONGHOP!P638="TH",TONGHOP!I638&lt;&gt;""),TONGHOP!I638,"")</f>
        <v/>
      </c>
      <c r="J638" s="64" t="str">
        <f>IF(AND(TONGHOP!O638="KTHP",TONGHOP!P638="TH",TONGHOP!I638&lt;&gt;""),TONGHOP!R638,"")</f>
        <v/>
      </c>
    </row>
    <row r="639" spans="1:10" hidden="1">
      <c r="A639" s="93" t="str">
        <f>IF(C639="","",SUBTOTAL(3,$C$2:$C639))</f>
        <v/>
      </c>
      <c r="B639" s="64" t="str">
        <f>IF(AND(TONGHOP!O639="KTHP",TONGHOP!P639="LT",TONGHOP!I639&lt;&gt;""),TONGHOP!I639,"")</f>
        <v/>
      </c>
      <c r="C639" s="64" t="str">
        <f>IF(AND(TONGHOP!O639="KTHP",TONGHOP!P639="LT",TONGHOP!I639&lt;&gt;""),TONGHOP!R639,"")</f>
        <v/>
      </c>
      <c r="D639" s="93" t="str">
        <f>IF(F639="","",SUBTOTAL(3,$F$2:$F639))</f>
        <v/>
      </c>
      <c r="E639" s="64" t="str">
        <f>IF(AND(TONGHOP!O639="KTHP",TONGHOP!P639="TL",TONGHOP!I639&lt;&gt;""),TONGHOP!I639,"")</f>
        <v/>
      </c>
      <c r="F639" s="64" t="str">
        <f>IF(AND(TONGHOP!O639="KTHP",TONGHOP!P639="TL",TONGHOP!I639&lt;&gt;""),TONGHOP!R639,"")</f>
        <v/>
      </c>
      <c r="G639" s="64" t="str">
        <f>IF(AND(TONGHOP!O639="KTHP",TONGHOP!P639="VĐ",TONGHOP!I639&lt;&gt;""),TONGHOP!I639,"")</f>
        <v/>
      </c>
      <c r="H639" s="64" t="str">
        <f>IF(AND(TONGHOP!O639="KTHP",TONGHOP!P639="VĐ",TONGHOP!I639&lt;&gt;""),TONGHOP!R639,"")</f>
        <v/>
      </c>
      <c r="I639" s="64" t="str">
        <f>IF(AND(TONGHOP!O639="KTHP",TONGHOP!P639="TH",TONGHOP!I639&lt;&gt;""),TONGHOP!I639,"")</f>
        <v/>
      </c>
      <c r="J639" s="64" t="str">
        <f>IF(AND(TONGHOP!O639="KTHP",TONGHOP!P639="TH",TONGHOP!I639&lt;&gt;""),TONGHOP!R639,"")</f>
        <v/>
      </c>
    </row>
    <row r="640" spans="1:10" hidden="1">
      <c r="A640" s="93">
        <f>IF(C640="","",SUBTOTAL(3,$C$2:$C640))</f>
        <v>0</v>
      </c>
      <c r="B640" s="64" t="str">
        <f>IF(AND(TONGHOP!O640="KTHP",TONGHOP!P640="LT",TONGHOP!I640&lt;&gt;""),TONGHOP!I640,"")</f>
        <v>Trần Văn Lượng</v>
      </c>
      <c r="C640" s="64">
        <f>IF(AND(TONGHOP!O640="KTHP",TONGHOP!P640="LT",TONGHOP!I640&lt;&gt;""),TONGHOP!R640,"")</f>
        <v>22</v>
      </c>
      <c r="D640" s="93" t="str">
        <f>IF(F640="","",SUBTOTAL(3,$F$2:$F640))</f>
        <v/>
      </c>
      <c r="E640" s="64" t="str">
        <f>IF(AND(TONGHOP!O640="KTHP",TONGHOP!P640="TL",TONGHOP!I640&lt;&gt;""),TONGHOP!I640,"")</f>
        <v/>
      </c>
      <c r="F640" s="64" t="str">
        <f>IF(AND(TONGHOP!O640="KTHP",TONGHOP!P640="TL",TONGHOP!I640&lt;&gt;""),TONGHOP!R640,"")</f>
        <v/>
      </c>
      <c r="G640" s="64" t="str">
        <f>IF(AND(TONGHOP!O640="KTHP",TONGHOP!P640="VĐ",TONGHOP!I640&lt;&gt;""),TONGHOP!I640,"")</f>
        <v/>
      </c>
      <c r="H640" s="64" t="str">
        <f>IF(AND(TONGHOP!O640="KTHP",TONGHOP!P640="VĐ",TONGHOP!I640&lt;&gt;""),TONGHOP!R640,"")</f>
        <v/>
      </c>
      <c r="I640" s="64" t="str">
        <f>IF(AND(TONGHOP!O640="KTHP",TONGHOP!P640="TH",TONGHOP!I640&lt;&gt;""),TONGHOP!I640,"")</f>
        <v/>
      </c>
      <c r="J640" s="64" t="str">
        <f>IF(AND(TONGHOP!O640="KTHP",TONGHOP!P640="TH",TONGHOP!I640&lt;&gt;""),TONGHOP!R640,"")</f>
        <v/>
      </c>
    </row>
    <row r="641" spans="1:10" hidden="1">
      <c r="A641" s="93">
        <f>IF(C641="","",SUBTOTAL(3,$C$2:$C641))</f>
        <v>0</v>
      </c>
      <c r="B641" s="64" t="str">
        <f>IF(AND(TONGHOP!O641="KTHP",TONGHOP!P641="LT",TONGHOP!I641&lt;&gt;""),TONGHOP!I641,"")</f>
        <v>Đặng Thị Nhật Minh</v>
      </c>
      <c r="C641" s="64">
        <f>IF(AND(TONGHOP!O641="KTHP",TONGHOP!P641="LT",TONGHOP!I641&lt;&gt;""),TONGHOP!R641,"")</f>
        <v>66</v>
      </c>
      <c r="D641" s="93" t="str">
        <f>IF(F641="","",SUBTOTAL(3,$F$2:$F641))</f>
        <v/>
      </c>
      <c r="E641" s="64" t="str">
        <f>IF(AND(TONGHOP!O641="KTHP",TONGHOP!P641="TL",TONGHOP!I641&lt;&gt;""),TONGHOP!I641,"")</f>
        <v/>
      </c>
      <c r="F641" s="64" t="str">
        <f>IF(AND(TONGHOP!O641="KTHP",TONGHOP!P641="TL",TONGHOP!I641&lt;&gt;""),TONGHOP!R641,"")</f>
        <v/>
      </c>
      <c r="G641" s="64" t="str">
        <f>IF(AND(TONGHOP!O641="KTHP",TONGHOP!P641="VĐ",TONGHOP!I641&lt;&gt;""),TONGHOP!I641,"")</f>
        <v/>
      </c>
      <c r="H641" s="64" t="str">
        <f>IF(AND(TONGHOP!O641="KTHP",TONGHOP!P641="VĐ",TONGHOP!I641&lt;&gt;""),TONGHOP!R641,"")</f>
        <v/>
      </c>
      <c r="I641" s="64" t="str">
        <f>IF(AND(TONGHOP!O641="KTHP",TONGHOP!P641="TH",TONGHOP!I641&lt;&gt;""),TONGHOP!I641,"")</f>
        <v/>
      </c>
      <c r="J641" s="64" t="str">
        <f>IF(AND(TONGHOP!O641="KTHP",TONGHOP!P641="TH",TONGHOP!I641&lt;&gt;""),TONGHOP!R641,"")</f>
        <v/>
      </c>
    </row>
    <row r="642" spans="1:10" hidden="1">
      <c r="A642" s="93" t="str">
        <f>IF(C642="","",SUBTOTAL(3,$C$2:$C642))</f>
        <v/>
      </c>
      <c r="B642" s="64" t="str">
        <f>IF(AND(TONGHOP!O642="KTHP",TONGHOP!P642="LT",TONGHOP!I642&lt;&gt;""),TONGHOP!I642,"")</f>
        <v/>
      </c>
      <c r="C642" s="64" t="str">
        <f>IF(AND(TONGHOP!O642="KTHP",TONGHOP!P642="LT",TONGHOP!I642&lt;&gt;""),TONGHOP!R642,"")</f>
        <v/>
      </c>
      <c r="D642" s="93" t="str">
        <f>IF(F642="","",SUBTOTAL(3,$F$2:$F642))</f>
        <v/>
      </c>
      <c r="E642" s="64" t="str">
        <f>IF(AND(TONGHOP!O642="KTHP",TONGHOP!P642="TL",TONGHOP!I642&lt;&gt;""),TONGHOP!I642,"")</f>
        <v/>
      </c>
      <c r="F642" s="64" t="str">
        <f>IF(AND(TONGHOP!O642="KTHP",TONGHOP!P642="TL",TONGHOP!I642&lt;&gt;""),TONGHOP!R642,"")</f>
        <v/>
      </c>
      <c r="G642" s="64" t="str">
        <f>IF(AND(TONGHOP!O642="KTHP",TONGHOP!P642="VĐ",TONGHOP!I642&lt;&gt;""),TONGHOP!I642,"")</f>
        <v/>
      </c>
      <c r="H642" s="64" t="str">
        <f>IF(AND(TONGHOP!O642="KTHP",TONGHOP!P642="VĐ",TONGHOP!I642&lt;&gt;""),TONGHOP!R642,"")</f>
        <v/>
      </c>
      <c r="I642" s="64" t="str">
        <f>IF(AND(TONGHOP!O642="KTHP",TONGHOP!P642="TH",TONGHOP!I642&lt;&gt;""),TONGHOP!I642,"")</f>
        <v/>
      </c>
      <c r="J642" s="64" t="str">
        <f>IF(AND(TONGHOP!O642="KTHP",TONGHOP!P642="TH",TONGHOP!I642&lt;&gt;""),TONGHOP!R642,"")</f>
        <v/>
      </c>
    </row>
    <row r="643" spans="1:10" hidden="1">
      <c r="A643" s="93">
        <f>IF(C643="","",SUBTOTAL(3,$C$2:$C643))</f>
        <v>0</v>
      </c>
      <c r="B643" s="64" t="str">
        <f>IF(AND(TONGHOP!O643="KTHP",TONGHOP!P643="LT",TONGHOP!I643&lt;&gt;""),TONGHOP!I643,"")</f>
        <v>Trần Văn Lượng</v>
      </c>
      <c r="C643" s="64">
        <f>IF(AND(TONGHOP!O643="KTHP",TONGHOP!P643="LT",TONGHOP!I643&lt;&gt;""),TONGHOP!R643,"")</f>
        <v>34</v>
      </c>
      <c r="D643" s="93" t="str">
        <f>IF(F643="","",SUBTOTAL(3,$F$2:$F643))</f>
        <v/>
      </c>
      <c r="E643" s="64" t="str">
        <f>IF(AND(TONGHOP!O643="KTHP",TONGHOP!P643="TL",TONGHOP!I643&lt;&gt;""),TONGHOP!I643,"")</f>
        <v/>
      </c>
      <c r="F643" s="64" t="str">
        <f>IF(AND(TONGHOP!O643="KTHP",TONGHOP!P643="TL",TONGHOP!I643&lt;&gt;""),TONGHOP!R643,"")</f>
        <v/>
      </c>
      <c r="G643" s="64" t="str">
        <f>IF(AND(TONGHOP!O643="KTHP",TONGHOP!P643="VĐ",TONGHOP!I643&lt;&gt;""),TONGHOP!I643,"")</f>
        <v/>
      </c>
      <c r="H643" s="64" t="str">
        <f>IF(AND(TONGHOP!O643="KTHP",TONGHOP!P643="VĐ",TONGHOP!I643&lt;&gt;""),TONGHOP!R643,"")</f>
        <v/>
      </c>
      <c r="I643" s="64" t="str">
        <f>IF(AND(TONGHOP!O643="KTHP",TONGHOP!P643="TH",TONGHOP!I643&lt;&gt;""),TONGHOP!I643,"")</f>
        <v/>
      </c>
      <c r="J643" s="64" t="str">
        <f>IF(AND(TONGHOP!O643="KTHP",TONGHOP!P643="TH",TONGHOP!I643&lt;&gt;""),TONGHOP!R643,"")</f>
        <v/>
      </c>
    </row>
    <row r="644" spans="1:10" hidden="1">
      <c r="A644" s="93" t="str">
        <f>IF(C644="","",SUBTOTAL(3,$C$2:$C644))</f>
        <v/>
      </c>
      <c r="B644" s="64" t="str">
        <f>IF(AND(TONGHOP!O644="KTHP",TONGHOP!P644="LT",TONGHOP!I644&lt;&gt;""),TONGHOP!I644,"")</f>
        <v/>
      </c>
      <c r="C644" s="64" t="str">
        <f>IF(AND(TONGHOP!O644="KTHP",TONGHOP!P644="LT",TONGHOP!I644&lt;&gt;""),TONGHOP!R644,"")</f>
        <v/>
      </c>
      <c r="D644" s="93" t="str">
        <f>IF(F644="","",SUBTOTAL(3,$F$2:$F644))</f>
        <v/>
      </c>
      <c r="E644" s="64" t="str">
        <f>IF(AND(TONGHOP!O644="KTHP",TONGHOP!P644="TL",TONGHOP!I644&lt;&gt;""),TONGHOP!I644,"")</f>
        <v/>
      </c>
      <c r="F644" s="64" t="str">
        <f>IF(AND(TONGHOP!O644="KTHP",TONGHOP!P644="TL",TONGHOP!I644&lt;&gt;""),TONGHOP!R644,"")</f>
        <v/>
      </c>
      <c r="G644" s="64" t="str">
        <f>IF(AND(TONGHOP!O644="KTHP",TONGHOP!P644="VĐ",TONGHOP!I644&lt;&gt;""),TONGHOP!I644,"")</f>
        <v/>
      </c>
      <c r="H644" s="64" t="str">
        <f>IF(AND(TONGHOP!O644="KTHP",TONGHOP!P644="VĐ",TONGHOP!I644&lt;&gt;""),TONGHOP!R644,"")</f>
        <v/>
      </c>
      <c r="I644" s="64" t="str">
        <f>IF(AND(TONGHOP!O644="KTHP",TONGHOP!P644="TH",TONGHOP!I644&lt;&gt;""),TONGHOP!I644,"")</f>
        <v/>
      </c>
      <c r="J644" s="64" t="str">
        <f>IF(AND(TONGHOP!O644="KTHP",TONGHOP!P644="TH",TONGHOP!I644&lt;&gt;""),TONGHOP!R644,"")</f>
        <v/>
      </c>
    </row>
    <row r="645" spans="1:10" hidden="1">
      <c r="A645" s="93">
        <f>IF(C645="","",SUBTOTAL(3,$C$2:$C645))</f>
        <v>0</v>
      </c>
      <c r="B645" s="64" t="str">
        <f>IF(AND(TONGHOP!O645="KTHP",TONGHOP!P645="LT",TONGHOP!I645&lt;&gt;""),TONGHOP!I645,"")</f>
        <v>Bùi Thành Dũng</v>
      </c>
      <c r="C645" s="64">
        <f>IF(AND(TONGHOP!O645="KTHP",TONGHOP!P645="LT",TONGHOP!I645&lt;&gt;""),TONGHOP!R645,"")</f>
        <v>28</v>
      </c>
      <c r="D645" s="93" t="str">
        <f>IF(F645="","",SUBTOTAL(3,$F$2:$F645))</f>
        <v/>
      </c>
      <c r="E645" s="64" t="str">
        <f>IF(AND(TONGHOP!O645="KTHP",TONGHOP!P645="TL",TONGHOP!I645&lt;&gt;""),TONGHOP!I645,"")</f>
        <v/>
      </c>
      <c r="F645" s="64" t="str">
        <f>IF(AND(TONGHOP!O645="KTHP",TONGHOP!P645="TL",TONGHOP!I645&lt;&gt;""),TONGHOP!R645,"")</f>
        <v/>
      </c>
      <c r="G645" s="64" t="str">
        <f>IF(AND(TONGHOP!O645="KTHP",TONGHOP!P645="VĐ",TONGHOP!I645&lt;&gt;""),TONGHOP!I645,"")</f>
        <v/>
      </c>
      <c r="H645" s="64" t="str">
        <f>IF(AND(TONGHOP!O645="KTHP",TONGHOP!P645="VĐ",TONGHOP!I645&lt;&gt;""),TONGHOP!R645,"")</f>
        <v/>
      </c>
      <c r="I645" s="64" t="str">
        <f>IF(AND(TONGHOP!O645="KTHP",TONGHOP!P645="TH",TONGHOP!I645&lt;&gt;""),TONGHOP!I645,"")</f>
        <v/>
      </c>
      <c r="J645" s="64" t="str">
        <f>IF(AND(TONGHOP!O645="KTHP",TONGHOP!P645="TH",TONGHOP!I645&lt;&gt;""),TONGHOP!R645,"")</f>
        <v/>
      </c>
    </row>
    <row r="646" spans="1:10" hidden="1">
      <c r="A646" s="93" t="str">
        <f>IF(C646="","",SUBTOTAL(3,$C$2:$C646))</f>
        <v/>
      </c>
      <c r="B646" s="64" t="str">
        <f>IF(AND(TONGHOP!O646="KTHP",TONGHOP!P646="LT",TONGHOP!I646&lt;&gt;""),TONGHOP!I646,"")</f>
        <v/>
      </c>
      <c r="C646" s="64" t="str">
        <f>IF(AND(TONGHOP!O646="KTHP",TONGHOP!P646="LT",TONGHOP!I646&lt;&gt;""),TONGHOP!R646,"")</f>
        <v/>
      </c>
      <c r="D646" s="93" t="str">
        <f>IF(F646="","",SUBTOTAL(3,$F$2:$F646))</f>
        <v/>
      </c>
      <c r="E646" s="64" t="str">
        <f>IF(AND(TONGHOP!O646="KTHP",TONGHOP!P646="TL",TONGHOP!I646&lt;&gt;""),TONGHOP!I646,"")</f>
        <v/>
      </c>
      <c r="F646" s="64" t="str">
        <f>IF(AND(TONGHOP!O646="KTHP",TONGHOP!P646="TL",TONGHOP!I646&lt;&gt;""),TONGHOP!R646,"")</f>
        <v/>
      </c>
      <c r="G646" s="64" t="str">
        <f>IF(AND(TONGHOP!O646="KTHP",TONGHOP!P646="VĐ",TONGHOP!I646&lt;&gt;""),TONGHOP!I646,"")</f>
        <v/>
      </c>
      <c r="H646" s="64" t="str">
        <f>IF(AND(TONGHOP!O646="KTHP",TONGHOP!P646="VĐ",TONGHOP!I646&lt;&gt;""),TONGHOP!R646,"")</f>
        <v/>
      </c>
      <c r="I646" s="64" t="str">
        <f>IF(AND(TONGHOP!O646="KTHP",TONGHOP!P646="TH",TONGHOP!I646&lt;&gt;""),TONGHOP!I646,"")</f>
        <v/>
      </c>
      <c r="J646" s="64" t="str">
        <f>IF(AND(TONGHOP!O646="KTHP",TONGHOP!P646="TH",TONGHOP!I646&lt;&gt;""),TONGHOP!R646,"")</f>
        <v/>
      </c>
    </row>
    <row r="647" spans="1:10" hidden="1">
      <c r="A647" s="93">
        <f>IF(C647="","",SUBTOTAL(3,$C$2:$C647))</f>
        <v>0</v>
      </c>
      <c r="B647" s="64" t="str">
        <f>IF(AND(TONGHOP!O647="KTHP",TONGHOP!P647="LT",TONGHOP!I647&lt;&gt;""),TONGHOP!I647,"")</f>
        <v>Bùi Thành Dũng</v>
      </c>
      <c r="C647" s="64">
        <f>IF(AND(TONGHOP!O647="KTHP",TONGHOP!P647="LT",TONGHOP!I647&lt;&gt;""),TONGHOP!R647,"")</f>
        <v>35</v>
      </c>
      <c r="D647" s="93" t="str">
        <f>IF(F647="","",SUBTOTAL(3,$F$2:$F647))</f>
        <v/>
      </c>
      <c r="E647" s="64" t="str">
        <f>IF(AND(TONGHOP!O647="KTHP",TONGHOP!P647="TL",TONGHOP!I647&lt;&gt;""),TONGHOP!I647,"")</f>
        <v/>
      </c>
      <c r="F647" s="64" t="str">
        <f>IF(AND(TONGHOP!O647="KTHP",TONGHOP!P647="TL",TONGHOP!I647&lt;&gt;""),TONGHOP!R647,"")</f>
        <v/>
      </c>
      <c r="G647" s="64" t="str">
        <f>IF(AND(TONGHOP!O647="KTHP",TONGHOP!P647="VĐ",TONGHOP!I647&lt;&gt;""),TONGHOP!I647,"")</f>
        <v/>
      </c>
      <c r="H647" s="64" t="str">
        <f>IF(AND(TONGHOP!O647="KTHP",TONGHOP!P647="VĐ",TONGHOP!I647&lt;&gt;""),TONGHOP!R647,"")</f>
        <v/>
      </c>
      <c r="I647" s="64" t="str">
        <f>IF(AND(TONGHOP!O647="KTHP",TONGHOP!P647="TH",TONGHOP!I647&lt;&gt;""),TONGHOP!I647,"")</f>
        <v/>
      </c>
      <c r="J647" s="64" t="str">
        <f>IF(AND(TONGHOP!O647="KTHP",TONGHOP!P647="TH",TONGHOP!I647&lt;&gt;""),TONGHOP!R647,"")</f>
        <v/>
      </c>
    </row>
    <row r="648" spans="1:10" hidden="1">
      <c r="A648" s="93" t="str">
        <f>IF(C648="","",SUBTOTAL(3,$C$2:$C648))</f>
        <v/>
      </c>
      <c r="B648" s="64" t="str">
        <f>IF(AND(TONGHOP!O648="KTHP",TONGHOP!P648="LT",TONGHOP!I648&lt;&gt;""),TONGHOP!I648,"")</f>
        <v/>
      </c>
      <c r="C648" s="64" t="str">
        <f>IF(AND(TONGHOP!O648="KTHP",TONGHOP!P648="LT",TONGHOP!I648&lt;&gt;""),TONGHOP!R648,"")</f>
        <v/>
      </c>
      <c r="D648" s="93" t="str">
        <f>IF(F648="","",SUBTOTAL(3,$F$2:$F648))</f>
        <v/>
      </c>
      <c r="E648" s="64" t="str">
        <f>IF(AND(TONGHOP!O648="KTHP",TONGHOP!P648="TL",TONGHOP!I648&lt;&gt;""),TONGHOP!I648,"")</f>
        <v/>
      </c>
      <c r="F648" s="64" t="str">
        <f>IF(AND(TONGHOP!O648="KTHP",TONGHOP!P648="TL",TONGHOP!I648&lt;&gt;""),TONGHOP!R648,"")</f>
        <v/>
      </c>
      <c r="G648" s="64" t="str">
        <f>IF(AND(TONGHOP!O648="KTHP",TONGHOP!P648="VĐ",TONGHOP!I648&lt;&gt;""),TONGHOP!I648,"")</f>
        <v/>
      </c>
      <c r="H648" s="64" t="str">
        <f>IF(AND(TONGHOP!O648="KTHP",TONGHOP!P648="VĐ",TONGHOP!I648&lt;&gt;""),TONGHOP!R648,"")</f>
        <v/>
      </c>
      <c r="I648" s="64" t="str">
        <f>IF(AND(TONGHOP!O648="KTHP",TONGHOP!P648="TH",TONGHOP!I648&lt;&gt;""),TONGHOP!I648,"")</f>
        <v/>
      </c>
      <c r="J648" s="64" t="str">
        <f>IF(AND(TONGHOP!O648="KTHP",TONGHOP!P648="TH",TONGHOP!I648&lt;&gt;""),TONGHOP!R648,"")</f>
        <v/>
      </c>
    </row>
    <row r="649" spans="1:10" hidden="1">
      <c r="A649" s="93">
        <f>IF(C649="","",SUBTOTAL(3,$C$2:$C649))</f>
        <v>0</v>
      </c>
      <c r="B649" s="64" t="str">
        <f>IF(AND(TONGHOP!O649="KTHP",TONGHOP!P649="LT",TONGHOP!I649&lt;&gt;""),TONGHOP!I649,"")</f>
        <v>Trần Văn Lượng</v>
      </c>
      <c r="C649" s="64">
        <f>IF(AND(TONGHOP!O649="KTHP",TONGHOP!P649="LT",TONGHOP!I649&lt;&gt;""),TONGHOP!R649,"")</f>
        <v>53</v>
      </c>
      <c r="D649" s="93" t="str">
        <f>IF(F649="","",SUBTOTAL(3,$F$2:$F649))</f>
        <v/>
      </c>
      <c r="E649" s="64" t="str">
        <f>IF(AND(TONGHOP!O649="KTHP",TONGHOP!P649="TL",TONGHOP!I649&lt;&gt;""),TONGHOP!I649,"")</f>
        <v/>
      </c>
      <c r="F649" s="64" t="str">
        <f>IF(AND(TONGHOP!O649="KTHP",TONGHOP!P649="TL",TONGHOP!I649&lt;&gt;""),TONGHOP!R649,"")</f>
        <v/>
      </c>
      <c r="G649" s="64" t="str">
        <f>IF(AND(TONGHOP!O649="KTHP",TONGHOP!P649="VĐ",TONGHOP!I649&lt;&gt;""),TONGHOP!I649,"")</f>
        <v/>
      </c>
      <c r="H649" s="64" t="str">
        <f>IF(AND(TONGHOP!O649="KTHP",TONGHOP!P649="VĐ",TONGHOP!I649&lt;&gt;""),TONGHOP!R649,"")</f>
        <v/>
      </c>
      <c r="I649" s="64" t="str">
        <f>IF(AND(TONGHOP!O649="KTHP",TONGHOP!P649="TH",TONGHOP!I649&lt;&gt;""),TONGHOP!I649,"")</f>
        <v/>
      </c>
      <c r="J649" s="64" t="str">
        <f>IF(AND(TONGHOP!O649="KTHP",TONGHOP!P649="TH",TONGHOP!I649&lt;&gt;""),TONGHOP!R649,"")</f>
        <v/>
      </c>
    </row>
    <row r="650" spans="1:10" hidden="1">
      <c r="A650" s="93">
        <f>IF(C650="","",SUBTOTAL(3,$C$2:$C650))</f>
        <v>0</v>
      </c>
      <c r="B650" s="64" t="str">
        <f>IF(AND(TONGHOP!O650="KTHP",TONGHOP!P650="LT",TONGHOP!I650&lt;&gt;""),TONGHOP!I650,"")</f>
        <v>Bùi Thành Dũng</v>
      </c>
      <c r="C650" s="64">
        <f>IF(AND(TONGHOP!O650="KTHP",TONGHOP!P650="LT",TONGHOP!I650&lt;&gt;""),TONGHOP!R650,"")</f>
        <v>34</v>
      </c>
      <c r="D650" s="93" t="str">
        <f>IF(F650="","",SUBTOTAL(3,$F$2:$F650))</f>
        <v/>
      </c>
      <c r="E650" s="64" t="str">
        <f>IF(AND(TONGHOP!O650="KTHP",TONGHOP!P650="TL",TONGHOP!I650&lt;&gt;""),TONGHOP!I650,"")</f>
        <v/>
      </c>
      <c r="F650" s="64" t="str">
        <f>IF(AND(TONGHOP!O650="KTHP",TONGHOP!P650="TL",TONGHOP!I650&lt;&gt;""),TONGHOP!R650,"")</f>
        <v/>
      </c>
      <c r="G650" s="64" t="str">
        <f>IF(AND(TONGHOP!O650="KTHP",TONGHOP!P650="VĐ",TONGHOP!I650&lt;&gt;""),TONGHOP!I650,"")</f>
        <v/>
      </c>
      <c r="H650" s="64" t="str">
        <f>IF(AND(TONGHOP!O650="KTHP",TONGHOP!P650="VĐ",TONGHOP!I650&lt;&gt;""),TONGHOP!R650,"")</f>
        <v/>
      </c>
      <c r="I650" s="64" t="str">
        <f>IF(AND(TONGHOP!O650="KTHP",TONGHOP!P650="TH",TONGHOP!I650&lt;&gt;""),TONGHOP!I650,"")</f>
        <v/>
      </c>
      <c r="J650" s="64" t="str">
        <f>IF(AND(TONGHOP!O650="KTHP",TONGHOP!P650="TH",TONGHOP!I650&lt;&gt;""),TONGHOP!R650,"")</f>
        <v/>
      </c>
    </row>
    <row r="651" spans="1:10" hidden="1">
      <c r="A651" s="93">
        <f>IF(C651="","",SUBTOTAL(3,$C$2:$C651))</f>
        <v>0</v>
      </c>
      <c r="B651" s="64" t="str">
        <f>IF(AND(TONGHOP!O651="KTHP",TONGHOP!P651="LT",TONGHOP!I651&lt;&gt;""),TONGHOP!I651,"")</f>
        <v>Trần Văn Lượng</v>
      </c>
      <c r="C651" s="64">
        <f>IF(AND(TONGHOP!O651="KTHP",TONGHOP!P651="LT",TONGHOP!I651&lt;&gt;""),TONGHOP!R651,"")</f>
        <v>60</v>
      </c>
      <c r="D651" s="93" t="str">
        <f>IF(F651="","",SUBTOTAL(3,$F$2:$F651))</f>
        <v/>
      </c>
      <c r="E651" s="64" t="str">
        <f>IF(AND(TONGHOP!O651="KTHP",TONGHOP!P651="TL",TONGHOP!I651&lt;&gt;""),TONGHOP!I651,"")</f>
        <v/>
      </c>
      <c r="F651" s="64" t="str">
        <f>IF(AND(TONGHOP!O651="KTHP",TONGHOP!P651="TL",TONGHOP!I651&lt;&gt;""),TONGHOP!R651,"")</f>
        <v/>
      </c>
      <c r="G651" s="64" t="str">
        <f>IF(AND(TONGHOP!O651="KTHP",TONGHOP!P651="VĐ",TONGHOP!I651&lt;&gt;""),TONGHOP!I651,"")</f>
        <v/>
      </c>
      <c r="H651" s="64" t="str">
        <f>IF(AND(TONGHOP!O651="KTHP",TONGHOP!P651="VĐ",TONGHOP!I651&lt;&gt;""),TONGHOP!R651,"")</f>
        <v/>
      </c>
      <c r="I651" s="64" t="str">
        <f>IF(AND(TONGHOP!O651="KTHP",TONGHOP!P651="TH",TONGHOP!I651&lt;&gt;""),TONGHOP!I651,"")</f>
        <v/>
      </c>
      <c r="J651" s="64" t="str">
        <f>IF(AND(TONGHOP!O651="KTHP",TONGHOP!P651="TH",TONGHOP!I651&lt;&gt;""),TONGHOP!R651,"")</f>
        <v/>
      </c>
    </row>
    <row r="652" spans="1:10" hidden="1">
      <c r="A652" s="93">
        <f>IF(C652="","",SUBTOTAL(3,$C$2:$C652))</f>
        <v>0</v>
      </c>
      <c r="B652" s="64" t="str">
        <f>IF(AND(TONGHOP!O652="KTHP",TONGHOP!P652="LT",TONGHOP!I652&lt;&gt;""),TONGHOP!I652,"")</f>
        <v>Bùi Thành Dũng</v>
      </c>
      <c r="C652" s="64">
        <f>IF(AND(TONGHOP!O652="KTHP",TONGHOP!P652="LT",TONGHOP!I652&lt;&gt;""),TONGHOP!R652,"")</f>
        <v>16</v>
      </c>
      <c r="D652" s="93" t="str">
        <f>IF(F652="","",SUBTOTAL(3,$F$2:$F652))</f>
        <v/>
      </c>
      <c r="E652" s="64" t="str">
        <f>IF(AND(TONGHOP!O652="KTHP",TONGHOP!P652="TL",TONGHOP!I652&lt;&gt;""),TONGHOP!I652,"")</f>
        <v/>
      </c>
      <c r="F652" s="64" t="str">
        <f>IF(AND(TONGHOP!O652="KTHP",TONGHOP!P652="TL",TONGHOP!I652&lt;&gt;""),TONGHOP!R652,"")</f>
        <v/>
      </c>
      <c r="G652" s="64" t="str">
        <f>IF(AND(TONGHOP!O652="KTHP",TONGHOP!P652="VĐ",TONGHOP!I652&lt;&gt;""),TONGHOP!I652,"")</f>
        <v/>
      </c>
      <c r="H652" s="64" t="str">
        <f>IF(AND(TONGHOP!O652="KTHP",TONGHOP!P652="VĐ",TONGHOP!I652&lt;&gt;""),TONGHOP!R652,"")</f>
        <v/>
      </c>
      <c r="I652" s="64" t="str">
        <f>IF(AND(TONGHOP!O652="KTHP",TONGHOP!P652="TH",TONGHOP!I652&lt;&gt;""),TONGHOP!I652,"")</f>
        <v/>
      </c>
      <c r="J652" s="64" t="str">
        <f>IF(AND(TONGHOP!O652="KTHP",TONGHOP!P652="TH",TONGHOP!I652&lt;&gt;""),TONGHOP!R652,"")</f>
        <v/>
      </c>
    </row>
    <row r="653" spans="1:10" hidden="1">
      <c r="A653" s="93">
        <f>IF(C653="","",SUBTOTAL(3,$C$2:$C653))</f>
        <v>0</v>
      </c>
      <c r="B653" s="64" t="str">
        <f>IF(AND(TONGHOP!O653="KTHP",TONGHOP!P653="LT",TONGHOP!I653&lt;&gt;""),TONGHOP!I653,"")</f>
        <v>Đặng Thị Nhật Minh</v>
      </c>
      <c r="C653" s="64">
        <f>IF(AND(TONGHOP!O653="KTHP",TONGHOP!P653="LT",TONGHOP!I653&lt;&gt;""),TONGHOP!R653,"")</f>
        <v>46</v>
      </c>
      <c r="D653" s="93" t="str">
        <f>IF(F653="","",SUBTOTAL(3,$F$2:$F653))</f>
        <v/>
      </c>
      <c r="E653" s="64" t="str">
        <f>IF(AND(TONGHOP!O653="KTHP",TONGHOP!P653="TL",TONGHOP!I653&lt;&gt;""),TONGHOP!I653,"")</f>
        <v/>
      </c>
      <c r="F653" s="64" t="str">
        <f>IF(AND(TONGHOP!O653="KTHP",TONGHOP!P653="TL",TONGHOP!I653&lt;&gt;""),TONGHOP!R653,"")</f>
        <v/>
      </c>
      <c r="G653" s="64" t="str">
        <f>IF(AND(TONGHOP!O653="KTHP",TONGHOP!P653="VĐ",TONGHOP!I653&lt;&gt;""),TONGHOP!I653,"")</f>
        <v/>
      </c>
      <c r="H653" s="64" t="str">
        <f>IF(AND(TONGHOP!O653="KTHP",TONGHOP!P653="VĐ",TONGHOP!I653&lt;&gt;""),TONGHOP!R653,"")</f>
        <v/>
      </c>
      <c r="I653" s="64" t="str">
        <f>IF(AND(TONGHOP!O653="KTHP",TONGHOP!P653="TH",TONGHOP!I653&lt;&gt;""),TONGHOP!I653,"")</f>
        <v/>
      </c>
      <c r="J653" s="64" t="str">
        <f>IF(AND(TONGHOP!O653="KTHP",TONGHOP!P653="TH",TONGHOP!I653&lt;&gt;""),TONGHOP!R653,"")</f>
        <v/>
      </c>
    </row>
    <row r="654" spans="1:10" hidden="1">
      <c r="A654" s="93">
        <f>IF(C654="","",SUBTOTAL(3,$C$2:$C654))</f>
        <v>0</v>
      </c>
      <c r="B654" s="64" t="str">
        <f>IF(AND(TONGHOP!O654="KTHP",TONGHOP!P654="LT",TONGHOP!I654&lt;&gt;""),TONGHOP!I654,"")</f>
        <v>Đặng Thị Nhật Minh</v>
      </c>
      <c r="C654" s="64">
        <f>IF(AND(TONGHOP!O654="KTHP",TONGHOP!P654="LT",TONGHOP!I654&lt;&gt;""),TONGHOP!R654,"")</f>
        <v>42</v>
      </c>
      <c r="D654" s="93" t="str">
        <f>IF(F654="","",SUBTOTAL(3,$F$2:$F654))</f>
        <v/>
      </c>
      <c r="E654" s="64" t="str">
        <f>IF(AND(TONGHOP!O654="KTHP",TONGHOP!P654="TL",TONGHOP!I654&lt;&gt;""),TONGHOP!I654,"")</f>
        <v/>
      </c>
      <c r="F654" s="64" t="str">
        <f>IF(AND(TONGHOP!O654="KTHP",TONGHOP!P654="TL",TONGHOP!I654&lt;&gt;""),TONGHOP!R654,"")</f>
        <v/>
      </c>
      <c r="G654" s="64" t="str">
        <f>IF(AND(TONGHOP!O654="KTHP",TONGHOP!P654="VĐ",TONGHOP!I654&lt;&gt;""),TONGHOP!I654,"")</f>
        <v/>
      </c>
      <c r="H654" s="64" t="str">
        <f>IF(AND(TONGHOP!O654="KTHP",TONGHOP!P654="VĐ",TONGHOP!I654&lt;&gt;""),TONGHOP!R654,"")</f>
        <v/>
      </c>
      <c r="I654" s="64" t="str">
        <f>IF(AND(TONGHOP!O654="KTHP",TONGHOP!P654="TH",TONGHOP!I654&lt;&gt;""),TONGHOP!I654,"")</f>
        <v/>
      </c>
      <c r="J654" s="64" t="str">
        <f>IF(AND(TONGHOP!O654="KTHP",TONGHOP!P654="TH",TONGHOP!I654&lt;&gt;""),TONGHOP!R654,"")</f>
        <v/>
      </c>
    </row>
    <row r="655" spans="1:10" hidden="1">
      <c r="A655" s="93">
        <f>IF(C655="","",SUBTOTAL(3,$C$2:$C655))</f>
        <v>0</v>
      </c>
      <c r="B655" s="64" t="str">
        <f>IF(AND(TONGHOP!O655="KTHP",TONGHOP!P655="LT",TONGHOP!I655&lt;&gt;""),TONGHOP!I655,"")</f>
        <v>Trần Văn Lượng</v>
      </c>
      <c r="C655" s="64">
        <f>IF(AND(TONGHOP!O655="KTHP",TONGHOP!P655="LT",TONGHOP!I655&lt;&gt;""),TONGHOP!R655,"")</f>
        <v>30</v>
      </c>
      <c r="D655" s="93" t="str">
        <f>IF(F655="","",SUBTOTAL(3,$F$2:$F655))</f>
        <v/>
      </c>
      <c r="E655" s="64" t="str">
        <f>IF(AND(TONGHOP!O655="KTHP",TONGHOP!P655="TL",TONGHOP!I655&lt;&gt;""),TONGHOP!I655,"")</f>
        <v/>
      </c>
      <c r="F655" s="64" t="str">
        <f>IF(AND(TONGHOP!O655="KTHP",TONGHOP!P655="TL",TONGHOP!I655&lt;&gt;""),TONGHOP!R655,"")</f>
        <v/>
      </c>
      <c r="G655" s="64" t="str">
        <f>IF(AND(TONGHOP!O655="KTHP",TONGHOP!P655="VĐ",TONGHOP!I655&lt;&gt;""),TONGHOP!I655,"")</f>
        <v/>
      </c>
      <c r="H655" s="64" t="str">
        <f>IF(AND(TONGHOP!O655="KTHP",TONGHOP!P655="VĐ",TONGHOP!I655&lt;&gt;""),TONGHOP!R655,"")</f>
        <v/>
      </c>
      <c r="I655" s="64" t="str">
        <f>IF(AND(TONGHOP!O655="KTHP",TONGHOP!P655="TH",TONGHOP!I655&lt;&gt;""),TONGHOP!I655,"")</f>
        <v/>
      </c>
      <c r="J655" s="64" t="str">
        <f>IF(AND(TONGHOP!O655="KTHP",TONGHOP!P655="TH",TONGHOP!I655&lt;&gt;""),TONGHOP!R655,"")</f>
        <v/>
      </c>
    </row>
    <row r="656" spans="1:10" hidden="1">
      <c r="A656" s="93" t="str">
        <f>IF(C656="","",SUBTOTAL(3,$C$2:$C656))</f>
        <v/>
      </c>
      <c r="B656" s="64" t="str">
        <f>IF(AND(TONGHOP!O656="KTHP",TONGHOP!P656="LT",TONGHOP!I656&lt;&gt;""),TONGHOP!I656,"")</f>
        <v/>
      </c>
      <c r="C656" s="64" t="str">
        <f>IF(AND(TONGHOP!O656="KTHP",TONGHOP!P656="LT",TONGHOP!I656&lt;&gt;""),TONGHOP!R656,"")</f>
        <v/>
      </c>
      <c r="D656" s="93" t="str">
        <f>IF(F656="","",SUBTOTAL(3,$F$2:$F656))</f>
        <v/>
      </c>
      <c r="E656" s="64" t="str">
        <f>IF(AND(TONGHOP!O656="KTHP",TONGHOP!P656="TL",TONGHOP!I656&lt;&gt;""),TONGHOP!I656,"")</f>
        <v/>
      </c>
      <c r="F656" s="64" t="str">
        <f>IF(AND(TONGHOP!O656="KTHP",TONGHOP!P656="TL",TONGHOP!I656&lt;&gt;""),TONGHOP!R656,"")</f>
        <v/>
      </c>
      <c r="G656" s="64" t="str">
        <f>IF(AND(TONGHOP!O656="KTHP",TONGHOP!P656="VĐ",TONGHOP!I656&lt;&gt;""),TONGHOP!I656,"")</f>
        <v/>
      </c>
      <c r="H656" s="64" t="str">
        <f>IF(AND(TONGHOP!O656="KTHP",TONGHOP!P656="VĐ",TONGHOP!I656&lt;&gt;""),TONGHOP!R656,"")</f>
        <v/>
      </c>
      <c r="I656" s="64" t="str">
        <f>IF(AND(TONGHOP!O656="KTHP",TONGHOP!P656="TH",TONGHOP!I656&lt;&gt;""),TONGHOP!I656,"")</f>
        <v/>
      </c>
      <c r="J656" s="64" t="str">
        <f>IF(AND(TONGHOP!O656="KTHP",TONGHOP!P656="TH",TONGHOP!I656&lt;&gt;""),TONGHOP!R656,"")</f>
        <v/>
      </c>
    </row>
    <row r="657" spans="1:10" hidden="1">
      <c r="A657" s="93">
        <f>IF(C657="","",SUBTOTAL(3,$C$2:$C657))</f>
        <v>0</v>
      </c>
      <c r="B657" s="64" t="str">
        <f>IF(AND(TONGHOP!O657="KTHP",TONGHOP!P657="LT",TONGHOP!I657&lt;&gt;""),TONGHOP!I657,"")</f>
        <v>Nguyễn Thái Bình</v>
      </c>
      <c r="C657" s="64">
        <f>IF(AND(TONGHOP!O657="KTHP",TONGHOP!P657="LT",TONGHOP!I657&lt;&gt;""),TONGHOP!R657,"")</f>
        <v>13</v>
      </c>
      <c r="D657" s="93" t="str">
        <f>IF(F657="","",SUBTOTAL(3,$F$2:$F657))</f>
        <v/>
      </c>
      <c r="E657" s="64" t="str">
        <f>IF(AND(TONGHOP!O657="KTHP",TONGHOP!P657="TL",TONGHOP!I657&lt;&gt;""),TONGHOP!I657,"")</f>
        <v/>
      </c>
      <c r="F657" s="64" t="str">
        <f>IF(AND(TONGHOP!O657="KTHP",TONGHOP!P657="TL",TONGHOP!I657&lt;&gt;""),TONGHOP!R657,"")</f>
        <v/>
      </c>
      <c r="G657" s="64" t="str">
        <f>IF(AND(TONGHOP!O657="KTHP",TONGHOP!P657="VĐ",TONGHOP!I657&lt;&gt;""),TONGHOP!I657,"")</f>
        <v/>
      </c>
      <c r="H657" s="64" t="str">
        <f>IF(AND(TONGHOP!O657="KTHP",TONGHOP!P657="VĐ",TONGHOP!I657&lt;&gt;""),TONGHOP!R657,"")</f>
        <v/>
      </c>
      <c r="I657" s="64" t="str">
        <f>IF(AND(TONGHOP!O657="KTHP",TONGHOP!P657="TH",TONGHOP!I657&lt;&gt;""),TONGHOP!I657,"")</f>
        <v/>
      </c>
      <c r="J657" s="64" t="str">
        <f>IF(AND(TONGHOP!O657="KTHP",TONGHOP!P657="TH",TONGHOP!I657&lt;&gt;""),TONGHOP!R657,"")</f>
        <v/>
      </c>
    </row>
    <row r="658" spans="1:10" hidden="1">
      <c r="A658" s="93">
        <f>IF(C658="","",SUBTOTAL(3,$C$2:$C658))</f>
        <v>0</v>
      </c>
      <c r="B658" s="64" t="str">
        <f>IF(AND(TONGHOP!O658="KTHP",TONGHOP!P658="LT",TONGHOP!I658&lt;&gt;""),TONGHOP!I658,"")</f>
        <v>Nguyễn Anh Tăng</v>
      </c>
      <c r="C658" s="64">
        <f>IF(AND(TONGHOP!O658="KTHP",TONGHOP!P658="LT",TONGHOP!I658&lt;&gt;""),TONGHOP!R658,"")</f>
        <v>51</v>
      </c>
      <c r="D658" s="93" t="str">
        <f>IF(F658="","",SUBTOTAL(3,$F$2:$F658))</f>
        <v/>
      </c>
      <c r="E658" s="64" t="str">
        <f>IF(AND(TONGHOP!O658="KTHP",TONGHOP!P658="TL",TONGHOP!I658&lt;&gt;""),TONGHOP!I658,"")</f>
        <v/>
      </c>
      <c r="F658" s="64" t="str">
        <f>IF(AND(TONGHOP!O658="KTHP",TONGHOP!P658="TL",TONGHOP!I658&lt;&gt;""),TONGHOP!R658,"")</f>
        <v/>
      </c>
      <c r="G658" s="64" t="str">
        <f>IF(AND(TONGHOP!O658="KTHP",TONGHOP!P658="VĐ",TONGHOP!I658&lt;&gt;""),TONGHOP!I658,"")</f>
        <v/>
      </c>
      <c r="H658" s="64" t="str">
        <f>IF(AND(TONGHOP!O658="KTHP",TONGHOP!P658="VĐ",TONGHOP!I658&lt;&gt;""),TONGHOP!R658,"")</f>
        <v/>
      </c>
      <c r="I658" s="64" t="str">
        <f>IF(AND(TONGHOP!O658="KTHP",TONGHOP!P658="TH",TONGHOP!I658&lt;&gt;""),TONGHOP!I658,"")</f>
        <v/>
      </c>
      <c r="J658" s="64" t="str">
        <f>IF(AND(TONGHOP!O658="KTHP",TONGHOP!P658="TH",TONGHOP!I658&lt;&gt;""),TONGHOP!R658,"")</f>
        <v/>
      </c>
    </row>
    <row r="659" spans="1:10" hidden="1">
      <c r="A659" s="93">
        <f>IF(C659="","",SUBTOTAL(3,$C$2:$C659))</f>
        <v>0</v>
      </c>
      <c r="B659" s="64" t="str">
        <f>IF(AND(TONGHOP!O659="KTHP",TONGHOP!P659="LT",TONGHOP!I659&lt;&gt;""),TONGHOP!I659,"")</f>
        <v>Đỗ Huỳnh Thanh Phong</v>
      </c>
      <c r="C659" s="64">
        <f>IF(AND(TONGHOP!O659="KTHP",TONGHOP!P659="LT",TONGHOP!I659&lt;&gt;""),TONGHOP!R659,"")</f>
        <v>54</v>
      </c>
      <c r="D659" s="93" t="str">
        <f>IF(F659="","",SUBTOTAL(3,$F$2:$F659))</f>
        <v/>
      </c>
      <c r="E659" s="64" t="str">
        <f>IF(AND(TONGHOP!O659="KTHP",TONGHOP!P659="TL",TONGHOP!I659&lt;&gt;""),TONGHOP!I659,"")</f>
        <v/>
      </c>
      <c r="F659" s="64" t="str">
        <f>IF(AND(TONGHOP!O659="KTHP",TONGHOP!P659="TL",TONGHOP!I659&lt;&gt;""),TONGHOP!R659,"")</f>
        <v/>
      </c>
      <c r="G659" s="64" t="str">
        <f>IF(AND(TONGHOP!O659="KTHP",TONGHOP!P659="VĐ",TONGHOP!I659&lt;&gt;""),TONGHOP!I659,"")</f>
        <v/>
      </c>
      <c r="H659" s="64" t="str">
        <f>IF(AND(TONGHOP!O659="KTHP",TONGHOP!P659="VĐ",TONGHOP!I659&lt;&gt;""),TONGHOP!R659,"")</f>
        <v/>
      </c>
      <c r="I659" s="64" t="str">
        <f>IF(AND(TONGHOP!O659="KTHP",TONGHOP!P659="TH",TONGHOP!I659&lt;&gt;""),TONGHOP!I659,"")</f>
        <v/>
      </c>
      <c r="J659" s="64" t="str">
        <f>IF(AND(TONGHOP!O659="KTHP",TONGHOP!P659="TH",TONGHOP!I659&lt;&gt;""),TONGHOP!R659,"")</f>
        <v/>
      </c>
    </row>
    <row r="660" spans="1:10" hidden="1">
      <c r="A660" s="93" t="str">
        <f>IF(C660="","",SUBTOTAL(3,$C$2:$C660))</f>
        <v/>
      </c>
      <c r="B660" s="64" t="str">
        <f>IF(AND(TONGHOP!O660="KTHP",TONGHOP!P660="LT",TONGHOP!I660&lt;&gt;""),TONGHOP!I660,"")</f>
        <v/>
      </c>
      <c r="C660" s="64" t="str">
        <f>IF(AND(TONGHOP!O660="KTHP",TONGHOP!P660="LT",TONGHOP!I660&lt;&gt;""),TONGHOP!R660,"")</f>
        <v/>
      </c>
      <c r="D660" s="93" t="str">
        <f>IF(F660="","",SUBTOTAL(3,$F$2:$F660))</f>
        <v/>
      </c>
      <c r="E660" s="64" t="str">
        <f>IF(AND(TONGHOP!O660="KTHP",TONGHOP!P660="TL",TONGHOP!I660&lt;&gt;""),TONGHOP!I660,"")</f>
        <v/>
      </c>
      <c r="F660" s="64" t="str">
        <f>IF(AND(TONGHOP!O660="KTHP",TONGHOP!P660="TL",TONGHOP!I660&lt;&gt;""),TONGHOP!R660,"")</f>
        <v/>
      </c>
      <c r="G660" s="64" t="str">
        <f>IF(AND(TONGHOP!O660="KTHP",TONGHOP!P660="VĐ",TONGHOP!I660&lt;&gt;""),TONGHOP!I660,"")</f>
        <v/>
      </c>
      <c r="H660" s="64" t="str">
        <f>IF(AND(TONGHOP!O660="KTHP",TONGHOP!P660="VĐ",TONGHOP!I660&lt;&gt;""),TONGHOP!R660,"")</f>
        <v/>
      </c>
      <c r="I660" s="64" t="str">
        <f>IF(AND(TONGHOP!O660="KTHP",TONGHOP!P660="TH",TONGHOP!I660&lt;&gt;""),TONGHOP!I660,"")</f>
        <v/>
      </c>
      <c r="J660" s="64" t="str">
        <f>IF(AND(TONGHOP!O660="KTHP",TONGHOP!P660="TH",TONGHOP!I660&lt;&gt;""),TONGHOP!R660,"")</f>
        <v/>
      </c>
    </row>
    <row r="661" spans="1:10" hidden="1">
      <c r="A661" s="93">
        <f>IF(C661="","",SUBTOTAL(3,$C$2:$C661))</f>
        <v>0</v>
      </c>
      <c r="B661" s="64" t="str">
        <f>IF(AND(TONGHOP!O661="KTHP",TONGHOP!P661="LT",TONGHOP!I661&lt;&gt;""),TONGHOP!I661,"")</f>
        <v>Đỗ Huỳnh Thanh Phong</v>
      </c>
      <c r="C661" s="64">
        <f>IF(AND(TONGHOP!O661="KTHP",TONGHOP!P661="LT",TONGHOP!I661&lt;&gt;""),TONGHOP!R661,"")</f>
        <v>59</v>
      </c>
      <c r="D661" s="93" t="str">
        <f>IF(F661="","",SUBTOTAL(3,$F$2:$F661))</f>
        <v/>
      </c>
      <c r="E661" s="64" t="str">
        <f>IF(AND(TONGHOP!O661="KTHP",TONGHOP!P661="TL",TONGHOP!I661&lt;&gt;""),TONGHOP!I661,"")</f>
        <v/>
      </c>
      <c r="F661" s="64" t="str">
        <f>IF(AND(TONGHOP!O661="KTHP",TONGHOP!P661="TL",TONGHOP!I661&lt;&gt;""),TONGHOP!R661,"")</f>
        <v/>
      </c>
      <c r="G661" s="64" t="str">
        <f>IF(AND(TONGHOP!O661="KTHP",TONGHOP!P661="VĐ",TONGHOP!I661&lt;&gt;""),TONGHOP!I661,"")</f>
        <v/>
      </c>
      <c r="H661" s="64" t="str">
        <f>IF(AND(TONGHOP!O661="KTHP",TONGHOP!P661="VĐ",TONGHOP!I661&lt;&gt;""),TONGHOP!R661,"")</f>
        <v/>
      </c>
      <c r="I661" s="64" t="str">
        <f>IF(AND(TONGHOP!O661="KTHP",TONGHOP!P661="TH",TONGHOP!I661&lt;&gt;""),TONGHOP!I661,"")</f>
        <v/>
      </c>
      <c r="J661" s="64" t="str">
        <f>IF(AND(TONGHOP!O661="KTHP",TONGHOP!P661="TH",TONGHOP!I661&lt;&gt;""),TONGHOP!R661,"")</f>
        <v/>
      </c>
    </row>
    <row r="662" spans="1:10" hidden="1">
      <c r="A662" s="93" t="str">
        <f>IF(C662="","",SUBTOTAL(3,$C$2:$C662))</f>
        <v/>
      </c>
      <c r="B662" s="64" t="str">
        <f>IF(AND(TONGHOP!O662="KTHP",TONGHOP!P662="LT",TONGHOP!I662&lt;&gt;""),TONGHOP!I662,"")</f>
        <v/>
      </c>
      <c r="C662" s="64" t="str">
        <f>IF(AND(TONGHOP!O662="KTHP",TONGHOP!P662="LT",TONGHOP!I662&lt;&gt;""),TONGHOP!R662,"")</f>
        <v/>
      </c>
      <c r="D662" s="93" t="str">
        <f>IF(F662="","",SUBTOTAL(3,$F$2:$F662))</f>
        <v/>
      </c>
      <c r="E662" s="64" t="str">
        <f>IF(AND(TONGHOP!O662="KTHP",TONGHOP!P662="TL",TONGHOP!I662&lt;&gt;""),TONGHOP!I662,"")</f>
        <v/>
      </c>
      <c r="F662" s="64" t="str">
        <f>IF(AND(TONGHOP!O662="KTHP",TONGHOP!P662="TL",TONGHOP!I662&lt;&gt;""),TONGHOP!R662,"")</f>
        <v/>
      </c>
      <c r="G662" s="64" t="str">
        <f>IF(AND(TONGHOP!O662="KTHP",TONGHOP!P662="VĐ",TONGHOP!I662&lt;&gt;""),TONGHOP!I662,"")</f>
        <v/>
      </c>
      <c r="H662" s="64" t="str">
        <f>IF(AND(TONGHOP!O662="KTHP",TONGHOP!P662="VĐ",TONGHOP!I662&lt;&gt;""),TONGHOP!R662,"")</f>
        <v/>
      </c>
      <c r="I662" s="64" t="str">
        <f>IF(AND(TONGHOP!O662="KTHP",TONGHOP!P662="TH",TONGHOP!I662&lt;&gt;""),TONGHOP!I662,"")</f>
        <v/>
      </c>
      <c r="J662" s="64" t="str">
        <f>IF(AND(TONGHOP!O662="KTHP",TONGHOP!P662="TH",TONGHOP!I662&lt;&gt;""),TONGHOP!R662,"")</f>
        <v/>
      </c>
    </row>
    <row r="663" spans="1:10" hidden="1">
      <c r="A663" s="93">
        <f>IF(C663="","",SUBTOTAL(3,$C$2:$C663))</f>
        <v>0</v>
      </c>
      <c r="B663" s="64" t="str">
        <f>IF(AND(TONGHOP!O663="KTHP",TONGHOP!P663="LT",TONGHOP!I663&lt;&gt;""),TONGHOP!I663,"")</f>
        <v>Nguyễn Anh Tăng</v>
      </c>
      <c r="C663" s="64">
        <f>IF(AND(TONGHOP!O663="KTHP",TONGHOP!P663="LT",TONGHOP!I663&lt;&gt;""),TONGHOP!R663,"")</f>
        <v>49</v>
      </c>
      <c r="D663" s="93" t="str">
        <f>IF(F663="","",SUBTOTAL(3,$F$2:$F663))</f>
        <v/>
      </c>
      <c r="E663" s="64" t="str">
        <f>IF(AND(TONGHOP!O663="KTHP",TONGHOP!P663="TL",TONGHOP!I663&lt;&gt;""),TONGHOP!I663,"")</f>
        <v/>
      </c>
      <c r="F663" s="64" t="str">
        <f>IF(AND(TONGHOP!O663="KTHP",TONGHOP!P663="TL",TONGHOP!I663&lt;&gt;""),TONGHOP!R663,"")</f>
        <v/>
      </c>
      <c r="G663" s="64" t="str">
        <f>IF(AND(TONGHOP!O663="KTHP",TONGHOP!P663="VĐ",TONGHOP!I663&lt;&gt;""),TONGHOP!I663,"")</f>
        <v/>
      </c>
      <c r="H663" s="64" t="str">
        <f>IF(AND(TONGHOP!O663="KTHP",TONGHOP!P663="VĐ",TONGHOP!I663&lt;&gt;""),TONGHOP!R663,"")</f>
        <v/>
      </c>
      <c r="I663" s="64" t="str">
        <f>IF(AND(TONGHOP!O663="KTHP",TONGHOP!P663="TH",TONGHOP!I663&lt;&gt;""),TONGHOP!I663,"")</f>
        <v/>
      </c>
      <c r="J663" s="64" t="str">
        <f>IF(AND(TONGHOP!O663="KTHP",TONGHOP!P663="TH",TONGHOP!I663&lt;&gt;""),TONGHOP!R663,"")</f>
        <v/>
      </c>
    </row>
    <row r="664" spans="1:10" hidden="1">
      <c r="A664" s="93" t="str">
        <f>IF(C664="","",SUBTOTAL(3,$C$2:$C664))</f>
        <v/>
      </c>
      <c r="B664" s="64" t="str">
        <f>IF(AND(TONGHOP!O664="KTHP",TONGHOP!P664="LT",TONGHOP!I664&lt;&gt;""),TONGHOP!I664,"")</f>
        <v/>
      </c>
      <c r="C664" s="64" t="str">
        <f>IF(AND(TONGHOP!O664="KTHP",TONGHOP!P664="LT",TONGHOP!I664&lt;&gt;""),TONGHOP!R664,"")</f>
        <v/>
      </c>
      <c r="D664" s="93" t="str">
        <f>IF(F664="","",SUBTOTAL(3,$F$2:$F664))</f>
        <v/>
      </c>
      <c r="E664" s="64" t="str">
        <f>IF(AND(TONGHOP!O664="KTHP",TONGHOP!P664="TL",TONGHOP!I664&lt;&gt;""),TONGHOP!I664,"")</f>
        <v/>
      </c>
      <c r="F664" s="64" t="str">
        <f>IF(AND(TONGHOP!O664="KTHP",TONGHOP!P664="TL",TONGHOP!I664&lt;&gt;""),TONGHOP!R664,"")</f>
        <v/>
      </c>
      <c r="G664" s="64" t="str">
        <f>IF(AND(TONGHOP!O664="KTHP",TONGHOP!P664="VĐ",TONGHOP!I664&lt;&gt;""),TONGHOP!I664,"")</f>
        <v/>
      </c>
      <c r="H664" s="64" t="str">
        <f>IF(AND(TONGHOP!O664="KTHP",TONGHOP!P664="VĐ",TONGHOP!I664&lt;&gt;""),TONGHOP!R664,"")</f>
        <v/>
      </c>
      <c r="I664" s="64" t="str">
        <f>IF(AND(TONGHOP!O664="KTHP",TONGHOP!P664="TH",TONGHOP!I664&lt;&gt;""),TONGHOP!I664,"")</f>
        <v/>
      </c>
      <c r="J664" s="64" t="str">
        <f>IF(AND(TONGHOP!O664="KTHP",TONGHOP!P664="TH",TONGHOP!I664&lt;&gt;""),TONGHOP!R664,"")</f>
        <v/>
      </c>
    </row>
    <row r="665" spans="1:10" hidden="1">
      <c r="A665" s="93">
        <f>IF(C665="","",SUBTOTAL(3,$C$2:$C665))</f>
        <v>0</v>
      </c>
      <c r="B665" s="64" t="str">
        <f>IF(AND(TONGHOP!O665="KTHP",TONGHOP!P665="LT",TONGHOP!I665&lt;&gt;""),TONGHOP!I665,"")</f>
        <v>Nguyễn Anh Tăng</v>
      </c>
      <c r="C665" s="64">
        <f>IF(AND(TONGHOP!O665="KTHP",TONGHOP!P665="LT",TONGHOP!I665&lt;&gt;""),TONGHOP!R665,"")</f>
        <v>48</v>
      </c>
      <c r="D665" s="93" t="str">
        <f>IF(F665="","",SUBTOTAL(3,$F$2:$F665))</f>
        <v/>
      </c>
      <c r="E665" s="64" t="str">
        <f>IF(AND(TONGHOP!O665="KTHP",TONGHOP!P665="TL",TONGHOP!I665&lt;&gt;""),TONGHOP!I665,"")</f>
        <v/>
      </c>
      <c r="F665" s="64" t="str">
        <f>IF(AND(TONGHOP!O665="KTHP",TONGHOP!P665="TL",TONGHOP!I665&lt;&gt;""),TONGHOP!R665,"")</f>
        <v/>
      </c>
      <c r="G665" s="64" t="str">
        <f>IF(AND(TONGHOP!O665="KTHP",TONGHOP!P665="VĐ",TONGHOP!I665&lt;&gt;""),TONGHOP!I665,"")</f>
        <v/>
      </c>
      <c r="H665" s="64" t="str">
        <f>IF(AND(TONGHOP!O665="KTHP",TONGHOP!P665="VĐ",TONGHOP!I665&lt;&gt;""),TONGHOP!R665,"")</f>
        <v/>
      </c>
      <c r="I665" s="64" t="str">
        <f>IF(AND(TONGHOP!O665="KTHP",TONGHOP!P665="TH",TONGHOP!I665&lt;&gt;""),TONGHOP!I665,"")</f>
        <v/>
      </c>
      <c r="J665" s="64" t="str">
        <f>IF(AND(TONGHOP!O665="KTHP",TONGHOP!P665="TH",TONGHOP!I665&lt;&gt;""),TONGHOP!R665,"")</f>
        <v/>
      </c>
    </row>
    <row r="666" spans="1:10" hidden="1">
      <c r="A666" s="93">
        <f>IF(C666="","",SUBTOTAL(3,$C$2:$C666))</f>
        <v>0</v>
      </c>
      <c r="B666" s="64" t="str">
        <f>IF(AND(TONGHOP!O666="KTHP",TONGHOP!P666="LT",TONGHOP!I666&lt;&gt;""),TONGHOP!I666,"")</f>
        <v>Lê Thị Mùi</v>
      </c>
      <c r="C666" s="64">
        <f>IF(AND(TONGHOP!O666="KTHP",TONGHOP!P666="LT",TONGHOP!I666&lt;&gt;""),TONGHOP!R666,"")</f>
        <v>29</v>
      </c>
      <c r="D666" s="93" t="str">
        <f>IF(F666="","",SUBTOTAL(3,$F$2:$F666))</f>
        <v/>
      </c>
      <c r="E666" s="64" t="str">
        <f>IF(AND(TONGHOP!O666="KTHP",TONGHOP!P666="TL",TONGHOP!I666&lt;&gt;""),TONGHOP!I666,"")</f>
        <v/>
      </c>
      <c r="F666" s="64" t="str">
        <f>IF(AND(TONGHOP!O666="KTHP",TONGHOP!P666="TL",TONGHOP!I666&lt;&gt;""),TONGHOP!R666,"")</f>
        <v/>
      </c>
      <c r="G666" s="64" t="str">
        <f>IF(AND(TONGHOP!O666="KTHP",TONGHOP!P666="VĐ",TONGHOP!I666&lt;&gt;""),TONGHOP!I666,"")</f>
        <v/>
      </c>
      <c r="H666" s="64" t="str">
        <f>IF(AND(TONGHOP!O666="KTHP",TONGHOP!P666="VĐ",TONGHOP!I666&lt;&gt;""),TONGHOP!R666,"")</f>
        <v/>
      </c>
      <c r="I666" s="64" t="str">
        <f>IF(AND(TONGHOP!O666="KTHP",TONGHOP!P666="TH",TONGHOP!I666&lt;&gt;""),TONGHOP!I666,"")</f>
        <v/>
      </c>
      <c r="J666" s="64" t="str">
        <f>IF(AND(TONGHOP!O666="KTHP",TONGHOP!P666="TH",TONGHOP!I666&lt;&gt;""),TONGHOP!R666,"")</f>
        <v/>
      </c>
    </row>
    <row r="667" spans="1:10" hidden="1">
      <c r="A667" s="93">
        <f>IF(C667="","",SUBTOTAL(3,$C$2:$C667))</f>
        <v>0</v>
      </c>
      <c r="B667" s="64" t="str">
        <f>IF(AND(TONGHOP!O667="KTHP",TONGHOP!P667="LT",TONGHOP!I667&lt;&gt;""),TONGHOP!I667,"")</f>
        <v>Trương Thị Hồng</v>
      </c>
      <c r="C667" s="64">
        <f>IF(AND(TONGHOP!O667="KTHP",TONGHOP!P667="LT",TONGHOP!I667&lt;&gt;""),TONGHOP!R667,"")</f>
        <v>31</v>
      </c>
      <c r="D667" s="93" t="str">
        <f>IF(F667="","",SUBTOTAL(3,$F$2:$F667))</f>
        <v/>
      </c>
      <c r="E667" s="64" t="str">
        <f>IF(AND(TONGHOP!O667="KTHP",TONGHOP!P667="TL",TONGHOP!I667&lt;&gt;""),TONGHOP!I667,"")</f>
        <v/>
      </c>
      <c r="F667" s="64" t="str">
        <f>IF(AND(TONGHOP!O667="KTHP",TONGHOP!P667="TL",TONGHOP!I667&lt;&gt;""),TONGHOP!R667,"")</f>
        <v/>
      </c>
      <c r="G667" s="64" t="str">
        <f>IF(AND(TONGHOP!O667="KTHP",TONGHOP!P667="VĐ",TONGHOP!I667&lt;&gt;""),TONGHOP!I667,"")</f>
        <v/>
      </c>
      <c r="H667" s="64" t="str">
        <f>IF(AND(TONGHOP!O667="KTHP",TONGHOP!P667="VĐ",TONGHOP!I667&lt;&gt;""),TONGHOP!R667,"")</f>
        <v/>
      </c>
      <c r="I667" s="64" t="str">
        <f>IF(AND(TONGHOP!O667="KTHP",TONGHOP!P667="TH",TONGHOP!I667&lt;&gt;""),TONGHOP!I667,"")</f>
        <v/>
      </c>
      <c r="J667" s="64" t="str">
        <f>IF(AND(TONGHOP!O667="KTHP",TONGHOP!P667="TH",TONGHOP!I667&lt;&gt;""),TONGHOP!R667,"")</f>
        <v/>
      </c>
    </row>
    <row r="668" spans="1:10" hidden="1">
      <c r="A668" s="93" t="str">
        <f>IF(C668="","",SUBTOTAL(3,$C$2:$C668))</f>
        <v/>
      </c>
      <c r="B668" s="64" t="str">
        <f>IF(AND(TONGHOP!O668="KTHP",TONGHOP!P668="LT",TONGHOP!I668&lt;&gt;""),TONGHOP!I668,"")</f>
        <v/>
      </c>
      <c r="C668" s="64" t="str">
        <f>IF(AND(TONGHOP!O668="KTHP",TONGHOP!P668="LT",TONGHOP!I668&lt;&gt;""),TONGHOP!R668,"")</f>
        <v/>
      </c>
      <c r="D668" s="93" t="str">
        <f>IF(F668="","",SUBTOTAL(3,$F$2:$F668))</f>
        <v/>
      </c>
      <c r="E668" s="64" t="str">
        <f>IF(AND(TONGHOP!O668="KTHP",TONGHOP!P668="TL",TONGHOP!I668&lt;&gt;""),TONGHOP!I668,"")</f>
        <v/>
      </c>
      <c r="F668" s="64" t="str">
        <f>IF(AND(TONGHOP!O668="KTHP",TONGHOP!P668="TL",TONGHOP!I668&lt;&gt;""),TONGHOP!R668,"")</f>
        <v/>
      </c>
      <c r="G668" s="64" t="str">
        <f>IF(AND(TONGHOP!O668="KTHP",TONGHOP!P668="VĐ",TONGHOP!I668&lt;&gt;""),TONGHOP!I668,"")</f>
        <v/>
      </c>
      <c r="H668" s="64" t="str">
        <f>IF(AND(TONGHOP!O668="KTHP",TONGHOP!P668="VĐ",TONGHOP!I668&lt;&gt;""),TONGHOP!R668,"")</f>
        <v/>
      </c>
      <c r="I668" s="64" t="str">
        <f>IF(AND(TONGHOP!O668="KTHP",TONGHOP!P668="TH",TONGHOP!I668&lt;&gt;""),TONGHOP!I668,"")</f>
        <v/>
      </c>
      <c r="J668" s="64" t="str">
        <f>IF(AND(TONGHOP!O668="KTHP",TONGHOP!P668="TH",TONGHOP!I668&lt;&gt;""),TONGHOP!R668,"")</f>
        <v/>
      </c>
    </row>
    <row r="669" spans="1:10" hidden="1">
      <c r="A669" s="93">
        <f>IF(C669="","",SUBTOTAL(3,$C$2:$C669))</f>
        <v>0</v>
      </c>
      <c r="B669" s="64" t="str">
        <f>IF(AND(TONGHOP!O669="KTHP",TONGHOP!P669="LT",TONGHOP!I669&lt;&gt;""),TONGHOP!I669,"")</f>
        <v>Nguyễn Thị Thanh Thảo</v>
      </c>
      <c r="C669" s="64">
        <f>IF(AND(TONGHOP!O669="KTHP",TONGHOP!P669="LT",TONGHOP!I669&lt;&gt;""),TONGHOP!R669,"")</f>
        <v>42</v>
      </c>
      <c r="D669" s="93" t="str">
        <f>IF(F669="","",SUBTOTAL(3,$F$2:$F669))</f>
        <v/>
      </c>
      <c r="E669" s="64" t="str">
        <f>IF(AND(TONGHOP!O669="KTHP",TONGHOP!P669="TL",TONGHOP!I669&lt;&gt;""),TONGHOP!I669,"")</f>
        <v/>
      </c>
      <c r="F669" s="64" t="str">
        <f>IF(AND(TONGHOP!O669="KTHP",TONGHOP!P669="TL",TONGHOP!I669&lt;&gt;""),TONGHOP!R669,"")</f>
        <v/>
      </c>
      <c r="G669" s="64" t="str">
        <f>IF(AND(TONGHOP!O669="KTHP",TONGHOP!P669="VĐ",TONGHOP!I669&lt;&gt;""),TONGHOP!I669,"")</f>
        <v/>
      </c>
      <c r="H669" s="64" t="str">
        <f>IF(AND(TONGHOP!O669="KTHP",TONGHOP!P669="VĐ",TONGHOP!I669&lt;&gt;""),TONGHOP!R669,"")</f>
        <v/>
      </c>
      <c r="I669" s="64" t="str">
        <f>IF(AND(TONGHOP!O669="KTHP",TONGHOP!P669="TH",TONGHOP!I669&lt;&gt;""),TONGHOP!I669,"")</f>
        <v/>
      </c>
      <c r="J669" s="64" t="str">
        <f>IF(AND(TONGHOP!O669="KTHP",TONGHOP!P669="TH",TONGHOP!I669&lt;&gt;""),TONGHOP!R669,"")</f>
        <v/>
      </c>
    </row>
    <row r="670" spans="1:10" hidden="1">
      <c r="A670" s="93" t="str">
        <f>IF(C670="","",SUBTOTAL(3,$C$2:$C670))</f>
        <v/>
      </c>
      <c r="B670" s="64" t="str">
        <f>IF(AND(TONGHOP!O670="KTHP",TONGHOP!P670="LT",TONGHOP!I670&lt;&gt;""),TONGHOP!I670,"")</f>
        <v/>
      </c>
      <c r="C670" s="64" t="str">
        <f>IF(AND(TONGHOP!O670="KTHP",TONGHOP!P670="LT",TONGHOP!I670&lt;&gt;""),TONGHOP!R670,"")</f>
        <v/>
      </c>
      <c r="D670" s="93" t="str">
        <f>IF(F670="","",SUBTOTAL(3,$F$2:$F670))</f>
        <v/>
      </c>
      <c r="E670" s="64" t="str">
        <f>IF(AND(TONGHOP!O670="KTHP",TONGHOP!P670="TL",TONGHOP!I670&lt;&gt;""),TONGHOP!I670,"")</f>
        <v/>
      </c>
      <c r="F670" s="64" t="str">
        <f>IF(AND(TONGHOP!O670="KTHP",TONGHOP!P670="TL",TONGHOP!I670&lt;&gt;""),TONGHOP!R670,"")</f>
        <v/>
      </c>
      <c r="G670" s="64" t="str">
        <f>IF(AND(TONGHOP!O670="KTHP",TONGHOP!P670="VĐ",TONGHOP!I670&lt;&gt;""),TONGHOP!I670,"")</f>
        <v/>
      </c>
      <c r="H670" s="64" t="str">
        <f>IF(AND(TONGHOP!O670="KTHP",TONGHOP!P670="VĐ",TONGHOP!I670&lt;&gt;""),TONGHOP!R670,"")</f>
        <v/>
      </c>
      <c r="I670" s="64" t="str">
        <f>IF(AND(TONGHOP!O670="KTHP",TONGHOP!P670="TH",TONGHOP!I670&lt;&gt;""),TONGHOP!I670,"")</f>
        <v/>
      </c>
      <c r="J670" s="64" t="str">
        <f>IF(AND(TONGHOP!O670="KTHP",TONGHOP!P670="TH",TONGHOP!I670&lt;&gt;""),TONGHOP!R670,"")</f>
        <v/>
      </c>
    </row>
    <row r="671" spans="1:10" hidden="1">
      <c r="A671" s="93">
        <f>IF(C671="","",SUBTOTAL(3,$C$2:$C671))</f>
        <v>0</v>
      </c>
      <c r="B671" s="64" t="str">
        <f>IF(AND(TONGHOP!O671="KTHP",TONGHOP!P671="LT",TONGHOP!I671&lt;&gt;""),TONGHOP!I671,"")</f>
        <v>Nguyễn Thị Thanh Thảo</v>
      </c>
      <c r="C671" s="64">
        <f>IF(AND(TONGHOP!O671="KTHP",TONGHOP!P671="LT",TONGHOP!I671&lt;&gt;""),TONGHOP!R671,"")</f>
        <v>36</v>
      </c>
      <c r="D671" s="93" t="str">
        <f>IF(F671="","",SUBTOTAL(3,$F$2:$F671))</f>
        <v/>
      </c>
      <c r="E671" s="64" t="str">
        <f>IF(AND(TONGHOP!O671="KTHP",TONGHOP!P671="TL",TONGHOP!I671&lt;&gt;""),TONGHOP!I671,"")</f>
        <v/>
      </c>
      <c r="F671" s="64" t="str">
        <f>IF(AND(TONGHOP!O671="KTHP",TONGHOP!P671="TL",TONGHOP!I671&lt;&gt;""),TONGHOP!R671,"")</f>
        <v/>
      </c>
      <c r="G671" s="64" t="str">
        <f>IF(AND(TONGHOP!O671="KTHP",TONGHOP!P671="VĐ",TONGHOP!I671&lt;&gt;""),TONGHOP!I671,"")</f>
        <v/>
      </c>
      <c r="H671" s="64" t="str">
        <f>IF(AND(TONGHOP!O671="KTHP",TONGHOP!P671="VĐ",TONGHOP!I671&lt;&gt;""),TONGHOP!R671,"")</f>
        <v/>
      </c>
      <c r="I671" s="64" t="str">
        <f>IF(AND(TONGHOP!O671="KTHP",TONGHOP!P671="TH",TONGHOP!I671&lt;&gt;""),TONGHOP!I671,"")</f>
        <v/>
      </c>
      <c r="J671" s="64" t="str">
        <f>IF(AND(TONGHOP!O671="KTHP",TONGHOP!P671="TH",TONGHOP!I671&lt;&gt;""),TONGHOP!R671,"")</f>
        <v/>
      </c>
    </row>
    <row r="672" spans="1:10" hidden="1">
      <c r="A672" s="93" t="str">
        <f>IF(C672="","",SUBTOTAL(3,$C$2:$C672))</f>
        <v/>
      </c>
      <c r="B672" s="64" t="str">
        <f>IF(AND(TONGHOP!O672="KTHP",TONGHOP!P672="LT",TONGHOP!I672&lt;&gt;""),TONGHOP!I672,"")</f>
        <v/>
      </c>
      <c r="C672" s="64" t="str">
        <f>IF(AND(TONGHOP!O672="KTHP",TONGHOP!P672="LT",TONGHOP!I672&lt;&gt;""),TONGHOP!R672,"")</f>
        <v/>
      </c>
      <c r="D672" s="93" t="str">
        <f>IF(F672="","",SUBTOTAL(3,$F$2:$F672))</f>
        <v/>
      </c>
      <c r="E672" s="64" t="str">
        <f>IF(AND(TONGHOP!O672="KTHP",TONGHOP!P672="TL",TONGHOP!I672&lt;&gt;""),TONGHOP!I672,"")</f>
        <v/>
      </c>
      <c r="F672" s="64" t="str">
        <f>IF(AND(TONGHOP!O672="KTHP",TONGHOP!P672="TL",TONGHOP!I672&lt;&gt;""),TONGHOP!R672,"")</f>
        <v/>
      </c>
      <c r="G672" s="64" t="str">
        <f>IF(AND(TONGHOP!O672="KTHP",TONGHOP!P672="VĐ",TONGHOP!I672&lt;&gt;""),TONGHOP!I672,"")</f>
        <v/>
      </c>
      <c r="H672" s="64" t="str">
        <f>IF(AND(TONGHOP!O672="KTHP",TONGHOP!P672="VĐ",TONGHOP!I672&lt;&gt;""),TONGHOP!R672,"")</f>
        <v/>
      </c>
      <c r="I672" s="64" t="str">
        <f>IF(AND(TONGHOP!O672="KTHP",TONGHOP!P672="TH",TONGHOP!I672&lt;&gt;""),TONGHOP!I672,"")</f>
        <v/>
      </c>
      <c r="J672" s="64" t="str">
        <f>IF(AND(TONGHOP!O672="KTHP",TONGHOP!P672="TH",TONGHOP!I672&lt;&gt;""),TONGHOP!R672,"")</f>
        <v/>
      </c>
    </row>
    <row r="673" spans="1:10" hidden="1">
      <c r="A673" s="93">
        <f>IF(C673="","",SUBTOTAL(3,$C$2:$C673))</f>
        <v>0</v>
      </c>
      <c r="B673" s="64" t="str">
        <f>IF(AND(TONGHOP!O673="KTHP",TONGHOP!P673="LT",TONGHOP!I673&lt;&gt;""),TONGHOP!I673,"")</f>
        <v>Nguyễn Thị Thanh Thảo</v>
      </c>
      <c r="C673" s="64">
        <f>IF(AND(TONGHOP!O673="KTHP",TONGHOP!P673="LT",TONGHOP!I673&lt;&gt;""),TONGHOP!R673,"")</f>
        <v>26</v>
      </c>
      <c r="D673" s="93" t="str">
        <f>IF(F673="","",SUBTOTAL(3,$F$2:$F673))</f>
        <v/>
      </c>
      <c r="E673" s="64" t="str">
        <f>IF(AND(TONGHOP!O673="KTHP",TONGHOP!P673="TL",TONGHOP!I673&lt;&gt;""),TONGHOP!I673,"")</f>
        <v/>
      </c>
      <c r="F673" s="64" t="str">
        <f>IF(AND(TONGHOP!O673="KTHP",TONGHOP!P673="TL",TONGHOP!I673&lt;&gt;""),TONGHOP!R673,"")</f>
        <v/>
      </c>
      <c r="G673" s="64" t="str">
        <f>IF(AND(TONGHOP!O673="KTHP",TONGHOP!P673="VĐ",TONGHOP!I673&lt;&gt;""),TONGHOP!I673,"")</f>
        <v/>
      </c>
      <c r="H673" s="64" t="str">
        <f>IF(AND(TONGHOP!O673="KTHP",TONGHOP!P673="VĐ",TONGHOP!I673&lt;&gt;""),TONGHOP!R673,"")</f>
        <v/>
      </c>
      <c r="I673" s="64" t="str">
        <f>IF(AND(TONGHOP!O673="KTHP",TONGHOP!P673="TH",TONGHOP!I673&lt;&gt;""),TONGHOP!I673,"")</f>
        <v/>
      </c>
      <c r="J673" s="64" t="str">
        <f>IF(AND(TONGHOP!O673="KTHP",TONGHOP!P673="TH",TONGHOP!I673&lt;&gt;""),TONGHOP!R673,"")</f>
        <v/>
      </c>
    </row>
    <row r="674" spans="1:10" hidden="1">
      <c r="A674" s="93">
        <f>IF(C674="","",SUBTOTAL(3,$C$2:$C674))</f>
        <v>0</v>
      </c>
      <c r="B674" s="64" t="str">
        <f>IF(AND(TONGHOP!O674="KTHP",TONGHOP!P674="LT",TONGHOP!I674&lt;&gt;""),TONGHOP!I674,"")</f>
        <v>Nguyễn Thị Thanh Thảo</v>
      </c>
      <c r="C674" s="64">
        <f>IF(AND(TONGHOP!O674="KTHP",TONGHOP!P674="LT",TONGHOP!I674&lt;&gt;""),TONGHOP!R674,"")</f>
        <v>38</v>
      </c>
      <c r="D674" s="93" t="str">
        <f>IF(F674="","",SUBTOTAL(3,$F$2:$F674))</f>
        <v/>
      </c>
      <c r="E674" s="64" t="str">
        <f>IF(AND(TONGHOP!O674="KTHP",TONGHOP!P674="TL",TONGHOP!I674&lt;&gt;""),TONGHOP!I674,"")</f>
        <v/>
      </c>
      <c r="F674" s="64" t="str">
        <f>IF(AND(TONGHOP!O674="KTHP",TONGHOP!P674="TL",TONGHOP!I674&lt;&gt;""),TONGHOP!R674,"")</f>
        <v/>
      </c>
      <c r="G674" s="64" t="str">
        <f>IF(AND(TONGHOP!O674="KTHP",TONGHOP!P674="VĐ",TONGHOP!I674&lt;&gt;""),TONGHOP!I674,"")</f>
        <v/>
      </c>
      <c r="H674" s="64" t="str">
        <f>IF(AND(TONGHOP!O674="KTHP",TONGHOP!P674="VĐ",TONGHOP!I674&lt;&gt;""),TONGHOP!R674,"")</f>
        <v/>
      </c>
      <c r="I674" s="64" t="str">
        <f>IF(AND(TONGHOP!O674="KTHP",TONGHOP!P674="TH",TONGHOP!I674&lt;&gt;""),TONGHOP!I674,"")</f>
        <v/>
      </c>
      <c r="J674" s="64" t="str">
        <f>IF(AND(TONGHOP!O674="KTHP",TONGHOP!P674="TH",TONGHOP!I674&lt;&gt;""),TONGHOP!R674,"")</f>
        <v/>
      </c>
    </row>
    <row r="675" spans="1:10" hidden="1">
      <c r="A675" s="93">
        <f>IF(C675="","",SUBTOTAL(3,$C$2:$C675))</f>
        <v>0</v>
      </c>
      <c r="B675" s="64" t="str">
        <f>IF(AND(TONGHOP!O675="KTHP",TONGHOP!P675="LT",TONGHOP!I675&lt;&gt;""),TONGHOP!I675,"")</f>
        <v>Lê Thị Mùi</v>
      </c>
      <c r="C675" s="64">
        <f>IF(AND(TONGHOP!O675="KTHP",TONGHOP!P675="LT",TONGHOP!I675&lt;&gt;""),TONGHOP!R675,"")</f>
        <v>36</v>
      </c>
      <c r="D675" s="93" t="str">
        <f>IF(F675="","",SUBTOTAL(3,$F$2:$F675))</f>
        <v/>
      </c>
      <c r="E675" s="64" t="str">
        <f>IF(AND(TONGHOP!O675="KTHP",TONGHOP!P675="TL",TONGHOP!I675&lt;&gt;""),TONGHOP!I675,"")</f>
        <v/>
      </c>
      <c r="F675" s="64" t="str">
        <f>IF(AND(TONGHOP!O675="KTHP",TONGHOP!P675="TL",TONGHOP!I675&lt;&gt;""),TONGHOP!R675,"")</f>
        <v/>
      </c>
      <c r="G675" s="64" t="str">
        <f>IF(AND(TONGHOP!O675="KTHP",TONGHOP!P675="VĐ",TONGHOP!I675&lt;&gt;""),TONGHOP!I675,"")</f>
        <v/>
      </c>
      <c r="H675" s="64" t="str">
        <f>IF(AND(TONGHOP!O675="KTHP",TONGHOP!P675="VĐ",TONGHOP!I675&lt;&gt;""),TONGHOP!R675,"")</f>
        <v/>
      </c>
      <c r="I675" s="64" t="str">
        <f>IF(AND(TONGHOP!O675="KTHP",TONGHOP!P675="TH",TONGHOP!I675&lt;&gt;""),TONGHOP!I675,"")</f>
        <v/>
      </c>
      <c r="J675" s="64" t="str">
        <f>IF(AND(TONGHOP!O675="KTHP",TONGHOP!P675="TH",TONGHOP!I675&lt;&gt;""),TONGHOP!R675,"")</f>
        <v/>
      </c>
    </row>
    <row r="676" spans="1:10" hidden="1">
      <c r="A676" s="93">
        <f>IF(C676="","",SUBTOTAL(3,$C$2:$C676))</f>
        <v>0</v>
      </c>
      <c r="B676" s="64" t="str">
        <f>IF(AND(TONGHOP!O676="KTHP",TONGHOP!P676="LT",TONGHOP!I676&lt;&gt;""),TONGHOP!I676,"")</f>
        <v>Nguyễn Thị Thanh Thảo</v>
      </c>
      <c r="C676" s="64">
        <f>IF(AND(TONGHOP!O676="KTHP",TONGHOP!P676="LT",TONGHOP!I676&lt;&gt;""),TONGHOP!R676,"")</f>
        <v>26</v>
      </c>
      <c r="D676" s="93" t="str">
        <f>IF(F676="","",SUBTOTAL(3,$F$2:$F676))</f>
        <v/>
      </c>
      <c r="E676" s="64" t="str">
        <f>IF(AND(TONGHOP!O676="KTHP",TONGHOP!P676="TL",TONGHOP!I676&lt;&gt;""),TONGHOP!I676,"")</f>
        <v/>
      </c>
      <c r="F676" s="64" t="str">
        <f>IF(AND(TONGHOP!O676="KTHP",TONGHOP!P676="TL",TONGHOP!I676&lt;&gt;""),TONGHOP!R676,"")</f>
        <v/>
      </c>
      <c r="G676" s="64" t="str">
        <f>IF(AND(TONGHOP!O676="KTHP",TONGHOP!P676="VĐ",TONGHOP!I676&lt;&gt;""),TONGHOP!I676,"")</f>
        <v/>
      </c>
      <c r="H676" s="64" t="str">
        <f>IF(AND(TONGHOP!O676="KTHP",TONGHOP!P676="VĐ",TONGHOP!I676&lt;&gt;""),TONGHOP!R676,"")</f>
        <v/>
      </c>
      <c r="I676" s="64" t="str">
        <f>IF(AND(TONGHOP!O676="KTHP",TONGHOP!P676="TH",TONGHOP!I676&lt;&gt;""),TONGHOP!I676,"")</f>
        <v/>
      </c>
      <c r="J676" s="64" t="str">
        <f>IF(AND(TONGHOP!O676="KTHP",TONGHOP!P676="TH",TONGHOP!I676&lt;&gt;""),TONGHOP!R676,"")</f>
        <v/>
      </c>
    </row>
    <row r="677" spans="1:10" hidden="1">
      <c r="A677" s="93">
        <f>IF(C677="","",SUBTOTAL(3,$C$2:$C677))</f>
        <v>0</v>
      </c>
      <c r="B677" s="64" t="str">
        <f>IF(AND(TONGHOP!O677="KTHP",TONGHOP!P677="LT",TONGHOP!I677&lt;&gt;""),TONGHOP!I677,"")</f>
        <v>Nguyễn Thị Thanh Thảo</v>
      </c>
      <c r="C677" s="64">
        <f>IF(AND(TONGHOP!O677="KTHP",TONGHOP!P677="LT",TONGHOP!I677&lt;&gt;""),TONGHOP!R677,"")</f>
        <v>47</v>
      </c>
      <c r="D677" s="93" t="str">
        <f>IF(F677="","",SUBTOTAL(3,$F$2:$F677))</f>
        <v/>
      </c>
      <c r="E677" s="64" t="str">
        <f>IF(AND(TONGHOP!O677="KTHP",TONGHOP!P677="TL",TONGHOP!I677&lt;&gt;""),TONGHOP!I677,"")</f>
        <v/>
      </c>
      <c r="F677" s="64" t="str">
        <f>IF(AND(TONGHOP!O677="KTHP",TONGHOP!P677="TL",TONGHOP!I677&lt;&gt;""),TONGHOP!R677,"")</f>
        <v/>
      </c>
      <c r="G677" s="64" t="str">
        <f>IF(AND(TONGHOP!O677="KTHP",TONGHOP!P677="VĐ",TONGHOP!I677&lt;&gt;""),TONGHOP!I677,"")</f>
        <v/>
      </c>
      <c r="H677" s="64" t="str">
        <f>IF(AND(TONGHOP!O677="KTHP",TONGHOP!P677="VĐ",TONGHOP!I677&lt;&gt;""),TONGHOP!R677,"")</f>
        <v/>
      </c>
      <c r="I677" s="64" t="str">
        <f>IF(AND(TONGHOP!O677="KTHP",TONGHOP!P677="TH",TONGHOP!I677&lt;&gt;""),TONGHOP!I677,"")</f>
        <v/>
      </c>
      <c r="J677" s="64" t="str">
        <f>IF(AND(TONGHOP!O677="KTHP",TONGHOP!P677="TH",TONGHOP!I677&lt;&gt;""),TONGHOP!R677,"")</f>
        <v/>
      </c>
    </row>
    <row r="678" spans="1:10" hidden="1">
      <c r="A678" s="93">
        <f>IF(C678="","",SUBTOTAL(3,$C$2:$C678))</f>
        <v>0</v>
      </c>
      <c r="B678" s="64" t="str">
        <f>IF(AND(TONGHOP!O678="KTHP",TONGHOP!P678="LT",TONGHOP!I678&lt;&gt;""),TONGHOP!I678,"")</f>
        <v>Lê Thị Mùi</v>
      </c>
      <c r="C678" s="64">
        <f>IF(AND(TONGHOP!O678="KTHP",TONGHOP!P678="LT",TONGHOP!I678&lt;&gt;""),TONGHOP!R678,"")</f>
        <v>36</v>
      </c>
      <c r="D678" s="93" t="str">
        <f>IF(F678="","",SUBTOTAL(3,$F$2:$F678))</f>
        <v/>
      </c>
      <c r="E678" s="64" t="str">
        <f>IF(AND(TONGHOP!O678="KTHP",TONGHOP!P678="TL",TONGHOP!I678&lt;&gt;""),TONGHOP!I678,"")</f>
        <v/>
      </c>
      <c r="F678" s="64" t="str">
        <f>IF(AND(TONGHOP!O678="KTHP",TONGHOP!P678="TL",TONGHOP!I678&lt;&gt;""),TONGHOP!R678,"")</f>
        <v/>
      </c>
      <c r="G678" s="64" t="str">
        <f>IF(AND(TONGHOP!O678="KTHP",TONGHOP!P678="VĐ",TONGHOP!I678&lt;&gt;""),TONGHOP!I678,"")</f>
        <v/>
      </c>
      <c r="H678" s="64" t="str">
        <f>IF(AND(TONGHOP!O678="KTHP",TONGHOP!P678="VĐ",TONGHOP!I678&lt;&gt;""),TONGHOP!R678,"")</f>
        <v/>
      </c>
      <c r="I678" s="64" t="str">
        <f>IF(AND(TONGHOP!O678="KTHP",TONGHOP!P678="TH",TONGHOP!I678&lt;&gt;""),TONGHOP!I678,"")</f>
        <v/>
      </c>
      <c r="J678" s="64" t="str">
        <f>IF(AND(TONGHOP!O678="KTHP",TONGHOP!P678="TH",TONGHOP!I678&lt;&gt;""),TONGHOP!R678,"")</f>
        <v/>
      </c>
    </row>
    <row r="679" spans="1:10" hidden="1">
      <c r="A679" s="93">
        <f>IF(C679="","",SUBTOTAL(3,$C$2:$C679))</f>
        <v>0</v>
      </c>
      <c r="B679" s="64" t="str">
        <f>IF(AND(TONGHOP!O679="KTHP",TONGHOP!P679="LT",TONGHOP!I679&lt;&gt;""),TONGHOP!I679,"")</f>
        <v>Nguyễn Thị Thanh Thảo</v>
      </c>
      <c r="C679" s="64">
        <f>IF(AND(TONGHOP!O679="KTHP",TONGHOP!P679="LT",TONGHOP!I679&lt;&gt;""),TONGHOP!R679,"")</f>
        <v>41</v>
      </c>
      <c r="D679" s="93" t="str">
        <f>IF(F679="","",SUBTOTAL(3,$F$2:$F679))</f>
        <v/>
      </c>
      <c r="E679" s="64" t="str">
        <f>IF(AND(TONGHOP!O679="KTHP",TONGHOP!P679="TL",TONGHOP!I679&lt;&gt;""),TONGHOP!I679,"")</f>
        <v/>
      </c>
      <c r="F679" s="64" t="str">
        <f>IF(AND(TONGHOP!O679="KTHP",TONGHOP!P679="TL",TONGHOP!I679&lt;&gt;""),TONGHOP!R679,"")</f>
        <v/>
      </c>
      <c r="G679" s="64" t="str">
        <f>IF(AND(TONGHOP!O679="KTHP",TONGHOP!P679="VĐ",TONGHOP!I679&lt;&gt;""),TONGHOP!I679,"")</f>
        <v/>
      </c>
      <c r="H679" s="64" t="str">
        <f>IF(AND(TONGHOP!O679="KTHP",TONGHOP!P679="VĐ",TONGHOP!I679&lt;&gt;""),TONGHOP!R679,"")</f>
        <v/>
      </c>
      <c r="I679" s="64" t="str">
        <f>IF(AND(TONGHOP!O679="KTHP",TONGHOP!P679="TH",TONGHOP!I679&lt;&gt;""),TONGHOP!I679,"")</f>
        <v/>
      </c>
      <c r="J679" s="64" t="str">
        <f>IF(AND(TONGHOP!O679="KTHP",TONGHOP!P679="TH",TONGHOP!I679&lt;&gt;""),TONGHOP!R679,"")</f>
        <v/>
      </c>
    </row>
    <row r="680" spans="1:10" hidden="1">
      <c r="A680" s="93">
        <f>IF(C680="","",SUBTOTAL(3,$C$2:$C680))</f>
        <v>0</v>
      </c>
      <c r="B680" s="64" t="str">
        <f>IF(AND(TONGHOP!O680="KTHP",TONGHOP!P680="LT",TONGHOP!I680&lt;&gt;""),TONGHOP!I680,"")</f>
        <v>Trương Thị Hồng</v>
      </c>
      <c r="C680" s="64">
        <f>IF(AND(TONGHOP!O680="KTHP",TONGHOP!P680="LT",TONGHOP!I680&lt;&gt;""),TONGHOP!R680,"")</f>
        <v>43</v>
      </c>
      <c r="D680" s="93" t="str">
        <f>IF(F680="","",SUBTOTAL(3,$F$2:$F680))</f>
        <v/>
      </c>
      <c r="E680" s="64" t="str">
        <f>IF(AND(TONGHOP!O680="KTHP",TONGHOP!P680="TL",TONGHOP!I680&lt;&gt;""),TONGHOP!I680,"")</f>
        <v/>
      </c>
      <c r="F680" s="64" t="str">
        <f>IF(AND(TONGHOP!O680="KTHP",TONGHOP!P680="TL",TONGHOP!I680&lt;&gt;""),TONGHOP!R680,"")</f>
        <v/>
      </c>
      <c r="G680" s="64" t="str">
        <f>IF(AND(TONGHOP!O680="KTHP",TONGHOP!P680="VĐ",TONGHOP!I680&lt;&gt;""),TONGHOP!I680,"")</f>
        <v/>
      </c>
      <c r="H680" s="64" t="str">
        <f>IF(AND(TONGHOP!O680="KTHP",TONGHOP!P680="VĐ",TONGHOP!I680&lt;&gt;""),TONGHOP!R680,"")</f>
        <v/>
      </c>
      <c r="I680" s="64" t="str">
        <f>IF(AND(TONGHOP!O680="KTHP",TONGHOP!P680="TH",TONGHOP!I680&lt;&gt;""),TONGHOP!I680,"")</f>
        <v/>
      </c>
      <c r="J680" s="64" t="str">
        <f>IF(AND(TONGHOP!O680="KTHP",TONGHOP!P680="TH",TONGHOP!I680&lt;&gt;""),TONGHOP!R680,"")</f>
        <v/>
      </c>
    </row>
    <row r="681" spans="1:10" hidden="1">
      <c r="A681" s="93" t="str">
        <f>IF(C681="","",SUBTOTAL(3,$C$2:$C681))</f>
        <v/>
      </c>
      <c r="B681" s="64" t="str">
        <f>IF(AND(TONGHOP!O681="KTHP",TONGHOP!P681="LT",TONGHOP!I681&lt;&gt;""),TONGHOP!I681,"")</f>
        <v/>
      </c>
      <c r="C681" s="64" t="str">
        <f>IF(AND(TONGHOP!O681="KTHP",TONGHOP!P681="LT",TONGHOP!I681&lt;&gt;""),TONGHOP!R681,"")</f>
        <v/>
      </c>
      <c r="D681" s="93" t="str">
        <f>IF(F681="","",SUBTOTAL(3,$F$2:$F681))</f>
        <v/>
      </c>
      <c r="E681" s="64" t="str">
        <f>IF(AND(TONGHOP!O681="KTHP",TONGHOP!P681="TL",TONGHOP!I681&lt;&gt;""),TONGHOP!I681,"")</f>
        <v/>
      </c>
      <c r="F681" s="64" t="str">
        <f>IF(AND(TONGHOP!O681="KTHP",TONGHOP!P681="TL",TONGHOP!I681&lt;&gt;""),TONGHOP!R681,"")</f>
        <v/>
      </c>
      <c r="G681" s="64" t="str">
        <f>IF(AND(TONGHOP!O681="KTHP",TONGHOP!P681="VĐ",TONGHOP!I681&lt;&gt;""),TONGHOP!I681,"")</f>
        <v/>
      </c>
      <c r="H681" s="64" t="str">
        <f>IF(AND(TONGHOP!O681="KTHP",TONGHOP!P681="VĐ",TONGHOP!I681&lt;&gt;""),TONGHOP!R681,"")</f>
        <v/>
      </c>
      <c r="I681" s="64" t="str">
        <f>IF(AND(TONGHOP!O681="KTHP",TONGHOP!P681="TH",TONGHOP!I681&lt;&gt;""),TONGHOP!I681,"")</f>
        <v/>
      </c>
      <c r="J681" s="64" t="str">
        <f>IF(AND(TONGHOP!O681="KTHP",TONGHOP!P681="TH",TONGHOP!I681&lt;&gt;""),TONGHOP!R681,"")</f>
        <v/>
      </c>
    </row>
    <row r="682" spans="1:10" hidden="1">
      <c r="A682" s="93">
        <f>IF(C682="","",SUBTOTAL(3,$C$2:$C682))</f>
        <v>0</v>
      </c>
      <c r="B682" s="64" t="str">
        <f>IF(AND(TONGHOP!O682="KTHP",TONGHOP!P682="LT",TONGHOP!I682&lt;&gt;""),TONGHOP!I682,"")</f>
        <v>Nguyễn Thị Thanh Thảo</v>
      </c>
      <c r="C682" s="64">
        <f>IF(AND(TONGHOP!O682="KTHP",TONGHOP!P682="LT",TONGHOP!I682&lt;&gt;""),TONGHOP!R682,"")</f>
        <v>29</v>
      </c>
      <c r="D682" s="93" t="str">
        <f>IF(F682="","",SUBTOTAL(3,$F$2:$F682))</f>
        <v/>
      </c>
      <c r="E682" s="64" t="str">
        <f>IF(AND(TONGHOP!O682="KTHP",TONGHOP!P682="TL",TONGHOP!I682&lt;&gt;""),TONGHOP!I682,"")</f>
        <v/>
      </c>
      <c r="F682" s="64" t="str">
        <f>IF(AND(TONGHOP!O682="KTHP",TONGHOP!P682="TL",TONGHOP!I682&lt;&gt;""),TONGHOP!R682,"")</f>
        <v/>
      </c>
      <c r="G682" s="64" t="str">
        <f>IF(AND(TONGHOP!O682="KTHP",TONGHOP!P682="VĐ",TONGHOP!I682&lt;&gt;""),TONGHOP!I682,"")</f>
        <v/>
      </c>
      <c r="H682" s="64" t="str">
        <f>IF(AND(TONGHOP!O682="KTHP",TONGHOP!P682="VĐ",TONGHOP!I682&lt;&gt;""),TONGHOP!R682,"")</f>
        <v/>
      </c>
      <c r="I682" s="64" t="str">
        <f>IF(AND(TONGHOP!O682="KTHP",TONGHOP!P682="TH",TONGHOP!I682&lt;&gt;""),TONGHOP!I682,"")</f>
        <v/>
      </c>
      <c r="J682" s="64" t="str">
        <f>IF(AND(TONGHOP!O682="KTHP",TONGHOP!P682="TH",TONGHOP!I682&lt;&gt;""),TONGHOP!R682,"")</f>
        <v/>
      </c>
    </row>
    <row r="683" spans="1:10" hidden="1">
      <c r="A683" s="93">
        <f>IF(C683="","",SUBTOTAL(3,$C$2:$C683))</f>
        <v>0</v>
      </c>
      <c r="B683" s="64" t="str">
        <f>IF(AND(TONGHOP!O683="KTHP",TONGHOP!P683="LT",TONGHOP!I683&lt;&gt;""),TONGHOP!I683,"")</f>
        <v>Trương Thị Phương Hồng</v>
      </c>
      <c r="C683" s="64">
        <f>IF(AND(TONGHOP!O683="KTHP",TONGHOP!P683="LT",TONGHOP!I683&lt;&gt;""),TONGHOP!R683,"")</f>
        <v>51</v>
      </c>
      <c r="D683" s="93" t="str">
        <f>IF(F683="","",SUBTOTAL(3,$F$2:$F683))</f>
        <v/>
      </c>
      <c r="E683" s="64" t="str">
        <f>IF(AND(TONGHOP!O683="KTHP",TONGHOP!P683="TL",TONGHOP!I683&lt;&gt;""),TONGHOP!I683,"")</f>
        <v/>
      </c>
      <c r="F683" s="64" t="str">
        <f>IF(AND(TONGHOP!O683="KTHP",TONGHOP!P683="TL",TONGHOP!I683&lt;&gt;""),TONGHOP!R683,"")</f>
        <v/>
      </c>
      <c r="G683" s="64" t="str">
        <f>IF(AND(TONGHOP!O683="KTHP",TONGHOP!P683="VĐ",TONGHOP!I683&lt;&gt;""),TONGHOP!I683,"")</f>
        <v/>
      </c>
      <c r="H683" s="64" t="str">
        <f>IF(AND(TONGHOP!O683="KTHP",TONGHOP!P683="VĐ",TONGHOP!I683&lt;&gt;""),TONGHOP!R683,"")</f>
        <v/>
      </c>
      <c r="I683" s="64" t="str">
        <f>IF(AND(TONGHOP!O683="KTHP",TONGHOP!P683="TH",TONGHOP!I683&lt;&gt;""),TONGHOP!I683,"")</f>
        <v/>
      </c>
      <c r="J683" s="64" t="str">
        <f>IF(AND(TONGHOP!O683="KTHP",TONGHOP!P683="TH",TONGHOP!I683&lt;&gt;""),TONGHOP!R683,"")</f>
        <v/>
      </c>
    </row>
    <row r="684" spans="1:10" hidden="1">
      <c r="A684" s="93" t="str">
        <f>IF(C684="","",SUBTOTAL(3,$C$2:$C684))</f>
        <v/>
      </c>
      <c r="B684" s="64" t="str">
        <f>IF(AND(TONGHOP!O684="KTHP",TONGHOP!P684="LT",TONGHOP!I684&lt;&gt;""),TONGHOP!I684,"")</f>
        <v/>
      </c>
      <c r="C684" s="64" t="str">
        <f>IF(AND(TONGHOP!O684="KTHP",TONGHOP!P684="LT",TONGHOP!I684&lt;&gt;""),TONGHOP!R684,"")</f>
        <v/>
      </c>
      <c r="D684" s="93" t="str">
        <f>IF(F684="","",SUBTOTAL(3,$F$2:$F684))</f>
        <v/>
      </c>
      <c r="E684" s="64" t="str">
        <f>IF(AND(TONGHOP!O684="KTHP",TONGHOP!P684="TL",TONGHOP!I684&lt;&gt;""),TONGHOP!I684,"")</f>
        <v/>
      </c>
      <c r="F684" s="64" t="str">
        <f>IF(AND(TONGHOP!O684="KTHP",TONGHOP!P684="TL",TONGHOP!I684&lt;&gt;""),TONGHOP!R684,"")</f>
        <v/>
      </c>
      <c r="G684" s="64" t="str">
        <f>IF(AND(TONGHOP!O684="KTHP",TONGHOP!P684="VĐ",TONGHOP!I684&lt;&gt;""),TONGHOP!I684,"")</f>
        <v/>
      </c>
      <c r="H684" s="64" t="str">
        <f>IF(AND(TONGHOP!O684="KTHP",TONGHOP!P684="VĐ",TONGHOP!I684&lt;&gt;""),TONGHOP!R684,"")</f>
        <v/>
      </c>
      <c r="I684" s="64" t="str">
        <f>IF(AND(TONGHOP!O684="KTHP",TONGHOP!P684="TH",TONGHOP!I684&lt;&gt;""),TONGHOP!I684,"")</f>
        <v/>
      </c>
      <c r="J684" s="64" t="str">
        <f>IF(AND(TONGHOP!O684="KTHP",TONGHOP!P684="TH",TONGHOP!I684&lt;&gt;""),TONGHOP!R684,"")</f>
        <v/>
      </c>
    </row>
    <row r="685" spans="1:10" hidden="1">
      <c r="A685" s="93">
        <f>IF(C685="","",SUBTOTAL(3,$C$2:$C685))</f>
        <v>0</v>
      </c>
      <c r="B685" s="64" t="str">
        <f>IF(AND(TONGHOP!O685="KTHP",TONGHOP!P685="LT",TONGHOP!I685&lt;&gt;""),TONGHOP!I685,"")</f>
        <v>Dương Ngọc Vọng</v>
      </c>
      <c r="C685" s="64">
        <f>IF(AND(TONGHOP!O685="KTHP",TONGHOP!P685="LT",TONGHOP!I685&lt;&gt;""),TONGHOP!R685,"")</f>
        <v>25</v>
      </c>
      <c r="D685" s="93" t="str">
        <f>IF(F685="","",SUBTOTAL(3,$F$2:$F685))</f>
        <v/>
      </c>
      <c r="E685" s="64" t="str">
        <f>IF(AND(TONGHOP!O685="KTHP",TONGHOP!P685="TL",TONGHOP!I685&lt;&gt;""),TONGHOP!I685,"")</f>
        <v/>
      </c>
      <c r="F685" s="64" t="str">
        <f>IF(AND(TONGHOP!O685="KTHP",TONGHOP!P685="TL",TONGHOP!I685&lt;&gt;""),TONGHOP!R685,"")</f>
        <v/>
      </c>
      <c r="G685" s="64" t="str">
        <f>IF(AND(TONGHOP!O685="KTHP",TONGHOP!P685="VĐ",TONGHOP!I685&lt;&gt;""),TONGHOP!I685,"")</f>
        <v/>
      </c>
      <c r="H685" s="64" t="str">
        <f>IF(AND(TONGHOP!O685="KTHP",TONGHOP!P685="VĐ",TONGHOP!I685&lt;&gt;""),TONGHOP!R685,"")</f>
        <v/>
      </c>
      <c r="I685" s="64" t="str">
        <f>IF(AND(TONGHOP!O685="KTHP",TONGHOP!P685="TH",TONGHOP!I685&lt;&gt;""),TONGHOP!I685,"")</f>
        <v/>
      </c>
      <c r="J685" s="64" t="str">
        <f>IF(AND(TONGHOP!O685="KTHP",TONGHOP!P685="TH",TONGHOP!I685&lt;&gt;""),TONGHOP!R685,"")</f>
        <v/>
      </c>
    </row>
    <row r="686" spans="1:10" hidden="1">
      <c r="A686" s="93">
        <f>IF(C686="","",SUBTOTAL(3,$C$2:$C686))</f>
        <v>0</v>
      </c>
      <c r="B686" s="64" t="str">
        <f>IF(AND(TONGHOP!O686="KTHP",TONGHOP!P686="LT",TONGHOP!I686&lt;&gt;""),TONGHOP!I686,"")</f>
        <v>Nguyễn Khoa</v>
      </c>
      <c r="C686" s="64">
        <f>IF(AND(TONGHOP!O686="KTHP",TONGHOP!P686="LT",TONGHOP!I686&lt;&gt;""),TONGHOP!R686,"")</f>
        <v>12</v>
      </c>
      <c r="D686" s="93" t="str">
        <f>IF(F686="","",SUBTOTAL(3,$F$2:$F686))</f>
        <v/>
      </c>
      <c r="E686" s="64" t="str">
        <f>IF(AND(TONGHOP!O686="KTHP",TONGHOP!P686="TL",TONGHOP!I686&lt;&gt;""),TONGHOP!I686,"")</f>
        <v/>
      </c>
      <c r="F686" s="64" t="str">
        <f>IF(AND(TONGHOP!O686="KTHP",TONGHOP!P686="TL",TONGHOP!I686&lt;&gt;""),TONGHOP!R686,"")</f>
        <v/>
      </c>
      <c r="G686" s="64" t="str">
        <f>IF(AND(TONGHOP!O686="KTHP",TONGHOP!P686="VĐ",TONGHOP!I686&lt;&gt;""),TONGHOP!I686,"")</f>
        <v/>
      </c>
      <c r="H686" s="64" t="str">
        <f>IF(AND(TONGHOP!O686="KTHP",TONGHOP!P686="VĐ",TONGHOP!I686&lt;&gt;""),TONGHOP!R686,"")</f>
        <v/>
      </c>
      <c r="I686" s="64" t="str">
        <f>IF(AND(TONGHOP!O686="KTHP",TONGHOP!P686="TH",TONGHOP!I686&lt;&gt;""),TONGHOP!I686,"")</f>
        <v/>
      </c>
      <c r="J686" s="64" t="str">
        <f>IF(AND(TONGHOP!O686="KTHP",TONGHOP!P686="TH",TONGHOP!I686&lt;&gt;""),TONGHOP!R686,"")</f>
        <v/>
      </c>
    </row>
    <row r="687" spans="1:10" hidden="1">
      <c r="A687" s="93">
        <f>IF(C687="","",SUBTOTAL(3,$C$2:$C687))</f>
        <v>0</v>
      </c>
      <c r="B687" s="64" t="str">
        <f>IF(AND(TONGHOP!O687="KTHP",TONGHOP!P687="LT",TONGHOP!I687&lt;&gt;""),TONGHOP!I687,"")</f>
        <v>Dương Ngọc Vọng</v>
      </c>
      <c r="C687" s="64">
        <f>IF(AND(TONGHOP!O687="KTHP",TONGHOP!P687="LT",TONGHOP!I687&lt;&gt;""),TONGHOP!R687,"")</f>
        <v>12</v>
      </c>
      <c r="D687" s="93" t="str">
        <f>IF(F687="","",SUBTOTAL(3,$F$2:$F687))</f>
        <v/>
      </c>
      <c r="E687" s="64" t="str">
        <f>IF(AND(TONGHOP!O687="KTHP",TONGHOP!P687="TL",TONGHOP!I687&lt;&gt;""),TONGHOP!I687,"")</f>
        <v/>
      </c>
      <c r="F687" s="64" t="str">
        <f>IF(AND(TONGHOP!O687="KTHP",TONGHOP!P687="TL",TONGHOP!I687&lt;&gt;""),TONGHOP!R687,"")</f>
        <v/>
      </c>
      <c r="G687" s="64" t="str">
        <f>IF(AND(TONGHOP!O687="KTHP",TONGHOP!P687="VĐ",TONGHOP!I687&lt;&gt;""),TONGHOP!I687,"")</f>
        <v/>
      </c>
      <c r="H687" s="64" t="str">
        <f>IF(AND(TONGHOP!O687="KTHP",TONGHOP!P687="VĐ",TONGHOP!I687&lt;&gt;""),TONGHOP!R687,"")</f>
        <v/>
      </c>
      <c r="I687" s="64" t="str">
        <f>IF(AND(TONGHOP!O687="KTHP",TONGHOP!P687="TH",TONGHOP!I687&lt;&gt;""),TONGHOP!I687,"")</f>
        <v/>
      </c>
      <c r="J687" s="64" t="str">
        <f>IF(AND(TONGHOP!O687="KTHP",TONGHOP!P687="TH",TONGHOP!I687&lt;&gt;""),TONGHOP!R687,"")</f>
        <v/>
      </c>
    </row>
    <row r="688" spans="1:10" hidden="1">
      <c r="A688" s="93">
        <f>IF(C688="","",SUBTOTAL(3,$C$2:$C688))</f>
        <v>0</v>
      </c>
      <c r="B688" s="64" t="str">
        <f>IF(AND(TONGHOP!O688="KTHP",TONGHOP!P688="LT",TONGHOP!I688&lt;&gt;""),TONGHOP!I688,"")</f>
        <v>Nguyễn Sanh Cường</v>
      </c>
      <c r="C688" s="64">
        <f>IF(AND(TONGHOP!O688="KTHP",TONGHOP!P688="LT",TONGHOP!I688&lt;&gt;""),TONGHOP!R688,"")</f>
        <v>21</v>
      </c>
      <c r="D688" s="93" t="str">
        <f>IF(F688="","",SUBTOTAL(3,$F$2:$F688))</f>
        <v/>
      </c>
      <c r="E688" s="64" t="str">
        <f>IF(AND(TONGHOP!O688="KTHP",TONGHOP!P688="TL",TONGHOP!I688&lt;&gt;""),TONGHOP!I688,"")</f>
        <v/>
      </c>
      <c r="F688" s="64" t="str">
        <f>IF(AND(TONGHOP!O688="KTHP",TONGHOP!P688="TL",TONGHOP!I688&lt;&gt;""),TONGHOP!R688,"")</f>
        <v/>
      </c>
      <c r="G688" s="64" t="str">
        <f>IF(AND(TONGHOP!O688="KTHP",TONGHOP!P688="VĐ",TONGHOP!I688&lt;&gt;""),TONGHOP!I688,"")</f>
        <v/>
      </c>
      <c r="H688" s="64" t="str">
        <f>IF(AND(TONGHOP!O688="KTHP",TONGHOP!P688="VĐ",TONGHOP!I688&lt;&gt;""),TONGHOP!R688,"")</f>
        <v/>
      </c>
      <c r="I688" s="64" t="str">
        <f>IF(AND(TONGHOP!O688="KTHP",TONGHOP!P688="TH",TONGHOP!I688&lt;&gt;""),TONGHOP!I688,"")</f>
        <v/>
      </c>
      <c r="J688" s="64" t="str">
        <f>IF(AND(TONGHOP!O688="KTHP",TONGHOP!P688="TH",TONGHOP!I688&lt;&gt;""),TONGHOP!R688,"")</f>
        <v/>
      </c>
    </row>
    <row r="689" spans="1:10" hidden="1">
      <c r="A689" s="93">
        <f>IF(C689="","",SUBTOTAL(3,$C$2:$C689))</f>
        <v>0</v>
      </c>
      <c r="B689" s="64" t="str">
        <f>IF(AND(TONGHOP!O689="KTHP",TONGHOP!P689="LT",TONGHOP!I689&lt;&gt;""),TONGHOP!I689,"")</f>
        <v>Lê Văn Bình</v>
      </c>
      <c r="C689" s="64">
        <f>IF(AND(TONGHOP!O689="KTHP",TONGHOP!P689="LT",TONGHOP!I689&lt;&gt;""),TONGHOP!R689,"")</f>
        <v>41</v>
      </c>
      <c r="D689" s="93" t="str">
        <f>IF(F689="","",SUBTOTAL(3,$F$2:$F689))</f>
        <v/>
      </c>
      <c r="E689" s="64" t="str">
        <f>IF(AND(TONGHOP!O689="KTHP",TONGHOP!P689="TL",TONGHOP!I689&lt;&gt;""),TONGHOP!I689,"")</f>
        <v/>
      </c>
      <c r="F689" s="64" t="str">
        <f>IF(AND(TONGHOP!O689="KTHP",TONGHOP!P689="TL",TONGHOP!I689&lt;&gt;""),TONGHOP!R689,"")</f>
        <v/>
      </c>
      <c r="G689" s="64" t="str">
        <f>IF(AND(TONGHOP!O689="KTHP",TONGHOP!P689="VĐ",TONGHOP!I689&lt;&gt;""),TONGHOP!I689,"")</f>
        <v/>
      </c>
      <c r="H689" s="64" t="str">
        <f>IF(AND(TONGHOP!O689="KTHP",TONGHOP!P689="VĐ",TONGHOP!I689&lt;&gt;""),TONGHOP!R689,"")</f>
        <v/>
      </c>
      <c r="I689" s="64" t="str">
        <f>IF(AND(TONGHOP!O689="KTHP",TONGHOP!P689="TH",TONGHOP!I689&lt;&gt;""),TONGHOP!I689,"")</f>
        <v/>
      </c>
      <c r="J689" s="64" t="str">
        <f>IF(AND(TONGHOP!O689="KTHP",TONGHOP!P689="TH",TONGHOP!I689&lt;&gt;""),TONGHOP!R689,"")</f>
        <v/>
      </c>
    </row>
    <row r="690" spans="1:10" hidden="1">
      <c r="A690" s="93" t="str">
        <f>IF(C690="","",SUBTOTAL(3,$C$2:$C690))</f>
        <v/>
      </c>
      <c r="B690" s="64" t="str">
        <f>IF(AND(TONGHOP!O690="KTHP",TONGHOP!P690="LT",TONGHOP!I690&lt;&gt;""),TONGHOP!I690,"")</f>
        <v/>
      </c>
      <c r="C690" s="64" t="str">
        <f>IF(AND(TONGHOP!O690="KTHP",TONGHOP!P690="LT",TONGHOP!I690&lt;&gt;""),TONGHOP!R690,"")</f>
        <v/>
      </c>
      <c r="D690" s="93" t="str">
        <f>IF(F690="","",SUBTOTAL(3,$F$2:$F690))</f>
        <v/>
      </c>
      <c r="E690" s="64" t="str">
        <f>IF(AND(TONGHOP!O690="KTHP",TONGHOP!P690="TL",TONGHOP!I690&lt;&gt;""),TONGHOP!I690,"")</f>
        <v/>
      </c>
      <c r="F690" s="64" t="str">
        <f>IF(AND(TONGHOP!O690="KTHP",TONGHOP!P690="TL",TONGHOP!I690&lt;&gt;""),TONGHOP!R690,"")</f>
        <v/>
      </c>
      <c r="G690" s="64" t="str">
        <f>IF(AND(TONGHOP!O690="KTHP",TONGHOP!P690="VĐ",TONGHOP!I690&lt;&gt;""),TONGHOP!I690,"")</f>
        <v/>
      </c>
      <c r="H690" s="64" t="str">
        <f>IF(AND(TONGHOP!O690="KTHP",TONGHOP!P690="VĐ",TONGHOP!I690&lt;&gt;""),TONGHOP!R690,"")</f>
        <v/>
      </c>
      <c r="I690" s="64" t="str">
        <f>IF(AND(TONGHOP!O690="KTHP",TONGHOP!P690="TH",TONGHOP!I690&lt;&gt;""),TONGHOP!I690,"")</f>
        <v/>
      </c>
      <c r="J690" s="64" t="str">
        <f>IF(AND(TONGHOP!O690="KTHP",TONGHOP!P690="TH",TONGHOP!I690&lt;&gt;""),TONGHOP!R690,"")</f>
        <v/>
      </c>
    </row>
    <row r="691" spans="1:10" hidden="1">
      <c r="A691" s="93">
        <f>IF(C691="","",SUBTOTAL(3,$C$2:$C691))</f>
        <v>0</v>
      </c>
      <c r="B691" s="64" t="str">
        <f>IF(AND(TONGHOP!O691="KTHP",TONGHOP!P691="LT",TONGHOP!I691&lt;&gt;""),TONGHOP!I691,"")</f>
        <v>Nguyễn Phương Hà</v>
      </c>
      <c r="C691" s="64">
        <f>IF(AND(TONGHOP!O691="KTHP",TONGHOP!P691="LT",TONGHOP!I691&lt;&gt;""),TONGHOP!R691,"")</f>
        <v>29</v>
      </c>
      <c r="D691" s="93" t="str">
        <f>IF(F691="","",SUBTOTAL(3,$F$2:$F691))</f>
        <v/>
      </c>
      <c r="E691" s="64" t="str">
        <f>IF(AND(TONGHOP!O691="KTHP",TONGHOP!P691="TL",TONGHOP!I691&lt;&gt;""),TONGHOP!I691,"")</f>
        <v/>
      </c>
      <c r="F691" s="64" t="str">
        <f>IF(AND(TONGHOP!O691="KTHP",TONGHOP!P691="TL",TONGHOP!I691&lt;&gt;""),TONGHOP!R691,"")</f>
        <v/>
      </c>
      <c r="G691" s="64" t="str">
        <f>IF(AND(TONGHOP!O691="KTHP",TONGHOP!P691="VĐ",TONGHOP!I691&lt;&gt;""),TONGHOP!I691,"")</f>
        <v/>
      </c>
      <c r="H691" s="64" t="str">
        <f>IF(AND(TONGHOP!O691="KTHP",TONGHOP!P691="VĐ",TONGHOP!I691&lt;&gt;""),TONGHOP!R691,"")</f>
        <v/>
      </c>
      <c r="I691" s="64" t="str">
        <f>IF(AND(TONGHOP!O691="KTHP",TONGHOP!P691="TH",TONGHOP!I691&lt;&gt;""),TONGHOP!I691,"")</f>
        <v/>
      </c>
      <c r="J691" s="64" t="str">
        <f>IF(AND(TONGHOP!O691="KTHP",TONGHOP!P691="TH",TONGHOP!I691&lt;&gt;""),TONGHOP!R691,"")</f>
        <v/>
      </c>
    </row>
    <row r="692" spans="1:10" hidden="1">
      <c r="A692" s="93">
        <f>IF(C692="","",SUBTOTAL(3,$C$2:$C692))</f>
        <v>0</v>
      </c>
      <c r="B692" s="64" t="str">
        <f>IF(AND(TONGHOP!O692="KTHP",TONGHOP!P692="LT",TONGHOP!I692&lt;&gt;""),TONGHOP!I692,"")</f>
        <v>Nguyễn Thị Huyền Nga</v>
      </c>
      <c r="C692" s="64">
        <f>IF(AND(TONGHOP!O692="KTHP",TONGHOP!P692="LT",TONGHOP!I692&lt;&gt;""),TONGHOP!R692,"")</f>
        <v>20</v>
      </c>
      <c r="D692" s="93" t="str">
        <f>IF(F692="","",SUBTOTAL(3,$F$2:$F692))</f>
        <v/>
      </c>
      <c r="E692" s="64" t="str">
        <f>IF(AND(TONGHOP!O692="KTHP",TONGHOP!P692="TL",TONGHOP!I692&lt;&gt;""),TONGHOP!I692,"")</f>
        <v/>
      </c>
      <c r="F692" s="64" t="str">
        <f>IF(AND(TONGHOP!O692="KTHP",TONGHOP!P692="TL",TONGHOP!I692&lt;&gt;""),TONGHOP!R692,"")</f>
        <v/>
      </c>
      <c r="G692" s="64" t="str">
        <f>IF(AND(TONGHOP!O692="KTHP",TONGHOP!P692="VĐ",TONGHOP!I692&lt;&gt;""),TONGHOP!I692,"")</f>
        <v/>
      </c>
      <c r="H692" s="64" t="str">
        <f>IF(AND(TONGHOP!O692="KTHP",TONGHOP!P692="VĐ",TONGHOP!I692&lt;&gt;""),TONGHOP!R692,"")</f>
        <v/>
      </c>
      <c r="I692" s="64" t="str">
        <f>IF(AND(TONGHOP!O692="KTHP",TONGHOP!P692="TH",TONGHOP!I692&lt;&gt;""),TONGHOP!I692,"")</f>
        <v/>
      </c>
      <c r="J692" s="64" t="str">
        <f>IF(AND(TONGHOP!O692="KTHP",TONGHOP!P692="TH",TONGHOP!I692&lt;&gt;""),TONGHOP!R692,"")</f>
        <v/>
      </c>
    </row>
    <row r="693" spans="1:10" hidden="1">
      <c r="A693" s="93">
        <f>IF(C693="","",SUBTOTAL(3,$C$2:$C693))</f>
        <v>0</v>
      </c>
      <c r="B693" s="64" t="str">
        <f>IF(AND(TONGHOP!O693="KTHP",TONGHOP!P693="LT",TONGHOP!I693&lt;&gt;""),TONGHOP!I693,"")</f>
        <v>Nguyễn Phương Hà</v>
      </c>
      <c r="C693" s="64">
        <f>IF(AND(TONGHOP!O693="KTHP",TONGHOP!P693="LT",TONGHOP!I693&lt;&gt;""),TONGHOP!R693,"")</f>
        <v>28</v>
      </c>
      <c r="D693" s="93" t="str">
        <f>IF(F693="","",SUBTOTAL(3,$F$2:$F693))</f>
        <v/>
      </c>
      <c r="E693" s="64" t="str">
        <f>IF(AND(TONGHOP!O693="KTHP",TONGHOP!P693="TL",TONGHOP!I693&lt;&gt;""),TONGHOP!I693,"")</f>
        <v/>
      </c>
      <c r="F693" s="64" t="str">
        <f>IF(AND(TONGHOP!O693="KTHP",TONGHOP!P693="TL",TONGHOP!I693&lt;&gt;""),TONGHOP!R693,"")</f>
        <v/>
      </c>
      <c r="G693" s="64" t="str">
        <f>IF(AND(TONGHOP!O693="KTHP",TONGHOP!P693="VĐ",TONGHOP!I693&lt;&gt;""),TONGHOP!I693,"")</f>
        <v/>
      </c>
      <c r="H693" s="64" t="str">
        <f>IF(AND(TONGHOP!O693="KTHP",TONGHOP!P693="VĐ",TONGHOP!I693&lt;&gt;""),TONGHOP!R693,"")</f>
        <v/>
      </c>
      <c r="I693" s="64" t="str">
        <f>IF(AND(TONGHOP!O693="KTHP",TONGHOP!P693="TH",TONGHOP!I693&lt;&gt;""),TONGHOP!I693,"")</f>
        <v/>
      </c>
      <c r="J693" s="64" t="str">
        <f>IF(AND(TONGHOP!O693="KTHP",TONGHOP!P693="TH",TONGHOP!I693&lt;&gt;""),TONGHOP!R693,"")</f>
        <v/>
      </c>
    </row>
    <row r="694" spans="1:10" hidden="1">
      <c r="A694" s="93" t="str">
        <f>IF(C694="","",SUBTOTAL(3,$C$2:$C694))</f>
        <v/>
      </c>
      <c r="B694" s="64" t="str">
        <f>IF(AND(TONGHOP!O694="KTHP",TONGHOP!P694="LT",TONGHOP!I694&lt;&gt;""),TONGHOP!I694,"")</f>
        <v/>
      </c>
      <c r="C694" s="64" t="str">
        <f>IF(AND(TONGHOP!O694="KTHP",TONGHOP!P694="LT",TONGHOP!I694&lt;&gt;""),TONGHOP!R694,"")</f>
        <v/>
      </c>
      <c r="D694" s="93" t="str">
        <f>IF(F694="","",SUBTOTAL(3,$F$2:$F694))</f>
        <v/>
      </c>
      <c r="E694" s="64" t="str">
        <f>IF(AND(TONGHOP!O694="KTHP",TONGHOP!P694="TL",TONGHOP!I694&lt;&gt;""),TONGHOP!I694,"")</f>
        <v/>
      </c>
      <c r="F694" s="64" t="str">
        <f>IF(AND(TONGHOP!O694="KTHP",TONGHOP!P694="TL",TONGHOP!I694&lt;&gt;""),TONGHOP!R694,"")</f>
        <v/>
      </c>
      <c r="G694" s="64" t="str">
        <f>IF(AND(TONGHOP!O694="KTHP",TONGHOP!P694="VĐ",TONGHOP!I694&lt;&gt;""),TONGHOP!I694,"")</f>
        <v/>
      </c>
      <c r="H694" s="64" t="str">
        <f>IF(AND(TONGHOP!O694="KTHP",TONGHOP!P694="VĐ",TONGHOP!I694&lt;&gt;""),TONGHOP!R694,"")</f>
        <v/>
      </c>
      <c r="I694" s="64" t="str">
        <f>IF(AND(TONGHOP!O694="KTHP",TONGHOP!P694="TH",TONGHOP!I694&lt;&gt;""),TONGHOP!I694,"")</f>
        <v/>
      </c>
      <c r="J694" s="64" t="str">
        <f>IF(AND(TONGHOP!O694="KTHP",TONGHOP!P694="TH",TONGHOP!I694&lt;&gt;""),TONGHOP!R694,"")</f>
        <v/>
      </c>
    </row>
    <row r="695" spans="1:10" hidden="1">
      <c r="A695" s="93">
        <f>IF(C695="","",SUBTOTAL(3,$C$2:$C695))</f>
        <v>0</v>
      </c>
      <c r="B695" s="64" t="str">
        <f>IF(AND(TONGHOP!O695="KTHP",TONGHOP!P695="LT",TONGHOP!I695&lt;&gt;""),TONGHOP!I695,"")</f>
        <v>Trịnh Khắc Vũ</v>
      </c>
      <c r="C695" s="64">
        <f>IF(AND(TONGHOP!O695="KTHP",TONGHOP!P695="LT",TONGHOP!I695&lt;&gt;""),TONGHOP!R695,"")</f>
        <v>41</v>
      </c>
      <c r="D695" s="93" t="str">
        <f>IF(F695="","",SUBTOTAL(3,$F$2:$F695))</f>
        <v/>
      </c>
      <c r="E695" s="64" t="str">
        <f>IF(AND(TONGHOP!O695="KTHP",TONGHOP!P695="TL",TONGHOP!I695&lt;&gt;""),TONGHOP!I695,"")</f>
        <v/>
      </c>
      <c r="F695" s="64" t="str">
        <f>IF(AND(TONGHOP!O695="KTHP",TONGHOP!P695="TL",TONGHOP!I695&lt;&gt;""),TONGHOP!R695,"")</f>
        <v/>
      </c>
      <c r="G695" s="64" t="str">
        <f>IF(AND(TONGHOP!O695="KTHP",TONGHOP!P695="VĐ",TONGHOP!I695&lt;&gt;""),TONGHOP!I695,"")</f>
        <v/>
      </c>
      <c r="H695" s="64" t="str">
        <f>IF(AND(TONGHOP!O695="KTHP",TONGHOP!P695="VĐ",TONGHOP!I695&lt;&gt;""),TONGHOP!R695,"")</f>
        <v/>
      </c>
      <c r="I695" s="64" t="str">
        <f>IF(AND(TONGHOP!O695="KTHP",TONGHOP!P695="TH",TONGHOP!I695&lt;&gt;""),TONGHOP!I695,"")</f>
        <v/>
      </c>
      <c r="J695" s="64" t="str">
        <f>IF(AND(TONGHOP!O695="KTHP",TONGHOP!P695="TH",TONGHOP!I695&lt;&gt;""),TONGHOP!R695,"")</f>
        <v/>
      </c>
    </row>
    <row r="696" spans="1:10" hidden="1">
      <c r="A696" s="93" t="str">
        <f>IF(C696="","",SUBTOTAL(3,$C$2:$C696))</f>
        <v/>
      </c>
      <c r="B696" s="64" t="str">
        <f>IF(AND(TONGHOP!O696="KTHP",TONGHOP!P696="LT",TONGHOP!I696&lt;&gt;""),TONGHOP!I696,"")</f>
        <v/>
      </c>
      <c r="C696" s="64" t="str">
        <f>IF(AND(TONGHOP!O696="KTHP",TONGHOP!P696="LT",TONGHOP!I696&lt;&gt;""),TONGHOP!R696,"")</f>
        <v/>
      </c>
      <c r="D696" s="93" t="str">
        <f>IF(F696="","",SUBTOTAL(3,$F$2:$F696))</f>
        <v/>
      </c>
      <c r="E696" s="64" t="str">
        <f>IF(AND(TONGHOP!O696="KTHP",TONGHOP!P696="TL",TONGHOP!I696&lt;&gt;""),TONGHOP!I696,"")</f>
        <v/>
      </c>
      <c r="F696" s="64" t="str">
        <f>IF(AND(TONGHOP!O696="KTHP",TONGHOP!P696="TL",TONGHOP!I696&lt;&gt;""),TONGHOP!R696,"")</f>
        <v/>
      </c>
      <c r="G696" s="64" t="str">
        <f>IF(AND(TONGHOP!O696="KTHP",TONGHOP!P696="VĐ",TONGHOP!I696&lt;&gt;""),TONGHOP!I696,"")</f>
        <v/>
      </c>
      <c r="H696" s="64" t="str">
        <f>IF(AND(TONGHOP!O696="KTHP",TONGHOP!P696="VĐ",TONGHOP!I696&lt;&gt;""),TONGHOP!R696,"")</f>
        <v/>
      </c>
      <c r="I696" s="64" t="str">
        <f>IF(AND(TONGHOP!O696="KTHP",TONGHOP!P696="TH",TONGHOP!I696&lt;&gt;""),TONGHOP!I696,"")</f>
        <v/>
      </c>
      <c r="J696" s="64" t="str">
        <f>IF(AND(TONGHOP!O696="KTHP",TONGHOP!P696="TH",TONGHOP!I696&lt;&gt;""),TONGHOP!R696,"")</f>
        <v/>
      </c>
    </row>
    <row r="697" spans="1:10" hidden="1">
      <c r="A697" s="93">
        <f>IF(C697="","",SUBTOTAL(3,$C$2:$C697))</f>
        <v>0</v>
      </c>
      <c r="B697" s="64" t="str">
        <f>IF(AND(TONGHOP!O697="KTHP",TONGHOP!P697="LT",TONGHOP!I697&lt;&gt;""),TONGHOP!I697,"")</f>
        <v>Lê Văn Bình</v>
      </c>
      <c r="C697" s="64">
        <f>IF(AND(TONGHOP!O697="KTHP",TONGHOP!P697="LT",TONGHOP!I697&lt;&gt;""),TONGHOP!R697,"")</f>
        <v>31</v>
      </c>
      <c r="D697" s="93" t="str">
        <f>IF(F697="","",SUBTOTAL(3,$F$2:$F697))</f>
        <v/>
      </c>
      <c r="E697" s="64" t="str">
        <f>IF(AND(TONGHOP!O697="KTHP",TONGHOP!P697="TL",TONGHOP!I697&lt;&gt;""),TONGHOP!I697,"")</f>
        <v/>
      </c>
      <c r="F697" s="64" t="str">
        <f>IF(AND(TONGHOP!O697="KTHP",TONGHOP!P697="TL",TONGHOP!I697&lt;&gt;""),TONGHOP!R697,"")</f>
        <v/>
      </c>
      <c r="G697" s="64" t="str">
        <f>IF(AND(TONGHOP!O697="KTHP",TONGHOP!P697="VĐ",TONGHOP!I697&lt;&gt;""),TONGHOP!I697,"")</f>
        <v/>
      </c>
      <c r="H697" s="64" t="str">
        <f>IF(AND(TONGHOP!O697="KTHP",TONGHOP!P697="VĐ",TONGHOP!I697&lt;&gt;""),TONGHOP!R697,"")</f>
        <v/>
      </c>
      <c r="I697" s="64" t="str">
        <f>IF(AND(TONGHOP!O697="KTHP",TONGHOP!P697="TH",TONGHOP!I697&lt;&gt;""),TONGHOP!I697,"")</f>
        <v/>
      </c>
      <c r="J697" s="64" t="str">
        <f>IF(AND(TONGHOP!O697="KTHP",TONGHOP!P697="TH",TONGHOP!I697&lt;&gt;""),TONGHOP!R697,"")</f>
        <v/>
      </c>
    </row>
    <row r="698" spans="1:10" hidden="1">
      <c r="A698" s="93" t="str">
        <f>IF(C698="","",SUBTOTAL(3,$C$2:$C698))</f>
        <v/>
      </c>
      <c r="B698" s="64" t="str">
        <f>IF(AND(TONGHOP!O698="KTHP",TONGHOP!P698="LT",TONGHOP!I698&lt;&gt;""),TONGHOP!I698,"")</f>
        <v/>
      </c>
      <c r="C698" s="64" t="str">
        <f>IF(AND(TONGHOP!O698="KTHP",TONGHOP!P698="LT",TONGHOP!I698&lt;&gt;""),TONGHOP!R698,"")</f>
        <v/>
      </c>
      <c r="D698" s="93" t="str">
        <f>IF(F698="","",SUBTOTAL(3,$F$2:$F698))</f>
        <v/>
      </c>
      <c r="E698" s="64" t="str">
        <f>IF(AND(TONGHOP!O698="KTHP",TONGHOP!P698="TL",TONGHOP!I698&lt;&gt;""),TONGHOP!I698,"")</f>
        <v/>
      </c>
      <c r="F698" s="64" t="str">
        <f>IF(AND(TONGHOP!O698="KTHP",TONGHOP!P698="TL",TONGHOP!I698&lt;&gt;""),TONGHOP!R698,"")</f>
        <v/>
      </c>
      <c r="G698" s="64" t="str">
        <f>IF(AND(TONGHOP!O698="KTHP",TONGHOP!P698="VĐ",TONGHOP!I698&lt;&gt;""),TONGHOP!I698,"")</f>
        <v/>
      </c>
      <c r="H698" s="64" t="str">
        <f>IF(AND(TONGHOP!O698="KTHP",TONGHOP!P698="VĐ",TONGHOP!I698&lt;&gt;""),TONGHOP!R698,"")</f>
        <v/>
      </c>
      <c r="I698" s="64" t="str">
        <f>IF(AND(TONGHOP!O698="KTHP",TONGHOP!P698="TH",TONGHOP!I698&lt;&gt;""),TONGHOP!I698,"")</f>
        <v/>
      </c>
      <c r="J698" s="64" t="str">
        <f>IF(AND(TONGHOP!O698="KTHP",TONGHOP!P698="TH",TONGHOP!I698&lt;&gt;""),TONGHOP!R698,"")</f>
        <v/>
      </c>
    </row>
    <row r="699" spans="1:10" hidden="1">
      <c r="A699" s="93">
        <f>IF(C699="","",SUBTOTAL(3,$C$2:$C699))</f>
        <v>0</v>
      </c>
      <c r="B699" s="64" t="str">
        <f>IF(AND(TONGHOP!O699="KTHP",TONGHOP!P699="LT",TONGHOP!I699&lt;&gt;""),TONGHOP!I699,"")</f>
        <v>Trịnh Khắc Vũ</v>
      </c>
      <c r="C699" s="64">
        <f>IF(AND(TONGHOP!O699="KTHP",TONGHOP!P699="LT",TONGHOP!I699&lt;&gt;""),TONGHOP!R699,"")</f>
        <v>27</v>
      </c>
      <c r="D699" s="93" t="str">
        <f>IF(F699="","",SUBTOTAL(3,$F$2:$F699))</f>
        <v/>
      </c>
      <c r="E699" s="64" t="str">
        <f>IF(AND(TONGHOP!O699="KTHP",TONGHOP!P699="TL",TONGHOP!I699&lt;&gt;""),TONGHOP!I699,"")</f>
        <v/>
      </c>
      <c r="F699" s="64" t="str">
        <f>IF(AND(TONGHOP!O699="KTHP",TONGHOP!P699="TL",TONGHOP!I699&lt;&gt;""),TONGHOP!R699,"")</f>
        <v/>
      </c>
      <c r="G699" s="64" t="str">
        <f>IF(AND(TONGHOP!O699="KTHP",TONGHOP!P699="VĐ",TONGHOP!I699&lt;&gt;""),TONGHOP!I699,"")</f>
        <v/>
      </c>
      <c r="H699" s="64" t="str">
        <f>IF(AND(TONGHOP!O699="KTHP",TONGHOP!P699="VĐ",TONGHOP!I699&lt;&gt;""),TONGHOP!R699,"")</f>
        <v/>
      </c>
      <c r="I699" s="64" t="str">
        <f>IF(AND(TONGHOP!O699="KTHP",TONGHOP!P699="TH",TONGHOP!I699&lt;&gt;""),TONGHOP!I699,"")</f>
        <v/>
      </c>
      <c r="J699" s="64" t="str">
        <f>IF(AND(TONGHOP!O699="KTHP",TONGHOP!P699="TH",TONGHOP!I699&lt;&gt;""),TONGHOP!R699,"")</f>
        <v/>
      </c>
    </row>
    <row r="700" spans="1:10" hidden="1">
      <c r="A700" s="93">
        <f>IF(C700="","",SUBTOTAL(3,$C$2:$C700))</f>
        <v>0</v>
      </c>
      <c r="B700" s="64" t="str">
        <f>IF(AND(TONGHOP!O700="KTHP",TONGHOP!P700="LT",TONGHOP!I700&lt;&gt;""),TONGHOP!I700,"")</f>
        <v>Nguyễn Thị Huyền Nga</v>
      </c>
      <c r="C700" s="64">
        <f>IF(AND(TONGHOP!O700="KTHP",TONGHOP!P700="LT",TONGHOP!I700&lt;&gt;""),TONGHOP!R700,"")</f>
        <v>29</v>
      </c>
      <c r="D700" s="93" t="str">
        <f>IF(F700="","",SUBTOTAL(3,$F$2:$F700))</f>
        <v/>
      </c>
      <c r="E700" s="64" t="str">
        <f>IF(AND(TONGHOP!O700="KTHP",TONGHOP!P700="TL",TONGHOP!I700&lt;&gt;""),TONGHOP!I700,"")</f>
        <v/>
      </c>
      <c r="F700" s="64" t="str">
        <f>IF(AND(TONGHOP!O700="KTHP",TONGHOP!P700="TL",TONGHOP!I700&lt;&gt;""),TONGHOP!R700,"")</f>
        <v/>
      </c>
      <c r="G700" s="64" t="str">
        <f>IF(AND(TONGHOP!O700="KTHP",TONGHOP!P700="VĐ",TONGHOP!I700&lt;&gt;""),TONGHOP!I700,"")</f>
        <v/>
      </c>
      <c r="H700" s="64" t="str">
        <f>IF(AND(TONGHOP!O700="KTHP",TONGHOP!P700="VĐ",TONGHOP!I700&lt;&gt;""),TONGHOP!R700,"")</f>
        <v/>
      </c>
      <c r="I700" s="64" t="str">
        <f>IF(AND(TONGHOP!O700="KTHP",TONGHOP!P700="TH",TONGHOP!I700&lt;&gt;""),TONGHOP!I700,"")</f>
        <v/>
      </c>
      <c r="J700" s="64" t="str">
        <f>IF(AND(TONGHOP!O700="KTHP",TONGHOP!P700="TH",TONGHOP!I700&lt;&gt;""),TONGHOP!R700,"")</f>
        <v/>
      </c>
    </row>
    <row r="701" spans="1:10" hidden="1">
      <c r="A701" s="93">
        <f>IF(C701="","",SUBTOTAL(3,$C$2:$C701))</f>
        <v>0</v>
      </c>
      <c r="B701" s="64" t="str">
        <f>IF(AND(TONGHOP!O701="KTHP",TONGHOP!P701="LT",TONGHOP!I701&lt;&gt;""),TONGHOP!I701,"")</f>
        <v>Lê Văn Bình</v>
      </c>
      <c r="C701" s="64">
        <f>IF(AND(TONGHOP!O701="KTHP",TONGHOP!P701="LT",TONGHOP!I701&lt;&gt;""),TONGHOP!R701,"")</f>
        <v>23</v>
      </c>
      <c r="D701" s="93" t="str">
        <f>IF(F701="","",SUBTOTAL(3,$F$2:$F701))</f>
        <v/>
      </c>
      <c r="E701" s="64" t="str">
        <f>IF(AND(TONGHOP!O701="KTHP",TONGHOP!P701="TL",TONGHOP!I701&lt;&gt;""),TONGHOP!I701,"")</f>
        <v/>
      </c>
      <c r="F701" s="64" t="str">
        <f>IF(AND(TONGHOP!O701="KTHP",TONGHOP!P701="TL",TONGHOP!I701&lt;&gt;""),TONGHOP!R701,"")</f>
        <v/>
      </c>
      <c r="G701" s="64" t="str">
        <f>IF(AND(TONGHOP!O701="KTHP",TONGHOP!P701="VĐ",TONGHOP!I701&lt;&gt;""),TONGHOP!I701,"")</f>
        <v/>
      </c>
      <c r="H701" s="64" t="str">
        <f>IF(AND(TONGHOP!O701="KTHP",TONGHOP!P701="VĐ",TONGHOP!I701&lt;&gt;""),TONGHOP!R701,"")</f>
        <v/>
      </c>
      <c r="I701" s="64" t="str">
        <f>IF(AND(TONGHOP!O701="KTHP",TONGHOP!P701="TH",TONGHOP!I701&lt;&gt;""),TONGHOP!I701,"")</f>
        <v/>
      </c>
      <c r="J701" s="64" t="str">
        <f>IF(AND(TONGHOP!O701="KTHP",TONGHOP!P701="TH",TONGHOP!I701&lt;&gt;""),TONGHOP!R701,"")</f>
        <v/>
      </c>
    </row>
    <row r="702" spans="1:10" hidden="1">
      <c r="A702" s="93">
        <f>IF(C702="","",SUBTOTAL(3,$C$2:$C702))</f>
        <v>0</v>
      </c>
      <c r="B702" s="64" t="str">
        <f>IF(AND(TONGHOP!O702="KTHP",TONGHOP!P702="LT",TONGHOP!I702&lt;&gt;""),TONGHOP!I702,"")</f>
        <v>Trịnh Khắc Vũ</v>
      </c>
      <c r="C702" s="64">
        <f>IF(AND(TONGHOP!O702="KTHP",TONGHOP!P702="LT",TONGHOP!I702&lt;&gt;""),TONGHOP!R702,"")</f>
        <v>26</v>
      </c>
      <c r="D702" s="93" t="str">
        <f>IF(F702="","",SUBTOTAL(3,$F$2:$F702))</f>
        <v/>
      </c>
      <c r="E702" s="64" t="str">
        <f>IF(AND(TONGHOP!O702="KTHP",TONGHOP!P702="TL",TONGHOP!I702&lt;&gt;""),TONGHOP!I702,"")</f>
        <v/>
      </c>
      <c r="F702" s="64" t="str">
        <f>IF(AND(TONGHOP!O702="KTHP",TONGHOP!P702="TL",TONGHOP!I702&lt;&gt;""),TONGHOP!R702,"")</f>
        <v/>
      </c>
      <c r="G702" s="64" t="str">
        <f>IF(AND(TONGHOP!O702="KTHP",TONGHOP!P702="VĐ",TONGHOP!I702&lt;&gt;""),TONGHOP!I702,"")</f>
        <v/>
      </c>
      <c r="H702" s="64" t="str">
        <f>IF(AND(TONGHOP!O702="KTHP",TONGHOP!P702="VĐ",TONGHOP!I702&lt;&gt;""),TONGHOP!R702,"")</f>
        <v/>
      </c>
      <c r="I702" s="64" t="str">
        <f>IF(AND(TONGHOP!O702="KTHP",TONGHOP!P702="TH",TONGHOP!I702&lt;&gt;""),TONGHOP!I702,"")</f>
        <v/>
      </c>
      <c r="J702" s="64" t="str">
        <f>IF(AND(TONGHOP!O702="KTHP",TONGHOP!P702="TH",TONGHOP!I702&lt;&gt;""),TONGHOP!R702,"")</f>
        <v/>
      </c>
    </row>
    <row r="703" spans="1:10" hidden="1">
      <c r="A703" s="93">
        <f>IF(C703="","",SUBTOTAL(3,$C$2:$C703))</f>
        <v>0</v>
      </c>
      <c r="B703" s="64" t="str">
        <f>IF(AND(TONGHOP!O703="KTHP",TONGHOP!P703="LT",TONGHOP!I703&lt;&gt;""),TONGHOP!I703,"")</f>
        <v>Nguyễn Huỳnh Mai Hạnh</v>
      </c>
      <c r="C703" s="64">
        <f>IF(AND(TONGHOP!O703="KTHP",TONGHOP!P703="LT",TONGHOP!I703&lt;&gt;""),TONGHOP!R703,"")</f>
        <v>26</v>
      </c>
      <c r="D703" s="93" t="str">
        <f>IF(F703="","",SUBTOTAL(3,$F$2:$F703))</f>
        <v/>
      </c>
      <c r="E703" s="64" t="str">
        <f>IF(AND(TONGHOP!O703="KTHP",TONGHOP!P703="TL",TONGHOP!I703&lt;&gt;""),TONGHOP!I703,"")</f>
        <v/>
      </c>
      <c r="F703" s="64" t="str">
        <f>IF(AND(TONGHOP!O703="KTHP",TONGHOP!P703="TL",TONGHOP!I703&lt;&gt;""),TONGHOP!R703,"")</f>
        <v/>
      </c>
      <c r="G703" s="64" t="str">
        <f>IF(AND(TONGHOP!O703="KTHP",TONGHOP!P703="VĐ",TONGHOP!I703&lt;&gt;""),TONGHOP!I703,"")</f>
        <v/>
      </c>
      <c r="H703" s="64" t="str">
        <f>IF(AND(TONGHOP!O703="KTHP",TONGHOP!P703="VĐ",TONGHOP!I703&lt;&gt;""),TONGHOP!R703,"")</f>
        <v/>
      </c>
      <c r="I703" s="64" t="str">
        <f>IF(AND(TONGHOP!O703="KTHP",TONGHOP!P703="TH",TONGHOP!I703&lt;&gt;""),TONGHOP!I703,"")</f>
        <v/>
      </c>
      <c r="J703" s="64" t="str">
        <f>IF(AND(TONGHOP!O703="KTHP",TONGHOP!P703="TH",TONGHOP!I703&lt;&gt;""),TONGHOP!R703,"")</f>
        <v/>
      </c>
    </row>
    <row r="704" spans="1:10" hidden="1">
      <c r="A704" s="93">
        <f>IF(C704="","",SUBTOTAL(3,$C$2:$C704))</f>
        <v>0</v>
      </c>
      <c r="B704" s="64" t="str">
        <f>IF(AND(TONGHOP!O704="KTHP",TONGHOP!P704="LT",TONGHOP!I704&lt;&gt;""),TONGHOP!I704,"")</f>
        <v>Lê Văn Bình</v>
      </c>
      <c r="C704" s="64">
        <f>IF(AND(TONGHOP!O704="KTHP",TONGHOP!P704="LT",TONGHOP!I704&lt;&gt;""),TONGHOP!R704,"")</f>
        <v>27</v>
      </c>
      <c r="D704" s="93" t="str">
        <f>IF(F704="","",SUBTOTAL(3,$F$2:$F704))</f>
        <v/>
      </c>
      <c r="E704" s="64" t="str">
        <f>IF(AND(TONGHOP!O704="KTHP",TONGHOP!P704="TL",TONGHOP!I704&lt;&gt;""),TONGHOP!I704,"")</f>
        <v/>
      </c>
      <c r="F704" s="64" t="str">
        <f>IF(AND(TONGHOP!O704="KTHP",TONGHOP!P704="TL",TONGHOP!I704&lt;&gt;""),TONGHOP!R704,"")</f>
        <v/>
      </c>
      <c r="G704" s="64" t="str">
        <f>IF(AND(TONGHOP!O704="KTHP",TONGHOP!P704="VĐ",TONGHOP!I704&lt;&gt;""),TONGHOP!I704,"")</f>
        <v/>
      </c>
      <c r="H704" s="64" t="str">
        <f>IF(AND(TONGHOP!O704="KTHP",TONGHOP!P704="VĐ",TONGHOP!I704&lt;&gt;""),TONGHOP!R704,"")</f>
        <v/>
      </c>
      <c r="I704" s="64" t="str">
        <f>IF(AND(TONGHOP!O704="KTHP",TONGHOP!P704="TH",TONGHOP!I704&lt;&gt;""),TONGHOP!I704,"")</f>
        <v/>
      </c>
      <c r="J704" s="64" t="str">
        <f>IF(AND(TONGHOP!O704="KTHP",TONGHOP!P704="TH",TONGHOP!I704&lt;&gt;""),TONGHOP!R704,"")</f>
        <v/>
      </c>
    </row>
    <row r="705" spans="1:10" hidden="1">
      <c r="A705" s="93">
        <f>IF(C705="","",SUBTOTAL(3,$C$2:$C705))</f>
        <v>0</v>
      </c>
      <c r="B705" s="64" t="str">
        <f>IF(AND(TONGHOP!O705="KTHP",TONGHOP!P705="LT",TONGHOP!I705&lt;&gt;""),TONGHOP!I705,"")</f>
        <v>Nguyễn Huỳnh Mai Hạnh</v>
      </c>
      <c r="C705" s="64">
        <f>IF(AND(TONGHOP!O705="KTHP",TONGHOP!P705="LT",TONGHOP!I705&lt;&gt;""),TONGHOP!R705,"")</f>
        <v>33</v>
      </c>
      <c r="D705" s="93" t="str">
        <f>IF(F705="","",SUBTOTAL(3,$F$2:$F705))</f>
        <v/>
      </c>
      <c r="E705" s="64" t="str">
        <f>IF(AND(TONGHOP!O705="KTHP",TONGHOP!P705="TL",TONGHOP!I705&lt;&gt;""),TONGHOP!I705,"")</f>
        <v/>
      </c>
      <c r="F705" s="64" t="str">
        <f>IF(AND(TONGHOP!O705="KTHP",TONGHOP!P705="TL",TONGHOP!I705&lt;&gt;""),TONGHOP!R705,"")</f>
        <v/>
      </c>
      <c r="G705" s="64" t="str">
        <f>IF(AND(TONGHOP!O705="KTHP",TONGHOP!P705="VĐ",TONGHOP!I705&lt;&gt;""),TONGHOP!I705,"")</f>
        <v/>
      </c>
      <c r="H705" s="64" t="str">
        <f>IF(AND(TONGHOP!O705="KTHP",TONGHOP!P705="VĐ",TONGHOP!I705&lt;&gt;""),TONGHOP!R705,"")</f>
        <v/>
      </c>
      <c r="I705" s="64" t="str">
        <f>IF(AND(TONGHOP!O705="KTHP",TONGHOP!P705="TH",TONGHOP!I705&lt;&gt;""),TONGHOP!I705,"")</f>
        <v/>
      </c>
      <c r="J705" s="64" t="str">
        <f>IF(AND(TONGHOP!O705="KTHP",TONGHOP!P705="TH",TONGHOP!I705&lt;&gt;""),TONGHOP!R705,"")</f>
        <v/>
      </c>
    </row>
    <row r="706" spans="1:10" hidden="1">
      <c r="A706" s="93">
        <f>IF(C706="","",SUBTOTAL(3,$C$2:$C706))</f>
        <v>0</v>
      </c>
      <c r="B706" s="64" t="str">
        <f>IF(AND(TONGHOP!O706="KTHP",TONGHOP!P706="LT",TONGHOP!I706&lt;&gt;""),TONGHOP!I706,"")</f>
        <v>Hà Quốc Bảo</v>
      </c>
      <c r="C706" s="64">
        <f>IF(AND(TONGHOP!O706="KTHP",TONGHOP!P706="LT",TONGHOP!I706&lt;&gt;""),TONGHOP!R706,"")</f>
        <v>12</v>
      </c>
      <c r="D706" s="93" t="str">
        <f>IF(F706="","",SUBTOTAL(3,$F$2:$F706))</f>
        <v/>
      </c>
      <c r="E706" s="64" t="str">
        <f>IF(AND(TONGHOP!O706="KTHP",TONGHOP!P706="TL",TONGHOP!I706&lt;&gt;""),TONGHOP!I706,"")</f>
        <v/>
      </c>
      <c r="F706" s="64" t="str">
        <f>IF(AND(TONGHOP!O706="KTHP",TONGHOP!P706="TL",TONGHOP!I706&lt;&gt;""),TONGHOP!R706,"")</f>
        <v/>
      </c>
      <c r="G706" s="64" t="str">
        <f>IF(AND(TONGHOP!O706="KTHP",TONGHOP!P706="VĐ",TONGHOP!I706&lt;&gt;""),TONGHOP!I706,"")</f>
        <v/>
      </c>
      <c r="H706" s="64" t="str">
        <f>IF(AND(TONGHOP!O706="KTHP",TONGHOP!P706="VĐ",TONGHOP!I706&lt;&gt;""),TONGHOP!R706,"")</f>
        <v/>
      </c>
      <c r="I706" s="64" t="str">
        <f>IF(AND(TONGHOP!O706="KTHP",TONGHOP!P706="TH",TONGHOP!I706&lt;&gt;""),TONGHOP!I706,"")</f>
        <v/>
      </c>
      <c r="J706" s="64" t="str">
        <f>IF(AND(TONGHOP!O706="KTHP",TONGHOP!P706="TH",TONGHOP!I706&lt;&gt;""),TONGHOP!R706,"")</f>
        <v/>
      </c>
    </row>
    <row r="707" spans="1:10" hidden="1">
      <c r="A707" s="93">
        <f>IF(C707="","",SUBTOTAL(3,$C$2:$C707))</f>
        <v>0</v>
      </c>
      <c r="B707" s="64" t="str">
        <f>IF(AND(TONGHOP!O707="KTHP",TONGHOP!P707="LT",TONGHOP!I707&lt;&gt;""),TONGHOP!I707,"")</f>
        <v>Trần Nguyên Bảo Trân</v>
      </c>
      <c r="C707" s="64">
        <f>IF(AND(TONGHOP!O707="KTHP",TONGHOP!P707="LT",TONGHOP!I707&lt;&gt;""),TONGHOP!R707,"")</f>
        <v>26</v>
      </c>
      <c r="D707" s="93" t="str">
        <f>IF(F707="","",SUBTOTAL(3,$F$2:$F707))</f>
        <v/>
      </c>
      <c r="E707" s="64" t="str">
        <f>IF(AND(TONGHOP!O707="KTHP",TONGHOP!P707="TL",TONGHOP!I707&lt;&gt;""),TONGHOP!I707,"")</f>
        <v/>
      </c>
      <c r="F707" s="64" t="str">
        <f>IF(AND(TONGHOP!O707="KTHP",TONGHOP!P707="TL",TONGHOP!I707&lt;&gt;""),TONGHOP!R707,"")</f>
        <v/>
      </c>
      <c r="G707" s="64" t="str">
        <f>IF(AND(TONGHOP!O707="KTHP",TONGHOP!P707="VĐ",TONGHOP!I707&lt;&gt;""),TONGHOP!I707,"")</f>
        <v/>
      </c>
      <c r="H707" s="64" t="str">
        <f>IF(AND(TONGHOP!O707="KTHP",TONGHOP!P707="VĐ",TONGHOP!I707&lt;&gt;""),TONGHOP!R707,"")</f>
        <v/>
      </c>
      <c r="I707" s="64" t="str">
        <f>IF(AND(TONGHOP!O707="KTHP",TONGHOP!P707="TH",TONGHOP!I707&lt;&gt;""),TONGHOP!I707,"")</f>
        <v/>
      </c>
      <c r="J707" s="64" t="str">
        <f>IF(AND(TONGHOP!O707="KTHP",TONGHOP!P707="TH",TONGHOP!I707&lt;&gt;""),TONGHOP!R707,"")</f>
        <v/>
      </c>
    </row>
    <row r="708" spans="1:10" hidden="1">
      <c r="A708" s="93">
        <f>IF(C708="","",SUBTOTAL(3,$C$2:$C708))</f>
        <v>0</v>
      </c>
      <c r="B708" s="64" t="str">
        <f>IF(AND(TONGHOP!O708="KTHP",TONGHOP!P708="LT",TONGHOP!I708&lt;&gt;""),TONGHOP!I708,"")</f>
        <v>Nguyễn Tiến Nhân</v>
      </c>
      <c r="C708" s="64">
        <f>IF(AND(TONGHOP!O708="KTHP",TONGHOP!P708="LT",TONGHOP!I708&lt;&gt;""),TONGHOP!R708,"")</f>
        <v>44</v>
      </c>
      <c r="D708" s="93" t="str">
        <f>IF(F708="","",SUBTOTAL(3,$F$2:$F708))</f>
        <v/>
      </c>
      <c r="E708" s="64" t="str">
        <f>IF(AND(TONGHOP!O708="KTHP",TONGHOP!P708="TL",TONGHOP!I708&lt;&gt;""),TONGHOP!I708,"")</f>
        <v/>
      </c>
      <c r="F708" s="64" t="str">
        <f>IF(AND(TONGHOP!O708="KTHP",TONGHOP!P708="TL",TONGHOP!I708&lt;&gt;""),TONGHOP!R708,"")</f>
        <v/>
      </c>
      <c r="G708" s="64" t="str">
        <f>IF(AND(TONGHOP!O708="KTHP",TONGHOP!P708="VĐ",TONGHOP!I708&lt;&gt;""),TONGHOP!I708,"")</f>
        <v/>
      </c>
      <c r="H708" s="64" t="str">
        <f>IF(AND(TONGHOP!O708="KTHP",TONGHOP!P708="VĐ",TONGHOP!I708&lt;&gt;""),TONGHOP!R708,"")</f>
        <v/>
      </c>
      <c r="I708" s="64" t="str">
        <f>IF(AND(TONGHOP!O708="KTHP",TONGHOP!P708="TH",TONGHOP!I708&lt;&gt;""),TONGHOP!I708,"")</f>
        <v/>
      </c>
      <c r="J708" s="64" t="str">
        <f>IF(AND(TONGHOP!O708="KTHP",TONGHOP!P708="TH",TONGHOP!I708&lt;&gt;""),TONGHOP!R708,"")</f>
        <v/>
      </c>
    </row>
    <row r="709" spans="1:10" hidden="1">
      <c r="A709" s="93" t="str">
        <f>IF(C709="","",SUBTOTAL(3,$C$2:$C709))</f>
        <v/>
      </c>
      <c r="B709" s="64" t="str">
        <f>IF(AND(TONGHOP!O709="KTHP",TONGHOP!P709="LT",TONGHOP!I709&lt;&gt;""),TONGHOP!I709,"")</f>
        <v/>
      </c>
      <c r="C709" s="64" t="str">
        <f>IF(AND(TONGHOP!O709="KTHP",TONGHOP!P709="LT",TONGHOP!I709&lt;&gt;""),TONGHOP!R709,"")</f>
        <v/>
      </c>
      <c r="D709" s="93" t="str">
        <f>IF(F709="","",SUBTOTAL(3,$F$2:$F709))</f>
        <v/>
      </c>
      <c r="E709" s="64" t="str">
        <f>IF(AND(TONGHOP!O709="KTHP",TONGHOP!P709="TL",TONGHOP!I709&lt;&gt;""),TONGHOP!I709,"")</f>
        <v/>
      </c>
      <c r="F709" s="64" t="str">
        <f>IF(AND(TONGHOP!O709="KTHP",TONGHOP!P709="TL",TONGHOP!I709&lt;&gt;""),TONGHOP!R709,"")</f>
        <v/>
      </c>
      <c r="G709" s="64" t="str">
        <f>IF(AND(TONGHOP!O709="KTHP",TONGHOP!P709="VĐ",TONGHOP!I709&lt;&gt;""),TONGHOP!I709,"")</f>
        <v/>
      </c>
      <c r="H709" s="64" t="str">
        <f>IF(AND(TONGHOP!O709="KTHP",TONGHOP!P709="VĐ",TONGHOP!I709&lt;&gt;""),TONGHOP!R709,"")</f>
        <v/>
      </c>
      <c r="I709" s="64" t="str">
        <f>IF(AND(TONGHOP!O709="KTHP",TONGHOP!P709="TH",TONGHOP!I709&lt;&gt;""),TONGHOP!I709,"")</f>
        <v/>
      </c>
      <c r="J709" s="64" t="str">
        <f>IF(AND(TONGHOP!O709="KTHP",TONGHOP!P709="TH",TONGHOP!I709&lt;&gt;""),TONGHOP!R709,"")</f>
        <v/>
      </c>
    </row>
    <row r="710" spans="1:10" hidden="1">
      <c r="A710" s="93">
        <f>IF(C710="","",SUBTOTAL(3,$C$2:$C710))</f>
        <v>0</v>
      </c>
      <c r="B710" s="64" t="str">
        <f>IF(AND(TONGHOP!O710="KTHP",TONGHOP!P710="LT",TONGHOP!I710&lt;&gt;""),TONGHOP!I710,"")</f>
        <v>Vũ Quang Khải</v>
      </c>
      <c r="C710" s="64">
        <f>IF(AND(TONGHOP!O710="KTHP",TONGHOP!P710="LT",TONGHOP!I710&lt;&gt;""),TONGHOP!R710,"")</f>
        <v>47</v>
      </c>
      <c r="D710" s="93" t="str">
        <f>IF(F710="","",SUBTOTAL(3,$F$2:$F710))</f>
        <v/>
      </c>
      <c r="E710" s="64" t="str">
        <f>IF(AND(TONGHOP!O710="KTHP",TONGHOP!P710="TL",TONGHOP!I710&lt;&gt;""),TONGHOP!I710,"")</f>
        <v/>
      </c>
      <c r="F710" s="64" t="str">
        <f>IF(AND(TONGHOP!O710="KTHP",TONGHOP!P710="TL",TONGHOP!I710&lt;&gt;""),TONGHOP!R710,"")</f>
        <v/>
      </c>
      <c r="G710" s="64" t="str">
        <f>IF(AND(TONGHOP!O710="KTHP",TONGHOP!P710="VĐ",TONGHOP!I710&lt;&gt;""),TONGHOP!I710,"")</f>
        <v/>
      </c>
      <c r="H710" s="64" t="str">
        <f>IF(AND(TONGHOP!O710="KTHP",TONGHOP!P710="VĐ",TONGHOP!I710&lt;&gt;""),TONGHOP!R710,"")</f>
        <v/>
      </c>
      <c r="I710" s="64" t="str">
        <f>IF(AND(TONGHOP!O710="KTHP",TONGHOP!P710="TH",TONGHOP!I710&lt;&gt;""),TONGHOP!I710,"")</f>
        <v/>
      </c>
      <c r="J710" s="64" t="str">
        <f>IF(AND(TONGHOP!O710="KTHP",TONGHOP!P710="TH",TONGHOP!I710&lt;&gt;""),TONGHOP!R710,"")</f>
        <v/>
      </c>
    </row>
    <row r="711" spans="1:10" hidden="1">
      <c r="A711" s="93" t="str">
        <f>IF(C711="","",SUBTOTAL(3,$C$2:$C711))</f>
        <v/>
      </c>
      <c r="B711" s="64" t="str">
        <f>IF(AND(TONGHOP!O711="KTHP",TONGHOP!P711="LT",TONGHOP!I711&lt;&gt;""),TONGHOP!I711,"")</f>
        <v/>
      </c>
      <c r="C711" s="64" t="str">
        <f>IF(AND(TONGHOP!O711="KTHP",TONGHOP!P711="LT",TONGHOP!I711&lt;&gt;""),TONGHOP!R711,"")</f>
        <v/>
      </c>
      <c r="D711" s="93" t="str">
        <f>IF(F711="","",SUBTOTAL(3,$F$2:$F711))</f>
        <v/>
      </c>
      <c r="E711" s="64" t="str">
        <f>IF(AND(TONGHOP!O711="KTHP",TONGHOP!P711="TL",TONGHOP!I711&lt;&gt;""),TONGHOP!I711,"")</f>
        <v/>
      </c>
      <c r="F711" s="64" t="str">
        <f>IF(AND(TONGHOP!O711="KTHP",TONGHOP!P711="TL",TONGHOP!I711&lt;&gt;""),TONGHOP!R711,"")</f>
        <v/>
      </c>
      <c r="G711" s="64" t="str">
        <f>IF(AND(TONGHOP!O711="KTHP",TONGHOP!P711="VĐ",TONGHOP!I711&lt;&gt;""),TONGHOP!I711,"")</f>
        <v/>
      </c>
      <c r="H711" s="64" t="str">
        <f>IF(AND(TONGHOP!O711="KTHP",TONGHOP!P711="VĐ",TONGHOP!I711&lt;&gt;""),TONGHOP!R711,"")</f>
        <v/>
      </c>
      <c r="I711" s="64" t="str">
        <f>IF(AND(TONGHOP!O711="KTHP",TONGHOP!P711="TH",TONGHOP!I711&lt;&gt;""),TONGHOP!I711,"")</f>
        <v/>
      </c>
      <c r="J711" s="64" t="str">
        <f>IF(AND(TONGHOP!O711="KTHP",TONGHOP!P711="TH",TONGHOP!I711&lt;&gt;""),TONGHOP!R711,"")</f>
        <v/>
      </c>
    </row>
    <row r="712" spans="1:10" hidden="1">
      <c r="A712" s="93">
        <f>IF(C712="","",SUBTOTAL(3,$C$2:$C712))</f>
        <v>0</v>
      </c>
      <c r="B712" s="64" t="str">
        <f>IF(AND(TONGHOP!O712="KTHP",TONGHOP!P712="LT",TONGHOP!I712&lt;&gt;""),TONGHOP!I712,"")</f>
        <v>Nguyễn Ngọc Hiệp</v>
      </c>
      <c r="C712" s="64">
        <f>IF(AND(TONGHOP!O712="KTHP",TONGHOP!P712="LT",TONGHOP!I712&lt;&gt;""),TONGHOP!R712,"")</f>
        <v>34</v>
      </c>
      <c r="D712" s="93" t="str">
        <f>IF(F712="","",SUBTOTAL(3,$F$2:$F712))</f>
        <v/>
      </c>
      <c r="E712" s="64" t="str">
        <f>IF(AND(TONGHOP!O712="KTHP",TONGHOP!P712="TL",TONGHOP!I712&lt;&gt;""),TONGHOP!I712,"")</f>
        <v/>
      </c>
      <c r="F712" s="64" t="str">
        <f>IF(AND(TONGHOP!O712="KTHP",TONGHOP!P712="TL",TONGHOP!I712&lt;&gt;""),TONGHOP!R712,"")</f>
        <v/>
      </c>
      <c r="G712" s="64" t="str">
        <f>IF(AND(TONGHOP!O712="KTHP",TONGHOP!P712="VĐ",TONGHOP!I712&lt;&gt;""),TONGHOP!I712,"")</f>
        <v/>
      </c>
      <c r="H712" s="64" t="str">
        <f>IF(AND(TONGHOP!O712="KTHP",TONGHOP!P712="VĐ",TONGHOP!I712&lt;&gt;""),TONGHOP!R712,"")</f>
        <v/>
      </c>
      <c r="I712" s="64" t="str">
        <f>IF(AND(TONGHOP!O712="KTHP",TONGHOP!P712="TH",TONGHOP!I712&lt;&gt;""),TONGHOP!I712,"")</f>
        <v/>
      </c>
      <c r="J712" s="64" t="str">
        <f>IF(AND(TONGHOP!O712="KTHP",TONGHOP!P712="TH",TONGHOP!I712&lt;&gt;""),TONGHOP!R712,"")</f>
        <v/>
      </c>
    </row>
    <row r="713" spans="1:10" hidden="1">
      <c r="A713" s="93" t="str">
        <f>IF(C713="","",SUBTOTAL(3,$C$2:$C713))</f>
        <v/>
      </c>
      <c r="B713" s="64" t="str">
        <f>IF(AND(TONGHOP!O713="KTHP",TONGHOP!P713="LT",TONGHOP!I713&lt;&gt;""),TONGHOP!I713,"")</f>
        <v/>
      </c>
      <c r="C713" s="64" t="str">
        <f>IF(AND(TONGHOP!O713="KTHP",TONGHOP!P713="LT",TONGHOP!I713&lt;&gt;""),TONGHOP!R713,"")</f>
        <v/>
      </c>
      <c r="D713" s="93" t="str">
        <f>IF(F713="","",SUBTOTAL(3,$F$2:$F713))</f>
        <v/>
      </c>
      <c r="E713" s="64" t="str">
        <f>IF(AND(TONGHOP!O713="KTHP",TONGHOP!P713="TL",TONGHOP!I713&lt;&gt;""),TONGHOP!I713,"")</f>
        <v/>
      </c>
      <c r="F713" s="64" t="str">
        <f>IF(AND(TONGHOP!O713="KTHP",TONGHOP!P713="TL",TONGHOP!I713&lt;&gt;""),TONGHOP!R713,"")</f>
        <v/>
      </c>
      <c r="G713" s="64" t="str">
        <f>IF(AND(TONGHOP!O713="KTHP",TONGHOP!P713="VĐ",TONGHOP!I713&lt;&gt;""),TONGHOP!I713,"")</f>
        <v/>
      </c>
      <c r="H713" s="64" t="str">
        <f>IF(AND(TONGHOP!O713="KTHP",TONGHOP!P713="VĐ",TONGHOP!I713&lt;&gt;""),TONGHOP!R713,"")</f>
        <v/>
      </c>
      <c r="I713" s="64" t="str">
        <f>IF(AND(TONGHOP!O713="KTHP",TONGHOP!P713="TH",TONGHOP!I713&lt;&gt;""),TONGHOP!I713,"")</f>
        <v/>
      </c>
      <c r="J713" s="64" t="str">
        <f>IF(AND(TONGHOP!O713="KTHP",TONGHOP!P713="TH",TONGHOP!I713&lt;&gt;""),TONGHOP!R713,"")</f>
        <v/>
      </c>
    </row>
    <row r="714" spans="1:10" hidden="1">
      <c r="A714" s="93">
        <f>IF(C714="","",SUBTOTAL(3,$C$2:$C714))</f>
        <v>0</v>
      </c>
      <c r="B714" s="64" t="str">
        <f>IF(AND(TONGHOP!O714="KTHP",TONGHOP!P714="LT",TONGHOP!I714&lt;&gt;""),TONGHOP!I714,"")</f>
        <v>Nguyễn Ngọc Hiệp</v>
      </c>
      <c r="C714" s="64">
        <f>IF(AND(TONGHOP!O714="KTHP",TONGHOP!P714="LT",TONGHOP!I714&lt;&gt;""),TONGHOP!R714,"")</f>
        <v>41</v>
      </c>
      <c r="D714" s="93" t="str">
        <f>IF(F714="","",SUBTOTAL(3,$F$2:$F714))</f>
        <v/>
      </c>
      <c r="E714" s="64" t="str">
        <f>IF(AND(TONGHOP!O714="KTHP",TONGHOP!P714="TL",TONGHOP!I714&lt;&gt;""),TONGHOP!I714,"")</f>
        <v/>
      </c>
      <c r="F714" s="64" t="str">
        <f>IF(AND(TONGHOP!O714="KTHP",TONGHOP!P714="TL",TONGHOP!I714&lt;&gt;""),TONGHOP!R714,"")</f>
        <v/>
      </c>
      <c r="G714" s="64" t="str">
        <f>IF(AND(TONGHOP!O714="KTHP",TONGHOP!P714="VĐ",TONGHOP!I714&lt;&gt;""),TONGHOP!I714,"")</f>
        <v/>
      </c>
      <c r="H714" s="64" t="str">
        <f>IF(AND(TONGHOP!O714="KTHP",TONGHOP!P714="VĐ",TONGHOP!I714&lt;&gt;""),TONGHOP!R714,"")</f>
        <v/>
      </c>
      <c r="I714" s="64" t="str">
        <f>IF(AND(TONGHOP!O714="KTHP",TONGHOP!P714="TH",TONGHOP!I714&lt;&gt;""),TONGHOP!I714,"")</f>
        <v/>
      </c>
      <c r="J714" s="64" t="str">
        <f>IF(AND(TONGHOP!O714="KTHP",TONGHOP!P714="TH",TONGHOP!I714&lt;&gt;""),TONGHOP!R714,"")</f>
        <v/>
      </c>
    </row>
    <row r="715" spans="1:10" hidden="1">
      <c r="A715" s="93">
        <f>IF(C715="","",SUBTOTAL(3,$C$2:$C715))</f>
        <v>0</v>
      </c>
      <c r="B715" s="64" t="str">
        <f>IF(AND(TONGHOP!O715="KTHP",TONGHOP!P715="LT",TONGHOP!I715&lt;&gt;""),TONGHOP!I715,"")</f>
        <v>Lê Tất Đạt</v>
      </c>
      <c r="C715" s="64">
        <f>IF(AND(TONGHOP!O715="KTHP",TONGHOP!P715="LT",TONGHOP!I715&lt;&gt;""),TONGHOP!R715,"")</f>
        <v>33</v>
      </c>
      <c r="D715" s="93" t="str">
        <f>IF(F715="","",SUBTOTAL(3,$F$2:$F715))</f>
        <v/>
      </c>
      <c r="E715" s="64" t="str">
        <f>IF(AND(TONGHOP!O715="KTHP",TONGHOP!P715="TL",TONGHOP!I715&lt;&gt;""),TONGHOP!I715,"")</f>
        <v/>
      </c>
      <c r="F715" s="64" t="str">
        <f>IF(AND(TONGHOP!O715="KTHP",TONGHOP!P715="TL",TONGHOP!I715&lt;&gt;""),TONGHOP!R715,"")</f>
        <v/>
      </c>
      <c r="G715" s="64" t="str">
        <f>IF(AND(TONGHOP!O715="KTHP",TONGHOP!P715="VĐ",TONGHOP!I715&lt;&gt;""),TONGHOP!I715,"")</f>
        <v/>
      </c>
      <c r="H715" s="64" t="str">
        <f>IF(AND(TONGHOP!O715="KTHP",TONGHOP!P715="VĐ",TONGHOP!I715&lt;&gt;""),TONGHOP!R715,"")</f>
        <v/>
      </c>
      <c r="I715" s="64" t="str">
        <f>IF(AND(TONGHOP!O715="KTHP",TONGHOP!P715="TH",TONGHOP!I715&lt;&gt;""),TONGHOP!I715,"")</f>
        <v/>
      </c>
      <c r="J715" s="64" t="str">
        <f>IF(AND(TONGHOP!O715="KTHP",TONGHOP!P715="TH",TONGHOP!I715&lt;&gt;""),TONGHOP!R715,"")</f>
        <v/>
      </c>
    </row>
    <row r="716" spans="1:10" hidden="1">
      <c r="A716" s="93" t="str">
        <f>IF(C716="","",SUBTOTAL(3,$C$2:$C716))</f>
        <v/>
      </c>
      <c r="B716" s="64" t="str">
        <f>IF(AND(TONGHOP!O716="KTHP",TONGHOP!P716="LT",TONGHOP!I716&lt;&gt;""),TONGHOP!I716,"")</f>
        <v/>
      </c>
      <c r="C716" s="64" t="str">
        <f>IF(AND(TONGHOP!O716="KTHP",TONGHOP!P716="LT",TONGHOP!I716&lt;&gt;""),TONGHOP!R716,"")</f>
        <v/>
      </c>
      <c r="D716" s="93" t="str">
        <f>IF(F716="","",SUBTOTAL(3,$F$2:$F716))</f>
        <v/>
      </c>
      <c r="E716" s="64" t="str">
        <f>IF(AND(TONGHOP!O716="KTHP",TONGHOP!P716="TL",TONGHOP!I716&lt;&gt;""),TONGHOP!I716,"")</f>
        <v/>
      </c>
      <c r="F716" s="64" t="str">
        <f>IF(AND(TONGHOP!O716="KTHP",TONGHOP!P716="TL",TONGHOP!I716&lt;&gt;""),TONGHOP!R716,"")</f>
        <v/>
      </c>
      <c r="G716" s="64" t="str">
        <f>IF(AND(TONGHOP!O716="KTHP",TONGHOP!P716="VĐ",TONGHOP!I716&lt;&gt;""),TONGHOP!I716,"")</f>
        <v/>
      </c>
      <c r="H716" s="64" t="str">
        <f>IF(AND(TONGHOP!O716="KTHP",TONGHOP!P716="VĐ",TONGHOP!I716&lt;&gt;""),TONGHOP!R716,"")</f>
        <v/>
      </c>
      <c r="I716" s="64" t="str">
        <f>IF(AND(TONGHOP!O716="KTHP",TONGHOP!P716="TH",TONGHOP!I716&lt;&gt;""),TONGHOP!I716,"")</f>
        <v/>
      </c>
      <c r="J716" s="64" t="str">
        <f>IF(AND(TONGHOP!O716="KTHP",TONGHOP!P716="TH",TONGHOP!I716&lt;&gt;""),TONGHOP!R716,"")</f>
        <v/>
      </c>
    </row>
    <row r="717" spans="1:10" hidden="1">
      <c r="A717" s="93">
        <f>IF(C717="","",SUBTOTAL(3,$C$2:$C717))</f>
        <v>0</v>
      </c>
      <c r="B717" s="64" t="str">
        <f>IF(AND(TONGHOP!O717="KTHP",TONGHOP!P717="LT",TONGHOP!I717&lt;&gt;""),TONGHOP!I717,"")</f>
        <v>Bùi Văn Dũng</v>
      </c>
      <c r="C717" s="64">
        <f>IF(AND(TONGHOP!O717="KTHP",TONGHOP!P717="LT",TONGHOP!I717&lt;&gt;""),TONGHOP!R717,"")</f>
        <v>22</v>
      </c>
      <c r="D717" s="93" t="str">
        <f>IF(F717="","",SUBTOTAL(3,$F$2:$F717))</f>
        <v/>
      </c>
      <c r="E717" s="64" t="str">
        <f>IF(AND(TONGHOP!O717="KTHP",TONGHOP!P717="TL",TONGHOP!I717&lt;&gt;""),TONGHOP!I717,"")</f>
        <v/>
      </c>
      <c r="F717" s="64" t="str">
        <f>IF(AND(TONGHOP!O717="KTHP",TONGHOP!P717="TL",TONGHOP!I717&lt;&gt;""),TONGHOP!R717,"")</f>
        <v/>
      </c>
      <c r="G717" s="64" t="str">
        <f>IF(AND(TONGHOP!O717="KTHP",TONGHOP!P717="VĐ",TONGHOP!I717&lt;&gt;""),TONGHOP!I717,"")</f>
        <v/>
      </c>
      <c r="H717" s="64" t="str">
        <f>IF(AND(TONGHOP!O717="KTHP",TONGHOP!P717="VĐ",TONGHOP!I717&lt;&gt;""),TONGHOP!R717,"")</f>
        <v/>
      </c>
      <c r="I717" s="64" t="str">
        <f>IF(AND(TONGHOP!O717="KTHP",TONGHOP!P717="TH",TONGHOP!I717&lt;&gt;""),TONGHOP!I717,"")</f>
        <v/>
      </c>
      <c r="J717" s="64" t="str">
        <f>IF(AND(TONGHOP!O717="KTHP",TONGHOP!P717="TH",TONGHOP!I717&lt;&gt;""),TONGHOP!R717,"")</f>
        <v/>
      </c>
    </row>
    <row r="718" spans="1:10" hidden="1">
      <c r="A718" s="93">
        <f>IF(C718="","",SUBTOTAL(3,$C$2:$C718))</f>
        <v>0</v>
      </c>
      <c r="B718" s="64" t="str">
        <f>IF(AND(TONGHOP!O718="KTHP",TONGHOP!P718="LT",TONGHOP!I718&lt;&gt;""),TONGHOP!I718,"")</f>
        <v>Võ Thị Kim Thư</v>
      </c>
      <c r="C718" s="64">
        <f>IF(AND(TONGHOP!O718="KTHP",TONGHOP!P718="LT",TONGHOP!I718&lt;&gt;""),TONGHOP!R718,"")</f>
        <v>25</v>
      </c>
      <c r="D718" s="93" t="str">
        <f>IF(F718="","",SUBTOTAL(3,$F$2:$F718))</f>
        <v/>
      </c>
      <c r="E718" s="64" t="str">
        <f>IF(AND(TONGHOP!O718="KTHP",TONGHOP!P718="TL",TONGHOP!I718&lt;&gt;""),TONGHOP!I718,"")</f>
        <v/>
      </c>
      <c r="F718" s="64" t="str">
        <f>IF(AND(TONGHOP!O718="KTHP",TONGHOP!P718="TL",TONGHOP!I718&lt;&gt;""),TONGHOP!R718,"")</f>
        <v/>
      </c>
      <c r="G718" s="64" t="str">
        <f>IF(AND(TONGHOP!O718="KTHP",TONGHOP!P718="VĐ",TONGHOP!I718&lt;&gt;""),TONGHOP!I718,"")</f>
        <v/>
      </c>
      <c r="H718" s="64" t="str">
        <f>IF(AND(TONGHOP!O718="KTHP",TONGHOP!P718="VĐ",TONGHOP!I718&lt;&gt;""),TONGHOP!R718,"")</f>
        <v/>
      </c>
      <c r="I718" s="64" t="str">
        <f>IF(AND(TONGHOP!O718="KTHP",TONGHOP!P718="TH",TONGHOP!I718&lt;&gt;""),TONGHOP!I718,"")</f>
        <v/>
      </c>
      <c r="J718" s="64" t="str">
        <f>IF(AND(TONGHOP!O718="KTHP",TONGHOP!P718="TH",TONGHOP!I718&lt;&gt;""),TONGHOP!R718,"")</f>
        <v/>
      </c>
    </row>
    <row r="719" spans="1:10" hidden="1">
      <c r="A719" s="93">
        <f>IF(C719="","",SUBTOTAL(3,$C$2:$C719))</f>
        <v>0</v>
      </c>
      <c r="B719" s="64" t="str">
        <f>IF(AND(TONGHOP!O719="KTHP",TONGHOP!P719="LT",TONGHOP!I719&lt;&gt;""),TONGHOP!I719,"")</f>
        <v>Mạnh Lê Hoàn</v>
      </c>
      <c r="C719" s="64">
        <f>IF(AND(TONGHOP!O719="KTHP",TONGHOP!P719="LT",TONGHOP!I719&lt;&gt;""),TONGHOP!R719,"")</f>
        <v>11</v>
      </c>
      <c r="D719" s="93" t="str">
        <f>IF(F719="","",SUBTOTAL(3,$F$2:$F719))</f>
        <v/>
      </c>
      <c r="E719" s="64" t="str">
        <f>IF(AND(TONGHOP!O719="KTHP",TONGHOP!P719="TL",TONGHOP!I719&lt;&gt;""),TONGHOP!I719,"")</f>
        <v/>
      </c>
      <c r="F719" s="64" t="str">
        <f>IF(AND(TONGHOP!O719="KTHP",TONGHOP!P719="TL",TONGHOP!I719&lt;&gt;""),TONGHOP!R719,"")</f>
        <v/>
      </c>
      <c r="G719" s="64" t="str">
        <f>IF(AND(TONGHOP!O719="KTHP",TONGHOP!P719="VĐ",TONGHOP!I719&lt;&gt;""),TONGHOP!I719,"")</f>
        <v/>
      </c>
      <c r="H719" s="64" t="str">
        <f>IF(AND(TONGHOP!O719="KTHP",TONGHOP!P719="VĐ",TONGHOP!I719&lt;&gt;""),TONGHOP!R719,"")</f>
        <v/>
      </c>
      <c r="I719" s="64" t="str">
        <f>IF(AND(TONGHOP!O719="KTHP",TONGHOP!P719="TH",TONGHOP!I719&lt;&gt;""),TONGHOP!I719,"")</f>
        <v/>
      </c>
      <c r="J719" s="64" t="str">
        <f>IF(AND(TONGHOP!O719="KTHP",TONGHOP!P719="TH",TONGHOP!I719&lt;&gt;""),TONGHOP!R719,"")</f>
        <v/>
      </c>
    </row>
    <row r="720" spans="1:10" hidden="1">
      <c r="A720" s="93">
        <f>IF(C720="","",SUBTOTAL(3,$C$2:$C720))</f>
        <v>0</v>
      </c>
      <c r="B720" s="64" t="str">
        <f>IF(AND(TONGHOP!O720="KTHP",TONGHOP!P720="LT",TONGHOP!I720&lt;&gt;""),TONGHOP!I720,"")</f>
        <v>Trần Đình Khoa</v>
      </c>
      <c r="C720" s="64">
        <f>IF(AND(TONGHOP!O720="KTHP",TONGHOP!P720="LT",TONGHOP!I720&lt;&gt;""),TONGHOP!R720,"")</f>
        <v>5</v>
      </c>
      <c r="D720" s="93" t="str">
        <f>IF(F720="","",SUBTOTAL(3,$F$2:$F720))</f>
        <v/>
      </c>
      <c r="E720" s="64" t="str">
        <f>IF(AND(TONGHOP!O720="KTHP",TONGHOP!P720="TL",TONGHOP!I720&lt;&gt;""),TONGHOP!I720,"")</f>
        <v/>
      </c>
      <c r="F720" s="64" t="str">
        <f>IF(AND(TONGHOP!O720="KTHP",TONGHOP!P720="TL",TONGHOP!I720&lt;&gt;""),TONGHOP!R720,"")</f>
        <v/>
      </c>
      <c r="G720" s="64" t="str">
        <f>IF(AND(TONGHOP!O720="KTHP",TONGHOP!P720="VĐ",TONGHOP!I720&lt;&gt;""),TONGHOP!I720,"")</f>
        <v/>
      </c>
      <c r="H720" s="64" t="str">
        <f>IF(AND(TONGHOP!O720="KTHP",TONGHOP!P720="VĐ",TONGHOP!I720&lt;&gt;""),TONGHOP!R720,"")</f>
        <v/>
      </c>
      <c r="I720" s="64" t="str">
        <f>IF(AND(TONGHOP!O720="KTHP",TONGHOP!P720="TH",TONGHOP!I720&lt;&gt;""),TONGHOP!I720,"")</f>
        <v/>
      </c>
      <c r="J720" s="64" t="str">
        <f>IF(AND(TONGHOP!O720="KTHP",TONGHOP!P720="TH",TONGHOP!I720&lt;&gt;""),TONGHOP!R720,"")</f>
        <v/>
      </c>
    </row>
    <row r="721" spans="1:10" hidden="1">
      <c r="A721" s="93">
        <f>IF(C721="","",SUBTOTAL(3,$C$2:$C721))</f>
        <v>0</v>
      </c>
      <c r="B721" s="64" t="str">
        <f>IF(AND(TONGHOP!O721="KTHP",TONGHOP!P721="LT",TONGHOP!I721&lt;&gt;""),TONGHOP!I721,"")</f>
        <v>Nguyễn Trần Thanh Nhàn</v>
      </c>
      <c r="C721" s="64">
        <f>IF(AND(TONGHOP!O721="KTHP",TONGHOP!P721="LT",TONGHOP!I721&lt;&gt;""),TONGHOP!R721,"")</f>
        <v>11</v>
      </c>
      <c r="D721" s="93" t="str">
        <f>IF(F721="","",SUBTOTAL(3,$F$2:$F721))</f>
        <v/>
      </c>
      <c r="E721" s="64" t="str">
        <f>IF(AND(TONGHOP!O721="KTHP",TONGHOP!P721="TL",TONGHOP!I721&lt;&gt;""),TONGHOP!I721,"")</f>
        <v/>
      </c>
      <c r="F721" s="64" t="str">
        <f>IF(AND(TONGHOP!O721="KTHP",TONGHOP!P721="TL",TONGHOP!I721&lt;&gt;""),TONGHOP!R721,"")</f>
        <v/>
      </c>
      <c r="G721" s="64" t="str">
        <f>IF(AND(TONGHOP!O721="KTHP",TONGHOP!P721="VĐ",TONGHOP!I721&lt;&gt;""),TONGHOP!I721,"")</f>
        <v/>
      </c>
      <c r="H721" s="64" t="str">
        <f>IF(AND(TONGHOP!O721="KTHP",TONGHOP!P721="VĐ",TONGHOP!I721&lt;&gt;""),TONGHOP!R721,"")</f>
        <v/>
      </c>
      <c r="I721" s="64" t="str">
        <f>IF(AND(TONGHOP!O721="KTHP",TONGHOP!P721="TH",TONGHOP!I721&lt;&gt;""),TONGHOP!I721,"")</f>
        <v/>
      </c>
      <c r="J721" s="64" t="str">
        <f>IF(AND(TONGHOP!O721="KTHP",TONGHOP!P721="TH",TONGHOP!I721&lt;&gt;""),TONGHOP!R721,"")</f>
        <v/>
      </c>
    </row>
    <row r="722" spans="1:10" hidden="1">
      <c r="A722" s="93">
        <f>IF(C722="","",SUBTOTAL(3,$C$2:$C722))</f>
        <v>0</v>
      </c>
      <c r="B722" s="64" t="str">
        <f>IF(AND(TONGHOP!O722="KTHP",TONGHOP!P722="LT",TONGHOP!I722&lt;&gt;""),TONGHOP!I722,"")</f>
        <v>Hoàng Văn Viết</v>
      </c>
      <c r="C722" s="64">
        <f>IF(AND(TONGHOP!O722="KTHP",TONGHOP!P722="LT",TONGHOP!I722&lt;&gt;""),TONGHOP!R722,"")</f>
        <v>5</v>
      </c>
      <c r="D722" s="93" t="str">
        <f>IF(F722="","",SUBTOTAL(3,$F$2:$F722))</f>
        <v/>
      </c>
      <c r="E722" s="64" t="str">
        <f>IF(AND(TONGHOP!O722="KTHP",TONGHOP!P722="TL",TONGHOP!I722&lt;&gt;""),TONGHOP!I722,"")</f>
        <v/>
      </c>
      <c r="F722" s="64" t="str">
        <f>IF(AND(TONGHOP!O722="KTHP",TONGHOP!P722="TL",TONGHOP!I722&lt;&gt;""),TONGHOP!R722,"")</f>
        <v/>
      </c>
      <c r="G722" s="64" t="str">
        <f>IF(AND(TONGHOP!O722="KTHP",TONGHOP!P722="VĐ",TONGHOP!I722&lt;&gt;""),TONGHOP!I722,"")</f>
        <v/>
      </c>
      <c r="H722" s="64" t="str">
        <f>IF(AND(TONGHOP!O722="KTHP",TONGHOP!P722="VĐ",TONGHOP!I722&lt;&gt;""),TONGHOP!R722,"")</f>
        <v/>
      </c>
      <c r="I722" s="64" t="str">
        <f>IF(AND(TONGHOP!O722="KTHP",TONGHOP!P722="TH",TONGHOP!I722&lt;&gt;""),TONGHOP!I722,"")</f>
        <v/>
      </c>
      <c r="J722" s="64" t="str">
        <f>IF(AND(TONGHOP!O722="KTHP",TONGHOP!P722="TH",TONGHOP!I722&lt;&gt;""),TONGHOP!R722,"")</f>
        <v/>
      </c>
    </row>
    <row r="723" spans="1:10" hidden="1">
      <c r="A723" s="93">
        <f>IF(C723="","",SUBTOTAL(3,$C$2:$C723))</f>
        <v>0</v>
      </c>
      <c r="B723" s="64" t="str">
        <f>IF(AND(TONGHOP!O723="KTHP",TONGHOP!P723="LT",TONGHOP!I723&lt;&gt;""),TONGHOP!I723,"")</f>
        <v>Giang Phi Hùng</v>
      </c>
      <c r="C723" s="64">
        <f>IF(AND(TONGHOP!O723="KTHP",TONGHOP!P723="LT",TONGHOP!I723&lt;&gt;""),TONGHOP!R723,"")</f>
        <v>83</v>
      </c>
      <c r="D723" s="93" t="str">
        <f>IF(F723="","",SUBTOTAL(3,$F$2:$F723))</f>
        <v/>
      </c>
      <c r="E723" s="64" t="str">
        <f>IF(AND(TONGHOP!O723="KTHP",TONGHOP!P723="TL",TONGHOP!I723&lt;&gt;""),TONGHOP!I723,"")</f>
        <v/>
      </c>
      <c r="F723" s="64" t="str">
        <f>IF(AND(TONGHOP!O723="KTHP",TONGHOP!P723="TL",TONGHOP!I723&lt;&gt;""),TONGHOP!R723,"")</f>
        <v/>
      </c>
      <c r="G723" s="64" t="str">
        <f>IF(AND(TONGHOP!O723="KTHP",TONGHOP!P723="VĐ",TONGHOP!I723&lt;&gt;""),TONGHOP!I723,"")</f>
        <v/>
      </c>
      <c r="H723" s="64" t="str">
        <f>IF(AND(TONGHOP!O723="KTHP",TONGHOP!P723="VĐ",TONGHOP!I723&lt;&gt;""),TONGHOP!R723,"")</f>
        <v/>
      </c>
      <c r="I723" s="64" t="str">
        <f>IF(AND(TONGHOP!O723="KTHP",TONGHOP!P723="TH",TONGHOP!I723&lt;&gt;""),TONGHOP!I723,"")</f>
        <v/>
      </c>
      <c r="J723" s="64" t="str">
        <f>IF(AND(TONGHOP!O723="KTHP",TONGHOP!P723="TH",TONGHOP!I723&lt;&gt;""),TONGHOP!R723,"")</f>
        <v/>
      </c>
    </row>
    <row r="724" spans="1:10" hidden="1">
      <c r="A724" s="93">
        <f>IF(C724="","",SUBTOTAL(3,$C$2:$C724))</f>
        <v>0</v>
      </c>
      <c r="B724" s="64" t="str">
        <f>IF(AND(TONGHOP!O724="KTHP",TONGHOP!P724="LT",TONGHOP!I724&lt;&gt;""),TONGHOP!I724,"")</f>
        <v>Phạm Quang Tùng</v>
      </c>
      <c r="C724" s="64">
        <f>IF(AND(TONGHOP!O724="KTHP",TONGHOP!P724="LT",TONGHOP!I724&lt;&gt;""),TONGHOP!R724,"")</f>
        <v>99</v>
      </c>
      <c r="D724" s="93" t="str">
        <f>IF(F724="","",SUBTOTAL(3,$F$2:$F724))</f>
        <v/>
      </c>
      <c r="E724" s="64" t="str">
        <f>IF(AND(TONGHOP!O724="KTHP",TONGHOP!P724="TL",TONGHOP!I724&lt;&gt;""),TONGHOP!I724,"")</f>
        <v/>
      </c>
      <c r="F724" s="64" t="str">
        <f>IF(AND(TONGHOP!O724="KTHP",TONGHOP!P724="TL",TONGHOP!I724&lt;&gt;""),TONGHOP!R724,"")</f>
        <v/>
      </c>
      <c r="G724" s="64" t="str">
        <f>IF(AND(TONGHOP!O724="KTHP",TONGHOP!P724="VĐ",TONGHOP!I724&lt;&gt;""),TONGHOP!I724,"")</f>
        <v/>
      </c>
      <c r="H724" s="64" t="str">
        <f>IF(AND(TONGHOP!O724="KTHP",TONGHOP!P724="VĐ",TONGHOP!I724&lt;&gt;""),TONGHOP!R724,"")</f>
        <v/>
      </c>
      <c r="I724" s="64" t="str">
        <f>IF(AND(TONGHOP!O724="KTHP",TONGHOP!P724="TH",TONGHOP!I724&lt;&gt;""),TONGHOP!I724,"")</f>
        <v/>
      </c>
      <c r="J724" s="64" t="str">
        <f>IF(AND(TONGHOP!O724="KTHP",TONGHOP!P724="TH",TONGHOP!I724&lt;&gt;""),TONGHOP!R724,"")</f>
        <v/>
      </c>
    </row>
    <row r="725" spans="1:10" hidden="1">
      <c r="A725" s="93">
        <f>IF(C725="","",SUBTOTAL(3,$C$2:$C725))</f>
        <v>0</v>
      </c>
      <c r="B725" s="64" t="str">
        <f>IF(AND(TONGHOP!O725="KTHP",TONGHOP!P725="LT",TONGHOP!I725&lt;&gt;""),TONGHOP!I725,"")</f>
        <v>Nguyễn Văn Đôn</v>
      </c>
      <c r="C725" s="64">
        <f>IF(AND(TONGHOP!O725="KTHP",TONGHOP!P725="LT",TONGHOP!I725&lt;&gt;""),TONGHOP!R725,"")</f>
        <v>18</v>
      </c>
      <c r="D725" s="93" t="str">
        <f>IF(F725="","",SUBTOTAL(3,$F$2:$F725))</f>
        <v/>
      </c>
      <c r="E725" s="64" t="str">
        <f>IF(AND(TONGHOP!O725="KTHP",TONGHOP!P725="TL",TONGHOP!I725&lt;&gt;""),TONGHOP!I725,"")</f>
        <v/>
      </c>
      <c r="F725" s="64" t="str">
        <f>IF(AND(TONGHOP!O725="KTHP",TONGHOP!P725="TL",TONGHOP!I725&lt;&gt;""),TONGHOP!R725,"")</f>
        <v/>
      </c>
      <c r="G725" s="64" t="str">
        <f>IF(AND(TONGHOP!O725="KTHP",TONGHOP!P725="VĐ",TONGHOP!I725&lt;&gt;""),TONGHOP!I725,"")</f>
        <v/>
      </c>
      <c r="H725" s="64" t="str">
        <f>IF(AND(TONGHOP!O725="KTHP",TONGHOP!P725="VĐ",TONGHOP!I725&lt;&gt;""),TONGHOP!R725,"")</f>
        <v/>
      </c>
      <c r="I725" s="64" t="str">
        <f>IF(AND(TONGHOP!O725="KTHP",TONGHOP!P725="TH",TONGHOP!I725&lt;&gt;""),TONGHOP!I725,"")</f>
        <v/>
      </c>
      <c r="J725" s="64" t="str">
        <f>IF(AND(TONGHOP!O725="KTHP",TONGHOP!P725="TH",TONGHOP!I725&lt;&gt;""),TONGHOP!R725,"")</f>
        <v/>
      </c>
    </row>
    <row r="726" spans="1:10" hidden="1">
      <c r="A726" s="93">
        <f>IF(C726="","",SUBTOTAL(3,$C$2:$C726))</f>
        <v>0</v>
      </c>
      <c r="B726" s="64" t="str">
        <f>IF(AND(TONGHOP!O726="KTHP",TONGHOP!P726="LT",TONGHOP!I726&lt;&gt;""),TONGHOP!I726,"")</f>
        <v>Võ Ngọc Lân</v>
      </c>
      <c r="C726" s="64">
        <f>IF(AND(TONGHOP!O726="KTHP",TONGHOP!P726="LT",TONGHOP!I726&lt;&gt;""),TONGHOP!R726,"")</f>
        <v>66</v>
      </c>
      <c r="D726" s="93" t="str">
        <f>IF(F726="","",SUBTOTAL(3,$F$2:$F726))</f>
        <v/>
      </c>
      <c r="E726" s="64" t="str">
        <f>IF(AND(TONGHOP!O726="KTHP",TONGHOP!P726="TL",TONGHOP!I726&lt;&gt;""),TONGHOP!I726,"")</f>
        <v/>
      </c>
      <c r="F726" s="64" t="str">
        <f>IF(AND(TONGHOP!O726="KTHP",TONGHOP!P726="TL",TONGHOP!I726&lt;&gt;""),TONGHOP!R726,"")</f>
        <v/>
      </c>
      <c r="G726" s="64" t="str">
        <f>IF(AND(TONGHOP!O726="KTHP",TONGHOP!P726="VĐ",TONGHOP!I726&lt;&gt;""),TONGHOP!I726,"")</f>
        <v/>
      </c>
      <c r="H726" s="64" t="str">
        <f>IF(AND(TONGHOP!O726="KTHP",TONGHOP!P726="VĐ",TONGHOP!I726&lt;&gt;""),TONGHOP!R726,"")</f>
        <v/>
      </c>
      <c r="I726" s="64" t="str">
        <f>IF(AND(TONGHOP!O726="KTHP",TONGHOP!P726="TH",TONGHOP!I726&lt;&gt;""),TONGHOP!I726,"")</f>
        <v/>
      </c>
      <c r="J726" s="64" t="str">
        <f>IF(AND(TONGHOP!O726="KTHP",TONGHOP!P726="TH",TONGHOP!I726&lt;&gt;""),TONGHOP!R726,"")</f>
        <v/>
      </c>
    </row>
    <row r="727" spans="1:10" hidden="1">
      <c r="A727" s="93">
        <f>IF(C727="","",SUBTOTAL(3,$C$2:$C727))</f>
        <v>0</v>
      </c>
      <c r="B727" s="64" t="str">
        <f>IF(AND(TONGHOP!O727="KTHP",TONGHOP!P727="LT",TONGHOP!I727&lt;&gt;""),TONGHOP!I727,"")</f>
        <v>Nguyển Công Cường</v>
      </c>
      <c r="C727" s="64">
        <f>IF(AND(TONGHOP!O727="KTHP",TONGHOP!P727="LT",TONGHOP!I727&lt;&gt;""),TONGHOP!R727,"")</f>
        <v>80</v>
      </c>
      <c r="D727" s="93" t="str">
        <f>IF(F727="","",SUBTOTAL(3,$F$2:$F727))</f>
        <v/>
      </c>
      <c r="E727" s="64" t="str">
        <f>IF(AND(TONGHOP!O727="KTHP",TONGHOP!P727="TL",TONGHOP!I727&lt;&gt;""),TONGHOP!I727,"")</f>
        <v/>
      </c>
      <c r="F727" s="64" t="str">
        <f>IF(AND(TONGHOP!O727="KTHP",TONGHOP!P727="TL",TONGHOP!I727&lt;&gt;""),TONGHOP!R727,"")</f>
        <v/>
      </c>
      <c r="G727" s="64" t="str">
        <f>IF(AND(TONGHOP!O727="KTHP",TONGHOP!P727="VĐ",TONGHOP!I727&lt;&gt;""),TONGHOP!I727,"")</f>
        <v/>
      </c>
      <c r="H727" s="64" t="str">
        <f>IF(AND(TONGHOP!O727="KTHP",TONGHOP!P727="VĐ",TONGHOP!I727&lt;&gt;""),TONGHOP!R727,"")</f>
        <v/>
      </c>
      <c r="I727" s="64" t="str">
        <f>IF(AND(TONGHOP!O727="KTHP",TONGHOP!P727="TH",TONGHOP!I727&lt;&gt;""),TONGHOP!I727,"")</f>
        <v/>
      </c>
      <c r="J727" s="64" t="str">
        <f>IF(AND(TONGHOP!O727="KTHP",TONGHOP!P727="TH",TONGHOP!I727&lt;&gt;""),TONGHOP!R727,"")</f>
        <v/>
      </c>
    </row>
    <row r="728" spans="1:10" hidden="1">
      <c r="A728" s="93">
        <f>IF(C728="","",SUBTOTAL(3,$C$2:$C728))</f>
        <v>0</v>
      </c>
      <c r="B728" s="64" t="str">
        <f>IF(AND(TONGHOP!O728="KTHP",TONGHOP!P728="LT",TONGHOP!I728&lt;&gt;""),TONGHOP!I728,"")</f>
        <v>Nguyển Công Cường</v>
      </c>
      <c r="C728" s="64">
        <f>IF(AND(TONGHOP!O728="KTHP",TONGHOP!P728="LT",TONGHOP!I728&lt;&gt;""),TONGHOP!R728,"")</f>
        <v>105</v>
      </c>
      <c r="D728" s="93" t="str">
        <f>IF(F728="","",SUBTOTAL(3,$F$2:$F728))</f>
        <v/>
      </c>
      <c r="E728" s="64" t="str">
        <f>IF(AND(TONGHOP!O728="KTHP",TONGHOP!P728="TL",TONGHOP!I728&lt;&gt;""),TONGHOP!I728,"")</f>
        <v/>
      </c>
      <c r="F728" s="64" t="str">
        <f>IF(AND(TONGHOP!O728="KTHP",TONGHOP!P728="TL",TONGHOP!I728&lt;&gt;""),TONGHOP!R728,"")</f>
        <v/>
      </c>
      <c r="G728" s="64" t="str">
        <f>IF(AND(TONGHOP!O728="KTHP",TONGHOP!P728="VĐ",TONGHOP!I728&lt;&gt;""),TONGHOP!I728,"")</f>
        <v/>
      </c>
      <c r="H728" s="64" t="str">
        <f>IF(AND(TONGHOP!O728="KTHP",TONGHOP!P728="VĐ",TONGHOP!I728&lt;&gt;""),TONGHOP!R728,"")</f>
        <v/>
      </c>
      <c r="I728" s="64" t="str">
        <f>IF(AND(TONGHOP!O728="KTHP",TONGHOP!P728="TH",TONGHOP!I728&lt;&gt;""),TONGHOP!I728,"")</f>
        <v/>
      </c>
      <c r="J728" s="64" t="str">
        <f>IF(AND(TONGHOP!O728="KTHP",TONGHOP!P728="TH",TONGHOP!I728&lt;&gt;""),TONGHOP!R728,"")</f>
        <v/>
      </c>
    </row>
    <row r="729" spans="1:10" hidden="1">
      <c r="A729" s="93">
        <f>IF(C729="","",SUBTOTAL(3,$C$2:$C729))</f>
        <v>0</v>
      </c>
      <c r="B729" s="64" t="str">
        <f>IF(AND(TONGHOP!O729="KTHP",TONGHOP!P729="LT",TONGHOP!I729&lt;&gt;""),TONGHOP!I729,"")</f>
        <v>Trần Nguyên Bảo Trân</v>
      </c>
      <c r="C729" s="64">
        <f>IF(AND(TONGHOP!O729="KTHP",TONGHOP!P729="LT",TONGHOP!I729&lt;&gt;""),TONGHOP!R729,"")</f>
        <v>52</v>
      </c>
      <c r="D729" s="93" t="str">
        <f>IF(F729="","",SUBTOTAL(3,$F$2:$F729))</f>
        <v/>
      </c>
      <c r="E729" s="64" t="str">
        <f>IF(AND(TONGHOP!O729="KTHP",TONGHOP!P729="TL",TONGHOP!I729&lt;&gt;""),TONGHOP!I729,"")</f>
        <v/>
      </c>
      <c r="F729" s="64" t="str">
        <f>IF(AND(TONGHOP!O729="KTHP",TONGHOP!P729="TL",TONGHOP!I729&lt;&gt;""),TONGHOP!R729,"")</f>
        <v/>
      </c>
      <c r="G729" s="64" t="str">
        <f>IF(AND(TONGHOP!O729="KTHP",TONGHOP!P729="VĐ",TONGHOP!I729&lt;&gt;""),TONGHOP!I729,"")</f>
        <v/>
      </c>
      <c r="H729" s="64" t="str">
        <f>IF(AND(TONGHOP!O729="KTHP",TONGHOP!P729="VĐ",TONGHOP!I729&lt;&gt;""),TONGHOP!R729,"")</f>
        <v/>
      </c>
      <c r="I729" s="64" t="str">
        <f>IF(AND(TONGHOP!O729="KTHP",TONGHOP!P729="TH",TONGHOP!I729&lt;&gt;""),TONGHOP!I729,"")</f>
        <v/>
      </c>
      <c r="J729" s="64" t="str">
        <f>IF(AND(TONGHOP!O729="KTHP",TONGHOP!P729="TH",TONGHOP!I729&lt;&gt;""),TONGHOP!R729,"")</f>
        <v/>
      </c>
    </row>
    <row r="730" spans="1:10" hidden="1">
      <c r="A730" s="93" t="str">
        <f>IF(C730="","",SUBTOTAL(3,$C$2:$C730))</f>
        <v/>
      </c>
      <c r="B730" s="64" t="str">
        <f>IF(AND(TONGHOP!O730="KTHP",TONGHOP!P730="LT",TONGHOP!I730&lt;&gt;""),TONGHOP!I730,"")</f>
        <v/>
      </c>
      <c r="C730" s="64" t="str">
        <f>IF(AND(TONGHOP!O730="KTHP",TONGHOP!P730="LT",TONGHOP!I730&lt;&gt;""),TONGHOP!R730,"")</f>
        <v/>
      </c>
      <c r="D730" s="93" t="str">
        <f>IF(F730="","",SUBTOTAL(3,$F$2:$F730))</f>
        <v/>
      </c>
      <c r="E730" s="64" t="str">
        <f>IF(AND(TONGHOP!O730="KTHP",TONGHOP!P730="TL",TONGHOP!I730&lt;&gt;""),TONGHOP!I730,"")</f>
        <v/>
      </c>
      <c r="F730" s="64" t="str">
        <f>IF(AND(TONGHOP!O730="KTHP",TONGHOP!P730="TL",TONGHOP!I730&lt;&gt;""),TONGHOP!R730,"")</f>
        <v/>
      </c>
      <c r="G730" s="64" t="str">
        <f>IF(AND(TONGHOP!O730="KTHP",TONGHOP!P730="VĐ",TONGHOP!I730&lt;&gt;""),TONGHOP!I730,"")</f>
        <v/>
      </c>
      <c r="H730" s="64" t="str">
        <f>IF(AND(TONGHOP!O730="KTHP",TONGHOP!P730="VĐ",TONGHOP!I730&lt;&gt;""),TONGHOP!R730,"")</f>
        <v/>
      </c>
      <c r="I730" s="64" t="str">
        <f>IF(AND(TONGHOP!O730="KTHP",TONGHOP!P730="TH",TONGHOP!I730&lt;&gt;""),TONGHOP!I730,"")</f>
        <v/>
      </c>
      <c r="J730" s="64" t="str">
        <f>IF(AND(TONGHOP!O730="KTHP",TONGHOP!P730="TH",TONGHOP!I730&lt;&gt;""),TONGHOP!R730,"")</f>
        <v/>
      </c>
    </row>
    <row r="731" spans="1:10" hidden="1">
      <c r="A731" s="93">
        <f>IF(C731="","",SUBTOTAL(3,$C$2:$C731))</f>
        <v>0</v>
      </c>
      <c r="B731" s="64" t="str">
        <f>IF(AND(TONGHOP!O731="KTHP",TONGHOP!P731="LT",TONGHOP!I731&lt;&gt;""),TONGHOP!I731,"")</f>
        <v>Nguyễn Minh Đức(B)</v>
      </c>
      <c r="C731" s="64">
        <f>IF(AND(TONGHOP!O731="KTHP",TONGHOP!P731="LT",TONGHOP!I731&lt;&gt;""),TONGHOP!R731,"")</f>
        <v>51</v>
      </c>
      <c r="D731" s="93" t="str">
        <f>IF(F731="","",SUBTOTAL(3,$F$2:$F731))</f>
        <v/>
      </c>
      <c r="E731" s="64" t="str">
        <f>IF(AND(TONGHOP!O731="KTHP",TONGHOP!P731="TL",TONGHOP!I731&lt;&gt;""),TONGHOP!I731,"")</f>
        <v/>
      </c>
      <c r="F731" s="64" t="str">
        <f>IF(AND(TONGHOP!O731="KTHP",TONGHOP!P731="TL",TONGHOP!I731&lt;&gt;""),TONGHOP!R731,"")</f>
        <v/>
      </c>
      <c r="G731" s="64" t="str">
        <f>IF(AND(TONGHOP!O731="KTHP",TONGHOP!P731="VĐ",TONGHOP!I731&lt;&gt;""),TONGHOP!I731,"")</f>
        <v/>
      </c>
      <c r="H731" s="64" t="str">
        <f>IF(AND(TONGHOP!O731="KTHP",TONGHOP!P731="VĐ",TONGHOP!I731&lt;&gt;""),TONGHOP!R731,"")</f>
        <v/>
      </c>
      <c r="I731" s="64" t="str">
        <f>IF(AND(TONGHOP!O731="KTHP",TONGHOP!P731="TH",TONGHOP!I731&lt;&gt;""),TONGHOP!I731,"")</f>
        <v/>
      </c>
      <c r="J731" s="64" t="str">
        <f>IF(AND(TONGHOP!O731="KTHP",TONGHOP!P731="TH",TONGHOP!I731&lt;&gt;""),TONGHOP!R731,"")</f>
        <v/>
      </c>
    </row>
    <row r="732" spans="1:10" hidden="1">
      <c r="A732" s="93" t="str">
        <f>IF(C732="","",SUBTOTAL(3,$C$2:$C732))</f>
        <v/>
      </c>
      <c r="B732" s="64" t="str">
        <f>IF(AND(TONGHOP!O732="KTHP",TONGHOP!P732="LT",TONGHOP!I732&lt;&gt;""),TONGHOP!I732,"")</f>
        <v/>
      </c>
      <c r="C732" s="64" t="str">
        <f>IF(AND(TONGHOP!O732="KTHP",TONGHOP!P732="LT",TONGHOP!I732&lt;&gt;""),TONGHOP!R732,"")</f>
        <v/>
      </c>
      <c r="D732" s="93" t="str">
        <f>IF(F732="","",SUBTOTAL(3,$F$2:$F732))</f>
        <v/>
      </c>
      <c r="E732" s="64" t="str">
        <f>IF(AND(TONGHOP!O732="KTHP",TONGHOP!P732="TL",TONGHOP!I732&lt;&gt;""),TONGHOP!I732,"")</f>
        <v/>
      </c>
      <c r="F732" s="64" t="str">
        <f>IF(AND(TONGHOP!O732="KTHP",TONGHOP!P732="TL",TONGHOP!I732&lt;&gt;""),TONGHOP!R732,"")</f>
        <v/>
      </c>
      <c r="G732" s="64" t="str">
        <f>IF(AND(TONGHOP!O732="KTHP",TONGHOP!P732="VĐ",TONGHOP!I732&lt;&gt;""),TONGHOP!I732,"")</f>
        <v/>
      </c>
      <c r="H732" s="64" t="str">
        <f>IF(AND(TONGHOP!O732="KTHP",TONGHOP!P732="VĐ",TONGHOP!I732&lt;&gt;""),TONGHOP!R732,"")</f>
        <v/>
      </c>
      <c r="I732" s="64" t="str">
        <f>IF(AND(TONGHOP!O732="KTHP",TONGHOP!P732="TH",TONGHOP!I732&lt;&gt;""),TONGHOP!I732,"")</f>
        <v/>
      </c>
      <c r="J732" s="64" t="str">
        <f>IF(AND(TONGHOP!O732="KTHP",TONGHOP!P732="TH",TONGHOP!I732&lt;&gt;""),TONGHOP!R732,"")</f>
        <v/>
      </c>
    </row>
    <row r="733" spans="1:10" hidden="1">
      <c r="A733" s="93">
        <f>IF(C733="","",SUBTOTAL(3,$C$2:$C733))</f>
        <v>0</v>
      </c>
      <c r="B733" s="64" t="str">
        <f>IF(AND(TONGHOP!O733="KTHP",TONGHOP!P733="LT",TONGHOP!I733&lt;&gt;""),TONGHOP!I733,"")</f>
        <v>Ngô Phong Cường</v>
      </c>
      <c r="C733" s="64">
        <f>IF(AND(TONGHOP!O733="KTHP",TONGHOP!P733="LT",TONGHOP!I733&lt;&gt;""),TONGHOP!R733,"")</f>
        <v>50</v>
      </c>
      <c r="D733" s="93" t="str">
        <f>IF(F733="","",SUBTOTAL(3,$F$2:$F733))</f>
        <v/>
      </c>
      <c r="E733" s="64" t="str">
        <f>IF(AND(TONGHOP!O733="KTHP",TONGHOP!P733="TL",TONGHOP!I733&lt;&gt;""),TONGHOP!I733,"")</f>
        <v/>
      </c>
      <c r="F733" s="64" t="str">
        <f>IF(AND(TONGHOP!O733="KTHP",TONGHOP!P733="TL",TONGHOP!I733&lt;&gt;""),TONGHOP!R733,"")</f>
        <v/>
      </c>
      <c r="G733" s="64" t="str">
        <f>IF(AND(TONGHOP!O733="KTHP",TONGHOP!P733="VĐ",TONGHOP!I733&lt;&gt;""),TONGHOP!I733,"")</f>
        <v/>
      </c>
      <c r="H733" s="64" t="str">
        <f>IF(AND(TONGHOP!O733="KTHP",TONGHOP!P733="VĐ",TONGHOP!I733&lt;&gt;""),TONGHOP!R733,"")</f>
        <v/>
      </c>
      <c r="I733" s="64" t="str">
        <f>IF(AND(TONGHOP!O733="KTHP",TONGHOP!P733="TH",TONGHOP!I733&lt;&gt;""),TONGHOP!I733,"")</f>
        <v/>
      </c>
      <c r="J733" s="64" t="str">
        <f>IF(AND(TONGHOP!O733="KTHP",TONGHOP!P733="TH",TONGHOP!I733&lt;&gt;""),TONGHOP!R733,"")</f>
        <v/>
      </c>
    </row>
    <row r="734" spans="1:10" hidden="1">
      <c r="A734" s="93" t="str">
        <f>IF(C734="","",SUBTOTAL(3,$C$2:$C734))</f>
        <v/>
      </c>
      <c r="B734" s="64" t="str">
        <f>IF(AND(TONGHOP!O734="KTHP",TONGHOP!P734="LT",TONGHOP!I734&lt;&gt;""),TONGHOP!I734,"")</f>
        <v/>
      </c>
      <c r="C734" s="64" t="str">
        <f>IF(AND(TONGHOP!O734="KTHP",TONGHOP!P734="LT",TONGHOP!I734&lt;&gt;""),TONGHOP!R734,"")</f>
        <v/>
      </c>
      <c r="D734" s="93" t="str">
        <f>IF(F734="","",SUBTOTAL(3,$F$2:$F734))</f>
        <v/>
      </c>
      <c r="E734" s="64" t="str">
        <f>IF(AND(TONGHOP!O734="KTHP",TONGHOP!P734="TL",TONGHOP!I734&lt;&gt;""),TONGHOP!I734,"")</f>
        <v/>
      </c>
      <c r="F734" s="64" t="str">
        <f>IF(AND(TONGHOP!O734="KTHP",TONGHOP!P734="TL",TONGHOP!I734&lt;&gt;""),TONGHOP!R734,"")</f>
        <v/>
      </c>
      <c r="G734" s="64" t="str">
        <f>IF(AND(TONGHOP!O734="KTHP",TONGHOP!P734="VĐ",TONGHOP!I734&lt;&gt;""),TONGHOP!I734,"")</f>
        <v/>
      </c>
      <c r="H734" s="64" t="str">
        <f>IF(AND(TONGHOP!O734="KTHP",TONGHOP!P734="VĐ",TONGHOP!I734&lt;&gt;""),TONGHOP!R734,"")</f>
        <v/>
      </c>
      <c r="I734" s="64" t="str">
        <f>IF(AND(TONGHOP!O734="KTHP",TONGHOP!P734="TH",TONGHOP!I734&lt;&gt;""),TONGHOP!I734,"")</f>
        <v/>
      </c>
      <c r="J734" s="64" t="str">
        <f>IF(AND(TONGHOP!O734="KTHP",TONGHOP!P734="TH",TONGHOP!I734&lt;&gt;""),TONGHOP!R734,"")</f>
        <v/>
      </c>
    </row>
    <row r="735" spans="1:10" hidden="1">
      <c r="A735" s="93">
        <f>IF(C735="","",SUBTOTAL(3,$C$2:$C735))</f>
        <v>0</v>
      </c>
      <c r="B735" s="64" t="str">
        <f>IF(AND(TONGHOP!O735="KTHP",TONGHOP!P735="LT",TONGHOP!I735&lt;&gt;""),TONGHOP!I735,"")</f>
        <v>Nguyễn Minh Đức(B)</v>
      </c>
      <c r="C735" s="64">
        <f>IF(AND(TONGHOP!O735="KTHP",TONGHOP!P735="LT",TONGHOP!I735&lt;&gt;""),TONGHOP!R735,"")</f>
        <v>48</v>
      </c>
      <c r="D735" s="93" t="str">
        <f>IF(F735="","",SUBTOTAL(3,$F$2:$F735))</f>
        <v/>
      </c>
      <c r="E735" s="64" t="str">
        <f>IF(AND(TONGHOP!O735="KTHP",TONGHOP!P735="TL",TONGHOP!I735&lt;&gt;""),TONGHOP!I735,"")</f>
        <v/>
      </c>
      <c r="F735" s="64" t="str">
        <f>IF(AND(TONGHOP!O735="KTHP",TONGHOP!P735="TL",TONGHOP!I735&lt;&gt;""),TONGHOP!R735,"")</f>
        <v/>
      </c>
      <c r="G735" s="64" t="str">
        <f>IF(AND(TONGHOP!O735="KTHP",TONGHOP!P735="VĐ",TONGHOP!I735&lt;&gt;""),TONGHOP!I735,"")</f>
        <v/>
      </c>
      <c r="H735" s="64" t="str">
        <f>IF(AND(TONGHOP!O735="KTHP",TONGHOP!P735="VĐ",TONGHOP!I735&lt;&gt;""),TONGHOP!R735,"")</f>
        <v/>
      </c>
      <c r="I735" s="64" t="str">
        <f>IF(AND(TONGHOP!O735="KTHP",TONGHOP!P735="TH",TONGHOP!I735&lt;&gt;""),TONGHOP!I735,"")</f>
        <v/>
      </c>
      <c r="J735" s="64" t="str">
        <f>IF(AND(TONGHOP!O735="KTHP",TONGHOP!P735="TH",TONGHOP!I735&lt;&gt;""),TONGHOP!R735,"")</f>
        <v/>
      </c>
    </row>
    <row r="736" spans="1:10" hidden="1">
      <c r="A736" s="93">
        <f>IF(C736="","",SUBTOTAL(3,$C$2:$C736))</f>
        <v>0</v>
      </c>
      <c r="B736" s="64" t="str">
        <f>IF(AND(TONGHOP!O736="KTHP",TONGHOP!P736="LT",TONGHOP!I736&lt;&gt;""),TONGHOP!I736,"")</f>
        <v>Trần Nguyên Bảo Trân</v>
      </c>
      <c r="C736" s="64">
        <f>IF(AND(TONGHOP!O736="KTHP",TONGHOP!P736="LT",TONGHOP!I736&lt;&gt;""),TONGHOP!R736,"")</f>
        <v>54</v>
      </c>
      <c r="D736" s="93" t="str">
        <f>IF(F736="","",SUBTOTAL(3,$F$2:$F736))</f>
        <v/>
      </c>
      <c r="E736" s="64" t="str">
        <f>IF(AND(TONGHOP!O736="KTHP",TONGHOP!P736="TL",TONGHOP!I736&lt;&gt;""),TONGHOP!I736,"")</f>
        <v/>
      </c>
      <c r="F736" s="64" t="str">
        <f>IF(AND(TONGHOP!O736="KTHP",TONGHOP!P736="TL",TONGHOP!I736&lt;&gt;""),TONGHOP!R736,"")</f>
        <v/>
      </c>
      <c r="G736" s="64" t="str">
        <f>IF(AND(TONGHOP!O736="KTHP",TONGHOP!P736="VĐ",TONGHOP!I736&lt;&gt;""),TONGHOP!I736,"")</f>
        <v/>
      </c>
      <c r="H736" s="64" t="str">
        <f>IF(AND(TONGHOP!O736="KTHP",TONGHOP!P736="VĐ",TONGHOP!I736&lt;&gt;""),TONGHOP!R736,"")</f>
        <v/>
      </c>
      <c r="I736" s="64" t="str">
        <f>IF(AND(TONGHOP!O736="KTHP",TONGHOP!P736="TH",TONGHOP!I736&lt;&gt;""),TONGHOP!I736,"")</f>
        <v/>
      </c>
      <c r="J736" s="64" t="str">
        <f>IF(AND(TONGHOP!O736="KTHP",TONGHOP!P736="TH",TONGHOP!I736&lt;&gt;""),TONGHOP!R736,"")</f>
        <v/>
      </c>
    </row>
    <row r="737" spans="1:10" hidden="1">
      <c r="A737" s="93">
        <f>IF(C737="","",SUBTOTAL(3,$C$2:$C737))</f>
        <v>0</v>
      </c>
      <c r="B737" s="64" t="str">
        <f>IF(AND(TONGHOP!O737="KTHP",TONGHOP!P737="LT",TONGHOP!I737&lt;&gt;""),TONGHOP!I737,"")</f>
        <v>Huỳnh Ngọc Mai</v>
      </c>
      <c r="C737" s="64">
        <f>IF(AND(TONGHOP!O737="KTHP",TONGHOP!P737="LT",TONGHOP!I737&lt;&gt;""),TONGHOP!R737,"")</f>
        <v>47</v>
      </c>
      <c r="D737" s="93" t="str">
        <f>IF(F737="","",SUBTOTAL(3,$F$2:$F737))</f>
        <v/>
      </c>
      <c r="E737" s="64" t="str">
        <f>IF(AND(TONGHOP!O737="KTHP",TONGHOP!P737="TL",TONGHOP!I737&lt;&gt;""),TONGHOP!I737,"")</f>
        <v/>
      </c>
      <c r="F737" s="64" t="str">
        <f>IF(AND(TONGHOP!O737="KTHP",TONGHOP!P737="TL",TONGHOP!I737&lt;&gt;""),TONGHOP!R737,"")</f>
        <v/>
      </c>
      <c r="G737" s="64" t="str">
        <f>IF(AND(TONGHOP!O737="KTHP",TONGHOP!P737="VĐ",TONGHOP!I737&lt;&gt;""),TONGHOP!I737,"")</f>
        <v/>
      </c>
      <c r="H737" s="64" t="str">
        <f>IF(AND(TONGHOP!O737="KTHP",TONGHOP!P737="VĐ",TONGHOP!I737&lt;&gt;""),TONGHOP!R737,"")</f>
        <v/>
      </c>
      <c r="I737" s="64" t="str">
        <f>IF(AND(TONGHOP!O737="KTHP",TONGHOP!P737="TH",TONGHOP!I737&lt;&gt;""),TONGHOP!I737,"")</f>
        <v/>
      </c>
      <c r="J737" s="64" t="str">
        <f>IF(AND(TONGHOP!O737="KTHP",TONGHOP!P737="TH",TONGHOP!I737&lt;&gt;""),TONGHOP!R737,"")</f>
        <v/>
      </c>
    </row>
    <row r="738" spans="1:10" hidden="1">
      <c r="A738" s="93">
        <f>IF(C738="","",SUBTOTAL(3,$C$2:$C738))</f>
        <v>0</v>
      </c>
      <c r="B738" s="64" t="str">
        <f>IF(AND(TONGHOP!O738="KTHP",TONGHOP!P738="LT",TONGHOP!I738&lt;&gt;""),TONGHOP!I738,"")</f>
        <v>Huỳnh Ngọc Mai</v>
      </c>
      <c r="C738" s="64">
        <f>IF(AND(TONGHOP!O738="KTHP",TONGHOP!P738="LT",TONGHOP!I738&lt;&gt;""),TONGHOP!R738,"")</f>
        <v>39</v>
      </c>
      <c r="D738" s="93" t="str">
        <f>IF(F738="","",SUBTOTAL(3,$F$2:$F738))</f>
        <v/>
      </c>
      <c r="E738" s="64" t="str">
        <f>IF(AND(TONGHOP!O738="KTHP",TONGHOP!P738="TL",TONGHOP!I738&lt;&gt;""),TONGHOP!I738,"")</f>
        <v/>
      </c>
      <c r="F738" s="64" t="str">
        <f>IF(AND(TONGHOP!O738="KTHP",TONGHOP!P738="TL",TONGHOP!I738&lt;&gt;""),TONGHOP!R738,"")</f>
        <v/>
      </c>
      <c r="G738" s="64" t="str">
        <f>IF(AND(TONGHOP!O738="KTHP",TONGHOP!P738="VĐ",TONGHOP!I738&lt;&gt;""),TONGHOP!I738,"")</f>
        <v/>
      </c>
      <c r="H738" s="64" t="str">
        <f>IF(AND(TONGHOP!O738="KTHP",TONGHOP!P738="VĐ",TONGHOP!I738&lt;&gt;""),TONGHOP!R738,"")</f>
        <v/>
      </c>
      <c r="I738" s="64" t="str">
        <f>IF(AND(TONGHOP!O738="KTHP",TONGHOP!P738="TH",TONGHOP!I738&lt;&gt;""),TONGHOP!I738,"")</f>
        <v/>
      </c>
      <c r="J738" s="64" t="str">
        <f>IF(AND(TONGHOP!O738="KTHP",TONGHOP!P738="TH",TONGHOP!I738&lt;&gt;""),TONGHOP!R738,"")</f>
        <v/>
      </c>
    </row>
    <row r="739" spans="1:10" hidden="1">
      <c r="A739" s="93">
        <f>IF(C739="","",SUBTOTAL(3,$C$2:$C739))</f>
        <v>0</v>
      </c>
      <c r="B739" s="64" t="str">
        <f>IF(AND(TONGHOP!O739="KTHP",TONGHOP!P739="LT",TONGHOP!I739&lt;&gt;""),TONGHOP!I739,"")</f>
        <v>Dương Minh Chung</v>
      </c>
      <c r="C739" s="64">
        <f>IF(AND(TONGHOP!O739="KTHP",TONGHOP!P739="LT",TONGHOP!I739&lt;&gt;""),TONGHOP!R739,"")</f>
        <v>15</v>
      </c>
      <c r="D739" s="93" t="str">
        <f>IF(F739="","",SUBTOTAL(3,$F$2:$F739))</f>
        <v/>
      </c>
      <c r="E739" s="64" t="str">
        <f>IF(AND(TONGHOP!O739="KTHP",TONGHOP!P739="TL",TONGHOP!I739&lt;&gt;""),TONGHOP!I739,"")</f>
        <v/>
      </c>
      <c r="F739" s="64" t="str">
        <f>IF(AND(TONGHOP!O739="KTHP",TONGHOP!P739="TL",TONGHOP!I739&lt;&gt;""),TONGHOP!R739,"")</f>
        <v/>
      </c>
      <c r="G739" s="64" t="str">
        <f>IF(AND(TONGHOP!O739="KTHP",TONGHOP!P739="VĐ",TONGHOP!I739&lt;&gt;""),TONGHOP!I739,"")</f>
        <v/>
      </c>
      <c r="H739" s="64" t="str">
        <f>IF(AND(TONGHOP!O739="KTHP",TONGHOP!P739="VĐ",TONGHOP!I739&lt;&gt;""),TONGHOP!R739,"")</f>
        <v/>
      </c>
      <c r="I739" s="64" t="str">
        <f>IF(AND(TONGHOP!O739="KTHP",TONGHOP!P739="TH",TONGHOP!I739&lt;&gt;""),TONGHOP!I739,"")</f>
        <v/>
      </c>
      <c r="J739" s="64" t="str">
        <f>IF(AND(TONGHOP!O739="KTHP",TONGHOP!P739="TH",TONGHOP!I739&lt;&gt;""),TONGHOP!R739,"")</f>
        <v/>
      </c>
    </row>
    <row r="740" spans="1:10" hidden="1">
      <c r="A740" s="93" t="str">
        <f>IF(C740="","",SUBTOTAL(3,$C$2:$C740))</f>
        <v/>
      </c>
      <c r="B740" s="64" t="str">
        <f>IF(AND(TONGHOP!O740="KTHP",TONGHOP!P740="LT",TONGHOP!I740&lt;&gt;""),TONGHOP!I740,"")</f>
        <v/>
      </c>
      <c r="C740" s="64" t="str">
        <f>IF(AND(TONGHOP!O740="KTHP",TONGHOP!P740="LT",TONGHOP!I740&lt;&gt;""),TONGHOP!R740,"")</f>
        <v/>
      </c>
      <c r="D740" s="93" t="str">
        <f>IF(F740="","",SUBTOTAL(3,$F$2:$F740))</f>
        <v/>
      </c>
      <c r="E740" s="64" t="str">
        <f>IF(AND(TONGHOP!O740="KTHP",TONGHOP!P740="TL",TONGHOP!I740&lt;&gt;""),TONGHOP!I740,"")</f>
        <v/>
      </c>
      <c r="F740" s="64" t="str">
        <f>IF(AND(TONGHOP!O740="KTHP",TONGHOP!P740="TL",TONGHOP!I740&lt;&gt;""),TONGHOP!R740,"")</f>
        <v/>
      </c>
      <c r="G740" s="64" t="str">
        <f>IF(AND(TONGHOP!O740="KTHP",TONGHOP!P740="VĐ",TONGHOP!I740&lt;&gt;""),TONGHOP!I740,"")</f>
        <v/>
      </c>
      <c r="H740" s="64" t="str">
        <f>IF(AND(TONGHOP!O740="KTHP",TONGHOP!P740="VĐ",TONGHOP!I740&lt;&gt;""),TONGHOP!R740,"")</f>
        <v/>
      </c>
      <c r="I740" s="64" t="str">
        <f>IF(AND(TONGHOP!O740="KTHP",TONGHOP!P740="TH",TONGHOP!I740&lt;&gt;""),TONGHOP!I740,"")</f>
        <v/>
      </c>
      <c r="J740" s="64" t="str">
        <f>IF(AND(TONGHOP!O740="KTHP",TONGHOP!P740="TH",TONGHOP!I740&lt;&gt;""),TONGHOP!R740,"")</f>
        <v/>
      </c>
    </row>
    <row r="741" spans="1:10" hidden="1">
      <c r="A741" s="93">
        <f>IF(C741="","",SUBTOTAL(3,$C$2:$C741))</f>
        <v>0</v>
      </c>
      <c r="B741" s="64" t="str">
        <f>IF(AND(TONGHOP!O741="KTHP",TONGHOP!P741="LT",TONGHOP!I741&lt;&gt;""),TONGHOP!I741,"")</f>
        <v>Đinh Văn Đệ</v>
      </c>
      <c r="C741" s="64">
        <f>IF(AND(TONGHOP!O741="KTHP",TONGHOP!P741="LT",TONGHOP!I741&lt;&gt;""),TONGHOP!R741,"")</f>
        <v>61</v>
      </c>
      <c r="D741" s="93" t="str">
        <f>IF(F741="","",SUBTOTAL(3,$F$2:$F741))</f>
        <v/>
      </c>
      <c r="E741" s="64" t="str">
        <f>IF(AND(TONGHOP!O741="KTHP",TONGHOP!P741="TL",TONGHOP!I741&lt;&gt;""),TONGHOP!I741,"")</f>
        <v/>
      </c>
      <c r="F741" s="64" t="str">
        <f>IF(AND(TONGHOP!O741="KTHP",TONGHOP!P741="TL",TONGHOP!I741&lt;&gt;""),TONGHOP!R741,"")</f>
        <v/>
      </c>
      <c r="G741" s="64" t="str">
        <f>IF(AND(TONGHOP!O741="KTHP",TONGHOP!P741="VĐ",TONGHOP!I741&lt;&gt;""),TONGHOP!I741,"")</f>
        <v/>
      </c>
      <c r="H741" s="64" t="str">
        <f>IF(AND(TONGHOP!O741="KTHP",TONGHOP!P741="VĐ",TONGHOP!I741&lt;&gt;""),TONGHOP!R741,"")</f>
        <v/>
      </c>
      <c r="I741" s="64" t="str">
        <f>IF(AND(TONGHOP!O741="KTHP",TONGHOP!P741="TH",TONGHOP!I741&lt;&gt;""),TONGHOP!I741,"")</f>
        <v/>
      </c>
      <c r="J741" s="64" t="str">
        <f>IF(AND(TONGHOP!O741="KTHP",TONGHOP!P741="TH",TONGHOP!I741&lt;&gt;""),TONGHOP!R741,"")</f>
        <v/>
      </c>
    </row>
    <row r="742" spans="1:10" hidden="1">
      <c r="A742" s="93" t="str">
        <f>IF(C742="","",SUBTOTAL(3,$C$2:$C742))</f>
        <v/>
      </c>
      <c r="B742" s="64" t="str">
        <f>IF(AND(TONGHOP!O742="KTHP",TONGHOP!P742="LT",TONGHOP!I742&lt;&gt;""),TONGHOP!I742,"")</f>
        <v/>
      </c>
      <c r="C742" s="64" t="str">
        <f>IF(AND(TONGHOP!O742="KTHP",TONGHOP!P742="LT",TONGHOP!I742&lt;&gt;""),TONGHOP!R742,"")</f>
        <v/>
      </c>
      <c r="D742" s="93" t="str">
        <f>IF(F742="","",SUBTOTAL(3,$F$2:$F742))</f>
        <v/>
      </c>
      <c r="E742" s="64" t="str">
        <f>IF(AND(TONGHOP!O742="KTHP",TONGHOP!P742="TL",TONGHOP!I742&lt;&gt;""),TONGHOP!I742,"")</f>
        <v/>
      </c>
      <c r="F742" s="64" t="str">
        <f>IF(AND(TONGHOP!O742="KTHP",TONGHOP!P742="TL",TONGHOP!I742&lt;&gt;""),TONGHOP!R742,"")</f>
        <v/>
      </c>
      <c r="G742" s="64" t="str">
        <f>IF(AND(TONGHOP!O742="KTHP",TONGHOP!P742="VĐ",TONGHOP!I742&lt;&gt;""),TONGHOP!I742,"")</f>
        <v/>
      </c>
      <c r="H742" s="64" t="str">
        <f>IF(AND(TONGHOP!O742="KTHP",TONGHOP!P742="VĐ",TONGHOP!I742&lt;&gt;""),TONGHOP!R742,"")</f>
        <v/>
      </c>
      <c r="I742" s="64" t="str">
        <f>IF(AND(TONGHOP!O742="KTHP",TONGHOP!P742="TH",TONGHOP!I742&lt;&gt;""),TONGHOP!I742,"")</f>
        <v/>
      </c>
      <c r="J742" s="64" t="str">
        <f>IF(AND(TONGHOP!O742="KTHP",TONGHOP!P742="TH",TONGHOP!I742&lt;&gt;""),TONGHOP!R742,"")</f>
        <v/>
      </c>
    </row>
    <row r="743" spans="1:10" hidden="1">
      <c r="A743" s="93">
        <f>IF(C743="","",SUBTOTAL(3,$C$2:$C743))</f>
        <v>0</v>
      </c>
      <c r="B743" s="64" t="str">
        <f>IF(AND(TONGHOP!O743="KTHP",TONGHOP!P743="LT",TONGHOP!I743&lt;&gt;""),TONGHOP!I743,"")</f>
        <v>Đinh Văn Đệ</v>
      </c>
      <c r="C743" s="64">
        <f>IF(AND(TONGHOP!O743="KTHP",TONGHOP!P743="LT",TONGHOP!I743&lt;&gt;""),TONGHOP!R743,"")</f>
        <v>42</v>
      </c>
      <c r="D743" s="93" t="str">
        <f>IF(F743="","",SUBTOTAL(3,$F$2:$F743))</f>
        <v/>
      </c>
      <c r="E743" s="64" t="str">
        <f>IF(AND(TONGHOP!O743="KTHP",TONGHOP!P743="TL",TONGHOP!I743&lt;&gt;""),TONGHOP!I743,"")</f>
        <v/>
      </c>
      <c r="F743" s="64" t="str">
        <f>IF(AND(TONGHOP!O743="KTHP",TONGHOP!P743="TL",TONGHOP!I743&lt;&gt;""),TONGHOP!R743,"")</f>
        <v/>
      </c>
      <c r="G743" s="64" t="str">
        <f>IF(AND(TONGHOP!O743="KTHP",TONGHOP!P743="VĐ",TONGHOP!I743&lt;&gt;""),TONGHOP!I743,"")</f>
        <v/>
      </c>
      <c r="H743" s="64" t="str">
        <f>IF(AND(TONGHOP!O743="KTHP",TONGHOP!P743="VĐ",TONGHOP!I743&lt;&gt;""),TONGHOP!R743,"")</f>
        <v/>
      </c>
      <c r="I743" s="64" t="str">
        <f>IF(AND(TONGHOP!O743="KTHP",TONGHOP!P743="TH",TONGHOP!I743&lt;&gt;""),TONGHOP!I743,"")</f>
        <v/>
      </c>
      <c r="J743" s="64" t="str">
        <f>IF(AND(TONGHOP!O743="KTHP",TONGHOP!P743="TH",TONGHOP!I743&lt;&gt;""),TONGHOP!R743,"")</f>
        <v/>
      </c>
    </row>
    <row r="744" spans="1:10" hidden="1">
      <c r="A744" s="93" t="str">
        <f>IF(C744="","",SUBTOTAL(3,$C$2:$C744))</f>
        <v/>
      </c>
      <c r="B744" s="64" t="str">
        <f>IF(AND(TONGHOP!O744="KTHP",TONGHOP!P744="LT",TONGHOP!I744&lt;&gt;""),TONGHOP!I744,"")</f>
        <v/>
      </c>
      <c r="C744" s="64" t="str">
        <f>IF(AND(TONGHOP!O744="KTHP",TONGHOP!P744="LT",TONGHOP!I744&lt;&gt;""),TONGHOP!R744,"")</f>
        <v/>
      </c>
      <c r="D744" s="93" t="str">
        <f>IF(F744="","",SUBTOTAL(3,$F$2:$F744))</f>
        <v/>
      </c>
      <c r="E744" s="64" t="str">
        <f>IF(AND(TONGHOP!O744="KTHP",TONGHOP!P744="TL",TONGHOP!I744&lt;&gt;""),TONGHOP!I744,"")</f>
        <v/>
      </c>
      <c r="F744" s="64" t="str">
        <f>IF(AND(TONGHOP!O744="KTHP",TONGHOP!P744="TL",TONGHOP!I744&lt;&gt;""),TONGHOP!R744,"")</f>
        <v/>
      </c>
      <c r="G744" s="64" t="str">
        <f>IF(AND(TONGHOP!O744="KTHP",TONGHOP!P744="VĐ",TONGHOP!I744&lt;&gt;""),TONGHOP!I744,"")</f>
        <v/>
      </c>
      <c r="H744" s="64" t="str">
        <f>IF(AND(TONGHOP!O744="KTHP",TONGHOP!P744="VĐ",TONGHOP!I744&lt;&gt;""),TONGHOP!R744,"")</f>
        <v/>
      </c>
      <c r="I744" s="64" t="str">
        <f>IF(AND(TONGHOP!O744="KTHP",TONGHOP!P744="TH",TONGHOP!I744&lt;&gt;""),TONGHOP!I744,"")</f>
        <v/>
      </c>
      <c r="J744" s="64" t="str">
        <f>IF(AND(TONGHOP!O744="KTHP",TONGHOP!P744="TH",TONGHOP!I744&lt;&gt;""),TONGHOP!R744,"")</f>
        <v/>
      </c>
    </row>
    <row r="745" spans="1:10" hidden="1">
      <c r="A745" s="93">
        <f>IF(C745="","",SUBTOTAL(3,$C$2:$C745))</f>
        <v>0</v>
      </c>
      <c r="B745" s="64" t="str">
        <f>IF(AND(TONGHOP!O745="KTHP",TONGHOP!P745="LT",TONGHOP!I745&lt;&gt;""),TONGHOP!I745,"")</f>
        <v>Dương Minh Chung</v>
      </c>
      <c r="C745" s="64">
        <f>IF(AND(TONGHOP!O745="KTHP",TONGHOP!P745="LT",TONGHOP!I745&lt;&gt;""),TONGHOP!R745,"")</f>
        <v>51</v>
      </c>
      <c r="D745" s="93" t="str">
        <f>IF(F745="","",SUBTOTAL(3,$F$2:$F745))</f>
        <v/>
      </c>
      <c r="E745" s="64" t="str">
        <f>IF(AND(TONGHOP!O745="KTHP",TONGHOP!P745="TL",TONGHOP!I745&lt;&gt;""),TONGHOP!I745,"")</f>
        <v/>
      </c>
      <c r="F745" s="64" t="str">
        <f>IF(AND(TONGHOP!O745="KTHP",TONGHOP!P745="TL",TONGHOP!I745&lt;&gt;""),TONGHOP!R745,"")</f>
        <v/>
      </c>
      <c r="G745" s="64" t="str">
        <f>IF(AND(TONGHOP!O745="KTHP",TONGHOP!P745="VĐ",TONGHOP!I745&lt;&gt;""),TONGHOP!I745,"")</f>
        <v/>
      </c>
      <c r="H745" s="64" t="str">
        <f>IF(AND(TONGHOP!O745="KTHP",TONGHOP!P745="VĐ",TONGHOP!I745&lt;&gt;""),TONGHOP!R745,"")</f>
        <v/>
      </c>
      <c r="I745" s="64" t="str">
        <f>IF(AND(TONGHOP!O745="KTHP",TONGHOP!P745="TH",TONGHOP!I745&lt;&gt;""),TONGHOP!I745,"")</f>
        <v/>
      </c>
      <c r="J745" s="64" t="str">
        <f>IF(AND(TONGHOP!O745="KTHP",TONGHOP!P745="TH",TONGHOP!I745&lt;&gt;""),TONGHOP!R745,"")</f>
        <v/>
      </c>
    </row>
    <row r="746" spans="1:10" hidden="1">
      <c r="A746" s="93">
        <f>IF(C746="","",SUBTOTAL(3,$C$2:$C746))</f>
        <v>0</v>
      </c>
      <c r="B746" s="64" t="str">
        <f>IF(AND(TONGHOP!O746="KTHP",TONGHOP!P746="LT",TONGHOP!I746&lt;&gt;""),TONGHOP!I746,"")</f>
        <v>Nguyễn Sanh Cường</v>
      </c>
      <c r="C746" s="64">
        <f>IF(AND(TONGHOP!O746="KTHP",TONGHOP!P746="LT",TONGHOP!I746&lt;&gt;""),TONGHOP!R746,"")</f>
        <v>10</v>
      </c>
      <c r="D746" s="93" t="str">
        <f>IF(F746="","",SUBTOTAL(3,$F$2:$F746))</f>
        <v/>
      </c>
      <c r="E746" s="64" t="str">
        <f>IF(AND(TONGHOP!O746="KTHP",TONGHOP!P746="TL",TONGHOP!I746&lt;&gt;""),TONGHOP!I746,"")</f>
        <v/>
      </c>
      <c r="F746" s="64" t="str">
        <f>IF(AND(TONGHOP!O746="KTHP",TONGHOP!P746="TL",TONGHOP!I746&lt;&gt;""),TONGHOP!R746,"")</f>
        <v/>
      </c>
      <c r="G746" s="64" t="str">
        <f>IF(AND(TONGHOP!O746="KTHP",TONGHOP!P746="VĐ",TONGHOP!I746&lt;&gt;""),TONGHOP!I746,"")</f>
        <v/>
      </c>
      <c r="H746" s="64" t="str">
        <f>IF(AND(TONGHOP!O746="KTHP",TONGHOP!P746="VĐ",TONGHOP!I746&lt;&gt;""),TONGHOP!R746,"")</f>
        <v/>
      </c>
      <c r="I746" s="64" t="str">
        <f>IF(AND(TONGHOP!O746="KTHP",TONGHOP!P746="TH",TONGHOP!I746&lt;&gt;""),TONGHOP!I746,"")</f>
        <v/>
      </c>
      <c r="J746" s="64" t="str">
        <f>IF(AND(TONGHOP!O746="KTHP",TONGHOP!P746="TH",TONGHOP!I746&lt;&gt;""),TONGHOP!R746,"")</f>
        <v/>
      </c>
    </row>
    <row r="747" spans="1:10" hidden="1">
      <c r="A747" s="93">
        <f>IF(C747="","",SUBTOTAL(3,$C$2:$C747))</f>
        <v>0</v>
      </c>
      <c r="B747" s="64" t="str">
        <f>IF(AND(TONGHOP!O747="KTHP",TONGHOP!P747="LT",TONGHOP!I747&lt;&gt;""),TONGHOP!I747,"")</f>
        <v>Giang Phi Hùng</v>
      </c>
      <c r="C747" s="64">
        <f>IF(AND(TONGHOP!O747="KTHP",TONGHOP!P747="LT",TONGHOP!I747&lt;&gt;""),TONGHOP!R747,"")</f>
        <v>70</v>
      </c>
      <c r="D747" s="93" t="str">
        <f>IF(F747="","",SUBTOTAL(3,$F$2:$F747))</f>
        <v/>
      </c>
      <c r="E747" s="64" t="str">
        <f>IF(AND(TONGHOP!O747="KTHP",TONGHOP!P747="TL",TONGHOP!I747&lt;&gt;""),TONGHOP!I747,"")</f>
        <v/>
      </c>
      <c r="F747" s="64" t="str">
        <f>IF(AND(TONGHOP!O747="KTHP",TONGHOP!P747="TL",TONGHOP!I747&lt;&gt;""),TONGHOP!R747,"")</f>
        <v/>
      </c>
      <c r="G747" s="64" t="str">
        <f>IF(AND(TONGHOP!O747="KTHP",TONGHOP!P747="VĐ",TONGHOP!I747&lt;&gt;""),TONGHOP!I747,"")</f>
        <v/>
      </c>
      <c r="H747" s="64" t="str">
        <f>IF(AND(TONGHOP!O747="KTHP",TONGHOP!P747="VĐ",TONGHOP!I747&lt;&gt;""),TONGHOP!R747,"")</f>
        <v/>
      </c>
      <c r="I747" s="64" t="str">
        <f>IF(AND(TONGHOP!O747="KTHP",TONGHOP!P747="TH",TONGHOP!I747&lt;&gt;""),TONGHOP!I747,"")</f>
        <v/>
      </c>
      <c r="J747" s="64" t="str">
        <f>IF(AND(TONGHOP!O747="KTHP",TONGHOP!P747="TH",TONGHOP!I747&lt;&gt;""),TONGHOP!R747,"")</f>
        <v/>
      </c>
    </row>
    <row r="748" spans="1:10" hidden="1">
      <c r="A748" s="93">
        <f>IF(C748="","",SUBTOTAL(3,$C$2:$C748))</f>
        <v>0</v>
      </c>
      <c r="B748" s="64" t="str">
        <f>IF(AND(TONGHOP!O748="KTHP",TONGHOP!P748="LT",TONGHOP!I748&lt;&gt;""),TONGHOP!I748,"")</f>
        <v>Dương Minh Chung</v>
      </c>
      <c r="C748" s="64">
        <f>IF(AND(TONGHOP!O748="KTHP",TONGHOP!P748="LT",TONGHOP!I748&lt;&gt;""),TONGHOP!R748,"")</f>
        <v>61</v>
      </c>
      <c r="D748" s="93" t="str">
        <f>IF(F748="","",SUBTOTAL(3,$F$2:$F748))</f>
        <v/>
      </c>
      <c r="E748" s="64" t="str">
        <f>IF(AND(TONGHOP!O748="KTHP",TONGHOP!P748="TL",TONGHOP!I748&lt;&gt;""),TONGHOP!I748,"")</f>
        <v/>
      </c>
      <c r="F748" s="64" t="str">
        <f>IF(AND(TONGHOP!O748="KTHP",TONGHOP!P748="TL",TONGHOP!I748&lt;&gt;""),TONGHOP!R748,"")</f>
        <v/>
      </c>
      <c r="G748" s="64" t="str">
        <f>IF(AND(TONGHOP!O748="KTHP",TONGHOP!P748="VĐ",TONGHOP!I748&lt;&gt;""),TONGHOP!I748,"")</f>
        <v/>
      </c>
      <c r="H748" s="64" t="str">
        <f>IF(AND(TONGHOP!O748="KTHP",TONGHOP!P748="VĐ",TONGHOP!I748&lt;&gt;""),TONGHOP!R748,"")</f>
        <v/>
      </c>
      <c r="I748" s="64" t="str">
        <f>IF(AND(TONGHOP!O748="KTHP",TONGHOP!P748="TH",TONGHOP!I748&lt;&gt;""),TONGHOP!I748,"")</f>
        <v/>
      </c>
      <c r="J748" s="64" t="str">
        <f>IF(AND(TONGHOP!O748="KTHP",TONGHOP!P748="TH",TONGHOP!I748&lt;&gt;""),TONGHOP!R748,"")</f>
        <v/>
      </c>
    </row>
    <row r="749" spans="1:10" hidden="1">
      <c r="A749" s="93">
        <f>IF(C749="","",SUBTOTAL(3,$C$2:$C749))</f>
        <v>0</v>
      </c>
      <c r="B749" s="64" t="str">
        <f>IF(AND(TONGHOP!O749="KTHP",TONGHOP!P749="LT",TONGHOP!I749&lt;&gt;""),TONGHOP!I749,"")</f>
        <v>Dương Minh Chung</v>
      </c>
      <c r="C749" s="64">
        <f>IF(AND(TONGHOP!O749="KTHP",TONGHOP!P749="LT",TONGHOP!I749&lt;&gt;""),TONGHOP!R749,"")</f>
        <v>54</v>
      </c>
      <c r="D749" s="93" t="str">
        <f>IF(F749="","",SUBTOTAL(3,$F$2:$F749))</f>
        <v/>
      </c>
      <c r="E749" s="64" t="str">
        <f>IF(AND(TONGHOP!O749="KTHP",TONGHOP!P749="TL",TONGHOP!I749&lt;&gt;""),TONGHOP!I749,"")</f>
        <v/>
      </c>
      <c r="F749" s="64" t="str">
        <f>IF(AND(TONGHOP!O749="KTHP",TONGHOP!P749="TL",TONGHOP!I749&lt;&gt;""),TONGHOP!R749,"")</f>
        <v/>
      </c>
      <c r="G749" s="64" t="str">
        <f>IF(AND(TONGHOP!O749="KTHP",TONGHOP!P749="VĐ",TONGHOP!I749&lt;&gt;""),TONGHOP!I749,"")</f>
        <v/>
      </c>
      <c r="H749" s="64" t="str">
        <f>IF(AND(TONGHOP!O749="KTHP",TONGHOP!P749="VĐ",TONGHOP!I749&lt;&gt;""),TONGHOP!R749,"")</f>
        <v/>
      </c>
      <c r="I749" s="64" t="str">
        <f>IF(AND(TONGHOP!O749="KTHP",TONGHOP!P749="TH",TONGHOP!I749&lt;&gt;""),TONGHOP!I749,"")</f>
        <v/>
      </c>
      <c r="J749" s="64" t="str">
        <f>IF(AND(TONGHOP!O749="KTHP",TONGHOP!P749="TH",TONGHOP!I749&lt;&gt;""),TONGHOP!R749,"")</f>
        <v/>
      </c>
    </row>
    <row r="750" spans="1:10" hidden="1">
      <c r="A750" s="93">
        <f>IF(C750="","",SUBTOTAL(3,$C$2:$C750))</f>
        <v>0</v>
      </c>
      <c r="B750" s="64" t="str">
        <f>IF(AND(TONGHOP!O750="KTHP",TONGHOP!P750="LT",TONGHOP!I750&lt;&gt;""),TONGHOP!I750,"")</f>
        <v>Trương Việt Khánh Trang</v>
      </c>
      <c r="C750" s="64">
        <f>IF(AND(TONGHOP!O750="KTHP",TONGHOP!P750="LT",TONGHOP!I750&lt;&gt;""),TONGHOP!R750,"")</f>
        <v>43</v>
      </c>
      <c r="D750" s="93" t="str">
        <f>IF(F750="","",SUBTOTAL(3,$F$2:$F750))</f>
        <v/>
      </c>
      <c r="E750" s="64" t="str">
        <f>IF(AND(TONGHOP!O750="KTHP",TONGHOP!P750="TL",TONGHOP!I750&lt;&gt;""),TONGHOP!I750,"")</f>
        <v/>
      </c>
      <c r="F750" s="64" t="str">
        <f>IF(AND(TONGHOP!O750="KTHP",TONGHOP!P750="TL",TONGHOP!I750&lt;&gt;""),TONGHOP!R750,"")</f>
        <v/>
      </c>
      <c r="G750" s="64" t="str">
        <f>IF(AND(TONGHOP!O750="KTHP",TONGHOP!P750="VĐ",TONGHOP!I750&lt;&gt;""),TONGHOP!I750,"")</f>
        <v/>
      </c>
      <c r="H750" s="64" t="str">
        <f>IF(AND(TONGHOP!O750="KTHP",TONGHOP!P750="VĐ",TONGHOP!I750&lt;&gt;""),TONGHOP!R750,"")</f>
        <v/>
      </c>
      <c r="I750" s="64" t="str">
        <f>IF(AND(TONGHOP!O750="KTHP",TONGHOP!P750="TH",TONGHOP!I750&lt;&gt;""),TONGHOP!I750,"")</f>
        <v/>
      </c>
      <c r="J750" s="64" t="str">
        <f>IF(AND(TONGHOP!O750="KTHP",TONGHOP!P750="TH",TONGHOP!I750&lt;&gt;""),TONGHOP!R750,"")</f>
        <v/>
      </c>
    </row>
    <row r="751" spans="1:10" hidden="1">
      <c r="A751" s="93" t="str">
        <f>IF(C751="","",SUBTOTAL(3,$C$2:$C751))</f>
        <v/>
      </c>
      <c r="B751" s="64" t="str">
        <f>IF(AND(TONGHOP!O751="KTHP",TONGHOP!P751="LT",TONGHOP!I751&lt;&gt;""),TONGHOP!I751,"")</f>
        <v/>
      </c>
      <c r="C751" s="64" t="str">
        <f>IF(AND(TONGHOP!O751="KTHP",TONGHOP!P751="LT",TONGHOP!I751&lt;&gt;""),TONGHOP!R751,"")</f>
        <v/>
      </c>
      <c r="D751" s="93" t="str">
        <f>IF(F751="","",SUBTOTAL(3,$F$2:$F751))</f>
        <v/>
      </c>
      <c r="E751" s="64" t="str">
        <f>IF(AND(TONGHOP!O751="KTHP",TONGHOP!P751="TL",TONGHOP!I751&lt;&gt;""),TONGHOP!I751,"")</f>
        <v/>
      </c>
      <c r="F751" s="64" t="str">
        <f>IF(AND(TONGHOP!O751="KTHP",TONGHOP!P751="TL",TONGHOP!I751&lt;&gt;""),TONGHOP!R751,"")</f>
        <v/>
      </c>
      <c r="G751" s="64" t="str">
        <f>IF(AND(TONGHOP!O751="KTHP",TONGHOP!P751="VĐ",TONGHOP!I751&lt;&gt;""),TONGHOP!I751,"")</f>
        <v/>
      </c>
      <c r="H751" s="64" t="str">
        <f>IF(AND(TONGHOP!O751="KTHP",TONGHOP!P751="VĐ",TONGHOP!I751&lt;&gt;""),TONGHOP!R751,"")</f>
        <v/>
      </c>
      <c r="I751" s="64" t="str">
        <f>IF(AND(TONGHOP!O751="KTHP",TONGHOP!P751="TH",TONGHOP!I751&lt;&gt;""),TONGHOP!I751,"")</f>
        <v/>
      </c>
      <c r="J751" s="64" t="str">
        <f>IF(AND(TONGHOP!O751="KTHP",TONGHOP!P751="TH",TONGHOP!I751&lt;&gt;""),TONGHOP!R751,"")</f>
        <v/>
      </c>
    </row>
    <row r="752" spans="1:10" hidden="1">
      <c r="A752" s="93">
        <f>IF(C752="","",SUBTOTAL(3,$C$2:$C752))</f>
        <v>0</v>
      </c>
      <c r="B752" s="64" t="str">
        <f>IF(AND(TONGHOP!O752="KTHP",TONGHOP!P752="LT",TONGHOP!I752&lt;&gt;""),TONGHOP!I752,"")</f>
        <v>Phạm Thị Thanh Thúy</v>
      </c>
      <c r="C752" s="64">
        <f>IF(AND(TONGHOP!O752="KTHP",TONGHOP!P752="LT",TONGHOP!I752&lt;&gt;""),TONGHOP!R752,"")</f>
        <v>53</v>
      </c>
      <c r="D752" s="93" t="str">
        <f>IF(F752="","",SUBTOTAL(3,$F$2:$F752))</f>
        <v/>
      </c>
      <c r="E752" s="64" t="str">
        <f>IF(AND(TONGHOP!O752="KTHP",TONGHOP!P752="TL",TONGHOP!I752&lt;&gt;""),TONGHOP!I752,"")</f>
        <v/>
      </c>
      <c r="F752" s="64" t="str">
        <f>IF(AND(TONGHOP!O752="KTHP",TONGHOP!P752="TL",TONGHOP!I752&lt;&gt;""),TONGHOP!R752,"")</f>
        <v/>
      </c>
      <c r="G752" s="64" t="str">
        <f>IF(AND(TONGHOP!O752="KTHP",TONGHOP!P752="VĐ",TONGHOP!I752&lt;&gt;""),TONGHOP!I752,"")</f>
        <v/>
      </c>
      <c r="H752" s="64" t="str">
        <f>IF(AND(TONGHOP!O752="KTHP",TONGHOP!P752="VĐ",TONGHOP!I752&lt;&gt;""),TONGHOP!R752,"")</f>
        <v/>
      </c>
      <c r="I752" s="64" t="str">
        <f>IF(AND(TONGHOP!O752="KTHP",TONGHOP!P752="TH",TONGHOP!I752&lt;&gt;""),TONGHOP!I752,"")</f>
        <v/>
      </c>
      <c r="J752" s="64" t="str">
        <f>IF(AND(TONGHOP!O752="KTHP",TONGHOP!P752="TH",TONGHOP!I752&lt;&gt;""),TONGHOP!R752,"")</f>
        <v/>
      </c>
    </row>
    <row r="753" spans="1:10" hidden="1">
      <c r="A753" s="93" t="str">
        <f>IF(C753="","",SUBTOTAL(3,$C$2:$C753))</f>
        <v/>
      </c>
      <c r="B753" s="64" t="str">
        <f>IF(AND(TONGHOP!O753="KTHP",TONGHOP!P753="LT",TONGHOP!I753&lt;&gt;""),TONGHOP!I753,"")</f>
        <v/>
      </c>
      <c r="C753" s="64" t="str">
        <f>IF(AND(TONGHOP!O753="KTHP",TONGHOP!P753="LT",TONGHOP!I753&lt;&gt;""),TONGHOP!R753,"")</f>
        <v/>
      </c>
      <c r="D753" s="93" t="str">
        <f>IF(F753="","",SUBTOTAL(3,$F$2:$F753))</f>
        <v/>
      </c>
      <c r="E753" s="64" t="str">
        <f>IF(AND(TONGHOP!O753="KTHP",TONGHOP!P753="TL",TONGHOP!I753&lt;&gt;""),TONGHOP!I753,"")</f>
        <v/>
      </c>
      <c r="F753" s="64" t="str">
        <f>IF(AND(TONGHOP!O753="KTHP",TONGHOP!P753="TL",TONGHOP!I753&lt;&gt;""),TONGHOP!R753,"")</f>
        <v/>
      </c>
      <c r="G753" s="64" t="str">
        <f>IF(AND(TONGHOP!O753="KTHP",TONGHOP!P753="VĐ",TONGHOP!I753&lt;&gt;""),TONGHOP!I753,"")</f>
        <v/>
      </c>
      <c r="H753" s="64" t="str">
        <f>IF(AND(TONGHOP!O753="KTHP",TONGHOP!P753="VĐ",TONGHOP!I753&lt;&gt;""),TONGHOP!R753,"")</f>
        <v/>
      </c>
      <c r="I753" s="64" t="str">
        <f>IF(AND(TONGHOP!O753="KTHP",TONGHOP!P753="TH",TONGHOP!I753&lt;&gt;""),TONGHOP!I753,"")</f>
        <v/>
      </c>
      <c r="J753" s="64" t="str">
        <f>IF(AND(TONGHOP!O753="KTHP",TONGHOP!P753="TH",TONGHOP!I753&lt;&gt;""),TONGHOP!R753,"")</f>
        <v/>
      </c>
    </row>
    <row r="754" spans="1:10" hidden="1">
      <c r="A754" s="93" t="str">
        <f>IF(C754="","",SUBTOTAL(3,$C$2:$C754))</f>
        <v/>
      </c>
      <c r="B754" s="64" t="str">
        <f>IF(AND(TONGHOP!O754="KTHP",TONGHOP!P754="LT",TONGHOP!I754&lt;&gt;""),TONGHOP!I754,"")</f>
        <v/>
      </c>
      <c r="C754" s="64" t="str">
        <f>IF(AND(TONGHOP!O754="KTHP",TONGHOP!P754="LT",TONGHOP!I754&lt;&gt;""),TONGHOP!R754,"")</f>
        <v/>
      </c>
      <c r="D754" s="93" t="str">
        <f>IF(F754="","",SUBTOTAL(3,$F$2:$F754))</f>
        <v/>
      </c>
      <c r="E754" s="64" t="str">
        <f>IF(AND(TONGHOP!O754="KTHP",TONGHOP!P754="TL",TONGHOP!I754&lt;&gt;""),TONGHOP!I754,"")</f>
        <v/>
      </c>
      <c r="F754" s="64" t="str">
        <f>IF(AND(TONGHOP!O754="KTHP",TONGHOP!P754="TL",TONGHOP!I754&lt;&gt;""),TONGHOP!R754,"")</f>
        <v/>
      </c>
      <c r="G754" s="64" t="str">
        <f>IF(AND(TONGHOP!O754="KTHP",TONGHOP!P754="VĐ",TONGHOP!I754&lt;&gt;""),TONGHOP!I754,"")</f>
        <v/>
      </c>
      <c r="H754" s="64" t="str">
        <f>IF(AND(TONGHOP!O754="KTHP",TONGHOP!P754="VĐ",TONGHOP!I754&lt;&gt;""),TONGHOP!R754,"")</f>
        <v/>
      </c>
      <c r="I754" s="64" t="str">
        <f>IF(AND(TONGHOP!O754="KTHP",TONGHOP!P754="TH",TONGHOP!I754&lt;&gt;""),TONGHOP!I754,"")</f>
        <v/>
      </c>
      <c r="J754" s="64" t="str">
        <f>IF(AND(TONGHOP!O754="KTHP",TONGHOP!P754="TH",TONGHOP!I754&lt;&gt;""),TONGHOP!R754,"")</f>
        <v/>
      </c>
    </row>
    <row r="755" spans="1:10" hidden="1">
      <c r="A755" s="93" t="str">
        <f>IF(C755="","",SUBTOTAL(3,$C$2:$C755))</f>
        <v/>
      </c>
      <c r="B755" s="64" t="str">
        <f>IF(AND(TONGHOP!O755="KTHP",TONGHOP!P755="LT",TONGHOP!I755&lt;&gt;""),TONGHOP!I755,"")</f>
        <v/>
      </c>
      <c r="C755" s="64" t="str">
        <f>IF(AND(TONGHOP!O755="KTHP",TONGHOP!P755="LT",TONGHOP!I755&lt;&gt;""),TONGHOP!R755,"")</f>
        <v/>
      </c>
      <c r="D755" s="93" t="str">
        <f>IF(F755="","",SUBTOTAL(3,$F$2:$F755))</f>
        <v/>
      </c>
      <c r="E755" s="64" t="str">
        <f>IF(AND(TONGHOP!O755="KTHP",TONGHOP!P755="TL",TONGHOP!I755&lt;&gt;""),TONGHOP!I755,"")</f>
        <v/>
      </c>
      <c r="F755" s="64" t="str">
        <f>IF(AND(TONGHOP!O755="KTHP",TONGHOP!P755="TL",TONGHOP!I755&lt;&gt;""),TONGHOP!R755,"")</f>
        <v/>
      </c>
      <c r="G755" s="64" t="str">
        <f>IF(AND(TONGHOP!O755="KTHP",TONGHOP!P755="VĐ",TONGHOP!I755&lt;&gt;""),TONGHOP!I755,"")</f>
        <v/>
      </c>
      <c r="H755" s="64" t="str">
        <f>IF(AND(TONGHOP!O755="KTHP",TONGHOP!P755="VĐ",TONGHOP!I755&lt;&gt;""),TONGHOP!R755,"")</f>
        <v/>
      </c>
      <c r="I755" s="64" t="str">
        <f>IF(AND(TONGHOP!O755="KTHP",TONGHOP!P755="TH",TONGHOP!I755&lt;&gt;""),TONGHOP!I755,"")</f>
        <v/>
      </c>
      <c r="J755" s="64" t="str">
        <f>IF(AND(TONGHOP!O755="KTHP",TONGHOP!P755="TH",TONGHOP!I755&lt;&gt;""),TONGHOP!R755,"")</f>
        <v/>
      </c>
    </row>
    <row r="756" spans="1:10" hidden="1">
      <c r="A756" s="93" t="str">
        <f>IF(C756="","",SUBTOTAL(3,$C$2:$C756))</f>
        <v/>
      </c>
      <c r="B756" s="64" t="str">
        <f>IF(AND(TONGHOP!O756="KTHP",TONGHOP!P756="LT",TONGHOP!I756&lt;&gt;""),TONGHOP!I756,"")</f>
        <v/>
      </c>
      <c r="C756" s="64" t="str">
        <f>IF(AND(TONGHOP!O756="KTHP",TONGHOP!P756="LT",TONGHOP!I756&lt;&gt;""),TONGHOP!R756,"")</f>
        <v/>
      </c>
      <c r="D756" s="93" t="str">
        <f>IF(F756="","",SUBTOTAL(3,$F$2:$F756))</f>
        <v/>
      </c>
      <c r="E756" s="64" t="str">
        <f>IF(AND(TONGHOP!O756="KTHP",TONGHOP!P756="TL",TONGHOP!I756&lt;&gt;""),TONGHOP!I756,"")</f>
        <v/>
      </c>
      <c r="F756" s="64" t="str">
        <f>IF(AND(TONGHOP!O756="KTHP",TONGHOP!P756="TL",TONGHOP!I756&lt;&gt;""),TONGHOP!R756,"")</f>
        <v/>
      </c>
      <c r="G756" s="64" t="str">
        <f>IF(AND(TONGHOP!O756="KTHP",TONGHOP!P756="VĐ",TONGHOP!I756&lt;&gt;""),TONGHOP!I756,"")</f>
        <v/>
      </c>
      <c r="H756" s="64" t="str">
        <f>IF(AND(TONGHOP!O756="KTHP",TONGHOP!P756="VĐ",TONGHOP!I756&lt;&gt;""),TONGHOP!R756,"")</f>
        <v/>
      </c>
      <c r="I756" s="64" t="str">
        <f>IF(AND(TONGHOP!O756="KTHP",TONGHOP!P756="TH",TONGHOP!I756&lt;&gt;""),TONGHOP!I756,"")</f>
        <v/>
      </c>
      <c r="J756" s="64" t="str">
        <f>IF(AND(TONGHOP!O756="KTHP",TONGHOP!P756="TH",TONGHOP!I756&lt;&gt;""),TONGHOP!R756,"")</f>
        <v/>
      </c>
    </row>
    <row r="757" spans="1:10" hidden="1">
      <c r="A757" s="93" t="str">
        <f>IF(C757="","",SUBTOTAL(3,$C$2:$C757))</f>
        <v/>
      </c>
      <c r="B757" s="64" t="str">
        <f>IF(AND(TONGHOP!O757="KTHP",TONGHOP!P757="LT",TONGHOP!I757&lt;&gt;""),TONGHOP!I757,"")</f>
        <v/>
      </c>
      <c r="C757" s="64" t="str">
        <f>IF(AND(TONGHOP!O757="KTHP",TONGHOP!P757="LT",TONGHOP!I757&lt;&gt;""),TONGHOP!R757,"")</f>
        <v/>
      </c>
      <c r="D757" s="93" t="str">
        <f>IF(F757="","",SUBTOTAL(3,$F$2:$F757))</f>
        <v/>
      </c>
      <c r="E757" s="64" t="str">
        <f>IF(AND(TONGHOP!O757="KTHP",TONGHOP!P757="TL",TONGHOP!I757&lt;&gt;""),TONGHOP!I757,"")</f>
        <v/>
      </c>
      <c r="F757" s="64" t="str">
        <f>IF(AND(TONGHOP!O757="KTHP",TONGHOP!P757="TL",TONGHOP!I757&lt;&gt;""),TONGHOP!R757,"")</f>
        <v/>
      </c>
      <c r="G757" s="64" t="str">
        <f>IF(AND(TONGHOP!O757="KTHP",TONGHOP!P757="VĐ",TONGHOP!I757&lt;&gt;""),TONGHOP!I757,"")</f>
        <v/>
      </c>
      <c r="H757" s="64" t="str">
        <f>IF(AND(TONGHOP!O757="KTHP",TONGHOP!P757="VĐ",TONGHOP!I757&lt;&gt;""),TONGHOP!R757,"")</f>
        <v/>
      </c>
      <c r="I757" s="64" t="str">
        <f>IF(AND(TONGHOP!O757="KTHP",TONGHOP!P757="TH",TONGHOP!I757&lt;&gt;""),TONGHOP!I757,"")</f>
        <v/>
      </c>
      <c r="J757" s="64" t="str">
        <f>IF(AND(TONGHOP!O757="KTHP",TONGHOP!P757="TH",TONGHOP!I757&lt;&gt;""),TONGHOP!R757,"")</f>
        <v/>
      </c>
    </row>
    <row r="758" spans="1:10" hidden="1">
      <c r="A758" s="93" t="str">
        <f>IF(C758="","",SUBTOTAL(3,$C$2:$C758))</f>
        <v/>
      </c>
      <c r="B758" s="64" t="str">
        <f>IF(AND(TONGHOP!O758="KTHP",TONGHOP!P758="LT",TONGHOP!I758&lt;&gt;""),TONGHOP!I758,"")</f>
        <v/>
      </c>
      <c r="C758" s="64" t="str">
        <f>IF(AND(TONGHOP!O758="KTHP",TONGHOP!P758="LT",TONGHOP!I758&lt;&gt;""),TONGHOP!R758,"")</f>
        <v/>
      </c>
      <c r="D758" s="93" t="str">
        <f>IF(F758="","",SUBTOTAL(3,$F$2:$F758))</f>
        <v/>
      </c>
      <c r="E758" s="64" t="str">
        <f>IF(AND(TONGHOP!O758="KTHP",TONGHOP!P758="TL",TONGHOP!I758&lt;&gt;""),TONGHOP!I758,"")</f>
        <v/>
      </c>
      <c r="F758" s="64" t="str">
        <f>IF(AND(TONGHOP!O758="KTHP",TONGHOP!P758="TL",TONGHOP!I758&lt;&gt;""),TONGHOP!R758,"")</f>
        <v/>
      </c>
      <c r="G758" s="64" t="str">
        <f>IF(AND(TONGHOP!O758="KTHP",TONGHOP!P758="VĐ",TONGHOP!I758&lt;&gt;""),TONGHOP!I758,"")</f>
        <v/>
      </c>
      <c r="H758" s="64" t="str">
        <f>IF(AND(TONGHOP!O758="KTHP",TONGHOP!P758="VĐ",TONGHOP!I758&lt;&gt;""),TONGHOP!R758,"")</f>
        <v/>
      </c>
      <c r="I758" s="64" t="str">
        <f>IF(AND(TONGHOP!O758="KTHP",TONGHOP!P758="TH",TONGHOP!I758&lt;&gt;""),TONGHOP!I758,"")</f>
        <v/>
      </c>
      <c r="J758" s="64" t="str">
        <f>IF(AND(TONGHOP!O758="KTHP",TONGHOP!P758="TH",TONGHOP!I758&lt;&gt;""),TONGHOP!R758,"")</f>
        <v/>
      </c>
    </row>
    <row r="759" spans="1:10" hidden="1">
      <c r="A759" s="93" t="str">
        <f>IF(C759="","",SUBTOTAL(3,$C$2:$C759))</f>
        <v/>
      </c>
      <c r="B759" s="64" t="str">
        <f>IF(AND(TONGHOP!O759="KTHP",TONGHOP!P759="LT",TONGHOP!I759&lt;&gt;""),TONGHOP!I759,"")</f>
        <v/>
      </c>
      <c r="C759" s="64" t="str">
        <f>IF(AND(TONGHOP!O759="KTHP",TONGHOP!P759="LT",TONGHOP!I759&lt;&gt;""),TONGHOP!R759,"")</f>
        <v/>
      </c>
      <c r="D759" s="93" t="str">
        <f>IF(F759="","",SUBTOTAL(3,$F$2:$F759))</f>
        <v/>
      </c>
      <c r="E759" s="64" t="str">
        <f>IF(AND(TONGHOP!O759="KTHP",TONGHOP!P759="TL",TONGHOP!I759&lt;&gt;""),TONGHOP!I759,"")</f>
        <v/>
      </c>
      <c r="F759" s="64" t="str">
        <f>IF(AND(TONGHOP!O759="KTHP",TONGHOP!P759="TL",TONGHOP!I759&lt;&gt;""),TONGHOP!R759,"")</f>
        <v/>
      </c>
      <c r="G759" s="64" t="str">
        <f>IF(AND(TONGHOP!O759="KTHP",TONGHOP!P759="VĐ",TONGHOP!I759&lt;&gt;""),TONGHOP!I759,"")</f>
        <v/>
      </c>
      <c r="H759" s="64" t="str">
        <f>IF(AND(TONGHOP!O759="KTHP",TONGHOP!P759="VĐ",TONGHOP!I759&lt;&gt;""),TONGHOP!R759,"")</f>
        <v/>
      </c>
      <c r="I759" s="64" t="str">
        <f>IF(AND(TONGHOP!O759="KTHP",TONGHOP!P759="TH",TONGHOP!I759&lt;&gt;""),TONGHOP!I759,"")</f>
        <v/>
      </c>
      <c r="J759" s="64" t="str">
        <f>IF(AND(TONGHOP!O759="KTHP",TONGHOP!P759="TH",TONGHOP!I759&lt;&gt;""),TONGHOP!R759,"")</f>
        <v/>
      </c>
    </row>
    <row r="760" spans="1:10" hidden="1">
      <c r="A760" s="93" t="str">
        <f>IF(C760="","",SUBTOTAL(3,$C$2:$C760))</f>
        <v/>
      </c>
      <c r="B760" s="64" t="str">
        <f>IF(AND(TONGHOP!O760="KTHP",TONGHOP!P760="LT",TONGHOP!I760&lt;&gt;""),TONGHOP!I760,"")</f>
        <v/>
      </c>
      <c r="C760" s="64" t="str">
        <f>IF(AND(TONGHOP!O760="KTHP",TONGHOP!P760="LT",TONGHOP!I760&lt;&gt;""),TONGHOP!R760,"")</f>
        <v/>
      </c>
      <c r="D760" s="93" t="str">
        <f>IF(F760="","",SUBTOTAL(3,$F$2:$F760))</f>
        <v/>
      </c>
      <c r="E760" s="64" t="str">
        <f>IF(AND(TONGHOP!O760="KTHP",TONGHOP!P760="TL",TONGHOP!I760&lt;&gt;""),TONGHOP!I760,"")</f>
        <v/>
      </c>
      <c r="F760" s="64" t="str">
        <f>IF(AND(TONGHOP!O760="KTHP",TONGHOP!P760="TL",TONGHOP!I760&lt;&gt;""),TONGHOP!R760,"")</f>
        <v/>
      </c>
      <c r="G760" s="64" t="str">
        <f>IF(AND(TONGHOP!O760="KTHP",TONGHOP!P760="VĐ",TONGHOP!I760&lt;&gt;""),TONGHOP!I760,"")</f>
        <v/>
      </c>
      <c r="H760" s="64" t="str">
        <f>IF(AND(TONGHOP!O760="KTHP",TONGHOP!P760="VĐ",TONGHOP!I760&lt;&gt;""),TONGHOP!R760,"")</f>
        <v/>
      </c>
      <c r="I760" s="64" t="str">
        <f>IF(AND(TONGHOP!O760="KTHP",TONGHOP!P760="TH",TONGHOP!I760&lt;&gt;""),TONGHOP!I760,"")</f>
        <v/>
      </c>
      <c r="J760" s="64" t="str">
        <f>IF(AND(TONGHOP!O760="KTHP",TONGHOP!P760="TH",TONGHOP!I760&lt;&gt;""),TONGHOP!R760,"")</f>
        <v/>
      </c>
    </row>
    <row r="761" spans="1:10" hidden="1">
      <c r="A761" s="93" t="str">
        <f>IF(C761="","",SUBTOTAL(3,$C$2:$C761))</f>
        <v/>
      </c>
      <c r="B761" s="64" t="str">
        <f>IF(AND(TONGHOP!O761="KTHP",TONGHOP!P761="LT",TONGHOP!I761&lt;&gt;""),TONGHOP!I761,"")</f>
        <v/>
      </c>
      <c r="C761" s="64" t="str">
        <f>IF(AND(TONGHOP!O761="KTHP",TONGHOP!P761="LT",TONGHOP!I761&lt;&gt;""),TONGHOP!R761,"")</f>
        <v/>
      </c>
      <c r="D761" s="93" t="str">
        <f>IF(F761="","",SUBTOTAL(3,$F$2:$F761))</f>
        <v/>
      </c>
      <c r="E761" s="64" t="str">
        <f>IF(AND(TONGHOP!O761="KTHP",TONGHOP!P761="TL",TONGHOP!I761&lt;&gt;""),TONGHOP!I761,"")</f>
        <v/>
      </c>
      <c r="F761" s="64" t="str">
        <f>IF(AND(TONGHOP!O761="KTHP",TONGHOP!P761="TL",TONGHOP!I761&lt;&gt;""),TONGHOP!R761,"")</f>
        <v/>
      </c>
      <c r="G761" s="64" t="str">
        <f>IF(AND(TONGHOP!O761="KTHP",TONGHOP!P761="VĐ",TONGHOP!I761&lt;&gt;""),TONGHOP!I761,"")</f>
        <v/>
      </c>
      <c r="H761" s="64" t="str">
        <f>IF(AND(TONGHOP!O761="KTHP",TONGHOP!P761="VĐ",TONGHOP!I761&lt;&gt;""),TONGHOP!R761,"")</f>
        <v/>
      </c>
      <c r="I761" s="64" t="str">
        <f>IF(AND(TONGHOP!O761="KTHP",TONGHOP!P761="TH",TONGHOP!I761&lt;&gt;""),TONGHOP!I761,"")</f>
        <v/>
      </c>
      <c r="J761" s="64" t="str">
        <f>IF(AND(TONGHOP!O761="KTHP",TONGHOP!P761="TH",TONGHOP!I761&lt;&gt;""),TONGHOP!R761,"")</f>
        <v/>
      </c>
    </row>
    <row r="762" spans="1:10" hidden="1">
      <c r="A762" s="93" t="str">
        <f>IF(C762="","",SUBTOTAL(3,$C$2:$C762))</f>
        <v/>
      </c>
      <c r="B762" s="64" t="str">
        <f>IF(AND(TONGHOP!O762="KTHP",TONGHOP!P762="LT",TONGHOP!I762&lt;&gt;""),TONGHOP!I762,"")</f>
        <v/>
      </c>
      <c r="C762" s="64" t="str">
        <f>IF(AND(TONGHOP!O762="KTHP",TONGHOP!P762="LT",TONGHOP!I762&lt;&gt;""),TONGHOP!R762,"")</f>
        <v/>
      </c>
      <c r="D762" s="93" t="str">
        <f>IF(F762="","",SUBTOTAL(3,$F$2:$F762))</f>
        <v/>
      </c>
      <c r="E762" s="64" t="str">
        <f>IF(AND(TONGHOP!O762="KTHP",TONGHOP!P762="TL",TONGHOP!I762&lt;&gt;""),TONGHOP!I762,"")</f>
        <v/>
      </c>
      <c r="F762" s="64" t="str">
        <f>IF(AND(TONGHOP!O762="KTHP",TONGHOP!P762="TL",TONGHOP!I762&lt;&gt;""),TONGHOP!R762,"")</f>
        <v/>
      </c>
      <c r="G762" s="64" t="str">
        <f>IF(AND(TONGHOP!O762="KTHP",TONGHOP!P762="VĐ",TONGHOP!I762&lt;&gt;""),TONGHOP!I762,"")</f>
        <v/>
      </c>
      <c r="H762" s="64" t="str">
        <f>IF(AND(TONGHOP!O762="KTHP",TONGHOP!P762="VĐ",TONGHOP!I762&lt;&gt;""),TONGHOP!R762,"")</f>
        <v/>
      </c>
      <c r="I762" s="64" t="str">
        <f>IF(AND(TONGHOP!O762="KTHP",TONGHOP!P762="TH",TONGHOP!I762&lt;&gt;""),TONGHOP!I762,"")</f>
        <v/>
      </c>
      <c r="J762" s="64" t="str">
        <f>IF(AND(TONGHOP!O762="KTHP",TONGHOP!P762="TH",TONGHOP!I762&lt;&gt;""),TONGHOP!R762,"")</f>
        <v/>
      </c>
    </row>
    <row r="763" spans="1:10" hidden="1">
      <c r="A763" s="93" t="str">
        <f>IF(C763="","",SUBTOTAL(3,$C$2:$C763))</f>
        <v/>
      </c>
      <c r="B763" s="64" t="str">
        <f>IF(AND(TONGHOP!O763="KTHP",TONGHOP!P763="LT",TONGHOP!I763&lt;&gt;""),TONGHOP!I763,"")</f>
        <v/>
      </c>
      <c r="C763" s="64" t="str">
        <f>IF(AND(TONGHOP!O763="KTHP",TONGHOP!P763="LT",TONGHOP!I763&lt;&gt;""),TONGHOP!R763,"")</f>
        <v/>
      </c>
      <c r="D763" s="93" t="str">
        <f>IF(F763="","",SUBTOTAL(3,$F$2:$F763))</f>
        <v/>
      </c>
      <c r="E763" s="64" t="str">
        <f>IF(AND(TONGHOP!O763="KTHP",TONGHOP!P763="TL",TONGHOP!I763&lt;&gt;""),TONGHOP!I763,"")</f>
        <v/>
      </c>
      <c r="F763" s="64" t="str">
        <f>IF(AND(TONGHOP!O763="KTHP",TONGHOP!P763="TL",TONGHOP!I763&lt;&gt;""),TONGHOP!R763,"")</f>
        <v/>
      </c>
      <c r="G763" s="64" t="str">
        <f>IF(AND(TONGHOP!O763="KTHP",TONGHOP!P763="VĐ",TONGHOP!I763&lt;&gt;""),TONGHOP!I763,"")</f>
        <v/>
      </c>
      <c r="H763" s="64" t="str">
        <f>IF(AND(TONGHOP!O763="KTHP",TONGHOP!P763="VĐ",TONGHOP!I763&lt;&gt;""),TONGHOP!R763,"")</f>
        <v/>
      </c>
      <c r="I763" s="64" t="str">
        <f>IF(AND(TONGHOP!O763="KTHP",TONGHOP!P763="TH",TONGHOP!I763&lt;&gt;""),TONGHOP!I763,"")</f>
        <v/>
      </c>
      <c r="J763" s="64" t="str">
        <f>IF(AND(TONGHOP!O763="KTHP",TONGHOP!P763="TH",TONGHOP!I763&lt;&gt;""),TONGHOP!R763,"")</f>
        <v/>
      </c>
    </row>
    <row r="764" spans="1:10" hidden="1">
      <c r="A764" s="93" t="str">
        <f>IF(C764="","",SUBTOTAL(3,$C$2:$C764))</f>
        <v/>
      </c>
      <c r="B764" s="64" t="str">
        <f>IF(AND(TONGHOP!O764="KTHP",TONGHOP!P764="LT",TONGHOP!I764&lt;&gt;""),TONGHOP!I764,"")</f>
        <v/>
      </c>
      <c r="C764" s="64" t="str">
        <f>IF(AND(TONGHOP!O764="KTHP",TONGHOP!P764="LT",TONGHOP!I764&lt;&gt;""),TONGHOP!R764,"")</f>
        <v/>
      </c>
      <c r="D764" s="93" t="str">
        <f>IF(F764="","",SUBTOTAL(3,$F$2:$F764))</f>
        <v/>
      </c>
      <c r="E764" s="64" t="str">
        <f>IF(AND(TONGHOP!O764="KTHP",TONGHOP!P764="TL",TONGHOP!I764&lt;&gt;""),TONGHOP!I764,"")</f>
        <v/>
      </c>
      <c r="F764" s="64" t="str">
        <f>IF(AND(TONGHOP!O764="KTHP",TONGHOP!P764="TL",TONGHOP!I764&lt;&gt;""),TONGHOP!R764,"")</f>
        <v/>
      </c>
      <c r="G764" s="64" t="str">
        <f>IF(AND(TONGHOP!O764="KTHP",TONGHOP!P764="VĐ",TONGHOP!I764&lt;&gt;""),TONGHOP!I764,"")</f>
        <v/>
      </c>
      <c r="H764" s="64" t="str">
        <f>IF(AND(TONGHOP!O764="KTHP",TONGHOP!P764="VĐ",TONGHOP!I764&lt;&gt;""),TONGHOP!R764,"")</f>
        <v/>
      </c>
      <c r="I764" s="64" t="str">
        <f>IF(AND(TONGHOP!O764="KTHP",TONGHOP!P764="TH",TONGHOP!I764&lt;&gt;""),TONGHOP!I764,"")</f>
        <v/>
      </c>
      <c r="J764" s="64" t="str">
        <f>IF(AND(TONGHOP!O764="KTHP",TONGHOP!P764="TH",TONGHOP!I764&lt;&gt;""),TONGHOP!R764,"")</f>
        <v/>
      </c>
    </row>
    <row r="765" spans="1:10" hidden="1">
      <c r="A765" s="93" t="str">
        <f>IF(C765="","",SUBTOTAL(3,$C$2:$C765))</f>
        <v/>
      </c>
      <c r="B765" s="64" t="str">
        <f>IF(AND(TONGHOP!O765="KTHP",TONGHOP!P765="LT",TONGHOP!I765&lt;&gt;""),TONGHOP!I765,"")</f>
        <v/>
      </c>
      <c r="C765" s="64" t="str">
        <f>IF(AND(TONGHOP!O765="KTHP",TONGHOP!P765="LT",TONGHOP!I765&lt;&gt;""),TONGHOP!R765,"")</f>
        <v/>
      </c>
      <c r="D765" s="93" t="str">
        <f>IF(F765="","",SUBTOTAL(3,$F$2:$F765))</f>
        <v/>
      </c>
      <c r="E765" s="64" t="str">
        <f>IF(AND(TONGHOP!O765="KTHP",TONGHOP!P765="TL",TONGHOP!I765&lt;&gt;""),TONGHOP!I765,"")</f>
        <v/>
      </c>
      <c r="F765" s="64" t="str">
        <f>IF(AND(TONGHOP!O765="KTHP",TONGHOP!P765="TL",TONGHOP!I765&lt;&gt;""),TONGHOP!R765,"")</f>
        <v/>
      </c>
      <c r="G765" s="64" t="str">
        <f>IF(AND(TONGHOP!O765="KTHP",TONGHOP!P765="VĐ",TONGHOP!I765&lt;&gt;""),TONGHOP!I765,"")</f>
        <v/>
      </c>
      <c r="H765" s="64" t="str">
        <f>IF(AND(TONGHOP!O765="KTHP",TONGHOP!P765="VĐ",TONGHOP!I765&lt;&gt;""),TONGHOP!R765,"")</f>
        <v/>
      </c>
      <c r="I765" s="64" t="str">
        <f>IF(AND(TONGHOP!O765="KTHP",TONGHOP!P765="TH",TONGHOP!I765&lt;&gt;""),TONGHOP!I765,"")</f>
        <v/>
      </c>
      <c r="J765" s="64" t="str">
        <f>IF(AND(TONGHOP!O765="KTHP",TONGHOP!P765="TH",TONGHOP!I765&lt;&gt;""),TONGHOP!R765,"")</f>
        <v/>
      </c>
    </row>
    <row r="766" spans="1:10" hidden="1">
      <c r="A766" s="93" t="str">
        <f>IF(C766="","",SUBTOTAL(3,$C$2:$C766))</f>
        <v/>
      </c>
      <c r="B766" s="64" t="str">
        <f>IF(AND(TONGHOP!O766="KTHP",TONGHOP!P766="LT",TONGHOP!I766&lt;&gt;""),TONGHOP!I766,"")</f>
        <v/>
      </c>
      <c r="C766" s="64" t="str">
        <f>IF(AND(TONGHOP!O766="KTHP",TONGHOP!P766="LT",TONGHOP!I766&lt;&gt;""),TONGHOP!R766,"")</f>
        <v/>
      </c>
      <c r="D766" s="93" t="str">
        <f>IF(F766="","",SUBTOTAL(3,$F$2:$F766))</f>
        <v/>
      </c>
      <c r="E766" s="64" t="str">
        <f>IF(AND(TONGHOP!O766="KTHP",TONGHOP!P766="TL",TONGHOP!I766&lt;&gt;""),TONGHOP!I766,"")</f>
        <v/>
      </c>
      <c r="F766" s="64" t="str">
        <f>IF(AND(TONGHOP!O766="KTHP",TONGHOP!P766="TL",TONGHOP!I766&lt;&gt;""),TONGHOP!R766,"")</f>
        <v/>
      </c>
      <c r="G766" s="64" t="str">
        <f>IF(AND(TONGHOP!O766="KTHP",TONGHOP!P766="VĐ",TONGHOP!I766&lt;&gt;""),TONGHOP!I766,"")</f>
        <v/>
      </c>
      <c r="H766" s="64" t="str">
        <f>IF(AND(TONGHOP!O766="KTHP",TONGHOP!P766="VĐ",TONGHOP!I766&lt;&gt;""),TONGHOP!R766,"")</f>
        <v/>
      </c>
      <c r="I766" s="64" t="str">
        <f>IF(AND(TONGHOP!O766="KTHP",TONGHOP!P766="TH",TONGHOP!I766&lt;&gt;""),TONGHOP!I766,"")</f>
        <v/>
      </c>
      <c r="J766" s="64" t="str">
        <f>IF(AND(TONGHOP!O766="KTHP",TONGHOP!P766="TH",TONGHOP!I766&lt;&gt;""),TONGHOP!R766,"")</f>
        <v/>
      </c>
    </row>
    <row r="767" spans="1:10" hidden="1">
      <c r="A767" s="93" t="str">
        <f>IF(C767="","",SUBTOTAL(3,$C$2:$C767))</f>
        <v/>
      </c>
      <c r="B767" s="64" t="str">
        <f>IF(AND(TONGHOP!O767="KTHP",TONGHOP!P767="LT",TONGHOP!I767&lt;&gt;""),TONGHOP!I767,"")</f>
        <v/>
      </c>
      <c r="C767" s="64" t="str">
        <f>IF(AND(TONGHOP!O767="KTHP",TONGHOP!P767="LT",TONGHOP!I767&lt;&gt;""),TONGHOP!R767,"")</f>
        <v/>
      </c>
      <c r="D767" s="93" t="str">
        <f>IF(F767="","",SUBTOTAL(3,$F$2:$F767))</f>
        <v/>
      </c>
      <c r="E767" s="64" t="str">
        <f>IF(AND(TONGHOP!O767="KTHP",TONGHOP!P767="TL",TONGHOP!I767&lt;&gt;""),TONGHOP!I767,"")</f>
        <v/>
      </c>
      <c r="F767" s="64" t="str">
        <f>IF(AND(TONGHOP!O767="KTHP",TONGHOP!P767="TL",TONGHOP!I767&lt;&gt;""),TONGHOP!R767,"")</f>
        <v/>
      </c>
      <c r="G767" s="64" t="str">
        <f>IF(AND(TONGHOP!O767="KTHP",TONGHOP!P767="VĐ",TONGHOP!I767&lt;&gt;""),TONGHOP!I767,"")</f>
        <v/>
      </c>
      <c r="H767" s="64" t="str">
        <f>IF(AND(TONGHOP!O767="KTHP",TONGHOP!P767="VĐ",TONGHOP!I767&lt;&gt;""),TONGHOP!R767,"")</f>
        <v/>
      </c>
      <c r="I767" s="64" t="str">
        <f>IF(AND(TONGHOP!O767="KTHP",TONGHOP!P767="TH",TONGHOP!I767&lt;&gt;""),TONGHOP!I767,"")</f>
        <v/>
      </c>
      <c r="J767" s="64" t="str">
        <f>IF(AND(TONGHOP!O767="KTHP",TONGHOP!P767="TH",TONGHOP!I767&lt;&gt;""),TONGHOP!R767,"")</f>
        <v/>
      </c>
    </row>
    <row r="768" spans="1:10" hidden="1">
      <c r="A768" s="93" t="str">
        <f>IF(C768="","",SUBTOTAL(3,$C$2:$C768))</f>
        <v/>
      </c>
      <c r="B768" s="64" t="str">
        <f>IF(AND(TONGHOP!O768="KTHP",TONGHOP!P768="LT",TONGHOP!I768&lt;&gt;""),TONGHOP!I768,"")</f>
        <v/>
      </c>
      <c r="C768" s="64" t="str">
        <f>IF(AND(TONGHOP!O768="KTHP",TONGHOP!P768="LT",TONGHOP!I768&lt;&gt;""),TONGHOP!R768,"")</f>
        <v/>
      </c>
      <c r="D768" s="93" t="str">
        <f>IF(F768="","",SUBTOTAL(3,$F$2:$F768))</f>
        <v/>
      </c>
      <c r="E768" s="64" t="str">
        <f>IF(AND(TONGHOP!O768="KTHP",TONGHOP!P768="TL",TONGHOP!I768&lt;&gt;""),TONGHOP!I768,"")</f>
        <v/>
      </c>
      <c r="F768" s="64" t="str">
        <f>IF(AND(TONGHOP!O768="KTHP",TONGHOP!P768="TL",TONGHOP!I768&lt;&gt;""),TONGHOP!R768,"")</f>
        <v/>
      </c>
      <c r="G768" s="64" t="str">
        <f>IF(AND(TONGHOP!O768="KTHP",TONGHOP!P768="VĐ",TONGHOP!I768&lt;&gt;""),TONGHOP!I768,"")</f>
        <v/>
      </c>
      <c r="H768" s="64" t="str">
        <f>IF(AND(TONGHOP!O768="KTHP",TONGHOP!P768="VĐ",TONGHOP!I768&lt;&gt;""),TONGHOP!R768,"")</f>
        <v/>
      </c>
      <c r="I768" s="64" t="str">
        <f>IF(AND(TONGHOP!O768="KTHP",TONGHOP!P768="TH",TONGHOP!I768&lt;&gt;""),TONGHOP!I768,"")</f>
        <v/>
      </c>
      <c r="J768" s="64" t="str">
        <f>IF(AND(TONGHOP!O768="KTHP",TONGHOP!P768="TH",TONGHOP!I768&lt;&gt;""),TONGHOP!R768,"")</f>
        <v/>
      </c>
    </row>
    <row r="769" spans="1:10" hidden="1">
      <c r="A769" s="93" t="str">
        <f>IF(C769="","",SUBTOTAL(3,$C$2:$C769))</f>
        <v/>
      </c>
      <c r="B769" s="64" t="str">
        <f>IF(AND(TONGHOP!O769="KTHP",TONGHOP!P769="LT",TONGHOP!I769&lt;&gt;""),TONGHOP!I769,"")</f>
        <v/>
      </c>
      <c r="C769" s="64" t="str">
        <f>IF(AND(TONGHOP!O769="KTHP",TONGHOP!P769="LT",TONGHOP!I769&lt;&gt;""),TONGHOP!R769,"")</f>
        <v/>
      </c>
      <c r="D769" s="93" t="str">
        <f>IF(F769="","",SUBTOTAL(3,$F$2:$F769))</f>
        <v/>
      </c>
      <c r="E769" s="64" t="str">
        <f>IF(AND(TONGHOP!O769="KTHP",TONGHOP!P769="TL",TONGHOP!I769&lt;&gt;""),TONGHOP!I769,"")</f>
        <v/>
      </c>
      <c r="F769" s="64" t="str">
        <f>IF(AND(TONGHOP!O769="KTHP",TONGHOP!P769="TL",TONGHOP!I769&lt;&gt;""),TONGHOP!R769,"")</f>
        <v/>
      </c>
      <c r="G769" s="64" t="str">
        <f>IF(AND(TONGHOP!O769="KTHP",TONGHOP!P769="VĐ",TONGHOP!I769&lt;&gt;""),TONGHOP!I769,"")</f>
        <v/>
      </c>
      <c r="H769" s="64" t="str">
        <f>IF(AND(TONGHOP!O769="KTHP",TONGHOP!P769="VĐ",TONGHOP!I769&lt;&gt;""),TONGHOP!R769,"")</f>
        <v/>
      </c>
      <c r="I769" s="64" t="str">
        <f>IF(AND(TONGHOP!O769="KTHP",TONGHOP!P769="TH",TONGHOP!I769&lt;&gt;""),TONGHOP!I769,"")</f>
        <v/>
      </c>
      <c r="J769" s="64" t="str">
        <f>IF(AND(TONGHOP!O769="KTHP",TONGHOP!P769="TH",TONGHOP!I769&lt;&gt;""),TONGHOP!R769,"")</f>
        <v/>
      </c>
    </row>
    <row r="770" spans="1:10" hidden="1">
      <c r="A770" s="93" t="str">
        <f>IF(C770="","",SUBTOTAL(3,$C$2:$C770))</f>
        <v/>
      </c>
      <c r="B770" s="64" t="str">
        <f>IF(AND(TONGHOP!O770="KTHP",TONGHOP!P770="LT",TONGHOP!I770&lt;&gt;""),TONGHOP!I770,"")</f>
        <v/>
      </c>
      <c r="C770" s="64" t="str">
        <f>IF(AND(TONGHOP!O770="KTHP",TONGHOP!P770="LT",TONGHOP!I770&lt;&gt;""),TONGHOP!R770,"")</f>
        <v/>
      </c>
      <c r="D770" s="93" t="str">
        <f>IF(F770="","",SUBTOTAL(3,$F$2:$F770))</f>
        <v/>
      </c>
      <c r="E770" s="64" t="str">
        <f>IF(AND(TONGHOP!O770="KTHP",TONGHOP!P770="TL",TONGHOP!I770&lt;&gt;""),TONGHOP!I770,"")</f>
        <v/>
      </c>
      <c r="F770" s="64" t="str">
        <f>IF(AND(TONGHOP!O770="KTHP",TONGHOP!P770="TL",TONGHOP!I770&lt;&gt;""),TONGHOP!R770,"")</f>
        <v/>
      </c>
      <c r="G770" s="64" t="str">
        <f>IF(AND(TONGHOP!O770="KTHP",TONGHOP!P770="VĐ",TONGHOP!I770&lt;&gt;""),TONGHOP!I770,"")</f>
        <v/>
      </c>
      <c r="H770" s="64" t="str">
        <f>IF(AND(TONGHOP!O770="KTHP",TONGHOP!P770="VĐ",TONGHOP!I770&lt;&gt;""),TONGHOP!R770,"")</f>
        <v/>
      </c>
      <c r="I770" s="64" t="str">
        <f>IF(AND(TONGHOP!O770="KTHP",TONGHOP!P770="TH",TONGHOP!I770&lt;&gt;""),TONGHOP!I770,"")</f>
        <v/>
      </c>
      <c r="J770" s="64" t="str">
        <f>IF(AND(TONGHOP!O770="KTHP",TONGHOP!P770="TH",TONGHOP!I770&lt;&gt;""),TONGHOP!R770,"")</f>
        <v/>
      </c>
    </row>
    <row r="771" spans="1:10" hidden="1">
      <c r="A771" s="93" t="str">
        <f>IF(C771="","",SUBTOTAL(3,$C$2:$C771))</f>
        <v/>
      </c>
      <c r="B771" s="64" t="str">
        <f>IF(AND(TONGHOP!O771="KTHP",TONGHOP!P771="LT",TONGHOP!I771&lt;&gt;""),TONGHOP!I771,"")</f>
        <v/>
      </c>
      <c r="C771" s="64" t="str">
        <f>IF(AND(TONGHOP!O771="KTHP",TONGHOP!P771="LT",TONGHOP!I771&lt;&gt;""),TONGHOP!R771,"")</f>
        <v/>
      </c>
      <c r="D771" s="93" t="str">
        <f>IF(F771="","",SUBTOTAL(3,$F$2:$F771))</f>
        <v/>
      </c>
      <c r="E771" s="64" t="str">
        <f>IF(AND(TONGHOP!O771="KTHP",TONGHOP!P771="TL",TONGHOP!I771&lt;&gt;""),TONGHOP!I771,"")</f>
        <v/>
      </c>
      <c r="F771" s="64" t="str">
        <f>IF(AND(TONGHOP!O771="KTHP",TONGHOP!P771="TL",TONGHOP!I771&lt;&gt;""),TONGHOP!R771,"")</f>
        <v/>
      </c>
      <c r="G771" s="64" t="str">
        <f>IF(AND(TONGHOP!O771="KTHP",TONGHOP!P771="VĐ",TONGHOP!I771&lt;&gt;""),TONGHOP!I771,"")</f>
        <v/>
      </c>
      <c r="H771" s="64" t="str">
        <f>IF(AND(TONGHOP!O771="KTHP",TONGHOP!P771="VĐ",TONGHOP!I771&lt;&gt;""),TONGHOP!R771,"")</f>
        <v/>
      </c>
      <c r="I771" s="64" t="str">
        <f>IF(AND(TONGHOP!O771="KTHP",TONGHOP!P771="TH",TONGHOP!I771&lt;&gt;""),TONGHOP!I771,"")</f>
        <v/>
      </c>
      <c r="J771" s="64" t="str">
        <f>IF(AND(TONGHOP!O771="KTHP",TONGHOP!P771="TH",TONGHOP!I771&lt;&gt;""),TONGHOP!R771,"")</f>
        <v/>
      </c>
    </row>
    <row r="772" spans="1:10" hidden="1">
      <c r="A772" s="93" t="str">
        <f>IF(C772="","",SUBTOTAL(3,$C$2:$C772))</f>
        <v/>
      </c>
      <c r="B772" s="64" t="str">
        <f>IF(AND(TONGHOP!O772="KTHP",TONGHOP!P772="LT",TONGHOP!I772&lt;&gt;""),TONGHOP!I772,"")</f>
        <v/>
      </c>
      <c r="C772" s="64" t="str">
        <f>IF(AND(TONGHOP!O772="KTHP",TONGHOP!P772="LT",TONGHOP!I772&lt;&gt;""),TONGHOP!R772,"")</f>
        <v/>
      </c>
      <c r="D772" s="93" t="str">
        <f>IF(F772="","",SUBTOTAL(3,$F$2:$F772))</f>
        <v/>
      </c>
      <c r="E772" s="64" t="str">
        <f>IF(AND(TONGHOP!O772="KTHP",TONGHOP!P772="TL",TONGHOP!I772&lt;&gt;""),TONGHOP!I772,"")</f>
        <v/>
      </c>
      <c r="F772" s="64" t="str">
        <f>IF(AND(TONGHOP!O772="KTHP",TONGHOP!P772="TL",TONGHOP!I772&lt;&gt;""),TONGHOP!R772,"")</f>
        <v/>
      </c>
      <c r="G772" s="64" t="str">
        <f>IF(AND(TONGHOP!O772="KTHP",TONGHOP!P772="VĐ",TONGHOP!I772&lt;&gt;""),TONGHOP!I772,"")</f>
        <v/>
      </c>
      <c r="H772" s="64" t="str">
        <f>IF(AND(TONGHOP!O772="KTHP",TONGHOP!P772="VĐ",TONGHOP!I772&lt;&gt;""),TONGHOP!R772,"")</f>
        <v/>
      </c>
      <c r="I772" s="64" t="str">
        <f>IF(AND(TONGHOP!O772="KTHP",TONGHOP!P772="TH",TONGHOP!I772&lt;&gt;""),TONGHOP!I772,"")</f>
        <v/>
      </c>
      <c r="J772" s="64" t="str">
        <f>IF(AND(TONGHOP!O772="KTHP",TONGHOP!P772="TH",TONGHOP!I772&lt;&gt;""),TONGHOP!R772,"")</f>
        <v/>
      </c>
    </row>
    <row r="773" spans="1:10" hidden="1">
      <c r="A773" s="93" t="str">
        <f>IF(C773="","",SUBTOTAL(3,$C$2:$C773))</f>
        <v/>
      </c>
      <c r="B773" s="64" t="str">
        <f>IF(AND(TONGHOP!O773="KTHP",TONGHOP!P773="LT",TONGHOP!I773&lt;&gt;""),TONGHOP!I773,"")</f>
        <v/>
      </c>
      <c r="C773" s="64" t="str">
        <f>IF(AND(TONGHOP!O773="KTHP",TONGHOP!P773="LT",TONGHOP!I773&lt;&gt;""),TONGHOP!R773,"")</f>
        <v/>
      </c>
      <c r="D773" s="93" t="str">
        <f>IF(F773="","",SUBTOTAL(3,$F$2:$F773))</f>
        <v/>
      </c>
      <c r="E773" s="64" t="str">
        <f>IF(AND(TONGHOP!O773="KTHP",TONGHOP!P773="TL",TONGHOP!I773&lt;&gt;""),TONGHOP!I773,"")</f>
        <v/>
      </c>
      <c r="F773" s="64" t="str">
        <f>IF(AND(TONGHOP!O773="KTHP",TONGHOP!P773="TL",TONGHOP!I773&lt;&gt;""),TONGHOP!R773,"")</f>
        <v/>
      </c>
      <c r="G773" s="64" t="str">
        <f>IF(AND(TONGHOP!O773="KTHP",TONGHOP!P773="VĐ",TONGHOP!I773&lt;&gt;""),TONGHOP!I773,"")</f>
        <v/>
      </c>
      <c r="H773" s="64" t="str">
        <f>IF(AND(TONGHOP!O773="KTHP",TONGHOP!P773="VĐ",TONGHOP!I773&lt;&gt;""),TONGHOP!R773,"")</f>
        <v/>
      </c>
      <c r="I773" s="64" t="str">
        <f>IF(AND(TONGHOP!O773="KTHP",TONGHOP!P773="TH",TONGHOP!I773&lt;&gt;""),TONGHOP!I773,"")</f>
        <v/>
      </c>
      <c r="J773" s="64" t="str">
        <f>IF(AND(TONGHOP!O773="KTHP",TONGHOP!P773="TH",TONGHOP!I773&lt;&gt;""),TONGHOP!R773,"")</f>
        <v/>
      </c>
    </row>
    <row r="774" spans="1:10" hidden="1">
      <c r="A774" s="93">
        <f>IF(C774="","",SUBTOTAL(3,$C$2:$C774))</f>
        <v>0</v>
      </c>
      <c r="B774" s="64" t="str">
        <f>IF(AND(TONGHOP!O774="KTHP",TONGHOP!P774="LT",TONGHOP!I774&lt;&gt;""),TONGHOP!I774,"")</f>
        <v>Đặng Ngọc Đoàn</v>
      </c>
      <c r="C774" s="64">
        <f>IF(AND(TONGHOP!O774="KTHP",TONGHOP!P774="LT",TONGHOP!I774&lt;&gt;""),TONGHOP!R774,"")</f>
        <v>13</v>
      </c>
      <c r="D774" s="93" t="str">
        <f>IF(F774="","",SUBTOTAL(3,$F$2:$F774))</f>
        <v/>
      </c>
      <c r="E774" s="64" t="str">
        <f>IF(AND(TONGHOP!O774="KTHP",TONGHOP!P774="TL",TONGHOP!I774&lt;&gt;""),TONGHOP!I774,"")</f>
        <v/>
      </c>
      <c r="F774" s="64" t="str">
        <f>IF(AND(TONGHOP!O774="KTHP",TONGHOP!P774="TL",TONGHOP!I774&lt;&gt;""),TONGHOP!R774,"")</f>
        <v/>
      </c>
      <c r="G774" s="64" t="str">
        <f>IF(AND(TONGHOP!O774="KTHP",TONGHOP!P774="VĐ",TONGHOP!I774&lt;&gt;""),TONGHOP!I774,"")</f>
        <v/>
      </c>
      <c r="H774" s="64" t="str">
        <f>IF(AND(TONGHOP!O774="KTHP",TONGHOP!P774="VĐ",TONGHOP!I774&lt;&gt;""),TONGHOP!R774,"")</f>
        <v/>
      </c>
      <c r="I774" s="64" t="str">
        <f>IF(AND(TONGHOP!O774="KTHP",TONGHOP!P774="TH",TONGHOP!I774&lt;&gt;""),TONGHOP!I774,"")</f>
        <v/>
      </c>
      <c r="J774" s="64" t="str">
        <f>IF(AND(TONGHOP!O774="KTHP",TONGHOP!P774="TH",TONGHOP!I774&lt;&gt;""),TONGHOP!R774,"")</f>
        <v/>
      </c>
    </row>
    <row r="775" spans="1:10" hidden="1">
      <c r="A775" s="93" t="str">
        <f>IF(C775="","",SUBTOTAL(3,$C$2:$C775))</f>
        <v/>
      </c>
      <c r="B775" s="64" t="str">
        <f>IF(AND(TONGHOP!O775="KTHP",TONGHOP!P775="LT",TONGHOP!I775&lt;&gt;""),TONGHOP!I775,"")</f>
        <v/>
      </c>
      <c r="C775" s="64" t="str">
        <f>IF(AND(TONGHOP!O775="KTHP",TONGHOP!P775="LT",TONGHOP!I775&lt;&gt;""),TONGHOP!R775,"")</f>
        <v/>
      </c>
      <c r="D775" s="93" t="str">
        <f>IF(F775="","",SUBTOTAL(3,$F$2:$F775))</f>
        <v/>
      </c>
      <c r="E775" s="64" t="str">
        <f>IF(AND(TONGHOP!O775="KTHP",TONGHOP!P775="TL",TONGHOP!I775&lt;&gt;""),TONGHOP!I775,"")</f>
        <v/>
      </c>
      <c r="F775" s="64" t="str">
        <f>IF(AND(TONGHOP!O775="KTHP",TONGHOP!P775="TL",TONGHOP!I775&lt;&gt;""),TONGHOP!R775,"")</f>
        <v/>
      </c>
      <c r="G775" s="64" t="str">
        <f>IF(AND(TONGHOP!O775="KTHP",TONGHOP!P775="VĐ",TONGHOP!I775&lt;&gt;""),TONGHOP!I775,"")</f>
        <v/>
      </c>
      <c r="H775" s="64" t="str">
        <f>IF(AND(TONGHOP!O775="KTHP",TONGHOP!P775="VĐ",TONGHOP!I775&lt;&gt;""),TONGHOP!R775,"")</f>
        <v/>
      </c>
      <c r="I775" s="64" t="str">
        <f>IF(AND(TONGHOP!O775="KTHP",TONGHOP!P775="TH",TONGHOP!I775&lt;&gt;""),TONGHOP!I775,"")</f>
        <v/>
      </c>
      <c r="J775" s="64" t="str">
        <f>IF(AND(TONGHOP!O775="KTHP",TONGHOP!P775="TH",TONGHOP!I775&lt;&gt;""),TONGHOP!R775,"")</f>
        <v/>
      </c>
    </row>
    <row r="776" spans="1:10" hidden="1">
      <c r="A776" s="93" t="str">
        <f>IF(C776="","",SUBTOTAL(3,$C$2:$C776))</f>
        <v/>
      </c>
      <c r="B776" s="64" t="str">
        <f>IF(AND(TONGHOP!O776="KTHP",TONGHOP!P776="LT",TONGHOP!I776&lt;&gt;""),TONGHOP!I776,"")</f>
        <v/>
      </c>
      <c r="C776" s="64" t="str">
        <f>IF(AND(TONGHOP!O776="KTHP",TONGHOP!P776="LT",TONGHOP!I776&lt;&gt;""),TONGHOP!R776,"")</f>
        <v/>
      </c>
      <c r="D776" s="93" t="str">
        <f>IF(F776="","",SUBTOTAL(3,$F$2:$F776))</f>
        <v/>
      </c>
      <c r="E776" s="64" t="str">
        <f>IF(AND(TONGHOP!O776="KTHP",TONGHOP!P776="TL",TONGHOP!I776&lt;&gt;""),TONGHOP!I776,"")</f>
        <v/>
      </c>
      <c r="F776" s="64" t="str">
        <f>IF(AND(TONGHOP!O776="KTHP",TONGHOP!P776="TL",TONGHOP!I776&lt;&gt;""),TONGHOP!R776,"")</f>
        <v/>
      </c>
      <c r="G776" s="64" t="str">
        <f>IF(AND(TONGHOP!O776="KTHP",TONGHOP!P776="VĐ",TONGHOP!I776&lt;&gt;""),TONGHOP!I776,"")</f>
        <v/>
      </c>
      <c r="H776" s="64" t="str">
        <f>IF(AND(TONGHOP!O776="KTHP",TONGHOP!P776="VĐ",TONGHOP!I776&lt;&gt;""),TONGHOP!R776,"")</f>
        <v/>
      </c>
      <c r="I776" s="64" t="str">
        <f>IF(AND(TONGHOP!O776="KTHP",TONGHOP!P776="TH",TONGHOP!I776&lt;&gt;""),TONGHOP!I776,"")</f>
        <v/>
      </c>
      <c r="J776" s="64" t="str">
        <f>IF(AND(TONGHOP!O776="KTHP",TONGHOP!P776="TH",TONGHOP!I776&lt;&gt;""),TONGHOP!R776,"")</f>
        <v/>
      </c>
    </row>
    <row r="777" spans="1:10" hidden="1">
      <c r="A777" s="93" t="str">
        <f>IF(C777="","",SUBTOTAL(3,$C$2:$C777))</f>
        <v/>
      </c>
      <c r="B777" s="64" t="str">
        <f>IF(AND(TONGHOP!O777="KTHP",TONGHOP!P777="LT",TONGHOP!I777&lt;&gt;""),TONGHOP!I777,"")</f>
        <v/>
      </c>
      <c r="C777" s="64" t="str">
        <f>IF(AND(TONGHOP!O777="KTHP",TONGHOP!P777="LT",TONGHOP!I777&lt;&gt;""),TONGHOP!R777,"")</f>
        <v/>
      </c>
      <c r="D777" s="93" t="str">
        <f>IF(F777="","",SUBTOTAL(3,$F$2:$F777))</f>
        <v/>
      </c>
      <c r="E777" s="64" t="str">
        <f>IF(AND(TONGHOP!O777="KTHP",TONGHOP!P777="TL",TONGHOP!I777&lt;&gt;""),TONGHOP!I777,"")</f>
        <v/>
      </c>
      <c r="F777" s="64" t="str">
        <f>IF(AND(TONGHOP!O777="KTHP",TONGHOP!P777="TL",TONGHOP!I777&lt;&gt;""),TONGHOP!R777,"")</f>
        <v/>
      </c>
      <c r="G777" s="64" t="str">
        <f>IF(AND(TONGHOP!O777="KTHP",TONGHOP!P777="VĐ",TONGHOP!I777&lt;&gt;""),TONGHOP!I777,"")</f>
        <v/>
      </c>
      <c r="H777" s="64" t="str">
        <f>IF(AND(TONGHOP!O777="KTHP",TONGHOP!P777="VĐ",TONGHOP!I777&lt;&gt;""),TONGHOP!R777,"")</f>
        <v/>
      </c>
      <c r="I777" s="64" t="str">
        <f>IF(AND(TONGHOP!O777="KTHP",TONGHOP!P777="TH",TONGHOP!I777&lt;&gt;""),TONGHOP!I777,"")</f>
        <v/>
      </c>
      <c r="J777" s="64" t="str">
        <f>IF(AND(TONGHOP!O777="KTHP",TONGHOP!P777="TH",TONGHOP!I777&lt;&gt;""),TONGHOP!R777,"")</f>
        <v/>
      </c>
    </row>
    <row r="778" spans="1:10" hidden="1">
      <c r="A778" s="93" t="str">
        <f>IF(C778="","",SUBTOTAL(3,$C$2:$C778))</f>
        <v/>
      </c>
      <c r="B778" s="64" t="str">
        <f>IF(AND(TONGHOP!O778="KTHP",TONGHOP!P778="LT",TONGHOP!I778&lt;&gt;""),TONGHOP!I778,"")</f>
        <v/>
      </c>
      <c r="C778" s="64" t="str">
        <f>IF(AND(TONGHOP!O778="KTHP",TONGHOP!P778="LT",TONGHOP!I778&lt;&gt;""),TONGHOP!R778,"")</f>
        <v/>
      </c>
      <c r="D778" s="93" t="str">
        <f>IF(F778="","",SUBTOTAL(3,$F$2:$F778))</f>
        <v/>
      </c>
      <c r="E778" s="64" t="str">
        <f>IF(AND(TONGHOP!O778="KTHP",TONGHOP!P778="TL",TONGHOP!I778&lt;&gt;""),TONGHOP!I778,"")</f>
        <v/>
      </c>
      <c r="F778" s="64" t="str">
        <f>IF(AND(TONGHOP!O778="KTHP",TONGHOP!P778="TL",TONGHOP!I778&lt;&gt;""),TONGHOP!R778,"")</f>
        <v/>
      </c>
      <c r="G778" s="64" t="str">
        <f>IF(AND(TONGHOP!O778="KTHP",TONGHOP!P778="VĐ",TONGHOP!I778&lt;&gt;""),TONGHOP!I778,"")</f>
        <v/>
      </c>
      <c r="H778" s="64" t="str">
        <f>IF(AND(TONGHOP!O778="KTHP",TONGHOP!P778="VĐ",TONGHOP!I778&lt;&gt;""),TONGHOP!R778,"")</f>
        <v/>
      </c>
      <c r="I778" s="64" t="str">
        <f>IF(AND(TONGHOP!O778="KTHP",TONGHOP!P778="TH",TONGHOP!I778&lt;&gt;""),TONGHOP!I778,"")</f>
        <v/>
      </c>
      <c r="J778" s="64" t="str">
        <f>IF(AND(TONGHOP!O778="KTHP",TONGHOP!P778="TH",TONGHOP!I778&lt;&gt;""),TONGHOP!R778,"")</f>
        <v/>
      </c>
    </row>
    <row r="779" spans="1:10" hidden="1">
      <c r="A779" s="93" t="str">
        <f>IF(C779="","",SUBTOTAL(3,$C$2:$C779))</f>
        <v/>
      </c>
      <c r="B779" s="64" t="str">
        <f>IF(AND(TONGHOP!O779="KTHP",TONGHOP!P779="LT",TONGHOP!I779&lt;&gt;""),TONGHOP!I779,"")</f>
        <v/>
      </c>
      <c r="C779" s="64" t="str">
        <f>IF(AND(TONGHOP!O779="KTHP",TONGHOP!P779="LT",TONGHOP!I779&lt;&gt;""),TONGHOP!R779,"")</f>
        <v/>
      </c>
      <c r="D779" s="93" t="str">
        <f>IF(F779="","",SUBTOTAL(3,$F$2:$F779))</f>
        <v/>
      </c>
      <c r="E779" s="64" t="str">
        <f>IF(AND(TONGHOP!O779="KTHP",TONGHOP!P779="TL",TONGHOP!I779&lt;&gt;""),TONGHOP!I779,"")</f>
        <v/>
      </c>
      <c r="F779" s="64" t="str">
        <f>IF(AND(TONGHOP!O779="KTHP",TONGHOP!P779="TL",TONGHOP!I779&lt;&gt;""),TONGHOP!R779,"")</f>
        <v/>
      </c>
      <c r="G779" s="64" t="str">
        <f>IF(AND(TONGHOP!O779="KTHP",TONGHOP!P779="VĐ",TONGHOP!I779&lt;&gt;""),TONGHOP!I779,"")</f>
        <v/>
      </c>
      <c r="H779" s="64" t="str">
        <f>IF(AND(TONGHOP!O779="KTHP",TONGHOP!P779="VĐ",TONGHOP!I779&lt;&gt;""),TONGHOP!R779,"")</f>
        <v/>
      </c>
      <c r="I779" s="64" t="str">
        <f>IF(AND(TONGHOP!O779="KTHP",TONGHOP!P779="TH",TONGHOP!I779&lt;&gt;""),TONGHOP!I779,"")</f>
        <v/>
      </c>
      <c r="J779" s="64" t="str">
        <f>IF(AND(TONGHOP!O779="KTHP",TONGHOP!P779="TH",TONGHOP!I779&lt;&gt;""),TONGHOP!R779,"")</f>
        <v/>
      </c>
    </row>
    <row r="780" spans="1:10" hidden="1">
      <c r="A780" s="93" t="str">
        <f>IF(C780="","",SUBTOTAL(3,$C$2:$C780))</f>
        <v/>
      </c>
      <c r="B780" s="64" t="str">
        <f>IF(AND(TONGHOP!O780="KTHP",TONGHOP!P780="LT",TONGHOP!I780&lt;&gt;""),TONGHOP!I780,"")</f>
        <v/>
      </c>
      <c r="C780" s="64" t="str">
        <f>IF(AND(TONGHOP!O780="KTHP",TONGHOP!P780="LT",TONGHOP!I780&lt;&gt;""),TONGHOP!R780,"")</f>
        <v/>
      </c>
      <c r="D780" s="93" t="str">
        <f>IF(F780="","",SUBTOTAL(3,$F$2:$F780))</f>
        <v/>
      </c>
      <c r="E780" s="64" t="str">
        <f>IF(AND(TONGHOP!O780="KTHP",TONGHOP!P780="TL",TONGHOP!I780&lt;&gt;""),TONGHOP!I780,"")</f>
        <v/>
      </c>
      <c r="F780" s="64" t="str">
        <f>IF(AND(TONGHOP!O780="KTHP",TONGHOP!P780="TL",TONGHOP!I780&lt;&gt;""),TONGHOP!R780,"")</f>
        <v/>
      </c>
      <c r="G780" s="64" t="str">
        <f>IF(AND(TONGHOP!O780="KTHP",TONGHOP!P780="VĐ",TONGHOP!I780&lt;&gt;""),TONGHOP!I780,"")</f>
        <v/>
      </c>
      <c r="H780" s="64" t="str">
        <f>IF(AND(TONGHOP!O780="KTHP",TONGHOP!P780="VĐ",TONGHOP!I780&lt;&gt;""),TONGHOP!R780,"")</f>
        <v/>
      </c>
      <c r="I780" s="64" t="str">
        <f>IF(AND(TONGHOP!O780="KTHP",TONGHOP!P780="TH",TONGHOP!I780&lt;&gt;""),TONGHOP!I780,"")</f>
        <v/>
      </c>
      <c r="J780" s="64" t="str">
        <f>IF(AND(TONGHOP!O780="KTHP",TONGHOP!P780="TH",TONGHOP!I780&lt;&gt;""),TONGHOP!R780,"")</f>
        <v/>
      </c>
    </row>
    <row r="781" spans="1:10" hidden="1">
      <c r="A781" s="93" t="str">
        <f>IF(C781="","",SUBTOTAL(3,$C$2:$C781))</f>
        <v/>
      </c>
      <c r="B781" s="64" t="str">
        <f>IF(AND(TONGHOP!O781="KTHP",TONGHOP!P781="LT",TONGHOP!I781&lt;&gt;""),TONGHOP!I781,"")</f>
        <v/>
      </c>
      <c r="C781" s="64" t="str">
        <f>IF(AND(TONGHOP!O781="KTHP",TONGHOP!P781="LT",TONGHOP!I781&lt;&gt;""),TONGHOP!R781,"")</f>
        <v/>
      </c>
      <c r="D781" s="93" t="str">
        <f>IF(F781="","",SUBTOTAL(3,$F$2:$F781))</f>
        <v/>
      </c>
      <c r="E781" s="64" t="str">
        <f>IF(AND(TONGHOP!O781="KTHP",TONGHOP!P781="TL",TONGHOP!I781&lt;&gt;""),TONGHOP!I781,"")</f>
        <v/>
      </c>
      <c r="F781" s="64" t="str">
        <f>IF(AND(TONGHOP!O781="KTHP",TONGHOP!P781="TL",TONGHOP!I781&lt;&gt;""),TONGHOP!R781,"")</f>
        <v/>
      </c>
      <c r="G781" s="64" t="str">
        <f>IF(AND(TONGHOP!O781="KTHP",TONGHOP!P781="VĐ",TONGHOP!I781&lt;&gt;""),TONGHOP!I781,"")</f>
        <v/>
      </c>
      <c r="H781" s="64" t="str">
        <f>IF(AND(TONGHOP!O781="KTHP",TONGHOP!P781="VĐ",TONGHOP!I781&lt;&gt;""),TONGHOP!R781,"")</f>
        <v/>
      </c>
      <c r="I781" s="64" t="str">
        <f>IF(AND(TONGHOP!O781="KTHP",TONGHOP!P781="TH",TONGHOP!I781&lt;&gt;""),TONGHOP!I781,"")</f>
        <v/>
      </c>
      <c r="J781" s="64" t="str">
        <f>IF(AND(TONGHOP!O781="KTHP",TONGHOP!P781="TH",TONGHOP!I781&lt;&gt;""),TONGHOP!R781,"")</f>
        <v/>
      </c>
    </row>
    <row r="782" spans="1:10" hidden="1">
      <c r="A782" s="93" t="str">
        <f>IF(C782="","",SUBTOTAL(3,$C$2:$C782))</f>
        <v/>
      </c>
      <c r="B782" s="64" t="str">
        <f>IF(AND(TONGHOP!O782="KTHP",TONGHOP!P782="LT",TONGHOP!I782&lt;&gt;""),TONGHOP!I782,"")</f>
        <v/>
      </c>
      <c r="C782" s="64" t="str">
        <f>IF(AND(TONGHOP!O782="KTHP",TONGHOP!P782="LT",TONGHOP!I782&lt;&gt;""),TONGHOP!R782,"")</f>
        <v/>
      </c>
      <c r="D782" s="93" t="str">
        <f>IF(F782="","",SUBTOTAL(3,$F$2:$F782))</f>
        <v/>
      </c>
      <c r="E782" s="64" t="str">
        <f>IF(AND(TONGHOP!O782="KTHP",TONGHOP!P782="TL",TONGHOP!I782&lt;&gt;""),TONGHOP!I782,"")</f>
        <v/>
      </c>
      <c r="F782" s="64" t="str">
        <f>IF(AND(TONGHOP!O782="KTHP",TONGHOP!P782="TL",TONGHOP!I782&lt;&gt;""),TONGHOP!R782,"")</f>
        <v/>
      </c>
      <c r="G782" s="64" t="str">
        <f>IF(AND(TONGHOP!O782="KTHP",TONGHOP!P782="VĐ",TONGHOP!I782&lt;&gt;""),TONGHOP!I782,"")</f>
        <v/>
      </c>
      <c r="H782" s="64" t="str">
        <f>IF(AND(TONGHOP!O782="KTHP",TONGHOP!P782="VĐ",TONGHOP!I782&lt;&gt;""),TONGHOP!R782,"")</f>
        <v/>
      </c>
      <c r="I782" s="64" t="str">
        <f>IF(AND(TONGHOP!O782="KTHP",TONGHOP!P782="TH",TONGHOP!I782&lt;&gt;""),TONGHOP!I782,"")</f>
        <v/>
      </c>
      <c r="J782" s="64" t="str">
        <f>IF(AND(TONGHOP!O782="KTHP",TONGHOP!P782="TH",TONGHOP!I782&lt;&gt;""),TONGHOP!R782,"")</f>
        <v/>
      </c>
    </row>
    <row r="783" spans="1:10" hidden="1">
      <c r="A783" s="93">
        <f>IF(C783="","",SUBTOTAL(3,$C$2:$C783))</f>
        <v>0</v>
      </c>
      <c r="B783" s="64" t="str">
        <f>IF(AND(TONGHOP!O783="KTHP",TONGHOP!P783="LT",TONGHOP!I783&lt;&gt;""),TONGHOP!I783,"")</f>
        <v>Lê Quý Hưng Quốc</v>
      </c>
      <c r="C783" s="64">
        <f>IF(AND(TONGHOP!O783="KTHP",TONGHOP!P783="LT",TONGHOP!I783&lt;&gt;""),TONGHOP!R783,"")</f>
        <v>18</v>
      </c>
      <c r="D783" s="93" t="str">
        <f>IF(F783="","",SUBTOTAL(3,$F$2:$F783))</f>
        <v/>
      </c>
      <c r="E783" s="64" t="str">
        <f>IF(AND(TONGHOP!O783="KTHP",TONGHOP!P783="TL",TONGHOP!I783&lt;&gt;""),TONGHOP!I783,"")</f>
        <v/>
      </c>
      <c r="F783" s="64" t="str">
        <f>IF(AND(TONGHOP!O783="KTHP",TONGHOP!P783="TL",TONGHOP!I783&lt;&gt;""),TONGHOP!R783,"")</f>
        <v/>
      </c>
      <c r="G783" s="64" t="str">
        <f>IF(AND(TONGHOP!O783="KTHP",TONGHOP!P783="VĐ",TONGHOP!I783&lt;&gt;""),TONGHOP!I783,"")</f>
        <v/>
      </c>
      <c r="H783" s="64" t="str">
        <f>IF(AND(TONGHOP!O783="KTHP",TONGHOP!P783="VĐ",TONGHOP!I783&lt;&gt;""),TONGHOP!R783,"")</f>
        <v/>
      </c>
      <c r="I783" s="64" t="str">
        <f>IF(AND(TONGHOP!O783="KTHP",TONGHOP!P783="TH",TONGHOP!I783&lt;&gt;""),TONGHOP!I783,"")</f>
        <v/>
      </c>
      <c r="J783" s="64" t="str">
        <f>IF(AND(TONGHOP!O783="KTHP",TONGHOP!P783="TH",TONGHOP!I783&lt;&gt;""),TONGHOP!R783,"")</f>
        <v/>
      </c>
    </row>
    <row r="784" spans="1:10" hidden="1">
      <c r="A784" s="93">
        <f>IF(C784="","",SUBTOTAL(3,$C$2:$C784))</f>
        <v>0</v>
      </c>
      <c r="B784" s="64" t="str">
        <f>IF(AND(TONGHOP!O784="KTHP",TONGHOP!P784="LT",TONGHOP!I784&lt;&gt;""),TONGHOP!I784,"")</f>
        <v>Đỗ Thị Ngát</v>
      </c>
      <c r="C784" s="64">
        <f>IF(AND(TONGHOP!O784="KTHP",TONGHOP!P784="LT",TONGHOP!I784&lt;&gt;""),TONGHOP!R784,"")</f>
        <v>46</v>
      </c>
      <c r="D784" s="93" t="str">
        <f>IF(F784="","",SUBTOTAL(3,$F$2:$F784))</f>
        <v/>
      </c>
      <c r="E784" s="64" t="str">
        <f>IF(AND(TONGHOP!O784="KTHP",TONGHOP!P784="TL",TONGHOP!I784&lt;&gt;""),TONGHOP!I784,"")</f>
        <v/>
      </c>
      <c r="F784" s="64" t="str">
        <f>IF(AND(TONGHOP!O784="KTHP",TONGHOP!P784="TL",TONGHOP!I784&lt;&gt;""),TONGHOP!R784,"")</f>
        <v/>
      </c>
      <c r="G784" s="64" t="str">
        <f>IF(AND(TONGHOP!O784="KTHP",TONGHOP!P784="VĐ",TONGHOP!I784&lt;&gt;""),TONGHOP!I784,"")</f>
        <v/>
      </c>
      <c r="H784" s="64" t="str">
        <f>IF(AND(TONGHOP!O784="KTHP",TONGHOP!P784="VĐ",TONGHOP!I784&lt;&gt;""),TONGHOP!R784,"")</f>
        <v/>
      </c>
      <c r="I784" s="64" t="str">
        <f>IF(AND(TONGHOP!O784="KTHP",TONGHOP!P784="TH",TONGHOP!I784&lt;&gt;""),TONGHOP!I784,"")</f>
        <v/>
      </c>
      <c r="J784" s="64" t="str">
        <f>IF(AND(TONGHOP!O784="KTHP",TONGHOP!P784="TH",TONGHOP!I784&lt;&gt;""),TONGHOP!R784,"")</f>
        <v/>
      </c>
    </row>
    <row r="785" spans="1:10" hidden="1">
      <c r="A785" s="93">
        <f>IF(C785="","",SUBTOTAL(3,$C$2:$C785))</f>
        <v>0</v>
      </c>
      <c r="B785" s="64" t="str">
        <f>IF(AND(TONGHOP!O785="KTHP",TONGHOP!P785="LT",TONGHOP!I785&lt;&gt;""),TONGHOP!I785,"")</f>
        <v>Đỗ Thị Ngát</v>
      </c>
      <c r="C785" s="64">
        <f>IF(AND(TONGHOP!O785="KTHP",TONGHOP!P785="LT",TONGHOP!I785&lt;&gt;""),TONGHOP!R785,"")</f>
        <v>46</v>
      </c>
      <c r="D785" s="93" t="str">
        <f>IF(F785="","",SUBTOTAL(3,$F$2:$F785))</f>
        <v/>
      </c>
      <c r="E785" s="64" t="str">
        <f>IF(AND(TONGHOP!O785="KTHP",TONGHOP!P785="TL",TONGHOP!I785&lt;&gt;""),TONGHOP!I785,"")</f>
        <v/>
      </c>
      <c r="F785" s="64" t="str">
        <f>IF(AND(TONGHOP!O785="KTHP",TONGHOP!P785="TL",TONGHOP!I785&lt;&gt;""),TONGHOP!R785,"")</f>
        <v/>
      </c>
      <c r="G785" s="64" t="str">
        <f>IF(AND(TONGHOP!O785="KTHP",TONGHOP!P785="VĐ",TONGHOP!I785&lt;&gt;""),TONGHOP!I785,"")</f>
        <v/>
      </c>
      <c r="H785" s="64" t="str">
        <f>IF(AND(TONGHOP!O785="KTHP",TONGHOP!P785="VĐ",TONGHOP!I785&lt;&gt;""),TONGHOP!R785,"")</f>
        <v/>
      </c>
      <c r="I785" s="64" t="str">
        <f>IF(AND(TONGHOP!O785="KTHP",TONGHOP!P785="TH",TONGHOP!I785&lt;&gt;""),TONGHOP!I785,"")</f>
        <v/>
      </c>
      <c r="J785" s="64" t="str">
        <f>IF(AND(TONGHOP!O785="KTHP",TONGHOP!P785="TH",TONGHOP!I785&lt;&gt;""),TONGHOP!R785,"")</f>
        <v/>
      </c>
    </row>
    <row r="786" spans="1:10" hidden="1">
      <c r="A786" s="93">
        <f>IF(C786="","",SUBTOTAL(3,$C$2:$C786))</f>
        <v>0</v>
      </c>
      <c r="B786" s="64" t="str">
        <f>IF(AND(TONGHOP!O786="KTHP",TONGHOP!P786="LT",TONGHOP!I786&lt;&gt;""),TONGHOP!I786,"")</f>
        <v>Lê Thị Hồng Vân</v>
      </c>
      <c r="C786" s="64">
        <f>IF(AND(TONGHOP!O786="KTHP",TONGHOP!P786="LT",TONGHOP!I786&lt;&gt;""),TONGHOP!R786,"")</f>
        <v>43</v>
      </c>
      <c r="D786" s="93" t="str">
        <f>IF(F786="","",SUBTOTAL(3,$F$2:$F786))</f>
        <v/>
      </c>
      <c r="E786" s="64" t="str">
        <f>IF(AND(TONGHOP!O786="KTHP",TONGHOP!P786="TL",TONGHOP!I786&lt;&gt;""),TONGHOP!I786,"")</f>
        <v/>
      </c>
      <c r="F786" s="64" t="str">
        <f>IF(AND(TONGHOP!O786="KTHP",TONGHOP!P786="TL",TONGHOP!I786&lt;&gt;""),TONGHOP!R786,"")</f>
        <v/>
      </c>
      <c r="G786" s="64" t="str">
        <f>IF(AND(TONGHOP!O786="KTHP",TONGHOP!P786="VĐ",TONGHOP!I786&lt;&gt;""),TONGHOP!I786,"")</f>
        <v/>
      </c>
      <c r="H786" s="64" t="str">
        <f>IF(AND(TONGHOP!O786="KTHP",TONGHOP!P786="VĐ",TONGHOP!I786&lt;&gt;""),TONGHOP!R786,"")</f>
        <v/>
      </c>
      <c r="I786" s="64" t="str">
        <f>IF(AND(TONGHOP!O786="KTHP",TONGHOP!P786="TH",TONGHOP!I786&lt;&gt;""),TONGHOP!I786,"")</f>
        <v/>
      </c>
      <c r="J786" s="64" t="str">
        <f>IF(AND(TONGHOP!O786="KTHP",TONGHOP!P786="TH",TONGHOP!I786&lt;&gt;""),TONGHOP!R786,"")</f>
        <v/>
      </c>
    </row>
    <row r="787" spans="1:10" hidden="1">
      <c r="A787" s="93" t="str">
        <f>IF(C787="","",SUBTOTAL(3,$C$2:$C787))</f>
        <v/>
      </c>
      <c r="B787" s="64" t="str">
        <f>IF(AND(TONGHOP!O787="KTHP",TONGHOP!P787="LT",TONGHOP!I787&lt;&gt;""),TONGHOP!I787,"")</f>
        <v/>
      </c>
      <c r="C787" s="64" t="str">
        <f>IF(AND(TONGHOP!O787="KTHP",TONGHOP!P787="LT",TONGHOP!I787&lt;&gt;""),TONGHOP!R787,"")</f>
        <v/>
      </c>
      <c r="D787" s="93" t="str">
        <f>IF(F787="","",SUBTOTAL(3,$F$2:$F787))</f>
        <v/>
      </c>
      <c r="E787" s="64" t="str">
        <f>IF(AND(TONGHOP!O787="KTHP",TONGHOP!P787="TL",TONGHOP!I787&lt;&gt;""),TONGHOP!I787,"")</f>
        <v/>
      </c>
      <c r="F787" s="64" t="str">
        <f>IF(AND(TONGHOP!O787="KTHP",TONGHOP!P787="TL",TONGHOP!I787&lt;&gt;""),TONGHOP!R787,"")</f>
        <v/>
      </c>
      <c r="G787" s="64" t="str">
        <f>IF(AND(TONGHOP!O787="KTHP",TONGHOP!P787="VĐ",TONGHOP!I787&lt;&gt;""),TONGHOP!I787,"")</f>
        <v/>
      </c>
      <c r="H787" s="64" t="str">
        <f>IF(AND(TONGHOP!O787="KTHP",TONGHOP!P787="VĐ",TONGHOP!I787&lt;&gt;""),TONGHOP!R787,"")</f>
        <v/>
      </c>
      <c r="I787" s="64" t="str">
        <f>IF(AND(TONGHOP!O787="KTHP",TONGHOP!P787="TH",TONGHOP!I787&lt;&gt;""),TONGHOP!I787,"")</f>
        <v/>
      </c>
      <c r="J787" s="64" t="str">
        <f>IF(AND(TONGHOP!O787="KTHP",TONGHOP!P787="TH",TONGHOP!I787&lt;&gt;""),TONGHOP!R787,"")</f>
        <v/>
      </c>
    </row>
    <row r="788" spans="1:10" hidden="1">
      <c r="A788" s="93">
        <f>IF(C788="","",SUBTOTAL(3,$C$2:$C788))</f>
        <v>0</v>
      </c>
      <c r="B788" s="64" t="str">
        <f>IF(AND(TONGHOP!O788="KTHP",TONGHOP!P788="LT",TONGHOP!I788&lt;&gt;""),TONGHOP!I788,"")</f>
        <v>Lê Thị Hồng Vân</v>
      </c>
      <c r="C788" s="64">
        <f>IF(AND(TONGHOP!O788="KTHP",TONGHOP!P788="LT",TONGHOP!I788&lt;&gt;""),TONGHOP!R788,"")</f>
        <v>52</v>
      </c>
      <c r="D788" s="93" t="str">
        <f>IF(F788="","",SUBTOTAL(3,$F$2:$F788))</f>
        <v/>
      </c>
      <c r="E788" s="64" t="str">
        <f>IF(AND(TONGHOP!O788="KTHP",TONGHOP!P788="TL",TONGHOP!I788&lt;&gt;""),TONGHOP!I788,"")</f>
        <v/>
      </c>
      <c r="F788" s="64" t="str">
        <f>IF(AND(TONGHOP!O788="KTHP",TONGHOP!P788="TL",TONGHOP!I788&lt;&gt;""),TONGHOP!R788,"")</f>
        <v/>
      </c>
      <c r="G788" s="64" t="str">
        <f>IF(AND(TONGHOP!O788="KTHP",TONGHOP!P788="VĐ",TONGHOP!I788&lt;&gt;""),TONGHOP!I788,"")</f>
        <v/>
      </c>
      <c r="H788" s="64" t="str">
        <f>IF(AND(TONGHOP!O788="KTHP",TONGHOP!P788="VĐ",TONGHOP!I788&lt;&gt;""),TONGHOP!R788,"")</f>
        <v/>
      </c>
      <c r="I788" s="64" t="str">
        <f>IF(AND(TONGHOP!O788="KTHP",TONGHOP!P788="TH",TONGHOP!I788&lt;&gt;""),TONGHOP!I788,"")</f>
        <v/>
      </c>
      <c r="J788" s="64" t="str">
        <f>IF(AND(TONGHOP!O788="KTHP",TONGHOP!P788="TH",TONGHOP!I788&lt;&gt;""),TONGHOP!R788,"")</f>
        <v/>
      </c>
    </row>
    <row r="789" spans="1:10" hidden="1">
      <c r="A789" s="93" t="str">
        <f>IF(C789="","",SUBTOTAL(3,$C$2:$C789))</f>
        <v/>
      </c>
      <c r="B789" s="64" t="str">
        <f>IF(AND(TONGHOP!O789="KTHP",TONGHOP!P789="LT",TONGHOP!I789&lt;&gt;""),TONGHOP!I789,"")</f>
        <v/>
      </c>
      <c r="C789" s="64" t="str">
        <f>IF(AND(TONGHOP!O789="KTHP",TONGHOP!P789="LT",TONGHOP!I789&lt;&gt;""),TONGHOP!R789,"")</f>
        <v/>
      </c>
      <c r="D789" s="93" t="str">
        <f>IF(F789="","",SUBTOTAL(3,$F$2:$F789))</f>
        <v/>
      </c>
      <c r="E789" s="64" t="str">
        <f>IF(AND(TONGHOP!O789="KTHP",TONGHOP!P789="TL",TONGHOP!I789&lt;&gt;""),TONGHOP!I789,"")</f>
        <v/>
      </c>
      <c r="F789" s="64" t="str">
        <f>IF(AND(TONGHOP!O789="KTHP",TONGHOP!P789="TL",TONGHOP!I789&lt;&gt;""),TONGHOP!R789,"")</f>
        <v/>
      </c>
      <c r="G789" s="64" t="str">
        <f>IF(AND(TONGHOP!O789="KTHP",TONGHOP!P789="VĐ",TONGHOP!I789&lt;&gt;""),TONGHOP!I789,"")</f>
        <v/>
      </c>
      <c r="H789" s="64" t="str">
        <f>IF(AND(TONGHOP!O789="KTHP",TONGHOP!P789="VĐ",TONGHOP!I789&lt;&gt;""),TONGHOP!R789,"")</f>
        <v/>
      </c>
      <c r="I789" s="64" t="str">
        <f>IF(AND(TONGHOP!O789="KTHP",TONGHOP!P789="TH",TONGHOP!I789&lt;&gt;""),TONGHOP!I789,"")</f>
        <v/>
      </c>
      <c r="J789" s="64" t="str">
        <f>IF(AND(TONGHOP!O789="KTHP",TONGHOP!P789="TH",TONGHOP!I789&lt;&gt;""),TONGHOP!R789,"")</f>
        <v/>
      </c>
    </row>
    <row r="790" spans="1:10" hidden="1">
      <c r="A790" s="93">
        <f>IF(C790="","",SUBTOTAL(3,$C$2:$C790))</f>
        <v>0</v>
      </c>
      <c r="B790" s="64" t="str">
        <f>IF(AND(TONGHOP!O790="KTHP",TONGHOP!P790="LT",TONGHOP!I790&lt;&gt;""),TONGHOP!I790,"")</f>
        <v>Lê Thị Mai Hường</v>
      </c>
      <c r="C790" s="64">
        <f>IF(AND(TONGHOP!O790="KTHP",TONGHOP!P790="LT",TONGHOP!I790&lt;&gt;""),TONGHOP!R790,"")</f>
        <v>25</v>
      </c>
      <c r="D790" s="93" t="str">
        <f>IF(F790="","",SUBTOTAL(3,$F$2:$F790))</f>
        <v/>
      </c>
      <c r="E790" s="64" t="str">
        <f>IF(AND(TONGHOP!O790="KTHP",TONGHOP!P790="TL",TONGHOP!I790&lt;&gt;""),TONGHOP!I790,"")</f>
        <v/>
      </c>
      <c r="F790" s="64" t="str">
        <f>IF(AND(TONGHOP!O790="KTHP",TONGHOP!P790="TL",TONGHOP!I790&lt;&gt;""),TONGHOP!R790,"")</f>
        <v/>
      </c>
      <c r="G790" s="64" t="str">
        <f>IF(AND(TONGHOP!O790="KTHP",TONGHOP!P790="VĐ",TONGHOP!I790&lt;&gt;""),TONGHOP!I790,"")</f>
        <v/>
      </c>
      <c r="H790" s="64" t="str">
        <f>IF(AND(TONGHOP!O790="KTHP",TONGHOP!P790="VĐ",TONGHOP!I790&lt;&gt;""),TONGHOP!R790,"")</f>
        <v/>
      </c>
      <c r="I790" s="64" t="str">
        <f>IF(AND(TONGHOP!O790="KTHP",TONGHOP!P790="TH",TONGHOP!I790&lt;&gt;""),TONGHOP!I790,"")</f>
        <v/>
      </c>
      <c r="J790" s="64" t="str">
        <f>IF(AND(TONGHOP!O790="KTHP",TONGHOP!P790="TH",TONGHOP!I790&lt;&gt;""),TONGHOP!R790,"")</f>
        <v/>
      </c>
    </row>
    <row r="791" spans="1:10" hidden="1">
      <c r="A791" s="93" t="str">
        <f>IF(C791="","",SUBTOTAL(3,$C$2:$C791))</f>
        <v/>
      </c>
      <c r="B791" s="64" t="str">
        <f>IF(AND(TONGHOP!O791="KTHP",TONGHOP!P791="LT",TONGHOP!I791&lt;&gt;""),TONGHOP!I791,"")</f>
        <v/>
      </c>
      <c r="C791" s="64" t="str">
        <f>IF(AND(TONGHOP!O791="KTHP",TONGHOP!P791="LT",TONGHOP!I791&lt;&gt;""),TONGHOP!R791,"")</f>
        <v/>
      </c>
      <c r="D791" s="93" t="str">
        <f>IF(F791="","",SUBTOTAL(3,$F$2:$F791))</f>
        <v/>
      </c>
      <c r="E791" s="64" t="str">
        <f>IF(AND(TONGHOP!O791="KTHP",TONGHOP!P791="TL",TONGHOP!I791&lt;&gt;""),TONGHOP!I791,"")</f>
        <v/>
      </c>
      <c r="F791" s="64" t="str">
        <f>IF(AND(TONGHOP!O791="KTHP",TONGHOP!P791="TL",TONGHOP!I791&lt;&gt;""),TONGHOP!R791,"")</f>
        <v/>
      </c>
      <c r="G791" s="64" t="str">
        <f>IF(AND(TONGHOP!O791="KTHP",TONGHOP!P791="VĐ",TONGHOP!I791&lt;&gt;""),TONGHOP!I791,"")</f>
        <v/>
      </c>
      <c r="H791" s="64" t="str">
        <f>IF(AND(TONGHOP!O791="KTHP",TONGHOP!P791="VĐ",TONGHOP!I791&lt;&gt;""),TONGHOP!R791,"")</f>
        <v/>
      </c>
      <c r="I791" s="64" t="str">
        <f>IF(AND(TONGHOP!O791="KTHP",TONGHOP!P791="TH",TONGHOP!I791&lt;&gt;""),TONGHOP!I791,"")</f>
        <v/>
      </c>
      <c r="J791" s="64" t="str">
        <f>IF(AND(TONGHOP!O791="KTHP",TONGHOP!P791="TH",TONGHOP!I791&lt;&gt;""),TONGHOP!R791,"")</f>
        <v/>
      </c>
    </row>
    <row r="792" spans="1:10" hidden="1">
      <c r="A792" s="93">
        <f>IF(C792="","",SUBTOTAL(3,$C$2:$C792))</f>
        <v>0</v>
      </c>
      <c r="B792" s="64" t="str">
        <f>IF(AND(TONGHOP!O792="KTHP",TONGHOP!P792="LT",TONGHOP!I792&lt;&gt;""),TONGHOP!I792,"")</f>
        <v>Lê Thị Mai Hường</v>
      </c>
      <c r="C792" s="64">
        <f>IF(AND(TONGHOP!O792="KTHP",TONGHOP!P792="LT",TONGHOP!I792&lt;&gt;""),TONGHOP!R792,"")</f>
        <v>32</v>
      </c>
      <c r="D792" s="93" t="str">
        <f>IF(F792="","",SUBTOTAL(3,$F$2:$F792))</f>
        <v/>
      </c>
      <c r="E792" s="64" t="str">
        <f>IF(AND(TONGHOP!O792="KTHP",TONGHOP!P792="TL",TONGHOP!I792&lt;&gt;""),TONGHOP!I792,"")</f>
        <v/>
      </c>
      <c r="F792" s="64" t="str">
        <f>IF(AND(TONGHOP!O792="KTHP",TONGHOP!P792="TL",TONGHOP!I792&lt;&gt;""),TONGHOP!R792,"")</f>
        <v/>
      </c>
      <c r="G792" s="64" t="str">
        <f>IF(AND(TONGHOP!O792="KTHP",TONGHOP!P792="VĐ",TONGHOP!I792&lt;&gt;""),TONGHOP!I792,"")</f>
        <v/>
      </c>
      <c r="H792" s="64" t="str">
        <f>IF(AND(TONGHOP!O792="KTHP",TONGHOP!P792="VĐ",TONGHOP!I792&lt;&gt;""),TONGHOP!R792,"")</f>
        <v/>
      </c>
      <c r="I792" s="64" t="str">
        <f>IF(AND(TONGHOP!O792="KTHP",TONGHOP!P792="TH",TONGHOP!I792&lt;&gt;""),TONGHOP!I792,"")</f>
        <v/>
      </c>
      <c r="J792" s="64" t="str">
        <f>IF(AND(TONGHOP!O792="KTHP",TONGHOP!P792="TH",TONGHOP!I792&lt;&gt;""),TONGHOP!R792,"")</f>
        <v/>
      </c>
    </row>
    <row r="793" spans="1:10" hidden="1">
      <c r="A793" s="93" t="str">
        <f>IF(C793="","",SUBTOTAL(3,$C$2:$C793))</f>
        <v/>
      </c>
      <c r="B793" s="64" t="str">
        <f>IF(AND(TONGHOP!O793="KTHP",TONGHOP!P793="LT",TONGHOP!I793&lt;&gt;""),TONGHOP!I793,"")</f>
        <v/>
      </c>
      <c r="C793" s="64" t="str">
        <f>IF(AND(TONGHOP!O793="KTHP",TONGHOP!P793="LT",TONGHOP!I793&lt;&gt;""),TONGHOP!R793,"")</f>
        <v/>
      </c>
      <c r="D793" s="93" t="str">
        <f>IF(F793="","",SUBTOTAL(3,$F$2:$F793))</f>
        <v/>
      </c>
      <c r="E793" s="64" t="str">
        <f>IF(AND(TONGHOP!O793="KTHP",TONGHOP!P793="TL",TONGHOP!I793&lt;&gt;""),TONGHOP!I793,"")</f>
        <v/>
      </c>
      <c r="F793" s="64" t="str">
        <f>IF(AND(TONGHOP!O793="KTHP",TONGHOP!P793="TL",TONGHOP!I793&lt;&gt;""),TONGHOP!R793,"")</f>
        <v/>
      </c>
      <c r="G793" s="64" t="str">
        <f>IF(AND(TONGHOP!O793="KTHP",TONGHOP!P793="VĐ",TONGHOP!I793&lt;&gt;""),TONGHOP!I793,"")</f>
        <v/>
      </c>
      <c r="H793" s="64" t="str">
        <f>IF(AND(TONGHOP!O793="KTHP",TONGHOP!P793="VĐ",TONGHOP!I793&lt;&gt;""),TONGHOP!R793,"")</f>
        <v/>
      </c>
      <c r="I793" s="64" t="str">
        <f>IF(AND(TONGHOP!O793="KTHP",TONGHOP!P793="TH",TONGHOP!I793&lt;&gt;""),TONGHOP!I793,"")</f>
        <v/>
      </c>
      <c r="J793" s="64" t="str">
        <f>IF(AND(TONGHOP!O793="KTHP",TONGHOP!P793="TH",TONGHOP!I793&lt;&gt;""),TONGHOP!R793,"")</f>
        <v/>
      </c>
    </row>
    <row r="794" spans="1:10" hidden="1">
      <c r="A794" s="93">
        <f>IF(C794="","",SUBTOTAL(3,$C$2:$C794))</f>
        <v>0</v>
      </c>
      <c r="B794" s="64" t="str">
        <f>IF(AND(TONGHOP!O794="KTHP",TONGHOP!P794="LT",TONGHOP!I794&lt;&gt;""),TONGHOP!I794,"")</f>
        <v>Lê Thị Mai Hường</v>
      </c>
      <c r="C794" s="64">
        <f>IF(AND(TONGHOP!O794="KTHP",TONGHOP!P794="LT",TONGHOP!I794&lt;&gt;""),TONGHOP!R794,"")</f>
        <v>23</v>
      </c>
      <c r="D794" s="93" t="str">
        <f>IF(F794="","",SUBTOTAL(3,$F$2:$F794))</f>
        <v/>
      </c>
      <c r="E794" s="64" t="str">
        <f>IF(AND(TONGHOP!O794="KTHP",TONGHOP!P794="TL",TONGHOP!I794&lt;&gt;""),TONGHOP!I794,"")</f>
        <v/>
      </c>
      <c r="F794" s="64" t="str">
        <f>IF(AND(TONGHOP!O794="KTHP",TONGHOP!P794="TL",TONGHOP!I794&lt;&gt;""),TONGHOP!R794,"")</f>
        <v/>
      </c>
      <c r="G794" s="64" t="str">
        <f>IF(AND(TONGHOP!O794="KTHP",TONGHOP!P794="VĐ",TONGHOP!I794&lt;&gt;""),TONGHOP!I794,"")</f>
        <v/>
      </c>
      <c r="H794" s="64" t="str">
        <f>IF(AND(TONGHOP!O794="KTHP",TONGHOP!P794="VĐ",TONGHOP!I794&lt;&gt;""),TONGHOP!R794,"")</f>
        <v/>
      </c>
      <c r="I794" s="64" t="str">
        <f>IF(AND(TONGHOP!O794="KTHP",TONGHOP!P794="TH",TONGHOP!I794&lt;&gt;""),TONGHOP!I794,"")</f>
        <v/>
      </c>
      <c r="J794" s="64" t="str">
        <f>IF(AND(TONGHOP!O794="KTHP",TONGHOP!P794="TH",TONGHOP!I794&lt;&gt;""),TONGHOP!R794,"")</f>
        <v/>
      </c>
    </row>
    <row r="795" spans="1:10" hidden="1">
      <c r="A795" s="93" t="str">
        <f>IF(C795="","",SUBTOTAL(3,$C$2:$C795))</f>
        <v/>
      </c>
      <c r="B795" s="64" t="str">
        <f>IF(AND(TONGHOP!O795="KTHP",TONGHOP!P795="LT",TONGHOP!I795&lt;&gt;""),TONGHOP!I795,"")</f>
        <v/>
      </c>
      <c r="C795" s="64" t="str">
        <f>IF(AND(TONGHOP!O795="KTHP",TONGHOP!P795="LT",TONGHOP!I795&lt;&gt;""),TONGHOP!R795,"")</f>
        <v/>
      </c>
      <c r="D795" s="93" t="str">
        <f>IF(F795="","",SUBTOTAL(3,$F$2:$F795))</f>
        <v/>
      </c>
      <c r="E795" s="64" t="str">
        <f>IF(AND(TONGHOP!O795="KTHP",TONGHOP!P795="TL",TONGHOP!I795&lt;&gt;""),TONGHOP!I795,"")</f>
        <v/>
      </c>
      <c r="F795" s="64" t="str">
        <f>IF(AND(TONGHOP!O795="KTHP",TONGHOP!P795="TL",TONGHOP!I795&lt;&gt;""),TONGHOP!R795,"")</f>
        <v/>
      </c>
      <c r="G795" s="64" t="str">
        <f>IF(AND(TONGHOP!O795="KTHP",TONGHOP!P795="VĐ",TONGHOP!I795&lt;&gt;""),TONGHOP!I795,"")</f>
        <v/>
      </c>
      <c r="H795" s="64" t="str">
        <f>IF(AND(TONGHOP!O795="KTHP",TONGHOP!P795="VĐ",TONGHOP!I795&lt;&gt;""),TONGHOP!R795,"")</f>
        <v/>
      </c>
      <c r="I795" s="64" t="str">
        <f>IF(AND(TONGHOP!O795="KTHP",TONGHOP!P795="TH",TONGHOP!I795&lt;&gt;""),TONGHOP!I795,"")</f>
        <v/>
      </c>
      <c r="J795" s="64" t="str">
        <f>IF(AND(TONGHOP!O795="KTHP",TONGHOP!P795="TH",TONGHOP!I795&lt;&gt;""),TONGHOP!R795,"")</f>
        <v/>
      </c>
    </row>
    <row r="796" spans="1:10" hidden="1">
      <c r="A796" s="93">
        <f>IF(C796="","",SUBTOTAL(3,$C$2:$C796))</f>
        <v>0</v>
      </c>
      <c r="B796" s="64" t="str">
        <f>IF(AND(TONGHOP!O796="KTHP",TONGHOP!P796="LT",TONGHOP!I796&lt;&gt;""),TONGHOP!I796,"")</f>
        <v>Lê Thị Mai Hường</v>
      </c>
      <c r="C796" s="64">
        <f>IF(AND(TONGHOP!O796="KTHP",TONGHOP!P796="LT",TONGHOP!I796&lt;&gt;""),TONGHOP!R796,"")</f>
        <v>29</v>
      </c>
      <c r="D796" s="93" t="str">
        <f>IF(F796="","",SUBTOTAL(3,$F$2:$F796))</f>
        <v/>
      </c>
      <c r="E796" s="64" t="str">
        <f>IF(AND(TONGHOP!O796="KTHP",TONGHOP!P796="TL",TONGHOP!I796&lt;&gt;""),TONGHOP!I796,"")</f>
        <v/>
      </c>
      <c r="F796" s="64" t="str">
        <f>IF(AND(TONGHOP!O796="KTHP",TONGHOP!P796="TL",TONGHOP!I796&lt;&gt;""),TONGHOP!R796,"")</f>
        <v/>
      </c>
      <c r="G796" s="64" t="str">
        <f>IF(AND(TONGHOP!O796="KTHP",TONGHOP!P796="VĐ",TONGHOP!I796&lt;&gt;""),TONGHOP!I796,"")</f>
        <v/>
      </c>
      <c r="H796" s="64" t="str">
        <f>IF(AND(TONGHOP!O796="KTHP",TONGHOP!P796="VĐ",TONGHOP!I796&lt;&gt;""),TONGHOP!R796,"")</f>
        <v/>
      </c>
      <c r="I796" s="64" t="str">
        <f>IF(AND(TONGHOP!O796="KTHP",TONGHOP!P796="TH",TONGHOP!I796&lt;&gt;""),TONGHOP!I796,"")</f>
        <v/>
      </c>
      <c r="J796" s="64" t="str">
        <f>IF(AND(TONGHOP!O796="KTHP",TONGHOP!P796="TH",TONGHOP!I796&lt;&gt;""),TONGHOP!R796,"")</f>
        <v/>
      </c>
    </row>
    <row r="797" spans="1:10" hidden="1">
      <c r="A797" s="93">
        <f>IF(C797="","",SUBTOTAL(3,$C$2:$C797))</f>
        <v>0</v>
      </c>
      <c r="B797" s="64" t="str">
        <f>IF(AND(TONGHOP!O797="KTHP",TONGHOP!P797="LT",TONGHOP!I797&lt;&gt;""),TONGHOP!I797,"")</f>
        <v>Lê Thị Mai Hường</v>
      </c>
      <c r="C797" s="64">
        <f>IF(AND(TONGHOP!O797="KTHP",TONGHOP!P797="LT",TONGHOP!I797&lt;&gt;""),TONGHOP!R797,"")</f>
        <v>33</v>
      </c>
      <c r="D797" s="93" t="str">
        <f>IF(F797="","",SUBTOTAL(3,$F$2:$F797))</f>
        <v/>
      </c>
      <c r="E797" s="64" t="str">
        <f>IF(AND(TONGHOP!O797="KTHP",TONGHOP!P797="TL",TONGHOP!I797&lt;&gt;""),TONGHOP!I797,"")</f>
        <v/>
      </c>
      <c r="F797" s="64" t="str">
        <f>IF(AND(TONGHOP!O797="KTHP",TONGHOP!P797="TL",TONGHOP!I797&lt;&gt;""),TONGHOP!R797,"")</f>
        <v/>
      </c>
      <c r="G797" s="64" t="str">
        <f>IF(AND(TONGHOP!O797="KTHP",TONGHOP!P797="VĐ",TONGHOP!I797&lt;&gt;""),TONGHOP!I797,"")</f>
        <v/>
      </c>
      <c r="H797" s="64" t="str">
        <f>IF(AND(TONGHOP!O797="KTHP",TONGHOP!P797="VĐ",TONGHOP!I797&lt;&gt;""),TONGHOP!R797,"")</f>
        <v/>
      </c>
      <c r="I797" s="64" t="str">
        <f>IF(AND(TONGHOP!O797="KTHP",TONGHOP!P797="TH",TONGHOP!I797&lt;&gt;""),TONGHOP!I797,"")</f>
        <v/>
      </c>
      <c r="J797" s="64" t="str">
        <f>IF(AND(TONGHOP!O797="KTHP",TONGHOP!P797="TH",TONGHOP!I797&lt;&gt;""),TONGHOP!R797,"")</f>
        <v/>
      </c>
    </row>
    <row r="798" spans="1:10" hidden="1">
      <c r="A798" s="93">
        <f>IF(C798="","",SUBTOTAL(3,$C$2:$C798))</f>
        <v>0</v>
      </c>
      <c r="B798" s="64" t="str">
        <f>IF(AND(TONGHOP!O798="KTHP",TONGHOP!P798="LT",TONGHOP!I798&lt;&gt;""),TONGHOP!I798,"")</f>
        <v>Lê Thị Hồng Vân</v>
      </c>
      <c r="C798" s="64">
        <f>IF(AND(TONGHOP!O798="KTHP",TONGHOP!P798="LT",TONGHOP!I798&lt;&gt;""),TONGHOP!R798,"")</f>
        <v>35</v>
      </c>
      <c r="D798" s="93" t="str">
        <f>IF(F798="","",SUBTOTAL(3,$F$2:$F798))</f>
        <v/>
      </c>
      <c r="E798" s="64" t="str">
        <f>IF(AND(TONGHOP!O798="KTHP",TONGHOP!P798="TL",TONGHOP!I798&lt;&gt;""),TONGHOP!I798,"")</f>
        <v/>
      </c>
      <c r="F798" s="64" t="str">
        <f>IF(AND(TONGHOP!O798="KTHP",TONGHOP!P798="TL",TONGHOP!I798&lt;&gt;""),TONGHOP!R798,"")</f>
        <v/>
      </c>
      <c r="G798" s="64" t="str">
        <f>IF(AND(TONGHOP!O798="KTHP",TONGHOP!P798="VĐ",TONGHOP!I798&lt;&gt;""),TONGHOP!I798,"")</f>
        <v/>
      </c>
      <c r="H798" s="64" t="str">
        <f>IF(AND(TONGHOP!O798="KTHP",TONGHOP!P798="VĐ",TONGHOP!I798&lt;&gt;""),TONGHOP!R798,"")</f>
        <v/>
      </c>
      <c r="I798" s="64" t="str">
        <f>IF(AND(TONGHOP!O798="KTHP",TONGHOP!P798="TH",TONGHOP!I798&lt;&gt;""),TONGHOP!I798,"")</f>
        <v/>
      </c>
      <c r="J798" s="64" t="str">
        <f>IF(AND(TONGHOP!O798="KTHP",TONGHOP!P798="TH",TONGHOP!I798&lt;&gt;""),TONGHOP!R798,"")</f>
        <v/>
      </c>
    </row>
    <row r="799" spans="1:10" hidden="1">
      <c r="A799" s="93">
        <f>IF(C799="","",SUBTOTAL(3,$C$2:$C799))</f>
        <v>0</v>
      </c>
      <c r="B799" s="64" t="str">
        <f>IF(AND(TONGHOP!O799="KTHP",TONGHOP!P799="LT",TONGHOP!I799&lt;&gt;""),TONGHOP!I799,"")</f>
        <v>Lê Thị Hồng Vân</v>
      </c>
      <c r="C799" s="64">
        <f>IF(AND(TONGHOP!O799="KTHP",TONGHOP!P799="LT",TONGHOP!I799&lt;&gt;""),TONGHOP!R799,"")</f>
        <v>13</v>
      </c>
      <c r="D799" s="93" t="str">
        <f>IF(F799="","",SUBTOTAL(3,$F$2:$F799))</f>
        <v/>
      </c>
      <c r="E799" s="64" t="str">
        <f>IF(AND(TONGHOP!O799="KTHP",TONGHOP!P799="TL",TONGHOP!I799&lt;&gt;""),TONGHOP!I799,"")</f>
        <v/>
      </c>
      <c r="F799" s="64" t="str">
        <f>IF(AND(TONGHOP!O799="KTHP",TONGHOP!P799="TL",TONGHOP!I799&lt;&gt;""),TONGHOP!R799,"")</f>
        <v/>
      </c>
      <c r="G799" s="64" t="str">
        <f>IF(AND(TONGHOP!O799="KTHP",TONGHOP!P799="VĐ",TONGHOP!I799&lt;&gt;""),TONGHOP!I799,"")</f>
        <v/>
      </c>
      <c r="H799" s="64" t="str">
        <f>IF(AND(TONGHOP!O799="KTHP",TONGHOP!P799="VĐ",TONGHOP!I799&lt;&gt;""),TONGHOP!R799,"")</f>
        <v/>
      </c>
      <c r="I799" s="64" t="str">
        <f>IF(AND(TONGHOP!O799="KTHP",TONGHOP!P799="TH",TONGHOP!I799&lt;&gt;""),TONGHOP!I799,"")</f>
        <v/>
      </c>
      <c r="J799" s="64" t="str">
        <f>IF(AND(TONGHOP!O799="KTHP",TONGHOP!P799="TH",TONGHOP!I799&lt;&gt;""),TONGHOP!R799,"")</f>
        <v/>
      </c>
    </row>
    <row r="800" spans="1:10" hidden="1">
      <c r="A800" s="93">
        <f>IF(C800="","",SUBTOTAL(3,$C$2:$C800))</f>
        <v>0</v>
      </c>
      <c r="B800" s="64" t="str">
        <f>IF(AND(TONGHOP!O800="KTHP",TONGHOP!P800="LT",TONGHOP!I800&lt;&gt;""),TONGHOP!I800,"")</f>
        <v>Phan Thị Thùy Trang</v>
      </c>
      <c r="C800" s="64">
        <f>IF(AND(TONGHOP!O800="KTHP",TONGHOP!P800="LT",TONGHOP!I800&lt;&gt;""),TONGHOP!R800,"")</f>
        <v>17</v>
      </c>
      <c r="D800" s="93" t="str">
        <f>IF(F800="","",SUBTOTAL(3,$F$2:$F800))</f>
        <v/>
      </c>
      <c r="E800" s="64" t="str">
        <f>IF(AND(TONGHOP!O800="KTHP",TONGHOP!P800="TL",TONGHOP!I800&lt;&gt;""),TONGHOP!I800,"")</f>
        <v/>
      </c>
      <c r="F800" s="64" t="str">
        <f>IF(AND(TONGHOP!O800="KTHP",TONGHOP!P800="TL",TONGHOP!I800&lt;&gt;""),TONGHOP!R800,"")</f>
        <v/>
      </c>
      <c r="G800" s="64" t="str">
        <f>IF(AND(TONGHOP!O800="KTHP",TONGHOP!P800="VĐ",TONGHOP!I800&lt;&gt;""),TONGHOP!I800,"")</f>
        <v/>
      </c>
      <c r="H800" s="64" t="str">
        <f>IF(AND(TONGHOP!O800="KTHP",TONGHOP!P800="VĐ",TONGHOP!I800&lt;&gt;""),TONGHOP!R800,"")</f>
        <v/>
      </c>
      <c r="I800" s="64" t="str">
        <f>IF(AND(TONGHOP!O800="KTHP",TONGHOP!P800="TH",TONGHOP!I800&lt;&gt;""),TONGHOP!I800,"")</f>
        <v/>
      </c>
      <c r="J800" s="64" t="str">
        <f>IF(AND(TONGHOP!O800="KTHP",TONGHOP!P800="TH",TONGHOP!I800&lt;&gt;""),TONGHOP!R800,"")</f>
        <v/>
      </c>
    </row>
    <row r="801" spans="1:10" hidden="1">
      <c r="A801" s="93">
        <f>IF(C801="","",SUBTOTAL(3,$C$2:$C801))</f>
        <v>0</v>
      </c>
      <c r="B801" s="64" t="str">
        <f>IF(AND(TONGHOP!O801="KTHP",TONGHOP!P801="LT",TONGHOP!I801&lt;&gt;""),TONGHOP!I801,"")</f>
        <v>Phan Thị Thùy Trang</v>
      </c>
      <c r="C801" s="64">
        <f>IF(AND(TONGHOP!O801="KTHP",TONGHOP!P801="LT",TONGHOP!I801&lt;&gt;""),TONGHOP!R801,"")</f>
        <v>17</v>
      </c>
      <c r="D801" s="93" t="str">
        <f>IF(F801="","",SUBTOTAL(3,$F$2:$F801))</f>
        <v/>
      </c>
      <c r="E801" s="64" t="str">
        <f>IF(AND(TONGHOP!O801="KTHP",TONGHOP!P801="TL",TONGHOP!I801&lt;&gt;""),TONGHOP!I801,"")</f>
        <v/>
      </c>
      <c r="F801" s="64" t="str">
        <f>IF(AND(TONGHOP!O801="KTHP",TONGHOP!P801="TL",TONGHOP!I801&lt;&gt;""),TONGHOP!R801,"")</f>
        <v/>
      </c>
      <c r="G801" s="64" t="str">
        <f>IF(AND(TONGHOP!O801="KTHP",TONGHOP!P801="VĐ",TONGHOP!I801&lt;&gt;""),TONGHOP!I801,"")</f>
        <v/>
      </c>
      <c r="H801" s="64" t="str">
        <f>IF(AND(TONGHOP!O801="KTHP",TONGHOP!P801="VĐ",TONGHOP!I801&lt;&gt;""),TONGHOP!R801,"")</f>
        <v/>
      </c>
      <c r="I801" s="64" t="str">
        <f>IF(AND(TONGHOP!O801="KTHP",TONGHOP!P801="TH",TONGHOP!I801&lt;&gt;""),TONGHOP!I801,"")</f>
        <v/>
      </c>
      <c r="J801" s="64" t="str">
        <f>IF(AND(TONGHOP!O801="KTHP",TONGHOP!P801="TH",TONGHOP!I801&lt;&gt;""),TONGHOP!R801,"")</f>
        <v/>
      </c>
    </row>
    <row r="802" spans="1:10" hidden="1">
      <c r="A802" s="93">
        <f>IF(C802="","",SUBTOTAL(3,$C$2:$C802))</f>
        <v>0</v>
      </c>
      <c r="B802" s="64" t="str">
        <f>IF(AND(TONGHOP!O802="KTHP",TONGHOP!P802="LT",TONGHOP!I802&lt;&gt;""),TONGHOP!I802,"")</f>
        <v>Giang Phi Hùng</v>
      </c>
      <c r="C802" s="64">
        <f>IF(AND(TONGHOP!O802="KTHP",TONGHOP!P802="LT",TONGHOP!I802&lt;&gt;""),TONGHOP!R802,"")</f>
        <v>58</v>
      </c>
      <c r="D802" s="93" t="str">
        <f>IF(F802="","",SUBTOTAL(3,$F$2:$F802))</f>
        <v/>
      </c>
      <c r="E802" s="64" t="str">
        <f>IF(AND(TONGHOP!O802="KTHP",TONGHOP!P802="TL",TONGHOP!I802&lt;&gt;""),TONGHOP!I802,"")</f>
        <v/>
      </c>
      <c r="F802" s="64" t="str">
        <f>IF(AND(TONGHOP!O802="KTHP",TONGHOP!P802="TL",TONGHOP!I802&lt;&gt;""),TONGHOP!R802,"")</f>
        <v/>
      </c>
      <c r="G802" s="64" t="str">
        <f>IF(AND(TONGHOP!O802="KTHP",TONGHOP!P802="VĐ",TONGHOP!I802&lt;&gt;""),TONGHOP!I802,"")</f>
        <v/>
      </c>
      <c r="H802" s="64" t="str">
        <f>IF(AND(TONGHOP!O802="KTHP",TONGHOP!P802="VĐ",TONGHOP!I802&lt;&gt;""),TONGHOP!R802,"")</f>
        <v/>
      </c>
      <c r="I802" s="64" t="str">
        <f>IF(AND(TONGHOP!O802="KTHP",TONGHOP!P802="TH",TONGHOP!I802&lt;&gt;""),TONGHOP!I802,"")</f>
        <v/>
      </c>
      <c r="J802" s="64" t="str">
        <f>IF(AND(TONGHOP!O802="KTHP",TONGHOP!P802="TH",TONGHOP!I802&lt;&gt;""),TONGHOP!R802,"")</f>
        <v/>
      </c>
    </row>
    <row r="803" spans="1:10" hidden="1">
      <c r="A803" s="93">
        <f>IF(C803="","",SUBTOTAL(3,$C$2:$C803))</f>
        <v>0</v>
      </c>
      <c r="B803" s="64" t="str">
        <f>IF(AND(TONGHOP!O803="KTHP",TONGHOP!P803="LT",TONGHOP!I803&lt;&gt;""),TONGHOP!I803,"")</f>
        <v>Nguyễn Thị Dinh</v>
      </c>
      <c r="C803" s="64">
        <f>IF(AND(TONGHOP!O803="KTHP",TONGHOP!P803="LT",TONGHOP!I803&lt;&gt;""),TONGHOP!R803,"")</f>
        <v>38</v>
      </c>
      <c r="D803" s="93" t="str">
        <f>IF(F803="","",SUBTOTAL(3,$F$2:$F803))</f>
        <v/>
      </c>
      <c r="E803" s="64" t="str">
        <f>IF(AND(TONGHOP!O803="KTHP",TONGHOP!P803="TL",TONGHOP!I803&lt;&gt;""),TONGHOP!I803,"")</f>
        <v/>
      </c>
      <c r="F803" s="64" t="str">
        <f>IF(AND(TONGHOP!O803="KTHP",TONGHOP!P803="TL",TONGHOP!I803&lt;&gt;""),TONGHOP!R803,"")</f>
        <v/>
      </c>
      <c r="G803" s="64" t="str">
        <f>IF(AND(TONGHOP!O803="KTHP",TONGHOP!P803="VĐ",TONGHOP!I803&lt;&gt;""),TONGHOP!I803,"")</f>
        <v/>
      </c>
      <c r="H803" s="64" t="str">
        <f>IF(AND(TONGHOP!O803="KTHP",TONGHOP!P803="VĐ",TONGHOP!I803&lt;&gt;""),TONGHOP!R803,"")</f>
        <v/>
      </c>
      <c r="I803" s="64" t="str">
        <f>IF(AND(TONGHOP!O803="KTHP",TONGHOP!P803="TH",TONGHOP!I803&lt;&gt;""),TONGHOP!I803,"")</f>
        <v/>
      </c>
      <c r="J803" s="64" t="str">
        <f>IF(AND(TONGHOP!O803="KTHP",TONGHOP!P803="TH",TONGHOP!I803&lt;&gt;""),TONGHOP!R803,"")</f>
        <v/>
      </c>
    </row>
    <row r="804" spans="1:10" hidden="1">
      <c r="A804" s="93">
        <f>IF(C804="","",SUBTOTAL(3,$C$2:$C804))</f>
        <v>0</v>
      </c>
      <c r="B804" s="64" t="str">
        <f>IF(AND(TONGHOP!O804="KTHP",TONGHOP!P804="LT",TONGHOP!I804&lt;&gt;""),TONGHOP!I804,"")</f>
        <v>Lê Thị Hồng Vân</v>
      </c>
      <c r="C804" s="64">
        <f>IF(AND(TONGHOP!O804="KTHP",TONGHOP!P804="LT",TONGHOP!I804&lt;&gt;""),TONGHOP!R804,"")</f>
        <v>58</v>
      </c>
      <c r="D804" s="93" t="str">
        <f>IF(F804="","",SUBTOTAL(3,$F$2:$F804))</f>
        <v/>
      </c>
      <c r="E804" s="64" t="str">
        <f>IF(AND(TONGHOP!O804="KTHP",TONGHOP!P804="TL",TONGHOP!I804&lt;&gt;""),TONGHOP!I804,"")</f>
        <v/>
      </c>
      <c r="F804" s="64" t="str">
        <f>IF(AND(TONGHOP!O804="KTHP",TONGHOP!P804="TL",TONGHOP!I804&lt;&gt;""),TONGHOP!R804,"")</f>
        <v/>
      </c>
      <c r="G804" s="64" t="str">
        <f>IF(AND(TONGHOP!O804="KTHP",TONGHOP!P804="VĐ",TONGHOP!I804&lt;&gt;""),TONGHOP!I804,"")</f>
        <v/>
      </c>
      <c r="H804" s="64" t="str">
        <f>IF(AND(TONGHOP!O804="KTHP",TONGHOP!P804="VĐ",TONGHOP!I804&lt;&gt;""),TONGHOP!R804,"")</f>
        <v/>
      </c>
      <c r="I804" s="64" t="str">
        <f>IF(AND(TONGHOP!O804="KTHP",TONGHOP!P804="TH",TONGHOP!I804&lt;&gt;""),TONGHOP!I804,"")</f>
        <v/>
      </c>
      <c r="J804" s="64" t="str">
        <f>IF(AND(TONGHOP!O804="KTHP",TONGHOP!P804="TH",TONGHOP!I804&lt;&gt;""),TONGHOP!R804,"")</f>
        <v/>
      </c>
    </row>
    <row r="805" spans="1:10" hidden="1">
      <c r="A805" s="93">
        <f>IF(C805="","",SUBTOTAL(3,$C$2:$C805))</f>
        <v>0</v>
      </c>
      <c r="B805" s="64" t="str">
        <f>IF(AND(TONGHOP!O805="KTHP",TONGHOP!P805="LT",TONGHOP!I805&lt;&gt;""),TONGHOP!I805,"")</f>
        <v>Phan Thị Thùy Trang</v>
      </c>
      <c r="C805" s="64">
        <f>IF(AND(TONGHOP!O805="KTHP",TONGHOP!P805="LT",TONGHOP!I805&lt;&gt;""),TONGHOP!R805,"")</f>
        <v>43</v>
      </c>
      <c r="D805" s="93" t="str">
        <f>IF(F805="","",SUBTOTAL(3,$F$2:$F805))</f>
        <v/>
      </c>
      <c r="E805" s="64" t="str">
        <f>IF(AND(TONGHOP!O805="KTHP",TONGHOP!P805="TL",TONGHOP!I805&lt;&gt;""),TONGHOP!I805,"")</f>
        <v/>
      </c>
      <c r="F805" s="64" t="str">
        <f>IF(AND(TONGHOP!O805="KTHP",TONGHOP!P805="TL",TONGHOP!I805&lt;&gt;""),TONGHOP!R805,"")</f>
        <v/>
      </c>
      <c r="G805" s="64" t="str">
        <f>IF(AND(TONGHOP!O805="KTHP",TONGHOP!P805="VĐ",TONGHOP!I805&lt;&gt;""),TONGHOP!I805,"")</f>
        <v/>
      </c>
      <c r="H805" s="64" t="str">
        <f>IF(AND(TONGHOP!O805="KTHP",TONGHOP!P805="VĐ",TONGHOP!I805&lt;&gt;""),TONGHOP!R805,"")</f>
        <v/>
      </c>
      <c r="I805" s="64" t="str">
        <f>IF(AND(TONGHOP!O805="KTHP",TONGHOP!P805="TH",TONGHOP!I805&lt;&gt;""),TONGHOP!I805,"")</f>
        <v/>
      </c>
      <c r="J805" s="64" t="str">
        <f>IF(AND(TONGHOP!O805="KTHP",TONGHOP!P805="TH",TONGHOP!I805&lt;&gt;""),TONGHOP!R805,"")</f>
        <v/>
      </c>
    </row>
    <row r="806" spans="1:10" hidden="1">
      <c r="A806" s="93">
        <f>IF(C806="","",SUBTOTAL(3,$C$2:$C806))</f>
        <v>0</v>
      </c>
      <c r="B806" s="64" t="str">
        <f>IF(AND(TONGHOP!O806="KTHP",TONGHOP!P806="LT",TONGHOP!I806&lt;&gt;""),TONGHOP!I806,"")</f>
        <v>Nguyễn Thị Dinh</v>
      </c>
      <c r="C806" s="64">
        <f>IF(AND(TONGHOP!O806="KTHP",TONGHOP!P806="LT",TONGHOP!I806&lt;&gt;""),TONGHOP!R806,"")</f>
        <v>48</v>
      </c>
      <c r="D806" s="93" t="str">
        <f>IF(F806="","",SUBTOTAL(3,$F$2:$F806))</f>
        <v/>
      </c>
      <c r="E806" s="64" t="str">
        <f>IF(AND(TONGHOP!O806="KTHP",TONGHOP!P806="TL",TONGHOP!I806&lt;&gt;""),TONGHOP!I806,"")</f>
        <v/>
      </c>
      <c r="F806" s="64" t="str">
        <f>IF(AND(TONGHOP!O806="KTHP",TONGHOP!P806="TL",TONGHOP!I806&lt;&gt;""),TONGHOP!R806,"")</f>
        <v/>
      </c>
      <c r="G806" s="64" t="str">
        <f>IF(AND(TONGHOP!O806="KTHP",TONGHOP!P806="VĐ",TONGHOP!I806&lt;&gt;""),TONGHOP!I806,"")</f>
        <v/>
      </c>
      <c r="H806" s="64" t="str">
        <f>IF(AND(TONGHOP!O806="KTHP",TONGHOP!P806="VĐ",TONGHOP!I806&lt;&gt;""),TONGHOP!R806,"")</f>
        <v/>
      </c>
      <c r="I806" s="64" t="str">
        <f>IF(AND(TONGHOP!O806="KTHP",TONGHOP!P806="TH",TONGHOP!I806&lt;&gt;""),TONGHOP!I806,"")</f>
        <v/>
      </c>
      <c r="J806" s="64" t="str">
        <f>IF(AND(TONGHOP!O806="KTHP",TONGHOP!P806="TH",TONGHOP!I806&lt;&gt;""),TONGHOP!R806,"")</f>
        <v/>
      </c>
    </row>
    <row r="807" spans="1:10" hidden="1">
      <c r="A807" s="93">
        <f>IF(C807="","",SUBTOTAL(3,$C$2:$C807))</f>
        <v>0</v>
      </c>
      <c r="B807" s="64" t="str">
        <f>IF(AND(TONGHOP!O807="KTHP",TONGHOP!P807="LT",TONGHOP!I807&lt;&gt;""),TONGHOP!I807,"")</f>
        <v>Nguyễn Thị Dinh</v>
      </c>
      <c r="C807" s="64">
        <f>IF(AND(TONGHOP!O807="KTHP",TONGHOP!P807="LT",TONGHOP!I807&lt;&gt;""),TONGHOP!R807,"")</f>
        <v>56</v>
      </c>
      <c r="D807" s="93" t="str">
        <f>IF(F807="","",SUBTOTAL(3,$F$2:$F807))</f>
        <v/>
      </c>
      <c r="E807" s="64" t="str">
        <f>IF(AND(TONGHOP!O807="KTHP",TONGHOP!P807="TL",TONGHOP!I807&lt;&gt;""),TONGHOP!I807,"")</f>
        <v/>
      </c>
      <c r="F807" s="64" t="str">
        <f>IF(AND(TONGHOP!O807="KTHP",TONGHOP!P807="TL",TONGHOP!I807&lt;&gt;""),TONGHOP!R807,"")</f>
        <v/>
      </c>
      <c r="G807" s="64" t="str">
        <f>IF(AND(TONGHOP!O807="KTHP",TONGHOP!P807="VĐ",TONGHOP!I807&lt;&gt;""),TONGHOP!I807,"")</f>
        <v/>
      </c>
      <c r="H807" s="64" t="str">
        <f>IF(AND(TONGHOP!O807="KTHP",TONGHOP!P807="VĐ",TONGHOP!I807&lt;&gt;""),TONGHOP!R807,"")</f>
        <v/>
      </c>
      <c r="I807" s="64" t="str">
        <f>IF(AND(TONGHOP!O807="KTHP",TONGHOP!P807="TH",TONGHOP!I807&lt;&gt;""),TONGHOP!I807,"")</f>
        <v/>
      </c>
      <c r="J807" s="64" t="str">
        <f>IF(AND(TONGHOP!O807="KTHP",TONGHOP!P807="TH",TONGHOP!I807&lt;&gt;""),TONGHOP!R807,"")</f>
        <v/>
      </c>
    </row>
    <row r="808" spans="1:10" hidden="1">
      <c r="A808" s="93">
        <f>IF(C808="","",SUBTOTAL(3,$C$2:$C808))</f>
        <v>0</v>
      </c>
      <c r="B808" s="64" t="str">
        <f>IF(AND(TONGHOP!O808="KTHP",TONGHOP!P808="LT",TONGHOP!I808&lt;&gt;""),TONGHOP!I808,"")</f>
        <v>Lê Thị Mai Hường</v>
      </c>
      <c r="C808" s="64">
        <f>IF(AND(TONGHOP!O808="KTHP",TONGHOP!P808="LT",TONGHOP!I808&lt;&gt;""),TONGHOP!R808,"")</f>
        <v>48</v>
      </c>
      <c r="D808" s="93" t="str">
        <f>IF(F808="","",SUBTOTAL(3,$F$2:$F808))</f>
        <v/>
      </c>
      <c r="E808" s="64" t="str">
        <f>IF(AND(TONGHOP!O808="KTHP",TONGHOP!P808="TL",TONGHOP!I808&lt;&gt;""),TONGHOP!I808,"")</f>
        <v/>
      </c>
      <c r="F808" s="64" t="str">
        <f>IF(AND(TONGHOP!O808="KTHP",TONGHOP!P808="TL",TONGHOP!I808&lt;&gt;""),TONGHOP!R808,"")</f>
        <v/>
      </c>
      <c r="G808" s="64" t="str">
        <f>IF(AND(TONGHOP!O808="KTHP",TONGHOP!P808="VĐ",TONGHOP!I808&lt;&gt;""),TONGHOP!I808,"")</f>
        <v/>
      </c>
      <c r="H808" s="64" t="str">
        <f>IF(AND(TONGHOP!O808="KTHP",TONGHOP!P808="VĐ",TONGHOP!I808&lt;&gt;""),TONGHOP!R808,"")</f>
        <v/>
      </c>
      <c r="I808" s="64" t="str">
        <f>IF(AND(TONGHOP!O808="KTHP",TONGHOP!P808="TH",TONGHOP!I808&lt;&gt;""),TONGHOP!I808,"")</f>
        <v/>
      </c>
      <c r="J808" s="64" t="str">
        <f>IF(AND(TONGHOP!O808="KTHP",TONGHOP!P808="TH",TONGHOP!I808&lt;&gt;""),TONGHOP!R808,"")</f>
        <v/>
      </c>
    </row>
    <row r="809" spans="1:10" hidden="1">
      <c r="A809" s="93">
        <f>IF(C809="","",SUBTOTAL(3,$C$2:$C809))</f>
        <v>0</v>
      </c>
      <c r="B809" s="64" t="str">
        <f>IF(AND(TONGHOP!O809="KTHP",TONGHOP!P809="LT",TONGHOP!I809&lt;&gt;""),TONGHOP!I809,"")</f>
        <v>Đỗ Thị Ngát</v>
      </c>
      <c r="C809" s="64">
        <f>IF(AND(TONGHOP!O809="KTHP",TONGHOP!P809="LT",TONGHOP!I809&lt;&gt;""),TONGHOP!R809,"")</f>
        <v>53</v>
      </c>
      <c r="D809" s="93" t="str">
        <f>IF(F809="","",SUBTOTAL(3,$F$2:$F809))</f>
        <v/>
      </c>
      <c r="E809" s="64" t="str">
        <f>IF(AND(TONGHOP!O809="KTHP",TONGHOP!P809="TL",TONGHOP!I809&lt;&gt;""),TONGHOP!I809,"")</f>
        <v/>
      </c>
      <c r="F809" s="64" t="str">
        <f>IF(AND(TONGHOP!O809="KTHP",TONGHOP!P809="TL",TONGHOP!I809&lt;&gt;""),TONGHOP!R809,"")</f>
        <v/>
      </c>
      <c r="G809" s="64" t="str">
        <f>IF(AND(TONGHOP!O809="KTHP",TONGHOP!P809="VĐ",TONGHOP!I809&lt;&gt;""),TONGHOP!I809,"")</f>
        <v/>
      </c>
      <c r="H809" s="64" t="str">
        <f>IF(AND(TONGHOP!O809="KTHP",TONGHOP!P809="VĐ",TONGHOP!I809&lt;&gt;""),TONGHOP!R809,"")</f>
        <v/>
      </c>
      <c r="I809" s="64" t="str">
        <f>IF(AND(TONGHOP!O809="KTHP",TONGHOP!P809="TH",TONGHOP!I809&lt;&gt;""),TONGHOP!I809,"")</f>
        <v/>
      </c>
      <c r="J809" s="64" t="str">
        <f>IF(AND(TONGHOP!O809="KTHP",TONGHOP!P809="TH",TONGHOP!I809&lt;&gt;""),TONGHOP!R809,"")</f>
        <v/>
      </c>
    </row>
    <row r="810" spans="1:10" hidden="1">
      <c r="A810" s="93">
        <f>IF(C810="","",SUBTOTAL(3,$C$2:$C810))</f>
        <v>0</v>
      </c>
      <c r="B810" s="64" t="str">
        <f>IF(AND(TONGHOP!O810="KTHP",TONGHOP!P810="LT",TONGHOP!I810&lt;&gt;""),TONGHOP!I810,"")</f>
        <v>Đỗ Thị Ngát</v>
      </c>
      <c r="C810" s="64">
        <f>IF(AND(TONGHOP!O810="KTHP",TONGHOP!P810="LT",TONGHOP!I810&lt;&gt;""),TONGHOP!R810,"")</f>
        <v>49</v>
      </c>
      <c r="D810" s="93" t="str">
        <f>IF(F810="","",SUBTOTAL(3,$F$2:$F810))</f>
        <v/>
      </c>
      <c r="E810" s="64" t="str">
        <f>IF(AND(TONGHOP!O810="KTHP",TONGHOP!P810="TL",TONGHOP!I810&lt;&gt;""),TONGHOP!I810,"")</f>
        <v/>
      </c>
      <c r="F810" s="64" t="str">
        <f>IF(AND(TONGHOP!O810="KTHP",TONGHOP!P810="TL",TONGHOP!I810&lt;&gt;""),TONGHOP!R810,"")</f>
        <v/>
      </c>
      <c r="G810" s="64" t="str">
        <f>IF(AND(TONGHOP!O810="KTHP",TONGHOP!P810="VĐ",TONGHOP!I810&lt;&gt;""),TONGHOP!I810,"")</f>
        <v/>
      </c>
      <c r="H810" s="64" t="str">
        <f>IF(AND(TONGHOP!O810="KTHP",TONGHOP!P810="VĐ",TONGHOP!I810&lt;&gt;""),TONGHOP!R810,"")</f>
        <v/>
      </c>
      <c r="I810" s="64" t="str">
        <f>IF(AND(TONGHOP!O810="KTHP",TONGHOP!P810="TH",TONGHOP!I810&lt;&gt;""),TONGHOP!I810,"")</f>
        <v/>
      </c>
      <c r="J810" s="64" t="str">
        <f>IF(AND(TONGHOP!O810="KTHP",TONGHOP!P810="TH",TONGHOP!I810&lt;&gt;""),TONGHOP!R810,"")</f>
        <v/>
      </c>
    </row>
    <row r="811" spans="1:10" hidden="1">
      <c r="A811" s="93">
        <f>IF(C811="","",SUBTOTAL(3,$C$2:$C811))</f>
        <v>0</v>
      </c>
      <c r="B811" s="64" t="str">
        <f>IF(AND(TONGHOP!O811="KTHP",TONGHOP!P811="LT",TONGHOP!I811&lt;&gt;""),TONGHOP!I811,"")</f>
        <v>Đỗ Thị Ngát</v>
      </c>
      <c r="C811" s="64">
        <f>IF(AND(TONGHOP!O811="KTHP",TONGHOP!P811="LT",TONGHOP!I811&lt;&gt;""),TONGHOP!R811,"")</f>
        <v>51</v>
      </c>
      <c r="D811" s="93" t="str">
        <f>IF(F811="","",SUBTOTAL(3,$F$2:$F811))</f>
        <v/>
      </c>
      <c r="E811" s="64" t="str">
        <f>IF(AND(TONGHOP!O811="KTHP",TONGHOP!P811="TL",TONGHOP!I811&lt;&gt;""),TONGHOP!I811,"")</f>
        <v/>
      </c>
      <c r="F811" s="64" t="str">
        <f>IF(AND(TONGHOP!O811="KTHP",TONGHOP!P811="TL",TONGHOP!I811&lt;&gt;""),TONGHOP!R811,"")</f>
        <v/>
      </c>
      <c r="G811" s="64" t="str">
        <f>IF(AND(TONGHOP!O811="KTHP",TONGHOP!P811="VĐ",TONGHOP!I811&lt;&gt;""),TONGHOP!I811,"")</f>
        <v/>
      </c>
      <c r="H811" s="64" t="str">
        <f>IF(AND(TONGHOP!O811="KTHP",TONGHOP!P811="VĐ",TONGHOP!I811&lt;&gt;""),TONGHOP!R811,"")</f>
        <v/>
      </c>
      <c r="I811" s="64" t="str">
        <f>IF(AND(TONGHOP!O811="KTHP",TONGHOP!P811="TH",TONGHOP!I811&lt;&gt;""),TONGHOP!I811,"")</f>
        <v/>
      </c>
      <c r="J811" s="64" t="str">
        <f>IF(AND(TONGHOP!O811="KTHP",TONGHOP!P811="TH",TONGHOP!I811&lt;&gt;""),TONGHOP!R811,"")</f>
        <v/>
      </c>
    </row>
    <row r="812" spans="1:10" hidden="1">
      <c r="A812" s="93">
        <f>IF(C812="","",SUBTOTAL(3,$C$2:$C812))</f>
        <v>0</v>
      </c>
      <c r="B812" s="64" t="str">
        <f>IF(AND(TONGHOP!O812="KTHP",TONGHOP!P812="LT",TONGHOP!I812&lt;&gt;""),TONGHOP!I812,"")</f>
        <v>Phan Thị Thùy Trang</v>
      </c>
      <c r="C812" s="64">
        <f>IF(AND(TONGHOP!O812="KTHP",TONGHOP!P812="LT",TONGHOP!I812&lt;&gt;""),TONGHOP!R812,"")</f>
        <v>44</v>
      </c>
      <c r="D812" s="93" t="str">
        <f>IF(F812="","",SUBTOTAL(3,$F$2:$F812))</f>
        <v/>
      </c>
      <c r="E812" s="64" t="str">
        <f>IF(AND(TONGHOP!O812="KTHP",TONGHOP!P812="TL",TONGHOP!I812&lt;&gt;""),TONGHOP!I812,"")</f>
        <v/>
      </c>
      <c r="F812" s="64" t="str">
        <f>IF(AND(TONGHOP!O812="KTHP",TONGHOP!P812="TL",TONGHOP!I812&lt;&gt;""),TONGHOP!R812,"")</f>
        <v/>
      </c>
      <c r="G812" s="64" t="str">
        <f>IF(AND(TONGHOP!O812="KTHP",TONGHOP!P812="VĐ",TONGHOP!I812&lt;&gt;""),TONGHOP!I812,"")</f>
        <v/>
      </c>
      <c r="H812" s="64" t="str">
        <f>IF(AND(TONGHOP!O812="KTHP",TONGHOP!P812="VĐ",TONGHOP!I812&lt;&gt;""),TONGHOP!R812,"")</f>
        <v/>
      </c>
      <c r="I812" s="64" t="str">
        <f>IF(AND(TONGHOP!O812="KTHP",TONGHOP!P812="TH",TONGHOP!I812&lt;&gt;""),TONGHOP!I812,"")</f>
        <v/>
      </c>
      <c r="J812" s="64" t="str">
        <f>IF(AND(TONGHOP!O812="KTHP",TONGHOP!P812="TH",TONGHOP!I812&lt;&gt;""),TONGHOP!R812,"")</f>
        <v/>
      </c>
    </row>
    <row r="813" spans="1:10" hidden="1">
      <c r="A813" s="93">
        <f>IF(C813="","",SUBTOTAL(3,$C$2:$C813))</f>
        <v>0</v>
      </c>
      <c r="B813" s="64" t="str">
        <f>IF(AND(TONGHOP!O813="KTHP",TONGHOP!P813="LT",TONGHOP!I813&lt;&gt;""),TONGHOP!I813,"")</f>
        <v>Cao Thị Hồng Thắm</v>
      </c>
      <c r="C813" s="64">
        <f>IF(AND(TONGHOP!O813="KTHP",TONGHOP!P813="LT",TONGHOP!I813&lt;&gt;""),TONGHOP!R813,"")</f>
        <v>39</v>
      </c>
      <c r="D813" s="93" t="str">
        <f>IF(F813="","",SUBTOTAL(3,$F$2:$F813))</f>
        <v/>
      </c>
      <c r="E813" s="64" t="str">
        <f>IF(AND(TONGHOP!O813="KTHP",TONGHOP!P813="TL",TONGHOP!I813&lt;&gt;""),TONGHOP!I813,"")</f>
        <v/>
      </c>
      <c r="F813" s="64" t="str">
        <f>IF(AND(TONGHOP!O813="KTHP",TONGHOP!P813="TL",TONGHOP!I813&lt;&gt;""),TONGHOP!R813,"")</f>
        <v/>
      </c>
      <c r="G813" s="64" t="str">
        <f>IF(AND(TONGHOP!O813="KTHP",TONGHOP!P813="VĐ",TONGHOP!I813&lt;&gt;""),TONGHOP!I813,"")</f>
        <v/>
      </c>
      <c r="H813" s="64" t="str">
        <f>IF(AND(TONGHOP!O813="KTHP",TONGHOP!P813="VĐ",TONGHOP!I813&lt;&gt;""),TONGHOP!R813,"")</f>
        <v/>
      </c>
      <c r="I813" s="64" t="str">
        <f>IF(AND(TONGHOP!O813="KTHP",TONGHOP!P813="TH",TONGHOP!I813&lt;&gt;""),TONGHOP!I813,"")</f>
        <v/>
      </c>
      <c r="J813" s="64" t="str">
        <f>IF(AND(TONGHOP!O813="KTHP",TONGHOP!P813="TH",TONGHOP!I813&lt;&gt;""),TONGHOP!R813,"")</f>
        <v/>
      </c>
    </row>
    <row r="814" spans="1:10" hidden="1">
      <c r="A814" s="93">
        <f>IF(C814="","",SUBTOTAL(3,$C$2:$C814))</f>
        <v>0</v>
      </c>
      <c r="B814" s="64" t="str">
        <f>IF(AND(TONGHOP!O814="KTHP",TONGHOP!P814="LT",TONGHOP!I814&lt;&gt;""),TONGHOP!I814,"")</f>
        <v>Cao Thị Hồng Thắm</v>
      </c>
      <c r="C814" s="64">
        <f>IF(AND(TONGHOP!O814="KTHP",TONGHOP!P814="LT",TONGHOP!I814&lt;&gt;""),TONGHOP!R814,"")</f>
        <v>48</v>
      </c>
      <c r="D814" s="93" t="str">
        <f>IF(F814="","",SUBTOTAL(3,$F$2:$F814))</f>
        <v/>
      </c>
      <c r="E814" s="64" t="str">
        <f>IF(AND(TONGHOP!O814="KTHP",TONGHOP!P814="TL",TONGHOP!I814&lt;&gt;""),TONGHOP!I814,"")</f>
        <v/>
      </c>
      <c r="F814" s="64" t="str">
        <f>IF(AND(TONGHOP!O814="KTHP",TONGHOP!P814="TL",TONGHOP!I814&lt;&gt;""),TONGHOP!R814,"")</f>
        <v/>
      </c>
      <c r="G814" s="64" t="str">
        <f>IF(AND(TONGHOP!O814="KTHP",TONGHOP!P814="VĐ",TONGHOP!I814&lt;&gt;""),TONGHOP!I814,"")</f>
        <v/>
      </c>
      <c r="H814" s="64" t="str">
        <f>IF(AND(TONGHOP!O814="KTHP",TONGHOP!P814="VĐ",TONGHOP!I814&lt;&gt;""),TONGHOP!R814,"")</f>
        <v/>
      </c>
      <c r="I814" s="64" t="str">
        <f>IF(AND(TONGHOP!O814="KTHP",TONGHOP!P814="TH",TONGHOP!I814&lt;&gt;""),TONGHOP!I814,"")</f>
        <v/>
      </c>
      <c r="J814" s="64" t="str">
        <f>IF(AND(TONGHOP!O814="KTHP",TONGHOP!P814="TH",TONGHOP!I814&lt;&gt;""),TONGHOP!R814,"")</f>
        <v/>
      </c>
    </row>
    <row r="815" spans="1:10" hidden="1">
      <c r="A815" s="93" t="str">
        <f>IF(C815="","",SUBTOTAL(3,$C$2:$C815))</f>
        <v/>
      </c>
      <c r="B815" s="64" t="str">
        <f>IF(AND(TONGHOP!O815="KTHP",TONGHOP!P815="LT",TONGHOP!I815&lt;&gt;""),TONGHOP!I815,"")</f>
        <v/>
      </c>
      <c r="C815" s="64" t="str">
        <f>IF(AND(TONGHOP!O815="KTHP",TONGHOP!P815="LT",TONGHOP!I815&lt;&gt;""),TONGHOP!R815,"")</f>
        <v/>
      </c>
      <c r="D815" s="93" t="str">
        <f>IF(F815="","",SUBTOTAL(3,$F$2:$F815))</f>
        <v/>
      </c>
      <c r="E815" s="64" t="str">
        <f>IF(AND(TONGHOP!O815="KTHP",TONGHOP!P815="TL",TONGHOP!I815&lt;&gt;""),TONGHOP!I815,"")</f>
        <v/>
      </c>
      <c r="F815" s="64" t="str">
        <f>IF(AND(TONGHOP!O815="KTHP",TONGHOP!P815="TL",TONGHOP!I815&lt;&gt;""),TONGHOP!R815,"")</f>
        <v/>
      </c>
      <c r="G815" s="64" t="str">
        <f>IF(AND(TONGHOP!O815="KTHP",TONGHOP!P815="VĐ",TONGHOP!I815&lt;&gt;""),TONGHOP!I815,"")</f>
        <v/>
      </c>
      <c r="H815" s="64" t="str">
        <f>IF(AND(TONGHOP!O815="KTHP",TONGHOP!P815="VĐ",TONGHOP!I815&lt;&gt;""),TONGHOP!R815,"")</f>
        <v/>
      </c>
      <c r="I815" s="64" t="str">
        <f>IF(AND(TONGHOP!O815="KTHP",TONGHOP!P815="TH",TONGHOP!I815&lt;&gt;""),TONGHOP!I815,"")</f>
        <v/>
      </c>
      <c r="J815" s="64" t="str">
        <f>IF(AND(TONGHOP!O815="KTHP",TONGHOP!P815="TH",TONGHOP!I815&lt;&gt;""),TONGHOP!R815,"")</f>
        <v/>
      </c>
    </row>
    <row r="816" spans="1:10" hidden="1">
      <c r="A816" s="93">
        <f>IF(C816="","",SUBTOTAL(3,$C$2:$C816))</f>
        <v>0</v>
      </c>
      <c r="B816" s="64" t="str">
        <f>IF(AND(TONGHOP!O816="KTHP",TONGHOP!P816="LT",TONGHOP!I816&lt;&gt;""),TONGHOP!I816,"")</f>
        <v>Hoàng Thị Trang</v>
      </c>
      <c r="C816" s="64">
        <f>IF(AND(TONGHOP!O816="KTHP",TONGHOP!P816="LT",TONGHOP!I816&lt;&gt;""),TONGHOP!R816,"")</f>
        <v>39</v>
      </c>
      <c r="D816" s="93" t="str">
        <f>IF(F816="","",SUBTOTAL(3,$F$2:$F816))</f>
        <v/>
      </c>
      <c r="E816" s="64" t="str">
        <f>IF(AND(TONGHOP!O816="KTHP",TONGHOP!P816="TL",TONGHOP!I816&lt;&gt;""),TONGHOP!I816,"")</f>
        <v/>
      </c>
      <c r="F816" s="64" t="str">
        <f>IF(AND(TONGHOP!O816="KTHP",TONGHOP!P816="TL",TONGHOP!I816&lt;&gt;""),TONGHOP!R816,"")</f>
        <v/>
      </c>
      <c r="G816" s="64" t="str">
        <f>IF(AND(TONGHOP!O816="KTHP",TONGHOP!P816="VĐ",TONGHOP!I816&lt;&gt;""),TONGHOP!I816,"")</f>
        <v/>
      </c>
      <c r="H816" s="64" t="str">
        <f>IF(AND(TONGHOP!O816="KTHP",TONGHOP!P816="VĐ",TONGHOP!I816&lt;&gt;""),TONGHOP!R816,"")</f>
        <v/>
      </c>
      <c r="I816" s="64" t="str">
        <f>IF(AND(TONGHOP!O816="KTHP",TONGHOP!P816="TH",TONGHOP!I816&lt;&gt;""),TONGHOP!I816,"")</f>
        <v/>
      </c>
      <c r="J816" s="64" t="str">
        <f>IF(AND(TONGHOP!O816="KTHP",TONGHOP!P816="TH",TONGHOP!I816&lt;&gt;""),TONGHOP!R816,"")</f>
        <v/>
      </c>
    </row>
    <row r="817" spans="1:10" hidden="1">
      <c r="A817" s="93" t="str">
        <f>IF(C817="","",SUBTOTAL(3,$C$2:$C817))</f>
        <v/>
      </c>
      <c r="B817" s="64" t="str">
        <f>IF(AND(TONGHOP!O817="KTHP",TONGHOP!P817="LT",TONGHOP!I817&lt;&gt;""),TONGHOP!I817,"")</f>
        <v/>
      </c>
      <c r="C817" s="64" t="str">
        <f>IF(AND(TONGHOP!O817="KTHP",TONGHOP!P817="LT",TONGHOP!I817&lt;&gt;""),TONGHOP!R817,"")</f>
        <v/>
      </c>
      <c r="D817" s="93" t="str">
        <f>IF(F817="","",SUBTOTAL(3,$F$2:$F817))</f>
        <v/>
      </c>
      <c r="E817" s="64" t="str">
        <f>IF(AND(TONGHOP!O817="KTHP",TONGHOP!P817="TL",TONGHOP!I817&lt;&gt;""),TONGHOP!I817,"")</f>
        <v/>
      </c>
      <c r="F817" s="64" t="str">
        <f>IF(AND(TONGHOP!O817="KTHP",TONGHOP!P817="TL",TONGHOP!I817&lt;&gt;""),TONGHOP!R817,"")</f>
        <v/>
      </c>
      <c r="G817" s="64" t="str">
        <f>IF(AND(TONGHOP!O817="KTHP",TONGHOP!P817="VĐ",TONGHOP!I817&lt;&gt;""),TONGHOP!I817,"")</f>
        <v/>
      </c>
      <c r="H817" s="64" t="str">
        <f>IF(AND(TONGHOP!O817="KTHP",TONGHOP!P817="VĐ",TONGHOP!I817&lt;&gt;""),TONGHOP!R817,"")</f>
        <v/>
      </c>
      <c r="I817" s="64" t="str">
        <f>IF(AND(TONGHOP!O817="KTHP",TONGHOP!P817="TH",TONGHOP!I817&lt;&gt;""),TONGHOP!I817,"")</f>
        <v/>
      </c>
      <c r="J817" s="64" t="str">
        <f>IF(AND(TONGHOP!O817="KTHP",TONGHOP!P817="TH",TONGHOP!I817&lt;&gt;""),TONGHOP!R817,"")</f>
        <v/>
      </c>
    </row>
    <row r="818" spans="1:10" hidden="1">
      <c r="A818" s="93">
        <f>IF(C818="","",SUBTOTAL(3,$C$2:$C818))</f>
        <v>0</v>
      </c>
      <c r="B818" s="64" t="str">
        <f>IF(AND(TONGHOP!O818="KTHP",TONGHOP!P818="LT",TONGHOP!I818&lt;&gt;""),TONGHOP!I818,"")</f>
        <v>Trần Thị Hồng Thu</v>
      </c>
      <c r="C818" s="64">
        <f>IF(AND(TONGHOP!O818="KTHP",TONGHOP!P818="LT",TONGHOP!I818&lt;&gt;""),TONGHOP!R818,"")</f>
        <v>37</v>
      </c>
      <c r="D818" s="93" t="str">
        <f>IF(F818="","",SUBTOTAL(3,$F$2:$F818))</f>
        <v/>
      </c>
      <c r="E818" s="64" t="str">
        <f>IF(AND(TONGHOP!O818="KTHP",TONGHOP!P818="TL",TONGHOP!I818&lt;&gt;""),TONGHOP!I818,"")</f>
        <v/>
      </c>
      <c r="F818" s="64" t="str">
        <f>IF(AND(TONGHOP!O818="KTHP",TONGHOP!P818="TL",TONGHOP!I818&lt;&gt;""),TONGHOP!R818,"")</f>
        <v/>
      </c>
      <c r="G818" s="64" t="str">
        <f>IF(AND(TONGHOP!O818="KTHP",TONGHOP!P818="VĐ",TONGHOP!I818&lt;&gt;""),TONGHOP!I818,"")</f>
        <v/>
      </c>
      <c r="H818" s="64" t="str">
        <f>IF(AND(TONGHOP!O818="KTHP",TONGHOP!P818="VĐ",TONGHOP!I818&lt;&gt;""),TONGHOP!R818,"")</f>
        <v/>
      </c>
      <c r="I818" s="64" t="str">
        <f>IF(AND(TONGHOP!O818="KTHP",TONGHOP!P818="TH",TONGHOP!I818&lt;&gt;""),TONGHOP!I818,"")</f>
        <v/>
      </c>
      <c r="J818" s="64" t="str">
        <f>IF(AND(TONGHOP!O818="KTHP",TONGHOP!P818="TH",TONGHOP!I818&lt;&gt;""),TONGHOP!R818,"")</f>
        <v/>
      </c>
    </row>
    <row r="819" spans="1:10" hidden="1">
      <c r="A819" s="93" t="str">
        <f>IF(C819="","",SUBTOTAL(3,$C$2:$C819))</f>
        <v/>
      </c>
      <c r="B819" s="64" t="str">
        <f>IF(AND(TONGHOP!O819="KTHP",TONGHOP!P819="LT",TONGHOP!I819&lt;&gt;""),TONGHOP!I819,"")</f>
        <v/>
      </c>
      <c r="C819" s="64" t="str">
        <f>IF(AND(TONGHOP!O819="KTHP",TONGHOP!P819="LT",TONGHOP!I819&lt;&gt;""),TONGHOP!R819,"")</f>
        <v/>
      </c>
      <c r="D819" s="93" t="str">
        <f>IF(F819="","",SUBTOTAL(3,$F$2:$F819))</f>
        <v/>
      </c>
      <c r="E819" s="64" t="str">
        <f>IF(AND(TONGHOP!O819="KTHP",TONGHOP!P819="TL",TONGHOP!I819&lt;&gt;""),TONGHOP!I819,"")</f>
        <v/>
      </c>
      <c r="F819" s="64" t="str">
        <f>IF(AND(TONGHOP!O819="KTHP",TONGHOP!P819="TL",TONGHOP!I819&lt;&gt;""),TONGHOP!R819,"")</f>
        <v/>
      </c>
      <c r="G819" s="64" t="str">
        <f>IF(AND(TONGHOP!O819="KTHP",TONGHOP!P819="VĐ",TONGHOP!I819&lt;&gt;""),TONGHOP!I819,"")</f>
        <v/>
      </c>
      <c r="H819" s="64" t="str">
        <f>IF(AND(TONGHOP!O819="KTHP",TONGHOP!P819="VĐ",TONGHOP!I819&lt;&gt;""),TONGHOP!R819,"")</f>
        <v/>
      </c>
      <c r="I819" s="64" t="str">
        <f>IF(AND(TONGHOP!O819="KTHP",TONGHOP!P819="TH",TONGHOP!I819&lt;&gt;""),TONGHOP!I819,"")</f>
        <v/>
      </c>
      <c r="J819" s="64" t="str">
        <f>IF(AND(TONGHOP!O819="KTHP",TONGHOP!P819="TH",TONGHOP!I819&lt;&gt;""),TONGHOP!R819,"")</f>
        <v/>
      </c>
    </row>
    <row r="820" spans="1:10" hidden="1">
      <c r="A820" s="93">
        <f>IF(C820="","",SUBTOTAL(3,$C$2:$C820))</f>
        <v>0</v>
      </c>
      <c r="B820" s="64" t="str">
        <f>IF(AND(TONGHOP!O820="KTHP",TONGHOP!P820="LT",TONGHOP!I820&lt;&gt;""),TONGHOP!I820,"")</f>
        <v>Trần Thị Hồng Thu</v>
      </c>
      <c r="C820" s="64">
        <f>IF(AND(TONGHOP!O820="KTHP",TONGHOP!P820="LT",TONGHOP!I820&lt;&gt;""),TONGHOP!R820,"")</f>
        <v>43</v>
      </c>
      <c r="D820" s="93" t="str">
        <f>IF(F820="","",SUBTOTAL(3,$F$2:$F820))</f>
        <v/>
      </c>
      <c r="E820" s="64" t="str">
        <f>IF(AND(TONGHOP!O820="KTHP",TONGHOP!P820="TL",TONGHOP!I820&lt;&gt;""),TONGHOP!I820,"")</f>
        <v/>
      </c>
      <c r="F820" s="64" t="str">
        <f>IF(AND(TONGHOP!O820="KTHP",TONGHOP!P820="TL",TONGHOP!I820&lt;&gt;""),TONGHOP!R820,"")</f>
        <v/>
      </c>
      <c r="G820" s="64" t="str">
        <f>IF(AND(TONGHOP!O820="KTHP",TONGHOP!P820="VĐ",TONGHOP!I820&lt;&gt;""),TONGHOP!I820,"")</f>
        <v/>
      </c>
      <c r="H820" s="64" t="str">
        <f>IF(AND(TONGHOP!O820="KTHP",TONGHOP!P820="VĐ",TONGHOP!I820&lt;&gt;""),TONGHOP!R820,"")</f>
        <v/>
      </c>
      <c r="I820" s="64" t="str">
        <f>IF(AND(TONGHOP!O820="KTHP",TONGHOP!P820="TH",TONGHOP!I820&lt;&gt;""),TONGHOP!I820,"")</f>
        <v/>
      </c>
      <c r="J820" s="64" t="str">
        <f>IF(AND(TONGHOP!O820="KTHP",TONGHOP!P820="TH",TONGHOP!I820&lt;&gt;""),TONGHOP!R820,"")</f>
        <v/>
      </c>
    </row>
    <row r="821" spans="1:10" hidden="1">
      <c r="A821" s="93" t="str">
        <f>IF(C821="","",SUBTOTAL(3,$C$2:$C821))</f>
        <v/>
      </c>
      <c r="B821" s="64" t="str">
        <f>IF(AND(TONGHOP!O821="KTHP",TONGHOP!P821="LT",TONGHOP!I821&lt;&gt;""),TONGHOP!I821,"")</f>
        <v/>
      </c>
      <c r="C821" s="64" t="str">
        <f>IF(AND(TONGHOP!O821="KTHP",TONGHOP!P821="LT",TONGHOP!I821&lt;&gt;""),TONGHOP!R821,"")</f>
        <v/>
      </c>
      <c r="D821" s="93" t="str">
        <f>IF(F821="","",SUBTOTAL(3,$F$2:$F821))</f>
        <v/>
      </c>
      <c r="E821" s="64" t="str">
        <f>IF(AND(TONGHOP!O821="KTHP",TONGHOP!P821="TL",TONGHOP!I821&lt;&gt;""),TONGHOP!I821,"")</f>
        <v/>
      </c>
      <c r="F821" s="64" t="str">
        <f>IF(AND(TONGHOP!O821="KTHP",TONGHOP!P821="TL",TONGHOP!I821&lt;&gt;""),TONGHOP!R821,"")</f>
        <v/>
      </c>
      <c r="G821" s="64" t="str">
        <f>IF(AND(TONGHOP!O821="KTHP",TONGHOP!P821="VĐ",TONGHOP!I821&lt;&gt;""),TONGHOP!I821,"")</f>
        <v/>
      </c>
      <c r="H821" s="64" t="str">
        <f>IF(AND(TONGHOP!O821="KTHP",TONGHOP!P821="VĐ",TONGHOP!I821&lt;&gt;""),TONGHOP!R821,"")</f>
        <v/>
      </c>
      <c r="I821" s="64" t="str">
        <f>IF(AND(TONGHOP!O821="KTHP",TONGHOP!P821="TH",TONGHOP!I821&lt;&gt;""),TONGHOP!I821,"")</f>
        <v/>
      </c>
      <c r="J821" s="64" t="str">
        <f>IF(AND(TONGHOP!O821="KTHP",TONGHOP!P821="TH",TONGHOP!I821&lt;&gt;""),TONGHOP!R821,"")</f>
        <v/>
      </c>
    </row>
    <row r="822" spans="1:10" hidden="1">
      <c r="A822" s="93">
        <f>IF(C822="","",SUBTOTAL(3,$C$2:$C822))</f>
        <v>0</v>
      </c>
      <c r="B822" s="64" t="str">
        <f>IF(AND(TONGHOP!O822="KTHP",TONGHOP!P822="LT",TONGHOP!I822&lt;&gt;""),TONGHOP!I822,"")</f>
        <v>Hoàng Thị Trang</v>
      </c>
      <c r="C822" s="64">
        <f>IF(AND(TONGHOP!O822="KTHP",TONGHOP!P822="LT",TONGHOP!I822&lt;&gt;""),TONGHOP!R822,"")</f>
        <v>52</v>
      </c>
      <c r="D822" s="93" t="str">
        <f>IF(F822="","",SUBTOTAL(3,$F$2:$F822))</f>
        <v/>
      </c>
      <c r="E822" s="64" t="str">
        <f>IF(AND(TONGHOP!O822="KTHP",TONGHOP!P822="TL",TONGHOP!I822&lt;&gt;""),TONGHOP!I822,"")</f>
        <v/>
      </c>
      <c r="F822" s="64" t="str">
        <f>IF(AND(TONGHOP!O822="KTHP",TONGHOP!P822="TL",TONGHOP!I822&lt;&gt;""),TONGHOP!R822,"")</f>
        <v/>
      </c>
      <c r="G822" s="64" t="str">
        <f>IF(AND(TONGHOP!O822="KTHP",TONGHOP!P822="VĐ",TONGHOP!I822&lt;&gt;""),TONGHOP!I822,"")</f>
        <v/>
      </c>
      <c r="H822" s="64" t="str">
        <f>IF(AND(TONGHOP!O822="KTHP",TONGHOP!P822="VĐ",TONGHOP!I822&lt;&gt;""),TONGHOP!R822,"")</f>
        <v/>
      </c>
      <c r="I822" s="64" t="str">
        <f>IF(AND(TONGHOP!O822="KTHP",TONGHOP!P822="TH",TONGHOP!I822&lt;&gt;""),TONGHOP!I822,"")</f>
        <v/>
      </c>
      <c r="J822" s="64" t="str">
        <f>IF(AND(TONGHOP!O822="KTHP",TONGHOP!P822="TH",TONGHOP!I822&lt;&gt;""),TONGHOP!R822,"")</f>
        <v/>
      </c>
    </row>
    <row r="823" spans="1:10" hidden="1">
      <c r="A823" s="93" t="str">
        <f>IF(C823="","",SUBTOTAL(3,$C$2:$C823))</f>
        <v/>
      </c>
      <c r="B823" s="64" t="str">
        <f>IF(AND(TONGHOP!O823="KTHP",TONGHOP!P823="LT",TONGHOP!I823&lt;&gt;""),TONGHOP!I823,"")</f>
        <v/>
      </c>
      <c r="C823" s="64" t="str">
        <f>IF(AND(TONGHOP!O823="KTHP",TONGHOP!P823="LT",TONGHOP!I823&lt;&gt;""),TONGHOP!R823,"")</f>
        <v/>
      </c>
      <c r="D823" s="93" t="str">
        <f>IF(F823="","",SUBTOTAL(3,$F$2:$F823))</f>
        <v/>
      </c>
      <c r="E823" s="64" t="str">
        <f>IF(AND(TONGHOP!O823="KTHP",TONGHOP!P823="TL",TONGHOP!I823&lt;&gt;""),TONGHOP!I823,"")</f>
        <v/>
      </c>
      <c r="F823" s="64" t="str">
        <f>IF(AND(TONGHOP!O823="KTHP",TONGHOP!P823="TL",TONGHOP!I823&lt;&gt;""),TONGHOP!R823,"")</f>
        <v/>
      </c>
      <c r="G823" s="64" t="str">
        <f>IF(AND(TONGHOP!O823="KTHP",TONGHOP!P823="VĐ",TONGHOP!I823&lt;&gt;""),TONGHOP!I823,"")</f>
        <v/>
      </c>
      <c r="H823" s="64" t="str">
        <f>IF(AND(TONGHOP!O823="KTHP",TONGHOP!P823="VĐ",TONGHOP!I823&lt;&gt;""),TONGHOP!R823,"")</f>
        <v/>
      </c>
      <c r="I823" s="64" t="str">
        <f>IF(AND(TONGHOP!O823="KTHP",TONGHOP!P823="TH",TONGHOP!I823&lt;&gt;""),TONGHOP!I823,"")</f>
        <v/>
      </c>
      <c r="J823" s="64" t="str">
        <f>IF(AND(TONGHOP!O823="KTHP",TONGHOP!P823="TH",TONGHOP!I823&lt;&gt;""),TONGHOP!R823,"")</f>
        <v/>
      </c>
    </row>
    <row r="824" spans="1:10" hidden="1">
      <c r="A824" s="93">
        <f>IF(C824="","",SUBTOTAL(3,$C$2:$C824))</f>
        <v>0</v>
      </c>
      <c r="B824" s="64" t="str">
        <f>IF(AND(TONGHOP!O824="KTHP",TONGHOP!P824="LT",TONGHOP!I824&lt;&gt;""),TONGHOP!I824,"")</f>
        <v>Trần Thị Hồng Thu</v>
      </c>
      <c r="C824" s="64">
        <f>IF(AND(TONGHOP!O824="KTHP",TONGHOP!P824="LT",TONGHOP!I824&lt;&gt;""),TONGHOP!R824,"")</f>
        <v>41</v>
      </c>
      <c r="D824" s="93" t="str">
        <f>IF(F824="","",SUBTOTAL(3,$F$2:$F824))</f>
        <v/>
      </c>
      <c r="E824" s="64" t="str">
        <f>IF(AND(TONGHOP!O824="KTHP",TONGHOP!P824="TL",TONGHOP!I824&lt;&gt;""),TONGHOP!I824,"")</f>
        <v/>
      </c>
      <c r="F824" s="64" t="str">
        <f>IF(AND(TONGHOP!O824="KTHP",TONGHOP!P824="TL",TONGHOP!I824&lt;&gt;""),TONGHOP!R824,"")</f>
        <v/>
      </c>
      <c r="G824" s="64" t="str">
        <f>IF(AND(TONGHOP!O824="KTHP",TONGHOP!P824="VĐ",TONGHOP!I824&lt;&gt;""),TONGHOP!I824,"")</f>
        <v/>
      </c>
      <c r="H824" s="64" t="str">
        <f>IF(AND(TONGHOP!O824="KTHP",TONGHOP!P824="VĐ",TONGHOP!I824&lt;&gt;""),TONGHOP!R824,"")</f>
        <v/>
      </c>
      <c r="I824" s="64" t="str">
        <f>IF(AND(TONGHOP!O824="KTHP",TONGHOP!P824="TH",TONGHOP!I824&lt;&gt;""),TONGHOP!I824,"")</f>
        <v/>
      </c>
      <c r="J824" s="64" t="str">
        <f>IF(AND(TONGHOP!O824="KTHP",TONGHOP!P824="TH",TONGHOP!I824&lt;&gt;""),TONGHOP!R824,"")</f>
        <v/>
      </c>
    </row>
    <row r="825" spans="1:10" hidden="1">
      <c r="A825" s="93">
        <f>IF(C825="","",SUBTOTAL(3,$C$2:$C825))</f>
        <v>0</v>
      </c>
      <c r="B825" s="64" t="str">
        <f>IF(AND(TONGHOP!O825="KTHP",TONGHOP!P825="LT",TONGHOP!I825&lt;&gt;""),TONGHOP!I825,"")</f>
        <v>Hoàng Thị Trang</v>
      </c>
      <c r="C825" s="64">
        <f>IF(AND(TONGHOP!O825="KTHP",TONGHOP!P825="LT",TONGHOP!I825&lt;&gt;""),TONGHOP!R825,"")</f>
        <v>37</v>
      </c>
      <c r="D825" s="93" t="str">
        <f>IF(F825="","",SUBTOTAL(3,$F$2:$F825))</f>
        <v/>
      </c>
      <c r="E825" s="64" t="str">
        <f>IF(AND(TONGHOP!O825="KTHP",TONGHOP!P825="TL",TONGHOP!I825&lt;&gt;""),TONGHOP!I825,"")</f>
        <v/>
      </c>
      <c r="F825" s="64" t="str">
        <f>IF(AND(TONGHOP!O825="KTHP",TONGHOP!P825="TL",TONGHOP!I825&lt;&gt;""),TONGHOP!R825,"")</f>
        <v/>
      </c>
      <c r="G825" s="64" t="str">
        <f>IF(AND(TONGHOP!O825="KTHP",TONGHOP!P825="VĐ",TONGHOP!I825&lt;&gt;""),TONGHOP!I825,"")</f>
        <v/>
      </c>
      <c r="H825" s="64" t="str">
        <f>IF(AND(TONGHOP!O825="KTHP",TONGHOP!P825="VĐ",TONGHOP!I825&lt;&gt;""),TONGHOP!R825,"")</f>
        <v/>
      </c>
      <c r="I825" s="64" t="str">
        <f>IF(AND(TONGHOP!O825="KTHP",TONGHOP!P825="TH",TONGHOP!I825&lt;&gt;""),TONGHOP!I825,"")</f>
        <v/>
      </c>
      <c r="J825" s="64" t="str">
        <f>IF(AND(TONGHOP!O825="KTHP",TONGHOP!P825="TH",TONGHOP!I825&lt;&gt;""),TONGHOP!R825,"")</f>
        <v/>
      </c>
    </row>
    <row r="826" spans="1:10" hidden="1">
      <c r="A826" s="93">
        <f>IF(C826="","",SUBTOTAL(3,$C$2:$C826))</f>
        <v>0</v>
      </c>
      <c r="B826" s="64" t="str">
        <f>IF(AND(TONGHOP!O826="KTHP",TONGHOP!P826="LT",TONGHOP!I826&lt;&gt;""),TONGHOP!I826,"")</f>
        <v>Cao Thị Hồng Thắm</v>
      </c>
      <c r="C826" s="64">
        <f>IF(AND(TONGHOP!O826="KTHP",TONGHOP!P826="LT",TONGHOP!I826&lt;&gt;""),TONGHOP!R826,"")</f>
        <v>38</v>
      </c>
      <c r="D826" s="93" t="str">
        <f>IF(F826="","",SUBTOTAL(3,$F$2:$F826))</f>
        <v/>
      </c>
      <c r="E826" s="64" t="str">
        <f>IF(AND(TONGHOP!O826="KTHP",TONGHOP!P826="TL",TONGHOP!I826&lt;&gt;""),TONGHOP!I826,"")</f>
        <v/>
      </c>
      <c r="F826" s="64" t="str">
        <f>IF(AND(TONGHOP!O826="KTHP",TONGHOP!P826="TL",TONGHOP!I826&lt;&gt;""),TONGHOP!R826,"")</f>
        <v/>
      </c>
      <c r="G826" s="64" t="str">
        <f>IF(AND(TONGHOP!O826="KTHP",TONGHOP!P826="VĐ",TONGHOP!I826&lt;&gt;""),TONGHOP!I826,"")</f>
        <v/>
      </c>
      <c r="H826" s="64" t="str">
        <f>IF(AND(TONGHOP!O826="KTHP",TONGHOP!P826="VĐ",TONGHOP!I826&lt;&gt;""),TONGHOP!R826,"")</f>
        <v/>
      </c>
      <c r="I826" s="64" t="str">
        <f>IF(AND(TONGHOP!O826="KTHP",TONGHOP!P826="TH",TONGHOP!I826&lt;&gt;""),TONGHOP!I826,"")</f>
        <v/>
      </c>
      <c r="J826" s="64" t="str">
        <f>IF(AND(TONGHOP!O826="KTHP",TONGHOP!P826="TH",TONGHOP!I826&lt;&gt;""),TONGHOP!R826,"")</f>
        <v/>
      </c>
    </row>
    <row r="827" spans="1:10" hidden="1">
      <c r="A827" s="93">
        <f>IF(C827="","",SUBTOTAL(3,$C$2:$C827))</f>
        <v>0</v>
      </c>
      <c r="B827" s="64" t="str">
        <f>IF(AND(TONGHOP!O827="KTHP",TONGHOP!P827="LT",TONGHOP!I827&lt;&gt;""),TONGHOP!I827,"")</f>
        <v>Hoàng Thị Trang</v>
      </c>
      <c r="C827" s="64">
        <f>IF(AND(TONGHOP!O827="KTHP",TONGHOP!P827="LT",TONGHOP!I827&lt;&gt;""),TONGHOP!R827,"")</f>
        <v>45</v>
      </c>
      <c r="D827" s="93" t="str">
        <f>IF(F827="","",SUBTOTAL(3,$F$2:$F827))</f>
        <v/>
      </c>
      <c r="E827" s="64" t="str">
        <f>IF(AND(TONGHOP!O827="KTHP",TONGHOP!P827="TL",TONGHOP!I827&lt;&gt;""),TONGHOP!I827,"")</f>
        <v/>
      </c>
      <c r="F827" s="64" t="str">
        <f>IF(AND(TONGHOP!O827="KTHP",TONGHOP!P827="TL",TONGHOP!I827&lt;&gt;""),TONGHOP!R827,"")</f>
        <v/>
      </c>
      <c r="G827" s="64" t="str">
        <f>IF(AND(TONGHOP!O827="KTHP",TONGHOP!P827="VĐ",TONGHOP!I827&lt;&gt;""),TONGHOP!I827,"")</f>
        <v/>
      </c>
      <c r="H827" s="64" t="str">
        <f>IF(AND(TONGHOP!O827="KTHP",TONGHOP!P827="VĐ",TONGHOP!I827&lt;&gt;""),TONGHOP!R827,"")</f>
        <v/>
      </c>
      <c r="I827" s="64" t="str">
        <f>IF(AND(TONGHOP!O827="KTHP",TONGHOP!P827="TH",TONGHOP!I827&lt;&gt;""),TONGHOP!I827,"")</f>
        <v/>
      </c>
      <c r="J827" s="64" t="str">
        <f>IF(AND(TONGHOP!O827="KTHP",TONGHOP!P827="TH",TONGHOP!I827&lt;&gt;""),TONGHOP!R827,"")</f>
        <v/>
      </c>
    </row>
    <row r="828" spans="1:10" hidden="1">
      <c r="A828" s="93">
        <f>IF(C828="","",SUBTOTAL(3,$C$2:$C828))</f>
        <v>0</v>
      </c>
      <c r="B828" s="64" t="str">
        <f>IF(AND(TONGHOP!O828="KTHP",TONGHOP!P828="LT",TONGHOP!I828&lt;&gt;""),TONGHOP!I828,"")</f>
        <v>Cao Thị Hồng Thắm</v>
      </c>
      <c r="C828" s="64">
        <f>IF(AND(TONGHOP!O828="KTHP",TONGHOP!P828="LT",TONGHOP!I828&lt;&gt;""),TONGHOP!R828,"")</f>
        <v>47</v>
      </c>
      <c r="D828" s="93" t="str">
        <f>IF(F828="","",SUBTOTAL(3,$F$2:$F828))</f>
        <v/>
      </c>
      <c r="E828" s="64" t="str">
        <f>IF(AND(TONGHOP!O828="KTHP",TONGHOP!P828="TL",TONGHOP!I828&lt;&gt;""),TONGHOP!I828,"")</f>
        <v/>
      </c>
      <c r="F828" s="64" t="str">
        <f>IF(AND(TONGHOP!O828="KTHP",TONGHOP!P828="TL",TONGHOP!I828&lt;&gt;""),TONGHOP!R828,"")</f>
        <v/>
      </c>
      <c r="G828" s="64" t="str">
        <f>IF(AND(TONGHOP!O828="KTHP",TONGHOP!P828="VĐ",TONGHOP!I828&lt;&gt;""),TONGHOP!I828,"")</f>
        <v/>
      </c>
      <c r="H828" s="64" t="str">
        <f>IF(AND(TONGHOP!O828="KTHP",TONGHOP!P828="VĐ",TONGHOP!I828&lt;&gt;""),TONGHOP!R828,"")</f>
        <v/>
      </c>
      <c r="I828" s="64" t="str">
        <f>IF(AND(TONGHOP!O828="KTHP",TONGHOP!P828="TH",TONGHOP!I828&lt;&gt;""),TONGHOP!I828,"")</f>
        <v/>
      </c>
      <c r="J828" s="64" t="str">
        <f>IF(AND(TONGHOP!O828="KTHP",TONGHOP!P828="TH",TONGHOP!I828&lt;&gt;""),TONGHOP!R828,"")</f>
        <v/>
      </c>
    </row>
    <row r="829" spans="1:10" hidden="1">
      <c r="A829" s="93">
        <f>IF(C829="","",SUBTOTAL(3,$C$2:$C829))</f>
        <v>0</v>
      </c>
      <c r="B829" s="64" t="str">
        <f>IF(AND(TONGHOP!O829="KTHP",TONGHOP!P829="LT",TONGHOP!I829&lt;&gt;""),TONGHOP!I829,"")</f>
        <v>Trần Thị Hồng Thu</v>
      </c>
      <c r="C829" s="64">
        <f>IF(AND(TONGHOP!O829="KTHP",TONGHOP!P829="LT",TONGHOP!I829&lt;&gt;""),TONGHOP!R829,"")</f>
        <v>38</v>
      </c>
      <c r="D829" s="93" t="str">
        <f>IF(F829="","",SUBTOTAL(3,$F$2:$F829))</f>
        <v/>
      </c>
      <c r="E829" s="64" t="str">
        <f>IF(AND(TONGHOP!O829="KTHP",TONGHOP!P829="TL",TONGHOP!I829&lt;&gt;""),TONGHOP!I829,"")</f>
        <v/>
      </c>
      <c r="F829" s="64" t="str">
        <f>IF(AND(TONGHOP!O829="KTHP",TONGHOP!P829="TL",TONGHOP!I829&lt;&gt;""),TONGHOP!R829,"")</f>
        <v/>
      </c>
      <c r="G829" s="64" t="str">
        <f>IF(AND(TONGHOP!O829="KTHP",TONGHOP!P829="VĐ",TONGHOP!I829&lt;&gt;""),TONGHOP!I829,"")</f>
        <v/>
      </c>
      <c r="H829" s="64" t="str">
        <f>IF(AND(TONGHOP!O829="KTHP",TONGHOP!P829="VĐ",TONGHOP!I829&lt;&gt;""),TONGHOP!R829,"")</f>
        <v/>
      </c>
      <c r="I829" s="64" t="str">
        <f>IF(AND(TONGHOP!O829="KTHP",TONGHOP!P829="TH",TONGHOP!I829&lt;&gt;""),TONGHOP!I829,"")</f>
        <v/>
      </c>
      <c r="J829" s="64" t="str">
        <f>IF(AND(TONGHOP!O829="KTHP",TONGHOP!P829="TH",TONGHOP!I829&lt;&gt;""),TONGHOP!R829,"")</f>
        <v/>
      </c>
    </row>
    <row r="830" spans="1:10" hidden="1">
      <c r="A830" s="93">
        <f>IF(C830="","",SUBTOTAL(3,$C$2:$C830))</f>
        <v>0</v>
      </c>
      <c r="B830" s="64" t="str">
        <f>IF(AND(TONGHOP!O830="KTHP",TONGHOP!P830="LT",TONGHOP!I830&lt;&gt;""),TONGHOP!I830,"")</f>
        <v>Trần Thị Hồng Thu</v>
      </c>
      <c r="C830" s="64">
        <f>IF(AND(TONGHOP!O830="KTHP",TONGHOP!P830="LT",TONGHOP!I830&lt;&gt;""),TONGHOP!R830,"")</f>
        <v>38</v>
      </c>
      <c r="D830" s="93" t="str">
        <f>IF(F830="","",SUBTOTAL(3,$F$2:$F830))</f>
        <v/>
      </c>
      <c r="E830" s="64" t="str">
        <f>IF(AND(TONGHOP!O830="KTHP",TONGHOP!P830="TL",TONGHOP!I830&lt;&gt;""),TONGHOP!I830,"")</f>
        <v/>
      </c>
      <c r="F830" s="64" t="str">
        <f>IF(AND(TONGHOP!O830="KTHP",TONGHOP!P830="TL",TONGHOP!I830&lt;&gt;""),TONGHOP!R830,"")</f>
        <v/>
      </c>
      <c r="G830" s="64" t="str">
        <f>IF(AND(TONGHOP!O830="KTHP",TONGHOP!P830="VĐ",TONGHOP!I830&lt;&gt;""),TONGHOP!I830,"")</f>
        <v/>
      </c>
      <c r="H830" s="64" t="str">
        <f>IF(AND(TONGHOP!O830="KTHP",TONGHOP!P830="VĐ",TONGHOP!I830&lt;&gt;""),TONGHOP!R830,"")</f>
        <v/>
      </c>
      <c r="I830" s="64" t="str">
        <f>IF(AND(TONGHOP!O830="KTHP",TONGHOP!P830="TH",TONGHOP!I830&lt;&gt;""),TONGHOP!I830,"")</f>
        <v/>
      </c>
      <c r="J830" s="64" t="str">
        <f>IF(AND(TONGHOP!O830="KTHP",TONGHOP!P830="TH",TONGHOP!I830&lt;&gt;""),TONGHOP!R830,"")</f>
        <v/>
      </c>
    </row>
    <row r="831" spans="1:10" hidden="1">
      <c r="A831" s="93">
        <f>IF(C831="","",SUBTOTAL(3,$C$2:$C831))</f>
        <v>0</v>
      </c>
      <c r="B831" s="64" t="str">
        <f>IF(AND(TONGHOP!O831="KTHP",TONGHOP!P831="LT",TONGHOP!I831&lt;&gt;""),TONGHOP!I831,"")</f>
        <v>Cao Thị Hồng Thắm</v>
      </c>
      <c r="C831" s="64">
        <f>IF(AND(TONGHOP!O831="KTHP",TONGHOP!P831="LT",TONGHOP!I831&lt;&gt;""),TONGHOP!R831,"")</f>
        <v>42</v>
      </c>
      <c r="D831" s="93" t="str">
        <f>IF(F831="","",SUBTOTAL(3,$F$2:$F831))</f>
        <v/>
      </c>
      <c r="E831" s="64" t="str">
        <f>IF(AND(TONGHOP!O831="KTHP",TONGHOP!P831="TL",TONGHOP!I831&lt;&gt;""),TONGHOP!I831,"")</f>
        <v/>
      </c>
      <c r="F831" s="64" t="str">
        <f>IF(AND(TONGHOP!O831="KTHP",TONGHOP!P831="TL",TONGHOP!I831&lt;&gt;""),TONGHOP!R831,"")</f>
        <v/>
      </c>
      <c r="G831" s="64" t="str">
        <f>IF(AND(TONGHOP!O831="KTHP",TONGHOP!P831="VĐ",TONGHOP!I831&lt;&gt;""),TONGHOP!I831,"")</f>
        <v/>
      </c>
      <c r="H831" s="64" t="str">
        <f>IF(AND(TONGHOP!O831="KTHP",TONGHOP!P831="VĐ",TONGHOP!I831&lt;&gt;""),TONGHOP!R831,"")</f>
        <v/>
      </c>
      <c r="I831" s="64" t="str">
        <f>IF(AND(TONGHOP!O831="KTHP",TONGHOP!P831="TH",TONGHOP!I831&lt;&gt;""),TONGHOP!I831,"")</f>
        <v/>
      </c>
      <c r="J831" s="64" t="str">
        <f>IF(AND(TONGHOP!O831="KTHP",TONGHOP!P831="TH",TONGHOP!I831&lt;&gt;""),TONGHOP!R831,"")</f>
        <v/>
      </c>
    </row>
    <row r="832" spans="1:10" hidden="1">
      <c r="A832" s="93">
        <f>IF(C832="","",SUBTOTAL(3,$C$2:$C832))</f>
        <v>0</v>
      </c>
      <c r="B832" s="64" t="str">
        <f>IF(AND(TONGHOP!O832="KTHP",TONGHOP!P832="LT",TONGHOP!I832&lt;&gt;""),TONGHOP!I832,"")</f>
        <v>Cao Thị Hồng Thắm</v>
      </c>
      <c r="C832" s="64">
        <f>IF(AND(TONGHOP!O832="KTHP",TONGHOP!P832="LT",TONGHOP!I832&lt;&gt;""),TONGHOP!R832,"")</f>
        <v>50</v>
      </c>
      <c r="D832" s="93" t="str">
        <f>IF(F832="","",SUBTOTAL(3,$F$2:$F832))</f>
        <v/>
      </c>
      <c r="E832" s="64" t="str">
        <f>IF(AND(TONGHOP!O832="KTHP",TONGHOP!P832="TL",TONGHOP!I832&lt;&gt;""),TONGHOP!I832,"")</f>
        <v/>
      </c>
      <c r="F832" s="64" t="str">
        <f>IF(AND(TONGHOP!O832="KTHP",TONGHOP!P832="TL",TONGHOP!I832&lt;&gt;""),TONGHOP!R832,"")</f>
        <v/>
      </c>
      <c r="G832" s="64" t="str">
        <f>IF(AND(TONGHOP!O832="KTHP",TONGHOP!P832="VĐ",TONGHOP!I832&lt;&gt;""),TONGHOP!I832,"")</f>
        <v/>
      </c>
      <c r="H832" s="64" t="str">
        <f>IF(AND(TONGHOP!O832="KTHP",TONGHOP!P832="VĐ",TONGHOP!I832&lt;&gt;""),TONGHOP!R832,"")</f>
        <v/>
      </c>
      <c r="I832" s="64" t="str">
        <f>IF(AND(TONGHOP!O832="KTHP",TONGHOP!P832="TH",TONGHOP!I832&lt;&gt;""),TONGHOP!I832,"")</f>
        <v/>
      </c>
      <c r="J832" s="64" t="str">
        <f>IF(AND(TONGHOP!O832="KTHP",TONGHOP!P832="TH",TONGHOP!I832&lt;&gt;""),TONGHOP!R832,"")</f>
        <v/>
      </c>
    </row>
    <row r="833" spans="1:10" hidden="1">
      <c r="A833" s="93">
        <f>IF(C833="","",SUBTOTAL(3,$C$2:$C833))</f>
        <v>0</v>
      </c>
      <c r="B833" s="64" t="str">
        <f>IF(AND(TONGHOP!O833="KTHP",TONGHOP!P833="LT",TONGHOP!I833&lt;&gt;""),TONGHOP!I833,"")</f>
        <v>Phạm Quang Tùng</v>
      </c>
      <c r="C833" s="64">
        <f>IF(AND(TONGHOP!O833="KTHP",TONGHOP!P833="LT",TONGHOP!I833&lt;&gt;""),TONGHOP!R833,"")</f>
        <v>93</v>
      </c>
      <c r="D833" s="93" t="str">
        <f>IF(F833="","",SUBTOTAL(3,$F$2:$F833))</f>
        <v/>
      </c>
      <c r="E833" s="64" t="str">
        <f>IF(AND(TONGHOP!O833="KTHP",TONGHOP!P833="TL",TONGHOP!I833&lt;&gt;""),TONGHOP!I833,"")</f>
        <v/>
      </c>
      <c r="F833" s="64" t="str">
        <f>IF(AND(TONGHOP!O833="KTHP",TONGHOP!P833="TL",TONGHOP!I833&lt;&gt;""),TONGHOP!R833,"")</f>
        <v/>
      </c>
      <c r="G833" s="64" t="str">
        <f>IF(AND(TONGHOP!O833="KTHP",TONGHOP!P833="VĐ",TONGHOP!I833&lt;&gt;""),TONGHOP!I833,"")</f>
        <v/>
      </c>
      <c r="H833" s="64" t="str">
        <f>IF(AND(TONGHOP!O833="KTHP",TONGHOP!P833="VĐ",TONGHOP!I833&lt;&gt;""),TONGHOP!R833,"")</f>
        <v/>
      </c>
      <c r="I833" s="64" t="str">
        <f>IF(AND(TONGHOP!O833="KTHP",TONGHOP!P833="TH",TONGHOP!I833&lt;&gt;""),TONGHOP!I833,"")</f>
        <v/>
      </c>
      <c r="J833" s="64" t="str">
        <f>IF(AND(TONGHOP!O833="KTHP",TONGHOP!P833="TH",TONGHOP!I833&lt;&gt;""),TONGHOP!R833,"")</f>
        <v/>
      </c>
    </row>
    <row r="834" spans="1:10" hidden="1">
      <c r="A834" s="93">
        <f>IF(C834="","",SUBTOTAL(3,$C$2:$C834))</f>
        <v>0</v>
      </c>
      <c r="B834" s="64" t="str">
        <f>IF(AND(TONGHOP!O834="KTHP",TONGHOP!P834="LT",TONGHOP!I834&lt;&gt;""),TONGHOP!I834,"")</f>
        <v>Đỗ Thị Thơm</v>
      </c>
      <c r="C834" s="64">
        <f>IF(AND(TONGHOP!O834="KTHP",TONGHOP!P834="LT",TONGHOP!I834&lt;&gt;""),TONGHOP!R834,"")</f>
        <v>43</v>
      </c>
      <c r="D834" s="93" t="str">
        <f>IF(F834="","",SUBTOTAL(3,$F$2:$F834))</f>
        <v/>
      </c>
      <c r="E834" s="64" t="str">
        <f>IF(AND(TONGHOP!O834="KTHP",TONGHOP!P834="TL",TONGHOP!I834&lt;&gt;""),TONGHOP!I834,"")</f>
        <v/>
      </c>
      <c r="F834" s="64" t="str">
        <f>IF(AND(TONGHOP!O834="KTHP",TONGHOP!P834="TL",TONGHOP!I834&lt;&gt;""),TONGHOP!R834,"")</f>
        <v/>
      </c>
      <c r="G834" s="64" t="str">
        <f>IF(AND(TONGHOP!O834="KTHP",TONGHOP!P834="VĐ",TONGHOP!I834&lt;&gt;""),TONGHOP!I834,"")</f>
        <v/>
      </c>
      <c r="H834" s="64" t="str">
        <f>IF(AND(TONGHOP!O834="KTHP",TONGHOP!P834="VĐ",TONGHOP!I834&lt;&gt;""),TONGHOP!R834,"")</f>
        <v/>
      </c>
      <c r="I834" s="64" t="str">
        <f>IF(AND(TONGHOP!O834="KTHP",TONGHOP!P834="TH",TONGHOP!I834&lt;&gt;""),TONGHOP!I834,"")</f>
        <v/>
      </c>
      <c r="J834" s="64" t="str">
        <f>IF(AND(TONGHOP!O834="KTHP",TONGHOP!P834="TH",TONGHOP!I834&lt;&gt;""),TONGHOP!R834,"")</f>
        <v/>
      </c>
    </row>
    <row r="835" spans="1:10" hidden="1">
      <c r="A835" s="93" t="str">
        <f>IF(C835="","",SUBTOTAL(3,$C$2:$C835))</f>
        <v/>
      </c>
      <c r="B835" s="64" t="str">
        <f>IF(AND(TONGHOP!O835="KTHP",TONGHOP!P835="LT",TONGHOP!I835&lt;&gt;""),TONGHOP!I835,"")</f>
        <v/>
      </c>
      <c r="C835" s="64" t="str">
        <f>IF(AND(TONGHOP!O835="KTHP",TONGHOP!P835="LT",TONGHOP!I835&lt;&gt;""),TONGHOP!R835,"")</f>
        <v/>
      </c>
      <c r="D835" s="93" t="str">
        <f>IF(F835="","",SUBTOTAL(3,$F$2:$F835))</f>
        <v/>
      </c>
      <c r="E835" s="64" t="str">
        <f>IF(AND(TONGHOP!O835="KTHP",TONGHOP!P835="TL",TONGHOP!I835&lt;&gt;""),TONGHOP!I835,"")</f>
        <v/>
      </c>
      <c r="F835" s="64" t="str">
        <f>IF(AND(TONGHOP!O835="KTHP",TONGHOP!P835="TL",TONGHOP!I835&lt;&gt;""),TONGHOP!R835,"")</f>
        <v/>
      </c>
      <c r="G835" s="64" t="str">
        <f>IF(AND(TONGHOP!O835="KTHP",TONGHOP!P835="VĐ",TONGHOP!I835&lt;&gt;""),TONGHOP!I835,"")</f>
        <v/>
      </c>
      <c r="H835" s="64" t="str">
        <f>IF(AND(TONGHOP!O835="KTHP",TONGHOP!P835="VĐ",TONGHOP!I835&lt;&gt;""),TONGHOP!R835,"")</f>
        <v/>
      </c>
      <c r="I835" s="64" t="str">
        <f>IF(AND(TONGHOP!O835="KTHP",TONGHOP!P835="TH",TONGHOP!I835&lt;&gt;""),TONGHOP!I835,"")</f>
        <v/>
      </c>
      <c r="J835" s="64" t="str">
        <f>IF(AND(TONGHOP!O835="KTHP",TONGHOP!P835="TH",TONGHOP!I835&lt;&gt;""),TONGHOP!R835,"")</f>
        <v/>
      </c>
    </row>
    <row r="836" spans="1:10" hidden="1">
      <c r="A836" s="93">
        <f>IF(C836="","",SUBTOTAL(3,$C$2:$C836))</f>
        <v>0</v>
      </c>
      <c r="B836" s="64" t="str">
        <f>IF(AND(TONGHOP!O836="KTHP",TONGHOP!P836="LT",TONGHOP!I836&lt;&gt;""),TONGHOP!I836,"")</f>
        <v>Đỗ Thị Thơm</v>
      </c>
      <c r="C836" s="64">
        <f>IF(AND(TONGHOP!O836="KTHP",TONGHOP!P836="LT",TONGHOP!I836&lt;&gt;""),TONGHOP!R836,"")</f>
        <v>29</v>
      </c>
      <c r="D836" s="93" t="str">
        <f>IF(F836="","",SUBTOTAL(3,$F$2:$F836))</f>
        <v/>
      </c>
      <c r="E836" s="64" t="str">
        <f>IF(AND(TONGHOP!O836="KTHP",TONGHOP!P836="TL",TONGHOP!I836&lt;&gt;""),TONGHOP!I836,"")</f>
        <v/>
      </c>
      <c r="F836" s="64" t="str">
        <f>IF(AND(TONGHOP!O836="KTHP",TONGHOP!P836="TL",TONGHOP!I836&lt;&gt;""),TONGHOP!R836,"")</f>
        <v/>
      </c>
      <c r="G836" s="64" t="str">
        <f>IF(AND(TONGHOP!O836="KTHP",TONGHOP!P836="VĐ",TONGHOP!I836&lt;&gt;""),TONGHOP!I836,"")</f>
        <v/>
      </c>
      <c r="H836" s="64" t="str">
        <f>IF(AND(TONGHOP!O836="KTHP",TONGHOP!P836="VĐ",TONGHOP!I836&lt;&gt;""),TONGHOP!R836,"")</f>
        <v/>
      </c>
      <c r="I836" s="64" t="str">
        <f>IF(AND(TONGHOP!O836="KTHP",TONGHOP!P836="TH",TONGHOP!I836&lt;&gt;""),TONGHOP!I836,"")</f>
        <v/>
      </c>
      <c r="J836" s="64" t="str">
        <f>IF(AND(TONGHOP!O836="KTHP",TONGHOP!P836="TH",TONGHOP!I836&lt;&gt;""),TONGHOP!R836,"")</f>
        <v/>
      </c>
    </row>
    <row r="837" spans="1:10" hidden="1">
      <c r="A837" s="93">
        <f>IF(C837="","",SUBTOTAL(3,$C$2:$C837))</f>
        <v>0</v>
      </c>
      <c r="B837" s="64" t="str">
        <f>IF(AND(TONGHOP!O837="KTHP",TONGHOP!P837="LT",TONGHOP!I837&lt;&gt;""),TONGHOP!I837,"")</f>
        <v>Đỗ Thị Thơm</v>
      </c>
      <c r="C837" s="64">
        <f>IF(AND(TONGHOP!O837="KTHP",TONGHOP!P837="LT",TONGHOP!I837&lt;&gt;""),TONGHOP!R837,"")</f>
        <v>28</v>
      </c>
      <c r="D837" s="93" t="str">
        <f>IF(F837="","",SUBTOTAL(3,$F$2:$F837))</f>
        <v/>
      </c>
      <c r="E837" s="64" t="str">
        <f>IF(AND(TONGHOP!O837="KTHP",TONGHOP!P837="TL",TONGHOP!I837&lt;&gt;""),TONGHOP!I837,"")</f>
        <v/>
      </c>
      <c r="F837" s="64" t="str">
        <f>IF(AND(TONGHOP!O837="KTHP",TONGHOP!P837="TL",TONGHOP!I837&lt;&gt;""),TONGHOP!R837,"")</f>
        <v/>
      </c>
      <c r="G837" s="64" t="str">
        <f>IF(AND(TONGHOP!O837="KTHP",TONGHOP!P837="VĐ",TONGHOP!I837&lt;&gt;""),TONGHOP!I837,"")</f>
        <v/>
      </c>
      <c r="H837" s="64" t="str">
        <f>IF(AND(TONGHOP!O837="KTHP",TONGHOP!P837="VĐ",TONGHOP!I837&lt;&gt;""),TONGHOP!R837,"")</f>
        <v/>
      </c>
      <c r="I837" s="64" t="str">
        <f>IF(AND(TONGHOP!O837="KTHP",TONGHOP!P837="TH",TONGHOP!I837&lt;&gt;""),TONGHOP!I837,"")</f>
        <v/>
      </c>
      <c r="J837" s="64" t="str">
        <f>IF(AND(TONGHOP!O837="KTHP",TONGHOP!P837="TH",TONGHOP!I837&lt;&gt;""),TONGHOP!R837,"")</f>
        <v/>
      </c>
    </row>
    <row r="838" spans="1:10" hidden="1">
      <c r="A838" s="93">
        <f>IF(C838="","",SUBTOTAL(3,$C$2:$C838))</f>
        <v>0</v>
      </c>
      <c r="B838" s="64" t="str">
        <f>IF(AND(TONGHOP!O838="KTHP",TONGHOP!P838="LT",TONGHOP!I838&lt;&gt;""),TONGHOP!I838,"")</f>
        <v>Giang Phi Hùng</v>
      </c>
      <c r="C838" s="64">
        <f>IF(AND(TONGHOP!O838="KTHP",TONGHOP!P838="LT",TONGHOP!I838&lt;&gt;""),TONGHOP!R838,"")</f>
        <v>102</v>
      </c>
      <c r="D838" s="93" t="str">
        <f>IF(F838="","",SUBTOTAL(3,$F$2:$F838))</f>
        <v/>
      </c>
      <c r="E838" s="64" t="str">
        <f>IF(AND(TONGHOP!O838="KTHP",TONGHOP!P838="TL",TONGHOP!I838&lt;&gt;""),TONGHOP!I838,"")</f>
        <v/>
      </c>
      <c r="F838" s="64" t="str">
        <f>IF(AND(TONGHOP!O838="KTHP",TONGHOP!P838="TL",TONGHOP!I838&lt;&gt;""),TONGHOP!R838,"")</f>
        <v/>
      </c>
      <c r="G838" s="64" t="str">
        <f>IF(AND(TONGHOP!O838="KTHP",TONGHOP!P838="VĐ",TONGHOP!I838&lt;&gt;""),TONGHOP!I838,"")</f>
        <v/>
      </c>
      <c r="H838" s="64" t="str">
        <f>IF(AND(TONGHOP!O838="KTHP",TONGHOP!P838="VĐ",TONGHOP!I838&lt;&gt;""),TONGHOP!R838,"")</f>
        <v/>
      </c>
      <c r="I838" s="64" t="str">
        <f>IF(AND(TONGHOP!O838="KTHP",TONGHOP!P838="TH",TONGHOP!I838&lt;&gt;""),TONGHOP!I838,"")</f>
        <v/>
      </c>
      <c r="J838" s="64" t="str">
        <f>IF(AND(TONGHOP!O838="KTHP",TONGHOP!P838="TH",TONGHOP!I838&lt;&gt;""),TONGHOP!R838,"")</f>
        <v/>
      </c>
    </row>
    <row r="839" spans="1:10" hidden="1">
      <c r="A839" s="93">
        <f>IF(C839="","",SUBTOTAL(3,$C$2:$C839))</f>
        <v>0</v>
      </c>
      <c r="B839" s="64" t="str">
        <f>IF(AND(TONGHOP!O839="KTHP",TONGHOP!P839="LT",TONGHOP!I839&lt;&gt;""),TONGHOP!I839,"")</f>
        <v>Nguyễn Khoa</v>
      </c>
      <c r="C839" s="64">
        <f>IF(AND(TONGHOP!O839="KTHP",TONGHOP!P839="LT",TONGHOP!I839&lt;&gt;""),TONGHOP!R839,"")</f>
        <v>44</v>
      </c>
      <c r="D839" s="93" t="str">
        <f>IF(F839="","",SUBTOTAL(3,$F$2:$F839))</f>
        <v/>
      </c>
      <c r="E839" s="64" t="str">
        <f>IF(AND(TONGHOP!O839="KTHP",TONGHOP!P839="TL",TONGHOP!I839&lt;&gt;""),TONGHOP!I839,"")</f>
        <v/>
      </c>
      <c r="F839" s="64" t="str">
        <f>IF(AND(TONGHOP!O839="KTHP",TONGHOP!P839="TL",TONGHOP!I839&lt;&gt;""),TONGHOP!R839,"")</f>
        <v/>
      </c>
      <c r="G839" s="64" t="str">
        <f>IF(AND(TONGHOP!O839="KTHP",TONGHOP!P839="VĐ",TONGHOP!I839&lt;&gt;""),TONGHOP!I839,"")</f>
        <v/>
      </c>
      <c r="H839" s="64" t="str">
        <f>IF(AND(TONGHOP!O839="KTHP",TONGHOP!P839="VĐ",TONGHOP!I839&lt;&gt;""),TONGHOP!R839,"")</f>
        <v/>
      </c>
      <c r="I839" s="64" t="str">
        <f>IF(AND(TONGHOP!O839="KTHP",TONGHOP!P839="TH",TONGHOP!I839&lt;&gt;""),TONGHOP!I839,"")</f>
        <v/>
      </c>
      <c r="J839" s="64" t="str">
        <f>IF(AND(TONGHOP!O839="KTHP",TONGHOP!P839="TH",TONGHOP!I839&lt;&gt;""),TONGHOP!R839,"")</f>
        <v/>
      </c>
    </row>
    <row r="840" spans="1:10" hidden="1">
      <c r="A840" s="93" t="str">
        <f>IF(C840="","",SUBTOTAL(3,$C$2:$C840))</f>
        <v/>
      </c>
      <c r="B840" s="64" t="str">
        <f>IF(AND(TONGHOP!O840="KTHP",TONGHOP!P840="LT",TONGHOP!I840&lt;&gt;""),TONGHOP!I840,"")</f>
        <v/>
      </c>
      <c r="C840" s="64" t="str">
        <f>IF(AND(TONGHOP!O840="KTHP",TONGHOP!P840="LT",TONGHOP!I840&lt;&gt;""),TONGHOP!R840,"")</f>
        <v/>
      </c>
      <c r="D840" s="93" t="str">
        <f>IF(F840="","",SUBTOTAL(3,$F$2:$F840))</f>
        <v/>
      </c>
      <c r="E840" s="64" t="str">
        <f>IF(AND(TONGHOP!O840="KTHP",TONGHOP!P840="TL",TONGHOP!I840&lt;&gt;""),TONGHOP!I840,"")</f>
        <v/>
      </c>
      <c r="F840" s="64" t="str">
        <f>IF(AND(TONGHOP!O840="KTHP",TONGHOP!P840="TL",TONGHOP!I840&lt;&gt;""),TONGHOP!R840,"")</f>
        <v/>
      </c>
      <c r="G840" s="64" t="str">
        <f>IF(AND(TONGHOP!O840="KTHP",TONGHOP!P840="VĐ",TONGHOP!I840&lt;&gt;""),TONGHOP!I840,"")</f>
        <v/>
      </c>
      <c r="H840" s="64" t="str">
        <f>IF(AND(TONGHOP!O840="KTHP",TONGHOP!P840="VĐ",TONGHOP!I840&lt;&gt;""),TONGHOP!R840,"")</f>
        <v/>
      </c>
      <c r="I840" s="64" t="str">
        <f>IF(AND(TONGHOP!O840="KTHP",TONGHOP!P840="TH",TONGHOP!I840&lt;&gt;""),TONGHOP!I840,"")</f>
        <v/>
      </c>
      <c r="J840" s="64" t="str">
        <f>IF(AND(TONGHOP!O840="KTHP",TONGHOP!P840="TH",TONGHOP!I840&lt;&gt;""),TONGHOP!R840,"")</f>
        <v/>
      </c>
    </row>
    <row r="841" spans="1:10" hidden="1">
      <c r="A841" s="93">
        <f>IF(C841="","",SUBTOTAL(3,$C$2:$C841))</f>
        <v>0</v>
      </c>
      <c r="B841" s="64" t="str">
        <f>IF(AND(TONGHOP!O841="KTHP",TONGHOP!P841="LT",TONGHOP!I841&lt;&gt;""),TONGHOP!I841,"")</f>
        <v>Nguyễn Sanh Cường</v>
      </c>
      <c r="C841" s="64">
        <f>IF(AND(TONGHOP!O841="KTHP",TONGHOP!P841="LT",TONGHOP!I841&lt;&gt;""),TONGHOP!R841,"")</f>
        <v>43</v>
      </c>
      <c r="D841" s="93" t="str">
        <f>IF(F841="","",SUBTOTAL(3,$F$2:$F841))</f>
        <v/>
      </c>
      <c r="E841" s="64" t="str">
        <f>IF(AND(TONGHOP!O841="KTHP",TONGHOP!P841="TL",TONGHOP!I841&lt;&gt;""),TONGHOP!I841,"")</f>
        <v/>
      </c>
      <c r="F841" s="64" t="str">
        <f>IF(AND(TONGHOP!O841="KTHP",TONGHOP!P841="TL",TONGHOP!I841&lt;&gt;""),TONGHOP!R841,"")</f>
        <v/>
      </c>
      <c r="G841" s="64" t="str">
        <f>IF(AND(TONGHOP!O841="KTHP",TONGHOP!P841="VĐ",TONGHOP!I841&lt;&gt;""),TONGHOP!I841,"")</f>
        <v/>
      </c>
      <c r="H841" s="64" t="str">
        <f>IF(AND(TONGHOP!O841="KTHP",TONGHOP!P841="VĐ",TONGHOP!I841&lt;&gt;""),TONGHOP!R841,"")</f>
        <v/>
      </c>
      <c r="I841" s="64" t="str">
        <f>IF(AND(TONGHOP!O841="KTHP",TONGHOP!P841="TH",TONGHOP!I841&lt;&gt;""),TONGHOP!I841,"")</f>
        <v/>
      </c>
      <c r="J841" s="64" t="str">
        <f>IF(AND(TONGHOP!O841="KTHP",TONGHOP!P841="TH",TONGHOP!I841&lt;&gt;""),TONGHOP!R841,"")</f>
        <v/>
      </c>
    </row>
    <row r="842" spans="1:10" hidden="1">
      <c r="A842" s="93" t="str">
        <f>IF(C842="","",SUBTOTAL(3,$C$2:$C842))</f>
        <v/>
      </c>
      <c r="B842" s="64" t="str">
        <f>IF(AND(TONGHOP!O842="KTHP",TONGHOP!P842="LT",TONGHOP!I842&lt;&gt;""),TONGHOP!I842,"")</f>
        <v/>
      </c>
      <c r="C842" s="64" t="str">
        <f>IF(AND(TONGHOP!O842="KTHP",TONGHOP!P842="LT",TONGHOP!I842&lt;&gt;""),TONGHOP!R842,"")</f>
        <v/>
      </c>
      <c r="D842" s="93" t="str">
        <f>IF(F842="","",SUBTOTAL(3,$F$2:$F842))</f>
        <v/>
      </c>
      <c r="E842" s="64" t="str">
        <f>IF(AND(TONGHOP!O842="KTHP",TONGHOP!P842="TL",TONGHOP!I842&lt;&gt;""),TONGHOP!I842,"")</f>
        <v/>
      </c>
      <c r="F842" s="64" t="str">
        <f>IF(AND(TONGHOP!O842="KTHP",TONGHOP!P842="TL",TONGHOP!I842&lt;&gt;""),TONGHOP!R842,"")</f>
        <v/>
      </c>
      <c r="G842" s="64" t="str">
        <f>IF(AND(TONGHOP!O842="KTHP",TONGHOP!P842="VĐ",TONGHOP!I842&lt;&gt;""),TONGHOP!I842,"")</f>
        <v/>
      </c>
      <c r="H842" s="64" t="str">
        <f>IF(AND(TONGHOP!O842="KTHP",TONGHOP!P842="VĐ",TONGHOP!I842&lt;&gt;""),TONGHOP!R842,"")</f>
        <v/>
      </c>
      <c r="I842" s="64" t="str">
        <f>IF(AND(TONGHOP!O842="KTHP",TONGHOP!P842="TH",TONGHOP!I842&lt;&gt;""),TONGHOP!I842,"")</f>
        <v/>
      </c>
      <c r="J842" s="64" t="str">
        <f>IF(AND(TONGHOP!O842="KTHP",TONGHOP!P842="TH",TONGHOP!I842&lt;&gt;""),TONGHOP!R842,"")</f>
        <v/>
      </c>
    </row>
    <row r="843" spans="1:10" hidden="1">
      <c r="A843" s="93">
        <f>IF(C843="","",SUBTOTAL(3,$C$2:$C843))</f>
        <v>0</v>
      </c>
      <c r="B843" s="64" t="str">
        <f>IF(AND(TONGHOP!O843="KTHP",TONGHOP!P843="LT",TONGHOP!I843&lt;&gt;""),TONGHOP!I843,"")</f>
        <v>Trần Trung Hiếu</v>
      </c>
      <c r="C843" s="64">
        <f>IF(AND(TONGHOP!O843="KTHP",TONGHOP!P843="LT",TONGHOP!I843&lt;&gt;""),TONGHOP!R843,"")</f>
        <v>40</v>
      </c>
      <c r="D843" s="93" t="str">
        <f>IF(F843="","",SUBTOTAL(3,$F$2:$F843))</f>
        <v/>
      </c>
      <c r="E843" s="64" t="str">
        <f>IF(AND(TONGHOP!O843="KTHP",TONGHOP!P843="TL",TONGHOP!I843&lt;&gt;""),TONGHOP!I843,"")</f>
        <v/>
      </c>
      <c r="F843" s="64" t="str">
        <f>IF(AND(TONGHOP!O843="KTHP",TONGHOP!P843="TL",TONGHOP!I843&lt;&gt;""),TONGHOP!R843,"")</f>
        <v/>
      </c>
      <c r="G843" s="64" t="str">
        <f>IF(AND(TONGHOP!O843="KTHP",TONGHOP!P843="VĐ",TONGHOP!I843&lt;&gt;""),TONGHOP!I843,"")</f>
        <v/>
      </c>
      <c r="H843" s="64" t="str">
        <f>IF(AND(TONGHOP!O843="KTHP",TONGHOP!P843="VĐ",TONGHOP!I843&lt;&gt;""),TONGHOP!R843,"")</f>
        <v/>
      </c>
      <c r="I843" s="64" t="str">
        <f>IF(AND(TONGHOP!O843="KTHP",TONGHOP!P843="TH",TONGHOP!I843&lt;&gt;""),TONGHOP!I843,"")</f>
        <v/>
      </c>
      <c r="J843" s="64" t="str">
        <f>IF(AND(TONGHOP!O843="KTHP",TONGHOP!P843="TH",TONGHOP!I843&lt;&gt;""),TONGHOP!R843,"")</f>
        <v/>
      </c>
    </row>
    <row r="844" spans="1:10" hidden="1">
      <c r="A844" s="93" t="str">
        <f>IF(C844="","",SUBTOTAL(3,$C$2:$C844))</f>
        <v/>
      </c>
      <c r="B844" s="64" t="str">
        <f>IF(AND(TONGHOP!O844="KTHP",TONGHOP!P844="LT",TONGHOP!I844&lt;&gt;""),TONGHOP!I844,"")</f>
        <v/>
      </c>
      <c r="C844" s="64" t="str">
        <f>IF(AND(TONGHOP!O844="KTHP",TONGHOP!P844="LT",TONGHOP!I844&lt;&gt;""),TONGHOP!R844,"")</f>
        <v/>
      </c>
      <c r="D844" s="93" t="str">
        <f>IF(F844="","",SUBTOTAL(3,$F$2:$F844))</f>
        <v/>
      </c>
      <c r="E844" s="64" t="str">
        <f>IF(AND(TONGHOP!O844="KTHP",TONGHOP!P844="TL",TONGHOP!I844&lt;&gt;""),TONGHOP!I844,"")</f>
        <v/>
      </c>
      <c r="F844" s="64" t="str">
        <f>IF(AND(TONGHOP!O844="KTHP",TONGHOP!P844="TL",TONGHOP!I844&lt;&gt;""),TONGHOP!R844,"")</f>
        <v/>
      </c>
      <c r="G844" s="64" t="str">
        <f>IF(AND(TONGHOP!O844="KTHP",TONGHOP!P844="VĐ",TONGHOP!I844&lt;&gt;""),TONGHOP!I844,"")</f>
        <v/>
      </c>
      <c r="H844" s="64" t="str">
        <f>IF(AND(TONGHOP!O844="KTHP",TONGHOP!P844="VĐ",TONGHOP!I844&lt;&gt;""),TONGHOP!R844,"")</f>
        <v/>
      </c>
      <c r="I844" s="64" t="str">
        <f>IF(AND(TONGHOP!O844="KTHP",TONGHOP!P844="TH",TONGHOP!I844&lt;&gt;""),TONGHOP!I844,"")</f>
        <v/>
      </c>
      <c r="J844" s="64" t="str">
        <f>IF(AND(TONGHOP!O844="KTHP",TONGHOP!P844="TH",TONGHOP!I844&lt;&gt;""),TONGHOP!R844,"")</f>
        <v/>
      </c>
    </row>
    <row r="845" spans="1:10" hidden="1">
      <c r="A845" s="93">
        <f>IF(C845="","",SUBTOTAL(3,$C$2:$C845))</f>
        <v>0</v>
      </c>
      <c r="B845" s="64" t="str">
        <f>IF(AND(TONGHOP!O845="KTHP",TONGHOP!P845="LT",TONGHOP!I845&lt;&gt;""),TONGHOP!I845,"")</f>
        <v>Lữ Xuân Trang</v>
      </c>
      <c r="C845" s="64">
        <f>IF(AND(TONGHOP!O845="KTHP",TONGHOP!P845="LT",TONGHOP!I845&lt;&gt;""),TONGHOP!R845,"")</f>
        <v>28</v>
      </c>
      <c r="D845" s="93" t="str">
        <f>IF(F845="","",SUBTOTAL(3,$F$2:$F845))</f>
        <v/>
      </c>
      <c r="E845" s="64" t="str">
        <f>IF(AND(TONGHOP!O845="KTHP",TONGHOP!P845="TL",TONGHOP!I845&lt;&gt;""),TONGHOP!I845,"")</f>
        <v/>
      </c>
      <c r="F845" s="64" t="str">
        <f>IF(AND(TONGHOP!O845="KTHP",TONGHOP!P845="TL",TONGHOP!I845&lt;&gt;""),TONGHOP!R845,"")</f>
        <v/>
      </c>
      <c r="G845" s="64" t="str">
        <f>IF(AND(TONGHOP!O845="KTHP",TONGHOP!P845="VĐ",TONGHOP!I845&lt;&gt;""),TONGHOP!I845,"")</f>
        <v/>
      </c>
      <c r="H845" s="64" t="str">
        <f>IF(AND(TONGHOP!O845="KTHP",TONGHOP!P845="VĐ",TONGHOP!I845&lt;&gt;""),TONGHOP!R845,"")</f>
        <v/>
      </c>
      <c r="I845" s="64" t="str">
        <f>IF(AND(TONGHOP!O845="KTHP",TONGHOP!P845="TH",TONGHOP!I845&lt;&gt;""),TONGHOP!I845,"")</f>
        <v/>
      </c>
      <c r="J845" s="64" t="str">
        <f>IF(AND(TONGHOP!O845="KTHP",TONGHOP!P845="TH",TONGHOP!I845&lt;&gt;""),TONGHOP!R845,"")</f>
        <v/>
      </c>
    </row>
    <row r="846" spans="1:10" hidden="1">
      <c r="A846" s="93" t="str">
        <f>IF(C846="","",SUBTOTAL(3,$C$2:$C846))</f>
        <v/>
      </c>
      <c r="B846" s="64" t="str">
        <f>IF(AND(TONGHOP!O846="KTHP",TONGHOP!P846="LT",TONGHOP!I846&lt;&gt;""),TONGHOP!I846,"")</f>
        <v/>
      </c>
      <c r="C846" s="64" t="str">
        <f>IF(AND(TONGHOP!O846="KTHP",TONGHOP!P846="LT",TONGHOP!I846&lt;&gt;""),TONGHOP!R846,"")</f>
        <v/>
      </c>
      <c r="D846" s="93" t="str">
        <f>IF(F846="","",SUBTOTAL(3,$F$2:$F846))</f>
        <v/>
      </c>
      <c r="E846" s="64" t="str">
        <f>IF(AND(TONGHOP!O846="KTHP",TONGHOP!P846="TL",TONGHOP!I846&lt;&gt;""),TONGHOP!I846,"")</f>
        <v/>
      </c>
      <c r="F846" s="64" t="str">
        <f>IF(AND(TONGHOP!O846="KTHP",TONGHOP!P846="TL",TONGHOP!I846&lt;&gt;""),TONGHOP!R846,"")</f>
        <v/>
      </c>
      <c r="G846" s="64" t="str">
        <f>IF(AND(TONGHOP!O846="KTHP",TONGHOP!P846="VĐ",TONGHOP!I846&lt;&gt;""),TONGHOP!I846,"")</f>
        <v/>
      </c>
      <c r="H846" s="64" t="str">
        <f>IF(AND(TONGHOP!O846="KTHP",TONGHOP!P846="VĐ",TONGHOP!I846&lt;&gt;""),TONGHOP!R846,"")</f>
        <v/>
      </c>
      <c r="I846" s="64" t="str">
        <f>IF(AND(TONGHOP!O846="KTHP",TONGHOP!P846="TH",TONGHOP!I846&lt;&gt;""),TONGHOP!I846,"")</f>
        <v/>
      </c>
      <c r="J846" s="64" t="str">
        <f>IF(AND(TONGHOP!O846="KTHP",TONGHOP!P846="TH",TONGHOP!I846&lt;&gt;""),TONGHOP!R846,"")</f>
        <v/>
      </c>
    </row>
    <row r="847" spans="1:10" hidden="1">
      <c r="A847" s="93">
        <f>IF(C847="","",SUBTOTAL(3,$C$2:$C847))</f>
        <v>0</v>
      </c>
      <c r="B847" s="64" t="str">
        <f>IF(AND(TONGHOP!O847="KTHP",TONGHOP!P847="LT",TONGHOP!I847&lt;&gt;""),TONGHOP!I847,"")</f>
        <v>Lữ Xuân Trang</v>
      </c>
      <c r="C847" s="64">
        <f>IF(AND(TONGHOP!O847="KTHP",TONGHOP!P847="LT",TONGHOP!I847&lt;&gt;""),TONGHOP!R847,"")</f>
        <v>36</v>
      </c>
      <c r="D847" s="93" t="str">
        <f>IF(F847="","",SUBTOTAL(3,$F$2:$F847))</f>
        <v/>
      </c>
      <c r="E847" s="64" t="str">
        <f>IF(AND(TONGHOP!O847="KTHP",TONGHOP!P847="TL",TONGHOP!I847&lt;&gt;""),TONGHOP!I847,"")</f>
        <v/>
      </c>
      <c r="F847" s="64" t="str">
        <f>IF(AND(TONGHOP!O847="KTHP",TONGHOP!P847="TL",TONGHOP!I847&lt;&gt;""),TONGHOP!R847,"")</f>
        <v/>
      </c>
      <c r="G847" s="64" t="str">
        <f>IF(AND(TONGHOP!O847="KTHP",TONGHOP!P847="VĐ",TONGHOP!I847&lt;&gt;""),TONGHOP!I847,"")</f>
        <v/>
      </c>
      <c r="H847" s="64" t="str">
        <f>IF(AND(TONGHOP!O847="KTHP",TONGHOP!P847="VĐ",TONGHOP!I847&lt;&gt;""),TONGHOP!R847,"")</f>
        <v/>
      </c>
      <c r="I847" s="64" t="str">
        <f>IF(AND(TONGHOP!O847="KTHP",TONGHOP!P847="TH",TONGHOP!I847&lt;&gt;""),TONGHOP!I847,"")</f>
        <v/>
      </c>
      <c r="J847" s="64" t="str">
        <f>IF(AND(TONGHOP!O847="KTHP",TONGHOP!P847="TH",TONGHOP!I847&lt;&gt;""),TONGHOP!R847,"")</f>
        <v/>
      </c>
    </row>
    <row r="848" spans="1:10" hidden="1">
      <c r="A848" s="93">
        <f>IF(C848="","",SUBTOTAL(3,$C$2:$C848))</f>
        <v>0</v>
      </c>
      <c r="B848" s="64" t="str">
        <f>IF(AND(TONGHOP!O848="KTHP",TONGHOP!P848="LT",TONGHOP!I848&lt;&gt;""),TONGHOP!I848,"")</f>
        <v>Đặng Duy Đồng</v>
      </c>
      <c r="C848" s="64">
        <f>IF(AND(TONGHOP!O848="KTHP",TONGHOP!P848="LT",TONGHOP!I848&lt;&gt;""),TONGHOP!R848,"")</f>
        <v>120</v>
      </c>
      <c r="D848" s="93" t="str">
        <f>IF(F848="","",SUBTOTAL(3,$F$2:$F848))</f>
        <v/>
      </c>
      <c r="E848" s="64" t="str">
        <f>IF(AND(TONGHOP!O848="KTHP",TONGHOP!P848="TL",TONGHOP!I848&lt;&gt;""),TONGHOP!I848,"")</f>
        <v/>
      </c>
      <c r="F848" s="64" t="str">
        <f>IF(AND(TONGHOP!O848="KTHP",TONGHOP!P848="TL",TONGHOP!I848&lt;&gt;""),TONGHOP!R848,"")</f>
        <v/>
      </c>
      <c r="G848" s="64" t="str">
        <f>IF(AND(TONGHOP!O848="KTHP",TONGHOP!P848="VĐ",TONGHOP!I848&lt;&gt;""),TONGHOP!I848,"")</f>
        <v/>
      </c>
      <c r="H848" s="64" t="str">
        <f>IF(AND(TONGHOP!O848="KTHP",TONGHOP!P848="VĐ",TONGHOP!I848&lt;&gt;""),TONGHOP!R848,"")</f>
        <v/>
      </c>
      <c r="I848" s="64" t="str">
        <f>IF(AND(TONGHOP!O848="KTHP",TONGHOP!P848="TH",TONGHOP!I848&lt;&gt;""),TONGHOP!I848,"")</f>
        <v/>
      </c>
      <c r="J848" s="64" t="str">
        <f>IF(AND(TONGHOP!O848="KTHP",TONGHOP!P848="TH",TONGHOP!I848&lt;&gt;""),TONGHOP!R848,"")</f>
        <v/>
      </c>
    </row>
    <row r="849" spans="1:10" hidden="1">
      <c r="A849" s="93">
        <f>IF(C849="","",SUBTOTAL(3,$C$2:$C849))</f>
        <v>0</v>
      </c>
      <c r="B849" s="64" t="str">
        <f>IF(AND(TONGHOP!O849="KTHP",TONGHOP!P849="LT",TONGHOP!I849&lt;&gt;""),TONGHOP!I849,"")</f>
        <v>Đỗ Thị Hải Yến</v>
      </c>
      <c r="C849" s="64">
        <f>IF(AND(TONGHOP!O849="KTHP",TONGHOP!P849="LT",TONGHOP!I849&lt;&gt;""),TONGHOP!R849,"")</f>
        <v>44</v>
      </c>
      <c r="D849" s="93" t="str">
        <f>IF(F849="","",SUBTOTAL(3,$F$2:$F849))</f>
        <v/>
      </c>
      <c r="E849" s="64" t="str">
        <f>IF(AND(TONGHOP!O849="KTHP",TONGHOP!P849="TL",TONGHOP!I849&lt;&gt;""),TONGHOP!I849,"")</f>
        <v/>
      </c>
      <c r="F849" s="64" t="str">
        <f>IF(AND(TONGHOP!O849="KTHP",TONGHOP!P849="TL",TONGHOP!I849&lt;&gt;""),TONGHOP!R849,"")</f>
        <v/>
      </c>
      <c r="G849" s="64" t="str">
        <f>IF(AND(TONGHOP!O849="KTHP",TONGHOP!P849="VĐ",TONGHOP!I849&lt;&gt;""),TONGHOP!I849,"")</f>
        <v/>
      </c>
      <c r="H849" s="64" t="str">
        <f>IF(AND(TONGHOP!O849="KTHP",TONGHOP!P849="VĐ",TONGHOP!I849&lt;&gt;""),TONGHOP!R849,"")</f>
        <v/>
      </c>
      <c r="I849" s="64" t="str">
        <f>IF(AND(TONGHOP!O849="KTHP",TONGHOP!P849="TH",TONGHOP!I849&lt;&gt;""),TONGHOP!I849,"")</f>
        <v/>
      </c>
      <c r="J849" s="64" t="str">
        <f>IF(AND(TONGHOP!O849="KTHP",TONGHOP!P849="TH",TONGHOP!I849&lt;&gt;""),TONGHOP!R849,"")</f>
        <v/>
      </c>
    </row>
    <row r="850" spans="1:10" hidden="1">
      <c r="A850" s="93" t="str">
        <f>IF(C850="","",SUBTOTAL(3,$C$2:$C850))</f>
        <v/>
      </c>
      <c r="B850" s="64" t="str">
        <f>IF(AND(TONGHOP!O850="KTHP",TONGHOP!P850="LT",TONGHOP!I850&lt;&gt;""),TONGHOP!I850,"")</f>
        <v/>
      </c>
      <c r="C850" s="64" t="str">
        <f>IF(AND(TONGHOP!O850="KTHP",TONGHOP!P850="LT",TONGHOP!I850&lt;&gt;""),TONGHOP!R850,"")</f>
        <v/>
      </c>
      <c r="D850" s="93" t="str">
        <f>IF(F850="","",SUBTOTAL(3,$F$2:$F850))</f>
        <v/>
      </c>
      <c r="E850" s="64" t="str">
        <f>IF(AND(TONGHOP!O850="KTHP",TONGHOP!P850="TL",TONGHOP!I850&lt;&gt;""),TONGHOP!I850,"")</f>
        <v/>
      </c>
      <c r="F850" s="64" t="str">
        <f>IF(AND(TONGHOP!O850="KTHP",TONGHOP!P850="TL",TONGHOP!I850&lt;&gt;""),TONGHOP!R850,"")</f>
        <v/>
      </c>
      <c r="G850" s="64" t="str">
        <f>IF(AND(TONGHOP!O850="KTHP",TONGHOP!P850="VĐ",TONGHOP!I850&lt;&gt;""),TONGHOP!I850,"")</f>
        <v/>
      </c>
      <c r="H850" s="64" t="str">
        <f>IF(AND(TONGHOP!O850="KTHP",TONGHOP!P850="VĐ",TONGHOP!I850&lt;&gt;""),TONGHOP!R850,"")</f>
        <v/>
      </c>
      <c r="I850" s="64" t="str">
        <f>IF(AND(TONGHOP!O850="KTHP",TONGHOP!P850="TH",TONGHOP!I850&lt;&gt;""),TONGHOP!I850,"")</f>
        <v/>
      </c>
      <c r="J850" s="64" t="str">
        <f>IF(AND(TONGHOP!O850="KTHP",TONGHOP!P850="TH",TONGHOP!I850&lt;&gt;""),TONGHOP!R850,"")</f>
        <v/>
      </c>
    </row>
    <row r="851" spans="1:10" hidden="1">
      <c r="A851" s="93">
        <f>IF(C851="","",SUBTOTAL(3,$C$2:$C851))</f>
        <v>0</v>
      </c>
      <c r="B851" s="64" t="str">
        <f>IF(AND(TONGHOP!O851="KTHP",TONGHOP!P851="LT",TONGHOP!I851&lt;&gt;""),TONGHOP!I851,"")</f>
        <v>Trần Vĩnh Xuyên</v>
      </c>
      <c r="C851" s="64">
        <f>IF(AND(TONGHOP!O851="KTHP",TONGHOP!P851="LT",TONGHOP!I851&lt;&gt;""),TONGHOP!R851,"")</f>
        <v>49</v>
      </c>
      <c r="D851" s="93" t="str">
        <f>IF(F851="","",SUBTOTAL(3,$F$2:$F851))</f>
        <v/>
      </c>
      <c r="E851" s="64" t="str">
        <f>IF(AND(TONGHOP!O851="KTHP",TONGHOP!P851="TL",TONGHOP!I851&lt;&gt;""),TONGHOP!I851,"")</f>
        <v/>
      </c>
      <c r="F851" s="64" t="str">
        <f>IF(AND(TONGHOP!O851="KTHP",TONGHOP!P851="TL",TONGHOP!I851&lt;&gt;""),TONGHOP!R851,"")</f>
        <v/>
      </c>
      <c r="G851" s="64" t="str">
        <f>IF(AND(TONGHOP!O851="KTHP",TONGHOP!P851="VĐ",TONGHOP!I851&lt;&gt;""),TONGHOP!I851,"")</f>
        <v/>
      </c>
      <c r="H851" s="64" t="str">
        <f>IF(AND(TONGHOP!O851="KTHP",TONGHOP!P851="VĐ",TONGHOP!I851&lt;&gt;""),TONGHOP!R851,"")</f>
        <v/>
      </c>
      <c r="I851" s="64" t="str">
        <f>IF(AND(TONGHOP!O851="KTHP",TONGHOP!P851="TH",TONGHOP!I851&lt;&gt;""),TONGHOP!I851,"")</f>
        <v/>
      </c>
      <c r="J851" s="64" t="str">
        <f>IF(AND(TONGHOP!O851="KTHP",TONGHOP!P851="TH",TONGHOP!I851&lt;&gt;""),TONGHOP!R851,"")</f>
        <v/>
      </c>
    </row>
    <row r="852" spans="1:10" hidden="1">
      <c r="A852" s="93" t="str">
        <f>IF(C852="","",SUBTOTAL(3,$C$2:$C852))</f>
        <v/>
      </c>
      <c r="B852" s="64" t="str">
        <f>IF(AND(TONGHOP!O852="KTHP",TONGHOP!P852="LT",TONGHOP!I852&lt;&gt;""),TONGHOP!I852,"")</f>
        <v/>
      </c>
      <c r="C852" s="64" t="str">
        <f>IF(AND(TONGHOP!O852="KTHP",TONGHOP!P852="LT",TONGHOP!I852&lt;&gt;""),TONGHOP!R852,"")</f>
        <v/>
      </c>
      <c r="D852" s="93" t="str">
        <f>IF(F852="","",SUBTOTAL(3,$F$2:$F852))</f>
        <v/>
      </c>
      <c r="E852" s="64" t="str">
        <f>IF(AND(TONGHOP!O852="KTHP",TONGHOP!P852="TL",TONGHOP!I852&lt;&gt;""),TONGHOP!I852,"")</f>
        <v/>
      </c>
      <c r="F852" s="64" t="str">
        <f>IF(AND(TONGHOP!O852="KTHP",TONGHOP!P852="TL",TONGHOP!I852&lt;&gt;""),TONGHOP!R852,"")</f>
        <v/>
      </c>
      <c r="G852" s="64" t="str">
        <f>IF(AND(TONGHOP!O852="KTHP",TONGHOP!P852="VĐ",TONGHOP!I852&lt;&gt;""),TONGHOP!I852,"")</f>
        <v/>
      </c>
      <c r="H852" s="64" t="str">
        <f>IF(AND(TONGHOP!O852="KTHP",TONGHOP!P852="VĐ",TONGHOP!I852&lt;&gt;""),TONGHOP!R852,"")</f>
        <v/>
      </c>
      <c r="I852" s="64" t="str">
        <f>IF(AND(TONGHOP!O852="KTHP",TONGHOP!P852="TH",TONGHOP!I852&lt;&gt;""),TONGHOP!I852,"")</f>
        <v/>
      </c>
      <c r="J852" s="64" t="str">
        <f>IF(AND(TONGHOP!O852="KTHP",TONGHOP!P852="TH",TONGHOP!I852&lt;&gt;""),TONGHOP!R852,"")</f>
        <v/>
      </c>
    </row>
    <row r="853" spans="1:10" hidden="1">
      <c r="A853" s="93">
        <f>IF(C853="","",SUBTOTAL(3,$C$2:$C853))</f>
        <v>0</v>
      </c>
      <c r="B853" s="64" t="str">
        <f>IF(AND(TONGHOP!O853="KTHP",TONGHOP!P853="LT",TONGHOP!I853&lt;&gt;""),TONGHOP!I853,"")</f>
        <v>Đặng Ngọc Đoàn</v>
      </c>
      <c r="C853" s="64">
        <f>IF(AND(TONGHOP!O853="KTHP",TONGHOP!P853="LT",TONGHOP!I853&lt;&gt;""),TONGHOP!R853,"")</f>
        <v>46</v>
      </c>
      <c r="D853" s="93" t="str">
        <f>IF(F853="","",SUBTOTAL(3,$F$2:$F853))</f>
        <v/>
      </c>
      <c r="E853" s="64" t="str">
        <f>IF(AND(TONGHOP!O853="KTHP",TONGHOP!P853="TL",TONGHOP!I853&lt;&gt;""),TONGHOP!I853,"")</f>
        <v/>
      </c>
      <c r="F853" s="64" t="str">
        <f>IF(AND(TONGHOP!O853="KTHP",TONGHOP!P853="TL",TONGHOP!I853&lt;&gt;""),TONGHOP!R853,"")</f>
        <v/>
      </c>
      <c r="G853" s="64" t="str">
        <f>IF(AND(TONGHOP!O853="KTHP",TONGHOP!P853="VĐ",TONGHOP!I853&lt;&gt;""),TONGHOP!I853,"")</f>
        <v/>
      </c>
      <c r="H853" s="64" t="str">
        <f>IF(AND(TONGHOP!O853="KTHP",TONGHOP!P853="VĐ",TONGHOP!I853&lt;&gt;""),TONGHOP!R853,"")</f>
        <v/>
      </c>
      <c r="I853" s="64" t="str">
        <f>IF(AND(TONGHOP!O853="KTHP",TONGHOP!P853="TH",TONGHOP!I853&lt;&gt;""),TONGHOP!I853,"")</f>
        <v/>
      </c>
      <c r="J853" s="64" t="str">
        <f>IF(AND(TONGHOP!O853="KTHP",TONGHOP!P853="TH",TONGHOP!I853&lt;&gt;""),TONGHOP!R853,"")</f>
        <v/>
      </c>
    </row>
    <row r="854" spans="1:10" hidden="1">
      <c r="A854" s="93" t="str">
        <f>IF(C854="","",SUBTOTAL(3,$C$2:$C854))</f>
        <v/>
      </c>
      <c r="B854" s="64" t="str">
        <f>IF(AND(TONGHOP!O854="KTHP",TONGHOP!P854="LT",TONGHOP!I854&lt;&gt;""),TONGHOP!I854,"")</f>
        <v/>
      </c>
      <c r="C854" s="64" t="str">
        <f>IF(AND(TONGHOP!O854="KTHP",TONGHOP!P854="LT",TONGHOP!I854&lt;&gt;""),TONGHOP!R854,"")</f>
        <v/>
      </c>
      <c r="D854" s="93" t="str">
        <f>IF(F854="","",SUBTOTAL(3,$F$2:$F854))</f>
        <v/>
      </c>
      <c r="E854" s="64" t="str">
        <f>IF(AND(TONGHOP!O854="KTHP",TONGHOP!P854="TL",TONGHOP!I854&lt;&gt;""),TONGHOP!I854,"")</f>
        <v/>
      </c>
      <c r="F854" s="64" t="str">
        <f>IF(AND(TONGHOP!O854="KTHP",TONGHOP!P854="TL",TONGHOP!I854&lt;&gt;""),TONGHOP!R854,"")</f>
        <v/>
      </c>
      <c r="G854" s="64" t="str">
        <f>IF(AND(TONGHOP!O854="KTHP",TONGHOP!P854="VĐ",TONGHOP!I854&lt;&gt;""),TONGHOP!I854,"")</f>
        <v/>
      </c>
      <c r="H854" s="64" t="str">
        <f>IF(AND(TONGHOP!O854="KTHP",TONGHOP!P854="VĐ",TONGHOP!I854&lt;&gt;""),TONGHOP!R854,"")</f>
        <v/>
      </c>
      <c r="I854" s="64" t="str">
        <f>IF(AND(TONGHOP!O854="KTHP",TONGHOP!P854="TH",TONGHOP!I854&lt;&gt;""),TONGHOP!I854,"")</f>
        <v/>
      </c>
      <c r="J854" s="64" t="str">
        <f>IF(AND(TONGHOP!O854="KTHP",TONGHOP!P854="TH",TONGHOP!I854&lt;&gt;""),TONGHOP!R854,"")</f>
        <v/>
      </c>
    </row>
    <row r="855" spans="1:10" hidden="1">
      <c r="A855" s="93">
        <f>IF(C855="","",SUBTOTAL(3,$C$2:$C855))</f>
        <v>0</v>
      </c>
      <c r="B855" s="64" t="str">
        <f>IF(AND(TONGHOP!O855="KTHP",TONGHOP!P855="LT",TONGHOP!I855&lt;&gt;""),TONGHOP!I855,"")</f>
        <v>Nguyển Công Cường</v>
      </c>
      <c r="C855" s="64">
        <f>IF(AND(TONGHOP!O855="KTHP",TONGHOP!P855="LT",TONGHOP!I855&lt;&gt;""),TONGHOP!R855,"")</f>
        <v>102</v>
      </c>
      <c r="D855" s="93" t="str">
        <f>IF(F855="","",SUBTOTAL(3,$F$2:$F855))</f>
        <v/>
      </c>
      <c r="E855" s="64" t="str">
        <f>IF(AND(TONGHOP!O855="KTHP",TONGHOP!P855="TL",TONGHOP!I855&lt;&gt;""),TONGHOP!I855,"")</f>
        <v/>
      </c>
      <c r="F855" s="64" t="str">
        <f>IF(AND(TONGHOP!O855="KTHP",TONGHOP!P855="TL",TONGHOP!I855&lt;&gt;""),TONGHOP!R855,"")</f>
        <v/>
      </c>
      <c r="G855" s="64" t="str">
        <f>IF(AND(TONGHOP!O855="KTHP",TONGHOP!P855="VĐ",TONGHOP!I855&lt;&gt;""),TONGHOP!I855,"")</f>
        <v/>
      </c>
      <c r="H855" s="64" t="str">
        <f>IF(AND(TONGHOP!O855="KTHP",TONGHOP!P855="VĐ",TONGHOP!I855&lt;&gt;""),TONGHOP!R855,"")</f>
        <v/>
      </c>
      <c r="I855" s="64" t="str">
        <f>IF(AND(TONGHOP!O855="KTHP",TONGHOP!P855="TH",TONGHOP!I855&lt;&gt;""),TONGHOP!I855,"")</f>
        <v/>
      </c>
      <c r="J855" s="64" t="str">
        <f>IF(AND(TONGHOP!O855="KTHP",TONGHOP!P855="TH",TONGHOP!I855&lt;&gt;""),TONGHOP!R855,"")</f>
        <v/>
      </c>
    </row>
    <row r="856" spans="1:10" hidden="1">
      <c r="A856" s="93">
        <f>IF(C856="","",SUBTOTAL(3,$C$2:$C856))</f>
        <v>0</v>
      </c>
      <c r="B856" s="64" t="str">
        <f>IF(AND(TONGHOP!O856="KTHP",TONGHOP!P856="LT",TONGHOP!I856&lt;&gt;""),TONGHOP!I856,"")</f>
        <v>Võ Ngọc Lân</v>
      </c>
      <c r="C856" s="64">
        <f>IF(AND(TONGHOP!O856="KTHP",TONGHOP!P856="LT",TONGHOP!I856&lt;&gt;""),TONGHOP!R856,"")</f>
        <v>87</v>
      </c>
      <c r="D856" s="93" t="str">
        <f>IF(F856="","",SUBTOTAL(3,$F$2:$F856))</f>
        <v/>
      </c>
      <c r="E856" s="64" t="str">
        <f>IF(AND(TONGHOP!O856="KTHP",TONGHOP!P856="TL",TONGHOP!I856&lt;&gt;""),TONGHOP!I856,"")</f>
        <v/>
      </c>
      <c r="F856" s="64" t="str">
        <f>IF(AND(TONGHOP!O856="KTHP",TONGHOP!P856="TL",TONGHOP!I856&lt;&gt;""),TONGHOP!R856,"")</f>
        <v/>
      </c>
      <c r="G856" s="64" t="str">
        <f>IF(AND(TONGHOP!O856="KTHP",TONGHOP!P856="VĐ",TONGHOP!I856&lt;&gt;""),TONGHOP!I856,"")</f>
        <v/>
      </c>
      <c r="H856" s="64" t="str">
        <f>IF(AND(TONGHOP!O856="KTHP",TONGHOP!P856="VĐ",TONGHOP!I856&lt;&gt;""),TONGHOP!R856,"")</f>
        <v/>
      </c>
      <c r="I856" s="64" t="str">
        <f>IF(AND(TONGHOP!O856="KTHP",TONGHOP!P856="TH",TONGHOP!I856&lt;&gt;""),TONGHOP!I856,"")</f>
        <v/>
      </c>
      <c r="J856" s="64" t="str">
        <f>IF(AND(TONGHOP!O856="KTHP",TONGHOP!P856="TH",TONGHOP!I856&lt;&gt;""),TONGHOP!R856,"")</f>
        <v/>
      </c>
    </row>
    <row r="857" spans="1:10" hidden="1">
      <c r="A857" s="93">
        <f>IF(C857="","",SUBTOTAL(3,$C$2:$C857))</f>
        <v>0</v>
      </c>
      <c r="B857" s="64" t="str">
        <f>IF(AND(TONGHOP!O857="KTHP",TONGHOP!P857="LT",TONGHOP!I857&lt;&gt;""),TONGHOP!I857,"")</f>
        <v>Đặng Duy Đồng</v>
      </c>
      <c r="C857" s="64">
        <f>IF(AND(TONGHOP!O857="KTHP",TONGHOP!P857="LT",TONGHOP!I857&lt;&gt;""),TONGHOP!R857,"")</f>
        <v>116</v>
      </c>
      <c r="D857" s="93" t="str">
        <f>IF(F857="","",SUBTOTAL(3,$F$2:$F857))</f>
        <v/>
      </c>
      <c r="E857" s="64" t="str">
        <f>IF(AND(TONGHOP!O857="KTHP",TONGHOP!P857="TL",TONGHOP!I857&lt;&gt;""),TONGHOP!I857,"")</f>
        <v/>
      </c>
      <c r="F857" s="64" t="str">
        <f>IF(AND(TONGHOP!O857="KTHP",TONGHOP!P857="TL",TONGHOP!I857&lt;&gt;""),TONGHOP!R857,"")</f>
        <v/>
      </c>
      <c r="G857" s="64" t="str">
        <f>IF(AND(TONGHOP!O857="KTHP",TONGHOP!P857="VĐ",TONGHOP!I857&lt;&gt;""),TONGHOP!I857,"")</f>
        <v/>
      </c>
      <c r="H857" s="64" t="str">
        <f>IF(AND(TONGHOP!O857="KTHP",TONGHOP!P857="VĐ",TONGHOP!I857&lt;&gt;""),TONGHOP!R857,"")</f>
        <v/>
      </c>
      <c r="I857" s="64" t="str">
        <f>IF(AND(TONGHOP!O857="KTHP",TONGHOP!P857="TH",TONGHOP!I857&lt;&gt;""),TONGHOP!I857,"")</f>
        <v/>
      </c>
      <c r="J857" s="64" t="str">
        <f>IF(AND(TONGHOP!O857="KTHP",TONGHOP!P857="TH",TONGHOP!I857&lt;&gt;""),TONGHOP!R857,"")</f>
        <v/>
      </c>
    </row>
    <row r="858" spans="1:10" hidden="1">
      <c r="A858" s="93">
        <f>IF(C858="","",SUBTOTAL(3,$C$2:$C858))</f>
        <v>0</v>
      </c>
      <c r="B858" s="64" t="str">
        <f>IF(AND(TONGHOP!O858="KTHP",TONGHOP!P858="LT",TONGHOP!I858&lt;&gt;""),TONGHOP!I858,"")</f>
        <v>Trần Minh Thông</v>
      </c>
      <c r="C858" s="64">
        <f>IF(AND(TONGHOP!O858="KTHP",TONGHOP!P858="LT",TONGHOP!I858&lt;&gt;""),TONGHOP!R858,"")</f>
        <v>8</v>
      </c>
      <c r="D858" s="93" t="str">
        <f>IF(F858="","",SUBTOTAL(3,$F$2:$F858))</f>
        <v/>
      </c>
      <c r="E858" s="64" t="str">
        <f>IF(AND(TONGHOP!O858="KTHP",TONGHOP!P858="TL",TONGHOP!I858&lt;&gt;""),TONGHOP!I858,"")</f>
        <v/>
      </c>
      <c r="F858" s="64" t="str">
        <f>IF(AND(TONGHOP!O858="KTHP",TONGHOP!P858="TL",TONGHOP!I858&lt;&gt;""),TONGHOP!R858,"")</f>
        <v/>
      </c>
      <c r="G858" s="64" t="str">
        <f>IF(AND(TONGHOP!O858="KTHP",TONGHOP!P858="VĐ",TONGHOP!I858&lt;&gt;""),TONGHOP!I858,"")</f>
        <v/>
      </c>
      <c r="H858" s="64" t="str">
        <f>IF(AND(TONGHOP!O858="KTHP",TONGHOP!P858="VĐ",TONGHOP!I858&lt;&gt;""),TONGHOP!R858,"")</f>
        <v/>
      </c>
      <c r="I858" s="64" t="str">
        <f>IF(AND(TONGHOP!O858="KTHP",TONGHOP!P858="TH",TONGHOP!I858&lt;&gt;""),TONGHOP!I858,"")</f>
        <v/>
      </c>
      <c r="J858" s="64" t="str">
        <f>IF(AND(TONGHOP!O858="KTHP",TONGHOP!P858="TH",TONGHOP!I858&lt;&gt;""),TONGHOP!R858,"")</f>
        <v/>
      </c>
    </row>
    <row r="859" spans="1:10" hidden="1">
      <c r="A859" s="93">
        <f>IF(C859="","",SUBTOTAL(3,$C$2:$C859))</f>
        <v>0</v>
      </c>
      <c r="B859" s="64" t="str">
        <f>IF(AND(TONGHOP!O859="KTHP",TONGHOP!P859="LT",TONGHOP!I859&lt;&gt;""),TONGHOP!I859,"")</f>
        <v>Nguyễn Ngọc Hiệp</v>
      </c>
      <c r="C859" s="64">
        <f>IF(AND(TONGHOP!O859="KTHP",TONGHOP!P859="LT",TONGHOP!I859&lt;&gt;""),TONGHOP!R859,"")</f>
        <v>11</v>
      </c>
      <c r="D859" s="93" t="str">
        <f>IF(F859="","",SUBTOTAL(3,$F$2:$F859))</f>
        <v/>
      </c>
      <c r="E859" s="64" t="str">
        <f>IF(AND(TONGHOP!O859="KTHP",TONGHOP!P859="TL",TONGHOP!I859&lt;&gt;""),TONGHOP!I859,"")</f>
        <v/>
      </c>
      <c r="F859" s="64" t="str">
        <f>IF(AND(TONGHOP!O859="KTHP",TONGHOP!P859="TL",TONGHOP!I859&lt;&gt;""),TONGHOP!R859,"")</f>
        <v/>
      </c>
      <c r="G859" s="64" t="str">
        <f>IF(AND(TONGHOP!O859="KTHP",TONGHOP!P859="VĐ",TONGHOP!I859&lt;&gt;""),TONGHOP!I859,"")</f>
        <v/>
      </c>
      <c r="H859" s="64" t="str">
        <f>IF(AND(TONGHOP!O859="KTHP",TONGHOP!P859="VĐ",TONGHOP!I859&lt;&gt;""),TONGHOP!R859,"")</f>
        <v/>
      </c>
      <c r="I859" s="64" t="str">
        <f>IF(AND(TONGHOP!O859="KTHP",TONGHOP!P859="TH",TONGHOP!I859&lt;&gt;""),TONGHOP!I859,"")</f>
        <v/>
      </c>
      <c r="J859" s="64" t="str">
        <f>IF(AND(TONGHOP!O859="KTHP",TONGHOP!P859="TH",TONGHOP!I859&lt;&gt;""),TONGHOP!R859,"")</f>
        <v/>
      </c>
    </row>
    <row r="860" spans="1:10" hidden="1">
      <c r="A860" s="93">
        <f>IF(C860="","",SUBTOTAL(3,$C$2:$C860))</f>
        <v>0</v>
      </c>
      <c r="B860" s="64" t="str">
        <f>IF(AND(TONGHOP!O860="KTHP",TONGHOP!P860="LT",TONGHOP!I860&lt;&gt;""),TONGHOP!I860,"")</f>
        <v>Nguyễn Vân Giang</v>
      </c>
      <c r="C860" s="64">
        <f>IF(AND(TONGHOP!O860="KTHP",TONGHOP!P860="LT",TONGHOP!I860&lt;&gt;""),TONGHOP!R860,"")</f>
        <v>43</v>
      </c>
      <c r="D860" s="93" t="str">
        <f>IF(F860="","",SUBTOTAL(3,$F$2:$F860))</f>
        <v/>
      </c>
      <c r="E860" s="64" t="str">
        <f>IF(AND(TONGHOP!O860="KTHP",TONGHOP!P860="TL",TONGHOP!I860&lt;&gt;""),TONGHOP!I860,"")</f>
        <v/>
      </c>
      <c r="F860" s="64" t="str">
        <f>IF(AND(TONGHOP!O860="KTHP",TONGHOP!P860="TL",TONGHOP!I860&lt;&gt;""),TONGHOP!R860,"")</f>
        <v/>
      </c>
      <c r="G860" s="64" t="str">
        <f>IF(AND(TONGHOP!O860="KTHP",TONGHOP!P860="VĐ",TONGHOP!I860&lt;&gt;""),TONGHOP!I860,"")</f>
        <v/>
      </c>
      <c r="H860" s="64" t="str">
        <f>IF(AND(TONGHOP!O860="KTHP",TONGHOP!P860="VĐ",TONGHOP!I860&lt;&gt;""),TONGHOP!R860,"")</f>
        <v/>
      </c>
      <c r="I860" s="64" t="str">
        <f>IF(AND(TONGHOP!O860="KTHP",TONGHOP!P860="TH",TONGHOP!I860&lt;&gt;""),TONGHOP!I860,"")</f>
        <v/>
      </c>
      <c r="J860" s="64" t="str">
        <f>IF(AND(TONGHOP!O860="KTHP",TONGHOP!P860="TH",TONGHOP!I860&lt;&gt;""),TONGHOP!R860,"")</f>
        <v/>
      </c>
    </row>
    <row r="861" spans="1:10" hidden="1">
      <c r="A861" s="93" t="str">
        <f>IF(C861="","",SUBTOTAL(3,$C$2:$C861))</f>
        <v/>
      </c>
      <c r="B861" s="64" t="str">
        <f>IF(AND(TONGHOP!O861="KTHP",TONGHOP!P861="LT",TONGHOP!I861&lt;&gt;""),TONGHOP!I861,"")</f>
        <v/>
      </c>
      <c r="C861" s="64" t="str">
        <f>IF(AND(TONGHOP!O861="KTHP",TONGHOP!P861="LT",TONGHOP!I861&lt;&gt;""),TONGHOP!R861,"")</f>
        <v/>
      </c>
      <c r="D861" s="93" t="str">
        <f>IF(F861="","",SUBTOTAL(3,$F$2:$F861))</f>
        <v/>
      </c>
      <c r="E861" s="64" t="str">
        <f>IF(AND(TONGHOP!O861="KTHP",TONGHOP!P861="TL",TONGHOP!I861&lt;&gt;""),TONGHOP!I861,"")</f>
        <v/>
      </c>
      <c r="F861" s="64" t="str">
        <f>IF(AND(TONGHOP!O861="KTHP",TONGHOP!P861="TL",TONGHOP!I861&lt;&gt;""),TONGHOP!R861,"")</f>
        <v/>
      </c>
      <c r="G861" s="64" t="str">
        <f>IF(AND(TONGHOP!O861="KTHP",TONGHOP!P861="VĐ",TONGHOP!I861&lt;&gt;""),TONGHOP!I861,"")</f>
        <v/>
      </c>
      <c r="H861" s="64" t="str">
        <f>IF(AND(TONGHOP!O861="KTHP",TONGHOP!P861="VĐ",TONGHOP!I861&lt;&gt;""),TONGHOP!R861,"")</f>
        <v/>
      </c>
      <c r="I861" s="64" t="str">
        <f>IF(AND(TONGHOP!O861="KTHP",TONGHOP!P861="TH",TONGHOP!I861&lt;&gt;""),TONGHOP!I861,"")</f>
        <v/>
      </c>
      <c r="J861" s="64" t="str">
        <f>IF(AND(TONGHOP!O861="KTHP",TONGHOP!P861="TH",TONGHOP!I861&lt;&gt;""),TONGHOP!R861,"")</f>
        <v/>
      </c>
    </row>
    <row r="862" spans="1:10" hidden="1">
      <c r="A862" s="93">
        <f>IF(C862="","",SUBTOTAL(3,$C$2:$C862))</f>
        <v>0</v>
      </c>
      <c r="B862" s="64" t="str">
        <f>IF(AND(TONGHOP!O862="KTHP",TONGHOP!P862="LT",TONGHOP!I862&lt;&gt;""),TONGHOP!I862,"")</f>
        <v>Nguyễn Vân Giang</v>
      </c>
      <c r="C862" s="64">
        <f>IF(AND(TONGHOP!O862="KTHP",TONGHOP!P862="LT",TONGHOP!I862&lt;&gt;""),TONGHOP!R862,"")</f>
        <v>39</v>
      </c>
      <c r="D862" s="93" t="str">
        <f>IF(F862="","",SUBTOTAL(3,$F$2:$F862))</f>
        <v/>
      </c>
      <c r="E862" s="64" t="str">
        <f>IF(AND(TONGHOP!O862="KTHP",TONGHOP!P862="TL",TONGHOP!I862&lt;&gt;""),TONGHOP!I862,"")</f>
        <v/>
      </c>
      <c r="F862" s="64" t="str">
        <f>IF(AND(TONGHOP!O862="KTHP",TONGHOP!P862="TL",TONGHOP!I862&lt;&gt;""),TONGHOP!R862,"")</f>
        <v/>
      </c>
      <c r="G862" s="64" t="str">
        <f>IF(AND(TONGHOP!O862="KTHP",TONGHOP!P862="VĐ",TONGHOP!I862&lt;&gt;""),TONGHOP!I862,"")</f>
        <v/>
      </c>
      <c r="H862" s="64" t="str">
        <f>IF(AND(TONGHOP!O862="KTHP",TONGHOP!P862="VĐ",TONGHOP!I862&lt;&gt;""),TONGHOP!R862,"")</f>
        <v/>
      </c>
      <c r="I862" s="64" t="str">
        <f>IF(AND(TONGHOP!O862="KTHP",TONGHOP!P862="TH",TONGHOP!I862&lt;&gt;""),TONGHOP!I862,"")</f>
        <v/>
      </c>
      <c r="J862" s="64" t="str">
        <f>IF(AND(TONGHOP!O862="KTHP",TONGHOP!P862="TH",TONGHOP!I862&lt;&gt;""),TONGHOP!R862,"")</f>
        <v/>
      </c>
    </row>
    <row r="863" spans="1:10" hidden="1">
      <c r="A863" s="93">
        <f>IF(C863="","",SUBTOTAL(3,$C$2:$C863))</f>
        <v>0</v>
      </c>
      <c r="B863" s="64" t="str">
        <f>IF(AND(TONGHOP!O863="KTHP",TONGHOP!P863="LT",TONGHOP!I863&lt;&gt;""),TONGHOP!I863,"")</f>
        <v>Nguyễn Văn Minh</v>
      </c>
      <c r="C863" s="64">
        <f>IF(AND(TONGHOP!O863="KTHP",TONGHOP!P863="LT",TONGHOP!I863&lt;&gt;""),TONGHOP!R863,"")</f>
        <v>36</v>
      </c>
      <c r="D863" s="93" t="str">
        <f>IF(F863="","",SUBTOTAL(3,$F$2:$F863))</f>
        <v/>
      </c>
      <c r="E863" s="64" t="str">
        <f>IF(AND(TONGHOP!O863="KTHP",TONGHOP!P863="TL",TONGHOP!I863&lt;&gt;""),TONGHOP!I863,"")</f>
        <v/>
      </c>
      <c r="F863" s="64" t="str">
        <f>IF(AND(TONGHOP!O863="KTHP",TONGHOP!P863="TL",TONGHOP!I863&lt;&gt;""),TONGHOP!R863,"")</f>
        <v/>
      </c>
      <c r="G863" s="64" t="str">
        <f>IF(AND(TONGHOP!O863="KTHP",TONGHOP!P863="VĐ",TONGHOP!I863&lt;&gt;""),TONGHOP!I863,"")</f>
        <v/>
      </c>
      <c r="H863" s="64" t="str">
        <f>IF(AND(TONGHOP!O863="KTHP",TONGHOP!P863="VĐ",TONGHOP!I863&lt;&gt;""),TONGHOP!R863,"")</f>
        <v/>
      </c>
      <c r="I863" s="64" t="str">
        <f>IF(AND(TONGHOP!O863="KTHP",TONGHOP!P863="TH",TONGHOP!I863&lt;&gt;""),TONGHOP!I863,"")</f>
        <v/>
      </c>
      <c r="J863" s="64" t="str">
        <f>IF(AND(TONGHOP!O863="KTHP",TONGHOP!P863="TH",TONGHOP!I863&lt;&gt;""),TONGHOP!R863,"")</f>
        <v/>
      </c>
    </row>
    <row r="864" spans="1:10" hidden="1">
      <c r="A864" s="93">
        <f>IF(C864="","",SUBTOTAL(3,$C$2:$C864))</f>
        <v>0</v>
      </c>
      <c r="B864" s="64" t="str">
        <f>IF(AND(TONGHOP!O864="KTHP",TONGHOP!P864="LT",TONGHOP!I864&lt;&gt;""),TONGHOP!I864,"")</f>
        <v>Nguyễn Văn Minh</v>
      </c>
      <c r="C864" s="64">
        <f>IF(AND(TONGHOP!O864="KTHP",TONGHOP!P864="LT",TONGHOP!I864&lt;&gt;""),TONGHOP!R864,"")</f>
        <v>43</v>
      </c>
      <c r="D864" s="93" t="str">
        <f>IF(F864="","",SUBTOTAL(3,$F$2:$F864))</f>
        <v/>
      </c>
      <c r="E864" s="64" t="str">
        <f>IF(AND(TONGHOP!O864="KTHP",TONGHOP!P864="TL",TONGHOP!I864&lt;&gt;""),TONGHOP!I864,"")</f>
        <v/>
      </c>
      <c r="F864" s="64" t="str">
        <f>IF(AND(TONGHOP!O864="KTHP",TONGHOP!P864="TL",TONGHOP!I864&lt;&gt;""),TONGHOP!R864,"")</f>
        <v/>
      </c>
      <c r="G864" s="64" t="str">
        <f>IF(AND(TONGHOP!O864="KTHP",TONGHOP!P864="VĐ",TONGHOP!I864&lt;&gt;""),TONGHOP!I864,"")</f>
        <v/>
      </c>
      <c r="H864" s="64" t="str">
        <f>IF(AND(TONGHOP!O864="KTHP",TONGHOP!P864="VĐ",TONGHOP!I864&lt;&gt;""),TONGHOP!R864,"")</f>
        <v/>
      </c>
      <c r="I864" s="64" t="str">
        <f>IF(AND(TONGHOP!O864="KTHP",TONGHOP!P864="TH",TONGHOP!I864&lt;&gt;""),TONGHOP!I864,"")</f>
        <v/>
      </c>
      <c r="J864" s="64" t="str">
        <f>IF(AND(TONGHOP!O864="KTHP",TONGHOP!P864="TH",TONGHOP!I864&lt;&gt;""),TONGHOP!R864,"")</f>
        <v/>
      </c>
    </row>
    <row r="865" spans="1:10" hidden="1">
      <c r="A865" s="93">
        <f>IF(C865="","",SUBTOTAL(3,$C$2:$C865))</f>
        <v>0</v>
      </c>
      <c r="B865" s="64" t="str">
        <f>IF(AND(TONGHOP!O865="KTHP",TONGHOP!P865="LT",TONGHOP!I865&lt;&gt;""),TONGHOP!I865,"")</f>
        <v>Ngô Hoàng  Anh</v>
      </c>
      <c r="C865" s="64">
        <f>IF(AND(TONGHOP!O865="KTHP",TONGHOP!P865="LT",TONGHOP!I865&lt;&gt;""),TONGHOP!R865,"")</f>
        <v>51</v>
      </c>
      <c r="D865" s="93" t="str">
        <f>IF(F865="","",SUBTOTAL(3,$F$2:$F865))</f>
        <v/>
      </c>
      <c r="E865" s="64" t="str">
        <f>IF(AND(TONGHOP!O865="KTHP",TONGHOP!P865="TL",TONGHOP!I865&lt;&gt;""),TONGHOP!I865,"")</f>
        <v/>
      </c>
      <c r="F865" s="64" t="str">
        <f>IF(AND(TONGHOP!O865="KTHP",TONGHOP!P865="TL",TONGHOP!I865&lt;&gt;""),TONGHOP!R865,"")</f>
        <v/>
      </c>
      <c r="G865" s="64" t="str">
        <f>IF(AND(TONGHOP!O865="KTHP",TONGHOP!P865="VĐ",TONGHOP!I865&lt;&gt;""),TONGHOP!I865,"")</f>
        <v/>
      </c>
      <c r="H865" s="64" t="str">
        <f>IF(AND(TONGHOP!O865="KTHP",TONGHOP!P865="VĐ",TONGHOP!I865&lt;&gt;""),TONGHOP!R865,"")</f>
        <v/>
      </c>
      <c r="I865" s="64" t="str">
        <f>IF(AND(TONGHOP!O865="KTHP",TONGHOP!P865="TH",TONGHOP!I865&lt;&gt;""),TONGHOP!I865,"")</f>
        <v/>
      </c>
      <c r="J865" s="64" t="str">
        <f>IF(AND(TONGHOP!O865="KTHP",TONGHOP!P865="TH",TONGHOP!I865&lt;&gt;""),TONGHOP!R865,"")</f>
        <v/>
      </c>
    </row>
    <row r="866" spans="1:10" hidden="1">
      <c r="A866" s="93" t="str">
        <f>IF(C866="","",SUBTOTAL(3,$C$2:$C866))</f>
        <v/>
      </c>
      <c r="B866" s="64" t="str">
        <f>IF(AND(TONGHOP!O866="KTHP",TONGHOP!P866="LT",TONGHOP!I866&lt;&gt;""),TONGHOP!I866,"")</f>
        <v/>
      </c>
      <c r="C866" s="64" t="str">
        <f>IF(AND(TONGHOP!O866="KTHP",TONGHOP!P866="LT",TONGHOP!I866&lt;&gt;""),TONGHOP!R866,"")</f>
        <v/>
      </c>
      <c r="D866" s="93" t="str">
        <f>IF(F866="","",SUBTOTAL(3,$F$2:$F866))</f>
        <v/>
      </c>
      <c r="E866" s="64" t="str">
        <f>IF(AND(TONGHOP!O866="KTHP",TONGHOP!P866="TL",TONGHOP!I866&lt;&gt;""),TONGHOP!I866,"")</f>
        <v/>
      </c>
      <c r="F866" s="64" t="str">
        <f>IF(AND(TONGHOP!O866="KTHP",TONGHOP!P866="TL",TONGHOP!I866&lt;&gt;""),TONGHOP!R866,"")</f>
        <v/>
      </c>
      <c r="G866" s="64" t="str">
        <f>IF(AND(TONGHOP!O866="KTHP",TONGHOP!P866="VĐ",TONGHOP!I866&lt;&gt;""),TONGHOP!I866,"")</f>
        <v/>
      </c>
      <c r="H866" s="64" t="str">
        <f>IF(AND(TONGHOP!O866="KTHP",TONGHOP!P866="VĐ",TONGHOP!I866&lt;&gt;""),TONGHOP!R866,"")</f>
        <v/>
      </c>
      <c r="I866" s="64" t="str">
        <f>IF(AND(TONGHOP!O866="KTHP",TONGHOP!P866="TH",TONGHOP!I866&lt;&gt;""),TONGHOP!I866,"")</f>
        <v/>
      </c>
      <c r="J866" s="64" t="str">
        <f>IF(AND(TONGHOP!O866="KTHP",TONGHOP!P866="TH",TONGHOP!I866&lt;&gt;""),TONGHOP!R866,"")</f>
        <v/>
      </c>
    </row>
    <row r="867" spans="1:10" hidden="1">
      <c r="A867" s="93">
        <f>IF(C867="","",SUBTOTAL(3,$C$2:$C867))</f>
        <v>0</v>
      </c>
      <c r="B867" s="64" t="str">
        <f>IF(AND(TONGHOP!O867="KTHP",TONGHOP!P867="LT",TONGHOP!I867&lt;&gt;""),TONGHOP!I867,"")</f>
        <v>Lê Thế Huân</v>
      </c>
      <c r="C867" s="64">
        <f>IF(AND(TONGHOP!O867="KTHP",TONGHOP!P867="LT",TONGHOP!I867&lt;&gt;""),TONGHOP!R867,"")</f>
        <v>47</v>
      </c>
      <c r="D867" s="93" t="str">
        <f>IF(F867="","",SUBTOTAL(3,$F$2:$F867))</f>
        <v/>
      </c>
      <c r="E867" s="64" t="str">
        <f>IF(AND(TONGHOP!O867="KTHP",TONGHOP!P867="TL",TONGHOP!I867&lt;&gt;""),TONGHOP!I867,"")</f>
        <v/>
      </c>
      <c r="F867" s="64" t="str">
        <f>IF(AND(TONGHOP!O867="KTHP",TONGHOP!P867="TL",TONGHOP!I867&lt;&gt;""),TONGHOP!R867,"")</f>
        <v/>
      </c>
      <c r="G867" s="64" t="str">
        <f>IF(AND(TONGHOP!O867="KTHP",TONGHOP!P867="VĐ",TONGHOP!I867&lt;&gt;""),TONGHOP!I867,"")</f>
        <v/>
      </c>
      <c r="H867" s="64" t="str">
        <f>IF(AND(TONGHOP!O867="KTHP",TONGHOP!P867="VĐ",TONGHOP!I867&lt;&gt;""),TONGHOP!R867,"")</f>
        <v/>
      </c>
      <c r="I867" s="64" t="str">
        <f>IF(AND(TONGHOP!O867="KTHP",TONGHOP!P867="TH",TONGHOP!I867&lt;&gt;""),TONGHOP!I867,"")</f>
        <v/>
      </c>
      <c r="J867" s="64" t="str">
        <f>IF(AND(TONGHOP!O867="KTHP",TONGHOP!P867="TH",TONGHOP!I867&lt;&gt;""),TONGHOP!R867,"")</f>
        <v/>
      </c>
    </row>
    <row r="868" spans="1:10" hidden="1">
      <c r="A868" s="93" t="str">
        <f>IF(C868="","",SUBTOTAL(3,$C$2:$C868))</f>
        <v/>
      </c>
      <c r="B868" s="64" t="str">
        <f>IF(AND(TONGHOP!O868="KTHP",TONGHOP!P868="LT",TONGHOP!I868&lt;&gt;""),TONGHOP!I868,"")</f>
        <v/>
      </c>
      <c r="C868" s="64" t="str">
        <f>IF(AND(TONGHOP!O868="KTHP",TONGHOP!P868="LT",TONGHOP!I868&lt;&gt;""),TONGHOP!R868,"")</f>
        <v/>
      </c>
      <c r="D868" s="93" t="str">
        <f>IF(F868="","",SUBTOTAL(3,$F$2:$F868))</f>
        <v/>
      </c>
      <c r="E868" s="64" t="str">
        <f>IF(AND(TONGHOP!O868="KTHP",TONGHOP!P868="TL",TONGHOP!I868&lt;&gt;""),TONGHOP!I868,"")</f>
        <v/>
      </c>
      <c r="F868" s="64" t="str">
        <f>IF(AND(TONGHOP!O868="KTHP",TONGHOP!P868="TL",TONGHOP!I868&lt;&gt;""),TONGHOP!R868,"")</f>
        <v/>
      </c>
      <c r="G868" s="64" t="str">
        <f>IF(AND(TONGHOP!O868="KTHP",TONGHOP!P868="VĐ",TONGHOP!I868&lt;&gt;""),TONGHOP!I868,"")</f>
        <v/>
      </c>
      <c r="H868" s="64" t="str">
        <f>IF(AND(TONGHOP!O868="KTHP",TONGHOP!P868="VĐ",TONGHOP!I868&lt;&gt;""),TONGHOP!R868,"")</f>
        <v/>
      </c>
      <c r="I868" s="64" t="str">
        <f>IF(AND(TONGHOP!O868="KTHP",TONGHOP!P868="TH",TONGHOP!I868&lt;&gt;""),TONGHOP!I868,"")</f>
        <v/>
      </c>
      <c r="J868" s="64" t="str">
        <f>IF(AND(TONGHOP!O868="KTHP",TONGHOP!P868="TH",TONGHOP!I868&lt;&gt;""),TONGHOP!R868,"")</f>
        <v/>
      </c>
    </row>
    <row r="869" spans="1:10" hidden="1">
      <c r="A869" s="93">
        <f>IF(C869="","",SUBTOTAL(3,$C$2:$C869))</f>
        <v>0</v>
      </c>
      <c r="B869" s="64" t="str">
        <f>IF(AND(TONGHOP!O869="KTHP",TONGHOP!P869="LT",TONGHOP!I869&lt;&gt;""),TONGHOP!I869,"")</f>
        <v>Lê Thế Huân</v>
      </c>
      <c r="C869" s="64">
        <f>IF(AND(TONGHOP!O869="KTHP",TONGHOP!P869="LT",TONGHOP!I869&lt;&gt;""),TONGHOP!R869,"")</f>
        <v>44</v>
      </c>
      <c r="D869" s="93" t="str">
        <f>IF(F869="","",SUBTOTAL(3,$F$2:$F869))</f>
        <v/>
      </c>
      <c r="E869" s="64" t="str">
        <f>IF(AND(TONGHOP!O869="KTHP",TONGHOP!P869="TL",TONGHOP!I869&lt;&gt;""),TONGHOP!I869,"")</f>
        <v/>
      </c>
      <c r="F869" s="64" t="str">
        <f>IF(AND(TONGHOP!O869="KTHP",TONGHOP!P869="TL",TONGHOP!I869&lt;&gt;""),TONGHOP!R869,"")</f>
        <v/>
      </c>
      <c r="G869" s="64" t="str">
        <f>IF(AND(TONGHOP!O869="KTHP",TONGHOP!P869="VĐ",TONGHOP!I869&lt;&gt;""),TONGHOP!I869,"")</f>
        <v/>
      </c>
      <c r="H869" s="64" t="str">
        <f>IF(AND(TONGHOP!O869="KTHP",TONGHOP!P869="VĐ",TONGHOP!I869&lt;&gt;""),TONGHOP!R869,"")</f>
        <v/>
      </c>
      <c r="I869" s="64" t="str">
        <f>IF(AND(TONGHOP!O869="KTHP",TONGHOP!P869="TH",TONGHOP!I869&lt;&gt;""),TONGHOP!I869,"")</f>
        <v/>
      </c>
      <c r="J869" s="64" t="str">
        <f>IF(AND(TONGHOP!O869="KTHP",TONGHOP!P869="TH",TONGHOP!I869&lt;&gt;""),TONGHOP!R869,"")</f>
        <v/>
      </c>
    </row>
    <row r="870" spans="1:10" hidden="1">
      <c r="A870" s="93" t="str">
        <f>IF(C870="","",SUBTOTAL(3,$C$2:$C870))</f>
        <v/>
      </c>
      <c r="B870" s="64" t="str">
        <f>IF(AND(TONGHOP!O870="KTHP",TONGHOP!P870="LT",TONGHOP!I870&lt;&gt;""),TONGHOP!I870,"")</f>
        <v/>
      </c>
      <c r="C870" s="64" t="str">
        <f>IF(AND(TONGHOP!O870="KTHP",TONGHOP!P870="LT",TONGHOP!I870&lt;&gt;""),TONGHOP!R870,"")</f>
        <v/>
      </c>
      <c r="D870" s="93" t="str">
        <f>IF(F870="","",SUBTOTAL(3,$F$2:$F870))</f>
        <v/>
      </c>
      <c r="E870" s="64" t="str">
        <f>IF(AND(TONGHOP!O870="KTHP",TONGHOP!P870="TL",TONGHOP!I870&lt;&gt;""),TONGHOP!I870,"")</f>
        <v/>
      </c>
      <c r="F870" s="64" t="str">
        <f>IF(AND(TONGHOP!O870="KTHP",TONGHOP!P870="TL",TONGHOP!I870&lt;&gt;""),TONGHOP!R870,"")</f>
        <v/>
      </c>
      <c r="G870" s="64" t="str">
        <f>IF(AND(TONGHOP!O870="KTHP",TONGHOP!P870="VĐ",TONGHOP!I870&lt;&gt;""),TONGHOP!I870,"")</f>
        <v/>
      </c>
      <c r="H870" s="64" t="str">
        <f>IF(AND(TONGHOP!O870="KTHP",TONGHOP!P870="VĐ",TONGHOP!I870&lt;&gt;""),TONGHOP!R870,"")</f>
        <v/>
      </c>
      <c r="I870" s="64" t="str">
        <f>IF(AND(TONGHOP!O870="KTHP",TONGHOP!P870="TH",TONGHOP!I870&lt;&gt;""),TONGHOP!I870,"")</f>
        <v/>
      </c>
      <c r="J870" s="64" t="str">
        <f>IF(AND(TONGHOP!O870="KTHP",TONGHOP!P870="TH",TONGHOP!I870&lt;&gt;""),TONGHOP!R870,"")</f>
        <v/>
      </c>
    </row>
    <row r="871" spans="1:10" hidden="1">
      <c r="A871" s="93">
        <f>IF(C871="","",SUBTOTAL(3,$C$2:$C871))</f>
        <v>0</v>
      </c>
      <c r="B871" s="64" t="str">
        <f>IF(AND(TONGHOP!O871="KTHP",TONGHOP!P871="LT",TONGHOP!I871&lt;&gt;""),TONGHOP!I871,"")</f>
        <v>Lê Thế Huân</v>
      </c>
      <c r="C871" s="64">
        <f>IF(AND(TONGHOP!O871="KTHP",TONGHOP!P871="LT",TONGHOP!I871&lt;&gt;""),TONGHOP!R871,"")</f>
        <v>48</v>
      </c>
      <c r="D871" s="93" t="str">
        <f>IF(F871="","",SUBTOTAL(3,$F$2:$F871))</f>
        <v/>
      </c>
      <c r="E871" s="64" t="str">
        <f>IF(AND(TONGHOP!O871="KTHP",TONGHOP!P871="TL",TONGHOP!I871&lt;&gt;""),TONGHOP!I871,"")</f>
        <v/>
      </c>
      <c r="F871" s="64" t="str">
        <f>IF(AND(TONGHOP!O871="KTHP",TONGHOP!P871="TL",TONGHOP!I871&lt;&gt;""),TONGHOP!R871,"")</f>
        <v/>
      </c>
      <c r="G871" s="64" t="str">
        <f>IF(AND(TONGHOP!O871="KTHP",TONGHOP!P871="VĐ",TONGHOP!I871&lt;&gt;""),TONGHOP!I871,"")</f>
        <v/>
      </c>
      <c r="H871" s="64" t="str">
        <f>IF(AND(TONGHOP!O871="KTHP",TONGHOP!P871="VĐ",TONGHOP!I871&lt;&gt;""),TONGHOP!R871,"")</f>
        <v/>
      </c>
      <c r="I871" s="64" t="str">
        <f>IF(AND(TONGHOP!O871="KTHP",TONGHOP!P871="TH",TONGHOP!I871&lt;&gt;""),TONGHOP!I871,"")</f>
        <v/>
      </c>
      <c r="J871" s="64" t="str">
        <f>IF(AND(TONGHOP!O871="KTHP",TONGHOP!P871="TH",TONGHOP!I871&lt;&gt;""),TONGHOP!R871,"")</f>
        <v/>
      </c>
    </row>
    <row r="872" spans="1:10" hidden="1">
      <c r="A872" s="93">
        <f>IF(C872="","",SUBTOTAL(3,$C$2:$C872))</f>
        <v>0</v>
      </c>
      <c r="B872" s="64" t="str">
        <f>IF(AND(TONGHOP!O872="KTHP",TONGHOP!P872="LT",TONGHOP!I872&lt;&gt;""),TONGHOP!I872,"")</f>
        <v>Ngô Hoàng Anh</v>
      </c>
      <c r="C872" s="64">
        <f>IF(AND(TONGHOP!O872="KTHP",TONGHOP!P872="LT",TONGHOP!I872&lt;&gt;""),TONGHOP!R872,"")</f>
        <v>54</v>
      </c>
      <c r="D872" s="93" t="str">
        <f>IF(F872="","",SUBTOTAL(3,$F$2:$F872))</f>
        <v/>
      </c>
      <c r="E872" s="64" t="str">
        <f>IF(AND(TONGHOP!O872="KTHP",TONGHOP!P872="TL",TONGHOP!I872&lt;&gt;""),TONGHOP!I872,"")</f>
        <v/>
      </c>
      <c r="F872" s="64" t="str">
        <f>IF(AND(TONGHOP!O872="KTHP",TONGHOP!P872="TL",TONGHOP!I872&lt;&gt;""),TONGHOP!R872,"")</f>
        <v/>
      </c>
      <c r="G872" s="64" t="str">
        <f>IF(AND(TONGHOP!O872="KTHP",TONGHOP!P872="VĐ",TONGHOP!I872&lt;&gt;""),TONGHOP!I872,"")</f>
        <v/>
      </c>
      <c r="H872" s="64" t="str">
        <f>IF(AND(TONGHOP!O872="KTHP",TONGHOP!P872="VĐ",TONGHOP!I872&lt;&gt;""),TONGHOP!R872,"")</f>
        <v/>
      </c>
      <c r="I872" s="64" t="str">
        <f>IF(AND(TONGHOP!O872="KTHP",TONGHOP!P872="TH",TONGHOP!I872&lt;&gt;""),TONGHOP!I872,"")</f>
        <v/>
      </c>
      <c r="J872" s="64" t="str">
        <f>IF(AND(TONGHOP!O872="KTHP",TONGHOP!P872="TH",TONGHOP!I872&lt;&gt;""),TONGHOP!R872,"")</f>
        <v/>
      </c>
    </row>
    <row r="873" spans="1:10" hidden="1">
      <c r="A873" s="93">
        <f>IF(C873="","",SUBTOTAL(3,$C$2:$C873))</f>
        <v>0</v>
      </c>
      <c r="B873" s="64" t="str">
        <f>IF(AND(TONGHOP!O873="KTHP",TONGHOP!P873="LT",TONGHOP!I873&lt;&gt;""),TONGHOP!I873,"")</f>
        <v>Nguyễn Trung Trực</v>
      </c>
      <c r="C873" s="64">
        <f>IF(AND(TONGHOP!O873="KTHP",TONGHOP!P873="LT",TONGHOP!I873&lt;&gt;""),TONGHOP!R873,"")</f>
        <v>45</v>
      </c>
      <c r="D873" s="93" t="str">
        <f>IF(F873="","",SUBTOTAL(3,$F$2:$F873))</f>
        <v/>
      </c>
      <c r="E873" s="64" t="str">
        <f>IF(AND(TONGHOP!O873="KTHP",TONGHOP!P873="TL",TONGHOP!I873&lt;&gt;""),TONGHOP!I873,"")</f>
        <v/>
      </c>
      <c r="F873" s="64" t="str">
        <f>IF(AND(TONGHOP!O873="KTHP",TONGHOP!P873="TL",TONGHOP!I873&lt;&gt;""),TONGHOP!R873,"")</f>
        <v/>
      </c>
      <c r="G873" s="64" t="str">
        <f>IF(AND(TONGHOP!O873="KTHP",TONGHOP!P873="VĐ",TONGHOP!I873&lt;&gt;""),TONGHOP!I873,"")</f>
        <v/>
      </c>
      <c r="H873" s="64" t="str">
        <f>IF(AND(TONGHOP!O873="KTHP",TONGHOP!P873="VĐ",TONGHOP!I873&lt;&gt;""),TONGHOP!R873,"")</f>
        <v/>
      </c>
      <c r="I873" s="64" t="str">
        <f>IF(AND(TONGHOP!O873="KTHP",TONGHOP!P873="TH",TONGHOP!I873&lt;&gt;""),TONGHOP!I873,"")</f>
        <v/>
      </c>
      <c r="J873" s="64" t="str">
        <f>IF(AND(TONGHOP!O873="KTHP",TONGHOP!P873="TH",TONGHOP!I873&lt;&gt;""),TONGHOP!R873,"")</f>
        <v/>
      </c>
    </row>
    <row r="874" spans="1:10" hidden="1">
      <c r="A874" s="93">
        <f>IF(C874="","",SUBTOTAL(3,$C$2:$C874))</f>
        <v>0</v>
      </c>
      <c r="B874" s="64" t="str">
        <f>IF(AND(TONGHOP!O874="KTHP",TONGHOP!P874="LT",TONGHOP!I874&lt;&gt;""),TONGHOP!I874,"")</f>
        <v>Nguyễn Nguyên Hoàng Ngọc Quyên</v>
      </c>
      <c r="C874" s="64">
        <f>IF(AND(TONGHOP!O874="KTHP",TONGHOP!P874="LT",TONGHOP!I874&lt;&gt;""),TONGHOP!R874,"")</f>
        <v>11</v>
      </c>
      <c r="D874" s="93" t="str">
        <f>IF(F874="","",SUBTOTAL(3,$F$2:$F874))</f>
        <v/>
      </c>
      <c r="E874" s="64" t="str">
        <f>IF(AND(TONGHOP!O874="KTHP",TONGHOP!P874="TL",TONGHOP!I874&lt;&gt;""),TONGHOP!I874,"")</f>
        <v/>
      </c>
      <c r="F874" s="64" t="str">
        <f>IF(AND(TONGHOP!O874="KTHP",TONGHOP!P874="TL",TONGHOP!I874&lt;&gt;""),TONGHOP!R874,"")</f>
        <v/>
      </c>
      <c r="G874" s="64" t="str">
        <f>IF(AND(TONGHOP!O874="KTHP",TONGHOP!P874="VĐ",TONGHOP!I874&lt;&gt;""),TONGHOP!I874,"")</f>
        <v/>
      </c>
      <c r="H874" s="64" t="str">
        <f>IF(AND(TONGHOP!O874="KTHP",TONGHOP!P874="VĐ",TONGHOP!I874&lt;&gt;""),TONGHOP!R874,"")</f>
        <v/>
      </c>
      <c r="I874" s="64" t="str">
        <f>IF(AND(TONGHOP!O874="KTHP",TONGHOP!P874="TH",TONGHOP!I874&lt;&gt;""),TONGHOP!I874,"")</f>
        <v/>
      </c>
      <c r="J874" s="64" t="str">
        <f>IF(AND(TONGHOP!O874="KTHP",TONGHOP!P874="TH",TONGHOP!I874&lt;&gt;""),TONGHOP!R874,"")</f>
        <v/>
      </c>
    </row>
    <row r="875" spans="1:10" hidden="1">
      <c r="A875" s="93">
        <f>IF(C875="","",SUBTOTAL(3,$C$2:$C875))</f>
        <v>0</v>
      </c>
      <c r="B875" s="64" t="str">
        <f>IF(AND(TONGHOP!O875="KTHP",TONGHOP!P875="LT",TONGHOP!I875&lt;&gt;""),TONGHOP!I875,"")</f>
        <v>Nguyễn Thị Khánh Thư</v>
      </c>
      <c r="C875" s="64">
        <f>IF(AND(TONGHOP!O875="KTHP",TONGHOP!P875="LT",TONGHOP!I875&lt;&gt;""),TONGHOP!R875,"")</f>
        <v>20</v>
      </c>
      <c r="D875" s="93" t="str">
        <f>IF(F875="","",SUBTOTAL(3,$F$2:$F875))</f>
        <v/>
      </c>
      <c r="E875" s="64" t="str">
        <f>IF(AND(TONGHOP!O875="KTHP",TONGHOP!P875="TL",TONGHOP!I875&lt;&gt;""),TONGHOP!I875,"")</f>
        <v/>
      </c>
      <c r="F875" s="64" t="str">
        <f>IF(AND(TONGHOP!O875="KTHP",TONGHOP!P875="TL",TONGHOP!I875&lt;&gt;""),TONGHOP!R875,"")</f>
        <v/>
      </c>
      <c r="G875" s="64" t="str">
        <f>IF(AND(TONGHOP!O875="KTHP",TONGHOP!P875="VĐ",TONGHOP!I875&lt;&gt;""),TONGHOP!I875,"")</f>
        <v/>
      </c>
      <c r="H875" s="64" t="str">
        <f>IF(AND(TONGHOP!O875="KTHP",TONGHOP!P875="VĐ",TONGHOP!I875&lt;&gt;""),TONGHOP!R875,"")</f>
        <v/>
      </c>
      <c r="I875" s="64" t="str">
        <f>IF(AND(TONGHOP!O875="KTHP",TONGHOP!P875="TH",TONGHOP!I875&lt;&gt;""),TONGHOP!I875,"")</f>
        <v/>
      </c>
      <c r="J875" s="64" t="str">
        <f>IF(AND(TONGHOP!O875="KTHP",TONGHOP!P875="TH",TONGHOP!I875&lt;&gt;""),TONGHOP!R875,"")</f>
        <v/>
      </c>
    </row>
    <row r="876" spans="1:10" hidden="1">
      <c r="A876" s="93">
        <f>IF(C876="","",SUBTOTAL(3,$C$2:$C876))</f>
        <v>0</v>
      </c>
      <c r="B876" s="64" t="str">
        <f>IF(AND(TONGHOP!O876="KTHP",TONGHOP!P876="LT",TONGHOP!I876&lt;&gt;""),TONGHOP!I876,"")</f>
        <v>Lê Thế Huân</v>
      </c>
      <c r="C876" s="64">
        <f>IF(AND(TONGHOP!O876="KTHP",TONGHOP!P876="LT",TONGHOP!I876&lt;&gt;""),TONGHOP!R876,"")</f>
        <v>39</v>
      </c>
      <c r="D876" s="93" t="str">
        <f>IF(F876="","",SUBTOTAL(3,$F$2:$F876))</f>
        <v/>
      </c>
      <c r="E876" s="64" t="str">
        <f>IF(AND(TONGHOP!O876="KTHP",TONGHOP!P876="TL",TONGHOP!I876&lt;&gt;""),TONGHOP!I876,"")</f>
        <v/>
      </c>
      <c r="F876" s="64" t="str">
        <f>IF(AND(TONGHOP!O876="KTHP",TONGHOP!P876="TL",TONGHOP!I876&lt;&gt;""),TONGHOP!R876,"")</f>
        <v/>
      </c>
      <c r="G876" s="64" t="str">
        <f>IF(AND(TONGHOP!O876="KTHP",TONGHOP!P876="VĐ",TONGHOP!I876&lt;&gt;""),TONGHOP!I876,"")</f>
        <v/>
      </c>
      <c r="H876" s="64" t="str">
        <f>IF(AND(TONGHOP!O876="KTHP",TONGHOP!P876="VĐ",TONGHOP!I876&lt;&gt;""),TONGHOP!R876,"")</f>
        <v/>
      </c>
      <c r="I876" s="64" t="str">
        <f>IF(AND(TONGHOP!O876="KTHP",TONGHOP!P876="TH",TONGHOP!I876&lt;&gt;""),TONGHOP!I876,"")</f>
        <v/>
      </c>
      <c r="J876" s="64" t="str">
        <f>IF(AND(TONGHOP!O876="KTHP",TONGHOP!P876="TH",TONGHOP!I876&lt;&gt;""),TONGHOP!R876,"")</f>
        <v/>
      </c>
    </row>
    <row r="877" spans="1:10" hidden="1">
      <c r="A877" s="93">
        <f>IF(C877="","",SUBTOTAL(3,$C$2:$C877))</f>
        <v>0</v>
      </c>
      <c r="B877" s="64" t="str">
        <f>IF(AND(TONGHOP!O877="KTHP",TONGHOP!P877="LT",TONGHOP!I877&lt;&gt;""),TONGHOP!I877,"")</f>
        <v>Lâm Thị Phương Thùy</v>
      </c>
      <c r="C877" s="64">
        <f>IF(AND(TONGHOP!O877="KTHP",TONGHOP!P877="LT",TONGHOP!I877&lt;&gt;""),TONGHOP!R877,"")</f>
        <v>52</v>
      </c>
      <c r="D877" s="93" t="str">
        <f>IF(F877="","",SUBTOTAL(3,$F$2:$F877))</f>
        <v/>
      </c>
      <c r="E877" s="64" t="str">
        <f>IF(AND(TONGHOP!O877="KTHP",TONGHOP!P877="TL",TONGHOP!I877&lt;&gt;""),TONGHOP!I877,"")</f>
        <v/>
      </c>
      <c r="F877" s="64" t="str">
        <f>IF(AND(TONGHOP!O877="KTHP",TONGHOP!P877="TL",TONGHOP!I877&lt;&gt;""),TONGHOP!R877,"")</f>
        <v/>
      </c>
      <c r="G877" s="64" t="str">
        <f>IF(AND(TONGHOP!O877="KTHP",TONGHOP!P877="VĐ",TONGHOP!I877&lt;&gt;""),TONGHOP!I877,"")</f>
        <v/>
      </c>
      <c r="H877" s="64" t="str">
        <f>IF(AND(TONGHOP!O877="KTHP",TONGHOP!P877="VĐ",TONGHOP!I877&lt;&gt;""),TONGHOP!R877,"")</f>
        <v/>
      </c>
      <c r="I877" s="64" t="str">
        <f>IF(AND(TONGHOP!O877="KTHP",TONGHOP!P877="TH",TONGHOP!I877&lt;&gt;""),TONGHOP!I877,"")</f>
        <v/>
      </c>
      <c r="J877" s="64" t="str">
        <f>IF(AND(TONGHOP!O877="KTHP",TONGHOP!P877="TH",TONGHOP!I877&lt;&gt;""),TONGHOP!R877,"")</f>
        <v/>
      </c>
    </row>
    <row r="878" spans="1:10" hidden="1">
      <c r="A878" s="93" t="str">
        <f>IF(C878="","",SUBTOTAL(3,$C$2:$C878))</f>
        <v/>
      </c>
      <c r="B878" s="64" t="str">
        <f>IF(AND(TONGHOP!O878="KTHP",TONGHOP!P878="LT",TONGHOP!I878&lt;&gt;""),TONGHOP!I878,"")</f>
        <v/>
      </c>
      <c r="C878" s="64" t="str">
        <f>IF(AND(TONGHOP!O878="KTHP",TONGHOP!P878="LT",TONGHOP!I878&lt;&gt;""),TONGHOP!R878,"")</f>
        <v/>
      </c>
      <c r="D878" s="93" t="str">
        <f>IF(F878="","",SUBTOTAL(3,$F$2:$F878))</f>
        <v/>
      </c>
      <c r="E878" s="64" t="str">
        <f>IF(AND(TONGHOP!O878="KTHP",TONGHOP!P878="TL",TONGHOP!I878&lt;&gt;""),TONGHOP!I878,"")</f>
        <v/>
      </c>
      <c r="F878" s="64" t="str">
        <f>IF(AND(TONGHOP!O878="KTHP",TONGHOP!P878="TL",TONGHOP!I878&lt;&gt;""),TONGHOP!R878,"")</f>
        <v/>
      </c>
      <c r="G878" s="64" t="str">
        <f>IF(AND(TONGHOP!O878="KTHP",TONGHOP!P878="VĐ",TONGHOP!I878&lt;&gt;""),TONGHOP!I878,"")</f>
        <v/>
      </c>
      <c r="H878" s="64" t="str">
        <f>IF(AND(TONGHOP!O878="KTHP",TONGHOP!P878="VĐ",TONGHOP!I878&lt;&gt;""),TONGHOP!R878,"")</f>
        <v/>
      </c>
      <c r="I878" s="64" t="str">
        <f>IF(AND(TONGHOP!O878="KTHP",TONGHOP!P878="TH",TONGHOP!I878&lt;&gt;""),TONGHOP!I878,"")</f>
        <v/>
      </c>
      <c r="J878" s="64" t="str">
        <f>IF(AND(TONGHOP!O878="KTHP",TONGHOP!P878="TH",TONGHOP!I878&lt;&gt;""),TONGHOP!R878,"")</f>
        <v/>
      </c>
    </row>
    <row r="879" spans="1:10" hidden="1">
      <c r="A879" s="93">
        <f>IF(C879="","",SUBTOTAL(3,$C$2:$C879))</f>
        <v>0</v>
      </c>
      <c r="B879" s="64" t="str">
        <f>IF(AND(TONGHOP!O879="KTHP",TONGHOP!P879="LT",TONGHOP!I879&lt;&gt;""),TONGHOP!I879,"")</f>
        <v>Lâm Thị Phương Thùy</v>
      </c>
      <c r="C879" s="64">
        <f>IF(AND(TONGHOP!O879="KTHP",TONGHOP!P879="LT",TONGHOP!I879&lt;&gt;""),TONGHOP!R879,"")</f>
        <v>42</v>
      </c>
      <c r="D879" s="93" t="str">
        <f>IF(F879="","",SUBTOTAL(3,$F$2:$F879))</f>
        <v/>
      </c>
      <c r="E879" s="64" t="str">
        <f>IF(AND(TONGHOP!O879="KTHP",TONGHOP!P879="TL",TONGHOP!I879&lt;&gt;""),TONGHOP!I879,"")</f>
        <v/>
      </c>
      <c r="F879" s="64" t="str">
        <f>IF(AND(TONGHOP!O879="KTHP",TONGHOP!P879="TL",TONGHOP!I879&lt;&gt;""),TONGHOP!R879,"")</f>
        <v/>
      </c>
      <c r="G879" s="64" t="str">
        <f>IF(AND(TONGHOP!O879="KTHP",TONGHOP!P879="VĐ",TONGHOP!I879&lt;&gt;""),TONGHOP!I879,"")</f>
        <v/>
      </c>
      <c r="H879" s="64" t="str">
        <f>IF(AND(TONGHOP!O879="KTHP",TONGHOP!P879="VĐ",TONGHOP!I879&lt;&gt;""),TONGHOP!R879,"")</f>
        <v/>
      </c>
      <c r="I879" s="64" t="str">
        <f>IF(AND(TONGHOP!O879="KTHP",TONGHOP!P879="TH",TONGHOP!I879&lt;&gt;""),TONGHOP!I879,"")</f>
        <v/>
      </c>
      <c r="J879" s="64" t="str">
        <f>IF(AND(TONGHOP!O879="KTHP",TONGHOP!P879="TH",TONGHOP!I879&lt;&gt;""),TONGHOP!R879,"")</f>
        <v/>
      </c>
    </row>
    <row r="880" spans="1:10" hidden="1">
      <c r="A880" s="93" t="str">
        <f>IF(C880="","",SUBTOTAL(3,$C$2:$C880))</f>
        <v/>
      </c>
      <c r="B880" s="64" t="str">
        <f>IF(AND(TONGHOP!O880="KTHP",TONGHOP!P880="LT",TONGHOP!I880&lt;&gt;""),TONGHOP!I880,"")</f>
        <v/>
      </c>
      <c r="C880" s="64" t="str">
        <f>IF(AND(TONGHOP!O880="KTHP",TONGHOP!P880="LT",TONGHOP!I880&lt;&gt;""),TONGHOP!R880,"")</f>
        <v/>
      </c>
      <c r="D880" s="93" t="str">
        <f>IF(F880="","",SUBTOTAL(3,$F$2:$F880))</f>
        <v/>
      </c>
      <c r="E880" s="64" t="str">
        <f>IF(AND(TONGHOP!O880="KTHP",TONGHOP!P880="TL",TONGHOP!I880&lt;&gt;""),TONGHOP!I880,"")</f>
        <v/>
      </c>
      <c r="F880" s="64" t="str">
        <f>IF(AND(TONGHOP!O880="KTHP",TONGHOP!P880="TL",TONGHOP!I880&lt;&gt;""),TONGHOP!R880,"")</f>
        <v/>
      </c>
      <c r="G880" s="64" t="str">
        <f>IF(AND(TONGHOP!O880="KTHP",TONGHOP!P880="VĐ",TONGHOP!I880&lt;&gt;""),TONGHOP!I880,"")</f>
        <v/>
      </c>
      <c r="H880" s="64" t="str">
        <f>IF(AND(TONGHOP!O880="KTHP",TONGHOP!P880="VĐ",TONGHOP!I880&lt;&gt;""),TONGHOP!R880,"")</f>
        <v/>
      </c>
      <c r="I880" s="64" t="str">
        <f>IF(AND(TONGHOP!O880="KTHP",TONGHOP!P880="TH",TONGHOP!I880&lt;&gt;""),TONGHOP!I880,"")</f>
        <v/>
      </c>
      <c r="J880" s="64" t="str">
        <f>IF(AND(TONGHOP!O880="KTHP",TONGHOP!P880="TH",TONGHOP!I880&lt;&gt;""),TONGHOP!R880,"")</f>
        <v/>
      </c>
    </row>
    <row r="881" spans="1:10" hidden="1">
      <c r="A881" s="93">
        <f>IF(C881="","",SUBTOTAL(3,$C$2:$C881))</f>
        <v>0</v>
      </c>
      <c r="B881" s="64" t="str">
        <f>IF(AND(TONGHOP!O881="KTHP",TONGHOP!P881="LT",TONGHOP!I881&lt;&gt;""),TONGHOP!I881,"")</f>
        <v>Đỗ Thị Hải Yến</v>
      </c>
      <c r="C881" s="64">
        <f>IF(AND(TONGHOP!O881="KTHP",TONGHOP!P881="LT",TONGHOP!I881&lt;&gt;""),TONGHOP!R881,"")</f>
        <v>11</v>
      </c>
      <c r="D881" s="93" t="str">
        <f>IF(F881="","",SUBTOTAL(3,$F$2:$F881))</f>
        <v/>
      </c>
      <c r="E881" s="64" t="str">
        <f>IF(AND(TONGHOP!O881="KTHP",TONGHOP!P881="TL",TONGHOP!I881&lt;&gt;""),TONGHOP!I881,"")</f>
        <v/>
      </c>
      <c r="F881" s="64" t="str">
        <f>IF(AND(TONGHOP!O881="KTHP",TONGHOP!P881="TL",TONGHOP!I881&lt;&gt;""),TONGHOP!R881,"")</f>
        <v/>
      </c>
      <c r="G881" s="64" t="str">
        <f>IF(AND(TONGHOP!O881="KTHP",TONGHOP!P881="VĐ",TONGHOP!I881&lt;&gt;""),TONGHOP!I881,"")</f>
        <v/>
      </c>
      <c r="H881" s="64" t="str">
        <f>IF(AND(TONGHOP!O881="KTHP",TONGHOP!P881="VĐ",TONGHOP!I881&lt;&gt;""),TONGHOP!R881,"")</f>
        <v/>
      </c>
      <c r="I881" s="64" t="str">
        <f>IF(AND(TONGHOP!O881="KTHP",TONGHOP!P881="TH",TONGHOP!I881&lt;&gt;""),TONGHOP!I881,"")</f>
        <v/>
      </c>
      <c r="J881" s="64" t="str">
        <f>IF(AND(TONGHOP!O881="KTHP",TONGHOP!P881="TH",TONGHOP!I881&lt;&gt;""),TONGHOP!R881,"")</f>
        <v/>
      </c>
    </row>
    <row r="882" spans="1:10" hidden="1">
      <c r="A882" s="93">
        <f>IF(C882="","",SUBTOTAL(3,$C$2:$C882))</f>
        <v>0</v>
      </c>
      <c r="B882" s="64" t="str">
        <f>IF(AND(TONGHOP!O882="KTHP",TONGHOP!P882="LT",TONGHOP!I882&lt;&gt;""),TONGHOP!I882,"")</f>
        <v>Nguyễn Thị Thủy</v>
      </c>
      <c r="C882" s="64">
        <f>IF(AND(TONGHOP!O882="KTHP",TONGHOP!P882="LT",TONGHOP!I882&lt;&gt;""),TONGHOP!R882,"")</f>
        <v>20</v>
      </c>
      <c r="D882" s="93" t="str">
        <f>IF(F882="","",SUBTOTAL(3,$F$2:$F882))</f>
        <v/>
      </c>
      <c r="E882" s="64" t="str">
        <f>IF(AND(TONGHOP!O882="KTHP",TONGHOP!P882="TL",TONGHOP!I882&lt;&gt;""),TONGHOP!I882,"")</f>
        <v/>
      </c>
      <c r="F882" s="64" t="str">
        <f>IF(AND(TONGHOP!O882="KTHP",TONGHOP!P882="TL",TONGHOP!I882&lt;&gt;""),TONGHOP!R882,"")</f>
        <v/>
      </c>
      <c r="G882" s="64" t="str">
        <f>IF(AND(TONGHOP!O882="KTHP",TONGHOP!P882="VĐ",TONGHOP!I882&lt;&gt;""),TONGHOP!I882,"")</f>
        <v/>
      </c>
      <c r="H882" s="64" t="str">
        <f>IF(AND(TONGHOP!O882="KTHP",TONGHOP!P882="VĐ",TONGHOP!I882&lt;&gt;""),TONGHOP!R882,"")</f>
        <v/>
      </c>
      <c r="I882" s="64" t="str">
        <f>IF(AND(TONGHOP!O882="KTHP",TONGHOP!P882="TH",TONGHOP!I882&lt;&gt;""),TONGHOP!I882,"")</f>
        <v/>
      </c>
      <c r="J882" s="64" t="str">
        <f>IF(AND(TONGHOP!O882="KTHP",TONGHOP!P882="TH",TONGHOP!I882&lt;&gt;""),TONGHOP!R882,"")</f>
        <v/>
      </c>
    </row>
    <row r="883" spans="1:10" hidden="1">
      <c r="A883" s="93" t="str">
        <f>IF(C883="","",SUBTOTAL(3,$C$2:$C883))</f>
        <v/>
      </c>
      <c r="B883" s="64" t="str">
        <f>IF(AND(TONGHOP!O883="KTHP",TONGHOP!P883="LT",TONGHOP!I883&lt;&gt;""),TONGHOP!I883,"")</f>
        <v/>
      </c>
      <c r="C883" s="64" t="str">
        <f>IF(AND(TONGHOP!O883="KTHP",TONGHOP!P883="LT",TONGHOP!I883&lt;&gt;""),TONGHOP!R883,"")</f>
        <v/>
      </c>
      <c r="D883" s="93" t="str">
        <f>IF(F883="","",SUBTOTAL(3,$F$2:$F883))</f>
        <v/>
      </c>
      <c r="E883" s="64" t="str">
        <f>IF(AND(TONGHOP!O883="KTHP",TONGHOP!P883="TL",TONGHOP!I883&lt;&gt;""),TONGHOP!I883,"")</f>
        <v/>
      </c>
      <c r="F883" s="64" t="str">
        <f>IF(AND(TONGHOP!O883="KTHP",TONGHOP!P883="TL",TONGHOP!I883&lt;&gt;""),TONGHOP!R883,"")</f>
        <v/>
      </c>
      <c r="G883" s="64" t="str">
        <f>IF(AND(TONGHOP!O883="KTHP",TONGHOP!P883="VĐ",TONGHOP!I883&lt;&gt;""),TONGHOP!I883,"")</f>
        <v/>
      </c>
      <c r="H883" s="64" t="str">
        <f>IF(AND(TONGHOP!O883="KTHP",TONGHOP!P883="VĐ",TONGHOP!I883&lt;&gt;""),TONGHOP!R883,"")</f>
        <v/>
      </c>
      <c r="I883" s="64" t="str">
        <f>IF(AND(TONGHOP!O883="KTHP",TONGHOP!P883="TH",TONGHOP!I883&lt;&gt;""),TONGHOP!I883,"")</f>
        <v/>
      </c>
      <c r="J883" s="64" t="str">
        <f>IF(AND(TONGHOP!O883="KTHP",TONGHOP!P883="TH",TONGHOP!I883&lt;&gt;""),TONGHOP!R883,"")</f>
        <v/>
      </c>
    </row>
    <row r="884" spans="1:10" hidden="1">
      <c r="A884" s="93" t="str">
        <f>IF(C884="","",SUBTOTAL(3,$C$2:$C884))</f>
        <v/>
      </c>
      <c r="B884" s="64" t="str">
        <f>IF(AND(TONGHOP!O884="KTHP",TONGHOP!P884="LT",TONGHOP!I884&lt;&gt;""),TONGHOP!I884,"")</f>
        <v/>
      </c>
      <c r="C884" s="64" t="str">
        <f>IF(AND(TONGHOP!O884="KTHP",TONGHOP!P884="LT",TONGHOP!I884&lt;&gt;""),TONGHOP!R884,"")</f>
        <v/>
      </c>
      <c r="D884" s="93" t="str">
        <f>IF(F884="","",SUBTOTAL(3,$F$2:$F884))</f>
        <v/>
      </c>
      <c r="E884" s="64" t="str">
        <f>IF(AND(TONGHOP!O884="KTHP",TONGHOP!P884="TL",TONGHOP!I884&lt;&gt;""),TONGHOP!I884,"")</f>
        <v/>
      </c>
      <c r="F884" s="64" t="str">
        <f>IF(AND(TONGHOP!O884="KTHP",TONGHOP!P884="TL",TONGHOP!I884&lt;&gt;""),TONGHOP!R884,"")</f>
        <v/>
      </c>
      <c r="G884" s="64" t="str">
        <f>IF(AND(TONGHOP!O884="KTHP",TONGHOP!P884="VĐ",TONGHOP!I884&lt;&gt;""),TONGHOP!I884,"")</f>
        <v/>
      </c>
      <c r="H884" s="64" t="str">
        <f>IF(AND(TONGHOP!O884="KTHP",TONGHOP!P884="VĐ",TONGHOP!I884&lt;&gt;""),TONGHOP!R884,"")</f>
        <v/>
      </c>
      <c r="I884" s="64" t="str">
        <f>IF(AND(TONGHOP!O884="KTHP",TONGHOP!P884="TH",TONGHOP!I884&lt;&gt;""),TONGHOP!I884,"")</f>
        <v/>
      </c>
      <c r="J884" s="64" t="str">
        <f>IF(AND(TONGHOP!O884="KTHP",TONGHOP!P884="TH",TONGHOP!I884&lt;&gt;""),TONGHOP!R884,"")</f>
        <v/>
      </c>
    </row>
    <row r="885" spans="1:10" hidden="1">
      <c r="A885" s="93" t="str">
        <f>IF(C885="","",SUBTOTAL(3,$C$2:$C885))</f>
        <v/>
      </c>
      <c r="B885" s="64" t="str">
        <f>IF(AND(TONGHOP!O885="KTHP",TONGHOP!P885="LT",TONGHOP!I885&lt;&gt;""),TONGHOP!I885,"")</f>
        <v/>
      </c>
      <c r="C885" s="64" t="str">
        <f>IF(AND(TONGHOP!O885="KTHP",TONGHOP!P885="LT",TONGHOP!I885&lt;&gt;""),TONGHOP!R885,"")</f>
        <v/>
      </c>
      <c r="D885" s="93" t="str">
        <f>IF(F885="","",SUBTOTAL(3,$F$2:$F885))</f>
        <v/>
      </c>
      <c r="E885" s="64" t="str">
        <f>IF(AND(TONGHOP!O885="KTHP",TONGHOP!P885="TL",TONGHOP!I885&lt;&gt;""),TONGHOP!I885,"")</f>
        <v/>
      </c>
      <c r="F885" s="64" t="str">
        <f>IF(AND(TONGHOP!O885="KTHP",TONGHOP!P885="TL",TONGHOP!I885&lt;&gt;""),TONGHOP!R885,"")</f>
        <v/>
      </c>
      <c r="G885" s="64" t="str">
        <f>IF(AND(TONGHOP!O885="KTHP",TONGHOP!P885="VĐ",TONGHOP!I885&lt;&gt;""),TONGHOP!I885,"")</f>
        <v/>
      </c>
      <c r="H885" s="64" t="str">
        <f>IF(AND(TONGHOP!O885="KTHP",TONGHOP!P885="VĐ",TONGHOP!I885&lt;&gt;""),TONGHOP!R885,"")</f>
        <v/>
      </c>
      <c r="I885" s="64" t="str">
        <f>IF(AND(TONGHOP!O885="KTHP",TONGHOP!P885="TH",TONGHOP!I885&lt;&gt;""),TONGHOP!I885,"")</f>
        <v/>
      </c>
      <c r="J885" s="64" t="str">
        <f>IF(AND(TONGHOP!O885="KTHP",TONGHOP!P885="TH",TONGHOP!I885&lt;&gt;""),TONGHOP!R885,"")</f>
        <v/>
      </c>
    </row>
    <row r="886" spans="1:10" hidden="1">
      <c r="A886" s="93" t="str">
        <f>IF(C886="","",SUBTOTAL(3,$C$2:$C886))</f>
        <v/>
      </c>
      <c r="B886" s="64" t="str">
        <f>IF(AND(TONGHOP!O886="KTHP",TONGHOP!P886="LT",TONGHOP!I886&lt;&gt;""),TONGHOP!I886,"")</f>
        <v/>
      </c>
      <c r="C886" s="64" t="str">
        <f>IF(AND(TONGHOP!O886="KTHP",TONGHOP!P886="LT",TONGHOP!I886&lt;&gt;""),TONGHOP!R886,"")</f>
        <v/>
      </c>
      <c r="D886" s="93" t="str">
        <f>IF(F886="","",SUBTOTAL(3,$F$2:$F886))</f>
        <v/>
      </c>
      <c r="E886" s="64" t="str">
        <f>IF(AND(TONGHOP!O886="KTHP",TONGHOP!P886="TL",TONGHOP!I886&lt;&gt;""),TONGHOP!I886,"")</f>
        <v/>
      </c>
      <c r="F886" s="64" t="str">
        <f>IF(AND(TONGHOP!O886="KTHP",TONGHOP!P886="TL",TONGHOP!I886&lt;&gt;""),TONGHOP!R886,"")</f>
        <v/>
      </c>
      <c r="G886" s="64" t="str">
        <f>IF(AND(TONGHOP!O886="KTHP",TONGHOP!P886="VĐ",TONGHOP!I886&lt;&gt;""),TONGHOP!I886,"")</f>
        <v/>
      </c>
      <c r="H886" s="64" t="str">
        <f>IF(AND(TONGHOP!O886="KTHP",TONGHOP!P886="VĐ",TONGHOP!I886&lt;&gt;""),TONGHOP!R886,"")</f>
        <v/>
      </c>
      <c r="I886" s="64" t="str">
        <f>IF(AND(TONGHOP!O886="KTHP",TONGHOP!P886="TH",TONGHOP!I886&lt;&gt;""),TONGHOP!I886,"")</f>
        <v/>
      </c>
      <c r="J886" s="64" t="str">
        <f>IF(AND(TONGHOP!O886="KTHP",TONGHOP!P886="TH",TONGHOP!I886&lt;&gt;""),TONGHOP!R886,"")</f>
        <v/>
      </c>
    </row>
    <row r="887" spans="1:10" hidden="1">
      <c r="A887" s="93" t="str">
        <f>IF(C887="","",SUBTOTAL(3,$C$2:$C887))</f>
        <v/>
      </c>
      <c r="B887" s="64" t="str">
        <f>IF(AND(TONGHOP!O887="KTHP",TONGHOP!P887="LT",TONGHOP!I887&lt;&gt;""),TONGHOP!I887,"")</f>
        <v/>
      </c>
      <c r="C887" s="64" t="str">
        <f>IF(AND(TONGHOP!O887="KTHP",TONGHOP!P887="LT",TONGHOP!I887&lt;&gt;""),TONGHOP!R887,"")</f>
        <v/>
      </c>
      <c r="D887" s="93" t="str">
        <f>IF(F887="","",SUBTOTAL(3,$F$2:$F887))</f>
        <v/>
      </c>
      <c r="E887" s="64" t="str">
        <f>IF(AND(TONGHOP!O887="KTHP",TONGHOP!P887="TL",TONGHOP!I887&lt;&gt;""),TONGHOP!I887,"")</f>
        <v/>
      </c>
      <c r="F887" s="64" t="str">
        <f>IF(AND(TONGHOP!O887="KTHP",TONGHOP!P887="TL",TONGHOP!I887&lt;&gt;""),TONGHOP!R887,"")</f>
        <v/>
      </c>
      <c r="G887" s="64" t="str">
        <f>IF(AND(TONGHOP!O887="KTHP",TONGHOP!P887="VĐ",TONGHOP!I887&lt;&gt;""),TONGHOP!I887,"")</f>
        <v/>
      </c>
      <c r="H887" s="64" t="str">
        <f>IF(AND(TONGHOP!O887="KTHP",TONGHOP!P887="VĐ",TONGHOP!I887&lt;&gt;""),TONGHOP!R887,"")</f>
        <v/>
      </c>
      <c r="I887" s="64" t="str">
        <f>IF(AND(TONGHOP!O887="KTHP",TONGHOP!P887="TH",TONGHOP!I887&lt;&gt;""),TONGHOP!I887,"")</f>
        <v/>
      </c>
      <c r="J887" s="64" t="str">
        <f>IF(AND(TONGHOP!O887="KTHP",TONGHOP!P887="TH",TONGHOP!I887&lt;&gt;""),TONGHOP!R887,"")</f>
        <v/>
      </c>
    </row>
    <row r="888" spans="1:10" hidden="1">
      <c r="A888" s="93" t="str">
        <f>IF(C888="","",SUBTOTAL(3,$C$2:$C888))</f>
        <v/>
      </c>
      <c r="B888" s="64" t="str">
        <f>IF(AND(TONGHOP!O888="KTHP",TONGHOP!P888="LT",TONGHOP!I888&lt;&gt;""),TONGHOP!I888,"")</f>
        <v/>
      </c>
      <c r="C888" s="64" t="str">
        <f>IF(AND(TONGHOP!O888="KTHP",TONGHOP!P888="LT",TONGHOP!I888&lt;&gt;""),TONGHOP!R888,"")</f>
        <v/>
      </c>
      <c r="D888" s="93" t="str">
        <f>IF(F888="","",SUBTOTAL(3,$F$2:$F888))</f>
        <v/>
      </c>
      <c r="E888" s="64" t="str">
        <f>IF(AND(TONGHOP!O888="KTHP",TONGHOP!P888="TL",TONGHOP!I888&lt;&gt;""),TONGHOP!I888,"")</f>
        <v/>
      </c>
      <c r="F888" s="64" t="str">
        <f>IF(AND(TONGHOP!O888="KTHP",TONGHOP!P888="TL",TONGHOP!I888&lt;&gt;""),TONGHOP!R888,"")</f>
        <v/>
      </c>
      <c r="G888" s="64" t="str">
        <f>IF(AND(TONGHOP!O888="KTHP",TONGHOP!P888="VĐ",TONGHOP!I888&lt;&gt;""),TONGHOP!I888,"")</f>
        <v/>
      </c>
      <c r="H888" s="64" t="str">
        <f>IF(AND(TONGHOP!O888="KTHP",TONGHOP!P888="VĐ",TONGHOP!I888&lt;&gt;""),TONGHOP!R888,"")</f>
        <v/>
      </c>
      <c r="I888" s="64" t="str">
        <f>IF(AND(TONGHOP!O888="KTHP",TONGHOP!P888="TH",TONGHOP!I888&lt;&gt;""),TONGHOP!I888,"")</f>
        <v/>
      </c>
      <c r="J888" s="64" t="str">
        <f>IF(AND(TONGHOP!O888="KTHP",TONGHOP!P888="TH",TONGHOP!I888&lt;&gt;""),TONGHOP!R888,"")</f>
        <v/>
      </c>
    </row>
    <row r="889" spans="1:10" hidden="1">
      <c r="A889" s="93" t="str">
        <f>IF(C889="","",SUBTOTAL(3,$C$2:$C889))</f>
        <v/>
      </c>
      <c r="B889" s="64" t="str">
        <f>IF(AND(TONGHOP!O889="KTHP",TONGHOP!P889="LT",TONGHOP!I889&lt;&gt;""),TONGHOP!I889,"")</f>
        <v/>
      </c>
      <c r="C889" s="64" t="str">
        <f>IF(AND(TONGHOP!O889="KTHP",TONGHOP!P889="LT",TONGHOP!I889&lt;&gt;""),TONGHOP!R889,"")</f>
        <v/>
      </c>
      <c r="D889" s="93" t="str">
        <f>IF(F889="","",SUBTOTAL(3,$F$2:$F889))</f>
        <v/>
      </c>
      <c r="E889" s="64" t="str">
        <f>IF(AND(TONGHOP!O889="KTHP",TONGHOP!P889="TL",TONGHOP!I889&lt;&gt;""),TONGHOP!I889,"")</f>
        <v/>
      </c>
      <c r="F889" s="64" t="str">
        <f>IF(AND(TONGHOP!O889="KTHP",TONGHOP!P889="TL",TONGHOP!I889&lt;&gt;""),TONGHOP!R889,"")</f>
        <v/>
      </c>
      <c r="G889" s="64" t="str">
        <f>IF(AND(TONGHOP!O889="KTHP",TONGHOP!P889="VĐ",TONGHOP!I889&lt;&gt;""),TONGHOP!I889,"")</f>
        <v/>
      </c>
      <c r="H889" s="64" t="str">
        <f>IF(AND(TONGHOP!O889="KTHP",TONGHOP!P889="VĐ",TONGHOP!I889&lt;&gt;""),TONGHOP!R889,"")</f>
        <v/>
      </c>
      <c r="I889" s="64" t="str">
        <f>IF(AND(TONGHOP!O889="KTHP",TONGHOP!P889="TH",TONGHOP!I889&lt;&gt;""),TONGHOP!I889,"")</f>
        <v/>
      </c>
      <c r="J889" s="64" t="str">
        <f>IF(AND(TONGHOP!O889="KTHP",TONGHOP!P889="TH",TONGHOP!I889&lt;&gt;""),TONGHOP!R889,"")</f>
        <v/>
      </c>
    </row>
    <row r="890" spans="1:10" hidden="1">
      <c r="A890" s="93" t="str">
        <f>IF(C890="","",SUBTOTAL(3,$C$2:$C890))</f>
        <v/>
      </c>
      <c r="B890" s="64" t="str">
        <f>IF(AND(TONGHOP!O890="KTHP",TONGHOP!P890="LT",TONGHOP!I890&lt;&gt;""),TONGHOP!I890,"")</f>
        <v/>
      </c>
      <c r="C890" s="64" t="str">
        <f>IF(AND(TONGHOP!O890="KTHP",TONGHOP!P890="LT",TONGHOP!I890&lt;&gt;""),TONGHOP!R890,"")</f>
        <v/>
      </c>
      <c r="D890" s="93" t="str">
        <f>IF(F890="","",SUBTOTAL(3,$F$2:$F890))</f>
        <v/>
      </c>
      <c r="E890" s="64" t="str">
        <f>IF(AND(TONGHOP!O890="KTHP",TONGHOP!P890="TL",TONGHOP!I890&lt;&gt;""),TONGHOP!I890,"")</f>
        <v/>
      </c>
      <c r="F890" s="64" t="str">
        <f>IF(AND(TONGHOP!O890="KTHP",TONGHOP!P890="TL",TONGHOP!I890&lt;&gt;""),TONGHOP!R890,"")</f>
        <v/>
      </c>
      <c r="G890" s="64" t="str">
        <f>IF(AND(TONGHOP!O890="KTHP",TONGHOP!P890="VĐ",TONGHOP!I890&lt;&gt;""),TONGHOP!I890,"")</f>
        <v/>
      </c>
      <c r="H890" s="64" t="str">
        <f>IF(AND(TONGHOP!O890="KTHP",TONGHOP!P890="VĐ",TONGHOP!I890&lt;&gt;""),TONGHOP!R890,"")</f>
        <v/>
      </c>
      <c r="I890" s="64" t="str">
        <f>IF(AND(TONGHOP!O890="KTHP",TONGHOP!P890="TH",TONGHOP!I890&lt;&gt;""),TONGHOP!I890,"")</f>
        <v/>
      </c>
      <c r="J890" s="64" t="str">
        <f>IF(AND(TONGHOP!O890="KTHP",TONGHOP!P890="TH",TONGHOP!I890&lt;&gt;""),TONGHOP!R890,"")</f>
        <v/>
      </c>
    </row>
    <row r="891" spans="1:10" hidden="1">
      <c r="A891" s="93" t="str">
        <f>IF(C891="","",SUBTOTAL(3,$C$2:$C891))</f>
        <v/>
      </c>
      <c r="B891" s="64" t="str">
        <f>IF(AND(TONGHOP!O891="KTHP",TONGHOP!P891="LT",TONGHOP!I891&lt;&gt;""),TONGHOP!I891,"")</f>
        <v/>
      </c>
      <c r="C891" s="64" t="str">
        <f>IF(AND(TONGHOP!O891="KTHP",TONGHOP!P891="LT",TONGHOP!I891&lt;&gt;""),TONGHOP!R891,"")</f>
        <v/>
      </c>
      <c r="D891" s="93" t="str">
        <f>IF(F891="","",SUBTOTAL(3,$F$2:$F891))</f>
        <v/>
      </c>
      <c r="E891" s="64" t="str">
        <f>IF(AND(TONGHOP!O891="KTHP",TONGHOP!P891="TL",TONGHOP!I891&lt;&gt;""),TONGHOP!I891,"")</f>
        <v/>
      </c>
      <c r="F891" s="64" t="str">
        <f>IF(AND(TONGHOP!O891="KTHP",TONGHOP!P891="TL",TONGHOP!I891&lt;&gt;""),TONGHOP!R891,"")</f>
        <v/>
      </c>
      <c r="G891" s="64" t="str">
        <f>IF(AND(TONGHOP!O891="KTHP",TONGHOP!P891="VĐ",TONGHOP!I891&lt;&gt;""),TONGHOP!I891,"")</f>
        <v/>
      </c>
      <c r="H891" s="64" t="str">
        <f>IF(AND(TONGHOP!O891="KTHP",TONGHOP!P891="VĐ",TONGHOP!I891&lt;&gt;""),TONGHOP!R891,"")</f>
        <v/>
      </c>
      <c r="I891" s="64" t="str">
        <f>IF(AND(TONGHOP!O891="KTHP",TONGHOP!P891="TH",TONGHOP!I891&lt;&gt;""),TONGHOP!I891,"")</f>
        <v/>
      </c>
      <c r="J891" s="64" t="str">
        <f>IF(AND(TONGHOP!O891="KTHP",TONGHOP!P891="TH",TONGHOP!I891&lt;&gt;""),TONGHOP!R891,"")</f>
        <v/>
      </c>
    </row>
    <row r="892" spans="1:10" hidden="1">
      <c r="A892" s="93" t="str">
        <f>IF(C892="","",SUBTOTAL(3,$C$2:$C892))</f>
        <v/>
      </c>
      <c r="B892" s="64" t="str">
        <f>IF(AND(TONGHOP!O892="KTHP",TONGHOP!P892="LT",TONGHOP!I892&lt;&gt;""),TONGHOP!I892,"")</f>
        <v/>
      </c>
      <c r="C892" s="64" t="str">
        <f>IF(AND(TONGHOP!O892="KTHP",TONGHOP!P892="LT",TONGHOP!I892&lt;&gt;""),TONGHOP!R892,"")</f>
        <v/>
      </c>
      <c r="D892" s="93" t="str">
        <f>IF(F892="","",SUBTOTAL(3,$F$2:$F892))</f>
        <v/>
      </c>
      <c r="E892" s="64" t="str">
        <f>IF(AND(TONGHOP!O892="KTHP",TONGHOP!P892="TL",TONGHOP!I892&lt;&gt;""),TONGHOP!I892,"")</f>
        <v/>
      </c>
      <c r="F892" s="64" t="str">
        <f>IF(AND(TONGHOP!O892="KTHP",TONGHOP!P892="TL",TONGHOP!I892&lt;&gt;""),TONGHOP!R892,"")</f>
        <v/>
      </c>
      <c r="G892" s="64" t="str">
        <f>IF(AND(TONGHOP!O892="KTHP",TONGHOP!P892="VĐ",TONGHOP!I892&lt;&gt;""),TONGHOP!I892,"")</f>
        <v/>
      </c>
      <c r="H892" s="64" t="str">
        <f>IF(AND(TONGHOP!O892="KTHP",TONGHOP!P892="VĐ",TONGHOP!I892&lt;&gt;""),TONGHOP!R892,"")</f>
        <v/>
      </c>
      <c r="I892" s="64" t="str">
        <f>IF(AND(TONGHOP!O892="KTHP",TONGHOP!P892="TH",TONGHOP!I892&lt;&gt;""),TONGHOP!I892,"")</f>
        <v/>
      </c>
      <c r="J892" s="64" t="str">
        <f>IF(AND(TONGHOP!O892="KTHP",TONGHOP!P892="TH",TONGHOP!I892&lt;&gt;""),TONGHOP!R892,"")</f>
        <v/>
      </c>
    </row>
    <row r="893" spans="1:10" hidden="1">
      <c r="A893" s="93" t="str">
        <f>IF(C893="","",SUBTOTAL(3,$C$2:$C893))</f>
        <v/>
      </c>
      <c r="B893" s="64" t="str">
        <f>IF(AND(TONGHOP!O893="KTHP",TONGHOP!P893="LT",TONGHOP!I893&lt;&gt;""),TONGHOP!I893,"")</f>
        <v/>
      </c>
      <c r="C893" s="64" t="str">
        <f>IF(AND(TONGHOP!O893="KTHP",TONGHOP!P893="LT",TONGHOP!I893&lt;&gt;""),TONGHOP!R893,"")</f>
        <v/>
      </c>
      <c r="D893" s="93" t="str">
        <f>IF(F893="","",SUBTOTAL(3,$F$2:$F893))</f>
        <v/>
      </c>
      <c r="E893" s="64" t="str">
        <f>IF(AND(TONGHOP!O893="KTHP",TONGHOP!P893="TL",TONGHOP!I893&lt;&gt;""),TONGHOP!I893,"")</f>
        <v/>
      </c>
      <c r="F893" s="64" t="str">
        <f>IF(AND(TONGHOP!O893="KTHP",TONGHOP!P893="TL",TONGHOP!I893&lt;&gt;""),TONGHOP!R893,"")</f>
        <v/>
      </c>
      <c r="G893" s="64" t="str">
        <f>IF(AND(TONGHOP!O893="KTHP",TONGHOP!P893="VĐ",TONGHOP!I893&lt;&gt;""),TONGHOP!I893,"")</f>
        <v/>
      </c>
      <c r="H893" s="64" t="str">
        <f>IF(AND(TONGHOP!O893="KTHP",TONGHOP!P893="VĐ",TONGHOP!I893&lt;&gt;""),TONGHOP!R893,"")</f>
        <v/>
      </c>
      <c r="I893" s="64" t="str">
        <f>IF(AND(TONGHOP!O893="KTHP",TONGHOP!P893="TH",TONGHOP!I893&lt;&gt;""),TONGHOP!I893,"")</f>
        <v/>
      </c>
      <c r="J893" s="64" t="str">
        <f>IF(AND(TONGHOP!O893="KTHP",TONGHOP!P893="TH",TONGHOP!I893&lt;&gt;""),TONGHOP!R893,"")</f>
        <v/>
      </c>
    </row>
    <row r="894" spans="1:10" hidden="1">
      <c r="A894" s="93" t="str">
        <f>IF(C894="","",SUBTOTAL(3,$C$2:$C894))</f>
        <v/>
      </c>
      <c r="B894" s="64" t="str">
        <f>IF(AND(TONGHOP!O894="KTHP",TONGHOP!P894="LT",TONGHOP!I894&lt;&gt;""),TONGHOP!I894,"")</f>
        <v/>
      </c>
      <c r="C894" s="64" t="str">
        <f>IF(AND(TONGHOP!O894="KTHP",TONGHOP!P894="LT",TONGHOP!I894&lt;&gt;""),TONGHOP!R894,"")</f>
        <v/>
      </c>
      <c r="D894" s="93" t="str">
        <f>IF(F894="","",SUBTOTAL(3,$F$2:$F894))</f>
        <v/>
      </c>
      <c r="E894" s="64" t="str">
        <f>IF(AND(TONGHOP!O894="KTHP",TONGHOP!P894="TL",TONGHOP!I894&lt;&gt;""),TONGHOP!I894,"")</f>
        <v/>
      </c>
      <c r="F894" s="64" t="str">
        <f>IF(AND(TONGHOP!O894="KTHP",TONGHOP!P894="TL",TONGHOP!I894&lt;&gt;""),TONGHOP!R894,"")</f>
        <v/>
      </c>
      <c r="G894" s="64" t="str">
        <f>IF(AND(TONGHOP!O894="KTHP",TONGHOP!P894="VĐ",TONGHOP!I894&lt;&gt;""),TONGHOP!I894,"")</f>
        <v/>
      </c>
      <c r="H894" s="64" t="str">
        <f>IF(AND(TONGHOP!O894="KTHP",TONGHOP!P894="VĐ",TONGHOP!I894&lt;&gt;""),TONGHOP!R894,"")</f>
        <v/>
      </c>
      <c r="I894" s="64" t="str">
        <f>IF(AND(TONGHOP!O894="KTHP",TONGHOP!P894="TH",TONGHOP!I894&lt;&gt;""),TONGHOP!I894,"")</f>
        <v/>
      </c>
      <c r="J894" s="64" t="str">
        <f>IF(AND(TONGHOP!O894="KTHP",TONGHOP!P894="TH",TONGHOP!I894&lt;&gt;""),TONGHOP!R894,"")</f>
        <v/>
      </c>
    </row>
    <row r="895" spans="1:10" hidden="1">
      <c r="A895" s="93" t="str">
        <f>IF(C895="","",SUBTOTAL(3,$C$2:$C895))</f>
        <v/>
      </c>
      <c r="B895" s="64" t="str">
        <f>IF(AND(TONGHOP!O895="KTHP",TONGHOP!P895="LT",TONGHOP!I895&lt;&gt;""),TONGHOP!I895,"")</f>
        <v/>
      </c>
      <c r="C895" s="64" t="str">
        <f>IF(AND(TONGHOP!O895="KTHP",TONGHOP!P895="LT",TONGHOP!I895&lt;&gt;""),TONGHOP!R895,"")</f>
        <v/>
      </c>
      <c r="D895" s="93" t="str">
        <f>IF(F895="","",SUBTOTAL(3,$F$2:$F895))</f>
        <v/>
      </c>
      <c r="E895" s="64" t="str">
        <f>IF(AND(TONGHOP!O895="KTHP",TONGHOP!P895="TL",TONGHOP!I895&lt;&gt;""),TONGHOP!I895,"")</f>
        <v/>
      </c>
      <c r="F895" s="64" t="str">
        <f>IF(AND(TONGHOP!O895="KTHP",TONGHOP!P895="TL",TONGHOP!I895&lt;&gt;""),TONGHOP!R895,"")</f>
        <v/>
      </c>
      <c r="G895" s="64" t="str">
        <f>IF(AND(TONGHOP!O895="KTHP",TONGHOP!P895="VĐ",TONGHOP!I895&lt;&gt;""),TONGHOP!I895,"")</f>
        <v/>
      </c>
      <c r="H895" s="64" t="str">
        <f>IF(AND(TONGHOP!O895="KTHP",TONGHOP!P895="VĐ",TONGHOP!I895&lt;&gt;""),TONGHOP!R895,"")</f>
        <v/>
      </c>
      <c r="I895" s="64" t="str">
        <f>IF(AND(TONGHOP!O895="KTHP",TONGHOP!P895="TH",TONGHOP!I895&lt;&gt;""),TONGHOP!I895,"")</f>
        <v/>
      </c>
      <c r="J895" s="64" t="str">
        <f>IF(AND(TONGHOP!O895="KTHP",TONGHOP!P895="TH",TONGHOP!I895&lt;&gt;""),TONGHOP!R895,"")</f>
        <v/>
      </c>
    </row>
    <row r="896" spans="1:10" hidden="1">
      <c r="A896" s="93" t="str">
        <f>IF(C896="","",SUBTOTAL(3,$C$2:$C896))</f>
        <v/>
      </c>
      <c r="B896" s="64" t="str">
        <f>IF(AND(TONGHOP!O896="KTHP",TONGHOP!P896="LT",TONGHOP!I896&lt;&gt;""),TONGHOP!I896,"")</f>
        <v/>
      </c>
      <c r="C896" s="64" t="str">
        <f>IF(AND(TONGHOP!O896="KTHP",TONGHOP!P896="LT",TONGHOP!I896&lt;&gt;""),TONGHOP!R896,"")</f>
        <v/>
      </c>
      <c r="D896" s="93" t="str">
        <f>IF(F896="","",SUBTOTAL(3,$F$2:$F896))</f>
        <v/>
      </c>
      <c r="E896" s="64" t="str">
        <f>IF(AND(TONGHOP!O896="KTHP",TONGHOP!P896="TL",TONGHOP!I896&lt;&gt;""),TONGHOP!I896,"")</f>
        <v/>
      </c>
      <c r="F896" s="64" t="str">
        <f>IF(AND(TONGHOP!O896="KTHP",TONGHOP!P896="TL",TONGHOP!I896&lt;&gt;""),TONGHOP!R896,"")</f>
        <v/>
      </c>
      <c r="G896" s="64" t="str">
        <f>IF(AND(TONGHOP!O896="KTHP",TONGHOP!P896="VĐ",TONGHOP!I896&lt;&gt;""),TONGHOP!I896,"")</f>
        <v/>
      </c>
      <c r="H896" s="64" t="str">
        <f>IF(AND(TONGHOP!O896="KTHP",TONGHOP!P896="VĐ",TONGHOP!I896&lt;&gt;""),TONGHOP!R896,"")</f>
        <v/>
      </c>
      <c r="I896" s="64" t="str">
        <f>IF(AND(TONGHOP!O896="KTHP",TONGHOP!P896="TH",TONGHOP!I896&lt;&gt;""),TONGHOP!I896,"")</f>
        <v/>
      </c>
      <c r="J896" s="64" t="str">
        <f>IF(AND(TONGHOP!O896="KTHP",TONGHOP!P896="TH",TONGHOP!I896&lt;&gt;""),TONGHOP!R896,"")</f>
        <v/>
      </c>
    </row>
    <row r="897" spans="1:10" hidden="1">
      <c r="A897" s="93" t="str">
        <f>IF(C897="","",SUBTOTAL(3,$C$2:$C897))</f>
        <v/>
      </c>
      <c r="B897" s="64" t="str">
        <f>IF(AND(TONGHOP!O897="KTHP",TONGHOP!P897="LT",TONGHOP!I897&lt;&gt;""),TONGHOP!I897,"")</f>
        <v/>
      </c>
      <c r="C897" s="64" t="str">
        <f>IF(AND(TONGHOP!O897="KTHP",TONGHOP!P897="LT",TONGHOP!I897&lt;&gt;""),TONGHOP!R897,"")</f>
        <v/>
      </c>
      <c r="D897" s="93" t="str">
        <f>IF(F897="","",SUBTOTAL(3,$F$2:$F897))</f>
        <v/>
      </c>
      <c r="E897" s="64" t="str">
        <f>IF(AND(TONGHOP!O897="KTHP",TONGHOP!P897="TL",TONGHOP!I897&lt;&gt;""),TONGHOP!I897,"")</f>
        <v/>
      </c>
      <c r="F897" s="64" t="str">
        <f>IF(AND(TONGHOP!O897="KTHP",TONGHOP!P897="TL",TONGHOP!I897&lt;&gt;""),TONGHOP!R897,"")</f>
        <v/>
      </c>
      <c r="G897" s="64" t="str">
        <f>IF(AND(TONGHOP!O897="KTHP",TONGHOP!P897="VĐ",TONGHOP!I897&lt;&gt;""),TONGHOP!I897,"")</f>
        <v/>
      </c>
      <c r="H897" s="64" t="str">
        <f>IF(AND(TONGHOP!O897="KTHP",TONGHOP!P897="VĐ",TONGHOP!I897&lt;&gt;""),TONGHOP!R897,"")</f>
        <v/>
      </c>
      <c r="I897" s="64" t="str">
        <f>IF(AND(TONGHOP!O897="KTHP",TONGHOP!P897="TH",TONGHOP!I897&lt;&gt;""),TONGHOP!I897,"")</f>
        <v/>
      </c>
      <c r="J897" s="64" t="str">
        <f>IF(AND(TONGHOP!O897="KTHP",TONGHOP!P897="TH",TONGHOP!I897&lt;&gt;""),TONGHOP!R897,"")</f>
        <v/>
      </c>
    </row>
    <row r="898" spans="1:10" hidden="1">
      <c r="A898" s="93" t="str">
        <f>IF(C898="","",SUBTOTAL(3,$C$2:$C898))</f>
        <v/>
      </c>
      <c r="B898" s="64" t="str">
        <f>IF(AND(TONGHOP!O898="KTHP",TONGHOP!P898="LT",TONGHOP!I898&lt;&gt;""),TONGHOP!I898,"")</f>
        <v/>
      </c>
      <c r="C898" s="64" t="str">
        <f>IF(AND(TONGHOP!O898="KTHP",TONGHOP!P898="LT",TONGHOP!I898&lt;&gt;""),TONGHOP!R898,"")</f>
        <v/>
      </c>
      <c r="D898" s="93" t="str">
        <f>IF(F898="","",SUBTOTAL(3,$F$2:$F898))</f>
        <v/>
      </c>
      <c r="E898" s="64" t="str">
        <f>IF(AND(TONGHOP!O898="KTHP",TONGHOP!P898="TL",TONGHOP!I898&lt;&gt;""),TONGHOP!I898,"")</f>
        <v/>
      </c>
      <c r="F898" s="64" t="str">
        <f>IF(AND(TONGHOP!O898="KTHP",TONGHOP!P898="TL",TONGHOP!I898&lt;&gt;""),TONGHOP!R898,"")</f>
        <v/>
      </c>
      <c r="G898" s="64" t="str">
        <f>IF(AND(TONGHOP!O898="KTHP",TONGHOP!P898="VĐ",TONGHOP!I898&lt;&gt;""),TONGHOP!I898,"")</f>
        <v/>
      </c>
      <c r="H898" s="64" t="str">
        <f>IF(AND(TONGHOP!O898="KTHP",TONGHOP!P898="VĐ",TONGHOP!I898&lt;&gt;""),TONGHOP!R898,"")</f>
        <v/>
      </c>
      <c r="I898" s="64" t="str">
        <f>IF(AND(TONGHOP!O898="KTHP",TONGHOP!P898="TH",TONGHOP!I898&lt;&gt;""),TONGHOP!I898,"")</f>
        <v/>
      </c>
      <c r="J898" s="64" t="str">
        <f>IF(AND(TONGHOP!O898="KTHP",TONGHOP!P898="TH",TONGHOP!I898&lt;&gt;""),TONGHOP!R898,"")</f>
        <v/>
      </c>
    </row>
    <row r="899" spans="1:10" hidden="1">
      <c r="A899" s="93" t="str">
        <f>IF(C899="","",SUBTOTAL(3,$C$2:$C899))</f>
        <v/>
      </c>
      <c r="B899" s="64" t="str">
        <f>IF(AND(TONGHOP!O899="KTHP",TONGHOP!P899="LT",TONGHOP!I899&lt;&gt;""),TONGHOP!I899,"")</f>
        <v/>
      </c>
      <c r="C899" s="64" t="str">
        <f>IF(AND(TONGHOP!O899="KTHP",TONGHOP!P899="LT",TONGHOP!I899&lt;&gt;""),TONGHOP!R899,"")</f>
        <v/>
      </c>
      <c r="D899" s="93" t="str">
        <f>IF(F899="","",SUBTOTAL(3,$F$2:$F899))</f>
        <v/>
      </c>
      <c r="E899" s="64" t="str">
        <f>IF(AND(TONGHOP!O899="KTHP",TONGHOP!P899="TL",TONGHOP!I899&lt;&gt;""),TONGHOP!I899,"")</f>
        <v/>
      </c>
      <c r="F899" s="64" t="str">
        <f>IF(AND(TONGHOP!O899="KTHP",TONGHOP!P899="TL",TONGHOP!I899&lt;&gt;""),TONGHOP!R899,"")</f>
        <v/>
      </c>
      <c r="G899" s="64" t="str">
        <f>IF(AND(TONGHOP!O899="KTHP",TONGHOP!P899="VĐ",TONGHOP!I899&lt;&gt;""),TONGHOP!I899,"")</f>
        <v/>
      </c>
      <c r="H899" s="64" t="str">
        <f>IF(AND(TONGHOP!O899="KTHP",TONGHOP!P899="VĐ",TONGHOP!I899&lt;&gt;""),TONGHOP!R899,"")</f>
        <v/>
      </c>
      <c r="I899" s="64" t="str">
        <f>IF(AND(TONGHOP!O899="KTHP",TONGHOP!P899="TH",TONGHOP!I899&lt;&gt;""),TONGHOP!I899,"")</f>
        <v/>
      </c>
      <c r="J899" s="64" t="str">
        <f>IF(AND(TONGHOP!O899="KTHP",TONGHOP!P899="TH",TONGHOP!I899&lt;&gt;""),TONGHOP!R899,"")</f>
        <v/>
      </c>
    </row>
    <row r="900" spans="1:10" hidden="1">
      <c r="A900" s="93" t="str">
        <f>IF(C900="","",SUBTOTAL(3,$C$2:$C900))</f>
        <v/>
      </c>
      <c r="B900" s="64" t="str">
        <f>IF(AND(TONGHOP!O900="KTHP",TONGHOP!P900="LT",TONGHOP!I900&lt;&gt;""),TONGHOP!I900,"")</f>
        <v/>
      </c>
      <c r="C900" s="64" t="str">
        <f>IF(AND(TONGHOP!O900="KTHP",TONGHOP!P900="LT",TONGHOP!I900&lt;&gt;""),TONGHOP!R900,"")</f>
        <v/>
      </c>
      <c r="D900" s="93" t="str">
        <f>IF(F900="","",SUBTOTAL(3,$F$2:$F900))</f>
        <v/>
      </c>
      <c r="E900" s="64" t="str">
        <f>IF(AND(TONGHOP!O900="KTHP",TONGHOP!P900="TL",TONGHOP!I900&lt;&gt;""),TONGHOP!I900,"")</f>
        <v/>
      </c>
      <c r="F900" s="64" t="str">
        <f>IF(AND(TONGHOP!O900="KTHP",TONGHOP!P900="TL",TONGHOP!I900&lt;&gt;""),TONGHOP!R900,"")</f>
        <v/>
      </c>
      <c r="G900" s="64" t="str">
        <f>IF(AND(TONGHOP!O900="KTHP",TONGHOP!P900="VĐ",TONGHOP!I900&lt;&gt;""),TONGHOP!I900,"")</f>
        <v/>
      </c>
      <c r="H900" s="64" t="str">
        <f>IF(AND(TONGHOP!O900="KTHP",TONGHOP!P900="VĐ",TONGHOP!I900&lt;&gt;""),TONGHOP!R900,"")</f>
        <v/>
      </c>
      <c r="I900" s="64" t="str">
        <f>IF(AND(TONGHOP!O900="KTHP",TONGHOP!P900="TH",TONGHOP!I900&lt;&gt;""),TONGHOP!I900,"")</f>
        <v/>
      </c>
      <c r="J900" s="64" t="str">
        <f>IF(AND(TONGHOP!O900="KTHP",TONGHOP!P900="TH",TONGHOP!I900&lt;&gt;""),TONGHOP!R900,"")</f>
        <v/>
      </c>
    </row>
    <row r="901" spans="1:10" hidden="1">
      <c r="A901" s="93" t="str">
        <f>IF(C901="","",SUBTOTAL(3,$C$2:$C901))</f>
        <v/>
      </c>
      <c r="B901" s="64" t="str">
        <f>IF(AND(TONGHOP!O901="KTHP",TONGHOP!P901="LT",TONGHOP!I901&lt;&gt;""),TONGHOP!I901,"")</f>
        <v/>
      </c>
      <c r="C901" s="64" t="str">
        <f>IF(AND(TONGHOP!O901="KTHP",TONGHOP!P901="LT",TONGHOP!I901&lt;&gt;""),TONGHOP!R901,"")</f>
        <v/>
      </c>
      <c r="D901" s="93" t="str">
        <f>IF(F901="","",SUBTOTAL(3,$F$2:$F901))</f>
        <v/>
      </c>
      <c r="E901" s="64" t="str">
        <f>IF(AND(TONGHOP!O901="KTHP",TONGHOP!P901="TL",TONGHOP!I901&lt;&gt;""),TONGHOP!I901,"")</f>
        <v/>
      </c>
      <c r="F901" s="64" t="str">
        <f>IF(AND(TONGHOP!O901="KTHP",TONGHOP!P901="TL",TONGHOP!I901&lt;&gt;""),TONGHOP!R901,"")</f>
        <v/>
      </c>
      <c r="G901" s="64" t="str">
        <f>IF(AND(TONGHOP!O901="KTHP",TONGHOP!P901="VĐ",TONGHOP!I901&lt;&gt;""),TONGHOP!I901,"")</f>
        <v/>
      </c>
      <c r="H901" s="64" t="str">
        <f>IF(AND(TONGHOP!O901="KTHP",TONGHOP!P901="VĐ",TONGHOP!I901&lt;&gt;""),TONGHOP!R901,"")</f>
        <v/>
      </c>
      <c r="I901" s="64" t="str">
        <f>IF(AND(TONGHOP!O901="KTHP",TONGHOP!P901="TH",TONGHOP!I901&lt;&gt;""),TONGHOP!I901,"")</f>
        <v/>
      </c>
      <c r="J901" s="64" t="str">
        <f>IF(AND(TONGHOP!O901="KTHP",TONGHOP!P901="TH",TONGHOP!I901&lt;&gt;""),TONGHOP!R901,"")</f>
        <v/>
      </c>
    </row>
    <row r="902" spans="1:10" hidden="1">
      <c r="A902" s="93">
        <f>IF(C902="","",SUBTOTAL(3,$C$2:$C902))</f>
        <v>0</v>
      </c>
      <c r="B902" s="64" t="str">
        <f>IF(AND(TONGHOP!O902="KTHP",TONGHOP!P902="LT",TONGHOP!I902&lt;&gt;""),TONGHOP!I902,"")</f>
        <v>Nguyễn Trần Thanh Nhàn</v>
      </c>
      <c r="C902" s="64">
        <f>IF(AND(TONGHOP!O902="KTHP",TONGHOP!P902="LT",TONGHOP!I902&lt;&gt;""),TONGHOP!R902,"")</f>
        <v>17</v>
      </c>
      <c r="D902" s="93" t="str">
        <f>IF(F902="","",SUBTOTAL(3,$F$2:$F902))</f>
        <v/>
      </c>
      <c r="E902" s="64" t="str">
        <f>IF(AND(TONGHOP!O902="KTHP",TONGHOP!P902="TL",TONGHOP!I902&lt;&gt;""),TONGHOP!I902,"")</f>
        <v/>
      </c>
      <c r="F902" s="64" t="str">
        <f>IF(AND(TONGHOP!O902="KTHP",TONGHOP!P902="TL",TONGHOP!I902&lt;&gt;""),TONGHOP!R902,"")</f>
        <v/>
      </c>
      <c r="G902" s="64" t="str">
        <f>IF(AND(TONGHOP!O902="KTHP",TONGHOP!P902="VĐ",TONGHOP!I902&lt;&gt;""),TONGHOP!I902,"")</f>
        <v/>
      </c>
      <c r="H902" s="64" t="str">
        <f>IF(AND(TONGHOP!O902="KTHP",TONGHOP!P902="VĐ",TONGHOP!I902&lt;&gt;""),TONGHOP!R902,"")</f>
        <v/>
      </c>
      <c r="I902" s="64" t="str">
        <f>IF(AND(TONGHOP!O902="KTHP",TONGHOP!P902="TH",TONGHOP!I902&lt;&gt;""),TONGHOP!I902,"")</f>
        <v/>
      </c>
      <c r="J902" s="64" t="str">
        <f>IF(AND(TONGHOP!O902="KTHP",TONGHOP!P902="TH",TONGHOP!I902&lt;&gt;""),TONGHOP!R902,"")</f>
        <v/>
      </c>
    </row>
    <row r="903" spans="1:10" hidden="1">
      <c r="A903" s="93">
        <f>IF(C903="","",SUBTOTAL(3,$C$2:$C903))</f>
        <v>0</v>
      </c>
      <c r="B903" s="64" t="str">
        <f>IF(AND(TONGHOP!O903="KTHP",TONGHOP!P903="LT",TONGHOP!I903&lt;&gt;""),TONGHOP!I903,"")</f>
        <v>Nguyễn Minh Đức(B)</v>
      </c>
      <c r="C903" s="64">
        <f>IF(AND(TONGHOP!O903="KTHP",TONGHOP!P903="LT",TONGHOP!I903&lt;&gt;""),TONGHOP!R903,"")</f>
        <v>11</v>
      </c>
      <c r="D903" s="93" t="str">
        <f>IF(F903="","",SUBTOTAL(3,$F$2:$F903))</f>
        <v/>
      </c>
      <c r="E903" s="64" t="str">
        <f>IF(AND(TONGHOP!O903="KTHP",TONGHOP!P903="TL",TONGHOP!I903&lt;&gt;""),TONGHOP!I903,"")</f>
        <v/>
      </c>
      <c r="F903" s="64" t="str">
        <f>IF(AND(TONGHOP!O903="KTHP",TONGHOP!P903="TL",TONGHOP!I903&lt;&gt;""),TONGHOP!R903,"")</f>
        <v/>
      </c>
      <c r="G903" s="64" t="str">
        <f>IF(AND(TONGHOP!O903="KTHP",TONGHOP!P903="VĐ",TONGHOP!I903&lt;&gt;""),TONGHOP!I903,"")</f>
        <v/>
      </c>
      <c r="H903" s="64" t="str">
        <f>IF(AND(TONGHOP!O903="KTHP",TONGHOP!P903="VĐ",TONGHOP!I903&lt;&gt;""),TONGHOP!R903,"")</f>
        <v/>
      </c>
      <c r="I903" s="64" t="str">
        <f>IF(AND(TONGHOP!O903="KTHP",TONGHOP!P903="TH",TONGHOP!I903&lt;&gt;""),TONGHOP!I903,"")</f>
        <v/>
      </c>
      <c r="J903" s="64" t="str">
        <f>IF(AND(TONGHOP!O903="KTHP",TONGHOP!P903="TH",TONGHOP!I903&lt;&gt;""),TONGHOP!R903,"")</f>
        <v/>
      </c>
    </row>
    <row r="904" spans="1:10" hidden="1">
      <c r="A904" s="93">
        <f>IF(C904="","",SUBTOTAL(3,$C$2:$C904))</f>
        <v>0</v>
      </c>
      <c r="B904" s="64" t="str">
        <f>IF(AND(TONGHOP!O904="KTHP",TONGHOP!P904="LT",TONGHOP!I904&lt;&gt;""),TONGHOP!I904,"")</f>
        <v>Phan Văn Hòa</v>
      </c>
      <c r="C904" s="64">
        <f>IF(AND(TONGHOP!O904="KTHP",TONGHOP!P904="LT",TONGHOP!I904&lt;&gt;""),TONGHOP!R904,"")</f>
        <v>5</v>
      </c>
      <c r="D904" s="93" t="str">
        <f>IF(F904="","",SUBTOTAL(3,$F$2:$F904))</f>
        <v/>
      </c>
      <c r="E904" s="64" t="str">
        <f>IF(AND(TONGHOP!O904="KTHP",TONGHOP!P904="TL",TONGHOP!I904&lt;&gt;""),TONGHOP!I904,"")</f>
        <v/>
      </c>
      <c r="F904" s="64" t="str">
        <f>IF(AND(TONGHOP!O904="KTHP",TONGHOP!P904="TL",TONGHOP!I904&lt;&gt;""),TONGHOP!R904,"")</f>
        <v/>
      </c>
      <c r="G904" s="64" t="str">
        <f>IF(AND(TONGHOP!O904="KTHP",TONGHOP!P904="VĐ",TONGHOP!I904&lt;&gt;""),TONGHOP!I904,"")</f>
        <v/>
      </c>
      <c r="H904" s="64" t="str">
        <f>IF(AND(TONGHOP!O904="KTHP",TONGHOP!P904="VĐ",TONGHOP!I904&lt;&gt;""),TONGHOP!R904,"")</f>
        <v/>
      </c>
      <c r="I904" s="64" t="str">
        <f>IF(AND(TONGHOP!O904="KTHP",TONGHOP!P904="TH",TONGHOP!I904&lt;&gt;""),TONGHOP!I904,"")</f>
        <v/>
      </c>
      <c r="J904" s="64" t="str">
        <f>IF(AND(TONGHOP!O904="KTHP",TONGHOP!P904="TH",TONGHOP!I904&lt;&gt;""),TONGHOP!R904,"")</f>
        <v/>
      </c>
    </row>
    <row r="905" spans="1:10" hidden="1">
      <c r="A905" s="93" t="str">
        <f>IF(C905="","",SUBTOTAL(3,$C$2:$C905))</f>
        <v/>
      </c>
      <c r="B905" s="64" t="str">
        <f>IF(AND(TONGHOP!O905="KTHP",TONGHOP!P905="LT",TONGHOP!I905&lt;&gt;""),TONGHOP!I905,"")</f>
        <v/>
      </c>
      <c r="C905" s="64" t="str">
        <f>IF(AND(TONGHOP!O905="KTHP",TONGHOP!P905="LT",TONGHOP!I905&lt;&gt;""),TONGHOP!R905,"")</f>
        <v/>
      </c>
      <c r="D905" s="93" t="str">
        <f>IF(F905="","",SUBTOTAL(3,$F$2:$F905))</f>
        <v/>
      </c>
      <c r="E905" s="64" t="str">
        <f>IF(AND(TONGHOP!O905="KTHP",TONGHOP!P905="TL",TONGHOP!I905&lt;&gt;""),TONGHOP!I905,"")</f>
        <v/>
      </c>
      <c r="F905" s="64" t="str">
        <f>IF(AND(TONGHOP!O905="KTHP",TONGHOP!P905="TL",TONGHOP!I905&lt;&gt;""),TONGHOP!R905,"")</f>
        <v/>
      </c>
      <c r="G905" s="64" t="str">
        <f>IF(AND(TONGHOP!O905="KTHP",TONGHOP!P905="VĐ",TONGHOP!I905&lt;&gt;""),TONGHOP!I905,"")</f>
        <v/>
      </c>
      <c r="H905" s="64" t="str">
        <f>IF(AND(TONGHOP!O905="KTHP",TONGHOP!P905="VĐ",TONGHOP!I905&lt;&gt;""),TONGHOP!R905,"")</f>
        <v/>
      </c>
      <c r="I905" s="64" t="str">
        <f>IF(AND(TONGHOP!O905="KTHP",TONGHOP!P905="TH",TONGHOP!I905&lt;&gt;""),TONGHOP!I905,"")</f>
        <v/>
      </c>
      <c r="J905" s="64" t="str">
        <f>IF(AND(TONGHOP!O905="KTHP",TONGHOP!P905="TH",TONGHOP!I905&lt;&gt;""),TONGHOP!R905,"")</f>
        <v/>
      </c>
    </row>
    <row r="906" spans="1:10" hidden="1">
      <c r="A906" s="93">
        <f>IF(C906="","",SUBTOTAL(3,$C$2:$C906))</f>
        <v>0</v>
      </c>
      <c r="B906" s="64" t="str">
        <f>IF(AND(TONGHOP!O906="KTHP",TONGHOP!P906="LT",TONGHOP!I906&lt;&gt;""),TONGHOP!I906,"")</f>
        <v>Phạm Quang Tùng</v>
      </c>
      <c r="C906" s="64">
        <f>IF(AND(TONGHOP!O906="KTHP",TONGHOP!P906="LT",TONGHOP!I906&lt;&gt;""),TONGHOP!R906,"")</f>
        <v>105</v>
      </c>
      <c r="D906" s="93" t="str">
        <f>IF(F906="","",SUBTOTAL(3,$F$2:$F906))</f>
        <v/>
      </c>
      <c r="E906" s="64" t="str">
        <f>IF(AND(TONGHOP!O906="KTHP",TONGHOP!P906="TL",TONGHOP!I906&lt;&gt;""),TONGHOP!I906,"")</f>
        <v/>
      </c>
      <c r="F906" s="64" t="str">
        <f>IF(AND(TONGHOP!O906="KTHP",TONGHOP!P906="TL",TONGHOP!I906&lt;&gt;""),TONGHOP!R906,"")</f>
        <v/>
      </c>
      <c r="G906" s="64" t="str">
        <f>IF(AND(TONGHOP!O906="KTHP",TONGHOP!P906="VĐ",TONGHOP!I906&lt;&gt;""),TONGHOP!I906,"")</f>
        <v/>
      </c>
      <c r="H906" s="64" t="str">
        <f>IF(AND(TONGHOP!O906="KTHP",TONGHOP!P906="VĐ",TONGHOP!I906&lt;&gt;""),TONGHOP!R906,"")</f>
        <v/>
      </c>
      <c r="I906" s="64" t="str">
        <f>IF(AND(TONGHOP!O906="KTHP",TONGHOP!P906="TH",TONGHOP!I906&lt;&gt;""),TONGHOP!I906,"")</f>
        <v/>
      </c>
      <c r="J906" s="64" t="str">
        <f>IF(AND(TONGHOP!O906="KTHP",TONGHOP!P906="TH",TONGHOP!I906&lt;&gt;""),TONGHOP!R906,"")</f>
        <v/>
      </c>
    </row>
    <row r="907" spans="1:10" hidden="1">
      <c r="A907" s="93">
        <f>IF(C907="","",SUBTOTAL(3,$C$2:$C907))</f>
        <v>0</v>
      </c>
      <c r="B907" s="64" t="str">
        <f>IF(AND(TONGHOP!O907="KTHP",TONGHOP!P907="LT",TONGHOP!I907&lt;&gt;""),TONGHOP!I907,"")</f>
        <v>Đặng Duy Đồng</v>
      </c>
      <c r="C907" s="64">
        <f>IF(AND(TONGHOP!O907="KTHP",TONGHOP!P907="LT",TONGHOP!I907&lt;&gt;""),TONGHOP!R907,"")</f>
        <v>114</v>
      </c>
      <c r="D907" s="93" t="str">
        <f>IF(F907="","",SUBTOTAL(3,$F$2:$F907))</f>
        <v/>
      </c>
      <c r="E907" s="64" t="str">
        <f>IF(AND(TONGHOP!O907="KTHP",TONGHOP!P907="TL",TONGHOP!I907&lt;&gt;""),TONGHOP!I907,"")</f>
        <v/>
      </c>
      <c r="F907" s="64" t="str">
        <f>IF(AND(TONGHOP!O907="KTHP",TONGHOP!P907="TL",TONGHOP!I907&lt;&gt;""),TONGHOP!R907,"")</f>
        <v/>
      </c>
      <c r="G907" s="64" t="str">
        <f>IF(AND(TONGHOP!O907="KTHP",TONGHOP!P907="VĐ",TONGHOP!I907&lt;&gt;""),TONGHOP!I907,"")</f>
        <v/>
      </c>
      <c r="H907" s="64" t="str">
        <f>IF(AND(TONGHOP!O907="KTHP",TONGHOP!P907="VĐ",TONGHOP!I907&lt;&gt;""),TONGHOP!R907,"")</f>
        <v/>
      </c>
      <c r="I907" s="64" t="str">
        <f>IF(AND(TONGHOP!O907="KTHP",TONGHOP!P907="TH",TONGHOP!I907&lt;&gt;""),TONGHOP!I907,"")</f>
        <v/>
      </c>
      <c r="J907" s="64" t="str">
        <f>IF(AND(TONGHOP!O907="KTHP",TONGHOP!P907="TH",TONGHOP!I907&lt;&gt;""),TONGHOP!R907,"")</f>
        <v/>
      </c>
    </row>
    <row r="908" spans="1:10" hidden="1">
      <c r="A908" s="93">
        <f>IF(C908="","",SUBTOTAL(3,$C$2:$C908))</f>
        <v>0</v>
      </c>
      <c r="B908" s="64" t="str">
        <f>IF(AND(TONGHOP!O908="KTHP",TONGHOP!P908="LT",TONGHOP!I908&lt;&gt;""),TONGHOP!I908,"")</f>
        <v>Dương Thị Hồng</v>
      </c>
      <c r="C908" s="64">
        <f>IF(AND(TONGHOP!O908="KTHP",TONGHOP!P908="LT",TONGHOP!I908&lt;&gt;""),TONGHOP!R908,"")</f>
        <v>33</v>
      </c>
      <c r="D908" s="93" t="str">
        <f>IF(F908="","",SUBTOTAL(3,$F$2:$F908))</f>
        <v/>
      </c>
      <c r="E908" s="64" t="str">
        <f>IF(AND(TONGHOP!O908="KTHP",TONGHOP!P908="TL",TONGHOP!I908&lt;&gt;""),TONGHOP!I908,"")</f>
        <v/>
      </c>
      <c r="F908" s="64" t="str">
        <f>IF(AND(TONGHOP!O908="KTHP",TONGHOP!P908="TL",TONGHOP!I908&lt;&gt;""),TONGHOP!R908,"")</f>
        <v/>
      </c>
      <c r="G908" s="64" t="str">
        <f>IF(AND(TONGHOP!O908="KTHP",TONGHOP!P908="VĐ",TONGHOP!I908&lt;&gt;""),TONGHOP!I908,"")</f>
        <v/>
      </c>
      <c r="H908" s="64" t="str">
        <f>IF(AND(TONGHOP!O908="KTHP",TONGHOP!P908="VĐ",TONGHOP!I908&lt;&gt;""),TONGHOP!R908,"")</f>
        <v/>
      </c>
      <c r="I908" s="64" t="str">
        <f>IF(AND(TONGHOP!O908="KTHP",TONGHOP!P908="TH",TONGHOP!I908&lt;&gt;""),TONGHOP!I908,"")</f>
        <v/>
      </c>
      <c r="J908" s="64" t="str">
        <f>IF(AND(TONGHOP!O908="KTHP",TONGHOP!P908="TH",TONGHOP!I908&lt;&gt;""),TONGHOP!R908,"")</f>
        <v/>
      </c>
    </row>
    <row r="909" spans="1:10" hidden="1">
      <c r="A909" s="93" t="str">
        <f>IF(C909="","",SUBTOTAL(3,$C$2:$C909))</f>
        <v/>
      </c>
      <c r="B909" s="64" t="str">
        <f>IF(AND(TONGHOP!O909="KTHP",TONGHOP!P909="LT",TONGHOP!I909&lt;&gt;""),TONGHOP!I909,"")</f>
        <v/>
      </c>
      <c r="C909" s="64" t="str">
        <f>IF(AND(TONGHOP!O909="KTHP",TONGHOP!P909="LT",TONGHOP!I909&lt;&gt;""),TONGHOP!R909,"")</f>
        <v/>
      </c>
      <c r="D909" s="93" t="str">
        <f>IF(F909="","",SUBTOTAL(3,$F$2:$F909))</f>
        <v/>
      </c>
      <c r="E909" s="64" t="str">
        <f>IF(AND(TONGHOP!O909="KTHP",TONGHOP!P909="TL",TONGHOP!I909&lt;&gt;""),TONGHOP!I909,"")</f>
        <v/>
      </c>
      <c r="F909" s="64" t="str">
        <f>IF(AND(TONGHOP!O909="KTHP",TONGHOP!P909="TL",TONGHOP!I909&lt;&gt;""),TONGHOP!R909,"")</f>
        <v/>
      </c>
      <c r="G909" s="64" t="str">
        <f>IF(AND(TONGHOP!O909="KTHP",TONGHOP!P909="VĐ",TONGHOP!I909&lt;&gt;""),TONGHOP!I909,"")</f>
        <v/>
      </c>
      <c r="H909" s="64" t="str">
        <f>IF(AND(TONGHOP!O909="KTHP",TONGHOP!P909="VĐ",TONGHOP!I909&lt;&gt;""),TONGHOP!R909,"")</f>
        <v/>
      </c>
      <c r="I909" s="64" t="str">
        <f>IF(AND(TONGHOP!O909="KTHP",TONGHOP!P909="TH",TONGHOP!I909&lt;&gt;""),TONGHOP!I909,"")</f>
        <v/>
      </c>
      <c r="J909" s="64" t="str">
        <f>IF(AND(TONGHOP!O909="KTHP",TONGHOP!P909="TH",TONGHOP!I909&lt;&gt;""),TONGHOP!R909,"")</f>
        <v/>
      </c>
    </row>
    <row r="910" spans="1:10" hidden="1">
      <c r="A910" s="93">
        <f>IF(C910="","",SUBTOTAL(3,$C$2:$C910))</f>
        <v>0</v>
      </c>
      <c r="B910" s="64" t="str">
        <f>IF(AND(TONGHOP!O910="KTHP",TONGHOP!P910="LT",TONGHOP!I910&lt;&gt;""),TONGHOP!I910,"")</f>
        <v>Trần Đình Khoa</v>
      </c>
      <c r="C910" s="64">
        <f>IF(AND(TONGHOP!O910="KTHP",TONGHOP!P910="LT",TONGHOP!I910&lt;&gt;""),TONGHOP!R910,"")</f>
        <v>42</v>
      </c>
      <c r="D910" s="93" t="str">
        <f>IF(F910="","",SUBTOTAL(3,$F$2:$F910))</f>
        <v/>
      </c>
      <c r="E910" s="64" t="str">
        <f>IF(AND(TONGHOP!O910="KTHP",TONGHOP!P910="TL",TONGHOP!I910&lt;&gt;""),TONGHOP!I910,"")</f>
        <v/>
      </c>
      <c r="F910" s="64" t="str">
        <f>IF(AND(TONGHOP!O910="KTHP",TONGHOP!P910="TL",TONGHOP!I910&lt;&gt;""),TONGHOP!R910,"")</f>
        <v/>
      </c>
      <c r="G910" s="64" t="str">
        <f>IF(AND(TONGHOP!O910="KTHP",TONGHOP!P910="VĐ",TONGHOP!I910&lt;&gt;""),TONGHOP!I910,"")</f>
        <v/>
      </c>
      <c r="H910" s="64" t="str">
        <f>IF(AND(TONGHOP!O910="KTHP",TONGHOP!P910="VĐ",TONGHOP!I910&lt;&gt;""),TONGHOP!R910,"")</f>
        <v/>
      </c>
      <c r="I910" s="64" t="str">
        <f>IF(AND(TONGHOP!O910="KTHP",TONGHOP!P910="TH",TONGHOP!I910&lt;&gt;""),TONGHOP!I910,"")</f>
        <v/>
      </c>
      <c r="J910" s="64" t="str">
        <f>IF(AND(TONGHOP!O910="KTHP",TONGHOP!P910="TH",TONGHOP!I910&lt;&gt;""),TONGHOP!R910,"")</f>
        <v/>
      </c>
    </row>
    <row r="911" spans="1:10" hidden="1">
      <c r="A911" s="93" t="str">
        <f>IF(C911="","",SUBTOTAL(3,$C$2:$C911))</f>
        <v/>
      </c>
      <c r="B911" s="64" t="str">
        <f>IF(AND(TONGHOP!O911="KTHP",TONGHOP!P911="LT",TONGHOP!I911&lt;&gt;""),TONGHOP!I911,"")</f>
        <v/>
      </c>
      <c r="C911" s="64" t="str">
        <f>IF(AND(TONGHOP!O911="KTHP",TONGHOP!P911="LT",TONGHOP!I911&lt;&gt;""),TONGHOP!R911,"")</f>
        <v/>
      </c>
      <c r="D911" s="93" t="str">
        <f>IF(F911="","",SUBTOTAL(3,$F$2:$F911))</f>
        <v/>
      </c>
      <c r="E911" s="64" t="str">
        <f>IF(AND(TONGHOP!O911="KTHP",TONGHOP!P911="TL",TONGHOP!I911&lt;&gt;""),TONGHOP!I911,"")</f>
        <v/>
      </c>
      <c r="F911" s="64" t="str">
        <f>IF(AND(TONGHOP!O911="KTHP",TONGHOP!P911="TL",TONGHOP!I911&lt;&gt;""),TONGHOP!R911,"")</f>
        <v/>
      </c>
      <c r="G911" s="64" t="str">
        <f>IF(AND(TONGHOP!O911="KTHP",TONGHOP!P911="VĐ",TONGHOP!I911&lt;&gt;""),TONGHOP!I911,"")</f>
        <v/>
      </c>
      <c r="H911" s="64" t="str">
        <f>IF(AND(TONGHOP!O911="KTHP",TONGHOP!P911="VĐ",TONGHOP!I911&lt;&gt;""),TONGHOP!R911,"")</f>
        <v/>
      </c>
      <c r="I911" s="64" t="str">
        <f>IF(AND(TONGHOP!O911="KTHP",TONGHOP!P911="TH",TONGHOP!I911&lt;&gt;""),TONGHOP!I911,"")</f>
        <v/>
      </c>
      <c r="J911" s="64" t="str">
        <f>IF(AND(TONGHOP!O911="KTHP",TONGHOP!P911="TH",TONGHOP!I911&lt;&gt;""),TONGHOP!R911,"")</f>
        <v/>
      </c>
    </row>
    <row r="912" spans="1:10" hidden="1">
      <c r="A912" s="93">
        <f>IF(C912="","",SUBTOTAL(3,$C$2:$C912))</f>
        <v>0</v>
      </c>
      <c r="B912" s="64" t="str">
        <f>IF(AND(TONGHOP!O912="KTHP",TONGHOP!P912="LT",TONGHOP!I912&lt;&gt;""),TONGHOP!I912,"")</f>
        <v>Vũ Hạnh Chiêu</v>
      </c>
      <c r="C912" s="64">
        <f>IF(AND(TONGHOP!O912="KTHP",TONGHOP!P912="LT",TONGHOP!I912&lt;&gt;""),TONGHOP!R912,"")</f>
        <v>36</v>
      </c>
      <c r="D912" s="93" t="str">
        <f>IF(F912="","",SUBTOTAL(3,$F$2:$F912))</f>
        <v/>
      </c>
      <c r="E912" s="64" t="str">
        <f>IF(AND(TONGHOP!O912="KTHP",TONGHOP!P912="TL",TONGHOP!I912&lt;&gt;""),TONGHOP!I912,"")</f>
        <v/>
      </c>
      <c r="F912" s="64" t="str">
        <f>IF(AND(TONGHOP!O912="KTHP",TONGHOP!P912="TL",TONGHOP!I912&lt;&gt;""),TONGHOP!R912,"")</f>
        <v/>
      </c>
      <c r="G912" s="64" t="str">
        <f>IF(AND(TONGHOP!O912="KTHP",TONGHOP!P912="VĐ",TONGHOP!I912&lt;&gt;""),TONGHOP!I912,"")</f>
        <v/>
      </c>
      <c r="H912" s="64" t="str">
        <f>IF(AND(TONGHOP!O912="KTHP",TONGHOP!P912="VĐ",TONGHOP!I912&lt;&gt;""),TONGHOP!R912,"")</f>
        <v/>
      </c>
      <c r="I912" s="64" t="str">
        <f>IF(AND(TONGHOP!O912="KTHP",TONGHOP!P912="TH",TONGHOP!I912&lt;&gt;""),TONGHOP!I912,"")</f>
        <v/>
      </c>
      <c r="J912" s="64" t="str">
        <f>IF(AND(TONGHOP!O912="KTHP",TONGHOP!P912="TH",TONGHOP!I912&lt;&gt;""),TONGHOP!R912,"")</f>
        <v/>
      </c>
    </row>
    <row r="913" spans="1:10" hidden="1">
      <c r="A913" s="93" t="str">
        <f>IF(C913="","",SUBTOTAL(3,$C$2:$C913))</f>
        <v/>
      </c>
      <c r="B913" s="64" t="str">
        <f>IF(AND(TONGHOP!O913="KTHP",TONGHOP!P913="LT",TONGHOP!I913&lt;&gt;""),TONGHOP!I913,"")</f>
        <v/>
      </c>
      <c r="C913" s="64" t="str">
        <f>IF(AND(TONGHOP!O913="KTHP",TONGHOP!P913="LT",TONGHOP!I913&lt;&gt;""),TONGHOP!R913,"")</f>
        <v/>
      </c>
      <c r="D913" s="93" t="str">
        <f>IF(F913="","",SUBTOTAL(3,$F$2:$F913))</f>
        <v/>
      </c>
      <c r="E913" s="64" t="str">
        <f>IF(AND(TONGHOP!O913="KTHP",TONGHOP!P913="TL",TONGHOP!I913&lt;&gt;""),TONGHOP!I913,"")</f>
        <v/>
      </c>
      <c r="F913" s="64" t="str">
        <f>IF(AND(TONGHOP!O913="KTHP",TONGHOP!P913="TL",TONGHOP!I913&lt;&gt;""),TONGHOP!R913,"")</f>
        <v/>
      </c>
      <c r="G913" s="64" t="str">
        <f>IF(AND(TONGHOP!O913="KTHP",TONGHOP!P913="VĐ",TONGHOP!I913&lt;&gt;""),TONGHOP!I913,"")</f>
        <v/>
      </c>
      <c r="H913" s="64" t="str">
        <f>IF(AND(TONGHOP!O913="KTHP",TONGHOP!P913="VĐ",TONGHOP!I913&lt;&gt;""),TONGHOP!R913,"")</f>
        <v/>
      </c>
      <c r="I913" s="64" t="str">
        <f>IF(AND(TONGHOP!O913="KTHP",TONGHOP!P913="TH",TONGHOP!I913&lt;&gt;""),TONGHOP!I913,"")</f>
        <v/>
      </c>
      <c r="J913" s="64" t="str">
        <f>IF(AND(TONGHOP!O913="KTHP",TONGHOP!P913="TH",TONGHOP!I913&lt;&gt;""),TONGHOP!R913,"")</f>
        <v/>
      </c>
    </row>
    <row r="914" spans="1:10" hidden="1">
      <c r="A914" s="93">
        <f>IF(C914="","",SUBTOTAL(3,$C$2:$C914))</f>
        <v>0</v>
      </c>
      <c r="B914" s="64" t="str">
        <f>IF(AND(TONGHOP!O914="KTHP",TONGHOP!P914="LT",TONGHOP!I914&lt;&gt;""),TONGHOP!I914,"")</f>
        <v>Nguyễn Thị Thủy</v>
      </c>
      <c r="C914" s="64">
        <f>IF(AND(TONGHOP!O914="KTHP",TONGHOP!P914="LT",TONGHOP!I914&lt;&gt;""),TONGHOP!R914,"")</f>
        <v>22</v>
      </c>
      <c r="D914" s="93" t="str">
        <f>IF(F914="","",SUBTOTAL(3,$F$2:$F914))</f>
        <v/>
      </c>
      <c r="E914" s="64" t="str">
        <f>IF(AND(TONGHOP!O914="KTHP",TONGHOP!P914="TL",TONGHOP!I914&lt;&gt;""),TONGHOP!I914,"")</f>
        <v/>
      </c>
      <c r="F914" s="64" t="str">
        <f>IF(AND(TONGHOP!O914="KTHP",TONGHOP!P914="TL",TONGHOP!I914&lt;&gt;""),TONGHOP!R914,"")</f>
        <v/>
      </c>
      <c r="G914" s="64" t="str">
        <f>IF(AND(TONGHOP!O914="KTHP",TONGHOP!P914="VĐ",TONGHOP!I914&lt;&gt;""),TONGHOP!I914,"")</f>
        <v/>
      </c>
      <c r="H914" s="64" t="str">
        <f>IF(AND(TONGHOP!O914="KTHP",TONGHOP!P914="VĐ",TONGHOP!I914&lt;&gt;""),TONGHOP!R914,"")</f>
        <v/>
      </c>
      <c r="I914" s="64" t="str">
        <f>IF(AND(TONGHOP!O914="KTHP",TONGHOP!P914="TH",TONGHOP!I914&lt;&gt;""),TONGHOP!I914,"")</f>
        <v/>
      </c>
      <c r="J914" s="64" t="str">
        <f>IF(AND(TONGHOP!O914="KTHP",TONGHOP!P914="TH",TONGHOP!I914&lt;&gt;""),TONGHOP!R914,"")</f>
        <v/>
      </c>
    </row>
    <row r="915" spans="1:10" hidden="1">
      <c r="A915" s="93">
        <f>IF(C915="","",SUBTOTAL(3,$C$2:$C915))</f>
        <v>0</v>
      </c>
      <c r="B915" s="64" t="str">
        <f>IF(AND(TONGHOP!O915="KTHP",TONGHOP!P915="LT",TONGHOP!I915&lt;&gt;""),TONGHOP!I915,"")</f>
        <v>Nguyễn Thị Hiền</v>
      </c>
      <c r="C915" s="64">
        <f>IF(AND(TONGHOP!O915="KTHP",TONGHOP!P915="LT",TONGHOP!I915&lt;&gt;""),TONGHOP!R915,"")</f>
        <v>19</v>
      </c>
      <c r="D915" s="93" t="str">
        <f>IF(F915="","",SUBTOTAL(3,$F$2:$F915))</f>
        <v/>
      </c>
      <c r="E915" s="64" t="str">
        <f>IF(AND(TONGHOP!O915="KTHP",TONGHOP!P915="TL",TONGHOP!I915&lt;&gt;""),TONGHOP!I915,"")</f>
        <v/>
      </c>
      <c r="F915" s="64" t="str">
        <f>IF(AND(TONGHOP!O915="KTHP",TONGHOP!P915="TL",TONGHOP!I915&lt;&gt;""),TONGHOP!R915,"")</f>
        <v/>
      </c>
      <c r="G915" s="64" t="str">
        <f>IF(AND(TONGHOP!O915="KTHP",TONGHOP!P915="VĐ",TONGHOP!I915&lt;&gt;""),TONGHOP!I915,"")</f>
        <v/>
      </c>
      <c r="H915" s="64" t="str">
        <f>IF(AND(TONGHOP!O915="KTHP",TONGHOP!P915="VĐ",TONGHOP!I915&lt;&gt;""),TONGHOP!R915,"")</f>
        <v/>
      </c>
      <c r="I915" s="64" t="str">
        <f>IF(AND(TONGHOP!O915="KTHP",TONGHOP!P915="TH",TONGHOP!I915&lt;&gt;""),TONGHOP!I915,"")</f>
        <v/>
      </c>
      <c r="J915" s="64" t="str">
        <f>IF(AND(TONGHOP!O915="KTHP",TONGHOP!P915="TH",TONGHOP!I915&lt;&gt;""),TONGHOP!R915,"")</f>
        <v/>
      </c>
    </row>
    <row r="916" spans="1:10" hidden="1">
      <c r="A916" s="93">
        <f>IF(C916="","",SUBTOTAL(3,$C$2:$C916))</f>
        <v>0</v>
      </c>
      <c r="B916" s="64" t="str">
        <f>IF(AND(TONGHOP!O916="KTHP",TONGHOP!P916="LT",TONGHOP!I916&lt;&gt;""),TONGHOP!I916,"")</f>
        <v>Nguyễn Thùy Dương</v>
      </c>
      <c r="C916" s="64">
        <f>IF(AND(TONGHOP!O916="KTHP",TONGHOP!P916="LT",TONGHOP!I916&lt;&gt;""),TONGHOP!R916,"")</f>
        <v>22</v>
      </c>
      <c r="D916" s="93" t="str">
        <f>IF(F916="","",SUBTOTAL(3,$F$2:$F916))</f>
        <v/>
      </c>
      <c r="E916" s="64" t="str">
        <f>IF(AND(TONGHOP!O916="KTHP",TONGHOP!P916="TL",TONGHOP!I916&lt;&gt;""),TONGHOP!I916,"")</f>
        <v/>
      </c>
      <c r="F916" s="64" t="str">
        <f>IF(AND(TONGHOP!O916="KTHP",TONGHOP!P916="TL",TONGHOP!I916&lt;&gt;""),TONGHOP!R916,"")</f>
        <v/>
      </c>
      <c r="G916" s="64" t="str">
        <f>IF(AND(TONGHOP!O916="KTHP",TONGHOP!P916="VĐ",TONGHOP!I916&lt;&gt;""),TONGHOP!I916,"")</f>
        <v/>
      </c>
      <c r="H916" s="64" t="str">
        <f>IF(AND(TONGHOP!O916="KTHP",TONGHOP!P916="VĐ",TONGHOP!I916&lt;&gt;""),TONGHOP!R916,"")</f>
        <v/>
      </c>
      <c r="I916" s="64" t="str">
        <f>IF(AND(TONGHOP!O916="KTHP",TONGHOP!P916="TH",TONGHOP!I916&lt;&gt;""),TONGHOP!I916,"")</f>
        <v/>
      </c>
      <c r="J916" s="64" t="str">
        <f>IF(AND(TONGHOP!O916="KTHP",TONGHOP!P916="TH",TONGHOP!I916&lt;&gt;""),TONGHOP!R916,"")</f>
        <v/>
      </c>
    </row>
    <row r="917" spans="1:10" hidden="1">
      <c r="A917" s="93" t="str">
        <f>IF(C917="","",SUBTOTAL(3,$C$2:$C917))</f>
        <v/>
      </c>
      <c r="B917" s="64" t="str">
        <f>IF(AND(TONGHOP!O917="KTHP",TONGHOP!P917="LT",TONGHOP!I917&lt;&gt;""),TONGHOP!I917,"")</f>
        <v/>
      </c>
      <c r="C917" s="64" t="str">
        <f>IF(AND(TONGHOP!O917="KTHP",TONGHOP!P917="LT",TONGHOP!I917&lt;&gt;""),TONGHOP!R917,"")</f>
        <v/>
      </c>
      <c r="D917" s="93" t="str">
        <f>IF(F917="","",SUBTOTAL(3,$F$2:$F917))</f>
        <v/>
      </c>
      <c r="E917" s="64" t="str">
        <f>IF(AND(TONGHOP!O917="KTHP",TONGHOP!P917="TL",TONGHOP!I917&lt;&gt;""),TONGHOP!I917,"")</f>
        <v/>
      </c>
      <c r="F917" s="64" t="str">
        <f>IF(AND(TONGHOP!O917="KTHP",TONGHOP!P917="TL",TONGHOP!I917&lt;&gt;""),TONGHOP!R917,"")</f>
        <v/>
      </c>
      <c r="G917" s="64" t="str">
        <f>IF(AND(TONGHOP!O917="KTHP",TONGHOP!P917="VĐ",TONGHOP!I917&lt;&gt;""),TONGHOP!I917,"")</f>
        <v/>
      </c>
      <c r="H917" s="64" t="str">
        <f>IF(AND(TONGHOP!O917="KTHP",TONGHOP!P917="VĐ",TONGHOP!I917&lt;&gt;""),TONGHOP!R917,"")</f>
        <v/>
      </c>
      <c r="I917" s="64" t="str">
        <f>IF(AND(TONGHOP!O917="KTHP",TONGHOP!P917="TH",TONGHOP!I917&lt;&gt;""),TONGHOP!I917,"")</f>
        <v/>
      </c>
      <c r="J917" s="64" t="str">
        <f>IF(AND(TONGHOP!O917="KTHP",TONGHOP!P917="TH",TONGHOP!I917&lt;&gt;""),TONGHOP!R917,"")</f>
        <v/>
      </c>
    </row>
    <row r="918" spans="1:10" hidden="1">
      <c r="A918" s="93">
        <f>IF(C918="","",SUBTOTAL(3,$C$2:$C918))</f>
        <v>0</v>
      </c>
      <c r="B918" s="64" t="str">
        <f>IF(AND(TONGHOP!O918="KTHP",TONGHOP!P918="LT",TONGHOP!I918&lt;&gt;""),TONGHOP!I918,"")</f>
        <v>Nguyển Công Cường</v>
      </c>
      <c r="C918" s="64">
        <f>IF(AND(TONGHOP!O918="KTHP",TONGHOP!P918="LT",TONGHOP!I918&lt;&gt;""),TONGHOP!R918,"")</f>
        <v>121</v>
      </c>
      <c r="D918" s="93" t="str">
        <f>IF(F918="","",SUBTOTAL(3,$F$2:$F918))</f>
        <v/>
      </c>
      <c r="E918" s="64" t="str">
        <f>IF(AND(TONGHOP!O918="KTHP",TONGHOP!P918="TL",TONGHOP!I918&lt;&gt;""),TONGHOP!I918,"")</f>
        <v/>
      </c>
      <c r="F918" s="64" t="str">
        <f>IF(AND(TONGHOP!O918="KTHP",TONGHOP!P918="TL",TONGHOP!I918&lt;&gt;""),TONGHOP!R918,"")</f>
        <v/>
      </c>
      <c r="G918" s="64" t="str">
        <f>IF(AND(TONGHOP!O918="KTHP",TONGHOP!P918="VĐ",TONGHOP!I918&lt;&gt;""),TONGHOP!I918,"")</f>
        <v/>
      </c>
      <c r="H918" s="64" t="str">
        <f>IF(AND(TONGHOP!O918="KTHP",TONGHOP!P918="VĐ",TONGHOP!I918&lt;&gt;""),TONGHOP!R918,"")</f>
        <v/>
      </c>
      <c r="I918" s="64" t="str">
        <f>IF(AND(TONGHOP!O918="KTHP",TONGHOP!P918="TH",TONGHOP!I918&lt;&gt;""),TONGHOP!I918,"")</f>
        <v/>
      </c>
      <c r="J918" s="64" t="str">
        <f>IF(AND(TONGHOP!O918="KTHP",TONGHOP!P918="TH",TONGHOP!I918&lt;&gt;""),TONGHOP!R918,"")</f>
        <v/>
      </c>
    </row>
    <row r="919" spans="1:10" hidden="1">
      <c r="A919" s="93">
        <f>IF(C919="","",SUBTOTAL(3,$C$2:$C919))</f>
        <v>0</v>
      </c>
      <c r="B919" s="64" t="str">
        <f>IF(AND(TONGHOP!O919="KTHP",TONGHOP!P919="LT",TONGHOP!I919&lt;&gt;""),TONGHOP!I919,"")</f>
        <v>Phạm Quang Tùng</v>
      </c>
      <c r="C919" s="64">
        <f>IF(AND(TONGHOP!O919="KTHP",TONGHOP!P919="LT",TONGHOP!I919&lt;&gt;""),TONGHOP!R919,"")</f>
        <v>57</v>
      </c>
      <c r="D919" s="93" t="str">
        <f>IF(F919="","",SUBTOTAL(3,$F$2:$F919))</f>
        <v/>
      </c>
      <c r="E919" s="64" t="str">
        <f>IF(AND(TONGHOP!O919="KTHP",TONGHOP!P919="TL",TONGHOP!I919&lt;&gt;""),TONGHOP!I919,"")</f>
        <v/>
      </c>
      <c r="F919" s="64" t="str">
        <f>IF(AND(TONGHOP!O919="KTHP",TONGHOP!P919="TL",TONGHOP!I919&lt;&gt;""),TONGHOP!R919,"")</f>
        <v/>
      </c>
      <c r="G919" s="64" t="str">
        <f>IF(AND(TONGHOP!O919="KTHP",TONGHOP!P919="VĐ",TONGHOP!I919&lt;&gt;""),TONGHOP!I919,"")</f>
        <v/>
      </c>
      <c r="H919" s="64" t="str">
        <f>IF(AND(TONGHOP!O919="KTHP",TONGHOP!P919="VĐ",TONGHOP!I919&lt;&gt;""),TONGHOP!R919,"")</f>
        <v/>
      </c>
      <c r="I919" s="64" t="str">
        <f>IF(AND(TONGHOP!O919="KTHP",TONGHOP!P919="TH",TONGHOP!I919&lt;&gt;""),TONGHOP!I919,"")</f>
        <v/>
      </c>
      <c r="J919" s="64" t="str">
        <f>IF(AND(TONGHOP!O919="KTHP",TONGHOP!P919="TH",TONGHOP!I919&lt;&gt;""),TONGHOP!R919,"")</f>
        <v/>
      </c>
    </row>
    <row r="920" spans="1:10" hidden="1">
      <c r="A920" s="93" t="str">
        <f>IF(C920="","",SUBTOTAL(3,$C$2:$C920))</f>
        <v/>
      </c>
      <c r="B920" s="64" t="str">
        <f>IF(AND(TONGHOP!O920="KTHP",TONGHOP!P920="LT",TONGHOP!I920&lt;&gt;""),TONGHOP!I920,"")</f>
        <v/>
      </c>
      <c r="C920" s="64" t="str">
        <f>IF(AND(TONGHOP!O920="KTHP",TONGHOP!P920="LT",TONGHOP!I920&lt;&gt;""),TONGHOP!R920,"")</f>
        <v/>
      </c>
      <c r="D920" s="93" t="str">
        <f>IF(F920="","",SUBTOTAL(3,$F$2:$F920))</f>
        <v/>
      </c>
      <c r="E920" s="64" t="str">
        <f>IF(AND(TONGHOP!O920="KTHP",TONGHOP!P920="TL",TONGHOP!I920&lt;&gt;""),TONGHOP!I920,"")</f>
        <v/>
      </c>
      <c r="F920" s="64" t="str">
        <f>IF(AND(TONGHOP!O920="KTHP",TONGHOP!P920="TL",TONGHOP!I920&lt;&gt;""),TONGHOP!R920,"")</f>
        <v/>
      </c>
      <c r="G920" s="64" t="str">
        <f>IF(AND(TONGHOP!O920="KTHP",TONGHOP!P920="VĐ",TONGHOP!I920&lt;&gt;""),TONGHOP!I920,"")</f>
        <v/>
      </c>
      <c r="H920" s="64" t="str">
        <f>IF(AND(TONGHOP!O920="KTHP",TONGHOP!P920="VĐ",TONGHOP!I920&lt;&gt;""),TONGHOP!R920,"")</f>
        <v/>
      </c>
      <c r="I920" s="64" t="str">
        <f>IF(AND(TONGHOP!O920="KTHP",TONGHOP!P920="TH",TONGHOP!I920&lt;&gt;""),TONGHOP!I920,"")</f>
        <v/>
      </c>
      <c r="J920" s="64" t="str">
        <f>IF(AND(TONGHOP!O920="KTHP",TONGHOP!P920="TH",TONGHOP!I920&lt;&gt;""),TONGHOP!R920,"")</f>
        <v/>
      </c>
    </row>
    <row r="921" spans="1:10" hidden="1">
      <c r="A921" s="93" t="str">
        <f>IF(C921="","",SUBTOTAL(3,$C$2:$C921))</f>
        <v/>
      </c>
      <c r="B921" s="64" t="str">
        <f>IF(AND(TONGHOP!O921="KTHP",TONGHOP!P921="LT",TONGHOP!I921&lt;&gt;""),TONGHOP!I921,"")</f>
        <v/>
      </c>
      <c r="C921" s="64" t="str">
        <f>IF(AND(TONGHOP!O921="KTHP",TONGHOP!P921="LT",TONGHOP!I921&lt;&gt;""),TONGHOP!R921,"")</f>
        <v/>
      </c>
      <c r="D921" s="93" t="str">
        <f>IF(F921="","",SUBTOTAL(3,$F$2:$F921))</f>
        <v/>
      </c>
      <c r="E921" s="64" t="str">
        <f>IF(AND(TONGHOP!O921="KTHP",TONGHOP!P921="TL",TONGHOP!I921&lt;&gt;""),TONGHOP!I921,"")</f>
        <v/>
      </c>
      <c r="F921" s="64" t="str">
        <f>IF(AND(TONGHOP!O921="KTHP",TONGHOP!P921="TL",TONGHOP!I921&lt;&gt;""),TONGHOP!R921,"")</f>
        <v/>
      </c>
      <c r="G921" s="64" t="str">
        <f>IF(AND(TONGHOP!O921="KTHP",TONGHOP!P921="VĐ",TONGHOP!I921&lt;&gt;""),TONGHOP!I921,"")</f>
        <v/>
      </c>
      <c r="H921" s="64" t="str">
        <f>IF(AND(TONGHOP!O921="KTHP",TONGHOP!P921="VĐ",TONGHOP!I921&lt;&gt;""),TONGHOP!R921,"")</f>
        <v/>
      </c>
      <c r="I921" s="64" t="str">
        <f>IF(AND(TONGHOP!O921="KTHP",TONGHOP!P921="TH",TONGHOP!I921&lt;&gt;""),TONGHOP!I921,"")</f>
        <v/>
      </c>
      <c r="J921" s="64" t="str">
        <f>IF(AND(TONGHOP!O921="KTHP",TONGHOP!P921="TH",TONGHOP!I921&lt;&gt;""),TONGHOP!R921,"")</f>
        <v/>
      </c>
    </row>
    <row r="922" spans="1:10" hidden="1">
      <c r="A922" s="93" t="str">
        <f>IF(C922="","",SUBTOTAL(3,$C$2:$C922))</f>
        <v/>
      </c>
      <c r="B922" s="64" t="str">
        <f>IF(AND(TONGHOP!O922="KTHP",TONGHOP!P922="LT",TONGHOP!I922&lt;&gt;""),TONGHOP!I922,"")</f>
        <v/>
      </c>
      <c r="C922" s="64" t="str">
        <f>IF(AND(TONGHOP!O922="KTHP",TONGHOP!P922="LT",TONGHOP!I922&lt;&gt;""),TONGHOP!R922,"")</f>
        <v/>
      </c>
      <c r="D922" s="93" t="str">
        <f>IF(F922="","",SUBTOTAL(3,$F$2:$F922))</f>
        <v/>
      </c>
      <c r="E922" s="64" t="str">
        <f>IF(AND(TONGHOP!O922="KTHP",TONGHOP!P922="TL",TONGHOP!I922&lt;&gt;""),TONGHOP!I922,"")</f>
        <v/>
      </c>
      <c r="F922" s="64" t="str">
        <f>IF(AND(TONGHOP!O922="KTHP",TONGHOP!P922="TL",TONGHOP!I922&lt;&gt;""),TONGHOP!R922,"")</f>
        <v/>
      </c>
      <c r="G922" s="64" t="str">
        <f>IF(AND(TONGHOP!O922="KTHP",TONGHOP!P922="VĐ",TONGHOP!I922&lt;&gt;""),TONGHOP!I922,"")</f>
        <v/>
      </c>
      <c r="H922" s="64" t="str">
        <f>IF(AND(TONGHOP!O922="KTHP",TONGHOP!P922="VĐ",TONGHOP!I922&lt;&gt;""),TONGHOP!R922,"")</f>
        <v/>
      </c>
      <c r="I922" s="64" t="str">
        <f>IF(AND(TONGHOP!O922="KTHP",TONGHOP!P922="TH",TONGHOP!I922&lt;&gt;""),TONGHOP!I922,"")</f>
        <v/>
      </c>
      <c r="J922" s="64" t="str">
        <f>IF(AND(TONGHOP!O922="KTHP",TONGHOP!P922="TH",TONGHOP!I922&lt;&gt;""),TONGHOP!R922,"")</f>
        <v/>
      </c>
    </row>
    <row r="923" spans="1:10" hidden="1">
      <c r="A923" s="93" t="str">
        <f>IF(C923="","",SUBTOTAL(3,$C$2:$C923))</f>
        <v/>
      </c>
      <c r="B923" s="64" t="str">
        <f>IF(AND(TONGHOP!O923="KTHP",TONGHOP!P923="LT",TONGHOP!I923&lt;&gt;""),TONGHOP!I923,"")</f>
        <v/>
      </c>
      <c r="C923" s="64" t="str">
        <f>IF(AND(TONGHOP!O923="KTHP",TONGHOP!P923="LT",TONGHOP!I923&lt;&gt;""),TONGHOP!R923,"")</f>
        <v/>
      </c>
      <c r="D923" s="93" t="str">
        <f>IF(F923="","",SUBTOTAL(3,$F$2:$F923))</f>
        <v/>
      </c>
      <c r="E923" s="64" t="str">
        <f>IF(AND(TONGHOP!O923="KTHP",TONGHOP!P923="TL",TONGHOP!I923&lt;&gt;""),TONGHOP!I923,"")</f>
        <v/>
      </c>
      <c r="F923" s="64" t="str">
        <f>IF(AND(TONGHOP!O923="KTHP",TONGHOP!P923="TL",TONGHOP!I923&lt;&gt;""),TONGHOP!R923,"")</f>
        <v/>
      </c>
      <c r="G923" s="64" t="str">
        <f>IF(AND(TONGHOP!O923="KTHP",TONGHOP!P923="VĐ",TONGHOP!I923&lt;&gt;""),TONGHOP!I923,"")</f>
        <v/>
      </c>
      <c r="H923" s="64" t="str">
        <f>IF(AND(TONGHOP!O923="KTHP",TONGHOP!P923="VĐ",TONGHOP!I923&lt;&gt;""),TONGHOP!R923,"")</f>
        <v/>
      </c>
      <c r="I923" s="64" t="str">
        <f>IF(AND(TONGHOP!O923="KTHP",TONGHOP!P923="TH",TONGHOP!I923&lt;&gt;""),TONGHOP!I923,"")</f>
        <v/>
      </c>
      <c r="J923" s="64" t="str">
        <f>IF(AND(TONGHOP!O923="KTHP",TONGHOP!P923="TH",TONGHOP!I923&lt;&gt;""),TONGHOP!R923,"")</f>
        <v/>
      </c>
    </row>
    <row r="924" spans="1:10" hidden="1">
      <c r="A924" s="93" t="str">
        <f>IF(C924="","",SUBTOTAL(3,$C$2:$C924))</f>
        <v/>
      </c>
      <c r="B924" s="64" t="str">
        <f>IF(AND(TONGHOP!O924="KTHP",TONGHOP!P924="LT",TONGHOP!I924&lt;&gt;""),TONGHOP!I924,"")</f>
        <v/>
      </c>
      <c r="C924" s="64" t="str">
        <f>IF(AND(TONGHOP!O924="KTHP",TONGHOP!P924="LT",TONGHOP!I924&lt;&gt;""),TONGHOP!R924,"")</f>
        <v/>
      </c>
      <c r="D924" s="93" t="str">
        <f>IF(F924="","",SUBTOTAL(3,$F$2:$F924))</f>
        <v/>
      </c>
      <c r="E924" s="64" t="str">
        <f>IF(AND(TONGHOP!O924="KTHP",TONGHOP!P924="TL",TONGHOP!I924&lt;&gt;""),TONGHOP!I924,"")</f>
        <v/>
      </c>
      <c r="F924" s="64" t="str">
        <f>IF(AND(TONGHOP!O924="KTHP",TONGHOP!P924="TL",TONGHOP!I924&lt;&gt;""),TONGHOP!R924,"")</f>
        <v/>
      </c>
      <c r="G924" s="64" t="str">
        <f>IF(AND(TONGHOP!O924="KTHP",TONGHOP!P924="VĐ",TONGHOP!I924&lt;&gt;""),TONGHOP!I924,"")</f>
        <v/>
      </c>
      <c r="H924" s="64" t="str">
        <f>IF(AND(TONGHOP!O924="KTHP",TONGHOP!P924="VĐ",TONGHOP!I924&lt;&gt;""),TONGHOP!R924,"")</f>
        <v/>
      </c>
      <c r="I924" s="64" t="str">
        <f>IF(AND(TONGHOP!O924="KTHP",TONGHOP!P924="TH",TONGHOP!I924&lt;&gt;""),TONGHOP!I924,"")</f>
        <v/>
      </c>
      <c r="J924" s="64" t="str">
        <f>IF(AND(TONGHOP!O924="KTHP",TONGHOP!P924="TH",TONGHOP!I924&lt;&gt;""),TONGHOP!R924,"")</f>
        <v/>
      </c>
    </row>
    <row r="925" spans="1:10" hidden="1">
      <c r="A925" s="93" t="str">
        <f>IF(C925="","",SUBTOTAL(3,$C$2:$C925))</f>
        <v/>
      </c>
      <c r="B925" s="64" t="str">
        <f>IF(AND(TONGHOP!O925="KTHP",TONGHOP!P925="LT",TONGHOP!I925&lt;&gt;""),TONGHOP!I925,"")</f>
        <v/>
      </c>
      <c r="C925" s="64" t="str">
        <f>IF(AND(TONGHOP!O925="KTHP",TONGHOP!P925="LT",TONGHOP!I925&lt;&gt;""),TONGHOP!R925,"")</f>
        <v/>
      </c>
      <c r="D925" s="93" t="str">
        <f>IF(F925="","",SUBTOTAL(3,$F$2:$F925))</f>
        <v/>
      </c>
      <c r="E925" s="64" t="str">
        <f>IF(AND(TONGHOP!O925="KTHP",TONGHOP!P925="TL",TONGHOP!I925&lt;&gt;""),TONGHOP!I925,"")</f>
        <v/>
      </c>
      <c r="F925" s="64" t="str">
        <f>IF(AND(TONGHOP!O925="KTHP",TONGHOP!P925="TL",TONGHOP!I925&lt;&gt;""),TONGHOP!R925,"")</f>
        <v/>
      </c>
      <c r="G925" s="64" t="str">
        <f>IF(AND(TONGHOP!O925="KTHP",TONGHOP!P925="VĐ",TONGHOP!I925&lt;&gt;""),TONGHOP!I925,"")</f>
        <v/>
      </c>
      <c r="H925" s="64" t="str">
        <f>IF(AND(TONGHOP!O925="KTHP",TONGHOP!P925="VĐ",TONGHOP!I925&lt;&gt;""),TONGHOP!R925,"")</f>
        <v/>
      </c>
      <c r="I925" s="64" t="str">
        <f>IF(AND(TONGHOP!O925="KTHP",TONGHOP!P925="TH",TONGHOP!I925&lt;&gt;""),TONGHOP!I925,"")</f>
        <v/>
      </c>
      <c r="J925" s="64" t="str">
        <f>IF(AND(TONGHOP!O925="KTHP",TONGHOP!P925="TH",TONGHOP!I925&lt;&gt;""),TONGHOP!R925,"")</f>
        <v/>
      </c>
    </row>
    <row r="926" spans="1:10" hidden="1">
      <c r="A926" s="93" t="str">
        <f>IF(C926="","",SUBTOTAL(3,$C$2:$C926))</f>
        <v/>
      </c>
      <c r="B926" s="64" t="str">
        <f>IF(AND(TONGHOP!O926="KTHP",TONGHOP!P926="LT",TONGHOP!I926&lt;&gt;""),TONGHOP!I926,"")</f>
        <v/>
      </c>
      <c r="C926" s="64" t="str">
        <f>IF(AND(TONGHOP!O926="KTHP",TONGHOP!P926="LT",TONGHOP!I926&lt;&gt;""),TONGHOP!R926,"")</f>
        <v/>
      </c>
      <c r="D926" s="93" t="str">
        <f>IF(F926="","",SUBTOTAL(3,$F$2:$F926))</f>
        <v/>
      </c>
      <c r="E926" s="64" t="str">
        <f>IF(AND(TONGHOP!O926="KTHP",TONGHOP!P926="TL",TONGHOP!I926&lt;&gt;""),TONGHOP!I926,"")</f>
        <v/>
      </c>
      <c r="F926" s="64" t="str">
        <f>IF(AND(TONGHOP!O926="KTHP",TONGHOP!P926="TL",TONGHOP!I926&lt;&gt;""),TONGHOP!R926,"")</f>
        <v/>
      </c>
      <c r="G926" s="64" t="str">
        <f>IF(AND(TONGHOP!O926="KTHP",TONGHOP!P926="VĐ",TONGHOP!I926&lt;&gt;""),TONGHOP!I926,"")</f>
        <v/>
      </c>
      <c r="H926" s="64" t="str">
        <f>IF(AND(TONGHOP!O926="KTHP",TONGHOP!P926="VĐ",TONGHOP!I926&lt;&gt;""),TONGHOP!R926,"")</f>
        <v/>
      </c>
      <c r="I926" s="64" t="str">
        <f>IF(AND(TONGHOP!O926="KTHP",TONGHOP!P926="TH",TONGHOP!I926&lt;&gt;""),TONGHOP!I926,"")</f>
        <v/>
      </c>
      <c r="J926" s="64" t="str">
        <f>IF(AND(TONGHOP!O926="KTHP",TONGHOP!P926="TH",TONGHOP!I926&lt;&gt;""),TONGHOP!R926,"")</f>
        <v/>
      </c>
    </row>
    <row r="927" spans="1:10" hidden="1">
      <c r="A927" s="93">
        <f>IF(C927="","",SUBTOTAL(3,$C$2:$C927))</f>
        <v>0</v>
      </c>
      <c r="B927" s="64" t="str">
        <f>IF(AND(TONGHOP!O927="KTHP",TONGHOP!P927="LT",TONGHOP!I927&lt;&gt;""),TONGHOP!I927,"")</f>
        <v>Nguyển Công Cường</v>
      </c>
      <c r="C927" s="64">
        <f>IF(AND(TONGHOP!O927="KTHP",TONGHOP!P927="LT",TONGHOP!I927&lt;&gt;""),TONGHOP!R927,"")</f>
        <v>70</v>
      </c>
      <c r="D927" s="93" t="str">
        <f>IF(F927="","",SUBTOTAL(3,$F$2:$F927))</f>
        <v/>
      </c>
      <c r="E927" s="64" t="str">
        <f>IF(AND(TONGHOP!O927="KTHP",TONGHOP!P927="TL",TONGHOP!I927&lt;&gt;""),TONGHOP!I927,"")</f>
        <v/>
      </c>
      <c r="F927" s="64" t="str">
        <f>IF(AND(TONGHOP!O927="KTHP",TONGHOP!P927="TL",TONGHOP!I927&lt;&gt;""),TONGHOP!R927,"")</f>
        <v/>
      </c>
      <c r="G927" s="64" t="str">
        <f>IF(AND(TONGHOP!O927="KTHP",TONGHOP!P927="VĐ",TONGHOP!I927&lt;&gt;""),TONGHOP!I927,"")</f>
        <v/>
      </c>
      <c r="H927" s="64" t="str">
        <f>IF(AND(TONGHOP!O927="KTHP",TONGHOP!P927="VĐ",TONGHOP!I927&lt;&gt;""),TONGHOP!R927,"")</f>
        <v/>
      </c>
      <c r="I927" s="64" t="str">
        <f>IF(AND(TONGHOP!O927="KTHP",TONGHOP!P927="TH",TONGHOP!I927&lt;&gt;""),TONGHOP!I927,"")</f>
        <v/>
      </c>
      <c r="J927" s="64" t="str">
        <f>IF(AND(TONGHOP!O927="KTHP",TONGHOP!P927="TH",TONGHOP!I927&lt;&gt;""),TONGHOP!R927,"")</f>
        <v/>
      </c>
    </row>
    <row r="928" spans="1:10" hidden="1">
      <c r="A928" s="93">
        <f>IF(C928="","",SUBTOTAL(3,$C$2:$C928))</f>
        <v>0</v>
      </c>
      <c r="B928" s="64" t="str">
        <f>IF(AND(TONGHOP!O928="KTHP",TONGHOP!P928="LT",TONGHOP!I928&lt;&gt;""),TONGHOP!I928,"")</f>
        <v>Nguyễn Anh Tuấn</v>
      </c>
      <c r="C928" s="64">
        <f>IF(AND(TONGHOP!O928="KTHP",TONGHOP!P928="LT",TONGHOP!I928&lt;&gt;""),TONGHOP!R928,"")</f>
        <v>14</v>
      </c>
      <c r="D928" s="93" t="str">
        <f>IF(F928="","",SUBTOTAL(3,$F$2:$F928))</f>
        <v/>
      </c>
      <c r="E928" s="64" t="str">
        <f>IF(AND(TONGHOP!O928="KTHP",TONGHOP!P928="TL",TONGHOP!I928&lt;&gt;""),TONGHOP!I928,"")</f>
        <v/>
      </c>
      <c r="F928" s="64" t="str">
        <f>IF(AND(TONGHOP!O928="KTHP",TONGHOP!P928="TL",TONGHOP!I928&lt;&gt;""),TONGHOP!R928,"")</f>
        <v/>
      </c>
      <c r="G928" s="64" t="str">
        <f>IF(AND(TONGHOP!O928="KTHP",TONGHOP!P928="VĐ",TONGHOP!I928&lt;&gt;""),TONGHOP!I928,"")</f>
        <v/>
      </c>
      <c r="H928" s="64" t="str">
        <f>IF(AND(TONGHOP!O928="KTHP",TONGHOP!P928="VĐ",TONGHOP!I928&lt;&gt;""),TONGHOP!R928,"")</f>
        <v/>
      </c>
      <c r="I928" s="64" t="str">
        <f>IF(AND(TONGHOP!O928="KTHP",TONGHOP!P928="TH",TONGHOP!I928&lt;&gt;""),TONGHOP!I928,"")</f>
        <v/>
      </c>
      <c r="J928" s="64" t="str">
        <f>IF(AND(TONGHOP!O928="KTHP",TONGHOP!P928="TH",TONGHOP!I928&lt;&gt;""),TONGHOP!R928,"")</f>
        <v/>
      </c>
    </row>
    <row r="929" spans="1:10" hidden="1">
      <c r="A929" s="93" t="str">
        <f>IF(C929="","",SUBTOTAL(3,$C$2:$C929))</f>
        <v/>
      </c>
      <c r="B929" s="64" t="str">
        <f>IF(AND(TONGHOP!O929="KTHP",TONGHOP!P929="LT",TONGHOP!I929&lt;&gt;""),TONGHOP!I929,"")</f>
        <v/>
      </c>
      <c r="C929" s="64" t="str">
        <f>IF(AND(TONGHOP!O929="KTHP",TONGHOP!P929="LT",TONGHOP!I929&lt;&gt;""),TONGHOP!R929,"")</f>
        <v/>
      </c>
      <c r="D929" s="93" t="str">
        <f>IF(F929="","",SUBTOTAL(3,$F$2:$F929))</f>
        <v/>
      </c>
      <c r="E929" s="64" t="str">
        <f>IF(AND(TONGHOP!O929="KTHP",TONGHOP!P929="TL",TONGHOP!I929&lt;&gt;""),TONGHOP!I929,"")</f>
        <v/>
      </c>
      <c r="F929" s="64" t="str">
        <f>IF(AND(TONGHOP!O929="KTHP",TONGHOP!P929="TL",TONGHOP!I929&lt;&gt;""),TONGHOP!R929,"")</f>
        <v/>
      </c>
      <c r="G929" s="64" t="str">
        <f>IF(AND(TONGHOP!O929="KTHP",TONGHOP!P929="VĐ",TONGHOP!I929&lt;&gt;""),TONGHOP!I929,"")</f>
        <v/>
      </c>
      <c r="H929" s="64" t="str">
        <f>IF(AND(TONGHOP!O929="KTHP",TONGHOP!P929="VĐ",TONGHOP!I929&lt;&gt;""),TONGHOP!R929,"")</f>
        <v/>
      </c>
      <c r="I929" s="64" t="str">
        <f>IF(AND(TONGHOP!O929="KTHP",TONGHOP!P929="TH",TONGHOP!I929&lt;&gt;""),TONGHOP!I929,"")</f>
        <v/>
      </c>
      <c r="J929" s="64" t="str">
        <f>IF(AND(TONGHOP!O929="KTHP",TONGHOP!P929="TH",TONGHOP!I929&lt;&gt;""),TONGHOP!R929,"")</f>
        <v/>
      </c>
    </row>
    <row r="930" spans="1:10" hidden="1">
      <c r="A930" s="93" t="str">
        <f>IF(C930="","",SUBTOTAL(3,$C$2:$C930))</f>
        <v/>
      </c>
      <c r="B930" s="64" t="str">
        <f>IF(AND(TONGHOP!O930="KTHP",TONGHOP!P930="LT",TONGHOP!I930&lt;&gt;""),TONGHOP!I930,"")</f>
        <v/>
      </c>
      <c r="C930" s="64" t="str">
        <f>IF(AND(TONGHOP!O930="KTHP",TONGHOP!P930="LT",TONGHOP!I930&lt;&gt;""),TONGHOP!R930,"")</f>
        <v/>
      </c>
      <c r="D930" s="93" t="str">
        <f>IF(F930="","",SUBTOTAL(3,$F$2:$F930))</f>
        <v/>
      </c>
      <c r="E930" s="64" t="str">
        <f>IF(AND(TONGHOP!O930="KTHP",TONGHOP!P930="TL",TONGHOP!I930&lt;&gt;""),TONGHOP!I930,"")</f>
        <v/>
      </c>
      <c r="F930" s="64" t="str">
        <f>IF(AND(TONGHOP!O930="KTHP",TONGHOP!P930="TL",TONGHOP!I930&lt;&gt;""),TONGHOP!R930,"")</f>
        <v/>
      </c>
      <c r="G930" s="64" t="str">
        <f>IF(AND(TONGHOP!O930="KTHP",TONGHOP!P930="VĐ",TONGHOP!I930&lt;&gt;""),TONGHOP!I930,"")</f>
        <v/>
      </c>
      <c r="H930" s="64" t="str">
        <f>IF(AND(TONGHOP!O930="KTHP",TONGHOP!P930="VĐ",TONGHOP!I930&lt;&gt;""),TONGHOP!R930,"")</f>
        <v/>
      </c>
      <c r="I930" s="64" t="str">
        <f>IF(AND(TONGHOP!O930="KTHP",TONGHOP!P930="TH",TONGHOP!I930&lt;&gt;""),TONGHOP!I930,"")</f>
        <v/>
      </c>
      <c r="J930" s="64" t="str">
        <f>IF(AND(TONGHOP!O930="KTHP",TONGHOP!P930="TH",TONGHOP!I930&lt;&gt;""),TONGHOP!R930,"")</f>
        <v/>
      </c>
    </row>
    <row r="931" spans="1:10" hidden="1">
      <c r="A931" s="93">
        <f>IF(C931="","",SUBTOTAL(3,$C$2:$C931))</f>
        <v>0</v>
      </c>
      <c r="B931" s="64" t="str">
        <f>IF(AND(TONGHOP!O931="KTHP",TONGHOP!P931="LT",TONGHOP!I931&lt;&gt;""),TONGHOP!I931,"")</f>
        <v>Bùi Văn Phương</v>
      </c>
      <c r="C931" s="64">
        <f>IF(AND(TONGHOP!O931="KTHP",TONGHOP!P931="LT",TONGHOP!I931&lt;&gt;""),TONGHOP!R931,"")</f>
        <v>108</v>
      </c>
      <c r="D931" s="93" t="str">
        <f>IF(F931="","",SUBTOTAL(3,$F$2:$F931))</f>
        <v/>
      </c>
      <c r="E931" s="64" t="str">
        <f>IF(AND(TONGHOP!O931="KTHP",TONGHOP!P931="TL",TONGHOP!I931&lt;&gt;""),TONGHOP!I931,"")</f>
        <v/>
      </c>
      <c r="F931" s="64" t="str">
        <f>IF(AND(TONGHOP!O931="KTHP",TONGHOP!P931="TL",TONGHOP!I931&lt;&gt;""),TONGHOP!R931,"")</f>
        <v/>
      </c>
      <c r="G931" s="64" t="str">
        <f>IF(AND(TONGHOP!O931="KTHP",TONGHOP!P931="VĐ",TONGHOP!I931&lt;&gt;""),TONGHOP!I931,"")</f>
        <v/>
      </c>
      <c r="H931" s="64" t="str">
        <f>IF(AND(TONGHOP!O931="KTHP",TONGHOP!P931="VĐ",TONGHOP!I931&lt;&gt;""),TONGHOP!R931,"")</f>
        <v/>
      </c>
      <c r="I931" s="64" t="str">
        <f>IF(AND(TONGHOP!O931="KTHP",TONGHOP!P931="TH",TONGHOP!I931&lt;&gt;""),TONGHOP!I931,"")</f>
        <v/>
      </c>
      <c r="J931" s="64" t="str">
        <f>IF(AND(TONGHOP!O931="KTHP",TONGHOP!P931="TH",TONGHOP!I931&lt;&gt;""),TONGHOP!R931,"")</f>
        <v/>
      </c>
    </row>
    <row r="932" spans="1:10" hidden="1">
      <c r="A932" s="93">
        <f>IF(C932="","",SUBTOTAL(3,$C$2:$C932))</f>
        <v>0</v>
      </c>
      <c r="B932" s="64" t="str">
        <f>IF(AND(TONGHOP!O932="KTHP",TONGHOP!P932="LT",TONGHOP!I932&lt;&gt;""),TONGHOP!I932,"")</f>
        <v>Vũ Thị Thái Linh</v>
      </c>
      <c r="C932" s="64">
        <f>IF(AND(TONGHOP!O932="KTHP",TONGHOP!P932="LT",TONGHOP!I932&lt;&gt;""),TONGHOP!R932,"")</f>
        <v>29</v>
      </c>
      <c r="D932" s="93" t="str">
        <f>IF(F932="","",SUBTOTAL(3,$F$2:$F932))</f>
        <v/>
      </c>
      <c r="E932" s="64" t="str">
        <f>IF(AND(TONGHOP!O932="KTHP",TONGHOP!P932="TL",TONGHOP!I932&lt;&gt;""),TONGHOP!I932,"")</f>
        <v/>
      </c>
      <c r="F932" s="64" t="str">
        <f>IF(AND(TONGHOP!O932="KTHP",TONGHOP!P932="TL",TONGHOP!I932&lt;&gt;""),TONGHOP!R932,"")</f>
        <v/>
      </c>
      <c r="G932" s="64" t="str">
        <f>IF(AND(TONGHOP!O932="KTHP",TONGHOP!P932="VĐ",TONGHOP!I932&lt;&gt;""),TONGHOP!I932,"")</f>
        <v/>
      </c>
      <c r="H932" s="64" t="str">
        <f>IF(AND(TONGHOP!O932="KTHP",TONGHOP!P932="VĐ",TONGHOP!I932&lt;&gt;""),TONGHOP!R932,"")</f>
        <v/>
      </c>
      <c r="I932" s="64" t="str">
        <f>IF(AND(TONGHOP!O932="KTHP",TONGHOP!P932="TH",TONGHOP!I932&lt;&gt;""),TONGHOP!I932,"")</f>
        <v/>
      </c>
      <c r="J932" s="64" t="str">
        <f>IF(AND(TONGHOP!O932="KTHP",TONGHOP!P932="TH",TONGHOP!I932&lt;&gt;""),TONGHOP!R932,"")</f>
        <v/>
      </c>
    </row>
    <row r="933" spans="1:10" hidden="1">
      <c r="A933" s="93">
        <f>IF(C933="","",SUBTOTAL(3,$C$2:$C933))</f>
        <v>0</v>
      </c>
      <c r="B933" s="64" t="str">
        <f>IF(AND(TONGHOP!O933="KTHP",TONGHOP!P933="LT",TONGHOP!I933&lt;&gt;""),TONGHOP!I933,"")</f>
        <v>Vũ Thị Thái Linh</v>
      </c>
      <c r="C933" s="64">
        <f>IF(AND(TONGHOP!O933="KTHP",TONGHOP!P933="LT",TONGHOP!I933&lt;&gt;""),TONGHOP!R933,"")</f>
        <v>33</v>
      </c>
      <c r="D933" s="93" t="str">
        <f>IF(F933="","",SUBTOTAL(3,$F$2:$F933))</f>
        <v/>
      </c>
      <c r="E933" s="64" t="str">
        <f>IF(AND(TONGHOP!O933="KTHP",TONGHOP!P933="TL",TONGHOP!I933&lt;&gt;""),TONGHOP!I933,"")</f>
        <v/>
      </c>
      <c r="F933" s="64" t="str">
        <f>IF(AND(TONGHOP!O933="KTHP",TONGHOP!P933="TL",TONGHOP!I933&lt;&gt;""),TONGHOP!R933,"")</f>
        <v/>
      </c>
      <c r="G933" s="64" t="str">
        <f>IF(AND(TONGHOP!O933="KTHP",TONGHOP!P933="VĐ",TONGHOP!I933&lt;&gt;""),TONGHOP!I933,"")</f>
        <v/>
      </c>
      <c r="H933" s="64" t="str">
        <f>IF(AND(TONGHOP!O933="KTHP",TONGHOP!P933="VĐ",TONGHOP!I933&lt;&gt;""),TONGHOP!R933,"")</f>
        <v/>
      </c>
      <c r="I933" s="64" t="str">
        <f>IF(AND(TONGHOP!O933="KTHP",TONGHOP!P933="TH",TONGHOP!I933&lt;&gt;""),TONGHOP!I933,"")</f>
        <v/>
      </c>
      <c r="J933" s="64" t="str">
        <f>IF(AND(TONGHOP!O933="KTHP",TONGHOP!P933="TH",TONGHOP!I933&lt;&gt;""),TONGHOP!R933,"")</f>
        <v/>
      </c>
    </row>
    <row r="934" spans="1:10" hidden="1">
      <c r="A934" s="93">
        <f>IF(C934="","",SUBTOTAL(3,$C$2:$C934))</f>
        <v>0</v>
      </c>
      <c r="B934" s="64" t="str">
        <f>IF(AND(TONGHOP!O934="KTHP",TONGHOP!P934="LT",TONGHOP!I934&lt;&gt;""),TONGHOP!I934,"")</f>
        <v>Vũ Thị Thái Linh</v>
      </c>
      <c r="C934" s="64">
        <f>IF(AND(TONGHOP!O934="KTHP",TONGHOP!P934="LT",TONGHOP!I934&lt;&gt;""),TONGHOP!R934,"")</f>
        <v>36</v>
      </c>
      <c r="D934" s="93" t="str">
        <f>IF(F934="","",SUBTOTAL(3,$F$2:$F934))</f>
        <v/>
      </c>
      <c r="E934" s="64" t="str">
        <f>IF(AND(TONGHOP!O934="KTHP",TONGHOP!P934="TL",TONGHOP!I934&lt;&gt;""),TONGHOP!I934,"")</f>
        <v/>
      </c>
      <c r="F934" s="64" t="str">
        <f>IF(AND(TONGHOP!O934="KTHP",TONGHOP!P934="TL",TONGHOP!I934&lt;&gt;""),TONGHOP!R934,"")</f>
        <v/>
      </c>
      <c r="G934" s="64" t="str">
        <f>IF(AND(TONGHOP!O934="KTHP",TONGHOP!P934="VĐ",TONGHOP!I934&lt;&gt;""),TONGHOP!I934,"")</f>
        <v/>
      </c>
      <c r="H934" s="64" t="str">
        <f>IF(AND(TONGHOP!O934="KTHP",TONGHOP!P934="VĐ",TONGHOP!I934&lt;&gt;""),TONGHOP!R934,"")</f>
        <v/>
      </c>
      <c r="I934" s="64" t="str">
        <f>IF(AND(TONGHOP!O934="KTHP",TONGHOP!P934="TH",TONGHOP!I934&lt;&gt;""),TONGHOP!I934,"")</f>
        <v/>
      </c>
      <c r="J934" s="64" t="str">
        <f>IF(AND(TONGHOP!O934="KTHP",TONGHOP!P934="TH",TONGHOP!I934&lt;&gt;""),TONGHOP!R934,"")</f>
        <v/>
      </c>
    </row>
    <row r="935" spans="1:10" hidden="1">
      <c r="A935" s="93">
        <f>IF(C935="","",SUBTOTAL(3,$C$2:$C935))</f>
        <v>0</v>
      </c>
      <c r="B935" s="64" t="str">
        <f>IF(AND(TONGHOP!O935="KTHP",TONGHOP!P935="LT",TONGHOP!I935&lt;&gt;""),TONGHOP!I935,"")</f>
        <v>Vũ Thị Thái Linh</v>
      </c>
      <c r="C935" s="64">
        <f>IF(AND(TONGHOP!O935="KTHP",TONGHOP!P935="LT",TONGHOP!I935&lt;&gt;""),TONGHOP!R935,"")</f>
        <v>37</v>
      </c>
      <c r="D935" s="93" t="str">
        <f>IF(F935="","",SUBTOTAL(3,$F$2:$F935))</f>
        <v/>
      </c>
      <c r="E935" s="64" t="str">
        <f>IF(AND(TONGHOP!O935="KTHP",TONGHOP!P935="TL",TONGHOP!I935&lt;&gt;""),TONGHOP!I935,"")</f>
        <v/>
      </c>
      <c r="F935" s="64" t="str">
        <f>IF(AND(TONGHOP!O935="KTHP",TONGHOP!P935="TL",TONGHOP!I935&lt;&gt;""),TONGHOP!R935,"")</f>
        <v/>
      </c>
      <c r="G935" s="64" t="str">
        <f>IF(AND(TONGHOP!O935="KTHP",TONGHOP!P935="VĐ",TONGHOP!I935&lt;&gt;""),TONGHOP!I935,"")</f>
        <v/>
      </c>
      <c r="H935" s="64" t="str">
        <f>IF(AND(TONGHOP!O935="KTHP",TONGHOP!P935="VĐ",TONGHOP!I935&lt;&gt;""),TONGHOP!R935,"")</f>
        <v/>
      </c>
      <c r="I935" s="64" t="str">
        <f>IF(AND(TONGHOP!O935="KTHP",TONGHOP!P935="TH",TONGHOP!I935&lt;&gt;""),TONGHOP!I935,"")</f>
        <v/>
      </c>
      <c r="J935" s="64" t="str">
        <f>IF(AND(TONGHOP!O935="KTHP",TONGHOP!P935="TH",TONGHOP!I935&lt;&gt;""),TONGHOP!R935,"")</f>
        <v/>
      </c>
    </row>
    <row r="936" spans="1:10" hidden="1">
      <c r="A936" s="93">
        <f>IF(C936="","",SUBTOTAL(3,$C$2:$C936))</f>
        <v>0</v>
      </c>
      <c r="B936" s="64" t="str">
        <f>IF(AND(TONGHOP!O936="KTHP",TONGHOP!P936="LT",TONGHOP!I936&lt;&gt;""),TONGHOP!I936,"")</f>
        <v>Phạm Thị Thanh Thúy</v>
      </c>
      <c r="C936" s="64">
        <f>IF(AND(TONGHOP!O936="KTHP",TONGHOP!P936="LT",TONGHOP!I936&lt;&gt;""),TONGHOP!R936,"")</f>
        <v>44</v>
      </c>
      <c r="D936" s="93" t="str">
        <f>IF(F936="","",SUBTOTAL(3,$F$2:$F936))</f>
        <v/>
      </c>
      <c r="E936" s="64" t="str">
        <f>IF(AND(TONGHOP!O936="KTHP",TONGHOP!P936="TL",TONGHOP!I936&lt;&gt;""),TONGHOP!I936,"")</f>
        <v/>
      </c>
      <c r="F936" s="64" t="str">
        <f>IF(AND(TONGHOP!O936="KTHP",TONGHOP!P936="TL",TONGHOP!I936&lt;&gt;""),TONGHOP!R936,"")</f>
        <v/>
      </c>
      <c r="G936" s="64" t="str">
        <f>IF(AND(TONGHOP!O936="KTHP",TONGHOP!P936="VĐ",TONGHOP!I936&lt;&gt;""),TONGHOP!I936,"")</f>
        <v/>
      </c>
      <c r="H936" s="64" t="str">
        <f>IF(AND(TONGHOP!O936="KTHP",TONGHOP!P936="VĐ",TONGHOP!I936&lt;&gt;""),TONGHOP!R936,"")</f>
        <v/>
      </c>
      <c r="I936" s="64" t="str">
        <f>IF(AND(TONGHOP!O936="KTHP",TONGHOP!P936="TH",TONGHOP!I936&lt;&gt;""),TONGHOP!I936,"")</f>
        <v/>
      </c>
      <c r="J936" s="64" t="str">
        <f>IF(AND(TONGHOP!O936="KTHP",TONGHOP!P936="TH",TONGHOP!I936&lt;&gt;""),TONGHOP!R936,"")</f>
        <v/>
      </c>
    </row>
    <row r="937" spans="1:10" hidden="1">
      <c r="A937" s="93" t="str">
        <f>IF(C937="","",SUBTOTAL(3,$C$2:$C937))</f>
        <v/>
      </c>
      <c r="B937" s="64" t="str">
        <f>IF(AND(TONGHOP!O937="KTHP",TONGHOP!P937="LT",TONGHOP!I937&lt;&gt;""),TONGHOP!I937,"")</f>
        <v/>
      </c>
      <c r="C937" s="64" t="str">
        <f>IF(AND(TONGHOP!O937="KTHP",TONGHOP!P937="LT",TONGHOP!I937&lt;&gt;""),TONGHOP!R937,"")</f>
        <v/>
      </c>
      <c r="D937" s="93" t="str">
        <f>IF(F937="","",SUBTOTAL(3,$F$2:$F937))</f>
        <v/>
      </c>
      <c r="E937" s="64" t="str">
        <f>IF(AND(TONGHOP!O937="KTHP",TONGHOP!P937="TL",TONGHOP!I937&lt;&gt;""),TONGHOP!I937,"")</f>
        <v/>
      </c>
      <c r="F937" s="64" t="str">
        <f>IF(AND(TONGHOP!O937="KTHP",TONGHOP!P937="TL",TONGHOP!I937&lt;&gt;""),TONGHOP!R937,"")</f>
        <v/>
      </c>
      <c r="G937" s="64" t="str">
        <f>IF(AND(TONGHOP!O937="KTHP",TONGHOP!P937="VĐ",TONGHOP!I937&lt;&gt;""),TONGHOP!I937,"")</f>
        <v/>
      </c>
      <c r="H937" s="64" t="str">
        <f>IF(AND(TONGHOP!O937="KTHP",TONGHOP!P937="VĐ",TONGHOP!I937&lt;&gt;""),TONGHOP!R937,"")</f>
        <v/>
      </c>
      <c r="I937" s="64" t="str">
        <f>IF(AND(TONGHOP!O937="KTHP",TONGHOP!P937="TH",TONGHOP!I937&lt;&gt;""),TONGHOP!I937,"")</f>
        <v/>
      </c>
      <c r="J937" s="64" t="str">
        <f>IF(AND(TONGHOP!O937="KTHP",TONGHOP!P937="TH",TONGHOP!I937&lt;&gt;""),TONGHOP!R937,"")</f>
        <v/>
      </c>
    </row>
    <row r="938" spans="1:10" hidden="1">
      <c r="A938" s="93">
        <f>IF(C938="","",SUBTOTAL(3,$C$2:$C938))</f>
        <v>0</v>
      </c>
      <c r="B938" s="64" t="str">
        <f>IF(AND(TONGHOP!O938="KTHP",TONGHOP!P938="LT",TONGHOP!I938&lt;&gt;""),TONGHOP!I938,"")</f>
        <v>Phạm Thị Thanh Thúy</v>
      </c>
      <c r="C938" s="64">
        <f>IF(AND(TONGHOP!O938="KTHP",TONGHOP!P938="LT",TONGHOP!I938&lt;&gt;""),TONGHOP!R938,"")</f>
        <v>52</v>
      </c>
      <c r="D938" s="93" t="str">
        <f>IF(F938="","",SUBTOTAL(3,$F$2:$F938))</f>
        <v/>
      </c>
      <c r="E938" s="64" t="str">
        <f>IF(AND(TONGHOP!O938="KTHP",TONGHOP!P938="TL",TONGHOP!I938&lt;&gt;""),TONGHOP!I938,"")</f>
        <v/>
      </c>
      <c r="F938" s="64" t="str">
        <f>IF(AND(TONGHOP!O938="KTHP",TONGHOP!P938="TL",TONGHOP!I938&lt;&gt;""),TONGHOP!R938,"")</f>
        <v/>
      </c>
      <c r="G938" s="64" t="str">
        <f>IF(AND(TONGHOP!O938="KTHP",TONGHOP!P938="VĐ",TONGHOP!I938&lt;&gt;""),TONGHOP!I938,"")</f>
        <v/>
      </c>
      <c r="H938" s="64" t="str">
        <f>IF(AND(TONGHOP!O938="KTHP",TONGHOP!P938="VĐ",TONGHOP!I938&lt;&gt;""),TONGHOP!R938,"")</f>
        <v/>
      </c>
      <c r="I938" s="64" t="str">
        <f>IF(AND(TONGHOP!O938="KTHP",TONGHOP!P938="TH",TONGHOP!I938&lt;&gt;""),TONGHOP!I938,"")</f>
        <v/>
      </c>
      <c r="J938" s="64" t="str">
        <f>IF(AND(TONGHOP!O938="KTHP",TONGHOP!P938="TH",TONGHOP!I938&lt;&gt;""),TONGHOP!R938,"")</f>
        <v/>
      </c>
    </row>
    <row r="939" spans="1:10" hidden="1">
      <c r="A939" s="93" t="str">
        <f>IF(C939="","",SUBTOTAL(3,$C$2:$C939))</f>
        <v/>
      </c>
      <c r="B939" s="64" t="str">
        <f>IF(AND(TONGHOP!O939="KTHP",TONGHOP!P939="LT",TONGHOP!I939&lt;&gt;""),TONGHOP!I939,"")</f>
        <v/>
      </c>
      <c r="C939" s="64" t="str">
        <f>IF(AND(TONGHOP!O939="KTHP",TONGHOP!P939="LT",TONGHOP!I939&lt;&gt;""),TONGHOP!R939,"")</f>
        <v/>
      </c>
      <c r="D939" s="93" t="str">
        <f>IF(F939="","",SUBTOTAL(3,$F$2:$F939))</f>
        <v/>
      </c>
      <c r="E939" s="64" t="str">
        <f>IF(AND(TONGHOP!O939="KTHP",TONGHOP!P939="TL",TONGHOP!I939&lt;&gt;""),TONGHOP!I939,"")</f>
        <v/>
      </c>
      <c r="F939" s="64" t="str">
        <f>IF(AND(TONGHOP!O939="KTHP",TONGHOP!P939="TL",TONGHOP!I939&lt;&gt;""),TONGHOP!R939,"")</f>
        <v/>
      </c>
      <c r="G939" s="64" t="str">
        <f>IF(AND(TONGHOP!O939="KTHP",TONGHOP!P939="VĐ",TONGHOP!I939&lt;&gt;""),TONGHOP!I939,"")</f>
        <v/>
      </c>
      <c r="H939" s="64" t="str">
        <f>IF(AND(TONGHOP!O939="KTHP",TONGHOP!P939="VĐ",TONGHOP!I939&lt;&gt;""),TONGHOP!R939,"")</f>
        <v/>
      </c>
      <c r="I939" s="64" t="str">
        <f>IF(AND(TONGHOP!O939="KTHP",TONGHOP!P939="TH",TONGHOP!I939&lt;&gt;""),TONGHOP!I939,"")</f>
        <v/>
      </c>
      <c r="J939" s="64" t="str">
        <f>IF(AND(TONGHOP!O939="KTHP",TONGHOP!P939="TH",TONGHOP!I939&lt;&gt;""),TONGHOP!R939,"")</f>
        <v/>
      </c>
    </row>
    <row r="940" spans="1:10" hidden="1">
      <c r="A940" s="93">
        <f>IF(C940="","",SUBTOTAL(3,$C$2:$C940))</f>
        <v>0</v>
      </c>
      <c r="B940" s="64" t="str">
        <f>IF(AND(TONGHOP!O940="KTHP",TONGHOP!P940="LT",TONGHOP!I940&lt;&gt;""),TONGHOP!I940,"")</f>
        <v>Nguyển Công Cường</v>
      </c>
      <c r="C940" s="64">
        <f>IF(AND(TONGHOP!O940="KTHP",TONGHOP!P940="LT",TONGHOP!I940&lt;&gt;""),TONGHOP!R940,"")</f>
        <v>90</v>
      </c>
      <c r="D940" s="93" t="str">
        <f>IF(F940="","",SUBTOTAL(3,$F$2:$F940))</f>
        <v/>
      </c>
      <c r="E940" s="64" t="str">
        <f>IF(AND(TONGHOP!O940="KTHP",TONGHOP!P940="TL",TONGHOP!I940&lt;&gt;""),TONGHOP!I940,"")</f>
        <v/>
      </c>
      <c r="F940" s="64" t="str">
        <f>IF(AND(TONGHOP!O940="KTHP",TONGHOP!P940="TL",TONGHOP!I940&lt;&gt;""),TONGHOP!R940,"")</f>
        <v/>
      </c>
      <c r="G940" s="64" t="str">
        <f>IF(AND(TONGHOP!O940="KTHP",TONGHOP!P940="VĐ",TONGHOP!I940&lt;&gt;""),TONGHOP!I940,"")</f>
        <v/>
      </c>
      <c r="H940" s="64" t="str">
        <f>IF(AND(TONGHOP!O940="KTHP",TONGHOP!P940="VĐ",TONGHOP!I940&lt;&gt;""),TONGHOP!R940,"")</f>
        <v/>
      </c>
      <c r="I940" s="64" t="str">
        <f>IF(AND(TONGHOP!O940="KTHP",TONGHOP!P940="TH",TONGHOP!I940&lt;&gt;""),TONGHOP!I940,"")</f>
        <v/>
      </c>
      <c r="J940" s="64" t="str">
        <f>IF(AND(TONGHOP!O940="KTHP",TONGHOP!P940="TH",TONGHOP!I940&lt;&gt;""),TONGHOP!R940,"")</f>
        <v/>
      </c>
    </row>
    <row r="941" spans="1:10" hidden="1">
      <c r="A941" s="93" t="str">
        <f>IF(C941="","",SUBTOTAL(3,$C$2:$C941))</f>
        <v/>
      </c>
      <c r="B941" s="64" t="str">
        <f>IF(AND(TONGHOP!O941="KTHP",TONGHOP!P941="LT",TONGHOP!I941&lt;&gt;""),TONGHOP!I941,"")</f>
        <v/>
      </c>
      <c r="C941" s="64" t="str">
        <f>IF(AND(TONGHOP!O941="KTHP",TONGHOP!P941="LT",TONGHOP!I941&lt;&gt;""),TONGHOP!R941,"")</f>
        <v/>
      </c>
      <c r="D941" s="93" t="str">
        <f>IF(F941="","",SUBTOTAL(3,$F$2:$F941))</f>
        <v/>
      </c>
      <c r="E941" s="64" t="str">
        <f>IF(AND(TONGHOP!O941="KTHP",TONGHOP!P941="TL",TONGHOP!I941&lt;&gt;""),TONGHOP!I941,"")</f>
        <v/>
      </c>
      <c r="F941" s="64" t="str">
        <f>IF(AND(TONGHOP!O941="KTHP",TONGHOP!P941="TL",TONGHOP!I941&lt;&gt;""),TONGHOP!R941,"")</f>
        <v/>
      </c>
      <c r="G941" s="64" t="str">
        <f>IF(AND(TONGHOP!O941="KTHP",TONGHOP!P941="VĐ",TONGHOP!I941&lt;&gt;""),TONGHOP!I941,"")</f>
        <v/>
      </c>
      <c r="H941" s="64" t="str">
        <f>IF(AND(TONGHOP!O941="KTHP",TONGHOP!P941="VĐ",TONGHOP!I941&lt;&gt;""),TONGHOP!R941,"")</f>
        <v/>
      </c>
      <c r="I941" s="64" t="str">
        <f>IF(AND(TONGHOP!O941="KTHP",TONGHOP!P941="TH",TONGHOP!I941&lt;&gt;""),TONGHOP!I941,"")</f>
        <v/>
      </c>
      <c r="J941" s="64" t="str">
        <f>IF(AND(TONGHOP!O941="KTHP",TONGHOP!P941="TH",TONGHOP!I941&lt;&gt;""),TONGHOP!R941,"")</f>
        <v/>
      </c>
    </row>
    <row r="942" spans="1:10" hidden="1">
      <c r="A942" s="93" t="str">
        <f>IF(C942="","",SUBTOTAL(3,$C$2:$C942))</f>
        <v/>
      </c>
      <c r="B942" s="64" t="str">
        <f>IF(AND(TONGHOP!O942="KTHP",TONGHOP!P942="LT",TONGHOP!I942&lt;&gt;""),TONGHOP!I942,"")</f>
        <v/>
      </c>
      <c r="C942" s="64" t="str">
        <f>IF(AND(TONGHOP!O942="KTHP",TONGHOP!P942="LT",TONGHOP!I942&lt;&gt;""),TONGHOP!R942,"")</f>
        <v/>
      </c>
      <c r="D942" s="93" t="str">
        <f>IF(F942="","",SUBTOTAL(3,$F$2:$F942))</f>
        <v/>
      </c>
      <c r="E942" s="64" t="str">
        <f>IF(AND(TONGHOP!O942="KTHP",TONGHOP!P942="TL",TONGHOP!I942&lt;&gt;""),TONGHOP!I942,"")</f>
        <v/>
      </c>
      <c r="F942" s="64" t="str">
        <f>IF(AND(TONGHOP!O942="KTHP",TONGHOP!P942="TL",TONGHOP!I942&lt;&gt;""),TONGHOP!R942,"")</f>
        <v/>
      </c>
      <c r="G942" s="64" t="str">
        <f>IF(AND(TONGHOP!O942="KTHP",TONGHOP!P942="VĐ",TONGHOP!I942&lt;&gt;""),TONGHOP!I942,"")</f>
        <v/>
      </c>
      <c r="H942" s="64" t="str">
        <f>IF(AND(TONGHOP!O942="KTHP",TONGHOP!P942="VĐ",TONGHOP!I942&lt;&gt;""),TONGHOP!R942,"")</f>
        <v/>
      </c>
      <c r="I942" s="64" t="str">
        <f>IF(AND(TONGHOP!O942="KTHP",TONGHOP!P942="TH",TONGHOP!I942&lt;&gt;""),TONGHOP!I942,"")</f>
        <v/>
      </c>
      <c r="J942" s="64" t="str">
        <f>IF(AND(TONGHOP!O942="KTHP",TONGHOP!P942="TH",TONGHOP!I942&lt;&gt;""),TONGHOP!R942,"")</f>
        <v/>
      </c>
    </row>
    <row r="943" spans="1:10" hidden="1">
      <c r="A943" s="93" t="str">
        <f>IF(C943="","",SUBTOTAL(3,$C$2:$C943))</f>
        <v/>
      </c>
      <c r="B943" s="64" t="str">
        <f>IF(AND(TONGHOP!O943="KTHP",TONGHOP!P943="LT",TONGHOP!I943&lt;&gt;""),TONGHOP!I943,"")</f>
        <v/>
      </c>
      <c r="C943" s="64" t="str">
        <f>IF(AND(TONGHOP!O943="KTHP",TONGHOP!P943="LT",TONGHOP!I943&lt;&gt;""),TONGHOP!R943,"")</f>
        <v/>
      </c>
      <c r="D943" s="93" t="str">
        <f>IF(F943="","",SUBTOTAL(3,$F$2:$F943))</f>
        <v/>
      </c>
      <c r="E943" s="64" t="str">
        <f>IF(AND(TONGHOP!O943="KTHP",TONGHOP!P943="TL",TONGHOP!I943&lt;&gt;""),TONGHOP!I943,"")</f>
        <v/>
      </c>
      <c r="F943" s="64" t="str">
        <f>IF(AND(TONGHOP!O943="KTHP",TONGHOP!P943="TL",TONGHOP!I943&lt;&gt;""),TONGHOP!R943,"")</f>
        <v/>
      </c>
      <c r="G943" s="64" t="str">
        <f>IF(AND(TONGHOP!O943="KTHP",TONGHOP!P943="VĐ",TONGHOP!I943&lt;&gt;""),TONGHOP!I943,"")</f>
        <v/>
      </c>
      <c r="H943" s="64" t="str">
        <f>IF(AND(TONGHOP!O943="KTHP",TONGHOP!P943="VĐ",TONGHOP!I943&lt;&gt;""),TONGHOP!R943,"")</f>
        <v/>
      </c>
      <c r="I943" s="64" t="str">
        <f>IF(AND(TONGHOP!O943="KTHP",TONGHOP!P943="TH",TONGHOP!I943&lt;&gt;""),TONGHOP!I943,"")</f>
        <v/>
      </c>
      <c r="J943" s="64" t="str">
        <f>IF(AND(TONGHOP!O943="KTHP",TONGHOP!P943="TH",TONGHOP!I943&lt;&gt;""),TONGHOP!R943,"")</f>
        <v/>
      </c>
    </row>
    <row r="944" spans="1:10" hidden="1">
      <c r="A944" s="93" t="str">
        <f>IF(C944="","",SUBTOTAL(3,$C$2:$C944))</f>
        <v/>
      </c>
      <c r="B944" s="64" t="str">
        <f>IF(AND(TONGHOP!O944="KTHP",TONGHOP!P944="LT",TONGHOP!I944&lt;&gt;""),TONGHOP!I944,"")</f>
        <v/>
      </c>
      <c r="C944" s="64" t="str">
        <f>IF(AND(TONGHOP!O944="KTHP",TONGHOP!P944="LT",TONGHOP!I944&lt;&gt;""),TONGHOP!R944,"")</f>
        <v/>
      </c>
      <c r="D944" s="93" t="str">
        <f>IF(F944="","",SUBTOTAL(3,$F$2:$F944))</f>
        <v/>
      </c>
      <c r="E944" s="64" t="str">
        <f>IF(AND(TONGHOP!O944="KTHP",TONGHOP!P944="TL",TONGHOP!I944&lt;&gt;""),TONGHOP!I944,"")</f>
        <v/>
      </c>
      <c r="F944" s="64" t="str">
        <f>IF(AND(TONGHOP!O944="KTHP",TONGHOP!P944="TL",TONGHOP!I944&lt;&gt;""),TONGHOP!R944,"")</f>
        <v/>
      </c>
      <c r="G944" s="64" t="str">
        <f>IF(AND(TONGHOP!O944="KTHP",TONGHOP!P944="VĐ",TONGHOP!I944&lt;&gt;""),TONGHOP!I944,"")</f>
        <v/>
      </c>
      <c r="H944" s="64" t="str">
        <f>IF(AND(TONGHOP!O944="KTHP",TONGHOP!P944="VĐ",TONGHOP!I944&lt;&gt;""),TONGHOP!R944,"")</f>
        <v/>
      </c>
      <c r="I944" s="64" t="str">
        <f>IF(AND(TONGHOP!O944="KTHP",TONGHOP!P944="TH",TONGHOP!I944&lt;&gt;""),TONGHOP!I944,"")</f>
        <v/>
      </c>
      <c r="J944" s="64" t="str">
        <f>IF(AND(TONGHOP!O944="KTHP",TONGHOP!P944="TH",TONGHOP!I944&lt;&gt;""),TONGHOP!R944,"")</f>
        <v/>
      </c>
    </row>
    <row r="945" spans="1:10" hidden="1">
      <c r="A945" s="93">
        <f>IF(C945="","",SUBTOTAL(3,$C$2:$C945))</f>
        <v>0</v>
      </c>
      <c r="B945" s="64" t="str">
        <f>IF(AND(TONGHOP!O945="KTHP",TONGHOP!P945="LT",TONGHOP!I945&lt;&gt;""),TONGHOP!I945,"")</f>
        <v>Nguyễn Văn Yên</v>
      </c>
      <c r="C945" s="64">
        <f>IF(AND(TONGHOP!O945="KTHP",TONGHOP!P945="LT",TONGHOP!I945&lt;&gt;""),TONGHOP!R945,"")</f>
        <v>45</v>
      </c>
      <c r="D945" s="93" t="str">
        <f>IF(F945="","",SUBTOTAL(3,$F$2:$F945))</f>
        <v/>
      </c>
      <c r="E945" s="64" t="str">
        <f>IF(AND(TONGHOP!O945="KTHP",TONGHOP!P945="TL",TONGHOP!I945&lt;&gt;""),TONGHOP!I945,"")</f>
        <v/>
      </c>
      <c r="F945" s="64" t="str">
        <f>IF(AND(TONGHOP!O945="KTHP",TONGHOP!P945="TL",TONGHOP!I945&lt;&gt;""),TONGHOP!R945,"")</f>
        <v/>
      </c>
      <c r="G945" s="64" t="str">
        <f>IF(AND(TONGHOP!O945="KTHP",TONGHOP!P945="VĐ",TONGHOP!I945&lt;&gt;""),TONGHOP!I945,"")</f>
        <v/>
      </c>
      <c r="H945" s="64" t="str">
        <f>IF(AND(TONGHOP!O945="KTHP",TONGHOP!P945="VĐ",TONGHOP!I945&lt;&gt;""),TONGHOP!R945,"")</f>
        <v/>
      </c>
      <c r="I945" s="64" t="str">
        <f>IF(AND(TONGHOP!O945="KTHP",TONGHOP!P945="TH",TONGHOP!I945&lt;&gt;""),TONGHOP!I945,"")</f>
        <v/>
      </c>
      <c r="J945" s="64" t="str">
        <f>IF(AND(TONGHOP!O945="KTHP",TONGHOP!P945="TH",TONGHOP!I945&lt;&gt;""),TONGHOP!R945,"")</f>
        <v/>
      </c>
    </row>
    <row r="946" spans="1:10" hidden="1">
      <c r="A946" s="93" t="str">
        <f>IF(C946="","",SUBTOTAL(3,$C$2:$C946))</f>
        <v/>
      </c>
      <c r="B946" s="64" t="str">
        <f>IF(AND(TONGHOP!O946="KTHP",TONGHOP!P946="LT",TONGHOP!I946&lt;&gt;""),TONGHOP!I946,"")</f>
        <v/>
      </c>
      <c r="C946" s="64" t="str">
        <f>IF(AND(TONGHOP!O946="KTHP",TONGHOP!P946="LT",TONGHOP!I946&lt;&gt;""),TONGHOP!R946,"")</f>
        <v/>
      </c>
      <c r="D946" s="93" t="str">
        <f>IF(F946="","",SUBTOTAL(3,$F$2:$F946))</f>
        <v/>
      </c>
      <c r="E946" s="64" t="str">
        <f>IF(AND(TONGHOP!O946="KTHP",TONGHOP!P946="TL",TONGHOP!I946&lt;&gt;""),TONGHOP!I946,"")</f>
        <v/>
      </c>
      <c r="F946" s="64" t="str">
        <f>IF(AND(TONGHOP!O946="KTHP",TONGHOP!P946="TL",TONGHOP!I946&lt;&gt;""),TONGHOP!R946,"")</f>
        <v/>
      </c>
      <c r="G946" s="64" t="str">
        <f>IF(AND(TONGHOP!O946="KTHP",TONGHOP!P946="VĐ",TONGHOP!I946&lt;&gt;""),TONGHOP!I946,"")</f>
        <v/>
      </c>
      <c r="H946" s="64" t="str">
        <f>IF(AND(TONGHOP!O946="KTHP",TONGHOP!P946="VĐ",TONGHOP!I946&lt;&gt;""),TONGHOP!R946,"")</f>
        <v/>
      </c>
      <c r="I946" s="64" t="str">
        <f>IF(AND(TONGHOP!O946="KTHP",TONGHOP!P946="TH",TONGHOP!I946&lt;&gt;""),TONGHOP!I946,"")</f>
        <v/>
      </c>
      <c r="J946" s="64" t="str">
        <f>IF(AND(TONGHOP!O946="KTHP",TONGHOP!P946="TH",TONGHOP!I946&lt;&gt;""),TONGHOP!R946,"")</f>
        <v/>
      </c>
    </row>
    <row r="947" spans="1:10" hidden="1">
      <c r="A947" s="93">
        <f>IF(C947="","",SUBTOTAL(3,$C$2:$C947))</f>
        <v>0</v>
      </c>
      <c r="B947" s="64" t="str">
        <f>IF(AND(TONGHOP!O947="KTHP",TONGHOP!P947="LT",TONGHOP!I947&lt;&gt;""),TONGHOP!I947,"")</f>
        <v>Nguyễn Văn Yên</v>
      </c>
      <c r="C947" s="64">
        <f>IF(AND(TONGHOP!O947="KTHP",TONGHOP!P947="LT",TONGHOP!I947&lt;&gt;""),TONGHOP!R947,"")</f>
        <v>40</v>
      </c>
      <c r="D947" s="93" t="str">
        <f>IF(F947="","",SUBTOTAL(3,$F$2:$F947))</f>
        <v/>
      </c>
      <c r="E947" s="64" t="str">
        <f>IF(AND(TONGHOP!O947="KTHP",TONGHOP!P947="TL",TONGHOP!I947&lt;&gt;""),TONGHOP!I947,"")</f>
        <v/>
      </c>
      <c r="F947" s="64" t="str">
        <f>IF(AND(TONGHOP!O947="KTHP",TONGHOP!P947="TL",TONGHOP!I947&lt;&gt;""),TONGHOP!R947,"")</f>
        <v/>
      </c>
      <c r="G947" s="64" t="str">
        <f>IF(AND(TONGHOP!O947="KTHP",TONGHOP!P947="VĐ",TONGHOP!I947&lt;&gt;""),TONGHOP!I947,"")</f>
        <v/>
      </c>
      <c r="H947" s="64" t="str">
        <f>IF(AND(TONGHOP!O947="KTHP",TONGHOP!P947="VĐ",TONGHOP!I947&lt;&gt;""),TONGHOP!R947,"")</f>
        <v/>
      </c>
      <c r="I947" s="64" t="str">
        <f>IF(AND(TONGHOP!O947="KTHP",TONGHOP!P947="TH",TONGHOP!I947&lt;&gt;""),TONGHOP!I947,"")</f>
        <v/>
      </c>
      <c r="J947" s="64" t="str">
        <f>IF(AND(TONGHOP!O947="KTHP",TONGHOP!P947="TH",TONGHOP!I947&lt;&gt;""),TONGHOP!R947,"")</f>
        <v/>
      </c>
    </row>
    <row r="948" spans="1:10" hidden="1">
      <c r="A948" s="93">
        <f>IF(C948="","",SUBTOTAL(3,$C$2:$C948))</f>
        <v>0</v>
      </c>
      <c r="B948" s="64" t="str">
        <f>IF(AND(TONGHOP!O948="KTHP",TONGHOP!P948="LT",TONGHOP!I948&lt;&gt;""),TONGHOP!I948,"")</f>
        <v>Nguyển Công Cường</v>
      </c>
      <c r="C948" s="64">
        <f>IF(AND(TONGHOP!O948="KTHP",TONGHOP!P948="LT",TONGHOP!I948&lt;&gt;""),TONGHOP!R948,"")</f>
        <v>107</v>
      </c>
      <c r="D948" s="93" t="str">
        <f>IF(F948="","",SUBTOTAL(3,$F$2:$F948))</f>
        <v/>
      </c>
      <c r="E948" s="64" t="str">
        <f>IF(AND(TONGHOP!O948="KTHP",TONGHOP!P948="TL",TONGHOP!I948&lt;&gt;""),TONGHOP!I948,"")</f>
        <v/>
      </c>
      <c r="F948" s="64" t="str">
        <f>IF(AND(TONGHOP!O948="KTHP",TONGHOP!P948="TL",TONGHOP!I948&lt;&gt;""),TONGHOP!R948,"")</f>
        <v/>
      </c>
      <c r="G948" s="64" t="str">
        <f>IF(AND(TONGHOP!O948="KTHP",TONGHOP!P948="VĐ",TONGHOP!I948&lt;&gt;""),TONGHOP!I948,"")</f>
        <v/>
      </c>
      <c r="H948" s="64" t="str">
        <f>IF(AND(TONGHOP!O948="KTHP",TONGHOP!P948="VĐ",TONGHOP!I948&lt;&gt;""),TONGHOP!R948,"")</f>
        <v/>
      </c>
      <c r="I948" s="64" t="str">
        <f>IF(AND(TONGHOP!O948="KTHP",TONGHOP!P948="TH",TONGHOP!I948&lt;&gt;""),TONGHOP!I948,"")</f>
        <v/>
      </c>
      <c r="J948" s="64" t="str">
        <f>IF(AND(TONGHOP!O948="KTHP",TONGHOP!P948="TH",TONGHOP!I948&lt;&gt;""),TONGHOP!R948,"")</f>
        <v/>
      </c>
    </row>
    <row r="949" spans="1:10" hidden="1">
      <c r="A949" s="93">
        <f>IF(C949="","",SUBTOTAL(3,$C$2:$C949))</f>
        <v>0</v>
      </c>
      <c r="B949" s="64" t="str">
        <f>IF(AND(TONGHOP!O949="KTHP",TONGHOP!P949="LT",TONGHOP!I949&lt;&gt;""),TONGHOP!I949,"")</f>
        <v>Nguyễn Thị Huyền Nga</v>
      </c>
      <c r="C949" s="64">
        <f>IF(AND(TONGHOP!O949="KTHP",TONGHOP!P949="LT",TONGHOP!I949&lt;&gt;""),TONGHOP!R949,"")</f>
        <v>24</v>
      </c>
      <c r="D949" s="93" t="str">
        <f>IF(F949="","",SUBTOTAL(3,$F$2:$F949))</f>
        <v/>
      </c>
      <c r="E949" s="64" t="str">
        <f>IF(AND(TONGHOP!O949="KTHP",TONGHOP!P949="TL",TONGHOP!I949&lt;&gt;""),TONGHOP!I949,"")</f>
        <v/>
      </c>
      <c r="F949" s="64" t="str">
        <f>IF(AND(TONGHOP!O949="KTHP",TONGHOP!P949="TL",TONGHOP!I949&lt;&gt;""),TONGHOP!R949,"")</f>
        <v/>
      </c>
      <c r="G949" s="64" t="str">
        <f>IF(AND(TONGHOP!O949="KTHP",TONGHOP!P949="VĐ",TONGHOP!I949&lt;&gt;""),TONGHOP!I949,"")</f>
        <v/>
      </c>
      <c r="H949" s="64" t="str">
        <f>IF(AND(TONGHOP!O949="KTHP",TONGHOP!P949="VĐ",TONGHOP!I949&lt;&gt;""),TONGHOP!R949,"")</f>
        <v/>
      </c>
      <c r="I949" s="64" t="str">
        <f>IF(AND(TONGHOP!O949="KTHP",TONGHOP!P949="TH",TONGHOP!I949&lt;&gt;""),TONGHOP!I949,"")</f>
        <v/>
      </c>
      <c r="J949" s="64" t="str">
        <f>IF(AND(TONGHOP!O949="KTHP",TONGHOP!P949="TH",TONGHOP!I949&lt;&gt;""),TONGHOP!R949,"")</f>
        <v/>
      </c>
    </row>
    <row r="950" spans="1:10" hidden="1">
      <c r="A950" s="93">
        <f>IF(C950="","",SUBTOTAL(3,$C$2:$C950))</f>
        <v>0</v>
      </c>
      <c r="B950" s="64" t="str">
        <f>IF(AND(TONGHOP!O950="KTHP",TONGHOP!P950="LT",TONGHOP!I950&lt;&gt;""),TONGHOP!I950,"")</f>
        <v>Lâm Thanh Hùng</v>
      </c>
      <c r="C950" s="64">
        <f>IF(AND(TONGHOP!O950="KTHP",TONGHOP!P950="LT",TONGHOP!I950&lt;&gt;""),TONGHOP!R950,"")</f>
        <v>27</v>
      </c>
      <c r="D950" s="93" t="str">
        <f>IF(F950="","",SUBTOTAL(3,$F$2:$F950))</f>
        <v/>
      </c>
      <c r="E950" s="64" t="str">
        <f>IF(AND(TONGHOP!O950="KTHP",TONGHOP!P950="TL",TONGHOP!I950&lt;&gt;""),TONGHOP!I950,"")</f>
        <v/>
      </c>
      <c r="F950" s="64" t="str">
        <f>IF(AND(TONGHOP!O950="KTHP",TONGHOP!P950="TL",TONGHOP!I950&lt;&gt;""),TONGHOP!R950,"")</f>
        <v/>
      </c>
      <c r="G950" s="64" t="str">
        <f>IF(AND(TONGHOP!O950="KTHP",TONGHOP!P950="VĐ",TONGHOP!I950&lt;&gt;""),TONGHOP!I950,"")</f>
        <v/>
      </c>
      <c r="H950" s="64" t="str">
        <f>IF(AND(TONGHOP!O950="KTHP",TONGHOP!P950="VĐ",TONGHOP!I950&lt;&gt;""),TONGHOP!R950,"")</f>
        <v/>
      </c>
      <c r="I950" s="64" t="str">
        <f>IF(AND(TONGHOP!O950="KTHP",TONGHOP!P950="TH",TONGHOP!I950&lt;&gt;""),TONGHOP!I950,"")</f>
        <v/>
      </c>
      <c r="J950" s="64" t="str">
        <f>IF(AND(TONGHOP!O950="KTHP",TONGHOP!P950="TH",TONGHOP!I950&lt;&gt;""),TONGHOP!R950,"")</f>
        <v/>
      </c>
    </row>
    <row r="951" spans="1:10" hidden="1">
      <c r="A951" s="93">
        <f>IF(C951="","",SUBTOTAL(3,$C$2:$C951))</f>
        <v>0</v>
      </c>
      <c r="B951" s="64" t="str">
        <f>IF(AND(TONGHOP!O951="KTHP",TONGHOP!P951="LT",TONGHOP!I951&lt;&gt;""),TONGHOP!I951,"")</f>
        <v>Nguyễn Minh Đức Cường</v>
      </c>
      <c r="C951" s="64">
        <f>IF(AND(TONGHOP!O951="KTHP",TONGHOP!P951="LT",TONGHOP!I951&lt;&gt;""),TONGHOP!R951,"")</f>
        <v>26</v>
      </c>
      <c r="D951" s="93" t="str">
        <f>IF(F951="","",SUBTOTAL(3,$F$2:$F951))</f>
        <v/>
      </c>
      <c r="E951" s="64" t="str">
        <f>IF(AND(TONGHOP!O951="KTHP",TONGHOP!P951="TL",TONGHOP!I951&lt;&gt;""),TONGHOP!I951,"")</f>
        <v/>
      </c>
      <c r="F951" s="64" t="str">
        <f>IF(AND(TONGHOP!O951="KTHP",TONGHOP!P951="TL",TONGHOP!I951&lt;&gt;""),TONGHOP!R951,"")</f>
        <v/>
      </c>
      <c r="G951" s="64" t="str">
        <f>IF(AND(TONGHOP!O951="KTHP",TONGHOP!P951="VĐ",TONGHOP!I951&lt;&gt;""),TONGHOP!I951,"")</f>
        <v/>
      </c>
      <c r="H951" s="64" t="str">
        <f>IF(AND(TONGHOP!O951="KTHP",TONGHOP!P951="VĐ",TONGHOP!I951&lt;&gt;""),TONGHOP!R951,"")</f>
        <v/>
      </c>
      <c r="I951" s="64" t="str">
        <f>IF(AND(TONGHOP!O951="KTHP",TONGHOP!P951="TH",TONGHOP!I951&lt;&gt;""),TONGHOP!I951,"")</f>
        <v/>
      </c>
      <c r="J951" s="64" t="str">
        <f>IF(AND(TONGHOP!O951="KTHP",TONGHOP!P951="TH",TONGHOP!I951&lt;&gt;""),TONGHOP!R951,"")</f>
        <v/>
      </c>
    </row>
    <row r="952" spans="1:10" hidden="1">
      <c r="A952" s="93" t="str">
        <f>IF(C952="","",SUBTOTAL(3,$C$2:$C952))</f>
        <v/>
      </c>
      <c r="B952" s="64" t="str">
        <f>IF(AND(TONGHOP!O952="KTHP",TONGHOP!P952="LT",TONGHOP!I952&lt;&gt;""),TONGHOP!I952,"")</f>
        <v/>
      </c>
      <c r="C952" s="64" t="str">
        <f>IF(AND(TONGHOP!O952="KTHP",TONGHOP!P952="LT",TONGHOP!I952&lt;&gt;""),TONGHOP!R952,"")</f>
        <v/>
      </c>
      <c r="D952" s="93" t="str">
        <f>IF(F952="","",SUBTOTAL(3,$F$2:$F952))</f>
        <v/>
      </c>
      <c r="E952" s="64" t="str">
        <f>IF(AND(TONGHOP!O952="KTHP",TONGHOP!P952="TL",TONGHOP!I952&lt;&gt;""),TONGHOP!I952,"")</f>
        <v/>
      </c>
      <c r="F952" s="64" t="str">
        <f>IF(AND(TONGHOP!O952="KTHP",TONGHOP!P952="TL",TONGHOP!I952&lt;&gt;""),TONGHOP!R952,"")</f>
        <v/>
      </c>
      <c r="G952" s="64" t="str">
        <f>IF(AND(TONGHOP!O952="KTHP",TONGHOP!P952="VĐ",TONGHOP!I952&lt;&gt;""),TONGHOP!I952,"")</f>
        <v/>
      </c>
      <c r="H952" s="64" t="str">
        <f>IF(AND(TONGHOP!O952="KTHP",TONGHOP!P952="VĐ",TONGHOP!I952&lt;&gt;""),TONGHOP!R952,"")</f>
        <v/>
      </c>
      <c r="I952" s="64" t="str">
        <f>IF(AND(TONGHOP!O952="KTHP",TONGHOP!P952="TH",TONGHOP!I952&lt;&gt;""),TONGHOP!I952,"")</f>
        <v/>
      </c>
      <c r="J952" s="64" t="str">
        <f>IF(AND(TONGHOP!O952="KTHP",TONGHOP!P952="TH",TONGHOP!I952&lt;&gt;""),TONGHOP!R952,"")</f>
        <v/>
      </c>
    </row>
    <row r="953" spans="1:10" hidden="1">
      <c r="A953" s="93">
        <f>IF(C953="","",SUBTOTAL(3,$C$2:$C953))</f>
        <v>0</v>
      </c>
      <c r="B953" s="64" t="str">
        <f>IF(AND(TONGHOP!O953="KTHP",TONGHOP!P953="LT",TONGHOP!I953&lt;&gt;""),TONGHOP!I953,"")</f>
        <v>Bùi Ánh Tuyết</v>
      </c>
      <c r="C953" s="64">
        <f>IF(AND(TONGHOP!O953="KTHP",TONGHOP!P953="LT",TONGHOP!I953&lt;&gt;""),TONGHOP!R953,"")</f>
        <v>35</v>
      </c>
      <c r="D953" s="93" t="str">
        <f>IF(F953="","",SUBTOTAL(3,$F$2:$F953))</f>
        <v/>
      </c>
      <c r="E953" s="64" t="str">
        <f>IF(AND(TONGHOP!O953="KTHP",TONGHOP!P953="TL",TONGHOP!I953&lt;&gt;""),TONGHOP!I953,"")</f>
        <v/>
      </c>
      <c r="F953" s="64" t="str">
        <f>IF(AND(TONGHOP!O953="KTHP",TONGHOP!P953="TL",TONGHOP!I953&lt;&gt;""),TONGHOP!R953,"")</f>
        <v/>
      </c>
      <c r="G953" s="64" t="str">
        <f>IF(AND(TONGHOP!O953="KTHP",TONGHOP!P953="VĐ",TONGHOP!I953&lt;&gt;""),TONGHOP!I953,"")</f>
        <v/>
      </c>
      <c r="H953" s="64" t="str">
        <f>IF(AND(TONGHOP!O953="KTHP",TONGHOP!P953="VĐ",TONGHOP!I953&lt;&gt;""),TONGHOP!R953,"")</f>
        <v/>
      </c>
      <c r="I953" s="64" t="str">
        <f>IF(AND(TONGHOP!O953="KTHP",TONGHOP!P953="TH",TONGHOP!I953&lt;&gt;""),TONGHOP!I953,"")</f>
        <v/>
      </c>
      <c r="J953" s="64" t="str">
        <f>IF(AND(TONGHOP!O953="KTHP",TONGHOP!P953="TH",TONGHOP!I953&lt;&gt;""),TONGHOP!R953,"")</f>
        <v/>
      </c>
    </row>
    <row r="954" spans="1:10" hidden="1">
      <c r="A954" s="93" t="str">
        <f>IF(C954="","",SUBTOTAL(3,$C$2:$C954))</f>
        <v/>
      </c>
      <c r="B954" s="64" t="str">
        <f>IF(AND(TONGHOP!O954="KTHP",TONGHOP!P954="LT",TONGHOP!I954&lt;&gt;""),TONGHOP!I954,"")</f>
        <v/>
      </c>
      <c r="C954" s="64" t="str">
        <f>IF(AND(TONGHOP!O954="KTHP",TONGHOP!P954="LT",TONGHOP!I954&lt;&gt;""),TONGHOP!R954,"")</f>
        <v/>
      </c>
      <c r="D954" s="93" t="str">
        <f>IF(F954="","",SUBTOTAL(3,$F$2:$F954))</f>
        <v/>
      </c>
      <c r="E954" s="64" t="str">
        <f>IF(AND(TONGHOP!O954="KTHP",TONGHOP!P954="TL",TONGHOP!I954&lt;&gt;""),TONGHOP!I954,"")</f>
        <v/>
      </c>
      <c r="F954" s="64" t="str">
        <f>IF(AND(TONGHOP!O954="KTHP",TONGHOP!P954="TL",TONGHOP!I954&lt;&gt;""),TONGHOP!R954,"")</f>
        <v/>
      </c>
      <c r="G954" s="64" t="str">
        <f>IF(AND(TONGHOP!O954="KTHP",TONGHOP!P954="VĐ",TONGHOP!I954&lt;&gt;""),TONGHOP!I954,"")</f>
        <v/>
      </c>
      <c r="H954" s="64" t="str">
        <f>IF(AND(TONGHOP!O954="KTHP",TONGHOP!P954="VĐ",TONGHOP!I954&lt;&gt;""),TONGHOP!R954,"")</f>
        <v/>
      </c>
      <c r="I954" s="64" t="str">
        <f>IF(AND(TONGHOP!O954="KTHP",TONGHOP!P954="TH",TONGHOP!I954&lt;&gt;""),TONGHOP!I954,"")</f>
        <v/>
      </c>
      <c r="J954" s="64" t="str">
        <f>IF(AND(TONGHOP!O954="KTHP",TONGHOP!P954="TH",TONGHOP!I954&lt;&gt;""),TONGHOP!R954,"")</f>
        <v/>
      </c>
    </row>
    <row r="955" spans="1:10" hidden="1">
      <c r="A955" s="93">
        <f>IF(C955="","",SUBTOTAL(3,$C$2:$C955))</f>
        <v>0</v>
      </c>
      <c r="B955" s="64" t="str">
        <f>IF(AND(TONGHOP!O955="KTHP",TONGHOP!P955="LT",TONGHOP!I955&lt;&gt;""),TONGHOP!I955,"")</f>
        <v>Lưu Thị Thúy</v>
      </c>
      <c r="C955" s="64">
        <f>IF(AND(TONGHOP!O955="KTHP",TONGHOP!P955="LT",TONGHOP!I955&lt;&gt;""),TONGHOP!R955,"")</f>
        <v>24</v>
      </c>
      <c r="D955" s="93" t="str">
        <f>IF(F955="","",SUBTOTAL(3,$F$2:$F955))</f>
        <v/>
      </c>
      <c r="E955" s="64" t="str">
        <f>IF(AND(TONGHOP!O955="KTHP",TONGHOP!P955="TL",TONGHOP!I955&lt;&gt;""),TONGHOP!I955,"")</f>
        <v/>
      </c>
      <c r="F955" s="64" t="str">
        <f>IF(AND(TONGHOP!O955="KTHP",TONGHOP!P955="TL",TONGHOP!I955&lt;&gt;""),TONGHOP!R955,"")</f>
        <v/>
      </c>
      <c r="G955" s="64" t="str">
        <f>IF(AND(TONGHOP!O955="KTHP",TONGHOP!P955="VĐ",TONGHOP!I955&lt;&gt;""),TONGHOP!I955,"")</f>
        <v/>
      </c>
      <c r="H955" s="64" t="str">
        <f>IF(AND(TONGHOP!O955="KTHP",TONGHOP!P955="VĐ",TONGHOP!I955&lt;&gt;""),TONGHOP!R955,"")</f>
        <v/>
      </c>
      <c r="I955" s="64" t="str">
        <f>IF(AND(TONGHOP!O955="KTHP",TONGHOP!P955="TH",TONGHOP!I955&lt;&gt;""),TONGHOP!I955,"")</f>
        <v/>
      </c>
      <c r="J955" s="64" t="str">
        <f>IF(AND(TONGHOP!O955="KTHP",TONGHOP!P955="TH",TONGHOP!I955&lt;&gt;""),TONGHOP!R955,"")</f>
        <v/>
      </c>
    </row>
    <row r="956" spans="1:10" hidden="1">
      <c r="A956" s="93">
        <f>IF(C956="","",SUBTOTAL(3,$C$2:$C956))</f>
        <v>0</v>
      </c>
      <c r="B956" s="64" t="str">
        <f>IF(AND(TONGHOP!O956="KTHP",TONGHOP!P956="LT",TONGHOP!I956&lt;&gt;""),TONGHOP!I956,"")</f>
        <v>Nguyễn Sanh Cường</v>
      </c>
      <c r="C956" s="64">
        <f>IF(AND(TONGHOP!O956="KTHP",TONGHOP!P956="LT",TONGHOP!I956&lt;&gt;""),TONGHOP!R956,"")</f>
        <v>33</v>
      </c>
      <c r="D956" s="93" t="str">
        <f>IF(F956="","",SUBTOTAL(3,$F$2:$F956))</f>
        <v/>
      </c>
      <c r="E956" s="64" t="str">
        <f>IF(AND(TONGHOP!O956="KTHP",TONGHOP!P956="TL",TONGHOP!I956&lt;&gt;""),TONGHOP!I956,"")</f>
        <v/>
      </c>
      <c r="F956" s="64" t="str">
        <f>IF(AND(TONGHOP!O956="KTHP",TONGHOP!P956="TL",TONGHOP!I956&lt;&gt;""),TONGHOP!R956,"")</f>
        <v/>
      </c>
      <c r="G956" s="64" t="str">
        <f>IF(AND(TONGHOP!O956="KTHP",TONGHOP!P956="VĐ",TONGHOP!I956&lt;&gt;""),TONGHOP!I956,"")</f>
        <v/>
      </c>
      <c r="H956" s="64" t="str">
        <f>IF(AND(TONGHOP!O956="KTHP",TONGHOP!P956="VĐ",TONGHOP!I956&lt;&gt;""),TONGHOP!R956,"")</f>
        <v/>
      </c>
      <c r="I956" s="64" t="str">
        <f>IF(AND(TONGHOP!O956="KTHP",TONGHOP!P956="TH",TONGHOP!I956&lt;&gt;""),TONGHOP!I956,"")</f>
        <v/>
      </c>
      <c r="J956" s="64" t="str">
        <f>IF(AND(TONGHOP!O956="KTHP",TONGHOP!P956="TH",TONGHOP!I956&lt;&gt;""),TONGHOP!R956,"")</f>
        <v/>
      </c>
    </row>
    <row r="957" spans="1:10" hidden="1">
      <c r="A957" s="93" t="str">
        <f>IF(C957="","",SUBTOTAL(3,$C$2:$C957))</f>
        <v/>
      </c>
      <c r="B957" s="64" t="str">
        <f>IF(AND(TONGHOP!O957="KTHP",TONGHOP!P957="LT",TONGHOP!I957&lt;&gt;""),TONGHOP!I957,"")</f>
        <v/>
      </c>
      <c r="C957" s="64" t="str">
        <f>IF(AND(TONGHOP!O957="KTHP",TONGHOP!P957="LT",TONGHOP!I957&lt;&gt;""),TONGHOP!R957,"")</f>
        <v/>
      </c>
      <c r="D957" s="93" t="str">
        <f>IF(F957="","",SUBTOTAL(3,$F$2:$F957))</f>
        <v/>
      </c>
      <c r="E957" s="64" t="str">
        <f>IF(AND(TONGHOP!O957="KTHP",TONGHOP!P957="TL",TONGHOP!I957&lt;&gt;""),TONGHOP!I957,"")</f>
        <v/>
      </c>
      <c r="F957" s="64" t="str">
        <f>IF(AND(TONGHOP!O957="KTHP",TONGHOP!P957="TL",TONGHOP!I957&lt;&gt;""),TONGHOP!R957,"")</f>
        <v/>
      </c>
      <c r="G957" s="64" t="str">
        <f>IF(AND(TONGHOP!O957="KTHP",TONGHOP!P957="VĐ",TONGHOP!I957&lt;&gt;""),TONGHOP!I957,"")</f>
        <v/>
      </c>
      <c r="H957" s="64" t="str">
        <f>IF(AND(TONGHOP!O957="KTHP",TONGHOP!P957="VĐ",TONGHOP!I957&lt;&gt;""),TONGHOP!R957,"")</f>
        <v/>
      </c>
      <c r="I957" s="64" t="str">
        <f>IF(AND(TONGHOP!O957="KTHP",TONGHOP!P957="TH",TONGHOP!I957&lt;&gt;""),TONGHOP!I957,"")</f>
        <v/>
      </c>
      <c r="J957" s="64" t="str">
        <f>IF(AND(TONGHOP!O957="KTHP",TONGHOP!P957="TH",TONGHOP!I957&lt;&gt;""),TONGHOP!R957,"")</f>
        <v/>
      </c>
    </row>
    <row r="958" spans="1:10" hidden="1">
      <c r="A958" s="93">
        <f>IF(C958="","",SUBTOTAL(3,$C$2:$C958))</f>
        <v>0</v>
      </c>
      <c r="B958" s="64" t="str">
        <f>IF(AND(TONGHOP!O958="KTHP",TONGHOP!P958="LT",TONGHOP!I958&lt;&gt;""),TONGHOP!I958,"")</f>
        <v>Nguyễn Văn Minh</v>
      </c>
      <c r="C958" s="64">
        <f>IF(AND(TONGHOP!O958="KTHP",TONGHOP!P958="LT",TONGHOP!I958&lt;&gt;""),TONGHOP!R958,"")</f>
        <v>20</v>
      </c>
      <c r="D958" s="93" t="str">
        <f>IF(F958="","",SUBTOTAL(3,$F$2:$F958))</f>
        <v/>
      </c>
      <c r="E958" s="64" t="str">
        <f>IF(AND(TONGHOP!O958="KTHP",TONGHOP!P958="TL",TONGHOP!I958&lt;&gt;""),TONGHOP!I958,"")</f>
        <v/>
      </c>
      <c r="F958" s="64" t="str">
        <f>IF(AND(TONGHOP!O958="KTHP",TONGHOP!P958="TL",TONGHOP!I958&lt;&gt;""),TONGHOP!R958,"")</f>
        <v/>
      </c>
      <c r="G958" s="64" t="str">
        <f>IF(AND(TONGHOP!O958="KTHP",TONGHOP!P958="VĐ",TONGHOP!I958&lt;&gt;""),TONGHOP!I958,"")</f>
        <v/>
      </c>
      <c r="H958" s="64" t="str">
        <f>IF(AND(TONGHOP!O958="KTHP",TONGHOP!P958="VĐ",TONGHOP!I958&lt;&gt;""),TONGHOP!R958,"")</f>
        <v/>
      </c>
      <c r="I958" s="64" t="str">
        <f>IF(AND(TONGHOP!O958="KTHP",TONGHOP!P958="TH",TONGHOP!I958&lt;&gt;""),TONGHOP!I958,"")</f>
        <v/>
      </c>
      <c r="J958" s="64" t="str">
        <f>IF(AND(TONGHOP!O958="KTHP",TONGHOP!P958="TH",TONGHOP!I958&lt;&gt;""),TONGHOP!R958,"")</f>
        <v/>
      </c>
    </row>
    <row r="959" spans="1:10" hidden="1">
      <c r="A959" s="93">
        <f>IF(C959="","",SUBTOTAL(3,$C$2:$C959))</f>
        <v>0</v>
      </c>
      <c r="B959" s="64" t="str">
        <f>IF(AND(TONGHOP!O959="KTHP",TONGHOP!P959="LT",TONGHOP!I959&lt;&gt;""),TONGHOP!I959,"")</f>
        <v>Bùi Bảo Trung (TG)</v>
      </c>
      <c r="C959" s="64">
        <f>IF(AND(TONGHOP!O959="KTHP",TONGHOP!P959="LT",TONGHOP!I959&lt;&gt;""),TONGHOP!R959,"")</f>
        <v>89</v>
      </c>
      <c r="D959" s="93" t="str">
        <f>IF(F959="","",SUBTOTAL(3,$F$2:$F959))</f>
        <v/>
      </c>
      <c r="E959" s="64" t="str">
        <f>IF(AND(TONGHOP!O959="KTHP",TONGHOP!P959="TL",TONGHOP!I959&lt;&gt;""),TONGHOP!I959,"")</f>
        <v/>
      </c>
      <c r="F959" s="64" t="str">
        <f>IF(AND(TONGHOP!O959="KTHP",TONGHOP!P959="TL",TONGHOP!I959&lt;&gt;""),TONGHOP!R959,"")</f>
        <v/>
      </c>
      <c r="G959" s="64" t="str">
        <f>IF(AND(TONGHOP!O959="KTHP",TONGHOP!P959="VĐ",TONGHOP!I959&lt;&gt;""),TONGHOP!I959,"")</f>
        <v/>
      </c>
      <c r="H959" s="64" t="str">
        <f>IF(AND(TONGHOP!O959="KTHP",TONGHOP!P959="VĐ",TONGHOP!I959&lt;&gt;""),TONGHOP!R959,"")</f>
        <v/>
      </c>
      <c r="I959" s="64" t="str">
        <f>IF(AND(TONGHOP!O959="KTHP",TONGHOP!P959="TH",TONGHOP!I959&lt;&gt;""),TONGHOP!I959,"")</f>
        <v/>
      </c>
      <c r="J959" s="64" t="str">
        <f>IF(AND(TONGHOP!O959="KTHP",TONGHOP!P959="TH",TONGHOP!I959&lt;&gt;""),TONGHOP!R959,"")</f>
        <v/>
      </c>
    </row>
    <row r="960" spans="1:10" hidden="1">
      <c r="A960" s="93">
        <f>IF(C960="","",SUBTOTAL(3,$C$2:$C960))</f>
        <v>0</v>
      </c>
      <c r="B960" s="64" t="str">
        <f>IF(AND(TONGHOP!O960="KTHP",TONGHOP!P960="LT",TONGHOP!I960&lt;&gt;""),TONGHOP!I960,"")</f>
        <v>Nguyễn Ngọc Tuyên</v>
      </c>
      <c r="C960" s="64">
        <f>IF(AND(TONGHOP!O960="KTHP",TONGHOP!P960="LT",TONGHOP!I960&lt;&gt;""),TONGHOP!R960,"")</f>
        <v>23</v>
      </c>
      <c r="D960" s="93" t="str">
        <f>IF(F960="","",SUBTOTAL(3,$F$2:$F960))</f>
        <v/>
      </c>
      <c r="E960" s="64" t="str">
        <f>IF(AND(TONGHOP!O960="KTHP",TONGHOP!P960="TL",TONGHOP!I960&lt;&gt;""),TONGHOP!I960,"")</f>
        <v/>
      </c>
      <c r="F960" s="64" t="str">
        <f>IF(AND(TONGHOP!O960="KTHP",TONGHOP!P960="TL",TONGHOP!I960&lt;&gt;""),TONGHOP!R960,"")</f>
        <v/>
      </c>
      <c r="G960" s="64" t="str">
        <f>IF(AND(TONGHOP!O960="KTHP",TONGHOP!P960="VĐ",TONGHOP!I960&lt;&gt;""),TONGHOP!I960,"")</f>
        <v/>
      </c>
      <c r="H960" s="64" t="str">
        <f>IF(AND(TONGHOP!O960="KTHP",TONGHOP!P960="VĐ",TONGHOP!I960&lt;&gt;""),TONGHOP!R960,"")</f>
        <v/>
      </c>
      <c r="I960" s="64" t="str">
        <f>IF(AND(TONGHOP!O960="KTHP",TONGHOP!P960="TH",TONGHOP!I960&lt;&gt;""),TONGHOP!I960,"")</f>
        <v/>
      </c>
      <c r="J960" s="64" t="str">
        <f>IF(AND(TONGHOP!O960="KTHP",TONGHOP!P960="TH",TONGHOP!I960&lt;&gt;""),TONGHOP!R960,"")</f>
        <v/>
      </c>
    </row>
    <row r="961" spans="1:10" hidden="1">
      <c r="A961" s="93" t="str">
        <f>IF(C961="","",SUBTOTAL(3,$C$2:$C961))</f>
        <v/>
      </c>
      <c r="B961" s="64" t="str">
        <f>IF(AND(TONGHOP!O961="KTHP",TONGHOP!P961="LT",TONGHOP!I961&lt;&gt;""),TONGHOP!I961,"")</f>
        <v/>
      </c>
      <c r="C961" s="64" t="str">
        <f>IF(AND(TONGHOP!O961="KTHP",TONGHOP!P961="LT",TONGHOP!I961&lt;&gt;""),TONGHOP!R961,"")</f>
        <v/>
      </c>
      <c r="D961" s="93" t="str">
        <f>IF(F961="","",SUBTOTAL(3,$F$2:$F961))</f>
        <v/>
      </c>
      <c r="E961" s="64" t="str">
        <f>IF(AND(TONGHOP!O961="KTHP",TONGHOP!P961="TL",TONGHOP!I961&lt;&gt;""),TONGHOP!I961,"")</f>
        <v/>
      </c>
      <c r="F961" s="64" t="str">
        <f>IF(AND(TONGHOP!O961="KTHP",TONGHOP!P961="TL",TONGHOP!I961&lt;&gt;""),TONGHOP!R961,"")</f>
        <v/>
      </c>
      <c r="G961" s="64" t="str">
        <f>IF(AND(TONGHOP!O961="KTHP",TONGHOP!P961="VĐ",TONGHOP!I961&lt;&gt;""),TONGHOP!I961,"")</f>
        <v/>
      </c>
      <c r="H961" s="64" t="str">
        <f>IF(AND(TONGHOP!O961="KTHP",TONGHOP!P961="VĐ",TONGHOP!I961&lt;&gt;""),TONGHOP!R961,"")</f>
        <v/>
      </c>
      <c r="I961" s="64" t="str">
        <f>IF(AND(TONGHOP!O961="KTHP",TONGHOP!P961="TH",TONGHOP!I961&lt;&gt;""),TONGHOP!I961,"")</f>
        <v/>
      </c>
      <c r="J961" s="64" t="str">
        <f>IF(AND(TONGHOP!O961="KTHP",TONGHOP!P961="TH",TONGHOP!I961&lt;&gt;""),TONGHOP!R961,"")</f>
        <v/>
      </c>
    </row>
    <row r="962" spans="1:10" hidden="1">
      <c r="A962" s="93">
        <f>IF(C962="","",SUBTOTAL(3,$C$2:$C962))</f>
        <v>0</v>
      </c>
      <c r="B962" s="64" t="str">
        <f>IF(AND(TONGHOP!O962="KTHP",TONGHOP!P962="LT",TONGHOP!I962&lt;&gt;""),TONGHOP!I962,"")</f>
        <v>Lê Xuân Thủy</v>
      </c>
      <c r="C962" s="64">
        <f>IF(AND(TONGHOP!O962="KTHP",TONGHOP!P962="LT",TONGHOP!I962&lt;&gt;""),TONGHOP!R962,"")</f>
        <v>35</v>
      </c>
      <c r="D962" s="93" t="str">
        <f>IF(F962="","",SUBTOTAL(3,$F$2:$F962))</f>
        <v/>
      </c>
      <c r="E962" s="64" t="str">
        <f>IF(AND(TONGHOP!O962="KTHP",TONGHOP!P962="TL",TONGHOP!I962&lt;&gt;""),TONGHOP!I962,"")</f>
        <v/>
      </c>
      <c r="F962" s="64" t="str">
        <f>IF(AND(TONGHOP!O962="KTHP",TONGHOP!P962="TL",TONGHOP!I962&lt;&gt;""),TONGHOP!R962,"")</f>
        <v/>
      </c>
      <c r="G962" s="64" t="str">
        <f>IF(AND(TONGHOP!O962="KTHP",TONGHOP!P962="VĐ",TONGHOP!I962&lt;&gt;""),TONGHOP!I962,"")</f>
        <v/>
      </c>
      <c r="H962" s="64" t="str">
        <f>IF(AND(TONGHOP!O962="KTHP",TONGHOP!P962="VĐ",TONGHOP!I962&lt;&gt;""),TONGHOP!R962,"")</f>
        <v/>
      </c>
      <c r="I962" s="64" t="str">
        <f>IF(AND(TONGHOP!O962="KTHP",TONGHOP!P962="TH",TONGHOP!I962&lt;&gt;""),TONGHOP!I962,"")</f>
        <v/>
      </c>
      <c r="J962" s="64" t="str">
        <f>IF(AND(TONGHOP!O962="KTHP",TONGHOP!P962="TH",TONGHOP!I962&lt;&gt;""),TONGHOP!R962,"")</f>
        <v/>
      </c>
    </row>
    <row r="963" spans="1:10" hidden="1">
      <c r="A963" s="93" t="str">
        <f>IF(C963="","",SUBTOTAL(3,$C$2:$C963))</f>
        <v/>
      </c>
      <c r="B963" s="64" t="str">
        <f>IF(AND(TONGHOP!O963="KTHP",TONGHOP!P963="LT",TONGHOP!I963&lt;&gt;""),TONGHOP!I963,"")</f>
        <v/>
      </c>
      <c r="C963" s="64" t="str">
        <f>IF(AND(TONGHOP!O963="KTHP",TONGHOP!P963="LT",TONGHOP!I963&lt;&gt;""),TONGHOP!R963,"")</f>
        <v/>
      </c>
      <c r="D963" s="93" t="str">
        <f>IF(F963="","",SUBTOTAL(3,$F$2:$F963))</f>
        <v/>
      </c>
      <c r="E963" s="64" t="str">
        <f>IF(AND(TONGHOP!O963="KTHP",TONGHOP!P963="TL",TONGHOP!I963&lt;&gt;""),TONGHOP!I963,"")</f>
        <v/>
      </c>
      <c r="F963" s="64" t="str">
        <f>IF(AND(TONGHOP!O963="KTHP",TONGHOP!P963="TL",TONGHOP!I963&lt;&gt;""),TONGHOP!R963,"")</f>
        <v/>
      </c>
      <c r="G963" s="64" t="str">
        <f>IF(AND(TONGHOP!O963="KTHP",TONGHOP!P963="VĐ",TONGHOP!I963&lt;&gt;""),TONGHOP!I963,"")</f>
        <v/>
      </c>
      <c r="H963" s="64" t="str">
        <f>IF(AND(TONGHOP!O963="KTHP",TONGHOP!P963="VĐ",TONGHOP!I963&lt;&gt;""),TONGHOP!R963,"")</f>
        <v/>
      </c>
      <c r="I963" s="64" t="str">
        <f>IF(AND(TONGHOP!O963="KTHP",TONGHOP!P963="TH",TONGHOP!I963&lt;&gt;""),TONGHOP!I963,"")</f>
        <v/>
      </c>
      <c r="J963" s="64" t="str">
        <f>IF(AND(TONGHOP!O963="KTHP",TONGHOP!P963="TH",TONGHOP!I963&lt;&gt;""),TONGHOP!R963,"")</f>
        <v/>
      </c>
    </row>
    <row r="964" spans="1:10" hidden="1">
      <c r="A964" s="93">
        <f>IF(C964="","",SUBTOTAL(3,$C$2:$C964))</f>
        <v>0</v>
      </c>
      <c r="B964" s="64" t="str">
        <f>IF(AND(TONGHOP!O964="KTHP",TONGHOP!P964="LT",TONGHOP!I964&lt;&gt;""),TONGHOP!I964,"")</f>
        <v>Nguyễn Văn Yên</v>
      </c>
      <c r="C964" s="64">
        <f>IF(AND(TONGHOP!O964="KTHP",TONGHOP!P964="LT",TONGHOP!I964&lt;&gt;""),TONGHOP!R964,"")</f>
        <v>27</v>
      </c>
      <c r="D964" s="93" t="str">
        <f>IF(F964="","",SUBTOTAL(3,$F$2:$F964))</f>
        <v/>
      </c>
      <c r="E964" s="64" t="str">
        <f>IF(AND(TONGHOP!O964="KTHP",TONGHOP!P964="TL",TONGHOP!I964&lt;&gt;""),TONGHOP!I964,"")</f>
        <v/>
      </c>
      <c r="F964" s="64" t="str">
        <f>IF(AND(TONGHOP!O964="KTHP",TONGHOP!P964="TL",TONGHOP!I964&lt;&gt;""),TONGHOP!R964,"")</f>
        <v/>
      </c>
      <c r="G964" s="64" t="str">
        <f>IF(AND(TONGHOP!O964="KTHP",TONGHOP!P964="VĐ",TONGHOP!I964&lt;&gt;""),TONGHOP!I964,"")</f>
        <v/>
      </c>
      <c r="H964" s="64" t="str">
        <f>IF(AND(TONGHOP!O964="KTHP",TONGHOP!P964="VĐ",TONGHOP!I964&lt;&gt;""),TONGHOP!R964,"")</f>
        <v/>
      </c>
      <c r="I964" s="64" t="str">
        <f>IF(AND(TONGHOP!O964="KTHP",TONGHOP!P964="TH",TONGHOP!I964&lt;&gt;""),TONGHOP!I964,"")</f>
        <v/>
      </c>
      <c r="J964" s="64" t="str">
        <f>IF(AND(TONGHOP!O964="KTHP",TONGHOP!P964="TH",TONGHOP!I964&lt;&gt;""),TONGHOP!R964,"")</f>
        <v/>
      </c>
    </row>
    <row r="965" spans="1:10" hidden="1">
      <c r="A965" s="93" t="str">
        <f>IF(C965="","",SUBTOTAL(3,$C$2:$C965))</f>
        <v/>
      </c>
      <c r="B965" s="64" t="str">
        <f>IF(AND(TONGHOP!O965="KTHP",TONGHOP!P965="LT",TONGHOP!I965&lt;&gt;""),TONGHOP!I965,"")</f>
        <v/>
      </c>
      <c r="C965" s="64" t="str">
        <f>IF(AND(TONGHOP!O965="KTHP",TONGHOP!P965="LT",TONGHOP!I965&lt;&gt;""),TONGHOP!R965,"")</f>
        <v/>
      </c>
      <c r="D965" s="93" t="str">
        <f>IF(F965="","",SUBTOTAL(3,$F$2:$F965))</f>
        <v/>
      </c>
      <c r="E965" s="64" t="str">
        <f>IF(AND(TONGHOP!O965="KTHP",TONGHOP!P965="TL",TONGHOP!I965&lt;&gt;""),TONGHOP!I965,"")</f>
        <v/>
      </c>
      <c r="F965" s="64" t="str">
        <f>IF(AND(TONGHOP!O965="KTHP",TONGHOP!P965="TL",TONGHOP!I965&lt;&gt;""),TONGHOP!R965,"")</f>
        <v/>
      </c>
      <c r="G965" s="64" t="str">
        <f>IF(AND(TONGHOP!O965="KTHP",TONGHOP!P965="VĐ",TONGHOP!I965&lt;&gt;""),TONGHOP!I965,"")</f>
        <v/>
      </c>
      <c r="H965" s="64" t="str">
        <f>IF(AND(TONGHOP!O965="KTHP",TONGHOP!P965="VĐ",TONGHOP!I965&lt;&gt;""),TONGHOP!R965,"")</f>
        <v/>
      </c>
      <c r="I965" s="64" t="str">
        <f>IF(AND(TONGHOP!O965="KTHP",TONGHOP!P965="TH",TONGHOP!I965&lt;&gt;""),TONGHOP!I965,"")</f>
        <v/>
      </c>
      <c r="J965" s="64" t="str">
        <f>IF(AND(TONGHOP!O965="KTHP",TONGHOP!P965="TH",TONGHOP!I965&lt;&gt;""),TONGHOP!R965,"")</f>
        <v/>
      </c>
    </row>
    <row r="966" spans="1:10" hidden="1">
      <c r="A966" s="93">
        <f>IF(C966="","",SUBTOTAL(3,$C$2:$C966))</f>
        <v>0</v>
      </c>
      <c r="B966" s="64" t="str">
        <f>IF(AND(TONGHOP!O966="KTHP",TONGHOP!P966="LT",TONGHOP!I966&lt;&gt;""),TONGHOP!I966,"")</f>
        <v>Nguyễn Ngọc Tuyên</v>
      </c>
      <c r="C966" s="64">
        <f>IF(AND(TONGHOP!O966="KTHP",TONGHOP!P966="LT",TONGHOP!I966&lt;&gt;""),TONGHOP!R966,"")</f>
        <v>31</v>
      </c>
      <c r="D966" s="93" t="str">
        <f>IF(F966="","",SUBTOTAL(3,$F$2:$F966))</f>
        <v/>
      </c>
      <c r="E966" s="64" t="str">
        <f>IF(AND(TONGHOP!O966="KTHP",TONGHOP!P966="TL",TONGHOP!I966&lt;&gt;""),TONGHOP!I966,"")</f>
        <v/>
      </c>
      <c r="F966" s="64" t="str">
        <f>IF(AND(TONGHOP!O966="KTHP",TONGHOP!P966="TL",TONGHOP!I966&lt;&gt;""),TONGHOP!R966,"")</f>
        <v/>
      </c>
      <c r="G966" s="64" t="str">
        <f>IF(AND(TONGHOP!O966="KTHP",TONGHOP!P966="VĐ",TONGHOP!I966&lt;&gt;""),TONGHOP!I966,"")</f>
        <v/>
      </c>
      <c r="H966" s="64" t="str">
        <f>IF(AND(TONGHOP!O966="KTHP",TONGHOP!P966="VĐ",TONGHOP!I966&lt;&gt;""),TONGHOP!R966,"")</f>
        <v/>
      </c>
      <c r="I966" s="64" t="str">
        <f>IF(AND(TONGHOP!O966="KTHP",TONGHOP!P966="TH",TONGHOP!I966&lt;&gt;""),TONGHOP!I966,"")</f>
        <v/>
      </c>
      <c r="J966" s="64" t="str">
        <f>IF(AND(TONGHOP!O966="KTHP",TONGHOP!P966="TH",TONGHOP!I966&lt;&gt;""),TONGHOP!R966,"")</f>
        <v/>
      </c>
    </row>
    <row r="967" spans="1:10" hidden="1">
      <c r="A967" s="93" t="str">
        <f>IF(C967="","",SUBTOTAL(3,$C$2:$C967))</f>
        <v/>
      </c>
      <c r="B967" s="64" t="str">
        <f>IF(AND(TONGHOP!O967="KTHP",TONGHOP!P967="LT",TONGHOP!I967&lt;&gt;""),TONGHOP!I967,"")</f>
        <v/>
      </c>
      <c r="C967" s="64" t="str">
        <f>IF(AND(TONGHOP!O967="KTHP",TONGHOP!P967="LT",TONGHOP!I967&lt;&gt;""),TONGHOP!R967,"")</f>
        <v/>
      </c>
      <c r="D967" s="93" t="str">
        <f>IF(F967="","",SUBTOTAL(3,$F$2:$F967))</f>
        <v/>
      </c>
      <c r="E967" s="64" t="str">
        <f>IF(AND(TONGHOP!O967="KTHP",TONGHOP!P967="TL",TONGHOP!I967&lt;&gt;""),TONGHOP!I967,"")</f>
        <v/>
      </c>
      <c r="F967" s="64" t="str">
        <f>IF(AND(TONGHOP!O967="KTHP",TONGHOP!P967="TL",TONGHOP!I967&lt;&gt;""),TONGHOP!R967,"")</f>
        <v/>
      </c>
      <c r="G967" s="64" t="str">
        <f>IF(AND(TONGHOP!O967="KTHP",TONGHOP!P967="VĐ",TONGHOP!I967&lt;&gt;""),TONGHOP!I967,"")</f>
        <v/>
      </c>
      <c r="H967" s="64" t="str">
        <f>IF(AND(TONGHOP!O967="KTHP",TONGHOP!P967="VĐ",TONGHOP!I967&lt;&gt;""),TONGHOP!R967,"")</f>
        <v/>
      </c>
      <c r="I967" s="64" t="str">
        <f>IF(AND(TONGHOP!O967="KTHP",TONGHOP!P967="TH",TONGHOP!I967&lt;&gt;""),TONGHOP!I967,"")</f>
        <v/>
      </c>
      <c r="J967" s="64" t="str">
        <f>IF(AND(TONGHOP!O967="KTHP",TONGHOP!P967="TH",TONGHOP!I967&lt;&gt;""),TONGHOP!R967,"")</f>
        <v/>
      </c>
    </row>
    <row r="968" spans="1:10" hidden="1">
      <c r="A968" s="93">
        <f>IF(C968="","",SUBTOTAL(3,$C$2:$C968))</f>
        <v>0</v>
      </c>
      <c r="B968" s="64" t="str">
        <f>IF(AND(TONGHOP!O968="KTHP",TONGHOP!P968="LT",TONGHOP!I968&lt;&gt;""),TONGHOP!I968,"")</f>
        <v>Đinh Văn Quyên (TG)</v>
      </c>
      <c r="C968" s="64">
        <f>IF(AND(TONGHOP!O968="KTHP",TONGHOP!P968="LT",TONGHOP!I968&lt;&gt;""),TONGHOP!R968,"")</f>
        <v>118</v>
      </c>
      <c r="D968" s="93" t="str">
        <f>IF(F968="","",SUBTOTAL(3,$F$2:$F968))</f>
        <v/>
      </c>
      <c r="E968" s="64" t="str">
        <f>IF(AND(TONGHOP!O968="KTHP",TONGHOP!P968="TL",TONGHOP!I968&lt;&gt;""),TONGHOP!I968,"")</f>
        <v/>
      </c>
      <c r="F968" s="64" t="str">
        <f>IF(AND(TONGHOP!O968="KTHP",TONGHOP!P968="TL",TONGHOP!I968&lt;&gt;""),TONGHOP!R968,"")</f>
        <v/>
      </c>
      <c r="G968" s="64" t="str">
        <f>IF(AND(TONGHOP!O968="KTHP",TONGHOP!P968="VĐ",TONGHOP!I968&lt;&gt;""),TONGHOP!I968,"")</f>
        <v/>
      </c>
      <c r="H968" s="64" t="str">
        <f>IF(AND(TONGHOP!O968="KTHP",TONGHOP!P968="VĐ",TONGHOP!I968&lt;&gt;""),TONGHOP!R968,"")</f>
        <v/>
      </c>
      <c r="I968" s="64" t="str">
        <f>IF(AND(TONGHOP!O968="KTHP",TONGHOP!P968="TH",TONGHOP!I968&lt;&gt;""),TONGHOP!I968,"")</f>
        <v/>
      </c>
      <c r="J968" s="64" t="str">
        <f>IF(AND(TONGHOP!O968="KTHP",TONGHOP!P968="TH",TONGHOP!I968&lt;&gt;""),TONGHOP!R968,"")</f>
        <v/>
      </c>
    </row>
    <row r="969" spans="1:10" hidden="1">
      <c r="A969" s="93">
        <f>IF(C969="","",SUBTOTAL(3,$C$2:$C969))</f>
        <v>0</v>
      </c>
      <c r="B969" s="64" t="str">
        <f>IF(AND(TONGHOP!O969="KTHP",TONGHOP!P969="LT",TONGHOP!I969&lt;&gt;""),TONGHOP!I969,"")</f>
        <v>Võ Ngọc Lân</v>
      </c>
      <c r="C969" s="64">
        <f>IF(AND(TONGHOP!O969="KTHP",TONGHOP!P969="LT",TONGHOP!I969&lt;&gt;""),TONGHOP!R969,"")</f>
        <v>85</v>
      </c>
      <c r="D969" s="93" t="str">
        <f>IF(F969="","",SUBTOTAL(3,$F$2:$F969))</f>
        <v/>
      </c>
      <c r="E969" s="64" t="str">
        <f>IF(AND(TONGHOP!O969="KTHP",TONGHOP!P969="TL",TONGHOP!I969&lt;&gt;""),TONGHOP!I969,"")</f>
        <v/>
      </c>
      <c r="F969" s="64" t="str">
        <f>IF(AND(TONGHOP!O969="KTHP",TONGHOP!P969="TL",TONGHOP!I969&lt;&gt;""),TONGHOP!R969,"")</f>
        <v/>
      </c>
      <c r="G969" s="64" t="str">
        <f>IF(AND(TONGHOP!O969="KTHP",TONGHOP!P969="VĐ",TONGHOP!I969&lt;&gt;""),TONGHOP!I969,"")</f>
        <v/>
      </c>
      <c r="H969" s="64" t="str">
        <f>IF(AND(TONGHOP!O969="KTHP",TONGHOP!P969="VĐ",TONGHOP!I969&lt;&gt;""),TONGHOP!R969,"")</f>
        <v/>
      </c>
      <c r="I969" s="64" t="str">
        <f>IF(AND(TONGHOP!O969="KTHP",TONGHOP!P969="TH",TONGHOP!I969&lt;&gt;""),TONGHOP!I969,"")</f>
        <v/>
      </c>
      <c r="J969" s="64" t="str">
        <f>IF(AND(TONGHOP!O969="KTHP",TONGHOP!P969="TH",TONGHOP!I969&lt;&gt;""),TONGHOP!R969,"")</f>
        <v/>
      </c>
    </row>
    <row r="970" spans="1:10" hidden="1">
      <c r="A970" s="93" t="str">
        <f>IF(C970="","",SUBTOTAL(3,$C$2:$C970))</f>
        <v/>
      </c>
      <c r="B970" s="64" t="str">
        <f>IF(AND(TONGHOP!O970="KTHP",TONGHOP!P970="LT",TONGHOP!I970&lt;&gt;""),TONGHOP!I970,"")</f>
        <v/>
      </c>
      <c r="C970" s="64" t="str">
        <f>IF(AND(TONGHOP!O970="KTHP",TONGHOP!P970="LT",TONGHOP!I970&lt;&gt;""),TONGHOP!R970,"")</f>
        <v/>
      </c>
      <c r="D970" s="93" t="str">
        <f>IF(F970="","",SUBTOTAL(3,$F$2:$F970))</f>
        <v/>
      </c>
      <c r="E970" s="64" t="str">
        <f>IF(AND(TONGHOP!O970="KTHP",TONGHOP!P970="TL",TONGHOP!I970&lt;&gt;""),TONGHOP!I970,"")</f>
        <v/>
      </c>
      <c r="F970" s="64" t="str">
        <f>IF(AND(TONGHOP!O970="KTHP",TONGHOP!P970="TL",TONGHOP!I970&lt;&gt;""),TONGHOP!R970,"")</f>
        <v/>
      </c>
      <c r="G970" s="64" t="str">
        <f>IF(AND(TONGHOP!O970="KTHP",TONGHOP!P970="VĐ",TONGHOP!I970&lt;&gt;""),TONGHOP!I970,"")</f>
        <v/>
      </c>
      <c r="H970" s="64" t="str">
        <f>IF(AND(TONGHOP!O970="KTHP",TONGHOP!P970="VĐ",TONGHOP!I970&lt;&gt;""),TONGHOP!R970,"")</f>
        <v/>
      </c>
      <c r="I970" s="64" t="str">
        <f>IF(AND(TONGHOP!O970="KTHP",TONGHOP!P970="TH",TONGHOP!I970&lt;&gt;""),TONGHOP!I970,"")</f>
        <v/>
      </c>
      <c r="J970" s="64" t="str">
        <f>IF(AND(TONGHOP!O970="KTHP",TONGHOP!P970="TH",TONGHOP!I970&lt;&gt;""),TONGHOP!R970,"")</f>
        <v/>
      </c>
    </row>
    <row r="971" spans="1:10" hidden="1">
      <c r="A971" s="93">
        <f>IF(C971="","",SUBTOTAL(3,$C$2:$C971))</f>
        <v>0</v>
      </c>
      <c r="B971" s="64" t="str">
        <f>IF(AND(TONGHOP!O971="KTHP",TONGHOP!P971="LT",TONGHOP!I971&lt;&gt;""),TONGHOP!I971,"")</f>
        <v>Hà Quốc Bảo</v>
      </c>
      <c r="C971" s="64">
        <f>IF(AND(TONGHOP!O971="KTHP",TONGHOP!P971="LT",TONGHOP!I971&lt;&gt;""),TONGHOP!R971,"")</f>
        <v>9</v>
      </c>
      <c r="D971" s="93" t="str">
        <f>IF(F971="","",SUBTOTAL(3,$F$2:$F971))</f>
        <v/>
      </c>
      <c r="E971" s="64" t="str">
        <f>IF(AND(TONGHOP!O971="KTHP",TONGHOP!P971="TL",TONGHOP!I971&lt;&gt;""),TONGHOP!I971,"")</f>
        <v/>
      </c>
      <c r="F971" s="64" t="str">
        <f>IF(AND(TONGHOP!O971="KTHP",TONGHOP!P971="TL",TONGHOP!I971&lt;&gt;""),TONGHOP!R971,"")</f>
        <v/>
      </c>
      <c r="G971" s="64" t="str">
        <f>IF(AND(TONGHOP!O971="KTHP",TONGHOP!P971="VĐ",TONGHOP!I971&lt;&gt;""),TONGHOP!I971,"")</f>
        <v/>
      </c>
      <c r="H971" s="64" t="str">
        <f>IF(AND(TONGHOP!O971="KTHP",TONGHOP!P971="VĐ",TONGHOP!I971&lt;&gt;""),TONGHOP!R971,"")</f>
        <v/>
      </c>
      <c r="I971" s="64" t="str">
        <f>IF(AND(TONGHOP!O971="KTHP",TONGHOP!P971="TH",TONGHOP!I971&lt;&gt;""),TONGHOP!I971,"")</f>
        <v/>
      </c>
      <c r="J971" s="64" t="str">
        <f>IF(AND(TONGHOP!O971="KTHP",TONGHOP!P971="TH",TONGHOP!I971&lt;&gt;""),TONGHOP!R971,"")</f>
        <v/>
      </c>
    </row>
    <row r="972" spans="1:10" hidden="1">
      <c r="A972" s="93">
        <f>IF(C972="","",SUBTOTAL(3,$C$2:$C972))</f>
        <v>0</v>
      </c>
      <c r="B972" s="64" t="str">
        <f>IF(AND(TONGHOP!O972="KTHP",TONGHOP!P972="LT",TONGHOP!I972&lt;&gt;""),TONGHOP!I972,"")</f>
        <v>Hà Quốc Bảo</v>
      </c>
      <c r="C972" s="64">
        <f>IF(AND(TONGHOP!O972="KTHP",TONGHOP!P972="LT",TONGHOP!I972&lt;&gt;""),TONGHOP!R972,"")</f>
        <v>3</v>
      </c>
      <c r="D972" s="93" t="str">
        <f>IF(F972="","",SUBTOTAL(3,$F$2:$F972))</f>
        <v/>
      </c>
      <c r="E972" s="64" t="str">
        <f>IF(AND(TONGHOP!O972="KTHP",TONGHOP!P972="TL",TONGHOP!I972&lt;&gt;""),TONGHOP!I972,"")</f>
        <v/>
      </c>
      <c r="F972" s="64" t="str">
        <f>IF(AND(TONGHOP!O972="KTHP",TONGHOP!P972="TL",TONGHOP!I972&lt;&gt;""),TONGHOP!R972,"")</f>
        <v/>
      </c>
      <c r="G972" s="64" t="str">
        <f>IF(AND(TONGHOP!O972="KTHP",TONGHOP!P972="VĐ",TONGHOP!I972&lt;&gt;""),TONGHOP!I972,"")</f>
        <v/>
      </c>
      <c r="H972" s="64" t="str">
        <f>IF(AND(TONGHOP!O972="KTHP",TONGHOP!P972="VĐ",TONGHOP!I972&lt;&gt;""),TONGHOP!R972,"")</f>
        <v/>
      </c>
      <c r="I972" s="64" t="str">
        <f>IF(AND(TONGHOP!O972="KTHP",TONGHOP!P972="TH",TONGHOP!I972&lt;&gt;""),TONGHOP!I972,"")</f>
        <v/>
      </c>
      <c r="J972" s="64" t="str">
        <f>IF(AND(TONGHOP!O972="KTHP",TONGHOP!P972="TH",TONGHOP!I972&lt;&gt;""),TONGHOP!R972,"")</f>
        <v/>
      </c>
    </row>
    <row r="973" spans="1:10" hidden="1">
      <c r="A973" s="93">
        <f>IF(C973="","",SUBTOTAL(3,$C$2:$C973))</f>
        <v>0</v>
      </c>
      <c r="B973" s="64" t="str">
        <f>IF(AND(TONGHOP!O973="KTHP",TONGHOP!P973="LT",TONGHOP!I973&lt;&gt;""),TONGHOP!I973,"")</f>
        <v>Hà Quốc Bảo</v>
      </c>
      <c r="C973" s="64">
        <f>IF(AND(TONGHOP!O973="KTHP",TONGHOP!P973="LT",TONGHOP!I973&lt;&gt;""),TONGHOP!R973,"")</f>
        <v>7</v>
      </c>
      <c r="D973" s="93" t="str">
        <f>IF(F973="","",SUBTOTAL(3,$F$2:$F973))</f>
        <v/>
      </c>
      <c r="E973" s="64" t="str">
        <f>IF(AND(TONGHOP!O973="KTHP",TONGHOP!P973="TL",TONGHOP!I973&lt;&gt;""),TONGHOP!I973,"")</f>
        <v/>
      </c>
      <c r="F973" s="64" t="str">
        <f>IF(AND(TONGHOP!O973="KTHP",TONGHOP!P973="TL",TONGHOP!I973&lt;&gt;""),TONGHOP!R973,"")</f>
        <v/>
      </c>
      <c r="G973" s="64" t="str">
        <f>IF(AND(TONGHOP!O973="KTHP",TONGHOP!P973="VĐ",TONGHOP!I973&lt;&gt;""),TONGHOP!I973,"")</f>
        <v/>
      </c>
      <c r="H973" s="64" t="str">
        <f>IF(AND(TONGHOP!O973="KTHP",TONGHOP!P973="VĐ",TONGHOP!I973&lt;&gt;""),TONGHOP!R973,"")</f>
        <v/>
      </c>
      <c r="I973" s="64" t="str">
        <f>IF(AND(TONGHOP!O973="KTHP",TONGHOP!P973="TH",TONGHOP!I973&lt;&gt;""),TONGHOP!I973,"")</f>
        <v/>
      </c>
      <c r="J973" s="64" t="str">
        <f>IF(AND(TONGHOP!O973="KTHP",TONGHOP!P973="TH",TONGHOP!I973&lt;&gt;""),TONGHOP!R973,"")</f>
        <v/>
      </c>
    </row>
    <row r="974" spans="1:10">
      <c r="A974" s="93">
        <f>IF(C974="","",SUBTOTAL(3,$C$2:$C974))</f>
        <v>1</v>
      </c>
      <c r="B974" s="64" t="str">
        <f>IF(AND(TONGHOP!O974="KTHP",TONGHOP!P974="LT",TONGHOP!I974&lt;&gt;""),TONGHOP!I974,"")</f>
        <v>Nguyễn Thanh Vũ</v>
      </c>
      <c r="C974" s="64">
        <f>IF(AND(TONGHOP!O974="KTHP",TONGHOP!P974="LT",TONGHOP!I974&lt;&gt;""),TONGHOP!R974,"")</f>
        <v>42</v>
      </c>
      <c r="D974" s="93" t="str">
        <f>IF(F974="","",SUBTOTAL(3,$F$2:$F974))</f>
        <v/>
      </c>
      <c r="E974" s="64" t="str">
        <f>IF(AND(TONGHOP!O974="KTHP",TONGHOP!P974="TL",TONGHOP!I974&lt;&gt;""),TONGHOP!I974,"")</f>
        <v/>
      </c>
      <c r="F974" s="64" t="str">
        <f>IF(AND(TONGHOP!O974="KTHP",TONGHOP!P974="TL",TONGHOP!I974&lt;&gt;""),TONGHOP!R974,"")</f>
        <v/>
      </c>
      <c r="G974" s="64" t="str">
        <f>IF(AND(TONGHOP!O974="KTHP",TONGHOP!P974="VĐ",TONGHOP!I974&lt;&gt;""),TONGHOP!I974,"")</f>
        <v/>
      </c>
      <c r="H974" s="64" t="str">
        <f>IF(AND(TONGHOP!O974="KTHP",TONGHOP!P974="VĐ",TONGHOP!I974&lt;&gt;""),TONGHOP!R974,"")</f>
        <v/>
      </c>
      <c r="I974" s="64" t="str">
        <f>IF(AND(TONGHOP!O974="KTHP",TONGHOP!P974="TH",TONGHOP!I974&lt;&gt;""),TONGHOP!I974,"")</f>
        <v/>
      </c>
      <c r="J974" s="64" t="str">
        <f>IF(AND(TONGHOP!O974="KTHP",TONGHOP!P974="TH",TONGHOP!I974&lt;&gt;""),TONGHOP!R974,"")</f>
        <v/>
      </c>
    </row>
    <row r="975" spans="1:10" hidden="1">
      <c r="A975" s="93" t="str">
        <f>IF(C975="","",SUBTOTAL(3,$C$2:$C975))</f>
        <v/>
      </c>
      <c r="B975" s="64" t="str">
        <f>IF(AND(TONGHOP!O975="KTHP",TONGHOP!P975="LT",TONGHOP!I975&lt;&gt;""),TONGHOP!I975,"")</f>
        <v/>
      </c>
      <c r="C975" s="64" t="str">
        <f>IF(AND(TONGHOP!O975="KTHP",TONGHOP!P975="LT",TONGHOP!I975&lt;&gt;""),TONGHOP!R975,"")</f>
        <v/>
      </c>
      <c r="D975" s="93" t="str">
        <f>IF(F975="","",SUBTOTAL(3,$F$2:$F975))</f>
        <v/>
      </c>
      <c r="E975" s="64" t="str">
        <f>IF(AND(TONGHOP!O975="KTHP",TONGHOP!P975="TL",TONGHOP!I975&lt;&gt;""),TONGHOP!I975,"")</f>
        <v/>
      </c>
      <c r="F975" s="64" t="str">
        <f>IF(AND(TONGHOP!O975="KTHP",TONGHOP!P975="TL",TONGHOP!I975&lt;&gt;""),TONGHOP!R975,"")</f>
        <v/>
      </c>
      <c r="G975" s="64" t="str">
        <f>IF(AND(TONGHOP!O975="KTHP",TONGHOP!P975="VĐ",TONGHOP!I975&lt;&gt;""),TONGHOP!I975,"")</f>
        <v/>
      </c>
      <c r="H975" s="64" t="str">
        <f>IF(AND(TONGHOP!O975="KTHP",TONGHOP!P975="VĐ",TONGHOP!I975&lt;&gt;""),TONGHOP!R975,"")</f>
        <v/>
      </c>
      <c r="I975" s="64" t="str">
        <f>IF(AND(TONGHOP!O975="KTHP",TONGHOP!P975="TH",TONGHOP!I975&lt;&gt;""),TONGHOP!I975,"")</f>
        <v/>
      </c>
      <c r="J975" s="64" t="str">
        <f>IF(AND(TONGHOP!O975="KTHP",TONGHOP!P975="TH",TONGHOP!I975&lt;&gt;""),TONGHOP!R975,"")</f>
        <v/>
      </c>
    </row>
    <row r="976" spans="1:10" hidden="1">
      <c r="A976" s="93">
        <f>IF(C976="","",SUBTOTAL(3,$C$2:$C976))</f>
        <v>1</v>
      </c>
      <c r="B976" s="64" t="str">
        <f>IF(AND(TONGHOP!O976="KTHP",TONGHOP!P976="LT",TONGHOP!I976&lt;&gt;""),TONGHOP!I976,"")</f>
        <v>Nguyễn Chí Ngãi</v>
      </c>
      <c r="C976" s="64">
        <f>IF(AND(TONGHOP!O976="KTHP",TONGHOP!P976="LT",TONGHOP!I976&lt;&gt;""),TONGHOP!R976,"")</f>
        <v>48</v>
      </c>
      <c r="D976" s="93" t="str">
        <f>IF(F976="","",SUBTOTAL(3,$F$2:$F976))</f>
        <v/>
      </c>
      <c r="E976" s="64" t="str">
        <f>IF(AND(TONGHOP!O976="KTHP",TONGHOP!P976="TL",TONGHOP!I976&lt;&gt;""),TONGHOP!I976,"")</f>
        <v/>
      </c>
      <c r="F976" s="64" t="str">
        <f>IF(AND(TONGHOP!O976="KTHP",TONGHOP!P976="TL",TONGHOP!I976&lt;&gt;""),TONGHOP!R976,"")</f>
        <v/>
      </c>
      <c r="G976" s="64" t="str">
        <f>IF(AND(TONGHOP!O976="KTHP",TONGHOP!P976="VĐ",TONGHOP!I976&lt;&gt;""),TONGHOP!I976,"")</f>
        <v/>
      </c>
      <c r="H976" s="64" t="str">
        <f>IF(AND(TONGHOP!O976="KTHP",TONGHOP!P976="VĐ",TONGHOP!I976&lt;&gt;""),TONGHOP!R976,"")</f>
        <v/>
      </c>
      <c r="I976" s="64" t="str">
        <f>IF(AND(TONGHOP!O976="KTHP",TONGHOP!P976="TH",TONGHOP!I976&lt;&gt;""),TONGHOP!I976,"")</f>
        <v/>
      </c>
      <c r="J976" s="64" t="str">
        <f>IF(AND(TONGHOP!O976="KTHP",TONGHOP!P976="TH",TONGHOP!I976&lt;&gt;""),TONGHOP!R976,"")</f>
        <v/>
      </c>
    </row>
    <row r="977" spans="1:10" hidden="1">
      <c r="A977" s="93" t="str">
        <f>IF(C977="","",SUBTOTAL(3,$C$2:$C977))</f>
        <v/>
      </c>
      <c r="B977" s="64" t="str">
        <f>IF(AND(TONGHOP!O977="KTHP",TONGHOP!P977="LT",TONGHOP!I977&lt;&gt;""),TONGHOP!I977,"")</f>
        <v/>
      </c>
      <c r="C977" s="64" t="str">
        <f>IF(AND(TONGHOP!O977="KTHP",TONGHOP!P977="LT",TONGHOP!I977&lt;&gt;""),TONGHOP!R977,"")</f>
        <v/>
      </c>
      <c r="D977" s="93" t="str">
        <f>IF(F977="","",SUBTOTAL(3,$F$2:$F977))</f>
        <v/>
      </c>
      <c r="E977" s="64" t="str">
        <f>IF(AND(TONGHOP!O977="KTHP",TONGHOP!P977="TL",TONGHOP!I977&lt;&gt;""),TONGHOP!I977,"")</f>
        <v/>
      </c>
      <c r="F977" s="64" t="str">
        <f>IF(AND(TONGHOP!O977="KTHP",TONGHOP!P977="TL",TONGHOP!I977&lt;&gt;""),TONGHOP!R977,"")</f>
        <v/>
      </c>
      <c r="G977" s="64" t="str">
        <f>IF(AND(TONGHOP!O977="KTHP",TONGHOP!P977="VĐ",TONGHOP!I977&lt;&gt;""),TONGHOP!I977,"")</f>
        <v/>
      </c>
      <c r="H977" s="64" t="str">
        <f>IF(AND(TONGHOP!O977="KTHP",TONGHOP!P977="VĐ",TONGHOP!I977&lt;&gt;""),TONGHOP!R977,"")</f>
        <v/>
      </c>
      <c r="I977" s="64" t="str">
        <f>IF(AND(TONGHOP!O977="KTHP",TONGHOP!P977="TH",TONGHOP!I977&lt;&gt;""),TONGHOP!I977,"")</f>
        <v/>
      </c>
      <c r="J977" s="64" t="str">
        <f>IF(AND(TONGHOP!O977="KTHP",TONGHOP!P977="TH",TONGHOP!I977&lt;&gt;""),TONGHOP!R977,"")</f>
        <v/>
      </c>
    </row>
    <row r="978" spans="1:10" hidden="1">
      <c r="A978" s="93">
        <f>IF(C978="","",SUBTOTAL(3,$C$2:$C978))</f>
        <v>1</v>
      </c>
      <c r="B978" s="64" t="str">
        <f>IF(AND(TONGHOP!O978="KTHP",TONGHOP!P978="LT",TONGHOP!I978&lt;&gt;""),TONGHOP!I978,"")</f>
        <v>Vũ Quang Khải</v>
      </c>
      <c r="C978" s="64">
        <f>IF(AND(TONGHOP!O978="KTHP",TONGHOP!P978="LT",TONGHOP!I978&lt;&gt;""),TONGHOP!R978,"")</f>
        <v>44</v>
      </c>
      <c r="D978" s="93" t="str">
        <f>IF(F978="","",SUBTOTAL(3,$F$2:$F978))</f>
        <v/>
      </c>
      <c r="E978" s="64" t="str">
        <f>IF(AND(TONGHOP!O978="KTHP",TONGHOP!P978="TL",TONGHOP!I978&lt;&gt;""),TONGHOP!I978,"")</f>
        <v/>
      </c>
      <c r="F978" s="64" t="str">
        <f>IF(AND(TONGHOP!O978="KTHP",TONGHOP!P978="TL",TONGHOP!I978&lt;&gt;""),TONGHOP!R978,"")</f>
        <v/>
      </c>
      <c r="G978" s="64" t="str">
        <f>IF(AND(TONGHOP!O978="KTHP",TONGHOP!P978="VĐ",TONGHOP!I978&lt;&gt;""),TONGHOP!I978,"")</f>
        <v/>
      </c>
      <c r="H978" s="64" t="str">
        <f>IF(AND(TONGHOP!O978="KTHP",TONGHOP!P978="VĐ",TONGHOP!I978&lt;&gt;""),TONGHOP!R978,"")</f>
        <v/>
      </c>
      <c r="I978" s="64" t="str">
        <f>IF(AND(TONGHOP!O978="KTHP",TONGHOP!P978="TH",TONGHOP!I978&lt;&gt;""),TONGHOP!I978,"")</f>
        <v/>
      </c>
      <c r="J978" s="64" t="str">
        <f>IF(AND(TONGHOP!O978="KTHP",TONGHOP!P978="TH",TONGHOP!I978&lt;&gt;""),TONGHOP!R978,"")</f>
        <v/>
      </c>
    </row>
    <row r="979" spans="1:10" hidden="1">
      <c r="A979" s="93" t="str">
        <f>IF(C979="","",SUBTOTAL(3,$C$2:$C979))</f>
        <v/>
      </c>
      <c r="B979" s="64" t="str">
        <f>IF(AND(TONGHOP!O979="KTHP",TONGHOP!P979="LT",TONGHOP!I979&lt;&gt;""),TONGHOP!I979,"")</f>
        <v/>
      </c>
      <c r="C979" s="64" t="str">
        <f>IF(AND(TONGHOP!O979="KTHP",TONGHOP!P979="LT",TONGHOP!I979&lt;&gt;""),TONGHOP!R979,"")</f>
        <v/>
      </c>
      <c r="D979" s="93" t="str">
        <f>IF(F979="","",SUBTOTAL(3,$F$2:$F979))</f>
        <v/>
      </c>
      <c r="E979" s="64" t="str">
        <f>IF(AND(TONGHOP!O979="KTHP",TONGHOP!P979="TL",TONGHOP!I979&lt;&gt;""),TONGHOP!I979,"")</f>
        <v/>
      </c>
      <c r="F979" s="64" t="str">
        <f>IF(AND(TONGHOP!O979="KTHP",TONGHOP!P979="TL",TONGHOP!I979&lt;&gt;""),TONGHOP!R979,"")</f>
        <v/>
      </c>
      <c r="G979" s="64" t="str">
        <f>IF(AND(TONGHOP!O979="KTHP",TONGHOP!P979="VĐ",TONGHOP!I979&lt;&gt;""),TONGHOP!I979,"")</f>
        <v/>
      </c>
      <c r="H979" s="64" t="str">
        <f>IF(AND(TONGHOP!O979="KTHP",TONGHOP!P979="VĐ",TONGHOP!I979&lt;&gt;""),TONGHOP!R979,"")</f>
        <v/>
      </c>
      <c r="I979" s="64" t="str">
        <f>IF(AND(TONGHOP!O979="KTHP",TONGHOP!P979="TH",TONGHOP!I979&lt;&gt;""),TONGHOP!I979,"")</f>
        <v/>
      </c>
      <c r="J979" s="64" t="str">
        <f>IF(AND(TONGHOP!O979="KTHP",TONGHOP!P979="TH",TONGHOP!I979&lt;&gt;""),TONGHOP!R979,"")</f>
        <v/>
      </c>
    </row>
    <row r="980" spans="1:10" hidden="1">
      <c r="A980" s="93">
        <f>IF(C980="","",SUBTOTAL(3,$C$2:$C980))</f>
        <v>1</v>
      </c>
      <c r="B980" s="64" t="str">
        <f>IF(AND(TONGHOP!O980="KTHP",TONGHOP!P980="LT",TONGHOP!I980&lt;&gt;""),TONGHOP!I980,"")</f>
        <v>Vũ Quang Khải</v>
      </c>
      <c r="C980" s="64">
        <f>IF(AND(TONGHOP!O980="KTHP",TONGHOP!P980="LT",TONGHOP!I980&lt;&gt;""),TONGHOP!R980,"")</f>
        <v>47</v>
      </c>
      <c r="D980" s="93" t="str">
        <f>IF(F980="","",SUBTOTAL(3,$F$2:$F980))</f>
        <v/>
      </c>
      <c r="E980" s="64" t="str">
        <f>IF(AND(TONGHOP!O980="KTHP",TONGHOP!P980="TL",TONGHOP!I980&lt;&gt;""),TONGHOP!I980,"")</f>
        <v/>
      </c>
      <c r="F980" s="64" t="str">
        <f>IF(AND(TONGHOP!O980="KTHP",TONGHOP!P980="TL",TONGHOP!I980&lt;&gt;""),TONGHOP!R980,"")</f>
        <v/>
      </c>
      <c r="G980" s="64" t="str">
        <f>IF(AND(TONGHOP!O980="KTHP",TONGHOP!P980="VĐ",TONGHOP!I980&lt;&gt;""),TONGHOP!I980,"")</f>
        <v/>
      </c>
      <c r="H980" s="64" t="str">
        <f>IF(AND(TONGHOP!O980="KTHP",TONGHOP!P980="VĐ",TONGHOP!I980&lt;&gt;""),TONGHOP!R980,"")</f>
        <v/>
      </c>
      <c r="I980" s="64" t="str">
        <f>IF(AND(TONGHOP!O980="KTHP",TONGHOP!P980="TH",TONGHOP!I980&lt;&gt;""),TONGHOP!I980,"")</f>
        <v/>
      </c>
      <c r="J980" s="64" t="str">
        <f>IF(AND(TONGHOP!O980="KTHP",TONGHOP!P980="TH",TONGHOP!I980&lt;&gt;""),TONGHOP!R980,"")</f>
        <v/>
      </c>
    </row>
    <row r="981" spans="1:10" hidden="1">
      <c r="A981" s="93" t="str">
        <f>IF(C981="","",SUBTOTAL(3,$C$2:$C981))</f>
        <v/>
      </c>
      <c r="B981" s="64" t="str">
        <f>IF(AND(TONGHOP!O981="KTHP",TONGHOP!P981="LT",TONGHOP!I981&lt;&gt;""),TONGHOP!I981,"")</f>
        <v/>
      </c>
      <c r="C981" s="64" t="str">
        <f>IF(AND(TONGHOP!O981="KTHP",TONGHOP!P981="LT",TONGHOP!I981&lt;&gt;""),TONGHOP!R981,"")</f>
        <v/>
      </c>
      <c r="D981" s="93" t="str">
        <f>IF(F981="","",SUBTOTAL(3,$F$2:$F981))</f>
        <v/>
      </c>
      <c r="E981" s="64" t="str">
        <f>IF(AND(TONGHOP!O981="KTHP",TONGHOP!P981="TL",TONGHOP!I981&lt;&gt;""),TONGHOP!I981,"")</f>
        <v/>
      </c>
      <c r="F981" s="64" t="str">
        <f>IF(AND(TONGHOP!O981="KTHP",TONGHOP!P981="TL",TONGHOP!I981&lt;&gt;""),TONGHOP!R981,"")</f>
        <v/>
      </c>
      <c r="G981" s="64" t="str">
        <f>IF(AND(TONGHOP!O981="KTHP",TONGHOP!P981="VĐ",TONGHOP!I981&lt;&gt;""),TONGHOP!I981,"")</f>
        <v/>
      </c>
      <c r="H981" s="64" t="str">
        <f>IF(AND(TONGHOP!O981="KTHP",TONGHOP!P981="VĐ",TONGHOP!I981&lt;&gt;""),TONGHOP!R981,"")</f>
        <v/>
      </c>
      <c r="I981" s="64" t="str">
        <f>IF(AND(TONGHOP!O981="KTHP",TONGHOP!P981="TH",TONGHOP!I981&lt;&gt;""),TONGHOP!I981,"")</f>
        <v/>
      </c>
      <c r="J981" s="64" t="str">
        <f>IF(AND(TONGHOP!O981="KTHP",TONGHOP!P981="TH",TONGHOP!I981&lt;&gt;""),TONGHOP!R981,"")</f>
        <v/>
      </c>
    </row>
    <row r="982" spans="1:10" hidden="1">
      <c r="A982" s="93">
        <f>IF(C982="","",SUBTOTAL(3,$C$2:$C982))</f>
        <v>1</v>
      </c>
      <c r="B982" s="64" t="str">
        <f>IF(AND(TONGHOP!O982="KTHP",TONGHOP!P982="LT",TONGHOP!I982&lt;&gt;""),TONGHOP!I982,"")</f>
        <v>Nguyễn Văn Bộ (TG)</v>
      </c>
      <c r="C982" s="64">
        <f>IF(AND(TONGHOP!O982="KTHP",TONGHOP!P982="LT",TONGHOP!I982&lt;&gt;""),TONGHOP!R982,"")</f>
        <v>58</v>
      </c>
      <c r="D982" s="93" t="str">
        <f>IF(F982="","",SUBTOTAL(3,$F$2:$F982))</f>
        <v/>
      </c>
      <c r="E982" s="64" t="str">
        <f>IF(AND(TONGHOP!O982="KTHP",TONGHOP!P982="TL",TONGHOP!I982&lt;&gt;""),TONGHOP!I982,"")</f>
        <v/>
      </c>
      <c r="F982" s="64" t="str">
        <f>IF(AND(TONGHOP!O982="KTHP",TONGHOP!P982="TL",TONGHOP!I982&lt;&gt;""),TONGHOP!R982,"")</f>
        <v/>
      </c>
      <c r="G982" s="64" t="str">
        <f>IF(AND(TONGHOP!O982="KTHP",TONGHOP!P982="VĐ",TONGHOP!I982&lt;&gt;""),TONGHOP!I982,"")</f>
        <v/>
      </c>
      <c r="H982" s="64" t="str">
        <f>IF(AND(TONGHOP!O982="KTHP",TONGHOP!P982="VĐ",TONGHOP!I982&lt;&gt;""),TONGHOP!R982,"")</f>
        <v/>
      </c>
      <c r="I982" s="64" t="str">
        <f>IF(AND(TONGHOP!O982="KTHP",TONGHOP!P982="TH",TONGHOP!I982&lt;&gt;""),TONGHOP!I982,"")</f>
        <v/>
      </c>
      <c r="J982" s="64" t="str">
        <f>IF(AND(TONGHOP!O982="KTHP",TONGHOP!P982="TH",TONGHOP!I982&lt;&gt;""),TONGHOP!R982,"")</f>
        <v/>
      </c>
    </row>
    <row r="983" spans="1:10" hidden="1">
      <c r="A983" s="93" t="str">
        <f>IF(C983="","",SUBTOTAL(3,$C$2:$C983))</f>
        <v/>
      </c>
      <c r="B983" s="64" t="str">
        <f>IF(AND(TONGHOP!O983="KTHP",TONGHOP!P983="LT",TONGHOP!I983&lt;&gt;""),TONGHOP!I983,"")</f>
        <v/>
      </c>
      <c r="C983" s="64" t="str">
        <f>IF(AND(TONGHOP!O983="KTHP",TONGHOP!P983="LT",TONGHOP!I983&lt;&gt;""),TONGHOP!R983,"")</f>
        <v/>
      </c>
      <c r="D983" s="93" t="str">
        <f>IF(F983="","",SUBTOTAL(3,$F$2:$F983))</f>
        <v/>
      </c>
      <c r="E983" s="64" t="str">
        <f>IF(AND(TONGHOP!O983="KTHP",TONGHOP!P983="TL",TONGHOP!I983&lt;&gt;""),TONGHOP!I983,"")</f>
        <v/>
      </c>
      <c r="F983" s="64" t="str">
        <f>IF(AND(TONGHOP!O983="KTHP",TONGHOP!P983="TL",TONGHOP!I983&lt;&gt;""),TONGHOP!R983,"")</f>
        <v/>
      </c>
      <c r="G983" s="64" t="str">
        <f>IF(AND(TONGHOP!O983="KTHP",TONGHOP!P983="VĐ",TONGHOP!I983&lt;&gt;""),TONGHOP!I983,"")</f>
        <v/>
      </c>
      <c r="H983" s="64" t="str">
        <f>IF(AND(TONGHOP!O983="KTHP",TONGHOP!P983="VĐ",TONGHOP!I983&lt;&gt;""),TONGHOP!R983,"")</f>
        <v/>
      </c>
      <c r="I983" s="64" t="str">
        <f>IF(AND(TONGHOP!O983="KTHP",TONGHOP!P983="TH",TONGHOP!I983&lt;&gt;""),TONGHOP!I983,"")</f>
        <v/>
      </c>
      <c r="J983" s="64" t="str">
        <f>IF(AND(TONGHOP!O983="KTHP",TONGHOP!P983="TH",TONGHOP!I983&lt;&gt;""),TONGHOP!R983,"")</f>
        <v/>
      </c>
    </row>
    <row r="984" spans="1:10" hidden="1">
      <c r="A984" s="93">
        <f>IF(C984="","",SUBTOTAL(3,$C$2:$C984))</f>
        <v>1</v>
      </c>
      <c r="B984" s="64" t="str">
        <f>IF(AND(TONGHOP!O984="KTHP",TONGHOP!P984="LT",TONGHOP!I984&lt;&gt;""),TONGHOP!I984,"")</f>
        <v>Nguyễn Văn Bộ (TG)</v>
      </c>
      <c r="C984" s="64">
        <f>IF(AND(TONGHOP!O984="KTHP",TONGHOP!P984="LT",TONGHOP!I984&lt;&gt;""),TONGHOP!R984,"")</f>
        <v>50</v>
      </c>
      <c r="D984" s="93" t="str">
        <f>IF(F984="","",SUBTOTAL(3,$F$2:$F984))</f>
        <v/>
      </c>
      <c r="E984" s="64" t="str">
        <f>IF(AND(TONGHOP!O984="KTHP",TONGHOP!P984="TL",TONGHOP!I984&lt;&gt;""),TONGHOP!I984,"")</f>
        <v/>
      </c>
      <c r="F984" s="64" t="str">
        <f>IF(AND(TONGHOP!O984="KTHP",TONGHOP!P984="TL",TONGHOP!I984&lt;&gt;""),TONGHOP!R984,"")</f>
        <v/>
      </c>
      <c r="G984" s="64" t="str">
        <f>IF(AND(TONGHOP!O984="KTHP",TONGHOP!P984="VĐ",TONGHOP!I984&lt;&gt;""),TONGHOP!I984,"")</f>
        <v/>
      </c>
      <c r="H984" s="64" t="str">
        <f>IF(AND(TONGHOP!O984="KTHP",TONGHOP!P984="VĐ",TONGHOP!I984&lt;&gt;""),TONGHOP!R984,"")</f>
        <v/>
      </c>
      <c r="I984" s="64" t="str">
        <f>IF(AND(TONGHOP!O984="KTHP",TONGHOP!P984="TH",TONGHOP!I984&lt;&gt;""),TONGHOP!I984,"")</f>
        <v/>
      </c>
      <c r="J984" s="64" t="str">
        <f>IF(AND(TONGHOP!O984="KTHP",TONGHOP!P984="TH",TONGHOP!I984&lt;&gt;""),TONGHOP!R984,"")</f>
        <v/>
      </c>
    </row>
    <row r="985" spans="1:10" hidden="1">
      <c r="A985" s="93" t="str">
        <f>IF(C985="","",SUBTOTAL(3,$C$2:$C985))</f>
        <v/>
      </c>
      <c r="B985" s="64" t="str">
        <f>IF(AND(TONGHOP!O985="KTHP",TONGHOP!P985="LT",TONGHOP!I985&lt;&gt;""),TONGHOP!I985,"")</f>
        <v/>
      </c>
      <c r="C985" s="64" t="str">
        <f>IF(AND(TONGHOP!O985="KTHP",TONGHOP!P985="LT",TONGHOP!I985&lt;&gt;""),TONGHOP!R985,"")</f>
        <v/>
      </c>
      <c r="D985" s="93" t="str">
        <f>IF(F985="","",SUBTOTAL(3,$F$2:$F985))</f>
        <v/>
      </c>
      <c r="E985" s="64" t="str">
        <f>IF(AND(TONGHOP!O985="KTHP",TONGHOP!P985="TL",TONGHOP!I985&lt;&gt;""),TONGHOP!I985,"")</f>
        <v/>
      </c>
      <c r="F985" s="64" t="str">
        <f>IF(AND(TONGHOP!O985="KTHP",TONGHOP!P985="TL",TONGHOP!I985&lt;&gt;""),TONGHOP!R985,"")</f>
        <v/>
      </c>
      <c r="G985" s="64" t="str">
        <f>IF(AND(TONGHOP!O985="KTHP",TONGHOP!P985="VĐ",TONGHOP!I985&lt;&gt;""),TONGHOP!I985,"")</f>
        <v/>
      </c>
      <c r="H985" s="64" t="str">
        <f>IF(AND(TONGHOP!O985="KTHP",TONGHOP!P985="VĐ",TONGHOP!I985&lt;&gt;""),TONGHOP!R985,"")</f>
        <v/>
      </c>
      <c r="I985" s="64" t="str">
        <f>IF(AND(TONGHOP!O985="KTHP",TONGHOP!P985="TH",TONGHOP!I985&lt;&gt;""),TONGHOP!I985,"")</f>
        <v/>
      </c>
      <c r="J985" s="64" t="str">
        <f>IF(AND(TONGHOP!O985="KTHP",TONGHOP!P985="TH",TONGHOP!I985&lt;&gt;""),TONGHOP!R985,"")</f>
        <v/>
      </c>
    </row>
    <row r="986" spans="1:10" hidden="1">
      <c r="A986" s="93">
        <f>IF(C986="","",SUBTOTAL(3,$C$2:$C986))</f>
        <v>1</v>
      </c>
      <c r="B986" s="64" t="str">
        <f>IF(AND(TONGHOP!O986="KTHP",TONGHOP!P986="LT",TONGHOP!I986&lt;&gt;""),TONGHOP!I986,"")</f>
        <v>Vũ Quang Khải</v>
      </c>
      <c r="C986" s="64">
        <f>IF(AND(TONGHOP!O986="KTHP",TONGHOP!P986="LT",TONGHOP!I986&lt;&gt;""),TONGHOP!R986,"")</f>
        <v>48</v>
      </c>
      <c r="D986" s="93" t="str">
        <f>IF(F986="","",SUBTOTAL(3,$F$2:$F986))</f>
        <v/>
      </c>
      <c r="E986" s="64" t="str">
        <f>IF(AND(TONGHOP!O986="KTHP",TONGHOP!P986="TL",TONGHOP!I986&lt;&gt;""),TONGHOP!I986,"")</f>
        <v/>
      </c>
      <c r="F986" s="64" t="str">
        <f>IF(AND(TONGHOP!O986="KTHP",TONGHOP!P986="TL",TONGHOP!I986&lt;&gt;""),TONGHOP!R986,"")</f>
        <v/>
      </c>
      <c r="G986" s="64" t="str">
        <f>IF(AND(TONGHOP!O986="KTHP",TONGHOP!P986="VĐ",TONGHOP!I986&lt;&gt;""),TONGHOP!I986,"")</f>
        <v/>
      </c>
      <c r="H986" s="64" t="str">
        <f>IF(AND(TONGHOP!O986="KTHP",TONGHOP!P986="VĐ",TONGHOP!I986&lt;&gt;""),TONGHOP!R986,"")</f>
        <v/>
      </c>
      <c r="I986" s="64" t="str">
        <f>IF(AND(TONGHOP!O986="KTHP",TONGHOP!P986="TH",TONGHOP!I986&lt;&gt;""),TONGHOP!I986,"")</f>
        <v/>
      </c>
      <c r="J986" s="64" t="str">
        <f>IF(AND(TONGHOP!O986="KTHP",TONGHOP!P986="TH",TONGHOP!I986&lt;&gt;""),TONGHOP!R986,"")</f>
        <v/>
      </c>
    </row>
    <row r="987" spans="1:10" hidden="1">
      <c r="A987" s="93" t="str">
        <f>IF(C987="","",SUBTOTAL(3,$C$2:$C987))</f>
        <v/>
      </c>
      <c r="B987" s="64" t="str">
        <f>IF(AND(TONGHOP!O987="KTHP",TONGHOP!P987="LT",TONGHOP!I987&lt;&gt;""),TONGHOP!I987,"")</f>
        <v/>
      </c>
      <c r="C987" s="64" t="str">
        <f>IF(AND(TONGHOP!O987="KTHP",TONGHOP!P987="LT",TONGHOP!I987&lt;&gt;""),TONGHOP!R987,"")</f>
        <v/>
      </c>
      <c r="D987" s="93" t="str">
        <f>IF(F987="","",SUBTOTAL(3,$F$2:$F987))</f>
        <v/>
      </c>
      <c r="E987" s="64" t="str">
        <f>IF(AND(TONGHOP!O987="KTHP",TONGHOP!P987="TL",TONGHOP!I987&lt;&gt;""),TONGHOP!I987,"")</f>
        <v/>
      </c>
      <c r="F987" s="64" t="str">
        <f>IF(AND(TONGHOP!O987="KTHP",TONGHOP!P987="TL",TONGHOP!I987&lt;&gt;""),TONGHOP!R987,"")</f>
        <v/>
      </c>
      <c r="G987" s="64" t="str">
        <f>IF(AND(TONGHOP!O987="KTHP",TONGHOP!P987="VĐ",TONGHOP!I987&lt;&gt;""),TONGHOP!I987,"")</f>
        <v/>
      </c>
      <c r="H987" s="64" t="str">
        <f>IF(AND(TONGHOP!O987="KTHP",TONGHOP!P987="VĐ",TONGHOP!I987&lt;&gt;""),TONGHOP!R987,"")</f>
        <v/>
      </c>
      <c r="I987" s="64" t="str">
        <f>IF(AND(TONGHOP!O987="KTHP",TONGHOP!P987="TH",TONGHOP!I987&lt;&gt;""),TONGHOP!I987,"")</f>
        <v/>
      </c>
      <c r="J987" s="64" t="str">
        <f>IF(AND(TONGHOP!O987="KTHP",TONGHOP!P987="TH",TONGHOP!I987&lt;&gt;""),TONGHOP!R987,"")</f>
        <v/>
      </c>
    </row>
    <row r="988" spans="1:10" hidden="1">
      <c r="A988" s="93">
        <f>IF(C988="","",SUBTOTAL(3,$C$2:$C988))</f>
        <v>1</v>
      </c>
      <c r="B988" s="64" t="str">
        <f>IF(AND(TONGHOP!O988="KTHP",TONGHOP!P988="LT",TONGHOP!I988&lt;&gt;""),TONGHOP!I988,"")</f>
        <v>Vũ Quang Khải</v>
      </c>
      <c r="C988" s="64">
        <f>IF(AND(TONGHOP!O988="KTHP",TONGHOP!P988="LT",TONGHOP!I988&lt;&gt;""),TONGHOP!R988,"")</f>
        <v>48</v>
      </c>
      <c r="D988" s="93" t="str">
        <f>IF(F988="","",SUBTOTAL(3,$F$2:$F988))</f>
        <v/>
      </c>
      <c r="E988" s="64" t="str">
        <f>IF(AND(TONGHOP!O988="KTHP",TONGHOP!P988="TL",TONGHOP!I988&lt;&gt;""),TONGHOP!I988,"")</f>
        <v/>
      </c>
      <c r="F988" s="64" t="str">
        <f>IF(AND(TONGHOP!O988="KTHP",TONGHOP!P988="TL",TONGHOP!I988&lt;&gt;""),TONGHOP!R988,"")</f>
        <v/>
      </c>
      <c r="G988" s="64" t="str">
        <f>IF(AND(TONGHOP!O988="KTHP",TONGHOP!P988="VĐ",TONGHOP!I988&lt;&gt;""),TONGHOP!I988,"")</f>
        <v/>
      </c>
      <c r="H988" s="64" t="str">
        <f>IF(AND(TONGHOP!O988="KTHP",TONGHOP!P988="VĐ",TONGHOP!I988&lt;&gt;""),TONGHOP!R988,"")</f>
        <v/>
      </c>
      <c r="I988" s="64" t="str">
        <f>IF(AND(TONGHOP!O988="KTHP",TONGHOP!P988="TH",TONGHOP!I988&lt;&gt;""),TONGHOP!I988,"")</f>
        <v/>
      </c>
      <c r="J988" s="64" t="str">
        <f>IF(AND(TONGHOP!O988="KTHP",TONGHOP!P988="TH",TONGHOP!I988&lt;&gt;""),TONGHOP!R988,"")</f>
        <v/>
      </c>
    </row>
    <row r="989" spans="1:10" hidden="1">
      <c r="A989" s="93" t="str">
        <f>IF(C989="","",SUBTOTAL(3,$C$2:$C989))</f>
        <v/>
      </c>
      <c r="B989" s="64" t="str">
        <f>IF(AND(TONGHOP!O989="KTHP",TONGHOP!P989="LT",TONGHOP!I989&lt;&gt;""),TONGHOP!I989,"")</f>
        <v/>
      </c>
      <c r="C989" s="64" t="str">
        <f>IF(AND(TONGHOP!O989="KTHP",TONGHOP!P989="LT",TONGHOP!I989&lt;&gt;""),TONGHOP!R989,"")</f>
        <v/>
      </c>
      <c r="D989" s="93" t="str">
        <f>IF(F989="","",SUBTOTAL(3,$F$2:$F989))</f>
        <v/>
      </c>
      <c r="E989" s="64" t="str">
        <f>IF(AND(TONGHOP!O989="KTHP",TONGHOP!P989="TL",TONGHOP!I989&lt;&gt;""),TONGHOP!I989,"")</f>
        <v/>
      </c>
      <c r="F989" s="64" t="str">
        <f>IF(AND(TONGHOP!O989="KTHP",TONGHOP!P989="TL",TONGHOP!I989&lt;&gt;""),TONGHOP!R989,"")</f>
        <v/>
      </c>
      <c r="G989" s="64" t="str">
        <f>IF(AND(TONGHOP!O989="KTHP",TONGHOP!P989="VĐ",TONGHOP!I989&lt;&gt;""),TONGHOP!I989,"")</f>
        <v/>
      </c>
      <c r="H989" s="64" t="str">
        <f>IF(AND(TONGHOP!O989="KTHP",TONGHOP!P989="VĐ",TONGHOP!I989&lt;&gt;""),TONGHOP!R989,"")</f>
        <v/>
      </c>
      <c r="I989" s="64" t="str">
        <f>IF(AND(TONGHOP!O989="KTHP",TONGHOP!P989="TH",TONGHOP!I989&lt;&gt;""),TONGHOP!I989,"")</f>
        <v/>
      </c>
      <c r="J989" s="64" t="str">
        <f>IF(AND(TONGHOP!O989="KTHP",TONGHOP!P989="TH",TONGHOP!I989&lt;&gt;""),TONGHOP!R989,"")</f>
        <v/>
      </c>
    </row>
    <row r="990" spans="1:10" hidden="1">
      <c r="A990" s="93">
        <f>IF(C990="","",SUBTOTAL(3,$C$2:$C990))</f>
        <v>1</v>
      </c>
      <c r="B990" s="64" t="str">
        <f>IF(AND(TONGHOP!O990="KTHP",TONGHOP!P990="LT",TONGHOP!I990&lt;&gt;""),TONGHOP!I990,"")</f>
        <v>Nguyễn Chí Ngãi</v>
      </c>
      <c r="C990" s="64">
        <f>IF(AND(TONGHOP!O990="KTHP",TONGHOP!P990="LT",TONGHOP!I990&lt;&gt;""),TONGHOP!R990,"")</f>
        <v>40</v>
      </c>
      <c r="D990" s="93" t="str">
        <f>IF(F990="","",SUBTOTAL(3,$F$2:$F990))</f>
        <v/>
      </c>
      <c r="E990" s="64" t="str">
        <f>IF(AND(TONGHOP!O990="KTHP",TONGHOP!P990="TL",TONGHOP!I990&lt;&gt;""),TONGHOP!I990,"")</f>
        <v/>
      </c>
      <c r="F990" s="64" t="str">
        <f>IF(AND(TONGHOP!O990="KTHP",TONGHOP!P990="TL",TONGHOP!I990&lt;&gt;""),TONGHOP!R990,"")</f>
        <v/>
      </c>
      <c r="G990" s="64" t="str">
        <f>IF(AND(TONGHOP!O990="KTHP",TONGHOP!P990="VĐ",TONGHOP!I990&lt;&gt;""),TONGHOP!I990,"")</f>
        <v/>
      </c>
      <c r="H990" s="64" t="str">
        <f>IF(AND(TONGHOP!O990="KTHP",TONGHOP!P990="VĐ",TONGHOP!I990&lt;&gt;""),TONGHOP!R990,"")</f>
        <v/>
      </c>
      <c r="I990" s="64" t="str">
        <f>IF(AND(TONGHOP!O990="KTHP",TONGHOP!P990="TH",TONGHOP!I990&lt;&gt;""),TONGHOP!I990,"")</f>
        <v/>
      </c>
      <c r="J990" s="64" t="str">
        <f>IF(AND(TONGHOP!O990="KTHP",TONGHOP!P990="TH",TONGHOP!I990&lt;&gt;""),TONGHOP!R990,"")</f>
        <v/>
      </c>
    </row>
    <row r="991" spans="1:10" hidden="1">
      <c r="A991" s="93" t="str">
        <f>IF(C991="","",SUBTOTAL(3,$C$2:$C991))</f>
        <v/>
      </c>
      <c r="B991" s="64" t="str">
        <f>IF(AND(TONGHOP!O991="KTHP",TONGHOP!P991="LT",TONGHOP!I991&lt;&gt;""),TONGHOP!I991,"")</f>
        <v/>
      </c>
      <c r="C991" s="64" t="str">
        <f>IF(AND(TONGHOP!O991="KTHP",TONGHOP!P991="LT",TONGHOP!I991&lt;&gt;""),TONGHOP!R991,"")</f>
        <v/>
      </c>
      <c r="D991" s="93" t="str">
        <f>IF(F991="","",SUBTOTAL(3,$F$2:$F991))</f>
        <v/>
      </c>
      <c r="E991" s="64" t="str">
        <f>IF(AND(TONGHOP!O991="KTHP",TONGHOP!P991="TL",TONGHOP!I991&lt;&gt;""),TONGHOP!I991,"")</f>
        <v/>
      </c>
      <c r="F991" s="64" t="str">
        <f>IF(AND(TONGHOP!O991="KTHP",TONGHOP!P991="TL",TONGHOP!I991&lt;&gt;""),TONGHOP!R991,"")</f>
        <v/>
      </c>
      <c r="G991" s="64" t="str">
        <f>IF(AND(TONGHOP!O991="KTHP",TONGHOP!P991="VĐ",TONGHOP!I991&lt;&gt;""),TONGHOP!I991,"")</f>
        <v/>
      </c>
      <c r="H991" s="64" t="str">
        <f>IF(AND(TONGHOP!O991="KTHP",TONGHOP!P991="VĐ",TONGHOP!I991&lt;&gt;""),TONGHOP!R991,"")</f>
        <v/>
      </c>
      <c r="I991" s="64" t="str">
        <f>IF(AND(TONGHOP!O991="KTHP",TONGHOP!P991="TH",TONGHOP!I991&lt;&gt;""),TONGHOP!I991,"")</f>
        <v/>
      </c>
      <c r="J991" s="64" t="str">
        <f>IF(AND(TONGHOP!O991="KTHP",TONGHOP!P991="TH",TONGHOP!I991&lt;&gt;""),TONGHOP!R991,"")</f>
        <v/>
      </c>
    </row>
    <row r="992" spans="1:10">
      <c r="A992" s="93">
        <f>IF(C992="","",SUBTOTAL(3,$C$2:$C992))</f>
        <v>2</v>
      </c>
      <c r="B992" s="64" t="str">
        <f>IF(AND(TONGHOP!O992="KTHP",TONGHOP!P992="LT",TONGHOP!I992&lt;&gt;""),TONGHOP!I992,"")</f>
        <v>Nguyễn Thanh Vũ</v>
      </c>
      <c r="C992" s="64">
        <f>IF(AND(TONGHOP!O992="KTHP",TONGHOP!P992="LT",TONGHOP!I992&lt;&gt;""),TONGHOP!R992,"")</f>
        <v>41</v>
      </c>
      <c r="D992" s="93" t="str">
        <f>IF(F992="","",SUBTOTAL(3,$F$2:$F992))</f>
        <v/>
      </c>
      <c r="E992" s="64" t="str">
        <f>IF(AND(TONGHOP!O992="KTHP",TONGHOP!P992="TL",TONGHOP!I992&lt;&gt;""),TONGHOP!I992,"")</f>
        <v/>
      </c>
      <c r="F992" s="64" t="str">
        <f>IF(AND(TONGHOP!O992="KTHP",TONGHOP!P992="TL",TONGHOP!I992&lt;&gt;""),TONGHOP!R992,"")</f>
        <v/>
      </c>
      <c r="G992" s="64" t="str">
        <f>IF(AND(TONGHOP!O992="KTHP",TONGHOP!P992="VĐ",TONGHOP!I992&lt;&gt;""),TONGHOP!I992,"")</f>
        <v/>
      </c>
      <c r="H992" s="64" t="str">
        <f>IF(AND(TONGHOP!O992="KTHP",TONGHOP!P992="VĐ",TONGHOP!I992&lt;&gt;""),TONGHOP!R992,"")</f>
        <v/>
      </c>
      <c r="I992" s="64" t="str">
        <f>IF(AND(TONGHOP!O992="KTHP",TONGHOP!P992="TH",TONGHOP!I992&lt;&gt;""),TONGHOP!I992,"")</f>
        <v/>
      </c>
      <c r="J992" s="64" t="str">
        <f>IF(AND(TONGHOP!O992="KTHP",TONGHOP!P992="TH",TONGHOP!I992&lt;&gt;""),TONGHOP!R992,"")</f>
        <v/>
      </c>
    </row>
    <row r="993" spans="1:10" hidden="1">
      <c r="A993" s="93" t="str">
        <f>IF(C993="","",SUBTOTAL(3,$C$2:$C993))</f>
        <v/>
      </c>
      <c r="B993" s="64" t="str">
        <f>IF(AND(TONGHOP!O993="KTHP",TONGHOP!P993="LT",TONGHOP!I993&lt;&gt;""),TONGHOP!I993,"")</f>
        <v/>
      </c>
      <c r="C993" s="64" t="str">
        <f>IF(AND(TONGHOP!O993="KTHP",TONGHOP!P993="LT",TONGHOP!I993&lt;&gt;""),TONGHOP!R993,"")</f>
        <v/>
      </c>
      <c r="D993" s="93" t="str">
        <f>IF(F993="","",SUBTOTAL(3,$F$2:$F993))</f>
        <v/>
      </c>
      <c r="E993" s="64" t="str">
        <f>IF(AND(TONGHOP!O993="KTHP",TONGHOP!P993="TL",TONGHOP!I993&lt;&gt;""),TONGHOP!I993,"")</f>
        <v/>
      </c>
      <c r="F993" s="64" t="str">
        <f>IF(AND(TONGHOP!O993="KTHP",TONGHOP!P993="TL",TONGHOP!I993&lt;&gt;""),TONGHOP!R993,"")</f>
        <v/>
      </c>
      <c r="G993" s="64" t="str">
        <f>IF(AND(TONGHOP!O993="KTHP",TONGHOP!P993="VĐ",TONGHOP!I993&lt;&gt;""),TONGHOP!I993,"")</f>
        <v/>
      </c>
      <c r="H993" s="64" t="str">
        <f>IF(AND(TONGHOP!O993="KTHP",TONGHOP!P993="VĐ",TONGHOP!I993&lt;&gt;""),TONGHOP!R993,"")</f>
        <v/>
      </c>
      <c r="I993" s="64" t="str">
        <f>IF(AND(TONGHOP!O993="KTHP",TONGHOP!P993="TH",TONGHOP!I993&lt;&gt;""),TONGHOP!I993,"")</f>
        <v/>
      </c>
      <c r="J993" s="64" t="str">
        <f>IF(AND(TONGHOP!O993="KTHP",TONGHOP!P993="TH",TONGHOP!I993&lt;&gt;""),TONGHOP!R993,"")</f>
        <v/>
      </c>
    </row>
    <row r="994" spans="1:10" hidden="1">
      <c r="A994" s="93">
        <f>IF(C994="","",SUBTOTAL(3,$C$2:$C994))</f>
        <v>2</v>
      </c>
      <c r="B994" s="64" t="str">
        <f>IF(AND(TONGHOP!O994="KTHP",TONGHOP!P994="LT",TONGHOP!I994&lt;&gt;""),TONGHOP!I994,"")</f>
        <v>Dương Ngọc Vọng</v>
      </c>
      <c r="C994" s="64">
        <f>IF(AND(TONGHOP!O994="KTHP",TONGHOP!P994="LT",TONGHOP!I994&lt;&gt;""),TONGHOP!R994,"")</f>
        <v>28</v>
      </c>
      <c r="D994" s="93" t="str">
        <f>IF(F994="","",SUBTOTAL(3,$F$2:$F994))</f>
        <v/>
      </c>
      <c r="E994" s="64" t="str">
        <f>IF(AND(TONGHOP!O994="KTHP",TONGHOP!P994="TL",TONGHOP!I994&lt;&gt;""),TONGHOP!I994,"")</f>
        <v/>
      </c>
      <c r="F994" s="64" t="str">
        <f>IF(AND(TONGHOP!O994="KTHP",TONGHOP!P994="TL",TONGHOP!I994&lt;&gt;""),TONGHOP!R994,"")</f>
        <v/>
      </c>
      <c r="G994" s="64" t="str">
        <f>IF(AND(TONGHOP!O994="KTHP",TONGHOP!P994="VĐ",TONGHOP!I994&lt;&gt;""),TONGHOP!I994,"")</f>
        <v/>
      </c>
      <c r="H994" s="64" t="str">
        <f>IF(AND(TONGHOP!O994="KTHP",TONGHOP!P994="VĐ",TONGHOP!I994&lt;&gt;""),TONGHOP!R994,"")</f>
        <v/>
      </c>
      <c r="I994" s="64" t="str">
        <f>IF(AND(TONGHOP!O994="KTHP",TONGHOP!P994="TH",TONGHOP!I994&lt;&gt;""),TONGHOP!I994,"")</f>
        <v/>
      </c>
      <c r="J994" s="64" t="str">
        <f>IF(AND(TONGHOP!O994="KTHP",TONGHOP!P994="TH",TONGHOP!I994&lt;&gt;""),TONGHOP!R994,"")</f>
        <v/>
      </c>
    </row>
    <row r="995" spans="1:10" hidden="1">
      <c r="A995" s="93" t="str">
        <f>IF(C995="","",SUBTOTAL(3,$C$2:$C995))</f>
        <v/>
      </c>
      <c r="B995" s="64" t="str">
        <f>IF(AND(TONGHOP!O995="KTHP",TONGHOP!P995="LT",TONGHOP!I995&lt;&gt;""),TONGHOP!I995,"")</f>
        <v/>
      </c>
      <c r="C995" s="64" t="str">
        <f>IF(AND(TONGHOP!O995="KTHP",TONGHOP!P995="LT",TONGHOP!I995&lt;&gt;""),TONGHOP!R995,"")</f>
        <v/>
      </c>
      <c r="D995" s="93" t="str">
        <f>IF(F995="","",SUBTOTAL(3,$F$2:$F995))</f>
        <v/>
      </c>
      <c r="E995" s="64" t="str">
        <f>IF(AND(TONGHOP!O995="KTHP",TONGHOP!P995="TL",TONGHOP!I995&lt;&gt;""),TONGHOP!I995,"")</f>
        <v/>
      </c>
      <c r="F995" s="64" t="str">
        <f>IF(AND(TONGHOP!O995="KTHP",TONGHOP!P995="TL",TONGHOP!I995&lt;&gt;""),TONGHOP!R995,"")</f>
        <v/>
      </c>
      <c r="G995" s="64" t="str">
        <f>IF(AND(TONGHOP!O995="KTHP",TONGHOP!P995="VĐ",TONGHOP!I995&lt;&gt;""),TONGHOP!I995,"")</f>
        <v/>
      </c>
      <c r="H995" s="64" t="str">
        <f>IF(AND(TONGHOP!O995="KTHP",TONGHOP!P995="VĐ",TONGHOP!I995&lt;&gt;""),TONGHOP!R995,"")</f>
        <v/>
      </c>
      <c r="I995" s="64" t="str">
        <f>IF(AND(TONGHOP!O995="KTHP",TONGHOP!P995="TH",TONGHOP!I995&lt;&gt;""),TONGHOP!I995,"")</f>
        <v/>
      </c>
      <c r="J995" s="64" t="str">
        <f>IF(AND(TONGHOP!O995="KTHP",TONGHOP!P995="TH",TONGHOP!I995&lt;&gt;""),TONGHOP!R995,"")</f>
        <v/>
      </c>
    </row>
    <row r="996" spans="1:10" hidden="1">
      <c r="A996" s="93">
        <f>IF(C996="","",SUBTOTAL(3,$C$2:$C996))</f>
        <v>2</v>
      </c>
      <c r="B996" s="64" t="str">
        <f>IF(AND(TONGHOP!O996="KTHP",TONGHOP!P996="LT",TONGHOP!I996&lt;&gt;""),TONGHOP!I996,"")</f>
        <v>Nguyễn Thị Khánh Thư</v>
      </c>
      <c r="C996" s="64">
        <f>IF(AND(TONGHOP!O996="KTHP",TONGHOP!P996="LT",TONGHOP!I996&lt;&gt;""),TONGHOP!R996,"")</f>
        <v>43</v>
      </c>
      <c r="D996" s="93" t="str">
        <f>IF(F996="","",SUBTOTAL(3,$F$2:$F996))</f>
        <v/>
      </c>
      <c r="E996" s="64" t="str">
        <f>IF(AND(TONGHOP!O996="KTHP",TONGHOP!P996="TL",TONGHOP!I996&lt;&gt;""),TONGHOP!I996,"")</f>
        <v/>
      </c>
      <c r="F996" s="64" t="str">
        <f>IF(AND(TONGHOP!O996="KTHP",TONGHOP!P996="TL",TONGHOP!I996&lt;&gt;""),TONGHOP!R996,"")</f>
        <v/>
      </c>
      <c r="G996" s="64" t="str">
        <f>IF(AND(TONGHOP!O996="KTHP",TONGHOP!P996="VĐ",TONGHOP!I996&lt;&gt;""),TONGHOP!I996,"")</f>
        <v/>
      </c>
      <c r="H996" s="64" t="str">
        <f>IF(AND(TONGHOP!O996="KTHP",TONGHOP!P996="VĐ",TONGHOP!I996&lt;&gt;""),TONGHOP!R996,"")</f>
        <v/>
      </c>
      <c r="I996" s="64" t="str">
        <f>IF(AND(TONGHOP!O996="KTHP",TONGHOP!P996="TH",TONGHOP!I996&lt;&gt;""),TONGHOP!I996,"")</f>
        <v/>
      </c>
      <c r="J996" s="64" t="str">
        <f>IF(AND(TONGHOP!O996="KTHP",TONGHOP!P996="TH",TONGHOP!I996&lt;&gt;""),TONGHOP!R996,"")</f>
        <v/>
      </c>
    </row>
    <row r="997" spans="1:10" hidden="1">
      <c r="A997" s="93">
        <f>IF(C997="","",SUBTOTAL(3,$C$2:$C997))</f>
        <v>2</v>
      </c>
      <c r="B997" s="64" t="str">
        <f>IF(AND(TONGHOP!O997="KTHP",TONGHOP!P997="LT",TONGHOP!I997&lt;&gt;""),TONGHOP!I997,"")</f>
        <v>Phạm Nguyễn Đức Trung</v>
      </c>
      <c r="C997" s="64">
        <f>IF(AND(TONGHOP!O997="KTHP",TONGHOP!P997="LT",TONGHOP!I997&lt;&gt;""),TONGHOP!R997,"")</f>
        <v>12</v>
      </c>
      <c r="D997" s="93" t="str">
        <f>IF(F997="","",SUBTOTAL(3,$F$2:$F997))</f>
        <v/>
      </c>
      <c r="E997" s="64" t="str">
        <f>IF(AND(TONGHOP!O997="KTHP",TONGHOP!P997="TL",TONGHOP!I997&lt;&gt;""),TONGHOP!I997,"")</f>
        <v/>
      </c>
      <c r="F997" s="64" t="str">
        <f>IF(AND(TONGHOP!O997="KTHP",TONGHOP!P997="TL",TONGHOP!I997&lt;&gt;""),TONGHOP!R997,"")</f>
        <v/>
      </c>
      <c r="G997" s="64" t="str">
        <f>IF(AND(TONGHOP!O997="KTHP",TONGHOP!P997="VĐ",TONGHOP!I997&lt;&gt;""),TONGHOP!I997,"")</f>
        <v/>
      </c>
      <c r="H997" s="64" t="str">
        <f>IF(AND(TONGHOP!O997="KTHP",TONGHOP!P997="VĐ",TONGHOP!I997&lt;&gt;""),TONGHOP!R997,"")</f>
        <v/>
      </c>
      <c r="I997" s="64" t="str">
        <f>IF(AND(TONGHOP!O997="KTHP",TONGHOP!P997="TH",TONGHOP!I997&lt;&gt;""),TONGHOP!I997,"")</f>
        <v/>
      </c>
      <c r="J997" s="64" t="str">
        <f>IF(AND(TONGHOP!O997="KTHP",TONGHOP!P997="TH",TONGHOP!I997&lt;&gt;""),TONGHOP!R997,"")</f>
        <v/>
      </c>
    </row>
    <row r="998" spans="1:10" hidden="1">
      <c r="A998" s="93">
        <f>IF(C998="","",SUBTOTAL(3,$C$2:$C998))</f>
        <v>2</v>
      </c>
      <c r="B998" s="64" t="str">
        <f>IF(AND(TONGHOP!O998="KTHP",TONGHOP!P998="LT",TONGHOP!I998&lt;&gt;""),TONGHOP!I998,"")</f>
        <v>Nguyễn Thị Khánh Thư</v>
      </c>
      <c r="C998" s="64">
        <f>IF(AND(TONGHOP!O998="KTHP",TONGHOP!P998="LT",TONGHOP!I998&lt;&gt;""),TONGHOP!R998,"")</f>
        <v>30</v>
      </c>
      <c r="D998" s="93" t="str">
        <f>IF(F998="","",SUBTOTAL(3,$F$2:$F998))</f>
        <v/>
      </c>
      <c r="E998" s="64" t="str">
        <f>IF(AND(TONGHOP!O998="KTHP",TONGHOP!P998="TL",TONGHOP!I998&lt;&gt;""),TONGHOP!I998,"")</f>
        <v/>
      </c>
      <c r="F998" s="64" t="str">
        <f>IF(AND(TONGHOP!O998="KTHP",TONGHOP!P998="TL",TONGHOP!I998&lt;&gt;""),TONGHOP!R998,"")</f>
        <v/>
      </c>
      <c r="G998" s="64" t="str">
        <f>IF(AND(TONGHOP!O998="KTHP",TONGHOP!P998="VĐ",TONGHOP!I998&lt;&gt;""),TONGHOP!I998,"")</f>
        <v/>
      </c>
      <c r="H998" s="64" t="str">
        <f>IF(AND(TONGHOP!O998="KTHP",TONGHOP!P998="VĐ",TONGHOP!I998&lt;&gt;""),TONGHOP!R998,"")</f>
        <v/>
      </c>
      <c r="I998" s="64" t="str">
        <f>IF(AND(TONGHOP!O998="KTHP",TONGHOP!P998="TH",TONGHOP!I998&lt;&gt;""),TONGHOP!I998,"")</f>
        <v/>
      </c>
      <c r="J998" s="64" t="str">
        <f>IF(AND(TONGHOP!O998="KTHP",TONGHOP!P998="TH",TONGHOP!I998&lt;&gt;""),TONGHOP!R998,"")</f>
        <v/>
      </c>
    </row>
    <row r="999" spans="1:10" hidden="1">
      <c r="A999" s="93" t="str">
        <f>IF(C999="","",SUBTOTAL(3,$C$2:$C999))</f>
        <v/>
      </c>
      <c r="B999" s="64" t="str">
        <f>IF(AND(TONGHOP!O999="KTHP",TONGHOP!P999="LT",TONGHOP!I999&lt;&gt;""),TONGHOP!I999,"")</f>
        <v/>
      </c>
      <c r="C999" s="64" t="str">
        <f>IF(AND(TONGHOP!O999="KTHP",TONGHOP!P999="LT",TONGHOP!I999&lt;&gt;""),TONGHOP!R999,"")</f>
        <v/>
      </c>
      <c r="D999" s="93" t="str">
        <f>IF(F999="","",SUBTOTAL(3,$F$2:$F999))</f>
        <v/>
      </c>
      <c r="E999" s="64" t="str">
        <f>IF(AND(TONGHOP!O999="KTHP",TONGHOP!P999="TL",TONGHOP!I999&lt;&gt;""),TONGHOP!I999,"")</f>
        <v/>
      </c>
      <c r="F999" s="64" t="str">
        <f>IF(AND(TONGHOP!O999="KTHP",TONGHOP!P999="TL",TONGHOP!I999&lt;&gt;""),TONGHOP!R999,"")</f>
        <v/>
      </c>
      <c r="G999" s="64" t="str">
        <f>IF(AND(TONGHOP!O999="KTHP",TONGHOP!P999="VĐ",TONGHOP!I999&lt;&gt;""),TONGHOP!I999,"")</f>
        <v/>
      </c>
      <c r="H999" s="64" t="str">
        <f>IF(AND(TONGHOP!O999="KTHP",TONGHOP!P999="VĐ",TONGHOP!I999&lt;&gt;""),TONGHOP!R999,"")</f>
        <v/>
      </c>
      <c r="I999" s="64" t="str">
        <f>IF(AND(TONGHOP!O999="KTHP",TONGHOP!P999="TH",TONGHOP!I999&lt;&gt;""),TONGHOP!I999,"")</f>
        <v/>
      </c>
      <c r="J999" s="64" t="str">
        <f>IF(AND(TONGHOP!O999="KTHP",TONGHOP!P999="TH",TONGHOP!I999&lt;&gt;""),TONGHOP!R999,"")</f>
        <v/>
      </c>
    </row>
    <row r="1000" spans="1:10" hidden="1">
      <c r="A1000" s="93">
        <f>IF(C1000="","",SUBTOTAL(3,$C$2:$C1000))</f>
        <v>2</v>
      </c>
      <c r="B1000" s="64" t="str">
        <f>IF(AND(TONGHOP!O1000="KTHP",TONGHOP!P1000="LT",TONGHOP!I1000&lt;&gt;""),TONGHOP!I1000,"")</f>
        <v>Nguyễn Thị Khánh Thư</v>
      </c>
      <c r="C1000" s="64">
        <f>IF(AND(TONGHOP!O1000="KTHP",TONGHOP!P1000="LT",TONGHOP!I1000&lt;&gt;""),TONGHOP!R1000,"")</f>
        <v>36</v>
      </c>
      <c r="D1000" s="93" t="str">
        <f>IF(F1000="","",SUBTOTAL(3,$F$2:$F1000))</f>
        <v/>
      </c>
      <c r="E1000" s="64" t="str">
        <f>IF(AND(TONGHOP!O1000="KTHP",TONGHOP!P1000="TL",TONGHOP!I1000&lt;&gt;""),TONGHOP!I1000,"")</f>
        <v/>
      </c>
      <c r="F1000" s="64" t="str">
        <f>IF(AND(TONGHOP!O1000="KTHP",TONGHOP!P1000="TL",TONGHOP!I1000&lt;&gt;""),TONGHOP!R1000,"")</f>
        <v/>
      </c>
      <c r="G1000" s="64" t="str">
        <f>IF(AND(TONGHOP!O1000="KTHP",TONGHOP!P1000="VĐ",TONGHOP!I1000&lt;&gt;""),TONGHOP!I1000,"")</f>
        <v/>
      </c>
      <c r="H1000" s="64" t="str">
        <f>IF(AND(TONGHOP!O1000="KTHP",TONGHOP!P1000="VĐ",TONGHOP!I1000&lt;&gt;""),TONGHOP!R1000,"")</f>
        <v/>
      </c>
      <c r="I1000" s="64" t="str">
        <f>IF(AND(TONGHOP!O1000="KTHP",TONGHOP!P1000="TH",TONGHOP!I1000&lt;&gt;""),TONGHOP!I1000,"")</f>
        <v/>
      </c>
      <c r="J1000" s="64" t="str">
        <f>IF(AND(TONGHOP!O1000="KTHP",TONGHOP!P1000="TH",TONGHOP!I1000&lt;&gt;""),TONGHOP!R1000,"")</f>
        <v/>
      </c>
    </row>
    <row r="1001" spans="1:10" hidden="1">
      <c r="A1001" s="93">
        <f>IF(C1001="","",SUBTOTAL(3,$C$2:$C1001))</f>
        <v>2</v>
      </c>
      <c r="B1001" s="64" t="str">
        <f>IF(AND(TONGHOP!O1001="KTHP",TONGHOP!P1001="LT",TONGHOP!I1001&lt;&gt;""),TONGHOP!I1001,"")</f>
        <v>Vũ Quang Khải</v>
      </c>
      <c r="C1001" s="64">
        <f>IF(AND(TONGHOP!O1001="KTHP",TONGHOP!P1001="LT",TONGHOP!I1001&lt;&gt;""),TONGHOP!R1001,"")</f>
        <v>36</v>
      </c>
      <c r="D1001" s="93" t="str">
        <f>IF(F1001="","",SUBTOTAL(3,$F$2:$F1001))</f>
        <v/>
      </c>
      <c r="E1001" s="64" t="str">
        <f>IF(AND(TONGHOP!O1001="KTHP",TONGHOP!P1001="TL",TONGHOP!I1001&lt;&gt;""),TONGHOP!I1001,"")</f>
        <v/>
      </c>
      <c r="F1001" s="64" t="str">
        <f>IF(AND(TONGHOP!O1001="KTHP",TONGHOP!P1001="TL",TONGHOP!I1001&lt;&gt;""),TONGHOP!R1001,"")</f>
        <v/>
      </c>
      <c r="G1001" s="64" t="str">
        <f>IF(AND(TONGHOP!O1001="KTHP",TONGHOP!P1001="VĐ",TONGHOP!I1001&lt;&gt;""),TONGHOP!I1001,"")</f>
        <v/>
      </c>
      <c r="H1001" s="64" t="str">
        <f>IF(AND(TONGHOP!O1001="KTHP",TONGHOP!P1001="VĐ",TONGHOP!I1001&lt;&gt;""),TONGHOP!R1001,"")</f>
        <v/>
      </c>
      <c r="I1001" s="64" t="str">
        <f>IF(AND(TONGHOP!O1001="KTHP",TONGHOP!P1001="TH",TONGHOP!I1001&lt;&gt;""),TONGHOP!I1001,"")</f>
        <v/>
      </c>
      <c r="J1001" s="64" t="str">
        <f>IF(AND(TONGHOP!O1001="KTHP",TONGHOP!P1001="TH",TONGHOP!I1001&lt;&gt;""),TONGHOP!R1001,"")</f>
        <v/>
      </c>
    </row>
    <row r="1002" spans="1:10" hidden="1">
      <c r="A1002" s="93" t="str">
        <f>IF(C1002="","",SUBTOTAL(3,$C$2:$C1002))</f>
        <v/>
      </c>
      <c r="B1002" s="64" t="str">
        <f>IF(AND(TONGHOP!O1002="KTHP",TONGHOP!P1002="LT",TONGHOP!I1002&lt;&gt;""),TONGHOP!I1002,"")</f>
        <v/>
      </c>
      <c r="C1002" s="64" t="str">
        <f>IF(AND(TONGHOP!O1002="KTHP",TONGHOP!P1002="LT",TONGHOP!I1002&lt;&gt;""),TONGHOP!R1002,"")</f>
        <v/>
      </c>
      <c r="D1002" s="93" t="str">
        <f>IF(F1002="","",SUBTOTAL(3,$F$2:$F1002))</f>
        <v/>
      </c>
      <c r="E1002" s="64" t="str">
        <f>IF(AND(TONGHOP!O1002="KTHP",TONGHOP!P1002="TL",TONGHOP!I1002&lt;&gt;""),TONGHOP!I1002,"")</f>
        <v/>
      </c>
      <c r="F1002" s="64" t="str">
        <f>IF(AND(TONGHOP!O1002="KTHP",TONGHOP!P1002="TL",TONGHOP!I1002&lt;&gt;""),TONGHOP!R1002,"")</f>
        <v/>
      </c>
      <c r="G1002" s="64" t="str">
        <f>IF(AND(TONGHOP!O1002="KTHP",TONGHOP!P1002="VĐ",TONGHOP!I1002&lt;&gt;""),TONGHOP!I1002,"")</f>
        <v/>
      </c>
      <c r="H1002" s="64" t="str">
        <f>IF(AND(TONGHOP!O1002="KTHP",TONGHOP!P1002="VĐ",TONGHOP!I1002&lt;&gt;""),TONGHOP!R1002,"")</f>
        <v/>
      </c>
      <c r="I1002" s="64" t="str">
        <f>IF(AND(TONGHOP!O1002="KTHP",TONGHOP!P1002="TH",TONGHOP!I1002&lt;&gt;""),TONGHOP!I1002,"")</f>
        <v/>
      </c>
      <c r="J1002" s="64" t="str">
        <f>IF(AND(TONGHOP!O1002="KTHP",TONGHOP!P1002="TH",TONGHOP!I1002&lt;&gt;""),TONGHOP!R1002,"")</f>
        <v/>
      </c>
    </row>
    <row r="1003" spans="1:10" hidden="1">
      <c r="A1003" s="93">
        <f>IF(C1003="","",SUBTOTAL(3,$C$2:$C1003))</f>
        <v>2</v>
      </c>
      <c r="B1003" s="64" t="str">
        <f>IF(AND(TONGHOP!O1003="KTHP",TONGHOP!P1003="LT",TONGHOP!I1003&lt;&gt;""),TONGHOP!I1003,"")</f>
        <v>Vũ Quang Khải</v>
      </c>
      <c r="C1003" s="64">
        <f>IF(AND(TONGHOP!O1003="KTHP",TONGHOP!P1003="LT",TONGHOP!I1003&lt;&gt;""),TONGHOP!R1003,"")</f>
        <v>22</v>
      </c>
      <c r="D1003" s="93" t="str">
        <f>IF(F1003="","",SUBTOTAL(3,$F$2:$F1003))</f>
        <v/>
      </c>
      <c r="E1003" s="64" t="str">
        <f>IF(AND(TONGHOP!O1003="KTHP",TONGHOP!P1003="TL",TONGHOP!I1003&lt;&gt;""),TONGHOP!I1003,"")</f>
        <v/>
      </c>
      <c r="F1003" s="64" t="str">
        <f>IF(AND(TONGHOP!O1003="KTHP",TONGHOP!P1003="TL",TONGHOP!I1003&lt;&gt;""),TONGHOP!R1003,"")</f>
        <v/>
      </c>
      <c r="G1003" s="64" t="str">
        <f>IF(AND(TONGHOP!O1003="KTHP",TONGHOP!P1003="VĐ",TONGHOP!I1003&lt;&gt;""),TONGHOP!I1003,"")</f>
        <v/>
      </c>
      <c r="H1003" s="64" t="str">
        <f>IF(AND(TONGHOP!O1003="KTHP",TONGHOP!P1003="VĐ",TONGHOP!I1003&lt;&gt;""),TONGHOP!R1003,"")</f>
        <v/>
      </c>
      <c r="I1003" s="64" t="str">
        <f>IF(AND(TONGHOP!O1003="KTHP",TONGHOP!P1003="TH",TONGHOP!I1003&lt;&gt;""),TONGHOP!I1003,"")</f>
        <v/>
      </c>
      <c r="J1003" s="64" t="str">
        <f>IF(AND(TONGHOP!O1003="KTHP",TONGHOP!P1003="TH",TONGHOP!I1003&lt;&gt;""),TONGHOP!R1003,"")</f>
        <v/>
      </c>
    </row>
    <row r="1004" spans="1:10" hidden="1">
      <c r="A1004" s="93" t="str">
        <f>IF(C1004="","",SUBTOTAL(3,$C$2:$C1004))</f>
        <v/>
      </c>
      <c r="B1004" s="64" t="str">
        <f>IF(AND(TONGHOP!O1004="KTHP",TONGHOP!P1004="LT",TONGHOP!I1004&lt;&gt;""),TONGHOP!I1004,"")</f>
        <v/>
      </c>
      <c r="C1004" s="64" t="str">
        <f>IF(AND(TONGHOP!O1004="KTHP",TONGHOP!P1004="LT",TONGHOP!I1004&lt;&gt;""),TONGHOP!R1004,"")</f>
        <v/>
      </c>
      <c r="D1004" s="93" t="str">
        <f>IF(F1004="","",SUBTOTAL(3,$F$2:$F1004))</f>
        <v/>
      </c>
      <c r="E1004" s="64" t="str">
        <f>IF(AND(TONGHOP!O1004="KTHP",TONGHOP!P1004="TL",TONGHOP!I1004&lt;&gt;""),TONGHOP!I1004,"")</f>
        <v/>
      </c>
      <c r="F1004" s="64" t="str">
        <f>IF(AND(TONGHOP!O1004="KTHP",TONGHOP!P1004="TL",TONGHOP!I1004&lt;&gt;""),TONGHOP!R1004,"")</f>
        <v/>
      </c>
      <c r="G1004" s="64" t="str">
        <f>IF(AND(TONGHOP!O1004="KTHP",TONGHOP!P1004="VĐ",TONGHOP!I1004&lt;&gt;""),TONGHOP!I1004,"")</f>
        <v/>
      </c>
      <c r="H1004" s="64" t="str">
        <f>IF(AND(TONGHOP!O1004="KTHP",TONGHOP!P1004="VĐ",TONGHOP!I1004&lt;&gt;""),TONGHOP!R1004,"")</f>
        <v/>
      </c>
      <c r="I1004" s="64" t="str">
        <f>IF(AND(TONGHOP!O1004="KTHP",TONGHOP!P1004="TH",TONGHOP!I1004&lt;&gt;""),TONGHOP!I1004,"")</f>
        <v/>
      </c>
      <c r="J1004" s="64" t="str">
        <f>IF(AND(TONGHOP!O1004="KTHP",TONGHOP!P1004="TH",TONGHOP!I1004&lt;&gt;""),TONGHOP!R1004,"")</f>
        <v/>
      </c>
    </row>
    <row r="1005" spans="1:10" hidden="1">
      <c r="A1005" s="93">
        <f>IF(C1005="","",SUBTOTAL(3,$C$2:$C1005))</f>
        <v>2</v>
      </c>
      <c r="B1005" s="64" t="str">
        <f>IF(AND(TONGHOP!O1005="KTHP",TONGHOP!P1005="LT",TONGHOP!I1005&lt;&gt;""),TONGHOP!I1005,"")</f>
        <v>Vũ Quang Khải</v>
      </c>
      <c r="C1005" s="64">
        <f>IF(AND(TONGHOP!O1005="KTHP",TONGHOP!P1005="LT",TONGHOP!I1005&lt;&gt;""),TONGHOP!R1005,"")</f>
        <v>32</v>
      </c>
      <c r="D1005" s="93" t="str">
        <f>IF(F1005="","",SUBTOTAL(3,$F$2:$F1005))</f>
        <v/>
      </c>
      <c r="E1005" s="64" t="str">
        <f>IF(AND(TONGHOP!O1005="KTHP",TONGHOP!P1005="TL",TONGHOP!I1005&lt;&gt;""),TONGHOP!I1005,"")</f>
        <v/>
      </c>
      <c r="F1005" s="64" t="str">
        <f>IF(AND(TONGHOP!O1005="KTHP",TONGHOP!P1005="TL",TONGHOP!I1005&lt;&gt;""),TONGHOP!R1005,"")</f>
        <v/>
      </c>
      <c r="G1005" s="64" t="str">
        <f>IF(AND(TONGHOP!O1005="KTHP",TONGHOP!P1005="VĐ",TONGHOP!I1005&lt;&gt;""),TONGHOP!I1005,"")</f>
        <v/>
      </c>
      <c r="H1005" s="64" t="str">
        <f>IF(AND(TONGHOP!O1005="KTHP",TONGHOP!P1005="VĐ",TONGHOP!I1005&lt;&gt;""),TONGHOP!R1005,"")</f>
        <v/>
      </c>
      <c r="I1005" s="64" t="str">
        <f>IF(AND(TONGHOP!O1005="KTHP",TONGHOP!P1005="TH",TONGHOP!I1005&lt;&gt;""),TONGHOP!I1005,"")</f>
        <v/>
      </c>
      <c r="J1005" s="64" t="str">
        <f>IF(AND(TONGHOP!O1005="KTHP",TONGHOP!P1005="TH",TONGHOP!I1005&lt;&gt;""),TONGHOP!R1005,"")</f>
        <v/>
      </c>
    </row>
    <row r="1006" spans="1:10" hidden="1">
      <c r="A1006" s="93" t="str">
        <f>IF(C1006="","",SUBTOTAL(3,$C$2:$C1006))</f>
        <v/>
      </c>
      <c r="B1006" s="64" t="str">
        <f>IF(AND(TONGHOP!O1006="KTHP",TONGHOP!P1006="LT",TONGHOP!I1006&lt;&gt;""),TONGHOP!I1006,"")</f>
        <v/>
      </c>
      <c r="C1006" s="64" t="str">
        <f>IF(AND(TONGHOP!O1006="KTHP",TONGHOP!P1006="LT",TONGHOP!I1006&lt;&gt;""),TONGHOP!R1006,"")</f>
        <v/>
      </c>
      <c r="D1006" s="93" t="str">
        <f>IF(F1006="","",SUBTOTAL(3,$F$2:$F1006))</f>
        <v/>
      </c>
      <c r="E1006" s="64" t="str">
        <f>IF(AND(TONGHOP!O1006="KTHP",TONGHOP!P1006="TL",TONGHOP!I1006&lt;&gt;""),TONGHOP!I1006,"")</f>
        <v/>
      </c>
      <c r="F1006" s="64" t="str">
        <f>IF(AND(TONGHOP!O1006="KTHP",TONGHOP!P1006="TL",TONGHOP!I1006&lt;&gt;""),TONGHOP!R1006,"")</f>
        <v/>
      </c>
      <c r="G1006" s="64" t="str">
        <f>IF(AND(TONGHOP!O1006="KTHP",TONGHOP!P1006="VĐ",TONGHOP!I1006&lt;&gt;""),TONGHOP!I1006,"")</f>
        <v/>
      </c>
      <c r="H1006" s="64" t="str">
        <f>IF(AND(TONGHOP!O1006="KTHP",TONGHOP!P1006="VĐ",TONGHOP!I1006&lt;&gt;""),TONGHOP!R1006,"")</f>
        <v/>
      </c>
      <c r="I1006" s="64" t="str">
        <f>IF(AND(TONGHOP!O1006="KTHP",TONGHOP!P1006="TH",TONGHOP!I1006&lt;&gt;""),TONGHOP!I1006,"")</f>
        <v/>
      </c>
      <c r="J1006" s="64" t="str">
        <f>IF(AND(TONGHOP!O1006="KTHP",TONGHOP!P1006="TH",TONGHOP!I1006&lt;&gt;""),TONGHOP!R1006,"")</f>
        <v/>
      </c>
    </row>
    <row r="1007" spans="1:10" hidden="1">
      <c r="A1007" s="93">
        <f>IF(C1007="","",SUBTOTAL(3,$C$2:$C1007))</f>
        <v>2</v>
      </c>
      <c r="B1007" s="64" t="str">
        <f>IF(AND(TONGHOP!O1007="KTHP",TONGHOP!P1007="LT",TONGHOP!I1007&lt;&gt;""),TONGHOP!I1007,"")</f>
        <v>Vũ Quang Khải</v>
      </c>
      <c r="C1007" s="64">
        <f>IF(AND(TONGHOP!O1007="KTHP",TONGHOP!P1007="LT",TONGHOP!I1007&lt;&gt;""),TONGHOP!R1007,"")</f>
        <v>11</v>
      </c>
      <c r="D1007" s="93" t="str">
        <f>IF(F1007="","",SUBTOTAL(3,$F$2:$F1007))</f>
        <v/>
      </c>
      <c r="E1007" s="64" t="str">
        <f>IF(AND(TONGHOP!O1007="KTHP",TONGHOP!P1007="TL",TONGHOP!I1007&lt;&gt;""),TONGHOP!I1007,"")</f>
        <v/>
      </c>
      <c r="F1007" s="64" t="str">
        <f>IF(AND(TONGHOP!O1007="KTHP",TONGHOP!P1007="TL",TONGHOP!I1007&lt;&gt;""),TONGHOP!R1007,"")</f>
        <v/>
      </c>
      <c r="G1007" s="64" t="str">
        <f>IF(AND(TONGHOP!O1007="KTHP",TONGHOP!P1007="VĐ",TONGHOP!I1007&lt;&gt;""),TONGHOP!I1007,"")</f>
        <v/>
      </c>
      <c r="H1007" s="64" t="str">
        <f>IF(AND(TONGHOP!O1007="KTHP",TONGHOP!P1007="VĐ",TONGHOP!I1007&lt;&gt;""),TONGHOP!R1007,"")</f>
        <v/>
      </c>
      <c r="I1007" s="64" t="str">
        <f>IF(AND(TONGHOP!O1007="KTHP",TONGHOP!P1007="TH",TONGHOP!I1007&lt;&gt;""),TONGHOP!I1007,"")</f>
        <v/>
      </c>
      <c r="J1007" s="64" t="str">
        <f>IF(AND(TONGHOP!O1007="KTHP",TONGHOP!P1007="TH",TONGHOP!I1007&lt;&gt;""),TONGHOP!R1007,"")</f>
        <v/>
      </c>
    </row>
    <row r="1008" spans="1:10" hidden="1">
      <c r="A1008" s="93">
        <f>IF(C1008="","",SUBTOTAL(3,$C$2:$C1008))</f>
        <v>2</v>
      </c>
      <c r="B1008" s="64" t="str">
        <f>IF(AND(TONGHOP!O1008="KTHP",TONGHOP!P1008="LT",TONGHOP!I1008&lt;&gt;""),TONGHOP!I1008,"")</f>
        <v>Võ Văn Cương (TG)</v>
      </c>
      <c r="C1008" s="64">
        <f>IF(AND(TONGHOP!O1008="KTHP",TONGHOP!P1008="LT",TONGHOP!I1008&lt;&gt;""),TONGHOP!R1008,"")</f>
        <v>52</v>
      </c>
      <c r="D1008" s="93" t="str">
        <f>IF(F1008="","",SUBTOTAL(3,$F$2:$F1008))</f>
        <v/>
      </c>
      <c r="E1008" s="64" t="str">
        <f>IF(AND(TONGHOP!O1008="KTHP",TONGHOP!P1008="TL",TONGHOP!I1008&lt;&gt;""),TONGHOP!I1008,"")</f>
        <v/>
      </c>
      <c r="F1008" s="64" t="str">
        <f>IF(AND(TONGHOP!O1008="KTHP",TONGHOP!P1008="TL",TONGHOP!I1008&lt;&gt;""),TONGHOP!R1008,"")</f>
        <v/>
      </c>
      <c r="G1008" s="64" t="str">
        <f>IF(AND(TONGHOP!O1008="KTHP",TONGHOP!P1008="VĐ",TONGHOP!I1008&lt;&gt;""),TONGHOP!I1008,"")</f>
        <v/>
      </c>
      <c r="H1008" s="64" t="str">
        <f>IF(AND(TONGHOP!O1008="KTHP",TONGHOP!P1008="VĐ",TONGHOP!I1008&lt;&gt;""),TONGHOP!R1008,"")</f>
        <v/>
      </c>
      <c r="I1008" s="64" t="str">
        <f>IF(AND(TONGHOP!O1008="KTHP",TONGHOP!P1008="TH",TONGHOP!I1008&lt;&gt;""),TONGHOP!I1008,"")</f>
        <v/>
      </c>
      <c r="J1008" s="64" t="str">
        <f>IF(AND(TONGHOP!O1008="KTHP",TONGHOP!P1008="TH",TONGHOP!I1008&lt;&gt;""),TONGHOP!R1008,"")</f>
        <v/>
      </c>
    </row>
    <row r="1009" spans="1:10" hidden="1">
      <c r="A1009" s="93">
        <f>IF(C1009="","",SUBTOTAL(3,$C$2:$C1009))</f>
        <v>2</v>
      </c>
      <c r="B1009" s="64" t="str">
        <f>IF(AND(TONGHOP!O1009="KTHP",TONGHOP!P1009="LT",TONGHOP!I1009&lt;&gt;""),TONGHOP!I1009,"")</f>
        <v>Võ Văn Cương (TG)</v>
      </c>
      <c r="C1009" s="64">
        <f>IF(AND(TONGHOP!O1009="KTHP",TONGHOP!P1009="LT",TONGHOP!I1009&lt;&gt;""),TONGHOP!R1009,"")</f>
        <v>43</v>
      </c>
      <c r="D1009" s="93" t="str">
        <f>IF(F1009="","",SUBTOTAL(3,$F$2:$F1009))</f>
        <v/>
      </c>
      <c r="E1009" s="64" t="str">
        <f>IF(AND(TONGHOP!O1009="KTHP",TONGHOP!P1009="TL",TONGHOP!I1009&lt;&gt;""),TONGHOP!I1009,"")</f>
        <v/>
      </c>
      <c r="F1009" s="64" t="str">
        <f>IF(AND(TONGHOP!O1009="KTHP",TONGHOP!P1009="TL",TONGHOP!I1009&lt;&gt;""),TONGHOP!R1009,"")</f>
        <v/>
      </c>
      <c r="G1009" s="64" t="str">
        <f>IF(AND(TONGHOP!O1009="KTHP",TONGHOP!P1009="VĐ",TONGHOP!I1009&lt;&gt;""),TONGHOP!I1009,"")</f>
        <v/>
      </c>
      <c r="H1009" s="64" t="str">
        <f>IF(AND(TONGHOP!O1009="KTHP",TONGHOP!P1009="VĐ",TONGHOP!I1009&lt;&gt;""),TONGHOP!R1009,"")</f>
        <v/>
      </c>
      <c r="I1009" s="64" t="str">
        <f>IF(AND(TONGHOP!O1009="KTHP",TONGHOP!P1009="TH",TONGHOP!I1009&lt;&gt;""),TONGHOP!I1009,"")</f>
        <v/>
      </c>
      <c r="J1009" s="64" t="str">
        <f>IF(AND(TONGHOP!O1009="KTHP",TONGHOP!P1009="TH",TONGHOP!I1009&lt;&gt;""),TONGHOP!R1009,"")</f>
        <v/>
      </c>
    </row>
    <row r="1010" spans="1:10" hidden="1">
      <c r="A1010" s="93">
        <f>IF(C1010="","",SUBTOTAL(3,$C$2:$C1010))</f>
        <v>2</v>
      </c>
      <c r="B1010" s="64" t="str">
        <f>IF(AND(TONGHOP!O1010="KTHP",TONGHOP!P1010="LT",TONGHOP!I1010&lt;&gt;""),TONGHOP!I1010,"")</f>
        <v>Vũ Quang Khải</v>
      </c>
      <c r="C1010" s="64">
        <f>IF(AND(TONGHOP!O1010="KTHP",TONGHOP!P1010="LT",TONGHOP!I1010&lt;&gt;""),TONGHOP!R1010,"")</f>
        <v>48</v>
      </c>
      <c r="D1010" s="93" t="str">
        <f>IF(F1010="","",SUBTOTAL(3,$F$2:$F1010))</f>
        <v/>
      </c>
      <c r="E1010" s="64" t="str">
        <f>IF(AND(TONGHOP!O1010="KTHP",TONGHOP!P1010="TL",TONGHOP!I1010&lt;&gt;""),TONGHOP!I1010,"")</f>
        <v/>
      </c>
      <c r="F1010" s="64" t="str">
        <f>IF(AND(TONGHOP!O1010="KTHP",TONGHOP!P1010="TL",TONGHOP!I1010&lt;&gt;""),TONGHOP!R1010,"")</f>
        <v/>
      </c>
      <c r="G1010" s="64" t="str">
        <f>IF(AND(TONGHOP!O1010="KTHP",TONGHOP!P1010="VĐ",TONGHOP!I1010&lt;&gt;""),TONGHOP!I1010,"")</f>
        <v/>
      </c>
      <c r="H1010" s="64" t="str">
        <f>IF(AND(TONGHOP!O1010="KTHP",TONGHOP!P1010="VĐ",TONGHOP!I1010&lt;&gt;""),TONGHOP!R1010,"")</f>
        <v/>
      </c>
      <c r="I1010" s="64" t="str">
        <f>IF(AND(TONGHOP!O1010="KTHP",TONGHOP!P1010="TH",TONGHOP!I1010&lt;&gt;""),TONGHOP!I1010,"")</f>
        <v/>
      </c>
      <c r="J1010" s="64" t="str">
        <f>IF(AND(TONGHOP!O1010="KTHP",TONGHOP!P1010="TH",TONGHOP!I1010&lt;&gt;""),TONGHOP!R1010,"")</f>
        <v/>
      </c>
    </row>
    <row r="1011" spans="1:10" hidden="1">
      <c r="A1011" s="93">
        <f>IF(C1011="","",SUBTOTAL(3,$C$2:$C1011))</f>
        <v>2</v>
      </c>
      <c r="B1011" s="64" t="str">
        <f>IF(AND(TONGHOP!O1011="KTHP",TONGHOP!P1011="LT",TONGHOP!I1011&lt;&gt;""),TONGHOP!I1011,"")</f>
        <v>Vũ Quang Khải</v>
      </c>
      <c r="C1011" s="64">
        <f>IF(AND(TONGHOP!O1011="KTHP",TONGHOP!P1011="LT",TONGHOP!I1011&lt;&gt;""),TONGHOP!R1011,"")</f>
        <v>35</v>
      </c>
      <c r="D1011" s="93" t="str">
        <f>IF(F1011="","",SUBTOTAL(3,$F$2:$F1011))</f>
        <v/>
      </c>
      <c r="E1011" s="64" t="str">
        <f>IF(AND(TONGHOP!O1011="KTHP",TONGHOP!P1011="TL",TONGHOP!I1011&lt;&gt;""),TONGHOP!I1011,"")</f>
        <v/>
      </c>
      <c r="F1011" s="64" t="str">
        <f>IF(AND(TONGHOP!O1011="KTHP",TONGHOP!P1011="TL",TONGHOP!I1011&lt;&gt;""),TONGHOP!R1011,"")</f>
        <v/>
      </c>
      <c r="G1011" s="64" t="str">
        <f>IF(AND(TONGHOP!O1011="KTHP",TONGHOP!P1011="VĐ",TONGHOP!I1011&lt;&gt;""),TONGHOP!I1011,"")</f>
        <v/>
      </c>
      <c r="H1011" s="64" t="str">
        <f>IF(AND(TONGHOP!O1011="KTHP",TONGHOP!P1011="VĐ",TONGHOP!I1011&lt;&gt;""),TONGHOP!R1011,"")</f>
        <v/>
      </c>
      <c r="I1011" s="64" t="str">
        <f>IF(AND(TONGHOP!O1011="KTHP",TONGHOP!P1011="TH",TONGHOP!I1011&lt;&gt;""),TONGHOP!I1011,"")</f>
        <v/>
      </c>
      <c r="J1011" s="64" t="str">
        <f>IF(AND(TONGHOP!O1011="KTHP",TONGHOP!P1011="TH",TONGHOP!I1011&lt;&gt;""),TONGHOP!R1011,"")</f>
        <v/>
      </c>
    </row>
    <row r="1012" spans="1:10" hidden="1">
      <c r="A1012" s="93">
        <f>IF(C1012="","",SUBTOTAL(3,$C$2:$C1012))</f>
        <v>2</v>
      </c>
      <c r="B1012" s="64" t="str">
        <f>IF(AND(TONGHOP!O1012="KTHP",TONGHOP!P1012="LT",TONGHOP!I1012&lt;&gt;""),TONGHOP!I1012,"")</f>
        <v>Võ Văn Cương (TG)</v>
      </c>
      <c r="C1012" s="64">
        <f>IF(AND(TONGHOP!O1012="KTHP",TONGHOP!P1012="LT",TONGHOP!I1012&lt;&gt;""),TONGHOP!R1012,"")</f>
        <v>48</v>
      </c>
      <c r="D1012" s="93" t="str">
        <f>IF(F1012="","",SUBTOTAL(3,$F$2:$F1012))</f>
        <v/>
      </c>
      <c r="E1012" s="64" t="str">
        <f>IF(AND(TONGHOP!O1012="KTHP",TONGHOP!P1012="TL",TONGHOP!I1012&lt;&gt;""),TONGHOP!I1012,"")</f>
        <v/>
      </c>
      <c r="F1012" s="64" t="str">
        <f>IF(AND(TONGHOP!O1012="KTHP",TONGHOP!P1012="TL",TONGHOP!I1012&lt;&gt;""),TONGHOP!R1012,"")</f>
        <v/>
      </c>
      <c r="G1012" s="64" t="str">
        <f>IF(AND(TONGHOP!O1012="KTHP",TONGHOP!P1012="VĐ",TONGHOP!I1012&lt;&gt;""),TONGHOP!I1012,"")</f>
        <v/>
      </c>
      <c r="H1012" s="64" t="str">
        <f>IF(AND(TONGHOP!O1012="KTHP",TONGHOP!P1012="VĐ",TONGHOP!I1012&lt;&gt;""),TONGHOP!R1012,"")</f>
        <v/>
      </c>
      <c r="I1012" s="64" t="str">
        <f>IF(AND(TONGHOP!O1012="KTHP",TONGHOP!P1012="TH",TONGHOP!I1012&lt;&gt;""),TONGHOP!I1012,"")</f>
        <v/>
      </c>
      <c r="J1012" s="64" t="str">
        <f>IF(AND(TONGHOP!O1012="KTHP",TONGHOP!P1012="TH",TONGHOP!I1012&lt;&gt;""),TONGHOP!R1012,"")</f>
        <v/>
      </c>
    </row>
    <row r="1013" spans="1:10" hidden="1">
      <c r="A1013" s="93">
        <f>IF(C1013="","",SUBTOTAL(3,$C$2:$C1013))</f>
        <v>2</v>
      </c>
      <c r="B1013" s="64" t="str">
        <f>IF(AND(TONGHOP!O1013="KTHP",TONGHOP!P1013="LT",TONGHOP!I1013&lt;&gt;""),TONGHOP!I1013,"")</f>
        <v>Võ Văn Cương (TG)</v>
      </c>
      <c r="C1013" s="64">
        <f>IF(AND(TONGHOP!O1013="KTHP",TONGHOP!P1013="LT",TONGHOP!I1013&lt;&gt;""),TONGHOP!R1013,"")</f>
        <v>47</v>
      </c>
      <c r="D1013" s="93" t="str">
        <f>IF(F1013="","",SUBTOTAL(3,$F$2:$F1013))</f>
        <v/>
      </c>
      <c r="E1013" s="64" t="str">
        <f>IF(AND(TONGHOP!O1013="KTHP",TONGHOP!P1013="TL",TONGHOP!I1013&lt;&gt;""),TONGHOP!I1013,"")</f>
        <v/>
      </c>
      <c r="F1013" s="64" t="str">
        <f>IF(AND(TONGHOP!O1013="KTHP",TONGHOP!P1013="TL",TONGHOP!I1013&lt;&gt;""),TONGHOP!R1013,"")</f>
        <v/>
      </c>
      <c r="G1013" s="64" t="str">
        <f>IF(AND(TONGHOP!O1013="KTHP",TONGHOP!P1013="VĐ",TONGHOP!I1013&lt;&gt;""),TONGHOP!I1013,"")</f>
        <v/>
      </c>
      <c r="H1013" s="64" t="str">
        <f>IF(AND(TONGHOP!O1013="KTHP",TONGHOP!P1013="VĐ",TONGHOP!I1013&lt;&gt;""),TONGHOP!R1013,"")</f>
        <v/>
      </c>
      <c r="I1013" s="64" t="str">
        <f>IF(AND(TONGHOP!O1013="KTHP",TONGHOP!P1013="TH",TONGHOP!I1013&lt;&gt;""),TONGHOP!I1013,"")</f>
        <v/>
      </c>
      <c r="J1013" s="64" t="str">
        <f>IF(AND(TONGHOP!O1013="KTHP",TONGHOP!P1013="TH",TONGHOP!I1013&lt;&gt;""),TONGHOP!R1013,"")</f>
        <v/>
      </c>
    </row>
    <row r="1014" spans="1:10" hidden="1">
      <c r="A1014" s="93">
        <f>IF(C1014="","",SUBTOTAL(3,$C$2:$C1014))</f>
        <v>2</v>
      </c>
      <c r="B1014" s="64" t="str">
        <f>IF(AND(TONGHOP!O1014="KTHP",TONGHOP!P1014="LT",TONGHOP!I1014&lt;&gt;""),TONGHOP!I1014,"")</f>
        <v>Nguyễn Duy Hải</v>
      </c>
      <c r="C1014" s="64">
        <f>IF(AND(TONGHOP!O1014="KTHP",TONGHOP!P1014="LT",TONGHOP!I1014&lt;&gt;""),TONGHOP!R1014,"")</f>
        <v>44</v>
      </c>
      <c r="D1014" s="93" t="str">
        <f>IF(F1014="","",SUBTOTAL(3,$F$2:$F1014))</f>
        <v/>
      </c>
      <c r="E1014" s="64" t="str">
        <f>IF(AND(TONGHOP!O1014="KTHP",TONGHOP!P1014="TL",TONGHOP!I1014&lt;&gt;""),TONGHOP!I1014,"")</f>
        <v/>
      </c>
      <c r="F1014" s="64" t="str">
        <f>IF(AND(TONGHOP!O1014="KTHP",TONGHOP!P1014="TL",TONGHOP!I1014&lt;&gt;""),TONGHOP!R1014,"")</f>
        <v/>
      </c>
      <c r="G1014" s="64" t="str">
        <f>IF(AND(TONGHOP!O1014="KTHP",TONGHOP!P1014="VĐ",TONGHOP!I1014&lt;&gt;""),TONGHOP!I1014,"")</f>
        <v/>
      </c>
      <c r="H1014" s="64" t="str">
        <f>IF(AND(TONGHOP!O1014="KTHP",TONGHOP!P1014="VĐ",TONGHOP!I1014&lt;&gt;""),TONGHOP!R1014,"")</f>
        <v/>
      </c>
      <c r="I1014" s="64" t="str">
        <f>IF(AND(TONGHOP!O1014="KTHP",TONGHOP!P1014="TH",TONGHOP!I1014&lt;&gt;""),TONGHOP!I1014,"")</f>
        <v/>
      </c>
      <c r="J1014" s="64" t="str">
        <f>IF(AND(TONGHOP!O1014="KTHP",TONGHOP!P1014="TH",TONGHOP!I1014&lt;&gt;""),TONGHOP!R1014,"")</f>
        <v/>
      </c>
    </row>
    <row r="1015" spans="1:10" hidden="1">
      <c r="A1015" s="93">
        <f>IF(C1015="","",SUBTOTAL(3,$C$2:$C1015))</f>
        <v>2</v>
      </c>
      <c r="B1015" s="64" t="str">
        <f>IF(AND(TONGHOP!O1015="KTHP",TONGHOP!P1015="LT",TONGHOP!I1015&lt;&gt;""),TONGHOP!I1015,"")</f>
        <v>Nguyễn Duy Hải</v>
      </c>
      <c r="C1015" s="64">
        <f>IF(AND(TONGHOP!O1015="KTHP",TONGHOP!P1015="LT",TONGHOP!I1015&lt;&gt;""),TONGHOP!R1015,"")</f>
        <v>43</v>
      </c>
      <c r="D1015" s="93" t="str">
        <f>IF(F1015="","",SUBTOTAL(3,$F$2:$F1015))</f>
        <v/>
      </c>
      <c r="E1015" s="64" t="str">
        <f>IF(AND(TONGHOP!O1015="KTHP",TONGHOP!P1015="TL",TONGHOP!I1015&lt;&gt;""),TONGHOP!I1015,"")</f>
        <v/>
      </c>
      <c r="F1015" s="64" t="str">
        <f>IF(AND(TONGHOP!O1015="KTHP",TONGHOP!P1015="TL",TONGHOP!I1015&lt;&gt;""),TONGHOP!R1015,"")</f>
        <v/>
      </c>
      <c r="G1015" s="64" t="str">
        <f>IF(AND(TONGHOP!O1015="KTHP",TONGHOP!P1015="VĐ",TONGHOP!I1015&lt;&gt;""),TONGHOP!I1015,"")</f>
        <v/>
      </c>
      <c r="H1015" s="64" t="str">
        <f>IF(AND(TONGHOP!O1015="KTHP",TONGHOP!P1015="VĐ",TONGHOP!I1015&lt;&gt;""),TONGHOP!R1015,"")</f>
        <v/>
      </c>
      <c r="I1015" s="64" t="str">
        <f>IF(AND(TONGHOP!O1015="KTHP",TONGHOP!P1015="TH",TONGHOP!I1015&lt;&gt;""),TONGHOP!I1015,"")</f>
        <v/>
      </c>
      <c r="J1015" s="64" t="str">
        <f>IF(AND(TONGHOP!O1015="KTHP",TONGHOP!P1015="TH",TONGHOP!I1015&lt;&gt;""),TONGHOP!R1015,"")</f>
        <v/>
      </c>
    </row>
    <row r="1016" spans="1:10" hidden="1">
      <c r="A1016" s="93">
        <f>IF(C1016="","",SUBTOTAL(3,$C$2:$C1016))</f>
        <v>2</v>
      </c>
      <c r="B1016" s="64" t="str">
        <f>IF(AND(TONGHOP!O1016="KTHP",TONGHOP!P1016="LT",TONGHOP!I1016&lt;&gt;""),TONGHOP!I1016,"")</f>
        <v>Hà Phước Tuấn</v>
      </c>
      <c r="C1016" s="64">
        <f>IF(AND(TONGHOP!O1016="KTHP",TONGHOP!P1016="LT",TONGHOP!I1016&lt;&gt;""),TONGHOP!R1016,"")</f>
        <v>50</v>
      </c>
      <c r="D1016" s="93" t="str">
        <f>IF(F1016="","",SUBTOTAL(3,$F$2:$F1016))</f>
        <v/>
      </c>
      <c r="E1016" s="64" t="str">
        <f>IF(AND(TONGHOP!O1016="KTHP",TONGHOP!P1016="TL",TONGHOP!I1016&lt;&gt;""),TONGHOP!I1016,"")</f>
        <v/>
      </c>
      <c r="F1016" s="64" t="str">
        <f>IF(AND(TONGHOP!O1016="KTHP",TONGHOP!P1016="TL",TONGHOP!I1016&lt;&gt;""),TONGHOP!R1016,"")</f>
        <v/>
      </c>
      <c r="G1016" s="64" t="str">
        <f>IF(AND(TONGHOP!O1016="KTHP",TONGHOP!P1016="VĐ",TONGHOP!I1016&lt;&gt;""),TONGHOP!I1016,"")</f>
        <v/>
      </c>
      <c r="H1016" s="64" t="str">
        <f>IF(AND(TONGHOP!O1016="KTHP",TONGHOP!P1016="VĐ",TONGHOP!I1016&lt;&gt;""),TONGHOP!R1016,"")</f>
        <v/>
      </c>
      <c r="I1016" s="64" t="str">
        <f>IF(AND(TONGHOP!O1016="KTHP",TONGHOP!P1016="TH",TONGHOP!I1016&lt;&gt;""),TONGHOP!I1016,"")</f>
        <v/>
      </c>
      <c r="J1016" s="64" t="str">
        <f>IF(AND(TONGHOP!O1016="KTHP",TONGHOP!P1016="TH",TONGHOP!I1016&lt;&gt;""),TONGHOP!R1016,"")</f>
        <v/>
      </c>
    </row>
    <row r="1017" spans="1:10" hidden="1">
      <c r="A1017" s="93">
        <f>IF(C1017="","",SUBTOTAL(3,$C$2:$C1017))</f>
        <v>2</v>
      </c>
      <c r="B1017" s="64" t="str">
        <f>IF(AND(TONGHOP!O1017="KTHP",TONGHOP!P1017="LT",TONGHOP!I1017&lt;&gt;""),TONGHOP!I1017,"")</f>
        <v>Hà Phước Tuấn</v>
      </c>
      <c r="C1017" s="64">
        <f>IF(AND(TONGHOP!O1017="KTHP",TONGHOP!P1017="LT",TONGHOP!I1017&lt;&gt;""),TONGHOP!R1017,"")</f>
        <v>44</v>
      </c>
      <c r="D1017" s="93" t="str">
        <f>IF(F1017="","",SUBTOTAL(3,$F$2:$F1017))</f>
        <v/>
      </c>
      <c r="E1017" s="64" t="str">
        <f>IF(AND(TONGHOP!O1017="KTHP",TONGHOP!P1017="TL",TONGHOP!I1017&lt;&gt;""),TONGHOP!I1017,"")</f>
        <v/>
      </c>
      <c r="F1017" s="64" t="str">
        <f>IF(AND(TONGHOP!O1017="KTHP",TONGHOP!P1017="TL",TONGHOP!I1017&lt;&gt;""),TONGHOP!R1017,"")</f>
        <v/>
      </c>
      <c r="G1017" s="64" t="str">
        <f>IF(AND(TONGHOP!O1017="KTHP",TONGHOP!P1017="VĐ",TONGHOP!I1017&lt;&gt;""),TONGHOP!I1017,"")</f>
        <v/>
      </c>
      <c r="H1017" s="64" t="str">
        <f>IF(AND(TONGHOP!O1017="KTHP",TONGHOP!P1017="VĐ",TONGHOP!I1017&lt;&gt;""),TONGHOP!R1017,"")</f>
        <v/>
      </c>
      <c r="I1017" s="64" t="str">
        <f>IF(AND(TONGHOP!O1017="KTHP",TONGHOP!P1017="TH",TONGHOP!I1017&lt;&gt;""),TONGHOP!I1017,"")</f>
        <v/>
      </c>
      <c r="J1017" s="64" t="str">
        <f>IF(AND(TONGHOP!O1017="KTHP",TONGHOP!P1017="TH",TONGHOP!I1017&lt;&gt;""),TONGHOP!R1017,"")</f>
        <v/>
      </c>
    </row>
    <row r="1018" spans="1:10">
      <c r="A1018" s="93">
        <f>IF(C1018="","",SUBTOTAL(3,$C$2:$C1018))</f>
        <v>3</v>
      </c>
      <c r="B1018" s="64" t="str">
        <f>IF(AND(TONGHOP!O1018="KTHP",TONGHOP!P1018="LT",TONGHOP!I1018&lt;&gt;""),TONGHOP!I1018,"")</f>
        <v>Nguyễn Thanh Vũ</v>
      </c>
      <c r="C1018" s="64">
        <f>IF(AND(TONGHOP!O1018="KTHP",TONGHOP!P1018="LT",TONGHOP!I1018&lt;&gt;""),TONGHOP!R1018,"")</f>
        <v>43</v>
      </c>
      <c r="D1018" s="93" t="str">
        <f>IF(F1018="","",SUBTOTAL(3,$F$2:$F1018))</f>
        <v/>
      </c>
      <c r="E1018" s="64" t="str">
        <f>IF(AND(TONGHOP!O1018="KTHP",TONGHOP!P1018="TL",TONGHOP!I1018&lt;&gt;""),TONGHOP!I1018,"")</f>
        <v/>
      </c>
      <c r="F1018" s="64" t="str">
        <f>IF(AND(TONGHOP!O1018="KTHP",TONGHOP!P1018="TL",TONGHOP!I1018&lt;&gt;""),TONGHOP!R1018,"")</f>
        <v/>
      </c>
      <c r="G1018" s="64" t="str">
        <f>IF(AND(TONGHOP!O1018="KTHP",TONGHOP!P1018="VĐ",TONGHOP!I1018&lt;&gt;""),TONGHOP!I1018,"")</f>
        <v/>
      </c>
      <c r="H1018" s="64" t="str">
        <f>IF(AND(TONGHOP!O1018="KTHP",TONGHOP!P1018="VĐ",TONGHOP!I1018&lt;&gt;""),TONGHOP!R1018,"")</f>
        <v/>
      </c>
      <c r="I1018" s="64" t="str">
        <f>IF(AND(TONGHOP!O1018="KTHP",TONGHOP!P1018="TH",TONGHOP!I1018&lt;&gt;""),TONGHOP!I1018,"")</f>
        <v/>
      </c>
      <c r="J1018" s="64" t="str">
        <f>IF(AND(TONGHOP!O1018="KTHP",TONGHOP!P1018="TH",TONGHOP!I1018&lt;&gt;""),TONGHOP!R1018,"")</f>
        <v/>
      </c>
    </row>
    <row r="1019" spans="1:10">
      <c r="A1019" s="93">
        <f>IF(C1019="","",SUBTOTAL(3,$C$2:$C1019))</f>
        <v>4</v>
      </c>
      <c r="B1019" s="64" t="str">
        <f>IF(AND(TONGHOP!O1019="KTHP",TONGHOP!P1019="LT",TONGHOP!I1019&lt;&gt;""),TONGHOP!I1019,"")</f>
        <v>Nguyễn Thanh Vũ</v>
      </c>
      <c r="C1019" s="64">
        <f>IF(AND(TONGHOP!O1019="KTHP",TONGHOP!P1019="LT",TONGHOP!I1019&lt;&gt;""),TONGHOP!R1019,"")</f>
        <v>36</v>
      </c>
      <c r="D1019" s="93" t="str">
        <f>IF(F1019="","",SUBTOTAL(3,$F$2:$F1019))</f>
        <v/>
      </c>
      <c r="E1019" s="64" t="str">
        <f>IF(AND(TONGHOP!O1019="KTHP",TONGHOP!P1019="TL",TONGHOP!I1019&lt;&gt;""),TONGHOP!I1019,"")</f>
        <v/>
      </c>
      <c r="F1019" s="64" t="str">
        <f>IF(AND(TONGHOP!O1019="KTHP",TONGHOP!P1019="TL",TONGHOP!I1019&lt;&gt;""),TONGHOP!R1019,"")</f>
        <v/>
      </c>
      <c r="G1019" s="64" t="str">
        <f>IF(AND(TONGHOP!O1019="KTHP",TONGHOP!P1019="VĐ",TONGHOP!I1019&lt;&gt;""),TONGHOP!I1019,"")</f>
        <v/>
      </c>
      <c r="H1019" s="64" t="str">
        <f>IF(AND(TONGHOP!O1019="KTHP",TONGHOP!P1019="VĐ",TONGHOP!I1019&lt;&gt;""),TONGHOP!R1019,"")</f>
        <v/>
      </c>
      <c r="I1019" s="64" t="str">
        <f>IF(AND(TONGHOP!O1019="KTHP",TONGHOP!P1019="TH",TONGHOP!I1019&lt;&gt;""),TONGHOP!I1019,"")</f>
        <v/>
      </c>
      <c r="J1019" s="64" t="str">
        <f>IF(AND(TONGHOP!O1019="KTHP",TONGHOP!P1019="TH",TONGHOP!I1019&lt;&gt;""),TONGHOP!R1019,"")</f>
        <v/>
      </c>
    </row>
    <row r="1020" spans="1:10" hidden="1">
      <c r="A1020" s="93">
        <f>IF(C1020="","",SUBTOTAL(3,$C$2:$C1020))</f>
        <v>4</v>
      </c>
      <c r="B1020" s="64" t="str">
        <f>IF(AND(TONGHOP!O1020="KTHP",TONGHOP!P1020="LT",TONGHOP!I1020&lt;&gt;""),TONGHOP!I1020,"")</f>
        <v>Nguyễn Văn Bộ (TG)</v>
      </c>
      <c r="C1020" s="64">
        <f>IF(AND(TONGHOP!O1020="KTHP",TONGHOP!P1020="LT",TONGHOP!I1020&lt;&gt;""),TONGHOP!R1020,"")</f>
        <v>48</v>
      </c>
      <c r="D1020" s="93" t="str">
        <f>IF(F1020="","",SUBTOTAL(3,$F$2:$F1020))</f>
        <v/>
      </c>
      <c r="E1020" s="64" t="str">
        <f>IF(AND(TONGHOP!O1020="KTHP",TONGHOP!P1020="TL",TONGHOP!I1020&lt;&gt;""),TONGHOP!I1020,"")</f>
        <v/>
      </c>
      <c r="F1020" s="64" t="str">
        <f>IF(AND(TONGHOP!O1020="KTHP",TONGHOP!P1020="TL",TONGHOP!I1020&lt;&gt;""),TONGHOP!R1020,"")</f>
        <v/>
      </c>
      <c r="G1020" s="64" t="str">
        <f>IF(AND(TONGHOP!O1020="KTHP",TONGHOP!P1020="VĐ",TONGHOP!I1020&lt;&gt;""),TONGHOP!I1020,"")</f>
        <v/>
      </c>
      <c r="H1020" s="64" t="str">
        <f>IF(AND(TONGHOP!O1020="KTHP",TONGHOP!P1020="VĐ",TONGHOP!I1020&lt;&gt;""),TONGHOP!R1020,"")</f>
        <v/>
      </c>
      <c r="I1020" s="64" t="str">
        <f>IF(AND(TONGHOP!O1020="KTHP",TONGHOP!P1020="TH",TONGHOP!I1020&lt;&gt;""),TONGHOP!I1020,"")</f>
        <v/>
      </c>
      <c r="J1020" s="64" t="str">
        <f>IF(AND(TONGHOP!O1020="KTHP",TONGHOP!P1020="TH",TONGHOP!I1020&lt;&gt;""),TONGHOP!R1020,"")</f>
        <v/>
      </c>
    </row>
    <row r="1021" spans="1:10" hidden="1">
      <c r="A1021" s="93">
        <f>IF(C1021="","",SUBTOTAL(3,$C$2:$C1021))</f>
        <v>4</v>
      </c>
      <c r="B1021" s="64" t="str">
        <f>IF(AND(TONGHOP!O1021="KTHP",TONGHOP!P1021="LT",TONGHOP!I1021&lt;&gt;""),TONGHOP!I1021,"")</f>
        <v>Nguyễn Văn Bộ (TG)</v>
      </c>
      <c r="C1021" s="64">
        <f>IF(AND(TONGHOP!O1021="KTHP",TONGHOP!P1021="LT",TONGHOP!I1021&lt;&gt;""),TONGHOP!R1021,"")</f>
        <v>46</v>
      </c>
      <c r="D1021" s="93" t="str">
        <f>IF(F1021="","",SUBTOTAL(3,$F$2:$F1021))</f>
        <v/>
      </c>
      <c r="E1021" s="64" t="str">
        <f>IF(AND(TONGHOP!O1021="KTHP",TONGHOP!P1021="TL",TONGHOP!I1021&lt;&gt;""),TONGHOP!I1021,"")</f>
        <v/>
      </c>
      <c r="F1021" s="64" t="str">
        <f>IF(AND(TONGHOP!O1021="KTHP",TONGHOP!P1021="TL",TONGHOP!I1021&lt;&gt;""),TONGHOP!R1021,"")</f>
        <v/>
      </c>
      <c r="G1021" s="64" t="str">
        <f>IF(AND(TONGHOP!O1021="KTHP",TONGHOP!P1021="VĐ",TONGHOP!I1021&lt;&gt;""),TONGHOP!I1021,"")</f>
        <v/>
      </c>
      <c r="H1021" s="64" t="str">
        <f>IF(AND(TONGHOP!O1021="KTHP",TONGHOP!P1021="VĐ",TONGHOP!I1021&lt;&gt;""),TONGHOP!R1021,"")</f>
        <v/>
      </c>
      <c r="I1021" s="64" t="str">
        <f>IF(AND(TONGHOP!O1021="KTHP",TONGHOP!P1021="TH",TONGHOP!I1021&lt;&gt;""),TONGHOP!I1021,"")</f>
        <v/>
      </c>
      <c r="J1021" s="64" t="str">
        <f>IF(AND(TONGHOP!O1021="KTHP",TONGHOP!P1021="TH",TONGHOP!I1021&lt;&gt;""),TONGHOP!R1021,"")</f>
        <v/>
      </c>
    </row>
    <row r="1022" spans="1:10" hidden="1">
      <c r="A1022" s="93">
        <f>IF(C1022="","",SUBTOTAL(3,$C$2:$C1022))</f>
        <v>4</v>
      </c>
      <c r="B1022" s="64" t="str">
        <f>IF(AND(TONGHOP!O1022="KTHP",TONGHOP!P1022="LT",TONGHOP!I1022&lt;&gt;""),TONGHOP!I1022,"")</f>
        <v>Vũ Quang Khải</v>
      </c>
      <c r="C1022" s="64">
        <f>IF(AND(TONGHOP!O1022="KTHP",TONGHOP!P1022="LT",TONGHOP!I1022&lt;&gt;""),TONGHOP!R1022,"")</f>
        <v>37</v>
      </c>
      <c r="D1022" s="93" t="str">
        <f>IF(F1022="","",SUBTOTAL(3,$F$2:$F1022))</f>
        <v/>
      </c>
      <c r="E1022" s="64" t="str">
        <f>IF(AND(TONGHOP!O1022="KTHP",TONGHOP!P1022="TL",TONGHOP!I1022&lt;&gt;""),TONGHOP!I1022,"")</f>
        <v/>
      </c>
      <c r="F1022" s="64" t="str">
        <f>IF(AND(TONGHOP!O1022="KTHP",TONGHOP!P1022="TL",TONGHOP!I1022&lt;&gt;""),TONGHOP!R1022,"")</f>
        <v/>
      </c>
      <c r="G1022" s="64" t="str">
        <f>IF(AND(TONGHOP!O1022="KTHP",TONGHOP!P1022="VĐ",TONGHOP!I1022&lt;&gt;""),TONGHOP!I1022,"")</f>
        <v/>
      </c>
      <c r="H1022" s="64" t="str">
        <f>IF(AND(TONGHOP!O1022="KTHP",TONGHOP!P1022="VĐ",TONGHOP!I1022&lt;&gt;""),TONGHOP!R1022,"")</f>
        <v/>
      </c>
      <c r="I1022" s="64" t="str">
        <f>IF(AND(TONGHOP!O1022="KTHP",TONGHOP!P1022="TH",TONGHOP!I1022&lt;&gt;""),TONGHOP!I1022,"")</f>
        <v/>
      </c>
      <c r="J1022" s="64" t="str">
        <f>IF(AND(TONGHOP!O1022="KTHP",TONGHOP!P1022="TH",TONGHOP!I1022&lt;&gt;""),TONGHOP!R1022,"")</f>
        <v/>
      </c>
    </row>
    <row r="1023" spans="1:10" hidden="1">
      <c r="A1023" s="93">
        <f>IF(C1023="","",SUBTOTAL(3,$C$2:$C1023))</f>
        <v>4</v>
      </c>
      <c r="B1023" s="64" t="str">
        <f>IF(AND(TONGHOP!O1023="KTHP",TONGHOP!P1023="LT",TONGHOP!I1023&lt;&gt;""),TONGHOP!I1023,"")</f>
        <v>Nguyễn Chí Ngãi</v>
      </c>
      <c r="C1023" s="64">
        <f>IF(AND(TONGHOP!O1023="KTHP",TONGHOP!P1023="LT",TONGHOP!I1023&lt;&gt;""),TONGHOP!R1023,"")</f>
        <v>26</v>
      </c>
      <c r="D1023" s="93" t="str">
        <f>IF(F1023="","",SUBTOTAL(3,$F$2:$F1023))</f>
        <v/>
      </c>
      <c r="E1023" s="64" t="str">
        <f>IF(AND(TONGHOP!O1023="KTHP",TONGHOP!P1023="TL",TONGHOP!I1023&lt;&gt;""),TONGHOP!I1023,"")</f>
        <v/>
      </c>
      <c r="F1023" s="64" t="str">
        <f>IF(AND(TONGHOP!O1023="KTHP",TONGHOP!P1023="TL",TONGHOP!I1023&lt;&gt;""),TONGHOP!R1023,"")</f>
        <v/>
      </c>
      <c r="G1023" s="64" t="str">
        <f>IF(AND(TONGHOP!O1023="KTHP",TONGHOP!P1023="VĐ",TONGHOP!I1023&lt;&gt;""),TONGHOP!I1023,"")</f>
        <v/>
      </c>
      <c r="H1023" s="64" t="str">
        <f>IF(AND(TONGHOP!O1023="KTHP",TONGHOP!P1023="VĐ",TONGHOP!I1023&lt;&gt;""),TONGHOP!R1023,"")</f>
        <v/>
      </c>
      <c r="I1023" s="64" t="str">
        <f>IF(AND(TONGHOP!O1023="KTHP",TONGHOP!P1023="TH",TONGHOP!I1023&lt;&gt;""),TONGHOP!I1023,"")</f>
        <v/>
      </c>
      <c r="J1023" s="64" t="str">
        <f>IF(AND(TONGHOP!O1023="KTHP",TONGHOP!P1023="TH",TONGHOP!I1023&lt;&gt;""),TONGHOP!R1023,"")</f>
        <v/>
      </c>
    </row>
    <row r="1024" spans="1:10" hidden="1">
      <c r="A1024" s="93" t="str">
        <f>IF(C1024="","",SUBTOTAL(3,$C$2:$C1024))</f>
        <v/>
      </c>
      <c r="B1024" s="64" t="str">
        <f>IF(AND(TONGHOP!O1024="KTHP",TONGHOP!P1024="LT",TONGHOP!I1024&lt;&gt;""),TONGHOP!I1024,"")</f>
        <v/>
      </c>
      <c r="C1024" s="64" t="str">
        <f>IF(AND(TONGHOP!O1024="KTHP",TONGHOP!P1024="LT",TONGHOP!I1024&lt;&gt;""),TONGHOP!R1024,"")</f>
        <v/>
      </c>
      <c r="D1024" s="93" t="str">
        <f>IF(F1024="","",SUBTOTAL(3,$F$2:$F1024))</f>
        <v/>
      </c>
      <c r="E1024" s="64" t="str">
        <f>IF(AND(TONGHOP!O1024="KTHP",TONGHOP!P1024="TL",TONGHOP!I1024&lt;&gt;""),TONGHOP!I1024,"")</f>
        <v/>
      </c>
      <c r="F1024" s="64" t="str">
        <f>IF(AND(TONGHOP!O1024="KTHP",TONGHOP!P1024="TL",TONGHOP!I1024&lt;&gt;""),TONGHOP!R1024,"")</f>
        <v/>
      </c>
      <c r="G1024" s="64" t="str">
        <f>IF(AND(TONGHOP!O1024="KTHP",TONGHOP!P1024="VĐ",TONGHOP!I1024&lt;&gt;""),TONGHOP!I1024,"")</f>
        <v/>
      </c>
      <c r="H1024" s="64" t="str">
        <f>IF(AND(TONGHOP!O1024="KTHP",TONGHOP!P1024="VĐ",TONGHOP!I1024&lt;&gt;""),TONGHOP!R1024,"")</f>
        <v/>
      </c>
      <c r="I1024" s="64" t="str">
        <f>IF(AND(TONGHOP!O1024="KTHP",TONGHOP!P1024="TH",TONGHOP!I1024&lt;&gt;""),TONGHOP!I1024,"")</f>
        <v/>
      </c>
      <c r="J1024" s="64" t="str">
        <f>IF(AND(TONGHOP!O1024="KTHP",TONGHOP!P1024="TH",TONGHOP!I1024&lt;&gt;""),TONGHOP!R1024,"")</f>
        <v/>
      </c>
    </row>
    <row r="1025" spans="1:10" hidden="1">
      <c r="A1025" s="93">
        <f>IF(C1025="","",SUBTOTAL(3,$C$2:$C1025))</f>
        <v>4</v>
      </c>
      <c r="B1025" s="64" t="str">
        <f>IF(AND(TONGHOP!O1025="KTHP",TONGHOP!P1025="LT",TONGHOP!I1025&lt;&gt;""),TONGHOP!I1025,"")</f>
        <v>Nguyễn Thị Khánh Thư</v>
      </c>
      <c r="C1025" s="64">
        <f>IF(AND(TONGHOP!O1025="KTHP",TONGHOP!P1025="LT",TONGHOP!I1025&lt;&gt;""),TONGHOP!R1025,"")</f>
        <v>34</v>
      </c>
      <c r="D1025" s="93" t="str">
        <f>IF(F1025="","",SUBTOTAL(3,$F$2:$F1025))</f>
        <v/>
      </c>
      <c r="E1025" s="64" t="str">
        <f>IF(AND(TONGHOP!O1025="KTHP",TONGHOP!P1025="TL",TONGHOP!I1025&lt;&gt;""),TONGHOP!I1025,"")</f>
        <v/>
      </c>
      <c r="F1025" s="64" t="str">
        <f>IF(AND(TONGHOP!O1025="KTHP",TONGHOP!P1025="TL",TONGHOP!I1025&lt;&gt;""),TONGHOP!R1025,"")</f>
        <v/>
      </c>
      <c r="G1025" s="64" t="str">
        <f>IF(AND(TONGHOP!O1025="KTHP",TONGHOP!P1025="VĐ",TONGHOP!I1025&lt;&gt;""),TONGHOP!I1025,"")</f>
        <v/>
      </c>
      <c r="H1025" s="64" t="str">
        <f>IF(AND(TONGHOP!O1025="KTHP",TONGHOP!P1025="VĐ",TONGHOP!I1025&lt;&gt;""),TONGHOP!R1025,"")</f>
        <v/>
      </c>
      <c r="I1025" s="64" t="str">
        <f>IF(AND(TONGHOP!O1025="KTHP",TONGHOP!P1025="TH",TONGHOP!I1025&lt;&gt;""),TONGHOP!I1025,"")</f>
        <v/>
      </c>
      <c r="J1025" s="64" t="str">
        <f>IF(AND(TONGHOP!O1025="KTHP",TONGHOP!P1025="TH",TONGHOP!I1025&lt;&gt;""),TONGHOP!R1025,"")</f>
        <v/>
      </c>
    </row>
    <row r="1026" spans="1:10" hidden="1">
      <c r="A1026" s="93" t="str">
        <f>IF(C1026="","",SUBTOTAL(3,$C$2:$C1026))</f>
        <v/>
      </c>
      <c r="B1026" s="64" t="str">
        <f>IF(AND(TONGHOP!O1026="KTHP",TONGHOP!P1026="LT",TONGHOP!I1026&lt;&gt;""),TONGHOP!I1026,"")</f>
        <v/>
      </c>
      <c r="C1026" s="64" t="str">
        <f>IF(AND(TONGHOP!O1026="KTHP",TONGHOP!P1026="LT",TONGHOP!I1026&lt;&gt;""),TONGHOP!R1026,"")</f>
        <v/>
      </c>
      <c r="D1026" s="93" t="str">
        <f>IF(F1026="","",SUBTOTAL(3,$F$2:$F1026))</f>
        <v/>
      </c>
      <c r="E1026" s="64" t="str">
        <f>IF(AND(TONGHOP!O1026="KTHP",TONGHOP!P1026="TL",TONGHOP!I1026&lt;&gt;""),TONGHOP!I1026,"")</f>
        <v/>
      </c>
      <c r="F1026" s="64" t="str">
        <f>IF(AND(TONGHOP!O1026="KTHP",TONGHOP!P1026="TL",TONGHOP!I1026&lt;&gt;""),TONGHOP!R1026,"")</f>
        <v/>
      </c>
      <c r="G1026" s="64" t="str">
        <f>IF(AND(TONGHOP!O1026="KTHP",TONGHOP!P1026="VĐ",TONGHOP!I1026&lt;&gt;""),TONGHOP!I1026,"")</f>
        <v/>
      </c>
      <c r="H1026" s="64" t="str">
        <f>IF(AND(TONGHOP!O1026="KTHP",TONGHOP!P1026="VĐ",TONGHOP!I1026&lt;&gt;""),TONGHOP!R1026,"")</f>
        <v/>
      </c>
      <c r="I1026" s="64" t="str">
        <f>IF(AND(TONGHOP!O1026="KTHP",TONGHOP!P1026="TH",TONGHOP!I1026&lt;&gt;""),TONGHOP!I1026,"")</f>
        <v/>
      </c>
      <c r="J1026" s="64" t="str">
        <f>IF(AND(TONGHOP!O1026="KTHP",TONGHOP!P1026="TH",TONGHOP!I1026&lt;&gt;""),TONGHOP!R1026,"")</f>
        <v/>
      </c>
    </row>
    <row r="1027" spans="1:10" hidden="1">
      <c r="A1027" s="93" t="str">
        <f>IF(C1027="","",SUBTOTAL(3,$C$2:$C1027))</f>
        <v/>
      </c>
      <c r="B1027" s="64" t="str">
        <f>IF(AND(TONGHOP!O1027="KTHP",TONGHOP!P1027="LT",TONGHOP!I1027&lt;&gt;""),TONGHOP!I1027,"")</f>
        <v/>
      </c>
      <c r="C1027" s="64" t="str">
        <f>IF(AND(TONGHOP!O1027="KTHP",TONGHOP!P1027="LT",TONGHOP!I1027&lt;&gt;""),TONGHOP!R1027,"")</f>
        <v/>
      </c>
      <c r="D1027" s="93" t="str">
        <f>IF(F1027="","",SUBTOTAL(3,$F$2:$F1027))</f>
        <v/>
      </c>
      <c r="E1027" s="64" t="str">
        <f>IF(AND(TONGHOP!O1027="KTHP",TONGHOP!P1027="TL",TONGHOP!I1027&lt;&gt;""),TONGHOP!I1027,"")</f>
        <v/>
      </c>
      <c r="F1027" s="64" t="str">
        <f>IF(AND(TONGHOP!O1027="KTHP",TONGHOP!P1027="TL",TONGHOP!I1027&lt;&gt;""),TONGHOP!R1027,"")</f>
        <v/>
      </c>
      <c r="G1027" s="64" t="str">
        <f>IF(AND(TONGHOP!O1027="KTHP",TONGHOP!P1027="VĐ",TONGHOP!I1027&lt;&gt;""),TONGHOP!I1027,"")</f>
        <v/>
      </c>
      <c r="H1027" s="64" t="str">
        <f>IF(AND(TONGHOP!O1027="KTHP",TONGHOP!P1027="VĐ",TONGHOP!I1027&lt;&gt;""),TONGHOP!R1027,"")</f>
        <v/>
      </c>
      <c r="I1027" s="64" t="str">
        <f>IF(AND(TONGHOP!O1027="KTHP",TONGHOP!P1027="TH",TONGHOP!I1027&lt;&gt;""),TONGHOP!I1027,"")</f>
        <v/>
      </c>
      <c r="J1027" s="64" t="str">
        <f>IF(AND(TONGHOP!O1027="KTHP",TONGHOP!P1027="TH",TONGHOP!I1027&lt;&gt;""),TONGHOP!R1027,"")</f>
        <v/>
      </c>
    </row>
    <row r="1028" spans="1:10" hidden="1">
      <c r="A1028" s="93" t="str">
        <f>IF(C1028="","",SUBTOTAL(3,$C$2:$C1028))</f>
        <v/>
      </c>
      <c r="B1028" s="64" t="str">
        <f>IF(AND(TONGHOP!O1028="KTHP",TONGHOP!P1028="LT",TONGHOP!I1028&lt;&gt;""),TONGHOP!I1028,"")</f>
        <v/>
      </c>
      <c r="C1028" s="64" t="str">
        <f>IF(AND(TONGHOP!O1028="KTHP",TONGHOP!P1028="LT",TONGHOP!I1028&lt;&gt;""),TONGHOP!R1028,"")</f>
        <v/>
      </c>
      <c r="D1028" s="93" t="str">
        <f>IF(F1028="","",SUBTOTAL(3,$F$2:$F1028))</f>
        <v/>
      </c>
      <c r="E1028" s="64" t="str">
        <f>IF(AND(TONGHOP!O1028="KTHP",TONGHOP!P1028="TL",TONGHOP!I1028&lt;&gt;""),TONGHOP!I1028,"")</f>
        <v/>
      </c>
      <c r="F1028" s="64" t="str">
        <f>IF(AND(TONGHOP!O1028="KTHP",TONGHOP!P1028="TL",TONGHOP!I1028&lt;&gt;""),TONGHOP!R1028,"")</f>
        <v/>
      </c>
      <c r="G1028" s="64" t="str">
        <f>IF(AND(TONGHOP!O1028="KTHP",TONGHOP!P1028="VĐ",TONGHOP!I1028&lt;&gt;""),TONGHOP!I1028,"")</f>
        <v/>
      </c>
      <c r="H1028" s="64" t="str">
        <f>IF(AND(TONGHOP!O1028="KTHP",TONGHOP!P1028="VĐ",TONGHOP!I1028&lt;&gt;""),TONGHOP!R1028,"")</f>
        <v/>
      </c>
      <c r="I1028" s="64" t="str">
        <f>IF(AND(TONGHOP!O1028="KTHP",TONGHOP!P1028="TH",TONGHOP!I1028&lt;&gt;""),TONGHOP!I1028,"")</f>
        <v/>
      </c>
      <c r="J1028" s="64" t="str">
        <f>IF(AND(TONGHOP!O1028="KTHP",TONGHOP!P1028="TH",TONGHOP!I1028&lt;&gt;""),TONGHOP!R1028,"")</f>
        <v/>
      </c>
    </row>
    <row r="1029" spans="1:10" hidden="1">
      <c r="A1029" s="93" t="str">
        <f>IF(C1029="","",SUBTOTAL(3,$C$2:$C1029))</f>
        <v/>
      </c>
      <c r="B1029" s="64" t="str">
        <f>IF(AND(TONGHOP!O1029="KTHP",TONGHOP!P1029="LT",TONGHOP!I1029&lt;&gt;""),TONGHOP!I1029,"")</f>
        <v/>
      </c>
      <c r="C1029" s="64" t="str">
        <f>IF(AND(TONGHOP!O1029="KTHP",TONGHOP!P1029="LT",TONGHOP!I1029&lt;&gt;""),TONGHOP!R1029,"")</f>
        <v/>
      </c>
      <c r="D1029" s="93" t="str">
        <f>IF(F1029="","",SUBTOTAL(3,$F$2:$F1029))</f>
        <v/>
      </c>
      <c r="E1029" s="64" t="str">
        <f>IF(AND(TONGHOP!O1029="KTHP",TONGHOP!P1029="TL",TONGHOP!I1029&lt;&gt;""),TONGHOP!I1029,"")</f>
        <v/>
      </c>
      <c r="F1029" s="64" t="str">
        <f>IF(AND(TONGHOP!O1029="KTHP",TONGHOP!P1029="TL",TONGHOP!I1029&lt;&gt;""),TONGHOP!R1029,"")</f>
        <v/>
      </c>
      <c r="G1029" s="64" t="str">
        <f>IF(AND(TONGHOP!O1029="KTHP",TONGHOP!P1029="VĐ",TONGHOP!I1029&lt;&gt;""),TONGHOP!I1029,"")</f>
        <v/>
      </c>
      <c r="H1029" s="64" t="str">
        <f>IF(AND(TONGHOP!O1029="KTHP",TONGHOP!P1029="VĐ",TONGHOP!I1029&lt;&gt;""),TONGHOP!R1029,"")</f>
        <v/>
      </c>
      <c r="I1029" s="64" t="str">
        <f>IF(AND(TONGHOP!O1029="KTHP",TONGHOP!P1029="TH",TONGHOP!I1029&lt;&gt;""),TONGHOP!I1029,"")</f>
        <v/>
      </c>
      <c r="J1029" s="64" t="str">
        <f>IF(AND(TONGHOP!O1029="KTHP",TONGHOP!P1029="TH",TONGHOP!I1029&lt;&gt;""),TONGHOP!R1029,"")</f>
        <v/>
      </c>
    </row>
    <row r="1030" spans="1:10" hidden="1">
      <c r="A1030" s="93" t="str">
        <f>IF(C1030="","",SUBTOTAL(3,$C$2:$C1030))</f>
        <v/>
      </c>
      <c r="B1030" s="64" t="str">
        <f>IF(AND(TONGHOP!O1030="KTHP",TONGHOP!P1030="LT",TONGHOP!I1030&lt;&gt;""),TONGHOP!I1030,"")</f>
        <v/>
      </c>
      <c r="C1030" s="64" t="str">
        <f>IF(AND(TONGHOP!O1030="KTHP",TONGHOP!P1030="LT",TONGHOP!I1030&lt;&gt;""),TONGHOP!R1030,"")</f>
        <v/>
      </c>
      <c r="D1030" s="93" t="str">
        <f>IF(F1030="","",SUBTOTAL(3,$F$2:$F1030))</f>
        <v/>
      </c>
      <c r="E1030" s="64" t="str">
        <f>IF(AND(TONGHOP!O1030="KTHP",TONGHOP!P1030="TL",TONGHOP!I1030&lt;&gt;""),TONGHOP!I1030,"")</f>
        <v/>
      </c>
      <c r="F1030" s="64" t="str">
        <f>IF(AND(TONGHOP!O1030="KTHP",TONGHOP!P1030="TL",TONGHOP!I1030&lt;&gt;""),TONGHOP!R1030,"")</f>
        <v/>
      </c>
      <c r="G1030" s="64" t="str">
        <f>IF(AND(TONGHOP!O1030="KTHP",TONGHOP!P1030="VĐ",TONGHOP!I1030&lt;&gt;""),TONGHOP!I1030,"")</f>
        <v/>
      </c>
      <c r="H1030" s="64" t="str">
        <f>IF(AND(TONGHOP!O1030="KTHP",TONGHOP!P1030="VĐ",TONGHOP!I1030&lt;&gt;""),TONGHOP!R1030,"")</f>
        <v/>
      </c>
      <c r="I1030" s="64" t="str">
        <f>IF(AND(TONGHOP!O1030="KTHP",TONGHOP!P1030="TH",TONGHOP!I1030&lt;&gt;""),TONGHOP!I1030,"")</f>
        <v/>
      </c>
      <c r="J1030" s="64" t="str">
        <f>IF(AND(TONGHOP!O1030="KTHP",TONGHOP!P1030="TH",TONGHOP!I1030&lt;&gt;""),TONGHOP!R1030,"")</f>
        <v/>
      </c>
    </row>
    <row r="1031" spans="1:10" hidden="1">
      <c r="A1031" s="93" t="str">
        <f>IF(C1031="","",SUBTOTAL(3,$C$2:$C1031))</f>
        <v/>
      </c>
      <c r="B1031" s="64" t="str">
        <f>IF(AND(TONGHOP!O1031="KTHP",TONGHOP!P1031="LT",TONGHOP!I1031&lt;&gt;""),TONGHOP!I1031,"")</f>
        <v/>
      </c>
      <c r="C1031" s="64" t="str">
        <f>IF(AND(TONGHOP!O1031="KTHP",TONGHOP!P1031="LT",TONGHOP!I1031&lt;&gt;""),TONGHOP!R1031,"")</f>
        <v/>
      </c>
      <c r="D1031" s="93" t="str">
        <f>IF(F1031="","",SUBTOTAL(3,$F$2:$F1031))</f>
        <v/>
      </c>
      <c r="E1031" s="64" t="str">
        <f>IF(AND(TONGHOP!O1031="KTHP",TONGHOP!P1031="TL",TONGHOP!I1031&lt;&gt;""),TONGHOP!I1031,"")</f>
        <v/>
      </c>
      <c r="F1031" s="64" t="str">
        <f>IF(AND(TONGHOP!O1031="KTHP",TONGHOP!P1031="TL",TONGHOP!I1031&lt;&gt;""),TONGHOP!R1031,"")</f>
        <v/>
      </c>
      <c r="G1031" s="64" t="str">
        <f>IF(AND(TONGHOP!O1031="KTHP",TONGHOP!P1031="VĐ",TONGHOP!I1031&lt;&gt;""),TONGHOP!I1031,"")</f>
        <v/>
      </c>
      <c r="H1031" s="64" t="str">
        <f>IF(AND(TONGHOP!O1031="KTHP",TONGHOP!P1031="VĐ",TONGHOP!I1031&lt;&gt;""),TONGHOP!R1031,"")</f>
        <v/>
      </c>
      <c r="I1031" s="64" t="str">
        <f>IF(AND(TONGHOP!O1031="KTHP",TONGHOP!P1031="TH",TONGHOP!I1031&lt;&gt;""),TONGHOP!I1031,"")</f>
        <v/>
      </c>
      <c r="J1031" s="64" t="str">
        <f>IF(AND(TONGHOP!O1031="KTHP",TONGHOP!P1031="TH",TONGHOP!I1031&lt;&gt;""),TONGHOP!R1031,"")</f>
        <v/>
      </c>
    </row>
    <row r="1032" spans="1:10" hidden="1">
      <c r="A1032" s="93" t="str">
        <f>IF(C1032="","",SUBTOTAL(3,$C$2:$C1032))</f>
        <v/>
      </c>
      <c r="B1032" s="64" t="str">
        <f>IF(AND(TONGHOP!O1032="KTHP",TONGHOP!P1032="LT",TONGHOP!I1032&lt;&gt;""),TONGHOP!I1032,"")</f>
        <v/>
      </c>
      <c r="C1032" s="64" t="str">
        <f>IF(AND(TONGHOP!O1032="KTHP",TONGHOP!P1032="LT",TONGHOP!I1032&lt;&gt;""),TONGHOP!R1032,"")</f>
        <v/>
      </c>
      <c r="D1032" s="93" t="str">
        <f>IF(F1032="","",SUBTOTAL(3,$F$2:$F1032))</f>
        <v/>
      </c>
      <c r="E1032" s="64" t="str">
        <f>IF(AND(TONGHOP!O1032="KTHP",TONGHOP!P1032="TL",TONGHOP!I1032&lt;&gt;""),TONGHOP!I1032,"")</f>
        <v/>
      </c>
      <c r="F1032" s="64" t="str">
        <f>IF(AND(TONGHOP!O1032="KTHP",TONGHOP!P1032="TL",TONGHOP!I1032&lt;&gt;""),TONGHOP!R1032,"")</f>
        <v/>
      </c>
      <c r="G1032" s="64" t="str">
        <f>IF(AND(TONGHOP!O1032="KTHP",TONGHOP!P1032="VĐ",TONGHOP!I1032&lt;&gt;""),TONGHOP!I1032,"")</f>
        <v/>
      </c>
      <c r="H1032" s="64" t="str">
        <f>IF(AND(TONGHOP!O1032="KTHP",TONGHOP!P1032="VĐ",TONGHOP!I1032&lt;&gt;""),TONGHOP!R1032,"")</f>
        <v/>
      </c>
      <c r="I1032" s="64" t="str">
        <f>IF(AND(TONGHOP!O1032="KTHP",TONGHOP!P1032="TH",TONGHOP!I1032&lt;&gt;""),TONGHOP!I1032,"")</f>
        <v/>
      </c>
      <c r="J1032" s="64" t="str">
        <f>IF(AND(TONGHOP!O1032="KTHP",TONGHOP!P1032="TH",TONGHOP!I1032&lt;&gt;""),TONGHOP!R1032,"")</f>
        <v/>
      </c>
    </row>
    <row r="1033" spans="1:10" hidden="1">
      <c r="A1033" s="93" t="str">
        <f>IF(C1033="","",SUBTOTAL(3,$C$2:$C1033))</f>
        <v/>
      </c>
      <c r="B1033" s="64" t="str">
        <f>IF(AND(TONGHOP!O1033="KTHP",TONGHOP!P1033="LT",TONGHOP!I1033&lt;&gt;""),TONGHOP!I1033,"")</f>
        <v/>
      </c>
      <c r="C1033" s="64" t="str">
        <f>IF(AND(TONGHOP!O1033="KTHP",TONGHOP!P1033="LT",TONGHOP!I1033&lt;&gt;""),TONGHOP!R1033,"")</f>
        <v/>
      </c>
      <c r="D1033" s="93" t="str">
        <f>IF(F1033="","",SUBTOTAL(3,$F$2:$F1033))</f>
        <v/>
      </c>
      <c r="E1033" s="64" t="str">
        <f>IF(AND(TONGHOP!O1033="KTHP",TONGHOP!P1033="TL",TONGHOP!I1033&lt;&gt;""),TONGHOP!I1033,"")</f>
        <v/>
      </c>
      <c r="F1033" s="64" t="str">
        <f>IF(AND(TONGHOP!O1033="KTHP",TONGHOP!P1033="TL",TONGHOP!I1033&lt;&gt;""),TONGHOP!R1033,"")</f>
        <v/>
      </c>
      <c r="G1033" s="64" t="str">
        <f>IF(AND(TONGHOP!O1033="KTHP",TONGHOP!P1033="VĐ",TONGHOP!I1033&lt;&gt;""),TONGHOP!I1033,"")</f>
        <v/>
      </c>
      <c r="H1033" s="64" t="str">
        <f>IF(AND(TONGHOP!O1033="KTHP",TONGHOP!P1033="VĐ",TONGHOP!I1033&lt;&gt;""),TONGHOP!R1033,"")</f>
        <v/>
      </c>
      <c r="I1033" s="64" t="str">
        <f>IF(AND(TONGHOP!O1033="KTHP",TONGHOP!P1033="TH",TONGHOP!I1033&lt;&gt;""),TONGHOP!I1033,"")</f>
        <v/>
      </c>
      <c r="J1033" s="64" t="str">
        <f>IF(AND(TONGHOP!O1033="KTHP",TONGHOP!P1033="TH",TONGHOP!I1033&lt;&gt;""),TONGHOP!R1033,"")</f>
        <v/>
      </c>
    </row>
    <row r="1034" spans="1:10" hidden="1">
      <c r="A1034" s="93" t="str">
        <f>IF(C1034="","",SUBTOTAL(3,$C$2:$C1034))</f>
        <v/>
      </c>
      <c r="B1034" s="64" t="str">
        <f>IF(AND(TONGHOP!O1034="KTHP",TONGHOP!P1034="LT",TONGHOP!I1034&lt;&gt;""),TONGHOP!I1034,"")</f>
        <v/>
      </c>
      <c r="C1034" s="64" t="str">
        <f>IF(AND(TONGHOP!O1034="KTHP",TONGHOP!P1034="LT",TONGHOP!I1034&lt;&gt;""),TONGHOP!R1034,"")</f>
        <v/>
      </c>
      <c r="D1034" s="93" t="str">
        <f>IF(F1034="","",SUBTOTAL(3,$F$2:$F1034))</f>
        <v/>
      </c>
      <c r="E1034" s="64" t="str">
        <f>IF(AND(TONGHOP!O1034="KTHP",TONGHOP!P1034="TL",TONGHOP!I1034&lt;&gt;""),TONGHOP!I1034,"")</f>
        <v/>
      </c>
      <c r="F1034" s="64" t="str">
        <f>IF(AND(TONGHOP!O1034="KTHP",TONGHOP!P1034="TL",TONGHOP!I1034&lt;&gt;""),TONGHOP!R1034,"")</f>
        <v/>
      </c>
      <c r="G1034" s="64" t="str">
        <f>IF(AND(TONGHOP!O1034="KTHP",TONGHOP!P1034="VĐ",TONGHOP!I1034&lt;&gt;""),TONGHOP!I1034,"")</f>
        <v/>
      </c>
      <c r="H1034" s="64" t="str">
        <f>IF(AND(TONGHOP!O1034="KTHP",TONGHOP!P1034="VĐ",TONGHOP!I1034&lt;&gt;""),TONGHOP!R1034,"")</f>
        <v/>
      </c>
      <c r="I1034" s="64" t="str">
        <f>IF(AND(TONGHOP!O1034="KTHP",TONGHOP!P1034="TH",TONGHOP!I1034&lt;&gt;""),TONGHOP!I1034,"")</f>
        <v/>
      </c>
      <c r="J1034" s="64" t="str">
        <f>IF(AND(TONGHOP!O1034="KTHP",TONGHOP!P1034="TH",TONGHOP!I1034&lt;&gt;""),TONGHOP!R1034,"")</f>
        <v/>
      </c>
    </row>
    <row r="1035" spans="1:10" hidden="1">
      <c r="A1035" s="93" t="str">
        <f>IF(C1035="","",SUBTOTAL(3,$C$2:$C1035))</f>
        <v/>
      </c>
      <c r="B1035" s="64" t="str">
        <f>IF(AND(TONGHOP!O1035="KTHP",TONGHOP!P1035="LT",TONGHOP!I1035&lt;&gt;""),TONGHOP!I1035,"")</f>
        <v/>
      </c>
      <c r="C1035" s="64" t="str">
        <f>IF(AND(TONGHOP!O1035="KTHP",TONGHOP!P1035="LT",TONGHOP!I1035&lt;&gt;""),TONGHOP!R1035,"")</f>
        <v/>
      </c>
      <c r="D1035" s="93" t="str">
        <f>IF(F1035="","",SUBTOTAL(3,$F$2:$F1035))</f>
        <v/>
      </c>
      <c r="E1035" s="64" t="str">
        <f>IF(AND(TONGHOP!O1035="KTHP",TONGHOP!P1035="TL",TONGHOP!I1035&lt;&gt;""),TONGHOP!I1035,"")</f>
        <v/>
      </c>
      <c r="F1035" s="64" t="str">
        <f>IF(AND(TONGHOP!O1035="KTHP",TONGHOP!P1035="TL",TONGHOP!I1035&lt;&gt;""),TONGHOP!R1035,"")</f>
        <v/>
      </c>
      <c r="G1035" s="64" t="str">
        <f>IF(AND(TONGHOP!O1035="KTHP",TONGHOP!P1035="VĐ",TONGHOP!I1035&lt;&gt;""),TONGHOP!I1035,"")</f>
        <v/>
      </c>
      <c r="H1035" s="64" t="str">
        <f>IF(AND(TONGHOP!O1035="KTHP",TONGHOP!P1035="VĐ",TONGHOP!I1035&lt;&gt;""),TONGHOP!R1035,"")</f>
        <v/>
      </c>
      <c r="I1035" s="64" t="str">
        <f>IF(AND(TONGHOP!O1035="KTHP",TONGHOP!P1035="TH",TONGHOP!I1035&lt;&gt;""),TONGHOP!I1035,"")</f>
        <v/>
      </c>
      <c r="J1035" s="64" t="str">
        <f>IF(AND(TONGHOP!O1035="KTHP",TONGHOP!P1035="TH",TONGHOP!I1035&lt;&gt;""),TONGHOP!R1035,"")</f>
        <v/>
      </c>
    </row>
    <row r="1036" spans="1:10" hidden="1">
      <c r="A1036" s="93" t="str">
        <f>IF(C1036="","",SUBTOTAL(3,$C$2:$C1036))</f>
        <v/>
      </c>
      <c r="B1036" s="64" t="str">
        <f>IF(AND(TONGHOP!O1036="KTHP",TONGHOP!P1036="LT",TONGHOP!I1036&lt;&gt;""),TONGHOP!I1036,"")</f>
        <v/>
      </c>
      <c r="C1036" s="64" t="str">
        <f>IF(AND(TONGHOP!O1036="KTHP",TONGHOP!P1036="LT",TONGHOP!I1036&lt;&gt;""),TONGHOP!R1036,"")</f>
        <v/>
      </c>
      <c r="D1036" s="93" t="str">
        <f>IF(F1036="","",SUBTOTAL(3,$F$2:$F1036))</f>
        <v/>
      </c>
      <c r="E1036" s="64" t="str">
        <f>IF(AND(TONGHOP!O1036="KTHP",TONGHOP!P1036="TL",TONGHOP!I1036&lt;&gt;""),TONGHOP!I1036,"")</f>
        <v/>
      </c>
      <c r="F1036" s="64" t="str">
        <f>IF(AND(TONGHOP!O1036="KTHP",TONGHOP!P1036="TL",TONGHOP!I1036&lt;&gt;""),TONGHOP!R1036,"")</f>
        <v/>
      </c>
      <c r="G1036" s="64" t="str">
        <f>IF(AND(TONGHOP!O1036="KTHP",TONGHOP!P1036="VĐ",TONGHOP!I1036&lt;&gt;""),TONGHOP!I1036,"")</f>
        <v/>
      </c>
      <c r="H1036" s="64" t="str">
        <f>IF(AND(TONGHOP!O1036="KTHP",TONGHOP!P1036="VĐ",TONGHOP!I1036&lt;&gt;""),TONGHOP!R1036,"")</f>
        <v/>
      </c>
      <c r="I1036" s="64" t="str">
        <f>IF(AND(TONGHOP!O1036="KTHP",TONGHOP!P1036="TH",TONGHOP!I1036&lt;&gt;""),TONGHOP!I1036,"")</f>
        <v/>
      </c>
      <c r="J1036" s="64" t="str">
        <f>IF(AND(TONGHOP!O1036="KTHP",TONGHOP!P1036="TH",TONGHOP!I1036&lt;&gt;""),TONGHOP!R1036,"")</f>
        <v/>
      </c>
    </row>
    <row r="1037" spans="1:10" hidden="1">
      <c r="A1037" s="93" t="str">
        <f>IF(C1037="","",SUBTOTAL(3,$C$2:$C1037))</f>
        <v/>
      </c>
      <c r="B1037" s="64" t="str">
        <f>IF(AND(TONGHOP!O1037="KTHP",TONGHOP!P1037="LT",TONGHOP!I1037&lt;&gt;""),TONGHOP!I1037,"")</f>
        <v/>
      </c>
      <c r="C1037" s="64" t="str">
        <f>IF(AND(TONGHOP!O1037="KTHP",TONGHOP!P1037="LT",TONGHOP!I1037&lt;&gt;""),TONGHOP!R1037,"")</f>
        <v/>
      </c>
      <c r="D1037" s="93" t="str">
        <f>IF(F1037="","",SUBTOTAL(3,$F$2:$F1037))</f>
        <v/>
      </c>
      <c r="E1037" s="64" t="str">
        <f>IF(AND(TONGHOP!O1037="KTHP",TONGHOP!P1037="TL",TONGHOP!I1037&lt;&gt;""),TONGHOP!I1037,"")</f>
        <v/>
      </c>
      <c r="F1037" s="64" t="str">
        <f>IF(AND(TONGHOP!O1037="KTHP",TONGHOP!P1037="TL",TONGHOP!I1037&lt;&gt;""),TONGHOP!R1037,"")</f>
        <v/>
      </c>
      <c r="G1037" s="64" t="str">
        <f>IF(AND(TONGHOP!O1037="KTHP",TONGHOP!P1037="VĐ",TONGHOP!I1037&lt;&gt;""),TONGHOP!I1037,"")</f>
        <v/>
      </c>
      <c r="H1037" s="64" t="str">
        <f>IF(AND(TONGHOP!O1037="KTHP",TONGHOP!P1037="VĐ",TONGHOP!I1037&lt;&gt;""),TONGHOP!R1037,"")</f>
        <v/>
      </c>
      <c r="I1037" s="64" t="str">
        <f>IF(AND(TONGHOP!O1037="KTHP",TONGHOP!P1037="TH",TONGHOP!I1037&lt;&gt;""),TONGHOP!I1037,"")</f>
        <v/>
      </c>
      <c r="J1037" s="64" t="str">
        <f>IF(AND(TONGHOP!O1037="KTHP",TONGHOP!P1037="TH",TONGHOP!I1037&lt;&gt;""),TONGHOP!R1037,"")</f>
        <v/>
      </c>
    </row>
    <row r="1038" spans="1:10" hidden="1">
      <c r="A1038" s="93" t="str">
        <f>IF(C1038="","",SUBTOTAL(3,$C$2:$C1038))</f>
        <v/>
      </c>
      <c r="B1038" s="64" t="str">
        <f>IF(AND(TONGHOP!O1038="KTHP",TONGHOP!P1038="LT",TONGHOP!I1038&lt;&gt;""),TONGHOP!I1038,"")</f>
        <v/>
      </c>
      <c r="C1038" s="64" t="str">
        <f>IF(AND(TONGHOP!O1038="KTHP",TONGHOP!P1038="LT",TONGHOP!I1038&lt;&gt;""),TONGHOP!R1038,"")</f>
        <v/>
      </c>
      <c r="D1038" s="93" t="str">
        <f>IF(F1038="","",SUBTOTAL(3,$F$2:$F1038))</f>
        <v/>
      </c>
      <c r="E1038" s="64" t="str">
        <f>IF(AND(TONGHOP!O1038="KTHP",TONGHOP!P1038="TL",TONGHOP!I1038&lt;&gt;""),TONGHOP!I1038,"")</f>
        <v/>
      </c>
      <c r="F1038" s="64" t="str">
        <f>IF(AND(TONGHOP!O1038="KTHP",TONGHOP!P1038="TL",TONGHOP!I1038&lt;&gt;""),TONGHOP!R1038,"")</f>
        <v/>
      </c>
      <c r="G1038" s="64" t="str">
        <f>IF(AND(TONGHOP!O1038="KTHP",TONGHOP!P1038="VĐ",TONGHOP!I1038&lt;&gt;""),TONGHOP!I1038,"")</f>
        <v/>
      </c>
      <c r="H1038" s="64" t="str">
        <f>IF(AND(TONGHOP!O1038="KTHP",TONGHOP!P1038="VĐ",TONGHOP!I1038&lt;&gt;""),TONGHOP!R1038,"")</f>
        <v/>
      </c>
      <c r="I1038" s="64" t="str">
        <f>IF(AND(TONGHOP!O1038="KTHP",TONGHOP!P1038="TH",TONGHOP!I1038&lt;&gt;""),TONGHOP!I1038,"")</f>
        <v/>
      </c>
      <c r="J1038" s="64" t="str">
        <f>IF(AND(TONGHOP!O1038="KTHP",TONGHOP!P1038="TH",TONGHOP!I1038&lt;&gt;""),TONGHOP!R1038,"")</f>
        <v/>
      </c>
    </row>
    <row r="1039" spans="1:10" hidden="1">
      <c r="A1039" s="93" t="str">
        <f>IF(C1039="","",SUBTOTAL(3,$C$2:$C1039))</f>
        <v/>
      </c>
      <c r="B1039" s="64" t="str">
        <f>IF(AND(TONGHOP!O1039="KTHP",TONGHOP!P1039="LT",TONGHOP!I1039&lt;&gt;""),TONGHOP!I1039,"")</f>
        <v/>
      </c>
      <c r="C1039" s="64" t="str">
        <f>IF(AND(TONGHOP!O1039="KTHP",TONGHOP!P1039="LT",TONGHOP!I1039&lt;&gt;""),TONGHOP!R1039,"")</f>
        <v/>
      </c>
      <c r="D1039" s="93" t="str">
        <f>IF(F1039="","",SUBTOTAL(3,$F$2:$F1039))</f>
        <v/>
      </c>
      <c r="E1039" s="64" t="str">
        <f>IF(AND(TONGHOP!O1039="KTHP",TONGHOP!P1039="TL",TONGHOP!I1039&lt;&gt;""),TONGHOP!I1039,"")</f>
        <v/>
      </c>
      <c r="F1039" s="64" t="str">
        <f>IF(AND(TONGHOP!O1039="KTHP",TONGHOP!P1039="TL",TONGHOP!I1039&lt;&gt;""),TONGHOP!R1039,"")</f>
        <v/>
      </c>
      <c r="G1039" s="64" t="str">
        <f>IF(AND(TONGHOP!O1039="KTHP",TONGHOP!P1039="VĐ",TONGHOP!I1039&lt;&gt;""),TONGHOP!I1039,"")</f>
        <v/>
      </c>
      <c r="H1039" s="64" t="str">
        <f>IF(AND(TONGHOP!O1039="KTHP",TONGHOP!P1039="VĐ",TONGHOP!I1039&lt;&gt;""),TONGHOP!R1039,"")</f>
        <v/>
      </c>
      <c r="I1039" s="64" t="str">
        <f>IF(AND(TONGHOP!O1039="KTHP",TONGHOP!P1039="TH",TONGHOP!I1039&lt;&gt;""),TONGHOP!I1039,"")</f>
        <v/>
      </c>
      <c r="J1039" s="64" t="str">
        <f>IF(AND(TONGHOP!O1039="KTHP",TONGHOP!P1039="TH",TONGHOP!I1039&lt;&gt;""),TONGHOP!R1039,"")</f>
        <v/>
      </c>
    </row>
    <row r="1040" spans="1:10" hidden="1">
      <c r="A1040" s="93" t="str">
        <f>IF(C1040="","",SUBTOTAL(3,$C$2:$C1040))</f>
        <v/>
      </c>
      <c r="B1040" s="64" t="str">
        <f>IF(AND(TONGHOP!O1040="KTHP",TONGHOP!P1040="LT",TONGHOP!I1040&lt;&gt;""),TONGHOP!I1040,"")</f>
        <v/>
      </c>
      <c r="C1040" s="64" t="str">
        <f>IF(AND(TONGHOP!O1040="KTHP",TONGHOP!P1040="LT",TONGHOP!I1040&lt;&gt;""),TONGHOP!R1040,"")</f>
        <v/>
      </c>
      <c r="D1040" s="93" t="str">
        <f>IF(F1040="","",SUBTOTAL(3,$F$2:$F1040))</f>
        <v/>
      </c>
      <c r="E1040" s="64" t="str">
        <f>IF(AND(TONGHOP!O1040="KTHP",TONGHOP!P1040="TL",TONGHOP!I1040&lt;&gt;""),TONGHOP!I1040,"")</f>
        <v/>
      </c>
      <c r="F1040" s="64" t="str">
        <f>IF(AND(TONGHOP!O1040="KTHP",TONGHOP!P1040="TL",TONGHOP!I1040&lt;&gt;""),TONGHOP!R1040,"")</f>
        <v/>
      </c>
      <c r="G1040" s="64" t="str">
        <f>IF(AND(TONGHOP!O1040="KTHP",TONGHOP!P1040="VĐ",TONGHOP!I1040&lt;&gt;""),TONGHOP!I1040,"")</f>
        <v/>
      </c>
      <c r="H1040" s="64" t="str">
        <f>IF(AND(TONGHOP!O1040="KTHP",TONGHOP!P1040="VĐ",TONGHOP!I1040&lt;&gt;""),TONGHOP!R1040,"")</f>
        <v/>
      </c>
      <c r="I1040" s="64" t="str">
        <f>IF(AND(TONGHOP!O1040="KTHP",TONGHOP!P1040="TH",TONGHOP!I1040&lt;&gt;""),TONGHOP!I1040,"")</f>
        <v/>
      </c>
      <c r="J1040" s="64" t="str">
        <f>IF(AND(TONGHOP!O1040="KTHP",TONGHOP!P1040="TH",TONGHOP!I1040&lt;&gt;""),TONGHOP!R1040,"")</f>
        <v/>
      </c>
    </row>
    <row r="1041" spans="1:10" hidden="1">
      <c r="A1041" s="93" t="str">
        <f>IF(C1041="","",SUBTOTAL(3,$C$2:$C1041))</f>
        <v/>
      </c>
      <c r="B1041" s="64" t="str">
        <f>IF(AND(TONGHOP!O1041="KTHP",TONGHOP!P1041="LT",TONGHOP!I1041&lt;&gt;""),TONGHOP!I1041,"")</f>
        <v/>
      </c>
      <c r="C1041" s="64" t="str">
        <f>IF(AND(TONGHOP!O1041="KTHP",TONGHOP!P1041="LT",TONGHOP!I1041&lt;&gt;""),TONGHOP!R1041,"")</f>
        <v/>
      </c>
      <c r="D1041" s="93" t="str">
        <f>IF(F1041="","",SUBTOTAL(3,$F$2:$F1041))</f>
        <v/>
      </c>
      <c r="E1041" s="64" t="str">
        <f>IF(AND(TONGHOP!O1041="KTHP",TONGHOP!P1041="TL",TONGHOP!I1041&lt;&gt;""),TONGHOP!I1041,"")</f>
        <v/>
      </c>
      <c r="F1041" s="64" t="str">
        <f>IF(AND(TONGHOP!O1041="KTHP",TONGHOP!P1041="TL",TONGHOP!I1041&lt;&gt;""),TONGHOP!R1041,"")</f>
        <v/>
      </c>
      <c r="G1041" s="64" t="str">
        <f>IF(AND(TONGHOP!O1041="KTHP",TONGHOP!P1041="VĐ",TONGHOP!I1041&lt;&gt;""),TONGHOP!I1041,"")</f>
        <v/>
      </c>
      <c r="H1041" s="64" t="str">
        <f>IF(AND(TONGHOP!O1041="KTHP",TONGHOP!P1041="VĐ",TONGHOP!I1041&lt;&gt;""),TONGHOP!R1041,"")</f>
        <v/>
      </c>
      <c r="I1041" s="64" t="str">
        <f>IF(AND(TONGHOP!O1041="KTHP",TONGHOP!P1041="TH",TONGHOP!I1041&lt;&gt;""),TONGHOP!I1041,"")</f>
        <v/>
      </c>
      <c r="J1041" s="64" t="str">
        <f>IF(AND(TONGHOP!O1041="KTHP",TONGHOP!P1041="TH",TONGHOP!I1041&lt;&gt;""),TONGHOP!R1041,"")</f>
        <v/>
      </c>
    </row>
    <row r="1042" spans="1:10" hidden="1">
      <c r="A1042" s="93" t="str">
        <f>IF(C1042="","",SUBTOTAL(3,$C$2:$C1042))</f>
        <v/>
      </c>
      <c r="B1042" s="64" t="str">
        <f>IF(AND(TONGHOP!O1042="KTHP",TONGHOP!P1042="LT",TONGHOP!I1042&lt;&gt;""),TONGHOP!I1042,"")</f>
        <v/>
      </c>
      <c r="C1042" s="64" t="str">
        <f>IF(AND(TONGHOP!O1042="KTHP",TONGHOP!P1042="LT",TONGHOP!I1042&lt;&gt;""),TONGHOP!R1042,"")</f>
        <v/>
      </c>
      <c r="D1042" s="93" t="str">
        <f>IF(F1042="","",SUBTOTAL(3,$F$2:$F1042))</f>
        <v/>
      </c>
      <c r="E1042" s="64" t="str">
        <f>IF(AND(TONGHOP!O1042="KTHP",TONGHOP!P1042="TL",TONGHOP!I1042&lt;&gt;""),TONGHOP!I1042,"")</f>
        <v/>
      </c>
      <c r="F1042" s="64" t="str">
        <f>IF(AND(TONGHOP!O1042="KTHP",TONGHOP!P1042="TL",TONGHOP!I1042&lt;&gt;""),TONGHOP!R1042,"")</f>
        <v/>
      </c>
      <c r="G1042" s="64" t="str">
        <f>IF(AND(TONGHOP!O1042="KTHP",TONGHOP!P1042="VĐ",TONGHOP!I1042&lt;&gt;""),TONGHOP!I1042,"")</f>
        <v/>
      </c>
      <c r="H1042" s="64" t="str">
        <f>IF(AND(TONGHOP!O1042="KTHP",TONGHOP!P1042="VĐ",TONGHOP!I1042&lt;&gt;""),TONGHOP!R1042,"")</f>
        <v/>
      </c>
      <c r="I1042" s="64" t="str">
        <f>IF(AND(TONGHOP!O1042="KTHP",TONGHOP!P1042="TH",TONGHOP!I1042&lt;&gt;""),TONGHOP!I1042,"")</f>
        <v/>
      </c>
      <c r="J1042" s="64" t="str">
        <f>IF(AND(TONGHOP!O1042="KTHP",TONGHOP!P1042="TH",TONGHOP!I1042&lt;&gt;""),TONGHOP!R1042,"")</f>
        <v/>
      </c>
    </row>
    <row r="1043" spans="1:10" hidden="1">
      <c r="A1043" s="93" t="str">
        <f>IF(C1043="","",SUBTOTAL(3,$C$2:$C1043))</f>
        <v/>
      </c>
      <c r="B1043" s="64" t="str">
        <f>IF(AND(TONGHOP!O1043="KTHP",TONGHOP!P1043="LT",TONGHOP!I1043&lt;&gt;""),TONGHOP!I1043,"")</f>
        <v/>
      </c>
      <c r="C1043" s="64" t="str">
        <f>IF(AND(TONGHOP!O1043="KTHP",TONGHOP!P1043="LT",TONGHOP!I1043&lt;&gt;""),TONGHOP!R1043,"")</f>
        <v/>
      </c>
      <c r="D1043" s="93" t="str">
        <f>IF(F1043="","",SUBTOTAL(3,$F$2:$F1043))</f>
        <v/>
      </c>
      <c r="E1043" s="64" t="str">
        <f>IF(AND(TONGHOP!O1043="KTHP",TONGHOP!P1043="TL",TONGHOP!I1043&lt;&gt;""),TONGHOP!I1043,"")</f>
        <v/>
      </c>
      <c r="F1043" s="64" t="str">
        <f>IF(AND(TONGHOP!O1043="KTHP",TONGHOP!P1043="TL",TONGHOP!I1043&lt;&gt;""),TONGHOP!R1043,"")</f>
        <v/>
      </c>
      <c r="G1043" s="64" t="str">
        <f>IF(AND(TONGHOP!O1043="KTHP",TONGHOP!P1043="VĐ",TONGHOP!I1043&lt;&gt;""),TONGHOP!I1043,"")</f>
        <v/>
      </c>
      <c r="H1043" s="64" t="str">
        <f>IF(AND(TONGHOP!O1043="KTHP",TONGHOP!P1043="VĐ",TONGHOP!I1043&lt;&gt;""),TONGHOP!R1043,"")</f>
        <v/>
      </c>
      <c r="I1043" s="64" t="str">
        <f>IF(AND(TONGHOP!O1043="KTHP",TONGHOP!P1043="TH",TONGHOP!I1043&lt;&gt;""),TONGHOP!I1043,"")</f>
        <v/>
      </c>
      <c r="J1043" s="64" t="str">
        <f>IF(AND(TONGHOP!O1043="KTHP",TONGHOP!P1043="TH",TONGHOP!I1043&lt;&gt;""),TONGHOP!R1043,"")</f>
        <v/>
      </c>
    </row>
    <row r="1044" spans="1:10" hidden="1">
      <c r="A1044" s="93" t="str">
        <f>IF(C1044="","",SUBTOTAL(3,$C$2:$C1044))</f>
        <v/>
      </c>
      <c r="B1044" s="64" t="str">
        <f>IF(AND(TONGHOP!O1044="KTHP",TONGHOP!P1044="LT",TONGHOP!I1044&lt;&gt;""),TONGHOP!I1044,"")</f>
        <v/>
      </c>
      <c r="C1044" s="64" t="str">
        <f>IF(AND(TONGHOP!O1044="KTHP",TONGHOP!P1044="LT",TONGHOP!I1044&lt;&gt;""),TONGHOP!R1044,"")</f>
        <v/>
      </c>
      <c r="D1044" s="93" t="str">
        <f>IF(F1044="","",SUBTOTAL(3,$F$2:$F1044))</f>
        <v/>
      </c>
      <c r="E1044" s="64" t="str">
        <f>IF(AND(TONGHOP!O1044="KTHP",TONGHOP!P1044="TL",TONGHOP!I1044&lt;&gt;""),TONGHOP!I1044,"")</f>
        <v/>
      </c>
      <c r="F1044" s="64" t="str">
        <f>IF(AND(TONGHOP!O1044="KTHP",TONGHOP!P1044="TL",TONGHOP!I1044&lt;&gt;""),TONGHOP!R1044,"")</f>
        <v/>
      </c>
      <c r="G1044" s="64" t="str">
        <f>IF(AND(TONGHOP!O1044="KTHP",TONGHOP!P1044="VĐ",TONGHOP!I1044&lt;&gt;""),TONGHOP!I1044,"")</f>
        <v/>
      </c>
      <c r="H1044" s="64" t="str">
        <f>IF(AND(TONGHOP!O1044="KTHP",TONGHOP!P1044="VĐ",TONGHOP!I1044&lt;&gt;""),TONGHOP!R1044,"")</f>
        <v/>
      </c>
      <c r="I1044" s="64" t="str">
        <f>IF(AND(TONGHOP!O1044="KTHP",TONGHOP!P1044="TH",TONGHOP!I1044&lt;&gt;""),TONGHOP!I1044,"")</f>
        <v/>
      </c>
      <c r="J1044" s="64" t="str">
        <f>IF(AND(TONGHOP!O1044="KTHP",TONGHOP!P1044="TH",TONGHOP!I1044&lt;&gt;""),TONGHOP!R1044,"")</f>
        <v/>
      </c>
    </row>
    <row r="1045" spans="1:10" hidden="1">
      <c r="A1045" s="93" t="str">
        <f>IF(C1045="","",SUBTOTAL(3,$C$2:$C1045))</f>
        <v/>
      </c>
      <c r="B1045" s="64" t="str">
        <f>IF(AND(TONGHOP!O1045="KTHP",TONGHOP!P1045="LT",TONGHOP!I1045&lt;&gt;""),TONGHOP!I1045,"")</f>
        <v/>
      </c>
      <c r="C1045" s="64" t="str">
        <f>IF(AND(TONGHOP!O1045="KTHP",TONGHOP!P1045="LT",TONGHOP!I1045&lt;&gt;""),TONGHOP!R1045,"")</f>
        <v/>
      </c>
      <c r="D1045" s="93" t="str">
        <f>IF(F1045="","",SUBTOTAL(3,$F$2:$F1045))</f>
        <v/>
      </c>
      <c r="E1045" s="64" t="str">
        <f>IF(AND(TONGHOP!O1045="KTHP",TONGHOP!P1045="TL",TONGHOP!I1045&lt;&gt;""),TONGHOP!I1045,"")</f>
        <v/>
      </c>
      <c r="F1045" s="64" t="str">
        <f>IF(AND(TONGHOP!O1045="KTHP",TONGHOP!P1045="TL",TONGHOP!I1045&lt;&gt;""),TONGHOP!R1045,"")</f>
        <v/>
      </c>
      <c r="G1045" s="64" t="str">
        <f>IF(AND(TONGHOP!O1045="KTHP",TONGHOP!P1045="VĐ",TONGHOP!I1045&lt;&gt;""),TONGHOP!I1045,"")</f>
        <v/>
      </c>
      <c r="H1045" s="64" t="str">
        <f>IF(AND(TONGHOP!O1045="KTHP",TONGHOP!P1045="VĐ",TONGHOP!I1045&lt;&gt;""),TONGHOP!R1045,"")</f>
        <v/>
      </c>
      <c r="I1045" s="64" t="str">
        <f>IF(AND(TONGHOP!O1045="KTHP",TONGHOP!P1045="TH",TONGHOP!I1045&lt;&gt;""),TONGHOP!I1045,"")</f>
        <v/>
      </c>
      <c r="J1045" s="64" t="str">
        <f>IF(AND(TONGHOP!O1045="KTHP",TONGHOP!P1045="TH",TONGHOP!I1045&lt;&gt;""),TONGHOP!R1045,"")</f>
        <v/>
      </c>
    </row>
    <row r="1046" spans="1:10" hidden="1">
      <c r="A1046" s="93" t="str">
        <f>IF(C1046="","",SUBTOTAL(3,$C$2:$C1046))</f>
        <v/>
      </c>
      <c r="B1046" s="64" t="str">
        <f>IF(AND(TONGHOP!O1046="KTHP",TONGHOP!P1046="LT",TONGHOP!I1046&lt;&gt;""),TONGHOP!I1046,"")</f>
        <v/>
      </c>
      <c r="C1046" s="64" t="str">
        <f>IF(AND(TONGHOP!O1046="KTHP",TONGHOP!P1046="LT",TONGHOP!I1046&lt;&gt;""),TONGHOP!R1046,"")</f>
        <v/>
      </c>
      <c r="D1046" s="93" t="str">
        <f>IF(F1046="","",SUBTOTAL(3,$F$2:$F1046))</f>
        <v/>
      </c>
      <c r="E1046" s="64" t="str">
        <f>IF(AND(TONGHOP!O1046="KTHP",TONGHOP!P1046="TL",TONGHOP!I1046&lt;&gt;""),TONGHOP!I1046,"")</f>
        <v/>
      </c>
      <c r="F1046" s="64" t="str">
        <f>IF(AND(TONGHOP!O1046="KTHP",TONGHOP!P1046="TL",TONGHOP!I1046&lt;&gt;""),TONGHOP!R1046,"")</f>
        <v/>
      </c>
      <c r="G1046" s="64" t="str">
        <f>IF(AND(TONGHOP!O1046="KTHP",TONGHOP!P1046="VĐ",TONGHOP!I1046&lt;&gt;""),TONGHOP!I1046,"")</f>
        <v/>
      </c>
      <c r="H1046" s="64" t="str">
        <f>IF(AND(TONGHOP!O1046="KTHP",TONGHOP!P1046="VĐ",TONGHOP!I1046&lt;&gt;""),TONGHOP!R1046,"")</f>
        <v/>
      </c>
      <c r="I1046" s="64" t="str">
        <f>IF(AND(TONGHOP!O1046="KTHP",TONGHOP!P1046="TH",TONGHOP!I1046&lt;&gt;""),TONGHOP!I1046,"")</f>
        <v/>
      </c>
      <c r="J1046" s="64" t="str">
        <f>IF(AND(TONGHOP!O1046="KTHP",TONGHOP!P1046="TH",TONGHOP!I1046&lt;&gt;""),TONGHOP!R1046,"")</f>
        <v/>
      </c>
    </row>
    <row r="1047" spans="1:10" hidden="1">
      <c r="A1047" s="93">
        <f>IF(C1047="","",SUBTOTAL(3,$C$2:$C1047))</f>
        <v>4</v>
      </c>
      <c r="B1047" s="64" t="str">
        <f>IF(AND(TONGHOP!O1047="KTHP",TONGHOP!P1047="LT",TONGHOP!I1047&lt;&gt;""),TONGHOP!I1047,"")</f>
        <v>Nguyễn Nguyên Hoàng Ngọc Quyên</v>
      </c>
      <c r="C1047" s="64">
        <f>IF(AND(TONGHOP!O1047="KTHP",TONGHOP!P1047="LT",TONGHOP!I1047&lt;&gt;""),TONGHOP!R1047,"")</f>
        <v>29</v>
      </c>
      <c r="D1047" s="93" t="str">
        <f>IF(F1047="","",SUBTOTAL(3,$F$2:$F1047))</f>
        <v/>
      </c>
      <c r="E1047" s="64" t="str">
        <f>IF(AND(TONGHOP!O1047="KTHP",TONGHOP!P1047="TL",TONGHOP!I1047&lt;&gt;""),TONGHOP!I1047,"")</f>
        <v/>
      </c>
      <c r="F1047" s="64" t="str">
        <f>IF(AND(TONGHOP!O1047="KTHP",TONGHOP!P1047="TL",TONGHOP!I1047&lt;&gt;""),TONGHOP!R1047,"")</f>
        <v/>
      </c>
      <c r="G1047" s="64" t="str">
        <f>IF(AND(TONGHOP!O1047="KTHP",TONGHOP!P1047="VĐ",TONGHOP!I1047&lt;&gt;""),TONGHOP!I1047,"")</f>
        <v/>
      </c>
      <c r="H1047" s="64" t="str">
        <f>IF(AND(TONGHOP!O1047="KTHP",TONGHOP!P1047="VĐ",TONGHOP!I1047&lt;&gt;""),TONGHOP!R1047,"")</f>
        <v/>
      </c>
      <c r="I1047" s="64" t="str">
        <f>IF(AND(TONGHOP!O1047="KTHP",TONGHOP!P1047="TH",TONGHOP!I1047&lt;&gt;""),TONGHOP!I1047,"")</f>
        <v/>
      </c>
      <c r="J1047" s="64" t="str">
        <f>IF(AND(TONGHOP!O1047="KTHP",TONGHOP!P1047="TH",TONGHOP!I1047&lt;&gt;""),TONGHOP!R1047,"")</f>
        <v/>
      </c>
    </row>
    <row r="1048" spans="1:10" hidden="1">
      <c r="A1048" s="93" t="str">
        <f>IF(C1048="","",SUBTOTAL(3,$C$2:$C1048))</f>
        <v/>
      </c>
      <c r="B1048" s="64" t="str">
        <f>IF(AND(TONGHOP!O1048="KTHP",TONGHOP!P1048="LT",TONGHOP!I1048&lt;&gt;""),TONGHOP!I1048,"")</f>
        <v/>
      </c>
      <c r="C1048" s="64" t="str">
        <f>IF(AND(TONGHOP!O1048="KTHP",TONGHOP!P1048="LT",TONGHOP!I1048&lt;&gt;""),TONGHOP!R1048,"")</f>
        <v/>
      </c>
      <c r="D1048" s="93" t="str">
        <f>IF(F1048="","",SUBTOTAL(3,$F$2:$F1048))</f>
        <v/>
      </c>
      <c r="E1048" s="64" t="str">
        <f>IF(AND(TONGHOP!O1048="KTHP",TONGHOP!P1048="TL",TONGHOP!I1048&lt;&gt;""),TONGHOP!I1048,"")</f>
        <v/>
      </c>
      <c r="F1048" s="64" t="str">
        <f>IF(AND(TONGHOP!O1048="KTHP",TONGHOP!P1048="TL",TONGHOP!I1048&lt;&gt;""),TONGHOP!R1048,"")</f>
        <v/>
      </c>
      <c r="G1048" s="64" t="str">
        <f>IF(AND(TONGHOP!O1048="KTHP",TONGHOP!P1048="VĐ",TONGHOP!I1048&lt;&gt;""),TONGHOP!I1048,"")</f>
        <v/>
      </c>
      <c r="H1048" s="64" t="str">
        <f>IF(AND(TONGHOP!O1048="KTHP",TONGHOP!P1048="VĐ",TONGHOP!I1048&lt;&gt;""),TONGHOP!R1048,"")</f>
        <v/>
      </c>
      <c r="I1048" s="64" t="str">
        <f>IF(AND(TONGHOP!O1048="KTHP",TONGHOP!P1048="TH",TONGHOP!I1048&lt;&gt;""),TONGHOP!I1048,"")</f>
        <v/>
      </c>
      <c r="J1048" s="64" t="str">
        <f>IF(AND(TONGHOP!O1048="KTHP",TONGHOP!P1048="TH",TONGHOP!I1048&lt;&gt;""),TONGHOP!R1048,"")</f>
        <v/>
      </c>
    </row>
    <row r="1049" spans="1:10" hidden="1">
      <c r="A1049" s="93">
        <f>IF(C1049="","",SUBTOTAL(3,$C$2:$C1049))</f>
        <v>4</v>
      </c>
      <c r="B1049" s="64" t="str">
        <f>IF(AND(TONGHOP!O1049="KTHP",TONGHOP!P1049="LT",TONGHOP!I1049&lt;&gt;""),TONGHOP!I1049,"")</f>
        <v>Nguyễn Thị Khánh Thư</v>
      </c>
      <c r="C1049" s="64">
        <f>IF(AND(TONGHOP!O1049="KTHP",TONGHOP!P1049="LT",TONGHOP!I1049&lt;&gt;""),TONGHOP!R1049,"")</f>
        <v>0</v>
      </c>
      <c r="D1049" s="93" t="str">
        <f>IF(F1049="","",SUBTOTAL(3,$F$2:$F1049))</f>
        <v/>
      </c>
      <c r="E1049" s="64" t="str">
        <f>IF(AND(TONGHOP!O1049="KTHP",TONGHOP!P1049="TL",TONGHOP!I1049&lt;&gt;""),TONGHOP!I1049,"")</f>
        <v/>
      </c>
      <c r="F1049" s="64" t="str">
        <f>IF(AND(TONGHOP!O1049="KTHP",TONGHOP!P1049="TL",TONGHOP!I1049&lt;&gt;""),TONGHOP!R1049,"")</f>
        <v/>
      </c>
      <c r="G1049" s="64" t="str">
        <f>IF(AND(TONGHOP!O1049="KTHP",TONGHOP!P1049="VĐ",TONGHOP!I1049&lt;&gt;""),TONGHOP!I1049,"")</f>
        <v/>
      </c>
      <c r="H1049" s="64" t="str">
        <f>IF(AND(TONGHOP!O1049="KTHP",TONGHOP!P1049="VĐ",TONGHOP!I1049&lt;&gt;""),TONGHOP!R1049,"")</f>
        <v/>
      </c>
      <c r="I1049" s="64" t="str">
        <f>IF(AND(TONGHOP!O1049="KTHP",TONGHOP!P1049="TH",TONGHOP!I1049&lt;&gt;""),TONGHOP!I1049,"")</f>
        <v/>
      </c>
      <c r="J1049" s="64" t="str">
        <f>IF(AND(TONGHOP!O1049="KTHP",TONGHOP!P1049="TH",TONGHOP!I1049&lt;&gt;""),TONGHOP!R1049,"")</f>
        <v/>
      </c>
    </row>
    <row r="1050" spans="1:10" hidden="1">
      <c r="A1050" s="93">
        <f>IF(C1050="","",SUBTOTAL(3,$C$2:$C1050))</f>
        <v>4</v>
      </c>
      <c r="B1050" s="64" t="str">
        <f>IF(AND(TONGHOP!O1050="KTHP",TONGHOP!P1050="LT",TONGHOP!I1050&lt;&gt;""),TONGHOP!I1050,"")</f>
        <v>Lê Hồng Thái</v>
      </c>
      <c r="C1050" s="64">
        <f>IF(AND(TONGHOP!O1050="KTHP",TONGHOP!P1050="LT",TONGHOP!I1050&lt;&gt;""),TONGHOP!R1050,"")</f>
        <v>22</v>
      </c>
      <c r="D1050" s="93" t="str">
        <f>IF(F1050="","",SUBTOTAL(3,$F$2:$F1050))</f>
        <v/>
      </c>
      <c r="E1050" s="64" t="str">
        <f>IF(AND(TONGHOP!O1050="KTHP",TONGHOP!P1050="TL",TONGHOP!I1050&lt;&gt;""),TONGHOP!I1050,"")</f>
        <v/>
      </c>
      <c r="F1050" s="64" t="str">
        <f>IF(AND(TONGHOP!O1050="KTHP",TONGHOP!P1050="TL",TONGHOP!I1050&lt;&gt;""),TONGHOP!R1050,"")</f>
        <v/>
      </c>
      <c r="G1050" s="64" t="str">
        <f>IF(AND(TONGHOP!O1050="KTHP",TONGHOP!P1050="VĐ",TONGHOP!I1050&lt;&gt;""),TONGHOP!I1050,"")</f>
        <v/>
      </c>
      <c r="H1050" s="64" t="str">
        <f>IF(AND(TONGHOP!O1050="KTHP",TONGHOP!P1050="VĐ",TONGHOP!I1050&lt;&gt;""),TONGHOP!R1050,"")</f>
        <v/>
      </c>
      <c r="I1050" s="64" t="str">
        <f>IF(AND(TONGHOP!O1050="KTHP",TONGHOP!P1050="TH",TONGHOP!I1050&lt;&gt;""),TONGHOP!I1050,"")</f>
        <v/>
      </c>
      <c r="J1050" s="64" t="str">
        <f>IF(AND(TONGHOP!O1050="KTHP",TONGHOP!P1050="TH",TONGHOP!I1050&lt;&gt;""),TONGHOP!R1050,"")</f>
        <v/>
      </c>
    </row>
    <row r="1051" spans="1:10" hidden="1">
      <c r="A1051" s="93">
        <f>IF(C1051="","",SUBTOTAL(3,$C$2:$C1051))</f>
        <v>4</v>
      </c>
      <c r="B1051" s="64" t="str">
        <f>IF(AND(TONGHOP!O1051="KTHP",TONGHOP!P1051="LT",TONGHOP!I1051&lt;&gt;""),TONGHOP!I1051,"")</f>
        <v>Lê Hồng Thái</v>
      </c>
      <c r="C1051" s="64">
        <f>IF(AND(TONGHOP!O1051="KTHP",TONGHOP!P1051="LT",TONGHOP!I1051&lt;&gt;""),TONGHOP!R1051,"")</f>
        <v>49</v>
      </c>
      <c r="D1051" s="93" t="str">
        <f>IF(F1051="","",SUBTOTAL(3,$F$2:$F1051))</f>
        <v/>
      </c>
      <c r="E1051" s="64" t="str">
        <f>IF(AND(TONGHOP!O1051="KTHP",TONGHOP!P1051="TL",TONGHOP!I1051&lt;&gt;""),TONGHOP!I1051,"")</f>
        <v/>
      </c>
      <c r="F1051" s="64" t="str">
        <f>IF(AND(TONGHOP!O1051="KTHP",TONGHOP!P1051="TL",TONGHOP!I1051&lt;&gt;""),TONGHOP!R1051,"")</f>
        <v/>
      </c>
      <c r="G1051" s="64" t="str">
        <f>IF(AND(TONGHOP!O1051="KTHP",TONGHOP!P1051="VĐ",TONGHOP!I1051&lt;&gt;""),TONGHOP!I1051,"")</f>
        <v/>
      </c>
      <c r="H1051" s="64" t="str">
        <f>IF(AND(TONGHOP!O1051="KTHP",TONGHOP!P1051="VĐ",TONGHOP!I1051&lt;&gt;""),TONGHOP!R1051,"")</f>
        <v/>
      </c>
      <c r="I1051" s="64" t="str">
        <f>IF(AND(TONGHOP!O1051="KTHP",TONGHOP!P1051="TH",TONGHOP!I1051&lt;&gt;""),TONGHOP!I1051,"")</f>
        <v/>
      </c>
      <c r="J1051" s="64" t="str">
        <f>IF(AND(TONGHOP!O1051="KTHP",TONGHOP!P1051="TH",TONGHOP!I1051&lt;&gt;""),TONGHOP!R1051,"")</f>
        <v/>
      </c>
    </row>
    <row r="1052" spans="1:10" hidden="1">
      <c r="A1052" s="93">
        <f>IF(C1052="","",SUBTOTAL(3,$C$2:$C1052))</f>
        <v>4</v>
      </c>
      <c r="B1052" s="64" t="str">
        <f>IF(AND(TONGHOP!O1052="KTHP",TONGHOP!P1052="LT",TONGHOP!I1052&lt;&gt;""),TONGHOP!I1052,"")</f>
        <v>Nguyễn Thị Thu Hồng</v>
      </c>
      <c r="C1052" s="64">
        <f>IF(AND(TONGHOP!O1052="KTHP",TONGHOP!P1052="LT",TONGHOP!I1052&lt;&gt;""),TONGHOP!R1052,"")</f>
        <v>29</v>
      </c>
      <c r="D1052" s="93" t="str">
        <f>IF(F1052="","",SUBTOTAL(3,$F$2:$F1052))</f>
        <v/>
      </c>
      <c r="E1052" s="64" t="str">
        <f>IF(AND(TONGHOP!O1052="KTHP",TONGHOP!P1052="TL",TONGHOP!I1052&lt;&gt;""),TONGHOP!I1052,"")</f>
        <v/>
      </c>
      <c r="F1052" s="64" t="str">
        <f>IF(AND(TONGHOP!O1052="KTHP",TONGHOP!P1052="TL",TONGHOP!I1052&lt;&gt;""),TONGHOP!R1052,"")</f>
        <v/>
      </c>
      <c r="G1052" s="64" t="str">
        <f>IF(AND(TONGHOP!O1052="KTHP",TONGHOP!P1052="VĐ",TONGHOP!I1052&lt;&gt;""),TONGHOP!I1052,"")</f>
        <v/>
      </c>
      <c r="H1052" s="64" t="str">
        <f>IF(AND(TONGHOP!O1052="KTHP",TONGHOP!P1052="VĐ",TONGHOP!I1052&lt;&gt;""),TONGHOP!R1052,"")</f>
        <v/>
      </c>
      <c r="I1052" s="64" t="str">
        <f>IF(AND(TONGHOP!O1052="KTHP",TONGHOP!P1052="TH",TONGHOP!I1052&lt;&gt;""),TONGHOP!I1052,"")</f>
        <v/>
      </c>
      <c r="J1052" s="64" t="str">
        <f>IF(AND(TONGHOP!O1052="KTHP",TONGHOP!P1052="TH",TONGHOP!I1052&lt;&gt;""),TONGHOP!R1052,"")</f>
        <v/>
      </c>
    </row>
    <row r="1053" spans="1:10" hidden="1">
      <c r="A1053" s="93">
        <f>IF(C1053="","",SUBTOTAL(3,$C$2:$C1053))</f>
        <v>4</v>
      </c>
      <c r="B1053" s="64" t="str">
        <f>IF(AND(TONGHOP!O1053="KTHP",TONGHOP!P1053="LT",TONGHOP!I1053&lt;&gt;""),TONGHOP!I1053,"")</f>
        <v>Lê Hồng Thái</v>
      </c>
      <c r="C1053" s="64">
        <f>IF(AND(TONGHOP!O1053="KTHP",TONGHOP!P1053="LT",TONGHOP!I1053&lt;&gt;""),TONGHOP!R1053,"")</f>
        <v>41</v>
      </c>
      <c r="D1053" s="93" t="str">
        <f>IF(F1053="","",SUBTOTAL(3,$F$2:$F1053))</f>
        <v/>
      </c>
      <c r="E1053" s="64" t="str">
        <f>IF(AND(TONGHOP!O1053="KTHP",TONGHOP!P1053="TL",TONGHOP!I1053&lt;&gt;""),TONGHOP!I1053,"")</f>
        <v/>
      </c>
      <c r="F1053" s="64" t="str">
        <f>IF(AND(TONGHOP!O1053="KTHP",TONGHOP!P1053="TL",TONGHOP!I1053&lt;&gt;""),TONGHOP!R1053,"")</f>
        <v/>
      </c>
      <c r="G1053" s="64" t="str">
        <f>IF(AND(TONGHOP!O1053="KTHP",TONGHOP!P1053="VĐ",TONGHOP!I1053&lt;&gt;""),TONGHOP!I1053,"")</f>
        <v/>
      </c>
      <c r="H1053" s="64" t="str">
        <f>IF(AND(TONGHOP!O1053="KTHP",TONGHOP!P1053="VĐ",TONGHOP!I1053&lt;&gt;""),TONGHOP!R1053,"")</f>
        <v/>
      </c>
      <c r="I1053" s="64" t="str">
        <f>IF(AND(TONGHOP!O1053="KTHP",TONGHOP!P1053="TH",TONGHOP!I1053&lt;&gt;""),TONGHOP!I1053,"")</f>
        <v/>
      </c>
      <c r="J1053" s="64" t="str">
        <f>IF(AND(TONGHOP!O1053="KTHP",TONGHOP!P1053="TH",TONGHOP!I1053&lt;&gt;""),TONGHOP!R1053,"")</f>
        <v/>
      </c>
    </row>
    <row r="1054" spans="1:10" hidden="1">
      <c r="A1054" s="93">
        <f>IF(C1054="","",SUBTOTAL(3,$C$2:$C1054))</f>
        <v>4</v>
      </c>
      <c r="B1054" s="64" t="str">
        <f>IF(AND(TONGHOP!O1054="KTHP",TONGHOP!P1054="LT",TONGHOP!I1054&lt;&gt;""),TONGHOP!I1054,"")</f>
        <v>Nguyễn Thị Thủy</v>
      </c>
      <c r="C1054" s="64">
        <f>IF(AND(TONGHOP!O1054="KTHP",TONGHOP!P1054="LT",TONGHOP!I1054&lt;&gt;""),TONGHOP!R1054,"")</f>
        <v>41</v>
      </c>
      <c r="D1054" s="93" t="str">
        <f>IF(F1054="","",SUBTOTAL(3,$F$2:$F1054))</f>
        <v/>
      </c>
      <c r="E1054" s="64" t="str">
        <f>IF(AND(TONGHOP!O1054="KTHP",TONGHOP!P1054="TL",TONGHOP!I1054&lt;&gt;""),TONGHOP!I1054,"")</f>
        <v/>
      </c>
      <c r="F1054" s="64" t="str">
        <f>IF(AND(TONGHOP!O1054="KTHP",TONGHOP!P1054="TL",TONGHOP!I1054&lt;&gt;""),TONGHOP!R1054,"")</f>
        <v/>
      </c>
      <c r="G1054" s="64" t="str">
        <f>IF(AND(TONGHOP!O1054="KTHP",TONGHOP!P1054="VĐ",TONGHOP!I1054&lt;&gt;""),TONGHOP!I1054,"")</f>
        <v/>
      </c>
      <c r="H1054" s="64" t="str">
        <f>IF(AND(TONGHOP!O1054="KTHP",TONGHOP!P1054="VĐ",TONGHOP!I1054&lt;&gt;""),TONGHOP!R1054,"")</f>
        <v/>
      </c>
      <c r="I1054" s="64" t="str">
        <f>IF(AND(TONGHOP!O1054="KTHP",TONGHOP!P1054="TH",TONGHOP!I1054&lt;&gt;""),TONGHOP!I1054,"")</f>
        <v/>
      </c>
      <c r="J1054" s="64" t="str">
        <f>IF(AND(TONGHOP!O1054="KTHP",TONGHOP!P1054="TH",TONGHOP!I1054&lt;&gt;""),TONGHOP!R1054,"")</f>
        <v/>
      </c>
    </row>
    <row r="1055" spans="1:10" hidden="1">
      <c r="A1055" s="93" t="str">
        <f>IF(C1055="","",SUBTOTAL(3,$C$2:$C1055))</f>
        <v/>
      </c>
      <c r="B1055" s="64" t="str">
        <f>IF(AND(TONGHOP!O1055="KTHP",TONGHOP!P1055="LT",TONGHOP!I1055&lt;&gt;""),TONGHOP!I1055,"")</f>
        <v/>
      </c>
      <c r="C1055" s="64" t="str">
        <f>IF(AND(TONGHOP!O1055="KTHP",TONGHOP!P1055="LT",TONGHOP!I1055&lt;&gt;""),TONGHOP!R1055,"")</f>
        <v/>
      </c>
      <c r="D1055" s="93" t="str">
        <f>IF(F1055="","",SUBTOTAL(3,$F$2:$F1055))</f>
        <v/>
      </c>
      <c r="E1055" s="64" t="str">
        <f>IF(AND(TONGHOP!O1055="KTHP",TONGHOP!P1055="TL",TONGHOP!I1055&lt;&gt;""),TONGHOP!I1055,"")</f>
        <v/>
      </c>
      <c r="F1055" s="64" t="str">
        <f>IF(AND(TONGHOP!O1055="KTHP",TONGHOP!P1055="TL",TONGHOP!I1055&lt;&gt;""),TONGHOP!R1055,"")</f>
        <v/>
      </c>
      <c r="G1055" s="64" t="str">
        <f>IF(AND(TONGHOP!O1055="KTHP",TONGHOP!P1055="VĐ",TONGHOP!I1055&lt;&gt;""),TONGHOP!I1055,"")</f>
        <v/>
      </c>
      <c r="H1055" s="64" t="str">
        <f>IF(AND(TONGHOP!O1055="KTHP",TONGHOP!P1055="VĐ",TONGHOP!I1055&lt;&gt;""),TONGHOP!R1055,"")</f>
        <v/>
      </c>
      <c r="I1055" s="64" t="str">
        <f>IF(AND(TONGHOP!O1055="KTHP",TONGHOP!P1055="TH",TONGHOP!I1055&lt;&gt;""),TONGHOP!I1055,"")</f>
        <v/>
      </c>
      <c r="J1055" s="64" t="str">
        <f>IF(AND(TONGHOP!O1055="KTHP",TONGHOP!P1055="TH",TONGHOP!I1055&lt;&gt;""),TONGHOP!R1055,"")</f>
        <v/>
      </c>
    </row>
    <row r="1056" spans="1:10" hidden="1">
      <c r="A1056" s="93">
        <f>IF(C1056="","",SUBTOTAL(3,$C$2:$C1056))</f>
        <v>4</v>
      </c>
      <c r="B1056" s="64" t="str">
        <f>IF(AND(TONGHOP!O1056="KTHP",TONGHOP!P1056="LT",TONGHOP!I1056&lt;&gt;""),TONGHOP!I1056,"")</f>
        <v>Nguyễn Thị Khánh Thư</v>
      </c>
      <c r="C1056" s="64">
        <f>IF(AND(TONGHOP!O1056="KTHP",TONGHOP!P1056="LT",TONGHOP!I1056&lt;&gt;""),TONGHOP!R1056,"")</f>
        <v>52</v>
      </c>
      <c r="D1056" s="93" t="str">
        <f>IF(F1056="","",SUBTOTAL(3,$F$2:$F1056))</f>
        <v/>
      </c>
      <c r="E1056" s="64" t="str">
        <f>IF(AND(TONGHOP!O1056="KTHP",TONGHOP!P1056="TL",TONGHOP!I1056&lt;&gt;""),TONGHOP!I1056,"")</f>
        <v/>
      </c>
      <c r="F1056" s="64" t="str">
        <f>IF(AND(TONGHOP!O1056="KTHP",TONGHOP!P1056="TL",TONGHOP!I1056&lt;&gt;""),TONGHOP!R1056,"")</f>
        <v/>
      </c>
      <c r="G1056" s="64" t="str">
        <f>IF(AND(TONGHOP!O1056="KTHP",TONGHOP!P1056="VĐ",TONGHOP!I1056&lt;&gt;""),TONGHOP!I1056,"")</f>
        <v/>
      </c>
      <c r="H1056" s="64" t="str">
        <f>IF(AND(TONGHOP!O1056="KTHP",TONGHOP!P1056="VĐ",TONGHOP!I1056&lt;&gt;""),TONGHOP!R1056,"")</f>
        <v/>
      </c>
      <c r="I1056" s="64" t="str">
        <f>IF(AND(TONGHOP!O1056="KTHP",TONGHOP!P1056="TH",TONGHOP!I1056&lt;&gt;""),TONGHOP!I1056,"")</f>
        <v/>
      </c>
      <c r="J1056" s="64" t="str">
        <f>IF(AND(TONGHOP!O1056="KTHP",TONGHOP!P1056="TH",TONGHOP!I1056&lt;&gt;""),TONGHOP!R1056,"")</f>
        <v/>
      </c>
    </row>
    <row r="1057" spans="1:10" hidden="1">
      <c r="A1057" s="93">
        <f>IF(C1057="","",SUBTOTAL(3,$C$2:$C1057))</f>
        <v>4</v>
      </c>
      <c r="B1057" s="64" t="str">
        <f>IF(AND(TONGHOP!O1057="KTHP",TONGHOP!P1057="LT",TONGHOP!I1057&lt;&gt;""),TONGHOP!I1057,"")</f>
        <v>Võ Anh Trang</v>
      </c>
      <c r="C1057" s="64">
        <f>IF(AND(TONGHOP!O1057="KTHP",TONGHOP!P1057="LT",TONGHOP!I1057&lt;&gt;""),TONGHOP!R1057,"")</f>
        <v>51</v>
      </c>
      <c r="D1057" s="93" t="str">
        <f>IF(F1057="","",SUBTOTAL(3,$F$2:$F1057))</f>
        <v/>
      </c>
      <c r="E1057" s="64" t="str">
        <f>IF(AND(TONGHOP!O1057="KTHP",TONGHOP!P1057="TL",TONGHOP!I1057&lt;&gt;""),TONGHOP!I1057,"")</f>
        <v/>
      </c>
      <c r="F1057" s="64" t="str">
        <f>IF(AND(TONGHOP!O1057="KTHP",TONGHOP!P1057="TL",TONGHOP!I1057&lt;&gt;""),TONGHOP!R1057,"")</f>
        <v/>
      </c>
      <c r="G1057" s="64" t="str">
        <f>IF(AND(TONGHOP!O1057="KTHP",TONGHOP!P1057="VĐ",TONGHOP!I1057&lt;&gt;""),TONGHOP!I1057,"")</f>
        <v/>
      </c>
      <c r="H1057" s="64" t="str">
        <f>IF(AND(TONGHOP!O1057="KTHP",TONGHOP!P1057="VĐ",TONGHOP!I1057&lt;&gt;""),TONGHOP!R1057,"")</f>
        <v/>
      </c>
      <c r="I1057" s="64" t="str">
        <f>IF(AND(TONGHOP!O1057="KTHP",TONGHOP!P1057="TH",TONGHOP!I1057&lt;&gt;""),TONGHOP!I1057,"")</f>
        <v/>
      </c>
      <c r="J1057" s="64" t="str">
        <f>IF(AND(TONGHOP!O1057="KTHP",TONGHOP!P1057="TH",TONGHOP!I1057&lt;&gt;""),TONGHOP!R1057,"")</f>
        <v/>
      </c>
    </row>
    <row r="1058" spans="1:10" hidden="1">
      <c r="A1058" s="93">
        <f>IF(C1058="","",SUBTOTAL(3,$C$2:$C1058))</f>
        <v>4</v>
      </c>
      <c r="B1058" s="64" t="str">
        <f>IF(AND(TONGHOP!O1058="KTHP",TONGHOP!P1058="LT",TONGHOP!I1058&lt;&gt;""),TONGHOP!I1058,"")</f>
        <v>Nguyễn Cao Phong</v>
      </c>
      <c r="C1058" s="64">
        <f>IF(AND(TONGHOP!O1058="KTHP",TONGHOP!P1058="LT",TONGHOP!I1058&lt;&gt;""),TONGHOP!R1058,"")</f>
        <v>45</v>
      </c>
      <c r="D1058" s="93" t="str">
        <f>IF(F1058="","",SUBTOTAL(3,$F$2:$F1058))</f>
        <v/>
      </c>
      <c r="E1058" s="64" t="str">
        <f>IF(AND(TONGHOP!O1058="KTHP",TONGHOP!P1058="TL",TONGHOP!I1058&lt;&gt;""),TONGHOP!I1058,"")</f>
        <v/>
      </c>
      <c r="F1058" s="64" t="str">
        <f>IF(AND(TONGHOP!O1058="KTHP",TONGHOP!P1058="TL",TONGHOP!I1058&lt;&gt;""),TONGHOP!R1058,"")</f>
        <v/>
      </c>
      <c r="G1058" s="64" t="str">
        <f>IF(AND(TONGHOP!O1058="KTHP",TONGHOP!P1058="VĐ",TONGHOP!I1058&lt;&gt;""),TONGHOP!I1058,"")</f>
        <v/>
      </c>
      <c r="H1058" s="64" t="str">
        <f>IF(AND(TONGHOP!O1058="KTHP",TONGHOP!P1058="VĐ",TONGHOP!I1058&lt;&gt;""),TONGHOP!R1058,"")</f>
        <v/>
      </c>
      <c r="I1058" s="64" t="str">
        <f>IF(AND(TONGHOP!O1058="KTHP",TONGHOP!P1058="TH",TONGHOP!I1058&lt;&gt;""),TONGHOP!I1058,"")</f>
        <v/>
      </c>
      <c r="J1058" s="64" t="str">
        <f>IF(AND(TONGHOP!O1058="KTHP",TONGHOP!P1058="TH",TONGHOP!I1058&lt;&gt;""),TONGHOP!R1058,"")</f>
        <v/>
      </c>
    </row>
    <row r="1059" spans="1:10" hidden="1">
      <c r="A1059" s="93">
        <f>IF(C1059="","",SUBTOTAL(3,$C$2:$C1059))</f>
        <v>4</v>
      </c>
      <c r="B1059" s="64" t="str">
        <f>IF(AND(TONGHOP!O1059="KTHP",TONGHOP!P1059="LT",TONGHOP!I1059&lt;&gt;""),TONGHOP!I1059,"")</f>
        <v>Nguyễn Sanh Cường</v>
      </c>
      <c r="C1059" s="64">
        <f>IF(AND(TONGHOP!O1059="KTHP",TONGHOP!P1059="LT",TONGHOP!I1059&lt;&gt;""),TONGHOP!R1059,"")</f>
        <v>44</v>
      </c>
      <c r="D1059" s="93" t="str">
        <f>IF(F1059="","",SUBTOTAL(3,$F$2:$F1059))</f>
        <v/>
      </c>
      <c r="E1059" s="64" t="str">
        <f>IF(AND(TONGHOP!O1059="KTHP",TONGHOP!P1059="TL",TONGHOP!I1059&lt;&gt;""),TONGHOP!I1059,"")</f>
        <v/>
      </c>
      <c r="F1059" s="64" t="str">
        <f>IF(AND(TONGHOP!O1059="KTHP",TONGHOP!P1059="TL",TONGHOP!I1059&lt;&gt;""),TONGHOP!R1059,"")</f>
        <v/>
      </c>
      <c r="G1059" s="64" t="str">
        <f>IF(AND(TONGHOP!O1059="KTHP",TONGHOP!P1059="VĐ",TONGHOP!I1059&lt;&gt;""),TONGHOP!I1059,"")</f>
        <v/>
      </c>
      <c r="H1059" s="64" t="str">
        <f>IF(AND(TONGHOP!O1059="KTHP",TONGHOP!P1059="VĐ",TONGHOP!I1059&lt;&gt;""),TONGHOP!R1059,"")</f>
        <v/>
      </c>
      <c r="I1059" s="64" t="str">
        <f>IF(AND(TONGHOP!O1059="KTHP",TONGHOP!P1059="TH",TONGHOP!I1059&lt;&gt;""),TONGHOP!I1059,"")</f>
        <v/>
      </c>
      <c r="J1059" s="64" t="str">
        <f>IF(AND(TONGHOP!O1059="KTHP",TONGHOP!P1059="TH",TONGHOP!I1059&lt;&gt;""),TONGHOP!R1059,"")</f>
        <v/>
      </c>
    </row>
    <row r="1060" spans="1:10" hidden="1">
      <c r="A1060" s="93" t="str">
        <f>IF(C1060="","",SUBTOTAL(3,$C$2:$C1060))</f>
        <v/>
      </c>
      <c r="B1060" s="64" t="str">
        <f>IF(AND(TONGHOP!O1060="KTHP",TONGHOP!P1060="LT",TONGHOP!I1060&lt;&gt;""),TONGHOP!I1060,"")</f>
        <v/>
      </c>
      <c r="C1060" s="64" t="str">
        <f>IF(AND(TONGHOP!O1060="KTHP",TONGHOP!P1060="LT",TONGHOP!I1060&lt;&gt;""),TONGHOP!R1060,"")</f>
        <v/>
      </c>
      <c r="D1060" s="93" t="str">
        <f>IF(F1060="","",SUBTOTAL(3,$F$2:$F1060))</f>
        <v/>
      </c>
      <c r="E1060" s="64" t="str">
        <f>IF(AND(TONGHOP!O1060="KTHP",TONGHOP!P1060="TL",TONGHOP!I1060&lt;&gt;""),TONGHOP!I1060,"")</f>
        <v/>
      </c>
      <c r="F1060" s="64" t="str">
        <f>IF(AND(TONGHOP!O1060="KTHP",TONGHOP!P1060="TL",TONGHOP!I1060&lt;&gt;""),TONGHOP!R1060,"")</f>
        <v/>
      </c>
      <c r="G1060" s="64" t="str">
        <f>IF(AND(TONGHOP!O1060="KTHP",TONGHOP!P1060="VĐ",TONGHOP!I1060&lt;&gt;""),TONGHOP!I1060,"")</f>
        <v/>
      </c>
      <c r="H1060" s="64" t="str">
        <f>IF(AND(TONGHOP!O1060="KTHP",TONGHOP!P1060="VĐ",TONGHOP!I1060&lt;&gt;""),TONGHOP!R1060,"")</f>
        <v/>
      </c>
      <c r="I1060" s="64" t="str">
        <f>IF(AND(TONGHOP!O1060="KTHP",TONGHOP!P1060="TH",TONGHOP!I1060&lt;&gt;""),TONGHOP!I1060,"")</f>
        <v/>
      </c>
      <c r="J1060" s="64" t="str">
        <f>IF(AND(TONGHOP!O1060="KTHP",TONGHOP!P1060="TH",TONGHOP!I1060&lt;&gt;""),TONGHOP!R1060,"")</f>
        <v/>
      </c>
    </row>
    <row r="1061" spans="1:10" hidden="1">
      <c r="A1061" s="93" t="str">
        <f>IF(C1061="","",SUBTOTAL(3,$C$2:$C1061))</f>
        <v/>
      </c>
      <c r="B1061" s="64" t="str">
        <f>IF(AND(TONGHOP!O1061="KTHP",TONGHOP!P1061="LT",TONGHOP!I1061&lt;&gt;""),TONGHOP!I1061,"")</f>
        <v/>
      </c>
      <c r="C1061" s="64" t="str">
        <f>IF(AND(TONGHOP!O1061="KTHP",TONGHOP!P1061="LT",TONGHOP!I1061&lt;&gt;""),TONGHOP!R1061,"")</f>
        <v/>
      </c>
      <c r="D1061" s="93" t="str">
        <f>IF(F1061="","",SUBTOTAL(3,$F$2:$F1061))</f>
        <v/>
      </c>
      <c r="E1061" s="64" t="str">
        <f>IF(AND(TONGHOP!O1061="KTHP",TONGHOP!P1061="TL",TONGHOP!I1061&lt;&gt;""),TONGHOP!I1061,"")</f>
        <v/>
      </c>
      <c r="F1061" s="64" t="str">
        <f>IF(AND(TONGHOP!O1061="KTHP",TONGHOP!P1061="TL",TONGHOP!I1061&lt;&gt;""),TONGHOP!R1061,"")</f>
        <v/>
      </c>
      <c r="G1061" s="64" t="str">
        <f>IF(AND(TONGHOP!O1061="KTHP",TONGHOP!P1061="VĐ",TONGHOP!I1061&lt;&gt;""),TONGHOP!I1061,"")</f>
        <v/>
      </c>
      <c r="H1061" s="64" t="str">
        <f>IF(AND(TONGHOP!O1061="KTHP",TONGHOP!P1061="VĐ",TONGHOP!I1061&lt;&gt;""),TONGHOP!R1061,"")</f>
        <v/>
      </c>
      <c r="I1061" s="64" t="str">
        <f>IF(AND(TONGHOP!O1061="KTHP",TONGHOP!P1061="TH",TONGHOP!I1061&lt;&gt;""),TONGHOP!I1061,"")</f>
        <v/>
      </c>
      <c r="J1061" s="64" t="str">
        <f>IF(AND(TONGHOP!O1061="KTHP",TONGHOP!P1061="TH",TONGHOP!I1061&lt;&gt;""),TONGHOP!R1061,"")</f>
        <v/>
      </c>
    </row>
    <row r="1062" spans="1:10" hidden="1">
      <c r="A1062" s="93" t="str">
        <f>IF(C1062="","",SUBTOTAL(3,$C$2:$C1062))</f>
        <v/>
      </c>
      <c r="B1062" s="64" t="str">
        <f>IF(AND(TONGHOP!O1062="KTHP",TONGHOP!P1062="LT",TONGHOP!I1062&lt;&gt;""),TONGHOP!I1062,"")</f>
        <v/>
      </c>
      <c r="C1062" s="64" t="str">
        <f>IF(AND(TONGHOP!O1062="KTHP",TONGHOP!P1062="LT",TONGHOP!I1062&lt;&gt;""),TONGHOP!R1062,"")</f>
        <v/>
      </c>
      <c r="D1062" s="93" t="str">
        <f>IF(F1062="","",SUBTOTAL(3,$F$2:$F1062))</f>
        <v/>
      </c>
      <c r="E1062" s="64" t="str">
        <f>IF(AND(TONGHOP!O1062="KTHP",TONGHOP!P1062="TL",TONGHOP!I1062&lt;&gt;""),TONGHOP!I1062,"")</f>
        <v/>
      </c>
      <c r="F1062" s="64" t="str">
        <f>IF(AND(TONGHOP!O1062="KTHP",TONGHOP!P1062="TL",TONGHOP!I1062&lt;&gt;""),TONGHOP!R1062,"")</f>
        <v/>
      </c>
      <c r="G1062" s="64" t="str">
        <f>IF(AND(TONGHOP!O1062="KTHP",TONGHOP!P1062="VĐ",TONGHOP!I1062&lt;&gt;""),TONGHOP!I1062,"")</f>
        <v/>
      </c>
      <c r="H1062" s="64" t="str">
        <f>IF(AND(TONGHOP!O1062="KTHP",TONGHOP!P1062="VĐ",TONGHOP!I1062&lt;&gt;""),TONGHOP!R1062,"")</f>
        <v/>
      </c>
      <c r="I1062" s="64" t="str">
        <f>IF(AND(TONGHOP!O1062="KTHP",TONGHOP!P1062="TH",TONGHOP!I1062&lt;&gt;""),TONGHOP!I1062,"")</f>
        <v/>
      </c>
      <c r="J1062" s="64" t="str">
        <f>IF(AND(TONGHOP!O1062="KTHP",TONGHOP!P1062="TH",TONGHOP!I1062&lt;&gt;""),TONGHOP!R1062,"")</f>
        <v/>
      </c>
    </row>
    <row r="1063" spans="1:10" hidden="1">
      <c r="A1063" s="93" t="str">
        <f>IF(C1063="","",SUBTOTAL(3,$C$2:$C1063))</f>
        <v/>
      </c>
      <c r="B1063" s="64" t="str">
        <f>IF(AND(TONGHOP!O1063="KTHP",TONGHOP!P1063="LT",TONGHOP!I1063&lt;&gt;""),TONGHOP!I1063,"")</f>
        <v/>
      </c>
      <c r="C1063" s="64" t="str">
        <f>IF(AND(TONGHOP!O1063="KTHP",TONGHOP!P1063="LT",TONGHOP!I1063&lt;&gt;""),TONGHOP!R1063,"")</f>
        <v/>
      </c>
      <c r="D1063" s="93" t="str">
        <f>IF(F1063="","",SUBTOTAL(3,$F$2:$F1063))</f>
        <v/>
      </c>
      <c r="E1063" s="64" t="str">
        <f>IF(AND(TONGHOP!O1063="KTHP",TONGHOP!P1063="TL",TONGHOP!I1063&lt;&gt;""),TONGHOP!I1063,"")</f>
        <v/>
      </c>
      <c r="F1063" s="64" t="str">
        <f>IF(AND(TONGHOP!O1063="KTHP",TONGHOP!P1063="TL",TONGHOP!I1063&lt;&gt;""),TONGHOP!R1063,"")</f>
        <v/>
      </c>
      <c r="G1063" s="64" t="str">
        <f>IF(AND(TONGHOP!O1063="KTHP",TONGHOP!P1063="VĐ",TONGHOP!I1063&lt;&gt;""),TONGHOP!I1063,"")</f>
        <v/>
      </c>
      <c r="H1063" s="64" t="str">
        <f>IF(AND(TONGHOP!O1063="KTHP",TONGHOP!P1063="VĐ",TONGHOP!I1063&lt;&gt;""),TONGHOP!R1063,"")</f>
        <v/>
      </c>
      <c r="I1063" s="64" t="str">
        <f>IF(AND(TONGHOP!O1063="KTHP",TONGHOP!P1063="TH",TONGHOP!I1063&lt;&gt;""),TONGHOP!I1063,"")</f>
        <v/>
      </c>
      <c r="J1063" s="64" t="str">
        <f>IF(AND(TONGHOP!O1063="KTHP",TONGHOP!P1063="TH",TONGHOP!I1063&lt;&gt;""),TONGHOP!R1063,"")</f>
        <v/>
      </c>
    </row>
    <row r="1064" spans="1:10" hidden="1">
      <c r="A1064" s="93" t="str">
        <f>IF(C1064="","",SUBTOTAL(3,$C$2:$C1064))</f>
        <v/>
      </c>
      <c r="B1064" s="64" t="str">
        <f>IF(AND(TONGHOP!O1064="KTHP",TONGHOP!P1064="LT",TONGHOP!I1064&lt;&gt;""),TONGHOP!I1064,"")</f>
        <v/>
      </c>
      <c r="C1064" s="64" t="str">
        <f>IF(AND(TONGHOP!O1064="KTHP",TONGHOP!P1064="LT",TONGHOP!I1064&lt;&gt;""),TONGHOP!R1064,"")</f>
        <v/>
      </c>
      <c r="D1064" s="93" t="str">
        <f>IF(F1064="","",SUBTOTAL(3,$F$2:$F1064))</f>
        <v/>
      </c>
      <c r="E1064" s="64" t="str">
        <f>IF(AND(TONGHOP!O1064="KTHP",TONGHOP!P1064="TL",TONGHOP!I1064&lt;&gt;""),TONGHOP!I1064,"")</f>
        <v/>
      </c>
      <c r="F1064" s="64" t="str">
        <f>IF(AND(TONGHOP!O1064="KTHP",TONGHOP!P1064="TL",TONGHOP!I1064&lt;&gt;""),TONGHOP!R1064,"")</f>
        <v/>
      </c>
      <c r="G1064" s="64" t="str">
        <f>IF(AND(TONGHOP!O1064="KTHP",TONGHOP!P1064="VĐ",TONGHOP!I1064&lt;&gt;""),TONGHOP!I1064,"")</f>
        <v/>
      </c>
      <c r="H1064" s="64" t="str">
        <f>IF(AND(TONGHOP!O1064="KTHP",TONGHOP!P1064="VĐ",TONGHOP!I1064&lt;&gt;""),TONGHOP!R1064,"")</f>
        <v/>
      </c>
      <c r="I1064" s="64" t="str">
        <f>IF(AND(TONGHOP!O1064="KTHP",TONGHOP!P1064="TH",TONGHOP!I1064&lt;&gt;""),TONGHOP!I1064,"")</f>
        <v/>
      </c>
      <c r="J1064" s="64" t="str">
        <f>IF(AND(TONGHOP!O1064="KTHP",TONGHOP!P1064="TH",TONGHOP!I1064&lt;&gt;""),TONGHOP!R1064,"")</f>
        <v/>
      </c>
    </row>
    <row r="1065" spans="1:10" hidden="1">
      <c r="A1065" s="93" t="str">
        <f>IF(C1065="","",SUBTOTAL(3,$C$2:$C1065))</f>
        <v/>
      </c>
      <c r="B1065" s="64" t="str">
        <f>IF(AND(TONGHOP!O1065="KTHP",TONGHOP!P1065="LT",TONGHOP!I1065&lt;&gt;""),TONGHOP!I1065,"")</f>
        <v/>
      </c>
      <c r="C1065" s="64" t="str">
        <f>IF(AND(TONGHOP!O1065="KTHP",TONGHOP!P1065="LT",TONGHOP!I1065&lt;&gt;""),TONGHOP!R1065,"")</f>
        <v/>
      </c>
      <c r="D1065" s="93" t="str">
        <f>IF(F1065="","",SUBTOTAL(3,$F$2:$F1065))</f>
        <v/>
      </c>
      <c r="E1065" s="64" t="str">
        <f>IF(AND(TONGHOP!O1065="KTHP",TONGHOP!P1065="TL",TONGHOP!I1065&lt;&gt;""),TONGHOP!I1065,"")</f>
        <v/>
      </c>
      <c r="F1065" s="64" t="str">
        <f>IF(AND(TONGHOP!O1065="KTHP",TONGHOP!P1065="TL",TONGHOP!I1065&lt;&gt;""),TONGHOP!R1065,"")</f>
        <v/>
      </c>
      <c r="G1065" s="64" t="str">
        <f>IF(AND(TONGHOP!O1065="KTHP",TONGHOP!P1065="VĐ",TONGHOP!I1065&lt;&gt;""),TONGHOP!I1065,"")</f>
        <v/>
      </c>
      <c r="H1065" s="64" t="str">
        <f>IF(AND(TONGHOP!O1065="KTHP",TONGHOP!P1065="VĐ",TONGHOP!I1065&lt;&gt;""),TONGHOP!R1065,"")</f>
        <v/>
      </c>
      <c r="I1065" s="64" t="str">
        <f>IF(AND(TONGHOP!O1065="KTHP",TONGHOP!P1065="TH",TONGHOP!I1065&lt;&gt;""),TONGHOP!I1065,"")</f>
        <v/>
      </c>
      <c r="J1065" s="64" t="str">
        <f>IF(AND(TONGHOP!O1065="KTHP",TONGHOP!P1065="TH",TONGHOP!I1065&lt;&gt;""),TONGHOP!R1065,"")</f>
        <v/>
      </c>
    </row>
    <row r="1066" spans="1:10" hidden="1">
      <c r="A1066" s="93" t="str">
        <f>IF(C1066="","",SUBTOTAL(3,$C$2:$C1066))</f>
        <v/>
      </c>
      <c r="B1066" s="64" t="str">
        <f>IF(AND(TONGHOP!O1066="KTHP",TONGHOP!P1066="LT",TONGHOP!I1066&lt;&gt;""),TONGHOP!I1066,"")</f>
        <v/>
      </c>
      <c r="C1066" s="64" t="str">
        <f>IF(AND(TONGHOP!O1066="KTHP",TONGHOP!P1066="LT",TONGHOP!I1066&lt;&gt;""),TONGHOP!R1066,"")</f>
        <v/>
      </c>
      <c r="D1066" s="93" t="str">
        <f>IF(F1066="","",SUBTOTAL(3,$F$2:$F1066))</f>
        <v/>
      </c>
      <c r="E1066" s="64" t="str">
        <f>IF(AND(TONGHOP!O1066="KTHP",TONGHOP!P1066="TL",TONGHOP!I1066&lt;&gt;""),TONGHOP!I1066,"")</f>
        <v/>
      </c>
      <c r="F1066" s="64" t="str">
        <f>IF(AND(TONGHOP!O1066="KTHP",TONGHOP!P1066="TL",TONGHOP!I1066&lt;&gt;""),TONGHOP!R1066,"")</f>
        <v/>
      </c>
      <c r="G1066" s="64" t="str">
        <f>IF(AND(TONGHOP!O1066="KTHP",TONGHOP!P1066="VĐ",TONGHOP!I1066&lt;&gt;""),TONGHOP!I1066,"")</f>
        <v/>
      </c>
      <c r="H1066" s="64" t="str">
        <f>IF(AND(TONGHOP!O1066="KTHP",TONGHOP!P1066="VĐ",TONGHOP!I1066&lt;&gt;""),TONGHOP!R1066,"")</f>
        <v/>
      </c>
      <c r="I1066" s="64" t="str">
        <f>IF(AND(TONGHOP!O1066="KTHP",TONGHOP!P1066="TH",TONGHOP!I1066&lt;&gt;""),TONGHOP!I1066,"")</f>
        <v/>
      </c>
      <c r="J1066" s="64" t="str">
        <f>IF(AND(TONGHOP!O1066="KTHP",TONGHOP!P1066="TH",TONGHOP!I1066&lt;&gt;""),TONGHOP!R1066,"")</f>
        <v/>
      </c>
    </row>
    <row r="1067" spans="1:10" hidden="1">
      <c r="A1067" s="93" t="str">
        <f>IF(C1067="","",SUBTOTAL(3,$C$2:$C1067))</f>
        <v/>
      </c>
      <c r="B1067" s="64" t="str">
        <f>IF(AND(TONGHOP!O1067="KTHP",TONGHOP!P1067="LT",TONGHOP!I1067&lt;&gt;""),TONGHOP!I1067,"")</f>
        <v/>
      </c>
      <c r="C1067" s="64" t="str">
        <f>IF(AND(TONGHOP!O1067="KTHP",TONGHOP!P1067="LT",TONGHOP!I1067&lt;&gt;""),TONGHOP!R1067,"")</f>
        <v/>
      </c>
      <c r="D1067" s="93" t="str">
        <f>IF(F1067="","",SUBTOTAL(3,$F$2:$F1067))</f>
        <v/>
      </c>
      <c r="E1067" s="64" t="str">
        <f>IF(AND(TONGHOP!O1067="KTHP",TONGHOP!P1067="TL",TONGHOP!I1067&lt;&gt;""),TONGHOP!I1067,"")</f>
        <v/>
      </c>
      <c r="F1067" s="64" t="str">
        <f>IF(AND(TONGHOP!O1067="KTHP",TONGHOP!P1067="TL",TONGHOP!I1067&lt;&gt;""),TONGHOP!R1067,"")</f>
        <v/>
      </c>
      <c r="G1067" s="64" t="str">
        <f>IF(AND(TONGHOP!O1067="KTHP",TONGHOP!P1067="VĐ",TONGHOP!I1067&lt;&gt;""),TONGHOP!I1067,"")</f>
        <v/>
      </c>
      <c r="H1067" s="64" t="str">
        <f>IF(AND(TONGHOP!O1067="KTHP",TONGHOP!P1067="VĐ",TONGHOP!I1067&lt;&gt;""),TONGHOP!R1067,"")</f>
        <v/>
      </c>
      <c r="I1067" s="64" t="str">
        <f>IF(AND(TONGHOP!O1067="KTHP",TONGHOP!P1067="TH",TONGHOP!I1067&lt;&gt;""),TONGHOP!I1067,"")</f>
        <v/>
      </c>
      <c r="J1067" s="64" t="str">
        <f>IF(AND(TONGHOP!O1067="KTHP",TONGHOP!P1067="TH",TONGHOP!I1067&lt;&gt;""),TONGHOP!R1067,"")</f>
        <v/>
      </c>
    </row>
    <row r="1068" spans="1:10" hidden="1">
      <c r="A1068" s="93" t="str">
        <f>IF(C1068="","",SUBTOTAL(3,$C$2:$C1068))</f>
        <v/>
      </c>
      <c r="B1068" s="64" t="str">
        <f>IF(AND(TONGHOP!O1068="KTHP",TONGHOP!P1068="LT",TONGHOP!I1068&lt;&gt;""),TONGHOP!I1068,"")</f>
        <v/>
      </c>
      <c r="C1068" s="64" t="str">
        <f>IF(AND(TONGHOP!O1068="KTHP",TONGHOP!P1068="LT",TONGHOP!I1068&lt;&gt;""),TONGHOP!R1068,"")</f>
        <v/>
      </c>
      <c r="D1068" s="93" t="str">
        <f>IF(F1068="","",SUBTOTAL(3,$F$2:$F1068))</f>
        <v/>
      </c>
      <c r="E1068" s="64" t="str">
        <f>IF(AND(TONGHOP!O1068="KTHP",TONGHOP!P1068="TL",TONGHOP!I1068&lt;&gt;""),TONGHOP!I1068,"")</f>
        <v/>
      </c>
      <c r="F1068" s="64" t="str">
        <f>IF(AND(TONGHOP!O1068="KTHP",TONGHOP!P1068="TL",TONGHOP!I1068&lt;&gt;""),TONGHOP!R1068,"")</f>
        <v/>
      </c>
      <c r="G1068" s="64" t="str">
        <f>IF(AND(TONGHOP!O1068="KTHP",TONGHOP!P1068="VĐ",TONGHOP!I1068&lt;&gt;""),TONGHOP!I1068,"")</f>
        <v/>
      </c>
      <c r="H1068" s="64" t="str">
        <f>IF(AND(TONGHOP!O1068="KTHP",TONGHOP!P1068="VĐ",TONGHOP!I1068&lt;&gt;""),TONGHOP!R1068,"")</f>
        <v/>
      </c>
      <c r="I1068" s="64" t="str">
        <f>IF(AND(TONGHOP!O1068="KTHP",TONGHOP!P1068="TH",TONGHOP!I1068&lt;&gt;""),TONGHOP!I1068,"")</f>
        <v/>
      </c>
      <c r="J1068" s="64" t="str">
        <f>IF(AND(TONGHOP!O1068="KTHP",TONGHOP!P1068="TH",TONGHOP!I1068&lt;&gt;""),TONGHOP!R1068,"")</f>
        <v/>
      </c>
    </row>
    <row r="1069" spans="1:10" hidden="1">
      <c r="A1069" s="93" t="str">
        <f>IF(C1069="","",SUBTOTAL(3,$C$2:$C1069))</f>
        <v/>
      </c>
      <c r="B1069" s="64" t="str">
        <f>IF(AND(TONGHOP!O1069="KTHP",TONGHOP!P1069="LT",TONGHOP!I1069&lt;&gt;""),TONGHOP!I1069,"")</f>
        <v/>
      </c>
      <c r="C1069" s="64" t="str">
        <f>IF(AND(TONGHOP!O1069="KTHP",TONGHOP!P1069="LT",TONGHOP!I1069&lt;&gt;""),TONGHOP!R1069,"")</f>
        <v/>
      </c>
      <c r="D1069" s="93" t="str">
        <f>IF(F1069="","",SUBTOTAL(3,$F$2:$F1069))</f>
        <v/>
      </c>
      <c r="E1069" s="64" t="str">
        <f>IF(AND(TONGHOP!O1069="KTHP",TONGHOP!P1069="TL",TONGHOP!I1069&lt;&gt;""),TONGHOP!I1069,"")</f>
        <v/>
      </c>
      <c r="F1069" s="64" t="str">
        <f>IF(AND(TONGHOP!O1069="KTHP",TONGHOP!P1069="TL",TONGHOP!I1069&lt;&gt;""),TONGHOP!R1069,"")</f>
        <v/>
      </c>
      <c r="G1069" s="64" t="str">
        <f>IF(AND(TONGHOP!O1069="KTHP",TONGHOP!P1069="VĐ",TONGHOP!I1069&lt;&gt;""),TONGHOP!I1069,"")</f>
        <v/>
      </c>
      <c r="H1069" s="64" t="str">
        <f>IF(AND(TONGHOP!O1069="KTHP",TONGHOP!P1069="VĐ",TONGHOP!I1069&lt;&gt;""),TONGHOP!R1069,"")</f>
        <v/>
      </c>
      <c r="I1069" s="64" t="str">
        <f>IF(AND(TONGHOP!O1069="KTHP",TONGHOP!P1069="TH",TONGHOP!I1069&lt;&gt;""),TONGHOP!I1069,"")</f>
        <v/>
      </c>
      <c r="J1069" s="64" t="str">
        <f>IF(AND(TONGHOP!O1069="KTHP",TONGHOP!P1069="TH",TONGHOP!I1069&lt;&gt;""),TONGHOP!R1069,"")</f>
        <v/>
      </c>
    </row>
    <row r="1070" spans="1:10" hidden="1">
      <c r="A1070" s="93" t="str">
        <f>IF(C1070="","",SUBTOTAL(3,$C$2:$C1070))</f>
        <v/>
      </c>
      <c r="B1070" s="64" t="str">
        <f>IF(AND(TONGHOP!O1070="KTHP",TONGHOP!P1070="LT",TONGHOP!I1070&lt;&gt;""),TONGHOP!I1070,"")</f>
        <v/>
      </c>
      <c r="C1070" s="64" t="str">
        <f>IF(AND(TONGHOP!O1070="KTHP",TONGHOP!P1070="LT",TONGHOP!I1070&lt;&gt;""),TONGHOP!R1070,"")</f>
        <v/>
      </c>
      <c r="D1070" s="93" t="str">
        <f>IF(F1070="","",SUBTOTAL(3,$F$2:$F1070))</f>
        <v/>
      </c>
      <c r="E1070" s="64" t="str">
        <f>IF(AND(TONGHOP!O1070="KTHP",TONGHOP!P1070="TL",TONGHOP!I1070&lt;&gt;""),TONGHOP!I1070,"")</f>
        <v/>
      </c>
      <c r="F1070" s="64" t="str">
        <f>IF(AND(TONGHOP!O1070="KTHP",TONGHOP!P1070="TL",TONGHOP!I1070&lt;&gt;""),TONGHOP!R1070,"")</f>
        <v/>
      </c>
      <c r="G1070" s="64" t="str">
        <f>IF(AND(TONGHOP!O1070="KTHP",TONGHOP!P1070="VĐ",TONGHOP!I1070&lt;&gt;""),TONGHOP!I1070,"")</f>
        <v/>
      </c>
      <c r="H1070" s="64" t="str">
        <f>IF(AND(TONGHOP!O1070="KTHP",TONGHOP!P1070="VĐ",TONGHOP!I1070&lt;&gt;""),TONGHOP!R1070,"")</f>
        <v/>
      </c>
      <c r="I1070" s="64" t="str">
        <f>IF(AND(TONGHOP!O1070="KTHP",TONGHOP!P1070="TH",TONGHOP!I1070&lt;&gt;""),TONGHOP!I1070,"")</f>
        <v/>
      </c>
      <c r="J1070" s="64" t="str">
        <f>IF(AND(TONGHOP!O1070="KTHP",TONGHOP!P1070="TH",TONGHOP!I1070&lt;&gt;""),TONGHOP!R1070,"")</f>
        <v/>
      </c>
    </row>
    <row r="1071" spans="1:10" hidden="1">
      <c r="A1071" s="93" t="str">
        <f>IF(C1071="","",SUBTOTAL(3,$C$2:$C1071))</f>
        <v/>
      </c>
      <c r="B1071" s="64" t="str">
        <f>IF(AND(TONGHOP!O1071="KTHP",TONGHOP!P1071="LT",TONGHOP!I1071&lt;&gt;""),TONGHOP!I1071,"")</f>
        <v/>
      </c>
      <c r="C1071" s="64" t="str">
        <f>IF(AND(TONGHOP!O1071="KTHP",TONGHOP!P1071="LT",TONGHOP!I1071&lt;&gt;""),TONGHOP!R1071,"")</f>
        <v/>
      </c>
      <c r="D1071" s="93" t="str">
        <f>IF(F1071="","",SUBTOTAL(3,$F$2:$F1071))</f>
        <v/>
      </c>
      <c r="E1071" s="64" t="str">
        <f>IF(AND(TONGHOP!O1071="KTHP",TONGHOP!P1071="TL",TONGHOP!I1071&lt;&gt;""),TONGHOP!I1071,"")</f>
        <v/>
      </c>
      <c r="F1071" s="64" t="str">
        <f>IF(AND(TONGHOP!O1071="KTHP",TONGHOP!P1071="TL",TONGHOP!I1071&lt;&gt;""),TONGHOP!R1071,"")</f>
        <v/>
      </c>
      <c r="G1071" s="64" t="str">
        <f>IF(AND(TONGHOP!O1071="KTHP",TONGHOP!P1071="VĐ",TONGHOP!I1071&lt;&gt;""),TONGHOP!I1071,"")</f>
        <v/>
      </c>
      <c r="H1071" s="64" t="str">
        <f>IF(AND(TONGHOP!O1071="KTHP",TONGHOP!P1071="VĐ",TONGHOP!I1071&lt;&gt;""),TONGHOP!R1071,"")</f>
        <v/>
      </c>
      <c r="I1071" s="64" t="str">
        <f>IF(AND(TONGHOP!O1071="KTHP",TONGHOP!P1071="TH",TONGHOP!I1071&lt;&gt;""),TONGHOP!I1071,"")</f>
        <v/>
      </c>
      <c r="J1071" s="64" t="str">
        <f>IF(AND(TONGHOP!O1071="KTHP",TONGHOP!P1071="TH",TONGHOP!I1071&lt;&gt;""),TONGHOP!R1071,"")</f>
        <v/>
      </c>
    </row>
    <row r="1072" spans="1:10" hidden="1">
      <c r="A1072" s="93" t="str">
        <f>IF(C1072="","",SUBTOTAL(3,$C$2:$C1072))</f>
        <v/>
      </c>
      <c r="B1072" s="64" t="str">
        <f>IF(AND(TONGHOP!O1072="KTHP",TONGHOP!P1072="LT",TONGHOP!I1072&lt;&gt;""),TONGHOP!I1072,"")</f>
        <v/>
      </c>
      <c r="C1072" s="64" t="str">
        <f>IF(AND(TONGHOP!O1072="KTHP",TONGHOP!P1072="LT",TONGHOP!I1072&lt;&gt;""),TONGHOP!R1072,"")</f>
        <v/>
      </c>
      <c r="D1072" s="93" t="str">
        <f>IF(F1072="","",SUBTOTAL(3,$F$2:$F1072))</f>
        <v/>
      </c>
      <c r="E1072" s="64" t="str">
        <f>IF(AND(TONGHOP!O1072="KTHP",TONGHOP!P1072="TL",TONGHOP!I1072&lt;&gt;""),TONGHOP!I1072,"")</f>
        <v/>
      </c>
      <c r="F1072" s="64" t="str">
        <f>IF(AND(TONGHOP!O1072="KTHP",TONGHOP!P1072="TL",TONGHOP!I1072&lt;&gt;""),TONGHOP!R1072,"")</f>
        <v/>
      </c>
      <c r="G1072" s="64" t="str">
        <f>IF(AND(TONGHOP!O1072="KTHP",TONGHOP!P1072="VĐ",TONGHOP!I1072&lt;&gt;""),TONGHOP!I1072,"")</f>
        <v/>
      </c>
      <c r="H1072" s="64" t="str">
        <f>IF(AND(TONGHOP!O1072="KTHP",TONGHOP!P1072="VĐ",TONGHOP!I1072&lt;&gt;""),TONGHOP!R1072,"")</f>
        <v/>
      </c>
      <c r="I1072" s="64" t="str">
        <f>IF(AND(TONGHOP!O1072="KTHP",TONGHOP!P1072="TH",TONGHOP!I1072&lt;&gt;""),TONGHOP!I1072,"")</f>
        <v/>
      </c>
      <c r="J1072" s="64" t="str">
        <f>IF(AND(TONGHOP!O1072="KTHP",TONGHOP!P1072="TH",TONGHOP!I1072&lt;&gt;""),TONGHOP!R1072,"")</f>
        <v/>
      </c>
    </row>
    <row r="1073" spans="1:10" hidden="1">
      <c r="A1073" s="93" t="str">
        <f>IF(C1073="","",SUBTOTAL(3,$C$2:$C1073))</f>
        <v/>
      </c>
      <c r="B1073" s="64" t="str">
        <f>IF(AND(TONGHOP!O1073="KTHP",TONGHOP!P1073="LT",TONGHOP!I1073&lt;&gt;""),TONGHOP!I1073,"")</f>
        <v/>
      </c>
      <c r="C1073" s="64" t="str">
        <f>IF(AND(TONGHOP!O1073="KTHP",TONGHOP!P1073="LT",TONGHOP!I1073&lt;&gt;""),TONGHOP!R1073,"")</f>
        <v/>
      </c>
      <c r="D1073" s="93" t="str">
        <f>IF(F1073="","",SUBTOTAL(3,$F$2:$F1073))</f>
        <v/>
      </c>
      <c r="E1073" s="64" t="str">
        <f>IF(AND(TONGHOP!O1073="KTHP",TONGHOP!P1073="TL",TONGHOP!I1073&lt;&gt;""),TONGHOP!I1073,"")</f>
        <v/>
      </c>
      <c r="F1073" s="64" t="str">
        <f>IF(AND(TONGHOP!O1073="KTHP",TONGHOP!P1073="TL",TONGHOP!I1073&lt;&gt;""),TONGHOP!R1073,"")</f>
        <v/>
      </c>
      <c r="G1073" s="64" t="str">
        <f>IF(AND(TONGHOP!O1073="KTHP",TONGHOP!P1073="VĐ",TONGHOP!I1073&lt;&gt;""),TONGHOP!I1073,"")</f>
        <v/>
      </c>
      <c r="H1073" s="64" t="str">
        <f>IF(AND(TONGHOP!O1073="KTHP",TONGHOP!P1073="VĐ",TONGHOP!I1073&lt;&gt;""),TONGHOP!R1073,"")</f>
        <v/>
      </c>
      <c r="I1073" s="64" t="str">
        <f>IF(AND(TONGHOP!O1073="KTHP",TONGHOP!P1073="TH",TONGHOP!I1073&lt;&gt;""),TONGHOP!I1073,"")</f>
        <v/>
      </c>
      <c r="J1073" s="64" t="str">
        <f>IF(AND(TONGHOP!O1073="KTHP",TONGHOP!P1073="TH",TONGHOP!I1073&lt;&gt;""),TONGHOP!R1073,"")</f>
        <v/>
      </c>
    </row>
    <row r="1074" spans="1:10" hidden="1">
      <c r="A1074" s="93" t="str">
        <f>IF(C1074="","",SUBTOTAL(3,$C$2:$C1074))</f>
        <v/>
      </c>
      <c r="B1074" s="64" t="str">
        <f>IF(AND(TONGHOP!O1074="KTHP",TONGHOP!P1074="LT",TONGHOP!I1074&lt;&gt;""),TONGHOP!I1074,"")</f>
        <v/>
      </c>
      <c r="C1074" s="64" t="str">
        <f>IF(AND(TONGHOP!O1074="KTHP",TONGHOP!P1074="LT",TONGHOP!I1074&lt;&gt;""),TONGHOP!R1074,"")</f>
        <v/>
      </c>
      <c r="D1074" s="93" t="str">
        <f>IF(F1074="","",SUBTOTAL(3,$F$2:$F1074))</f>
        <v/>
      </c>
      <c r="E1074" s="64" t="str">
        <f>IF(AND(TONGHOP!O1074="KTHP",TONGHOP!P1074="TL",TONGHOP!I1074&lt;&gt;""),TONGHOP!I1074,"")</f>
        <v/>
      </c>
      <c r="F1074" s="64" t="str">
        <f>IF(AND(TONGHOP!O1074="KTHP",TONGHOP!P1074="TL",TONGHOP!I1074&lt;&gt;""),TONGHOP!R1074,"")</f>
        <v/>
      </c>
      <c r="G1074" s="64" t="str">
        <f>IF(AND(TONGHOP!O1074="KTHP",TONGHOP!P1074="VĐ",TONGHOP!I1074&lt;&gt;""),TONGHOP!I1074,"")</f>
        <v/>
      </c>
      <c r="H1074" s="64" t="str">
        <f>IF(AND(TONGHOP!O1074="KTHP",TONGHOP!P1074="VĐ",TONGHOP!I1074&lt;&gt;""),TONGHOP!R1074,"")</f>
        <v/>
      </c>
      <c r="I1074" s="64" t="str">
        <f>IF(AND(TONGHOP!O1074="KTHP",TONGHOP!P1074="TH",TONGHOP!I1074&lt;&gt;""),TONGHOP!I1074,"")</f>
        <v/>
      </c>
      <c r="J1074" s="64" t="str">
        <f>IF(AND(TONGHOP!O1074="KTHP",TONGHOP!P1074="TH",TONGHOP!I1074&lt;&gt;""),TONGHOP!R1074,"")</f>
        <v/>
      </c>
    </row>
    <row r="1075" spans="1:10" hidden="1">
      <c r="A1075" s="93" t="str">
        <f>IF(C1075="","",SUBTOTAL(3,$C$2:$C1075))</f>
        <v/>
      </c>
      <c r="B1075" s="64" t="str">
        <f>IF(AND(TONGHOP!O1075="KTHP",TONGHOP!P1075="LT",TONGHOP!I1075&lt;&gt;""),TONGHOP!I1075,"")</f>
        <v/>
      </c>
      <c r="C1075" s="64" t="str">
        <f>IF(AND(TONGHOP!O1075="KTHP",TONGHOP!P1075="LT",TONGHOP!I1075&lt;&gt;""),TONGHOP!R1075,"")</f>
        <v/>
      </c>
      <c r="D1075" s="93" t="str">
        <f>IF(F1075="","",SUBTOTAL(3,$F$2:$F1075))</f>
        <v/>
      </c>
      <c r="E1075" s="64" t="str">
        <f>IF(AND(TONGHOP!O1075="KTHP",TONGHOP!P1075="TL",TONGHOP!I1075&lt;&gt;""),TONGHOP!I1075,"")</f>
        <v/>
      </c>
      <c r="F1075" s="64" t="str">
        <f>IF(AND(TONGHOP!O1075="KTHP",TONGHOP!P1075="TL",TONGHOP!I1075&lt;&gt;""),TONGHOP!R1075,"")</f>
        <v/>
      </c>
      <c r="G1075" s="64" t="str">
        <f>IF(AND(TONGHOP!O1075="KTHP",TONGHOP!P1075="VĐ",TONGHOP!I1075&lt;&gt;""),TONGHOP!I1075,"")</f>
        <v/>
      </c>
      <c r="H1075" s="64" t="str">
        <f>IF(AND(TONGHOP!O1075="KTHP",TONGHOP!P1075="VĐ",TONGHOP!I1075&lt;&gt;""),TONGHOP!R1075,"")</f>
        <v/>
      </c>
      <c r="I1075" s="64" t="str">
        <f>IF(AND(TONGHOP!O1075="KTHP",TONGHOP!P1075="TH",TONGHOP!I1075&lt;&gt;""),TONGHOP!I1075,"")</f>
        <v/>
      </c>
      <c r="J1075" s="64" t="str">
        <f>IF(AND(TONGHOP!O1075="KTHP",TONGHOP!P1075="TH",TONGHOP!I1075&lt;&gt;""),TONGHOP!R1075,"")</f>
        <v/>
      </c>
    </row>
    <row r="1076" spans="1:10" hidden="1">
      <c r="A1076" s="93" t="str">
        <f>IF(C1076="","",SUBTOTAL(3,$C$2:$C1076))</f>
        <v/>
      </c>
      <c r="B1076" s="64" t="str">
        <f>IF(AND(TONGHOP!O1076="KTHP",TONGHOP!P1076="LT",TONGHOP!I1076&lt;&gt;""),TONGHOP!I1076,"")</f>
        <v/>
      </c>
      <c r="C1076" s="64" t="str">
        <f>IF(AND(TONGHOP!O1076="KTHP",TONGHOP!P1076="LT",TONGHOP!I1076&lt;&gt;""),TONGHOP!R1076,"")</f>
        <v/>
      </c>
      <c r="D1076" s="93" t="str">
        <f>IF(F1076="","",SUBTOTAL(3,$F$2:$F1076))</f>
        <v/>
      </c>
      <c r="E1076" s="64" t="str">
        <f>IF(AND(TONGHOP!O1076="KTHP",TONGHOP!P1076="TL",TONGHOP!I1076&lt;&gt;""),TONGHOP!I1076,"")</f>
        <v/>
      </c>
      <c r="F1076" s="64" t="str">
        <f>IF(AND(TONGHOP!O1076="KTHP",TONGHOP!P1076="TL",TONGHOP!I1076&lt;&gt;""),TONGHOP!R1076,"")</f>
        <v/>
      </c>
      <c r="G1076" s="64" t="str">
        <f>IF(AND(TONGHOP!O1076="KTHP",TONGHOP!P1076="VĐ",TONGHOP!I1076&lt;&gt;""),TONGHOP!I1076,"")</f>
        <v/>
      </c>
      <c r="H1076" s="64" t="str">
        <f>IF(AND(TONGHOP!O1076="KTHP",TONGHOP!P1076="VĐ",TONGHOP!I1076&lt;&gt;""),TONGHOP!R1076,"")</f>
        <v/>
      </c>
      <c r="I1076" s="64" t="str">
        <f>IF(AND(TONGHOP!O1076="KTHP",TONGHOP!P1076="TH",TONGHOP!I1076&lt;&gt;""),TONGHOP!I1076,"")</f>
        <v/>
      </c>
      <c r="J1076" s="64" t="str">
        <f>IF(AND(TONGHOP!O1076="KTHP",TONGHOP!P1076="TH",TONGHOP!I1076&lt;&gt;""),TONGHOP!R1076,"")</f>
        <v/>
      </c>
    </row>
    <row r="1077" spans="1:10" hidden="1">
      <c r="A1077" s="93" t="str">
        <f>IF(C1077="","",SUBTOTAL(3,$C$2:$C1077))</f>
        <v/>
      </c>
      <c r="B1077" s="64" t="str">
        <f>IF(AND(TONGHOP!O1077="KTHP",TONGHOP!P1077="LT",TONGHOP!I1077&lt;&gt;""),TONGHOP!I1077,"")</f>
        <v/>
      </c>
      <c r="C1077" s="64" t="str">
        <f>IF(AND(TONGHOP!O1077="KTHP",TONGHOP!P1077="LT",TONGHOP!I1077&lt;&gt;""),TONGHOP!R1077,"")</f>
        <v/>
      </c>
      <c r="D1077" s="93" t="str">
        <f>IF(F1077="","",SUBTOTAL(3,$F$2:$F1077))</f>
        <v/>
      </c>
      <c r="E1077" s="64" t="str">
        <f>IF(AND(TONGHOP!O1077="KTHP",TONGHOP!P1077="TL",TONGHOP!I1077&lt;&gt;""),TONGHOP!I1077,"")</f>
        <v/>
      </c>
      <c r="F1077" s="64" t="str">
        <f>IF(AND(TONGHOP!O1077="KTHP",TONGHOP!P1077="TL",TONGHOP!I1077&lt;&gt;""),TONGHOP!R1077,"")</f>
        <v/>
      </c>
      <c r="G1077" s="64" t="str">
        <f>IF(AND(TONGHOP!O1077="KTHP",TONGHOP!P1077="VĐ",TONGHOP!I1077&lt;&gt;""),TONGHOP!I1077,"")</f>
        <v/>
      </c>
      <c r="H1077" s="64" t="str">
        <f>IF(AND(TONGHOP!O1077="KTHP",TONGHOP!P1077="VĐ",TONGHOP!I1077&lt;&gt;""),TONGHOP!R1077,"")</f>
        <v/>
      </c>
      <c r="I1077" s="64" t="str">
        <f>IF(AND(TONGHOP!O1077="KTHP",TONGHOP!P1077="TH",TONGHOP!I1077&lt;&gt;""),TONGHOP!I1077,"")</f>
        <v/>
      </c>
      <c r="J1077" s="64" t="str">
        <f>IF(AND(TONGHOP!O1077="KTHP",TONGHOP!P1077="TH",TONGHOP!I1077&lt;&gt;""),TONGHOP!R1077,"")</f>
        <v/>
      </c>
    </row>
    <row r="1078" spans="1:10" hidden="1">
      <c r="A1078" s="93" t="str">
        <f>IF(C1078="","",SUBTOTAL(3,$C$2:$C1078))</f>
        <v/>
      </c>
      <c r="B1078" s="64" t="str">
        <f>IF(AND(TONGHOP!O1078="KTHP",TONGHOP!P1078="LT",TONGHOP!I1078&lt;&gt;""),TONGHOP!I1078,"")</f>
        <v/>
      </c>
      <c r="C1078" s="64" t="str">
        <f>IF(AND(TONGHOP!O1078="KTHP",TONGHOP!P1078="LT",TONGHOP!I1078&lt;&gt;""),TONGHOP!R1078,"")</f>
        <v/>
      </c>
      <c r="D1078" s="93" t="str">
        <f>IF(F1078="","",SUBTOTAL(3,$F$2:$F1078))</f>
        <v/>
      </c>
      <c r="E1078" s="64" t="str">
        <f>IF(AND(TONGHOP!O1078="KTHP",TONGHOP!P1078="TL",TONGHOP!I1078&lt;&gt;""),TONGHOP!I1078,"")</f>
        <v/>
      </c>
      <c r="F1078" s="64" t="str">
        <f>IF(AND(TONGHOP!O1078="KTHP",TONGHOP!P1078="TL",TONGHOP!I1078&lt;&gt;""),TONGHOP!R1078,"")</f>
        <v/>
      </c>
      <c r="G1078" s="64" t="str">
        <f>IF(AND(TONGHOP!O1078="KTHP",TONGHOP!P1078="VĐ",TONGHOP!I1078&lt;&gt;""),TONGHOP!I1078,"")</f>
        <v/>
      </c>
      <c r="H1078" s="64" t="str">
        <f>IF(AND(TONGHOP!O1078="KTHP",TONGHOP!P1078="VĐ",TONGHOP!I1078&lt;&gt;""),TONGHOP!R1078,"")</f>
        <v/>
      </c>
      <c r="I1078" s="64" t="str">
        <f>IF(AND(TONGHOP!O1078="KTHP",TONGHOP!P1078="TH",TONGHOP!I1078&lt;&gt;""),TONGHOP!I1078,"")</f>
        <v/>
      </c>
      <c r="J1078" s="64" t="str">
        <f>IF(AND(TONGHOP!O1078="KTHP",TONGHOP!P1078="TH",TONGHOP!I1078&lt;&gt;""),TONGHOP!R1078,"")</f>
        <v/>
      </c>
    </row>
    <row r="1079" spans="1:10" hidden="1">
      <c r="A1079" s="93" t="str">
        <f>IF(C1079="","",SUBTOTAL(3,$C$2:$C1079))</f>
        <v/>
      </c>
      <c r="B1079" s="64" t="str">
        <f>IF(AND(TONGHOP!O1079="KTHP",TONGHOP!P1079="LT",TONGHOP!I1079&lt;&gt;""),TONGHOP!I1079,"")</f>
        <v/>
      </c>
      <c r="C1079" s="64" t="str">
        <f>IF(AND(TONGHOP!O1079="KTHP",TONGHOP!P1079="LT",TONGHOP!I1079&lt;&gt;""),TONGHOP!R1079,"")</f>
        <v/>
      </c>
      <c r="D1079" s="93" t="str">
        <f>IF(F1079="","",SUBTOTAL(3,$F$2:$F1079))</f>
        <v/>
      </c>
      <c r="E1079" s="64" t="str">
        <f>IF(AND(TONGHOP!O1079="KTHP",TONGHOP!P1079="TL",TONGHOP!I1079&lt;&gt;""),TONGHOP!I1079,"")</f>
        <v/>
      </c>
      <c r="F1079" s="64" t="str">
        <f>IF(AND(TONGHOP!O1079="KTHP",TONGHOP!P1079="TL",TONGHOP!I1079&lt;&gt;""),TONGHOP!R1079,"")</f>
        <v/>
      </c>
      <c r="G1079" s="64" t="str">
        <f>IF(AND(TONGHOP!O1079="KTHP",TONGHOP!P1079="VĐ",TONGHOP!I1079&lt;&gt;""),TONGHOP!I1079,"")</f>
        <v/>
      </c>
      <c r="H1079" s="64" t="str">
        <f>IF(AND(TONGHOP!O1079="KTHP",TONGHOP!P1079="VĐ",TONGHOP!I1079&lt;&gt;""),TONGHOP!R1079,"")</f>
        <v/>
      </c>
      <c r="I1079" s="64" t="str">
        <f>IF(AND(TONGHOP!O1079="KTHP",TONGHOP!P1079="TH",TONGHOP!I1079&lt;&gt;""),TONGHOP!I1079,"")</f>
        <v/>
      </c>
      <c r="J1079" s="64" t="str">
        <f>IF(AND(TONGHOP!O1079="KTHP",TONGHOP!P1079="TH",TONGHOP!I1079&lt;&gt;""),TONGHOP!R1079,"")</f>
        <v/>
      </c>
    </row>
    <row r="1080" spans="1:10" hidden="1">
      <c r="A1080" s="93">
        <f>IF(C1080="","",SUBTOTAL(3,$C$2:$C1080))</f>
        <v>4</v>
      </c>
      <c r="B1080" s="64" t="str">
        <f>IF(AND(TONGHOP!O1080="KTHP",TONGHOP!P1080="LT",TONGHOP!I1080&lt;&gt;""),TONGHOP!I1080,"")</f>
        <v>Nguyễn Hữu Thiện</v>
      </c>
      <c r="C1080" s="64">
        <f>IF(AND(TONGHOP!O1080="KTHP",TONGHOP!P1080="LT",TONGHOP!I1080&lt;&gt;""),TONGHOP!R1080,"")</f>
        <v>45</v>
      </c>
      <c r="D1080" s="93" t="str">
        <f>IF(F1080="","",SUBTOTAL(3,$F$2:$F1080))</f>
        <v/>
      </c>
      <c r="E1080" s="64" t="str">
        <f>IF(AND(TONGHOP!O1080="KTHP",TONGHOP!P1080="TL",TONGHOP!I1080&lt;&gt;""),TONGHOP!I1080,"")</f>
        <v/>
      </c>
      <c r="F1080" s="64" t="str">
        <f>IF(AND(TONGHOP!O1080="KTHP",TONGHOP!P1080="TL",TONGHOP!I1080&lt;&gt;""),TONGHOP!R1080,"")</f>
        <v/>
      </c>
      <c r="G1080" s="64" t="str">
        <f>IF(AND(TONGHOP!O1080="KTHP",TONGHOP!P1080="VĐ",TONGHOP!I1080&lt;&gt;""),TONGHOP!I1080,"")</f>
        <v/>
      </c>
      <c r="H1080" s="64" t="str">
        <f>IF(AND(TONGHOP!O1080="KTHP",TONGHOP!P1080="VĐ",TONGHOP!I1080&lt;&gt;""),TONGHOP!R1080,"")</f>
        <v/>
      </c>
      <c r="I1080" s="64" t="str">
        <f>IF(AND(TONGHOP!O1080="KTHP",TONGHOP!P1080="TH",TONGHOP!I1080&lt;&gt;""),TONGHOP!I1080,"")</f>
        <v/>
      </c>
      <c r="J1080" s="64" t="str">
        <f>IF(AND(TONGHOP!O1080="KTHP",TONGHOP!P1080="TH",TONGHOP!I1080&lt;&gt;""),TONGHOP!R1080,"")</f>
        <v/>
      </c>
    </row>
    <row r="1081" spans="1:10" hidden="1">
      <c r="A1081" s="93" t="str">
        <f>IF(C1081="","",SUBTOTAL(3,$C$2:$C1081))</f>
        <v/>
      </c>
      <c r="B1081" s="64" t="str">
        <f>IF(AND(TONGHOP!O1081="KTHP",TONGHOP!P1081="LT",TONGHOP!I1081&lt;&gt;""),TONGHOP!I1081,"")</f>
        <v/>
      </c>
      <c r="C1081" s="64" t="str">
        <f>IF(AND(TONGHOP!O1081="KTHP",TONGHOP!P1081="LT",TONGHOP!I1081&lt;&gt;""),TONGHOP!R1081,"")</f>
        <v/>
      </c>
      <c r="D1081" s="93" t="str">
        <f>IF(F1081="","",SUBTOTAL(3,$F$2:$F1081))</f>
        <v/>
      </c>
      <c r="E1081" s="64" t="str">
        <f>IF(AND(TONGHOP!O1081="KTHP",TONGHOP!P1081="TL",TONGHOP!I1081&lt;&gt;""),TONGHOP!I1081,"")</f>
        <v/>
      </c>
      <c r="F1081" s="64" t="str">
        <f>IF(AND(TONGHOP!O1081="KTHP",TONGHOP!P1081="TL",TONGHOP!I1081&lt;&gt;""),TONGHOP!R1081,"")</f>
        <v/>
      </c>
      <c r="G1081" s="64" t="str">
        <f>IF(AND(TONGHOP!O1081="KTHP",TONGHOP!P1081="VĐ",TONGHOP!I1081&lt;&gt;""),TONGHOP!I1081,"")</f>
        <v/>
      </c>
      <c r="H1081" s="64" t="str">
        <f>IF(AND(TONGHOP!O1081="KTHP",TONGHOP!P1081="VĐ",TONGHOP!I1081&lt;&gt;""),TONGHOP!R1081,"")</f>
        <v/>
      </c>
      <c r="I1081" s="64" t="str">
        <f>IF(AND(TONGHOP!O1081="KTHP",TONGHOP!P1081="TH",TONGHOP!I1081&lt;&gt;""),TONGHOP!I1081,"")</f>
        <v/>
      </c>
      <c r="J1081" s="64" t="str">
        <f>IF(AND(TONGHOP!O1081="KTHP",TONGHOP!P1081="TH",TONGHOP!I1081&lt;&gt;""),TONGHOP!R1081,"")</f>
        <v/>
      </c>
    </row>
    <row r="1082" spans="1:10" hidden="1">
      <c r="A1082" s="93">
        <f>IF(C1082="","",SUBTOTAL(3,$C$2:$C1082))</f>
        <v>4</v>
      </c>
      <c r="B1082" s="64" t="str">
        <f>IF(AND(TONGHOP!O1082="KTHP",TONGHOP!P1082="LT",TONGHOP!I1082&lt;&gt;""),TONGHOP!I1082,"")</f>
        <v>Lê Quý Hưng Quốc</v>
      </c>
      <c r="C1082" s="64">
        <f>IF(AND(TONGHOP!O1082="KTHP",TONGHOP!P1082="LT",TONGHOP!I1082&lt;&gt;""),TONGHOP!R1082,"")</f>
        <v>44</v>
      </c>
      <c r="D1082" s="93" t="str">
        <f>IF(F1082="","",SUBTOTAL(3,$F$2:$F1082))</f>
        <v/>
      </c>
      <c r="E1082" s="64" t="str">
        <f>IF(AND(TONGHOP!O1082="KTHP",TONGHOP!P1082="TL",TONGHOP!I1082&lt;&gt;""),TONGHOP!I1082,"")</f>
        <v/>
      </c>
      <c r="F1082" s="64" t="str">
        <f>IF(AND(TONGHOP!O1082="KTHP",TONGHOP!P1082="TL",TONGHOP!I1082&lt;&gt;""),TONGHOP!R1082,"")</f>
        <v/>
      </c>
      <c r="G1082" s="64" t="str">
        <f>IF(AND(TONGHOP!O1082="KTHP",TONGHOP!P1082="VĐ",TONGHOP!I1082&lt;&gt;""),TONGHOP!I1082,"")</f>
        <v/>
      </c>
      <c r="H1082" s="64" t="str">
        <f>IF(AND(TONGHOP!O1082="KTHP",TONGHOP!P1082="VĐ",TONGHOP!I1082&lt;&gt;""),TONGHOP!R1082,"")</f>
        <v/>
      </c>
      <c r="I1082" s="64" t="str">
        <f>IF(AND(TONGHOP!O1082="KTHP",TONGHOP!P1082="TH",TONGHOP!I1082&lt;&gt;""),TONGHOP!I1082,"")</f>
        <v/>
      </c>
      <c r="J1082" s="64" t="str">
        <f>IF(AND(TONGHOP!O1082="KTHP",TONGHOP!P1082="TH",TONGHOP!I1082&lt;&gt;""),TONGHOP!R1082,"")</f>
        <v/>
      </c>
    </row>
    <row r="1083" spans="1:10" hidden="1">
      <c r="A1083" s="93" t="str">
        <f>IF(C1083="","",SUBTOTAL(3,$C$2:$C1083))</f>
        <v/>
      </c>
      <c r="B1083" s="64" t="str">
        <f>IF(AND(TONGHOP!O1083="KTHP",TONGHOP!P1083="LT",TONGHOP!I1083&lt;&gt;""),TONGHOP!I1083,"")</f>
        <v/>
      </c>
      <c r="C1083" s="64" t="str">
        <f>IF(AND(TONGHOP!O1083="KTHP",TONGHOP!P1083="LT",TONGHOP!I1083&lt;&gt;""),TONGHOP!R1083,"")</f>
        <v/>
      </c>
      <c r="D1083" s="93" t="str">
        <f>IF(F1083="","",SUBTOTAL(3,$F$2:$F1083))</f>
        <v/>
      </c>
      <c r="E1083" s="64" t="str">
        <f>IF(AND(TONGHOP!O1083="KTHP",TONGHOP!P1083="TL",TONGHOP!I1083&lt;&gt;""),TONGHOP!I1083,"")</f>
        <v/>
      </c>
      <c r="F1083" s="64" t="str">
        <f>IF(AND(TONGHOP!O1083="KTHP",TONGHOP!P1083="TL",TONGHOP!I1083&lt;&gt;""),TONGHOP!R1083,"")</f>
        <v/>
      </c>
      <c r="G1083" s="64" t="str">
        <f>IF(AND(TONGHOP!O1083="KTHP",TONGHOP!P1083="VĐ",TONGHOP!I1083&lt;&gt;""),TONGHOP!I1083,"")</f>
        <v/>
      </c>
      <c r="H1083" s="64" t="str">
        <f>IF(AND(TONGHOP!O1083="KTHP",TONGHOP!P1083="VĐ",TONGHOP!I1083&lt;&gt;""),TONGHOP!R1083,"")</f>
        <v/>
      </c>
      <c r="I1083" s="64" t="str">
        <f>IF(AND(TONGHOP!O1083="KTHP",TONGHOP!P1083="TH",TONGHOP!I1083&lt;&gt;""),TONGHOP!I1083,"")</f>
        <v/>
      </c>
      <c r="J1083" s="64" t="str">
        <f>IF(AND(TONGHOP!O1083="KTHP",TONGHOP!P1083="TH",TONGHOP!I1083&lt;&gt;""),TONGHOP!R1083,"")</f>
        <v/>
      </c>
    </row>
    <row r="1084" spans="1:10" hidden="1">
      <c r="A1084" s="93" t="str">
        <f>IF(C1084="","",SUBTOTAL(3,$C$2:$C1084))</f>
        <v/>
      </c>
      <c r="B1084" s="64" t="str">
        <f>IF(AND(TONGHOP!O1084="KTHP",TONGHOP!P1084="LT",TONGHOP!I1084&lt;&gt;""),TONGHOP!I1084,"")</f>
        <v/>
      </c>
      <c r="C1084" s="64" t="str">
        <f>IF(AND(TONGHOP!O1084="KTHP",TONGHOP!P1084="LT",TONGHOP!I1084&lt;&gt;""),TONGHOP!R1084,"")</f>
        <v/>
      </c>
      <c r="D1084" s="93" t="str">
        <f>IF(F1084="","",SUBTOTAL(3,$F$2:$F1084))</f>
        <v/>
      </c>
      <c r="E1084" s="64" t="str">
        <f>IF(AND(TONGHOP!O1084="KTHP",TONGHOP!P1084="TL",TONGHOP!I1084&lt;&gt;""),TONGHOP!I1084,"")</f>
        <v/>
      </c>
      <c r="F1084" s="64" t="str">
        <f>IF(AND(TONGHOP!O1084="KTHP",TONGHOP!P1084="TL",TONGHOP!I1084&lt;&gt;""),TONGHOP!R1084,"")</f>
        <v/>
      </c>
      <c r="G1084" s="64" t="str">
        <f>IF(AND(TONGHOP!O1084="KTHP",TONGHOP!P1084="VĐ",TONGHOP!I1084&lt;&gt;""),TONGHOP!I1084,"")</f>
        <v/>
      </c>
      <c r="H1084" s="64" t="str">
        <f>IF(AND(TONGHOP!O1084="KTHP",TONGHOP!P1084="VĐ",TONGHOP!I1084&lt;&gt;""),TONGHOP!R1084,"")</f>
        <v/>
      </c>
      <c r="I1084" s="64" t="str">
        <f>IF(AND(TONGHOP!O1084="KTHP",TONGHOP!P1084="TH",TONGHOP!I1084&lt;&gt;""),TONGHOP!I1084,"")</f>
        <v/>
      </c>
      <c r="J1084" s="64" t="str">
        <f>IF(AND(TONGHOP!O1084="KTHP",TONGHOP!P1084="TH",TONGHOP!I1084&lt;&gt;""),TONGHOP!R1084,"")</f>
        <v/>
      </c>
    </row>
    <row r="1085" spans="1:10" hidden="1">
      <c r="A1085" s="93" t="str">
        <f>IF(C1085="","",SUBTOTAL(3,$C$2:$C1085))</f>
        <v/>
      </c>
      <c r="B1085" s="64" t="str">
        <f>IF(AND(TONGHOP!O1085="KTHP",TONGHOP!P1085="LT",TONGHOP!I1085&lt;&gt;""),TONGHOP!I1085,"")</f>
        <v/>
      </c>
      <c r="C1085" s="64" t="str">
        <f>IF(AND(TONGHOP!O1085="KTHP",TONGHOP!P1085="LT",TONGHOP!I1085&lt;&gt;""),TONGHOP!R1085,"")</f>
        <v/>
      </c>
      <c r="D1085" s="93" t="str">
        <f>IF(F1085="","",SUBTOTAL(3,$F$2:$F1085))</f>
        <v/>
      </c>
      <c r="E1085" s="64" t="str">
        <f>IF(AND(TONGHOP!O1085="KTHP",TONGHOP!P1085="TL",TONGHOP!I1085&lt;&gt;""),TONGHOP!I1085,"")</f>
        <v/>
      </c>
      <c r="F1085" s="64" t="str">
        <f>IF(AND(TONGHOP!O1085="KTHP",TONGHOP!P1085="TL",TONGHOP!I1085&lt;&gt;""),TONGHOP!R1085,"")</f>
        <v/>
      </c>
      <c r="G1085" s="64" t="str">
        <f>IF(AND(TONGHOP!O1085="KTHP",TONGHOP!P1085="VĐ",TONGHOP!I1085&lt;&gt;""),TONGHOP!I1085,"")</f>
        <v/>
      </c>
      <c r="H1085" s="64" t="str">
        <f>IF(AND(TONGHOP!O1085="KTHP",TONGHOP!P1085="VĐ",TONGHOP!I1085&lt;&gt;""),TONGHOP!R1085,"")</f>
        <v/>
      </c>
      <c r="I1085" s="64" t="str">
        <f>IF(AND(TONGHOP!O1085="KTHP",TONGHOP!P1085="TH",TONGHOP!I1085&lt;&gt;""),TONGHOP!I1085,"")</f>
        <v/>
      </c>
      <c r="J1085" s="64" t="str">
        <f>IF(AND(TONGHOP!O1085="KTHP",TONGHOP!P1085="TH",TONGHOP!I1085&lt;&gt;""),TONGHOP!R1085,"")</f>
        <v/>
      </c>
    </row>
    <row r="1086" spans="1:10" hidden="1">
      <c r="A1086" s="93" t="str">
        <f>IF(C1086="","",SUBTOTAL(3,$C$2:$C1086))</f>
        <v/>
      </c>
      <c r="B1086" s="64" t="str">
        <f>IF(AND(TONGHOP!O1086="KTHP",TONGHOP!P1086="LT",TONGHOP!I1086&lt;&gt;""),TONGHOP!I1086,"")</f>
        <v/>
      </c>
      <c r="C1086" s="64" t="str">
        <f>IF(AND(TONGHOP!O1086="KTHP",TONGHOP!P1086="LT",TONGHOP!I1086&lt;&gt;""),TONGHOP!R1086,"")</f>
        <v/>
      </c>
      <c r="D1086" s="93" t="str">
        <f>IF(F1086="","",SUBTOTAL(3,$F$2:$F1086))</f>
        <v/>
      </c>
      <c r="E1086" s="64" t="str">
        <f>IF(AND(TONGHOP!O1086="KTHP",TONGHOP!P1086="TL",TONGHOP!I1086&lt;&gt;""),TONGHOP!I1086,"")</f>
        <v/>
      </c>
      <c r="F1086" s="64" t="str">
        <f>IF(AND(TONGHOP!O1086="KTHP",TONGHOP!P1086="TL",TONGHOP!I1086&lt;&gt;""),TONGHOP!R1086,"")</f>
        <v/>
      </c>
      <c r="G1086" s="64" t="str">
        <f>IF(AND(TONGHOP!O1086="KTHP",TONGHOP!P1086="VĐ",TONGHOP!I1086&lt;&gt;""),TONGHOP!I1086,"")</f>
        <v/>
      </c>
      <c r="H1086" s="64" t="str">
        <f>IF(AND(TONGHOP!O1086="KTHP",TONGHOP!P1086="VĐ",TONGHOP!I1086&lt;&gt;""),TONGHOP!R1086,"")</f>
        <v/>
      </c>
      <c r="I1086" s="64" t="str">
        <f>IF(AND(TONGHOP!O1086="KTHP",TONGHOP!P1086="TH",TONGHOP!I1086&lt;&gt;""),TONGHOP!I1086,"")</f>
        <v/>
      </c>
      <c r="J1086" s="64" t="str">
        <f>IF(AND(TONGHOP!O1086="KTHP",TONGHOP!P1086="TH",TONGHOP!I1086&lt;&gt;""),TONGHOP!R1086,"")</f>
        <v/>
      </c>
    </row>
    <row r="1087" spans="1:10" hidden="1">
      <c r="A1087" s="93" t="str">
        <f>IF(C1087="","",SUBTOTAL(3,$C$2:$C1087))</f>
        <v/>
      </c>
      <c r="B1087" s="64" t="str">
        <f>IF(AND(TONGHOP!O1087="KTHP",TONGHOP!P1087="LT",TONGHOP!I1087&lt;&gt;""),TONGHOP!I1087,"")</f>
        <v/>
      </c>
      <c r="C1087" s="64" t="str">
        <f>IF(AND(TONGHOP!O1087="KTHP",TONGHOP!P1087="LT",TONGHOP!I1087&lt;&gt;""),TONGHOP!R1087,"")</f>
        <v/>
      </c>
      <c r="D1087" s="93" t="str">
        <f>IF(F1087="","",SUBTOTAL(3,$F$2:$F1087))</f>
        <v/>
      </c>
      <c r="E1087" s="64" t="str">
        <f>IF(AND(TONGHOP!O1087="KTHP",TONGHOP!P1087="TL",TONGHOP!I1087&lt;&gt;""),TONGHOP!I1087,"")</f>
        <v/>
      </c>
      <c r="F1087" s="64" t="str">
        <f>IF(AND(TONGHOP!O1087="KTHP",TONGHOP!P1087="TL",TONGHOP!I1087&lt;&gt;""),TONGHOP!R1087,"")</f>
        <v/>
      </c>
      <c r="G1087" s="64" t="str">
        <f>IF(AND(TONGHOP!O1087="KTHP",TONGHOP!P1087="VĐ",TONGHOP!I1087&lt;&gt;""),TONGHOP!I1087,"")</f>
        <v/>
      </c>
      <c r="H1087" s="64" t="str">
        <f>IF(AND(TONGHOP!O1087="KTHP",TONGHOP!P1087="VĐ",TONGHOP!I1087&lt;&gt;""),TONGHOP!R1087,"")</f>
        <v/>
      </c>
      <c r="I1087" s="64" t="str">
        <f>IF(AND(TONGHOP!O1087="KTHP",TONGHOP!P1087="TH",TONGHOP!I1087&lt;&gt;""),TONGHOP!I1087,"")</f>
        <v/>
      </c>
      <c r="J1087" s="64" t="str">
        <f>IF(AND(TONGHOP!O1087="KTHP",TONGHOP!P1087="TH",TONGHOP!I1087&lt;&gt;""),TONGHOP!R1087,"")</f>
        <v/>
      </c>
    </row>
    <row r="1088" spans="1:10" hidden="1">
      <c r="A1088" s="93" t="str">
        <f>IF(C1088="","",SUBTOTAL(3,$C$2:$C1088))</f>
        <v/>
      </c>
      <c r="B1088" s="64" t="str">
        <f>IF(AND(TONGHOP!O1088="KTHP",TONGHOP!P1088="LT",TONGHOP!I1088&lt;&gt;""),TONGHOP!I1088,"")</f>
        <v/>
      </c>
      <c r="C1088" s="64" t="str">
        <f>IF(AND(TONGHOP!O1088="KTHP",TONGHOP!P1088="LT",TONGHOP!I1088&lt;&gt;""),TONGHOP!R1088,"")</f>
        <v/>
      </c>
      <c r="D1088" s="93" t="str">
        <f>IF(F1088="","",SUBTOTAL(3,$F$2:$F1088))</f>
        <v/>
      </c>
      <c r="E1088" s="64" t="str">
        <f>IF(AND(TONGHOP!O1088="KTHP",TONGHOP!P1088="TL",TONGHOP!I1088&lt;&gt;""),TONGHOP!I1088,"")</f>
        <v/>
      </c>
      <c r="F1088" s="64" t="str">
        <f>IF(AND(TONGHOP!O1088="KTHP",TONGHOP!P1088="TL",TONGHOP!I1088&lt;&gt;""),TONGHOP!R1088,"")</f>
        <v/>
      </c>
      <c r="G1088" s="64" t="str">
        <f>IF(AND(TONGHOP!O1088="KTHP",TONGHOP!P1088="VĐ",TONGHOP!I1088&lt;&gt;""),TONGHOP!I1088,"")</f>
        <v/>
      </c>
      <c r="H1088" s="64" t="str">
        <f>IF(AND(TONGHOP!O1088="KTHP",TONGHOP!P1088="VĐ",TONGHOP!I1088&lt;&gt;""),TONGHOP!R1088,"")</f>
        <v/>
      </c>
      <c r="I1088" s="64" t="str">
        <f>IF(AND(TONGHOP!O1088="KTHP",TONGHOP!P1088="TH",TONGHOP!I1088&lt;&gt;""),TONGHOP!I1088,"")</f>
        <v/>
      </c>
      <c r="J1088" s="64" t="str">
        <f>IF(AND(TONGHOP!O1088="KTHP",TONGHOP!P1088="TH",TONGHOP!I1088&lt;&gt;""),TONGHOP!R1088,"")</f>
        <v/>
      </c>
    </row>
    <row r="1089" spans="1:10" hidden="1">
      <c r="A1089" s="93" t="str">
        <f>IF(C1089="","",SUBTOTAL(3,$C$2:$C1089))</f>
        <v/>
      </c>
      <c r="B1089" s="64" t="str">
        <f>IF(AND(TONGHOP!O1089="KTHP",TONGHOP!P1089="LT",TONGHOP!I1089&lt;&gt;""),TONGHOP!I1089,"")</f>
        <v/>
      </c>
      <c r="C1089" s="64" t="str">
        <f>IF(AND(TONGHOP!O1089="KTHP",TONGHOP!P1089="LT",TONGHOP!I1089&lt;&gt;""),TONGHOP!R1089,"")</f>
        <v/>
      </c>
      <c r="D1089" s="93" t="str">
        <f>IF(F1089="","",SUBTOTAL(3,$F$2:$F1089))</f>
        <v/>
      </c>
      <c r="E1089" s="64" t="str">
        <f>IF(AND(TONGHOP!O1089="KTHP",TONGHOP!P1089="TL",TONGHOP!I1089&lt;&gt;""),TONGHOP!I1089,"")</f>
        <v/>
      </c>
      <c r="F1089" s="64" t="str">
        <f>IF(AND(TONGHOP!O1089="KTHP",TONGHOP!P1089="TL",TONGHOP!I1089&lt;&gt;""),TONGHOP!R1089,"")</f>
        <v/>
      </c>
      <c r="G1089" s="64" t="str">
        <f>IF(AND(TONGHOP!O1089="KTHP",TONGHOP!P1089="VĐ",TONGHOP!I1089&lt;&gt;""),TONGHOP!I1089,"")</f>
        <v/>
      </c>
      <c r="H1089" s="64" t="str">
        <f>IF(AND(TONGHOP!O1089="KTHP",TONGHOP!P1089="VĐ",TONGHOP!I1089&lt;&gt;""),TONGHOP!R1089,"")</f>
        <v/>
      </c>
      <c r="I1089" s="64" t="str">
        <f>IF(AND(TONGHOP!O1089="KTHP",TONGHOP!P1089="TH",TONGHOP!I1089&lt;&gt;""),TONGHOP!I1089,"")</f>
        <v/>
      </c>
      <c r="J1089" s="64" t="str">
        <f>IF(AND(TONGHOP!O1089="KTHP",TONGHOP!P1089="TH",TONGHOP!I1089&lt;&gt;""),TONGHOP!R1089,"")</f>
        <v/>
      </c>
    </row>
    <row r="1090" spans="1:10" hidden="1">
      <c r="A1090" s="93" t="str">
        <f>IF(C1090="","",SUBTOTAL(3,$C$2:$C1090))</f>
        <v/>
      </c>
      <c r="B1090" s="64" t="str">
        <f>IF(AND(TONGHOP!O1090="KTHP",TONGHOP!P1090="LT",TONGHOP!I1090&lt;&gt;""),TONGHOP!I1090,"")</f>
        <v/>
      </c>
      <c r="C1090" s="64" t="str">
        <f>IF(AND(TONGHOP!O1090="KTHP",TONGHOP!P1090="LT",TONGHOP!I1090&lt;&gt;""),TONGHOP!R1090,"")</f>
        <v/>
      </c>
      <c r="D1090" s="93" t="str">
        <f>IF(F1090="","",SUBTOTAL(3,$F$2:$F1090))</f>
        <v/>
      </c>
      <c r="E1090" s="64" t="str">
        <f>IF(AND(TONGHOP!O1090="KTHP",TONGHOP!P1090="TL",TONGHOP!I1090&lt;&gt;""),TONGHOP!I1090,"")</f>
        <v/>
      </c>
      <c r="F1090" s="64" t="str">
        <f>IF(AND(TONGHOP!O1090="KTHP",TONGHOP!P1090="TL",TONGHOP!I1090&lt;&gt;""),TONGHOP!R1090,"")</f>
        <v/>
      </c>
      <c r="G1090" s="64" t="str">
        <f>IF(AND(TONGHOP!O1090="KTHP",TONGHOP!P1090="VĐ",TONGHOP!I1090&lt;&gt;""),TONGHOP!I1090,"")</f>
        <v/>
      </c>
      <c r="H1090" s="64" t="str">
        <f>IF(AND(TONGHOP!O1090="KTHP",TONGHOP!P1090="VĐ",TONGHOP!I1090&lt;&gt;""),TONGHOP!R1090,"")</f>
        <v/>
      </c>
      <c r="I1090" s="64" t="str">
        <f>IF(AND(TONGHOP!O1090="KTHP",TONGHOP!P1090="TH",TONGHOP!I1090&lt;&gt;""),TONGHOP!I1090,"")</f>
        <v/>
      </c>
      <c r="J1090" s="64" t="str">
        <f>IF(AND(TONGHOP!O1090="KTHP",TONGHOP!P1090="TH",TONGHOP!I1090&lt;&gt;""),TONGHOP!R1090,"")</f>
        <v/>
      </c>
    </row>
    <row r="1091" spans="1:10" hidden="1">
      <c r="A1091" s="93" t="str">
        <f>IF(C1091="","",SUBTOTAL(3,$C$2:$C1091))</f>
        <v/>
      </c>
      <c r="B1091" s="64" t="str">
        <f>IF(AND(TONGHOP!O1091="KTHP",TONGHOP!P1091="LT",TONGHOP!I1091&lt;&gt;""),TONGHOP!I1091,"")</f>
        <v/>
      </c>
      <c r="C1091" s="64" t="str">
        <f>IF(AND(TONGHOP!O1091="KTHP",TONGHOP!P1091="LT",TONGHOP!I1091&lt;&gt;""),TONGHOP!R1091,"")</f>
        <v/>
      </c>
      <c r="D1091" s="93" t="str">
        <f>IF(F1091="","",SUBTOTAL(3,$F$2:$F1091))</f>
        <v/>
      </c>
      <c r="E1091" s="64" t="str">
        <f>IF(AND(TONGHOP!O1091="KTHP",TONGHOP!P1091="TL",TONGHOP!I1091&lt;&gt;""),TONGHOP!I1091,"")</f>
        <v/>
      </c>
      <c r="F1091" s="64" t="str">
        <f>IF(AND(TONGHOP!O1091="KTHP",TONGHOP!P1091="TL",TONGHOP!I1091&lt;&gt;""),TONGHOP!R1091,"")</f>
        <v/>
      </c>
      <c r="G1091" s="64" t="str">
        <f>IF(AND(TONGHOP!O1091="KTHP",TONGHOP!P1091="VĐ",TONGHOP!I1091&lt;&gt;""),TONGHOP!I1091,"")</f>
        <v/>
      </c>
      <c r="H1091" s="64" t="str">
        <f>IF(AND(TONGHOP!O1091="KTHP",TONGHOP!P1091="VĐ",TONGHOP!I1091&lt;&gt;""),TONGHOP!R1091,"")</f>
        <v/>
      </c>
      <c r="I1091" s="64" t="str">
        <f>IF(AND(TONGHOP!O1091="KTHP",TONGHOP!P1091="TH",TONGHOP!I1091&lt;&gt;""),TONGHOP!I1091,"")</f>
        <v/>
      </c>
      <c r="J1091" s="64" t="str">
        <f>IF(AND(TONGHOP!O1091="KTHP",TONGHOP!P1091="TH",TONGHOP!I1091&lt;&gt;""),TONGHOP!R1091,"")</f>
        <v/>
      </c>
    </row>
    <row r="1092" spans="1:10" hidden="1">
      <c r="A1092" s="93" t="str">
        <f>IF(C1092="","",SUBTOTAL(3,$C$2:$C1092))</f>
        <v/>
      </c>
      <c r="B1092" s="64" t="str">
        <f>IF(AND(TONGHOP!O1092="KTHP",TONGHOP!P1092="LT",TONGHOP!I1092&lt;&gt;""),TONGHOP!I1092,"")</f>
        <v/>
      </c>
      <c r="C1092" s="64" t="str">
        <f>IF(AND(TONGHOP!O1092="KTHP",TONGHOP!P1092="LT",TONGHOP!I1092&lt;&gt;""),TONGHOP!R1092,"")</f>
        <v/>
      </c>
      <c r="D1092" s="93" t="str">
        <f>IF(F1092="","",SUBTOTAL(3,$F$2:$F1092))</f>
        <v/>
      </c>
      <c r="E1092" s="64" t="str">
        <f>IF(AND(TONGHOP!O1092="KTHP",TONGHOP!P1092="TL",TONGHOP!I1092&lt;&gt;""),TONGHOP!I1092,"")</f>
        <v/>
      </c>
      <c r="F1092" s="64" t="str">
        <f>IF(AND(TONGHOP!O1092="KTHP",TONGHOP!P1092="TL",TONGHOP!I1092&lt;&gt;""),TONGHOP!R1092,"")</f>
        <v/>
      </c>
      <c r="G1092" s="64" t="str">
        <f>IF(AND(TONGHOP!O1092="KTHP",TONGHOP!P1092="VĐ",TONGHOP!I1092&lt;&gt;""),TONGHOP!I1092,"")</f>
        <v/>
      </c>
      <c r="H1092" s="64" t="str">
        <f>IF(AND(TONGHOP!O1092="KTHP",TONGHOP!P1092="VĐ",TONGHOP!I1092&lt;&gt;""),TONGHOP!R1092,"")</f>
        <v/>
      </c>
      <c r="I1092" s="64" t="str">
        <f>IF(AND(TONGHOP!O1092="KTHP",TONGHOP!P1092="TH",TONGHOP!I1092&lt;&gt;""),TONGHOP!I1092,"")</f>
        <v/>
      </c>
      <c r="J1092" s="64" t="str">
        <f>IF(AND(TONGHOP!O1092="KTHP",TONGHOP!P1092="TH",TONGHOP!I1092&lt;&gt;""),TONGHOP!R1092,"")</f>
        <v/>
      </c>
    </row>
    <row r="1093" spans="1:10" hidden="1">
      <c r="A1093" s="93" t="str">
        <f>IF(C1093="","",SUBTOTAL(3,$C$2:$C1093))</f>
        <v/>
      </c>
      <c r="B1093" s="64" t="str">
        <f>IF(AND(TONGHOP!O1093="KTHP",TONGHOP!P1093="LT",TONGHOP!I1093&lt;&gt;""),TONGHOP!I1093,"")</f>
        <v/>
      </c>
      <c r="C1093" s="64" t="str">
        <f>IF(AND(TONGHOP!O1093="KTHP",TONGHOP!P1093="LT",TONGHOP!I1093&lt;&gt;""),TONGHOP!R1093,"")</f>
        <v/>
      </c>
      <c r="D1093" s="93" t="str">
        <f>IF(F1093="","",SUBTOTAL(3,$F$2:$F1093))</f>
        <v/>
      </c>
      <c r="E1093" s="64" t="str">
        <f>IF(AND(TONGHOP!O1093="KTHP",TONGHOP!P1093="TL",TONGHOP!I1093&lt;&gt;""),TONGHOP!I1093,"")</f>
        <v/>
      </c>
      <c r="F1093" s="64" t="str">
        <f>IF(AND(TONGHOP!O1093="KTHP",TONGHOP!P1093="TL",TONGHOP!I1093&lt;&gt;""),TONGHOP!R1093,"")</f>
        <v/>
      </c>
      <c r="G1093" s="64" t="str">
        <f>IF(AND(TONGHOP!O1093="KTHP",TONGHOP!P1093="VĐ",TONGHOP!I1093&lt;&gt;""),TONGHOP!I1093,"")</f>
        <v/>
      </c>
      <c r="H1093" s="64" t="str">
        <f>IF(AND(TONGHOP!O1093="KTHP",TONGHOP!P1093="VĐ",TONGHOP!I1093&lt;&gt;""),TONGHOP!R1093,"")</f>
        <v/>
      </c>
      <c r="I1093" s="64" t="str">
        <f>IF(AND(TONGHOP!O1093="KTHP",TONGHOP!P1093="TH",TONGHOP!I1093&lt;&gt;""),TONGHOP!I1093,"")</f>
        <v/>
      </c>
      <c r="J1093" s="64" t="str">
        <f>IF(AND(TONGHOP!O1093="KTHP",TONGHOP!P1093="TH",TONGHOP!I1093&lt;&gt;""),TONGHOP!R1093,"")</f>
        <v/>
      </c>
    </row>
    <row r="1094" spans="1:10" hidden="1">
      <c r="A1094" s="93" t="str">
        <f>IF(C1094="","",SUBTOTAL(3,$C$2:$C1094))</f>
        <v/>
      </c>
      <c r="B1094" s="64" t="str">
        <f>IF(AND(TONGHOP!O1094="KTHP",TONGHOP!P1094="LT",TONGHOP!I1094&lt;&gt;""),TONGHOP!I1094,"")</f>
        <v/>
      </c>
      <c r="C1094" s="64" t="str">
        <f>IF(AND(TONGHOP!O1094="KTHP",TONGHOP!P1094="LT",TONGHOP!I1094&lt;&gt;""),TONGHOP!R1094,"")</f>
        <v/>
      </c>
      <c r="D1094" s="93" t="str">
        <f>IF(F1094="","",SUBTOTAL(3,$F$2:$F1094))</f>
        <v/>
      </c>
      <c r="E1094" s="64" t="str">
        <f>IF(AND(TONGHOP!O1094="KTHP",TONGHOP!P1094="TL",TONGHOP!I1094&lt;&gt;""),TONGHOP!I1094,"")</f>
        <v/>
      </c>
      <c r="F1094" s="64" t="str">
        <f>IF(AND(TONGHOP!O1094="KTHP",TONGHOP!P1094="TL",TONGHOP!I1094&lt;&gt;""),TONGHOP!R1094,"")</f>
        <v/>
      </c>
      <c r="G1094" s="64" t="str">
        <f>IF(AND(TONGHOP!O1094="KTHP",TONGHOP!P1094="VĐ",TONGHOP!I1094&lt;&gt;""),TONGHOP!I1094,"")</f>
        <v/>
      </c>
      <c r="H1094" s="64" t="str">
        <f>IF(AND(TONGHOP!O1094="KTHP",TONGHOP!P1094="VĐ",TONGHOP!I1094&lt;&gt;""),TONGHOP!R1094,"")</f>
        <v/>
      </c>
      <c r="I1094" s="64" t="str">
        <f>IF(AND(TONGHOP!O1094="KTHP",TONGHOP!P1094="TH",TONGHOP!I1094&lt;&gt;""),TONGHOP!I1094,"")</f>
        <v/>
      </c>
      <c r="J1094" s="64" t="str">
        <f>IF(AND(TONGHOP!O1094="KTHP",TONGHOP!P1094="TH",TONGHOP!I1094&lt;&gt;""),TONGHOP!R1094,"")</f>
        <v/>
      </c>
    </row>
    <row r="1095" spans="1:10" hidden="1">
      <c r="A1095" s="93" t="str">
        <f>IF(C1095="","",SUBTOTAL(3,$C$2:$C1095))</f>
        <v/>
      </c>
      <c r="B1095" s="64" t="str">
        <f>IF(AND(TONGHOP!O1095="KTHP",TONGHOP!P1095="LT",TONGHOP!I1095&lt;&gt;""),TONGHOP!I1095,"")</f>
        <v/>
      </c>
      <c r="C1095" s="64" t="str">
        <f>IF(AND(TONGHOP!O1095="KTHP",TONGHOP!P1095="LT",TONGHOP!I1095&lt;&gt;""),TONGHOP!R1095,"")</f>
        <v/>
      </c>
      <c r="D1095" s="93" t="str">
        <f>IF(F1095="","",SUBTOTAL(3,$F$2:$F1095))</f>
        <v/>
      </c>
      <c r="E1095" s="64" t="str">
        <f>IF(AND(TONGHOP!O1095="KTHP",TONGHOP!P1095="TL",TONGHOP!I1095&lt;&gt;""),TONGHOP!I1095,"")</f>
        <v/>
      </c>
      <c r="F1095" s="64" t="str">
        <f>IF(AND(TONGHOP!O1095="KTHP",TONGHOP!P1095="TL",TONGHOP!I1095&lt;&gt;""),TONGHOP!R1095,"")</f>
        <v/>
      </c>
      <c r="G1095" s="64" t="str">
        <f>IF(AND(TONGHOP!O1095="KTHP",TONGHOP!P1095="VĐ",TONGHOP!I1095&lt;&gt;""),TONGHOP!I1095,"")</f>
        <v/>
      </c>
      <c r="H1095" s="64" t="str">
        <f>IF(AND(TONGHOP!O1095="KTHP",TONGHOP!P1095="VĐ",TONGHOP!I1095&lt;&gt;""),TONGHOP!R1095,"")</f>
        <v/>
      </c>
      <c r="I1095" s="64" t="str">
        <f>IF(AND(TONGHOP!O1095="KTHP",TONGHOP!P1095="TH",TONGHOP!I1095&lt;&gt;""),TONGHOP!I1095,"")</f>
        <v/>
      </c>
      <c r="J1095" s="64" t="str">
        <f>IF(AND(TONGHOP!O1095="KTHP",TONGHOP!P1095="TH",TONGHOP!I1095&lt;&gt;""),TONGHOP!R1095,"")</f>
        <v/>
      </c>
    </row>
    <row r="1096" spans="1:10" hidden="1">
      <c r="A1096" s="93" t="str">
        <f>IF(C1096="","",SUBTOTAL(3,$C$2:$C1096))</f>
        <v/>
      </c>
      <c r="B1096" s="64" t="str">
        <f>IF(AND(TONGHOP!O1096="KTHP",TONGHOP!P1096="LT",TONGHOP!I1096&lt;&gt;""),TONGHOP!I1096,"")</f>
        <v/>
      </c>
      <c r="C1096" s="64" t="str">
        <f>IF(AND(TONGHOP!O1096="KTHP",TONGHOP!P1096="LT",TONGHOP!I1096&lt;&gt;""),TONGHOP!R1096,"")</f>
        <v/>
      </c>
      <c r="D1096" s="93" t="str">
        <f>IF(F1096="","",SUBTOTAL(3,$F$2:$F1096))</f>
        <v/>
      </c>
      <c r="E1096" s="64" t="str">
        <f>IF(AND(TONGHOP!O1096="KTHP",TONGHOP!P1096="TL",TONGHOP!I1096&lt;&gt;""),TONGHOP!I1096,"")</f>
        <v/>
      </c>
      <c r="F1096" s="64" t="str">
        <f>IF(AND(TONGHOP!O1096="KTHP",TONGHOP!P1096="TL",TONGHOP!I1096&lt;&gt;""),TONGHOP!R1096,"")</f>
        <v/>
      </c>
      <c r="G1096" s="64" t="str">
        <f>IF(AND(TONGHOP!O1096="KTHP",TONGHOP!P1096="VĐ",TONGHOP!I1096&lt;&gt;""),TONGHOP!I1096,"")</f>
        <v/>
      </c>
      <c r="H1096" s="64" t="str">
        <f>IF(AND(TONGHOP!O1096="KTHP",TONGHOP!P1096="VĐ",TONGHOP!I1096&lt;&gt;""),TONGHOP!R1096,"")</f>
        <v/>
      </c>
      <c r="I1096" s="64" t="str">
        <f>IF(AND(TONGHOP!O1096="KTHP",TONGHOP!P1096="TH",TONGHOP!I1096&lt;&gt;""),TONGHOP!I1096,"")</f>
        <v/>
      </c>
      <c r="J1096" s="64" t="str">
        <f>IF(AND(TONGHOP!O1096="KTHP",TONGHOP!P1096="TH",TONGHOP!I1096&lt;&gt;""),TONGHOP!R1096,"")</f>
        <v/>
      </c>
    </row>
    <row r="1097" spans="1:10" hidden="1">
      <c r="A1097" s="93" t="str">
        <f>IF(C1097="","",SUBTOTAL(3,$C$2:$C1097))</f>
        <v/>
      </c>
      <c r="B1097" s="64" t="str">
        <f>IF(AND(TONGHOP!O1097="KTHP",TONGHOP!P1097="LT",TONGHOP!I1097&lt;&gt;""),TONGHOP!I1097,"")</f>
        <v/>
      </c>
      <c r="C1097" s="64" t="str">
        <f>IF(AND(TONGHOP!O1097="KTHP",TONGHOP!P1097="LT",TONGHOP!I1097&lt;&gt;""),TONGHOP!R1097,"")</f>
        <v/>
      </c>
      <c r="D1097" s="93" t="str">
        <f>IF(F1097="","",SUBTOTAL(3,$F$2:$F1097))</f>
        <v/>
      </c>
      <c r="E1097" s="64" t="str">
        <f>IF(AND(TONGHOP!O1097="KTHP",TONGHOP!P1097="TL",TONGHOP!I1097&lt;&gt;""),TONGHOP!I1097,"")</f>
        <v/>
      </c>
      <c r="F1097" s="64" t="str">
        <f>IF(AND(TONGHOP!O1097="KTHP",TONGHOP!P1097="TL",TONGHOP!I1097&lt;&gt;""),TONGHOP!R1097,"")</f>
        <v/>
      </c>
      <c r="G1097" s="64" t="str">
        <f>IF(AND(TONGHOP!O1097="KTHP",TONGHOP!P1097="VĐ",TONGHOP!I1097&lt;&gt;""),TONGHOP!I1097,"")</f>
        <v/>
      </c>
      <c r="H1097" s="64" t="str">
        <f>IF(AND(TONGHOP!O1097="KTHP",TONGHOP!P1097="VĐ",TONGHOP!I1097&lt;&gt;""),TONGHOP!R1097,"")</f>
        <v/>
      </c>
      <c r="I1097" s="64" t="str">
        <f>IF(AND(TONGHOP!O1097="KTHP",TONGHOP!P1097="TH",TONGHOP!I1097&lt;&gt;""),TONGHOP!I1097,"")</f>
        <v/>
      </c>
      <c r="J1097" s="64" t="str">
        <f>IF(AND(TONGHOP!O1097="KTHP",TONGHOP!P1097="TH",TONGHOP!I1097&lt;&gt;""),TONGHOP!R1097,"")</f>
        <v/>
      </c>
    </row>
    <row r="1098" spans="1:10" hidden="1">
      <c r="A1098" s="93" t="str">
        <f>IF(C1098="","",SUBTOTAL(3,$C$2:$C1098))</f>
        <v/>
      </c>
      <c r="B1098" s="64" t="str">
        <f>IF(AND(TONGHOP!O1098="KTHP",TONGHOP!P1098="LT",TONGHOP!I1098&lt;&gt;""),TONGHOP!I1098,"")</f>
        <v/>
      </c>
      <c r="C1098" s="64" t="str">
        <f>IF(AND(TONGHOP!O1098="KTHP",TONGHOP!P1098="LT",TONGHOP!I1098&lt;&gt;""),TONGHOP!R1098,"")</f>
        <v/>
      </c>
      <c r="D1098" s="93" t="str">
        <f>IF(F1098="","",SUBTOTAL(3,$F$2:$F1098))</f>
        <v/>
      </c>
      <c r="E1098" s="64" t="str">
        <f>IF(AND(TONGHOP!O1098="KTHP",TONGHOP!P1098="TL",TONGHOP!I1098&lt;&gt;""),TONGHOP!I1098,"")</f>
        <v/>
      </c>
      <c r="F1098" s="64" t="str">
        <f>IF(AND(TONGHOP!O1098="KTHP",TONGHOP!P1098="TL",TONGHOP!I1098&lt;&gt;""),TONGHOP!R1098,"")</f>
        <v/>
      </c>
      <c r="G1098" s="64" t="str">
        <f>IF(AND(TONGHOP!O1098="KTHP",TONGHOP!P1098="VĐ",TONGHOP!I1098&lt;&gt;""),TONGHOP!I1098,"")</f>
        <v/>
      </c>
      <c r="H1098" s="64" t="str">
        <f>IF(AND(TONGHOP!O1098="KTHP",TONGHOP!P1098="VĐ",TONGHOP!I1098&lt;&gt;""),TONGHOP!R1098,"")</f>
        <v/>
      </c>
      <c r="I1098" s="64" t="str">
        <f>IF(AND(TONGHOP!O1098="KTHP",TONGHOP!P1098="TH",TONGHOP!I1098&lt;&gt;""),TONGHOP!I1098,"")</f>
        <v/>
      </c>
      <c r="J1098" s="64" t="str">
        <f>IF(AND(TONGHOP!O1098="KTHP",TONGHOP!P1098="TH",TONGHOP!I1098&lt;&gt;""),TONGHOP!R1098,"")</f>
        <v/>
      </c>
    </row>
    <row r="1099" spans="1:10" hidden="1">
      <c r="A1099" s="93" t="str">
        <f>IF(C1099="","",SUBTOTAL(3,$C$2:$C1099))</f>
        <v/>
      </c>
      <c r="B1099" s="64" t="str">
        <f>IF(AND(TONGHOP!O1099="KTHP",TONGHOP!P1099="LT",TONGHOP!I1099&lt;&gt;""),TONGHOP!I1099,"")</f>
        <v/>
      </c>
      <c r="C1099" s="64" t="str">
        <f>IF(AND(TONGHOP!O1099="KTHP",TONGHOP!P1099="LT",TONGHOP!I1099&lt;&gt;""),TONGHOP!R1099,"")</f>
        <v/>
      </c>
      <c r="D1099" s="93" t="str">
        <f>IF(F1099="","",SUBTOTAL(3,$F$2:$F1099))</f>
        <v/>
      </c>
      <c r="E1099" s="64" t="str">
        <f>IF(AND(TONGHOP!O1099="KTHP",TONGHOP!P1099="TL",TONGHOP!I1099&lt;&gt;""),TONGHOP!I1099,"")</f>
        <v/>
      </c>
      <c r="F1099" s="64" t="str">
        <f>IF(AND(TONGHOP!O1099="KTHP",TONGHOP!P1099="TL",TONGHOP!I1099&lt;&gt;""),TONGHOP!R1099,"")</f>
        <v/>
      </c>
      <c r="G1099" s="64" t="str">
        <f>IF(AND(TONGHOP!O1099="KTHP",TONGHOP!P1099="VĐ",TONGHOP!I1099&lt;&gt;""),TONGHOP!I1099,"")</f>
        <v/>
      </c>
      <c r="H1099" s="64" t="str">
        <f>IF(AND(TONGHOP!O1099="KTHP",TONGHOP!P1099="VĐ",TONGHOP!I1099&lt;&gt;""),TONGHOP!R1099,"")</f>
        <v/>
      </c>
      <c r="I1099" s="64" t="str">
        <f>IF(AND(TONGHOP!O1099="KTHP",TONGHOP!P1099="TH",TONGHOP!I1099&lt;&gt;""),TONGHOP!I1099,"")</f>
        <v/>
      </c>
      <c r="J1099" s="64" t="str">
        <f>IF(AND(TONGHOP!O1099="KTHP",TONGHOP!P1099="TH",TONGHOP!I1099&lt;&gt;""),TONGHOP!R1099,"")</f>
        <v/>
      </c>
    </row>
    <row r="1100" spans="1:10" hidden="1">
      <c r="A1100" s="93" t="str">
        <f>IF(C1100="","",SUBTOTAL(3,$C$2:$C1100))</f>
        <v/>
      </c>
      <c r="B1100" s="64" t="str">
        <f>IF(AND(TONGHOP!O1100="KTHP",TONGHOP!P1100="LT",TONGHOP!I1100&lt;&gt;""),TONGHOP!I1100,"")</f>
        <v/>
      </c>
      <c r="C1100" s="64" t="str">
        <f>IF(AND(TONGHOP!O1100="KTHP",TONGHOP!P1100="LT",TONGHOP!I1100&lt;&gt;""),TONGHOP!R1100,"")</f>
        <v/>
      </c>
      <c r="D1100" s="93" t="str">
        <f>IF(F1100="","",SUBTOTAL(3,$F$2:$F1100))</f>
        <v/>
      </c>
      <c r="E1100" s="64" t="str">
        <f>IF(AND(TONGHOP!O1100="KTHP",TONGHOP!P1100="TL",TONGHOP!I1100&lt;&gt;""),TONGHOP!I1100,"")</f>
        <v/>
      </c>
      <c r="F1100" s="64" t="str">
        <f>IF(AND(TONGHOP!O1100="KTHP",TONGHOP!P1100="TL",TONGHOP!I1100&lt;&gt;""),TONGHOP!R1100,"")</f>
        <v/>
      </c>
      <c r="G1100" s="64" t="str">
        <f>IF(AND(TONGHOP!O1100="KTHP",TONGHOP!P1100="VĐ",TONGHOP!I1100&lt;&gt;""),TONGHOP!I1100,"")</f>
        <v/>
      </c>
      <c r="H1100" s="64" t="str">
        <f>IF(AND(TONGHOP!O1100="KTHP",TONGHOP!P1100="VĐ",TONGHOP!I1100&lt;&gt;""),TONGHOP!R1100,"")</f>
        <v/>
      </c>
      <c r="I1100" s="64" t="str">
        <f>IF(AND(TONGHOP!O1100="KTHP",TONGHOP!P1100="TH",TONGHOP!I1100&lt;&gt;""),TONGHOP!I1100,"")</f>
        <v/>
      </c>
      <c r="J1100" s="64" t="str">
        <f>IF(AND(TONGHOP!O1100="KTHP",TONGHOP!P1100="TH",TONGHOP!I1100&lt;&gt;""),TONGHOP!R1100,"")</f>
        <v/>
      </c>
    </row>
    <row r="1101" spans="1:10" hidden="1">
      <c r="A1101" s="93" t="str">
        <f>IF(C1101="","",SUBTOTAL(3,$C$2:$C1101))</f>
        <v/>
      </c>
      <c r="B1101" s="64" t="str">
        <f>IF(AND(TONGHOP!O1101="KTHP",TONGHOP!P1101="LT",TONGHOP!I1101&lt;&gt;""),TONGHOP!I1101,"")</f>
        <v/>
      </c>
      <c r="C1101" s="64" t="str">
        <f>IF(AND(TONGHOP!O1101="KTHP",TONGHOP!P1101="LT",TONGHOP!I1101&lt;&gt;""),TONGHOP!R1101,"")</f>
        <v/>
      </c>
      <c r="D1101" s="93" t="str">
        <f>IF(F1101="","",SUBTOTAL(3,$F$2:$F1101))</f>
        <v/>
      </c>
      <c r="E1101" s="64" t="str">
        <f>IF(AND(TONGHOP!O1101="KTHP",TONGHOP!P1101="TL",TONGHOP!I1101&lt;&gt;""),TONGHOP!I1101,"")</f>
        <v/>
      </c>
      <c r="F1101" s="64" t="str">
        <f>IF(AND(TONGHOP!O1101="KTHP",TONGHOP!P1101="TL",TONGHOP!I1101&lt;&gt;""),TONGHOP!R1101,"")</f>
        <v/>
      </c>
      <c r="G1101" s="64" t="str">
        <f>IF(AND(TONGHOP!O1101="KTHP",TONGHOP!P1101="VĐ",TONGHOP!I1101&lt;&gt;""),TONGHOP!I1101,"")</f>
        <v/>
      </c>
      <c r="H1101" s="64" t="str">
        <f>IF(AND(TONGHOP!O1101="KTHP",TONGHOP!P1101="VĐ",TONGHOP!I1101&lt;&gt;""),TONGHOP!R1101,"")</f>
        <v/>
      </c>
      <c r="I1101" s="64" t="str">
        <f>IF(AND(TONGHOP!O1101="KTHP",TONGHOP!P1101="TH",TONGHOP!I1101&lt;&gt;""),TONGHOP!I1101,"")</f>
        <v/>
      </c>
      <c r="J1101" s="64" t="str">
        <f>IF(AND(TONGHOP!O1101="KTHP",TONGHOP!P1101="TH",TONGHOP!I1101&lt;&gt;""),TONGHOP!R1101,"")</f>
        <v/>
      </c>
    </row>
    <row r="1102" spans="1:10" hidden="1">
      <c r="A1102" s="93" t="str">
        <f>IF(C1102="","",SUBTOTAL(3,$C$2:$C1102))</f>
        <v/>
      </c>
      <c r="B1102" s="64" t="str">
        <f>IF(AND(TONGHOP!O1102="KTHP",TONGHOP!P1102="LT",TONGHOP!I1102&lt;&gt;""),TONGHOP!I1102,"")</f>
        <v/>
      </c>
      <c r="C1102" s="64" t="str">
        <f>IF(AND(TONGHOP!O1102="KTHP",TONGHOP!P1102="LT",TONGHOP!I1102&lt;&gt;""),TONGHOP!R1102,"")</f>
        <v/>
      </c>
      <c r="D1102" s="93" t="str">
        <f>IF(F1102="","",SUBTOTAL(3,$F$2:$F1102))</f>
        <v/>
      </c>
      <c r="E1102" s="64" t="str">
        <f>IF(AND(TONGHOP!O1102="KTHP",TONGHOP!P1102="TL",TONGHOP!I1102&lt;&gt;""),TONGHOP!I1102,"")</f>
        <v/>
      </c>
      <c r="F1102" s="64" t="str">
        <f>IF(AND(TONGHOP!O1102="KTHP",TONGHOP!P1102="TL",TONGHOP!I1102&lt;&gt;""),TONGHOP!R1102,"")</f>
        <v/>
      </c>
      <c r="G1102" s="64" t="str">
        <f>IF(AND(TONGHOP!O1102="KTHP",TONGHOP!P1102="VĐ",TONGHOP!I1102&lt;&gt;""),TONGHOP!I1102,"")</f>
        <v/>
      </c>
      <c r="H1102" s="64" t="str">
        <f>IF(AND(TONGHOP!O1102="KTHP",TONGHOP!P1102="VĐ",TONGHOP!I1102&lt;&gt;""),TONGHOP!R1102,"")</f>
        <v/>
      </c>
      <c r="I1102" s="64" t="str">
        <f>IF(AND(TONGHOP!O1102="KTHP",TONGHOP!P1102="TH",TONGHOP!I1102&lt;&gt;""),TONGHOP!I1102,"")</f>
        <v/>
      </c>
      <c r="J1102" s="64" t="str">
        <f>IF(AND(TONGHOP!O1102="KTHP",TONGHOP!P1102="TH",TONGHOP!I1102&lt;&gt;""),TONGHOP!R1102,"")</f>
        <v/>
      </c>
    </row>
    <row r="1103" spans="1:10" hidden="1">
      <c r="A1103" s="93" t="str">
        <f>IF(C1103="","",SUBTOTAL(3,$C$2:$C1103))</f>
        <v/>
      </c>
      <c r="B1103" s="64" t="str">
        <f>IF(AND(TONGHOP!O1103="KTHP",TONGHOP!P1103="LT",TONGHOP!I1103&lt;&gt;""),TONGHOP!I1103,"")</f>
        <v/>
      </c>
      <c r="C1103" s="64" t="str">
        <f>IF(AND(TONGHOP!O1103="KTHP",TONGHOP!P1103="LT",TONGHOP!I1103&lt;&gt;""),TONGHOP!R1103,"")</f>
        <v/>
      </c>
      <c r="D1103" s="93" t="str">
        <f>IF(F1103="","",SUBTOTAL(3,$F$2:$F1103))</f>
        <v/>
      </c>
      <c r="E1103" s="64" t="str">
        <f>IF(AND(TONGHOP!O1103="KTHP",TONGHOP!P1103="TL",TONGHOP!I1103&lt;&gt;""),TONGHOP!I1103,"")</f>
        <v/>
      </c>
      <c r="F1103" s="64" t="str">
        <f>IF(AND(TONGHOP!O1103="KTHP",TONGHOP!P1103="TL",TONGHOP!I1103&lt;&gt;""),TONGHOP!R1103,"")</f>
        <v/>
      </c>
      <c r="G1103" s="64" t="str">
        <f>IF(AND(TONGHOP!O1103="KTHP",TONGHOP!P1103="VĐ",TONGHOP!I1103&lt;&gt;""),TONGHOP!I1103,"")</f>
        <v/>
      </c>
      <c r="H1103" s="64" t="str">
        <f>IF(AND(TONGHOP!O1103="KTHP",TONGHOP!P1103="VĐ",TONGHOP!I1103&lt;&gt;""),TONGHOP!R1103,"")</f>
        <v/>
      </c>
      <c r="I1103" s="64" t="str">
        <f>IF(AND(TONGHOP!O1103="KTHP",TONGHOP!P1103="TH",TONGHOP!I1103&lt;&gt;""),TONGHOP!I1103,"")</f>
        <v/>
      </c>
      <c r="J1103" s="64" t="str">
        <f>IF(AND(TONGHOP!O1103="KTHP",TONGHOP!P1103="TH",TONGHOP!I1103&lt;&gt;""),TONGHOP!R1103,"")</f>
        <v/>
      </c>
    </row>
    <row r="1104" spans="1:10" hidden="1">
      <c r="A1104" s="93" t="str">
        <f>IF(C1104="","",SUBTOTAL(3,$C$2:$C1104))</f>
        <v/>
      </c>
      <c r="B1104" s="64" t="str">
        <f>IF(AND(TONGHOP!O1104="KTHP",TONGHOP!P1104="LT",TONGHOP!I1104&lt;&gt;""),TONGHOP!I1104,"")</f>
        <v/>
      </c>
      <c r="C1104" s="64" t="str">
        <f>IF(AND(TONGHOP!O1104="KTHP",TONGHOP!P1104="LT",TONGHOP!I1104&lt;&gt;""),TONGHOP!R1104,"")</f>
        <v/>
      </c>
      <c r="D1104" s="93" t="str">
        <f>IF(F1104="","",SUBTOTAL(3,$F$2:$F1104))</f>
        <v/>
      </c>
      <c r="E1104" s="64" t="str">
        <f>IF(AND(TONGHOP!O1104="KTHP",TONGHOP!P1104="TL",TONGHOP!I1104&lt;&gt;""),TONGHOP!I1104,"")</f>
        <v/>
      </c>
      <c r="F1104" s="64" t="str">
        <f>IF(AND(TONGHOP!O1104="KTHP",TONGHOP!P1104="TL",TONGHOP!I1104&lt;&gt;""),TONGHOP!R1104,"")</f>
        <v/>
      </c>
      <c r="G1104" s="64" t="str">
        <f>IF(AND(TONGHOP!O1104="KTHP",TONGHOP!P1104="VĐ",TONGHOP!I1104&lt;&gt;""),TONGHOP!I1104,"")</f>
        <v/>
      </c>
      <c r="H1104" s="64" t="str">
        <f>IF(AND(TONGHOP!O1104="KTHP",TONGHOP!P1104="VĐ",TONGHOP!I1104&lt;&gt;""),TONGHOP!R1104,"")</f>
        <v/>
      </c>
      <c r="I1104" s="64" t="str">
        <f>IF(AND(TONGHOP!O1104="KTHP",TONGHOP!P1104="TH",TONGHOP!I1104&lt;&gt;""),TONGHOP!I1104,"")</f>
        <v/>
      </c>
      <c r="J1104" s="64" t="str">
        <f>IF(AND(TONGHOP!O1104="KTHP",TONGHOP!P1104="TH",TONGHOP!I1104&lt;&gt;""),TONGHOP!R1104,"")</f>
        <v/>
      </c>
    </row>
    <row r="1105" spans="1:10" hidden="1">
      <c r="A1105" s="93" t="str">
        <f>IF(C1105="","",SUBTOTAL(3,$C$2:$C1105))</f>
        <v/>
      </c>
      <c r="B1105" s="64" t="str">
        <f>IF(AND(TONGHOP!O1105="KTHP",TONGHOP!P1105="LT",TONGHOP!I1105&lt;&gt;""),TONGHOP!I1105,"")</f>
        <v/>
      </c>
      <c r="C1105" s="64" t="str">
        <f>IF(AND(TONGHOP!O1105="KTHP",TONGHOP!P1105="LT",TONGHOP!I1105&lt;&gt;""),TONGHOP!R1105,"")</f>
        <v/>
      </c>
      <c r="D1105" s="93" t="str">
        <f>IF(F1105="","",SUBTOTAL(3,$F$2:$F1105))</f>
        <v/>
      </c>
      <c r="E1105" s="64" t="str">
        <f>IF(AND(TONGHOP!O1105="KTHP",TONGHOP!P1105="TL",TONGHOP!I1105&lt;&gt;""),TONGHOP!I1105,"")</f>
        <v/>
      </c>
      <c r="F1105" s="64" t="str">
        <f>IF(AND(TONGHOP!O1105="KTHP",TONGHOP!P1105="TL",TONGHOP!I1105&lt;&gt;""),TONGHOP!R1105,"")</f>
        <v/>
      </c>
      <c r="G1105" s="64" t="str">
        <f>IF(AND(TONGHOP!O1105="KTHP",TONGHOP!P1105="VĐ",TONGHOP!I1105&lt;&gt;""),TONGHOP!I1105,"")</f>
        <v/>
      </c>
      <c r="H1105" s="64" t="str">
        <f>IF(AND(TONGHOP!O1105="KTHP",TONGHOP!P1105="VĐ",TONGHOP!I1105&lt;&gt;""),TONGHOP!R1105,"")</f>
        <v/>
      </c>
      <c r="I1105" s="64" t="str">
        <f>IF(AND(TONGHOP!O1105="KTHP",TONGHOP!P1105="TH",TONGHOP!I1105&lt;&gt;""),TONGHOP!I1105,"")</f>
        <v/>
      </c>
      <c r="J1105" s="64" t="str">
        <f>IF(AND(TONGHOP!O1105="KTHP",TONGHOP!P1105="TH",TONGHOP!I1105&lt;&gt;""),TONGHOP!R1105,"")</f>
        <v/>
      </c>
    </row>
    <row r="1106" spans="1:10" hidden="1">
      <c r="A1106" s="93" t="str">
        <f>IF(C1106="","",SUBTOTAL(3,$C$2:$C1106))</f>
        <v/>
      </c>
      <c r="B1106" s="64" t="str">
        <f>IF(AND(TONGHOP!O1106="KTHP",TONGHOP!P1106="LT",TONGHOP!I1106&lt;&gt;""),TONGHOP!I1106,"")</f>
        <v/>
      </c>
      <c r="C1106" s="64" t="str">
        <f>IF(AND(TONGHOP!O1106="KTHP",TONGHOP!P1106="LT",TONGHOP!I1106&lt;&gt;""),TONGHOP!R1106,"")</f>
        <v/>
      </c>
      <c r="D1106" s="93" t="str">
        <f>IF(F1106="","",SUBTOTAL(3,$F$2:$F1106))</f>
        <v/>
      </c>
      <c r="E1106" s="64" t="str">
        <f>IF(AND(TONGHOP!O1106="KTHP",TONGHOP!P1106="TL",TONGHOP!I1106&lt;&gt;""),TONGHOP!I1106,"")</f>
        <v/>
      </c>
      <c r="F1106" s="64" t="str">
        <f>IF(AND(TONGHOP!O1106="KTHP",TONGHOP!P1106="TL",TONGHOP!I1106&lt;&gt;""),TONGHOP!R1106,"")</f>
        <v/>
      </c>
      <c r="G1106" s="64" t="str">
        <f>IF(AND(TONGHOP!O1106="KTHP",TONGHOP!P1106="VĐ",TONGHOP!I1106&lt;&gt;""),TONGHOP!I1106,"")</f>
        <v/>
      </c>
      <c r="H1106" s="64" t="str">
        <f>IF(AND(TONGHOP!O1106="KTHP",TONGHOP!P1106="VĐ",TONGHOP!I1106&lt;&gt;""),TONGHOP!R1106,"")</f>
        <v/>
      </c>
      <c r="I1106" s="64" t="str">
        <f>IF(AND(TONGHOP!O1106="KTHP",TONGHOP!P1106="TH",TONGHOP!I1106&lt;&gt;""),TONGHOP!I1106,"")</f>
        <v/>
      </c>
      <c r="J1106" s="64" t="str">
        <f>IF(AND(TONGHOP!O1106="KTHP",TONGHOP!P1106="TH",TONGHOP!I1106&lt;&gt;""),TONGHOP!R1106,"")</f>
        <v/>
      </c>
    </row>
    <row r="1107" spans="1:10" hidden="1">
      <c r="A1107" s="93">
        <f>IF(C1107="","",SUBTOTAL(3,$C$2:$C1107))</f>
        <v>4</v>
      </c>
      <c r="B1107" s="64" t="str">
        <f>IF(AND(TONGHOP!O1107="KTHP",TONGHOP!P1107="LT",TONGHOP!I1107&lt;&gt;""),TONGHOP!I1107,"")</f>
        <v>Nguyễn Thị Thu Hồng</v>
      </c>
      <c r="C1107" s="64">
        <f>IF(AND(TONGHOP!O1107="KTHP",TONGHOP!P1107="LT",TONGHOP!I1107&lt;&gt;""),TONGHOP!R1107,"")</f>
        <v>52</v>
      </c>
      <c r="D1107" s="93" t="str">
        <f>IF(F1107="","",SUBTOTAL(3,$F$2:$F1107))</f>
        <v/>
      </c>
      <c r="E1107" s="64" t="str">
        <f>IF(AND(TONGHOP!O1107="KTHP",TONGHOP!P1107="TL",TONGHOP!I1107&lt;&gt;""),TONGHOP!I1107,"")</f>
        <v/>
      </c>
      <c r="F1107" s="64" t="str">
        <f>IF(AND(TONGHOP!O1107="KTHP",TONGHOP!P1107="TL",TONGHOP!I1107&lt;&gt;""),TONGHOP!R1107,"")</f>
        <v/>
      </c>
      <c r="G1107" s="64" t="str">
        <f>IF(AND(TONGHOP!O1107="KTHP",TONGHOP!P1107="VĐ",TONGHOP!I1107&lt;&gt;""),TONGHOP!I1107,"")</f>
        <v/>
      </c>
      <c r="H1107" s="64" t="str">
        <f>IF(AND(TONGHOP!O1107="KTHP",TONGHOP!P1107="VĐ",TONGHOP!I1107&lt;&gt;""),TONGHOP!R1107,"")</f>
        <v/>
      </c>
      <c r="I1107" s="64" t="str">
        <f>IF(AND(TONGHOP!O1107="KTHP",TONGHOP!P1107="TH",TONGHOP!I1107&lt;&gt;""),TONGHOP!I1107,"")</f>
        <v/>
      </c>
      <c r="J1107" s="64" t="str">
        <f>IF(AND(TONGHOP!O1107="KTHP",TONGHOP!P1107="TH",TONGHOP!I1107&lt;&gt;""),TONGHOP!R1107,"")</f>
        <v/>
      </c>
    </row>
    <row r="1108" spans="1:10" hidden="1">
      <c r="A1108" s="93" t="str">
        <f>IF(C1108="","",SUBTOTAL(3,$C$2:$C1108))</f>
        <v/>
      </c>
      <c r="B1108" s="64" t="str">
        <f>IF(AND(TONGHOP!O1108="KTHP",TONGHOP!P1108="LT",TONGHOP!I1108&lt;&gt;""),TONGHOP!I1108,"")</f>
        <v/>
      </c>
      <c r="C1108" s="64" t="str">
        <f>IF(AND(TONGHOP!O1108="KTHP",TONGHOP!P1108="LT",TONGHOP!I1108&lt;&gt;""),TONGHOP!R1108,"")</f>
        <v/>
      </c>
      <c r="D1108" s="93" t="str">
        <f>IF(F1108="","",SUBTOTAL(3,$F$2:$F1108))</f>
        <v/>
      </c>
      <c r="E1108" s="64" t="str">
        <f>IF(AND(TONGHOP!O1108="KTHP",TONGHOP!P1108="TL",TONGHOP!I1108&lt;&gt;""),TONGHOP!I1108,"")</f>
        <v/>
      </c>
      <c r="F1108" s="64" t="str">
        <f>IF(AND(TONGHOP!O1108="KTHP",TONGHOP!P1108="TL",TONGHOP!I1108&lt;&gt;""),TONGHOP!R1108,"")</f>
        <v/>
      </c>
      <c r="G1108" s="64" t="str">
        <f>IF(AND(TONGHOP!O1108="KTHP",TONGHOP!P1108="VĐ",TONGHOP!I1108&lt;&gt;""),TONGHOP!I1108,"")</f>
        <v/>
      </c>
      <c r="H1108" s="64" t="str">
        <f>IF(AND(TONGHOP!O1108="KTHP",TONGHOP!P1108="VĐ",TONGHOP!I1108&lt;&gt;""),TONGHOP!R1108,"")</f>
        <v/>
      </c>
      <c r="I1108" s="64" t="str">
        <f>IF(AND(TONGHOP!O1108="KTHP",TONGHOP!P1108="TH",TONGHOP!I1108&lt;&gt;""),TONGHOP!I1108,"")</f>
        <v/>
      </c>
      <c r="J1108" s="64" t="str">
        <f>IF(AND(TONGHOP!O1108="KTHP",TONGHOP!P1108="TH",TONGHOP!I1108&lt;&gt;""),TONGHOP!R1108,"")</f>
        <v/>
      </c>
    </row>
    <row r="1109" spans="1:10" hidden="1">
      <c r="A1109" s="93">
        <f>IF(C1109="","",SUBTOTAL(3,$C$2:$C1109))</f>
        <v>4</v>
      </c>
      <c r="B1109" s="64" t="str">
        <f>IF(AND(TONGHOP!O1109="KTHP",TONGHOP!P1109="LT",TONGHOP!I1109&lt;&gt;""),TONGHOP!I1109,"")</f>
        <v>Trần Việt Khánh</v>
      </c>
      <c r="C1109" s="64">
        <f>IF(AND(TONGHOP!O1109="KTHP",TONGHOP!P1109="LT",TONGHOP!I1109&lt;&gt;""),TONGHOP!R1109,"")</f>
        <v>50</v>
      </c>
      <c r="D1109" s="93" t="str">
        <f>IF(F1109="","",SUBTOTAL(3,$F$2:$F1109))</f>
        <v/>
      </c>
      <c r="E1109" s="64" t="str">
        <f>IF(AND(TONGHOP!O1109="KTHP",TONGHOP!P1109="TL",TONGHOP!I1109&lt;&gt;""),TONGHOP!I1109,"")</f>
        <v/>
      </c>
      <c r="F1109" s="64" t="str">
        <f>IF(AND(TONGHOP!O1109="KTHP",TONGHOP!P1109="TL",TONGHOP!I1109&lt;&gt;""),TONGHOP!R1109,"")</f>
        <v/>
      </c>
      <c r="G1109" s="64" t="str">
        <f>IF(AND(TONGHOP!O1109="KTHP",TONGHOP!P1109="VĐ",TONGHOP!I1109&lt;&gt;""),TONGHOP!I1109,"")</f>
        <v/>
      </c>
      <c r="H1109" s="64" t="str">
        <f>IF(AND(TONGHOP!O1109="KTHP",TONGHOP!P1109="VĐ",TONGHOP!I1109&lt;&gt;""),TONGHOP!R1109,"")</f>
        <v/>
      </c>
      <c r="I1109" s="64" t="str">
        <f>IF(AND(TONGHOP!O1109="KTHP",TONGHOP!P1109="TH",TONGHOP!I1109&lt;&gt;""),TONGHOP!I1109,"")</f>
        <v/>
      </c>
      <c r="J1109" s="64" t="str">
        <f>IF(AND(TONGHOP!O1109="KTHP",TONGHOP!P1109="TH",TONGHOP!I1109&lt;&gt;""),TONGHOP!R1109,"")</f>
        <v/>
      </c>
    </row>
    <row r="1110" spans="1:10" hidden="1">
      <c r="A1110" s="93" t="str">
        <f>IF(C1110="","",SUBTOTAL(3,$C$2:$C1110))</f>
        <v/>
      </c>
      <c r="B1110" s="64" t="str">
        <f>IF(AND(TONGHOP!O1110="KTHP",TONGHOP!P1110="LT",TONGHOP!I1110&lt;&gt;""),TONGHOP!I1110,"")</f>
        <v/>
      </c>
      <c r="C1110" s="64" t="str">
        <f>IF(AND(TONGHOP!O1110="KTHP",TONGHOP!P1110="LT",TONGHOP!I1110&lt;&gt;""),TONGHOP!R1110,"")</f>
        <v/>
      </c>
      <c r="D1110" s="93" t="str">
        <f>IF(F1110="","",SUBTOTAL(3,$F$2:$F1110))</f>
        <v/>
      </c>
      <c r="E1110" s="64" t="str">
        <f>IF(AND(TONGHOP!O1110="KTHP",TONGHOP!P1110="TL",TONGHOP!I1110&lt;&gt;""),TONGHOP!I1110,"")</f>
        <v/>
      </c>
      <c r="F1110" s="64" t="str">
        <f>IF(AND(TONGHOP!O1110="KTHP",TONGHOP!P1110="TL",TONGHOP!I1110&lt;&gt;""),TONGHOP!R1110,"")</f>
        <v/>
      </c>
      <c r="G1110" s="64" t="str">
        <f>IF(AND(TONGHOP!O1110="KTHP",TONGHOP!P1110="VĐ",TONGHOP!I1110&lt;&gt;""),TONGHOP!I1110,"")</f>
        <v/>
      </c>
      <c r="H1110" s="64" t="str">
        <f>IF(AND(TONGHOP!O1110="KTHP",TONGHOP!P1110="VĐ",TONGHOP!I1110&lt;&gt;""),TONGHOP!R1110,"")</f>
        <v/>
      </c>
      <c r="I1110" s="64" t="str">
        <f>IF(AND(TONGHOP!O1110="KTHP",TONGHOP!P1110="TH",TONGHOP!I1110&lt;&gt;""),TONGHOP!I1110,"")</f>
        <v/>
      </c>
      <c r="J1110" s="64" t="str">
        <f>IF(AND(TONGHOP!O1110="KTHP",TONGHOP!P1110="TH",TONGHOP!I1110&lt;&gt;""),TONGHOP!R1110,"")</f>
        <v/>
      </c>
    </row>
    <row r="1111" spans="1:10" hidden="1">
      <c r="A1111" s="93">
        <f>IF(C1111="","",SUBTOTAL(3,$C$2:$C1111))</f>
        <v>4</v>
      </c>
      <c r="B1111" s="64" t="str">
        <f>IF(AND(TONGHOP!O1111="KTHP",TONGHOP!P1111="LT",TONGHOP!I1111&lt;&gt;""),TONGHOP!I1111,"")</f>
        <v>Nguyễn Nguyên Hoàng Ngọc Quyên</v>
      </c>
      <c r="C1111" s="64">
        <f>IF(AND(TONGHOP!O1111="KTHP",TONGHOP!P1111="LT",TONGHOP!I1111&lt;&gt;""),TONGHOP!R1111,"")</f>
        <v>45</v>
      </c>
      <c r="D1111" s="93" t="str">
        <f>IF(F1111="","",SUBTOTAL(3,$F$2:$F1111))</f>
        <v/>
      </c>
      <c r="E1111" s="64" t="str">
        <f>IF(AND(TONGHOP!O1111="KTHP",TONGHOP!P1111="TL",TONGHOP!I1111&lt;&gt;""),TONGHOP!I1111,"")</f>
        <v/>
      </c>
      <c r="F1111" s="64" t="str">
        <f>IF(AND(TONGHOP!O1111="KTHP",TONGHOP!P1111="TL",TONGHOP!I1111&lt;&gt;""),TONGHOP!R1111,"")</f>
        <v/>
      </c>
      <c r="G1111" s="64" t="str">
        <f>IF(AND(TONGHOP!O1111="KTHP",TONGHOP!P1111="VĐ",TONGHOP!I1111&lt;&gt;""),TONGHOP!I1111,"")</f>
        <v/>
      </c>
      <c r="H1111" s="64" t="str">
        <f>IF(AND(TONGHOP!O1111="KTHP",TONGHOP!P1111="VĐ",TONGHOP!I1111&lt;&gt;""),TONGHOP!R1111,"")</f>
        <v/>
      </c>
      <c r="I1111" s="64" t="str">
        <f>IF(AND(TONGHOP!O1111="KTHP",TONGHOP!P1111="TH",TONGHOP!I1111&lt;&gt;""),TONGHOP!I1111,"")</f>
        <v/>
      </c>
      <c r="J1111" s="64" t="str">
        <f>IF(AND(TONGHOP!O1111="KTHP",TONGHOP!P1111="TH",TONGHOP!I1111&lt;&gt;""),TONGHOP!R1111,"")</f>
        <v/>
      </c>
    </row>
    <row r="1112" spans="1:10" hidden="1">
      <c r="A1112" s="93" t="str">
        <f>IF(C1112="","",SUBTOTAL(3,$C$2:$C1112))</f>
        <v/>
      </c>
      <c r="B1112" s="64" t="str">
        <f>IF(AND(TONGHOP!O1112="KTHP",TONGHOP!P1112="LT",TONGHOP!I1112&lt;&gt;""),TONGHOP!I1112,"")</f>
        <v/>
      </c>
      <c r="C1112" s="64" t="str">
        <f>IF(AND(TONGHOP!O1112="KTHP",TONGHOP!P1112="LT",TONGHOP!I1112&lt;&gt;""),TONGHOP!R1112,"")</f>
        <v/>
      </c>
      <c r="D1112" s="93" t="str">
        <f>IF(F1112="","",SUBTOTAL(3,$F$2:$F1112))</f>
        <v/>
      </c>
      <c r="E1112" s="64" t="str">
        <f>IF(AND(TONGHOP!O1112="KTHP",TONGHOP!P1112="TL",TONGHOP!I1112&lt;&gt;""),TONGHOP!I1112,"")</f>
        <v/>
      </c>
      <c r="F1112" s="64" t="str">
        <f>IF(AND(TONGHOP!O1112="KTHP",TONGHOP!P1112="TL",TONGHOP!I1112&lt;&gt;""),TONGHOP!R1112,"")</f>
        <v/>
      </c>
      <c r="G1112" s="64" t="str">
        <f>IF(AND(TONGHOP!O1112="KTHP",TONGHOP!P1112="VĐ",TONGHOP!I1112&lt;&gt;""),TONGHOP!I1112,"")</f>
        <v/>
      </c>
      <c r="H1112" s="64" t="str">
        <f>IF(AND(TONGHOP!O1112="KTHP",TONGHOP!P1112="VĐ",TONGHOP!I1112&lt;&gt;""),TONGHOP!R1112,"")</f>
        <v/>
      </c>
      <c r="I1112" s="64" t="str">
        <f>IF(AND(TONGHOP!O1112="KTHP",TONGHOP!P1112="TH",TONGHOP!I1112&lt;&gt;""),TONGHOP!I1112,"")</f>
        <v/>
      </c>
      <c r="J1112" s="64" t="str">
        <f>IF(AND(TONGHOP!O1112="KTHP",TONGHOP!P1112="TH",TONGHOP!I1112&lt;&gt;""),TONGHOP!R1112,"")</f>
        <v/>
      </c>
    </row>
    <row r="1113" spans="1:10" hidden="1">
      <c r="A1113" s="93">
        <f>IF(C1113="","",SUBTOTAL(3,$C$2:$C1113))</f>
        <v>4</v>
      </c>
      <c r="B1113" s="64" t="str">
        <f>IF(AND(TONGHOP!O1113="KTHP",TONGHOP!P1113="LT",TONGHOP!I1113&lt;&gt;""),TONGHOP!I1113,"")</f>
        <v>Nguyễn Thị Thủy</v>
      </c>
      <c r="C1113" s="64">
        <f>IF(AND(TONGHOP!O1113="KTHP",TONGHOP!P1113="LT",TONGHOP!I1113&lt;&gt;""),TONGHOP!R1113,"")</f>
        <v>52</v>
      </c>
      <c r="D1113" s="93" t="str">
        <f>IF(F1113="","",SUBTOTAL(3,$F$2:$F1113))</f>
        <v/>
      </c>
      <c r="E1113" s="64" t="str">
        <f>IF(AND(TONGHOP!O1113="KTHP",TONGHOP!P1113="TL",TONGHOP!I1113&lt;&gt;""),TONGHOP!I1113,"")</f>
        <v/>
      </c>
      <c r="F1113" s="64" t="str">
        <f>IF(AND(TONGHOP!O1113="KTHP",TONGHOP!P1113="TL",TONGHOP!I1113&lt;&gt;""),TONGHOP!R1113,"")</f>
        <v/>
      </c>
      <c r="G1113" s="64" t="str">
        <f>IF(AND(TONGHOP!O1113="KTHP",TONGHOP!P1113="VĐ",TONGHOP!I1113&lt;&gt;""),TONGHOP!I1113,"")</f>
        <v/>
      </c>
      <c r="H1113" s="64" t="str">
        <f>IF(AND(TONGHOP!O1113="KTHP",TONGHOP!P1113="VĐ",TONGHOP!I1113&lt;&gt;""),TONGHOP!R1113,"")</f>
        <v/>
      </c>
      <c r="I1113" s="64" t="str">
        <f>IF(AND(TONGHOP!O1113="KTHP",TONGHOP!P1113="TH",TONGHOP!I1113&lt;&gt;""),TONGHOP!I1113,"")</f>
        <v/>
      </c>
      <c r="J1113" s="64" t="str">
        <f>IF(AND(TONGHOP!O1113="KTHP",TONGHOP!P1113="TH",TONGHOP!I1113&lt;&gt;""),TONGHOP!R1113,"")</f>
        <v/>
      </c>
    </row>
    <row r="1114" spans="1:10" hidden="1">
      <c r="A1114" s="93" t="str">
        <f>IF(C1114="","",SUBTOTAL(3,$C$2:$C1114))</f>
        <v/>
      </c>
      <c r="B1114" s="64" t="str">
        <f>IF(AND(TONGHOP!O1114="KTHP",TONGHOP!P1114="LT",TONGHOP!I1114&lt;&gt;""),TONGHOP!I1114,"")</f>
        <v/>
      </c>
      <c r="C1114" s="64" t="str">
        <f>IF(AND(TONGHOP!O1114="KTHP",TONGHOP!P1114="LT",TONGHOP!I1114&lt;&gt;""),TONGHOP!R1114,"")</f>
        <v/>
      </c>
      <c r="D1114" s="93" t="str">
        <f>IF(F1114="","",SUBTOTAL(3,$F$2:$F1114))</f>
        <v/>
      </c>
      <c r="E1114" s="64" t="str">
        <f>IF(AND(TONGHOP!O1114="KTHP",TONGHOP!P1114="TL",TONGHOP!I1114&lt;&gt;""),TONGHOP!I1114,"")</f>
        <v/>
      </c>
      <c r="F1114" s="64" t="str">
        <f>IF(AND(TONGHOP!O1114="KTHP",TONGHOP!P1114="TL",TONGHOP!I1114&lt;&gt;""),TONGHOP!R1114,"")</f>
        <v/>
      </c>
      <c r="G1114" s="64" t="str">
        <f>IF(AND(TONGHOP!O1114="KTHP",TONGHOP!P1114="VĐ",TONGHOP!I1114&lt;&gt;""),TONGHOP!I1114,"")</f>
        <v/>
      </c>
      <c r="H1114" s="64" t="str">
        <f>IF(AND(TONGHOP!O1114="KTHP",TONGHOP!P1114="VĐ",TONGHOP!I1114&lt;&gt;""),TONGHOP!R1114,"")</f>
        <v/>
      </c>
      <c r="I1114" s="64" t="str">
        <f>IF(AND(TONGHOP!O1114="KTHP",TONGHOP!P1114="TH",TONGHOP!I1114&lt;&gt;""),TONGHOP!I1114,"")</f>
        <v/>
      </c>
      <c r="J1114" s="64" t="str">
        <f>IF(AND(TONGHOP!O1114="KTHP",TONGHOP!P1114="TH",TONGHOP!I1114&lt;&gt;""),TONGHOP!R1114,"")</f>
        <v/>
      </c>
    </row>
    <row r="1115" spans="1:10" hidden="1">
      <c r="A1115" s="93" t="str">
        <f>IF(C1115="","",SUBTOTAL(3,$C$2:$C1115))</f>
        <v/>
      </c>
      <c r="B1115" s="64" t="str">
        <f>IF(AND(TONGHOP!O1115="KTHP",TONGHOP!P1115="LT",TONGHOP!I1115&lt;&gt;""),TONGHOP!I1115,"")</f>
        <v/>
      </c>
      <c r="C1115" s="64" t="str">
        <f>IF(AND(TONGHOP!O1115="KTHP",TONGHOP!P1115="LT",TONGHOP!I1115&lt;&gt;""),TONGHOP!R1115,"")</f>
        <v/>
      </c>
      <c r="D1115" s="93" t="str">
        <f>IF(F1115="","",SUBTOTAL(3,$F$2:$F1115))</f>
        <v/>
      </c>
      <c r="E1115" s="64" t="str">
        <f>IF(AND(TONGHOP!O1115="KTHP",TONGHOP!P1115="TL",TONGHOP!I1115&lt;&gt;""),TONGHOP!I1115,"")</f>
        <v/>
      </c>
      <c r="F1115" s="64" t="str">
        <f>IF(AND(TONGHOP!O1115="KTHP",TONGHOP!P1115="TL",TONGHOP!I1115&lt;&gt;""),TONGHOP!R1115,"")</f>
        <v/>
      </c>
      <c r="G1115" s="64" t="str">
        <f>IF(AND(TONGHOP!O1115="KTHP",TONGHOP!P1115="VĐ",TONGHOP!I1115&lt;&gt;""),TONGHOP!I1115,"")</f>
        <v/>
      </c>
      <c r="H1115" s="64" t="str">
        <f>IF(AND(TONGHOP!O1115="KTHP",TONGHOP!P1115="VĐ",TONGHOP!I1115&lt;&gt;""),TONGHOP!R1115,"")</f>
        <v/>
      </c>
      <c r="I1115" s="64" t="str">
        <f>IF(AND(TONGHOP!O1115="KTHP",TONGHOP!P1115="TH",TONGHOP!I1115&lt;&gt;""),TONGHOP!I1115,"")</f>
        <v/>
      </c>
      <c r="J1115" s="64" t="str">
        <f>IF(AND(TONGHOP!O1115="KTHP",TONGHOP!P1115="TH",TONGHOP!I1115&lt;&gt;""),TONGHOP!R1115,"")</f>
        <v/>
      </c>
    </row>
    <row r="1116" spans="1:10" hidden="1">
      <c r="A1116" s="93" t="str">
        <f>IF(C1116="","",SUBTOTAL(3,$C$2:$C1116))</f>
        <v/>
      </c>
      <c r="B1116" s="64" t="str">
        <f>IF(AND(TONGHOP!O1116="KTHP",TONGHOP!P1116="LT",TONGHOP!I1116&lt;&gt;""),TONGHOP!I1116,"")</f>
        <v/>
      </c>
      <c r="C1116" s="64" t="str">
        <f>IF(AND(TONGHOP!O1116="KTHP",TONGHOP!P1116="LT",TONGHOP!I1116&lt;&gt;""),TONGHOP!R1116,"")</f>
        <v/>
      </c>
      <c r="D1116" s="93" t="str">
        <f>IF(F1116="","",SUBTOTAL(3,$F$2:$F1116))</f>
        <v/>
      </c>
      <c r="E1116" s="64" t="str">
        <f>IF(AND(TONGHOP!O1116="KTHP",TONGHOP!P1116="TL",TONGHOP!I1116&lt;&gt;""),TONGHOP!I1116,"")</f>
        <v/>
      </c>
      <c r="F1116" s="64" t="str">
        <f>IF(AND(TONGHOP!O1116="KTHP",TONGHOP!P1116="TL",TONGHOP!I1116&lt;&gt;""),TONGHOP!R1116,"")</f>
        <v/>
      </c>
      <c r="G1116" s="64" t="str">
        <f>IF(AND(TONGHOP!O1116="KTHP",TONGHOP!P1116="VĐ",TONGHOP!I1116&lt;&gt;""),TONGHOP!I1116,"")</f>
        <v/>
      </c>
      <c r="H1116" s="64" t="str">
        <f>IF(AND(TONGHOP!O1116="KTHP",TONGHOP!P1116="VĐ",TONGHOP!I1116&lt;&gt;""),TONGHOP!R1116,"")</f>
        <v/>
      </c>
      <c r="I1116" s="64" t="str">
        <f>IF(AND(TONGHOP!O1116="KTHP",TONGHOP!P1116="TH",TONGHOP!I1116&lt;&gt;""),TONGHOP!I1116,"")</f>
        <v/>
      </c>
      <c r="J1116" s="64" t="str">
        <f>IF(AND(TONGHOP!O1116="KTHP",TONGHOP!P1116="TH",TONGHOP!I1116&lt;&gt;""),TONGHOP!R1116,"")</f>
        <v/>
      </c>
    </row>
    <row r="1117" spans="1:10" hidden="1">
      <c r="A1117" s="93" t="str">
        <f>IF(C1117="","",SUBTOTAL(3,$C$2:$C1117))</f>
        <v/>
      </c>
      <c r="B1117" s="64" t="str">
        <f>IF(AND(TONGHOP!O1117="KTHP",TONGHOP!P1117="LT",TONGHOP!I1117&lt;&gt;""),TONGHOP!I1117,"")</f>
        <v/>
      </c>
      <c r="C1117" s="64" t="str">
        <f>IF(AND(TONGHOP!O1117="KTHP",TONGHOP!P1117="LT",TONGHOP!I1117&lt;&gt;""),TONGHOP!R1117,"")</f>
        <v/>
      </c>
      <c r="D1117" s="93" t="str">
        <f>IF(F1117="","",SUBTOTAL(3,$F$2:$F1117))</f>
        <v/>
      </c>
      <c r="E1117" s="64" t="str">
        <f>IF(AND(TONGHOP!O1117="KTHP",TONGHOP!P1117="TL",TONGHOP!I1117&lt;&gt;""),TONGHOP!I1117,"")</f>
        <v/>
      </c>
      <c r="F1117" s="64" t="str">
        <f>IF(AND(TONGHOP!O1117="KTHP",TONGHOP!P1117="TL",TONGHOP!I1117&lt;&gt;""),TONGHOP!R1117,"")</f>
        <v/>
      </c>
      <c r="G1117" s="64" t="str">
        <f>IF(AND(TONGHOP!O1117="KTHP",TONGHOP!P1117="VĐ",TONGHOP!I1117&lt;&gt;""),TONGHOP!I1117,"")</f>
        <v/>
      </c>
      <c r="H1117" s="64" t="str">
        <f>IF(AND(TONGHOP!O1117="KTHP",TONGHOP!P1117="VĐ",TONGHOP!I1117&lt;&gt;""),TONGHOP!R1117,"")</f>
        <v/>
      </c>
      <c r="I1117" s="64" t="str">
        <f>IF(AND(TONGHOP!O1117="KTHP",TONGHOP!P1117="TH",TONGHOP!I1117&lt;&gt;""),TONGHOP!I1117,"")</f>
        <v/>
      </c>
      <c r="J1117" s="64" t="str">
        <f>IF(AND(TONGHOP!O1117="KTHP",TONGHOP!P1117="TH",TONGHOP!I1117&lt;&gt;""),TONGHOP!R1117,"")</f>
        <v/>
      </c>
    </row>
    <row r="1118" spans="1:10" hidden="1">
      <c r="A1118" s="93" t="str">
        <f>IF(C1118="","",SUBTOTAL(3,$C$2:$C1118))</f>
        <v/>
      </c>
      <c r="B1118" s="64" t="str">
        <f>IF(AND(TONGHOP!O1118="KTHP",TONGHOP!P1118="LT",TONGHOP!I1118&lt;&gt;""),TONGHOP!I1118,"")</f>
        <v/>
      </c>
      <c r="C1118" s="64" t="str">
        <f>IF(AND(TONGHOP!O1118="KTHP",TONGHOP!P1118="LT",TONGHOP!I1118&lt;&gt;""),TONGHOP!R1118,"")</f>
        <v/>
      </c>
      <c r="D1118" s="93" t="str">
        <f>IF(F1118="","",SUBTOTAL(3,$F$2:$F1118))</f>
        <v/>
      </c>
      <c r="E1118" s="64" t="str">
        <f>IF(AND(TONGHOP!O1118="KTHP",TONGHOP!P1118="TL",TONGHOP!I1118&lt;&gt;""),TONGHOP!I1118,"")</f>
        <v/>
      </c>
      <c r="F1118" s="64" t="str">
        <f>IF(AND(TONGHOP!O1118="KTHP",TONGHOP!P1118="TL",TONGHOP!I1118&lt;&gt;""),TONGHOP!R1118,"")</f>
        <v/>
      </c>
      <c r="G1118" s="64" t="str">
        <f>IF(AND(TONGHOP!O1118="KTHP",TONGHOP!P1118="VĐ",TONGHOP!I1118&lt;&gt;""),TONGHOP!I1118,"")</f>
        <v/>
      </c>
      <c r="H1118" s="64" t="str">
        <f>IF(AND(TONGHOP!O1118="KTHP",TONGHOP!P1118="VĐ",TONGHOP!I1118&lt;&gt;""),TONGHOP!R1118,"")</f>
        <v/>
      </c>
      <c r="I1118" s="64" t="str">
        <f>IF(AND(TONGHOP!O1118="KTHP",TONGHOP!P1118="TH",TONGHOP!I1118&lt;&gt;""),TONGHOP!I1118,"")</f>
        <v/>
      </c>
      <c r="J1118" s="64" t="str">
        <f>IF(AND(TONGHOP!O1118="KTHP",TONGHOP!P1118="TH",TONGHOP!I1118&lt;&gt;""),TONGHOP!R1118,"")</f>
        <v/>
      </c>
    </row>
    <row r="1119" spans="1:10" hidden="1">
      <c r="A1119" s="93" t="str">
        <f>IF(C1119="","",SUBTOTAL(3,$C$2:$C1119))</f>
        <v/>
      </c>
      <c r="B1119" s="64" t="str">
        <f>IF(AND(TONGHOP!O1119="KTHP",TONGHOP!P1119="LT",TONGHOP!I1119&lt;&gt;""),TONGHOP!I1119,"")</f>
        <v/>
      </c>
      <c r="C1119" s="64" t="str">
        <f>IF(AND(TONGHOP!O1119="KTHP",TONGHOP!P1119="LT",TONGHOP!I1119&lt;&gt;""),TONGHOP!R1119,"")</f>
        <v/>
      </c>
      <c r="D1119" s="93" t="str">
        <f>IF(F1119="","",SUBTOTAL(3,$F$2:$F1119))</f>
        <v/>
      </c>
      <c r="E1119" s="64" t="str">
        <f>IF(AND(TONGHOP!O1119="KTHP",TONGHOP!P1119="TL",TONGHOP!I1119&lt;&gt;""),TONGHOP!I1119,"")</f>
        <v/>
      </c>
      <c r="F1119" s="64" t="str">
        <f>IF(AND(TONGHOP!O1119="KTHP",TONGHOP!P1119="TL",TONGHOP!I1119&lt;&gt;""),TONGHOP!R1119,"")</f>
        <v/>
      </c>
      <c r="G1119" s="64" t="str">
        <f>IF(AND(TONGHOP!O1119="KTHP",TONGHOP!P1119="VĐ",TONGHOP!I1119&lt;&gt;""),TONGHOP!I1119,"")</f>
        <v/>
      </c>
      <c r="H1119" s="64" t="str">
        <f>IF(AND(TONGHOP!O1119="KTHP",TONGHOP!P1119="VĐ",TONGHOP!I1119&lt;&gt;""),TONGHOP!R1119,"")</f>
        <v/>
      </c>
      <c r="I1119" s="64" t="str">
        <f>IF(AND(TONGHOP!O1119="KTHP",TONGHOP!P1119="TH",TONGHOP!I1119&lt;&gt;""),TONGHOP!I1119,"")</f>
        <v/>
      </c>
      <c r="J1119" s="64" t="str">
        <f>IF(AND(TONGHOP!O1119="KTHP",TONGHOP!P1119="TH",TONGHOP!I1119&lt;&gt;""),TONGHOP!R1119,"")</f>
        <v/>
      </c>
    </row>
    <row r="1120" spans="1:10" hidden="1">
      <c r="A1120" s="93" t="str">
        <f>IF(C1120="","",SUBTOTAL(3,$C$2:$C1120))</f>
        <v/>
      </c>
      <c r="B1120" s="64" t="str">
        <f>IF(AND(TONGHOP!O1120="KTHP",TONGHOP!P1120="LT",TONGHOP!I1120&lt;&gt;""),TONGHOP!I1120,"")</f>
        <v/>
      </c>
      <c r="C1120" s="64" t="str">
        <f>IF(AND(TONGHOP!O1120="KTHP",TONGHOP!P1120="LT",TONGHOP!I1120&lt;&gt;""),TONGHOP!R1120,"")</f>
        <v/>
      </c>
      <c r="D1120" s="93" t="str">
        <f>IF(F1120="","",SUBTOTAL(3,$F$2:$F1120))</f>
        <v/>
      </c>
      <c r="E1120" s="64" t="str">
        <f>IF(AND(TONGHOP!O1120="KTHP",TONGHOP!P1120="TL",TONGHOP!I1120&lt;&gt;""),TONGHOP!I1120,"")</f>
        <v/>
      </c>
      <c r="F1120" s="64" t="str">
        <f>IF(AND(TONGHOP!O1120="KTHP",TONGHOP!P1120="TL",TONGHOP!I1120&lt;&gt;""),TONGHOP!R1120,"")</f>
        <v/>
      </c>
      <c r="G1120" s="64" t="str">
        <f>IF(AND(TONGHOP!O1120="KTHP",TONGHOP!P1120="VĐ",TONGHOP!I1120&lt;&gt;""),TONGHOP!I1120,"")</f>
        <v/>
      </c>
      <c r="H1120" s="64" t="str">
        <f>IF(AND(TONGHOP!O1120="KTHP",TONGHOP!P1120="VĐ",TONGHOP!I1120&lt;&gt;""),TONGHOP!R1120,"")</f>
        <v/>
      </c>
      <c r="I1120" s="64" t="str">
        <f>IF(AND(TONGHOP!O1120="KTHP",TONGHOP!P1120="TH",TONGHOP!I1120&lt;&gt;""),TONGHOP!I1120,"")</f>
        <v/>
      </c>
      <c r="J1120" s="64" t="str">
        <f>IF(AND(TONGHOP!O1120="KTHP",TONGHOP!P1120="TH",TONGHOP!I1120&lt;&gt;""),TONGHOP!R1120,"")</f>
        <v/>
      </c>
    </row>
    <row r="1121" spans="1:10" hidden="1">
      <c r="A1121" s="93" t="str">
        <f>IF(C1121="","",SUBTOTAL(3,$C$2:$C1121))</f>
        <v/>
      </c>
      <c r="B1121" s="64" t="str">
        <f>IF(AND(TONGHOP!O1121="KTHP",TONGHOP!P1121="LT",TONGHOP!I1121&lt;&gt;""),TONGHOP!I1121,"")</f>
        <v/>
      </c>
      <c r="C1121" s="64" t="str">
        <f>IF(AND(TONGHOP!O1121="KTHP",TONGHOP!P1121="LT",TONGHOP!I1121&lt;&gt;""),TONGHOP!R1121,"")</f>
        <v/>
      </c>
      <c r="D1121" s="93" t="str">
        <f>IF(F1121="","",SUBTOTAL(3,$F$2:$F1121))</f>
        <v/>
      </c>
      <c r="E1121" s="64" t="str">
        <f>IF(AND(TONGHOP!O1121="KTHP",TONGHOP!P1121="TL",TONGHOP!I1121&lt;&gt;""),TONGHOP!I1121,"")</f>
        <v/>
      </c>
      <c r="F1121" s="64" t="str">
        <f>IF(AND(TONGHOP!O1121="KTHP",TONGHOP!P1121="TL",TONGHOP!I1121&lt;&gt;""),TONGHOP!R1121,"")</f>
        <v/>
      </c>
      <c r="G1121" s="64" t="str">
        <f>IF(AND(TONGHOP!O1121="KTHP",TONGHOP!P1121="VĐ",TONGHOP!I1121&lt;&gt;""),TONGHOP!I1121,"")</f>
        <v/>
      </c>
      <c r="H1121" s="64" t="str">
        <f>IF(AND(TONGHOP!O1121="KTHP",TONGHOP!P1121="VĐ",TONGHOP!I1121&lt;&gt;""),TONGHOP!R1121,"")</f>
        <v/>
      </c>
      <c r="I1121" s="64" t="str">
        <f>IF(AND(TONGHOP!O1121="KTHP",TONGHOP!P1121="TH",TONGHOP!I1121&lt;&gt;""),TONGHOP!I1121,"")</f>
        <v/>
      </c>
      <c r="J1121" s="64" t="str">
        <f>IF(AND(TONGHOP!O1121="KTHP",TONGHOP!P1121="TH",TONGHOP!I1121&lt;&gt;""),TONGHOP!R1121,"")</f>
        <v/>
      </c>
    </row>
    <row r="1122" spans="1:10" hidden="1">
      <c r="A1122" s="93" t="str">
        <f>IF(C1122="","",SUBTOTAL(3,$C$2:$C1122))</f>
        <v/>
      </c>
      <c r="B1122" s="64" t="str">
        <f>IF(AND(TONGHOP!O1122="KTHP",TONGHOP!P1122="LT",TONGHOP!I1122&lt;&gt;""),TONGHOP!I1122,"")</f>
        <v/>
      </c>
      <c r="C1122" s="64" t="str">
        <f>IF(AND(TONGHOP!O1122="KTHP",TONGHOP!P1122="LT",TONGHOP!I1122&lt;&gt;""),TONGHOP!R1122,"")</f>
        <v/>
      </c>
      <c r="D1122" s="93" t="str">
        <f>IF(F1122="","",SUBTOTAL(3,$F$2:$F1122))</f>
        <v/>
      </c>
      <c r="E1122" s="64" t="str">
        <f>IF(AND(TONGHOP!O1122="KTHP",TONGHOP!P1122="TL",TONGHOP!I1122&lt;&gt;""),TONGHOP!I1122,"")</f>
        <v/>
      </c>
      <c r="F1122" s="64" t="str">
        <f>IF(AND(TONGHOP!O1122="KTHP",TONGHOP!P1122="TL",TONGHOP!I1122&lt;&gt;""),TONGHOP!R1122,"")</f>
        <v/>
      </c>
      <c r="G1122" s="64" t="str">
        <f>IF(AND(TONGHOP!O1122="KTHP",TONGHOP!P1122="VĐ",TONGHOP!I1122&lt;&gt;""),TONGHOP!I1122,"")</f>
        <v/>
      </c>
      <c r="H1122" s="64" t="str">
        <f>IF(AND(TONGHOP!O1122="KTHP",TONGHOP!P1122="VĐ",TONGHOP!I1122&lt;&gt;""),TONGHOP!R1122,"")</f>
        <v/>
      </c>
      <c r="I1122" s="64" t="str">
        <f>IF(AND(TONGHOP!O1122="KTHP",TONGHOP!P1122="TH",TONGHOP!I1122&lt;&gt;""),TONGHOP!I1122,"")</f>
        <v/>
      </c>
      <c r="J1122" s="64" t="str">
        <f>IF(AND(TONGHOP!O1122="KTHP",TONGHOP!P1122="TH",TONGHOP!I1122&lt;&gt;""),TONGHOP!R1122,"")</f>
        <v/>
      </c>
    </row>
    <row r="1123" spans="1:10" hidden="1">
      <c r="A1123" s="93" t="str">
        <f>IF(C1123="","",SUBTOTAL(3,$C$2:$C1123))</f>
        <v/>
      </c>
      <c r="B1123" s="64" t="str">
        <f>IF(AND(TONGHOP!O1123="KTHP",TONGHOP!P1123="LT",TONGHOP!I1123&lt;&gt;""),TONGHOP!I1123,"")</f>
        <v/>
      </c>
      <c r="C1123" s="64" t="str">
        <f>IF(AND(TONGHOP!O1123="KTHP",TONGHOP!P1123="LT",TONGHOP!I1123&lt;&gt;""),TONGHOP!R1123,"")</f>
        <v/>
      </c>
      <c r="D1123" s="93" t="str">
        <f>IF(F1123="","",SUBTOTAL(3,$F$2:$F1123))</f>
        <v/>
      </c>
      <c r="E1123" s="64" t="str">
        <f>IF(AND(TONGHOP!O1123="KTHP",TONGHOP!P1123="TL",TONGHOP!I1123&lt;&gt;""),TONGHOP!I1123,"")</f>
        <v/>
      </c>
      <c r="F1123" s="64" t="str">
        <f>IF(AND(TONGHOP!O1123="KTHP",TONGHOP!P1123="TL",TONGHOP!I1123&lt;&gt;""),TONGHOP!R1123,"")</f>
        <v/>
      </c>
      <c r="G1123" s="64" t="str">
        <f>IF(AND(TONGHOP!O1123="KTHP",TONGHOP!P1123="VĐ",TONGHOP!I1123&lt;&gt;""),TONGHOP!I1123,"")</f>
        <v/>
      </c>
      <c r="H1123" s="64" t="str">
        <f>IF(AND(TONGHOP!O1123="KTHP",TONGHOP!P1123="VĐ",TONGHOP!I1123&lt;&gt;""),TONGHOP!R1123,"")</f>
        <v/>
      </c>
      <c r="I1123" s="64" t="str">
        <f>IF(AND(TONGHOP!O1123="KTHP",TONGHOP!P1123="TH",TONGHOP!I1123&lt;&gt;""),TONGHOP!I1123,"")</f>
        <v/>
      </c>
      <c r="J1123" s="64" t="str">
        <f>IF(AND(TONGHOP!O1123="KTHP",TONGHOP!P1123="TH",TONGHOP!I1123&lt;&gt;""),TONGHOP!R1123,"")</f>
        <v/>
      </c>
    </row>
    <row r="1124" spans="1:10" hidden="1">
      <c r="A1124" s="93" t="str">
        <f>IF(C1124="","",SUBTOTAL(3,$C$2:$C1124))</f>
        <v/>
      </c>
      <c r="B1124" s="64" t="str">
        <f>IF(AND(TONGHOP!O1124="KTHP",TONGHOP!P1124="LT",TONGHOP!I1124&lt;&gt;""),TONGHOP!I1124,"")</f>
        <v/>
      </c>
      <c r="C1124" s="64" t="str">
        <f>IF(AND(TONGHOP!O1124="KTHP",TONGHOP!P1124="LT",TONGHOP!I1124&lt;&gt;""),TONGHOP!R1124,"")</f>
        <v/>
      </c>
      <c r="D1124" s="93" t="str">
        <f>IF(F1124="","",SUBTOTAL(3,$F$2:$F1124))</f>
        <v/>
      </c>
      <c r="E1124" s="64" t="str">
        <f>IF(AND(TONGHOP!O1124="KTHP",TONGHOP!P1124="TL",TONGHOP!I1124&lt;&gt;""),TONGHOP!I1124,"")</f>
        <v/>
      </c>
      <c r="F1124" s="64" t="str">
        <f>IF(AND(TONGHOP!O1124="KTHP",TONGHOP!P1124="TL",TONGHOP!I1124&lt;&gt;""),TONGHOP!R1124,"")</f>
        <v/>
      </c>
      <c r="G1124" s="64" t="str">
        <f>IF(AND(TONGHOP!O1124="KTHP",TONGHOP!P1124="VĐ",TONGHOP!I1124&lt;&gt;""),TONGHOP!I1124,"")</f>
        <v/>
      </c>
      <c r="H1124" s="64" t="str">
        <f>IF(AND(TONGHOP!O1124="KTHP",TONGHOP!P1124="VĐ",TONGHOP!I1124&lt;&gt;""),TONGHOP!R1124,"")</f>
        <v/>
      </c>
      <c r="I1124" s="64" t="str">
        <f>IF(AND(TONGHOP!O1124="KTHP",TONGHOP!P1124="TH",TONGHOP!I1124&lt;&gt;""),TONGHOP!I1124,"")</f>
        <v/>
      </c>
      <c r="J1124" s="64" t="str">
        <f>IF(AND(TONGHOP!O1124="KTHP",TONGHOP!P1124="TH",TONGHOP!I1124&lt;&gt;""),TONGHOP!R1124,"")</f>
        <v/>
      </c>
    </row>
    <row r="1125" spans="1:10" hidden="1">
      <c r="A1125" s="93" t="str">
        <f>IF(C1125="","",SUBTOTAL(3,$C$2:$C1125))</f>
        <v/>
      </c>
      <c r="B1125" s="64" t="str">
        <f>IF(AND(TONGHOP!O1125="KTHP",TONGHOP!P1125="LT",TONGHOP!I1125&lt;&gt;""),TONGHOP!I1125,"")</f>
        <v/>
      </c>
      <c r="C1125" s="64" t="str">
        <f>IF(AND(TONGHOP!O1125="KTHP",TONGHOP!P1125="LT",TONGHOP!I1125&lt;&gt;""),TONGHOP!R1125,"")</f>
        <v/>
      </c>
      <c r="D1125" s="93" t="str">
        <f>IF(F1125="","",SUBTOTAL(3,$F$2:$F1125))</f>
        <v/>
      </c>
      <c r="E1125" s="64" t="str">
        <f>IF(AND(TONGHOP!O1125="KTHP",TONGHOP!P1125="TL",TONGHOP!I1125&lt;&gt;""),TONGHOP!I1125,"")</f>
        <v/>
      </c>
      <c r="F1125" s="64" t="str">
        <f>IF(AND(TONGHOP!O1125="KTHP",TONGHOP!P1125="TL",TONGHOP!I1125&lt;&gt;""),TONGHOP!R1125,"")</f>
        <v/>
      </c>
      <c r="G1125" s="64" t="str">
        <f>IF(AND(TONGHOP!O1125="KTHP",TONGHOP!P1125="VĐ",TONGHOP!I1125&lt;&gt;""),TONGHOP!I1125,"")</f>
        <v/>
      </c>
      <c r="H1125" s="64" t="str">
        <f>IF(AND(TONGHOP!O1125="KTHP",TONGHOP!P1125="VĐ",TONGHOP!I1125&lt;&gt;""),TONGHOP!R1125,"")</f>
        <v/>
      </c>
      <c r="I1125" s="64" t="str">
        <f>IF(AND(TONGHOP!O1125="KTHP",TONGHOP!P1125="TH",TONGHOP!I1125&lt;&gt;""),TONGHOP!I1125,"")</f>
        <v/>
      </c>
      <c r="J1125" s="64" t="str">
        <f>IF(AND(TONGHOP!O1125="KTHP",TONGHOP!P1125="TH",TONGHOP!I1125&lt;&gt;""),TONGHOP!R1125,"")</f>
        <v/>
      </c>
    </row>
    <row r="1126" spans="1:10" hidden="1">
      <c r="A1126" s="93" t="str">
        <f>IF(C1126="","",SUBTOTAL(3,$C$2:$C1126))</f>
        <v/>
      </c>
      <c r="B1126" s="64" t="str">
        <f>IF(AND(TONGHOP!O1126="KTHP",TONGHOP!P1126="LT",TONGHOP!I1126&lt;&gt;""),TONGHOP!I1126,"")</f>
        <v/>
      </c>
      <c r="C1126" s="64" t="str">
        <f>IF(AND(TONGHOP!O1126="KTHP",TONGHOP!P1126="LT",TONGHOP!I1126&lt;&gt;""),TONGHOP!R1126,"")</f>
        <v/>
      </c>
      <c r="D1126" s="93" t="str">
        <f>IF(F1126="","",SUBTOTAL(3,$F$2:$F1126))</f>
        <v/>
      </c>
      <c r="E1126" s="64" t="str">
        <f>IF(AND(TONGHOP!O1126="KTHP",TONGHOP!P1126="TL",TONGHOP!I1126&lt;&gt;""),TONGHOP!I1126,"")</f>
        <v/>
      </c>
      <c r="F1126" s="64" t="str">
        <f>IF(AND(TONGHOP!O1126="KTHP",TONGHOP!P1126="TL",TONGHOP!I1126&lt;&gt;""),TONGHOP!R1126,"")</f>
        <v/>
      </c>
      <c r="G1126" s="64" t="str">
        <f>IF(AND(TONGHOP!O1126="KTHP",TONGHOP!P1126="VĐ",TONGHOP!I1126&lt;&gt;""),TONGHOP!I1126,"")</f>
        <v/>
      </c>
      <c r="H1126" s="64" t="str">
        <f>IF(AND(TONGHOP!O1126="KTHP",TONGHOP!P1126="VĐ",TONGHOP!I1126&lt;&gt;""),TONGHOP!R1126,"")</f>
        <v/>
      </c>
      <c r="I1126" s="64" t="str">
        <f>IF(AND(TONGHOP!O1126="KTHP",TONGHOP!P1126="TH",TONGHOP!I1126&lt;&gt;""),TONGHOP!I1126,"")</f>
        <v/>
      </c>
      <c r="J1126" s="64" t="str">
        <f>IF(AND(TONGHOP!O1126="KTHP",TONGHOP!P1126="TH",TONGHOP!I1126&lt;&gt;""),TONGHOP!R1126,"")</f>
        <v/>
      </c>
    </row>
    <row r="1127" spans="1:10" hidden="1">
      <c r="A1127" s="93" t="str">
        <f>IF(C1127="","",SUBTOTAL(3,$C$2:$C1127))</f>
        <v/>
      </c>
      <c r="B1127" s="64" t="str">
        <f>IF(AND(TONGHOP!O1127="KTHP",TONGHOP!P1127="LT",TONGHOP!I1127&lt;&gt;""),TONGHOP!I1127,"")</f>
        <v/>
      </c>
      <c r="C1127" s="64" t="str">
        <f>IF(AND(TONGHOP!O1127="KTHP",TONGHOP!P1127="LT",TONGHOP!I1127&lt;&gt;""),TONGHOP!R1127,"")</f>
        <v/>
      </c>
      <c r="D1127" s="93" t="str">
        <f>IF(F1127="","",SUBTOTAL(3,$F$2:$F1127))</f>
        <v/>
      </c>
      <c r="E1127" s="64" t="str">
        <f>IF(AND(TONGHOP!O1127="KTHP",TONGHOP!P1127="TL",TONGHOP!I1127&lt;&gt;""),TONGHOP!I1127,"")</f>
        <v/>
      </c>
      <c r="F1127" s="64" t="str">
        <f>IF(AND(TONGHOP!O1127="KTHP",TONGHOP!P1127="TL",TONGHOP!I1127&lt;&gt;""),TONGHOP!R1127,"")</f>
        <v/>
      </c>
      <c r="G1127" s="64" t="str">
        <f>IF(AND(TONGHOP!O1127="KTHP",TONGHOP!P1127="VĐ",TONGHOP!I1127&lt;&gt;""),TONGHOP!I1127,"")</f>
        <v/>
      </c>
      <c r="H1127" s="64" t="str">
        <f>IF(AND(TONGHOP!O1127="KTHP",TONGHOP!P1127="VĐ",TONGHOP!I1127&lt;&gt;""),TONGHOP!R1127,"")</f>
        <v/>
      </c>
      <c r="I1127" s="64" t="str">
        <f>IF(AND(TONGHOP!O1127="KTHP",TONGHOP!P1127="TH",TONGHOP!I1127&lt;&gt;""),TONGHOP!I1127,"")</f>
        <v/>
      </c>
      <c r="J1127" s="64" t="str">
        <f>IF(AND(TONGHOP!O1127="KTHP",TONGHOP!P1127="TH",TONGHOP!I1127&lt;&gt;""),TONGHOP!R1127,"")</f>
        <v/>
      </c>
    </row>
    <row r="1128" spans="1:10" hidden="1">
      <c r="A1128" s="93" t="str">
        <f>IF(C1128="","",SUBTOTAL(3,$C$2:$C1128))</f>
        <v/>
      </c>
      <c r="B1128" s="64" t="str">
        <f>IF(AND(TONGHOP!O1128="KTHP",TONGHOP!P1128="LT",TONGHOP!I1128&lt;&gt;""),TONGHOP!I1128,"")</f>
        <v/>
      </c>
      <c r="C1128" s="64" t="str">
        <f>IF(AND(TONGHOP!O1128="KTHP",TONGHOP!P1128="LT",TONGHOP!I1128&lt;&gt;""),TONGHOP!R1128,"")</f>
        <v/>
      </c>
      <c r="D1128" s="93" t="str">
        <f>IF(F1128="","",SUBTOTAL(3,$F$2:$F1128))</f>
        <v/>
      </c>
      <c r="E1128" s="64" t="str">
        <f>IF(AND(TONGHOP!O1128="KTHP",TONGHOP!P1128="TL",TONGHOP!I1128&lt;&gt;""),TONGHOP!I1128,"")</f>
        <v/>
      </c>
      <c r="F1128" s="64" t="str">
        <f>IF(AND(TONGHOP!O1128="KTHP",TONGHOP!P1128="TL",TONGHOP!I1128&lt;&gt;""),TONGHOP!R1128,"")</f>
        <v/>
      </c>
      <c r="G1128" s="64" t="str">
        <f>IF(AND(TONGHOP!O1128="KTHP",TONGHOP!P1128="VĐ",TONGHOP!I1128&lt;&gt;""),TONGHOP!I1128,"")</f>
        <v/>
      </c>
      <c r="H1128" s="64" t="str">
        <f>IF(AND(TONGHOP!O1128="KTHP",TONGHOP!P1128="VĐ",TONGHOP!I1128&lt;&gt;""),TONGHOP!R1128,"")</f>
        <v/>
      </c>
      <c r="I1128" s="64" t="str">
        <f>IF(AND(TONGHOP!O1128="KTHP",TONGHOP!P1128="TH",TONGHOP!I1128&lt;&gt;""),TONGHOP!I1128,"")</f>
        <v/>
      </c>
      <c r="J1128" s="64" t="str">
        <f>IF(AND(TONGHOP!O1128="KTHP",TONGHOP!P1128="TH",TONGHOP!I1128&lt;&gt;""),TONGHOP!R1128,"")</f>
        <v/>
      </c>
    </row>
    <row r="1129" spans="1:10" hidden="1">
      <c r="A1129" s="93" t="str">
        <f>IF(C1129="","",SUBTOTAL(3,$C$2:$C1129))</f>
        <v/>
      </c>
      <c r="B1129" s="64" t="str">
        <f>IF(AND(TONGHOP!O1129="KTHP",TONGHOP!P1129="LT",TONGHOP!I1129&lt;&gt;""),TONGHOP!I1129,"")</f>
        <v/>
      </c>
      <c r="C1129" s="64" t="str">
        <f>IF(AND(TONGHOP!O1129="KTHP",TONGHOP!P1129="LT",TONGHOP!I1129&lt;&gt;""),TONGHOP!R1129,"")</f>
        <v/>
      </c>
      <c r="D1129" s="93" t="str">
        <f>IF(F1129="","",SUBTOTAL(3,$F$2:$F1129))</f>
        <v/>
      </c>
      <c r="E1129" s="64" t="str">
        <f>IF(AND(TONGHOP!O1129="KTHP",TONGHOP!P1129="TL",TONGHOP!I1129&lt;&gt;""),TONGHOP!I1129,"")</f>
        <v/>
      </c>
      <c r="F1129" s="64" t="str">
        <f>IF(AND(TONGHOP!O1129="KTHP",TONGHOP!P1129="TL",TONGHOP!I1129&lt;&gt;""),TONGHOP!R1129,"")</f>
        <v/>
      </c>
      <c r="G1129" s="64" t="str">
        <f>IF(AND(TONGHOP!O1129="KTHP",TONGHOP!P1129="VĐ",TONGHOP!I1129&lt;&gt;""),TONGHOP!I1129,"")</f>
        <v/>
      </c>
      <c r="H1129" s="64" t="str">
        <f>IF(AND(TONGHOP!O1129="KTHP",TONGHOP!P1129="VĐ",TONGHOP!I1129&lt;&gt;""),TONGHOP!R1129,"")</f>
        <v/>
      </c>
      <c r="I1129" s="64" t="str">
        <f>IF(AND(TONGHOP!O1129="KTHP",TONGHOP!P1129="TH",TONGHOP!I1129&lt;&gt;""),TONGHOP!I1129,"")</f>
        <v/>
      </c>
      <c r="J1129" s="64" t="str">
        <f>IF(AND(TONGHOP!O1129="KTHP",TONGHOP!P1129="TH",TONGHOP!I1129&lt;&gt;""),TONGHOP!R1129,"")</f>
        <v/>
      </c>
    </row>
    <row r="1130" spans="1:10" hidden="1">
      <c r="A1130" s="93" t="str">
        <f>IF(C1130="","",SUBTOTAL(3,$C$2:$C1130))</f>
        <v/>
      </c>
      <c r="B1130" s="64" t="str">
        <f>IF(AND(TONGHOP!O1130="KTHP",TONGHOP!P1130="LT",TONGHOP!I1130&lt;&gt;""),TONGHOP!I1130,"")</f>
        <v/>
      </c>
      <c r="C1130" s="64" t="str">
        <f>IF(AND(TONGHOP!O1130="KTHP",TONGHOP!P1130="LT",TONGHOP!I1130&lt;&gt;""),TONGHOP!R1130,"")</f>
        <v/>
      </c>
      <c r="D1130" s="93" t="str">
        <f>IF(F1130="","",SUBTOTAL(3,$F$2:$F1130))</f>
        <v/>
      </c>
      <c r="E1130" s="64" t="str">
        <f>IF(AND(TONGHOP!O1130="KTHP",TONGHOP!P1130="TL",TONGHOP!I1130&lt;&gt;""),TONGHOP!I1130,"")</f>
        <v/>
      </c>
      <c r="F1130" s="64" t="str">
        <f>IF(AND(TONGHOP!O1130="KTHP",TONGHOP!P1130="TL",TONGHOP!I1130&lt;&gt;""),TONGHOP!R1130,"")</f>
        <v/>
      </c>
      <c r="G1130" s="64" t="str">
        <f>IF(AND(TONGHOP!O1130="KTHP",TONGHOP!P1130="VĐ",TONGHOP!I1130&lt;&gt;""),TONGHOP!I1130,"")</f>
        <v/>
      </c>
      <c r="H1130" s="64" t="str">
        <f>IF(AND(TONGHOP!O1130="KTHP",TONGHOP!P1130="VĐ",TONGHOP!I1130&lt;&gt;""),TONGHOP!R1130,"")</f>
        <v/>
      </c>
      <c r="I1130" s="64" t="str">
        <f>IF(AND(TONGHOP!O1130="KTHP",TONGHOP!P1130="TH",TONGHOP!I1130&lt;&gt;""),TONGHOP!I1130,"")</f>
        <v/>
      </c>
      <c r="J1130" s="64" t="str">
        <f>IF(AND(TONGHOP!O1130="KTHP",TONGHOP!P1130="TH",TONGHOP!I1130&lt;&gt;""),TONGHOP!R1130,"")</f>
        <v/>
      </c>
    </row>
    <row r="1131" spans="1:10" hidden="1">
      <c r="A1131" s="93" t="str">
        <f>IF(C1131="","",SUBTOTAL(3,$C$2:$C1131))</f>
        <v/>
      </c>
      <c r="B1131" s="64" t="str">
        <f>IF(AND(TONGHOP!O1131="KTHP",TONGHOP!P1131="LT",TONGHOP!I1131&lt;&gt;""),TONGHOP!I1131,"")</f>
        <v/>
      </c>
      <c r="C1131" s="64" t="str">
        <f>IF(AND(TONGHOP!O1131="KTHP",TONGHOP!P1131="LT",TONGHOP!I1131&lt;&gt;""),TONGHOP!R1131,"")</f>
        <v/>
      </c>
      <c r="D1131" s="93" t="str">
        <f>IF(F1131="","",SUBTOTAL(3,$F$2:$F1131))</f>
        <v/>
      </c>
      <c r="E1131" s="64" t="str">
        <f>IF(AND(TONGHOP!O1131="KTHP",TONGHOP!P1131="TL",TONGHOP!I1131&lt;&gt;""),TONGHOP!I1131,"")</f>
        <v/>
      </c>
      <c r="F1131" s="64" t="str">
        <f>IF(AND(TONGHOP!O1131="KTHP",TONGHOP!P1131="TL",TONGHOP!I1131&lt;&gt;""),TONGHOP!R1131,"")</f>
        <v/>
      </c>
      <c r="G1131" s="64" t="str">
        <f>IF(AND(TONGHOP!O1131="KTHP",TONGHOP!P1131="VĐ",TONGHOP!I1131&lt;&gt;""),TONGHOP!I1131,"")</f>
        <v/>
      </c>
      <c r="H1131" s="64" t="str">
        <f>IF(AND(TONGHOP!O1131="KTHP",TONGHOP!P1131="VĐ",TONGHOP!I1131&lt;&gt;""),TONGHOP!R1131,"")</f>
        <v/>
      </c>
      <c r="I1131" s="64" t="str">
        <f>IF(AND(TONGHOP!O1131="KTHP",TONGHOP!P1131="TH",TONGHOP!I1131&lt;&gt;""),TONGHOP!I1131,"")</f>
        <v/>
      </c>
      <c r="J1131" s="64" t="str">
        <f>IF(AND(TONGHOP!O1131="KTHP",TONGHOP!P1131="TH",TONGHOP!I1131&lt;&gt;""),TONGHOP!R1131,"")</f>
        <v/>
      </c>
    </row>
    <row r="1132" spans="1:10" hidden="1">
      <c r="A1132" s="93" t="str">
        <f>IF(C1132="","",SUBTOTAL(3,$C$2:$C1132))</f>
        <v/>
      </c>
      <c r="B1132" s="64" t="str">
        <f>IF(AND(TONGHOP!O1132="KTHP",TONGHOP!P1132="LT",TONGHOP!I1132&lt;&gt;""),TONGHOP!I1132,"")</f>
        <v/>
      </c>
      <c r="C1132" s="64" t="str">
        <f>IF(AND(TONGHOP!O1132="KTHP",TONGHOP!P1132="LT",TONGHOP!I1132&lt;&gt;""),TONGHOP!R1132,"")</f>
        <v/>
      </c>
      <c r="D1132" s="93" t="str">
        <f>IF(F1132="","",SUBTOTAL(3,$F$2:$F1132))</f>
        <v/>
      </c>
      <c r="E1132" s="64" t="str">
        <f>IF(AND(TONGHOP!O1132="KTHP",TONGHOP!P1132="TL",TONGHOP!I1132&lt;&gt;""),TONGHOP!I1132,"")</f>
        <v/>
      </c>
      <c r="F1132" s="64" t="str">
        <f>IF(AND(TONGHOP!O1132="KTHP",TONGHOP!P1132="TL",TONGHOP!I1132&lt;&gt;""),TONGHOP!R1132,"")</f>
        <v/>
      </c>
      <c r="G1132" s="64" t="str">
        <f>IF(AND(TONGHOP!O1132="KTHP",TONGHOP!P1132="VĐ",TONGHOP!I1132&lt;&gt;""),TONGHOP!I1132,"")</f>
        <v/>
      </c>
      <c r="H1132" s="64" t="str">
        <f>IF(AND(TONGHOP!O1132="KTHP",TONGHOP!P1132="VĐ",TONGHOP!I1132&lt;&gt;""),TONGHOP!R1132,"")</f>
        <v/>
      </c>
      <c r="I1132" s="64" t="str">
        <f>IF(AND(TONGHOP!O1132="KTHP",TONGHOP!P1132="TH",TONGHOP!I1132&lt;&gt;""),TONGHOP!I1132,"")</f>
        <v/>
      </c>
      <c r="J1132" s="64" t="str">
        <f>IF(AND(TONGHOP!O1132="KTHP",TONGHOP!P1132="TH",TONGHOP!I1132&lt;&gt;""),TONGHOP!R1132,"")</f>
        <v/>
      </c>
    </row>
    <row r="1133" spans="1:10" hidden="1">
      <c r="A1133" s="93" t="str">
        <f>IF(C1133="","",SUBTOTAL(3,$C$2:$C1133))</f>
        <v/>
      </c>
      <c r="B1133" s="64" t="str">
        <f>IF(AND(TONGHOP!O1133="KTHP",TONGHOP!P1133="LT",TONGHOP!I1133&lt;&gt;""),TONGHOP!I1133,"")</f>
        <v/>
      </c>
      <c r="C1133" s="64" t="str">
        <f>IF(AND(TONGHOP!O1133="KTHP",TONGHOP!P1133="LT",TONGHOP!I1133&lt;&gt;""),TONGHOP!R1133,"")</f>
        <v/>
      </c>
      <c r="D1133" s="93" t="str">
        <f>IF(F1133="","",SUBTOTAL(3,$F$2:$F1133))</f>
        <v/>
      </c>
      <c r="E1133" s="64" t="str">
        <f>IF(AND(TONGHOP!O1133="KTHP",TONGHOP!P1133="TL",TONGHOP!I1133&lt;&gt;""),TONGHOP!I1133,"")</f>
        <v/>
      </c>
      <c r="F1133" s="64" t="str">
        <f>IF(AND(TONGHOP!O1133="KTHP",TONGHOP!P1133="TL",TONGHOP!I1133&lt;&gt;""),TONGHOP!R1133,"")</f>
        <v/>
      </c>
      <c r="G1133" s="64" t="str">
        <f>IF(AND(TONGHOP!O1133="KTHP",TONGHOP!P1133="VĐ",TONGHOP!I1133&lt;&gt;""),TONGHOP!I1133,"")</f>
        <v/>
      </c>
      <c r="H1133" s="64" t="str">
        <f>IF(AND(TONGHOP!O1133="KTHP",TONGHOP!P1133="VĐ",TONGHOP!I1133&lt;&gt;""),TONGHOP!R1133,"")</f>
        <v/>
      </c>
      <c r="I1133" s="64" t="str">
        <f>IF(AND(TONGHOP!O1133="KTHP",TONGHOP!P1133="TH",TONGHOP!I1133&lt;&gt;""),TONGHOP!I1133,"")</f>
        <v/>
      </c>
      <c r="J1133" s="64" t="str">
        <f>IF(AND(TONGHOP!O1133="KTHP",TONGHOP!P1133="TH",TONGHOP!I1133&lt;&gt;""),TONGHOP!R1133,"")</f>
        <v/>
      </c>
    </row>
    <row r="1134" spans="1:10" hidden="1">
      <c r="A1134" s="93" t="str">
        <f>IF(C1134="","",SUBTOTAL(3,$C$2:$C1134))</f>
        <v/>
      </c>
      <c r="B1134" s="64" t="str">
        <f>IF(AND(TONGHOP!O1134="KTHP",TONGHOP!P1134="LT",TONGHOP!I1134&lt;&gt;""),TONGHOP!I1134,"")</f>
        <v/>
      </c>
      <c r="C1134" s="64" t="str">
        <f>IF(AND(TONGHOP!O1134="KTHP",TONGHOP!P1134="LT",TONGHOP!I1134&lt;&gt;""),TONGHOP!R1134,"")</f>
        <v/>
      </c>
      <c r="D1134" s="93" t="str">
        <f>IF(F1134="","",SUBTOTAL(3,$F$2:$F1134))</f>
        <v/>
      </c>
      <c r="E1134" s="64" t="str">
        <f>IF(AND(TONGHOP!O1134="KTHP",TONGHOP!P1134="TL",TONGHOP!I1134&lt;&gt;""),TONGHOP!I1134,"")</f>
        <v/>
      </c>
      <c r="F1134" s="64" t="str">
        <f>IF(AND(TONGHOP!O1134="KTHP",TONGHOP!P1134="TL",TONGHOP!I1134&lt;&gt;""),TONGHOP!R1134,"")</f>
        <v/>
      </c>
      <c r="G1134" s="64" t="str">
        <f>IF(AND(TONGHOP!O1134="KTHP",TONGHOP!P1134="VĐ",TONGHOP!I1134&lt;&gt;""),TONGHOP!I1134,"")</f>
        <v/>
      </c>
      <c r="H1134" s="64" t="str">
        <f>IF(AND(TONGHOP!O1134="KTHP",TONGHOP!P1134="VĐ",TONGHOP!I1134&lt;&gt;""),TONGHOP!R1134,"")</f>
        <v/>
      </c>
      <c r="I1134" s="64" t="str">
        <f>IF(AND(TONGHOP!O1134="KTHP",TONGHOP!P1134="TH",TONGHOP!I1134&lt;&gt;""),TONGHOP!I1134,"")</f>
        <v/>
      </c>
      <c r="J1134" s="64" t="str">
        <f>IF(AND(TONGHOP!O1134="KTHP",TONGHOP!P1134="TH",TONGHOP!I1134&lt;&gt;""),TONGHOP!R1134,"")</f>
        <v/>
      </c>
    </row>
    <row r="1135" spans="1:10" hidden="1">
      <c r="A1135" s="93" t="str">
        <f>IF(C1135="","",SUBTOTAL(3,$C$2:$C1135))</f>
        <v/>
      </c>
      <c r="B1135" s="64" t="str">
        <f>IF(AND(TONGHOP!O1135="KTHP",TONGHOP!P1135="LT",TONGHOP!I1135&lt;&gt;""),TONGHOP!I1135,"")</f>
        <v/>
      </c>
      <c r="C1135" s="64" t="str">
        <f>IF(AND(TONGHOP!O1135="KTHP",TONGHOP!P1135="LT",TONGHOP!I1135&lt;&gt;""),TONGHOP!R1135,"")</f>
        <v/>
      </c>
      <c r="D1135" s="93" t="str">
        <f>IF(F1135="","",SUBTOTAL(3,$F$2:$F1135))</f>
        <v/>
      </c>
      <c r="E1135" s="64" t="str">
        <f>IF(AND(TONGHOP!O1135="KTHP",TONGHOP!P1135="TL",TONGHOP!I1135&lt;&gt;""),TONGHOP!I1135,"")</f>
        <v/>
      </c>
      <c r="F1135" s="64" t="str">
        <f>IF(AND(TONGHOP!O1135="KTHP",TONGHOP!P1135="TL",TONGHOP!I1135&lt;&gt;""),TONGHOP!R1135,"")</f>
        <v/>
      </c>
      <c r="G1135" s="64" t="str">
        <f>IF(AND(TONGHOP!O1135="KTHP",TONGHOP!P1135="VĐ",TONGHOP!I1135&lt;&gt;""),TONGHOP!I1135,"")</f>
        <v/>
      </c>
      <c r="H1135" s="64" t="str">
        <f>IF(AND(TONGHOP!O1135="KTHP",TONGHOP!P1135="VĐ",TONGHOP!I1135&lt;&gt;""),TONGHOP!R1135,"")</f>
        <v/>
      </c>
      <c r="I1135" s="64" t="str">
        <f>IF(AND(TONGHOP!O1135="KTHP",TONGHOP!P1135="TH",TONGHOP!I1135&lt;&gt;""),TONGHOP!I1135,"")</f>
        <v/>
      </c>
      <c r="J1135" s="64" t="str">
        <f>IF(AND(TONGHOP!O1135="KTHP",TONGHOP!P1135="TH",TONGHOP!I1135&lt;&gt;""),TONGHOP!R1135,"")</f>
        <v/>
      </c>
    </row>
    <row r="1136" spans="1:10" hidden="1">
      <c r="A1136" s="93" t="str">
        <f>IF(C1136="","",SUBTOTAL(3,$C$2:$C1136))</f>
        <v/>
      </c>
      <c r="B1136" s="64" t="str">
        <f>IF(AND(TONGHOP!O1136="KTHP",TONGHOP!P1136="LT",TONGHOP!I1136&lt;&gt;""),TONGHOP!I1136,"")</f>
        <v/>
      </c>
      <c r="C1136" s="64" t="str">
        <f>IF(AND(TONGHOP!O1136="KTHP",TONGHOP!P1136="LT",TONGHOP!I1136&lt;&gt;""),TONGHOP!R1136,"")</f>
        <v/>
      </c>
      <c r="D1136" s="93" t="str">
        <f>IF(F1136="","",SUBTOTAL(3,$F$2:$F1136))</f>
        <v/>
      </c>
      <c r="E1136" s="64" t="str">
        <f>IF(AND(TONGHOP!O1136="KTHP",TONGHOP!P1136="TL",TONGHOP!I1136&lt;&gt;""),TONGHOP!I1136,"")</f>
        <v/>
      </c>
      <c r="F1136" s="64" t="str">
        <f>IF(AND(TONGHOP!O1136="KTHP",TONGHOP!P1136="TL",TONGHOP!I1136&lt;&gt;""),TONGHOP!R1136,"")</f>
        <v/>
      </c>
      <c r="G1136" s="64" t="str">
        <f>IF(AND(TONGHOP!O1136="KTHP",TONGHOP!P1136="VĐ",TONGHOP!I1136&lt;&gt;""),TONGHOP!I1136,"")</f>
        <v/>
      </c>
      <c r="H1136" s="64" t="str">
        <f>IF(AND(TONGHOP!O1136="KTHP",TONGHOP!P1136="VĐ",TONGHOP!I1136&lt;&gt;""),TONGHOP!R1136,"")</f>
        <v/>
      </c>
      <c r="I1136" s="64" t="str">
        <f>IF(AND(TONGHOP!O1136="KTHP",TONGHOP!P1136="TH",TONGHOP!I1136&lt;&gt;""),TONGHOP!I1136,"")</f>
        <v/>
      </c>
      <c r="J1136" s="64" t="str">
        <f>IF(AND(TONGHOP!O1136="KTHP",TONGHOP!P1136="TH",TONGHOP!I1136&lt;&gt;""),TONGHOP!R1136,"")</f>
        <v/>
      </c>
    </row>
    <row r="1137" spans="1:10" hidden="1">
      <c r="A1137" s="93" t="str">
        <f>IF(C1137="","",SUBTOTAL(3,$C$2:$C1137))</f>
        <v/>
      </c>
      <c r="B1137" s="64" t="str">
        <f>IF(AND(TONGHOP!O1137="KTHP",TONGHOP!P1137="LT",TONGHOP!I1137&lt;&gt;""),TONGHOP!I1137,"")</f>
        <v/>
      </c>
      <c r="C1137" s="64" t="str">
        <f>IF(AND(TONGHOP!O1137="KTHP",TONGHOP!P1137="LT",TONGHOP!I1137&lt;&gt;""),TONGHOP!R1137,"")</f>
        <v/>
      </c>
      <c r="D1137" s="93" t="str">
        <f>IF(F1137="","",SUBTOTAL(3,$F$2:$F1137))</f>
        <v/>
      </c>
      <c r="E1137" s="64" t="str">
        <f>IF(AND(TONGHOP!O1137="KTHP",TONGHOP!P1137="TL",TONGHOP!I1137&lt;&gt;""),TONGHOP!I1137,"")</f>
        <v/>
      </c>
      <c r="F1137" s="64" t="str">
        <f>IF(AND(TONGHOP!O1137="KTHP",TONGHOP!P1137="TL",TONGHOP!I1137&lt;&gt;""),TONGHOP!R1137,"")</f>
        <v/>
      </c>
      <c r="G1137" s="64" t="str">
        <f>IF(AND(TONGHOP!O1137="KTHP",TONGHOP!P1137="VĐ",TONGHOP!I1137&lt;&gt;""),TONGHOP!I1137,"")</f>
        <v/>
      </c>
      <c r="H1137" s="64" t="str">
        <f>IF(AND(TONGHOP!O1137="KTHP",TONGHOP!P1137="VĐ",TONGHOP!I1137&lt;&gt;""),TONGHOP!R1137,"")</f>
        <v/>
      </c>
      <c r="I1137" s="64" t="str">
        <f>IF(AND(TONGHOP!O1137="KTHP",TONGHOP!P1137="TH",TONGHOP!I1137&lt;&gt;""),TONGHOP!I1137,"")</f>
        <v/>
      </c>
      <c r="J1137" s="64" t="str">
        <f>IF(AND(TONGHOP!O1137="KTHP",TONGHOP!P1137="TH",TONGHOP!I1137&lt;&gt;""),TONGHOP!R1137,"")</f>
        <v/>
      </c>
    </row>
    <row r="1138" spans="1:10" hidden="1">
      <c r="A1138" s="93" t="str">
        <f>IF(C1138="","",SUBTOTAL(3,$C$2:$C1138))</f>
        <v/>
      </c>
      <c r="B1138" s="64" t="str">
        <f>IF(AND(TONGHOP!O1138="KTHP",TONGHOP!P1138="LT",TONGHOP!I1138&lt;&gt;""),TONGHOP!I1138,"")</f>
        <v/>
      </c>
      <c r="C1138" s="64" t="str">
        <f>IF(AND(TONGHOP!O1138="KTHP",TONGHOP!P1138="LT",TONGHOP!I1138&lt;&gt;""),TONGHOP!R1138,"")</f>
        <v/>
      </c>
      <c r="D1138" s="93" t="str">
        <f>IF(F1138="","",SUBTOTAL(3,$F$2:$F1138))</f>
        <v/>
      </c>
      <c r="E1138" s="64" t="str">
        <f>IF(AND(TONGHOP!O1138="KTHP",TONGHOP!P1138="TL",TONGHOP!I1138&lt;&gt;""),TONGHOP!I1138,"")</f>
        <v/>
      </c>
      <c r="F1138" s="64" t="str">
        <f>IF(AND(TONGHOP!O1138="KTHP",TONGHOP!P1138="TL",TONGHOP!I1138&lt;&gt;""),TONGHOP!R1138,"")</f>
        <v/>
      </c>
      <c r="G1138" s="64" t="str">
        <f>IF(AND(TONGHOP!O1138="KTHP",TONGHOP!P1138="VĐ",TONGHOP!I1138&lt;&gt;""),TONGHOP!I1138,"")</f>
        <v/>
      </c>
      <c r="H1138" s="64" t="str">
        <f>IF(AND(TONGHOP!O1138="KTHP",TONGHOP!P1138="VĐ",TONGHOP!I1138&lt;&gt;""),TONGHOP!R1138,"")</f>
        <v/>
      </c>
      <c r="I1138" s="64" t="str">
        <f>IF(AND(TONGHOP!O1138="KTHP",TONGHOP!P1138="TH",TONGHOP!I1138&lt;&gt;""),TONGHOP!I1138,"")</f>
        <v/>
      </c>
      <c r="J1138" s="64" t="str">
        <f>IF(AND(TONGHOP!O1138="KTHP",TONGHOP!P1138="TH",TONGHOP!I1138&lt;&gt;""),TONGHOP!R1138,"")</f>
        <v/>
      </c>
    </row>
    <row r="1139" spans="1:10" hidden="1">
      <c r="A1139" s="93" t="str">
        <f>IF(C1139="","",SUBTOTAL(3,$C$2:$C1139))</f>
        <v/>
      </c>
      <c r="B1139" s="64" t="str">
        <f>IF(AND(TONGHOP!O1139="KTHP",TONGHOP!P1139="LT",TONGHOP!I1139&lt;&gt;""),TONGHOP!I1139,"")</f>
        <v/>
      </c>
      <c r="C1139" s="64" t="str">
        <f>IF(AND(TONGHOP!O1139="KTHP",TONGHOP!P1139="LT",TONGHOP!I1139&lt;&gt;""),TONGHOP!R1139,"")</f>
        <v/>
      </c>
      <c r="D1139" s="93" t="str">
        <f>IF(F1139="","",SUBTOTAL(3,$F$2:$F1139))</f>
        <v/>
      </c>
      <c r="E1139" s="64" t="str">
        <f>IF(AND(TONGHOP!O1139="KTHP",TONGHOP!P1139="TL",TONGHOP!I1139&lt;&gt;""),TONGHOP!I1139,"")</f>
        <v/>
      </c>
      <c r="F1139" s="64" t="str">
        <f>IF(AND(TONGHOP!O1139="KTHP",TONGHOP!P1139="TL",TONGHOP!I1139&lt;&gt;""),TONGHOP!R1139,"")</f>
        <v/>
      </c>
      <c r="G1139" s="64" t="str">
        <f>IF(AND(TONGHOP!O1139="KTHP",TONGHOP!P1139="VĐ",TONGHOP!I1139&lt;&gt;""),TONGHOP!I1139,"")</f>
        <v/>
      </c>
      <c r="H1139" s="64" t="str">
        <f>IF(AND(TONGHOP!O1139="KTHP",TONGHOP!P1139="VĐ",TONGHOP!I1139&lt;&gt;""),TONGHOP!R1139,"")</f>
        <v/>
      </c>
      <c r="I1139" s="64" t="str">
        <f>IF(AND(TONGHOP!O1139="KTHP",TONGHOP!P1139="TH",TONGHOP!I1139&lt;&gt;""),TONGHOP!I1139,"")</f>
        <v/>
      </c>
      <c r="J1139" s="64" t="str">
        <f>IF(AND(TONGHOP!O1139="KTHP",TONGHOP!P1139="TH",TONGHOP!I1139&lt;&gt;""),TONGHOP!R1139,"")</f>
        <v/>
      </c>
    </row>
    <row r="1140" spans="1:10" hidden="1">
      <c r="A1140" s="93" t="str">
        <f>IF(C1140="","",SUBTOTAL(3,$C$2:$C1140))</f>
        <v/>
      </c>
      <c r="B1140" s="64" t="str">
        <f>IF(AND(TONGHOP!O1140="KTHP",TONGHOP!P1140="LT",TONGHOP!I1140&lt;&gt;""),TONGHOP!I1140,"")</f>
        <v/>
      </c>
      <c r="C1140" s="64" t="str">
        <f>IF(AND(TONGHOP!O1140="KTHP",TONGHOP!P1140="LT",TONGHOP!I1140&lt;&gt;""),TONGHOP!R1140,"")</f>
        <v/>
      </c>
      <c r="D1140" s="93" t="str">
        <f>IF(F1140="","",SUBTOTAL(3,$F$2:$F1140))</f>
        <v/>
      </c>
      <c r="E1140" s="64" t="str">
        <f>IF(AND(TONGHOP!O1140="KTHP",TONGHOP!P1140="TL",TONGHOP!I1140&lt;&gt;""),TONGHOP!I1140,"")</f>
        <v/>
      </c>
      <c r="F1140" s="64" t="str">
        <f>IF(AND(TONGHOP!O1140="KTHP",TONGHOP!P1140="TL",TONGHOP!I1140&lt;&gt;""),TONGHOP!R1140,"")</f>
        <v/>
      </c>
      <c r="G1140" s="64" t="str">
        <f>IF(AND(TONGHOP!O1140="KTHP",TONGHOP!P1140="VĐ",TONGHOP!I1140&lt;&gt;""),TONGHOP!I1140,"")</f>
        <v/>
      </c>
      <c r="H1140" s="64" t="str">
        <f>IF(AND(TONGHOP!O1140="KTHP",TONGHOP!P1140="VĐ",TONGHOP!I1140&lt;&gt;""),TONGHOP!R1140,"")</f>
        <v/>
      </c>
      <c r="I1140" s="64" t="str">
        <f>IF(AND(TONGHOP!O1140="KTHP",TONGHOP!P1140="TH",TONGHOP!I1140&lt;&gt;""),TONGHOP!I1140,"")</f>
        <v/>
      </c>
      <c r="J1140" s="64" t="str">
        <f>IF(AND(TONGHOP!O1140="KTHP",TONGHOP!P1140="TH",TONGHOP!I1140&lt;&gt;""),TONGHOP!R1140,"")</f>
        <v/>
      </c>
    </row>
    <row r="1141" spans="1:10" hidden="1">
      <c r="A1141" s="93" t="str">
        <f>IF(C1141="","",SUBTOTAL(3,$C$2:$C1141))</f>
        <v/>
      </c>
      <c r="B1141" s="64" t="str">
        <f>IF(AND(TONGHOP!O1141="KTHP",TONGHOP!P1141="LT",TONGHOP!I1141&lt;&gt;""),TONGHOP!I1141,"")</f>
        <v/>
      </c>
      <c r="C1141" s="64" t="str">
        <f>IF(AND(TONGHOP!O1141="KTHP",TONGHOP!P1141="LT",TONGHOP!I1141&lt;&gt;""),TONGHOP!R1141,"")</f>
        <v/>
      </c>
      <c r="D1141" s="93" t="str">
        <f>IF(F1141="","",SUBTOTAL(3,$F$2:$F1141))</f>
        <v/>
      </c>
      <c r="E1141" s="64" t="str">
        <f>IF(AND(TONGHOP!O1141="KTHP",TONGHOP!P1141="TL",TONGHOP!I1141&lt;&gt;""),TONGHOP!I1141,"")</f>
        <v/>
      </c>
      <c r="F1141" s="64" t="str">
        <f>IF(AND(TONGHOP!O1141="KTHP",TONGHOP!P1141="TL",TONGHOP!I1141&lt;&gt;""),TONGHOP!R1141,"")</f>
        <v/>
      </c>
      <c r="G1141" s="64" t="str">
        <f>IF(AND(TONGHOP!O1141="KTHP",TONGHOP!P1141="VĐ",TONGHOP!I1141&lt;&gt;""),TONGHOP!I1141,"")</f>
        <v/>
      </c>
      <c r="H1141" s="64" t="str">
        <f>IF(AND(TONGHOP!O1141="KTHP",TONGHOP!P1141="VĐ",TONGHOP!I1141&lt;&gt;""),TONGHOP!R1141,"")</f>
        <v/>
      </c>
      <c r="I1141" s="64" t="str">
        <f>IF(AND(TONGHOP!O1141="KTHP",TONGHOP!P1141="TH",TONGHOP!I1141&lt;&gt;""),TONGHOP!I1141,"")</f>
        <v/>
      </c>
      <c r="J1141" s="64" t="str">
        <f>IF(AND(TONGHOP!O1141="KTHP",TONGHOP!P1141="TH",TONGHOP!I1141&lt;&gt;""),TONGHOP!R1141,"")</f>
        <v/>
      </c>
    </row>
    <row r="1142" spans="1:10" hidden="1">
      <c r="A1142" s="93" t="str">
        <f>IF(C1142="","",SUBTOTAL(3,$C$2:$C1142))</f>
        <v/>
      </c>
      <c r="B1142" s="64" t="str">
        <f>IF(AND(TONGHOP!O1142="KTHP",TONGHOP!P1142="LT",TONGHOP!I1142&lt;&gt;""),TONGHOP!I1142,"")</f>
        <v/>
      </c>
      <c r="C1142" s="64" t="str">
        <f>IF(AND(TONGHOP!O1142="KTHP",TONGHOP!P1142="LT",TONGHOP!I1142&lt;&gt;""),TONGHOP!R1142,"")</f>
        <v/>
      </c>
      <c r="D1142" s="93" t="str">
        <f>IF(F1142="","",SUBTOTAL(3,$F$2:$F1142))</f>
        <v/>
      </c>
      <c r="E1142" s="64" t="str">
        <f>IF(AND(TONGHOP!O1142="KTHP",TONGHOP!P1142="TL",TONGHOP!I1142&lt;&gt;""),TONGHOP!I1142,"")</f>
        <v/>
      </c>
      <c r="F1142" s="64" t="str">
        <f>IF(AND(TONGHOP!O1142="KTHP",TONGHOP!P1142="TL",TONGHOP!I1142&lt;&gt;""),TONGHOP!R1142,"")</f>
        <v/>
      </c>
      <c r="G1142" s="64" t="str">
        <f>IF(AND(TONGHOP!O1142="KTHP",TONGHOP!P1142="VĐ",TONGHOP!I1142&lt;&gt;""),TONGHOP!I1142,"")</f>
        <v/>
      </c>
      <c r="H1142" s="64" t="str">
        <f>IF(AND(TONGHOP!O1142="KTHP",TONGHOP!P1142="VĐ",TONGHOP!I1142&lt;&gt;""),TONGHOP!R1142,"")</f>
        <v/>
      </c>
      <c r="I1142" s="64" t="str">
        <f>IF(AND(TONGHOP!O1142="KTHP",TONGHOP!P1142="TH",TONGHOP!I1142&lt;&gt;""),TONGHOP!I1142,"")</f>
        <v/>
      </c>
      <c r="J1142" s="64" t="str">
        <f>IF(AND(TONGHOP!O1142="KTHP",TONGHOP!P1142="TH",TONGHOP!I1142&lt;&gt;""),TONGHOP!R1142,"")</f>
        <v/>
      </c>
    </row>
    <row r="1143" spans="1:10" hidden="1">
      <c r="A1143" s="93" t="str">
        <f>IF(C1143="","",SUBTOTAL(3,$C$2:$C1143))</f>
        <v/>
      </c>
      <c r="B1143" s="64" t="str">
        <f>IF(AND(TONGHOP!O1143="KTHP",TONGHOP!P1143="LT",TONGHOP!I1143&lt;&gt;""),TONGHOP!I1143,"")</f>
        <v/>
      </c>
      <c r="C1143" s="64" t="str">
        <f>IF(AND(TONGHOP!O1143="KTHP",TONGHOP!P1143="LT",TONGHOP!I1143&lt;&gt;""),TONGHOP!R1143,"")</f>
        <v/>
      </c>
      <c r="D1143" s="93" t="str">
        <f>IF(F1143="","",SUBTOTAL(3,$F$2:$F1143))</f>
        <v/>
      </c>
      <c r="E1143" s="64" t="str">
        <f>IF(AND(TONGHOP!O1143="KTHP",TONGHOP!P1143="TL",TONGHOP!I1143&lt;&gt;""),TONGHOP!I1143,"")</f>
        <v/>
      </c>
      <c r="F1143" s="64" t="str">
        <f>IF(AND(TONGHOP!O1143="KTHP",TONGHOP!P1143="TL",TONGHOP!I1143&lt;&gt;""),TONGHOP!R1143,"")</f>
        <v/>
      </c>
      <c r="G1143" s="64" t="str">
        <f>IF(AND(TONGHOP!O1143="KTHP",TONGHOP!P1143="VĐ",TONGHOP!I1143&lt;&gt;""),TONGHOP!I1143,"")</f>
        <v/>
      </c>
      <c r="H1143" s="64" t="str">
        <f>IF(AND(TONGHOP!O1143="KTHP",TONGHOP!P1143="VĐ",TONGHOP!I1143&lt;&gt;""),TONGHOP!R1143,"")</f>
        <v/>
      </c>
      <c r="I1143" s="64" t="str">
        <f>IF(AND(TONGHOP!O1143="KTHP",TONGHOP!P1143="TH",TONGHOP!I1143&lt;&gt;""),TONGHOP!I1143,"")</f>
        <v/>
      </c>
      <c r="J1143" s="64" t="str">
        <f>IF(AND(TONGHOP!O1143="KTHP",TONGHOP!P1143="TH",TONGHOP!I1143&lt;&gt;""),TONGHOP!R1143,"")</f>
        <v/>
      </c>
    </row>
    <row r="1144" spans="1:10" hidden="1">
      <c r="A1144" s="93" t="str">
        <f>IF(C1144="","",SUBTOTAL(3,$C$2:$C1144))</f>
        <v/>
      </c>
      <c r="B1144" s="64" t="str">
        <f>IF(AND(TONGHOP!O1144="KTHP",TONGHOP!P1144="LT",TONGHOP!I1144&lt;&gt;""),TONGHOP!I1144,"")</f>
        <v/>
      </c>
      <c r="C1144" s="64" t="str">
        <f>IF(AND(TONGHOP!O1144="KTHP",TONGHOP!P1144="LT",TONGHOP!I1144&lt;&gt;""),TONGHOP!R1144,"")</f>
        <v/>
      </c>
      <c r="D1144" s="93" t="str">
        <f>IF(F1144="","",SUBTOTAL(3,$F$2:$F1144))</f>
        <v/>
      </c>
      <c r="E1144" s="64" t="str">
        <f>IF(AND(TONGHOP!O1144="KTHP",TONGHOP!P1144="TL",TONGHOP!I1144&lt;&gt;""),TONGHOP!I1144,"")</f>
        <v/>
      </c>
      <c r="F1144" s="64" t="str">
        <f>IF(AND(TONGHOP!O1144="KTHP",TONGHOP!P1144="TL",TONGHOP!I1144&lt;&gt;""),TONGHOP!R1144,"")</f>
        <v/>
      </c>
      <c r="G1144" s="64" t="str">
        <f>IF(AND(TONGHOP!O1144="KTHP",TONGHOP!P1144="VĐ",TONGHOP!I1144&lt;&gt;""),TONGHOP!I1144,"")</f>
        <v/>
      </c>
      <c r="H1144" s="64" t="str">
        <f>IF(AND(TONGHOP!O1144="KTHP",TONGHOP!P1144="VĐ",TONGHOP!I1144&lt;&gt;""),TONGHOP!R1144,"")</f>
        <v/>
      </c>
      <c r="I1144" s="64" t="str">
        <f>IF(AND(TONGHOP!O1144="KTHP",TONGHOP!P1144="TH",TONGHOP!I1144&lt;&gt;""),TONGHOP!I1144,"")</f>
        <v/>
      </c>
      <c r="J1144" s="64" t="str">
        <f>IF(AND(TONGHOP!O1144="KTHP",TONGHOP!P1144="TH",TONGHOP!I1144&lt;&gt;""),TONGHOP!R1144,"")</f>
        <v/>
      </c>
    </row>
    <row r="1145" spans="1:10" hidden="1">
      <c r="A1145" s="93" t="str">
        <f>IF(C1145="","",SUBTOTAL(3,$C$2:$C1145))</f>
        <v/>
      </c>
      <c r="B1145" s="64" t="str">
        <f>IF(AND(TONGHOP!O1145="KTHP",TONGHOP!P1145="LT",TONGHOP!I1145&lt;&gt;""),TONGHOP!I1145,"")</f>
        <v/>
      </c>
      <c r="C1145" s="64" t="str">
        <f>IF(AND(TONGHOP!O1145="KTHP",TONGHOP!P1145="LT",TONGHOP!I1145&lt;&gt;""),TONGHOP!R1145,"")</f>
        <v/>
      </c>
      <c r="D1145" s="93" t="str">
        <f>IF(F1145="","",SUBTOTAL(3,$F$2:$F1145))</f>
        <v/>
      </c>
      <c r="E1145" s="64" t="str">
        <f>IF(AND(TONGHOP!O1145="KTHP",TONGHOP!P1145="TL",TONGHOP!I1145&lt;&gt;""),TONGHOP!I1145,"")</f>
        <v/>
      </c>
      <c r="F1145" s="64" t="str">
        <f>IF(AND(TONGHOP!O1145="KTHP",TONGHOP!P1145="TL",TONGHOP!I1145&lt;&gt;""),TONGHOP!R1145,"")</f>
        <v/>
      </c>
      <c r="G1145" s="64" t="str">
        <f>IF(AND(TONGHOP!O1145="KTHP",TONGHOP!P1145="VĐ",TONGHOP!I1145&lt;&gt;""),TONGHOP!I1145,"")</f>
        <v/>
      </c>
      <c r="H1145" s="64" t="str">
        <f>IF(AND(TONGHOP!O1145="KTHP",TONGHOP!P1145="VĐ",TONGHOP!I1145&lt;&gt;""),TONGHOP!R1145,"")</f>
        <v/>
      </c>
      <c r="I1145" s="64" t="str">
        <f>IF(AND(TONGHOP!O1145="KTHP",TONGHOP!P1145="TH",TONGHOP!I1145&lt;&gt;""),TONGHOP!I1145,"")</f>
        <v/>
      </c>
      <c r="J1145" s="64" t="str">
        <f>IF(AND(TONGHOP!O1145="KTHP",TONGHOP!P1145="TH",TONGHOP!I1145&lt;&gt;""),TONGHOP!R1145,"")</f>
        <v/>
      </c>
    </row>
    <row r="1146" spans="1:10" hidden="1">
      <c r="A1146" s="93" t="str">
        <f>IF(C1146="","",SUBTOTAL(3,$C$2:$C1146))</f>
        <v/>
      </c>
      <c r="B1146" s="64" t="str">
        <f>IF(AND(TONGHOP!O1146="KTHP",TONGHOP!P1146="LT",TONGHOP!I1146&lt;&gt;""),TONGHOP!I1146,"")</f>
        <v/>
      </c>
      <c r="C1146" s="64" t="str">
        <f>IF(AND(TONGHOP!O1146="KTHP",TONGHOP!P1146="LT",TONGHOP!I1146&lt;&gt;""),TONGHOP!R1146,"")</f>
        <v/>
      </c>
      <c r="D1146" s="93" t="str">
        <f>IF(F1146="","",SUBTOTAL(3,$F$2:$F1146))</f>
        <v/>
      </c>
      <c r="E1146" s="64" t="str">
        <f>IF(AND(TONGHOP!O1146="KTHP",TONGHOP!P1146="TL",TONGHOP!I1146&lt;&gt;""),TONGHOP!I1146,"")</f>
        <v/>
      </c>
      <c r="F1146" s="64" t="str">
        <f>IF(AND(TONGHOP!O1146="KTHP",TONGHOP!P1146="TL",TONGHOP!I1146&lt;&gt;""),TONGHOP!R1146,"")</f>
        <v/>
      </c>
      <c r="G1146" s="64" t="str">
        <f>IF(AND(TONGHOP!O1146="KTHP",TONGHOP!P1146="VĐ",TONGHOP!I1146&lt;&gt;""),TONGHOP!I1146,"")</f>
        <v/>
      </c>
      <c r="H1146" s="64" t="str">
        <f>IF(AND(TONGHOP!O1146="KTHP",TONGHOP!P1146="VĐ",TONGHOP!I1146&lt;&gt;""),TONGHOP!R1146,"")</f>
        <v/>
      </c>
      <c r="I1146" s="64" t="str">
        <f>IF(AND(TONGHOP!O1146="KTHP",TONGHOP!P1146="TH",TONGHOP!I1146&lt;&gt;""),TONGHOP!I1146,"")</f>
        <v/>
      </c>
      <c r="J1146" s="64" t="str">
        <f>IF(AND(TONGHOP!O1146="KTHP",TONGHOP!P1146="TH",TONGHOP!I1146&lt;&gt;""),TONGHOP!R1146,"")</f>
        <v/>
      </c>
    </row>
    <row r="1147" spans="1:10" hidden="1">
      <c r="A1147" s="93" t="str">
        <f>IF(C1147="","",SUBTOTAL(3,$C$2:$C1147))</f>
        <v/>
      </c>
      <c r="B1147" s="64" t="str">
        <f>IF(AND(TONGHOP!O1147="KTHP",TONGHOP!P1147="LT",TONGHOP!I1147&lt;&gt;""),TONGHOP!I1147,"")</f>
        <v/>
      </c>
      <c r="C1147" s="64" t="str">
        <f>IF(AND(TONGHOP!O1147="KTHP",TONGHOP!P1147="LT",TONGHOP!I1147&lt;&gt;""),TONGHOP!R1147,"")</f>
        <v/>
      </c>
      <c r="D1147" s="93" t="str">
        <f>IF(F1147="","",SUBTOTAL(3,$F$2:$F1147))</f>
        <v/>
      </c>
      <c r="E1147" s="64" t="str">
        <f>IF(AND(TONGHOP!O1147="KTHP",TONGHOP!P1147="TL",TONGHOP!I1147&lt;&gt;""),TONGHOP!I1147,"")</f>
        <v/>
      </c>
      <c r="F1147" s="64" t="str">
        <f>IF(AND(TONGHOP!O1147="KTHP",TONGHOP!P1147="TL",TONGHOP!I1147&lt;&gt;""),TONGHOP!R1147,"")</f>
        <v/>
      </c>
      <c r="G1147" s="64" t="str">
        <f>IF(AND(TONGHOP!O1147="KTHP",TONGHOP!P1147="VĐ",TONGHOP!I1147&lt;&gt;""),TONGHOP!I1147,"")</f>
        <v/>
      </c>
      <c r="H1147" s="64" t="str">
        <f>IF(AND(TONGHOP!O1147="KTHP",TONGHOP!P1147="VĐ",TONGHOP!I1147&lt;&gt;""),TONGHOP!R1147,"")</f>
        <v/>
      </c>
      <c r="I1147" s="64" t="str">
        <f>IF(AND(TONGHOP!O1147="KTHP",TONGHOP!P1147="TH",TONGHOP!I1147&lt;&gt;""),TONGHOP!I1147,"")</f>
        <v/>
      </c>
      <c r="J1147" s="64" t="str">
        <f>IF(AND(TONGHOP!O1147="KTHP",TONGHOP!P1147="TH",TONGHOP!I1147&lt;&gt;""),TONGHOP!R1147,"")</f>
        <v/>
      </c>
    </row>
    <row r="1148" spans="1:10" hidden="1">
      <c r="A1148" s="93" t="str">
        <f>IF(C1148="","",SUBTOTAL(3,$C$2:$C1148))</f>
        <v/>
      </c>
      <c r="B1148" s="64" t="str">
        <f>IF(AND(TONGHOP!O1148="KTHP",TONGHOP!P1148="LT",TONGHOP!I1148&lt;&gt;""),TONGHOP!I1148,"")</f>
        <v/>
      </c>
      <c r="C1148" s="64" t="str">
        <f>IF(AND(TONGHOP!O1148="KTHP",TONGHOP!P1148="LT",TONGHOP!I1148&lt;&gt;""),TONGHOP!R1148,"")</f>
        <v/>
      </c>
      <c r="D1148" s="93" t="str">
        <f>IF(F1148="","",SUBTOTAL(3,$F$2:$F1148))</f>
        <v/>
      </c>
      <c r="E1148" s="64" t="str">
        <f>IF(AND(TONGHOP!O1148="KTHP",TONGHOP!P1148="TL",TONGHOP!I1148&lt;&gt;""),TONGHOP!I1148,"")</f>
        <v/>
      </c>
      <c r="F1148" s="64" t="str">
        <f>IF(AND(TONGHOP!O1148="KTHP",TONGHOP!P1148="TL",TONGHOP!I1148&lt;&gt;""),TONGHOP!R1148,"")</f>
        <v/>
      </c>
      <c r="G1148" s="64" t="str">
        <f>IF(AND(TONGHOP!O1148="KTHP",TONGHOP!P1148="VĐ",TONGHOP!I1148&lt;&gt;""),TONGHOP!I1148,"")</f>
        <v/>
      </c>
      <c r="H1148" s="64" t="str">
        <f>IF(AND(TONGHOP!O1148="KTHP",TONGHOP!P1148="VĐ",TONGHOP!I1148&lt;&gt;""),TONGHOP!R1148,"")</f>
        <v/>
      </c>
      <c r="I1148" s="64" t="str">
        <f>IF(AND(TONGHOP!O1148="KTHP",TONGHOP!P1148="TH",TONGHOP!I1148&lt;&gt;""),TONGHOP!I1148,"")</f>
        <v/>
      </c>
      <c r="J1148" s="64" t="str">
        <f>IF(AND(TONGHOP!O1148="KTHP",TONGHOP!P1148="TH",TONGHOP!I1148&lt;&gt;""),TONGHOP!R1148,"")</f>
        <v/>
      </c>
    </row>
    <row r="1149" spans="1:10" hidden="1">
      <c r="A1149" s="93" t="str">
        <f>IF(C1149="","",SUBTOTAL(3,$C$2:$C1149))</f>
        <v/>
      </c>
      <c r="B1149" s="64" t="str">
        <f>IF(AND(TONGHOP!O1149="KTHP",TONGHOP!P1149="LT",TONGHOP!I1149&lt;&gt;""),TONGHOP!I1149,"")</f>
        <v/>
      </c>
      <c r="C1149" s="64" t="str">
        <f>IF(AND(TONGHOP!O1149="KTHP",TONGHOP!P1149="LT",TONGHOP!I1149&lt;&gt;""),TONGHOP!R1149,"")</f>
        <v/>
      </c>
      <c r="D1149" s="93" t="str">
        <f>IF(F1149="","",SUBTOTAL(3,$F$2:$F1149))</f>
        <v/>
      </c>
      <c r="E1149" s="64" t="str">
        <f>IF(AND(TONGHOP!O1149="KTHP",TONGHOP!P1149="TL",TONGHOP!I1149&lt;&gt;""),TONGHOP!I1149,"")</f>
        <v/>
      </c>
      <c r="F1149" s="64" t="str">
        <f>IF(AND(TONGHOP!O1149="KTHP",TONGHOP!P1149="TL",TONGHOP!I1149&lt;&gt;""),TONGHOP!R1149,"")</f>
        <v/>
      </c>
      <c r="G1149" s="64" t="str">
        <f>IF(AND(TONGHOP!O1149="KTHP",TONGHOP!P1149="VĐ",TONGHOP!I1149&lt;&gt;""),TONGHOP!I1149,"")</f>
        <v/>
      </c>
      <c r="H1149" s="64" t="str">
        <f>IF(AND(TONGHOP!O1149="KTHP",TONGHOP!P1149="VĐ",TONGHOP!I1149&lt;&gt;""),TONGHOP!R1149,"")</f>
        <v/>
      </c>
      <c r="I1149" s="64" t="str">
        <f>IF(AND(TONGHOP!O1149="KTHP",TONGHOP!P1149="TH",TONGHOP!I1149&lt;&gt;""),TONGHOP!I1149,"")</f>
        <v/>
      </c>
      <c r="J1149" s="64" t="str">
        <f>IF(AND(TONGHOP!O1149="KTHP",TONGHOP!P1149="TH",TONGHOP!I1149&lt;&gt;""),TONGHOP!R1149,"")</f>
        <v/>
      </c>
    </row>
    <row r="1150" spans="1:10" hidden="1">
      <c r="A1150" s="93" t="str">
        <f>IF(C1150="","",SUBTOTAL(3,$C$2:$C1150))</f>
        <v/>
      </c>
      <c r="B1150" s="64" t="str">
        <f>IF(AND(TONGHOP!O1150="KTHP",TONGHOP!P1150="LT",TONGHOP!I1150&lt;&gt;""),TONGHOP!I1150,"")</f>
        <v/>
      </c>
      <c r="C1150" s="64" t="str">
        <f>IF(AND(TONGHOP!O1150="KTHP",TONGHOP!P1150="LT",TONGHOP!I1150&lt;&gt;""),TONGHOP!R1150,"")</f>
        <v/>
      </c>
      <c r="D1150" s="93" t="str">
        <f>IF(F1150="","",SUBTOTAL(3,$F$2:$F1150))</f>
        <v/>
      </c>
      <c r="E1150" s="64" t="str">
        <f>IF(AND(TONGHOP!O1150="KTHP",TONGHOP!P1150="TL",TONGHOP!I1150&lt;&gt;""),TONGHOP!I1150,"")</f>
        <v/>
      </c>
      <c r="F1150" s="64" t="str">
        <f>IF(AND(TONGHOP!O1150="KTHP",TONGHOP!P1150="TL",TONGHOP!I1150&lt;&gt;""),TONGHOP!R1150,"")</f>
        <v/>
      </c>
      <c r="G1150" s="64" t="str">
        <f>IF(AND(TONGHOP!O1150="KTHP",TONGHOP!P1150="VĐ",TONGHOP!I1150&lt;&gt;""),TONGHOP!I1150,"")</f>
        <v/>
      </c>
      <c r="H1150" s="64" t="str">
        <f>IF(AND(TONGHOP!O1150="KTHP",TONGHOP!P1150="VĐ",TONGHOP!I1150&lt;&gt;""),TONGHOP!R1150,"")</f>
        <v/>
      </c>
      <c r="I1150" s="64" t="str">
        <f>IF(AND(TONGHOP!O1150="KTHP",TONGHOP!P1150="TH",TONGHOP!I1150&lt;&gt;""),TONGHOP!I1150,"")</f>
        <v/>
      </c>
      <c r="J1150" s="64" t="str">
        <f>IF(AND(TONGHOP!O1150="KTHP",TONGHOP!P1150="TH",TONGHOP!I1150&lt;&gt;""),TONGHOP!R1150,"")</f>
        <v/>
      </c>
    </row>
    <row r="1151" spans="1:10" hidden="1">
      <c r="A1151" s="93" t="str">
        <f>IF(C1151="","",SUBTOTAL(3,$C$2:$C1151))</f>
        <v/>
      </c>
      <c r="B1151" s="64" t="str">
        <f>IF(AND(TONGHOP!O1151="KTHP",TONGHOP!P1151="LT",TONGHOP!I1151&lt;&gt;""),TONGHOP!I1151,"")</f>
        <v/>
      </c>
      <c r="C1151" s="64" t="str">
        <f>IF(AND(TONGHOP!O1151="KTHP",TONGHOP!P1151="LT",TONGHOP!I1151&lt;&gt;""),TONGHOP!R1151,"")</f>
        <v/>
      </c>
      <c r="D1151" s="93" t="str">
        <f>IF(F1151="","",SUBTOTAL(3,$F$2:$F1151))</f>
        <v/>
      </c>
      <c r="E1151" s="64" t="str">
        <f>IF(AND(TONGHOP!O1151="KTHP",TONGHOP!P1151="TL",TONGHOP!I1151&lt;&gt;""),TONGHOP!I1151,"")</f>
        <v/>
      </c>
      <c r="F1151" s="64" t="str">
        <f>IF(AND(TONGHOP!O1151="KTHP",TONGHOP!P1151="TL",TONGHOP!I1151&lt;&gt;""),TONGHOP!R1151,"")</f>
        <v/>
      </c>
      <c r="G1151" s="64" t="str">
        <f>IF(AND(TONGHOP!O1151="KTHP",TONGHOP!P1151="VĐ",TONGHOP!I1151&lt;&gt;""),TONGHOP!I1151,"")</f>
        <v/>
      </c>
      <c r="H1151" s="64" t="str">
        <f>IF(AND(TONGHOP!O1151="KTHP",TONGHOP!P1151="VĐ",TONGHOP!I1151&lt;&gt;""),TONGHOP!R1151,"")</f>
        <v/>
      </c>
      <c r="I1151" s="64" t="str">
        <f>IF(AND(TONGHOP!O1151="KTHP",TONGHOP!P1151="TH",TONGHOP!I1151&lt;&gt;""),TONGHOP!I1151,"")</f>
        <v/>
      </c>
      <c r="J1151" s="64" t="str">
        <f>IF(AND(TONGHOP!O1151="KTHP",TONGHOP!P1151="TH",TONGHOP!I1151&lt;&gt;""),TONGHOP!R1151,"")</f>
        <v/>
      </c>
    </row>
    <row r="1152" spans="1:10" hidden="1">
      <c r="A1152" s="93" t="str">
        <f>IF(C1152="","",SUBTOTAL(3,$C$2:$C1152))</f>
        <v/>
      </c>
      <c r="B1152" s="64" t="str">
        <f>IF(AND(TONGHOP!O1152="KTHP",TONGHOP!P1152="LT",TONGHOP!I1152&lt;&gt;""),TONGHOP!I1152,"")</f>
        <v/>
      </c>
      <c r="C1152" s="64" t="str">
        <f>IF(AND(TONGHOP!O1152="KTHP",TONGHOP!P1152="LT",TONGHOP!I1152&lt;&gt;""),TONGHOP!R1152,"")</f>
        <v/>
      </c>
      <c r="D1152" s="93" t="str">
        <f>IF(F1152="","",SUBTOTAL(3,$F$2:$F1152))</f>
        <v/>
      </c>
      <c r="E1152" s="64" t="str">
        <f>IF(AND(TONGHOP!O1152="KTHP",TONGHOP!P1152="TL",TONGHOP!I1152&lt;&gt;""),TONGHOP!I1152,"")</f>
        <v/>
      </c>
      <c r="F1152" s="64" t="str">
        <f>IF(AND(TONGHOP!O1152="KTHP",TONGHOP!P1152="TL",TONGHOP!I1152&lt;&gt;""),TONGHOP!R1152,"")</f>
        <v/>
      </c>
      <c r="G1152" s="64" t="str">
        <f>IF(AND(TONGHOP!O1152="KTHP",TONGHOP!P1152="VĐ",TONGHOP!I1152&lt;&gt;""),TONGHOP!I1152,"")</f>
        <v/>
      </c>
      <c r="H1152" s="64" t="str">
        <f>IF(AND(TONGHOP!O1152="KTHP",TONGHOP!P1152="VĐ",TONGHOP!I1152&lt;&gt;""),TONGHOP!R1152,"")</f>
        <v/>
      </c>
      <c r="I1152" s="64" t="str">
        <f>IF(AND(TONGHOP!O1152="KTHP",TONGHOP!P1152="TH",TONGHOP!I1152&lt;&gt;""),TONGHOP!I1152,"")</f>
        <v/>
      </c>
      <c r="J1152" s="64" t="str">
        <f>IF(AND(TONGHOP!O1152="KTHP",TONGHOP!P1152="TH",TONGHOP!I1152&lt;&gt;""),TONGHOP!R1152,"")</f>
        <v/>
      </c>
    </row>
    <row r="1153" spans="1:10" hidden="1">
      <c r="A1153" s="93" t="str">
        <f>IF(C1153="","",SUBTOTAL(3,$C$2:$C1153))</f>
        <v/>
      </c>
      <c r="B1153" s="64" t="str">
        <f>IF(AND(TONGHOP!O1153="KTHP",TONGHOP!P1153="LT",TONGHOP!I1153&lt;&gt;""),TONGHOP!I1153,"")</f>
        <v/>
      </c>
      <c r="C1153" s="64" t="str">
        <f>IF(AND(TONGHOP!O1153="KTHP",TONGHOP!P1153="LT",TONGHOP!I1153&lt;&gt;""),TONGHOP!R1153,"")</f>
        <v/>
      </c>
      <c r="D1153" s="93" t="str">
        <f>IF(F1153="","",SUBTOTAL(3,$F$2:$F1153))</f>
        <v/>
      </c>
      <c r="E1153" s="64" t="str">
        <f>IF(AND(TONGHOP!O1153="KTHP",TONGHOP!P1153="TL",TONGHOP!I1153&lt;&gt;""),TONGHOP!I1153,"")</f>
        <v/>
      </c>
      <c r="F1153" s="64" t="str">
        <f>IF(AND(TONGHOP!O1153="KTHP",TONGHOP!P1153="TL",TONGHOP!I1153&lt;&gt;""),TONGHOP!R1153,"")</f>
        <v/>
      </c>
      <c r="G1153" s="64" t="str">
        <f>IF(AND(TONGHOP!O1153="KTHP",TONGHOP!P1153="VĐ",TONGHOP!I1153&lt;&gt;""),TONGHOP!I1153,"")</f>
        <v/>
      </c>
      <c r="H1153" s="64" t="str">
        <f>IF(AND(TONGHOP!O1153="KTHP",TONGHOP!P1153="VĐ",TONGHOP!I1153&lt;&gt;""),TONGHOP!R1153,"")</f>
        <v/>
      </c>
      <c r="I1153" s="64" t="str">
        <f>IF(AND(TONGHOP!O1153="KTHP",TONGHOP!P1153="TH",TONGHOP!I1153&lt;&gt;""),TONGHOP!I1153,"")</f>
        <v/>
      </c>
      <c r="J1153" s="64" t="str">
        <f>IF(AND(TONGHOP!O1153="KTHP",TONGHOP!P1153="TH",TONGHOP!I1153&lt;&gt;""),TONGHOP!R1153,"")</f>
        <v/>
      </c>
    </row>
    <row r="1154" spans="1:10" hidden="1">
      <c r="A1154" s="93" t="str">
        <f>IF(C1154="","",SUBTOTAL(3,$C$2:$C1154))</f>
        <v/>
      </c>
      <c r="B1154" s="64" t="str">
        <f>IF(AND(TONGHOP!O1154="KTHP",TONGHOP!P1154="LT",TONGHOP!I1154&lt;&gt;""),TONGHOP!I1154,"")</f>
        <v/>
      </c>
      <c r="C1154" s="64" t="str">
        <f>IF(AND(TONGHOP!O1154="KTHP",TONGHOP!P1154="LT",TONGHOP!I1154&lt;&gt;""),TONGHOP!R1154,"")</f>
        <v/>
      </c>
      <c r="D1154" s="93" t="str">
        <f>IF(F1154="","",SUBTOTAL(3,$F$2:$F1154))</f>
        <v/>
      </c>
      <c r="E1154" s="64" t="str">
        <f>IF(AND(TONGHOP!O1154="KTHP",TONGHOP!P1154="TL",TONGHOP!I1154&lt;&gt;""),TONGHOP!I1154,"")</f>
        <v/>
      </c>
      <c r="F1154" s="64" t="str">
        <f>IF(AND(TONGHOP!O1154="KTHP",TONGHOP!P1154="TL",TONGHOP!I1154&lt;&gt;""),TONGHOP!R1154,"")</f>
        <v/>
      </c>
      <c r="G1154" s="64" t="str">
        <f>IF(AND(TONGHOP!O1154="KTHP",TONGHOP!P1154="VĐ",TONGHOP!I1154&lt;&gt;""),TONGHOP!I1154,"")</f>
        <v/>
      </c>
      <c r="H1154" s="64" t="str">
        <f>IF(AND(TONGHOP!O1154="KTHP",TONGHOP!P1154="VĐ",TONGHOP!I1154&lt;&gt;""),TONGHOP!R1154,"")</f>
        <v/>
      </c>
      <c r="I1154" s="64" t="str">
        <f>IF(AND(TONGHOP!O1154="KTHP",TONGHOP!P1154="TH",TONGHOP!I1154&lt;&gt;""),TONGHOP!I1154,"")</f>
        <v/>
      </c>
      <c r="J1154" s="64" t="str">
        <f>IF(AND(TONGHOP!O1154="KTHP",TONGHOP!P1154="TH",TONGHOP!I1154&lt;&gt;""),TONGHOP!R1154,"")</f>
        <v/>
      </c>
    </row>
    <row r="1155" spans="1:10" hidden="1">
      <c r="A1155" s="93" t="str">
        <f>IF(C1155="","",SUBTOTAL(3,$C$2:$C1155))</f>
        <v/>
      </c>
      <c r="B1155" s="64" t="str">
        <f>IF(AND(TONGHOP!O1155="KTHP",TONGHOP!P1155="LT",TONGHOP!I1155&lt;&gt;""),TONGHOP!I1155,"")</f>
        <v/>
      </c>
      <c r="C1155" s="64" t="str">
        <f>IF(AND(TONGHOP!O1155="KTHP",TONGHOP!P1155="LT",TONGHOP!I1155&lt;&gt;""),TONGHOP!R1155,"")</f>
        <v/>
      </c>
      <c r="D1155" s="93" t="str">
        <f>IF(F1155="","",SUBTOTAL(3,$F$2:$F1155))</f>
        <v/>
      </c>
      <c r="E1155" s="64" t="str">
        <f>IF(AND(TONGHOP!O1155="KTHP",TONGHOP!P1155="TL",TONGHOP!I1155&lt;&gt;""),TONGHOP!I1155,"")</f>
        <v/>
      </c>
      <c r="F1155" s="64" t="str">
        <f>IF(AND(TONGHOP!O1155="KTHP",TONGHOP!P1155="TL",TONGHOP!I1155&lt;&gt;""),TONGHOP!R1155,"")</f>
        <v/>
      </c>
      <c r="G1155" s="64" t="str">
        <f>IF(AND(TONGHOP!O1155="KTHP",TONGHOP!P1155="VĐ",TONGHOP!I1155&lt;&gt;""),TONGHOP!I1155,"")</f>
        <v/>
      </c>
      <c r="H1155" s="64" t="str">
        <f>IF(AND(TONGHOP!O1155="KTHP",TONGHOP!P1155="VĐ",TONGHOP!I1155&lt;&gt;""),TONGHOP!R1155,"")</f>
        <v/>
      </c>
      <c r="I1155" s="64" t="str">
        <f>IF(AND(TONGHOP!O1155="KTHP",TONGHOP!P1155="TH",TONGHOP!I1155&lt;&gt;""),TONGHOP!I1155,"")</f>
        <v/>
      </c>
      <c r="J1155" s="64" t="str">
        <f>IF(AND(TONGHOP!O1155="KTHP",TONGHOP!P1155="TH",TONGHOP!I1155&lt;&gt;""),TONGHOP!R1155,"")</f>
        <v/>
      </c>
    </row>
    <row r="1156" spans="1:10" hidden="1">
      <c r="A1156" s="93" t="str">
        <f>IF(C1156="","",SUBTOTAL(3,$C$2:$C1156))</f>
        <v/>
      </c>
      <c r="B1156" s="64" t="str">
        <f>IF(AND(TONGHOP!O1156="KTHP",TONGHOP!P1156="LT",TONGHOP!I1156&lt;&gt;""),TONGHOP!I1156,"")</f>
        <v/>
      </c>
      <c r="C1156" s="64" t="str">
        <f>IF(AND(TONGHOP!O1156="KTHP",TONGHOP!P1156="LT",TONGHOP!I1156&lt;&gt;""),TONGHOP!R1156,"")</f>
        <v/>
      </c>
      <c r="D1156" s="93" t="str">
        <f>IF(F1156="","",SUBTOTAL(3,$F$2:$F1156))</f>
        <v/>
      </c>
      <c r="E1156" s="64" t="str">
        <f>IF(AND(TONGHOP!O1156="KTHP",TONGHOP!P1156="TL",TONGHOP!I1156&lt;&gt;""),TONGHOP!I1156,"")</f>
        <v/>
      </c>
      <c r="F1156" s="64" t="str">
        <f>IF(AND(TONGHOP!O1156="KTHP",TONGHOP!P1156="TL",TONGHOP!I1156&lt;&gt;""),TONGHOP!R1156,"")</f>
        <v/>
      </c>
      <c r="G1156" s="64" t="str">
        <f>IF(AND(TONGHOP!O1156="KTHP",TONGHOP!P1156="VĐ",TONGHOP!I1156&lt;&gt;""),TONGHOP!I1156,"")</f>
        <v/>
      </c>
      <c r="H1156" s="64" t="str">
        <f>IF(AND(TONGHOP!O1156="KTHP",TONGHOP!P1156="VĐ",TONGHOP!I1156&lt;&gt;""),TONGHOP!R1156,"")</f>
        <v/>
      </c>
      <c r="I1156" s="64" t="str">
        <f>IF(AND(TONGHOP!O1156="KTHP",TONGHOP!P1156="TH",TONGHOP!I1156&lt;&gt;""),TONGHOP!I1156,"")</f>
        <v/>
      </c>
      <c r="J1156" s="64" t="str">
        <f>IF(AND(TONGHOP!O1156="KTHP",TONGHOP!P1156="TH",TONGHOP!I1156&lt;&gt;""),TONGHOP!R1156,"")</f>
        <v/>
      </c>
    </row>
    <row r="1157" spans="1:10" hidden="1">
      <c r="A1157" s="93" t="str">
        <f>IF(C1157="","",SUBTOTAL(3,$C$2:$C1157))</f>
        <v/>
      </c>
      <c r="B1157" s="64" t="str">
        <f>IF(AND(TONGHOP!O1157="KTHP",TONGHOP!P1157="LT",TONGHOP!I1157&lt;&gt;""),TONGHOP!I1157,"")</f>
        <v/>
      </c>
      <c r="C1157" s="64" t="str">
        <f>IF(AND(TONGHOP!O1157="KTHP",TONGHOP!P1157="LT",TONGHOP!I1157&lt;&gt;""),TONGHOP!R1157,"")</f>
        <v/>
      </c>
      <c r="D1157" s="93" t="str">
        <f>IF(F1157="","",SUBTOTAL(3,$F$2:$F1157))</f>
        <v/>
      </c>
      <c r="E1157" s="64" t="str">
        <f>IF(AND(TONGHOP!O1157="KTHP",TONGHOP!P1157="TL",TONGHOP!I1157&lt;&gt;""),TONGHOP!I1157,"")</f>
        <v/>
      </c>
      <c r="F1157" s="64" t="str">
        <f>IF(AND(TONGHOP!O1157="KTHP",TONGHOP!P1157="TL",TONGHOP!I1157&lt;&gt;""),TONGHOP!R1157,"")</f>
        <v/>
      </c>
      <c r="G1157" s="64" t="str">
        <f>IF(AND(TONGHOP!O1157="KTHP",TONGHOP!P1157="VĐ",TONGHOP!I1157&lt;&gt;""),TONGHOP!I1157,"")</f>
        <v/>
      </c>
      <c r="H1157" s="64" t="str">
        <f>IF(AND(TONGHOP!O1157="KTHP",TONGHOP!P1157="VĐ",TONGHOP!I1157&lt;&gt;""),TONGHOP!R1157,"")</f>
        <v/>
      </c>
      <c r="I1157" s="64" t="str">
        <f>IF(AND(TONGHOP!O1157="KTHP",TONGHOP!P1157="TH",TONGHOP!I1157&lt;&gt;""),TONGHOP!I1157,"")</f>
        <v/>
      </c>
      <c r="J1157" s="64" t="str">
        <f>IF(AND(TONGHOP!O1157="KTHP",TONGHOP!P1157="TH",TONGHOP!I1157&lt;&gt;""),TONGHOP!R1157,"")</f>
        <v/>
      </c>
    </row>
    <row r="1158" spans="1:10" hidden="1">
      <c r="A1158" s="93" t="str">
        <f>IF(C1158="","",SUBTOTAL(3,$C$2:$C1158))</f>
        <v/>
      </c>
      <c r="B1158" s="64" t="str">
        <f>IF(AND(TONGHOP!O1158="KTHP",TONGHOP!P1158="LT",TONGHOP!I1158&lt;&gt;""),TONGHOP!I1158,"")</f>
        <v/>
      </c>
      <c r="C1158" s="64" t="str">
        <f>IF(AND(TONGHOP!O1158="KTHP",TONGHOP!P1158="LT",TONGHOP!I1158&lt;&gt;""),TONGHOP!R1158,"")</f>
        <v/>
      </c>
      <c r="D1158" s="93" t="str">
        <f>IF(F1158="","",SUBTOTAL(3,$F$2:$F1158))</f>
        <v/>
      </c>
      <c r="E1158" s="64" t="str">
        <f>IF(AND(TONGHOP!O1158="KTHP",TONGHOP!P1158="TL",TONGHOP!I1158&lt;&gt;""),TONGHOP!I1158,"")</f>
        <v/>
      </c>
      <c r="F1158" s="64" t="str">
        <f>IF(AND(TONGHOP!O1158="KTHP",TONGHOP!P1158="TL",TONGHOP!I1158&lt;&gt;""),TONGHOP!R1158,"")</f>
        <v/>
      </c>
      <c r="G1158" s="64" t="str">
        <f>IF(AND(TONGHOP!O1158="KTHP",TONGHOP!P1158="VĐ",TONGHOP!I1158&lt;&gt;""),TONGHOP!I1158,"")</f>
        <v/>
      </c>
      <c r="H1158" s="64" t="str">
        <f>IF(AND(TONGHOP!O1158="KTHP",TONGHOP!P1158="VĐ",TONGHOP!I1158&lt;&gt;""),TONGHOP!R1158,"")</f>
        <v/>
      </c>
      <c r="I1158" s="64" t="str">
        <f>IF(AND(TONGHOP!O1158="KTHP",TONGHOP!P1158="TH",TONGHOP!I1158&lt;&gt;""),TONGHOP!I1158,"")</f>
        <v/>
      </c>
      <c r="J1158" s="64" t="str">
        <f>IF(AND(TONGHOP!O1158="KTHP",TONGHOP!P1158="TH",TONGHOP!I1158&lt;&gt;""),TONGHOP!R1158,"")</f>
        <v/>
      </c>
    </row>
    <row r="1159" spans="1:10" hidden="1">
      <c r="A1159" s="93" t="str">
        <f>IF(C1159="","",SUBTOTAL(3,$C$2:$C1159))</f>
        <v/>
      </c>
      <c r="B1159" s="64" t="str">
        <f>IF(AND(TONGHOP!O1159="KTHP",TONGHOP!P1159="LT",TONGHOP!I1159&lt;&gt;""),TONGHOP!I1159,"")</f>
        <v/>
      </c>
      <c r="C1159" s="64" t="str">
        <f>IF(AND(TONGHOP!O1159="KTHP",TONGHOP!P1159="LT",TONGHOP!I1159&lt;&gt;""),TONGHOP!R1159,"")</f>
        <v/>
      </c>
      <c r="D1159" s="93" t="str">
        <f>IF(F1159="","",SUBTOTAL(3,$F$2:$F1159))</f>
        <v/>
      </c>
      <c r="E1159" s="64" t="str">
        <f>IF(AND(TONGHOP!O1159="KTHP",TONGHOP!P1159="TL",TONGHOP!I1159&lt;&gt;""),TONGHOP!I1159,"")</f>
        <v/>
      </c>
      <c r="F1159" s="64" t="str">
        <f>IF(AND(TONGHOP!O1159="KTHP",TONGHOP!P1159="TL",TONGHOP!I1159&lt;&gt;""),TONGHOP!R1159,"")</f>
        <v/>
      </c>
      <c r="G1159" s="64" t="str">
        <f>IF(AND(TONGHOP!O1159="KTHP",TONGHOP!P1159="VĐ",TONGHOP!I1159&lt;&gt;""),TONGHOP!I1159,"")</f>
        <v/>
      </c>
      <c r="H1159" s="64" t="str">
        <f>IF(AND(TONGHOP!O1159="KTHP",TONGHOP!P1159="VĐ",TONGHOP!I1159&lt;&gt;""),TONGHOP!R1159,"")</f>
        <v/>
      </c>
      <c r="I1159" s="64" t="str">
        <f>IF(AND(TONGHOP!O1159="KTHP",TONGHOP!P1159="TH",TONGHOP!I1159&lt;&gt;""),TONGHOP!I1159,"")</f>
        <v/>
      </c>
      <c r="J1159" s="64" t="str">
        <f>IF(AND(TONGHOP!O1159="KTHP",TONGHOP!P1159="TH",TONGHOP!I1159&lt;&gt;""),TONGHOP!R1159,"")</f>
        <v/>
      </c>
    </row>
    <row r="1160" spans="1:10" hidden="1">
      <c r="A1160" s="93" t="str">
        <f>IF(C1160="","",SUBTOTAL(3,$C$2:$C1160))</f>
        <v/>
      </c>
      <c r="B1160" s="64" t="str">
        <f>IF(AND(TONGHOP!O1160="KTHP",TONGHOP!P1160="LT",TONGHOP!I1160&lt;&gt;""),TONGHOP!I1160,"")</f>
        <v/>
      </c>
      <c r="C1160" s="64" t="str">
        <f>IF(AND(TONGHOP!O1160="KTHP",TONGHOP!P1160="LT",TONGHOP!I1160&lt;&gt;""),TONGHOP!R1160,"")</f>
        <v/>
      </c>
      <c r="D1160" s="93" t="str">
        <f>IF(F1160="","",SUBTOTAL(3,$F$2:$F1160))</f>
        <v/>
      </c>
      <c r="E1160" s="64" t="str">
        <f>IF(AND(TONGHOP!O1160="KTHP",TONGHOP!P1160="TL",TONGHOP!I1160&lt;&gt;""),TONGHOP!I1160,"")</f>
        <v/>
      </c>
      <c r="F1160" s="64" t="str">
        <f>IF(AND(TONGHOP!O1160="KTHP",TONGHOP!P1160="TL",TONGHOP!I1160&lt;&gt;""),TONGHOP!R1160,"")</f>
        <v/>
      </c>
      <c r="G1160" s="64" t="str">
        <f>IF(AND(TONGHOP!O1160="KTHP",TONGHOP!P1160="VĐ",TONGHOP!I1160&lt;&gt;""),TONGHOP!I1160,"")</f>
        <v/>
      </c>
      <c r="H1160" s="64" t="str">
        <f>IF(AND(TONGHOP!O1160="KTHP",TONGHOP!P1160="VĐ",TONGHOP!I1160&lt;&gt;""),TONGHOP!R1160,"")</f>
        <v/>
      </c>
      <c r="I1160" s="64" t="str">
        <f>IF(AND(TONGHOP!O1160="KTHP",TONGHOP!P1160="TH",TONGHOP!I1160&lt;&gt;""),TONGHOP!I1160,"")</f>
        <v/>
      </c>
      <c r="J1160" s="64" t="str">
        <f>IF(AND(TONGHOP!O1160="KTHP",TONGHOP!P1160="TH",TONGHOP!I1160&lt;&gt;""),TONGHOP!R1160,"")</f>
        <v/>
      </c>
    </row>
    <row r="1161" spans="1:10" hidden="1">
      <c r="A1161" s="93">
        <f>IF(C1161="","",SUBTOTAL(3,$C$2:$C1161))</f>
        <v>4</v>
      </c>
      <c r="B1161" s="64" t="str">
        <f>IF(AND(TONGHOP!O1161="KTHP",TONGHOP!P1161="LT",TONGHOP!I1161&lt;&gt;""),TONGHOP!I1161,"")</f>
        <v>Dương Đức Kiên</v>
      </c>
      <c r="C1161" s="64">
        <f>IF(AND(TONGHOP!O1161="KTHP",TONGHOP!P1161="LT",TONGHOP!I1161&lt;&gt;""),TONGHOP!R1161,"")</f>
        <v>23</v>
      </c>
      <c r="D1161" s="93" t="str">
        <f>IF(F1161="","",SUBTOTAL(3,$F$2:$F1161))</f>
        <v/>
      </c>
      <c r="E1161" s="64" t="str">
        <f>IF(AND(TONGHOP!O1161="KTHP",TONGHOP!P1161="TL",TONGHOP!I1161&lt;&gt;""),TONGHOP!I1161,"")</f>
        <v/>
      </c>
      <c r="F1161" s="64" t="str">
        <f>IF(AND(TONGHOP!O1161="KTHP",TONGHOP!P1161="TL",TONGHOP!I1161&lt;&gt;""),TONGHOP!R1161,"")</f>
        <v/>
      </c>
      <c r="G1161" s="64" t="str">
        <f>IF(AND(TONGHOP!O1161="KTHP",TONGHOP!P1161="VĐ",TONGHOP!I1161&lt;&gt;""),TONGHOP!I1161,"")</f>
        <v/>
      </c>
      <c r="H1161" s="64" t="str">
        <f>IF(AND(TONGHOP!O1161="KTHP",TONGHOP!P1161="VĐ",TONGHOP!I1161&lt;&gt;""),TONGHOP!R1161,"")</f>
        <v/>
      </c>
      <c r="I1161" s="64" t="str">
        <f>IF(AND(TONGHOP!O1161="KTHP",TONGHOP!P1161="TH",TONGHOP!I1161&lt;&gt;""),TONGHOP!I1161,"")</f>
        <v/>
      </c>
      <c r="J1161" s="64" t="str">
        <f>IF(AND(TONGHOP!O1161="KTHP",TONGHOP!P1161="TH",TONGHOP!I1161&lt;&gt;""),TONGHOP!R1161,"")</f>
        <v/>
      </c>
    </row>
    <row r="1162" spans="1:10" hidden="1">
      <c r="A1162" s="93">
        <f>IF(C1162="","",SUBTOTAL(3,$C$2:$C1162))</f>
        <v>4</v>
      </c>
      <c r="B1162" s="64" t="str">
        <f>IF(AND(TONGHOP!O1162="KTHP",TONGHOP!P1162="LT",TONGHOP!I1162&lt;&gt;""),TONGHOP!I1162,"")</f>
        <v>Đặng Ngọc Đoàn</v>
      </c>
      <c r="C1162" s="64">
        <f>IF(AND(TONGHOP!O1162="KTHP",TONGHOP!P1162="LT",TONGHOP!I1162&lt;&gt;""),TONGHOP!R1162,"")</f>
        <v>46</v>
      </c>
      <c r="D1162" s="93" t="str">
        <f>IF(F1162="","",SUBTOTAL(3,$F$2:$F1162))</f>
        <v/>
      </c>
      <c r="E1162" s="64" t="str">
        <f>IF(AND(TONGHOP!O1162="KTHP",TONGHOP!P1162="TL",TONGHOP!I1162&lt;&gt;""),TONGHOP!I1162,"")</f>
        <v/>
      </c>
      <c r="F1162" s="64" t="str">
        <f>IF(AND(TONGHOP!O1162="KTHP",TONGHOP!P1162="TL",TONGHOP!I1162&lt;&gt;""),TONGHOP!R1162,"")</f>
        <v/>
      </c>
      <c r="G1162" s="64" t="str">
        <f>IF(AND(TONGHOP!O1162="KTHP",TONGHOP!P1162="VĐ",TONGHOP!I1162&lt;&gt;""),TONGHOP!I1162,"")</f>
        <v/>
      </c>
      <c r="H1162" s="64" t="str">
        <f>IF(AND(TONGHOP!O1162="KTHP",TONGHOP!P1162="VĐ",TONGHOP!I1162&lt;&gt;""),TONGHOP!R1162,"")</f>
        <v/>
      </c>
      <c r="I1162" s="64" t="str">
        <f>IF(AND(TONGHOP!O1162="KTHP",TONGHOP!P1162="TH",TONGHOP!I1162&lt;&gt;""),TONGHOP!I1162,"")</f>
        <v/>
      </c>
      <c r="J1162" s="64" t="str">
        <f>IF(AND(TONGHOP!O1162="KTHP",TONGHOP!P1162="TH",TONGHOP!I1162&lt;&gt;""),TONGHOP!R1162,"")</f>
        <v/>
      </c>
    </row>
    <row r="1163" spans="1:10" hidden="1">
      <c r="A1163" s="93">
        <f>IF(C1163="","",SUBTOTAL(3,$C$2:$C1163))</f>
        <v>4</v>
      </c>
      <c r="B1163" s="64" t="str">
        <f>IF(AND(TONGHOP!O1163="KTHP",TONGHOP!P1163="LT",TONGHOP!I1163&lt;&gt;""),TONGHOP!I1163,"")</f>
        <v>Nguyễn Cao Phong</v>
      </c>
      <c r="C1163" s="64">
        <f>IF(AND(TONGHOP!O1163="KTHP",TONGHOP!P1163="LT",TONGHOP!I1163&lt;&gt;""),TONGHOP!R1163,"")</f>
        <v>46</v>
      </c>
      <c r="D1163" s="93" t="str">
        <f>IF(F1163="","",SUBTOTAL(3,$F$2:$F1163))</f>
        <v/>
      </c>
      <c r="E1163" s="64" t="str">
        <f>IF(AND(TONGHOP!O1163="KTHP",TONGHOP!P1163="TL",TONGHOP!I1163&lt;&gt;""),TONGHOP!I1163,"")</f>
        <v/>
      </c>
      <c r="F1163" s="64" t="str">
        <f>IF(AND(TONGHOP!O1163="KTHP",TONGHOP!P1163="TL",TONGHOP!I1163&lt;&gt;""),TONGHOP!R1163,"")</f>
        <v/>
      </c>
      <c r="G1163" s="64" t="str">
        <f>IF(AND(TONGHOP!O1163="KTHP",TONGHOP!P1163="VĐ",TONGHOP!I1163&lt;&gt;""),TONGHOP!I1163,"")</f>
        <v/>
      </c>
      <c r="H1163" s="64" t="str">
        <f>IF(AND(TONGHOP!O1163="KTHP",TONGHOP!P1163="VĐ",TONGHOP!I1163&lt;&gt;""),TONGHOP!R1163,"")</f>
        <v/>
      </c>
      <c r="I1163" s="64" t="str">
        <f>IF(AND(TONGHOP!O1163="KTHP",TONGHOP!P1163="TH",TONGHOP!I1163&lt;&gt;""),TONGHOP!I1163,"")</f>
        <v/>
      </c>
      <c r="J1163" s="64" t="str">
        <f>IF(AND(TONGHOP!O1163="KTHP",TONGHOP!P1163="TH",TONGHOP!I1163&lt;&gt;""),TONGHOP!R1163,"")</f>
        <v/>
      </c>
    </row>
    <row r="1164" spans="1:10" hidden="1">
      <c r="A1164" s="93" t="str">
        <f>IF(C1164="","",SUBTOTAL(3,$C$2:$C1164))</f>
        <v/>
      </c>
      <c r="B1164" s="64" t="str">
        <f>IF(AND(TONGHOP!O1164="KTHP",TONGHOP!P1164="LT",TONGHOP!I1164&lt;&gt;""),TONGHOP!I1164,"")</f>
        <v/>
      </c>
      <c r="C1164" s="64" t="str">
        <f>IF(AND(TONGHOP!O1164="KTHP",TONGHOP!P1164="LT",TONGHOP!I1164&lt;&gt;""),TONGHOP!R1164,"")</f>
        <v/>
      </c>
      <c r="D1164" s="93" t="str">
        <f>IF(F1164="","",SUBTOTAL(3,$F$2:$F1164))</f>
        <v/>
      </c>
      <c r="E1164" s="64" t="str">
        <f>IF(AND(TONGHOP!O1164="KTHP",TONGHOP!P1164="TL",TONGHOP!I1164&lt;&gt;""),TONGHOP!I1164,"")</f>
        <v/>
      </c>
      <c r="F1164" s="64" t="str">
        <f>IF(AND(TONGHOP!O1164="KTHP",TONGHOP!P1164="TL",TONGHOP!I1164&lt;&gt;""),TONGHOP!R1164,"")</f>
        <v/>
      </c>
      <c r="G1164" s="64" t="str">
        <f>IF(AND(TONGHOP!O1164="KTHP",TONGHOP!P1164="VĐ",TONGHOP!I1164&lt;&gt;""),TONGHOP!I1164,"")</f>
        <v/>
      </c>
      <c r="H1164" s="64" t="str">
        <f>IF(AND(TONGHOP!O1164="KTHP",TONGHOP!P1164="VĐ",TONGHOP!I1164&lt;&gt;""),TONGHOP!R1164,"")</f>
        <v/>
      </c>
      <c r="I1164" s="64" t="str">
        <f>IF(AND(TONGHOP!O1164="KTHP",TONGHOP!P1164="TH",TONGHOP!I1164&lt;&gt;""),TONGHOP!I1164,"")</f>
        <v/>
      </c>
      <c r="J1164" s="64" t="str">
        <f>IF(AND(TONGHOP!O1164="KTHP",TONGHOP!P1164="TH",TONGHOP!I1164&lt;&gt;""),TONGHOP!R1164,"")</f>
        <v/>
      </c>
    </row>
    <row r="1165" spans="1:10" hidden="1">
      <c r="A1165" s="93">
        <f>IF(C1165="","",SUBTOTAL(3,$C$2:$C1165))</f>
        <v>4</v>
      </c>
      <c r="B1165" s="64" t="str">
        <f>IF(AND(TONGHOP!O1165="KTHP",TONGHOP!P1165="LT",TONGHOP!I1165&lt;&gt;""),TONGHOP!I1165,"")</f>
        <v>Lê Quý Hưng Quốc</v>
      </c>
      <c r="C1165" s="64">
        <f>IF(AND(TONGHOP!O1165="KTHP",TONGHOP!P1165="LT",TONGHOP!I1165&lt;&gt;""),TONGHOP!R1165,"")</f>
        <v>46</v>
      </c>
      <c r="D1165" s="93" t="str">
        <f>IF(F1165="","",SUBTOTAL(3,$F$2:$F1165))</f>
        <v/>
      </c>
      <c r="E1165" s="64" t="str">
        <f>IF(AND(TONGHOP!O1165="KTHP",TONGHOP!P1165="TL",TONGHOP!I1165&lt;&gt;""),TONGHOP!I1165,"")</f>
        <v/>
      </c>
      <c r="F1165" s="64" t="str">
        <f>IF(AND(TONGHOP!O1165="KTHP",TONGHOP!P1165="TL",TONGHOP!I1165&lt;&gt;""),TONGHOP!R1165,"")</f>
        <v/>
      </c>
      <c r="G1165" s="64" t="str">
        <f>IF(AND(TONGHOP!O1165="KTHP",TONGHOP!P1165="VĐ",TONGHOP!I1165&lt;&gt;""),TONGHOP!I1165,"")</f>
        <v/>
      </c>
      <c r="H1165" s="64" t="str">
        <f>IF(AND(TONGHOP!O1165="KTHP",TONGHOP!P1165="VĐ",TONGHOP!I1165&lt;&gt;""),TONGHOP!R1165,"")</f>
        <v/>
      </c>
      <c r="I1165" s="64" t="str">
        <f>IF(AND(TONGHOP!O1165="KTHP",TONGHOP!P1165="TH",TONGHOP!I1165&lt;&gt;""),TONGHOP!I1165,"")</f>
        <v/>
      </c>
      <c r="J1165" s="64" t="str">
        <f>IF(AND(TONGHOP!O1165="KTHP",TONGHOP!P1165="TH",TONGHOP!I1165&lt;&gt;""),TONGHOP!R1165,"")</f>
        <v/>
      </c>
    </row>
    <row r="1166" spans="1:10" hidden="1">
      <c r="A1166" s="93" t="str">
        <f>IF(C1166="","",SUBTOTAL(3,$C$2:$C1166))</f>
        <v/>
      </c>
      <c r="B1166" s="64" t="str">
        <f>IF(AND(TONGHOP!O1166="KTHP",TONGHOP!P1166="LT",TONGHOP!I1166&lt;&gt;""),TONGHOP!I1166,"")</f>
        <v/>
      </c>
      <c r="C1166" s="64" t="str">
        <f>IF(AND(TONGHOP!O1166="KTHP",TONGHOP!P1166="LT",TONGHOP!I1166&lt;&gt;""),TONGHOP!R1166,"")</f>
        <v/>
      </c>
      <c r="D1166" s="93" t="str">
        <f>IF(F1166="","",SUBTOTAL(3,$F$2:$F1166))</f>
        <v/>
      </c>
      <c r="E1166" s="64" t="str">
        <f>IF(AND(TONGHOP!O1166="KTHP",TONGHOP!P1166="TL",TONGHOP!I1166&lt;&gt;""),TONGHOP!I1166,"")</f>
        <v/>
      </c>
      <c r="F1166" s="64" t="str">
        <f>IF(AND(TONGHOP!O1166="KTHP",TONGHOP!P1166="TL",TONGHOP!I1166&lt;&gt;""),TONGHOP!R1166,"")</f>
        <v/>
      </c>
      <c r="G1166" s="64" t="str">
        <f>IF(AND(TONGHOP!O1166="KTHP",TONGHOP!P1166="VĐ",TONGHOP!I1166&lt;&gt;""),TONGHOP!I1166,"")</f>
        <v/>
      </c>
      <c r="H1166" s="64" t="str">
        <f>IF(AND(TONGHOP!O1166="KTHP",TONGHOP!P1166="VĐ",TONGHOP!I1166&lt;&gt;""),TONGHOP!R1166,"")</f>
        <v/>
      </c>
      <c r="I1166" s="64" t="str">
        <f>IF(AND(TONGHOP!O1166="KTHP",TONGHOP!P1166="TH",TONGHOP!I1166&lt;&gt;""),TONGHOP!I1166,"")</f>
        <v/>
      </c>
      <c r="J1166" s="64" t="str">
        <f>IF(AND(TONGHOP!O1166="KTHP",TONGHOP!P1166="TH",TONGHOP!I1166&lt;&gt;""),TONGHOP!R1166,"")</f>
        <v/>
      </c>
    </row>
    <row r="1167" spans="1:10" hidden="1">
      <c r="A1167" s="93">
        <f>IF(C1167="","",SUBTOTAL(3,$C$2:$C1167))</f>
        <v>4</v>
      </c>
      <c r="B1167" s="64" t="str">
        <f>IF(AND(TONGHOP!O1167="KTHP",TONGHOP!P1167="LT",TONGHOP!I1167&lt;&gt;""),TONGHOP!I1167,"")</f>
        <v>Đặng Ngọc Đoàn</v>
      </c>
      <c r="C1167" s="64">
        <f>IF(AND(TONGHOP!O1167="KTHP",TONGHOP!P1167="LT",TONGHOP!I1167&lt;&gt;""),TONGHOP!R1167,"")</f>
        <v>45</v>
      </c>
      <c r="D1167" s="93" t="str">
        <f>IF(F1167="","",SUBTOTAL(3,$F$2:$F1167))</f>
        <v/>
      </c>
      <c r="E1167" s="64" t="str">
        <f>IF(AND(TONGHOP!O1167="KTHP",TONGHOP!P1167="TL",TONGHOP!I1167&lt;&gt;""),TONGHOP!I1167,"")</f>
        <v/>
      </c>
      <c r="F1167" s="64" t="str">
        <f>IF(AND(TONGHOP!O1167="KTHP",TONGHOP!P1167="TL",TONGHOP!I1167&lt;&gt;""),TONGHOP!R1167,"")</f>
        <v/>
      </c>
      <c r="G1167" s="64" t="str">
        <f>IF(AND(TONGHOP!O1167="KTHP",TONGHOP!P1167="VĐ",TONGHOP!I1167&lt;&gt;""),TONGHOP!I1167,"")</f>
        <v/>
      </c>
      <c r="H1167" s="64" t="str">
        <f>IF(AND(TONGHOP!O1167="KTHP",TONGHOP!P1167="VĐ",TONGHOP!I1167&lt;&gt;""),TONGHOP!R1167,"")</f>
        <v/>
      </c>
      <c r="I1167" s="64" t="str">
        <f>IF(AND(TONGHOP!O1167="KTHP",TONGHOP!P1167="TH",TONGHOP!I1167&lt;&gt;""),TONGHOP!I1167,"")</f>
        <v/>
      </c>
      <c r="J1167" s="64" t="str">
        <f>IF(AND(TONGHOP!O1167="KTHP",TONGHOP!P1167="TH",TONGHOP!I1167&lt;&gt;""),TONGHOP!R1167,"")</f>
        <v/>
      </c>
    </row>
    <row r="1168" spans="1:10" hidden="1">
      <c r="A1168" s="93" t="str">
        <f>IF(C1168="","",SUBTOTAL(3,$C$2:$C1168))</f>
        <v/>
      </c>
      <c r="B1168" s="64" t="str">
        <f>IF(AND(TONGHOP!O1168="KTHP",TONGHOP!P1168="LT",TONGHOP!I1168&lt;&gt;""),TONGHOP!I1168,"")</f>
        <v/>
      </c>
      <c r="C1168" s="64" t="str">
        <f>IF(AND(TONGHOP!O1168="KTHP",TONGHOP!P1168="LT",TONGHOP!I1168&lt;&gt;""),TONGHOP!R1168,"")</f>
        <v/>
      </c>
      <c r="D1168" s="93" t="str">
        <f>IF(F1168="","",SUBTOTAL(3,$F$2:$F1168))</f>
        <v/>
      </c>
      <c r="E1168" s="64" t="str">
        <f>IF(AND(TONGHOP!O1168="KTHP",TONGHOP!P1168="TL",TONGHOP!I1168&lt;&gt;""),TONGHOP!I1168,"")</f>
        <v/>
      </c>
      <c r="F1168" s="64" t="str">
        <f>IF(AND(TONGHOP!O1168="KTHP",TONGHOP!P1168="TL",TONGHOP!I1168&lt;&gt;""),TONGHOP!R1168,"")</f>
        <v/>
      </c>
      <c r="G1168" s="64" t="str">
        <f>IF(AND(TONGHOP!O1168="KTHP",TONGHOP!P1168="VĐ",TONGHOP!I1168&lt;&gt;""),TONGHOP!I1168,"")</f>
        <v/>
      </c>
      <c r="H1168" s="64" t="str">
        <f>IF(AND(TONGHOP!O1168="KTHP",TONGHOP!P1168="VĐ",TONGHOP!I1168&lt;&gt;""),TONGHOP!R1168,"")</f>
        <v/>
      </c>
      <c r="I1168" s="64" t="str">
        <f>IF(AND(TONGHOP!O1168="KTHP",TONGHOP!P1168="TH",TONGHOP!I1168&lt;&gt;""),TONGHOP!I1168,"")</f>
        <v/>
      </c>
      <c r="J1168" s="64" t="str">
        <f>IF(AND(TONGHOP!O1168="KTHP",TONGHOP!P1168="TH",TONGHOP!I1168&lt;&gt;""),TONGHOP!R1168,"")</f>
        <v/>
      </c>
    </row>
    <row r="1169" spans="1:10" hidden="1">
      <c r="A1169" s="93">
        <f>IF(C1169="","",SUBTOTAL(3,$C$2:$C1169))</f>
        <v>4</v>
      </c>
      <c r="B1169" s="64" t="str">
        <f>IF(AND(TONGHOP!O1169="KTHP",TONGHOP!P1169="LT",TONGHOP!I1169&lt;&gt;""),TONGHOP!I1169,"")</f>
        <v>Đỗ Tuấn Việt</v>
      </c>
      <c r="C1169" s="64">
        <f>IF(AND(TONGHOP!O1169="KTHP",TONGHOP!P1169="LT",TONGHOP!I1169&lt;&gt;""),TONGHOP!R1169,"")</f>
        <v>45</v>
      </c>
      <c r="D1169" s="93" t="str">
        <f>IF(F1169="","",SUBTOTAL(3,$F$2:$F1169))</f>
        <v/>
      </c>
      <c r="E1169" s="64" t="str">
        <f>IF(AND(TONGHOP!O1169="KTHP",TONGHOP!P1169="TL",TONGHOP!I1169&lt;&gt;""),TONGHOP!I1169,"")</f>
        <v/>
      </c>
      <c r="F1169" s="64" t="str">
        <f>IF(AND(TONGHOP!O1169="KTHP",TONGHOP!P1169="TL",TONGHOP!I1169&lt;&gt;""),TONGHOP!R1169,"")</f>
        <v/>
      </c>
      <c r="G1169" s="64" t="str">
        <f>IF(AND(TONGHOP!O1169="KTHP",TONGHOP!P1169="VĐ",TONGHOP!I1169&lt;&gt;""),TONGHOP!I1169,"")</f>
        <v/>
      </c>
      <c r="H1169" s="64" t="str">
        <f>IF(AND(TONGHOP!O1169="KTHP",TONGHOP!P1169="VĐ",TONGHOP!I1169&lt;&gt;""),TONGHOP!R1169,"")</f>
        <v/>
      </c>
      <c r="I1169" s="64" t="str">
        <f>IF(AND(TONGHOP!O1169="KTHP",TONGHOP!P1169="TH",TONGHOP!I1169&lt;&gt;""),TONGHOP!I1169,"")</f>
        <v/>
      </c>
      <c r="J1169" s="64" t="str">
        <f>IF(AND(TONGHOP!O1169="KTHP",TONGHOP!P1169="TH",TONGHOP!I1169&lt;&gt;""),TONGHOP!R1169,"")</f>
        <v/>
      </c>
    </row>
    <row r="1170" spans="1:10" hidden="1">
      <c r="A1170" s="93">
        <f>IF(C1170="","",SUBTOTAL(3,$C$2:$C1170))</f>
        <v>4</v>
      </c>
      <c r="B1170" s="64" t="str">
        <f>IF(AND(TONGHOP!O1170="KTHP",TONGHOP!P1170="LT",TONGHOP!I1170&lt;&gt;""),TONGHOP!I1170,"")</f>
        <v>Trương Hữu Lộc</v>
      </c>
      <c r="C1170" s="64">
        <f>IF(AND(TONGHOP!O1170="KTHP",TONGHOP!P1170="LT",TONGHOP!I1170&lt;&gt;""),TONGHOP!R1170,"")</f>
        <v>38</v>
      </c>
      <c r="D1170" s="93" t="str">
        <f>IF(F1170="","",SUBTOTAL(3,$F$2:$F1170))</f>
        <v/>
      </c>
      <c r="E1170" s="64" t="str">
        <f>IF(AND(TONGHOP!O1170="KTHP",TONGHOP!P1170="TL",TONGHOP!I1170&lt;&gt;""),TONGHOP!I1170,"")</f>
        <v/>
      </c>
      <c r="F1170" s="64" t="str">
        <f>IF(AND(TONGHOP!O1170="KTHP",TONGHOP!P1170="TL",TONGHOP!I1170&lt;&gt;""),TONGHOP!R1170,"")</f>
        <v/>
      </c>
      <c r="G1170" s="64" t="str">
        <f>IF(AND(TONGHOP!O1170="KTHP",TONGHOP!P1170="VĐ",TONGHOP!I1170&lt;&gt;""),TONGHOP!I1170,"")</f>
        <v/>
      </c>
      <c r="H1170" s="64" t="str">
        <f>IF(AND(TONGHOP!O1170="KTHP",TONGHOP!P1170="VĐ",TONGHOP!I1170&lt;&gt;""),TONGHOP!R1170,"")</f>
        <v/>
      </c>
      <c r="I1170" s="64" t="str">
        <f>IF(AND(TONGHOP!O1170="KTHP",TONGHOP!P1170="TH",TONGHOP!I1170&lt;&gt;""),TONGHOP!I1170,"")</f>
        <v/>
      </c>
      <c r="J1170" s="64" t="str">
        <f>IF(AND(TONGHOP!O1170="KTHP",TONGHOP!P1170="TH",TONGHOP!I1170&lt;&gt;""),TONGHOP!R1170,"")</f>
        <v/>
      </c>
    </row>
    <row r="1171" spans="1:10" hidden="1">
      <c r="A1171" s="93">
        <f>IF(C1171="","",SUBTOTAL(3,$C$2:$C1171))</f>
        <v>4</v>
      </c>
      <c r="B1171" s="64" t="str">
        <f>IF(AND(TONGHOP!O1171="KTHP",TONGHOP!P1171="LT",TONGHOP!I1171&lt;&gt;""),TONGHOP!I1171,"")</f>
        <v>Nguyễn Ngọc Tuyên</v>
      </c>
      <c r="C1171" s="64">
        <f>IF(AND(TONGHOP!O1171="KTHP",TONGHOP!P1171="LT",TONGHOP!I1171&lt;&gt;""),TONGHOP!R1171,"")</f>
        <v>45</v>
      </c>
      <c r="D1171" s="93" t="str">
        <f>IF(F1171="","",SUBTOTAL(3,$F$2:$F1171))</f>
        <v/>
      </c>
      <c r="E1171" s="64" t="str">
        <f>IF(AND(TONGHOP!O1171="KTHP",TONGHOP!P1171="TL",TONGHOP!I1171&lt;&gt;""),TONGHOP!I1171,"")</f>
        <v/>
      </c>
      <c r="F1171" s="64" t="str">
        <f>IF(AND(TONGHOP!O1171="KTHP",TONGHOP!P1171="TL",TONGHOP!I1171&lt;&gt;""),TONGHOP!R1171,"")</f>
        <v/>
      </c>
      <c r="G1171" s="64" t="str">
        <f>IF(AND(TONGHOP!O1171="KTHP",TONGHOP!P1171="VĐ",TONGHOP!I1171&lt;&gt;""),TONGHOP!I1171,"")</f>
        <v/>
      </c>
      <c r="H1171" s="64" t="str">
        <f>IF(AND(TONGHOP!O1171="KTHP",TONGHOP!P1171="VĐ",TONGHOP!I1171&lt;&gt;""),TONGHOP!R1171,"")</f>
        <v/>
      </c>
      <c r="I1171" s="64" t="str">
        <f>IF(AND(TONGHOP!O1171="KTHP",TONGHOP!P1171="TH",TONGHOP!I1171&lt;&gt;""),TONGHOP!I1171,"")</f>
        <v/>
      </c>
      <c r="J1171" s="64" t="str">
        <f>IF(AND(TONGHOP!O1171="KTHP",TONGHOP!P1171="TH",TONGHOP!I1171&lt;&gt;""),TONGHOP!R1171,"")</f>
        <v/>
      </c>
    </row>
    <row r="1172" spans="1:10" hidden="1">
      <c r="A1172" s="93">
        <f>IF(C1172="","",SUBTOTAL(3,$C$2:$C1172))</f>
        <v>4</v>
      </c>
      <c r="B1172" s="64" t="str">
        <f>IF(AND(TONGHOP!O1172="KTHP",TONGHOP!P1172="LT",TONGHOP!I1172&lt;&gt;""),TONGHOP!I1172,"")</f>
        <v>Nguyễn Ngọc Tuyên</v>
      </c>
      <c r="C1172" s="64">
        <f>IF(AND(TONGHOP!O1172="KTHP",TONGHOP!P1172="LT",TONGHOP!I1172&lt;&gt;""),TONGHOP!R1172,"")</f>
        <v>50</v>
      </c>
      <c r="D1172" s="93" t="str">
        <f>IF(F1172="","",SUBTOTAL(3,$F$2:$F1172))</f>
        <v/>
      </c>
      <c r="E1172" s="64" t="str">
        <f>IF(AND(TONGHOP!O1172="KTHP",TONGHOP!P1172="TL",TONGHOP!I1172&lt;&gt;""),TONGHOP!I1172,"")</f>
        <v/>
      </c>
      <c r="F1172" s="64" t="str">
        <f>IF(AND(TONGHOP!O1172="KTHP",TONGHOP!P1172="TL",TONGHOP!I1172&lt;&gt;""),TONGHOP!R1172,"")</f>
        <v/>
      </c>
      <c r="G1172" s="64" t="str">
        <f>IF(AND(TONGHOP!O1172="KTHP",TONGHOP!P1172="VĐ",TONGHOP!I1172&lt;&gt;""),TONGHOP!I1172,"")</f>
        <v/>
      </c>
      <c r="H1172" s="64" t="str">
        <f>IF(AND(TONGHOP!O1172="KTHP",TONGHOP!P1172="VĐ",TONGHOP!I1172&lt;&gt;""),TONGHOP!R1172,"")</f>
        <v/>
      </c>
      <c r="I1172" s="64" t="str">
        <f>IF(AND(TONGHOP!O1172="KTHP",TONGHOP!P1172="TH",TONGHOP!I1172&lt;&gt;""),TONGHOP!I1172,"")</f>
        <v/>
      </c>
      <c r="J1172" s="64" t="str">
        <f>IF(AND(TONGHOP!O1172="KTHP",TONGHOP!P1172="TH",TONGHOP!I1172&lt;&gt;""),TONGHOP!R1172,"")</f>
        <v/>
      </c>
    </row>
    <row r="1173" spans="1:10" hidden="1">
      <c r="A1173" s="93">
        <f>IF(C1173="","",SUBTOTAL(3,$C$2:$C1173))</f>
        <v>4</v>
      </c>
      <c r="B1173" s="64" t="str">
        <f>IF(AND(TONGHOP!O1173="KTHP",TONGHOP!P1173="LT",TONGHOP!I1173&lt;&gt;""),TONGHOP!I1173,"")</f>
        <v>Nguyễn Văn Đôn</v>
      </c>
      <c r="C1173" s="64">
        <f>IF(AND(TONGHOP!O1173="KTHP",TONGHOP!P1173="LT",TONGHOP!I1173&lt;&gt;""),TONGHOP!R1173,"")</f>
        <v>47</v>
      </c>
      <c r="D1173" s="93" t="str">
        <f>IF(F1173="","",SUBTOTAL(3,$F$2:$F1173))</f>
        <v/>
      </c>
      <c r="E1173" s="64" t="str">
        <f>IF(AND(TONGHOP!O1173="KTHP",TONGHOP!P1173="TL",TONGHOP!I1173&lt;&gt;""),TONGHOP!I1173,"")</f>
        <v/>
      </c>
      <c r="F1173" s="64" t="str">
        <f>IF(AND(TONGHOP!O1173="KTHP",TONGHOP!P1173="TL",TONGHOP!I1173&lt;&gt;""),TONGHOP!R1173,"")</f>
        <v/>
      </c>
      <c r="G1173" s="64" t="str">
        <f>IF(AND(TONGHOP!O1173="KTHP",TONGHOP!P1173="VĐ",TONGHOP!I1173&lt;&gt;""),TONGHOP!I1173,"")</f>
        <v/>
      </c>
      <c r="H1173" s="64" t="str">
        <f>IF(AND(TONGHOP!O1173="KTHP",TONGHOP!P1173="VĐ",TONGHOP!I1173&lt;&gt;""),TONGHOP!R1173,"")</f>
        <v/>
      </c>
      <c r="I1173" s="64" t="str">
        <f>IF(AND(TONGHOP!O1173="KTHP",TONGHOP!P1173="TH",TONGHOP!I1173&lt;&gt;""),TONGHOP!I1173,"")</f>
        <v/>
      </c>
      <c r="J1173" s="64" t="str">
        <f>IF(AND(TONGHOP!O1173="KTHP",TONGHOP!P1173="TH",TONGHOP!I1173&lt;&gt;""),TONGHOP!R1173,"")</f>
        <v/>
      </c>
    </row>
    <row r="1174" spans="1:10" hidden="1">
      <c r="A1174" s="93">
        <f>IF(C1174="","",SUBTOTAL(3,$C$2:$C1174))</f>
        <v>4</v>
      </c>
      <c r="B1174" s="64" t="str">
        <f>IF(AND(TONGHOP!O1174="KTHP",TONGHOP!P1174="LT",TONGHOP!I1174&lt;&gt;""),TONGHOP!I1174,"")</f>
        <v>Đỗ Thị Hải Yến</v>
      </c>
      <c r="C1174" s="64">
        <f>IF(AND(TONGHOP!O1174="KTHP",TONGHOP!P1174="LT",TONGHOP!I1174&lt;&gt;""),TONGHOP!R1174,"")</f>
        <v>45</v>
      </c>
      <c r="D1174" s="93" t="str">
        <f>IF(F1174="","",SUBTOTAL(3,$F$2:$F1174))</f>
        <v/>
      </c>
      <c r="E1174" s="64" t="str">
        <f>IF(AND(TONGHOP!O1174="KTHP",TONGHOP!P1174="TL",TONGHOP!I1174&lt;&gt;""),TONGHOP!I1174,"")</f>
        <v/>
      </c>
      <c r="F1174" s="64" t="str">
        <f>IF(AND(TONGHOP!O1174="KTHP",TONGHOP!P1174="TL",TONGHOP!I1174&lt;&gt;""),TONGHOP!R1174,"")</f>
        <v/>
      </c>
      <c r="G1174" s="64" t="str">
        <f>IF(AND(TONGHOP!O1174="KTHP",TONGHOP!P1174="VĐ",TONGHOP!I1174&lt;&gt;""),TONGHOP!I1174,"")</f>
        <v/>
      </c>
      <c r="H1174" s="64" t="str">
        <f>IF(AND(TONGHOP!O1174="KTHP",TONGHOP!P1174="VĐ",TONGHOP!I1174&lt;&gt;""),TONGHOP!R1174,"")</f>
        <v/>
      </c>
      <c r="I1174" s="64" t="str">
        <f>IF(AND(TONGHOP!O1174="KTHP",TONGHOP!P1174="TH",TONGHOP!I1174&lt;&gt;""),TONGHOP!I1174,"")</f>
        <v/>
      </c>
      <c r="J1174" s="64" t="str">
        <f>IF(AND(TONGHOP!O1174="KTHP",TONGHOP!P1174="TH",TONGHOP!I1174&lt;&gt;""),TONGHOP!R1174,"")</f>
        <v/>
      </c>
    </row>
    <row r="1175" spans="1:10" hidden="1">
      <c r="A1175" s="93">
        <f>IF(C1175="","",SUBTOTAL(3,$C$2:$C1175))</f>
        <v>4</v>
      </c>
      <c r="B1175" s="64" t="str">
        <f>IF(AND(TONGHOP!O1175="KTHP",TONGHOP!P1175="LT",TONGHOP!I1175&lt;&gt;""),TONGHOP!I1175,"")</f>
        <v>Nguyễn Văn Đôn</v>
      </c>
      <c r="C1175" s="64">
        <f>IF(AND(TONGHOP!O1175="KTHP",TONGHOP!P1175="LT",TONGHOP!I1175&lt;&gt;""),TONGHOP!R1175,"")</f>
        <v>45</v>
      </c>
      <c r="D1175" s="93" t="str">
        <f>IF(F1175="","",SUBTOTAL(3,$F$2:$F1175))</f>
        <v/>
      </c>
      <c r="E1175" s="64" t="str">
        <f>IF(AND(TONGHOP!O1175="KTHP",TONGHOP!P1175="TL",TONGHOP!I1175&lt;&gt;""),TONGHOP!I1175,"")</f>
        <v/>
      </c>
      <c r="F1175" s="64" t="str">
        <f>IF(AND(TONGHOP!O1175="KTHP",TONGHOP!P1175="TL",TONGHOP!I1175&lt;&gt;""),TONGHOP!R1175,"")</f>
        <v/>
      </c>
      <c r="G1175" s="64" t="str">
        <f>IF(AND(TONGHOP!O1175="KTHP",TONGHOP!P1175="VĐ",TONGHOP!I1175&lt;&gt;""),TONGHOP!I1175,"")</f>
        <v/>
      </c>
      <c r="H1175" s="64" t="str">
        <f>IF(AND(TONGHOP!O1175="KTHP",TONGHOP!P1175="VĐ",TONGHOP!I1175&lt;&gt;""),TONGHOP!R1175,"")</f>
        <v/>
      </c>
      <c r="I1175" s="64" t="str">
        <f>IF(AND(TONGHOP!O1175="KTHP",TONGHOP!P1175="TH",TONGHOP!I1175&lt;&gt;""),TONGHOP!I1175,"")</f>
        <v/>
      </c>
      <c r="J1175" s="64" t="str">
        <f>IF(AND(TONGHOP!O1175="KTHP",TONGHOP!P1175="TH",TONGHOP!I1175&lt;&gt;""),TONGHOP!R1175,"")</f>
        <v/>
      </c>
    </row>
    <row r="1176" spans="1:10" hidden="1">
      <c r="A1176" s="93">
        <f>IF(C1176="","",SUBTOTAL(3,$C$2:$C1176))</f>
        <v>4</v>
      </c>
      <c r="B1176" s="64" t="str">
        <f>IF(AND(TONGHOP!O1176="KTHP",TONGHOP!P1176="LT",TONGHOP!I1176&lt;&gt;""),TONGHOP!I1176,"")</f>
        <v>Lê Quý Hưng Quốc</v>
      </c>
      <c r="C1176" s="64">
        <f>IF(AND(TONGHOP!O1176="KTHP",TONGHOP!P1176="LT",TONGHOP!I1176&lt;&gt;""),TONGHOP!R1176,"")</f>
        <v>48</v>
      </c>
      <c r="D1176" s="93" t="str">
        <f>IF(F1176="","",SUBTOTAL(3,$F$2:$F1176))</f>
        <v/>
      </c>
      <c r="E1176" s="64" t="str">
        <f>IF(AND(TONGHOP!O1176="KTHP",TONGHOP!P1176="TL",TONGHOP!I1176&lt;&gt;""),TONGHOP!I1176,"")</f>
        <v/>
      </c>
      <c r="F1176" s="64" t="str">
        <f>IF(AND(TONGHOP!O1176="KTHP",TONGHOP!P1176="TL",TONGHOP!I1176&lt;&gt;""),TONGHOP!R1176,"")</f>
        <v/>
      </c>
      <c r="G1176" s="64" t="str">
        <f>IF(AND(TONGHOP!O1176="KTHP",TONGHOP!P1176="VĐ",TONGHOP!I1176&lt;&gt;""),TONGHOP!I1176,"")</f>
        <v/>
      </c>
      <c r="H1176" s="64" t="str">
        <f>IF(AND(TONGHOP!O1176="KTHP",TONGHOP!P1176="VĐ",TONGHOP!I1176&lt;&gt;""),TONGHOP!R1176,"")</f>
        <v/>
      </c>
      <c r="I1176" s="64" t="str">
        <f>IF(AND(TONGHOP!O1176="KTHP",TONGHOP!P1176="TH",TONGHOP!I1176&lt;&gt;""),TONGHOP!I1176,"")</f>
        <v/>
      </c>
      <c r="J1176" s="64" t="str">
        <f>IF(AND(TONGHOP!O1176="KTHP",TONGHOP!P1176="TH",TONGHOP!I1176&lt;&gt;""),TONGHOP!R1176,"")</f>
        <v/>
      </c>
    </row>
    <row r="1177" spans="1:10" hidden="1">
      <c r="A1177" s="93" t="str">
        <f>IF(C1177="","",SUBTOTAL(3,$C$2:$C1177))</f>
        <v/>
      </c>
      <c r="B1177" s="64" t="str">
        <f>IF(AND(TONGHOP!O1177="KTHP",TONGHOP!P1177="LT",TONGHOP!I1177&lt;&gt;""),TONGHOP!I1177,"")</f>
        <v/>
      </c>
      <c r="C1177" s="64" t="str">
        <f>IF(AND(TONGHOP!O1177="KTHP",TONGHOP!P1177="LT",TONGHOP!I1177&lt;&gt;""),TONGHOP!R1177,"")</f>
        <v/>
      </c>
      <c r="D1177" s="93" t="str">
        <f>IF(F1177="","",SUBTOTAL(3,$F$2:$F1177))</f>
        <v/>
      </c>
      <c r="E1177" s="64" t="str">
        <f>IF(AND(TONGHOP!O1177="KTHP",TONGHOP!P1177="TL",TONGHOP!I1177&lt;&gt;""),TONGHOP!I1177,"")</f>
        <v/>
      </c>
      <c r="F1177" s="64" t="str">
        <f>IF(AND(TONGHOP!O1177="KTHP",TONGHOP!P1177="TL",TONGHOP!I1177&lt;&gt;""),TONGHOP!R1177,"")</f>
        <v/>
      </c>
      <c r="G1177" s="64" t="str">
        <f>IF(AND(TONGHOP!O1177="KTHP",TONGHOP!P1177="VĐ",TONGHOP!I1177&lt;&gt;""),TONGHOP!I1177,"")</f>
        <v/>
      </c>
      <c r="H1177" s="64" t="str">
        <f>IF(AND(TONGHOP!O1177="KTHP",TONGHOP!P1177="VĐ",TONGHOP!I1177&lt;&gt;""),TONGHOP!R1177,"")</f>
        <v/>
      </c>
      <c r="I1177" s="64" t="str">
        <f>IF(AND(TONGHOP!O1177="KTHP",TONGHOP!P1177="TH",TONGHOP!I1177&lt;&gt;""),TONGHOP!I1177,"")</f>
        <v/>
      </c>
      <c r="J1177" s="64" t="str">
        <f>IF(AND(TONGHOP!O1177="KTHP",TONGHOP!P1177="TH",TONGHOP!I1177&lt;&gt;""),TONGHOP!R1177,"")</f>
        <v/>
      </c>
    </row>
    <row r="1178" spans="1:10" hidden="1">
      <c r="A1178" s="93">
        <f>IF(C1178="","",SUBTOTAL(3,$C$2:$C1178))</f>
        <v>4</v>
      </c>
      <c r="B1178" s="64" t="str">
        <f>IF(AND(TONGHOP!O1178="KTHP",TONGHOP!P1178="LT",TONGHOP!I1178&lt;&gt;""),TONGHOP!I1178,"")</f>
        <v>Lê Tất Đạt</v>
      </c>
      <c r="C1178" s="64">
        <f>IF(AND(TONGHOP!O1178="KTHP",TONGHOP!P1178="LT",TONGHOP!I1178&lt;&gt;""),TONGHOP!R1178,"")</f>
        <v>48</v>
      </c>
      <c r="D1178" s="93" t="str">
        <f>IF(F1178="","",SUBTOTAL(3,$F$2:$F1178))</f>
        <v/>
      </c>
      <c r="E1178" s="64" t="str">
        <f>IF(AND(TONGHOP!O1178="KTHP",TONGHOP!P1178="TL",TONGHOP!I1178&lt;&gt;""),TONGHOP!I1178,"")</f>
        <v/>
      </c>
      <c r="F1178" s="64" t="str">
        <f>IF(AND(TONGHOP!O1178="KTHP",TONGHOP!P1178="TL",TONGHOP!I1178&lt;&gt;""),TONGHOP!R1178,"")</f>
        <v/>
      </c>
      <c r="G1178" s="64" t="str">
        <f>IF(AND(TONGHOP!O1178="KTHP",TONGHOP!P1178="VĐ",TONGHOP!I1178&lt;&gt;""),TONGHOP!I1178,"")</f>
        <v/>
      </c>
      <c r="H1178" s="64" t="str">
        <f>IF(AND(TONGHOP!O1178="KTHP",TONGHOP!P1178="VĐ",TONGHOP!I1178&lt;&gt;""),TONGHOP!R1178,"")</f>
        <v/>
      </c>
      <c r="I1178" s="64" t="str">
        <f>IF(AND(TONGHOP!O1178="KTHP",TONGHOP!P1178="TH",TONGHOP!I1178&lt;&gt;""),TONGHOP!I1178,"")</f>
        <v/>
      </c>
      <c r="J1178" s="64" t="str">
        <f>IF(AND(TONGHOP!O1178="KTHP",TONGHOP!P1178="TH",TONGHOP!I1178&lt;&gt;""),TONGHOP!R1178,"")</f>
        <v/>
      </c>
    </row>
    <row r="1179" spans="1:10" hidden="1">
      <c r="A1179" s="93">
        <f>IF(C1179="","",SUBTOTAL(3,$C$2:$C1179))</f>
        <v>4</v>
      </c>
      <c r="B1179" s="64" t="str">
        <f>IF(AND(TONGHOP!O1179="KTHP",TONGHOP!P1179="LT",TONGHOP!I1179&lt;&gt;""),TONGHOP!I1179,"")</f>
        <v>Trần Vĩnh Xuyên</v>
      </c>
      <c r="C1179" s="64">
        <f>IF(AND(TONGHOP!O1179="KTHP",TONGHOP!P1179="LT",TONGHOP!I1179&lt;&gt;""),TONGHOP!R1179,"")</f>
        <v>59</v>
      </c>
      <c r="D1179" s="93" t="str">
        <f>IF(F1179="","",SUBTOTAL(3,$F$2:$F1179))</f>
        <v/>
      </c>
      <c r="E1179" s="64" t="str">
        <f>IF(AND(TONGHOP!O1179="KTHP",TONGHOP!P1179="TL",TONGHOP!I1179&lt;&gt;""),TONGHOP!I1179,"")</f>
        <v/>
      </c>
      <c r="F1179" s="64" t="str">
        <f>IF(AND(TONGHOP!O1179="KTHP",TONGHOP!P1179="TL",TONGHOP!I1179&lt;&gt;""),TONGHOP!R1179,"")</f>
        <v/>
      </c>
      <c r="G1179" s="64" t="str">
        <f>IF(AND(TONGHOP!O1179="KTHP",TONGHOP!P1179="VĐ",TONGHOP!I1179&lt;&gt;""),TONGHOP!I1179,"")</f>
        <v/>
      </c>
      <c r="H1179" s="64" t="str">
        <f>IF(AND(TONGHOP!O1179="KTHP",TONGHOP!P1179="VĐ",TONGHOP!I1179&lt;&gt;""),TONGHOP!R1179,"")</f>
        <v/>
      </c>
      <c r="I1179" s="64" t="str">
        <f>IF(AND(TONGHOP!O1179="KTHP",TONGHOP!P1179="TH",TONGHOP!I1179&lt;&gt;""),TONGHOP!I1179,"")</f>
        <v/>
      </c>
      <c r="J1179" s="64" t="str">
        <f>IF(AND(TONGHOP!O1179="KTHP",TONGHOP!P1179="TH",TONGHOP!I1179&lt;&gt;""),TONGHOP!R1179,"")</f>
        <v/>
      </c>
    </row>
    <row r="1180" spans="1:10" hidden="1">
      <c r="A1180" s="93">
        <f>IF(C1180="","",SUBTOTAL(3,$C$2:$C1180))</f>
        <v>4</v>
      </c>
      <c r="B1180" s="64" t="str">
        <f>IF(AND(TONGHOP!O1180="KTHP",TONGHOP!P1180="LT",TONGHOP!I1180&lt;&gt;""),TONGHOP!I1180,"")</f>
        <v>Lê Phi Trường</v>
      </c>
      <c r="C1180" s="64">
        <f>IF(AND(TONGHOP!O1180="KTHP",TONGHOP!P1180="LT",TONGHOP!I1180&lt;&gt;""),TONGHOP!R1180,"")</f>
        <v>44</v>
      </c>
      <c r="D1180" s="93" t="str">
        <f>IF(F1180="","",SUBTOTAL(3,$F$2:$F1180))</f>
        <v/>
      </c>
      <c r="E1180" s="64" t="str">
        <f>IF(AND(TONGHOP!O1180="KTHP",TONGHOP!P1180="TL",TONGHOP!I1180&lt;&gt;""),TONGHOP!I1180,"")</f>
        <v/>
      </c>
      <c r="F1180" s="64" t="str">
        <f>IF(AND(TONGHOP!O1180="KTHP",TONGHOP!P1180="TL",TONGHOP!I1180&lt;&gt;""),TONGHOP!R1180,"")</f>
        <v/>
      </c>
      <c r="G1180" s="64" t="str">
        <f>IF(AND(TONGHOP!O1180="KTHP",TONGHOP!P1180="VĐ",TONGHOP!I1180&lt;&gt;""),TONGHOP!I1180,"")</f>
        <v/>
      </c>
      <c r="H1180" s="64" t="str">
        <f>IF(AND(TONGHOP!O1180="KTHP",TONGHOP!P1180="VĐ",TONGHOP!I1180&lt;&gt;""),TONGHOP!R1180,"")</f>
        <v/>
      </c>
      <c r="I1180" s="64" t="str">
        <f>IF(AND(TONGHOP!O1180="KTHP",TONGHOP!P1180="TH",TONGHOP!I1180&lt;&gt;""),TONGHOP!I1180,"")</f>
        <v/>
      </c>
      <c r="J1180" s="64" t="str">
        <f>IF(AND(TONGHOP!O1180="KTHP",TONGHOP!P1180="TH",TONGHOP!I1180&lt;&gt;""),TONGHOP!R1180,"")</f>
        <v/>
      </c>
    </row>
    <row r="1181" spans="1:10" hidden="1">
      <c r="A1181" s="93">
        <f>IF(C1181="","",SUBTOTAL(3,$C$2:$C1181))</f>
        <v>4</v>
      </c>
      <c r="B1181" s="64" t="str">
        <f>IF(AND(TONGHOP!O1181="KTHP",TONGHOP!P1181="LT",TONGHOP!I1181&lt;&gt;""),TONGHOP!I1181,"")</f>
        <v>Huỳnh Thị Mai</v>
      </c>
      <c r="C1181" s="64">
        <f>IF(AND(TONGHOP!O1181="KTHP",TONGHOP!P1181="LT",TONGHOP!I1181&lt;&gt;""),TONGHOP!R1181,"")</f>
        <v>45</v>
      </c>
      <c r="D1181" s="93" t="str">
        <f>IF(F1181="","",SUBTOTAL(3,$F$2:$F1181))</f>
        <v/>
      </c>
      <c r="E1181" s="64" t="str">
        <f>IF(AND(TONGHOP!O1181="KTHP",TONGHOP!P1181="TL",TONGHOP!I1181&lt;&gt;""),TONGHOP!I1181,"")</f>
        <v/>
      </c>
      <c r="F1181" s="64" t="str">
        <f>IF(AND(TONGHOP!O1181="KTHP",TONGHOP!P1181="TL",TONGHOP!I1181&lt;&gt;""),TONGHOP!R1181,"")</f>
        <v/>
      </c>
      <c r="G1181" s="64" t="str">
        <f>IF(AND(TONGHOP!O1181="KTHP",TONGHOP!P1181="VĐ",TONGHOP!I1181&lt;&gt;""),TONGHOP!I1181,"")</f>
        <v/>
      </c>
      <c r="H1181" s="64" t="str">
        <f>IF(AND(TONGHOP!O1181="KTHP",TONGHOP!P1181="VĐ",TONGHOP!I1181&lt;&gt;""),TONGHOP!R1181,"")</f>
        <v/>
      </c>
      <c r="I1181" s="64" t="str">
        <f>IF(AND(TONGHOP!O1181="KTHP",TONGHOP!P1181="TH",TONGHOP!I1181&lt;&gt;""),TONGHOP!I1181,"")</f>
        <v/>
      </c>
      <c r="J1181" s="64" t="str">
        <f>IF(AND(TONGHOP!O1181="KTHP",TONGHOP!P1181="TH",TONGHOP!I1181&lt;&gt;""),TONGHOP!R1181,"")</f>
        <v/>
      </c>
    </row>
    <row r="1182" spans="1:10" hidden="1">
      <c r="A1182" s="93">
        <f>IF(C1182="","",SUBTOTAL(3,$C$2:$C1182))</f>
        <v>4</v>
      </c>
      <c r="B1182" s="64" t="str">
        <f>IF(AND(TONGHOP!O1182="KTHP",TONGHOP!P1182="LT",TONGHOP!I1182&lt;&gt;""),TONGHOP!I1182,"")</f>
        <v>Nguyễn Thị Khánh Thư</v>
      </c>
      <c r="C1182" s="64">
        <f>IF(AND(TONGHOP!O1182="KTHP",TONGHOP!P1182="LT",TONGHOP!I1182&lt;&gt;""),TONGHOP!R1182,"")</f>
        <v>46</v>
      </c>
      <c r="D1182" s="93" t="str">
        <f>IF(F1182="","",SUBTOTAL(3,$F$2:$F1182))</f>
        <v/>
      </c>
      <c r="E1182" s="64" t="str">
        <f>IF(AND(TONGHOP!O1182="KTHP",TONGHOP!P1182="TL",TONGHOP!I1182&lt;&gt;""),TONGHOP!I1182,"")</f>
        <v/>
      </c>
      <c r="F1182" s="64" t="str">
        <f>IF(AND(TONGHOP!O1182="KTHP",TONGHOP!P1182="TL",TONGHOP!I1182&lt;&gt;""),TONGHOP!R1182,"")</f>
        <v/>
      </c>
      <c r="G1182" s="64" t="str">
        <f>IF(AND(TONGHOP!O1182="KTHP",TONGHOP!P1182="VĐ",TONGHOP!I1182&lt;&gt;""),TONGHOP!I1182,"")</f>
        <v/>
      </c>
      <c r="H1182" s="64" t="str">
        <f>IF(AND(TONGHOP!O1182="KTHP",TONGHOP!P1182="VĐ",TONGHOP!I1182&lt;&gt;""),TONGHOP!R1182,"")</f>
        <v/>
      </c>
      <c r="I1182" s="64" t="str">
        <f>IF(AND(TONGHOP!O1182="KTHP",TONGHOP!P1182="TH",TONGHOP!I1182&lt;&gt;""),TONGHOP!I1182,"")</f>
        <v/>
      </c>
      <c r="J1182" s="64" t="str">
        <f>IF(AND(TONGHOP!O1182="KTHP",TONGHOP!P1182="TH",TONGHOP!I1182&lt;&gt;""),TONGHOP!R1182,"")</f>
        <v/>
      </c>
    </row>
    <row r="1183" spans="1:10" hidden="1">
      <c r="A1183" s="93">
        <f>IF(C1183="","",SUBTOTAL(3,$C$2:$C1183))</f>
        <v>4</v>
      </c>
      <c r="B1183" s="64" t="str">
        <f>IF(AND(TONGHOP!O1183="KTHP",TONGHOP!P1183="LT",TONGHOP!I1183&lt;&gt;""),TONGHOP!I1183,"")</f>
        <v>Nguyễn Ngọc Quỳnh</v>
      </c>
      <c r="C1183" s="64">
        <f>IF(AND(TONGHOP!O1183="KTHP",TONGHOP!P1183="LT",TONGHOP!I1183&lt;&gt;""),TONGHOP!R1183,"")</f>
        <v>38</v>
      </c>
      <c r="D1183" s="93" t="str">
        <f>IF(F1183="","",SUBTOTAL(3,$F$2:$F1183))</f>
        <v/>
      </c>
      <c r="E1183" s="64" t="str">
        <f>IF(AND(TONGHOP!O1183="KTHP",TONGHOP!P1183="TL",TONGHOP!I1183&lt;&gt;""),TONGHOP!I1183,"")</f>
        <v/>
      </c>
      <c r="F1183" s="64" t="str">
        <f>IF(AND(TONGHOP!O1183="KTHP",TONGHOP!P1183="TL",TONGHOP!I1183&lt;&gt;""),TONGHOP!R1183,"")</f>
        <v/>
      </c>
      <c r="G1183" s="64" t="str">
        <f>IF(AND(TONGHOP!O1183="KTHP",TONGHOP!P1183="VĐ",TONGHOP!I1183&lt;&gt;""),TONGHOP!I1183,"")</f>
        <v/>
      </c>
      <c r="H1183" s="64" t="str">
        <f>IF(AND(TONGHOP!O1183="KTHP",TONGHOP!P1183="VĐ",TONGHOP!I1183&lt;&gt;""),TONGHOP!R1183,"")</f>
        <v/>
      </c>
      <c r="I1183" s="64" t="str">
        <f>IF(AND(TONGHOP!O1183="KTHP",TONGHOP!P1183="TH",TONGHOP!I1183&lt;&gt;""),TONGHOP!I1183,"")</f>
        <v/>
      </c>
      <c r="J1183" s="64" t="str">
        <f>IF(AND(TONGHOP!O1183="KTHP",TONGHOP!P1183="TH",TONGHOP!I1183&lt;&gt;""),TONGHOP!R1183,"")</f>
        <v/>
      </c>
    </row>
    <row r="1184" spans="1:10" hidden="1">
      <c r="A1184" s="93" t="str">
        <f>IF(C1184="","",SUBTOTAL(3,$C$2:$C1184))</f>
        <v/>
      </c>
      <c r="B1184" s="64" t="str">
        <f>IF(AND(TONGHOP!O1184="KTHP",TONGHOP!P1184="LT",TONGHOP!I1184&lt;&gt;""),TONGHOP!I1184,"")</f>
        <v/>
      </c>
      <c r="C1184" s="64" t="str">
        <f>IF(AND(TONGHOP!O1184="KTHP",TONGHOP!P1184="LT",TONGHOP!I1184&lt;&gt;""),TONGHOP!R1184,"")</f>
        <v/>
      </c>
      <c r="D1184" s="93" t="str">
        <f>IF(F1184="","",SUBTOTAL(3,$F$2:$F1184))</f>
        <v/>
      </c>
      <c r="E1184" s="64" t="str">
        <f>IF(AND(TONGHOP!O1184="KTHP",TONGHOP!P1184="TL",TONGHOP!I1184&lt;&gt;""),TONGHOP!I1184,"")</f>
        <v/>
      </c>
      <c r="F1184" s="64" t="str">
        <f>IF(AND(TONGHOP!O1184="KTHP",TONGHOP!P1184="TL",TONGHOP!I1184&lt;&gt;""),TONGHOP!R1184,"")</f>
        <v/>
      </c>
      <c r="G1184" s="64" t="str">
        <f>IF(AND(TONGHOP!O1184="KTHP",TONGHOP!P1184="VĐ",TONGHOP!I1184&lt;&gt;""),TONGHOP!I1184,"")</f>
        <v/>
      </c>
      <c r="H1184" s="64" t="str">
        <f>IF(AND(TONGHOP!O1184="KTHP",TONGHOP!P1184="VĐ",TONGHOP!I1184&lt;&gt;""),TONGHOP!R1184,"")</f>
        <v/>
      </c>
      <c r="I1184" s="64" t="str">
        <f>IF(AND(TONGHOP!O1184="KTHP",TONGHOP!P1184="TH",TONGHOP!I1184&lt;&gt;""),TONGHOP!I1184,"")</f>
        <v/>
      </c>
      <c r="J1184" s="64" t="str">
        <f>IF(AND(TONGHOP!O1184="KTHP",TONGHOP!P1184="TH",TONGHOP!I1184&lt;&gt;""),TONGHOP!R1184,"")</f>
        <v/>
      </c>
    </row>
    <row r="1185" spans="1:10" hidden="1">
      <c r="A1185" s="93">
        <f>IF(C1185="","",SUBTOTAL(3,$C$2:$C1185))</f>
        <v>4</v>
      </c>
      <c r="B1185" s="64" t="str">
        <f>IF(AND(TONGHOP!O1185="KTHP",TONGHOP!P1185="LT",TONGHOP!I1185&lt;&gt;""),TONGHOP!I1185,"")</f>
        <v>Đinh Thị Huyên</v>
      </c>
      <c r="C1185" s="64">
        <f>IF(AND(TONGHOP!O1185="KTHP",TONGHOP!P1185="LT",TONGHOP!I1185&lt;&gt;""),TONGHOP!R1185,"")</f>
        <v>43</v>
      </c>
      <c r="D1185" s="93" t="str">
        <f>IF(F1185="","",SUBTOTAL(3,$F$2:$F1185))</f>
        <v/>
      </c>
      <c r="E1185" s="64" t="str">
        <f>IF(AND(TONGHOP!O1185="KTHP",TONGHOP!P1185="TL",TONGHOP!I1185&lt;&gt;""),TONGHOP!I1185,"")</f>
        <v/>
      </c>
      <c r="F1185" s="64" t="str">
        <f>IF(AND(TONGHOP!O1185="KTHP",TONGHOP!P1185="TL",TONGHOP!I1185&lt;&gt;""),TONGHOP!R1185,"")</f>
        <v/>
      </c>
      <c r="G1185" s="64" t="str">
        <f>IF(AND(TONGHOP!O1185="KTHP",TONGHOP!P1185="VĐ",TONGHOP!I1185&lt;&gt;""),TONGHOP!I1185,"")</f>
        <v/>
      </c>
      <c r="H1185" s="64" t="str">
        <f>IF(AND(TONGHOP!O1185="KTHP",TONGHOP!P1185="VĐ",TONGHOP!I1185&lt;&gt;""),TONGHOP!R1185,"")</f>
        <v/>
      </c>
      <c r="I1185" s="64" t="str">
        <f>IF(AND(TONGHOP!O1185="KTHP",TONGHOP!P1185="TH",TONGHOP!I1185&lt;&gt;""),TONGHOP!I1185,"")</f>
        <v/>
      </c>
      <c r="J1185" s="64" t="str">
        <f>IF(AND(TONGHOP!O1185="KTHP",TONGHOP!P1185="TH",TONGHOP!I1185&lt;&gt;""),TONGHOP!R1185,"")</f>
        <v/>
      </c>
    </row>
    <row r="1186" spans="1:10" hidden="1">
      <c r="A1186" s="93" t="str">
        <f>IF(C1186="","",SUBTOTAL(3,$C$2:$C1186))</f>
        <v/>
      </c>
      <c r="B1186" s="64" t="str">
        <f>IF(AND(TONGHOP!O1186="KTHP",TONGHOP!P1186="LT",TONGHOP!I1186&lt;&gt;""),TONGHOP!I1186,"")</f>
        <v/>
      </c>
      <c r="C1186" s="64" t="str">
        <f>IF(AND(TONGHOP!O1186="KTHP",TONGHOP!P1186="LT",TONGHOP!I1186&lt;&gt;""),TONGHOP!R1186,"")</f>
        <v/>
      </c>
      <c r="D1186" s="93" t="str">
        <f>IF(F1186="","",SUBTOTAL(3,$F$2:$F1186))</f>
        <v/>
      </c>
      <c r="E1186" s="64" t="str">
        <f>IF(AND(TONGHOP!O1186="KTHP",TONGHOP!P1186="TL",TONGHOP!I1186&lt;&gt;""),TONGHOP!I1186,"")</f>
        <v/>
      </c>
      <c r="F1186" s="64" t="str">
        <f>IF(AND(TONGHOP!O1186="KTHP",TONGHOP!P1186="TL",TONGHOP!I1186&lt;&gt;""),TONGHOP!R1186,"")</f>
        <v/>
      </c>
      <c r="G1186" s="64" t="str">
        <f>IF(AND(TONGHOP!O1186="KTHP",TONGHOP!P1186="VĐ",TONGHOP!I1186&lt;&gt;""),TONGHOP!I1186,"")</f>
        <v/>
      </c>
      <c r="H1186" s="64" t="str">
        <f>IF(AND(TONGHOP!O1186="KTHP",TONGHOP!P1186="VĐ",TONGHOP!I1186&lt;&gt;""),TONGHOP!R1186,"")</f>
        <v/>
      </c>
      <c r="I1186" s="64" t="str">
        <f>IF(AND(TONGHOP!O1186="KTHP",TONGHOP!P1186="TH",TONGHOP!I1186&lt;&gt;""),TONGHOP!I1186,"")</f>
        <v/>
      </c>
      <c r="J1186" s="64" t="str">
        <f>IF(AND(TONGHOP!O1186="KTHP",TONGHOP!P1186="TH",TONGHOP!I1186&lt;&gt;""),TONGHOP!R1186,"")</f>
        <v/>
      </c>
    </row>
    <row r="1187" spans="1:10" hidden="1">
      <c r="A1187" s="93">
        <f>IF(C1187="","",SUBTOTAL(3,$C$2:$C1187))</f>
        <v>4</v>
      </c>
      <c r="B1187" s="64" t="str">
        <f>IF(AND(TONGHOP!O1187="KTHP",TONGHOP!P1187="LT",TONGHOP!I1187&lt;&gt;""),TONGHOP!I1187,"")</f>
        <v>Nguyễn Ngọc Quỳnh</v>
      </c>
      <c r="C1187" s="64">
        <f>IF(AND(TONGHOP!O1187="KTHP",TONGHOP!P1187="LT",TONGHOP!I1187&lt;&gt;""),TONGHOP!R1187,"")</f>
        <v>53</v>
      </c>
      <c r="D1187" s="93" t="str">
        <f>IF(F1187="","",SUBTOTAL(3,$F$2:$F1187))</f>
        <v/>
      </c>
      <c r="E1187" s="64" t="str">
        <f>IF(AND(TONGHOP!O1187="KTHP",TONGHOP!P1187="TL",TONGHOP!I1187&lt;&gt;""),TONGHOP!I1187,"")</f>
        <v/>
      </c>
      <c r="F1187" s="64" t="str">
        <f>IF(AND(TONGHOP!O1187="KTHP",TONGHOP!P1187="TL",TONGHOP!I1187&lt;&gt;""),TONGHOP!R1187,"")</f>
        <v/>
      </c>
      <c r="G1187" s="64" t="str">
        <f>IF(AND(TONGHOP!O1187="KTHP",TONGHOP!P1187="VĐ",TONGHOP!I1187&lt;&gt;""),TONGHOP!I1187,"")</f>
        <v/>
      </c>
      <c r="H1187" s="64" t="str">
        <f>IF(AND(TONGHOP!O1187="KTHP",TONGHOP!P1187="VĐ",TONGHOP!I1187&lt;&gt;""),TONGHOP!R1187,"")</f>
        <v/>
      </c>
      <c r="I1187" s="64" t="str">
        <f>IF(AND(TONGHOP!O1187="KTHP",TONGHOP!P1187="TH",TONGHOP!I1187&lt;&gt;""),TONGHOP!I1187,"")</f>
        <v/>
      </c>
      <c r="J1187" s="64" t="str">
        <f>IF(AND(TONGHOP!O1187="KTHP",TONGHOP!P1187="TH",TONGHOP!I1187&lt;&gt;""),TONGHOP!R1187,"")</f>
        <v/>
      </c>
    </row>
    <row r="1188" spans="1:10" hidden="1">
      <c r="A1188" s="93" t="str">
        <f>IF(C1188="","",SUBTOTAL(3,$C$2:$C1188))</f>
        <v/>
      </c>
      <c r="B1188" s="64" t="str">
        <f>IF(AND(TONGHOP!O1188="KTHP",TONGHOP!P1188="LT",TONGHOP!I1188&lt;&gt;""),TONGHOP!I1188,"")</f>
        <v/>
      </c>
      <c r="C1188" s="64" t="str">
        <f>IF(AND(TONGHOP!O1188="KTHP",TONGHOP!P1188="LT",TONGHOP!I1188&lt;&gt;""),TONGHOP!R1188,"")</f>
        <v/>
      </c>
      <c r="D1188" s="93" t="str">
        <f>IF(F1188="","",SUBTOTAL(3,$F$2:$F1188))</f>
        <v/>
      </c>
      <c r="E1188" s="64" t="str">
        <f>IF(AND(TONGHOP!O1188="KTHP",TONGHOP!P1188="TL",TONGHOP!I1188&lt;&gt;""),TONGHOP!I1188,"")</f>
        <v/>
      </c>
      <c r="F1188" s="64" t="str">
        <f>IF(AND(TONGHOP!O1188="KTHP",TONGHOP!P1188="TL",TONGHOP!I1188&lt;&gt;""),TONGHOP!R1188,"")</f>
        <v/>
      </c>
      <c r="G1188" s="64" t="str">
        <f>IF(AND(TONGHOP!O1188="KTHP",TONGHOP!P1188="VĐ",TONGHOP!I1188&lt;&gt;""),TONGHOP!I1188,"")</f>
        <v/>
      </c>
      <c r="H1188" s="64" t="str">
        <f>IF(AND(TONGHOP!O1188="KTHP",TONGHOP!P1188="VĐ",TONGHOP!I1188&lt;&gt;""),TONGHOP!R1188,"")</f>
        <v/>
      </c>
      <c r="I1188" s="64" t="str">
        <f>IF(AND(TONGHOP!O1188="KTHP",TONGHOP!P1188="TH",TONGHOP!I1188&lt;&gt;""),TONGHOP!I1188,"")</f>
        <v/>
      </c>
      <c r="J1188" s="64" t="str">
        <f>IF(AND(TONGHOP!O1188="KTHP",TONGHOP!P1188="TH",TONGHOP!I1188&lt;&gt;""),TONGHOP!R1188,"")</f>
        <v/>
      </c>
    </row>
    <row r="1189" spans="1:10" hidden="1">
      <c r="A1189" s="93">
        <f>IF(C1189="","",SUBTOTAL(3,$C$2:$C1189))</f>
        <v>4</v>
      </c>
      <c r="B1189" s="64" t="str">
        <f>IF(AND(TONGHOP!O1189="KTHP",TONGHOP!P1189="LT",TONGHOP!I1189&lt;&gt;""),TONGHOP!I1189,"")</f>
        <v>Đỗ Thị Thơm</v>
      </c>
      <c r="C1189" s="64">
        <f>IF(AND(TONGHOP!O1189="KTHP",TONGHOP!P1189="LT",TONGHOP!I1189&lt;&gt;""),TONGHOP!R1189,"")</f>
        <v>61</v>
      </c>
      <c r="D1189" s="93" t="str">
        <f>IF(F1189="","",SUBTOTAL(3,$F$2:$F1189))</f>
        <v/>
      </c>
      <c r="E1189" s="64" t="str">
        <f>IF(AND(TONGHOP!O1189="KTHP",TONGHOP!P1189="TL",TONGHOP!I1189&lt;&gt;""),TONGHOP!I1189,"")</f>
        <v/>
      </c>
      <c r="F1189" s="64" t="str">
        <f>IF(AND(TONGHOP!O1189="KTHP",TONGHOP!P1189="TL",TONGHOP!I1189&lt;&gt;""),TONGHOP!R1189,"")</f>
        <v/>
      </c>
      <c r="G1189" s="64" t="str">
        <f>IF(AND(TONGHOP!O1189="KTHP",TONGHOP!P1189="VĐ",TONGHOP!I1189&lt;&gt;""),TONGHOP!I1189,"")</f>
        <v/>
      </c>
      <c r="H1189" s="64" t="str">
        <f>IF(AND(TONGHOP!O1189="KTHP",TONGHOP!P1189="VĐ",TONGHOP!I1189&lt;&gt;""),TONGHOP!R1189,"")</f>
        <v/>
      </c>
      <c r="I1189" s="64" t="str">
        <f>IF(AND(TONGHOP!O1189="KTHP",TONGHOP!P1189="TH",TONGHOP!I1189&lt;&gt;""),TONGHOP!I1189,"")</f>
        <v/>
      </c>
      <c r="J1189" s="64" t="str">
        <f>IF(AND(TONGHOP!O1189="KTHP",TONGHOP!P1189="TH",TONGHOP!I1189&lt;&gt;""),TONGHOP!R1189,"")</f>
        <v/>
      </c>
    </row>
    <row r="1190" spans="1:10" hidden="1">
      <c r="A1190" s="93" t="str">
        <f>IF(C1190="","",SUBTOTAL(3,$C$2:$C1190))</f>
        <v/>
      </c>
      <c r="B1190" s="64" t="str">
        <f>IF(AND(TONGHOP!O1190="KTHP",TONGHOP!P1190="LT",TONGHOP!I1190&lt;&gt;""),TONGHOP!I1190,"")</f>
        <v/>
      </c>
      <c r="C1190" s="64" t="str">
        <f>IF(AND(TONGHOP!O1190="KTHP",TONGHOP!P1190="LT",TONGHOP!I1190&lt;&gt;""),TONGHOP!R1190,"")</f>
        <v/>
      </c>
      <c r="D1190" s="93" t="str">
        <f>IF(F1190="","",SUBTOTAL(3,$F$2:$F1190))</f>
        <v/>
      </c>
      <c r="E1190" s="64" t="str">
        <f>IF(AND(TONGHOP!O1190="KTHP",TONGHOP!P1190="TL",TONGHOP!I1190&lt;&gt;""),TONGHOP!I1190,"")</f>
        <v/>
      </c>
      <c r="F1190" s="64" t="str">
        <f>IF(AND(TONGHOP!O1190="KTHP",TONGHOP!P1190="TL",TONGHOP!I1190&lt;&gt;""),TONGHOP!R1190,"")</f>
        <v/>
      </c>
      <c r="G1190" s="64" t="str">
        <f>IF(AND(TONGHOP!O1190="KTHP",TONGHOP!P1190="VĐ",TONGHOP!I1190&lt;&gt;""),TONGHOP!I1190,"")</f>
        <v/>
      </c>
      <c r="H1190" s="64" t="str">
        <f>IF(AND(TONGHOP!O1190="KTHP",TONGHOP!P1190="VĐ",TONGHOP!I1190&lt;&gt;""),TONGHOP!R1190,"")</f>
        <v/>
      </c>
      <c r="I1190" s="64" t="str">
        <f>IF(AND(TONGHOP!O1190="KTHP",TONGHOP!P1190="TH",TONGHOP!I1190&lt;&gt;""),TONGHOP!I1190,"")</f>
        <v/>
      </c>
      <c r="J1190" s="64" t="str">
        <f>IF(AND(TONGHOP!O1190="KTHP",TONGHOP!P1190="TH",TONGHOP!I1190&lt;&gt;""),TONGHOP!R1190,"")</f>
        <v/>
      </c>
    </row>
    <row r="1191" spans="1:10" hidden="1">
      <c r="A1191" s="93">
        <f>IF(C1191="","",SUBTOTAL(3,$C$2:$C1191))</f>
        <v>4</v>
      </c>
      <c r="B1191" s="64" t="str">
        <f>IF(AND(TONGHOP!O1191="KTHP",TONGHOP!P1191="LT",TONGHOP!I1191&lt;&gt;""),TONGHOP!I1191,"")</f>
        <v>Trần Thị Hồng Thu</v>
      </c>
      <c r="C1191" s="64">
        <f>IF(AND(TONGHOP!O1191="KTHP",TONGHOP!P1191="LT",TONGHOP!I1191&lt;&gt;""),TONGHOP!R1191,"")</f>
        <v>57</v>
      </c>
      <c r="D1191" s="93" t="str">
        <f>IF(F1191="","",SUBTOTAL(3,$F$2:$F1191))</f>
        <v/>
      </c>
      <c r="E1191" s="64" t="str">
        <f>IF(AND(TONGHOP!O1191="KTHP",TONGHOP!P1191="TL",TONGHOP!I1191&lt;&gt;""),TONGHOP!I1191,"")</f>
        <v/>
      </c>
      <c r="F1191" s="64" t="str">
        <f>IF(AND(TONGHOP!O1191="KTHP",TONGHOP!P1191="TL",TONGHOP!I1191&lt;&gt;""),TONGHOP!R1191,"")</f>
        <v/>
      </c>
      <c r="G1191" s="64" t="str">
        <f>IF(AND(TONGHOP!O1191="KTHP",TONGHOP!P1191="VĐ",TONGHOP!I1191&lt;&gt;""),TONGHOP!I1191,"")</f>
        <v/>
      </c>
      <c r="H1191" s="64" t="str">
        <f>IF(AND(TONGHOP!O1191="KTHP",TONGHOP!P1191="VĐ",TONGHOP!I1191&lt;&gt;""),TONGHOP!R1191,"")</f>
        <v/>
      </c>
      <c r="I1191" s="64" t="str">
        <f>IF(AND(TONGHOP!O1191="KTHP",TONGHOP!P1191="TH",TONGHOP!I1191&lt;&gt;""),TONGHOP!I1191,"")</f>
        <v/>
      </c>
      <c r="J1191" s="64" t="str">
        <f>IF(AND(TONGHOP!O1191="KTHP",TONGHOP!P1191="TH",TONGHOP!I1191&lt;&gt;""),TONGHOP!R1191,"")</f>
        <v/>
      </c>
    </row>
    <row r="1192" spans="1:10" hidden="1">
      <c r="A1192" s="93" t="str">
        <f>IF(C1192="","",SUBTOTAL(3,$C$2:$C1192))</f>
        <v/>
      </c>
      <c r="B1192" s="64" t="str">
        <f>IF(AND(TONGHOP!O1192="KTHP",TONGHOP!P1192="LT",TONGHOP!I1192&lt;&gt;""),TONGHOP!I1192,"")</f>
        <v/>
      </c>
      <c r="C1192" s="64" t="str">
        <f>IF(AND(TONGHOP!O1192="KTHP",TONGHOP!P1192="LT",TONGHOP!I1192&lt;&gt;""),TONGHOP!R1192,"")</f>
        <v/>
      </c>
      <c r="D1192" s="93" t="str">
        <f>IF(F1192="","",SUBTOTAL(3,$F$2:$F1192))</f>
        <v/>
      </c>
      <c r="E1192" s="64" t="str">
        <f>IF(AND(TONGHOP!O1192="KTHP",TONGHOP!P1192="TL",TONGHOP!I1192&lt;&gt;""),TONGHOP!I1192,"")</f>
        <v/>
      </c>
      <c r="F1192" s="64" t="str">
        <f>IF(AND(TONGHOP!O1192="KTHP",TONGHOP!P1192="TL",TONGHOP!I1192&lt;&gt;""),TONGHOP!R1192,"")</f>
        <v/>
      </c>
      <c r="G1192" s="64" t="str">
        <f>IF(AND(TONGHOP!O1192="KTHP",TONGHOP!P1192="VĐ",TONGHOP!I1192&lt;&gt;""),TONGHOP!I1192,"")</f>
        <v/>
      </c>
      <c r="H1192" s="64" t="str">
        <f>IF(AND(TONGHOP!O1192="KTHP",TONGHOP!P1192="VĐ",TONGHOP!I1192&lt;&gt;""),TONGHOP!R1192,"")</f>
        <v/>
      </c>
      <c r="I1192" s="64" t="str">
        <f>IF(AND(TONGHOP!O1192="KTHP",TONGHOP!P1192="TH",TONGHOP!I1192&lt;&gt;""),TONGHOP!I1192,"")</f>
        <v/>
      </c>
      <c r="J1192" s="64" t="str">
        <f>IF(AND(TONGHOP!O1192="KTHP",TONGHOP!P1192="TH",TONGHOP!I1192&lt;&gt;""),TONGHOP!R1192,"")</f>
        <v/>
      </c>
    </row>
    <row r="1193" spans="1:10" hidden="1">
      <c r="A1193" s="93">
        <f>IF(C1193="","",SUBTOTAL(3,$C$2:$C1193))</f>
        <v>4</v>
      </c>
      <c r="B1193" s="64" t="str">
        <f>IF(AND(TONGHOP!O1193="KTHP",TONGHOP!P1193="LT",TONGHOP!I1193&lt;&gt;""),TONGHOP!I1193,"")</f>
        <v>Đỗ Thị Ngát</v>
      </c>
      <c r="C1193" s="64">
        <f>IF(AND(TONGHOP!O1193="KTHP",TONGHOP!P1193="LT",TONGHOP!I1193&lt;&gt;""),TONGHOP!R1193,"")</f>
        <v>50</v>
      </c>
      <c r="D1193" s="93" t="str">
        <f>IF(F1193="","",SUBTOTAL(3,$F$2:$F1193))</f>
        <v/>
      </c>
      <c r="E1193" s="64" t="str">
        <f>IF(AND(TONGHOP!O1193="KTHP",TONGHOP!P1193="TL",TONGHOP!I1193&lt;&gt;""),TONGHOP!I1193,"")</f>
        <v/>
      </c>
      <c r="F1193" s="64" t="str">
        <f>IF(AND(TONGHOP!O1193="KTHP",TONGHOP!P1193="TL",TONGHOP!I1193&lt;&gt;""),TONGHOP!R1193,"")</f>
        <v/>
      </c>
      <c r="G1193" s="64" t="str">
        <f>IF(AND(TONGHOP!O1193="KTHP",TONGHOP!P1193="VĐ",TONGHOP!I1193&lt;&gt;""),TONGHOP!I1193,"")</f>
        <v/>
      </c>
      <c r="H1193" s="64" t="str">
        <f>IF(AND(TONGHOP!O1193="KTHP",TONGHOP!P1193="VĐ",TONGHOP!I1193&lt;&gt;""),TONGHOP!R1193,"")</f>
        <v/>
      </c>
      <c r="I1193" s="64" t="str">
        <f>IF(AND(TONGHOP!O1193="KTHP",TONGHOP!P1193="TH",TONGHOP!I1193&lt;&gt;""),TONGHOP!I1193,"")</f>
        <v/>
      </c>
      <c r="J1193" s="64" t="str">
        <f>IF(AND(TONGHOP!O1193="KTHP",TONGHOP!P1193="TH",TONGHOP!I1193&lt;&gt;""),TONGHOP!R1193,"")</f>
        <v/>
      </c>
    </row>
    <row r="1194" spans="1:10" hidden="1">
      <c r="A1194" s="93" t="str">
        <f>IF(C1194="","",SUBTOTAL(3,$C$2:$C1194))</f>
        <v/>
      </c>
      <c r="B1194" s="64" t="str">
        <f>IF(AND(TONGHOP!O1194="KTHP",TONGHOP!P1194="LT",TONGHOP!I1194&lt;&gt;""),TONGHOP!I1194,"")</f>
        <v/>
      </c>
      <c r="C1194" s="64" t="str">
        <f>IF(AND(TONGHOP!O1194="KTHP",TONGHOP!P1194="LT",TONGHOP!I1194&lt;&gt;""),TONGHOP!R1194,"")</f>
        <v/>
      </c>
      <c r="D1194" s="93" t="str">
        <f>IF(F1194="","",SUBTOTAL(3,$F$2:$F1194))</f>
        <v/>
      </c>
      <c r="E1194" s="64" t="str">
        <f>IF(AND(TONGHOP!O1194="KTHP",TONGHOP!P1194="TL",TONGHOP!I1194&lt;&gt;""),TONGHOP!I1194,"")</f>
        <v/>
      </c>
      <c r="F1194" s="64" t="str">
        <f>IF(AND(TONGHOP!O1194="KTHP",TONGHOP!P1194="TL",TONGHOP!I1194&lt;&gt;""),TONGHOP!R1194,"")</f>
        <v/>
      </c>
      <c r="G1194" s="64" t="str">
        <f>IF(AND(TONGHOP!O1194="KTHP",TONGHOP!P1194="VĐ",TONGHOP!I1194&lt;&gt;""),TONGHOP!I1194,"")</f>
        <v/>
      </c>
      <c r="H1194" s="64" t="str">
        <f>IF(AND(TONGHOP!O1194="KTHP",TONGHOP!P1194="VĐ",TONGHOP!I1194&lt;&gt;""),TONGHOP!R1194,"")</f>
        <v/>
      </c>
      <c r="I1194" s="64" t="str">
        <f>IF(AND(TONGHOP!O1194="KTHP",TONGHOP!P1194="TH",TONGHOP!I1194&lt;&gt;""),TONGHOP!I1194,"")</f>
        <v/>
      </c>
      <c r="J1194" s="64" t="str">
        <f>IF(AND(TONGHOP!O1194="KTHP",TONGHOP!P1194="TH",TONGHOP!I1194&lt;&gt;""),TONGHOP!R1194,"")</f>
        <v/>
      </c>
    </row>
    <row r="1195" spans="1:10" hidden="1">
      <c r="A1195" s="93">
        <f>IF(C1195="","",SUBTOTAL(3,$C$2:$C1195))</f>
        <v>4</v>
      </c>
      <c r="B1195" s="64" t="str">
        <f>IF(AND(TONGHOP!O1195="KTHP",TONGHOP!P1195="LT",TONGHOP!I1195&lt;&gt;""),TONGHOP!I1195,"")</f>
        <v>Phạm Thị Vinh</v>
      </c>
      <c r="C1195" s="64">
        <f>IF(AND(TONGHOP!O1195="KTHP",TONGHOP!P1195="LT",TONGHOP!I1195&lt;&gt;""),TONGHOP!R1195,"")</f>
        <v>34</v>
      </c>
      <c r="D1195" s="93" t="str">
        <f>IF(F1195="","",SUBTOTAL(3,$F$2:$F1195))</f>
        <v/>
      </c>
      <c r="E1195" s="64" t="str">
        <f>IF(AND(TONGHOP!O1195="KTHP",TONGHOP!P1195="TL",TONGHOP!I1195&lt;&gt;""),TONGHOP!I1195,"")</f>
        <v/>
      </c>
      <c r="F1195" s="64" t="str">
        <f>IF(AND(TONGHOP!O1195="KTHP",TONGHOP!P1195="TL",TONGHOP!I1195&lt;&gt;""),TONGHOP!R1195,"")</f>
        <v/>
      </c>
      <c r="G1195" s="64" t="str">
        <f>IF(AND(TONGHOP!O1195="KTHP",TONGHOP!P1195="VĐ",TONGHOP!I1195&lt;&gt;""),TONGHOP!I1195,"")</f>
        <v/>
      </c>
      <c r="H1195" s="64" t="str">
        <f>IF(AND(TONGHOP!O1195="KTHP",TONGHOP!P1195="VĐ",TONGHOP!I1195&lt;&gt;""),TONGHOP!R1195,"")</f>
        <v/>
      </c>
      <c r="I1195" s="64" t="str">
        <f>IF(AND(TONGHOP!O1195="KTHP",TONGHOP!P1195="TH",TONGHOP!I1195&lt;&gt;""),TONGHOP!I1195,"")</f>
        <v/>
      </c>
      <c r="J1195" s="64" t="str">
        <f>IF(AND(TONGHOP!O1195="KTHP",TONGHOP!P1195="TH",TONGHOP!I1195&lt;&gt;""),TONGHOP!R1195,"")</f>
        <v/>
      </c>
    </row>
    <row r="1196" spans="1:10" hidden="1">
      <c r="A1196" s="93" t="str">
        <f>IF(C1196="","",SUBTOTAL(3,$C$2:$C1196))</f>
        <v/>
      </c>
      <c r="B1196" s="64" t="str">
        <f>IF(AND(TONGHOP!O1196="KTHP",TONGHOP!P1196="LT",TONGHOP!I1196&lt;&gt;""),TONGHOP!I1196,"")</f>
        <v/>
      </c>
      <c r="C1196" s="64" t="str">
        <f>IF(AND(TONGHOP!O1196="KTHP",TONGHOP!P1196="LT",TONGHOP!I1196&lt;&gt;""),TONGHOP!R1196,"")</f>
        <v/>
      </c>
      <c r="D1196" s="93" t="str">
        <f>IF(F1196="","",SUBTOTAL(3,$F$2:$F1196))</f>
        <v/>
      </c>
      <c r="E1196" s="64" t="str">
        <f>IF(AND(TONGHOP!O1196="KTHP",TONGHOP!P1196="TL",TONGHOP!I1196&lt;&gt;""),TONGHOP!I1196,"")</f>
        <v/>
      </c>
      <c r="F1196" s="64" t="str">
        <f>IF(AND(TONGHOP!O1196="KTHP",TONGHOP!P1196="TL",TONGHOP!I1196&lt;&gt;""),TONGHOP!R1196,"")</f>
        <v/>
      </c>
      <c r="G1196" s="64" t="str">
        <f>IF(AND(TONGHOP!O1196="KTHP",TONGHOP!P1196="VĐ",TONGHOP!I1196&lt;&gt;""),TONGHOP!I1196,"")</f>
        <v/>
      </c>
      <c r="H1196" s="64" t="str">
        <f>IF(AND(TONGHOP!O1196="KTHP",TONGHOP!P1196="VĐ",TONGHOP!I1196&lt;&gt;""),TONGHOP!R1196,"")</f>
        <v/>
      </c>
      <c r="I1196" s="64" t="str">
        <f>IF(AND(TONGHOP!O1196="KTHP",TONGHOP!P1196="TH",TONGHOP!I1196&lt;&gt;""),TONGHOP!I1196,"")</f>
        <v/>
      </c>
      <c r="J1196" s="64" t="str">
        <f>IF(AND(TONGHOP!O1196="KTHP",TONGHOP!P1196="TH",TONGHOP!I1196&lt;&gt;""),TONGHOP!R1196,"")</f>
        <v/>
      </c>
    </row>
    <row r="1197" spans="1:10" hidden="1">
      <c r="A1197" s="93">
        <f>IF(C1197="","",SUBTOTAL(3,$C$2:$C1197))</f>
        <v>4</v>
      </c>
      <c r="B1197" s="64" t="str">
        <f>IF(AND(TONGHOP!O1197="KTHP",TONGHOP!P1197="LT",TONGHOP!I1197&lt;&gt;""),TONGHOP!I1197,"")</f>
        <v>Phạm Thị Vinh</v>
      </c>
      <c r="C1197" s="64">
        <f>IF(AND(TONGHOP!O1197="KTHP",TONGHOP!P1197="LT",TONGHOP!I1197&lt;&gt;""),TONGHOP!R1197,"")</f>
        <v>44</v>
      </c>
      <c r="D1197" s="93" t="str">
        <f>IF(F1197="","",SUBTOTAL(3,$F$2:$F1197))</f>
        <v/>
      </c>
      <c r="E1197" s="64" t="str">
        <f>IF(AND(TONGHOP!O1197="KTHP",TONGHOP!P1197="TL",TONGHOP!I1197&lt;&gt;""),TONGHOP!I1197,"")</f>
        <v/>
      </c>
      <c r="F1197" s="64" t="str">
        <f>IF(AND(TONGHOP!O1197="KTHP",TONGHOP!P1197="TL",TONGHOP!I1197&lt;&gt;""),TONGHOP!R1197,"")</f>
        <v/>
      </c>
      <c r="G1197" s="64" t="str">
        <f>IF(AND(TONGHOP!O1197="KTHP",TONGHOP!P1197="VĐ",TONGHOP!I1197&lt;&gt;""),TONGHOP!I1197,"")</f>
        <v/>
      </c>
      <c r="H1197" s="64" t="str">
        <f>IF(AND(TONGHOP!O1197="KTHP",TONGHOP!P1197="VĐ",TONGHOP!I1197&lt;&gt;""),TONGHOP!R1197,"")</f>
        <v/>
      </c>
      <c r="I1197" s="64" t="str">
        <f>IF(AND(TONGHOP!O1197="KTHP",TONGHOP!P1197="TH",TONGHOP!I1197&lt;&gt;""),TONGHOP!I1197,"")</f>
        <v/>
      </c>
      <c r="J1197" s="64" t="str">
        <f>IF(AND(TONGHOP!O1197="KTHP",TONGHOP!P1197="TH",TONGHOP!I1197&lt;&gt;""),TONGHOP!R1197,"")</f>
        <v/>
      </c>
    </row>
    <row r="1198" spans="1:10" hidden="1">
      <c r="A1198" s="93" t="str">
        <f>IF(C1198="","",SUBTOTAL(3,$C$2:$C1198))</f>
        <v/>
      </c>
      <c r="B1198" s="64" t="str">
        <f>IF(AND(TONGHOP!O1198="KTHP",TONGHOP!P1198="LT",TONGHOP!I1198&lt;&gt;""),TONGHOP!I1198,"")</f>
        <v/>
      </c>
      <c r="C1198" s="64" t="str">
        <f>IF(AND(TONGHOP!O1198="KTHP",TONGHOP!P1198="LT",TONGHOP!I1198&lt;&gt;""),TONGHOP!R1198,"")</f>
        <v/>
      </c>
      <c r="D1198" s="93" t="str">
        <f>IF(F1198="","",SUBTOTAL(3,$F$2:$F1198))</f>
        <v/>
      </c>
      <c r="E1198" s="64" t="str">
        <f>IF(AND(TONGHOP!O1198="KTHP",TONGHOP!P1198="TL",TONGHOP!I1198&lt;&gt;""),TONGHOP!I1198,"")</f>
        <v/>
      </c>
      <c r="F1198" s="64" t="str">
        <f>IF(AND(TONGHOP!O1198="KTHP",TONGHOP!P1198="TL",TONGHOP!I1198&lt;&gt;""),TONGHOP!R1198,"")</f>
        <v/>
      </c>
      <c r="G1198" s="64" t="str">
        <f>IF(AND(TONGHOP!O1198="KTHP",TONGHOP!P1198="VĐ",TONGHOP!I1198&lt;&gt;""),TONGHOP!I1198,"")</f>
        <v/>
      </c>
      <c r="H1198" s="64" t="str">
        <f>IF(AND(TONGHOP!O1198="KTHP",TONGHOP!P1198="VĐ",TONGHOP!I1198&lt;&gt;""),TONGHOP!R1198,"")</f>
        <v/>
      </c>
      <c r="I1198" s="64" t="str">
        <f>IF(AND(TONGHOP!O1198="KTHP",TONGHOP!P1198="TH",TONGHOP!I1198&lt;&gt;""),TONGHOP!I1198,"")</f>
        <v/>
      </c>
      <c r="J1198" s="64" t="str">
        <f>IF(AND(TONGHOP!O1198="KTHP",TONGHOP!P1198="TH",TONGHOP!I1198&lt;&gt;""),TONGHOP!R1198,"")</f>
        <v/>
      </c>
    </row>
    <row r="1199" spans="1:10" hidden="1">
      <c r="A1199" s="93">
        <f>IF(C1199="","",SUBTOTAL(3,$C$2:$C1199))</f>
        <v>4</v>
      </c>
      <c r="B1199" s="64" t="str">
        <f>IF(AND(TONGHOP!O1199="KTHP",TONGHOP!P1199="LT",TONGHOP!I1199&lt;&gt;""),TONGHOP!I1199,"")</f>
        <v>Hoàng Thị Trang</v>
      </c>
      <c r="C1199" s="64">
        <f>IF(AND(TONGHOP!O1199="KTHP",TONGHOP!P1199="LT",TONGHOP!I1199&lt;&gt;""),TONGHOP!R1199,"")</f>
        <v>52</v>
      </c>
      <c r="D1199" s="93" t="str">
        <f>IF(F1199="","",SUBTOTAL(3,$F$2:$F1199))</f>
        <v/>
      </c>
      <c r="E1199" s="64" t="str">
        <f>IF(AND(TONGHOP!O1199="KTHP",TONGHOP!P1199="TL",TONGHOP!I1199&lt;&gt;""),TONGHOP!I1199,"")</f>
        <v/>
      </c>
      <c r="F1199" s="64" t="str">
        <f>IF(AND(TONGHOP!O1199="KTHP",TONGHOP!P1199="TL",TONGHOP!I1199&lt;&gt;""),TONGHOP!R1199,"")</f>
        <v/>
      </c>
      <c r="G1199" s="64" t="str">
        <f>IF(AND(TONGHOP!O1199="KTHP",TONGHOP!P1199="VĐ",TONGHOP!I1199&lt;&gt;""),TONGHOP!I1199,"")</f>
        <v/>
      </c>
      <c r="H1199" s="64" t="str">
        <f>IF(AND(TONGHOP!O1199="KTHP",TONGHOP!P1199="VĐ",TONGHOP!I1199&lt;&gt;""),TONGHOP!R1199,"")</f>
        <v/>
      </c>
      <c r="I1199" s="64" t="str">
        <f>IF(AND(TONGHOP!O1199="KTHP",TONGHOP!P1199="TH",TONGHOP!I1199&lt;&gt;""),TONGHOP!I1199,"")</f>
        <v/>
      </c>
      <c r="J1199" s="64" t="str">
        <f>IF(AND(TONGHOP!O1199="KTHP",TONGHOP!P1199="TH",TONGHOP!I1199&lt;&gt;""),TONGHOP!R1199,"")</f>
        <v/>
      </c>
    </row>
    <row r="1200" spans="1:10" hidden="1">
      <c r="A1200" s="93" t="str">
        <f>IF(C1200="","",SUBTOTAL(3,$C$2:$C1200))</f>
        <v/>
      </c>
      <c r="B1200" s="64" t="str">
        <f>IF(AND(TONGHOP!O1200="KTHP",TONGHOP!P1200="LT",TONGHOP!I1200&lt;&gt;""),TONGHOP!I1200,"")</f>
        <v/>
      </c>
      <c r="C1200" s="64" t="str">
        <f>IF(AND(TONGHOP!O1200="KTHP",TONGHOP!P1200="LT",TONGHOP!I1200&lt;&gt;""),TONGHOP!R1200,"")</f>
        <v/>
      </c>
      <c r="D1200" s="93" t="str">
        <f>IF(F1200="","",SUBTOTAL(3,$F$2:$F1200))</f>
        <v/>
      </c>
      <c r="E1200" s="64" t="str">
        <f>IF(AND(TONGHOP!O1200="KTHP",TONGHOP!P1200="TL",TONGHOP!I1200&lt;&gt;""),TONGHOP!I1200,"")</f>
        <v/>
      </c>
      <c r="F1200" s="64" t="str">
        <f>IF(AND(TONGHOP!O1200="KTHP",TONGHOP!P1200="TL",TONGHOP!I1200&lt;&gt;""),TONGHOP!R1200,"")</f>
        <v/>
      </c>
      <c r="G1200" s="64" t="str">
        <f>IF(AND(TONGHOP!O1200="KTHP",TONGHOP!P1200="VĐ",TONGHOP!I1200&lt;&gt;""),TONGHOP!I1200,"")</f>
        <v/>
      </c>
      <c r="H1200" s="64" t="str">
        <f>IF(AND(TONGHOP!O1200="KTHP",TONGHOP!P1200="VĐ",TONGHOP!I1200&lt;&gt;""),TONGHOP!R1200,"")</f>
        <v/>
      </c>
      <c r="I1200" s="64" t="str">
        <f>IF(AND(TONGHOP!O1200="KTHP",TONGHOP!P1200="TH",TONGHOP!I1200&lt;&gt;""),TONGHOP!I1200,"")</f>
        <v/>
      </c>
      <c r="J1200" s="64" t="str">
        <f>IF(AND(TONGHOP!O1200="KTHP",TONGHOP!P1200="TH",TONGHOP!I1200&lt;&gt;""),TONGHOP!R1200,"")</f>
        <v/>
      </c>
    </row>
    <row r="1201" spans="1:10" hidden="1">
      <c r="A1201" s="93">
        <f>IF(C1201="","",SUBTOTAL(3,$C$2:$C1201))</f>
        <v>4</v>
      </c>
      <c r="B1201" s="64" t="str">
        <f>IF(AND(TONGHOP!O1201="KTHP",TONGHOP!P1201="LT",TONGHOP!I1201&lt;&gt;""),TONGHOP!I1201,"")</f>
        <v>Đỗ Thị Thơm</v>
      </c>
      <c r="C1201" s="64">
        <f>IF(AND(TONGHOP!O1201="KTHP",TONGHOP!P1201="LT",TONGHOP!I1201&lt;&gt;""),TONGHOP!R1201,"")</f>
        <v>49</v>
      </c>
      <c r="D1201" s="93" t="str">
        <f>IF(F1201="","",SUBTOTAL(3,$F$2:$F1201))</f>
        <v/>
      </c>
      <c r="E1201" s="64" t="str">
        <f>IF(AND(TONGHOP!O1201="KTHP",TONGHOP!P1201="TL",TONGHOP!I1201&lt;&gt;""),TONGHOP!I1201,"")</f>
        <v/>
      </c>
      <c r="F1201" s="64" t="str">
        <f>IF(AND(TONGHOP!O1201="KTHP",TONGHOP!P1201="TL",TONGHOP!I1201&lt;&gt;""),TONGHOP!R1201,"")</f>
        <v/>
      </c>
      <c r="G1201" s="64" t="str">
        <f>IF(AND(TONGHOP!O1201="KTHP",TONGHOP!P1201="VĐ",TONGHOP!I1201&lt;&gt;""),TONGHOP!I1201,"")</f>
        <v/>
      </c>
      <c r="H1201" s="64" t="str">
        <f>IF(AND(TONGHOP!O1201="KTHP",TONGHOP!P1201="VĐ",TONGHOP!I1201&lt;&gt;""),TONGHOP!R1201,"")</f>
        <v/>
      </c>
      <c r="I1201" s="64" t="str">
        <f>IF(AND(TONGHOP!O1201="KTHP",TONGHOP!P1201="TH",TONGHOP!I1201&lt;&gt;""),TONGHOP!I1201,"")</f>
        <v/>
      </c>
      <c r="J1201" s="64" t="str">
        <f>IF(AND(TONGHOP!O1201="KTHP",TONGHOP!P1201="TH",TONGHOP!I1201&lt;&gt;""),TONGHOP!R1201,"")</f>
        <v/>
      </c>
    </row>
    <row r="1202" spans="1:10" hidden="1">
      <c r="A1202" s="93" t="str">
        <f>IF(C1202="","",SUBTOTAL(3,$C$2:$C1202))</f>
        <v/>
      </c>
      <c r="B1202" s="64" t="str">
        <f>IF(AND(TONGHOP!O1202="KTHP",TONGHOP!P1202="LT",TONGHOP!I1202&lt;&gt;""),TONGHOP!I1202,"")</f>
        <v/>
      </c>
      <c r="C1202" s="64" t="str">
        <f>IF(AND(TONGHOP!O1202="KTHP",TONGHOP!P1202="LT",TONGHOP!I1202&lt;&gt;""),TONGHOP!R1202,"")</f>
        <v/>
      </c>
      <c r="D1202" s="93" t="str">
        <f>IF(F1202="","",SUBTOTAL(3,$F$2:$F1202))</f>
        <v/>
      </c>
      <c r="E1202" s="64" t="str">
        <f>IF(AND(TONGHOP!O1202="KTHP",TONGHOP!P1202="TL",TONGHOP!I1202&lt;&gt;""),TONGHOP!I1202,"")</f>
        <v/>
      </c>
      <c r="F1202" s="64" t="str">
        <f>IF(AND(TONGHOP!O1202="KTHP",TONGHOP!P1202="TL",TONGHOP!I1202&lt;&gt;""),TONGHOP!R1202,"")</f>
        <v/>
      </c>
      <c r="G1202" s="64" t="str">
        <f>IF(AND(TONGHOP!O1202="KTHP",TONGHOP!P1202="VĐ",TONGHOP!I1202&lt;&gt;""),TONGHOP!I1202,"")</f>
        <v/>
      </c>
      <c r="H1202" s="64" t="str">
        <f>IF(AND(TONGHOP!O1202="KTHP",TONGHOP!P1202="VĐ",TONGHOP!I1202&lt;&gt;""),TONGHOP!R1202,"")</f>
        <v/>
      </c>
      <c r="I1202" s="64" t="str">
        <f>IF(AND(TONGHOP!O1202="KTHP",TONGHOP!P1202="TH",TONGHOP!I1202&lt;&gt;""),TONGHOP!I1202,"")</f>
        <v/>
      </c>
      <c r="J1202" s="64" t="str">
        <f>IF(AND(TONGHOP!O1202="KTHP",TONGHOP!P1202="TH",TONGHOP!I1202&lt;&gt;""),TONGHOP!R1202,"")</f>
        <v/>
      </c>
    </row>
    <row r="1203" spans="1:10" hidden="1">
      <c r="A1203" s="93">
        <f>IF(C1203="","",SUBTOTAL(3,$C$2:$C1203))</f>
        <v>4</v>
      </c>
      <c r="B1203" s="64" t="str">
        <f>IF(AND(TONGHOP!O1203="KTHP",TONGHOP!P1203="LT",TONGHOP!I1203&lt;&gt;""),TONGHOP!I1203,"")</f>
        <v>Hoàng Thị Trang</v>
      </c>
      <c r="C1203" s="64">
        <f>IF(AND(TONGHOP!O1203="KTHP",TONGHOP!P1203="LT",TONGHOP!I1203&lt;&gt;""),TONGHOP!R1203,"")</f>
        <v>53</v>
      </c>
      <c r="D1203" s="93" t="str">
        <f>IF(F1203="","",SUBTOTAL(3,$F$2:$F1203))</f>
        <v/>
      </c>
      <c r="E1203" s="64" t="str">
        <f>IF(AND(TONGHOP!O1203="KTHP",TONGHOP!P1203="TL",TONGHOP!I1203&lt;&gt;""),TONGHOP!I1203,"")</f>
        <v/>
      </c>
      <c r="F1203" s="64" t="str">
        <f>IF(AND(TONGHOP!O1203="KTHP",TONGHOP!P1203="TL",TONGHOP!I1203&lt;&gt;""),TONGHOP!R1203,"")</f>
        <v/>
      </c>
      <c r="G1203" s="64" t="str">
        <f>IF(AND(TONGHOP!O1203="KTHP",TONGHOP!P1203="VĐ",TONGHOP!I1203&lt;&gt;""),TONGHOP!I1203,"")</f>
        <v/>
      </c>
      <c r="H1203" s="64" t="str">
        <f>IF(AND(TONGHOP!O1203="KTHP",TONGHOP!P1203="VĐ",TONGHOP!I1203&lt;&gt;""),TONGHOP!R1203,"")</f>
        <v/>
      </c>
      <c r="I1203" s="64" t="str">
        <f>IF(AND(TONGHOP!O1203="KTHP",TONGHOP!P1203="TH",TONGHOP!I1203&lt;&gt;""),TONGHOP!I1203,"")</f>
        <v/>
      </c>
      <c r="J1203" s="64" t="str">
        <f>IF(AND(TONGHOP!O1203="KTHP",TONGHOP!P1203="TH",TONGHOP!I1203&lt;&gt;""),TONGHOP!R1203,"")</f>
        <v/>
      </c>
    </row>
    <row r="1204" spans="1:10" hidden="1">
      <c r="A1204" s="93">
        <f>IF(C1204="","",SUBTOTAL(3,$C$2:$C1204))</f>
        <v>4</v>
      </c>
      <c r="B1204" s="64" t="str">
        <f>IF(AND(TONGHOP!O1204="KTHP",TONGHOP!P1204="LT",TONGHOP!I1204&lt;&gt;""),TONGHOP!I1204,"")</f>
        <v>Phạm Thị Vinh</v>
      </c>
      <c r="C1204" s="64">
        <f>IF(AND(TONGHOP!O1204="KTHP",TONGHOP!P1204="LT",TONGHOP!I1204&lt;&gt;""),TONGHOP!R1204,"")</f>
        <v>45</v>
      </c>
      <c r="D1204" s="93" t="str">
        <f>IF(F1204="","",SUBTOTAL(3,$F$2:$F1204))</f>
        <v/>
      </c>
      <c r="E1204" s="64" t="str">
        <f>IF(AND(TONGHOP!O1204="KTHP",TONGHOP!P1204="TL",TONGHOP!I1204&lt;&gt;""),TONGHOP!I1204,"")</f>
        <v/>
      </c>
      <c r="F1204" s="64" t="str">
        <f>IF(AND(TONGHOP!O1204="KTHP",TONGHOP!P1204="TL",TONGHOP!I1204&lt;&gt;""),TONGHOP!R1204,"")</f>
        <v/>
      </c>
      <c r="G1204" s="64" t="str">
        <f>IF(AND(TONGHOP!O1204="KTHP",TONGHOP!P1204="VĐ",TONGHOP!I1204&lt;&gt;""),TONGHOP!I1204,"")</f>
        <v/>
      </c>
      <c r="H1204" s="64" t="str">
        <f>IF(AND(TONGHOP!O1204="KTHP",TONGHOP!P1204="VĐ",TONGHOP!I1204&lt;&gt;""),TONGHOP!R1204,"")</f>
        <v/>
      </c>
      <c r="I1204" s="64" t="str">
        <f>IF(AND(TONGHOP!O1204="KTHP",TONGHOP!P1204="TH",TONGHOP!I1204&lt;&gt;""),TONGHOP!I1204,"")</f>
        <v/>
      </c>
      <c r="J1204" s="64" t="str">
        <f>IF(AND(TONGHOP!O1204="KTHP",TONGHOP!P1204="TH",TONGHOP!I1204&lt;&gt;""),TONGHOP!R1204,"")</f>
        <v/>
      </c>
    </row>
    <row r="1205" spans="1:10" hidden="1">
      <c r="A1205" s="93">
        <f>IF(C1205="","",SUBTOTAL(3,$C$2:$C1205))</f>
        <v>4</v>
      </c>
      <c r="B1205" s="64" t="str">
        <f>IF(AND(TONGHOP!O1205="KTHP",TONGHOP!P1205="LT",TONGHOP!I1205&lt;&gt;""),TONGHOP!I1205,"")</f>
        <v>Trần Thị Hồng Thu</v>
      </c>
      <c r="C1205" s="64">
        <f>IF(AND(TONGHOP!O1205="KTHP",TONGHOP!P1205="LT",TONGHOP!I1205&lt;&gt;""),TONGHOP!R1205,"")</f>
        <v>49</v>
      </c>
      <c r="D1205" s="93" t="str">
        <f>IF(F1205="","",SUBTOTAL(3,$F$2:$F1205))</f>
        <v/>
      </c>
      <c r="E1205" s="64" t="str">
        <f>IF(AND(TONGHOP!O1205="KTHP",TONGHOP!P1205="TL",TONGHOP!I1205&lt;&gt;""),TONGHOP!I1205,"")</f>
        <v/>
      </c>
      <c r="F1205" s="64" t="str">
        <f>IF(AND(TONGHOP!O1205="KTHP",TONGHOP!P1205="TL",TONGHOP!I1205&lt;&gt;""),TONGHOP!R1205,"")</f>
        <v/>
      </c>
      <c r="G1205" s="64" t="str">
        <f>IF(AND(TONGHOP!O1205="KTHP",TONGHOP!P1205="VĐ",TONGHOP!I1205&lt;&gt;""),TONGHOP!I1205,"")</f>
        <v/>
      </c>
      <c r="H1205" s="64" t="str">
        <f>IF(AND(TONGHOP!O1205="KTHP",TONGHOP!P1205="VĐ",TONGHOP!I1205&lt;&gt;""),TONGHOP!R1205,"")</f>
        <v/>
      </c>
      <c r="I1205" s="64" t="str">
        <f>IF(AND(TONGHOP!O1205="KTHP",TONGHOP!P1205="TH",TONGHOP!I1205&lt;&gt;""),TONGHOP!I1205,"")</f>
        <v/>
      </c>
      <c r="J1205" s="64" t="str">
        <f>IF(AND(TONGHOP!O1205="KTHP",TONGHOP!P1205="TH",TONGHOP!I1205&lt;&gt;""),TONGHOP!R1205,"")</f>
        <v/>
      </c>
    </row>
    <row r="1206" spans="1:10" hidden="1">
      <c r="A1206" s="93">
        <f>IF(C1206="","",SUBTOTAL(3,$C$2:$C1206))</f>
        <v>4</v>
      </c>
      <c r="B1206" s="64" t="str">
        <f>IF(AND(TONGHOP!O1206="KTHP",TONGHOP!P1206="LT",TONGHOP!I1206&lt;&gt;""),TONGHOP!I1206,"")</f>
        <v>Phạm Thị Vinh</v>
      </c>
      <c r="C1206" s="64">
        <f>IF(AND(TONGHOP!O1206="KTHP",TONGHOP!P1206="LT",TONGHOP!I1206&lt;&gt;""),TONGHOP!R1206,"")</f>
        <v>52</v>
      </c>
      <c r="D1206" s="93" t="str">
        <f>IF(F1206="","",SUBTOTAL(3,$F$2:$F1206))</f>
        <v/>
      </c>
      <c r="E1206" s="64" t="str">
        <f>IF(AND(TONGHOP!O1206="KTHP",TONGHOP!P1206="TL",TONGHOP!I1206&lt;&gt;""),TONGHOP!I1206,"")</f>
        <v/>
      </c>
      <c r="F1206" s="64" t="str">
        <f>IF(AND(TONGHOP!O1206="KTHP",TONGHOP!P1206="TL",TONGHOP!I1206&lt;&gt;""),TONGHOP!R1206,"")</f>
        <v/>
      </c>
      <c r="G1206" s="64" t="str">
        <f>IF(AND(TONGHOP!O1206="KTHP",TONGHOP!P1206="VĐ",TONGHOP!I1206&lt;&gt;""),TONGHOP!I1206,"")</f>
        <v/>
      </c>
      <c r="H1206" s="64" t="str">
        <f>IF(AND(TONGHOP!O1206="KTHP",TONGHOP!P1206="VĐ",TONGHOP!I1206&lt;&gt;""),TONGHOP!R1206,"")</f>
        <v/>
      </c>
      <c r="I1206" s="64" t="str">
        <f>IF(AND(TONGHOP!O1206="KTHP",TONGHOP!P1206="TH",TONGHOP!I1206&lt;&gt;""),TONGHOP!I1206,"")</f>
        <v/>
      </c>
      <c r="J1206" s="64" t="str">
        <f>IF(AND(TONGHOP!O1206="KTHP",TONGHOP!P1206="TH",TONGHOP!I1206&lt;&gt;""),TONGHOP!R1206,"")</f>
        <v/>
      </c>
    </row>
    <row r="1207" spans="1:10" hidden="1">
      <c r="A1207" s="93">
        <f>IF(C1207="","",SUBTOTAL(3,$C$2:$C1207))</f>
        <v>4</v>
      </c>
      <c r="B1207" s="64" t="str">
        <f>IF(AND(TONGHOP!O1207="KTHP",TONGHOP!P1207="LT",TONGHOP!I1207&lt;&gt;""),TONGHOP!I1207,"")</f>
        <v>Cao Thị Hồng Thắm</v>
      </c>
      <c r="C1207" s="64">
        <f>IF(AND(TONGHOP!O1207="KTHP",TONGHOP!P1207="LT",TONGHOP!I1207&lt;&gt;""),TONGHOP!R1207,"")</f>
        <v>58</v>
      </c>
      <c r="D1207" s="93" t="str">
        <f>IF(F1207="","",SUBTOTAL(3,$F$2:$F1207))</f>
        <v/>
      </c>
      <c r="E1207" s="64" t="str">
        <f>IF(AND(TONGHOP!O1207="KTHP",TONGHOP!P1207="TL",TONGHOP!I1207&lt;&gt;""),TONGHOP!I1207,"")</f>
        <v/>
      </c>
      <c r="F1207" s="64" t="str">
        <f>IF(AND(TONGHOP!O1207="KTHP",TONGHOP!P1207="TL",TONGHOP!I1207&lt;&gt;""),TONGHOP!R1207,"")</f>
        <v/>
      </c>
      <c r="G1207" s="64" t="str">
        <f>IF(AND(TONGHOP!O1207="KTHP",TONGHOP!P1207="VĐ",TONGHOP!I1207&lt;&gt;""),TONGHOP!I1207,"")</f>
        <v/>
      </c>
      <c r="H1207" s="64" t="str">
        <f>IF(AND(TONGHOP!O1207="KTHP",TONGHOP!P1207="VĐ",TONGHOP!I1207&lt;&gt;""),TONGHOP!R1207,"")</f>
        <v/>
      </c>
      <c r="I1207" s="64" t="str">
        <f>IF(AND(TONGHOP!O1207="KTHP",TONGHOP!P1207="TH",TONGHOP!I1207&lt;&gt;""),TONGHOP!I1207,"")</f>
        <v/>
      </c>
      <c r="J1207" s="64" t="str">
        <f>IF(AND(TONGHOP!O1207="KTHP",TONGHOP!P1207="TH",TONGHOP!I1207&lt;&gt;""),TONGHOP!R1207,"")</f>
        <v/>
      </c>
    </row>
    <row r="1208" spans="1:10" hidden="1">
      <c r="A1208" s="93">
        <f>IF(C1208="","",SUBTOTAL(3,$C$2:$C1208))</f>
        <v>4</v>
      </c>
      <c r="B1208" s="64" t="str">
        <f>IF(AND(TONGHOP!O1208="KTHP",TONGHOP!P1208="LT",TONGHOP!I1208&lt;&gt;""),TONGHOP!I1208,"")</f>
        <v>Nguyễn Ngọc Quỳnh</v>
      </c>
      <c r="C1208" s="64">
        <f>IF(AND(TONGHOP!O1208="KTHP",TONGHOP!P1208="LT",TONGHOP!I1208&lt;&gt;""),TONGHOP!R1208,"")</f>
        <v>29</v>
      </c>
      <c r="D1208" s="93" t="str">
        <f>IF(F1208="","",SUBTOTAL(3,$F$2:$F1208))</f>
        <v/>
      </c>
      <c r="E1208" s="64" t="str">
        <f>IF(AND(TONGHOP!O1208="KTHP",TONGHOP!P1208="TL",TONGHOP!I1208&lt;&gt;""),TONGHOP!I1208,"")</f>
        <v/>
      </c>
      <c r="F1208" s="64" t="str">
        <f>IF(AND(TONGHOP!O1208="KTHP",TONGHOP!P1208="TL",TONGHOP!I1208&lt;&gt;""),TONGHOP!R1208,"")</f>
        <v/>
      </c>
      <c r="G1208" s="64" t="str">
        <f>IF(AND(TONGHOP!O1208="KTHP",TONGHOP!P1208="VĐ",TONGHOP!I1208&lt;&gt;""),TONGHOP!I1208,"")</f>
        <v/>
      </c>
      <c r="H1208" s="64" t="str">
        <f>IF(AND(TONGHOP!O1208="KTHP",TONGHOP!P1208="VĐ",TONGHOP!I1208&lt;&gt;""),TONGHOP!R1208,"")</f>
        <v/>
      </c>
      <c r="I1208" s="64" t="str">
        <f>IF(AND(TONGHOP!O1208="KTHP",TONGHOP!P1208="TH",TONGHOP!I1208&lt;&gt;""),TONGHOP!I1208,"")</f>
        <v/>
      </c>
      <c r="J1208" s="64" t="str">
        <f>IF(AND(TONGHOP!O1208="KTHP",TONGHOP!P1208="TH",TONGHOP!I1208&lt;&gt;""),TONGHOP!R1208,"")</f>
        <v/>
      </c>
    </row>
    <row r="1209" spans="1:10" hidden="1">
      <c r="A1209" s="93">
        <f>IF(C1209="","",SUBTOTAL(3,$C$2:$C1209))</f>
        <v>4</v>
      </c>
      <c r="B1209" s="64" t="str">
        <f>IF(AND(TONGHOP!O1209="KTHP",TONGHOP!P1209="LT",TONGHOP!I1209&lt;&gt;""),TONGHOP!I1209,"")</f>
        <v>Hoàng Thị Trang</v>
      </c>
      <c r="C1209" s="64">
        <f>IF(AND(TONGHOP!O1209="KTHP",TONGHOP!P1209="LT",TONGHOP!I1209&lt;&gt;""),TONGHOP!R1209,"")</f>
        <v>57</v>
      </c>
      <c r="D1209" s="93" t="str">
        <f>IF(F1209="","",SUBTOTAL(3,$F$2:$F1209))</f>
        <v/>
      </c>
      <c r="E1209" s="64" t="str">
        <f>IF(AND(TONGHOP!O1209="KTHP",TONGHOP!P1209="TL",TONGHOP!I1209&lt;&gt;""),TONGHOP!I1209,"")</f>
        <v/>
      </c>
      <c r="F1209" s="64" t="str">
        <f>IF(AND(TONGHOP!O1209="KTHP",TONGHOP!P1209="TL",TONGHOP!I1209&lt;&gt;""),TONGHOP!R1209,"")</f>
        <v/>
      </c>
      <c r="G1209" s="64" t="str">
        <f>IF(AND(TONGHOP!O1209="KTHP",TONGHOP!P1209="VĐ",TONGHOP!I1209&lt;&gt;""),TONGHOP!I1209,"")</f>
        <v/>
      </c>
      <c r="H1209" s="64" t="str">
        <f>IF(AND(TONGHOP!O1209="KTHP",TONGHOP!P1209="VĐ",TONGHOP!I1209&lt;&gt;""),TONGHOP!R1209,"")</f>
        <v/>
      </c>
      <c r="I1209" s="64" t="str">
        <f>IF(AND(TONGHOP!O1209="KTHP",TONGHOP!P1209="TH",TONGHOP!I1209&lt;&gt;""),TONGHOP!I1209,"")</f>
        <v/>
      </c>
      <c r="J1209" s="64" t="str">
        <f>IF(AND(TONGHOP!O1209="KTHP",TONGHOP!P1209="TH",TONGHOP!I1209&lt;&gt;""),TONGHOP!R1209,"")</f>
        <v/>
      </c>
    </row>
    <row r="1210" spans="1:10" hidden="1">
      <c r="A1210" s="93">
        <f>IF(C1210="","",SUBTOTAL(3,$C$2:$C1210))</f>
        <v>4</v>
      </c>
      <c r="B1210" s="64" t="str">
        <f>IF(AND(TONGHOP!O1210="KTHP",TONGHOP!P1210="LT",TONGHOP!I1210&lt;&gt;""),TONGHOP!I1210,"")</f>
        <v>Phạm Thị Vinh</v>
      </c>
      <c r="C1210" s="64">
        <f>IF(AND(TONGHOP!O1210="KTHP",TONGHOP!P1210="LT",TONGHOP!I1210&lt;&gt;""),TONGHOP!R1210,"")</f>
        <v>59</v>
      </c>
      <c r="D1210" s="93" t="str">
        <f>IF(F1210="","",SUBTOTAL(3,$F$2:$F1210))</f>
        <v/>
      </c>
      <c r="E1210" s="64" t="str">
        <f>IF(AND(TONGHOP!O1210="KTHP",TONGHOP!P1210="TL",TONGHOP!I1210&lt;&gt;""),TONGHOP!I1210,"")</f>
        <v/>
      </c>
      <c r="F1210" s="64" t="str">
        <f>IF(AND(TONGHOP!O1210="KTHP",TONGHOP!P1210="TL",TONGHOP!I1210&lt;&gt;""),TONGHOP!R1210,"")</f>
        <v/>
      </c>
      <c r="G1210" s="64" t="str">
        <f>IF(AND(TONGHOP!O1210="KTHP",TONGHOP!P1210="VĐ",TONGHOP!I1210&lt;&gt;""),TONGHOP!I1210,"")</f>
        <v/>
      </c>
      <c r="H1210" s="64" t="str">
        <f>IF(AND(TONGHOP!O1210="KTHP",TONGHOP!P1210="VĐ",TONGHOP!I1210&lt;&gt;""),TONGHOP!R1210,"")</f>
        <v/>
      </c>
      <c r="I1210" s="64" t="str">
        <f>IF(AND(TONGHOP!O1210="KTHP",TONGHOP!P1210="TH",TONGHOP!I1210&lt;&gt;""),TONGHOP!I1210,"")</f>
        <v/>
      </c>
      <c r="J1210" s="64" t="str">
        <f>IF(AND(TONGHOP!O1210="KTHP",TONGHOP!P1210="TH",TONGHOP!I1210&lt;&gt;""),TONGHOP!R1210,"")</f>
        <v/>
      </c>
    </row>
    <row r="1211" spans="1:10" hidden="1">
      <c r="A1211" s="93">
        <f>IF(C1211="","",SUBTOTAL(3,$C$2:$C1211))</f>
        <v>4</v>
      </c>
      <c r="B1211" s="64" t="str">
        <f>IF(AND(TONGHOP!O1211="KTHP",TONGHOP!P1211="LT",TONGHOP!I1211&lt;&gt;""),TONGHOP!I1211,"")</f>
        <v>Cao Thị Hồng Thắm</v>
      </c>
      <c r="C1211" s="64">
        <f>IF(AND(TONGHOP!O1211="KTHP",TONGHOP!P1211="LT",TONGHOP!I1211&lt;&gt;""),TONGHOP!R1211,"")</f>
        <v>56</v>
      </c>
      <c r="D1211" s="93" t="str">
        <f>IF(F1211="","",SUBTOTAL(3,$F$2:$F1211))</f>
        <v/>
      </c>
      <c r="E1211" s="64" t="str">
        <f>IF(AND(TONGHOP!O1211="KTHP",TONGHOP!P1211="TL",TONGHOP!I1211&lt;&gt;""),TONGHOP!I1211,"")</f>
        <v/>
      </c>
      <c r="F1211" s="64" t="str">
        <f>IF(AND(TONGHOP!O1211="KTHP",TONGHOP!P1211="TL",TONGHOP!I1211&lt;&gt;""),TONGHOP!R1211,"")</f>
        <v/>
      </c>
      <c r="G1211" s="64" t="str">
        <f>IF(AND(TONGHOP!O1211="KTHP",TONGHOP!P1211="VĐ",TONGHOP!I1211&lt;&gt;""),TONGHOP!I1211,"")</f>
        <v/>
      </c>
      <c r="H1211" s="64" t="str">
        <f>IF(AND(TONGHOP!O1211="KTHP",TONGHOP!P1211="VĐ",TONGHOP!I1211&lt;&gt;""),TONGHOP!R1211,"")</f>
        <v/>
      </c>
      <c r="I1211" s="64" t="str">
        <f>IF(AND(TONGHOP!O1211="KTHP",TONGHOP!P1211="TH",TONGHOP!I1211&lt;&gt;""),TONGHOP!I1211,"")</f>
        <v/>
      </c>
      <c r="J1211" s="64" t="str">
        <f>IF(AND(TONGHOP!O1211="KTHP",TONGHOP!P1211="TH",TONGHOP!I1211&lt;&gt;""),TONGHOP!R1211,"")</f>
        <v/>
      </c>
    </row>
    <row r="1212" spans="1:10" hidden="1">
      <c r="A1212" s="93">
        <f>IF(C1212="","",SUBTOTAL(3,$C$2:$C1212))</f>
        <v>4</v>
      </c>
      <c r="B1212" s="64" t="str">
        <f>IF(AND(TONGHOP!O1212="KTHP",TONGHOP!P1212="LT",TONGHOP!I1212&lt;&gt;""),TONGHOP!I1212,"")</f>
        <v>Đinh Thị Huyên</v>
      </c>
      <c r="C1212" s="64">
        <f>IF(AND(TONGHOP!O1212="KTHP",TONGHOP!P1212="LT",TONGHOP!I1212&lt;&gt;""),TONGHOP!R1212,"")</f>
        <v>61</v>
      </c>
      <c r="D1212" s="93" t="str">
        <f>IF(F1212="","",SUBTOTAL(3,$F$2:$F1212))</f>
        <v/>
      </c>
      <c r="E1212" s="64" t="str">
        <f>IF(AND(TONGHOP!O1212="KTHP",TONGHOP!P1212="TL",TONGHOP!I1212&lt;&gt;""),TONGHOP!I1212,"")</f>
        <v/>
      </c>
      <c r="F1212" s="64" t="str">
        <f>IF(AND(TONGHOP!O1212="KTHP",TONGHOP!P1212="TL",TONGHOP!I1212&lt;&gt;""),TONGHOP!R1212,"")</f>
        <v/>
      </c>
      <c r="G1212" s="64" t="str">
        <f>IF(AND(TONGHOP!O1212="KTHP",TONGHOP!P1212="VĐ",TONGHOP!I1212&lt;&gt;""),TONGHOP!I1212,"")</f>
        <v/>
      </c>
      <c r="H1212" s="64" t="str">
        <f>IF(AND(TONGHOP!O1212="KTHP",TONGHOP!P1212="VĐ",TONGHOP!I1212&lt;&gt;""),TONGHOP!R1212,"")</f>
        <v/>
      </c>
      <c r="I1212" s="64" t="str">
        <f>IF(AND(TONGHOP!O1212="KTHP",TONGHOP!P1212="TH",TONGHOP!I1212&lt;&gt;""),TONGHOP!I1212,"")</f>
        <v/>
      </c>
      <c r="J1212" s="64" t="str">
        <f>IF(AND(TONGHOP!O1212="KTHP",TONGHOP!P1212="TH",TONGHOP!I1212&lt;&gt;""),TONGHOP!R1212,"")</f>
        <v/>
      </c>
    </row>
    <row r="1213" spans="1:10" hidden="1">
      <c r="A1213" s="93">
        <f>IF(C1213="","",SUBTOTAL(3,$C$2:$C1213))</f>
        <v>4</v>
      </c>
      <c r="B1213" s="64" t="str">
        <f>IF(AND(TONGHOP!O1213="KTHP",TONGHOP!P1213="LT",TONGHOP!I1213&lt;&gt;""),TONGHOP!I1213,"")</f>
        <v>Nguyễn Thị Khánh Thư</v>
      </c>
      <c r="C1213" s="64">
        <f>IF(AND(TONGHOP!O1213="KTHP",TONGHOP!P1213="LT",TONGHOP!I1213&lt;&gt;""),TONGHOP!R1213,"")</f>
        <v>47</v>
      </c>
      <c r="D1213" s="93" t="str">
        <f>IF(F1213="","",SUBTOTAL(3,$F$2:$F1213))</f>
        <v/>
      </c>
      <c r="E1213" s="64" t="str">
        <f>IF(AND(TONGHOP!O1213="KTHP",TONGHOP!P1213="TL",TONGHOP!I1213&lt;&gt;""),TONGHOP!I1213,"")</f>
        <v/>
      </c>
      <c r="F1213" s="64" t="str">
        <f>IF(AND(TONGHOP!O1213="KTHP",TONGHOP!P1213="TL",TONGHOP!I1213&lt;&gt;""),TONGHOP!R1213,"")</f>
        <v/>
      </c>
      <c r="G1213" s="64" t="str">
        <f>IF(AND(TONGHOP!O1213="KTHP",TONGHOP!P1213="VĐ",TONGHOP!I1213&lt;&gt;""),TONGHOP!I1213,"")</f>
        <v/>
      </c>
      <c r="H1213" s="64" t="str">
        <f>IF(AND(TONGHOP!O1213="KTHP",TONGHOP!P1213="VĐ",TONGHOP!I1213&lt;&gt;""),TONGHOP!R1213,"")</f>
        <v/>
      </c>
      <c r="I1213" s="64" t="str">
        <f>IF(AND(TONGHOP!O1213="KTHP",TONGHOP!P1213="TH",TONGHOP!I1213&lt;&gt;""),TONGHOP!I1213,"")</f>
        <v/>
      </c>
      <c r="J1213" s="64" t="str">
        <f>IF(AND(TONGHOP!O1213="KTHP",TONGHOP!P1213="TH",TONGHOP!I1213&lt;&gt;""),TONGHOP!R1213,"")</f>
        <v/>
      </c>
    </row>
    <row r="1214" spans="1:10" hidden="1">
      <c r="A1214" s="93">
        <f>IF(C1214="","",SUBTOTAL(3,$C$2:$C1214))</f>
        <v>4</v>
      </c>
      <c r="B1214" s="64" t="str">
        <f>IF(AND(TONGHOP!O1214="KTHP",TONGHOP!P1214="LT",TONGHOP!I1214&lt;&gt;""),TONGHOP!I1214,"")</f>
        <v>Nguyễn Văn Danh</v>
      </c>
      <c r="C1214" s="64">
        <f>IF(AND(TONGHOP!O1214="KTHP",TONGHOP!P1214="LT",TONGHOP!I1214&lt;&gt;""),TONGHOP!R1214,"")</f>
        <v>45</v>
      </c>
      <c r="D1214" s="93" t="str">
        <f>IF(F1214="","",SUBTOTAL(3,$F$2:$F1214))</f>
        <v/>
      </c>
      <c r="E1214" s="64" t="str">
        <f>IF(AND(TONGHOP!O1214="KTHP",TONGHOP!P1214="TL",TONGHOP!I1214&lt;&gt;""),TONGHOP!I1214,"")</f>
        <v/>
      </c>
      <c r="F1214" s="64" t="str">
        <f>IF(AND(TONGHOP!O1214="KTHP",TONGHOP!P1214="TL",TONGHOP!I1214&lt;&gt;""),TONGHOP!R1214,"")</f>
        <v/>
      </c>
      <c r="G1214" s="64" t="str">
        <f>IF(AND(TONGHOP!O1214="KTHP",TONGHOP!P1214="VĐ",TONGHOP!I1214&lt;&gt;""),TONGHOP!I1214,"")</f>
        <v/>
      </c>
      <c r="H1214" s="64" t="str">
        <f>IF(AND(TONGHOP!O1214="KTHP",TONGHOP!P1214="VĐ",TONGHOP!I1214&lt;&gt;""),TONGHOP!R1214,"")</f>
        <v/>
      </c>
      <c r="I1214" s="64" t="str">
        <f>IF(AND(TONGHOP!O1214="KTHP",TONGHOP!P1214="TH",TONGHOP!I1214&lt;&gt;""),TONGHOP!I1214,"")</f>
        <v/>
      </c>
      <c r="J1214" s="64" t="str">
        <f>IF(AND(TONGHOP!O1214="KTHP",TONGHOP!P1214="TH",TONGHOP!I1214&lt;&gt;""),TONGHOP!R1214,"")</f>
        <v/>
      </c>
    </row>
    <row r="1215" spans="1:10" hidden="1">
      <c r="A1215" s="93">
        <f>IF(C1215="","",SUBTOTAL(3,$C$2:$C1215))</f>
        <v>4</v>
      </c>
      <c r="B1215" s="64" t="str">
        <f>IF(AND(TONGHOP!O1215="KTHP",TONGHOP!P1215="LT",TONGHOP!I1215&lt;&gt;""),TONGHOP!I1215,"")</f>
        <v>Nguyễn Văn Danh</v>
      </c>
      <c r="C1215" s="64">
        <f>IF(AND(TONGHOP!O1215="KTHP",TONGHOP!P1215="LT",TONGHOP!I1215&lt;&gt;""),TONGHOP!R1215,"")</f>
        <v>52</v>
      </c>
      <c r="D1215" s="93" t="str">
        <f>IF(F1215="","",SUBTOTAL(3,$F$2:$F1215))</f>
        <v/>
      </c>
      <c r="E1215" s="64" t="str">
        <f>IF(AND(TONGHOP!O1215="KTHP",TONGHOP!P1215="TL",TONGHOP!I1215&lt;&gt;""),TONGHOP!I1215,"")</f>
        <v/>
      </c>
      <c r="F1215" s="64" t="str">
        <f>IF(AND(TONGHOP!O1215="KTHP",TONGHOP!P1215="TL",TONGHOP!I1215&lt;&gt;""),TONGHOP!R1215,"")</f>
        <v/>
      </c>
      <c r="G1215" s="64" t="str">
        <f>IF(AND(TONGHOP!O1215="KTHP",TONGHOP!P1215="VĐ",TONGHOP!I1215&lt;&gt;""),TONGHOP!I1215,"")</f>
        <v/>
      </c>
      <c r="H1215" s="64" t="str">
        <f>IF(AND(TONGHOP!O1215="KTHP",TONGHOP!P1215="VĐ",TONGHOP!I1215&lt;&gt;""),TONGHOP!R1215,"")</f>
        <v/>
      </c>
      <c r="I1215" s="64" t="str">
        <f>IF(AND(TONGHOP!O1215="KTHP",TONGHOP!P1215="TH",TONGHOP!I1215&lt;&gt;""),TONGHOP!I1215,"")</f>
        <v/>
      </c>
      <c r="J1215" s="64" t="str">
        <f>IF(AND(TONGHOP!O1215="KTHP",TONGHOP!P1215="TH",TONGHOP!I1215&lt;&gt;""),TONGHOP!R1215,"")</f>
        <v/>
      </c>
    </row>
    <row r="1216" spans="1:10" hidden="1">
      <c r="A1216" s="93">
        <f>IF(C1216="","",SUBTOTAL(3,$C$2:$C1216))</f>
        <v>4</v>
      </c>
      <c r="B1216" s="64" t="str">
        <f>IF(AND(TONGHOP!O1216="KTHP",TONGHOP!P1216="LT",TONGHOP!I1216&lt;&gt;""),TONGHOP!I1216,"")</f>
        <v>Nguyễn Cao Phong</v>
      </c>
      <c r="C1216" s="64">
        <f>IF(AND(TONGHOP!O1216="KTHP",TONGHOP!P1216="LT",TONGHOP!I1216&lt;&gt;""),TONGHOP!R1216,"")</f>
        <v>45</v>
      </c>
      <c r="D1216" s="93" t="str">
        <f>IF(F1216="","",SUBTOTAL(3,$F$2:$F1216))</f>
        <v/>
      </c>
      <c r="E1216" s="64" t="str">
        <f>IF(AND(TONGHOP!O1216="KTHP",TONGHOP!P1216="TL",TONGHOP!I1216&lt;&gt;""),TONGHOP!I1216,"")</f>
        <v/>
      </c>
      <c r="F1216" s="64" t="str">
        <f>IF(AND(TONGHOP!O1216="KTHP",TONGHOP!P1216="TL",TONGHOP!I1216&lt;&gt;""),TONGHOP!R1216,"")</f>
        <v/>
      </c>
      <c r="G1216" s="64" t="str">
        <f>IF(AND(TONGHOP!O1216="KTHP",TONGHOP!P1216="VĐ",TONGHOP!I1216&lt;&gt;""),TONGHOP!I1216,"")</f>
        <v/>
      </c>
      <c r="H1216" s="64" t="str">
        <f>IF(AND(TONGHOP!O1216="KTHP",TONGHOP!P1216="VĐ",TONGHOP!I1216&lt;&gt;""),TONGHOP!R1216,"")</f>
        <v/>
      </c>
      <c r="I1216" s="64" t="str">
        <f>IF(AND(TONGHOP!O1216="KTHP",TONGHOP!P1216="TH",TONGHOP!I1216&lt;&gt;""),TONGHOP!I1216,"")</f>
        <v/>
      </c>
      <c r="J1216" s="64" t="str">
        <f>IF(AND(TONGHOP!O1216="KTHP",TONGHOP!P1216="TH",TONGHOP!I1216&lt;&gt;""),TONGHOP!R1216,"")</f>
        <v/>
      </c>
    </row>
    <row r="1217" spans="1:10" hidden="1">
      <c r="A1217" s="93">
        <f>IF(C1217="","",SUBTOTAL(3,$C$2:$C1217))</f>
        <v>4</v>
      </c>
      <c r="B1217" s="64" t="str">
        <f>IF(AND(TONGHOP!O1217="KTHP",TONGHOP!P1217="LT",TONGHOP!I1217&lt;&gt;""),TONGHOP!I1217,"")</f>
        <v>Lê Tất Đạt</v>
      </c>
      <c r="C1217" s="64">
        <f>IF(AND(TONGHOP!O1217="KTHP",TONGHOP!P1217="LT",TONGHOP!I1217&lt;&gt;""),TONGHOP!R1217,"")</f>
        <v>45</v>
      </c>
      <c r="D1217" s="93" t="str">
        <f>IF(F1217="","",SUBTOTAL(3,$F$2:$F1217))</f>
        <v/>
      </c>
      <c r="E1217" s="64" t="str">
        <f>IF(AND(TONGHOP!O1217="KTHP",TONGHOP!P1217="TL",TONGHOP!I1217&lt;&gt;""),TONGHOP!I1217,"")</f>
        <v/>
      </c>
      <c r="F1217" s="64" t="str">
        <f>IF(AND(TONGHOP!O1217="KTHP",TONGHOP!P1217="TL",TONGHOP!I1217&lt;&gt;""),TONGHOP!R1217,"")</f>
        <v/>
      </c>
      <c r="G1217" s="64" t="str">
        <f>IF(AND(TONGHOP!O1217="KTHP",TONGHOP!P1217="VĐ",TONGHOP!I1217&lt;&gt;""),TONGHOP!I1217,"")</f>
        <v/>
      </c>
      <c r="H1217" s="64" t="str">
        <f>IF(AND(TONGHOP!O1217="KTHP",TONGHOP!P1217="VĐ",TONGHOP!I1217&lt;&gt;""),TONGHOP!R1217,"")</f>
        <v/>
      </c>
      <c r="I1217" s="64" t="str">
        <f>IF(AND(TONGHOP!O1217="KTHP",TONGHOP!P1217="TH",TONGHOP!I1217&lt;&gt;""),TONGHOP!I1217,"")</f>
        <v/>
      </c>
      <c r="J1217" s="64" t="str">
        <f>IF(AND(TONGHOP!O1217="KTHP",TONGHOP!P1217="TH",TONGHOP!I1217&lt;&gt;""),TONGHOP!R1217,"")</f>
        <v/>
      </c>
    </row>
    <row r="1218" spans="1:10" hidden="1">
      <c r="A1218" s="93">
        <f>IF(C1218="","",SUBTOTAL(3,$C$2:$C1218))</f>
        <v>4</v>
      </c>
      <c r="B1218" s="64" t="str">
        <f>IF(AND(TONGHOP!O1218="KTHP",TONGHOP!P1218="LT",TONGHOP!I1218&lt;&gt;""),TONGHOP!I1218,"")</f>
        <v>Nguyễn Văn Đôn</v>
      </c>
      <c r="C1218" s="64">
        <f>IF(AND(TONGHOP!O1218="KTHP",TONGHOP!P1218="LT",TONGHOP!I1218&lt;&gt;""),TONGHOP!R1218,"")</f>
        <v>42</v>
      </c>
      <c r="D1218" s="93" t="str">
        <f>IF(F1218="","",SUBTOTAL(3,$F$2:$F1218))</f>
        <v/>
      </c>
      <c r="E1218" s="64" t="str">
        <f>IF(AND(TONGHOP!O1218="KTHP",TONGHOP!P1218="TL",TONGHOP!I1218&lt;&gt;""),TONGHOP!I1218,"")</f>
        <v/>
      </c>
      <c r="F1218" s="64" t="str">
        <f>IF(AND(TONGHOP!O1218="KTHP",TONGHOP!P1218="TL",TONGHOP!I1218&lt;&gt;""),TONGHOP!R1218,"")</f>
        <v/>
      </c>
      <c r="G1218" s="64" t="str">
        <f>IF(AND(TONGHOP!O1218="KTHP",TONGHOP!P1218="VĐ",TONGHOP!I1218&lt;&gt;""),TONGHOP!I1218,"")</f>
        <v/>
      </c>
      <c r="H1218" s="64" t="str">
        <f>IF(AND(TONGHOP!O1218="KTHP",TONGHOP!P1218="VĐ",TONGHOP!I1218&lt;&gt;""),TONGHOP!R1218,"")</f>
        <v/>
      </c>
      <c r="I1218" s="64" t="str">
        <f>IF(AND(TONGHOP!O1218="KTHP",TONGHOP!P1218="TH",TONGHOP!I1218&lt;&gt;""),TONGHOP!I1218,"")</f>
        <v/>
      </c>
      <c r="J1218" s="64" t="str">
        <f>IF(AND(TONGHOP!O1218="KTHP",TONGHOP!P1218="TH",TONGHOP!I1218&lt;&gt;""),TONGHOP!R1218,"")</f>
        <v/>
      </c>
    </row>
    <row r="1219" spans="1:10" hidden="1">
      <c r="A1219" s="93">
        <f>IF(C1219="","",SUBTOTAL(3,$C$2:$C1219))</f>
        <v>4</v>
      </c>
      <c r="B1219" s="64" t="str">
        <f>IF(AND(TONGHOP!O1219="KTHP",TONGHOP!P1219="LT",TONGHOP!I1219&lt;&gt;""),TONGHOP!I1219,"")</f>
        <v>Nguyễn Cao Phong</v>
      </c>
      <c r="C1219" s="64">
        <f>IF(AND(TONGHOP!O1219="KTHP",TONGHOP!P1219="LT",TONGHOP!I1219&lt;&gt;""),TONGHOP!R1219,"")</f>
        <v>46</v>
      </c>
      <c r="D1219" s="93" t="str">
        <f>IF(F1219="","",SUBTOTAL(3,$F$2:$F1219))</f>
        <v/>
      </c>
      <c r="E1219" s="64" t="str">
        <f>IF(AND(TONGHOP!O1219="KTHP",TONGHOP!P1219="TL",TONGHOP!I1219&lt;&gt;""),TONGHOP!I1219,"")</f>
        <v/>
      </c>
      <c r="F1219" s="64" t="str">
        <f>IF(AND(TONGHOP!O1219="KTHP",TONGHOP!P1219="TL",TONGHOP!I1219&lt;&gt;""),TONGHOP!R1219,"")</f>
        <v/>
      </c>
      <c r="G1219" s="64" t="str">
        <f>IF(AND(TONGHOP!O1219="KTHP",TONGHOP!P1219="VĐ",TONGHOP!I1219&lt;&gt;""),TONGHOP!I1219,"")</f>
        <v/>
      </c>
      <c r="H1219" s="64" t="str">
        <f>IF(AND(TONGHOP!O1219="KTHP",TONGHOP!P1219="VĐ",TONGHOP!I1219&lt;&gt;""),TONGHOP!R1219,"")</f>
        <v/>
      </c>
      <c r="I1219" s="64" t="str">
        <f>IF(AND(TONGHOP!O1219="KTHP",TONGHOP!P1219="TH",TONGHOP!I1219&lt;&gt;""),TONGHOP!I1219,"")</f>
        <v/>
      </c>
      <c r="J1219" s="64" t="str">
        <f>IF(AND(TONGHOP!O1219="KTHP",TONGHOP!P1219="TH",TONGHOP!I1219&lt;&gt;""),TONGHOP!R1219,"")</f>
        <v/>
      </c>
    </row>
    <row r="1220" spans="1:10" hidden="1">
      <c r="A1220" s="93">
        <f>IF(C1220="","",SUBTOTAL(3,$C$2:$C1220))</f>
        <v>4</v>
      </c>
      <c r="B1220" s="64" t="str">
        <f>IF(AND(TONGHOP!O1220="KTHP",TONGHOP!P1220="LT",TONGHOP!I1220&lt;&gt;""),TONGHOP!I1220,"")</f>
        <v>Nguyễn Ngọc Tuyên</v>
      </c>
      <c r="C1220" s="64">
        <f>IF(AND(TONGHOP!O1220="KTHP",TONGHOP!P1220="LT",TONGHOP!I1220&lt;&gt;""),TONGHOP!R1220,"")</f>
        <v>51</v>
      </c>
      <c r="D1220" s="93" t="str">
        <f>IF(F1220="","",SUBTOTAL(3,$F$2:$F1220))</f>
        <v/>
      </c>
      <c r="E1220" s="64" t="str">
        <f>IF(AND(TONGHOP!O1220="KTHP",TONGHOP!P1220="TL",TONGHOP!I1220&lt;&gt;""),TONGHOP!I1220,"")</f>
        <v/>
      </c>
      <c r="F1220" s="64" t="str">
        <f>IF(AND(TONGHOP!O1220="KTHP",TONGHOP!P1220="TL",TONGHOP!I1220&lt;&gt;""),TONGHOP!R1220,"")</f>
        <v/>
      </c>
      <c r="G1220" s="64" t="str">
        <f>IF(AND(TONGHOP!O1220="KTHP",TONGHOP!P1220="VĐ",TONGHOP!I1220&lt;&gt;""),TONGHOP!I1220,"")</f>
        <v/>
      </c>
      <c r="H1220" s="64" t="str">
        <f>IF(AND(TONGHOP!O1220="KTHP",TONGHOP!P1220="VĐ",TONGHOP!I1220&lt;&gt;""),TONGHOP!R1220,"")</f>
        <v/>
      </c>
      <c r="I1220" s="64" t="str">
        <f>IF(AND(TONGHOP!O1220="KTHP",TONGHOP!P1220="TH",TONGHOP!I1220&lt;&gt;""),TONGHOP!I1220,"")</f>
        <v/>
      </c>
      <c r="J1220" s="64" t="str">
        <f>IF(AND(TONGHOP!O1220="KTHP",TONGHOP!P1220="TH",TONGHOP!I1220&lt;&gt;""),TONGHOP!R1220,"")</f>
        <v/>
      </c>
    </row>
    <row r="1221" spans="1:10" hidden="1">
      <c r="A1221" s="93">
        <f>IF(C1221="","",SUBTOTAL(3,$C$2:$C1221))</f>
        <v>4</v>
      </c>
      <c r="B1221" s="64" t="str">
        <f>IF(AND(TONGHOP!O1221="KTHP",TONGHOP!P1221="LT",TONGHOP!I1221&lt;&gt;""),TONGHOP!I1221,"")</f>
        <v>Nguyễn Văn Minh</v>
      </c>
      <c r="C1221" s="64">
        <f>IF(AND(TONGHOP!O1221="KTHP",TONGHOP!P1221="LT",TONGHOP!I1221&lt;&gt;""),TONGHOP!R1221,"")</f>
        <v>45</v>
      </c>
      <c r="D1221" s="93" t="str">
        <f>IF(F1221="","",SUBTOTAL(3,$F$2:$F1221))</f>
        <v/>
      </c>
      <c r="E1221" s="64" t="str">
        <f>IF(AND(TONGHOP!O1221="KTHP",TONGHOP!P1221="TL",TONGHOP!I1221&lt;&gt;""),TONGHOP!I1221,"")</f>
        <v/>
      </c>
      <c r="F1221" s="64" t="str">
        <f>IF(AND(TONGHOP!O1221="KTHP",TONGHOP!P1221="TL",TONGHOP!I1221&lt;&gt;""),TONGHOP!R1221,"")</f>
        <v/>
      </c>
      <c r="G1221" s="64" t="str">
        <f>IF(AND(TONGHOP!O1221="KTHP",TONGHOP!P1221="VĐ",TONGHOP!I1221&lt;&gt;""),TONGHOP!I1221,"")</f>
        <v/>
      </c>
      <c r="H1221" s="64" t="str">
        <f>IF(AND(TONGHOP!O1221="KTHP",TONGHOP!P1221="VĐ",TONGHOP!I1221&lt;&gt;""),TONGHOP!R1221,"")</f>
        <v/>
      </c>
      <c r="I1221" s="64" t="str">
        <f>IF(AND(TONGHOP!O1221="KTHP",TONGHOP!P1221="TH",TONGHOP!I1221&lt;&gt;""),TONGHOP!I1221,"")</f>
        <v/>
      </c>
      <c r="J1221" s="64" t="str">
        <f>IF(AND(TONGHOP!O1221="KTHP",TONGHOP!P1221="TH",TONGHOP!I1221&lt;&gt;""),TONGHOP!R1221,"")</f>
        <v/>
      </c>
    </row>
    <row r="1222" spans="1:10" hidden="1">
      <c r="A1222" s="93">
        <f>IF(C1222="","",SUBTOTAL(3,$C$2:$C1222))</f>
        <v>4</v>
      </c>
      <c r="B1222" s="64" t="str">
        <f>IF(AND(TONGHOP!O1222="KTHP",TONGHOP!P1222="LT",TONGHOP!I1222&lt;&gt;""),TONGHOP!I1222,"")</f>
        <v>Trần Vĩnh Xuyên</v>
      </c>
      <c r="C1222" s="64">
        <f>IF(AND(TONGHOP!O1222="KTHP",TONGHOP!P1222="LT",TONGHOP!I1222&lt;&gt;""),TONGHOP!R1222,"")</f>
        <v>45</v>
      </c>
      <c r="D1222" s="93" t="str">
        <f>IF(F1222="","",SUBTOTAL(3,$F$2:$F1222))</f>
        <v/>
      </c>
      <c r="E1222" s="64" t="str">
        <f>IF(AND(TONGHOP!O1222="KTHP",TONGHOP!P1222="TL",TONGHOP!I1222&lt;&gt;""),TONGHOP!I1222,"")</f>
        <v/>
      </c>
      <c r="F1222" s="64" t="str">
        <f>IF(AND(TONGHOP!O1222="KTHP",TONGHOP!P1222="TL",TONGHOP!I1222&lt;&gt;""),TONGHOP!R1222,"")</f>
        <v/>
      </c>
      <c r="G1222" s="64" t="str">
        <f>IF(AND(TONGHOP!O1222="KTHP",TONGHOP!P1222="VĐ",TONGHOP!I1222&lt;&gt;""),TONGHOP!I1222,"")</f>
        <v/>
      </c>
      <c r="H1222" s="64" t="str">
        <f>IF(AND(TONGHOP!O1222="KTHP",TONGHOP!P1222="VĐ",TONGHOP!I1222&lt;&gt;""),TONGHOP!R1222,"")</f>
        <v/>
      </c>
      <c r="I1222" s="64" t="str">
        <f>IF(AND(TONGHOP!O1222="KTHP",TONGHOP!P1222="TH",TONGHOP!I1222&lt;&gt;""),TONGHOP!I1222,"")</f>
        <v/>
      </c>
      <c r="J1222" s="64" t="str">
        <f>IF(AND(TONGHOP!O1222="KTHP",TONGHOP!P1222="TH",TONGHOP!I1222&lt;&gt;""),TONGHOP!R1222,"")</f>
        <v/>
      </c>
    </row>
    <row r="1223" spans="1:10" hidden="1">
      <c r="A1223" s="93">
        <f>IF(C1223="","",SUBTOTAL(3,$C$2:$C1223))</f>
        <v>4</v>
      </c>
      <c r="B1223" s="64" t="str">
        <f>IF(AND(TONGHOP!O1223="KTHP",TONGHOP!P1223="LT",TONGHOP!I1223&lt;&gt;""),TONGHOP!I1223,"")</f>
        <v>Dương Ngọc Vọng</v>
      </c>
      <c r="C1223" s="64">
        <f>IF(AND(TONGHOP!O1223="KTHP",TONGHOP!P1223="LT",TONGHOP!I1223&lt;&gt;""),TONGHOP!R1223,"")</f>
        <v>56</v>
      </c>
      <c r="D1223" s="93" t="str">
        <f>IF(F1223="","",SUBTOTAL(3,$F$2:$F1223))</f>
        <v/>
      </c>
      <c r="E1223" s="64" t="str">
        <f>IF(AND(TONGHOP!O1223="KTHP",TONGHOP!P1223="TL",TONGHOP!I1223&lt;&gt;""),TONGHOP!I1223,"")</f>
        <v/>
      </c>
      <c r="F1223" s="64" t="str">
        <f>IF(AND(TONGHOP!O1223="KTHP",TONGHOP!P1223="TL",TONGHOP!I1223&lt;&gt;""),TONGHOP!R1223,"")</f>
        <v/>
      </c>
      <c r="G1223" s="64" t="str">
        <f>IF(AND(TONGHOP!O1223="KTHP",TONGHOP!P1223="VĐ",TONGHOP!I1223&lt;&gt;""),TONGHOP!I1223,"")</f>
        <v/>
      </c>
      <c r="H1223" s="64" t="str">
        <f>IF(AND(TONGHOP!O1223="KTHP",TONGHOP!P1223="VĐ",TONGHOP!I1223&lt;&gt;""),TONGHOP!R1223,"")</f>
        <v/>
      </c>
      <c r="I1223" s="64" t="str">
        <f>IF(AND(TONGHOP!O1223="KTHP",TONGHOP!P1223="TH",TONGHOP!I1223&lt;&gt;""),TONGHOP!I1223,"")</f>
        <v/>
      </c>
      <c r="J1223" s="64" t="str">
        <f>IF(AND(TONGHOP!O1223="KTHP",TONGHOP!P1223="TH",TONGHOP!I1223&lt;&gt;""),TONGHOP!R1223,"")</f>
        <v/>
      </c>
    </row>
    <row r="1224" spans="1:10" hidden="1">
      <c r="A1224" s="93">
        <f>IF(C1224="","",SUBTOTAL(3,$C$2:$C1224))</f>
        <v>4</v>
      </c>
      <c r="B1224" s="64" t="str">
        <f>IF(AND(TONGHOP!O1224="KTHP",TONGHOP!P1224="LT",TONGHOP!I1224&lt;&gt;""),TONGHOP!I1224,"")</f>
        <v>Nguyễn Ngọc Tuyên</v>
      </c>
      <c r="C1224" s="64">
        <f>IF(AND(TONGHOP!O1224="KTHP",TONGHOP!P1224="LT",TONGHOP!I1224&lt;&gt;""),TONGHOP!R1224,"")</f>
        <v>0</v>
      </c>
      <c r="D1224" s="93" t="str">
        <f>IF(F1224="","",SUBTOTAL(3,$F$2:$F1224))</f>
        <v/>
      </c>
      <c r="E1224" s="64" t="str">
        <f>IF(AND(TONGHOP!O1224="KTHP",TONGHOP!P1224="TL",TONGHOP!I1224&lt;&gt;""),TONGHOP!I1224,"")</f>
        <v/>
      </c>
      <c r="F1224" s="64" t="str">
        <f>IF(AND(TONGHOP!O1224="KTHP",TONGHOP!P1224="TL",TONGHOP!I1224&lt;&gt;""),TONGHOP!R1224,"")</f>
        <v/>
      </c>
      <c r="G1224" s="64" t="str">
        <f>IF(AND(TONGHOP!O1224="KTHP",TONGHOP!P1224="VĐ",TONGHOP!I1224&lt;&gt;""),TONGHOP!I1224,"")</f>
        <v/>
      </c>
      <c r="H1224" s="64" t="str">
        <f>IF(AND(TONGHOP!O1224="KTHP",TONGHOP!P1224="VĐ",TONGHOP!I1224&lt;&gt;""),TONGHOP!R1224,"")</f>
        <v/>
      </c>
      <c r="I1224" s="64" t="str">
        <f>IF(AND(TONGHOP!O1224="KTHP",TONGHOP!P1224="TH",TONGHOP!I1224&lt;&gt;""),TONGHOP!I1224,"")</f>
        <v/>
      </c>
      <c r="J1224" s="64" t="str">
        <f>IF(AND(TONGHOP!O1224="KTHP",TONGHOP!P1224="TH",TONGHOP!I1224&lt;&gt;""),TONGHOP!R1224,"")</f>
        <v/>
      </c>
    </row>
    <row r="1225" spans="1:10" hidden="1">
      <c r="A1225" s="93">
        <f>IF(C1225="","",SUBTOTAL(3,$C$2:$C1225))</f>
        <v>4</v>
      </c>
      <c r="B1225" s="64" t="str">
        <f>IF(AND(TONGHOP!O1225="KTHP",TONGHOP!P1225="LT",TONGHOP!I1225&lt;&gt;""),TONGHOP!I1225,"")</f>
        <v>Dương Ngọc Vọng</v>
      </c>
      <c r="C1225" s="64">
        <f>IF(AND(TONGHOP!O1225="KTHP",TONGHOP!P1225="LT",TONGHOP!I1225&lt;&gt;""),TONGHOP!R1225,"")</f>
        <v>47</v>
      </c>
      <c r="D1225" s="93" t="str">
        <f>IF(F1225="","",SUBTOTAL(3,$F$2:$F1225))</f>
        <v/>
      </c>
      <c r="E1225" s="64" t="str">
        <f>IF(AND(TONGHOP!O1225="KTHP",TONGHOP!P1225="TL",TONGHOP!I1225&lt;&gt;""),TONGHOP!I1225,"")</f>
        <v/>
      </c>
      <c r="F1225" s="64" t="str">
        <f>IF(AND(TONGHOP!O1225="KTHP",TONGHOP!P1225="TL",TONGHOP!I1225&lt;&gt;""),TONGHOP!R1225,"")</f>
        <v/>
      </c>
      <c r="G1225" s="64" t="str">
        <f>IF(AND(TONGHOP!O1225="KTHP",TONGHOP!P1225="VĐ",TONGHOP!I1225&lt;&gt;""),TONGHOP!I1225,"")</f>
        <v/>
      </c>
      <c r="H1225" s="64" t="str">
        <f>IF(AND(TONGHOP!O1225="KTHP",TONGHOP!P1225="VĐ",TONGHOP!I1225&lt;&gt;""),TONGHOP!R1225,"")</f>
        <v/>
      </c>
      <c r="I1225" s="64" t="str">
        <f>IF(AND(TONGHOP!O1225="KTHP",TONGHOP!P1225="TH",TONGHOP!I1225&lt;&gt;""),TONGHOP!I1225,"")</f>
        <v/>
      </c>
      <c r="J1225" s="64" t="str">
        <f>IF(AND(TONGHOP!O1225="KTHP",TONGHOP!P1225="TH",TONGHOP!I1225&lt;&gt;""),TONGHOP!R1225,"")</f>
        <v/>
      </c>
    </row>
    <row r="1226" spans="1:10" hidden="1">
      <c r="A1226" s="93">
        <f>IF(C1226="","",SUBTOTAL(3,$C$2:$C1226))</f>
        <v>4</v>
      </c>
      <c r="B1226" s="64" t="str">
        <f>IF(AND(TONGHOP!O1226="KTHP",TONGHOP!P1226="LT",TONGHOP!I1226&lt;&gt;""),TONGHOP!I1226,"")</f>
        <v>Nguyễn Khoa</v>
      </c>
      <c r="C1226" s="64">
        <f>IF(AND(TONGHOP!O1226="KTHP",TONGHOP!P1226="LT",TONGHOP!I1226&lt;&gt;""),TONGHOP!R1226,"")</f>
        <v>0</v>
      </c>
      <c r="D1226" s="93" t="str">
        <f>IF(F1226="","",SUBTOTAL(3,$F$2:$F1226))</f>
        <v/>
      </c>
      <c r="E1226" s="64" t="str">
        <f>IF(AND(TONGHOP!O1226="KTHP",TONGHOP!P1226="TL",TONGHOP!I1226&lt;&gt;""),TONGHOP!I1226,"")</f>
        <v/>
      </c>
      <c r="F1226" s="64" t="str">
        <f>IF(AND(TONGHOP!O1226="KTHP",TONGHOP!P1226="TL",TONGHOP!I1226&lt;&gt;""),TONGHOP!R1226,"")</f>
        <v/>
      </c>
      <c r="G1226" s="64" t="str">
        <f>IF(AND(TONGHOP!O1226="KTHP",TONGHOP!P1226="VĐ",TONGHOP!I1226&lt;&gt;""),TONGHOP!I1226,"")</f>
        <v/>
      </c>
      <c r="H1226" s="64" t="str">
        <f>IF(AND(TONGHOP!O1226="KTHP",TONGHOP!P1226="VĐ",TONGHOP!I1226&lt;&gt;""),TONGHOP!R1226,"")</f>
        <v/>
      </c>
      <c r="I1226" s="64" t="str">
        <f>IF(AND(TONGHOP!O1226="KTHP",TONGHOP!P1226="TH",TONGHOP!I1226&lt;&gt;""),TONGHOP!I1226,"")</f>
        <v/>
      </c>
      <c r="J1226" s="64" t="str">
        <f>IF(AND(TONGHOP!O1226="KTHP",TONGHOP!P1226="TH",TONGHOP!I1226&lt;&gt;""),TONGHOP!R1226,"")</f>
        <v/>
      </c>
    </row>
    <row r="1227" spans="1:10" hidden="1">
      <c r="A1227" s="93">
        <f>IF(C1227="","",SUBTOTAL(3,$C$2:$C1227))</f>
        <v>4</v>
      </c>
      <c r="B1227" s="64" t="str">
        <f>IF(AND(TONGHOP!O1227="KTHP",TONGHOP!P1227="LT",TONGHOP!I1227&lt;&gt;""),TONGHOP!I1227,"")</f>
        <v>Trần Vĩnh Xuyên</v>
      </c>
      <c r="C1227" s="64">
        <f>IF(AND(TONGHOP!O1227="KTHP",TONGHOP!P1227="LT",TONGHOP!I1227&lt;&gt;""),TONGHOP!R1227,"")</f>
        <v>47</v>
      </c>
      <c r="D1227" s="93" t="str">
        <f>IF(F1227="","",SUBTOTAL(3,$F$2:$F1227))</f>
        <v/>
      </c>
      <c r="E1227" s="64" t="str">
        <f>IF(AND(TONGHOP!O1227="KTHP",TONGHOP!P1227="TL",TONGHOP!I1227&lt;&gt;""),TONGHOP!I1227,"")</f>
        <v/>
      </c>
      <c r="F1227" s="64" t="str">
        <f>IF(AND(TONGHOP!O1227="KTHP",TONGHOP!P1227="TL",TONGHOP!I1227&lt;&gt;""),TONGHOP!R1227,"")</f>
        <v/>
      </c>
      <c r="G1227" s="64" t="str">
        <f>IF(AND(TONGHOP!O1227="KTHP",TONGHOP!P1227="VĐ",TONGHOP!I1227&lt;&gt;""),TONGHOP!I1227,"")</f>
        <v/>
      </c>
      <c r="H1227" s="64" t="str">
        <f>IF(AND(TONGHOP!O1227="KTHP",TONGHOP!P1227="VĐ",TONGHOP!I1227&lt;&gt;""),TONGHOP!R1227,"")</f>
        <v/>
      </c>
      <c r="I1227" s="64" t="str">
        <f>IF(AND(TONGHOP!O1227="KTHP",TONGHOP!P1227="TH",TONGHOP!I1227&lt;&gt;""),TONGHOP!I1227,"")</f>
        <v/>
      </c>
      <c r="J1227" s="64" t="str">
        <f>IF(AND(TONGHOP!O1227="KTHP",TONGHOP!P1227="TH",TONGHOP!I1227&lt;&gt;""),TONGHOP!R1227,"")</f>
        <v/>
      </c>
    </row>
    <row r="1228" spans="1:10" hidden="1">
      <c r="A1228" s="93">
        <f>IF(C1228="","",SUBTOTAL(3,$C$2:$C1228))</f>
        <v>4</v>
      </c>
      <c r="B1228" s="64" t="str">
        <f>IF(AND(TONGHOP!O1228="KTHP",TONGHOP!P1228="LT",TONGHOP!I1228&lt;&gt;""),TONGHOP!I1228,"")</f>
        <v>Nguyễn Thanh Giang (TG)</v>
      </c>
      <c r="C1228" s="64">
        <f>IF(AND(TONGHOP!O1228="KTHP",TONGHOP!P1228="LT",TONGHOP!I1228&lt;&gt;""),TONGHOP!R1228,"")</f>
        <v>29</v>
      </c>
      <c r="D1228" s="93" t="str">
        <f>IF(F1228="","",SUBTOTAL(3,$F$2:$F1228))</f>
        <v/>
      </c>
      <c r="E1228" s="64" t="str">
        <f>IF(AND(TONGHOP!O1228="KTHP",TONGHOP!P1228="TL",TONGHOP!I1228&lt;&gt;""),TONGHOP!I1228,"")</f>
        <v/>
      </c>
      <c r="F1228" s="64" t="str">
        <f>IF(AND(TONGHOP!O1228="KTHP",TONGHOP!P1228="TL",TONGHOP!I1228&lt;&gt;""),TONGHOP!R1228,"")</f>
        <v/>
      </c>
      <c r="G1228" s="64" t="str">
        <f>IF(AND(TONGHOP!O1228="KTHP",TONGHOP!P1228="VĐ",TONGHOP!I1228&lt;&gt;""),TONGHOP!I1228,"")</f>
        <v/>
      </c>
      <c r="H1228" s="64" t="str">
        <f>IF(AND(TONGHOP!O1228="KTHP",TONGHOP!P1228="VĐ",TONGHOP!I1228&lt;&gt;""),TONGHOP!R1228,"")</f>
        <v/>
      </c>
      <c r="I1228" s="64" t="str">
        <f>IF(AND(TONGHOP!O1228="KTHP",TONGHOP!P1228="TH",TONGHOP!I1228&lt;&gt;""),TONGHOP!I1228,"")</f>
        <v/>
      </c>
      <c r="J1228" s="64" t="str">
        <f>IF(AND(TONGHOP!O1228="KTHP",TONGHOP!P1228="TH",TONGHOP!I1228&lt;&gt;""),TONGHOP!R1228,"")</f>
        <v/>
      </c>
    </row>
    <row r="1229" spans="1:10" hidden="1">
      <c r="A1229" s="93">
        <f>IF(C1229="","",SUBTOTAL(3,$C$2:$C1229))</f>
        <v>4</v>
      </c>
      <c r="B1229" s="64" t="str">
        <f>IF(AND(TONGHOP!O1229="KTHP",TONGHOP!P1229="LT",TONGHOP!I1229&lt;&gt;""),TONGHOP!I1229,"")</f>
        <v>Nguyễn Thanh Giang (TG)</v>
      </c>
      <c r="C1229" s="64">
        <f>IF(AND(TONGHOP!O1229="KTHP",TONGHOP!P1229="LT",TONGHOP!I1229&lt;&gt;""),TONGHOP!R1229,"")</f>
        <v>22</v>
      </c>
      <c r="D1229" s="93" t="str">
        <f>IF(F1229="","",SUBTOTAL(3,$F$2:$F1229))</f>
        <v/>
      </c>
      <c r="E1229" s="64" t="str">
        <f>IF(AND(TONGHOP!O1229="KTHP",TONGHOP!P1229="TL",TONGHOP!I1229&lt;&gt;""),TONGHOP!I1229,"")</f>
        <v/>
      </c>
      <c r="F1229" s="64" t="str">
        <f>IF(AND(TONGHOP!O1229="KTHP",TONGHOP!P1229="TL",TONGHOP!I1229&lt;&gt;""),TONGHOP!R1229,"")</f>
        <v/>
      </c>
      <c r="G1229" s="64" t="str">
        <f>IF(AND(TONGHOP!O1229="KTHP",TONGHOP!P1229="VĐ",TONGHOP!I1229&lt;&gt;""),TONGHOP!I1229,"")</f>
        <v/>
      </c>
      <c r="H1229" s="64" t="str">
        <f>IF(AND(TONGHOP!O1229="KTHP",TONGHOP!P1229="VĐ",TONGHOP!I1229&lt;&gt;""),TONGHOP!R1229,"")</f>
        <v/>
      </c>
      <c r="I1229" s="64" t="str">
        <f>IF(AND(TONGHOP!O1229="KTHP",TONGHOP!P1229="TH",TONGHOP!I1229&lt;&gt;""),TONGHOP!I1229,"")</f>
        <v/>
      </c>
      <c r="J1229" s="64" t="str">
        <f>IF(AND(TONGHOP!O1229="KTHP",TONGHOP!P1229="TH",TONGHOP!I1229&lt;&gt;""),TONGHOP!R1229,"")</f>
        <v/>
      </c>
    </row>
    <row r="1230" spans="1:10" hidden="1">
      <c r="A1230" s="93">
        <f>IF(C1230="","",SUBTOTAL(3,$C$2:$C1230))</f>
        <v>4</v>
      </c>
      <c r="B1230" s="64" t="str">
        <f>IF(AND(TONGHOP!O1230="KTHP",TONGHOP!P1230="LT",TONGHOP!I1230&lt;&gt;""),TONGHOP!I1230,"")</f>
        <v>Võ Phước Quang</v>
      </c>
      <c r="C1230" s="64">
        <f>IF(AND(TONGHOP!O1230="KTHP",TONGHOP!P1230="LT",TONGHOP!I1230&lt;&gt;""),TONGHOP!R1230,"")</f>
        <v>55</v>
      </c>
      <c r="D1230" s="93" t="str">
        <f>IF(F1230="","",SUBTOTAL(3,$F$2:$F1230))</f>
        <v/>
      </c>
      <c r="E1230" s="64" t="str">
        <f>IF(AND(TONGHOP!O1230="KTHP",TONGHOP!P1230="TL",TONGHOP!I1230&lt;&gt;""),TONGHOP!I1230,"")</f>
        <v/>
      </c>
      <c r="F1230" s="64" t="str">
        <f>IF(AND(TONGHOP!O1230="KTHP",TONGHOP!P1230="TL",TONGHOP!I1230&lt;&gt;""),TONGHOP!R1230,"")</f>
        <v/>
      </c>
      <c r="G1230" s="64" t="str">
        <f>IF(AND(TONGHOP!O1230="KTHP",TONGHOP!P1230="VĐ",TONGHOP!I1230&lt;&gt;""),TONGHOP!I1230,"")</f>
        <v/>
      </c>
      <c r="H1230" s="64" t="str">
        <f>IF(AND(TONGHOP!O1230="KTHP",TONGHOP!P1230="VĐ",TONGHOP!I1230&lt;&gt;""),TONGHOP!R1230,"")</f>
        <v/>
      </c>
      <c r="I1230" s="64" t="str">
        <f>IF(AND(TONGHOP!O1230="KTHP",TONGHOP!P1230="TH",TONGHOP!I1230&lt;&gt;""),TONGHOP!I1230,"")</f>
        <v/>
      </c>
      <c r="J1230" s="64" t="str">
        <f>IF(AND(TONGHOP!O1230="KTHP",TONGHOP!P1230="TH",TONGHOP!I1230&lt;&gt;""),TONGHOP!R1230,"")</f>
        <v/>
      </c>
    </row>
    <row r="1231" spans="1:10" hidden="1">
      <c r="A1231" s="93" t="str">
        <f>IF(C1231="","",SUBTOTAL(3,$C$2:$C1231))</f>
        <v/>
      </c>
      <c r="B1231" s="64" t="str">
        <f>IF(AND(TONGHOP!O1231="KTHP",TONGHOP!P1231="LT",TONGHOP!I1231&lt;&gt;""),TONGHOP!I1231,"")</f>
        <v/>
      </c>
      <c r="C1231" s="64" t="str">
        <f>IF(AND(TONGHOP!O1231="KTHP",TONGHOP!P1231="LT",TONGHOP!I1231&lt;&gt;""),TONGHOP!R1231,"")</f>
        <v/>
      </c>
      <c r="D1231" s="93" t="str">
        <f>IF(F1231="","",SUBTOTAL(3,$F$2:$F1231))</f>
        <v/>
      </c>
      <c r="E1231" s="64" t="str">
        <f>IF(AND(TONGHOP!O1231="KTHP",TONGHOP!P1231="TL",TONGHOP!I1231&lt;&gt;""),TONGHOP!I1231,"")</f>
        <v/>
      </c>
      <c r="F1231" s="64" t="str">
        <f>IF(AND(TONGHOP!O1231="KTHP",TONGHOP!P1231="TL",TONGHOP!I1231&lt;&gt;""),TONGHOP!R1231,"")</f>
        <v/>
      </c>
      <c r="G1231" s="64" t="str">
        <f>IF(AND(TONGHOP!O1231="KTHP",TONGHOP!P1231="VĐ",TONGHOP!I1231&lt;&gt;""),TONGHOP!I1231,"")</f>
        <v/>
      </c>
      <c r="H1231" s="64" t="str">
        <f>IF(AND(TONGHOP!O1231="KTHP",TONGHOP!P1231="VĐ",TONGHOP!I1231&lt;&gt;""),TONGHOP!R1231,"")</f>
        <v/>
      </c>
      <c r="I1231" s="64" t="str">
        <f>IF(AND(TONGHOP!O1231="KTHP",TONGHOP!P1231="TH",TONGHOP!I1231&lt;&gt;""),TONGHOP!I1231,"")</f>
        <v/>
      </c>
      <c r="J1231" s="64" t="str">
        <f>IF(AND(TONGHOP!O1231="KTHP",TONGHOP!P1231="TH",TONGHOP!I1231&lt;&gt;""),TONGHOP!R1231,"")</f>
        <v/>
      </c>
    </row>
    <row r="1232" spans="1:10" hidden="1">
      <c r="A1232" s="93">
        <f>IF(C1232="","",SUBTOTAL(3,$C$2:$C1232))</f>
        <v>4</v>
      </c>
      <c r="B1232" s="64" t="str">
        <f>IF(AND(TONGHOP!O1232="KTHP",TONGHOP!P1232="LT",TONGHOP!I1232&lt;&gt;""),TONGHOP!I1232,"")</f>
        <v>Võ Phước Quang</v>
      </c>
      <c r="C1232" s="64">
        <f>IF(AND(TONGHOP!O1232="KTHP",TONGHOP!P1232="LT",TONGHOP!I1232&lt;&gt;""),TONGHOP!R1232,"")</f>
        <v>50</v>
      </c>
      <c r="D1232" s="93" t="str">
        <f>IF(F1232="","",SUBTOTAL(3,$F$2:$F1232))</f>
        <v/>
      </c>
      <c r="E1232" s="64" t="str">
        <f>IF(AND(TONGHOP!O1232="KTHP",TONGHOP!P1232="TL",TONGHOP!I1232&lt;&gt;""),TONGHOP!I1232,"")</f>
        <v/>
      </c>
      <c r="F1232" s="64" t="str">
        <f>IF(AND(TONGHOP!O1232="KTHP",TONGHOP!P1232="TL",TONGHOP!I1232&lt;&gt;""),TONGHOP!R1232,"")</f>
        <v/>
      </c>
      <c r="G1232" s="64" t="str">
        <f>IF(AND(TONGHOP!O1232="KTHP",TONGHOP!P1232="VĐ",TONGHOP!I1232&lt;&gt;""),TONGHOP!I1232,"")</f>
        <v/>
      </c>
      <c r="H1232" s="64" t="str">
        <f>IF(AND(TONGHOP!O1232="KTHP",TONGHOP!P1232="VĐ",TONGHOP!I1232&lt;&gt;""),TONGHOP!R1232,"")</f>
        <v/>
      </c>
      <c r="I1232" s="64" t="str">
        <f>IF(AND(TONGHOP!O1232="KTHP",TONGHOP!P1232="TH",TONGHOP!I1232&lt;&gt;""),TONGHOP!I1232,"")</f>
        <v/>
      </c>
      <c r="J1232" s="64" t="str">
        <f>IF(AND(TONGHOP!O1232="KTHP",TONGHOP!P1232="TH",TONGHOP!I1232&lt;&gt;""),TONGHOP!R1232,"")</f>
        <v/>
      </c>
    </row>
    <row r="1233" spans="1:10" hidden="1">
      <c r="A1233" s="93" t="str">
        <f>IF(C1233="","",SUBTOTAL(3,$C$2:$C1233))</f>
        <v/>
      </c>
      <c r="B1233" s="64" t="str">
        <f>IF(AND(TONGHOP!O1233="KTHP",TONGHOP!P1233="LT",TONGHOP!I1233&lt;&gt;""),TONGHOP!I1233,"")</f>
        <v/>
      </c>
      <c r="C1233" s="64" t="str">
        <f>IF(AND(TONGHOP!O1233="KTHP",TONGHOP!P1233="LT",TONGHOP!I1233&lt;&gt;""),TONGHOP!R1233,"")</f>
        <v/>
      </c>
      <c r="D1233" s="93" t="str">
        <f>IF(F1233="","",SUBTOTAL(3,$F$2:$F1233))</f>
        <v/>
      </c>
      <c r="E1233" s="64" t="str">
        <f>IF(AND(TONGHOP!O1233="KTHP",TONGHOP!P1233="TL",TONGHOP!I1233&lt;&gt;""),TONGHOP!I1233,"")</f>
        <v/>
      </c>
      <c r="F1233" s="64" t="str">
        <f>IF(AND(TONGHOP!O1233="KTHP",TONGHOP!P1233="TL",TONGHOP!I1233&lt;&gt;""),TONGHOP!R1233,"")</f>
        <v/>
      </c>
      <c r="G1233" s="64" t="str">
        <f>IF(AND(TONGHOP!O1233="KTHP",TONGHOP!P1233="VĐ",TONGHOP!I1233&lt;&gt;""),TONGHOP!I1233,"")</f>
        <v/>
      </c>
      <c r="H1233" s="64" t="str">
        <f>IF(AND(TONGHOP!O1233="KTHP",TONGHOP!P1233="VĐ",TONGHOP!I1233&lt;&gt;""),TONGHOP!R1233,"")</f>
        <v/>
      </c>
      <c r="I1233" s="64" t="str">
        <f>IF(AND(TONGHOP!O1233="KTHP",TONGHOP!P1233="TH",TONGHOP!I1233&lt;&gt;""),TONGHOP!I1233,"")</f>
        <v/>
      </c>
      <c r="J1233" s="64" t="str">
        <f>IF(AND(TONGHOP!O1233="KTHP",TONGHOP!P1233="TH",TONGHOP!I1233&lt;&gt;""),TONGHOP!R1233,"")</f>
        <v/>
      </c>
    </row>
    <row r="1234" spans="1:10" hidden="1">
      <c r="A1234" s="93">
        <f>IF(C1234="","",SUBTOTAL(3,$C$2:$C1234))</f>
        <v>4</v>
      </c>
      <c r="B1234" s="64" t="str">
        <f>IF(AND(TONGHOP!O1234="KTHP",TONGHOP!P1234="LT",TONGHOP!I1234&lt;&gt;""),TONGHOP!I1234,"")</f>
        <v>Phan Văn Hòa</v>
      </c>
      <c r="C1234" s="64">
        <f>IF(AND(TONGHOP!O1234="KTHP",TONGHOP!P1234="LT",TONGHOP!I1234&lt;&gt;""),TONGHOP!R1234,"")</f>
        <v>34</v>
      </c>
      <c r="D1234" s="93" t="str">
        <f>IF(F1234="","",SUBTOTAL(3,$F$2:$F1234))</f>
        <v/>
      </c>
      <c r="E1234" s="64" t="str">
        <f>IF(AND(TONGHOP!O1234="KTHP",TONGHOP!P1234="TL",TONGHOP!I1234&lt;&gt;""),TONGHOP!I1234,"")</f>
        <v/>
      </c>
      <c r="F1234" s="64" t="str">
        <f>IF(AND(TONGHOP!O1234="KTHP",TONGHOP!P1234="TL",TONGHOP!I1234&lt;&gt;""),TONGHOP!R1234,"")</f>
        <v/>
      </c>
      <c r="G1234" s="64" t="str">
        <f>IF(AND(TONGHOP!O1234="KTHP",TONGHOP!P1234="VĐ",TONGHOP!I1234&lt;&gt;""),TONGHOP!I1234,"")</f>
        <v/>
      </c>
      <c r="H1234" s="64" t="str">
        <f>IF(AND(TONGHOP!O1234="KTHP",TONGHOP!P1234="VĐ",TONGHOP!I1234&lt;&gt;""),TONGHOP!R1234,"")</f>
        <v/>
      </c>
      <c r="I1234" s="64" t="str">
        <f>IF(AND(TONGHOP!O1234="KTHP",TONGHOP!P1234="TH",TONGHOP!I1234&lt;&gt;""),TONGHOP!I1234,"")</f>
        <v/>
      </c>
      <c r="J1234" s="64" t="str">
        <f>IF(AND(TONGHOP!O1234="KTHP",TONGHOP!P1234="TH",TONGHOP!I1234&lt;&gt;""),TONGHOP!R1234,"")</f>
        <v/>
      </c>
    </row>
    <row r="1235" spans="1:10" hidden="1">
      <c r="A1235" s="93" t="str">
        <f>IF(C1235="","",SUBTOTAL(3,$C$2:$C1235))</f>
        <v/>
      </c>
      <c r="B1235" s="64" t="str">
        <f>IF(AND(TONGHOP!O1235="KTHP",TONGHOP!P1235="LT",TONGHOP!I1235&lt;&gt;""),TONGHOP!I1235,"")</f>
        <v/>
      </c>
      <c r="C1235" s="64" t="str">
        <f>IF(AND(TONGHOP!O1235="KTHP",TONGHOP!P1235="LT",TONGHOP!I1235&lt;&gt;""),TONGHOP!R1235,"")</f>
        <v/>
      </c>
      <c r="D1235" s="93" t="str">
        <f>IF(F1235="","",SUBTOTAL(3,$F$2:$F1235))</f>
        <v/>
      </c>
      <c r="E1235" s="64" t="str">
        <f>IF(AND(TONGHOP!O1235="KTHP",TONGHOP!P1235="TL",TONGHOP!I1235&lt;&gt;""),TONGHOP!I1235,"")</f>
        <v/>
      </c>
      <c r="F1235" s="64" t="str">
        <f>IF(AND(TONGHOP!O1235="KTHP",TONGHOP!P1235="TL",TONGHOP!I1235&lt;&gt;""),TONGHOP!R1235,"")</f>
        <v/>
      </c>
      <c r="G1235" s="64" t="str">
        <f>IF(AND(TONGHOP!O1235="KTHP",TONGHOP!P1235="VĐ",TONGHOP!I1235&lt;&gt;""),TONGHOP!I1235,"")</f>
        <v/>
      </c>
      <c r="H1235" s="64" t="str">
        <f>IF(AND(TONGHOP!O1235="KTHP",TONGHOP!P1235="VĐ",TONGHOP!I1235&lt;&gt;""),TONGHOP!R1235,"")</f>
        <v/>
      </c>
      <c r="I1235" s="64" t="str">
        <f>IF(AND(TONGHOP!O1235="KTHP",TONGHOP!P1235="TH",TONGHOP!I1235&lt;&gt;""),TONGHOP!I1235,"")</f>
        <v/>
      </c>
      <c r="J1235" s="64" t="str">
        <f>IF(AND(TONGHOP!O1235="KTHP",TONGHOP!P1235="TH",TONGHOP!I1235&lt;&gt;""),TONGHOP!R1235,"")</f>
        <v/>
      </c>
    </row>
    <row r="1236" spans="1:10" hidden="1">
      <c r="A1236" s="93">
        <f>IF(C1236="","",SUBTOTAL(3,$C$2:$C1236))</f>
        <v>4</v>
      </c>
      <c r="B1236" s="64" t="str">
        <f>IF(AND(TONGHOP!O1236="KTHP",TONGHOP!P1236="LT",TONGHOP!I1236&lt;&gt;""),TONGHOP!I1236,"")</f>
        <v>Võ Anh Hào</v>
      </c>
      <c r="C1236" s="64">
        <f>IF(AND(TONGHOP!O1236="KTHP",TONGHOP!P1236="LT",TONGHOP!I1236&lt;&gt;""),TONGHOP!R1236,"")</f>
        <v>50</v>
      </c>
      <c r="D1236" s="93" t="str">
        <f>IF(F1236="","",SUBTOTAL(3,$F$2:$F1236))</f>
        <v/>
      </c>
      <c r="E1236" s="64" t="str">
        <f>IF(AND(TONGHOP!O1236="KTHP",TONGHOP!P1236="TL",TONGHOP!I1236&lt;&gt;""),TONGHOP!I1236,"")</f>
        <v/>
      </c>
      <c r="F1236" s="64" t="str">
        <f>IF(AND(TONGHOP!O1236="KTHP",TONGHOP!P1236="TL",TONGHOP!I1236&lt;&gt;""),TONGHOP!R1236,"")</f>
        <v/>
      </c>
      <c r="G1236" s="64" t="str">
        <f>IF(AND(TONGHOP!O1236="KTHP",TONGHOP!P1236="VĐ",TONGHOP!I1236&lt;&gt;""),TONGHOP!I1236,"")</f>
        <v/>
      </c>
      <c r="H1236" s="64" t="str">
        <f>IF(AND(TONGHOP!O1236="KTHP",TONGHOP!P1236="VĐ",TONGHOP!I1236&lt;&gt;""),TONGHOP!R1236,"")</f>
        <v/>
      </c>
      <c r="I1236" s="64" t="str">
        <f>IF(AND(TONGHOP!O1236="KTHP",TONGHOP!P1236="TH",TONGHOP!I1236&lt;&gt;""),TONGHOP!I1236,"")</f>
        <v/>
      </c>
      <c r="J1236" s="64" t="str">
        <f>IF(AND(TONGHOP!O1236="KTHP",TONGHOP!P1236="TH",TONGHOP!I1236&lt;&gt;""),TONGHOP!R1236,"")</f>
        <v/>
      </c>
    </row>
    <row r="1237" spans="1:10" hidden="1">
      <c r="A1237" s="93">
        <f>IF(C1237="","",SUBTOTAL(3,$C$2:$C1237))</f>
        <v>4</v>
      </c>
      <c r="B1237" s="64" t="str">
        <f>IF(AND(TONGHOP!O1237="KTHP",TONGHOP!P1237="LT",TONGHOP!I1237&lt;&gt;""),TONGHOP!I1237,"")</f>
        <v>Phan Văn Hòa</v>
      </c>
      <c r="C1237" s="64">
        <f>IF(AND(TONGHOP!O1237="KTHP",TONGHOP!P1237="LT",TONGHOP!I1237&lt;&gt;""),TONGHOP!R1237,"")</f>
        <v>52</v>
      </c>
      <c r="D1237" s="93" t="str">
        <f>IF(F1237="","",SUBTOTAL(3,$F$2:$F1237))</f>
        <v/>
      </c>
      <c r="E1237" s="64" t="str">
        <f>IF(AND(TONGHOP!O1237="KTHP",TONGHOP!P1237="TL",TONGHOP!I1237&lt;&gt;""),TONGHOP!I1237,"")</f>
        <v/>
      </c>
      <c r="F1237" s="64" t="str">
        <f>IF(AND(TONGHOP!O1237="KTHP",TONGHOP!P1237="TL",TONGHOP!I1237&lt;&gt;""),TONGHOP!R1237,"")</f>
        <v/>
      </c>
      <c r="G1237" s="64" t="str">
        <f>IF(AND(TONGHOP!O1237="KTHP",TONGHOP!P1237="VĐ",TONGHOP!I1237&lt;&gt;""),TONGHOP!I1237,"")</f>
        <v/>
      </c>
      <c r="H1237" s="64" t="str">
        <f>IF(AND(TONGHOP!O1237="KTHP",TONGHOP!P1237="VĐ",TONGHOP!I1237&lt;&gt;""),TONGHOP!R1237,"")</f>
        <v/>
      </c>
      <c r="I1237" s="64" t="str">
        <f>IF(AND(TONGHOP!O1237="KTHP",TONGHOP!P1237="TH",TONGHOP!I1237&lt;&gt;""),TONGHOP!I1237,"")</f>
        <v/>
      </c>
      <c r="J1237" s="64" t="str">
        <f>IF(AND(TONGHOP!O1237="KTHP",TONGHOP!P1237="TH",TONGHOP!I1237&lt;&gt;""),TONGHOP!R1237,"")</f>
        <v/>
      </c>
    </row>
    <row r="1238" spans="1:10" hidden="1">
      <c r="A1238" s="93">
        <f>IF(C1238="","",SUBTOTAL(3,$C$2:$C1238))</f>
        <v>4</v>
      </c>
      <c r="B1238" s="64" t="str">
        <f>IF(AND(TONGHOP!O1238="KTHP",TONGHOP!P1238="LT",TONGHOP!I1238&lt;&gt;""),TONGHOP!I1238,"")</f>
        <v>Nguyễn Thùy Dương</v>
      </c>
      <c r="C1238" s="64">
        <f>IF(AND(TONGHOP!O1238="KTHP",TONGHOP!P1238="LT",TONGHOP!I1238&lt;&gt;""),TONGHOP!R1238,"")</f>
        <v>50</v>
      </c>
      <c r="D1238" s="93" t="str">
        <f>IF(F1238="","",SUBTOTAL(3,$F$2:$F1238))</f>
        <v/>
      </c>
      <c r="E1238" s="64" t="str">
        <f>IF(AND(TONGHOP!O1238="KTHP",TONGHOP!P1238="TL",TONGHOP!I1238&lt;&gt;""),TONGHOP!I1238,"")</f>
        <v/>
      </c>
      <c r="F1238" s="64" t="str">
        <f>IF(AND(TONGHOP!O1238="KTHP",TONGHOP!P1238="TL",TONGHOP!I1238&lt;&gt;""),TONGHOP!R1238,"")</f>
        <v/>
      </c>
      <c r="G1238" s="64" t="str">
        <f>IF(AND(TONGHOP!O1238="KTHP",TONGHOP!P1238="VĐ",TONGHOP!I1238&lt;&gt;""),TONGHOP!I1238,"")</f>
        <v/>
      </c>
      <c r="H1238" s="64" t="str">
        <f>IF(AND(TONGHOP!O1238="KTHP",TONGHOP!P1238="VĐ",TONGHOP!I1238&lt;&gt;""),TONGHOP!R1238,"")</f>
        <v/>
      </c>
      <c r="I1238" s="64" t="str">
        <f>IF(AND(TONGHOP!O1238="KTHP",TONGHOP!P1238="TH",TONGHOP!I1238&lt;&gt;""),TONGHOP!I1238,"")</f>
        <v/>
      </c>
      <c r="J1238" s="64" t="str">
        <f>IF(AND(TONGHOP!O1238="KTHP",TONGHOP!P1238="TH",TONGHOP!I1238&lt;&gt;""),TONGHOP!R1238,"")</f>
        <v/>
      </c>
    </row>
    <row r="1239" spans="1:10" hidden="1">
      <c r="A1239" s="93" t="str">
        <f>IF(C1239="","",SUBTOTAL(3,$C$2:$C1239))</f>
        <v/>
      </c>
      <c r="B1239" s="64" t="str">
        <f>IF(AND(TONGHOP!O1239="KTHP",TONGHOP!P1239="LT",TONGHOP!I1239&lt;&gt;""),TONGHOP!I1239,"")</f>
        <v/>
      </c>
      <c r="C1239" s="64" t="str">
        <f>IF(AND(TONGHOP!O1239="KTHP",TONGHOP!P1239="LT",TONGHOP!I1239&lt;&gt;""),TONGHOP!R1239,"")</f>
        <v/>
      </c>
      <c r="D1239" s="93" t="str">
        <f>IF(F1239="","",SUBTOTAL(3,$F$2:$F1239))</f>
        <v/>
      </c>
      <c r="E1239" s="64" t="str">
        <f>IF(AND(TONGHOP!O1239="KTHP",TONGHOP!P1239="TL",TONGHOP!I1239&lt;&gt;""),TONGHOP!I1239,"")</f>
        <v/>
      </c>
      <c r="F1239" s="64" t="str">
        <f>IF(AND(TONGHOP!O1239="KTHP",TONGHOP!P1239="TL",TONGHOP!I1239&lt;&gt;""),TONGHOP!R1239,"")</f>
        <v/>
      </c>
      <c r="G1239" s="64" t="str">
        <f>IF(AND(TONGHOP!O1239="KTHP",TONGHOP!P1239="VĐ",TONGHOP!I1239&lt;&gt;""),TONGHOP!I1239,"")</f>
        <v/>
      </c>
      <c r="H1239" s="64" t="str">
        <f>IF(AND(TONGHOP!O1239="KTHP",TONGHOP!P1239="VĐ",TONGHOP!I1239&lt;&gt;""),TONGHOP!R1239,"")</f>
        <v/>
      </c>
      <c r="I1239" s="64" t="str">
        <f>IF(AND(TONGHOP!O1239="KTHP",TONGHOP!P1239="TH",TONGHOP!I1239&lt;&gt;""),TONGHOP!I1239,"")</f>
        <v/>
      </c>
      <c r="J1239" s="64" t="str">
        <f>IF(AND(TONGHOP!O1239="KTHP",TONGHOP!P1239="TH",TONGHOP!I1239&lt;&gt;""),TONGHOP!R1239,"")</f>
        <v/>
      </c>
    </row>
    <row r="1240" spans="1:10" hidden="1">
      <c r="A1240" s="93">
        <f>IF(C1240="","",SUBTOTAL(3,$C$2:$C1240))</f>
        <v>4</v>
      </c>
      <c r="B1240" s="64" t="str">
        <f>IF(AND(TONGHOP!O1240="KTHP",TONGHOP!P1240="LT",TONGHOP!I1240&lt;&gt;""),TONGHOP!I1240,"")</f>
        <v>Nguyễn Thùy Dương</v>
      </c>
      <c r="C1240" s="64">
        <f>IF(AND(TONGHOP!O1240="KTHP",TONGHOP!P1240="LT",TONGHOP!I1240&lt;&gt;""),TONGHOP!R1240,"")</f>
        <v>52</v>
      </c>
      <c r="D1240" s="93" t="str">
        <f>IF(F1240="","",SUBTOTAL(3,$F$2:$F1240))</f>
        <v/>
      </c>
      <c r="E1240" s="64" t="str">
        <f>IF(AND(TONGHOP!O1240="KTHP",TONGHOP!P1240="TL",TONGHOP!I1240&lt;&gt;""),TONGHOP!I1240,"")</f>
        <v/>
      </c>
      <c r="F1240" s="64" t="str">
        <f>IF(AND(TONGHOP!O1240="KTHP",TONGHOP!P1240="TL",TONGHOP!I1240&lt;&gt;""),TONGHOP!R1240,"")</f>
        <v/>
      </c>
      <c r="G1240" s="64" t="str">
        <f>IF(AND(TONGHOP!O1240="KTHP",TONGHOP!P1240="VĐ",TONGHOP!I1240&lt;&gt;""),TONGHOP!I1240,"")</f>
        <v/>
      </c>
      <c r="H1240" s="64" t="str">
        <f>IF(AND(TONGHOP!O1240="KTHP",TONGHOP!P1240="VĐ",TONGHOP!I1240&lt;&gt;""),TONGHOP!R1240,"")</f>
        <v/>
      </c>
      <c r="I1240" s="64" t="str">
        <f>IF(AND(TONGHOP!O1240="KTHP",TONGHOP!P1240="TH",TONGHOP!I1240&lt;&gt;""),TONGHOP!I1240,"")</f>
        <v/>
      </c>
      <c r="J1240" s="64" t="str">
        <f>IF(AND(TONGHOP!O1240="KTHP",TONGHOP!P1240="TH",TONGHOP!I1240&lt;&gt;""),TONGHOP!R1240,"")</f>
        <v/>
      </c>
    </row>
    <row r="1241" spans="1:10" hidden="1">
      <c r="A1241" s="93" t="str">
        <f>IF(C1241="","",SUBTOTAL(3,$C$2:$C1241))</f>
        <v/>
      </c>
      <c r="B1241" s="64" t="str">
        <f>IF(AND(TONGHOP!O1241="KTHP",TONGHOP!P1241="LT",TONGHOP!I1241&lt;&gt;""),TONGHOP!I1241,"")</f>
        <v/>
      </c>
      <c r="C1241" s="64" t="str">
        <f>IF(AND(TONGHOP!O1241="KTHP",TONGHOP!P1241="LT",TONGHOP!I1241&lt;&gt;""),TONGHOP!R1241,"")</f>
        <v/>
      </c>
      <c r="D1241" s="93" t="str">
        <f>IF(F1241="","",SUBTOTAL(3,$F$2:$F1241))</f>
        <v/>
      </c>
      <c r="E1241" s="64" t="str">
        <f>IF(AND(TONGHOP!O1241="KTHP",TONGHOP!P1241="TL",TONGHOP!I1241&lt;&gt;""),TONGHOP!I1241,"")</f>
        <v/>
      </c>
      <c r="F1241" s="64" t="str">
        <f>IF(AND(TONGHOP!O1241="KTHP",TONGHOP!P1241="TL",TONGHOP!I1241&lt;&gt;""),TONGHOP!R1241,"")</f>
        <v/>
      </c>
      <c r="G1241" s="64" t="str">
        <f>IF(AND(TONGHOP!O1241="KTHP",TONGHOP!P1241="VĐ",TONGHOP!I1241&lt;&gt;""),TONGHOP!I1241,"")</f>
        <v/>
      </c>
      <c r="H1241" s="64" t="str">
        <f>IF(AND(TONGHOP!O1241="KTHP",TONGHOP!P1241="VĐ",TONGHOP!I1241&lt;&gt;""),TONGHOP!R1241,"")</f>
        <v/>
      </c>
      <c r="I1241" s="64" t="str">
        <f>IF(AND(TONGHOP!O1241="KTHP",TONGHOP!P1241="TH",TONGHOP!I1241&lt;&gt;""),TONGHOP!I1241,"")</f>
        <v/>
      </c>
      <c r="J1241" s="64" t="str">
        <f>IF(AND(TONGHOP!O1241="KTHP",TONGHOP!P1241="TH",TONGHOP!I1241&lt;&gt;""),TONGHOP!R1241,"")</f>
        <v/>
      </c>
    </row>
    <row r="1242" spans="1:10" hidden="1">
      <c r="A1242" s="93" t="str">
        <f>IF(C1242="","",SUBTOTAL(3,$C$2:$C1242))</f>
        <v/>
      </c>
      <c r="B1242" s="64" t="str">
        <f>IF(AND(TONGHOP!O1242="KTHP",TONGHOP!P1242="LT",TONGHOP!I1242&lt;&gt;""),TONGHOP!I1242,"")</f>
        <v/>
      </c>
      <c r="C1242" s="64" t="str">
        <f>IF(AND(TONGHOP!O1242="KTHP",TONGHOP!P1242="LT",TONGHOP!I1242&lt;&gt;""),TONGHOP!R1242,"")</f>
        <v/>
      </c>
      <c r="D1242" s="93" t="str">
        <f>IF(F1242="","",SUBTOTAL(3,$F$2:$F1242))</f>
        <v/>
      </c>
      <c r="E1242" s="64" t="str">
        <f>IF(AND(TONGHOP!O1242="KTHP",TONGHOP!P1242="TL",TONGHOP!I1242&lt;&gt;""),TONGHOP!I1242,"")</f>
        <v/>
      </c>
      <c r="F1242" s="64" t="str">
        <f>IF(AND(TONGHOP!O1242="KTHP",TONGHOP!P1242="TL",TONGHOP!I1242&lt;&gt;""),TONGHOP!R1242,"")</f>
        <v/>
      </c>
      <c r="G1242" s="64" t="str">
        <f>IF(AND(TONGHOP!O1242="KTHP",TONGHOP!P1242="VĐ",TONGHOP!I1242&lt;&gt;""),TONGHOP!I1242,"")</f>
        <v/>
      </c>
      <c r="H1242" s="64" t="str">
        <f>IF(AND(TONGHOP!O1242="KTHP",TONGHOP!P1242="VĐ",TONGHOP!I1242&lt;&gt;""),TONGHOP!R1242,"")</f>
        <v/>
      </c>
      <c r="I1242" s="64" t="str">
        <f>IF(AND(TONGHOP!O1242="KTHP",TONGHOP!P1242="TH",TONGHOP!I1242&lt;&gt;""),TONGHOP!I1242,"")</f>
        <v/>
      </c>
      <c r="J1242" s="64" t="str">
        <f>IF(AND(TONGHOP!O1242="KTHP",TONGHOP!P1242="TH",TONGHOP!I1242&lt;&gt;""),TONGHOP!R1242,"")</f>
        <v/>
      </c>
    </row>
    <row r="1243" spans="1:10" hidden="1">
      <c r="A1243" s="93">
        <f>IF(C1243="","",SUBTOTAL(3,$C$2:$C1243))</f>
        <v>4</v>
      </c>
      <c r="B1243" s="64" t="str">
        <f>IF(AND(TONGHOP!O1243="KTHP",TONGHOP!P1243="LT",TONGHOP!I1243&lt;&gt;""),TONGHOP!I1243,"")</f>
        <v>Châu Văn Bảo</v>
      </c>
      <c r="C1243" s="64">
        <f>IF(AND(TONGHOP!O1243="KTHP",TONGHOP!P1243="LT",TONGHOP!I1243&lt;&gt;""),TONGHOP!R1243,"")</f>
        <v>49</v>
      </c>
      <c r="D1243" s="93" t="str">
        <f>IF(F1243="","",SUBTOTAL(3,$F$2:$F1243))</f>
        <v/>
      </c>
      <c r="E1243" s="64" t="str">
        <f>IF(AND(TONGHOP!O1243="KTHP",TONGHOP!P1243="TL",TONGHOP!I1243&lt;&gt;""),TONGHOP!I1243,"")</f>
        <v/>
      </c>
      <c r="F1243" s="64" t="str">
        <f>IF(AND(TONGHOP!O1243="KTHP",TONGHOP!P1243="TL",TONGHOP!I1243&lt;&gt;""),TONGHOP!R1243,"")</f>
        <v/>
      </c>
      <c r="G1243" s="64" t="str">
        <f>IF(AND(TONGHOP!O1243="KTHP",TONGHOP!P1243="VĐ",TONGHOP!I1243&lt;&gt;""),TONGHOP!I1243,"")</f>
        <v/>
      </c>
      <c r="H1243" s="64" t="str">
        <f>IF(AND(TONGHOP!O1243="KTHP",TONGHOP!P1243="VĐ",TONGHOP!I1243&lt;&gt;""),TONGHOP!R1243,"")</f>
        <v/>
      </c>
      <c r="I1243" s="64" t="str">
        <f>IF(AND(TONGHOP!O1243="KTHP",TONGHOP!P1243="TH",TONGHOP!I1243&lt;&gt;""),TONGHOP!I1243,"")</f>
        <v/>
      </c>
      <c r="J1243" s="64" t="str">
        <f>IF(AND(TONGHOP!O1243="KTHP",TONGHOP!P1243="TH",TONGHOP!I1243&lt;&gt;""),TONGHOP!R1243,"")</f>
        <v/>
      </c>
    </row>
    <row r="1244" spans="1:10" hidden="1">
      <c r="A1244" s="93" t="str">
        <f>IF(C1244="","",SUBTOTAL(3,$C$2:$C1244))</f>
        <v/>
      </c>
      <c r="B1244" s="64" t="str">
        <f>IF(AND(TONGHOP!O1244="KTHP",TONGHOP!P1244="LT",TONGHOP!I1244&lt;&gt;""),TONGHOP!I1244,"")</f>
        <v/>
      </c>
      <c r="C1244" s="64" t="str">
        <f>IF(AND(TONGHOP!O1244="KTHP",TONGHOP!P1244="LT",TONGHOP!I1244&lt;&gt;""),TONGHOP!R1244,"")</f>
        <v/>
      </c>
      <c r="D1244" s="93" t="str">
        <f>IF(F1244="","",SUBTOTAL(3,$F$2:$F1244))</f>
        <v/>
      </c>
      <c r="E1244" s="64" t="str">
        <f>IF(AND(TONGHOP!O1244="KTHP",TONGHOP!P1244="TL",TONGHOP!I1244&lt;&gt;""),TONGHOP!I1244,"")</f>
        <v/>
      </c>
      <c r="F1244" s="64" t="str">
        <f>IF(AND(TONGHOP!O1244="KTHP",TONGHOP!P1244="TL",TONGHOP!I1244&lt;&gt;""),TONGHOP!R1244,"")</f>
        <v/>
      </c>
      <c r="G1244" s="64" t="str">
        <f>IF(AND(TONGHOP!O1244="KTHP",TONGHOP!P1244="VĐ",TONGHOP!I1244&lt;&gt;""),TONGHOP!I1244,"")</f>
        <v/>
      </c>
      <c r="H1244" s="64" t="str">
        <f>IF(AND(TONGHOP!O1244="KTHP",TONGHOP!P1244="VĐ",TONGHOP!I1244&lt;&gt;""),TONGHOP!R1244,"")</f>
        <v/>
      </c>
      <c r="I1244" s="64" t="str">
        <f>IF(AND(TONGHOP!O1244="KTHP",TONGHOP!P1244="TH",TONGHOP!I1244&lt;&gt;""),TONGHOP!I1244,"")</f>
        <v/>
      </c>
      <c r="J1244" s="64" t="str">
        <f>IF(AND(TONGHOP!O1244="KTHP",TONGHOP!P1244="TH",TONGHOP!I1244&lt;&gt;""),TONGHOP!R1244,"")</f>
        <v/>
      </c>
    </row>
    <row r="1245" spans="1:10" hidden="1">
      <c r="A1245" s="93">
        <f>IF(C1245="","",SUBTOTAL(3,$C$2:$C1245))</f>
        <v>4</v>
      </c>
      <c r="B1245" s="64" t="str">
        <f>IF(AND(TONGHOP!O1245="KTHP",TONGHOP!P1245="LT",TONGHOP!I1245&lt;&gt;""),TONGHOP!I1245,"")</f>
        <v>Châu Văn Bảo</v>
      </c>
      <c r="C1245" s="64">
        <f>IF(AND(TONGHOP!O1245="KTHP",TONGHOP!P1245="LT",TONGHOP!I1245&lt;&gt;""),TONGHOP!R1245,"")</f>
        <v>52</v>
      </c>
      <c r="D1245" s="93" t="str">
        <f>IF(F1245="","",SUBTOTAL(3,$F$2:$F1245))</f>
        <v/>
      </c>
      <c r="E1245" s="64" t="str">
        <f>IF(AND(TONGHOP!O1245="KTHP",TONGHOP!P1245="TL",TONGHOP!I1245&lt;&gt;""),TONGHOP!I1245,"")</f>
        <v/>
      </c>
      <c r="F1245" s="64" t="str">
        <f>IF(AND(TONGHOP!O1245="KTHP",TONGHOP!P1245="TL",TONGHOP!I1245&lt;&gt;""),TONGHOP!R1245,"")</f>
        <v/>
      </c>
      <c r="G1245" s="64" t="str">
        <f>IF(AND(TONGHOP!O1245="KTHP",TONGHOP!P1245="VĐ",TONGHOP!I1245&lt;&gt;""),TONGHOP!I1245,"")</f>
        <v/>
      </c>
      <c r="H1245" s="64" t="str">
        <f>IF(AND(TONGHOP!O1245="KTHP",TONGHOP!P1245="VĐ",TONGHOP!I1245&lt;&gt;""),TONGHOP!R1245,"")</f>
        <v/>
      </c>
      <c r="I1245" s="64" t="str">
        <f>IF(AND(TONGHOP!O1245="KTHP",TONGHOP!P1245="TH",TONGHOP!I1245&lt;&gt;""),TONGHOP!I1245,"")</f>
        <v/>
      </c>
      <c r="J1245" s="64" t="str">
        <f>IF(AND(TONGHOP!O1245="KTHP",TONGHOP!P1245="TH",TONGHOP!I1245&lt;&gt;""),TONGHOP!R1245,"")</f>
        <v/>
      </c>
    </row>
    <row r="1246" spans="1:10" hidden="1">
      <c r="A1246" s="93" t="str">
        <f>IF(C1246="","",SUBTOTAL(3,$C$2:$C1246))</f>
        <v/>
      </c>
      <c r="B1246" s="64" t="str">
        <f>IF(AND(TONGHOP!O1246="KTHP",TONGHOP!P1246="LT",TONGHOP!I1246&lt;&gt;""),TONGHOP!I1246,"")</f>
        <v/>
      </c>
      <c r="C1246" s="64" t="str">
        <f>IF(AND(TONGHOP!O1246="KTHP",TONGHOP!P1246="LT",TONGHOP!I1246&lt;&gt;""),TONGHOP!R1246,"")</f>
        <v/>
      </c>
      <c r="D1246" s="93" t="str">
        <f>IF(F1246="","",SUBTOTAL(3,$F$2:$F1246))</f>
        <v/>
      </c>
      <c r="E1246" s="64" t="str">
        <f>IF(AND(TONGHOP!O1246="KTHP",TONGHOP!P1246="TL",TONGHOP!I1246&lt;&gt;""),TONGHOP!I1246,"")</f>
        <v/>
      </c>
      <c r="F1246" s="64" t="str">
        <f>IF(AND(TONGHOP!O1246="KTHP",TONGHOP!P1246="TL",TONGHOP!I1246&lt;&gt;""),TONGHOP!R1246,"")</f>
        <v/>
      </c>
      <c r="G1246" s="64" t="str">
        <f>IF(AND(TONGHOP!O1246="KTHP",TONGHOP!P1246="VĐ",TONGHOP!I1246&lt;&gt;""),TONGHOP!I1246,"")</f>
        <v/>
      </c>
      <c r="H1246" s="64" t="str">
        <f>IF(AND(TONGHOP!O1246="KTHP",TONGHOP!P1246="VĐ",TONGHOP!I1246&lt;&gt;""),TONGHOP!R1246,"")</f>
        <v/>
      </c>
      <c r="I1246" s="64" t="str">
        <f>IF(AND(TONGHOP!O1246="KTHP",TONGHOP!P1246="TH",TONGHOP!I1246&lt;&gt;""),TONGHOP!I1246,"")</f>
        <v/>
      </c>
      <c r="J1246" s="64" t="str">
        <f>IF(AND(TONGHOP!O1246="KTHP",TONGHOP!P1246="TH",TONGHOP!I1246&lt;&gt;""),TONGHOP!R1246,"")</f>
        <v/>
      </c>
    </row>
    <row r="1247" spans="1:10" hidden="1">
      <c r="A1247" s="93">
        <f>IF(C1247="","",SUBTOTAL(3,$C$2:$C1247))</f>
        <v>4</v>
      </c>
      <c r="B1247" s="64" t="str">
        <f>IF(AND(TONGHOP!O1247="KTHP",TONGHOP!P1247="LT",TONGHOP!I1247&lt;&gt;""),TONGHOP!I1247,"")</f>
        <v>Vũ Hạnh Chiêu</v>
      </c>
      <c r="C1247" s="64">
        <f>IF(AND(TONGHOP!O1247="KTHP",TONGHOP!P1247="LT",TONGHOP!I1247&lt;&gt;""),TONGHOP!R1247,"")</f>
        <v>55</v>
      </c>
      <c r="D1247" s="93" t="str">
        <f>IF(F1247="","",SUBTOTAL(3,$F$2:$F1247))</f>
        <v/>
      </c>
      <c r="E1247" s="64" t="str">
        <f>IF(AND(TONGHOP!O1247="KTHP",TONGHOP!P1247="TL",TONGHOP!I1247&lt;&gt;""),TONGHOP!I1247,"")</f>
        <v/>
      </c>
      <c r="F1247" s="64" t="str">
        <f>IF(AND(TONGHOP!O1247="KTHP",TONGHOP!P1247="TL",TONGHOP!I1247&lt;&gt;""),TONGHOP!R1247,"")</f>
        <v/>
      </c>
      <c r="G1247" s="64" t="str">
        <f>IF(AND(TONGHOP!O1247="KTHP",TONGHOP!P1247="VĐ",TONGHOP!I1247&lt;&gt;""),TONGHOP!I1247,"")</f>
        <v/>
      </c>
      <c r="H1247" s="64" t="str">
        <f>IF(AND(TONGHOP!O1247="KTHP",TONGHOP!P1247="VĐ",TONGHOP!I1247&lt;&gt;""),TONGHOP!R1247,"")</f>
        <v/>
      </c>
      <c r="I1247" s="64" t="str">
        <f>IF(AND(TONGHOP!O1247="KTHP",TONGHOP!P1247="TH",TONGHOP!I1247&lt;&gt;""),TONGHOP!I1247,"")</f>
        <v/>
      </c>
      <c r="J1247" s="64" t="str">
        <f>IF(AND(TONGHOP!O1247="KTHP",TONGHOP!P1247="TH",TONGHOP!I1247&lt;&gt;""),TONGHOP!R1247,"")</f>
        <v/>
      </c>
    </row>
    <row r="1248" spans="1:10" hidden="1">
      <c r="A1248" s="93" t="str">
        <f>IF(C1248="","",SUBTOTAL(3,$C$2:$C1248))</f>
        <v/>
      </c>
      <c r="B1248" s="64" t="str">
        <f>IF(AND(TONGHOP!O1248="KTHP",TONGHOP!P1248="LT",TONGHOP!I1248&lt;&gt;""),TONGHOP!I1248,"")</f>
        <v/>
      </c>
      <c r="C1248" s="64" t="str">
        <f>IF(AND(TONGHOP!O1248="KTHP",TONGHOP!P1248="LT",TONGHOP!I1248&lt;&gt;""),TONGHOP!R1248,"")</f>
        <v/>
      </c>
      <c r="D1248" s="93" t="str">
        <f>IF(F1248="","",SUBTOTAL(3,$F$2:$F1248))</f>
        <v/>
      </c>
      <c r="E1248" s="64" t="str">
        <f>IF(AND(TONGHOP!O1248="KTHP",TONGHOP!P1248="TL",TONGHOP!I1248&lt;&gt;""),TONGHOP!I1248,"")</f>
        <v/>
      </c>
      <c r="F1248" s="64" t="str">
        <f>IF(AND(TONGHOP!O1248="KTHP",TONGHOP!P1248="TL",TONGHOP!I1248&lt;&gt;""),TONGHOP!R1248,"")</f>
        <v/>
      </c>
      <c r="G1248" s="64" t="str">
        <f>IF(AND(TONGHOP!O1248="KTHP",TONGHOP!P1248="VĐ",TONGHOP!I1248&lt;&gt;""),TONGHOP!I1248,"")</f>
        <v/>
      </c>
      <c r="H1248" s="64" t="str">
        <f>IF(AND(TONGHOP!O1248="KTHP",TONGHOP!P1248="VĐ",TONGHOP!I1248&lt;&gt;""),TONGHOP!R1248,"")</f>
        <v/>
      </c>
      <c r="I1248" s="64" t="str">
        <f>IF(AND(TONGHOP!O1248="KTHP",TONGHOP!P1248="TH",TONGHOP!I1248&lt;&gt;""),TONGHOP!I1248,"")</f>
        <v/>
      </c>
      <c r="J1248" s="64" t="str">
        <f>IF(AND(TONGHOP!O1248="KTHP",TONGHOP!P1248="TH",TONGHOP!I1248&lt;&gt;""),TONGHOP!R1248,"")</f>
        <v/>
      </c>
    </row>
    <row r="1249" spans="1:10" hidden="1">
      <c r="A1249" s="93">
        <f>IF(C1249="","",SUBTOTAL(3,$C$2:$C1249))</f>
        <v>4</v>
      </c>
      <c r="B1249" s="64" t="str">
        <f>IF(AND(TONGHOP!O1249="KTHP",TONGHOP!P1249="LT",TONGHOP!I1249&lt;&gt;""),TONGHOP!I1249,"")</f>
        <v>Vũ Hạnh Chiêu</v>
      </c>
      <c r="C1249" s="64">
        <f>IF(AND(TONGHOP!O1249="KTHP",TONGHOP!P1249="LT",TONGHOP!I1249&lt;&gt;""),TONGHOP!R1249,"")</f>
        <v>58</v>
      </c>
      <c r="D1249" s="93" t="str">
        <f>IF(F1249="","",SUBTOTAL(3,$F$2:$F1249))</f>
        <v/>
      </c>
      <c r="E1249" s="64" t="str">
        <f>IF(AND(TONGHOP!O1249="KTHP",TONGHOP!P1249="TL",TONGHOP!I1249&lt;&gt;""),TONGHOP!I1249,"")</f>
        <v/>
      </c>
      <c r="F1249" s="64" t="str">
        <f>IF(AND(TONGHOP!O1249="KTHP",TONGHOP!P1249="TL",TONGHOP!I1249&lt;&gt;""),TONGHOP!R1249,"")</f>
        <v/>
      </c>
      <c r="G1249" s="64" t="str">
        <f>IF(AND(TONGHOP!O1249="KTHP",TONGHOP!P1249="VĐ",TONGHOP!I1249&lt;&gt;""),TONGHOP!I1249,"")</f>
        <v/>
      </c>
      <c r="H1249" s="64" t="str">
        <f>IF(AND(TONGHOP!O1249="KTHP",TONGHOP!P1249="VĐ",TONGHOP!I1249&lt;&gt;""),TONGHOP!R1249,"")</f>
        <v/>
      </c>
      <c r="I1249" s="64" t="str">
        <f>IF(AND(TONGHOP!O1249="KTHP",TONGHOP!P1249="TH",TONGHOP!I1249&lt;&gt;""),TONGHOP!I1249,"")</f>
        <v/>
      </c>
      <c r="J1249" s="64" t="str">
        <f>IF(AND(TONGHOP!O1249="KTHP",TONGHOP!P1249="TH",TONGHOP!I1249&lt;&gt;""),TONGHOP!R1249,"")</f>
        <v/>
      </c>
    </row>
    <row r="1250" spans="1:10" hidden="1">
      <c r="A1250" s="93" t="str">
        <f>IF(C1250="","",SUBTOTAL(3,$C$2:$C1250))</f>
        <v/>
      </c>
      <c r="B1250" s="64" t="str">
        <f>IF(AND(TONGHOP!O1250="KTHP",TONGHOP!P1250="LT",TONGHOP!I1250&lt;&gt;""),TONGHOP!I1250,"")</f>
        <v/>
      </c>
      <c r="C1250" s="64" t="str">
        <f>IF(AND(TONGHOP!O1250="KTHP",TONGHOP!P1250="LT",TONGHOP!I1250&lt;&gt;""),TONGHOP!R1250,"")</f>
        <v/>
      </c>
      <c r="D1250" s="93" t="str">
        <f>IF(F1250="","",SUBTOTAL(3,$F$2:$F1250))</f>
        <v/>
      </c>
      <c r="E1250" s="64" t="str">
        <f>IF(AND(TONGHOP!O1250="KTHP",TONGHOP!P1250="TL",TONGHOP!I1250&lt;&gt;""),TONGHOP!I1250,"")</f>
        <v/>
      </c>
      <c r="F1250" s="64" t="str">
        <f>IF(AND(TONGHOP!O1250="KTHP",TONGHOP!P1250="TL",TONGHOP!I1250&lt;&gt;""),TONGHOP!R1250,"")</f>
        <v/>
      </c>
      <c r="G1250" s="64" t="str">
        <f>IF(AND(TONGHOP!O1250="KTHP",TONGHOP!P1250="VĐ",TONGHOP!I1250&lt;&gt;""),TONGHOP!I1250,"")</f>
        <v/>
      </c>
      <c r="H1250" s="64" t="str">
        <f>IF(AND(TONGHOP!O1250="KTHP",TONGHOP!P1250="VĐ",TONGHOP!I1250&lt;&gt;""),TONGHOP!R1250,"")</f>
        <v/>
      </c>
      <c r="I1250" s="64" t="str">
        <f>IF(AND(TONGHOP!O1250="KTHP",TONGHOP!P1250="TH",TONGHOP!I1250&lt;&gt;""),TONGHOP!I1250,"")</f>
        <v/>
      </c>
      <c r="J1250" s="64" t="str">
        <f>IF(AND(TONGHOP!O1250="KTHP",TONGHOP!P1250="TH",TONGHOP!I1250&lt;&gt;""),TONGHOP!R1250,"")</f>
        <v/>
      </c>
    </row>
    <row r="1251" spans="1:10" hidden="1">
      <c r="A1251" s="93">
        <f>IF(C1251="","",SUBTOTAL(3,$C$2:$C1251))</f>
        <v>4</v>
      </c>
      <c r="B1251" s="64" t="str">
        <f>IF(AND(TONGHOP!O1251="KTHP",TONGHOP!P1251="LT",TONGHOP!I1251&lt;&gt;""),TONGHOP!I1251,"")</f>
        <v>Nguyễn Minh Đức(B)</v>
      </c>
      <c r="C1251" s="64">
        <f>IF(AND(TONGHOP!O1251="KTHP",TONGHOP!P1251="LT",TONGHOP!I1251&lt;&gt;""),TONGHOP!R1251,"")</f>
        <v>28</v>
      </c>
      <c r="D1251" s="93" t="str">
        <f>IF(F1251="","",SUBTOTAL(3,$F$2:$F1251))</f>
        <v/>
      </c>
      <c r="E1251" s="64" t="str">
        <f>IF(AND(TONGHOP!O1251="KTHP",TONGHOP!P1251="TL",TONGHOP!I1251&lt;&gt;""),TONGHOP!I1251,"")</f>
        <v/>
      </c>
      <c r="F1251" s="64" t="str">
        <f>IF(AND(TONGHOP!O1251="KTHP",TONGHOP!P1251="TL",TONGHOP!I1251&lt;&gt;""),TONGHOP!R1251,"")</f>
        <v/>
      </c>
      <c r="G1251" s="64" t="str">
        <f>IF(AND(TONGHOP!O1251="KTHP",TONGHOP!P1251="VĐ",TONGHOP!I1251&lt;&gt;""),TONGHOP!I1251,"")</f>
        <v/>
      </c>
      <c r="H1251" s="64" t="str">
        <f>IF(AND(TONGHOP!O1251="KTHP",TONGHOP!P1251="VĐ",TONGHOP!I1251&lt;&gt;""),TONGHOP!R1251,"")</f>
        <v/>
      </c>
      <c r="I1251" s="64" t="str">
        <f>IF(AND(TONGHOP!O1251="KTHP",TONGHOP!P1251="TH",TONGHOP!I1251&lt;&gt;""),TONGHOP!I1251,"")</f>
        <v/>
      </c>
      <c r="J1251" s="64" t="str">
        <f>IF(AND(TONGHOP!O1251="KTHP",TONGHOP!P1251="TH",TONGHOP!I1251&lt;&gt;""),TONGHOP!R1251,"")</f>
        <v/>
      </c>
    </row>
    <row r="1252" spans="1:10" hidden="1">
      <c r="A1252" s="93" t="str">
        <f>IF(C1252="","",SUBTOTAL(3,$C$2:$C1252))</f>
        <v/>
      </c>
      <c r="B1252" s="64" t="str">
        <f>IF(AND(TONGHOP!O1252="KTHP",TONGHOP!P1252="LT",TONGHOP!I1252&lt;&gt;""),TONGHOP!I1252,"")</f>
        <v/>
      </c>
      <c r="C1252" s="64" t="str">
        <f>IF(AND(TONGHOP!O1252="KTHP",TONGHOP!P1252="LT",TONGHOP!I1252&lt;&gt;""),TONGHOP!R1252,"")</f>
        <v/>
      </c>
      <c r="D1252" s="93" t="str">
        <f>IF(F1252="","",SUBTOTAL(3,$F$2:$F1252))</f>
        <v/>
      </c>
      <c r="E1252" s="64" t="str">
        <f>IF(AND(TONGHOP!O1252="KTHP",TONGHOP!P1252="TL",TONGHOP!I1252&lt;&gt;""),TONGHOP!I1252,"")</f>
        <v/>
      </c>
      <c r="F1252" s="64" t="str">
        <f>IF(AND(TONGHOP!O1252="KTHP",TONGHOP!P1252="TL",TONGHOP!I1252&lt;&gt;""),TONGHOP!R1252,"")</f>
        <v/>
      </c>
      <c r="G1252" s="64" t="str">
        <f>IF(AND(TONGHOP!O1252="KTHP",TONGHOP!P1252="VĐ",TONGHOP!I1252&lt;&gt;""),TONGHOP!I1252,"")</f>
        <v/>
      </c>
      <c r="H1252" s="64" t="str">
        <f>IF(AND(TONGHOP!O1252="KTHP",TONGHOP!P1252="VĐ",TONGHOP!I1252&lt;&gt;""),TONGHOP!R1252,"")</f>
        <v/>
      </c>
      <c r="I1252" s="64" t="str">
        <f>IF(AND(TONGHOP!O1252="KTHP",TONGHOP!P1252="TH",TONGHOP!I1252&lt;&gt;""),TONGHOP!I1252,"")</f>
        <v/>
      </c>
      <c r="J1252" s="64" t="str">
        <f>IF(AND(TONGHOP!O1252="KTHP",TONGHOP!P1252="TH",TONGHOP!I1252&lt;&gt;""),TONGHOP!R1252,"")</f>
        <v/>
      </c>
    </row>
    <row r="1253" spans="1:10" hidden="1">
      <c r="A1253" s="93">
        <f>IF(C1253="","",SUBTOTAL(3,$C$2:$C1253))</f>
        <v>4</v>
      </c>
      <c r="B1253" s="64" t="str">
        <f>IF(AND(TONGHOP!O1253="KTHP",TONGHOP!P1253="LT",TONGHOP!I1253&lt;&gt;""),TONGHOP!I1253,"")</f>
        <v>Nguyễn Minh Đức(B)</v>
      </c>
      <c r="C1253" s="64">
        <f>IF(AND(TONGHOP!O1253="KTHP",TONGHOP!P1253="LT",TONGHOP!I1253&lt;&gt;""),TONGHOP!R1253,"")</f>
        <v>59</v>
      </c>
      <c r="D1253" s="93" t="str">
        <f>IF(F1253="","",SUBTOTAL(3,$F$2:$F1253))</f>
        <v/>
      </c>
      <c r="E1253" s="64" t="str">
        <f>IF(AND(TONGHOP!O1253="KTHP",TONGHOP!P1253="TL",TONGHOP!I1253&lt;&gt;""),TONGHOP!I1253,"")</f>
        <v/>
      </c>
      <c r="F1253" s="64" t="str">
        <f>IF(AND(TONGHOP!O1253="KTHP",TONGHOP!P1253="TL",TONGHOP!I1253&lt;&gt;""),TONGHOP!R1253,"")</f>
        <v/>
      </c>
      <c r="G1253" s="64" t="str">
        <f>IF(AND(TONGHOP!O1253="KTHP",TONGHOP!P1253="VĐ",TONGHOP!I1253&lt;&gt;""),TONGHOP!I1253,"")</f>
        <v/>
      </c>
      <c r="H1253" s="64" t="str">
        <f>IF(AND(TONGHOP!O1253="KTHP",TONGHOP!P1253="VĐ",TONGHOP!I1253&lt;&gt;""),TONGHOP!R1253,"")</f>
        <v/>
      </c>
      <c r="I1253" s="64" t="str">
        <f>IF(AND(TONGHOP!O1253="KTHP",TONGHOP!P1253="TH",TONGHOP!I1253&lt;&gt;""),TONGHOP!I1253,"")</f>
        <v/>
      </c>
      <c r="J1253" s="64" t="str">
        <f>IF(AND(TONGHOP!O1253="KTHP",TONGHOP!P1253="TH",TONGHOP!I1253&lt;&gt;""),TONGHOP!R1253,"")</f>
        <v/>
      </c>
    </row>
    <row r="1254" spans="1:10" hidden="1">
      <c r="A1254" s="93">
        <f>IF(C1254="","",SUBTOTAL(3,$C$2:$C1254))</f>
        <v>4</v>
      </c>
      <c r="B1254" s="64" t="str">
        <f>IF(AND(TONGHOP!O1254="KTHP",TONGHOP!P1254="LT",TONGHOP!I1254&lt;&gt;""),TONGHOP!I1254,"")</f>
        <v>Nguyễn Thị Tố Nga</v>
      </c>
      <c r="C1254" s="64">
        <f>IF(AND(TONGHOP!O1254="KTHP",TONGHOP!P1254="LT",TONGHOP!I1254&lt;&gt;""),TONGHOP!R1254,"")</f>
        <v>58</v>
      </c>
      <c r="D1254" s="93" t="str">
        <f>IF(F1254="","",SUBTOTAL(3,$F$2:$F1254))</f>
        <v/>
      </c>
      <c r="E1254" s="64" t="str">
        <f>IF(AND(TONGHOP!O1254="KTHP",TONGHOP!P1254="TL",TONGHOP!I1254&lt;&gt;""),TONGHOP!I1254,"")</f>
        <v/>
      </c>
      <c r="F1254" s="64" t="str">
        <f>IF(AND(TONGHOP!O1254="KTHP",TONGHOP!P1254="TL",TONGHOP!I1254&lt;&gt;""),TONGHOP!R1254,"")</f>
        <v/>
      </c>
      <c r="G1254" s="64" t="str">
        <f>IF(AND(TONGHOP!O1254="KTHP",TONGHOP!P1254="VĐ",TONGHOP!I1254&lt;&gt;""),TONGHOP!I1254,"")</f>
        <v/>
      </c>
      <c r="H1254" s="64" t="str">
        <f>IF(AND(TONGHOP!O1254="KTHP",TONGHOP!P1254="VĐ",TONGHOP!I1254&lt;&gt;""),TONGHOP!R1254,"")</f>
        <v/>
      </c>
      <c r="I1254" s="64" t="str">
        <f>IF(AND(TONGHOP!O1254="KTHP",TONGHOP!P1254="TH",TONGHOP!I1254&lt;&gt;""),TONGHOP!I1254,"")</f>
        <v/>
      </c>
      <c r="J1254" s="64" t="str">
        <f>IF(AND(TONGHOP!O1254="KTHP",TONGHOP!P1254="TH",TONGHOP!I1254&lt;&gt;""),TONGHOP!R1254,"")</f>
        <v/>
      </c>
    </row>
    <row r="1255" spans="1:10" hidden="1">
      <c r="A1255" s="93">
        <f>IF(C1255="","",SUBTOTAL(3,$C$2:$C1255))</f>
        <v>4</v>
      </c>
      <c r="B1255" s="64" t="str">
        <f>IF(AND(TONGHOP!O1255="KTHP",TONGHOP!P1255="LT",TONGHOP!I1255&lt;&gt;""),TONGHOP!I1255,"")</f>
        <v>Vũ Hạnh Chiêu</v>
      </c>
      <c r="C1255" s="64">
        <f>IF(AND(TONGHOP!O1255="KTHP",TONGHOP!P1255="LT",TONGHOP!I1255&lt;&gt;""),TONGHOP!R1255,"")</f>
        <v>60</v>
      </c>
      <c r="D1255" s="93" t="str">
        <f>IF(F1255="","",SUBTOTAL(3,$F$2:$F1255))</f>
        <v/>
      </c>
      <c r="E1255" s="64" t="str">
        <f>IF(AND(TONGHOP!O1255="KTHP",TONGHOP!P1255="TL",TONGHOP!I1255&lt;&gt;""),TONGHOP!I1255,"")</f>
        <v/>
      </c>
      <c r="F1255" s="64" t="str">
        <f>IF(AND(TONGHOP!O1255="KTHP",TONGHOP!P1255="TL",TONGHOP!I1255&lt;&gt;""),TONGHOP!R1255,"")</f>
        <v/>
      </c>
      <c r="G1255" s="64" t="str">
        <f>IF(AND(TONGHOP!O1255="KTHP",TONGHOP!P1255="VĐ",TONGHOP!I1255&lt;&gt;""),TONGHOP!I1255,"")</f>
        <v/>
      </c>
      <c r="H1255" s="64" t="str">
        <f>IF(AND(TONGHOP!O1255="KTHP",TONGHOP!P1255="VĐ",TONGHOP!I1255&lt;&gt;""),TONGHOP!R1255,"")</f>
        <v/>
      </c>
      <c r="I1255" s="64" t="str">
        <f>IF(AND(TONGHOP!O1255="KTHP",TONGHOP!P1255="TH",TONGHOP!I1255&lt;&gt;""),TONGHOP!I1255,"")</f>
        <v/>
      </c>
      <c r="J1255" s="64" t="str">
        <f>IF(AND(TONGHOP!O1255="KTHP",TONGHOP!P1255="TH",TONGHOP!I1255&lt;&gt;""),TONGHOP!R1255,"")</f>
        <v/>
      </c>
    </row>
    <row r="1256" spans="1:10" hidden="1">
      <c r="A1256" s="93">
        <f>IF(C1256="","",SUBTOTAL(3,$C$2:$C1256))</f>
        <v>4</v>
      </c>
      <c r="B1256" s="64" t="str">
        <f>IF(AND(TONGHOP!O1256="KTHP",TONGHOP!P1256="LT",TONGHOP!I1256&lt;&gt;""),TONGHOP!I1256,"")</f>
        <v>Lâm Thị Phương Thùy</v>
      </c>
      <c r="C1256" s="64">
        <f>IF(AND(TONGHOP!O1256="KTHP",TONGHOP!P1256="LT",TONGHOP!I1256&lt;&gt;""),TONGHOP!R1256,"")</f>
        <v>46</v>
      </c>
      <c r="D1256" s="93" t="str">
        <f>IF(F1256="","",SUBTOTAL(3,$F$2:$F1256))</f>
        <v/>
      </c>
      <c r="E1256" s="64" t="str">
        <f>IF(AND(TONGHOP!O1256="KTHP",TONGHOP!P1256="TL",TONGHOP!I1256&lt;&gt;""),TONGHOP!I1256,"")</f>
        <v/>
      </c>
      <c r="F1256" s="64" t="str">
        <f>IF(AND(TONGHOP!O1256="KTHP",TONGHOP!P1256="TL",TONGHOP!I1256&lt;&gt;""),TONGHOP!R1256,"")</f>
        <v/>
      </c>
      <c r="G1256" s="64" t="str">
        <f>IF(AND(TONGHOP!O1256="KTHP",TONGHOP!P1256="VĐ",TONGHOP!I1256&lt;&gt;""),TONGHOP!I1256,"")</f>
        <v/>
      </c>
      <c r="H1256" s="64" t="str">
        <f>IF(AND(TONGHOP!O1256="KTHP",TONGHOP!P1256="VĐ",TONGHOP!I1256&lt;&gt;""),TONGHOP!R1256,"")</f>
        <v/>
      </c>
      <c r="I1256" s="64" t="str">
        <f>IF(AND(TONGHOP!O1256="KTHP",TONGHOP!P1256="TH",TONGHOP!I1256&lt;&gt;""),TONGHOP!I1256,"")</f>
        <v/>
      </c>
      <c r="J1256" s="64" t="str">
        <f>IF(AND(TONGHOP!O1256="KTHP",TONGHOP!P1256="TH",TONGHOP!I1256&lt;&gt;""),TONGHOP!R1256,"")</f>
        <v/>
      </c>
    </row>
    <row r="1257" spans="1:10" hidden="1">
      <c r="A1257" s="93" t="str">
        <f>IF(C1257="","",SUBTOTAL(3,$C$2:$C1257))</f>
        <v/>
      </c>
      <c r="B1257" s="64" t="str">
        <f>IF(AND(TONGHOP!O1257="KTHP",TONGHOP!P1257="LT",TONGHOP!I1257&lt;&gt;""),TONGHOP!I1257,"")</f>
        <v/>
      </c>
      <c r="C1257" s="64" t="str">
        <f>IF(AND(TONGHOP!O1257="KTHP",TONGHOP!P1257="LT",TONGHOP!I1257&lt;&gt;""),TONGHOP!R1257,"")</f>
        <v/>
      </c>
      <c r="D1257" s="93" t="str">
        <f>IF(F1257="","",SUBTOTAL(3,$F$2:$F1257))</f>
        <v/>
      </c>
      <c r="E1257" s="64" t="str">
        <f>IF(AND(TONGHOP!O1257="KTHP",TONGHOP!P1257="TL",TONGHOP!I1257&lt;&gt;""),TONGHOP!I1257,"")</f>
        <v/>
      </c>
      <c r="F1257" s="64" t="str">
        <f>IF(AND(TONGHOP!O1257="KTHP",TONGHOP!P1257="TL",TONGHOP!I1257&lt;&gt;""),TONGHOP!R1257,"")</f>
        <v/>
      </c>
      <c r="G1257" s="64" t="str">
        <f>IF(AND(TONGHOP!O1257="KTHP",TONGHOP!P1257="VĐ",TONGHOP!I1257&lt;&gt;""),TONGHOP!I1257,"")</f>
        <v/>
      </c>
      <c r="H1257" s="64" t="str">
        <f>IF(AND(TONGHOP!O1257="KTHP",TONGHOP!P1257="VĐ",TONGHOP!I1257&lt;&gt;""),TONGHOP!R1257,"")</f>
        <v/>
      </c>
      <c r="I1257" s="64" t="str">
        <f>IF(AND(TONGHOP!O1257="KTHP",TONGHOP!P1257="TH",TONGHOP!I1257&lt;&gt;""),TONGHOP!I1257,"")</f>
        <v/>
      </c>
      <c r="J1257" s="64" t="str">
        <f>IF(AND(TONGHOP!O1257="KTHP",TONGHOP!P1257="TH",TONGHOP!I1257&lt;&gt;""),TONGHOP!R1257,"")</f>
        <v/>
      </c>
    </row>
    <row r="1258" spans="1:10" hidden="1">
      <c r="A1258" s="93">
        <f>IF(C1258="","",SUBTOTAL(3,$C$2:$C1258))</f>
        <v>4</v>
      </c>
      <c r="B1258" s="64" t="str">
        <f>IF(AND(TONGHOP!O1258="KTHP",TONGHOP!P1258="LT",TONGHOP!I1258&lt;&gt;""),TONGHOP!I1258,"")</f>
        <v>Lâm Thị Phương Thùy</v>
      </c>
      <c r="C1258" s="64">
        <f>IF(AND(TONGHOP!O1258="KTHP",TONGHOP!P1258="LT",TONGHOP!I1258&lt;&gt;""),TONGHOP!R1258,"")</f>
        <v>52</v>
      </c>
      <c r="D1258" s="93" t="str">
        <f>IF(F1258="","",SUBTOTAL(3,$F$2:$F1258))</f>
        <v/>
      </c>
      <c r="E1258" s="64" t="str">
        <f>IF(AND(TONGHOP!O1258="KTHP",TONGHOP!P1258="TL",TONGHOP!I1258&lt;&gt;""),TONGHOP!I1258,"")</f>
        <v/>
      </c>
      <c r="F1258" s="64" t="str">
        <f>IF(AND(TONGHOP!O1258="KTHP",TONGHOP!P1258="TL",TONGHOP!I1258&lt;&gt;""),TONGHOP!R1258,"")</f>
        <v/>
      </c>
      <c r="G1258" s="64" t="str">
        <f>IF(AND(TONGHOP!O1258="KTHP",TONGHOP!P1258="VĐ",TONGHOP!I1258&lt;&gt;""),TONGHOP!I1258,"")</f>
        <v/>
      </c>
      <c r="H1258" s="64" t="str">
        <f>IF(AND(TONGHOP!O1258="KTHP",TONGHOP!P1258="VĐ",TONGHOP!I1258&lt;&gt;""),TONGHOP!R1258,"")</f>
        <v/>
      </c>
      <c r="I1258" s="64" t="str">
        <f>IF(AND(TONGHOP!O1258="KTHP",TONGHOP!P1258="TH",TONGHOP!I1258&lt;&gt;""),TONGHOP!I1258,"")</f>
        <v/>
      </c>
      <c r="J1258" s="64" t="str">
        <f>IF(AND(TONGHOP!O1258="KTHP",TONGHOP!P1258="TH",TONGHOP!I1258&lt;&gt;""),TONGHOP!R1258,"")</f>
        <v/>
      </c>
    </row>
    <row r="1259" spans="1:10" hidden="1">
      <c r="A1259" s="93">
        <f>IF(C1259="","",SUBTOTAL(3,$C$2:$C1259))</f>
        <v>4</v>
      </c>
      <c r="B1259" s="64" t="str">
        <f>IF(AND(TONGHOP!O1259="KTHP",TONGHOP!P1259="LT",TONGHOP!I1259&lt;&gt;""),TONGHOP!I1259,"")</f>
        <v>Nguyễn Xuân Hà (TG)</v>
      </c>
      <c r="C1259" s="64">
        <f>IF(AND(TONGHOP!O1259="KTHP",TONGHOP!P1259="LT",TONGHOP!I1259&lt;&gt;""),TONGHOP!R1259,"")</f>
        <v>51</v>
      </c>
      <c r="D1259" s="93" t="str">
        <f>IF(F1259="","",SUBTOTAL(3,$F$2:$F1259))</f>
        <v/>
      </c>
      <c r="E1259" s="64" t="str">
        <f>IF(AND(TONGHOP!O1259="KTHP",TONGHOP!P1259="TL",TONGHOP!I1259&lt;&gt;""),TONGHOP!I1259,"")</f>
        <v/>
      </c>
      <c r="F1259" s="64" t="str">
        <f>IF(AND(TONGHOP!O1259="KTHP",TONGHOP!P1259="TL",TONGHOP!I1259&lt;&gt;""),TONGHOP!R1259,"")</f>
        <v/>
      </c>
      <c r="G1259" s="64" t="str">
        <f>IF(AND(TONGHOP!O1259="KTHP",TONGHOP!P1259="VĐ",TONGHOP!I1259&lt;&gt;""),TONGHOP!I1259,"")</f>
        <v/>
      </c>
      <c r="H1259" s="64" t="str">
        <f>IF(AND(TONGHOP!O1259="KTHP",TONGHOP!P1259="VĐ",TONGHOP!I1259&lt;&gt;""),TONGHOP!R1259,"")</f>
        <v/>
      </c>
      <c r="I1259" s="64" t="str">
        <f>IF(AND(TONGHOP!O1259="KTHP",TONGHOP!P1259="TH",TONGHOP!I1259&lt;&gt;""),TONGHOP!I1259,"")</f>
        <v/>
      </c>
      <c r="J1259" s="64" t="str">
        <f>IF(AND(TONGHOP!O1259="KTHP",TONGHOP!P1259="TH",TONGHOP!I1259&lt;&gt;""),TONGHOP!R1259,"")</f>
        <v/>
      </c>
    </row>
    <row r="1260" spans="1:10" hidden="1">
      <c r="A1260" s="93" t="str">
        <f>IF(C1260="","",SUBTOTAL(3,$C$2:$C1260))</f>
        <v/>
      </c>
      <c r="B1260" s="64" t="str">
        <f>IF(AND(TONGHOP!O1260="KTHP",TONGHOP!P1260="LT",TONGHOP!I1260&lt;&gt;""),TONGHOP!I1260,"")</f>
        <v/>
      </c>
      <c r="C1260" s="64" t="str">
        <f>IF(AND(TONGHOP!O1260="KTHP",TONGHOP!P1260="LT",TONGHOP!I1260&lt;&gt;""),TONGHOP!R1260,"")</f>
        <v/>
      </c>
      <c r="D1260" s="93" t="str">
        <f>IF(F1260="","",SUBTOTAL(3,$F$2:$F1260))</f>
        <v/>
      </c>
      <c r="E1260" s="64" t="str">
        <f>IF(AND(TONGHOP!O1260="KTHP",TONGHOP!P1260="TL",TONGHOP!I1260&lt;&gt;""),TONGHOP!I1260,"")</f>
        <v/>
      </c>
      <c r="F1260" s="64" t="str">
        <f>IF(AND(TONGHOP!O1260="KTHP",TONGHOP!P1260="TL",TONGHOP!I1260&lt;&gt;""),TONGHOP!R1260,"")</f>
        <v/>
      </c>
      <c r="G1260" s="64" t="str">
        <f>IF(AND(TONGHOP!O1260="KTHP",TONGHOP!P1260="VĐ",TONGHOP!I1260&lt;&gt;""),TONGHOP!I1260,"")</f>
        <v/>
      </c>
      <c r="H1260" s="64" t="str">
        <f>IF(AND(TONGHOP!O1260="KTHP",TONGHOP!P1260="VĐ",TONGHOP!I1260&lt;&gt;""),TONGHOP!R1260,"")</f>
        <v/>
      </c>
      <c r="I1260" s="64" t="str">
        <f>IF(AND(TONGHOP!O1260="KTHP",TONGHOP!P1260="TH",TONGHOP!I1260&lt;&gt;""),TONGHOP!I1260,"")</f>
        <v/>
      </c>
      <c r="J1260" s="64" t="str">
        <f>IF(AND(TONGHOP!O1260="KTHP",TONGHOP!P1260="TH",TONGHOP!I1260&lt;&gt;""),TONGHOP!R1260,"")</f>
        <v/>
      </c>
    </row>
    <row r="1261" spans="1:10" hidden="1">
      <c r="A1261" s="93">
        <f>IF(C1261="","",SUBTOTAL(3,$C$2:$C1261))</f>
        <v>4</v>
      </c>
      <c r="B1261" s="64" t="str">
        <f>IF(AND(TONGHOP!O1261="KTHP",TONGHOP!P1261="LT",TONGHOP!I1261&lt;&gt;""),TONGHOP!I1261,"")</f>
        <v>Quãng Minh Đằng (TG)</v>
      </c>
      <c r="C1261" s="64">
        <f>IF(AND(TONGHOP!O1261="KTHP",TONGHOP!P1261="LT",TONGHOP!I1261&lt;&gt;""),TONGHOP!R1261,"")</f>
        <v>52</v>
      </c>
      <c r="D1261" s="93" t="str">
        <f>IF(F1261="","",SUBTOTAL(3,$F$2:$F1261))</f>
        <v/>
      </c>
      <c r="E1261" s="64" t="str">
        <f>IF(AND(TONGHOP!O1261="KTHP",TONGHOP!P1261="TL",TONGHOP!I1261&lt;&gt;""),TONGHOP!I1261,"")</f>
        <v/>
      </c>
      <c r="F1261" s="64" t="str">
        <f>IF(AND(TONGHOP!O1261="KTHP",TONGHOP!P1261="TL",TONGHOP!I1261&lt;&gt;""),TONGHOP!R1261,"")</f>
        <v/>
      </c>
      <c r="G1261" s="64" t="str">
        <f>IF(AND(TONGHOP!O1261="KTHP",TONGHOP!P1261="VĐ",TONGHOP!I1261&lt;&gt;""),TONGHOP!I1261,"")</f>
        <v/>
      </c>
      <c r="H1261" s="64" t="str">
        <f>IF(AND(TONGHOP!O1261="KTHP",TONGHOP!P1261="VĐ",TONGHOP!I1261&lt;&gt;""),TONGHOP!R1261,"")</f>
        <v/>
      </c>
      <c r="I1261" s="64" t="str">
        <f>IF(AND(TONGHOP!O1261="KTHP",TONGHOP!P1261="TH",TONGHOP!I1261&lt;&gt;""),TONGHOP!I1261,"")</f>
        <v/>
      </c>
      <c r="J1261" s="64" t="str">
        <f>IF(AND(TONGHOP!O1261="KTHP",TONGHOP!P1261="TH",TONGHOP!I1261&lt;&gt;""),TONGHOP!R1261,"")</f>
        <v/>
      </c>
    </row>
    <row r="1262" spans="1:10" hidden="1">
      <c r="A1262" s="93" t="str">
        <f>IF(C1262="","",SUBTOTAL(3,$C$2:$C1262))</f>
        <v/>
      </c>
      <c r="B1262" s="64" t="str">
        <f>IF(AND(TONGHOP!O1262="KTHP",TONGHOP!P1262="LT",TONGHOP!I1262&lt;&gt;""),TONGHOP!I1262,"")</f>
        <v/>
      </c>
      <c r="C1262" s="64" t="str">
        <f>IF(AND(TONGHOP!O1262="KTHP",TONGHOP!P1262="LT",TONGHOP!I1262&lt;&gt;""),TONGHOP!R1262,"")</f>
        <v/>
      </c>
      <c r="D1262" s="93" t="str">
        <f>IF(F1262="","",SUBTOTAL(3,$F$2:$F1262))</f>
        <v/>
      </c>
      <c r="E1262" s="64" t="str">
        <f>IF(AND(TONGHOP!O1262="KTHP",TONGHOP!P1262="TL",TONGHOP!I1262&lt;&gt;""),TONGHOP!I1262,"")</f>
        <v/>
      </c>
      <c r="F1262" s="64" t="str">
        <f>IF(AND(TONGHOP!O1262="KTHP",TONGHOP!P1262="TL",TONGHOP!I1262&lt;&gt;""),TONGHOP!R1262,"")</f>
        <v/>
      </c>
      <c r="G1262" s="64" t="str">
        <f>IF(AND(TONGHOP!O1262="KTHP",TONGHOP!P1262="VĐ",TONGHOP!I1262&lt;&gt;""),TONGHOP!I1262,"")</f>
        <v/>
      </c>
      <c r="H1262" s="64" t="str">
        <f>IF(AND(TONGHOP!O1262="KTHP",TONGHOP!P1262="VĐ",TONGHOP!I1262&lt;&gt;""),TONGHOP!R1262,"")</f>
        <v/>
      </c>
      <c r="I1262" s="64" t="str">
        <f>IF(AND(TONGHOP!O1262="KTHP",TONGHOP!P1262="TH",TONGHOP!I1262&lt;&gt;""),TONGHOP!I1262,"")</f>
        <v/>
      </c>
      <c r="J1262" s="64" t="str">
        <f>IF(AND(TONGHOP!O1262="KTHP",TONGHOP!P1262="TH",TONGHOP!I1262&lt;&gt;""),TONGHOP!R1262,"")</f>
        <v/>
      </c>
    </row>
    <row r="1263" spans="1:10" hidden="1">
      <c r="A1263" s="93">
        <f>IF(C1263="","",SUBTOTAL(3,$C$2:$C1263))</f>
        <v>4</v>
      </c>
      <c r="B1263" s="64" t="str">
        <f>IF(AND(TONGHOP!O1263="KTHP",TONGHOP!P1263="LT",TONGHOP!I1263&lt;&gt;""),TONGHOP!I1263,"")</f>
        <v>Nguyễn Anh Tuấn (TG)</v>
      </c>
      <c r="C1263" s="64">
        <f>IF(AND(TONGHOP!O1263="KTHP",TONGHOP!P1263="LT",TONGHOP!I1263&lt;&gt;""),TONGHOP!R1263,"")</f>
        <v>51</v>
      </c>
      <c r="D1263" s="93" t="str">
        <f>IF(F1263="","",SUBTOTAL(3,$F$2:$F1263))</f>
        <v/>
      </c>
      <c r="E1263" s="64" t="str">
        <f>IF(AND(TONGHOP!O1263="KTHP",TONGHOP!P1263="TL",TONGHOP!I1263&lt;&gt;""),TONGHOP!I1263,"")</f>
        <v/>
      </c>
      <c r="F1263" s="64" t="str">
        <f>IF(AND(TONGHOP!O1263="KTHP",TONGHOP!P1263="TL",TONGHOP!I1263&lt;&gt;""),TONGHOP!R1263,"")</f>
        <v/>
      </c>
      <c r="G1263" s="64" t="str">
        <f>IF(AND(TONGHOP!O1263="KTHP",TONGHOP!P1263="VĐ",TONGHOP!I1263&lt;&gt;""),TONGHOP!I1263,"")</f>
        <v/>
      </c>
      <c r="H1263" s="64" t="str">
        <f>IF(AND(TONGHOP!O1263="KTHP",TONGHOP!P1263="VĐ",TONGHOP!I1263&lt;&gt;""),TONGHOP!R1263,"")</f>
        <v/>
      </c>
      <c r="I1263" s="64" t="str">
        <f>IF(AND(TONGHOP!O1263="KTHP",TONGHOP!P1263="TH",TONGHOP!I1263&lt;&gt;""),TONGHOP!I1263,"")</f>
        <v/>
      </c>
      <c r="J1263" s="64" t="str">
        <f>IF(AND(TONGHOP!O1263="KTHP",TONGHOP!P1263="TH",TONGHOP!I1263&lt;&gt;""),TONGHOP!R1263,"")</f>
        <v/>
      </c>
    </row>
    <row r="1264" spans="1:10" hidden="1">
      <c r="A1264" s="93" t="str">
        <f>IF(C1264="","",SUBTOTAL(3,$C$2:$C1264))</f>
        <v/>
      </c>
      <c r="B1264" s="64" t="str">
        <f>IF(AND(TONGHOP!O1264="KTHP",TONGHOP!P1264="LT",TONGHOP!I1264&lt;&gt;""),TONGHOP!I1264,"")</f>
        <v/>
      </c>
      <c r="C1264" s="64" t="str">
        <f>IF(AND(TONGHOP!O1264="KTHP",TONGHOP!P1264="LT",TONGHOP!I1264&lt;&gt;""),TONGHOP!R1264,"")</f>
        <v/>
      </c>
      <c r="D1264" s="93" t="str">
        <f>IF(F1264="","",SUBTOTAL(3,$F$2:$F1264))</f>
        <v/>
      </c>
      <c r="E1264" s="64" t="str">
        <f>IF(AND(TONGHOP!O1264="KTHP",TONGHOP!P1264="TL",TONGHOP!I1264&lt;&gt;""),TONGHOP!I1264,"")</f>
        <v/>
      </c>
      <c r="F1264" s="64" t="str">
        <f>IF(AND(TONGHOP!O1264="KTHP",TONGHOP!P1264="TL",TONGHOP!I1264&lt;&gt;""),TONGHOP!R1264,"")</f>
        <v/>
      </c>
      <c r="G1264" s="64" t="str">
        <f>IF(AND(TONGHOP!O1264="KTHP",TONGHOP!P1264="VĐ",TONGHOP!I1264&lt;&gt;""),TONGHOP!I1264,"")</f>
        <v/>
      </c>
      <c r="H1264" s="64" t="str">
        <f>IF(AND(TONGHOP!O1264="KTHP",TONGHOP!P1264="VĐ",TONGHOP!I1264&lt;&gt;""),TONGHOP!R1264,"")</f>
        <v/>
      </c>
      <c r="I1264" s="64" t="str">
        <f>IF(AND(TONGHOP!O1264="KTHP",TONGHOP!P1264="TH",TONGHOP!I1264&lt;&gt;""),TONGHOP!I1264,"")</f>
        <v/>
      </c>
      <c r="J1264" s="64" t="str">
        <f>IF(AND(TONGHOP!O1264="KTHP",TONGHOP!P1264="TH",TONGHOP!I1264&lt;&gt;""),TONGHOP!R1264,"")</f>
        <v/>
      </c>
    </row>
    <row r="1265" spans="1:10" hidden="1">
      <c r="A1265" s="93">
        <f>IF(C1265="","",SUBTOTAL(3,$C$2:$C1265))</f>
        <v>4</v>
      </c>
      <c r="B1265" s="64" t="str">
        <f>IF(AND(TONGHOP!O1265="KTHP",TONGHOP!P1265="LT",TONGHOP!I1265&lt;&gt;""),TONGHOP!I1265,"")</f>
        <v>Nguyễn Xuân Hà (TG)</v>
      </c>
      <c r="C1265" s="64">
        <f>IF(AND(TONGHOP!O1265="KTHP",TONGHOP!P1265="LT",TONGHOP!I1265&lt;&gt;""),TONGHOP!R1265,"")</f>
        <v>45</v>
      </c>
      <c r="D1265" s="93" t="str">
        <f>IF(F1265="","",SUBTOTAL(3,$F$2:$F1265))</f>
        <v/>
      </c>
      <c r="E1265" s="64" t="str">
        <f>IF(AND(TONGHOP!O1265="KTHP",TONGHOP!P1265="TL",TONGHOP!I1265&lt;&gt;""),TONGHOP!I1265,"")</f>
        <v/>
      </c>
      <c r="F1265" s="64" t="str">
        <f>IF(AND(TONGHOP!O1265="KTHP",TONGHOP!P1265="TL",TONGHOP!I1265&lt;&gt;""),TONGHOP!R1265,"")</f>
        <v/>
      </c>
      <c r="G1265" s="64" t="str">
        <f>IF(AND(TONGHOP!O1265="KTHP",TONGHOP!P1265="VĐ",TONGHOP!I1265&lt;&gt;""),TONGHOP!I1265,"")</f>
        <v/>
      </c>
      <c r="H1265" s="64" t="str">
        <f>IF(AND(TONGHOP!O1265="KTHP",TONGHOP!P1265="VĐ",TONGHOP!I1265&lt;&gt;""),TONGHOP!R1265,"")</f>
        <v/>
      </c>
      <c r="I1265" s="64" t="str">
        <f>IF(AND(TONGHOP!O1265="KTHP",TONGHOP!P1265="TH",TONGHOP!I1265&lt;&gt;""),TONGHOP!I1265,"")</f>
        <v/>
      </c>
      <c r="J1265" s="64" t="str">
        <f>IF(AND(TONGHOP!O1265="KTHP",TONGHOP!P1265="TH",TONGHOP!I1265&lt;&gt;""),TONGHOP!R1265,"")</f>
        <v/>
      </c>
    </row>
    <row r="1266" spans="1:10" hidden="1">
      <c r="A1266" s="93" t="str">
        <f>IF(C1266="","",SUBTOTAL(3,$C$2:$C1266))</f>
        <v/>
      </c>
      <c r="B1266" s="64" t="str">
        <f>IF(AND(TONGHOP!O1266="KTHP",TONGHOP!P1266="LT",TONGHOP!I1266&lt;&gt;""),TONGHOP!I1266,"")</f>
        <v/>
      </c>
      <c r="C1266" s="64" t="str">
        <f>IF(AND(TONGHOP!O1266="KTHP",TONGHOP!P1266="LT",TONGHOP!I1266&lt;&gt;""),TONGHOP!R1266,"")</f>
        <v/>
      </c>
      <c r="D1266" s="93" t="str">
        <f>IF(F1266="","",SUBTOTAL(3,$F$2:$F1266))</f>
        <v/>
      </c>
      <c r="E1266" s="64" t="str">
        <f>IF(AND(TONGHOP!O1266="KTHP",TONGHOP!P1266="TL",TONGHOP!I1266&lt;&gt;""),TONGHOP!I1266,"")</f>
        <v/>
      </c>
      <c r="F1266" s="64" t="str">
        <f>IF(AND(TONGHOP!O1266="KTHP",TONGHOP!P1266="TL",TONGHOP!I1266&lt;&gt;""),TONGHOP!R1266,"")</f>
        <v/>
      </c>
      <c r="G1266" s="64" t="str">
        <f>IF(AND(TONGHOP!O1266="KTHP",TONGHOP!P1266="VĐ",TONGHOP!I1266&lt;&gt;""),TONGHOP!I1266,"")</f>
        <v/>
      </c>
      <c r="H1266" s="64" t="str">
        <f>IF(AND(TONGHOP!O1266="KTHP",TONGHOP!P1266="VĐ",TONGHOP!I1266&lt;&gt;""),TONGHOP!R1266,"")</f>
        <v/>
      </c>
      <c r="I1266" s="64" t="str">
        <f>IF(AND(TONGHOP!O1266="KTHP",TONGHOP!P1266="TH",TONGHOP!I1266&lt;&gt;""),TONGHOP!I1266,"")</f>
        <v/>
      </c>
      <c r="J1266" s="64" t="str">
        <f>IF(AND(TONGHOP!O1266="KTHP",TONGHOP!P1266="TH",TONGHOP!I1266&lt;&gt;""),TONGHOP!R1266,"")</f>
        <v/>
      </c>
    </row>
    <row r="1267" spans="1:10" hidden="1">
      <c r="A1267" s="93">
        <f>IF(C1267="","",SUBTOTAL(3,$C$2:$C1267))</f>
        <v>4</v>
      </c>
      <c r="B1267" s="64" t="str">
        <f>IF(AND(TONGHOP!O1267="KTHP",TONGHOP!P1267="LT",TONGHOP!I1267&lt;&gt;""),TONGHOP!I1267,"")</f>
        <v>Phan Đức Long</v>
      </c>
      <c r="C1267" s="64">
        <f>IF(AND(TONGHOP!O1267="KTHP",TONGHOP!P1267="LT",TONGHOP!I1267&lt;&gt;""),TONGHOP!R1267,"")</f>
        <v>46</v>
      </c>
      <c r="D1267" s="93" t="str">
        <f>IF(F1267="","",SUBTOTAL(3,$F$2:$F1267))</f>
        <v/>
      </c>
      <c r="E1267" s="64" t="str">
        <f>IF(AND(TONGHOP!O1267="KTHP",TONGHOP!P1267="TL",TONGHOP!I1267&lt;&gt;""),TONGHOP!I1267,"")</f>
        <v/>
      </c>
      <c r="F1267" s="64" t="str">
        <f>IF(AND(TONGHOP!O1267="KTHP",TONGHOP!P1267="TL",TONGHOP!I1267&lt;&gt;""),TONGHOP!R1267,"")</f>
        <v/>
      </c>
      <c r="G1267" s="64" t="str">
        <f>IF(AND(TONGHOP!O1267="KTHP",TONGHOP!P1267="VĐ",TONGHOP!I1267&lt;&gt;""),TONGHOP!I1267,"")</f>
        <v/>
      </c>
      <c r="H1267" s="64" t="str">
        <f>IF(AND(TONGHOP!O1267="KTHP",TONGHOP!P1267="VĐ",TONGHOP!I1267&lt;&gt;""),TONGHOP!R1267,"")</f>
        <v/>
      </c>
      <c r="I1267" s="64" t="str">
        <f>IF(AND(TONGHOP!O1267="KTHP",TONGHOP!P1267="TH",TONGHOP!I1267&lt;&gt;""),TONGHOP!I1267,"")</f>
        <v/>
      </c>
      <c r="J1267" s="64" t="str">
        <f>IF(AND(TONGHOP!O1267="KTHP",TONGHOP!P1267="TH",TONGHOP!I1267&lt;&gt;""),TONGHOP!R1267,"")</f>
        <v/>
      </c>
    </row>
    <row r="1268" spans="1:10" hidden="1">
      <c r="A1268" s="93" t="str">
        <f>IF(C1268="","",SUBTOTAL(3,$C$2:$C1268))</f>
        <v/>
      </c>
      <c r="B1268" s="64" t="str">
        <f>IF(AND(TONGHOP!O1268="KTHP",TONGHOP!P1268="LT",TONGHOP!I1268&lt;&gt;""),TONGHOP!I1268,"")</f>
        <v/>
      </c>
      <c r="C1268" s="64" t="str">
        <f>IF(AND(TONGHOP!O1268="KTHP",TONGHOP!P1268="LT",TONGHOP!I1268&lt;&gt;""),TONGHOP!R1268,"")</f>
        <v/>
      </c>
      <c r="D1268" s="93" t="str">
        <f>IF(F1268="","",SUBTOTAL(3,$F$2:$F1268))</f>
        <v/>
      </c>
      <c r="E1268" s="64" t="str">
        <f>IF(AND(TONGHOP!O1268="KTHP",TONGHOP!P1268="TL",TONGHOP!I1268&lt;&gt;""),TONGHOP!I1268,"")</f>
        <v/>
      </c>
      <c r="F1268" s="64" t="str">
        <f>IF(AND(TONGHOP!O1268="KTHP",TONGHOP!P1268="TL",TONGHOP!I1268&lt;&gt;""),TONGHOP!R1268,"")</f>
        <v/>
      </c>
      <c r="G1268" s="64" t="str">
        <f>IF(AND(TONGHOP!O1268="KTHP",TONGHOP!P1268="VĐ",TONGHOP!I1268&lt;&gt;""),TONGHOP!I1268,"")</f>
        <v/>
      </c>
      <c r="H1268" s="64" t="str">
        <f>IF(AND(TONGHOP!O1268="KTHP",TONGHOP!P1268="VĐ",TONGHOP!I1268&lt;&gt;""),TONGHOP!R1268,"")</f>
        <v/>
      </c>
      <c r="I1268" s="64" t="str">
        <f>IF(AND(TONGHOP!O1268="KTHP",TONGHOP!P1268="TH",TONGHOP!I1268&lt;&gt;""),TONGHOP!I1268,"")</f>
        <v/>
      </c>
      <c r="J1268" s="64" t="str">
        <f>IF(AND(TONGHOP!O1268="KTHP",TONGHOP!P1268="TH",TONGHOP!I1268&lt;&gt;""),TONGHOP!R1268,"")</f>
        <v/>
      </c>
    </row>
    <row r="1269" spans="1:10" hidden="1">
      <c r="A1269" s="93">
        <f>IF(C1269="","",SUBTOTAL(3,$C$2:$C1269))</f>
        <v>4</v>
      </c>
      <c r="B1269" s="64" t="str">
        <f>IF(AND(TONGHOP!O1269="KTHP",TONGHOP!P1269="LT",TONGHOP!I1269&lt;&gt;""),TONGHOP!I1269,"")</f>
        <v>Hà Quốc Bảo</v>
      </c>
      <c r="C1269" s="64">
        <f>IF(AND(TONGHOP!O1269="KTHP",TONGHOP!P1269="LT",TONGHOP!I1269&lt;&gt;""),TONGHOP!R1269,"")</f>
        <v>43</v>
      </c>
      <c r="D1269" s="93" t="str">
        <f>IF(F1269="","",SUBTOTAL(3,$F$2:$F1269))</f>
        <v/>
      </c>
      <c r="E1269" s="64" t="str">
        <f>IF(AND(TONGHOP!O1269="KTHP",TONGHOP!P1269="TL",TONGHOP!I1269&lt;&gt;""),TONGHOP!I1269,"")</f>
        <v/>
      </c>
      <c r="F1269" s="64" t="str">
        <f>IF(AND(TONGHOP!O1269="KTHP",TONGHOP!P1269="TL",TONGHOP!I1269&lt;&gt;""),TONGHOP!R1269,"")</f>
        <v/>
      </c>
      <c r="G1269" s="64" t="str">
        <f>IF(AND(TONGHOP!O1269="KTHP",TONGHOP!P1269="VĐ",TONGHOP!I1269&lt;&gt;""),TONGHOP!I1269,"")</f>
        <v/>
      </c>
      <c r="H1269" s="64" t="str">
        <f>IF(AND(TONGHOP!O1269="KTHP",TONGHOP!P1269="VĐ",TONGHOP!I1269&lt;&gt;""),TONGHOP!R1269,"")</f>
        <v/>
      </c>
      <c r="I1269" s="64" t="str">
        <f>IF(AND(TONGHOP!O1269="KTHP",TONGHOP!P1269="TH",TONGHOP!I1269&lt;&gt;""),TONGHOP!I1269,"")</f>
        <v/>
      </c>
      <c r="J1269" s="64" t="str">
        <f>IF(AND(TONGHOP!O1269="KTHP",TONGHOP!P1269="TH",TONGHOP!I1269&lt;&gt;""),TONGHOP!R1269,"")</f>
        <v/>
      </c>
    </row>
    <row r="1270" spans="1:10" hidden="1">
      <c r="A1270" s="93" t="str">
        <f>IF(C1270="","",SUBTOTAL(3,$C$2:$C1270))</f>
        <v/>
      </c>
      <c r="B1270" s="64" t="str">
        <f>IF(AND(TONGHOP!O1270="KTHP",TONGHOP!P1270="LT",TONGHOP!I1270&lt;&gt;""),TONGHOP!I1270,"")</f>
        <v/>
      </c>
      <c r="C1270" s="64" t="str">
        <f>IF(AND(TONGHOP!O1270="KTHP",TONGHOP!P1270="LT",TONGHOP!I1270&lt;&gt;""),TONGHOP!R1270,"")</f>
        <v/>
      </c>
      <c r="D1270" s="93" t="str">
        <f>IF(F1270="","",SUBTOTAL(3,$F$2:$F1270))</f>
        <v/>
      </c>
      <c r="E1270" s="64" t="str">
        <f>IF(AND(TONGHOP!O1270="KTHP",TONGHOP!P1270="TL",TONGHOP!I1270&lt;&gt;""),TONGHOP!I1270,"")</f>
        <v/>
      </c>
      <c r="F1270" s="64" t="str">
        <f>IF(AND(TONGHOP!O1270="KTHP",TONGHOP!P1270="TL",TONGHOP!I1270&lt;&gt;""),TONGHOP!R1270,"")</f>
        <v/>
      </c>
      <c r="G1270" s="64" t="str">
        <f>IF(AND(TONGHOP!O1270="KTHP",TONGHOP!P1270="VĐ",TONGHOP!I1270&lt;&gt;""),TONGHOP!I1270,"")</f>
        <v/>
      </c>
      <c r="H1270" s="64" t="str">
        <f>IF(AND(TONGHOP!O1270="KTHP",TONGHOP!P1270="VĐ",TONGHOP!I1270&lt;&gt;""),TONGHOP!R1270,"")</f>
        <v/>
      </c>
      <c r="I1270" s="64" t="str">
        <f>IF(AND(TONGHOP!O1270="KTHP",TONGHOP!P1270="TH",TONGHOP!I1270&lt;&gt;""),TONGHOP!I1270,"")</f>
        <v/>
      </c>
      <c r="J1270" s="64" t="str">
        <f>IF(AND(TONGHOP!O1270="KTHP",TONGHOP!P1270="TH",TONGHOP!I1270&lt;&gt;""),TONGHOP!R1270,"")</f>
        <v/>
      </c>
    </row>
    <row r="1271" spans="1:10" hidden="1">
      <c r="A1271" s="93">
        <f>IF(C1271="","",SUBTOTAL(3,$C$2:$C1271))</f>
        <v>4</v>
      </c>
      <c r="B1271" s="64" t="str">
        <f>IF(AND(TONGHOP!O1271="KTHP",TONGHOP!P1271="LT",TONGHOP!I1271&lt;&gt;""),TONGHOP!I1271,"")</f>
        <v>Phan Đức Long</v>
      </c>
      <c r="C1271" s="64">
        <f>IF(AND(TONGHOP!O1271="KTHP",TONGHOP!P1271="LT",TONGHOP!I1271&lt;&gt;""),TONGHOP!R1271,"")</f>
        <v>48</v>
      </c>
      <c r="D1271" s="93" t="str">
        <f>IF(F1271="","",SUBTOTAL(3,$F$2:$F1271))</f>
        <v/>
      </c>
      <c r="E1271" s="64" t="str">
        <f>IF(AND(TONGHOP!O1271="KTHP",TONGHOP!P1271="TL",TONGHOP!I1271&lt;&gt;""),TONGHOP!I1271,"")</f>
        <v/>
      </c>
      <c r="F1271" s="64" t="str">
        <f>IF(AND(TONGHOP!O1271="KTHP",TONGHOP!P1271="TL",TONGHOP!I1271&lt;&gt;""),TONGHOP!R1271,"")</f>
        <v/>
      </c>
      <c r="G1271" s="64" t="str">
        <f>IF(AND(TONGHOP!O1271="KTHP",TONGHOP!P1271="VĐ",TONGHOP!I1271&lt;&gt;""),TONGHOP!I1271,"")</f>
        <v/>
      </c>
      <c r="H1271" s="64" t="str">
        <f>IF(AND(TONGHOP!O1271="KTHP",TONGHOP!P1271="VĐ",TONGHOP!I1271&lt;&gt;""),TONGHOP!R1271,"")</f>
        <v/>
      </c>
      <c r="I1271" s="64" t="str">
        <f>IF(AND(TONGHOP!O1271="KTHP",TONGHOP!P1271="TH",TONGHOP!I1271&lt;&gt;""),TONGHOP!I1271,"")</f>
        <v/>
      </c>
      <c r="J1271" s="64" t="str">
        <f>IF(AND(TONGHOP!O1271="KTHP",TONGHOP!P1271="TH",TONGHOP!I1271&lt;&gt;""),TONGHOP!R1271,"")</f>
        <v/>
      </c>
    </row>
    <row r="1272" spans="1:10" hidden="1">
      <c r="A1272" s="93" t="str">
        <f>IF(C1272="","",SUBTOTAL(3,$C$2:$C1272))</f>
        <v/>
      </c>
      <c r="B1272" s="64" t="str">
        <f>IF(AND(TONGHOP!O1272="KTHP",TONGHOP!P1272="LT",TONGHOP!I1272&lt;&gt;""),TONGHOP!I1272,"")</f>
        <v/>
      </c>
      <c r="C1272" s="64" t="str">
        <f>IF(AND(TONGHOP!O1272="KTHP",TONGHOP!P1272="LT",TONGHOP!I1272&lt;&gt;""),TONGHOP!R1272,"")</f>
        <v/>
      </c>
      <c r="D1272" s="93" t="str">
        <f>IF(F1272="","",SUBTOTAL(3,$F$2:$F1272))</f>
        <v/>
      </c>
      <c r="E1272" s="64" t="str">
        <f>IF(AND(TONGHOP!O1272="KTHP",TONGHOP!P1272="TL",TONGHOP!I1272&lt;&gt;""),TONGHOP!I1272,"")</f>
        <v/>
      </c>
      <c r="F1272" s="64" t="str">
        <f>IF(AND(TONGHOP!O1272="KTHP",TONGHOP!P1272="TL",TONGHOP!I1272&lt;&gt;""),TONGHOP!R1272,"")</f>
        <v/>
      </c>
      <c r="G1272" s="64" t="str">
        <f>IF(AND(TONGHOP!O1272="KTHP",TONGHOP!P1272="VĐ",TONGHOP!I1272&lt;&gt;""),TONGHOP!I1272,"")</f>
        <v/>
      </c>
      <c r="H1272" s="64" t="str">
        <f>IF(AND(TONGHOP!O1272="KTHP",TONGHOP!P1272="VĐ",TONGHOP!I1272&lt;&gt;""),TONGHOP!R1272,"")</f>
        <v/>
      </c>
      <c r="I1272" s="64" t="str">
        <f>IF(AND(TONGHOP!O1272="KTHP",TONGHOP!P1272="TH",TONGHOP!I1272&lt;&gt;""),TONGHOP!I1272,"")</f>
        <v/>
      </c>
      <c r="J1272" s="64" t="str">
        <f>IF(AND(TONGHOP!O1272="KTHP",TONGHOP!P1272="TH",TONGHOP!I1272&lt;&gt;""),TONGHOP!R1272,"")</f>
        <v/>
      </c>
    </row>
    <row r="1273" spans="1:10" hidden="1">
      <c r="A1273" s="93">
        <f>IF(C1273="","",SUBTOTAL(3,$C$2:$C1273))</f>
        <v>4</v>
      </c>
      <c r="B1273" s="64" t="str">
        <f>IF(AND(TONGHOP!O1273="KTHP",TONGHOP!P1273="LT",TONGHOP!I1273&lt;&gt;""),TONGHOP!I1273,"")</f>
        <v>Phạm Hồng Thao (TG)</v>
      </c>
      <c r="C1273" s="64">
        <f>IF(AND(TONGHOP!O1273="KTHP",TONGHOP!P1273="LT",TONGHOP!I1273&lt;&gt;""),TONGHOP!R1273,"")</f>
        <v>48</v>
      </c>
      <c r="D1273" s="93" t="str">
        <f>IF(F1273="","",SUBTOTAL(3,$F$2:$F1273))</f>
        <v/>
      </c>
      <c r="E1273" s="64" t="str">
        <f>IF(AND(TONGHOP!O1273="KTHP",TONGHOP!P1273="TL",TONGHOP!I1273&lt;&gt;""),TONGHOP!I1273,"")</f>
        <v/>
      </c>
      <c r="F1273" s="64" t="str">
        <f>IF(AND(TONGHOP!O1273="KTHP",TONGHOP!P1273="TL",TONGHOP!I1273&lt;&gt;""),TONGHOP!R1273,"")</f>
        <v/>
      </c>
      <c r="G1273" s="64" t="str">
        <f>IF(AND(TONGHOP!O1273="KTHP",TONGHOP!P1273="VĐ",TONGHOP!I1273&lt;&gt;""),TONGHOP!I1273,"")</f>
        <v/>
      </c>
      <c r="H1273" s="64" t="str">
        <f>IF(AND(TONGHOP!O1273="KTHP",TONGHOP!P1273="VĐ",TONGHOP!I1273&lt;&gt;""),TONGHOP!R1273,"")</f>
        <v/>
      </c>
      <c r="I1273" s="64" t="str">
        <f>IF(AND(TONGHOP!O1273="KTHP",TONGHOP!P1273="TH",TONGHOP!I1273&lt;&gt;""),TONGHOP!I1273,"")</f>
        <v/>
      </c>
      <c r="J1273" s="64" t="str">
        <f>IF(AND(TONGHOP!O1273="KTHP",TONGHOP!P1273="TH",TONGHOP!I1273&lt;&gt;""),TONGHOP!R1273,"")</f>
        <v/>
      </c>
    </row>
    <row r="1274" spans="1:10" hidden="1">
      <c r="A1274" s="93">
        <f>IF(C1274="","",SUBTOTAL(3,$C$2:$C1274))</f>
        <v>4</v>
      </c>
      <c r="B1274" s="64" t="str">
        <f>IF(AND(TONGHOP!O1274="KTHP",TONGHOP!P1274="LT",TONGHOP!I1274&lt;&gt;""),TONGHOP!I1274,"")</f>
        <v>Nguyễn Văn Tuấn Anh (TG)</v>
      </c>
      <c r="C1274" s="64">
        <f>IF(AND(TONGHOP!O1274="KTHP",TONGHOP!P1274="LT",TONGHOP!I1274&lt;&gt;""),TONGHOP!R1274,"")</f>
        <v>52</v>
      </c>
      <c r="D1274" s="93" t="str">
        <f>IF(F1274="","",SUBTOTAL(3,$F$2:$F1274))</f>
        <v/>
      </c>
      <c r="E1274" s="64" t="str">
        <f>IF(AND(TONGHOP!O1274="KTHP",TONGHOP!P1274="TL",TONGHOP!I1274&lt;&gt;""),TONGHOP!I1274,"")</f>
        <v/>
      </c>
      <c r="F1274" s="64" t="str">
        <f>IF(AND(TONGHOP!O1274="KTHP",TONGHOP!P1274="TL",TONGHOP!I1274&lt;&gt;""),TONGHOP!R1274,"")</f>
        <v/>
      </c>
      <c r="G1274" s="64" t="str">
        <f>IF(AND(TONGHOP!O1274="KTHP",TONGHOP!P1274="VĐ",TONGHOP!I1274&lt;&gt;""),TONGHOP!I1274,"")</f>
        <v/>
      </c>
      <c r="H1274" s="64" t="str">
        <f>IF(AND(TONGHOP!O1274="KTHP",TONGHOP!P1274="VĐ",TONGHOP!I1274&lt;&gt;""),TONGHOP!R1274,"")</f>
        <v/>
      </c>
      <c r="I1274" s="64" t="str">
        <f>IF(AND(TONGHOP!O1274="KTHP",TONGHOP!P1274="TH",TONGHOP!I1274&lt;&gt;""),TONGHOP!I1274,"")</f>
        <v/>
      </c>
      <c r="J1274" s="64" t="str">
        <f>IF(AND(TONGHOP!O1274="KTHP",TONGHOP!P1274="TH",TONGHOP!I1274&lt;&gt;""),TONGHOP!R1274,"")</f>
        <v/>
      </c>
    </row>
    <row r="1275" spans="1:10" hidden="1">
      <c r="A1275" s="93">
        <f>IF(C1275="","",SUBTOTAL(3,$C$2:$C1275))</f>
        <v>4</v>
      </c>
      <c r="B1275" s="64" t="str">
        <f>IF(AND(TONGHOP!O1275="KTHP",TONGHOP!P1275="LT",TONGHOP!I1275&lt;&gt;""),TONGHOP!I1275,"")</f>
        <v>Trần Quốc Duy</v>
      </c>
      <c r="C1275" s="64">
        <f>IF(AND(TONGHOP!O1275="KTHP",TONGHOP!P1275="LT",TONGHOP!I1275&lt;&gt;""),TONGHOP!R1275,"")</f>
        <v>49</v>
      </c>
      <c r="D1275" s="93" t="str">
        <f>IF(F1275="","",SUBTOTAL(3,$F$2:$F1275))</f>
        <v/>
      </c>
      <c r="E1275" s="64" t="str">
        <f>IF(AND(TONGHOP!O1275="KTHP",TONGHOP!P1275="TL",TONGHOP!I1275&lt;&gt;""),TONGHOP!I1275,"")</f>
        <v/>
      </c>
      <c r="F1275" s="64" t="str">
        <f>IF(AND(TONGHOP!O1275="KTHP",TONGHOP!P1275="TL",TONGHOP!I1275&lt;&gt;""),TONGHOP!R1275,"")</f>
        <v/>
      </c>
      <c r="G1275" s="64" t="str">
        <f>IF(AND(TONGHOP!O1275="KTHP",TONGHOP!P1275="VĐ",TONGHOP!I1275&lt;&gt;""),TONGHOP!I1275,"")</f>
        <v/>
      </c>
      <c r="H1275" s="64" t="str">
        <f>IF(AND(TONGHOP!O1275="KTHP",TONGHOP!P1275="VĐ",TONGHOP!I1275&lt;&gt;""),TONGHOP!R1275,"")</f>
        <v/>
      </c>
      <c r="I1275" s="64" t="str">
        <f>IF(AND(TONGHOP!O1275="KTHP",TONGHOP!P1275="TH",TONGHOP!I1275&lt;&gt;""),TONGHOP!I1275,"")</f>
        <v/>
      </c>
      <c r="J1275" s="64" t="str">
        <f>IF(AND(TONGHOP!O1275="KTHP",TONGHOP!P1275="TH",TONGHOP!I1275&lt;&gt;""),TONGHOP!R1275,"")</f>
        <v/>
      </c>
    </row>
    <row r="1276" spans="1:10" hidden="1">
      <c r="A1276" s="93">
        <f>IF(C1276="","",SUBTOTAL(3,$C$2:$C1276))</f>
        <v>4</v>
      </c>
      <c r="B1276" s="64" t="str">
        <f>IF(AND(TONGHOP!O1276="KTHP",TONGHOP!P1276="LT",TONGHOP!I1276&lt;&gt;""),TONGHOP!I1276,"")</f>
        <v>Nguyễn Anh Tuấn (TG)</v>
      </c>
      <c r="C1276" s="64">
        <f>IF(AND(TONGHOP!O1276="KTHP",TONGHOP!P1276="LT",TONGHOP!I1276&lt;&gt;""),TONGHOP!R1276,"")</f>
        <v>47</v>
      </c>
      <c r="D1276" s="93" t="str">
        <f>IF(F1276="","",SUBTOTAL(3,$F$2:$F1276))</f>
        <v/>
      </c>
      <c r="E1276" s="64" t="str">
        <f>IF(AND(TONGHOP!O1276="KTHP",TONGHOP!P1276="TL",TONGHOP!I1276&lt;&gt;""),TONGHOP!I1276,"")</f>
        <v/>
      </c>
      <c r="F1276" s="64" t="str">
        <f>IF(AND(TONGHOP!O1276="KTHP",TONGHOP!P1276="TL",TONGHOP!I1276&lt;&gt;""),TONGHOP!R1276,"")</f>
        <v/>
      </c>
      <c r="G1276" s="64" t="str">
        <f>IF(AND(TONGHOP!O1276="KTHP",TONGHOP!P1276="VĐ",TONGHOP!I1276&lt;&gt;""),TONGHOP!I1276,"")</f>
        <v/>
      </c>
      <c r="H1276" s="64" t="str">
        <f>IF(AND(TONGHOP!O1276="KTHP",TONGHOP!P1276="VĐ",TONGHOP!I1276&lt;&gt;""),TONGHOP!R1276,"")</f>
        <v/>
      </c>
      <c r="I1276" s="64" t="str">
        <f>IF(AND(TONGHOP!O1276="KTHP",TONGHOP!P1276="TH",TONGHOP!I1276&lt;&gt;""),TONGHOP!I1276,"")</f>
        <v/>
      </c>
      <c r="J1276" s="64" t="str">
        <f>IF(AND(TONGHOP!O1276="KTHP",TONGHOP!P1276="TH",TONGHOP!I1276&lt;&gt;""),TONGHOP!R1276,"")</f>
        <v/>
      </c>
    </row>
    <row r="1277" spans="1:10" hidden="1">
      <c r="A1277" s="93">
        <f>IF(C1277="","",SUBTOTAL(3,$C$2:$C1277))</f>
        <v>4</v>
      </c>
      <c r="B1277" s="64" t="str">
        <f>IF(AND(TONGHOP!O1277="KTHP",TONGHOP!P1277="LT",TONGHOP!I1277&lt;&gt;""),TONGHOP!I1277,"")</f>
        <v>Nguyễn Văn Tuấn Anh (TG)</v>
      </c>
      <c r="C1277" s="64">
        <f>IF(AND(TONGHOP!O1277="KTHP",TONGHOP!P1277="LT",TONGHOP!I1277&lt;&gt;""),TONGHOP!R1277,"")</f>
        <v>45</v>
      </c>
      <c r="D1277" s="93" t="str">
        <f>IF(F1277="","",SUBTOTAL(3,$F$2:$F1277))</f>
        <v/>
      </c>
      <c r="E1277" s="64" t="str">
        <f>IF(AND(TONGHOP!O1277="KTHP",TONGHOP!P1277="TL",TONGHOP!I1277&lt;&gt;""),TONGHOP!I1277,"")</f>
        <v/>
      </c>
      <c r="F1277" s="64" t="str">
        <f>IF(AND(TONGHOP!O1277="KTHP",TONGHOP!P1277="TL",TONGHOP!I1277&lt;&gt;""),TONGHOP!R1277,"")</f>
        <v/>
      </c>
      <c r="G1277" s="64" t="str">
        <f>IF(AND(TONGHOP!O1277="KTHP",TONGHOP!P1277="VĐ",TONGHOP!I1277&lt;&gt;""),TONGHOP!I1277,"")</f>
        <v/>
      </c>
      <c r="H1277" s="64" t="str">
        <f>IF(AND(TONGHOP!O1277="KTHP",TONGHOP!P1277="VĐ",TONGHOP!I1277&lt;&gt;""),TONGHOP!R1277,"")</f>
        <v/>
      </c>
      <c r="I1277" s="64" t="str">
        <f>IF(AND(TONGHOP!O1277="KTHP",TONGHOP!P1277="TH",TONGHOP!I1277&lt;&gt;""),TONGHOP!I1277,"")</f>
        <v/>
      </c>
      <c r="J1277" s="64" t="str">
        <f>IF(AND(TONGHOP!O1277="KTHP",TONGHOP!P1277="TH",TONGHOP!I1277&lt;&gt;""),TONGHOP!R1277,"")</f>
        <v/>
      </c>
    </row>
    <row r="1278" spans="1:10" hidden="1">
      <c r="A1278" s="93">
        <f>IF(C1278="","",SUBTOTAL(3,$C$2:$C1278))</f>
        <v>4</v>
      </c>
      <c r="B1278" s="64" t="str">
        <f>IF(AND(TONGHOP!O1278="KTHP",TONGHOP!P1278="LT",TONGHOP!I1278&lt;&gt;""),TONGHOP!I1278,"")</f>
        <v>Nguyễn Văn Tuấn Anh (TG)</v>
      </c>
      <c r="C1278" s="64">
        <f>IF(AND(TONGHOP!O1278="KTHP",TONGHOP!P1278="LT",TONGHOP!I1278&lt;&gt;""),TONGHOP!R1278,"")</f>
        <v>48</v>
      </c>
      <c r="D1278" s="93" t="str">
        <f>IF(F1278="","",SUBTOTAL(3,$F$2:$F1278))</f>
        <v/>
      </c>
      <c r="E1278" s="64" t="str">
        <f>IF(AND(TONGHOP!O1278="KTHP",TONGHOP!P1278="TL",TONGHOP!I1278&lt;&gt;""),TONGHOP!I1278,"")</f>
        <v/>
      </c>
      <c r="F1278" s="64" t="str">
        <f>IF(AND(TONGHOP!O1278="KTHP",TONGHOP!P1278="TL",TONGHOP!I1278&lt;&gt;""),TONGHOP!R1278,"")</f>
        <v/>
      </c>
      <c r="G1278" s="64" t="str">
        <f>IF(AND(TONGHOP!O1278="KTHP",TONGHOP!P1278="VĐ",TONGHOP!I1278&lt;&gt;""),TONGHOP!I1278,"")</f>
        <v/>
      </c>
      <c r="H1278" s="64" t="str">
        <f>IF(AND(TONGHOP!O1278="KTHP",TONGHOP!P1278="VĐ",TONGHOP!I1278&lt;&gt;""),TONGHOP!R1278,"")</f>
        <v/>
      </c>
      <c r="I1278" s="64" t="str">
        <f>IF(AND(TONGHOP!O1278="KTHP",TONGHOP!P1278="TH",TONGHOP!I1278&lt;&gt;""),TONGHOP!I1278,"")</f>
        <v/>
      </c>
      <c r="J1278" s="64" t="str">
        <f>IF(AND(TONGHOP!O1278="KTHP",TONGHOP!P1278="TH",TONGHOP!I1278&lt;&gt;""),TONGHOP!R1278,"")</f>
        <v/>
      </c>
    </row>
    <row r="1279" spans="1:10" hidden="1">
      <c r="A1279" s="93">
        <f>IF(C1279="","",SUBTOTAL(3,$C$2:$C1279))</f>
        <v>4</v>
      </c>
      <c r="B1279" s="64" t="str">
        <f>IF(AND(TONGHOP!O1279="KTHP",TONGHOP!P1279="LT",TONGHOP!I1279&lt;&gt;""),TONGHOP!I1279,"")</f>
        <v>Trần Quốc Duy</v>
      </c>
      <c r="C1279" s="64">
        <f>IF(AND(TONGHOP!O1279="KTHP",TONGHOP!P1279="LT",TONGHOP!I1279&lt;&gt;""),TONGHOP!R1279,"")</f>
        <v>42</v>
      </c>
      <c r="D1279" s="93" t="str">
        <f>IF(F1279="","",SUBTOTAL(3,$F$2:$F1279))</f>
        <v/>
      </c>
      <c r="E1279" s="64" t="str">
        <f>IF(AND(TONGHOP!O1279="KTHP",TONGHOP!P1279="TL",TONGHOP!I1279&lt;&gt;""),TONGHOP!I1279,"")</f>
        <v/>
      </c>
      <c r="F1279" s="64" t="str">
        <f>IF(AND(TONGHOP!O1279="KTHP",TONGHOP!P1279="TL",TONGHOP!I1279&lt;&gt;""),TONGHOP!R1279,"")</f>
        <v/>
      </c>
      <c r="G1279" s="64" t="str">
        <f>IF(AND(TONGHOP!O1279="KTHP",TONGHOP!P1279="VĐ",TONGHOP!I1279&lt;&gt;""),TONGHOP!I1279,"")</f>
        <v/>
      </c>
      <c r="H1279" s="64" t="str">
        <f>IF(AND(TONGHOP!O1279="KTHP",TONGHOP!P1279="VĐ",TONGHOP!I1279&lt;&gt;""),TONGHOP!R1279,"")</f>
        <v/>
      </c>
      <c r="I1279" s="64" t="str">
        <f>IF(AND(TONGHOP!O1279="KTHP",TONGHOP!P1279="TH",TONGHOP!I1279&lt;&gt;""),TONGHOP!I1279,"")</f>
        <v/>
      </c>
      <c r="J1279" s="64" t="str">
        <f>IF(AND(TONGHOP!O1279="KTHP",TONGHOP!P1279="TH",TONGHOP!I1279&lt;&gt;""),TONGHOP!R1279,"")</f>
        <v/>
      </c>
    </row>
    <row r="1280" spans="1:10" hidden="1">
      <c r="A1280" s="93">
        <f>IF(C1280="","",SUBTOTAL(3,$C$2:$C1280))</f>
        <v>4</v>
      </c>
      <c r="B1280" s="64" t="str">
        <f>IF(AND(TONGHOP!O1280="KTHP",TONGHOP!P1280="LT",TONGHOP!I1280&lt;&gt;""),TONGHOP!I1280,"")</f>
        <v>Nguyễn Văn Tuấn Anh (TG)</v>
      </c>
      <c r="C1280" s="64">
        <f>IF(AND(TONGHOP!O1280="KTHP",TONGHOP!P1280="LT",TONGHOP!I1280&lt;&gt;""),TONGHOP!R1280,"")</f>
        <v>37</v>
      </c>
      <c r="D1280" s="93" t="str">
        <f>IF(F1280="","",SUBTOTAL(3,$F$2:$F1280))</f>
        <v/>
      </c>
      <c r="E1280" s="64" t="str">
        <f>IF(AND(TONGHOP!O1280="KTHP",TONGHOP!P1280="TL",TONGHOP!I1280&lt;&gt;""),TONGHOP!I1280,"")</f>
        <v/>
      </c>
      <c r="F1280" s="64" t="str">
        <f>IF(AND(TONGHOP!O1280="KTHP",TONGHOP!P1280="TL",TONGHOP!I1280&lt;&gt;""),TONGHOP!R1280,"")</f>
        <v/>
      </c>
      <c r="G1280" s="64" t="str">
        <f>IF(AND(TONGHOP!O1280="KTHP",TONGHOP!P1280="VĐ",TONGHOP!I1280&lt;&gt;""),TONGHOP!I1280,"")</f>
        <v/>
      </c>
      <c r="H1280" s="64" t="str">
        <f>IF(AND(TONGHOP!O1280="KTHP",TONGHOP!P1280="VĐ",TONGHOP!I1280&lt;&gt;""),TONGHOP!R1280,"")</f>
        <v/>
      </c>
      <c r="I1280" s="64" t="str">
        <f>IF(AND(TONGHOP!O1280="KTHP",TONGHOP!P1280="TH",TONGHOP!I1280&lt;&gt;""),TONGHOP!I1280,"")</f>
        <v/>
      </c>
      <c r="J1280" s="64" t="str">
        <f>IF(AND(TONGHOP!O1280="KTHP",TONGHOP!P1280="TH",TONGHOP!I1280&lt;&gt;""),TONGHOP!R1280,"")</f>
        <v/>
      </c>
    </row>
    <row r="1281" spans="1:10" hidden="1">
      <c r="A1281" s="93">
        <f>IF(C1281="","",SUBTOTAL(3,$C$2:$C1281))</f>
        <v>4</v>
      </c>
      <c r="B1281" s="64" t="str">
        <f>IF(AND(TONGHOP!O1281="KTHP",TONGHOP!P1281="LT",TONGHOP!I1281&lt;&gt;""),TONGHOP!I1281,"")</f>
        <v>Nguyễn Văn Tuấn Anh (TG)</v>
      </c>
      <c r="C1281" s="64">
        <f>IF(AND(TONGHOP!O1281="KTHP",TONGHOP!P1281="LT",TONGHOP!I1281&lt;&gt;""),TONGHOP!R1281,"")</f>
        <v>30</v>
      </c>
      <c r="D1281" s="93" t="str">
        <f>IF(F1281="","",SUBTOTAL(3,$F$2:$F1281))</f>
        <v/>
      </c>
      <c r="E1281" s="64" t="str">
        <f>IF(AND(TONGHOP!O1281="KTHP",TONGHOP!P1281="TL",TONGHOP!I1281&lt;&gt;""),TONGHOP!I1281,"")</f>
        <v/>
      </c>
      <c r="F1281" s="64" t="str">
        <f>IF(AND(TONGHOP!O1281="KTHP",TONGHOP!P1281="TL",TONGHOP!I1281&lt;&gt;""),TONGHOP!R1281,"")</f>
        <v/>
      </c>
      <c r="G1281" s="64" t="str">
        <f>IF(AND(TONGHOP!O1281="KTHP",TONGHOP!P1281="VĐ",TONGHOP!I1281&lt;&gt;""),TONGHOP!I1281,"")</f>
        <v/>
      </c>
      <c r="H1281" s="64" t="str">
        <f>IF(AND(TONGHOP!O1281="KTHP",TONGHOP!P1281="VĐ",TONGHOP!I1281&lt;&gt;""),TONGHOP!R1281,"")</f>
        <v/>
      </c>
      <c r="I1281" s="64" t="str">
        <f>IF(AND(TONGHOP!O1281="KTHP",TONGHOP!P1281="TH",TONGHOP!I1281&lt;&gt;""),TONGHOP!I1281,"")</f>
        <v/>
      </c>
      <c r="J1281" s="64" t="str">
        <f>IF(AND(TONGHOP!O1281="KTHP",TONGHOP!P1281="TH",TONGHOP!I1281&lt;&gt;""),TONGHOP!R1281,"")</f>
        <v/>
      </c>
    </row>
    <row r="1282" spans="1:10" hidden="1">
      <c r="A1282" s="93" t="str">
        <f>IF(C1282="","",SUBTOTAL(3,$C$2:$C1282))</f>
        <v/>
      </c>
      <c r="B1282" s="64" t="str">
        <f>IF(AND(TONGHOP!O1282="KTHP",TONGHOP!P1282="LT",TONGHOP!I1282&lt;&gt;""),TONGHOP!I1282,"")</f>
        <v/>
      </c>
      <c r="C1282" s="64" t="str">
        <f>IF(AND(TONGHOP!O1282="KTHP",TONGHOP!P1282="LT",TONGHOP!I1282&lt;&gt;""),TONGHOP!R1282,"")</f>
        <v/>
      </c>
      <c r="D1282" s="93" t="str">
        <f>IF(F1282="","",SUBTOTAL(3,$F$2:$F1282))</f>
        <v/>
      </c>
      <c r="E1282" s="64" t="str">
        <f>IF(AND(TONGHOP!O1282="KTHP",TONGHOP!P1282="TL",TONGHOP!I1282&lt;&gt;""),TONGHOP!I1282,"")</f>
        <v/>
      </c>
      <c r="F1282" s="64" t="str">
        <f>IF(AND(TONGHOP!O1282="KTHP",TONGHOP!P1282="TL",TONGHOP!I1282&lt;&gt;""),TONGHOP!R1282,"")</f>
        <v/>
      </c>
      <c r="G1282" s="64" t="str">
        <f>IF(AND(TONGHOP!O1282="KTHP",TONGHOP!P1282="VĐ",TONGHOP!I1282&lt;&gt;""),TONGHOP!I1282,"")</f>
        <v/>
      </c>
      <c r="H1282" s="64" t="str">
        <f>IF(AND(TONGHOP!O1282="KTHP",TONGHOP!P1282="VĐ",TONGHOP!I1282&lt;&gt;""),TONGHOP!R1282,"")</f>
        <v/>
      </c>
      <c r="I1282" s="64" t="str">
        <f>IF(AND(TONGHOP!O1282="KTHP",TONGHOP!P1282="TH",TONGHOP!I1282&lt;&gt;""),TONGHOP!I1282,"")</f>
        <v/>
      </c>
      <c r="J1282" s="64" t="str">
        <f>IF(AND(TONGHOP!O1282="KTHP",TONGHOP!P1282="TH",TONGHOP!I1282&lt;&gt;""),TONGHOP!R1282,"")</f>
        <v/>
      </c>
    </row>
    <row r="1283" spans="1:10" hidden="1">
      <c r="A1283" s="93" t="str">
        <f>IF(C1283="","",SUBTOTAL(3,$C$2:$C1283))</f>
        <v/>
      </c>
      <c r="B1283" s="64" t="str">
        <f>IF(AND(TONGHOP!O1283="KTHP",TONGHOP!P1283="LT",TONGHOP!I1283&lt;&gt;""),TONGHOP!I1283,"")</f>
        <v/>
      </c>
      <c r="C1283" s="64" t="str">
        <f>IF(AND(TONGHOP!O1283="KTHP",TONGHOP!P1283="LT",TONGHOP!I1283&lt;&gt;""),TONGHOP!R1283,"")</f>
        <v/>
      </c>
      <c r="D1283" s="93" t="str">
        <f>IF(F1283="","",SUBTOTAL(3,$F$2:$F1283))</f>
        <v/>
      </c>
      <c r="E1283" s="64" t="str">
        <f>IF(AND(TONGHOP!O1283="KTHP",TONGHOP!P1283="TL",TONGHOP!I1283&lt;&gt;""),TONGHOP!I1283,"")</f>
        <v/>
      </c>
      <c r="F1283" s="64" t="str">
        <f>IF(AND(TONGHOP!O1283="KTHP",TONGHOP!P1283="TL",TONGHOP!I1283&lt;&gt;""),TONGHOP!R1283,"")</f>
        <v/>
      </c>
      <c r="G1283" s="64" t="str">
        <f>IF(AND(TONGHOP!O1283="KTHP",TONGHOP!P1283="VĐ",TONGHOP!I1283&lt;&gt;""),TONGHOP!I1283,"")</f>
        <v/>
      </c>
      <c r="H1283" s="64" t="str">
        <f>IF(AND(TONGHOP!O1283="KTHP",TONGHOP!P1283="VĐ",TONGHOP!I1283&lt;&gt;""),TONGHOP!R1283,"")</f>
        <v/>
      </c>
      <c r="I1283" s="64" t="str">
        <f>IF(AND(TONGHOP!O1283="KTHP",TONGHOP!P1283="TH",TONGHOP!I1283&lt;&gt;""),TONGHOP!I1283,"")</f>
        <v/>
      </c>
      <c r="J1283" s="64" t="str">
        <f>IF(AND(TONGHOP!O1283="KTHP",TONGHOP!P1283="TH",TONGHOP!I1283&lt;&gt;""),TONGHOP!R1283,"")</f>
        <v/>
      </c>
    </row>
    <row r="1284" spans="1:10" hidden="1">
      <c r="A1284" s="93" t="str">
        <f>IF(C1284="","",SUBTOTAL(3,$C$2:$C1284))</f>
        <v/>
      </c>
      <c r="B1284" s="64" t="str">
        <f>IF(AND(TONGHOP!O1284="KTHP",TONGHOP!P1284="LT",TONGHOP!I1284&lt;&gt;""),TONGHOP!I1284,"")</f>
        <v/>
      </c>
      <c r="C1284" s="64" t="str">
        <f>IF(AND(TONGHOP!O1284="KTHP",TONGHOP!P1284="LT",TONGHOP!I1284&lt;&gt;""),TONGHOP!R1284,"")</f>
        <v/>
      </c>
      <c r="D1284" s="93" t="str">
        <f>IF(F1284="","",SUBTOTAL(3,$F$2:$F1284))</f>
        <v/>
      </c>
      <c r="E1284" s="64" t="str">
        <f>IF(AND(TONGHOP!O1284="KTHP",TONGHOP!P1284="TL",TONGHOP!I1284&lt;&gt;""),TONGHOP!I1284,"")</f>
        <v/>
      </c>
      <c r="F1284" s="64" t="str">
        <f>IF(AND(TONGHOP!O1284="KTHP",TONGHOP!P1284="TL",TONGHOP!I1284&lt;&gt;""),TONGHOP!R1284,"")</f>
        <v/>
      </c>
      <c r="G1284" s="64" t="str">
        <f>IF(AND(TONGHOP!O1284="KTHP",TONGHOP!P1284="VĐ",TONGHOP!I1284&lt;&gt;""),TONGHOP!I1284,"")</f>
        <v/>
      </c>
      <c r="H1284" s="64" t="str">
        <f>IF(AND(TONGHOP!O1284="KTHP",TONGHOP!P1284="VĐ",TONGHOP!I1284&lt;&gt;""),TONGHOP!R1284,"")</f>
        <v/>
      </c>
      <c r="I1284" s="64" t="str">
        <f>IF(AND(TONGHOP!O1284="KTHP",TONGHOP!P1284="TH",TONGHOP!I1284&lt;&gt;""),TONGHOP!I1284,"")</f>
        <v/>
      </c>
      <c r="J1284" s="64" t="str">
        <f>IF(AND(TONGHOP!O1284="KTHP",TONGHOP!P1284="TH",TONGHOP!I1284&lt;&gt;""),TONGHOP!R1284,"")</f>
        <v/>
      </c>
    </row>
    <row r="1285" spans="1:10" hidden="1">
      <c r="A1285" s="93" t="str">
        <f>IF(C1285="","",SUBTOTAL(3,$C$2:$C1285))</f>
        <v/>
      </c>
      <c r="B1285" s="64" t="str">
        <f>IF(AND(TONGHOP!O1285="KTHP",TONGHOP!P1285="LT",TONGHOP!I1285&lt;&gt;""),TONGHOP!I1285,"")</f>
        <v/>
      </c>
      <c r="C1285" s="64" t="str">
        <f>IF(AND(TONGHOP!O1285="KTHP",TONGHOP!P1285="LT",TONGHOP!I1285&lt;&gt;""),TONGHOP!R1285,"")</f>
        <v/>
      </c>
      <c r="D1285" s="93" t="str">
        <f>IF(F1285="","",SUBTOTAL(3,$F$2:$F1285))</f>
        <v/>
      </c>
      <c r="E1285" s="64" t="str">
        <f>IF(AND(TONGHOP!O1285="KTHP",TONGHOP!P1285="TL",TONGHOP!I1285&lt;&gt;""),TONGHOP!I1285,"")</f>
        <v/>
      </c>
      <c r="F1285" s="64" t="str">
        <f>IF(AND(TONGHOP!O1285="KTHP",TONGHOP!P1285="TL",TONGHOP!I1285&lt;&gt;""),TONGHOP!R1285,"")</f>
        <v/>
      </c>
      <c r="G1285" s="64" t="str">
        <f>IF(AND(TONGHOP!O1285="KTHP",TONGHOP!P1285="VĐ",TONGHOP!I1285&lt;&gt;""),TONGHOP!I1285,"")</f>
        <v/>
      </c>
      <c r="H1285" s="64" t="str">
        <f>IF(AND(TONGHOP!O1285="KTHP",TONGHOP!P1285="VĐ",TONGHOP!I1285&lt;&gt;""),TONGHOP!R1285,"")</f>
        <v/>
      </c>
      <c r="I1285" s="64" t="str">
        <f>IF(AND(TONGHOP!O1285="KTHP",TONGHOP!P1285="TH",TONGHOP!I1285&lt;&gt;""),TONGHOP!I1285,"")</f>
        <v/>
      </c>
      <c r="J1285" s="64" t="str">
        <f>IF(AND(TONGHOP!O1285="KTHP",TONGHOP!P1285="TH",TONGHOP!I1285&lt;&gt;""),TONGHOP!R1285,"")</f>
        <v/>
      </c>
    </row>
    <row r="1286" spans="1:10" hidden="1">
      <c r="A1286" s="93">
        <f>IF(C1286="","",SUBTOTAL(3,$C$2:$C1286))</f>
        <v>4</v>
      </c>
      <c r="B1286" s="64" t="str">
        <f>IF(AND(TONGHOP!O1286="KTHP",TONGHOP!P1286="LT",TONGHOP!I1286&lt;&gt;""),TONGHOP!I1286,"")</f>
        <v>Lâm Thanh Hùng</v>
      </c>
      <c r="C1286" s="64">
        <f>IF(AND(TONGHOP!O1286="KTHP",TONGHOP!P1286="LT",TONGHOP!I1286&lt;&gt;""),TONGHOP!R1286,"")</f>
        <v>27</v>
      </c>
      <c r="D1286" s="93" t="str">
        <f>IF(F1286="","",SUBTOTAL(3,$F$2:$F1286))</f>
        <v/>
      </c>
      <c r="E1286" s="64" t="str">
        <f>IF(AND(TONGHOP!O1286="KTHP",TONGHOP!P1286="TL",TONGHOP!I1286&lt;&gt;""),TONGHOP!I1286,"")</f>
        <v/>
      </c>
      <c r="F1286" s="64" t="str">
        <f>IF(AND(TONGHOP!O1286="KTHP",TONGHOP!P1286="TL",TONGHOP!I1286&lt;&gt;""),TONGHOP!R1286,"")</f>
        <v/>
      </c>
      <c r="G1286" s="64" t="str">
        <f>IF(AND(TONGHOP!O1286="KTHP",TONGHOP!P1286="VĐ",TONGHOP!I1286&lt;&gt;""),TONGHOP!I1286,"")</f>
        <v/>
      </c>
      <c r="H1286" s="64" t="str">
        <f>IF(AND(TONGHOP!O1286="KTHP",TONGHOP!P1286="VĐ",TONGHOP!I1286&lt;&gt;""),TONGHOP!R1286,"")</f>
        <v/>
      </c>
      <c r="I1286" s="64" t="str">
        <f>IF(AND(TONGHOP!O1286="KTHP",TONGHOP!P1286="TH",TONGHOP!I1286&lt;&gt;""),TONGHOP!I1286,"")</f>
        <v/>
      </c>
      <c r="J1286" s="64" t="str">
        <f>IF(AND(TONGHOP!O1286="KTHP",TONGHOP!P1286="TH",TONGHOP!I1286&lt;&gt;""),TONGHOP!R1286,"")</f>
        <v/>
      </c>
    </row>
    <row r="1287" spans="1:10" hidden="1">
      <c r="A1287" s="93" t="str">
        <f>IF(C1287="","",SUBTOTAL(3,$C$2:$C1287))</f>
        <v/>
      </c>
      <c r="B1287" s="64" t="str">
        <f>IF(AND(TONGHOP!O1287="KTHP",TONGHOP!P1287="LT",TONGHOP!I1287&lt;&gt;""),TONGHOP!I1287,"")</f>
        <v/>
      </c>
      <c r="C1287" s="64" t="str">
        <f>IF(AND(TONGHOP!O1287="KTHP",TONGHOP!P1287="LT",TONGHOP!I1287&lt;&gt;""),TONGHOP!R1287,"")</f>
        <v/>
      </c>
      <c r="D1287" s="93" t="str">
        <f>IF(F1287="","",SUBTOTAL(3,$F$2:$F1287))</f>
        <v/>
      </c>
      <c r="E1287" s="64" t="str">
        <f>IF(AND(TONGHOP!O1287="KTHP",TONGHOP!P1287="TL",TONGHOP!I1287&lt;&gt;""),TONGHOP!I1287,"")</f>
        <v/>
      </c>
      <c r="F1287" s="64" t="str">
        <f>IF(AND(TONGHOP!O1287="KTHP",TONGHOP!P1287="TL",TONGHOP!I1287&lt;&gt;""),TONGHOP!R1287,"")</f>
        <v/>
      </c>
      <c r="G1287" s="64" t="str">
        <f>IF(AND(TONGHOP!O1287="KTHP",TONGHOP!P1287="VĐ",TONGHOP!I1287&lt;&gt;""),TONGHOP!I1287,"")</f>
        <v/>
      </c>
      <c r="H1287" s="64" t="str">
        <f>IF(AND(TONGHOP!O1287="KTHP",TONGHOP!P1287="VĐ",TONGHOP!I1287&lt;&gt;""),TONGHOP!R1287,"")</f>
        <v/>
      </c>
      <c r="I1287" s="64" t="str">
        <f>IF(AND(TONGHOP!O1287="KTHP",TONGHOP!P1287="TH",TONGHOP!I1287&lt;&gt;""),TONGHOP!I1287,"")</f>
        <v/>
      </c>
      <c r="J1287" s="64" t="str">
        <f>IF(AND(TONGHOP!O1287="KTHP",TONGHOP!P1287="TH",TONGHOP!I1287&lt;&gt;""),TONGHOP!R1287,"")</f>
        <v/>
      </c>
    </row>
    <row r="1288" spans="1:10" hidden="1">
      <c r="A1288" s="93">
        <f>IF(C1288="","",SUBTOTAL(3,$C$2:$C1288))</f>
        <v>4</v>
      </c>
      <c r="B1288" s="64" t="str">
        <f>IF(AND(TONGHOP!O1288="KTHP",TONGHOP!P1288="LT",TONGHOP!I1288&lt;&gt;""),TONGHOP!I1288,"")</f>
        <v>Nguyễn Văn Danh</v>
      </c>
      <c r="C1288" s="64">
        <f>IF(AND(TONGHOP!O1288="KTHP",TONGHOP!P1288="LT",TONGHOP!I1288&lt;&gt;""),TONGHOP!R1288,"")</f>
        <v>27</v>
      </c>
      <c r="D1288" s="93" t="str">
        <f>IF(F1288="","",SUBTOTAL(3,$F$2:$F1288))</f>
        <v/>
      </c>
      <c r="E1288" s="64" t="str">
        <f>IF(AND(TONGHOP!O1288="KTHP",TONGHOP!P1288="TL",TONGHOP!I1288&lt;&gt;""),TONGHOP!I1288,"")</f>
        <v/>
      </c>
      <c r="F1288" s="64" t="str">
        <f>IF(AND(TONGHOP!O1288="KTHP",TONGHOP!P1288="TL",TONGHOP!I1288&lt;&gt;""),TONGHOP!R1288,"")</f>
        <v/>
      </c>
      <c r="G1288" s="64" t="str">
        <f>IF(AND(TONGHOP!O1288="KTHP",TONGHOP!P1288="VĐ",TONGHOP!I1288&lt;&gt;""),TONGHOP!I1288,"")</f>
        <v/>
      </c>
      <c r="H1288" s="64" t="str">
        <f>IF(AND(TONGHOP!O1288="KTHP",TONGHOP!P1288="VĐ",TONGHOP!I1288&lt;&gt;""),TONGHOP!R1288,"")</f>
        <v/>
      </c>
      <c r="I1288" s="64" t="str">
        <f>IF(AND(TONGHOP!O1288="KTHP",TONGHOP!P1288="TH",TONGHOP!I1288&lt;&gt;""),TONGHOP!I1288,"")</f>
        <v/>
      </c>
      <c r="J1288" s="64" t="str">
        <f>IF(AND(TONGHOP!O1288="KTHP",TONGHOP!P1288="TH",TONGHOP!I1288&lt;&gt;""),TONGHOP!R1288,"")</f>
        <v/>
      </c>
    </row>
    <row r="1289" spans="1:10" hidden="1">
      <c r="A1289" s="93" t="str">
        <f>IF(C1289="","",SUBTOTAL(3,$C$2:$C1289))</f>
        <v/>
      </c>
      <c r="B1289" s="64" t="str">
        <f>IF(AND(TONGHOP!O1289="KTHP",TONGHOP!P1289="LT",TONGHOP!I1289&lt;&gt;""),TONGHOP!I1289,"")</f>
        <v/>
      </c>
      <c r="C1289" s="64" t="str">
        <f>IF(AND(TONGHOP!O1289="KTHP",TONGHOP!P1289="LT",TONGHOP!I1289&lt;&gt;""),TONGHOP!R1289,"")</f>
        <v/>
      </c>
      <c r="D1289" s="93" t="str">
        <f>IF(F1289="","",SUBTOTAL(3,$F$2:$F1289))</f>
        <v/>
      </c>
      <c r="E1289" s="64" t="str">
        <f>IF(AND(TONGHOP!O1289="KTHP",TONGHOP!P1289="TL",TONGHOP!I1289&lt;&gt;""),TONGHOP!I1289,"")</f>
        <v/>
      </c>
      <c r="F1289" s="64" t="str">
        <f>IF(AND(TONGHOP!O1289="KTHP",TONGHOP!P1289="TL",TONGHOP!I1289&lt;&gt;""),TONGHOP!R1289,"")</f>
        <v/>
      </c>
      <c r="G1289" s="64" t="str">
        <f>IF(AND(TONGHOP!O1289="KTHP",TONGHOP!P1289="VĐ",TONGHOP!I1289&lt;&gt;""),TONGHOP!I1289,"")</f>
        <v/>
      </c>
      <c r="H1289" s="64" t="str">
        <f>IF(AND(TONGHOP!O1289="KTHP",TONGHOP!P1289="VĐ",TONGHOP!I1289&lt;&gt;""),TONGHOP!R1289,"")</f>
        <v/>
      </c>
      <c r="I1289" s="64" t="str">
        <f>IF(AND(TONGHOP!O1289="KTHP",TONGHOP!P1289="TH",TONGHOP!I1289&lt;&gt;""),TONGHOP!I1289,"")</f>
        <v/>
      </c>
      <c r="J1289" s="64" t="str">
        <f>IF(AND(TONGHOP!O1289="KTHP",TONGHOP!P1289="TH",TONGHOP!I1289&lt;&gt;""),TONGHOP!R1289,"")</f>
        <v/>
      </c>
    </row>
    <row r="1290" spans="1:10" hidden="1">
      <c r="A1290" s="93">
        <f>IF(C1290="","",SUBTOTAL(3,$C$2:$C1290))</f>
        <v>4</v>
      </c>
      <c r="B1290" s="64" t="str">
        <f>IF(AND(TONGHOP!O1290="KTHP",TONGHOP!P1290="LT",TONGHOP!I1290&lt;&gt;""),TONGHOP!I1290,"")</f>
        <v>Nguyễn Cao Phong</v>
      </c>
      <c r="C1290" s="64">
        <f>IF(AND(TONGHOP!O1290="KTHP",TONGHOP!P1290="LT",TONGHOP!I1290&lt;&gt;""),TONGHOP!R1290,"")</f>
        <v>39</v>
      </c>
      <c r="D1290" s="93" t="str">
        <f>IF(F1290="","",SUBTOTAL(3,$F$2:$F1290))</f>
        <v/>
      </c>
      <c r="E1290" s="64" t="str">
        <f>IF(AND(TONGHOP!O1290="KTHP",TONGHOP!P1290="TL",TONGHOP!I1290&lt;&gt;""),TONGHOP!I1290,"")</f>
        <v/>
      </c>
      <c r="F1290" s="64" t="str">
        <f>IF(AND(TONGHOP!O1290="KTHP",TONGHOP!P1290="TL",TONGHOP!I1290&lt;&gt;""),TONGHOP!R1290,"")</f>
        <v/>
      </c>
      <c r="G1290" s="64" t="str">
        <f>IF(AND(TONGHOP!O1290="KTHP",TONGHOP!P1290="VĐ",TONGHOP!I1290&lt;&gt;""),TONGHOP!I1290,"")</f>
        <v/>
      </c>
      <c r="H1290" s="64" t="str">
        <f>IF(AND(TONGHOP!O1290="KTHP",TONGHOP!P1290="VĐ",TONGHOP!I1290&lt;&gt;""),TONGHOP!R1290,"")</f>
        <v/>
      </c>
      <c r="I1290" s="64" t="str">
        <f>IF(AND(TONGHOP!O1290="KTHP",TONGHOP!P1290="TH",TONGHOP!I1290&lt;&gt;""),TONGHOP!I1290,"")</f>
        <v/>
      </c>
      <c r="J1290" s="64" t="str">
        <f>IF(AND(TONGHOP!O1290="KTHP",TONGHOP!P1290="TH",TONGHOP!I1290&lt;&gt;""),TONGHOP!R1290,"")</f>
        <v/>
      </c>
    </row>
    <row r="1291" spans="1:10" hidden="1">
      <c r="A1291" s="93">
        <f>IF(C1291="","",SUBTOTAL(3,$C$2:$C1291))</f>
        <v>4</v>
      </c>
      <c r="B1291" s="64" t="str">
        <f>IF(AND(TONGHOP!O1291="KTHP",TONGHOP!P1291="LT",TONGHOP!I1291&lt;&gt;""),TONGHOP!I1291,"")</f>
        <v>Nguyễn Văn Danh</v>
      </c>
      <c r="C1291" s="64">
        <f>IF(AND(TONGHOP!O1291="KTHP",TONGHOP!P1291="LT",TONGHOP!I1291&lt;&gt;""),TONGHOP!R1291,"")</f>
        <v>34</v>
      </c>
      <c r="D1291" s="93" t="str">
        <f>IF(F1291="","",SUBTOTAL(3,$F$2:$F1291))</f>
        <v/>
      </c>
      <c r="E1291" s="64" t="str">
        <f>IF(AND(TONGHOP!O1291="KTHP",TONGHOP!P1291="TL",TONGHOP!I1291&lt;&gt;""),TONGHOP!I1291,"")</f>
        <v/>
      </c>
      <c r="F1291" s="64" t="str">
        <f>IF(AND(TONGHOP!O1291="KTHP",TONGHOP!P1291="TL",TONGHOP!I1291&lt;&gt;""),TONGHOP!R1291,"")</f>
        <v/>
      </c>
      <c r="G1291" s="64" t="str">
        <f>IF(AND(TONGHOP!O1291="KTHP",TONGHOP!P1291="VĐ",TONGHOP!I1291&lt;&gt;""),TONGHOP!I1291,"")</f>
        <v/>
      </c>
      <c r="H1291" s="64" t="str">
        <f>IF(AND(TONGHOP!O1291="KTHP",TONGHOP!P1291="VĐ",TONGHOP!I1291&lt;&gt;""),TONGHOP!R1291,"")</f>
        <v/>
      </c>
      <c r="I1291" s="64" t="str">
        <f>IF(AND(TONGHOP!O1291="KTHP",TONGHOP!P1291="TH",TONGHOP!I1291&lt;&gt;""),TONGHOP!I1291,"")</f>
        <v/>
      </c>
      <c r="J1291" s="64" t="str">
        <f>IF(AND(TONGHOP!O1291="KTHP",TONGHOP!P1291="TH",TONGHOP!I1291&lt;&gt;""),TONGHOP!R1291,"")</f>
        <v/>
      </c>
    </row>
    <row r="1292" spans="1:10" hidden="1">
      <c r="A1292" s="93">
        <f>IF(C1292="","",SUBTOTAL(3,$C$2:$C1292))</f>
        <v>4</v>
      </c>
      <c r="B1292" s="64" t="str">
        <f>IF(AND(TONGHOP!O1292="KTHP",TONGHOP!P1292="LT",TONGHOP!I1292&lt;&gt;""),TONGHOP!I1292,"")</f>
        <v>Nguyễn Cao Phong</v>
      </c>
      <c r="C1292" s="64">
        <f>IF(AND(TONGHOP!O1292="KTHP",TONGHOP!P1292="LT",TONGHOP!I1292&lt;&gt;""),TONGHOP!R1292,"")</f>
        <v>41</v>
      </c>
      <c r="D1292" s="93" t="str">
        <f>IF(F1292="","",SUBTOTAL(3,$F$2:$F1292))</f>
        <v/>
      </c>
      <c r="E1292" s="64" t="str">
        <f>IF(AND(TONGHOP!O1292="KTHP",TONGHOP!P1292="TL",TONGHOP!I1292&lt;&gt;""),TONGHOP!I1292,"")</f>
        <v/>
      </c>
      <c r="F1292" s="64" t="str">
        <f>IF(AND(TONGHOP!O1292="KTHP",TONGHOP!P1292="TL",TONGHOP!I1292&lt;&gt;""),TONGHOP!R1292,"")</f>
        <v/>
      </c>
      <c r="G1292" s="64" t="str">
        <f>IF(AND(TONGHOP!O1292="KTHP",TONGHOP!P1292="VĐ",TONGHOP!I1292&lt;&gt;""),TONGHOP!I1292,"")</f>
        <v/>
      </c>
      <c r="H1292" s="64" t="str">
        <f>IF(AND(TONGHOP!O1292="KTHP",TONGHOP!P1292="VĐ",TONGHOP!I1292&lt;&gt;""),TONGHOP!R1292,"")</f>
        <v/>
      </c>
      <c r="I1292" s="64" t="str">
        <f>IF(AND(TONGHOP!O1292="KTHP",TONGHOP!P1292="TH",TONGHOP!I1292&lt;&gt;""),TONGHOP!I1292,"")</f>
        <v/>
      </c>
      <c r="J1292" s="64" t="str">
        <f>IF(AND(TONGHOP!O1292="KTHP",TONGHOP!P1292="TH",TONGHOP!I1292&lt;&gt;""),TONGHOP!R1292,"")</f>
        <v/>
      </c>
    </row>
    <row r="1293" spans="1:10" hidden="1">
      <c r="A1293" s="93">
        <f>IF(C1293="","",SUBTOTAL(3,$C$2:$C1293))</f>
        <v>4</v>
      </c>
      <c r="B1293" s="64" t="str">
        <f>IF(AND(TONGHOP!O1293="KTHP",TONGHOP!P1293="LT",TONGHOP!I1293&lt;&gt;""),TONGHOP!I1293,"")</f>
        <v>Mai Chiếm Tuấn</v>
      </c>
      <c r="C1293" s="64">
        <f>IF(AND(TONGHOP!O1293="KTHP",TONGHOP!P1293="LT",TONGHOP!I1293&lt;&gt;""),TONGHOP!R1293,"")</f>
        <v>41</v>
      </c>
      <c r="D1293" s="93" t="str">
        <f>IF(F1293="","",SUBTOTAL(3,$F$2:$F1293))</f>
        <v/>
      </c>
      <c r="E1293" s="64" t="str">
        <f>IF(AND(TONGHOP!O1293="KTHP",TONGHOP!P1293="TL",TONGHOP!I1293&lt;&gt;""),TONGHOP!I1293,"")</f>
        <v/>
      </c>
      <c r="F1293" s="64" t="str">
        <f>IF(AND(TONGHOP!O1293="KTHP",TONGHOP!P1293="TL",TONGHOP!I1293&lt;&gt;""),TONGHOP!R1293,"")</f>
        <v/>
      </c>
      <c r="G1293" s="64" t="str">
        <f>IF(AND(TONGHOP!O1293="KTHP",TONGHOP!P1293="VĐ",TONGHOP!I1293&lt;&gt;""),TONGHOP!I1293,"")</f>
        <v/>
      </c>
      <c r="H1293" s="64" t="str">
        <f>IF(AND(TONGHOP!O1293="KTHP",TONGHOP!P1293="VĐ",TONGHOP!I1293&lt;&gt;""),TONGHOP!R1293,"")</f>
        <v/>
      </c>
      <c r="I1293" s="64" t="str">
        <f>IF(AND(TONGHOP!O1293="KTHP",TONGHOP!P1293="TH",TONGHOP!I1293&lt;&gt;""),TONGHOP!I1293,"")</f>
        <v/>
      </c>
      <c r="J1293" s="64" t="str">
        <f>IF(AND(TONGHOP!O1293="KTHP",TONGHOP!P1293="TH",TONGHOP!I1293&lt;&gt;""),TONGHOP!R1293,"")</f>
        <v/>
      </c>
    </row>
    <row r="1294" spans="1:10" hidden="1">
      <c r="A1294" s="93">
        <f>IF(C1294="","",SUBTOTAL(3,$C$2:$C1294))</f>
        <v>4</v>
      </c>
      <c r="B1294" s="64" t="str">
        <f>IF(AND(TONGHOP!O1294="KTHP",TONGHOP!P1294="LT",TONGHOP!I1294&lt;&gt;""),TONGHOP!I1294,"")</f>
        <v>Lâm Thanh Hùng</v>
      </c>
      <c r="C1294" s="64">
        <f>IF(AND(TONGHOP!O1294="KTHP",TONGHOP!P1294="LT",TONGHOP!I1294&lt;&gt;""),TONGHOP!R1294,"")</f>
        <v>23</v>
      </c>
      <c r="D1294" s="93" t="str">
        <f>IF(F1294="","",SUBTOTAL(3,$F$2:$F1294))</f>
        <v/>
      </c>
      <c r="E1294" s="64" t="str">
        <f>IF(AND(TONGHOP!O1294="KTHP",TONGHOP!P1294="TL",TONGHOP!I1294&lt;&gt;""),TONGHOP!I1294,"")</f>
        <v/>
      </c>
      <c r="F1294" s="64" t="str">
        <f>IF(AND(TONGHOP!O1294="KTHP",TONGHOP!P1294="TL",TONGHOP!I1294&lt;&gt;""),TONGHOP!R1294,"")</f>
        <v/>
      </c>
      <c r="G1294" s="64" t="str">
        <f>IF(AND(TONGHOP!O1294="KTHP",TONGHOP!P1294="VĐ",TONGHOP!I1294&lt;&gt;""),TONGHOP!I1294,"")</f>
        <v/>
      </c>
      <c r="H1294" s="64" t="str">
        <f>IF(AND(TONGHOP!O1294="KTHP",TONGHOP!P1294="VĐ",TONGHOP!I1294&lt;&gt;""),TONGHOP!R1294,"")</f>
        <v/>
      </c>
      <c r="I1294" s="64" t="str">
        <f>IF(AND(TONGHOP!O1294="KTHP",TONGHOP!P1294="TH",TONGHOP!I1294&lt;&gt;""),TONGHOP!I1294,"")</f>
        <v/>
      </c>
      <c r="J1294" s="64" t="str">
        <f>IF(AND(TONGHOP!O1294="KTHP",TONGHOP!P1294="TH",TONGHOP!I1294&lt;&gt;""),TONGHOP!R1294,"")</f>
        <v/>
      </c>
    </row>
    <row r="1295" spans="1:10" hidden="1">
      <c r="A1295" s="93">
        <f>IF(C1295="","",SUBTOTAL(3,$C$2:$C1295))</f>
        <v>4</v>
      </c>
      <c r="B1295" s="64" t="str">
        <f>IF(AND(TONGHOP!O1295="KTHP",TONGHOP!P1295="LT",TONGHOP!I1295&lt;&gt;""),TONGHOP!I1295,"")</f>
        <v>Nguyễn Văn Danh</v>
      </c>
      <c r="C1295" s="64">
        <f>IF(AND(TONGHOP!O1295="KTHP",TONGHOP!P1295="LT",TONGHOP!I1295&lt;&gt;""),TONGHOP!R1295,"")</f>
        <v>53</v>
      </c>
      <c r="D1295" s="93" t="str">
        <f>IF(F1295="","",SUBTOTAL(3,$F$2:$F1295))</f>
        <v/>
      </c>
      <c r="E1295" s="64" t="str">
        <f>IF(AND(TONGHOP!O1295="KTHP",TONGHOP!P1295="TL",TONGHOP!I1295&lt;&gt;""),TONGHOP!I1295,"")</f>
        <v/>
      </c>
      <c r="F1295" s="64" t="str">
        <f>IF(AND(TONGHOP!O1295="KTHP",TONGHOP!P1295="TL",TONGHOP!I1295&lt;&gt;""),TONGHOP!R1295,"")</f>
        <v/>
      </c>
      <c r="G1295" s="64" t="str">
        <f>IF(AND(TONGHOP!O1295="KTHP",TONGHOP!P1295="VĐ",TONGHOP!I1295&lt;&gt;""),TONGHOP!I1295,"")</f>
        <v/>
      </c>
      <c r="H1295" s="64" t="str">
        <f>IF(AND(TONGHOP!O1295="KTHP",TONGHOP!P1295="VĐ",TONGHOP!I1295&lt;&gt;""),TONGHOP!R1295,"")</f>
        <v/>
      </c>
      <c r="I1295" s="64" t="str">
        <f>IF(AND(TONGHOP!O1295="KTHP",TONGHOP!P1295="TH",TONGHOP!I1295&lt;&gt;""),TONGHOP!I1295,"")</f>
        <v/>
      </c>
      <c r="J1295" s="64" t="str">
        <f>IF(AND(TONGHOP!O1295="KTHP",TONGHOP!P1295="TH",TONGHOP!I1295&lt;&gt;""),TONGHOP!R1295,"")</f>
        <v/>
      </c>
    </row>
    <row r="1296" spans="1:10" hidden="1">
      <c r="A1296" s="93">
        <f>IF(C1296="","",SUBTOTAL(3,$C$2:$C1296))</f>
        <v>4</v>
      </c>
      <c r="B1296" s="64" t="str">
        <f>IF(AND(TONGHOP!O1296="KTHP",TONGHOP!P1296="LT",TONGHOP!I1296&lt;&gt;""),TONGHOP!I1296,"")</f>
        <v>Vũ Thị Thái Linh</v>
      </c>
      <c r="C1296" s="64">
        <f>IF(AND(TONGHOP!O1296="KTHP",TONGHOP!P1296="LT",TONGHOP!I1296&lt;&gt;""),TONGHOP!R1296,"")</f>
        <v>31</v>
      </c>
      <c r="D1296" s="93" t="str">
        <f>IF(F1296="","",SUBTOTAL(3,$F$2:$F1296))</f>
        <v/>
      </c>
      <c r="E1296" s="64" t="str">
        <f>IF(AND(TONGHOP!O1296="KTHP",TONGHOP!P1296="TL",TONGHOP!I1296&lt;&gt;""),TONGHOP!I1296,"")</f>
        <v/>
      </c>
      <c r="F1296" s="64" t="str">
        <f>IF(AND(TONGHOP!O1296="KTHP",TONGHOP!P1296="TL",TONGHOP!I1296&lt;&gt;""),TONGHOP!R1296,"")</f>
        <v/>
      </c>
      <c r="G1296" s="64" t="str">
        <f>IF(AND(TONGHOP!O1296="KTHP",TONGHOP!P1296="VĐ",TONGHOP!I1296&lt;&gt;""),TONGHOP!I1296,"")</f>
        <v/>
      </c>
      <c r="H1296" s="64" t="str">
        <f>IF(AND(TONGHOP!O1296="KTHP",TONGHOP!P1296="VĐ",TONGHOP!I1296&lt;&gt;""),TONGHOP!R1296,"")</f>
        <v/>
      </c>
      <c r="I1296" s="64" t="str">
        <f>IF(AND(TONGHOP!O1296="KTHP",TONGHOP!P1296="TH",TONGHOP!I1296&lt;&gt;""),TONGHOP!I1296,"")</f>
        <v/>
      </c>
      <c r="J1296" s="64" t="str">
        <f>IF(AND(TONGHOP!O1296="KTHP",TONGHOP!P1296="TH",TONGHOP!I1296&lt;&gt;""),TONGHOP!R1296,"")</f>
        <v/>
      </c>
    </row>
    <row r="1297" spans="1:10" hidden="1">
      <c r="A1297" s="93">
        <f>IF(C1297="","",SUBTOTAL(3,$C$2:$C1297))</f>
        <v>4</v>
      </c>
      <c r="B1297" s="64" t="str">
        <f>IF(AND(TONGHOP!O1297="KTHP",TONGHOP!P1297="LT",TONGHOP!I1297&lt;&gt;""),TONGHOP!I1297,"")</f>
        <v>Lê Tất Đạt</v>
      </c>
      <c r="C1297" s="64">
        <f>IF(AND(TONGHOP!O1297="KTHP",TONGHOP!P1297="LT",TONGHOP!I1297&lt;&gt;""),TONGHOP!R1297,"")</f>
        <v>42</v>
      </c>
      <c r="D1297" s="93" t="str">
        <f>IF(F1297="","",SUBTOTAL(3,$F$2:$F1297))</f>
        <v/>
      </c>
      <c r="E1297" s="64" t="str">
        <f>IF(AND(TONGHOP!O1297="KTHP",TONGHOP!P1297="TL",TONGHOP!I1297&lt;&gt;""),TONGHOP!I1297,"")</f>
        <v/>
      </c>
      <c r="F1297" s="64" t="str">
        <f>IF(AND(TONGHOP!O1297="KTHP",TONGHOP!P1297="TL",TONGHOP!I1297&lt;&gt;""),TONGHOP!R1297,"")</f>
        <v/>
      </c>
      <c r="G1297" s="64" t="str">
        <f>IF(AND(TONGHOP!O1297="KTHP",TONGHOP!P1297="VĐ",TONGHOP!I1297&lt;&gt;""),TONGHOP!I1297,"")</f>
        <v/>
      </c>
      <c r="H1297" s="64" t="str">
        <f>IF(AND(TONGHOP!O1297="KTHP",TONGHOP!P1297="VĐ",TONGHOP!I1297&lt;&gt;""),TONGHOP!R1297,"")</f>
        <v/>
      </c>
      <c r="I1297" s="64" t="str">
        <f>IF(AND(TONGHOP!O1297="KTHP",TONGHOP!P1297="TH",TONGHOP!I1297&lt;&gt;""),TONGHOP!I1297,"")</f>
        <v/>
      </c>
      <c r="J1297" s="64" t="str">
        <f>IF(AND(TONGHOP!O1297="KTHP",TONGHOP!P1297="TH",TONGHOP!I1297&lt;&gt;""),TONGHOP!R1297,"")</f>
        <v/>
      </c>
    </row>
    <row r="1298" spans="1:10" hidden="1">
      <c r="A1298" s="93" t="str">
        <f>IF(C1298="","",SUBTOTAL(3,$C$2:$C1298))</f>
        <v/>
      </c>
      <c r="B1298" s="64" t="str">
        <f>IF(AND(TONGHOP!O1298="KTHP",TONGHOP!P1298="LT",TONGHOP!I1298&lt;&gt;""),TONGHOP!I1298,"")</f>
        <v/>
      </c>
      <c r="C1298" s="64" t="str">
        <f>IF(AND(TONGHOP!O1298="KTHP",TONGHOP!P1298="LT",TONGHOP!I1298&lt;&gt;""),TONGHOP!R1298,"")</f>
        <v/>
      </c>
      <c r="D1298" s="93" t="str">
        <f>IF(F1298="","",SUBTOTAL(3,$F$2:$F1298))</f>
        <v/>
      </c>
      <c r="E1298" s="64" t="str">
        <f>IF(AND(TONGHOP!O1298="KTHP",TONGHOP!P1298="TL",TONGHOP!I1298&lt;&gt;""),TONGHOP!I1298,"")</f>
        <v/>
      </c>
      <c r="F1298" s="64" t="str">
        <f>IF(AND(TONGHOP!O1298="KTHP",TONGHOP!P1298="TL",TONGHOP!I1298&lt;&gt;""),TONGHOP!R1298,"")</f>
        <v/>
      </c>
      <c r="G1298" s="64" t="str">
        <f>IF(AND(TONGHOP!O1298="KTHP",TONGHOP!P1298="VĐ",TONGHOP!I1298&lt;&gt;""),TONGHOP!I1298,"")</f>
        <v/>
      </c>
      <c r="H1298" s="64" t="str">
        <f>IF(AND(TONGHOP!O1298="KTHP",TONGHOP!P1298="VĐ",TONGHOP!I1298&lt;&gt;""),TONGHOP!R1298,"")</f>
        <v/>
      </c>
      <c r="I1298" s="64" t="str">
        <f>IF(AND(TONGHOP!O1298="KTHP",TONGHOP!P1298="TH",TONGHOP!I1298&lt;&gt;""),TONGHOP!I1298,"")</f>
        <v/>
      </c>
      <c r="J1298" s="64" t="str">
        <f>IF(AND(TONGHOP!O1298="KTHP",TONGHOP!P1298="TH",TONGHOP!I1298&lt;&gt;""),TONGHOP!R1298,"")</f>
        <v/>
      </c>
    </row>
    <row r="1299" spans="1:10" hidden="1">
      <c r="A1299" s="93">
        <f>IF(C1299="","",SUBTOTAL(3,$C$2:$C1299))</f>
        <v>4</v>
      </c>
      <c r="B1299" s="64" t="str">
        <f>IF(AND(TONGHOP!O1299="KTHP",TONGHOP!P1299="LT",TONGHOP!I1299&lt;&gt;""),TONGHOP!I1299,"")</f>
        <v>Bùi Văn Dũng</v>
      </c>
      <c r="C1299" s="64">
        <f>IF(AND(TONGHOP!O1299="KTHP",TONGHOP!P1299="LT",TONGHOP!I1299&lt;&gt;""),TONGHOP!R1299,"")</f>
        <v>37</v>
      </c>
      <c r="D1299" s="93" t="str">
        <f>IF(F1299="","",SUBTOTAL(3,$F$2:$F1299))</f>
        <v/>
      </c>
      <c r="E1299" s="64" t="str">
        <f>IF(AND(TONGHOP!O1299="KTHP",TONGHOP!P1299="TL",TONGHOP!I1299&lt;&gt;""),TONGHOP!I1299,"")</f>
        <v/>
      </c>
      <c r="F1299" s="64" t="str">
        <f>IF(AND(TONGHOP!O1299="KTHP",TONGHOP!P1299="TL",TONGHOP!I1299&lt;&gt;""),TONGHOP!R1299,"")</f>
        <v/>
      </c>
      <c r="G1299" s="64" t="str">
        <f>IF(AND(TONGHOP!O1299="KTHP",TONGHOP!P1299="VĐ",TONGHOP!I1299&lt;&gt;""),TONGHOP!I1299,"")</f>
        <v/>
      </c>
      <c r="H1299" s="64" t="str">
        <f>IF(AND(TONGHOP!O1299="KTHP",TONGHOP!P1299="VĐ",TONGHOP!I1299&lt;&gt;""),TONGHOP!R1299,"")</f>
        <v/>
      </c>
      <c r="I1299" s="64" t="str">
        <f>IF(AND(TONGHOP!O1299="KTHP",TONGHOP!P1299="TH",TONGHOP!I1299&lt;&gt;""),TONGHOP!I1299,"")</f>
        <v/>
      </c>
      <c r="J1299" s="64" t="str">
        <f>IF(AND(TONGHOP!O1299="KTHP",TONGHOP!P1299="TH",TONGHOP!I1299&lt;&gt;""),TONGHOP!R1299,"")</f>
        <v/>
      </c>
    </row>
    <row r="1300" spans="1:10" hidden="1">
      <c r="A1300" s="93" t="str">
        <f>IF(C1300="","",SUBTOTAL(3,$C$2:$C1300))</f>
        <v/>
      </c>
      <c r="B1300" s="64" t="str">
        <f>IF(AND(TONGHOP!O1300="KTHP",TONGHOP!P1300="LT",TONGHOP!I1300&lt;&gt;""),TONGHOP!I1300,"")</f>
        <v/>
      </c>
      <c r="C1300" s="64" t="str">
        <f>IF(AND(TONGHOP!O1300="KTHP",TONGHOP!P1300="LT",TONGHOP!I1300&lt;&gt;""),TONGHOP!R1300,"")</f>
        <v/>
      </c>
      <c r="D1300" s="93" t="str">
        <f>IF(F1300="","",SUBTOTAL(3,$F$2:$F1300))</f>
        <v/>
      </c>
      <c r="E1300" s="64" t="str">
        <f>IF(AND(TONGHOP!O1300="KTHP",TONGHOP!P1300="TL",TONGHOP!I1300&lt;&gt;""),TONGHOP!I1300,"")</f>
        <v/>
      </c>
      <c r="F1300" s="64" t="str">
        <f>IF(AND(TONGHOP!O1300="KTHP",TONGHOP!P1300="TL",TONGHOP!I1300&lt;&gt;""),TONGHOP!R1300,"")</f>
        <v/>
      </c>
      <c r="G1300" s="64" t="str">
        <f>IF(AND(TONGHOP!O1300="KTHP",TONGHOP!P1300="VĐ",TONGHOP!I1300&lt;&gt;""),TONGHOP!I1300,"")</f>
        <v/>
      </c>
      <c r="H1300" s="64" t="str">
        <f>IF(AND(TONGHOP!O1300="KTHP",TONGHOP!P1300="VĐ",TONGHOP!I1300&lt;&gt;""),TONGHOP!R1300,"")</f>
        <v/>
      </c>
      <c r="I1300" s="64" t="str">
        <f>IF(AND(TONGHOP!O1300="KTHP",TONGHOP!P1300="TH",TONGHOP!I1300&lt;&gt;""),TONGHOP!I1300,"")</f>
        <v/>
      </c>
      <c r="J1300" s="64" t="str">
        <f>IF(AND(TONGHOP!O1300="KTHP",TONGHOP!P1300="TH",TONGHOP!I1300&lt;&gt;""),TONGHOP!R1300,"")</f>
        <v/>
      </c>
    </row>
    <row r="1301" spans="1:10" hidden="1">
      <c r="A1301" s="93">
        <f>IF(C1301="","",SUBTOTAL(3,$C$2:$C1301))</f>
        <v>4</v>
      </c>
      <c r="B1301" s="64" t="str">
        <f>IF(AND(TONGHOP!O1301="KTHP",TONGHOP!P1301="LT",TONGHOP!I1301&lt;&gt;""),TONGHOP!I1301,"")</f>
        <v>Lê Tất Đạt</v>
      </c>
      <c r="C1301" s="64">
        <f>IF(AND(TONGHOP!O1301="KTHP",TONGHOP!P1301="LT",TONGHOP!I1301&lt;&gt;""),TONGHOP!R1301,"")</f>
        <v>22</v>
      </c>
      <c r="D1301" s="93" t="str">
        <f>IF(F1301="","",SUBTOTAL(3,$F$2:$F1301))</f>
        <v/>
      </c>
      <c r="E1301" s="64" t="str">
        <f>IF(AND(TONGHOP!O1301="KTHP",TONGHOP!P1301="TL",TONGHOP!I1301&lt;&gt;""),TONGHOP!I1301,"")</f>
        <v/>
      </c>
      <c r="F1301" s="64" t="str">
        <f>IF(AND(TONGHOP!O1301="KTHP",TONGHOP!P1301="TL",TONGHOP!I1301&lt;&gt;""),TONGHOP!R1301,"")</f>
        <v/>
      </c>
      <c r="G1301" s="64" t="str">
        <f>IF(AND(TONGHOP!O1301="KTHP",TONGHOP!P1301="VĐ",TONGHOP!I1301&lt;&gt;""),TONGHOP!I1301,"")</f>
        <v/>
      </c>
      <c r="H1301" s="64" t="str">
        <f>IF(AND(TONGHOP!O1301="KTHP",TONGHOP!P1301="VĐ",TONGHOP!I1301&lt;&gt;""),TONGHOP!R1301,"")</f>
        <v/>
      </c>
      <c r="I1301" s="64" t="str">
        <f>IF(AND(TONGHOP!O1301="KTHP",TONGHOP!P1301="TH",TONGHOP!I1301&lt;&gt;""),TONGHOP!I1301,"")</f>
        <v/>
      </c>
      <c r="J1301" s="64" t="str">
        <f>IF(AND(TONGHOP!O1301="KTHP",TONGHOP!P1301="TH",TONGHOP!I1301&lt;&gt;""),TONGHOP!R1301,"")</f>
        <v/>
      </c>
    </row>
    <row r="1302" spans="1:10" hidden="1">
      <c r="A1302" s="93">
        <f>IF(C1302="","",SUBTOTAL(3,$C$2:$C1302))</f>
        <v>4</v>
      </c>
      <c r="B1302" s="64" t="str">
        <f>IF(AND(TONGHOP!O1302="KTHP",TONGHOP!P1302="LT",TONGHOP!I1302&lt;&gt;""),TONGHOP!I1302,"")</f>
        <v>Bùi Văn Dũng</v>
      </c>
      <c r="C1302" s="64">
        <f>IF(AND(TONGHOP!O1302="KTHP",TONGHOP!P1302="LT",TONGHOP!I1302&lt;&gt;""),TONGHOP!R1302,"")</f>
        <v>50</v>
      </c>
      <c r="D1302" s="93" t="str">
        <f>IF(F1302="","",SUBTOTAL(3,$F$2:$F1302))</f>
        <v/>
      </c>
      <c r="E1302" s="64" t="str">
        <f>IF(AND(TONGHOP!O1302="KTHP",TONGHOP!P1302="TL",TONGHOP!I1302&lt;&gt;""),TONGHOP!I1302,"")</f>
        <v/>
      </c>
      <c r="F1302" s="64" t="str">
        <f>IF(AND(TONGHOP!O1302="KTHP",TONGHOP!P1302="TL",TONGHOP!I1302&lt;&gt;""),TONGHOP!R1302,"")</f>
        <v/>
      </c>
      <c r="G1302" s="64" t="str">
        <f>IF(AND(TONGHOP!O1302="KTHP",TONGHOP!P1302="VĐ",TONGHOP!I1302&lt;&gt;""),TONGHOP!I1302,"")</f>
        <v/>
      </c>
      <c r="H1302" s="64" t="str">
        <f>IF(AND(TONGHOP!O1302="KTHP",TONGHOP!P1302="VĐ",TONGHOP!I1302&lt;&gt;""),TONGHOP!R1302,"")</f>
        <v/>
      </c>
      <c r="I1302" s="64" t="str">
        <f>IF(AND(TONGHOP!O1302="KTHP",TONGHOP!P1302="TH",TONGHOP!I1302&lt;&gt;""),TONGHOP!I1302,"")</f>
        <v/>
      </c>
      <c r="J1302" s="64" t="str">
        <f>IF(AND(TONGHOP!O1302="KTHP",TONGHOP!P1302="TH",TONGHOP!I1302&lt;&gt;""),TONGHOP!R1302,"")</f>
        <v/>
      </c>
    </row>
    <row r="1303" spans="1:10" hidden="1">
      <c r="A1303" s="93" t="str">
        <f>IF(C1303="","",SUBTOTAL(3,$C$2:$C1303))</f>
        <v/>
      </c>
      <c r="B1303" s="64" t="str">
        <f>IF(AND(TONGHOP!O1303="KTHP",TONGHOP!P1303="LT",TONGHOP!I1303&lt;&gt;""),TONGHOP!I1303,"")</f>
        <v/>
      </c>
      <c r="C1303" s="64" t="str">
        <f>IF(AND(TONGHOP!O1303="KTHP",TONGHOP!P1303="LT",TONGHOP!I1303&lt;&gt;""),TONGHOP!R1303,"")</f>
        <v/>
      </c>
      <c r="D1303" s="93" t="str">
        <f>IF(F1303="","",SUBTOTAL(3,$F$2:$F1303))</f>
        <v/>
      </c>
      <c r="E1303" s="64" t="str">
        <f>IF(AND(TONGHOP!O1303="KTHP",TONGHOP!P1303="TL",TONGHOP!I1303&lt;&gt;""),TONGHOP!I1303,"")</f>
        <v/>
      </c>
      <c r="F1303" s="64" t="str">
        <f>IF(AND(TONGHOP!O1303="KTHP",TONGHOP!P1303="TL",TONGHOP!I1303&lt;&gt;""),TONGHOP!R1303,"")</f>
        <v/>
      </c>
      <c r="G1303" s="64" t="str">
        <f>IF(AND(TONGHOP!O1303="KTHP",TONGHOP!P1303="VĐ",TONGHOP!I1303&lt;&gt;""),TONGHOP!I1303,"")</f>
        <v/>
      </c>
      <c r="H1303" s="64" t="str">
        <f>IF(AND(TONGHOP!O1303="KTHP",TONGHOP!P1303="VĐ",TONGHOP!I1303&lt;&gt;""),TONGHOP!R1303,"")</f>
        <v/>
      </c>
      <c r="I1303" s="64" t="str">
        <f>IF(AND(TONGHOP!O1303="KTHP",TONGHOP!P1303="TH",TONGHOP!I1303&lt;&gt;""),TONGHOP!I1303,"")</f>
        <v/>
      </c>
      <c r="J1303" s="64" t="str">
        <f>IF(AND(TONGHOP!O1303="KTHP",TONGHOP!P1303="TH",TONGHOP!I1303&lt;&gt;""),TONGHOP!R1303,"")</f>
        <v/>
      </c>
    </row>
    <row r="1304" spans="1:10" hidden="1">
      <c r="A1304" s="93" t="str">
        <f>IF(C1304="","",SUBTOTAL(3,$C$2:$C1304))</f>
        <v/>
      </c>
      <c r="B1304" s="64" t="str">
        <f>IF(AND(TONGHOP!O1304="KTHP",TONGHOP!P1304="LT",TONGHOP!I1304&lt;&gt;""),TONGHOP!I1304,"")</f>
        <v/>
      </c>
      <c r="C1304" s="64" t="str">
        <f>IF(AND(TONGHOP!O1304="KTHP",TONGHOP!P1304="LT",TONGHOP!I1304&lt;&gt;""),TONGHOP!R1304,"")</f>
        <v/>
      </c>
      <c r="D1304" s="93" t="str">
        <f>IF(F1304="","",SUBTOTAL(3,$F$2:$F1304))</f>
        <v/>
      </c>
      <c r="E1304" s="64" t="str">
        <f>IF(AND(TONGHOP!O1304="KTHP",TONGHOP!P1304="TL",TONGHOP!I1304&lt;&gt;""),TONGHOP!I1304,"")</f>
        <v/>
      </c>
      <c r="F1304" s="64" t="str">
        <f>IF(AND(TONGHOP!O1304="KTHP",TONGHOP!P1304="TL",TONGHOP!I1304&lt;&gt;""),TONGHOP!R1304,"")</f>
        <v/>
      </c>
      <c r="G1304" s="64" t="str">
        <f>IF(AND(TONGHOP!O1304="KTHP",TONGHOP!P1304="VĐ",TONGHOP!I1304&lt;&gt;""),TONGHOP!I1304,"")</f>
        <v/>
      </c>
      <c r="H1304" s="64" t="str">
        <f>IF(AND(TONGHOP!O1304="KTHP",TONGHOP!P1304="VĐ",TONGHOP!I1304&lt;&gt;""),TONGHOP!R1304,"")</f>
        <v/>
      </c>
      <c r="I1304" s="64" t="str">
        <f>IF(AND(TONGHOP!O1304="KTHP",TONGHOP!P1304="TH",TONGHOP!I1304&lt;&gt;""),TONGHOP!I1304,"")</f>
        <v/>
      </c>
      <c r="J1304" s="64" t="str">
        <f>IF(AND(TONGHOP!O1304="KTHP",TONGHOP!P1304="TH",TONGHOP!I1304&lt;&gt;""),TONGHOP!R1304,"")</f>
        <v/>
      </c>
    </row>
    <row r="1305" spans="1:10" hidden="1">
      <c r="A1305" s="93" t="str">
        <f>IF(C1305="","",SUBTOTAL(3,$C$2:$C1305))</f>
        <v/>
      </c>
      <c r="B1305" s="64" t="str">
        <f>IF(AND(TONGHOP!O1305="KTHP",TONGHOP!P1305="LT",TONGHOP!I1305&lt;&gt;""),TONGHOP!I1305,"")</f>
        <v/>
      </c>
      <c r="C1305" s="64" t="str">
        <f>IF(AND(TONGHOP!O1305="KTHP",TONGHOP!P1305="LT",TONGHOP!I1305&lt;&gt;""),TONGHOP!R1305,"")</f>
        <v/>
      </c>
      <c r="D1305" s="93" t="str">
        <f>IF(F1305="","",SUBTOTAL(3,$F$2:$F1305))</f>
        <v/>
      </c>
      <c r="E1305" s="64" t="str">
        <f>IF(AND(TONGHOP!O1305="KTHP",TONGHOP!P1305="TL",TONGHOP!I1305&lt;&gt;""),TONGHOP!I1305,"")</f>
        <v/>
      </c>
      <c r="F1305" s="64" t="str">
        <f>IF(AND(TONGHOP!O1305="KTHP",TONGHOP!P1305="TL",TONGHOP!I1305&lt;&gt;""),TONGHOP!R1305,"")</f>
        <v/>
      </c>
      <c r="G1305" s="64" t="str">
        <f>IF(AND(TONGHOP!O1305="KTHP",TONGHOP!P1305="VĐ",TONGHOP!I1305&lt;&gt;""),TONGHOP!I1305,"")</f>
        <v/>
      </c>
      <c r="H1305" s="64" t="str">
        <f>IF(AND(TONGHOP!O1305="KTHP",TONGHOP!P1305="VĐ",TONGHOP!I1305&lt;&gt;""),TONGHOP!R1305,"")</f>
        <v/>
      </c>
      <c r="I1305" s="64" t="str">
        <f>IF(AND(TONGHOP!O1305="KTHP",TONGHOP!P1305="TH",TONGHOP!I1305&lt;&gt;""),TONGHOP!I1305,"")</f>
        <v/>
      </c>
      <c r="J1305" s="64" t="str">
        <f>IF(AND(TONGHOP!O1305="KTHP",TONGHOP!P1305="TH",TONGHOP!I1305&lt;&gt;""),TONGHOP!R1305,"")</f>
        <v/>
      </c>
    </row>
    <row r="1306" spans="1:10" hidden="1">
      <c r="A1306" s="93">
        <f>IF(C1306="","",SUBTOTAL(3,$C$2:$C1306))</f>
        <v>4</v>
      </c>
      <c r="B1306" s="64" t="str">
        <f>IF(AND(TONGHOP!O1306="KTHP",TONGHOP!P1306="LT",TONGHOP!I1306&lt;&gt;""),TONGHOP!I1306,"")</f>
        <v>Nguyễn Xuân Hà (TG)</v>
      </c>
      <c r="C1306" s="64">
        <f>IF(AND(TONGHOP!O1306="KTHP",TONGHOP!P1306="LT",TONGHOP!I1306&lt;&gt;""),TONGHOP!R1306,"")</f>
        <v>58</v>
      </c>
      <c r="D1306" s="93" t="str">
        <f>IF(F1306="","",SUBTOTAL(3,$F$2:$F1306))</f>
        <v/>
      </c>
      <c r="E1306" s="64" t="str">
        <f>IF(AND(TONGHOP!O1306="KTHP",TONGHOP!P1306="TL",TONGHOP!I1306&lt;&gt;""),TONGHOP!I1306,"")</f>
        <v/>
      </c>
      <c r="F1306" s="64" t="str">
        <f>IF(AND(TONGHOP!O1306="KTHP",TONGHOP!P1306="TL",TONGHOP!I1306&lt;&gt;""),TONGHOP!R1306,"")</f>
        <v/>
      </c>
      <c r="G1306" s="64" t="str">
        <f>IF(AND(TONGHOP!O1306="KTHP",TONGHOP!P1306="VĐ",TONGHOP!I1306&lt;&gt;""),TONGHOP!I1306,"")</f>
        <v/>
      </c>
      <c r="H1306" s="64" t="str">
        <f>IF(AND(TONGHOP!O1306="KTHP",TONGHOP!P1306="VĐ",TONGHOP!I1306&lt;&gt;""),TONGHOP!R1306,"")</f>
        <v/>
      </c>
      <c r="I1306" s="64" t="str">
        <f>IF(AND(TONGHOP!O1306="KTHP",TONGHOP!P1306="TH",TONGHOP!I1306&lt;&gt;""),TONGHOP!I1306,"")</f>
        <v/>
      </c>
      <c r="J1306" s="64" t="str">
        <f>IF(AND(TONGHOP!O1306="KTHP",TONGHOP!P1306="TH",TONGHOP!I1306&lt;&gt;""),TONGHOP!R1306,"")</f>
        <v/>
      </c>
    </row>
    <row r="1307" spans="1:10" hidden="1">
      <c r="A1307" s="93" t="str">
        <f>IF(C1307="","",SUBTOTAL(3,$C$2:$C1307))</f>
        <v/>
      </c>
      <c r="B1307" s="64" t="str">
        <f>IF(AND(TONGHOP!O1307="KTHP",TONGHOP!P1307="LT",TONGHOP!I1307&lt;&gt;""),TONGHOP!I1307,"")</f>
        <v/>
      </c>
      <c r="C1307" s="64" t="str">
        <f>IF(AND(TONGHOP!O1307="KTHP",TONGHOP!P1307="LT",TONGHOP!I1307&lt;&gt;""),TONGHOP!R1307,"")</f>
        <v/>
      </c>
      <c r="D1307" s="93" t="str">
        <f>IF(F1307="","",SUBTOTAL(3,$F$2:$F1307))</f>
        <v/>
      </c>
      <c r="E1307" s="64" t="str">
        <f>IF(AND(TONGHOP!O1307="KTHP",TONGHOP!P1307="TL",TONGHOP!I1307&lt;&gt;""),TONGHOP!I1307,"")</f>
        <v/>
      </c>
      <c r="F1307" s="64" t="str">
        <f>IF(AND(TONGHOP!O1307="KTHP",TONGHOP!P1307="TL",TONGHOP!I1307&lt;&gt;""),TONGHOP!R1307,"")</f>
        <v/>
      </c>
      <c r="G1307" s="64" t="str">
        <f>IF(AND(TONGHOP!O1307="KTHP",TONGHOP!P1307="VĐ",TONGHOP!I1307&lt;&gt;""),TONGHOP!I1307,"")</f>
        <v/>
      </c>
      <c r="H1307" s="64" t="str">
        <f>IF(AND(TONGHOP!O1307="KTHP",TONGHOP!P1307="VĐ",TONGHOP!I1307&lt;&gt;""),TONGHOP!R1307,"")</f>
        <v/>
      </c>
      <c r="I1307" s="64" t="str">
        <f>IF(AND(TONGHOP!O1307="KTHP",TONGHOP!P1307="TH",TONGHOP!I1307&lt;&gt;""),TONGHOP!I1307,"")</f>
        <v/>
      </c>
      <c r="J1307" s="64" t="str">
        <f>IF(AND(TONGHOP!O1307="KTHP",TONGHOP!P1307="TH",TONGHOP!I1307&lt;&gt;""),TONGHOP!R1307,"")</f>
        <v/>
      </c>
    </row>
    <row r="1308" spans="1:10" hidden="1">
      <c r="A1308" s="93">
        <f>IF(C1308="","",SUBTOTAL(3,$C$2:$C1308))</f>
        <v>4</v>
      </c>
      <c r="B1308" s="64" t="str">
        <f>IF(AND(TONGHOP!O1308="KTHP",TONGHOP!P1308="LT",TONGHOP!I1308&lt;&gt;""),TONGHOP!I1308,"")</f>
        <v>Quãng Minh Đằng (TG)</v>
      </c>
      <c r="C1308" s="64">
        <f>IF(AND(TONGHOP!O1308="KTHP",TONGHOP!P1308="LT",TONGHOP!I1308&lt;&gt;""),TONGHOP!R1308,"")</f>
        <v>57</v>
      </c>
      <c r="D1308" s="93" t="str">
        <f>IF(F1308="","",SUBTOTAL(3,$F$2:$F1308))</f>
        <v/>
      </c>
      <c r="E1308" s="64" t="str">
        <f>IF(AND(TONGHOP!O1308="KTHP",TONGHOP!P1308="TL",TONGHOP!I1308&lt;&gt;""),TONGHOP!I1308,"")</f>
        <v/>
      </c>
      <c r="F1308" s="64" t="str">
        <f>IF(AND(TONGHOP!O1308="KTHP",TONGHOP!P1308="TL",TONGHOP!I1308&lt;&gt;""),TONGHOP!R1308,"")</f>
        <v/>
      </c>
      <c r="G1308" s="64" t="str">
        <f>IF(AND(TONGHOP!O1308="KTHP",TONGHOP!P1308="VĐ",TONGHOP!I1308&lt;&gt;""),TONGHOP!I1308,"")</f>
        <v/>
      </c>
      <c r="H1308" s="64" t="str">
        <f>IF(AND(TONGHOP!O1308="KTHP",TONGHOP!P1308="VĐ",TONGHOP!I1308&lt;&gt;""),TONGHOP!R1308,"")</f>
        <v/>
      </c>
      <c r="I1308" s="64" t="str">
        <f>IF(AND(TONGHOP!O1308="KTHP",TONGHOP!P1308="TH",TONGHOP!I1308&lt;&gt;""),TONGHOP!I1308,"")</f>
        <v/>
      </c>
      <c r="J1308" s="64" t="str">
        <f>IF(AND(TONGHOP!O1308="KTHP",TONGHOP!P1308="TH",TONGHOP!I1308&lt;&gt;""),TONGHOP!R1308,"")</f>
        <v/>
      </c>
    </row>
    <row r="1309" spans="1:10" hidden="1">
      <c r="A1309" s="93" t="str">
        <f>IF(C1309="","",SUBTOTAL(3,$C$2:$C1309))</f>
        <v/>
      </c>
      <c r="B1309" s="64" t="str">
        <f>IF(AND(TONGHOP!O1309="KTHP",TONGHOP!P1309="LT",TONGHOP!I1309&lt;&gt;""),TONGHOP!I1309,"")</f>
        <v/>
      </c>
      <c r="C1309" s="64" t="str">
        <f>IF(AND(TONGHOP!O1309="KTHP",TONGHOP!P1309="LT",TONGHOP!I1309&lt;&gt;""),TONGHOP!R1309,"")</f>
        <v/>
      </c>
      <c r="D1309" s="93" t="str">
        <f>IF(F1309="","",SUBTOTAL(3,$F$2:$F1309))</f>
        <v/>
      </c>
      <c r="E1309" s="64" t="str">
        <f>IF(AND(TONGHOP!O1309="KTHP",TONGHOP!P1309="TL",TONGHOP!I1309&lt;&gt;""),TONGHOP!I1309,"")</f>
        <v/>
      </c>
      <c r="F1309" s="64" t="str">
        <f>IF(AND(TONGHOP!O1309="KTHP",TONGHOP!P1309="TL",TONGHOP!I1309&lt;&gt;""),TONGHOP!R1309,"")</f>
        <v/>
      </c>
      <c r="G1309" s="64" t="str">
        <f>IF(AND(TONGHOP!O1309="KTHP",TONGHOP!P1309="VĐ",TONGHOP!I1309&lt;&gt;""),TONGHOP!I1309,"")</f>
        <v/>
      </c>
      <c r="H1309" s="64" t="str">
        <f>IF(AND(TONGHOP!O1309="KTHP",TONGHOP!P1309="VĐ",TONGHOP!I1309&lt;&gt;""),TONGHOP!R1309,"")</f>
        <v/>
      </c>
      <c r="I1309" s="64" t="str">
        <f>IF(AND(TONGHOP!O1309="KTHP",TONGHOP!P1309="TH",TONGHOP!I1309&lt;&gt;""),TONGHOP!I1309,"")</f>
        <v/>
      </c>
      <c r="J1309" s="64" t="str">
        <f>IF(AND(TONGHOP!O1309="KTHP",TONGHOP!P1309="TH",TONGHOP!I1309&lt;&gt;""),TONGHOP!R1309,"")</f>
        <v/>
      </c>
    </row>
    <row r="1310" spans="1:10" hidden="1">
      <c r="A1310" s="93">
        <f>IF(C1310="","",SUBTOTAL(3,$C$2:$C1310))</f>
        <v>4</v>
      </c>
      <c r="B1310" s="64" t="str">
        <f>IF(AND(TONGHOP!O1310="KTHP",TONGHOP!P1310="LT",TONGHOP!I1310&lt;&gt;""),TONGHOP!I1310,"")</f>
        <v>Nguyễn Anh Tuấn (TG)</v>
      </c>
      <c r="C1310" s="64">
        <f>IF(AND(TONGHOP!O1310="KTHP",TONGHOP!P1310="LT",TONGHOP!I1310&lt;&gt;""),TONGHOP!R1310,"")</f>
        <v>57</v>
      </c>
      <c r="D1310" s="93" t="str">
        <f>IF(F1310="","",SUBTOTAL(3,$F$2:$F1310))</f>
        <v/>
      </c>
      <c r="E1310" s="64" t="str">
        <f>IF(AND(TONGHOP!O1310="KTHP",TONGHOP!P1310="TL",TONGHOP!I1310&lt;&gt;""),TONGHOP!I1310,"")</f>
        <v/>
      </c>
      <c r="F1310" s="64" t="str">
        <f>IF(AND(TONGHOP!O1310="KTHP",TONGHOP!P1310="TL",TONGHOP!I1310&lt;&gt;""),TONGHOP!R1310,"")</f>
        <v/>
      </c>
      <c r="G1310" s="64" t="str">
        <f>IF(AND(TONGHOP!O1310="KTHP",TONGHOP!P1310="VĐ",TONGHOP!I1310&lt;&gt;""),TONGHOP!I1310,"")</f>
        <v/>
      </c>
      <c r="H1310" s="64" t="str">
        <f>IF(AND(TONGHOP!O1310="KTHP",TONGHOP!P1310="VĐ",TONGHOP!I1310&lt;&gt;""),TONGHOP!R1310,"")</f>
        <v/>
      </c>
      <c r="I1310" s="64" t="str">
        <f>IF(AND(TONGHOP!O1310="KTHP",TONGHOP!P1310="TH",TONGHOP!I1310&lt;&gt;""),TONGHOP!I1310,"")</f>
        <v/>
      </c>
      <c r="J1310" s="64" t="str">
        <f>IF(AND(TONGHOP!O1310="KTHP",TONGHOP!P1310="TH",TONGHOP!I1310&lt;&gt;""),TONGHOP!R1310,"")</f>
        <v/>
      </c>
    </row>
    <row r="1311" spans="1:10" hidden="1">
      <c r="A1311" s="93" t="str">
        <f>IF(C1311="","",SUBTOTAL(3,$C$2:$C1311))</f>
        <v/>
      </c>
      <c r="B1311" s="64" t="str">
        <f>IF(AND(TONGHOP!O1311="KTHP",TONGHOP!P1311="LT",TONGHOP!I1311&lt;&gt;""),TONGHOP!I1311,"")</f>
        <v/>
      </c>
      <c r="C1311" s="64" t="str">
        <f>IF(AND(TONGHOP!O1311="KTHP",TONGHOP!P1311="LT",TONGHOP!I1311&lt;&gt;""),TONGHOP!R1311,"")</f>
        <v/>
      </c>
      <c r="D1311" s="93" t="str">
        <f>IF(F1311="","",SUBTOTAL(3,$F$2:$F1311))</f>
        <v/>
      </c>
      <c r="E1311" s="64" t="str">
        <f>IF(AND(TONGHOP!O1311="KTHP",TONGHOP!P1311="TL",TONGHOP!I1311&lt;&gt;""),TONGHOP!I1311,"")</f>
        <v/>
      </c>
      <c r="F1311" s="64" t="str">
        <f>IF(AND(TONGHOP!O1311="KTHP",TONGHOP!P1311="TL",TONGHOP!I1311&lt;&gt;""),TONGHOP!R1311,"")</f>
        <v/>
      </c>
      <c r="G1311" s="64" t="str">
        <f>IF(AND(TONGHOP!O1311="KTHP",TONGHOP!P1311="VĐ",TONGHOP!I1311&lt;&gt;""),TONGHOP!I1311,"")</f>
        <v/>
      </c>
      <c r="H1311" s="64" t="str">
        <f>IF(AND(TONGHOP!O1311="KTHP",TONGHOP!P1311="VĐ",TONGHOP!I1311&lt;&gt;""),TONGHOP!R1311,"")</f>
        <v/>
      </c>
      <c r="I1311" s="64" t="str">
        <f>IF(AND(TONGHOP!O1311="KTHP",TONGHOP!P1311="TH",TONGHOP!I1311&lt;&gt;""),TONGHOP!I1311,"")</f>
        <v/>
      </c>
      <c r="J1311" s="64" t="str">
        <f>IF(AND(TONGHOP!O1311="KTHP",TONGHOP!P1311="TH",TONGHOP!I1311&lt;&gt;""),TONGHOP!R1311,"")</f>
        <v/>
      </c>
    </row>
    <row r="1312" spans="1:10" hidden="1">
      <c r="A1312" s="93">
        <f>IF(C1312="","",SUBTOTAL(3,$C$2:$C1312))</f>
        <v>4</v>
      </c>
      <c r="B1312" s="64" t="str">
        <f>IF(AND(TONGHOP!O1312="KTHP",TONGHOP!P1312="LT",TONGHOP!I1312&lt;&gt;""),TONGHOP!I1312,"")</f>
        <v>Nguyễn Xuân Hà (TG)</v>
      </c>
      <c r="C1312" s="64">
        <f>IF(AND(TONGHOP!O1312="KTHP",TONGHOP!P1312="LT",TONGHOP!I1312&lt;&gt;""),TONGHOP!R1312,"")</f>
        <v>56</v>
      </c>
      <c r="D1312" s="93" t="str">
        <f>IF(F1312="","",SUBTOTAL(3,$F$2:$F1312))</f>
        <v/>
      </c>
      <c r="E1312" s="64" t="str">
        <f>IF(AND(TONGHOP!O1312="KTHP",TONGHOP!P1312="TL",TONGHOP!I1312&lt;&gt;""),TONGHOP!I1312,"")</f>
        <v/>
      </c>
      <c r="F1312" s="64" t="str">
        <f>IF(AND(TONGHOP!O1312="KTHP",TONGHOP!P1312="TL",TONGHOP!I1312&lt;&gt;""),TONGHOP!R1312,"")</f>
        <v/>
      </c>
      <c r="G1312" s="64" t="str">
        <f>IF(AND(TONGHOP!O1312="KTHP",TONGHOP!P1312="VĐ",TONGHOP!I1312&lt;&gt;""),TONGHOP!I1312,"")</f>
        <v/>
      </c>
      <c r="H1312" s="64" t="str">
        <f>IF(AND(TONGHOP!O1312="KTHP",TONGHOP!P1312="VĐ",TONGHOP!I1312&lt;&gt;""),TONGHOP!R1312,"")</f>
        <v/>
      </c>
      <c r="I1312" s="64" t="str">
        <f>IF(AND(TONGHOP!O1312="KTHP",TONGHOP!P1312="TH",TONGHOP!I1312&lt;&gt;""),TONGHOP!I1312,"")</f>
        <v/>
      </c>
      <c r="J1312" s="64" t="str">
        <f>IF(AND(TONGHOP!O1312="KTHP",TONGHOP!P1312="TH",TONGHOP!I1312&lt;&gt;""),TONGHOP!R1312,"")</f>
        <v/>
      </c>
    </row>
    <row r="1313" spans="1:10" hidden="1">
      <c r="A1313" s="93" t="str">
        <f>IF(C1313="","",SUBTOTAL(3,$C$2:$C1313))</f>
        <v/>
      </c>
      <c r="B1313" s="64" t="str">
        <f>IF(AND(TONGHOP!O1313="KTHP",TONGHOP!P1313="LT",TONGHOP!I1313&lt;&gt;""),TONGHOP!I1313,"")</f>
        <v/>
      </c>
      <c r="C1313" s="64" t="str">
        <f>IF(AND(TONGHOP!O1313="KTHP",TONGHOP!P1313="LT",TONGHOP!I1313&lt;&gt;""),TONGHOP!R1313,"")</f>
        <v/>
      </c>
      <c r="D1313" s="93" t="str">
        <f>IF(F1313="","",SUBTOTAL(3,$F$2:$F1313))</f>
        <v/>
      </c>
      <c r="E1313" s="64" t="str">
        <f>IF(AND(TONGHOP!O1313="KTHP",TONGHOP!P1313="TL",TONGHOP!I1313&lt;&gt;""),TONGHOP!I1313,"")</f>
        <v/>
      </c>
      <c r="F1313" s="64" t="str">
        <f>IF(AND(TONGHOP!O1313="KTHP",TONGHOP!P1313="TL",TONGHOP!I1313&lt;&gt;""),TONGHOP!R1313,"")</f>
        <v/>
      </c>
      <c r="G1313" s="64" t="str">
        <f>IF(AND(TONGHOP!O1313="KTHP",TONGHOP!P1313="VĐ",TONGHOP!I1313&lt;&gt;""),TONGHOP!I1313,"")</f>
        <v/>
      </c>
      <c r="H1313" s="64" t="str">
        <f>IF(AND(TONGHOP!O1313="KTHP",TONGHOP!P1313="VĐ",TONGHOP!I1313&lt;&gt;""),TONGHOP!R1313,"")</f>
        <v/>
      </c>
      <c r="I1313" s="64" t="str">
        <f>IF(AND(TONGHOP!O1313="KTHP",TONGHOP!P1313="TH",TONGHOP!I1313&lt;&gt;""),TONGHOP!I1313,"")</f>
        <v/>
      </c>
      <c r="J1313" s="64" t="str">
        <f>IF(AND(TONGHOP!O1313="KTHP",TONGHOP!P1313="TH",TONGHOP!I1313&lt;&gt;""),TONGHOP!R1313,"")</f>
        <v/>
      </c>
    </row>
    <row r="1314" spans="1:10" hidden="1">
      <c r="A1314" s="93">
        <f>IF(C1314="","",SUBTOTAL(3,$C$2:$C1314))</f>
        <v>4</v>
      </c>
      <c r="B1314" s="64" t="str">
        <f>IF(AND(TONGHOP!O1314="KTHP",TONGHOP!P1314="LT",TONGHOP!I1314&lt;&gt;""),TONGHOP!I1314,"")</f>
        <v>Huỳnh Thanh Công (TG)</v>
      </c>
      <c r="C1314" s="64">
        <f>IF(AND(TONGHOP!O1314="KTHP",TONGHOP!P1314="LT",TONGHOP!I1314&lt;&gt;""),TONGHOP!R1314,"")</f>
        <v>56</v>
      </c>
      <c r="D1314" s="93" t="str">
        <f>IF(F1314="","",SUBTOTAL(3,$F$2:$F1314))</f>
        <v/>
      </c>
      <c r="E1314" s="64" t="str">
        <f>IF(AND(TONGHOP!O1314="KTHP",TONGHOP!P1314="TL",TONGHOP!I1314&lt;&gt;""),TONGHOP!I1314,"")</f>
        <v/>
      </c>
      <c r="F1314" s="64" t="str">
        <f>IF(AND(TONGHOP!O1314="KTHP",TONGHOP!P1314="TL",TONGHOP!I1314&lt;&gt;""),TONGHOP!R1314,"")</f>
        <v/>
      </c>
      <c r="G1314" s="64" t="str">
        <f>IF(AND(TONGHOP!O1314="KTHP",TONGHOP!P1314="VĐ",TONGHOP!I1314&lt;&gt;""),TONGHOP!I1314,"")</f>
        <v/>
      </c>
      <c r="H1314" s="64" t="str">
        <f>IF(AND(TONGHOP!O1314="KTHP",TONGHOP!P1314="VĐ",TONGHOP!I1314&lt;&gt;""),TONGHOP!R1314,"")</f>
        <v/>
      </c>
      <c r="I1314" s="64" t="str">
        <f>IF(AND(TONGHOP!O1314="KTHP",TONGHOP!P1314="TH",TONGHOP!I1314&lt;&gt;""),TONGHOP!I1314,"")</f>
        <v/>
      </c>
      <c r="J1314" s="64" t="str">
        <f>IF(AND(TONGHOP!O1314="KTHP",TONGHOP!P1314="TH",TONGHOP!I1314&lt;&gt;""),TONGHOP!R1314,"")</f>
        <v/>
      </c>
    </row>
    <row r="1315" spans="1:10" hidden="1">
      <c r="A1315" s="93" t="str">
        <f>IF(C1315="","",SUBTOTAL(3,$C$2:$C1315))</f>
        <v/>
      </c>
      <c r="B1315" s="64" t="str">
        <f>IF(AND(TONGHOP!O1315="KTHP",TONGHOP!P1315="LT",TONGHOP!I1315&lt;&gt;""),TONGHOP!I1315,"")</f>
        <v/>
      </c>
      <c r="C1315" s="64" t="str">
        <f>IF(AND(TONGHOP!O1315="KTHP",TONGHOP!P1315="LT",TONGHOP!I1315&lt;&gt;""),TONGHOP!R1315,"")</f>
        <v/>
      </c>
      <c r="D1315" s="93" t="str">
        <f>IF(F1315="","",SUBTOTAL(3,$F$2:$F1315))</f>
        <v/>
      </c>
      <c r="E1315" s="64" t="str">
        <f>IF(AND(TONGHOP!O1315="KTHP",TONGHOP!P1315="TL",TONGHOP!I1315&lt;&gt;""),TONGHOP!I1315,"")</f>
        <v/>
      </c>
      <c r="F1315" s="64" t="str">
        <f>IF(AND(TONGHOP!O1315="KTHP",TONGHOP!P1315="TL",TONGHOP!I1315&lt;&gt;""),TONGHOP!R1315,"")</f>
        <v/>
      </c>
      <c r="G1315" s="64" t="str">
        <f>IF(AND(TONGHOP!O1315="KTHP",TONGHOP!P1315="VĐ",TONGHOP!I1315&lt;&gt;""),TONGHOP!I1315,"")</f>
        <v/>
      </c>
      <c r="H1315" s="64" t="str">
        <f>IF(AND(TONGHOP!O1315="KTHP",TONGHOP!P1315="VĐ",TONGHOP!I1315&lt;&gt;""),TONGHOP!R1315,"")</f>
        <v/>
      </c>
      <c r="I1315" s="64" t="str">
        <f>IF(AND(TONGHOP!O1315="KTHP",TONGHOP!P1315="TH",TONGHOP!I1315&lt;&gt;""),TONGHOP!I1315,"")</f>
        <v/>
      </c>
      <c r="J1315" s="64" t="str">
        <f>IF(AND(TONGHOP!O1315="KTHP",TONGHOP!P1315="TH",TONGHOP!I1315&lt;&gt;""),TONGHOP!R1315,"")</f>
        <v/>
      </c>
    </row>
    <row r="1316" spans="1:10" hidden="1">
      <c r="A1316" s="93">
        <f>IF(C1316="","",SUBTOTAL(3,$C$2:$C1316))</f>
        <v>4</v>
      </c>
      <c r="B1316" s="64" t="str">
        <f>IF(AND(TONGHOP!O1316="KTHP",TONGHOP!P1316="LT",TONGHOP!I1316&lt;&gt;""),TONGHOP!I1316,"")</f>
        <v>Hà Quốc Bảo</v>
      </c>
      <c r="C1316" s="64">
        <f>IF(AND(TONGHOP!O1316="KTHP",TONGHOP!P1316="LT",TONGHOP!I1316&lt;&gt;""),TONGHOP!R1316,"")</f>
        <v>58</v>
      </c>
      <c r="D1316" s="93" t="str">
        <f>IF(F1316="","",SUBTOTAL(3,$F$2:$F1316))</f>
        <v/>
      </c>
      <c r="E1316" s="64" t="str">
        <f>IF(AND(TONGHOP!O1316="KTHP",TONGHOP!P1316="TL",TONGHOP!I1316&lt;&gt;""),TONGHOP!I1316,"")</f>
        <v/>
      </c>
      <c r="F1316" s="64" t="str">
        <f>IF(AND(TONGHOP!O1316="KTHP",TONGHOP!P1316="TL",TONGHOP!I1316&lt;&gt;""),TONGHOP!R1316,"")</f>
        <v/>
      </c>
      <c r="G1316" s="64" t="str">
        <f>IF(AND(TONGHOP!O1316="KTHP",TONGHOP!P1316="VĐ",TONGHOP!I1316&lt;&gt;""),TONGHOP!I1316,"")</f>
        <v/>
      </c>
      <c r="H1316" s="64" t="str">
        <f>IF(AND(TONGHOP!O1316="KTHP",TONGHOP!P1316="VĐ",TONGHOP!I1316&lt;&gt;""),TONGHOP!R1316,"")</f>
        <v/>
      </c>
      <c r="I1316" s="64" t="str">
        <f>IF(AND(TONGHOP!O1316="KTHP",TONGHOP!P1316="TH",TONGHOP!I1316&lt;&gt;""),TONGHOP!I1316,"")</f>
        <v/>
      </c>
      <c r="J1316" s="64" t="str">
        <f>IF(AND(TONGHOP!O1316="KTHP",TONGHOP!P1316="TH",TONGHOP!I1316&lt;&gt;""),TONGHOP!R1316,"")</f>
        <v/>
      </c>
    </row>
    <row r="1317" spans="1:10" hidden="1">
      <c r="A1317" s="93" t="str">
        <f>IF(C1317="","",SUBTOTAL(3,$C$2:$C1317))</f>
        <v/>
      </c>
      <c r="B1317" s="64" t="str">
        <f>IF(AND(TONGHOP!O1317="KTHP",TONGHOP!P1317="LT",TONGHOP!I1317&lt;&gt;""),TONGHOP!I1317,"")</f>
        <v/>
      </c>
      <c r="C1317" s="64" t="str">
        <f>IF(AND(TONGHOP!O1317="KTHP",TONGHOP!P1317="LT",TONGHOP!I1317&lt;&gt;""),TONGHOP!R1317,"")</f>
        <v/>
      </c>
      <c r="D1317" s="93" t="str">
        <f>IF(F1317="","",SUBTOTAL(3,$F$2:$F1317))</f>
        <v/>
      </c>
      <c r="E1317" s="64" t="str">
        <f>IF(AND(TONGHOP!O1317="KTHP",TONGHOP!P1317="TL",TONGHOP!I1317&lt;&gt;""),TONGHOP!I1317,"")</f>
        <v/>
      </c>
      <c r="F1317" s="64" t="str">
        <f>IF(AND(TONGHOP!O1317="KTHP",TONGHOP!P1317="TL",TONGHOP!I1317&lt;&gt;""),TONGHOP!R1317,"")</f>
        <v/>
      </c>
      <c r="G1317" s="64" t="str">
        <f>IF(AND(TONGHOP!O1317="KTHP",TONGHOP!P1317="VĐ",TONGHOP!I1317&lt;&gt;""),TONGHOP!I1317,"")</f>
        <v/>
      </c>
      <c r="H1317" s="64" t="str">
        <f>IF(AND(TONGHOP!O1317="KTHP",TONGHOP!P1317="VĐ",TONGHOP!I1317&lt;&gt;""),TONGHOP!R1317,"")</f>
        <v/>
      </c>
      <c r="I1317" s="64" t="str">
        <f>IF(AND(TONGHOP!O1317="KTHP",TONGHOP!P1317="TH",TONGHOP!I1317&lt;&gt;""),TONGHOP!I1317,"")</f>
        <v/>
      </c>
      <c r="J1317" s="64" t="str">
        <f>IF(AND(TONGHOP!O1317="KTHP",TONGHOP!P1317="TH",TONGHOP!I1317&lt;&gt;""),TONGHOP!R1317,"")</f>
        <v/>
      </c>
    </row>
    <row r="1318" spans="1:10" hidden="1">
      <c r="A1318" s="93">
        <f>IF(C1318="","",SUBTOTAL(3,$C$2:$C1318))</f>
        <v>4</v>
      </c>
      <c r="B1318" s="64" t="str">
        <f>IF(AND(TONGHOP!O1318="KTHP",TONGHOP!P1318="LT",TONGHOP!I1318&lt;&gt;""),TONGHOP!I1318,"")</f>
        <v>Đỗ Kim Hoàng</v>
      </c>
      <c r="C1318" s="64">
        <f>IF(AND(TONGHOP!O1318="KTHP",TONGHOP!P1318="LT",TONGHOP!I1318&lt;&gt;""),TONGHOP!R1318,"")</f>
        <v>57</v>
      </c>
      <c r="D1318" s="93" t="str">
        <f>IF(F1318="","",SUBTOTAL(3,$F$2:$F1318))</f>
        <v/>
      </c>
      <c r="E1318" s="64" t="str">
        <f>IF(AND(TONGHOP!O1318="KTHP",TONGHOP!P1318="TL",TONGHOP!I1318&lt;&gt;""),TONGHOP!I1318,"")</f>
        <v/>
      </c>
      <c r="F1318" s="64" t="str">
        <f>IF(AND(TONGHOP!O1318="KTHP",TONGHOP!P1318="TL",TONGHOP!I1318&lt;&gt;""),TONGHOP!R1318,"")</f>
        <v/>
      </c>
      <c r="G1318" s="64" t="str">
        <f>IF(AND(TONGHOP!O1318="KTHP",TONGHOP!P1318="VĐ",TONGHOP!I1318&lt;&gt;""),TONGHOP!I1318,"")</f>
        <v/>
      </c>
      <c r="H1318" s="64" t="str">
        <f>IF(AND(TONGHOP!O1318="KTHP",TONGHOP!P1318="VĐ",TONGHOP!I1318&lt;&gt;""),TONGHOP!R1318,"")</f>
        <v/>
      </c>
      <c r="I1318" s="64" t="str">
        <f>IF(AND(TONGHOP!O1318="KTHP",TONGHOP!P1318="TH",TONGHOP!I1318&lt;&gt;""),TONGHOP!I1318,"")</f>
        <v/>
      </c>
      <c r="J1318" s="64" t="str">
        <f>IF(AND(TONGHOP!O1318="KTHP",TONGHOP!P1318="TH",TONGHOP!I1318&lt;&gt;""),TONGHOP!R1318,"")</f>
        <v/>
      </c>
    </row>
    <row r="1319" spans="1:10" hidden="1">
      <c r="A1319" s="93" t="str">
        <f>IF(C1319="","",SUBTOTAL(3,$C$2:$C1319))</f>
        <v/>
      </c>
      <c r="B1319" s="64" t="str">
        <f>IF(AND(TONGHOP!O1319="KTHP",TONGHOP!P1319="LT",TONGHOP!I1319&lt;&gt;""),TONGHOP!I1319,"")</f>
        <v/>
      </c>
      <c r="C1319" s="64" t="str">
        <f>IF(AND(TONGHOP!O1319="KTHP",TONGHOP!P1319="LT",TONGHOP!I1319&lt;&gt;""),TONGHOP!R1319,"")</f>
        <v/>
      </c>
      <c r="D1319" s="93" t="str">
        <f>IF(F1319="","",SUBTOTAL(3,$F$2:$F1319))</f>
        <v/>
      </c>
      <c r="E1319" s="64" t="str">
        <f>IF(AND(TONGHOP!O1319="KTHP",TONGHOP!P1319="TL",TONGHOP!I1319&lt;&gt;""),TONGHOP!I1319,"")</f>
        <v/>
      </c>
      <c r="F1319" s="64" t="str">
        <f>IF(AND(TONGHOP!O1319="KTHP",TONGHOP!P1319="TL",TONGHOP!I1319&lt;&gt;""),TONGHOP!R1319,"")</f>
        <v/>
      </c>
      <c r="G1319" s="64" t="str">
        <f>IF(AND(TONGHOP!O1319="KTHP",TONGHOP!P1319="VĐ",TONGHOP!I1319&lt;&gt;""),TONGHOP!I1319,"")</f>
        <v/>
      </c>
      <c r="H1319" s="64" t="str">
        <f>IF(AND(TONGHOP!O1319="KTHP",TONGHOP!P1319="VĐ",TONGHOP!I1319&lt;&gt;""),TONGHOP!R1319,"")</f>
        <v/>
      </c>
      <c r="I1319" s="64" t="str">
        <f>IF(AND(TONGHOP!O1319="KTHP",TONGHOP!P1319="TH",TONGHOP!I1319&lt;&gt;""),TONGHOP!I1319,"")</f>
        <v/>
      </c>
      <c r="J1319" s="64" t="str">
        <f>IF(AND(TONGHOP!O1319="KTHP",TONGHOP!P1319="TH",TONGHOP!I1319&lt;&gt;""),TONGHOP!R1319,"")</f>
        <v/>
      </c>
    </row>
    <row r="1320" spans="1:10" hidden="1">
      <c r="A1320" s="93">
        <f>IF(C1320="","",SUBTOTAL(3,$C$2:$C1320))</f>
        <v>4</v>
      </c>
      <c r="B1320" s="64" t="str">
        <f>IF(AND(TONGHOP!O1320="KTHP",TONGHOP!P1320="LT",TONGHOP!I1320&lt;&gt;""),TONGHOP!I1320,"")</f>
        <v>Phạm Hồng Thao (TG)</v>
      </c>
      <c r="C1320" s="64">
        <f>IF(AND(TONGHOP!O1320="KTHP",TONGHOP!P1320="LT",TONGHOP!I1320&lt;&gt;""),TONGHOP!R1320,"")</f>
        <v>56</v>
      </c>
      <c r="D1320" s="93" t="str">
        <f>IF(F1320="","",SUBTOTAL(3,$F$2:$F1320))</f>
        <v/>
      </c>
      <c r="E1320" s="64" t="str">
        <f>IF(AND(TONGHOP!O1320="KTHP",TONGHOP!P1320="TL",TONGHOP!I1320&lt;&gt;""),TONGHOP!I1320,"")</f>
        <v/>
      </c>
      <c r="F1320" s="64" t="str">
        <f>IF(AND(TONGHOP!O1320="KTHP",TONGHOP!P1320="TL",TONGHOP!I1320&lt;&gt;""),TONGHOP!R1320,"")</f>
        <v/>
      </c>
      <c r="G1320" s="64" t="str">
        <f>IF(AND(TONGHOP!O1320="KTHP",TONGHOP!P1320="VĐ",TONGHOP!I1320&lt;&gt;""),TONGHOP!I1320,"")</f>
        <v/>
      </c>
      <c r="H1320" s="64" t="str">
        <f>IF(AND(TONGHOP!O1320="KTHP",TONGHOP!P1320="VĐ",TONGHOP!I1320&lt;&gt;""),TONGHOP!R1320,"")</f>
        <v/>
      </c>
      <c r="I1320" s="64" t="str">
        <f>IF(AND(TONGHOP!O1320="KTHP",TONGHOP!P1320="TH",TONGHOP!I1320&lt;&gt;""),TONGHOP!I1320,"")</f>
        <v/>
      </c>
      <c r="J1320" s="64" t="str">
        <f>IF(AND(TONGHOP!O1320="KTHP",TONGHOP!P1320="TH",TONGHOP!I1320&lt;&gt;""),TONGHOP!R1320,"")</f>
        <v/>
      </c>
    </row>
    <row r="1321" spans="1:10" hidden="1">
      <c r="A1321" s="93">
        <f>IF(C1321="","",SUBTOTAL(3,$C$2:$C1321))</f>
        <v>4</v>
      </c>
      <c r="B1321" s="64" t="str">
        <f>IF(AND(TONGHOP!O1321="KTHP",TONGHOP!P1321="LT",TONGHOP!I1321&lt;&gt;""),TONGHOP!I1321,"")</f>
        <v>Nguyễn Văn Tuấn Anh (TG)</v>
      </c>
      <c r="C1321" s="64">
        <f>IF(AND(TONGHOP!O1321="KTHP",TONGHOP!P1321="LT",TONGHOP!I1321&lt;&gt;""),TONGHOP!R1321,"")</f>
        <v>55</v>
      </c>
      <c r="D1321" s="93" t="str">
        <f>IF(F1321="","",SUBTOTAL(3,$F$2:$F1321))</f>
        <v/>
      </c>
      <c r="E1321" s="64" t="str">
        <f>IF(AND(TONGHOP!O1321="KTHP",TONGHOP!P1321="TL",TONGHOP!I1321&lt;&gt;""),TONGHOP!I1321,"")</f>
        <v/>
      </c>
      <c r="F1321" s="64" t="str">
        <f>IF(AND(TONGHOP!O1321="KTHP",TONGHOP!P1321="TL",TONGHOP!I1321&lt;&gt;""),TONGHOP!R1321,"")</f>
        <v/>
      </c>
      <c r="G1321" s="64" t="str">
        <f>IF(AND(TONGHOP!O1321="KTHP",TONGHOP!P1321="VĐ",TONGHOP!I1321&lt;&gt;""),TONGHOP!I1321,"")</f>
        <v/>
      </c>
      <c r="H1321" s="64" t="str">
        <f>IF(AND(TONGHOP!O1321="KTHP",TONGHOP!P1321="VĐ",TONGHOP!I1321&lt;&gt;""),TONGHOP!R1321,"")</f>
        <v/>
      </c>
      <c r="I1321" s="64" t="str">
        <f>IF(AND(TONGHOP!O1321="KTHP",TONGHOP!P1321="TH",TONGHOP!I1321&lt;&gt;""),TONGHOP!I1321,"")</f>
        <v/>
      </c>
      <c r="J1321" s="64" t="str">
        <f>IF(AND(TONGHOP!O1321="KTHP",TONGHOP!P1321="TH",TONGHOP!I1321&lt;&gt;""),TONGHOP!R1321,"")</f>
        <v/>
      </c>
    </row>
    <row r="1322" spans="1:10" hidden="1">
      <c r="A1322" s="93">
        <f>IF(C1322="","",SUBTOTAL(3,$C$2:$C1322))</f>
        <v>4</v>
      </c>
      <c r="B1322" s="64" t="str">
        <f>IF(AND(TONGHOP!O1322="KTHP",TONGHOP!P1322="LT",TONGHOP!I1322&lt;&gt;""),TONGHOP!I1322,"")</f>
        <v>Trần Quốc Duy</v>
      </c>
      <c r="C1322" s="64">
        <f>IF(AND(TONGHOP!O1322="KTHP",TONGHOP!P1322="LT",TONGHOP!I1322&lt;&gt;""),TONGHOP!R1322,"")</f>
        <v>56</v>
      </c>
      <c r="D1322" s="93" t="str">
        <f>IF(F1322="","",SUBTOTAL(3,$F$2:$F1322))</f>
        <v/>
      </c>
      <c r="E1322" s="64" t="str">
        <f>IF(AND(TONGHOP!O1322="KTHP",TONGHOP!P1322="TL",TONGHOP!I1322&lt;&gt;""),TONGHOP!I1322,"")</f>
        <v/>
      </c>
      <c r="F1322" s="64" t="str">
        <f>IF(AND(TONGHOP!O1322="KTHP",TONGHOP!P1322="TL",TONGHOP!I1322&lt;&gt;""),TONGHOP!R1322,"")</f>
        <v/>
      </c>
      <c r="G1322" s="64" t="str">
        <f>IF(AND(TONGHOP!O1322="KTHP",TONGHOP!P1322="VĐ",TONGHOP!I1322&lt;&gt;""),TONGHOP!I1322,"")</f>
        <v/>
      </c>
      <c r="H1322" s="64" t="str">
        <f>IF(AND(TONGHOP!O1322="KTHP",TONGHOP!P1322="VĐ",TONGHOP!I1322&lt;&gt;""),TONGHOP!R1322,"")</f>
        <v/>
      </c>
      <c r="I1322" s="64" t="str">
        <f>IF(AND(TONGHOP!O1322="KTHP",TONGHOP!P1322="TH",TONGHOP!I1322&lt;&gt;""),TONGHOP!I1322,"")</f>
        <v/>
      </c>
      <c r="J1322" s="64" t="str">
        <f>IF(AND(TONGHOP!O1322="KTHP",TONGHOP!P1322="TH",TONGHOP!I1322&lt;&gt;""),TONGHOP!R1322,"")</f>
        <v/>
      </c>
    </row>
    <row r="1323" spans="1:10" hidden="1">
      <c r="A1323" s="93">
        <f>IF(C1323="","",SUBTOTAL(3,$C$2:$C1323))</f>
        <v>4</v>
      </c>
      <c r="B1323" s="64" t="str">
        <f>IF(AND(TONGHOP!O1323="KTHP",TONGHOP!P1323="LT",TONGHOP!I1323&lt;&gt;""),TONGHOP!I1323,"")</f>
        <v>Nguyễn Anh Tuấn (TG)</v>
      </c>
      <c r="C1323" s="64">
        <f>IF(AND(TONGHOP!O1323="KTHP",TONGHOP!P1323="LT",TONGHOP!I1323&lt;&gt;""),TONGHOP!R1323,"")</f>
        <v>58</v>
      </c>
      <c r="D1323" s="93" t="str">
        <f>IF(F1323="","",SUBTOTAL(3,$F$2:$F1323))</f>
        <v/>
      </c>
      <c r="E1323" s="64" t="str">
        <f>IF(AND(TONGHOP!O1323="KTHP",TONGHOP!P1323="TL",TONGHOP!I1323&lt;&gt;""),TONGHOP!I1323,"")</f>
        <v/>
      </c>
      <c r="F1323" s="64" t="str">
        <f>IF(AND(TONGHOP!O1323="KTHP",TONGHOP!P1323="TL",TONGHOP!I1323&lt;&gt;""),TONGHOP!R1323,"")</f>
        <v/>
      </c>
      <c r="G1323" s="64" t="str">
        <f>IF(AND(TONGHOP!O1323="KTHP",TONGHOP!P1323="VĐ",TONGHOP!I1323&lt;&gt;""),TONGHOP!I1323,"")</f>
        <v/>
      </c>
      <c r="H1323" s="64" t="str">
        <f>IF(AND(TONGHOP!O1323="KTHP",TONGHOP!P1323="VĐ",TONGHOP!I1323&lt;&gt;""),TONGHOP!R1323,"")</f>
        <v/>
      </c>
      <c r="I1323" s="64" t="str">
        <f>IF(AND(TONGHOP!O1323="KTHP",TONGHOP!P1323="TH",TONGHOP!I1323&lt;&gt;""),TONGHOP!I1323,"")</f>
        <v/>
      </c>
      <c r="J1323" s="64" t="str">
        <f>IF(AND(TONGHOP!O1323="KTHP",TONGHOP!P1323="TH",TONGHOP!I1323&lt;&gt;""),TONGHOP!R1323,"")</f>
        <v/>
      </c>
    </row>
    <row r="1324" spans="1:10" hidden="1">
      <c r="A1324" s="93">
        <f>IF(C1324="","",SUBTOTAL(3,$C$2:$C1324))</f>
        <v>4</v>
      </c>
      <c r="B1324" s="64" t="str">
        <f>IF(AND(TONGHOP!O1324="KTHP",TONGHOP!P1324="LT",TONGHOP!I1324&lt;&gt;""),TONGHOP!I1324,"")</f>
        <v>Nguyễn Văn Tuấn Anh (TG)</v>
      </c>
      <c r="C1324" s="64">
        <f>IF(AND(TONGHOP!O1324="KTHP",TONGHOP!P1324="LT",TONGHOP!I1324&lt;&gt;""),TONGHOP!R1324,"")</f>
        <v>57</v>
      </c>
      <c r="D1324" s="93" t="str">
        <f>IF(F1324="","",SUBTOTAL(3,$F$2:$F1324))</f>
        <v/>
      </c>
      <c r="E1324" s="64" t="str">
        <f>IF(AND(TONGHOP!O1324="KTHP",TONGHOP!P1324="TL",TONGHOP!I1324&lt;&gt;""),TONGHOP!I1324,"")</f>
        <v/>
      </c>
      <c r="F1324" s="64" t="str">
        <f>IF(AND(TONGHOP!O1324="KTHP",TONGHOP!P1324="TL",TONGHOP!I1324&lt;&gt;""),TONGHOP!R1324,"")</f>
        <v/>
      </c>
      <c r="G1324" s="64" t="str">
        <f>IF(AND(TONGHOP!O1324="KTHP",TONGHOP!P1324="VĐ",TONGHOP!I1324&lt;&gt;""),TONGHOP!I1324,"")</f>
        <v/>
      </c>
      <c r="H1324" s="64" t="str">
        <f>IF(AND(TONGHOP!O1324="KTHP",TONGHOP!P1324="VĐ",TONGHOP!I1324&lt;&gt;""),TONGHOP!R1324,"")</f>
        <v/>
      </c>
      <c r="I1324" s="64" t="str">
        <f>IF(AND(TONGHOP!O1324="KTHP",TONGHOP!P1324="TH",TONGHOP!I1324&lt;&gt;""),TONGHOP!I1324,"")</f>
        <v/>
      </c>
      <c r="J1324" s="64" t="str">
        <f>IF(AND(TONGHOP!O1324="KTHP",TONGHOP!P1324="TH",TONGHOP!I1324&lt;&gt;""),TONGHOP!R1324,"")</f>
        <v/>
      </c>
    </row>
    <row r="1325" spans="1:10" hidden="1">
      <c r="A1325" s="93">
        <f>IF(C1325="","",SUBTOTAL(3,$C$2:$C1325))</f>
        <v>4</v>
      </c>
      <c r="B1325" s="64" t="str">
        <f>IF(AND(TONGHOP!O1325="KTHP",TONGHOP!P1325="LT",TONGHOP!I1325&lt;&gt;""),TONGHOP!I1325,"")</f>
        <v>Nguyễn Văn Tuấn Anh (TG)</v>
      </c>
      <c r="C1325" s="64">
        <f>IF(AND(TONGHOP!O1325="KTHP",TONGHOP!P1325="LT",TONGHOP!I1325&lt;&gt;""),TONGHOP!R1325,"")</f>
        <v>58</v>
      </c>
      <c r="D1325" s="93" t="str">
        <f>IF(F1325="","",SUBTOTAL(3,$F$2:$F1325))</f>
        <v/>
      </c>
      <c r="E1325" s="64" t="str">
        <f>IF(AND(TONGHOP!O1325="KTHP",TONGHOP!P1325="TL",TONGHOP!I1325&lt;&gt;""),TONGHOP!I1325,"")</f>
        <v/>
      </c>
      <c r="F1325" s="64" t="str">
        <f>IF(AND(TONGHOP!O1325="KTHP",TONGHOP!P1325="TL",TONGHOP!I1325&lt;&gt;""),TONGHOP!R1325,"")</f>
        <v/>
      </c>
      <c r="G1325" s="64" t="str">
        <f>IF(AND(TONGHOP!O1325="KTHP",TONGHOP!P1325="VĐ",TONGHOP!I1325&lt;&gt;""),TONGHOP!I1325,"")</f>
        <v/>
      </c>
      <c r="H1325" s="64" t="str">
        <f>IF(AND(TONGHOP!O1325="KTHP",TONGHOP!P1325="VĐ",TONGHOP!I1325&lt;&gt;""),TONGHOP!R1325,"")</f>
        <v/>
      </c>
      <c r="I1325" s="64" t="str">
        <f>IF(AND(TONGHOP!O1325="KTHP",TONGHOP!P1325="TH",TONGHOP!I1325&lt;&gt;""),TONGHOP!I1325,"")</f>
        <v/>
      </c>
      <c r="J1325" s="64" t="str">
        <f>IF(AND(TONGHOP!O1325="KTHP",TONGHOP!P1325="TH",TONGHOP!I1325&lt;&gt;""),TONGHOP!R1325,"")</f>
        <v/>
      </c>
    </row>
    <row r="1326" spans="1:10" hidden="1">
      <c r="A1326" s="93">
        <f>IF(C1326="","",SUBTOTAL(3,$C$2:$C1326))</f>
        <v>4</v>
      </c>
      <c r="B1326" s="64" t="str">
        <f>IF(AND(TONGHOP!O1326="KTHP",TONGHOP!P1326="LT",TONGHOP!I1326&lt;&gt;""),TONGHOP!I1326,"")</f>
        <v>Trần Quốc Duy</v>
      </c>
      <c r="C1326" s="64">
        <f>IF(AND(TONGHOP!O1326="KTHP",TONGHOP!P1326="LT",TONGHOP!I1326&lt;&gt;""),TONGHOP!R1326,"")</f>
        <v>57</v>
      </c>
      <c r="D1326" s="93" t="str">
        <f>IF(F1326="","",SUBTOTAL(3,$F$2:$F1326))</f>
        <v/>
      </c>
      <c r="E1326" s="64" t="str">
        <f>IF(AND(TONGHOP!O1326="KTHP",TONGHOP!P1326="TL",TONGHOP!I1326&lt;&gt;""),TONGHOP!I1326,"")</f>
        <v/>
      </c>
      <c r="F1326" s="64" t="str">
        <f>IF(AND(TONGHOP!O1326="KTHP",TONGHOP!P1326="TL",TONGHOP!I1326&lt;&gt;""),TONGHOP!R1326,"")</f>
        <v/>
      </c>
      <c r="G1326" s="64" t="str">
        <f>IF(AND(TONGHOP!O1326="KTHP",TONGHOP!P1326="VĐ",TONGHOP!I1326&lt;&gt;""),TONGHOP!I1326,"")</f>
        <v/>
      </c>
      <c r="H1326" s="64" t="str">
        <f>IF(AND(TONGHOP!O1326="KTHP",TONGHOP!P1326="VĐ",TONGHOP!I1326&lt;&gt;""),TONGHOP!R1326,"")</f>
        <v/>
      </c>
      <c r="I1326" s="64" t="str">
        <f>IF(AND(TONGHOP!O1326="KTHP",TONGHOP!P1326="TH",TONGHOP!I1326&lt;&gt;""),TONGHOP!I1326,"")</f>
        <v/>
      </c>
      <c r="J1326" s="64" t="str">
        <f>IF(AND(TONGHOP!O1326="KTHP",TONGHOP!P1326="TH",TONGHOP!I1326&lt;&gt;""),TONGHOP!R1326,"")</f>
        <v/>
      </c>
    </row>
    <row r="1327" spans="1:10" hidden="1">
      <c r="A1327" s="93">
        <f>IF(C1327="","",SUBTOTAL(3,$C$2:$C1327))</f>
        <v>4</v>
      </c>
      <c r="B1327" s="64" t="str">
        <f>IF(AND(TONGHOP!O1327="KTHP",TONGHOP!P1327="LT",TONGHOP!I1327&lt;&gt;""),TONGHOP!I1327,"")</f>
        <v>Nguyễn Văn Tuấn Anh (TG)</v>
      </c>
      <c r="C1327" s="64">
        <f>IF(AND(TONGHOP!O1327="KTHP",TONGHOP!P1327="LT",TONGHOP!I1327&lt;&gt;""),TONGHOP!R1327,"")</f>
        <v>58</v>
      </c>
      <c r="D1327" s="93" t="str">
        <f>IF(F1327="","",SUBTOTAL(3,$F$2:$F1327))</f>
        <v/>
      </c>
      <c r="E1327" s="64" t="str">
        <f>IF(AND(TONGHOP!O1327="KTHP",TONGHOP!P1327="TL",TONGHOP!I1327&lt;&gt;""),TONGHOP!I1327,"")</f>
        <v/>
      </c>
      <c r="F1327" s="64" t="str">
        <f>IF(AND(TONGHOP!O1327="KTHP",TONGHOP!P1327="TL",TONGHOP!I1327&lt;&gt;""),TONGHOP!R1327,"")</f>
        <v/>
      </c>
      <c r="G1327" s="64" t="str">
        <f>IF(AND(TONGHOP!O1327="KTHP",TONGHOP!P1327="VĐ",TONGHOP!I1327&lt;&gt;""),TONGHOP!I1327,"")</f>
        <v/>
      </c>
      <c r="H1327" s="64" t="str">
        <f>IF(AND(TONGHOP!O1327="KTHP",TONGHOP!P1327="VĐ",TONGHOP!I1327&lt;&gt;""),TONGHOP!R1327,"")</f>
        <v/>
      </c>
      <c r="I1327" s="64" t="str">
        <f>IF(AND(TONGHOP!O1327="KTHP",TONGHOP!P1327="TH",TONGHOP!I1327&lt;&gt;""),TONGHOP!I1327,"")</f>
        <v/>
      </c>
      <c r="J1327" s="64" t="str">
        <f>IF(AND(TONGHOP!O1327="KTHP",TONGHOP!P1327="TH",TONGHOP!I1327&lt;&gt;""),TONGHOP!R1327,"")</f>
        <v/>
      </c>
    </row>
    <row r="1328" spans="1:10" hidden="1">
      <c r="A1328" s="93">
        <f>IF(C1328="","",SUBTOTAL(3,$C$2:$C1328))</f>
        <v>4</v>
      </c>
      <c r="B1328" s="64" t="str">
        <f>IF(AND(TONGHOP!O1328="KTHP",TONGHOP!P1328="LT",TONGHOP!I1328&lt;&gt;""),TONGHOP!I1328,"")</f>
        <v>Nguyễn Văn Tuấn Anh (TG)</v>
      </c>
      <c r="C1328" s="64">
        <f>IF(AND(TONGHOP!O1328="KTHP",TONGHOP!P1328="LT",TONGHOP!I1328&lt;&gt;""),TONGHOP!R1328,"")</f>
        <v>58</v>
      </c>
      <c r="D1328" s="93" t="str">
        <f>IF(F1328="","",SUBTOTAL(3,$F$2:$F1328))</f>
        <v/>
      </c>
      <c r="E1328" s="64" t="str">
        <f>IF(AND(TONGHOP!O1328="KTHP",TONGHOP!P1328="TL",TONGHOP!I1328&lt;&gt;""),TONGHOP!I1328,"")</f>
        <v/>
      </c>
      <c r="F1328" s="64" t="str">
        <f>IF(AND(TONGHOP!O1328="KTHP",TONGHOP!P1328="TL",TONGHOP!I1328&lt;&gt;""),TONGHOP!R1328,"")</f>
        <v/>
      </c>
      <c r="G1328" s="64" t="str">
        <f>IF(AND(TONGHOP!O1328="KTHP",TONGHOP!P1328="VĐ",TONGHOP!I1328&lt;&gt;""),TONGHOP!I1328,"")</f>
        <v/>
      </c>
      <c r="H1328" s="64" t="str">
        <f>IF(AND(TONGHOP!O1328="KTHP",TONGHOP!P1328="VĐ",TONGHOP!I1328&lt;&gt;""),TONGHOP!R1328,"")</f>
        <v/>
      </c>
      <c r="I1328" s="64" t="str">
        <f>IF(AND(TONGHOP!O1328="KTHP",TONGHOP!P1328="TH",TONGHOP!I1328&lt;&gt;""),TONGHOP!I1328,"")</f>
        <v/>
      </c>
      <c r="J1328" s="64" t="str">
        <f>IF(AND(TONGHOP!O1328="KTHP",TONGHOP!P1328="TH",TONGHOP!I1328&lt;&gt;""),TONGHOP!R1328,"")</f>
        <v/>
      </c>
    </row>
    <row r="1329" spans="1:10" hidden="1">
      <c r="A1329" s="93">
        <f>IF(C1329="","",SUBTOTAL(3,$C$2:$C1329))</f>
        <v>4</v>
      </c>
      <c r="B1329" s="64" t="str">
        <f>IF(AND(TONGHOP!O1329="KTHP",TONGHOP!P1329="LT",TONGHOP!I1329&lt;&gt;""),TONGHOP!I1329,"")</f>
        <v>Chế Vân Cầm</v>
      </c>
      <c r="C1329" s="64">
        <f>IF(AND(TONGHOP!O1329="KTHP",TONGHOP!P1329="LT",TONGHOP!I1329&lt;&gt;""),TONGHOP!R1329,"")</f>
        <v>37</v>
      </c>
      <c r="D1329" s="93" t="str">
        <f>IF(F1329="","",SUBTOTAL(3,$F$2:$F1329))</f>
        <v/>
      </c>
      <c r="E1329" s="64" t="str">
        <f>IF(AND(TONGHOP!O1329="KTHP",TONGHOP!P1329="TL",TONGHOP!I1329&lt;&gt;""),TONGHOP!I1329,"")</f>
        <v/>
      </c>
      <c r="F1329" s="64" t="str">
        <f>IF(AND(TONGHOP!O1329="KTHP",TONGHOP!P1329="TL",TONGHOP!I1329&lt;&gt;""),TONGHOP!R1329,"")</f>
        <v/>
      </c>
      <c r="G1329" s="64" t="str">
        <f>IF(AND(TONGHOP!O1329="KTHP",TONGHOP!P1329="VĐ",TONGHOP!I1329&lt;&gt;""),TONGHOP!I1329,"")</f>
        <v/>
      </c>
      <c r="H1329" s="64" t="str">
        <f>IF(AND(TONGHOP!O1329="KTHP",TONGHOP!P1329="VĐ",TONGHOP!I1329&lt;&gt;""),TONGHOP!R1329,"")</f>
        <v/>
      </c>
      <c r="I1329" s="64" t="str">
        <f>IF(AND(TONGHOP!O1329="KTHP",TONGHOP!P1329="TH",TONGHOP!I1329&lt;&gt;""),TONGHOP!I1329,"")</f>
        <v/>
      </c>
      <c r="J1329" s="64" t="str">
        <f>IF(AND(TONGHOP!O1329="KTHP",TONGHOP!P1329="TH",TONGHOP!I1329&lt;&gt;""),TONGHOP!R1329,"")</f>
        <v/>
      </c>
    </row>
    <row r="1330" spans="1:10" hidden="1">
      <c r="A1330" s="93" t="str">
        <f>IF(C1330="","",SUBTOTAL(3,$C$2:$C1330))</f>
        <v/>
      </c>
      <c r="B1330" s="64" t="str">
        <f>IF(AND(TONGHOP!O1330="KTHP",TONGHOP!P1330="LT",TONGHOP!I1330&lt;&gt;""),TONGHOP!I1330,"")</f>
        <v/>
      </c>
      <c r="C1330" s="64" t="str">
        <f>IF(AND(TONGHOP!O1330="KTHP",TONGHOP!P1330="LT",TONGHOP!I1330&lt;&gt;""),TONGHOP!R1330,"")</f>
        <v/>
      </c>
      <c r="D1330" s="93" t="str">
        <f>IF(F1330="","",SUBTOTAL(3,$F$2:$F1330))</f>
        <v/>
      </c>
      <c r="E1330" s="64" t="str">
        <f>IF(AND(TONGHOP!O1330="KTHP",TONGHOP!P1330="TL",TONGHOP!I1330&lt;&gt;""),TONGHOP!I1330,"")</f>
        <v/>
      </c>
      <c r="F1330" s="64" t="str">
        <f>IF(AND(TONGHOP!O1330="KTHP",TONGHOP!P1330="TL",TONGHOP!I1330&lt;&gt;""),TONGHOP!R1330,"")</f>
        <v/>
      </c>
      <c r="G1330" s="64" t="str">
        <f>IF(AND(TONGHOP!O1330="KTHP",TONGHOP!P1330="VĐ",TONGHOP!I1330&lt;&gt;""),TONGHOP!I1330,"")</f>
        <v/>
      </c>
      <c r="H1330" s="64" t="str">
        <f>IF(AND(TONGHOP!O1330="KTHP",TONGHOP!P1330="VĐ",TONGHOP!I1330&lt;&gt;""),TONGHOP!R1330,"")</f>
        <v/>
      </c>
      <c r="I1330" s="64" t="str">
        <f>IF(AND(TONGHOP!O1330="KTHP",TONGHOP!P1330="TH",TONGHOP!I1330&lt;&gt;""),TONGHOP!I1330,"")</f>
        <v/>
      </c>
      <c r="J1330" s="64" t="str">
        <f>IF(AND(TONGHOP!O1330="KTHP",TONGHOP!P1330="TH",TONGHOP!I1330&lt;&gt;""),TONGHOP!R1330,"")</f>
        <v/>
      </c>
    </row>
    <row r="1331" spans="1:10" hidden="1">
      <c r="A1331" s="93">
        <f>IF(C1331="","",SUBTOTAL(3,$C$2:$C1331))</f>
        <v>4</v>
      </c>
      <c r="B1331" s="64" t="str">
        <f>IF(AND(TONGHOP!O1331="KTHP",TONGHOP!P1331="LT",TONGHOP!I1331&lt;&gt;""),TONGHOP!I1331,"")</f>
        <v>Chế Vân Cầm</v>
      </c>
      <c r="C1331" s="64">
        <f>IF(AND(TONGHOP!O1331="KTHP",TONGHOP!P1331="LT",TONGHOP!I1331&lt;&gt;""),TONGHOP!R1331,"")</f>
        <v>48</v>
      </c>
      <c r="D1331" s="93" t="str">
        <f>IF(F1331="","",SUBTOTAL(3,$F$2:$F1331))</f>
        <v/>
      </c>
      <c r="E1331" s="64" t="str">
        <f>IF(AND(TONGHOP!O1331="KTHP",TONGHOP!P1331="TL",TONGHOP!I1331&lt;&gt;""),TONGHOP!I1331,"")</f>
        <v/>
      </c>
      <c r="F1331" s="64" t="str">
        <f>IF(AND(TONGHOP!O1331="KTHP",TONGHOP!P1331="TL",TONGHOP!I1331&lt;&gt;""),TONGHOP!R1331,"")</f>
        <v/>
      </c>
      <c r="G1331" s="64" t="str">
        <f>IF(AND(TONGHOP!O1331="KTHP",TONGHOP!P1331="VĐ",TONGHOP!I1331&lt;&gt;""),TONGHOP!I1331,"")</f>
        <v/>
      </c>
      <c r="H1331" s="64" t="str">
        <f>IF(AND(TONGHOP!O1331="KTHP",TONGHOP!P1331="VĐ",TONGHOP!I1331&lt;&gt;""),TONGHOP!R1331,"")</f>
        <v/>
      </c>
      <c r="I1331" s="64" t="str">
        <f>IF(AND(TONGHOP!O1331="KTHP",TONGHOP!P1331="TH",TONGHOP!I1331&lt;&gt;""),TONGHOP!I1331,"")</f>
        <v/>
      </c>
      <c r="J1331" s="64" t="str">
        <f>IF(AND(TONGHOP!O1331="KTHP",TONGHOP!P1331="TH",TONGHOP!I1331&lt;&gt;""),TONGHOP!R1331,"")</f>
        <v/>
      </c>
    </row>
    <row r="1332" spans="1:10" hidden="1">
      <c r="A1332" s="93" t="str">
        <f>IF(C1332="","",SUBTOTAL(3,$C$2:$C1332))</f>
        <v/>
      </c>
      <c r="B1332" s="64" t="str">
        <f>IF(AND(TONGHOP!O1332="KTHP",TONGHOP!P1332="LT",TONGHOP!I1332&lt;&gt;""),TONGHOP!I1332,"")</f>
        <v/>
      </c>
      <c r="C1332" s="64" t="str">
        <f>IF(AND(TONGHOP!O1332="KTHP",TONGHOP!P1332="LT",TONGHOP!I1332&lt;&gt;""),TONGHOP!R1332,"")</f>
        <v/>
      </c>
      <c r="D1332" s="93">
        <f>IF(F1332="","",SUBTOTAL(3,$F$2:$F1332))</f>
        <v>4</v>
      </c>
      <c r="E1332" s="64" t="str">
        <f>IF(AND(TONGHOP!O1332="KTHP",TONGHOP!P1332="TL",TONGHOP!I1332&lt;&gt;""),TONGHOP!I1332,"")</f>
        <v>Nguyễn Cao Phong</v>
      </c>
      <c r="F1332" s="64">
        <f>IF(AND(TONGHOP!O1332="KTHP",TONGHOP!P1332="TL",TONGHOP!I1332&lt;&gt;""),TONGHOP!R1332,"")</f>
        <v>45</v>
      </c>
      <c r="G1332" s="64" t="str">
        <f>IF(AND(TONGHOP!O1332="KTHP",TONGHOP!P1332="VĐ",TONGHOP!I1332&lt;&gt;""),TONGHOP!I1332,"")</f>
        <v/>
      </c>
      <c r="H1332" s="64" t="str">
        <f>IF(AND(TONGHOP!O1332="KTHP",TONGHOP!P1332="VĐ",TONGHOP!I1332&lt;&gt;""),TONGHOP!R1332,"")</f>
        <v/>
      </c>
      <c r="I1332" s="64" t="str">
        <f>IF(AND(TONGHOP!O1332="KTHP",TONGHOP!P1332="TH",TONGHOP!I1332&lt;&gt;""),TONGHOP!I1332,"")</f>
        <v/>
      </c>
      <c r="J1332" s="64" t="str">
        <f>IF(AND(TONGHOP!O1332="KTHP",TONGHOP!P1332="TH",TONGHOP!I1332&lt;&gt;""),TONGHOP!R1332,"")</f>
        <v/>
      </c>
    </row>
    <row r="1333" spans="1:10" hidden="1">
      <c r="A1333" s="93" t="str">
        <f>IF(C1333="","",SUBTOTAL(3,$C$2:$C1333))</f>
        <v/>
      </c>
      <c r="B1333" s="64" t="str">
        <f>IF(AND(TONGHOP!O1333="KTHP",TONGHOP!P1333="LT",TONGHOP!I1333&lt;&gt;""),TONGHOP!I1333,"")</f>
        <v/>
      </c>
      <c r="C1333" s="64" t="str">
        <f>IF(AND(TONGHOP!O1333="KTHP",TONGHOP!P1333="LT",TONGHOP!I1333&lt;&gt;""),TONGHOP!R1333,"")</f>
        <v/>
      </c>
      <c r="D1333" s="93">
        <f>IF(F1333="","",SUBTOTAL(3,$F$2:$F1333))</f>
        <v>4</v>
      </c>
      <c r="E1333" s="64" t="str">
        <f>IF(AND(TONGHOP!O1333="KTHP",TONGHOP!P1333="TL",TONGHOP!I1333&lt;&gt;""),TONGHOP!I1333,"")</f>
        <v>Nguyễn Nguyên Hoàng Ngọc Quyên</v>
      </c>
      <c r="F1333" s="64">
        <f>IF(AND(TONGHOP!O1333="KTHP",TONGHOP!P1333="TL",TONGHOP!I1333&lt;&gt;""),TONGHOP!R1333,"")</f>
        <v>44</v>
      </c>
      <c r="G1333" s="64" t="str">
        <f>IF(AND(TONGHOP!O1333="KTHP",TONGHOP!P1333="VĐ",TONGHOP!I1333&lt;&gt;""),TONGHOP!I1333,"")</f>
        <v/>
      </c>
      <c r="H1333" s="64" t="str">
        <f>IF(AND(TONGHOP!O1333="KTHP",TONGHOP!P1333="VĐ",TONGHOP!I1333&lt;&gt;""),TONGHOP!R1333,"")</f>
        <v/>
      </c>
      <c r="I1333" s="64" t="str">
        <f>IF(AND(TONGHOP!O1333="KTHP",TONGHOP!P1333="TH",TONGHOP!I1333&lt;&gt;""),TONGHOP!I1333,"")</f>
        <v/>
      </c>
      <c r="J1333" s="64" t="str">
        <f>IF(AND(TONGHOP!O1333="KTHP",TONGHOP!P1333="TH",TONGHOP!I1333&lt;&gt;""),TONGHOP!R1333,"")</f>
        <v/>
      </c>
    </row>
    <row r="1334" spans="1:10" hidden="1">
      <c r="A1334" s="93">
        <f>IF(C1334="","",SUBTOTAL(3,$C$2:$C1334))</f>
        <v>4</v>
      </c>
      <c r="B1334" s="64" t="str">
        <f>IF(AND(TONGHOP!O1334="KTHP",TONGHOP!P1334="LT",TONGHOP!I1334&lt;&gt;""),TONGHOP!I1334,"")</f>
        <v>Nguyễn Tiến Nhân</v>
      </c>
      <c r="C1334" s="64">
        <f>IF(AND(TONGHOP!O1334="KTHP",TONGHOP!P1334="LT",TONGHOP!I1334&lt;&gt;""),TONGHOP!R1334,"")</f>
        <v>39</v>
      </c>
      <c r="D1334" s="93" t="str">
        <f>IF(F1334="","",SUBTOTAL(3,$F$2:$F1334))</f>
        <v/>
      </c>
      <c r="E1334" s="64" t="str">
        <f>IF(AND(TONGHOP!O1334="KTHP",TONGHOP!P1334="TL",TONGHOP!I1334&lt;&gt;""),TONGHOP!I1334,"")</f>
        <v/>
      </c>
      <c r="F1334" s="64" t="str">
        <f>IF(AND(TONGHOP!O1334="KTHP",TONGHOP!P1334="TL",TONGHOP!I1334&lt;&gt;""),TONGHOP!R1334,"")</f>
        <v/>
      </c>
      <c r="G1334" s="64" t="str">
        <f>IF(AND(TONGHOP!O1334="KTHP",TONGHOP!P1334="VĐ",TONGHOP!I1334&lt;&gt;""),TONGHOP!I1334,"")</f>
        <v/>
      </c>
      <c r="H1334" s="64" t="str">
        <f>IF(AND(TONGHOP!O1334="KTHP",TONGHOP!P1334="VĐ",TONGHOP!I1334&lt;&gt;""),TONGHOP!R1334,"")</f>
        <v/>
      </c>
      <c r="I1334" s="64" t="str">
        <f>IF(AND(TONGHOP!O1334="KTHP",TONGHOP!P1334="TH",TONGHOP!I1334&lt;&gt;""),TONGHOP!I1334,"")</f>
        <v/>
      </c>
      <c r="J1334" s="64" t="str">
        <f>IF(AND(TONGHOP!O1334="KTHP",TONGHOP!P1334="TH",TONGHOP!I1334&lt;&gt;""),TONGHOP!R1334,"")</f>
        <v/>
      </c>
    </row>
    <row r="1335" spans="1:10" hidden="1">
      <c r="A1335" s="93">
        <f>IF(C1335="","",SUBTOTAL(3,$C$2:$C1335))</f>
        <v>4</v>
      </c>
      <c r="B1335" s="64" t="str">
        <f>IF(AND(TONGHOP!O1335="KTHP",TONGHOP!P1335="LT",TONGHOP!I1335&lt;&gt;""),TONGHOP!I1335,"")</f>
        <v>Trương Thị Phương Hồng</v>
      </c>
      <c r="C1335" s="64">
        <f>IF(AND(TONGHOP!O1335="KTHP",TONGHOP!P1335="LT",TONGHOP!I1335&lt;&gt;""),TONGHOP!R1335,"")</f>
        <v>36</v>
      </c>
      <c r="D1335" s="93" t="str">
        <f>IF(F1335="","",SUBTOTAL(3,$F$2:$F1335))</f>
        <v/>
      </c>
      <c r="E1335" s="64" t="str">
        <f>IF(AND(TONGHOP!O1335="KTHP",TONGHOP!P1335="TL",TONGHOP!I1335&lt;&gt;""),TONGHOP!I1335,"")</f>
        <v/>
      </c>
      <c r="F1335" s="64" t="str">
        <f>IF(AND(TONGHOP!O1335="KTHP",TONGHOP!P1335="TL",TONGHOP!I1335&lt;&gt;""),TONGHOP!R1335,"")</f>
        <v/>
      </c>
      <c r="G1335" s="64" t="str">
        <f>IF(AND(TONGHOP!O1335="KTHP",TONGHOP!P1335="VĐ",TONGHOP!I1335&lt;&gt;""),TONGHOP!I1335,"")</f>
        <v/>
      </c>
      <c r="H1335" s="64" t="str">
        <f>IF(AND(TONGHOP!O1335="KTHP",TONGHOP!P1335="VĐ",TONGHOP!I1335&lt;&gt;""),TONGHOP!R1335,"")</f>
        <v/>
      </c>
      <c r="I1335" s="64" t="str">
        <f>IF(AND(TONGHOP!O1335="KTHP",TONGHOP!P1335="TH",TONGHOP!I1335&lt;&gt;""),TONGHOP!I1335,"")</f>
        <v/>
      </c>
      <c r="J1335" s="64" t="str">
        <f>IF(AND(TONGHOP!O1335="KTHP",TONGHOP!P1335="TH",TONGHOP!I1335&lt;&gt;""),TONGHOP!R1335,"")</f>
        <v/>
      </c>
    </row>
    <row r="1336" spans="1:10" hidden="1">
      <c r="A1336" s="93">
        <f>IF(C1336="","",SUBTOTAL(3,$C$2:$C1336))</f>
        <v>4</v>
      </c>
      <c r="B1336" s="64" t="str">
        <f>IF(AND(TONGHOP!O1336="KTHP",TONGHOP!P1336="LT",TONGHOP!I1336&lt;&gt;""),TONGHOP!I1336,"")</f>
        <v>Chung Trần Thế Vinh</v>
      </c>
      <c r="C1336" s="64">
        <f>IF(AND(TONGHOP!O1336="KTHP",TONGHOP!P1336="LT",TONGHOP!I1336&lt;&gt;""),TONGHOP!R1336,"")</f>
        <v>38</v>
      </c>
      <c r="D1336" s="93" t="str">
        <f>IF(F1336="","",SUBTOTAL(3,$F$2:$F1336))</f>
        <v/>
      </c>
      <c r="E1336" s="64" t="str">
        <f>IF(AND(TONGHOP!O1336="KTHP",TONGHOP!P1336="TL",TONGHOP!I1336&lt;&gt;""),TONGHOP!I1336,"")</f>
        <v/>
      </c>
      <c r="F1336" s="64" t="str">
        <f>IF(AND(TONGHOP!O1336="KTHP",TONGHOP!P1336="TL",TONGHOP!I1336&lt;&gt;""),TONGHOP!R1336,"")</f>
        <v/>
      </c>
      <c r="G1336" s="64" t="str">
        <f>IF(AND(TONGHOP!O1336="KTHP",TONGHOP!P1336="VĐ",TONGHOP!I1336&lt;&gt;""),TONGHOP!I1336,"")</f>
        <v/>
      </c>
      <c r="H1336" s="64" t="str">
        <f>IF(AND(TONGHOP!O1336="KTHP",TONGHOP!P1336="VĐ",TONGHOP!I1336&lt;&gt;""),TONGHOP!R1336,"")</f>
        <v/>
      </c>
      <c r="I1336" s="64" t="str">
        <f>IF(AND(TONGHOP!O1336="KTHP",TONGHOP!P1336="TH",TONGHOP!I1336&lt;&gt;""),TONGHOP!I1336,"")</f>
        <v/>
      </c>
      <c r="J1336" s="64" t="str">
        <f>IF(AND(TONGHOP!O1336="KTHP",TONGHOP!P1336="TH",TONGHOP!I1336&lt;&gt;""),TONGHOP!R1336,"")</f>
        <v/>
      </c>
    </row>
    <row r="1337" spans="1:10" hidden="1">
      <c r="A1337" s="93">
        <f>IF(C1337="","",SUBTOTAL(3,$C$2:$C1337))</f>
        <v>4</v>
      </c>
      <c r="B1337" s="64" t="str">
        <f>IF(AND(TONGHOP!O1337="KTHP",TONGHOP!P1337="LT",TONGHOP!I1337&lt;&gt;""),TONGHOP!I1337,"")</f>
        <v>Bùi Anh Tuấn</v>
      </c>
      <c r="C1337" s="64">
        <f>IF(AND(TONGHOP!O1337="KTHP",TONGHOP!P1337="LT",TONGHOP!I1337&lt;&gt;""),TONGHOP!R1337,"")</f>
        <v>37</v>
      </c>
      <c r="D1337" s="93" t="str">
        <f>IF(F1337="","",SUBTOTAL(3,$F$2:$F1337))</f>
        <v/>
      </c>
      <c r="E1337" s="64" t="str">
        <f>IF(AND(TONGHOP!O1337="KTHP",TONGHOP!P1337="TL",TONGHOP!I1337&lt;&gt;""),TONGHOP!I1337,"")</f>
        <v/>
      </c>
      <c r="F1337" s="64" t="str">
        <f>IF(AND(TONGHOP!O1337="KTHP",TONGHOP!P1337="TL",TONGHOP!I1337&lt;&gt;""),TONGHOP!R1337,"")</f>
        <v/>
      </c>
      <c r="G1337" s="64" t="str">
        <f>IF(AND(TONGHOP!O1337="KTHP",TONGHOP!P1337="VĐ",TONGHOP!I1337&lt;&gt;""),TONGHOP!I1337,"")</f>
        <v/>
      </c>
      <c r="H1337" s="64" t="str">
        <f>IF(AND(TONGHOP!O1337="KTHP",TONGHOP!P1337="VĐ",TONGHOP!I1337&lt;&gt;""),TONGHOP!R1337,"")</f>
        <v/>
      </c>
      <c r="I1337" s="64" t="str">
        <f>IF(AND(TONGHOP!O1337="KTHP",TONGHOP!P1337="TH",TONGHOP!I1337&lt;&gt;""),TONGHOP!I1337,"")</f>
        <v/>
      </c>
      <c r="J1337" s="64" t="str">
        <f>IF(AND(TONGHOP!O1337="KTHP",TONGHOP!P1337="TH",TONGHOP!I1337&lt;&gt;""),TONGHOP!R1337,"")</f>
        <v/>
      </c>
    </row>
    <row r="1338" spans="1:10" hidden="1">
      <c r="A1338" s="93" t="str">
        <f>IF(C1338="","",SUBTOTAL(3,$C$2:$C1338))</f>
        <v/>
      </c>
      <c r="B1338" s="64" t="str">
        <f>IF(AND(TONGHOP!O1338="KTHP",TONGHOP!P1338="LT",TONGHOP!I1338&lt;&gt;""),TONGHOP!I1338,"")</f>
        <v/>
      </c>
      <c r="C1338" s="64" t="str">
        <f>IF(AND(TONGHOP!O1338="KTHP",TONGHOP!P1338="LT",TONGHOP!I1338&lt;&gt;""),TONGHOP!R1338,"")</f>
        <v/>
      </c>
      <c r="D1338" s="93">
        <f>IF(F1338="","",SUBTOTAL(3,$F$2:$F1338))</f>
        <v>4</v>
      </c>
      <c r="E1338" s="64" t="str">
        <f>IF(AND(TONGHOP!O1338="KTHP",TONGHOP!P1338="TL",TONGHOP!I1338&lt;&gt;""),TONGHOP!I1338,"")</f>
        <v>Lư Thị Yến Vũ</v>
      </c>
      <c r="F1338" s="64">
        <f>IF(AND(TONGHOP!O1338="KTHP",TONGHOP!P1338="TL",TONGHOP!I1338&lt;&gt;""),TONGHOP!R1338,"")</f>
        <v>40</v>
      </c>
      <c r="G1338" s="64" t="str">
        <f>IF(AND(TONGHOP!O1338="KTHP",TONGHOP!P1338="VĐ",TONGHOP!I1338&lt;&gt;""),TONGHOP!I1338,"")</f>
        <v/>
      </c>
      <c r="H1338" s="64" t="str">
        <f>IF(AND(TONGHOP!O1338="KTHP",TONGHOP!P1338="VĐ",TONGHOP!I1338&lt;&gt;""),TONGHOP!R1338,"")</f>
        <v/>
      </c>
      <c r="I1338" s="64" t="str">
        <f>IF(AND(TONGHOP!O1338="KTHP",TONGHOP!P1338="TH",TONGHOP!I1338&lt;&gt;""),TONGHOP!I1338,"")</f>
        <v/>
      </c>
      <c r="J1338" s="64" t="str">
        <f>IF(AND(TONGHOP!O1338="KTHP",TONGHOP!P1338="TH",TONGHOP!I1338&lt;&gt;""),TONGHOP!R1338,"")</f>
        <v/>
      </c>
    </row>
    <row r="1339" spans="1:10" hidden="1">
      <c r="A1339" s="93" t="str">
        <f>IF(C1339="","",SUBTOTAL(3,$C$2:$C1339))</f>
        <v/>
      </c>
      <c r="B1339" s="64" t="str">
        <f>IF(AND(TONGHOP!O1339="KTHP",TONGHOP!P1339="LT",TONGHOP!I1339&lt;&gt;""),TONGHOP!I1339,"")</f>
        <v/>
      </c>
      <c r="C1339" s="64" t="str">
        <f>IF(AND(TONGHOP!O1339="KTHP",TONGHOP!P1339="LT",TONGHOP!I1339&lt;&gt;""),TONGHOP!R1339,"")</f>
        <v/>
      </c>
      <c r="D1339" s="93">
        <f>IF(F1339="","",SUBTOTAL(3,$F$2:$F1339))</f>
        <v>4</v>
      </c>
      <c r="E1339" s="64" t="str">
        <f>IF(AND(TONGHOP!O1339="KTHP",TONGHOP!P1339="TL",TONGHOP!I1339&lt;&gt;""),TONGHOP!I1339,"")</f>
        <v>Trương Thị Phương Hồng</v>
      </c>
      <c r="F1339" s="64">
        <f>IF(AND(TONGHOP!O1339="KTHP",TONGHOP!P1339="TL",TONGHOP!I1339&lt;&gt;""),TONGHOP!R1339,"")</f>
        <v>43</v>
      </c>
      <c r="G1339" s="64" t="str">
        <f>IF(AND(TONGHOP!O1339="KTHP",TONGHOP!P1339="VĐ",TONGHOP!I1339&lt;&gt;""),TONGHOP!I1339,"")</f>
        <v/>
      </c>
      <c r="H1339" s="64" t="str">
        <f>IF(AND(TONGHOP!O1339="KTHP",TONGHOP!P1339="VĐ",TONGHOP!I1339&lt;&gt;""),TONGHOP!R1339,"")</f>
        <v/>
      </c>
      <c r="I1339" s="64" t="str">
        <f>IF(AND(TONGHOP!O1339="KTHP",TONGHOP!P1339="TH",TONGHOP!I1339&lt;&gt;""),TONGHOP!I1339,"")</f>
        <v/>
      </c>
      <c r="J1339" s="64" t="str">
        <f>IF(AND(TONGHOP!O1339="KTHP",TONGHOP!P1339="TH",TONGHOP!I1339&lt;&gt;""),TONGHOP!R1339,"")</f>
        <v/>
      </c>
    </row>
    <row r="1340" spans="1:10" hidden="1">
      <c r="A1340" s="93" t="str">
        <f>IF(C1340="","",SUBTOTAL(3,$C$2:$C1340))</f>
        <v/>
      </c>
      <c r="B1340" s="64" t="str">
        <f>IF(AND(TONGHOP!O1340="KTHP",TONGHOP!P1340="LT",TONGHOP!I1340&lt;&gt;""),TONGHOP!I1340,"")</f>
        <v/>
      </c>
      <c r="C1340" s="64" t="str">
        <f>IF(AND(TONGHOP!O1340="KTHP",TONGHOP!P1340="LT",TONGHOP!I1340&lt;&gt;""),TONGHOP!R1340,"")</f>
        <v/>
      </c>
      <c r="D1340" s="93">
        <f>IF(F1340="","",SUBTOTAL(3,$F$2:$F1340))</f>
        <v>4</v>
      </c>
      <c r="E1340" s="64" t="str">
        <f>IF(AND(TONGHOP!O1340="KTHP",TONGHOP!P1340="TL",TONGHOP!I1340&lt;&gt;""),TONGHOP!I1340,"")</f>
        <v>Hồ Văn Sĩ</v>
      </c>
      <c r="F1340" s="64">
        <f>IF(AND(TONGHOP!O1340="KTHP",TONGHOP!P1340="TL",TONGHOP!I1340&lt;&gt;""),TONGHOP!R1340,"")</f>
        <v>44</v>
      </c>
      <c r="G1340" s="64" t="str">
        <f>IF(AND(TONGHOP!O1340="KTHP",TONGHOP!P1340="VĐ",TONGHOP!I1340&lt;&gt;""),TONGHOP!I1340,"")</f>
        <v/>
      </c>
      <c r="H1340" s="64" t="str">
        <f>IF(AND(TONGHOP!O1340="KTHP",TONGHOP!P1340="VĐ",TONGHOP!I1340&lt;&gt;""),TONGHOP!R1340,"")</f>
        <v/>
      </c>
      <c r="I1340" s="64" t="str">
        <f>IF(AND(TONGHOP!O1340="KTHP",TONGHOP!P1340="TH",TONGHOP!I1340&lt;&gt;""),TONGHOP!I1340,"")</f>
        <v/>
      </c>
      <c r="J1340" s="64" t="str">
        <f>IF(AND(TONGHOP!O1340="KTHP",TONGHOP!P1340="TH",TONGHOP!I1340&lt;&gt;""),TONGHOP!R1340,"")</f>
        <v/>
      </c>
    </row>
    <row r="1341" spans="1:10" hidden="1">
      <c r="A1341" s="93" t="str">
        <f>IF(C1341="","",SUBTOTAL(3,$C$2:$C1341))</f>
        <v/>
      </c>
      <c r="B1341" s="64" t="str">
        <f>IF(AND(TONGHOP!O1341="KTHP",TONGHOP!P1341="LT",TONGHOP!I1341&lt;&gt;""),TONGHOP!I1341,"")</f>
        <v/>
      </c>
      <c r="C1341" s="64" t="str">
        <f>IF(AND(TONGHOP!O1341="KTHP",TONGHOP!P1341="LT",TONGHOP!I1341&lt;&gt;""),TONGHOP!R1341,"")</f>
        <v/>
      </c>
      <c r="D1341" s="93">
        <f>IF(F1341="","",SUBTOTAL(3,$F$2:$F1341))</f>
        <v>4</v>
      </c>
      <c r="E1341" s="64" t="str">
        <f>IF(AND(TONGHOP!O1341="KTHP",TONGHOP!P1341="TL",TONGHOP!I1341&lt;&gt;""),TONGHOP!I1341,"")</f>
        <v>Hồ Văn Sĩ</v>
      </c>
      <c r="F1341" s="64">
        <f>IF(AND(TONGHOP!O1341="KTHP",TONGHOP!P1341="TL",TONGHOP!I1341&lt;&gt;""),TONGHOP!R1341,"")</f>
        <v>36</v>
      </c>
      <c r="G1341" s="64" t="str">
        <f>IF(AND(TONGHOP!O1341="KTHP",TONGHOP!P1341="VĐ",TONGHOP!I1341&lt;&gt;""),TONGHOP!I1341,"")</f>
        <v/>
      </c>
      <c r="H1341" s="64" t="str">
        <f>IF(AND(TONGHOP!O1341="KTHP",TONGHOP!P1341="VĐ",TONGHOP!I1341&lt;&gt;""),TONGHOP!R1341,"")</f>
        <v/>
      </c>
      <c r="I1341" s="64" t="str">
        <f>IF(AND(TONGHOP!O1341="KTHP",TONGHOP!P1341="TH",TONGHOP!I1341&lt;&gt;""),TONGHOP!I1341,"")</f>
        <v/>
      </c>
      <c r="J1341" s="64" t="str">
        <f>IF(AND(TONGHOP!O1341="KTHP",TONGHOP!P1341="TH",TONGHOP!I1341&lt;&gt;""),TONGHOP!R1341,"")</f>
        <v/>
      </c>
    </row>
    <row r="1342" spans="1:10" hidden="1">
      <c r="A1342" s="93" t="str">
        <f>IF(C1342="","",SUBTOTAL(3,$C$2:$C1342))</f>
        <v/>
      </c>
      <c r="B1342" s="64" t="str">
        <f>IF(AND(TONGHOP!O1342="KTHP",TONGHOP!P1342="LT",TONGHOP!I1342&lt;&gt;""),TONGHOP!I1342,"")</f>
        <v/>
      </c>
      <c r="C1342" s="64" t="str">
        <f>IF(AND(TONGHOP!O1342="KTHP",TONGHOP!P1342="LT",TONGHOP!I1342&lt;&gt;""),TONGHOP!R1342,"")</f>
        <v/>
      </c>
      <c r="D1342" s="93">
        <f>IF(F1342="","",SUBTOTAL(3,$F$2:$F1342))</f>
        <v>4</v>
      </c>
      <c r="E1342" s="64" t="str">
        <f>IF(AND(TONGHOP!O1342="KTHP",TONGHOP!P1342="TL",TONGHOP!I1342&lt;&gt;""),TONGHOP!I1342,"")</f>
        <v>Trương Thị Phương Hồng</v>
      </c>
      <c r="F1342" s="64">
        <f>IF(AND(TONGHOP!O1342="KTHP",TONGHOP!P1342="TL",TONGHOP!I1342&lt;&gt;""),TONGHOP!R1342,"")</f>
        <v>42</v>
      </c>
      <c r="G1342" s="64" t="str">
        <f>IF(AND(TONGHOP!O1342="KTHP",TONGHOP!P1342="VĐ",TONGHOP!I1342&lt;&gt;""),TONGHOP!I1342,"")</f>
        <v/>
      </c>
      <c r="H1342" s="64" t="str">
        <f>IF(AND(TONGHOP!O1342="KTHP",TONGHOP!P1342="VĐ",TONGHOP!I1342&lt;&gt;""),TONGHOP!R1342,"")</f>
        <v/>
      </c>
      <c r="I1342" s="64" t="str">
        <f>IF(AND(TONGHOP!O1342="KTHP",TONGHOP!P1342="TH",TONGHOP!I1342&lt;&gt;""),TONGHOP!I1342,"")</f>
        <v/>
      </c>
      <c r="J1342" s="64" t="str">
        <f>IF(AND(TONGHOP!O1342="KTHP",TONGHOP!P1342="TH",TONGHOP!I1342&lt;&gt;""),TONGHOP!R1342,"")</f>
        <v/>
      </c>
    </row>
    <row r="1343" spans="1:10" hidden="1">
      <c r="A1343" s="93" t="str">
        <f>IF(C1343="","",SUBTOTAL(3,$C$2:$C1343))</f>
        <v/>
      </c>
      <c r="B1343" s="64" t="str">
        <f>IF(AND(TONGHOP!O1343="KTHP",TONGHOP!P1343="LT",TONGHOP!I1343&lt;&gt;""),TONGHOP!I1343,"")</f>
        <v/>
      </c>
      <c r="C1343" s="64" t="str">
        <f>IF(AND(TONGHOP!O1343="KTHP",TONGHOP!P1343="LT",TONGHOP!I1343&lt;&gt;""),TONGHOP!R1343,"")</f>
        <v/>
      </c>
      <c r="D1343" s="93">
        <f>IF(F1343="","",SUBTOTAL(3,$F$2:$F1343))</f>
        <v>4</v>
      </c>
      <c r="E1343" s="64" t="str">
        <f>IF(AND(TONGHOP!O1343="KTHP",TONGHOP!P1343="TL",TONGHOP!I1343&lt;&gt;""),TONGHOP!I1343,"")</f>
        <v>Lư Thị Yến Vũ</v>
      </c>
      <c r="F1343" s="64">
        <f>IF(AND(TONGHOP!O1343="KTHP",TONGHOP!P1343="TL",TONGHOP!I1343&lt;&gt;""),TONGHOP!R1343,"")</f>
        <v>32</v>
      </c>
      <c r="G1343" s="64" t="str">
        <f>IF(AND(TONGHOP!O1343="KTHP",TONGHOP!P1343="VĐ",TONGHOP!I1343&lt;&gt;""),TONGHOP!I1343,"")</f>
        <v/>
      </c>
      <c r="H1343" s="64" t="str">
        <f>IF(AND(TONGHOP!O1343="KTHP",TONGHOP!P1343="VĐ",TONGHOP!I1343&lt;&gt;""),TONGHOP!R1343,"")</f>
        <v/>
      </c>
      <c r="I1343" s="64" t="str">
        <f>IF(AND(TONGHOP!O1343="KTHP",TONGHOP!P1343="TH",TONGHOP!I1343&lt;&gt;""),TONGHOP!I1343,"")</f>
        <v/>
      </c>
      <c r="J1343" s="64" t="str">
        <f>IF(AND(TONGHOP!O1343="KTHP",TONGHOP!P1343="TH",TONGHOP!I1343&lt;&gt;""),TONGHOP!R1343,"")</f>
        <v/>
      </c>
    </row>
    <row r="1344" spans="1:10" hidden="1">
      <c r="A1344" s="93" t="str">
        <f>IF(C1344="","",SUBTOTAL(3,$C$2:$C1344))</f>
        <v/>
      </c>
      <c r="B1344" s="64" t="str">
        <f>IF(AND(TONGHOP!O1344="KTHP",TONGHOP!P1344="LT",TONGHOP!I1344&lt;&gt;""),TONGHOP!I1344,"")</f>
        <v/>
      </c>
      <c r="C1344" s="64" t="str">
        <f>IF(AND(TONGHOP!O1344="KTHP",TONGHOP!P1344="LT",TONGHOP!I1344&lt;&gt;""),TONGHOP!R1344,"")</f>
        <v/>
      </c>
      <c r="D1344" s="93">
        <f>IF(F1344="","",SUBTOTAL(3,$F$2:$F1344))</f>
        <v>4</v>
      </c>
      <c r="E1344" s="64" t="str">
        <f>IF(AND(TONGHOP!O1344="KTHP",TONGHOP!P1344="TL",TONGHOP!I1344&lt;&gt;""),TONGHOP!I1344,"")</f>
        <v>Lư Thị Yến Vũ</v>
      </c>
      <c r="F1344" s="64">
        <f>IF(AND(TONGHOP!O1344="KTHP",TONGHOP!P1344="TL",TONGHOP!I1344&lt;&gt;""),TONGHOP!R1344,"")</f>
        <v>33</v>
      </c>
      <c r="G1344" s="64" t="str">
        <f>IF(AND(TONGHOP!O1344="KTHP",TONGHOP!P1344="VĐ",TONGHOP!I1344&lt;&gt;""),TONGHOP!I1344,"")</f>
        <v/>
      </c>
      <c r="H1344" s="64" t="str">
        <f>IF(AND(TONGHOP!O1344="KTHP",TONGHOP!P1344="VĐ",TONGHOP!I1344&lt;&gt;""),TONGHOP!R1344,"")</f>
        <v/>
      </c>
      <c r="I1344" s="64" t="str">
        <f>IF(AND(TONGHOP!O1344="KTHP",TONGHOP!P1344="TH",TONGHOP!I1344&lt;&gt;""),TONGHOP!I1344,"")</f>
        <v/>
      </c>
      <c r="J1344" s="64" t="str">
        <f>IF(AND(TONGHOP!O1344="KTHP",TONGHOP!P1344="TH",TONGHOP!I1344&lt;&gt;""),TONGHOP!R1344,"")</f>
        <v/>
      </c>
    </row>
    <row r="1345" spans="1:10" hidden="1">
      <c r="A1345" s="93" t="str">
        <f>IF(C1345="","",SUBTOTAL(3,$C$2:$C1345))</f>
        <v/>
      </c>
      <c r="B1345" s="64" t="str">
        <f>IF(AND(TONGHOP!O1345="KTHP",TONGHOP!P1345="LT",TONGHOP!I1345&lt;&gt;""),TONGHOP!I1345,"")</f>
        <v/>
      </c>
      <c r="C1345" s="64" t="str">
        <f>IF(AND(TONGHOP!O1345="KTHP",TONGHOP!P1345="LT",TONGHOP!I1345&lt;&gt;""),TONGHOP!R1345,"")</f>
        <v/>
      </c>
      <c r="D1345" s="93">
        <f>IF(F1345="","",SUBTOTAL(3,$F$2:$F1345))</f>
        <v>4</v>
      </c>
      <c r="E1345" s="64" t="str">
        <f>IF(AND(TONGHOP!O1345="KTHP",TONGHOP!P1345="TL",TONGHOP!I1345&lt;&gt;""),TONGHOP!I1345,"")</f>
        <v>Lư Thị Yến Vũ</v>
      </c>
      <c r="F1345" s="64">
        <f>IF(AND(TONGHOP!O1345="KTHP",TONGHOP!P1345="TL",TONGHOP!I1345&lt;&gt;""),TONGHOP!R1345,"")</f>
        <v>42</v>
      </c>
      <c r="G1345" s="64" t="str">
        <f>IF(AND(TONGHOP!O1345="KTHP",TONGHOP!P1345="VĐ",TONGHOP!I1345&lt;&gt;""),TONGHOP!I1345,"")</f>
        <v/>
      </c>
      <c r="H1345" s="64" t="str">
        <f>IF(AND(TONGHOP!O1345="KTHP",TONGHOP!P1345="VĐ",TONGHOP!I1345&lt;&gt;""),TONGHOP!R1345,"")</f>
        <v/>
      </c>
      <c r="I1345" s="64" t="str">
        <f>IF(AND(TONGHOP!O1345="KTHP",TONGHOP!P1345="TH",TONGHOP!I1345&lt;&gt;""),TONGHOP!I1345,"")</f>
        <v/>
      </c>
      <c r="J1345" s="64" t="str">
        <f>IF(AND(TONGHOP!O1345="KTHP",TONGHOP!P1345="TH",TONGHOP!I1345&lt;&gt;""),TONGHOP!R1345,"")</f>
        <v/>
      </c>
    </row>
    <row r="1346" spans="1:10" hidden="1">
      <c r="A1346" s="93" t="str">
        <f>IF(C1346="","",SUBTOTAL(3,$C$2:$C1346))</f>
        <v/>
      </c>
      <c r="B1346" s="64" t="str">
        <f>IF(AND(TONGHOP!O1346="KTHP",TONGHOP!P1346="LT",TONGHOP!I1346&lt;&gt;""),TONGHOP!I1346,"")</f>
        <v/>
      </c>
      <c r="C1346" s="64" t="str">
        <f>IF(AND(TONGHOP!O1346="KTHP",TONGHOP!P1346="LT",TONGHOP!I1346&lt;&gt;""),TONGHOP!R1346,"")</f>
        <v/>
      </c>
      <c r="D1346" s="93">
        <f>IF(F1346="","",SUBTOTAL(3,$F$2:$F1346))</f>
        <v>4</v>
      </c>
      <c r="E1346" s="64" t="str">
        <f>IF(AND(TONGHOP!O1346="KTHP",TONGHOP!P1346="TL",TONGHOP!I1346&lt;&gt;""),TONGHOP!I1346,"")</f>
        <v>Lư Thị Yến Vũ</v>
      </c>
      <c r="F1346" s="64">
        <f>IF(AND(TONGHOP!O1346="KTHP",TONGHOP!P1346="TL",TONGHOP!I1346&lt;&gt;""),TONGHOP!R1346,"")</f>
        <v>33</v>
      </c>
      <c r="G1346" s="64" t="str">
        <f>IF(AND(TONGHOP!O1346="KTHP",TONGHOP!P1346="VĐ",TONGHOP!I1346&lt;&gt;""),TONGHOP!I1346,"")</f>
        <v/>
      </c>
      <c r="H1346" s="64" t="str">
        <f>IF(AND(TONGHOP!O1346="KTHP",TONGHOP!P1346="VĐ",TONGHOP!I1346&lt;&gt;""),TONGHOP!R1346,"")</f>
        <v/>
      </c>
      <c r="I1346" s="64" t="str">
        <f>IF(AND(TONGHOP!O1346="KTHP",TONGHOP!P1346="TH",TONGHOP!I1346&lt;&gt;""),TONGHOP!I1346,"")</f>
        <v/>
      </c>
      <c r="J1346" s="64" t="str">
        <f>IF(AND(TONGHOP!O1346="KTHP",TONGHOP!P1346="TH",TONGHOP!I1346&lt;&gt;""),TONGHOP!R1346,"")</f>
        <v/>
      </c>
    </row>
    <row r="1347" spans="1:10" hidden="1">
      <c r="A1347" s="93" t="str">
        <f>IF(C1347="","",SUBTOTAL(3,$C$2:$C1347))</f>
        <v/>
      </c>
      <c r="B1347" s="64" t="str">
        <f>IF(AND(TONGHOP!O1347="KTHP",TONGHOP!P1347="LT",TONGHOP!I1347&lt;&gt;""),TONGHOP!I1347,"")</f>
        <v/>
      </c>
      <c r="C1347" s="64" t="str">
        <f>IF(AND(TONGHOP!O1347="KTHP",TONGHOP!P1347="LT",TONGHOP!I1347&lt;&gt;""),TONGHOP!R1347,"")</f>
        <v/>
      </c>
      <c r="D1347" s="93">
        <f>IF(F1347="","",SUBTOTAL(3,$F$2:$F1347))</f>
        <v>4</v>
      </c>
      <c r="E1347" s="64" t="str">
        <f>IF(AND(TONGHOP!O1347="KTHP",TONGHOP!P1347="TL",TONGHOP!I1347&lt;&gt;""),TONGHOP!I1347,"")</f>
        <v>Trương Thị Phương Hồng</v>
      </c>
      <c r="F1347" s="64">
        <f>IF(AND(TONGHOP!O1347="KTHP",TONGHOP!P1347="TL",TONGHOP!I1347&lt;&gt;""),TONGHOP!R1347,"")</f>
        <v>36</v>
      </c>
      <c r="G1347" s="64" t="str">
        <f>IF(AND(TONGHOP!O1347="KTHP",TONGHOP!P1347="VĐ",TONGHOP!I1347&lt;&gt;""),TONGHOP!I1347,"")</f>
        <v/>
      </c>
      <c r="H1347" s="64" t="str">
        <f>IF(AND(TONGHOP!O1347="KTHP",TONGHOP!P1347="VĐ",TONGHOP!I1347&lt;&gt;""),TONGHOP!R1347,"")</f>
        <v/>
      </c>
      <c r="I1347" s="64" t="str">
        <f>IF(AND(TONGHOP!O1347="KTHP",TONGHOP!P1347="TH",TONGHOP!I1347&lt;&gt;""),TONGHOP!I1347,"")</f>
        <v/>
      </c>
      <c r="J1347" s="64" t="str">
        <f>IF(AND(TONGHOP!O1347="KTHP",TONGHOP!P1347="TH",TONGHOP!I1347&lt;&gt;""),TONGHOP!R1347,"")</f>
        <v/>
      </c>
    </row>
    <row r="1348" spans="1:10" hidden="1">
      <c r="A1348" s="93" t="str">
        <f>IF(C1348="","",SUBTOTAL(3,$C$2:$C1348))</f>
        <v/>
      </c>
      <c r="B1348" s="64" t="str">
        <f>IF(AND(TONGHOP!O1348="KTHP",TONGHOP!P1348="LT",TONGHOP!I1348&lt;&gt;""),TONGHOP!I1348,"")</f>
        <v/>
      </c>
      <c r="C1348" s="64" t="str">
        <f>IF(AND(TONGHOP!O1348="KTHP",TONGHOP!P1348="LT",TONGHOP!I1348&lt;&gt;""),TONGHOP!R1348,"")</f>
        <v/>
      </c>
      <c r="D1348" s="93">
        <f>IF(F1348="","",SUBTOTAL(3,$F$2:$F1348))</f>
        <v>4</v>
      </c>
      <c r="E1348" s="64" t="str">
        <f>IF(AND(TONGHOP!O1348="KTHP",TONGHOP!P1348="TL",TONGHOP!I1348&lt;&gt;""),TONGHOP!I1348,"")</f>
        <v>Trương Thị Phương Hồng</v>
      </c>
      <c r="F1348" s="64">
        <f>IF(AND(TONGHOP!O1348="KTHP",TONGHOP!P1348="TL",TONGHOP!I1348&lt;&gt;""),TONGHOP!R1348,"")</f>
        <v>36</v>
      </c>
      <c r="G1348" s="64" t="str">
        <f>IF(AND(TONGHOP!O1348="KTHP",TONGHOP!P1348="VĐ",TONGHOP!I1348&lt;&gt;""),TONGHOP!I1348,"")</f>
        <v/>
      </c>
      <c r="H1348" s="64" t="str">
        <f>IF(AND(TONGHOP!O1348="KTHP",TONGHOP!P1348="VĐ",TONGHOP!I1348&lt;&gt;""),TONGHOP!R1348,"")</f>
        <v/>
      </c>
      <c r="I1348" s="64" t="str">
        <f>IF(AND(TONGHOP!O1348="KTHP",TONGHOP!P1348="TH",TONGHOP!I1348&lt;&gt;""),TONGHOP!I1348,"")</f>
        <v/>
      </c>
      <c r="J1348" s="64" t="str">
        <f>IF(AND(TONGHOP!O1348="KTHP",TONGHOP!P1348="TH",TONGHOP!I1348&lt;&gt;""),TONGHOP!R1348,"")</f>
        <v/>
      </c>
    </row>
    <row r="1349" spans="1:10" hidden="1">
      <c r="A1349" s="93" t="str">
        <f>IF(C1349="","",SUBTOTAL(3,$C$2:$C1349))</f>
        <v/>
      </c>
      <c r="B1349" s="64" t="str">
        <f>IF(AND(TONGHOP!O1349="KTHP",TONGHOP!P1349="LT",TONGHOP!I1349&lt;&gt;""),TONGHOP!I1349,"")</f>
        <v/>
      </c>
      <c r="C1349" s="64" t="str">
        <f>IF(AND(TONGHOP!O1349="KTHP",TONGHOP!P1349="LT",TONGHOP!I1349&lt;&gt;""),TONGHOP!R1349,"")</f>
        <v/>
      </c>
      <c r="D1349" s="93">
        <f>IF(F1349="","",SUBTOTAL(3,$F$2:$F1349))</f>
        <v>4</v>
      </c>
      <c r="E1349" s="64" t="str">
        <f>IF(AND(TONGHOP!O1349="KTHP",TONGHOP!P1349="TL",TONGHOP!I1349&lt;&gt;""),TONGHOP!I1349,"")</f>
        <v>Trương Thị Phương Hồng</v>
      </c>
      <c r="F1349" s="64">
        <f>IF(AND(TONGHOP!O1349="KTHP",TONGHOP!P1349="TL",TONGHOP!I1349&lt;&gt;""),TONGHOP!R1349,"")</f>
        <v>33</v>
      </c>
      <c r="G1349" s="64" t="str">
        <f>IF(AND(TONGHOP!O1349="KTHP",TONGHOP!P1349="VĐ",TONGHOP!I1349&lt;&gt;""),TONGHOP!I1349,"")</f>
        <v/>
      </c>
      <c r="H1349" s="64" t="str">
        <f>IF(AND(TONGHOP!O1349="KTHP",TONGHOP!P1349="VĐ",TONGHOP!I1349&lt;&gt;""),TONGHOP!R1349,"")</f>
        <v/>
      </c>
      <c r="I1349" s="64" t="str">
        <f>IF(AND(TONGHOP!O1349="KTHP",TONGHOP!P1349="TH",TONGHOP!I1349&lt;&gt;""),TONGHOP!I1349,"")</f>
        <v/>
      </c>
      <c r="J1349" s="64" t="str">
        <f>IF(AND(TONGHOP!O1349="KTHP",TONGHOP!P1349="TH",TONGHOP!I1349&lt;&gt;""),TONGHOP!R1349,"")</f>
        <v/>
      </c>
    </row>
    <row r="1350" spans="1:10" hidden="1">
      <c r="A1350" s="93" t="str">
        <f>IF(C1350="","",SUBTOTAL(3,$C$2:$C1350))</f>
        <v/>
      </c>
      <c r="B1350" s="64" t="str">
        <f>IF(AND(TONGHOP!O1350="KTHP",TONGHOP!P1350="LT",TONGHOP!I1350&lt;&gt;""),TONGHOP!I1350,"")</f>
        <v/>
      </c>
      <c r="C1350" s="64" t="str">
        <f>IF(AND(TONGHOP!O1350="KTHP",TONGHOP!P1350="LT",TONGHOP!I1350&lt;&gt;""),TONGHOP!R1350,"")</f>
        <v/>
      </c>
      <c r="D1350" s="93" t="str">
        <f>IF(F1350="","",SUBTOTAL(3,$F$2:$F1350))</f>
        <v/>
      </c>
      <c r="E1350" s="64" t="str">
        <f>IF(AND(TONGHOP!O1350="KTHP",TONGHOP!P1350="TL",TONGHOP!I1350&lt;&gt;""),TONGHOP!I1350,"")</f>
        <v/>
      </c>
      <c r="F1350" s="64" t="str">
        <f>IF(AND(TONGHOP!O1350="KTHP",TONGHOP!P1350="TL",TONGHOP!I1350&lt;&gt;""),TONGHOP!R1350,"")</f>
        <v/>
      </c>
      <c r="G1350" s="64" t="str">
        <f>IF(AND(TONGHOP!O1350="KTHP",TONGHOP!P1350="VĐ",TONGHOP!I1350&lt;&gt;""),TONGHOP!I1350,"")</f>
        <v/>
      </c>
      <c r="H1350" s="64" t="str">
        <f>IF(AND(TONGHOP!O1350="KTHP",TONGHOP!P1350="VĐ",TONGHOP!I1350&lt;&gt;""),TONGHOP!R1350,"")</f>
        <v/>
      </c>
      <c r="I1350" s="64" t="str">
        <f>IF(AND(TONGHOP!O1350="KTHP",TONGHOP!P1350="TH",TONGHOP!I1350&lt;&gt;""),TONGHOP!I1350,"")</f>
        <v/>
      </c>
      <c r="J1350" s="64" t="str">
        <f>IF(AND(TONGHOP!O1350="KTHP",TONGHOP!P1350="TH",TONGHOP!I1350&lt;&gt;""),TONGHOP!R1350,"")</f>
        <v/>
      </c>
    </row>
    <row r="1351" spans="1:10" hidden="1">
      <c r="A1351" s="93" t="str">
        <f>IF(C1351="","",SUBTOTAL(3,$C$2:$C1351))</f>
        <v/>
      </c>
      <c r="B1351" s="64" t="str">
        <f>IF(AND(TONGHOP!O1351="KTHP",TONGHOP!P1351="LT",TONGHOP!I1351&lt;&gt;""),TONGHOP!I1351,"")</f>
        <v/>
      </c>
      <c r="C1351" s="64" t="str">
        <f>IF(AND(TONGHOP!O1351="KTHP",TONGHOP!P1351="LT",TONGHOP!I1351&lt;&gt;""),TONGHOP!R1351,"")</f>
        <v/>
      </c>
      <c r="D1351" s="93">
        <f>IF(F1351="","",SUBTOTAL(3,$F$2:$F1351))</f>
        <v>4</v>
      </c>
      <c r="E1351" s="64" t="str">
        <f>IF(AND(TONGHOP!O1351="KTHP",TONGHOP!P1351="TL",TONGHOP!I1351&lt;&gt;""),TONGHOP!I1351,"")</f>
        <v>Tạ Minh Cường</v>
      </c>
      <c r="F1351" s="64">
        <f>IF(AND(TONGHOP!O1351="KTHP",TONGHOP!P1351="TL",TONGHOP!I1351&lt;&gt;""),TONGHOP!R1351,"")</f>
        <v>23</v>
      </c>
      <c r="G1351" s="64" t="str">
        <f>IF(AND(TONGHOP!O1351="KTHP",TONGHOP!P1351="VĐ",TONGHOP!I1351&lt;&gt;""),TONGHOP!I1351,"")</f>
        <v/>
      </c>
      <c r="H1351" s="64" t="str">
        <f>IF(AND(TONGHOP!O1351="KTHP",TONGHOP!P1351="VĐ",TONGHOP!I1351&lt;&gt;""),TONGHOP!R1351,"")</f>
        <v/>
      </c>
      <c r="I1351" s="64" t="str">
        <f>IF(AND(TONGHOP!O1351="KTHP",TONGHOP!P1351="TH",TONGHOP!I1351&lt;&gt;""),TONGHOP!I1351,"")</f>
        <v/>
      </c>
      <c r="J1351" s="64" t="str">
        <f>IF(AND(TONGHOP!O1351="KTHP",TONGHOP!P1351="TH",TONGHOP!I1351&lt;&gt;""),TONGHOP!R1351,"")</f>
        <v/>
      </c>
    </row>
    <row r="1352" spans="1:10" hidden="1">
      <c r="A1352" s="93">
        <f>IF(C1352="","",SUBTOTAL(3,$C$2:$C1352))</f>
        <v>4</v>
      </c>
      <c r="B1352" s="64" t="str">
        <f>IF(AND(TONGHOP!O1352="KTHP",TONGHOP!P1352="LT",TONGHOP!I1352&lt;&gt;""),TONGHOP!I1352,"")</f>
        <v>Hà Quốc Bảo</v>
      </c>
      <c r="C1352" s="64">
        <f>IF(AND(TONGHOP!O1352="KTHP",TONGHOP!P1352="LT",TONGHOP!I1352&lt;&gt;""),TONGHOP!R1352,"")</f>
        <v>0</v>
      </c>
      <c r="D1352" s="93" t="str">
        <f>IF(F1352="","",SUBTOTAL(3,$F$2:$F1352))</f>
        <v/>
      </c>
      <c r="E1352" s="64" t="str">
        <f>IF(AND(TONGHOP!O1352="KTHP",TONGHOP!P1352="TL",TONGHOP!I1352&lt;&gt;""),TONGHOP!I1352,"")</f>
        <v/>
      </c>
      <c r="F1352" s="64" t="str">
        <f>IF(AND(TONGHOP!O1352="KTHP",TONGHOP!P1352="TL",TONGHOP!I1352&lt;&gt;""),TONGHOP!R1352,"")</f>
        <v/>
      </c>
      <c r="G1352" s="64" t="str">
        <f>IF(AND(TONGHOP!O1352="KTHP",TONGHOP!P1352="VĐ",TONGHOP!I1352&lt;&gt;""),TONGHOP!I1352,"")</f>
        <v/>
      </c>
      <c r="H1352" s="64" t="str">
        <f>IF(AND(TONGHOP!O1352="KTHP",TONGHOP!P1352="VĐ",TONGHOP!I1352&lt;&gt;""),TONGHOP!R1352,"")</f>
        <v/>
      </c>
      <c r="I1352" s="64" t="str">
        <f>IF(AND(TONGHOP!O1352="KTHP",TONGHOP!P1352="TH",TONGHOP!I1352&lt;&gt;""),TONGHOP!I1352,"")</f>
        <v/>
      </c>
      <c r="J1352" s="64" t="str">
        <f>IF(AND(TONGHOP!O1352="KTHP",TONGHOP!P1352="TH",TONGHOP!I1352&lt;&gt;""),TONGHOP!R1352,"")</f>
        <v/>
      </c>
    </row>
    <row r="1353" spans="1:10" hidden="1">
      <c r="A1353" s="93" t="str">
        <f>IF(C1353="","",SUBTOTAL(3,$C$2:$C1353))</f>
        <v/>
      </c>
      <c r="B1353" s="64" t="str">
        <f>IF(AND(TONGHOP!O1353="KTHP",TONGHOP!P1353="LT",TONGHOP!I1353&lt;&gt;""),TONGHOP!I1353,"")</f>
        <v>Trần Kim Thu Liễu</v>
      </c>
      <c r="C1353" s="64" t="str">
        <f>IF(AND(TONGHOP!O1353="KTHP",TONGHOP!P1353="LT",TONGHOP!I1353&lt;&gt;""),TONGHOP!R1353,"")</f>
        <v/>
      </c>
      <c r="D1353" s="93" t="str">
        <f>IF(F1353="","",SUBTOTAL(3,$F$2:$F1353))</f>
        <v/>
      </c>
      <c r="E1353" s="64" t="str">
        <f>IF(AND(TONGHOP!O1353="KTHP",TONGHOP!P1353="TL",TONGHOP!I1353&lt;&gt;""),TONGHOP!I1353,"")</f>
        <v/>
      </c>
      <c r="F1353" s="64" t="str">
        <f>IF(AND(TONGHOP!O1353="KTHP",TONGHOP!P1353="TL",TONGHOP!I1353&lt;&gt;""),TONGHOP!R1353,"")</f>
        <v/>
      </c>
      <c r="G1353" s="64" t="str">
        <f>IF(AND(TONGHOP!O1353="KTHP",TONGHOP!P1353="VĐ",TONGHOP!I1353&lt;&gt;""),TONGHOP!I1353,"")</f>
        <v/>
      </c>
      <c r="H1353" s="64" t="str">
        <f>IF(AND(TONGHOP!O1353="KTHP",TONGHOP!P1353="VĐ",TONGHOP!I1353&lt;&gt;""),TONGHOP!R1353,"")</f>
        <v/>
      </c>
      <c r="I1353" s="64" t="str">
        <f>IF(AND(TONGHOP!O1353="KTHP",TONGHOP!P1353="TH",TONGHOP!I1353&lt;&gt;""),TONGHOP!I1353,"")</f>
        <v/>
      </c>
      <c r="J1353" s="64" t="str">
        <f>IF(AND(TONGHOP!O1353="KTHP",TONGHOP!P1353="TH",TONGHOP!I1353&lt;&gt;""),TONGHOP!R1353,"")</f>
        <v/>
      </c>
    </row>
    <row r="1354" spans="1:10" hidden="1">
      <c r="A1354" s="93" t="str">
        <f>IF(C1354="","",SUBTOTAL(3,$C$2:$C1354))</f>
        <v/>
      </c>
      <c r="B1354" s="64" t="str">
        <f>IF(AND(TONGHOP!O1354="KTHP",TONGHOP!P1354="LT",TONGHOP!I1354&lt;&gt;""),TONGHOP!I1354,"")</f>
        <v/>
      </c>
      <c r="C1354" s="64" t="str">
        <f>IF(AND(TONGHOP!O1354="KTHP",TONGHOP!P1354="LT",TONGHOP!I1354&lt;&gt;""),TONGHOP!R1354,"")</f>
        <v/>
      </c>
      <c r="D1354" s="93" t="str">
        <f>IF(F1354="","",SUBTOTAL(3,$F$2:$F1354))</f>
        <v/>
      </c>
      <c r="E1354" s="64" t="str">
        <f>IF(AND(TONGHOP!O1354="KTHP",TONGHOP!P1354="TL",TONGHOP!I1354&lt;&gt;""),TONGHOP!I1354,"")</f>
        <v/>
      </c>
      <c r="F1354" s="64" t="str">
        <f>IF(AND(TONGHOP!O1354="KTHP",TONGHOP!P1354="TL",TONGHOP!I1354&lt;&gt;""),TONGHOP!R1354,"")</f>
        <v/>
      </c>
      <c r="G1354" s="64" t="str">
        <f>IF(AND(TONGHOP!O1354="KTHP",TONGHOP!P1354="VĐ",TONGHOP!I1354&lt;&gt;""),TONGHOP!I1354,"")</f>
        <v/>
      </c>
      <c r="H1354" s="64" t="str">
        <f>IF(AND(TONGHOP!O1354="KTHP",TONGHOP!P1354="VĐ",TONGHOP!I1354&lt;&gt;""),TONGHOP!R1354,"")</f>
        <v/>
      </c>
      <c r="I1354" s="64" t="str">
        <f>IF(AND(TONGHOP!O1354="KTHP",TONGHOP!P1354="TH",TONGHOP!I1354&lt;&gt;""),TONGHOP!I1354,"")</f>
        <v/>
      </c>
      <c r="J1354" s="64" t="str">
        <f>IF(AND(TONGHOP!O1354="KTHP",TONGHOP!P1354="TH",TONGHOP!I1354&lt;&gt;""),TONGHOP!R1354,"")</f>
        <v/>
      </c>
    </row>
    <row r="1355" spans="1:10" hidden="1">
      <c r="A1355" s="93">
        <f>IF(C1355="","",SUBTOTAL(3,$C$2:$C1355))</f>
        <v>4</v>
      </c>
      <c r="B1355" s="64" t="str">
        <f>IF(AND(TONGHOP!O1355="KTHP",TONGHOP!P1355="LT",TONGHOP!I1355&lt;&gt;""),TONGHOP!I1355,"")</f>
        <v>Trần Kim Thu Liễu</v>
      </c>
      <c r="C1355" s="64">
        <f>IF(AND(TONGHOP!O1355="KTHP",TONGHOP!P1355="LT",TONGHOP!I1355&lt;&gt;""),TONGHOP!R1355,"")</f>
        <v>1</v>
      </c>
      <c r="D1355" s="93" t="str">
        <f>IF(F1355="","",SUBTOTAL(3,$F$2:$F1355))</f>
        <v/>
      </c>
      <c r="E1355" s="64" t="str">
        <f>IF(AND(TONGHOP!O1355="KTHP",TONGHOP!P1355="TL",TONGHOP!I1355&lt;&gt;""),TONGHOP!I1355,"")</f>
        <v/>
      </c>
      <c r="F1355" s="64" t="str">
        <f>IF(AND(TONGHOP!O1355="KTHP",TONGHOP!P1355="TL",TONGHOP!I1355&lt;&gt;""),TONGHOP!R1355,"")</f>
        <v/>
      </c>
      <c r="G1355" s="64" t="str">
        <f>IF(AND(TONGHOP!O1355="KTHP",TONGHOP!P1355="VĐ",TONGHOP!I1355&lt;&gt;""),TONGHOP!I1355,"")</f>
        <v/>
      </c>
      <c r="H1355" s="64" t="str">
        <f>IF(AND(TONGHOP!O1355="KTHP",TONGHOP!P1355="VĐ",TONGHOP!I1355&lt;&gt;""),TONGHOP!R1355,"")</f>
        <v/>
      </c>
      <c r="I1355" s="64" t="str">
        <f>IF(AND(TONGHOP!O1355="KTHP",TONGHOP!P1355="TH",TONGHOP!I1355&lt;&gt;""),TONGHOP!I1355,"")</f>
        <v/>
      </c>
      <c r="J1355" s="64" t="str">
        <f>IF(AND(TONGHOP!O1355="KTHP",TONGHOP!P1355="TH",TONGHOP!I1355&lt;&gt;""),TONGHOP!R1355,"")</f>
        <v/>
      </c>
    </row>
    <row r="1356" spans="1:10" hidden="1">
      <c r="A1356" s="93" t="str">
        <f>IF(C1356="","",SUBTOTAL(3,$C$2:$C1356))</f>
        <v/>
      </c>
      <c r="B1356" s="64" t="str">
        <f>IF(AND(TONGHOP!O1356="KTHP",TONGHOP!P1356="LT",TONGHOP!I1356&lt;&gt;""),TONGHOP!I1356,"")</f>
        <v>Trần Kim Thu Liễu</v>
      </c>
      <c r="C1356" s="64" t="str">
        <f>IF(AND(TONGHOP!O1356="KTHP",TONGHOP!P1356="LT",TONGHOP!I1356&lt;&gt;""),TONGHOP!R1356,"")</f>
        <v/>
      </c>
      <c r="D1356" s="93" t="str">
        <f>IF(F1356="","",SUBTOTAL(3,$F$2:$F1356))</f>
        <v/>
      </c>
      <c r="E1356" s="64" t="str">
        <f>IF(AND(TONGHOP!O1356="KTHP",TONGHOP!P1356="TL",TONGHOP!I1356&lt;&gt;""),TONGHOP!I1356,"")</f>
        <v/>
      </c>
      <c r="F1356" s="64" t="str">
        <f>IF(AND(TONGHOP!O1356="KTHP",TONGHOP!P1356="TL",TONGHOP!I1356&lt;&gt;""),TONGHOP!R1356,"")</f>
        <v/>
      </c>
      <c r="G1356" s="64" t="str">
        <f>IF(AND(TONGHOP!O1356="KTHP",TONGHOP!P1356="VĐ",TONGHOP!I1356&lt;&gt;""),TONGHOP!I1356,"")</f>
        <v/>
      </c>
      <c r="H1356" s="64" t="str">
        <f>IF(AND(TONGHOP!O1356="KTHP",TONGHOP!P1356="VĐ",TONGHOP!I1356&lt;&gt;""),TONGHOP!R1356,"")</f>
        <v/>
      </c>
      <c r="I1356" s="64" t="str">
        <f>IF(AND(TONGHOP!O1356="KTHP",TONGHOP!P1356="TH",TONGHOP!I1356&lt;&gt;""),TONGHOP!I1356,"")</f>
        <v/>
      </c>
      <c r="J1356" s="64" t="str">
        <f>IF(AND(TONGHOP!O1356="KTHP",TONGHOP!P1356="TH",TONGHOP!I1356&lt;&gt;""),TONGHOP!R1356,"")</f>
        <v/>
      </c>
    </row>
    <row r="1357" spans="1:10" hidden="1">
      <c r="A1357" s="93" t="str">
        <f>IF(C1357="","",SUBTOTAL(3,$C$2:$C1357))</f>
        <v/>
      </c>
      <c r="B1357" s="64" t="str">
        <f>IF(AND(TONGHOP!O1357="KTHP",TONGHOP!P1357="LT",TONGHOP!I1357&lt;&gt;""),TONGHOP!I1357,"")</f>
        <v>Nguyễn Huỳnh Mai Hạnh</v>
      </c>
      <c r="C1357" s="64" t="str">
        <f>IF(AND(TONGHOP!O1357="KTHP",TONGHOP!P1357="LT",TONGHOP!I1357&lt;&gt;""),TONGHOP!R1357,"")</f>
        <v/>
      </c>
      <c r="D1357" s="93" t="str">
        <f>IF(F1357="","",SUBTOTAL(3,$F$2:$F1357))</f>
        <v/>
      </c>
      <c r="E1357" s="64" t="str">
        <f>IF(AND(TONGHOP!O1357="KTHP",TONGHOP!P1357="TL",TONGHOP!I1357&lt;&gt;""),TONGHOP!I1357,"")</f>
        <v/>
      </c>
      <c r="F1357" s="64" t="str">
        <f>IF(AND(TONGHOP!O1357="KTHP",TONGHOP!P1357="TL",TONGHOP!I1357&lt;&gt;""),TONGHOP!R1357,"")</f>
        <v/>
      </c>
      <c r="G1357" s="64" t="str">
        <f>IF(AND(TONGHOP!O1357="KTHP",TONGHOP!P1357="VĐ",TONGHOP!I1357&lt;&gt;""),TONGHOP!I1357,"")</f>
        <v/>
      </c>
      <c r="H1357" s="64" t="str">
        <f>IF(AND(TONGHOP!O1357="KTHP",TONGHOP!P1357="VĐ",TONGHOP!I1357&lt;&gt;""),TONGHOP!R1357,"")</f>
        <v/>
      </c>
      <c r="I1357" s="64" t="str">
        <f>IF(AND(TONGHOP!O1357="KTHP",TONGHOP!P1357="TH",TONGHOP!I1357&lt;&gt;""),TONGHOP!I1357,"")</f>
        <v/>
      </c>
      <c r="J1357" s="64" t="str">
        <f>IF(AND(TONGHOP!O1357="KTHP",TONGHOP!P1357="TH",TONGHOP!I1357&lt;&gt;""),TONGHOP!R1357,"")</f>
        <v/>
      </c>
    </row>
    <row r="1358" spans="1:10" hidden="1">
      <c r="A1358" s="93">
        <f>IF(C1358="","",SUBTOTAL(3,$C$2:$C1358))</f>
        <v>4</v>
      </c>
      <c r="B1358" s="64" t="str">
        <f>IF(AND(TONGHOP!O1358="KTHP",TONGHOP!P1358="LT",TONGHOP!I1358&lt;&gt;""),TONGHOP!I1358,"")</f>
        <v>Trần Kim Thu Liễu</v>
      </c>
      <c r="C1358" s="64">
        <f>IF(AND(TONGHOP!O1358="KTHP",TONGHOP!P1358="LT",TONGHOP!I1358&lt;&gt;""),TONGHOP!R1358,"")</f>
        <v>0</v>
      </c>
      <c r="D1358" s="93" t="str">
        <f>IF(F1358="","",SUBTOTAL(3,$F$2:$F1358))</f>
        <v/>
      </c>
      <c r="E1358" s="64" t="str">
        <f>IF(AND(TONGHOP!O1358="KTHP",TONGHOP!P1358="TL",TONGHOP!I1358&lt;&gt;""),TONGHOP!I1358,"")</f>
        <v/>
      </c>
      <c r="F1358" s="64" t="str">
        <f>IF(AND(TONGHOP!O1358="KTHP",TONGHOP!P1358="TL",TONGHOP!I1358&lt;&gt;""),TONGHOP!R1358,"")</f>
        <v/>
      </c>
      <c r="G1358" s="64" t="str">
        <f>IF(AND(TONGHOP!O1358="KTHP",TONGHOP!P1358="VĐ",TONGHOP!I1358&lt;&gt;""),TONGHOP!I1358,"")</f>
        <v/>
      </c>
      <c r="H1358" s="64" t="str">
        <f>IF(AND(TONGHOP!O1358="KTHP",TONGHOP!P1358="VĐ",TONGHOP!I1358&lt;&gt;""),TONGHOP!R1358,"")</f>
        <v/>
      </c>
      <c r="I1358" s="64" t="str">
        <f>IF(AND(TONGHOP!O1358="KTHP",TONGHOP!P1358="TH",TONGHOP!I1358&lt;&gt;""),TONGHOP!I1358,"")</f>
        <v/>
      </c>
      <c r="J1358" s="64" t="str">
        <f>IF(AND(TONGHOP!O1358="KTHP",TONGHOP!P1358="TH",TONGHOP!I1358&lt;&gt;""),TONGHOP!R1358,"")</f>
        <v/>
      </c>
    </row>
    <row r="1359" spans="1:10" hidden="1">
      <c r="A1359" s="93" t="str">
        <f>IF(C1359="","",SUBTOTAL(3,$C$2:$C1359))</f>
        <v/>
      </c>
      <c r="B1359" s="64" t="str">
        <f>IF(AND(TONGHOP!O1359="KTHP",TONGHOP!P1359="LT",TONGHOP!I1359&lt;&gt;""),TONGHOP!I1359,"")</f>
        <v/>
      </c>
      <c r="C1359" s="64" t="str">
        <f>IF(AND(TONGHOP!O1359="KTHP",TONGHOP!P1359="LT",TONGHOP!I1359&lt;&gt;""),TONGHOP!R1359,"")</f>
        <v/>
      </c>
      <c r="D1359" s="93" t="str">
        <f>IF(F1359="","",SUBTOTAL(3,$F$2:$F1359))</f>
        <v/>
      </c>
      <c r="E1359" s="64" t="str">
        <f>IF(AND(TONGHOP!O1359="KTHP",TONGHOP!P1359="TL",TONGHOP!I1359&lt;&gt;""),TONGHOP!I1359,"")</f>
        <v/>
      </c>
      <c r="F1359" s="64" t="str">
        <f>IF(AND(TONGHOP!O1359="KTHP",TONGHOP!P1359="TL",TONGHOP!I1359&lt;&gt;""),TONGHOP!R1359,"")</f>
        <v/>
      </c>
      <c r="G1359" s="64" t="str">
        <f>IF(AND(TONGHOP!O1359="KTHP",TONGHOP!P1359="VĐ",TONGHOP!I1359&lt;&gt;""),TONGHOP!I1359,"")</f>
        <v/>
      </c>
      <c r="H1359" s="64" t="str">
        <f>IF(AND(TONGHOP!O1359="KTHP",TONGHOP!P1359="VĐ",TONGHOP!I1359&lt;&gt;""),TONGHOP!R1359,"")</f>
        <v/>
      </c>
      <c r="I1359" s="64" t="str">
        <f>IF(AND(TONGHOP!O1359="KTHP",TONGHOP!P1359="TH",TONGHOP!I1359&lt;&gt;""),TONGHOP!I1359,"")</f>
        <v/>
      </c>
      <c r="J1359" s="64" t="str">
        <f>IF(AND(TONGHOP!O1359="KTHP",TONGHOP!P1359="TH",TONGHOP!I1359&lt;&gt;""),TONGHOP!R1359,"")</f>
        <v/>
      </c>
    </row>
    <row r="1360" spans="1:10" hidden="1">
      <c r="A1360" s="93" t="str">
        <f>IF(C1360="","",SUBTOTAL(3,$C$2:$C1360))</f>
        <v/>
      </c>
      <c r="B1360" s="64" t="str">
        <f>IF(AND(TONGHOP!O1360="KTHP",TONGHOP!P1360="LT",TONGHOP!I1360&lt;&gt;""),TONGHOP!I1360,"")</f>
        <v/>
      </c>
      <c r="C1360" s="64" t="str">
        <f>IF(AND(TONGHOP!O1360="KTHP",TONGHOP!P1360="LT",TONGHOP!I1360&lt;&gt;""),TONGHOP!R1360,"")</f>
        <v/>
      </c>
      <c r="D1360" s="93" t="str">
        <f>IF(F1360="","",SUBTOTAL(3,$F$2:$F1360))</f>
        <v/>
      </c>
      <c r="E1360" s="64" t="str">
        <f>IF(AND(TONGHOP!O1360="KTHP",TONGHOP!P1360="TL",TONGHOP!I1360&lt;&gt;""),TONGHOP!I1360,"")</f>
        <v/>
      </c>
      <c r="F1360" s="64" t="str">
        <f>IF(AND(TONGHOP!O1360="KTHP",TONGHOP!P1360="TL",TONGHOP!I1360&lt;&gt;""),TONGHOP!R1360,"")</f>
        <v/>
      </c>
      <c r="G1360" s="64" t="str">
        <f>IF(AND(TONGHOP!O1360="KTHP",TONGHOP!P1360="VĐ",TONGHOP!I1360&lt;&gt;""),TONGHOP!I1360,"")</f>
        <v/>
      </c>
      <c r="H1360" s="64" t="str">
        <f>IF(AND(TONGHOP!O1360="KTHP",TONGHOP!P1360="VĐ",TONGHOP!I1360&lt;&gt;""),TONGHOP!R1360,"")</f>
        <v/>
      </c>
      <c r="I1360" s="64" t="str">
        <f>IF(AND(TONGHOP!O1360="KTHP",TONGHOP!P1360="TH",TONGHOP!I1360&lt;&gt;""),TONGHOP!I1360,"")</f>
        <v/>
      </c>
      <c r="J1360" s="64" t="str">
        <f>IF(AND(TONGHOP!O1360="KTHP",TONGHOP!P1360="TH",TONGHOP!I1360&lt;&gt;""),TONGHOP!R1360,"")</f>
        <v/>
      </c>
    </row>
    <row r="1361" spans="1:10" hidden="1">
      <c r="A1361" s="93" t="str">
        <f>IF(C1361="","",SUBTOTAL(3,$C$2:$C1361))</f>
        <v/>
      </c>
      <c r="B1361" s="64" t="str">
        <f>IF(AND(TONGHOP!O1361="KTHP",TONGHOP!P1361="LT",TONGHOP!I1361&lt;&gt;""),TONGHOP!I1361,"")</f>
        <v/>
      </c>
      <c r="C1361" s="64" t="str">
        <f>IF(AND(TONGHOP!O1361="KTHP",TONGHOP!P1361="LT",TONGHOP!I1361&lt;&gt;""),TONGHOP!R1361,"")</f>
        <v/>
      </c>
      <c r="D1361" s="93" t="str">
        <f>IF(F1361="","",SUBTOTAL(3,$F$2:$F1361))</f>
        <v/>
      </c>
      <c r="E1361" s="64" t="str">
        <f>IF(AND(TONGHOP!O1361="KTHP",TONGHOP!P1361="TL",TONGHOP!I1361&lt;&gt;""),TONGHOP!I1361,"")</f>
        <v/>
      </c>
      <c r="F1361" s="64" t="str">
        <f>IF(AND(TONGHOP!O1361="KTHP",TONGHOP!P1361="TL",TONGHOP!I1361&lt;&gt;""),TONGHOP!R1361,"")</f>
        <v/>
      </c>
      <c r="G1361" s="64" t="str">
        <f>IF(AND(TONGHOP!O1361="KTHP",TONGHOP!P1361="VĐ",TONGHOP!I1361&lt;&gt;""),TONGHOP!I1361,"")</f>
        <v/>
      </c>
      <c r="H1361" s="64" t="str">
        <f>IF(AND(TONGHOP!O1361="KTHP",TONGHOP!P1361="VĐ",TONGHOP!I1361&lt;&gt;""),TONGHOP!R1361,"")</f>
        <v/>
      </c>
      <c r="I1361" s="64" t="str">
        <f>IF(AND(TONGHOP!O1361="KTHP",TONGHOP!P1361="TH",TONGHOP!I1361&lt;&gt;""),TONGHOP!I1361,"")</f>
        <v/>
      </c>
      <c r="J1361" s="64" t="str">
        <f>IF(AND(TONGHOP!O1361="KTHP",TONGHOP!P1361="TH",TONGHOP!I1361&lt;&gt;""),TONGHOP!R1361,"")</f>
        <v/>
      </c>
    </row>
    <row r="1362" spans="1:10" hidden="1">
      <c r="A1362" s="93" t="str">
        <f>IF(C1362="","",SUBTOTAL(3,$C$2:$C1362))</f>
        <v/>
      </c>
      <c r="B1362" s="64" t="str">
        <f>IF(AND(TONGHOP!O1362="KTHP",TONGHOP!P1362="LT",TONGHOP!I1362&lt;&gt;""),TONGHOP!I1362,"")</f>
        <v/>
      </c>
      <c r="C1362" s="64" t="str">
        <f>IF(AND(TONGHOP!O1362="KTHP",TONGHOP!P1362="LT",TONGHOP!I1362&lt;&gt;""),TONGHOP!R1362,"")</f>
        <v/>
      </c>
      <c r="D1362" s="93">
        <f>IF(F1362="","",SUBTOTAL(3,$F$2:$F1362))</f>
        <v>4</v>
      </c>
      <c r="E1362" s="64" t="str">
        <f>IF(AND(TONGHOP!O1362="KTHP",TONGHOP!P1362="TL",TONGHOP!I1362&lt;&gt;""),TONGHOP!I1362,"")</f>
        <v>Trần Việt Khánh</v>
      </c>
      <c r="F1362" s="64">
        <f>IF(AND(TONGHOP!O1362="KTHP",TONGHOP!P1362="TL",TONGHOP!I1362&lt;&gt;""),TONGHOP!R1362,"")</f>
        <v>42</v>
      </c>
      <c r="G1362" s="64" t="str">
        <f>IF(AND(TONGHOP!O1362="KTHP",TONGHOP!P1362="VĐ",TONGHOP!I1362&lt;&gt;""),TONGHOP!I1362,"")</f>
        <v/>
      </c>
      <c r="H1362" s="64" t="str">
        <f>IF(AND(TONGHOP!O1362="KTHP",TONGHOP!P1362="VĐ",TONGHOP!I1362&lt;&gt;""),TONGHOP!R1362,"")</f>
        <v/>
      </c>
      <c r="I1362" s="64" t="str">
        <f>IF(AND(TONGHOP!O1362="KTHP",TONGHOP!P1362="TH",TONGHOP!I1362&lt;&gt;""),TONGHOP!I1362,"")</f>
        <v/>
      </c>
      <c r="J1362" s="64" t="str">
        <f>IF(AND(TONGHOP!O1362="KTHP",TONGHOP!P1362="TH",TONGHOP!I1362&lt;&gt;""),TONGHOP!R1362,"")</f>
        <v/>
      </c>
    </row>
    <row r="1363" spans="1:10" hidden="1">
      <c r="A1363" s="93" t="str">
        <f>IF(C1363="","",SUBTOTAL(3,$C$2:$C1363))</f>
        <v/>
      </c>
      <c r="B1363" s="64" t="str">
        <f>IF(AND(TONGHOP!O1363="KTHP",TONGHOP!P1363="LT",TONGHOP!I1363&lt;&gt;""),TONGHOP!I1363,"")</f>
        <v/>
      </c>
      <c r="C1363" s="64" t="str">
        <f>IF(AND(TONGHOP!O1363="KTHP",TONGHOP!P1363="LT",TONGHOP!I1363&lt;&gt;""),TONGHOP!R1363,"")</f>
        <v/>
      </c>
      <c r="D1363" s="93">
        <f>IF(F1363="","",SUBTOTAL(3,$F$2:$F1363))</f>
        <v>4</v>
      </c>
      <c r="E1363" s="64" t="str">
        <f>IF(AND(TONGHOP!O1363="KTHP",TONGHOP!P1363="TL",TONGHOP!I1363&lt;&gt;""),TONGHOP!I1363,"")</f>
        <v>Nguyễn Duy Đạt</v>
      </c>
      <c r="F1363" s="64">
        <f>IF(AND(TONGHOP!O1363="KTHP",TONGHOP!P1363="TL",TONGHOP!I1363&lt;&gt;""),TONGHOP!R1363,"")</f>
        <v>41</v>
      </c>
      <c r="G1363" s="64" t="str">
        <f>IF(AND(TONGHOP!O1363="KTHP",TONGHOP!P1363="VĐ",TONGHOP!I1363&lt;&gt;""),TONGHOP!I1363,"")</f>
        <v/>
      </c>
      <c r="H1363" s="64" t="str">
        <f>IF(AND(TONGHOP!O1363="KTHP",TONGHOP!P1363="VĐ",TONGHOP!I1363&lt;&gt;""),TONGHOP!R1363,"")</f>
        <v/>
      </c>
      <c r="I1363" s="64" t="str">
        <f>IF(AND(TONGHOP!O1363="KTHP",TONGHOP!P1363="TH",TONGHOP!I1363&lt;&gt;""),TONGHOP!I1363,"")</f>
        <v/>
      </c>
      <c r="J1363" s="64" t="str">
        <f>IF(AND(TONGHOP!O1363="KTHP",TONGHOP!P1363="TH",TONGHOP!I1363&lt;&gt;""),TONGHOP!R1363,"")</f>
        <v/>
      </c>
    </row>
    <row r="1364" spans="1:10" hidden="1">
      <c r="A1364" s="93" t="str">
        <f>IF(C1364="","",SUBTOTAL(3,$C$2:$C1364))</f>
        <v/>
      </c>
      <c r="B1364" s="64" t="str">
        <f>IF(AND(TONGHOP!O1364="KTHP",TONGHOP!P1364="LT",TONGHOP!I1364&lt;&gt;""),TONGHOP!I1364,"")</f>
        <v/>
      </c>
      <c r="C1364" s="64" t="str">
        <f>IF(AND(TONGHOP!O1364="KTHP",TONGHOP!P1364="LT",TONGHOP!I1364&lt;&gt;""),TONGHOP!R1364,"")</f>
        <v/>
      </c>
      <c r="D1364" s="93">
        <f>IF(F1364="","",SUBTOTAL(3,$F$2:$F1364))</f>
        <v>4</v>
      </c>
      <c r="E1364" s="64" t="str">
        <f>IF(AND(TONGHOP!O1364="KTHP",TONGHOP!P1364="TL",TONGHOP!I1364&lt;&gt;""),TONGHOP!I1364,"")</f>
        <v>Võ Anh Trang</v>
      </c>
      <c r="F1364" s="64">
        <f>IF(AND(TONGHOP!O1364="KTHP",TONGHOP!P1364="TL",TONGHOP!I1364&lt;&gt;""),TONGHOP!R1364,"")</f>
        <v>43</v>
      </c>
      <c r="G1364" s="64" t="str">
        <f>IF(AND(TONGHOP!O1364="KTHP",TONGHOP!P1364="VĐ",TONGHOP!I1364&lt;&gt;""),TONGHOP!I1364,"")</f>
        <v/>
      </c>
      <c r="H1364" s="64" t="str">
        <f>IF(AND(TONGHOP!O1364="KTHP",TONGHOP!P1364="VĐ",TONGHOP!I1364&lt;&gt;""),TONGHOP!R1364,"")</f>
        <v/>
      </c>
      <c r="I1364" s="64" t="str">
        <f>IF(AND(TONGHOP!O1364="KTHP",TONGHOP!P1364="TH",TONGHOP!I1364&lt;&gt;""),TONGHOP!I1364,"")</f>
        <v/>
      </c>
      <c r="J1364" s="64" t="str">
        <f>IF(AND(TONGHOP!O1364="KTHP",TONGHOP!P1364="TH",TONGHOP!I1364&lt;&gt;""),TONGHOP!R1364,"")</f>
        <v/>
      </c>
    </row>
    <row r="1365" spans="1:10" hidden="1">
      <c r="A1365" s="93" t="str">
        <f>IF(C1365="","",SUBTOTAL(3,$C$2:$C1365))</f>
        <v/>
      </c>
      <c r="B1365" s="64" t="str">
        <f>IF(AND(TONGHOP!O1365="KTHP",TONGHOP!P1365="LT",TONGHOP!I1365&lt;&gt;""),TONGHOP!I1365,"")</f>
        <v/>
      </c>
      <c r="C1365" s="64" t="str">
        <f>IF(AND(TONGHOP!O1365="KTHP",TONGHOP!P1365="LT",TONGHOP!I1365&lt;&gt;""),TONGHOP!R1365,"")</f>
        <v/>
      </c>
      <c r="D1365" s="93">
        <f>IF(F1365="","",SUBTOTAL(3,$F$2:$F1365))</f>
        <v>4</v>
      </c>
      <c r="E1365" s="64" t="str">
        <f>IF(AND(TONGHOP!O1365="KTHP",TONGHOP!P1365="TL",TONGHOP!I1365&lt;&gt;""),TONGHOP!I1365,"")</f>
        <v>Võ Anh Trang</v>
      </c>
      <c r="F1365" s="64">
        <f>IF(AND(TONGHOP!O1365="KTHP",TONGHOP!P1365="TL",TONGHOP!I1365&lt;&gt;""),TONGHOP!R1365,"")</f>
        <v>39</v>
      </c>
      <c r="G1365" s="64" t="str">
        <f>IF(AND(TONGHOP!O1365="KTHP",TONGHOP!P1365="VĐ",TONGHOP!I1365&lt;&gt;""),TONGHOP!I1365,"")</f>
        <v/>
      </c>
      <c r="H1365" s="64" t="str">
        <f>IF(AND(TONGHOP!O1365="KTHP",TONGHOP!P1365="VĐ",TONGHOP!I1365&lt;&gt;""),TONGHOP!R1365,"")</f>
        <v/>
      </c>
      <c r="I1365" s="64" t="str">
        <f>IF(AND(TONGHOP!O1365="KTHP",TONGHOP!P1365="TH",TONGHOP!I1365&lt;&gt;""),TONGHOP!I1365,"")</f>
        <v/>
      </c>
      <c r="J1365" s="64" t="str">
        <f>IF(AND(TONGHOP!O1365="KTHP",TONGHOP!P1365="TH",TONGHOP!I1365&lt;&gt;""),TONGHOP!R1365,"")</f>
        <v/>
      </c>
    </row>
    <row r="1366" spans="1:10" hidden="1">
      <c r="A1366" s="93" t="str">
        <f>IF(C1366="","",SUBTOTAL(3,$C$2:$C1366))</f>
        <v/>
      </c>
      <c r="B1366" s="64" t="str">
        <f>IF(AND(TONGHOP!O1366="KTHP",TONGHOP!P1366="LT",TONGHOP!I1366&lt;&gt;""),TONGHOP!I1366,"")</f>
        <v>Nguyễn Văn Đông</v>
      </c>
      <c r="C1366" s="64" t="str">
        <f>IF(AND(TONGHOP!O1366="KTHP",TONGHOP!P1366="LT",TONGHOP!I1366&lt;&gt;""),TONGHOP!R1366,"")</f>
        <v/>
      </c>
      <c r="D1366" s="93" t="str">
        <f>IF(F1366="","",SUBTOTAL(3,$F$2:$F1366))</f>
        <v/>
      </c>
      <c r="E1366" s="64" t="str">
        <f>IF(AND(TONGHOP!O1366="KTHP",TONGHOP!P1366="TL",TONGHOP!I1366&lt;&gt;""),TONGHOP!I1366,"")</f>
        <v/>
      </c>
      <c r="F1366" s="64" t="str">
        <f>IF(AND(TONGHOP!O1366="KTHP",TONGHOP!P1366="TL",TONGHOP!I1366&lt;&gt;""),TONGHOP!R1366,"")</f>
        <v/>
      </c>
      <c r="G1366" s="64" t="str">
        <f>IF(AND(TONGHOP!O1366="KTHP",TONGHOP!P1366="VĐ",TONGHOP!I1366&lt;&gt;""),TONGHOP!I1366,"")</f>
        <v/>
      </c>
      <c r="H1366" s="64" t="str">
        <f>IF(AND(TONGHOP!O1366="KTHP",TONGHOP!P1366="VĐ",TONGHOP!I1366&lt;&gt;""),TONGHOP!R1366,"")</f>
        <v/>
      </c>
      <c r="I1366" s="64" t="str">
        <f>IF(AND(TONGHOP!O1366="KTHP",TONGHOP!P1366="TH",TONGHOP!I1366&lt;&gt;""),TONGHOP!I1366,"")</f>
        <v/>
      </c>
      <c r="J1366" s="64" t="str">
        <f>IF(AND(TONGHOP!O1366="KTHP",TONGHOP!P1366="TH",TONGHOP!I1366&lt;&gt;""),TONGHOP!R1366,"")</f>
        <v/>
      </c>
    </row>
    <row r="1367" spans="1:10" hidden="1">
      <c r="A1367" s="93" t="str">
        <f>IF(C1367="","",SUBTOTAL(3,$C$2:$C1367))</f>
        <v/>
      </c>
      <c r="B1367" s="64" t="str">
        <f>IF(AND(TONGHOP!O1367="KTHP",TONGHOP!P1367="LT",TONGHOP!I1367&lt;&gt;""),TONGHOP!I1367,"")</f>
        <v/>
      </c>
      <c r="C1367" s="64" t="str">
        <f>IF(AND(TONGHOP!O1367="KTHP",TONGHOP!P1367="LT",TONGHOP!I1367&lt;&gt;""),TONGHOP!R1367,"")</f>
        <v/>
      </c>
      <c r="D1367" s="93" t="str">
        <f>IF(F1367="","",SUBTOTAL(3,$F$2:$F1367))</f>
        <v/>
      </c>
      <c r="E1367" s="64" t="str">
        <f>IF(AND(TONGHOP!O1367="KTHP",TONGHOP!P1367="TL",TONGHOP!I1367&lt;&gt;""),TONGHOP!I1367,"")</f>
        <v/>
      </c>
      <c r="F1367" s="64" t="str">
        <f>IF(AND(TONGHOP!O1367="KTHP",TONGHOP!P1367="TL",TONGHOP!I1367&lt;&gt;""),TONGHOP!R1367,"")</f>
        <v/>
      </c>
      <c r="G1367" s="64" t="str">
        <f>IF(AND(TONGHOP!O1367="KTHP",TONGHOP!P1367="VĐ",TONGHOP!I1367&lt;&gt;""),TONGHOP!I1367,"")</f>
        <v/>
      </c>
      <c r="H1367" s="64" t="str">
        <f>IF(AND(TONGHOP!O1367="KTHP",TONGHOP!P1367="VĐ",TONGHOP!I1367&lt;&gt;""),TONGHOP!R1367,"")</f>
        <v/>
      </c>
      <c r="I1367" s="64" t="str">
        <f>IF(AND(TONGHOP!O1367="KTHP",TONGHOP!P1367="TH",TONGHOP!I1367&lt;&gt;""),TONGHOP!I1367,"")</f>
        <v/>
      </c>
      <c r="J1367" s="64" t="str">
        <f>IF(AND(TONGHOP!O1367="KTHP",TONGHOP!P1367="TH",TONGHOP!I1367&lt;&gt;""),TONGHOP!R1367,"")</f>
        <v/>
      </c>
    </row>
    <row r="1368" spans="1:10" hidden="1">
      <c r="A1368" s="93" t="str">
        <f>IF(C1368="","",SUBTOTAL(3,$C$2:$C1368))</f>
        <v/>
      </c>
      <c r="B1368" s="64" t="str">
        <f>IF(AND(TONGHOP!O1368="KTHP",TONGHOP!P1368="LT",TONGHOP!I1368&lt;&gt;""),TONGHOP!I1368,"")</f>
        <v/>
      </c>
      <c r="C1368" s="64" t="str">
        <f>IF(AND(TONGHOP!O1368="KTHP",TONGHOP!P1368="LT",TONGHOP!I1368&lt;&gt;""),TONGHOP!R1368,"")</f>
        <v/>
      </c>
      <c r="D1368" s="93" t="str">
        <f>IF(F1368="","",SUBTOTAL(3,$F$2:$F1368))</f>
        <v/>
      </c>
      <c r="E1368" s="64" t="str">
        <f>IF(AND(TONGHOP!O1368="KTHP",TONGHOP!P1368="TL",TONGHOP!I1368&lt;&gt;""),TONGHOP!I1368,"")</f>
        <v/>
      </c>
      <c r="F1368" s="64" t="str">
        <f>IF(AND(TONGHOP!O1368="KTHP",TONGHOP!P1368="TL",TONGHOP!I1368&lt;&gt;""),TONGHOP!R1368,"")</f>
        <v/>
      </c>
      <c r="G1368" s="64" t="str">
        <f>IF(AND(TONGHOP!O1368="KTHP",TONGHOP!P1368="VĐ",TONGHOP!I1368&lt;&gt;""),TONGHOP!I1368,"")</f>
        <v/>
      </c>
      <c r="H1368" s="64" t="str">
        <f>IF(AND(TONGHOP!O1368="KTHP",TONGHOP!P1368="VĐ",TONGHOP!I1368&lt;&gt;""),TONGHOP!R1368,"")</f>
        <v/>
      </c>
      <c r="I1368" s="64" t="str">
        <f>IF(AND(TONGHOP!O1368="KTHP",TONGHOP!P1368="TH",TONGHOP!I1368&lt;&gt;""),TONGHOP!I1368,"")</f>
        <v/>
      </c>
      <c r="J1368" s="64" t="str">
        <f>IF(AND(TONGHOP!O1368="KTHP",TONGHOP!P1368="TH",TONGHOP!I1368&lt;&gt;""),TONGHOP!R1368,"")</f>
        <v/>
      </c>
    </row>
    <row r="1369" spans="1:10" hidden="1">
      <c r="A1369" s="93" t="str">
        <f>IF(C1369="","",SUBTOTAL(3,$C$2:$C1369))</f>
        <v/>
      </c>
      <c r="B1369" s="64" t="str">
        <f>IF(AND(TONGHOP!O1369="KTHP",TONGHOP!P1369="LT",TONGHOP!I1369&lt;&gt;""),TONGHOP!I1369,"")</f>
        <v/>
      </c>
      <c r="C1369" s="64" t="str">
        <f>IF(AND(TONGHOP!O1369="KTHP",TONGHOP!P1369="LT",TONGHOP!I1369&lt;&gt;""),TONGHOP!R1369,"")</f>
        <v/>
      </c>
      <c r="D1369" s="93" t="str">
        <f>IF(F1369="","",SUBTOTAL(3,$F$2:$F1369))</f>
        <v/>
      </c>
      <c r="E1369" s="64" t="str">
        <f>IF(AND(TONGHOP!O1369="KTHP",TONGHOP!P1369="TL",TONGHOP!I1369&lt;&gt;""),TONGHOP!I1369,"")</f>
        <v/>
      </c>
      <c r="F1369" s="64" t="str">
        <f>IF(AND(TONGHOP!O1369="KTHP",TONGHOP!P1369="TL",TONGHOP!I1369&lt;&gt;""),TONGHOP!R1369,"")</f>
        <v/>
      </c>
      <c r="G1369" s="64" t="str">
        <f>IF(AND(TONGHOP!O1369="KTHP",TONGHOP!P1369="VĐ",TONGHOP!I1369&lt;&gt;""),TONGHOP!I1369,"")</f>
        <v/>
      </c>
      <c r="H1369" s="64" t="str">
        <f>IF(AND(TONGHOP!O1369="KTHP",TONGHOP!P1369="VĐ",TONGHOP!I1369&lt;&gt;""),TONGHOP!R1369,"")</f>
        <v/>
      </c>
      <c r="I1369" s="64" t="str">
        <f>IF(AND(TONGHOP!O1369="KTHP",TONGHOP!P1369="TH",TONGHOP!I1369&lt;&gt;""),TONGHOP!I1369,"")</f>
        <v/>
      </c>
      <c r="J1369" s="64" t="str">
        <f>IF(AND(TONGHOP!O1369="KTHP",TONGHOP!P1369="TH",TONGHOP!I1369&lt;&gt;""),TONGHOP!R1369,"")</f>
        <v/>
      </c>
    </row>
    <row r="1370" spans="1:10" hidden="1">
      <c r="A1370" s="93" t="str">
        <f>IF(C1370="","",SUBTOTAL(3,$C$2:$C1370))</f>
        <v/>
      </c>
      <c r="B1370" s="64" t="str">
        <f>IF(AND(TONGHOP!O1370="KTHP",TONGHOP!P1370="LT",TONGHOP!I1370&lt;&gt;""),TONGHOP!I1370,"")</f>
        <v/>
      </c>
      <c r="C1370" s="64" t="str">
        <f>IF(AND(TONGHOP!O1370="KTHP",TONGHOP!P1370="LT",TONGHOP!I1370&lt;&gt;""),TONGHOP!R1370,"")</f>
        <v/>
      </c>
      <c r="D1370" s="93" t="str">
        <f>IF(F1370="","",SUBTOTAL(3,$F$2:$F1370))</f>
        <v/>
      </c>
      <c r="E1370" s="64" t="str">
        <f>IF(AND(TONGHOP!O1370="KTHP",TONGHOP!P1370="TL",TONGHOP!I1370&lt;&gt;""),TONGHOP!I1370,"")</f>
        <v/>
      </c>
      <c r="F1370" s="64" t="str">
        <f>IF(AND(TONGHOP!O1370="KTHP",TONGHOP!P1370="TL",TONGHOP!I1370&lt;&gt;""),TONGHOP!R1370,"")</f>
        <v/>
      </c>
      <c r="G1370" s="64" t="str">
        <f>IF(AND(TONGHOP!O1370="KTHP",TONGHOP!P1370="VĐ",TONGHOP!I1370&lt;&gt;""),TONGHOP!I1370,"")</f>
        <v/>
      </c>
      <c r="H1370" s="64" t="str">
        <f>IF(AND(TONGHOP!O1370="KTHP",TONGHOP!P1370="VĐ",TONGHOP!I1370&lt;&gt;""),TONGHOP!R1370,"")</f>
        <v/>
      </c>
      <c r="I1370" s="64" t="str">
        <f>IF(AND(TONGHOP!O1370="KTHP",TONGHOP!P1370="TH",TONGHOP!I1370&lt;&gt;""),TONGHOP!I1370,"")</f>
        <v/>
      </c>
      <c r="J1370" s="64" t="str">
        <f>IF(AND(TONGHOP!O1370="KTHP",TONGHOP!P1370="TH",TONGHOP!I1370&lt;&gt;""),TONGHOP!R1370,"")</f>
        <v/>
      </c>
    </row>
    <row r="1371" spans="1:10" hidden="1">
      <c r="A1371" s="93" t="str">
        <f>IF(C1371="","",SUBTOTAL(3,$C$2:$C1371))</f>
        <v/>
      </c>
      <c r="B1371" s="64" t="str">
        <f>IF(AND(TONGHOP!O1371="KTHP",TONGHOP!P1371="LT",TONGHOP!I1371&lt;&gt;""),TONGHOP!I1371,"")</f>
        <v/>
      </c>
      <c r="C1371" s="64" t="str">
        <f>IF(AND(TONGHOP!O1371="KTHP",TONGHOP!P1371="LT",TONGHOP!I1371&lt;&gt;""),TONGHOP!R1371,"")</f>
        <v/>
      </c>
      <c r="D1371" s="93" t="str">
        <f>IF(F1371="","",SUBTOTAL(3,$F$2:$F1371))</f>
        <v/>
      </c>
      <c r="E1371" s="64" t="str">
        <f>IF(AND(TONGHOP!O1371="KTHP",TONGHOP!P1371="TL",TONGHOP!I1371&lt;&gt;""),TONGHOP!I1371,"")</f>
        <v/>
      </c>
      <c r="F1371" s="64" t="str">
        <f>IF(AND(TONGHOP!O1371="KTHP",TONGHOP!P1371="TL",TONGHOP!I1371&lt;&gt;""),TONGHOP!R1371,"")</f>
        <v/>
      </c>
      <c r="G1371" s="64" t="str">
        <f>IF(AND(TONGHOP!O1371="KTHP",TONGHOP!P1371="VĐ",TONGHOP!I1371&lt;&gt;""),TONGHOP!I1371,"")</f>
        <v/>
      </c>
      <c r="H1371" s="64" t="str">
        <f>IF(AND(TONGHOP!O1371="KTHP",TONGHOP!P1371="VĐ",TONGHOP!I1371&lt;&gt;""),TONGHOP!R1371,"")</f>
        <v/>
      </c>
      <c r="I1371" s="64" t="str">
        <f>IF(AND(TONGHOP!O1371="KTHP",TONGHOP!P1371="TH",TONGHOP!I1371&lt;&gt;""),TONGHOP!I1371,"")</f>
        <v/>
      </c>
      <c r="J1371" s="64" t="str">
        <f>IF(AND(TONGHOP!O1371="KTHP",TONGHOP!P1371="TH",TONGHOP!I1371&lt;&gt;""),TONGHOP!R1371,"")</f>
        <v/>
      </c>
    </row>
    <row r="1372" spans="1:10" hidden="1">
      <c r="A1372" s="93">
        <f>IF(C1372="","",SUBTOTAL(3,$C$2:$C1372))</f>
        <v>4</v>
      </c>
      <c r="B1372" s="64" t="str">
        <f>IF(AND(TONGHOP!O1372="KTHP",TONGHOP!P1372="LT",TONGHOP!I1372&lt;&gt;""),TONGHOP!I1372,"")</f>
        <v>Nguyễn Thùy Dương</v>
      </c>
      <c r="C1372" s="64">
        <f>IF(AND(TONGHOP!O1372="KTHP",TONGHOP!P1372="LT",TONGHOP!I1372&lt;&gt;""),TONGHOP!R1372,"")</f>
        <v>60</v>
      </c>
      <c r="D1372" s="93" t="str">
        <f>IF(F1372="","",SUBTOTAL(3,$F$2:$F1372))</f>
        <v/>
      </c>
      <c r="E1372" s="64" t="str">
        <f>IF(AND(TONGHOP!O1372="KTHP",TONGHOP!P1372="TL",TONGHOP!I1372&lt;&gt;""),TONGHOP!I1372,"")</f>
        <v/>
      </c>
      <c r="F1372" s="64" t="str">
        <f>IF(AND(TONGHOP!O1372="KTHP",TONGHOP!P1372="TL",TONGHOP!I1372&lt;&gt;""),TONGHOP!R1372,"")</f>
        <v/>
      </c>
      <c r="G1372" s="64" t="str">
        <f>IF(AND(TONGHOP!O1372="KTHP",TONGHOP!P1372="VĐ",TONGHOP!I1372&lt;&gt;""),TONGHOP!I1372,"")</f>
        <v/>
      </c>
      <c r="H1372" s="64" t="str">
        <f>IF(AND(TONGHOP!O1372="KTHP",TONGHOP!P1372="VĐ",TONGHOP!I1372&lt;&gt;""),TONGHOP!R1372,"")</f>
        <v/>
      </c>
      <c r="I1372" s="64" t="str">
        <f>IF(AND(TONGHOP!O1372="KTHP",TONGHOP!P1372="TH",TONGHOP!I1372&lt;&gt;""),TONGHOP!I1372,"")</f>
        <v/>
      </c>
      <c r="J1372" s="64" t="str">
        <f>IF(AND(TONGHOP!O1372="KTHP",TONGHOP!P1372="TH",TONGHOP!I1372&lt;&gt;""),TONGHOP!R1372,"")</f>
        <v/>
      </c>
    </row>
    <row r="1373" spans="1:10" hidden="1">
      <c r="A1373" s="93">
        <f>IF(C1373="","",SUBTOTAL(3,$C$2:$C1373))</f>
        <v>4</v>
      </c>
      <c r="B1373" s="64" t="str">
        <f>IF(AND(TONGHOP!O1373="KTHP",TONGHOP!P1373="LT",TONGHOP!I1373&lt;&gt;""),TONGHOP!I1373,"")</f>
        <v>Nguyễn Thùy Dương</v>
      </c>
      <c r="C1373" s="64">
        <f>IF(AND(TONGHOP!O1373="KTHP",TONGHOP!P1373="LT",TONGHOP!I1373&lt;&gt;""),TONGHOP!R1373,"")</f>
        <v>0</v>
      </c>
      <c r="D1373" s="93" t="str">
        <f>IF(F1373="","",SUBTOTAL(3,$F$2:$F1373))</f>
        <v/>
      </c>
      <c r="E1373" s="64" t="str">
        <f>IF(AND(TONGHOP!O1373="KTHP",TONGHOP!P1373="TL",TONGHOP!I1373&lt;&gt;""),TONGHOP!I1373,"")</f>
        <v/>
      </c>
      <c r="F1373" s="64" t="str">
        <f>IF(AND(TONGHOP!O1373="KTHP",TONGHOP!P1373="TL",TONGHOP!I1373&lt;&gt;""),TONGHOP!R1373,"")</f>
        <v/>
      </c>
      <c r="G1373" s="64" t="str">
        <f>IF(AND(TONGHOP!O1373="KTHP",TONGHOP!P1373="VĐ",TONGHOP!I1373&lt;&gt;""),TONGHOP!I1373,"")</f>
        <v/>
      </c>
      <c r="H1373" s="64" t="str">
        <f>IF(AND(TONGHOP!O1373="KTHP",TONGHOP!P1373="VĐ",TONGHOP!I1373&lt;&gt;""),TONGHOP!R1373,"")</f>
        <v/>
      </c>
      <c r="I1373" s="64" t="str">
        <f>IF(AND(TONGHOP!O1373="KTHP",TONGHOP!P1373="TH",TONGHOP!I1373&lt;&gt;""),TONGHOP!I1373,"")</f>
        <v/>
      </c>
      <c r="J1373" s="64" t="str">
        <f>IF(AND(TONGHOP!O1373="KTHP",TONGHOP!P1373="TH",TONGHOP!I1373&lt;&gt;""),TONGHOP!R1373,"")</f>
        <v/>
      </c>
    </row>
    <row r="1374" spans="1:10" hidden="1">
      <c r="A1374" s="93" t="str">
        <f>IF(C1374="","",SUBTOTAL(3,$C$2:$C1374))</f>
        <v/>
      </c>
      <c r="B1374" s="64" t="str">
        <f>IF(AND(TONGHOP!O1374="KTHP",TONGHOP!P1374="LT",TONGHOP!I1374&lt;&gt;""),TONGHOP!I1374,"")</f>
        <v/>
      </c>
      <c r="C1374" s="64" t="str">
        <f>IF(AND(TONGHOP!O1374="KTHP",TONGHOP!P1374="LT",TONGHOP!I1374&lt;&gt;""),TONGHOP!R1374,"")</f>
        <v/>
      </c>
      <c r="D1374" s="93" t="str">
        <f>IF(F1374="","",SUBTOTAL(3,$F$2:$F1374))</f>
        <v/>
      </c>
      <c r="E1374" s="64" t="str">
        <f>IF(AND(TONGHOP!O1374="KTHP",TONGHOP!P1374="TL",TONGHOP!I1374&lt;&gt;""),TONGHOP!I1374,"")</f>
        <v/>
      </c>
      <c r="F1374" s="64" t="str">
        <f>IF(AND(TONGHOP!O1374="KTHP",TONGHOP!P1374="TL",TONGHOP!I1374&lt;&gt;""),TONGHOP!R1374,"")</f>
        <v/>
      </c>
      <c r="G1374" s="64" t="str">
        <f>IF(AND(TONGHOP!O1374="KTHP",TONGHOP!P1374="VĐ",TONGHOP!I1374&lt;&gt;""),TONGHOP!I1374,"")</f>
        <v/>
      </c>
      <c r="H1374" s="64" t="str">
        <f>IF(AND(TONGHOP!O1374="KTHP",TONGHOP!P1374="VĐ",TONGHOP!I1374&lt;&gt;""),TONGHOP!R1374,"")</f>
        <v/>
      </c>
      <c r="I1374" s="64" t="str">
        <f>IF(AND(TONGHOP!O1374="KTHP",TONGHOP!P1374="TH",TONGHOP!I1374&lt;&gt;""),TONGHOP!I1374,"")</f>
        <v/>
      </c>
      <c r="J1374" s="64" t="str">
        <f>IF(AND(TONGHOP!O1374="KTHP",TONGHOP!P1374="TH",TONGHOP!I1374&lt;&gt;""),TONGHOP!R1374,"")</f>
        <v/>
      </c>
    </row>
    <row r="1375" spans="1:10" hidden="1">
      <c r="A1375" s="93" t="str">
        <f>IF(C1375="","",SUBTOTAL(3,$C$2:$C1375))</f>
        <v/>
      </c>
      <c r="B1375" s="64" t="str">
        <f>IF(AND(TONGHOP!O1375="KTHP",TONGHOP!P1375="LT",TONGHOP!I1375&lt;&gt;""),TONGHOP!I1375,"")</f>
        <v/>
      </c>
      <c r="C1375" s="64" t="str">
        <f>IF(AND(TONGHOP!O1375="KTHP",TONGHOP!P1375="LT",TONGHOP!I1375&lt;&gt;""),TONGHOP!R1375,"")</f>
        <v/>
      </c>
      <c r="D1375" s="93" t="str">
        <f>IF(F1375="","",SUBTOTAL(3,$F$2:$F1375))</f>
        <v/>
      </c>
      <c r="E1375" s="64" t="str">
        <f>IF(AND(TONGHOP!O1375="KTHP",TONGHOP!P1375="TL",TONGHOP!I1375&lt;&gt;""),TONGHOP!I1375,"")</f>
        <v/>
      </c>
      <c r="F1375" s="64" t="str">
        <f>IF(AND(TONGHOP!O1375="KTHP",TONGHOP!P1375="TL",TONGHOP!I1375&lt;&gt;""),TONGHOP!R1375,"")</f>
        <v/>
      </c>
      <c r="G1375" s="64" t="str">
        <f>IF(AND(TONGHOP!O1375="KTHP",TONGHOP!P1375="VĐ",TONGHOP!I1375&lt;&gt;""),TONGHOP!I1375,"")</f>
        <v/>
      </c>
      <c r="H1375" s="64" t="str">
        <f>IF(AND(TONGHOP!O1375="KTHP",TONGHOP!P1375="VĐ",TONGHOP!I1375&lt;&gt;""),TONGHOP!R1375,"")</f>
        <v/>
      </c>
      <c r="I1375" s="64" t="str">
        <f>IF(AND(TONGHOP!O1375="KTHP",TONGHOP!P1375="TH",TONGHOP!I1375&lt;&gt;""),TONGHOP!I1375,"")</f>
        <v/>
      </c>
      <c r="J1375" s="64" t="str">
        <f>IF(AND(TONGHOP!O1375="KTHP",TONGHOP!P1375="TH",TONGHOP!I1375&lt;&gt;""),TONGHOP!R1375,"")</f>
        <v/>
      </c>
    </row>
    <row r="1376" spans="1:10" hidden="1">
      <c r="A1376" s="93" t="str">
        <f>IF(C1376="","",SUBTOTAL(3,$C$2:$C1376))</f>
        <v/>
      </c>
      <c r="B1376" s="64" t="str">
        <f>IF(AND(TONGHOP!O1376="KTHP",TONGHOP!P1376="LT",TONGHOP!I1376&lt;&gt;""),TONGHOP!I1376,"")</f>
        <v/>
      </c>
      <c r="C1376" s="64" t="str">
        <f>IF(AND(TONGHOP!O1376="KTHP",TONGHOP!P1376="LT",TONGHOP!I1376&lt;&gt;""),TONGHOP!R1376,"")</f>
        <v/>
      </c>
      <c r="D1376" s="93" t="str">
        <f>IF(F1376="","",SUBTOTAL(3,$F$2:$F1376))</f>
        <v/>
      </c>
      <c r="E1376" s="64" t="str">
        <f>IF(AND(TONGHOP!O1376="KTHP",TONGHOP!P1376="TL",TONGHOP!I1376&lt;&gt;""),TONGHOP!I1376,"")</f>
        <v/>
      </c>
      <c r="F1376" s="64" t="str">
        <f>IF(AND(TONGHOP!O1376="KTHP",TONGHOP!P1376="TL",TONGHOP!I1376&lt;&gt;""),TONGHOP!R1376,"")</f>
        <v/>
      </c>
      <c r="G1376" s="64" t="str">
        <f>IF(AND(TONGHOP!O1376="KTHP",TONGHOP!P1376="VĐ",TONGHOP!I1376&lt;&gt;""),TONGHOP!I1376,"")</f>
        <v/>
      </c>
      <c r="H1376" s="64" t="str">
        <f>IF(AND(TONGHOP!O1376="KTHP",TONGHOP!P1376="VĐ",TONGHOP!I1376&lt;&gt;""),TONGHOP!R1376,"")</f>
        <v/>
      </c>
      <c r="I1376" s="64" t="str">
        <f>IF(AND(TONGHOP!O1376="KTHP",TONGHOP!P1376="TH",TONGHOP!I1376&lt;&gt;""),TONGHOP!I1376,"")</f>
        <v/>
      </c>
      <c r="J1376" s="64" t="str">
        <f>IF(AND(TONGHOP!O1376="KTHP",TONGHOP!P1376="TH",TONGHOP!I1376&lt;&gt;""),TONGHOP!R1376,"")</f>
        <v/>
      </c>
    </row>
    <row r="1377" spans="1:10" hidden="1">
      <c r="A1377" s="93" t="str">
        <f>IF(C1377="","",SUBTOTAL(3,$C$2:$C1377))</f>
        <v/>
      </c>
      <c r="B1377" s="64" t="str">
        <f>IF(AND(TONGHOP!O1377="KTHP",TONGHOP!P1377="LT",TONGHOP!I1377&lt;&gt;""),TONGHOP!I1377,"")</f>
        <v>Trần Hạ Quyên</v>
      </c>
      <c r="C1377" s="64" t="str">
        <f>IF(AND(TONGHOP!O1377="KTHP",TONGHOP!P1377="LT",TONGHOP!I1377&lt;&gt;""),TONGHOP!R1377,"")</f>
        <v/>
      </c>
      <c r="D1377" s="93" t="str">
        <f>IF(F1377="","",SUBTOTAL(3,$F$2:$F1377))</f>
        <v/>
      </c>
      <c r="E1377" s="64" t="str">
        <f>IF(AND(TONGHOP!O1377="KTHP",TONGHOP!P1377="TL",TONGHOP!I1377&lt;&gt;""),TONGHOP!I1377,"")</f>
        <v/>
      </c>
      <c r="F1377" s="64" t="str">
        <f>IF(AND(TONGHOP!O1377="KTHP",TONGHOP!P1377="TL",TONGHOP!I1377&lt;&gt;""),TONGHOP!R1377,"")</f>
        <v/>
      </c>
      <c r="G1377" s="64" t="str">
        <f>IF(AND(TONGHOP!O1377="KTHP",TONGHOP!P1377="VĐ",TONGHOP!I1377&lt;&gt;""),TONGHOP!I1377,"")</f>
        <v/>
      </c>
      <c r="H1377" s="64" t="str">
        <f>IF(AND(TONGHOP!O1377="KTHP",TONGHOP!P1377="VĐ",TONGHOP!I1377&lt;&gt;""),TONGHOP!R1377,"")</f>
        <v/>
      </c>
      <c r="I1377" s="64" t="str">
        <f>IF(AND(TONGHOP!O1377="KTHP",TONGHOP!P1377="TH",TONGHOP!I1377&lt;&gt;""),TONGHOP!I1377,"")</f>
        <v/>
      </c>
      <c r="J1377" s="64" t="str">
        <f>IF(AND(TONGHOP!O1377="KTHP",TONGHOP!P1377="TH",TONGHOP!I1377&lt;&gt;""),TONGHOP!R1377,"")</f>
        <v/>
      </c>
    </row>
    <row r="1378" spans="1:10" hidden="1">
      <c r="A1378" s="93" t="str">
        <f>IF(C1378="","",SUBTOTAL(3,$C$2:$C1378))</f>
        <v/>
      </c>
      <c r="B1378" s="64" t="str">
        <f>IF(AND(TONGHOP!O1378="KTHP",TONGHOP!P1378="LT",TONGHOP!I1378&lt;&gt;""),TONGHOP!I1378,"")</f>
        <v>Đoàn Thị Điểm</v>
      </c>
      <c r="C1378" s="64" t="str">
        <f>IF(AND(TONGHOP!O1378="KTHP",TONGHOP!P1378="LT",TONGHOP!I1378&lt;&gt;""),TONGHOP!R1378,"")</f>
        <v/>
      </c>
      <c r="D1378" s="93" t="str">
        <f>IF(F1378="","",SUBTOTAL(3,$F$2:$F1378))</f>
        <v/>
      </c>
      <c r="E1378" s="64" t="str">
        <f>IF(AND(TONGHOP!O1378="KTHP",TONGHOP!P1378="TL",TONGHOP!I1378&lt;&gt;""),TONGHOP!I1378,"")</f>
        <v/>
      </c>
      <c r="F1378" s="64" t="str">
        <f>IF(AND(TONGHOP!O1378="KTHP",TONGHOP!P1378="TL",TONGHOP!I1378&lt;&gt;""),TONGHOP!R1378,"")</f>
        <v/>
      </c>
      <c r="G1378" s="64" t="str">
        <f>IF(AND(TONGHOP!O1378="KTHP",TONGHOP!P1378="VĐ",TONGHOP!I1378&lt;&gt;""),TONGHOP!I1378,"")</f>
        <v/>
      </c>
      <c r="H1378" s="64" t="str">
        <f>IF(AND(TONGHOP!O1378="KTHP",TONGHOP!P1378="VĐ",TONGHOP!I1378&lt;&gt;""),TONGHOP!R1378,"")</f>
        <v/>
      </c>
      <c r="I1378" s="64" t="str">
        <f>IF(AND(TONGHOP!O1378="KTHP",TONGHOP!P1378="TH",TONGHOP!I1378&lt;&gt;""),TONGHOP!I1378,"")</f>
        <v/>
      </c>
      <c r="J1378" s="64" t="str">
        <f>IF(AND(TONGHOP!O1378="KTHP",TONGHOP!P1378="TH",TONGHOP!I1378&lt;&gt;""),TONGHOP!R1378,"")</f>
        <v/>
      </c>
    </row>
    <row r="1379" spans="1:10" hidden="1">
      <c r="A1379" s="93" t="str">
        <f>IF(C1379="","",SUBTOTAL(3,$C$2:$C1379))</f>
        <v/>
      </c>
      <c r="B1379" s="64" t="str">
        <f>IF(AND(TONGHOP!O1379="KTHP",TONGHOP!P1379="LT",TONGHOP!I1379&lt;&gt;""),TONGHOP!I1379,"")</f>
        <v>Trần Hạ Quyên</v>
      </c>
      <c r="C1379" s="64" t="str">
        <f>IF(AND(TONGHOP!O1379="KTHP",TONGHOP!P1379="LT",TONGHOP!I1379&lt;&gt;""),TONGHOP!R1379,"")</f>
        <v/>
      </c>
      <c r="D1379" s="93" t="str">
        <f>IF(F1379="","",SUBTOTAL(3,$F$2:$F1379))</f>
        <v/>
      </c>
      <c r="E1379" s="64" t="str">
        <f>IF(AND(TONGHOP!O1379="KTHP",TONGHOP!P1379="TL",TONGHOP!I1379&lt;&gt;""),TONGHOP!I1379,"")</f>
        <v/>
      </c>
      <c r="F1379" s="64" t="str">
        <f>IF(AND(TONGHOP!O1379="KTHP",TONGHOP!P1379="TL",TONGHOP!I1379&lt;&gt;""),TONGHOP!R1379,"")</f>
        <v/>
      </c>
      <c r="G1379" s="64" t="str">
        <f>IF(AND(TONGHOP!O1379="KTHP",TONGHOP!P1379="VĐ",TONGHOP!I1379&lt;&gt;""),TONGHOP!I1379,"")</f>
        <v/>
      </c>
      <c r="H1379" s="64" t="str">
        <f>IF(AND(TONGHOP!O1379="KTHP",TONGHOP!P1379="VĐ",TONGHOP!I1379&lt;&gt;""),TONGHOP!R1379,"")</f>
        <v/>
      </c>
      <c r="I1379" s="64" t="str">
        <f>IF(AND(TONGHOP!O1379="KTHP",TONGHOP!P1379="TH",TONGHOP!I1379&lt;&gt;""),TONGHOP!I1379,"")</f>
        <v/>
      </c>
      <c r="J1379" s="64" t="str">
        <f>IF(AND(TONGHOP!O1379="KTHP",TONGHOP!P1379="TH",TONGHOP!I1379&lt;&gt;""),TONGHOP!R1379,"")</f>
        <v/>
      </c>
    </row>
    <row r="1380" spans="1:10" hidden="1">
      <c r="A1380" s="93" t="str">
        <f>IF(C1380="","",SUBTOTAL(3,$C$2:$C1380))</f>
        <v/>
      </c>
      <c r="B1380" s="64" t="str">
        <f>IF(AND(TONGHOP!O1380="KTHP",TONGHOP!P1380="LT",TONGHOP!I1380&lt;&gt;""),TONGHOP!I1380,"")</f>
        <v>Trần Minh Đức</v>
      </c>
      <c r="C1380" s="64" t="str">
        <f>IF(AND(TONGHOP!O1380="KTHP",TONGHOP!P1380="LT",TONGHOP!I1380&lt;&gt;""),TONGHOP!R1380,"")</f>
        <v/>
      </c>
      <c r="D1380" s="93" t="str">
        <f>IF(F1380="","",SUBTOTAL(3,$F$2:$F1380))</f>
        <v/>
      </c>
      <c r="E1380" s="64" t="str">
        <f>IF(AND(TONGHOP!O1380="KTHP",TONGHOP!P1380="TL",TONGHOP!I1380&lt;&gt;""),TONGHOP!I1380,"")</f>
        <v/>
      </c>
      <c r="F1380" s="64" t="str">
        <f>IF(AND(TONGHOP!O1380="KTHP",TONGHOP!P1380="TL",TONGHOP!I1380&lt;&gt;""),TONGHOP!R1380,"")</f>
        <v/>
      </c>
      <c r="G1380" s="64" t="str">
        <f>IF(AND(TONGHOP!O1380="KTHP",TONGHOP!P1380="VĐ",TONGHOP!I1380&lt;&gt;""),TONGHOP!I1380,"")</f>
        <v/>
      </c>
      <c r="H1380" s="64" t="str">
        <f>IF(AND(TONGHOP!O1380="KTHP",TONGHOP!P1380="VĐ",TONGHOP!I1380&lt;&gt;""),TONGHOP!R1380,"")</f>
        <v/>
      </c>
      <c r="I1380" s="64" t="str">
        <f>IF(AND(TONGHOP!O1380="KTHP",TONGHOP!P1380="TH",TONGHOP!I1380&lt;&gt;""),TONGHOP!I1380,"")</f>
        <v/>
      </c>
      <c r="J1380" s="64" t="str">
        <f>IF(AND(TONGHOP!O1380="KTHP",TONGHOP!P1380="TH",TONGHOP!I1380&lt;&gt;""),TONGHOP!R1380,"")</f>
        <v/>
      </c>
    </row>
    <row r="1381" spans="1:10" hidden="1">
      <c r="A1381" s="93" t="str">
        <f>IF(C1381="","",SUBTOTAL(3,$C$2:$C1381))</f>
        <v/>
      </c>
      <c r="B1381" s="64" t="str">
        <f>IF(AND(TONGHOP!O1381="KTHP",TONGHOP!P1381="LT",TONGHOP!I1381&lt;&gt;""),TONGHOP!I1381,"")</f>
        <v/>
      </c>
      <c r="C1381" s="64" t="str">
        <f>IF(AND(TONGHOP!O1381="KTHP",TONGHOP!P1381="LT",TONGHOP!I1381&lt;&gt;""),TONGHOP!R1381,"")</f>
        <v/>
      </c>
      <c r="D1381" s="93" t="str">
        <f>IF(F1381="","",SUBTOTAL(3,$F$2:$F1381))</f>
        <v/>
      </c>
      <c r="E1381" s="64" t="str">
        <f>IF(AND(TONGHOP!O1381="KTHP",TONGHOP!P1381="TL",TONGHOP!I1381&lt;&gt;""),TONGHOP!I1381,"")</f>
        <v/>
      </c>
      <c r="F1381" s="64" t="str">
        <f>IF(AND(TONGHOP!O1381="KTHP",TONGHOP!P1381="TL",TONGHOP!I1381&lt;&gt;""),TONGHOP!R1381,"")</f>
        <v/>
      </c>
      <c r="G1381" s="64" t="str">
        <f>IF(AND(TONGHOP!O1381="KTHP",TONGHOP!P1381="VĐ",TONGHOP!I1381&lt;&gt;""),TONGHOP!I1381,"")</f>
        <v/>
      </c>
      <c r="H1381" s="64" t="str">
        <f>IF(AND(TONGHOP!O1381="KTHP",TONGHOP!P1381="VĐ",TONGHOP!I1381&lt;&gt;""),TONGHOP!R1381,"")</f>
        <v/>
      </c>
      <c r="I1381" s="64" t="str">
        <f>IF(AND(TONGHOP!O1381="KTHP",TONGHOP!P1381="TH",TONGHOP!I1381&lt;&gt;""),TONGHOP!I1381,"")</f>
        <v/>
      </c>
      <c r="J1381" s="64" t="str">
        <f>IF(AND(TONGHOP!O1381="KTHP",TONGHOP!P1381="TH",TONGHOP!I1381&lt;&gt;""),TONGHOP!R1381,"")</f>
        <v/>
      </c>
    </row>
    <row r="1382" spans="1:10" hidden="1">
      <c r="A1382" s="93" t="str">
        <f>IF(C1382="","",SUBTOTAL(3,$C$2:$C1382))</f>
        <v/>
      </c>
      <c r="B1382" s="64" t="str">
        <f>IF(AND(TONGHOP!O1382="KTHP",TONGHOP!P1382="LT",TONGHOP!I1382&lt;&gt;""),TONGHOP!I1382,"")</f>
        <v/>
      </c>
      <c r="C1382" s="64" t="str">
        <f>IF(AND(TONGHOP!O1382="KTHP",TONGHOP!P1382="LT",TONGHOP!I1382&lt;&gt;""),TONGHOP!R1382,"")</f>
        <v/>
      </c>
      <c r="D1382" s="93" t="str">
        <f>IF(F1382="","",SUBTOTAL(3,$F$2:$F1382))</f>
        <v/>
      </c>
      <c r="E1382" s="64" t="str">
        <f>IF(AND(TONGHOP!O1382="KTHP",TONGHOP!P1382="TL",TONGHOP!I1382&lt;&gt;""),TONGHOP!I1382,"")</f>
        <v/>
      </c>
      <c r="F1382" s="64" t="str">
        <f>IF(AND(TONGHOP!O1382="KTHP",TONGHOP!P1382="TL",TONGHOP!I1382&lt;&gt;""),TONGHOP!R1382,"")</f>
        <v/>
      </c>
      <c r="G1382" s="64" t="str">
        <f>IF(AND(TONGHOP!O1382="KTHP",TONGHOP!P1382="VĐ",TONGHOP!I1382&lt;&gt;""),TONGHOP!I1382,"")</f>
        <v/>
      </c>
      <c r="H1382" s="64" t="str">
        <f>IF(AND(TONGHOP!O1382="KTHP",TONGHOP!P1382="VĐ",TONGHOP!I1382&lt;&gt;""),TONGHOP!R1382,"")</f>
        <v/>
      </c>
      <c r="I1382" s="64" t="str">
        <f>IF(AND(TONGHOP!O1382="KTHP",TONGHOP!P1382="TH",TONGHOP!I1382&lt;&gt;""),TONGHOP!I1382,"")</f>
        <v/>
      </c>
      <c r="J1382" s="64" t="str">
        <f>IF(AND(TONGHOP!O1382="KTHP",TONGHOP!P1382="TH",TONGHOP!I1382&lt;&gt;""),TONGHOP!R1382,"")</f>
        <v/>
      </c>
    </row>
    <row r="1383" spans="1:10" hidden="1">
      <c r="A1383" s="93" t="str">
        <f>IF(C1383="","",SUBTOTAL(3,$C$2:$C1383))</f>
        <v/>
      </c>
      <c r="B1383" s="64" t="str">
        <f>IF(AND(TONGHOP!O1383="KTHP",TONGHOP!P1383="LT",TONGHOP!I1383&lt;&gt;""),TONGHOP!I1383,"")</f>
        <v/>
      </c>
      <c r="C1383" s="64" t="str">
        <f>IF(AND(TONGHOP!O1383="KTHP",TONGHOP!P1383="LT",TONGHOP!I1383&lt;&gt;""),TONGHOP!R1383,"")</f>
        <v/>
      </c>
      <c r="D1383" s="93" t="str">
        <f>IF(F1383="","",SUBTOTAL(3,$F$2:$F1383))</f>
        <v/>
      </c>
      <c r="E1383" s="64" t="str">
        <f>IF(AND(TONGHOP!O1383="KTHP",TONGHOP!P1383="TL",TONGHOP!I1383&lt;&gt;""),TONGHOP!I1383,"")</f>
        <v/>
      </c>
      <c r="F1383" s="64" t="str">
        <f>IF(AND(TONGHOP!O1383="KTHP",TONGHOP!P1383="TL",TONGHOP!I1383&lt;&gt;""),TONGHOP!R1383,"")</f>
        <v/>
      </c>
      <c r="G1383" s="64" t="str">
        <f>IF(AND(TONGHOP!O1383="KTHP",TONGHOP!P1383="VĐ",TONGHOP!I1383&lt;&gt;""),TONGHOP!I1383,"")</f>
        <v/>
      </c>
      <c r="H1383" s="64" t="str">
        <f>IF(AND(TONGHOP!O1383="KTHP",TONGHOP!P1383="VĐ",TONGHOP!I1383&lt;&gt;""),TONGHOP!R1383,"")</f>
        <v/>
      </c>
      <c r="I1383" s="64" t="str">
        <f>IF(AND(TONGHOP!O1383="KTHP",TONGHOP!P1383="TH",TONGHOP!I1383&lt;&gt;""),TONGHOP!I1383,"")</f>
        <v/>
      </c>
      <c r="J1383" s="64" t="str">
        <f>IF(AND(TONGHOP!O1383="KTHP",TONGHOP!P1383="TH",TONGHOP!I1383&lt;&gt;""),TONGHOP!R1383,"")</f>
        <v/>
      </c>
    </row>
    <row r="1384" spans="1:10" hidden="1">
      <c r="A1384" s="93" t="str">
        <f>IF(C1384="","",SUBTOTAL(3,$C$2:$C1384))</f>
        <v/>
      </c>
      <c r="B1384" s="64" t="str">
        <f>IF(AND(TONGHOP!O1384="KTHP",TONGHOP!P1384="LT",TONGHOP!I1384&lt;&gt;""),TONGHOP!I1384,"")</f>
        <v/>
      </c>
      <c r="C1384" s="64" t="str">
        <f>IF(AND(TONGHOP!O1384="KTHP",TONGHOP!P1384="LT",TONGHOP!I1384&lt;&gt;""),TONGHOP!R1384,"")</f>
        <v/>
      </c>
      <c r="D1384" s="93" t="str">
        <f>IF(F1384="","",SUBTOTAL(3,$F$2:$F1384))</f>
        <v/>
      </c>
      <c r="E1384" s="64" t="str">
        <f>IF(AND(TONGHOP!O1384="KTHP",TONGHOP!P1384="TL",TONGHOP!I1384&lt;&gt;""),TONGHOP!I1384,"")</f>
        <v/>
      </c>
      <c r="F1384" s="64" t="str">
        <f>IF(AND(TONGHOP!O1384="KTHP",TONGHOP!P1384="TL",TONGHOP!I1384&lt;&gt;""),TONGHOP!R1384,"")</f>
        <v/>
      </c>
      <c r="G1384" s="64" t="str">
        <f>IF(AND(TONGHOP!O1384="KTHP",TONGHOP!P1384="VĐ",TONGHOP!I1384&lt;&gt;""),TONGHOP!I1384,"")</f>
        <v/>
      </c>
      <c r="H1384" s="64" t="str">
        <f>IF(AND(TONGHOP!O1384="KTHP",TONGHOP!P1384="VĐ",TONGHOP!I1384&lt;&gt;""),TONGHOP!R1384,"")</f>
        <v/>
      </c>
      <c r="I1384" s="64" t="str">
        <f>IF(AND(TONGHOP!O1384="KTHP",TONGHOP!P1384="TH",TONGHOP!I1384&lt;&gt;""),TONGHOP!I1384,"")</f>
        <v/>
      </c>
      <c r="J1384" s="64" t="str">
        <f>IF(AND(TONGHOP!O1384="KTHP",TONGHOP!P1384="TH",TONGHOP!I1384&lt;&gt;""),TONGHOP!R1384,"")</f>
        <v/>
      </c>
    </row>
    <row r="1385" spans="1:10" hidden="1">
      <c r="A1385" s="93" t="str">
        <f>IF(C1385="","",SUBTOTAL(3,$C$2:$C1385))</f>
        <v/>
      </c>
      <c r="B1385" s="64" t="str">
        <f>IF(AND(TONGHOP!O1385="KTHP",TONGHOP!P1385="LT",TONGHOP!I1385&lt;&gt;""),TONGHOP!I1385,"")</f>
        <v/>
      </c>
      <c r="C1385" s="64" t="str">
        <f>IF(AND(TONGHOP!O1385="KTHP",TONGHOP!P1385="LT",TONGHOP!I1385&lt;&gt;""),TONGHOP!R1385,"")</f>
        <v/>
      </c>
      <c r="D1385" s="93" t="str">
        <f>IF(F1385="","",SUBTOTAL(3,$F$2:$F1385))</f>
        <v/>
      </c>
      <c r="E1385" s="64" t="str">
        <f>IF(AND(TONGHOP!O1385="KTHP",TONGHOP!P1385="TL",TONGHOP!I1385&lt;&gt;""),TONGHOP!I1385,"")</f>
        <v/>
      </c>
      <c r="F1385" s="64" t="str">
        <f>IF(AND(TONGHOP!O1385="KTHP",TONGHOP!P1385="TL",TONGHOP!I1385&lt;&gt;""),TONGHOP!R1385,"")</f>
        <v/>
      </c>
      <c r="G1385" s="64" t="str">
        <f>IF(AND(TONGHOP!O1385="KTHP",TONGHOP!P1385="VĐ",TONGHOP!I1385&lt;&gt;""),TONGHOP!I1385,"")</f>
        <v/>
      </c>
      <c r="H1385" s="64" t="str">
        <f>IF(AND(TONGHOP!O1385="KTHP",TONGHOP!P1385="VĐ",TONGHOP!I1385&lt;&gt;""),TONGHOP!R1385,"")</f>
        <v/>
      </c>
      <c r="I1385" s="64" t="str">
        <f>IF(AND(TONGHOP!O1385="KTHP",TONGHOP!P1385="TH",TONGHOP!I1385&lt;&gt;""),TONGHOP!I1385,"")</f>
        <v/>
      </c>
      <c r="J1385" s="64" t="str">
        <f>IF(AND(TONGHOP!O1385="KTHP",TONGHOP!P1385="TH",TONGHOP!I1385&lt;&gt;""),TONGHOP!R1385,"")</f>
        <v/>
      </c>
    </row>
    <row r="1386" spans="1:10" hidden="1">
      <c r="A1386" s="93" t="str">
        <f>IF(C1386="","",SUBTOTAL(3,$C$2:$C1386))</f>
        <v/>
      </c>
      <c r="B1386" s="64" t="str">
        <f>IF(AND(TONGHOP!O1386="KTHP",TONGHOP!P1386="LT",TONGHOP!I1386&lt;&gt;""),TONGHOP!I1386,"")</f>
        <v/>
      </c>
      <c r="C1386" s="64" t="str">
        <f>IF(AND(TONGHOP!O1386="KTHP",TONGHOP!P1386="LT",TONGHOP!I1386&lt;&gt;""),TONGHOP!R1386,"")</f>
        <v/>
      </c>
      <c r="D1386" s="93" t="str">
        <f>IF(F1386="","",SUBTOTAL(3,$F$2:$F1386))</f>
        <v/>
      </c>
      <c r="E1386" s="64" t="str">
        <f>IF(AND(TONGHOP!O1386="KTHP",TONGHOP!P1386="TL",TONGHOP!I1386&lt;&gt;""),TONGHOP!I1386,"")</f>
        <v/>
      </c>
      <c r="F1386" s="64" t="str">
        <f>IF(AND(TONGHOP!O1386="KTHP",TONGHOP!P1386="TL",TONGHOP!I1386&lt;&gt;""),TONGHOP!R1386,"")</f>
        <v/>
      </c>
      <c r="G1386" s="64" t="str">
        <f>IF(AND(TONGHOP!O1386="KTHP",TONGHOP!P1386="VĐ",TONGHOP!I1386&lt;&gt;""),TONGHOP!I1386,"")</f>
        <v/>
      </c>
      <c r="H1386" s="64" t="str">
        <f>IF(AND(TONGHOP!O1386="KTHP",TONGHOP!P1386="VĐ",TONGHOP!I1386&lt;&gt;""),TONGHOP!R1386,"")</f>
        <v/>
      </c>
      <c r="I1386" s="64" t="str">
        <f>IF(AND(TONGHOP!O1386="KTHP",TONGHOP!P1386="TH",TONGHOP!I1386&lt;&gt;""),TONGHOP!I1386,"")</f>
        <v/>
      </c>
      <c r="J1386" s="64" t="str">
        <f>IF(AND(TONGHOP!O1386="KTHP",TONGHOP!P1386="TH",TONGHOP!I1386&lt;&gt;""),TONGHOP!R1386,"")</f>
        <v/>
      </c>
    </row>
    <row r="1387" spans="1:10" hidden="1">
      <c r="A1387" s="93" t="str">
        <f>IF(C1387="","",SUBTOTAL(3,$C$2:$C1387))</f>
        <v/>
      </c>
      <c r="B1387" s="64" t="str">
        <f>IF(AND(TONGHOP!O1387="KTHP",TONGHOP!P1387="LT",TONGHOP!I1387&lt;&gt;""),TONGHOP!I1387,"")</f>
        <v/>
      </c>
      <c r="C1387" s="64" t="str">
        <f>IF(AND(TONGHOP!O1387="KTHP",TONGHOP!P1387="LT",TONGHOP!I1387&lt;&gt;""),TONGHOP!R1387,"")</f>
        <v/>
      </c>
      <c r="D1387" s="93">
        <f>IF(F1387="","",SUBTOTAL(3,$F$2:$F1387))</f>
        <v>4</v>
      </c>
      <c r="E1387" s="64" t="str">
        <f>IF(AND(TONGHOP!O1387="KTHP",TONGHOP!P1387="TL",TONGHOP!I1387&lt;&gt;""),TONGHOP!I1387,"")</f>
        <v>Nguyễn Ngọc Trang</v>
      </c>
      <c r="F1387" s="64">
        <f>IF(AND(TONGHOP!O1387="KTHP",TONGHOP!P1387="TL",TONGHOP!I1387&lt;&gt;""),TONGHOP!R1387,"")</f>
        <v>39</v>
      </c>
      <c r="G1387" s="64" t="str">
        <f>IF(AND(TONGHOP!O1387="KTHP",TONGHOP!P1387="VĐ",TONGHOP!I1387&lt;&gt;""),TONGHOP!I1387,"")</f>
        <v/>
      </c>
      <c r="H1387" s="64" t="str">
        <f>IF(AND(TONGHOP!O1387="KTHP",TONGHOP!P1387="VĐ",TONGHOP!I1387&lt;&gt;""),TONGHOP!R1387,"")</f>
        <v/>
      </c>
      <c r="I1387" s="64" t="str">
        <f>IF(AND(TONGHOP!O1387="KTHP",TONGHOP!P1387="TH",TONGHOP!I1387&lt;&gt;""),TONGHOP!I1387,"")</f>
        <v/>
      </c>
      <c r="J1387" s="64" t="str">
        <f>IF(AND(TONGHOP!O1387="KTHP",TONGHOP!P1387="TH",TONGHOP!I1387&lt;&gt;""),TONGHOP!R1387,"")</f>
        <v/>
      </c>
    </row>
    <row r="1388" spans="1:10" hidden="1">
      <c r="A1388" s="93" t="str">
        <f>IF(C1388="","",SUBTOTAL(3,$C$2:$C1388))</f>
        <v/>
      </c>
      <c r="B1388" s="64" t="str">
        <f>IF(AND(TONGHOP!O1388="KTHP",TONGHOP!P1388="LT",TONGHOP!I1388&lt;&gt;""),TONGHOP!I1388,"")</f>
        <v/>
      </c>
      <c r="C1388" s="64" t="str">
        <f>IF(AND(TONGHOP!O1388="KTHP",TONGHOP!P1388="LT",TONGHOP!I1388&lt;&gt;""),TONGHOP!R1388,"")</f>
        <v/>
      </c>
      <c r="D1388" s="93">
        <f>IF(F1388="","",SUBTOTAL(3,$F$2:$F1388))</f>
        <v>4</v>
      </c>
      <c r="E1388" s="64" t="str">
        <f>IF(AND(TONGHOP!O1388="KTHP",TONGHOP!P1388="TL",TONGHOP!I1388&lt;&gt;""),TONGHOP!I1388,"")</f>
        <v>Nguyễn Ngọc Trang</v>
      </c>
      <c r="F1388" s="64">
        <f>IF(AND(TONGHOP!O1388="KTHP",TONGHOP!P1388="TL",TONGHOP!I1388&lt;&gt;""),TONGHOP!R1388,"")</f>
        <v>27</v>
      </c>
      <c r="G1388" s="64" t="str">
        <f>IF(AND(TONGHOP!O1388="KTHP",TONGHOP!P1388="VĐ",TONGHOP!I1388&lt;&gt;""),TONGHOP!I1388,"")</f>
        <v/>
      </c>
      <c r="H1388" s="64" t="str">
        <f>IF(AND(TONGHOP!O1388="KTHP",TONGHOP!P1388="VĐ",TONGHOP!I1388&lt;&gt;""),TONGHOP!R1388,"")</f>
        <v/>
      </c>
      <c r="I1388" s="64" t="str">
        <f>IF(AND(TONGHOP!O1388="KTHP",TONGHOP!P1388="TH",TONGHOP!I1388&lt;&gt;""),TONGHOP!I1388,"")</f>
        <v/>
      </c>
      <c r="J1388" s="64" t="str">
        <f>IF(AND(TONGHOP!O1388="KTHP",TONGHOP!P1388="TH",TONGHOP!I1388&lt;&gt;""),TONGHOP!R1388,"")</f>
        <v/>
      </c>
    </row>
    <row r="1389" spans="1:10" hidden="1">
      <c r="A1389" s="93" t="str">
        <f>IF(C1389="","",SUBTOTAL(3,$C$2:$C1389))</f>
        <v/>
      </c>
      <c r="B1389" s="64" t="str">
        <f>IF(AND(TONGHOP!O1389="KTHP",TONGHOP!P1389="LT",TONGHOP!I1389&lt;&gt;""),TONGHOP!I1389,"")</f>
        <v/>
      </c>
      <c r="C1389" s="64" t="str">
        <f>IF(AND(TONGHOP!O1389="KTHP",TONGHOP!P1389="LT",TONGHOP!I1389&lt;&gt;""),TONGHOP!R1389,"")</f>
        <v/>
      </c>
      <c r="D1389" s="93">
        <f>IF(F1389="","",SUBTOTAL(3,$F$2:$F1389))</f>
        <v>4</v>
      </c>
      <c r="E1389" s="64" t="str">
        <f>IF(AND(TONGHOP!O1389="KTHP",TONGHOP!P1389="TL",TONGHOP!I1389&lt;&gt;""),TONGHOP!I1389,"")</f>
        <v>Nguyễn Ngọc Trang</v>
      </c>
      <c r="F1389" s="64">
        <f>IF(AND(TONGHOP!O1389="KTHP",TONGHOP!P1389="TL",TONGHOP!I1389&lt;&gt;""),TONGHOP!R1389,"")</f>
        <v>35</v>
      </c>
      <c r="G1389" s="64" t="str">
        <f>IF(AND(TONGHOP!O1389="KTHP",TONGHOP!P1389="VĐ",TONGHOP!I1389&lt;&gt;""),TONGHOP!I1389,"")</f>
        <v/>
      </c>
      <c r="H1389" s="64" t="str">
        <f>IF(AND(TONGHOP!O1389="KTHP",TONGHOP!P1389="VĐ",TONGHOP!I1389&lt;&gt;""),TONGHOP!R1389,"")</f>
        <v/>
      </c>
      <c r="I1389" s="64" t="str">
        <f>IF(AND(TONGHOP!O1389="KTHP",TONGHOP!P1389="TH",TONGHOP!I1389&lt;&gt;""),TONGHOP!I1389,"")</f>
        <v/>
      </c>
      <c r="J1389" s="64" t="str">
        <f>IF(AND(TONGHOP!O1389="KTHP",TONGHOP!P1389="TH",TONGHOP!I1389&lt;&gt;""),TONGHOP!R1389,"")</f>
        <v/>
      </c>
    </row>
    <row r="1390" spans="1:10" hidden="1">
      <c r="A1390" s="93" t="str">
        <f>IF(C1390="","",SUBTOTAL(3,$C$2:$C1390))</f>
        <v/>
      </c>
      <c r="B1390" s="64" t="str">
        <f>IF(AND(TONGHOP!O1390="KTHP",TONGHOP!P1390="LT",TONGHOP!I1390&lt;&gt;""),TONGHOP!I1390,"")</f>
        <v/>
      </c>
      <c r="C1390" s="64" t="str">
        <f>IF(AND(TONGHOP!O1390="KTHP",TONGHOP!P1390="LT",TONGHOP!I1390&lt;&gt;""),TONGHOP!R1390,"")</f>
        <v/>
      </c>
      <c r="D1390" s="93">
        <f>IF(F1390="","",SUBTOTAL(3,$F$2:$F1390))</f>
        <v>4</v>
      </c>
      <c r="E1390" s="64" t="str">
        <f>IF(AND(TONGHOP!O1390="KTHP",TONGHOP!P1390="TL",TONGHOP!I1390&lt;&gt;""),TONGHOP!I1390,"")</f>
        <v>Nguyễn Hữu Thiện</v>
      </c>
      <c r="F1390" s="64">
        <f>IF(AND(TONGHOP!O1390="KTHP",TONGHOP!P1390="TL",TONGHOP!I1390&lt;&gt;""),TONGHOP!R1390,"")</f>
        <v>32</v>
      </c>
      <c r="G1390" s="64" t="str">
        <f>IF(AND(TONGHOP!O1390="KTHP",TONGHOP!P1390="VĐ",TONGHOP!I1390&lt;&gt;""),TONGHOP!I1390,"")</f>
        <v/>
      </c>
      <c r="H1390" s="64" t="str">
        <f>IF(AND(TONGHOP!O1390="KTHP",TONGHOP!P1390="VĐ",TONGHOP!I1390&lt;&gt;""),TONGHOP!R1390,"")</f>
        <v/>
      </c>
      <c r="I1390" s="64" t="str">
        <f>IF(AND(TONGHOP!O1390="KTHP",TONGHOP!P1390="TH",TONGHOP!I1390&lt;&gt;""),TONGHOP!I1390,"")</f>
        <v/>
      </c>
      <c r="J1390" s="64" t="str">
        <f>IF(AND(TONGHOP!O1390="KTHP",TONGHOP!P1390="TH",TONGHOP!I1390&lt;&gt;""),TONGHOP!R1390,"")</f>
        <v/>
      </c>
    </row>
    <row r="1391" spans="1:10" hidden="1">
      <c r="A1391" s="93" t="str">
        <f>IF(C1391="","",SUBTOTAL(3,$C$2:$C1391))</f>
        <v/>
      </c>
      <c r="B1391" s="64" t="str">
        <f>IF(AND(TONGHOP!O1391="KTHP",TONGHOP!P1391="LT",TONGHOP!I1391&lt;&gt;""),TONGHOP!I1391,"")</f>
        <v/>
      </c>
      <c r="C1391" s="64" t="str">
        <f>IF(AND(TONGHOP!O1391="KTHP",TONGHOP!P1391="LT",TONGHOP!I1391&lt;&gt;""),TONGHOP!R1391,"")</f>
        <v/>
      </c>
      <c r="D1391" s="93">
        <f>IF(F1391="","",SUBTOTAL(3,$F$2:$F1391))</f>
        <v>4</v>
      </c>
      <c r="E1391" s="64" t="str">
        <f>IF(AND(TONGHOP!O1391="KTHP",TONGHOP!P1391="TL",TONGHOP!I1391&lt;&gt;""),TONGHOP!I1391,"")</f>
        <v>Nguyễn Hữu Thiện</v>
      </c>
      <c r="F1391" s="64">
        <f>IF(AND(TONGHOP!O1391="KTHP",TONGHOP!P1391="TL",TONGHOP!I1391&lt;&gt;""),TONGHOP!R1391,"")</f>
        <v>36</v>
      </c>
      <c r="G1391" s="64" t="str">
        <f>IF(AND(TONGHOP!O1391="KTHP",TONGHOP!P1391="VĐ",TONGHOP!I1391&lt;&gt;""),TONGHOP!I1391,"")</f>
        <v/>
      </c>
      <c r="H1391" s="64" t="str">
        <f>IF(AND(TONGHOP!O1391="KTHP",TONGHOP!P1391="VĐ",TONGHOP!I1391&lt;&gt;""),TONGHOP!R1391,"")</f>
        <v/>
      </c>
      <c r="I1391" s="64" t="str">
        <f>IF(AND(TONGHOP!O1391="KTHP",TONGHOP!P1391="TH",TONGHOP!I1391&lt;&gt;""),TONGHOP!I1391,"")</f>
        <v/>
      </c>
      <c r="J1391" s="64" t="str">
        <f>IF(AND(TONGHOP!O1391="KTHP",TONGHOP!P1391="TH",TONGHOP!I1391&lt;&gt;""),TONGHOP!R1391,"")</f>
        <v/>
      </c>
    </row>
    <row r="1392" spans="1:10" hidden="1">
      <c r="A1392" s="93" t="str">
        <f>IF(C1392="","",SUBTOTAL(3,$C$2:$C1392))</f>
        <v/>
      </c>
      <c r="B1392" s="64" t="str">
        <f>IF(AND(TONGHOP!O1392="KTHP",TONGHOP!P1392="LT",TONGHOP!I1392&lt;&gt;""),TONGHOP!I1392,"")</f>
        <v/>
      </c>
      <c r="C1392" s="64" t="str">
        <f>IF(AND(TONGHOP!O1392="KTHP",TONGHOP!P1392="LT",TONGHOP!I1392&lt;&gt;""),TONGHOP!R1392,"")</f>
        <v/>
      </c>
      <c r="D1392" s="93">
        <f>IF(F1392="","",SUBTOTAL(3,$F$2:$F1392))</f>
        <v>4</v>
      </c>
      <c r="E1392" s="64" t="str">
        <f>IF(AND(TONGHOP!O1392="KTHP",TONGHOP!P1392="TL",TONGHOP!I1392&lt;&gt;""),TONGHOP!I1392,"")</f>
        <v>Phạm Nguyễn Đức Trung</v>
      </c>
      <c r="F1392" s="64">
        <f>IF(AND(TONGHOP!O1392="KTHP",TONGHOP!P1392="TL",TONGHOP!I1392&lt;&gt;""),TONGHOP!R1392,"")</f>
        <v>48</v>
      </c>
      <c r="G1392" s="64" t="str">
        <f>IF(AND(TONGHOP!O1392="KTHP",TONGHOP!P1392="VĐ",TONGHOP!I1392&lt;&gt;""),TONGHOP!I1392,"")</f>
        <v/>
      </c>
      <c r="H1392" s="64" t="str">
        <f>IF(AND(TONGHOP!O1392="KTHP",TONGHOP!P1392="VĐ",TONGHOP!I1392&lt;&gt;""),TONGHOP!R1392,"")</f>
        <v/>
      </c>
      <c r="I1392" s="64" t="str">
        <f>IF(AND(TONGHOP!O1392="KTHP",TONGHOP!P1392="TH",TONGHOP!I1392&lt;&gt;""),TONGHOP!I1392,"")</f>
        <v/>
      </c>
      <c r="J1392" s="64" t="str">
        <f>IF(AND(TONGHOP!O1392="KTHP",TONGHOP!P1392="TH",TONGHOP!I1392&lt;&gt;""),TONGHOP!R1392,"")</f>
        <v/>
      </c>
    </row>
    <row r="1393" spans="1:10" hidden="1">
      <c r="A1393" s="93" t="str">
        <f>IF(C1393="","",SUBTOTAL(3,$C$2:$C1393))</f>
        <v/>
      </c>
      <c r="B1393" s="64" t="str">
        <f>IF(AND(TONGHOP!O1393="KTHP",TONGHOP!P1393="LT",TONGHOP!I1393&lt;&gt;""),TONGHOP!I1393,"")</f>
        <v/>
      </c>
      <c r="C1393" s="64" t="str">
        <f>IF(AND(TONGHOP!O1393="KTHP",TONGHOP!P1393="LT",TONGHOP!I1393&lt;&gt;""),TONGHOP!R1393,"")</f>
        <v/>
      </c>
      <c r="D1393" s="93">
        <f>IF(F1393="","",SUBTOTAL(3,$F$2:$F1393))</f>
        <v>4</v>
      </c>
      <c r="E1393" s="64" t="str">
        <f>IF(AND(TONGHOP!O1393="KTHP",TONGHOP!P1393="TL",TONGHOP!I1393&lt;&gt;""),TONGHOP!I1393,"")</f>
        <v>Nguyễn Hữu Mạnh</v>
      </c>
      <c r="F1393" s="64">
        <f>IF(AND(TONGHOP!O1393="KTHP",TONGHOP!P1393="TL",TONGHOP!I1393&lt;&gt;""),TONGHOP!R1393,"")</f>
        <v>42</v>
      </c>
      <c r="G1393" s="64" t="str">
        <f>IF(AND(TONGHOP!O1393="KTHP",TONGHOP!P1393="VĐ",TONGHOP!I1393&lt;&gt;""),TONGHOP!I1393,"")</f>
        <v/>
      </c>
      <c r="H1393" s="64" t="str">
        <f>IF(AND(TONGHOP!O1393="KTHP",TONGHOP!P1393="VĐ",TONGHOP!I1393&lt;&gt;""),TONGHOP!R1393,"")</f>
        <v/>
      </c>
      <c r="I1393" s="64" t="str">
        <f>IF(AND(TONGHOP!O1393="KTHP",TONGHOP!P1393="TH",TONGHOP!I1393&lt;&gt;""),TONGHOP!I1393,"")</f>
        <v/>
      </c>
      <c r="J1393" s="64" t="str">
        <f>IF(AND(TONGHOP!O1393="KTHP",TONGHOP!P1393="TH",TONGHOP!I1393&lt;&gt;""),TONGHOP!R1393,"")</f>
        <v/>
      </c>
    </row>
    <row r="1394" spans="1:10" hidden="1">
      <c r="A1394" s="93" t="str">
        <f>IF(C1394="","",SUBTOTAL(3,$C$2:$C1394))</f>
        <v/>
      </c>
      <c r="B1394" s="64" t="str">
        <f>IF(AND(TONGHOP!O1394="KTHP",TONGHOP!P1394="LT",TONGHOP!I1394&lt;&gt;""),TONGHOP!I1394,"")</f>
        <v/>
      </c>
      <c r="C1394" s="64" t="str">
        <f>IF(AND(TONGHOP!O1394="KTHP",TONGHOP!P1394="LT",TONGHOP!I1394&lt;&gt;""),TONGHOP!R1394,"")</f>
        <v/>
      </c>
      <c r="D1394" s="93">
        <f>IF(F1394="","",SUBTOTAL(3,$F$2:$F1394))</f>
        <v>4</v>
      </c>
      <c r="E1394" s="64" t="str">
        <f>IF(AND(TONGHOP!O1394="KTHP",TONGHOP!P1394="TL",TONGHOP!I1394&lt;&gt;""),TONGHOP!I1394,"")</f>
        <v>Nguyễn Thái Bình</v>
      </c>
      <c r="F1394" s="64">
        <f>IF(AND(TONGHOP!O1394="KTHP",TONGHOP!P1394="TL",TONGHOP!I1394&lt;&gt;""),TONGHOP!R1394,"")</f>
        <v>49</v>
      </c>
      <c r="G1394" s="64" t="str">
        <f>IF(AND(TONGHOP!O1394="KTHP",TONGHOP!P1394="VĐ",TONGHOP!I1394&lt;&gt;""),TONGHOP!I1394,"")</f>
        <v/>
      </c>
      <c r="H1394" s="64" t="str">
        <f>IF(AND(TONGHOP!O1394="KTHP",TONGHOP!P1394="VĐ",TONGHOP!I1394&lt;&gt;""),TONGHOP!R1394,"")</f>
        <v/>
      </c>
      <c r="I1394" s="64" t="str">
        <f>IF(AND(TONGHOP!O1394="KTHP",TONGHOP!P1394="TH",TONGHOP!I1394&lt;&gt;""),TONGHOP!I1394,"")</f>
        <v/>
      </c>
      <c r="J1394" s="64" t="str">
        <f>IF(AND(TONGHOP!O1394="KTHP",TONGHOP!P1394="TH",TONGHOP!I1394&lt;&gt;""),TONGHOP!R1394,"")</f>
        <v/>
      </c>
    </row>
    <row r="1395" spans="1:10" hidden="1">
      <c r="A1395" s="93" t="str">
        <f>IF(C1395="","",SUBTOTAL(3,$C$2:$C1395))</f>
        <v/>
      </c>
      <c r="B1395" s="64" t="str">
        <f>IF(AND(TONGHOP!O1395="KTHP",TONGHOP!P1395="LT",TONGHOP!I1395&lt;&gt;""),TONGHOP!I1395,"")</f>
        <v/>
      </c>
      <c r="C1395" s="64" t="str">
        <f>IF(AND(TONGHOP!O1395="KTHP",TONGHOP!P1395="LT",TONGHOP!I1395&lt;&gt;""),TONGHOP!R1395,"")</f>
        <v/>
      </c>
      <c r="D1395" s="93">
        <f>IF(F1395="","",SUBTOTAL(3,$F$2:$F1395))</f>
        <v>4</v>
      </c>
      <c r="E1395" s="64" t="str">
        <f>IF(AND(TONGHOP!O1395="KTHP",TONGHOP!P1395="TL",TONGHOP!I1395&lt;&gt;""),TONGHOP!I1395,"")</f>
        <v>Nguyễn Ngọc Phương</v>
      </c>
      <c r="F1395" s="64">
        <f>IF(AND(TONGHOP!O1395="KTHP",TONGHOP!P1395="TL",TONGHOP!I1395&lt;&gt;""),TONGHOP!R1395,"")</f>
        <v>39</v>
      </c>
      <c r="G1395" s="64" t="str">
        <f>IF(AND(TONGHOP!O1395="KTHP",TONGHOP!P1395="VĐ",TONGHOP!I1395&lt;&gt;""),TONGHOP!I1395,"")</f>
        <v/>
      </c>
      <c r="H1395" s="64" t="str">
        <f>IF(AND(TONGHOP!O1395="KTHP",TONGHOP!P1395="VĐ",TONGHOP!I1395&lt;&gt;""),TONGHOP!R1395,"")</f>
        <v/>
      </c>
      <c r="I1395" s="64" t="str">
        <f>IF(AND(TONGHOP!O1395="KTHP",TONGHOP!P1395="TH",TONGHOP!I1395&lt;&gt;""),TONGHOP!I1395,"")</f>
        <v/>
      </c>
      <c r="J1395" s="64" t="str">
        <f>IF(AND(TONGHOP!O1395="KTHP",TONGHOP!P1395="TH",TONGHOP!I1395&lt;&gt;""),TONGHOP!R1395,"")</f>
        <v/>
      </c>
    </row>
    <row r="1396" spans="1:10" hidden="1">
      <c r="A1396" s="93" t="str">
        <f>IF(C1396="","",SUBTOTAL(3,$C$2:$C1396))</f>
        <v/>
      </c>
      <c r="B1396" s="64" t="str">
        <f>IF(AND(TONGHOP!O1396="KTHP",TONGHOP!P1396="LT",TONGHOP!I1396&lt;&gt;""),TONGHOP!I1396,"")</f>
        <v/>
      </c>
      <c r="C1396" s="64" t="str">
        <f>IF(AND(TONGHOP!O1396="KTHP",TONGHOP!P1396="LT",TONGHOP!I1396&lt;&gt;""),TONGHOP!R1396,"")</f>
        <v/>
      </c>
      <c r="D1396" s="93">
        <f>IF(F1396="","",SUBTOTAL(3,$F$2:$F1396))</f>
        <v>4</v>
      </c>
      <c r="E1396" s="64" t="str">
        <f>IF(AND(TONGHOP!O1396="KTHP",TONGHOP!P1396="TL",TONGHOP!I1396&lt;&gt;""),TONGHOP!I1396,"")</f>
        <v>Đặng Tiến Phúc (TG)</v>
      </c>
      <c r="F1396" s="64">
        <f>IF(AND(TONGHOP!O1396="KTHP",TONGHOP!P1396="TL",TONGHOP!I1396&lt;&gt;""),TONGHOP!R1396,"")</f>
        <v>49</v>
      </c>
      <c r="G1396" s="64" t="str">
        <f>IF(AND(TONGHOP!O1396="KTHP",TONGHOP!P1396="VĐ",TONGHOP!I1396&lt;&gt;""),TONGHOP!I1396,"")</f>
        <v/>
      </c>
      <c r="H1396" s="64" t="str">
        <f>IF(AND(TONGHOP!O1396="KTHP",TONGHOP!P1396="VĐ",TONGHOP!I1396&lt;&gt;""),TONGHOP!R1396,"")</f>
        <v/>
      </c>
      <c r="I1396" s="64" t="str">
        <f>IF(AND(TONGHOP!O1396="KTHP",TONGHOP!P1396="TH",TONGHOP!I1396&lt;&gt;""),TONGHOP!I1396,"")</f>
        <v/>
      </c>
      <c r="J1396" s="64" t="str">
        <f>IF(AND(TONGHOP!O1396="KTHP",TONGHOP!P1396="TH",TONGHOP!I1396&lt;&gt;""),TONGHOP!R1396,"")</f>
        <v/>
      </c>
    </row>
    <row r="1397" spans="1:10" hidden="1">
      <c r="A1397" s="93" t="str">
        <f>IF(C1397="","",SUBTOTAL(3,$C$2:$C1397))</f>
        <v/>
      </c>
      <c r="B1397" s="64" t="str">
        <f>IF(AND(TONGHOP!O1397="KTHP",TONGHOP!P1397="LT",TONGHOP!I1397&lt;&gt;""),TONGHOP!I1397,"")</f>
        <v/>
      </c>
      <c r="C1397" s="64" t="str">
        <f>IF(AND(TONGHOP!O1397="KTHP",TONGHOP!P1397="LT",TONGHOP!I1397&lt;&gt;""),TONGHOP!R1397,"")</f>
        <v/>
      </c>
      <c r="D1397" s="93">
        <f>IF(F1397="","",SUBTOTAL(3,$F$2:$F1397))</f>
        <v>4</v>
      </c>
      <c r="E1397" s="64" t="str">
        <f>IF(AND(TONGHOP!O1397="KTHP",TONGHOP!P1397="TL",TONGHOP!I1397&lt;&gt;""),TONGHOP!I1397,"")</f>
        <v>Nguyễn Ngọc Phương</v>
      </c>
      <c r="F1397" s="64">
        <f>IF(AND(TONGHOP!O1397="KTHP",TONGHOP!P1397="TL",TONGHOP!I1397&lt;&gt;""),TONGHOP!R1397,"")</f>
        <v>50</v>
      </c>
      <c r="G1397" s="64" t="str">
        <f>IF(AND(TONGHOP!O1397="KTHP",TONGHOP!P1397="VĐ",TONGHOP!I1397&lt;&gt;""),TONGHOP!I1397,"")</f>
        <v/>
      </c>
      <c r="H1397" s="64" t="str">
        <f>IF(AND(TONGHOP!O1397="KTHP",TONGHOP!P1397="VĐ",TONGHOP!I1397&lt;&gt;""),TONGHOP!R1397,"")</f>
        <v/>
      </c>
      <c r="I1397" s="64" t="str">
        <f>IF(AND(TONGHOP!O1397="KTHP",TONGHOP!P1397="TH",TONGHOP!I1397&lt;&gt;""),TONGHOP!I1397,"")</f>
        <v/>
      </c>
      <c r="J1397" s="64" t="str">
        <f>IF(AND(TONGHOP!O1397="KTHP",TONGHOP!P1397="TH",TONGHOP!I1397&lt;&gt;""),TONGHOP!R1397,"")</f>
        <v/>
      </c>
    </row>
    <row r="1398" spans="1:10" hidden="1">
      <c r="A1398" s="93" t="str">
        <f>IF(C1398="","",SUBTOTAL(3,$C$2:$C1398))</f>
        <v/>
      </c>
      <c r="B1398" s="64" t="str">
        <f>IF(AND(TONGHOP!O1398="KTHP",TONGHOP!P1398="LT",TONGHOP!I1398&lt;&gt;""),TONGHOP!I1398,"")</f>
        <v/>
      </c>
      <c r="C1398" s="64" t="str">
        <f>IF(AND(TONGHOP!O1398="KTHP",TONGHOP!P1398="LT",TONGHOP!I1398&lt;&gt;""),TONGHOP!R1398,"")</f>
        <v/>
      </c>
      <c r="D1398" s="93" t="str">
        <f>IF(F1398="","",SUBTOTAL(3,$F$2:$F1398))</f>
        <v/>
      </c>
      <c r="E1398" s="64" t="str">
        <f>IF(AND(TONGHOP!O1398="KTHP",TONGHOP!P1398="TL",TONGHOP!I1398&lt;&gt;""),TONGHOP!I1398,"")</f>
        <v/>
      </c>
      <c r="F1398" s="64" t="str">
        <f>IF(AND(TONGHOP!O1398="KTHP",TONGHOP!P1398="TL",TONGHOP!I1398&lt;&gt;""),TONGHOP!R1398,"")</f>
        <v/>
      </c>
      <c r="G1398" s="64" t="str">
        <f>IF(AND(TONGHOP!O1398="KTHP",TONGHOP!P1398="VĐ",TONGHOP!I1398&lt;&gt;""),TONGHOP!I1398,"")</f>
        <v/>
      </c>
      <c r="H1398" s="64" t="str">
        <f>IF(AND(TONGHOP!O1398="KTHP",TONGHOP!P1398="VĐ",TONGHOP!I1398&lt;&gt;""),TONGHOP!R1398,"")</f>
        <v/>
      </c>
      <c r="I1398" s="64" t="str">
        <f>IF(AND(TONGHOP!O1398="KTHP",TONGHOP!P1398="TH",TONGHOP!I1398&lt;&gt;""),TONGHOP!I1398,"")</f>
        <v/>
      </c>
      <c r="J1398" s="64" t="str">
        <f>IF(AND(TONGHOP!O1398="KTHP",TONGHOP!P1398="TH",TONGHOP!I1398&lt;&gt;""),TONGHOP!R1398,"")</f>
        <v/>
      </c>
    </row>
    <row r="1399" spans="1:10" hidden="1">
      <c r="A1399" s="93" t="str">
        <f>IF(C1399="","",SUBTOTAL(3,$C$2:$C1399))</f>
        <v/>
      </c>
      <c r="B1399" s="64" t="str">
        <f>IF(AND(TONGHOP!O1399="KTHP",TONGHOP!P1399="LT",TONGHOP!I1399&lt;&gt;""),TONGHOP!I1399,"")</f>
        <v/>
      </c>
      <c r="C1399" s="64" t="str">
        <f>IF(AND(TONGHOP!O1399="KTHP",TONGHOP!P1399="LT",TONGHOP!I1399&lt;&gt;""),TONGHOP!R1399,"")</f>
        <v/>
      </c>
      <c r="D1399" s="93" t="str">
        <f>IF(F1399="","",SUBTOTAL(3,$F$2:$F1399))</f>
        <v/>
      </c>
      <c r="E1399" s="64" t="str">
        <f>IF(AND(TONGHOP!O1399="KTHP",TONGHOP!P1399="TL",TONGHOP!I1399&lt;&gt;""),TONGHOP!I1399,"")</f>
        <v/>
      </c>
      <c r="F1399" s="64" t="str">
        <f>IF(AND(TONGHOP!O1399="KTHP",TONGHOP!P1399="TL",TONGHOP!I1399&lt;&gt;""),TONGHOP!R1399,"")</f>
        <v/>
      </c>
      <c r="G1399" s="64" t="str">
        <f>IF(AND(TONGHOP!O1399="KTHP",TONGHOP!P1399="VĐ",TONGHOP!I1399&lt;&gt;""),TONGHOP!I1399,"")</f>
        <v/>
      </c>
      <c r="H1399" s="64" t="str">
        <f>IF(AND(TONGHOP!O1399="KTHP",TONGHOP!P1399="VĐ",TONGHOP!I1399&lt;&gt;""),TONGHOP!R1399,"")</f>
        <v/>
      </c>
      <c r="I1399" s="64" t="str">
        <f>IF(AND(TONGHOP!O1399="KTHP",TONGHOP!P1399="TH",TONGHOP!I1399&lt;&gt;""),TONGHOP!I1399,"")</f>
        <v/>
      </c>
      <c r="J1399" s="64" t="str">
        <f>IF(AND(TONGHOP!O1399="KTHP",TONGHOP!P1399="TH",TONGHOP!I1399&lt;&gt;""),TONGHOP!R1399,"")</f>
        <v/>
      </c>
    </row>
    <row r="1400" spans="1:10" hidden="1">
      <c r="A1400" s="93" t="str">
        <f>IF(C1400="","",SUBTOTAL(3,$C$2:$C1400))</f>
        <v/>
      </c>
      <c r="B1400" s="64" t="str">
        <f>IF(AND(TONGHOP!O1400="KTHP",TONGHOP!P1400="LT",TONGHOP!I1400&lt;&gt;""),TONGHOP!I1400,"")</f>
        <v/>
      </c>
      <c r="C1400" s="64" t="str">
        <f>IF(AND(TONGHOP!O1400="KTHP",TONGHOP!P1400="LT",TONGHOP!I1400&lt;&gt;""),TONGHOP!R1400,"")</f>
        <v/>
      </c>
      <c r="D1400" s="93" t="str">
        <f>IF(F1400="","",SUBTOTAL(3,$F$2:$F1400))</f>
        <v/>
      </c>
      <c r="E1400" s="64" t="str">
        <f>IF(AND(TONGHOP!O1400="KTHP",TONGHOP!P1400="TL",TONGHOP!I1400&lt;&gt;""),TONGHOP!I1400,"")</f>
        <v/>
      </c>
      <c r="F1400" s="64" t="str">
        <f>IF(AND(TONGHOP!O1400="KTHP",TONGHOP!P1400="TL",TONGHOP!I1400&lt;&gt;""),TONGHOP!R1400,"")</f>
        <v/>
      </c>
      <c r="G1400" s="64" t="str">
        <f>IF(AND(TONGHOP!O1400="KTHP",TONGHOP!P1400="VĐ",TONGHOP!I1400&lt;&gt;""),TONGHOP!I1400,"")</f>
        <v/>
      </c>
      <c r="H1400" s="64" t="str">
        <f>IF(AND(TONGHOP!O1400="KTHP",TONGHOP!P1400="VĐ",TONGHOP!I1400&lt;&gt;""),TONGHOP!R1400,"")</f>
        <v/>
      </c>
      <c r="I1400" s="64" t="str">
        <f>IF(AND(TONGHOP!O1400="KTHP",TONGHOP!P1400="TH",TONGHOP!I1400&lt;&gt;""),TONGHOP!I1400,"")</f>
        <v>Bùi Anh Tuấn</v>
      </c>
      <c r="J1400" s="64">
        <f>IF(AND(TONGHOP!O1400="KTHP",TONGHOP!P1400="TH",TONGHOP!I1400&lt;&gt;""),TONGHOP!R1400,"")</f>
        <v>40</v>
      </c>
    </row>
    <row r="1401" spans="1:10" hidden="1">
      <c r="A1401" s="93" t="str">
        <f>IF(C1401="","",SUBTOTAL(3,$C$2:$C1401))</f>
        <v/>
      </c>
      <c r="B1401" s="64" t="str">
        <f>IF(AND(TONGHOP!O1401="KTHP",TONGHOP!P1401="LT",TONGHOP!I1401&lt;&gt;""),TONGHOP!I1401,"")</f>
        <v/>
      </c>
      <c r="C1401" s="64" t="str">
        <f>IF(AND(TONGHOP!O1401="KTHP",TONGHOP!P1401="LT",TONGHOP!I1401&lt;&gt;""),TONGHOP!R1401,"")</f>
        <v/>
      </c>
      <c r="D1401" s="93" t="str">
        <f>IF(F1401="","",SUBTOTAL(3,$F$2:$F1401))</f>
        <v/>
      </c>
      <c r="E1401" s="64" t="str">
        <f>IF(AND(TONGHOP!O1401="KTHP",TONGHOP!P1401="TL",TONGHOP!I1401&lt;&gt;""),TONGHOP!I1401,"")</f>
        <v/>
      </c>
      <c r="F1401" s="64" t="str">
        <f>IF(AND(TONGHOP!O1401="KTHP",TONGHOP!P1401="TL",TONGHOP!I1401&lt;&gt;""),TONGHOP!R1401,"")</f>
        <v/>
      </c>
      <c r="G1401" s="64" t="str">
        <f>IF(AND(TONGHOP!O1401="KTHP",TONGHOP!P1401="VĐ",TONGHOP!I1401&lt;&gt;""),TONGHOP!I1401,"")</f>
        <v/>
      </c>
      <c r="H1401" s="64" t="str">
        <f>IF(AND(TONGHOP!O1401="KTHP",TONGHOP!P1401="VĐ",TONGHOP!I1401&lt;&gt;""),TONGHOP!R1401,"")</f>
        <v/>
      </c>
      <c r="I1401" s="64" t="str">
        <f>IF(AND(TONGHOP!O1401="KTHP",TONGHOP!P1401="TH",TONGHOP!I1401&lt;&gt;""),TONGHOP!I1401,"")</f>
        <v>Bùi Anh Tuấn</v>
      </c>
      <c r="J1401" s="64">
        <f>IF(AND(TONGHOP!O1401="KTHP",TONGHOP!P1401="TH",TONGHOP!I1401&lt;&gt;""),TONGHOP!R1401,"")</f>
        <v>41</v>
      </c>
    </row>
    <row r="1402" spans="1:10" hidden="1">
      <c r="A1402" s="93" t="str">
        <f>IF(C1402="","",SUBTOTAL(3,$C$2:$C1402))</f>
        <v/>
      </c>
      <c r="B1402" s="64" t="str">
        <f>IF(AND(TONGHOP!O1402="KTHP",TONGHOP!P1402="LT",TONGHOP!I1402&lt;&gt;""),TONGHOP!I1402,"")</f>
        <v/>
      </c>
      <c r="C1402" s="64" t="str">
        <f>IF(AND(TONGHOP!O1402="KTHP",TONGHOP!P1402="LT",TONGHOP!I1402&lt;&gt;""),TONGHOP!R1402,"")</f>
        <v/>
      </c>
      <c r="D1402" s="93" t="str">
        <f>IF(F1402="","",SUBTOTAL(3,$F$2:$F1402))</f>
        <v/>
      </c>
      <c r="E1402" s="64" t="str">
        <f>IF(AND(TONGHOP!O1402="KTHP",TONGHOP!P1402="TL",TONGHOP!I1402&lt;&gt;""),TONGHOP!I1402,"")</f>
        <v/>
      </c>
      <c r="F1402" s="64" t="str">
        <f>IF(AND(TONGHOP!O1402="KTHP",TONGHOP!P1402="TL",TONGHOP!I1402&lt;&gt;""),TONGHOP!R1402,"")</f>
        <v/>
      </c>
      <c r="G1402" s="64" t="str">
        <f>IF(AND(TONGHOP!O1402="KTHP",TONGHOP!P1402="VĐ",TONGHOP!I1402&lt;&gt;""),TONGHOP!I1402,"")</f>
        <v/>
      </c>
      <c r="H1402" s="64" t="str">
        <f>IF(AND(TONGHOP!O1402="KTHP",TONGHOP!P1402="VĐ",TONGHOP!I1402&lt;&gt;""),TONGHOP!R1402,"")</f>
        <v/>
      </c>
      <c r="I1402" s="64" t="str">
        <f>IF(AND(TONGHOP!O1402="KTHP",TONGHOP!P1402="TH",TONGHOP!I1402&lt;&gt;""),TONGHOP!I1402,"")</f>
        <v/>
      </c>
      <c r="J1402" s="64" t="str">
        <f>IF(AND(TONGHOP!O1402="KTHP",TONGHOP!P1402="TH",TONGHOP!I1402&lt;&gt;""),TONGHOP!R1402,"")</f>
        <v/>
      </c>
    </row>
    <row r="1403" spans="1:10" hidden="1">
      <c r="A1403" s="93" t="str">
        <f>IF(C1403="","",SUBTOTAL(3,$C$2:$C1403))</f>
        <v/>
      </c>
      <c r="B1403" s="64" t="str">
        <f>IF(AND(TONGHOP!O1403="KTHP",TONGHOP!P1403="LT",TONGHOP!I1403&lt;&gt;""),TONGHOP!I1403,"")</f>
        <v/>
      </c>
      <c r="C1403" s="64" t="str">
        <f>IF(AND(TONGHOP!O1403="KTHP",TONGHOP!P1403="LT",TONGHOP!I1403&lt;&gt;""),TONGHOP!R1403,"")</f>
        <v/>
      </c>
      <c r="D1403" s="93" t="str">
        <f>IF(F1403="","",SUBTOTAL(3,$F$2:$F1403))</f>
        <v/>
      </c>
      <c r="E1403" s="64" t="str">
        <f>IF(AND(TONGHOP!O1403="KTHP",TONGHOP!P1403="TL",TONGHOP!I1403&lt;&gt;""),TONGHOP!I1403,"")</f>
        <v/>
      </c>
      <c r="F1403" s="64" t="str">
        <f>IF(AND(TONGHOP!O1403="KTHP",TONGHOP!P1403="TL",TONGHOP!I1403&lt;&gt;""),TONGHOP!R1403,"")</f>
        <v/>
      </c>
      <c r="G1403" s="64" t="str">
        <f>IF(AND(TONGHOP!O1403="KTHP",TONGHOP!P1403="VĐ",TONGHOP!I1403&lt;&gt;""),TONGHOP!I1403,"")</f>
        <v/>
      </c>
      <c r="H1403" s="64" t="str">
        <f>IF(AND(TONGHOP!O1403="KTHP",TONGHOP!P1403="VĐ",TONGHOP!I1403&lt;&gt;""),TONGHOP!R1403,"")</f>
        <v/>
      </c>
      <c r="I1403" s="64" t="str">
        <f>IF(AND(TONGHOP!O1403="KTHP",TONGHOP!P1403="TH",TONGHOP!I1403&lt;&gt;""),TONGHOP!I1403,"")</f>
        <v/>
      </c>
      <c r="J1403" s="64" t="str">
        <f>IF(AND(TONGHOP!O1403="KTHP",TONGHOP!P1403="TH",TONGHOP!I1403&lt;&gt;""),TONGHOP!R1403,"")</f>
        <v/>
      </c>
    </row>
    <row r="1404" spans="1:10" hidden="1">
      <c r="A1404" s="93" t="str">
        <f>IF(C1404="","",SUBTOTAL(3,$C$2:$C1404))</f>
        <v/>
      </c>
      <c r="B1404" s="64" t="str">
        <f>IF(AND(TONGHOP!O1404="KTHP",TONGHOP!P1404="LT",TONGHOP!I1404&lt;&gt;""),TONGHOP!I1404,"")</f>
        <v>Hà Như Mai</v>
      </c>
      <c r="C1404" s="64" t="str">
        <f>IF(AND(TONGHOP!O1404="KTHP",TONGHOP!P1404="LT",TONGHOP!I1404&lt;&gt;""),TONGHOP!R1404,"")</f>
        <v/>
      </c>
      <c r="D1404" s="93" t="str">
        <f>IF(F1404="","",SUBTOTAL(3,$F$2:$F1404))</f>
        <v/>
      </c>
      <c r="E1404" s="64" t="str">
        <f>IF(AND(TONGHOP!O1404="KTHP",TONGHOP!P1404="TL",TONGHOP!I1404&lt;&gt;""),TONGHOP!I1404,"")</f>
        <v/>
      </c>
      <c r="F1404" s="64" t="str">
        <f>IF(AND(TONGHOP!O1404="KTHP",TONGHOP!P1404="TL",TONGHOP!I1404&lt;&gt;""),TONGHOP!R1404,"")</f>
        <v/>
      </c>
      <c r="G1404" s="64" t="str">
        <f>IF(AND(TONGHOP!O1404="KTHP",TONGHOP!P1404="VĐ",TONGHOP!I1404&lt;&gt;""),TONGHOP!I1404,"")</f>
        <v/>
      </c>
      <c r="H1404" s="64" t="str">
        <f>IF(AND(TONGHOP!O1404="KTHP",TONGHOP!P1404="VĐ",TONGHOP!I1404&lt;&gt;""),TONGHOP!R1404,"")</f>
        <v/>
      </c>
      <c r="I1404" s="64" t="str">
        <f>IF(AND(TONGHOP!O1404="KTHP",TONGHOP!P1404="TH",TONGHOP!I1404&lt;&gt;""),TONGHOP!I1404,"")</f>
        <v/>
      </c>
      <c r="J1404" s="64" t="str">
        <f>IF(AND(TONGHOP!O1404="KTHP",TONGHOP!P1404="TH",TONGHOP!I1404&lt;&gt;""),TONGHOP!R1404,"")</f>
        <v/>
      </c>
    </row>
    <row r="1405" spans="1:10" hidden="1">
      <c r="A1405" s="93">
        <f>IF(C1405="","",SUBTOTAL(3,$C$2:$C1405))</f>
        <v>4</v>
      </c>
      <c r="B1405" s="64" t="str">
        <f>IF(AND(TONGHOP!O1405="KTHP",TONGHOP!P1405="LT",TONGHOP!I1405&lt;&gt;""),TONGHOP!I1405,"")</f>
        <v>Phạm Thị Thu Nga</v>
      </c>
      <c r="C1405" s="64">
        <f>IF(AND(TONGHOP!O1405="KTHP",TONGHOP!P1405="LT",TONGHOP!I1405&lt;&gt;""),TONGHOP!R1405,"")</f>
        <v>0</v>
      </c>
      <c r="D1405" s="93" t="str">
        <f>IF(F1405="","",SUBTOTAL(3,$F$2:$F1405))</f>
        <v/>
      </c>
      <c r="E1405" s="64" t="str">
        <f>IF(AND(TONGHOP!O1405="KTHP",TONGHOP!P1405="TL",TONGHOP!I1405&lt;&gt;""),TONGHOP!I1405,"")</f>
        <v/>
      </c>
      <c r="F1405" s="64" t="str">
        <f>IF(AND(TONGHOP!O1405="KTHP",TONGHOP!P1405="TL",TONGHOP!I1405&lt;&gt;""),TONGHOP!R1405,"")</f>
        <v/>
      </c>
      <c r="G1405" s="64" t="str">
        <f>IF(AND(TONGHOP!O1405="KTHP",TONGHOP!P1405="VĐ",TONGHOP!I1405&lt;&gt;""),TONGHOP!I1405,"")</f>
        <v/>
      </c>
      <c r="H1405" s="64" t="str">
        <f>IF(AND(TONGHOP!O1405="KTHP",TONGHOP!P1405="VĐ",TONGHOP!I1405&lt;&gt;""),TONGHOP!R1405,"")</f>
        <v/>
      </c>
      <c r="I1405" s="64" t="str">
        <f>IF(AND(TONGHOP!O1405="KTHP",TONGHOP!P1405="TH",TONGHOP!I1405&lt;&gt;""),TONGHOP!I1405,"")</f>
        <v/>
      </c>
      <c r="J1405" s="64" t="str">
        <f>IF(AND(TONGHOP!O1405="KTHP",TONGHOP!P1405="TH",TONGHOP!I1405&lt;&gt;""),TONGHOP!R1405,"")</f>
        <v/>
      </c>
    </row>
    <row r="1406" spans="1:10" hidden="1">
      <c r="A1406" s="93" t="str">
        <f>IF(C1406="","",SUBTOTAL(3,$C$2:$C1406))</f>
        <v/>
      </c>
      <c r="B1406" s="64" t="str">
        <f>IF(AND(TONGHOP!O1406="KTHP",TONGHOP!P1406="LT",TONGHOP!I1406&lt;&gt;""),TONGHOP!I1406,"")</f>
        <v>Nguyễn Văn Hậu</v>
      </c>
      <c r="C1406" s="64" t="str">
        <f>IF(AND(TONGHOP!O1406="KTHP",TONGHOP!P1406="LT",TONGHOP!I1406&lt;&gt;""),TONGHOP!R1406,"")</f>
        <v/>
      </c>
      <c r="D1406" s="93" t="str">
        <f>IF(F1406="","",SUBTOTAL(3,$F$2:$F1406))</f>
        <v/>
      </c>
      <c r="E1406" s="64" t="str">
        <f>IF(AND(TONGHOP!O1406="KTHP",TONGHOP!P1406="TL",TONGHOP!I1406&lt;&gt;""),TONGHOP!I1406,"")</f>
        <v/>
      </c>
      <c r="F1406" s="64" t="str">
        <f>IF(AND(TONGHOP!O1406="KTHP",TONGHOP!P1406="TL",TONGHOP!I1406&lt;&gt;""),TONGHOP!R1406,"")</f>
        <v/>
      </c>
      <c r="G1406" s="64" t="str">
        <f>IF(AND(TONGHOP!O1406="KTHP",TONGHOP!P1406="VĐ",TONGHOP!I1406&lt;&gt;""),TONGHOP!I1406,"")</f>
        <v/>
      </c>
      <c r="H1406" s="64" t="str">
        <f>IF(AND(TONGHOP!O1406="KTHP",TONGHOP!P1406="VĐ",TONGHOP!I1406&lt;&gt;""),TONGHOP!R1406,"")</f>
        <v/>
      </c>
      <c r="I1406" s="64" t="str">
        <f>IF(AND(TONGHOP!O1406="KTHP",TONGHOP!P1406="TH",TONGHOP!I1406&lt;&gt;""),TONGHOP!I1406,"")</f>
        <v/>
      </c>
      <c r="J1406" s="64" t="str">
        <f>IF(AND(TONGHOP!O1406="KTHP",TONGHOP!P1406="TH",TONGHOP!I1406&lt;&gt;""),TONGHOP!R1406,"")</f>
        <v/>
      </c>
    </row>
    <row r="1407" spans="1:10" hidden="1">
      <c r="A1407" s="93" t="str">
        <f>IF(C1407="","",SUBTOTAL(3,$C$2:$C1407))</f>
        <v/>
      </c>
      <c r="B1407" s="64" t="str">
        <f>IF(AND(TONGHOP!O1407="KTHP",TONGHOP!P1407="LT",TONGHOP!I1407&lt;&gt;""),TONGHOP!I1407,"")</f>
        <v>Nguyễn Thị Thủy</v>
      </c>
      <c r="C1407" s="64" t="str">
        <f>IF(AND(TONGHOP!O1407="KTHP",TONGHOP!P1407="LT",TONGHOP!I1407&lt;&gt;""),TONGHOP!R1407,"")</f>
        <v/>
      </c>
      <c r="D1407" s="93" t="str">
        <f>IF(F1407="","",SUBTOTAL(3,$F$2:$F1407))</f>
        <v/>
      </c>
      <c r="E1407" s="64" t="str">
        <f>IF(AND(TONGHOP!O1407="KTHP",TONGHOP!P1407="TL",TONGHOP!I1407&lt;&gt;""),TONGHOP!I1407,"")</f>
        <v/>
      </c>
      <c r="F1407" s="64" t="str">
        <f>IF(AND(TONGHOP!O1407="KTHP",TONGHOP!P1407="TL",TONGHOP!I1407&lt;&gt;""),TONGHOP!R1407,"")</f>
        <v/>
      </c>
      <c r="G1407" s="64" t="str">
        <f>IF(AND(TONGHOP!O1407="KTHP",TONGHOP!P1407="VĐ",TONGHOP!I1407&lt;&gt;""),TONGHOP!I1407,"")</f>
        <v/>
      </c>
      <c r="H1407" s="64" t="str">
        <f>IF(AND(TONGHOP!O1407="KTHP",TONGHOP!P1407="VĐ",TONGHOP!I1407&lt;&gt;""),TONGHOP!R1407,"")</f>
        <v/>
      </c>
      <c r="I1407" s="64" t="str">
        <f>IF(AND(TONGHOP!O1407="KTHP",TONGHOP!P1407="TH",TONGHOP!I1407&lt;&gt;""),TONGHOP!I1407,"")</f>
        <v/>
      </c>
      <c r="J1407" s="64" t="str">
        <f>IF(AND(TONGHOP!O1407="KTHP",TONGHOP!P1407="TH",TONGHOP!I1407&lt;&gt;""),TONGHOP!R1407,"")</f>
        <v/>
      </c>
    </row>
    <row r="1408" spans="1:10" hidden="1">
      <c r="A1408" s="93" t="str">
        <f>IF(C1408="","",SUBTOTAL(3,$C$2:$C1408))</f>
        <v/>
      </c>
      <c r="B1408" s="64" t="str">
        <f>IF(AND(TONGHOP!O1408="KTHP",TONGHOP!P1408="LT",TONGHOP!I1408&lt;&gt;""),TONGHOP!I1408,"")</f>
        <v/>
      </c>
      <c r="C1408" s="64" t="str">
        <f>IF(AND(TONGHOP!O1408="KTHP",TONGHOP!P1408="LT",TONGHOP!I1408&lt;&gt;""),TONGHOP!R1408,"")</f>
        <v/>
      </c>
      <c r="D1408" s="93">
        <f>IF(F1408="","",SUBTOTAL(3,$F$2:$F1408))</f>
        <v>4</v>
      </c>
      <c r="E1408" s="64" t="str">
        <f>IF(AND(TONGHOP!O1408="KTHP",TONGHOP!P1408="TL",TONGHOP!I1408&lt;&gt;""),TONGHOP!I1408,"")</f>
        <v>Nguyễn Ngọc Quỳnh</v>
      </c>
      <c r="F1408" s="64">
        <f>IF(AND(TONGHOP!O1408="KTHP",TONGHOP!P1408="TL",TONGHOP!I1408&lt;&gt;""),TONGHOP!R1408,"")</f>
        <v>35</v>
      </c>
      <c r="G1408" s="64" t="str">
        <f>IF(AND(TONGHOP!O1408="KTHP",TONGHOP!P1408="VĐ",TONGHOP!I1408&lt;&gt;""),TONGHOP!I1408,"")</f>
        <v/>
      </c>
      <c r="H1408" s="64" t="str">
        <f>IF(AND(TONGHOP!O1408="KTHP",TONGHOP!P1408="VĐ",TONGHOP!I1408&lt;&gt;""),TONGHOP!R1408,"")</f>
        <v/>
      </c>
      <c r="I1408" s="64" t="str">
        <f>IF(AND(TONGHOP!O1408="KTHP",TONGHOP!P1408="TH",TONGHOP!I1408&lt;&gt;""),TONGHOP!I1408,"")</f>
        <v/>
      </c>
      <c r="J1408" s="64" t="str">
        <f>IF(AND(TONGHOP!O1408="KTHP",TONGHOP!P1408="TH",TONGHOP!I1408&lt;&gt;""),TONGHOP!R1408,"")</f>
        <v/>
      </c>
    </row>
    <row r="1409" spans="1:10" hidden="1">
      <c r="A1409" s="93" t="str">
        <f>IF(C1409="","",SUBTOTAL(3,$C$2:$C1409))</f>
        <v/>
      </c>
      <c r="B1409" s="64" t="str">
        <f>IF(AND(TONGHOP!O1409="KTHP",TONGHOP!P1409="LT",TONGHOP!I1409&lt;&gt;""),TONGHOP!I1409,"")</f>
        <v/>
      </c>
      <c r="C1409" s="64" t="str">
        <f>IF(AND(TONGHOP!O1409="KTHP",TONGHOP!P1409="LT",TONGHOP!I1409&lt;&gt;""),TONGHOP!R1409,"")</f>
        <v/>
      </c>
      <c r="D1409" s="93">
        <f>IF(F1409="","",SUBTOTAL(3,$F$2:$F1409))</f>
        <v>4</v>
      </c>
      <c r="E1409" s="64" t="str">
        <f>IF(AND(TONGHOP!O1409="KTHP",TONGHOP!P1409="TL",TONGHOP!I1409&lt;&gt;""),TONGHOP!I1409,"")</f>
        <v>Nguyễn Văn Thành</v>
      </c>
      <c r="F1409" s="64">
        <f>IF(AND(TONGHOP!O1409="KTHP",TONGHOP!P1409="TL",TONGHOP!I1409&lt;&gt;""),TONGHOP!R1409,"")</f>
        <v>41</v>
      </c>
      <c r="G1409" s="64" t="str">
        <f>IF(AND(TONGHOP!O1409="KTHP",TONGHOP!P1409="VĐ",TONGHOP!I1409&lt;&gt;""),TONGHOP!I1409,"")</f>
        <v/>
      </c>
      <c r="H1409" s="64" t="str">
        <f>IF(AND(TONGHOP!O1409="KTHP",TONGHOP!P1409="VĐ",TONGHOP!I1409&lt;&gt;""),TONGHOP!R1409,"")</f>
        <v/>
      </c>
      <c r="I1409" s="64" t="str">
        <f>IF(AND(TONGHOP!O1409="KTHP",TONGHOP!P1409="TH",TONGHOP!I1409&lt;&gt;""),TONGHOP!I1409,"")</f>
        <v/>
      </c>
      <c r="J1409" s="64" t="str">
        <f>IF(AND(TONGHOP!O1409="KTHP",TONGHOP!P1409="TH",TONGHOP!I1409&lt;&gt;""),TONGHOP!R1409,"")</f>
        <v/>
      </c>
    </row>
    <row r="1410" spans="1:10" hidden="1">
      <c r="A1410" s="93" t="str">
        <f>IF(C1410="","",SUBTOTAL(3,$C$2:$C1410))</f>
        <v/>
      </c>
      <c r="B1410" s="64" t="str">
        <f>IF(AND(TONGHOP!O1410="KTHP",TONGHOP!P1410="LT",TONGHOP!I1410&lt;&gt;""),TONGHOP!I1410,"")</f>
        <v/>
      </c>
      <c r="C1410" s="64" t="str">
        <f>IF(AND(TONGHOP!O1410="KTHP",TONGHOP!P1410="LT",TONGHOP!I1410&lt;&gt;""),TONGHOP!R1410,"")</f>
        <v/>
      </c>
      <c r="D1410" s="93">
        <f>IF(F1410="","",SUBTOTAL(3,$F$2:$F1410))</f>
        <v>4</v>
      </c>
      <c r="E1410" s="64" t="str">
        <f>IF(AND(TONGHOP!O1410="KTHP",TONGHOP!P1410="TL",TONGHOP!I1410&lt;&gt;""),TONGHOP!I1410,"")</f>
        <v>Nguyễn Ngọc Quỳnh</v>
      </c>
      <c r="F1410" s="64">
        <f>IF(AND(TONGHOP!O1410="KTHP",TONGHOP!P1410="TL",TONGHOP!I1410&lt;&gt;""),TONGHOP!R1410,"")</f>
        <v>52</v>
      </c>
      <c r="G1410" s="64" t="str">
        <f>IF(AND(TONGHOP!O1410="KTHP",TONGHOP!P1410="VĐ",TONGHOP!I1410&lt;&gt;""),TONGHOP!I1410,"")</f>
        <v/>
      </c>
      <c r="H1410" s="64" t="str">
        <f>IF(AND(TONGHOP!O1410="KTHP",TONGHOP!P1410="VĐ",TONGHOP!I1410&lt;&gt;""),TONGHOP!R1410,"")</f>
        <v/>
      </c>
      <c r="I1410" s="64" t="str">
        <f>IF(AND(TONGHOP!O1410="KTHP",TONGHOP!P1410="TH",TONGHOP!I1410&lt;&gt;""),TONGHOP!I1410,"")</f>
        <v/>
      </c>
      <c r="J1410" s="64" t="str">
        <f>IF(AND(TONGHOP!O1410="KTHP",TONGHOP!P1410="TH",TONGHOP!I1410&lt;&gt;""),TONGHOP!R1410,"")</f>
        <v/>
      </c>
    </row>
    <row r="1411" spans="1:10" hidden="1">
      <c r="A1411" s="93" t="str">
        <f>IF(C1411="","",SUBTOTAL(3,$C$2:$C1411))</f>
        <v/>
      </c>
      <c r="B1411" s="64" t="str">
        <f>IF(AND(TONGHOP!O1411="KTHP",TONGHOP!P1411="LT",TONGHOP!I1411&lt;&gt;""),TONGHOP!I1411,"")</f>
        <v/>
      </c>
      <c r="C1411" s="64" t="str">
        <f>IF(AND(TONGHOP!O1411="KTHP",TONGHOP!P1411="LT",TONGHOP!I1411&lt;&gt;""),TONGHOP!R1411,"")</f>
        <v/>
      </c>
      <c r="D1411" s="93">
        <f>IF(F1411="","",SUBTOTAL(3,$F$2:$F1411))</f>
        <v>4</v>
      </c>
      <c r="E1411" s="64" t="str">
        <f>IF(AND(TONGHOP!O1411="KTHP",TONGHOP!P1411="TL",TONGHOP!I1411&lt;&gt;""),TONGHOP!I1411,"")</f>
        <v>Nguyễn Ngọc Quỳnh</v>
      </c>
      <c r="F1411" s="64">
        <f>IF(AND(TONGHOP!O1411="KTHP",TONGHOP!P1411="TL",TONGHOP!I1411&lt;&gt;""),TONGHOP!R1411,"")</f>
        <v>36</v>
      </c>
      <c r="G1411" s="64" t="str">
        <f>IF(AND(TONGHOP!O1411="KTHP",TONGHOP!P1411="VĐ",TONGHOP!I1411&lt;&gt;""),TONGHOP!I1411,"")</f>
        <v/>
      </c>
      <c r="H1411" s="64" t="str">
        <f>IF(AND(TONGHOP!O1411="KTHP",TONGHOP!P1411="VĐ",TONGHOP!I1411&lt;&gt;""),TONGHOP!R1411,"")</f>
        <v/>
      </c>
      <c r="I1411" s="64" t="str">
        <f>IF(AND(TONGHOP!O1411="KTHP",TONGHOP!P1411="TH",TONGHOP!I1411&lt;&gt;""),TONGHOP!I1411,"")</f>
        <v/>
      </c>
      <c r="J1411" s="64" t="str">
        <f>IF(AND(TONGHOP!O1411="KTHP",TONGHOP!P1411="TH",TONGHOP!I1411&lt;&gt;""),TONGHOP!R1411,"")</f>
        <v/>
      </c>
    </row>
    <row r="1412" spans="1:10" hidden="1">
      <c r="A1412" s="93" t="str">
        <f>IF(C1412="","",SUBTOTAL(3,$C$2:$C1412))</f>
        <v/>
      </c>
      <c r="B1412" s="64" t="str">
        <f>IF(AND(TONGHOP!O1412="KTHP",TONGHOP!P1412="LT",TONGHOP!I1412&lt;&gt;""),TONGHOP!I1412,"")</f>
        <v/>
      </c>
      <c r="C1412" s="64" t="str">
        <f>IF(AND(TONGHOP!O1412="KTHP",TONGHOP!P1412="LT",TONGHOP!I1412&lt;&gt;""),TONGHOP!R1412,"")</f>
        <v/>
      </c>
      <c r="D1412" s="93">
        <f>IF(F1412="","",SUBTOTAL(3,$F$2:$F1412))</f>
        <v>4</v>
      </c>
      <c r="E1412" s="64" t="str">
        <f>IF(AND(TONGHOP!O1412="KTHP",TONGHOP!P1412="TL",TONGHOP!I1412&lt;&gt;""),TONGHOP!I1412,"")</f>
        <v>Nguyễn Văn Thành</v>
      </c>
      <c r="F1412" s="64">
        <f>IF(AND(TONGHOP!O1412="KTHP",TONGHOP!P1412="TL",TONGHOP!I1412&lt;&gt;""),TONGHOP!R1412,"")</f>
        <v>39</v>
      </c>
      <c r="G1412" s="64" t="str">
        <f>IF(AND(TONGHOP!O1412="KTHP",TONGHOP!P1412="VĐ",TONGHOP!I1412&lt;&gt;""),TONGHOP!I1412,"")</f>
        <v/>
      </c>
      <c r="H1412" s="64" t="str">
        <f>IF(AND(TONGHOP!O1412="KTHP",TONGHOP!P1412="VĐ",TONGHOP!I1412&lt;&gt;""),TONGHOP!R1412,"")</f>
        <v/>
      </c>
      <c r="I1412" s="64" t="str">
        <f>IF(AND(TONGHOP!O1412="KTHP",TONGHOP!P1412="TH",TONGHOP!I1412&lt;&gt;""),TONGHOP!I1412,"")</f>
        <v/>
      </c>
      <c r="J1412" s="64" t="str">
        <f>IF(AND(TONGHOP!O1412="KTHP",TONGHOP!P1412="TH",TONGHOP!I1412&lt;&gt;""),TONGHOP!R1412,"")</f>
        <v/>
      </c>
    </row>
    <row r="1413" spans="1:10" hidden="1">
      <c r="A1413" s="93" t="str">
        <f>IF(C1413="","",SUBTOTAL(3,$C$2:$C1413))</f>
        <v/>
      </c>
      <c r="B1413" s="64" t="str">
        <f>IF(AND(TONGHOP!O1413="KTHP",TONGHOP!P1413="LT",TONGHOP!I1413&lt;&gt;""),TONGHOP!I1413,"")</f>
        <v/>
      </c>
      <c r="C1413" s="64" t="str">
        <f>IF(AND(TONGHOP!O1413="KTHP",TONGHOP!P1413="LT",TONGHOP!I1413&lt;&gt;""),TONGHOP!R1413,"")</f>
        <v/>
      </c>
      <c r="D1413" s="93">
        <f>IF(F1413="","",SUBTOTAL(3,$F$2:$F1413))</f>
        <v>4</v>
      </c>
      <c r="E1413" s="64" t="str">
        <f>IF(AND(TONGHOP!O1413="KTHP",TONGHOP!P1413="TL",TONGHOP!I1413&lt;&gt;""),TONGHOP!I1413,"")</f>
        <v>Trương Thị Phương Hồng</v>
      </c>
      <c r="F1413" s="64">
        <f>IF(AND(TONGHOP!O1413="KTHP",TONGHOP!P1413="TL",TONGHOP!I1413&lt;&gt;""),TONGHOP!R1413,"")</f>
        <v>15</v>
      </c>
      <c r="G1413" s="64" t="str">
        <f>IF(AND(TONGHOP!O1413="KTHP",TONGHOP!P1413="VĐ",TONGHOP!I1413&lt;&gt;""),TONGHOP!I1413,"")</f>
        <v/>
      </c>
      <c r="H1413" s="64" t="str">
        <f>IF(AND(TONGHOP!O1413="KTHP",TONGHOP!P1413="VĐ",TONGHOP!I1413&lt;&gt;""),TONGHOP!R1413,"")</f>
        <v/>
      </c>
      <c r="I1413" s="64" t="str">
        <f>IF(AND(TONGHOP!O1413="KTHP",TONGHOP!P1413="TH",TONGHOP!I1413&lt;&gt;""),TONGHOP!I1413,"")</f>
        <v/>
      </c>
      <c r="J1413" s="64" t="str">
        <f>IF(AND(TONGHOP!O1413="KTHP",TONGHOP!P1413="TH",TONGHOP!I1413&lt;&gt;""),TONGHOP!R1413,"")</f>
        <v/>
      </c>
    </row>
    <row r="1414" spans="1:10" hidden="1">
      <c r="A1414" s="93" t="str">
        <f>IF(C1414="","",SUBTOTAL(3,$C$2:$C1414))</f>
        <v/>
      </c>
      <c r="B1414" s="64" t="str">
        <f>IF(AND(TONGHOP!O1414="KTHP",TONGHOP!P1414="LT",TONGHOP!I1414&lt;&gt;""),TONGHOP!I1414,"")</f>
        <v/>
      </c>
      <c r="C1414" s="64" t="str">
        <f>IF(AND(TONGHOP!O1414="KTHP",TONGHOP!P1414="LT",TONGHOP!I1414&lt;&gt;""),TONGHOP!R1414,"")</f>
        <v/>
      </c>
      <c r="D1414" s="93">
        <f>IF(F1414="","",SUBTOTAL(3,$F$2:$F1414))</f>
        <v>4</v>
      </c>
      <c r="E1414" s="64" t="str">
        <f>IF(AND(TONGHOP!O1414="KTHP",TONGHOP!P1414="TL",TONGHOP!I1414&lt;&gt;""),TONGHOP!I1414,"")</f>
        <v>Trần Thị Hương</v>
      </c>
      <c r="F1414" s="64">
        <f>IF(AND(TONGHOP!O1414="KTHP",TONGHOP!P1414="TL",TONGHOP!I1414&lt;&gt;""),TONGHOP!R1414,"")</f>
        <v>47</v>
      </c>
      <c r="G1414" s="64" t="str">
        <f>IF(AND(TONGHOP!O1414="KTHP",TONGHOP!P1414="VĐ",TONGHOP!I1414&lt;&gt;""),TONGHOP!I1414,"")</f>
        <v/>
      </c>
      <c r="H1414" s="64" t="str">
        <f>IF(AND(TONGHOP!O1414="KTHP",TONGHOP!P1414="VĐ",TONGHOP!I1414&lt;&gt;""),TONGHOP!R1414,"")</f>
        <v/>
      </c>
      <c r="I1414" s="64" t="str">
        <f>IF(AND(TONGHOP!O1414="KTHP",TONGHOP!P1414="TH",TONGHOP!I1414&lt;&gt;""),TONGHOP!I1414,"")</f>
        <v/>
      </c>
      <c r="J1414" s="64" t="str">
        <f>IF(AND(TONGHOP!O1414="KTHP",TONGHOP!P1414="TH",TONGHOP!I1414&lt;&gt;""),TONGHOP!R1414,"")</f>
        <v/>
      </c>
    </row>
    <row r="1415" spans="1:10" hidden="1">
      <c r="A1415" s="93" t="str">
        <f>IF(C1415="","",SUBTOTAL(3,$C$2:$C1415))</f>
        <v/>
      </c>
      <c r="B1415" s="64" t="str">
        <f>IF(AND(TONGHOP!O1415="KTHP",TONGHOP!P1415="LT",TONGHOP!I1415&lt;&gt;""),TONGHOP!I1415,"")</f>
        <v/>
      </c>
      <c r="C1415" s="64" t="str">
        <f>IF(AND(TONGHOP!O1415="KTHP",TONGHOP!P1415="LT",TONGHOP!I1415&lt;&gt;""),TONGHOP!R1415,"")</f>
        <v/>
      </c>
      <c r="D1415" s="93">
        <f>IF(F1415="","",SUBTOTAL(3,$F$2:$F1415))</f>
        <v>4</v>
      </c>
      <c r="E1415" s="64" t="str">
        <f>IF(AND(TONGHOP!O1415="KTHP",TONGHOP!P1415="TL",TONGHOP!I1415&lt;&gt;""),TONGHOP!I1415,"")</f>
        <v>Trần Thị Hương</v>
      </c>
      <c r="F1415" s="64">
        <f>IF(AND(TONGHOP!O1415="KTHP",TONGHOP!P1415="TL",TONGHOP!I1415&lt;&gt;""),TONGHOP!R1415,"")</f>
        <v>32</v>
      </c>
      <c r="G1415" s="64" t="str">
        <f>IF(AND(TONGHOP!O1415="KTHP",TONGHOP!P1415="VĐ",TONGHOP!I1415&lt;&gt;""),TONGHOP!I1415,"")</f>
        <v/>
      </c>
      <c r="H1415" s="64" t="str">
        <f>IF(AND(TONGHOP!O1415="KTHP",TONGHOP!P1415="VĐ",TONGHOP!I1415&lt;&gt;""),TONGHOP!R1415,"")</f>
        <v/>
      </c>
      <c r="I1415" s="64" t="str">
        <f>IF(AND(TONGHOP!O1415="KTHP",TONGHOP!P1415="TH",TONGHOP!I1415&lt;&gt;""),TONGHOP!I1415,"")</f>
        <v/>
      </c>
      <c r="J1415" s="64" t="str">
        <f>IF(AND(TONGHOP!O1415="KTHP",TONGHOP!P1415="TH",TONGHOP!I1415&lt;&gt;""),TONGHOP!R1415,"")</f>
        <v/>
      </c>
    </row>
    <row r="1416" spans="1:10" hidden="1">
      <c r="A1416" s="93" t="str">
        <f>IF(C1416="","",SUBTOTAL(3,$C$2:$C1416))</f>
        <v/>
      </c>
      <c r="B1416" s="64" t="str">
        <f>IF(AND(TONGHOP!O1416="KTHP",TONGHOP!P1416="LT",TONGHOP!I1416&lt;&gt;""),TONGHOP!I1416,"")</f>
        <v/>
      </c>
      <c r="C1416" s="64" t="str">
        <f>IF(AND(TONGHOP!O1416="KTHP",TONGHOP!P1416="LT",TONGHOP!I1416&lt;&gt;""),TONGHOP!R1416,"")</f>
        <v/>
      </c>
      <c r="D1416" s="93">
        <f>IF(F1416="","",SUBTOTAL(3,$F$2:$F1416))</f>
        <v>4</v>
      </c>
      <c r="E1416" s="64" t="str">
        <f>IF(AND(TONGHOP!O1416="KTHP",TONGHOP!P1416="TL",TONGHOP!I1416&lt;&gt;""),TONGHOP!I1416,"")</f>
        <v>Trần Thị Hương</v>
      </c>
      <c r="F1416" s="64">
        <f>IF(AND(TONGHOP!O1416="KTHP",TONGHOP!P1416="TL",TONGHOP!I1416&lt;&gt;""),TONGHOP!R1416,"")</f>
        <v>42</v>
      </c>
      <c r="G1416" s="64" t="str">
        <f>IF(AND(TONGHOP!O1416="KTHP",TONGHOP!P1416="VĐ",TONGHOP!I1416&lt;&gt;""),TONGHOP!I1416,"")</f>
        <v/>
      </c>
      <c r="H1416" s="64" t="str">
        <f>IF(AND(TONGHOP!O1416="KTHP",TONGHOP!P1416="VĐ",TONGHOP!I1416&lt;&gt;""),TONGHOP!R1416,"")</f>
        <v/>
      </c>
      <c r="I1416" s="64" t="str">
        <f>IF(AND(TONGHOP!O1416="KTHP",TONGHOP!P1416="TH",TONGHOP!I1416&lt;&gt;""),TONGHOP!I1416,"")</f>
        <v/>
      </c>
      <c r="J1416" s="64" t="str">
        <f>IF(AND(TONGHOP!O1416="KTHP",TONGHOP!P1416="TH",TONGHOP!I1416&lt;&gt;""),TONGHOP!R1416,"")</f>
        <v/>
      </c>
    </row>
    <row r="1417" spans="1:10" hidden="1">
      <c r="A1417" s="93" t="str">
        <f>IF(C1417="","",SUBTOTAL(3,$C$2:$C1417))</f>
        <v/>
      </c>
      <c r="B1417" s="64" t="str">
        <f>IF(AND(TONGHOP!O1417="KTHP",TONGHOP!P1417="LT",TONGHOP!I1417&lt;&gt;""),TONGHOP!I1417,"")</f>
        <v/>
      </c>
      <c r="C1417" s="64" t="str">
        <f>IF(AND(TONGHOP!O1417="KTHP",TONGHOP!P1417="LT",TONGHOP!I1417&lt;&gt;""),TONGHOP!R1417,"")</f>
        <v/>
      </c>
      <c r="D1417" s="93">
        <f>IF(F1417="","",SUBTOTAL(3,$F$2:$F1417))</f>
        <v>4</v>
      </c>
      <c r="E1417" s="64" t="str">
        <f>IF(AND(TONGHOP!O1417="KTHP",TONGHOP!P1417="TL",TONGHOP!I1417&lt;&gt;""),TONGHOP!I1417,"")</f>
        <v>Trần Thị Hương</v>
      </c>
      <c r="F1417" s="64">
        <f>IF(AND(TONGHOP!O1417="KTHP",TONGHOP!P1417="TL",TONGHOP!I1417&lt;&gt;""),TONGHOP!R1417,"")</f>
        <v>60</v>
      </c>
      <c r="G1417" s="64" t="str">
        <f>IF(AND(TONGHOP!O1417="KTHP",TONGHOP!P1417="VĐ",TONGHOP!I1417&lt;&gt;""),TONGHOP!I1417,"")</f>
        <v/>
      </c>
      <c r="H1417" s="64" t="str">
        <f>IF(AND(TONGHOP!O1417="KTHP",TONGHOP!P1417="VĐ",TONGHOP!I1417&lt;&gt;""),TONGHOP!R1417,"")</f>
        <v/>
      </c>
      <c r="I1417" s="64" t="str">
        <f>IF(AND(TONGHOP!O1417="KTHP",TONGHOP!P1417="TH",TONGHOP!I1417&lt;&gt;""),TONGHOP!I1417,"")</f>
        <v/>
      </c>
      <c r="J1417" s="64" t="str">
        <f>IF(AND(TONGHOP!O1417="KTHP",TONGHOP!P1417="TH",TONGHOP!I1417&lt;&gt;""),TONGHOP!R1417,"")</f>
        <v/>
      </c>
    </row>
    <row r="1418" spans="1:10" hidden="1">
      <c r="A1418" s="93" t="str">
        <f>IF(C1418="","",SUBTOTAL(3,$C$2:$C1418))</f>
        <v/>
      </c>
      <c r="B1418" s="64" t="str">
        <f>IF(AND(TONGHOP!O1418="KTHP",TONGHOP!P1418="LT",TONGHOP!I1418&lt;&gt;""),TONGHOP!I1418,"")</f>
        <v/>
      </c>
      <c r="C1418" s="64" t="str">
        <f>IF(AND(TONGHOP!O1418="KTHP",TONGHOP!P1418="LT",TONGHOP!I1418&lt;&gt;""),TONGHOP!R1418,"")</f>
        <v/>
      </c>
      <c r="D1418" s="93">
        <f>IF(F1418="","",SUBTOTAL(3,$F$2:$F1418))</f>
        <v>4</v>
      </c>
      <c r="E1418" s="64" t="str">
        <f>IF(AND(TONGHOP!O1418="KTHP",TONGHOP!P1418="TL",TONGHOP!I1418&lt;&gt;""),TONGHOP!I1418,"")</f>
        <v>Trương Thị Phương Hồng</v>
      </c>
      <c r="F1418" s="64">
        <f>IF(AND(TONGHOP!O1418="KTHP",TONGHOP!P1418="TL",TONGHOP!I1418&lt;&gt;""),TONGHOP!R1418,"")</f>
        <v>52</v>
      </c>
      <c r="G1418" s="64" t="str">
        <f>IF(AND(TONGHOP!O1418="KTHP",TONGHOP!P1418="VĐ",TONGHOP!I1418&lt;&gt;""),TONGHOP!I1418,"")</f>
        <v/>
      </c>
      <c r="H1418" s="64" t="str">
        <f>IF(AND(TONGHOP!O1418="KTHP",TONGHOP!P1418="VĐ",TONGHOP!I1418&lt;&gt;""),TONGHOP!R1418,"")</f>
        <v/>
      </c>
      <c r="I1418" s="64" t="str">
        <f>IF(AND(TONGHOP!O1418="KTHP",TONGHOP!P1418="TH",TONGHOP!I1418&lt;&gt;""),TONGHOP!I1418,"")</f>
        <v/>
      </c>
      <c r="J1418" s="64" t="str">
        <f>IF(AND(TONGHOP!O1418="KTHP",TONGHOP!P1418="TH",TONGHOP!I1418&lt;&gt;""),TONGHOP!R1418,"")</f>
        <v/>
      </c>
    </row>
    <row r="1419" spans="1:10" hidden="1">
      <c r="A1419" s="93" t="str">
        <f>IF(C1419="","",SUBTOTAL(3,$C$2:$C1419))</f>
        <v/>
      </c>
      <c r="B1419" s="64" t="str">
        <f>IF(AND(TONGHOP!O1419="KTHP",TONGHOP!P1419="LT",TONGHOP!I1419&lt;&gt;""),TONGHOP!I1419,"")</f>
        <v/>
      </c>
      <c r="C1419" s="64" t="str">
        <f>IF(AND(TONGHOP!O1419="KTHP",TONGHOP!P1419="LT",TONGHOP!I1419&lt;&gt;""),TONGHOP!R1419,"")</f>
        <v/>
      </c>
      <c r="D1419" s="93">
        <f>IF(F1419="","",SUBTOTAL(3,$F$2:$F1419))</f>
        <v>4</v>
      </c>
      <c r="E1419" s="64" t="str">
        <f>IF(AND(TONGHOP!O1419="KTHP",TONGHOP!P1419="TL",TONGHOP!I1419&lt;&gt;""),TONGHOP!I1419,"")</f>
        <v>Trần Thị Hương</v>
      </c>
      <c r="F1419" s="64">
        <f>IF(AND(TONGHOP!O1419="KTHP",TONGHOP!P1419="TL",TONGHOP!I1419&lt;&gt;""),TONGHOP!R1419,"")</f>
        <v>39</v>
      </c>
      <c r="G1419" s="64" t="str">
        <f>IF(AND(TONGHOP!O1419="KTHP",TONGHOP!P1419="VĐ",TONGHOP!I1419&lt;&gt;""),TONGHOP!I1419,"")</f>
        <v/>
      </c>
      <c r="H1419" s="64" t="str">
        <f>IF(AND(TONGHOP!O1419="KTHP",TONGHOP!P1419="VĐ",TONGHOP!I1419&lt;&gt;""),TONGHOP!R1419,"")</f>
        <v/>
      </c>
      <c r="I1419" s="64" t="str">
        <f>IF(AND(TONGHOP!O1419="KTHP",TONGHOP!P1419="TH",TONGHOP!I1419&lt;&gt;""),TONGHOP!I1419,"")</f>
        <v/>
      </c>
      <c r="J1419" s="64" t="str">
        <f>IF(AND(TONGHOP!O1419="KTHP",TONGHOP!P1419="TH",TONGHOP!I1419&lt;&gt;""),TONGHOP!R1419,"")</f>
        <v/>
      </c>
    </row>
    <row r="1420" spans="1:10" hidden="1">
      <c r="A1420" s="93" t="str">
        <f>IF(C1420="","",SUBTOTAL(3,$C$2:$C1420))</f>
        <v/>
      </c>
      <c r="B1420" s="64" t="str">
        <f>IF(AND(TONGHOP!O1420="KTHP",TONGHOP!P1420="LT",TONGHOP!I1420&lt;&gt;""),TONGHOP!I1420,"")</f>
        <v/>
      </c>
      <c r="C1420" s="64" t="str">
        <f>IF(AND(TONGHOP!O1420="KTHP",TONGHOP!P1420="LT",TONGHOP!I1420&lt;&gt;""),TONGHOP!R1420,"")</f>
        <v/>
      </c>
      <c r="D1420" s="93">
        <f>IF(F1420="","",SUBTOTAL(3,$F$2:$F1420))</f>
        <v>4</v>
      </c>
      <c r="E1420" s="64" t="str">
        <f>IF(AND(TONGHOP!O1420="KTHP",TONGHOP!P1420="TL",TONGHOP!I1420&lt;&gt;""),TONGHOP!I1420,"")</f>
        <v>Lư Thị Yến Vũ</v>
      </c>
      <c r="F1420" s="64">
        <f>IF(AND(TONGHOP!O1420="KTHP",TONGHOP!P1420="TL",TONGHOP!I1420&lt;&gt;""),TONGHOP!R1420,"")</f>
        <v>37</v>
      </c>
      <c r="G1420" s="64" t="str">
        <f>IF(AND(TONGHOP!O1420="KTHP",TONGHOP!P1420="VĐ",TONGHOP!I1420&lt;&gt;""),TONGHOP!I1420,"")</f>
        <v/>
      </c>
      <c r="H1420" s="64" t="str">
        <f>IF(AND(TONGHOP!O1420="KTHP",TONGHOP!P1420="VĐ",TONGHOP!I1420&lt;&gt;""),TONGHOP!R1420,"")</f>
        <v/>
      </c>
      <c r="I1420" s="64" t="str">
        <f>IF(AND(TONGHOP!O1420="KTHP",TONGHOP!P1420="TH",TONGHOP!I1420&lt;&gt;""),TONGHOP!I1420,"")</f>
        <v/>
      </c>
      <c r="J1420" s="64" t="str">
        <f>IF(AND(TONGHOP!O1420="KTHP",TONGHOP!P1420="TH",TONGHOP!I1420&lt;&gt;""),TONGHOP!R1420,"")</f>
        <v/>
      </c>
    </row>
    <row r="1421" spans="1:10" hidden="1">
      <c r="A1421" s="93" t="str">
        <f>IF(C1421="","",SUBTOTAL(3,$C$2:$C1421))</f>
        <v/>
      </c>
      <c r="B1421" s="64" t="str">
        <f>IF(AND(TONGHOP!O1421="KTHP",TONGHOP!P1421="LT",TONGHOP!I1421&lt;&gt;""),TONGHOP!I1421,"")</f>
        <v/>
      </c>
      <c r="C1421" s="64" t="str">
        <f>IF(AND(TONGHOP!O1421="KTHP",TONGHOP!P1421="LT",TONGHOP!I1421&lt;&gt;""),TONGHOP!R1421,"")</f>
        <v/>
      </c>
      <c r="D1421" s="93">
        <f>IF(F1421="","",SUBTOTAL(3,$F$2:$F1421))</f>
        <v>4</v>
      </c>
      <c r="E1421" s="64" t="str">
        <f>IF(AND(TONGHOP!O1421="KTHP",TONGHOP!P1421="TL",TONGHOP!I1421&lt;&gt;""),TONGHOP!I1421,"")</f>
        <v>Lư Thị Yến Vũ</v>
      </c>
      <c r="F1421" s="64">
        <f>IF(AND(TONGHOP!O1421="KTHP",TONGHOP!P1421="TL",TONGHOP!I1421&lt;&gt;""),TONGHOP!R1421,"")</f>
        <v>35</v>
      </c>
      <c r="G1421" s="64" t="str">
        <f>IF(AND(TONGHOP!O1421="KTHP",TONGHOP!P1421="VĐ",TONGHOP!I1421&lt;&gt;""),TONGHOP!I1421,"")</f>
        <v/>
      </c>
      <c r="H1421" s="64" t="str">
        <f>IF(AND(TONGHOP!O1421="KTHP",TONGHOP!P1421="VĐ",TONGHOP!I1421&lt;&gt;""),TONGHOP!R1421,"")</f>
        <v/>
      </c>
      <c r="I1421" s="64" t="str">
        <f>IF(AND(TONGHOP!O1421="KTHP",TONGHOP!P1421="TH",TONGHOP!I1421&lt;&gt;""),TONGHOP!I1421,"")</f>
        <v/>
      </c>
      <c r="J1421" s="64" t="str">
        <f>IF(AND(TONGHOP!O1421="KTHP",TONGHOP!P1421="TH",TONGHOP!I1421&lt;&gt;""),TONGHOP!R1421,"")</f>
        <v/>
      </c>
    </row>
    <row r="1422" spans="1:10" hidden="1">
      <c r="A1422" s="93" t="str">
        <f>IF(C1422="","",SUBTOTAL(3,$C$2:$C1422))</f>
        <v/>
      </c>
      <c r="B1422" s="64" t="str">
        <f>IF(AND(TONGHOP!O1422="KTHP",TONGHOP!P1422="LT",TONGHOP!I1422&lt;&gt;""),TONGHOP!I1422,"")</f>
        <v/>
      </c>
      <c r="C1422" s="64" t="str">
        <f>IF(AND(TONGHOP!O1422="KTHP",TONGHOP!P1422="LT",TONGHOP!I1422&lt;&gt;""),TONGHOP!R1422,"")</f>
        <v/>
      </c>
      <c r="D1422" s="93">
        <f>IF(F1422="","",SUBTOTAL(3,$F$2:$F1422))</f>
        <v>4</v>
      </c>
      <c r="E1422" s="64" t="str">
        <f>IF(AND(TONGHOP!O1422="KTHP",TONGHOP!P1422="TL",TONGHOP!I1422&lt;&gt;""),TONGHOP!I1422,"")</f>
        <v>Lư Thị Yến Vũ</v>
      </c>
      <c r="F1422" s="64">
        <f>IF(AND(TONGHOP!O1422="KTHP",TONGHOP!P1422="TL",TONGHOP!I1422&lt;&gt;""),TONGHOP!R1422,"")</f>
        <v>34</v>
      </c>
      <c r="G1422" s="64" t="str">
        <f>IF(AND(TONGHOP!O1422="KTHP",TONGHOP!P1422="VĐ",TONGHOP!I1422&lt;&gt;""),TONGHOP!I1422,"")</f>
        <v/>
      </c>
      <c r="H1422" s="64" t="str">
        <f>IF(AND(TONGHOP!O1422="KTHP",TONGHOP!P1422="VĐ",TONGHOP!I1422&lt;&gt;""),TONGHOP!R1422,"")</f>
        <v/>
      </c>
      <c r="I1422" s="64" t="str">
        <f>IF(AND(TONGHOP!O1422="KTHP",TONGHOP!P1422="TH",TONGHOP!I1422&lt;&gt;""),TONGHOP!I1422,"")</f>
        <v/>
      </c>
      <c r="J1422" s="64" t="str">
        <f>IF(AND(TONGHOP!O1422="KTHP",TONGHOP!P1422="TH",TONGHOP!I1422&lt;&gt;""),TONGHOP!R1422,"")</f>
        <v/>
      </c>
    </row>
    <row r="1423" spans="1:10" hidden="1">
      <c r="A1423" s="93" t="str">
        <f>IF(C1423="","",SUBTOTAL(3,$C$2:$C1423))</f>
        <v/>
      </c>
      <c r="B1423" s="64" t="str">
        <f>IF(AND(TONGHOP!O1423="KTHP",TONGHOP!P1423="LT",TONGHOP!I1423&lt;&gt;""),TONGHOP!I1423,"")</f>
        <v/>
      </c>
      <c r="C1423" s="64" t="str">
        <f>IF(AND(TONGHOP!O1423="KTHP",TONGHOP!P1423="LT",TONGHOP!I1423&lt;&gt;""),TONGHOP!R1423,"")</f>
        <v/>
      </c>
      <c r="D1423" s="93">
        <f>IF(F1423="","",SUBTOTAL(3,$F$2:$F1423))</f>
        <v>4</v>
      </c>
      <c r="E1423" s="64" t="str">
        <f>IF(AND(TONGHOP!O1423="KTHP",TONGHOP!P1423="TL",TONGHOP!I1423&lt;&gt;""),TONGHOP!I1423,"")</f>
        <v>Trương Thị Phương Hồng</v>
      </c>
      <c r="F1423" s="64">
        <f>IF(AND(TONGHOP!O1423="KTHP",TONGHOP!P1423="TL",TONGHOP!I1423&lt;&gt;""),TONGHOP!R1423,"")</f>
        <v>42</v>
      </c>
      <c r="G1423" s="64" t="str">
        <f>IF(AND(TONGHOP!O1423="KTHP",TONGHOP!P1423="VĐ",TONGHOP!I1423&lt;&gt;""),TONGHOP!I1423,"")</f>
        <v/>
      </c>
      <c r="H1423" s="64" t="str">
        <f>IF(AND(TONGHOP!O1423="KTHP",TONGHOP!P1423="VĐ",TONGHOP!I1423&lt;&gt;""),TONGHOP!R1423,"")</f>
        <v/>
      </c>
      <c r="I1423" s="64" t="str">
        <f>IF(AND(TONGHOP!O1423="KTHP",TONGHOP!P1423="TH",TONGHOP!I1423&lt;&gt;""),TONGHOP!I1423,"")</f>
        <v/>
      </c>
      <c r="J1423" s="64" t="str">
        <f>IF(AND(TONGHOP!O1423="KTHP",TONGHOP!P1423="TH",TONGHOP!I1423&lt;&gt;""),TONGHOP!R1423,"")</f>
        <v/>
      </c>
    </row>
    <row r="1424" spans="1:10" hidden="1">
      <c r="A1424" s="93" t="str">
        <f>IF(C1424="","",SUBTOTAL(3,$C$2:$C1424))</f>
        <v/>
      </c>
      <c r="B1424" s="64" t="str">
        <f>IF(AND(TONGHOP!O1424="KTHP",TONGHOP!P1424="LT",TONGHOP!I1424&lt;&gt;""),TONGHOP!I1424,"")</f>
        <v/>
      </c>
      <c r="C1424" s="64" t="str">
        <f>IF(AND(TONGHOP!O1424="KTHP",TONGHOP!P1424="LT",TONGHOP!I1424&lt;&gt;""),TONGHOP!R1424,"")</f>
        <v/>
      </c>
      <c r="D1424" s="93">
        <f>IF(F1424="","",SUBTOTAL(3,$F$2:$F1424))</f>
        <v>4</v>
      </c>
      <c r="E1424" s="64" t="str">
        <f>IF(AND(TONGHOP!O1424="KTHP",TONGHOP!P1424="TL",TONGHOP!I1424&lt;&gt;""),TONGHOP!I1424,"")</f>
        <v>Trần Thị Hương</v>
      </c>
      <c r="F1424" s="64">
        <f>IF(AND(TONGHOP!O1424="KTHP",TONGHOP!P1424="TL",TONGHOP!I1424&lt;&gt;""),TONGHOP!R1424,"")</f>
        <v>37</v>
      </c>
      <c r="G1424" s="64" t="str">
        <f>IF(AND(TONGHOP!O1424="KTHP",TONGHOP!P1424="VĐ",TONGHOP!I1424&lt;&gt;""),TONGHOP!I1424,"")</f>
        <v/>
      </c>
      <c r="H1424" s="64" t="str">
        <f>IF(AND(TONGHOP!O1424="KTHP",TONGHOP!P1424="VĐ",TONGHOP!I1424&lt;&gt;""),TONGHOP!R1424,"")</f>
        <v/>
      </c>
      <c r="I1424" s="64" t="str">
        <f>IF(AND(TONGHOP!O1424="KTHP",TONGHOP!P1424="TH",TONGHOP!I1424&lt;&gt;""),TONGHOP!I1424,"")</f>
        <v/>
      </c>
      <c r="J1424" s="64" t="str">
        <f>IF(AND(TONGHOP!O1424="KTHP",TONGHOP!P1424="TH",TONGHOP!I1424&lt;&gt;""),TONGHOP!R1424,"")</f>
        <v/>
      </c>
    </row>
    <row r="1425" spans="1:10" hidden="1">
      <c r="A1425" s="93" t="str">
        <f>IF(C1425="","",SUBTOTAL(3,$C$2:$C1425))</f>
        <v/>
      </c>
      <c r="B1425" s="64" t="str">
        <f>IF(AND(TONGHOP!O1425="KTHP",TONGHOP!P1425="LT",TONGHOP!I1425&lt;&gt;""),TONGHOP!I1425,"")</f>
        <v/>
      </c>
      <c r="C1425" s="64" t="str">
        <f>IF(AND(TONGHOP!O1425="KTHP",TONGHOP!P1425="LT",TONGHOP!I1425&lt;&gt;""),TONGHOP!R1425,"")</f>
        <v/>
      </c>
      <c r="D1425" s="93">
        <f>IF(F1425="","",SUBTOTAL(3,$F$2:$F1425))</f>
        <v>4</v>
      </c>
      <c r="E1425" s="64" t="str">
        <f>IF(AND(TONGHOP!O1425="KTHP",TONGHOP!P1425="TL",TONGHOP!I1425&lt;&gt;""),TONGHOP!I1425,"")</f>
        <v>Trương Thị Phương Hồng</v>
      </c>
      <c r="F1425" s="64">
        <f>IF(AND(TONGHOP!O1425="KTHP",TONGHOP!P1425="TL",TONGHOP!I1425&lt;&gt;""),TONGHOP!R1425,"")</f>
        <v>36</v>
      </c>
      <c r="G1425" s="64" t="str">
        <f>IF(AND(TONGHOP!O1425="KTHP",TONGHOP!P1425="VĐ",TONGHOP!I1425&lt;&gt;""),TONGHOP!I1425,"")</f>
        <v/>
      </c>
      <c r="H1425" s="64" t="str">
        <f>IF(AND(TONGHOP!O1425="KTHP",TONGHOP!P1425="VĐ",TONGHOP!I1425&lt;&gt;""),TONGHOP!R1425,"")</f>
        <v/>
      </c>
      <c r="I1425" s="64" t="str">
        <f>IF(AND(TONGHOP!O1425="KTHP",TONGHOP!P1425="TH",TONGHOP!I1425&lt;&gt;""),TONGHOP!I1425,"")</f>
        <v/>
      </c>
      <c r="J1425" s="64" t="str">
        <f>IF(AND(TONGHOP!O1425="KTHP",TONGHOP!P1425="TH",TONGHOP!I1425&lt;&gt;""),TONGHOP!R1425,"")</f>
        <v/>
      </c>
    </row>
    <row r="1426" spans="1:10" hidden="1">
      <c r="A1426" s="93" t="str">
        <f>IF(C1426="","",SUBTOTAL(3,$C$2:$C1426))</f>
        <v/>
      </c>
      <c r="B1426" s="64" t="str">
        <f>IF(AND(TONGHOP!O1426="KTHP",TONGHOP!P1426="LT",TONGHOP!I1426&lt;&gt;""),TONGHOP!I1426,"")</f>
        <v/>
      </c>
      <c r="C1426" s="64" t="str">
        <f>IF(AND(TONGHOP!O1426="KTHP",TONGHOP!P1426="LT",TONGHOP!I1426&lt;&gt;""),TONGHOP!R1426,"")</f>
        <v/>
      </c>
      <c r="D1426" s="93">
        <f>IF(F1426="","",SUBTOTAL(3,$F$2:$F1426))</f>
        <v>4</v>
      </c>
      <c r="E1426" s="64" t="str">
        <f>IF(AND(TONGHOP!O1426="KTHP",TONGHOP!P1426="TL",TONGHOP!I1426&lt;&gt;""),TONGHOP!I1426,"")</f>
        <v>Trương Thị Phương Hồng</v>
      </c>
      <c r="F1426" s="64">
        <f>IF(AND(TONGHOP!O1426="KTHP",TONGHOP!P1426="TL",TONGHOP!I1426&lt;&gt;""),TONGHOP!R1426,"")</f>
        <v>47</v>
      </c>
      <c r="G1426" s="64" t="str">
        <f>IF(AND(TONGHOP!O1426="KTHP",TONGHOP!P1426="VĐ",TONGHOP!I1426&lt;&gt;""),TONGHOP!I1426,"")</f>
        <v/>
      </c>
      <c r="H1426" s="64" t="str">
        <f>IF(AND(TONGHOP!O1426="KTHP",TONGHOP!P1426="VĐ",TONGHOP!I1426&lt;&gt;""),TONGHOP!R1426,"")</f>
        <v/>
      </c>
      <c r="I1426" s="64" t="str">
        <f>IF(AND(TONGHOP!O1426="KTHP",TONGHOP!P1426="TH",TONGHOP!I1426&lt;&gt;""),TONGHOP!I1426,"")</f>
        <v/>
      </c>
      <c r="J1426" s="64" t="str">
        <f>IF(AND(TONGHOP!O1426="KTHP",TONGHOP!P1426="TH",TONGHOP!I1426&lt;&gt;""),TONGHOP!R1426,"")</f>
        <v/>
      </c>
    </row>
    <row r="1427" spans="1:10" hidden="1">
      <c r="A1427" s="93" t="str">
        <f>IF(C1427="","",SUBTOTAL(3,$C$2:$C1427))</f>
        <v/>
      </c>
      <c r="B1427" s="64" t="str">
        <f>IF(AND(TONGHOP!O1427="KTHP",TONGHOP!P1427="LT",TONGHOP!I1427&lt;&gt;""),TONGHOP!I1427,"")</f>
        <v/>
      </c>
      <c r="C1427" s="64" t="str">
        <f>IF(AND(TONGHOP!O1427="KTHP",TONGHOP!P1427="LT",TONGHOP!I1427&lt;&gt;""),TONGHOP!R1427,"")</f>
        <v/>
      </c>
      <c r="D1427" s="93">
        <f>IF(F1427="","",SUBTOTAL(3,$F$2:$F1427))</f>
        <v>4</v>
      </c>
      <c r="E1427" s="64" t="str">
        <f>IF(AND(TONGHOP!O1427="KTHP",TONGHOP!P1427="TL",TONGHOP!I1427&lt;&gt;""),TONGHOP!I1427,"")</f>
        <v>Trương Thị Phương Hồng</v>
      </c>
      <c r="F1427" s="64">
        <f>IF(AND(TONGHOP!O1427="KTHP",TONGHOP!P1427="TL",TONGHOP!I1427&lt;&gt;""),TONGHOP!R1427,"")</f>
        <v>34</v>
      </c>
      <c r="G1427" s="64" t="str">
        <f>IF(AND(TONGHOP!O1427="KTHP",TONGHOP!P1427="VĐ",TONGHOP!I1427&lt;&gt;""),TONGHOP!I1427,"")</f>
        <v/>
      </c>
      <c r="H1427" s="64" t="str">
        <f>IF(AND(TONGHOP!O1427="KTHP",TONGHOP!P1427="VĐ",TONGHOP!I1427&lt;&gt;""),TONGHOP!R1427,"")</f>
        <v/>
      </c>
      <c r="I1427" s="64" t="str">
        <f>IF(AND(TONGHOP!O1427="KTHP",TONGHOP!P1427="TH",TONGHOP!I1427&lt;&gt;""),TONGHOP!I1427,"")</f>
        <v/>
      </c>
      <c r="J1427" s="64" t="str">
        <f>IF(AND(TONGHOP!O1427="KTHP",TONGHOP!P1427="TH",TONGHOP!I1427&lt;&gt;""),TONGHOP!R1427,"")</f>
        <v/>
      </c>
    </row>
    <row r="1428" spans="1:10" hidden="1">
      <c r="A1428" s="93" t="str">
        <f>IF(C1428="","",SUBTOTAL(3,$C$2:$C1428))</f>
        <v/>
      </c>
      <c r="B1428" s="64" t="str">
        <f>IF(AND(TONGHOP!O1428="KTHP",TONGHOP!P1428="LT",TONGHOP!I1428&lt;&gt;""),TONGHOP!I1428,"")</f>
        <v/>
      </c>
      <c r="C1428" s="64" t="str">
        <f>IF(AND(TONGHOP!O1428="KTHP",TONGHOP!P1428="LT",TONGHOP!I1428&lt;&gt;""),TONGHOP!R1428,"")</f>
        <v/>
      </c>
      <c r="D1428" s="93">
        <f>IF(F1428="","",SUBTOTAL(3,$F$2:$F1428))</f>
        <v>4</v>
      </c>
      <c r="E1428" s="64" t="str">
        <f>IF(AND(TONGHOP!O1428="KTHP",TONGHOP!P1428="TL",TONGHOP!I1428&lt;&gt;""),TONGHOP!I1428,"")</f>
        <v>Lư Thị Yến Vũ</v>
      </c>
      <c r="F1428" s="64">
        <f>IF(AND(TONGHOP!O1428="KTHP",TONGHOP!P1428="TL",TONGHOP!I1428&lt;&gt;""),TONGHOP!R1428,"")</f>
        <v>31</v>
      </c>
      <c r="G1428" s="64" t="str">
        <f>IF(AND(TONGHOP!O1428="KTHP",TONGHOP!P1428="VĐ",TONGHOP!I1428&lt;&gt;""),TONGHOP!I1428,"")</f>
        <v/>
      </c>
      <c r="H1428" s="64" t="str">
        <f>IF(AND(TONGHOP!O1428="KTHP",TONGHOP!P1428="VĐ",TONGHOP!I1428&lt;&gt;""),TONGHOP!R1428,"")</f>
        <v/>
      </c>
      <c r="I1428" s="64" t="str">
        <f>IF(AND(TONGHOP!O1428="KTHP",TONGHOP!P1428="TH",TONGHOP!I1428&lt;&gt;""),TONGHOP!I1428,"")</f>
        <v/>
      </c>
      <c r="J1428" s="64" t="str">
        <f>IF(AND(TONGHOP!O1428="KTHP",TONGHOP!P1428="TH",TONGHOP!I1428&lt;&gt;""),TONGHOP!R1428,"")</f>
        <v/>
      </c>
    </row>
    <row r="1429" spans="1:10" hidden="1">
      <c r="A1429" s="93" t="str">
        <f>IF(C1429="","",SUBTOTAL(3,$C$2:$C1429))</f>
        <v/>
      </c>
      <c r="B1429" s="64" t="str">
        <f>IF(AND(TONGHOP!O1429="KTHP",TONGHOP!P1429="LT",TONGHOP!I1429&lt;&gt;""),TONGHOP!I1429,"")</f>
        <v/>
      </c>
      <c r="C1429" s="64" t="str">
        <f>IF(AND(TONGHOP!O1429="KTHP",TONGHOP!P1429="LT",TONGHOP!I1429&lt;&gt;""),TONGHOP!R1429,"")</f>
        <v/>
      </c>
      <c r="D1429" s="93">
        <f>IF(F1429="","",SUBTOTAL(3,$F$2:$F1429))</f>
        <v>4</v>
      </c>
      <c r="E1429" s="64" t="str">
        <f>IF(AND(TONGHOP!O1429="KTHP",TONGHOP!P1429="TL",TONGHOP!I1429&lt;&gt;""),TONGHOP!I1429,"")</f>
        <v>Trần Thị Hương</v>
      </c>
      <c r="F1429" s="64">
        <f>IF(AND(TONGHOP!O1429="KTHP",TONGHOP!P1429="TL",TONGHOP!I1429&lt;&gt;""),TONGHOP!R1429,"")</f>
        <v>42</v>
      </c>
      <c r="G1429" s="64" t="str">
        <f>IF(AND(TONGHOP!O1429="KTHP",TONGHOP!P1429="VĐ",TONGHOP!I1429&lt;&gt;""),TONGHOP!I1429,"")</f>
        <v/>
      </c>
      <c r="H1429" s="64" t="str">
        <f>IF(AND(TONGHOP!O1429="KTHP",TONGHOP!P1429="VĐ",TONGHOP!I1429&lt;&gt;""),TONGHOP!R1429,"")</f>
        <v/>
      </c>
      <c r="I1429" s="64" t="str">
        <f>IF(AND(TONGHOP!O1429="KTHP",TONGHOP!P1429="TH",TONGHOP!I1429&lt;&gt;""),TONGHOP!I1429,"")</f>
        <v/>
      </c>
      <c r="J1429" s="64" t="str">
        <f>IF(AND(TONGHOP!O1429="KTHP",TONGHOP!P1429="TH",TONGHOP!I1429&lt;&gt;""),TONGHOP!R1429,"")</f>
        <v/>
      </c>
    </row>
    <row r="1430" spans="1:10" hidden="1">
      <c r="A1430" s="93" t="str">
        <f>IF(C1430="","",SUBTOTAL(3,$C$2:$C1430))</f>
        <v/>
      </c>
      <c r="B1430" s="64" t="str">
        <f>IF(AND(TONGHOP!O1430="KTHP",TONGHOP!P1430="LT",TONGHOP!I1430&lt;&gt;""),TONGHOP!I1430,"")</f>
        <v/>
      </c>
      <c r="C1430" s="64" t="str">
        <f>IF(AND(TONGHOP!O1430="KTHP",TONGHOP!P1430="LT",TONGHOP!I1430&lt;&gt;""),TONGHOP!R1430,"")</f>
        <v/>
      </c>
      <c r="D1430" s="93">
        <f>IF(F1430="","",SUBTOTAL(3,$F$2:$F1430))</f>
        <v>4</v>
      </c>
      <c r="E1430" s="64" t="str">
        <f>IF(AND(TONGHOP!O1430="KTHP",TONGHOP!P1430="TL",TONGHOP!I1430&lt;&gt;""),TONGHOP!I1430,"")</f>
        <v>Lư Thị Yến Vũ</v>
      </c>
      <c r="F1430" s="64">
        <f>IF(AND(TONGHOP!O1430="KTHP",TONGHOP!P1430="TL",TONGHOP!I1430&lt;&gt;""),TONGHOP!R1430,"")</f>
        <v>34</v>
      </c>
      <c r="G1430" s="64" t="str">
        <f>IF(AND(TONGHOP!O1430="KTHP",TONGHOP!P1430="VĐ",TONGHOP!I1430&lt;&gt;""),TONGHOP!I1430,"")</f>
        <v/>
      </c>
      <c r="H1430" s="64" t="str">
        <f>IF(AND(TONGHOP!O1430="KTHP",TONGHOP!P1430="VĐ",TONGHOP!I1430&lt;&gt;""),TONGHOP!R1430,"")</f>
        <v/>
      </c>
      <c r="I1430" s="64" t="str">
        <f>IF(AND(TONGHOP!O1430="KTHP",TONGHOP!P1430="TH",TONGHOP!I1430&lt;&gt;""),TONGHOP!I1430,"")</f>
        <v/>
      </c>
      <c r="J1430" s="64" t="str">
        <f>IF(AND(TONGHOP!O1430="KTHP",TONGHOP!P1430="TH",TONGHOP!I1430&lt;&gt;""),TONGHOP!R1430,"")</f>
        <v/>
      </c>
    </row>
    <row r="1431" spans="1:10" hidden="1">
      <c r="A1431" s="93" t="str">
        <f>IF(C1431="","",SUBTOTAL(3,$C$2:$C1431))</f>
        <v/>
      </c>
      <c r="B1431" s="64" t="str">
        <f>IF(AND(TONGHOP!O1431="KTHP",TONGHOP!P1431="LT",TONGHOP!I1431&lt;&gt;""),TONGHOP!I1431,"")</f>
        <v/>
      </c>
      <c r="C1431" s="64" t="str">
        <f>IF(AND(TONGHOP!O1431="KTHP",TONGHOP!P1431="LT",TONGHOP!I1431&lt;&gt;""),TONGHOP!R1431,"")</f>
        <v/>
      </c>
      <c r="D1431" s="93">
        <f>IF(F1431="","",SUBTOTAL(3,$F$2:$F1431))</f>
        <v>4</v>
      </c>
      <c r="E1431" s="64" t="str">
        <f>IF(AND(TONGHOP!O1431="KTHP",TONGHOP!P1431="TL",TONGHOP!I1431&lt;&gt;""),TONGHOP!I1431,"")</f>
        <v>Trương Thị Phương Hồng</v>
      </c>
      <c r="F1431" s="64">
        <f>IF(AND(TONGHOP!O1431="KTHP",TONGHOP!P1431="TL",TONGHOP!I1431&lt;&gt;""),TONGHOP!R1431,"")</f>
        <v>39</v>
      </c>
      <c r="G1431" s="64" t="str">
        <f>IF(AND(TONGHOP!O1431="KTHP",TONGHOP!P1431="VĐ",TONGHOP!I1431&lt;&gt;""),TONGHOP!I1431,"")</f>
        <v/>
      </c>
      <c r="H1431" s="64" t="str">
        <f>IF(AND(TONGHOP!O1431="KTHP",TONGHOP!P1431="VĐ",TONGHOP!I1431&lt;&gt;""),TONGHOP!R1431,"")</f>
        <v/>
      </c>
      <c r="I1431" s="64" t="str">
        <f>IF(AND(TONGHOP!O1431="KTHP",TONGHOP!P1431="TH",TONGHOP!I1431&lt;&gt;""),TONGHOP!I1431,"")</f>
        <v/>
      </c>
      <c r="J1431" s="64" t="str">
        <f>IF(AND(TONGHOP!O1431="KTHP",TONGHOP!P1431="TH",TONGHOP!I1431&lt;&gt;""),TONGHOP!R1431,"")</f>
        <v/>
      </c>
    </row>
    <row r="1432" spans="1:10" hidden="1">
      <c r="A1432" s="93" t="str">
        <f>IF(C1432="","",SUBTOTAL(3,$C$2:$C1432))</f>
        <v/>
      </c>
      <c r="B1432" s="64" t="str">
        <f>IF(AND(TONGHOP!O1432="KTHP",TONGHOP!P1432="LT",TONGHOP!I1432&lt;&gt;""),TONGHOP!I1432,"")</f>
        <v/>
      </c>
      <c r="C1432" s="64" t="str">
        <f>IF(AND(TONGHOP!O1432="KTHP",TONGHOP!P1432="LT",TONGHOP!I1432&lt;&gt;""),TONGHOP!R1432,"")</f>
        <v/>
      </c>
      <c r="D1432" s="93">
        <f>IF(F1432="","",SUBTOTAL(3,$F$2:$F1432))</f>
        <v>4</v>
      </c>
      <c r="E1432" s="64" t="str">
        <f>IF(AND(TONGHOP!O1432="KTHP",TONGHOP!P1432="TL",TONGHOP!I1432&lt;&gt;""),TONGHOP!I1432,"")</f>
        <v>Lư Thị Yến Vũ</v>
      </c>
      <c r="F1432" s="64">
        <f>IF(AND(TONGHOP!O1432="KTHP",TONGHOP!P1432="TL",TONGHOP!I1432&lt;&gt;""),TONGHOP!R1432,"")</f>
        <v>40</v>
      </c>
      <c r="G1432" s="64" t="str">
        <f>IF(AND(TONGHOP!O1432="KTHP",TONGHOP!P1432="VĐ",TONGHOP!I1432&lt;&gt;""),TONGHOP!I1432,"")</f>
        <v/>
      </c>
      <c r="H1432" s="64" t="str">
        <f>IF(AND(TONGHOP!O1432="KTHP",TONGHOP!P1432="VĐ",TONGHOP!I1432&lt;&gt;""),TONGHOP!R1432,"")</f>
        <v/>
      </c>
      <c r="I1432" s="64" t="str">
        <f>IF(AND(TONGHOP!O1432="KTHP",TONGHOP!P1432="TH",TONGHOP!I1432&lt;&gt;""),TONGHOP!I1432,"")</f>
        <v/>
      </c>
      <c r="J1432" s="64" t="str">
        <f>IF(AND(TONGHOP!O1432="KTHP",TONGHOP!P1432="TH",TONGHOP!I1432&lt;&gt;""),TONGHOP!R1432,"")</f>
        <v/>
      </c>
    </row>
    <row r="1433" spans="1:10" hidden="1">
      <c r="A1433" s="93" t="str">
        <f>IF(C1433="","",SUBTOTAL(3,$C$2:$C1433))</f>
        <v/>
      </c>
      <c r="B1433" s="64" t="str">
        <f>IF(AND(TONGHOP!O1433="KTHP",TONGHOP!P1433="LT",TONGHOP!I1433&lt;&gt;""),TONGHOP!I1433,"")</f>
        <v/>
      </c>
      <c r="C1433" s="64" t="str">
        <f>IF(AND(TONGHOP!O1433="KTHP",TONGHOP!P1433="LT",TONGHOP!I1433&lt;&gt;""),TONGHOP!R1433,"")</f>
        <v/>
      </c>
      <c r="D1433" s="93">
        <f>IF(F1433="","",SUBTOTAL(3,$F$2:$F1433))</f>
        <v>4</v>
      </c>
      <c r="E1433" s="64" t="str">
        <f>IF(AND(TONGHOP!O1433="KTHP",TONGHOP!P1433="TL",TONGHOP!I1433&lt;&gt;""),TONGHOP!I1433,"")</f>
        <v>Nguyễn Trường Giang (TG)</v>
      </c>
      <c r="F1433" s="64">
        <f>IF(AND(TONGHOP!O1433="KTHP",TONGHOP!P1433="TL",TONGHOP!I1433&lt;&gt;""),TONGHOP!R1433,"")</f>
        <v>44</v>
      </c>
      <c r="G1433" s="64" t="str">
        <f>IF(AND(TONGHOP!O1433="KTHP",TONGHOP!P1433="VĐ",TONGHOP!I1433&lt;&gt;""),TONGHOP!I1433,"")</f>
        <v/>
      </c>
      <c r="H1433" s="64" t="str">
        <f>IF(AND(TONGHOP!O1433="KTHP",TONGHOP!P1433="VĐ",TONGHOP!I1433&lt;&gt;""),TONGHOP!R1433,"")</f>
        <v/>
      </c>
      <c r="I1433" s="64" t="str">
        <f>IF(AND(TONGHOP!O1433="KTHP",TONGHOP!P1433="TH",TONGHOP!I1433&lt;&gt;""),TONGHOP!I1433,"")</f>
        <v/>
      </c>
      <c r="J1433" s="64" t="str">
        <f>IF(AND(TONGHOP!O1433="KTHP",TONGHOP!P1433="TH",TONGHOP!I1433&lt;&gt;""),TONGHOP!R1433,"")</f>
        <v/>
      </c>
    </row>
    <row r="1434" spans="1:10" hidden="1">
      <c r="A1434" s="93" t="str">
        <f>IF(C1434="","",SUBTOTAL(3,$C$2:$C1434))</f>
        <v/>
      </c>
      <c r="B1434" s="64" t="str">
        <f>IF(AND(TONGHOP!O1434="KTHP",TONGHOP!P1434="LT",TONGHOP!I1434&lt;&gt;""),TONGHOP!I1434,"")</f>
        <v/>
      </c>
      <c r="C1434" s="64" t="str">
        <f>IF(AND(TONGHOP!O1434="KTHP",TONGHOP!P1434="LT",TONGHOP!I1434&lt;&gt;""),TONGHOP!R1434,"")</f>
        <v/>
      </c>
      <c r="D1434" s="93">
        <f>IF(F1434="","",SUBTOTAL(3,$F$2:$F1434))</f>
        <v>4</v>
      </c>
      <c r="E1434" s="64" t="str">
        <f>IF(AND(TONGHOP!O1434="KTHP",TONGHOP!P1434="TL",TONGHOP!I1434&lt;&gt;""),TONGHOP!I1434,"")</f>
        <v>Nguyễn Tiến Nhân</v>
      </c>
      <c r="F1434" s="64">
        <f>IF(AND(TONGHOP!O1434="KTHP",TONGHOP!P1434="TL",TONGHOP!I1434&lt;&gt;""),TONGHOP!R1434,"")</f>
        <v>52</v>
      </c>
      <c r="G1434" s="64" t="str">
        <f>IF(AND(TONGHOP!O1434="KTHP",TONGHOP!P1434="VĐ",TONGHOP!I1434&lt;&gt;""),TONGHOP!I1434,"")</f>
        <v/>
      </c>
      <c r="H1434" s="64" t="str">
        <f>IF(AND(TONGHOP!O1434="KTHP",TONGHOP!P1434="VĐ",TONGHOP!I1434&lt;&gt;""),TONGHOP!R1434,"")</f>
        <v/>
      </c>
      <c r="I1434" s="64" t="str">
        <f>IF(AND(TONGHOP!O1434="KTHP",TONGHOP!P1434="TH",TONGHOP!I1434&lt;&gt;""),TONGHOP!I1434,"")</f>
        <v/>
      </c>
      <c r="J1434" s="64" t="str">
        <f>IF(AND(TONGHOP!O1434="KTHP",TONGHOP!P1434="TH",TONGHOP!I1434&lt;&gt;""),TONGHOP!R1434,"")</f>
        <v/>
      </c>
    </row>
    <row r="1435" spans="1:10" hidden="1">
      <c r="A1435" s="93" t="str">
        <f>IF(C1435="","",SUBTOTAL(3,$C$2:$C1435))</f>
        <v/>
      </c>
      <c r="B1435" s="64" t="str">
        <f>IF(AND(TONGHOP!O1435="KTHP",TONGHOP!P1435="LT",TONGHOP!I1435&lt;&gt;""),TONGHOP!I1435,"")</f>
        <v/>
      </c>
      <c r="C1435" s="64" t="str">
        <f>IF(AND(TONGHOP!O1435="KTHP",TONGHOP!P1435="LT",TONGHOP!I1435&lt;&gt;""),TONGHOP!R1435,"")</f>
        <v/>
      </c>
      <c r="D1435" s="93">
        <f>IF(F1435="","",SUBTOTAL(3,$F$2:$F1435))</f>
        <v>4</v>
      </c>
      <c r="E1435" s="64" t="str">
        <f>IF(AND(TONGHOP!O1435="KTHP",TONGHOP!P1435="TL",TONGHOP!I1435&lt;&gt;""),TONGHOP!I1435,"")</f>
        <v>Trương Thị Phương Hồng</v>
      </c>
      <c r="F1435" s="64">
        <f>IF(AND(TONGHOP!O1435="KTHP",TONGHOP!P1435="TL",TONGHOP!I1435&lt;&gt;""),TONGHOP!R1435,"")</f>
        <v>44</v>
      </c>
      <c r="G1435" s="64" t="str">
        <f>IF(AND(TONGHOP!O1435="KTHP",TONGHOP!P1435="VĐ",TONGHOP!I1435&lt;&gt;""),TONGHOP!I1435,"")</f>
        <v/>
      </c>
      <c r="H1435" s="64" t="str">
        <f>IF(AND(TONGHOP!O1435="KTHP",TONGHOP!P1435="VĐ",TONGHOP!I1435&lt;&gt;""),TONGHOP!R1435,"")</f>
        <v/>
      </c>
      <c r="I1435" s="64" t="str">
        <f>IF(AND(TONGHOP!O1435="KTHP",TONGHOP!P1435="TH",TONGHOP!I1435&lt;&gt;""),TONGHOP!I1435,"")</f>
        <v/>
      </c>
      <c r="J1435" s="64" t="str">
        <f>IF(AND(TONGHOP!O1435="KTHP",TONGHOP!P1435="TH",TONGHOP!I1435&lt;&gt;""),TONGHOP!R1435,"")</f>
        <v/>
      </c>
    </row>
    <row r="1436" spans="1:10" hidden="1">
      <c r="A1436" s="93" t="str">
        <f>IF(C1436="","",SUBTOTAL(3,$C$2:$C1436))</f>
        <v/>
      </c>
      <c r="B1436" s="64" t="str">
        <f>IF(AND(TONGHOP!O1436="KTHP",TONGHOP!P1436="LT",TONGHOP!I1436&lt;&gt;""),TONGHOP!I1436,"")</f>
        <v/>
      </c>
      <c r="C1436" s="64" t="str">
        <f>IF(AND(TONGHOP!O1436="KTHP",TONGHOP!P1436="LT",TONGHOP!I1436&lt;&gt;""),TONGHOP!R1436,"")</f>
        <v/>
      </c>
      <c r="D1436" s="93">
        <f>IF(F1436="","",SUBTOTAL(3,$F$2:$F1436))</f>
        <v>4</v>
      </c>
      <c r="E1436" s="64" t="str">
        <f>IF(AND(TONGHOP!O1436="KTHP",TONGHOP!P1436="TL",TONGHOP!I1436&lt;&gt;""),TONGHOP!I1436,"")</f>
        <v>Nguyễn Văn Bộ (TG)</v>
      </c>
      <c r="F1436" s="64">
        <f>IF(AND(TONGHOP!O1436="KTHP",TONGHOP!P1436="TL",TONGHOP!I1436&lt;&gt;""),TONGHOP!R1436,"")</f>
        <v>48</v>
      </c>
      <c r="G1436" s="64" t="str">
        <f>IF(AND(TONGHOP!O1436="KTHP",TONGHOP!P1436="VĐ",TONGHOP!I1436&lt;&gt;""),TONGHOP!I1436,"")</f>
        <v/>
      </c>
      <c r="H1436" s="64" t="str">
        <f>IF(AND(TONGHOP!O1436="KTHP",TONGHOP!P1436="VĐ",TONGHOP!I1436&lt;&gt;""),TONGHOP!R1436,"")</f>
        <v/>
      </c>
      <c r="I1436" s="64" t="str">
        <f>IF(AND(TONGHOP!O1436="KTHP",TONGHOP!P1436="TH",TONGHOP!I1436&lt;&gt;""),TONGHOP!I1436,"")</f>
        <v/>
      </c>
      <c r="J1436" s="64" t="str">
        <f>IF(AND(TONGHOP!O1436="KTHP",TONGHOP!P1436="TH",TONGHOP!I1436&lt;&gt;""),TONGHOP!R1436,"")</f>
        <v/>
      </c>
    </row>
    <row r="1437" spans="1:10" hidden="1">
      <c r="A1437" s="93" t="str">
        <f>IF(C1437="","",SUBTOTAL(3,$C$2:$C1437))</f>
        <v/>
      </c>
      <c r="B1437" s="64" t="str">
        <f>IF(AND(TONGHOP!O1437="KTHP",TONGHOP!P1437="LT",TONGHOP!I1437&lt;&gt;""),TONGHOP!I1437,"")</f>
        <v/>
      </c>
      <c r="C1437" s="64" t="str">
        <f>IF(AND(TONGHOP!O1437="KTHP",TONGHOP!P1437="LT",TONGHOP!I1437&lt;&gt;""),TONGHOP!R1437,"")</f>
        <v/>
      </c>
      <c r="D1437" s="93">
        <f>IF(F1437="","",SUBTOTAL(3,$F$2:$F1437))</f>
        <v>4</v>
      </c>
      <c r="E1437" s="64" t="str">
        <f>IF(AND(TONGHOP!O1437="KTHP",TONGHOP!P1437="TL",TONGHOP!I1437&lt;&gt;""),TONGHOP!I1437,"")</f>
        <v>Trương Thị Phương Hồng</v>
      </c>
      <c r="F1437" s="64">
        <f>IF(AND(TONGHOP!O1437="KTHP",TONGHOP!P1437="TL",TONGHOP!I1437&lt;&gt;""),TONGHOP!R1437,"")</f>
        <v>49</v>
      </c>
      <c r="G1437" s="64" t="str">
        <f>IF(AND(TONGHOP!O1437="KTHP",TONGHOP!P1437="VĐ",TONGHOP!I1437&lt;&gt;""),TONGHOP!I1437,"")</f>
        <v/>
      </c>
      <c r="H1437" s="64" t="str">
        <f>IF(AND(TONGHOP!O1437="KTHP",TONGHOP!P1437="VĐ",TONGHOP!I1437&lt;&gt;""),TONGHOP!R1437,"")</f>
        <v/>
      </c>
      <c r="I1437" s="64" t="str">
        <f>IF(AND(TONGHOP!O1437="KTHP",TONGHOP!P1437="TH",TONGHOP!I1437&lt;&gt;""),TONGHOP!I1437,"")</f>
        <v/>
      </c>
      <c r="J1437" s="64" t="str">
        <f>IF(AND(TONGHOP!O1437="KTHP",TONGHOP!P1437="TH",TONGHOP!I1437&lt;&gt;""),TONGHOP!R1437,"")</f>
        <v/>
      </c>
    </row>
    <row r="1438" spans="1:10" hidden="1">
      <c r="A1438" s="93" t="str">
        <f>IF(C1438="","",SUBTOTAL(3,$C$2:$C1438))</f>
        <v/>
      </c>
      <c r="B1438" s="64" t="str">
        <f>IF(AND(TONGHOP!O1438="KTHP",TONGHOP!P1438="LT",TONGHOP!I1438&lt;&gt;""),TONGHOP!I1438,"")</f>
        <v/>
      </c>
      <c r="C1438" s="64" t="str">
        <f>IF(AND(TONGHOP!O1438="KTHP",TONGHOP!P1438="LT",TONGHOP!I1438&lt;&gt;""),TONGHOP!R1438,"")</f>
        <v/>
      </c>
      <c r="D1438" s="93">
        <f>IF(F1438="","",SUBTOTAL(3,$F$2:$F1438))</f>
        <v>4</v>
      </c>
      <c r="E1438" s="64" t="str">
        <f>IF(AND(TONGHOP!O1438="KTHP",TONGHOP!P1438="TL",TONGHOP!I1438&lt;&gt;""),TONGHOP!I1438,"")</f>
        <v>Lư Thị Yến Vũ</v>
      </c>
      <c r="F1438" s="64">
        <f>IF(AND(TONGHOP!O1438="KTHP",TONGHOP!P1438="TL",TONGHOP!I1438&lt;&gt;""),TONGHOP!R1438,"")</f>
        <v>37</v>
      </c>
      <c r="G1438" s="64" t="str">
        <f>IF(AND(TONGHOP!O1438="KTHP",TONGHOP!P1438="VĐ",TONGHOP!I1438&lt;&gt;""),TONGHOP!I1438,"")</f>
        <v/>
      </c>
      <c r="H1438" s="64" t="str">
        <f>IF(AND(TONGHOP!O1438="KTHP",TONGHOP!P1438="VĐ",TONGHOP!I1438&lt;&gt;""),TONGHOP!R1438,"")</f>
        <v/>
      </c>
      <c r="I1438" s="64" t="str">
        <f>IF(AND(TONGHOP!O1438="KTHP",TONGHOP!P1438="TH",TONGHOP!I1438&lt;&gt;""),TONGHOP!I1438,"")</f>
        <v/>
      </c>
      <c r="J1438" s="64" t="str">
        <f>IF(AND(TONGHOP!O1438="KTHP",TONGHOP!P1438="TH",TONGHOP!I1438&lt;&gt;""),TONGHOP!R1438,"")</f>
        <v/>
      </c>
    </row>
    <row r="1439" spans="1:10" hidden="1">
      <c r="A1439" s="93" t="str">
        <f>IF(C1439="","",SUBTOTAL(3,$C$2:$C1439))</f>
        <v/>
      </c>
      <c r="B1439" s="64" t="str">
        <f>IF(AND(TONGHOP!O1439="KTHP",TONGHOP!P1439="LT",TONGHOP!I1439&lt;&gt;""),TONGHOP!I1439,"")</f>
        <v/>
      </c>
      <c r="C1439" s="64" t="str">
        <f>IF(AND(TONGHOP!O1439="KTHP",TONGHOP!P1439="LT",TONGHOP!I1439&lt;&gt;""),TONGHOP!R1439,"")</f>
        <v/>
      </c>
      <c r="D1439" s="93">
        <f>IF(F1439="","",SUBTOTAL(3,$F$2:$F1439))</f>
        <v>4</v>
      </c>
      <c r="E1439" s="64" t="str">
        <f>IF(AND(TONGHOP!O1439="KTHP",TONGHOP!P1439="TL",TONGHOP!I1439&lt;&gt;""),TONGHOP!I1439,"")</f>
        <v>Nguyễn Văn Bộ (TG)</v>
      </c>
      <c r="F1439" s="64">
        <f>IF(AND(TONGHOP!O1439="KTHP",TONGHOP!P1439="TL",TONGHOP!I1439&lt;&gt;""),TONGHOP!R1439,"")</f>
        <v>42</v>
      </c>
      <c r="G1439" s="64" t="str">
        <f>IF(AND(TONGHOP!O1439="KTHP",TONGHOP!P1439="VĐ",TONGHOP!I1439&lt;&gt;""),TONGHOP!I1439,"")</f>
        <v/>
      </c>
      <c r="H1439" s="64" t="str">
        <f>IF(AND(TONGHOP!O1439="KTHP",TONGHOP!P1439="VĐ",TONGHOP!I1439&lt;&gt;""),TONGHOP!R1439,"")</f>
        <v/>
      </c>
      <c r="I1439" s="64" t="str">
        <f>IF(AND(TONGHOP!O1439="KTHP",TONGHOP!P1439="TH",TONGHOP!I1439&lt;&gt;""),TONGHOP!I1439,"")</f>
        <v/>
      </c>
      <c r="J1439" s="64" t="str">
        <f>IF(AND(TONGHOP!O1439="KTHP",TONGHOP!P1439="TH",TONGHOP!I1439&lt;&gt;""),TONGHOP!R1439,"")</f>
        <v/>
      </c>
    </row>
    <row r="1440" spans="1:10" hidden="1">
      <c r="A1440" s="93" t="str">
        <f>IF(C1440="","",SUBTOTAL(3,$C$2:$C1440))</f>
        <v/>
      </c>
      <c r="B1440" s="64" t="str">
        <f>IF(AND(TONGHOP!O1440="KTHP",TONGHOP!P1440="LT",TONGHOP!I1440&lt;&gt;""),TONGHOP!I1440,"")</f>
        <v/>
      </c>
      <c r="C1440" s="64" t="str">
        <f>IF(AND(TONGHOP!O1440="KTHP",TONGHOP!P1440="LT",TONGHOP!I1440&lt;&gt;""),TONGHOP!R1440,"")</f>
        <v/>
      </c>
      <c r="D1440" s="93">
        <f>IF(F1440="","",SUBTOTAL(3,$F$2:$F1440))</f>
        <v>4</v>
      </c>
      <c r="E1440" s="64" t="str">
        <f>IF(AND(TONGHOP!O1440="KTHP",TONGHOP!P1440="TL",TONGHOP!I1440&lt;&gt;""),TONGHOP!I1440,"")</f>
        <v>Nguyễn Văn Bộ (TG)</v>
      </c>
      <c r="F1440" s="64">
        <f>IF(AND(TONGHOP!O1440="KTHP",TONGHOP!P1440="TL",TONGHOP!I1440&lt;&gt;""),TONGHOP!R1440,"")</f>
        <v>45</v>
      </c>
      <c r="G1440" s="64" t="str">
        <f>IF(AND(TONGHOP!O1440="KTHP",TONGHOP!P1440="VĐ",TONGHOP!I1440&lt;&gt;""),TONGHOP!I1440,"")</f>
        <v/>
      </c>
      <c r="H1440" s="64" t="str">
        <f>IF(AND(TONGHOP!O1440="KTHP",TONGHOP!P1440="VĐ",TONGHOP!I1440&lt;&gt;""),TONGHOP!R1440,"")</f>
        <v/>
      </c>
      <c r="I1440" s="64" t="str">
        <f>IF(AND(TONGHOP!O1440="KTHP",TONGHOP!P1440="TH",TONGHOP!I1440&lt;&gt;""),TONGHOP!I1440,"")</f>
        <v/>
      </c>
      <c r="J1440" s="64" t="str">
        <f>IF(AND(TONGHOP!O1440="KTHP",TONGHOP!P1440="TH",TONGHOP!I1440&lt;&gt;""),TONGHOP!R1440,"")</f>
        <v/>
      </c>
    </row>
    <row r="1441" spans="1:10" hidden="1">
      <c r="A1441" s="93" t="str">
        <f>IF(C1441="","",SUBTOTAL(3,$C$2:$C1441))</f>
        <v/>
      </c>
      <c r="B1441" s="64" t="str">
        <f>IF(AND(TONGHOP!O1441="KTHP",TONGHOP!P1441="LT",TONGHOP!I1441&lt;&gt;""),TONGHOP!I1441,"")</f>
        <v/>
      </c>
      <c r="C1441" s="64" t="str">
        <f>IF(AND(TONGHOP!O1441="KTHP",TONGHOP!P1441="LT",TONGHOP!I1441&lt;&gt;""),TONGHOP!R1441,"")</f>
        <v/>
      </c>
      <c r="D1441" s="93">
        <f>IF(F1441="","",SUBTOTAL(3,$F$2:$F1441))</f>
        <v>4</v>
      </c>
      <c r="E1441" s="64" t="str">
        <f>IF(AND(TONGHOP!O1441="KTHP",TONGHOP!P1441="TL",TONGHOP!I1441&lt;&gt;""),TONGHOP!I1441,"")</f>
        <v>Nguyễn Trường Giang (TG)</v>
      </c>
      <c r="F1441" s="64">
        <f>IF(AND(TONGHOP!O1441="KTHP",TONGHOP!P1441="TL",TONGHOP!I1441&lt;&gt;""),TONGHOP!R1441,"")</f>
        <v>28</v>
      </c>
      <c r="G1441" s="64" t="str">
        <f>IF(AND(TONGHOP!O1441="KTHP",TONGHOP!P1441="VĐ",TONGHOP!I1441&lt;&gt;""),TONGHOP!I1441,"")</f>
        <v/>
      </c>
      <c r="H1441" s="64" t="str">
        <f>IF(AND(TONGHOP!O1441="KTHP",TONGHOP!P1441="VĐ",TONGHOP!I1441&lt;&gt;""),TONGHOP!R1441,"")</f>
        <v/>
      </c>
      <c r="I1441" s="64" t="str">
        <f>IF(AND(TONGHOP!O1441="KTHP",TONGHOP!P1441="TH",TONGHOP!I1441&lt;&gt;""),TONGHOP!I1441,"")</f>
        <v/>
      </c>
      <c r="J1441" s="64" t="str">
        <f>IF(AND(TONGHOP!O1441="KTHP",TONGHOP!P1441="TH",TONGHOP!I1441&lt;&gt;""),TONGHOP!R1441,"")</f>
        <v/>
      </c>
    </row>
    <row r="1442" spans="1:10" hidden="1">
      <c r="A1442" s="93" t="str">
        <f>IF(C1442="","",SUBTOTAL(3,$C$2:$C1442))</f>
        <v/>
      </c>
      <c r="B1442" s="64" t="str">
        <f>IF(AND(TONGHOP!O1442="KTHP",TONGHOP!P1442="LT",TONGHOP!I1442&lt;&gt;""),TONGHOP!I1442,"")</f>
        <v/>
      </c>
      <c r="C1442" s="64" t="str">
        <f>IF(AND(TONGHOP!O1442="KTHP",TONGHOP!P1442="LT",TONGHOP!I1442&lt;&gt;""),TONGHOP!R1442,"")</f>
        <v/>
      </c>
      <c r="D1442" s="93">
        <f>IF(F1442="","",SUBTOTAL(3,$F$2:$F1442))</f>
        <v>4</v>
      </c>
      <c r="E1442" s="64" t="str">
        <f>IF(AND(TONGHOP!O1442="KTHP",TONGHOP!P1442="TL",TONGHOP!I1442&lt;&gt;""),TONGHOP!I1442,"")</f>
        <v>Trương Thị Phương Hồng</v>
      </c>
      <c r="F1442" s="64">
        <f>IF(AND(TONGHOP!O1442="KTHP",TONGHOP!P1442="TL",TONGHOP!I1442&lt;&gt;""),TONGHOP!R1442,"")</f>
        <v>19</v>
      </c>
      <c r="G1442" s="64" t="str">
        <f>IF(AND(TONGHOP!O1442="KTHP",TONGHOP!P1442="VĐ",TONGHOP!I1442&lt;&gt;""),TONGHOP!I1442,"")</f>
        <v/>
      </c>
      <c r="H1442" s="64" t="str">
        <f>IF(AND(TONGHOP!O1442="KTHP",TONGHOP!P1442="VĐ",TONGHOP!I1442&lt;&gt;""),TONGHOP!R1442,"")</f>
        <v/>
      </c>
      <c r="I1442" s="64" t="str">
        <f>IF(AND(TONGHOP!O1442="KTHP",TONGHOP!P1442="TH",TONGHOP!I1442&lt;&gt;""),TONGHOP!I1442,"")</f>
        <v/>
      </c>
      <c r="J1442" s="64" t="str">
        <f>IF(AND(TONGHOP!O1442="KTHP",TONGHOP!P1442="TH",TONGHOP!I1442&lt;&gt;""),TONGHOP!R1442,"")</f>
        <v/>
      </c>
    </row>
    <row r="1443" spans="1:10" hidden="1">
      <c r="A1443" s="93" t="str">
        <f>IF(C1443="","",SUBTOTAL(3,$C$2:$C1443))</f>
        <v/>
      </c>
      <c r="B1443" s="64" t="str">
        <f>IF(AND(TONGHOP!O1443="KTHP",TONGHOP!P1443="LT",TONGHOP!I1443&lt;&gt;""),TONGHOP!I1443,"")</f>
        <v>Nguyễn Thanh Tú</v>
      </c>
      <c r="C1443" s="64" t="str">
        <f>IF(AND(TONGHOP!O1443="KTHP",TONGHOP!P1443="LT",TONGHOP!I1443&lt;&gt;""),TONGHOP!R1443,"")</f>
        <v/>
      </c>
      <c r="D1443" s="93" t="str">
        <f>IF(F1443="","",SUBTOTAL(3,$F$2:$F1443))</f>
        <v/>
      </c>
      <c r="E1443" s="64" t="str">
        <f>IF(AND(TONGHOP!O1443="KTHP",TONGHOP!P1443="TL",TONGHOP!I1443&lt;&gt;""),TONGHOP!I1443,"")</f>
        <v/>
      </c>
      <c r="F1443" s="64" t="str">
        <f>IF(AND(TONGHOP!O1443="KTHP",TONGHOP!P1443="TL",TONGHOP!I1443&lt;&gt;""),TONGHOP!R1443,"")</f>
        <v/>
      </c>
      <c r="G1443" s="64" t="str">
        <f>IF(AND(TONGHOP!O1443="KTHP",TONGHOP!P1443="VĐ",TONGHOP!I1443&lt;&gt;""),TONGHOP!I1443,"")</f>
        <v/>
      </c>
      <c r="H1443" s="64" t="str">
        <f>IF(AND(TONGHOP!O1443="KTHP",TONGHOP!P1443="VĐ",TONGHOP!I1443&lt;&gt;""),TONGHOP!R1443,"")</f>
        <v/>
      </c>
      <c r="I1443" s="64" t="str">
        <f>IF(AND(TONGHOP!O1443="KTHP",TONGHOP!P1443="TH",TONGHOP!I1443&lt;&gt;""),TONGHOP!I1443,"")</f>
        <v/>
      </c>
      <c r="J1443" s="64" t="str">
        <f>IF(AND(TONGHOP!O1443="KTHP",TONGHOP!P1443="TH",TONGHOP!I1443&lt;&gt;""),TONGHOP!R1443,"")</f>
        <v/>
      </c>
    </row>
    <row r="1444" spans="1:10" hidden="1">
      <c r="A1444" s="93" t="str">
        <f>IF(C1444="","",SUBTOTAL(3,$C$2:$C1444))</f>
        <v/>
      </c>
      <c r="B1444" s="64" t="str">
        <f>IF(AND(TONGHOP!O1444="KTHP",TONGHOP!P1444="LT",TONGHOP!I1444&lt;&gt;""),TONGHOP!I1444,"")</f>
        <v>Nguyễn Thanh Tú</v>
      </c>
      <c r="C1444" s="64" t="str">
        <f>IF(AND(TONGHOP!O1444="KTHP",TONGHOP!P1444="LT",TONGHOP!I1444&lt;&gt;""),TONGHOP!R1444,"")</f>
        <v/>
      </c>
      <c r="D1444" s="93" t="str">
        <f>IF(F1444="","",SUBTOTAL(3,$F$2:$F1444))</f>
        <v/>
      </c>
      <c r="E1444" s="64" t="str">
        <f>IF(AND(TONGHOP!O1444="KTHP",TONGHOP!P1444="TL",TONGHOP!I1444&lt;&gt;""),TONGHOP!I1444,"")</f>
        <v/>
      </c>
      <c r="F1444" s="64" t="str">
        <f>IF(AND(TONGHOP!O1444="KTHP",TONGHOP!P1444="TL",TONGHOP!I1444&lt;&gt;""),TONGHOP!R1444,"")</f>
        <v/>
      </c>
      <c r="G1444" s="64" t="str">
        <f>IF(AND(TONGHOP!O1444="KTHP",TONGHOP!P1444="VĐ",TONGHOP!I1444&lt;&gt;""),TONGHOP!I1444,"")</f>
        <v/>
      </c>
      <c r="H1444" s="64" t="str">
        <f>IF(AND(TONGHOP!O1444="KTHP",TONGHOP!P1444="VĐ",TONGHOP!I1444&lt;&gt;""),TONGHOP!R1444,"")</f>
        <v/>
      </c>
      <c r="I1444" s="64" t="str">
        <f>IF(AND(TONGHOP!O1444="KTHP",TONGHOP!P1444="TH",TONGHOP!I1444&lt;&gt;""),TONGHOP!I1444,"")</f>
        <v/>
      </c>
      <c r="J1444" s="64" t="str">
        <f>IF(AND(TONGHOP!O1444="KTHP",TONGHOP!P1444="TH",TONGHOP!I1444&lt;&gt;""),TONGHOP!R1444,"")</f>
        <v/>
      </c>
    </row>
    <row r="1445" spans="1:10" hidden="1">
      <c r="A1445" s="93" t="str">
        <f>IF(C1445="","",SUBTOTAL(3,$C$2:$C1445))</f>
        <v/>
      </c>
      <c r="B1445" s="64" t="str">
        <f>IF(AND(TONGHOP!O1445="KTHP",TONGHOP!P1445="LT",TONGHOP!I1445&lt;&gt;""),TONGHOP!I1445,"")</f>
        <v>Nguyễn Văn Đông</v>
      </c>
      <c r="C1445" s="64" t="str">
        <f>IF(AND(TONGHOP!O1445="KTHP",TONGHOP!P1445="LT",TONGHOP!I1445&lt;&gt;""),TONGHOP!R1445,"")</f>
        <v/>
      </c>
      <c r="D1445" s="93" t="str">
        <f>IF(F1445="","",SUBTOTAL(3,$F$2:$F1445))</f>
        <v/>
      </c>
      <c r="E1445" s="64" t="str">
        <f>IF(AND(TONGHOP!O1445="KTHP",TONGHOP!P1445="TL",TONGHOP!I1445&lt;&gt;""),TONGHOP!I1445,"")</f>
        <v/>
      </c>
      <c r="F1445" s="64" t="str">
        <f>IF(AND(TONGHOP!O1445="KTHP",TONGHOP!P1445="TL",TONGHOP!I1445&lt;&gt;""),TONGHOP!R1445,"")</f>
        <v/>
      </c>
      <c r="G1445" s="64" t="str">
        <f>IF(AND(TONGHOP!O1445="KTHP",TONGHOP!P1445="VĐ",TONGHOP!I1445&lt;&gt;""),TONGHOP!I1445,"")</f>
        <v/>
      </c>
      <c r="H1445" s="64" t="str">
        <f>IF(AND(TONGHOP!O1445="KTHP",TONGHOP!P1445="VĐ",TONGHOP!I1445&lt;&gt;""),TONGHOP!R1445,"")</f>
        <v/>
      </c>
      <c r="I1445" s="64" t="str">
        <f>IF(AND(TONGHOP!O1445="KTHP",TONGHOP!P1445="TH",TONGHOP!I1445&lt;&gt;""),TONGHOP!I1445,"")</f>
        <v/>
      </c>
      <c r="J1445" s="64" t="str">
        <f>IF(AND(TONGHOP!O1445="KTHP",TONGHOP!P1445="TH",TONGHOP!I1445&lt;&gt;""),TONGHOP!R1445,"")</f>
        <v/>
      </c>
    </row>
    <row r="1446" spans="1:10" hidden="1">
      <c r="A1446" s="93" t="str">
        <f>IF(C1446="","",SUBTOTAL(3,$C$2:$C1446))</f>
        <v/>
      </c>
      <c r="B1446" s="64" t="str">
        <f>IF(AND(TONGHOP!O1446="KTHP",TONGHOP!P1446="LT",TONGHOP!I1446&lt;&gt;""),TONGHOP!I1446,"")</f>
        <v>Nguyễn Văn Đông</v>
      </c>
      <c r="C1446" s="64" t="str">
        <f>IF(AND(TONGHOP!O1446="KTHP",TONGHOP!P1446="LT",TONGHOP!I1446&lt;&gt;""),TONGHOP!R1446,"")</f>
        <v/>
      </c>
      <c r="D1446" s="93" t="str">
        <f>IF(F1446="","",SUBTOTAL(3,$F$2:$F1446))</f>
        <v/>
      </c>
      <c r="E1446" s="64" t="str">
        <f>IF(AND(TONGHOP!O1446="KTHP",TONGHOP!P1446="TL",TONGHOP!I1446&lt;&gt;""),TONGHOP!I1446,"")</f>
        <v/>
      </c>
      <c r="F1446" s="64" t="str">
        <f>IF(AND(TONGHOP!O1446="KTHP",TONGHOP!P1446="TL",TONGHOP!I1446&lt;&gt;""),TONGHOP!R1446,"")</f>
        <v/>
      </c>
      <c r="G1446" s="64" t="str">
        <f>IF(AND(TONGHOP!O1446="KTHP",TONGHOP!P1446="VĐ",TONGHOP!I1446&lt;&gt;""),TONGHOP!I1446,"")</f>
        <v/>
      </c>
      <c r="H1446" s="64" t="str">
        <f>IF(AND(TONGHOP!O1446="KTHP",TONGHOP!P1446="VĐ",TONGHOP!I1446&lt;&gt;""),TONGHOP!R1446,"")</f>
        <v/>
      </c>
      <c r="I1446" s="64" t="str">
        <f>IF(AND(TONGHOP!O1446="KTHP",TONGHOP!P1446="TH",TONGHOP!I1446&lt;&gt;""),TONGHOP!I1446,"")</f>
        <v/>
      </c>
      <c r="J1446" s="64" t="str">
        <f>IF(AND(TONGHOP!O1446="KTHP",TONGHOP!P1446="TH",TONGHOP!I1446&lt;&gt;""),TONGHOP!R1446,"")</f>
        <v/>
      </c>
    </row>
    <row r="1447" spans="1:10" hidden="1">
      <c r="A1447" s="93" t="str">
        <f>IF(C1447="","",SUBTOTAL(3,$C$2:$C1447))</f>
        <v/>
      </c>
      <c r="B1447" s="64" t="str">
        <f>IF(AND(TONGHOP!O1447="KTHP",TONGHOP!P1447="LT",TONGHOP!I1447&lt;&gt;""),TONGHOP!I1447,"")</f>
        <v>Nguyễn Văn Đông</v>
      </c>
      <c r="C1447" s="64" t="str">
        <f>IF(AND(TONGHOP!O1447="KTHP",TONGHOP!P1447="LT",TONGHOP!I1447&lt;&gt;""),TONGHOP!R1447,"")</f>
        <v/>
      </c>
      <c r="D1447" s="93" t="str">
        <f>IF(F1447="","",SUBTOTAL(3,$F$2:$F1447))</f>
        <v/>
      </c>
      <c r="E1447" s="64" t="str">
        <f>IF(AND(TONGHOP!O1447="KTHP",TONGHOP!P1447="TL",TONGHOP!I1447&lt;&gt;""),TONGHOP!I1447,"")</f>
        <v/>
      </c>
      <c r="F1447" s="64" t="str">
        <f>IF(AND(TONGHOP!O1447="KTHP",TONGHOP!P1447="TL",TONGHOP!I1447&lt;&gt;""),TONGHOP!R1447,"")</f>
        <v/>
      </c>
      <c r="G1447" s="64" t="str">
        <f>IF(AND(TONGHOP!O1447="KTHP",TONGHOP!P1447="VĐ",TONGHOP!I1447&lt;&gt;""),TONGHOP!I1447,"")</f>
        <v/>
      </c>
      <c r="H1447" s="64" t="str">
        <f>IF(AND(TONGHOP!O1447="KTHP",TONGHOP!P1447="VĐ",TONGHOP!I1447&lt;&gt;""),TONGHOP!R1447,"")</f>
        <v/>
      </c>
      <c r="I1447" s="64" t="str">
        <f>IF(AND(TONGHOP!O1447="KTHP",TONGHOP!P1447="TH",TONGHOP!I1447&lt;&gt;""),TONGHOP!I1447,"")</f>
        <v/>
      </c>
      <c r="J1447" s="64" t="str">
        <f>IF(AND(TONGHOP!O1447="KTHP",TONGHOP!P1447="TH",TONGHOP!I1447&lt;&gt;""),TONGHOP!R1447,"")</f>
        <v/>
      </c>
    </row>
    <row r="1448" spans="1:10" hidden="1">
      <c r="A1448" s="93" t="str">
        <f>IF(C1448="","",SUBTOTAL(3,$C$2:$C1448))</f>
        <v/>
      </c>
      <c r="B1448" s="64" t="str">
        <f>IF(AND(TONGHOP!O1448="KTHP",TONGHOP!P1448="LT",TONGHOP!I1448&lt;&gt;""),TONGHOP!I1448,"")</f>
        <v>Nguyễn Văn Đông</v>
      </c>
      <c r="C1448" s="64" t="str">
        <f>IF(AND(TONGHOP!O1448="KTHP",TONGHOP!P1448="LT",TONGHOP!I1448&lt;&gt;""),TONGHOP!R1448,"")</f>
        <v/>
      </c>
      <c r="D1448" s="93" t="str">
        <f>IF(F1448="","",SUBTOTAL(3,$F$2:$F1448))</f>
        <v/>
      </c>
      <c r="E1448" s="64" t="str">
        <f>IF(AND(TONGHOP!O1448="KTHP",TONGHOP!P1448="TL",TONGHOP!I1448&lt;&gt;""),TONGHOP!I1448,"")</f>
        <v/>
      </c>
      <c r="F1448" s="64" t="str">
        <f>IF(AND(TONGHOP!O1448="KTHP",TONGHOP!P1448="TL",TONGHOP!I1448&lt;&gt;""),TONGHOP!R1448,"")</f>
        <v/>
      </c>
      <c r="G1448" s="64" t="str">
        <f>IF(AND(TONGHOP!O1448="KTHP",TONGHOP!P1448="VĐ",TONGHOP!I1448&lt;&gt;""),TONGHOP!I1448,"")</f>
        <v/>
      </c>
      <c r="H1448" s="64" t="str">
        <f>IF(AND(TONGHOP!O1448="KTHP",TONGHOP!P1448="VĐ",TONGHOP!I1448&lt;&gt;""),TONGHOP!R1448,"")</f>
        <v/>
      </c>
      <c r="I1448" s="64" t="str">
        <f>IF(AND(TONGHOP!O1448="KTHP",TONGHOP!P1448="TH",TONGHOP!I1448&lt;&gt;""),TONGHOP!I1448,"")</f>
        <v/>
      </c>
      <c r="J1448" s="64" t="str">
        <f>IF(AND(TONGHOP!O1448="KTHP",TONGHOP!P1448="TH",TONGHOP!I1448&lt;&gt;""),TONGHOP!R1448,"")</f>
        <v/>
      </c>
    </row>
    <row r="1449" spans="1:10" hidden="1">
      <c r="A1449" s="93" t="str">
        <f>IF(C1449="","",SUBTOTAL(3,$C$2:$C1449))</f>
        <v/>
      </c>
      <c r="B1449" s="64" t="str">
        <f>IF(AND(TONGHOP!O1449="KTHP",TONGHOP!P1449="LT",TONGHOP!I1449&lt;&gt;""),TONGHOP!I1449,"")</f>
        <v>Nguyễn Thanh Tú</v>
      </c>
      <c r="C1449" s="64" t="str">
        <f>IF(AND(TONGHOP!O1449="KTHP",TONGHOP!P1449="LT",TONGHOP!I1449&lt;&gt;""),TONGHOP!R1449,"")</f>
        <v/>
      </c>
      <c r="D1449" s="93" t="str">
        <f>IF(F1449="","",SUBTOTAL(3,$F$2:$F1449))</f>
        <v/>
      </c>
      <c r="E1449" s="64" t="str">
        <f>IF(AND(TONGHOP!O1449="KTHP",TONGHOP!P1449="TL",TONGHOP!I1449&lt;&gt;""),TONGHOP!I1449,"")</f>
        <v/>
      </c>
      <c r="F1449" s="64" t="str">
        <f>IF(AND(TONGHOP!O1449="KTHP",TONGHOP!P1449="TL",TONGHOP!I1449&lt;&gt;""),TONGHOP!R1449,"")</f>
        <v/>
      </c>
      <c r="G1449" s="64" t="str">
        <f>IF(AND(TONGHOP!O1449="KTHP",TONGHOP!P1449="VĐ",TONGHOP!I1449&lt;&gt;""),TONGHOP!I1449,"")</f>
        <v/>
      </c>
      <c r="H1449" s="64" t="str">
        <f>IF(AND(TONGHOP!O1449="KTHP",TONGHOP!P1449="VĐ",TONGHOP!I1449&lt;&gt;""),TONGHOP!R1449,"")</f>
        <v/>
      </c>
      <c r="I1449" s="64" t="str">
        <f>IF(AND(TONGHOP!O1449="KTHP",TONGHOP!P1449="TH",TONGHOP!I1449&lt;&gt;""),TONGHOP!I1449,"")</f>
        <v/>
      </c>
      <c r="J1449" s="64" t="str">
        <f>IF(AND(TONGHOP!O1449="KTHP",TONGHOP!P1449="TH",TONGHOP!I1449&lt;&gt;""),TONGHOP!R1449,"")</f>
        <v/>
      </c>
    </row>
    <row r="1450" spans="1:10" hidden="1">
      <c r="A1450" s="93" t="str">
        <f>IF(C1450="","",SUBTOTAL(3,$C$2:$C1450))</f>
        <v/>
      </c>
      <c r="B1450" s="64" t="str">
        <f>IF(AND(TONGHOP!O1450="KTHP",TONGHOP!P1450="LT",TONGHOP!I1450&lt;&gt;""),TONGHOP!I1450,"")</f>
        <v>Nguyễn Thanh Tú</v>
      </c>
      <c r="C1450" s="64" t="str">
        <f>IF(AND(TONGHOP!O1450="KTHP",TONGHOP!P1450="LT",TONGHOP!I1450&lt;&gt;""),TONGHOP!R1450,"")</f>
        <v/>
      </c>
      <c r="D1450" s="93" t="str">
        <f>IF(F1450="","",SUBTOTAL(3,$F$2:$F1450))</f>
        <v/>
      </c>
      <c r="E1450" s="64" t="str">
        <f>IF(AND(TONGHOP!O1450="KTHP",TONGHOP!P1450="TL",TONGHOP!I1450&lt;&gt;""),TONGHOP!I1450,"")</f>
        <v/>
      </c>
      <c r="F1450" s="64" t="str">
        <f>IF(AND(TONGHOP!O1450="KTHP",TONGHOP!P1450="TL",TONGHOP!I1450&lt;&gt;""),TONGHOP!R1450,"")</f>
        <v/>
      </c>
      <c r="G1450" s="64" t="str">
        <f>IF(AND(TONGHOP!O1450="KTHP",TONGHOP!P1450="VĐ",TONGHOP!I1450&lt;&gt;""),TONGHOP!I1450,"")</f>
        <v/>
      </c>
      <c r="H1450" s="64" t="str">
        <f>IF(AND(TONGHOP!O1450="KTHP",TONGHOP!P1450="VĐ",TONGHOP!I1450&lt;&gt;""),TONGHOP!R1450,"")</f>
        <v/>
      </c>
      <c r="I1450" s="64" t="str">
        <f>IF(AND(TONGHOP!O1450="KTHP",TONGHOP!P1450="TH",TONGHOP!I1450&lt;&gt;""),TONGHOP!I1450,"")</f>
        <v/>
      </c>
      <c r="J1450" s="64" t="str">
        <f>IF(AND(TONGHOP!O1450="KTHP",TONGHOP!P1450="TH",TONGHOP!I1450&lt;&gt;""),TONGHOP!R1450,"")</f>
        <v/>
      </c>
    </row>
    <row r="1451" spans="1:10" hidden="1">
      <c r="A1451" s="93" t="str">
        <f>IF(C1451="","",SUBTOTAL(3,$C$2:$C1451))</f>
        <v/>
      </c>
      <c r="B1451" s="64" t="str">
        <f>IF(AND(TONGHOP!O1451="KTHP",TONGHOP!P1451="LT",TONGHOP!I1451&lt;&gt;""),TONGHOP!I1451,"")</f>
        <v>Nguyễn Thanh Tú</v>
      </c>
      <c r="C1451" s="64" t="str">
        <f>IF(AND(TONGHOP!O1451="KTHP",TONGHOP!P1451="LT",TONGHOP!I1451&lt;&gt;""),TONGHOP!R1451,"")</f>
        <v/>
      </c>
      <c r="D1451" s="93" t="str">
        <f>IF(F1451="","",SUBTOTAL(3,$F$2:$F1451))</f>
        <v/>
      </c>
      <c r="E1451" s="64" t="str">
        <f>IF(AND(TONGHOP!O1451="KTHP",TONGHOP!P1451="TL",TONGHOP!I1451&lt;&gt;""),TONGHOP!I1451,"")</f>
        <v/>
      </c>
      <c r="F1451" s="64" t="str">
        <f>IF(AND(TONGHOP!O1451="KTHP",TONGHOP!P1451="TL",TONGHOP!I1451&lt;&gt;""),TONGHOP!R1451,"")</f>
        <v/>
      </c>
      <c r="G1451" s="64" t="str">
        <f>IF(AND(TONGHOP!O1451="KTHP",TONGHOP!P1451="VĐ",TONGHOP!I1451&lt;&gt;""),TONGHOP!I1451,"")</f>
        <v/>
      </c>
      <c r="H1451" s="64" t="str">
        <f>IF(AND(TONGHOP!O1451="KTHP",TONGHOP!P1451="VĐ",TONGHOP!I1451&lt;&gt;""),TONGHOP!R1451,"")</f>
        <v/>
      </c>
      <c r="I1451" s="64" t="str">
        <f>IF(AND(TONGHOP!O1451="KTHP",TONGHOP!P1451="TH",TONGHOP!I1451&lt;&gt;""),TONGHOP!I1451,"")</f>
        <v/>
      </c>
      <c r="J1451" s="64" t="str">
        <f>IF(AND(TONGHOP!O1451="KTHP",TONGHOP!P1451="TH",TONGHOP!I1451&lt;&gt;""),TONGHOP!R1451,"")</f>
        <v/>
      </c>
    </row>
    <row r="1452" spans="1:10" hidden="1">
      <c r="A1452" s="93" t="str">
        <f>IF(C1452="","",SUBTOTAL(3,$C$2:$C1452))</f>
        <v/>
      </c>
      <c r="B1452" s="64" t="str">
        <f>IF(AND(TONGHOP!O1452="KTHP",TONGHOP!P1452="LT",TONGHOP!I1452&lt;&gt;""),TONGHOP!I1452,"")</f>
        <v>Nguyễn Thanh Tú</v>
      </c>
      <c r="C1452" s="64" t="str">
        <f>IF(AND(TONGHOP!O1452="KTHP",TONGHOP!P1452="LT",TONGHOP!I1452&lt;&gt;""),TONGHOP!R1452,"")</f>
        <v/>
      </c>
      <c r="D1452" s="93" t="str">
        <f>IF(F1452="","",SUBTOTAL(3,$F$2:$F1452))</f>
        <v/>
      </c>
      <c r="E1452" s="64" t="str">
        <f>IF(AND(TONGHOP!O1452="KTHP",TONGHOP!P1452="TL",TONGHOP!I1452&lt;&gt;""),TONGHOP!I1452,"")</f>
        <v/>
      </c>
      <c r="F1452" s="64" t="str">
        <f>IF(AND(TONGHOP!O1452="KTHP",TONGHOP!P1452="TL",TONGHOP!I1452&lt;&gt;""),TONGHOP!R1452,"")</f>
        <v/>
      </c>
      <c r="G1452" s="64" t="str">
        <f>IF(AND(TONGHOP!O1452="KTHP",TONGHOP!P1452="VĐ",TONGHOP!I1452&lt;&gt;""),TONGHOP!I1452,"")</f>
        <v/>
      </c>
      <c r="H1452" s="64" t="str">
        <f>IF(AND(TONGHOP!O1452="KTHP",TONGHOP!P1452="VĐ",TONGHOP!I1452&lt;&gt;""),TONGHOP!R1452,"")</f>
        <v/>
      </c>
      <c r="I1452" s="64" t="str">
        <f>IF(AND(TONGHOP!O1452="KTHP",TONGHOP!P1452="TH",TONGHOP!I1452&lt;&gt;""),TONGHOP!I1452,"")</f>
        <v/>
      </c>
      <c r="J1452" s="64" t="str">
        <f>IF(AND(TONGHOP!O1452="KTHP",TONGHOP!P1452="TH",TONGHOP!I1452&lt;&gt;""),TONGHOP!R1452,"")</f>
        <v/>
      </c>
    </row>
    <row r="1453" spans="1:10" hidden="1">
      <c r="A1453" s="93" t="str">
        <f>IF(C1453="","",SUBTOTAL(3,$C$2:$C1453))</f>
        <v/>
      </c>
      <c r="B1453" s="64" t="str">
        <f>IF(AND(TONGHOP!O1453="KTHP",TONGHOP!P1453="LT",TONGHOP!I1453&lt;&gt;""),TONGHOP!I1453,"")</f>
        <v/>
      </c>
      <c r="C1453" s="64" t="str">
        <f>IF(AND(TONGHOP!O1453="KTHP",TONGHOP!P1453="LT",TONGHOP!I1453&lt;&gt;""),TONGHOP!R1453,"")</f>
        <v/>
      </c>
      <c r="D1453" s="93" t="str">
        <f>IF(F1453="","",SUBTOTAL(3,$F$2:$F1453))</f>
        <v/>
      </c>
      <c r="E1453" s="64" t="str">
        <f>IF(AND(TONGHOP!O1453="KTHP",TONGHOP!P1453="TL",TONGHOP!I1453&lt;&gt;""),TONGHOP!I1453,"")</f>
        <v/>
      </c>
      <c r="F1453" s="64" t="str">
        <f>IF(AND(TONGHOP!O1453="KTHP",TONGHOP!P1453="TL",TONGHOP!I1453&lt;&gt;""),TONGHOP!R1453,"")</f>
        <v/>
      </c>
      <c r="G1453" s="64" t="str">
        <f>IF(AND(TONGHOP!O1453="KTHP",TONGHOP!P1453="VĐ",TONGHOP!I1453&lt;&gt;""),TONGHOP!I1453,"")</f>
        <v/>
      </c>
      <c r="H1453" s="64" t="str">
        <f>IF(AND(TONGHOP!O1453="KTHP",TONGHOP!P1453="VĐ",TONGHOP!I1453&lt;&gt;""),TONGHOP!R1453,"")</f>
        <v/>
      </c>
      <c r="I1453" s="64" t="str">
        <f>IF(AND(TONGHOP!O1453="KTHP",TONGHOP!P1453="TH",TONGHOP!I1453&lt;&gt;""),TONGHOP!I1453,"")</f>
        <v/>
      </c>
      <c r="J1453" s="64" t="str">
        <f>IF(AND(TONGHOP!O1453="KTHP",TONGHOP!P1453="TH",TONGHOP!I1453&lt;&gt;""),TONGHOP!R1453,"")</f>
        <v/>
      </c>
    </row>
    <row r="1454" spans="1:10" hidden="1">
      <c r="A1454" s="93" t="str">
        <f>IF(C1454="","",SUBTOTAL(3,$C$2:$C1454))</f>
        <v/>
      </c>
      <c r="B1454" s="64" t="str">
        <f>IF(AND(TONGHOP!O1454="KTHP",TONGHOP!P1454="LT",TONGHOP!I1454&lt;&gt;""),TONGHOP!I1454,"")</f>
        <v/>
      </c>
      <c r="C1454" s="64" t="str">
        <f>IF(AND(TONGHOP!O1454="KTHP",TONGHOP!P1454="LT",TONGHOP!I1454&lt;&gt;""),TONGHOP!R1454,"")</f>
        <v/>
      </c>
      <c r="D1454" s="93" t="str">
        <f>IF(F1454="","",SUBTOTAL(3,$F$2:$F1454))</f>
        <v/>
      </c>
      <c r="E1454" s="64" t="str">
        <f>IF(AND(TONGHOP!O1454="KTHP",TONGHOP!P1454="TL",TONGHOP!I1454&lt;&gt;""),TONGHOP!I1454,"")</f>
        <v/>
      </c>
      <c r="F1454" s="64" t="str">
        <f>IF(AND(TONGHOP!O1454="KTHP",TONGHOP!P1454="TL",TONGHOP!I1454&lt;&gt;""),TONGHOP!R1454,"")</f>
        <v/>
      </c>
      <c r="G1454" s="64" t="str">
        <f>IF(AND(TONGHOP!O1454="KTHP",TONGHOP!P1454="VĐ",TONGHOP!I1454&lt;&gt;""),TONGHOP!I1454,"")</f>
        <v/>
      </c>
      <c r="H1454" s="64" t="str">
        <f>IF(AND(TONGHOP!O1454="KTHP",TONGHOP!P1454="VĐ",TONGHOP!I1454&lt;&gt;""),TONGHOP!R1454,"")</f>
        <v/>
      </c>
      <c r="I1454" s="64" t="str">
        <f>IF(AND(TONGHOP!O1454="KTHP",TONGHOP!P1454="TH",TONGHOP!I1454&lt;&gt;""),TONGHOP!I1454,"")</f>
        <v/>
      </c>
      <c r="J1454" s="64" t="str">
        <f>IF(AND(TONGHOP!O1454="KTHP",TONGHOP!P1454="TH",TONGHOP!I1454&lt;&gt;""),TONGHOP!R1454,"")</f>
        <v/>
      </c>
    </row>
    <row r="1455" spans="1:10" hidden="1">
      <c r="A1455" s="93" t="str">
        <f>IF(C1455="","",SUBTOTAL(3,$C$2:$C1455))</f>
        <v/>
      </c>
      <c r="B1455" s="64" t="str">
        <f>IF(AND(TONGHOP!O1455="KTHP",TONGHOP!P1455="LT",TONGHOP!I1455&lt;&gt;""),TONGHOP!I1455,"")</f>
        <v/>
      </c>
      <c r="C1455" s="64" t="str">
        <f>IF(AND(TONGHOP!O1455="KTHP",TONGHOP!P1455="LT",TONGHOP!I1455&lt;&gt;""),TONGHOP!R1455,"")</f>
        <v/>
      </c>
      <c r="D1455" s="93" t="str">
        <f>IF(F1455="","",SUBTOTAL(3,$F$2:$F1455))</f>
        <v/>
      </c>
      <c r="E1455" s="64" t="str">
        <f>IF(AND(TONGHOP!O1455="KTHP",TONGHOP!P1455="TL",TONGHOP!I1455&lt;&gt;""),TONGHOP!I1455,"")</f>
        <v/>
      </c>
      <c r="F1455" s="64" t="str">
        <f>IF(AND(TONGHOP!O1455="KTHP",TONGHOP!P1455="TL",TONGHOP!I1455&lt;&gt;""),TONGHOP!R1455,"")</f>
        <v/>
      </c>
      <c r="G1455" s="64" t="str">
        <f>IF(AND(TONGHOP!O1455="KTHP",TONGHOP!P1455="VĐ",TONGHOP!I1455&lt;&gt;""),TONGHOP!I1455,"")</f>
        <v/>
      </c>
      <c r="H1455" s="64" t="str">
        <f>IF(AND(TONGHOP!O1455="KTHP",TONGHOP!P1455="VĐ",TONGHOP!I1455&lt;&gt;""),TONGHOP!R1455,"")</f>
        <v/>
      </c>
      <c r="I1455" s="64" t="str">
        <f>IF(AND(TONGHOP!O1455="KTHP",TONGHOP!P1455="TH",TONGHOP!I1455&lt;&gt;""),TONGHOP!I1455,"")</f>
        <v/>
      </c>
      <c r="J1455" s="64" t="str">
        <f>IF(AND(TONGHOP!O1455="KTHP",TONGHOP!P1455="TH",TONGHOP!I1455&lt;&gt;""),TONGHOP!R1455,"")</f>
        <v/>
      </c>
    </row>
    <row r="1456" spans="1:10" hidden="1">
      <c r="A1456" s="93" t="str">
        <f>IF(C1456="","",SUBTOTAL(3,$C$2:$C1456))</f>
        <v/>
      </c>
      <c r="B1456" s="64" t="str">
        <f>IF(AND(TONGHOP!O1456="KTHP",TONGHOP!P1456="LT",TONGHOP!I1456&lt;&gt;""),TONGHOP!I1456,"")</f>
        <v/>
      </c>
      <c r="C1456" s="64" t="str">
        <f>IF(AND(TONGHOP!O1456="KTHP",TONGHOP!P1456="LT",TONGHOP!I1456&lt;&gt;""),TONGHOP!R1456,"")</f>
        <v/>
      </c>
      <c r="D1456" s="93" t="str">
        <f>IF(F1456="","",SUBTOTAL(3,$F$2:$F1456))</f>
        <v/>
      </c>
      <c r="E1456" s="64" t="str">
        <f>IF(AND(TONGHOP!O1456="KTHP",TONGHOP!P1456="TL",TONGHOP!I1456&lt;&gt;""),TONGHOP!I1456,"")</f>
        <v/>
      </c>
      <c r="F1456" s="64" t="str">
        <f>IF(AND(TONGHOP!O1456="KTHP",TONGHOP!P1456="TL",TONGHOP!I1456&lt;&gt;""),TONGHOP!R1456,"")</f>
        <v/>
      </c>
      <c r="G1456" s="64" t="str">
        <f>IF(AND(TONGHOP!O1456="KTHP",TONGHOP!P1456="VĐ",TONGHOP!I1456&lt;&gt;""),TONGHOP!I1456,"")</f>
        <v/>
      </c>
      <c r="H1456" s="64" t="str">
        <f>IF(AND(TONGHOP!O1456="KTHP",TONGHOP!P1456="VĐ",TONGHOP!I1456&lt;&gt;""),TONGHOP!R1456,"")</f>
        <v/>
      </c>
      <c r="I1456" s="64" t="str">
        <f>IF(AND(TONGHOP!O1456="KTHP",TONGHOP!P1456="TH",TONGHOP!I1456&lt;&gt;""),TONGHOP!I1456,"")</f>
        <v/>
      </c>
      <c r="J1456" s="64" t="str">
        <f>IF(AND(TONGHOP!O1456="KTHP",TONGHOP!P1456="TH",TONGHOP!I1456&lt;&gt;""),TONGHOP!R1456,"")</f>
        <v/>
      </c>
    </row>
    <row r="1457" spans="1:10" hidden="1">
      <c r="A1457" s="93" t="str">
        <f>IF(C1457="","",SUBTOTAL(3,$C$2:$C1457))</f>
        <v/>
      </c>
      <c r="B1457" s="64" t="str">
        <f>IF(AND(TONGHOP!O1457="KTHP",TONGHOP!P1457="LT",TONGHOP!I1457&lt;&gt;""),TONGHOP!I1457,"")</f>
        <v/>
      </c>
      <c r="C1457" s="64" t="str">
        <f>IF(AND(TONGHOP!O1457="KTHP",TONGHOP!P1457="LT",TONGHOP!I1457&lt;&gt;""),TONGHOP!R1457,"")</f>
        <v/>
      </c>
      <c r="D1457" s="93" t="str">
        <f>IF(F1457="","",SUBTOTAL(3,$F$2:$F1457))</f>
        <v/>
      </c>
      <c r="E1457" s="64" t="str">
        <f>IF(AND(TONGHOP!O1457="KTHP",TONGHOP!P1457="TL",TONGHOP!I1457&lt;&gt;""),TONGHOP!I1457,"")</f>
        <v/>
      </c>
      <c r="F1457" s="64" t="str">
        <f>IF(AND(TONGHOP!O1457="KTHP",TONGHOP!P1457="TL",TONGHOP!I1457&lt;&gt;""),TONGHOP!R1457,"")</f>
        <v/>
      </c>
      <c r="G1457" s="64" t="str">
        <f>IF(AND(TONGHOP!O1457="KTHP",TONGHOP!P1457="VĐ",TONGHOP!I1457&lt;&gt;""),TONGHOP!I1457,"")</f>
        <v/>
      </c>
      <c r="H1457" s="64" t="str">
        <f>IF(AND(TONGHOP!O1457="KTHP",TONGHOP!P1457="VĐ",TONGHOP!I1457&lt;&gt;""),TONGHOP!R1457,"")</f>
        <v/>
      </c>
      <c r="I1457" s="64" t="str">
        <f>IF(AND(TONGHOP!O1457="KTHP",TONGHOP!P1457="TH",TONGHOP!I1457&lt;&gt;""),TONGHOP!I1457,"")</f>
        <v/>
      </c>
      <c r="J1457" s="64" t="str">
        <f>IF(AND(TONGHOP!O1457="KTHP",TONGHOP!P1457="TH",TONGHOP!I1457&lt;&gt;""),TONGHOP!R1457,"")</f>
        <v/>
      </c>
    </row>
    <row r="1458" spans="1:10" hidden="1">
      <c r="A1458" s="93" t="str">
        <f>IF(C1458="","",SUBTOTAL(3,$C$2:$C1458))</f>
        <v/>
      </c>
      <c r="B1458" s="64" t="str">
        <f>IF(AND(TONGHOP!O1458="KTHP",TONGHOP!P1458="LT",TONGHOP!I1458&lt;&gt;""),TONGHOP!I1458,"")</f>
        <v/>
      </c>
      <c r="C1458" s="64" t="str">
        <f>IF(AND(TONGHOP!O1458="KTHP",TONGHOP!P1458="LT",TONGHOP!I1458&lt;&gt;""),TONGHOP!R1458,"")</f>
        <v/>
      </c>
      <c r="D1458" s="93" t="str">
        <f>IF(F1458="","",SUBTOTAL(3,$F$2:$F1458))</f>
        <v/>
      </c>
      <c r="E1458" s="64" t="str">
        <f>IF(AND(TONGHOP!O1458="KTHP",TONGHOP!P1458="TL",TONGHOP!I1458&lt;&gt;""),TONGHOP!I1458,"")</f>
        <v/>
      </c>
      <c r="F1458" s="64" t="str">
        <f>IF(AND(TONGHOP!O1458="KTHP",TONGHOP!P1458="TL",TONGHOP!I1458&lt;&gt;""),TONGHOP!R1458,"")</f>
        <v/>
      </c>
      <c r="G1458" s="64" t="str">
        <f>IF(AND(TONGHOP!O1458="KTHP",TONGHOP!P1458="VĐ",TONGHOP!I1458&lt;&gt;""),TONGHOP!I1458,"")</f>
        <v/>
      </c>
      <c r="H1458" s="64" t="str">
        <f>IF(AND(TONGHOP!O1458="KTHP",TONGHOP!P1458="VĐ",TONGHOP!I1458&lt;&gt;""),TONGHOP!R1458,"")</f>
        <v/>
      </c>
      <c r="I1458" s="64" t="str">
        <f>IF(AND(TONGHOP!O1458="KTHP",TONGHOP!P1458="TH",TONGHOP!I1458&lt;&gt;""),TONGHOP!I1458,"")</f>
        <v/>
      </c>
      <c r="J1458" s="64" t="str">
        <f>IF(AND(TONGHOP!O1458="KTHP",TONGHOP!P1458="TH",TONGHOP!I1458&lt;&gt;""),TONGHOP!R1458,"")</f>
        <v/>
      </c>
    </row>
    <row r="1459" spans="1:10" hidden="1">
      <c r="A1459" s="93" t="str">
        <f>IF(C1459="","",SUBTOTAL(3,$C$2:$C1459))</f>
        <v/>
      </c>
      <c r="B1459" s="64" t="str">
        <f>IF(AND(TONGHOP!O1459="KTHP",TONGHOP!P1459="LT",TONGHOP!I1459&lt;&gt;""),TONGHOP!I1459,"")</f>
        <v/>
      </c>
      <c r="C1459" s="64" t="str">
        <f>IF(AND(TONGHOP!O1459="KTHP",TONGHOP!P1459="LT",TONGHOP!I1459&lt;&gt;""),TONGHOP!R1459,"")</f>
        <v/>
      </c>
      <c r="D1459" s="93" t="str">
        <f>IF(F1459="","",SUBTOTAL(3,$F$2:$F1459))</f>
        <v/>
      </c>
      <c r="E1459" s="64" t="str">
        <f>IF(AND(TONGHOP!O1459="KTHP",TONGHOP!P1459="TL",TONGHOP!I1459&lt;&gt;""),TONGHOP!I1459,"")</f>
        <v/>
      </c>
      <c r="F1459" s="64" t="str">
        <f>IF(AND(TONGHOP!O1459="KTHP",TONGHOP!P1459="TL",TONGHOP!I1459&lt;&gt;""),TONGHOP!R1459,"")</f>
        <v/>
      </c>
      <c r="G1459" s="64" t="str">
        <f>IF(AND(TONGHOP!O1459="KTHP",TONGHOP!P1459="VĐ",TONGHOP!I1459&lt;&gt;""),TONGHOP!I1459,"")</f>
        <v/>
      </c>
      <c r="H1459" s="64" t="str">
        <f>IF(AND(TONGHOP!O1459="KTHP",TONGHOP!P1459="VĐ",TONGHOP!I1459&lt;&gt;""),TONGHOP!R1459,"")</f>
        <v/>
      </c>
      <c r="I1459" s="64" t="str">
        <f>IF(AND(TONGHOP!O1459="KTHP",TONGHOP!P1459="TH",TONGHOP!I1459&lt;&gt;""),TONGHOP!I1459,"")</f>
        <v/>
      </c>
      <c r="J1459" s="64" t="str">
        <f>IF(AND(TONGHOP!O1459="KTHP",TONGHOP!P1459="TH",TONGHOP!I1459&lt;&gt;""),TONGHOP!R1459,"")</f>
        <v/>
      </c>
    </row>
    <row r="1460" spans="1:10" hidden="1">
      <c r="A1460" s="93" t="str">
        <f>IF(C1460="","",SUBTOTAL(3,$C$2:$C1460))</f>
        <v/>
      </c>
      <c r="B1460" s="64" t="str">
        <f>IF(AND(TONGHOP!O1460="KTHP",TONGHOP!P1460="LT",TONGHOP!I1460&lt;&gt;""),TONGHOP!I1460,"")</f>
        <v/>
      </c>
      <c r="C1460" s="64" t="str">
        <f>IF(AND(TONGHOP!O1460="KTHP",TONGHOP!P1460="LT",TONGHOP!I1460&lt;&gt;""),TONGHOP!R1460,"")</f>
        <v/>
      </c>
      <c r="D1460" s="93" t="str">
        <f>IF(F1460="","",SUBTOTAL(3,$F$2:$F1460))</f>
        <v/>
      </c>
      <c r="E1460" s="64" t="str">
        <f>IF(AND(TONGHOP!O1460="KTHP",TONGHOP!P1460="TL",TONGHOP!I1460&lt;&gt;""),TONGHOP!I1460,"")</f>
        <v/>
      </c>
      <c r="F1460" s="64" t="str">
        <f>IF(AND(TONGHOP!O1460="KTHP",TONGHOP!P1460="TL",TONGHOP!I1460&lt;&gt;""),TONGHOP!R1460,"")</f>
        <v/>
      </c>
      <c r="G1460" s="64" t="str">
        <f>IF(AND(TONGHOP!O1460="KTHP",TONGHOP!P1460="VĐ",TONGHOP!I1460&lt;&gt;""),TONGHOP!I1460,"")</f>
        <v/>
      </c>
      <c r="H1460" s="64" t="str">
        <f>IF(AND(TONGHOP!O1460="KTHP",TONGHOP!P1460="VĐ",TONGHOP!I1460&lt;&gt;""),TONGHOP!R1460,"")</f>
        <v/>
      </c>
      <c r="I1460" s="64" t="str">
        <f>IF(AND(TONGHOP!O1460="KTHP",TONGHOP!P1460="TH",TONGHOP!I1460&lt;&gt;""),TONGHOP!I1460,"")</f>
        <v/>
      </c>
      <c r="J1460" s="64" t="str">
        <f>IF(AND(TONGHOP!O1460="KTHP",TONGHOP!P1460="TH",TONGHOP!I1460&lt;&gt;""),TONGHOP!R1460,"")</f>
        <v/>
      </c>
    </row>
    <row r="1461" spans="1:10" hidden="1">
      <c r="A1461" s="93" t="str">
        <f>IF(C1461="","",SUBTOTAL(3,$C$2:$C1461))</f>
        <v/>
      </c>
      <c r="B1461" s="64" t="str">
        <f>IF(AND(TONGHOP!O1461="KTHP",TONGHOP!P1461="LT",TONGHOP!I1461&lt;&gt;""),TONGHOP!I1461,"")</f>
        <v/>
      </c>
      <c r="C1461" s="64" t="str">
        <f>IF(AND(TONGHOP!O1461="KTHP",TONGHOP!P1461="LT",TONGHOP!I1461&lt;&gt;""),TONGHOP!R1461,"")</f>
        <v/>
      </c>
      <c r="D1461" s="93" t="str">
        <f>IF(F1461="","",SUBTOTAL(3,$F$2:$F1461))</f>
        <v/>
      </c>
      <c r="E1461" s="64" t="str">
        <f>IF(AND(TONGHOP!O1461="KTHP",TONGHOP!P1461="TL",TONGHOP!I1461&lt;&gt;""),TONGHOP!I1461,"")</f>
        <v/>
      </c>
      <c r="F1461" s="64" t="str">
        <f>IF(AND(TONGHOP!O1461="KTHP",TONGHOP!P1461="TL",TONGHOP!I1461&lt;&gt;""),TONGHOP!R1461,"")</f>
        <v/>
      </c>
      <c r="G1461" s="64" t="str">
        <f>IF(AND(TONGHOP!O1461="KTHP",TONGHOP!P1461="VĐ",TONGHOP!I1461&lt;&gt;""),TONGHOP!I1461,"")</f>
        <v/>
      </c>
      <c r="H1461" s="64" t="str">
        <f>IF(AND(TONGHOP!O1461="KTHP",TONGHOP!P1461="VĐ",TONGHOP!I1461&lt;&gt;""),TONGHOP!R1461,"")</f>
        <v/>
      </c>
      <c r="I1461" s="64" t="str">
        <f>IF(AND(TONGHOP!O1461="KTHP",TONGHOP!P1461="TH",TONGHOP!I1461&lt;&gt;""),TONGHOP!I1461,"")</f>
        <v/>
      </c>
      <c r="J1461" s="64" t="str">
        <f>IF(AND(TONGHOP!O1461="KTHP",TONGHOP!P1461="TH",TONGHOP!I1461&lt;&gt;""),TONGHOP!R1461,"")</f>
        <v/>
      </c>
    </row>
    <row r="1462" spans="1:10" hidden="1">
      <c r="A1462" s="93" t="str">
        <f>IF(C1462="","",SUBTOTAL(3,$C$2:$C1462))</f>
        <v/>
      </c>
      <c r="B1462" s="64" t="str">
        <f>IF(AND(TONGHOP!O1462="KTHP",TONGHOP!P1462="LT",TONGHOP!I1462&lt;&gt;""),TONGHOP!I1462,"")</f>
        <v/>
      </c>
      <c r="C1462" s="64" t="str">
        <f>IF(AND(TONGHOP!O1462="KTHP",TONGHOP!P1462="LT",TONGHOP!I1462&lt;&gt;""),TONGHOP!R1462,"")</f>
        <v/>
      </c>
      <c r="D1462" s="93" t="str">
        <f>IF(F1462="","",SUBTOTAL(3,$F$2:$F1462))</f>
        <v/>
      </c>
      <c r="E1462" s="64" t="str">
        <f>IF(AND(TONGHOP!O1462="KTHP",TONGHOP!P1462="TL",TONGHOP!I1462&lt;&gt;""),TONGHOP!I1462,"")</f>
        <v/>
      </c>
      <c r="F1462" s="64" t="str">
        <f>IF(AND(TONGHOP!O1462="KTHP",TONGHOP!P1462="TL",TONGHOP!I1462&lt;&gt;""),TONGHOP!R1462,"")</f>
        <v/>
      </c>
      <c r="G1462" s="64" t="str">
        <f>IF(AND(TONGHOP!O1462="KTHP",TONGHOP!P1462="VĐ",TONGHOP!I1462&lt;&gt;""),TONGHOP!I1462,"")</f>
        <v/>
      </c>
      <c r="H1462" s="64" t="str">
        <f>IF(AND(TONGHOP!O1462="KTHP",TONGHOP!P1462="VĐ",TONGHOP!I1462&lt;&gt;""),TONGHOP!R1462,"")</f>
        <v/>
      </c>
      <c r="I1462" s="64" t="str">
        <f>IF(AND(TONGHOP!O1462="KTHP",TONGHOP!P1462="TH",TONGHOP!I1462&lt;&gt;""),TONGHOP!I1462,"")</f>
        <v/>
      </c>
      <c r="J1462" s="64" t="str">
        <f>IF(AND(TONGHOP!O1462="KTHP",TONGHOP!P1462="TH",TONGHOP!I1462&lt;&gt;""),TONGHOP!R1462,"")</f>
        <v/>
      </c>
    </row>
    <row r="1463" spans="1:10" hidden="1">
      <c r="A1463" s="93" t="str">
        <f>IF(C1463="","",SUBTOTAL(3,$C$2:$C1463))</f>
        <v/>
      </c>
      <c r="B1463" s="64" t="str">
        <f>IF(AND(TONGHOP!O1463="KTHP",TONGHOP!P1463="LT",TONGHOP!I1463&lt;&gt;""),TONGHOP!I1463,"")</f>
        <v/>
      </c>
      <c r="C1463" s="64" t="str">
        <f>IF(AND(TONGHOP!O1463="KTHP",TONGHOP!P1463="LT",TONGHOP!I1463&lt;&gt;""),TONGHOP!R1463,"")</f>
        <v/>
      </c>
      <c r="D1463" s="93" t="str">
        <f>IF(F1463="","",SUBTOTAL(3,$F$2:$F1463))</f>
        <v/>
      </c>
      <c r="E1463" s="64" t="str">
        <f>IF(AND(TONGHOP!O1463="KTHP",TONGHOP!P1463="TL",TONGHOP!I1463&lt;&gt;""),TONGHOP!I1463,"")</f>
        <v/>
      </c>
      <c r="F1463" s="64" t="str">
        <f>IF(AND(TONGHOP!O1463="KTHP",TONGHOP!P1463="TL",TONGHOP!I1463&lt;&gt;""),TONGHOP!R1463,"")</f>
        <v/>
      </c>
      <c r="G1463" s="64" t="str">
        <f>IF(AND(TONGHOP!O1463="KTHP",TONGHOP!P1463="VĐ",TONGHOP!I1463&lt;&gt;""),TONGHOP!I1463,"")</f>
        <v/>
      </c>
      <c r="H1463" s="64" t="str">
        <f>IF(AND(TONGHOP!O1463="KTHP",TONGHOP!P1463="VĐ",TONGHOP!I1463&lt;&gt;""),TONGHOP!R1463,"")</f>
        <v/>
      </c>
      <c r="I1463" s="64" t="str">
        <f>IF(AND(TONGHOP!O1463="KTHP",TONGHOP!P1463="TH",TONGHOP!I1463&lt;&gt;""),TONGHOP!I1463,"")</f>
        <v/>
      </c>
      <c r="J1463" s="64" t="str">
        <f>IF(AND(TONGHOP!O1463="KTHP",TONGHOP!P1463="TH",TONGHOP!I1463&lt;&gt;""),TONGHOP!R1463,"")</f>
        <v/>
      </c>
    </row>
    <row r="1464" spans="1:10" hidden="1">
      <c r="A1464" s="93" t="str">
        <f>IF(C1464="","",SUBTOTAL(3,$C$2:$C1464))</f>
        <v/>
      </c>
      <c r="B1464" s="64" t="str">
        <f>IF(AND(TONGHOP!O1464="KTHP",TONGHOP!P1464="LT",TONGHOP!I1464&lt;&gt;""),TONGHOP!I1464,"")</f>
        <v/>
      </c>
      <c r="C1464" s="64" t="str">
        <f>IF(AND(TONGHOP!O1464="KTHP",TONGHOP!P1464="LT",TONGHOP!I1464&lt;&gt;""),TONGHOP!R1464,"")</f>
        <v/>
      </c>
      <c r="D1464" s="93" t="str">
        <f>IF(F1464="","",SUBTOTAL(3,$F$2:$F1464))</f>
        <v/>
      </c>
      <c r="E1464" s="64" t="str">
        <f>IF(AND(TONGHOP!O1464="KTHP",TONGHOP!P1464="TL",TONGHOP!I1464&lt;&gt;""),TONGHOP!I1464,"")</f>
        <v/>
      </c>
      <c r="F1464" s="64" t="str">
        <f>IF(AND(TONGHOP!O1464="KTHP",TONGHOP!P1464="TL",TONGHOP!I1464&lt;&gt;""),TONGHOP!R1464,"")</f>
        <v/>
      </c>
      <c r="G1464" s="64" t="str">
        <f>IF(AND(TONGHOP!O1464="KTHP",TONGHOP!P1464="VĐ",TONGHOP!I1464&lt;&gt;""),TONGHOP!I1464,"")</f>
        <v/>
      </c>
      <c r="H1464" s="64" t="str">
        <f>IF(AND(TONGHOP!O1464="KTHP",TONGHOP!P1464="VĐ",TONGHOP!I1464&lt;&gt;""),TONGHOP!R1464,"")</f>
        <v/>
      </c>
      <c r="I1464" s="64" t="str">
        <f>IF(AND(TONGHOP!O1464="KTHP",TONGHOP!P1464="TH",TONGHOP!I1464&lt;&gt;""),TONGHOP!I1464,"")</f>
        <v/>
      </c>
      <c r="J1464" s="64" t="str">
        <f>IF(AND(TONGHOP!O1464="KTHP",TONGHOP!P1464="TH",TONGHOP!I1464&lt;&gt;""),TONGHOP!R1464,"")</f>
        <v/>
      </c>
    </row>
    <row r="1465" spans="1:10" hidden="1">
      <c r="A1465" s="93" t="str">
        <f>IF(C1465="","",SUBTOTAL(3,$C$2:$C1465))</f>
        <v/>
      </c>
      <c r="B1465" s="64" t="str">
        <f>IF(AND(TONGHOP!O1465="KTHP",TONGHOP!P1465="LT",TONGHOP!I1465&lt;&gt;""),TONGHOP!I1465,"")</f>
        <v/>
      </c>
      <c r="C1465" s="64" t="str">
        <f>IF(AND(TONGHOP!O1465="KTHP",TONGHOP!P1465="LT",TONGHOP!I1465&lt;&gt;""),TONGHOP!R1465,"")</f>
        <v/>
      </c>
      <c r="D1465" s="93" t="str">
        <f>IF(F1465="","",SUBTOTAL(3,$F$2:$F1465))</f>
        <v/>
      </c>
      <c r="E1465" s="64" t="str">
        <f>IF(AND(TONGHOP!O1465="KTHP",TONGHOP!P1465="TL",TONGHOP!I1465&lt;&gt;""),TONGHOP!I1465,"")</f>
        <v/>
      </c>
      <c r="F1465" s="64" t="str">
        <f>IF(AND(TONGHOP!O1465="KTHP",TONGHOP!P1465="TL",TONGHOP!I1465&lt;&gt;""),TONGHOP!R1465,"")</f>
        <v/>
      </c>
      <c r="G1465" s="64" t="str">
        <f>IF(AND(TONGHOP!O1465="KTHP",TONGHOP!P1465="VĐ",TONGHOP!I1465&lt;&gt;""),TONGHOP!I1465,"")</f>
        <v/>
      </c>
      <c r="H1465" s="64" t="str">
        <f>IF(AND(TONGHOP!O1465="KTHP",TONGHOP!P1465="VĐ",TONGHOP!I1465&lt;&gt;""),TONGHOP!R1465,"")</f>
        <v/>
      </c>
      <c r="I1465" s="64" t="str">
        <f>IF(AND(TONGHOP!O1465="KTHP",TONGHOP!P1465="TH",TONGHOP!I1465&lt;&gt;""),TONGHOP!I1465,"")</f>
        <v/>
      </c>
      <c r="J1465" s="64" t="str">
        <f>IF(AND(TONGHOP!O1465="KTHP",TONGHOP!P1465="TH",TONGHOP!I1465&lt;&gt;""),TONGHOP!R1465,"")</f>
        <v/>
      </c>
    </row>
    <row r="1466" spans="1:10" hidden="1">
      <c r="A1466" s="93" t="str">
        <f>IF(C1466="","",SUBTOTAL(3,$C$2:$C1466))</f>
        <v/>
      </c>
      <c r="B1466" s="64" t="str">
        <f>IF(AND(TONGHOP!O1466="KTHP",TONGHOP!P1466="LT",TONGHOP!I1466&lt;&gt;""),TONGHOP!I1466,"")</f>
        <v/>
      </c>
      <c r="C1466" s="64" t="str">
        <f>IF(AND(TONGHOP!O1466="KTHP",TONGHOP!P1466="LT",TONGHOP!I1466&lt;&gt;""),TONGHOP!R1466,"")</f>
        <v/>
      </c>
      <c r="D1466" s="93" t="str">
        <f>IF(F1466="","",SUBTOTAL(3,$F$2:$F1466))</f>
        <v/>
      </c>
      <c r="E1466" s="64" t="str">
        <f>IF(AND(TONGHOP!O1466="KTHP",TONGHOP!P1466="TL",TONGHOP!I1466&lt;&gt;""),TONGHOP!I1466,"")</f>
        <v/>
      </c>
      <c r="F1466" s="64" t="str">
        <f>IF(AND(TONGHOP!O1466="KTHP",TONGHOP!P1466="TL",TONGHOP!I1466&lt;&gt;""),TONGHOP!R1466,"")</f>
        <v/>
      </c>
      <c r="G1466" s="64" t="str">
        <f>IF(AND(TONGHOP!O1466="KTHP",TONGHOP!P1466="VĐ",TONGHOP!I1466&lt;&gt;""),TONGHOP!I1466,"")</f>
        <v/>
      </c>
      <c r="H1466" s="64" t="str">
        <f>IF(AND(TONGHOP!O1466="KTHP",TONGHOP!P1466="VĐ",TONGHOP!I1466&lt;&gt;""),TONGHOP!R1466,"")</f>
        <v/>
      </c>
      <c r="I1466" s="64" t="str">
        <f>IF(AND(TONGHOP!O1466="KTHP",TONGHOP!P1466="TH",TONGHOP!I1466&lt;&gt;""),TONGHOP!I1466,"")</f>
        <v/>
      </c>
      <c r="J1466" s="64" t="str">
        <f>IF(AND(TONGHOP!O1466="KTHP",TONGHOP!P1466="TH",TONGHOP!I1466&lt;&gt;""),TONGHOP!R1466,"")</f>
        <v/>
      </c>
    </row>
    <row r="1467" spans="1:10" hidden="1">
      <c r="A1467" s="93" t="str">
        <f>IF(C1467="","",SUBTOTAL(3,$C$2:$C1467))</f>
        <v/>
      </c>
      <c r="B1467" s="64" t="str">
        <f>IF(AND(TONGHOP!O1467="KTHP",TONGHOP!P1467="LT",TONGHOP!I1467&lt;&gt;""),TONGHOP!I1467,"")</f>
        <v/>
      </c>
      <c r="C1467" s="64" t="str">
        <f>IF(AND(TONGHOP!O1467="KTHP",TONGHOP!P1467="LT",TONGHOP!I1467&lt;&gt;""),TONGHOP!R1467,"")</f>
        <v/>
      </c>
      <c r="D1467" s="93" t="str">
        <f>IF(F1467="","",SUBTOTAL(3,$F$2:$F1467))</f>
        <v/>
      </c>
      <c r="E1467" s="64" t="str">
        <f>IF(AND(TONGHOP!O1467="KTHP",TONGHOP!P1467="TL",TONGHOP!I1467&lt;&gt;""),TONGHOP!I1467,"")</f>
        <v/>
      </c>
      <c r="F1467" s="64" t="str">
        <f>IF(AND(TONGHOP!O1467="KTHP",TONGHOP!P1467="TL",TONGHOP!I1467&lt;&gt;""),TONGHOP!R1467,"")</f>
        <v/>
      </c>
      <c r="G1467" s="64" t="str">
        <f>IF(AND(TONGHOP!O1467="KTHP",TONGHOP!P1467="VĐ",TONGHOP!I1467&lt;&gt;""),TONGHOP!I1467,"")</f>
        <v/>
      </c>
      <c r="H1467" s="64" t="str">
        <f>IF(AND(TONGHOP!O1467="KTHP",TONGHOP!P1467="VĐ",TONGHOP!I1467&lt;&gt;""),TONGHOP!R1467,"")</f>
        <v/>
      </c>
      <c r="I1467" s="64" t="str">
        <f>IF(AND(TONGHOP!O1467="KTHP",TONGHOP!P1467="TH",TONGHOP!I1467&lt;&gt;""),TONGHOP!I1467,"")</f>
        <v/>
      </c>
      <c r="J1467" s="64" t="str">
        <f>IF(AND(TONGHOP!O1467="KTHP",TONGHOP!P1467="TH",TONGHOP!I1467&lt;&gt;""),TONGHOP!R1467,"")</f>
        <v/>
      </c>
    </row>
    <row r="1468" spans="1:10" hidden="1">
      <c r="A1468" s="93" t="str">
        <f>IF(C1468="","",SUBTOTAL(3,$C$2:$C1468))</f>
        <v/>
      </c>
      <c r="B1468" s="64" t="str">
        <f>IF(AND(TONGHOP!O1468="KTHP",TONGHOP!P1468="LT",TONGHOP!I1468&lt;&gt;""),TONGHOP!I1468,"")</f>
        <v/>
      </c>
      <c r="C1468" s="64" t="str">
        <f>IF(AND(TONGHOP!O1468="KTHP",TONGHOP!P1468="LT",TONGHOP!I1468&lt;&gt;""),TONGHOP!R1468,"")</f>
        <v/>
      </c>
      <c r="D1468" s="93" t="str">
        <f>IF(F1468="","",SUBTOTAL(3,$F$2:$F1468))</f>
        <v/>
      </c>
      <c r="E1468" s="64" t="str">
        <f>IF(AND(TONGHOP!O1468="KTHP",TONGHOP!P1468="TL",TONGHOP!I1468&lt;&gt;""),TONGHOP!I1468,"")</f>
        <v/>
      </c>
      <c r="F1468" s="64" t="str">
        <f>IF(AND(TONGHOP!O1468="KTHP",TONGHOP!P1468="TL",TONGHOP!I1468&lt;&gt;""),TONGHOP!R1468,"")</f>
        <v/>
      </c>
      <c r="G1468" s="64" t="str">
        <f>IF(AND(TONGHOP!O1468="KTHP",TONGHOP!P1468="VĐ",TONGHOP!I1468&lt;&gt;""),TONGHOP!I1468,"")</f>
        <v/>
      </c>
      <c r="H1468" s="64" t="str">
        <f>IF(AND(TONGHOP!O1468="KTHP",TONGHOP!P1468="VĐ",TONGHOP!I1468&lt;&gt;""),TONGHOP!R1468,"")</f>
        <v/>
      </c>
      <c r="I1468" s="64" t="str">
        <f>IF(AND(TONGHOP!O1468="KTHP",TONGHOP!P1468="TH",TONGHOP!I1468&lt;&gt;""),TONGHOP!I1468,"")</f>
        <v/>
      </c>
      <c r="J1468" s="64" t="str">
        <f>IF(AND(TONGHOP!O1468="KTHP",TONGHOP!P1468="TH",TONGHOP!I1468&lt;&gt;""),TONGHOP!R1468,"")</f>
        <v/>
      </c>
    </row>
    <row r="1469" spans="1:10" hidden="1">
      <c r="A1469" s="93" t="str">
        <f>IF(C1469="","",SUBTOTAL(3,$C$2:$C1469))</f>
        <v/>
      </c>
      <c r="B1469" s="64" t="str">
        <f>IF(AND(TONGHOP!O1469="KTHP",TONGHOP!P1469="LT",TONGHOP!I1469&lt;&gt;""),TONGHOP!I1469,"")</f>
        <v/>
      </c>
      <c r="C1469" s="64" t="str">
        <f>IF(AND(TONGHOP!O1469="KTHP",TONGHOP!P1469="LT",TONGHOP!I1469&lt;&gt;""),TONGHOP!R1469,"")</f>
        <v/>
      </c>
      <c r="D1469" s="93" t="str">
        <f>IF(F1469="","",SUBTOTAL(3,$F$2:$F1469))</f>
        <v/>
      </c>
      <c r="E1469" s="64" t="str">
        <f>IF(AND(TONGHOP!O1469="KTHP",TONGHOP!P1469="TL",TONGHOP!I1469&lt;&gt;""),TONGHOP!I1469,"")</f>
        <v/>
      </c>
      <c r="F1469" s="64" t="str">
        <f>IF(AND(TONGHOP!O1469="KTHP",TONGHOP!P1469="TL",TONGHOP!I1469&lt;&gt;""),TONGHOP!R1469,"")</f>
        <v/>
      </c>
      <c r="G1469" s="64" t="str">
        <f>IF(AND(TONGHOP!O1469="KTHP",TONGHOP!P1469="VĐ",TONGHOP!I1469&lt;&gt;""),TONGHOP!I1469,"")</f>
        <v/>
      </c>
      <c r="H1469" s="64" t="str">
        <f>IF(AND(TONGHOP!O1469="KTHP",TONGHOP!P1469="VĐ",TONGHOP!I1469&lt;&gt;""),TONGHOP!R1469,"")</f>
        <v/>
      </c>
      <c r="I1469" s="64" t="str">
        <f>IF(AND(TONGHOP!O1469="KTHP",TONGHOP!P1469="TH",TONGHOP!I1469&lt;&gt;""),TONGHOP!I1469,"")</f>
        <v/>
      </c>
      <c r="J1469" s="64" t="str">
        <f>IF(AND(TONGHOP!O1469="KTHP",TONGHOP!P1469="TH",TONGHOP!I1469&lt;&gt;""),TONGHOP!R1469,"")</f>
        <v/>
      </c>
    </row>
    <row r="1470" spans="1:10" hidden="1">
      <c r="A1470" s="93" t="str">
        <f>IF(C1470="","",SUBTOTAL(3,$C$2:$C1470))</f>
        <v/>
      </c>
      <c r="B1470" s="64" t="str">
        <f>IF(AND(TONGHOP!O1470="KTHP",TONGHOP!P1470="LT",TONGHOP!I1470&lt;&gt;""),TONGHOP!I1470,"")</f>
        <v/>
      </c>
      <c r="C1470" s="64" t="str">
        <f>IF(AND(TONGHOP!O1470="KTHP",TONGHOP!P1470="LT",TONGHOP!I1470&lt;&gt;""),TONGHOP!R1470,"")</f>
        <v/>
      </c>
      <c r="D1470" s="93" t="str">
        <f>IF(F1470="","",SUBTOTAL(3,$F$2:$F1470))</f>
        <v/>
      </c>
      <c r="E1470" s="64" t="str">
        <f>IF(AND(TONGHOP!O1470="KTHP",TONGHOP!P1470="TL",TONGHOP!I1470&lt;&gt;""),TONGHOP!I1470,"")</f>
        <v/>
      </c>
      <c r="F1470" s="64" t="str">
        <f>IF(AND(TONGHOP!O1470="KTHP",TONGHOP!P1470="TL",TONGHOP!I1470&lt;&gt;""),TONGHOP!R1470,"")</f>
        <v/>
      </c>
      <c r="G1470" s="64" t="str">
        <f>IF(AND(TONGHOP!O1470="KTHP",TONGHOP!P1470="VĐ",TONGHOP!I1470&lt;&gt;""),TONGHOP!I1470,"")</f>
        <v/>
      </c>
      <c r="H1470" s="64" t="str">
        <f>IF(AND(TONGHOP!O1470="KTHP",TONGHOP!P1470="VĐ",TONGHOP!I1470&lt;&gt;""),TONGHOP!R1470,"")</f>
        <v/>
      </c>
      <c r="I1470" s="64" t="str">
        <f>IF(AND(TONGHOP!O1470="KTHP",TONGHOP!P1470="TH",TONGHOP!I1470&lt;&gt;""),TONGHOP!I1470,"")</f>
        <v/>
      </c>
      <c r="J1470" s="64" t="str">
        <f>IF(AND(TONGHOP!O1470="KTHP",TONGHOP!P1470="TH",TONGHOP!I1470&lt;&gt;""),TONGHOP!R1470,"")</f>
        <v/>
      </c>
    </row>
    <row r="1471" spans="1:10" hidden="1">
      <c r="A1471" s="93" t="str">
        <f>IF(C1471="","",SUBTOTAL(3,$C$2:$C1471))</f>
        <v/>
      </c>
      <c r="B1471" s="64" t="str">
        <f>IF(AND(TONGHOP!O1471="KTHP",TONGHOP!P1471="LT",TONGHOP!I1471&lt;&gt;""),TONGHOP!I1471,"")</f>
        <v/>
      </c>
      <c r="C1471" s="64" t="str">
        <f>IF(AND(TONGHOP!O1471="KTHP",TONGHOP!P1471="LT",TONGHOP!I1471&lt;&gt;""),TONGHOP!R1471,"")</f>
        <v/>
      </c>
      <c r="D1471" s="93" t="str">
        <f>IF(F1471="","",SUBTOTAL(3,$F$2:$F1471))</f>
        <v/>
      </c>
      <c r="E1471" s="64" t="str">
        <f>IF(AND(TONGHOP!O1471="KTHP",TONGHOP!P1471="TL",TONGHOP!I1471&lt;&gt;""),TONGHOP!I1471,"")</f>
        <v/>
      </c>
      <c r="F1471" s="64" t="str">
        <f>IF(AND(TONGHOP!O1471="KTHP",TONGHOP!P1471="TL",TONGHOP!I1471&lt;&gt;""),TONGHOP!R1471,"")</f>
        <v/>
      </c>
      <c r="G1471" s="64" t="str">
        <f>IF(AND(TONGHOP!O1471="KTHP",TONGHOP!P1471="VĐ",TONGHOP!I1471&lt;&gt;""),TONGHOP!I1471,"")</f>
        <v/>
      </c>
      <c r="H1471" s="64" t="str">
        <f>IF(AND(TONGHOP!O1471="KTHP",TONGHOP!P1471="VĐ",TONGHOP!I1471&lt;&gt;""),TONGHOP!R1471,"")</f>
        <v/>
      </c>
      <c r="I1471" s="64" t="str">
        <f>IF(AND(TONGHOP!O1471="KTHP",TONGHOP!P1471="TH",TONGHOP!I1471&lt;&gt;""),TONGHOP!I1471,"")</f>
        <v/>
      </c>
      <c r="J1471" s="64" t="str">
        <f>IF(AND(TONGHOP!O1471="KTHP",TONGHOP!P1471="TH",TONGHOP!I1471&lt;&gt;""),TONGHOP!R1471,"")</f>
        <v/>
      </c>
    </row>
    <row r="1472" spans="1:10" hidden="1">
      <c r="A1472" s="93" t="str">
        <f>IF(C1472="","",SUBTOTAL(3,$C$2:$C1472))</f>
        <v/>
      </c>
      <c r="B1472" s="64" t="str">
        <f>IF(AND(TONGHOP!O1472="KTHP",TONGHOP!P1472="LT",TONGHOP!I1472&lt;&gt;""),TONGHOP!I1472,"")</f>
        <v/>
      </c>
      <c r="C1472" s="64" t="str">
        <f>IF(AND(TONGHOP!O1472="KTHP",TONGHOP!P1472="LT",TONGHOP!I1472&lt;&gt;""),TONGHOP!R1472,"")</f>
        <v/>
      </c>
      <c r="D1472" s="93" t="str">
        <f>IF(F1472="","",SUBTOTAL(3,$F$2:$F1472))</f>
        <v/>
      </c>
      <c r="E1472" s="64" t="str">
        <f>IF(AND(TONGHOP!O1472="KTHP",TONGHOP!P1472="TL",TONGHOP!I1472&lt;&gt;""),TONGHOP!I1472,"")</f>
        <v/>
      </c>
      <c r="F1472" s="64" t="str">
        <f>IF(AND(TONGHOP!O1472="KTHP",TONGHOP!P1472="TL",TONGHOP!I1472&lt;&gt;""),TONGHOP!R1472,"")</f>
        <v/>
      </c>
      <c r="G1472" s="64" t="str">
        <f>IF(AND(TONGHOP!O1472="KTHP",TONGHOP!P1472="VĐ",TONGHOP!I1472&lt;&gt;""),TONGHOP!I1472,"")</f>
        <v/>
      </c>
      <c r="H1472" s="64" t="str">
        <f>IF(AND(TONGHOP!O1472="KTHP",TONGHOP!P1472="VĐ",TONGHOP!I1472&lt;&gt;""),TONGHOP!R1472,"")</f>
        <v/>
      </c>
      <c r="I1472" s="64" t="str">
        <f>IF(AND(TONGHOP!O1472="KTHP",TONGHOP!P1472="TH",TONGHOP!I1472&lt;&gt;""),TONGHOP!I1472,"")</f>
        <v/>
      </c>
      <c r="J1472" s="64" t="str">
        <f>IF(AND(TONGHOP!O1472="KTHP",TONGHOP!P1472="TH",TONGHOP!I1472&lt;&gt;""),TONGHOP!R1472,"")</f>
        <v/>
      </c>
    </row>
    <row r="1473" spans="1:10" hidden="1">
      <c r="A1473" s="93" t="str">
        <f>IF(C1473="","",SUBTOTAL(3,$C$2:$C1473))</f>
        <v/>
      </c>
      <c r="B1473" s="64" t="str">
        <f>IF(AND(TONGHOP!O1473="KTHP",TONGHOP!P1473="LT",TONGHOP!I1473&lt;&gt;""),TONGHOP!I1473,"")</f>
        <v/>
      </c>
      <c r="C1473" s="64" t="str">
        <f>IF(AND(TONGHOP!O1473="KTHP",TONGHOP!P1473="LT",TONGHOP!I1473&lt;&gt;""),TONGHOP!R1473,"")</f>
        <v/>
      </c>
      <c r="D1473" s="93" t="str">
        <f>IF(F1473="","",SUBTOTAL(3,$F$2:$F1473))</f>
        <v/>
      </c>
      <c r="E1473" s="64" t="str">
        <f>IF(AND(TONGHOP!O1473="KTHP",TONGHOP!P1473="TL",TONGHOP!I1473&lt;&gt;""),TONGHOP!I1473,"")</f>
        <v/>
      </c>
      <c r="F1473" s="64" t="str">
        <f>IF(AND(TONGHOP!O1473="KTHP",TONGHOP!P1473="TL",TONGHOP!I1473&lt;&gt;""),TONGHOP!R1473,"")</f>
        <v/>
      </c>
      <c r="G1473" s="64" t="str">
        <f>IF(AND(TONGHOP!O1473="KTHP",TONGHOP!P1473="VĐ",TONGHOP!I1473&lt;&gt;""),TONGHOP!I1473,"")</f>
        <v/>
      </c>
      <c r="H1473" s="64" t="str">
        <f>IF(AND(TONGHOP!O1473="KTHP",TONGHOP!P1473="VĐ",TONGHOP!I1473&lt;&gt;""),TONGHOP!R1473,"")</f>
        <v/>
      </c>
      <c r="I1473" s="64" t="str">
        <f>IF(AND(TONGHOP!O1473="KTHP",TONGHOP!P1473="TH",TONGHOP!I1473&lt;&gt;""),TONGHOP!I1473,"")</f>
        <v/>
      </c>
      <c r="J1473" s="64" t="str">
        <f>IF(AND(TONGHOP!O1473="KTHP",TONGHOP!P1473="TH",TONGHOP!I1473&lt;&gt;""),TONGHOP!R1473,"")</f>
        <v/>
      </c>
    </row>
    <row r="1474" spans="1:10" hidden="1">
      <c r="A1474" s="93" t="str">
        <f>IF(C1474="","",SUBTOTAL(3,$C$2:$C1474))</f>
        <v/>
      </c>
      <c r="B1474" s="64" t="str">
        <f>IF(AND(TONGHOP!O1474="KTHP",TONGHOP!P1474="LT",TONGHOP!I1474&lt;&gt;""),TONGHOP!I1474,"")</f>
        <v/>
      </c>
      <c r="C1474" s="64" t="str">
        <f>IF(AND(TONGHOP!O1474="KTHP",TONGHOP!P1474="LT",TONGHOP!I1474&lt;&gt;""),TONGHOP!R1474,"")</f>
        <v/>
      </c>
      <c r="D1474" s="93" t="str">
        <f>IF(F1474="","",SUBTOTAL(3,$F$2:$F1474))</f>
        <v/>
      </c>
      <c r="E1474" s="64" t="str">
        <f>IF(AND(TONGHOP!O1474="KTHP",TONGHOP!P1474="TL",TONGHOP!I1474&lt;&gt;""),TONGHOP!I1474,"")</f>
        <v/>
      </c>
      <c r="F1474" s="64" t="str">
        <f>IF(AND(TONGHOP!O1474="KTHP",TONGHOP!P1474="TL",TONGHOP!I1474&lt;&gt;""),TONGHOP!R1474,"")</f>
        <v/>
      </c>
      <c r="G1474" s="64" t="str">
        <f>IF(AND(TONGHOP!O1474="KTHP",TONGHOP!P1474="VĐ",TONGHOP!I1474&lt;&gt;""),TONGHOP!I1474,"")</f>
        <v/>
      </c>
      <c r="H1474" s="64" t="str">
        <f>IF(AND(TONGHOP!O1474="KTHP",TONGHOP!P1474="VĐ",TONGHOP!I1474&lt;&gt;""),TONGHOP!R1474,"")</f>
        <v/>
      </c>
      <c r="I1474" s="64" t="str">
        <f>IF(AND(TONGHOP!O1474="KTHP",TONGHOP!P1474="TH",TONGHOP!I1474&lt;&gt;""),TONGHOP!I1474,"")</f>
        <v/>
      </c>
      <c r="J1474" s="64" t="str">
        <f>IF(AND(TONGHOP!O1474="KTHP",TONGHOP!P1474="TH",TONGHOP!I1474&lt;&gt;""),TONGHOP!R1474,"")</f>
        <v/>
      </c>
    </row>
    <row r="1475" spans="1:10" hidden="1">
      <c r="A1475" s="93" t="str">
        <f>IF(C1475="","",SUBTOTAL(3,$C$2:$C1475))</f>
        <v/>
      </c>
      <c r="B1475" s="64" t="str">
        <f>IF(AND(TONGHOP!O1475="KTHP",TONGHOP!P1475="LT",TONGHOP!I1475&lt;&gt;""),TONGHOP!I1475,"")</f>
        <v/>
      </c>
      <c r="C1475" s="64" t="str">
        <f>IF(AND(TONGHOP!O1475="KTHP",TONGHOP!P1475="LT",TONGHOP!I1475&lt;&gt;""),TONGHOP!R1475,"")</f>
        <v/>
      </c>
      <c r="D1475" s="93" t="str">
        <f>IF(F1475="","",SUBTOTAL(3,$F$2:$F1475))</f>
        <v/>
      </c>
      <c r="E1475" s="64" t="str">
        <f>IF(AND(TONGHOP!O1475="KTHP",TONGHOP!P1475="TL",TONGHOP!I1475&lt;&gt;""),TONGHOP!I1475,"")</f>
        <v/>
      </c>
      <c r="F1475" s="64" t="str">
        <f>IF(AND(TONGHOP!O1475="KTHP",TONGHOP!P1475="TL",TONGHOP!I1475&lt;&gt;""),TONGHOP!R1475,"")</f>
        <v/>
      </c>
      <c r="G1475" s="64" t="str">
        <f>IF(AND(TONGHOP!O1475="KTHP",TONGHOP!P1475="VĐ",TONGHOP!I1475&lt;&gt;""),TONGHOP!I1475,"")</f>
        <v/>
      </c>
      <c r="H1475" s="64" t="str">
        <f>IF(AND(TONGHOP!O1475="KTHP",TONGHOP!P1475="VĐ",TONGHOP!I1475&lt;&gt;""),TONGHOP!R1475,"")</f>
        <v/>
      </c>
      <c r="I1475" s="64" t="str">
        <f>IF(AND(TONGHOP!O1475="KTHP",TONGHOP!P1475="TH",TONGHOP!I1475&lt;&gt;""),TONGHOP!I1475,"")</f>
        <v/>
      </c>
      <c r="J1475" s="64" t="str">
        <f>IF(AND(TONGHOP!O1475="KTHP",TONGHOP!P1475="TH",TONGHOP!I1475&lt;&gt;""),TONGHOP!R1475,"")</f>
        <v/>
      </c>
    </row>
    <row r="1476" spans="1:10" hidden="1">
      <c r="A1476" s="93" t="str">
        <f>IF(C1476="","",SUBTOTAL(3,$C$2:$C1476))</f>
        <v/>
      </c>
      <c r="B1476" s="64" t="str">
        <f>IF(AND(TONGHOP!O1476="KTHP",TONGHOP!P1476="LT",TONGHOP!I1476&lt;&gt;""),TONGHOP!I1476,"")</f>
        <v/>
      </c>
      <c r="C1476" s="64" t="str">
        <f>IF(AND(TONGHOP!O1476="KTHP",TONGHOP!P1476="LT",TONGHOP!I1476&lt;&gt;""),TONGHOP!R1476,"")</f>
        <v/>
      </c>
      <c r="D1476" s="93" t="str">
        <f>IF(F1476="","",SUBTOTAL(3,$F$2:$F1476))</f>
        <v/>
      </c>
      <c r="E1476" s="64" t="str">
        <f>IF(AND(TONGHOP!O1476="KTHP",TONGHOP!P1476="TL",TONGHOP!I1476&lt;&gt;""),TONGHOP!I1476,"")</f>
        <v/>
      </c>
      <c r="F1476" s="64" t="str">
        <f>IF(AND(TONGHOP!O1476="KTHP",TONGHOP!P1476="TL",TONGHOP!I1476&lt;&gt;""),TONGHOP!R1476,"")</f>
        <v/>
      </c>
      <c r="G1476" s="64" t="str">
        <f>IF(AND(TONGHOP!O1476="KTHP",TONGHOP!P1476="VĐ",TONGHOP!I1476&lt;&gt;""),TONGHOP!I1476,"")</f>
        <v/>
      </c>
      <c r="H1476" s="64" t="str">
        <f>IF(AND(TONGHOP!O1476="KTHP",TONGHOP!P1476="VĐ",TONGHOP!I1476&lt;&gt;""),TONGHOP!R1476,"")</f>
        <v/>
      </c>
      <c r="I1476" s="64" t="str">
        <f>IF(AND(TONGHOP!O1476="KTHP",TONGHOP!P1476="TH",TONGHOP!I1476&lt;&gt;""),TONGHOP!I1476,"")</f>
        <v/>
      </c>
      <c r="J1476" s="64" t="str">
        <f>IF(AND(TONGHOP!O1476="KTHP",TONGHOP!P1476="TH",TONGHOP!I1476&lt;&gt;""),TONGHOP!R1476,"")</f>
        <v/>
      </c>
    </row>
    <row r="1477" spans="1:10" hidden="1">
      <c r="A1477" s="93" t="str">
        <f>IF(C1477="","",SUBTOTAL(3,$C$2:$C1477))</f>
        <v/>
      </c>
      <c r="B1477" s="64" t="str">
        <f>IF(AND(TONGHOP!O1477="KTHP",TONGHOP!P1477="LT",TONGHOP!I1477&lt;&gt;""),TONGHOP!I1477,"")</f>
        <v/>
      </c>
      <c r="C1477" s="64" t="str">
        <f>IF(AND(TONGHOP!O1477="KTHP",TONGHOP!P1477="LT",TONGHOP!I1477&lt;&gt;""),TONGHOP!R1477,"")</f>
        <v/>
      </c>
      <c r="D1477" s="93" t="str">
        <f>IF(F1477="","",SUBTOTAL(3,$F$2:$F1477))</f>
        <v/>
      </c>
      <c r="E1477" s="64" t="str">
        <f>IF(AND(TONGHOP!O1477="KTHP",TONGHOP!P1477="TL",TONGHOP!I1477&lt;&gt;""),TONGHOP!I1477,"")</f>
        <v/>
      </c>
      <c r="F1477" s="64" t="str">
        <f>IF(AND(TONGHOP!O1477="KTHP",TONGHOP!P1477="TL",TONGHOP!I1477&lt;&gt;""),TONGHOP!R1477,"")</f>
        <v/>
      </c>
      <c r="G1477" s="64" t="str">
        <f>IF(AND(TONGHOP!O1477="KTHP",TONGHOP!P1477="VĐ",TONGHOP!I1477&lt;&gt;""),TONGHOP!I1477,"")</f>
        <v/>
      </c>
      <c r="H1477" s="64" t="str">
        <f>IF(AND(TONGHOP!O1477="KTHP",TONGHOP!P1477="VĐ",TONGHOP!I1477&lt;&gt;""),TONGHOP!R1477,"")</f>
        <v/>
      </c>
      <c r="I1477" s="64" t="str">
        <f>IF(AND(TONGHOP!O1477="KTHP",TONGHOP!P1477="TH",TONGHOP!I1477&lt;&gt;""),TONGHOP!I1477,"")</f>
        <v/>
      </c>
      <c r="J1477" s="64" t="str">
        <f>IF(AND(TONGHOP!O1477="KTHP",TONGHOP!P1477="TH",TONGHOP!I1477&lt;&gt;""),TONGHOP!R1477,"")</f>
        <v/>
      </c>
    </row>
    <row r="1478" spans="1:10" hidden="1">
      <c r="A1478" s="93" t="str">
        <f>IF(C1478="","",SUBTOTAL(3,$C$2:$C1478))</f>
        <v/>
      </c>
      <c r="B1478" s="64" t="str">
        <f>IF(AND(TONGHOP!O1478="KTHP",TONGHOP!P1478="LT",TONGHOP!I1478&lt;&gt;""),TONGHOP!I1478,"")</f>
        <v/>
      </c>
      <c r="C1478" s="64" t="str">
        <f>IF(AND(TONGHOP!O1478="KTHP",TONGHOP!P1478="LT",TONGHOP!I1478&lt;&gt;""),TONGHOP!R1478,"")</f>
        <v/>
      </c>
      <c r="D1478" s="93" t="str">
        <f>IF(F1478="","",SUBTOTAL(3,$F$2:$F1478))</f>
        <v/>
      </c>
      <c r="E1478" s="64" t="str">
        <f>IF(AND(TONGHOP!O1478="KTHP",TONGHOP!P1478="TL",TONGHOP!I1478&lt;&gt;""),TONGHOP!I1478,"")</f>
        <v/>
      </c>
      <c r="F1478" s="64" t="str">
        <f>IF(AND(TONGHOP!O1478="KTHP",TONGHOP!P1478="TL",TONGHOP!I1478&lt;&gt;""),TONGHOP!R1478,"")</f>
        <v/>
      </c>
      <c r="G1478" s="64" t="str">
        <f>IF(AND(TONGHOP!O1478="KTHP",TONGHOP!P1478="VĐ",TONGHOP!I1478&lt;&gt;""),TONGHOP!I1478,"")</f>
        <v/>
      </c>
      <c r="H1478" s="64" t="str">
        <f>IF(AND(TONGHOP!O1478="KTHP",TONGHOP!P1478="VĐ",TONGHOP!I1478&lt;&gt;""),TONGHOP!R1478,"")</f>
        <v/>
      </c>
      <c r="I1478" s="64" t="str">
        <f>IF(AND(TONGHOP!O1478="KTHP",TONGHOP!P1478="TH",TONGHOP!I1478&lt;&gt;""),TONGHOP!I1478,"")</f>
        <v/>
      </c>
      <c r="J1478" s="64" t="str">
        <f>IF(AND(TONGHOP!O1478="KTHP",TONGHOP!P1478="TH",TONGHOP!I1478&lt;&gt;""),TONGHOP!R1478,"")</f>
        <v/>
      </c>
    </row>
    <row r="1479" spans="1:10" hidden="1">
      <c r="A1479" s="93" t="str">
        <f>IF(C1479="","",SUBTOTAL(3,$C$2:$C1479))</f>
        <v/>
      </c>
      <c r="B1479" s="64" t="str">
        <f>IF(AND(TONGHOP!O1479="KTHP",TONGHOP!P1479="LT",TONGHOP!I1479&lt;&gt;""),TONGHOP!I1479,"")</f>
        <v/>
      </c>
      <c r="C1479" s="64" t="str">
        <f>IF(AND(TONGHOP!O1479="KTHP",TONGHOP!P1479="LT",TONGHOP!I1479&lt;&gt;""),TONGHOP!R1479,"")</f>
        <v/>
      </c>
      <c r="D1479" s="93" t="str">
        <f>IF(F1479="","",SUBTOTAL(3,$F$2:$F1479))</f>
        <v/>
      </c>
      <c r="E1479" s="64" t="str">
        <f>IF(AND(TONGHOP!O1479="KTHP",TONGHOP!P1479="TL",TONGHOP!I1479&lt;&gt;""),TONGHOP!I1479,"")</f>
        <v/>
      </c>
      <c r="F1479" s="64" t="str">
        <f>IF(AND(TONGHOP!O1479="KTHP",TONGHOP!P1479="TL",TONGHOP!I1479&lt;&gt;""),TONGHOP!R1479,"")</f>
        <v/>
      </c>
      <c r="G1479" s="64" t="str">
        <f>IF(AND(TONGHOP!O1479="KTHP",TONGHOP!P1479="VĐ",TONGHOP!I1479&lt;&gt;""),TONGHOP!I1479,"")</f>
        <v/>
      </c>
      <c r="H1479" s="64" t="str">
        <f>IF(AND(TONGHOP!O1479="KTHP",TONGHOP!P1479="VĐ",TONGHOP!I1479&lt;&gt;""),TONGHOP!R1479,"")</f>
        <v/>
      </c>
      <c r="I1479" s="64" t="str">
        <f>IF(AND(TONGHOP!O1479="KTHP",TONGHOP!P1479="TH",TONGHOP!I1479&lt;&gt;""),TONGHOP!I1479,"")</f>
        <v/>
      </c>
      <c r="J1479" s="64" t="str">
        <f>IF(AND(TONGHOP!O1479="KTHP",TONGHOP!P1479="TH",TONGHOP!I1479&lt;&gt;""),TONGHOP!R1479,"")</f>
        <v/>
      </c>
    </row>
    <row r="1480" spans="1:10" hidden="1">
      <c r="A1480" s="93" t="str">
        <f>IF(C1480="","",SUBTOTAL(3,$C$2:$C1480))</f>
        <v/>
      </c>
      <c r="B1480" s="64" t="str">
        <f>IF(AND(TONGHOP!O1480="KTHP",TONGHOP!P1480="LT",TONGHOP!I1480&lt;&gt;""),TONGHOP!I1480,"")</f>
        <v/>
      </c>
      <c r="C1480" s="64" t="str">
        <f>IF(AND(TONGHOP!O1480="KTHP",TONGHOP!P1480="LT",TONGHOP!I1480&lt;&gt;""),TONGHOP!R1480,"")</f>
        <v/>
      </c>
      <c r="D1480" s="93" t="str">
        <f>IF(F1480="","",SUBTOTAL(3,$F$2:$F1480))</f>
        <v/>
      </c>
      <c r="E1480" s="64" t="str">
        <f>IF(AND(TONGHOP!O1480="KTHP",TONGHOP!P1480="TL",TONGHOP!I1480&lt;&gt;""),TONGHOP!I1480,"")</f>
        <v/>
      </c>
      <c r="F1480" s="64" t="str">
        <f>IF(AND(TONGHOP!O1480="KTHP",TONGHOP!P1480="TL",TONGHOP!I1480&lt;&gt;""),TONGHOP!R1480,"")</f>
        <v/>
      </c>
      <c r="G1480" s="64" t="str">
        <f>IF(AND(TONGHOP!O1480="KTHP",TONGHOP!P1480="VĐ",TONGHOP!I1480&lt;&gt;""),TONGHOP!I1480,"")</f>
        <v/>
      </c>
      <c r="H1480" s="64" t="str">
        <f>IF(AND(TONGHOP!O1480="KTHP",TONGHOP!P1480="VĐ",TONGHOP!I1480&lt;&gt;""),TONGHOP!R1480,"")</f>
        <v/>
      </c>
      <c r="I1480" s="64" t="str">
        <f>IF(AND(TONGHOP!O1480="KTHP",TONGHOP!P1480="TH",TONGHOP!I1480&lt;&gt;""),TONGHOP!I1480,"")</f>
        <v/>
      </c>
      <c r="J1480" s="64" t="str">
        <f>IF(AND(TONGHOP!O1480="KTHP",TONGHOP!P1480="TH",TONGHOP!I1480&lt;&gt;""),TONGHOP!R1480,"")</f>
        <v/>
      </c>
    </row>
    <row r="1481" spans="1:10" hidden="1">
      <c r="A1481" s="93" t="str">
        <f>IF(C1481="","",SUBTOTAL(3,$C$2:$C1481))</f>
        <v/>
      </c>
      <c r="B1481" s="64" t="str">
        <f>IF(AND(TONGHOP!O1481="KTHP",TONGHOP!P1481="LT",TONGHOP!I1481&lt;&gt;""),TONGHOP!I1481,"")</f>
        <v/>
      </c>
      <c r="C1481" s="64" t="str">
        <f>IF(AND(TONGHOP!O1481="KTHP",TONGHOP!P1481="LT",TONGHOP!I1481&lt;&gt;""),TONGHOP!R1481,"")</f>
        <v/>
      </c>
      <c r="D1481" s="93" t="str">
        <f>IF(F1481="","",SUBTOTAL(3,$F$2:$F1481))</f>
        <v/>
      </c>
      <c r="E1481" s="64" t="str">
        <f>IF(AND(TONGHOP!O1481="KTHP",TONGHOP!P1481="TL",TONGHOP!I1481&lt;&gt;""),TONGHOP!I1481,"")</f>
        <v/>
      </c>
      <c r="F1481" s="64" t="str">
        <f>IF(AND(TONGHOP!O1481="KTHP",TONGHOP!P1481="TL",TONGHOP!I1481&lt;&gt;""),TONGHOP!R1481,"")</f>
        <v/>
      </c>
      <c r="G1481" s="64" t="str">
        <f>IF(AND(TONGHOP!O1481="KTHP",TONGHOP!P1481="VĐ",TONGHOP!I1481&lt;&gt;""),TONGHOP!I1481,"")</f>
        <v/>
      </c>
      <c r="H1481" s="64" t="str">
        <f>IF(AND(TONGHOP!O1481="KTHP",TONGHOP!P1481="VĐ",TONGHOP!I1481&lt;&gt;""),TONGHOP!R1481,"")</f>
        <v/>
      </c>
      <c r="I1481" s="64" t="str">
        <f>IF(AND(TONGHOP!O1481="KTHP",TONGHOP!P1481="TH",TONGHOP!I1481&lt;&gt;""),TONGHOP!I1481,"")</f>
        <v/>
      </c>
      <c r="J1481" s="64" t="str">
        <f>IF(AND(TONGHOP!O1481="KTHP",TONGHOP!P1481="TH",TONGHOP!I1481&lt;&gt;""),TONGHOP!R1481,"")</f>
        <v/>
      </c>
    </row>
    <row r="1482" spans="1:10" hidden="1">
      <c r="A1482" s="93" t="str">
        <f>IF(C1482="","",SUBTOTAL(3,$C$2:$C1482))</f>
        <v/>
      </c>
      <c r="B1482" s="64" t="str">
        <f>IF(AND(TONGHOP!O1482="KTHP",TONGHOP!P1482="LT",TONGHOP!I1482&lt;&gt;""),TONGHOP!I1482,"")</f>
        <v/>
      </c>
      <c r="C1482" s="64" t="str">
        <f>IF(AND(TONGHOP!O1482="KTHP",TONGHOP!P1482="LT",TONGHOP!I1482&lt;&gt;""),TONGHOP!R1482,"")</f>
        <v/>
      </c>
      <c r="D1482" s="93" t="str">
        <f>IF(F1482="","",SUBTOTAL(3,$F$2:$F1482))</f>
        <v/>
      </c>
      <c r="E1482" s="64" t="str">
        <f>IF(AND(TONGHOP!O1482="KTHP",TONGHOP!P1482="TL",TONGHOP!I1482&lt;&gt;""),TONGHOP!I1482,"")</f>
        <v/>
      </c>
      <c r="F1482" s="64" t="str">
        <f>IF(AND(TONGHOP!O1482="KTHP",TONGHOP!P1482="TL",TONGHOP!I1482&lt;&gt;""),TONGHOP!R1482,"")</f>
        <v/>
      </c>
      <c r="G1482" s="64" t="str">
        <f>IF(AND(TONGHOP!O1482="KTHP",TONGHOP!P1482="VĐ",TONGHOP!I1482&lt;&gt;""),TONGHOP!I1482,"")</f>
        <v/>
      </c>
      <c r="H1482" s="64" t="str">
        <f>IF(AND(TONGHOP!O1482="KTHP",TONGHOP!P1482="VĐ",TONGHOP!I1482&lt;&gt;""),TONGHOP!R1482,"")</f>
        <v/>
      </c>
      <c r="I1482" s="64" t="str">
        <f>IF(AND(TONGHOP!O1482="KTHP",TONGHOP!P1482="TH",TONGHOP!I1482&lt;&gt;""),TONGHOP!I1482,"")</f>
        <v/>
      </c>
      <c r="J1482" s="64" t="str">
        <f>IF(AND(TONGHOP!O1482="KTHP",TONGHOP!P1482="TH",TONGHOP!I1482&lt;&gt;""),TONGHOP!R1482,"")</f>
        <v/>
      </c>
    </row>
    <row r="1483" spans="1:10" hidden="1">
      <c r="A1483" s="93" t="str">
        <f>IF(C1483="","",SUBTOTAL(3,$C$2:$C1483))</f>
        <v/>
      </c>
      <c r="B1483" s="64" t="str">
        <f>IF(AND(TONGHOP!O1483="KTHP",TONGHOP!P1483="LT",TONGHOP!I1483&lt;&gt;""),TONGHOP!I1483,"")</f>
        <v/>
      </c>
      <c r="C1483" s="64" t="str">
        <f>IF(AND(TONGHOP!O1483="KTHP",TONGHOP!P1483="LT",TONGHOP!I1483&lt;&gt;""),TONGHOP!R1483,"")</f>
        <v/>
      </c>
      <c r="D1483" s="93" t="str">
        <f>IF(F1483="","",SUBTOTAL(3,$F$2:$F1483))</f>
        <v/>
      </c>
      <c r="E1483" s="64" t="str">
        <f>IF(AND(TONGHOP!O1483="KTHP",TONGHOP!P1483="TL",TONGHOP!I1483&lt;&gt;""),TONGHOP!I1483,"")</f>
        <v/>
      </c>
      <c r="F1483" s="64" t="str">
        <f>IF(AND(TONGHOP!O1483="KTHP",TONGHOP!P1483="TL",TONGHOP!I1483&lt;&gt;""),TONGHOP!R1483,"")</f>
        <v/>
      </c>
      <c r="G1483" s="64" t="str">
        <f>IF(AND(TONGHOP!O1483="KTHP",TONGHOP!P1483="VĐ",TONGHOP!I1483&lt;&gt;""),TONGHOP!I1483,"")</f>
        <v/>
      </c>
      <c r="H1483" s="64" t="str">
        <f>IF(AND(TONGHOP!O1483="KTHP",TONGHOP!P1483="VĐ",TONGHOP!I1483&lt;&gt;""),TONGHOP!R1483,"")</f>
        <v/>
      </c>
      <c r="I1483" s="64" t="str">
        <f>IF(AND(TONGHOP!O1483="KTHP",TONGHOP!P1483="TH",TONGHOP!I1483&lt;&gt;""),TONGHOP!I1483,"")</f>
        <v/>
      </c>
      <c r="J1483" s="64" t="str">
        <f>IF(AND(TONGHOP!O1483="KTHP",TONGHOP!P1483="TH",TONGHOP!I1483&lt;&gt;""),TONGHOP!R1483,"")</f>
        <v/>
      </c>
    </row>
    <row r="1484" spans="1:10" hidden="1">
      <c r="A1484" s="93" t="str">
        <f>IF(C1484="","",SUBTOTAL(3,$C$2:$C1484))</f>
        <v/>
      </c>
      <c r="B1484" s="64" t="str">
        <f>IF(AND(TONGHOP!O1484="KTHP",TONGHOP!P1484="LT",TONGHOP!I1484&lt;&gt;""),TONGHOP!I1484,"")</f>
        <v/>
      </c>
      <c r="C1484" s="64" t="str">
        <f>IF(AND(TONGHOP!O1484="KTHP",TONGHOP!P1484="LT",TONGHOP!I1484&lt;&gt;""),TONGHOP!R1484,"")</f>
        <v/>
      </c>
      <c r="D1484" s="93" t="str">
        <f>IF(F1484="","",SUBTOTAL(3,$F$2:$F1484))</f>
        <v/>
      </c>
      <c r="E1484" s="64" t="str">
        <f>IF(AND(TONGHOP!O1484="KTHP",TONGHOP!P1484="TL",TONGHOP!I1484&lt;&gt;""),TONGHOP!I1484,"")</f>
        <v/>
      </c>
      <c r="F1484" s="64" t="str">
        <f>IF(AND(TONGHOP!O1484="KTHP",TONGHOP!P1484="TL",TONGHOP!I1484&lt;&gt;""),TONGHOP!R1484,"")</f>
        <v/>
      </c>
      <c r="G1484" s="64" t="str">
        <f>IF(AND(TONGHOP!O1484="KTHP",TONGHOP!P1484="VĐ",TONGHOP!I1484&lt;&gt;""),TONGHOP!I1484,"")</f>
        <v/>
      </c>
      <c r="H1484" s="64" t="str">
        <f>IF(AND(TONGHOP!O1484="KTHP",TONGHOP!P1484="VĐ",TONGHOP!I1484&lt;&gt;""),TONGHOP!R1484,"")</f>
        <v/>
      </c>
      <c r="I1484" s="64" t="str">
        <f>IF(AND(TONGHOP!O1484="KTHP",TONGHOP!P1484="TH",TONGHOP!I1484&lt;&gt;""),TONGHOP!I1484,"")</f>
        <v/>
      </c>
      <c r="J1484" s="64" t="str">
        <f>IF(AND(TONGHOP!O1484="KTHP",TONGHOP!P1484="TH",TONGHOP!I1484&lt;&gt;""),TONGHOP!R1484,"")</f>
        <v/>
      </c>
    </row>
    <row r="1485" spans="1:10" hidden="1">
      <c r="A1485" s="93" t="str">
        <f>IF(C1485="","",SUBTOTAL(3,$C$2:$C1485))</f>
        <v/>
      </c>
      <c r="B1485" s="64" t="str">
        <f>IF(AND(TONGHOP!O1485="KTHP",TONGHOP!P1485="LT",TONGHOP!I1485&lt;&gt;""),TONGHOP!I1485,"")</f>
        <v/>
      </c>
      <c r="C1485" s="64" t="str">
        <f>IF(AND(TONGHOP!O1485="KTHP",TONGHOP!P1485="LT",TONGHOP!I1485&lt;&gt;""),TONGHOP!R1485,"")</f>
        <v/>
      </c>
      <c r="D1485" s="93" t="str">
        <f>IF(F1485="","",SUBTOTAL(3,$F$2:$F1485))</f>
        <v/>
      </c>
      <c r="E1485" s="64" t="str">
        <f>IF(AND(TONGHOP!O1485="KTHP",TONGHOP!P1485="TL",TONGHOP!I1485&lt;&gt;""),TONGHOP!I1485,"")</f>
        <v/>
      </c>
      <c r="F1485" s="64" t="str">
        <f>IF(AND(TONGHOP!O1485="KTHP",TONGHOP!P1485="TL",TONGHOP!I1485&lt;&gt;""),TONGHOP!R1485,"")</f>
        <v/>
      </c>
      <c r="G1485" s="64" t="str">
        <f>IF(AND(TONGHOP!O1485="KTHP",TONGHOP!P1485="VĐ",TONGHOP!I1485&lt;&gt;""),TONGHOP!I1485,"")</f>
        <v/>
      </c>
      <c r="H1485" s="64" t="str">
        <f>IF(AND(TONGHOP!O1485="KTHP",TONGHOP!P1485="VĐ",TONGHOP!I1485&lt;&gt;""),TONGHOP!R1485,"")</f>
        <v/>
      </c>
      <c r="I1485" s="64" t="str">
        <f>IF(AND(TONGHOP!O1485="KTHP",TONGHOP!P1485="TH",TONGHOP!I1485&lt;&gt;""),TONGHOP!I1485,"")</f>
        <v/>
      </c>
      <c r="J1485" s="64" t="str">
        <f>IF(AND(TONGHOP!O1485="KTHP",TONGHOP!P1485="TH",TONGHOP!I1485&lt;&gt;""),TONGHOP!R1485,"")</f>
        <v/>
      </c>
    </row>
    <row r="1486" spans="1:10" hidden="1">
      <c r="A1486" s="93" t="str">
        <f>IF(C1486="","",SUBTOTAL(3,$C$2:$C1486))</f>
        <v/>
      </c>
      <c r="B1486" s="64" t="str">
        <f>IF(AND(TONGHOP!O1486="KTHP",TONGHOP!P1486="LT",TONGHOP!I1486&lt;&gt;""),TONGHOP!I1486,"")</f>
        <v/>
      </c>
      <c r="C1486" s="64" t="str">
        <f>IF(AND(TONGHOP!O1486="KTHP",TONGHOP!P1486="LT",TONGHOP!I1486&lt;&gt;""),TONGHOP!R1486,"")</f>
        <v/>
      </c>
      <c r="D1486" s="93" t="str">
        <f>IF(F1486="","",SUBTOTAL(3,$F$2:$F1486))</f>
        <v/>
      </c>
      <c r="E1486" s="64" t="str">
        <f>IF(AND(TONGHOP!O1486="KTHP",TONGHOP!P1486="TL",TONGHOP!I1486&lt;&gt;""),TONGHOP!I1486,"")</f>
        <v/>
      </c>
      <c r="F1486" s="64" t="str">
        <f>IF(AND(TONGHOP!O1486="KTHP",TONGHOP!P1486="TL",TONGHOP!I1486&lt;&gt;""),TONGHOP!R1486,"")</f>
        <v/>
      </c>
      <c r="G1486" s="64" t="str">
        <f>IF(AND(TONGHOP!O1486="KTHP",TONGHOP!P1486="VĐ",TONGHOP!I1486&lt;&gt;""),TONGHOP!I1486,"")</f>
        <v/>
      </c>
      <c r="H1486" s="64" t="str">
        <f>IF(AND(TONGHOP!O1486="KTHP",TONGHOP!P1486="VĐ",TONGHOP!I1486&lt;&gt;""),TONGHOP!R1486,"")</f>
        <v/>
      </c>
      <c r="I1486" s="64" t="str">
        <f>IF(AND(TONGHOP!O1486="KTHP",TONGHOP!P1486="TH",TONGHOP!I1486&lt;&gt;""),TONGHOP!I1486,"")</f>
        <v/>
      </c>
      <c r="J1486" s="64" t="str">
        <f>IF(AND(TONGHOP!O1486="KTHP",TONGHOP!P1486="TH",TONGHOP!I1486&lt;&gt;""),TONGHOP!R1486,"")</f>
        <v/>
      </c>
    </row>
    <row r="1487" spans="1:10" hidden="1">
      <c r="A1487" s="93" t="str">
        <f>IF(C1487="","",SUBTOTAL(3,$C$2:$C1487))</f>
        <v/>
      </c>
      <c r="B1487" s="64" t="str">
        <f>IF(AND(TONGHOP!O1487="KTHP",TONGHOP!P1487="LT",TONGHOP!I1487&lt;&gt;""),TONGHOP!I1487,"")</f>
        <v/>
      </c>
      <c r="C1487" s="64" t="str">
        <f>IF(AND(TONGHOP!O1487="KTHP",TONGHOP!P1487="LT",TONGHOP!I1487&lt;&gt;""),TONGHOP!R1487,"")</f>
        <v/>
      </c>
      <c r="D1487" s="93" t="str">
        <f>IF(F1487="","",SUBTOTAL(3,$F$2:$F1487))</f>
        <v/>
      </c>
      <c r="E1487" s="64" t="str">
        <f>IF(AND(TONGHOP!O1487="KTHP",TONGHOP!P1487="TL",TONGHOP!I1487&lt;&gt;""),TONGHOP!I1487,"")</f>
        <v/>
      </c>
      <c r="F1487" s="64" t="str">
        <f>IF(AND(TONGHOP!O1487="KTHP",TONGHOP!P1487="TL",TONGHOP!I1487&lt;&gt;""),TONGHOP!R1487,"")</f>
        <v/>
      </c>
      <c r="G1487" s="64" t="str">
        <f>IF(AND(TONGHOP!O1487="KTHP",TONGHOP!P1487="VĐ",TONGHOP!I1487&lt;&gt;""),TONGHOP!I1487,"")</f>
        <v/>
      </c>
      <c r="H1487" s="64" t="str">
        <f>IF(AND(TONGHOP!O1487="KTHP",TONGHOP!P1487="VĐ",TONGHOP!I1487&lt;&gt;""),TONGHOP!R1487,"")</f>
        <v/>
      </c>
      <c r="I1487" s="64" t="str">
        <f>IF(AND(TONGHOP!O1487="KTHP",TONGHOP!P1487="TH",TONGHOP!I1487&lt;&gt;""),TONGHOP!I1487,"")</f>
        <v/>
      </c>
      <c r="J1487" s="64" t="str">
        <f>IF(AND(TONGHOP!O1487="KTHP",TONGHOP!P1487="TH",TONGHOP!I1487&lt;&gt;""),TONGHOP!R1487,"")</f>
        <v/>
      </c>
    </row>
    <row r="1488" spans="1:10" hidden="1">
      <c r="A1488" s="93" t="str">
        <f>IF(C1488="","",SUBTOTAL(3,$C$2:$C1488))</f>
        <v/>
      </c>
      <c r="B1488" s="64" t="str">
        <f>IF(AND(TONGHOP!O1488="KTHP",TONGHOP!P1488="LT",TONGHOP!I1488&lt;&gt;""),TONGHOP!I1488,"")</f>
        <v/>
      </c>
      <c r="C1488" s="64" t="str">
        <f>IF(AND(TONGHOP!O1488="KTHP",TONGHOP!P1488="LT",TONGHOP!I1488&lt;&gt;""),TONGHOP!R1488,"")</f>
        <v/>
      </c>
      <c r="D1488" s="93" t="str">
        <f>IF(F1488="","",SUBTOTAL(3,$F$2:$F1488))</f>
        <v/>
      </c>
      <c r="E1488" s="64" t="str">
        <f>IF(AND(TONGHOP!O1488="KTHP",TONGHOP!P1488="TL",TONGHOP!I1488&lt;&gt;""),TONGHOP!I1488,"")</f>
        <v/>
      </c>
      <c r="F1488" s="64" t="str">
        <f>IF(AND(TONGHOP!O1488="KTHP",TONGHOP!P1488="TL",TONGHOP!I1488&lt;&gt;""),TONGHOP!R1488,"")</f>
        <v/>
      </c>
      <c r="G1488" s="64" t="str">
        <f>IF(AND(TONGHOP!O1488="KTHP",TONGHOP!P1488="VĐ",TONGHOP!I1488&lt;&gt;""),TONGHOP!I1488,"")</f>
        <v/>
      </c>
      <c r="H1488" s="64" t="str">
        <f>IF(AND(TONGHOP!O1488="KTHP",TONGHOP!P1488="VĐ",TONGHOP!I1488&lt;&gt;""),TONGHOP!R1488,"")</f>
        <v/>
      </c>
      <c r="I1488" s="64" t="str">
        <f>IF(AND(TONGHOP!O1488="KTHP",TONGHOP!P1488="TH",TONGHOP!I1488&lt;&gt;""),TONGHOP!I1488,"")</f>
        <v/>
      </c>
      <c r="J1488" s="64" t="str">
        <f>IF(AND(TONGHOP!O1488="KTHP",TONGHOP!P1488="TH",TONGHOP!I1488&lt;&gt;""),TONGHOP!R1488,"")</f>
        <v/>
      </c>
    </row>
    <row r="1489" spans="1:10" hidden="1">
      <c r="A1489" s="93" t="str">
        <f>IF(C1489="","",SUBTOTAL(3,$C$2:$C1489))</f>
        <v/>
      </c>
      <c r="B1489" s="64" t="str">
        <f>IF(AND(TONGHOP!O1489="KTHP",TONGHOP!P1489="LT",TONGHOP!I1489&lt;&gt;""),TONGHOP!I1489,"")</f>
        <v/>
      </c>
      <c r="C1489" s="64" t="str">
        <f>IF(AND(TONGHOP!O1489="KTHP",TONGHOP!P1489="LT",TONGHOP!I1489&lt;&gt;""),TONGHOP!R1489,"")</f>
        <v/>
      </c>
      <c r="D1489" s="93" t="str">
        <f>IF(F1489="","",SUBTOTAL(3,$F$2:$F1489))</f>
        <v/>
      </c>
      <c r="E1489" s="64" t="str">
        <f>IF(AND(TONGHOP!O1489="KTHP",TONGHOP!P1489="TL",TONGHOP!I1489&lt;&gt;""),TONGHOP!I1489,"")</f>
        <v/>
      </c>
      <c r="F1489" s="64" t="str">
        <f>IF(AND(TONGHOP!O1489="KTHP",TONGHOP!P1489="TL",TONGHOP!I1489&lt;&gt;""),TONGHOP!R1489,"")</f>
        <v/>
      </c>
      <c r="G1489" s="64" t="str">
        <f>IF(AND(TONGHOP!O1489="KTHP",TONGHOP!P1489="VĐ",TONGHOP!I1489&lt;&gt;""),TONGHOP!I1489,"")</f>
        <v/>
      </c>
      <c r="H1489" s="64" t="str">
        <f>IF(AND(TONGHOP!O1489="KTHP",TONGHOP!P1489="VĐ",TONGHOP!I1489&lt;&gt;""),TONGHOP!R1489,"")</f>
        <v/>
      </c>
      <c r="I1489" s="64" t="str">
        <f>IF(AND(TONGHOP!O1489="KTHP",TONGHOP!P1489="TH",TONGHOP!I1489&lt;&gt;""),TONGHOP!I1489,"")</f>
        <v/>
      </c>
      <c r="J1489" s="64" t="str">
        <f>IF(AND(TONGHOP!O1489="KTHP",TONGHOP!P1489="TH",TONGHOP!I1489&lt;&gt;""),TONGHOP!R1489,"")</f>
        <v/>
      </c>
    </row>
    <row r="1490" spans="1:10" hidden="1">
      <c r="A1490" s="93" t="str">
        <f>IF(C1490="","",SUBTOTAL(3,$C$2:$C1490))</f>
        <v/>
      </c>
      <c r="B1490" s="64" t="str">
        <f>IF(AND(TONGHOP!O1490="KTHP",TONGHOP!P1490="LT",TONGHOP!I1490&lt;&gt;""),TONGHOP!I1490,"")</f>
        <v/>
      </c>
      <c r="C1490" s="64" t="str">
        <f>IF(AND(TONGHOP!O1490="KTHP",TONGHOP!P1490="LT",TONGHOP!I1490&lt;&gt;""),TONGHOP!R1490,"")</f>
        <v/>
      </c>
      <c r="D1490" s="93" t="str">
        <f>IF(F1490="","",SUBTOTAL(3,$F$2:$F1490))</f>
        <v/>
      </c>
      <c r="E1490" s="64" t="str">
        <f>IF(AND(TONGHOP!O1490="KTHP",TONGHOP!P1490="TL",TONGHOP!I1490&lt;&gt;""),TONGHOP!I1490,"")</f>
        <v/>
      </c>
      <c r="F1490" s="64" t="str">
        <f>IF(AND(TONGHOP!O1490="KTHP",TONGHOP!P1490="TL",TONGHOP!I1490&lt;&gt;""),TONGHOP!R1490,"")</f>
        <v/>
      </c>
      <c r="G1490" s="64" t="str">
        <f>IF(AND(TONGHOP!O1490="KTHP",TONGHOP!P1490="VĐ",TONGHOP!I1490&lt;&gt;""),TONGHOP!I1490,"")</f>
        <v/>
      </c>
      <c r="H1490" s="64" t="str">
        <f>IF(AND(TONGHOP!O1490="KTHP",TONGHOP!P1490="VĐ",TONGHOP!I1490&lt;&gt;""),TONGHOP!R1490,"")</f>
        <v/>
      </c>
      <c r="I1490" s="64" t="str">
        <f>IF(AND(TONGHOP!O1490="KTHP",TONGHOP!P1490="TH",TONGHOP!I1490&lt;&gt;""),TONGHOP!I1490,"")</f>
        <v/>
      </c>
      <c r="J1490" s="64" t="str">
        <f>IF(AND(TONGHOP!O1490="KTHP",TONGHOP!P1490="TH",TONGHOP!I1490&lt;&gt;""),TONGHOP!R1490,"")</f>
        <v/>
      </c>
    </row>
    <row r="1491" spans="1:10" hidden="1">
      <c r="A1491" s="93" t="str">
        <f>IF(C1491="","",SUBTOTAL(3,$C$2:$C1491))</f>
        <v/>
      </c>
      <c r="B1491" s="64" t="str">
        <f>IF(AND(TONGHOP!O1491="KTHP",TONGHOP!P1491="LT",TONGHOP!I1491&lt;&gt;""),TONGHOP!I1491,"")</f>
        <v/>
      </c>
      <c r="C1491" s="64" t="str">
        <f>IF(AND(TONGHOP!O1491="KTHP",TONGHOP!P1491="LT",TONGHOP!I1491&lt;&gt;""),TONGHOP!R1491,"")</f>
        <v/>
      </c>
      <c r="D1491" s="93" t="str">
        <f>IF(F1491="","",SUBTOTAL(3,$F$2:$F1491))</f>
        <v/>
      </c>
      <c r="E1491" s="64" t="str">
        <f>IF(AND(TONGHOP!O1491="KTHP",TONGHOP!P1491="TL",TONGHOP!I1491&lt;&gt;""),TONGHOP!I1491,"")</f>
        <v/>
      </c>
      <c r="F1491" s="64" t="str">
        <f>IF(AND(TONGHOP!O1491="KTHP",TONGHOP!P1491="TL",TONGHOP!I1491&lt;&gt;""),TONGHOP!R1491,"")</f>
        <v/>
      </c>
      <c r="G1491" s="64" t="str">
        <f>IF(AND(TONGHOP!O1491="KTHP",TONGHOP!P1491="VĐ",TONGHOP!I1491&lt;&gt;""),TONGHOP!I1491,"")</f>
        <v/>
      </c>
      <c r="H1491" s="64" t="str">
        <f>IF(AND(TONGHOP!O1491="KTHP",TONGHOP!P1491="VĐ",TONGHOP!I1491&lt;&gt;""),TONGHOP!R1491,"")</f>
        <v/>
      </c>
      <c r="I1491" s="64" t="str">
        <f>IF(AND(TONGHOP!O1491="KTHP",TONGHOP!P1491="TH",TONGHOP!I1491&lt;&gt;""),TONGHOP!I1491,"")</f>
        <v/>
      </c>
      <c r="J1491" s="64" t="str">
        <f>IF(AND(TONGHOP!O1491="KTHP",TONGHOP!P1491="TH",TONGHOP!I1491&lt;&gt;""),TONGHOP!R1491,"")</f>
        <v/>
      </c>
    </row>
    <row r="1492" spans="1:10" hidden="1">
      <c r="A1492" s="93" t="str">
        <f>IF(C1492="","",SUBTOTAL(3,$C$2:$C1492))</f>
        <v/>
      </c>
      <c r="B1492" s="64" t="str">
        <f>IF(AND(TONGHOP!O1492="KTHP",TONGHOP!P1492="LT",TONGHOP!I1492&lt;&gt;""),TONGHOP!I1492,"")</f>
        <v/>
      </c>
      <c r="C1492" s="64" t="str">
        <f>IF(AND(TONGHOP!O1492="KTHP",TONGHOP!P1492="LT",TONGHOP!I1492&lt;&gt;""),TONGHOP!R1492,"")</f>
        <v/>
      </c>
      <c r="D1492" s="93" t="str">
        <f>IF(F1492="","",SUBTOTAL(3,$F$2:$F1492))</f>
        <v/>
      </c>
      <c r="E1492" s="64" t="str">
        <f>IF(AND(TONGHOP!O1492="KTHP",TONGHOP!P1492="TL",TONGHOP!I1492&lt;&gt;""),TONGHOP!I1492,"")</f>
        <v/>
      </c>
      <c r="F1492" s="64" t="str">
        <f>IF(AND(TONGHOP!O1492="KTHP",TONGHOP!P1492="TL",TONGHOP!I1492&lt;&gt;""),TONGHOP!R1492,"")</f>
        <v/>
      </c>
      <c r="G1492" s="64" t="str">
        <f>IF(AND(TONGHOP!O1492="KTHP",TONGHOP!P1492="VĐ",TONGHOP!I1492&lt;&gt;""),TONGHOP!I1492,"")</f>
        <v/>
      </c>
      <c r="H1492" s="64" t="str">
        <f>IF(AND(TONGHOP!O1492="KTHP",TONGHOP!P1492="VĐ",TONGHOP!I1492&lt;&gt;""),TONGHOP!R1492,"")</f>
        <v/>
      </c>
      <c r="I1492" s="64" t="str">
        <f>IF(AND(TONGHOP!O1492="KTHP",TONGHOP!P1492="TH",TONGHOP!I1492&lt;&gt;""),TONGHOP!I1492,"")</f>
        <v/>
      </c>
      <c r="J1492" s="64" t="str">
        <f>IF(AND(TONGHOP!O1492="KTHP",TONGHOP!P1492="TH",TONGHOP!I1492&lt;&gt;""),TONGHOP!R1492,"")</f>
        <v/>
      </c>
    </row>
    <row r="1493" spans="1:10" hidden="1">
      <c r="A1493" s="93" t="str">
        <f>IF(C1493="","",SUBTOTAL(3,$C$2:$C1493))</f>
        <v/>
      </c>
      <c r="B1493" s="64" t="str">
        <f>IF(AND(TONGHOP!O1493="KTHP",TONGHOP!P1493="LT",TONGHOP!I1493&lt;&gt;""),TONGHOP!I1493,"")</f>
        <v/>
      </c>
      <c r="C1493" s="64" t="str">
        <f>IF(AND(TONGHOP!O1493="KTHP",TONGHOP!P1493="LT",TONGHOP!I1493&lt;&gt;""),TONGHOP!R1493,"")</f>
        <v/>
      </c>
      <c r="D1493" s="93" t="str">
        <f>IF(F1493="","",SUBTOTAL(3,$F$2:$F1493))</f>
        <v/>
      </c>
      <c r="E1493" s="64" t="str">
        <f>IF(AND(TONGHOP!O1493="KTHP",TONGHOP!P1493="TL",TONGHOP!I1493&lt;&gt;""),TONGHOP!I1493,"")</f>
        <v/>
      </c>
      <c r="F1493" s="64" t="str">
        <f>IF(AND(TONGHOP!O1493="KTHP",TONGHOP!P1493="TL",TONGHOP!I1493&lt;&gt;""),TONGHOP!R1493,"")</f>
        <v/>
      </c>
      <c r="G1493" s="64" t="str">
        <f>IF(AND(TONGHOP!O1493="KTHP",TONGHOP!P1493="VĐ",TONGHOP!I1493&lt;&gt;""),TONGHOP!I1493,"")</f>
        <v/>
      </c>
      <c r="H1493" s="64" t="str">
        <f>IF(AND(TONGHOP!O1493="KTHP",TONGHOP!P1493="VĐ",TONGHOP!I1493&lt;&gt;""),TONGHOP!R1493,"")</f>
        <v/>
      </c>
      <c r="I1493" s="64" t="str">
        <f>IF(AND(TONGHOP!O1493="KTHP",TONGHOP!P1493="TH",TONGHOP!I1493&lt;&gt;""),TONGHOP!I1493,"")</f>
        <v/>
      </c>
      <c r="J1493" s="64" t="str">
        <f>IF(AND(TONGHOP!O1493="KTHP",TONGHOP!P1493="TH",TONGHOP!I1493&lt;&gt;""),TONGHOP!R1493,"")</f>
        <v/>
      </c>
    </row>
    <row r="1494" spans="1:10" hidden="1">
      <c r="A1494" s="93" t="str">
        <f>IF(C1494="","",SUBTOTAL(3,$C$2:$C1494))</f>
        <v/>
      </c>
      <c r="B1494" s="64" t="str">
        <f>IF(AND(TONGHOP!O1494="KTHP",TONGHOP!P1494="LT",TONGHOP!I1494&lt;&gt;""),TONGHOP!I1494,"")</f>
        <v/>
      </c>
      <c r="C1494" s="64" t="str">
        <f>IF(AND(TONGHOP!O1494="KTHP",TONGHOP!P1494="LT",TONGHOP!I1494&lt;&gt;""),TONGHOP!R1494,"")</f>
        <v/>
      </c>
      <c r="D1494" s="93" t="str">
        <f>IF(F1494="","",SUBTOTAL(3,$F$2:$F1494))</f>
        <v/>
      </c>
      <c r="E1494" s="64" t="str">
        <f>IF(AND(TONGHOP!O1494="KTHP",TONGHOP!P1494="TL",TONGHOP!I1494&lt;&gt;""),TONGHOP!I1494,"")</f>
        <v/>
      </c>
      <c r="F1494" s="64" t="str">
        <f>IF(AND(TONGHOP!O1494="KTHP",TONGHOP!P1494="TL",TONGHOP!I1494&lt;&gt;""),TONGHOP!R1494,"")</f>
        <v/>
      </c>
      <c r="G1494" s="64" t="str">
        <f>IF(AND(TONGHOP!O1494="KTHP",TONGHOP!P1494="VĐ",TONGHOP!I1494&lt;&gt;""),TONGHOP!I1494,"")</f>
        <v/>
      </c>
      <c r="H1494" s="64" t="str">
        <f>IF(AND(TONGHOP!O1494="KTHP",TONGHOP!P1494="VĐ",TONGHOP!I1494&lt;&gt;""),TONGHOP!R1494,"")</f>
        <v/>
      </c>
      <c r="I1494" s="64" t="str">
        <f>IF(AND(TONGHOP!O1494="KTHP",TONGHOP!P1494="TH",TONGHOP!I1494&lt;&gt;""),TONGHOP!I1494,"")</f>
        <v/>
      </c>
      <c r="J1494" s="64" t="str">
        <f>IF(AND(TONGHOP!O1494="KTHP",TONGHOP!P1494="TH",TONGHOP!I1494&lt;&gt;""),TONGHOP!R1494,"")</f>
        <v/>
      </c>
    </row>
    <row r="1495" spans="1:10" hidden="1">
      <c r="A1495" s="93" t="str">
        <f>IF(C1495="","",SUBTOTAL(3,$C$2:$C1495))</f>
        <v/>
      </c>
      <c r="B1495" s="64" t="str">
        <f>IF(AND(TONGHOP!O1495="KTHP",TONGHOP!P1495="LT",TONGHOP!I1495&lt;&gt;""),TONGHOP!I1495,"")</f>
        <v/>
      </c>
      <c r="C1495" s="64" t="str">
        <f>IF(AND(TONGHOP!O1495="KTHP",TONGHOP!P1495="LT",TONGHOP!I1495&lt;&gt;""),TONGHOP!R1495,"")</f>
        <v/>
      </c>
      <c r="D1495" s="93" t="str">
        <f>IF(F1495="","",SUBTOTAL(3,$F$2:$F1495))</f>
        <v/>
      </c>
      <c r="E1495" s="64" t="str">
        <f>IF(AND(TONGHOP!O1495="KTHP",TONGHOP!P1495="TL",TONGHOP!I1495&lt;&gt;""),TONGHOP!I1495,"")</f>
        <v/>
      </c>
      <c r="F1495" s="64" t="str">
        <f>IF(AND(TONGHOP!O1495="KTHP",TONGHOP!P1495="TL",TONGHOP!I1495&lt;&gt;""),TONGHOP!R1495,"")</f>
        <v/>
      </c>
      <c r="G1495" s="64" t="str">
        <f>IF(AND(TONGHOP!O1495="KTHP",TONGHOP!P1495="VĐ",TONGHOP!I1495&lt;&gt;""),TONGHOP!I1495,"")</f>
        <v/>
      </c>
      <c r="H1495" s="64" t="str">
        <f>IF(AND(TONGHOP!O1495="KTHP",TONGHOP!P1495="VĐ",TONGHOP!I1495&lt;&gt;""),TONGHOP!R1495,"")</f>
        <v/>
      </c>
      <c r="I1495" s="64" t="str">
        <f>IF(AND(TONGHOP!O1495="KTHP",TONGHOP!P1495="TH",TONGHOP!I1495&lt;&gt;""),TONGHOP!I1495,"")</f>
        <v/>
      </c>
      <c r="J1495" s="64" t="str">
        <f>IF(AND(TONGHOP!O1495="KTHP",TONGHOP!P1495="TH",TONGHOP!I1495&lt;&gt;""),TONGHOP!R1495,"")</f>
        <v/>
      </c>
    </row>
    <row r="1496" spans="1:10" hidden="1">
      <c r="A1496" s="93" t="str">
        <f>IF(C1496="","",SUBTOTAL(3,$C$2:$C1496))</f>
        <v/>
      </c>
      <c r="B1496" s="64" t="str">
        <f>IF(AND(TONGHOP!O1496="KTHP",TONGHOP!P1496="LT",TONGHOP!I1496&lt;&gt;""),TONGHOP!I1496,"")</f>
        <v/>
      </c>
      <c r="C1496" s="64" t="str">
        <f>IF(AND(TONGHOP!O1496="KTHP",TONGHOP!P1496="LT",TONGHOP!I1496&lt;&gt;""),TONGHOP!R1496,"")</f>
        <v/>
      </c>
      <c r="D1496" s="93" t="str">
        <f>IF(F1496="","",SUBTOTAL(3,$F$2:$F1496))</f>
        <v/>
      </c>
      <c r="E1496" s="64" t="str">
        <f>IF(AND(TONGHOP!O1496="KTHP",TONGHOP!P1496="TL",TONGHOP!I1496&lt;&gt;""),TONGHOP!I1496,"")</f>
        <v/>
      </c>
      <c r="F1496" s="64" t="str">
        <f>IF(AND(TONGHOP!O1496="KTHP",TONGHOP!P1496="TL",TONGHOP!I1496&lt;&gt;""),TONGHOP!R1496,"")</f>
        <v/>
      </c>
      <c r="G1496" s="64" t="str">
        <f>IF(AND(TONGHOP!O1496="KTHP",TONGHOP!P1496="VĐ",TONGHOP!I1496&lt;&gt;""),TONGHOP!I1496,"")</f>
        <v/>
      </c>
      <c r="H1496" s="64" t="str">
        <f>IF(AND(TONGHOP!O1496="KTHP",TONGHOP!P1496="VĐ",TONGHOP!I1496&lt;&gt;""),TONGHOP!R1496,"")</f>
        <v/>
      </c>
      <c r="I1496" s="64" t="str">
        <f>IF(AND(TONGHOP!O1496="KTHP",TONGHOP!P1496="TH",TONGHOP!I1496&lt;&gt;""),TONGHOP!I1496,"")</f>
        <v/>
      </c>
      <c r="J1496" s="64" t="str">
        <f>IF(AND(TONGHOP!O1496="KTHP",TONGHOP!P1496="TH",TONGHOP!I1496&lt;&gt;""),TONGHOP!R1496,"")</f>
        <v/>
      </c>
    </row>
    <row r="1497" spans="1:10" hidden="1">
      <c r="A1497" s="93" t="str">
        <f>IF(C1497="","",SUBTOTAL(3,$C$2:$C1497))</f>
        <v/>
      </c>
      <c r="B1497" s="64" t="str">
        <f>IF(AND(TONGHOP!O1497="KTHP",TONGHOP!P1497="LT",TONGHOP!I1497&lt;&gt;""),TONGHOP!I1497,"")</f>
        <v/>
      </c>
      <c r="C1497" s="64" t="str">
        <f>IF(AND(TONGHOP!O1497="KTHP",TONGHOP!P1497="LT",TONGHOP!I1497&lt;&gt;""),TONGHOP!R1497,"")</f>
        <v/>
      </c>
      <c r="D1497" s="93" t="str">
        <f>IF(F1497="","",SUBTOTAL(3,$F$2:$F1497))</f>
        <v/>
      </c>
      <c r="E1497" s="64" t="str">
        <f>IF(AND(TONGHOP!O1497="KTHP",TONGHOP!P1497="TL",TONGHOP!I1497&lt;&gt;""),TONGHOP!I1497,"")</f>
        <v/>
      </c>
      <c r="F1497" s="64" t="str">
        <f>IF(AND(TONGHOP!O1497="KTHP",TONGHOP!P1497="TL",TONGHOP!I1497&lt;&gt;""),TONGHOP!R1497,"")</f>
        <v/>
      </c>
      <c r="G1497" s="64" t="str">
        <f>IF(AND(TONGHOP!O1497="KTHP",TONGHOP!P1497="VĐ",TONGHOP!I1497&lt;&gt;""),TONGHOP!I1497,"")</f>
        <v/>
      </c>
      <c r="H1497" s="64" t="str">
        <f>IF(AND(TONGHOP!O1497="KTHP",TONGHOP!P1497="VĐ",TONGHOP!I1497&lt;&gt;""),TONGHOP!R1497,"")</f>
        <v/>
      </c>
      <c r="I1497" s="64" t="str">
        <f>IF(AND(TONGHOP!O1497="KTHP",TONGHOP!P1497="TH",TONGHOP!I1497&lt;&gt;""),TONGHOP!I1497,"")</f>
        <v/>
      </c>
      <c r="J1497" s="64" t="str">
        <f>IF(AND(TONGHOP!O1497="KTHP",TONGHOP!P1497="TH",TONGHOP!I1497&lt;&gt;""),TONGHOP!R1497,"")</f>
        <v/>
      </c>
    </row>
    <row r="1498" spans="1:10" hidden="1">
      <c r="A1498" s="93" t="str">
        <f>IF(C1498="","",SUBTOTAL(3,$C$2:$C1498))</f>
        <v/>
      </c>
      <c r="B1498" s="64" t="str">
        <f>IF(AND(TONGHOP!O1498="KTHP",TONGHOP!P1498="LT",TONGHOP!I1498&lt;&gt;""),TONGHOP!I1498,"")</f>
        <v/>
      </c>
      <c r="C1498" s="64" t="str">
        <f>IF(AND(TONGHOP!O1498="KTHP",TONGHOP!P1498="LT",TONGHOP!I1498&lt;&gt;""),TONGHOP!R1498,"")</f>
        <v/>
      </c>
      <c r="D1498" s="93" t="str">
        <f>IF(F1498="","",SUBTOTAL(3,$F$2:$F1498))</f>
        <v/>
      </c>
      <c r="E1498" s="64" t="str">
        <f>IF(AND(TONGHOP!O1498="KTHP",TONGHOP!P1498="TL",TONGHOP!I1498&lt;&gt;""),TONGHOP!I1498,"")</f>
        <v/>
      </c>
      <c r="F1498" s="64" t="str">
        <f>IF(AND(TONGHOP!O1498="KTHP",TONGHOP!P1498="TL",TONGHOP!I1498&lt;&gt;""),TONGHOP!R1498,"")</f>
        <v/>
      </c>
      <c r="G1498" s="64" t="str">
        <f>IF(AND(TONGHOP!O1498="KTHP",TONGHOP!P1498="VĐ",TONGHOP!I1498&lt;&gt;""),TONGHOP!I1498,"")</f>
        <v/>
      </c>
      <c r="H1498" s="64" t="str">
        <f>IF(AND(TONGHOP!O1498="KTHP",TONGHOP!P1498="VĐ",TONGHOP!I1498&lt;&gt;""),TONGHOP!R1498,"")</f>
        <v/>
      </c>
      <c r="I1498" s="64" t="str">
        <f>IF(AND(TONGHOP!O1498="KTHP",TONGHOP!P1498="TH",TONGHOP!I1498&lt;&gt;""),TONGHOP!I1498,"")</f>
        <v/>
      </c>
      <c r="J1498" s="64" t="str">
        <f>IF(AND(TONGHOP!O1498="KTHP",TONGHOP!P1498="TH",TONGHOP!I1498&lt;&gt;""),TONGHOP!R1498,"")</f>
        <v/>
      </c>
    </row>
    <row r="1499" spans="1:10" hidden="1">
      <c r="A1499" s="93" t="str">
        <f>IF(C1499="","",SUBTOTAL(3,$C$2:$C1499))</f>
        <v/>
      </c>
      <c r="B1499" s="64" t="str">
        <f>IF(AND(TONGHOP!O1499="KTHP",TONGHOP!P1499="LT",TONGHOP!I1499&lt;&gt;""),TONGHOP!I1499,"")</f>
        <v/>
      </c>
      <c r="C1499" s="64" t="str">
        <f>IF(AND(TONGHOP!O1499="KTHP",TONGHOP!P1499="LT",TONGHOP!I1499&lt;&gt;""),TONGHOP!R1499,"")</f>
        <v/>
      </c>
      <c r="D1499" s="93" t="str">
        <f>IF(F1499="","",SUBTOTAL(3,$F$2:$F1499))</f>
        <v/>
      </c>
      <c r="E1499" s="64" t="str">
        <f>IF(AND(TONGHOP!O1499="KTHP",TONGHOP!P1499="TL",TONGHOP!I1499&lt;&gt;""),TONGHOP!I1499,"")</f>
        <v/>
      </c>
      <c r="F1499" s="64" t="str">
        <f>IF(AND(TONGHOP!O1499="KTHP",TONGHOP!P1499="TL",TONGHOP!I1499&lt;&gt;""),TONGHOP!R1499,"")</f>
        <v/>
      </c>
      <c r="G1499" s="64" t="str">
        <f>IF(AND(TONGHOP!O1499="KTHP",TONGHOP!P1499="VĐ",TONGHOP!I1499&lt;&gt;""),TONGHOP!I1499,"")</f>
        <v/>
      </c>
      <c r="H1499" s="64" t="str">
        <f>IF(AND(TONGHOP!O1499="KTHP",TONGHOP!P1499="VĐ",TONGHOP!I1499&lt;&gt;""),TONGHOP!R1499,"")</f>
        <v/>
      </c>
      <c r="I1499" s="64" t="str">
        <f>IF(AND(TONGHOP!O1499="KTHP",TONGHOP!P1499="TH",TONGHOP!I1499&lt;&gt;""),TONGHOP!I1499,"")</f>
        <v/>
      </c>
      <c r="J1499" s="64" t="str">
        <f>IF(AND(TONGHOP!O1499="KTHP",TONGHOP!P1499="TH",TONGHOP!I1499&lt;&gt;""),TONGHOP!R1499,"")</f>
        <v/>
      </c>
    </row>
    <row r="1500" spans="1:10" hidden="1">
      <c r="A1500" s="93" t="str">
        <f>IF(C1500="","",SUBTOTAL(3,$C$2:$C1500))</f>
        <v/>
      </c>
      <c r="B1500" s="64" t="str">
        <f>IF(AND(TONGHOP!O1500="KTHP",TONGHOP!P1500="LT",TONGHOP!I1500&lt;&gt;""),TONGHOP!I1500,"")</f>
        <v/>
      </c>
      <c r="C1500" s="64" t="str">
        <f>IF(AND(TONGHOP!O1500="KTHP",TONGHOP!P1500="LT",TONGHOP!I1500&lt;&gt;""),TONGHOP!R1500,"")</f>
        <v/>
      </c>
      <c r="D1500" s="93" t="str">
        <f>IF(F1500="","",SUBTOTAL(3,$F$2:$F1500))</f>
        <v/>
      </c>
      <c r="E1500" s="64" t="str">
        <f>IF(AND(TONGHOP!O1500="KTHP",TONGHOP!P1500="TL",TONGHOP!I1500&lt;&gt;""),TONGHOP!I1500,"")</f>
        <v/>
      </c>
      <c r="F1500" s="64" t="str">
        <f>IF(AND(TONGHOP!O1500="KTHP",TONGHOP!P1500="TL",TONGHOP!I1500&lt;&gt;""),TONGHOP!R1500,"")</f>
        <v/>
      </c>
      <c r="G1500" s="64" t="str">
        <f>IF(AND(TONGHOP!O1500="KTHP",TONGHOP!P1500="VĐ",TONGHOP!I1500&lt;&gt;""),TONGHOP!I1500,"")</f>
        <v/>
      </c>
      <c r="H1500" s="64" t="str">
        <f>IF(AND(TONGHOP!O1500="KTHP",TONGHOP!P1500="VĐ",TONGHOP!I1500&lt;&gt;""),TONGHOP!R1500,"")</f>
        <v/>
      </c>
      <c r="I1500" s="64" t="str">
        <f>IF(AND(TONGHOP!O1500="KTHP",TONGHOP!P1500="TH",TONGHOP!I1500&lt;&gt;""),TONGHOP!I1500,"")</f>
        <v/>
      </c>
      <c r="J1500" s="64" t="str">
        <f>IF(AND(TONGHOP!O1500="KTHP",TONGHOP!P1500="TH",TONGHOP!I1500&lt;&gt;""),TONGHOP!R1500,"")</f>
        <v/>
      </c>
    </row>
    <row r="1501" spans="1:10" hidden="1">
      <c r="A1501" s="93" t="str">
        <f>IF(C1501="","",SUBTOTAL(3,$C$2:$C1501))</f>
        <v/>
      </c>
      <c r="B1501" s="64" t="str">
        <f>IF(AND(TONGHOP!O1501="KTHP",TONGHOP!P1501="LT",TONGHOP!I1501&lt;&gt;""),TONGHOP!I1501,"")</f>
        <v/>
      </c>
      <c r="C1501" s="64" t="str">
        <f>IF(AND(TONGHOP!O1501="KTHP",TONGHOP!P1501="LT",TONGHOP!I1501&lt;&gt;""),TONGHOP!R1501,"")</f>
        <v/>
      </c>
      <c r="D1501" s="93" t="str">
        <f>IF(F1501="","",SUBTOTAL(3,$F$2:$F1501))</f>
        <v/>
      </c>
      <c r="E1501" s="64" t="str">
        <f>IF(AND(TONGHOP!O1501="KTHP",TONGHOP!P1501="TL",TONGHOP!I1501&lt;&gt;""),TONGHOP!I1501,"")</f>
        <v/>
      </c>
      <c r="F1501" s="64" t="str">
        <f>IF(AND(TONGHOP!O1501="KTHP",TONGHOP!P1501="TL",TONGHOP!I1501&lt;&gt;""),TONGHOP!R1501,"")</f>
        <v/>
      </c>
      <c r="G1501" s="64" t="str">
        <f>IF(AND(TONGHOP!O1501="KTHP",TONGHOP!P1501="VĐ",TONGHOP!I1501&lt;&gt;""),TONGHOP!I1501,"")</f>
        <v/>
      </c>
      <c r="H1501" s="64" t="str">
        <f>IF(AND(TONGHOP!O1501="KTHP",TONGHOP!P1501="VĐ",TONGHOP!I1501&lt;&gt;""),TONGHOP!R1501,"")</f>
        <v/>
      </c>
      <c r="I1501" s="64" t="str">
        <f>IF(AND(TONGHOP!O1501="KTHP",TONGHOP!P1501="TH",TONGHOP!I1501&lt;&gt;""),TONGHOP!I1501,"")</f>
        <v/>
      </c>
      <c r="J1501" s="64" t="str">
        <f>IF(AND(TONGHOP!O1501="KTHP",TONGHOP!P1501="TH",TONGHOP!I1501&lt;&gt;""),TONGHOP!R1501,"")</f>
        <v/>
      </c>
    </row>
    <row r="1502" spans="1:10" hidden="1">
      <c r="G1502" s="64" t="str">
        <f>IF(AND(TONGHOP!O1502="KTHP",TONGHOP!P1502="VĐ",TONGHOP!I1502&lt;&gt;""),TONGHOP!I1502,"")</f>
        <v/>
      </c>
      <c r="H1502" s="64" t="str">
        <f>IF(AND(TONGHOP!O1502="KTHP",TONGHOP!P1502="VĐ",TONGHOP!I1502&lt;&gt;""),TONGHOP!R1502,"")</f>
        <v/>
      </c>
      <c r="I1502" s="64" t="str">
        <f>IF(AND(TONGHOP!O1502="KTHP",TONGHOP!P1502="TH",TONGHOP!I1502&lt;&gt;""),TONGHOP!I1502,"")</f>
        <v/>
      </c>
      <c r="J1502" s="64" t="str">
        <f>IF(AND(TONGHOP!O1502="KTHP",TONGHOP!P1502="TH",TONGHOP!I1502&lt;&gt;""),TONGHOP!R1502,"")</f>
        <v/>
      </c>
    </row>
    <row r="1503" spans="1:10" hidden="1">
      <c r="G1503" s="64" t="str">
        <f>IF(AND(TONGHOP!O1503="KTHP",TONGHOP!P1503="VĐ",TONGHOP!I1503&lt;&gt;""),TONGHOP!I1503,"")</f>
        <v/>
      </c>
      <c r="H1503" s="64" t="str">
        <f>IF(AND(TONGHOP!O1503="KTHP",TONGHOP!P1503="VĐ",TONGHOP!I1503&lt;&gt;""),TONGHOP!R1503,"")</f>
        <v/>
      </c>
      <c r="I1503" s="64" t="str">
        <f>IF(AND(TONGHOP!O1503="KTHP",TONGHOP!P1503="TH",TONGHOP!I1503&lt;&gt;""),TONGHOP!I1503,"")</f>
        <v/>
      </c>
      <c r="J1503" s="64" t="str">
        <f>IF(AND(TONGHOP!O1503="KTHP",TONGHOP!P1503="TH",TONGHOP!I1503&lt;&gt;""),TONGHOP!R1503,"")</f>
        <v/>
      </c>
    </row>
    <row r="1504" spans="1:10">
      <c r="C1504" s="64">
        <f>SUBTOTAL(9,C2:C1501)</f>
        <v>162</v>
      </c>
      <c r="F1504" s="64">
        <f>SUBTOTAL(9,F2:F1501)</f>
        <v>0</v>
      </c>
      <c r="G1504" s="64" t="str">
        <f>IF(AND(TONGHOP!O1504="KTHP",TONGHOP!P1504="VĐ",TONGHOP!I1504&lt;&gt;""),TONGHOP!I1504,"")</f>
        <v/>
      </c>
      <c r="H1504" s="64" t="str">
        <f>IF(AND(TONGHOP!O1504="KTHP",TONGHOP!P1504="VĐ",TONGHOP!I1504&lt;&gt;""),TONGHOP!R1504,"")</f>
        <v/>
      </c>
      <c r="I1504" s="64" t="str">
        <f>IF(AND(TONGHOP!O1504="KTHP",TONGHOP!P1504="TH",TONGHOP!I1504&lt;&gt;""),TONGHOP!I1504,"")</f>
        <v/>
      </c>
      <c r="J1504" s="64" t="str">
        <f>IF(AND(TONGHOP!O1504="KTHP",TONGHOP!P1504="TH",TONGHOP!I1504&lt;&gt;""),TONGHOP!R1504,"")</f>
        <v/>
      </c>
    </row>
  </sheetData>
  <sheetProtection autoFilter="0"/>
  <autoFilter ref="A1:F1503">
    <filterColumn colId="1">
      <filters>
        <filter val="Nguyễn Thanh Vũ"/>
      </filters>
    </filterColumn>
  </autoFilter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407"/>
  <sheetViews>
    <sheetView zoomScale="145" zoomScaleNormal="145" workbookViewId="0">
      <pane ySplit="1" topLeftCell="A195" activePane="bottomLeft" state="frozen"/>
      <selection activeCell="G802" sqref="G802"/>
      <selection pane="bottomLeft" activeCell="I213" sqref="I213"/>
    </sheetView>
  </sheetViews>
  <sheetFormatPr defaultRowHeight="12.75"/>
  <cols>
    <col min="1" max="1" width="3.875" style="91" bestFit="1" customWidth="1"/>
    <col min="2" max="2" width="7.875" style="91" bestFit="1" customWidth="1"/>
    <col min="3" max="3" width="27.375" style="91" customWidth="1"/>
    <col min="4" max="4" width="4.625" style="91" bestFit="1" customWidth="1"/>
    <col min="5" max="5" width="11.625" style="92" bestFit="1" customWidth="1"/>
    <col min="6" max="6" width="11.25" style="101" bestFit="1" customWidth="1"/>
    <col min="7" max="7" width="16.25" style="101" bestFit="1" customWidth="1"/>
    <col min="8" max="8" width="17.25" style="101" bestFit="1" customWidth="1"/>
    <col min="9" max="16384" width="9" style="101"/>
  </cols>
  <sheetData>
    <row r="1" spans="1:9">
      <c r="A1" s="89" t="s">
        <v>239</v>
      </c>
      <c r="B1" s="89" t="s">
        <v>442</v>
      </c>
      <c r="C1" s="89" t="s">
        <v>446</v>
      </c>
      <c r="D1" s="89" t="s">
        <v>443</v>
      </c>
      <c r="E1" s="90" t="s">
        <v>444</v>
      </c>
      <c r="F1" s="99" t="s">
        <v>445</v>
      </c>
      <c r="G1" s="100" t="s">
        <v>160</v>
      </c>
      <c r="H1" s="100" t="s">
        <v>159</v>
      </c>
      <c r="I1" s="150" t="s">
        <v>1125</v>
      </c>
    </row>
    <row r="2" spans="1:9" hidden="1">
      <c r="A2" s="102">
        <f>IF(C2="","",SUBTOTAL(3,$C$2:$C2))</f>
        <v>0</v>
      </c>
      <c r="B2" s="146" t="s">
        <v>541</v>
      </c>
      <c r="C2" s="147" t="s">
        <v>162</v>
      </c>
      <c r="D2" s="147" t="s">
        <v>46</v>
      </c>
      <c r="E2" s="148">
        <v>24163</v>
      </c>
      <c r="F2" s="147" t="s">
        <v>1119</v>
      </c>
      <c r="G2" s="147" t="s">
        <v>109</v>
      </c>
      <c r="H2" s="149"/>
      <c r="I2" s="149"/>
    </row>
    <row r="3" spans="1:9" hidden="1">
      <c r="A3" s="102">
        <f>IF(C3="","",SUBTOTAL(3,$C$2:$C3))</f>
        <v>0</v>
      </c>
      <c r="B3" s="146" t="s">
        <v>773</v>
      </c>
      <c r="C3" s="147" t="s">
        <v>354</v>
      </c>
      <c r="D3" s="147" t="s">
        <v>33</v>
      </c>
      <c r="E3" s="148">
        <v>25229</v>
      </c>
      <c r="F3" s="147" t="s">
        <v>1119</v>
      </c>
      <c r="G3" s="147" t="s">
        <v>147</v>
      </c>
      <c r="H3" s="149"/>
      <c r="I3" s="149"/>
    </row>
    <row r="4" spans="1:9" hidden="1">
      <c r="A4" s="102">
        <f>IF(C4="","",SUBTOTAL(3,$C$2:$C4))</f>
        <v>0</v>
      </c>
      <c r="B4" s="146" t="s">
        <v>543</v>
      </c>
      <c r="C4" s="147" t="s">
        <v>111</v>
      </c>
      <c r="D4" s="147" t="s">
        <v>46</v>
      </c>
      <c r="E4" s="148">
        <v>26523</v>
      </c>
      <c r="F4" s="147" t="s">
        <v>1119</v>
      </c>
      <c r="G4" s="147" t="s">
        <v>147</v>
      </c>
      <c r="H4" s="149"/>
      <c r="I4" s="149"/>
    </row>
    <row r="5" spans="1:9" hidden="1">
      <c r="A5" s="102">
        <f>IF(C5="","",SUBTOTAL(3,$C$2:$C5))</f>
        <v>0</v>
      </c>
      <c r="B5" s="146" t="s">
        <v>542</v>
      </c>
      <c r="C5" s="147" t="s">
        <v>42</v>
      </c>
      <c r="D5" s="147" t="s">
        <v>46</v>
      </c>
      <c r="E5" s="148">
        <v>21553</v>
      </c>
      <c r="F5" s="147" t="s">
        <v>1119</v>
      </c>
      <c r="G5" s="147" t="s">
        <v>147</v>
      </c>
      <c r="H5" s="149"/>
      <c r="I5" s="149"/>
    </row>
    <row r="6" spans="1:9" hidden="1">
      <c r="A6" s="102">
        <f>IF(C6="","",SUBTOTAL(3,$C$2:$C6))</f>
        <v>0</v>
      </c>
      <c r="B6" s="146" t="s">
        <v>620</v>
      </c>
      <c r="C6" s="147" t="s">
        <v>250</v>
      </c>
      <c r="D6" s="147" t="s">
        <v>33</v>
      </c>
      <c r="E6" s="148">
        <v>27506</v>
      </c>
      <c r="F6" s="147" t="s">
        <v>1109</v>
      </c>
      <c r="G6" s="147" t="s">
        <v>37</v>
      </c>
      <c r="H6" s="149"/>
      <c r="I6" s="149"/>
    </row>
    <row r="7" spans="1:9" hidden="1">
      <c r="A7" s="102">
        <f>IF(C7="","",SUBTOTAL(3,$C$2:$C7))</f>
        <v>0</v>
      </c>
      <c r="B7" s="146" t="s">
        <v>622</v>
      </c>
      <c r="C7" s="147" t="s">
        <v>257</v>
      </c>
      <c r="D7" s="147" t="s">
        <v>46</v>
      </c>
      <c r="E7" s="148">
        <v>28118</v>
      </c>
      <c r="F7" s="147" t="s">
        <v>1109</v>
      </c>
      <c r="G7" s="147" t="s">
        <v>37</v>
      </c>
      <c r="H7" s="149"/>
      <c r="I7" s="149"/>
    </row>
    <row r="8" spans="1:9" hidden="1">
      <c r="A8" s="102">
        <f>IF(C8="","",SUBTOTAL(3,$C$2:$C8))</f>
        <v>0</v>
      </c>
      <c r="B8" s="163" t="s">
        <v>1183</v>
      </c>
      <c r="C8" s="156" t="s">
        <v>1172</v>
      </c>
      <c r="D8" s="156" t="s">
        <v>46</v>
      </c>
      <c r="E8" s="159">
        <v>31236</v>
      </c>
      <c r="F8" s="161" t="s">
        <v>1109</v>
      </c>
      <c r="G8" s="161" t="s">
        <v>37</v>
      </c>
      <c r="H8" s="161"/>
      <c r="I8" s="161"/>
    </row>
    <row r="9" spans="1:9" hidden="1">
      <c r="A9" s="102">
        <f>IF(C9="","",SUBTOTAL(3,$C$2:$C9))</f>
        <v>0</v>
      </c>
      <c r="B9" s="146" t="s">
        <v>617</v>
      </c>
      <c r="C9" s="147" t="s">
        <v>124</v>
      </c>
      <c r="D9" s="147" t="s">
        <v>33</v>
      </c>
      <c r="E9" s="148">
        <v>32514</v>
      </c>
      <c r="F9" s="147" t="s">
        <v>1109</v>
      </c>
      <c r="G9" s="147" t="s">
        <v>37</v>
      </c>
      <c r="H9" s="149"/>
      <c r="I9" s="149"/>
    </row>
    <row r="10" spans="1:9" hidden="1">
      <c r="A10" s="102">
        <f>IF(C10="","",SUBTOTAL(3,$C$2:$C10))</f>
        <v>0</v>
      </c>
      <c r="B10" s="146" t="s">
        <v>1042</v>
      </c>
      <c r="C10" s="147" t="s">
        <v>1171</v>
      </c>
      <c r="D10" s="147" t="s">
        <v>46</v>
      </c>
      <c r="E10" s="148">
        <v>29952</v>
      </c>
      <c r="F10" s="147" t="s">
        <v>1109</v>
      </c>
      <c r="G10" s="147" t="s">
        <v>37</v>
      </c>
      <c r="H10" s="149"/>
      <c r="I10" s="149" t="s">
        <v>1127</v>
      </c>
    </row>
    <row r="11" spans="1:9" hidden="1">
      <c r="A11" s="102">
        <f>IF(C11="","",SUBTOTAL(3,$C$2:$C11))</f>
        <v>0</v>
      </c>
      <c r="B11" s="163" t="s">
        <v>1186</v>
      </c>
      <c r="C11" s="156" t="s">
        <v>1176</v>
      </c>
      <c r="D11" s="156" t="s">
        <v>46</v>
      </c>
      <c r="E11" s="159">
        <v>32485</v>
      </c>
      <c r="F11" s="161" t="s">
        <v>1109</v>
      </c>
      <c r="G11" s="161" t="s">
        <v>37</v>
      </c>
      <c r="H11" s="161"/>
      <c r="I11" s="161"/>
    </row>
    <row r="12" spans="1:9" hidden="1">
      <c r="A12" s="102">
        <f>IF(C12="","",SUBTOTAL(3,$C$2:$C12))</f>
        <v>0</v>
      </c>
      <c r="B12" s="146" t="s">
        <v>630</v>
      </c>
      <c r="C12" s="147" t="s">
        <v>258</v>
      </c>
      <c r="D12" s="147" t="s">
        <v>33</v>
      </c>
      <c r="E12" s="148">
        <v>27899</v>
      </c>
      <c r="F12" s="147" t="s">
        <v>1109</v>
      </c>
      <c r="G12" s="147" t="s">
        <v>37</v>
      </c>
      <c r="H12" s="149"/>
      <c r="I12" s="149"/>
    </row>
    <row r="13" spans="1:9" hidden="1">
      <c r="A13" s="102">
        <f>IF(C13="","",SUBTOTAL(3,$C$2:$C13))</f>
        <v>0</v>
      </c>
      <c r="B13" s="146" t="s">
        <v>983</v>
      </c>
      <c r="C13" s="147" t="s">
        <v>1170</v>
      </c>
      <c r="D13" s="147" t="s">
        <v>46</v>
      </c>
      <c r="E13" s="148">
        <v>20278</v>
      </c>
      <c r="F13" s="147" t="s">
        <v>1109</v>
      </c>
      <c r="G13" s="147" t="s">
        <v>37</v>
      </c>
      <c r="H13" s="149"/>
      <c r="I13" s="149" t="s">
        <v>1126</v>
      </c>
    </row>
    <row r="14" spans="1:9" hidden="1">
      <c r="A14" s="102">
        <f>IF(C14="","",SUBTOTAL(3,$C$2:$C14))</f>
        <v>0</v>
      </c>
      <c r="B14" s="146" t="s">
        <v>941</v>
      </c>
      <c r="C14" s="147" t="s">
        <v>429</v>
      </c>
      <c r="D14" s="147" t="s">
        <v>46</v>
      </c>
      <c r="E14" s="148">
        <v>21130</v>
      </c>
      <c r="F14" s="147" t="s">
        <v>1109</v>
      </c>
      <c r="G14" s="147" t="s">
        <v>37</v>
      </c>
      <c r="H14" s="149"/>
      <c r="I14" s="149"/>
    </row>
    <row r="15" spans="1:9" hidden="1">
      <c r="A15" s="102">
        <f>IF(C15="","",SUBTOTAL(3,$C$2:$C15))</f>
        <v>0</v>
      </c>
      <c r="B15" s="146" t="s">
        <v>631</v>
      </c>
      <c r="C15" s="147" t="s">
        <v>529</v>
      </c>
      <c r="D15" s="147" t="s">
        <v>46</v>
      </c>
      <c r="E15" s="148">
        <v>30639</v>
      </c>
      <c r="F15" s="147" t="s">
        <v>1109</v>
      </c>
      <c r="G15" s="147" t="s">
        <v>37</v>
      </c>
      <c r="H15" s="149"/>
      <c r="I15" s="149"/>
    </row>
    <row r="16" spans="1:9" hidden="1">
      <c r="A16" s="102">
        <f>IF(C16="","",SUBTOTAL(3,$C$2:$C16))</f>
        <v>0</v>
      </c>
      <c r="B16" s="146" t="s">
        <v>625</v>
      </c>
      <c r="C16" s="147" t="s">
        <v>247</v>
      </c>
      <c r="D16" s="147" t="s">
        <v>46</v>
      </c>
      <c r="E16" s="148">
        <v>23055</v>
      </c>
      <c r="F16" s="147" t="s">
        <v>1109</v>
      </c>
      <c r="G16" s="147" t="s">
        <v>37</v>
      </c>
      <c r="H16" s="149"/>
      <c r="I16" s="149"/>
    </row>
    <row r="17" spans="1:9" hidden="1">
      <c r="A17" s="102">
        <f>IF(C17="","",SUBTOTAL(3,$C$2:$C17))</f>
        <v>0</v>
      </c>
      <c r="B17" s="163" t="s">
        <v>1185</v>
      </c>
      <c r="C17" s="156" t="s">
        <v>1175</v>
      </c>
      <c r="D17" s="156" t="s">
        <v>46</v>
      </c>
      <c r="E17" s="159">
        <v>28227</v>
      </c>
      <c r="F17" s="161" t="s">
        <v>1109</v>
      </c>
      <c r="G17" s="161" t="s">
        <v>37</v>
      </c>
      <c r="H17" s="161"/>
      <c r="I17" s="161"/>
    </row>
    <row r="18" spans="1:9" hidden="1">
      <c r="A18" s="102">
        <f>IF(C18="","",SUBTOTAL(3,$C$2:$C18))</f>
        <v>0</v>
      </c>
      <c r="B18" s="146" t="s">
        <v>627</v>
      </c>
      <c r="C18" s="147" t="s">
        <v>259</v>
      </c>
      <c r="D18" s="147" t="s">
        <v>46</v>
      </c>
      <c r="E18" s="148">
        <v>27594</v>
      </c>
      <c r="F18" s="147" t="s">
        <v>1109</v>
      </c>
      <c r="G18" s="147" t="s">
        <v>37</v>
      </c>
      <c r="H18" s="149"/>
      <c r="I18" s="149"/>
    </row>
    <row r="19" spans="1:9" hidden="1">
      <c r="A19" s="102">
        <f>IF(C19="","",SUBTOTAL(3,$C$2:$C19))</f>
        <v>0</v>
      </c>
      <c r="B19" s="146" t="s">
        <v>626</v>
      </c>
      <c r="C19" s="147" t="s">
        <v>254</v>
      </c>
      <c r="D19" s="147" t="s">
        <v>46</v>
      </c>
      <c r="E19" s="148">
        <v>26387</v>
      </c>
      <c r="F19" s="147" t="s">
        <v>1109</v>
      </c>
      <c r="G19" s="147" t="s">
        <v>37</v>
      </c>
      <c r="H19" s="149"/>
      <c r="I19" s="149"/>
    </row>
    <row r="20" spans="1:9" hidden="1">
      <c r="A20" s="102">
        <f>IF(C20="","",SUBTOTAL(3,$C$2:$C20))</f>
        <v>0</v>
      </c>
      <c r="B20" s="146" t="s">
        <v>616</v>
      </c>
      <c r="C20" s="147" t="s">
        <v>113</v>
      </c>
      <c r="D20" s="147" t="s">
        <v>46</v>
      </c>
      <c r="E20" s="148">
        <v>27677</v>
      </c>
      <c r="F20" s="147" t="s">
        <v>1109</v>
      </c>
      <c r="G20" s="147" t="s">
        <v>37</v>
      </c>
      <c r="H20" s="149"/>
      <c r="I20" s="149"/>
    </row>
    <row r="21" spans="1:9" hidden="1">
      <c r="A21" s="102">
        <f>IF(C21="","",SUBTOTAL(3,$C$2:$C21))</f>
        <v>0</v>
      </c>
      <c r="B21" s="146" t="s">
        <v>628</v>
      </c>
      <c r="C21" s="147" t="s">
        <v>260</v>
      </c>
      <c r="D21" s="147" t="s">
        <v>46</v>
      </c>
      <c r="E21" s="148">
        <v>26665</v>
      </c>
      <c r="F21" s="147" t="s">
        <v>1109</v>
      </c>
      <c r="G21" s="147" t="s">
        <v>37</v>
      </c>
      <c r="H21" s="149"/>
      <c r="I21" s="149"/>
    </row>
    <row r="22" spans="1:9" hidden="1">
      <c r="A22" s="102">
        <f>IF(C22="","",SUBTOTAL(3,$C$2:$C22))</f>
        <v>0</v>
      </c>
      <c r="B22" s="146" t="s">
        <v>619</v>
      </c>
      <c r="C22" s="147" t="s">
        <v>246</v>
      </c>
      <c r="D22" s="147" t="s">
        <v>46</v>
      </c>
      <c r="E22" s="148">
        <v>21604</v>
      </c>
      <c r="F22" s="147" t="s">
        <v>1109</v>
      </c>
      <c r="G22" s="147" t="s">
        <v>37</v>
      </c>
      <c r="H22" s="149"/>
      <c r="I22" s="149"/>
    </row>
    <row r="23" spans="1:9" hidden="1">
      <c r="A23" s="102">
        <f>IF(C23="","",SUBTOTAL(3,$C$2:$C23))</f>
        <v>0</v>
      </c>
      <c r="B23" s="163" t="s">
        <v>1189</v>
      </c>
      <c r="C23" s="156" t="s">
        <v>1181</v>
      </c>
      <c r="D23" s="156" t="s">
        <v>46</v>
      </c>
      <c r="E23" s="159" t="s">
        <v>1182</v>
      </c>
      <c r="F23" s="161" t="s">
        <v>1109</v>
      </c>
      <c r="G23" s="161" t="s">
        <v>37</v>
      </c>
      <c r="H23" s="161"/>
      <c r="I23" s="161"/>
    </row>
    <row r="24" spans="1:9" hidden="1">
      <c r="A24" s="102">
        <f>IF(C24="","",SUBTOTAL(3,$C$2:$C24))</f>
        <v>0</v>
      </c>
      <c r="B24" s="163" t="s">
        <v>1187</v>
      </c>
      <c r="C24" s="156" t="s">
        <v>1177</v>
      </c>
      <c r="D24" s="156" t="s">
        <v>46</v>
      </c>
      <c r="E24" s="159" t="s">
        <v>1178</v>
      </c>
      <c r="F24" s="161" t="s">
        <v>1109</v>
      </c>
      <c r="G24" s="161" t="s">
        <v>37</v>
      </c>
      <c r="H24" s="161"/>
      <c r="I24" s="161"/>
    </row>
    <row r="25" spans="1:9" hidden="1">
      <c r="A25" s="102">
        <f>IF(C25="","",SUBTOTAL(3,$C$2:$C25))</f>
        <v>0</v>
      </c>
      <c r="B25" s="146" t="s">
        <v>634</v>
      </c>
      <c r="C25" s="147" t="s">
        <v>255</v>
      </c>
      <c r="D25" s="147" t="s">
        <v>33</v>
      </c>
      <c r="E25" s="148">
        <v>25993</v>
      </c>
      <c r="F25" s="147" t="s">
        <v>1109</v>
      </c>
      <c r="G25" s="147" t="s">
        <v>37</v>
      </c>
      <c r="H25" s="149"/>
      <c r="I25" s="149"/>
    </row>
    <row r="26" spans="1:9" hidden="1">
      <c r="A26" s="102">
        <f>IF(C26="","",SUBTOTAL(3,$C$2:$C26))</f>
        <v>0</v>
      </c>
      <c r="B26" s="146" t="s">
        <v>621</v>
      </c>
      <c r="C26" s="147" t="s">
        <v>249</v>
      </c>
      <c r="D26" s="147" t="s">
        <v>46</v>
      </c>
      <c r="E26" s="148">
        <v>23583</v>
      </c>
      <c r="F26" s="147" t="s">
        <v>1109</v>
      </c>
      <c r="G26" s="147" t="s">
        <v>37</v>
      </c>
      <c r="H26" s="149"/>
      <c r="I26" s="149"/>
    </row>
    <row r="27" spans="1:9" hidden="1">
      <c r="A27" s="102">
        <f>IF(C27="","",SUBTOTAL(3,$C$2:$C27))</f>
        <v>0</v>
      </c>
      <c r="B27" s="163" t="s">
        <v>1188</v>
      </c>
      <c r="C27" s="156" t="s">
        <v>1179</v>
      </c>
      <c r="D27" s="156" t="s">
        <v>46</v>
      </c>
      <c r="E27" s="159" t="s">
        <v>1180</v>
      </c>
      <c r="F27" s="161" t="s">
        <v>1109</v>
      </c>
      <c r="G27" s="161" t="s">
        <v>37</v>
      </c>
      <c r="H27" s="161"/>
      <c r="I27" s="161"/>
    </row>
    <row r="28" spans="1:9" hidden="1">
      <c r="A28" s="102">
        <f>IF(C28="","",SUBTOTAL(3,$C$2:$C28))</f>
        <v>0</v>
      </c>
      <c r="B28" s="146" t="s">
        <v>623</v>
      </c>
      <c r="C28" s="147" t="s">
        <v>261</v>
      </c>
      <c r="D28" s="147" t="s">
        <v>46</v>
      </c>
      <c r="E28" s="148">
        <v>32104</v>
      </c>
      <c r="F28" s="147" t="s">
        <v>1109</v>
      </c>
      <c r="G28" s="147" t="s">
        <v>37</v>
      </c>
      <c r="H28" s="149"/>
      <c r="I28" s="149"/>
    </row>
    <row r="29" spans="1:9" hidden="1">
      <c r="A29" s="102">
        <f>IF(C29="","",SUBTOTAL(3,$C$2:$C29))</f>
        <v>0</v>
      </c>
      <c r="B29" s="146" t="s">
        <v>624</v>
      </c>
      <c r="C29" s="147" t="s">
        <v>262</v>
      </c>
      <c r="D29" s="147" t="s">
        <v>33</v>
      </c>
      <c r="E29" s="148">
        <v>29377</v>
      </c>
      <c r="F29" s="147" t="s">
        <v>1109</v>
      </c>
      <c r="G29" s="147" t="s">
        <v>37</v>
      </c>
      <c r="H29" s="149"/>
      <c r="I29" s="149"/>
    </row>
    <row r="30" spans="1:9" hidden="1">
      <c r="A30" s="102">
        <f>IF(C30="","",SUBTOTAL(3,$C$2:$C30))</f>
        <v>0</v>
      </c>
      <c r="B30" s="146" t="s">
        <v>629</v>
      </c>
      <c r="C30" s="147" t="s">
        <v>187</v>
      </c>
      <c r="D30" s="147" t="s">
        <v>33</v>
      </c>
      <c r="E30" s="148">
        <v>27631</v>
      </c>
      <c r="F30" s="147" t="s">
        <v>1109</v>
      </c>
      <c r="G30" s="147" t="s">
        <v>37</v>
      </c>
      <c r="H30" s="149"/>
      <c r="I30" s="149"/>
    </row>
    <row r="31" spans="1:9" hidden="1">
      <c r="A31" s="102">
        <f>IF(C31="","",SUBTOTAL(3,$C$2:$C31))</f>
        <v>0</v>
      </c>
      <c r="B31" s="146" t="s">
        <v>618</v>
      </c>
      <c r="C31" s="147" t="s">
        <v>176</v>
      </c>
      <c r="D31" s="147" t="s">
        <v>46</v>
      </c>
      <c r="E31" s="148">
        <v>23248</v>
      </c>
      <c r="F31" s="147" t="s">
        <v>1109</v>
      </c>
      <c r="G31" s="147" t="s">
        <v>37</v>
      </c>
      <c r="H31" s="149"/>
      <c r="I31" s="149"/>
    </row>
    <row r="32" spans="1:9" hidden="1">
      <c r="A32" s="102">
        <f>IF(C32="","",SUBTOTAL(3,$C$2:$C32))</f>
        <v>0</v>
      </c>
      <c r="B32" s="146" t="s">
        <v>633</v>
      </c>
      <c r="C32" s="147" t="s">
        <v>253</v>
      </c>
      <c r="D32" s="147" t="s">
        <v>33</v>
      </c>
      <c r="E32" s="148">
        <v>22364</v>
      </c>
      <c r="F32" s="147" t="s">
        <v>1109</v>
      </c>
      <c r="G32" s="147" t="s">
        <v>37</v>
      </c>
      <c r="H32" s="149"/>
      <c r="I32" s="149" t="s">
        <v>1126</v>
      </c>
    </row>
    <row r="33" spans="1:9" hidden="1">
      <c r="A33" s="102">
        <f>IF(C33="","",SUBTOTAL(3,$C$2:$C33))</f>
        <v>0</v>
      </c>
      <c r="B33" s="163" t="s">
        <v>1184</v>
      </c>
      <c r="C33" s="156" t="s">
        <v>1173</v>
      </c>
      <c r="D33" s="156" t="s">
        <v>46</v>
      </c>
      <c r="E33" s="159" t="s">
        <v>1174</v>
      </c>
      <c r="F33" s="161" t="s">
        <v>1109</v>
      </c>
      <c r="G33" s="161" t="s">
        <v>37</v>
      </c>
      <c r="H33" s="161"/>
      <c r="I33" s="161"/>
    </row>
    <row r="34" spans="1:9" hidden="1">
      <c r="A34" s="102">
        <f>IF(C34="","",SUBTOTAL(3,$C$2:$C34))</f>
        <v>0</v>
      </c>
      <c r="B34" s="146" t="s">
        <v>632</v>
      </c>
      <c r="C34" s="147" t="s">
        <v>251</v>
      </c>
      <c r="D34" s="147" t="s">
        <v>46</v>
      </c>
      <c r="E34" s="148">
        <v>26262</v>
      </c>
      <c r="F34" s="147" t="s">
        <v>1109</v>
      </c>
      <c r="G34" s="147" t="s">
        <v>37</v>
      </c>
      <c r="H34" s="149"/>
      <c r="I34" s="149"/>
    </row>
    <row r="35" spans="1:9" hidden="1">
      <c r="A35" s="102">
        <f>IF(C35="","",SUBTOTAL(3,$C$2:$C35))</f>
        <v>0</v>
      </c>
      <c r="B35" s="146" t="s">
        <v>635</v>
      </c>
      <c r="C35" s="147" t="s">
        <v>180</v>
      </c>
      <c r="D35" s="147" t="s">
        <v>33</v>
      </c>
      <c r="E35" s="148">
        <v>29107</v>
      </c>
      <c r="F35" s="147" t="s">
        <v>1109</v>
      </c>
      <c r="G35" s="147" t="s">
        <v>64</v>
      </c>
      <c r="H35" s="149"/>
      <c r="I35" s="149"/>
    </row>
    <row r="36" spans="1:9" hidden="1">
      <c r="A36" s="102">
        <f>IF(C36="","",SUBTOTAL(3,$C$2:$C36))</f>
        <v>0</v>
      </c>
      <c r="B36" s="146" t="s">
        <v>637</v>
      </c>
      <c r="C36" s="147" t="s">
        <v>252</v>
      </c>
      <c r="D36" s="147" t="s">
        <v>46</v>
      </c>
      <c r="E36" s="148">
        <v>25045</v>
      </c>
      <c r="F36" s="147" t="s">
        <v>1109</v>
      </c>
      <c r="G36" s="147" t="s">
        <v>45</v>
      </c>
      <c r="H36" s="149"/>
      <c r="I36" s="149"/>
    </row>
    <row r="37" spans="1:9" hidden="1">
      <c r="A37" s="102">
        <f>IF(C37="","",SUBTOTAL(3,$C$2:$C37))</f>
        <v>0</v>
      </c>
      <c r="B37" s="146" t="s">
        <v>640</v>
      </c>
      <c r="C37" s="147" t="s">
        <v>264</v>
      </c>
      <c r="D37" s="147" t="s">
        <v>46</v>
      </c>
      <c r="E37" s="148">
        <v>32449</v>
      </c>
      <c r="F37" s="147" t="s">
        <v>1109</v>
      </c>
      <c r="G37" s="147" t="s">
        <v>146</v>
      </c>
      <c r="H37" s="149"/>
      <c r="I37" s="149"/>
    </row>
    <row r="38" spans="1:9" hidden="1">
      <c r="A38" s="102">
        <f>IF(C38="","",SUBTOTAL(3,$C$2:$C38))</f>
        <v>0</v>
      </c>
      <c r="B38" s="146" t="s">
        <v>639</v>
      </c>
      <c r="C38" s="147" t="s">
        <v>263</v>
      </c>
      <c r="D38" s="147" t="s">
        <v>46</v>
      </c>
      <c r="E38" s="148">
        <v>30899</v>
      </c>
      <c r="F38" s="147" t="s">
        <v>1109</v>
      </c>
      <c r="G38" s="147" t="s">
        <v>146</v>
      </c>
      <c r="H38" s="149"/>
      <c r="I38" s="149"/>
    </row>
    <row r="39" spans="1:9" hidden="1">
      <c r="A39" s="102">
        <f>IF(C39="","",SUBTOTAL(3,$C$2:$C39))</f>
        <v>0</v>
      </c>
      <c r="B39" s="146" t="s">
        <v>638</v>
      </c>
      <c r="C39" s="147" t="s">
        <v>256</v>
      </c>
      <c r="D39" s="147" t="s">
        <v>46</v>
      </c>
      <c r="E39" s="148">
        <v>28759</v>
      </c>
      <c r="F39" s="147" t="s">
        <v>1109</v>
      </c>
      <c r="G39" s="147" t="s">
        <v>146</v>
      </c>
      <c r="H39" s="149"/>
      <c r="I39" s="149"/>
    </row>
    <row r="40" spans="1:9" hidden="1">
      <c r="A40" s="102">
        <f>IF(C40="","",SUBTOTAL(3,$C$2:$C40))</f>
        <v>0</v>
      </c>
      <c r="B40" s="146" t="s">
        <v>641</v>
      </c>
      <c r="C40" s="147" t="s">
        <v>248</v>
      </c>
      <c r="D40" s="147" t="s">
        <v>46</v>
      </c>
      <c r="E40" s="148">
        <v>29762</v>
      </c>
      <c r="F40" s="147" t="s">
        <v>1109</v>
      </c>
      <c r="G40" s="147" t="s">
        <v>60</v>
      </c>
      <c r="H40" s="149"/>
      <c r="I40" s="149"/>
    </row>
    <row r="41" spans="1:9" hidden="1">
      <c r="A41" s="102">
        <f>IF(C41="","",SUBTOTAL(3,$C$2:$C41))</f>
        <v>0</v>
      </c>
      <c r="B41" s="146" t="s">
        <v>692</v>
      </c>
      <c r="C41" s="147" t="s">
        <v>8</v>
      </c>
      <c r="D41" s="147" t="s">
        <v>46</v>
      </c>
      <c r="E41" s="148">
        <v>29955</v>
      </c>
      <c r="F41" s="147" t="s">
        <v>1120</v>
      </c>
      <c r="G41" s="147" t="s">
        <v>37</v>
      </c>
      <c r="H41" s="149"/>
      <c r="I41" s="149"/>
    </row>
    <row r="42" spans="1:9" hidden="1">
      <c r="A42" s="102">
        <f>IF(C42="","",SUBTOTAL(3,$C$2:$C42))</f>
        <v>0</v>
      </c>
      <c r="B42" s="146" t="s">
        <v>668</v>
      </c>
      <c r="C42" s="147" t="s">
        <v>11</v>
      </c>
      <c r="D42" s="147" t="s">
        <v>46</v>
      </c>
      <c r="E42" s="148">
        <v>30349</v>
      </c>
      <c r="F42" s="147" t="s">
        <v>1120</v>
      </c>
      <c r="G42" s="147" t="s">
        <v>37</v>
      </c>
      <c r="H42" s="149"/>
      <c r="I42" s="149"/>
    </row>
    <row r="43" spans="1:9" hidden="1">
      <c r="A43" s="102">
        <f>IF(C43="","",SUBTOTAL(3,$C$2:$C43))</f>
        <v>0</v>
      </c>
      <c r="B43" s="146" t="s">
        <v>882</v>
      </c>
      <c r="C43" s="147" t="s">
        <v>1214</v>
      </c>
      <c r="D43" s="147" t="s">
        <v>33</v>
      </c>
      <c r="E43" s="148">
        <v>22530</v>
      </c>
      <c r="F43" s="147" t="s">
        <v>1120</v>
      </c>
      <c r="G43" s="147" t="s">
        <v>37</v>
      </c>
      <c r="H43" s="149"/>
      <c r="I43" s="149" t="s">
        <v>1126</v>
      </c>
    </row>
    <row r="44" spans="1:9" hidden="1">
      <c r="A44" s="102">
        <f>IF(C44="","",SUBTOTAL(3,$C$2:$C44))</f>
        <v>0</v>
      </c>
      <c r="B44" s="146" t="s">
        <v>683</v>
      </c>
      <c r="C44" s="147" t="s">
        <v>0</v>
      </c>
      <c r="D44" s="147" t="s">
        <v>46</v>
      </c>
      <c r="E44" s="148">
        <v>23977</v>
      </c>
      <c r="F44" s="147" t="s">
        <v>1120</v>
      </c>
      <c r="G44" s="147" t="s">
        <v>37</v>
      </c>
      <c r="H44" s="149"/>
      <c r="I44" s="149"/>
    </row>
    <row r="45" spans="1:9" hidden="1">
      <c r="A45" s="102">
        <f>IF(C45="","",SUBTOTAL(3,$C$2:$C45))</f>
        <v>0</v>
      </c>
      <c r="B45" s="146" t="s">
        <v>690</v>
      </c>
      <c r="C45" s="147" t="s">
        <v>4</v>
      </c>
      <c r="D45" s="147" t="s">
        <v>46</v>
      </c>
      <c r="E45" s="148">
        <v>27832</v>
      </c>
      <c r="F45" s="147" t="s">
        <v>1120</v>
      </c>
      <c r="G45" s="147" t="s">
        <v>37</v>
      </c>
      <c r="H45" s="149"/>
      <c r="I45" s="149"/>
    </row>
    <row r="46" spans="1:9" hidden="1">
      <c r="A46" s="102">
        <f>IF(C46="","",SUBTOTAL(3,$C$2:$C46))</f>
        <v>0</v>
      </c>
      <c r="B46" s="146" t="s">
        <v>688</v>
      </c>
      <c r="C46" s="147" t="s">
        <v>277</v>
      </c>
      <c r="D46" s="147" t="s">
        <v>46</v>
      </c>
      <c r="E46" s="148">
        <v>29142</v>
      </c>
      <c r="F46" s="147" t="s">
        <v>1120</v>
      </c>
      <c r="G46" s="147" t="s">
        <v>37</v>
      </c>
      <c r="H46" s="149"/>
      <c r="I46" s="149"/>
    </row>
    <row r="47" spans="1:9" hidden="1">
      <c r="A47" s="102">
        <f>IF(C47="","",SUBTOTAL(3,$C$2:$C47))</f>
        <v>0</v>
      </c>
      <c r="B47" s="146" t="s">
        <v>675</v>
      </c>
      <c r="C47" s="147" t="s">
        <v>267</v>
      </c>
      <c r="D47" s="147" t="s">
        <v>46</v>
      </c>
      <c r="E47" s="148">
        <v>28053</v>
      </c>
      <c r="F47" s="147" t="s">
        <v>1120</v>
      </c>
      <c r="G47" s="147" t="s">
        <v>37</v>
      </c>
      <c r="H47" s="149"/>
      <c r="I47" s="149"/>
    </row>
    <row r="48" spans="1:9" hidden="1">
      <c r="A48" s="102">
        <f>IF(C48="","",SUBTOTAL(3,$C$2:$C48))</f>
        <v>0</v>
      </c>
      <c r="B48" s="146" t="s">
        <v>667</v>
      </c>
      <c r="C48" s="147" t="s">
        <v>9</v>
      </c>
      <c r="D48" s="147" t="s">
        <v>46</v>
      </c>
      <c r="E48" s="148">
        <v>25101</v>
      </c>
      <c r="F48" s="147" t="s">
        <v>1120</v>
      </c>
      <c r="G48" s="147" t="s">
        <v>37</v>
      </c>
      <c r="H48" s="149"/>
      <c r="I48" s="149"/>
    </row>
    <row r="49" spans="1:9" hidden="1">
      <c r="A49" s="102">
        <f>IF(C49="","",SUBTOTAL(3,$C$2:$C49))</f>
        <v>0</v>
      </c>
      <c r="B49" s="146" t="s">
        <v>666</v>
      </c>
      <c r="C49" s="147" t="s">
        <v>268</v>
      </c>
      <c r="D49" s="147" t="s">
        <v>46</v>
      </c>
      <c r="E49" s="148">
        <v>24715</v>
      </c>
      <c r="F49" s="147" t="s">
        <v>1120</v>
      </c>
      <c r="G49" s="147" t="s">
        <v>37</v>
      </c>
      <c r="H49" s="149"/>
      <c r="I49" s="149"/>
    </row>
    <row r="50" spans="1:9" hidden="1">
      <c r="A50" s="102">
        <f>IF(C50="","",SUBTOTAL(3,$C$2:$C50))</f>
        <v>0</v>
      </c>
      <c r="B50" s="146" t="s">
        <v>671</v>
      </c>
      <c r="C50" s="147" t="s">
        <v>275</v>
      </c>
      <c r="D50" s="147" t="s">
        <v>46</v>
      </c>
      <c r="E50" s="148">
        <v>25985</v>
      </c>
      <c r="F50" s="147" t="s">
        <v>1120</v>
      </c>
      <c r="G50" s="147" t="s">
        <v>37</v>
      </c>
      <c r="H50" s="149"/>
      <c r="I50" s="149"/>
    </row>
    <row r="51" spans="1:9" hidden="1">
      <c r="A51" s="102">
        <f>IF(C51="","",SUBTOTAL(3,$C$2:$C51))</f>
        <v>0</v>
      </c>
      <c r="B51" s="146" t="s">
        <v>680</v>
      </c>
      <c r="C51" s="147" t="s">
        <v>12</v>
      </c>
      <c r="D51" s="147" t="s">
        <v>46</v>
      </c>
      <c r="E51" s="148">
        <v>31066</v>
      </c>
      <c r="F51" s="147" t="s">
        <v>1120</v>
      </c>
      <c r="G51" s="147" t="s">
        <v>37</v>
      </c>
      <c r="H51" s="149"/>
      <c r="I51" s="149"/>
    </row>
    <row r="52" spans="1:9" hidden="1">
      <c r="A52" s="102">
        <f>IF(C52="","",SUBTOTAL(3,$C$2:$C52))</f>
        <v>0</v>
      </c>
      <c r="B52" s="146" t="s">
        <v>669</v>
      </c>
      <c r="C52" s="147" t="s">
        <v>447</v>
      </c>
      <c r="D52" s="147" t="s">
        <v>46</v>
      </c>
      <c r="E52" s="148">
        <v>21965</v>
      </c>
      <c r="F52" s="147" t="s">
        <v>1120</v>
      </c>
      <c r="G52" s="147" t="s">
        <v>37</v>
      </c>
      <c r="H52" s="149"/>
      <c r="I52" s="149"/>
    </row>
    <row r="53" spans="1:9" hidden="1">
      <c r="A53" s="102">
        <f>IF(C53="","",SUBTOTAL(3,$C$2:$C53))</f>
        <v>0</v>
      </c>
      <c r="B53" s="146" t="s">
        <v>672</v>
      </c>
      <c r="C53" s="147" t="s">
        <v>448</v>
      </c>
      <c r="D53" s="147" t="s">
        <v>46</v>
      </c>
      <c r="E53" s="148">
        <v>24444</v>
      </c>
      <c r="F53" s="147" t="s">
        <v>1120</v>
      </c>
      <c r="G53" s="147" t="s">
        <v>37</v>
      </c>
      <c r="H53" s="149"/>
      <c r="I53" s="149"/>
    </row>
    <row r="54" spans="1:9" hidden="1">
      <c r="A54" s="102">
        <f>IF(C54="","",SUBTOTAL(3,$C$2:$C54))</f>
        <v>0</v>
      </c>
      <c r="B54" s="146" t="s">
        <v>984</v>
      </c>
      <c r="C54" s="147" t="s">
        <v>967</v>
      </c>
      <c r="D54" s="147" t="s">
        <v>46</v>
      </c>
      <c r="E54" s="148">
        <v>20470</v>
      </c>
      <c r="F54" s="147" t="s">
        <v>1120</v>
      </c>
      <c r="G54" s="147" t="s">
        <v>37</v>
      </c>
      <c r="H54" s="149"/>
      <c r="I54" s="149" t="s">
        <v>1127</v>
      </c>
    </row>
    <row r="55" spans="1:9" hidden="1">
      <c r="A55" s="102">
        <f>IF(C55="","",SUBTOTAL(3,$C$2:$C55))</f>
        <v>0</v>
      </c>
      <c r="B55" s="146" t="s">
        <v>674</v>
      </c>
      <c r="C55" s="147" t="s">
        <v>13</v>
      </c>
      <c r="D55" s="147" t="s">
        <v>33</v>
      </c>
      <c r="E55" s="148">
        <v>28785</v>
      </c>
      <c r="F55" s="147" t="s">
        <v>1120</v>
      </c>
      <c r="G55" s="147" t="s">
        <v>37</v>
      </c>
      <c r="H55" s="149"/>
      <c r="I55" s="149"/>
    </row>
    <row r="56" spans="1:9" hidden="1">
      <c r="A56" s="102">
        <f>IF(C56="","",SUBTOTAL(3,$C$2:$C56))</f>
        <v>0</v>
      </c>
      <c r="B56" s="146" t="s">
        <v>689</v>
      </c>
      <c r="C56" s="147" t="s">
        <v>3</v>
      </c>
      <c r="D56" s="147" t="s">
        <v>33</v>
      </c>
      <c r="E56" s="148">
        <v>29222</v>
      </c>
      <c r="F56" s="147" t="s">
        <v>1120</v>
      </c>
      <c r="G56" s="147" t="s">
        <v>37</v>
      </c>
      <c r="H56" s="149"/>
      <c r="I56" s="149"/>
    </row>
    <row r="57" spans="1:9" hidden="1">
      <c r="A57" s="102">
        <f>IF(C57="","",SUBTOTAL(3,$C$2:$C57))</f>
        <v>0</v>
      </c>
      <c r="B57" s="146" t="s">
        <v>664</v>
      </c>
      <c r="C57" s="147" t="s">
        <v>274</v>
      </c>
      <c r="D57" s="147" t="s">
        <v>33</v>
      </c>
      <c r="E57" s="148">
        <v>29365</v>
      </c>
      <c r="F57" s="147" t="s">
        <v>1120</v>
      </c>
      <c r="G57" s="147" t="s">
        <v>37</v>
      </c>
      <c r="H57" s="149"/>
      <c r="I57" s="149"/>
    </row>
    <row r="58" spans="1:9" hidden="1">
      <c r="A58" s="102">
        <f>IF(C58="","",SUBTOTAL(3,$C$2:$C58))</f>
        <v>0</v>
      </c>
      <c r="B58" s="146" t="s">
        <v>685</v>
      </c>
      <c r="C58" s="147" t="s">
        <v>10</v>
      </c>
      <c r="D58" s="147" t="s">
        <v>33</v>
      </c>
      <c r="E58" s="148">
        <v>31446</v>
      </c>
      <c r="F58" s="147" t="s">
        <v>1120</v>
      </c>
      <c r="G58" s="147" t="s">
        <v>37</v>
      </c>
      <c r="H58" s="149"/>
      <c r="I58" s="149"/>
    </row>
    <row r="59" spans="1:9" hidden="1">
      <c r="A59" s="102">
        <f>IF(C59="","",SUBTOTAL(3,$C$2:$C59))</f>
        <v>0</v>
      </c>
      <c r="B59" s="146" t="s">
        <v>673</v>
      </c>
      <c r="C59" s="147" t="s">
        <v>6</v>
      </c>
      <c r="D59" s="147" t="s">
        <v>33</v>
      </c>
      <c r="E59" s="148">
        <v>29051</v>
      </c>
      <c r="F59" s="147" t="s">
        <v>1120</v>
      </c>
      <c r="G59" s="147" t="s">
        <v>37</v>
      </c>
      <c r="H59" s="149"/>
      <c r="I59" s="149"/>
    </row>
    <row r="60" spans="1:9" hidden="1">
      <c r="A60" s="102">
        <f>IF(C60="","",SUBTOTAL(3,$C$2:$C60))</f>
        <v>0</v>
      </c>
      <c r="B60" s="163" t="s">
        <v>1217</v>
      </c>
      <c r="C60" s="156" t="s">
        <v>1215</v>
      </c>
      <c r="D60" s="156" t="s">
        <v>46</v>
      </c>
      <c r="E60" s="159" t="s">
        <v>1216</v>
      </c>
      <c r="F60" s="161" t="s">
        <v>1120</v>
      </c>
      <c r="G60" s="161" t="s">
        <v>37</v>
      </c>
      <c r="H60" s="161"/>
      <c r="I60" s="161"/>
    </row>
    <row r="61" spans="1:9" hidden="1">
      <c r="A61" s="102">
        <f>IF(C61="","",SUBTOTAL(3,$C$2:$C61))</f>
        <v>0</v>
      </c>
      <c r="B61" s="146" t="s">
        <v>682</v>
      </c>
      <c r="C61" s="147" t="s">
        <v>276</v>
      </c>
      <c r="D61" s="147" t="s">
        <v>46</v>
      </c>
      <c r="E61" s="148">
        <v>26840</v>
      </c>
      <c r="F61" s="147" t="s">
        <v>1120</v>
      </c>
      <c r="G61" s="147" t="s">
        <v>37</v>
      </c>
      <c r="H61" s="149"/>
      <c r="I61" s="149"/>
    </row>
    <row r="62" spans="1:9" hidden="1">
      <c r="A62" s="102">
        <f>IF(C62="","",SUBTOTAL(3,$C$2:$C62))</f>
        <v>0</v>
      </c>
      <c r="B62" s="146" t="s">
        <v>985</v>
      </c>
      <c r="C62" s="147" t="s">
        <v>968</v>
      </c>
      <c r="D62" s="147" t="s">
        <v>46</v>
      </c>
      <c r="E62" s="148">
        <v>28950</v>
      </c>
      <c r="F62" s="147" t="s">
        <v>1120</v>
      </c>
      <c r="G62" s="147" t="s">
        <v>37</v>
      </c>
      <c r="H62" s="149"/>
      <c r="I62" s="149" t="s">
        <v>1127</v>
      </c>
    </row>
    <row r="63" spans="1:9" hidden="1">
      <c r="A63" s="102">
        <f>IF(C63="","",SUBTOTAL(3,$C$2:$C63))</f>
        <v>0</v>
      </c>
      <c r="B63" s="146" t="s">
        <v>676</v>
      </c>
      <c r="C63" s="147" t="s">
        <v>272</v>
      </c>
      <c r="D63" s="147" t="s">
        <v>33</v>
      </c>
      <c r="E63" s="148">
        <v>28436</v>
      </c>
      <c r="F63" s="147" t="s">
        <v>1120</v>
      </c>
      <c r="G63" s="147" t="s">
        <v>37</v>
      </c>
      <c r="H63" s="149"/>
      <c r="I63" s="149"/>
    </row>
    <row r="64" spans="1:9" hidden="1">
      <c r="A64" s="102">
        <f>IF(C64="","",SUBTOTAL(3,$C$2:$C64))</f>
        <v>0</v>
      </c>
      <c r="B64" s="146" t="s">
        <v>670</v>
      </c>
      <c r="C64" s="147" t="s">
        <v>271</v>
      </c>
      <c r="D64" s="147" t="s">
        <v>46</v>
      </c>
      <c r="E64" s="148">
        <v>26521</v>
      </c>
      <c r="F64" s="147" t="s">
        <v>1120</v>
      </c>
      <c r="G64" s="147" t="s">
        <v>37</v>
      </c>
      <c r="H64" s="149"/>
      <c r="I64" s="149"/>
    </row>
    <row r="65" spans="1:9" hidden="1">
      <c r="A65" s="102">
        <f>IF(C65="","",SUBTOTAL(3,$C$2:$C65))</f>
        <v>0</v>
      </c>
      <c r="B65" s="146" t="s">
        <v>679</v>
      </c>
      <c r="C65" s="147" t="s">
        <v>2</v>
      </c>
      <c r="D65" s="147" t="s">
        <v>33</v>
      </c>
      <c r="E65" s="148">
        <v>28476</v>
      </c>
      <c r="F65" s="147" t="s">
        <v>1120</v>
      </c>
      <c r="G65" s="147" t="s">
        <v>37</v>
      </c>
      <c r="H65" s="149"/>
      <c r="I65" s="149"/>
    </row>
    <row r="66" spans="1:9" hidden="1">
      <c r="A66" s="102">
        <f>IF(C66="","",SUBTOTAL(3,$C$2:$C66))</f>
        <v>0</v>
      </c>
      <c r="B66" s="146" t="s">
        <v>665</v>
      </c>
      <c r="C66" s="147" t="s">
        <v>126</v>
      </c>
      <c r="D66" s="147" t="s">
        <v>46</v>
      </c>
      <c r="E66" s="148">
        <v>28217</v>
      </c>
      <c r="F66" s="147" t="s">
        <v>1120</v>
      </c>
      <c r="G66" s="147" t="s">
        <v>37</v>
      </c>
      <c r="H66" s="149"/>
      <c r="I66" s="149"/>
    </row>
    <row r="67" spans="1:9" hidden="1">
      <c r="A67" s="102">
        <f>IF(C67="","",SUBTOTAL(3,$C$2:$C67))</f>
        <v>0</v>
      </c>
      <c r="B67" s="146" t="s">
        <v>684</v>
      </c>
      <c r="C67" s="147" t="s">
        <v>1</v>
      </c>
      <c r="D67" s="147" t="s">
        <v>46</v>
      </c>
      <c r="E67" s="148">
        <v>28549</v>
      </c>
      <c r="F67" s="147" t="s">
        <v>1120</v>
      </c>
      <c r="G67" s="147" t="s">
        <v>37</v>
      </c>
      <c r="H67" s="149"/>
      <c r="I67" s="149"/>
    </row>
    <row r="68" spans="1:9" hidden="1">
      <c r="A68" s="102">
        <f>IF(C68="","",SUBTOTAL(3,$C$2:$C68))</f>
        <v>0</v>
      </c>
      <c r="B68" s="146" t="s">
        <v>678</v>
      </c>
      <c r="C68" s="147" t="s">
        <v>270</v>
      </c>
      <c r="D68" s="147" t="s">
        <v>46</v>
      </c>
      <c r="E68" s="148">
        <v>24427</v>
      </c>
      <c r="F68" s="147" t="s">
        <v>1120</v>
      </c>
      <c r="G68" s="147" t="s">
        <v>37</v>
      </c>
      <c r="H68" s="149"/>
      <c r="I68" s="149"/>
    </row>
    <row r="69" spans="1:9" hidden="1">
      <c r="A69" s="102">
        <f>IF(C69="","",SUBTOTAL(3,$C$2:$C69))</f>
        <v>0</v>
      </c>
      <c r="B69" s="146" t="s">
        <v>677</v>
      </c>
      <c r="C69" s="147" t="s">
        <v>7</v>
      </c>
      <c r="D69" s="147" t="s">
        <v>33</v>
      </c>
      <c r="E69" s="148">
        <v>30020</v>
      </c>
      <c r="F69" s="147" t="s">
        <v>1120</v>
      </c>
      <c r="G69" s="147" t="s">
        <v>37</v>
      </c>
      <c r="H69" s="149"/>
      <c r="I69" s="149"/>
    </row>
    <row r="70" spans="1:9" hidden="1">
      <c r="A70" s="102">
        <f>IF(C70="","",SUBTOTAL(3,$C$2:$C70))</f>
        <v>0</v>
      </c>
      <c r="B70" s="146" t="s">
        <v>693</v>
      </c>
      <c r="C70" s="147" t="s">
        <v>164</v>
      </c>
      <c r="D70" s="147" t="s">
        <v>33</v>
      </c>
      <c r="E70" s="148">
        <v>31568</v>
      </c>
      <c r="F70" s="147" t="s">
        <v>1120</v>
      </c>
      <c r="G70" s="147" t="s">
        <v>64</v>
      </c>
      <c r="H70" s="149"/>
      <c r="I70" s="149"/>
    </row>
    <row r="71" spans="1:9" hidden="1">
      <c r="A71" s="102">
        <f>IF(C71="","",SUBTOTAL(3,$C$2:$C71))</f>
        <v>0</v>
      </c>
      <c r="B71" s="146" t="s">
        <v>880</v>
      </c>
      <c r="C71" s="147" t="s">
        <v>523</v>
      </c>
      <c r="D71" s="147" t="s">
        <v>33</v>
      </c>
      <c r="E71" s="148">
        <v>32161</v>
      </c>
      <c r="F71" s="147" t="s">
        <v>1120</v>
      </c>
      <c r="G71" s="147" t="s">
        <v>64</v>
      </c>
      <c r="H71" s="149"/>
      <c r="I71" s="149"/>
    </row>
    <row r="72" spans="1:9" hidden="1">
      <c r="A72" s="102">
        <f>IF(C72="","",SUBTOTAL(3,$C$2:$C72))</f>
        <v>0</v>
      </c>
      <c r="B72" s="146" t="s">
        <v>694</v>
      </c>
      <c r="C72" s="147" t="s">
        <v>265</v>
      </c>
      <c r="D72" s="147" t="s">
        <v>46</v>
      </c>
      <c r="E72" s="148">
        <v>23924</v>
      </c>
      <c r="F72" s="147" t="s">
        <v>1120</v>
      </c>
      <c r="G72" s="147" t="s">
        <v>45</v>
      </c>
      <c r="H72" s="149"/>
      <c r="I72" s="149"/>
    </row>
    <row r="73" spans="1:9" hidden="1">
      <c r="A73" s="102">
        <f>IF(C73="","",SUBTOTAL(3,$C$2:$C73))</f>
        <v>0</v>
      </c>
      <c r="B73" s="146" t="s">
        <v>691</v>
      </c>
      <c r="C73" s="147" t="s">
        <v>5</v>
      </c>
      <c r="D73" s="147" t="s">
        <v>46</v>
      </c>
      <c r="E73" s="148">
        <v>27190</v>
      </c>
      <c r="F73" s="147" t="s">
        <v>1120</v>
      </c>
      <c r="G73" s="147" t="s">
        <v>146</v>
      </c>
      <c r="H73" s="149"/>
      <c r="I73" s="149"/>
    </row>
    <row r="74" spans="1:9" hidden="1">
      <c r="A74" s="102">
        <f>IF(C74="","",SUBTOTAL(3,$C$2:$C74))</f>
        <v>0</v>
      </c>
      <c r="B74" s="146" t="s">
        <v>686</v>
      </c>
      <c r="C74" s="147" t="s">
        <v>266</v>
      </c>
      <c r="D74" s="147" t="s">
        <v>46</v>
      </c>
      <c r="E74" s="148">
        <v>26398</v>
      </c>
      <c r="F74" s="147" t="s">
        <v>1120</v>
      </c>
      <c r="G74" s="147" t="s">
        <v>146</v>
      </c>
      <c r="H74" s="149"/>
      <c r="I74" s="149"/>
    </row>
    <row r="75" spans="1:9" hidden="1">
      <c r="A75" s="102">
        <f>IF(C75="","",SUBTOTAL(3,$C$2:$C75))</f>
        <v>0</v>
      </c>
      <c r="B75" s="146" t="s">
        <v>681</v>
      </c>
      <c r="C75" s="147" t="s">
        <v>269</v>
      </c>
      <c r="D75" s="147" t="s">
        <v>46</v>
      </c>
      <c r="E75" s="148">
        <v>28989</v>
      </c>
      <c r="F75" s="147" t="s">
        <v>1120</v>
      </c>
      <c r="G75" s="147" t="s">
        <v>146</v>
      </c>
      <c r="H75" s="149"/>
      <c r="I75" s="149"/>
    </row>
    <row r="76" spans="1:9" hidden="1">
      <c r="A76" s="102">
        <f>IF(C76="","",SUBTOTAL(3,$C$2:$C76))</f>
        <v>0</v>
      </c>
      <c r="B76" s="146" t="s">
        <v>695</v>
      </c>
      <c r="C76" s="147" t="s">
        <v>125</v>
      </c>
      <c r="D76" s="147" t="s">
        <v>46</v>
      </c>
      <c r="E76" s="148">
        <v>27216</v>
      </c>
      <c r="F76" s="147" t="s">
        <v>1120</v>
      </c>
      <c r="G76" s="147" t="s">
        <v>60</v>
      </c>
      <c r="H76" s="149"/>
      <c r="I76" s="149"/>
    </row>
    <row r="77" spans="1:9" hidden="1">
      <c r="A77" s="102">
        <f>IF(C77="","",SUBTOTAL(3,$C$2:$C77))</f>
        <v>0</v>
      </c>
      <c r="B77" s="163" t="s">
        <v>1204</v>
      </c>
      <c r="C77" s="156" t="s">
        <v>1190</v>
      </c>
      <c r="D77" s="156" t="s">
        <v>46</v>
      </c>
      <c r="E77" s="159">
        <v>30594</v>
      </c>
      <c r="F77" s="161" t="s">
        <v>1121</v>
      </c>
      <c r="G77" s="161" t="s">
        <v>37</v>
      </c>
      <c r="H77" s="161"/>
      <c r="I77" s="161"/>
    </row>
    <row r="78" spans="1:9" hidden="1">
      <c r="A78" s="102">
        <f>IF(C78="","",SUBTOTAL(3,$C$2:$C78))</f>
        <v>0</v>
      </c>
      <c r="B78" s="163" t="s">
        <v>1213</v>
      </c>
      <c r="C78" s="156" t="s">
        <v>1203</v>
      </c>
      <c r="D78" s="156" t="s">
        <v>46</v>
      </c>
      <c r="E78" s="159">
        <v>42827</v>
      </c>
      <c r="F78" s="161" t="s">
        <v>1121</v>
      </c>
      <c r="G78" s="161" t="s">
        <v>37</v>
      </c>
      <c r="H78" s="161"/>
      <c r="I78" s="161"/>
    </row>
    <row r="79" spans="1:9" hidden="1">
      <c r="A79" s="102">
        <f>IF(C79="","",SUBTOTAL(3,$C$2:$C79))</f>
        <v>0</v>
      </c>
      <c r="B79" s="146" t="s">
        <v>645</v>
      </c>
      <c r="C79" s="147" t="s">
        <v>198</v>
      </c>
      <c r="D79" s="147" t="s">
        <v>46</v>
      </c>
      <c r="E79" s="148">
        <v>31810</v>
      </c>
      <c r="F79" s="147" t="s">
        <v>1121</v>
      </c>
      <c r="G79" s="147" t="s">
        <v>37</v>
      </c>
      <c r="H79" s="149"/>
      <c r="I79" s="149"/>
    </row>
    <row r="80" spans="1:9" hidden="1">
      <c r="A80" s="102">
        <f>IF(C80="","",SUBTOTAL(3,$C$2:$C80))</f>
        <v>0</v>
      </c>
      <c r="B80" s="146" t="s">
        <v>658</v>
      </c>
      <c r="C80" s="147" t="s">
        <v>1023</v>
      </c>
      <c r="D80" s="147" t="s">
        <v>46</v>
      </c>
      <c r="E80" s="148">
        <v>31957</v>
      </c>
      <c r="F80" s="147" t="s">
        <v>1121</v>
      </c>
      <c r="G80" s="147" t="s">
        <v>37</v>
      </c>
      <c r="H80" s="149"/>
      <c r="I80" s="149"/>
    </row>
    <row r="81" spans="1:9" hidden="1">
      <c r="A81" s="102">
        <f>IF(C81="","",SUBTOTAL(3,$C$2:$C81))</f>
        <v>0</v>
      </c>
      <c r="B81" s="146" t="s">
        <v>652</v>
      </c>
      <c r="C81" s="147" t="s">
        <v>199</v>
      </c>
      <c r="D81" s="147" t="s">
        <v>46</v>
      </c>
      <c r="E81" s="148">
        <v>30709</v>
      </c>
      <c r="F81" s="147" t="s">
        <v>1121</v>
      </c>
      <c r="G81" s="147" t="s">
        <v>37</v>
      </c>
      <c r="H81" s="149"/>
      <c r="I81" s="149"/>
    </row>
    <row r="82" spans="1:9" hidden="1">
      <c r="A82" s="102">
        <f>IF(C82="","",SUBTOTAL(3,$C$2:$C82))</f>
        <v>0</v>
      </c>
      <c r="B82" s="163" t="s">
        <v>1207</v>
      </c>
      <c r="C82" s="156" t="s">
        <v>1195</v>
      </c>
      <c r="D82" s="156" t="s">
        <v>46</v>
      </c>
      <c r="E82" s="159" t="s">
        <v>1196</v>
      </c>
      <c r="F82" s="161" t="s">
        <v>1121</v>
      </c>
      <c r="G82" s="161" t="s">
        <v>37</v>
      </c>
      <c r="H82" s="161"/>
      <c r="I82" s="161"/>
    </row>
    <row r="83" spans="1:9" hidden="1">
      <c r="A83" s="102">
        <f>IF(C83="","",SUBTOTAL(3,$C$2:$C83))</f>
        <v>0</v>
      </c>
      <c r="B83" s="146" t="s">
        <v>653</v>
      </c>
      <c r="C83" s="147" t="s">
        <v>204</v>
      </c>
      <c r="D83" s="147" t="s">
        <v>46</v>
      </c>
      <c r="E83" s="148">
        <v>30049</v>
      </c>
      <c r="F83" s="147" t="s">
        <v>1121</v>
      </c>
      <c r="G83" s="147" t="s">
        <v>37</v>
      </c>
      <c r="H83" s="149"/>
      <c r="I83" s="149"/>
    </row>
    <row r="84" spans="1:9" hidden="1">
      <c r="A84" s="102">
        <f>IF(C84="","",SUBTOTAL(3,$C$2:$C84))</f>
        <v>0</v>
      </c>
      <c r="B84" s="163" t="s">
        <v>1206</v>
      </c>
      <c r="C84" s="156" t="s">
        <v>1193</v>
      </c>
      <c r="D84" s="156" t="s">
        <v>46</v>
      </c>
      <c r="E84" s="159" t="s">
        <v>1194</v>
      </c>
      <c r="F84" s="161" t="s">
        <v>1121</v>
      </c>
      <c r="G84" s="161" t="s">
        <v>37</v>
      </c>
      <c r="H84" s="161"/>
      <c r="I84" s="161"/>
    </row>
    <row r="85" spans="1:9" hidden="1">
      <c r="A85" s="102">
        <f>IF(C85="","",SUBTOTAL(3,$C$2:$C85))</f>
        <v>0</v>
      </c>
      <c r="B85" s="163" t="s">
        <v>1211</v>
      </c>
      <c r="C85" s="156" t="s">
        <v>1201</v>
      </c>
      <c r="D85" s="156" t="s">
        <v>46</v>
      </c>
      <c r="E85" s="159">
        <v>32791</v>
      </c>
      <c r="F85" s="161" t="s">
        <v>1121</v>
      </c>
      <c r="G85" s="161" t="s">
        <v>37</v>
      </c>
      <c r="H85" s="161"/>
      <c r="I85" s="161"/>
    </row>
    <row r="86" spans="1:9" hidden="1">
      <c r="A86" s="102">
        <f>IF(C86="","",SUBTOTAL(3,$C$2:$C86))</f>
        <v>0</v>
      </c>
      <c r="B86" s="146" t="s">
        <v>648</v>
      </c>
      <c r="C86" s="147" t="s">
        <v>196</v>
      </c>
      <c r="D86" s="147" t="s">
        <v>46</v>
      </c>
      <c r="E86" s="148">
        <v>30927</v>
      </c>
      <c r="F86" s="147" t="s">
        <v>1121</v>
      </c>
      <c r="G86" s="147" t="s">
        <v>37</v>
      </c>
      <c r="H86" s="149"/>
      <c r="I86" s="149"/>
    </row>
    <row r="87" spans="1:9" hidden="1">
      <c r="A87" s="102">
        <f>IF(C87="","",SUBTOTAL(3,$C$2:$C87))</f>
        <v>0</v>
      </c>
      <c r="B87" s="146" t="s">
        <v>655</v>
      </c>
      <c r="C87" s="147" t="s">
        <v>192</v>
      </c>
      <c r="D87" s="147" t="s">
        <v>46</v>
      </c>
      <c r="E87" s="148">
        <v>30608</v>
      </c>
      <c r="F87" s="147" t="s">
        <v>1121</v>
      </c>
      <c r="G87" s="147" t="s">
        <v>37</v>
      </c>
      <c r="H87" s="149"/>
      <c r="I87" s="149"/>
    </row>
    <row r="88" spans="1:9" hidden="1">
      <c r="A88" s="102">
        <f>IF(C88="","",SUBTOTAL(3,$C$2:$C88))</f>
        <v>0</v>
      </c>
      <c r="B88" s="146" t="s">
        <v>656</v>
      </c>
      <c r="C88" s="147" t="s">
        <v>194</v>
      </c>
      <c r="D88" s="147" t="s">
        <v>46</v>
      </c>
      <c r="E88" s="148">
        <v>26666</v>
      </c>
      <c r="F88" s="147" t="s">
        <v>1121</v>
      </c>
      <c r="G88" s="147" t="s">
        <v>37</v>
      </c>
      <c r="H88" s="149"/>
      <c r="I88" s="149"/>
    </row>
    <row r="89" spans="1:9" hidden="1">
      <c r="A89" s="102">
        <f>IF(C89="","",SUBTOTAL(3,$C$2:$C89))</f>
        <v>0</v>
      </c>
      <c r="B89" s="146" t="s">
        <v>644</v>
      </c>
      <c r="C89" s="147" t="s">
        <v>195</v>
      </c>
      <c r="D89" s="147" t="s">
        <v>46</v>
      </c>
      <c r="E89" s="148">
        <v>28777</v>
      </c>
      <c r="F89" s="147" t="s">
        <v>1121</v>
      </c>
      <c r="G89" s="147" t="s">
        <v>37</v>
      </c>
      <c r="H89" s="149"/>
      <c r="I89" s="149"/>
    </row>
    <row r="90" spans="1:9" hidden="1">
      <c r="A90" s="102">
        <f>IF(C90="","",SUBTOTAL(3,$C$2:$C90))</f>
        <v>0</v>
      </c>
      <c r="B90" s="146" t="s">
        <v>657</v>
      </c>
      <c r="C90" s="147" t="s">
        <v>205</v>
      </c>
      <c r="D90" s="147" t="s">
        <v>46</v>
      </c>
      <c r="E90" s="148">
        <v>30197</v>
      </c>
      <c r="F90" s="147" t="s">
        <v>1121</v>
      </c>
      <c r="G90" s="147" t="s">
        <v>37</v>
      </c>
      <c r="H90" s="149"/>
      <c r="I90" s="149"/>
    </row>
    <row r="91" spans="1:9" hidden="1">
      <c r="A91" s="102">
        <f>IF(C91="","",SUBTOTAL(3,$C$2:$C91))</f>
        <v>0</v>
      </c>
      <c r="B91" s="163" t="s">
        <v>1209</v>
      </c>
      <c r="C91" s="156" t="s">
        <v>1198</v>
      </c>
      <c r="D91" s="156" t="s">
        <v>46</v>
      </c>
      <c r="E91" s="159" t="s">
        <v>1199</v>
      </c>
      <c r="F91" s="161" t="s">
        <v>1121</v>
      </c>
      <c r="G91" s="161" t="s">
        <v>37</v>
      </c>
      <c r="H91" s="161"/>
      <c r="I91" s="161"/>
    </row>
    <row r="92" spans="1:9" hidden="1">
      <c r="A92" s="102">
        <f>IF(C92="","",SUBTOTAL(3,$C$2:$C92))</f>
        <v>0</v>
      </c>
      <c r="B92" s="163" t="s">
        <v>1210</v>
      </c>
      <c r="C92" s="156" t="s">
        <v>1200</v>
      </c>
      <c r="D92" s="156" t="s">
        <v>46</v>
      </c>
      <c r="E92" s="159">
        <v>26854</v>
      </c>
      <c r="F92" s="161" t="s">
        <v>1121</v>
      </c>
      <c r="G92" s="161" t="s">
        <v>37</v>
      </c>
      <c r="H92" s="161"/>
      <c r="I92" s="161"/>
    </row>
    <row r="93" spans="1:9" hidden="1">
      <c r="A93" s="102">
        <f>IF(C93="","",SUBTOTAL(3,$C$2:$C93))</f>
        <v>0</v>
      </c>
      <c r="B93" s="163" t="s">
        <v>1208</v>
      </c>
      <c r="C93" s="156" t="s">
        <v>1197</v>
      </c>
      <c r="D93" s="156" t="s">
        <v>46</v>
      </c>
      <c r="E93" s="159">
        <v>33149</v>
      </c>
      <c r="F93" s="161" t="s">
        <v>1121</v>
      </c>
      <c r="G93" s="161" t="s">
        <v>37</v>
      </c>
      <c r="H93" s="161"/>
      <c r="I93" s="161"/>
    </row>
    <row r="94" spans="1:9" hidden="1">
      <c r="A94" s="102">
        <f>IF(C94="","",SUBTOTAL(3,$C$2:$C94))</f>
        <v>0</v>
      </c>
      <c r="B94" s="146" t="s">
        <v>649</v>
      </c>
      <c r="C94" s="147" t="s">
        <v>201</v>
      </c>
      <c r="D94" s="147" t="s">
        <v>46</v>
      </c>
      <c r="E94" s="148">
        <v>32002</v>
      </c>
      <c r="F94" s="147" t="s">
        <v>1121</v>
      </c>
      <c r="G94" s="147" t="s">
        <v>37</v>
      </c>
      <c r="H94" s="149"/>
      <c r="I94" s="149"/>
    </row>
    <row r="95" spans="1:9" hidden="1">
      <c r="A95" s="102">
        <f>IF(C95="","",SUBTOTAL(3,$C$2:$C95))</f>
        <v>0</v>
      </c>
      <c r="B95" s="163" t="s">
        <v>1212</v>
      </c>
      <c r="C95" s="156" t="s">
        <v>1202</v>
      </c>
      <c r="D95" s="156" t="s">
        <v>46</v>
      </c>
      <c r="E95" s="159">
        <v>32082</v>
      </c>
      <c r="F95" s="161" t="s">
        <v>1121</v>
      </c>
      <c r="G95" s="161" t="s">
        <v>37</v>
      </c>
      <c r="H95" s="161"/>
      <c r="I95" s="161"/>
    </row>
    <row r="96" spans="1:9" hidden="1">
      <c r="A96" s="102">
        <f>IF(C96="","",SUBTOTAL(3,$C$2:$C96))</f>
        <v>0</v>
      </c>
      <c r="B96" s="163" t="s">
        <v>1205</v>
      </c>
      <c r="C96" s="156" t="s">
        <v>1191</v>
      </c>
      <c r="D96" s="156" t="s">
        <v>46</v>
      </c>
      <c r="E96" s="159" t="s">
        <v>1192</v>
      </c>
      <c r="F96" s="161" t="s">
        <v>1121</v>
      </c>
      <c r="G96" s="161" t="s">
        <v>37</v>
      </c>
      <c r="H96" s="161"/>
      <c r="I96" s="161"/>
    </row>
    <row r="97" spans="1:9" hidden="1">
      <c r="A97" s="102">
        <f>IF(C97="","",SUBTOTAL(3,$C$2:$C97))</f>
        <v>0</v>
      </c>
      <c r="B97" s="146" t="s">
        <v>646</v>
      </c>
      <c r="C97" s="147" t="s">
        <v>202</v>
      </c>
      <c r="D97" s="147" t="s">
        <v>46</v>
      </c>
      <c r="E97" s="148">
        <v>31733</v>
      </c>
      <c r="F97" s="147" t="s">
        <v>1121</v>
      </c>
      <c r="G97" s="147" t="s">
        <v>37</v>
      </c>
      <c r="H97" s="149"/>
      <c r="I97" s="149"/>
    </row>
    <row r="98" spans="1:9" hidden="1">
      <c r="A98" s="102">
        <f>IF(C98="","",SUBTOTAL(3,$C$2:$C98))</f>
        <v>0</v>
      </c>
      <c r="B98" s="146" t="s">
        <v>650</v>
      </c>
      <c r="C98" s="147" t="s">
        <v>203</v>
      </c>
      <c r="D98" s="147" t="s">
        <v>46</v>
      </c>
      <c r="E98" s="148">
        <v>31301</v>
      </c>
      <c r="F98" s="147" t="s">
        <v>1121</v>
      </c>
      <c r="G98" s="147" t="s">
        <v>37</v>
      </c>
      <c r="H98" s="149"/>
      <c r="I98" s="149"/>
    </row>
    <row r="99" spans="1:9" hidden="1">
      <c r="A99" s="102">
        <f>IF(C99="","",SUBTOTAL(3,$C$2:$C99))</f>
        <v>0</v>
      </c>
      <c r="B99" s="146" t="s">
        <v>651</v>
      </c>
      <c r="C99" s="147" t="s">
        <v>19</v>
      </c>
      <c r="D99" s="147" t="s">
        <v>46</v>
      </c>
      <c r="E99" s="148">
        <v>29292</v>
      </c>
      <c r="F99" s="147" t="s">
        <v>1121</v>
      </c>
      <c r="G99" s="147" t="s">
        <v>37</v>
      </c>
      <c r="H99" s="149"/>
      <c r="I99" s="149"/>
    </row>
    <row r="100" spans="1:9" hidden="1">
      <c r="A100" s="102">
        <f>IF(C100="","",SUBTOTAL(3,$C$2:$C100))</f>
        <v>0</v>
      </c>
      <c r="B100" s="146" t="s">
        <v>660</v>
      </c>
      <c r="C100" s="147" t="s">
        <v>422</v>
      </c>
      <c r="D100" s="147" t="s">
        <v>33</v>
      </c>
      <c r="E100" s="148">
        <v>31971</v>
      </c>
      <c r="F100" s="147" t="s">
        <v>1121</v>
      </c>
      <c r="G100" s="147" t="s">
        <v>64</v>
      </c>
      <c r="H100" s="149"/>
      <c r="I100" s="149"/>
    </row>
    <row r="101" spans="1:9" hidden="1">
      <c r="A101" s="102">
        <f>IF(C101="","",SUBTOTAL(3,$C$2:$C101))</f>
        <v>0</v>
      </c>
      <c r="B101" s="146" t="s">
        <v>662</v>
      </c>
      <c r="C101" s="147" t="s">
        <v>15</v>
      </c>
      <c r="D101" s="147" t="s">
        <v>46</v>
      </c>
      <c r="E101" s="148">
        <v>28871</v>
      </c>
      <c r="F101" s="147" t="s">
        <v>1121</v>
      </c>
      <c r="G101" s="147" t="s">
        <v>45</v>
      </c>
      <c r="H101" s="149"/>
      <c r="I101" s="149"/>
    </row>
    <row r="102" spans="1:9" hidden="1">
      <c r="A102" s="102">
        <f>IF(C102="","",SUBTOTAL(3,$C$2:$C102))</f>
        <v>0</v>
      </c>
      <c r="B102" s="146" t="s">
        <v>643</v>
      </c>
      <c r="C102" s="147" t="s">
        <v>193</v>
      </c>
      <c r="D102" s="147" t="s">
        <v>46</v>
      </c>
      <c r="E102" s="148">
        <v>30900</v>
      </c>
      <c r="F102" s="147" t="s">
        <v>1121</v>
      </c>
      <c r="G102" s="147" t="s">
        <v>146</v>
      </c>
      <c r="H102" s="149"/>
      <c r="I102" s="149"/>
    </row>
    <row r="103" spans="1:9" hidden="1">
      <c r="A103" s="102">
        <f>IF(C103="","",SUBTOTAL(3,$C$2:$C103))</f>
        <v>0</v>
      </c>
      <c r="B103" s="146" t="s">
        <v>654</v>
      </c>
      <c r="C103" s="147" t="s">
        <v>17</v>
      </c>
      <c r="D103" s="147" t="s">
        <v>46</v>
      </c>
      <c r="E103" s="148">
        <v>29284</v>
      </c>
      <c r="F103" s="147" t="s">
        <v>1121</v>
      </c>
      <c r="G103" s="147" t="s">
        <v>146</v>
      </c>
      <c r="H103" s="149"/>
      <c r="I103" s="149"/>
    </row>
    <row r="104" spans="1:9" hidden="1">
      <c r="A104" s="102">
        <f>IF(C104="","",SUBTOTAL(3,$C$2:$C104))</f>
        <v>0</v>
      </c>
      <c r="B104" s="146" t="s">
        <v>647</v>
      </c>
      <c r="C104" s="147" t="s">
        <v>18</v>
      </c>
      <c r="D104" s="147" t="s">
        <v>46</v>
      </c>
      <c r="E104" s="148">
        <v>30617</v>
      </c>
      <c r="F104" s="147" t="s">
        <v>1121</v>
      </c>
      <c r="G104" s="147" t="s">
        <v>146</v>
      </c>
      <c r="H104" s="149"/>
      <c r="I104" s="149"/>
    </row>
    <row r="105" spans="1:9" hidden="1">
      <c r="A105" s="102">
        <f>IF(C105="","",SUBTOTAL(3,$C$2:$C105))</f>
        <v>0</v>
      </c>
      <c r="B105" s="146" t="s">
        <v>663</v>
      </c>
      <c r="C105" s="147" t="s">
        <v>16</v>
      </c>
      <c r="D105" s="147" t="s">
        <v>46</v>
      </c>
      <c r="E105" s="148">
        <v>29896</v>
      </c>
      <c r="F105" s="147" t="s">
        <v>1121</v>
      </c>
      <c r="G105" s="147" t="s">
        <v>60</v>
      </c>
      <c r="H105" s="149"/>
      <c r="I105" s="149"/>
    </row>
    <row r="106" spans="1:9" hidden="1">
      <c r="A106" s="102">
        <f>IF(C106="","",SUBTOTAL(3,$C$2:$C106))</f>
        <v>0</v>
      </c>
      <c r="B106" s="146" t="s">
        <v>731</v>
      </c>
      <c r="C106" s="147" t="s">
        <v>68</v>
      </c>
      <c r="D106" s="147" t="s">
        <v>33</v>
      </c>
      <c r="E106" s="148">
        <v>31140</v>
      </c>
      <c r="F106" s="147" t="s">
        <v>1106</v>
      </c>
      <c r="G106" s="147" t="s">
        <v>37</v>
      </c>
      <c r="H106" s="149"/>
      <c r="I106" s="149"/>
    </row>
    <row r="107" spans="1:9" hidden="1">
      <c r="A107" s="102">
        <f>IF(C107="","",SUBTOTAL(3,$C$2:$C107))</f>
        <v>0</v>
      </c>
      <c r="B107" s="146" t="s">
        <v>730</v>
      </c>
      <c r="C107" s="147" t="s">
        <v>67</v>
      </c>
      <c r="D107" s="147" t="s">
        <v>33</v>
      </c>
      <c r="E107" s="148">
        <v>30759</v>
      </c>
      <c r="F107" s="147" t="s">
        <v>1106</v>
      </c>
      <c r="G107" s="147" t="s">
        <v>37</v>
      </c>
      <c r="H107" s="149"/>
      <c r="I107" s="149"/>
    </row>
    <row r="108" spans="1:9" hidden="1">
      <c r="A108" s="102">
        <f>IF(C108="","",SUBTOTAL(3,$C$2:$C108))</f>
        <v>0</v>
      </c>
      <c r="B108" s="146" t="s">
        <v>733</v>
      </c>
      <c r="C108" s="147" t="s">
        <v>980</v>
      </c>
      <c r="D108" s="147" t="s">
        <v>33</v>
      </c>
      <c r="E108" s="148">
        <v>31013</v>
      </c>
      <c r="F108" s="147" t="s">
        <v>1106</v>
      </c>
      <c r="G108" s="147" t="s">
        <v>37</v>
      </c>
      <c r="H108" s="149"/>
      <c r="I108" s="149"/>
    </row>
    <row r="109" spans="1:9" hidden="1">
      <c r="A109" s="102">
        <f>IF(C109="","",SUBTOTAL(3,$C$2:$C109))</f>
        <v>0</v>
      </c>
      <c r="B109" s="146" t="s">
        <v>728</v>
      </c>
      <c r="C109" s="147" t="s">
        <v>66</v>
      </c>
      <c r="D109" s="147" t="s">
        <v>33</v>
      </c>
      <c r="E109" s="148">
        <v>31331</v>
      </c>
      <c r="F109" s="147" t="s">
        <v>1106</v>
      </c>
      <c r="G109" s="147" t="s">
        <v>37</v>
      </c>
      <c r="H109" s="149"/>
      <c r="I109" s="149"/>
    </row>
    <row r="110" spans="1:9" hidden="1">
      <c r="A110" s="102">
        <f>IF(C110="","",SUBTOTAL(3,$C$2:$C110))</f>
        <v>0</v>
      </c>
      <c r="B110" s="146" t="s">
        <v>734</v>
      </c>
      <c r="C110" s="147" t="s">
        <v>70</v>
      </c>
      <c r="D110" s="147" t="s">
        <v>46</v>
      </c>
      <c r="E110" s="148">
        <v>28564</v>
      </c>
      <c r="F110" s="147" t="s">
        <v>1106</v>
      </c>
      <c r="G110" s="147" t="s">
        <v>37</v>
      </c>
      <c r="H110" s="149"/>
      <c r="I110" s="149"/>
    </row>
    <row r="111" spans="1:9" hidden="1">
      <c r="A111" s="102">
        <f>IF(C111="","",SUBTOTAL(3,$C$2:$C111))</f>
        <v>0</v>
      </c>
      <c r="B111" s="146" t="s">
        <v>732</v>
      </c>
      <c r="C111" s="147" t="s">
        <v>69</v>
      </c>
      <c r="D111" s="147" t="s">
        <v>33</v>
      </c>
      <c r="E111" s="148">
        <v>32750</v>
      </c>
      <c r="F111" s="147" t="s">
        <v>1106</v>
      </c>
      <c r="G111" s="147" t="s">
        <v>37</v>
      </c>
      <c r="H111" s="149"/>
      <c r="I111" s="149"/>
    </row>
    <row r="112" spans="1:9" hidden="1">
      <c r="A112" s="102">
        <f>IF(C112="","",SUBTOTAL(3,$C$2:$C112))</f>
        <v>0</v>
      </c>
      <c r="B112" s="146" t="s">
        <v>729</v>
      </c>
      <c r="C112" s="147" t="s">
        <v>129</v>
      </c>
      <c r="D112" s="147" t="s">
        <v>33</v>
      </c>
      <c r="E112" s="148">
        <v>27814</v>
      </c>
      <c r="F112" s="147" t="s">
        <v>1106</v>
      </c>
      <c r="G112" s="147" t="s">
        <v>37</v>
      </c>
      <c r="H112" s="149"/>
      <c r="I112" s="149"/>
    </row>
    <row r="113" spans="1:9" hidden="1">
      <c r="A113" s="102">
        <f>IF(C113="","",SUBTOTAL(3,$C$2:$C113))</f>
        <v>0</v>
      </c>
      <c r="B113" s="156">
        <v>1016010</v>
      </c>
      <c r="C113" s="156" t="s">
        <v>1218</v>
      </c>
      <c r="D113" s="156" t="s">
        <v>33</v>
      </c>
      <c r="E113" s="159">
        <v>32935</v>
      </c>
      <c r="F113" s="161" t="s">
        <v>1106</v>
      </c>
      <c r="G113" s="161" t="s">
        <v>37</v>
      </c>
      <c r="H113" s="161"/>
      <c r="I113" s="161"/>
    </row>
    <row r="114" spans="1:9" hidden="1">
      <c r="A114" s="102">
        <f>IF(C114="","",SUBTOTAL(3,$C$2:$C114))</f>
        <v>0</v>
      </c>
      <c r="B114" s="146" t="s">
        <v>735</v>
      </c>
      <c r="C114" s="147" t="s">
        <v>167</v>
      </c>
      <c r="D114" s="147" t="s">
        <v>33</v>
      </c>
      <c r="E114" s="148">
        <v>29176</v>
      </c>
      <c r="F114" s="147" t="s">
        <v>1106</v>
      </c>
      <c r="G114" s="147" t="s">
        <v>64</v>
      </c>
      <c r="H114" s="149"/>
      <c r="I114" s="149"/>
    </row>
    <row r="115" spans="1:9" hidden="1">
      <c r="A115" s="102">
        <f>IF(C115="","",SUBTOTAL(3,$C$2:$C115))</f>
        <v>0</v>
      </c>
      <c r="B115" s="146" t="s">
        <v>736</v>
      </c>
      <c r="C115" s="147" t="s">
        <v>65</v>
      </c>
      <c r="D115" s="147" t="s">
        <v>33</v>
      </c>
      <c r="E115" s="148">
        <v>25872</v>
      </c>
      <c r="F115" s="147" t="s">
        <v>1106</v>
      </c>
      <c r="G115" s="147" t="s">
        <v>60</v>
      </c>
      <c r="H115" s="149"/>
      <c r="I115" s="149"/>
    </row>
    <row r="116" spans="1:9" hidden="1">
      <c r="A116" s="102">
        <f>IF(C116="","",SUBTOTAL(3,$C$2:$C116))</f>
        <v>0</v>
      </c>
      <c r="B116" s="146" t="s">
        <v>856</v>
      </c>
      <c r="C116" s="147" t="s">
        <v>191</v>
      </c>
      <c r="D116" s="147" t="s">
        <v>46</v>
      </c>
      <c r="E116" s="148">
        <v>26547</v>
      </c>
      <c r="F116" s="147" t="s">
        <v>1122</v>
      </c>
      <c r="G116" s="147" t="s">
        <v>37</v>
      </c>
      <c r="H116" s="149"/>
      <c r="I116" s="149"/>
    </row>
    <row r="117" spans="1:9" hidden="1">
      <c r="A117" s="102">
        <f>IF(C117="","",SUBTOTAL(3,$C$2:$C117))</f>
        <v>0</v>
      </c>
      <c r="B117" s="146" t="s">
        <v>849</v>
      </c>
      <c r="C117" s="147" t="s">
        <v>348</v>
      </c>
      <c r="D117" s="147" t="s">
        <v>46</v>
      </c>
      <c r="E117" s="148">
        <v>32886</v>
      </c>
      <c r="F117" s="147" t="s">
        <v>1122</v>
      </c>
      <c r="G117" s="147" t="s">
        <v>37</v>
      </c>
      <c r="H117" s="149"/>
      <c r="I117" s="149"/>
    </row>
    <row r="118" spans="1:9" hidden="1">
      <c r="A118" s="102">
        <f>IF(C118="","",SUBTOTAL(3,$C$2:$C118))</f>
        <v>0</v>
      </c>
      <c r="B118" s="146" t="s">
        <v>986</v>
      </c>
      <c r="C118" s="147" t="s">
        <v>969</v>
      </c>
      <c r="D118" s="147" t="s">
        <v>46</v>
      </c>
      <c r="E118" s="148">
        <v>31422</v>
      </c>
      <c r="F118" s="147" t="s">
        <v>1122</v>
      </c>
      <c r="G118" s="147" t="s">
        <v>37</v>
      </c>
      <c r="H118" s="149"/>
      <c r="I118" s="149"/>
    </row>
    <row r="119" spans="1:9" hidden="1">
      <c r="A119" s="102">
        <f>IF(C119="","",SUBTOTAL(3,$C$2:$C119))</f>
        <v>0</v>
      </c>
      <c r="B119" s="146" t="s">
        <v>850</v>
      </c>
      <c r="C119" s="147" t="s">
        <v>21</v>
      </c>
      <c r="D119" s="147" t="s">
        <v>46</v>
      </c>
      <c r="E119" s="148">
        <v>25940</v>
      </c>
      <c r="F119" s="147" t="s">
        <v>1122</v>
      </c>
      <c r="G119" s="147" t="s">
        <v>37</v>
      </c>
      <c r="H119" s="149"/>
      <c r="I119" s="149"/>
    </row>
    <row r="120" spans="1:9" hidden="1">
      <c r="A120" s="102">
        <f>IF(C120="","",SUBTOTAL(3,$C$2:$C120))</f>
        <v>0</v>
      </c>
      <c r="B120" s="146" t="s">
        <v>852</v>
      </c>
      <c r="C120" s="147" t="s">
        <v>1024</v>
      </c>
      <c r="D120" s="147" t="s">
        <v>46</v>
      </c>
      <c r="E120" s="148">
        <v>29295</v>
      </c>
      <c r="F120" s="147" t="s">
        <v>1122</v>
      </c>
      <c r="G120" s="147" t="s">
        <v>37</v>
      </c>
      <c r="H120" s="149"/>
      <c r="I120" s="149"/>
    </row>
    <row r="121" spans="1:9" hidden="1">
      <c r="A121" s="102">
        <f>IF(C121="","",SUBTOTAL(3,$C$2:$C121))</f>
        <v>0</v>
      </c>
      <c r="B121" s="146" t="s">
        <v>853</v>
      </c>
      <c r="C121" s="147" t="s">
        <v>200</v>
      </c>
      <c r="D121" s="147" t="s">
        <v>46</v>
      </c>
      <c r="E121" s="148">
        <v>31768</v>
      </c>
      <c r="F121" s="147" t="s">
        <v>1122</v>
      </c>
      <c r="G121" s="147" t="s">
        <v>37</v>
      </c>
      <c r="H121" s="149"/>
      <c r="I121" s="149"/>
    </row>
    <row r="122" spans="1:9" hidden="1">
      <c r="A122" s="102">
        <f>IF(C122="","",SUBTOTAL(3,$C$2:$C122))</f>
        <v>0</v>
      </c>
      <c r="B122" s="146" t="s">
        <v>854</v>
      </c>
      <c r="C122" s="147" t="s">
        <v>20</v>
      </c>
      <c r="D122" s="147" t="s">
        <v>46</v>
      </c>
      <c r="E122" s="148">
        <v>21717</v>
      </c>
      <c r="F122" s="147" t="s">
        <v>1122</v>
      </c>
      <c r="G122" s="147" t="s">
        <v>37</v>
      </c>
      <c r="H122" s="149"/>
      <c r="I122" s="149"/>
    </row>
    <row r="123" spans="1:9" hidden="1">
      <c r="A123" s="102">
        <f>IF(C123="","",SUBTOTAL(3,$C$2:$C123))</f>
        <v>0</v>
      </c>
      <c r="B123" s="146" t="s">
        <v>857</v>
      </c>
      <c r="C123" s="147" t="s">
        <v>166</v>
      </c>
      <c r="D123" s="147" t="s">
        <v>33</v>
      </c>
      <c r="E123" s="148">
        <v>25953</v>
      </c>
      <c r="F123" s="147" t="s">
        <v>1122</v>
      </c>
      <c r="G123" s="147" t="s">
        <v>64</v>
      </c>
      <c r="H123" s="149"/>
      <c r="I123" s="149"/>
    </row>
    <row r="124" spans="1:9" hidden="1">
      <c r="A124" s="102">
        <f>IF(C124="","",SUBTOTAL(3,$C$2:$C124))</f>
        <v>0</v>
      </c>
      <c r="B124" s="146" t="s">
        <v>858</v>
      </c>
      <c r="C124" s="147" t="s">
        <v>197</v>
      </c>
      <c r="D124" s="147" t="s">
        <v>46</v>
      </c>
      <c r="E124" s="148">
        <v>23385</v>
      </c>
      <c r="F124" s="147" t="s">
        <v>1122</v>
      </c>
      <c r="G124" s="147" t="s">
        <v>45</v>
      </c>
      <c r="H124" s="149"/>
      <c r="I124" s="149"/>
    </row>
    <row r="125" spans="1:9" hidden="1">
      <c r="A125" s="102">
        <f>IF(C125="","",SUBTOTAL(3,$C$2:$C125))</f>
        <v>0</v>
      </c>
      <c r="B125" s="146" t="s">
        <v>855</v>
      </c>
      <c r="C125" s="147" t="s">
        <v>189</v>
      </c>
      <c r="D125" s="147" t="s">
        <v>46</v>
      </c>
      <c r="E125" s="148">
        <v>25469</v>
      </c>
      <c r="F125" s="147" t="s">
        <v>1122</v>
      </c>
      <c r="G125" s="147" t="s">
        <v>146</v>
      </c>
      <c r="H125" s="149"/>
      <c r="I125" s="149"/>
    </row>
    <row r="126" spans="1:9" hidden="1">
      <c r="A126" s="102">
        <f>IF(C126="","",SUBTOTAL(3,$C$2:$C126))</f>
        <v>0</v>
      </c>
      <c r="B126" s="146" t="s">
        <v>851</v>
      </c>
      <c r="C126" s="147" t="s">
        <v>190</v>
      </c>
      <c r="D126" s="147" t="s">
        <v>46</v>
      </c>
      <c r="E126" s="148">
        <v>27633</v>
      </c>
      <c r="F126" s="147" t="s">
        <v>1122</v>
      </c>
      <c r="G126" s="147" t="s">
        <v>146</v>
      </c>
      <c r="H126" s="149"/>
      <c r="I126" s="149"/>
    </row>
    <row r="127" spans="1:9" hidden="1">
      <c r="A127" s="102">
        <f>IF(C127="","",SUBTOTAL(3,$C$2:$C127))</f>
        <v>0</v>
      </c>
      <c r="B127" s="146" t="s">
        <v>715</v>
      </c>
      <c r="C127" s="147" t="s">
        <v>87</v>
      </c>
      <c r="D127" s="147" t="s">
        <v>46</v>
      </c>
      <c r="E127" s="148">
        <v>27529</v>
      </c>
      <c r="F127" s="147" t="s">
        <v>1104</v>
      </c>
      <c r="G127" s="147" t="s">
        <v>37</v>
      </c>
      <c r="H127" s="149"/>
      <c r="I127" s="149"/>
    </row>
    <row r="128" spans="1:9" hidden="1">
      <c r="A128" s="102">
        <f>IF(C128="","",SUBTOTAL(3,$C$2:$C128))</f>
        <v>0</v>
      </c>
      <c r="B128" s="146" t="s">
        <v>714</v>
      </c>
      <c r="C128" s="147" t="s">
        <v>85</v>
      </c>
      <c r="D128" s="147" t="s">
        <v>46</v>
      </c>
      <c r="E128" s="148">
        <v>28199</v>
      </c>
      <c r="F128" s="147" t="s">
        <v>1104</v>
      </c>
      <c r="G128" s="147" t="s">
        <v>37</v>
      </c>
      <c r="H128" s="149"/>
      <c r="I128" s="149"/>
    </row>
    <row r="129" spans="1:9" hidden="1">
      <c r="A129" s="102">
        <f>IF(C129="","",SUBTOTAL(3,$C$2:$C129))</f>
        <v>0</v>
      </c>
      <c r="B129" s="146" t="s">
        <v>697</v>
      </c>
      <c r="C129" s="147" t="s">
        <v>74</v>
      </c>
      <c r="D129" s="147" t="s">
        <v>46</v>
      </c>
      <c r="E129" s="148">
        <v>33582</v>
      </c>
      <c r="F129" s="147" t="s">
        <v>1104</v>
      </c>
      <c r="G129" s="147" t="s">
        <v>37</v>
      </c>
      <c r="H129" s="149"/>
      <c r="I129" s="149"/>
    </row>
    <row r="130" spans="1:9" hidden="1">
      <c r="A130" s="102">
        <f>IF(C130="","",SUBTOTAL(3,$C$2:$C130))</f>
        <v>0</v>
      </c>
      <c r="B130" s="146" t="s">
        <v>706</v>
      </c>
      <c r="C130" s="147" t="s">
        <v>88</v>
      </c>
      <c r="D130" s="147" t="s">
        <v>33</v>
      </c>
      <c r="E130" s="148">
        <v>28892</v>
      </c>
      <c r="F130" s="147" t="s">
        <v>1104</v>
      </c>
      <c r="G130" s="147" t="s">
        <v>37</v>
      </c>
      <c r="H130" s="149"/>
      <c r="I130" s="149"/>
    </row>
    <row r="131" spans="1:9" hidden="1">
      <c r="A131" s="102">
        <f>IF(C131="","",SUBTOTAL(3,$C$2:$C131))</f>
        <v>0</v>
      </c>
      <c r="B131" s="146" t="s">
        <v>712</v>
      </c>
      <c r="C131" s="147" t="s">
        <v>79</v>
      </c>
      <c r="D131" s="147" t="s">
        <v>46</v>
      </c>
      <c r="E131" s="148">
        <v>27509</v>
      </c>
      <c r="F131" s="147" t="s">
        <v>1104</v>
      </c>
      <c r="G131" s="147" t="s">
        <v>37</v>
      </c>
      <c r="H131" s="149"/>
      <c r="I131" s="149"/>
    </row>
    <row r="132" spans="1:9" hidden="1">
      <c r="A132" s="102">
        <f>IF(C132="","",SUBTOTAL(3,$C$2:$C132))</f>
        <v>0</v>
      </c>
      <c r="B132" s="146" t="s">
        <v>707</v>
      </c>
      <c r="C132" s="147" t="s">
        <v>91</v>
      </c>
      <c r="D132" s="147" t="s">
        <v>46</v>
      </c>
      <c r="E132" s="148">
        <v>21894</v>
      </c>
      <c r="F132" s="147" t="s">
        <v>1104</v>
      </c>
      <c r="G132" s="147" t="s">
        <v>37</v>
      </c>
      <c r="H132" s="149"/>
      <c r="I132" s="149"/>
    </row>
    <row r="133" spans="1:9" hidden="1">
      <c r="A133" s="102">
        <f>IF(C133="","",SUBTOTAL(3,$C$2:$C133))</f>
        <v>0</v>
      </c>
      <c r="B133" s="146" t="s">
        <v>720</v>
      </c>
      <c r="C133" s="147" t="s">
        <v>84</v>
      </c>
      <c r="D133" s="147" t="s">
        <v>33</v>
      </c>
      <c r="E133" s="148">
        <v>30139</v>
      </c>
      <c r="F133" s="147" t="s">
        <v>1104</v>
      </c>
      <c r="G133" s="147" t="s">
        <v>37</v>
      </c>
      <c r="H133" s="149"/>
      <c r="I133" s="149"/>
    </row>
    <row r="134" spans="1:9" hidden="1">
      <c r="A134" s="102">
        <f>IF(C134="","",SUBTOTAL(3,$C$2:$C134))</f>
        <v>0</v>
      </c>
      <c r="B134" s="146" t="s">
        <v>713</v>
      </c>
      <c r="C134" s="147" t="s">
        <v>81</v>
      </c>
      <c r="D134" s="147" t="s">
        <v>46</v>
      </c>
      <c r="E134" s="148">
        <v>31781</v>
      </c>
      <c r="F134" s="147" t="s">
        <v>1104</v>
      </c>
      <c r="G134" s="147" t="s">
        <v>37</v>
      </c>
      <c r="H134" s="149"/>
      <c r="I134" s="149"/>
    </row>
    <row r="135" spans="1:9" hidden="1">
      <c r="A135" s="102">
        <f>IF(C135="","",SUBTOTAL(3,$C$2:$C135))</f>
        <v>0</v>
      </c>
      <c r="B135" s="146" t="s">
        <v>710</v>
      </c>
      <c r="C135" s="147" t="s">
        <v>72</v>
      </c>
      <c r="D135" s="147" t="s">
        <v>46</v>
      </c>
      <c r="E135" s="148">
        <v>28696</v>
      </c>
      <c r="F135" s="147" t="s">
        <v>1104</v>
      </c>
      <c r="G135" s="147" t="s">
        <v>37</v>
      </c>
      <c r="H135" s="149"/>
      <c r="I135" s="149"/>
    </row>
    <row r="136" spans="1:9" hidden="1">
      <c r="A136" s="102">
        <f>IF(C136="","",SUBTOTAL(3,$C$2:$C136))</f>
        <v>0</v>
      </c>
      <c r="B136" s="146" t="s">
        <v>711</v>
      </c>
      <c r="C136" s="147" t="s">
        <v>78</v>
      </c>
      <c r="D136" s="147" t="s">
        <v>46</v>
      </c>
      <c r="E136" s="148">
        <v>25834</v>
      </c>
      <c r="F136" s="147" t="s">
        <v>1104</v>
      </c>
      <c r="G136" s="147" t="s">
        <v>37</v>
      </c>
      <c r="H136" s="149"/>
      <c r="I136" s="149"/>
    </row>
    <row r="137" spans="1:9" hidden="1">
      <c r="A137" s="102">
        <f>IF(C137="","",SUBTOTAL(3,$C$2:$C137))</f>
        <v>0</v>
      </c>
      <c r="B137" s="146" t="s">
        <v>698</v>
      </c>
      <c r="C137" s="147" t="s">
        <v>127</v>
      </c>
      <c r="D137" s="147" t="s">
        <v>46</v>
      </c>
      <c r="E137" s="148">
        <v>27687</v>
      </c>
      <c r="F137" s="147" t="s">
        <v>1104</v>
      </c>
      <c r="G137" s="147" t="s">
        <v>37</v>
      </c>
      <c r="H137" s="149"/>
      <c r="I137" s="149"/>
    </row>
    <row r="138" spans="1:9" hidden="1">
      <c r="A138" s="102">
        <f>IF(C138="","",SUBTOTAL(3,$C$2:$C138))</f>
        <v>0</v>
      </c>
      <c r="B138" s="146" t="s">
        <v>700</v>
      </c>
      <c r="C138" s="147" t="s">
        <v>27</v>
      </c>
      <c r="D138" s="147" t="s">
        <v>46</v>
      </c>
      <c r="E138" s="148">
        <v>30115</v>
      </c>
      <c r="F138" s="147" t="s">
        <v>1104</v>
      </c>
      <c r="G138" s="147" t="s">
        <v>37</v>
      </c>
      <c r="H138" s="149"/>
      <c r="I138" s="149"/>
    </row>
    <row r="139" spans="1:9" hidden="1">
      <c r="A139" s="102">
        <f>IF(C139="","",SUBTOTAL(3,$C$2:$C139))</f>
        <v>0</v>
      </c>
      <c r="B139" s="146" t="s">
        <v>699</v>
      </c>
      <c r="C139" s="147" t="s">
        <v>128</v>
      </c>
      <c r="D139" s="147" t="s">
        <v>46</v>
      </c>
      <c r="E139" s="148">
        <v>32782</v>
      </c>
      <c r="F139" s="147" t="s">
        <v>1104</v>
      </c>
      <c r="G139" s="147" t="s">
        <v>37</v>
      </c>
      <c r="H139" s="149"/>
      <c r="I139" s="149"/>
    </row>
    <row r="140" spans="1:9" hidden="1">
      <c r="A140" s="102">
        <f>IF(C140="","",SUBTOTAL(3,$C$2:$C140))</f>
        <v>0</v>
      </c>
      <c r="B140" s="146" t="s">
        <v>717</v>
      </c>
      <c r="C140" s="147" t="s">
        <v>92</v>
      </c>
      <c r="D140" s="147" t="s">
        <v>46</v>
      </c>
      <c r="E140" s="148">
        <v>32485</v>
      </c>
      <c r="F140" s="147" t="s">
        <v>1104</v>
      </c>
      <c r="G140" s="147" t="s">
        <v>37</v>
      </c>
      <c r="H140" s="149"/>
      <c r="I140" s="149"/>
    </row>
    <row r="141" spans="1:9" hidden="1">
      <c r="A141" s="102">
        <f>IF(C141="","",SUBTOTAL(3,$C$2:$C141))</f>
        <v>0</v>
      </c>
      <c r="B141" s="146" t="s">
        <v>704</v>
      </c>
      <c r="C141" s="147" t="s">
        <v>77</v>
      </c>
      <c r="D141" s="147" t="s">
        <v>33</v>
      </c>
      <c r="E141" s="148">
        <v>29254</v>
      </c>
      <c r="F141" s="147" t="s">
        <v>1104</v>
      </c>
      <c r="G141" s="147" t="s">
        <v>37</v>
      </c>
      <c r="H141" s="149"/>
      <c r="I141" s="149"/>
    </row>
    <row r="142" spans="1:9" hidden="1">
      <c r="A142" s="102">
        <f>IF(C142="","",SUBTOTAL(3,$C$2:$C142))</f>
        <v>0</v>
      </c>
      <c r="B142" s="146" t="s">
        <v>701</v>
      </c>
      <c r="C142" s="147" t="s">
        <v>73</v>
      </c>
      <c r="D142" s="147" t="s">
        <v>46</v>
      </c>
      <c r="E142" s="148">
        <v>25430</v>
      </c>
      <c r="F142" s="147" t="s">
        <v>1104</v>
      </c>
      <c r="G142" s="147" t="s">
        <v>37</v>
      </c>
      <c r="H142" s="149"/>
      <c r="I142" s="149"/>
    </row>
    <row r="143" spans="1:9" hidden="1">
      <c r="A143" s="102">
        <f>IF(C143="","",SUBTOTAL(3,$C$2:$C143))</f>
        <v>0</v>
      </c>
      <c r="B143" s="146" t="s">
        <v>719</v>
      </c>
      <c r="C143" s="147" t="s">
        <v>83</v>
      </c>
      <c r="D143" s="147" t="s">
        <v>33</v>
      </c>
      <c r="E143" s="148">
        <v>28313</v>
      </c>
      <c r="F143" s="147" t="s">
        <v>1104</v>
      </c>
      <c r="G143" s="147" t="s">
        <v>37</v>
      </c>
      <c r="H143" s="149"/>
      <c r="I143" s="149"/>
    </row>
    <row r="144" spans="1:9" hidden="1">
      <c r="A144" s="102">
        <f>IF(C144="","",SUBTOTAL(3,$C$2:$C144))</f>
        <v>0</v>
      </c>
      <c r="B144" s="146" t="s">
        <v>718</v>
      </c>
      <c r="C144" s="147" t="s">
        <v>82</v>
      </c>
      <c r="D144" s="147" t="s">
        <v>33</v>
      </c>
      <c r="E144" s="148">
        <v>30430</v>
      </c>
      <c r="F144" s="147" t="s">
        <v>1104</v>
      </c>
      <c r="G144" s="147" t="s">
        <v>37</v>
      </c>
      <c r="H144" s="149"/>
      <c r="I144" s="149"/>
    </row>
    <row r="145" spans="1:9" hidden="1">
      <c r="A145" s="102">
        <f>IF(C145="","",SUBTOTAL(3,$C$2:$C145))</f>
        <v>0</v>
      </c>
      <c r="B145" s="146" t="s">
        <v>696</v>
      </c>
      <c r="C145" s="147" t="s">
        <v>531</v>
      </c>
      <c r="D145" s="147" t="s">
        <v>33</v>
      </c>
      <c r="E145" s="148">
        <v>24150</v>
      </c>
      <c r="F145" s="147" t="s">
        <v>1104</v>
      </c>
      <c r="G145" s="147" t="s">
        <v>37</v>
      </c>
      <c r="H145" s="149"/>
      <c r="I145" s="149"/>
    </row>
    <row r="146" spans="1:9" hidden="1">
      <c r="A146" s="102">
        <f>IF(C146="","",SUBTOTAL(3,$C$2:$C146))</f>
        <v>0</v>
      </c>
      <c r="B146" s="146" t="s">
        <v>709</v>
      </c>
      <c r="C146" s="147" t="s">
        <v>89</v>
      </c>
      <c r="D146" s="147" t="s">
        <v>46</v>
      </c>
      <c r="E146" s="148">
        <v>30416</v>
      </c>
      <c r="F146" s="147" t="s">
        <v>1104</v>
      </c>
      <c r="G146" s="147" t="s">
        <v>37</v>
      </c>
      <c r="H146" s="149"/>
      <c r="I146" s="149"/>
    </row>
    <row r="147" spans="1:9" hidden="1">
      <c r="A147" s="102">
        <f>IF(C147="","",SUBTOTAL(3,$C$2:$C147))</f>
        <v>0</v>
      </c>
      <c r="B147" s="146" t="s">
        <v>702</v>
      </c>
      <c r="C147" s="147" t="s">
        <v>75</v>
      </c>
      <c r="D147" s="147" t="s">
        <v>46</v>
      </c>
      <c r="E147" s="148">
        <v>29683</v>
      </c>
      <c r="F147" s="147" t="s">
        <v>1104</v>
      </c>
      <c r="G147" s="147" t="s">
        <v>37</v>
      </c>
      <c r="H147" s="149"/>
      <c r="I147" s="149"/>
    </row>
    <row r="148" spans="1:9" hidden="1">
      <c r="A148" s="102">
        <f>IF(C148="","",SUBTOTAL(3,$C$2:$C148))</f>
        <v>0</v>
      </c>
      <c r="B148" s="146" t="s">
        <v>703</v>
      </c>
      <c r="C148" s="147" t="s">
        <v>76</v>
      </c>
      <c r="D148" s="147" t="s">
        <v>46</v>
      </c>
      <c r="E148" s="148">
        <v>27303</v>
      </c>
      <c r="F148" s="147" t="s">
        <v>1104</v>
      </c>
      <c r="G148" s="147" t="s">
        <v>37</v>
      </c>
      <c r="H148" s="149"/>
      <c r="I148" s="149"/>
    </row>
    <row r="149" spans="1:9" hidden="1">
      <c r="A149" s="102">
        <f>IF(C149="","",SUBTOTAL(3,$C$2:$C149))</f>
        <v>0</v>
      </c>
      <c r="B149" s="146" t="s">
        <v>721</v>
      </c>
      <c r="C149" s="147" t="s">
        <v>163</v>
      </c>
      <c r="D149" s="147" t="s">
        <v>33</v>
      </c>
      <c r="E149" s="148">
        <v>29669</v>
      </c>
      <c r="F149" s="147" t="s">
        <v>1104</v>
      </c>
      <c r="G149" s="147" t="s">
        <v>64</v>
      </c>
      <c r="H149" s="149"/>
      <c r="I149" s="149"/>
    </row>
    <row r="150" spans="1:9" hidden="1">
      <c r="A150" s="102">
        <f>IF(C150="","",SUBTOTAL(3,$C$2:$C150))</f>
        <v>0</v>
      </c>
      <c r="B150" s="146" t="s">
        <v>726</v>
      </c>
      <c r="C150" s="147" t="s">
        <v>155</v>
      </c>
      <c r="D150" s="147" t="s">
        <v>46</v>
      </c>
      <c r="E150" s="148">
        <v>23257</v>
      </c>
      <c r="F150" s="147" t="s">
        <v>1104</v>
      </c>
      <c r="G150" s="147" t="s">
        <v>45</v>
      </c>
      <c r="H150" s="149"/>
      <c r="I150" s="149"/>
    </row>
    <row r="151" spans="1:9" hidden="1">
      <c r="A151" s="102">
        <f>IF(C151="","",SUBTOTAL(3,$C$2:$C151))</f>
        <v>0</v>
      </c>
      <c r="B151" s="146" t="s">
        <v>725</v>
      </c>
      <c r="C151" s="147" t="s">
        <v>71</v>
      </c>
      <c r="D151" s="147" t="s">
        <v>33</v>
      </c>
      <c r="E151" s="148">
        <v>24518</v>
      </c>
      <c r="F151" s="147" t="s">
        <v>1104</v>
      </c>
      <c r="G151" s="147" t="s">
        <v>45</v>
      </c>
      <c r="H151" s="149"/>
      <c r="I151" s="149"/>
    </row>
    <row r="152" spans="1:9" hidden="1">
      <c r="A152" s="102">
        <f>IF(C152="","",SUBTOTAL(3,$C$2:$C152))</f>
        <v>0</v>
      </c>
      <c r="B152" s="146" t="s">
        <v>716</v>
      </c>
      <c r="C152" s="147" t="s">
        <v>90</v>
      </c>
      <c r="D152" s="147" t="s">
        <v>46</v>
      </c>
      <c r="E152" s="148">
        <v>27030</v>
      </c>
      <c r="F152" s="147" t="s">
        <v>1104</v>
      </c>
      <c r="G152" s="147" t="s">
        <v>146</v>
      </c>
      <c r="H152" s="149"/>
      <c r="I152" s="149"/>
    </row>
    <row r="153" spans="1:9" hidden="1">
      <c r="A153" s="102">
        <f>IF(C153="","",SUBTOTAL(3,$C$2:$C153))</f>
        <v>0</v>
      </c>
      <c r="B153" s="146" t="s">
        <v>705</v>
      </c>
      <c r="C153" s="147" t="s">
        <v>86</v>
      </c>
      <c r="D153" s="147" t="s">
        <v>46</v>
      </c>
      <c r="E153" s="148">
        <v>28903</v>
      </c>
      <c r="F153" s="147" t="s">
        <v>1104</v>
      </c>
      <c r="G153" s="147" t="s">
        <v>146</v>
      </c>
      <c r="H153" s="149"/>
      <c r="I153" s="149"/>
    </row>
    <row r="154" spans="1:9" hidden="1">
      <c r="A154" s="102">
        <f>IF(C154="","",SUBTOTAL(3,$C$2:$C154))</f>
        <v>0</v>
      </c>
      <c r="B154" s="146" t="s">
        <v>708</v>
      </c>
      <c r="C154" s="147" t="s">
        <v>80</v>
      </c>
      <c r="D154" s="147" t="s">
        <v>33</v>
      </c>
      <c r="E154" s="148">
        <v>29994</v>
      </c>
      <c r="F154" s="147" t="s">
        <v>1104</v>
      </c>
      <c r="G154" s="147" t="s">
        <v>146</v>
      </c>
      <c r="H154" s="149"/>
      <c r="I154" s="149"/>
    </row>
    <row r="155" spans="1:9" hidden="1">
      <c r="A155" s="102">
        <f>IF(C155="","",SUBTOTAL(3,$C$2:$C155))</f>
        <v>0</v>
      </c>
      <c r="B155" s="146" t="s">
        <v>727</v>
      </c>
      <c r="C155" s="147" t="s">
        <v>532</v>
      </c>
      <c r="D155" s="147" t="s">
        <v>46</v>
      </c>
      <c r="E155" s="148">
        <v>26173</v>
      </c>
      <c r="F155" s="147" t="s">
        <v>1104</v>
      </c>
      <c r="G155" s="147" t="s">
        <v>60</v>
      </c>
      <c r="H155" s="149"/>
      <c r="I155" s="149"/>
    </row>
    <row r="156" spans="1:9">
      <c r="A156" s="102">
        <f>IF(C156="","",SUBTOTAL(3,$C$2:$C156))</f>
        <v>1</v>
      </c>
      <c r="B156" s="146" t="s">
        <v>585</v>
      </c>
      <c r="C156" s="147" t="s">
        <v>120</v>
      </c>
      <c r="D156" s="147" t="s">
        <v>33</v>
      </c>
      <c r="E156" s="148">
        <v>28357</v>
      </c>
      <c r="F156" s="147" t="s">
        <v>1112</v>
      </c>
      <c r="G156" s="147" t="s">
        <v>37</v>
      </c>
      <c r="H156" s="149" t="s">
        <v>350</v>
      </c>
      <c r="I156" s="149"/>
    </row>
    <row r="157" spans="1:9">
      <c r="A157" s="102">
        <f>IF(C157="","",SUBTOTAL(3,$C$2:$C157))</f>
        <v>2</v>
      </c>
      <c r="B157" s="146" t="s">
        <v>552</v>
      </c>
      <c r="C157" s="147" t="s">
        <v>441</v>
      </c>
      <c r="D157" s="147" t="s">
        <v>33</v>
      </c>
      <c r="E157" s="148">
        <v>29719</v>
      </c>
      <c r="F157" s="147" t="s">
        <v>1112</v>
      </c>
      <c r="G157" s="147" t="s">
        <v>37</v>
      </c>
      <c r="H157" s="149" t="s">
        <v>43</v>
      </c>
      <c r="I157" s="149"/>
    </row>
    <row r="158" spans="1:9">
      <c r="A158" s="102">
        <f>IF(C158="","",SUBTOTAL(3,$C$2:$C158))</f>
        <v>3</v>
      </c>
      <c r="B158" s="163" t="s">
        <v>1157</v>
      </c>
      <c r="C158" s="156" t="s">
        <v>1153</v>
      </c>
      <c r="D158" s="156" t="s">
        <v>46</v>
      </c>
      <c r="E158" s="159">
        <v>31503</v>
      </c>
      <c r="F158" s="161" t="s">
        <v>1112</v>
      </c>
      <c r="G158" s="147" t="s">
        <v>37</v>
      </c>
      <c r="H158" s="161"/>
      <c r="I158" s="161"/>
    </row>
    <row r="159" spans="1:9">
      <c r="A159" s="102">
        <f>IF(C159="","",SUBTOTAL(3,$C$2:$C159))</f>
        <v>4</v>
      </c>
      <c r="B159" s="146" t="s">
        <v>588</v>
      </c>
      <c r="C159" s="147" t="s">
        <v>218</v>
      </c>
      <c r="D159" s="147" t="s">
        <v>33</v>
      </c>
      <c r="E159" s="148">
        <v>25204</v>
      </c>
      <c r="F159" s="147" t="s">
        <v>1112</v>
      </c>
      <c r="G159" s="147" t="s">
        <v>37</v>
      </c>
      <c r="H159" s="149" t="s">
        <v>44</v>
      </c>
      <c r="I159" s="149"/>
    </row>
    <row r="160" spans="1:9">
      <c r="A160" s="102">
        <f>IF(C160="","",SUBTOTAL(3,$C$2:$C160))</f>
        <v>5</v>
      </c>
      <c r="B160" s="163" t="s">
        <v>1158</v>
      </c>
      <c r="C160" s="156" t="s">
        <v>1154</v>
      </c>
      <c r="D160" s="156" t="s">
        <v>46</v>
      </c>
      <c r="E160" s="159">
        <v>31056</v>
      </c>
      <c r="F160" s="161" t="s">
        <v>1112</v>
      </c>
      <c r="G160" s="147" t="s">
        <v>37</v>
      </c>
      <c r="H160" s="161"/>
      <c r="I160" s="161"/>
    </row>
    <row r="161" spans="1:9">
      <c r="A161" s="102">
        <f>IF(C161="","",SUBTOTAL(3,$C$2:$C161))</f>
        <v>6</v>
      </c>
      <c r="B161" s="146" t="s">
        <v>581</v>
      </c>
      <c r="C161" s="147" t="s">
        <v>227</v>
      </c>
      <c r="D161" s="147" t="s">
        <v>33</v>
      </c>
      <c r="E161" s="148">
        <v>27395</v>
      </c>
      <c r="F161" s="147" t="s">
        <v>1112</v>
      </c>
      <c r="G161" s="147" t="s">
        <v>37</v>
      </c>
      <c r="H161" s="149" t="s">
        <v>43</v>
      </c>
      <c r="I161" s="149"/>
    </row>
    <row r="162" spans="1:9">
      <c r="A162" s="102">
        <f>IF(C162="","",SUBTOTAL(3,$C$2:$C162))</f>
        <v>7</v>
      </c>
      <c r="B162" s="146" t="s">
        <v>1040</v>
      </c>
      <c r="C162" s="147" t="s">
        <v>1133</v>
      </c>
      <c r="D162" s="147" t="s">
        <v>33</v>
      </c>
      <c r="E162" s="148">
        <v>34242</v>
      </c>
      <c r="F162" s="147" t="s">
        <v>1112</v>
      </c>
      <c r="G162" s="147" t="s">
        <v>37</v>
      </c>
      <c r="H162" s="149" t="s">
        <v>43</v>
      </c>
      <c r="I162" s="149"/>
    </row>
    <row r="163" spans="1:9">
      <c r="A163" s="102">
        <f>IF(C163="","",SUBTOTAL(3,$C$2:$C163))</f>
        <v>8</v>
      </c>
      <c r="B163" s="146" t="s">
        <v>567</v>
      </c>
      <c r="C163" s="147" t="s">
        <v>236</v>
      </c>
      <c r="D163" s="147" t="s">
        <v>33</v>
      </c>
      <c r="E163" s="148">
        <v>32945</v>
      </c>
      <c r="F163" s="147" t="s">
        <v>1112</v>
      </c>
      <c r="G163" s="147" t="s">
        <v>37</v>
      </c>
      <c r="H163" s="149" t="s">
        <v>59</v>
      </c>
      <c r="I163" s="149"/>
    </row>
    <row r="164" spans="1:9">
      <c r="A164" s="102">
        <f>IF(C164="","",SUBTOTAL(3,$C$2:$C164))</f>
        <v>9</v>
      </c>
      <c r="B164" s="146" t="s">
        <v>553</v>
      </c>
      <c r="C164" s="147" t="s">
        <v>130</v>
      </c>
      <c r="D164" s="147" t="s">
        <v>46</v>
      </c>
      <c r="E164" s="148">
        <v>33916</v>
      </c>
      <c r="F164" s="147" t="s">
        <v>1112</v>
      </c>
      <c r="G164" s="147" t="s">
        <v>37</v>
      </c>
      <c r="H164" s="149" t="s">
        <v>43</v>
      </c>
      <c r="I164" s="149"/>
    </row>
    <row r="165" spans="1:9">
      <c r="A165" s="102">
        <f>IF(C165="","",SUBTOTAL(3,$C$2:$C165))</f>
        <v>10</v>
      </c>
      <c r="B165" s="146" t="s">
        <v>551</v>
      </c>
      <c r="C165" s="147" t="s">
        <v>2960</v>
      </c>
      <c r="D165" s="147" t="s">
        <v>33</v>
      </c>
      <c r="E165" s="148">
        <v>33782</v>
      </c>
      <c r="F165" s="147" t="s">
        <v>1112</v>
      </c>
      <c r="G165" s="147" t="s">
        <v>37</v>
      </c>
      <c r="H165" s="149" t="s">
        <v>350</v>
      </c>
      <c r="I165" s="149" t="s">
        <v>1127</v>
      </c>
    </row>
    <row r="166" spans="1:9">
      <c r="A166" s="102">
        <f>IF(C166="","",SUBTOTAL(3,$C$2:$C166))</f>
        <v>11</v>
      </c>
      <c r="B166" s="163" t="s">
        <v>1159</v>
      </c>
      <c r="C166" s="156" t="s">
        <v>1144</v>
      </c>
      <c r="D166" s="156" t="s">
        <v>46</v>
      </c>
      <c r="E166" s="159" t="s">
        <v>1145</v>
      </c>
      <c r="F166" s="161" t="s">
        <v>1112</v>
      </c>
      <c r="G166" s="147" t="s">
        <v>37</v>
      </c>
      <c r="H166" s="161"/>
      <c r="I166" s="161"/>
    </row>
    <row r="167" spans="1:9">
      <c r="A167" s="102">
        <f>IF(C167="","",SUBTOTAL(3,$C$2:$C167))</f>
        <v>12</v>
      </c>
      <c r="B167" s="146" t="s">
        <v>592</v>
      </c>
      <c r="C167" s="147" t="s">
        <v>93</v>
      </c>
      <c r="D167" s="147" t="s">
        <v>46</v>
      </c>
      <c r="E167" s="148">
        <v>31455</v>
      </c>
      <c r="F167" s="147" t="s">
        <v>1112</v>
      </c>
      <c r="G167" s="147" t="s">
        <v>37</v>
      </c>
      <c r="H167" s="149" t="s">
        <v>44</v>
      </c>
      <c r="I167" s="149"/>
    </row>
    <row r="168" spans="1:9">
      <c r="A168" s="102">
        <f>IF(C168="","",SUBTOTAL(3,$C$2:$C168))</f>
        <v>13</v>
      </c>
      <c r="B168" s="146" t="s">
        <v>572</v>
      </c>
      <c r="C168" s="147" t="s">
        <v>232</v>
      </c>
      <c r="D168" s="147" t="s">
        <v>46</v>
      </c>
      <c r="E168" s="148">
        <v>30666</v>
      </c>
      <c r="F168" s="147" t="s">
        <v>1112</v>
      </c>
      <c r="G168" s="147" t="s">
        <v>37</v>
      </c>
      <c r="H168" s="149" t="s">
        <v>148</v>
      </c>
      <c r="I168" s="149"/>
    </row>
    <row r="169" spans="1:9">
      <c r="A169" s="102">
        <f>IF(C169="","",SUBTOTAL(3,$C$2:$C169))</f>
        <v>14</v>
      </c>
      <c r="B169" s="146" t="s">
        <v>590</v>
      </c>
      <c r="C169" s="147" t="s">
        <v>233</v>
      </c>
      <c r="D169" s="147" t="s">
        <v>33</v>
      </c>
      <c r="E169" s="148">
        <v>31510</v>
      </c>
      <c r="F169" s="147" t="s">
        <v>1112</v>
      </c>
      <c r="G169" s="147" t="s">
        <v>37</v>
      </c>
      <c r="H169" s="149" t="s">
        <v>44</v>
      </c>
      <c r="I169" s="149"/>
    </row>
    <row r="170" spans="1:9">
      <c r="A170" s="102">
        <f>IF(C170="","",SUBTOTAL(3,$C$2:$C170))</f>
        <v>15</v>
      </c>
      <c r="B170" s="146" t="s">
        <v>991</v>
      </c>
      <c r="C170" s="147" t="s">
        <v>1137</v>
      </c>
      <c r="D170" s="147" t="s">
        <v>33</v>
      </c>
      <c r="E170" s="148">
        <v>34387</v>
      </c>
      <c r="F170" s="147" t="s">
        <v>1112</v>
      </c>
      <c r="G170" s="147" t="s">
        <v>37</v>
      </c>
      <c r="H170" s="149" t="s">
        <v>44</v>
      </c>
      <c r="I170" s="149"/>
    </row>
    <row r="171" spans="1:9">
      <c r="A171" s="102">
        <f>IF(C171="","",SUBTOTAL(3,$C$2:$C171))</f>
        <v>16</v>
      </c>
      <c r="B171" s="146" t="s">
        <v>1041</v>
      </c>
      <c r="C171" s="147" t="s">
        <v>1138</v>
      </c>
      <c r="D171" s="147" t="s">
        <v>46</v>
      </c>
      <c r="E171" s="148">
        <v>32079</v>
      </c>
      <c r="F171" s="147" t="s">
        <v>1112</v>
      </c>
      <c r="G171" s="147" t="s">
        <v>37</v>
      </c>
      <c r="H171" s="149" t="s">
        <v>44</v>
      </c>
      <c r="I171" s="149"/>
    </row>
    <row r="172" spans="1:9">
      <c r="A172" s="102">
        <f>IF(C172="","",SUBTOTAL(3,$C$2:$C172))</f>
        <v>17</v>
      </c>
      <c r="B172" s="163" t="s">
        <v>1160</v>
      </c>
      <c r="C172" s="156" t="s">
        <v>1140</v>
      </c>
      <c r="D172" s="156" t="s">
        <v>46</v>
      </c>
      <c r="E172" s="159">
        <v>29316</v>
      </c>
      <c r="F172" s="161" t="s">
        <v>1112</v>
      </c>
      <c r="G172" s="147" t="s">
        <v>37</v>
      </c>
      <c r="H172" s="161"/>
      <c r="I172" s="161"/>
    </row>
    <row r="173" spans="1:9">
      <c r="A173" s="102">
        <f>IF(C173="","",SUBTOTAL(3,$C$2:$C173))</f>
        <v>18</v>
      </c>
      <c r="B173" s="146" t="s">
        <v>1039</v>
      </c>
      <c r="C173" s="147" t="s">
        <v>1032</v>
      </c>
      <c r="D173" s="147" t="s">
        <v>33</v>
      </c>
      <c r="E173" s="148">
        <v>30743</v>
      </c>
      <c r="F173" s="147" t="s">
        <v>1112</v>
      </c>
      <c r="G173" s="147" t="s">
        <v>37</v>
      </c>
      <c r="H173" s="149" t="s">
        <v>43</v>
      </c>
      <c r="I173" s="149"/>
    </row>
    <row r="174" spans="1:9">
      <c r="A174" s="102">
        <f>IF(C174="","",SUBTOTAL(3,$C$2:$C174))</f>
        <v>19</v>
      </c>
      <c r="B174" s="146" t="s">
        <v>559</v>
      </c>
      <c r="C174" s="147" t="s">
        <v>214</v>
      </c>
      <c r="D174" s="147" t="s">
        <v>33</v>
      </c>
      <c r="E174" s="148">
        <v>26233</v>
      </c>
      <c r="F174" s="147" t="s">
        <v>1112</v>
      </c>
      <c r="G174" s="147" t="s">
        <v>37</v>
      </c>
      <c r="H174" s="149" t="s">
        <v>59</v>
      </c>
      <c r="I174" s="149"/>
    </row>
    <row r="175" spans="1:9">
      <c r="A175" s="102">
        <f>IF(C175="","",SUBTOTAL(3,$C$2:$C175))</f>
        <v>20</v>
      </c>
      <c r="B175" s="146" t="s">
        <v>555</v>
      </c>
      <c r="C175" s="147" t="s">
        <v>474</v>
      </c>
      <c r="D175" s="147" t="s">
        <v>33</v>
      </c>
      <c r="E175" s="148">
        <v>30174</v>
      </c>
      <c r="F175" s="147" t="s">
        <v>1112</v>
      </c>
      <c r="G175" s="147" t="s">
        <v>37</v>
      </c>
      <c r="H175" s="149"/>
      <c r="I175" s="149"/>
    </row>
    <row r="176" spans="1:9">
      <c r="A176" s="102">
        <f>IF(C176="","",SUBTOTAL(3,$C$2:$C176))</f>
        <v>21</v>
      </c>
      <c r="B176" s="146" t="s">
        <v>992</v>
      </c>
      <c r="C176" s="147" t="s">
        <v>964</v>
      </c>
      <c r="D176" s="147" t="s">
        <v>46</v>
      </c>
      <c r="E176" s="148">
        <v>32086</v>
      </c>
      <c r="F176" s="147" t="s">
        <v>1112</v>
      </c>
      <c r="G176" s="147" t="s">
        <v>37</v>
      </c>
      <c r="H176" s="149" t="s">
        <v>148</v>
      </c>
      <c r="I176" s="149"/>
    </row>
    <row r="177" spans="1:9">
      <c r="A177" s="102">
        <f>IF(C177="","",SUBTOTAL(3,$C$2:$C177))</f>
        <v>22</v>
      </c>
      <c r="B177" s="163" t="s">
        <v>1161</v>
      </c>
      <c r="C177" s="156" t="s">
        <v>2961</v>
      </c>
      <c r="D177" s="156" t="s">
        <v>33</v>
      </c>
      <c r="E177" s="159">
        <v>35008</v>
      </c>
      <c r="F177" s="161" t="s">
        <v>1112</v>
      </c>
      <c r="G177" s="147" t="s">
        <v>37</v>
      </c>
      <c r="H177" s="161"/>
      <c r="I177" s="161" t="s">
        <v>1127</v>
      </c>
    </row>
    <row r="178" spans="1:9">
      <c r="A178" s="102">
        <f>IF(C178="","",SUBTOTAL(3,$C$2:$C178))</f>
        <v>23</v>
      </c>
      <c r="B178" s="163" t="s">
        <v>1162</v>
      </c>
      <c r="C178" s="156" t="s">
        <v>2959</v>
      </c>
      <c r="D178" s="156" t="s">
        <v>33</v>
      </c>
      <c r="E178" s="159">
        <v>34274</v>
      </c>
      <c r="F178" s="161" t="s">
        <v>1112</v>
      </c>
      <c r="G178" s="147" t="s">
        <v>37</v>
      </c>
      <c r="H178" s="161"/>
      <c r="I178" s="161" t="s">
        <v>1127</v>
      </c>
    </row>
    <row r="179" spans="1:9">
      <c r="A179" s="102">
        <f>IF(C179="","",SUBTOTAL(3,$C$2:$C179))</f>
        <v>24</v>
      </c>
      <c r="B179" s="146" t="s">
        <v>556</v>
      </c>
      <c r="C179" s="147" t="s">
        <v>499</v>
      </c>
      <c r="D179" s="147" t="s">
        <v>33</v>
      </c>
      <c r="E179" s="148">
        <v>30048</v>
      </c>
      <c r="F179" s="147" t="s">
        <v>1112</v>
      </c>
      <c r="G179" s="147" t="s">
        <v>37</v>
      </c>
      <c r="H179" s="149" t="s">
        <v>184</v>
      </c>
      <c r="I179" s="149"/>
    </row>
    <row r="180" spans="1:9">
      <c r="A180" s="102">
        <f>IF(C180="","",SUBTOTAL(3,$C$2:$C180))</f>
        <v>25</v>
      </c>
      <c r="B180" s="146" t="s">
        <v>544</v>
      </c>
      <c r="C180" s="147" t="s">
        <v>115</v>
      </c>
      <c r="D180" s="147" t="s">
        <v>46</v>
      </c>
      <c r="E180" s="148">
        <v>30155</v>
      </c>
      <c r="F180" s="147" t="s">
        <v>1112</v>
      </c>
      <c r="G180" s="147" t="s">
        <v>37</v>
      </c>
      <c r="H180" s="149" t="s">
        <v>184</v>
      </c>
      <c r="I180" s="149"/>
    </row>
    <row r="181" spans="1:9">
      <c r="A181" s="102">
        <f>IF(C181="","",SUBTOTAL(3,$C$2:$C181))</f>
        <v>26</v>
      </c>
      <c r="B181" s="146" t="s">
        <v>554</v>
      </c>
      <c r="C181" s="147" t="s">
        <v>472</v>
      </c>
      <c r="D181" s="147" t="s">
        <v>46</v>
      </c>
      <c r="E181" s="148">
        <v>29110</v>
      </c>
      <c r="F181" s="147" t="s">
        <v>1112</v>
      </c>
      <c r="G181" s="147" t="s">
        <v>37</v>
      </c>
      <c r="H181" s="149" t="s">
        <v>148</v>
      </c>
      <c r="I181" s="149"/>
    </row>
    <row r="182" spans="1:9">
      <c r="A182" s="102">
        <f>IF(C182="","",SUBTOTAL(3,$C$2:$C182))</f>
        <v>27</v>
      </c>
      <c r="B182" s="163" t="s">
        <v>1163</v>
      </c>
      <c r="C182" s="156" t="s">
        <v>1149</v>
      </c>
      <c r="D182" s="156" t="s">
        <v>46</v>
      </c>
      <c r="E182" s="159" t="s">
        <v>1150</v>
      </c>
      <c r="F182" s="161" t="s">
        <v>1112</v>
      </c>
      <c r="G182" s="147" t="s">
        <v>37</v>
      </c>
      <c r="H182" s="161"/>
      <c r="I182" s="161"/>
    </row>
    <row r="183" spans="1:9">
      <c r="A183" s="102">
        <f>IF(C183="","",SUBTOTAL(3,$C$2:$C183))</f>
        <v>28</v>
      </c>
      <c r="B183" s="146" t="s">
        <v>569</v>
      </c>
      <c r="C183" s="147" t="s">
        <v>208</v>
      </c>
      <c r="D183" s="147" t="s">
        <v>46</v>
      </c>
      <c r="E183" s="148">
        <v>23987</v>
      </c>
      <c r="F183" s="147" t="s">
        <v>1112</v>
      </c>
      <c r="G183" s="147" t="s">
        <v>37</v>
      </c>
      <c r="H183" s="149" t="s">
        <v>148</v>
      </c>
      <c r="I183" s="149"/>
    </row>
    <row r="184" spans="1:9">
      <c r="A184" s="102">
        <f>IF(C184="","",SUBTOTAL(3,$C$2:$C184))</f>
        <v>29</v>
      </c>
      <c r="B184" s="146" t="s">
        <v>575</v>
      </c>
      <c r="C184" s="147" t="s">
        <v>228</v>
      </c>
      <c r="D184" s="147" t="s">
        <v>33</v>
      </c>
      <c r="E184" s="148">
        <v>29629</v>
      </c>
      <c r="F184" s="147" t="s">
        <v>1112</v>
      </c>
      <c r="G184" s="147" t="s">
        <v>37</v>
      </c>
      <c r="H184" s="149" t="s">
        <v>184</v>
      </c>
      <c r="I184" s="149"/>
    </row>
    <row r="185" spans="1:9">
      <c r="A185" s="102">
        <f>IF(C185="","",SUBTOTAL(3,$C$2:$C185))</f>
        <v>30</v>
      </c>
      <c r="B185" s="163" t="s">
        <v>1164</v>
      </c>
      <c r="C185" s="156" t="s">
        <v>1155</v>
      </c>
      <c r="D185" s="156" t="s">
        <v>33</v>
      </c>
      <c r="E185" s="159" t="s">
        <v>1156</v>
      </c>
      <c r="F185" s="161" t="s">
        <v>1112</v>
      </c>
      <c r="G185" s="147" t="s">
        <v>37</v>
      </c>
      <c r="H185" s="161"/>
      <c r="I185" s="161"/>
    </row>
    <row r="186" spans="1:9">
      <c r="A186" s="102">
        <f>IF(C186="","",SUBTOTAL(3,$C$2:$C186))</f>
        <v>31</v>
      </c>
      <c r="B186" s="146" t="s">
        <v>573</v>
      </c>
      <c r="C186" s="147" t="s">
        <v>234</v>
      </c>
      <c r="D186" s="147" t="s">
        <v>46</v>
      </c>
      <c r="E186" s="148">
        <v>29929</v>
      </c>
      <c r="F186" s="147" t="s">
        <v>1112</v>
      </c>
      <c r="G186" s="147" t="s">
        <v>37</v>
      </c>
      <c r="H186" s="149" t="s">
        <v>148</v>
      </c>
      <c r="I186" s="149"/>
    </row>
    <row r="187" spans="1:9">
      <c r="A187" s="102">
        <f>IF(C187="","",SUBTOTAL(3,$C$2:$C187))</f>
        <v>32</v>
      </c>
      <c r="B187" s="163" t="s">
        <v>1165</v>
      </c>
      <c r="C187" s="156" t="s">
        <v>1148</v>
      </c>
      <c r="D187" s="156" t="s">
        <v>46</v>
      </c>
      <c r="E187" s="159">
        <v>32875</v>
      </c>
      <c r="F187" s="161" t="s">
        <v>1112</v>
      </c>
      <c r="G187" s="147" t="s">
        <v>37</v>
      </c>
      <c r="H187" s="161"/>
      <c r="I187" s="161"/>
    </row>
    <row r="188" spans="1:9">
      <c r="A188" s="102">
        <f>IF(C188="","",SUBTOTAL(3,$C$2:$C188))</f>
        <v>33</v>
      </c>
      <c r="B188" s="146" t="s">
        <v>571</v>
      </c>
      <c r="C188" s="147" t="s">
        <v>225</v>
      </c>
      <c r="D188" s="147" t="s">
        <v>46</v>
      </c>
      <c r="E188" s="148">
        <v>28126</v>
      </c>
      <c r="F188" s="147" t="s">
        <v>1112</v>
      </c>
      <c r="G188" s="147" t="s">
        <v>37</v>
      </c>
      <c r="H188" s="149" t="s">
        <v>148</v>
      </c>
      <c r="I188" s="149"/>
    </row>
    <row r="189" spans="1:9">
      <c r="A189" s="102">
        <f>IF(C189="","",SUBTOTAL(3,$C$2:$C189))</f>
        <v>34</v>
      </c>
      <c r="B189" s="146" t="s">
        <v>577</v>
      </c>
      <c r="C189" s="147" t="s">
        <v>226</v>
      </c>
      <c r="D189" s="147" t="s">
        <v>33</v>
      </c>
      <c r="E189" s="148">
        <v>29188</v>
      </c>
      <c r="F189" s="147" t="s">
        <v>1112</v>
      </c>
      <c r="G189" s="147" t="s">
        <v>37</v>
      </c>
      <c r="H189" s="149" t="s">
        <v>184</v>
      </c>
      <c r="I189" s="149"/>
    </row>
    <row r="190" spans="1:9">
      <c r="A190" s="102">
        <f>IF(C190="","",SUBTOTAL(3,$C$2:$C190))</f>
        <v>35</v>
      </c>
      <c r="B190" s="146" t="s">
        <v>578</v>
      </c>
      <c r="C190" s="147" t="s">
        <v>1135</v>
      </c>
      <c r="D190" s="147" t="s">
        <v>46</v>
      </c>
      <c r="E190" s="148">
        <v>20559</v>
      </c>
      <c r="F190" s="147" t="s">
        <v>1112</v>
      </c>
      <c r="G190" s="147" t="s">
        <v>37</v>
      </c>
      <c r="H190" s="149" t="s">
        <v>43</v>
      </c>
      <c r="I190" s="149" t="s">
        <v>1126</v>
      </c>
    </row>
    <row r="191" spans="1:9">
      <c r="A191" s="102">
        <f>IF(C191="","",SUBTOTAL(3,$C$2:$C191))</f>
        <v>36</v>
      </c>
      <c r="B191" s="146" t="s">
        <v>579</v>
      </c>
      <c r="C191" s="147" t="s">
        <v>217</v>
      </c>
      <c r="D191" s="147" t="s">
        <v>46</v>
      </c>
      <c r="E191" s="148">
        <v>28021</v>
      </c>
      <c r="F191" s="147" t="s">
        <v>1112</v>
      </c>
      <c r="G191" s="147" t="s">
        <v>37</v>
      </c>
      <c r="H191" s="149" t="s">
        <v>43</v>
      </c>
      <c r="I191" s="149"/>
    </row>
    <row r="192" spans="1:9">
      <c r="A192" s="102">
        <f>IF(C192="","",SUBTOTAL(3,$C$2:$C192))</f>
        <v>37</v>
      </c>
      <c r="B192" s="146" t="s">
        <v>565</v>
      </c>
      <c r="C192" s="147" t="s">
        <v>223</v>
      </c>
      <c r="D192" s="147" t="s">
        <v>33</v>
      </c>
      <c r="E192" s="148">
        <v>28833</v>
      </c>
      <c r="F192" s="147" t="s">
        <v>1112</v>
      </c>
      <c r="G192" s="147" t="s">
        <v>37</v>
      </c>
      <c r="H192" s="149" t="s">
        <v>59</v>
      </c>
      <c r="I192" s="149"/>
    </row>
    <row r="193" spans="1:9">
      <c r="A193" s="102">
        <f>IF(C193="","",SUBTOTAL(3,$C$2:$C193))</f>
        <v>38</v>
      </c>
      <c r="B193" s="146" t="s">
        <v>589</v>
      </c>
      <c r="C193" s="147" t="s">
        <v>220</v>
      </c>
      <c r="D193" s="147" t="s">
        <v>33</v>
      </c>
      <c r="E193" s="148">
        <v>25872</v>
      </c>
      <c r="F193" s="147" t="s">
        <v>1112</v>
      </c>
      <c r="G193" s="147" t="s">
        <v>37</v>
      </c>
      <c r="H193" s="149" t="s">
        <v>44</v>
      </c>
      <c r="I193" s="149"/>
    </row>
    <row r="194" spans="1:9">
      <c r="A194" s="102">
        <f>IF(C194="","",SUBTOTAL(3,$C$2:$C194))</f>
        <v>39</v>
      </c>
      <c r="B194" s="146" t="s">
        <v>550</v>
      </c>
      <c r="C194" s="147" t="s">
        <v>439</v>
      </c>
      <c r="D194" s="147" t="s">
        <v>33</v>
      </c>
      <c r="E194" s="148">
        <v>42438</v>
      </c>
      <c r="F194" s="147" t="s">
        <v>1112</v>
      </c>
      <c r="G194" s="147" t="s">
        <v>37</v>
      </c>
      <c r="H194" s="149" t="s">
        <v>350</v>
      </c>
      <c r="I194" s="149"/>
    </row>
    <row r="195" spans="1:9">
      <c r="A195" s="102">
        <f>IF(C195="","",SUBTOTAL(3,$C$2:$C195))</f>
        <v>40</v>
      </c>
      <c r="B195" s="146" t="s">
        <v>558</v>
      </c>
      <c r="C195" s="147" t="s">
        <v>1134</v>
      </c>
      <c r="D195" s="147" t="s">
        <v>33</v>
      </c>
      <c r="E195" s="148">
        <v>22905</v>
      </c>
      <c r="F195" s="147" t="s">
        <v>1112</v>
      </c>
      <c r="G195" s="147" t="s">
        <v>37</v>
      </c>
      <c r="H195" s="149" t="s">
        <v>59</v>
      </c>
      <c r="I195" s="149" t="s">
        <v>1126</v>
      </c>
    </row>
    <row r="196" spans="1:9">
      <c r="A196" s="102">
        <f>IF(C196="","",SUBTOTAL(3,$C$2:$C196))</f>
        <v>41</v>
      </c>
      <c r="B196" s="146" t="s">
        <v>584</v>
      </c>
      <c r="C196" s="147" t="s">
        <v>117</v>
      </c>
      <c r="D196" s="147" t="s">
        <v>33</v>
      </c>
      <c r="E196" s="148">
        <v>29696</v>
      </c>
      <c r="F196" s="147" t="s">
        <v>1112</v>
      </c>
      <c r="G196" s="147" t="s">
        <v>37</v>
      </c>
      <c r="H196" s="149" t="s">
        <v>350</v>
      </c>
      <c r="I196" s="149"/>
    </row>
    <row r="197" spans="1:9">
      <c r="A197" s="102">
        <f>IF(C197="","",SUBTOTAL(3,$C$2:$C197))</f>
        <v>42</v>
      </c>
      <c r="B197" s="146" t="s">
        <v>593</v>
      </c>
      <c r="C197" s="147" t="s">
        <v>181</v>
      </c>
      <c r="D197" s="147" t="s">
        <v>33</v>
      </c>
      <c r="E197" s="148">
        <v>29529</v>
      </c>
      <c r="F197" s="147" t="s">
        <v>1112</v>
      </c>
      <c r="G197" s="147" t="s">
        <v>37</v>
      </c>
      <c r="H197" s="149" t="s">
        <v>44</v>
      </c>
      <c r="I197" s="149"/>
    </row>
    <row r="198" spans="1:9">
      <c r="A198" s="102">
        <f>IF(C198="","",SUBTOTAL(3,$C$2:$C198))</f>
        <v>43</v>
      </c>
      <c r="B198" s="146" t="s">
        <v>993</v>
      </c>
      <c r="C198" s="147" t="s">
        <v>1136</v>
      </c>
      <c r="D198" s="147" t="s">
        <v>33</v>
      </c>
      <c r="E198" s="148">
        <v>34028</v>
      </c>
      <c r="F198" s="147" t="s">
        <v>1112</v>
      </c>
      <c r="G198" s="147" t="s">
        <v>37</v>
      </c>
      <c r="H198" s="149" t="s">
        <v>350</v>
      </c>
      <c r="I198" s="149"/>
    </row>
    <row r="199" spans="1:9">
      <c r="A199" s="102">
        <f>IF(C199="","",SUBTOTAL(3,$C$2:$C199))</f>
        <v>44</v>
      </c>
      <c r="B199" s="146" t="s">
        <v>566</v>
      </c>
      <c r="C199" s="147" t="s">
        <v>230</v>
      </c>
      <c r="D199" s="147" t="s">
        <v>33</v>
      </c>
      <c r="E199" s="148">
        <v>28731</v>
      </c>
      <c r="F199" s="147" t="s">
        <v>1112</v>
      </c>
      <c r="G199" s="147" t="s">
        <v>37</v>
      </c>
      <c r="H199" s="149" t="s">
        <v>59</v>
      </c>
      <c r="I199" s="149"/>
    </row>
    <row r="200" spans="1:9">
      <c r="A200" s="102">
        <f>IF(C200="","",SUBTOTAL(3,$C$2:$C200))</f>
        <v>45</v>
      </c>
      <c r="B200" s="146" t="s">
        <v>545</v>
      </c>
      <c r="C200" s="147" t="s">
        <v>866</v>
      </c>
      <c r="D200" s="147" t="s">
        <v>33</v>
      </c>
      <c r="E200" s="148">
        <v>30062</v>
      </c>
      <c r="F200" s="147" t="s">
        <v>1112</v>
      </c>
      <c r="G200" s="147" t="s">
        <v>37</v>
      </c>
      <c r="H200" s="149" t="s">
        <v>59</v>
      </c>
      <c r="I200" s="149"/>
    </row>
    <row r="201" spans="1:9">
      <c r="A201" s="102">
        <f>IF(C201="","",SUBTOTAL(3,$C$2:$C201))</f>
        <v>46</v>
      </c>
      <c r="B201" s="146" t="s">
        <v>564</v>
      </c>
      <c r="C201" s="147" t="s">
        <v>222</v>
      </c>
      <c r="D201" s="147" t="s">
        <v>33</v>
      </c>
      <c r="E201" s="148">
        <v>28054</v>
      </c>
      <c r="F201" s="147" t="s">
        <v>1112</v>
      </c>
      <c r="G201" s="147" t="s">
        <v>37</v>
      </c>
      <c r="H201" s="149" t="s">
        <v>59</v>
      </c>
      <c r="I201" s="149"/>
    </row>
    <row r="202" spans="1:9">
      <c r="A202" s="102">
        <f>IF(C202="","",SUBTOTAL(3,$C$2:$C202))</f>
        <v>47</v>
      </c>
      <c r="B202" s="146" t="s">
        <v>594</v>
      </c>
      <c r="C202" s="147" t="s">
        <v>540</v>
      </c>
      <c r="D202" s="147" t="s">
        <v>33</v>
      </c>
      <c r="E202" s="148">
        <v>30628</v>
      </c>
      <c r="F202" s="147" t="s">
        <v>1112</v>
      </c>
      <c r="G202" s="147" t="s">
        <v>37</v>
      </c>
      <c r="H202" s="149" t="s">
        <v>44</v>
      </c>
      <c r="I202" s="149"/>
    </row>
    <row r="203" spans="1:9">
      <c r="A203" s="102">
        <f>IF(C203="","",SUBTOTAL(3,$C$2:$C203))</f>
        <v>48</v>
      </c>
      <c r="B203" s="146" t="s">
        <v>580</v>
      </c>
      <c r="C203" s="147" t="s">
        <v>221</v>
      </c>
      <c r="D203" s="147" t="s">
        <v>46</v>
      </c>
      <c r="E203" s="148">
        <v>24248</v>
      </c>
      <c r="F203" s="147" t="s">
        <v>1112</v>
      </c>
      <c r="G203" s="147" t="s">
        <v>37</v>
      </c>
      <c r="H203" s="149" t="s">
        <v>43</v>
      </c>
      <c r="I203" s="149"/>
    </row>
    <row r="204" spans="1:9">
      <c r="A204" s="102">
        <f>IF(C204="","",SUBTOTAL(3,$C$2:$C204))</f>
        <v>49</v>
      </c>
      <c r="B204" s="146" t="s">
        <v>591</v>
      </c>
      <c r="C204" s="147" t="s">
        <v>235</v>
      </c>
      <c r="D204" s="147" t="s">
        <v>46</v>
      </c>
      <c r="E204" s="148">
        <v>25346</v>
      </c>
      <c r="F204" s="147" t="s">
        <v>1112</v>
      </c>
      <c r="G204" s="147" t="s">
        <v>37</v>
      </c>
      <c r="H204" s="149" t="s">
        <v>44</v>
      </c>
      <c r="I204" s="149"/>
    </row>
    <row r="205" spans="1:9">
      <c r="A205" s="102">
        <f>IF(C205="","",SUBTOTAL(3,$C$2:$C205))</f>
        <v>50</v>
      </c>
      <c r="B205" s="146" t="s">
        <v>548</v>
      </c>
      <c r="C205" s="147" t="s">
        <v>119</v>
      </c>
      <c r="D205" s="147" t="s">
        <v>46</v>
      </c>
      <c r="E205" s="148">
        <v>30603</v>
      </c>
      <c r="F205" s="147" t="s">
        <v>1112</v>
      </c>
      <c r="G205" s="147" t="s">
        <v>37</v>
      </c>
      <c r="H205" s="149" t="s">
        <v>44</v>
      </c>
      <c r="I205" s="149"/>
    </row>
    <row r="206" spans="1:9">
      <c r="A206" s="102">
        <f>IF(C206="","",SUBTOTAL(3,$C$2:$C206))</f>
        <v>51</v>
      </c>
      <c r="B206" s="146" t="s">
        <v>547</v>
      </c>
      <c r="C206" s="147" t="s">
        <v>533</v>
      </c>
      <c r="D206" s="147" t="s">
        <v>46</v>
      </c>
      <c r="E206" s="148">
        <v>31183</v>
      </c>
      <c r="F206" s="147" t="s">
        <v>1112</v>
      </c>
      <c r="G206" s="147" t="s">
        <v>37</v>
      </c>
      <c r="H206" s="149" t="s">
        <v>44</v>
      </c>
      <c r="I206" s="149"/>
    </row>
    <row r="207" spans="1:9">
      <c r="A207" s="102">
        <f>IF(C207="","",SUBTOTAL(3,$C$2:$C207))</f>
        <v>52</v>
      </c>
      <c r="B207" s="163" t="s">
        <v>1166</v>
      </c>
      <c r="C207" s="156" t="s">
        <v>1151</v>
      </c>
      <c r="D207" s="156" t="s">
        <v>46</v>
      </c>
      <c r="E207" s="159" t="s">
        <v>1152</v>
      </c>
      <c r="F207" s="161" t="s">
        <v>1112</v>
      </c>
      <c r="G207" s="147" t="s">
        <v>37</v>
      </c>
      <c r="H207" s="161"/>
      <c r="I207" s="161"/>
    </row>
    <row r="208" spans="1:9">
      <c r="A208" s="102">
        <f>IF(C208="","",SUBTOTAL(3,$C$2:$C208))</f>
        <v>53</v>
      </c>
      <c r="B208" s="146" t="s">
        <v>546</v>
      </c>
      <c r="C208" s="147" t="s">
        <v>346</v>
      </c>
      <c r="D208" s="147" t="s">
        <v>33</v>
      </c>
      <c r="E208" s="148">
        <v>32298</v>
      </c>
      <c r="F208" s="147" t="s">
        <v>1112</v>
      </c>
      <c r="G208" s="147" t="s">
        <v>37</v>
      </c>
      <c r="H208" s="149" t="s">
        <v>59</v>
      </c>
      <c r="I208" s="149"/>
    </row>
    <row r="209" spans="1:9">
      <c r="A209" s="102">
        <f>IF(C209="","",SUBTOTAL(3,$C$2:$C209))</f>
        <v>54</v>
      </c>
      <c r="B209" s="146" t="s">
        <v>561</v>
      </c>
      <c r="C209" s="147" t="s">
        <v>216</v>
      </c>
      <c r="D209" s="147" t="s">
        <v>33</v>
      </c>
      <c r="E209" s="148">
        <v>22574</v>
      </c>
      <c r="F209" s="147" t="s">
        <v>1112</v>
      </c>
      <c r="G209" s="147" t="s">
        <v>37</v>
      </c>
      <c r="H209" s="149" t="s">
        <v>59</v>
      </c>
      <c r="I209" s="149"/>
    </row>
    <row r="210" spans="1:9">
      <c r="A210" s="102">
        <f>IF(C210="","",SUBTOTAL(3,$C$2:$C210))</f>
        <v>55</v>
      </c>
      <c r="B210" s="163" t="s">
        <v>1167</v>
      </c>
      <c r="C210" s="156" t="s">
        <v>1147</v>
      </c>
      <c r="D210" s="156" t="s">
        <v>33</v>
      </c>
      <c r="E210" s="159">
        <v>29534</v>
      </c>
      <c r="F210" s="161" t="s">
        <v>1112</v>
      </c>
      <c r="G210" s="147" t="s">
        <v>37</v>
      </c>
      <c r="H210" s="161"/>
      <c r="I210" s="161"/>
    </row>
    <row r="211" spans="1:9">
      <c r="A211" s="102">
        <f>IF(C211="","",SUBTOTAL(3,$C$2:$C211))</f>
        <v>56</v>
      </c>
      <c r="B211" s="163" t="s">
        <v>1168</v>
      </c>
      <c r="C211" s="156" t="s">
        <v>1142</v>
      </c>
      <c r="D211" s="156" t="s">
        <v>33</v>
      </c>
      <c r="E211" s="159" t="s">
        <v>1143</v>
      </c>
      <c r="F211" s="161" t="s">
        <v>1112</v>
      </c>
      <c r="G211" s="147" t="s">
        <v>37</v>
      </c>
      <c r="H211" s="161"/>
      <c r="I211" s="161"/>
    </row>
    <row r="212" spans="1:9">
      <c r="A212" s="102">
        <f>IF(C212="","",SUBTOTAL(3,$C$2:$C212))</f>
        <v>57</v>
      </c>
      <c r="B212" s="163" t="s">
        <v>1169</v>
      </c>
      <c r="C212" s="156" t="s">
        <v>2063</v>
      </c>
      <c r="D212" s="156" t="s">
        <v>46</v>
      </c>
      <c r="E212" s="159" t="s">
        <v>1146</v>
      </c>
      <c r="F212" s="161" t="s">
        <v>1112</v>
      </c>
      <c r="G212" s="147" t="s">
        <v>37</v>
      </c>
      <c r="H212" s="161"/>
      <c r="I212" s="161" t="s">
        <v>1127</v>
      </c>
    </row>
    <row r="213" spans="1:9">
      <c r="A213" s="102">
        <f>IF(C213="","",SUBTOTAL(3,$C$2:$C213))</f>
        <v>58</v>
      </c>
      <c r="B213" s="146" t="s">
        <v>557</v>
      </c>
      <c r="C213" s="147" t="s">
        <v>112</v>
      </c>
      <c r="D213" s="147" t="s">
        <v>33</v>
      </c>
      <c r="E213" s="148">
        <v>33138</v>
      </c>
      <c r="F213" s="147" t="s">
        <v>1112</v>
      </c>
      <c r="G213" s="147" t="s">
        <v>37</v>
      </c>
      <c r="H213" s="149" t="s">
        <v>59</v>
      </c>
      <c r="I213" s="149" t="s">
        <v>1127</v>
      </c>
    </row>
    <row r="214" spans="1:9">
      <c r="A214" s="102">
        <f>IF(C214="","",SUBTOTAL(3,$C$2:$C214))</f>
        <v>59</v>
      </c>
      <c r="B214" s="146" t="s">
        <v>582</v>
      </c>
      <c r="C214" s="147" t="s">
        <v>231</v>
      </c>
      <c r="D214" s="147" t="s">
        <v>33</v>
      </c>
      <c r="E214" s="148">
        <v>29091</v>
      </c>
      <c r="F214" s="147" t="s">
        <v>1112</v>
      </c>
      <c r="G214" s="147" t="s">
        <v>37</v>
      </c>
      <c r="H214" s="149" t="s">
        <v>43</v>
      </c>
      <c r="I214" s="149"/>
    </row>
    <row r="215" spans="1:9">
      <c r="A215" s="102">
        <f>IF(C215="","",SUBTOTAL(3,$C$2:$C215))</f>
        <v>60</v>
      </c>
      <c r="B215" s="146" t="s">
        <v>994</v>
      </c>
      <c r="C215" s="147" t="s">
        <v>965</v>
      </c>
      <c r="D215" s="147" t="s">
        <v>33</v>
      </c>
      <c r="E215" s="148">
        <v>33814</v>
      </c>
      <c r="F215" s="147" t="s">
        <v>1112</v>
      </c>
      <c r="G215" s="147" t="s">
        <v>37</v>
      </c>
      <c r="H215" s="149" t="s">
        <v>43</v>
      </c>
      <c r="I215" s="149"/>
    </row>
    <row r="216" spans="1:9">
      <c r="A216" s="102">
        <f>IF(C216="","",SUBTOTAL(3,$C$2:$C216))</f>
        <v>61</v>
      </c>
      <c r="B216" s="146" t="s">
        <v>576</v>
      </c>
      <c r="C216" s="147" t="s">
        <v>229</v>
      </c>
      <c r="D216" s="147" t="s">
        <v>46</v>
      </c>
      <c r="E216" s="148">
        <v>29693</v>
      </c>
      <c r="F216" s="147" t="s">
        <v>1112</v>
      </c>
      <c r="G216" s="147" t="s">
        <v>37</v>
      </c>
      <c r="H216" s="149" t="s">
        <v>184</v>
      </c>
      <c r="I216" s="149"/>
    </row>
    <row r="217" spans="1:9">
      <c r="A217" s="102">
        <f>IF(C217="","",SUBTOTAL(3,$C$2:$C217))</f>
        <v>62</v>
      </c>
      <c r="B217" s="146" t="s">
        <v>560</v>
      </c>
      <c r="C217" s="147" t="s">
        <v>215</v>
      </c>
      <c r="D217" s="147" t="s">
        <v>33</v>
      </c>
      <c r="E217" s="148">
        <v>22949</v>
      </c>
      <c r="F217" s="147" t="s">
        <v>1112</v>
      </c>
      <c r="G217" s="147" t="s">
        <v>37</v>
      </c>
      <c r="H217" s="149" t="s">
        <v>59</v>
      </c>
      <c r="I217" s="149"/>
    </row>
    <row r="218" spans="1:9">
      <c r="A218" s="102">
        <f>IF(C218="","",SUBTOTAL(3,$C$2:$C218))</f>
        <v>63</v>
      </c>
      <c r="B218" s="146" t="s">
        <v>1101</v>
      </c>
      <c r="C218" s="147" t="s">
        <v>1139</v>
      </c>
      <c r="D218" s="147" t="s">
        <v>46</v>
      </c>
      <c r="E218" s="148">
        <v>30791</v>
      </c>
      <c r="F218" s="147" t="s">
        <v>1112</v>
      </c>
      <c r="G218" s="147" t="s">
        <v>37</v>
      </c>
      <c r="H218" s="149"/>
      <c r="I218" s="149"/>
    </row>
    <row r="219" spans="1:9">
      <c r="A219" s="102">
        <f>IF(C219="","",SUBTOTAL(3,$C$2:$C219))</f>
        <v>64</v>
      </c>
      <c r="B219" s="146" t="s">
        <v>549</v>
      </c>
      <c r="C219" s="147" t="s">
        <v>121</v>
      </c>
      <c r="D219" s="147" t="s">
        <v>46</v>
      </c>
      <c r="E219" s="148">
        <v>28453</v>
      </c>
      <c r="F219" s="147" t="s">
        <v>1112</v>
      </c>
      <c r="G219" s="147" t="s">
        <v>37</v>
      </c>
      <c r="H219" s="149" t="s">
        <v>44</v>
      </c>
      <c r="I219" s="149"/>
    </row>
    <row r="220" spans="1:9">
      <c r="A220" s="102">
        <f>IF(C220="","",SUBTOTAL(3,$C$2:$C220))</f>
        <v>65</v>
      </c>
      <c r="B220" s="146" t="s">
        <v>562</v>
      </c>
      <c r="C220" s="147" t="s">
        <v>219</v>
      </c>
      <c r="D220" s="147" t="s">
        <v>33</v>
      </c>
      <c r="E220" s="148">
        <v>27032</v>
      </c>
      <c r="F220" s="147" t="s">
        <v>1112</v>
      </c>
      <c r="G220" s="147" t="s">
        <v>37</v>
      </c>
      <c r="H220" s="149" t="s">
        <v>59</v>
      </c>
      <c r="I220" s="149"/>
    </row>
    <row r="221" spans="1:9">
      <c r="A221" s="102">
        <f>IF(C221="","",SUBTOTAL(3,$C$2:$C221))</f>
        <v>66</v>
      </c>
      <c r="B221" s="146" t="s">
        <v>568</v>
      </c>
      <c r="C221" s="147" t="s">
        <v>237</v>
      </c>
      <c r="D221" s="147" t="s">
        <v>33</v>
      </c>
      <c r="E221" s="148">
        <v>33187</v>
      </c>
      <c r="F221" s="147" t="s">
        <v>1112</v>
      </c>
      <c r="G221" s="147" t="s">
        <v>37</v>
      </c>
      <c r="H221" s="149" t="s">
        <v>59</v>
      </c>
      <c r="I221" s="149"/>
    </row>
    <row r="222" spans="1:9">
      <c r="A222" s="102">
        <f>IF(C222="","",SUBTOTAL(3,$C$2:$C222))</f>
        <v>67</v>
      </c>
      <c r="B222" s="146" t="s">
        <v>563</v>
      </c>
      <c r="C222" s="147" t="s">
        <v>957</v>
      </c>
      <c r="D222" s="147" t="s">
        <v>33</v>
      </c>
      <c r="E222" s="148">
        <v>26636</v>
      </c>
      <c r="F222" s="147" t="s">
        <v>1112</v>
      </c>
      <c r="G222" s="147" t="s">
        <v>37</v>
      </c>
      <c r="H222" s="149" t="s">
        <v>59</v>
      </c>
      <c r="I222" s="149"/>
    </row>
    <row r="223" spans="1:9">
      <c r="A223" s="102">
        <f>IF(C223="","",SUBTOTAL(3,$C$2:$C223))</f>
        <v>68</v>
      </c>
      <c r="B223" s="146" t="s">
        <v>595</v>
      </c>
      <c r="C223" s="147" t="s">
        <v>171</v>
      </c>
      <c r="D223" s="147" t="s">
        <v>33</v>
      </c>
      <c r="E223" s="148">
        <v>31445</v>
      </c>
      <c r="F223" s="147" t="s">
        <v>1112</v>
      </c>
      <c r="G223" s="147" t="s">
        <v>64</v>
      </c>
      <c r="H223" s="149"/>
      <c r="I223" s="149"/>
    </row>
    <row r="224" spans="1:9">
      <c r="A224" s="102">
        <f>IF(C224="","",SUBTOTAL(3,$C$2:$C224))</f>
        <v>69</v>
      </c>
      <c r="B224" s="146" t="s">
        <v>570</v>
      </c>
      <c r="C224" s="147" t="s">
        <v>224</v>
      </c>
      <c r="D224" s="147" t="s">
        <v>46</v>
      </c>
      <c r="E224" s="148">
        <v>27384</v>
      </c>
      <c r="F224" s="147" t="s">
        <v>1112</v>
      </c>
      <c r="G224" s="147" t="s">
        <v>146</v>
      </c>
      <c r="H224" s="149" t="s">
        <v>148</v>
      </c>
      <c r="I224" s="149"/>
    </row>
    <row r="225" spans="1:9">
      <c r="A225" s="102">
        <f>IF(C225="","",SUBTOTAL(3,$C$2:$C225))</f>
        <v>70</v>
      </c>
      <c r="B225" s="146" t="s">
        <v>574</v>
      </c>
      <c r="C225" s="147" t="s">
        <v>211</v>
      </c>
      <c r="D225" s="147" t="s">
        <v>33</v>
      </c>
      <c r="E225" s="148">
        <v>27152</v>
      </c>
      <c r="F225" s="147" t="s">
        <v>1112</v>
      </c>
      <c r="G225" s="147" t="s">
        <v>146</v>
      </c>
      <c r="H225" s="149" t="s">
        <v>184</v>
      </c>
      <c r="I225" s="149"/>
    </row>
    <row r="226" spans="1:9">
      <c r="A226" s="102">
        <f>IF(C226="","",SUBTOTAL(3,$C$2:$C226))</f>
        <v>71</v>
      </c>
      <c r="B226" s="146" t="s">
        <v>587</v>
      </c>
      <c r="C226" s="147" t="s">
        <v>212</v>
      </c>
      <c r="D226" s="147" t="s">
        <v>33</v>
      </c>
      <c r="E226" s="148">
        <v>28066</v>
      </c>
      <c r="F226" s="147" t="s">
        <v>1112</v>
      </c>
      <c r="G226" s="147" t="s">
        <v>146</v>
      </c>
      <c r="H226" s="149" t="s">
        <v>44</v>
      </c>
      <c r="I226" s="149"/>
    </row>
    <row r="227" spans="1:9">
      <c r="A227" s="102">
        <f>IF(C227="","",SUBTOTAL(3,$C$2:$C227))</f>
        <v>72</v>
      </c>
      <c r="B227" s="146" t="s">
        <v>596</v>
      </c>
      <c r="C227" s="147" t="s">
        <v>207</v>
      </c>
      <c r="D227" s="147" t="s">
        <v>33</v>
      </c>
      <c r="E227" s="148">
        <v>23746</v>
      </c>
      <c r="F227" s="147" t="s">
        <v>1112</v>
      </c>
      <c r="G227" s="147" t="s">
        <v>60</v>
      </c>
      <c r="H227" s="149" t="s">
        <v>184</v>
      </c>
      <c r="I227" s="149"/>
    </row>
    <row r="228" spans="1:9" hidden="1">
      <c r="A228" s="102">
        <f>IF(C228="","",SUBTOTAL(3,$C$2:$C228))</f>
        <v>72</v>
      </c>
      <c r="B228" s="146" t="s">
        <v>838</v>
      </c>
      <c r="C228" s="147" t="s">
        <v>132</v>
      </c>
      <c r="D228" s="147" t="s">
        <v>33</v>
      </c>
      <c r="E228" s="148">
        <v>32661</v>
      </c>
      <c r="F228" s="147" t="s">
        <v>1116</v>
      </c>
      <c r="G228" s="147" t="s">
        <v>37</v>
      </c>
      <c r="H228" s="149"/>
      <c r="I228" s="149"/>
    </row>
    <row r="229" spans="1:9" hidden="1">
      <c r="A229" s="102">
        <f>IF(C229="","",SUBTOTAL(3,$C$2:$C229))</f>
        <v>72</v>
      </c>
      <c r="B229" s="146" t="s">
        <v>846</v>
      </c>
      <c r="C229" s="147" t="s">
        <v>140</v>
      </c>
      <c r="D229" s="147" t="s">
        <v>46</v>
      </c>
      <c r="E229" s="148">
        <v>33169</v>
      </c>
      <c r="F229" s="147" t="s">
        <v>1116</v>
      </c>
      <c r="G229" s="147" t="s">
        <v>37</v>
      </c>
      <c r="H229" s="149"/>
      <c r="I229" s="149"/>
    </row>
    <row r="230" spans="1:9" hidden="1">
      <c r="A230" s="102">
        <f>IF(C230="","",SUBTOTAL(3,$C$2:$C230))</f>
        <v>72</v>
      </c>
      <c r="B230" s="146" t="s">
        <v>843</v>
      </c>
      <c r="C230" s="147" t="s">
        <v>137</v>
      </c>
      <c r="D230" s="147" t="s">
        <v>33</v>
      </c>
      <c r="E230" s="148">
        <v>30609</v>
      </c>
      <c r="F230" s="147" t="s">
        <v>1116</v>
      </c>
      <c r="G230" s="147" t="s">
        <v>37</v>
      </c>
      <c r="H230" s="149"/>
      <c r="I230" s="149"/>
    </row>
    <row r="231" spans="1:9" hidden="1">
      <c r="A231" s="102">
        <f>IF(C231="","",SUBTOTAL(3,$C$2:$C231))</f>
        <v>72</v>
      </c>
      <c r="B231" s="146" t="s">
        <v>840</v>
      </c>
      <c r="C231" s="147" t="s">
        <v>134</v>
      </c>
      <c r="D231" s="147" t="s">
        <v>33</v>
      </c>
      <c r="E231" s="148">
        <v>29471</v>
      </c>
      <c r="F231" s="147" t="s">
        <v>1116</v>
      </c>
      <c r="G231" s="147" t="s">
        <v>37</v>
      </c>
      <c r="H231" s="149"/>
      <c r="I231" s="149"/>
    </row>
    <row r="232" spans="1:9" hidden="1">
      <c r="A232" s="102">
        <f>IF(C232="","",SUBTOTAL(3,$C$2:$C232))</f>
        <v>72</v>
      </c>
      <c r="B232" s="146" t="s">
        <v>844</v>
      </c>
      <c r="C232" s="147" t="s">
        <v>138</v>
      </c>
      <c r="D232" s="147" t="s">
        <v>33</v>
      </c>
      <c r="E232" s="148">
        <v>29298</v>
      </c>
      <c r="F232" s="147" t="s">
        <v>1116</v>
      </c>
      <c r="G232" s="147" t="s">
        <v>37</v>
      </c>
      <c r="H232" s="149"/>
      <c r="I232" s="149"/>
    </row>
    <row r="233" spans="1:9" hidden="1">
      <c r="A233" s="102">
        <f>IF(C233="","",SUBTOTAL(3,$C$2:$C233))</f>
        <v>72</v>
      </c>
      <c r="B233" s="146" t="s">
        <v>837</v>
      </c>
      <c r="C233" s="147" t="s">
        <v>131</v>
      </c>
      <c r="D233" s="147" t="s">
        <v>33</v>
      </c>
      <c r="E233" s="148">
        <v>29427</v>
      </c>
      <c r="F233" s="147" t="s">
        <v>1116</v>
      </c>
      <c r="G233" s="147" t="s">
        <v>37</v>
      </c>
      <c r="H233" s="149"/>
      <c r="I233" s="149"/>
    </row>
    <row r="234" spans="1:9" hidden="1">
      <c r="A234" s="102">
        <f>IF(C234="","",SUBTOTAL(3,$C$2:$C234))</f>
        <v>72</v>
      </c>
      <c r="B234" s="146" t="s">
        <v>841</v>
      </c>
      <c r="C234" s="147" t="s">
        <v>135</v>
      </c>
      <c r="D234" s="147" t="s">
        <v>33</v>
      </c>
      <c r="E234" s="148">
        <v>31016</v>
      </c>
      <c r="F234" s="147" t="s">
        <v>1116</v>
      </c>
      <c r="G234" s="147" t="s">
        <v>37</v>
      </c>
      <c r="H234" s="149"/>
      <c r="I234" s="149"/>
    </row>
    <row r="235" spans="1:9" hidden="1">
      <c r="A235" s="102">
        <f>IF(C235="","",SUBTOTAL(3,$C$2:$C235))</f>
        <v>72</v>
      </c>
      <c r="B235" s="146" t="s">
        <v>845</v>
      </c>
      <c r="C235" s="147" t="s">
        <v>139</v>
      </c>
      <c r="D235" s="147" t="s">
        <v>33</v>
      </c>
      <c r="E235" s="148">
        <v>32130</v>
      </c>
      <c r="F235" s="147" t="s">
        <v>1116</v>
      </c>
      <c r="G235" s="147" t="s">
        <v>37</v>
      </c>
      <c r="H235" s="149"/>
      <c r="I235" s="149"/>
    </row>
    <row r="236" spans="1:9" hidden="1">
      <c r="A236" s="102">
        <f>IF(C236="","",SUBTOTAL(3,$C$2:$C236))</f>
        <v>72</v>
      </c>
      <c r="B236" s="146" t="s">
        <v>847</v>
      </c>
      <c r="C236" s="147" t="s">
        <v>141</v>
      </c>
      <c r="D236" s="147" t="s">
        <v>33</v>
      </c>
      <c r="E236" s="148">
        <v>33132</v>
      </c>
      <c r="F236" s="147" t="s">
        <v>1116</v>
      </c>
      <c r="G236" s="147" t="s">
        <v>37</v>
      </c>
      <c r="H236" s="149"/>
      <c r="I236" s="149"/>
    </row>
    <row r="237" spans="1:9" hidden="1">
      <c r="A237" s="102">
        <f>IF(C237="","",SUBTOTAL(3,$C$2:$C237))</f>
        <v>72</v>
      </c>
      <c r="B237" s="146" t="s">
        <v>1043</v>
      </c>
      <c r="C237" s="147" t="s">
        <v>1044</v>
      </c>
      <c r="D237" s="147" t="s">
        <v>33</v>
      </c>
      <c r="E237" s="148">
        <v>34772</v>
      </c>
      <c r="F237" s="147" t="s">
        <v>1116</v>
      </c>
      <c r="G237" s="147" t="s">
        <v>64</v>
      </c>
      <c r="H237" s="149"/>
      <c r="I237" s="149"/>
    </row>
    <row r="238" spans="1:9" hidden="1">
      <c r="A238" s="102">
        <f>IF(C238="","",SUBTOTAL(3,$C$2:$C238))</f>
        <v>72</v>
      </c>
      <c r="B238" s="146" t="s">
        <v>839</v>
      </c>
      <c r="C238" s="147" t="s">
        <v>133</v>
      </c>
      <c r="D238" s="147" t="s">
        <v>33</v>
      </c>
      <c r="E238" s="148">
        <v>30028</v>
      </c>
      <c r="F238" s="147" t="s">
        <v>1116</v>
      </c>
      <c r="G238" s="147" t="s">
        <v>146</v>
      </c>
      <c r="H238" s="149"/>
      <c r="I238" s="149"/>
    </row>
    <row r="239" spans="1:9" hidden="1">
      <c r="A239" s="102">
        <f>IF(C239="","",SUBTOTAL(3,$C$2:$C239))</f>
        <v>72</v>
      </c>
      <c r="B239" s="146" t="s">
        <v>842</v>
      </c>
      <c r="C239" s="147" t="s">
        <v>136</v>
      </c>
      <c r="D239" s="147" t="s">
        <v>46</v>
      </c>
      <c r="E239" s="148">
        <v>28335</v>
      </c>
      <c r="F239" s="147" t="s">
        <v>1116</v>
      </c>
      <c r="G239" s="147" t="s">
        <v>146</v>
      </c>
      <c r="H239" s="149"/>
      <c r="I239" s="149"/>
    </row>
    <row r="240" spans="1:9" hidden="1">
      <c r="A240" s="102">
        <f>IF(C240="","",SUBTOTAL(3,$C$2:$C240))</f>
        <v>72</v>
      </c>
      <c r="B240" s="146" t="s">
        <v>848</v>
      </c>
      <c r="C240" s="147" t="s">
        <v>114</v>
      </c>
      <c r="D240" s="147" t="s">
        <v>46</v>
      </c>
      <c r="E240" s="148">
        <v>26404</v>
      </c>
      <c r="F240" s="147" t="s">
        <v>1116</v>
      </c>
      <c r="G240" s="147" t="s">
        <v>60</v>
      </c>
      <c r="H240" s="149"/>
      <c r="I240" s="149"/>
    </row>
    <row r="241" spans="1:9" hidden="1">
      <c r="A241" s="102">
        <f>IF(C241="","",SUBTOTAL(3,$C$2:$C241))</f>
        <v>72</v>
      </c>
      <c r="B241" s="146" t="s">
        <v>608</v>
      </c>
      <c r="C241" s="147" t="s">
        <v>103</v>
      </c>
      <c r="D241" s="147" t="s">
        <v>46</v>
      </c>
      <c r="E241" s="148">
        <v>25691</v>
      </c>
      <c r="F241" s="147" t="s">
        <v>1110</v>
      </c>
      <c r="G241" s="147" t="s">
        <v>37</v>
      </c>
      <c r="H241" s="149" t="s">
        <v>39</v>
      </c>
      <c r="I241" s="149"/>
    </row>
    <row r="242" spans="1:9" hidden="1">
      <c r="A242" s="102">
        <f>IF(C242="","",SUBTOTAL(3,$C$2:$C242))</f>
        <v>72</v>
      </c>
      <c r="B242" s="146" t="s">
        <v>611</v>
      </c>
      <c r="C242" s="147" t="s">
        <v>99</v>
      </c>
      <c r="D242" s="147" t="s">
        <v>33</v>
      </c>
      <c r="E242" s="148">
        <v>31080</v>
      </c>
      <c r="F242" s="147" t="s">
        <v>1110</v>
      </c>
      <c r="G242" s="147" t="s">
        <v>37</v>
      </c>
      <c r="H242" s="149" t="s">
        <v>52</v>
      </c>
      <c r="I242" s="149"/>
    </row>
    <row r="243" spans="1:9" hidden="1">
      <c r="A243" s="102">
        <f>IF(C243="","",SUBTOTAL(3,$C$2:$C243))</f>
        <v>72</v>
      </c>
      <c r="B243" s="146" t="s">
        <v>601</v>
      </c>
      <c r="C243" s="147" t="s">
        <v>101</v>
      </c>
      <c r="D243" s="147" t="s">
        <v>33</v>
      </c>
      <c r="E243" s="148">
        <v>30120</v>
      </c>
      <c r="F243" s="147" t="s">
        <v>1110</v>
      </c>
      <c r="G243" s="147" t="s">
        <v>37</v>
      </c>
      <c r="H243" s="149" t="s">
        <v>32</v>
      </c>
      <c r="I243" s="149"/>
    </row>
    <row r="244" spans="1:9" hidden="1">
      <c r="A244" s="102">
        <f>IF(C244="","",SUBTOTAL(3,$C$2:$C244))</f>
        <v>72</v>
      </c>
      <c r="B244" s="146" t="s">
        <v>605</v>
      </c>
      <c r="C244" s="147" t="s">
        <v>107</v>
      </c>
      <c r="D244" s="147" t="s">
        <v>33</v>
      </c>
      <c r="E244" s="148">
        <v>31147</v>
      </c>
      <c r="F244" s="147" t="s">
        <v>1110</v>
      </c>
      <c r="G244" s="147" t="s">
        <v>37</v>
      </c>
      <c r="H244" s="149" t="s">
        <v>154</v>
      </c>
      <c r="I244" s="149"/>
    </row>
    <row r="245" spans="1:9" hidden="1">
      <c r="A245" s="102">
        <f>IF(C245="","",SUBTOTAL(3,$C$2:$C245))</f>
        <v>72</v>
      </c>
      <c r="B245" s="146" t="s">
        <v>600</v>
      </c>
      <c r="C245" s="147" t="s">
        <v>100</v>
      </c>
      <c r="D245" s="147" t="s">
        <v>33</v>
      </c>
      <c r="E245" s="148">
        <v>30609</v>
      </c>
      <c r="F245" s="147" t="s">
        <v>1110</v>
      </c>
      <c r="G245" s="147" t="s">
        <v>37</v>
      </c>
      <c r="H245" s="149" t="s">
        <v>32</v>
      </c>
      <c r="I245" s="149"/>
    </row>
    <row r="246" spans="1:9" hidden="1">
      <c r="A246" s="102">
        <f>IF(C246="","",SUBTOTAL(3,$C$2:$C246))</f>
        <v>72</v>
      </c>
      <c r="B246" s="146" t="s">
        <v>597</v>
      </c>
      <c r="C246" s="147" t="s">
        <v>123</v>
      </c>
      <c r="D246" s="147" t="s">
        <v>33</v>
      </c>
      <c r="E246" s="148">
        <v>30325</v>
      </c>
      <c r="F246" s="147" t="s">
        <v>1110</v>
      </c>
      <c r="G246" s="147" t="s">
        <v>37</v>
      </c>
      <c r="H246" s="149" t="s">
        <v>32</v>
      </c>
      <c r="I246" s="149"/>
    </row>
    <row r="247" spans="1:9" hidden="1">
      <c r="A247" s="102">
        <f>IF(C247="","",SUBTOTAL(3,$C$2:$C247))</f>
        <v>72</v>
      </c>
      <c r="B247" s="146" t="s">
        <v>604</v>
      </c>
      <c r="C247" s="147" t="s">
        <v>104</v>
      </c>
      <c r="D247" s="147" t="s">
        <v>33</v>
      </c>
      <c r="E247" s="148">
        <v>30900</v>
      </c>
      <c r="F247" s="147" t="s">
        <v>1110</v>
      </c>
      <c r="G247" s="147" t="s">
        <v>37</v>
      </c>
      <c r="H247" s="149" t="s">
        <v>154</v>
      </c>
      <c r="I247" s="149"/>
    </row>
    <row r="248" spans="1:9" hidden="1">
      <c r="A248" s="102">
        <f>IF(C248="","",SUBTOTAL(3,$C$2:$C248))</f>
        <v>72</v>
      </c>
      <c r="B248" s="146" t="s">
        <v>598</v>
      </c>
      <c r="C248" s="147" t="s">
        <v>94</v>
      </c>
      <c r="D248" s="147" t="s">
        <v>46</v>
      </c>
      <c r="E248" s="148">
        <v>23823</v>
      </c>
      <c r="F248" s="147" t="s">
        <v>1110</v>
      </c>
      <c r="G248" s="147" t="s">
        <v>37</v>
      </c>
      <c r="H248" s="149" t="s">
        <v>32</v>
      </c>
      <c r="I248" s="149"/>
    </row>
    <row r="249" spans="1:9" hidden="1">
      <c r="A249" s="102">
        <f>IF(C249="","",SUBTOTAL(3,$C$2:$C249))</f>
        <v>72</v>
      </c>
      <c r="B249" s="146" t="s">
        <v>602</v>
      </c>
      <c r="C249" s="147" t="s">
        <v>97</v>
      </c>
      <c r="D249" s="147" t="s">
        <v>33</v>
      </c>
      <c r="E249" s="148">
        <v>27760</v>
      </c>
      <c r="F249" s="147" t="s">
        <v>1110</v>
      </c>
      <c r="G249" s="147" t="s">
        <v>37</v>
      </c>
      <c r="H249" s="149" t="s">
        <v>154</v>
      </c>
      <c r="I249" s="149"/>
    </row>
    <row r="250" spans="1:9" hidden="1">
      <c r="A250" s="102">
        <f>IF(C250="","",SUBTOTAL(3,$C$2:$C250))</f>
        <v>72</v>
      </c>
      <c r="B250" s="146" t="s">
        <v>599</v>
      </c>
      <c r="C250" s="147" t="s">
        <v>98</v>
      </c>
      <c r="D250" s="147" t="s">
        <v>33</v>
      </c>
      <c r="E250" s="148">
        <v>29514</v>
      </c>
      <c r="F250" s="147" t="s">
        <v>1110</v>
      </c>
      <c r="G250" s="147" t="s">
        <v>37</v>
      </c>
      <c r="H250" s="149" t="s">
        <v>154</v>
      </c>
      <c r="I250" s="149"/>
    </row>
    <row r="251" spans="1:9" hidden="1">
      <c r="A251" s="102">
        <f>IF(C251="","",SUBTOTAL(3,$C$2:$C251))</f>
        <v>72</v>
      </c>
      <c r="B251" s="146" t="s">
        <v>603</v>
      </c>
      <c r="C251" s="147" t="s">
        <v>102</v>
      </c>
      <c r="D251" s="147" t="s">
        <v>33</v>
      </c>
      <c r="E251" s="148">
        <v>31277</v>
      </c>
      <c r="F251" s="147" t="s">
        <v>1110</v>
      </c>
      <c r="G251" s="147" t="s">
        <v>37</v>
      </c>
      <c r="H251" s="149" t="s">
        <v>39</v>
      </c>
      <c r="I251" s="149"/>
    </row>
    <row r="252" spans="1:9" hidden="1">
      <c r="A252" s="102">
        <f>IF(C252="","",SUBTOTAL(3,$C$2:$C252))</f>
        <v>72</v>
      </c>
      <c r="B252" s="146" t="s">
        <v>612</v>
      </c>
      <c r="C252" s="147" t="s">
        <v>106</v>
      </c>
      <c r="D252" s="147" t="s">
        <v>33</v>
      </c>
      <c r="E252" s="148">
        <v>29517</v>
      </c>
      <c r="F252" s="147" t="s">
        <v>1110</v>
      </c>
      <c r="G252" s="147" t="s">
        <v>37</v>
      </c>
      <c r="H252" s="149" t="s">
        <v>52</v>
      </c>
      <c r="I252" s="149"/>
    </row>
    <row r="253" spans="1:9" hidden="1">
      <c r="A253" s="102">
        <f>IF(C253="","",SUBTOTAL(3,$C$2:$C253))</f>
        <v>72</v>
      </c>
      <c r="B253" s="146" t="s">
        <v>609</v>
      </c>
      <c r="C253" s="147" t="s">
        <v>105</v>
      </c>
      <c r="D253" s="147" t="s">
        <v>46</v>
      </c>
      <c r="E253" s="148">
        <v>29077</v>
      </c>
      <c r="F253" s="147" t="s">
        <v>1110</v>
      </c>
      <c r="G253" s="147" t="s">
        <v>37</v>
      </c>
      <c r="H253" s="149" t="s">
        <v>52</v>
      </c>
      <c r="I253" s="149"/>
    </row>
    <row r="254" spans="1:9" hidden="1">
      <c r="A254" s="102">
        <f>IF(C254="","",SUBTOTAL(3,$C$2:$C254))</f>
        <v>72</v>
      </c>
      <c r="B254" s="146" t="s">
        <v>613</v>
      </c>
      <c r="C254" s="147" t="s">
        <v>122</v>
      </c>
      <c r="D254" s="147" t="s">
        <v>33</v>
      </c>
      <c r="E254" s="148">
        <v>31716</v>
      </c>
      <c r="F254" s="147" t="s">
        <v>1110</v>
      </c>
      <c r="G254" s="147" t="s">
        <v>64</v>
      </c>
      <c r="H254" s="149"/>
      <c r="I254" s="149"/>
    </row>
    <row r="255" spans="1:9" hidden="1">
      <c r="A255" s="102">
        <f>IF(C255="","",SUBTOTAL(3,$C$2:$C255))</f>
        <v>72</v>
      </c>
      <c r="B255" s="146" t="s">
        <v>614</v>
      </c>
      <c r="C255" s="147" t="s">
        <v>95</v>
      </c>
      <c r="D255" s="147" t="s">
        <v>33</v>
      </c>
      <c r="E255" s="148">
        <v>29469</v>
      </c>
      <c r="F255" s="147" t="s">
        <v>1110</v>
      </c>
      <c r="G255" s="147" t="s">
        <v>45</v>
      </c>
      <c r="H255" s="149" t="s">
        <v>154</v>
      </c>
      <c r="I255" s="149"/>
    </row>
    <row r="256" spans="1:9" hidden="1">
      <c r="A256" s="102">
        <f>IF(C256="","",SUBTOTAL(3,$C$2:$C256))</f>
        <v>72</v>
      </c>
      <c r="B256" s="146" t="s">
        <v>615</v>
      </c>
      <c r="C256" s="147" t="s">
        <v>530</v>
      </c>
      <c r="D256" s="147" t="s">
        <v>46</v>
      </c>
      <c r="E256" s="148">
        <v>29656</v>
      </c>
      <c r="F256" s="147" t="s">
        <v>1110</v>
      </c>
      <c r="G256" s="147" t="s">
        <v>45</v>
      </c>
      <c r="H256" s="149" t="s">
        <v>32</v>
      </c>
      <c r="I256" s="149"/>
    </row>
    <row r="257" spans="1:9" hidden="1">
      <c r="A257" s="102">
        <f>IF(C257="","",SUBTOTAL(3,$C$2:$C257))</f>
        <v>72</v>
      </c>
      <c r="B257" s="146" t="s">
        <v>606</v>
      </c>
      <c r="C257" s="147" t="s">
        <v>210</v>
      </c>
      <c r="D257" s="147" t="s">
        <v>33</v>
      </c>
      <c r="E257" s="148">
        <v>24743</v>
      </c>
      <c r="F257" s="147" t="s">
        <v>1110</v>
      </c>
      <c r="G257" s="147" t="s">
        <v>146</v>
      </c>
      <c r="H257" s="149" t="s">
        <v>39</v>
      </c>
      <c r="I257" s="149"/>
    </row>
    <row r="258" spans="1:9" hidden="1">
      <c r="A258" s="102">
        <f>IF(C258="","",SUBTOTAL(3,$C$2:$C258))</f>
        <v>72</v>
      </c>
      <c r="B258" s="146" t="s">
        <v>987</v>
      </c>
      <c r="C258" s="147" t="s">
        <v>118</v>
      </c>
      <c r="D258" s="147" t="s">
        <v>46</v>
      </c>
      <c r="E258" s="148">
        <v>34135</v>
      </c>
      <c r="F258" s="147" t="s">
        <v>1103</v>
      </c>
      <c r="G258" s="147" t="s">
        <v>38</v>
      </c>
      <c r="H258" s="149"/>
      <c r="I258" s="149"/>
    </row>
    <row r="259" spans="1:9" hidden="1">
      <c r="A259" s="102">
        <f>IF(C259="","",SUBTOTAL(3,$C$2:$C259))</f>
        <v>72</v>
      </c>
      <c r="B259" s="146" t="s">
        <v>949</v>
      </c>
      <c r="C259" s="147" t="s">
        <v>434</v>
      </c>
      <c r="D259" s="147" t="s">
        <v>46</v>
      </c>
      <c r="E259" s="148">
        <v>21387</v>
      </c>
      <c r="F259" s="147" t="s">
        <v>1103</v>
      </c>
      <c r="G259" s="147" t="s">
        <v>38</v>
      </c>
      <c r="H259" s="149"/>
      <c r="I259" s="149"/>
    </row>
    <row r="260" spans="1:9" hidden="1">
      <c r="A260" s="102">
        <f>IF(C260="","",SUBTOTAL(3,$C$2:$C260))</f>
        <v>72</v>
      </c>
      <c r="B260" s="146" t="s">
        <v>950</v>
      </c>
      <c r="C260" s="147" t="s">
        <v>435</v>
      </c>
      <c r="D260" s="147" t="s">
        <v>33</v>
      </c>
      <c r="E260" s="148">
        <v>28712</v>
      </c>
      <c r="F260" s="147" t="s">
        <v>1103</v>
      </c>
      <c r="G260" s="147" t="s">
        <v>38</v>
      </c>
      <c r="H260" s="149"/>
      <c r="I260" s="149"/>
    </row>
    <row r="261" spans="1:9" hidden="1">
      <c r="A261" s="102">
        <f>IF(C261="","",SUBTOTAL(3,$C$2:$C261))</f>
        <v>72</v>
      </c>
      <c r="B261" s="146" t="s">
        <v>942</v>
      </c>
      <c r="C261" s="147" t="s">
        <v>430</v>
      </c>
      <c r="D261" s="147" t="s">
        <v>46</v>
      </c>
      <c r="E261" s="148">
        <v>22661</v>
      </c>
      <c r="F261" s="147" t="s">
        <v>1103</v>
      </c>
      <c r="G261" s="147" t="s">
        <v>38</v>
      </c>
      <c r="H261" s="149"/>
      <c r="I261" s="149"/>
    </row>
    <row r="262" spans="1:9" hidden="1">
      <c r="A262" s="102">
        <f>IF(C262="","",SUBTOTAL(3,$C$2:$C262))</f>
        <v>72</v>
      </c>
      <c r="B262" s="146" t="s">
        <v>953</v>
      </c>
      <c r="C262" s="147" t="s">
        <v>437</v>
      </c>
      <c r="D262" s="147" t="s">
        <v>46</v>
      </c>
      <c r="E262" s="148">
        <v>30362</v>
      </c>
      <c r="F262" s="147" t="s">
        <v>1103</v>
      </c>
      <c r="G262" s="147" t="s">
        <v>38</v>
      </c>
      <c r="H262" s="149"/>
      <c r="I262" s="149"/>
    </row>
    <row r="263" spans="1:9" hidden="1">
      <c r="A263" s="102">
        <f>IF(C263="","",SUBTOTAL(3,$C$2:$C263))</f>
        <v>72</v>
      </c>
      <c r="B263" s="146" t="s">
        <v>948</v>
      </c>
      <c r="C263" s="147" t="s">
        <v>433</v>
      </c>
      <c r="D263" s="147" t="s">
        <v>33</v>
      </c>
      <c r="E263" s="148">
        <v>24702</v>
      </c>
      <c r="F263" s="147" t="s">
        <v>1103</v>
      </c>
      <c r="G263" s="147" t="s">
        <v>38</v>
      </c>
      <c r="H263" s="149"/>
      <c r="I263" s="149"/>
    </row>
    <row r="264" spans="1:9" hidden="1">
      <c r="A264" s="102">
        <f>IF(C264="","",SUBTOTAL(3,$C$2:$C264))</f>
        <v>72</v>
      </c>
      <c r="B264" s="146" t="s">
        <v>943</v>
      </c>
      <c r="C264" s="147" t="s">
        <v>41</v>
      </c>
      <c r="D264" s="147" t="s">
        <v>46</v>
      </c>
      <c r="E264" s="148">
        <v>26665</v>
      </c>
      <c r="F264" s="147" t="s">
        <v>1103</v>
      </c>
      <c r="G264" s="147" t="s">
        <v>38</v>
      </c>
      <c r="H264" s="149"/>
      <c r="I264" s="149"/>
    </row>
    <row r="265" spans="1:9" hidden="1">
      <c r="A265" s="102">
        <f>IF(C265="","",SUBTOTAL(3,$C$2:$C265))</f>
        <v>72</v>
      </c>
      <c r="B265" s="146" t="s">
        <v>945</v>
      </c>
      <c r="C265" s="147" t="s">
        <v>345</v>
      </c>
      <c r="D265" s="147" t="s">
        <v>46</v>
      </c>
      <c r="E265" s="148">
        <v>24315</v>
      </c>
      <c r="F265" s="147" t="s">
        <v>1103</v>
      </c>
      <c r="G265" s="147" t="s">
        <v>38</v>
      </c>
      <c r="H265" s="149"/>
      <c r="I265" s="149"/>
    </row>
    <row r="266" spans="1:9" hidden="1">
      <c r="A266" s="102">
        <f>IF(C266="","",SUBTOTAL(3,$C$2:$C266))</f>
        <v>72</v>
      </c>
      <c r="B266" s="146" t="s">
        <v>952</v>
      </c>
      <c r="C266" s="147" t="s">
        <v>436</v>
      </c>
      <c r="D266" s="147" t="s">
        <v>33</v>
      </c>
      <c r="E266" s="148">
        <v>27571</v>
      </c>
      <c r="F266" s="147" t="s">
        <v>1103</v>
      </c>
      <c r="G266" s="147" t="s">
        <v>38</v>
      </c>
      <c r="H266" s="149"/>
      <c r="I266" s="149"/>
    </row>
    <row r="267" spans="1:9" hidden="1">
      <c r="A267" s="102">
        <f>IF(C267="","",SUBTOTAL(3,$C$2:$C267))</f>
        <v>72</v>
      </c>
      <c r="B267" s="146" t="s">
        <v>741</v>
      </c>
      <c r="C267" s="147" t="s">
        <v>459</v>
      </c>
      <c r="D267" s="147" t="s">
        <v>33</v>
      </c>
      <c r="E267" s="148">
        <v>29945</v>
      </c>
      <c r="F267" s="147" t="s">
        <v>1103</v>
      </c>
      <c r="G267" s="147" t="s">
        <v>38</v>
      </c>
      <c r="H267" s="149"/>
      <c r="I267" s="149"/>
    </row>
    <row r="268" spans="1:9" hidden="1">
      <c r="A268" s="102">
        <f>IF(C268="","",SUBTOTAL(3,$C$2:$C268))</f>
        <v>72</v>
      </c>
      <c r="B268" s="146" t="s">
        <v>940</v>
      </c>
      <c r="C268" s="147" t="s">
        <v>361</v>
      </c>
      <c r="D268" s="147" t="s">
        <v>46</v>
      </c>
      <c r="E268" s="148">
        <v>30234</v>
      </c>
      <c r="F268" s="147" t="s">
        <v>1103</v>
      </c>
      <c r="G268" s="147" t="s">
        <v>38</v>
      </c>
      <c r="H268" s="149"/>
      <c r="I268" s="149"/>
    </row>
    <row r="269" spans="1:9" hidden="1">
      <c r="A269" s="102">
        <f>IF(C269="","",SUBTOTAL(3,$C$2:$C269))</f>
        <v>72</v>
      </c>
      <c r="B269" s="146" t="s">
        <v>946</v>
      </c>
      <c r="C269" s="147" t="s">
        <v>431</v>
      </c>
      <c r="D269" s="147" t="s">
        <v>33</v>
      </c>
      <c r="E269" s="148">
        <v>29225</v>
      </c>
      <c r="F269" s="147" t="s">
        <v>1103</v>
      </c>
      <c r="G269" s="147" t="s">
        <v>38</v>
      </c>
      <c r="H269" s="149"/>
      <c r="I269" s="149"/>
    </row>
    <row r="270" spans="1:9" hidden="1">
      <c r="A270" s="102">
        <f>IF(C270="","",SUBTOTAL(3,$C$2:$C270))</f>
        <v>72</v>
      </c>
      <c r="B270" s="146" t="s">
        <v>944</v>
      </c>
      <c r="C270" s="147" t="s">
        <v>157</v>
      </c>
      <c r="D270" s="147" t="s">
        <v>46</v>
      </c>
      <c r="E270" s="148">
        <v>27227</v>
      </c>
      <c r="F270" s="147" t="s">
        <v>1103</v>
      </c>
      <c r="G270" s="147" t="s">
        <v>38</v>
      </c>
      <c r="H270" s="149"/>
      <c r="I270" s="149"/>
    </row>
    <row r="271" spans="1:9" hidden="1">
      <c r="A271" s="102">
        <f>IF(C271="","",SUBTOTAL(3,$C$2:$C271))</f>
        <v>72</v>
      </c>
      <c r="B271" s="146" t="s">
        <v>749</v>
      </c>
      <c r="C271" s="147" t="s">
        <v>357</v>
      </c>
      <c r="D271" s="147" t="s">
        <v>33</v>
      </c>
      <c r="E271" s="148">
        <v>30154</v>
      </c>
      <c r="F271" s="147" t="s">
        <v>1103</v>
      </c>
      <c r="G271" s="147" t="s">
        <v>38</v>
      </c>
      <c r="H271" s="149"/>
      <c r="I271" s="149"/>
    </row>
    <row r="272" spans="1:9" hidden="1">
      <c r="A272" s="102">
        <f>IF(C272="","",SUBTOTAL(3,$C$2:$C272))</f>
        <v>72</v>
      </c>
      <c r="B272" s="146" t="s">
        <v>939</v>
      </c>
      <c r="C272" s="147" t="s">
        <v>356</v>
      </c>
      <c r="D272" s="147" t="s">
        <v>46</v>
      </c>
      <c r="E272" s="148">
        <v>23842</v>
      </c>
      <c r="F272" s="147" t="s">
        <v>1103</v>
      </c>
      <c r="G272" s="147" t="s">
        <v>38</v>
      </c>
      <c r="H272" s="149"/>
      <c r="I272" s="149"/>
    </row>
    <row r="273" spans="1:9" hidden="1">
      <c r="A273" s="102">
        <f>IF(C273="","",SUBTOTAL(3,$C$2:$C273))</f>
        <v>72</v>
      </c>
      <c r="B273" s="146" t="s">
        <v>951</v>
      </c>
      <c r="C273" s="147" t="s">
        <v>175</v>
      </c>
      <c r="D273" s="147" t="s">
        <v>46</v>
      </c>
      <c r="E273" s="148">
        <v>26794</v>
      </c>
      <c r="F273" s="147" t="s">
        <v>1103</v>
      </c>
      <c r="G273" s="147" t="s">
        <v>38</v>
      </c>
      <c r="H273" s="149"/>
      <c r="I273" s="149"/>
    </row>
    <row r="274" spans="1:9" hidden="1">
      <c r="A274" s="102">
        <f>IF(C274="","",SUBTOTAL(3,$C$2:$C274))</f>
        <v>72</v>
      </c>
      <c r="B274" s="146" t="s">
        <v>772</v>
      </c>
      <c r="C274" s="147" t="s">
        <v>393</v>
      </c>
      <c r="D274" s="147" t="s">
        <v>46</v>
      </c>
      <c r="E274" s="148">
        <v>22674</v>
      </c>
      <c r="F274" s="147" t="s">
        <v>1103</v>
      </c>
      <c r="G274" s="147" t="s">
        <v>108</v>
      </c>
      <c r="H274" s="149"/>
      <c r="I274" s="149"/>
    </row>
    <row r="275" spans="1:9" hidden="1">
      <c r="A275" s="102">
        <f>IF(C275="","",SUBTOTAL(3,$C$2:$C275))</f>
        <v>72</v>
      </c>
      <c r="B275" s="146" t="s">
        <v>954</v>
      </c>
      <c r="C275" s="147" t="s">
        <v>173</v>
      </c>
      <c r="D275" s="147" t="s">
        <v>46</v>
      </c>
      <c r="E275" s="148">
        <v>21550</v>
      </c>
      <c r="F275" s="147" t="s">
        <v>1103</v>
      </c>
      <c r="G275" s="147" t="s">
        <v>108</v>
      </c>
      <c r="H275" s="149"/>
      <c r="I275" s="149"/>
    </row>
    <row r="276" spans="1:9" hidden="1">
      <c r="A276" s="102">
        <f>IF(C276="","",SUBTOTAL(3,$C$2:$C276))</f>
        <v>72</v>
      </c>
      <c r="B276" s="146" t="s">
        <v>859</v>
      </c>
      <c r="C276" s="147" t="s">
        <v>379</v>
      </c>
      <c r="D276" s="147" t="s">
        <v>33</v>
      </c>
      <c r="E276" s="148">
        <v>24025</v>
      </c>
      <c r="F276" s="147" t="s">
        <v>1117</v>
      </c>
      <c r="G276" s="147" t="s">
        <v>38</v>
      </c>
      <c r="H276" s="149"/>
      <c r="I276" s="149"/>
    </row>
    <row r="277" spans="1:9" hidden="1">
      <c r="A277" s="102">
        <f>IF(C277="","",SUBTOTAL(3,$C$2:$C277))</f>
        <v>72</v>
      </c>
      <c r="B277" s="146" t="s">
        <v>864</v>
      </c>
      <c r="C277" s="147" t="s">
        <v>384</v>
      </c>
      <c r="D277" s="147" t="s">
        <v>33</v>
      </c>
      <c r="E277" s="148">
        <v>25838</v>
      </c>
      <c r="F277" s="147" t="s">
        <v>1117</v>
      </c>
      <c r="G277" s="147" t="s">
        <v>38</v>
      </c>
      <c r="H277" s="149"/>
      <c r="I277" s="149"/>
    </row>
    <row r="278" spans="1:9" hidden="1">
      <c r="A278" s="102">
        <f>IF(C278="","",SUBTOTAL(3,$C$2:$C278))</f>
        <v>72</v>
      </c>
      <c r="B278" s="146" t="s">
        <v>867</v>
      </c>
      <c r="C278" s="147" t="s">
        <v>868</v>
      </c>
      <c r="D278" s="147" t="s">
        <v>46</v>
      </c>
      <c r="E278" s="148">
        <v>34642</v>
      </c>
      <c r="F278" s="147" t="s">
        <v>1117</v>
      </c>
      <c r="G278" s="147" t="s">
        <v>38</v>
      </c>
      <c r="H278" s="149"/>
      <c r="I278" s="149"/>
    </row>
    <row r="279" spans="1:9" hidden="1">
      <c r="A279" s="102">
        <f>IF(C279="","",SUBTOTAL(3,$C$2:$C279))</f>
        <v>72</v>
      </c>
      <c r="B279" s="146" t="s">
        <v>862</v>
      </c>
      <c r="C279" s="147" t="s">
        <v>382</v>
      </c>
      <c r="D279" s="147" t="s">
        <v>33</v>
      </c>
      <c r="E279" s="148">
        <v>33266</v>
      </c>
      <c r="F279" s="147" t="s">
        <v>1117</v>
      </c>
      <c r="G279" s="147" t="s">
        <v>38</v>
      </c>
      <c r="H279" s="149"/>
      <c r="I279" s="149"/>
    </row>
    <row r="280" spans="1:9" hidden="1">
      <c r="A280" s="102">
        <f>IF(C280="","",SUBTOTAL(3,$C$2:$C280))</f>
        <v>72</v>
      </c>
      <c r="B280" s="146" t="s">
        <v>861</v>
      </c>
      <c r="C280" s="147" t="s">
        <v>381</v>
      </c>
      <c r="D280" s="147" t="s">
        <v>46</v>
      </c>
      <c r="E280" s="148">
        <v>33541</v>
      </c>
      <c r="F280" s="147" t="s">
        <v>1117</v>
      </c>
      <c r="G280" s="147" t="s">
        <v>38</v>
      </c>
      <c r="H280" s="149"/>
      <c r="I280" s="149"/>
    </row>
    <row r="281" spans="1:9" hidden="1">
      <c r="A281" s="102">
        <f>IF(C281="","",SUBTOTAL(3,$C$2:$C281))</f>
        <v>72</v>
      </c>
      <c r="B281" s="146" t="s">
        <v>860</v>
      </c>
      <c r="C281" s="147" t="s">
        <v>380</v>
      </c>
      <c r="D281" s="147" t="s">
        <v>33</v>
      </c>
      <c r="E281" s="148">
        <v>30451</v>
      </c>
      <c r="F281" s="147" t="s">
        <v>1117</v>
      </c>
      <c r="G281" s="147" t="s">
        <v>38</v>
      </c>
      <c r="H281" s="149"/>
      <c r="I281" s="149"/>
    </row>
    <row r="282" spans="1:9" hidden="1">
      <c r="A282" s="102">
        <f>IF(C282="","",SUBTOTAL(3,$C$2:$C282))</f>
        <v>72</v>
      </c>
      <c r="B282" s="146" t="s">
        <v>863</v>
      </c>
      <c r="C282" s="147" t="s">
        <v>383</v>
      </c>
      <c r="D282" s="147" t="s">
        <v>33</v>
      </c>
      <c r="E282" s="148">
        <v>32394</v>
      </c>
      <c r="F282" s="147" t="s">
        <v>1117</v>
      </c>
      <c r="G282" s="147" t="s">
        <v>38</v>
      </c>
      <c r="H282" s="149"/>
      <c r="I282" s="149"/>
    </row>
    <row r="283" spans="1:9" hidden="1">
      <c r="A283" s="102">
        <f>IF(C283="","",SUBTOTAL(3,$C$2:$C283))</f>
        <v>72</v>
      </c>
      <c r="B283" s="146" t="s">
        <v>869</v>
      </c>
      <c r="C283" s="147" t="s">
        <v>378</v>
      </c>
      <c r="D283" s="147" t="s">
        <v>33</v>
      </c>
      <c r="E283" s="148">
        <v>28873</v>
      </c>
      <c r="F283" s="147" t="s">
        <v>1117</v>
      </c>
      <c r="G283" s="147" t="s">
        <v>108</v>
      </c>
      <c r="H283" s="149"/>
      <c r="I283" s="149"/>
    </row>
    <row r="284" spans="1:9" hidden="1">
      <c r="A284" s="102">
        <f>IF(C284="","",SUBTOTAL(3,$C$2:$C284))</f>
        <v>72</v>
      </c>
      <c r="B284" s="146" t="s">
        <v>870</v>
      </c>
      <c r="C284" s="147" t="s">
        <v>353</v>
      </c>
      <c r="D284" s="147" t="s">
        <v>46</v>
      </c>
      <c r="E284" s="148">
        <v>24079</v>
      </c>
      <c r="F284" s="147" t="s">
        <v>1117</v>
      </c>
      <c r="G284" s="147" t="s">
        <v>58</v>
      </c>
      <c r="H284" s="149"/>
      <c r="I284" s="149"/>
    </row>
    <row r="285" spans="1:9" hidden="1">
      <c r="A285" s="102">
        <f>IF(C285="","",SUBTOTAL(3,$C$2:$C285))</f>
        <v>72</v>
      </c>
      <c r="B285" s="146" t="s">
        <v>890</v>
      </c>
      <c r="C285" s="147" t="s">
        <v>1045</v>
      </c>
      <c r="D285" s="147" t="s">
        <v>46</v>
      </c>
      <c r="E285" s="148">
        <v>23295</v>
      </c>
      <c r="F285" s="147" t="s">
        <v>1107</v>
      </c>
      <c r="G285" s="147" t="s">
        <v>38</v>
      </c>
      <c r="H285" s="149"/>
      <c r="I285" s="149"/>
    </row>
    <row r="286" spans="1:9" hidden="1">
      <c r="A286" s="102">
        <f>IF(C286="","",SUBTOTAL(3,$C$2:$C286))</f>
        <v>72</v>
      </c>
      <c r="B286" s="146" t="s">
        <v>891</v>
      </c>
      <c r="C286" s="147" t="s">
        <v>342</v>
      </c>
      <c r="D286" s="147" t="s">
        <v>46</v>
      </c>
      <c r="E286" s="148">
        <v>24098</v>
      </c>
      <c r="F286" s="147" t="s">
        <v>1107</v>
      </c>
      <c r="G286" s="147" t="s">
        <v>38</v>
      </c>
      <c r="H286" s="149"/>
      <c r="I286" s="149"/>
    </row>
    <row r="287" spans="1:9" hidden="1">
      <c r="A287" s="102">
        <f>IF(C287="","",SUBTOTAL(3,$C$2:$C287))</f>
        <v>72</v>
      </c>
      <c r="B287" s="146" t="s">
        <v>892</v>
      </c>
      <c r="C287" s="147" t="s">
        <v>343</v>
      </c>
      <c r="D287" s="147" t="s">
        <v>33</v>
      </c>
      <c r="E287" s="148">
        <v>32677</v>
      </c>
      <c r="F287" s="147" t="s">
        <v>1107</v>
      </c>
      <c r="G287" s="147" t="s">
        <v>38</v>
      </c>
      <c r="H287" s="149"/>
      <c r="I287" s="149"/>
    </row>
    <row r="288" spans="1:9" hidden="1">
      <c r="A288" s="102">
        <f>IF(C288="","",SUBTOTAL(3,$C$2:$C288))</f>
        <v>72</v>
      </c>
      <c r="B288" s="146" t="s">
        <v>893</v>
      </c>
      <c r="C288" s="147" t="s">
        <v>344</v>
      </c>
      <c r="D288" s="147" t="s">
        <v>33</v>
      </c>
      <c r="E288" s="148">
        <v>31486</v>
      </c>
      <c r="F288" s="147" t="s">
        <v>1107</v>
      </c>
      <c r="G288" s="147" t="s">
        <v>38</v>
      </c>
      <c r="H288" s="149"/>
      <c r="I288" s="149"/>
    </row>
    <row r="289" spans="1:9" hidden="1">
      <c r="A289" s="102">
        <f>IF(C289="","",SUBTOTAL(3,$C$2:$C289))</f>
        <v>72</v>
      </c>
      <c r="B289" s="146" t="s">
        <v>895</v>
      </c>
      <c r="C289" s="147" t="s">
        <v>174</v>
      </c>
      <c r="D289" s="147" t="s">
        <v>46</v>
      </c>
      <c r="E289" s="148">
        <v>28543</v>
      </c>
      <c r="F289" s="147" t="s">
        <v>1107</v>
      </c>
      <c r="G289" s="147" t="s">
        <v>108</v>
      </c>
      <c r="H289" s="149"/>
      <c r="I289" s="149"/>
    </row>
    <row r="290" spans="1:9" hidden="1">
      <c r="A290" s="102">
        <f>IF(C290="","",SUBTOTAL(3,$C$2:$C290))</f>
        <v>72</v>
      </c>
      <c r="B290" s="146" t="s">
        <v>894</v>
      </c>
      <c r="C290" s="147" t="s">
        <v>23</v>
      </c>
      <c r="D290" s="147" t="s">
        <v>33</v>
      </c>
      <c r="E290" s="148">
        <v>23952</v>
      </c>
      <c r="F290" s="147" t="s">
        <v>1107</v>
      </c>
      <c r="G290" s="147" t="s">
        <v>108</v>
      </c>
      <c r="H290" s="149"/>
      <c r="I290" s="149"/>
    </row>
    <row r="291" spans="1:9" hidden="1">
      <c r="A291" s="102">
        <f>IF(C291="","",SUBTOTAL(3,$C$2:$C291))</f>
        <v>72</v>
      </c>
      <c r="B291" s="146" t="s">
        <v>896</v>
      </c>
      <c r="C291" s="147" t="s">
        <v>22</v>
      </c>
      <c r="D291" s="147" t="s">
        <v>46</v>
      </c>
      <c r="E291" s="148">
        <v>22221</v>
      </c>
      <c r="F291" s="147" t="s">
        <v>1107</v>
      </c>
      <c r="G291" s="147" t="s">
        <v>58</v>
      </c>
      <c r="H291" s="149"/>
      <c r="I291" s="149"/>
    </row>
    <row r="292" spans="1:9" hidden="1">
      <c r="A292" s="102">
        <f>IF(C292="","",SUBTOTAL(3,$C$2:$C292))</f>
        <v>72</v>
      </c>
      <c r="B292" s="146" t="s">
        <v>1100</v>
      </c>
      <c r="C292" s="147" t="s">
        <v>1099</v>
      </c>
      <c r="D292" s="147" t="s">
        <v>46</v>
      </c>
      <c r="E292" s="148">
        <v>30713</v>
      </c>
      <c r="F292" s="147" t="s">
        <v>1115</v>
      </c>
      <c r="G292" s="147" t="s">
        <v>38</v>
      </c>
      <c r="H292" s="149"/>
      <c r="I292" s="149"/>
    </row>
    <row r="293" spans="1:9" hidden="1">
      <c r="A293" s="102">
        <f>IF(C293="","",SUBTOTAL(3,$C$2:$C293))</f>
        <v>72</v>
      </c>
      <c r="B293" s="146" t="s">
        <v>884</v>
      </c>
      <c r="C293" s="147" t="s">
        <v>389</v>
      </c>
      <c r="D293" s="147" t="s">
        <v>46</v>
      </c>
      <c r="E293" s="148">
        <v>30093</v>
      </c>
      <c r="F293" s="147" t="s">
        <v>1115</v>
      </c>
      <c r="G293" s="147" t="s">
        <v>38</v>
      </c>
      <c r="H293" s="149"/>
      <c r="I293" s="149"/>
    </row>
    <row r="294" spans="1:9" hidden="1">
      <c r="A294" s="102">
        <f>IF(C294="","",SUBTOTAL(3,$C$2:$C294))</f>
        <v>72</v>
      </c>
      <c r="B294" s="146" t="s">
        <v>887</v>
      </c>
      <c r="C294" s="147" t="s">
        <v>888</v>
      </c>
      <c r="D294" s="147" t="s">
        <v>46</v>
      </c>
      <c r="E294" s="148">
        <v>33835</v>
      </c>
      <c r="F294" s="147" t="s">
        <v>1115</v>
      </c>
      <c r="G294" s="147" t="s">
        <v>38</v>
      </c>
      <c r="H294" s="149"/>
      <c r="I294" s="149"/>
    </row>
    <row r="295" spans="1:9" hidden="1">
      <c r="A295" s="102">
        <f>IF(C295="","",SUBTOTAL(3,$C$2:$C295))</f>
        <v>72</v>
      </c>
      <c r="B295" s="146" t="s">
        <v>889</v>
      </c>
      <c r="C295" s="147" t="s">
        <v>186</v>
      </c>
      <c r="D295" s="147" t="s">
        <v>33</v>
      </c>
      <c r="E295" s="148">
        <v>24169</v>
      </c>
      <c r="F295" s="147" t="s">
        <v>1115</v>
      </c>
      <c r="G295" s="147" t="s">
        <v>58</v>
      </c>
      <c r="H295" s="149"/>
      <c r="I295" s="149"/>
    </row>
    <row r="296" spans="1:9" hidden="1">
      <c r="A296" s="102">
        <f>IF(C296="","",SUBTOTAL(3,$C$2:$C296))</f>
        <v>72</v>
      </c>
      <c r="B296" s="146" t="s">
        <v>724</v>
      </c>
      <c r="C296" s="147" t="s">
        <v>451</v>
      </c>
      <c r="D296" s="147" t="s">
        <v>46</v>
      </c>
      <c r="E296" s="148">
        <v>31664</v>
      </c>
      <c r="F296" s="147" t="s">
        <v>1105</v>
      </c>
      <c r="G296" s="147" t="s">
        <v>38</v>
      </c>
      <c r="H296" s="149"/>
      <c r="I296" s="149"/>
    </row>
    <row r="297" spans="1:9" hidden="1">
      <c r="A297" s="102">
        <f>IF(C297="","",SUBTOTAL(3,$C$2:$C297))</f>
        <v>72</v>
      </c>
      <c r="B297" s="146" t="s">
        <v>913</v>
      </c>
      <c r="C297" s="147" t="s">
        <v>408</v>
      </c>
      <c r="D297" s="147" t="s">
        <v>33</v>
      </c>
      <c r="E297" s="148">
        <v>21145</v>
      </c>
      <c r="F297" s="147" t="s">
        <v>1105</v>
      </c>
      <c r="G297" s="147" t="s">
        <v>38</v>
      </c>
      <c r="H297" s="149"/>
      <c r="I297" s="149"/>
    </row>
    <row r="298" spans="1:9" hidden="1">
      <c r="A298" s="102">
        <f>IF(C298="","",SUBTOTAL(3,$C$2:$C298))</f>
        <v>72</v>
      </c>
      <c r="B298" s="146" t="s">
        <v>928</v>
      </c>
      <c r="C298" s="147" t="s">
        <v>424</v>
      </c>
      <c r="D298" s="147" t="s">
        <v>33</v>
      </c>
      <c r="E298" s="148">
        <v>25193</v>
      </c>
      <c r="F298" s="147" t="s">
        <v>1105</v>
      </c>
      <c r="G298" s="147" t="s">
        <v>38</v>
      </c>
      <c r="H298" s="149"/>
      <c r="I298" s="149"/>
    </row>
    <row r="299" spans="1:9" hidden="1">
      <c r="A299" s="102">
        <f>IF(C299="","",SUBTOTAL(3,$C$2:$C299))</f>
        <v>72</v>
      </c>
      <c r="B299" s="146" t="s">
        <v>988</v>
      </c>
      <c r="C299" s="147" t="s">
        <v>962</v>
      </c>
      <c r="D299" s="147" t="s">
        <v>33</v>
      </c>
      <c r="E299" s="148">
        <v>22959</v>
      </c>
      <c r="F299" s="147" t="s">
        <v>1105</v>
      </c>
      <c r="G299" s="147" t="s">
        <v>38</v>
      </c>
      <c r="H299" s="149"/>
      <c r="I299" s="149"/>
    </row>
    <row r="300" spans="1:9" hidden="1">
      <c r="A300" s="102">
        <f>IF(C300="","",SUBTOTAL(3,$C$2:$C300))</f>
        <v>72</v>
      </c>
      <c r="B300" s="146" t="s">
        <v>920</v>
      </c>
      <c r="C300" s="147" t="s">
        <v>415</v>
      </c>
      <c r="D300" s="147" t="s">
        <v>33</v>
      </c>
      <c r="E300" s="148">
        <v>20132</v>
      </c>
      <c r="F300" s="147" t="s">
        <v>1105</v>
      </c>
      <c r="G300" s="147" t="s">
        <v>38</v>
      </c>
      <c r="H300" s="149"/>
      <c r="I300" s="149"/>
    </row>
    <row r="301" spans="1:9" hidden="1">
      <c r="A301" s="102">
        <f>IF(C301="","",SUBTOTAL(3,$C$2:$C301))</f>
        <v>72</v>
      </c>
      <c r="B301" s="146" t="s">
        <v>909</v>
      </c>
      <c r="C301" s="147" t="s">
        <v>405</v>
      </c>
      <c r="D301" s="147" t="s">
        <v>46</v>
      </c>
      <c r="E301" s="148">
        <v>30230</v>
      </c>
      <c r="F301" s="147" t="s">
        <v>1105</v>
      </c>
      <c r="G301" s="147" t="s">
        <v>38</v>
      </c>
      <c r="H301" s="149"/>
      <c r="I301" s="149"/>
    </row>
    <row r="302" spans="1:9" hidden="1">
      <c r="A302" s="102">
        <f>IF(C302="","",SUBTOTAL(3,$C$2:$C302))</f>
        <v>72</v>
      </c>
      <c r="B302" s="146" t="s">
        <v>933</v>
      </c>
      <c r="C302" s="147" t="s">
        <v>453</v>
      </c>
      <c r="D302" s="147" t="s">
        <v>46</v>
      </c>
      <c r="E302" s="148">
        <v>31944</v>
      </c>
      <c r="F302" s="147" t="s">
        <v>1105</v>
      </c>
      <c r="G302" s="147" t="s">
        <v>38</v>
      </c>
      <c r="H302" s="149"/>
      <c r="I302" s="149"/>
    </row>
    <row r="303" spans="1:9" hidden="1">
      <c r="A303" s="102">
        <f>IF(C303="","",SUBTOTAL(3,$C$2:$C303))</f>
        <v>72</v>
      </c>
      <c r="B303" s="146" t="s">
        <v>911</v>
      </c>
      <c r="C303" s="147" t="s">
        <v>958</v>
      </c>
      <c r="D303" s="147" t="s">
        <v>33</v>
      </c>
      <c r="E303" s="148">
        <v>32707</v>
      </c>
      <c r="F303" s="147" t="s">
        <v>1105</v>
      </c>
      <c r="G303" s="147" t="s">
        <v>38</v>
      </c>
      <c r="H303" s="149"/>
      <c r="I303" s="149"/>
    </row>
    <row r="304" spans="1:9" hidden="1">
      <c r="A304" s="102">
        <f>IF(C304="","",SUBTOTAL(3,$C$2:$C304))</f>
        <v>72</v>
      </c>
      <c r="B304" s="146" t="s">
        <v>636</v>
      </c>
      <c r="C304" s="147" t="s">
        <v>347</v>
      </c>
      <c r="D304" s="147" t="s">
        <v>46</v>
      </c>
      <c r="E304" s="148">
        <v>27811</v>
      </c>
      <c r="F304" s="147" t="s">
        <v>1105</v>
      </c>
      <c r="G304" s="147" t="s">
        <v>38</v>
      </c>
      <c r="H304" s="149"/>
      <c r="I304" s="149"/>
    </row>
    <row r="305" spans="1:9" hidden="1">
      <c r="A305" s="102">
        <f>IF(C305="","",SUBTOTAL(3,$C$2:$C305))</f>
        <v>72</v>
      </c>
      <c r="B305" s="146" t="s">
        <v>910</v>
      </c>
      <c r="C305" s="147" t="s">
        <v>406</v>
      </c>
      <c r="D305" s="147" t="s">
        <v>46</v>
      </c>
      <c r="E305" s="148">
        <v>30208</v>
      </c>
      <c r="F305" s="147" t="s">
        <v>1105</v>
      </c>
      <c r="G305" s="147" t="s">
        <v>38</v>
      </c>
      <c r="H305" s="149"/>
      <c r="I305" s="149"/>
    </row>
    <row r="306" spans="1:9" hidden="1">
      <c r="A306" s="102">
        <f>IF(C306="","",SUBTOTAL(3,$C$2:$C306))</f>
        <v>72</v>
      </c>
      <c r="B306" s="146" t="s">
        <v>930</v>
      </c>
      <c r="C306" s="147" t="s">
        <v>426</v>
      </c>
      <c r="D306" s="147" t="s">
        <v>46</v>
      </c>
      <c r="E306" s="148">
        <v>34421</v>
      </c>
      <c r="F306" s="147" t="s">
        <v>1105</v>
      </c>
      <c r="G306" s="147" t="s">
        <v>38</v>
      </c>
      <c r="H306" s="149"/>
      <c r="I306" s="149"/>
    </row>
    <row r="307" spans="1:9" hidden="1">
      <c r="A307" s="102">
        <f>IF(C307="","",SUBTOTAL(3,$C$2:$C307))</f>
        <v>72</v>
      </c>
      <c r="B307" s="146" t="s">
        <v>914</v>
      </c>
      <c r="C307" s="147" t="s">
        <v>409</v>
      </c>
      <c r="D307" s="147" t="s">
        <v>33</v>
      </c>
      <c r="E307" s="148">
        <v>23437</v>
      </c>
      <c r="F307" s="147" t="s">
        <v>1105</v>
      </c>
      <c r="G307" s="147" t="s">
        <v>38</v>
      </c>
      <c r="H307" s="149"/>
      <c r="I307" s="149"/>
    </row>
    <row r="308" spans="1:9" hidden="1">
      <c r="A308" s="102">
        <f>IF(C308="","",SUBTOTAL(3,$C$2:$C308))</f>
        <v>72</v>
      </c>
      <c r="B308" s="146" t="s">
        <v>925</v>
      </c>
      <c r="C308" s="147" t="s">
        <v>420</v>
      </c>
      <c r="D308" s="147" t="s">
        <v>33</v>
      </c>
      <c r="E308" s="148">
        <v>23801</v>
      </c>
      <c r="F308" s="147" t="s">
        <v>1105</v>
      </c>
      <c r="G308" s="147" t="s">
        <v>38</v>
      </c>
      <c r="H308" s="149"/>
      <c r="I308" s="149"/>
    </row>
    <row r="309" spans="1:9" hidden="1">
      <c r="A309" s="102">
        <f>IF(C309="","",SUBTOTAL(3,$C$2:$C309))</f>
        <v>72</v>
      </c>
      <c r="B309" s="146" t="s">
        <v>907</v>
      </c>
      <c r="C309" s="147" t="s">
        <v>403</v>
      </c>
      <c r="D309" s="147" t="s">
        <v>46</v>
      </c>
      <c r="E309" s="148">
        <v>33405</v>
      </c>
      <c r="F309" s="147" t="s">
        <v>1105</v>
      </c>
      <c r="G309" s="147" t="s">
        <v>38</v>
      </c>
      <c r="H309" s="149"/>
      <c r="I309" s="149"/>
    </row>
    <row r="310" spans="1:9" hidden="1">
      <c r="A310" s="102">
        <f>IF(C310="","",SUBTOTAL(3,$C$2:$C310))</f>
        <v>72</v>
      </c>
      <c r="B310" s="146" t="s">
        <v>989</v>
      </c>
      <c r="C310" s="147" t="s">
        <v>961</v>
      </c>
      <c r="D310" s="147" t="s">
        <v>33</v>
      </c>
      <c r="E310" s="148">
        <v>23533</v>
      </c>
      <c r="F310" s="147" t="s">
        <v>1105</v>
      </c>
      <c r="G310" s="147" t="s">
        <v>38</v>
      </c>
      <c r="H310" s="149"/>
      <c r="I310" s="149"/>
    </row>
    <row r="311" spans="1:9" hidden="1">
      <c r="A311" s="102">
        <f>IF(C311="","",SUBTOTAL(3,$C$2:$C311))</f>
        <v>72</v>
      </c>
      <c r="B311" s="146" t="s">
        <v>927</v>
      </c>
      <c r="C311" s="147" t="s">
        <v>423</v>
      </c>
      <c r="D311" s="147" t="s">
        <v>33</v>
      </c>
      <c r="E311" s="148">
        <v>23947</v>
      </c>
      <c r="F311" s="147" t="s">
        <v>1105</v>
      </c>
      <c r="G311" s="147" t="s">
        <v>38</v>
      </c>
      <c r="H311" s="149"/>
      <c r="I311" s="149"/>
    </row>
    <row r="312" spans="1:9" hidden="1">
      <c r="A312" s="102">
        <f>IF(C312="","",SUBTOTAL(3,$C$2:$C312))</f>
        <v>72</v>
      </c>
      <c r="B312" s="146" t="s">
        <v>932</v>
      </c>
      <c r="C312" s="147" t="s">
        <v>428</v>
      </c>
      <c r="D312" s="147" t="s">
        <v>46</v>
      </c>
      <c r="E312" s="148">
        <v>22314</v>
      </c>
      <c r="F312" s="147" t="s">
        <v>1105</v>
      </c>
      <c r="G312" s="147" t="s">
        <v>38</v>
      </c>
      <c r="H312" s="149"/>
      <c r="I312" s="149"/>
    </row>
    <row r="313" spans="1:9" hidden="1">
      <c r="A313" s="102">
        <f>IF(C313="","",SUBTOTAL(3,$C$2:$C313))</f>
        <v>72</v>
      </c>
      <c r="B313" s="146" t="s">
        <v>723</v>
      </c>
      <c r="C313" s="147" t="s">
        <v>450</v>
      </c>
      <c r="D313" s="147" t="s">
        <v>46</v>
      </c>
      <c r="E313" s="148">
        <v>32628</v>
      </c>
      <c r="F313" s="147" t="s">
        <v>1105</v>
      </c>
      <c r="G313" s="147" t="s">
        <v>38</v>
      </c>
      <c r="H313" s="149"/>
      <c r="I313" s="149"/>
    </row>
    <row r="314" spans="1:9" hidden="1">
      <c r="A314" s="102">
        <f>IF(C314="","",SUBTOTAL(3,$C$2:$C314))</f>
        <v>72</v>
      </c>
      <c r="B314" s="146" t="s">
        <v>904</v>
      </c>
      <c r="C314" s="147" t="s">
        <v>395</v>
      </c>
      <c r="D314" s="147" t="s">
        <v>33</v>
      </c>
      <c r="E314" s="148">
        <v>31588</v>
      </c>
      <c r="F314" s="147" t="s">
        <v>1105</v>
      </c>
      <c r="G314" s="147" t="s">
        <v>38</v>
      </c>
      <c r="H314" s="149"/>
      <c r="I314" s="149"/>
    </row>
    <row r="315" spans="1:9" hidden="1">
      <c r="A315" s="102">
        <f>IF(C315="","",SUBTOTAL(3,$C$2:$C315))</f>
        <v>72</v>
      </c>
      <c r="B315" s="146" t="s">
        <v>926</v>
      </c>
      <c r="C315" s="147" t="s">
        <v>421</v>
      </c>
      <c r="D315" s="147" t="s">
        <v>46</v>
      </c>
      <c r="E315" s="148">
        <v>22375</v>
      </c>
      <c r="F315" s="147" t="s">
        <v>1105</v>
      </c>
      <c r="G315" s="147" t="s">
        <v>38</v>
      </c>
      <c r="H315" s="149"/>
      <c r="I315" s="149"/>
    </row>
    <row r="316" spans="1:9" hidden="1">
      <c r="A316" s="102">
        <f>IF(C316="","",SUBTOTAL(3,$C$2:$C316))</f>
        <v>72</v>
      </c>
      <c r="B316" s="146" t="s">
        <v>924</v>
      </c>
      <c r="C316" s="147" t="s">
        <v>419</v>
      </c>
      <c r="D316" s="147" t="s">
        <v>33</v>
      </c>
      <c r="E316" s="148">
        <v>24991</v>
      </c>
      <c r="F316" s="147" t="s">
        <v>1105</v>
      </c>
      <c r="G316" s="147" t="s">
        <v>38</v>
      </c>
      <c r="H316" s="149"/>
      <c r="I316" s="149"/>
    </row>
    <row r="317" spans="1:9" hidden="1">
      <c r="A317" s="102">
        <f>IF(C317="","",SUBTOTAL(3,$C$2:$C317))</f>
        <v>72</v>
      </c>
      <c r="B317" s="146" t="s">
        <v>918</v>
      </c>
      <c r="C317" s="147" t="s">
        <v>413</v>
      </c>
      <c r="D317" s="147" t="s">
        <v>33</v>
      </c>
      <c r="E317" s="148">
        <v>24598</v>
      </c>
      <c r="F317" s="147" t="s">
        <v>1105</v>
      </c>
      <c r="G317" s="147" t="s">
        <v>38</v>
      </c>
      <c r="H317" s="149"/>
      <c r="I317" s="149"/>
    </row>
    <row r="318" spans="1:9" hidden="1">
      <c r="A318" s="102">
        <f>IF(C318="","",SUBTOTAL(3,$C$2:$C318))</f>
        <v>72</v>
      </c>
      <c r="B318" s="146" t="s">
        <v>903</v>
      </c>
      <c r="C318" s="147" t="s">
        <v>422</v>
      </c>
      <c r="D318" s="147" t="s">
        <v>33</v>
      </c>
      <c r="E318" s="148">
        <v>25159</v>
      </c>
      <c r="F318" s="147" t="s">
        <v>1105</v>
      </c>
      <c r="G318" s="147" t="s">
        <v>38</v>
      </c>
      <c r="H318" s="149"/>
      <c r="I318" s="149"/>
    </row>
    <row r="319" spans="1:9" hidden="1">
      <c r="A319" s="102">
        <f>IF(C319="","",SUBTOTAL(3,$C$2:$C319))</f>
        <v>72</v>
      </c>
      <c r="B319" s="146" t="s">
        <v>722</v>
      </c>
      <c r="C319" s="147" t="s">
        <v>449</v>
      </c>
      <c r="D319" s="147" t="s">
        <v>46</v>
      </c>
      <c r="E319" s="148">
        <v>32618</v>
      </c>
      <c r="F319" s="147" t="s">
        <v>1105</v>
      </c>
      <c r="G319" s="147" t="s">
        <v>38</v>
      </c>
      <c r="H319" s="149"/>
      <c r="I319" s="149"/>
    </row>
    <row r="320" spans="1:9" hidden="1">
      <c r="A320" s="102">
        <f>IF(C320="","",SUBTOTAL(3,$C$2:$C320))</f>
        <v>72</v>
      </c>
      <c r="B320" s="146" t="s">
        <v>906</v>
      </c>
      <c r="C320" s="147" t="s">
        <v>402</v>
      </c>
      <c r="D320" s="147" t="s">
        <v>46</v>
      </c>
      <c r="E320" s="148">
        <v>27836</v>
      </c>
      <c r="F320" s="147" t="s">
        <v>1105</v>
      </c>
      <c r="G320" s="147" t="s">
        <v>38</v>
      </c>
      <c r="H320" s="149"/>
      <c r="I320" s="149"/>
    </row>
    <row r="321" spans="1:9" hidden="1">
      <c r="A321" s="102">
        <f>IF(C321="","",SUBTOTAL(3,$C$2:$C321))</f>
        <v>72</v>
      </c>
      <c r="B321" s="146" t="s">
        <v>934</v>
      </c>
      <c r="C321" s="147" t="s">
        <v>454</v>
      </c>
      <c r="D321" s="147" t="s">
        <v>46</v>
      </c>
      <c r="E321" s="148">
        <v>31711</v>
      </c>
      <c r="F321" s="147" t="s">
        <v>1105</v>
      </c>
      <c r="G321" s="147" t="s">
        <v>38</v>
      </c>
      <c r="H321" s="149"/>
      <c r="I321" s="149"/>
    </row>
    <row r="322" spans="1:9" hidden="1">
      <c r="A322" s="102">
        <f>IF(C322="","",SUBTOTAL(3,$C$2:$C322))</f>
        <v>72</v>
      </c>
      <c r="B322" s="146" t="s">
        <v>935</v>
      </c>
      <c r="C322" s="147" t="s">
        <v>455</v>
      </c>
      <c r="D322" s="147" t="s">
        <v>46</v>
      </c>
      <c r="E322" s="148">
        <v>31681</v>
      </c>
      <c r="F322" s="147" t="s">
        <v>1105</v>
      </c>
      <c r="G322" s="147" t="s">
        <v>38</v>
      </c>
      <c r="H322" s="149"/>
      <c r="I322" s="149"/>
    </row>
    <row r="323" spans="1:9" hidden="1">
      <c r="A323" s="102">
        <f>IF(C323="","",SUBTOTAL(3,$C$2:$C323))</f>
        <v>72</v>
      </c>
      <c r="B323" s="146" t="s">
        <v>912</v>
      </c>
      <c r="C323" s="147" t="s">
        <v>407</v>
      </c>
      <c r="D323" s="147" t="s">
        <v>46</v>
      </c>
      <c r="E323" s="148">
        <v>25995</v>
      </c>
      <c r="F323" s="147" t="s">
        <v>1105</v>
      </c>
      <c r="G323" s="147" t="s">
        <v>38</v>
      </c>
      <c r="H323" s="149"/>
      <c r="I323" s="149"/>
    </row>
    <row r="324" spans="1:9" hidden="1">
      <c r="A324" s="102">
        <f>IF(C324="","",SUBTOTAL(3,$C$2:$C324))</f>
        <v>72</v>
      </c>
      <c r="B324" s="146" t="s">
        <v>923</v>
      </c>
      <c r="C324" s="147" t="s">
        <v>418</v>
      </c>
      <c r="D324" s="147" t="s">
        <v>33</v>
      </c>
      <c r="E324" s="148">
        <v>24142</v>
      </c>
      <c r="F324" s="147" t="s">
        <v>1105</v>
      </c>
      <c r="G324" s="147" t="s">
        <v>38</v>
      </c>
      <c r="H324" s="149"/>
      <c r="I324" s="149"/>
    </row>
    <row r="325" spans="1:9" hidden="1">
      <c r="A325" s="102">
        <f>IF(C325="","",SUBTOTAL(3,$C$2:$C325))</f>
        <v>72</v>
      </c>
      <c r="B325" s="146" t="s">
        <v>916</v>
      </c>
      <c r="C325" s="147" t="s">
        <v>411</v>
      </c>
      <c r="D325" s="147" t="s">
        <v>33</v>
      </c>
      <c r="E325" s="148">
        <v>23479</v>
      </c>
      <c r="F325" s="147" t="s">
        <v>1105</v>
      </c>
      <c r="G325" s="147" t="s">
        <v>38</v>
      </c>
      <c r="H325" s="149"/>
      <c r="I325" s="149"/>
    </row>
    <row r="326" spans="1:9" hidden="1">
      <c r="A326" s="102">
        <f>IF(C326="","",SUBTOTAL(3,$C$2:$C326))</f>
        <v>72</v>
      </c>
      <c r="B326" s="146" t="s">
        <v>642</v>
      </c>
      <c r="C326" s="147" t="s">
        <v>206</v>
      </c>
      <c r="D326" s="147" t="s">
        <v>46</v>
      </c>
      <c r="E326" s="148">
        <v>33367</v>
      </c>
      <c r="F326" s="147" t="s">
        <v>1105</v>
      </c>
      <c r="G326" s="147" t="s">
        <v>38</v>
      </c>
      <c r="H326" s="149"/>
      <c r="I326" s="149"/>
    </row>
    <row r="327" spans="1:9" hidden="1">
      <c r="A327" s="102">
        <f>IF(C327="","",SUBTOTAL(3,$C$2:$C327))</f>
        <v>72</v>
      </c>
      <c r="B327" s="146" t="s">
        <v>929</v>
      </c>
      <c r="C327" s="147" t="s">
        <v>425</v>
      </c>
      <c r="D327" s="147" t="s">
        <v>46</v>
      </c>
      <c r="E327" s="148">
        <v>19433</v>
      </c>
      <c r="F327" s="147" t="s">
        <v>1105</v>
      </c>
      <c r="G327" s="147" t="s">
        <v>38</v>
      </c>
      <c r="H327" s="149"/>
      <c r="I327" s="149"/>
    </row>
    <row r="328" spans="1:9" hidden="1">
      <c r="A328" s="102">
        <f>IF(C328="","",SUBTOTAL(3,$C$2:$C328))</f>
        <v>72</v>
      </c>
      <c r="B328" s="146" t="s">
        <v>915</v>
      </c>
      <c r="C328" s="147" t="s">
        <v>410</v>
      </c>
      <c r="D328" s="147" t="s">
        <v>33</v>
      </c>
      <c r="E328" s="148">
        <v>24034</v>
      </c>
      <c r="F328" s="147" t="s">
        <v>1105</v>
      </c>
      <c r="G328" s="147" t="s">
        <v>38</v>
      </c>
      <c r="H328" s="149"/>
      <c r="I328" s="149"/>
    </row>
    <row r="329" spans="1:9" hidden="1">
      <c r="A329" s="102">
        <f>IF(C329="","",SUBTOTAL(3,$C$2:$C329))</f>
        <v>72</v>
      </c>
      <c r="B329" s="146" t="s">
        <v>921</v>
      </c>
      <c r="C329" s="147" t="s">
        <v>416</v>
      </c>
      <c r="D329" s="147" t="s">
        <v>33</v>
      </c>
      <c r="E329" s="148">
        <v>26166</v>
      </c>
      <c r="F329" s="147" t="s">
        <v>1105</v>
      </c>
      <c r="G329" s="147" t="s">
        <v>38</v>
      </c>
      <c r="H329" s="149"/>
      <c r="I329" s="149"/>
    </row>
    <row r="330" spans="1:9" hidden="1">
      <c r="A330" s="102">
        <f>IF(C330="","",SUBTOTAL(3,$C$2:$C330))</f>
        <v>72</v>
      </c>
      <c r="B330" s="146" t="s">
        <v>917</v>
      </c>
      <c r="C330" s="147" t="s">
        <v>412</v>
      </c>
      <c r="D330" s="147" t="s">
        <v>33</v>
      </c>
      <c r="E330" s="148">
        <v>23497</v>
      </c>
      <c r="F330" s="147" t="s">
        <v>1105</v>
      </c>
      <c r="G330" s="147" t="s">
        <v>38</v>
      </c>
      <c r="H330" s="149"/>
      <c r="I330" s="149"/>
    </row>
    <row r="331" spans="1:9" hidden="1">
      <c r="A331" s="102">
        <f>IF(C331="","",SUBTOTAL(3,$C$2:$C331))</f>
        <v>72</v>
      </c>
      <c r="B331" s="146" t="s">
        <v>905</v>
      </c>
      <c r="C331" s="147" t="s">
        <v>401</v>
      </c>
      <c r="D331" s="147" t="s">
        <v>33</v>
      </c>
      <c r="E331" s="148">
        <v>22903</v>
      </c>
      <c r="F331" s="147" t="s">
        <v>1105</v>
      </c>
      <c r="G331" s="147" t="s">
        <v>38</v>
      </c>
      <c r="H331" s="149"/>
      <c r="I331" s="149"/>
    </row>
    <row r="332" spans="1:9" hidden="1">
      <c r="A332" s="102">
        <f>IF(C332="","",SUBTOTAL(3,$C$2:$C332))</f>
        <v>72</v>
      </c>
      <c r="B332" s="146" t="s">
        <v>931</v>
      </c>
      <c r="C332" s="147" t="s">
        <v>427</v>
      </c>
      <c r="D332" s="147" t="s">
        <v>46</v>
      </c>
      <c r="E332" s="148">
        <v>31782</v>
      </c>
      <c r="F332" s="147" t="s">
        <v>1105</v>
      </c>
      <c r="G332" s="147" t="s">
        <v>38</v>
      </c>
      <c r="H332" s="149"/>
      <c r="I332" s="149"/>
    </row>
    <row r="333" spans="1:9" hidden="1">
      <c r="A333" s="102">
        <f>IF(C333="","",SUBTOTAL(3,$C$2:$C333))</f>
        <v>72</v>
      </c>
      <c r="B333" s="146" t="s">
        <v>908</v>
      </c>
      <c r="C333" s="147" t="s">
        <v>404</v>
      </c>
      <c r="D333" s="147" t="s">
        <v>46</v>
      </c>
      <c r="E333" s="148">
        <v>30690</v>
      </c>
      <c r="F333" s="147" t="s">
        <v>1105</v>
      </c>
      <c r="G333" s="147" t="s">
        <v>38</v>
      </c>
      <c r="H333" s="149"/>
      <c r="I333" s="149"/>
    </row>
    <row r="334" spans="1:9" hidden="1">
      <c r="A334" s="102">
        <f>IF(C334="","",SUBTOTAL(3,$C$2:$C334))</f>
        <v>72</v>
      </c>
      <c r="B334" s="146" t="s">
        <v>936</v>
      </c>
      <c r="C334" s="147" t="s">
        <v>170</v>
      </c>
      <c r="D334" s="147" t="s">
        <v>46</v>
      </c>
      <c r="E334" s="148">
        <v>22077</v>
      </c>
      <c r="F334" s="147" t="s">
        <v>1105</v>
      </c>
      <c r="G334" s="147" t="s">
        <v>108</v>
      </c>
      <c r="H334" s="149"/>
      <c r="I334" s="149"/>
    </row>
    <row r="335" spans="1:9" hidden="1">
      <c r="A335" s="102">
        <f>IF(C335="","",SUBTOTAL(3,$C$2:$C335))</f>
        <v>72</v>
      </c>
      <c r="B335" s="146" t="s">
        <v>937</v>
      </c>
      <c r="C335" s="147" t="s">
        <v>24</v>
      </c>
      <c r="D335" s="147" t="s">
        <v>46</v>
      </c>
      <c r="E335" s="148">
        <v>27393</v>
      </c>
      <c r="F335" s="147" t="s">
        <v>1105</v>
      </c>
      <c r="G335" s="147" t="s">
        <v>108</v>
      </c>
      <c r="H335" s="149"/>
      <c r="I335" s="149"/>
    </row>
    <row r="336" spans="1:9" hidden="1">
      <c r="A336" s="102">
        <f>IF(C336="","",SUBTOTAL(3,$C$2:$C336))</f>
        <v>72</v>
      </c>
      <c r="B336" s="146" t="s">
        <v>938</v>
      </c>
      <c r="C336" s="147" t="s">
        <v>116</v>
      </c>
      <c r="D336" s="147" t="s">
        <v>46</v>
      </c>
      <c r="E336" s="148">
        <v>26317</v>
      </c>
      <c r="F336" s="147" t="s">
        <v>1105</v>
      </c>
      <c r="G336" s="147" t="s">
        <v>58</v>
      </c>
      <c r="H336" s="149"/>
      <c r="I336" s="149"/>
    </row>
    <row r="337" spans="1:9" hidden="1">
      <c r="A337" s="102">
        <f>IF(C337="","",SUBTOTAL(3,$C$2:$C337))</f>
        <v>72</v>
      </c>
      <c r="B337" s="146" t="s">
        <v>898</v>
      </c>
      <c r="C337" s="147" t="s">
        <v>397</v>
      </c>
      <c r="D337" s="147" t="s">
        <v>33</v>
      </c>
      <c r="E337" s="148">
        <v>25619</v>
      </c>
      <c r="F337" s="147" t="s">
        <v>1114</v>
      </c>
      <c r="G337" s="147" t="s">
        <v>38</v>
      </c>
      <c r="H337" s="149"/>
      <c r="I337" s="149"/>
    </row>
    <row r="338" spans="1:9" hidden="1">
      <c r="A338" s="102">
        <f>IF(C338="","",SUBTOTAL(3,$C$2:$C338))</f>
        <v>72</v>
      </c>
      <c r="B338" s="146" t="s">
        <v>897</v>
      </c>
      <c r="C338" s="147" t="s">
        <v>396</v>
      </c>
      <c r="D338" s="147" t="s">
        <v>33</v>
      </c>
      <c r="E338" s="148">
        <v>33438</v>
      </c>
      <c r="F338" s="147" t="s">
        <v>1114</v>
      </c>
      <c r="G338" s="147" t="s">
        <v>38</v>
      </c>
      <c r="H338" s="149"/>
      <c r="I338" s="149"/>
    </row>
    <row r="339" spans="1:9" hidden="1">
      <c r="A339" s="102">
        <f>IF(C339="","",SUBTOTAL(3,$C$2:$C339))</f>
        <v>72</v>
      </c>
      <c r="B339" s="146" t="s">
        <v>899</v>
      </c>
      <c r="C339" s="147" t="s">
        <v>398</v>
      </c>
      <c r="D339" s="147" t="s">
        <v>33</v>
      </c>
      <c r="E339" s="148">
        <v>29727</v>
      </c>
      <c r="F339" s="147" t="s">
        <v>1114</v>
      </c>
      <c r="G339" s="147" t="s">
        <v>38</v>
      </c>
      <c r="H339" s="149"/>
      <c r="I339" s="149"/>
    </row>
    <row r="340" spans="1:9" hidden="1">
      <c r="A340" s="102">
        <f>IF(C340="","",SUBTOTAL(3,$C$2:$C340))</f>
        <v>72</v>
      </c>
      <c r="B340" s="146" t="s">
        <v>901</v>
      </c>
      <c r="C340" s="147" t="s">
        <v>399</v>
      </c>
      <c r="D340" s="147" t="s">
        <v>46</v>
      </c>
      <c r="E340" s="148">
        <v>27110</v>
      </c>
      <c r="F340" s="147" t="s">
        <v>1114</v>
      </c>
      <c r="G340" s="147" t="s">
        <v>108</v>
      </c>
      <c r="H340" s="149"/>
      <c r="I340" s="149"/>
    </row>
    <row r="341" spans="1:9" hidden="1">
      <c r="A341" s="102">
        <f>IF(C341="","",SUBTOTAL(3,$C$2:$C341))</f>
        <v>72</v>
      </c>
      <c r="B341" s="146" t="s">
        <v>902</v>
      </c>
      <c r="C341" s="147" t="s">
        <v>400</v>
      </c>
      <c r="D341" s="147" t="s">
        <v>46</v>
      </c>
      <c r="E341" s="148">
        <v>27937</v>
      </c>
      <c r="F341" s="147" t="s">
        <v>1114</v>
      </c>
      <c r="G341" s="147" t="s">
        <v>58</v>
      </c>
      <c r="H341" s="149"/>
      <c r="I341" s="149"/>
    </row>
    <row r="342" spans="1:9" hidden="1">
      <c r="A342" s="102">
        <f>IF(C342="","",SUBTOTAL(3,$C$2:$C342))</f>
        <v>72</v>
      </c>
      <c r="B342" s="146" t="s">
        <v>757</v>
      </c>
      <c r="C342" s="147" t="s">
        <v>366</v>
      </c>
      <c r="D342" s="147" t="s">
        <v>46</v>
      </c>
      <c r="E342" s="148">
        <v>30516</v>
      </c>
      <c r="F342" s="147" t="s">
        <v>1118</v>
      </c>
      <c r="G342" s="147" t="s">
        <v>38</v>
      </c>
      <c r="H342" s="149"/>
      <c r="I342" s="149"/>
    </row>
    <row r="343" spans="1:9" hidden="1">
      <c r="A343" s="102">
        <f>IF(C343="","",SUBTOTAL(3,$C$2:$C343))</f>
        <v>72</v>
      </c>
      <c r="B343" s="146" t="s">
        <v>758</v>
      </c>
      <c r="C343" s="147" t="s">
        <v>367</v>
      </c>
      <c r="D343" s="147" t="s">
        <v>33</v>
      </c>
      <c r="E343" s="148">
        <v>20083</v>
      </c>
      <c r="F343" s="147" t="s">
        <v>1118</v>
      </c>
      <c r="G343" s="147" t="s">
        <v>38</v>
      </c>
      <c r="H343" s="149"/>
      <c r="I343" s="149"/>
    </row>
    <row r="344" spans="1:9" hidden="1">
      <c r="A344" s="102">
        <f>IF(C344="","",SUBTOTAL(3,$C$2:$C344))</f>
        <v>72</v>
      </c>
      <c r="B344" s="146" t="s">
        <v>755</v>
      </c>
      <c r="C344" s="147" t="s">
        <v>364</v>
      </c>
      <c r="D344" s="147" t="s">
        <v>46</v>
      </c>
      <c r="E344" s="148">
        <v>21468</v>
      </c>
      <c r="F344" s="147" t="s">
        <v>1118</v>
      </c>
      <c r="G344" s="147" t="s">
        <v>38</v>
      </c>
      <c r="H344" s="149"/>
      <c r="I344" s="149"/>
    </row>
    <row r="345" spans="1:9" hidden="1">
      <c r="A345" s="102">
        <f>IF(C345="","",SUBTOTAL(3,$C$2:$C345))</f>
        <v>72</v>
      </c>
      <c r="B345" s="146" t="s">
        <v>767</v>
      </c>
      <c r="C345" s="147" t="s">
        <v>376</v>
      </c>
      <c r="D345" s="147" t="s">
        <v>46</v>
      </c>
      <c r="E345" s="148">
        <v>33564</v>
      </c>
      <c r="F345" s="147" t="s">
        <v>1118</v>
      </c>
      <c r="G345" s="147" t="s">
        <v>38</v>
      </c>
      <c r="H345" s="149"/>
      <c r="I345" s="149"/>
    </row>
    <row r="346" spans="1:9" hidden="1">
      <c r="A346" s="102">
        <f>IF(C346="","",SUBTOTAL(3,$C$2:$C346))</f>
        <v>72</v>
      </c>
      <c r="B346" s="146" t="s">
        <v>756</v>
      </c>
      <c r="C346" s="147" t="s">
        <v>365</v>
      </c>
      <c r="D346" s="147" t="s">
        <v>46</v>
      </c>
      <c r="E346" s="148">
        <v>24135</v>
      </c>
      <c r="F346" s="147" t="s">
        <v>1118</v>
      </c>
      <c r="G346" s="147" t="s">
        <v>38</v>
      </c>
      <c r="H346" s="149"/>
      <c r="I346" s="149"/>
    </row>
    <row r="347" spans="1:9" hidden="1">
      <c r="A347" s="102">
        <f>IF(C347="","",SUBTOTAL(3,$C$2:$C347))</f>
        <v>72</v>
      </c>
      <c r="B347" s="146" t="s">
        <v>760</v>
      </c>
      <c r="C347" s="147" t="s">
        <v>369</v>
      </c>
      <c r="D347" s="147" t="s">
        <v>46</v>
      </c>
      <c r="E347" s="148">
        <v>22058</v>
      </c>
      <c r="F347" s="147" t="s">
        <v>1118</v>
      </c>
      <c r="G347" s="147" t="s">
        <v>38</v>
      </c>
      <c r="H347" s="149"/>
      <c r="I347" s="149"/>
    </row>
    <row r="348" spans="1:9" hidden="1">
      <c r="A348" s="102">
        <f>IF(C348="","",SUBTOTAL(3,$C$2:$C348))</f>
        <v>72</v>
      </c>
      <c r="B348" s="146" t="s">
        <v>751</v>
      </c>
      <c r="C348" s="147" t="s">
        <v>359</v>
      </c>
      <c r="D348" s="147" t="s">
        <v>33</v>
      </c>
      <c r="E348" s="148">
        <v>32412</v>
      </c>
      <c r="F348" s="147" t="s">
        <v>1118</v>
      </c>
      <c r="G348" s="147" t="s">
        <v>38</v>
      </c>
      <c r="H348" s="149"/>
      <c r="I348" s="149"/>
    </row>
    <row r="349" spans="1:9" hidden="1">
      <c r="A349" s="102">
        <f>IF(C349="","",SUBTOTAL(3,$C$2:$C349))</f>
        <v>72</v>
      </c>
      <c r="B349" s="146" t="s">
        <v>763</v>
      </c>
      <c r="C349" s="147" t="s">
        <v>372</v>
      </c>
      <c r="D349" s="147" t="s">
        <v>33</v>
      </c>
      <c r="E349" s="148">
        <v>31292</v>
      </c>
      <c r="F349" s="147" t="s">
        <v>1118</v>
      </c>
      <c r="G349" s="147" t="s">
        <v>38</v>
      </c>
      <c r="H349" s="149"/>
      <c r="I349" s="149"/>
    </row>
    <row r="350" spans="1:9" hidden="1">
      <c r="A350" s="102">
        <f>IF(C350="","",SUBTOTAL(3,$C$2:$C350))</f>
        <v>72</v>
      </c>
      <c r="B350" s="146" t="s">
        <v>765</v>
      </c>
      <c r="C350" s="147" t="s">
        <v>374</v>
      </c>
      <c r="D350" s="147" t="s">
        <v>46</v>
      </c>
      <c r="E350" s="148">
        <v>30908</v>
      </c>
      <c r="F350" s="147" t="s">
        <v>1118</v>
      </c>
      <c r="G350" s="147" t="s">
        <v>38</v>
      </c>
      <c r="H350" s="149"/>
      <c r="I350" s="149"/>
    </row>
    <row r="351" spans="1:9" hidden="1">
      <c r="A351" s="102">
        <f>IF(C351="","",SUBTOTAL(3,$C$2:$C351))</f>
        <v>72</v>
      </c>
      <c r="B351" s="146" t="s">
        <v>754</v>
      </c>
      <c r="C351" s="147" t="s">
        <v>363</v>
      </c>
      <c r="D351" s="147" t="s">
        <v>46</v>
      </c>
      <c r="E351" s="148">
        <v>27030</v>
      </c>
      <c r="F351" s="147" t="s">
        <v>1118</v>
      </c>
      <c r="G351" s="147" t="s">
        <v>38</v>
      </c>
      <c r="H351" s="149"/>
      <c r="I351" s="149"/>
    </row>
    <row r="352" spans="1:9" hidden="1">
      <c r="A352" s="102">
        <f>IF(C352="","",SUBTOTAL(3,$C$2:$C352))</f>
        <v>72</v>
      </c>
      <c r="B352" s="146" t="s">
        <v>750</v>
      </c>
      <c r="C352" s="147" t="s">
        <v>358</v>
      </c>
      <c r="D352" s="147" t="s">
        <v>33</v>
      </c>
      <c r="E352" s="148">
        <v>32186</v>
      </c>
      <c r="F352" s="147" t="s">
        <v>1118</v>
      </c>
      <c r="G352" s="147" t="s">
        <v>38</v>
      </c>
      <c r="H352" s="149"/>
      <c r="I352" s="149"/>
    </row>
    <row r="353" spans="1:9" hidden="1">
      <c r="A353" s="102">
        <f>IF(C353="","",SUBTOTAL(3,$C$2:$C353))</f>
        <v>72</v>
      </c>
      <c r="B353" s="146" t="s">
        <v>753</v>
      </c>
      <c r="C353" s="147" t="s">
        <v>362</v>
      </c>
      <c r="D353" s="147" t="s">
        <v>46</v>
      </c>
      <c r="E353" s="148">
        <v>21582</v>
      </c>
      <c r="F353" s="147" t="s">
        <v>1118</v>
      </c>
      <c r="G353" s="147" t="s">
        <v>38</v>
      </c>
      <c r="H353" s="149"/>
      <c r="I353" s="149"/>
    </row>
    <row r="354" spans="1:9" hidden="1">
      <c r="A354" s="102">
        <f>IF(C354="","",SUBTOTAL(3,$C$2:$C354))</f>
        <v>72</v>
      </c>
      <c r="B354" s="146" t="s">
        <v>770</v>
      </c>
      <c r="C354" s="147" t="s">
        <v>528</v>
      </c>
      <c r="D354" s="147" t="s">
        <v>46</v>
      </c>
      <c r="E354" s="148">
        <v>29151</v>
      </c>
      <c r="F354" s="147" t="s">
        <v>1118</v>
      </c>
      <c r="G354" s="147" t="s">
        <v>38</v>
      </c>
      <c r="H354" s="149"/>
      <c r="I354" s="149"/>
    </row>
    <row r="355" spans="1:9" hidden="1">
      <c r="A355" s="102">
        <f>IF(C355="","",SUBTOTAL(3,$C$2:$C355))</f>
        <v>72</v>
      </c>
      <c r="B355" s="146" t="s">
        <v>766</v>
      </c>
      <c r="C355" s="147" t="s">
        <v>375</v>
      </c>
      <c r="D355" s="147" t="s">
        <v>46</v>
      </c>
      <c r="E355" s="148">
        <v>23400</v>
      </c>
      <c r="F355" s="147" t="s">
        <v>1118</v>
      </c>
      <c r="G355" s="147" t="s">
        <v>38</v>
      </c>
      <c r="H355" s="149"/>
      <c r="I355" s="149"/>
    </row>
    <row r="356" spans="1:9" hidden="1">
      <c r="A356" s="102">
        <f>IF(C356="","",SUBTOTAL(3,$C$2:$C356))</f>
        <v>72</v>
      </c>
      <c r="B356" s="146" t="s">
        <v>768</v>
      </c>
      <c r="C356" s="147" t="s">
        <v>377</v>
      </c>
      <c r="D356" s="147" t="s">
        <v>46</v>
      </c>
      <c r="E356" s="148">
        <v>30900</v>
      </c>
      <c r="F356" s="147" t="s">
        <v>1118</v>
      </c>
      <c r="G356" s="147" t="s">
        <v>38</v>
      </c>
      <c r="H356" s="149"/>
      <c r="I356" s="149"/>
    </row>
    <row r="357" spans="1:9" hidden="1">
      <c r="A357" s="102">
        <f>IF(C357="","",SUBTOTAL(3,$C$2:$C357))</f>
        <v>72</v>
      </c>
      <c r="B357" s="146" t="s">
        <v>759</v>
      </c>
      <c r="C357" s="147" t="s">
        <v>368</v>
      </c>
      <c r="D357" s="147" t="s">
        <v>46</v>
      </c>
      <c r="E357" s="148">
        <v>21312</v>
      </c>
      <c r="F357" s="147" t="s">
        <v>1118</v>
      </c>
      <c r="G357" s="147" t="s">
        <v>38</v>
      </c>
      <c r="H357" s="149"/>
      <c r="I357" s="149"/>
    </row>
    <row r="358" spans="1:9" hidden="1">
      <c r="A358" s="102">
        <f>IF(C358="","",SUBTOTAL(3,$C$2:$C358))</f>
        <v>72</v>
      </c>
      <c r="B358" s="146" t="s">
        <v>762</v>
      </c>
      <c r="C358" s="147" t="s">
        <v>371</v>
      </c>
      <c r="D358" s="147" t="s">
        <v>33</v>
      </c>
      <c r="E358" s="148">
        <v>29362</v>
      </c>
      <c r="F358" s="147" t="s">
        <v>1118</v>
      </c>
      <c r="G358" s="147" t="s">
        <v>38</v>
      </c>
      <c r="H358" s="149"/>
      <c r="I358" s="149"/>
    </row>
    <row r="359" spans="1:9" hidden="1">
      <c r="A359" s="102">
        <f>IF(C359="","",SUBTOTAL(3,$C$2:$C359))</f>
        <v>72</v>
      </c>
      <c r="B359" s="146" t="s">
        <v>764</v>
      </c>
      <c r="C359" s="147" t="s">
        <v>373</v>
      </c>
      <c r="D359" s="147" t="s">
        <v>33</v>
      </c>
      <c r="E359" s="148">
        <v>32282</v>
      </c>
      <c r="F359" s="147" t="s">
        <v>1118</v>
      </c>
      <c r="G359" s="147" t="s">
        <v>38</v>
      </c>
      <c r="H359" s="149"/>
      <c r="I359" s="149"/>
    </row>
    <row r="360" spans="1:9" hidden="1">
      <c r="A360" s="102">
        <f>IF(C360="","",SUBTOTAL(3,$C$2:$C360))</f>
        <v>72</v>
      </c>
      <c r="B360" s="146" t="s">
        <v>769</v>
      </c>
      <c r="C360" s="147" t="s">
        <v>452</v>
      </c>
      <c r="D360" s="147" t="s">
        <v>33</v>
      </c>
      <c r="E360" s="148">
        <v>32011</v>
      </c>
      <c r="F360" s="147" t="s">
        <v>1118</v>
      </c>
      <c r="G360" s="147" t="s">
        <v>38</v>
      </c>
      <c r="H360" s="149"/>
      <c r="I360" s="149"/>
    </row>
    <row r="361" spans="1:9" hidden="1">
      <c r="A361" s="102">
        <f>IF(C361="","",SUBTOTAL(3,$C$2:$C361))</f>
        <v>72</v>
      </c>
      <c r="B361" s="146" t="s">
        <v>752</v>
      </c>
      <c r="C361" s="147" t="s">
        <v>360</v>
      </c>
      <c r="D361" s="147" t="s">
        <v>46</v>
      </c>
      <c r="E361" s="148">
        <v>23741</v>
      </c>
      <c r="F361" s="147" t="s">
        <v>1118</v>
      </c>
      <c r="G361" s="147" t="s">
        <v>38</v>
      </c>
      <c r="H361" s="149"/>
      <c r="I361" s="149"/>
    </row>
    <row r="362" spans="1:9" hidden="1">
      <c r="A362" s="102">
        <f>IF(C362="","",SUBTOTAL(3,$C$2:$C362))</f>
        <v>72</v>
      </c>
      <c r="B362" s="146" t="s">
        <v>761</v>
      </c>
      <c r="C362" s="147" t="s">
        <v>370</v>
      </c>
      <c r="D362" s="147" t="s">
        <v>33</v>
      </c>
      <c r="E362" s="148">
        <v>30479</v>
      </c>
      <c r="F362" s="147" t="s">
        <v>1118</v>
      </c>
      <c r="G362" s="147" t="s">
        <v>38</v>
      </c>
      <c r="H362" s="149"/>
      <c r="I362" s="149"/>
    </row>
    <row r="363" spans="1:9" hidden="1">
      <c r="A363" s="102">
        <f>IF(C363="","",SUBTOTAL(3,$C$2:$C363))</f>
        <v>72</v>
      </c>
      <c r="B363" s="146" t="s">
        <v>771</v>
      </c>
      <c r="C363" s="147" t="s">
        <v>355</v>
      </c>
      <c r="D363" s="147" t="s">
        <v>46</v>
      </c>
      <c r="E363" s="148">
        <v>23894</v>
      </c>
      <c r="F363" s="147" t="s">
        <v>1118</v>
      </c>
      <c r="G363" s="147" t="s">
        <v>108</v>
      </c>
      <c r="H363" s="149"/>
      <c r="I363" s="149"/>
    </row>
    <row r="364" spans="1:9" hidden="1">
      <c r="A364" s="102">
        <f>IF(C364="","",SUBTOTAL(3,$C$2:$C364))</f>
        <v>72</v>
      </c>
      <c r="B364" s="146" t="s">
        <v>886</v>
      </c>
      <c r="C364" s="147" t="s">
        <v>392</v>
      </c>
      <c r="D364" s="147" t="s">
        <v>46</v>
      </c>
      <c r="E364" s="148">
        <v>28902</v>
      </c>
      <c r="F364" s="147" t="s">
        <v>1118</v>
      </c>
      <c r="G364" s="147" t="s">
        <v>108</v>
      </c>
      <c r="H364" s="149"/>
      <c r="I364" s="149"/>
    </row>
    <row r="365" spans="1:9" hidden="1">
      <c r="A365" s="102">
        <f>IF(C365="","",SUBTOTAL(3,$C$2:$C365))</f>
        <v>72</v>
      </c>
      <c r="B365" s="146" t="s">
        <v>900</v>
      </c>
      <c r="C365" s="147" t="s">
        <v>394</v>
      </c>
      <c r="D365" s="147" t="s">
        <v>33</v>
      </c>
      <c r="E365" s="148">
        <v>24045</v>
      </c>
      <c r="F365" s="147" t="s">
        <v>1118</v>
      </c>
      <c r="G365" s="147" t="s">
        <v>108</v>
      </c>
      <c r="H365" s="149"/>
      <c r="I365" s="149"/>
    </row>
    <row r="366" spans="1:9" hidden="1">
      <c r="A366" s="102">
        <f>IF(C366="","",SUBTOTAL(3,$C$2:$C366))</f>
        <v>72</v>
      </c>
      <c r="B366" s="146" t="s">
        <v>876</v>
      </c>
      <c r="C366" s="147" t="s">
        <v>387</v>
      </c>
      <c r="D366" s="147" t="s">
        <v>33</v>
      </c>
      <c r="E366" s="148">
        <v>32108</v>
      </c>
      <c r="F366" s="147" t="s">
        <v>1113</v>
      </c>
      <c r="G366" s="147" t="s">
        <v>38</v>
      </c>
      <c r="H366" s="149"/>
      <c r="I366" s="149"/>
    </row>
    <row r="367" spans="1:9" hidden="1">
      <c r="A367" s="102">
        <f>IF(C367="","",SUBTOTAL(3,$C$2:$C367))</f>
        <v>72</v>
      </c>
      <c r="B367" s="146" t="s">
        <v>872</v>
      </c>
      <c r="C367" s="147" t="s">
        <v>341</v>
      </c>
      <c r="D367" s="147" t="s">
        <v>33</v>
      </c>
      <c r="E367" s="148">
        <v>28593</v>
      </c>
      <c r="F367" s="147" t="s">
        <v>1113</v>
      </c>
      <c r="G367" s="147" t="s">
        <v>38</v>
      </c>
      <c r="H367" s="149"/>
      <c r="I367" s="149"/>
    </row>
    <row r="368" spans="1:9" hidden="1">
      <c r="A368" s="102">
        <f>IF(C368="","",SUBTOTAL(3,$C$2:$C368))</f>
        <v>72</v>
      </c>
      <c r="B368" s="146" t="s">
        <v>874</v>
      </c>
      <c r="C368" s="147" t="s">
        <v>351</v>
      </c>
      <c r="D368" s="147" t="s">
        <v>33</v>
      </c>
      <c r="E368" s="148">
        <v>28906</v>
      </c>
      <c r="F368" s="147" t="s">
        <v>1113</v>
      </c>
      <c r="G368" s="147" t="s">
        <v>38</v>
      </c>
      <c r="H368" s="149"/>
      <c r="I368" s="149"/>
    </row>
    <row r="369" spans="1:9" hidden="1">
      <c r="A369" s="102">
        <f>IF(C369="","",SUBTOTAL(3,$C$2:$C369))</f>
        <v>72</v>
      </c>
      <c r="B369" s="146" t="s">
        <v>873</v>
      </c>
      <c r="C369" s="147" t="s">
        <v>385</v>
      </c>
      <c r="D369" s="147" t="s">
        <v>46</v>
      </c>
      <c r="E369" s="148">
        <v>33332</v>
      </c>
      <c r="F369" s="147" t="s">
        <v>1113</v>
      </c>
      <c r="G369" s="147" t="s">
        <v>38</v>
      </c>
      <c r="H369" s="149"/>
      <c r="I369" s="149"/>
    </row>
    <row r="370" spans="1:9" hidden="1">
      <c r="A370" s="102">
        <f>IF(C370="","",SUBTOTAL(3,$C$2:$C370))</f>
        <v>72</v>
      </c>
      <c r="B370" s="146" t="s">
        <v>875</v>
      </c>
      <c r="C370" s="147" t="s">
        <v>386</v>
      </c>
      <c r="D370" s="147" t="s">
        <v>33</v>
      </c>
      <c r="E370" s="148">
        <v>30235</v>
      </c>
      <c r="F370" s="147" t="s">
        <v>1113</v>
      </c>
      <c r="G370" s="147" t="s">
        <v>38</v>
      </c>
      <c r="H370" s="149"/>
      <c r="I370" s="149"/>
    </row>
    <row r="371" spans="1:9" hidden="1">
      <c r="A371" s="102">
        <f>IF(C371="","",SUBTOTAL(3,$C$2:$C371))</f>
        <v>72</v>
      </c>
      <c r="B371" s="146" t="s">
        <v>788</v>
      </c>
      <c r="C371" s="147" t="s">
        <v>981</v>
      </c>
      <c r="D371" s="147" t="s">
        <v>33</v>
      </c>
      <c r="E371" s="148">
        <v>26880</v>
      </c>
      <c r="F371" s="147" t="s">
        <v>1113</v>
      </c>
      <c r="G371" s="147" t="s">
        <v>38</v>
      </c>
      <c r="H371" s="149"/>
      <c r="I371" s="149"/>
    </row>
    <row r="372" spans="1:9" hidden="1">
      <c r="A372" s="102">
        <f>IF(C372="","",SUBTOTAL(3,$C$2:$C372))</f>
        <v>72</v>
      </c>
      <c r="B372" s="157" t="s">
        <v>877</v>
      </c>
      <c r="C372" s="158" t="s">
        <v>388</v>
      </c>
      <c r="D372" s="158" t="s">
        <v>46</v>
      </c>
      <c r="E372" s="160">
        <v>33664</v>
      </c>
      <c r="F372" s="158" t="s">
        <v>1113</v>
      </c>
      <c r="G372" s="158" t="s">
        <v>38</v>
      </c>
      <c r="H372" s="162"/>
      <c r="I372" s="162"/>
    </row>
    <row r="373" spans="1:9" hidden="1">
      <c r="A373" s="102">
        <f>IF(C373="","",SUBTOTAL(3,$C$2:$C373))</f>
        <v>72</v>
      </c>
      <c r="B373" s="157" t="s">
        <v>878</v>
      </c>
      <c r="C373" s="158" t="s">
        <v>438</v>
      </c>
      <c r="D373" s="158" t="s">
        <v>46</v>
      </c>
      <c r="E373" s="160">
        <v>31099</v>
      </c>
      <c r="F373" s="158" t="s">
        <v>1113</v>
      </c>
      <c r="G373" s="158" t="s">
        <v>38</v>
      </c>
      <c r="H373" s="162"/>
      <c r="I373" s="162"/>
    </row>
    <row r="374" spans="1:9" hidden="1">
      <c r="A374" s="102">
        <f>IF(C374="","",SUBTOTAL(3,$C$2:$C374))</f>
        <v>72</v>
      </c>
      <c r="B374" s="157" t="s">
        <v>871</v>
      </c>
      <c r="C374" s="158" t="s">
        <v>169</v>
      </c>
      <c r="D374" s="158" t="s">
        <v>33</v>
      </c>
      <c r="E374" s="160">
        <v>29627</v>
      </c>
      <c r="F374" s="158" t="s">
        <v>1113</v>
      </c>
      <c r="G374" s="158" t="s">
        <v>38</v>
      </c>
      <c r="H374" s="162"/>
      <c r="I374" s="162"/>
    </row>
    <row r="375" spans="1:9" hidden="1">
      <c r="A375" s="102">
        <f>IF(C375="","",SUBTOTAL(3,$C$2:$C375))</f>
        <v>72</v>
      </c>
      <c r="B375" s="157" t="s">
        <v>879</v>
      </c>
      <c r="C375" s="158" t="s">
        <v>177</v>
      </c>
      <c r="D375" s="158" t="s">
        <v>46</v>
      </c>
      <c r="E375" s="160">
        <v>31303</v>
      </c>
      <c r="F375" s="158" t="s">
        <v>1113</v>
      </c>
      <c r="G375" s="158" t="s">
        <v>38</v>
      </c>
      <c r="H375" s="162"/>
      <c r="I375" s="162"/>
    </row>
    <row r="376" spans="1:9" hidden="1">
      <c r="A376" s="102">
        <f>IF(C376="","",SUBTOTAL(3,$C$2:$C376))</f>
        <v>72</v>
      </c>
      <c r="B376" s="157" t="s">
        <v>881</v>
      </c>
      <c r="C376" s="158" t="s">
        <v>185</v>
      </c>
      <c r="D376" s="158" t="s">
        <v>46</v>
      </c>
      <c r="E376" s="160">
        <v>27640</v>
      </c>
      <c r="F376" s="158" t="s">
        <v>1113</v>
      </c>
      <c r="G376" s="158" t="s">
        <v>108</v>
      </c>
      <c r="H376" s="162"/>
      <c r="I376" s="162"/>
    </row>
    <row r="377" spans="1:9" hidden="1">
      <c r="A377" s="102">
        <f>IF(C377="","",SUBTOTAL(3,$C$2:$C377))</f>
        <v>72</v>
      </c>
      <c r="B377" s="157" t="s">
        <v>780</v>
      </c>
      <c r="C377" s="158" t="s">
        <v>470</v>
      </c>
      <c r="D377" s="158" t="s">
        <v>33</v>
      </c>
      <c r="E377" s="160">
        <v>28894</v>
      </c>
      <c r="F377" s="158" t="s">
        <v>1113</v>
      </c>
      <c r="G377" s="158" t="s">
        <v>108</v>
      </c>
      <c r="H377" s="162"/>
      <c r="I377" s="162"/>
    </row>
    <row r="378" spans="1:9" hidden="1">
      <c r="A378" s="102">
        <f>IF(C378="","",SUBTOTAL(3,$C$2:$C378))</f>
        <v>72</v>
      </c>
      <c r="B378" s="157" t="s">
        <v>883</v>
      </c>
      <c r="C378" s="158" t="s">
        <v>168</v>
      </c>
      <c r="D378" s="158" t="s">
        <v>46</v>
      </c>
      <c r="E378" s="160">
        <v>22785</v>
      </c>
      <c r="F378" s="158" t="s">
        <v>1113</v>
      </c>
      <c r="G378" s="158" t="s">
        <v>108</v>
      </c>
      <c r="H378" s="162"/>
      <c r="I378" s="162"/>
    </row>
    <row r="379" spans="1:9" hidden="1">
      <c r="A379" s="102">
        <f>IF(C379="","",SUBTOTAL(3,$C$2:$C379))</f>
        <v>72</v>
      </c>
      <c r="B379" s="157" t="s">
        <v>822</v>
      </c>
      <c r="C379" s="158" t="s">
        <v>513</v>
      </c>
      <c r="D379" s="158" t="s">
        <v>46</v>
      </c>
      <c r="E379" s="160">
        <v>28050</v>
      </c>
      <c r="F379" s="158" t="s">
        <v>1111</v>
      </c>
      <c r="G379" s="158" t="s">
        <v>38</v>
      </c>
      <c r="H379" s="162"/>
      <c r="I379" s="162"/>
    </row>
    <row r="380" spans="1:9" hidden="1">
      <c r="A380" s="102">
        <f>IF(C380="","",SUBTOTAL(3,$C$2:$C380))</f>
        <v>72</v>
      </c>
      <c r="B380" s="157" t="s">
        <v>832</v>
      </c>
      <c r="C380" s="158" t="s">
        <v>522</v>
      </c>
      <c r="D380" s="158" t="s">
        <v>33</v>
      </c>
      <c r="E380" s="160">
        <v>27666</v>
      </c>
      <c r="F380" s="158" t="s">
        <v>1111</v>
      </c>
      <c r="G380" s="158" t="s">
        <v>38</v>
      </c>
      <c r="H380" s="162"/>
      <c r="I380" s="162"/>
    </row>
    <row r="381" spans="1:9" hidden="1">
      <c r="A381" s="102">
        <f>IF(C381="","",SUBTOTAL(3,$C$2:$C381))</f>
        <v>72</v>
      </c>
      <c r="B381" s="157" t="s">
        <v>990</v>
      </c>
      <c r="C381" s="158" t="s">
        <v>963</v>
      </c>
      <c r="D381" s="158" t="s">
        <v>33</v>
      </c>
      <c r="E381" s="160">
        <v>31785</v>
      </c>
      <c r="F381" s="158" t="s">
        <v>1111</v>
      </c>
      <c r="G381" s="158" t="s">
        <v>38</v>
      </c>
      <c r="H381" s="162"/>
      <c r="I381" s="162"/>
    </row>
    <row r="382" spans="1:9" hidden="1">
      <c r="A382" s="102">
        <f>IF(C382="","",SUBTOTAL(3,$C$2:$C382))</f>
        <v>72</v>
      </c>
      <c r="B382" s="157" t="s">
        <v>947</v>
      </c>
      <c r="C382" s="158" t="s">
        <v>432</v>
      </c>
      <c r="D382" s="158" t="s">
        <v>46</v>
      </c>
      <c r="E382" s="160">
        <v>30870</v>
      </c>
      <c r="F382" s="158" t="s">
        <v>1111</v>
      </c>
      <c r="G382" s="158" t="s">
        <v>38</v>
      </c>
      <c r="H382" s="162"/>
      <c r="I382" s="162"/>
    </row>
    <row r="383" spans="1:9" hidden="1">
      <c r="A383" s="102">
        <f>IF(C383="","",SUBTOTAL(3,$C$2:$C383))</f>
        <v>72</v>
      </c>
      <c r="B383" s="157" t="s">
        <v>885</v>
      </c>
      <c r="C383" s="158" t="s">
        <v>390</v>
      </c>
      <c r="D383" s="158" t="s">
        <v>46</v>
      </c>
      <c r="E383" s="160">
        <v>33575</v>
      </c>
      <c r="F383" s="158" t="s">
        <v>1111</v>
      </c>
      <c r="G383" s="158" t="s">
        <v>38</v>
      </c>
      <c r="H383" s="162"/>
      <c r="I383" s="162"/>
    </row>
    <row r="384" spans="1:9" hidden="1">
      <c r="A384" s="102">
        <f>IF(C384="","",SUBTOTAL(3,$C$2:$C384))</f>
        <v>72</v>
      </c>
      <c r="B384" s="157" t="s">
        <v>586</v>
      </c>
      <c r="C384" s="158" t="s">
        <v>179</v>
      </c>
      <c r="D384" s="158" t="s">
        <v>33</v>
      </c>
      <c r="E384" s="160">
        <v>28175</v>
      </c>
      <c r="F384" s="158" t="s">
        <v>1111</v>
      </c>
      <c r="G384" s="158" t="s">
        <v>38</v>
      </c>
      <c r="H384" s="162"/>
      <c r="I384" s="162"/>
    </row>
    <row r="385" spans="1:9" hidden="1">
      <c r="A385" s="102">
        <f>IF(C385="","",SUBTOTAL(3,$C$2:$C385))</f>
        <v>72</v>
      </c>
      <c r="B385" s="157" t="s">
        <v>955</v>
      </c>
      <c r="C385" s="158" t="s">
        <v>40</v>
      </c>
      <c r="D385" s="158" t="s">
        <v>46</v>
      </c>
      <c r="E385" s="160">
        <v>23598</v>
      </c>
      <c r="F385" s="158" t="s">
        <v>1111</v>
      </c>
      <c r="G385" s="158" t="s">
        <v>996</v>
      </c>
      <c r="H385" s="162"/>
      <c r="I385" s="162"/>
    </row>
    <row r="386" spans="1:9" hidden="1">
      <c r="A386" s="102">
        <f>IF(C386="","",SUBTOTAL(3,$C$2:$C386))</f>
        <v>72</v>
      </c>
      <c r="B386" s="157" t="s">
        <v>956</v>
      </c>
      <c r="C386" s="158" t="s">
        <v>172</v>
      </c>
      <c r="D386" s="158" t="s">
        <v>46</v>
      </c>
      <c r="E386" s="160">
        <v>21953</v>
      </c>
      <c r="F386" s="158" t="s">
        <v>1111</v>
      </c>
      <c r="G386" s="158" t="s">
        <v>995</v>
      </c>
      <c r="H386" s="162"/>
      <c r="I386" s="162"/>
    </row>
    <row r="387" spans="1:9" hidden="1">
      <c r="A387" s="102">
        <f>IF(C387="","",SUBTOTAL(3,$C$2:$C387))</f>
        <v>72</v>
      </c>
      <c r="B387" s="157" t="s">
        <v>746</v>
      </c>
      <c r="C387" s="158" t="s">
        <v>391</v>
      </c>
      <c r="D387" s="158" t="s">
        <v>46</v>
      </c>
      <c r="E387" s="160">
        <v>25035</v>
      </c>
      <c r="F387" s="158" t="s">
        <v>1123</v>
      </c>
      <c r="G387" s="158" t="s">
        <v>38</v>
      </c>
      <c r="H387" s="162"/>
      <c r="I387" s="162"/>
    </row>
    <row r="388" spans="1:9" hidden="1">
      <c r="A388" s="102">
        <f>IF(C388="","",SUBTOTAL(3,$C$2:$C388))</f>
        <v>72</v>
      </c>
      <c r="B388" s="157" t="s">
        <v>748</v>
      </c>
      <c r="C388" s="158" t="s">
        <v>463</v>
      </c>
      <c r="D388" s="158" t="s">
        <v>33</v>
      </c>
      <c r="E388" s="160">
        <v>28338</v>
      </c>
      <c r="F388" s="158" t="s">
        <v>1123</v>
      </c>
      <c r="G388" s="158" t="s">
        <v>38</v>
      </c>
      <c r="H388" s="162"/>
      <c r="I388" s="162"/>
    </row>
    <row r="389" spans="1:9" hidden="1">
      <c r="A389" s="102">
        <f>IF(C389="","",SUBTOTAL(3,$C$2:$C389))</f>
        <v>72</v>
      </c>
      <c r="B389" s="157" t="s">
        <v>747</v>
      </c>
      <c r="C389" s="158" t="s">
        <v>462</v>
      </c>
      <c r="D389" s="158" t="s">
        <v>33</v>
      </c>
      <c r="E389" s="160">
        <v>27075</v>
      </c>
      <c r="F389" s="158" t="s">
        <v>1123</v>
      </c>
      <c r="G389" s="158" t="s">
        <v>38</v>
      </c>
      <c r="H389" s="162"/>
      <c r="I389" s="162"/>
    </row>
    <row r="390" spans="1:9" hidden="1">
      <c r="A390" s="102">
        <f>IF(C390="","",SUBTOTAL(3,$C$2:$C390))</f>
        <v>72</v>
      </c>
      <c r="B390" s="157" t="s">
        <v>659</v>
      </c>
      <c r="C390" s="158" t="s">
        <v>165</v>
      </c>
      <c r="D390" s="158" t="s">
        <v>33</v>
      </c>
      <c r="E390" s="160">
        <v>32060</v>
      </c>
      <c r="F390" s="158" t="s">
        <v>1108</v>
      </c>
      <c r="G390" s="158" t="s">
        <v>38</v>
      </c>
      <c r="H390" s="162"/>
      <c r="I390" s="162"/>
    </row>
    <row r="391" spans="1:9" hidden="1">
      <c r="A391" s="102">
        <f>IF(C391="","",SUBTOTAL(3,$C$2:$C391))</f>
        <v>72</v>
      </c>
      <c r="B391" s="157" t="s">
        <v>661</v>
      </c>
      <c r="C391" s="158" t="s">
        <v>14</v>
      </c>
      <c r="D391" s="158" t="s">
        <v>46</v>
      </c>
      <c r="E391" s="160">
        <v>23310</v>
      </c>
      <c r="F391" s="158" t="s">
        <v>1108</v>
      </c>
      <c r="G391" s="158" t="s">
        <v>537</v>
      </c>
      <c r="H391" s="162"/>
      <c r="I391" s="162"/>
    </row>
    <row r="392" spans="1:9" hidden="1">
      <c r="A392" s="102">
        <f>IF(C392="","",SUBTOTAL(3,$C$2:$C392))</f>
        <v>72</v>
      </c>
      <c r="B392" s="157" t="s">
        <v>737</v>
      </c>
      <c r="C392" s="158" t="s">
        <v>456</v>
      </c>
      <c r="D392" s="158" t="s">
        <v>33</v>
      </c>
      <c r="E392" s="160">
        <v>29040</v>
      </c>
      <c r="F392" s="158" t="s">
        <v>1102</v>
      </c>
      <c r="G392" s="158" t="s">
        <v>38</v>
      </c>
      <c r="H392" s="162"/>
      <c r="I392" s="162"/>
    </row>
    <row r="393" spans="1:9" hidden="1">
      <c r="A393" s="102">
        <f>IF(C393="","",SUBTOTAL(3,$C$2:$C393))</f>
        <v>72</v>
      </c>
      <c r="B393" s="157" t="s">
        <v>742</v>
      </c>
      <c r="C393" s="158" t="s">
        <v>460</v>
      </c>
      <c r="D393" s="158" t="s">
        <v>33</v>
      </c>
      <c r="E393" s="160">
        <v>32968</v>
      </c>
      <c r="F393" s="158" t="s">
        <v>1102</v>
      </c>
      <c r="G393" s="158" t="s">
        <v>38</v>
      </c>
      <c r="H393" s="162"/>
      <c r="I393" s="162"/>
    </row>
    <row r="394" spans="1:9" hidden="1">
      <c r="A394" s="102">
        <f>IF(C394="","",SUBTOTAL(3,$C$2:$C394))</f>
        <v>72</v>
      </c>
      <c r="B394" s="157" t="s">
        <v>743</v>
      </c>
      <c r="C394" s="158" t="s">
        <v>461</v>
      </c>
      <c r="D394" s="158" t="s">
        <v>33</v>
      </c>
      <c r="E394" s="160">
        <v>32484</v>
      </c>
      <c r="F394" s="158" t="s">
        <v>1102</v>
      </c>
      <c r="G394" s="158" t="s">
        <v>38</v>
      </c>
      <c r="H394" s="162"/>
      <c r="I394" s="162"/>
    </row>
    <row r="395" spans="1:9" hidden="1">
      <c r="A395" s="102">
        <f>IF(C395="","",SUBTOTAL(3,$C$2:$C395))</f>
        <v>72</v>
      </c>
      <c r="B395" s="157" t="s">
        <v>738</v>
      </c>
      <c r="C395" s="158" t="s">
        <v>457</v>
      </c>
      <c r="D395" s="158" t="s">
        <v>46</v>
      </c>
      <c r="E395" s="160">
        <v>23492</v>
      </c>
      <c r="F395" s="158" t="s">
        <v>1102</v>
      </c>
      <c r="G395" s="158" t="s">
        <v>38</v>
      </c>
      <c r="H395" s="162"/>
      <c r="I395" s="162"/>
    </row>
    <row r="396" spans="1:9" hidden="1">
      <c r="A396" s="102">
        <f>IF(C396="","",SUBTOTAL(3,$C$2:$C396))</f>
        <v>72</v>
      </c>
      <c r="B396" s="157" t="s">
        <v>740</v>
      </c>
      <c r="C396" s="158" t="s">
        <v>458</v>
      </c>
      <c r="D396" s="158" t="s">
        <v>33</v>
      </c>
      <c r="E396" s="160">
        <v>27041</v>
      </c>
      <c r="F396" s="158" t="s">
        <v>1102</v>
      </c>
      <c r="G396" s="158" t="s">
        <v>38</v>
      </c>
      <c r="H396" s="162"/>
      <c r="I396" s="162"/>
    </row>
    <row r="397" spans="1:9" hidden="1">
      <c r="A397" s="102">
        <f>IF(C397="","",SUBTOTAL(3,$C$2:$C397))</f>
        <v>72</v>
      </c>
      <c r="B397" s="157" t="s">
        <v>739</v>
      </c>
      <c r="C397" s="158" t="s">
        <v>178</v>
      </c>
      <c r="D397" s="158" t="s">
        <v>46</v>
      </c>
      <c r="E397" s="160">
        <v>29316</v>
      </c>
      <c r="F397" s="158" t="s">
        <v>1102</v>
      </c>
      <c r="G397" s="158" t="s">
        <v>38</v>
      </c>
      <c r="H397" s="162"/>
      <c r="I397" s="162"/>
    </row>
    <row r="398" spans="1:9" ht="25.5" hidden="1">
      <c r="A398" s="102">
        <f>IF(C398="","",SUBTOTAL(3,$C$2:$C398))</f>
        <v>72</v>
      </c>
      <c r="B398" s="157" t="s">
        <v>744</v>
      </c>
      <c r="C398" s="158" t="s">
        <v>26</v>
      </c>
      <c r="D398" s="158" t="s">
        <v>46</v>
      </c>
      <c r="E398" s="160">
        <v>31322</v>
      </c>
      <c r="F398" s="158" t="s">
        <v>1102</v>
      </c>
      <c r="G398" s="158" t="s">
        <v>536</v>
      </c>
      <c r="H398" s="162"/>
      <c r="I398" s="162"/>
    </row>
    <row r="399" spans="1:9" hidden="1">
      <c r="A399" s="102">
        <f>IF(C399="","",SUBTOTAL(3,$C$2:$C399))</f>
        <v>72</v>
      </c>
      <c r="B399" s="157" t="s">
        <v>745</v>
      </c>
      <c r="C399" s="158" t="s">
        <v>25</v>
      </c>
      <c r="D399" s="158" t="s">
        <v>46</v>
      </c>
      <c r="E399" s="160">
        <v>28370</v>
      </c>
      <c r="F399" s="158" t="s">
        <v>1102</v>
      </c>
      <c r="G399" s="158" t="s">
        <v>537</v>
      </c>
      <c r="H399" s="162"/>
      <c r="I399" s="162"/>
    </row>
    <row r="400" spans="1:9" hidden="1">
      <c r="A400" s="102">
        <f>IF(C400="","",SUBTOTAL(3,$C$2:$C400))</f>
        <v>72</v>
      </c>
      <c r="B400" s="157" t="s">
        <v>775</v>
      </c>
      <c r="C400" s="158" t="s">
        <v>466</v>
      </c>
      <c r="D400" s="158" t="s">
        <v>33</v>
      </c>
      <c r="E400" s="160">
        <v>30293</v>
      </c>
      <c r="F400" s="158" t="s">
        <v>1124</v>
      </c>
      <c r="G400" s="158" t="s">
        <v>38</v>
      </c>
      <c r="H400" s="162"/>
      <c r="I400" s="162"/>
    </row>
    <row r="401" spans="1:9" hidden="1">
      <c r="A401" s="102">
        <f>IF(C401="","",SUBTOTAL(3,$C$2:$C401))</f>
        <v>72</v>
      </c>
      <c r="B401" s="157" t="s">
        <v>776</v>
      </c>
      <c r="C401" s="158" t="s">
        <v>467</v>
      </c>
      <c r="D401" s="158" t="s">
        <v>33</v>
      </c>
      <c r="E401" s="160">
        <v>29792</v>
      </c>
      <c r="F401" s="158" t="s">
        <v>1124</v>
      </c>
      <c r="G401" s="158" t="s">
        <v>38</v>
      </c>
      <c r="H401" s="162"/>
      <c r="I401" s="162"/>
    </row>
    <row r="402" spans="1:9" hidden="1">
      <c r="A402" s="102">
        <f>IF(C402="","",SUBTOTAL(3,$C$2:$C402))</f>
        <v>72</v>
      </c>
      <c r="B402" s="157" t="s">
        <v>774</v>
      </c>
      <c r="C402" s="158" t="s">
        <v>465</v>
      </c>
      <c r="D402" s="158" t="s">
        <v>33</v>
      </c>
      <c r="E402" s="160">
        <v>23020</v>
      </c>
      <c r="F402" s="158" t="s">
        <v>1124</v>
      </c>
      <c r="G402" s="158" t="s">
        <v>38</v>
      </c>
      <c r="H402" s="162"/>
      <c r="I402" s="162"/>
    </row>
    <row r="403" spans="1:9" hidden="1">
      <c r="A403" s="102">
        <f>IF(C403="","",SUBTOTAL(3,$C$2:$C403))</f>
        <v>72</v>
      </c>
      <c r="B403" s="157" t="s">
        <v>777</v>
      </c>
      <c r="C403" s="158" t="s">
        <v>464</v>
      </c>
      <c r="D403" s="158" t="s">
        <v>33</v>
      </c>
      <c r="E403" s="160">
        <v>25637</v>
      </c>
      <c r="F403" s="158" t="s">
        <v>1124</v>
      </c>
      <c r="G403" s="158" t="s">
        <v>537</v>
      </c>
      <c r="H403" s="162"/>
      <c r="I403" s="162"/>
    </row>
    <row r="404" spans="1:9" hidden="1">
      <c r="A404" s="102">
        <f>IF(C404="","",SUBTOTAL(3,$C$2:$C404))</f>
        <v>72</v>
      </c>
      <c r="B404" s="165" t="s">
        <v>1225</v>
      </c>
      <c r="C404" s="166" t="s">
        <v>1219</v>
      </c>
      <c r="D404" s="166" t="s">
        <v>33</v>
      </c>
      <c r="E404" s="167" t="s">
        <v>1220</v>
      </c>
      <c r="F404" s="168" t="s">
        <v>1116</v>
      </c>
      <c r="G404" s="168" t="s">
        <v>37</v>
      </c>
      <c r="H404" s="168"/>
      <c r="I404" s="168"/>
    </row>
    <row r="405" spans="1:9" hidden="1">
      <c r="A405" s="102">
        <f>IF(C405="","",SUBTOTAL(3,$C$2:$C405))</f>
        <v>72</v>
      </c>
      <c r="B405" s="164" t="s">
        <v>1226</v>
      </c>
      <c r="C405" s="91" t="s">
        <v>1221</v>
      </c>
      <c r="D405" s="91" t="s">
        <v>33</v>
      </c>
      <c r="E405" s="92" t="s">
        <v>1222</v>
      </c>
      <c r="F405" s="101" t="s">
        <v>1116</v>
      </c>
      <c r="G405" s="101" t="s">
        <v>37</v>
      </c>
    </row>
    <row r="406" spans="1:9" hidden="1">
      <c r="A406" s="102">
        <f>IF(C406="","",SUBTOTAL(3,$C$2:$C406))</f>
        <v>72</v>
      </c>
      <c r="B406" s="164" t="s">
        <v>1227</v>
      </c>
      <c r="C406" s="91" t="s">
        <v>1223</v>
      </c>
      <c r="D406" s="91" t="s">
        <v>33</v>
      </c>
      <c r="E406" s="92" t="s">
        <v>1224</v>
      </c>
      <c r="F406" s="101" t="s">
        <v>1116</v>
      </c>
      <c r="G406" s="101" t="s">
        <v>37</v>
      </c>
    </row>
    <row r="407" spans="1:9" hidden="1">
      <c r="A407" s="102" t="str">
        <f>IF(C407="","",SUBTOTAL(3,$C$2:$C407))</f>
        <v/>
      </c>
      <c r="B407" s="164"/>
    </row>
  </sheetData>
  <sheetProtection autoFilter="0"/>
  <autoFilter ref="A1:H407">
    <filterColumn colId="5">
      <filters>
        <filter val="K KHCB"/>
      </filters>
    </filterColumn>
    <sortState ref="A2:H430">
      <sortCondition ref="F2:F430"/>
      <sortCondition ref="G2:G430"/>
      <sortCondition ref="H2:H430"/>
      <sortCondition ref="C2:C430"/>
    </sortState>
  </autoFilter>
  <sortState ref="A2:I407">
    <sortCondition ref="F2:F407"/>
    <sortCondition ref="G2:G407"/>
    <sortCondition ref="C2:C407"/>
  </sortState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>
      <pane ySplit="1" topLeftCell="A2" activePane="bottomLeft" state="frozen"/>
      <selection pane="bottomLeft" activeCell="B19" sqref="B19"/>
    </sheetView>
  </sheetViews>
  <sheetFormatPr defaultRowHeight="15.75"/>
  <cols>
    <col min="1" max="1" width="10.5" customWidth="1"/>
    <col min="2" max="2" width="40.75" bestFit="1" customWidth="1"/>
    <col min="3" max="3" width="22.75" bestFit="1" customWidth="1"/>
    <col min="4" max="4" width="29.5" bestFit="1" customWidth="1"/>
    <col min="5" max="5" width="12.375" bestFit="1" customWidth="1"/>
  </cols>
  <sheetData>
    <row r="1" spans="1:5" s="95" customFormat="1">
      <c r="A1" s="95" t="s">
        <v>1031</v>
      </c>
      <c r="B1" s="130" t="s">
        <v>1036</v>
      </c>
      <c r="C1" s="94" t="s">
        <v>1029</v>
      </c>
      <c r="D1" s="94" t="s">
        <v>1015</v>
      </c>
      <c r="E1" s="95" t="s">
        <v>1047</v>
      </c>
    </row>
    <row r="2" spans="1:5">
      <c r="A2" t="str">
        <f>IF(AND(TONGHOP!N2=$B$1,OR(TONGHOP!O2="ThiTN",TONGHOP!P2="LT",TONGHOP!P2="TN"),TONGHOP!J2=""),TONGHOP!C2,"")</f>
        <v/>
      </c>
      <c r="B2" t="str">
        <f>IF(AND(TONGHOP!N2=$B$1,OR(TONGHOP!O2="ThiTN",TONGHOP!P2="LT",TONGHOP!P2="TN"),TONGHOP!J2=""),TONGHOP!H2,"")</f>
        <v/>
      </c>
      <c r="C2" t="str">
        <f>IF(AND(TONGHOP!N2=$B$1,OR(TONGHOP!O2="ThiTN",TONGHOP!P2="LT",TONGHOP!P2="TN"),TONGHOP!J2=""),TONGHOP!F2,"")</f>
        <v/>
      </c>
      <c r="D2" t="str">
        <f>IF(AND(TONGHOP!N2=$B$1,OR(TONGHOP!O2="ThiTN",TONGHOP!P2="LT",TONGHOP!P2="TN"),TONGHOP!J2=""),TONGHOP!I2,"")</f>
        <v/>
      </c>
      <c r="E2" t="str">
        <f>IF(AND(TONGHOP!N2=$B$1,OR(TONGHOP!O2="ThiTN",TONGHOP!P2="LT",TONGHOP!P2="TN"),TONGHOP!J2=""),TONGHOP!P2,"")</f>
        <v/>
      </c>
    </row>
    <row r="3" spans="1:5">
      <c r="A3" t="str">
        <f>IF(AND(TONGHOP!N3=$B$1,OR(TONGHOP!O3="ThiTN",TONGHOP!P3="LT",TONGHOP!P3="TN"),TONGHOP!J3=""),TONGHOP!C3,"")</f>
        <v/>
      </c>
      <c r="B3" t="str">
        <f>IF(AND(TONGHOP!N3=$B$1,OR(TONGHOP!O3="ThiTN",TONGHOP!P3="LT",TONGHOP!P3="TN"),TONGHOP!J3=""),TONGHOP!H3,"")</f>
        <v/>
      </c>
      <c r="C3" t="str">
        <f>IF(AND(TONGHOP!N3=$B$1,OR(TONGHOP!O3="ThiTN",TONGHOP!P3="LT",TONGHOP!P3="TN"),TONGHOP!J3=""),TONGHOP!F3,"")</f>
        <v/>
      </c>
      <c r="D3" t="str">
        <f>IF(AND(TONGHOP!N3=$B$1,OR(TONGHOP!O3="ThiTN",TONGHOP!P3="LT",TONGHOP!P3="TN"),TONGHOP!J3=""),TONGHOP!I3,"")</f>
        <v/>
      </c>
      <c r="E3" t="str">
        <f>IF(AND(TONGHOP!N3=$B$1,OR(TONGHOP!O3="ThiTN",TONGHOP!P3="LT",TONGHOP!P3="TN"),TONGHOP!J3=""),TONGHOP!P3,"")</f>
        <v/>
      </c>
    </row>
    <row r="4" spans="1:5">
      <c r="A4" t="str">
        <f>IF(AND(TONGHOP!N4=$B$1,OR(TONGHOP!O4="ThiTN",TONGHOP!P4="LT",TONGHOP!P4="TN"),TONGHOP!J4=""),TONGHOP!C4,"")</f>
        <v/>
      </c>
      <c r="B4" t="str">
        <f>IF(AND(TONGHOP!N4=$B$1,OR(TONGHOP!O4="ThiTN",TONGHOP!P4="LT",TONGHOP!P4="TN"),TONGHOP!J4=""),TONGHOP!H4,"")</f>
        <v/>
      </c>
      <c r="C4" t="str">
        <f>IF(AND(TONGHOP!N4=$B$1,OR(TONGHOP!O4="ThiTN",TONGHOP!P4="LT",TONGHOP!P4="TN"),TONGHOP!J4=""),TONGHOP!F4,"")</f>
        <v/>
      </c>
      <c r="D4" t="str">
        <f>IF(AND(TONGHOP!N4=$B$1,OR(TONGHOP!O4="ThiTN",TONGHOP!P4="LT",TONGHOP!P4="TN"),TONGHOP!J4=""),TONGHOP!I4,"")</f>
        <v/>
      </c>
      <c r="E4" t="str">
        <f>IF(AND(TONGHOP!N4=$B$1,OR(TONGHOP!O4="ThiTN",TONGHOP!P4="LT",TONGHOP!P4="TN"),TONGHOP!J4=""),TONGHOP!P4,"")</f>
        <v/>
      </c>
    </row>
    <row r="5" spans="1:5">
      <c r="A5" t="str">
        <f>IF(AND(TONGHOP!N5=$B$1,OR(TONGHOP!O5="ThiTN",TONGHOP!P5="LT",TONGHOP!P5="TN"),TONGHOP!J5=""),TONGHOP!C5,"")</f>
        <v/>
      </c>
      <c r="B5" t="str">
        <f>IF(AND(TONGHOP!N5=$B$1,OR(TONGHOP!O5="ThiTN",TONGHOP!P5="LT",TONGHOP!P5="TN"),TONGHOP!J5=""),TONGHOP!H5,"")</f>
        <v/>
      </c>
      <c r="C5" t="str">
        <f>IF(AND(TONGHOP!N5=$B$1,OR(TONGHOP!O5="ThiTN",TONGHOP!P5="LT",TONGHOP!P5="TN"),TONGHOP!J5=""),TONGHOP!F5,"")</f>
        <v/>
      </c>
      <c r="D5" t="str">
        <f>IF(AND(TONGHOP!N5=$B$1,OR(TONGHOP!O5="ThiTN",TONGHOP!P5="LT",TONGHOP!P5="TN"),TONGHOP!J5=""),TONGHOP!I5,"")</f>
        <v/>
      </c>
      <c r="E5" t="str">
        <f>IF(AND(TONGHOP!N5=$B$1,OR(TONGHOP!O5="ThiTN",TONGHOP!P5="LT",TONGHOP!P5="TN"),TONGHOP!J5=""),TONGHOP!P5,"")</f>
        <v/>
      </c>
    </row>
    <row r="6" spans="1:5">
      <c r="A6" t="str">
        <f>IF(AND(TONGHOP!N6=$B$1,OR(TONGHOP!O6="ThiTN",TONGHOP!P6="LT",TONGHOP!P6="TN"),TONGHOP!J6=""),TONGHOP!C6,"")</f>
        <v/>
      </c>
      <c r="B6" t="str">
        <f>IF(AND(TONGHOP!N6=$B$1,OR(TONGHOP!O6="ThiTN",TONGHOP!P6="LT",TONGHOP!P6="TN"),TONGHOP!J6=""),TONGHOP!H6,"")</f>
        <v/>
      </c>
      <c r="C6" t="str">
        <f>IF(AND(TONGHOP!N6=$B$1,OR(TONGHOP!O6="ThiTN",TONGHOP!P6="LT",TONGHOP!P6="TN"),TONGHOP!J6=""),TONGHOP!F6,"")</f>
        <v/>
      </c>
      <c r="D6" t="str">
        <f>IF(AND(TONGHOP!N6=$B$1,OR(TONGHOP!O6="ThiTN",TONGHOP!P6="LT",TONGHOP!P6="TN"),TONGHOP!J6=""),TONGHOP!I6,"")</f>
        <v/>
      </c>
      <c r="E6" t="str">
        <f>IF(AND(TONGHOP!N6=$B$1,OR(TONGHOP!O6="ThiTN",TONGHOP!P6="LT",TONGHOP!P6="TN"),TONGHOP!J6=""),TONGHOP!P6,"")</f>
        <v/>
      </c>
    </row>
    <row r="7" spans="1:5">
      <c r="A7" t="str">
        <f>IF(AND(TONGHOP!N7=$B$1,OR(TONGHOP!O7="ThiTN",TONGHOP!P7="LT",TONGHOP!P7="TN"),TONGHOP!J7=""),TONGHOP!C7,"")</f>
        <v/>
      </c>
      <c r="B7" t="str">
        <f>IF(AND(TONGHOP!N7=$B$1,OR(TONGHOP!O7="ThiTN",TONGHOP!P7="LT",TONGHOP!P7="TN"),TONGHOP!J7=""),TONGHOP!H7,"")</f>
        <v/>
      </c>
      <c r="C7" t="str">
        <f>IF(AND(TONGHOP!N7=$B$1,OR(TONGHOP!O7="ThiTN",TONGHOP!P7="LT",TONGHOP!P7="TN"),TONGHOP!J7=""),TONGHOP!F7,"")</f>
        <v/>
      </c>
      <c r="D7" t="str">
        <f>IF(AND(TONGHOP!N7=$B$1,OR(TONGHOP!O7="ThiTN",TONGHOP!P7="LT",TONGHOP!P7="TN"),TONGHOP!J7=""),TONGHOP!I7,"")</f>
        <v/>
      </c>
      <c r="E7" t="str">
        <f>IF(AND(TONGHOP!N7=$B$1,OR(TONGHOP!O7="ThiTN",TONGHOP!P7="LT",TONGHOP!P7="TN"),TONGHOP!J7=""),TONGHOP!P7,"")</f>
        <v/>
      </c>
    </row>
    <row r="8" spans="1:5">
      <c r="A8" t="str">
        <f>IF(AND(TONGHOP!N8=$B$1,OR(TONGHOP!O8="ThiTN",TONGHOP!P8="LT",TONGHOP!P8="TN"),TONGHOP!J8=""),TONGHOP!C8,"")</f>
        <v/>
      </c>
      <c r="B8" t="str">
        <f>IF(AND(TONGHOP!N8=$B$1,OR(TONGHOP!O8="ThiTN",TONGHOP!P8="LT",TONGHOP!P8="TN"),TONGHOP!J8=""),TONGHOP!H8,"")</f>
        <v/>
      </c>
      <c r="C8" t="str">
        <f>IF(AND(TONGHOP!N8=$B$1,OR(TONGHOP!O8="ThiTN",TONGHOP!P8="LT",TONGHOP!P8="TN"),TONGHOP!J8=""),TONGHOP!F8,"")</f>
        <v/>
      </c>
      <c r="D8" t="str">
        <f>IF(AND(TONGHOP!N8=$B$1,OR(TONGHOP!O8="ThiTN",TONGHOP!P8="LT",TONGHOP!P8="TN"),TONGHOP!J8=""),TONGHOP!I8,"")</f>
        <v/>
      </c>
      <c r="E8" t="str">
        <f>IF(AND(TONGHOP!N8=$B$1,OR(TONGHOP!O8="ThiTN",TONGHOP!P8="LT",TONGHOP!P8="TN"),TONGHOP!J8=""),TONGHOP!P8,"")</f>
        <v/>
      </c>
    </row>
    <row r="9" spans="1:5">
      <c r="A9" t="str">
        <f>IF(AND(TONGHOP!N9=$B$1,OR(TONGHOP!O9="ThiTN",TONGHOP!P9="LT",TONGHOP!P9="TN"),TONGHOP!J9=""),TONGHOP!C9,"")</f>
        <v/>
      </c>
      <c r="B9" t="str">
        <f>IF(AND(TONGHOP!N9=$B$1,OR(TONGHOP!O9="ThiTN",TONGHOP!P9="LT",TONGHOP!P9="TN"),TONGHOP!J9=""),TONGHOP!H9,"")</f>
        <v/>
      </c>
      <c r="C9" t="str">
        <f>IF(AND(TONGHOP!N9=$B$1,OR(TONGHOP!O9="ThiTN",TONGHOP!P9="LT",TONGHOP!P9="TN"),TONGHOP!J9=""),TONGHOP!F9,"")</f>
        <v/>
      </c>
      <c r="D9" t="str">
        <f>IF(AND(TONGHOP!N9=$B$1,OR(TONGHOP!O9="ThiTN",TONGHOP!P9="LT",TONGHOP!P9="TN"),TONGHOP!J9=""),TONGHOP!I9,"")</f>
        <v/>
      </c>
      <c r="E9" t="str">
        <f>IF(AND(TONGHOP!N9=$B$1,OR(TONGHOP!O9="ThiTN",TONGHOP!P9="LT",TONGHOP!P9="TN"),TONGHOP!J9=""),TONGHOP!P9,"")</f>
        <v/>
      </c>
    </row>
    <row r="10" spans="1:5">
      <c r="A10" t="str">
        <f>IF(AND(TONGHOP!N10=$B$1,OR(TONGHOP!O10="ThiTN",TONGHOP!P10="LT",TONGHOP!P10="TN"),TONGHOP!J10=""),TONGHOP!C10,"")</f>
        <v/>
      </c>
      <c r="B10" t="str">
        <f>IF(AND(TONGHOP!N10=$B$1,OR(TONGHOP!O10="ThiTN",TONGHOP!P10="LT",TONGHOP!P10="TN"),TONGHOP!J10=""),TONGHOP!H10,"")</f>
        <v/>
      </c>
      <c r="C10" t="str">
        <f>IF(AND(TONGHOP!N10=$B$1,OR(TONGHOP!O10="ThiTN",TONGHOP!P10="LT",TONGHOP!P10="TN"),TONGHOP!J10=""),TONGHOP!F10,"")</f>
        <v/>
      </c>
      <c r="D10" t="str">
        <f>IF(AND(TONGHOP!N10=$B$1,OR(TONGHOP!O10="ThiTN",TONGHOP!P10="LT",TONGHOP!P10="TN"),TONGHOP!J10=""),TONGHOP!I10,"")</f>
        <v/>
      </c>
      <c r="E10" t="str">
        <f>IF(AND(TONGHOP!N10=$B$1,OR(TONGHOP!O10="ThiTN",TONGHOP!P10="LT",TONGHOP!P10="TN"),TONGHOP!J10=""),TONGHOP!P10,"")</f>
        <v/>
      </c>
    </row>
    <row r="11" spans="1:5">
      <c r="A11" t="str">
        <f>IF(AND(TONGHOP!N11=$B$1,OR(TONGHOP!O11="ThiTN",TONGHOP!P11="LT",TONGHOP!P11="TN"),TONGHOP!J11=""),TONGHOP!C11,"")</f>
        <v/>
      </c>
      <c r="B11" t="str">
        <f>IF(AND(TONGHOP!N11=$B$1,OR(TONGHOP!O11="ThiTN",TONGHOP!P11="LT",TONGHOP!P11="TN"),TONGHOP!J11=""),TONGHOP!H11,"")</f>
        <v/>
      </c>
      <c r="C11" t="str">
        <f>IF(AND(TONGHOP!N11=$B$1,OR(TONGHOP!O11="ThiTN",TONGHOP!P11="LT",TONGHOP!P11="TN"),TONGHOP!J11=""),TONGHOP!F11,"")</f>
        <v/>
      </c>
      <c r="D11" t="str">
        <f>IF(AND(TONGHOP!N11=$B$1,OR(TONGHOP!O11="ThiTN",TONGHOP!P11="LT",TONGHOP!P11="TN"),TONGHOP!J11=""),TONGHOP!I11,"")</f>
        <v/>
      </c>
      <c r="E11" t="str">
        <f>IF(AND(TONGHOP!N11=$B$1,OR(TONGHOP!O11="ThiTN",TONGHOP!P11="LT",TONGHOP!P11="TN"),TONGHOP!J11=""),TONGHOP!P11,"")</f>
        <v/>
      </c>
    </row>
    <row r="12" spans="1:5">
      <c r="A12" t="str">
        <f>IF(AND(TONGHOP!N12=$B$1,OR(TONGHOP!O12="ThiTN",TONGHOP!P12="LT",TONGHOP!P12="TN"),TONGHOP!J12=""),TONGHOP!C12,"")</f>
        <v/>
      </c>
      <c r="B12" t="str">
        <f>IF(AND(TONGHOP!N12=$B$1,OR(TONGHOP!O12="ThiTN",TONGHOP!P12="LT",TONGHOP!P12="TN"),TONGHOP!J12=""),TONGHOP!H12,"")</f>
        <v/>
      </c>
      <c r="C12" t="str">
        <f>IF(AND(TONGHOP!N12=$B$1,OR(TONGHOP!O12="ThiTN",TONGHOP!P12="LT",TONGHOP!P12="TN"),TONGHOP!J12=""),TONGHOP!F12,"")</f>
        <v/>
      </c>
      <c r="D12" t="str">
        <f>IF(AND(TONGHOP!N12=$B$1,OR(TONGHOP!O12="ThiTN",TONGHOP!P12="LT",TONGHOP!P12="TN"),TONGHOP!J12=""),TONGHOP!I12,"")</f>
        <v/>
      </c>
      <c r="E12" t="str">
        <f>IF(AND(TONGHOP!N12=$B$1,OR(TONGHOP!O12="ThiTN",TONGHOP!P12="LT",TONGHOP!P12="TN"),TONGHOP!J12=""),TONGHOP!P12,"")</f>
        <v/>
      </c>
    </row>
    <row r="13" spans="1:5">
      <c r="A13" t="str">
        <f>IF(AND(TONGHOP!N13=$B$1,OR(TONGHOP!O13="ThiTN",TONGHOP!P13="LT",TONGHOP!P13="TN"),TONGHOP!J13=""),TONGHOP!C13,"")</f>
        <v/>
      </c>
      <c r="B13" t="str">
        <f>IF(AND(TONGHOP!N13=$B$1,OR(TONGHOP!O13="ThiTN",TONGHOP!P13="LT",TONGHOP!P13="TN"),TONGHOP!J13=""),TONGHOP!H13,"")</f>
        <v/>
      </c>
      <c r="C13" t="str">
        <f>IF(AND(TONGHOP!N13=$B$1,OR(TONGHOP!O13="ThiTN",TONGHOP!P13="LT",TONGHOP!P13="TN"),TONGHOP!J13=""),TONGHOP!F13,"")</f>
        <v/>
      </c>
      <c r="D13" t="str">
        <f>IF(AND(TONGHOP!N13=$B$1,OR(TONGHOP!O13="ThiTN",TONGHOP!P13="LT",TONGHOP!P13="TN"),TONGHOP!J13=""),TONGHOP!I13,"")</f>
        <v/>
      </c>
      <c r="E13" t="str">
        <f>IF(AND(TONGHOP!N13=$B$1,OR(TONGHOP!O13="ThiTN",TONGHOP!P13="LT",TONGHOP!P13="TN"),TONGHOP!J13=""),TONGHOP!P13,"")</f>
        <v/>
      </c>
    </row>
    <row r="14" spans="1:5">
      <c r="A14" t="str">
        <f>IF(AND(TONGHOP!N14=$B$1,OR(TONGHOP!O14="ThiTN",TONGHOP!P14="LT",TONGHOP!P14="TN"),TONGHOP!J14=""),TONGHOP!C14,"")</f>
        <v/>
      </c>
      <c r="B14" t="str">
        <f>IF(AND(TONGHOP!N14=$B$1,OR(TONGHOP!O14="ThiTN",TONGHOP!P14="LT",TONGHOP!P14="TN"),TONGHOP!J14=""),TONGHOP!H14,"")</f>
        <v/>
      </c>
      <c r="C14" t="str">
        <f>IF(AND(TONGHOP!N14=$B$1,OR(TONGHOP!O14="ThiTN",TONGHOP!P14="LT",TONGHOP!P14="TN"),TONGHOP!J14=""),TONGHOP!F14,"")</f>
        <v/>
      </c>
      <c r="D14" t="str">
        <f>IF(AND(TONGHOP!N14=$B$1,OR(TONGHOP!O14="ThiTN",TONGHOP!P14="LT",TONGHOP!P14="TN"),TONGHOP!J14=""),TONGHOP!I14,"")</f>
        <v/>
      </c>
      <c r="E14" t="str">
        <f>IF(AND(TONGHOP!N14=$B$1,OR(TONGHOP!O14="ThiTN",TONGHOP!P14="LT",TONGHOP!P14="TN"),TONGHOP!J14=""),TONGHOP!P14,"")</f>
        <v/>
      </c>
    </row>
    <row r="15" spans="1:5">
      <c r="A15" t="str">
        <f>IF(AND(TONGHOP!N15=$B$1,OR(TONGHOP!O15="ThiTN",TONGHOP!P15="LT",TONGHOP!P15="TN"),TONGHOP!J15=""),TONGHOP!C15,"")</f>
        <v/>
      </c>
      <c r="B15" t="str">
        <f>IF(AND(TONGHOP!N15=$B$1,OR(TONGHOP!O15="ThiTN",TONGHOP!P15="LT",TONGHOP!P15="TN"),TONGHOP!J15=""),TONGHOP!H15,"")</f>
        <v/>
      </c>
      <c r="C15" t="str">
        <f>IF(AND(TONGHOP!N15=$B$1,OR(TONGHOP!O15="ThiTN",TONGHOP!P15="LT",TONGHOP!P15="TN"),TONGHOP!J15=""),TONGHOP!F15,"")</f>
        <v/>
      </c>
      <c r="D15" t="str">
        <f>IF(AND(TONGHOP!N15=$B$1,OR(TONGHOP!O15="ThiTN",TONGHOP!P15="LT",TONGHOP!P15="TN"),TONGHOP!J15=""),TONGHOP!I15,"")</f>
        <v/>
      </c>
      <c r="E15" t="str">
        <f>IF(AND(TONGHOP!N15=$B$1,OR(TONGHOP!O15="ThiTN",TONGHOP!P15="LT",TONGHOP!P15="TN"),TONGHOP!J15=""),TONGHOP!P15,"")</f>
        <v/>
      </c>
    </row>
    <row r="16" spans="1:5">
      <c r="A16" t="str">
        <f>IF(AND(TONGHOP!N16=$B$1,OR(TONGHOP!O16="ThiTN",TONGHOP!P16="LT",TONGHOP!P16="TN"),TONGHOP!J16=""),TONGHOP!C16,"")</f>
        <v/>
      </c>
      <c r="B16" t="str">
        <f>IF(AND(TONGHOP!N16=$B$1,OR(TONGHOP!O16="ThiTN",TONGHOP!P16="LT",TONGHOP!P16="TN"),TONGHOP!J16=""),TONGHOP!H16,"")</f>
        <v/>
      </c>
      <c r="C16" t="str">
        <f>IF(AND(TONGHOP!N16=$B$1,OR(TONGHOP!O16="ThiTN",TONGHOP!P16="LT",TONGHOP!P16="TN"),TONGHOP!J16=""),TONGHOP!F16,"")</f>
        <v/>
      </c>
      <c r="D16" t="str">
        <f>IF(AND(TONGHOP!N16=$B$1,OR(TONGHOP!O16="ThiTN",TONGHOP!P16="LT",TONGHOP!P16="TN"),TONGHOP!J16=""),TONGHOP!I16,"")</f>
        <v/>
      </c>
      <c r="E16" t="str">
        <f>IF(AND(TONGHOP!N16=$B$1,OR(TONGHOP!O16="ThiTN",TONGHOP!P16="LT",TONGHOP!P16="TN"),TONGHOP!J16=""),TONGHOP!P16,"")</f>
        <v/>
      </c>
    </row>
    <row r="17" spans="1:5">
      <c r="A17" t="str">
        <f>IF(AND(TONGHOP!N17=$B$1,OR(TONGHOP!O17="ThiTN",TONGHOP!P17="LT",TONGHOP!P17="TN"),TONGHOP!J17=""),TONGHOP!C17,"")</f>
        <v/>
      </c>
      <c r="B17" t="str">
        <f>IF(AND(TONGHOP!N17=$B$1,OR(TONGHOP!O17="ThiTN",TONGHOP!P17="LT",TONGHOP!P17="TN"),TONGHOP!J17=""),TONGHOP!H17,"")</f>
        <v/>
      </c>
      <c r="C17" t="str">
        <f>IF(AND(TONGHOP!N17=$B$1,OR(TONGHOP!O17="ThiTN",TONGHOP!P17="LT",TONGHOP!P17="TN"),TONGHOP!J17=""),TONGHOP!F17,"")</f>
        <v/>
      </c>
      <c r="D17" t="str">
        <f>IF(AND(TONGHOP!N17=$B$1,OR(TONGHOP!O17="ThiTN",TONGHOP!P17="LT",TONGHOP!P17="TN"),TONGHOP!J17=""),TONGHOP!I17,"")</f>
        <v/>
      </c>
      <c r="E17" t="str">
        <f>IF(AND(TONGHOP!N17=$B$1,OR(TONGHOP!O17="ThiTN",TONGHOP!P17="LT",TONGHOP!P17="TN"),TONGHOP!J17=""),TONGHOP!P17,"")</f>
        <v/>
      </c>
    </row>
    <row r="18" spans="1:5">
      <c r="A18" t="str">
        <f>IF(AND(TONGHOP!N18=$B$1,OR(TONGHOP!O18="ThiTN",TONGHOP!P18="LT",TONGHOP!P18="TN"),TONGHOP!J18=""),TONGHOP!C18,"")</f>
        <v/>
      </c>
      <c r="B18" t="str">
        <f>IF(AND(TONGHOP!N18=$B$1,OR(TONGHOP!O18="ThiTN",TONGHOP!P18="LT",TONGHOP!P18="TN"),TONGHOP!J18=""),TONGHOP!H18,"")</f>
        <v/>
      </c>
      <c r="C18" t="str">
        <f>IF(AND(TONGHOP!N18=$B$1,OR(TONGHOP!O18="ThiTN",TONGHOP!P18="LT",TONGHOP!P18="TN"),TONGHOP!J18=""),TONGHOP!F18,"")</f>
        <v/>
      </c>
      <c r="D18" t="str">
        <f>IF(AND(TONGHOP!N18=$B$1,OR(TONGHOP!O18="ThiTN",TONGHOP!P18="LT",TONGHOP!P18="TN"),TONGHOP!J18=""),TONGHOP!I18,"")</f>
        <v/>
      </c>
      <c r="E18" t="str">
        <f>IF(AND(TONGHOP!N18=$B$1,OR(TONGHOP!O18="ThiTN",TONGHOP!P18="LT",TONGHOP!P18="TN"),TONGHOP!J18=""),TONGHOP!P18,"")</f>
        <v/>
      </c>
    </row>
    <row r="19" spans="1:5">
      <c r="A19" t="str">
        <f>IF(AND(TONGHOP!N19=$B$1,OR(TONGHOP!O19="ThiTN",TONGHOP!P19="LT",TONGHOP!P19="TN"),TONGHOP!J19=""),TONGHOP!C19,"")</f>
        <v/>
      </c>
      <c r="B19" t="str">
        <f>IF(AND(TONGHOP!N19=$B$1,OR(TONGHOP!O19="ThiTN",TONGHOP!P19="LT",TONGHOP!P19="TN"),TONGHOP!J19=""),TONGHOP!H19,"")</f>
        <v/>
      </c>
      <c r="C19" t="str">
        <f>IF(AND(TONGHOP!N19=$B$1,OR(TONGHOP!O19="ThiTN",TONGHOP!P19="LT",TONGHOP!P19="TN"),TONGHOP!J19=""),TONGHOP!F19,"")</f>
        <v/>
      </c>
      <c r="D19" t="str">
        <f>IF(AND(TONGHOP!N19=$B$1,OR(TONGHOP!O19="ThiTN",TONGHOP!P19="LT",TONGHOP!P19="TN"),TONGHOP!J19=""),TONGHOP!I19,"")</f>
        <v/>
      </c>
      <c r="E19" t="str">
        <f>IF(AND(TONGHOP!N19=$B$1,OR(TONGHOP!O19="ThiTN",TONGHOP!P19="LT",TONGHOP!P19="TN"),TONGHOP!J19=""),TONGHOP!P19,"")</f>
        <v/>
      </c>
    </row>
    <row r="20" spans="1:5">
      <c r="A20" t="str">
        <f>IF(AND(TONGHOP!N20=$B$1,OR(TONGHOP!O20="ThiTN",TONGHOP!P20="LT",TONGHOP!P20="TN"),TONGHOP!J20=""),TONGHOP!C20,"")</f>
        <v/>
      </c>
      <c r="B20" t="str">
        <f>IF(AND(TONGHOP!N20=$B$1,OR(TONGHOP!O20="ThiTN",TONGHOP!P20="LT",TONGHOP!P20="TN"),TONGHOP!J20=""),TONGHOP!H20,"")</f>
        <v/>
      </c>
      <c r="C20" t="str">
        <f>IF(AND(TONGHOP!N20=$B$1,OR(TONGHOP!O20="ThiTN",TONGHOP!P20="LT",TONGHOP!P20="TN"),TONGHOP!J20=""),TONGHOP!F20,"")</f>
        <v/>
      </c>
      <c r="D20" t="str">
        <f>IF(AND(TONGHOP!N20=$B$1,OR(TONGHOP!O20="ThiTN",TONGHOP!P20="LT",TONGHOP!P20="TN"),TONGHOP!J20=""),TONGHOP!I20,"")</f>
        <v/>
      </c>
      <c r="E20" t="str">
        <f>IF(AND(TONGHOP!N20=$B$1,OR(TONGHOP!O20="ThiTN",TONGHOP!P20="LT",TONGHOP!P20="TN"),TONGHOP!J20=""),TONGHOP!P20,"")</f>
        <v/>
      </c>
    </row>
    <row r="21" spans="1:5">
      <c r="A21" t="str">
        <f>IF(AND(TONGHOP!N21=$B$1,OR(TONGHOP!O21="ThiTN",TONGHOP!P21="LT",TONGHOP!P21="TN"),TONGHOP!J21=""),TONGHOP!C21,"")</f>
        <v/>
      </c>
      <c r="B21" t="str">
        <f>IF(AND(TONGHOP!N21=$B$1,OR(TONGHOP!O21="ThiTN",TONGHOP!P21="LT",TONGHOP!P21="TN"),TONGHOP!J21=""),TONGHOP!H21,"")</f>
        <v/>
      </c>
      <c r="C21" t="str">
        <f>IF(AND(TONGHOP!N21=$B$1,OR(TONGHOP!O21="ThiTN",TONGHOP!P21="LT",TONGHOP!P21="TN"),TONGHOP!J21=""),TONGHOP!F21,"")</f>
        <v/>
      </c>
      <c r="D21" t="str">
        <f>IF(AND(TONGHOP!N21=$B$1,OR(TONGHOP!O21="ThiTN",TONGHOP!P21="LT",TONGHOP!P21="TN"),TONGHOP!J21=""),TONGHOP!I21,"")</f>
        <v/>
      </c>
      <c r="E21" t="str">
        <f>IF(AND(TONGHOP!N21=$B$1,OR(TONGHOP!O21="ThiTN",TONGHOP!P21="LT",TONGHOP!P21="TN"),TONGHOP!J21=""),TONGHOP!P21,"")</f>
        <v/>
      </c>
    </row>
    <row r="22" spans="1:5">
      <c r="A22" t="str">
        <f>IF(AND(TONGHOP!N22=$B$1,OR(TONGHOP!O22="ThiTN",TONGHOP!P22="LT",TONGHOP!P22="TN"),TONGHOP!J22=""),TONGHOP!C22,"")</f>
        <v/>
      </c>
      <c r="B22" t="str">
        <f>IF(AND(TONGHOP!N22=$B$1,OR(TONGHOP!O22="ThiTN",TONGHOP!P22="LT",TONGHOP!P22="TN"),TONGHOP!J22=""),TONGHOP!H22,"")</f>
        <v/>
      </c>
      <c r="C22" t="str">
        <f>IF(AND(TONGHOP!N22=$B$1,OR(TONGHOP!O22="ThiTN",TONGHOP!P22="LT",TONGHOP!P22="TN"),TONGHOP!J22=""),TONGHOP!F22,"")</f>
        <v/>
      </c>
      <c r="D22" t="str">
        <f>IF(AND(TONGHOP!N22=$B$1,OR(TONGHOP!O22="ThiTN",TONGHOP!P22="LT",TONGHOP!P22="TN"),TONGHOP!J22=""),TONGHOP!I22,"")</f>
        <v/>
      </c>
      <c r="E22" t="str">
        <f>IF(AND(TONGHOP!N22=$B$1,OR(TONGHOP!O22="ThiTN",TONGHOP!P22="LT",TONGHOP!P22="TN"),TONGHOP!J22=""),TONGHOP!P22,"")</f>
        <v/>
      </c>
    </row>
    <row r="23" spans="1:5">
      <c r="A23" t="str">
        <f>IF(AND(TONGHOP!N23=$B$1,OR(TONGHOP!O23="ThiTN",TONGHOP!P23="LT",TONGHOP!P23="TN"),TONGHOP!J23=""),TONGHOP!C23,"")</f>
        <v/>
      </c>
      <c r="B23" t="str">
        <f>IF(AND(TONGHOP!N23=$B$1,OR(TONGHOP!O23="ThiTN",TONGHOP!P23="LT",TONGHOP!P23="TN"),TONGHOP!J23=""),TONGHOP!H23,"")</f>
        <v/>
      </c>
      <c r="C23" t="str">
        <f>IF(AND(TONGHOP!N23=$B$1,OR(TONGHOP!O23="ThiTN",TONGHOP!P23="LT",TONGHOP!P23="TN"),TONGHOP!J23=""),TONGHOP!F23,"")</f>
        <v/>
      </c>
      <c r="D23" t="str">
        <f>IF(AND(TONGHOP!N23=$B$1,OR(TONGHOP!O23="ThiTN",TONGHOP!P23="LT",TONGHOP!P23="TN"),TONGHOP!J23=""),TONGHOP!I23,"")</f>
        <v/>
      </c>
      <c r="E23" t="str">
        <f>IF(AND(TONGHOP!N23=$B$1,OR(TONGHOP!O23="ThiTN",TONGHOP!P23="LT",TONGHOP!P23="TN"),TONGHOP!J23=""),TONGHOP!P23,"")</f>
        <v/>
      </c>
    </row>
    <row r="24" spans="1:5">
      <c r="A24" t="str">
        <f>IF(AND(TONGHOP!N24=$B$1,OR(TONGHOP!O24="ThiTN",TONGHOP!P24="LT",TONGHOP!P24="TN"),TONGHOP!J24=""),TONGHOP!C24,"")</f>
        <v/>
      </c>
      <c r="B24" t="str">
        <f>IF(AND(TONGHOP!N24=$B$1,OR(TONGHOP!O24="ThiTN",TONGHOP!P24="LT",TONGHOP!P24="TN"),TONGHOP!J24=""),TONGHOP!H24,"")</f>
        <v/>
      </c>
      <c r="C24" t="str">
        <f>IF(AND(TONGHOP!N24=$B$1,OR(TONGHOP!O24="ThiTN",TONGHOP!P24="LT",TONGHOP!P24="TN"),TONGHOP!J24=""),TONGHOP!F24,"")</f>
        <v/>
      </c>
      <c r="D24" t="str">
        <f>IF(AND(TONGHOP!N24=$B$1,OR(TONGHOP!O24="ThiTN",TONGHOP!P24="LT",TONGHOP!P24="TN"),TONGHOP!J24=""),TONGHOP!I24,"")</f>
        <v/>
      </c>
      <c r="E24" t="str">
        <f>IF(AND(TONGHOP!N24=$B$1,OR(TONGHOP!O24="ThiTN",TONGHOP!P24="LT",TONGHOP!P24="TN"),TONGHOP!J24=""),TONGHOP!P24,"")</f>
        <v/>
      </c>
    </row>
    <row r="25" spans="1:5">
      <c r="A25" t="str">
        <f>IF(AND(TONGHOP!N25=$B$1,OR(TONGHOP!O25="ThiTN",TONGHOP!P25="LT",TONGHOP!P25="TN"),TONGHOP!J25=""),TONGHOP!C25,"")</f>
        <v/>
      </c>
      <c r="B25" t="str">
        <f>IF(AND(TONGHOP!N25=$B$1,OR(TONGHOP!O25="ThiTN",TONGHOP!P25="LT",TONGHOP!P25="TN"),TONGHOP!J25=""),TONGHOP!H25,"")</f>
        <v/>
      </c>
      <c r="C25" t="str">
        <f>IF(AND(TONGHOP!N25=$B$1,OR(TONGHOP!O25="ThiTN",TONGHOP!P25="LT",TONGHOP!P25="TN"),TONGHOP!J25=""),TONGHOP!F25,"")</f>
        <v/>
      </c>
      <c r="D25" t="str">
        <f>IF(AND(TONGHOP!N25=$B$1,OR(TONGHOP!O25="ThiTN",TONGHOP!P25="LT",TONGHOP!P25="TN"),TONGHOP!J25=""),TONGHOP!I25,"")</f>
        <v/>
      </c>
      <c r="E25" t="str">
        <f>IF(AND(TONGHOP!N25=$B$1,OR(TONGHOP!O25="ThiTN",TONGHOP!P25="LT",TONGHOP!P25="TN"),TONGHOP!J25=""),TONGHOP!P25,"")</f>
        <v/>
      </c>
    </row>
    <row r="26" spans="1:5">
      <c r="A26" t="str">
        <f>IF(AND(TONGHOP!N26=$B$1,OR(TONGHOP!O26="ThiTN",TONGHOP!P26="LT",TONGHOP!P26="TN"),TONGHOP!J26=""),TONGHOP!C26,"")</f>
        <v/>
      </c>
      <c r="B26" t="str">
        <f>IF(AND(TONGHOP!N26=$B$1,OR(TONGHOP!O26="ThiTN",TONGHOP!P26="LT",TONGHOP!P26="TN"),TONGHOP!J26=""),TONGHOP!H26,"")</f>
        <v/>
      </c>
      <c r="C26" t="str">
        <f>IF(AND(TONGHOP!N26=$B$1,OR(TONGHOP!O26="ThiTN",TONGHOP!P26="LT",TONGHOP!P26="TN"),TONGHOP!J26=""),TONGHOP!F26,"")</f>
        <v/>
      </c>
      <c r="D26" t="str">
        <f>IF(AND(TONGHOP!N26=$B$1,OR(TONGHOP!O26="ThiTN",TONGHOP!P26="LT",TONGHOP!P26="TN"),TONGHOP!J26=""),TONGHOP!I26,"")</f>
        <v/>
      </c>
      <c r="E26" t="str">
        <f>IF(AND(TONGHOP!N26=$B$1,OR(TONGHOP!O26="ThiTN",TONGHOP!P26="LT",TONGHOP!P26="TN"),TONGHOP!J26=""),TONGHOP!P26,"")</f>
        <v/>
      </c>
    </row>
    <row r="27" spans="1:5">
      <c r="A27" t="str">
        <f>IF(AND(TONGHOP!N27=$B$1,OR(TONGHOP!O27="ThiTN",TONGHOP!P27="LT",TONGHOP!P27="TN"),TONGHOP!J27=""),TONGHOP!C27,"")</f>
        <v/>
      </c>
      <c r="B27" t="str">
        <f>IF(AND(TONGHOP!N27=$B$1,OR(TONGHOP!O27="ThiTN",TONGHOP!P27="LT",TONGHOP!P27="TN"),TONGHOP!J27=""),TONGHOP!H27,"")</f>
        <v/>
      </c>
      <c r="C27" t="str">
        <f>IF(AND(TONGHOP!N27=$B$1,OR(TONGHOP!O27="ThiTN",TONGHOP!P27="LT",TONGHOP!P27="TN"),TONGHOP!J27=""),TONGHOP!F27,"")</f>
        <v/>
      </c>
      <c r="D27" t="str">
        <f>IF(AND(TONGHOP!N27=$B$1,OR(TONGHOP!O27="ThiTN",TONGHOP!P27="LT",TONGHOP!P27="TN"),TONGHOP!J27=""),TONGHOP!I27,"")</f>
        <v/>
      </c>
      <c r="E27" t="str">
        <f>IF(AND(TONGHOP!N27=$B$1,OR(TONGHOP!O27="ThiTN",TONGHOP!P27="LT",TONGHOP!P27="TN"),TONGHOP!J27=""),TONGHOP!P27,"")</f>
        <v/>
      </c>
    </row>
    <row r="28" spans="1:5">
      <c r="A28" t="str">
        <f>IF(AND(TONGHOP!N28=$B$1,OR(TONGHOP!O28="ThiTN",TONGHOP!P28="LT",TONGHOP!P28="TN"),TONGHOP!J28=""),TONGHOP!C28,"")</f>
        <v/>
      </c>
      <c r="B28" t="str">
        <f>IF(AND(TONGHOP!N28=$B$1,OR(TONGHOP!O28="ThiTN",TONGHOP!P28="LT",TONGHOP!P28="TN"),TONGHOP!J28=""),TONGHOP!H28,"")</f>
        <v/>
      </c>
      <c r="C28" t="str">
        <f>IF(AND(TONGHOP!N28=$B$1,OR(TONGHOP!O28="ThiTN",TONGHOP!P28="LT",TONGHOP!P28="TN"),TONGHOP!J28=""),TONGHOP!F28,"")</f>
        <v/>
      </c>
      <c r="D28" t="str">
        <f>IF(AND(TONGHOP!N28=$B$1,OR(TONGHOP!O28="ThiTN",TONGHOP!P28="LT",TONGHOP!P28="TN"),TONGHOP!J28=""),TONGHOP!I28,"")</f>
        <v/>
      </c>
      <c r="E28" t="str">
        <f>IF(AND(TONGHOP!N28=$B$1,OR(TONGHOP!O28="ThiTN",TONGHOP!P28="LT",TONGHOP!P28="TN"),TONGHOP!J28=""),TONGHOP!P28,"")</f>
        <v/>
      </c>
    </row>
    <row r="29" spans="1:5">
      <c r="A29" t="str">
        <f>IF(AND(TONGHOP!N29=$B$1,OR(TONGHOP!O29="ThiTN",TONGHOP!P29="LT",TONGHOP!P29="TN"),TONGHOP!J29=""),TONGHOP!C29,"")</f>
        <v/>
      </c>
      <c r="B29" t="str">
        <f>IF(AND(TONGHOP!N29=$B$1,OR(TONGHOP!O29="ThiTN",TONGHOP!P29="LT",TONGHOP!P29="TN"),TONGHOP!J29=""),TONGHOP!H29,"")</f>
        <v/>
      </c>
      <c r="C29" t="str">
        <f>IF(AND(TONGHOP!N29=$B$1,OR(TONGHOP!O29="ThiTN",TONGHOP!P29="LT",TONGHOP!P29="TN"),TONGHOP!J29=""),TONGHOP!F29,"")</f>
        <v/>
      </c>
      <c r="D29" t="str">
        <f>IF(AND(TONGHOP!N29=$B$1,OR(TONGHOP!O29="ThiTN",TONGHOP!P29="LT",TONGHOP!P29="TN"),TONGHOP!J29=""),TONGHOP!I29,"")</f>
        <v/>
      </c>
      <c r="E29" t="str">
        <f>IF(AND(TONGHOP!N29=$B$1,OR(TONGHOP!O29="ThiTN",TONGHOP!P29="LT",TONGHOP!P29="TN"),TONGHOP!J29=""),TONGHOP!P29,"")</f>
        <v/>
      </c>
    </row>
    <row r="30" spans="1:5">
      <c r="A30" t="str">
        <f>IF(AND(TONGHOP!N30=$B$1,OR(TONGHOP!O30="ThiTN",TONGHOP!P30="LT",TONGHOP!P30="TN"),TONGHOP!J30=""),TONGHOP!C30,"")</f>
        <v/>
      </c>
      <c r="B30" t="str">
        <f>IF(AND(TONGHOP!N30=$B$1,OR(TONGHOP!O30="ThiTN",TONGHOP!P30="LT",TONGHOP!P30="TN"),TONGHOP!J30=""),TONGHOP!H30,"")</f>
        <v/>
      </c>
      <c r="C30" t="str">
        <f>IF(AND(TONGHOP!N30=$B$1,OR(TONGHOP!O30="ThiTN",TONGHOP!P30="LT",TONGHOP!P30="TN"),TONGHOP!J30=""),TONGHOP!F30,"")</f>
        <v/>
      </c>
      <c r="D30" t="str">
        <f>IF(AND(TONGHOP!N30=$B$1,OR(TONGHOP!O30="ThiTN",TONGHOP!P30="LT",TONGHOP!P30="TN"),TONGHOP!J30=""),TONGHOP!I30,"")</f>
        <v/>
      </c>
      <c r="E30" t="str">
        <f>IF(AND(TONGHOP!N30=$B$1,OR(TONGHOP!O30="ThiTN",TONGHOP!P30="LT",TONGHOP!P30="TN"),TONGHOP!J30=""),TONGHOP!P30,"")</f>
        <v/>
      </c>
    </row>
    <row r="31" spans="1:5">
      <c r="A31" t="str">
        <f>IF(AND(TONGHOP!N31=$B$1,OR(TONGHOP!O31="ThiTN",TONGHOP!P31="LT",TONGHOP!P31="TN"),TONGHOP!J31=""),TONGHOP!C31,"")</f>
        <v/>
      </c>
      <c r="B31" t="str">
        <f>IF(AND(TONGHOP!N31=$B$1,OR(TONGHOP!O31="ThiTN",TONGHOP!P31="LT",TONGHOP!P31="TN"),TONGHOP!J31=""),TONGHOP!H31,"")</f>
        <v/>
      </c>
      <c r="C31" t="str">
        <f>IF(AND(TONGHOP!N31=$B$1,OR(TONGHOP!O31="ThiTN",TONGHOP!P31="LT",TONGHOP!P31="TN"),TONGHOP!J31=""),TONGHOP!F31,"")</f>
        <v/>
      </c>
      <c r="D31" t="str">
        <f>IF(AND(TONGHOP!N31=$B$1,OR(TONGHOP!O31="ThiTN",TONGHOP!P31="LT",TONGHOP!P31="TN"),TONGHOP!J31=""),TONGHOP!I31,"")</f>
        <v/>
      </c>
      <c r="E31" t="str">
        <f>IF(AND(TONGHOP!N31=$B$1,OR(TONGHOP!O31="ThiTN",TONGHOP!P31="LT",TONGHOP!P31="TN"),TONGHOP!J31=""),TONGHOP!P31,"")</f>
        <v/>
      </c>
    </row>
    <row r="32" spans="1:5">
      <c r="A32" t="str">
        <f>IF(AND(TONGHOP!N32=$B$1,OR(TONGHOP!O32="ThiTN",TONGHOP!P32="LT",TONGHOP!P32="TN"),TONGHOP!J32=""),TONGHOP!C32,"")</f>
        <v/>
      </c>
      <c r="B32" t="str">
        <f>IF(AND(TONGHOP!N32=$B$1,OR(TONGHOP!O32="ThiTN",TONGHOP!P32="LT",TONGHOP!P32="TN"),TONGHOP!J32=""),TONGHOP!H32,"")</f>
        <v/>
      </c>
      <c r="C32" t="str">
        <f>IF(AND(TONGHOP!N32=$B$1,OR(TONGHOP!O32="ThiTN",TONGHOP!P32="LT",TONGHOP!P32="TN"),TONGHOP!J32=""),TONGHOP!F32,"")</f>
        <v/>
      </c>
      <c r="D32" t="str">
        <f>IF(AND(TONGHOP!N32=$B$1,OR(TONGHOP!O32="ThiTN",TONGHOP!P32="LT",TONGHOP!P32="TN"),TONGHOP!J32=""),TONGHOP!I32,"")</f>
        <v/>
      </c>
      <c r="E32" t="str">
        <f>IF(AND(TONGHOP!N32=$B$1,OR(TONGHOP!O32="ThiTN",TONGHOP!P32="LT",TONGHOP!P32="TN"),TONGHOP!J32=""),TONGHOP!P32,"")</f>
        <v/>
      </c>
    </row>
    <row r="33" spans="1:5">
      <c r="A33" t="str">
        <f>IF(AND(TONGHOP!N33=$B$1,OR(TONGHOP!O33="ThiTN",TONGHOP!P33="LT",TONGHOP!P33="TN"),TONGHOP!J33=""),TONGHOP!C33,"")</f>
        <v/>
      </c>
      <c r="B33" t="str">
        <f>IF(AND(TONGHOP!N33=$B$1,OR(TONGHOP!O33="ThiTN",TONGHOP!P33="LT",TONGHOP!P33="TN"),TONGHOP!J33=""),TONGHOP!H33,"")</f>
        <v/>
      </c>
      <c r="C33" t="str">
        <f>IF(AND(TONGHOP!N33=$B$1,OR(TONGHOP!O33="ThiTN",TONGHOP!P33="LT",TONGHOP!P33="TN"),TONGHOP!J33=""),TONGHOP!F33,"")</f>
        <v/>
      </c>
      <c r="D33" t="str">
        <f>IF(AND(TONGHOP!N33=$B$1,OR(TONGHOP!O33="ThiTN",TONGHOP!P33="LT",TONGHOP!P33="TN"),TONGHOP!J33=""),TONGHOP!I33,"")</f>
        <v/>
      </c>
      <c r="E33" t="str">
        <f>IF(AND(TONGHOP!N33=$B$1,OR(TONGHOP!O33="ThiTN",TONGHOP!P33="LT",TONGHOP!P33="TN"),TONGHOP!J33=""),TONGHOP!P33,"")</f>
        <v/>
      </c>
    </row>
    <row r="34" spans="1:5">
      <c r="A34" t="str">
        <f>IF(AND(TONGHOP!N34=$B$1,OR(TONGHOP!O34="ThiTN",TONGHOP!P34="LT",TONGHOP!P34="TN"),TONGHOP!J34=""),TONGHOP!C34,"")</f>
        <v/>
      </c>
      <c r="B34" t="str">
        <f>IF(AND(TONGHOP!N34=$B$1,OR(TONGHOP!O34="ThiTN",TONGHOP!P34="LT",TONGHOP!P34="TN"),TONGHOP!J34=""),TONGHOP!H34,"")</f>
        <v/>
      </c>
      <c r="C34" t="str">
        <f>IF(AND(TONGHOP!N34=$B$1,OR(TONGHOP!O34="ThiTN",TONGHOP!P34="LT",TONGHOP!P34="TN"),TONGHOP!J34=""),TONGHOP!F34,"")</f>
        <v/>
      </c>
      <c r="D34" t="str">
        <f>IF(AND(TONGHOP!N34=$B$1,OR(TONGHOP!O34="ThiTN",TONGHOP!P34="LT",TONGHOP!P34="TN"),TONGHOP!J34=""),TONGHOP!I34,"")</f>
        <v/>
      </c>
      <c r="E34" t="str">
        <f>IF(AND(TONGHOP!N34=$B$1,OR(TONGHOP!O34="ThiTN",TONGHOP!P34="LT",TONGHOP!P34="TN"),TONGHOP!J34=""),TONGHOP!P34,"")</f>
        <v/>
      </c>
    </row>
    <row r="35" spans="1:5">
      <c r="A35" t="str">
        <f>IF(AND(TONGHOP!N35=$B$1,OR(TONGHOP!O35="ThiTN",TONGHOP!P35="LT",TONGHOP!P35="TN"),TONGHOP!J35=""),TONGHOP!C35,"")</f>
        <v/>
      </c>
      <c r="B35" t="str">
        <f>IF(AND(TONGHOP!N35=$B$1,OR(TONGHOP!O35="ThiTN",TONGHOP!P35="LT",TONGHOP!P35="TN"),TONGHOP!J35=""),TONGHOP!H35,"")</f>
        <v/>
      </c>
      <c r="C35" t="str">
        <f>IF(AND(TONGHOP!N35=$B$1,OR(TONGHOP!O35="ThiTN",TONGHOP!P35="LT",TONGHOP!P35="TN"),TONGHOP!J35=""),TONGHOP!F35,"")</f>
        <v/>
      </c>
      <c r="D35" t="str">
        <f>IF(AND(TONGHOP!N35=$B$1,OR(TONGHOP!O35="ThiTN",TONGHOP!P35="LT",TONGHOP!P35="TN"),TONGHOP!J35=""),TONGHOP!I35,"")</f>
        <v/>
      </c>
      <c r="E35" t="str">
        <f>IF(AND(TONGHOP!N35=$B$1,OR(TONGHOP!O35="ThiTN",TONGHOP!P35="LT",TONGHOP!P35="TN"),TONGHOP!J35=""),TONGHOP!P35,"")</f>
        <v/>
      </c>
    </row>
    <row r="36" spans="1:5">
      <c r="A36" t="str">
        <f>IF(AND(TONGHOP!N36=$B$1,OR(TONGHOP!O36="ThiTN",TONGHOP!P36="LT",TONGHOP!P36="TN"),TONGHOP!J36=""),TONGHOP!C36,"")</f>
        <v/>
      </c>
      <c r="B36" t="str">
        <f>IF(AND(TONGHOP!N36=$B$1,OR(TONGHOP!O36="ThiTN",TONGHOP!P36="LT",TONGHOP!P36="TN"),TONGHOP!J36=""),TONGHOP!H36,"")</f>
        <v/>
      </c>
      <c r="C36" t="str">
        <f>IF(AND(TONGHOP!N36=$B$1,OR(TONGHOP!O36="ThiTN",TONGHOP!P36="LT",TONGHOP!P36="TN"),TONGHOP!J36=""),TONGHOP!F36,"")</f>
        <v/>
      </c>
      <c r="D36" t="str">
        <f>IF(AND(TONGHOP!N36=$B$1,OR(TONGHOP!O36="ThiTN",TONGHOP!P36="LT",TONGHOP!P36="TN"),TONGHOP!J36=""),TONGHOP!I36,"")</f>
        <v/>
      </c>
      <c r="E36" t="str">
        <f>IF(AND(TONGHOP!N36=$B$1,OR(TONGHOP!O36="ThiTN",TONGHOP!P36="LT",TONGHOP!P36="TN"),TONGHOP!J36=""),TONGHOP!P36,"")</f>
        <v/>
      </c>
    </row>
    <row r="37" spans="1:5">
      <c r="A37" t="str">
        <f>IF(AND(TONGHOP!N37=$B$1,OR(TONGHOP!O37="ThiTN",TONGHOP!P37="LT",TONGHOP!P37="TN"),TONGHOP!J37=""),TONGHOP!C37,"")</f>
        <v/>
      </c>
      <c r="B37" t="str">
        <f>IF(AND(TONGHOP!N37=$B$1,OR(TONGHOP!O37="ThiTN",TONGHOP!P37="LT",TONGHOP!P37="TN"),TONGHOP!J37=""),TONGHOP!H37,"")</f>
        <v/>
      </c>
      <c r="C37" t="str">
        <f>IF(AND(TONGHOP!N37=$B$1,OR(TONGHOP!O37="ThiTN",TONGHOP!P37="LT",TONGHOP!P37="TN"),TONGHOP!J37=""),TONGHOP!F37,"")</f>
        <v/>
      </c>
      <c r="D37" t="str">
        <f>IF(AND(TONGHOP!N37=$B$1,OR(TONGHOP!O37="ThiTN",TONGHOP!P37="LT",TONGHOP!P37="TN"),TONGHOP!J37=""),TONGHOP!I37,"")</f>
        <v/>
      </c>
      <c r="E37" t="str">
        <f>IF(AND(TONGHOP!N37=$B$1,OR(TONGHOP!O37="ThiTN",TONGHOP!P37="LT",TONGHOP!P37="TN"),TONGHOP!J37=""),TONGHOP!P37,"")</f>
        <v/>
      </c>
    </row>
    <row r="38" spans="1:5">
      <c r="A38" t="str">
        <f>IF(AND(TONGHOP!N38=$B$1,OR(TONGHOP!O38="ThiTN",TONGHOP!P38="LT",TONGHOP!P38="TN"),TONGHOP!J38=""),TONGHOP!C38,"")</f>
        <v/>
      </c>
      <c r="B38" t="str">
        <f>IF(AND(TONGHOP!N38=$B$1,OR(TONGHOP!O38="ThiTN",TONGHOP!P38="LT",TONGHOP!P38="TN"),TONGHOP!J38=""),TONGHOP!H38,"")</f>
        <v/>
      </c>
      <c r="C38" t="str">
        <f>IF(AND(TONGHOP!N38=$B$1,OR(TONGHOP!O38="ThiTN",TONGHOP!P38="LT",TONGHOP!P38="TN"),TONGHOP!J38=""),TONGHOP!F38,"")</f>
        <v/>
      </c>
      <c r="D38" t="str">
        <f>IF(AND(TONGHOP!N38=$B$1,OR(TONGHOP!O38="ThiTN",TONGHOP!P38="LT",TONGHOP!P38="TN"),TONGHOP!J38=""),TONGHOP!I38,"")</f>
        <v/>
      </c>
      <c r="E38" t="str">
        <f>IF(AND(TONGHOP!N38=$B$1,OR(TONGHOP!O38="ThiTN",TONGHOP!P38="LT",TONGHOP!P38="TN"),TONGHOP!J38=""),TONGHOP!P38,"")</f>
        <v/>
      </c>
    </row>
    <row r="39" spans="1:5">
      <c r="A39" t="str">
        <f>IF(AND(TONGHOP!N39=$B$1,OR(TONGHOP!O39="ThiTN",TONGHOP!P39="LT",TONGHOP!P39="TN"),TONGHOP!J39=""),TONGHOP!C39,"")</f>
        <v/>
      </c>
      <c r="B39" t="str">
        <f>IF(AND(TONGHOP!N39=$B$1,OR(TONGHOP!O39="ThiTN",TONGHOP!P39="LT",TONGHOP!P39="TN"),TONGHOP!J39=""),TONGHOP!H39,"")</f>
        <v/>
      </c>
      <c r="C39" t="str">
        <f>IF(AND(TONGHOP!N39=$B$1,OR(TONGHOP!O39="ThiTN",TONGHOP!P39="LT",TONGHOP!P39="TN"),TONGHOP!J39=""),TONGHOP!F39,"")</f>
        <v/>
      </c>
      <c r="D39" t="str">
        <f>IF(AND(TONGHOP!N39=$B$1,OR(TONGHOP!O39="ThiTN",TONGHOP!P39="LT",TONGHOP!P39="TN"),TONGHOP!J39=""),TONGHOP!I39,"")</f>
        <v/>
      </c>
      <c r="E39" t="str">
        <f>IF(AND(TONGHOP!N39=$B$1,OR(TONGHOP!O39="ThiTN",TONGHOP!P39="LT",TONGHOP!P39="TN"),TONGHOP!J39=""),TONGHOP!P39,"")</f>
        <v/>
      </c>
    </row>
    <row r="40" spans="1:5">
      <c r="A40" t="str">
        <f>IF(AND(TONGHOP!N40=$B$1,OR(TONGHOP!O40="ThiTN",TONGHOP!P40="LT",TONGHOP!P40="TN"),TONGHOP!J40=""),TONGHOP!C40,"")</f>
        <v/>
      </c>
      <c r="B40" t="str">
        <f>IF(AND(TONGHOP!N40=$B$1,OR(TONGHOP!O40="ThiTN",TONGHOP!P40="LT",TONGHOP!P40="TN"),TONGHOP!J40=""),TONGHOP!H40,"")</f>
        <v/>
      </c>
      <c r="C40" t="str">
        <f>IF(AND(TONGHOP!N40=$B$1,OR(TONGHOP!O40="ThiTN",TONGHOP!P40="LT",TONGHOP!P40="TN"),TONGHOP!J40=""),TONGHOP!F40,"")</f>
        <v/>
      </c>
      <c r="D40" t="str">
        <f>IF(AND(TONGHOP!N40=$B$1,OR(TONGHOP!O40="ThiTN",TONGHOP!P40="LT",TONGHOP!P40="TN"),TONGHOP!J40=""),TONGHOP!I40,"")</f>
        <v/>
      </c>
      <c r="E40" t="str">
        <f>IF(AND(TONGHOP!N40=$B$1,OR(TONGHOP!O40="ThiTN",TONGHOP!P40="LT",TONGHOP!P40="TN"),TONGHOP!J40=""),TONGHOP!P40,"")</f>
        <v/>
      </c>
    </row>
    <row r="41" spans="1:5">
      <c r="A41" t="str">
        <f>IF(AND(TONGHOP!N41=$B$1,OR(TONGHOP!O41="ThiTN",TONGHOP!P41="LT",TONGHOP!P41="TN"),TONGHOP!J41=""),TONGHOP!C41,"")</f>
        <v/>
      </c>
      <c r="B41" t="str">
        <f>IF(AND(TONGHOP!N41=$B$1,OR(TONGHOP!O41="ThiTN",TONGHOP!P41="LT",TONGHOP!P41="TN"),TONGHOP!J41=""),TONGHOP!H41,"")</f>
        <v/>
      </c>
      <c r="C41" t="str">
        <f>IF(AND(TONGHOP!N41=$B$1,OR(TONGHOP!O41="ThiTN",TONGHOP!P41="LT",TONGHOP!P41="TN"),TONGHOP!J41=""),TONGHOP!F41,"")</f>
        <v/>
      </c>
      <c r="D41" t="str">
        <f>IF(AND(TONGHOP!N41=$B$1,OR(TONGHOP!O41="ThiTN",TONGHOP!P41="LT",TONGHOP!P41="TN"),TONGHOP!J41=""),TONGHOP!I41,"")</f>
        <v/>
      </c>
      <c r="E41" t="str">
        <f>IF(AND(TONGHOP!N41=$B$1,OR(TONGHOP!O41="ThiTN",TONGHOP!P41="LT",TONGHOP!P41="TN"),TONGHOP!J41=""),TONGHOP!P41,"")</f>
        <v/>
      </c>
    </row>
    <row r="42" spans="1:5">
      <c r="A42" t="str">
        <f>IF(AND(TONGHOP!N42=$B$1,OR(TONGHOP!O42="ThiTN",TONGHOP!P42="LT",TONGHOP!P42="TN"),TONGHOP!J42=""),TONGHOP!C42,"")</f>
        <v/>
      </c>
      <c r="B42" t="str">
        <f>IF(AND(TONGHOP!N42=$B$1,OR(TONGHOP!O42="ThiTN",TONGHOP!P42="LT",TONGHOP!P42="TN"),TONGHOP!J42=""),TONGHOP!H42,"")</f>
        <v/>
      </c>
      <c r="C42" t="str">
        <f>IF(AND(TONGHOP!N42=$B$1,OR(TONGHOP!O42="ThiTN",TONGHOP!P42="LT",TONGHOP!P42="TN"),TONGHOP!J42=""),TONGHOP!F42,"")</f>
        <v/>
      </c>
      <c r="D42" t="str">
        <f>IF(AND(TONGHOP!N42=$B$1,OR(TONGHOP!O42="ThiTN",TONGHOP!P42="LT",TONGHOP!P42="TN"),TONGHOP!J42=""),TONGHOP!I42,"")</f>
        <v/>
      </c>
      <c r="E42" t="str">
        <f>IF(AND(TONGHOP!N42=$B$1,OR(TONGHOP!O42="ThiTN",TONGHOP!P42="LT",TONGHOP!P42="TN"),TONGHOP!J42=""),TONGHOP!P42,"")</f>
        <v/>
      </c>
    </row>
    <row r="43" spans="1:5">
      <c r="A43" t="str">
        <f>IF(AND(TONGHOP!N43=$B$1,OR(TONGHOP!O43="ThiTN",TONGHOP!P43="LT",TONGHOP!P43="TN"),TONGHOP!J43=""),TONGHOP!C43,"")</f>
        <v/>
      </c>
      <c r="B43" t="str">
        <f>IF(AND(TONGHOP!N43=$B$1,OR(TONGHOP!O43="ThiTN",TONGHOP!P43="LT",TONGHOP!P43="TN"),TONGHOP!J43=""),TONGHOP!H43,"")</f>
        <v/>
      </c>
      <c r="C43" t="str">
        <f>IF(AND(TONGHOP!N43=$B$1,OR(TONGHOP!O43="ThiTN",TONGHOP!P43="LT",TONGHOP!P43="TN"),TONGHOP!J43=""),TONGHOP!F43,"")</f>
        <v/>
      </c>
      <c r="D43" t="str">
        <f>IF(AND(TONGHOP!N43=$B$1,OR(TONGHOP!O43="ThiTN",TONGHOP!P43="LT",TONGHOP!P43="TN"),TONGHOP!J43=""),TONGHOP!I43,"")</f>
        <v/>
      </c>
      <c r="E43" t="str">
        <f>IF(AND(TONGHOP!N43=$B$1,OR(TONGHOP!O43="ThiTN",TONGHOP!P43="LT",TONGHOP!P43="TN"),TONGHOP!J43=""),TONGHOP!P43,"")</f>
        <v/>
      </c>
    </row>
    <row r="44" spans="1:5">
      <c r="A44" t="str">
        <f>IF(AND(TONGHOP!N44=$B$1,OR(TONGHOP!O44="ThiTN",TONGHOP!P44="LT",TONGHOP!P44="TN"),TONGHOP!J44=""),TONGHOP!C44,"")</f>
        <v/>
      </c>
      <c r="B44" t="str">
        <f>IF(AND(TONGHOP!N44=$B$1,OR(TONGHOP!O44="ThiTN",TONGHOP!P44="LT",TONGHOP!P44="TN"),TONGHOP!J44=""),TONGHOP!H44,"")</f>
        <v/>
      </c>
      <c r="C44" t="str">
        <f>IF(AND(TONGHOP!N44=$B$1,OR(TONGHOP!O44="ThiTN",TONGHOP!P44="LT",TONGHOP!P44="TN"),TONGHOP!J44=""),TONGHOP!F44,"")</f>
        <v/>
      </c>
      <c r="D44" t="str">
        <f>IF(AND(TONGHOP!N44=$B$1,OR(TONGHOP!O44="ThiTN",TONGHOP!P44="LT",TONGHOP!P44="TN"),TONGHOP!J44=""),TONGHOP!I44,"")</f>
        <v/>
      </c>
      <c r="E44" t="str">
        <f>IF(AND(TONGHOP!N44=$B$1,OR(TONGHOP!O44="ThiTN",TONGHOP!P44="LT",TONGHOP!P44="TN"),TONGHOP!J44=""),TONGHOP!P44,"")</f>
        <v/>
      </c>
    </row>
    <row r="45" spans="1:5">
      <c r="A45" t="str">
        <f>IF(AND(TONGHOP!N45=$B$1,OR(TONGHOP!O45="ThiTN",TONGHOP!P45="LT",TONGHOP!P45="TN"),TONGHOP!J45=""),TONGHOP!C45,"")</f>
        <v/>
      </c>
      <c r="B45" t="str">
        <f>IF(AND(TONGHOP!N45=$B$1,OR(TONGHOP!O45="ThiTN",TONGHOP!P45="LT",TONGHOP!P45="TN"),TONGHOP!J45=""),TONGHOP!H45,"")</f>
        <v/>
      </c>
      <c r="C45" t="str">
        <f>IF(AND(TONGHOP!N45=$B$1,OR(TONGHOP!O45="ThiTN",TONGHOP!P45="LT",TONGHOP!P45="TN"),TONGHOP!J45=""),TONGHOP!F45,"")</f>
        <v/>
      </c>
      <c r="D45" t="str">
        <f>IF(AND(TONGHOP!N45=$B$1,OR(TONGHOP!O45="ThiTN",TONGHOP!P45="LT",TONGHOP!P45="TN"),TONGHOP!J45=""),TONGHOP!I45,"")</f>
        <v/>
      </c>
      <c r="E45" t="str">
        <f>IF(AND(TONGHOP!N45=$B$1,OR(TONGHOP!O45="ThiTN",TONGHOP!P45="LT",TONGHOP!P45="TN"),TONGHOP!J45=""),TONGHOP!P45,"")</f>
        <v/>
      </c>
    </row>
    <row r="46" spans="1:5">
      <c r="A46" t="str">
        <f>IF(AND(TONGHOP!N46=$B$1,OR(TONGHOP!O46="ThiTN",TONGHOP!P46="LT",TONGHOP!P46="TN"),TONGHOP!J46=""),TONGHOP!C46,"")</f>
        <v/>
      </c>
      <c r="B46" t="str">
        <f>IF(AND(TONGHOP!N46=$B$1,OR(TONGHOP!O46="ThiTN",TONGHOP!P46="LT",TONGHOP!P46="TN"),TONGHOP!J46=""),TONGHOP!H46,"")</f>
        <v/>
      </c>
      <c r="C46" t="str">
        <f>IF(AND(TONGHOP!N46=$B$1,OR(TONGHOP!O46="ThiTN",TONGHOP!P46="LT",TONGHOP!P46="TN"),TONGHOP!J46=""),TONGHOP!F46,"")</f>
        <v/>
      </c>
      <c r="D46" t="str">
        <f>IF(AND(TONGHOP!N46=$B$1,OR(TONGHOP!O46="ThiTN",TONGHOP!P46="LT",TONGHOP!P46="TN"),TONGHOP!J46=""),TONGHOP!I46,"")</f>
        <v/>
      </c>
      <c r="E46" t="str">
        <f>IF(AND(TONGHOP!N46=$B$1,OR(TONGHOP!O46="ThiTN",TONGHOP!P46="LT",TONGHOP!P46="TN"),TONGHOP!J46=""),TONGHOP!P46,"")</f>
        <v/>
      </c>
    </row>
    <row r="47" spans="1:5">
      <c r="A47" t="str">
        <f>IF(AND(TONGHOP!N47=$B$1,OR(TONGHOP!O47="ThiTN",TONGHOP!P47="LT",TONGHOP!P47="TN"),TONGHOP!J47=""),TONGHOP!C47,"")</f>
        <v/>
      </c>
      <c r="B47" t="str">
        <f>IF(AND(TONGHOP!N47=$B$1,OR(TONGHOP!O47="ThiTN",TONGHOP!P47="LT",TONGHOP!P47="TN"),TONGHOP!J47=""),TONGHOP!H47,"")</f>
        <v/>
      </c>
      <c r="C47" t="str">
        <f>IF(AND(TONGHOP!N47=$B$1,OR(TONGHOP!O47="ThiTN",TONGHOP!P47="LT",TONGHOP!P47="TN"),TONGHOP!J47=""),TONGHOP!F47,"")</f>
        <v/>
      </c>
      <c r="D47" t="str">
        <f>IF(AND(TONGHOP!N47=$B$1,OR(TONGHOP!O47="ThiTN",TONGHOP!P47="LT",TONGHOP!P47="TN"),TONGHOP!J47=""),TONGHOP!I47,"")</f>
        <v/>
      </c>
      <c r="E47" t="str">
        <f>IF(AND(TONGHOP!N47=$B$1,OR(TONGHOP!O47="ThiTN",TONGHOP!P47="LT",TONGHOP!P47="TN"),TONGHOP!J47=""),TONGHOP!P47,"")</f>
        <v/>
      </c>
    </row>
    <row r="48" spans="1:5">
      <c r="A48" t="str">
        <f>IF(AND(TONGHOP!N48=$B$1,OR(TONGHOP!O48="ThiTN",TONGHOP!P48="LT",TONGHOP!P48="TN"),TONGHOP!J48=""),TONGHOP!C48,"")</f>
        <v/>
      </c>
      <c r="B48" t="str">
        <f>IF(AND(TONGHOP!N48=$B$1,OR(TONGHOP!O48="ThiTN",TONGHOP!P48="LT",TONGHOP!P48="TN"),TONGHOP!J48=""),TONGHOP!H48,"")</f>
        <v/>
      </c>
      <c r="C48" t="str">
        <f>IF(AND(TONGHOP!N48=$B$1,OR(TONGHOP!O48="ThiTN",TONGHOP!P48="LT",TONGHOP!P48="TN"),TONGHOP!J48=""),TONGHOP!F48,"")</f>
        <v/>
      </c>
      <c r="D48" t="str">
        <f>IF(AND(TONGHOP!N48=$B$1,OR(TONGHOP!O48="ThiTN",TONGHOP!P48="LT",TONGHOP!P48="TN"),TONGHOP!J48=""),TONGHOP!I48,"")</f>
        <v/>
      </c>
      <c r="E48" t="str">
        <f>IF(AND(TONGHOP!N48=$B$1,OR(TONGHOP!O48="ThiTN",TONGHOP!P48="LT",TONGHOP!P48="TN"),TONGHOP!J48=""),TONGHOP!P48,"")</f>
        <v/>
      </c>
    </row>
    <row r="49" spans="1:5">
      <c r="A49" t="str">
        <f>IF(AND(TONGHOP!N49=$B$1,OR(TONGHOP!O49="ThiTN",TONGHOP!P49="LT",TONGHOP!P49="TN"),TONGHOP!J49=""),TONGHOP!C49,"")</f>
        <v/>
      </c>
      <c r="B49" t="str">
        <f>IF(AND(TONGHOP!N49=$B$1,OR(TONGHOP!O49="ThiTN",TONGHOP!P49="LT",TONGHOP!P49="TN"),TONGHOP!J49=""),TONGHOP!H49,"")</f>
        <v/>
      </c>
      <c r="C49" t="str">
        <f>IF(AND(TONGHOP!N49=$B$1,OR(TONGHOP!O49="ThiTN",TONGHOP!P49="LT",TONGHOP!P49="TN"),TONGHOP!J49=""),TONGHOP!F49,"")</f>
        <v/>
      </c>
      <c r="D49" t="str">
        <f>IF(AND(TONGHOP!N49=$B$1,OR(TONGHOP!O49="ThiTN",TONGHOP!P49="LT",TONGHOP!P49="TN"),TONGHOP!J49=""),TONGHOP!I49,"")</f>
        <v/>
      </c>
      <c r="E49" t="str">
        <f>IF(AND(TONGHOP!N49=$B$1,OR(TONGHOP!O49="ThiTN",TONGHOP!P49="LT",TONGHOP!P49="TN"),TONGHOP!J49=""),TONGHOP!P49,"")</f>
        <v/>
      </c>
    </row>
    <row r="50" spans="1:5">
      <c r="A50" t="str">
        <f>IF(AND(TONGHOP!N50=$B$1,OR(TONGHOP!O50="ThiTN",TONGHOP!P50="LT",TONGHOP!P50="TN"),TONGHOP!J50=""),TONGHOP!C50,"")</f>
        <v/>
      </c>
      <c r="B50" t="str">
        <f>IF(AND(TONGHOP!N50=$B$1,OR(TONGHOP!O50="ThiTN",TONGHOP!P50="LT",TONGHOP!P50="TN"),TONGHOP!J50=""),TONGHOP!H50,"")</f>
        <v/>
      </c>
      <c r="C50" t="str">
        <f>IF(AND(TONGHOP!N50=$B$1,OR(TONGHOP!O50="ThiTN",TONGHOP!P50="LT",TONGHOP!P50="TN"),TONGHOP!J50=""),TONGHOP!F50,"")</f>
        <v/>
      </c>
      <c r="D50" t="str">
        <f>IF(AND(TONGHOP!N50=$B$1,OR(TONGHOP!O50="ThiTN",TONGHOP!P50="LT",TONGHOP!P50="TN"),TONGHOP!J50=""),TONGHOP!I50,"")</f>
        <v/>
      </c>
      <c r="E50" t="str">
        <f>IF(AND(TONGHOP!N50=$B$1,OR(TONGHOP!O50="ThiTN",TONGHOP!P50="LT",TONGHOP!P50="TN"),TONGHOP!J50=""),TONGHOP!P50,"")</f>
        <v/>
      </c>
    </row>
    <row r="51" spans="1:5">
      <c r="A51" t="str">
        <f>IF(AND(TONGHOP!N51=$B$1,OR(TONGHOP!O51="ThiTN",TONGHOP!P51="LT",TONGHOP!P51="TN"),TONGHOP!J51=""),TONGHOP!C51,"")</f>
        <v/>
      </c>
      <c r="B51" t="str">
        <f>IF(AND(TONGHOP!N51=$B$1,OR(TONGHOP!O51="ThiTN",TONGHOP!P51="LT",TONGHOP!P51="TN"),TONGHOP!J51=""),TONGHOP!H51,"")</f>
        <v/>
      </c>
      <c r="C51" t="str">
        <f>IF(AND(TONGHOP!N51=$B$1,OR(TONGHOP!O51="ThiTN",TONGHOP!P51="LT",TONGHOP!P51="TN"),TONGHOP!J51=""),TONGHOP!F51,"")</f>
        <v/>
      </c>
      <c r="D51" t="str">
        <f>IF(AND(TONGHOP!N51=$B$1,OR(TONGHOP!O51="ThiTN",TONGHOP!P51="LT",TONGHOP!P51="TN"),TONGHOP!J51=""),TONGHOP!I51,"")</f>
        <v/>
      </c>
      <c r="E51" t="str">
        <f>IF(AND(TONGHOP!N51=$B$1,OR(TONGHOP!O51="ThiTN",TONGHOP!P51="LT",TONGHOP!P51="TN"),TONGHOP!J51=""),TONGHOP!P51,"")</f>
        <v/>
      </c>
    </row>
    <row r="52" spans="1:5">
      <c r="A52" t="str">
        <f>IF(AND(TONGHOP!N52=$B$1,OR(TONGHOP!O52="ThiTN",TONGHOP!P52="LT",TONGHOP!P52="TN"),TONGHOP!J52=""),TONGHOP!C52,"")</f>
        <v/>
      </c>
      <c r="B52" t="str">
        <f>IF(AND(TONGHOP!N52=$B$1,OR(TONGHOP!O52="ThiTN",TONGHOP!P52="LT",TONGHOP!P52="TN"),TONGHOP!J52=""),TONGHOP!H52,"")</f>
        <v/>
      </c>
      <c r="C52" t="str">
        <f>IF(AND(TONGHOP!N52=$B$1,OR(TONGHOP!O52="ThiTN",TONGHOP!P52="LT",TONGHOP!P52="TN"),TONGHOP!J52=""),TONGHOP!F52,"")</f>
        <v/>
      </c>
      <c r="D52" t="str">
        <f>IF(AND(TONGHOP!N52=$B$1,OR(TONGHOP!O52="ThiTN",TONGHOP!P52="LT",TONGHOP!P52="TN"),TONGHOP!J52=""),TONGHOP!I52,"")</f>
        <v/>
      </c>
      <c r="E52" t="str">
        <f>IF(AND(TONGHOP!N52=$B$1,OR(TONGHOP!O52="ThiTN",TONGHOP!P52="LT",TONGHOP!P52="TN"),TONGHOP!J52=""),TONGHOP!P52,"")</f>
        <v/>
      </c>
    </row>
    <row r="53" spans="1:5">
      <c r="A53" t="str">
        <f>IF(AND(TONGHOP!N53=$B$1,OR(TONGHOP!O53="ThiTN",TONGHOP!P53="LT",TONGHOP!P53="TN"),TONGHOP!J53=""),TONGHOP!C53,"")</f>
        <v/>
      </c>
      <c r="B53" t="str">
        <f>IF(AND(TONGHOP!N53=$B$1,OR(TONGHOP!O53="ThiTN",TONGHOP!P53="LT",TONGHOP!P53="TN"),TONGHOP!J53=""),TONGHOP!H53,"")</f>
        <v/>
      </c>
      <c r="C53" t="str">
        <f>IF(AND(TONGHOP!N53=$B$1,OR(TONGHOP!O53="ThiTN",TONGHOP!P53="LT",TONGHOP!P53="TN"),TONGHOP!J53=""),TONGHOP!F53,"")</f>
        <v/>
      </c>
      <c r="D53" t="str">
        <f>IF(AND(TONGHOP!N53=$B$1,OR(TONGHOP!O53="ThiTN",TONGHOP!P53="LT",TONGHOP!P53="TN"),TONGHOP!J53=""),TONGHOP!I53,"")</f>
        <v/>
      </c>
      <c r="E53" t="str">
        <f>IF(AND(TONGHOP!N53=$B$1,OR(TONGHOP!O53="ThiTN",TONGHOP!P53="LT",TONGHOP!P53="TN"),TONGHOP!J53=""),TONGHOP!P53,"")</f>
        <v/>
      </c>
    </row>
    <row r="54" spans="1:5">
      <c r="A54" t="str">
        <f>IF(AND(TONGHOP!N54=$B$1,OR(TONGHOP!O54="ThiTN",TONGHOP!P54="LT",TONGHOP!P54="TN"),TONGHOP!J54=""),TONGHOP!C54,"")</f>
        <v/>
      </c>
      <c r="B54" t="str">
        <f>IF(AND(TONGHOP!N54=$B$1,OR(TONGHOP!O54="ThiTN",TONGHOP!P54="LT",TONGHOP!P54="TN"),TONGHOP!J54=""),TONGHOP!H54,"")</f>
        <v/>
      </c>
      <c r="C54" t="str">
        <f>IF(AND(TONGHOP!N54=$B$1,OR(TONGHOP!O54="ThiTN",TONGHOP!P54="LT",TONGHOP!P54="TN"),TONGHOP!J54=""),TONGHOP!F54,"")</f>
        <v/>
      </c>
      <c r="D54" t="str">
        <f>IF(AND(TONGHOP!N54=$B$1,OR(TONGHOP!O54="ThiTN",TONGHOP!P54="LT",TONGHOP!P54="TN"),TONGHOP!J54=""),TONGHOP!I54,"")</f>
        <v/>
      </c>
      <c r="E54" t="str">
        <f>IF(AND(TONGHOP!N54=$B$1,OR(TONGHOP!O54="ThiTN",TONGHOP!P54="LT",TONGHOP!P54="TN"),TONGHOP!J54=""),TONGHOP!P54,"")</f>
        <v/>
      </c>
    </row>
    <row r="55" spans="1:5">
      <c r="A55" t="str">
        <f>IF(AND(TONGHOP!N55=$B$1,OR(TONGHOP!O55="ThiTN",TONGHOP!P55="LT",TONGHOP!P55="TN"),TONGHOP!J55=""),TONGHOP!C55,"")</f>
        <v/>
      </c>
      <c r="B55" t="str">
        <f>IF(AND(TONGHOP!N55=$B$1,OR(TONGHOP!O55="ThiTN",TONGHOP!P55="LT",TONGHOP!P55="TN"),TONGHOP!J55=""),TONGHOP!H55,"")</f>
        <v/>
      </c>
      <c r="C55" t="str">
        <f>IF(AND(TONGHOP!N55=$B$1,OR(TONGHOP!O55="ThiTN",TONGHOP!P55="LT",TONGHOP!P55="TN"),TONGHOP!J55=""),TONGHOP!F55,"")</f>
        <v/>
      </c>
      <c r="D55" t="str">
        <f>IF(AND(TONGHOP!N55=$B$1,OR(TONGHOP!O55="ThiTN",TONGHOP!P55="LT",TONGHOP!P55="TN"),TONGHOP!J55=""),TONGHOP!I55,"")</f>
        <v/>
      </c>
      <c r="E55" t="str">
        <f>IF(AND(TONGHOP!N55=$B$1,OR(TONGHOP!O55="ThiTN",TONGHOP!P55="LT",TONGHOP!P55="TN"),TONGHOP!J55=""),TONGHOP!P55,"")</f>
        <v/>
      </c>
    </row>
    <row r="56" spans="1:5">
      <c r="A56" t="str">
        <f>IF(AND(TONGHOP!N56=$B$1,OR(TONGHOP!O56="ThiTN",TONGHOP!P56="LT",TONGHOP!P56="TN"),TONGHOP!J56=""),TONGHOP!C56,"")</f>
        <v/>
      </c>
      <c r="B56" t="str">
        <f>IF(AND(TONGHOP!N56=$B$1,OR(TONGHOP!O56="ThiTN",TONGHOP!P56="LT",TONGHOP!P56="TN"),TONGHOP!J56=""),TONGHOP!H56,"")</f>
        <v/>
      </c>
      <c r="C56" t="str">
        <f>IF(AND(TONGHOP!N56=$B$1,OR(TONGHOP!O56="ThiTN",TONGHOP!P56="LT",TONGHOP!P56="TN"),TONGHOP!J56=""),TONGHOP!F56,"")</f>
        <v/>
      </c>
      <c r="D56" t="str">
        <f>IF(AND(TONGHOP!N56=$B$1,OR(TONGHOP!O56="ThiTN",TONGHOP!P56="LT",TONGHOP!P56="TN"),TONGHOP!J56=""),TONGHOP!I56,"")</f>
        <v/>
      </c>
      <c r="E56" t="str">
        <f>IF(AND(TONGHOP!N56=$B$1,OR(TONGHOP!O56="ThiTN",TONGHOP!P56="LT",TONGHOP!P56="TN"),TONGHOP!J56=""),TONGHOP!P56,"")</f>
        <v/>
      </c>
    </row>
    <row r="57" spans="1:5">
      <c r="A57" t="str">
        <f>IF(AND(TONGHOP!N57=$B$1,OR(TONGHOP!O57="ThiTN",TONGHOP!P57="LT",TONGHOP!P57="TN"),TONGHOP!J57=""),TONGHOP!C57,"")</f>
        <v/>
      </c>
      <c r="B57" t="str">
        <f>IF(AND(TONGHOP!N57=$B$1,OR(TONGHOP!O57="ThiTN",TONGHOP!P57="LT",TONGHOP!P57="TN"),TONGHOP!J57=""),TONGHOP!H57,"")</f>
        <v/>
      </c>
      <c r="C57" t="str">
        <f>IF(AND(TONGHOP!N57=$B$1,OR(TONGHOP!O57="ThiTN",TONGHOP!P57="LT",TONGHOP!P57="TN"),TONGHOP!J57=""),TONGHOP!F57,"")</f>
        <v/>
      </c>
      <c r="D57" t="str">
        <f>IF(AND(TONGHOP!N57=$B$1,OR(TONGHOP!O57="ThiTN",TONGHOP!P57="LT",TONGHOP!P57="TN"),TONGHOP!J57=""),TONGHOP!I57,"")</f>
        <v/>
      </c>
      <c r="E57" t="str">
        <f>IF(AND(TONGHOP!N57=$B$1,OR(TONGHOP!O57="ThiTN",TONGHOP!P57="LT",TONGHOP!P57="TN"),TONGHOP!J57=""),TONGHOP!P57,"")</f>
        <v/>
      </c>
    </row>
    <row r="58" spans="1:5">
      <c r="A58" t="str">
        <f>IF(AND(TONGHOP!N58=$B$1,OR(TONGHOP!O58="ThiTN",TONGHOP!P58="LT",TONGHOP!P58="TN"),TONGHOP!J58=""),TONGHOP!C58,"")</f>
        <v/>
      </c>
      <c r="B58" t="str">
        <f>IF(AND(TONGHOP!N58=$B$1,OR(TONGHOP!O58="ThiTN",TONGHOP!P58="LT",TONGHOP!P58="TN"),TONGHOP!J58=""),TONGHOP!H58,"")</f>
        <v/>
      </c>
      <c r="C58" t="str">
        <f>IF(AND(TONGHOP!N58=$B$1,OR(TONGHOP!O58="ThiTN",TONGHOP!P58="LT",TONGHOP!P58="TN"),TONGHOP!J58=""),TONGHOP!F58,"")</f>
        <v/>
      </c>
      <c r="D58" t="str">
        <f>IF(AND(TONGHOP!N58=$B$1,OR(TONGHOP!O58="ThiTN",TONGHOP!P58="LT",TONGHOP!P58="TN"),TONGHOP!J58=""),TONGHOP!I58,"")</f>
        <v/>
      </c>
      <c r="E58" t="str">
        <f>IF(AND(TONGHOP!N58=$B$1,OR(TONGHOP!O58="ThiTN",TONGHOP!P58="LT",TONGHOP!P58="TN"),TONGHOP!J58=""),TONGHOP!P58,"")</f>
        <v/>
      </c>
    </row>
    <row r="59" spans="1:5">
      <c r="A59" t="str">
        <f>IF(AND(TONGHOP!N59=$B$1,OR(TONGHOP!O59="ThiTN",TONGHOP!P59="LT",TONGHOP!P59="TN"),TONGHOP!J59=""),TONGHOP!C59,"")</f>
        <v/>
      </c>
      <c r="B59" t="str">
        <f>IF(AND(TONGHOP!N59=$B$1,OR(TONGHOP!O59="ThiTN",TONGHOP!P59="LT",TONGHOP!P59="TN"),TONGHOP!J59=""),TONGHOP!H59,"")</f>
        <v/>
      </c>
      <c r="C59" t="str">
        <f>IF(AND(TONGHOP!N59=$B$1,OR(TONGHOP!O59="ThiTN",TONGHOP!P59="LT",TONGHOP!P59="TN"),TONGHOP!J59=""),TONGHOP!F59,"")</f>
        <v/>
      </c>
      <c r="D59" t="str">
        <f>IF(AND(TONGHOP!N59=$B$1,OR(TONGHOP!O59="ThiTN",TONGHOP!P59="LT",TONGHOP!P59="TN"),TONGHOP!J59=""),TONGHOP!I59,"")</f>
        <v/>
      </c>
      <c r="E59" t="str">
        <f>IF(AND(TONGHOP!N59=$B$1,OR(TONGHOP!O59="ThiTN",TONGHOP!P59="LT",TONGHOP!P59="TN"),TONGHOP!J59=""),TONGHOP!P59,"")</f>
        <v/>
      </c>
    </row>
    <row r="60" spans="1:5">
      <c r="A60" t="str">
        <f>IF(AND(TONGHOP!N60=$B$1,OR(TONGHOP!O60="ThiTN",TONGHOP!P60="LT",TONGHOP!P60="TN"),TONGHOP!J60=""),TONGHOP!C60,"")</f>
        <v/>
      </c>
      <c r="B60" t="str">
        <f>IF(AND(TONGHOP!N60=$B$1,OR(TONGHOP!O60="ThiTN",TONGHOP!P60="LT",TONGHOP!P60="TN"),TONGHOP!J60=""),TONGHOP!H60,"")</f>
        <v/>
      </c>
      <c r="C60" t="str">
        <f>IF(AND(TONGHOP!N60=$B$1,OR(TONGHOP!O60="ThiTN",TONGHOP!P60="LT",TONGHOP!P60="TN"),TONGHOP!J60=""),TONGHOP!F60,"")</f>
        <v/>
      </c>
      <c r="D60" t="str">
        <f>IF(AND(TONGHOP!N60=$B$1,OR(TONGHOP!O60="ThiTN",TONGHOP!P60="LT",TONGHOP!P60="TN"),TONGHOP!J60=""),TONGHOP!I60,"")</f>
        <v/>
      </c>
      <c r="E60" t="str">
        <f>IF(AND(TONGHOP!N60=$B$1,OR(TONGHOP!O60="ThiTN",TONGHOP!P60="LT",TONGHOP!P60="TN"),TONGHOP!J60=""),TONGHOP!P60,"")</f>
        <v/>
      </c>
    </row>
    <row r="61" spans="1:5">
      <c r="A61" t="str">
        <f>IF(AND(TONGHOP!N61=$B$1,OR(TONGHOP!O61="ThiTN",TONGHOP!P61="LT",TONGHOP!P61="TN"),TONGHOP!J61=""),TONGHOP!C61,"")</f>
        <v/>
      </c>
      <c r="B61" t="str">
        <f>IF(AND(TONGHOP!N61=$B$1,OR(TONGHOP!O61="ThiTN",TONGHOP!P61="LT",TONGHOP!P61="TN"),TONGHOP!J61=""),TONGHOP!H61,"")</f>
        <v/>
      </c>
      <c r="C61" t="str">
        <f>IF(AND(TONGHOP!N61=$B$1,OR(TONGHOP!O61="ThiTN",TONGHOP!P61="LT",TONGHOP!P61="TN"),TONGHOP!J61=""),TONGHOP!F61,"")</f>
        <v/>
      </c>
      <c r="D61" t="str">
        <f>IF(AND(TONGHOP!N61=$B$1,OR(TONGHOP!O61="ThiTN",TONGHOP!P61="LT",TONGHOP!P61="TN"),TONGHOP!J61=""),TONGHOP!I61,"")</f>
        <v/>
      </c>
      <c r="E61" t="str">
        <f>IF(AND(TONGHOP!N61=$B$1,OR(TONGHOP!O61="ThiTN",TONGHOP!P61="LT",TONGHOP!P61="TN"),TONGHOP!J61=""),TONGHOP!P61,"")</f>
        <v/>
      </c>
    </row>
    <row r="62" spans="1:5">
      <c r="A62" t="str">
        <f>IF(AND(TONGHOP!N62=$B$1,OR(TONGHOP!O62="ThiTN",TONGHOP!P62="LT",TONGHOP!P62="TN"),TONGHOP!J62=""),TONGHOP!C62,"")</f>
        <v/>
      </c>
      <c r="B62" t="str">
        <f>IF(AND(TONGHOP!N62=$B$1,OR(TONGHOP!O62="ThiTN",TONGHOP!P62="LT",TONGHOP!P62="TN"),TONGHOP!J62=""),TONGHOP!H62,"")</f>
        <v/>
      </c>
      <c r="C62" t="str">
        <f>IF(AND(TONGHOP!N62=$B$1,OR(TONGHOP!O62="ThiTN",TONGHOP!P62="LT",TONGHOP!P62="TN"),TONGHOP!J62=""),TONGHOP!F62,"")</f>
        <v/>
      </c>
      <c r="D62" t="str">
        <f>IF(AND(TONGHOP!N62=$B$1,OR(TONGHOP!O62="ThiTN",TONGHOP!P62="LT",TONGHOP!P62="TN"),TONGHOP!J62=""),TONGHOP!I62,"")</f>
        <v/>
      </c>
      <c r="E62" t="str">
        <f>IF(AND(TONGHOP!N62=$B$1,OR(TONGHOP!O62="ThiTN",TONGHOP!P62="LT",TONGHOP!P62="TN"),TONGHOP!J62=""),TONGHOP!P62,"")</f>
        <v/>
      </c>
    </row>
    <row r="63" spans="1:5">
      <c r="A63" t="str">
        <f>IF(AND(TONGHOP!N63=$B$1,OR(TONGHOP!O63="ThiTN",TONGHOP!P63="LT",TONGHOP!P63="TN"),TONGHOP!J63=""),TONGHOP!C63,"")</f>
        <v/>
      </c>
      <c r="B63" t="str">
        <f>IF(AND(TONGHOP!N63=$B$1,OR(TONGHOP!O63="ThiTN",TONGHOP!P63="LT",TONGHOP!P63="TN"),TONGHOP!J63=""),TONGHOP!H63,"")</f>
        <v/>
      </c>
      <c r="C63" t="str">
        <f>IF(AND(TONGHOP!N63=$B$1,OR(TONGHOP!O63="ThiTN",TONGHOP!P63="LT",TONGHOP!P63="TN"),TONGHOP!J63=""),TONGHOP!F63,"")</f>
        <v/>
      </c>
      <c r="D63" t="str">
        <f>IF(AND(TONGHOP!N63=$B$1,OR(TONGHOP!O63="ThiTN",TONGHOP!P63="LT",TONGHOP!P63="TN"),TONGHOP!J63=""),TONGHOP!I63,"")</f>
        <v/>
      </c>
      <c r="E63" t="str">
        <f>IF(AND(TONGHOP!N63=$B$1,OR(TONGHOP!O63="ThiTN",TONGHOP!P63="LT",TONGHOP!P63="TN"),TONGHOP!J63=""),TONGHOP!P63,"")</f>
        <v/>
      </c>
    </row>
    <row r="64" spans="1:5">
      <c r="A64" t="str">
        <f>IF(AND(TONGHOP!N64=$B$1,OR(TONGHOP!O64="ThiTN",TONGHOP!P64="LT",TONGHOP!P64="TN"),TONGHOP!J64=""),TONGHOP!C64,"")</f>
        <v/>
      </c>
      <c r="B64" t="str">
        <f>IF(AND(TONGHOP!N64=$B$1,OR(TONGHOP!O64="ThiTN",TONGHOP!P64="LT",TONGHOP!P64="TN"),TONGHOP!J64=""),TONGHOP!H64,"")</f>
        <v/>
      </c>
      <c r="C64" t="str">
        <f>IF(AND(TONGHOP!N64=$B$1,OR(TONGHOP!O64="ThiTN",TONGHOP!P64="LT",TONGHOP!P64="TN"),TONGHOP!J64=""),TONGHOP!F64,"")</f>
        <v/>
      </c>
      <c r="D64" t="str">
        <f>IF(AND(TONGHOP!N64=$B$1,OR(TONGHOP!O64="ThiTN",TONGHOP!P64="LT",TONGHOP!P64="TN"),TONGHOP!J64=""),TONGHOP!I64,"")</f>
        <v/>
      </c>
      <c r="E64" t="str">
        <f>IF(AND(TONGHOP!N64=$B$1,OR(TONGHOP!O64="ThiTN",TONGHOP!P64="LT",TONGHOP!P64="TN"),TONGHOP!J64=""),TONGHOP!P64,"")</f>
        <v/>
      </c>
    </row>
    <row r="65" spans="1:5">
      <c r="A65" t="str">
        <f>IF(AND(TONGHOP!N65=$B$1,OR(TONGHOP!O65="ThiTN",TONGHOP!P65="LT",TONGHOP!P65="TN"),TONGHOP!J65=""),TONGHOP!C65,"")</f>
        <v/>
      </c>
      <c r="B65" t="str">
        <f>IF(AND(TONGHOP!N65=$B$1,OR(TONGHOP!O65="ThiTN",TONGHOP!P65="LT",TONGHOP!P65="TN"),TONGHOP!J65=""),TONGHOP!H65,"")</f>
        <v/>
      </c>
      <c r="C65" t="str">
        <f>IF(AND(TONGHOP!N65=$B$1,OR(TONGHOP!O65="ThiTN",TONGHOP!P65="LT",TONGHOP!P65="TN"),TONGHOP!J65=""),TONGHOP!F65,"")</f>
        <v/>
      </c>
      <c r="D65" t="str">
        <f>IF(AND(TONGHOP!N65=$B$1,OR(TONGHOP!O65="ThiTN",TONGHOP!P65="LT",TONGHOP!P65="TN"),TONGHOP!J65=""),TONGHOP!I65,"")</f>
        <v/>
      </c>
      <c r="E65" t="str">
        <f>IF(AND(TONGHOP!N65=$B$1,OR(TONGHOP!O65="ThiTN",TONGHOP!P65="LT",TONGHOP!P65="TN"),TONGHOP!J65=""),TONGHOP!P65,"")</f>
        <v/>
      </c>
    </row>
    <row r="66" spans="1:5">
      <c r="A66" t="str">
        <f>IF(AND(TONGHOP!N66=$B$1,OR(TONGHOP!O66="ThiTN",TONGHOP!P66="LT",TONGHOP!P66="TN"),TONGHOP!J66=""),TONGHOP!C66,"")</f>
        <v/>
      </c>
      <c r="B66" t="str">
        <f>IF(AND(TONGHOP!N66=$B$1,OR(TONGHOP!O66="ThiTN",TONGHOP!P66="LT",TONGHOP!P66="TN"),TONGHOP!J66=""),TONGHOP!H66,"")</f>
        <v/>
      </c>
      <c r="C66" t="str">
        <f>IF(AND(TONGHOP!N66=$B$1,OR(TONGHOP!O66="ThiTN",TONGHOP!P66="LT",TONGHOP!P66="TN"),TONGHOP!J66=""),TONGHOP!F66,"")</f>
        <v/>
      </c>
      <c r="D66" t="str">
        <f>IF(AND(TONGHOP!N66=$B$1,OR(TONGHOP!O66="ThiTN",TONGHOP!P66="LT",TONGHOP!P66="TN"),TONGHOP!J66=""),TONGHOP!I66,"")</f>
        <v/>
      </c>
      <c r="E66" t="str">
        <f>IF(AND(TONGHOP!N66=$B$1,OR(TONGHOP!O66="ThiTN",TONGHOP!P66="LT",TONGHOP!P66="TN"),TONGHOP!J66=""),TONGHOP!P66,"")</f>
        <v/>
      </c>
    </row>
    <row r="67" spans="1:5">
      <c r="A67" t="str">
        <f>IF(AND(TONGHOP!N67=$B$1,OR(TONGHOP!O67="ThiTN",TONGHOP!P67="LT",TONGHOP!P67="TN"),TONGHOP!J67=""),TONGHOP!C67,"")</f>
        <v/>
      </c>
      <c r="B67" t="str">
        <f>IF(AND(TONGHOP!N67=$B$1,OR(TONGHOP!O67="ThiTN",TONGHOP!P67="LT",TONGHOP!P67="TN"),TONGHOP!J67=""),TONGHOP!H67,"")</f>
        <v/>
      </c>
      <c r="C67" t="str">
        <f>IF(AND(TONGHOP!N67=$B$1,OR(TONGHOP!O67="ThiTN",TONGHOP!P67="LT",TONGHOP!P67="TN"),TONGHOP!J67=""),TONGHOP!F67,"")</f>
        <v/>
      </c>
      <c r="D67" t="str">
        <f>IF(AND(TONGHOP!N67=$B$1,OR(TONGHOP!O67="ThiTN",TONGHOP!P67="LT",TONGHOP!P67="TN"),TONGHOP!J67=""),TONGHOP!I67,"")</f>
        <v/>
      </c>
      <c r="E67" t="str">
        <f>IF(AND(TONGHOP!N67=$B$1,OR(TONGHOP!O67="ThiTN",TONGHOP!P67="LT",TONGHOP!P67="TN"),TONGHOP!J67=""),TONGHOP!P67,"")</f>
        <v/>
      </c>
    </row>
    <row r="68" spans="1:5">
      <c r="A68" t="str">
        <f>IF(AND(TONGHOP!N68=$B$1,OR(TONGHOP!O68="ThiTN",TONGHOP!P68="LT",TONGHOP!P68="TN"),TONGHOP!J68=""),TONGHOP!C68,"")</f>
        <v/>
      </c>
      <c r="B68" t="str">
        <f>IF(AND(TONGHOP!N68=$B$1,OR(TONGHOP!O68="ThiTN",TONGHOP!P68="LT",TONGHOP!P68="TN"),TONGHOP!J68=""),TONGHOP!H68,"")</f>
        <v/>
      </c>
      <c r="C68" t="str">
        <f>IF(AND(TONGHOP!N68=$B$1,OR(TONGHOP!O68="ThiTN",TONGHOP!P68="LT",TONGHOP!P68="TN"),TONGHOP!J68=""),TONGHOP!F68,"")</f>
        <v/>
      </c>
      <c r="D68" t="str">
        <f>IF(AND(TONGHOP!N68=$B$1,OR(TONGHOP!O68="ThiTN",TONGHOP!P68="LT",TONGHOP!P68="TN"),TONGHOP!J68=""),TONGHOP!I68,"")</f>
        <v/>
      </c>
      <c r="E68" t="str">
        <f>IF(AND(TONGHOP!N68=$B$1,OR(TONGHOP!O68="ThiTN",TONGHOP!P68="LT",TONGHOP!P68="TN"),TONGHOP!J68=""),TONGHOP!P68,"")</f>
        <v/>
      </c>
    </row>
    <row r="69" spans="1:5">
      <c r="A69" t="str">
        <f>IF(AND(TONGHOP!N69=$B$1,OR(TONGHOP!O69="ThiTN",TONGHOP!P69="LT",TONGHOP!P69="TN"),TONGHOP!J69=""),TONGHOP!C69,"")</f>
        <v/>
      </c>
      <c r="B69" t="str">
        <f>IF(AND(TONGHOP!N69=$B$1,OR(TONGHOP!O69="ThiTN",TONGHOP!P69="LT",TONGHOP!P69="TN"),TONGHOP!J69=""),TONGHOP!H69,"")</f>
        <v/>
      </c>
      <c r="C69" t="str">
        <f>IF(AND(TONGHOP!N69=$B$1,OR(TONGHOP!O69="ThiTN",TONGHOP!P69="LT",TONGHOP!P69="TN"),TONGHOP!J69=""),TONGHOP!F69,"")</f>
        <v/>
      </c>
      <c r="D69" t="str">
        <f>IF(AND(TONGHOP!N69=$B$1,OR(TONGHOP!O69="ThiTN",TONGHOP!P69="LT",TONGHOP!P69="TN"),TONGHOP!J69=""),TONGHOP!I69,"")</f>
        <v/>
      </c>
      <c r="E69" t="str">
        <f>IF(AND(TONGHOP!N69=$B$1,OR(TONGHOP!O69="ThiTN",TONGHOP!P69="LT",TONGHOP!P69="TN"),TONGHOP!J69=""),TONGHOP!P69,"")</f>
        <v/>
      </c>
    </row>
    <row r="70" spans="1:5">
      <c r="A70" t="str">
        <f>IF(AND(TONGHOP!N70=$B$1,OR(TONGHOP!O70="ThiTN",TONGHOP!P70="LT",TONGHOP!P70="TN"),TONGHOP!J70=""),TONGHOP!C70,"")</f>
        <v/>
      </c>
      <c r="B70" t="str">
        <f>IF(AND(TONGHOP!N70=$B$1,OR(TONGHOP!O70="ThiTN",TONGHOP!P70="LT",TONGHOP!P70="TN"),TONGHOP!J70=""),TONGHOP!H70,"")</f>
        <v/>
      </c>
      <c r="C70" t="str">
        <f>IF(AND(TONGHOP!N70=$B$1,OR(TONGHOP!O70="ThiTN",TONGHOP!P70="LT",TONGHOP!P70="TN"),TONGHOP!J70=""),TONGHOP!F70,"")</f>
        <v/>
      </c>
      <c r="D70" t="str">
        <f>IF(AND(TONGHOP!N70=$B$1,OR(TONGHOP!O70="ThiTN",TONGHOP!P70="LT",TONGHOP!P70="TN"),TONGHOP!J70=""),TONGHOP!I70,"")</f>
        <v/>
      </c>
      <c r="E70" t="str">
        <f>IF(AND(TONGHOP!N70=$B$1,OR(TONGHOP!O70="ThiTN",TONGHOP!P70="LT",TONGHOP!P70="TN"),TONGHOP!J70=""),TONGHOP!P70,"")</f>
        <v/>
      </c>
    </row>
    <row r="71" spans="1:5">
      <c r="A71" t="str">
        <f>IF(AND(TONGHOP!N71=$B$1,OR(TONGHOP!O71="ThiTN",TONGHOP!P71="LT",TONGHOP!P71="TN"),TONGHOP!J71=""),TONGHOP!C71,"")</f>
        <v/>
      </c>
      <c r="B71" t="str">
        <f>IF(AND(TONGHOP!N71=$B$1,OR(TONGHOP!O71="ThiTN",TONGHOP!P71="LT",TONGHOP!P71="TN"),TONGHOP!J71=""),TONGHOP!H71,"")</f>
        <v/>
      </c>
      <c r="C71" t="str">
        <f>IF(AND(TONGHOP!N71=$B$1,OR(TONGHOP!O71="ThiTN",TONGHOP!P71="LT",TONGHOP!P71="TN"),TONGHOP!J71=""),TONGHOP!F71,"")</f>
        <v/>
      </c>
      <c r="D71" t="str">
        <f>IF(AND(TONGHOP!N71=$B$1,OR(TONGHOP!O71="ThiTN",TONGHOP!P71="LT",TONGHOP!P71="TN"),TONGHOP!J71=""),TONGHOP!I71,"")</f>
        <v/>
      </c>
      <c r="E71" t="str">
        <f>IF(AND(TONGHOP!N71=$B$1,OR(TONGHOP!O71="ThiTN",TONGHOP!P71="LT",TONGHOP!P71="TN"),TONGHOP!J71=""),TONGHOP!P71,"")</f>
        <v/>
      </c>
    </row>
    <row r="72" spans="1:5">
      <c r="A72" t="str">
        <f>IF(AND(TONGHOP!N72=$B$1,OR(TONGHOP!O72="ThiTN",TONGHOP!P72="LT",TONGHOP!P72="TN"),TONGHOP!J72=""),TONGHOP!C72,"")</f>
        <v/>
      </c>
      <c r="B72" t="str">
        <f>IF(AND(TONGHOP!N72=$B$1,OR(TONGHOP!O72="ThiTN",TONGHOP!P72="LT",TONGHOP!P72="TN"),TONGHOP!J72=""),TONGHOP!H72,"")</f>
        <v/>
      </c>
      <c r="C72" t="str">
        <f>IF(AND(TONGHOP!N72=$B$1,OR(TONGHOP!O72="ThiTN",TONGHOP!P72="LT",TONGHOP!P72="TN"),TONGHOP!J72=""),TONGHOP!F72,"")</f>
        <v/>
      </c>
      <c r="D72" t="str">
        <f>IF(AND(TONGHOP!N72=$B$1,OR(TONGHOP!O72="ThiTN",TONGHOP!P72="LT",TONGHOP!P72="TN"),TONGHOP!J72=""),TONGHOP!I72,"")</f>
        <v/>
      </c>
      <c r="E72" t="str">
        <f>IF(AND(TONGHOP!N72=$B$1,OR(TONGHOP!O72="ThiTN",TONGHOP!P72="LT",TONGHOP!P72="TN"),TONGHOP!J72=""),TONGHOP!P72,"")</f>
        <v/>
      </c>
    </row>
    <row r="73" spans="1:5">
      <c r="A73" t="str">
        <f>IF(AND(TONGHOP!N73=$B$1,OR(TONGHOP!O73="ThiTN",TONGHOP!P73="LT",TONGHOP!P73="TN"),TONGHOP!J73=""),TONGHOP!C73,"")</f>
        <v/>
      </c>
      <c r="B73" t="str">
        <f>IF(AND(TONGHOP!N73=$B$1,OR(TONGHOP!O73="ThiTN",TONGHOP!P73="LT",TONGHOP!P73="TN"),TONGHOP!J73=""),TONGHOP!H73,"")</f>
        <v/>
      </c>
      <c r="C73" t="str">
        <f>IF(AND(TONGHOP!N73=$B$1,OR(TONGHOP!O73="ThiTN",TONGHOP!P73="LT",TONGHOP!P73="TN"),TONGHOP!J73=""),TONGHOP!F73,"")</f>
        <v/>
      </c>
      <c r="D73" t="str">
        <f>IF(AND(TONGHOP!N73=$B$1,OR(TONGHOP!O73="ThiTN",TONGHOP!P73="LT",TONGHOP!P73="TN"),TONGHOP!J73=""),TONGHOP!I73,"")</f>
        <v/>
      </c>
      <c r="E73" t="str">
        <f>IF(AND(TONGHOP!N73=$B$1,OR(TONGHOP!O73="ThiTN",TONGHOP!P73="LT",TONGHOP!P73="TN"),TONGHOP!J73=""),TONGHOP!P73,"")</f>
        <v/>
      </c>
    </row>
    <row r="74" spans="1:5">
      <c r="A74" t="str">
        <f>IF(AND(TONGHOP!N74=$B$1,OR(TONGHOP!O74="ThiTN",TONGHOP!P74="LT",TONGHOP!P74="TN"),TONGHOP!J74=""),TONGHOP!C74,"")</f>
        <v/>
      </c>
      <c r="B74" t="str">
        <f>IF(AND(TONGHOP!N74=$B$1,OR(TONGHOP!O74="ThiTN",TONGHOP!P74="LT",TONGHOP!P74="TN"),TONGHOP!J74=""),TONGHOP!H74,"")</f>
        <v/>
      </c>
      <c r="C74" t="str">
        <f>IF(AND(TONGHOP!N74=$B$1,OR(TONGHOP!O74="ThiTN",TONGHOP!P74="LT",TONGHOP!P74="TN"),TONGHOP!J74=""),TONGHOP!F74,"")</f>
        <v/>
      </c>
      <c r="D74" t="str">
        <f>IF(AND(TONGHOP!N74=$B$1,OR(TONGHOP!O74="ThiTN",TONGHOP!P74="LT",TONGHOP!P74="TN"),TONGHOP!J74=""),TONGHOP!I74,"")</f>
        <v/>
      </c>
      <c r="E74" t="str">
        <f>IF(AND(TONGHOP!N74=$B$1,OR(TONGHOP!O74="ThiTN",TONGHOP!P74="LT",TONGHOP!P74="TN"),TONGHOP!J74=""),TONGHOP!P74,"")</f>
        <v/>
      </c>
    </row>
    <row r="75" spans="1:5">
      <c r="A75" t="str">
        <f>IF(AND(TONGHOP!N75=$B$1,OR(TONGHOP!O75="ThiTN",TONGHOP!P75="LT",TONGHOP!P75="TN"),TONGHOP!J75=""),TONGHOP!C75,"")</f>
        <v/>
      </c>
      <c r="B75" t="str">
        <f>IF(AND(TONGHOP!N75=$B$1,OR(TONGHOP!O75="ThiTN",TONGHOP!P75="LT",TONGHOP!P75="TN"),TONGHOP!J75=""),TONGHOP!H75,"")</f>
        <v/>
      </c>
      <c r="C75" t="str">
        <f>IF(AND(TONGHOP!N75=$B$1,OR(TONGHOP!O75="ThiTN",TONGHOP!P75="LT",TONGHOP!P75="TN"),TONGHOP!J75=""),TONGHOP!F75,"")</f>
        <v/>
      </c>
      <c r="D75" t="str">
        <f>IF(AND(TONGHOP!N75=$B$1,OR(TONGHOP!O75="ThiTN",TONGHOP!P75="LT",TONGHOP!P75="TN"),TONGHOP!J75=""),TONGHOP!I75,"")</f>
        <v/>
      </c>
      <c r="E75" t="str">
        <f>IF(AND(TONGHOP!N75=$B$1,OR(TONGHOP!O75="ThiTN",TONGHOP!P75="LT",TONGHOP!P75="TN"),TONGHOP!J75=""),TONGHOP!P75,"")</f>
        <v/>
      </c>
    </row>
    <row r="76" spans="1:5">
      <c r="A76" t="str">
        <f>IF(AND(TONGHOP!N76=$B$1,OR(TONGHOP!O76="ThiTN",TONGHOP!P76="LT",TONGHOP!P76="TN"),TONGHOP!J76=""),TONGHOP!C76,"")</f>
        <v/>
      </c>
      <c r="B76" t="str">
        <f>IF(AND(TONGHOP!N76=$B$1,OR(TONGHOP!O76="ThiTN",TONGHOP!P76="LT",TONGHOP!P76="TN"),TONGHOP!J76=""),TONGHOP!H76,"")</f>
        <v/>
      </c>
      <c r="C76" t="str">
        <f>IF(AND(TONGHOP!N76=$B$1,OR(TONGHOP!O76="ThiTN",TONGHOP!P76="LT",TONGHOP!P76="TN"),TONGHOP!J76=""),TONGHOP!F76,"")</f>
        <v/>
      </c>
      <c r="D76" t="str">
        <f>IF(AND(TONGHOP!N76=$B$1,OR(TONGHOP!O76="ThiTN",TONGHOP!P76="LT",TONGHOP!P76="TN"),TONGHOP!J76=""),TONGHOP!I76,"")</f>
        <v/>
      </c>
      <c r="E76" t="str">
        <f>IF(AND(TONGHOP!N76=$B$1,OR(TONGHOP!O76="ThiTN",TONGHOP!P76="LT",TONGHOP!P76="TN"),TONGHOP!J76=""),TONGHOP!P76,"")</f>
        <v/>
      </c>
    </row>
    <row r="77" spans="1:5">
      <c r="A77" t="str">
        <f>IF(AND(TONGHOP!N77=$B$1,OR(TONGHOP!O77="ThiTN",TONGHOP!P77="LT",TONGHOP!P77="TN"),TONGHOP!J77=""),TONGHOP!C77,"")</f>
        <v/>
      </c>
      <c r="B77" t="str">
        <f>IF(AND(TONGHOP!N77=$B$1,OR(TONGHOP!O77="ThiTN",TONGHOP!P77="LT",TONGHOP!P77="TN"),TONGHOP!J77=""),TONGHOP!H77,"")</f>
        <v/>
      </c>
      <c r="C77" t="str">
        <f>IF(AND(TONGHOP!N77=$B$1,OR(TONGHOP!O77="ThiTN",TONGHOP!P77="LT",TONGHOP!P77="TN"),TONGHOP!J77=""),TONGHOP!F77,"")</f>
        <v/>
      </c>
      <c r="D77" t="str">
        <f>IF(AND(TONGHOP!N77=$B$1,OR(TONGHOP!O77="ThiTN",TONGHOP!P77="LT",TONGHOP!P77="TN"),TONGHOP!J77=""),TONGHOP!I77,"")</f>
        <v/>
      </c>
      <c r="E77" t="str">
        <f>IF(AND(TONGHOP!N77=$B$1,OR(TONGHOP!O77="ThiTN",TONGHOP!P77="LT",TONGHOP!P77="TN"),TONGHOP!J77=""),TONGHOP!P77,"")</f>
        <v/>
      </c>
    </row>
    <row r="78" spans="1:5">
      <c r="A78" t="str">
        <f>IF(AND(TONGHOP!N78=$B$1,OR(TONGHOP!O78="ThiTN",TONGHOP!P78="LT",TONGHOP!P78="TN"),TONGHOP!J78=""),TONGHOP!C78,"")</f>
        <v/>
      </c>
      <c r="B78" t="str">
        <f>IF(AND(TONGHOP!N78=$B$1,OR(TONGHOP!O78="ThiTN",TONGHOP!P78="LT",TONGHOP!P78="TN"),TONGHOP!J78=""),TONGHOP!H78,"")</f>
        <v/>
      </c>
      <c r="C78" t="str">
        <f>IF(AND(TONGHOP!N78=$B$1,OR(TONGHOP!O78="ThiTN",TONGHOP!P78="LT",TONGHOP!P78="TN"),TONGHOP!J78=""),TONGHOP!F78,"")</f>
        <v/>
      </c>
      <c r="D78" t="str">
        <f>IF(AND(TONGHOP!N78=$B$1,OR(TONGHOP!O78="ThiTN",TONGHOP!P78="LT",TONGHOP!P78="TN"),TONGHOP!J78=""),TONGHOP!I78,"")</f>
        <v/>
      </c>
      <c r="E78" t="str">
        <f>IF(AND(TONGHOP!N78=$B$1,OR(TONGHOP!O78="ThiTN",TONGHOP!P78="LT",TONGHOP!P78="TN"),TONGHOP!J78=""),TONGHOP!P78,"")</f>
        <v/>
      </c>
    </row>
    <row r="79" spans="1:5">
      <c r="A79" t="str">
        <f>IF(AND(TONGHOP!N79=$B$1,OR(TONGHOP!O79="ThiTN",TONGHOP!P79="LT",TONGHOP!P79="TN"),TONGHOP!J79=""),TONGHOP!C79,"")</f>
        <v/>
      </c>
      <c r="B79" t="str">
        <f>IF(AND(TONGHOP!N79=$B$1,OR(TONGHOP!O79="ThiTN",TONGHOP!P79="LT",TONGHOP!P79="TN"),TONGHOP!J79=""),TONGHOP!H79,"")</f>
        <v/>
      </c>
      <c r="C79" t="str">
        <f>IF(AND(TONGHOP!N79=$B$1,OR(TONGHOP!O79="ThiTN",TONGHOP!P79="LT",TONGHOP!P79="TN"),TONGHOP!J79=""),TONGHOP!F79,"")</f>
        <v/>
      </c>
      <c r="D79" t="str">
        <f>IF(AND(TONGHOP!N79=$B$1,OR(TONGHOP!O79="ThiTN",TONGHOP!P79="LT",TONGHOP!P79="TN"),TONGHOP!J79=""),TONGHOP!I79,"")</f>
        <v/>
      </c>
      <c r="E79" t="str">
        <f>IF(AND(TONGHOP!N79=$B$1,OR(TONGHOP!O79="ThiTN",TONGHOP!P79="LT",TONGHOP!P79="TN"),TONGHOP!J79=""),TONGHOP!P79,"")</f>
        <v/>
      </c>
    </row>
    <row r="80" spans="1:5">
      <c r="A80" t="str">
        <f>IF(AND(TONGHOP!N80=$B$1,OR(TONGHOP!O80="ThiTN",TONGHOP!P80="LT",TONGHOP!P80="TN"),TONGHOP!J80=""),TONGHOP!C80,"")</f>
        <v/>
      </c>
      <c r="B80" t="str">
        <f>IF(AND(TONGHOP!N80=$B$1,OR(TONGHOP!O80="ThiTN",TONGHOP!P80="LT",TONGHOP!P80="TN"),TONGHOP!J80=""),TONGHOP!H80,"")</f>
        <v/>
      </c>
      <c r="C80" t="str">
        <f>IF(AND(TONGHOP!N80=$B$1,OR(TONGHOP!O80="ThiTN",TONGHOP!P80="LT",TONGHOP!P80="TN"),TONGHOP!J80=""),TONGHOP!F80,"")</f>
        <v/>
      </c>
      <c r="D80" t="str">
        <f>IF(AND(TONGHOP!N80=$B$1,OR(TONGHOP!O80="ThiTN",TONGHOP!P80="LT",TONGHOP!P80="TN"),TONGHOP!J80=""),TONGHOP!I80,"")</f>
        <v/>
      </c>
      <c r="E80" t="str">
        <f>IF(AND(TONGHOP!N80=$B$1,OR(TONGHOP!O80="ThiTN",TONGHOP!P80="LT",TONGHOP!P80="TN"),TONGHOP!J80=""),TONGHOP!P80,"")</f>
        <v/>
      </c>
    </row>
    <row r="81" spans="1:5">
      <c r="A81" t="str">
        <f>IF(AND(TONGHOP!N81=$B$1,OR(TONGHOP!O81="ThiTN",TONGHOP!P81="LT",TONGHOP!P81="TN"),TONGHOP!J81=""),TONGHOP!C81,"")</f>
        <v/>
      </c>
      <c r="B81" t="str">
        <f>IF(AND(TONGHOP!N81=$B$1,OR(TONGHOP!O81="ThiTN",TONGHOP!P81="LT",TONGHOP!P81="TN"),TONGHOP!J81=""),TONGHOP!H81,"")</f>
        <v/>
      </c>
      <c r="C81" t="str">
        <f>IF(AND(TONGHOP!N81=$B$1,OR(TONGHOP!O81="ThiTN",TONGHOP!P81="LT",TONGHOP!P81="TN"),TONGHOP!J81=""),TONGHOP!F81,"")</f>
        <v/>
      </c>
      <c r="D81" t="str">
        <f>IF(AND(TONGHOP!N81=$B$1,OR(TONGHOP!O81="ThiTN",TONGHOP!P81="LT",TONGHOP!P81="TN"),TONGHOP!J81=""),TONGHOP!I81,"")</f>
        <v/>
      </c>
      <c r="E81" t="str">
        <f>IF(AND(TONGHOP!N81=$B$1,OR(TONGHOP!O81="ThiTN",TONGHOP!P81="LT",TONGHOP!P81="TN"),TONGHOP!J81=""),TONGHOP!P81,"")</f>
        <v/>
      </c>
    </row>
    <row r="82" spans="1:5">
      <c r="A82" t="str">
        <f>IF(AND(TONGHOP!N82=$B$1,OR(TONGHOP!O82="ThiTN",TONGHOP!P82="LT",TONGHOP!P82="TN"),TONGHOP!J82=""),TONGHOP!C82,"")</f>
        <v/>
      </c>
      <c r="B82" t="str">
        <f>IF(AND(TONGHOP!N82=$B$1,OR(TONGHOP!O82="ThiTN",TONGHOP!P82="LT",TONGHOP!P82="TN"),TONGHOP!J82=""),TONGHOP!H82,"")</f>
        <v/>
      </c>
      <c r="C82" t="str">
        <f>IF(AND(TONGHOP!N82=$B$1,OR(TONGHOP!O82="ThiTN",TONGHOP!P82="LT",TONGHOP!P82="TN"),TONGHOP!J82=""),TONGHOP!F82,"")</f>
        <v/>
      </c>
      <c r="D82" t="str">
        <f>IF(AND(TONGHOP!N82=$B$1,OR(TONGHOP!O82="ThiTN",TONGHOP!P82="LT",TONGHOP!P82="TN"),TONGHOP!J82=""),TONGHOP!I82,"")</f>
        <v/>
      </c>
      <c r="E82" t="str">
        <f>IF(AND(TONGHOP!N82=$B$1,OR(TONGHOP!O82="ThiTN",TONGHOP!P82="LT",TONGHOP!P82="TN"),TONGHOP!J82=""),TONGHOP!P82,"")</f>
        <v/>
      </c>
    </row>
    <row r="83" spans="1:5">
      <c r="A83" t="str">
        <f>IF(AND(TONGHOP!N83=$B$1,OR(TONGHOP!O83="ThiTN",TONGHOP!P83="LT",TONGHOP!P83="TN"),TONGHOP!J83=""),TONGHOP!C83,"")</f>
        <v/>
      </c>
      <c r="B83" t="str">
        <f>IF(AND(TONGHOP!N83=$B$1,OR(TONGHOP!O83="ThiTN",TONGHOP!P83="LT",TONGHOP!P83="TN"),TONGHOP!J83=""),TONGHOP!H83,"")</f>
        <v/>
      </c>
      <c r="C83" t="str">
        <f>IF(AND(TONGHOP!N83=$B$1,OR(TONGHOP!O83="ThiTN",TONGHOP!P83="LT",TONGHOP!P83="TN"),TONGHOP!J83=""),TONGHOP!F83,"")</f>
        <v/>
      </c>
      <c r="D83" t="str">
        <f>IF(AND(TONGHOP!N83=$B$1,OR(TONGHOP!O83="ThiTN",TONGHOP!P83="LT",TONGHOP!P83="TN"),TONGHOP!J83=""),TONGHOP!I83,"")</f>
        <v/>
      </c>
      <c r="E83" t="str">
        <f>IF(AND(TONGHOP!N83=$B$1,OR(TONGHOP!O83="ThiTN",TONGHOP!P83="LT",TONGHOP!P83="TN"),TONGHOP!J83=""),TONGHOP!P83,"")</f>
        <v/>
      </c>
    </row>
    <row r="84" spans="1:5">
      <c r="A84" t="str">
        <f>IF(AND(TONGHOP!N84=$B$1,OR(TONGHOP!O84="ThiTN",TONGHOP!P84="LT",TONGHOP!P84="TN"),TONGHOP!J84=""),TONGHOP!C84,"")</f>
        <v/>
      </c>
      <c r="B84" t="str">
        <f>IF(AND(TONGHOP!N84=$B$1,OR(TONGHOP!O84="ThiTN",TONGHOP!P84="LT",TONGHOP!P84="TN"),TONGHOP!J84=""),TONGHOP!H84,"")</f>
        <v/>
      </c>
      <c r="C84" t="str">
        <f>IF(AND(TONGHOP!N84=$B$1,OR(TONGHOP!O84="ThiTN",TONGHOP!P84="LT",TONGHOP!P84="TN"),TONGHOP!J84=""),TONGHOP!F84,"")</f>
        <v/>
      </c>
      <c r="D84" t="str">
        <f>IF(AND(TONGHOP!N84=$B$1,OR(TONGHOP!O84="ThiTN",TONGHOP!P84="LT",TONGHOP!P84="TN"),TONGHOP!J84=""),TONGHOP!I84,"")</f>
        <v/>
      </c>
      <c r="E84" t="str">
        <f>IF(AND(TONGHOP!N84=$B$1,OR(TONGHOP!O84="ThiTN",TONGHOP!P84="LT",TONGHOP!P84="TN"),TONGHOP!J84=""),TONGHOP!P84,"")</f>
        <v/>
      </c>
    </row>
    <row r="85" spans="1:5">
      <c r="A85" t="str">
        <f>IF(AND(TONGHOP!N85=$B$1,OR(TONGHOP!O85="ThiTN",TONGHOP!P85="LT",TONGHOP!P85="TN"),TONGHOP!J85=""),TONGHOP!C85,"")</f>
        <v/>
      </c>
      <c r="B85" t="str">
        <f>IF(AND(TONGHOP!N85=$B$1,OR(TONGHOP!O85="ThiTN",TONGHOP!P85="LT",TONGHOP!P85="TN"),TONGHOP!J85=""),TONGHOP!H85,"")</f>
        <v/>
      </c>
      <c r="C85" t="str">
        <f>IF(AND(TONGHOP!N85=$B$1,OR(TONGHOP!O85="ThiTN",TONGHOP!P85="LT",TONGHOP!P85="TN"),TONGHOP!J85=""),TONGHOP!F85,"")</f>
        <v/>
      </c>
      <c r="D85" t="str">
        <f>IF(AND(TONGHOP!N85=$B$1,OR(TONGHOP!O85="ThiTN",TONGHOP!P85="LT",TONGHOP!P85="TN"),TONGHOP!J85=""),TONGHOP!I85,"")</f>
        <v/>
      </c>
      <c r="E85" t="str">
        <f>IF(AND(TONGHOP!N85=$B$1,OR(TONGHOP!O85="ThiTN",TONGHOP!P85="LT",TONGHOP!P85="TN"),TONGHOP!J85=""),TONGHOP!P85,"")</f>
        <v/>
      </c>
    </row>
    <row r="86" spans="1:5">
      <c r="A86" t="str">
        <f>IF(AND(TONGHOP!N86=$B$1,OR(TONGHOP!O86="ThiTN",TONGHOP!P86="LT",TONGHOP!P86="TN"),TONGHOP!J86=""),TONGHOP!C86,"")</f>
        <v/>
      </c>
      <c r="B86" t="str">
        <f>IF(AND(TONGHOP!N86=$B$1,OR(TONGHOP!O86="ThiTN",TONGHOP!P86="LT",TONGHOP!P86="TN"),TONGHOP!J86=""),TONGHOP!H86,"")</f>
        <v/>
      </c>
      <c r="C86" t="str">
        <f>IF(AND(TONGHOP!N86=$B$1,OR(TONGHOP!O86="ThiTN",TONGHOP!P86="LT",TONGHOP!P86="TN"),TONGHOP!J86=""),TONGHOP!F86,"")</f>
        <v/>
      </c>
      <c r="D86" t="str">
        <f>IF(AND(TONGHOP!N86=$B$1,OR(TONGHOP!O86="ThiTN",TONGHOP!P86="LT",TONGHOP!P86="TN"),TONGHOP!J86=""),TONGHOP!I86,"")</f>
        <v/>
      </c>
      <c r="E86" t="str">
        <f>IF(AND(TONGHOP!N86=$B$1,OR(TONGHOP!O86="ThiTN",TONGHOP!P86="LT",TONGHOP!P86="TN"),TONGHOP!J86=""),TONGHOP!P86,"")</f>
        <v/>
      </c>
    </row>
    <row r="87" spans="1:5">
      <c r="A87" t="str">
        <f>IF(AND(TONGHOP!N87=$B$1,OR(TONGHOP!O87="ThiTN",TONGHOP!P87="LT",TONGHOP!P87="TN"),TONGHOP!J87=""),TONGHOP!C87,"")</f>
        <v/>
      </c>
      <c r="B87" t="str">
        <f>IF(AND(TONGHOP!N87=$B$1,OR(TONGHOP!O87="ThiTN",TONGHOP!P87="LT",TONGHOP!P87="TN"),TONGHOP!J87=""),TONGHOP!H87,"")</f>
        <v/>
      </c>
      <c r="C87" t="str">
        <f>IF(AND(TONGHOP!N87=$B$1,OR(TONGHOP!O87="ThiTN",TONGHOP!P87="LT",TONGHOP!P87="TN"),TONGHOP!J87=""),TONGHOP!F87,"")</f>
        <v/>
      </c>
      <c r="D87" t="str">
        <f>IF(AND(TONGHOP!N87=$B$1,OR(TONGHOP!O87="ThiTN",TONGHOP!P87="LT",TONGHOP!P87="TN"),TONGHOP!J87=""),TONGHOP!I87,"")</f>
        <v/>
      </c>
      <c r="E87" t="str">
        <f>IF(AND(TONGHOP!N87=$B$1,OR(TONGHOP!O87="ThiTN",TONGHOP!P87="LT",TONGHOP!P87="TN"),TONGHOP!J87=""),TONGHOP!P87,"")</f>
        <v/>
      </c>
    </row>
    <row r="88" spans="1:5">
      <c r="A88" t="str">
        <f>IF(AND(TONGHOP!N88=$B$1,OR(TONGHOP!O88="ThiTN",TONGHOP!P88="LT",TONGHOP!P88="TN"),TONGHOP!J88=""),TONGHOP!C88,"")</f>
        <v/>
      </c>
      <c r="B88" t="str">
        <f>IF(AND(TONGHOP!N88=$B$1,OR(TONGHOP!O88="ThiTN",TONGHOP!P88="LT",TONGHOP!P88="TN"),TONGHOP!J88=""),TONGHOP!H88,"")</f>
        <v/>
      </c>
      <c r="C88" t="str">
        <f>IF(AND(TONGHOP!N88=$B$1,OR(TONGHOP!O88="ThiTN",TONGHOP!P88="LT",TONGHOP!P88="TN"),TONGHOP!J88=""),TONGHOP!F88,"")</f>
        <v/>
      </c>
      <c r="D88" t="str">
        <f>IF(AND(TONGHOP!N88=$B$1,OR(TONGHOP!O88="ThiTN",TONGHOP!P88="LT",TONGHOP!P88="TN"),TONGHOP!J88=""),TONGHOP!I88,"")</f>
        <v/>
      </c>
      <c r="E88" t="str">
        <f>IF(AND(TONGHOP!N88=$B$1,OR(TONGHOP!O88="ThiTN",TONGHOP!P88="LT",TONGHOP!P88="TN"),TONGHOP!J88=""),TONGHOP!P88,"")</f>
        <v/>
      </c>
    </row>
    <row r="89" spans="1:5">
      <c r="A89" t="str">
        <f>IF(AND(TONGHOP!N89=$B$1,OR(TONGHOP!O89="ThiTN",TONGHOP!P89="LT",TONGHOP!P89="TN"),TONGHOP!J89=""),TONGHOP!C89,"")</f>
        <v/>
      </c>
      <c r="B89" t="str">
        <f>IF(AND(TONGHOP!N89=$B$1,OR(TONGHOP!O89="ThiTN",TONGHOP!P89="LT",TONGHOP!P89="TN"),TONGHOP!J89=""),TONGHOP!H89,"")</f>
        <v/>
      </c>
      <c r="C89" t="str">
        <f>IF(AND(TONGHOP!N89=$B$1,OR(TONGHOP!O89="ThiTN",TONGHOP!P89="LT",TONGHOP!P89="TN"),TONGHOP!J89=""),TONGHOP!F89,"")</f>
        <v/>
      </c>
      <c r="D89" t="str">
        <f>IF(AND(TONGHOP!N89=$B$1,OR(TONGHOP!O89="ThiTN",TONGHOP!P89="LT",TONGHOP!P89="TN"),TONGHOP!J89=""),TONGHOP!I89,"")</f>
        <v/>
      </c>
      <c r="E89" t="str">
        <f>IF(AND(TONGHOP!N89=$B$1,OR(TONGHOP!O89="ThiTN",TONGHOP!P89="LT",TONGHOP!P89="TN"),TONGHOP!J89=""),TONGHOP!P89,"")</f>
        <v/>
      </c>
    </row>
    <row r="90" spans="1:5">
      <c r="A90" t="str">
        <f>IF(AND(TONGHOP!N90=$B$1,OR(TONGHOP!O90="ThiTN",TONGHOP!P90="LT",TONGHOP!P90="TN"),TONGHOP!J90=""),TONGHOP!C90,"")</f>
        <v/>
      </c>
      <c r="B90" t="str">
        <f>IF(AND(TONGHOP!N90=$B$1,OR(TONGHOP!O90="ThiTN",TONGHOP!P90="LT",TONGHOP!P90="TN"),TONGHOP!J90=""),TONGHOP!H90,"")</f>
        <v/>
      </c>
      <c r="C90" t="str">
        <f>IF(AND(TONGHOP!N90=$B$1,OR(TONGHOP!O90="ThiTN",TONGHOP!P90="LT",TONGHOP!P90="TN"),TONGHOP!J90=""),TONGHOP!F90,"")</f>
        <v/>
      </c>
      <c r="D90" t="str">
        <f>IF(AND(TONGHOP!N90=$B$1,OR(TONGHOP!O90="ThiTN",TONGHOP!P90="LT",TONGHOP!P90="TN"),TONGHOP!J90=""),TONGHOP!I90,"")</f>
        <v/>
      </c>
      <c r="E90" t="str">
        <f>IF(AND(TONGHOP!N90=$B$1,OR(TONGHOP!O90="ThiTN",TONGHOP!P90="LT",TONGHOP!P90="TN"),TONGHOP!J90=""),TONGHOP!P90,"")</f>
        <v/>
      </c>
    </row>
    <row r="91" spans="1:5">
      <c r="A91" t="str">
        <f>IF(AND(TONGHOP!N91=$B$1,OR(TONGHOP!O91="ThiTN",TONGHOP!P91="LT",TONGHOP!P91="TN"),TONGHOP!J91=""),TONGHOP!C91,"")</f>
        <v/>
      </c>
      <c r="B91" t="str">
        <f>IF(AND(TONGHOP!N91=$B$1,OR(TONGHOP!O91="ThiTN",TONGHOP!P91="LT",TONGHOP!P91="TN"),TONGHOP!J91=""),TONGHOP!H91,"")</f>
        <v/>
      </c>
      <c r="C91" t="str">
        <f>IF(AND(TONGHOP!N91=$B$1,OR(TONGHOP!O91="ThiTN",TONGHOP!P91="LT",TONGHOP!P91="TN"),TONGHOP!J91=""),TONGHOP!F91,"")</f>
        <v/>
      </c>
      <c r="D91" t="str">
        <f>IF(AND(TONGHOP!N91=$B$1,OR(TONGHOP!O91="ThiTN",TONGHOP!P91="LT",TONGHOP!P91="TN"),TONGHOP!J91=""),TONGHOP!I91,"")</f>
        <v/>
      </c>
      <c r="E91" t="str">
        <f>IF(AND(TONGHOP!N91=$B$1,OR(TONGHOP!O91="ThiTN",TONGHOP!P91="LT",TONGHOP!P91="TN"),TONGHOP!J91=""),TONGHOP!P91,"")</f>
        <v/>
      </c>
    </row>
    <row r="92" spans="1:5">
      <c r="A92" t="str">
        <f>IF(AND(TONGHOP!N92=$B$1,OR(TONGHOP!O92="ThiTN",TONGHOP!P92="LT",TONGHOP!P92="TN"),TONGHOP!J92=""),TONGHOP!C92,"")</f>
        <v/>
      </c>
      <c r="B92" t="str">
        <f>IF(AND(TONGHOP!N92=$B$1,OR(TONGHOP!O92="ThiTN",TONGHOP!P92="LT",TONGHOP!P92="TN"),TONGHOP!J92=""),TONGHOP!H92,"")</f>
        <v/>
      </c>
      <c r="C92" t="str">
        <f>IF(AND(TONGHOP!N92=$B$1,OR(TONGHOP!O92="ThiTN",TONGHOP!P92="LT",TONGHOP!P92="TN"),TONGHOP!J92=""),TONGHOP!F92,"")</f>
        <v/>
      </c>
      <c r="D92" t="str">
        <f>IF(AND(TONGHOP!N92=$B$1,OR(TONGHOP!O92="ThiTN",TONGHOP!P92="LT",TONGHOP!P92="TN"),TONGHOP!J92=""),TONGHOP!I92,"")</f>
        <v/>
      </c>
      <c r="E92" t="str">
        <f>IF(AND(TONGHOP!N92=$B$1,OR(TONGHOP!O92="ThiTN",TONGHOP!P92="LT",TONGHOP!P92="TN"),TONGHOP!J92=""),TONGHOP!P92,"")</f>
        <v/>
      </c>
    </row>
    <row r="93" spans="1:5">
      <c r="A93" t="str">
        <f>IF(AND(TONGHOP!N93=$B$1,OR(TONGHOP!O93="ThiTN",TONGHOP!P93="LT",TONGHOP!P93="TN"),TONGHOP!J93=""),TONGHOP!C93,"")</f>
        <v/>
      </c>
      <c r="B93" t="str">
        <f>IF(AND(TONGHOP!N93=$B$1,OR(TONGHOP!O93="ThiTN",TONGHOP!P93="LT",TONGHOP!P93="TN"),TONGHOP!J93=""),TONGHOP!H93,"")</f>
        <v/>
      </c>
      <c r="C93" t="str">
        <f>IF(AND(TONGHOP!N93=$B$1,OR(TONGHOP!O93="ThiTN",TONGHOP!P93="LT",TONGHOP!P93="TN"),TONGHOP!J93=""),TONGHOP!F93,"")</f>
        <v/>
      </c>
      <c r="D93" t="str">
        <f>IF(AND(TONGHOP!N93=$B$1,OR(TONGHOP!O93="ThiTN",TONGHOP!P93="LT",TONGHOP!P93="TN"),TONGHOP!J93=""),TONGHOP!I93,"")</f>
        <v/>
      </c>
      <c r="E93" t="str">
        <f>IF(AND(TONGHOP!N93=$B$1,OR(TONGHOP!O93="ThiTN",TONGHOP!P93="LT",TONGHOP!P93="TN"),TONGHOP!J93=""),TONGHOP!P93,"")</f>
        <v/>
      </c>
    </row>
    <row r="94" spans="1:5">
      <c r="A94" t="str">
        <f>IF(AND(TONGHOP!N94=$B$1,OR(TONGHOP!O94="ThiTN",TONGHOP!P94="LT",TONGHOP!P94="TN"),TONGHOP!J94=""),TONGHOP!C94,"")</f>
        <v/>
      </c>
      <c r="B94" t="str">
        <f>IF(AND(TONGHOP!N94=$B$1,OR(TONGHOP!O94="ThiTN",TONGHOP!P94="LT",TONGHOP!P94="TN"),TONGHOP!J94=""),TONGHOP!H94,"")</f>
        <v/>
      </c>
      <c r="C94" t="str">
        <f>IF(AND(TONGHOP!N94=$B$1,OR(TONGHOP!O94="ThiTN",TONGHOP!P94="LT",TONGHOP!P94="TN"),TONGHOP!J94=""),TONGHOP!F94,"")</f>
        <v/>
      </c>
      <c r="D94" t="str">
        <f>IF(AND(TONGHOP!N94=$B$1,OR(TONGHOP!O94="ThiTN",TONGHOP!P94="LT",TONGHOP!P94="TN"),TONGHOP!J94=""),TONGHOP!I94,"")</f>
        <v/>
      </c>
      <c r="E94" t="str">
        <f>IF(AND(TONGHOP!N94=$B$1,OR(TONGHOP!O94="ThiTN",TONGHOP!P94="LT",TONGHOP!P94="TN"),TONGHOP!J94=""),TONGHOP!P94,"")</f>
        <v/>
      </c>
    </row>
    <row r="95" spans="1:5">
      <c r="A95" t="str">
        <f>IF(AND(TONGHOP!N95=$B$1,OR(TONGHOP!O95="ThiTN",TONGHOP!P95="LT",TONGHOP!P95="TN"),TONGHOP!J95=""),TONGHOP!C95,"")</f>
        <v/>
      </c>
      <c r="B95" t="str">
        <f>IF(AND(TONGHOP!N95=$B$1,OR(TONGHOP!O95="ThiTN",TONGHOP!P95="LT",TONGHOP!P95="TN"),TONGHOP!J95=""),TONGHOP!H95,"")</f>
        <v/>
      </c>
      <c r="C95" t="str">
        <f>IF(AND(TONGHOP!N95=$B$1,OR(TONGHOP!O95="ThiTN",TONGHOP!P95="LT",TONGHOP!P95="TN"),TONGHOP!J95=""),TONGHOP!F95,"")</f>
        <v/>
      </c>
      <c r="D95" t="str">
        <f>IF(AND(TONGHOP!N95=$B$1,OR(TONGHOP!O95="ThiTN",TONGHOP!P95="LT",TONGHOP!P95="TN"),TONGHOP!J95=""),TONGHOP!I95,"")</f>
        <v/>
      </c>
      <c r="E95" t="str">
        <f>IF(AND(TONGHOP!N95=$B$1,OR(TONGHOP!O95="ThiTN",TONGHOP!P95="LT",TONGHOP!P95="TN"),TONGHOP!J95=""),TONGHOP!P95,"")</f>
        <v/>
      </c>
    </row>
    <row r="96" spans="1:5">
      <c r="A96" t="e">
        <f>IF(AND(TONGHOP!#REF!=$B$1,OR(TONGHOP!N96="ThiTN",TONGHOP!O96="LT",TONGHOP!O96="TN"),TONGHOP!J96=""),TONGHOP!C96,"")</f>
        <v>#REF!</v>
      </c>
      <c r="B96" t="str">
        <f>IF(AND(TONGHOP!N96=$B$1,OR(TONGHOP!O96="ThiTN",TONGHOP!P96="LT",TONGHOP!P96="TN"),TONGHOP!J96=""),TONGHOP!H96,"")</f>
        <v/>
      </c>
      <c r="C96" t="str">
        <f>IF(AND(TONGHOP!N96=$B$1,OR(TONGHOP!O96="ThiTN",TONGHOP!P96="LT",TONGHOP!P96="TN"),TONGHOP!J96=""),TONGHOP!F96,"")</f>
        <v/>
      </c>
      <c r="D96" t="str">
        <f>IF(AND(TONGHOP!N96=$B$1,OR(TONGHOP!O96="ThiTN",TONGHOP!P96="LT",TONGHOP!P96="TN"),TONGHOP!J96=""),TONGHOP!I96,"")</f>
        <v/>
      </c>
      <c r="E96" t="str">
        <f>IF(AND(TONGHOP!N96=$B$1,OR(TONGHOP!O96="ThiTN",TONGHOP!P96="LT",TONGHOP!P96="TN"),TONGHOP!J96=""),TONGHOP!P96,"")</f>
        <v/>
      </c>
    </row>
    <row r="97" spans="1:5">
      <c r="A97" t="str">
        <f>IF(AND(TONGHOP!N97=$B$1,OR(TONGHOP!O97="ThiTN",TONGHOP!P97="LT",TONGHOP!P97="TN"),TONGHOP!J97=""),TONGHOP!C97,"")</f>
        <v/>
      </c>
      <c r="B97" t="str">
        <f>IF(AND(TONGHOP!N97=$B$1,OR(TONGHOP!O97="ThiTN",TONGHOP!P97="LT",TONGHOP!P97="TN"),TONGHOP!J97=""),TONGHOP!H97,"")</f>
        <v/>
      </c>
      <c r="C97" t="str">
        <f>IF(AND(TONGHOP!N97=$B$1,OR(TONGHOP!O97="ThiTN",TONGHOP!P97="LT",TONGHOP!P97="TN"),TONGHOP!J97=""),TONGHOP!F97,"")</f>
        <v/>
      </c>
      <c r="D97" t="str">
        <f>IF(AND(TONGHOP!N97=$B$1,OR(TONGHOP!O97="ThiTN",TONGHOP!P97="LT",TONGHOP!P97="TN"),TONGHOP!J97=""),TONGHOP!I97,"")</f>
        <v/>
      </c>
      <c r="E97" t="str">
        <f>IF(AND(TONGHOP!N97=$B$1,OR(TONGHOP!O97="ThiTN",TONGHOP!P97="LT",TONGHOP!P97="TN"),TONGHOP!J97=""),TONGHOP!P97,"")</f>
        <v/>
      </c>
    </row>
    <row r="98" spans="1:5">
      <c r="A98" t="str">
        <f>IF(AND(TONGHOP!N98=$B$1,OR(TONGHOP!O98="ThiTN",TONGHOP!P98="LT",TONGHOP!P98="TN"),TONGHOP!J98=""),TONGHOP!C98,"")</f>
        <v/>
      </c>
      <c r="B98" t="str">
        <f>IF(AND(TONGHOP!N98=$B$1,OR(TONGHOP!O98="ThiTN",TONGHOP!P98="LT",TONGHOP!P98="TN"),TONGHOP!J98=""),TONGHOP!H98,"")</f>
        <v/>
      </c>
      <c r="C98" t="str">
        <f>IF(AND(TONGHOP!N98=$B$1,OR(TONGHOP!O98="ThiTN",TONGHOP!P98="LT",TONGHOP!P98="TN"),TONGHOP!J98=""),TONGHOP!F98,"")</f>
        <v/>
      </c>
      <c r="D98" t="str">
        <f>IF(AND(TONGHOP!N98=$B$1,OR(TONGHOP!O98="ThiTN",TONGHOP!P98="LT",TONGHOP!P98="TN"),TONGHOP!J98=""),TONGHOP!I98,"")</f>
        <v/>
      </c>
      <c r="E98" t="str">
        <f>IF(AND(TONGHOP!N98=$B$1,OR(TONGHOP!O98="ThiTN",TONGHOP!P98="LT",TONGHOP!P98="TN"),TONGHOP!J98=""),TONGHOP!P98,"")</f>
        <v/>
      </c>
    </row>
    <row r="99" spans="1:5">
      <c r="A99" t="str">
        <f>IF(AND(TONGHOP!N99=$B$1,OR(TONGHOP!O99="ThiTN",TONGHOP!P99="LT",TONGHOP!P99="TN"),TONGHOP!J99=""),TONGHOP!C99,"")</f>
        <v/>
      </c>
      <c r="B99" t="str">
        <f>IF(AND(TONGHOP!N99=$B$1,OR(TONGHOP!O99="ThiTN",TONGHOP!P99="LT",TONGHOP!P99="TN"),TONGHOP!J99=""),TONGHOP!H99,"")</f>
        <v/>
      </c>
      <c r="C99" t="str">
        <f>IF(AND(TONGHOP!N99=$B$1,OR(TONGHOP!O99="ThiTN",TONGHOP!P99="LT",TONGHOP!P99="TN"),TONGHOP!J99=""),TONGHOP!F99,"")</f>
        <v/>
      </c>
      <c r="D99" t="str">
        <f>IF(AND(TONGHOP!N99=$B$1,OR(TONGHOP!O99="ThiTN",TONGHOP!P99="LT",TONGHOP!P99="TN"),TONGHOP!J99=""),TONGHOP!I99,"")</f>
        <v/>
      </c>
      <c r="E99" t="str">
        <f>IF(AND(TONGHOP!N99=$B$1,OR(TONGHOP!O99="ThiTN",TONGHOP!P99="LT",TONGHOP!P99="TN"),TONGHOP!J99=""),TONGHOP!P99,"")</f>
        <v/>
      </c>
    </row>
    <row r="100" spans="1:5">
      <c r="A100" t="str">
        <f>IF(AND(TONGHOP!N100=$B$1,OR(TONGHOP!O100="ThiTN",TONGHOP!P100="LT",TONGHOP!P100="TN"),TONGHOP!J100=""),TONGHOP!C100,"")</f>
        <v/>
      </c>
      <c r="B100" t="str">
        <f>IF(AND(TONGHOP!N100=$B$1,OR(TONGHOP!O100="ThiTN",TONGHOP!P100="LT",TONGHOP!P100="TN"),TONGHOP!J100=""),TONGHOP!H100,"")</f>
        <v/>
      </c>
      <c r="C100" t="str">
        <f>IF(AND(TONGHOP!N100=$B$1,OR(TONGHOP!O100="ThiTN",TONGHOP!P100="LT",TONGHOP!P100="TN"),TONGHOP!J100=""),TONGHOP!F100,"")</f>
        <v/>
      </c>
      <c r="D100" t="str">
        <f>IF(AND(TONGHOP!N100=$B$1,OR(TONGHOP!O100="ThiTN",TONGHOP!P100="LT",TONGHOP!P100="TN"),TONGHOP!J100=""),TONGHOP!I100,"")</f>
        <v/>
      </c>
      <c r="E100" t="str">
        <f>IF(AND(TONGHOP!N100=$B$1,OR(TONGHOP!O100="ThiTN",TONGHOP!P100="LT",TONGHOP!P100="TN"),TONGHOP!J100=""),TONGHOP!P100,"")</f>
        <v/>
      </c>
    </row>
    <row r="101" spans="1:5">
      <c r="A101" t="str">
        <f>IF(AND(TONGHOP!N101=$B$1,OR(TONGHOP!O101="ThiTN",TONGHOP!P101="LT",TONGHOP!P101="TN"),TONGHOP!J101=""),TONGHOP!C101,"")</f>
        <v/>
      </c>
      <c r="B101" t="str">
        <f>IF(AND(TONGHOP!N101=$B$1,OR(TONGHOP!O101="ThiTN",TONGHOP!P101="LT",TONGHOP!P101="TN"),TONGHOP!J101=""),TONGHOP!H101,"")</f>
        <v/>
      </c>
      <c r="C101" t="str">
        <f>IF(AND(TONGHOP!N101=$B$1,OR(TONGHOP!O101="ThiTN",TONGHOP!P101="LT",TONGHOP!P101="TN"),TONGHOP!J101=""),TONGHOP!F101,"")</f>
        <v/>
      </c>
      <c r="D101" t="str">
        <f>IF(AND(TONGHOP!N101=$B$1,OR(TONGHOP!O101="ThiTN",TONGHOP!P101="LT",TONGHOP!P101="TN"),TONGHOP!J101=""),TONGHOP!I101,"")</f>
        <v/>
      </c>
      <c r="E101" t="str">
        <f>IF(AND(TONGHOP!N101=$B$1,OR(TONGHOP!O101="ThiTN",TONGHOP!P101="LT",TONGHOP!P101="TN"),TONGHOP!J101=""),TONGHOP!P101,"")</f>
        <v/>
      </c>
    </row>
    <row r="102" spans="1:5">
      <c r="A102" t="str">
        <f>IF(AND(TONGHOP!N102=$B$1,OR(TONGHOP!O102="ThiTN",TONGHOP!P102="LT",TONGHOP!P102="TN"),TONGHOP!J102=""),TONGHOP!C102,"")</f>
        <v/>
      </c>
      <c r="B102" t="str">
        <f>IF(AND(TONGHOP!N102=$B$1,OR(TONGHOP!O102="ThiTN",TONGHOP!P102="LT",TONGHOP!P102="TN"),TONGHOP!J102=""),TONGHOP!H102,"")</f>
        <v/>
      </c>
      <c r="C102" t="str">
        <f>IF(AND(TONGHOP!N102=$B$1,OR(TONGHOP!O102="ThiTN",TONGHOP!P102="LT",TONGHOP!P102="TN"),TONGHOP!J102=""),TONGHOP!F102,"")</f>
        <v/>
      </c>
      <c r="D102" t="str">
        <f>IF(AND(TONGHOP!N102=$B$1,OR(TONGHOP!O102="ThiTN",TONGHOP!P102="LT",TONGHOP!P102="TN"),TONGHOP!J102=""),TONGHOP!I102,"")</f>
        <v/>
      </c>
      <c r="E102" t="str">
        <f>IF(AND(TONGHOP!N102=$B$1,OR(TONGHOP!O102="ThiTN",TONGHOP!P102="LT",TONGHOP!P102="TN"),TONGHOP!J102=""),TONGHOP!P102,"")</f>
        <v/>
      </c>
    </row>
    <row r="103" spans="1:5">
      <c r="A103" t="str">
        <f>IF(AND(TONGHOP!N103=$B$1,OR(TONGHOP!O103="ThiTN",TONGHOP!P103="LT",TONGHOP!P103="TN"),TONGHOP!J103=""),TONGHOP!C103,"")</f>
        <v/>
      </c>
      <c r="B103" t="str">
        <f>IF(AND(TONGHOP!N103=$B$1,OR(TONGHOP!O103="ThiTN",TONGHOP!P103="LT",TONGHOP!P103="TN"),TONGHOP!J103=""),TONGHOP!H103,"")</f>
        <v/>
      </c>
      <c r="C103" t="str">
        <f>IF(AND(TONGHOP!N103=$B$1,OR(TONGHOP!O103="ThiTN",TONGHOP!P103="LT",TONGHOP!P103="TN"),TONGHOP!J103=""),TONGHOP!F103,"")</f>
        <v/>
      </c>
      <c r="D103" t="str">
        <f>IF(AND(TONGHOP!N103=$B$1,OR(TONGHOP!O103="ThiTN",TONGHOP!P103="LT",TONGHOP!P103="TN"),TONGHOP!J103=""),TONGHOP!I103,"")</f>
        <v/>
      </c>
      <c r="E103" t="str">
        <f>IF(AND(TONGHOP!N103=$B$1,OR(TONGHOP!O103="ThiTN",TONGHOP!P103="LT",TONGHOP!P103="TN"),TONGHOP!J103=""),TONGHOP!P103,"")</f>
        <v/>
      </c>
    </row>
    <row r="104" spans="1:5">
      <c r="A104" t="str">
        <f>IF(AND(TONGHOP!N104=$B$1,OR(TONGHOP!O104="ThiTN",TONGHOP!P104="LT",TONGHOP!P104="TN"),TONGHOP!J104=""),TONGHOP!C104,"")</f>
        <v/>
      </c>
      <c r="B104" t="str">
        <f>IF(AND(TONGHOP!N104=$B$1,OR(TONGHOP!O104="ThiTN",TONGHOP!P104="LT",TONGHOP!P104="TN"),TONGHOP!J104=""),TONGHOP!H104,"")</f>
        <v/>
      </c>
      <c r="C104" t="str">
        <f>IF(AND(TONGHOP!N104=$B$1,OR(TONGHOP!O104="ThiTN",TONGHOP!P104="LT",TONGHOP!P104="TN"),TONGHOP!J104=""),TONGHOP!F104,"")</f>
        <v/>
      </c>
      <c r="D104" t="str">
        <f>IF(AND(TONGHOP!N104=$B$1,OR(TONGHOP!O104="ThiTN",TONGHOP!P104="LT",TONGHOP!P104="TN"),TONGHOP!J104=""),TONGHOP!I104,"")</f>
        <v/>
      </c>
      <c r="E104" t="str">
        <f>IF(AND(TONGHOP!N104=$B$1,OR(TONGHOP!O104="ThiTN",TONGHOP!P104="LT",TONGHOP!P104="TN"),TONGHOP!J104=""),TONGHOP!P104,"")</f>
        <v/>
      </c>
    </row>
    <row r="105" spans="1:5">
      <c r="A105" t="str">
        <f>IF(AND(TONGHOP!N105=$B$1,OR(TONGHOP!O105="ThiTN",TONGHOP!P105="LT",TONGHOP!P105="TN"),TONGHOP!J105=""),TONGHOP!C105,"")</f>
        <v/>
      </c>
      <c r="B105" t="str">
        <f>IF(AND(TONGHOP!N105=$B$1,OR(TONGHOP!O105="ThiTN",TONGHOP!P105="LT",TONGHOP!P105="TN"),TONGHOP!J105=""),TONGHOP!H105,"")</f>
        <v/>
      </c>
      <c r="C105" t="str">
        <f>IF(AND(TONGHOP!N105=$B$1,OR(TONGHOP!O105="ThiTN",TONGHOP!P105="LT",TONGHOP!P105="TN"),TONGHOP!J105=""),TONGHOP!F105,"")</f>
        <v/>
      </c>
      <c r="D105" t="str">
        <f>IF(AND(TONGHOP!N105=$B$1,OR(TONGHOP!O105="ThiTN",TONGHOP!P105="LT",TONGHOP!P105="TN"),TONGHOP!J105=""),TONGHOP!I105,"")</f>
        <v/>
      </c>
      <c r="E105" t="str">
        <f>IF(AND(TONGHOP!N105=$B$1,OR(TONGHOP!O105="ThiTN",TONGHOP!P105="LT",TONGHOP!P105="TN"),TONGHOP!J105=""),TONGHOP!P105,"")</f>
        <v/>
      </c>
    </row>
    <row r="106" spans="1:5">
      <c r="A106" t="str">
        <f>IF(AND(TONGHOP!N106=$B$1,OR(TONGHOP!O106="ThiTN",TONGHOP!P106="LT",TONGHOP!P106="TN"),TONGHOP!J106=""),TONGHOP!C106,"")</f>
        <v/>
      </c>
      <c r="B106" t="str">
        <f>IF(AND(TONGHOP!N106=$B$1,OR(TONGHOP!O106="ThiTN",TONGHOP!P106="LT",TONGHOP!P106="TN"),TONGHOP!J106=""),TONGHOP!H106,"")</f>
        <v/>
      </c>
      <c r="C106" t="str">
        <f>IF(AND(TONGHOP!N106=$B$1,OR(TONGHOP!O106="ThiTN",TONGHOP!P106="LT",TONGHOP!P106="TN"),TONGHOP!J106=""),TONGHOP!F106,"")</f>
        <v/>
      </c>
      <c r="D106" t="str">
        <f>IF(AND(TONGHOP!N106=$B$1,OR(TONGHOP!O106="ThiTN",TONGHOP!P106="LT",TONGHOP!P106="TN"),TONGHOP!J106=""),TONGHOP!I106,"")</f>
        <v/>
      </c>
      <c r="E106" t="str">
        <f>IF(AND(TONGHOP!N106=$B$1,OR(TONGHOP!O106="ThiTN",TONGHOP!P106="LT",TONGHOP!P106="TN"),TONGHOP!J106=""),TONGHOP!P106,"")</f>
        <v/>
      </c>
    </row>
    <row r="107" spans="1:5">
      <c r="A107" t="str">
        <f>IF(AND(TONGHOP!N107=$B$1,OR(TONGHOP!O107="ThiTN",TONGHOP!P107="LT",TONGHOP!P107="TN"),TONGHOP!J107=""),TONGHOP!C107,"")</f>
        <v/>
      </c>
      <c r="B107" t="str">
        <f>IF(AND(TONGHOP!N107=$B$1,OR(TONGHOP!O107="ThiTN",TONGHOP!P107="LT",TONGHOP!P107="TN"),TONGHOP!J107=""),TONGHOP!H107,"")</f>
        <v/>
      </c>
      <c r="C107" t="str">
        <f>IF(AND(TONGHOP!N107=$B$1,OR(TONGHOP!O107="ThiTN",TONGHOP!P107="LT",TONGHOP!P107="TN"),TONGHOP!J107=""),TONGHOP!F107,"")</f>
        <v/>
      </c>
      <c r="D107" t="str">
        <f>IF(AND(TONGHOP!N107=$B$1,OR(TONGHOP!O107="ThiTN",TONGHOP!P107="LT",TONGHOP!P107="TN"),TONGHOP!J107=""),TONGHOP!I107,"")</f>
        <v/>
      </c>
      <c r="E107" t="str">
        <f>IF(AND(TONGHOP!N107=$B$1,OR(TONGHOP!O107="ThiTN",TONGHOP!P107="LT",TONGHOP!P107="TN"),TONGHOP!J107=""),TONGHOP!P107,"")</f>
        <v/>
      </c>
    </row>
    <row r="108" spans="1:5">
      <c r="A108" t="str">
        <f>IF(AND(TONGHOP!N108=$B$1,OR(TONGHOP!O108="ThiTN",TONGHOP!P108="LT",TONGHOP!P108="TN"),TONGHOP!J108=""),TONGHOP!C108,"")</f>
        <v/>
      </c>
      <c r="B108" t="str">
        <f>IF(AND(TONGHOP!N108=$B$1,OR(TONGHOP!O108="ThiTN",TONGHOP!P108="LT",TONGHOP!P108="TN"),TONGHOP!J108=""),TONGHOP!H108,"")</f>
        <v/>
      </c>
      <c r="C108" t="str">
        <f>IF(AND(TONGHOP!N108=$B$1,OR(TONGHOP!O108="ThiTN",TONGHOP!P108="LT",TONGHOP!P108="TN"),TONGHOP!J108=""),TONGHOP!F108,"")</f>
        <v/>
      </c>
      <c r="D108" t="str">
        <f>IF(AND(TONGHOP!N108=$B$1,OR(TONGHOP!O108="ThiTN",TONGHOP!P108="LT",TONGHOP!P108="TN"),TONGHOP!J108=""),TONGHOP!I108,"")</f>
        <v/>
      </c>
      <c r="E108" t="str">
        <f>IF(AND(TONGHOP!N108=$B$1,OR(TONGHOP!O108="ThiTN",TONGHOP!P108="LT",TONGHOP!P108="TN"),TONGHOP!J108=""),TONGHOP!P108,"")</f>
        <v/>
      </c>
    </row>
    <row r="109" spans="1:5">
      <c r="A109" t="str">
        <f>IF(AND(TONGHOP!N109=$B$1,OR(TONGHOP!O109="ThiTN",TONGHOP!P109="LT",TONGHOP!P109="TN"),TONGHOP!J109=""),TONGHOP!C109,"")</f>
        <v/>
      </c>
      <c r="B109" t="str">
        <f>IF(AND(TONGHOP!N109=$B$1,OR(TONGHOP!O109="ThiTN",TONGHOP!P109="LT",TONGHOP!P109="TN"),TONGHOP!J109=""),TONGHOP!H109,"")</f>
        <v/>
      </c>
      <c r="C109" t="str">
        <f>IF(AND(TONGHOP!N109=$B$1,OR(TONGHOP!O109="ThiTN",TONGHOP!P109="LT",TONGHOP!P109="TN"),TONGHOP!J109=""),TONGHOP!F109,"")</f>
        <v/>
      </c>
      <c r="D109" t="str">
        <f>IF(AND(TONGHOP!N109=$B$1,OR(TONGHOP!O109="ThiTN",TONGHOP!P109="LT",TONGHOP!P109="TN"),TONGHOP!J109=""),TONGHOP!I109,"")</f>
        <v/>
      </c>
      <c r="E109" t="str">
        <f>IF(AND(TONGHOP!N109=$B$1,OR(TONGHOP!O109="ThiTN",TONGHOP!P109="LT",TONGHOP!P109="TN"),TONGHOP!J109=""),TONGHOP!P109,"")</f>
        <v/>
      </c>
    </row>
    <row r="110" spans="1:5">
      <c r="A110" t="str">
        <f>IF(AND(TONGHOP!N110=$B$1,OR(TONGHOP!O110="ThiTN",TONGHOP!P110="LT",TONGHOP!P110="TN"),TONGHOP!J110=""),TONGHOP!C110,"")</f>
        <v/>
      </c>
      <c r="B110" t="str">
        <f>IF(AND(TONGHOP!N110=$B$1,OR(TONGHOP!O110="ThiTN",TONGHOP!P110="LT",TONGHOP!P110="TN"),TONGHOP!J110=""),TONGHOP!H110,"")</f>
        <v/>
      </c>
      <c r="C110" t="str">
        <f>IF(AND(TONGHOP!N110=$B$1,OR(TONGHOP!O110="ThiTN",TONGHOP!P110="LT",TONGHOP!P110="TN"),TONGHOP!J110=""),TONGHOP!F110,"")</f>
        <v/>
      </c>
      <c r="D110" t="str">
        <f>IF(AND(TONGHOP!N110=$B$1,OR(TONGHOP!O110="ThiTN",TONGHOP!P110="LT",TONGHOP!P110="TN"),TONGHOP!J110=""),TONGHOP!I110,"")</f>
        <v/>
      </c>
      <c r="E110" t="str">
        <f>IF(AND(TONGHOP!N110=$B$1,OR(TONGHOP!O110="ThiTN",TONGHOP!P110="LT",TONGHOP!P110="TN"),TONGHOP!J110=""),TONGHOP!P110,"")</f>
        <v/>
      </c>
    </row>
    <row r="111" spans="1:5">
      <c r="A111" t="str">
        <f>IF(AND(TONGHOP!N111=$B$1,OR(TONGHOP!O111="ThiTN",TONGHOP!P111="LT",TONGHOP!P111="TN"),TONGHOP!J111=""),TONGHOP!C111,"")</f>
        <v/>
      </c>
      <c r="B111" t="str">
        <f>IF(AND(TONGHOP!N111=$B$1,OR(TONGHOP!O111="ThiTN",TONGHOP!P111="LT",TONGHOP!P111="TN"),TONGHOP!J111=""),TONGHOP!H111,"")</f>
        <v/>
      </c>
      <c r="C111" t="str">
        <f>IF(AND(TONGHOP!N111=$B$1,OR(TONGHOP!O111="ThiTN",TONGHOP!P111="LT",TONGHOP!P111="TN"),TONGHOP!J111=""),TONGHOP!F111,"")</f>
        <v/>
      </c>
      <c r="D111" t="str">
        <f>IF(AND(TONGHOP!N111=$B$1,OR(TONGHOP!O111="ThiTN",TONGHOP!P111="LT",TONGHOP!P111="TN"),TONGHOP!J111=""),TONGHOP!I111,"")</f>
        <v/>
      </c>
      <c r="E111" t="str">
        <f>IF(AND(TONGHOP!N111=$B$1,OR(TONGHOP!O111="ThiTN",TONGHOP!P111="LT",TONGHOP!P111="TN"),TONGHOP!J111=""),TONGHOP!P111,"")</f>
        <v/>
      </c>
    </row>
    <row r="112" spans="1:5">
      <c r="A112" t="str">
        <f>IF(AND(TONGHOP!N112=$B$1,OR(TONGHOP!O112="ThiTN",TONGHOP!P112="LT",TONGHOP!P112="TN"),TONGHOP!J112=""),TONGHOP!C112,"")</f>
        <v/>
      </c>
      <c r="B112" t="str">
        <f>IF(AND(TONGHOP!N112=$B$1,OR(TONGHOP!O112="ThiTN",TONGHOP!P112="LT",TONGHOP!P112="TN"),TONGHOP!J112=""),TONGHOP!H112,"")</f>
        <v/>
      </c>
      <c r="C112" t="str">
        <f>IF(AND(TONGHOP!N112=$B$1,OR(TONGHOP!O112="ThiTN",TONGHOP!P112="LT",TONGHOP!P112="TN"),TONGHOP!J112=""),TONGHOP!F112,"")</f>
        <v/>
      </c>
      <c r="D112" t="str">
        <f>IF(AND(TONGHOP!N112=$B$1,OR(TONGHOP!O112="ThiTN",TONGHOP!P112="LT",TONGHOP!P112="TN"),TONGHOP!J112=""),TONGHOP!I112,"")</f>
        <v/>
      </c>
      <c r="E112" t="str">
        <f>IF(AND(TONGHOP!N112=$B$1,OR(TONGHOP!O112="ThiTN",TONGHOP!P112="LT",TONGHOP!P112="TN"),TONGHOP!J112=""),TONGHOP!P112,"")</f>
        <v/>
      </c>
    </row>
    <row r="113" spans="1:5">
      <c r="A113" t="str">
        <f>IF(AND(TONGHOP!N113=$B$1,OR(TONGHOP!O113="ThiTN",TONGHOP!P113="LT",TONGHOP!P113="TN"),TONGHOP!J113=""),TONGHOP!C113,"")</f>
        <v/>
      </c>
      <c r="B113" t="str">
        <f>IF(AND(TONGHOP!N113=$B$1,OR(TONGHOP!O113="ThiTN",TONGHOP!P113="LT",TONGHOP!P113="TN"),TONGHOP!J113=""),TONGHOP!H113,"")</f>
        <v/>
      </c>
      <c r="C113" t="str">
        <f>IF(AND(TONGHOP!N113=$B$1,OR(TONGHOP!O113="ThiTN",TONGHOP!P113="LT",TONGHOP!P113="TN"),TONGHOP!J113=""),TONGHOP!F113,"")</f>
        <v/>
      </c>
      <c r="D113" t="str">
        <f>IF(AND(TONGHOP!N113=$B$1,OR(TONGHOP!O113="ThiTN",TONGHOP!P113="LT",TONGHOP!P113="TN"),TONGHOP!J113=""),TONGHOP!I113,"")</f>
        <v/>
      </c>
      <c r="E113" t="str">
        <f>IF(AND(TONGHOP!N113=$B$1,OR(TONGHOP!O113="ThiTN",TONGHOP!P113="LT",TONGHOP!P113="TN"),TONGHOP!J113=""),TONGHOP!P113,"")</f>
        <v/>
      </c>
    </row>
    <row r="114" spans="1:5">
      <c r="A114" t="str">
        <f>IF(AND(TONGHOP!N114=$B$1,OR(TONGHOP!O114="ThiTN",TONGHOP!P114="LT",TONGHOP!P114="TN"),TONGHOP!J114=""),TONGHOP!C114,"")</f>
        <v/>
      </c>
      <c r="B114" t="str">
        <f>IF(AND(TONGHOP!N114=$B$1,OR(TONGHOP!O114="ThiTN",TONGHOP!P114="LT",TONGHOP!P114="TN"),TONGHOP!J114=""),TONGHOP!H114,"")</f>
        <v/>
      </c>
      <c r="C114" t="str">
        <f>IF(AND(TONGHOP!N114=$B$1,OR(TONGHOP!O114="ThiTN",TONGHOP!P114="LT",TONGHOP!P114="TN"),TONGHOP!J114=""),TONGHOP!F114,"")</f>
        <v/>
      </c>
      <c r="D114" t="str">
        <f>IF(AND(TONGHOP!N114=$B$1,OR(TONGHOP!O114="ThiTN",TONGHOP!P114="LT",TONGHOP!P114="TN"),TONGHOP!J114=""),TONGHOP!I114,"")</f>
        <v/>
      </c>
      <c r="E114" t="str">
        <f>IF(AND(TONGHOP!N114=$B$1,OR(TONGHOP!O114="ThiTN",TONGHOP!P114="LT",TONGHOP!P114="TN"),TONGHOP!J114=""),TONGHOP!P114,"")</f>
        <v/>
      </c>
    </row>
    <row r="115" spans="1:5">
      <c r="A115" t="str">
        <f>IF(AND(TONGHOP!N115=$B$1,OR(TONGHOP!O115="ThiTN",TONGHOP!P115="LT",TONGHOP!P115="TN"),TONGHOP!J115=""),TONGHOP!C115,"")</f>
        <v/>
      </c>
      <c r="B115" t="str">
        <f>IF(AND(TONGHOP!N115=$B$1,OR(TONGHOP!O115="ThiTN",TONGHOP!P115="LT",TONGHOP!P115="TN"),TONGHOP!J115=""),TONGHOP!H115,"")</f>
        <v/>
      </c>
      <c r="C115" t="str">
        <f>IF(AND(TONGHOP!N115=$B$1,OR(TONGHOP!O115="ThiTN",TONGHOP!P115="LT",TONGHOP!P115="TN"),TONGHOP!J115=""),TONGHOP!F115,"")</f>
        <v/>
      </c>
      <c r="D115" t="str">
        <f>IF(AND(TONGHOP!N115=$B$1,OR(TONGHOP!O115="ThiTN",TONGHOP!P115="LT",TONGHOP!P115="TN"),TONGHOP!J115=""),TONGHOP!I115,"")</f>
        <v/>
      </c>
      <c r="E115" t="str">
        <f>IF(AND(TONGHOP!N115=$B$1,OR(TONGHOP!O115="ThiTN",TONGHOP!P115="LT",TONGHOP!P115="TN"),TONGHOP!J115=""),TONGHOP!P115,"")</f>
        <v/>
      </c>
    </row>
    <row r="116" spans="1:5">
      <c r="A116" t="str">
        <f>IF(AND(TONGHOP!N116=$B$1,OR(TONGHOP!O116="ThiTN",TONGHOP!P116="LT",TONGHOP!P116="TN"),TONGHOP!J116=""),TONGHOP!C116,"")</f>
        <v/>
      </c>
      <c r="B116" t="str">
        <f>IF(AND(TONGHOP!N116=$B$1,OR(TONGHOP!O116="ThiTN",TONGHOP!P116="LT",TONGHOP!P116="TN"),TONGHOP!J116=""),TONGHOP!H116,"")</f>
        <v/>
      </c>
      <c r="C116" t="str">
        <f>IF(AND(TONGHOP!N116=$B$1,OR(TONGHOP!O116="ThiTN",TONGHOP!P116="LT",TONGHOP!P116="TN"),TONGHOP!J116=""),TONGHOP!F116,"")</f>
        <v/>
      </c>
      <c r="D116" t="str">
        <f>IF(AND(TONGHOP!N116=$B$1,OR(TONGHOP!O116="ThiTN",TONGHOP!P116="LT",TONGHOP!P116="TN"),TONGHOP!J116=""),TONGHOP!I116,"")</f>
        <v/>
      </c>
      <c r="E116" t="str">
        <f>IF(AND(TONGHOP!N116=$B$1,OR(TONGHOP!O116="ThiTN",TONGHOP!P116="LT",TONGHOP!P116="TN"),TONGHOP!J116=""),TONGHOP!P116,"")</f>
        <v/>
      </c>
    </row>
    <row r="117" spans="1:5">
      <c r="A117" t="str">
        <f>IF(AND(TONGHOP!N117=$B$1,OR(TONGHOP!O117="ThiTN",TONGHOP!P117="LT",TONGHOP!P117="TN"),TONGHOP!J117=""),TONGHOP!C117,"")</f>
        <v/>
      </c>
      <c r="B117" t="str">
        <f>IF(AND(TONGHOP!N117=$B$1,OR(TONGHOP!O117="ThiTN",TONGHOP!P117="LT",TONGHOP!P117="TN"),TONGHOP!J117=""),TONGHOP!H117,"")</f>
        <v/>
      </c>
      <c r="C117" t="str">
        <f>IF(AND(TONGHOP!N117=$B$1,OR(TONGHOP!O117="ThiTN",TONGHOP!P117="LT",TONGHOP!P117="TN"),TONGHOP!J117=""),TONGHOP!F117,"")</f>
        <v/>
      </c>
      <c r="D117" t="str">
        <f>IF(AND(TONGHOP!N117=$B$1,OR(TONGHOP!O117="ThiTN",TONGHOP!P117="LT",TONGHOP!P117="TN"),TONGHOP!J117=""),TONGHOP!I117,"")</f>
        <v/>
      </c>
      <c r="E117" t="str">
        <f>IF(AND(TONGHOP!N117=$B$1,OR(TONGHOP!O117="ThiTN",TONGHOP!P117="LT",TONGHOP!P117="TN"),TONGHOP!J117=""),TONGHOP!P117,"")</f>
        <v/>
      </c>
    </row>
    <row r="118" spans="1:5">
      <c r="A118" t="str">
        <f>IF(AND(TONGHOP!N118=$B$1,OR(TONGHOP!O118="ThiTN",TONGHOP!P118="LT",TONGHOP!P118="TN"),TONGHOP!J118=""),TONGHOP!C118,"")</f>
        <v/>
      </c>
      <c r="B118" t="str">
        <f>IF(AND(TONGHOP!N118=$B$1,OR(TONGHOP!O118="ThiTN",TONGHOP!P118="LT",TONGHOP!P118="TN"),TONGHOP!J118=""),TONGHOP!H118,"")</f>
        <v/>
      </c>
      <c r="C118" t="str">
        <f>IF(AND(TONGHOP!N118=$B$1,OR(TONGHOP!O118="ThiTN",TONGHOP!P118="LT",TONGHOP!P118="TN"),TONGHOP!J118=""),TONGHOP!F118,"")</f>
        <v/>
      </c>
      <c r="D118" t="str">
        <f>IF(AND(TONGHOP!N118=$B$1,OR(TONGHOP!O118="ThiTN",TONGHOP!P118="LT",TONGHOP!P118="TN"),TONGHOP!J118=""),TONGHOP!I118,"")</f>
        <v/>
      </c>
      <c r="E118" t="str">
        <f>IF(AND(TONGHOP!N118=$B$1,OR(TONGHOP!O118="ThiTN",TONGHOP!P118="LT",TONGHOP!P118="TN"),TONGHOP!J118=""),TONGHOP!P118,"")</f>
        <v/>
      </c>
    </row>
    <row r="119" spans="1:5">
      <c r="A119" t="str">
        <f>IF(AND(TONGHOP!N119=$B$1,OR(TONGHOP!O119="ThiTN",TONGHOP!P119="LT",TONGHOP!P119="TN"),TONGHOP!J119=""),TONGHOP!C119,"")</f>
        <v/>
      </c>
      <c r="B119" t="str">
        <f>IF(AND(TONGHOP!N119=$B$1,OR(TONGHOP!O119="ThiTN",TONGHOP!P119="LT",TONGHOP!P119="TN"),TONGHOP!J119=""),TONGHOP!H119,"")</f>
        <v/>
      </c>
      <c r="C119" t="str">
        <f>IF(AND(TONGHOP!N119=$B$1,OR(TONGHOP!O119="ThiTN",TONGHOP!P119="LT",TONGHOP!P119="TN"),TONGHOP!J119=""),TONGHOP!F119,"")</f>
        <v/>
      </c>
      <c r="D119" t="str">
        <f>IF(AND(TONGHOP!N119=$B$1,OR(TONGHOP!O119="ThiTN",TONGHOP!P119="LT",TONGHOP!P119="TN"),TONGHOP!J119=""),TONGHOP!I119,"")</f>
        <v/>
      </c>
      <c r="E119" t="str">
        <f>IF(AND(TONGHOP!N119=$B$1,OR(TONGHOP!O119="ThiTN",TONGHOP!P119="LT",TONGHOP!P119="TN"),TONGHOP!J119=""),TONGHOP!P119,"")</f>
        <v/>
      </c>
    </row>
    <row r="120" spans="1:5">
      <c r="A120" t="str">
        <f>IF(AND(TONGHOP!N120=$B$1,OR(TONGHOP!O120="ThiTN",TONGHOP!P120="LT",TONGHOP!P120="TN"),TONGHOP!J120=""),TONGHOP!C120,"")</f>
        <v/>
      </c>
      <c r="B120" t="str">
        <f>IF(AND(TONGHOP!N120=$B$1,OR(TONGHOP!O120="ThiTN",TONGHOP!P120="LT",TONGHOP!P120="TN"),TONGHOP!J120=""),TONGHOP!H120,"")</f>
        <v/>
      </c>
      <c r="C120" t="str">
        <f>IF(AND(TONGHOP!N120=$B$1,OR(TONGHOP!O120="ThiTN",TONGHOP!P120="LT",TONGHOP!P120="TN"),TONGHOP!J120=""),TONGHOP!F120,"")</f>
        <v/>
      </c>
      <c r="D120" t="str">
        <f>IF(AND(TONGHOP!N120=$B$1,OR(TONGHOP!O120="ThiTN",TONGHOP!P120="LT",TONGHOP!P120="TN"),TONGHOP!J120=""),TONGHOP!I120,"")</f>
        <v/>
      </c>
      <c r="E120" t="str">
        <f>IF(AND(TONGHOP!N120=$B$1,OR(TONGHOP!O120="ThiTN",TONGHOP!P120="LT",TONGHOP!P120="TN"),TONGHOP!J120=""),TONGHOP!P120,"")</f>
        <v/>
      </c>
    </row>
    <row r="121" spans="1:5">
      <c r="A121" t="str">
        <f>IF(AND(TONGHOP!N121=$B$1,OR(TONGHOP!O121="ThiTN",TONGHOP!P121="LT",TONGHOP!P121="TN"),TONGHOP!J121=""),TONGHOP!C121,"")</f>
        <v/>
      </c>
      <c r="B121" t="str">
        <f>IF(AND(TONGHOP!N121=$B$1,OR(TONGHOP!O121="ThiTN",TONGHOP!P121="LT",TONGHOP!P121="TN"),TONGHOP!J121=""),TONGHOP!H121,"")</f>
        <v/>
      </c>
      <c r="C121" t="str">
        <f>IF(AND(TONGHOP!N121=$B$1,OR(TONGHOP!O121="ThiTN",TONGHOP!P121="LT",TONGHOP!P121="TN"),TONGHOP!J121=""),TONGHOP!F121,"")</f>
        <v/>
      </c>
      <c r="D121" t="str">
        <f>IF(AND(TONGHOP!N121=$B$1,OR(TONGHOP!O121="ThiTN",TONGHOP!P121="LT",TONGHOP!P121="TN"),TONGHOP!J121=""),TONGHOP!I121,"")</f>
        <v/>
      </c>
      <c r="E121" t="str">
        <f>IF(AND(TONGHOP!N121=$B$1,OR(TONGHOP!O121="ThiTN",TONGHOP!P121="LT",TONGHOP!P121="TN"),TONGHOP!J121=""),TONGHOP!P121,"")</f>
        <v/>
      </c>
    </row>
    <row r="122" spans="1:5">
      <c r="A122" t="str">
        <f>IF(AND(TONGHOP!N122=$B$1,OR(TONGHOP!O122="ThiTN",TONGHOP!P122="LT",TONGHOP!P122="TN"),TONGHOP!J122=""),TONGHOP!C122,"")</f>
        <v/>
      </c>
      <c r="B122" t="str">
        <f>IF(AND(TONGHOP!N122=$B$1,OR(TONGHOP!O122="ThiTN",TONGHOP!P122="LT",TONGHOP!P122="TN"),TONGHOP!J122=""),TONGHOP!H122,"")</f>
        <v/>
      </c>
      <c r="C122" t="str">
        <f>IF(AND(TONGHOP!N122=$B$1,OR(TONGHOP!O122="ThiTN",TONGHOP!P122="LT",TONGHOP!P122="TN"),TONGHOP!J122=""),TONGHOP!F122,"")</f>
        <v/>
      </c>
      <c r="D122" t="str">
        <f>IF(AND(TONGHOP!N122=$B$1,OR(TONGHOP!O122="ThiTN",TONGHOP!P122="LT",TONGHOP!P122="TN"),TONGHOP!J122=""),TONGHOP!I122,"")</f>
        <v/>
      </c>
      <c r="E122" t="str">
        <f>IF(AND(TONGHOP!N122=$B$1,OR(TONGHOP!O122="ThiTN",TONGHOP!P122="LT",TONGHOP!P122="TN"),TONGHOP!J122=""),TONGHOP!P122,"")</f>
        <v/>
      </c>
    </row>
    <row r="123" spans="1:5">
      <c r="A123" t="str">
        <f>IF(AND(TONGHOP!N123=$B$1,OR(TONGHOP!O123="ThiTN",TONGHOP!P123="LT",TONGHOP!P123="TN"),TONGHOP!J123=""),TONGHOP!C123,"")</f>
        <v/>
      </c>
      <c r="B123" t="str">
        <f>IF(AND(TONGHOP!N123=$B$1,OR(TONGHOP!O123="ThiTN",TONGHOP!P123="LT",TONGHOP!P123="TN"),TONGHOP!J123=""),TONGHOP!H123,"")</f>
        <v/>
      </c>
      <c r="C123" t="str">
        <f>IF(AND(TONGHOP!N123=$B$1,OR(TONGHOP!O123="ThiTN",TONGHOP!P123="LT",TONGHOP!P123="TN"),TONGHOP!J123=""),TONGHOP!F123,"")</f>
        <v/>
      </c>
      <c r="D123" t="str">
        <f>IF(AND(TONGHOP!N123=$B$1,OR(TONGHOP!O123="ThiTN",TONGHOP!P123="LT",TONGHOP!P123="TN"),TONGHOP!J123=""),TONGHOP!I123,"")</f>
        <v/>
      </c>
      <c r="E123" t="str">
        <f>IF(AND(TONGHOP!N123=$B$1,OR(TONGHOP!O123="ThiTN",TONGHOP!P123="LT",TONGHOP!P123="TN"),TONGHOP!J123=""),TONGHOP!P123,"")</f>
        <v/>
      </c>
    </row>
    <row r="124" spans="1:5">
      <c r="A124" t="str">
        <f>IF(AND(TONGHOP!N124=$B$1,OR(TONGHOP!O124="ThiTN",TONGHOP!P124="LT",TONGHOP!P124="TN"),TONGHOP!J124=""),TONGHOP!C124,"")</f>
        <v/>
      </c>
      <c r="B124" t="str">
        <f>IF(AND(TONGHOP!N124=$B$1,OR(TONGHOP!O124="ThiTN",TONGHOP!P124="LT",TONGHOP!P124="TN"),TONGHOP!J124=""),TONGHOP!H124,"")</f>
        <v/>
      </c>
      <c r="C124" t="str">
        <f>IF(AND(TONGHOP!N124=$B$1,OR(TONGHOP!O124="ThiTN",TONGHOP!P124="LT",TONGHOP!P124="TN"),TONGHOP!J124=""),TONGHOP!F124,"")</f>
        <v/>
      </c>
      <c r="D124" t="str">
        <f>IF(AND(TONGHOP!N124=$B$1,OR(TONGHOP!O124="ThiTN",TONGHOP!P124="LT",TONGHOP!P124="TN"),TONGHOP!J124=""),TONGHOP!I124,"")</f>
        <v/>
      </c>
      <c r="E124" t="str">
        <f>IF(AND(TONGHOP!N124=$B$1,OR(TONGHOP!O124="ThiTN",TONGHOP!P124="LT",TONGHOP!P124="TN"),TONGHOP!J124=""),TONGHOP!P124,"")</f>
        <v/>
      </c>
    </row>
    <row r="125" spans="1:5">
      <c r="A125" t="str">
        <f>IF(AND(TONGHOP!N125=$B$1,OR(TONGHOP!O125="ThiTN",TONGHOP!P125="LT",TONGHOP!P125="TN"),TONGHOP!J125=""),TONGHOP!C125,"")</f>
        <v/>
      </c>
      <c r="B125" t="str">
        <f>IF(AND(TONGHOP!N125=$B$1,OR(TONGHOP!O125="ThiTN",TONGHOP!P125="LT",TONGHOP!P125="TN"),TONGHOP!J125=""),TONGHOP!H125,"")</f>
        <v/>
      </c>
      <c r="C125" t="str">
        <f>IF(AND(TONGHOP!N125=$B$1,OR(TONGHOP!O125="ThiTN",TONGHOP!P125="LT",TONGHOP!P125="TN"),TONGHOP!J125=""),TONGHOP!F125,"")</f>
        <v/>
      </c>
      <c r="D125" t="str">
        <f>IF(AND(TONGHOP!N125=$B$1,OR(TONGHOP!O125="ThiTN",TONGHOP!P125="LT",TONGHOP!P125="TN"),TONGHOP!J125=""),TONGHOP!I125,"")</f>
        <v/>
      </c>
      <c r="E125" t="str">
        <f>IF(AND(TONGHOP!N125=$B$1,OR(TONGHOP!O125="ThiTN",TONGHOP!P125="LT",TONGHOP!P125="TN"),TONGHOP!J125=""),TONGHOP!P125,"")</f>
        <v/>
      </c>
    </row>
    <row r="126" spans="1:5">
      <c r="A126" t="str">
        <f>IF(AND(TONGHOP!N126=$B$1,OR(TONGHOP!O126="ThiTN",TONGHOP!P126="LT",TONGHOP!P126="TN"),TONGHOP!J126=""),TONGHOP!C126,"")</f>
        <v/>
      </c>
      <c r="B126" t="str">
        <f>IF(AND(TONGHOP!N126=$B$1,OR(TONGHOP!O126="ThiTN",TONGHOP!P126="LT",TONGHOP!P126="TN"),TONGHOP!J126=""),TONGHOP!H126,"")</f>
        <v/>
      </c>
      <c r="C126" t="str">
        <f>IF(AND(TONGHOP!N126=$B$1,OR(TONGHOP!O126="ThiTN",TONGHOP!P126="LT",TONGHOP!P126="TN"),TONGHOP!J126=""),TONGHOP!F126,"")</f>
        <v/>
      </c>
      <c r="D126" t="str">
        <f>IF(AND(TONGHOP!N126=$B$1,OR(TONGHOP!O126="ThiTN",TONGHOP!P126="LT",TONGHOP!P126="TN"),TONGHOP!J126=""),TONGHOP!I126,"")</f>
        <v/>
      </c>
      <c r="E126" t="str">
        <f>IF(AND(TONGHOP!N126=$B$1,OR(TONGHOP!O126="ThiTN",TONGHOP!P126="LT",TONGHOP!P126="TN"),TONGHOP!J126=""),TONGHOP!P126,"")</f>
        <v/>
      </c>
    </row>
    <row r="127" spans="1:5">
      <c r="A127" t="str">
        <f>IF(AND(TONGHOP!N127=$B$1,OR(TONGHOP!O127="ThiTN",TONGHOP!P127="LT",TONGHOP!P127="TN"),TONGHOP!J127=""),TONGHOP!C127,"")</f>
        <v/>
      </c>
      <c r="B127" t="str">
        <f>IF(AND(TONGHOP!N127=$B$1,OR(TONGHOP!O127="ThiTN",TONGHOP!P127="LT",TONGHOP!P127="TN"),TONGHOP!J127=""),TONGHOP!H127,"")</f>
        <v/>
      </c>
      <c r="C127" t="str">
        <f>IF(AND(TONGHOP!N127=$B$1,OR(TONGHOP!O127="ThiTN",TONGHOP!P127="LT",TONGHOP!P127="TN"),TONGHOP!J127=""),TONGHOP!F127,"")</f>
        <v/>
      </c>
      <c r="D127" t="str">
        <f>IF(AND(TONGHOP!N127=$B$1,OR(TONGHOP!O127="ThiTN",TONGHOP!P127="LT",TONGHOP!P127="TN"),TONGHOP!J127=""),TONGHOP!I127,"")</f>
        <v/>
      </c>
      <c r="E127" t="str">
        <f>IF(AND(TONGHOP!N127=$B$1,OR(TONGHOP!O127="ThiTN",TONGHOP!P127="LT",TONGHOP!P127="TN"),TONGHOP!J127=""),TONGHOP!P127,"")</f>
        <v/>
      </c>
    </row>
    <row r="128" spans="1:5">
      <c r="A128" t="str">
        <f>IF(AND(TONGHOP!N128=$B$1,OR(TONGHOP!O128="ThiTN",TONGHOP!P128="LT",TONGHOP!P128="TN"),TONGHOP!J128=""),TONGHOP!C128,"")</f>
        <v/>
      </c>
      <c r="B128" t="str">
        <f>IF(AND(TONGHOP!N128=$B$1,OR(TONGHOP!O128="ThiTN",TONGHOP!P128="LT",TONGHOP!P128="TN"),TONGHOP!J128=""),TONGHOP!H128,"")</f>
        <v/>
      </c>
      <c r="C128" t="str">
        <f>IF(AND(TONGHOP!N128=$B$1,OR(TONGHOP!O128="ThiTN",TONGHOP!P128="LT",TONGHOP!P128="TN"),TONGHOP!J128=""),TONGHOP!F128,"")</f>
        <v/>
      </c>
      <c r="D128" t="str">
        <f>IF(AND(TONGHOP!N128=$B$1,OR(TONGHOP!O128="ThiTN",TONGHOP!P128="LT",TONGHOP!P128="TN"),TONGHOP!J128=""),TONGHOP!I128,"")</f>
        <v/>
      </c>
      <c r="E128" t="str">
        <f>IF(AND(TONGHOP!N128=$B$1,OR(TONGHOP!O128="ThiTN",TONGHOP!P128="LT",TONGHOP!P128="TN"),TONGHOP!J128=""),TONGHOP!P128,"")</f>
        <v/>
      </c>
    </row>
    <row r="129" spans="1:5">
      <c r="A129" t="str">
        <f>IF(AND(TONGHOP!N129=$B$1,OR(TONGHOP!O129="ThiTN",TONGHOP!P129="LT",TONGHOP!P129="TN"),TONGHOP!J129=""),TONGHOP!C129,"")</f>
        <v/>
      </c>
      <c r="B129" t="str">
        <f>IF(AND(TONGHOP!N129=$B$1,OR(TONGHOP!O129="ThiTN",TONGHOP!P129="LT",TONGHOP!P129="TN"),TONGHOP!J129=""),TONGHOP!H129,"")</f>
        <v/>
      </c>
      <c r="C129" t="str">
        <f>IF(AND(TONGHOP!N129=$B$1,OR(TONGHOP!O129="ThiTN",TONGHOP!P129="LT",TONGHOP!P129="TN"),TONGHOP!J129=""),TONGHOP!F129,"")</f>
        <v/>
      </c>
      <c r="D129" t="str">
        <f>IF(AND(TONGHOP!N129=$B$1,OR(TONGHOP!O129="ThiTN",TONGHOP!P129="LT",TONGHOP!P129="TN"),TONGHOP!J129=""),TONGHOP!I129,"")</f>
        <v/>
      </c>
      <c r="E129" t="str">
        <f>IF(AND(TONGHOP!N129=$B$1,OR(TONGHOP!O129="ThiTN",TONGHOP!P129="LT",TONGHOP!P129="TN"),TONGHOP!J129=""),TONGHOP!P129,"")</f>
        <v/>
      </c>
    </row>
    <row r="130" spans="1:5">
      <c r="A130" t="str">
        <f>IF(AND(TONGHOP!N130=$B$1,OR(TONGHOP!O130="ThiTN",TONGHOP!P130="LT",TONGHOP!P130="TN"),TONGHOP!J130=""),TONGHOP!C130,"")</f>
        <v/>
      </c>
      <c r="B130" t="str">
        <f>IF(AND(TONGHOP!N130=$B$1,OR(TONGHOP!O130="ThiTN",TONGHOP!P130="LT",TONGHOP!P130="TN"),TONGHOP!J130=""),TONGHOP!H130,"")</f>
        <v/>
      </c>
      <c r="C130" t="str">
        <f>IF(AND(TONGHOP!N130=$B$1,OR(TONGHOP!O130="ThiTN",TONGHOP!P130="LT",TONGHOP!P130="TN"),TONGHOP!J130=""),TONGHOP!F130,"")</f>
        <v/>
      </c>
      <c r="D130" t="str">
        <f>IF(AND(TONGHOP!N130=$B$1,OR(TONGHOP!O130="ThiTN",TONGHOP!P130="LT",TONGHOP!P130="TN"),TONGHOP!J130=""),TONGHOP!I130,"")</f>
        <v/>
      </c>
      <c r="E130" t="str">
        <f>IF(AND(TONGHOP!N130=$B$1,OR(TONGHOP!O130="ThiTN",TONGHOP!P130="LT",TONGHOP!P130="TN"),TONGHOP!J130=""),TONGHOP!P130,"")</f>
        <v/>
      </c>
    </row>
    <row r="131" spans="1:5">
      <c r="A131" t="str">
        <f>IF(AND(TONGHOP!N131=$B$1,OR(TONGHOP!O131="ThiTN",TONGHOP!P131="LT",TONGHOP!P131="TN"),TONGHOP!J131=""),TONGHOP!C131,"")</f>
        <v/>
      </c>
      <c r="B131" t="str">
        <f>IF(AND(TONGHOP!N131=$B$1,OR(TONGHOP!O131="ThiTN",TONGHOP!P131="LT",TONGHOP!P131="TN"),TONGHOP!J131=""),TONGHOP!H131,"")</f>
        <v/>
      </c>
      <c r="C131" t="str">
        <f>IF(AND(TONGHOP!N131=$B$1,OR(TONGHOP!O131="ThiTN",TONGHOP!P131="LT",TONGHOP!P131="TN"),TONGHOP!J131=""),TONGHOP!F131,"")</f>
        <v/>
      </c>
      <c r="D131" t="str">
        <f>IF(AND(TONGHOP!N131=$B$1,OR(TONGHOP!O131="ThiTN",TONGHOP!P131="LT",TONGHOP!P131="TN"),TONGHOP!J131=""),TONGHOP!I131,"")</f>
        <v/>
      </c>
      <c r="E131" t="str">
        <f>IF(AND(TONGHOP!N131=$B$1,OR(TONGHOP!O131="ThiTN",TONGHOP!P131="LT",TONGHOP!P131="TN"),TONGHOP!J131=""),TONGHOP!P131,"")</f>
        <v/>
      </c>
    </row>
    <row r="132" spans="1:5">
      <c r="A132" t="str">
        <f>IF(AND(TONGHOP!N132=$B$1,OR(TONGHOP!O132="ThiTN",TONGHOP!P132="LT",TONGHOP!P132="TN"),TONGHOP!J132=""),TONGHOP!C132,"")</f>
        <v/>
      </c>
      <c r="B132" t="str">
        <f>IF(AND(TONGHOP!N132=$B$1,OR(TONGHOP!O132="ThiTN",TONGHOP!P132="LT",TONGHOP!P132="TN"),TONGHOP!J132=""),TONGHOP!H132,"")</f>
        <v/>
      </c>
      <c r="C132" t="str">
        <f>IF(AND(TONGHOP!N132=$B$1,OR(TONGHOP!O132="ThiTN",TONGHOP!P132="LT",TONGHOP!P132="TN"),TONGHOP!J132=""),TONGHOP!F132,"")</f>
        <v/>
      </c>
      <c r="D132" t="str">
        <f>IF(AND(TONGHOP!N132=$B$1,OR(TONGHOP!O132="ThiTN",TONGHOP!P132="LT",TONGHOP!P132="TN"),TONGHOP!J132=""),TONGHOP!I132,"")</f>
        <v/>
      </c>
      <c r="E132" t="str">
        <f>IF(AND(TONGHOP!N132=$B$1,OR(TONGHOP!O132="ThiTN",TONGHOP!P132="LT",TONGHOP!P132="TN"),TONGHOP!J132=""),TONGHOP!P132,"")</f>
        <v/>
      </c>
    </row>
    <row r="133" spans="1:5">
      <c r="A133" t="str">
        <f>IF(AND(TONGHOP!N133=$B$1,OR(TONGHOP!O133="ThiTN",TONGHOP!P133="LT",TONGHOP!P133="TN"),TONGHOP!J133=""),TONGHOP!C133,"")</f>
        <v/>
      </c>
      <c r="B133" t="str">
        <f>IF(AND(TONGHOP!N133=$B$1,OR(TONGHOP!O133="ThiTN",TONGHOP!P133="LT",TONGHOP!P133="TN"),TONGHOP!J133=""),TONGHOP!H133,"")</f>
        <v/>
      </c>
      <c r="C133" t="str">
        <f>IF(AND(TONGHOP!N133=$B$1,OR(TONGHOP!O133="ThiTN",TONGHOP!P133="LT",TONGHOP!P133="TN"),TONGHOP!J133=""),TONGHOP!F133,"")</f>
        <v/>
      </c>
      <c r="D133" t="str">
        <f>IF(AND(TONGHOP!N133=$B$1,OR(TONGHOP!O133="ThiTN",TONGHOP!P133="LT",TONGHOP!P133="TN"),TONGHOP!J133=""),TONGHOP!I133,"")</f>
        <v/>
      </c>
      <c r="E133" t="str">
        <f>IF(AND(TONGHOP!N133=$B$1,OR(TONGHOP!O133="ThiTN",TONGHOP!P133="LT",TONGHOP!P133="TN"),TONGHOP!J133=""),TONGHOP!P133,"")</f>
        <v/>
      </c>
    </row>
    <row r="134" spans="1:5">
      <c r="A134" t="str">
        <f>IF(AND(TONGHOP!N134=$B$1,OR(TONGHOP!O134="ThiTN",TONGHOP!P134="LT",TONGHOP!P134="TN"),TONGHOP!J134=""),TONGHOP!C134,"")</f>
        <v/>
      </c>
      <c r="B134" t="str">
        <f>IF(AND(TONGHOP!N134=$B$1,OR(TONGHOP!O134="ThiTN",TONGHOP!P134="LT",TONGHOP!P134="TN"),TONGHOP!J134=""),TONGHOP!H134,"")</f>
        <v/>
      </c>
      <c r="C134" t="str">
        <f>IF(AND(TONGHOP!N134=$B$1,OR(TONGHOP!O134="ThiTN",TONGHOP!P134="LT",TONGHOP!P134="TN"),TONGHOP!J134=""),TONGHOP!F134,"")</f>
        <v/>
      </c>
      <c r="D134" t="str">
        <f>IF(AND(TONGHOP!N134=$B$1,OR(TONGHOP!O134="ThiTN",TONGHOP!P134="LT",TONGHOP!P134="TN"),TONGHOP!J134=""),TONGHOP!I134,"")</f>
        <v/>
      </c>
      <c r="E134" t="str">
        <f>IF(AND(TONGHOP!N134=$B$1,OR(TONGHOP!O134="ThiTN",TONGHOP!P134="LT",TONGHOP!P134="TN"),TONGHOP!J134=""),TONGHOP!P134,"")</f>
        <v/>
      </c>
    </row>
    <row r="135" spans="1:5">
      <c r="A135" t="str">
        <f>IF(AND(TONGHOP!N135=$B$1,OR(TONGHOP!O135="ThiTN",TONGHOP!P135="LT",TONGHOP!P135="TN"),TONGHOP!J135=""),TONGHOP!C135,"")</f>
        <v/>
      </c>
      <c r="B135" t="str">
        <f>IF(AND(TONGHOP!N135=$B$1,OR(TONGHOP!O135="ThiTN",TONGHOP!P135="LT",TONGHOP!P135="TN"),TONGHOP!J135=""),TONGHOP!H135,"")</f>
        <v/>
      </c>
      <c r="C135" t="str">
        <f>IF(AND(TONGHOP!N135=$B$1,OR(TONGHOP!O135="ThiTN",TONGHOP!P135="LT",TONGHOP!P135="TN"),TONGHOP!J135=""),TONGHOP!F135,"")</f>
        <v/>
      </c>
      <c r="D135" t="str">
        <f>IF(AND(TONGHOP!N135=$B$1,OR(TONGHOP!O135="ThiTN",TONGHOP!P135="LT",TONGHOP!P135="TN"),TONGHOP!J135=""),TONGHOP!I135,"")</f>
        <v/>
      </c>
      <c r="E135" t="str">
        <f>IF(AND(TONGHOP!N135=$B$1,OR(TONGHOP!O135="ThiTN",TONGHOP!P135="LT",TONGHOP!P135="TN"),TONGHOP!J135=""),TONGHOP!P135,"")</f>
        <v/>
      </c>
    </row>
    <row r="136" spans="1:5">
      <c r="A136" t="str">
        <f>IF(AND(TONGHOP!N136=$B$1,OR(TONGHOP!O136="ThiTN",TONGHOP!P136="LT",TONGHOP!P136="TN"),TONGHOP!J136=""),TONGHOP!C136,"")</f>
        <v/>
      </c>
      <c r="B136" t="str">
        <f>IF(AND(TONGHOP!N136=$B$1,OR(TONGHOP!O136="ThiTN",TONGHOP!P136="LT",TONGHOP!P136="TN"),TONGHOP!J136=""),TONGHOP!H136,"")</f>
        <v/>
      </c>
      <c r="C136" t="str">
        <f>IF(AND(TONGHOP!N136=$B$1,OR(TONGHOP!O136="ThiTN",TONGHOP!P136="LT",TONGHOP!P136="TN"),TONGHOP!J136=""),TONGHOP!F136,"")</f>
        <v/>
      </c>
      <c r="D136" t="str">
        <f>IF(AND(TONGHOP!N136=$B$1,OR(TONGHOP!O136="ThiTN",TONGHOP!P136="LT",TONGHOP!P136="TN"),TONGHOP!J136=""),TONGHOP!I136,"")</f>
        <v/>
      </c>
      <c r="E136" t="str">
        <f>IF(AND(TONGHOP!N136=$B$1,OR(TONGHOP!O136="ThiTN",TONGHOP!P136="LT",TONGHOP!P136="TN"),TONGHOP!J136=""),TONGHOP!P136,"")</f>
        <v/>
      </c>
    </row>
    <row r="137" spans="1:5">
      <c r="A137" t="str">
        <f>IF(AND(TONGHOP!N137=$B$1,OR(TONGHOP!O137="ThiTN",TONGHOP!P137="LT",TONGHOP!P137="TN"),TONGHOP!J137=""),TONGHOP!C137,"")</f>
        <v/>
      </c>
      <c r="B137" t="str">
        <f>IF(AND(TONGHOP!N137=$B$1,OR(TONGHOP!O137="ThiTN",TONGHOP!P137="LT",TONGHOP!P137="TN"),TONGHOP!J137=""),TONGHOP!H137,"")</f>
        <v/>
      </c>
      <c r="C137" t="str">
        <f>IF(AND(TONGHOP!N137=$B$1,OR(TONGHOP!O137="ThiTN",TONGHOP!P137="LT",TONGHOP!P137="TN"),TONGHOP!J137=""),TONGHOP!F137,"")</f>
        <v/>
      </c>
      <c r="D137" t="str">
        <f>IF(AND(TONGHOP!N137=$B$1,OR(TONGHOP!O137="ThiTN",TONGHOP!P137="LT",TONGHOP!P137="TN"),TONGHOP!J137=""),TONGHOP!I137,"")</f>
        <v/>
      </c>
      <c r="E137" t="str">
        <f>IF(AND(TONGHOP!N137=$B$1,OR(TONGHOP!O137="ThiTN",TONGHOP!P137="LT",TONGHOP!P137="TN"),TONGHOP!J137=""),TONGHOP!P137,"")</f>
        <v/>
      </c>
    </row>
    <row r="138" spans="1:5">
      <c r="A138" t="str">
        <f>IF(AND(TONGHOP!N138=$B$1,OR(TONGHOP!O138="ThiTN",TONGHOP!P138="LT",TONGHOP!P138="TN"),TONGHOP!J138=""),TONGHOP!C138,"")</f>
        <v/>
      </c>
      <c r="B138" t="str">
        <f>IF(AND(TONGHOP!N138=$B$1,OR(TONGHOP!O138="ThiTN",TONGHOP!P138="LT",TONGHOP!P138="TN"),TONGHOP!J138=""),TONGHOP!H138,"")</f>
        <v/>
      </c>
      <c r="C138" t="str">
        <f>IF(AND(TONGHOP!N138=$B$1,OR(TONGHOP!O138="ThiTN",TONGHOP!P138="LT",TONGHOP!P138="TN"),TONGHOP!J138=""),TONGHOP!F138,"")</f>
        <v/>
      </c>
      <c r="D138" t="str">
        <f>IF(AND(TONGHOP!N138=$B$1,OR(TONGHOP!O138="ThiTN",TONGHOP!P138="LT",TONGHOP!P138="TN"),TONGHOP!J138=""),TONGHOP!I138,"")</f>
        <v/>
      </c>
      <c r="E138" t="str">
        <f>IF(AND(TONGHOP!N138=$B$1,OR(TONGHOP!O138="ThiTN",TONGHOP!P138="LT",TONGHOP!P138="TN"),TONGHOP!J138=""),TONGHOP!P138,"")</f>
        <v/>
      </c>
    </row>
    <row r="139" spans="1:5">
      <c r="A139" t="str">
        <f>IF(AND(TONGHOP!N139=$B$1,OR(TONGHOP!O139="ThiTN",TONGHOP!P139="LT",TONGHOP!P139="TN"),TONGHOP!J139=""),TONGHOP!C139,"")</f>
        <v/>
      </c>
      <c r="B139" t="str">
        <f>IF(AND(TONGHOP!N139=$B$1,OR(TONGHOP!O139="ThiTN",TONGHOP!P139="LT",TONGHOP!P139="TN"),TONGHOP!J139=""),TONGHOP!H139,"")</f>
        <v/>
      </c>
      <c r="C139" t="str">
        <f>IF(AND(TONGHOP!N139=$B$1,OR(TONGHOP!O139="ThiTN",TONGHOP!P139="LT",TONGHOP!P139="TN"),TONGHOP!J139=""),TONGHOP!F139,"")</f>
        <v/>
      </c>
      <c r="D139" t="str">
        <f>IF(AND(TONGHOP!N139=$B$1,OR(TONGHOP!O139="ThiTN",TONGHOP!P139="LT",TONGHOP!P139="TN"),TONGHOP!J139=""),TONGHOP!I139,"")</f>
        <v/>
      </c>
      <c r="E139" t="str">
        <f>IF(AND(TONGHOP!N139=$B$1,OR(TONGHOP!O139="ThiTN",TONGHOP!P139="LT",TONGHOP!P139="TN"),TONGHOP!J139=""),TONGHOP!P139,"")</f>
        <v/>
      </c>
    </row>
    <row r="140" spans="1:5">
      <c r="A140" t="str">
        <f>IF(AND(TONGHOP!N140=$B$1,OR(TONGHOP!O140="ThiTN",TONGHOP!P140="LT",TONGHOP!P140="TN"),TONGHOP!J140=""),TONGHOP!C140,"")</f>
        <v/>
      </c>
      <c r="B140" t="str">
        <f>IF(AND(TONGHOP!N140=$B$1,OR(TONGHOP!O140="ThiTN",TONGHOP!P140="LT",TONGHOP!P140="TN"),TONGHOP!J140=""),TONGHOP!H140,"")</f>
        <v/>
      </c>
      <c r="C140" t="str">
        <f>IF(AND(TONGHOP!N140=$B$1,OR(TONGHOP!O140="ThiTN",TONGHOP!P140="LT",TONGHOP!P140="TN"),TONGHOP!J140=""),TONGHOP!F140,"")</f>
        <v/>
      </c>
      <c r="D140" t="str">
        <f>IF(AND(TONGHOP!N140=$B$1,OR(TONGHOP!O140="ThiTN",TONGHOP!P140="LT",TONGHOP!P140="TN"),TONGHOP!J140=""),TONGHOP!I140,"")</f>
        <v/>
      </c>
      <c r="E140" t="str">
        <f>IF(AND(TONGHOP!N140=$B$1,OR(TONGHOP!O140="ThiTN",TONGHOP!P140="LT",TONGHOP!P140="TN"),TONGHOP!J140=""),TONGHOP!P140,"")</f>
        <v/>
      </c>
    </row>
    <row r="141" spans="1:5">
      <c r="A141" t="str">
        <f>IF(AND(TONGHOP!N141=$B$1,OR(TONGHOP!O141="ThiTN",TONGHOP!P141="LT",TONGHOP!P141="TN"),TONGHOP!J141=""),TONGHOP!C141,"")</f>
        <v/>
      </c>
      <c r="B141" t="str">
        <f>IF(AND(TONGHOP!N141=$B$1,OR(TONGHOP!O141="ThiTN",TONGHOP!P141="LT",TONGHOP!P141="TN"),TONGHOP!J141=""),TONGHOP!H141,"")</f>
        <v/>
      </c>
      <c r="C141" t="str">
        <f>IF(AND(TONGHOP!N141=$B$1,OR(TONGHOP!O141="ThiTN",TONGHOP!P141="LT",TONGHOP!P141="TN"),TONGHOP!J141=""),TONGHOP!F141,"")</f>
        <v/>
      </c>
      <c r="D141" t="str">
        <f>IF(AND(TONGHOP!N141=$B$1,OR(TONGHOP!O141="ThiTN",TONGHOP!P141="LT",TONGHOP!P141="TN"),TONGHOP!J141=""),TONGHOP!I141,"")</f>
        <v/>
      </c>
      <c r="E141" t="str">
        <f>IF(AND(TONGHOP!N141=$B$1,OR(TONGHOP!O141="ThiTN",TONGHOP!P141="LT",TONGHOP!P141="TN"),TONGHOP!J141=""),TONGHOP!P141,"")</f>
        <v/>
      </c>
    </row>
    <row r="142" spans="1:5">
      <c r="A142" t="str">
        <f>IF(AND(TONGHOP!N142=$B$1,OR(TONGHOP!O142="ThiTN",TONGHOP!P142="LT",TONGHOP!P142="TN"),TONGHOP!J142=""),TONGHOP!C142,"")</f>
        <v/>
      </c>
      <c r="B142" t="str">
        <f>IF(AND(TONGHOP!N142=$B$1,OR(TONGHOP!O142="ThiTN",TONGHOP!P142="LT",TONGHOP!P142="TN"),TONGHOP!J142=""),TONGHOP!H142,"")</f>
        <v/>
      </c>
      <c r="C142" t="str">
        <f>IF(AND(TONGHOP!N142=$B$1,OR(TONGHOP!O142="ThiTN",TONGHOP!P142="LT",TONGHOP!P142="TN"),TONGHOP!J142=""),TONGHOP!F142,"")</f>
        <v/>
      </c>
      <c r="D142" t="str">
        <f>IF(AND(TONGHOP!N142=$B$1,OR(TONGHOP!O142="ThiTN",TONGHOP!P142="LT",TONGHOP!P142="TN"),TONGHOP!J142=""),TONGHOP!I142,"")</f>
        <v/>
      </c>
      <c r="E142" t="str">
        <f>IF(AND(TONGHOP!N142=$B$1,OR(TONGHOP!O142="ThiTN",TONGHOP!P142="LT",TONGHOP!P142="TN"),TONGHOP!J142=""),TONGHOP!P142,"")</f>
        <v/>
      </c>
    </row>
    <row r="143" spans="1:5">
      <c r="A143" t="str">
        <f>IF(AND(TONGHOP!N143=$B$1,OR(TONGHOP!O143="ThiTN",TONGHOP!P143="LT",TONGHOP!P143="TN"),TONGHOP!J143=""),TONGHOP!C143,"")</f>
        <v/>
      </c>
      <c r="B143" t="str">
        <f>IF(AND(TONGHOP!N143=$B$1,OR(TONGHOP!O143="ThiTN",TONGHOP!P143="LT",TONGHOP!P143="TN"),TONGHOP!J143=""),TONGHOP!H143,"")</f>
        <v/>
      </c>
      <c r="C143" t="str">
        <f>IF(AND(TONGHOP!N143=$B$1,OR(TONGHOP!O143="ThiTN",TONGHOP!P143="LT",TONGHOP!P143="TN"),TONGHOP!J143=""),TONGHOP!F143,"")</f>
        <v/>
      </c>
      <c r="D143" t="str">
        <f>IF(AND(TONGHOP!N143=$B$1,OR(TONGHOP!O143="ThiTN",TONGHOP!P143="LT",TONGHOP!P143="TN"),TONGHOP!J143=""),TONGHOP!I143,"")</f>
        <v/>
      </c>
      <c r="E143" t="str">
        <f>IF(AND(TONGHOP!N143=$B$1,OR(TONGHOP!O143="ThiTN",TONGHOP!P143="LT",TONGHOP!P143="TN"),TONGHOP!J143=""),TONGHOP!P143,"")</f>
        <v/>
      </c>
    </row>
    <row r="144" spans="1:5">
      <c r="A144" t="str">
        <f>IF(AND(TONGHOP!N144=$B$1,OR(TONGHOP!O144="ThiTN",TONGHOP!P144="LT",TONGHOP!P144="TN"),TONGHOP!J144=""),TONGHOP!C144,"")</f>
        <v/>
      </c>
      <c r="B144" t="str">
        <f>IF(AND(TONGHOP!N144=$B$1,OR(TONGHOP!O144="ThiTN",TONGHOP!P144="LT",TONGHOP!P144="TN"),TONGHOP!J144=""),TONGHOP!H144,"")</f>
        <v/>
      </c>
      <c r="C144" t="str">
        <f>IF(AND(TONGHOP!N144=$B$1,OR(TONGHOP!O144="ThiTN",TONGHOP!P144="LT",TONGHOP!P144="TN"),TONGHOP!J144=""),TONGHOP!F144,"")</f>
        <v/>
      </c>
      <c r="D144" t="str">
        <f>IF(AND(TONGHOP!N144=$B$1,OR(TONGHOP!O144="ThiTN",TONGHOP!P144="LT",TONGHOP!P144="TN"),TONGHOP!J144=""),TONGHOP!I144,"")</f>
        <v/>
      </c>
      <c r="E144" t="str">
        <f>IF(AND(TONGHOP!N144=$B$1,OR(TONGHOP!O144="ThiTN",TONGHOP!P144="LT",TONGHOP!P144="TN"),TONGHOP!J144=""),TONGHOP!P144,"")</f>
        <v/>
      </c>
    </row>
    <row r="145" spans="1:5">
      <c r="A145" t="str">
        <f>IF(AND(TONGHOP!N145=$B$1,OR(TONGHOP!O145="ThiTN",TONGHOP!P145="LT",TONGHOP!P145="TN"),TONGHOP!J145=""),TONGHOP!C145,"")</f>
        <v/>
      </c>
      <c r="B145" t="str">
        <f>IF(AND(TONGHOP!N145=$B$1,OR(TONGHOP!O145="ThiTN",TONGHOP!P145="LT",TONGHOP!P145="TN"),TONGHOP!J145=""),TONGHOP!H145,"")</f>
        <v/>
      </c>
      <c r="C145" t="str">
        <f>IF(AND(TONGHOP!N145=$B$1,OR(TONGHOP!O145="ThiTN",TONGHOP!P145="LT",TONGHOP!P145="TN"),TONGHOP!J145=""),TONGHOP!F145,"")</f>
        <v/>
      </c>
      <c r="D145" t="str">
        <f>IF(AND(TONGHOP!N145=$B$1,OR(TONGHOP!O145="ThiTN",TONGHOP!P145="LT",TONGHOP!P145="TN"),TONGHOP!J145=""),TONGHOP!I145,"")</f>
        <v/>
      </c>
      <c r="E145" t="str">
        <f>IF(AND(TONGHOP!N145=$B$1,OR(TONGHOP!O145="ThiTN",TONGHOP!P145="LT",TONGHOP!P145="TN"),TONGHOP!J145=""),TONGHOP!P145,"")</f>
        <v/>
      </c>
    </row>
    <row r="146" spans="1:5">
      <c r="A146" t="str">
        <f>IF(AND(TONGHOP!N146=$B$1,OR(TONGHOP!O146="ThiTN",TONGHOP!P146="LT",TONGHOP!P146="TN"),TONGHOP!J146=""),TONGHOP!C146,"")</f>
        <v/>
      </c>
      <c r="B146" t="str">
        <f>IF(AND(TONGHOP!N146=$B$1,OR(TONGHOP!O146="ThiTN",TONGHOP!P146="LT",TONGHOP!P146="TN"),TONGHOP!J146=""),TONGHOP!H146,"")</f>
        <v/>
      </c>
      <c r="C146" t="str">
        <f>IF(AND(TONGHOP!N146=$B$1,OR(TONGHOP!O146="ThiTN",TONGHOP!P146="LT",TONGHOP!P146="TN"),TONGHOP!J146=""),TONGHOP!F146,"")</f>
        <v/>
      </c>
      <c r="D146" t="str">
        <f>IF(AND(TONGHOP!N146=$B$1,OR(TONGHOP!O146="ThiTN",TONGHOP!P146="LT",TONGHOP!P146="TN"),TONGHOP!J146=""),TONGHOP!I146,"")</f>
        <v/>
      </c>
      <c r="E146" t="str">
        <f>IF(AND(TONGHOP!N146=$B$1,OR(TONGHOP!O146="ThiTN",TONGHOP!P146="LT",TONGHOP!P146="TN"),TONGHOP!J146=""),TONGHOP!P146,"")</f>
        <v/>
      </c>
    </row>
    <row r="147" spans="1:5">
      <c r="A147" t="str">
        <f>IF(AND(TONGHOP!N147=$B$1,OR(TONGHOP!O147="ThiTN",TONGHOP!P147="LT",TONGHOP!P147="TN"),TONGHOP!J147=""),TONGHOP!C147,"")</f>
        <v/>
      </c>
      <c r="B147" t="str">
        <f>IF(AND(TONGHOP!N147=$B$1,OR(TONGHOP!O147="ThiTN",TONGHOP!P147="LT",TONGHOP!P147="TN"),TONGHOP!J147=""),TONGHOP!H147,"")</f>
        <v/>
      </c>
      <c r="C147" t="str">
        <f>IF(AND(TONGHOP!N147=$B$1,OR(TONGHOP!O147="ThiTN",TONGHOP!P147="LT",TONGHOP!P147="TN"),TONGHOP!J147=""),TONGHOP!F147,"")</f>
        <v/>
      </c>
      <c r="D147" t="str">
        <f>IF(AND(TONGHOP!N147=$B$1,OR(TONGHOP!O147="ThiTN",TONGHOP!P147="LT",TONGHOP!P147="TN"),TONGHOP!J147=""),TONGHOP!I147,"")</f>
        <v/>
      </c>
      <c r="E147" t="str">
        <f>IF(AND(TONGHOP!N147=$B$1,OR(TONGHOP!O147="ThiTN",TONGHOP!P147="LT",TONGHOP!P147="TN"),TONGHOP!J147=""),TONGHOP!P147,"")</f>
        <v/>
      </c>
    </row>
    <row r="148" spans="1:5">
      <c r="A148" t="str">
        <f>IF(AND(TONGHOP!N148=$B$1,OR(TONGHOP!O148="ThiTN",TONGHOP!P148="LT",TONGHOP!P148="TN"),TONGHOP!J148=""),TONGHOP!C148,"")</f>
        <v/>
      </c>
      <c r="B148" t="str">
        <f>IF(AND(TONGHOP!N148=$B$1,OR(TONGHOP!O148="ThiTN",TONGHOP!P148="LT",TONGHOP!P148="TN"),TONGHOP!J148=""),TONGHOP!H148,"")</f>
        <v/>
      </c>
      <c r="C148" t="str">
        <f>IF(AND(TONGHOP!N148=$B$1,OR(TONGHOP!O148="ThiTN",TONGHOP!P148="LT",TONGHOP!P148="TN"),TONGHOP!J148=""),TONGHOP!F148,"")</f>
        <v/>
      </c>
      <c r="D148" t="str">
        <f>IF(AND(TONGHOP!N148=$B$1,OR(TONGHOP!O148="ThiTN",TONGHOP!P148="LT",TONGHOP!P148="TN"),TONGHOP!J148=""),TONGHOP!I148,"")</f>
        <v/>
      </c>
      <c r="E148" t="str">
        <f>IF(AND(TONGHOP!N148=$B$1,OR(TONGHOP!O148="ThiTN",TONGHOP!P148="LT",TONGHOP!P148="TN"),TONGHOP!J148=""),TONGHOP!P148,"")</f>
        <v/>
      </c>
    </row>
    <row r="149" spans="1:5">
      <c r="A149" t="str">
        <f>IF(AND(TONGHOP!N149=$B$1,OR(TONGHOP!O149="ThiTN",TONGHOP!P149="LT",TONGHOP!P149="TN"),TONGHOP!J149=""),TONGHOP!C149,"")</f>
        <v/>
      </c>
      <c r="B149" t="str">
        <f>IF(AND(TONGHOP!N149=$B$1,OR(TONGHOP!O149="ThiTN",TONGHOP!P149="LT",TONGHOP!P149="TN"),TONGHOP!J149=""),TONGHOP!H149,"")</f>
        <v/>
      </c>
      <c r="C149" t="str">
        <f>IF(AND(TONGHOP!N149=$B$1,OR(TONGHOP!O149="ThiTN",TONGHOP!P149="LT",TONGHOP!P149="TN"),TONGHOP!J149=""),TONGHOP!F149,"")</f>
        <v/>
      </c>
      <c r="D149" t="str">
        <f>IF(AND(TONGHOP!N149=$B$1,OR(TONGHOP!O149="ThiTN",TONGHOP!P149="LT",TONGHOP!P149="TN"),TONGHOP!J149=""),TONGHOP!I149,"")</f>
        <v/>
      </c>
      <c r="E149" t="str">
        <f>IF(AND(TONGHOP!N149=$B$1,OR(TONGHOP!O149="ThiTN",TONGHOP!P149="LT",TONGHOP!P149="TN"),TONGHOP!J149=""),TONGHOP!P149,"")</f>
        <v/>
      </c>
    </row>
    <row r="150" spans="1:5">
      <c r="A150" t="str">
        <f>IF(AND(TONGHOP!N150=$B$1,OR(TONGHOP!O150="ThiTN",TONGHOP!P150="LT",TONGHOP!P150="TN"),TONGHOP!J150=""),TONGHOP!C150,"")</f>
        <v/>
      </c>
      <c r="B150" t="str">
        <f>IF(AND(TONGHOP!N150=$B$1,OR(TONGHOP!O150="ThiTN",TONGHOP!P150="LT",TONGHOP!P150="TN"),TONGHOP!J150=""),TONGHOP!H150,"")</f>
        <v/>
      </c>
      <c r="C150" t="str">
        <f>IF(AND(TONGHOP!N150=$B$1,OR(TONGHOP!O150="ThiTN",TONGHOP!P150="LT",TONGHOP!P150="TN"),TONGHOP!J150=""),TONGHOP!F150,"")</f>
        <v/>
      </c>
      <c r="D150" t="str">
        <f>IF(AND(TONGHOP!N150=$B$1,OR(TONGHOP!O150="ThiTN",TONGHOP!P150="LT",TONGHOP!P150="TN"),TONGHOP!J150=""),TONGHOP!I150,"")</f>
        <v/>
      </c>
      <c r="E150" t="str">
        <f>IF(AND(TONGHOP!N150=$B$1,OR(TONGHOP!O150="ThiTN",TONGHOP!P150="LT",TONGHOP!P150="TN"),TONGHOP!J150=""),TONGHOP!P150,"")</f>
        <v/>
      </c>
    </row>
    <row r="151" spans="1:5">
      <c r="A151" t="str">
        <f>IF(AND(TONGHOP!N151=$B$1,OR(TONGHOP!O151="ThiTN",TONGHOP!P151="LT",TONGHOP!P151="TN"),TONGHOP!J151=""),TONGHOP!C151,"")</f>
        <v/>
      </c>
      <c r="B151" t="str">
        <f>IF(AND(TONGHOP!N151=$B$1,OR(TONGHOP!O151="ThiTN",TONGHOP!P151="LT",TONGHOP!P151="TN"),TONGHOP!J151=""),TONGHOP!H151,"")</f>
        <v/>
      </c>
      <c r="C151" t="str">
        <f>IF(AND(TONGHOP!N151=$B$1,OR(TONGHOP!O151="ThiTN",TONGHOP!P151="LT",TONGHOP!P151="TN"),TONGHOP!J151=""),TONGHOP!F151,"")</f>
        <v/>
      </c>
      <c r="D151" t="str">
        <f>IF(AND(TONGHOP!N151=$B$1,OR(TONGHOP!O151="ThiTN",TONGHOP!P151="LT",TONGHOP!P151="TN"),TONGHOP!J151=""),TONGHOP!I151,"")</f>
        <v/>
      </c>
      <c r="E151" t="str">
        <f>IF(AND(TONGHOP!N151=$B$1,OR(TONGHOP!O151="ThiTN",TONGHOP!P151="LT",TONGHOP!P151="TN"),TONGHOP!J151=""),TONGHOP!P151,"")</f>
        <v/>
      </c>
    </row>
    <row r="152" spans="1:5">
      <c r="A152" t="str">
        <f>IF(AND(TONGHOP!N152=$B$1,OR(TONGHOP!O152="ThiTN",TONGHOP!P152="LT",TONGHOP!P152="TN"),TONGHOP!J152=""),TONGHOP!C152,"")</f>
        <v/>
      </c>
      <c r="B152" t="str">
        <f>IF(AND(TONGHOP!N152=$B$1,OR(TONGHOP!O152="ThiTN",TONGHOP!P152="LT",TONGHOP!P152="TN"),TONGHOP!J152=""),TONGHOP!H152,"")</f>
        <v/>
      </c>
      <c r="C152" t="str">
        <f>IF(AND(TONGHOP!N152=$B$1,OR(TONGHOP!O152="ThiTN",TONGHOP!P152="LT",TONGHOP!P152="TN"),TONGHOP!J152=""),TONGHOP!F152,"")</f>
        <v/>
      </c>
      <c r="D152" t="str">
        <f>IF(AND(TONGHOP!N152=$B$1,OR(TONGHOP!O152="ThiTN",TONGHOP!P152="LT",TONGHOP!P152="TN"),TONGHOP!J152=""),TONGHOP!I152,"")</f>
        <v/>
      </c>
      <c r="E152" t="str">
        <f>IF(AND(TONGHOP!N152=$B$1,OR(TONGHOP!O152="ThiTN",TONGHOP!P152="LT",TONGHOP!P152="TN"),TONGHOP!J152=""),TONGHOP!P152,"")</f>
        <v/>
      </c>
    </row>
    <row r="153" spans="1:5">
      <c r="A153" t="str">
        <f>IF(AND(TONGHOP!N153=$B$1,OR(TONGHOP!O153="ThiTN",TONGHOP!P153="LT",TONGHOP!P153="TN"),TONGHOP!J153=""),TONGHOP!C153,"")</f>
        <v/>
      </c>
      <c r="B153" t="str">
        <f>IF(AND(TONGHOP!N153=$B$1,OR(TONGHOP!O153="ThiTN",TONGHOP!P153="LT",TONGHOP!P153="TN"),TONGHOP!J153=""),TONGHOP!H153,"")</f>
        <v/>
      </c>
      <c r="C153" t="str">
        <f>IF(AND(TONGHOP!N153=$B$1,OR(TONGHOP!O153="ThiTN",TONGHOP!P153="LT",TONGHOP!P153="TN"),TONGHOP!J153=""),TONGHOP!F153,"")</f>
        <v/>
      </c>
      <c r="D153" t="str">
        <f>IF(AND(TONGHOP!N153=$B$1,OR(TONGHOP!O153="ThiTN",TONGHOP!P153="LT",TONGHOP!P153="TN"),TONGHOP!J153=""),TONGHOP!I153,"")</f>
        <v/>
      </c>
      <c r="E153" t="str">
        <f>IF(AND(TONGHOP!N153=$B$1,OR(TONGHOP!O153="ThiTN",TONGHOP!P153="LT",TONGHOP!P153="TN"),TONGHOP!J153=""),TONGHOP!P153,"")</f>
        <v/>
      </c>
    </row>
    <row r="154" spans="1:5">
      <c r="A154" t="str">
        <f>IF(AND(TONGHOP!N154=$B$1,OR(TONGHOP!O154="ThiTN",TONGHOP!P154="LT",TONGHOP!P154="TN"),TONGHOP!J154=""),TONGHOP!C154,"")</f>
        <v/>
      </c>
      <c r="B154" t="str">
        <f>IF(AND(TONGHOP!N154=$B$1,OR(TONGHOP!O154="ThiTN",TONGHOP!P154="LT",TONGHOP!P154="TN"),TONGHOP!J154=""),TONGHOP!H154,"")</f>
        <v/>
      </c>
      <c r="C154" t="str">
        <f>IF(AND(TONGHOP!N154=$B$1,OR(TONGHOP!O154="ThiTN",TONGHOP!P154="LT",TONGHOP!P154="TN"),TONGHOP!J154=""),TONGHOP!F154,"")</f>
        <v/>
      </c>
      <c r="D154" t="str">
        <f>IF(AND(TONGHOP!N154=$B$1,OR(TONGHOP!O154="ThiTN",TONGHOP!P154="LT",TONGHOP!P154="TN"),TONGHOP!J154=""),TONGHOP!I154,"")</f>
        <v/>
      </c>
      <c r="E154" t="str">
        <f>IF(AND(TONGHOP!N154=$B$1,OR(TONGHOP!O154="ThiTN",TONGHOP!P154="LT",TONGHOP!P154="TN"),TONGHOP!J154=""),TONGHOP!P154,"")</f>
        <v/>
      </c>
    </row>
    <row r="155" spans="1:5">
      <c r="A155" t="str">
        <f>IF(AND(TONGHOP!N155=$B$1,OR(TONGHOP!O155="ThiTN",TONGHOP!P155="LT",TONGHOP!P155="TN"),TONGHOP!J155=""),TONGHOP!C155,"")</f>
        <v/>
      </c>
      <c r="B155" t="str">
        <f>IF(AND(TONGHOP!N155=$B$1,OR(TONGHOP!O155="ThiTN",TONGHOP!P155="LT",TONGHOP!P155="TN"),TONGHOP!J155=""),TONGHOP!H155,"")</f>
        <v/>
      </c>
      <c r="C155" t="str">
        <f>IF(AND(TONGHOP!N155=$B$1,OR(TONGHOP!O155="ThiTN",TONGHOP!P155="LT",TONGHOP!P155="TN"),TONGHOP!J155=""),TONGHOP!F155,"")</f>
        <v/>
      </c>
      <c r="D155" t="str">
        <f>IF(AND(TONGHOP!N155=$B$1,OR(TONGHOP!O155="ThiTN",TONGHOP!P155="LT",TONGHOP!P155="TN"),TONGHOP!J155=""),TONGHOP!I155,"")</f>
        <v/>
      </c>
      <c r="E155" t="str">
        <f>IF(AND(TONGHOP!N155=$B$1,OR(TONGHOP!O155="ThiTN",TONGHOP!P155="LT",TONGHOP!P155="TN"),TONGHOP!J155=""),TONGHOP!P155,"")</f>
        <v/>
      </c>
    </row>
    <row r="156" spans="1:5">
      <c r="A156" t="str">
        <f>IF(AND(TONGHOP!N156=$B$1,OR(TONGHOP!O156="ThiTN",TONGHOP!P156="LT",TONGHOP!P156="TN"),TONGHOP!J156=""),TONGHOP!C156,"")</f>
        <v/>
      </c>
      <c r="B156" t="str">
        <f>IF(AND(TONGHOP!N156=$B$1,OR(TONGHOP!O156="ThiTN",TONGHOP!P156="LT",TONGHOP!P156="TN"),TONGHOP!J156=""),TONGHOP!H156,"")</f>
        <v/>
      </c>
      <c r="C156" t="str">
        <f>IF(AND(TONGHOP!N156=$B$1,OR(TONGHOP!O156="ThiTN",TONGHOP!P156="LT",TONGHOP!P156="TN"),TONGHOP!J156=""),TONGHOP!F156,"")</f>
        <v/>
      </c>
      <c r="D156" t="str">
        <f>IF(AND(TONGHOP!N156=$B$1,OR(TONGHOP!O156="ThiTN",TONGHOP!P156="LT",TONGHOP!P156="TN"),TONGHOP!J156=""),TONGHOP!I156,"")</f>
        <v/>
      </c>
      <c r="E156" t="str">
        <f>IF(AND(TONGHOP!N156=$B$1,OR(TONGHOP!O156="ThiTN",TONGHOP!P156="LT",TONGHOP!P156="TN"),TONGHOP!J156=""),TONGHOP!P156,"")</f>
        <v/>
      </c>
    </row>
    <row r="157" spans="1:5">
      <c r="A157" t="str">
        <f>IF(AND(TONGHOP!N157=$B$1,OR(TONGHOP!O157="ThiTN",TONGHOP!P157="LT",TONGHOP!P157="TN"),TONGHOP!J157=""),TONGHOP!C157,"")</f>
        <v/>
      </c>
      <c r="B157" t="str">
        <f>IF(AND(TONGHOP!N157=$B$1,OR(TONGHOP!O157="ThiTN",TONGHOP!P157="LT",TONGHOP!P157="TN"),TONGHOP!J157=""),TONGHOP!H157,"")</f>
        <v/>
      </c>
      <c r="C157" t="str">
        <f>IF(AND(TONGHOP!N157=$B$1,OR(TONGHOP!O157="ThiTN",TONGHOP!P157="LT",TONGHOP!P157="TN"),TONGHOP!J157=""),TONGHOP!F157,"")</f>
        <v/>
      </c>
      <c r="D157" t="str">
        <f>IF(AND(TONGHOP!N157=$B$1,OR(TONGHOP!O157="ThiTN",TONGHOP!P157="LT",TONGHOP!P157="TN"),TONGHOP!J157=""),TONGHOP!I157,"")</f>
        <v/>
      </c>
      <c r="E157" t="str">
        <f>IF(AND(TONGHOP!N157=$B$1,OR(TONGHOP!O157="ThiTN",TONGHOP!P157="LT",TONGHOP!P157="TN"),TONGHOP!J157=""),TONGHOP!P157,"")</f>
        <v/>
      </c>
    </row>
    <row r="158" spans="1:5">
      <c r="A158" t="str">
        <f>IF(AND(TONGHOP!N158=$B$1,OR(TONGHOP!O158="ThiTN",TONGHOP!P158="LT",TONGHOP!P158="TN"),TONGHOP!J158=""),TONGHOP!C158,"")</f>
        <v/>
      </c>
      <c r="B158" t="str">
        <f>IF(AND(TONGHOP!N158=$B$1,OR(TONGHOP!O158="ThiTN",TONGHOP!P158="LT",TONGHOP!P158="TN"),TONGHOP!J158=""),TONGHOP!H158,"")</f>
        <v/>
      </c>
      <c r="C158" t="str">
        <f>IF(AND(TONGHOP!N158=$B$1,OR(TONGHOP!O158="ThiTN",TONGHOP!P158="LT",TONGHOP!P158="TN"),TONGHOP!J158=""),TONGHOP!F158,"")</f>
        <v/>
      </c>
      <c r="D158" t="str">
        <f>IF(AND(TONGHOP!N158=$B$1,OR(TONGHOP!O158="ThiTN",TONGHOP!P158="LT",TONGHOP!P158="TN"),TONGHOP!J158=""),TONGHOP!I158,"")</f>
        <v/>
      </c>
      <c r="E158" t="str">
        <f>IF(AND(TONGHOP!N158=$B$1,OR(TONGHOP!O158="ThiTN",TONGHOP!P158="LT",TONGHOP!P158="TN"),TONGHOP!J158=""),TONGHOP!P158,"")</f>
        <v/>
      </c>
    </row>
    <row r="159" spans="1:5">
      <c r="A159" t="str">
        <f>IF(AND(TONGHOP!N159=$B$1,OR(TONGHOP!O159="ThiTN",TONGHOP!P159="LT",TONGHOP!P159="TN"),TONGHOP!J159=""),TONGHOP!C159,"")</f>
        <v/>
      </c>
      <c r="B159" t="str">
        <f>IF(AND(TONGHOP!N159=$B$1,OR(TONGHOP!O159="ThiTN",TONGHOP!P159="LT",TONGHOP!P159="TN"),TONGHOP!J159=""),TONGHOP!H159,"")</f>
        <v/>
      </c>
      <c r="C159" t="str">
        <f>IF(AND(TONGHOP!N159=$B$1,OR(TONGHOP!O159="ThiTN",TONGHOP!P159="LT",TONGHOP!P159="TN"),TONGHOP!J159=""),TONGHOP!F159,"")</f>
        <v/>
      </c>
      <c r="D159" t="str">
        <f>IF(AND(TONGHOP!N159=$B$1,OR(TONGHOP!O159="ThiTN",TONGHOP!P159="LT",TONGHOP!P159="TN"),TONGHOP!J159=""),TONGHOP!I159,"")</f>
        <v/>
      </c>
      <c r="E159" t="str">
        <f>IF(AND(TONGHOP!N159=$B$1,OR(TONGHOP!O159="ThiTN",TONGHOP!P159="LT",TONGHOP!P159="TN"),TONGHOP!J159=""),TONGHOP!P159,"")</f>
        <v/>
      </c>
    </row>
    <row r="160" spans="1:5">
      <c r="A160" t="str">
        <f>IF(AND(TONGHOP!N160=$B$1,OR(TONGHOP!O160="ThiTN",TONGHOP!P160="LT",TONGHOP!P160="TN"),TONGHOP!J160=""),TONGHOP!C160,"")</f>
        <v/>
      </c>
      <c r="B160" t="str">
        <f>IF(AND(TONGHOP!N160=$B$1,OR(TONGHOP!O160="ThiTN",TONGHOP!P160="LT",TONGHOP!P160="TN"),TONGHOP!J160=""),TONGHOP!H160,"")</f>
        <v/>
      </c>
      <c r="C160" t="str">
        <f>IF(AND(TONGHOP!N160=$B$1,OR(TONGHOP!O160="ThiTN",TONGHOP!P160="LT",TONGHOP!P160="TN"),TONGHOP!J160=""),TONGHOP!F160,"")</f>
        <v/>
      </c>
      <c r="D160" t="str">
        <f>IF(AND(TONGHOP!N160=$B$1,OR(TONGHOP!O160="ThiTN",TONGHOP!P160="LT",TONGHOP!P160="TN"),TONGHOP!J160=""),TONGHOP!I160,"")</f>
        <v/>
      </c>
      <c r="E160" t="str">
        <f>IF(AND(TONGHOP!N160=$B$1,OR(TONGHOP!O160="ThiTN",TONGHOP!P160="LT",TONGHOP!P160="TN"),TONGHOP!J160=""),TONGHOP!P160,"")</f>
        <v/>
      </c>
    </row>
    <row r="161" spans="1:5">
      <c r="A161" t="str">
        <f>IF(AND(TONGHOP!N161=$B$1,OR(TONGHOP!O161="ThiTN",TONGHOP!P161="LT",TONGHOP!P161="TN"),TONGHOP!J161=""),TONGHOP!C161,"")</f>
        <v/>
      </c>
      <c r="B161" t="str">
        <f>IF(AND(TONGHOP!N161=$B$1,OR(TONGHOP!O161="ThiTN",TONGHOP!P161="LT",TONGHOP!P161="TN"),TONGHOP!J161=""),TONGHOP!H161,"")</f>
        <v/>
      </c>
      <c r="C161" t="str">
        <f>IF(AND(TONGHOP!N161=$B$1,OR(TONGHOP!O161="ThiTN",TONGHOP!P161="LT",TONGHOP!P161="TN"),TONGHOP!J161=""),TONGHOP!F161,"")</f>
        <v/>
      </c>
      <c r="D161" t="str">
        <f>IF(AND(TONGHOP!N161=$B$1,OR(TONGHOP!O161="ThiTN",TONGHOP!P161="LT",TONGHOP!P161="TN"),TONGHOP!J161=""),TONGHOP!I161,"")</f>
        <v/>
      </c>
      <c r="E161" t="str">
        <f>IF(AND(TONGHOP!N161=$B$1,OR(TONGHOP!O161="ThiTN",TONGHOP!P161="LT",TONGHOP!P161="TN"),TONGHOP!J161=""),TONGHOP!P161,"")</f>
        <v/>
      </c>
    </row>
    <row r="162" spans="1:5">
      <c r="A162" t="str">
        <f>IF(AND(TONGHOP!N162=$B$1,OR(TONGHOP!O162="ThiTN",TONGHOP!P162="LT",TONGHOP!P162="TN"),TONGHOP!J162=""),TONGHOP!C162,"")</f>
        <v/>
      </c>
      <c r="B162" t="str">
        <f>IF(AND(TONGHOP!N162=$B$1,OR(TONGHOP!O162="ThiTN",TONGHOP!P162="LT",TONGHOP!P162="TN"),TONGHOP!J162=""),TONGHOP!H162,"")</f>
        <v/>
      </c>
      <c r="C162" t="str">
        <f>IF(AND(TONGHOP!N162=$B$1,OR(TONGHOP!O162="ThiTN",TONGHOP!P162="LT",TONGHOP!P162="TN"),TONGHOP!J162=""),TONGHOP!F162,"")</f>
        <v/>
      </c>
      <c r="D162" t="str">
        <f>IF(AND(TONGHOP!N162=$B$1,OR(TONGHOP!O162="ThiTN",TONGHOP!P162="LT",TONGHOP!P162="TN"),TONGHOP!J162=""),TONGHOP!I162,"")</f>
        <v/>
      </c>
      <c r="E162" t="str">
        <f>IF(AND(TONGHOP!N162=$B$1,OR(TONGHOP!O162="ThiTN",TONGHOP!P162="LT",TONGHOP!P162="TN"),TONGHOP!J162=""),TONGHOP!P162,"")</f>
        <v/>
      </c>
    </row>
    <row r="163" spans="1:5">
      <c r="A163" t="str">
        <f>IF(AND(TONGHOP!N163=$B$1,OR(TONGHOP!O163="ThiTN",TONGHOP!P163="LT",TONGHOP!P163="TN"),TONGHOP!J163=""),TONGHOP!C163,"")</f>
        <v/>
      </c>
      <c r="B163" t="str">
        <f>IF(AND(TONGHOP!N163=$B$1,OR(TONGHOP!O163="ThiTN",TONGHOP!P163="LT",TONGHOP!P163="TN"),TONGHOP!J163=""),TONGHOP!H163,"")</f>
        <v/>
      </c>
      <c r="C163" t="str">
        <f>IF(AND(TONGHOP!N163=$B$1,OR(TONGHOP!O163="ThiTN",TONGHOP!P163="LT",TONGHOP!P163="TN"),TONGHOP!J163=""),TONGHOP!F163,"")</f>
        <v/>
      </c>
      <c r="D163" t="str">
        <f>IF(AND(TONGHOP!N163=$B$1,OR(TONGHOP!O163="ThiTN",TONGHOP!P163="LT",TONGHOP!P163="TN"),TONGHOP!J163=""),TONGHOP!I163,"")</f>
        <v/>
      </c>
      <c r="E163" t="str">
        <f>IF(AND(TONGHOP!N163=$B$1,OR(TONGHOP!O163="ThiTN",TONGHOP!P163="LT",TONGHOP!P163="TN"),TONGHOP!J163=""),TONGHOP!P163,"")</f>
        <v/>
      </c>
    </row>
    <row r="164" spans="1:5">
      <c r="A164" t="str">
        <f>IF(AND(TONGHOP!N164=$B$1,OR(TONGHOP!O164="ThiTN",TONGHOP!P164="LT",TONGHOP!P164="TN"),TONGHOP!J164=""),TONGHOP!C164,"")</f>
        <v/>
      </c>
      <c r="B164" t="str">
        <f>IF(AND(TONGHOP!N164=$B$1,OR(TONGHOP!O164="ThiTN",TONGHOP!P164="LT",TONGHOP!P164="TN"),TONGHOP!J164=""),TONGHOP!H164,"")</f>
        <v/>
      </c>
      <c r="C164" t="str">
        <f>IF(AND(TONGHOP!N164=$B$1,OR(TONGHOP!O164="ThiTN",TONGHOP!P164="LT",TONGHOP!P164="TN"),TONGHOP!J164=""),TONGHOP!F164,"")</f>
        <v/>
      </c>
      <c r="D164" t="str">
        <f>IF(AND(TONGHOP!N164=$B$1,OR(TONGHOP!O164="ThiTN",TONGHOP!P164="LT",TONGHOP!P164="TN"),TONGHOP!J164=""),TONGHOP!I164,"")</f>
        <v/>
      </c>
      <c r="E164" t="str">
        <f>IF(AND(TONGHOP!N164=$B$1,OR(TONGHOP!O164="ThiTN",TONGHOP!P164="LT",TONGHOP!P164="TN"),TONGHOP!J164=""),TONGHOP!P164,"")</f>
        <v/>
      </c>
    </row>
    <row r="165" spans="1:5">
      <c r="A165" t="str">
        <f>IF(AND(TONGHOP!N165=$B$1,OR(TONGHOP!O165="ThiTN",TONGHOP!P165="LT",TONGHOP!P165="TN"),TONGHOP!J165=""),TONGHOP!C165,"")</f>
        <v/>
      </c>
      <c r="B165" t="str">
        <f>IF(AND(TONGHOP!N165=$B$1,OR(TONGHOP!O165="ThiTN",TONGHOP!P165="LT",TONGHOP!P165="TN"),TONGHOP!J165=""),TONGHOP!H165,"")</f>
        <v/>
      </c>
      <c r="C165" t="str">
        <f>IF(AND(TONGHOP!N165=$B$1,OR(TONGHOP!O165="ThiTN",TONGHOP!P165="LT",TONGHOP!P165="TN"),TONGHOP!J165=""),TONGHOP!F165,"")</f>
        <v/>
      </c>
      <c r="D165" t="str">
        <f>IF(AND(TONGHOP!N165=$B$1,OR(TONGHOP!O165="ThiTN",TONGHOP!P165="LT",TONGHOP!P165="TN"),TONGHOP!J165=""),TONGHOP!I165,"")</f>
        <v/>
      </c>
      <c r="E165" t="str">
        <f>IF(AND(TONGHOP!N165=$B$1,OR(TONGHOP!O165="ThiTN",TONGHOP!P165="LT",TONGHOP!P165="TN"),TONGHOP!J165=""),TONGHOP!P165,"")</f>
        <v/>
      </c>
    </row>
    <row r="166" spans="1:5">
      <c r="A166" t="str">
        <f>IF(AND(TONGHOP!N166=$B$1,OR(TONGHOP!O166="ThiTN",TONGHOP!P166="LT",TONGHOP!P166="TN"),TONGHOP!J166=""),TONGHOP!C166,"")</f>
        <v/>
      </c>
      <c r="B166" t="str">
        <f>IF(AND(TONGHOP!N166=$B$1,OR(TONGHOP!O166="ThiTN",TONGHOP!P166="LT",TONGHOP!P166="TN"),TONGHOP!J166=""),TONGHOP!H166,"")</f>
        <v/>
      </c>
      <c r="C166" t="str">
        <f>IF(AND(TONGHOP!N166=$B$1,OR(TONGHOP!O166="ThiTN",TONGHOP!P166="LT",TONGHOP!P166="TN"),TONGHOP!J166=""),TONGHOP!F166,"")</f>
        <v/>
      </c>
      <c r="D166" t="str">
        <f>IF(AND(TONGHOP!N166=$B$1,OR(TONGHOP!O166="ThiTN",TONGHOP!P166="LT",TONGHOP!P166="TN"),TONGHOP!J166=""),TONGHOP!I166,"")</f>
        <v/>
      </c>
      <c r="E166" t="str">
        <f>IF(AND(TONGHOP!N166=$B$1,OR(TONGHOP!O166="ThiTN",TONGHOP!P166="LT",TONGHOP!P166="TN"),TONGHOP!J166=""),TONGHOP!P166,"")</f>
        <v/>
      </c>
    </row>
    <row r="167" spans="1:5">
      <c r="A167" t="str">
        <f>IF(AND(TONGHOP!N167=$B$1,OR(TONGHOP!O167="ThiTN",TONGHOP!P167="LT",TONGHOP!P167="TN"),TONGHOP!J167=""),TONGHOP!C167,"")</f>
        <v/>
      </c>
      <c r="B167" t="str">
        <f>IF(AND(TONGHOP!N167=$B$1,OR(TONGHOP!O167="ThiTN",TONGHOP!P167="LT",TONGHOP!P167="TN"),TONGHOP!J167=""),TONGHOP!H167,"")</f>
        <v/>
      </c>
      <c r="C167" t="str">
        <f>IF(AND(TONGHOP!N167=$B$1,OR(TONGHOP!O167="ThiTN",TONGHOP!P167="LT",TONGHOP!P167="TN"),TONGHOP!J167=""),TONGHOP!F167,"")</f>
        <v/>
      </c>
      <c r="D167" t="str">
        <f>IF(AND(TONGHOP!N167=$B$1,OR(TONGHOP!O167="ThiTN",TONGHOP!P167="LT",TONGHOP!P167="TN"),TONGHOP!J167=""),TONGHOP!I167,"")</f>
        <v/>
      </c>
      <c r="E167" t="str">
        <f>IF(AND(TONGHOP!N167=$B$1,OR(TONGHOP!O167="ThiTN",TONGHOP!P167="LT",TONGHOP!P167="TN"),TONGHOP!J167=""),TONGHOP!P167,"")</f>
        <v/>
      </c>
    </row>
    <row r="168" spans="1:5">
      <c r="A168" t="str">
        <f>IF(AND(TONGHOP!N168=$B$1,OR(TONGHOP!O168="ThiTN",TONGHOP!P168="LT",TONGHOP!P168="TN"),TONGHOP!J168=""),TONGHOP!C168,"")</f>
        <v/>
      </c>
      <c r="B168" t="str">
        <f>IF(AND(TONGHOP!N168=$B$1,OR(TONGHOP!O168="ThiTN",TONGHOP!P168="LT",TONGHOP!P168="TN"),TONGHOP!J168=""),TONGHOP!H168,"")</f>
        <v/>
      </c>
      <c r="C168" t="str">
        <f>IF(AND(TONGHOP!N168=$B$1,OR(TONGHOP!O168="ThiTN",TONGHOP!P168="LT",TONGHOP!P168="TN"),TONGHOP!J168=""),TONGHOP!F168,"")</f>
        <v/>
      </c>
      <c r="D168" t="str">
        <f>IF(AND(TONGHOP!N168=$B$1,OR(TONGHOP!O168="ThiTN",TONGHOP!P168="LT",TONGHOP!P168="TN"),TONGHOP!J168=""),TONGHOP!I168,"")</f>
        <v/>
      </c>
      <c r="E168" t="str">
        <f>IF(AND(TONGHOP!N168=$B$1,OR(TONGHOP!O168="ThiTN",TONGHOP!P168="LT",TONGHOP!P168="TN"),TONGHOP!J168=""),TONGHOP!P168,"")</f>
        <v/>
      </c>
    </row>
    <row r="169" spans="1:5">
      <c r="A169" t="str">
        <f>IF(AND(TONGHOP!N169=$B$1,OR(TONGHOP!O169="ThiTN",TONGHOP!P169="LT",TONGHOP!P169="TN"),TONGHOP!J169=""),TONGHOP!C169,"")</f>
        <v/>
      </c>
      <c r="B169" t="str">
        <f>IF(AND(TONGHOP!N169=$B$1,OR(TONGHOP!O169="ThiTN",TONGHOP!P169="LT",TONGHOP!P169="TN"),TONGHOP!J169=""),TONGHOP!H169,"")</f>
        <v/>
      </c>
      <c r="C169" t="str">
        <f>IF(AND(TONGHOP!N169=$B$1,OR(TONGHOP!O169="ThiTN",TONGHOP!P169="LT",TONGHOP!P169="TN"),TONGHOP!J169=""),TONGHOP!F169,"")</f>
        <v/>
      </c>
      <c r="D169" t="str">
        <f>IF(AND(TONGHOP!N169=$B$1,OR(TONGHOP!O169="ThiTN",TONGHOP!P169="LT",TONGHOP!P169="TN"),TONGHOP!J169=""),TONGHOP!I169,"")</f>
        <v/>
      </c>
      <c r="E169" t="str">
        <f>IF(AND(TONGHOP!N169=$B$1,OR(TONGHOP!O169="ThiTN",TONGHOP!P169="LT",TONGHOP!P169="TN"),TONGHOP!J169=""),TONGHOP!P169,"")</f>
        <v/>
      </c>
    </row>
    <row r="170" spans="1:5">
      <c r="A170" t="str">
        <f>IF(AND(TONGHOP!N170=$B$1,OR(TONGHOP!O170="ThiTN",TONGHOP!P170="LT",TONGHOP!P170="TN"),TONGHOP!J170=""),TONGHOP!C170,"")</f>
        <v/>
      </c>
      <c r="B170" t="str">
        <f>IF(AND(TONGHOP!N170=$B$1,OR(TONGHOP!O170="ThiTN",TONGHOP!P170="LT",TONGHOP!P170="TN"),TONGHOP!J170=""),TONGHOP!H170,"")</f>
        <v/>
      </c>
      <c r="C170" t="str">
        <f>IF(AND(TONGHOP!N170=$B$1,OR(TONGHOP!O170="ThiTN",TONGHOP!P170="LT",TONGHOP!P170="TN"),TONGHOP!J170=""),TONGHOP!F170,"")</f>
        <v/>
      </c>
      <c r="D170" t="str">
        <f>IF(AND(TONGHOP!N170=$B$1,OR(TONGHOP!O170="ThiTN",TONGHOP!P170="LT",TONGHOP!P170="TN"),TONGHOP!J170=""),TONGHOP!I170,"")</f>
        <v/>
      </c>
      <c r="E170" t="str">
        <f>IF(AND(TONGHOP!N170=$B$1,OR(TONGHOP!O170="ThiTN",TONGHOP!P170="LT",TONGHOP!P170="TN"),TONGHOP!J170=""),TONGHOP!P170,"")</f>
        <v/>
      </c>
    </row>
    <row r="171" spans="1:5">
      <c r="A171" t="str">
        <f>IF(AND(TONGHOP!N171=$B$1,OR(TONGHOP!O171="ThiTN",TONGHOP!P171="LT",TONGHOP!P171="TN"),TONGHOP!J171=""),TONGHOP!C171,"")</f>
        <v/>
      </c>
      <c r="B171" t="str">
        <f>IF(AND(TONGHOP!N171=$B$1,OR(TONGHOP!O171="ThiTN",TONGHOP!P171="LT",TONGHOP!P171="TN"),TONGHOP!J171=""),TONGHOP!H171,"")</f>
        <v/>
      </c>
      <c r="C171" t="str">
        <f>IF(AND(TONGHOP!N171=$B$1,OR(TONGHOP!O171="ThiTN",TONGHOP!P171="LT",TONGHOP!P171="TN"),TONGHOP!J171=""),TONGHOP!F171,"")</f>
        <v/>
      </c>
      <c r="D171" t="str">
        <f>IF(AND(TONGHOP!N171=$B$1,OR(TONGHOP!O171="ThiTN",TONGHOP!P171="LT",TONGHOP!P171="TN"),TONGHOP!J171=""),TONGHOP!I171,"")</f>
        <v/>
      </c>
      <c r="E171" t="str">
        <f>IF(AND(TONGHOP!N171=$B$1,OR(TONGHOP!O171="ThiTN",TONGHOP!P171="LT",TONGHOP!P171="TN"),TONGHOP!J171=""),TONGHOP!P171,"")</f>
        <v/>
      </c>
    </row>
    <row r="172" spans="1:5">
      <c r="A172" t="str">
        <f>IF(AND(TONGHOP!N172=$B$1,OR(TONGHOP!O172="ThiTN",TONGHOP!P172="LT",TONGHOP!P172="TN"),TONGHOP!J172=""),TONGHOP!C172,"")</f>
        <v/>
      </c>
      <c r="B172" t="str">
        <f>IF(AND(TONGHOP!N172=$B$1,OR(TONGHOP!O172="ThiTN",TONGHOP!P172="LT",TONGHOP!P172="TN"),TONGHOP!J172=""),TONGHOP!H172,"")</f>
        <v/>
      </c>
      <c r="C172" t="str">
        <f>IF(AND(TONGHOP!N172=$B$1,OR(TONGHOP!O172="ThiTN",TONGHOP!P172="LT",TONGHOP!P172="TN"),TONGHOP!J172=""),TONGHOP!F172,"")</f>
        <v/>
      </c>
      <c r="D172" t="str">
        <f>IF(AND(TONGHOP!N172=$B$1,OR(TONGHOP!O172="ThiTN",TONGHOP!P172="LT",TONGHOP!P172="TN"),TONGHOP!J172=""),TONGHOP!I172,"")</f>
        <v/>
      </c>
      <c r="E172" t="str">
        <f>IF(AND(TONGHOP!N172=$B$1,OR(TONGHOP!O172="ThiTN",TONGHOP!P172="LT",TONGHOP!P172="TN"),TONGHOP!J172=""),TONGHOP!P172,"")</f>
        <v/>
      </c>
    </row>
    <row r="173" spans="1:5">
      <c r="A173" t="str">
        <f>IF(AND(TONGHOP!N173=$B$1,OR(TONGHOP!O173="ThiTN",TONGHOP!P173="LT",TONGHOP!P173="TN"),TONGHOP!J173=""),TONGHOP!C173,"")</f>
        <v/>
      </c>
      <c r="B173" t="str">
        <f>IF(AND(TONGHOP!N173=$B$1,OR(TONGHOP!O173="ThiTN",TONGHOP!P173="LT",TONGHOP!P173="TN"),TONGHOP!J173=""),TONGHOP!H173,"")</f>
        <v/>
      </c>
      <c r="C173" t="str">
        <f>IF(AND(TONGHOP!N173=$B$1,OR(TONGHOP!O173="ThiTN",TONGHOP!P173="LT",TONGHOP!P173="TN"),TONGHOP!J173=""),TONGHOP!F173,"")</f>
        <v/>
      </c>
      <c r="D173" t="str">
        <f>IF(AND(TONGHOP!N173=$B$1,OR(TONGHOP!O173="ThiTN",TONGHOP!P173="LT",TONGHOP!P173="TN"),TONGHOP!J173=""),TONGHOP!I173,"")</f>
        <v/>
      </c>
      <c r="E173" t="str">
        <f>IF(AND(TONGHOP!N173=$B$1,OR(TONGHOP!O173="ThiTN",TONGHOP!P173="LT",TONGHOP!P173="TN"),TONGHOP!J173=""),TONGHOP!P173,"")</f>
        <v/>
      </c>
    </row>
    <row r="174" spans="1:5">
      <c r="A174" t="str">
        <f>IF(AND(TONGHOP!N174=$B$1,OR(TONGHOP!O174="ThiTN",TONGHOP!P174="LT",TONGHOP!P174="TN"),TONGHOP!J174=""),TONGHOP!C174,"")</f>
        <v/>
      </c>
      <c r="B174" t="str">
        <f>IF(AND(TONGHOP!N174=$B$1,OR(TONGHOP!O174="ThiTN",TONGHOP!P174="LT",TONGHOP!P174="TN"),TONGHOP!J174=""),TONGHOP!H174,"")</f>
        <v/>
      </c>
      <c r="C174" t="str">
        <f>IF(AND(TONGHOP!N174=$B$1,OR(TONGHOP!O174="ThiTN",TONGHOP!P174="LT",TONGHOP!P174="TN"),TONGHOP!J174=""),TONGHOP!F174,"")</f>
        <v/>
      </c>
      <c r="D174" t="str">
        <f>IF(AND(TONGHOP!N174=$B$1,OR(TONGHOP!O174="ThiTN",TONGHOP!P174="LT",TONGHOP!P174="TN"),TONGHOP!J174=""),TONGHOP!I174,"")</f>
        <v/>
      </c>
      <c r="E174" t="str">
        <f>IF(AND(TONGHOP!N174=$B$1,OR(TONGHOP!O174="ThiTN",TONGHOP!P174="LT",TONGHOP!P174="TN"),TONGHOP!J174=""),TONGHOP!P174,"")</f>
        <v/>
      </c>
    </row>
    <row r="175" spans="1:5">
      <c r="A175" t="str">
        <f>IF(AND(TONGHOP!N175=$B$1,OR(TONGHOP!O175="ThiTN",TONGHOP!P175="LT",TONGHOP!P175="TN"),TONGHOP!J175=""),TONGHOP!C175,"")</f>
        <v/>
      </c>
      <c r="B175" t="str">
        <f>IF(AND(TONGHOP!N175=$B$1,OR(TONGHOP!O175="ThiTN",TONGHOP!P175="LT",TONGHOP!P175="TN"),TONGHOP!J175=""),TONGHOP!H175,"")</f>
        <v/>
      </c>
      <c r="C175" t="str">
        <f>IF(AND(TONGHOP!N175=$B$1,OR(TONGHOP!O175="ThiTN",TONGHOP!P175="LT",TONGHOP!P175="TN"),TONGHOP!J175=""),TONGHOP!F175,"")</f>
        <v/>
      </c>
      <c r="D175" t="str">
        <f>IF(AND(TONGHOP!N175=$B$1,OR(TONGHOP!O175="ThiTN",TONGHOP!P175="LT",TONGHOP!P175="TN"),TONGHOP!J175=""),TONGHOP!I175,"")</f>
        <v/>
      </c>
      <c r="E175" t="str">
        <f>IF(AND(TONGHOP!N175=$B$1,OR(TONGHOP!O175="ThiTN",TONGHOP!P175="LT",TONGHOP!P175="TN"),TONGHOP!J175=""),TONGHOP!P175,"")</f>
        <v/>
      </c>
    </row>
    <row r="176" spans="1:5">
      <c r="A176" t="str">
        <f>IF(AND(TONGHOP!N176=$B$1,OR(TONGHOP!O176="ThiTN",TONGHOP!P176="LT",TONGHOP!P176="TN"),TONGHOP!J176=""),TONGHOP!C176,"")</f>
        <v/>
      </c>
      <c r="B176" t="str">
        <f>IF(AND(TONGHOP!N176=$B$1,OR(TONGHOP!O176="ThiTN",TONGHOP!P176="LT",TONGHOP!P176="TN"),TONGHOP!J176=""),TONGHOP!H176,"")</f>
        <v/>
      </c>
      <c r="C176" t="str">
        <f>IF(AND(TONGHOP!N176=$B$1,OR(TONGHOP!O176="ThiTN",TONGHOP!P176="LT",TONGHOP!P176="TN"),TONGHOP!J176=""),TONGHOP!F176,"")</f>
        <v/>
      </c>
      <c r="D176" t="str">
        <f>IF(AND(TONGHOP!N176=$B$1,OR(TONGHOP!O176="ThiTN",TONGHOP!P176="LT",TONGHOP!P176="TN"),TONGHOP!J176=""),TONGHOP!I176,"")</f>
        <v/>
      </c>
      <c r="E176" t="str">
        <f>IF(AND(TONGHOP!N176=$B$1,OR(TONGHOP!O176="ThiTN",TONGHOP!P176="LT",TONGHOP!P176="TN"),TONGHOP!J176=""),TONGHOP!P176,"")</f>
        <v/>
      </c>
    </row>
    <row r="177" spans="1:5">
      <c r="A177" t="str">
        <f>IF(AND(TONGHOP!N177=$B$1,OR(TONGHOP!O177="ThiTN",TONGHOP!P177="LT",TONGHOP!P177="TN"),TONGHOP!J177=""),TONGHOP!C177,"")</f>
        <v/>
      </c>
      <c r="B177" t="str">
        <f>IF(AND(TONGHOP!N177=$B$1,OR(TONGHOP!O177="ThiTN",TONGHOP!P177="LT",TONGHOP!P177="TN"),TONGHOP!J177=""),TONGHOP!H177,"")</f>
        <v/>
      </c>
      <c r="C177" t="str">
        <f>IF(AND(TONGHOP!N177=$B$1,OR(TONGHOP!O177="ThiTN",TONGHOP!P177="LT",TONGHOP!P177="TN"),TONGHOP!J177=""),TONGHOP!F177,"")</f>
        <v/>
      </c>
      <c r="D177" t="str">
        <f>IF(AND(TONGHOP!N177=$B$1,OR(TONGHOP!O177="ThiTN",TONGHOP!P177="LT",TONGHOP!P177="TN"),TONGHOP!J177=""),TONGHOP!I177,"")</f>
        <v/>
      </c>
      <c r="E177" t="str">
        <f>IF(AND(TONGHOP!N177=$B$1,OR(TONGHOP!O177="ThiTN",TONGHOP!P177="LT",TONGHOP!P177="TN"),TONGHOP!J177=""),TONGHOP!P177,"")</f>
        <v/>
      </c>
    </row>
    <row r="178" spans="1:5">
      <c r="A178" t="str">
        <f>IF(AND(TONGHOP!N178=$B$1,OR(TONGHOP!O178="ThiTN",TONGHOP!P178="LT",TONGHOP!P178="TN"),TONGHOP!J178=""),TONGHOP!C178,"")</f>
        <v/>
      </c>
      <c r="B178" t="str">
        <f>IF(AND(TONGHOP!N178=$B$1,OR(TONGHOP!O178="ThiTN",TONGHOP!P178="LT",TONGHOP!P178="TN"),TONGHOP!J178=""),TONGHOP!H178,"")</f>
        <v/>
      </c>
      <c r="C178" t="str">
        <f>IF(AND(TONGHOP!N178=$B$1,OR(TONGHOP!O178="ThiTN",TONGHOP!P178="LT",TONGHOP!P178="TN"),TONGHOP!J178=""),TONGHOP!F178,"")</f>
        <v/>
      </c>
      <c r="D178" t="str">
        <f>IF(AND(TONGHOP!N178=$B$1,OR(TONGHOP!O178="ThiTN",TONGHOP!P178="LT",TONGHOP!P178="TN"),TONGHOP!J178=""),TONGHOP!I178,"")</f>
        <v/>
      </c>
      <c r="E178" t="str">
        <f>IF(AND(TONGHOP!N178=$B$1,OR(TONGHOP!O178="ThiTN",TONGHOP!P178="LT",TONGHOP!P178="TN"),TONGHOP!J178=""),TONGHOP!P178,"")</f>
        <v/>
      </c>
    </row>
    <row r="179" spans="1:5">
      <c r="A179" t="str">
        <f>IF(AND(TONGHOP!N179=$B$1,OR(TONGHOP!O179="ThiTN",TONGHOP!P179="LT",TONGHOP!P179="TN"),TONGHOP!J179=""),TONGHOP!C179,"")</f>
        <v/>
      </c>
      <c r="B179" t="str">
        <f>IF(AND(TONGHOP!N179=$B$1,OR(TONGHOP!O179="ThiTN",TONGHOP!P179="LT",TONGHOP!P179="TN"),TONGHOP!J179=""),TONGHOP!H179,"")</f>
        <v/>
      </c>
      <c r="C179" t="str">
        <f>IF(AND(TONGHOP!N179=$B$1,OR(TONGHOP!O179="ThiTN",TONGHOP!P179="LT",TONGHOP!P179="TN"),TONGHOP!J179=""),TONGHOP!F179,"")</f>
        <v/>
      </c>
      <c r="D179" t="str">
        <f>IF(AND(TONGHOP!N179=$B$1,OR(TONGHOP!O179="ThiTN",TONGHOP!P179="LT",TONGHOP!P179="TN"),TONGHOP!J179=""),TONGHOP!I179,"")</f>
        <v/>
      </c>
      <c r="E179" t="str">
        <f>IF(AND(TONGHOP!N179=$B$1,OR(TONGHOP!O179="ThiTN",TONGHOP!P179="LT",TONGHOP!P179="TN"),TONGHOP!J179=""),TONGHOP!P179,"")</f>
        <v/>
      </c>
    </row>
    <row r="180" spans="1:5">
      <c r="A180" t="str">
        <f>IF(AND(TONGHOP!N180=$B$1,OR(TONGHOP!O180="ThiTN",TONGHOP!P180="LT",TONGHOP!P180="TN"),TONGHOP!J180=""),TONGHOP!C180,"")</f>
        <v/>
      </c>
      <c r="B180" t="str">
        <f>IF(AND(TONGHOP!N180=$B$1,OR(TONGHOP!O180="ThiTN",TONGHOP!P180="LT",TONGHOP!P180="TN"),TONGHOP!J180=""),TONGHOP!H180,"")</f>
        <v/>
      </c>
      <c r="C180" t="str">
        <f>IF(AND(TONGHOP!N180=$B$1,OR(TONGHOP!O180="ThiTN",TONGHOP!P180="LT",TONGHOP!P180="TN"),TONGHOP!J180=""),TONGHOP!F180,"")</f>
        <v/>
      </c>
      <c r="D180" t="str">
        <f>IF(AND(TONGHOP!N180=$B$1,OR(TONGHOP!O180="ThiTN",TONGHOP!P180="LT",TONGHOP!P180="TN"),TONGHOP!J180=""),TONGHOP!I180,"")</f>
        <v/>
      </c>
      <c r="E180" t="str">
        <f>IF(AND(TONGHOP!N180=$B$1,OR(TONGHOP!O180="ThiTN",TONGHOP!P180="LT",TONGHOP!P180="TN"),TONGHOP!J180=""),TONGHOP!P180,"")</f>
        <v/>
      </c>
    </row>
    <row r="181" spans="1:5">
      <c r="A181" t="str">
        <f>IF(AND(TONGHOP!N181=$B$1,OR(TONGHOP!O181="ThiTN",TONGHOP!P181="LT",TONGHOP!P181="TN"),TONGHOP!J181=""),TONGHOP!C181,"")</f>
        <v/>
      </c>
      <c r="B181" t="str">
        <f>IF(AND(TONGHOP!N181=$B$1,OR(TONGHOP!O181="ThiTN",TONGHOP!P181="LT",TONGHOP!P181="TN"),TONGHOP!J181=""),TONGHOP!H181,"")</f>
        <v/>
      </c>
      <c r="C181" t="str">
        <f>IF(AND(TONGHOP!N181=$B$1,OR(TONGHOP!O181="ThiTN",TONGHOP!P181="LT",TONGHOP!P181="TN"),TONGHOP!J181=""),TONGHOP!F181,"")</f>
        <v/>
      </c>
      <c r="D181" t="str">
        <f>IF(AND(TONGHOP!N181=$B$1,OR(TONGHOP!O181="ThiTN",TONGHOP!P181="LT",TONGHOP!P181="TN"),TONGHOP!J181=""),TONGHOP!I181,"")</f>
        <v/>
      </c>
      <c r="E181" t="str">
        <f>IF(AND(TONGHOP!N181=$B$1,OR(TONGHOP!O181="ThiTN",TONGHOP!P181="LT",TONGHOP!P181="TN"),TONGHOP!J181=""),TONGHOP!P181,"")</f>
        <v/>
      </c>
    </row>
    <row r="182" spans="1:5">
      <c r="A182" t="str">
        <f>IF(AND(TONGHOP!N182=$B$1,OR(TONGHOP!O182="ThiTN",TONGHOP!P182="LT",TONGHOP!P182="TN"),TONGHOP!J182=""),TONGHOP!C182,"")</f>
        <v/>
      </c>
      <c r="B182" t="str">
        <f>IF(AND(TONGHOP!N182=$B$1,OR(TONGHOP!O182="ThiTN",TONGHOP!P182="LT",TONGHOP!P182="TN"),TONGHOP!J182=""),TONGHOP!H182,"")</f>
        <v/>
      </c>
      <c r="C182" t="str">
        <f>IF(AND(TONGHOP!N182=$B$1,OR(TONGHOP!O182="ThiTN",TONGHOP!P182="LT",TONGHOP!P182="TN"),TONGHOP!J182=""),TONGHOP!F182,"")</f>
        <v/>
      </c>
      <c r="D182" t="str">
        <f>IF(AND(TONGHOP!N182=$B$1,OR(TONGHOP!O182="ThiTN",TONGHOP!P182="LT",TONGHOP!P182="TN"),TONGHOP!J182=""),TONGHOP!I182,"")</f>
        <v/>
      </c>
      <c r="E182" t="str">
        <f>IF(AND(TONGHOP!N182=$B$1,OR(TONGHOP!O182="ThiTN",TONGHOP!P182="LT",TONGHOP!P182="TN"),TONGHOP!J182=""),TONGHOP!P182,"")</f>
        <v/>
      </c>
    </row>
    <row r="183" spans="1:5">
      <c r="A183" t="str">
        <f>IF(AND(TONGHOP!N183=$B$1,OR(TONGHOP!O183="ThiTN",TONGHOP!P183="LT",TONGHOP!P183="TN"),TONGHOP!J183=""),TONGHOP!C183,"")</f>
        <v/>
      </c>
      <c r="B183" t="str">
        <f>IF(AND(TONGHOP!N183=$B$1,OR(TONGHOP!O183="ThiTN",TONGHOP!P183="LT",TONGHOP!P183="TN"),TONGHOP!J183=""),TONGHOP!H183,"")</f>
        <v/>
      </c>
      <c r="C183" t="str">
        <f>IF(AND(TONGHOP!N183=$B$1,OR(TONGHOP!O183="ThiTN",TONGHOP!P183="LT",TONGHOP!P183="TN"),TONGHOP!J183=""),TONGHOP!F183,"")</f>
        <v/>
      </c>
      <c r="D183" t="str">
        <f>IF(AND(TONGHOP!N183=$B$1,OR(TONGHOP!O183="ThiTN",TONGHOP!P183="LT",TONGHOP!P183="TN"),TONGHOP!J183=""),TONGHOP!I183,"")</f>
        <v/>
      </c>
      <c r="E183" t="str">
        <f>IF(AND(TONGHOP!N183=$B$1,OR(TONGHOP!O183="ThiTN",TONGHOP!P183="LT",TONGHOP!P183="TN"),TONGHOP!J183=""),TONGHOP!P183,"")</f>
        <v/>
      </c>
    </row>
    <row r="184" spans="1:5">
      <c r="A184" t="str">
        <f>IF(AND(TONGHOP!N184=$B$1,OR(TONGHOP!O184="ThiTN",TONGHOP!P184="LT",TONGHOP!P184="TN"),TONGHOP!J184=""),TONGHOP!C184,"")</f>
        <v/>
      </c>
      <c r="B184" t="str">
        <f>IF(AND(TONGHOP!N184=$B$1,OR(TONGHOP!O184="ThiTN",TONGHOP!P184="LT",TONGHOP!P184="TN"),TONGHOP!J184=""),TONGHOP!H184,"")</f>
        <v/>
      </c>
      <c r="C184" t="str">
        <f>IF(AND(TONGHOP!N184=$B$1,OR(TONGHOP!O184="ThiTN",TONGHOP!P184="LT",TONGHOP!P184="TN"),TONGHOP!J184=""),TONGHOP!F184,"")</f>
        <v/>
      </c>
      <c r="D184" t="str">
        <f>IF(AND(TONGHOP!N184=$B$1,OR(TONGHOP!O184="ThiTN",TONGHOP!P184="LT",TONGHOP!P184="TN"),TONGHOP!J184=""),TONGHOP!I184,"")</f>
        <v/>
      </c>
      <c r="E184" t="str">
        <f>IF(AND(TONGHOP!N184=$B$1,OR(TONGHOP!O184="ThiTN",TONGHOP!P184="LT",TONGHOP!P184="TN"),TONGHOP!J184=""),TONGHOP!P184,"")</f>
        <v/>
      </c>
    </row>
    <row r="185" spans="1:5">
      <c r="A185" t="str">
        <f>IF(AND(TONGHOP!N185=$B$1,OR(TONGHOP!O185="ThiTN",TONGHOP!P185="LT",TONGHOP!P185="TN"),TONGHOP!J185=""),TONGHOP!C185,"")</f>
        <v/>
      </c>
      <c r="B185" t="str">
        <f>IF(AND(TONGHOP!N185=$B$1,OR(TONGHOP!O185="ThiTN",TONGHOP!P185="LT",TONGHOP!P185="TN"),TONGHOP!J185=""),TONGHOP!H185,"")</f>
        <v/>
      </c>
      <c r="C185" t="str">
        <f>IF(AND(TONGHOP!N185=$B$1,OR(TONGHOP!O185="ThiTN",TONGHOP!P185="LT",TONGHOP!P185="TN"),TONGHOP!J185=""),TONGHOP!F185,"")</f>
        <v/>
      </c>
      <c r="D185" t="str">
        <f>IF(AND(TONGHOP!N185=$B$1,OR(TONGHOP!O185="ThiTN",TONGHOP!P185="LT",TONGHOP!P185="TN"),TONGHOP!J185=""),TONGHOP!I185,"")</f>
        <v/>
      </c>
      <c r="E185" t="str">
        <f>IF(AND(TONGHOP!N185=$B$1,OR(TONGHOP!O185="ThiTN",TONGHOP!P185="LT",TONGHOP!P185="TN"),TONGHOP!J185=""),TONGHOP!P185,"")</f>
        <v/>
      </c>
    </row>
    <row r="186" spans="1:5">
      <c r="A186" t="str">
        <f>IF(AND(TONGHOP!N186=$B$1,OR(TONGHOP!O186="ThiTN",TONGHOP!P186="LT",TONGHOP!P186="TN"),TONGHOP!J186=""),TONGHOP!C186,"")</f>
        <v/>
      </c>
      <c r="B186" t="str">
        <f>IF(AND(TONGHOP!N186=$B$1,OR(TONGHOP!O186="ThiTN",TONGHOP!P186="LT",TONGHOP!P186="TN"),TONGHOP!J186=""),TONGHOP!H186,"")</f>
        <v/>
      </c>
      <c r="C186" t="str">
        <f>IF(AND(TONGHOP!N186=$B$1,OR(TONGHOP!O186="ThiTN",TONGHOP!P186="LT",TONGHOP!P186="TN"),TONGHOP!J186=""),TONGHOP!F186,"")</f>
        <v/>
      </c>
      <c r="D186" t="str">
        <f>IF(AND(TONGHOP!N186=$B$1,OR(TONGHOP!O186="ThiTN",TONGHOP!P186="LT",TONGHOP!P186="TN"),TONGHOP!J186=""),TONGHOP!I186,"")</f>
        <v/>
      </c>
      <c r="E186" t="str">
        <f>IF(AND(TONGHOP!N186=$B$1,OR(TONGHOP!O186="ThiTN",TONGHOP!P186="LT",TONGHOP!P186="TN"),TONGHOP!J186=""),TONGHOP!P186,"")</f>
        <v/>
      </c>
    </row>
    <row r="187" spans="1:5">
      <c r="A187" t="str">
        <f>IF(AND(TONGHOP!N187=$B$1,OR(TONGHOP!O187="ThiTN",TONGHOP!P187="LT",TONGHOP!P187="TN"),TONGHOP!J187=""),TONGHOP!C187,"")</f>
        <v/>
      </c>
      <c r="B187" t="str">
        <f>IF(AND(TONGHOP!N187=$B$1,OR(TONGHOP!O187="ThiTN",TONGHOP!P187="LT",TONGHOP!P187="TN"),TONGHOP!J187=""),TONGHOP!H187,"")</f>
        <v/>
      </c>
      <c r="C187" t="str">
        <f>IF(AND(TONGHOP!N187=$B$1,OR(TONGHOP!O187="ThiTN",TONGHOP!P187="LT",TONGHOP!P187="TN"),TONGHOP!J187=""),TONGHOP!F187,"")</f>
        <v/>
      </c>
      <c r="D187" t="str">
        <f>IF(AND(TONGHOP!N187=$B$1,OR(TONGHOP!O187="ThiTN",TONGHOP!P187="LT",TONGHOP!P187="TN"),TONGHOP!J187=""),TONGHOP!I187,"")</f>
        <v/>
      </c>
      <c r="E187" t="str">
        <f>IF(AND(TONGHOP!N187=$B$1,OR(TONGHOP!O187="ThiTN",TONGHOP!P187="LT",TONGHOP!P187="TN"),TONGHOP!J187=""),TONGHOP!P187,"")</f>
        <v/>
      </c>
    </row>
    <row r="188" spans="1:5">
      <c r="A188" t="str">
        <f>IF(AND(TONGHOP!N188=$B$1,OR(TONGHOP!O188="ThiTN",TONGHOP!P188="LT",TONGHOP!P188="TN"),TONGHOP!J188=""),TONGHOP!C188,"")</f>
        <v/>
      </c>
      <c r="B188" t="str">
        <f>IF(AND(TONGHOP!N188=$B$1,OR(TONGHOP!O188="ThiTN",TONGHOP!P188="LT",TONGHOP!P188="TN"),TONGHOP!J188=""),TONGHOP!H188,"")</f>
        <v/>
      </c>
      <c r="C188" t="str">
        <f>IF(AND(TONGHOP!N188=$B$1,OR(TONGHOP!O188="ThiTN",TONGHOP!P188="LT",TONGHOP!P188="TN"),TONGHOP!J188=""),TONGHOP!F188,"")</f>
        <v/>
      </c>
      <c r="D188" t="str">
        <f>IF(AND(TONGHOP!N188=$B$1,OR(TONGHOP!O188="ThiTN",TONGHOP!P188="LT",TONGHOP!P188="TN"),TONGHOP!J188=""),TONGHOP!I188,"")</f>
        <v/>
      </c>
      <c r="E188" t="str">
        <f>IF(AND(TONGHOP!N188=$B$1,OR(TONGHOP!O188="ThiTN",TONGHOP!P188="LT",TONGHOP!P188="TN"),TONGHOP!J188=""),TONGHOP!P188,"")</f>
        <v/>
      </c>
    </row>
    <row r="189" spans="1:5">
      <c r="A189" t="str">
        <f>IF(AND(TONGHOP!N189=$B$1,OR(TONGHOP!O189="ThiTN",TONGHOP!P189="LT",TONGHOP!P189="TN"),TONGHOP!J189=""),TONGHOP!C189,"")</f>
        <v/>
      </c>
      <c r="B189" t="str">
        <f>IF(AND(TONGHOP!N189=$B$1,OR(TONGHOP!O189="ThiTN",TONGHOP!P189="LT",TONGHOP!P189="TN"),TONGHOP!J189=""),TONGHOP!H189,"")</f>
        <v/>
      </c>
      <c r="C189" t="str">
        <f>IF(AND(TONGHOP!N189=$B$1,OR(TONGHOP!O189="ThiTN",TONGHOP!P189="LT",TONGHOP!P189="TN"),TONGHOP!J189=""),TONGHOP!F189,"")</f>
        <v/>
      </c>
      <c r="D189" t="str">
        <f>IF(AND(TONGHOP!N189=$B$1,OR(TONGHOP!O189="ThiTN",TONGHOP!P189="LT",TONGHOP!P189="TN"),TONGHOP!J189=""),TONGHOP!I189,"")</f>
        <v/>
      </c>
      <c r="E189" t="str">
        <f>IF(AND(TONGHOP!N189=$B$1,OR(TONGHOP!O189="ThiTN",TONGHOP!P189="LT",TONGHOP!P189="TN"),TONGHOP!J189=""),TONGHOP!P189,"")</f>
        <v/>
      </c>
    </row>
    <row r="190" spans="1:5">
      <c r="A190" t="str">
        <f>IF(AND(TONGHOP!N190=$B$1,OR(TONGHOP!O190="ThiTN",TONGHOP!P190="LT",TONGHOP!P190="TN"),TONGHOP!J190=""),TONGHOP!C190,"")</f>
        <v/>
      </c>
      <c r="B190" t="str">
        <f>IF(AND(TONGHOP!N190=$B$1,OR(TONGHOP!O190="ThiTN",TONGHOP!P190="LT",TONGHOP!P190="TN"),TONGHOP!J190=""),TONGHOP!H190,"")</f>
        <v/>
      </c>
      <c r="C190" t="str">
        <f>IF(AND(TONGHOP!N190=$B$1,OR(TONGHOP!O190="ThiTN",TONGHOP!P190="LT",TONGHOP!P190="TN"),TONGHOP!J190=""),TONGHOP!F190,"")</f>
        <v/>
      </c>
      <c r="D190" t="str">
        <f>IF(AND(TONGHOP!N190=$B$1,OR(TONGHOP!O190="ThiTN",TONGHOP!P190="LT",TONGHOP!P190="TN"),TONGHOP!J190=""),TONGHOP!I190,"")</f>
        <v/>
      </c>
      <c r="E190" t="str">
        <f>IF(AND(TONGHOP!N190=$B$1,OR(TONGHOP!O190="ThiTN",TONGHOP!P190="LT",TONGHOP!P190="TN"),TONGHOP!J190=""),TONGHOP!P190,"")</f>
        <v/>
      </c>
    </row>
    <row r="191" spans="1:5">
      <c r="A191" t="str">
        <f>IF(AND(TONGHOP!N191=$B$1,OR(TONGHOP!O191="ThiTN",TONGHOP!P191="LT",TONGHOP!P191="TN"),TONGHOP!J191=""),TONGHOP!C191,"")</f>
        <v/>
      </c>
      <c r="B191" t="str">
        <f>IF(AND(TONGHOP!N191=$B$1,OR(TONGHOP!O191="ThiTN",TONGHOP!P191="LT",TONGHOP!P191="TN"),TONGHOP!J191=""),TONGHOP!H191,"")</f>
        <v/>
      </c>
      <c r="C191" t="str">
        <f>IF(AND(TONGHOP!N191=$B$1,OR(TONGHOP!O191="ThiTN",TONGHOP!P191="LT",TONGHOP!P191="TN"),TONGHOP!J191=""),TONGHOP!F191,"")</f>
        <v/>
      </c>
      <c r="D191" t="str">
        <f>IF(AND(TONGHOP!N191=$B$1,OR(TONGHOP!O191="ThiTN",TONGHOP!P191="LT",TONGHOP!P191="TN"),TONGHOP!J191=""),TONGHOP!I191,"")</f>
        <v/>
      </c>
      <c r="E191" t="str">
        <f>IF(AND(TONGHOP!N191=$B$1,OR(TONGHOP!O191="ThiTN",TONGHOP!P191="LT",TONGHOP!P191="TN"),TONGHOP!J191=""),TONGHOP!P191,"")</f>
        <v/>
      </c>
    </row>
    <row r="192" spans="1:5">
      <c r="A192" t="str">
        <f>IF(AND(TONGHOP!N192=$B$1,OR(TONGHOP!O192="ThiTN",TONGHOP!P192="LT",TONGHOP!P192="TN"),TONGHOP!J192=""),TONGHOP!C192,"")</f>
        <v/>
      </c>
      <c r="B192" t="str">
        <f>IF(AND(TONGHOP!N192=$B$1,OR(TONGHOP!O192="ThiTN",TONGHOP!P192="LT",TONGHOP!P192="TN"),TONGHOP!J192=""),TONGHOP!H192,"")</f>
        <v/>
      </c>
      <c r="C192" t="str">
        <f>IF(AND(TONGHOP!N192=$B$1,OR(TONGHOP!O192="ThiTN",TONGHOP!P192="LT",TONGHOP!P192="TN"),TONGHOP!J192=""),TONGHOP!F192,"")</f>
        <v/>
      </c>
      <c r="D192" t="str">
        <f>IF(AND(TONGHOP!N192=$B$1,OR(TONGHOP!O192="ThiTN",TONGHOP!P192="LT",TONGHOP!P192="TN"),TONGHOP!J192=""),TONGHOP!I192,"")</f>
        <v/>
      </c>
      <c r="E192" t="str">
        <f>IF(AND(TONGHOP!N192=$B$1,OR(TONGHOP!O192="ThiTN",TONGHOP!P192="LT",TONGHOP!P192="TN"),TONGHOP!J192=""),TONGHOP!P192,"")</f>
        <v/>
      </c>
    </row>
    <row r="193" spans="1:5">
      <c r="A193" t="str">
        <f>IF(AND(TONGHOP!N193=$B$1,OR(TONGHOP!O193="ThiTN",TONGHOP!P193="LT",TONGHOP!P193="TN"),TONGHOP!J193=""),TONGHOP!C193,"")</f>
        <v/>
      </c>
      <c r="B193" t="str">
        <f>IF(AND(TONGHOP!N193=$B$1,OR(TONGHOP!O193="ThiTN",TONGHOP!P193="LT",TONGHOP!P193="TN"),TONGHOP!J193=""),TONGHOP!H193,"")</f>
        <v/>
      </c>
      <c r="C193" t="str">
        <f>IF(AND(TONGHOP!N193=$B$1,OR(TONGHOP!O193="ThiTN",TONGHOP!P193="LT",TONGHOP!P193="TN"),TONGHOP!J193=""),TONGHOP!F193,"")</f>
        <v/>
      </c>
      <c r="D193" t="str">
        <f>IF(AND(TONGHOP!N193=$B$1,OR(TONGHOP!O193="ThiTN",TONGHOP!P193="LT",TONGHOP!P193="TN"),TONGHOP!J193=""),TONGHOP!I193,"")</f>
        <v/>
      </c>
      <c r="E193" t="str">
        <f>IF(AND(TONGHOP!N193=$B$1,OR(TONGHOP!O193="ThiTN",TONGHOP!P193="LT",TONGHOP!P193="TN"),TONGHOP!J193=""),TONGHOP!P193,"")</f>
        <v/>
      </c>
    </row>
    <row r="194" spans="1:5">
      <c r="A194" t="str">
        <f>IF(AND(TONGHOP!N194=$B$1,OR(TONGHOP!O194="ThiTN",TONGHOP!P194="LT",TONGHOP!P194="TN"),TONGHOP!J194=""),TONGHOP!C194,"")</f>
        <v/>
      </c>
      <c r="B194" t="str">
        <f>IF(AND(TONGHOP!N194=$B$1,OR(TONGHOP!O194="ThiTN",TONGHOP!P194="LT",TONGHOP!P194="TN"),TONGHOP!J194=""),TONGHOP!H194,"")</f>
        <v/>
      </c>
      <c r="C194" t="str">
        <f>IF(AND(TONGHOP!N194=$B$1,OR(TONGHOP!O194="ThiTN",TONGHOP!P194="LT",TONGHOP!P194="TN"),TONGHOP!J194=""),TONGHOP!F194,"")</f>
        <v/>
      </c>
      <c r="D194" t="str">
        <f>IF(AND(TONGHOP!N194=$B$1,OR(TONGHOP!O194="ThiTN",TONGHOP!P194="LT",TONGHOP!P194="TN"),TONGHOP!J194=""),TONGHOP!I194,"")</f>
        <v/>
      </c>
      <c r="E194" t="str">
        <f>IF(AND(TONGHOP!N194=$B$1,OR(TONGHOP!O194="ThiTN",TONGHOP!P194="LT",TONGHOP!P194="TN"),TONGHOP!J194=""),TONGHOP!P194,"")</f>
        <v/>
      </c>
    </row>
    <row r="195" spans="1:5">
      <c r="A195" t="str">
        <f>IF(AND(TONGHOP!N195=$B$1,OR(TONGHOP!O195="ThiTN",TONGHOP!P195="LT",TONGHOP!P195="TN"),TONGHOP!J195=""),TONGHOP!C195,"")</f>
        <v/>
      </c>
      <c r="B195" t="str">
        <f>IF(AND(TONGHOP!N195=$B$1,OR(TONGHOP!O195="ThiTN",TONGHOP!P195="LT",TONGHOP!P195="TN"),TONGHOP!J195=""),TONGHOP!H195,"")</f>
        <v/>
      </c>
      <c r="C195" t="str">
        <f>IF(AND(TONGHOP!N195=$B$1,OR(TONGHOP!O195="ThiTN",TONGHOP!P195="LT",TONGHOP!P195="TN"),TONGHOP!J195=""),TONGHOP!F195,"")</f>
        <v/>
      </c>
      <c r="D195" t="str">
        <f>IF(AND(TONGHOP!N195=$B$1,OR(TONGHOP!O195="ThiTN",TONGHOP!P195="LT",TONGHOP!P195="TN"),TONGHOP!J195=""),TONGHOP!I195,"")</f>
        <v/>
      </c>
      <c r="E195" t="str">
        <f>IF(AND(TONGHOP!N195=$B$1,OR(TONGHOP!O195="ThiTN",TONGHOP!P195="LT",TONGHOP!P195="TN"),TONGHOP!J195=""),TONGHOP!P195,"")</f>
        <v/>
      </c>
    </row>
    <row r="196" spans="1:5">
      <c r="A196" t="str">
        <f>IF(AND(TONGHOP!N196=$B$1,OR(TONGHOP!O196="ThiTN",TONGHOP!P196="LT",TONGHOP!P196="TN"),TONGHOP!J196=""),TONGHOP!C196,"")</f>
        <v/>
      </c>
      <c r="B196" t="str">
        <f>IF(AND(TONGHOP!N196=$B$1,OR(TONGHOP!O196="ThiTN",TONGHOP!P196="LT",TONGHOP!P196="TN"),TONGHOP!J196=""),TONGHOP!H196,"")</f>
        <v/>
      </c>
      <c r="C196" t="str">
        <f>IF(AND(TONGHOP!N196=$B$1,OR(TONGHOP!O196="ThiTN",TONGHOP!P196="LT",TONGHOP!P196="TN"),TONGHOP!J196=""),TONGHOP!F196,"")</f>
        <v/>
      </c>
      <c r="D196" t="str">
        <f>IF(AND(TONGHOP!N196=$B$1,OR(TONGHOP!O196="ThiTN",TONGHOP!P196="LT",TONGHOP!P196="TN"),TONGHOP!J196=""),TONGHOP!I196,"")</f>
        <v/>
      </c>
      <c r="E196" t="str">
        <f>IF(AND(TONGHOP!N196=$B$1,OR(TONGHOP!O196="ThiTN",TONGHOP!P196="LT",TONGHOP!P196="TN"),TONGHOP!J196=""),TONGHOP!P196,"")</f>
        <v/>
      </c>
    </row>
    <row r="197" spans="1:5">
      <c r="A197" t="str">
        <f>IF(AND(TONGHOP!N197=$B$1,OR(TONGHOP!O197="ThiTN",TONGHOP!P197="LT",TONGHOP!P197="TN"),TONGHOP!J197=""),TONGHOP!C197,"")</f>
        <v/>
      </c>
      <c r="B197" t="str">
        <f>IF(AND(TONGHOP!N197=$B$1,OR(TONGHOP!O197="ThiTN",TONGHOP!P197="LT",TONGHOP!P197="TN"),TONGHOP!J197=""),TONGHOP!H197,"")</f>
        <v/>
      </c>
      <c r="C197" t="str">
        <f>IF(AND(TONGHOP!N197=$B$1,OR(TONGHOP!O197="ThiTN",TONGHOP!P197="LT",TONGHOP!P197="TN"),TONGHOP!J197=""),TONGHOP!F197,"")</f>
        <v/>
      </c>
      <c r="D197" t="str">
        <f>IF(AND(TONGHOP!N197=$B$1,OR(TONGHOP!O197="ThiTN",TONGHOP!P197="LT",TONGHOP!P197="TN"),TONGHOP!J197=""),TONGHOP!I197,"")</f>
        <v/>
      </c>
      <c r="E197" t="str">
        <f>IF(AND(TONGHOP!N197=$B$1,OR(TONGHOP!O197="ThiTN",TONGHOP!P197="LT",TONGHOP!P197="TN"),TONGHOP!J197=""),TONGHOP!P197,"")</f>
        <v/>
      </c>
    </row>
    <row r="198" spans="1:5">
      <c r="A198" t="str">
        <f>IF(AND(TONGHOP!N198=$B$1,OR(TONGHOP!O198="ThiTN",TONGHOP!P198="LT",TONGHOP!P198="TN"),TONGHOP!J198=""),TONGHOP!C198,"")</f>
        <v/>
      </c>
      <c r="B198" t="str">
        <f>IF(AND(TONGHOP!N198=$B$1,OR(TONGHOP!O198="ThiTN",TONGHOP!P198="LT",TONGHOP!P198="TN"),TONGHOP!J198=""),TONGHOP!H198,"")</f>
        <v/>
      </c>
      <c r="C198" t="str">
        <f>IF(AND(TONGHOP!N198=$B$1,OR(TONGHOP!O198="ThiTN",TONGHOP!P198="LT",TONGHOP!P198="TN"),TONGHOP!J198=""),TONGHOP!F198,"")</f>
        <v/>
      </c>
      <c r="D198" t="str">
        <f>IF(AND(TONGHOP!N198=$B$1,OR(TONGHOP!O198="ThiTN",TONGHOP!P198="LT",TONGHOP!P198="TN"),TONGHOP!J198=""),TONGHOP!I198,"")</f>
        <v/>
      </c>
      <c r="E198" t="str">
        <f>IF(AND(TONGHOP!N198=$B$1,OR(TONGHOP!O198="ThiTN",TONGHOP!P198="LT",TONGHOP!P198="TN"),TONGHOP!J198=""),TONGHOP!P198,"")</f>
        <v/>
      </c>
    </row>
    <row r="199" spans="1:5">
      <c r="A199" t="str">
        <f>IF(AND(TONGHOP!N199=$B$1,OR(TONGHOP!O199="ThiTN",TONGHOP!P199="LT",TONGHOP!P199="TN"),TONGHOP!J199=""),TONGHOP!C199,"")</f>
        <v/>
      </c>
      <c r="B199" t="str">
        <f>IF(AND(TONGHOP!N199=$B$1,OR(TONGHOP!O199="ThiTN",TONGHOP!P199="LT",TONGHOP!P199="TN"),TONGHOP!J199=""),TONGHOP!H199,"")</f>
        <v/>
      </c>
      <c r="C199" t="str">
        <f>IF(AND(TONGHOP!N199=$B$1,OR(TONGHOP!O199="ThiTN",TONGHOP!P199="LT",TONGHOP!P199="TN"),TONGHOP!J199=""),TONGHOP!F199,"")</f>
        <v/>
      </c>
      <c r="D199" t="str">
        <f>IF(AND(TONGHOP!N199=$B$1,OR(TONGHOP!O199="ThiTN",TONGHOP!P199="LT",TONGHOP!P199="TN"),TONGHOP!J199=""),TONGHOP!I199,"")</f>
        <v/>
      </c>
      <c r="E199" t="str">
        <f>IF(AND(TONGHOP!N199=$B$1,OR(TONGHOP!O199="ThiTN",TONGHOP!P199="LT",TONGHOP!P199="TN"),TONGHOP!J199=""),TONGHOP!P199,"")</f>
        <v/>
      </c>
    </row>
    <row r="200" spans="1:5">
      <c r="A200" t="str">
        <f>IF(AND(TONGHOP!N200=$B$1,OR(TONGHOP!O200="ThiTN",TONGHOP!P200="LT",TONGHOP!P200="TN"),TONGHOP!J200=""),TONGHOP!C200,"")</f>
        <v/>
      </c>
      <c r="B200" t="str">
        <f>IF(AND(TONGHOP!N200=$B$1,OR(TONGHOP!O200="ThiTN",TONGHOP!P200="LT",TONGHOP!P200="TN"),TONGHOP!J200=""),TONGHOP!H200,"")</f>
        <v/>
      </c>
      <c r="C200" t="str">
        <f>IF(AND(TONGHOP!N200=$B$1,OR(TONGHOP!O200="ThiTN",TONGHOP!P200="LT",TONGHOP!P200="TN"),TONGHOP!J200=""),TONGHOP!F200,"")</f>
        <v/>
      </c>
      <c r="D200" t="str">
        <f>IF(AND(TONGHOP!N200=$B$1,OR(TONGHOP!O200="ThiTN",TONGHOP!P200="LT",TONGHOP!P200="TN"),TONGHOP!J200=""),TONGHOP!I200,"")</f>
        <v/>
      </c>
      <c r="E200" t="str">
        <f>IF(AND(TONGHOP!N200=$B$1,OR(TONGHOP!O200="ThiTN",TONGHOP!P200="LT",TONGHOP!P200="TN"),TONGHOP!J200=""),TONGHOP!P200,"")</f>
        <v/>
      </c>
    </row>
    <row r="201" spans="1:5">
      <c r="A201" t="str">
        <f>IF(AND(TONGHOP!N201=$B$1,OR(TONGHOP!O201="ThiTN",TONGHOP!P201="LT",TONGHOP!P201="TN"),TONGHOP!J201=""),TONGHOP!C201,"")</f>
        <v/>
      </c>
      <c r="B201" t="str">
        <f>IF(AND(TONGHOP!N201=$B$1,OR(TONGHOP!O201="ThiTN",TONGHOP!P201="LT",TONGHOP!P201="TN"),TONGHOP!J201=""),TONGHOP!H201,"")</f>
        <v/>
      </c>
      <c r="C201" t="str">
        <f>IF(AND(TONGHOP!N201=$B$1,OR(TONGHOP!O201="ThiTN",TONGHOP!P201="LT",TONGHOP!P201="TN"),TONGHOP!J201=""),TONGHOP!F201,"")</f>
        <v/>
      </c>
      <c r="D201" t="str">
        <f>IF(AND(TONGHOP!N201=$B$1,OR(TONGHOP!O201="ThiTN",TONGHOP!P201="LT",TONGHOP!P201="TN"),TONGHOP!J201=""),TONGHOP!I201,"")</f>
        <v/>
      </c>
      <c r="E201" t="str">
        <f>IF(AND(TONGHOP!N201=$B$1,OR(TONGHOP!O201="ThiTN",TONGHOP!P201="LT",TONGHOP!P201="TN"),TONGHOP!J201=""),TONGHOP!P201,"")</f>
        <v/>
      </c>
    </row>
    <row r="202" spans="1:5">
      <c r="A202" t="str">
        <f>IF(AND(TONGHOP!N202=$B$1,OR(TONGHOP!O202="ThiTN",TONGHOP!P202="LT",TONGHOP!P202="TN"),TONGHOP!J202=""),TONGHOP!C202,"")</f>
        <v/>
      </c>
      <c r="B202" t="str">
        <f>IF(AND(TONGHOP!N202=$B$1,OR(TONGHOP!O202="ThiTN",TONGHOP!P202="LT",TONGHOP!P202="TN"),TONGHOP!J202=""),TONGHOP!H202,"")</f>
        <v/>
      </c>
      <c r="C202" t="str">
        <f>IF(AND(TONGHOP!N202=$B$1,OR(TONGHOP!O202="ThiTN",TONGHOP!P202="LT",TONGHOP!P202="TN"),TONGHOP!J202=""),TONGHOP!F202,"")</f>
        <v/>
      </c>
      <c r="D202" t="str">
        <f>IF(AND(TONGHOP!N202=$B$1,OR(TONGHOP!O202="ThiTN",TONGHOP!P202="LT",TONGHOP!P202="TN"),TONGHOP!J202=""),TONGHOP!I202,"")</f>
        <v/>
      </c>
      <c r="E202" t="str">
        <f>IF(AND(TONGHOP!N202=$B$1,OR(TONGHOP!O202="ThiTN",TONGHOP!P202="LT",TONGHOP!P202="TN"),TONGHOP!J202=""),TONGHOP!P202,"")</f>
        <v/>
      </c>
    </row>
    <row r="203" spans="1:5">
      <c r="A203" t="str">
        <f>IF(AND(TONGHOP!N203=$B$1,OR(TONGHOP!O203="ThiTN",TONGHOP!P203="LT",TONGHOP!P203="TN"),TONGHOP!J203=""),TONGHOP!C203,"")</f>
        <v/>
      </c>
      <c r="B203" t="str">
        <f>IF(AND(TONGHOP!N203=$B$1,OR(TONGHOP!O203="ThiTN",TONGHOP!P203="LT",TONGHOP!P203="TN"),TONGHOP!J203=""),TONGHOP!H203,"")</f>
        <v/>
      </c>
      <c r="C203" t="str">
        <f>IF(AND(TONGHOP!N203=$B$1,OR(TONGHOP!O203="ThiTN",TONGHOP!P203="LT",TONGHOP!P203="TN"),TONGHOP!J203=""),TONGHOP!F203,"")</f>
        <v/>
      </c>
      <c r="D203" t="str">
        <f>IF(AND(TONGHOP!N203=$B$1,OR(TONGHOP!O203="ThiTN",TONGHOP!P203="LT",TONGHOP!P203="TN"),TONGHOP!J203=""),TONGHOP!I203,"")</f>
        <v/>
      </c>
      <c r="E203" t="str">
        <f>IF(AND(TONGHOP!N203=$B$1,OR(TONGHOP!O203="ThiTN",TONGHOP!P203="LT",TONGHOP!P203="TN"),TONGHOP!J203=""),TONGHOP!P203,"")</f>
        <v/>
      </c>
    </row>
    <row r="204" spans="1:5">
      <c r="A204" t="str">
        <f>IF(AND(TONGHOP!N204=$B$1,OR(TONGHOP!O204="ThiTN",TONGHOP!P204="LT",TONGHOP!P204="TN"),TONGHOP!J204=""),TONGHOP!C204,"")</f>
        <v/>
      </c>
      <c r="B204" t="str">
        <f>IF(AND(TONGHOP!N204=$B$1,OR(TONGHOP!O204="ThiTN",TONGHOP!P204="LT",TONGHOP!P204="TN"),TONGHOP!J204=""),TONGHOP!H204,"")</f>
        <v/>
      </c>
      <c r="C204" t="str">
        <f>IF(AND(TONGHOP!N204=$B$1,OR(TONGHOP!O204="ThiTN",TONGHOP!P204="LT",TONGHOP!P204="TN"),TONGHOP!J204=""),TONGHOP!F204,"")</f>
        <v/>
      </c>
      <c r="D204" t="str">
        <f>IF(AND(TONGHOP!N204=$B$1,OR(TONGHOP!O204="ThiTN",TONGHOP!P204="LT",TONGHOP!P204="TN"),TONGHOP!J204=""),TONGHOP!I204,"")</f>
        <v/>
      </c>
      <c r="E204" t="str">
        <f>IF(AND(TONGHOP!N204=$B$1,OR(TONGHOP!O204="ThiTN",TONGHOP!P204="LT",TONGHOP!P204="TN"),TONGHOP!J204=""),TONGHOP!P204,"")</f>
        <v/>
      </c>
    </row>
    <row r="205" spans="1:5">
      <c r="A205" t="str">
        <f>IF(AND(TONGHOP!N205=$B$1,OR(TONGHOP!O205="ThiTN",TONGHOP!P205="LT",TONGHOP!P205="TN"),TONGHOP!J205=""),TONGHOP!C205,"")</f>
        <v/>
      </c>
      <c r="B205" t="str">
        <f>IF(AND(TONGHOP!N205=$B$1,OR(TONGHOP!O205="ThiTN",TONGHOP!P205="LT",TONGHOP!P205="TN"),TONGHOP!J205=""),TONGHOP!H205,"")</f>
        <v/>
      </c>
      <c r="C205" t="str">
        <f>IF(AND(TONGHOP!N205=$B$1,OR(TONGHOP!O205="ThiTN",TONGHOP!P205="LT",TONGHOP!P205="TN"),TONGHOP!J205=""),TONGHOP!F205,"")</f>
        <v/>
      </c>
      <c r="D205" t="str">
        <f>IF(AND(TONGHOP!N205=$B$1,OR(TONGHOP!O205="ThiTN",TONGHOP!P205="LT",TONGHOP!P205="TN"),TONGHOP!J205=""),TONGHOP!I205,"")</f>
        <v/>
      </c>
      <c r="E205" t="str">
        <f>IF(AND(TONGHOP!N205=$B$1,OR(TONGHOP!O205="ThiTN",TONGHOP!P205="LT",TONGHOP!P205="TN"),TONGHOP!J205=""),TONGHOP!P205,"")</f>
        <v/>
      </c>
    </row>
    <row r="206" spans="1:5">
      <c r="A206" t="str">
        <f>IF(AND(TONGHOP!N206=$B$1,OR(TONGHOP!O206="ThiTN",TONGHOP!P206="LT",TONGHOP!P206="TN"),TONGHOP!J206=""),TONGHOP!C206,"")</f>
        <v/>
      </c>
      <c r="B206" t="str">
        <f>IF(AND(TONGHOP!N206=$B$1,OR(TONGHOP!O206="ThiTN",TONGHOP!P206="LT",TONGHOP!P206="TN"),TONGHOP!J206=""),TONGHOP!H206,"")</f>
        <v/>
      </c>
      <c r="C206" t="str">
        <f>IF(AND(TONGHOP!N206=$B$1,OR(TONGHOP!O206="ThiTN",TONGHOP!P206="LT",TONGHOP!P206="TN"),TONGHOP!J206=""),TONGHOP!F206,"")</f>
        <v/>
      </c>
      <c r="D206" t="str">
        <f>IF(AND(TONGHOP!N206=$B$1,OR(TONGHOP!O206="ThiTN",TONGHOP!P206="LT",TONGHOP!P206="TN"),TONGHOP!J206=""),TONGHOP!I206,"")</f>
        <v/>
      </c>
      <c r="E206" t="str">
        <f>IF(AND(TONGHOP!N206=$B$1,OR(TONGHOP!O206="ThiTN",TONGHOP!P206="LT",TONGHOP!P206="TN"),TONGHOP!J206=""),TONGHOP!P206,"")</f>
        <v/>
      </c>
    </row>
    <row r="207" spans="1:5">
      <c r="A207" t="str">
        <f>IF(AND(TONGHOP!N207=$B$1,OR(TONGHOP!O207="ThiTN",TONGHOP!P207="LT",TONGHOP!P207="TN"),TONGHOP!J207=""),TONGHOP!C207,"")</f>
        <v/>
      </c>
      <c r="B207" t="str">
        <f>IF(AND(TONGHOP!N207=$B$1,OR(TONGHOP!O207="ThiTN",TONGHOP!P207="LT",TONGHOP!P207="TN"),TONGHOP!J207=""),TONGHOP!H207,"")</f>
        <v/>
      </c>
      <c r="C207" t="str">
        <f>IF(AND(TONGHOP!N207=$B$1,OR(TONGHOP!O207="ThiTN",TONGHOP!P207="LT",TONGHOP!P207="TN"),TONGHOP!J207=""),TONGHOP!F207,"")</f>
        <v/>
      </c>
      <c r="D207" t="str">
        <f>IF(AND(TONGHOP!N207=$B$1,OR(TONGHOP!O207="ThiTN",TONGHOP!P207="LT",TONGHOP!P207="TN"),TONGHOP!J207=""),TONGHOP!I207,"")</f>
        <v/>
      </c>
      <c r="E207" t="str">
        <f>IF(AND(TONGHOP!N207=$B$1,OR(TONGHOP!O207="ThiTN",TONGHOP!P207="LT",TONGHOP!P207="TN"),TONGHOP!J207=""),TONGHOP!P207,"")</f>
        <v/>
      </c>
    </row>
    <row r="208" spans="1:5">
      <c r="A208" t="str">
        <f>IF(AND(TONGHOP!N208=$B$1,OR(TONGHOP!O208="ThiTN",TONGHOP!P208="LT",TONGHOP!P208="TN"),TONGHOP!J208=""),TONGHOP!C208,"")</f>
        <v/>
      </c>
      <c r="B208" t="str">
        <f>IF(AND(TONGHOP!N208=$B$1,OR(TONGHOP!O208="ThiTN",TONGHOP!P208="LT",TONGHOP!P208="TN"),TONGHOP!J208=""),TONGHOP!H208,"")</f>
        <v/>
      </c>
      <c r="C208" t="str">
        <f>IF(AND(TONGHOP!N208=$B$1,OR(TONGHOP!O208="ThiTN",TONGHOP!P208="LT",TONGHOP!P208="TN"),TONGHOP!J208=""),TONGHOP!F208,"")</f>
        <v/>
      </c>
      <c r="D208" t="str">
        <f>IF(AND(TONGHOP!N208=$B$1,OR(TONGHOP!O208="ThiTN",TONGHOP!P208="LT",TONGHOP!P208="TN"),TONGHOP!J208=""),TONGHOP!I208,"")</f>
        <v/>
      </c>
      <c r="E208" t="str">
        <f>IF(AND(TONGHOP!N208=$B$1,OR(TONGHOP!O208="ThiTN",TONGHOP!P208="LT",TONGHOP!P208="TN"),TONGHOP!J208=""),TONGHOP!P208,"")</f>
        <v/>
      </c>
    </row>
    <row r="209" spans="1:5">
      <c r="A209" t="str">
        <f>IF(AND(TONGHOP!N209=$B$1,OR(TONGHOP!O209="ThiTN",TONGHOP!P209="LT",TONGHOP!P209="TN"),TONGHOP!J209=""),TONGHOP!C209,"")</f>
        <v/>
      </c>
      <c r="B209" t="str">
        <f>IF(AND(TONGHOP!N209=$B$1,OR(TONGHOP!O209="ThiTN",TONGHOP!P209="LT",TONGHOP!P209="TN"),TONGHOP!J209=""),TONGHOP!H209,"")</f>
        <v/>
      </c>
      <c r="C209" t="str">
        <f>IF(AND(TONGHOP!N209=$B$1,OR(TONGHOP!O209="ThiTN",TONGHOP!P209="LT",TONGHOP!P209="TN"),TONGHOP!J209=""),TONGHOP!F209,"")</f>
        <v/>
      </c>
      <c r="D209" t="str">
        <f>IF(AND(TONGHOP!N209=$B$1,OR(TONGHOP!O209="ThiTN",TONGHOP!P209="LT",TONGHOP!P209="TN"),TONGHOP!J209=""),TONGHOP!I209,"")</f>
        <v/>
      </c>
      <c r="E209" t="str">
        <f>IF(AND(TONGHOP!N209=$B$1,OR(TONGHOP!O209="ThiTN",TONGHOP!P209="LT",TONGHOP!P209="TN"),TONGHOP!J209=""),TONGHOP!P209,"")</f>
        <v/>
      </c>
    </row>
    <row r="210" spans="1:5">
      <c r="A210" t="str">
        <f>IF(AND(TONGHOP!N210=$B$1,OR(TONGHOP!O210="ThiTN",TONGHOP!P210="LT",TONGHOP!P210="TN"),TONGHOP!J210=""),TONGHOP!C210,"")</f>
        <v/>
      </c>
      <c r="B210" t="str">
        <f>IF(AND(TONGHOP!N210=$B$1,OR(TONGHOP!O210="ThiTN",TONGHOP!P210="LT",TONGHOP!P210="TN"),TONGHOP!J210=""),TONGHOP!H210,"")</f>
        <v/>
      </c>
      <c r="C210" t="str">
        <f>IF(AND(TONGHOP!N210=$B$1,OR(TONGHOP!O210="ThiTN",TONGHOP!P210="LT",TONGHOP!P210="TN"),TONGHOP!J210=""),TONGHOP!F210,"")</f>
        <v/>
      </c>
      <c r="D210" t="str">
        <f>IF(AND(TONGHOP!N210=$B$1,OR(TONGHOP!O210="ThiTN",TONGHOP!P210="LT",TONGHOP!P210="TN"),TONGHOP!J210=""),TONGHOP!I210,"")</f>
        <v/>
      </c>
      <c r="E210" t="str">
        <f>IF(AND(TONGHOP!N210=$B$1,OR(TONGHOP!O210="ThiTN",TONGHOP!P210="LT",TONGHOP!P210="TN"),TONGHOP!J210=""),TONGHOP!P210,"")</f>
        <v/>
      </c>
    </row>
    <row r="211" spans="1:5">
      <c r="A211" t="str">
        <f>IF(AND(TONGHOP!N211=$B$1,OR(TONGHOP!O211="ThiTN",TONGHOP!P211="LT",TONGHOP!P211="TN"),TONGHOP!J211=""),TONGHOP!C211,"")</f>
        <v/>
      </c>
      <c r="B211" t="str">
        <f>IF(AND(TONGHOP!N211=$B$1,OR(TONGHOP!O211="ThiTN",TONGHOP!P211="LT",TONGHOP!P211="TN"),TONGHOP!J211=""),TONGHOP!H211,"")</f>
        <v/>
      </c>
      <c r="C211" t="str">
        <f>IF(AND(TONGHOP!N211=$B$1,OR(TONGHOP!O211="ThiTN",TONGHOP!P211="LT",TONGHOP!P211="TN"),TONGHOP!J211=""),TONGHOP!F211,"")</f>
        <v/>
      </c>
      <c r="D211" t="str">
        <f>IF(AND(TONGHOP!N211=$B$1,OR(TONGHOP!O211="ThiTN",TONGHOP!P211="LT",TONGHOP!P211="TN"),TONGHOP!J211=""),TONGHOP!I211,"")</f>
        <v/>
      </c>
      <c r="E211" t="str">
        <f>IF(AND(TONGHOP!N211=$B$1,OR(TONGHOP!O211="ThiTN",TONGHOP!P211="LT",TONGHOP!P211="TN"),TONGHOP!J211=""),TONGHOP!P211,"")</f>
        <v/>
      </c>
    </row>
    <row r="212" spans="1:5">
      <c r="A212" t="str">
        <f>IF(AND(TONGHOP!N212=$B$1,OR(TONGHOP!O212="ThiTN",TONGHOP!P212="LT",TONGHOP!P212="TN"),TONGHOP!J212=""),TONGHOP!C212,"")</f>
        <v/>
      </c>
      <c r="B212" t="str">
        <f>IF(AND(TONGHOP!N212=$B$1,OR(TONGHOP!O212="ThiTN",TONGHOP!P212="LT",TONGHOP!P212="TN"),TONGHOP!J212=""),TONGHOP!H212,"")</f>
        <v/>
      </c>
      <c r="C212" t="str">
        <f>IF(AND(TONGHOP!N212=$B$1,OR(TONGHOP!O212="ThiTN",TONGHOP!P212="LT",TONGHOP!P212="TN"),TONGHOP!J212=""),TONGHOP!F212,"")</f>
        <v/>
      </c>
      <c r="D212" t="str">
        <f>IF(AND(TONGHOP!N212=$B$1,OR(TONGHOP!O212="ThiTN",TONGHOP!P212="LT",TONGHOP!P212="TN"),TONGHOP!J212=""),TONGHOP!I212,"")</f>
        <v/>
      </c>
      <c r="E212" t="str">
        <f>IF(AND(TONGHOP!N212=$B$1,OR(TONGHOP!O212="ThiTN",TONGHOP!P212="LT",TONGHOP!P212="TN"),TONGHOP!J212=""),TONGHOP!P212,"")</f>
        <v/>
      </c>
    </row>
    <row r="213" spans="1:5">
      <c r="A213" t="str">
        <f>IF(AND(TONGHOP!N213=$B$1,OR(TONGHOP!O213="ThiTN",TONGHOP!P213="LT",TONGHOP!P213="TN"),TONGHOP!J213=""),TONGHOP!C213,"")</f>
        <v/>
      </c>
      <c r="B213" t="str">
        <f>IF(AND(TONGHOP!N213=$B$1,OR(TONGHOP!O213="ThiTN",TONGHOP!P213="LT",TONGHOP!P213="TN"),TONGHOP!J213=""),TONGHOP!H213,"")</f>
        <v/>
      </c>
      <c r="C213" t="str">
        <f>IF(AND(TONGHOP!N213=$B$1,OR(TONGHOP!O213="ThiTN",TONGHOP!P213="LT",TONGHOP!P213="TN"),TONGHOP!J213=""),TONGHOP!F213,"")</f>
        <v/>
      </c>
      <c r="D213" t="str">
        <f>IF(AND(TONGHOP!N213=$B$1,OR(TONGHOP!O213="ThiTN",TONGHOP!P213="LT",TONGHOP!P213="TN"),TONGHOP!J213=""),TONGHOP!I213,"")</f>
        <v/>
      </c>
      <c r="E213" t="str">
        <f>IF(AND(TONGHOP!N213=$B$1,OR(TONGHOP!O213="ThiTN",TONGHOP!P213="LT",TONGHOP!P213="TN"),TONGHOP!J213=""),TONGHOP!P213,"")</f>
        <v/>
      </c>
    </row>
    <row r="214" spans="1:5">
      <c r="A214" t="str">
        <f>IF(AND(TONGHOP!N214=$B$1,OR(TONGHOP!O214="ThiTN",TONGHOP!P214="LT",TONGHOP!P214="TN"),TONGHOP!J214=""),TONGHOP!C214,"")</f>
        <v/>
      </c>
      <c r="B214" t="str">
        <f>IF(AND(TONGHOP!N214=$B$1,OR(TONGHOP!O214="ThiTN",TONGHOP!P214="LT",TONGHOP!P214="TN"),TONGHOP!J214=""),TONGHOP!H214,"")</f>
        <v/>
      </c>
      <c r="C214" t="str">
        <f>IF(AND(TONGHOP!N214=$B$1,OR(TONGHOP!O214="ThiTN",TONGHOP!P214="LT",TONGHOP!P214="TN"),TONGHOP!J214=""),TONGHOP!F214,"")</f>
        <v/>
      </c>
      <c r="D214" t="str">
        <f>IF(AND(TONGHOP!N214=$B$1,OR(TONGHOP!O214="ThiTN",TONGHOP!P214="LT",TONGHOP!P214="TN"),TONGHOP!J214=""),TONGHOP!I214,"")</f>
        <v/>
      </c>
      <c r="E214" t="str">
        <f>IF(AND(TONGHOP!N214=$B$1,OR(TONGHOP!O214="ThiTN",TONGHOP!P214="LT",TONGHOP!P214="TN"),TONGHOP!J214=""),TONGHOP!P214,"")</f>
        <v/>
      </c>
    </row>
    <row r="215" spans="1:5">
      <c r="A215" t="str">
        <f>IF(AND(TONGHOP!N215=$B$1,OR(TONGHOP!O215="ThiTN",TONGHOP!P215="LT",TONGHOP!P215="TN"),TONGHOP!J215=""),TONGHOP!C215,"")</f>
        <v/>
      </c>
      <c r="B215" t="str">
        <f>IF(AND(TONGHOP!N215=$B$1,OR(TONGHOP!O215="ThiTN",TONGHOP!P215="LT",TONGHOP!P215="TN"),TONGHOP!J215=""),TONGHOP!H215,"")</f>
        <v/>
      </c>
      <c r="C215" t="str">
        <f>IF(AND(TONGHOP!N215=$B$1,OR(TONGHOP!O215="ThiTN",TONGHOP!P215="LT",TONGHOP!P215="TN"),TONGHOP!J215=""),TONGHOP!F215,"")</f>
        <v/>
      </c>
      <c r="D215" t="str">
        <f>IF(AND(TONGHOP!N215=$B$1,OR(TONGHOP!O215="ThiTN",TONGHOP!P215="LT",TONGHOP!P215="TN"),TONGHOP!J215=""),TONGHOP!I215,"")</f>
        <v/>
      </c>
      <c r="E215" t="str">
        <f>IF(AND(TONGHOP!N215=$B$1,OR(TONGHOP!O215="ThiTN",TONGHOP!P215="LT",TONGHOP!P215="TN"),TONGHOP!J215=""),TONGHOP!P215,"")</f>
        <v/>
      </c>
    </row>
    <row r="216" spans="1:5">
      <c r="A216" t="str">
        <f>IF(AND(TONGHOP!N216=$B$1,OR(TONGHOP!O216="ThiTN",TONGHOP!P216="LT",TONGHOP!P216="TN"),TONGHOP!J216=""),TONGHOP!C216,"")</f>
        <v/>
      </c>
      <c r="B216" t="str">
        <f>IF(AND(TONGHOP!N216=$B$1,OR(TONGHOP!O216="ThiTN",TONGHOP!P216="LT",TONGHOP!P216="TN"),TONGHOP!J216=""),TONGHOP!H216,"")</f>
        <v/>
      </c>
      <c r="C216" t="str">
        <f>IF(AND(TONGHOP!N216=$B$1,OR(TONGHOP!O216="ThiTN",TONGHOP!P216="LT",TONGHOP!P216="TN"),TONGHOP!J216=""),TONGHOP!F216,"")</f>
        <v/>
      </c>
      <c r="D216" t="str">
        <f>IF(AND(TONGHOP!N216=$B$1,OR(TONGHOP!O216="ThiTN",TONGHOP!P216="LT",TONGHOP!P216="TN"),TONGHOP!J216=""),TONGHOP!I216,"")</f>
        <v/>
      </c>
      <c r="E216" t="str">
        <f>IF(AND(TONGHOP!N216=$B$1,OR(TONGHOP!O216="ThiTN",TONGHOP!P216="LT",TONGHOP!P216="TN"),TONGHOP!J216=""),TONGHOP!P216,"")</f>
        <v/>
      </c>
    </row>
    <row r="217" spans="1:5">
      <c r="A217" t="str">
        <f>IF(AND(TONGHOP!N217=$B$1,OR(TONGHOP!O217="ThiTN",TONGHOP!P217="LT",TONGHOP!P217="TN"),TONGHOP!J217=""),TONGHOP!C217,"")</f>
        <v/>
      </c>
      <c r="B217" t="str">
        <f>IF(AND(TONGHOP!N217=$B$1,OR(TONGHOP!O217="ThiTN",TONGHOP!P217="LT",TONGHOP!P217="TN"),TONGHOP!J217=""),TONGHOP!H217,"")</f>
        <v/>
      </c>
      <c r="C217" t="str">
        <f>IF(AND(TONGHOP!N217=$B$1,OR(TONGHOP!O217="ThiTN",TONGHOP!P217="LT",TONGHOP!P217="TN"),TONGHOP!J217=""),TONGHOP!F217,"")</f>
        <v/>
      </c>
      <c r="D217" t="str">
        <f>IF(AND(TONGHOP!N217=$B$1,OR(TONGHOP!O217="ThiTN",TONGHOP!P217="LT",TONGHOP!P217="TN"),TONGHOP!J217=""),TONGHOP!I217,"")</f>
        <v/>
      </c>
      <c r="E217" t="str">
        <f>IF(AND(TONGHOP!N217=$B$1,OR(TONGHOP!O217="ThiTN",TONGHOP!P217="LT",TONGHOP!P217="TN"),TONGHOP!J217=""),TONGHOP!P217,"")</f>
        <v/>
      </c>
    </row>
    <row r="218" spans="1:5">
      <c r="A218" t="str">
        <f>IF(AND(TONGHOP!N218=$B$1,OR(TONGHOP!O218="ThiTN",TONGHOP!P218="LT",TONGHOP!P218="TN"),TONGHOP!J218=""),TONGHOP!C218,"")</f>
        <v/>
      </c>
      <c r="B218" t="str">
        <f>IF(AND(TONGHOP!N218=$B$1,OR(TONGHOP!O218="ThiTN",TONGHOP!P218="LT",TONGHOP!P218="TN"),TONGHOP!J218=""),TONGHOP!H218,"")</f>
        <v/>
      </c>
      <c r="C218" t="str">
        <f>IF(AND(TONGHOP!N218=$B$1,OR(TONGHOP!O218="ThiTN",TONGHOP!P218="LT",TONGHOP!P218="TN"),TONGHOP!J218=""),TONGHOP!F218,"")</f>
        <v/>
      </c>
      <c r="D218" t="str">
        <f>IF(AND(TONGHOP!N218=$B$1,OR(TONGHOP!O218="ThiTN",TONGHOP!P218="LT",TONGHOP!P218="TN"),TONGHOP!J218=""),TONGHOP!I218,"")</f>
        <v/>
      </c>
      <c r="E218" t="str">
        <f>IF(AND(TONGHOP!N218=$B$1,OR(TONGHOP!O218="ThiTN",TONGHOP!P218="LT",TONGHOP!P218="TN"),TONGHOP!J218=""),TONGHOP!P218,"")</f>
        <v/>
      </c>
    </row>
    <row r="219" spans="1:5">
      <c r="A219" t="str">
        <f>IF(AND(TONGHOP!N219=$B$1,OR(TONGHOP!O219="ThiTN",TONGHOP!P219="LT",TONGHOP!P219="TN"),TONGHOP!J219=""),TONGHOP!C219,"")</f>
        <v/>
      </c>
      <c r="B219" t="str">
        <f>IF(AND(TONGHOP!N219=$B$1,OR(TONGHOP!O219="ThiTN",TONGHOP!P219="LT",TONGHOP!P219="TN"),TONGHOP!J219=""),TONGHOP!H219,"")</f>
        <v/>
      </c>
      <c r="C219" t="str">
        <f>IF(AND(TONGHOP!N219=$B$1,OR(TONGHOP!O219="ThiTN",TONGHOP!P219="LT",TONGHOP!P219="TN"),TONGHOP!J219=""),TONGHOP!F219,"")</f>
        <v/>
      </c>
      <c r="D219" t="str">
        <f>IF(AND(TONGHOP!N219=$B$1,OR(TONGHOP!O219="ThiTN",TONGHOP!P219="LT",TONGHOP!P219="TN"),TONGHOP!J219=""),TONGHOP!I219,"")</f>
        <v/>
      </c>
      <c r="E219" t="str">
        <f>IF(AND(TONGHOP!N219=$B$1,OR(TONGHOP!O219="ThiTN",TONGHOP!P219="LT",TONGHOP!P219="TN"),TONGHOP!J219=""),TONGHOP!P219,"")</f>
        <v/>
      </c>
    </row>
    <row r="220" spans="1:5">
      <c r="A220" t="str">
        <f>IF(AND(TONGHOP!N220=$B$1,OR(TONGHOP!O220="ThiTN",TONGHOP!P220="LT",TONGHOP!P220="TN"),TONGHOP!J220=""),TONGHOP!C220,"")</f>
        <v/>
      </c>
      <c r="B220" t="str">
        <f>IF(AND(TONGHOP!N220=$B$1,OR(TONGHOP!O220="ThiTN",TONGHOP!P220="LT",TONGHOP!P220="TN"),TONGHOP!J220=""),TONGHOP!H220,"")</f>
        <v/>
      </c>
      <c r="C220" t="str">
        <f>IF(AND(TONGHOP!N220=$B$1,OR(TONGHOP!O220="ThiTN",TONGHOP!P220="LT",TONGHOP!P220="TN"),TONGHOP!J220=""),TONGHOP!F220,"")</f>
        <v/>
      </c>
      <c r="D220" t="str">
        <f>IF(AND(TONGHOP!N220=$B$1,OR(TONGHOP!O220="ThiTN",TONGHOP!P220="LT",TONGHOP!P220="TN"),TONGHOP!J220=""),TONGHOP!I220,"")</f>
        <v/>
      </c>
      <c r="E220" t="str">
        <f>IF(AND(TONGHOP!N220=$B$1,OR(TONGHOP!O220="ThiTN",TONGHOP!P220="LT",TONGHOP!P220="TN"),TONGHOP!J220=""),TONGHOP!P220,"")</f>
        <v/>
      </c>
    </row>
    <row r="221" spans="1:5">
      <c r="A221" t="str">
        <f>IF(AND(TONGHOP!N221=$B$1,OR(TONGHOP!O221="ThiTN",TONGHOP!P221="LT",TONGHOP!P221="TN"),TONGHOP!J221=""),TONGHOP!C221,"")</f>
        <v/>
      </c>
      <c r="B221" t="str">
        <f>IF(AND(TONGHOP!N221=$B$1,OR(TONGHOP!O221="ThiTN",TONGHOP!P221="LT",TONGHOP!P221="TN"),TONGHOP!J221=""),TONGHOP!H221,"")</f>
        <v/>
      </c>
      <c r="C221" t="str">
        <f>IF(AND(TONGHOP!N221=$B$1,OR(TONGHOP!O221="ThiTN",TONGHOP!P221="LT",TONGHOP!P221="TN"),TONGHOP!J221=""),TONGHOP!F221,"")</f>
        <v/>
      </c>
      <c r="D221" t="str">
        <f>IF(AND(TONGHOP!N221=$B$1,OR(TONGHOP!O221="ThiTN",TONGHOP!P221="LT",TONGHOP!P221="TN"),TONGHOP!J221=""),TONGHOP!I221,"")</f>
        <v/>
      </c>
      <c r="E221" t="str">
        <f>IF(AND(TONGHOP!N221=$B$1,OR(TONGHOP!O221="ThiTN",TONGHOP!P221="LT",TONGHOP!P221="TN"),TONGHOP!J221=""),TONGHOP!P221,"")</f>
        <v/>
      </c>
    </row>
    <row r="222" spans="1:5">
      <c r="A222" t="str">
        <f>IF(AND(TONGHOP!N222=$B$1,OR(TONGHOP!O222="ThiTN",TONGHOP!P222="LT",TONGHOP!P222="TN"),TONGHOP!J222=""),TONGHOP!C222,"")</f>
        <v/>
      </c>
      <c r="B222" t="str">
        <f>IF(AND(TONGHOP!N222=$B$1,OR(TONGHOP!O222="ThiTN",TONGHOP!P222="LT",TONGHOP!P222="TN"),TONGHOP!J222=""),TONGHOP!H222,"")</f>
        <v/>
      </c>
      <c r="C222" t="str">
        <f>IF(AND(TONGHOP!N222=$B$1,OR(TONGHOP!O222="ThiTN",TONGHOP!P222="LT",TONGHOP!P222="TN"),TONGHOP!J222=""),TONGHOP!F222,"")</f>
        <v/>
      </c>
      <c r="D222" t="str">
        <f>IF(AND(TONGHOP!N222=$B$1,OR(TONGHOP!O222="ThiTN",TONGHOP!P222="LT",TONGHOP!P222="TN"),TONGHOP!J222=""),TONGHOP!I222,"")</f>
        <v/>
      </c>
      <c r="E222" t="str">
        <f>IF(AND(TONGHOP!N222=$B$1,OR(TONGHOP!O222="ThiTN",TONGHOP!P222="LT",TONGHOP!P222="TN"),TONGHOP!J222=""),TONGHOP!P222,"")</f>
        <v/>
      </c>
    </row>
    <row r="223" spans="1:5">
      <c r="A223" t="str">
        <f>IF(AND(TONGHOP!N223=$B$1,OR(TONGHOP!O223="ThiTN",TONGHOP!P223="LT",TONGHOP!P223="TN"),TONGHOP!J223=""),TONGHOP!C223,"")</f>
        <v/>
      </c>
      <c r="B223" t="str">
        <f>IF(AND(TONGHOP!N223=$B$1,OR(TONGHOP!O223="ThiTN",TONGHOP!P223="LT",TONGHOP!P223="TN"),TONGHOP!J223=""),TONGHOP!H223,"")</f>
        <v/>
      </c>
      <c r="C223" t="str">
        <f>IF(AND(TONGHOP!N223=$B$1,OR(TONGHOP!O223="ThiTN",TONGHOP!P223="LT",TONGHOP!P223="TN"),TONGHOP!J223=""),TONGHOP!F223,"")</f>
        <v/>
      </c>
      <c r="D223" t="str">
        <f>IF(AND(TONGHOP!N223=$B$1,OR(TONGHOP!O223="ThiTN",TONGHOP!P223="LT",TONGHOP!P223="TN"),TONGHOP!J223=""),TONGHOP!I223,"")</f>
        <v/>
      </c>
      <c r="E223" t="str">
        <f>IF(AND(TONGHOP!N223=$B$1,OR(TONGHOP!O223="ThiTN",TONGHOP!P223="LT",TONGHOP!P223="TN"),TONGHOP!J223=""),TONGHOP!P223,"")</f>
        <v/>
      </c>
    </row>
    <row r="224" spans="1:5">
      <c r="A224" t="str">
        <f>IF(AND(TONGHOP!N224=$B$1,OR(TONGHOP!O224="ThiTN",TONGHOP!P224="LT",TONGHOP!P224="TN"),TONGHOP!J224=""),TONGHOP!C224,"")</f>
        <v/>
      </c>
      <c r="B224" t="str">
        <f>IF(AND(TONGHOP!N224=$B$1,OR(TONGHOP!O224="ThiTN",TONGHOP!P224="LT",TONGHOP!P224="TN"),TONGHOP!J224=""),TONGHOP!H224,"")</f>
        <v/>
      </c>
      <c r="C224" t="str">
        <f>IF(AND(TONGHOP!N224=$B$1,OR(TONGHOP!O224="ThiTN",TONGHOP!P224="LT",TONGHOP!P224="TN"),TONGHOP!J224=""),TONGHOP!F224,"")</f>
        <v/>
      </c>
      <c r="D224" t="str">
        <f>IF(AND(TONGHOP!N224=$B$1,OR(TONGHOP!O224="ThiTN",TONGHOP!P224="LT",TONGHOP!P224="TN"),TONGHOP!J224=""),TONGHOP!I224,"")</f>
        <v/>
      </c>
      <c r="E224" t="str">
        <f>IF(AND(TONGHOP!N224=$B$1,OR(TONGHOP!O224="ThiTN",TONGHOP!P224="LT",TONGHOP!P224="TN"),TONGHOP!J224=""),TONGHOP!P224,"")</f>
        <v/>
      </c>
    </row>
    <row r="225" spans="1:5">
      <c r="A225" t="str">
        <f>IF(AND(TONGHOP!N225=$B$1,OR(TONGHOP!O225="ThiTN",TONGHOP!P225="LT",TONGHOP!P225="TN"),TONGHOP!J225=""),TONGHOP!C225,"")</f>
        <v/>
      </c>
      <c r="B225" t="str">
        <f>IF(AND(TONGHOP!N225=$B$1,OR(TONGHOP!O225="ThiTN",TONGHOP!P225="LT",TONGHOP!P225="TN"),TONGHOP!J225=""),TONGHOP!H225,"")</f>
        <v/>
      </c>
      <c r="C225" t="str">
        <f>IF(AND(TONGHOP!N225=$B$1,OR(TONGHOP!O225="ThiTN",TONGHOP!P225="LT",TONGHOP!P225="TN"),TONGHOP!J225=""),TONGHOP!F225,"")</f>
        <v/>
      </c>
      <c r="D225" t="str">
        <f>IF(AND(TONGHOP!N225=$B$1,OR(TONGHOP!O225="ThiTN",TONGHOP!P225="LT",TONGHOP!P225="TN"),TONGHOP!J225=""),TONGHOP!I225,"")</f>
        <v/>
      </c>
      <c r="E225" t="str">
        <f>IF(AND(TONGHOP!N225=$B$1,OR(TONGHOP!O225="ThiTN",TONGHOP!P225="LT",TONGHOP!P225="TN"),TONGHOP!J225=""),TONGHOP!P225,"")</f>
        <v/>
      </c>
    </row>
    <row r="226" spans="1:5">
      <c r="A226" t="str">
        <f>IF(AND(TONGHOP!N226=$B$1,OR(TONGHOP!O226="ThiTN",TONGHOP!P226="LT",TONGHOP!P226="TN"),TONGHOP!J226=""),TONGHOP!C226,"")</f>
        <v/>
      </c>
      <c r="B226" t="str">
        <f>IF(AND(TONGHOP!N226=$B$1,OR(TONGHOP!O226="ThiTN",TONGHOP!P226="LT",TONGHOP!P226="TN"),TONGHOP!J226=""),TONGHOP!H226,"")</f>
        <v/>
      </c>
      <c r="C226" t="str">
        <f>IF(AND(TONGHOP!N226=$B$1,OR(TONGHOP!O226="ThiTN",TONGHOP!P226="LT",TONGHOP!P226="TN"),TONGHOP!J226=""),TONGHOP!F226,"")</f>
        <v/>
      </c>
      <c r="D226" t="str">
        <f>IF(AND(TONGHOP!N226=$B$1,OR(TONGHOP!O226="ThiTN",TONGHOP!P226="LT",TONGHOP!P226="TN"),TONGHOP!J226=""),TONGHOP!I226,"")</f>
        <v/>
      </c>
      <c r="E226" t="str">
        <f>IF(AND(TONGHOP!N226=$B$1,OR(TONGHOP!O226="ThiTN",TONGHOP!P226="LT",TONGHOP!P226="TN"),TONGHOP!J226=""),TONGHOP!P226,"")</f>
        <v/>
      </c>
    </row>
    <row r="227" spans="1:5">
      <c r="A227" t="str">
        <f>IF(AND(TONGHOP!N227=$B$1,OR(TONGHOP!O227="ThiTN",TONGHOP!P227="LT",TONGHOP!P227="TN"),TONGHOP!J227=""),TONGHOP!C227,"")</f>
        <v/>
      </c>
      <c r="B227" t="str">
        <f>IF(AND(TONGHOP!N227=$B$1,OR(TONGHOP!O227="ThiTN",TONGHOP!P227="LT",TONGHOP!P227="TN"),TONGHOP!J227=""),TONGHOP!H227,"")</f>
        <v/>
      </c>
      <c r="C227" t="str">
        <f>IF(AND(TONGHOP!N227=$B$1,OR(TONGHOP!O227="ThiTN",TONGHOP!P227="LT",TONGHOP!P227="TN"),TONGHOP!J227=""),TONGHOP!F227,"")</f>
        <v/>
      </c>
      <c r="D227" t="str">
        <f>IF(AND(TONGHOP!N227=$B$1,OR(TONGHOP!O227="ThiTN",TONGHOP!P227="LT",TONGHOP!P227="TN"),TONGHOP!J227=""),TONGHOP!I227,"")</f>
        <v/>
      </c>
      <c r="E227" t="str">
        <f>IF(AND(TONGHOP!N227=$B$1,OR(TONGHOP!O227="ThiTN",TONGHOP!P227="LT",TONGHOP!P227="TN"),TONGHOP!J227=""),TONGHOP!P227,"")</f>
        <v/>
      </c>
    </row>
    <row r="228" spans="1:5">
      <c r="A228" t="str">
        <f>IF(AND(TONGHOP!N228=$B$1,OR(TONGHOP!O228="ThiTN",TONGHOP!P228="LT",TONGHOP!P228="TN"),TONGHOP!J228=""),TONGHOP!C228,"")</f>
        <v/>
      </c>
      <c r="B228" t="str">
        <f>IF(AND(TONGHOP!N228=$B$1,OR(TONGHOP!O228="ThiTN",TONGHOP!P228="LT",TONGHOP!P228="TN"),TONGHOP!J228=""),TONGHOP!H228,"")</f>
        <v/>
      </c>
      <c r="C228" t="str">
        <f>IF(AND(TONGHOP!N228=$B$1,OR(TONGHOP!O228="ThiTN",TONGHOP!P228="LT",TONGHOP!P228="TN"),TONGHOP!J228=""),TONGHOP!F228,"")</f>
        <v/>
      </c>
      <c r="D228" t="str">
        <f>IF(AND(TONGHOP!N228=$B$1,OR(TONGHOP!O228="ThiTN",TONGHOP!P228="LT",TONGHOP!P228="TN"),TONGHOP!J228=""),TONGHOP!I228,"")</f>
        <v/>
      </c>
      <c r="E228" t="str">
        <f>IF(AND(TONGHOP!N228=$B$1,OR(TONGHOP!O228="ThiTN",TONGHOP!P228="LT",TONGHOP!P228="TN"),TONGHOP!J228=""),TONGHOP!P228,"")</f>
        <v/>
      </c>
    </row>
    <row r="229" spans="1:5">
      <c r="A229" t="str">
        <f>IF(AND(TONGHOP!N229=$B$1,OR(TONGHOP!O229="ThiTN",TONGHOP!P229="LT",TONGHOP!P229="TN"),TONGHOP!J229=""),TONGHOP!C229,"")</f>
        <v/>
      </c>
      <c r="B229" t="str">
        <f>IF(AND(TONGHOP!N229=$B$1,OR(TONGHOP!O229="ThiTN",TONGHOP!P229="LT",TONGHOP!P229="TN"),TONGHOP!J229=""),TONGHOP!H229,"")</f>
        <v/>
      </c>
      <c r="C229" t="str">
        <f>IF(AND(TONGHOP!N229=$B$1,OR(TONGHOP!O229="ThiTN",TONGHOP!P229="LT",TONGHOP!P229="TN"),TONGHOP!J229=""),TONGHOP!F229,"")</f>
        <v/>
      </c>
      <c r="D229" t="str">
        <f>IF(AND(TONGHOP!N229=$B$1,OR(TONGHOP!O229="ThiTN",TONGHOP!P229="LT",TONGHOP!P229="TN"),TONGHOP!J229=""),TONGHOP!I229,"")</f>
        <v/>
      </c>
      <c r="E229" t="str">
        <f>IF(AND(TONGHOP!N229=$B$1,OR(TONGHOP!O229="ThiTN",TONGHOP!P229="LT",TONGHOP!P229="TN"),TONGHOP!J229=""),TONGHOP!P229,"")</f>
        <v/>
      </c>
    </row>
    <row r="230" spans="1:5">
      <c r="A230" t="str">
        <f>IF(AND(TONGHOP!N230=$B$1,OR(TONGHOP!O230="ThiTN",TONGHOP!P230="LT",TONGHOP!P230="TN"),TONGHOP!J230=""),TONGHOP!C230,"")</f>
        <v/>
      </c>
      <c r="B230" t="str">
        <f>IF(AND(TONGHOP!N230=$B$1,OR(TONGHOP!O230="ThiTN",TONGHOP!P230="LT",TONGHOP!P230="TN"),TONGHOP!J230=""),TONGHOP!H230,"")</f>
        <v/>
      </c>
      <c r="C230" t="str">
        <f>IF(AND(TONGHOP!N230=$B$1,OR(TONGHOP!O230="ThiTN",TONGHOP!P230="LT",TONGHOP!P230="TN"),TONGHOP!J230=""),TONGHOP!F230,"")</f>
        <v/>
      </c>
      <c r="D230" t="str">
        <f>IF(AND(TONGHOP!N230=$B$1,OR(TONGHOP!O230="ThiTN",TONGHOP!P230="LT",TONGHOP!P230="TN"),TONGHOP!J230=""),TONGHOP!I230,"")</f>
        <v/>
      </c>
      <c r="E230" t="str">
        <f>IF(AND(TONGHOP!N230=$B$1,OR(TONGHOP!O230="ThiTN",TONGHOP!P230="LT",TONGHOP!P230="TN"),TONGHOP!J230=""),TONGHOP!P230,"")</f>
        <v/>
      </c>
    </row>
    <row r="231" spans="1:5">
      <c r="A231" t="str">
        <f>IF(AND(TONGHOP!N231=$B$1,OR(TONGHOP!O231="ThiTN",TONGHOP!P231="LT",TONGHOP!P231="TN"),TONGHOP!J231=""),TONGHOP!C231,"")</f>
        <v/>
      </c>
      <c r="B231" t="str">
        <f>IF(AND(TONGHOP!N231=$B$1,OR(TONGHOP!O231="ThiTN",TONGHOP!P231="LT",TONGHOP!P231="TN"),TONGHOP!J231=""),TONGHOP!H231,"")</f>
        <v/>
      </c>
      <c r="C231" t="str">
        <f>IF(AND(TONGHOP!N231=$B$1,OR(TONGHOP!O231="ThiTN",TONGHOP!P231="LT",TONGHOP!P231="TN"),TONGHOP!J231=""),TONGHOP!F231,"")</f>
        <v/>
      </c>
      <c r="D231" t="str">
        <f>IF(AND(TONGHOP!N231=$B$1,OR(TONGHOP!O231="ThiTN",TONGHOP!P231="LT",TONGHOP!P231="TN"),TONGHOP!J231=""),TONGHOP!I231,"")</f>
        <v/>
      </c>
      <c r="E231" t="str">
        <f>IF(AND(TONGHOP!N231=$B$1,OR(TONGHOP!O231="ThiTN",TONGHOP!P231="LT",TONGHOP!P231="TN"),TONGHOP!J231=""),TONGHOP!P231,"")</f>
        <v/>
      </c>
    </row>
    <row r="232" spans="1:5">
      <c r="A232" t="str">
        <f>IF(AND(TONGHOP!N232=$B$1,OR(TONGHOP!O232="ThiTN",TONGHOP!P232="LT",TONGHOP!P232="TN"),TONGHOP!J232=""),TONGHOP!C232,"")</f>
        <v/>
      </c>
      <c r="B232" t="str">
        <f>IF(AND(TONGHOP!N232=$B$1,OR(TONGHOP!O232="ThiTN",TONGHOP!P232="LT",TONGHOP!P232="TN"),TONGHOP!J232=""),TONGHOP!H232,"")</f>
        <v/>
      </c>
      <c r="C232" t="str">
        <f>IF(AND(TONGHOP!N232=$B$1,OR(TONGHOP!O232="ThiTN",TONGHOP!P232="LT",TONGHOP!P232="TN"),TONGHOP!J232=""),TONGHOP!F232,"")</f>
        <v/>
      </c>
      <c r="D232" t="str">
        <f>IF(AND(TONGHOP!N232=$B$1,OR(TONGHOP!O232="ThiTN",TONGHOP!P232="LT",TONGHOP!P232="TN"),TONGHOP!J232=""),TONGHOP!I232,"")</f>
        <v/>
      </c>
      <c r="E232" t="str">
        <f>IF(AND(TONGHOP!N232=$B$1,OR(TONGHOP!O232="ThiTN",TONGHOP!P232="LT",TONGHOP!P232="TN"),TONGHOP!J232=""),TONGHOP!P232,"")</f>
        <v/>
      </c>
    </row>
    <row r="233" spans="1:5">
      <c r="A233" t="str">
        <f>IF(AND(TONGHOP!N233=$B$1,OR(TONGHOP!O233="ThiTN",TONGHOP!P233="LT",TONGHOP!P233="TN"),TONGHOP!J233=""),TONGHOP!C233,"")</f>
        <v/>
      </c>
      <c r="B233" t="str">
        <f>IF(AND(TONGHOP!N233=$B$1,OR(TONGHOP!O233="ThiTN",TONGHOP!P233="LT",TONGHOP!P233="TN"),TONGHOP!J233=""),TONGHOP!H233,"")</f>
        <v/>
      </c>
      <c r="C233" t="str">
        <f>IF(AND(TONGHOP!N233=$B$1,OR(TONGHOP!O233="ThiTN",TONGHOP!P233="LT",TONGHOP!P233="TN"),TONGHOP!J233=""),TONGHOP!F233,"")</f>
        <v/>
      </c>
      <c r="D233" t="str">
        <f>IF(AND(TONGHOP!N233=$B$1,OR(TONGHOP!O233="ThiTN",TONGHOP!P233="LT",TONGHOP!P233="TN"),TONGHOP!J233=""),TONGHOP!I233,"")</f>
        <v/>
      </c>
      <c r="E233" t="str">
        <f>IF(AND(TONGHOP!N233=$B$1,OR(TONGHOP!O233="ThiTN",TONGHOP!P233="LT",TONGHOP!P233="TN"),TONGHOP!J233=""),TONGHOP!P233,"")</f>
        <v/>
      </c>
    </row>
    <row r="234" spans="1:5">
      <c r="A234" t="str">
        <f>IF(AND(TONGHOP!N234=$B$1,OR(TONGHOP!O234="ThiTN",TONGHOP!P234="LT",TONGHOP!P234="TN"),TONGHOP!J234=""),TONGHOP!C234,"")</f>
        <v/>
      </c>
      <c r="B234" t="str">
        <f>IF(AND(TONGHOP!N234=$B$1,OR(TONGHOP!O234="ThiTN",TONGHOP!P234="LT",TONGHOP!P234="TN"),TONGHOP!J234=""),TONGHOP!H234,"")</f>
        <v/>
      </c>
      <c r="C234" t="str">
        <f>IF(AND(TONGHOP!N234=$B$1,OR(TONGHOP!O234="ThiTN",TONGHOP!P234="LT",TONGHOP!P234="TN"),TONGHOP!J234=""),TONGHOP!F234,"")</f>
        <v/>
      </c>
      <c r="D234" t="str">
        <f>IF(AND(TONGHOP!N234=$B$1,OR(TONGHOP!O234="ThiTN",TONGHOP!P234="LT",TONGHOP!P234="TN"),TONGHOP!J234=""),TONGHOP!I234,"")</f>
        <v/>
      </c>
      <c r="E234" t="str">
        <f>IF(AND(TONGHOP!N234=$B$1,OR(TONGHOP!O234="ThiTN",TONGHOP!P234="LT",TONGHOP!P234="TN"),TONGHOP!J234=""),TONGHOP!P234,"")</f>
        <v/>
      </c>
    </row>
    <row r="235" spans="1:5">
      <c r="A235" t="str">
        <f>IF(AND(TONGHOP!N235=$B$1,OR(TONGHOP!O235="ThiTN",TONGHOP!P235="LT",TONGHOP!P235="TN"),TONGHOP!J235=""),TONGHOP!C235,"")</f>
        <v/>
      </c>
      <c r="B235" t="str">
        <f>IF(AND(TONGHOP!N235=$B$1,OR(TONGHOP!O235="ThiTN",TONGHOP!P235="LT",TONGHOP!P235="TN"),TONGHOP!J235=""),TONGHOP!H235,"")</f>
        <v/>
      </c>
      <c r="C235" t="str">
        <f>IF(AND(TONGHOP!N235=$B$1,OR(TONGHOP!O235="ThiTN",TONGHOP!P235="LT",TONGHOP!P235="TN"),TONGHOP!J235=""),TONGHOP!F235,"")</f>
        <v/>
      </c>
      <c r="D235" t="str">
        <f>IF(AND(TONGHOP!N235=$B$1,OR(TONGHOP!O235="ThiTN",TONGHOP!P235="LT",TONGHOP!P235="TN"),TONGHOP!J235=""),TONGHOP!I235,"")</f>
        <v/>
      </c>
      <c r="E235" t="str">
        <f>IF(AND(TONGHOP!N235=$B$1,OR(TONGHOP!O235="ThiTN",TONGHOP!P235="LT",TONGHOP!P235="TN"),TONGHOP!J235=""),TONGHOP!P235,"")</f>
        <v/>
      </c>
    </row>
    <row r="236" spans="1:5">
      <c r="A236" t="str">
        <f>IF(AND(TONGHOP!N236=$B$1,OR(TONGHOP!O236="ThiTN",TONGHOP!P236="LT",TONGHOP!P236="TN"),TONGHOP!J236=""),TONGHOP!C236,"")</f>
        <v/>
      </c>
      <c r="B236" t="str">
        <f>IF(AND(TONGHOP!N236=$B$1,OR(TONGHOP!O236="ThiTN",TONGHOP!P236="LT",TONGHOP!P236="TN"),TONGHOP!J236=""),TONGHOP!H236,"")</f>
        <v/>
      </c>
      <c r="C236" t="str">
        <f>IF(AND(TONGHOP!N236=$B$1,OR(TONGHOP!O236="ThiTN",TONGHOP!P236="LT",TONGHOP!P236="TN"),TONGHOP!J236=""),TONGHOP!F236,"")</f>
        <v/>
      </c>
      <c r="D236" t="str">
        <f>IF(AND(TONGHOP!N236=$B$1,OR(TONGHOP!O236="ThiTN",TONGHOP!P236="LT",TONGHOP!P236="TN"),TONGHOP!J236=""),TONGHOP!I236,"")</f>
        <v/>
      </c>
      <c r="E236" t="str">
        <f>IF(AND(TONGHOP!N236=$B$1,OR(TONGHOP!O236="ThiTN",TONGHOP!P236="LT",TONGHOP!P236="TN"),TONGHOP!J236=""),TONGHOP!P236,"")</f>
        <v/>
      </c>
    </row>
    <row r="237" spans="1:5">
      <c r="A237" t="str">
        <f>IF(AND(TONGHOP!N237=$B$1,OR(TONGHOP!O237="ThiTN",TONGHOP!P237="LT",TONGHOP!P237="TN"),TONGHOP!J237=""),TONGHOP!C237,"")</f>
        <v/>
      </c>
      <c r="B237" t="str">
        <f>IF(AND(TONGHOP!N237=$B$1,OR(TONGHOP!O237="ThiTN",TONGHOP!P237="LT",TONGHOP!P237="TN"),TONGHOP!J237=""),TONGHOP!H237,"")</f>
        <v/>
      </c>
      <c r="C237" t="str">
        <f>IF(AND(TONGHOP!N237=$B$1,OR(TONGHOP!O237="ThiTN",TONGHOP!P237="LT",TONGHOP!P237="TN"),TONGHOP!J237=""),TONGHOP!F237,"")</f>
        <v/>
      </c>
      <c r="D237" t="str">
        <f>IF(AND(TONGHOP!N237=$B$1,OR(TONGHOP!O237="ThiTN",TONGHOP!P237="LT",TONGHOP!P237="TN"),TONGHOP!J237=""),TONGHOP!I237,"")</f>
        <v/>
      </c>
      <c r="E237" t="str">
        <f>IF(AND(TONGHOP!N237=$B$1,OR(TONGHOP!O237="ThiTN",TONGHOP!P237="LT",TONGHOP!P237="TN"),TONGHOP!J237=""),TONGHOP!P237,"")</f>
        <v/>
      </c>
    </row>
    <row r="238" spans="1:5">
      <c r="A238" t="str">
        <f>IF(AND(TONGHOP!N238=$B$1,OR(TONGHOP!O238="ThiTN",TONGHOP!P238="LT",TONGHOP!P238="TN"),TONGHOP!J238=""),TONGHOP!C238,"")</f>
        <v/>
      </c>
      <c r="B238" t="str">
        <f>IF(AND(TONGHOP!N238=$B$1,OR(TONGHOP!O238="ThiTN",TONGHOP!P238="LT",TONGHOP!P238="TN"),TONGHOP!J238=""),TONGHOP!H238,"")</f>
        <v/>
      </c>
      <c r="C238" t="str">
        <f>IF(AND(TONGHOP!N238=$B$1,OR(TONGHOP!O238="ThiTN",TONGHOP!P238="LT",TONGHOP!P238="TN"),TONGHOP!J238=""),TONGHOP!F238,"")</f>
        <v/>
      </c>
      <c r="D238" t="str">
        <f>IF(AND(TONGHOP!N238=$B$1,OR(TONGHOP!O238="ThiTN",TONGHOP!P238="LT",TONGHOP!P238="TN"),TONGHOP!J238=""),TONGHOP!I238,"")</f>
        <v/>
      </c>
      <c r="E238" t="str">
        <f>IF(AND(TONGHOP!N238=$B$1,OR(TONGHOP!O238="ThiTN",TONGHOP!P238="LT",TONGHOP!P238="TN"),TONGHOP!J238=""),TONGHOP!P238,"")</f>
        <v/>
      </c>
    </row>
    <row r="239" spans="1:5">
      <c r="A239" t="str">
        <f>IF(AND(TONGHOP!N239=$B$1,OR(TONGHOP!O239="ThiTN",TONGHOP!P239="LT",TONGHOP!P239="TN"),TONGHOP!J239=""),TONGHOP!C239,"")</f>
        <v/>
      </c>
      <c r="B239" t="str">
        <f>IF(AND(TONGHOP!N239=$B$1,OR(TONGHOP!O239="ThiTN",TONGHOP!P239="LT",TONGHOP!P239="TN"),TONGHOP!J239=""),TONGHOP!H239,"")</f>
        <v/>
      </c>
      <c r="C239" t="str">
        <f>IF(AND(TONGHOP!N239=$B$1,OR(TONGHOP!O239="ThiTN",TONGHOP!P239="LT",TONGHOP!P239="TN"),TONGHOP!J239=""),TONGHOP!F239,"")</f>
        <v/>
      </c>
      <c r="D239" t="str">
        <f>IF(AND(TONGHOP!N239=$B$1,OR(TONGHOP!O239="ThiTN",TONGHOP!P239="LT",TONGHOP!P239="TN"),TONGHOP!J239=""),TONGHOP!I239,"")</f>
        <v/>
      </c>
      <c r="E239" t="str">
        <f>IF(AND(TONGHOP!N239=$B$1,OR(TONGHOP!O239="ThiTN",TONGHOP!P239="LT",TONGHOP!P239="TN"),TONGHOP!J239=""),TONGHOP!P239,"")</f>
        <v/>
      </c>
    </row>
    <row r="240" spans="1:5">
      <c r="A240" t="str">
        <f>IF(AND(TONGHOP!N240=$B$1,OR(TONGHOP!O240="ThiTN",TONGHOP!P240="LT",TONGHOP!P240="TN"),TONGHOP!J240=""),TONGHOP!C240,"")</f>
        <v/>
      </c>
      <c r="B240" t="str">
        <f>IF(AND(TONGHOP!N240=$B$1,OR(TONGHOP!O240="ThiTN",TONGHOP!P240="LT",TONGHOP!P240="TN"),TONGHOP!J240=""),TONGHOP!H240,"")</f>
        <v/>
      </c>
      <c r="C240" t="str">
        <f>IF(AND(TONGHOP!N240=$B$1,OR(TONGHOP!O240="ThiTN",TONGHOP!P240="LT",TONGHOP!P240="TN"),TONGHOP!J240=""),TONGHOP!F240,"")</f>
        <v/>
      </c>
      <c r="D240" t="str">
        <f>IF(AND(TONGHOP!N240=$B$1,OR(TONGHOP!O240="ThiTN",TONGHOP!P240="LT",TONGHOP!P240="TN"),TONGHOP!J240=""),TONGHOP!I240,"")</f>
        <v/>
      </c>
      <c r="E240" t="str">
        <f>IF(AND(TONGHOP!N240=$B$1,OR(TONGHOP!O240="ThiTN",TONGHOP!P240="LT",TONGHOP!P240="TN"),TONGHOP!J240=""),TONGHOP!P240,"")</f>
        <v/>
      </c>
    </row>
    <row r="241" spans="1:5">
      <c r="A241" t="str">
        <f>IF(AND(TONGHOP!N241=$B$1,OR(TONGHOP!O241="ThiTN",TONGHOP!P241="LT",TONGHOP!P241="TN"),TONGHOP!J241=""),TONGHOP!C241,"")</f>
        <v/>
      </c>
      <c r="B241" t="str">
        <f>IF(AND(TONGHOP!N241=$B$1,OR(TONGHOP!O241="ThiTN",TONGHOP!P241="LT",TONGHOP!P241="TN"),TONGHOP!J241=""),TONGHOP!H241,"")</f>
        <v/>
      </c>
      <c r="C241" t="str">
        <f>IF(AND(TONGHOP!N241=$B$1,OR(TONGHOP!O241="ThiTN",TONGHOP!P241="LT",TONGHOP!P241="TN"),TONGHOP!J241=""),TONGHOP!F241,"")</f>
        <v/>
      </c>
      <c r="D241" t="str">
        <f>IF(AND(TONGHOP!N241=$B$1,OR(TONGHOP!O241="ThiTN",TONGHOP!P241="LT",TONGHOP!P241="TN"),TONGHOP!J241=""),TONGHOP!I241,"")</f>
        <v/>
      </c>
      <c r="E241" t="str">
        <f>IF(AND(TONGHOP!N241=$B$1,OR(TONGHOP!O241="ThiTN",TONGHOP!P241="LT",TONGHOP!P241="TN"),TONGHOP!J241=""),TONGHOP!P241,"")</f>
        <v/>
      </c>
    </row>
    <row r="242" spans="1:5">
      <c r="A242" t="str">
        <f>IF(AND(TONGHOP!N242=$B$1,OR(TONGHOP!O242="ThiTN",TONGHOP!P242="LT",TONGHOP!P242="TN"),TONGHOP!J242=""),TONGHOP!C242,"")</f>
        <v/>
      </c>
      <c r="B242" t="str">
        <f>IF(AND(TONGHOP!N242=$B$1,OR(TONGHOP!O242="ThiTN",TONGHOP!P242="LT",TONGHOP!P242="TN"),TONGHOP!J242=""),TONGHOP!H242,"")</f>
        <v/>
      </c>
      <c r="C242" t="str">
        <f>IF(AND(TONGHOP!N242=$B$1,OR(TONGHOP!O242="ThiTN",TONGHOP!P242="LT",TONGHOP!P242="TN"),TONGHOP!J242=""),TONGHOP!F242,"")</f>
        <v/>
      </c>
      <c r="D242" t="str">
        <f>IF(AND(TONGHOP!N242=$B$1,OR(TONGHOP!O242="ThiTN",TONGHOP!P242="LT",TONGHOP!P242="TN"),TONGHOP!J242=""),TONGHOP!I242,"")</f>
        <v/>
      </c>
      <c r="E242" t="str">
        <f>IF(AND(TONGHOP!N242=$B$1,OR(TONGHOP!O242="ThiTN",TONGHOP!P242="LT",TONGHOP!P242="TN"),TONGHOP!J242=""),TONGHOP!P242,"")</f>
        <v/>
      </c>
    </row>
    <row r="243" spans="1:5">
      <c r="A243" t="str">
        <f>IF(AND(TONGHOP!N243=$B$1,OR(TONGHOP!O243="ThiTN",TONGHOP!P243="LT",TONGHOP!P243="TN"),TONGHOP!J243=""),TONGHOP!C243,"")</f>
        <v/>
      </c>
      <c r="B243" t="str">
        <f>IF(AND(TONGHOP!N243=$B$1,OR(TONGHOP!O243="ThiTN",TONGHOP!P243="LT",TONGHOP!P243="TN"),TONGHOP!J243=""),TONGHOP!H243,"")</f>
        <v/>
      </c>
      <c r="C243" t="str">
        <f>IF(AND(TONGHOP!N243=$B$1,OR(TONGHOP!O243="ThiTN",TONGHOP!P243="LT",TONGHOP!P243="TN"),TONGHOP!J243=""),TONGHOP!F243,"")</f>
        <v/>
      </c>
      <c r="D243" t="str">
        <f>IF(AND(TONGHOP!N243=$B$1,OR(TONGHOP!O243="ThiTN",TONGHOP!P243="LT",TONGHOP!P243="TN"),TONGHOP!J243=""),TONGHOP!I243,"")</f>
        <v/>
      </c>
      <c r="E243" t="str">
        <f>IF(AND(TONGHOP!N243=$B$1,OR(TONGHOP!O243="ThiTN",TONGHOP!P243="LT",TONGHOP!P243="TN"),TONGHOP!J243=""),TONGHOP!P243,"")</f>
        <v/>
      </c>
    </row>
    <row r="244" spans="1:5">
      <c r="A244" t="str">
        <f>IF(AND(TONGHOP!N244=$B$1,OR(TONGHOP!O244="ThiTN",TONGHOP!P244="LT",TONGHOP!P244="TN"),TONGHOP!J244=""),TONGHOP!C244,"")</f>
        <v/>
      </c>
      <c r="B244" t="str">
        <f>IF(AND(TONGHOP!N244=$B$1,OR(TONGHOP!O244="ThiTN",TONGHOP!P244="LT",TONGHOP!P244="TN"),TONGHOP!J244=""),TONGHOP!H244,"")</f>
        <v/>
      </c>
      <c r="C244" t="str">
        <f>IF(AND(TONGHOP!N244=$B$1,OR(TONGHOP!O244="ThiTN",TONGHOP!P244="LT",TONGHOP!P244="TN"),TONGHOP!J244=""),TONGHOP!F244,"")</f>
        <v/>
      </c>
      <c r="D244" t="str">
        <f>IF(AND(TONGHOP!N244=$B$1,OR(TONGHOP!O244="ThiTN",TONGHOP!P244="LT",TONGHOP!P244="TN"),TONGHOP!J244=""),TONGHOP!I244,"")</f>
        <v/>
      </c>
      <c r="E244" t="str">
        <f>IF(AND(TONGHOP!N244=$B$1,OR(TONGHOP!O244="ThiTN",TONGHOP!P244="LT",TONGHOP!P244="TN"),TONGHOP!J244=""),TONGHOP!P244,"")</f>
        <v/>
      </c>
    </row>
    <row r="245" spans="1:5">
      <c r="A245" t="str">
        <f>IF(AND(TONGHOP!N245=$B$1,OR(TONGHOP!O245="ThiTN",TONGHOP!P245="LT",TONGHOP!P245="TN"),TONGHOP!J245=""),TONGHOP!C245,"")</f>
        <v/>
      </c>
      <c r="B245" t="str">
        <f>IF(AND(TONGHOP!N245=$B$1,OR(TONGHOP!O245="ThiTN",TONGHOP!P245="LT",TONGHOP!P245="TN"),TONGHOP!J245=""),TONGHOP!H245,"")</f>
        <v/>
      </c>
      <c r="C245" t="str">
        <f>IF(AND(TONGHOP!N245=$B$1,OR(TONGHOP!O245="ThiTN",TONGHOP!P245="LT",TONGHOP!P245="TN"),TONGHOP!J245=""),TONGHOP!F245,"")</f>
        <v/>
      </c>
      <c r="D245" t="str">
        <f>IF(AND(TONGHOP!N245=$B$1,OR(TONGHOP!O245="ThiTN",TONGHOP!P245="LT",TONGHOP!P245="TN"),TONGHOP!J245=""),TONGHOP!I245,"")</f>
        <v/>
      </c>
      <c r="E245" t="str">
        <f>IF(AND(TONGHOP!N245=$B$1,OR(TONGHOP!O245="ThiTN",TONGHOP!P245="LT",TONGHOP!P245="TN"),TONGHOP!J245=""),TONGHOP!P245,"")</f>
        <v/>
      </c>
    </row>
    <row r="246" spans="1:5">
      <c r="A246" t="str">
        <f>IF(AND(TONGHOP!N246=$B$1,OR(TONGHOP!O246="ThiTN",TONGHOP!P246="LT",TONGHOP!P246="TN"),TONGHOP!J246=""),TONGHOP!C246,"")</f>
        <v/>
      </c>
      <c r="B246" t="str">
        <f>IF(AND(TONGHOP!N246=$B$1,OR(TONGHOP!O246="ThiTN",TONGHOP!P246="LT",TONGHOP!P246="TN"),TONGHOP!J246=""),TONGHOP!H246,"")</f>
        <v/>
      </c>
      <c r="C246" t="str">
        <f>IF(AND(TONGHOP!N246=$B$1,OR(TONGHOP!O246="ThiTN",TONGHOP!P246="LT",TONGHOP!P246="TN"),TONGHOP!J246=""),TONGHOP!F246,"")</f>
        <v/>
      </c>
      <c r="D246" t="str">
        <f>IF(AND(TONGHOP!N246=$B$1,OR(TONGHOP!O246="ThiTN",TONGHOP!P246="LT",TONGHOP!P246="TN"),TONGHOP!J246=""),TONGHOP!I246,"")</f>
        <v/>
      </c>
      <c r="E246" t="str">
        <f>IF(AND(TONGHOP!N246=$B$1,OR(TONGHOP!O246="ThiTN",TONGHOP!P246="LT",TONGHOP!P246="TN"),TONGHOP!J246=""),TONGHOP!P246,"")</f>
        <v/>
      </c>
    </row>
    <row r="247" spans="1:5">
      <c r="A247" t="str">
        <f>IF(AND(TONGHOP!N247=$B$1,OR(TONGHOP!O247="ThiTN",TONGHOP!P247="LT",TONGHOP!P247="TN"),TONGHOP!J247=""),TONGHOP!C247,"")</f>
        <v/>
      </c>
      <c r="B247" t="str">
        <f>IF(AND(TONGHOP!N247=$B$1,OR(TONGHOP!O247="ThiTN",TONGHOP!P247="LT",TONGHOP!P247="TN"),TONGHOP!J247=""),TONGHOP!H247,"")</f>
        <v/>
      </c>
      <c r="C247" t="str">
        <f>IF(AND(TONGHOP!N247=$B$1,OR(TONGHOP!O247="ThiTN",TONGHOP!P247="LT",TONGHOP!P247="TN"),TONGHOP!J247=""),TONGHOP!F247,"")</f>
        <v/>
      </c>
      <c r="D247" t="str">
        <f>IF(AND(TONGHOP!N247=$B$1,OR(TONGHOP!O247="ThiTN",TONGHOP!P247="LT",TONGHOP!P247="TN"),TONGHOP!J247=""),TONGHOP!I247,"")</f>
        <v/>
      </c>
      <c r="E247" t="str">
        <f>IF(AND(TONGHOP!N247=$B$1,OR(TONGHOP!O247="ThiTN",TONGHOP!P247="LT",TONGHOP!P247="TN"),TONGHOP!J247=""),TONGHOP!P247,"")</f>
        <v/>
      </c>
    </row>
    <row r="248" spans="1:5">
      <c r="A248" t="str">
        <f>IF(AND(TONGHOP!N248=$B$1,OR(TONGHOP!O248="ThiTN",TONGHOP!P248="LT",TONGHOP!P248="TN"),TONGHOP!J248=""),TONGHOP!C248,"")</f>
        <v/>
      </c>
      <c r="B248" t="str">
        <f>IF(AND(TONGHOP!N248=$B$1,OR(TONGHOP!O248="ThiTN",TONGHOP!P248="LT",TONGHOP!P248="TN"),TONGHOP!J248=""),TONGHOP!H248,"")</f>
        <v/>
      </c>
      <c r="C248" t="str">
        <f>IF(AND(TONGHOP!N248=$B$1,OR(TONGHOP!O248="ThiTN",TONGHOP!P248="LT",TONGHOP!P248="TN"),TONGHOP!J248=""),TONGHOP!F248,"")</f>
        <v/>
      </c>
      <c r="D248" t="str">
        <f>IF(AND(TONGHOP!N248=$B$1,OR(TONGHOP!O248="ThiTN",TONGHOP!P248="LT",TONGHOP!P248="TN"),TONGHOP!J248=""),TONGHOP!I248,"")</f>
        <v/>
      </c>
      <c r="E248" t="str">
        <f>IF(AND(TONGHOP!N248=$B$1,OR(TONGHOP!O248="ThiTN",TONGHOP!P248="LT",TONGHOP!P248="TN"),TONGHOP!J248=""),TONGHOP!P248,"")</f>
        <v/>
      </c>
    </row>
    <row r="249" spans="1:5">
      <c r="A249" t="str">
        <f>IF(AND(TONGHOP!N249=$B$1,OR(TONGHOP!O249="ThiTN",TONGHOP!P249="LT",TONGHOP!P249="TN"),TONGHOP!J249=""),TONGHOP!C249,"")</f>
        <v/>
      </c>
      <c r="B249" t="str">
        <f>IF(AND(TONGHOP!N249=$B$1,OR(TONGHOP!O249="ThiTN",TONGHOP!P249="LT",TONGHOP!P249="TN"),TONGHOP!J249=""),TONGHOP!H249,"")</f>
        <v/>
      </c>
      <c r="C249" t="str">
        <f>IF(AND(TONGHOP!N249=$B$1,OR(TONGHOP!O249="ThiTN",TONGHOP!P249="LT",TONGHOP!P249="TN"),TONGHOP!J249=""),TONGHOP!F249,"")</f>
        <v/>
      </c>
      <c r="D249" t="str">
        <f>IF(AND(TONGHOP!N249=$B$1,OR(TONGHOP!O249="ThiTN",TONGHOP!P249="LT",TONGHOP!P249="TN"),TONGHOP!J249=""),TONGHOP!I249,"")</f>
        <v/>
      </c>
      <c r="E249" t="str">
        <f>IF(AND(TONGHOP!N249=$B$1,OR(TONGHOP!O249="ThiTN",TONGHOP!P249="LT",TONGHOP!P249="TN"),TONGHOP!J249=""),TONGHOP!P249,"")</f>
        <v/>
      </c>
    </row>
    <row r="250" spans="1:5">
      <c r="A250" t="str">
        <f>IF(AND(TONGHOP!N250=$B$1,OR(TONGHOP!O250="ThiTN",TONGHOP!P250="LT",TONGHOP!P250="TN"),TONGHOP!J250=""),TONGHOP!C250,"")</f>
        <v/>
      </c>
      <c r="B250" t="str">
        <f>IF(AND(TONGHOP!N250=$B$1,OR(TONGHOP!O250="ThiTN",TONGHOP!P250="LT",TONGHOP!P250="TN"),TONGHOP!J250=""),TONGHOP!H250,"")</f>
        <v/>
      </c>
      <c r="C250" t="str">
        <f>IF(AND(TONGHOP!N250=$B$1,OR(TONGHOP!O250="ThiTN",TONGHOP!P250="LT",TONGHOP!P250="TN"),TONGHOP!J250=""),TONGHOP!F250,"")</f>
        <v/>
      </c>
      <c r="D250" t="str">
        <f>IF(AND(TONGHOP!N250=$B$1,OR(TONGHOP!O250="ThiTN",TONGHOP!P250="LT",TONGHOP!P250="TN"),TONGHOP!J250=""),TONGHOP!I250,"")</f>
        <v/>
      </c>
      <c r="E250" t="str">
        <f>IF(AND(TONGHOP!N250=$B$1,OR(TONGHOP!O250="ThiTN",TONGHOP!P250="LT",TONGHOP!P250="TN"),TONGHOP!J250=""),TONGHOP!P250,"")</f>
        <v/>
      </c>
    </row>
    <row r="251" spans="1:5">
      <c r="A251" t="str">
        <f>IF(AND(TONGHOP!N251=$B$1,OR(TONGHOP!O251="ThiTN",TONGHOP!P251="LT",TONGHOP!P251="TN"),TONGHOP!J251=""),TONGHOP!C251,"")</f>
        <v/>
      </c>
      <c r="B251" t="str">
        <f>IF(AND(TONGHOP!N251=$B$1,OR(TONGHOP!O251="ThiTN",TONGHOP!P251="LT",TONGHOP!P251="TN"),TONGHOP!J251=""),TONGHOP!H251,"")</f>
        <v/>
      </c>
      <c r="C251" t="str">
        <f>IF(AND(TONGHOP!N251=$B$1,OR(TONGHOP!O251="ThiTN",TONGHOP!P251="LT",TONGHOP!P251="TN"),TONGHOP!J251=""),TONGHOP!F251,"")</f>
        <v/>
      </c>
      <c r="D251" t="str">
        <f>IF(AND(TONGHOP!N251=$B$1,OR(TONGHOP!O251="ThiTN",TONGHOP!P251="LT",TONGHOP!P251="TN"),TONGHOP!J251=""),TONGHOP!I251,"")</f>
        <v/>
      </c>
      <c r="E251" t="str">
        <f>IF(AND(TONGHOP!N251=$B$1,OR(TONGHOP!O251="ThiTN",TONGHOP!P251="LT",TONGHOP!P251="TN"),TONGHOP!J251=""),TONGHOP!P251,"")</f>
        <v/>
      </c>
    </row>
    <row r="252" spans="1:5">
      <c r="A252" t="str">
        <f>IF(AND(TONGHOP!N252=$B$1,OR(TONGHOP!O252="ThiTN",TONGHOP!P252="LT",TONGHOP!P252="TN"),TONGHOP!J252=""),TONGHOP!C252,"")</f>
        <v/>
      </c>
      <c r="B252" t="str">
        <f>IF(AND(TONGHOP!N252=$B$1,OR(TONGHOP!O252="ThiTN",TONGHOP!P252="LT",TONGHOP!P252="TN"),TONGHOP!J252=""),TONGHOP!H252,"")</f>
        <v/>
      </c>
      <c r="C252" t="str">
        <f>IF(AND(TONGHOP!N252=$B$1,OR(TONGHOP!O252="ThiTN",TONGHOP!P252="LT",TONGHOP!P252="TN"),TONGHOP!J252=""),TONGHOP!F252,"")</f>
        <v/>
      </c>
      <c r="D252" t="str">
        <f>IF(AND(TONGHOP!N252=$B$1,OR(TONGHOP!O252="ThiTN",TONGHOP!P252="LT",TONGHOP!P252="TN"),TONGHOP!J252=""),TONGHOP!I252,"")</f>
        <v/>
      </c>
      <c r="E252" t="str">
        <f>IF(AND(TONGHOP!N252=$B$1,OR(TONGHOP!O252="ThiTN",TONGHOP!P252="LT",TONGHOP!P252="TN"),TONGHOP!J252=""),TONGHOP!P252,"")</f>
        <v/>
      </c>
    </row>
    <row r="253" spans="1:5">
      <c r="A253" t="str">
        <f>IF(AND(TONGHOP!N253=$B$1,OR(TONGHOP!O253="ThiTN",TONGHOP!P253="LT",TONGHOP!P253="TN"),TONGHOP!J253=""),TONGHOP!C253,"")</f>
        <v/>
      </c>
      <c r="B253" t="str">
        <f>IF(AND(TONGHOP!N253=$B$1,OR(TONGHOP!O253="ThiTN",TONGHOP!P253="LT",TONGHOP!P253="TN"),TONGHOP!J253=""),TONGHOP!H253,"")</f>
        <v/>
      </c>
      <c r="C253" t="str">
        <f>IF(AND(TONGHOP!N253=$B$1,OR(TONGHOP!O253="ThiTN",TONGHOP!P253="LT",TONGHOP!P253="TN"),TONGHOP!J253=""),TONGHOP!F253,"")</f>
        <v/>
      </c>
      <c r="D253" t="str">
        <f>IF(AND(TONGHOP!N253=$B$1,OR(TONGHOP!O253="ThiTN",TONGHOP!P253="LT",TONGHOP!P253="TN"),TONGHOP!J253=""),TONGHOP!I253,"")</f>
        <v/>
      </c>
      <c r="E253" t="str">
        <f>IF(AND(TONGHOP!N253=$B$1,OR(TONGHOP!O253="ThiTN",TONGHOP!P253="LT",TONGHOP!P253="TN"),TONGHOP!J253=""),TONGHOP!P253,"")</f>
        <v/>
      </c>
    </row>
    <row r="254" spans="1:5">
      <c r="A254" t="str">
        <f>IF(AND(TONGHOP!N254=$B$1,OR(TONGHOP!O254="ThiTN",TONGHOP!P254="LT",TONGHOP!P254="TN"),TONGHOP!J254=""),TONGHOP!C254,"")</f>
        <v/>
      </c>
      <c r="B254" t="str">
        <f>IF(AND(TONGHOP!N254=$B$1,OR(TONGHOP!O254="ThiTN",TONGHOP!P254="LT",TONGHOP!P254="TN"),TONGHOP!J254=""),TONGHOP!H254,"")</f>
        <v/>
      </c>
      <c r="C254" t="str">
        <f>IF(AND(TONGHOP!N254=$B$1,OR(TONGHOP!O254="ThiTN",TONGHOP!P254="LT",TONGHOP!P254="TN"),TONGHOP!J254=""),TONGHOP!F254,"")</f>
        <v/>
      </c>
      <c r="D254" t="str">
        <f>IF(AND(TONGHOP!N254=$B$1,OR(TONGHOP!O254="ThiTN",TONGHOP!P254="LT",TONGHOP!P254="TN"),TONGHOP!J254=""),TONGHOP!I254,"")</f>
        <v/>
      </c>
      <c r="E254" t="str">
        <f>IF(AND(TONGHOP!N254=$B$1,OR(TONGHOP!O254="ThiTN",TONGHOP!P254="LT",TONGHOP!P254="TN"),TONGHOP!J254=""),TONGHOP!P254,"")</f>
        <v/>
      </c>
    </row>
    <row r="255" spans="1:5">
      <c r="A255" t="str">
        <f>IF(AND(TONGHOP!N255=$B$1,OR(TONGHOP!O255="ThiTN",TONGHOP!P255="LT",TONGHOP!P255="TN"),TONGHOP!J255=""),TONGHOP!C255,"")</f>
        <v/>
      </c>
      <c r="B255" t="str">
        <f>IF(AND(TONGHOP!N255=$B$1,OR(TONGHOP!O255="ThiTN",TONGHOP!P255="LT",TONGHOP!P255="TN"),TONGHOP!J255=""),TONGHOP!H255,"")</f>
        <v/>
      </c>
      <c r="C255" t="str">
        <f>IF(AND(TONGHOP!N255=$B$1,OR(TONGHOP!O255="ThiTN",TONGHOP!P255="LT",TONGHOP!P255="TN"),TONGHOP!J255=""),TONGHOP!F255,"")</f>
        <v/>
      </c>
      <c r="D255" t="str">
        <f>IF(AND(TONGHOP!N255=$B$1,OR(TONGHOP!O255="ThiTN",TONGHOP!P255="LT",TONGHOP!P255="TN"),TONGHOP!J255=""),TONGHOP!I255,"")</f>
        <v/>
      </c>
      <c r="E255" t="str">
        <f>IF(AND(TONGHOP!N255=$B$1,OR(TONGHOP!O255="ThiTN",TONGHOP!P255="LT",TONGHOP!P255="TN"),TONGHOP!J255=""),TONGHOP!P255,"")</f>
        <v/>
      </c>
    </row>
    <row r="256" spans="1:5">
      <c r="A256" t="str">
        <f>IF(AND(TONGHOP!N256=$B$1,OR(TONGHOP!O256="ThiTN",TONGHOP!P256="LT",TONGHOP!P256="TN"),TONGHOP!J256=""),TONGHOP!C256,"")</f>
        <v/>
      </c>
      <c r="B256" t="str">
        <f>IF(AND(TONGHOP!N256=$B$1,OR(TONGHOP!O256="ThiTN",TONGHOP!P256="LT",TONGHOP!P256="TN"),TONGHOP!J256=""),TONGHOP!H256,"")</f>
        <v/>
      </c>
      <c r="C256" t="str">
        <f>IF(AND(TONGHOP!N256=$B$1,OR(TONGHOP!O256="ThiTN",TONGHOP!P256="LT",TONGHOP!P256="TN"),TONGHOP!J256=""),TONGHOP!F256,"")</f>
        <v/>
      </c>
      <c r="D256" t="str">
        <f>IF(AND(TONGHOP!N256=$B$1,OR(TONGHOP!O256="ThiTN",TONGHOP!P256="LT",TONGHOP!P256="TN"),TONGHOP!J256=""),TONGHOP!I256,"")</f>
        <v/>
      </c>
      <c r="E256" t="str">
        <f>IF(AND(TONGHOP!N256=$B$1,OR(TONGHOP!O256="ThiTN",TONGHOP!P256="LT",TONGHOP!P256="TN"),TONGHOP!J256=""),TONGHOP!P256,"")</f>
        <v/>
      </c>
    </row>
    <row r="257" spans="1:5">
      <c r="A257" t="str">
        <f>IF(AND(TONGHOP!N257=$B$1,OR(TONGHOP!O257="ThiTN",TONGHOP!P257="LT",TONGHOP!P257="TN"),TONGHOP!J257=""),TONGHOP!C257,"")</f>
        <v/>
      </c>
      <c r="B257" t="str">
        <f>IF(AND(TONGHOP!N257=$B$1,OR(TONGHOP!O257="ThiTN",TONGHOP!P257="LT",TONGHOP!P257="TN"),TONGHOP!J257=""),TONGHOP!H257,"")</f>
        <v/>
      </c>
      <c r="C257" t="str">
        <f>IF(AND(TONGHOP!N257=$B$1,OR(TONGHOP!O257="ThiTN",TONGHOP!P257="LT",TONGHOP!P257="TN"),TONGHOP!J257=""),TONGHOP!F257,"")</f>
        <v/>
      </c>
      <c r="D257" t="str">
        <f>IF(AND(TONGHOP!N257=$B$1,OR(TONGHOP!O257="ThiTN",TONGHOP!P257="LT",TONGHOP!P257="TN"),TONGHOP!J257=""),TONGHOP!I257,"")</f>
        <v/>
      </c>
      <c r="E257" t="str">
        <f>IF(AND(TONGHOP!N257=$B$1,OR(TONGHOP!O257="ThiTN",TONGHOP!P257="LT",TONGHOP!P257="TN"),TONGHOP!J257=""),TONGHOP!P257,"")</f>
        <v/>
      </c>
    </row>
    <row r="258" spans="1:5">
      <c r="A258" t="str">
        <f>IF(AND(TONGHOP!N258=$B$1,OR(TONGHOP!O258="ThiTN",TONGHOP!P258="LT",TONGHOP!P258="TN"),TONGHOP!J258=""),TONGHOP!C258,"")</f>
        <v/>
      </c>
      <c r="B258" t="str">
        <f>IF(AND(TONGHOP!N258=$B$1,OR(TONGHOP!O258="ThiTN",TONGHOP!P258="LT",TONGHOP!P258="TN"),TONGHOP!J258=""),TONGHOP!H258,"")</f>
        <v/>
      </c>
      <c r="C258" t="str">
        <f>IF(AND(TONGHOP!N258=$B$1,OR(TONGHOP!O258="ThiTN",TONGHOP!P258="LT",TONGHOP!P258="TN"),TONGHOP!J258=""),TONGHOP!F258,"")</f>
        <v/>
      </c>
      <c r="D258" t="str">
        <f>IF(AND(TONGHOP!N258=$B$1,OR(TONGHOP!O258="ThiTN",TONGHOP!P258="LT",TONGHOP!P258="TN"),TONGHOP!J258=""),TONGHOP!I258,"")</f>
        <v/>
      </c>
      <c r="E258" t="str">
        <f>IF(AND(TONGHOP!N258=$B$1,OR(TONGHOP!O258="ThiTN",TONGHOP!P258="LT",TONGHOP!P258="TN"),TONGHOP!J258=""),TONGHOP!P258,"")</f>
        <v/>
      </c>
    </row>
    <row r="259" spans="1:5">
      <c r="A259" t="str">
        <f>IF(AND(TONGHOP!N259=$B$1,OR(TONGHOP!O259="ThiTN",TONGHOP!P259="LT",TONGHOP!P259="TN"),TONGHOP!J259=""),TONGHOP!C259,"")</f>
        <v/>
      </c>
      <c r="B259" t="str">
        <f>IF(AND(TONGHOP!N259=$B$1,OR(TONGHOP!O259="ThiTN",TONGHOP!P259="LT",TONGHOP!P259="TN"),TONGHOP!J259=""),TONGHOP!H259,"")</f>
        <v/>
      </c>
      <c r="C259" t="str">
        <f>IF(AND(TONGHOP!N259=$B$1,OR(TONGHOP!O259="ThiTN",TONGHOP!P259="LT",TONGHOP!P259="TN"),TONGHOP!J259=""),TONGHOP!F259,"")</f>
        <v/>
      </c>
      <c r="D259" t="str">
        <f>IF(AND(TONGHOP!N259=$B$1,OR(TONGHOP!O259="ThiTN",TONGHOP!P259="LT",TONGHOP!P259="TN"),TONGHOP!J259=""),TONGHOP!I259,"")</f>
        <v/>
      </c>
      <c r="E259" t="str">
        <f>IF(AND(TONGHOP!N259=$B$1,OR(TONGHOP!O259="ThiTN",TONGHOP!P259="LT",TONGHOP!P259="TN"),TONGHOP!J259=""),TONGHOP!P259,"")</f>
        <v/>
      </c>
    </row>
    <row r="260" spans="1:5">
      <c r="A260" t="str">
        <f>IF(AND(TONGHOP!N260=$B$1,OR(TONGHOP!O260="ThiTN",TONGHOP!P260="LT",TONGHOP!P260="TN"),TONGHOP!J260=""),TONGHOP!C260,"")</f>
        <v/>
      </c>
      <c r="B260" t="str">
        <f>IF(AND(TONGHOP!N260=$B$1,OR(TONGHOP!O260="ThiTN",TONGHOP!P260="LT",TONGHOP!P260="TN"),TONGHOP!J260=""),TONGHOP!H260,"")</f>
        <v/>
      </c>
      <c r="C260" t="str">
        <f>IF(AND(TONGHOP!N260=$B$1,OR(TONGHOP!O260="ThiTN",TONGHOP!P260="LT",TONGHOP!P260="TN"),TONGHOP!J260=""),TONGHOP!F260,"")</f>
        <v/>
      </c>
      <c r="D260" t="str">
        <f>IF(AND(TONGHOP!N260=$B$1,OR(TONGHOP!O260="ThiTN",TONGHOP!P260="LT",TONGHOP!P260="TN"),TONGHOP!J260=""),TONGHOP!I260,"")</f>
        <v/>
      </c>
      <c r="E260" t="str">
        <f>IF(AND(TONGHOP!N260=$B$1,OR(TONGHOP!O260="ThiTN",TONGHOP!P260="LT",TONGHOP!P260="TN"),TONGHOP!J260=""),TONGHOP!P260,"")</f>
        <v/>
      </c>
    </row>
    <row r="261" spans="1:5">
      <c r="A261" t="str">
        <f>IF(AND(TONGHOP!N261=$B$1,OR(TONGHOP!O261="ThiTN",TONGHOP!P261="LT",TONGHOP!P261="TN"),TONGHOP!J261=""),TONGHOP!C261,"")</f>
        <v/>
      </c>
      <c r="B261" t="str">
        <f>IF(AND(TONGHOP!N261=$B$1,OR(TONGHOP!O261="ThiTN",TONGHOP!P261="LT",TONGHOP!P261="TN"),TONGHOP!J261=""),TONGHOP!H261,"")</f>
        <v/>
      </c>
      <c r="C261" t="str">
        <f>IF(AND(TONGHOP!N261=$B$1,OR(TONGHOP!O261="ThiTN",TONGHOP!P261="LT",TONGHOP!P261="TN"),TONGHOP!J261=""),TONGHOP!F261,"")</f>
        <v/>
      </c>
      <c r="D261" t="str">
        <f>IF(AND(TONGHOP!N261=$B$1,OR(TONGHOP!O261="ThiTN",TONGHOP!P261="LT",TONGHOP!P261="TN"),TONGHOP!J261=""),TONGHOP!I261,"")</f>
        <v/>
      </c>
      <c r="E261" t="str">
        <f>IF(AND(TONGHOP!N261=$B$1,OR(TONGHOP!O261="ThiTN",TONGHOP!P261="LT",TONGHOP!P261="TN"),TONGHOP!J261=""),TONGHOP!P261,"")</f>
        <v/>
      </c>
    </row>
    <row r="262" spans="1:5">
      <c r="A262" t="str">
        <f>IF(AND(TONGHOP!N262=$B$1,OR(TONGHOP!O262="ThiTN",TONGHOP!P262="LT",TONGHOP!P262="TN"),TONGHOP!J262=""),TONGHOP!C262,"")</f>
        <v/>
      </c>
      <c r="B262" t="str">
        <f>IF(AND(TONGHOP!N262=$B$1,OR(TONGHOP!O262="ThiTN",TONGHOP!P262="LT",TONGHOP!P262="TN"),TONGHOP!J262=""),TONGHOP!H262,"")</f>
        <v/>
      </c>
      <c r="C262" t="str">
        <f>IF(AND(TONGHOP!N262=$B$1,OR(TONGHOP!O262="ThiTN",TONGHOP!P262="LT",TONGHOP!P262="TN"),TONGHOP!J262=""),TONGHOP!F262,"")</f>
        <v/>
      </c>
      <c r="D262" t="str">
        <f>IF(AND(TONGHOP!N262=$B$1,OR(TONGHOP!O262="ThiTN",TONGHOP!P262="LT",TONGHOP!P262="TN"),TONGHOP!J262=""),TONGHOP!I262,"")</f>
        <v/>
      </c>
      <c r="E262" t="str">
        <f>IF(AND(TONGHOP!N262=$B$1,OR(TONGHOP!O262="ThiTN",TONGHOP!P262="LT",TONGHOP!P262="TN"),TONGHOP!J262=""),TONGHOP!P262,"")</f>
        <v/>
      </c>
    </row>
    <row r="263" spans="1:5">
      <c r="A263" t="str">
        <f>IF(AND(TONGHOP!N263=$B$1,OR(TONGHOP!O263="ThiTN",TONGHOP!P263="LT",TONGHOP!P263="TN"),TONGHOP!J263=""),TONGHOP!C263,"")</f>
        <v/>
      </c>
      <c r="B263" t="str">
        <f>IF(AND(TONGHOP!N263=$B$1,OR(TONGHOP!O263="ThiTN",TONGHOP!P263="LT",TONGHOP!P263="TN"),TONGHOP!J263=""),TONGHOP!H263,"")</f>
        <v/>
      </c>
      <c r="C263" t="str">
        <f>IF(AND(TONGHOP!N263=$B$1,OR(TONGHOP!O263="ThiTN",TONGHOP!P263="LT",TONGHOP!P263="TN"),TONGHOP!J263=""),TONGHOP!F263,"")</f>
        <v/>
      </c>
      <c r="D263" t="str">
        <f>IF(AND(TONGHOP!N263=$B$1,OR(TONGHOP!O263="ThiTN",TONGHOP!P263="LT",TONGHOP!P263="TN"),TONGHOP!J263=""),TONGHOP!I263,"")</f>
        <v/>
      </c>
      <c r="E263" t="str">
        <f>IF(AND(TONGHOP!N263=$B$1,OR(TONGHOP!O263="ThiTN",TONGHOP!P263="LT",TONGHOP!P263="TN"),TONGHOP!J263=""),TONGHOP!P263,"")</f>
        <v/>
      </c>
    </row>
    <row r="264" spans="1:5">
      <c r="A264" t="str">
        <f>IF(AND(TONGHOP!N264=$B$1,OR(TONGHOP!O264="ThiTN",TONGHOP!P264="LT",TONGHOP!P264="TN"),TONGHOP!J264=""),TONGHOP!C264,"")</f>
        <v/>
      </c>
      <c r="B264" t="str">
        <f>IF(AND(TONGHOP!N264=$B$1,OR(TONGHOP!O264="ThiTN",TONGHOP!P264="LT",TONGHOP!P264="TN"),TONGHOP!J264=""),TONGHOP!H264,"")</f>
        <v/>
      </c>
      <c r="C264" t="str">
        <f>IF(AND(TONGHOP!N264=$B$1,OR(TONGHOP!O264="ThiTN",TONGHOP!P264="LT",TONGHOP!P264="TN"),TONGHOP!J264=""),TONGHOP!F264,"")</f>
        <v/>
      </c>
      <c r="D264" t="str">
        <f>IF(AND(TONGHOP!N264=$B$1,OR(TONGHOP!O264="ThiTN",TONGHOP!P264="LT",TONGHOP!P264="TN"),TONGHOP!J264=""),TONGHOP!I264,"")</f>
        <v/>
      </c>
      <c r="E264" t="str">
        <f>IF(AND(TONGHOP!N264=$B$1,OR(TONGHOP!O264="ThiTN",TONGHOP!P264="LT",TONGHOP!P264="TN"),TONGHOP!J264=""),TONGHOP!P264,"")</f>
        <v/>
      </c>
    </row>
    <row r="265" spans="1:5">
      <c r="A265" t="str">
        <f>IF(AND(TONGHOP!N265=$B$1,OR(TONGHOP!O265="ThiTN",TONGHOP!P265="LT",TONGHOP!P265="TN"),TONGHOP!J265=""),TONGHOP!C265,"")</f>
        <v/>
      </c>
      <c r="B265" t="str">
        <f>IF(AND(TONGHOP!N265=$B$1,OR(TONGHOP!O265="ThiTN",TONGHOP!P265="LT",TONGHOP!P265="TN"),TONGHOP!J265=""),TONGHOP!H265,"")</f>
        <v/>
      </c>
      <c r="C265" t="str">
        <f>IF(AND(TONGHOP!N265=$B$1,OR(TONGHOP!O265="ThiTN",TONGHOP!P265="LT",TONGHOP!P265="TN"),TONGHOP!J265=""),TONGHOP!F265,"")</f>
        <v/>
      </c>
      <c r="D265" t="str">
        <f>IF(AND(TONGHOP!N265=$B$1,OR(TONGHOP!O265="ThiTN",TONGHOP!P265="LT",TONGHOP!P265="TN"),TONGHOP!J265=""),TONGHOP!I265,"")</f>
        <v/>
      </c>
      <c r="E265" t="str">
        <f>IF(AND(TONGHOP!N265=$B$1,OR(TONGHOP!O265="ThiTN",TONGHOP!P265="LT",TONGHOP!P265="TN"),TONGHOP!J265=""),TONGHOP!P265,"")</f>
        <v/>
      </c>
    </row>
    <row r="266" spans="1:5">
      <c r="A266" t="str">
        <f>IF(AND(TONGHOP!N266=$B$1,OR(TONGHOP!O266="ThiTN",TONGHOP!P266="LT",TONGHOP!P266="TN"),TONGHOP!J266=""),TONGHOP!C266,"")</f>
        <v/>
      </c>
      <c r="B266" t="str">
        <f>IF(AND(TONGHOP!N266=$B$1,OR(TONGHOP!O266="ThiTN",TONGHOP!P266="LT",TONGHOP!P266="TN"),TONGHOP!J266=""),TONGHOP!H266,"")</f>
        <v/>
      </c>
      <c r="C266" t="str">
        <f>IF(AND(TONGHOP!N266=$B$1,OR(TONGHOP!O266="ThiTN",TONGHOP!P266="LT",TONGHOP!P266="TN"),TONGHOP!J266=""),TONGHOP!F266,"")</f>
        <v/>
      </c>
      <c r="D266" t="str">
        <f>IF(AND(TONGHOP!N266=$B$1,OR(TONGHOP!O266="ThiTN",TONGHOP!P266="LT",TONGHOP!P266="TN"),TONGHOP!J266=""),TONGHOP!I266,"")</f>
        <v/>
      </c>
      <c r="E266" t="str">
        <f>IF(AND(TONGHOP!N266=$B$1,OR(TONGHOP!O266="ThiTN",TONGHOP!P266="LT",TONGHOP!P266="TN"),TONGHOP!J266=""),TONGHOP!P266,"")</f>
        <v/>
      </c>
    </row>
    <row r="267" spans="1:5">
      <c r="A267" t="str">
        <f>IF(AND(TONGHOP!N267=$B$1,OR(TONGHOP!O267="ThiTN",TONGHOP!P267="LT",TONGHOP!P267="TN"),TONGHOP!J267=""),TONGHOP!C267,"")</f>
        <v/>
      </c>
      <c r="B267" t="str">
        <f>IF(AND(TONGHOP!N267=$B$1,OR(TONGHOP!O267="ThiTN",TONGHOP!P267="LT",TONGHOP!P267="TN"),TONGHOP!J267=""),TONGHOP!H267,"")</f>
        <v/>
      </c>
      <c r="C267" t="str">
        <f>IF(AND(TONGHOP!N267=$B$1,OR(TONGHOP!O267="ThiTN",TONGHOP!P267="LT",TONGHOP!P267="TN"),TONGHOP!J267=""),TONGHOP!F267,"")</f>
        <v/>
      </c>
      <c r="D267" t="str">
        <f>IF(AND(TONGHOP!N267=$B$1,OR(TONGHOP!O267="ThiTN",TONGHOP!P267="LT",TONGHOP!P267="TN"),TONGHOP!J267=""),TONGHOP!I267,"")</f>
        <v/>
      </c>
      <c r="E267" t="str">
        <f>IF(AND(TONGHOP!N267=$B$1,OR(TONGHOP!O267="ThiTN",TONGHOP!P267="LT",TONGHOP!P267="TN"),TONGHOP!J267=""),TONGHOP!P267,"")</f>
        <v/>
      </c>
    </row>
    <row r="268" spans="1:5">
      <c r="A268">
        <f>IF(AND(TONGHOP!N268=$B$1,OR(TONGHOP!O268="ThiTN",TONGHOP!P268="LT",TONGHOP!P268="TN"),TONGHOP!J268=""),TONGHOP!C268,"")</f>
        <v>20171228</v>
      </c>
      <c r="B268" t="str">
        <f>IF(AND(TONGHOP!N268=$B$1,OR(TONGHOP!O268="ThiTN",TONGHOP!P268="LT",TONGHOP!P268="TN"),TONGHOP!J268=""),TONGHOP!H268,"")</f>
        <v>Toán cao cấp 2</v>
      </c>
      <c r="C268" t="str">
        <f>IF(AND(TONGHOP!N268=$B$1,OR(TONGHOP!O268="ThiTN",TONGHOP!P268="LT",TONGHOP!P268="TN"),TONGHOP!J268=""),TONGHOP!F268,"")</f>
        <v>16CĐ-LTCNTT; 16CĐ-LTĐ; 16CĐ-LTÔTÔ</v>
      </c>
      <c r="D268" t="str">
        <f>IF(AND(TONGHOP!N268=$B$1,OR(TONGHOP!O268="ThiTN",TONGHOP!P268="LT",TONGHOP!P268="TN"),TONGHOP!J268=""),TONGHOP!I268,"")</f>
        <v/>
      </c>
      <c r="E268" t="str">
        <f>IF(AND(TONGHOP!N268=$B$1,OR(TONGHOP!O268="ThiTN",TONGHOP!P268="LT",TONGHOP!P268="TN"),TONGHOP!J268=""),TONGHOP!P268,"")</f>
        <v>LT</v>
      </c>
    </row>
    <row r="269" spans="1:5">
      <c r="A269" t="str">
        <f>IF(AND(TONGHOP!N269=$B$1,OR(TONGHOP!O269="ThiTN",TONGHOP!P269="LT",TONGHOP!P269="TN"),TONGHOP!J269=""),TONGHOP!C269,"")</f>
        <v/>
      </c>
      <c r="B269" t="str">
        <f>IF(AND(TONGHOP!N269=$B$1,OR(TONGHOP!O269="ThiTN",TONGHOP!P269="LT",TONGHOP!P269="TN"),TONGHOP!J269=""),TONGHOP!H269,"")</f>
        <v/>
      </c>
      <c r="C269" t="str">
        <f>IF(AND(TONGHOP!N269=$B$1,OR(TONGHOP!O269="ThiTN",TONGHOP!P269="LT",TONGHOP!P269="TN"),TONGHOP!J269=""),TONGHOP!F269,"")</f>
        <v/>
      </c>
      <c r="D269" t="str">
        <f>IF(AND(TONGHOP!N269=$B$1,OR(TONGHOP!O269="ThiTN",TONGHOP!P269="LT",TONGHOP!P269="TN"),TONGHOP!J269=""),TONGHOP!I269,"")</f>
        <v/>
      </c>
      <c r="E269" t="str">
        <f>IF(AND(TONGHOP!N269=$B$1,OR(TONGHOP!O269="ThiTN",TONGHOP!P269="LT",TONGHOP!P269="TN"),TONGHOP!J269=""),TONGHOP!P269,"")</f>
        <v/>
      </c>
    </row>
    <row r="270" spans="1:5">
      <c r="A270" t="str">
        <f>IF(AND(TONGHOP!N270=$B$1,OR(TONGHOP!O270="ThiTN",TONGHOP!P270="LT",TONGHOP!P270="TN"),TONGHOP!J270=""),TONGHOP!C270,"")</f>
        <v/>
      </c>
      <c r="B270" t="str">
        <f>IF(AND(TONGHOP!N270=$B$1,OR(TONGHOP!O270="ThiTN",TONGHOP!P270="LT",TONGHOP!P270="TN"),TONGHOP!J270=""),TONGHOP!H270,"")</f>
        <v/>
      </c>
      <c r="C270" t="str">
        <f>IF(AND(TONGHOP!N270=$B$1,OR(TONGHOP!O270="ThiTN",TONGHOP!P270="LT",TONGHOP!P270="TN"),TONGHOP!J270=""),TONGHOP!F270,"")</f>
        <v/>
      </c>
      <c r="D270" t="str">
        <f>IF(AND(TONGHOP!N270=$B$1,OR(TONGHOP!O270="ThiTN",TONGHOP!P270="LT",TONGHOP!P270="TN"),TONGHOP!J270=""),TONGHOP!I270,"")</f>
        <v/>
      </c>
      <c r="E270" t="str">
        <f>IF(AND(TONGHOP!N270=$B$1,OR(TONGHOP!O270="ThiTN",TONGHOP!P270="LT",TONGHOP!P270="TN"),TONGHOP!J270=""),TONGHOP!P270,"")</f>
        <v/>
      </c>
    </row>
    <row r="271" spans="1:5">
      <c r="A271" t="str">
        <f>IF(AND(TONGHOP!N271=$B$1,OR(TONGHOP!O271="ThiTN",TONGHOP!P271="LT",TONGHOP!P271="TN"),TONGHOP!J271=""),TONGHOP!C271,"")</f>
        <v/>
      </c>
      <c r="B271" t="str">
        <f>IF(AND(TONGHOP!N271=$B$1,OR(TONGHOP!O271="ThiTN",TONGHOP!P271="LT",TONGHOP!P271="TN"),TONGHOP!J271=""),TONGHOP!H271,"")</f>
        <v/>
      </c>
      <c r="C271" t="str">
        <f>IF(AND(TONGHOP!N271=$B$1,OR(TONGHOP!O271="ThiTN",TONGHOP!P271="LT",TONGHOP!P271="TN"),TONGHOP!J271=""),TONGHOP!F271,"")</f>
        <v/>
      </c>
      <c r="D271" t="str">
        <f>IF(AND(TONGHOP!N271=$B$1,OR(TONGHOP!O271="ThiTN",TONGHOP!P271="LT",TONGHOP!P271="TN"),TONGHOP!J271=""),TONGHOP!I271,"")</f>
        <v/>
      </c>
      <c r="E271" t="str">
        <f>IF(AND(TONGHOP!N271=$B$1,OR(TONGHOP!O271="ThiTN",TONGHOP!P271="LT",TONGHOP!P271="TN"),TONGHOP!J271=""),TONGHOP!P271,"")</f>
        <v/>
      </c>
    </row>
    <row r="272" spans="1:5">
      <c r="A272" t="str">
        <f>IF(AND(TONGHOP!N272=$B$1,OR(TONGHOP!O272="ThiTN",TONGHOP!P272="LT",TONGHOP!P272="TN"),TONGHOP!J272=""),TONGHOP!C272,"")</f>
        <v/>
      </c>
      <c r="B272" t="str">
        <f>IF(AND(TONGHOP!N272=$B$1,OR(TONGHOP!O272="ThiTN",TONGHOP!P272="LT",TONGHOP!P272="TN"),TONGHOP!J272=""),TONGHOP!H272,"")</f>
        <v/>
      </c>
      <c r="C272" t="str">
        <f>IF(AND(TONGHOP!N272=$B$1,OR(TONGHOP!O272="ThiTN",TONGHOP!P272="LT",TONGHOP!P272="TN"),TONGHOP!J272=""),TONGHOP!F272,"")</f>
        <v/>
      </c>
      <c r="D272" t="str">
        <f>IF(AND(TONGHOP!N272=$B$1,OR(TONGHOP!O272="ThiTN",TONGHOP!P272="LT",TONGHOP!P272="TN"),TONGHOP!J272=""),TONGHOP!I272,"")</f>
        <v/>
      </c>
      <c r="E272" t="str">
        <f>IF(AND(TONGHOP!N272=$B$1,OR(TONGHOP!O272="ThiTN",TONGHOP!P272="LT",TONGHOP!P272="TN"),TONGHOP!J272=""),TONGHOP!P272,"")</f>
        <v/>
      </c>
    </row>
    <row r="273" spans="1:5">
      <c r="A273" t="str">
        <f>IF(AND(TONGHOP!N273=$B$1,OR(TONGHOP!O273="ThiTN",TONGHOP!P273="LT",TONGHOP!P273="TN"),TONGHOP!J273=""),TONGHOP!C273,"")</f>
        <v/>
      </c>
      <c r="B273" t="str">
        <f>IF(AND(TONGHOP!N273=$B$1,OR(TONGHOP!O273="ThiTN",TONGHOP!P273="LT",TONGHOP!P273="TN"),TONGHOP!J273=""),TONGHOP!H273,"")</f>
        <v/>
      </c>
      <c r="C273" t="str">
        <f>IF(AND(TONGHOP!N273=$B$1,OR(TONGHOP!O273="ThiTN",TONGHOP!P273="LT",TONGHOP!P273="TN"),TONGHOP!J273=""),TONGHOP!F273,"")</f>
        <v/>
      </c>
      <c r="D273" t="str">
        <f>IF(AND(TONGHOP!N273=$B$1,OR(TONGHOP!O273="ThiTN",TONGHOP!P273="LT",TONGHOP!P273="TN"),TONGHOP!J273=""),TONGHOP!I273,"")</f>
        <v/>
      </c>
      <c r="E273" t="str">
        <f>IF(AND(TONGHOP!N273=$B$1,OR(TONGHOP!O273="ThiTN",TONGHOP!P273="LT",TONGHOP!P273="TN"),TONGHOP!J273=""),TONGHOP!P273,"")</f>
        <v/>
      </c>
    </row>
    <row r="274" spans="1:5">
      <c r="A274" t="str">
        <f>IF(AND(TONGHOP!N274=$B$1,OR(TONGHOP!O274="ThiTN",TONGHOP!P274="LT",TONGHOP!P274="TN"),TONGHOP!J274=""),TONGHOP!C274,"")</f>
        <v/>
      </c>
      <c r="B274" t="str">
        <f>IF(AND(TONGHOP!N274=$B$1,OR(TONGHOP!O274="ThiTN",TONGHOP!P274="LT",TONGHOP!P274="TN"),TONGHOP!J274=""),TONGHOP!H274,"")</f>
        <v/>
      </c>
      <c r="C274" t="str">
        <f>IF(AND(TONGHOP!N274=$B$1,OR(TONGHOP!O274="ThiTN",TONGHOP!P274="LT",TONGHOP!P274="TN"),TONGHOP!J274=""),TONGHOP!F274,"")</f>
        <v/>
      </c>
      <c r="D274" t="str">
        <f>IF(AND(TONGHOP!N274=$B$1,OR(TONGHOP!O274="ThiTN",TONGHOP!P274="LT",TONGHOP!P274="TN"),TONGHOP!J274=""),TONGHOP!I274,"")</f>
        <v/>
      </c>
      <c r="E274" t="str">
        <f>IF(AND(TONGHOP!N274=$B$1,OR(TONGHOP!O274="ThiTN",TONGHOP!P274="LT",TONGHOP!P274="TN"),TONGHOP!J274=""),TONGHOP!P274,"")</f>
        <v/>
      </c>
    </row>
    <row r="275" spans="1:5">
      <c r="A275" t="str">
        <f>IF(AND(TONGHOP!N275=$B$1,OR(TONGHOP!O275="ThiTN",TONGHOP!P275="LT",TONGHOP!P275="TN"),TONGHOP!J275=""),TONGHOP!C275,"")</f>
        <v/>
      </c>
      <c r="B275" t="str">
        <f>IF(AND(TONGHOP!N275=$B$1,OR(TONGHOP!O275="ThiTN",TONGHOP!P275="LT",TONGHOP!P275="TN"),TONGHOP!J275=""),TONGHOP!H275,"")</f>
        <v/>
      </c>
      <c r="C275" t="str">
        <f>IF(AND(TONGHOP!N275=$B$1,OR(TONGHOP!O275="ThiTN",TONGHOP!P275="LT",TONGHOP!P275="TN"),TONGHOP!J275=""),TONGHOP!F275,"")</f>
        <v/>
      </c>
      <c r="D275" t="str">
        <f>IF(AND(TONGHOP!N275=$B$1,OR(TONGHOP!O275="ThiTN",TONGHOP!P275="LT",TONGHOP!P275="TN"),TONGHOP!J275=""),TONGHOP!I275,"")</f>
        <v/>
      </c>
      <c r="E275" t="str">
        <f>IF(AND(TONGHOP!N275=$B$1,OR(TONGHOP!O275="ThiTN",TONGHOP!P275="LT",TONGHOP!P275="TN"),TONGHOP!J275=""),TONGHOP!P275,"")</f>
        <v/>
      </c>
    </row>
    <row r="276" spans="1:5">
      <c r="A276" t="str">
        <f>IF(AND(TONGHOP!N276=$B$1,OR(TONGHOP!O276="ThiTN",TONGHOP!P276="LT",TONGHOP!P276="TN"),TONGHOP!J276=""),TONGHOP!C276,"")</f>
        <v/>
      </c>
      <c r="B276" t="str">
        <f>IF(AND(TONGHOP!N276=$B$1,OR(TONGHOP!O276="ThiTN",TONGHOP!P276="LT",TONGHOP!P276="TN"),TONGHOP!J276=""),TONGHOP!H276,"")</f>
        <v/>
      </c>
      <c r="C276" t="str">
        <f>IF(AND(TONGHOP!N276=$B$1,OR(TONGHOP!O276="ThiTN",TONGHOP!P276="LT",TONGHOP!P276="TN"),TONGHOP!J276=""),TONGHOP!F276,"")</f>
        <v/>
      </c>
      <c r="D276" t="str">
        <f>IF(AND(TONGHOP!N276=$B$1,OR(TONGHOP!O276="ThiTN",TONGHOP!P276="LT",TONGHOP!P276="TN"),TONGHOP!J276=""),TONGHOP!I276,"")</f>
        <v/>
      </c>
      <c r="E276" t="str">
        <f>IF(AND(TONGHOP!N276=$B$1,OR(TONGHOP!O276="ThiTN",TONGHOP!P276="LT",TONGHOP!P276="TN"),TONGHOP!J276=""),TONGHOP!P276,"")</f>
        <v/>
      </c>
    </row>
    <row r="277" spans="1:5">
      <c r="A277" t="str">
        <f>IF(AND(TONGHOP!N277=$B$1,OR(TONGHOP!O277="ThiTN",TONGHOP!P277="LT",TONGHOP!P277="TN"),TONGHOP!J277=""),TONGHOP!C277,"")</f>
        <v/>
      </c>
      <c r="B277" t="str">
        <f>IF(AND(TONGHOP!N277=$B$1,OR(TONGHOP!O277="ThiTN",TONGHOP!P277="LT",TONGHOP!P277="TN"),TONGHOP!J277=""),TONGHOP!H277,"")</f>
        <v/>
      </c>
      <c r="C277" t="str">
        <f>IF(AND(TONGHOP!N277=$B$1,OR(TONGHOP!O277="ThiTN",TONGHOP!P277="LT",TONGHOP!P277="TN"),TONGHOP!J277=""),TONGHOP!F277,"")</f>
        <v/>
      </c>
      <c r="D277" t="str">
        <f>IF(AND(TONGHOP!N277=$B$1,OR(TONGHOP!O277="ThiTN",TONGHOP!P277="LT",TONGHOP!P277="TN"),TONGHOP!J277=""),TONGHOP!I277,"")</f>
        <v/>
      </c>
      <c r="E277" t="str">
        <f>IF(AND(TONGHOP!N277=$B$1,OR(TONGHOP!O277="ThiTN",TONGHOP!P277="LT",TONGHOP!P277="TN"),TONGHOP!J277=""),TONGHOP!P277,"")</f>
        <v/>
      </c>
    </row>
    <row r="278" spans="1:5">
      <c r="A278" t="str">
        <f>IF(AND(TONGHOP!N278=$B$1,OR(TONGHOP!O278="ThiTN",TONGHOP!P278="LT",TONGHOP!P278="TN"),TONGHOP!J278=""),TONGHOP!C278,"")</f>
        <v/>
      </c>
      <c r="B278" t="str">
        <f>IF(AND(TONGHOP!N278=$B$1,OR(TONGHOP!O278="ThiTN",TONGHOP!P278="LT",TONGHOP!P278="TN"),TONGHOP!J278=""),TONGHOP!H278,"")</f>
        <v/>
      </c>
      <c r="C278" t="str">
        <f>IF(AND(TONGHOP!N278=$B$1,OR(TONGHOP!O278="ThiTN",TONGHOP!P278="LT",TONGHOP!P278="TN"),TONGHOP!J278=""),TONGHOP!F278,"")</f>
        <v/>
      </c>
      <c r="D278" t="str">
        <f>IF(AND(TONGHOP!N278=$B$1,OR(TONGHOP!O278="ThiTN",TONGHOP!P278="LT",TONGHOP!P278="TN"),TONGHOP!J278=""),TONGHOP!I278,"")</f>
        <v/>
      </c>
      <c r="E278" t="str">
        <f>IF(AND(TONGHOP!N278=$B$1,OR(TONGHOP!O278="ThiTN",TONGHOP!P278="LT",TONGHOP!P278="TN"),TONGHOP!J278=""),TONGHOP!P278,"")</f>
        <v/>
      </c>
    </row>
    <row r="279" spans="1:5">
      <c r="A279" t="str">
        <f>IF(AND(TONGHOP!N279=$B$1,OR(TONGHOP!O279="ThiTN",TONGHOP!P279="LT",TONGHOP!P279="TN"),TONGHOP!J279=""),TONGHOP!C279,"")</f>
        <v/>
      </c>
      <c r="B279" t="str">
        <f>IF(AND(TONGHOP!N279=$B$1,OR(TONGHOP!O279="ThiTN",TONGHOP!P279="LT",TONGHOP!P279="TN"),TONGHOP!J279=""),TONGHOP!H279,"")</f>
        <v/>
      </c>
      <c r="C279" t="str">
        <f>IF(AND(TONGHOP!N279=$B$1,OR(TONGHOP!O279="ThiTN",TONGHOP!P279="LT",TONGHOP!P279="TN"),TONGHOP!J279=""),TONGHOP!F279,"")</f>
        <v/>
      </c>
      <c r="D279" t="str">
        <f>IF(AND(TONGHOP!N279=$B$1,OR(TONGHOP!O279="ThiTN",TONGHOP!P279="LT",TONGHOP!P279="TN"),TONGHOP!J279=""),TONGHOP!I279,"")</f>
        <v/>
      </c>
      <c r="E279" t="str">
        <f>IF(AND(TONGHOP!N279=$B$1,OR(TONGHOP!O279="ThiTN",TONGHOP!P279="LT",TONGHOP!P279="TN"),TONGHOP!J279=""),TONGHOP!P279,"")</f>
        <v/>
      </c>
    </row>
    <row r="280" spans="1:5">
      <c r="A280" t="str">
        <f>IF(AND(TONGHOP!N280=$B$1,OR(TONGHOP!O280="ThiTN",TONGHOP!P280="LT",TONGHOP!P280="TN"),TONGHOP!J280=""),TONGHOP!C280,"")</f>
        <v/>
      </c>
      <c r="B280" t="str">
        <f>IF(AND(TONGHOP!N280=$B$1,OR(TONGHOP!O280="ThiTN",TONGHOP!P280="LT",TONGHOP!P280="TN"),TONGHOP!J280=""),TONGHOP!H280,"")</f>
        <v/>
      </c>
      <c r="C280" t="str">
        <f>IF(AND(TONGHOP!N280=$B$1,OR(TONGHOP!O280="ThiTN",TONGHOP!P280="LT",TONGHOP!P280="TN"),TONGHOP!J280=""),TONGHOP!F280,"")</f>
        <v/>
      </c>
      <c r="D280" t="str">
        <f>IF(AND(TONGHOP!N280=$B$1,OR(TONGHOP!O280="ThiTN",TONGHOP!P280="LT",TONGHOP!P280="TN"),TONGHOP!J280=""),TONGHOP!I280,"")</f>
        <v/>
      </c>
      <c r="E280" t="str">
        <f>IF(AND(TONGHOP!N280=$B$1,OR(TONGHOP!O280="ThiTN",TONGHOP!P280="LT",TONGHOP!P280="TN"),TONGHOP!J280=""),TONGHOP!P280,"")</f>
        <v/>
      </c>
    </row>
    <row r="281" spans="1:5">
      <c r="A281" t="str">
        <f>IF(AND(TONGHOP!N281=$B$1,OR(TONGHOP!O281="ThiTN",TONGHOP!P281="LT",TONGHOP!P281="TN"),TONGHOP!J281=""),TONGHOP!C281,"")</f>
        <v/>
      </c>
      <c r="B281" t="str">
        <f>IF(AND(TONGHOP!N281=$B$1,OR(TONGHOP!O281="ThiTN",TONGHOP!P281="LT",TONGHOP!P281="TN"),TONGHOP!J281=""),TONGHOP!H281,"")</f>
        <v/>
      </c>
      <c r="C281" t="str">
        <f>IF(AND(TONGHOP!N281=$B$1,OR(TONGHOP!O281="ThiTN",TONGHOP!P281="LT",TONGHOP!P281="TN"),TONGHOP!J281=""),TONGHOP!F281,"")</f>
        <v/>
      </c>
      <c r="D281" t="str">
        <f>IF(AND(TONGHOP!N281=$B$1,OR(TONGHOP!O281="ThiTN",TONGHOP!P281="LT",TONGHOP!P281="TN"),TONGHOP!J281=""),TONGHOP!I281,"")</f>
        <v/>
      </c>
      <c r="E281" t="str">
        <f>IF(AND(TONGHOP!N281=$B$1,OR(TONGHOP!O281="ThiTN",TONGHOP!P281="LT",TONGHOP!P281="TN"),TONGHOP!J281=""),TONGHOP!P281,"")</f>
        <v/>
      </c>
    </row>
    <row r="282" spans="1:5">
      <c r="A282" t="str">
        <f>IF(AND(TONGHOP!N282=$B$1,OR(TONGHOP!O282="ThiTN",TONGHOP!P282="LT",TONGHOP!P282="TN"),TONGHOP!J282=""),TONGHOP!C282,"")</f>
        <v/>
      </c>
      <c r="B282" t="str">
        <f>IF(AND(TONGHOP!N282=$B$1,OR(TONGHOP!O282="ThiTN",TONGHOP!P282="LT",TONGHOP!P282="TN"),TONGHOP!J282=""),TONGHOP!H282,"")</f>
        <v/>
      </c>
      <c r="C282" t="str">
        <f>IF(AND(TONGHOP!N282=$B$1,OR(TONGHOP!O282="ThiTN",TONGHOP!P282="LT",TONGHOP!P282="TN"),TONGHOP!J282=""),TONGHOP!F282,"")</f>
        <v/>
      </c>
      <c r="D282" t="str">
        <f>IF(AND(TONGHOP!N282=$B$1,OR(TONGHOP!O282="ThiTN",TONGHOP!P282="LT",TONGHOP!P282="TN"),TONGHOP!J282=""),TONGHOP!I282,"")</f>
        <v/>
      </c>
      <c r="E282" t="str">
        <f>IF(AND(TONGHOP!N282=$B$1,OR(TONGHOP!O282="ThiTN",TONGHOP!P282="LT",TONGHOP!P282="TN"),TONGHOP!J282=""),TONGHOP!P282,"")</f>
        <v/>
      </c>
    </row>
    <row r="283" spans="1:5">
      <c r="A283" t="str">
        <f>IF(AND(TONGHOP!N283=$B$1,OR(TONGHOP!O283="ThiTN",TONGHOP!P283="LT",TONGHOP!P283="TN"),TONGHOP!J283=""),TONGHOP!C283,"")</f>
        <v/>
      </c>
      <c r="B283" t="str">
        <f>IF(AND(TONGHOP!N283=$B$1,OR(TONGHOP!O283="ThiTN",TONGHOP!P283="LT",TONGHOP!P283="TN"),TONGHOP!J283=""),TONGHOP!H283,"")</f>
        <v/>
      </c>
      <c r="C283" t="str">
        <f>IF(AND(TONGHOP!N283=$B$1,OR(TONGHOP!O283="ThiTN",TONGHOP!P283="LT",TONGHOP!P283="TN"),TONGHOP!J283=""),TONGHOP!F283,"")</f>
        <v/>
      </c>
      <c r="D283" t="str">
        <f>IF(AND(TONGHOP!N283=$B$1,OR(TONGHOP!O283="ThiTN",TONGHOP!P283="LT",TONGHOP!P283="TN"),TONGHOP!J283=""),TONGHOP!I283,"")</f>
        <v/>
      </c>
      <c r="E283" t="str">
        <f>IF(AND(TONGHOP!N283=$B$1,OR(TONGHOP!O283="ThiTN",TONGHOP!P283="LT",TONGHOP!P283="TN"),TONGHOP!J283=""),TONGHOP!P283,"")</f>
        <v/>
      </c>
    </row>
    <row r="284" spans="1:5">
      <c r="A284" t="str">
        <f>IF(AND(TONGHOP!N284=$B$1,OR(TONGHOP!O284="ThiTN",TONGHOP!P284="LT",TONGHOP!P284="TN"),TONGHOP!J284=""),TONGHOP!C284,"")</f>
        <v/>
      </c>
      <c r="B284" t="str">
        <f>IF(AND(TONGHOP!N284=$B$1,OR(TONGHOP!O284="ThiTN",TONGHOP!P284="LT",TONGHOP!P284="TN"),TONGHOP!J284=""),TONGHOP!H284,"")</f>
        <v/>
      </c>
      <c r="C284" t="str">
        <f>IF(AND(TONGHOP!N284=$B$1,OR(TONGHOP!O284="ThiTN",TONGHOP!P284="LT",TONGHOP!P284="TN"),TONGHOP!J284=""),TONGHOP!F284,"")</f>
        <v/>
      </c>
      <c r="D284" t="str">
        <f>IF(AND(TONGHOP!N284=$B$1,OR(TONGHOP!O284="ThiTN",TONGHOP!P284="LT",TONGHOP!P284="TN"),TONGHOP!J284=""),TONGHOP!I284,"")</f>
        <v/>
      </c>
      <c r="E284" t="str">
        <f>IF(AND(TONGHOP!N284=$B$1,OR(TONGHOP!O284="ThiTN",TONGHOP!P284="LT",TONGHOP!P284="TN"),TONGHOP!J284=""),TONGHOP!P284,"")</f>
        <v/>
      </c>
    </row>
    <row r="285" spans="1:5">
      <c r="A285" t="str">
        <f>IF(AND(TONGHOP!N285=$B$1,OR(TONGHOP!O285="ThiTN",TONGHOP!P285="LT",TONGHOP!P285="TN"),TONGHOP!J285=""),TONGHOP!C285,"")</f>
        <v/>
      </c>
      <c r="B285" t="str">
        <f>IF(AND(TONGHOP!N285=$B$1,OR(TONGHOP!O285="ThiTN",TONGHOP!P285="LT",TONGHOP!P285="TN"),TONGHOP!J285=""),TONGHOP!H285,"")</f>
        <v/>
      </c>
      <c r="C285" t="str">
        <f>IF(AND(TONGHOP!N285=$B$1,OR(TONGHOP!O285="ThiTN",TONGHOP!P285="LT",TONGHOP!P285="TN"),TONGHOP!J285=""),TONGHOP!F285,"")</f>
        <v/>
      </c>
      <c r="D285" t="str">
        <f>IF(AND(TONGHOP!N285=$B$1,OR(TONGHOP!O285="ThiTN",TONGHOP!P285="LT",TONGHOP!P285="TN"),TONGHOP!J285=""),TONGHOP!I285,"")</f>
        <v/>
      </c>
      <c r="E285" t="str">
        <f>IF(AND(TONGHOP!N285=$B$1,OR(TONGHOP!O285="ThiTN",TONGHOP!P285="LT",TONGHOP!P285="TN"),TONGHOP!J285=""),TONGHOP!P285,"")</f>
        <v/>
      </c>
    </row>
    <row r="286" spans="1:5">
      <c r="A286" t="str">
        <f>IF(AND(TONGHOP!N286=$B$1,OR(TONGHOP!O286="ThiTN",TONGHOP!P286="LT",TONGHOP!P286="TN"),TONGHOP!J286=""),TONGHOP!C286,"")</f>
        <v/>
      </c>
      <c r="B286" t="str">
        <f>IF(AND(TONGHOP!N286=$B$1,OR(TONGHOP!O286="ThiTN",TONGHOP!P286="LT",TONGHOP!P286="TN"),TONGHOP!J286=""),TONGHOP!H286,"")</f>
        <v/>
      </c>
      <c r="C286" t="str">
        <f>IF(AND(TONGHOP!N286=$B$1,OR(TONGHOP!O286="ThiTN",TONGHOP!P286="LT",TONGHOP!P286="TN"),TONGHOP!J286=""),TONGHOP!F286,"")</f>
        <v/>
      </c>
      <c r="D286" t="str">
        <f>IF(AND(TONGHOP!N286=$B$1,OR(TONGHOP!O286="ThiTN",TONGHOP!P286="LT",TONGHOP!P286="TN"),TONGHOP!J286=""),TONGHOP!I286,"")</f>
        <v/>
      </c>
      <c r="E286" t="str">
        <f>IF(AND(TONGHOP!N286=$B$1,OR(TONGHOP!O286="ThiTN",TONGHOP!P286="LT",TONGHOP!P286="TN"),TONGHOP!J286=""),TONGHOP!P286,"")</f>
        <v/>
      </c>
    </row>
    <row r="287" spans="1:5">
      <c r="A287" t="str">
        <f>IF(AND(TONGHOP!N287=$B$1,OR(TONGHOP!O287="ThiTN",TONGHOP!P287="LT",TONGHOP!P287="TN"),TONGHOP!J287=""),TONGHOP!C287,"")</f>
        <v/>
      </c>
      <c r="B287" t="str">
        <f>IF(AND(TONGHOP!N287=$B$1,OR(TONGHOP!O287="ThiTN",TONGHOP!P287="LT",TONGHOP!P287="TN"),TONGHOP!J287=""),TONGHOP!H287,"")</f>
        <v/>
      </c>
      <c r="C287" t="str">
        <f>IF(AND(TONGHOP!N287=$B$1,OR(TONGHOP!O287="ThiTN",TONGHOP!P287="LT",TONGHOP!P287="TN"),TONGHOP!J287=""),TONGHOP!F287,"")</f>
        <v/>
      </c>
      <c r="D287" t="str">
        <f>IF(AND(TONGHOP!N287=$B$1,OR(TONGHOP!O287="ThiTN",TONGHOP!P287="LT",TONGHOP!P287="TN"),TONGHOP!J287=""),TONGHOP!I287,"")</f>
        <v/>
      </c>
      <c r="E287" t="str">
        <f>IF(AND(TONGHOP!N287=$B$1,OR(TONGHOP!O287="ThiTN",TONGHOP!P287="LT",TONGHOP!P287="TN"),TONGHOP!J287=""),TONGHOP!P287,"")</f>
        <v/>
      </c>
    </row>
    <row r="288" spans="1:5">
      <c r="A288" t="str">
        <f>IF(AND(TONGHOP!N288=$B$1,OR(TONGHOP!O288="ThiTN",TONGHOP!P288="LT",TONGHOP!P288="TN"),TONGHOP!J288=""),TONGHOP!C288,"")</f>
        <v/>
      </c>
      <c r="B288" t="str">
        <f>IF(AND(TONGHOP!N288=$B$1,OR(TONGHOP!O288="ThiTN",TONGHOP!P288="LT",TONGHOP!P288="TN"),TONGHOP!J288=""),TONGHOP!H288,"")</f>
        <v/>
      </c>
      <c r="C288" t="str">
        <f>IF(AND(TONGHOP!N288=$B$1,OR(TONGHOP!O288="ThiTN",TONGHOP!P288="LT",TONGHOP!P288="TN"),TONGHOP!J288=""),TONGHOP!F288,"")</f>
        <v/>
      </c>
      <c r="D288" t="str">
        <f>IF(AND(TONGHOP!N288=$B$1,OR(TONGHOP!O288="ThiTN",TONGHOP!P288="LT",TONGHOP!P288="TN"),TONGHOP!J288=""),TONGHOP!I288,"")</f>
        <v/>
      </c>
      <c r="E288" t="str">
        <f>IF(AND(TONGHOP!N288=$B$1,OR(TONGHOP!O288="ThiTN",TONGHOP!P288="LT",TONGHOP!P288="TN"),TONGHOP!J288=""),TONGHOP!P288,"")</f>
        <v/>
      </c>
    </row>
    <row r="289" spans="1:5">
      <c r="A289" t="str">
        <f>IF(AND(TONGHOP!N289=$B$1,OR(TONGHOP!O289="ThiTN",TONGHOP!P289="LT",TONGHOP!P289="TN"),TONGHOP!J289=""),TONGHOP!C289,"")</f>
        <v/>
      </c>
      <c r="B289" t="str">
        <f>IF(AND(TONGHOP!N289=$B$1,OR(TONGHOP!O289="ThiTN",TONGHOP!P289="LT",TONGHOP!P289="TN"),TONGHOP!J289=""),TONGHOP!H289,"")</f>
        <v/>
      </c>
      <c r="C289" t="str">
        <f>IF(AND(TONGHOP!N289=$B$1,OR(TONGHOP!O289="ThiTN",TONGHOP!P289="LT",TONGHOP!P289="TN"),TONGHOP!J289=""),TONGHOP!F289,"")</f>
        <v/>
      </c>
      <c r="D289" t="str">
        <f>IF(AND(TONGHOP!N289=$B$1,OR(TONGHOP!O289="ThiTN",TONGHOP!P289="LT",TONGHOP!P289="TN"),TONGHOP!J289=""),TONGHOP!I289,"")</f>
        <v/>
      </c>
      <c r="E289" t="str">
        <f>IF(AND(TONGHOP!N289=$B$1,OR(TONGHOP!O289="ThiTN",TONGHOP!P289="LT",TONGHOP!P289="TN"),TONGHOP!J289=""),TONGHOP!P289,"")</f>
        <v/>
      </c>
    </row>
    <row r="290" spans="1:5">
      <c r="A290" t="str">
        <f>IF(AND(TONGHOP!N290=$B$1,OR(TONGHOP!O290="ThiTN",TONGHOP!P290="LT",TONGHOP!P290="TN"),TONGHOP!J290=""),TONGHOP!C290,"")</f>
        <v/>
      </c>
      <c r="B290" t="str">
        <f>IF(AND(TONGHOP!N290=$B$1,OR(TONGHOP!O290="ThiTN",TONGHOP!P290="LT",TONGHOP!P290="TN"),TONGHOP!J290=""),TONGHOP!H290,"")</f>
        <v/>
      </c>
      <c r="C290" t="str">
        <f>IF(AND(TONGHOP!N290=$B$1,OR(TONGHOP!O290="ThiTN",TONGHOP!P290="LT",TONGHOP!P290="TN"),TONGHOP!J290=""),TONGHOP!F290,"")</f>
        <v/>
      </c>
      <c r="D290" t="str">
        <f>IF(AND(TONGHOP!N290=$B$1,OR(TONGHOP!O290="ThiTN",TONGHOP!P290="LT",TONGHOP!P290="TN"),TONGHOP!J290=""),TONGHOP!I290,"")</f>
        <v/>
      </c>
      <c r="E290" t="str">
        <f>IF(AND(TONGHOP!N290=$B$1,OR(TONGHOP!O290="ThiTN",TONGHOP!P290="LT",TONGHOP!P290="TN"),TONGHOP!J290=""),TONGHOP!P290,"")</f>
        <v/>
      </c>
    </row>
    <row r="291" spans="1:5">
      <c r="A291" t="str">
        <f>IF(AND(TONGHOP!N291=$B$1,OR(TONGHOP!O291="ThiTN",TONGHOP!P291="LT",TONGHOP!P291="TN"),TONGHOP!J291=""),TONGHOP!C291,"")</f>
        <v/>
      </c>
      <c r="B291" t="str">
        <f>IF(AND(TONGHOP!N291=$B$1,OR(TONGHOP!O291="ThiTN",TONGHOP!P291="LT",TONGHOP!P291="TN"),TONGHOP!J291=""),TONGHOP!H291,"")</f>
        <v/>
      </c>
      <c r="C291" t="str">
        <f>IF(AND(TONGHOP!N291=$B$1,OR(TONGHOP!O291="ThiTN",TONGHOP!P291="LT",TONGHOP!P291="TN"),TONGHOP!J291=""),TONGHOP!F291,"")</f>
        <v/>
      </c>
      <c r="D291" t="str">
        <f>IF(AND(TONGHOP!N291=$B$1,OR(TONGHOP!O291="ThiTN",TONGHOP!P291="LT",TONGHOP!P291="TN"),TONGHOP!J291=""),TONGHOP!I291,"")</f>
        <v/>
      </c>
      <c r="E291" t="str">
        <f>IF(AND(TONGHOP!N291=$B$1,OR(TONGHOP!O291="ThiTN",TONGHOP!P291="LT",TONGHOP!P291="TN"),TONGHOP!J291=""),TONGHOP!P291,"")</f>
        <v/>
      </c>
    </row>
    <row r="292" spans="1:5">
      <c r="A292" t="str">
        <f>IF(AND(TONGHOP!N292=$B$1,OR(TONGHOP!O292="ThiTN",TONGHOP!P292="LT",TONGHOP!P292="TN"),TONGHOP!J292=""),TONGHOP!C292,"")</f>
        <v/>
      </c>
      <c r="B292" t="str">
        <f>IF(AND(TONGHOP!N292=$B$1,OR(TONGHOP!O292="ThiTN",TONGHOP!P292="LT",TONGHOP!P292="TN"),TONGHOP!J292=""),TONGHOP!H292,"")</f>
        <v/>
      </c>
      <c r="C292" t="str">
        <f>IF(AND(TONGHOP!N292=$B$1,OR(TONGHOP!O292="ThiTN",TONGHOP!P292="LT",TONGHOP!P292="TN"),TONGHOP!J292=""),TONGHOP!F292,"")</f>
        <v/>
      </c>
      <c r="D292" t="str">
        <f>IF(AND(TONGHOP!N292=$B$1,OR(TONGHOP!O292="ThiTN",TONGHOP!P292="LT",TONGHOP!P292="TN"),TONGHOP!J292=""),TONGHOP!I292,"")</f>
        <v/>
      </c>
      <c r="E292" t="str">
        <f>IF(AND(TONGHOP!N292=$B$1,OR(TONGHOP!O292="ThiTN",TONGHOP!P292="LT",TONGHOP!P292="TN"),TONGHOP!J292=""),TONGHOP!P292,"")</f>
        <v/>
      </c>
    </row>
    <row r="293" spans="1:5">
      <c r="A293" t="str">
        <f>IF(AND(TONGHOP!N293=$B$1,OR(TONGHOP!O293="ThiTN",TONGHOP!P293="LT",TONGHOP!P293="TN"),TONGHOP!J293=""),TONGHOP!C293,"")</f>
        <v/>
      </c>
      <c r="B293" t="str">
        <f>IF(AND(TONGHOP!N293=$B$1,OR(TONGHOP!O293="ThiTN",TONGHOP!P293="LT",TONGHOP!P293="TN"),TONGHOP!J293=""),TONGHOP!H293,"")</f>
        <v/>
      </c>
      <c r="C293" t="str">
        <f>IF(AND(TONGHOP!N293=$B$1,OR(TONGHOP!O293="ThiTN",TONGHOP!P293="LT",TONGHOP!P293="TN"),TONGHOP!J293=""),TONGHOP!F293,"")</f>
        <v/>
      </c>
      <c r="D293" t="str">
        <f>IF(AND(TONGHOP!N293=$B$1,OR(TONGHOP!O293="ThiTN",TONGHOP!P293="LT",TONGHOP!P293="TN"),TONGHOP!J293=""),TONGHOP!I293,"")</f>
        <v/>
      </c>
      <c r="E293" t="str">
        <f>IF(AND(TONGHOP!N293=$B$1,OR(TONGHOP!O293="ThiTN",TONGHOP!P293="LT",TONGHOP!P293="TN"),TONGHOP!J293=""),TONGHOP!P293,"")</f>
        <v/>
      </c>
    </row>
    <row r="294" spans="1:5">
      <c r="A294" t="str">
        <f>IF(AND(TONGHOP!N294=$B$1,OR(TONGHOP!O294="ThiTN",TONGHOP!P294="LT",TONGHOP!P294="TN"),TONGHOP!J294=""),TONGHOP!C294,"")</f>
        <v/>
      </c>
      <c r="B294" t="str">
        <f>IF(AND(TONGHOP!N294=$B$1,OR(TONGHOP!O294="ThiTN",TONGHOP!P294="LT",TONGHOP!P294="TN"),TONGHOP!J294=""),TONGHOP!H294,"")</f>
        <v/>
      </c>
      <c r="C294" t="str">
        <f>IF(AND(TONGHOP!N294=$B$1,OR(TONGHOP!O294="ThiTN",TONGHOP!P294="LT",TONGHOP!P294="TN"),TONGHOP!J294=""),TONGHOP!F294,"")</f>
        <v/>
      </c>
      <c r="D294" t="str">
        <f>IF(AND(TONGHOP!N294=$B$1,OR(TONGHOP!O294="ThiTN",TONGHOP!P294="LT",TONGHOP!P294="TN"),TONGHOP!J294=""),TONGHOP!I294,"")</f>
        <v/>
      </c>
      <c r="E294" t="str">
        <f>IF(AND(TONGHOP!N294=$B$1,OR(TONGHOP!O294="ThiTN",TONGHOP!P294="LT",TONGHOP!P294="TN"),TONGHOP!J294=""),TONGHOP!P294,"")</f>
        <v/>
      </c>
    </row>
    <row r="295" spans="1:5">
      <c r="A295" t="str">
        <f>IF(AND(TONGHOP!N295=$B$1,OR(TONGHOP!O295="ThiTN",TONGHOP!P295="LT",TONGHOP!P295="TN"),TONGHOP!J295=""),TONGHOP!C295,"")</f>
        <v/>
      </c>
      <c r="B295" t="str">
        <f>IF(AND(TONGHOP!N295=$B$1,OR(TONGHOP!O295="ThiTN",TONGHOP!P295="LT",TONGHOP!P295="TN"),TONGHOP!J295=""),TONGHOP!H295,"")</f>
        <v/>
      </c>
      <c r="C295" t="str">
        <f>IF(AND(TONGHOP!N295=$B$1,OR(TONGHOP!O295="ThiTN",TONGHOP!P295="LT",TONGHOP!P295="TN"),TONGHOP!J295=""),TONGHOP!F295,"")</f>
        <v/>
      </c>
      <c r="D295" t="str">
        <f>IF(AND(TONGHOP!N295=$B$1,OR(TONGHOP!O295="ThiTN",TONGHOP!P295="LT",TONGHOP!P295="TN"),TONGHOP!J295=""),TONGHOP!I295,"")</f>
        <v/>
      </c>
      <c r="E295" t="str">
        <f>IF(AND(TONGHOP!N295=$B$1,OR(TONGHOP!O295="ThiTN",TONGHOP!P295="LT",TONGHOP!P295="TN"),TONGHOP!J295=""),TONGHOP!P295,"")</f>
        <v/>
      </c>
    </row>
    <row r="296" spans="1:5">
      <c r="A296" t="str">
        <f>IF(AND(TONGHOP!N296=$B$1,OR(TONGHOP!O296="ThiTN",TONGHOP!P296="LT",TONGHOP!P296="TN"),TONGHOP!J296=""),TONGHOP!C296,"")</f>
        <v/>
      </c>
      <c r="B296" t="str">
        <f>IF(AND(TONGHOP!N296=$B$1,OR(TONGHOP!O296="ThiTN",TONGHOP!P296="LT",TONGHOP!P296="TN"),TONGHOP!J296=""),TONGHOP!H296,"")</f>
        <v/>
      </c>
      <c r="C296" t="str">
        <f>IF(AND(TONGHOP!N296=$B$1,OR(TONGHOP!O296="ThiTN",TONGHOP!P296="LT",TONGHOP!P296="TN"),TONGHOP!J296=""),TONGHOP!F296,"")</f>
        <v/>
      </c>
      <c r="D296" t="str">
        <f>IF(AND(TONGHOP!N296=$B$1,OR(TONGHOP!O296="ThiTN",TONGHOP!P296="LT",TONGHOP!P296="TN"),TONGHOP!J296=""),TONGHOP!I296,"")</f>
        <v/>
      </c>
      <c r="E296" t="str">
        <f>IF(AND(TONGHOP!N296=$B$1,OR(TONGHOP!O296="ThiTN",TONGHOP!P296="LT",TONGHOP!P296="TN"),TONGHOP!J296=""),TONGHOP!P296,"")</f>
        <v/>
      </c>
    </row>
    <row r="297" spans="1:5">
      <c r="A297" t="str">
        <f>IF(AND(TONGHOP!N297=$B$1,OR(TONGHOP!O297="ThiTN",TONGHOP!P297="LT",TONGHOP!P297="TN"),TONGHOP!J297=""),TONGHOP!C297,"")</f>
        <v/>
      </c>
      <c r="B297" t="str">
        <f>IF(AND(TONGHOP!N297=$B$1,OR(TONGHOP!O297="ThiTN",TONGHOP!P297="LT",TONGHOP!P297="TN"),TONGHOP!J297=""),TONGHOP!H297,"")</f>
        <v/>
      </c>
      <c r="C297" t="str">
        <f>IF(AND(TONGHOP!N297=$B$1,OR(TONGHOP!O297="ThiTN",TONGHOP!P297="LT",TONGHOP!P297="TN"),TONGHOP!J297=""),TONGHOP!F297,"")</f>
        <v/>
      </c>
      <c r="D297" t="str">
        <f>IF(AND(TONGHOP!N297=$B$1,OR(TONGHOP!O297="ThiTN",TONGHOP!P297="LT",TONGHOP!P297="TN"),TONGHOP!J297=""),TONGHOP!I297,"")</f>
        <v/>
      </c>
      <c r="E297" t="str">
        <f>IF(AND(TONGHOP!N297=$B$1,OR(TONGHOP!O297="ThiTN",TONGHOP!P297="LT",TONGHOP!P297="TN"),TONGHOP!J297=""),TONGHOP!P297,"")</f>
        <v/>
      </c>
    </row>
    <row r="298" spans="1:5">
      <c r="A298" t="str">
        <f>IF(AND(TONGHOP!N298=$B$1,OR(TONGHOP!O298="ThiTN",TONGHOP!P298="LT",TONGHOP!P298="TN"),TONGHOP!J298=""),TONGHOP!C298,"")</f>
        <v/>
      </c>
      <c r="B298" t="str">
        <f>IF(AND(TONGHOP!N298=$B$1,OR(TONGHOP!O298="ThiTN",TONGHOP!P298="LT",TONGHOP!P298="TN"),TONGHOP!J298=""),TONGHOP!H298,"")</f>
        <v/>
      </c>
      <c r="C298" t="str">
        <f>IF(AND(TONGHOP!N298=$B$1,OR(TONGHOP!O298="ThiTN",TONGHOP!P298="LT",TONGHOP!P298="TN"),TONGHOP!J298=""),TONGHOP!F298,"")</f>
        <v/>
      </c>
      <c r="D298" t="str">
        <f>IF(AND(TONGHOP!N298=$B$1,OR(TONGHOP!O298="ThiTN",TONGHOP!P298="LT",TONGHOP!P298="TN"),TONGHOP!J298=""),TONGHOP!I298,"")</f>
        <v/>
      </c>
      <c r="E298" t="str">
        <f>IF(AND(TONGHOP!N298=$B$1,OR(TONGHOP!O298="ThiTN",TONGHOP!P298="LT",TONGHOP!P298="TN"),TONGHOP!J298=""),TONGHOP!P298,"")</f>
        <v/>
      </c>
    </row>
    <row r="299" spans="1:5">
      <c r="A299" t="str">
        <f>IF(AND(TONGHOP!N299=$B$1,OR(TONGHOP!O299="ThiTN",TONGHOP!P299="LT",TONGHOP!P299="TN"),TONGHOP!J299=""),TONGHOP!C299,"")</f>
        <v/>
      </c>
      <c r="B299" t="str">
        <f>IF(AND(TONGHOP!N299=$B$1,OR(TONGHOP!O299="ThiTN",TONGHOP!P299="LT",TONGHOP!P299="TN"),TONGHOP!J299=""),TONGHOP!H299,"")</f>
        <v/>
      </c>
      <c r="C299" t="str">
        <f>IF(AND(TONGHOP!N299=$B$1,OR(TONGHOP!O299="ThiTN",TONGHOP!P299="LT",TONGHOP!P299="TN"),TONGHOP!J299=""),TONGHOP!F299,"")</f>
        <v/>
      </c>
      <c r="D299" t="str">
        <f>IF(AND(TONGHOP!N299=$B$1,OR(TONGHOP!O299="ThiTN",TONGHOP!P299="LT",TONGHOP!P299="TN"),TONGHOP!J299=""),TONGHOP!I299,"")</f>
        <v/>
      </c>
      <c r="E299" t="str">
        <f>IF(AND(TONGHOP!N299=$B$1,OR(TONGHOP!O299="ThiTN",TONGHOP!P299="LT",TONGHOP!P299="TN"),TONGHOP!J299=""),TONGHOP!P299,"")</f>
        <v/>
      </c>
    </row>
    <row r="300" spans="1:5">
      <c r="A300" t="str">
        <f>IF(AND(TONGHOP!N300=$B$1,OR(TONGHOP!O300="ThiTN",TONGHOP!P300="LT",TONGHOP!P300="TN"),TONGHOP!J300=""),TONGHOP!C300,"")</f>
        <v/>
      </c>
      <c r="B300" t="str">
        <f>IF(AND(TONGHOP!N300=$B$1,OR(TONGHOP!O300="ThiTN",TONGHOP!P300="LT",TONGHOP!P300="TN"),TONGHOP!J300=""),TONGHOP!H300,"")</f>
        <v/>
      </c>
      <c r="C300" t="str">
        <f>IF(AND(TONGHOP!N300=$B$1,OR(TONGHOP!O300="ThiTN",TONGHOP!P300="LT",TONGHOP!P300="TN"),TONGHOP!J300=""),TONGHOP!F300,"")</f>
        <v/>
      </c>
      <c r="D300" t="str">
        <f>IF(AND(TONGHOP!N300=$B$1,OR(TONGHOP!O300="ThiTN",TONGHOP!P300="LT",TONGHOP!P300="TN"),TONGHOP!J300=""),TONGHOP!I300,"")</f>
        <v/>
      </c>
      <c r="E300" t="str">
        <f>IF(AND(TONGHOP!N300=$B$1,OR(TONGHOP!O300="ThiTN",TONGHOP!P300="LT",TONGHOP!P300="TN"),TONGHOP!J300=""),TONGHOP!P300,"")</f>
        <v/>
      </c>
    </row>
    <row r="301" spans="1:5">
      <c r="A301" t="str">
        <f>IF(AND(TONGHOP!N301=$B$1,OR(TONGHOP!O301="ThiTN",TONGHOP!P301="LT",TONGHOP!P301="TN"),TONGHOP!J301=""),TONGHOP!C301,"")</f>
        <v/>
      </c>
      <c r="B301" t="str">
        <f>IF(AND(TONGHOP!N301=$B$1,OR(TONGHOP!O301="ThiTN",TONGHOP!P301="LT",TONGHOP!P301="TN"),TONGHOP!J301=""),TONGHOP!H301,"")</f>
        <v/>
      </c>
      <c r="C301" t="str">
        <f>IF(AND(TONGHOP!N301=$B$1,OR(TONGHOP!O301="ThiTN",TONGHOP!P301="LT",TONGHOP!P301="TN"),TONGHOP!J301=""),TONGHOP!F301,"")</f>
        <v/>
      </c>
      <c r="D301" t="str">
        <f>IF(AND(TONGHOP!N301=$B$1,OR(TONGHOP!O301="ThiTN",TONGHOP!P301="LT",TONGHOP!P301="TN"),TONGHOP!J301=""),TONGHOP!I301,"")</f>
        <v/>
      </c>
      <c r="E301" t="str">
        <f>IF(AND(TONGHOP!N301=$B$1,OR(TONGHOP!O301="ThiTN",TONGHOP!P301="LT",TONGHOP!P301="TN"),TONGHOP!J301=""),TONGHOP!P301,"")</f>
        <v/>
      </c>
    </row>
    <row r="302" spans="1:5">
      <c r="A302" t="str">
        <f>IF(AND(TONGHOP!N302=$B$1,OR(TONGHOP!O302="ThiTN",TONGHOP!P302="LT",TONGHOP!P302="TN"),TONGHOP!J302=""),TONGHOP!C302,"")</f>
        <v/>
      </c>
      <c r="B302" t="str">
        <f>IF(AND(TONGHOP!N302=$B$1,OR(TONGHOP!O302="ThiTN",TONGHOP!P302="LT",TONGHOP!P302="TN"),TONGHOP!J302=""),TONGHOP!H302,"")</f>
        <v/>
      </c>
      <c r="C302" t="str">
        <f>IF(AND(TONGHOP!N302=$B$1,OR(TONGHOP!O302="ThiTN",TONGHOP!P302="LT",TONGHOP!P302="TN"),TONGHOP!J302=""),TONGHOP!F302,"")</f>
        <v/>
      </c>
      <c r="D302" t="str">
        <f>IF(AND(TONGHOP!N302=$B$1,OR(TONGHOP!O302="ThiTN",TONGHOP!P302="LT",TONGHOP!P302="TN"),TONGHOP!J302=""),TONGHOP!I302,"")</f>
        <v/>
      </c>
      <c r="E302" t="str">
        <f>IF(AND(TONGHOP!N302=$B$1,OR(TONGHOP!O302="ThiTN",TONGHOP!P302="LT",TONGHOP!P302="TN"),TONGHOP!J302=""),TONGHOP!P302,"")</f>
        <v/>
      </c>
    </row>
    <row r="303" spans="1:5">
      <c r="A303" t="str">
        <f>IF(AND(TONGHOP!N303=$B$1,OR(TONGHOP!O303="ThiTN",TONGHOP!P303="LT",TONGHOP!P303="TN"),TONGHOP!J303=""),TONGHOP!C303,"")</f>
        <v/>
      </c>
      <c r="B303" t="str">
        <f>IF(AND(TONGHOP!N303=$B$1,OR(TONGHOP!O303="ThiTN",TONGHOP!P303="LT",TONGHOP!P303="TN"),TONGHOP!J303=""),TONGHOP!H303,"")</f>
        <v/>
      </c>
      <c r="C303" t="str">
        <f>IF(AND(TONGHOP!N303=$B$1,OR(TONGHOP!O303="ThiTN",TONGHOP!P303="LT",TONGHOP!P303="TN"),TONGHOP!J303=""),TONGHOP!F303,"")</f>
        <v/>
      </c>
      <c r="D303" t="str">
        <f>IF(AND(TONGHOP!N303=$B$1,OR(TONGHOP!O303="ThiTN",TONGHOP!P303="LT",TONGHOP!P303="TN"),TONGHOP!J303=""),TONGHOP!I303,"")</f>
        <v/>
      </c>
      <c r="E303" t="str">
        <f>IF(AND(TONGHOP!N303=$B$1,OR(TONGHOP!O303="ThiTN",TONGHOP!P303="LT",TONGHOP!P303="TN"),TONGHOP!J303=""),TONGHOP!P303,"")</f>
        <v/>
      </c>
    </row>
    <row r="304" spans="1:5">
      <c r="A304" t="str">
        <f>IF(AND(TONGHOP!N304=$B$1,OR(TONGHOP!O304="ThiTN",TONGHOP!P304="LT",TONGHOP!P304="TN"),TONGHOP!J304=""),TONGHOP!C304,"")</f>
        <v/>
      </c>
      <c r="B304" t="str">
        <f>IF(AND(TONGHOP!N304=$B$1,OR(TONGHOP!O304="ThiTN",TONGHOP!P304="LT",TONGHOP!P304="TN"),TONGHOP!J304=""),TONGHOP!H304,"")</f>
        <v/>
      </c>
      <c r="C304" t="str">
        <f>IF(AND(TONGHOP!N304=$B$1,OR(TONGHOP!O304="ThiTN",TONGHOP!P304="LT",TONGHOP!P304="TN"),TONGHOP!J304=""),TONGHOP!F304,"")</f>
        <v/>
      </c>
      <c r="D304" t="str">
        <f>IF(AND(TONGHOP!N304=$B$1,OR(TONGHOP!O304="ThiTN",TONGHOP!P304="LT",TONGHOP!P304="TN"),TONGHOP!J304=""),TONGHOP!I304,"")</f>
        <v/>
      </c>
      <c r="E304" t="str">
        <f>IF(AND(TONGHOP!N304=$B$1,OR(TONGHOP!O304="ThiTN",TONGHOP!P304="LT",TONGHOP!P304="TN"),TONGHOP!J304=""),TONGHOP!P304,"")</f>
        <v/>
      </c>
    </row>
    <row r="305" spans="1:5">
      <c r="A305" t="str">
        <f>IF(AND(TONGHOP!N305=$B$1,OR(TONGHOP!O305="ThiTN",TONGHOP!P305="LT",TONGHOP!P305="TN"),TONGHOP!J305=""),TONGHOP!C305,"")</f>
        <v/>
      </c>
      <c r="B305" t="str">
        <f>IF(AND(TONGHOP!N305=$B$1,OR(TONGHOP!O305="ThiTN",TONGHOP!P305="LT",TONGHOP!P305="TN"),TONGHOP!J305=""),TONGHOP!H305,"")</f>
        <v/>
      </c>
      <c r="C305" t="str">
        <f>IF(AND(TONGHOP!N305=$B$1,OR(TONGHOP!O305="ThiTN",TONGHOP!P305="LT",TONGHOP!P305="TN"),TONGHOP!J305=""),TONGHOP!F305,"")</f>
        <v/>
      </c>
      <c r="D305" t="str">
        <f>IF(AND(TONGHOP!N305=$B$1,OR(TONGHOP!O305="ThiTN",TONGHOP!P305="LT",TONGHOP!P305="TN"),TONGHOP!J305=""),TONGHOP!I305,"")</f>
        <v/>
      </c>
      <c r="E305" t="str">
        <f>IF(AND(TONGHOP!N305=$B$1,OR(TONGHOP!O305="ThiTN",TONGHOP!P305="LT",TONGHOP!P305="TN"),TONGHOP!J305=""),TONGHOP!P305,"")</f>
        <v/>
      </c>
    </row>
    <row r="306" spans="1:5">
      <c r="A306" t="str">
        <f>IF(AND(TONGHOP!N306=$B$1,OR(TONGHOP!O306="ThiTN",TONGHOP!P306="LT",TONGHOP!P306="TN"),TONGHOP!J306=""),TONGHOP!C306,"")</f>
        <v/>
      </c>
      <c r="B306" t="str">
        <f>IF(AND(TONGHOP!N306=$B$1,OR(TONGHOP!O306="ThiTN",TONGHOP!P306="LT",TONGHOP!P306="TN"),TONGHOP!J306=""),TONGHOP!H306,"")</f>
        <v/>
      </c>
      <c r="C306" t="str">
        <f>IF(AND(TONGHOP!N306=$B$1,OR(TONGHOP!O306="ThiTN",TONGHOP!P306="LT",TONGHOP!P306="TN"),TONGHOP!J306=""),TONGHOP!F306,"")</f>
        <v/>
      </c>
      <c r="D306" t="str">
        <f>IF(AND(TONGHOP!N306=$B$1,OR(TONGHOP!O306="ThiTN",TONGHOP!P306="LT",TONGHOP!P306="TN"),TONGHOP!J306=""),TONGHOP!I306,"")</f>
        <v/>
      </c>
      <c r="E306" t="str">
        <f>IF(AND(TONGHOP!N306=$B$1,OR(TONGHOP!O306="ThiTN",TONGHOP!P306="LT",TONGHOP!P306="TN"),TONGHOP!J306=""),TONGHOP!P306,"")</f>
        <v/>
      </c>
    </row>
    <row r="307" spans="1:5">
      <c r="A307" t="str">
        <f>IF(AND(TONGHOP!N307=$B$1,OR(TONGHOP!O307="ThiTN",TONGHOP!P307="LT",TONGHOP!P307="TN"),TONGHOP!J307=""),TONGHOP!C307,"")</f>
        <v/>
      </c>
      <c r="B307" t="str">
        <f>IF(AND(TONGHOP!N307=$B$1,OR(TONGHOP!O307="ThiTN",TONGHOP!P307="LT",TONGHOP!P307="TN"),TONGHOP!J307=""),TONGHOP!H307,"")</f>
        <v/>
      </c>
      <c r="C307" t="str">
        <f>IF(AND(TONGHOP!N307=$B$1,OR(TONGHOP!O307="ThiTN",TONGHOP!P307="LT",TONGHOP!P307="TN"),TONGHOP!J307=""),TONGHOP!F307,"")</f>
        <v/>
      </c>
      <c r="D307" t="str">
        <f>IF(AND(TONGHOP!N307=$B$1,OR(TONGHOP!O307="ThiTN",TONGHOP!P307="LT",TONGHOP!P307="TN"),TONGHOP!J307=""),TONGHOP!I307,"")</f>
        <v/>
      </c>
      <c r="E307" t="str">
        <f>IF(AND(TONGHOP!N307=$B$1,OR(TONGHOP!O307="ThiTN",TONGHOP!P307="LT",TONGHOP!P307="TN"),TONGHOP!J307=""),TONGHOP!P307,"")</f>
        <v/>
      </c>
    </row>
    <row r="308" spans="1:5">
      <c r="A308" t="str">
        <f>IF(AND(TONGHOP!N308=$B$1,OR(TONGHOP!O308="ThiTN",TONGHOP!P308="LT",TONGHOP!P308="TN"),TONGHOP!J308=""),TONGHOP!C308,"")</f>
        <v/>
      </c>
      <c r="B308" t="str">
        <f>IF(AND(TONGHOP!N308=$B$1,OR(TONGHOP!O308="ThiTN",TONGHOP!P308="LT",TONGHOP!P308="TN"),TONGHOP!J308=""),TONGHOP!H308,"")</f>
        <v/>
      </c>
      <c r="C308" t="str">
        <f>IF(AND(TONGHOP!N308=$B$1,OR(TONGHOP!O308="ThiTN",TONGHOP!P308="LT",TONGHOP!P308="TN"),TONGHOP!J308=""),TONGHOP!F308,"")</f>
        <v/>
      </c>
      <c r="D308" t="str">
        <f>IF(AND(TONGHOP!N308=$B$1,OR(TONGHOP!O308="ThiTN",TONGHOP!P308="LT",TONGHOP!P308="TN"),TONGHOP!J308=""),TONGHOP!I308,"")</f>
        <v/>
      </c>
      <c r="E308" t="str">
        <f>IF(AND(TONGHOP!N308=$B$1,OR(TONGHOP!O308="ThiTN",TONGHOP!P308="LT",TONGHOP!P308="TN"),TONGHOP!J308=""),TONGHOP!P308,"")</f>
        <v/>
      </c>
    </row>
    <row r="309" spans="1:5">
      <c r="A309" t="str">
        <f>IF(AND(TONGHOP!N309=$B$1,OR(TONGHOP!O309="ThiTN",TONGHOP!P309="LT",TONGHOP!P309="TN"),TONGHOP!J309=""),TONGHOP!C309,"")</f>
        <v/>
      </c>
      <c r="B309" t="str">
        <f>IF(AND(TONGHOP!N309=$B$1,OR(TONGHOP!O309="ThiTN",TONGHOP!P309="LT",TONGHOP!P309="TN"),TONGHOP!J309=""),TONGHOP!H309,"")</f>
        <v/>
      </c>
      <c r="C309" t="str">
        <f>IF(AND(TONGHOP!N309=$B$1,OR(TONGHOP!O309="ThiTN",TONGHOP!P309="LT",TONGHOP!P309="TN"),TONGHOP!J309=""),TONGHOP!F309,"")</f>
        <v/>
      </c>
      <c r="D309" t="str">
        <f>IF(AND(TONGHOP!N309=$B$1,OR(TONGHOP!O309="ThiTN",TONGHOP!P309="LT",TONGHOP!P309="TN"),TONGHOP!J309=""),TONGHOP!I309,"")</f>
        <v/>
      </c>
      <c r="E309" t="str">
        <f>IF(AND(TONGHOP!N309=$B$1,OR(TONGHOP!O309="ThiTN",TONGHOP!P309="LT",TONGHOP!P309="TN"),TONGHOP!J309=""),TONGHOP!P309,"")</f>
        <v/>
      </c>
    </row>
    <row r="310" spans="1:5">
      <c r="A310" t="str">
        <f>IF(AND(TONGHOP!N310=$B$1,OR(TONGHOP!O310="ThiTN",TONGHOP!P310="LT",TONGHOP!P310="TN"),TONGHOP!J310=""),TONGHOP!C310,"")</f>
        <v/>
      </c>
      <c r="B310" t="str">
        <f>IF(AND(TONGHOP!N310=$B$1,OR(TONGHOP!O310="ThiTN",TONGHOP!P310="LT",TONGHOP!P310="TN"),TONGHOP!J310=""),TONGHOP!H310,"")</f>
        <v/>
      </c>
      <c r="C310" t="str">
        <f>IF(AND(TONGHOP!N310=$B$1,OR(TONGHOP!O310="ThiTN",TONGHOP!P310="LT",TONGHOP!P310="TN"),TONGHOP!J310=""),TONGHOP!F310,"")</f>
        <v/>
      </c>
      <c r="D310" t="str">
        <f>IF(AND(TONGHOP!N310=$B$1,OR(TONGHOP!O310="ThiTN",TONGHOP!P310="LT",TONGHOP!P310="TN"),TONGHOP!J310=""),TONGHOP!I310,"")</f>
        <v/>
      </c>
      <c r="E310" t="str">
        <f>IF(AND(TONGHOP!N310=$B$1,OR(TONGHOP!O310="ThiTN",TONGHOP!P310="LT",TONGHOP!P310="TN"),TONGHOP!J310=""),TONGHOP!P310,"")</f>
        <v/>
      </c>
    </row>
    <row r="311" spans="1:5">
      <c r="A311" t="str">
        <f>IF(AND(TONGHOP!N311=$B$1,OR(TONGHOP!O311="ThiTN",TONGHOP!P311="LT",TONGHOP!P311="TN"),TONGHOP!J311=""),TONGHOP!C311,"")</f>
        <v/>
      </c>
      <c r="B311" t="str">
        <f>IF(AND(TONGHOP!N311=$B$1,OR(TONGHOP!O311="ThiTN",TONGHOP!P311="LT",TONGHOP!P311="TN"),TONGHOP!J311=""),TONGHOP!H311,"")</f>
        <v/>
      </c>
      <c r="C311" t="str">
        <f>IF(AND(TONGHOP!N311=$B$1,OR(TONGHOP!O311="ThiTN",TONGHOP!P311="LT",TONGHOP!P311="TN"),TONGHOP!J311=""),TONGHOP!F311,"")</f>
        <v/>
      </c>
      <c r="D311" t="str">
        <f>IF(AND(TONGHOP!N311=$B$1,OR(TONGHOP!O311="ThiTN",TONGHOP!P311="LT",TONGHOP!P311="TN"),TONGHOP!J311=""),TONGHOP!I311,"")</f>
        <v/>
      </c>
      <c r="E311" t="str">
        <f>IF(AND(TONGHOP!N311=$B$1,OR(TONGHOP!O311="ThiTN",TONGHOP!P311="LT",TONGHOP!P311="TN"),TONGHOP!J311=""),TONGHOP!P311,"")</f>
        <v/>
      </c>
    </row>
    <row r="312" spans="1:5">
      <c r="A312" t="str">
        <f>IF(AND(TONGHOP!N312=$B$1,OR(TONGHOP!O312="ThiTN",TONGHOP!P312="LT",TONGHOP!P312="TN"),TONGHOP!J312=""),TONGHOP!C312,"")</f>
        <v/>
      </c>
      <c r="B312" t="str">
        <f>IF(AND(TONGHOP!N312=$B$1,OR(TONGHOP!O312="ThiTN",TONGHOP!P312="LT",TONGHOP!P312="TN"),TONGHOP!J312=""),TONGHOP!H312,"")</f>
        <v/>
      </c>
      <c r="C312" t="str">
        <f>IF(AND(TONGHOP!N312=$B$1,OR(TONGHOP!O312="ThiTN",TONGHOP!P312="LT",TONGHOP!P312="TN"),TONGHOP!J312=""),TONGHOP!F312,"")</f>
        <v/>
      </c>
      <c r="D312" t="str">
        <f>IF(AND(TONGHOP!N312=$B$1,OR(TONGHOP!O312="ThiTN",TONGHOP!P312="LT",TONGHOP!P312="TN"),TONGHOP!J312=""),TONGHOP!I312,"")</f>
        <v/>
      </c>
      <c r="E312" t="str">
        <f>IF(AND(TONGHOP!N312=$B$1,OR(TONGHOP!O312="ThiTN",TONGHOP!P312="LT",TONGHOP!P312="TN"),TONGHOP!J312=""),TONGHOP!P312,"")</f>
        <v/>
      </c>
    </row>
    <row r="313" spans="1:5">
      <c r="A313" t="str">
        <f>IF(AND(TONGHOP!N313=$B$1,OR(TONGHOP!O313="ThiTN",TONGHOP!P313="LT",TONGHOP!P313="TN"),TONGHOP!J313=""),TONGHOP!C313,"")</f>
        <v/>
      </c>
      <c r="B313" t="str">
        <f>IF(AND(TONGHOP!N313=$B$1,OR(TONGHOP!O313="ThiTN",TONGHOP!P313="LT",TONGHOP!P313="TN"),TONGHOP!J313=""),TONGHOP!H313,"")</f>
        <v/>
      </c>
      <c r="C313" t="str">
        <f>IF(AND(TONGHOP!N313=$B$1,OR(TONGHOP!O313="ThiTN",TONGHOP!P313="LT",TONGHOP!P313="TN"),TONGHOP!J313=""),TONGHOP!F313,"")</f>
        <v/>
      </c>
      <c r="D313" t="str">
        <f>IF(AND(TONGHOP!N313=$B$1,OR(TONGHOP!O313="ThiTN",TONGHOP!P313="LT",TONGHOP!P313="TN"),TONGHOP!J313=""),TONGHOP!I313,"")</f>
        <v/>
      </c>
      <c r="E313" t="str">
        <f>IF(AND(TONGHOP!N313=$B$1,OR(TONGHOP!O313="ThiTN",TONGHOP!P313="LT",TONGHOP!P313="TN"),TONGHOP!J313=""),TONGHOP!P313,"")</f>
        <v/>
      </c>
    </row>
    <row r="314" spans="1:5">
      <c r="A314" t="str">
        <f>IF(AND(TONGHOP!N314=$B$1,OR(TONGHOP!O314="ThiTN",TONGHOP!P314="LT",TONGHOP!P314="TN"),TONGHOP!J314=""),TONGHOP!C314,"")</f>
        <v/>
      </c>
      <c r="B314" t="str">
        <f>IF(AND(TONGHOP!N314=$B$1,OR(TONGHOP!O314="ThiTN",TONGHOP!P314="LT",TONGHOP!P314="TN"),TONGHOP!J314=""),TONGHOP!H314,"")</f>
        <v/>
      </c>
      <c r="C314" t="str">
        <f>IF(AND(TONGHOP!N314=$B$1,OR(TONGHOP!O314="ThiTN",TONGHOP!P314="LT",TONGHOP!P314="TN"),TONGHOP!J314=""),TONGHOP!F314,"")</f>
        <v/>
      </c>
      <c r="D314" t="str">
        <f>IF(AND(TONGHOP!N314=$B$1,OR(TONGHOP!O314="ThiTN",TONGHOP!P314="LT",TONGHOP!P314="TN"),TONGHOP!J314=""),TONGHOP!I314,"")</f>
        <v/>
      </c>
      <c r="E314" t="str">
        <f>IF(AND(TONGHOP!N314=$B$1,OR(TONGHOP!O314="ThiTN",TONGHOP!P314="LT",TONGHOP!P314="TN"),TONGHOP!J314=""),TONGHOP!P314,"")</f>
        <v/>
      </c>
    </row>
    <row r="315" spans="1:5">
      <c r="A315" t="str">
        <f>IF(AND(TONGHOP!N315=$B$1,OR(TONGHOP!O315="ThiTN",TONGHOP!P315="LT",TONGHOP!P315="TN"),TONGHOP!J315=""),TONGHOP!C315,"")</f>
        <v/>
      </c>
      <c r="B315" t="str">
        <f>IF(AND(TONGHOP!N315=$B$1,OR(TONGHOP!O315="ThiTN",TONGHOP!P315="LT",TONGHOP!P315="TN"),TONGHOP!J315=""),TONGHOP!H315,"")</f>
        <v/>
      </c>
      <c r="C315" t="str">
        <f>IF(AND(TONGHOP!N315=$B$1,OR(TONGHOP!O315="ThiTN",TONGHOP!P315="LT",TONGHOP!P315="TN"),TONGHOP!J315=""),TONGHOP!F315,"")</f>
        <v/>
      </c>
      <c r="D315" t="str">
        <f>IF(AND(TONGHOP!N315=$B$1,OR(TONGHOP!O315="ThiTN",TONGHOP!P315="LT",TONGHOP!P315="TN"),TONGHOP!J315=""),TONGHOP!I315,"")</f>
        <v/>
      </c>
      <c r="E315" t="str">
        <f>IF(AND(TONGHOP!N315=$B$1,OR(TONGHOP!O315="ThiTN",TONGHOP!P315="LT",TONGHOP!P315="TN"),TONGHOP!J315=""),TONGHOP!P315,"")</f>
        <v/>
      </c>
    </row>
    <row r="316" spans="1:5">
      <c r="A316" t="str">
        <f>IF(AND(TONGHOP!N316=$B$1,OR(TONGHOP!O316="ThiTN",TONGHOP!P316="LT",TONGHOP!P316="TN"),TONGHOP!J316=""),TONGHOP!C316,"")</f>
        <v/>
      </c>
      <c r="B316" t="str">
        <f>IF(AND(TONGHOP!N316=$B$1,OR(TONGHOP!O316="ThiTN",TONGHOP!P316="LT",TONGHOP!P316="TN"),TONGHOP!J316=""),TONGHOP!H316,"")</f>
        <v/>
      </c>
      <c r="C316" t="str">
        <f>IF(AND(TONGHOP!N316=$B$1,OR(TONGHOP!O316="ThiTN",TONGHOP!P316="LT",TONGHOP!P316="TN"),TONGHOP!J316=""),TONGHOP!F316,"")</f>
        <v/>
      </c>
      <c r="D316" t="str">
        <f>IF(AND(TONGHOP!N316=$B$1,OR(TONGHOP!O316="ThiTN",TONGHOP!P316="LT",TONGHOP!P316="TN"),TONGHOP!J316=""),TONGHOP!I316,"")</f>
        <v/>
      </c>
      <c r="E316" t="str">
        <f>IF(AND(TONGHOP!N316=$B$1,OR(TONGHOP!O316="ThiTN",TONGHOP!P316="LT",TONGHOP!P316="TN"),TONGHOP!J316=""),TONGHOP!P316,"")</f>
        <v/>
      </c>
    </row>
    <row r="317" spans="1:5">
      <c r="A317" t="str">
        <f>IF(AND(TONGHOP!N317=$B$1,OR(TONGHOP!O317="ThiTN",TONGHOP!P317="LT",TONGHOP!P317="TN"),TONGHOP!J317=""),TONGHOP!C317,"")</f>
        <v/>
      </c>
      <c r="B317" t="str">
        <f>IF(AND(TONGHOP!N317=$B$1,OR(TONGHOP!O317="ThiTN",TONGHOP!P317="LT",TONGHOP!P317="TN"),TONGHOP!J317=""),TONGHOP!H317,"")</f>
        <v/>
      </c>
      <c r="C317" t="str">
        <f>IF(AND(TONGHOP!N317=$B$1,OR(TONGHOP!O317="ThiTN",TONGHOP!P317="LT",TONGHOP!P317="TN"),TONGHOP!J317=""),TONGHOP!F317,"")</f>
        <v/>
      </c>
      <c r="D317" t="str">
        <f>IF(AND(TONGHOP!N317=$B$1,OR(TONGHOP!O317="ThiTN",TONGHOP!P317="LT",TONGHOP!P317="TN"),TONGHOP!J317=""),TONGHOP!I317,"")</f>
        <v/>
      </c>
      <c r="E317" t="str">
        <f>IF(AND(TONGHOP!N317=$B$1,OR(TONGHOP!O317="ThiTN",TONGHOP!P317="LT",TONGHOP!P317="TN"),TONGHOP!J317=""),TONGHOP!P317,"")</f>
        <v/>
      </c>
    </row>
    <row r="318" spans="1:5">
      <c r="A318" t="str">
        <f>IF(AND(TONGHOP!N318=$B$1,OR(TONGHOP!O318="ThiTN",TONGHOP!P318="LT",TONGHOP!P318="TN"),TONGHOP!J318=""),TONGHOP!C318,"")</f>
        <v/>
      </c>
      <c r="B318" t="str">
        <f>IF(AND(TONGHOP!N318=$B$1,OR(TONGHOP!O318="ThiTN",TONGHOP!P318="LT",TONGHOP!P318="TN"),TONGHOP!J318=""),TONGHOP!H318,"")</f>
        <v/>
      </c>
      <c r="C318" t="str">
        <f>IF(AND(TONGHOP!N318=$B$1,OR(TONGHOP!O318="ThiTN",TONGHOP!P318="LT",TONGHOP!P318="TN"),TONGHOP!J318=""),TONGHOP!F318,"")</f>
        <v/>
      </c>
      <c r="D318" t="str">
        <f>IF(AND(TONGHOP!N318=$B$1,OR(TONGHOP!O318="ThiTN",TONGHOP!P318="LT",TONGHOP!P318="TN"),TONGHOP!J318=""),TONGHOP!I318,"")</f>
        <v/>
      </c>
      <c r="E318" t="str">
        <f>IF(AND(TONGHOP!N318=$B$1,OR(TONGHOP!O318="ThiTN",TONGHOP!P318="LT",TONGHOP!P318="TN"),TONGHOP!J318=""),TONGHOP!P318,"")</f>
        <v/>
      </c>
    </row>
    <row r="319" spans="1:5">
      <c r="A319" t="str">
        <f>IF(AND(TONGHOP!N319=$B$1,OR(TONGHOP!O319="ThiTN",TONGHOP!P319="LT",TONGHOP!P319="TN"),TONGHOP!J319=""),TONGHOP!C319,"")</f>
        <v/>
      </c>
      <c r="B319" t="str">
        <f>IF(AND(TONGHOP!N319=$B$1,OR(TONGHOP!O319="ThiTN",TONGHOP!P319="LT",TONGHOP!P319="TN"),TONGHOP!J319=""),TONGHOP!H319,"")</f>
        <v/>
      </c>
      <c r="C319" t="str">
        <f>IF(AND(TONGHOP!N319=$B$1,OR(TONGHOP!O319="ThiTN",TONGHOP!P319="LT",TONGHOP!P319="TN"),TONGHOP!J319=""),TONGHOP!F319,"")</f>
        <v/>
      </c>
      <c r="D319" t="str">
        <f>IF(AND(TONGHOP!N319=$B$1,OR(TONGHOP!O319="ThiTN",TONGHOP!P319="LT",TONGHOP!P319="TN"),TONGHOP!J319=""),TONGHOP!I319,"")</f>
        <v/>
      </c>
      <c r="E319" t="str">
        <f>IF(AND(TONGHOP!N319=$B$1,OR(TONGHOP!O319="ThiTN",TONGHOP!P319="LT",TONGHOP!P319="TN"),TONGHOP!J319=""),TONGHOP!P319,"")</f>
        <v/>
      </c>
    </row>
    <row r="320" spans="1:5">
      <c r="A320" t="str">
        <f>IF(AND(TONGHOP!N320=$B$1,OR(TONGHOP!O320="ThiTN",TONGHOP!P320="LT",TONGHOP!P320="TN"),TONGHOP!J320=""),TONGHOP!C320,"")</f>
        <v/>
      </c>
      <c r="B320" t="str">
        <f>IF(AND(TONGHOP!N320=$B$1,OR(TONGHOP!O320="ThiTN",TONGHOP!P320="LT",TONGHOP!P320="TN"),TONGHOP!J320=""),TONGHOP!H320,"")</f>
        <v/>
      </c>
      <c r="C320" t="str">
        <f>IF(AND(TONGHOP!N320=$B$1,OR(TONGHOP!O320="ThiTN",TONGHOP!P320="LT",TONGHOP!P320="TN"),TONGHOP!J320=""),TONGHOP!F320,"")</f>
        <v/>
      </c>
      <c r="D320" t="str">
        <f>IF(AND(TONGHOP!N320=$B$1,OR(TONGHOP!O320="ThiTN",TONGHOP!P320="LT",TONGHOP!P320="TN"),TONGHOP!J320=""),TONGHOP!I320,"")</f>
        <v/>
      </c>
      <c r="E320" t="str">
        <f>IF(AND(TONGHOP!N320=$B$1,OR(TONGHOP!O320="ThiTN",TONGHOP!P320="LT",TONGHOP!P320="TN"),TONGHOP!J320=""),TONGHOP!P320,"")</f>
        <v/>
      </c>
    </row>
    <row r="321" spans="1:5">
      <c r="A321" t="str">
        <f>IF(AND(TONGHOP!N321=$B$1,OR(TONGHOP!O321="ThiTN",TONGHOP!P321="LT",TONGHOP!P321="TN"),TONGHOP!J321=""),TONGHOP!C321,"")</f>
        <v/>
      </c>
      <c r="B321" t="str">
        <f>IF(AND(TONGHOP!N321=$B$1,OR(TONGHOP!O321="ThiTN",TONGHOP!P321="LT",TONGHOP!P321="TN"),TONGHOP!J321=""),TONGHOP!H321,"")</f>
        <v/>
      </c>
      <c r="C321" t="str">
        <f>IF(AND(TONGHOP!N321=$B$1,OR(TONGHOP!O321="ThiTN",TONGHOP!P321="LT",TONGHOP!P321="TN"),TONGHOP!J321=""),TONGHOP!F321,"")</f>
        <v/>
      </c>
      <c r="D321" t="str">
        <f>IF(AND(TONGHOP!N321=$B$1,OR(TONGHOP!O321="ThiTN",TONGHOP!P321="LT",TONGHOP!P321="TN"),TONGHOP!J321=""),TONGHOP!I321,"")</f>
        <v/>
      </c>
      <c r="E321" t="str">
        <f>IF(AND(TONGHOP!N321=$B$1,OR(TONGHOP!O321="ThiTN",TONGHOP!P321="LT",TONGHOP!P321="TN"),TONGHOP!J321=""),TONGHOP!P321,"")</f>
        <v/>
      </c>
    </row>
    <row r="322" spans="1:5">
      <c r="A322" t="str">
        <f>IF(AND(TONGHOP!N322=$B$1,OR(TONGHOP!O322="ThiTN",TONGHOP!P322="LT",TONGHOP!P322="TN"),TONGHOP!J322=""),TONGHOP!C322,"")</f>
        <v/>
      </c>
      <c r="B322" t="str">
        <f>IF(AND(TONGHOP!N322=$B$1,OR(TONGHOP!O322="ThiTN",TONGHOP!P322="LT",TONGHOP!P322="TN"),TONGHOP!J322=""),TONGHOP!H322,"")</f>
        <v/>
      </c>
      <c r="C322" t="str">
        <f>IF(AND(TONGHOP!N322=$B$1,OR(TONGHOP!O322="ThiTN",TONGHOP!P322="LT",TONGHOP!P322="TN"),TONGHOP!J322=""),TONGHOP!F322,"")</f>
        <v/>
      </c>
      <c r="D322" t="str">
        <f>IF(AND(TONGHOP!N322=$B$1,OR(TONGHOP!O322="ThiTN",TONGHOP!P322="LT",TONGHOP!P322="TN"),TONGHOP!J322=""),TONGHOP!I322,"")</f>
        <v/>
      </c>
      <c r="E322" t="str">
        <f>IF(AND(TONGHOP!N322=$B$1,OR(TONGHOP!O322="ThiTN",TONGHOP!P322="LT",TONGHOP!P322="TN"),TONGHOP!J322=""),TONGHOP!P322,"")</f>
        <v/>
      </c>
    </row>
    <row r="323" spans="1:5">
      <c r="A323" t="str">
        <f>IF(AND(TONGHOP!N323=$B$1,OR(TONGHOP!O323="ThiTN",TONGHOP!P323="LT",TONGHOP!P323="TN"),TONGHOP!J323=""),TONGHOP!C323,"")</f>
        <v/>
      </c>
      <c r="B323" t="str">
        <f>IF(AND(TONGHOP!N323=$B$1,OR(TONGHOP!O323="ThiTN",TONGHOP!P323="LT",TONGHOP!P323="TN"),TONGHOP!J323=""),TONGHOP!H323,"")</f>
        <v/>
      </c>
      <c r="C323" t="str">
        <f>IF(AND(TONGHOP!N323=$B$1,OR(TONGHOP!O323="ThiTN",TONGHOP!P323="LT",TONGHOP!P323="TN"),TONGHOP!J323=""),TONGHOP!F323,"")</f>
        <v/>
      </c>
      <c r="D323" t="str">
        <f>IF(AND(TONGHOP!N323=$B$1,OR(TONGHOP!O323="ThiTN",TONGHOP!P323="LT",TONGHOP!P323="TN"),TONGHOP!J323=""),TONGHOP!I323,"")</f>
        <v/>
      </c>
      <c r="E323" t="str">
        <f>IF(AND(TONGHOP!N323=$B$1,OR(TONGHOP!O323="ThiTN",TONGHOP!P323="LT",TONGHOP!P323="TN"),TONGHOP!J323=""),TONGHOP!P323,"")</f>
        <v/>
      </c>
    </row>
    <row r="324" spans="1:5">
      <c r="A324" t="str">
        <f>IF(AND(TONGHOP!N324=$B$1,OR(TONGHOP!O324="ThiTN",TONGHOP!P324="LT",TONGHOP!P324="TN"),TONGHOP!J324=""),TONGHOP!C324,"")</f>
        <v/>
      </c>
      <c r="B324" t="str">
        <f>IF(AND(TONGHOP!N324=$B$1,OR(TONGHOP!O324="ThiTN",TONGHOP!P324="LT",TONGHOP!P324="TN"),TONGHOP!J324=""),TONGHOP!H324,"")</f>
        <v/>
      </c>
      <c r="C324" t="str">
        <f>IF(AND(TONGHOP!N324=$B$1,OR(TONGHOP!O324="ThiTN",TONGHOP!P324="LT",TONGHOP!P324="TN"),TONGHOP!J324=""),TONGHOP!F324,"")</f>
        <v/>
      </c>
      <c r="D324" t="str">
        <f>IF(AND(TONGHOP!N324=$B$1,OR(TONGHOP!O324="ThiTN",TONGHOP!P324="LT",TONGHOP!P324="TN"),TONGHOP!J324=""),TONGHOP!I324,"")</f>
        <v/>
      </c>
      <c r="E324" t="str">
        <f>IF(AND(TONGHOP!N324=$B$1,OR(TONGHOP!O324="ThiTN",TONGHOP!P324="LT",TONGHOP!P324="TN"),TONGHOP!J324=""),TONGHOP!P324,"")</f>
        <v/>
      </c>
    </row>
    <row r="325" spans="1:5">
      <c r="A325" t="str">
        <f>IF(AND(TONGHOP!N325=$B$1,OR(TONGHOP!O325="ThiTN",TONGHOP!P325="LT",TONGHOP!P325="TN"),TONGHOP!J325=""),TONGHOP!C325,"")</f>
        <v/>
      </c>
      <c r="B325" t="str">
        <f>IF(AND(TONGHOP!N325=$B$1,OR(TONGHOP!O325="ThiTN",TONGHOP!P325="LT",TONGHOP!P325="TN"),TONGHOP!J325=""),TONGHOP!H325,"")</f>
        <v/>
      </c>
      <c r="C325" t="str">
        <f>IF(AND(TONGHOP!N325=$B$1,OR(TONGHOP!O325="ThiTN",TONGHOP!P325="LT",TONGHOP!P325="TN"),TONGHOP!J325=""),TONGHOP!F325,"")</f>
        <v/>
      </c>
      <c r="D325" t="str">
        <f>IF(AND(TONGHOP!N325=$B$1,OR(TONGHOP!O325="ThiTN",TONGHOP!P325="LT",TONGHOP!P325="TN"),TONGHOP!J325=""),TONGHOP!I325,"")</f>
        <v/>
      </c>
      <c r="E325" t="str">
        <f>IF(AND(TONGHOP!N325=$B$1,OR(TONGHOP!O325="ThiTN",TONGHOP!P325="LT",TONGHOP!P325="TN"),TONGHOP!J325=""),TONGHOP!P325,"")</f>
        <v/>
      </c>
    </row>
    <row r="326" spans="1:5">
      <c r="A326" t="str">
        <f>IF(AND(TONGHOP!N326=$B$1,OR(TONGHOP!O326="ThiTN",TONGHOP!P326="LT",TONGHOP!P326="TN"),TONGHOP!J326=""),TONGHOP!C326,"")</f>
        <v/>
      </c>
      <c r="B326" t="str">
        <f>IF(AND(TONGHOP!N326=$B$1,OR(TONGHOP!O326="ThiTN",TONGHOP!P326="LT",TONGHOP!P326="TN"),TONGHOP!J326=""),TONGHOP!H326,"")</f>
        <v/>
      </c>
      <c r="C326" t="str">
        <f>IF(AND(TONGHOP!N326=$B$1,OR(TONGHOP!O326="ThiTN",TONGHOP!P326="LT",TONGHOP!P326="TN"),TONGHOP!J326=""),TONGHOP!F326,"")</f>
        <v/>
      </c>
      <c r="D326" t="str">
        <f>IF(AND(TONGHOP!N326=$B$1,OR(TONGHOP!O326="ThiTN",TONGHOP!P326="LT",TONGHOP!P326="TN"),TONGHOP!J326=""),TONGHOP!I326,"")</f>
        <v/>
      </c>
      <c r="E326" t="str">
        <f>IF(AND(TONGHOP!N326=$B$1,OR(TONGHOP!O326="ThiTN",TONGHOP!P326="LT",TONGHOP!P326="TN"),TONGHOP!J326=""),TONGHOP!P326,"")</f>
        <v/>
      </c>
    </row>
    <row r="327" spans="1:5">
      <c r="A327" t="str">
        <f>IF(AND(TONGHOP!N327=$B$1,OR(TONGHOP!O327="ThiTN",TONGHOP!P327="LT",TONGHOP!P327="TN"),TONGHOP!J327=""),TONGHOP!C327,"")</f>
        <v/>
      </c>
      <c r="B327" t="str">
        <f>IF(AND(TONGHOP!N327=$B$1,OR(TONGHOP!O327="ThiTN",TONGHOP!P327="LT",TONGHOP!P327="TN"),TONGHOP!J327=""),TONGHOP!H327,"")</f>
        <v/>
      </c>
      <c r="C327" t="str">
        <f>IF(AND(TONGHOP!N327=$B$1,OR(TONGHOP!O327="ThiTN",TONGHOP!P327="LT",TONGHOP!P327="TN"),TONGHOP!J327=""),TONGHOP!F327,"")</f>
        <v/>
      </c>
      <c r="D327" t="str">
        <f>IF(AND(TONGHOP!N327=$B$1,OR(TONGHOP!O327="ThiTN",TONGHOP!P327="LT",TONGHOP!P327="TN"),TONGHOP!J327=""),TONGHOP!I327,"")</f>
        <v/>
      </c>
      <c r="E327" t="str">
        <f>IF(AND(TONGHOP!N327=$B$1,OR(TONGHOP!O327="ThiTN",TONGHOP!P327="LT",TONGHOP!P327="TN"),TONGHOP!J327=""),TONGHOP!P327,"")</f>
        <v/>
      </c>
    </row>
    <row r="328" spans="1:5">
      <c r="A328" t="str">
        <f>IF(AND(TONGHOP!N328=$B$1,OR(TONGHOP!O328="ThiTN",TONGHOP!P328="LT",TONGHOP!P328="TN"),TONGHOP!J328=""),TONGHOP!C328,"")</f>
        <v/>
      </c>
      <c r="B328" t="str">
        <f>IF(AND(TONGHOP!N328=$B$1,OR(TONGHOP!O328="ThiTN",TONGHOP!P328="LT",TONGHOP!P328="TN"),TONGHOP!J328=""),TONGHOP!H328,"")</f>
        <v/>
      </c>
      <c r="C328" t="str">
        <f>IF(AND(TONGHOP!N328=$B$1,OR(TONGHOP!O328="ThiTN",TONGHOP!P328="LT",TONGHOP!P328="TN"),TONGHOP!J328=""),TONGHOP!F328,"")</f>
        <v/>
      </c>
      <c r="D328" t="str">
        <f>IF(AND(TONGHOP!N328=$B$1,OR(TONGHOP!O328="ThiTN",TONGHOP!P328="LT",TONGHOP!P328="TN"),TONGHOP!J328=""),TONGHOP!I328,"")</f>
        <v/>
      </c>
      <c r="E328" t="str">
        <f>IF(AND(TONGHOP!N328=$B$1,OR(TONGHOP!O328="ThiTN",TONGHOP!P328="LT",TONGHOP!P328="TN"),TONGHOP!J328=""),TONGHOP!P328,"")</f>
        <v/>
      </c>
    </row>
    <row r="329" spans="1:5">
      <c r="A329" t="str">
        <f>IF(AND(TONGHOP!N329=$B$1,OR(TONGHOP!O329="ThiTN",TONGHOP!P329="LT",TONGHOP!P329="TN"),TONGHOP!J329=""),TONGHOP!C329,"")</f>
        <v/>
      </c>
      <c r="B329" t="str">
        <f>IF(AND(TONGHOP!N329=$B$1,OR(TONGHOP!O329="ThiTN",TONGHOP!P329="LT",TONGHOP!P329="TN"),TONGHOP!J329=""),TONGHOP!H329,"")</f>
        <v/>
      </c>
      <c r="C329" t="str">
        <f>IF(AND(TONGHOP!N329=$B$1,OR(TONGHOP!O329="ThiTN",TONGHOP!P329="LT",TONGHOP!P329="TN"),TONGHOP!J329=""),TONGHOP!F329,"")</f>
        <v/>
      </c>
      <c r="D329" t="str">
        <f>IF(AND(TONGHOP!N329=$B$1,OR(TONGHOP!O329="ThiTN",TONGHOP!P329="LT",TONGHOP!P329="TN"),TONGHOP!J329=""),TONGHOP!I329,"")</f>
        <v/>
      </c>
      <c r="E329" t="str">
        <f>IF(AND(TONGHOP!N329=$B$1,OR(TONGHOP!O329="ThiTN",TONGHOP!P329="LT",TONGHOP!P329="TN"),TONGHOP!J329=""),TONGHOP!P329,"")</f>
        <v/>
      </c>
    </row>
    <row r="330" spans="1:5">
      <c r="A330" t="str">
        <f>IF(AND(TONGHOP!N330=$B$1,OR(TONGHOP!O330="ThiTN",TONGHOP!P330="LT",TONGHOP!P330="TN"),TONGHOP!J330=""),TONGHOP!C330,"")</f>
        <v/>
      </c>
      <c r="B330" t="str">
        <f>IF(AND(TONGHOP!N330=$B$1,OR(TONGHOP!O330="ThiTN",TONGHOP!P330="LT",TONGHOP!P330="TN"),TONGHOP!J330=""),TONGHOP!H330,"")</f>
        <v/>
      </c>
      <c r="C330" t="str">
        <f>IF(AND(TONGHOP!N330=$B$1,OR(TONGHOP!O330="ThiTN",TONGHOP!P330="LT",TONGHOP!P330="TN"),TONGHOP!J330=""),TONGHOP!F330,"")</f>
        <v/>
      </c>
      <c r="D330" t="str">
        <f>IF(AND(TONGHOP!N330=$B$1,OR(TONGHOP!O330="ThiTN",TONGHOP!P330="LT",TONGHOP!P330="TN"),TONGHOP!J330=""),TONGHOP!I330,"")</f>
        <v/>
      </c>
      <c r="E330" t="str">
        <f>IF(AND(TONGHOP!N330=$B$1,OR(TONGHOP!O330="ThiTN",TONGHOP!P330="LT",TONGHOP!P330="TN"),TONGHOP!J330=""),TONGHOP!P330,"")</f>
        <v/>
      </c>
    </row>
    <row r="331" spans="1:5">
      <c r="A331" t="str">
        <f>IF(AND(TONGHOP!N331=$B$1,OR(TONGHOP!O331="ThiTN",TONGHOP!P331="LT",TONGHOP!P331="TN"),TONGHOP!J331=""),TONGHOP!C331,"")</f>
        <v/>
      </c>
      <c r="B331" t="str">
        <f>IF(AND(TONGHOP!N331=$B$1,OR(TONGHOP!O331="ThiTN",TONGHOP!P331="LT",TONGHOP!P331="TN"),TONGHOP!J331=""),TONGHOP!H331,"")</f>
        <v/>
      </c>
      <c r="C331" t="str">
        <f>IF(AND(TONGHOP!N331=$B$1,OR(TONGHOP!O331="ThiTN",TONGHOP!P331="LT",TONGHOP!P331="TN"),TONGHOP!J331=""),TONGHOP!F331,"")</f>
        <v/>
      </c>
      <c r="D331" t="str">
        <f>IF(AND(TONGHOP!N331=$B$1,OR(TONGHOP!O331="ThiTN",TONGHOP!P331="LT",TONGHOP!P331="TN"),TONGHOP!J331=""),TONGHOP!I331,"")</f>
        <v/>
      </c>
      <c r="E331" t="str">
        <f>IF(AND(TONGHOP!N331=$B$1,OR(TONGHOP!O331="ThiTN",TONGHOP!P331="LT",TONGHOP!P331="TN"),TONGHOP!J331=""),TONGHOP!P331,"")</f>
        <v/>
      </c>
    </row>
    <row r="332" spans="1:5">
      <c r="A332" t="str">
        <f>IF(AND(TONGHOP!N332=$B$1,OR(TONGHOP!O332="ThiTN",TONGHOP!P332="LT",TONGHOP!P332="TN"),TONGHOP!J332=""),TONGHOP!C332,"")</f>
        <v/>
      </c>
      <c r="B332" t="str">
        <f>IF(AND(TONGHOP!N332=$B$1,OR(TONGHOP!O332="ThiTN",TONGHOP!P332="LT",TONGHOP!P332="TN"),TONGHOP!J332=""),TONGHOP!H332,"")</f>
        <v/>
      </c>
      <c r="C332" t="str">
        <f>IF(AND(TONGHOP!N332=$B$1,OR(TONGHOP!O332="ThiTN",TONGHOP!P332="LT",TONGHOP!P332="TN"),TONGHOP!J332=""),TONGHOP!F332,"")</f>
        <v/>
      </c>
      <c r="D332" t="str">
        <f>IF(AND(TONGHOP!N332=$B$1,OR(TONGHOP!O332="ThiTN",TONGHOP!P332="LT",TONGHOP!P332="TN"),TONGHOP!J332=""),TONGHOP!I332,"")</f>
        <v/>
      </c>
      <c r="E332" t="str">
        <f>IF(AND(TONGHOP!N332=$B$1,OR(TONGHOP!O332="ThiTN",TONGHOP!P332="LT",TONGHOP!P332="TN"),TONGHOP!J332=""),TONGHOP!P332,"")</f>
        <v/>
      </c>
    </row>
    <row r="333" spans="1:5">
      <c r="A333" t="str">
        <f>IF(AND(TONGHOP!N333=$B$1,OR(TONGHOP!O333="ThiTN",TONGHOP!P333="LT",TONGHOP!P333="TN"),TONGHOP!J333=""),TONGHOP!C333,"")</f>
        <v/>
      </c>
      <c r="B333" t="str">
        <f>IF(AND(TONGHOP!N333=$B$1,OR(TONGHOP!O333="ThiTN",TONGHOP!P333="LT",TONGHOP!P333="TN"),TONGHOP!J333=""),TONGHOP!H333,"")</f>
        <v/>
      </c>
      <c r="C333" t="str">
        <f>IF(AND(TONGHOP!N333=$B$1,OR(TONGHOP!O333="ThiTN",TONGHOP!P333="LT",TONGHOP!P333="TN"),TONGHOP!J333=""),TONGHOP!F333,"")</f>
        <v/>
      </c>
      <c r="D333" t="str">
        <f>IF(AND(TONGHOP!N333=$B$1,OR(TONGHOP!O333="ThiTN",TONGHOP!P333="LT",TONGHOP!P333="TN"),TONGHOP!J333=""),TONGHOP!I333,"")</f>
        <v/>
      </c>
      <c r="E333" t="str">
        <f>IF(AND(TONGHOP!N333=$B$1,OR(TONGHOP!O333="ThiTN",TONGHOP!P333="LT",TONGHOP!P333="TN"),TONGHOP!J333=""),TONGHOP!P333,"")</f>
        <v/>
      </c>
    </row>
    <row r="334" spans="1:5">
      <c r="A334" t="str">
        <f>IF(AND(TONGHOP!N334=$B$1,OR(TONGHOP!O334="ThiTN",TONGHOP!P334="LT",TONGHOP!P334="TN"),TONGHOP!J334=""),TONGHOP!C334,"")</f>
        <v/>
      </c>
      <c r="B334" t="str">
        <f>IF(AND(TONGHOP!N334=$B$1,OR(TONGHOP!O334="ThiTN",TONGHOP!P334="LT",TONGHOP!P334="TN"),TONGHOP!J334=""),TONGHOP!H334,"")</f>
        <v/>
      </c>
      <c r="C334" t="str">
        <f>IF(AND(TONGHOP!N334=$B$1,OR(TONGHOP!O334="ThiTN",TONGHOP!P334="LT",TONGHOP!P334="TN"),TONGHOP!J334=""),TONGHOP!F334,"")</f>
        <v/>
      </c>
      <c r="D334" t="str">
        <f>IF(AND(TONGHOP!N334=$B$1,OR(TONGHOP!O334="ThiTN",TONGHOP!P334="LT",TONGHOP!P334="TN"),TONGHOP!J334=""),TONGHOP!I334,"")</f>
        <v/>
      </c>
      <c r="E334" t="str">
        <f>IF(AND(TONGHOP!N334=$B$1,OR(TONGHOP!O334="ThiTN",TONGHOP!P334="LT",TONGHOP!P334="TN"),TONGHOP!J334=""),TONGHOP!P334,"")</f>
        <v/>
      </c>
    </row>
    <row r="335" spans="1:5">
      <c r="A335" t="str">
        <f>IF(AND(TONGHOP!N335=$B$1,OR(TONGHOP!O335="ThiTN",TONGHOP!P335="LT",TONGHOP!P335="TN"),TONGHOP!J335=""),TONGHOP!C335,"")</f>
        <v/>
      </c>
      <c r="B335" t="str">
        <f>IF(AND(TONGHOP!N335=$B$1,OR(TONGHOP!O335="ThiTN",TONGHOP!P335="LT",TONGHOP!P335="TN"),TONGHOP!J335=""),TONGHOP!H335,"")</f>
        <v/>
      </c>
      <c r="C335" t="str">
        <f>IF(AND(TONGHOP!N335=$B$1,OR(TONGHOP!O335="ThiTN",TONGHOP!P335="LT",TONGHOP!P335="TN"),TONGHOP!J335=""),TONGHOP!F335,"")</f>
        <v/>
      </c>
      <c r="D335" t="str">
        <f>IF(AND(TONGHOP!N335=$B$1,OR(TONGHOP!O335="ThiTN",TONGHOP!P335="LT",TONGHOP!P335="TN"),TONGHOP!J335=""),TONGHOP!I335,"")</f>
        <v/>
      </c>
      <c r="E335" t="str">
        <f>IF(AND(TONGHOP!N335=$B$1,OR(TONGHOP!O335="ThiTN",TONGHOP!P335="LT",TONGHOP!P335="TN"),TONGHOP!J335=""),TONGHOP!P335,"")</f>
        <v/>
      </c>
    </row>
    <row r="336" spans="1:5">
      <c r="A336" t="str">
        <f>IF(AND(TONGHOP!N336=$B$1,OR(TONGHOP!O336="ThiTN",TONGHOP!P336="LT",TONGHOP!P336="TN"),TONGHOP!J336=""),TONGHOP!C336,"")</f>
        <v/>
      </c>
      <c r="B336" t="str">
        <f>IF(AND(TONGHOP!N336=$B$1,OR(TONGHOP!O336="ThiTN",TONGHOP!P336="LT",TONGHOP!P336="TN"),TONGHOP!J336=""),TONGHOP!H336,"")</f>
        <v/>
      </c>
      <c r="C336" t="str">
        <f>IF(AND(TONGHOP!N336=$B$1,OR(TONGHOP!O336="ThiTN",TONGHOP!P336="LT",TONGHOP!P336="TN"),TONGHOP!J336=""),TONGHOP!F336,"")</f>
        <v/>
      </c>
      <c r="D336" t="str">
        <f>IF(AND(TONGHOP!N336=$B$1,OR(TONGHOP!O336="ThiTN",TONGHOP!P336="LT",TONGHOP!P336="TN"),TONGHOP!J336=""),TONGHOP!I336,"")</f>
        <v/>
      </c>
      <c r="E336" t="str">
        <f>IF(AND(TONGHOP!N336=$B$1,OR(TONGHOP!O336="ThiTN",TONGHOP!P336="LT",TONGHOP!P336="TN"),TONGHOP!J336=""),TONGHOP!P336,"")</f>
        <v/>
      </c>
    </row>
    <row r="337" spans="1:5">
      <c r="A337" t="str">
        <f>IF(AND(TONGHOP!N337=$B$1,OR(TONGHOP!O337="ThiTN",TONGHOP!P337="LT",TONGHOP!P337="TN"),TONGHOP!J337=""),TONGHOP!C337,"")</f>
        <v/>
      </c>
      <c r="B337" t="str">
        <f>IF(AND(TONGHOP!N337=$B$1,OR(TONGHOP!O337="ThiTN",TONGHOP!P337="LT",TONGHOP!P337="TN"),TONGHOP!J337=""),TONGHOP!H337,"")</f>
        <v/>
      </c>
      <c r="C337" t="str">
        <f>IF(AND(TONGHOP!N337=$B$1,OR(TONGHOP!O337="ThiTN",TONGHOP!P337="LT",TONGHOP!P337="TN"),TONGHOP!J337=""),TONGHOP!F337,"")</f>
        <v/>
      </c>
      <c r="D337" t="str">
        <f>IF(AND(TONGHOP!N337=$B$1,OR(TONGHOP!O337="ThiTN",TONGHOP!P337="LT",TONGHOP!P337="TN"),TONGHOP!J337=""),TONGHOP!I337,"")</f>
        <v/>
      </c>
      <c r="E337" t="str">
        <f>IF(AND(TONGHOP!N337=$B$1,OR(TONGHOP!O337="ThiTN",TONGHOP!P337="LT",TONGHOP!P337="TN"),TONGHOP!J337=""),TONGHOP!P337,"")</f>
        <v/>
      </c>
    </row>
    <row r="338" spans="1:5">
      <c r="A338" t="str">
        <f>IF(AND(TONGHOP!N338=$B$1,OR(TONGHOP!O338="ThiTN",TONGHOP!P338="LT",TONGHOP!P338="TN"),TONGHOP!J338=""),TONGHOP!C338,"")</f>
        <v/>
      </c>
      <c r="B338" t="str">
        <f>IF(AND(TONGHOP!N338=$B$1,OR(TONGHOP!O338="ThiTN",TONGHOP!P338="LT",TONGHOP!P338="TN"),TONGHOP!J338=""),TONGHOP!H338,"")</f>
        <v/>
      </c>
      <c r="C338" t="str">
        <f>IF(AND(TONGHOP!N338=$B$1,OR(TONGHOP!O338="ThiTN",TONGHOP!P338="LT",TONGHOP!P338="TN"),TONGHOP!J338=""),TONGHOP!F338,"")</f>
        <v/>
      </c>
      <c r="D338" t="str">
        <f>IF(AND(TONGHOP!N338=$B$1,OR(TONGHOP!O338="ThiTN",TONGHOP!P338="LT",TONGHOP!P338="TN"),TONGHOP!J338=""),TONGHOP!I338,"")</f>
        <v/>
      </c>
      <c r="E338" t="str">
        <f>IF(AND(TONGHOP!N338=$B$1,OR(TONGHOP!O338="ThiTN",TONGHOP!P338="LT",TONGHOP!P338="TN"),TONGHOP!J338=""),TONGHOP!P338,"")</f>
        <v/>
      </c>
    </row>
    <row r="339" spans="1:5">
      <c r="A339" t="str">
        <f>IF(AND(TONGHOP!N339=$B$1,OR(TONGHOP!O339="ThiTN",TONGHOP!P339="LT",TONGHOP!P339="TN"),TONGHOP!J339=""),TONGHOP!C339,"")</f>
        <v/>
      </c>
      <c r="B339" t="str">
        <f>IF(AND(TONGHOP!N339=$B$1,OR(TONGHOP!O339="ThiTN",TONGHOP!P339="LT",TONGHOP!P339="TN"),TONGHOP!J339=""),TONGHOP!H339,"")</f>
        <v/>
      </c>
      <c r="C339" t="str">
        <f>IF(AND(TONGHOP!N339=$B$1,OR(TONGHOP!O339="ThiTN",TONGHOP!P339="LT",TONGHOP!P339="TN"),TONGHOP!J339=""),TONGHOP!F339,"")</f>
        <v/>
      </c>
      <c r="D339" t="str">
        <f>IF(AND(TONGHOP!N339=$B$1,OR(TONGHOP!O339="ThiTN",TONGHOP!P339="LT",TONGHOP!P339="TN"),TONGHOP!J339=""),TONGHOP!I339,"")</f>
        <v/>
      </c>
      <c r="E339" t="str">
        <f>IF(AND(TONGHOP!N339=$B$1,OR(TONGHOP!O339="ThiTN",TONGHOP!P339="LT",TONGHOP!P339="TN"),TONGHOP!J339=""),TONGHOP!P339,"")</f>
        <v/>
      </c>
    </row>
    <row r="340" spans="1:5">
      <c r="A340" t="str">
        <f>IF(AND(TONGHOP!N340=$B$1,OR(TONGHOP!O340="ThiTN",TONGHOP!P340="LT",TONGHOP!P340="TN"),TONGHOP!J340=""),TONGHOP!C340,"")</f>
        <v/>
      </c>
      <c r="B340" t="str">
        <f>IF(AND(TONGHOP!N340=$B$1,OR(TONGHOP!O340="ThiTN",TONGHOP!P340="LT",TONGHOP!P340="TN"),TONGHOP!J340=""),TONGHOP!H340,"")</f>
        <v/>
      </c>
      <c r="C340" t="str">
        <f>IF(AND(TONGHOP!N340=$B$1,OR(TONGHOP!O340="ThiTN",TONGHOP!P340="LT",TONGHOP!P340="TN"),TONGHOP!J340=""),TONGHOP!F340,"")</f>
        <v/>
      </c>
      <c r="D340" t="str">
        <f>IF(AND(TONGHOP!N340=$B$1,OR(TONGHOP!O340="ThiTN",TONGHOP!P340="LT",TONGHOP!P340="TN"),TONGHOP!J340=""),TONGHOP!I340,"")</f>
        <v/>
      </c>
      <c r="E340" t="str">
        <f>IF(AND(TONGHOP!N340=$B$1,OR(TONGHOP!O340="ThiTN",TONGHOP!P340="LT",TONGHOP!P340="TN"),TONGHOP!J340=""),TONGHOP!P340,"")</f>
        <v/>
      </c>
    </row>
    <row r="341" spans="1:5">
      <c r="A341" t="str">
        <f>IF(AND(TONGHOP!N341=$B$1,OR(TONGHOP!O341="ThiTN",TONGHOP!P341="LT",TONGHOP!P341="TN"),TONGHOP!J341=""),TONGHOP!C341,"")</f>
        <v/>
      </c>
      <c r="B341" t="str">
        <f>IF(AND(TONGHOP!N341=$B$1,OR(TONGHOP!O341="ThiTN",TONGHOP!P341="LT",TONGHOP!P341="TN"),TONGHOP!J341=""),TONGHOP!H341,"")</f>
        <v/>
      </c>
      <c r="C341" t="str">
        <f>IF(AND(TONGHOP!N341=$B$1,OR(TONGHOP!O341="ThiTN",TONGHOP!P341="LT",TONGHOP!P341="TN"),TONGHOP!J341=""),TONGHOP!F341,"")</f>
        <v/>
      </c>
      <c r="D341" t="str">
        <f>IF(AND(TONGHOP!N341=$B$1,OR(TONGHOP!O341="ThiTN",TONGHOP!P341="LT",TONGHOP!P341="TN"),TONGHOP!J341=""),TONGHOP!I341,"")</f>
        <v/>
      </c>
      <c r="E341" t="str">
        <f>IF(AND(TONGHOP!N341=$B$1,OR(TONGHOP!O341="ThiTN",TONGHOP!P341="LT",TONGHOP!P341="TN"),TONGHOP!J341=""),TONGHOP!P341,"")</f>
        <v/>
      </c>
    </row>
    <row r="342" spans="1:5">
      <c r="A342" t="str">
        <f>IF(AND(TONGHOP!N342=$B$1,OR(TONGHOP!O342="ThiTN",TONGHOP!P342="LT",TONGHOP!P342="TN"),TONGHOP!J342=""),TONGHOP!C342,"")</f>
        <v/>
      </c>
      <c r="B342" t="str">
        <f>IF(AND(TONGHOP!N342=$B$1,OR(TONGHOP!O342="ThiTN",TONGHOP!P342="LT",TONGHOP!P342="TN"),TONGHOP!J342=""),TONGHOP!H342,"")</f>
        <v/>
      </c>
      <c r="C342" t="str">
        <f>IF(AND(TONGHOP!N342=$B$1,OR(TONGHOP!O342="ThiTN",TONGHOP!P342="LT",TONGHOP!P342="TN"),TONGHOP!J342=""),TONGHOP!F342,"")</f>
        <v/>
      </c>
      <c r="D342" t="str">
        <f>IF(AND(TONGHOP!N342=$B$1,OR(TONGHOP!O342="ThiTN",TONGHOP!P342="LT",TONGHOP!P342="TN"),TONGHOP!J342=""),TONGHOP!I342,"")</f>
        <v/>
      </c>
      <c r="E342" t="str">
        <f>IF(AND(TONGHOP!N342=$B$1,OR(TONGHOP!O342="ThiTN",TONGHOP!P342="LT",TONGHOP!P342="TN"),TONGHOP!J342=""),TONGHOP!P342,"")</f>
        <v/>
      </c>
    </row>
    <row r="343" spans="1:5">
      <c r="A343" t="str">
        <f>IF(AND(TONGHOP!N343=$B$1,OR(TONGHOP!O343="ThiTN",TONGHOP!P343="LT",TONGHOP!P343="TN"),TONGHOP!J343=""),TONGHOP!C343,"")</f>
        <v/>
      </c>
      <c r="B343" t="str">
        <f>IF(AND(TONGHOP!N343=$B$1,OR(TONGHOP!O343="ThiTN",TONGHOP!P343="LT",TONGHOP!P343="TN"),TONGHOP!J343=""),TONGHOP!H343,"")</f>
        <v/>
      </c>
      <c r="C343" t="str">
        <f>IF(AND(TONGHOP!N343=$B$1,OR(TONGHOP!O343="ThiTN",TONGHOP!P343="LT",TONGHOP!P343="TN"),TONGHOP!J343=""),TONGHOP!F343,"")</f>
        <v/>
      </c>
      <c r="D343" t="str">
        <f>IF(AND(TONGHOP!N343=$B$1,OR(TONGHOP!O343="ThiTN",TONGHOP!P343="LT",TONGHOP!P343="TN"),TONGHOP!J343=""),TONGHOP!I343,"")</f>
        <v/>
      </c>
      <c r="E343" t="str">
        <f>IF(AND(TONGHOP!N343=$B$1,OR(TONGHOP!O343="ThiTN",TONGHOP!P343="LT",TONGHOP!P343="TN"),TONGHOP!J343=""),TONGHOP!P343,"")</f>
        <v/>
      </c>
    </row>
    <row r="344" spans="1:5">
      <c r="A344" t="str">
        <f>IF(AND(TONGHOP!N344=$B$1,OR(TONGHOP!O344="ThiTN",TONGHOP!P344="LT",TONGHOP!P344="TN"),TONGHOP!J344=""),TONGHOP!C344,"")</f>
        <v/>
      </c>
      <c r="B344" t="str">
        <f>IF(AND(TONGHOP!N344=$B$1,OR(TONGHOP!O344="ThiTN",TONGHOP!P344="LT",TONGHOP!P344="TN"),TONGHOP!J344=""),TONGHOP!H344,"")</f>
        <v/>
      </c>
      <c r="C344" t="str">
        <f>IF(AND(TONGHOP!N344=$B$1,OR(TONGHOP!O344="ThiTN",TONGHOP!P344="LT",TONGHOP!P344="TN"),TONGHOP!J344=""),TONGHOP!F344,"")</f>
        <v/>
      </c>
      <c r="D344" t="str">
        <f>IF(AND(TONGHOP!N344=$B$1,OR(TONGHOP!O344="ThiTN",TONGHOP!P344="LT",TONGHOP!P344="TN"),TONGHOP!J344=""),TONGHOP!I344,"")</f>
        <v/>
      </c>
      <c r="E344" t="str">
        <f>IF(AND(TONGHOP!N344=$B$1,OR(TONGHOP!O344="ThiTN",TONGHOP!P344="LT",TONGHOP!P344="TN"),TONGHOP!J344=""),TONGHOP!P344,"")</f>
        <v/>
      </c>
    </row>
    <row r="345" spans="1:5">
      <c r="A345" t="str">
        <f>IF(AND(TONGHOP!N345=$B$1,OR(TONGHOP!O345="ThiTN",TONGHOP!P345="LT",TONGHOP!P345="TN"),TONGHOP!J345=""),TONGHOP!C345,"")</f>
        <v/>
      </c>
      <c r="B345" t="str">
        <f>IF(AND(TONGHOP!N345=$B$1,OR(TONGHOP!O345="ThiTN",TONGHOP!P345="LT",TONGHOP!P345="TN"),TONGHOP!J345=""),TONGHOP!H345,"")</f>
        <v/>
      </c>
      <c r="C345" t="str">
        <f>IF(AND(TONGHOP!N345=$B$1,OR(TONGHOP!O345="ThiTN",TONGHOP!P345="LT",TONGHOP!P345="TN"),TONGHOP!J345=""),TONGHOP!F345,"")</f>
        <v/>
      </c>
      <c r="D345" t="str">
        <f>IF(AND(TONGHOP!N345=$B$1,OR(TONGHOP!O345="ThiTN",TONGHOP!P345="LT",TONGHOP!P345="TN"),TONGHOP!J345=""),TONGHOP!I345,"")</f>
        <v/>
      </c>
      <c r="E345" t="str">
        <f>IF(AND(TONGHOP!N345=$B$1,OR(TONGHOP!O345="ThiTN",TONGHOP!P345="LT",TONGHOP!P345="TN"),TONGHOP!J345=""),TONGHOP!P345,"")</f>
        <v/>
      </c>
    </row>
    <row r="346" spans="1:5">
      <c r="A346" t="str">
        <f>IF(AND(TONGHOP!N346=$B$1,OR(TONGHOP!O346="ThiTN",TONGHOP!P346="LT",TONGHOP!P346="TN"),TONGHOP!J346=""),TONGHOP!C346,"")</f>
        <v/>
      </c>
      <c r="B346" t="str">
        <f>IF(AND(TONGHOP!N346=$B$1,OR(TONGHOP!O346="ThiTN",TONGHOP!P346="LT",TONGHOP!P346="TN"),TONGHOP!J346=""),TONGHOP!H346,"")</f>
        <v/>
      </c>
      <c r="C346" t="str">
        <f>IF(AND(TONGHOP!N346=$B$1,OR(TONGHOP!O346="ThiTN",TONGHOP!P346="LT",TONGHOP!P346="TN"),TONGHOP!J346=""),TONGHOP!F346,"")</f>
        <v/>
      </c>
      <c r="D346" t="str">
        <f>IF(AND(TONGHOP!N346=$B$1,OR(TONGHOP!O346="ThiTN",TONGHOP!P346="LT",TONGHOP!P346="TN"),TONGHOP!J346=""),TONGHOP!I346,"")</f>
        <v/>
      </c>
      <c r="E346" t="str">
        <f>IF(AND(TONGHOP!N346=$B$1,OR(TONGHOP!O346="ThiTN",TONGHOP!P346="LT",TONGHOP!P346="TN"),TONGHOP!J346=""),TONGHOP!P346,"")</f>
        <v/>
      </c>
    </row>
    <row r="347" spans="1:5">
      <c r="A347" t="str">
        <f>IF(AND(TONGHOP!N347=$B$1,OR(TONGHOP!O347="ThiTN",TONGHOP!P347="LT",TONGHOP!P347="TN"),TONGHOP!J347=""),TONGHOP!C347,"")</f>
        <v/>
      </c>
      <c r="B347" t="str">
        <f>IF(AND(TONGHOP!N347=$B$1,OR(TONGHOP!O347="ThiTN",TONGHOP!P347="LT",TONGHOP!P347="TN"),TONGHOP!J347=""),TONGHOP!H347,"")</f>
        <v/>
      </c>
      <c r="C347" t="str">
        <f>IF(AND(TONGHOP!N347=$B$1,OR(TONGHOP!O347="ThiTN",TONGHOP!P347="LT",TONGHOP!P347="TN"),TONGHOP!J347=""),TONGHOP!F347,"")</f>
        <v/>
      </c>
      <c r="D347" t="str">
        <f>IF(AND(TONGHOP!N347=$B$1,OR(TONGHOP!O347="ThiTN",TONGHOP!P347="LT",TONGHOP!P347="TN"),TONGHOP!J347=""),TONGHOP!I347,"")</f>
        <v/>
      </c>
      <c r="E347" t="str">
        <f>IF(AND(TONGHOP!N347=$B$1,OR(TONGHOP!O347="ThiTN",TONGHOP!P347="LT",TONGHOP!P347="TN"),TONGHOP!J347=""),TONGHOP!P347,"")</f>
        <v/>
      </c>
    </row>
    <row r="348" spans="1:5">
      <c r="A348" t="str">
        <f>IF(AND(TONGHOP!N348=$B$1,OR(TONGHOP!O348="ThiTN",TONGHOP!P348="LT",TONGHOP!P348="TN"),TONGHOP!J348=""),TONGHOP!C348,"")</f>
        <v/>
      </c>
      <c r="B348" t="str">
        <f>IF(AND(TONGHOP!N348=$B$1,OR(TONGHOP!O348="ThiTN",TONGHOP!P348="LT",TONGHOP!P348="TN"),TONGHOP!J348=""),TONGHOP!H348,"")</f>
        <v/>
      </c>
      <c r="C348" t="str">
        <f>IF(AND(TONGHOP!N348=$B$1,OR(TONGHOP!O348="ThiTN",TONGHOP!P348="LT",TONGHOP!P348="TN"),TONGHOP!J348=""),TONGHOP!F348,"")</f>
        <v/>
      </c>
      <c r="D348" t="str">
        <f>IF(AND(TONGHOP!N348=$B$1,OR(TONGHOP!O348="ThiTN",TONGHOP!P348="LT",TONGHOP!P348="TN"),TONGHOP!J348=""),TONGHOP!I348,"")</f>
        <v/>
      </c>
      <c r="E348" t="str">
        <f>IF(AND(TONGHOP!N348=$B$1,OR(TONGHOP!O348="ThiTN",TONGHOP!P348="LT",TONGHOP!P348="TN"),TONGHOP!J348=""),TONGHOP!P348,"")</f>
        <v/>
      </c>
    </row>
    <row r="349" spans="1:5">
      <c r="A349" t="str">
        <f>IF(AND(TONGHOP!N349=$B$1,OR(TONGHOP!O349="ThiTN",TONGHOP!P349="LT",TONGHOP!P349="TN"),TONGHOP!J349=""),TONGHOP!C349,"")</f>
        <v/>
      </c>
      <c r="B349" t="str">
        <f>IF(AND(TONGHOP!N349=$B$1,OR(TONGHOP!O349="ThiTN",TONGHOP!P349="LT",TONGHOP!P349="TN"),TONGHOP!J349=""),TONGHOP!H349,"")</f>
        <v/>
      </c>
      <c r="C349" t="str">
        <f>IF(AND(TONGHOP!N349=$B$1,OR(TONGHOP!O349="ThiTN",TONGHOP!P349="LT",TONGHOP!P349="TN"),TONGHOP!J349=""),TONGHOP!F349,"")</f>
        <v/>
      </c>
      <c r="D349" t="str">
        <f>IF(AND(TONGHOP!N349=$B$1,OR(TONGHOP!O349="ThiTN",TONGHOP!P349="LT",TONGHOP!P349="TN"),TONGHOP!J349=""),TONGHOP!I349,"")</f>
        <v/>
      </c>
      <c r="E349" t="str">
        <f>IF(AND(TONGHOP!N349=$B$1,OR(TONGHOP!O349="ThiTN",TONGHOP!P349="LT",TONGHOP!P349="TN"),TONGHOP!J349=""),TONGHOP!P349,"")</f>
        <v/>
      </c>
    </row>
    <row r="350" spans="1:5">
      <c r="A350" t="str">
        <f>IF(AND(TONGHOP!N350=$B$1,OR(TONGHOP!O350="ThiTN",TONGHOP!P350="LT",TONGHOP!P350="TN"),TONGHOP!J350=""),TONGHOP!C350,"")</f>
        <v/>
      </c>
      <c r="B350" t="str">
        <f>IF(AND(TONGHOP!N350=$B$1,OR(TONGHOP!O350="ThiTN",TONGHOP!P350="LT",TONGHOP!P350="TN"),TONGHOP!J350=""),TONGHOP!H350,"")</f>
        <v/>
      </c>
      <c r="C350" t="str">
        <f>IF(AND(TONGHOP!N350=$B$1,OR(TONGHOP!O350="ThiTN",TONGHOP!P350="LT",TONGHOP!P350="TN"),TONGHOP!J350=""),TONGHOP!F350,"")</f>
        <v/>
      </c>
      <c r="D350" t="str">
        <f>IF(AND(TONGHOP!N350=$B$1,OR(TONGHOP!O350="ThiTN",TONGHOP!P350="LT",TONGHOP!P350="TN"),TONGHOP!J350=""),TONGHOP!I350,"")</f>
        <v/>
      </c>
      <c r="E350" t="str">
        <f>IF(AND(TONGHOP!N350=$B$1,OR(TONGHOP!O350="ThiTN",TONGHOP!P350="LT",TONGHOP!P350="TN"),TONGHOP!J350=""),TONGHOP!P350,"")</f>
        <v/>
      </c>
    </row>
    <row r="351" spans="1:5">
      <c r="A351" t="str">
        <f>IF(AND(TONGHOP!N351=$B$1,OR(TONGHOP!O351="ThiTN",TONGHOP!P351="LT",TONGHOP!P351="TN"),TONGHOP!J351=""),TONGHOP!C351,"")</f>
        <v/>
      </c>
      <c r="B351" t="str">
        <f>IF(AND(TONGHOP!N351=$B$1,OR(TONGHOP!O351="ThiTN",TONGHOP!P351="LT",TONGHOP!P351="TN"),TONGHOP!J351=""),TONGHOP!H351,"")</f>
        <v/>
      </c>
      <c r="C351" t="str">
        <f>IF(AND(TONGHOP!N351=$B$1,OR(TONGHOP!O351="ThiTN",TONGHOP!P351="LT",TONGHOP!P351="TN"),TONGHOP!J351=""),TONGHOP!F351,"")</f>
        <v/>
      </c>
      <c r="D351" t="str">
        <f>IF(AND(TONGHOP!N351=$B$1,OR(TONGHOP!O351="ThiTN",TONGHOP!P351="LT",TONGHOP!P351="TN"),TONGHOP!J351=""),TONGHOP!I351,"")</f>
        <v/>
      </c>
      <c r="E351" t="str">
        <f>IF(AND(TONGHOP!N351=$B$1,OR(TONGHOP!O351="ThiTN",TONGHOP!P351="LT",TONGHOP!P351="TN"),TONGHOP!J351=""),TONGHOP!P351,"")</f>
        <v/>
      </c>
    </row>
    <row r="352" spans="1:5">
      <c r="A352" t="str">
        <f>IF(AND(TONGHOP!N352=$B$1,OR(TONGHOP!O352="ThiTN",TONGHOP!P352="LT",TONGHOP!P352="TN"),TONGHOP!J352=""),TONGHOP!C352,"")</f>
        <v/>
      </c>
      <c r="B352" t="str">
        <f>IF(AND(TONGHOP!N352=$B$1,OR(TONGHOP!O352="ThiTN",TONGHOP!P352="LT",TONGHOP!P352="TN"),TONGHOP!J352=""),TONGHOP!H352,"")</f>
        <v/>
      </c>
      <c r="C352" t="str">
        <f>IF(AND(TONGHOP!N352=$B$1,OR(TONGHOP!O352="ThiTN",TONGHOP!P352="LT",TONGHOP!P352="TN"),TONGHOP!J352=""),TONGHOP!F352,"")</f>
        <v/>
      </c>
      <c r="D352" t="str">
        <f>IF(AND(TONGHOP!N352=$B$1,OR(TONGHOP!O352="ThiTN",TONGHOP!P352="LT",TONGHOP!P352="TN"),TONGHOP!J352=""),TONGHOP!I352,"")</f>
        <v/>
      </c>
      <c r="E352" t="str">
        <f>IF(AND(TONGHOP!N352=$B$1,OR(TONGHOP!O352="ThiTN",TONGHOP!P352="LT",TONGHOP!P352="TN"),TONGHOP!J352=""),TONGHOP!P352,"")</f>
        <v/>
      </c>
    </row>
    <row r="353" spans="1:5">
      <c r="A353" t="str">
        <f>IF(AND(TONGHOP!N353=$B$1,OR(TONGHOP!O353="ThiTN",TONGHOP!P353="LT",TONGHOP!P353="TN"),TONGHOP!J353=""),TONGHOP!C353,"")</f>
        <v/>
      </c>
      <c r="B353" t="str">
        <f>IF(AND(TONGHOP!N353=$B$1,OR(TONGHOP!O353="ThiTN",TONGHOP!P353="LT",TONGHOP!P353="TN"),TONGHOP!J353=""),TONGHOP!H353,"")</f>
        <v/>
      </c>
      <c r="C353" t="str">
        <f>IF(AND(TONGHOP!N353=$B$1,OR(TONGHOP!O353="ThiTN",TONGHOP!P353="LT",TONGHOP!P353="TN"),TONGHOP!J353=""),TONGHOP!F353,"")</f>
        <v/>
      </c>
      <c r="D353" t="str">
        <f>IF(AND(TONGHOP!N353=$B$1,OR(TONGHOP!O353="ThiTN",TONGHOP!P353="LT",TONGHOP!P353="TN"),TONGHOP!J353=""),TONGHOP!I353,"")</f>
        <v/>
      </c>
      <c r="E353" t="str">
        <f>IF(AND(TONGHOP!N353=$B$1,OR(TONGHOP!O353="ThiTN",TONGHOP!P353="LT",TONGHOP!P353="TN"),TONGHOP!J353=""),TONGHOP!P353,"")</f>
        <v/>
      </c>
    </row>
    <row r="354" spans="1:5">
      <c r="A354" t="str">
        <f>IF(AND(TONGHOP!N354=$B$1,OR(TONGHOP!O354="ThiTN",TONGHOP!P354="LT",TONGHOP!P354="TN"),TONGHOP!J354=""),TONGHOP!C354,"")</f>
        <v/>
      </c>
      <c r="B354" t="str">
        <f>IF(AND(TONGHOP!N354=$B$1,OR(TONGHOP!O354="ThiTN",TONGHOP!P354="LT",TONGHOP!P354="TN"),TONGHOP!J354=""),TONGHOP!H354,"")</f>
        <v/>
      </c>
      <c r="C354" t="str">
        <f>IF(AND(TONGHOP!N354=$B$1,OR(TONGHOP!O354="ThiTN",TONGHOP!P354="LT",TONGHOP!P354="TN"),TONGHOP!J354=""),TONGHOP!F354,"")</f>
        <v/>
      </c>
      <c r="D354" t="str">
        <f>IF(AND(TONGHOP!N354=$B$1,OR(TONGHOP!O354="ThiTN",TONGHOP!P354="LT",TONGHOP!P354="TN"),TONGHOP!J354=""),TONGHOP!I354,"")</f>
        <v/>
      </c>
      <c r="E354" t="str">
        <f>IF(AND(TONGHOP!N354=$B$1,OR(TONGHOP!O354="ThiTN",TONGHOP!P354="LT",TONGHOP!P354="TN"),TONGHOP!J354=""),TONGHOP!P354,"")</f>
        <v/>
      </c>
    </row>
    <row r="355" spans="1:5">
      <c r="A355" t="str">
        <f>IF(AND(TONGHOP!N355=$B$1,OR(TONGHOP!O355="ThiTN",TONGHOP!P355="LT",TONGHOP!P355="TN"),TONGHOP!J355=""),TONGHOP!C355,"")</f>
        <v/>
      </c>
      <c r="B355" t="str">
        <f>IF(AND(TONGHOP!N355=$B$1,OR(TONGHOP!O355="ThiTN",TONGHOP!P355="LT",TONGHOP!P355="TN"),TONGHOP!J355=""),TONGHOP!H355,"")</f>
        <v/>
      </c>
      <c r="C355" t="str">
        <f>IF(AND(TONGHOP!N355=$B$1,OR(TONGHOP!O355="ThiTN",TONGHOP!P355="LT",TONGHOP!P355="TN"),TONGHOP!J355=""),TONGHOP!F355,"")</f>
        <v/>
      </c>
      <c r="D355" t="str">
        <f>IF(AND(TONGHOP!N355=$B$1,OR(TONGHOP!O355="ThiTN",TONGHOP!P355="LT",TONGHOP!P355="TN"),TONGHOP!J355=""),TONGHOP!I355,"")</f>
        <v/>
      </c>
      <c r="E355" t="str">
        <f>IF(AND(TONGHOP!N355=$B$1,OR(TONGHOP!O355="ThiTN",TONGHOP!P355="LT",TONGHOP!P355="TN"),TONGHOP!J355=""),TONGHOP!P355,"")</f>
        <v/>
      </c>
    </row>
    <row r="356" spans="1:5">
      <c r="A356" t="str">
        <f>IF(AND(TONGHOP!N356=$B$1,OR(TONGHOP!O356="ThiTN",TONGHOP!P356="LT",TONGHOP!P356="TN"),TONGHOP!J356=""),TONGHOP!C356,"")</f>
        <v/>
      </c>
      <c r="B356" t="str">
        <f>IF(AND(TONGHOP!N356=$B$1,OR(TONGHOP!O356="ThiTN",TONGHOP!P356="LT",TONGHOP!P356="TN"),TONGHOP!J356=""),TONGHOP!H356,"")</f>
        <v/>
      </c>
      <c r="C356" t="str">
        <f>IF(AND(TONGHOP!N356=$B$1,OR(TONGHOP!O356="ThiTN",TONGHOP!P356="LT",TONGHOP!P356="TN"),TONGHOP!J356=""),TONGHOP!F356,"")</f>
        <v/>
      </c>
      <c r="D356" t="str">
        <f>IF(AND(TONGHOP!N356=$B$1,OR(TONGHOP!O356="ThiTN",TONGHOP!P356="LT",TONGHOP!P356="TN"),TONGHOP!J356=""),TONGHOP!I356,"")</f>
        <v/>
      </c>
      <c r="E356" t="str">
        <f>IF(AND(TONGHOP!N356=$B$1,OR(TONGHOP!O356="ThiTN",TONGHOP!P356="LT",TONGHOP!P356="TN"),TONGHOP!J356=""),TONGHOP!P356,"")</f>
        <v/>
      </c>
    </row>
    <row r="357" spans="1:5">
      <c r="A357" t="str">
        <f>IF(AND(TONGHOP!N357=$B$1,OR(TONGHOP!O357="ThiTN",TONGHOP!P357="LT",TONGHOP!P357="TN"),TONGHOP!J357=""),TONGHOP!C357,"")</f>
        <v/>
      </c>
      <c r="B357" t="str">
        <f>IF(AND(TONGHOP!N357=$B$1,OR(TONGHOP!O357="ThiTN",TONGHOP!P357="LT",TONGHOP!P357="TN"),TONGHOP!J357=""),TONGHOP!H357,"")</f>
        <v/>
      </c>
      <c r="C357" t="str">
        <f>IF(AND(TONGHOP!N357=$B$1,OR(TONGHOP!O357="ThiTN",TONGHOP!P357="LT",TONGHOP!P357="TN"),TONGHOP!J357=""),TONGHOP!F357,"")</f>
        <v/>
      </c>
      <c r="D357" t="str">
        <f>IF(AND(TONGHOP!N357=$B$1,OR(TONGHOP!O357="ThiTN",TONGHOP!P357="LT",TONGHOP!P357="TN"),TONGHOP!J357=""),TONGHOP!I357,"")</f>
        <v/>
      </c>
      <c r="E357" t="str">
        <f>IF(AND(TONGHOP!N357=$B$1,OR(TONGHOP!O357="ThiTN",TONGHOP!P357="LT",TONGHOP!P357="TN"),TONGHOP!J357=""),TONGHOP!P357,"")</f>
        <v/>
      </c>
    </row>
    <row r="358" spans="1:5">
      <c r="A358" t="str">
        <f>IF(AND(TONGHOP!N358=$B$1,OR(TONGHOP!O358="ThiTN",TONGHOP!P358="LT",TONGHOP!P358="TN"),TONGHOP!J358=""),TONGHOP!C358,"")</f>
        <v/>
      </c>
      <c r="B358" t="str">
        <f>IF(AND(TONGHOP!N358=$B$1,OR(TONGHOP!O358="ThiTN",TONGHOP!P358="LT",TONGHOP!P358="TN"),TONGHOP!J358=""),TONGHOP!H358,"")</f>
        <v/>
      </c>
      <c r="C358" t="str">
        <f>IF(AND(TONGHOP!N358=$B$1,OR(TONGHOP!O358="ThiTN",TONGHOP!P358="LT",TONGHOP!P358="TN"),TONGHOP!J358=""),TONGHOP!F358,"")</f>
        <v/>
      </c>
      <c r="D358" t="str">
        <f>IF(AND(TONGHOP!N358=$B$1,OR(TONGHOP!O358="ThiTN",TONGHOP!P358="LT",TONGHOP!P358="TN"),TONGHOP!J358=""),TONGHOP!I358,"")</f>
        <v/>
      </c>
      <c r="E358" t="str">
        <f>IF(AND(TONGHOP!N358=$B$1,OR(TONGHOP!O358="ThiTN",TONGHOP!P358="LT",TONGHOP!P358="TN"),TONGHOP!J358=""),TONGHOP!P358,"")</f>
        <v/>
      </c>
    </row>
    <row r="359" spans="1:5">
      <c r="A359" t="str">
        <f>IF(AND(TONGHOP!N359=$B$1,OR(TONGHOP!O359="ThiTN",TONGHOP!P359="LT",TONGHOP!P359="TN"),TONGHOP!J359=""),TONGHOP!C359,"")</f>
        <v/>
      </c>
      <c r="B359" t="str">
        <f>IF(AND(TONGHOP!N359=$B$1,OR(TONGHOP!O359="ThiTN",TONGHOP!P359="LT",TONGHOP!P359="TN"),TONGHOP!J359=""),TONGHOP!H359,"")</f>
        <v/>
      </c>
      <c r="C359" t="str">
        <f>IF(AND(TONGHOP!N359=$B$1,OR(TONGHOP!O359="ThiTN",TONGHOP!P359="LT",TONGHOP!P359="TN"),TONGHOP!J359=""),TONGHOP!F359,"")</f>
        <v/>
      </c>
      <c r="D359" t="str">
        <f>IF(AND(TONGHOP!N359=$B$1,OR(TONGHOP!O359="ThiTN",TONGHOP!P359="LT",TONGHOP!P359="TN"),TONGHOP!J359=""),TONGHOP!I359,"")</f>
        <v/>
      </c>
      <c r="E359" t="str">
        <f>IF(AND(TONGHOP!N359=$B$1,OR(TONGHOP!O359="ThiTN",TONGHOP!P359="LT",TONGHOP!P359="TN"),TONGHOP!J359=""),TONGHOP!P359,"")</f>
        <v/>
      </c>
    </row>
    <row r="360" spans="1:5">
      <c r="A360" t="str">
        <f>IF(AND(TONGHOP!N360=$B$1,OR(TONGHOP!O360="ThiTN",TONGHOP!P360="LT",TONGHOP!P360="TN"),TONGHOP!J360=""),TONGHOP!C360,"")</f>
        <v/>
      </c>
      <c r="B360" t="str">
        <f>IF(AND(TONGHOP!N360=$B$1,OR(TONGHOP!O360="ThiTN",TONGHOP!P360="LT",TONGHOP!P360="TN"),TONGHOP!J360=""),TONGHOP!H360,"")</f>
        <v/>
      </c>
      <c r="C360" t="str">
        <f>IF(AND(TONGHOP!N360=$B$1,OR(TONGHOP!O360="ThiTN",TONGHOP!P360="LT",TONGHOP!P360="TN"),TONGHOP!J360=""),TONGHOP!F360,"")</f>
        <v/>
      </c>
      <c r="D360" t="str">
        <f>IF(AND(TONGHOP!N360=$B$1,OR(TONGHOP!O360="ThiTN",TONGHOP!P360="LT",TONGHOP!P360="TN"),TONGHOP!J360=""),TONGHOP!I360,"")</f>
        <v/>
      </c>
      <c r="E360" t="str">
        <f>IF(AND(TONGHOP!N360=$B$1,OR(TONGHOP!O360="ThiTN",TONGHOP!P360="LT",TONGHOP!P360="TN"),TONGHOP!J360=""),TONGHOP!P360,"")</f>
        <v/>
      </c>
    </row>
    <row r="361" spans="1:5">
      <c r="A361" t="str">
        <f>IF(AND(TONGHOP!N361=$B$1,OR(TONGHOP!O361="ThiTN",TONGHOP!P361="LT",TONGHOP!P361="TN"),TONGHOP!J361=""),TONGHOP!C361,"")</f>
        <v/>
      </c>
      <c r="B361" t="str">
        <f>IF(AND(TONGHOP!N361=$B$1,OR(TONGHOP!O361="ThiTN",TONGHOP!P361="LT",TONGHOP!P361="TN"),TONGHOP!J361=""),TONGHOP!H361,"")</f>
        <v/>
      </c>
      <c r="C361" t="str">
        <f>IF(AND(TONGHOP!N361=$B$1,OR(TONGHOP!O361="ThiTN",TONGHOP!P361="LT",TONGHOP!P361="TN"),TONGHOP!J361=""),TONGHOP!F361,"")</f>
        <v/>
      </c>
      <c r="D361" t="str">
        <f>IF(AND(TONGHOP!N361=$B$1,OR(TONGHOP!O361="ThiTN",TONGHOP!P361="LT",TONGHOP!P361="TN"),TONGHOP!J361=""),TONGHOP!I361,"")</f>
        <v/>
      </c>
      <c r="E361" t="str">
        <f>IF(AND(TONGHOP!N361=$B$1,OR(TONGHOP!O361="ThiTN",TONGHOP!P361="LT",TONGHOP!P361="TN"),TONGHOP!J361=""),TONGHOP!P361,"")</f>
        <v/>
      </c>
    </row>
    <row r="362" spans="1:5">
      <c r="A362" t="str">
        <f>IF(AND(TONGHOP!N362=$B$1,OR(TONGHOP!O362="ThiTN",TONGHOP!P362="LT",TONGHOP!P362="TN"),TONGHOP!J362=""),TONGHOP!C362,"")</f>
        <v/>
      </c>
      <c r="B362" t="str">
        <f>IF(AND(TONGHOP!N362=$B$1,OR(TONGHOP!O362="ThiTN",TONGHOP!P362="LT",TONGHOP!P362="TN"),TONGHOP!J362=""),TONGHOP!H362,"")</f>
        <v/>
      </c>
      <c r="C362" t="str">
        <f>IF(AND(TONGHOP!N362=$B$1,OR(TONGHOP!O362="ThiTN",TONGHOP!P362="LT",TONGHOP!P362="TN"),TONGHOP!J362=""),TONGHOP!F362,"")</f>
        <v/>
      </c>
      <c r="D362" t="str">
        <f>IF(AND(TONGHOP!N362=$B$1,OR(TONGHOP!O362="ThiTN",TONGHOP!P362="LT",TONGHOP!P362="TN"),TONGHOP!J362=""),TONGHOP!I362,"")</f>
        <v/>
      </c>
      <c r="E362" t="str">
        <f>IF(AND(TONGHOP!N362=$B$1,OR(TONGHOP!O362="ThiTN",TONGHOP!P362="LT",TONGHOP!P362="TN"),TONGHOP!J362=""),TONGHOP!P362,"")</f>
        <v/>
      </c>
    </row>
    <row r="363" spans="1:5">
      <c r="A363" t="str">
        <f>IF(AND(TONGHOP!N363=$B$1,OR(TONGHOP!O363="ThiTN",TONGHOP!P363="LT",TONGHOP!P363="TN"),TONGHOP!J363=""),TONGHOP!C363,"")</f>
        <v/>
      </c>
      <c r="B363" t="str">
        <f>IF(AND(TONGHOP!N363=$B$1,OR(TONGHOP!O363="ThiTN",TONGHOP!P363="LT",TONGHOP!P363="TN"),TONGHOP!J363=""),TONGHOP!H363,"")</f>
        <v/>
      </c>
      <c r="C363" t="str">
        <f>IF(AND(TONGHOP!N363=$B$1,OR(TONGHOP!O363="ThiTN",TONGHOP!P363="LT",TONGHOP!P363="TN"),TONGHOP!J363=""),TONGHOP!F363,"")</f>
        <v/>
      </c>
      <c r="D363" t="str">
        <f>IF(AND(TONGHOP!N363=$B$1,OR(TONGHOP!O363="ThiTN",TONGHOP!P363="LT",TONGHOP!P363="TN"),TONGHOP!J363=""),TONGHOP!I363,"")</f>
        <v/>
      </c>
      <c r="E363" t="str">
        <f>IF(AND(TONGHOP!N363=$B$1,OR(TONGHOP!O363="ThiTN",TONGHOP!P363="LT",TONGHOP!P363="TN"),TONGHOP!J363=""),TONGHOP!P363,"")</f>
        <v/>
      </c>
    </row>
    <row r="364" spans="1:5">
      <c r="A364" t="str">
        <f>IF(AND(TONGHOP!N364=$B$1,OR(TONGHOP!O364="ThiTN",TONGHOP!P364="LT",TONGHOP!P364="TN"),TONGHOP!J364=""),TONGHOP!C364,"")</f>
        <v/>
      </c>
      <c r="B364" t="str">
        <f>IF(AND(TONGHOP!N364=$B$1,OR(TONGHOP!O364="ThiTN",TONGHOP!P364="LT",TONGHOP!P364="TN"),TONGHOP!J364=""),TONGHOP!H364,"")</f>
        <v/>
      </c>
      <c r="C364" t="str">
        <f>IF(AND(TONGHOP!N364=$B$1,OR(TONGHOP!O364="ThiTN",TONGHOP!P364="LT",TONGHOP!P364="TN"),TONGHOP!J364=""),TONGHOP!F364,"")</f>
        <v/>
      </c>
      <c r="D364" t="str">
        <f>IF(AND(TONGHOP!N364=$B$1,OR(TONGHOP!O364="ThiTN",TONGHOP!P364="LT",TONGHOP!P364="TN"),TONGHOP!J364=""),TONGHOP!I364,"")</f>
        <v/>
      </c>
      <c r="E364" t="str">
        <f>IF(AND(TONGHOP!N364=$B$1,OR(TONGHOP!O364="ThiTN",TONGHOP!P364="LT",TONGHOP!P364="TN"),TONGHOP!J364=""),TONGHOP!P364,"")</f>
        <v/>
      </c>
    </row>
    <row r="365" spans="1:5">
      <c r="A365" t="str">
        <f>IF(AND(TONGHOP!N365=$B$1,OR(TONGHOP!O365="ThiTN",TONGHOP!P365="LT",TONGHOP!P365="TN"),TONGHOP!J365=""),TONGHOP!C365,"")</f>
        <v/>
      </c>
      <c r="B365" t="str">
        <f>IF(AND(TONGHOP!N365=$B$1,OR(TONGHOP!O365="ThiTN",TONGHOP!P365="LT",TONGHOP!P365="TN"),TONGHOP!J365=""),TONGHOP!H365,"")</f>
        <v/>
      </c>
      <c r="C365" t="str">
        <f>IF(AND(TONGHOP!N365=$B$1,OR(TONGHOP!O365="ThiTN",TONGHOP!P365="LT",TONGHOP!P365="TN"),TONGHOP!J365=""),TONGHOP!F365,"")</f>
        <v/>
      </c>
      <c r="D365" t="str">
        <f>IF(AND(TONGHOP!N365=$B$1,OR(TONGHOP!O365="ThiTN",TONGHOP!P365="LT",TONGHOP!P365="TN"),TONGHOP!J365=""),TONGHOP!I365,"")</f>
        <v/>
      </c>
      <c r="E365" t="str">
        <f>IF(AND(TONGHOP!N365=$B$1,OR(TONGHOP!O365="ThiTN",TONGHOP!P365="LT",TONGHOP!P365="TN"),TONGHOP!J365=""),TONGHOP!P365,"")</f>
        <v/>
      </c>
    </row>
    <row r="366" spans="1:5">
      <c r="A366" t="str">
        <f>IF(AND(TONGHOP!N366=$B$1,OR(TONGHOP!O366="ThiTN",TONGHOP!P366="LT",TONGHOP!P366="TN"),TONGHOP!J366=""),TONGHOP!C366,"")</f>
        <v/>
      </c>
      <c r="B366" t="str">
        <f>IF(AND(TONGHOP!N366=$B$1,OR(TONGHOP!O366="ThiTN",TONGHOP!P366="LT",TONGHOP!P366="TN"),TONGHOP!J366=""),TONGHOP!H366,"")</f>
        <v/>
      </c>
      <c r="C366" t="str">
        <f>IF(AND(TONGHOP!N366=$B$1,OR(TONGHOP!O366="ThiTN",TONGHOP!P366="LT",TONGHOP!P366="TN"),TONGHOP!J366=""),TONGHOP!F366,"")</f>
        <v/>
      </c>
      <c r="D366" t="str">
        <f>IF(AND(TONGHOP!N366=$B$1,OR(TONGHOP!O366="ThiTN",TONGHOP!P366="LT",TONGHOP!P366="TN"),TONGHOP!J366=""),TONGHOP!I366,"")</f>
        <v/>
      </c>
      <c r="E366" t="str">
        <f>IF(AND(TONGHOP!N366=$B$1,OR(TONGHOP!O366="ThiTN",TONGHOP!P366="LT",TONGHOP!P366="TN"),TONGHOP!J366=""),TONGHOP!P366,"")</f>
        <v/>
      </c>
    </row>
    <row r="367" spans="1:5">
      <c r="A367" t="str">
        <f>IF(AND(TONGHOP!N367=$B$1,OR(TONGHOP!O367="ThiTN",TONGHOP!P367="LT",TONGHOP!P367="TN"),TONGHOP!J367=""),TONGHOP!C367,"")</f>
        <v/>
      </c>
      <c r="B367" t="str">
        <f>IF(AND(TONGHOP!N367=$B$1,OR(TONGHOP!O367="ThiTN",TONGHOP!P367="LT",TONGHOP!P367="TN"),TONGHOP!J367=""),TONGHOP!H367,"")</f>
        <v/>
      </c>
      <c r="C367" t="str">
        <f>IF(AND(TONGHOP!N367=$B$1,OR(TONGHOP!O367="ThiTN",TONGHOP!P367="LT",TONGHOP!P367="TN"),TONGHOP!J367=""),TONGHOP!F367,"")</f>
        <v/>
      </c>
      <c r="D367" t="str">
        <f>IF(AND(TONGHOP!N367=$B$1,OR(TONGHOP!O367="ThiTN",TONGHOP!P367="LT",TONGHOP!P367="TN"),TONGHOP!J367=""),TONGHOP!I367,"")</f>
        <v/>
      </c>
      <c r="E367" t="str">
        <f>IF(AND(TONGHOP!N367=$B$1,OR(TONGHOP!O367="ThiTN",TONGHOP!P367="LT",TONGHOP!P367="TN"),TONGHOP!J367=""),TONGHOP!P367,"")</f>
        <v/>
      </c>
    </row>
    <row r="368" spans="1:5">
      <c r="A368" t="str">
        <f>IF(AND(TONGHOP!N368=$B$1,OR(TONGHOP!O368="ThiTN",TONGHOP!P368="LT",TONGHOP!P368="TN"),TONGHOP!J368=""),TONGHOP!C368,"")</f>
        <v/>
      </c>
      <c r="B368" t="str">
        <f>IF(AND(TONGHOP!N368=$B$1,OR(TONGHOP!O368="ThiTN",TONGHOP!P368="LT",TONGHOP!P368="TN"),TONGHOP!J368=""),TONGHOP!H368,"")</f>
        <v/>
      </c>
      <c r="C368" t="str">
        <f>IF(AND(TONGHOP!N368=$B$1,OR(TONGHOP!O368="ThiTN",TONGHOP!P368="LT",TONGHOP!P368="TN"),TONGHOP!J368=""),TONGHOP!F368,"")</f>
        <v/>
      </c>
      <c r="D368" t="str">
        <f>IF(AND(TONGHOP!N368=$B$1,OR(TONGHOP!O368="ThiTN",TONGHOP!P368="LT",TONGHOP!P368="TN"),TONGHOP!J368=""),TONGHOP!I368,"")</f>
        <v/>
      </c>
      <c r="E368" t="str">
        <f>IF(AND(TONGHOP!N368=$B$1,OR(TONGHOP!O368="ThiTN",TONGHOP!P368="LT",TONGHOP!P368="TN"),TONGHOP!J368=""),TONGHOP!P368,"")</f>
        <v/>
      </c>
    </row>
    <row r="369" spans="1:5">
      <c r="A369" t="str">
        <f>IF(AND(TONGHOP!N369=$B$1,OR(TONGHOP!O369="ThiTN",TONGHOP!P369="LT",TONGHOP!P369="TN"),TONGHOP!J369=""),TONGHOP!C369,"")</f>
        <v/>
      </c>
      <c r="B369" t="str">
        <f>IF(AND(TONGHOP!N369=$B$1,OR(TONGHOP!O369="ThiTN",TONGHOP!P369="LT",TONGHOP!P369="TN"),TONGHOP!J369=""),TONGHOP!H369,"")</f>
        <v/>
      </c>
      <c r="C369" t="str">
        <f>IF(AND(TONGHOP!N369=$B$1,OR(TONGHOP!O369="ThiTN",TONGHOP!P369="LT",TONGHOP!P369="TN"),TONGHOP!J369=""),TONGHOP!F369,"")</f>
        <v/>
      </c>
      <c r="D369" t="str">
        <f>IF(AND(TONGHOP!N369=$B$1,OR(TONGHOP!O369="ThiTN",TONGHOP!P369="LT",TONGHOP!P369="TN"),TONGHOP!J369=""),TONGHOP!I369,"")</f>
        <v/>
      </c>
      <c r="E369" t="str">
        <f>IF(AND(TONGHOP!N369=$B$1,OR(TONGHOP!O369="ThiTN",TONGHOP!P369="LT",TONGHOP!P369="TN"),TONGHOP!J369=""),TONGHOP!P369,"")</f>
        <v/>
      </c>
    </row>
    <row r="370" spans="1:5">
      <c r="A370" t="str">
        <f>IF(AND(TONGHOP!N370=$B$1,OR(TONGHOP!O370="ThiTN",TONGHOP!P370="LT",TONGHOP!P370="TN"),TONGHOP!J370=""),TONGHOP!C370,"")</f>
        <v/>
      </c>
      <c r="B370" t="str">
        <f>IF(AND(TONGHOP!N370=$B$1,OR(TONGHOP!O370="ThiTN",TONGHOP!P370="LT",TONGHOP!P370="TN"),TONGHOP!J370=""),TONGHOP!H370,"")</f>
        <v/>
      </c>
      <c r="C370" t="str">
        <f>IF(AND(TONGHOP!N370=$B$1,OR(TONGHOP!O370="ThiTN",TONGHOP!P370="LT",TONGHOP!P370="TN"),TONGHOP!J370=""),TONGHOP!F370,"")</f>
        <v/>
      </c>
      <c r="D370" t="str">
        <f>IF(AND(TONGHOP!N370=$B$1,OR(TONGHOP!O370="ThiTN",TONGHOP!P370="LT",TONGHOP!P370="TN"),TONGHOP!J370=""),TONGHOP!I370,"")</f>
        <v/>
      </c>
      <c r="E370" t="str">
        <f>IF(AND(TONGHOP!N370=$B$1,OR(TONGHOP!O370="ThiTN",TONGHOP!P370="LT",TONGHOP!P370="TN"),TONGHOP!J370=""),TONGHOP!P370,"")</f>
        <v/>
      </c>
    </row>
    <row r="371" spans="1:5">
      <c r="A371" t="str">
        <f>IF(AND(TONGHOP!N371=$B$1,OR(TONGHOP!O371="ThiTN",TONGHOP!P371="LT",TONGHOP!P371="TN"),TONGHOP!J371=""),TONGHOP!C371,"")</f>
        <v/>
      </c>
      <c r="B371" t="str">
        <f>IF(AND(TONGHOP!N371=$B$1,OR(TONGHOP!O371="ThiTN",TONGHOP!P371="LT",TONGHOP!P371="TN"),TONGHOP!J371=""),TONGHOP!H371,"")</f>
        <v/>
      </c>
      <c r="C371" t="str">
        <f>IF(AND(TONGHOP!N371=$B$1,OR(TONGHOP!O371="ThiTN",TONGHOP!P371="LT",TONGHOP!P371="TN"),TONGHOP!J371=""),TONGHOP!F371,"")</f>
        <v/>
      </c>
      <c r="D371" t="str">
        <f>IF(AND(TONGHOP!N371=$B$1,OR(TONGHOP!O371="ThiTN",TONGHOP!P371="LT",TONGHOP!P371="TN"),TONGHOP!J371=""),TONGHOP!I371,"")</f>
        <v/>
      </c>
      <c r="E371" t="str">
        <f>IF(AND(TONGHOP!N371=$B$1,OR(TONGHOP!O371="ThiTN",TONGHOP!P371="LT",TONGHOP!P371="TN"),TONGHOP!J371=""),TONGHOP!P371,"")</f>
        <v/>
      </c>
    </row>
    <row r="372" spans="1:5">
      <c r="A372" t="str">
        <f>IF(AND(TONGHOP!N372=$B$1,OR(TONGHOP!O372="ThiTN",TONGHOP!P372="LT",TONGHOP!P372="TN"),TONGHOP!J372=""),TONGHOP!C372,"")</f>
        <v/>
      </c>
      <c r="B372" t="str">
        <f>IF(AND(TONGHOP!N372=$B$1,OR(TONGHOP!O372="ThiTN",TONGHOP!P372="LT",TONGHOP!P372="TN"),TONGHOP!J372=""),TONGHOP!H372,"")</f>
        <v/>
      </c>
      <c r="C372" t="str">
        <f>IF(AND(TONGHOP!N372=$B$1,OR(TONGHOP!O372="ThiTN",TONGHOP!P372="LT",TONGHOP!P372="TN"),TONGHOP!J372=""),TONGHOP!F372,"")</f>
        <v/>
      </c>
      <c r="D372" t="str">
        <f>IF(AND(TONGHOP!N372=$B$1,OR(TONGHOP!O372="ThiTN",TONGHOP!P372="LT",TONGHOP!P372="TN"),TONGHOP!J372=""),TONGHOP!I372,"")</f>
        <v/>
      </c>
      <c r="E372" t="str">
        <f>IF(AND(TONGHOP!N372=$B$1,OR(TONGHOP!O372="ThiTN",TONGHOP!P372="LT",TONGHOP!P372="TN"),TONGHOP!J372=""),TONGHOP!P372,"")</f>
        <v/>
      </c>
    </row>
    <row r="373" spans="1:5">
      <c r="A373" t="str">
        <f>IF(AND(TONGHOP!N373=$B$1,OR(TONGHOP!O373="ThiTN",TONGHOP!P373="LT",TONGHOP!P373="TN"),TONGHOP!J373=""),TONGHOP!C373,"")</f>
        <v/>
      </c>
      <c r="B373" t="str">
        <f>IF(AND(TONGHOP!N373=$B$1,OR(TONGHOP!O373="ThiTN",TONGHOP!P373="LT",TONGHOP!P373="TN"),TONGHOP!J373=""),TONGHOP!H373,"")</f>
        <v/>
      </c>
      <c r="C373" t="str">
        <f>IF(AND(TONGHOP!N373=$B$1,OR(TONGHOP!O373="ThiTN",TONGHOP!P373="LT",TONGHOP!P373="TN"),TONGHOP!J373=""),TONGHOP!F373,"")</f>
        <v/>
      </c>
      <c r="D373" t="str">
        <f>IF(AND(TONGHOP!N373=$B$1,OR(TONGHOP!O373="ThiTN",TONGHOP!P373="LT",TONGHOP!P373="TN"),TONGHOP!J373=""),TONGHOP!I373,"")</f>
        <v/>
      </c>
      <c r="E373" t="str">
        <f>IF(AND(TONGHOP!N373=$B$1,OR(TONGHOP!O373="ThiTN",TONGHOP!P373="LT",TONGHOP!P373="TN"),TONGHOP!J373=""),TONGHOP!P373,"")</f>
        <v/>
      </c>
    </row>
    <row r="374" spans="1:5">
      <c r="A374" t="str">
        <f>IF(AND(TONGHOP!N374=$B$1,OR(TONGHOP!O374="ThiTN",TONGHOP!P374="LT",TONGHOP!P374="TN"),TONGHOP!J374=""),TONGHOP!C374,"")</f>
        <v/>
      </c>
      <c r="B374" t="str">
        <f>IF(AND(TONGHOP!N374=$B$1,OR(TONGHOP!O374="ThiTN",TONGHOP!P374="LT",TONGHOP!P374="TN"),TONGHOP!J374=""),TONGHOP!H374,"")</f>
        <v/>
      </c>
      <c r="C374" t="str">
        <f>IF(AND(TONGHOP!N374=$B$1,OR(TONGHOP!O374="ThiTN",TONGHOP!P374="LT",TONGHOP!P374="TN"),TONGHOP!J374=""),TONGHOP!F374,"")</f>
        <v/>
      </c>
      <c r="D374" t="str">
        <f>IF(AND(TONGHOP!N374=$B$1,OR(TONGHOP!O374="ThiTN",TONGHOP!P374="LT",TONGHOP!P374="TN"),TONGHOP!J374=""),TONGHOP!I374,"")</f>
        <v/>
      </c>
      <c r="E374" t="str">
        <f>IF(AND(TONGHOP!N374=$B$1,OR(TONGHOP!O374="ThiTN",TONGHOP!P374="LT",TONGHOP!P374="TN"),TONGHOP!J374=""),TONGHOP!P374,"")</f>
        <v/>
      </c>
    </row>
    <row r="375" spans="1:5">
      <c r="A375" t="str">
        <f>IF(AND(TONGHOP!N375=$B$1,OR(TONGHOP!O375="ThiTN",TONGHOP!P375="LT",TONGHOP!P375="TN"),TONGHOP!J375=""),TONGHOP!C375,"")</f>
        <v/>
      </c>
      <c r="B375" t="str">
        <f>IF(AND(TONGHOP!N375=$B$1,OR(TONGHOP!O375="ThiTN",TONGHOP!P375="LT",TONGHOP!P375="TN"),TONGHOP!J375=""),TONGHOP!H375,"")</f>
        <v/>
      </c>
      <c r="C375" t="str">
        <f>IF(AND(TONGHOP!N375=$B$1,OR(TONGHOP!O375="ThiTN",TONGHOP!P375="LT",TONGHOP!P375="TN"),TONGHOP!J375=""),TONGHOP!F375,"")</f>
        <v/>
      </c>
      <c r="D375" t="str">
        <f>IF(AND(TONGHOP!N375=$B$1,OR(TONGHOP!O375="ThiTN",TONGHOP!P375="LT",TONGHOP!P375="TN"),TONGHOP!J375=""),TONGHOP!I375,"")</f>
        <v/>
      </c>
      <c r="E375" t="str">
        <f>IF(AND(TONGHOP!N375=$B$1,OR(TONGHOP!O375="ThiTN",TONGHOP!P375="LT",TONGHOP!P375="TN"),TONGHOP!J375=""),TONGHOP!P375,"")</f>
        <v/>
      </c>
    </row>
    <row r="376" spans="1:5">
      <c r="A376" t="str">
        <f>IF(AND(TONGHOP!N376=$B$1,OR(TONGHOP!O376="ThiTN",TONGHOP!P376="LT",TONGHOP!P376="TN"),TONGHOP!J376=""),TONGHOP!C376,"")</f>
        <v/>
      </c>
      <c r="B376" t="str">
        <f>IF(AND(TONGHOP!N376=$B$1,OR(TONGHOP!O376="ThiTN",TONGHOP!P376="LT",TONGHOP!P376="TN"),TONGHOP!J376=""),TONGHOP!H376,"")</f>
        <v/>
      </c>
      <c r="C376" t="str">
        <f>IF(AND(TONGHOP!N376=$B$1,OR(TONGHOP!O376="ThiTN",TONGHOP!P376="LT",TONGHOP!P376="TN"),TONGHOP!J376=""),TONGHOP!F376,"")</f>
        <v/>
      </c>
      <c r="D376" t="str">
        <f>IF(AND(TONGHOP!N376=$B$1,OR(TONGHOP!O376="ThiTN",TONGHOP!P376="LT",TONGHOP!P376="TN"),TONGHOP!J376=""),TONGHOP!I376,"")</f>
        <v/>
      </c>
      <c r="E376" t="str">
        <f>IF(AND(TONGHOP!N376=$B$1,OR(TONGHOP!O376="ThiTN",TONGHOP!P376="LT",TONGHOP!P376="TN"),TONGHOP!J376=""),TONGHOP!P376,"")</f>
        <v/>
      </c>
    </row>
    <row r="377" spans="1:5">
      <c r="A377" t="str">
        <f>IF(AND(TONGHOP!N377=$B$1,OR(TONGHOP!O377="ThiTN",TONGHOP!P377="LT",TONGHOP!P377="TN"),TONGHOP!J377=""),TONGHOP!C377,"")</f>
        <v/>
      </c>
      <c r="B377" t="str">
        <f>IF(AND(TONGHOP!N377=$B$1,OR(TONGHOP!O377="ThiTN",TONGHOP!P377="LT",TONGHOP!P377="TN"),TONGHOP!J377=""),TONGHOP!H377,"")</f>
        <v/>
      </c>
      <c r="C377" t="str">
        <f>IF(AND(TONGHOP!N377=$B$1,OR(TONGHOP!O377="ThiTN",TONGHOP!P377="LT",TONGHOP!P377="TN"),TONGHOP!J377=""),TONGHOP!F377,"")</f>
        <v/>
      </c>
      <c r="D377" t="str">
        <f>IF(AND(TONGHOP!N377=$B$1,OR(TONGHOP!O377="ThiTN",TONGHOP!P377="LT",TONGHOP!P377="TN"),TONGHOP!J377=""),TONGHOP!I377,"")</f>
        <v/>
      </c>
      <c r="E377" t="str">
        <f>IF(AND(TONGHOP!N377=$B$1,OR(TONGHOP!O377="ThiTN",TONGHOP!P377="LT",TONGHOP!P377="TN"),TONGHOP!J377=""),TONGHOP!P377,"")</f>
        <v/>
      </c>
    </row>
    <row r="378" spans="1:5">
      <c r="A378" t="str">
        <f>IF(AND(TONGHOP!N378=$B$1,OR(TONGHOP!O378="ThiTN",TONGHOP!P378="LT",TONGHOP!P378="TN"),TONGHOP!J378=""),TONGHOP!C378,"")</f>
        <v/>
      </c>
      <c r="B378" t="str">
        <f>IF(AND(TONGHOP!N378=$B$1,OR(TONGHOP!O378="ThiTN",TONGHOP!P378="LT",TONGHOP!P378="TN"),TONGHOP!J378=""),TONGHOP!H378,"")</f>
        <v/>
      </c>
      <c r="C378" t="str">
        <f>IF(AND(TONGHOP!N378=$B$1,OR(TONGHOP!O378="ThiTN",TONGHOP!P378="LT",TONGHOP!P378="TN"),TONGHOP!J378=""),TONGHOP!F378,"")</f>
        <v/>
      </c>
      <c r="D378" t="str">
        <f>IF(AND(TONGHOP!N378=$B$1,OR(TONGHOP!O378="ThiTN",TONGHOP!P378="LT",TONGHOP!P378="TN"),TONGHOP!J378=""),TONGHOP!I378,"")</f>
        <v/>
      </c>
      <c r="E378" t="str">
        <f>IF(AND(TONGHOP!N378=$B$1,OR(TONGHOP!O378="ThiTN",TONGHOP!P378="LT",TONGHOP!P378="TN"),TONGHOP!J378=""),TONGHOP!P378,"")</f>
        <v/>
      </c>
    </row>
    <row r="379" spans="1:5">
      <c r="A379" t="str">
        <f>IF(AND(TONGHOP!N379=$B$1,OR(TONGHOP!O379="ThiTN",TONGHOP!P379="LT",TONGHOP!P379="TN"),TONGHOP!J379=""),TONGHOP!C379,"")</f>
        <v/>
      </c>
      <c r="B379" t="str">
        <f>IF(AND(TONGHOP!N379=$B$1,OR(TONGHOP!O379="ThiTN",TONGHOP!P379="LT",TONGHOP!P379="TN"),TONGHOP!J379=""),TONGHOP!H379,"")</f>
        <v/>
      </c>
      <c r="C379" t="str">
        <f>IF(AND(TONGHOP!N379=$B$1,OR(TONGHOP!O379="ThiTN",TONGHOP!P379="LT",TONGHOP!P379="TN"),TONGHOP!J379=""),TONGHOP!F379,"")</f>
        <v/>
      </c>
      <c r="D379" t="str">
        <f>IF(AND(TONGHOP!N379=$B$1,OR(TONGHOP!O379="ThiTN",TONGHOP!P379="LT",TONGHOP!P379="TN"),TONGHOP!J379=""),TONGHOP!I379,"")</f>
        <v/>
      </c>
      <c r="E379" t="str">
        <f>IF(AND(TONGHOP!N379=$B$1,OR(TONGHOP!O379="ThiTN",TONGHOP!P379="LT",TONGHOP!P379="TN"),TONGHOP!J379=""),TONGHOP!P379,"")</f>
        <v/>
      </c>
    </row>
    <row r="380" spans="1:5">
      <c r="A380" t="str">
        <f>IF(AND(TONGHOP!N380=$B$1,OR(TONGHOP!O380="ThiTN",TONGHOP!P380="LT",TONGHOP!P380="TN"),TONGHOP!J380=""),TONGHOP!C380,"")</f>
        <v/>
      </c>
      <c r="B380" t="str">
        <f>IF(AND(TONGHOP!N380=$B$1,OR(TONGHOP!O380="ThiTN",TONGHOP!P380="LT",TONGHOP!P380="TN"),TONGHOP!J380=""),TONGHOP!H380,"")</f>
        <v/>
      </c>
      <c r="C380" t="str">
        <f>IF(AND(TONGHOP!N380=$B$1,OR(TONGHOP!O380="ThiTN",TONGHOP!P380="LT",TONGHOP!P380="TN"),TONGHOP!J380=""),TONGHOP!F380,"")</f>
        <v/>
      </c>
      <c r="D380" t="str">
        <f>IF(AND(TONGHOP!N380=$B$1,OR(TONGHOP!O380="ThiTN",TONGHOP!P380="LT",TONGHOP!P380="TN"),TONGHOP!J380=""),TONGHOP!I380,"")</f>
        <v/>
      </c>
      <c r="E380" t="str">
        <f>IF(AND(TONGHOP!N380=$B$1,OR(TONGHOP!O380="ThiTN",TONGHOP!P380="LT",TONGHOP!P380="TN"),TONGHOP!J380=""),TONGHOP!P380,"")</f>
        <v/>
      </c>
    </row>
    <row r="381" spans="1:5">
      <c r="A381" t="str">
        <f>IF(AND(TONGHOP!N381=$B$1,OR(TONGHOP!O381="ThiTN",TONGHOP!P381="LT",TONGHOP!P381="TN"),TONGHOP!J381=""),TONGHOP!C381,"")</f>
        <v/>
      </c>
      <c r="B381" t="str">
        <f>IF(AND(TONGHOP!N381=$B$1,OR(TONGHOP!O381="ThiTN",TONGHOP!P381="LT",TONGHOP!P381="TN"),TONGHOP!J381=""),TONGHOP!H381,"")</f>
        <v/>
      </c>
      <c r="C381" t="str">
        <f>IF(AND(TONGHOP!N381=$B$1,OR(TONGHOP!O381="ThiTN",TONGHOP!P381="LT",TONGHOP!P381="TN"),TONGHOP!J381=""),TONGHOP!F381,"")</f>
        <v/>
      </c>
      <c r="D381" t="str">
        <f>IF(AND(TONGHOP!N381=$B$1,OR(TONGHOP!O381="ThiTN",TONGHOP!P381="LT",TONGHOP!P381="TN"),TONGHOP!J381=""),TONGHOP!I381,"")</f>
        <v/>
      </c>
      <c r="E381" t="str">
        <f>IF(AND(TONGHOP!N381=$B$1,OR(TONGHOP!O381="ThiTN",TONGHOP!P381="LT",TONGHOP!P381="TN"),TONGHOP!J381=""),TONGHOP!P381,"")</f>
        <v/>
      </c>
    </row>
    <row r="382" spans="1:5">
      <c r="A382" t="str">
        <f>IF(AND(TONGHOP!N382=$B$1,OR(TONGHOP!O382="ThiTN",TONGHOP!P382="LT",TONGHOP!P382="TN"),TONGHOP!J382=""),TONGHOP!C382,"")</f>
        <v/>
      </c>
      <c r="B382" t="str">
        <f>IF(AND(TONGHOP!N382=$B$1,OR(TONGHOP!O382="ThiTN",TONGHOP!P382="LT",TONGHOP!P382="TN"),TONGHOP!J382=""),TONGHOP!H382,"")</f>
        <v/>
      </c>
      <c r="C382" t="str">
        <f>IF(AND(TONGHOP!N382=$B$1,OR(TONGHOP!O382="ThiTN",TONGHOP!P382="LT",TONGHOP!P382="TN"),TONGHOP!J382=""),TONGHOP!F382,"")</f>
        <v/>
      </c>
      <c r="D382" t="str">
        <f>IF(AND(TONGHOP!N382=$B$1,OR(TONGHOP!O382="ThiTN",TONGHOP!P382="LT",TONGHOP!P382="TN"),TONGHOP!J382=""),TONGHOP!I382,"")</f>
        <v/>
      </c>
      <c r="E382" t="str">
        <f>IF(AND(TONGHOP!N382=$B$1,OR(TONGHOP!O382="ThiTN",TONGHOP!P382="LT",TONGHOP!P382="TN"),TONGHOP!J382=""),TONGHOP!P382,"")</f>
        <v/>
      </c>
    </row>
    <row r="383" spans="1:5">
      <c r="A383" t="str">
        <f>IF(AND(TONGHOP!N383=$B$1,OR(TONGHOP!O383="ThiTN",TONGHOP!P383="LT",TONGHOP!P383="TN"),TONGHOP!J383=""),TONGHOP!C383,"")</f>
        <v/>
      </c>
      <c r="B383" t="str">
        <f>IF(AND(TONGHOP!N383=$B$1,OR(TONGHOP!O383="ThiTN",TONGHOP!P383="LT",TONGHOP!P383="TN"),TONGHOP!J383=""),TONGHOP!H383,"")</f>
        <v/>
      </c>
      <c r="C383" t="str">
        <f>IF(AND(TONGHOP!N383=$B$1,OR(TONGHOP!O383="ThiTN",TONGHOP!P383="LT",TONGHOP!P383="TN"),TONGHOP!J383=""),TONGHOP!F383,"")</f>
        <v/>
      </c>
      <c r="D383" t="str">
        <f>IF(AND(TONGHOP!N383=$B$1,OR(TONGHOP!O383="ThiTN",TONGHOP!P383="LT",TONGHOP!P383="TN"),TONGHOP!J383=""),TONGHOP!I383,"")</f>
        <v/>
      </c>
      <c r="E383" t="str">
        <f>IF(AND(TONGHOP!N383=$B$1,OR(TONGHOP!O383="ThiTN",TONGHOP!P383="LT",TONGHOP!P383="TN"),TONGHOP!J383=""),TONGHOP!P383,"")</f>
        <v/>
      </c>
    </row>
    <row r="384" spans="1:5">
      <c r="A384" t="str">
        <f>IF(AND(TONGHOP!N384=$B$1,OR(TONGHOP!O384="ThiTN",TONGHOP!P384="LT",TONGHOP!P384="TN"),TONGHOP!J384=""),TONGHOP!C384,"")</f>
        <v/>
      </c>
      <c r="B384" t="str">
        <f>IF(AND(TONGHOP!N384=$B$1,OR(TONGHOP!O384="ThiTN",TONGHOP!P384="LT",TONGHOP!P384="TN"),TONGHOP!J384=""),TONGHOP!H384,"")</f>
        <v/>
      </c>
      <c r="C384" t="str">
        <f>IF(AND(TONGHOP!N384=$B$1,OR(TONGHOP!O384="ThiTN",TONGHOP!P384="LT",TONGHOP!P384="TN"),TONGHOP!J384=""),TONGHOP!F384,"")</f>
        <v/>
      </c>
      <c r="D384" t="str">
        <f>IF(AND(TONGHOP!N384=$B$1,OR(TONGHOP!O384="ThiTN",TONGHOP!P384="LT",TONGHOP!P384="TN"),TONGHOP!J384=""),TONGHOP!I384,"")</f>
        <v/>
      </c>
      <c r="E384" t="str">
        <f>IF(AND(TONGHOP!N384=$B$1,OR(TONGHOP!O384="ThiTN",TONGHOP!P384="LT",TONGHOP!P384="TN"),TONGHOP!J384=""),TONGHOP!P384,"")</f>
        <v/>
      </c>
    </row>
    <row r="385" spans="1:5">
      <c r="A385" t="str">
        <f>IF(AND(TONGHOP!N385=$B$1,OR(TONGHOP!O385="ThiTN",TONGHOP!P385="LT",TONGHOP!P385="TN"),TONGHOP!J385=""),TONGHOP!C385,"")</f>
        <v/>
      </c>
      <c r="B385" t="str">
        <f>IF(AND(TONGHOP!N385=$B$1,OR(TONGHOP!O385="ThiTN",TONGHOP!P385="LT",TONGHOP!P385="TN"),TONGHOP!J385=""),TONGHOP!H385,"")</f>
        <v/>
      </c>
      <c r="C385" t="str">
        <f>IF(AND(TONGHOP!N385=$B$1,OR(TONGHOP!O385="ThiTN",TONGHOP!P385="LT",TONGHOP!P385="TN"),TONGHOP!J385=""),TONGHOP!F385,"")</f>
        <v/>
      </c>
      <c r="D385" t="str">
        <f>IF(AND(TONGHOP!N385=$B$1,OR(TONGHOP!O385="ThiTN",TONGHOP!P385="LT",TONGHOP!P385="TN"),TONGHOP!J385=""),TONGHOP!I385,"")</f>
        <v/>
      </c>
      <c r="E385" t="str">
        <f>IF(AND(TONGHOP!N385=$B$1,OR(TONGHOP!O385="ThiTN",TONGHOP!P385="LT",TONGHOP!P385="TN"),TONGHOP!J385=""),TONGHOP!P385,"")</f>
        <v/>
      </c>
    </row>
    <row r="386" spans="1:5">
      <c r="A386" t="str">
        <f>IF(AND(TONGHOP!N386=$B$1,OR(TONGHOP!O386="ThiTN",TONGHOP!P386="LT",TONGHOP!P386="TN"),TONGHOP!J386=""),TONGHOP!C386,"")</f>
        <v/>
      </c>
      <c r="B386" t="str">
        <f>IF(AND(TONGHOP!N386=$B$1,OR(TONGHOP!O386="ThiTN",TONGHOP!P386="LT",TONGHOP!P386="TN"),TONGHOP!J386=""),TONGHOP!H386,"")</f>
        <v/>
      </c>
      <c r="C386" t="str">
        <f>IF(AND(TONGHOP!N386=$B$1,OR(TONGHOP!O386="ThiTN",TONGHOP!P386="LT",TONGHOP!P386="TN"),TONGHOP!J386=""),TONGHOP!F386,"")</f>
        <v/>
      </c>
      <c r="D386" t="str">
        <f>IF(AND(TONGHOP!N386=$B$1,OR(TONGHOP!O386="ThiTN",TONGHOP!P386="LT",TONGHOP!P386="TN"),TONGHOP!J386=""),TONGHOP!I386,"")</f>
        <v/>
      </c>
      <c r="E386" t="str">
        <f>IF(AND(TONGHOP!N386=$B$1,OR(TONGHOP!O386="ThiTN",TONGHOP!P386="LT",TONGHOP!P386="TN"),TONGHOP!J386=""),TONGHOP!P386,"")</f>
        <v/>
      </c>
    </row>
    <row r="387" spans="1:5">
      <c r="A387" t="str">
        <f>IF(AND(TONGHOP!N387=$B$1,OR(TONGHOP!O387="ThiTN",TONGHOP!P387="LT",TONGHOP!P387="TN"),TONGHOP!J387=""),TONGHOP!C387,"")</f>
        <v/>
      </c>
      <c r="B387" t="str">
        <f>IF(AND(TONGHOP!N387=$B$1,OR(TONGHOP!O387="ThiTN",TONGHOP!P387="LT",TONGHOP!P387="TN"),TONGHOP!J387=""),TONGHOP!H387,"")</f>
        <v/>
      </c>
      <c r="C387" t="str">
        <f>IF(AND(TONGHOP!N387=$B$1,OR(TONGHOP!O387="ThiTN",TONGHOP!P387="LT",TONGHOP!P387="TN"),TONGHOP!J387=""),TONGHOP!F387,"")</f>
        <v/>
      </c>
      <c r="D387" t="str">
        <f>IF(AND(TONGHOP!N387=$B$1,OR(TONGHOP!O387="ThiTN",TONGHOP!P387="LT",TONGHOP!P387="TN"),TONGHOP!J387=""),TONGHOP!I387,"")</f>
        <v/>
      </c>
      <c r="E387" t="str">
        <f>IF(AND(TONGHOP!N387=$B$1,OR(TONGHOP!O387="ThiTN",TONGHOP!P387="LT",TONGHOP!P387="TN"),TONGHOP!J387=""),TONGHOP!P387,"")</f>
        <v/>
      </c>
    </row>
    <row r="388" spans="1:5">
      <c r="A388" t="str">
        <f>IF(AND(TONGHOP!N388=$B$1,OR(TONGHOP!O388="ThiTN",TONGHOP!P388="LT",TONGHOP!P388="TN"),TONGHOP!J388=""),TONGHOP!C388,"")</f>
        <v/>
      </c>
      <c r="B388" t="str">
        <f>IF(AND(TONGHOP!N388=$B$1,OR(TONGHOP!O388="ThiTN",TONGHOP!P388="LT",TONGHOP!P388="TN"),TONGHOP!J388=""),TONGHOP!H388,"")</f>
        <v/>
      </c>
      <c r="C388" t="str">
        <f>IF(AND(TONGHOP!N388=$B$1,OR(TONGHOP!O388="ThiTN",TONGHOP!P388="LT",TONGHOP!P388="TN"),TONGHOP!J388=""),TONGHOP!F388,"")</f>
        <v/>
      </c>
      <c r="D388" t="str">
        <f>IF(AND(TONGHOP!N388=$B$1,OR(TONGHOP!O388="ThiTN",TONGHOP!P388="LT",TONGHOP!P388="TN"),TONGHOP!J388=""),TONGHOP!I388,"")</f>
        <v/>
      </c>
      <c r="E388" t="str">
        <f>IF(AND(TONGHOP!N388=$B$1,OR(TONGHOP!O388="ThiTN",TONGHOP!P388="LT",TONGHOP!P388="TN"),TONGHOP!J388=""),TONGHOP!P388,"")</f>
        <v/>
      </c>
    </row>
    <row r="389" spans="1:5">
      <c r="A389" t="str">
        <f>IF(AND(TONGHOP!N389=$B$1,OR(TONGHOP!O389="ThiTN",TONGHOP!P389="LT",TONGHOP!P389="TN"),TONGHOP!J389=""),TONGHOP!C389,"")</f>
        <v/>
      </c>
      <c r="B389" t="str">
        <f>IF(AND(TONGHOP!N389=$B$1,OR(TONGHOP!O389="ThiTN",TONGHOP!P389="LT",TONGHOP!P389="TN"),TONGHOP!J389=""),TONGHOP!H389,"")</f>
        <v/>
      </c>
      <c r="C389" t="str">
        <f>IF(AND(TONGHOP!N389=$B$1,OR(TONGHOP!O389="ThiTN",TONGHOP!P389="LT",TONGHOP!P389="TN"),TONGHOP!J389=""),TONGHOP!F389,"")</f>
        <v/>
      </c>
      <c r="D389" t="str">
        <f>IF(AND(TONGHOP!N389=$B$1,OR(TONGHOP!O389="ThiTN",TONGHOP!P389="LT",TONGHOP!P389="TN"),TONGHOP!J389=""),TONGHOP!I389,"")</f>
        <v/>
      </c>
      <c r="E389" t="str">
        <f>IF(AND(TONGHOP!N389=$B$1,OR(TONGHOP!O389="ThiTN",TONGHOP!P389="LT",TONGHOP!P389="TN"),TONGHOP!J389=""),TONGHOP!P389,"")</f>
        <v/>
      </c>
    </row>
    <row r="390" spans="1:5">
      <c r="A390" t="str">
        <f>IF(AND(TONGHOP!N390=$B$1,OR(TONGHOP!O390="ThiTN",TONGHOP!P390="LT",TONGHOP!P390="TN"),TONGHOP!J390=""),TONGHOP!C390,"")</f>
        <v/>
      </c>
      <c r="B390" t="str">
        <f>IF(AND(TONGHOP!N390=$B$1,OR(TONGHOP!O390="ThiTN",TONGHOP!P390="LT",TONGHOP!P390="TN"),TONGHOP!J390=""),TONGHOP!H390,"")</f>
        <v/>
      </c>
      <c r="C390" t="str">
        <f>IF(AND(TONGHOP!N390=$B$1,OR(TONGHOP!O390="ThiTN",TONGHOP!P390="LT",TONGHOP!P390="TN"),TONGHOP!J390=""),TONGHOP!F390,"")</f>
        <v/>
      </c>
      <c r="D390" t="str">
        <f>IF(AND(TONGHOP!N390=$B$1,OR(TONGHOP!O390="ThiTN",TONGHOP!P390="LT",TONGHOP!P390="TN"),TONGHOP!J390=""),TONGHOP!I390,"")</f>
        <v/>
      </c>
      <c r="E390" t="str">
        <f>IF(AND(TONGHOP!N390=$B$1,OR(TONGHOP!O390="ThiTN",TONGHOP!P390="LT",TONGHOP!P390="TN"),TONGHOP!J390=""),TONGHOP!P390,"")</f>
        <v/>
      </c>
    </row>
    <row r="391" spans="1:5">
      <c r="A391" t="str">
        <f>IF(AND(TONGHOP!N391=$B$1,OR(TONGHOP!O391="ThiTN",TONGHOP!P391="LT",TONGHOP!P391="TN"),TONGHOP!J391=""),TONGHOP!C391,"")</f>
        <v/>
      </c>
      <c r="B391" t="str">
        <f>IF(AND(TONGHOP!N391=$B$1,OR(TONGHOP!O391="ThiTN",TONGHOP!P391="LT",TONGHOP!P391="TN"),TONGHOP!J391=""),TONGHOP!H391,"")</f>
        <v/>
      </c>
      <c r="C391" t="str">
        <f>IF(AND(TONGHOP!N391=$B$1,OR(TONGHOP!O391="ThiTN",TONGHOP!P391="LT",TONGHOP!P391="TN"),TONGHOP!J391=""),TONGHOP!F391,"")</f>
        <v/>
      </c>
      <c r="D391" t="str">
        <f>IF(AND(TONGHOP!N391=$B$1,OR(TONGHOP!O391="ThiTN",TONGHOP!P391="LT",TONGHOP!P391="TN"),TONGHOP!J391=""),TONGHOP!I391,"")</f>
        <v/>
      </c>
      <c r="E391" t="str">
        <f>IF(AND(TONGHOP!N391=$B$1,OR(TONGHOP!O391="ThiTN",TONGHOP!P391="LT",TONGHOP!P391="TN"),TONGHOP!J391=""),TONGHOP!P391,"")</f>
        <v/>
      </c>
    </row>
    <row r="392" spans="1:5">
      <c r="A392" t="str">
        <f>IF(AND(TONGHOP!N392=$B$1,OR(TONGHOP!O392="ThiTN",TONGHOP!P392="LT",TONGHOP!P392="TN"),TONGHOP!J392=""),TONGHOP!C392,"")</f>
        <v/>
      </c>
      <c r="B392" t="str">
        <f>IF(AND(TONGHOP!N392=$B$1,OR(TONGHOP!O392="ThiTN",TONGHOP!P392="LT",TONGHOP!P392="TN"),TONGHOP!J392=""),TONGHOP!H392,"")</f>
        <v/>
      </c>
      <c r="C392" t="str">
        <f>IF(AND(TONGHOP!N392=$B$1,OR(TONGHOP!O392="ThiTN",TONGHOP!P392="LT",TONGHOP!P392="TN"),TONGHOP!J392=""),TONGHOP!F392,"")</f>
        <v/>
      </c>
      <c r="D392" t="str">
        <f>IF(AND(TONGHOP!N392=$B$1,OR(TONGHOP!O392="ThiTN",TONGHOP!P392="LT",TONGHOP!P392="TN"),TONGHOP!J392=""),TONGHOP!I392,"")</f>
        <v/>
      </c>
      <c r="E392" t="str">
        <f>IF(AND(TONGHOP!N392=$B$1,OR(TONGHOP!O392="ThiTN",TONGHOP!P392="LT",TONGHOP!P392="TN"),TONGHOP!J392=""),TONGHOP!P392,"")</f>
        <v/>
      </c>
    </row>
    <row r="393" spans="1:5">
      <c r="A393" t="str">
        <f>IF(AND(TONGHOP!N393=$B$1,OR(TONGHOP!O393="ThiTN",TONGHOP!P393="LT",TONGHOP!P393="TN"),TONGHOP!J393=""),TONGHOP!C393,"")</f>
        <v/>
      </c>
      <c r="B393" t="str">
        <f>IF(AND(TONGHOP!N393=$B$1,OR(TONGHOP!O393="ThiTN",TONGHOP!P393="LT",TONGHOP!P393="TN"),TONGHOP!J393=""),TONGHOP!H393,"")</f>
        <v/>
      </c>
      <c r="C393" t="str">
        <f>IF(AND(TONGHOP!N393=$B$1,OR(TONGHOP!O393="ThiTN",TONGHOP!P393="LT",TONGHOP!P393="TN"),TONGHOP!J393=""),TONGHOP!F393,"")</f>
        <v/>
      </c>
      <c r="D393" t="str">
        <f>IF(AND(TONGHOP!N393=$B$1,OR(TONGHOP!O393="ThiTN",TONGHOP!P393="LT",TONGHOP!P393="TN"),TONGHOP!J393=""),TONGHOP!I393,"")</f>
        <v/>
      </c>
      <c r="E393" t="str">
        <f>IF(AND(TONGHOP!N393=$B$1,OR(TONGHOP!O393="ThiTN",TONGHOP!P393="LT",TONGHOP!P393="TN"),TONGHOP!J393=""),TONGHOP!P393,"")</f>
        <v/>
      </c>
    </row>
    <row r="394" spans="1:5">
      <c r="A394" t="str">
        <f>IF(AND(TONGHOP!N394=$B$1,OR(TONGHOP!O394="ThiTN",TONGHOP!P394="LT",TONGHOP!P394="TN"),TONGHOP!J394=""),TONGHOP!C394,"")</f>
        <v/>
      </c>
      <c r="B394" t="str">
        <f>IF(AND(TONGHOP!N394=$B$1,OR(TONGHOP!O394="ThiTN",TONGHOP!P394="LT",TONGHOP!P394="TN"),TONGHOP!J394=""),TONGHOP!H394,"")</f>
        <v/>
      </c>
      <c r="C394" t="str">
        <f>IF(AND(TONGHOP!N394=$B$1,OR(TONGHOP!O394="ThiTN",TONGHOP!P394="LT",TONGHOP!P394="TN"),TONGHOP!J394=""),TONGHOP!F394,"")</f>
        <v/>
      </c>
      <c r="D394" t="str">
        <f>IF(AND(TONGHOP!N394=$B$1,OR(TONGHOP!O394="ThiTN",TONGHOP!P394="LT",TONGHOP!P394="TN"),TONGHOP!J394=""),TONGHOP!I394,"")</f>
        <v/>
      </c>
      <c r="E394" t="str">
        <f>IF(AND(TONGHOP!N394=$B$1,OR(TONGHOP!O394="ThiTN",TONGHOP!P394="LT",TONGHOP!P394="TN"),TONGHOP!J394=""),TONGHOP!P394,"")</f>
        <v/>
      </c>
    </row>
    <row r="395" spans="1:5">
      <c r="A395" t="str">
        <f>IF(AND(TONGHOP!N395=$B$1,OR(TONGHOP!O395="ThiTN",TONGHOP!P395="LT",TONGHOP!P395="TN"),TONGHOP!J395=""),TONGHOP!C395,"")</f>
        <v/>
      </c>
      <c r="B395" t="str">
        <f>IF(AND(TONGHOP!N395=$B$1,OR(TONGHOP!O395="ThiTN",TONGHOP!P395="LT",TONGHOP!P395="TN"),TONGHOP!J395=""),TONGHOP!H395,"")</f>
        <v/>
      </c>
      <c r="C395" t="str">
        <f>IF(AND(TONGHOP!N395=$B$1,OR(TONGHOP!O395="ThiTN",TONGHOP!P395="LT",TONGHOP!P395="TN"),TONGHOP!J395=""),TONGHOP!F395,"")</f>
        <v/>
      </c>
      <c r="D395" t="str">
        <f>IF(AND(TONGHOP!N395=$B$1,OR(TONGHOP!O395="ThiTN",TONGHOP!P395="LT",TONGHOP!P395="TN"),TONGHOP!J395=""),TONGHOP!I395,"")</f>
        <v/>
      </c>
      <c r="E395" t="str">
        <f>IF(AND(TONGHOP!N395=$B$1,OR(TONGHOP!O395="ThiTN",TONGHOP!P395="LT",TONGHOP!P395="TN"),TONGHOP!J395=""),TONGHOP!P395,"")</f>
        <v/>
      </c>
    </row>
    <row r="396" spans="1:5">
      <c r="A396" t="str">
        <f>IF(AND(TONGHOP!N396=$B$1,OR(TONGHOP!O396="ThiTN",TONGHOP!P396="LT",TONGHOP!P396="TN"),TONGHOP!J396=""),TONGHOP!C396,"")</f>
        <v/>
      </c>
      <c r="B396" t="str">
        <f>IF(AND(TONGHOP!N396=$B$1,OR(TONGHOP!O396="ThiTN",TONGHOP!P396="LT",TONGHOP!P396="TN"),TONGHOP!J396=""),TONGHOP!H396,"")</f>
        <v/>
      </c>
      <c r="C396" t="str">
        <f>IF(AND(TONGHOP!N396=$B$1,OR(TONGHOP!O396="ThiTN",TONGHOP!P396="LT",TONGHOP!P396="TN"),TONGHOP!J396=""),TONGHOP!F396,"")</f>
        <v/>
      </c>
      <c r="D396" t="str">
        <f>IF(AND(TONGHOP!N396=$B$1,OR(TONGHOP!O396="ThiTN",TONGHOP!P396="LT",TONGHOP!P396="TN"),TONGHOP!J396=""),TONGHOP!I396,"")</f>
        <v/>
      </c>
      <c r="E396" t="str">
        <f>IF(AND(TONGHOP!N396=$B$1,OR(TONGHOP!O396="ThiTN",TONGHOP!P396="LT",TONGHOP!P396="TN"),TONGHOP!J396=""),TONGHOP!P396,"")</f>
        <v/>
      </c>
    </row>
    <row r="397" spans="1:5">
      <c r="A397" t="str">
        <f>IF(AND(TONGHOP!N397=$B$1,OR(TONGHOP!O397="ThiTN",TONGHOP!P397="LT",TONGHOP!P397="TN"),TONGHOP!J397=""),TONGHOP!C397,"")</f>
        <v/>
      </c>
      <c r="B397" t="str">
        <f>IF(AND(TONGHOP!N397=$B$1,OR(TONGHOP!O397="ThiTN",TONGHOP!P397="LT",TONGHOP!P397="TN"),TONGHOP!J397=""),TONGHOP!H397,"")</f>
        <v/>
      </c>
      <c r="C397" t="str">
        <f>IF(AND(TONGHOP!N397=$B$1,OR(TONGHOP!O397="ThiTN",TONGHOP!P397="LT",TONGHOP!P397="TN"),TONGHOP!J397=""),TONGHOP!F397,"")</f>
        <v/>
      </c>
      <c r="D397" t="str">
        <f>IF(AND(TONGHOP!N397=$B$1,OR(TONGHOP!O397="ThiTN",TONGHOP!P397="LT",TONGHOP!P397="TN"),TONGHOP!J397=""),TONGHOP!I397,"")</f>
        <v/>
      </c>
      <c r="E397" t="str">
        <f>IF(AND(TONGHOP!N397=$B$1,OR(TONGHOP!O397="ThiTN",TONGHOP!P397="LT",TONGHOP!P397="TN"),TONGHOP!J397=""),TONGHOP!P397,"")</f>
        <v/>
      </c>
    </row>
    <row r="398" spans="1:5">
      <c r="A398" t="str">
        <f>IF(AND(TONGHOP!N398=$B$1,OR(TONGHOP!O398="ThiTN",TONGHOP!P398="LT",TONGHOP!P398="TN"),TONGHOP!J398=""),TONGHOP!C398,"")</f>
        <v/>
      </c>
      <c r="B398" t="str">
        <f>IF(AND(TONGHOP!N398=$B$1,OR(TONGHOP!O398="ThiTN",TONGHOP!P398="LT",TONGHOP!P398="TN"),TONGHOP!J398=""),TONGHOP!H398,"")</f>
        <v/>
      </c>
      <c r="C398" t="str">
        <f>IF(AND(TONGHOP!N398=$B$1,OR(TONGHOP!O398="ThiTN",TONGHOP!P398="LT",TONGHOP!P398="TN"),TONGHOP!J398=""),TONGHOP!F398,"")</f>
        <v/>
      </c>
      <c r="D398" t="str">
        <f>IF(AND(TONGHOP!N398=$B$1,OR(TONGHOP!O398="ThiTN",TONGHOP!P398="LT",TONGHOP!P398="TN"),TONGHOP!J398=""),TONGHOP!I398,"")</f>
        <v/>
      </c>
      <c r="E398" t="str">
        <f>IF(AND(TONGHOP!N398=$B$1,OR(TONGHOP!O398="ThiTN",TONGHOP!P398="LT",TONGHOP!P398="TN"),TONGHOP!J398=""),TONGHOP!P398,"")</f>
        <v/>
      </c>
    </row>
    <row r="399" spans="1:5">
      <c r="A399" t="str">
        <f>IF(AND(TONGHOP!N399=$B$1,OR(TONGHOP!O399="ThiTN",TONGHOP!P399="LT",TONGHOP!P399="TN"),TONGHOP!J399=""),TONGHOP!C399,"")</f>
        <v/>
      </c>
      <c r="B399" t="str">
        <f>IF(AND(TONGHOP!N399=$B$1,OR(TONGHOP!O399="ThiTN",TONGHOP!P399="LT",TONGHOP!P399="TN"),TONGHOP!J399=""),TONGHOP!H399,"")</f>
        <v/>
      </c>
      <c r="C399" t="str">
        <f>IF(AND(TONGHOP!N399=$B$1,OR(TONGHOP!O399="ThiTN",TONGHOP!P399="LT",TONGHOP!P399="TN"),TONGHOP!J399=""),TONGHOP!F399,"")</f>
        <v/>
      </c>
      <c r="D399" t="str">
        <f>IF(AND(TONGHOP!N399=$B$1,OR(TONGHOP!O399="ThiTN",TONGHOP!P399="LT",TONGHOP!P399="TN"),TONGHOP!J399=""),TONGHOP!I399,"")</f>
        <v/>
      </c>
      <c r="E399" t="str">
        <f>IF(AND(TONGHOP!N399=$B$1,OR(TONGHOP!O399="ThiTN",TONGHOP!P399="LT",TONGHOP!P399="TN"),TONGHOP!J399=""),TONGHOP!P399,"")</f>
        <v/>
      </c>
    </row>
    <row r="400" spans="1:5">
      <c r="A400" t="str">
        <f>IF(AND(TONGHOP!N400=$B$1,OR(TONGHOP!O400="ThiTN",TONGHOP!P400="LT",TONGHOP!P400="TN"),TONGHOP!J400=""),TONGHOP!C400,"")</f>
        <v/>
      </c>
      <c r="B400" t="str">
        <f>IF(AND(TONGHOP!N400=$B$1,OR(TONGHOP!O400="ThiTN",TONGHOP!P400="LT",TONGHOP!P400="TN"),TONGHOP!J400=""),TONGHOP!H400,"")</f>
        <v/>
      </c>
      <c r="C400" t="str">
        <f>IF(AND(TONGHOP!N400=$B$1,OR(TONGHOP!O400="ThiTN",TONGHOP!P400="LT",TONGHOP!P400="TN"),TONGHOP!J400=""),TONGHOP!F400,"")</f>
        <v/>
      </c>
      <c r="D400" t="str">
        <f>IF(AND(TONGHOP!N400=$B$1,OR(TONGHOP!O400="ThiTN",TONGHOP!P400="LT",TONGHOP!P400="TN"),TONGHOP!J400=""),TONGHOP!I400,"")</f>
        <v/>
      </c>
      <c r="E400" t="str">
        <f>IF(AND(TONGHOP!N400=$B$1,OR(TONGHOP!O400="ThiTN",TONGHOP!P400="LT",TONGHOP!P400="TN"),TONGHOP!J400=""),TONGHOP!P400,"")</f>
        <v/>
      </c>
    </row>
    <row r="401" spans="1:5">
      <c r="A401" t="str">
        <f>IF(AND(TONGHOP!N401=$B$1,OR(TONGHOP!O401="ThiTN",TONGHOP!P401="LT",TONGHOP!P401="TN"),TONGHOP!J401=""),TONGHOP!C401,"")</f>
        <v/>
      </c>
      <c r="B401" t="str">
        <f>IF(AND(TONGHOP!N401=$B$1,OR(TONGHOP!O401="ThiTN",TONGHOP!P401="LT",TONGHOP!P401="TN"),TONGHOP!J401=""),TONGHOP!H401,"")</f>
        <v/>
      </c>
      <c r="C401" t="str">
        <f>IF(AND(TONGHOP!N401=$B$1,OR(TONGHOP!O401="ThiTN",TONGHOP!P401="LT",TONGHOP!P401="TN"),TONGHOP!J401=""),TONGHOP!F401,"")</f>
        <v/>
      </c>
      <c r="D401" t="str">
        <f>IF(AND(TONGHOP!N401=$B$1,OR(TONGHOP!O401="ThiTN",TONGHOP!P401="LT",TONGHOP!P401="TN"),TONGHOP!J401=""),TONGHOP!I401,"")</f>
        <v/>
      </c>
      <c r="E401" t="str">
        <f>IF(AND(TONGHOP!N401=$B$1,OR(TONGHOP!O401="ThiTN",TONGHOP!P401="LT",TONGHOP!P401="TN"),TONGHOP!J401=""),TONGHOP!P401,"")</f>
        <v/>
      </c>
    </row>
    <row r="402" spans="1:5">
      <c r="A402" t="str">
        <f>IF(AND(TONGHOP!N402=$B$1,OR(TONGHOP!O402="ThiTN",TONGHOP!P402="LT",TONGHOP!P402="TN"),TONGHOP!J402=""),TONGHOP!C402,"")</f>
        <v/>
      </c>
      <c r="B402" t="str">
        <f>IF(AND(TONGHOP!N402=$B$1,OR(TONGHOP!O402="ThiTN",TONGHOP!P402="LT",TONGHOP!P402="TN"),TONGHOP!J402=""),TONGHOP!H402,"")</f>
        <v/>
      </c>
      <c r="C402" t="str">
        <f>IF(AND(TONGHOP!N402=$B$1,OR(TONGHOP!O402="ThiTN",TONGHOP!P402="LT",TONGHOP!P402="TN"),TONGHOP!J402=""),TONGHOP!F402,"")</f>
        <v/>
      </c>
      <c r="D402" t="str">
        <f>IF(AND(TONGHOP!N402=$B$1,OR(TONGHOP!O402="ThiTN",TONGHOP!P402="LT",TONGHOP!P402="TN"),TONGHOP!J402=""),TONGHOP!I402,"")</f>
        <v/>
      </c>
      <c r="E402" t="str">
        <f>IF(AND(TONGHOP!N402=$B$1,OR(TONGHOP!O402="ThiTN",TONGHOP!P402="LT",TONGHOP!P402="TN"),TONGHOP!J402=""),TONGHOP!P402,"")</f>
        <v/>
      </c>
    </row>
    <row r="403" spans="1:5">
      <c r="A403" t="str">
        <f>IF(AND(TONGHOP!N403=$B$1,OR(TONGHOP!O403="ThiTN",TONGHOP!P403="LT",TONGHOP!P403="TN"),TONGHOP!J403=""),TONGHOP!C403,"")</f>
        <v/>
      </c>
      <c r="B403" t="str">
        <f>IF(AND(TONGHOP!N403=$B$1,OR(TONGHOP!O403="ThiTN",TONGHOP!P403="LT",TONGHOP!P403="TN"),TONGHOP!J403=""),TONGHOP!H403,"")</f>
        <v/>
      </c>
      <c r="C403" t="str">
        <f>IF(AND(TONGHOP!N403=$B$1,OR(TONGHOP!O403="ThiTN",TONGHOP!P403="LT",TONGHOP!P403="TN"),TONGHOP!J403=""),TONGHOP!F403,"")</f>
        <v/>
      </c>
      <c r="D403" t="str">
        <f>IF(AND(TONGHOP!N403=$B$1,OR(TONGHOP!O403="ThiTN",TONGHOP!P403="LT",TONGHOP!P403="TN"),TONGHOP!J403=""),TONGHOP!I403,"")</f>
        <v/>
      </c>
      <c r="E403" t="str">
        <f>IF(AND(TONGHOP!N403=$B$1,OR(TONGHOP!O403="ThiTN",TONGHOP!P403="LT",TONGHOP!P403="TN"),TONGHOP!J403=""),TONGHOP!P403,"")</f>
        <v/>
      </c>
    </row>
    <row r="404" spans="1:5">
      <c r="A404" t="str">
        <f>IF(AND(TONGHOP!N404=$B$1,OR(TONGHOP!O404="ThiTN",TONGHOP!P404="LT",TONGHOP!P404="TN"),TONGHOP!J404=""),TONGHOP!C404,"")</f>
        <v/>
      </c>
      <c r="B404" t="str">
        <f>IF(AND(TONGHOP!N404=$B$1,OR(TONGHOP!O404="ThiTN",TONGHOP!P404="LT",TONGHOP!P404="TN"),TONGHOP!J404=""),TONGHOP!H404,"")</f>
        <v/>
      </c>
      <c r="C404" t="str">
        <f>IF(AND(TONGHOP!N404=$B$1,OR(TONGHOP!O404="ThiTN",TONGHOP!P404="LT",TONGHOP!P404="TN"),TONGHOP!J404=""),TONGHOP!F404,"")</f>
        <v/>
      </c>
      <c r="D404" t="str">
        <f>IF(AND(TONGHOP!N404=$B$1,OR(TONGHOP!O404="ThiTN",TONGHOP!P404="LT",TONGHOP!P404="TN"),TONGHOP!J404=""),TONGHOP!I404,"")</f>
        <v/>
      </c>
      <c r="E404" t="str">
        <f>IF(AND(TONGHOP!N404=$B$1,OR(TONGHOP!O404="ThiTN",TONGHOP!P404="LT",TONGHOP!P404="TN"),TONGHOP!J404=""),TONGHOP!P404,"")</f>
        <v/>
      </c>
    </row>
    <row r="405" spans="1:5">
      <c r="A405" t="str">
        <f>IF(AND(TONGHOP!N405=$B$1,OR(TONGHOP!O405="ThiTN",TONGHOP!P405="LT",TONGHOP!P405="TN"),TONGHOP!J405=""),TONGHOP!C405,"")</f>
        <v/>
      </c>
      <c r="B405" t="str">
        <f>IF(AND(TONGHOP!N405=$B$1,OR(TONGHOP!O405="ThiTN",TONGHOP!P405="LT",TONGHOP!P405="TN"),TONGHOP!J405=""),TONGHOP!H405,"")</f>
        <v/>
      </c>
      <c r="C405" t="str">
        <f>IF(AND(TONGHOP!N405=$B$1,OR(TONGHOP!O405="ThiTN",TONGHOP!P405="LT",TONGHOP!P405="TN"),TONGHOP!J405=""),TONGHOP!F405,"")</f>
        <v/>
      </c>
      <c r="D405" t="str">
        <f>IF(AND(TONGHOP!N405=$B$1,OR(TONGHOP!O405="ThiTN",TONGHOP!P405="LT",TONGHOP!P405="TN"),TONGHOP!J405=""),TONGHOP!I405,"")</f>
        <v/>
      </c>
      <c r="E405" t="str">
        <f>IF(AND(TONGHOP!N405=$B$1,OR(TONGHOP!O405="ThiTN",TONGHOP!P405="LT",TONGHOP!P405="TN"),TONGHOP!J405=""),TONGHOP!P405,"")</f>
        <v/>
      </c>
    </row>
    <row r="406" spans="1:5">
      <c r="A406" t="str">
        <f>IF(AND(TONGHOP!N406=$B$1,OR(TONGHOP!O406="ThiTN",TONGHOP!P406="LT",TONGHOP!P406="TN"),TONGHOP!J406=""),TONGHOP!C406,"")</f>
        <v/>
      </c>
      <c r="B406" t="str">
        <f>IF(AND(TONGHOP!N406=$B$1,OR(TONGHOP!O406="ThiTN",TONGHOP!P406="LT",TONGHOP!P406="TN"),TONGHOP!J406=""),TONGHOP!H406,"")</f>
        <v/>
      </c>
      <c r="C406" t="str">
        <f>IF(AND(TONGHOP!N406=$B$1,OR(TONGHOP!O406="ThiTN",TONGHOP!P406="LT",TONGHOP!P406="TN"),TONGHOP!J406=""),TONGHOP!F406,"")</f>
        <v/>
      </c>
      <c r="D406" t="str">
        <f>IF(AND(TONGHOP!N406=$B$1,OR(TONGHOP!O406="ThiTN",TONGHOP!P406="LT",TONGHOP!P406="TN"),TONGHOP!J406=""),TONGHOP!I406,"")</f>
        <v/>
      </c>
      <c r="E406" t="str">
        <f>IF(AND(TONGHOP!N406=$B$1,OR(TONGHOP!O406="ThiTN",TONGHOP!P406="LT",TONGHOP!P406="TN"),TONGHOP!J406=""),TONGHOP!P406,"")</f>
        <v/>
      </c>
    </row>
    <row r="407" spans="1:5">
      <c r="A407" t="str">
        <f>IF(AND(TONGHOP!N407=$B$1,OR(TONGHOP!O407="ThiTN",TONGHOP!P407="LT",TONGHOP!P407="TN"),TONGHOP!J407=""),TONGHOP!C407,"")</f>
        <v/>
      </c>
      <c r="B407" t="str">
        <f>IF(AND(TONGHOP!N407=$B$1,OR(TONGHOP!O407="ThiTN",TONGHOP!P407="LT",TONGHOP!P407="TN"),TONGHOP!J407=""),TONGHOP!H407,"")</f>
        <v/>
      </c>
      <c r="C407" t="str">
        <f>IF(AND(TONGHOP!N407=$B$1,OR(TONGHOP!O407="ThiTN",TONGHOP!P407="LT",TONGHOP!P407="TN"),TONGHOP!J407=""),TONGHOP!F407,"")</f>
        <v/>
      </c>
      <c r="D407" t="str">
        <f>IF(AND(TONGHOP!N407=$B$1,OR(TONGHOP!O407="ThiTN",TONGHOP!P407="LT",TONGHOP!P407="TN"),TONGHOP!J407=""),TONGHOP!I407,"")</f>
        <v/>
      </c>
      <c r="E407" t="str">
        <f>IF(AND(TONGHOP!N407=$B$1,OR(TONGHOP!O407="ThiTN",TONGHOP!P407="LT",TONGHOP!P407="TN"),TONGHOP!J407=""),TONGHOP!P407,"")</f>
        <v/>
      </c>
    </row>
    <row r="408" spans="1:5">
      <c r="A408" t="str">
        <f>IF(AND(TONGHOP!N408=$B$1,OR(TONGHOP!O408="ThiTN",TONGHOP!P408="LT",TONGHOP!P408="TN"),TONGHOP!J408=""),TONGHOP!C408,"")</f>
        <v/>
      </c>
      <c r="B408" t="str">
        <f>IF(AND(TONGHOP!N408=$B$1,OR(TONGHOP!O408="ThiTN",TONGHOP!P408="LT",TONGHOP!P408="TN"),TONGHOP!J408=""),TONGHOP!H408,"")</f>
        <v/>
      </c>
      <c r="C408" t="str">
        <f>IF(AND(TONGHOP!N408=$B$1,OR(TONGHOP!O408="ThiTN",TONGHOP!P408="LT",TONGHOP!P408="TN"),TONGHOP!J408=""),TONGHOP!F408,"")</f>
        <v/>
      </c>
      <c r="D408" t="str">
        <f>IF(AND(TONGHOP!N408=$B$1,OR(TONGHOP!O408="ThiTN",TONGHOP!P408="LT",TONGHOP!P408="TN"),TONGHOP!J408=""),TONGHOP!I408,"")</f>
        <v/>
      </c>
      <c r="E408" t="str">
        <f>IF(AND(TONGHOP!N408=$B$1,OR(TONGHOP!O408="ThiTN",TONGHOP!P408="LT",TONGHOP!P408="TN"),TONGHOP!J408=""),TONGHOP!P408,"")</f>
        <v/>
      </c>
    </row>
    <row r="409" spans="1:5">
      <c r="A409" t="str">
        <f>IF(AND(TONGHOP!N409=$B$1,OR(TONGHOP!O409="ThiTN",TONGHOP!P409="LT",TONGHOP!P409="TN"),TONGHOP!J409=""),TONGHOP!C409,"")</f>
        <v/>
      </c>
      <c r="B409" t="str">
        <f>IF(AND(TONGHOP!N409=$B$1,OR(TONGHOP!O409="ThiTN",TONGHOP!P409="LT",TONGHOP!P409="TN"),TONGHOP!J409=""),TONGHOP!H409,"")</f>
        <v/>
      </c>
      <c r="C409" t="str">
        <f>IF(AND(TONGHOP!N409=$B$1,OR(TONGHOP!O409="ThiTN",TONGHOP!P409="LT",TONGHOP!P409="TN"),TONGHOP!J409=""),TONGHOP!F409,"")</f>
        <v/>
      </c>
      <c r="D409" t="str">
        <f>IF(AND(TONGHOP!N409=$B$1,OR(TONGHOP!O409="ThiTN",TONGHOP!P409="LT",TONGHOP!P409="TN"),TONGHOP!J409=""),TONGHOP!I409,"")</f>
        <v/>
      </c>
      <c r="E409" t="str">
        <f>IF(AND(TONGHOP!N409=$B$1,OR(TONGHOP!O409="ThiTN",TONGHOP!P409="LT",TONGHOP!P409="TN"),TONGHOP!J409=""),TONGHOP!P409,"")</f>
        <v/>
      </c>
    </row>
    <row r="410" spans="1:5">
      <c r="A410" t="str">
        <f>IF(AND(TONGHOP!N410=$B$1,OR(TONGHOP!O410="ThiTN",TONGHOP!P410="LT",TONGHOP!P410="TN"),TONGHOP!J410=""),TONGHOP!C410,"")</f>
        <v/>
      </c>
      <c r="B410" t="str">
        <f>IF(AND(TONGHOP!N410=$B$1,OR(TONGHOP!O410="ThiTN",TONGHOP!P410="LT",TONGHOP!P410="TN"),TONGHOP!J410=""),TONGHOP!H410,"")</f>
        <v/>
      </c>
      <c r="C410" t="str">
        <f>IF(AND(TONGHOP!N410=$B$1,OR(TONGHOP!O410="ThiTN",TONGHOP!P410="LT",TONGHOP!P410="TN"),TONGHOP!J410=""),TONGHOP!F410,"")</f>
        <v/>
      </c>
      <c r="D410" t="str">
        <f>IF(AND(TONGHOP!N410=$B$1,OR(TONGHOP!O410="ThiTN",TONGHOP!P410="LT",TONGHOP!P410="TN"),TONGHOP!J410=""),TONGHOP!I410,"")</f>
        <v/>
      </c>
      <c r="E410" t="str">
        <f>IF(AND(TONGHOP!N410=$B$1,OR(TONGHOP!O410="ThiTN",TONGHOP!P410="LT",TONGHOP!P410="TN"),TONGHOP!J410=""),TONGHOP!P410,"")</f>
        <v/>
      </c>
    </row>
    <row r="411" spans="1:5">
      <c r="A411" t="str">
        <f>IF(AND(TONGHOP!N411=$B$1,OR(TONGHOP!O411="ThiTN",TONGHOP!P411="LT",TONGHOP!P411="TN"),TONGHOP!J411=""),TONGHOP!C411,"")</f>
        <v/>
      </c>
      <c r="B411" t="str">
        <f>IF(AND(TONGHOP!N411=$B$1,OR(TONGHOP!O411="ThiTN",TONGHOP!P411="LT",TONGHOP!P411="TN"),TONGHOP!J411=""),TONGHOP!H411,"")</f>
        <v/>
      </c>
      <c r="C411" t="str">
        <f>IF(AND(TONGHOP!N411=$B$1,OR(TONGHOP!O411="ThiTN",TONGHOP!P411="LT",TONGHOP!P411="TN"),TONGHOP!J411=""),TONGHOP!F411,"")</f>
        <v/>
      </c>
      <c r="D411" t="str">
        <f>IF(AND(TONGHOP!N411=$B$1,OR(TONGHOP!O411="ThiTN",TONGHOP!P411="LT",TONGHOP!P411="TN"),TONGHOP!J411=""),TONGHOP!I411,"")</f>
        <v/>
      </c>
      <c r="E411" t="str">
        <f>IF(AND(TONGHOP!N411=$B$1,OR(TONGHOP!O411="ThiTN",TONGHOP!P411="LT",TONGHOP!P411="TN"),TONGHOP!J411=""),TONGHOP!P411,"")</f>
        <v/>
      </c>
    </row>
    <row r="412" spans="1:5">
      <c r="A412" t="str">
        <f>IF(AND(TONGHOP!N412=$B$1,OR(TONGHOP!O412="ThiTN",TONGHOP!P412="LT",TONGHOP!P412="TN"),TONGHOP!J412=""),TONGHOP!C412,"")</f>
        <v/>
      </c>
      <c r="B412" t="str">
        <f>IF(AND(TONGHOP!N412=$B$1,OR(TONGHOP!O412="ThiTN",TONGHOP!P412="LT",TONGHOP!P412="TN"),TONGHOP!J412=""),TONGHOP!H412,"")</f>
        <v/>
      </c>
      <c r="C412" t="str">
        <f>IF(AND(TONGHOP!N412=$B$1,OR(TONGHOP!O412="ThiTN",TONGHOP!P412="LT",TONGHOP!P412="TN"),TONGHOP!J412=""),TONGHOP!F412,"")</f>
        <v/>
      </c>
      <c r="D412" t="str">
        <f>IF(AND(TONGHOP!N412=$B$1,OR(TONGHOP!O412="ThiTN",TONGHOP!P412="LT",TONGHOP!P412="TN"),TONGHOP!J412=""),TONGHOP!I412,"")</f>
        <v/>
      </c>
      <c r="E412" t="str">
        <f>IF(AND(TONGHOP!N412=$B$1,OR(TONGHOP!O412="ThiTN",TONGHOP!P412="LT",TONGHOP!P412="TN"),TONGHOP!J412=""),TONGHOP!P412,"")</f>
        <v/>
      </c>
    </row>
    <row r="413" spans="1:5">
      <c r="A413" t="str">
        <f>IF(AND(TONGHOP!N413=$B$1,OR(TONGHOP!O413="ThiTN",TONGHOP!P413="LT",TONGHOP!P413="TN"),TONGHOP!J413=""),TONGHOP!C413,"")</f>
        <v/>
      </c>
      <c r="B413" t="str">
        <f>IF(AND(TONGHOP!N413=$B$1,OR(TONGHOP!O413="ThiTN",TONGHOP!P413="LT",TONGHOP!P413="TN"),TONGHOP!J413=""),TONGHOP!H413,"")</f>
        <v/>
      </c>
      <c r="C413" t="str">
        <f>IF(AND(TONGHOP!N413=$B$1,OR(TONGHOP!O413="ThiTN",TONGHOP!P413="LT",TONGHOP!P413="TN"),TONGHOP!J413=""),TONGHOP!F413,"")</f>
        <v/>
      </c>
      <c r="D413" t="str">
        <f>IF(AND(TONGHOP!N413=$B$1,OR(TONGHOP!O413="ThiTN",TONGHOP!P413="LT",TONGHOP!P413="TN"),TONGHOP!J413=""),TONGHOP!I413,"")</f>
        <v/>
      </c>
      <c r="E413" t="str">
        <f>IF(AND(TONGHOP!N413=$B$1,OR(TONGHOP!O413="ThiTN",TONGHOP!P413="LT",TONGHOP!P413="TN"),TONGHOP!J413=""),TONGHOP!P413,"")</f>
        <v/>
      </c>
    </row>
    <row r="414" spans="1:5">
      <c r="A414" t="str">
        <f>IF(AND(TONGHOP!N414=$B$1,OR(TONGHOP!O414="ThiTN",TONGHOP!P414="LT",TONGHOP!P414="TN"),TONGHOP!J414=""),TONGHOP!C414,"")</f>
        <v/>
      </c>
      <c r="B414" t="str">
        <f>IF(AND(TONGHOP!N414=$B$1,OR(TONGHOP!O414="ThiTN",TONGHOP!P414="LT",TONGHOP!P414="TN"),TONGHOP!J414=""),TONGHOP!H414,"")</f>
        <v/>
      </c>
      <c r="C414" t="str">
        <f>IF(AND(TONGHOP!N414=$B$1,OR(TONGHOP!O414="ThiTN",TONGHOP!P414="LT",TONGHOP!P414="TN"),TONGHOP!J414=""),TONGHOP!F414,"")</f>
        <v/>
      </c>
      <c r="D414" t="str">
        <f>IF(AND(TONGHOP!N414=$B$1,OR(TONGHOP!O414="ThiTN",TONGHOP!P414="LT",TONGHOP!P414="TN"),TONGHOP!J414=""),TONGHOP!I414,"")</f>
        <v/>
      </c>
      <c r="E414" t="str">
        <f>IF(AND(TONGHOP!N414=$B$1,OR(TONGHOP!O414="ThiTN",TONGHOP!P414="LT",TONGHOP!P414="TN"),TONGHOP!J414=""),TONGHOP!P414,"")</f>
        <v/>
      </c>
    </row>
    <row r="415" spans="1:5">
      <c r="A415" t="str">
        <f>IF(AND(TONGHOP!N415=$B$1,OR(TONGHOP!O415="ThiTN",TONGHOP!P415="LT",TONGHOP!P415="TN"),TONGHOP!J415=""),TONGHOP!C415,"")</f>
        <v/>
      </c>
      <c r="B415" t="str">
        <f>IF(AND(TONGHOP!N415=$B$1,OR(TONGHOP!O415="ThiTN",TONGHOP!P415="LT",TONGHOP!P415="TN"),TONGHOP!J415=""),TONGHOP!H415,"")</f>
        <v/>
      </c>
      <c r="C415" t="str">
        <f>IF(AND(TONGHOP!N415=$B$1,OR(TONGHOP!O415="ThiTN",TONGHOP!P415="LT",TONGHOP!P415="TN"),TONGHOP!J415=""),TONGHOP!F415,"")</f>
        <v/>
      </c>
      <c r="D415" t="str">
        <f>IF(AND(TONGHOP!N415=$B$1,OR(TONGHOP!O415="ThiTN",TONGHOP!P415="LT",TONGHOP!P415="TN"),TONGHOP!J415=""),TONGHOP!I415,"")</f>
        <v/>
      </c>
      <c r="E415" t="str">
        <f>IF(AND(TONGHOP!N415=$B$1,OR(TONGHOP!O415="ThiTN",TONGHOP!P415="LT",TONGHOP!P415="TN"),TONGHOP!J415=""),TONGHOP!P415,"")</f>
        <v/>
      </c>
    </row>
    <row r="416" spans="1:5">
      <c r="A416" t="str">
        <f>IF(AND(TONGHOP!N416=$B$1,OR(TONGHOP!O416="ThiTN",TONGHOP!P416="LT",TONGHOP!P416="TN"),TONGHOP!J416=""),TONGHOP!C416,"")</f>
        <v/>
      </c>
      <c r="B416" t="str">
        <f>IF(AND(TONGHOP!N416=$B$1,OR(TONGHOP!O416="ThiTN",TONGHOP!P416="LT",TONGHOP!P416="TN"),TONGHOP!J416=""),TONGHOP!H416,"")</f>
        <v/>
      </c>
      <c r="C416" t="str">
        <f>IF(AND(TONGHOP!N416=$B$1,OR(TONGHOP!O416="ThiTN",TONGHOP!P416="LT",TONGHOP!P416="TN"),TONGHOP!J416=""),TONGHOP!F416,"")</f>
        <v/>
      </c>
      <c r="D416" t="str">
        <f>IF(AND(TONGHOP!N416=$B$1,OR(TONGHOP!O416="ThiTN",TONGHOP!P416="LT",TONGHOP!P416="TN"),TONGHOP!J416=""),TONGHOP!I416,"")</f>
        <v/>
      </c>
      <c r="E416" t="str">
        <f>IF(AND(TONGHOP!N416=$B$1,OR(TONGHOP!O416="ThiTN",TONGHOP!P416="LT",TONGHOP!P416="TN"),TONGHOP!J416=""),TONGHOP!P416,"")</f>
        <v/>
      </c>
    </row>
    <row r="417" spans="1:5">
      <c r="A417" t="str">
        <f>IF(AND(TONGHOP!N417=$B$1,OR(TONGHOP!O417="ThiTN",TONGHOP!P417="LT",TONGHOP!P417="TN"),TONGHOP!J417=""),TONGHOP!C417,"")</f>
        <v/>
      </c>
      <c r="B417" t="str">
        <f>IF(AND(TONGHOP!N417=$B$1,OR(TONGHOP!O417="ThiTN",TONGHOP!P417="LT",TONGHOP!P417="TN"),TONGHOP!J417=""),TONGHOP!H417,"")</f>
        <v/>
      </c>
      <c r="C417" t="str">
        <f>IF(AND(TONGHOP!N417=$B$1,OR(TONGHOP!O417="ThiTN",TONGHOP!P417="LT",TONGHOP!P417="TN"),TONGHOP!J417=""),TONGHOP!F417,"")</f>
        <v/>
      </c>
      <c r="D417" t="str">
        <f>IF(AND(TONGHOP!N417=$B$1,OR(TONGHOP!O417="ThiTN",TONGHOP!P417="LT",TONGHOP!P417="TN"),TONGHOP!J417=""),TONGHOP!I417,"")</f>
        <v/>
      </c>
      <c r="E417" t="str">
        <f>IF(AND(TONGHOP!N417=$B$1,OR(TONGHOP!O417="ThiTN",TONGHOP!P417="LT",TONGHOP!P417="TN"),TONGHOP!J417=""),TONGHOP!P417,"")</f>
        <v/>
      </c>
    </row>
    <row r="418" spans="1:5">
      <c r="A418" t="str">
        <f>IF(AND(TONGHOP!N418=$B$1,OR(TONGHOP!O418="ThiTN",TONGHOP!P418="LT",TONGHOP!P418="TN"),TONGHOP!J418=""),TONGHOP!C418,"")</f>
        <v/>
      </c>
      <c r="B418" t="str">
        <f>IF(AND(TONGHOP!N418=$B$1,OR(TONGHOP!O418="ThiTN",TONGHOP!P418="LT",TONGHOP!P418="TN"),TONGHOP!J418=""),TONGHOP!H418,"")</f>
        <v/>
      </c>
      <c r="C418" t="str">
        <f>IF(AND(TONGHOP!N418=$B$1,OR(TONGHOP!O418="ThiTN",TONGHOP!P418="LT",TONGHOP!P418="TN"),TONGHOP!J418=""),TONGHOP!F418,"")</f>
        <v/>
      </c>
      <c r="D418" t="str">
        <f>IF(AND(TONGHOP!N418=$B$1,OR(TONGHOP!O418="ThiTN",TONGHOP!P418="LT",TONGHOP!P418="TN"),TONGHOP!J418=""),TONGHOP!I418,"")</f>
        <v/>
      </c>
      <c r="E418" t="str">
        <f>IF(AND(TONGHOP!N418=$B$1,OR(TONGHOP!O418="ThiTN",TONGHOP!P418="LT",TONGHOP!P418="TN"),TONGHOP!J418=""),TONGHOP!P418,"")</f>
        <v/>
      </c>
    </row>
    <row r="419" spans="1:5">
      <c r="A419" t="str">
        <f>IF(AND(TONGHOP!N419=$B$1,OR(TONGHOP!O419="ThiTN",TONGHOP!P419="LT",TONGHOP!P419="TN"),TONGHOP!J419=""),TONGHOP!C419,"")</f>
        <v/>
      </c>
      <c r="B419" t="str">
        <f>IF(AND(TONGHOP!N419=$B$1,OR(TONGHOP!O419="ThiTN",TONGHOP!P419="LT",TONGHOP!P419="TN"),TONGHOP!J419=""),TONGHOP!H419,"")</f>
        <v/>
      </c>
      <c r="C419" t="str">
        <f>IF(AND(TONGHOP!N419=$B$1,OR(TONGHOP!O419="ThiTN",TONGHOP!P419="LT",TONGHOP!P419="TN"),TONGHOP!J419=""),TONGHOP!F419,"")</f>
        <v/>
      </c>
      <c r="D419" t="str">
        <f>IF(AND(TONGHOP!N419=$B$1,OR(TONGHOP!O419="ThiTN",TONGHOP!P419="LT",TONGHOP!P419="TN"),TONGHOP!J419=""),TONGHOP!I419,"")</f>
        <v/>
      </c>
      <c r="E419" t="str">
        <f>IF(AND(TONGHOP!N419=$B$1,OR(TONGHOP!O419="ThiTN",TONGHOP!P419="LT",TONGHOP!P419="TN"),TONGHOP!J419=""),TONGHOP!P419,"")</f>
        <v/>
      </c>
    </row>
    <row r="420" spans="1:5">
      <c r="A420" t="str">
        <f>IF(AND(TONGHOP!N420=$B$1,OR(TONGHOP!O420="ThiTN",TONGHOP!P420="LT",TONGHOP!P420="TN"),TONGHOP!J420=""),TONGHOP!C420,"")</f>
        <v/>
      </c>
      <c r="B420" t="str">
        <f>IF(AND(TONGHOP!N420=$B$1,OR(TONGHOP!O420="ThiTN",TONGHOP!P420="LT",TONGHOP!P420="TN"),TONGHOP!J420=""),TONGHOP!H420,"")</f>
        <v/>
      </c>
      <c r="C420" t="str">
        <f>IF(AND(TONGHOP!N420=$B$1,OR(TONGHOP!O420="ThiTN",TONGHOP!P420="LT",TONGHOP!P420="TN"),TONGHOP!J420=""),TONGHOP!F420,"")</f>
        <v/>
      </c>
      <c r="D420" t="str">
        <f>IF(AND(TONGHOP!N420=$B$1,OR(TONGHOP!O420="ThiTN",TONGHOP!P420="LT",TONGHOP!P420="TN"),TONGHOP!J420=""),TONGHOP!I420,"")</f>
        <v/>
      </c>
      <c r="E420" t="str">
        <f>IF(AND(TONGHOP!N420=$B$1,OR(TONGHOP!O420="ThiTN",TONGHOP!P420="LT",TONGHOP!P420="TN"),TONGHOP!J420=""),TONGHOP!P420,"")</f>
        <v/>
      </c>
    </row>
    <row r="421" spans="1:5">
      <c r="A421" t="str">
        <f>IF(AND(TONGHOP!N421=$B$1,OR(TONGHOP!O421="ThiTN",TONGHOP!P421="LT",TONGHOP!P421="TN"),TONGHOP!J421=""),TONGHOP!C421,"")</f>
        <v/>
      </c>
      <c r="B421" t="str">
        <f>IF(AND(TONGHOP!N421=$B$1,OR(TONGHOP!O421="ThiTN",TONGHOP!P421="LT",TONGHOP!P421="TN"),TONGHOP!J421=""),TONGHOP!H421,"")</f>
        <v/>
      </c>
      <c r="C421" t="str">
        <f>IF(AND(TONGHOP!N421=$B$1,OR(TONGHOP!O421="ThiTN",TONGHOP!P421="LT",TONGHOP!P421="TN"),TONGHOP!J421=""),TONGHOP!F421,"")</f>
        <v/>
      </c>
      <c r="D421" t="str">
        <f>IF(AND(TONGHOP!N421=$B$1,OR(TONGHOP!O421="ThiTN",TONGHOP!P421="LT",TONGHOP!P421="TN"),TONGHOP!J421=""),TONGHOP!I421,"")</f>
        <v/>
      </c>
      <c r="E421" t="str">
        <f>IF(AND(TONGHOP!N421=$B$1,OR(TONGHOP!O421="ThiTN",TONGHOP!P421="LT",TONGHOP!P421="TN"),TONGHOP!J421=""),TONGHOP!P421,"")</f>
        <v/>
      </c>
    </row>
    <row r="422" spans="1:5">
      <c r="A422" t="str">
        <f>IF(AND(TONGHOP!N422=$B$1,OR(TONGHOP!O422="ThiTN",TONGHOP!P422="LT",TONGHOP!P422="TN"),TONGHOP!J422=""),TONGHOP!C422,"")</f>
        <v/>
      </c>
      <c r="B422" t="str">
        <f>IF(AND(TONGHOP!N422=$B$1,OR(TONGHOP!O422="ThiTN",TONGHOP!P422="LT",TONGHOP!P422="TN"),TONGHOP!J422=""),TONGHOP!H422,"")</f>
        <v/>
      </c>
      <c r="C422" t="str">
        <f>IF(AND(TONGHOP!N422=$B$1,OR(TONGHOP!O422="ThiTN",TONGHOP!P422="LT",TONGHOP!P422="TN"),TONGHOP!J422=""),TONGHOP!F422,"")</f>
        <v/>
      </c>
      <c r="D422" t="str">
        <f>IF(AND(TONGHOP!N422=$B$1,OR(TONGHOP!O422="ThiTN",TONGHOP!P422="LT",TONGHOP!P422="TN"),TONGHOP!J422=""),TONGHOP!I422,"")</f>
        <v/>
      </c>
      <c r="E422" t="str">
        <f>IF(AND(TONGHOP!N422=$B$1,OR(TONGHOP!O422="ThiTN",TONGHOP!P422="LT",TONGHOP!P422="TN"),TONGHOP!J422=""),TONGHOP!P422,"")</f>
        <v/>
      </c>
    </row>
    <row r="423" spans="1:5">
      <c r="A423" t="str">
        <f>IF(AND(TONGHOP!N423=$B$1,OR(TONGHOP!O423="ThiTN",TONGHOP!P423="LT",TONGHOP!P423="TN"),TONGHOP!J423=""),TONGHOP!C423,"")</f>
        <v/>
      </c>
      <c r="B423" t="str">
        <f>IF(AND(TONGHOP!N423=$B$1,OR(TONGHOP!O423="ThiTN",TONGHOP!P423="LT",TONGHOP!P423="TN"),TONGHOP!J423=""),TONGHOP!H423,"")</f>
        <v/>
      </c>
      <c r="C423" t="str">
        <f>IF(AND(TONGHOP!N423=$B$1,OR(TONGHOP!O423="ThiTN",TONGHOP!P423="LT",TONGHOP!P423="TN"),TONGHOP!J423=""),TONGHOP!F423,"")</f>
        <v/>
      </c>
      <c r="D423" t="str">
        <f>IF(AND(TONGHOP!N423=$B$1,OR(TONGHOP!O423="ThiTN",TONGHOP!P423="LT",TONGHOP!P423="TN"),TONGHOP!J423=""),TONGHOP!I423,"")</f>
        <v/>
      </c>
      <c r="E423" t="str">
        <f>IF(AND(TONGHOP!N423=$B$1,OR(TONGHOP!O423="ThiTN",TONGHOP!P423="LT",TONGHOP!P423="TN"),TONGHOP!J423=""),TONGHOP!P423,"")</f>
        <v/>
      </c>
    </row>
    <row r="424" spans="1:5">
      <c r="A424" t="str">
        <f>IF(AND(TONGHOP!N424=$B$1,OR(TONGHOP!O424="ThiTN",TONGHOP!P424="LT",TONGHOP!P424="TN"),TONGHOP!J424=""),TONGHOP!C424,"")</f>
        <v/>
      </c>
      <c r="B424" t="str">
        <f>IF(AND(TONGHOP!N424=$B$1,OR(TONGHOP!O424="ThiTN",TONGHOP!P424="LT",TONGHOP!P424="TN"),TONGHOP!J424=""),TONGHOP!H424,"")</f>
        <v/>
      </c>
      <c r="C424" t="str">
        <f>IF(AND(TONGHOP!N424=$B$1,OR(TONGHOP!O424="ThiTN",TONGHOP!P424="LT",TONGHOP!P424="TN"),TONGHOP!J424=""),TONGHOP!F424,"")</f>
        <v/>
      </c>
      <c r="D424" t="str">
        <f>IF(AND(TONGHOP!N424=$B$1,OR(TONGHOP!O424="ThiTN",TONGHOP!P424="LT",TONGHOP!P424="TN"),TONGHOP!J424=""),TONGHOP!I424,"")</f>
        <v/>
      </c>
      <c r="E424" t="str">
        <f>IF(AND(TONGHOP!N424=$B$1,OR(TONGHOP!O424="ThiTN",TONGHOP!P424="LT",TONGHOP!P424="TN"),TONGHOP!J424=""),TONGHOP!P424,"")</f>
        <v/>
      </c>
    </row>
    <row r="425" spans="1:5">
      <c r="A425" t="str">
        <f>IF(AND(TONGHOP!N425=$B$1,OR(TONGHOP!O425="ThiTN",TONGHOP!P425="LT",TONGHOP!P425="TN"),TONGHOP!J425=""),TONGHOP!C425,"")</f>
        <v/>
      </c>
      <c r="B425" t="str">
        <f>IF(AND(TONGHOP!N425=$B$1,OR(TONGHOP!O425="ThiTN",TONGHOP!P425="LT",TONGHOP!P425="TN"),TONGHOP!J425=""),TONGHOP!H425,"")</f>
        <v/>
      </c>
      <c r="C425" t="str">
        <f>IF(AND(TONGHOP!N425=$B$1,OR(TONGHOP!O425="ThiTN",TONGHOP!P425="LT",TONGHOP!P425="TN"),TONGHOP!J425=""),TONGHOP!F425,"")</f>
        <v/>
      </c>
      <c r="D425" t="str">
        <f>IF(AND(TONGHOP!N425=$B$1,OR(TONGHOP!O425="ThiTN",TONGHOP!P425="LT",TONGHOP!P425="TN"),TONGHOP!J425=""),TONGHOP!I425,"")</f>
        <v/>
      </c>
      <c r="E425" t="str">
        <f>IF(AND(TONGHOP!N425=$B$1,OR(TONGHOP!O425="ThiTN",TONGHOP!P425="LT",TONGHOP!P425="TN"),TONGHOP!J425=""),TONGHOP!P425,"")</f>
        <v/>
      </c>
    </row>
    <row r="426" spans="1:5">
      <c r="A426" t="str">
        <f>IF(AND(TONGHOP!N426=$B$1,OR(TONGHOP!O426="ThiTN",TONGHOP!P426="LT",TONGHOP!P426="TN"),TONGHOP!J426=""),TONGHOP!C426,"")</f>
        <v/>
      </c>
      <c r="B426" t="str">
        <f>IF(AND(TONGHOP!N426=$B$1,OR(TONGHOP!O426="ThiTN",TONGHOP!P426="LT",TONGHOP!P426="TN"),TONGHOP!J426=""),TONGHOP!H426,"")</f>
        <v/>
      </c>
      <c r="C426" t="str">
        <f>IF(AND(TONGHOP!N426=$B$1,OR(TONGHOP!O426="ThiTN",TONGHOP!P426="LT",TONGHOP!P426="TN"),TONGHOP!J426=""),TONGHOP!F426,"")</f>
        <v/>
      </c>
      <c r="D426" t="str">
        <f>IF(AND(TONGHOP!N426=$B$1,OR(TONGHOP!O426="ThiTN",TONGHOP!P426="LT",TONGHOP!P426="TN"),TONGHOP!J426=""),TONGHOP!I426,"")</f>
        <v/>
      </c>
      <c r="E426" t="str">
        <f>IF(AND(TONGHOP!N426=$B$1,OR(TONGHOP!O426="ThiTN",TONGHOP!P426="LT",TONGHOP!P426="TN"),TONGHOP!J426=""),TONGHOP!P426,"")</f>
        <v/>
      </c>
    </row>
    <row r="427" spans="1:5">
      <c r="A427" t="str">
        <f>IF(AND(TONGHOP!N427=$B$1,OR(TONGHOP!O427="ThiTN",TONGHOP!P427="LT",TONGHOP!P427="TN"),TONGHOP!J427=""),TONGHOP!C427,"")</f>
        <v/>
      </c>
      <c r="B427" t="str">
        <f>IF(AND(TONGHOP!N427=$B$1,OR(TONGHOP!O427="ThiTN",TONGHOP!P427="LT",TONGHOP!P427="TN"),TONGHOP!J427=""),TONGHOP!H427,"")</f>
        <v/>
      </c>
      <c r="C427" t="str">
        <f>IF(AND(TONGHOP!N427=$B$1,OR(TONGHOP!O427="ThiTN",TONGHOP!P427="LT",TONGHOP!P427="TN"),TONGHOP!J427=""),TONGHOP!F427,"")</f>
        <v/>
      </c>
      <c r="D427" t="str">
        <f>IF(AND(TONGHOP!N427=$B$1,OR(TONGHOP!O427="ThiTN",TONGHOP!P427="LT",TONGHOP!P427="TN"),TONGHOP!J427=""),TONGHOP!I427,"")</f>
        <v/>
      </c>
      <c r="E427" t="str">
        <f>IF(AND(TONGHOP!N427=$B$1,OR(TONGHOP!O427="ThiTN",TONGHOP!P427="LT",TONGHOP!P427="TN"),TONGHOP!J427=""),TONGHOP!P427,"")</f>
        <v/>
      </c>
    </row>
    <row r="428" spans="1:5">
      <c r="A428" t="str">
        <f>IF(AND(TONGHOP!N428=$B$1,OR(TONGHOP!O428="ThiTN",TONGHOP!P428="LT",TONGHOP!P428="TN"),TONGHOP!J428=""),TONGHOP!C428,"")</f>
        <v/>
      </c>
      <c r="B428" t="str">
        <f>IF(AND(TONGHOP!N428=$B$1,OR(TONGHOP!O428="ThiTN",TONGHOP!P428="LT",TONGHOP!P428="TN"),TONGHOP!J428=""),TONGHOP!H428,"")</f>
        <v/>
      </c>
      <c r="C428" t="str">
        <f>IF(AND(TONGHOP!N428=$B$1,OR(TONGHOP!O428="ThiTN",TONGHOP!P428="LT",TONGHOP!P428="TN"),TONGHOP!J428=""),TONGHOP!F428,"")</f>
        <v/>
      </c>
      <c r="D428" t="str">
        <f>IF(AND(TONGHOP!N428=$B$1,OR(TONGHOP!O428="ThiTN",TONGHOP!P428="LT",TONGHOP!P428="TN"),TONGHOP!J428=""),TONGHOP!I428,"")</f>
        <v/>
      </c>
      <c r="E428" t="str">
        <f>IF(AND(TONGHOP!N428=$B$1,OR(TONGHOP!O428="ThiTN",TONGHOP!P428="LT",TONGHOP!P428="TN"),TONGHOP!J428=""),TONGHOP!P428,"")</f>
        <v/>
      </c>
    </row>
    <row r="429" spans="1:5">
      <c r="A429" t="str">
        <f>IF(AND(TONGHOP!N429=$B$1,OR(TONGHOP!O429="ThiTN",TONGHOP!P429="LT",TONGHOP!P429="TN"),TONGHOP!J429=""),TONGHOP!C429,"")</f>
        <v/>
      </c>
      <c r="B429" t="str">
        <f>IF(AND(TONGHOP!N429=$B$1,OR(TONGHOP!O429="ThiTN",TONGHOP!P429="LT",TONGHOP!P429="TN"),TONGHOP!J429=""),TONGHOP!H429,"")</f>
        <v/>
      </c>
      <c r="C429" t="str">
        <f>IF(AND(TONGHOP!N429=$B$1,OR(TONGHOP!O429="ThiTN",TONGHOP!P429="LT",TONGHOP!P429="TN"),TONGHOP!J429=""),TONGHOP!F429,"")</f>
        <v/>
      </c>
      <c r="D429" t="str">
        <f>IF(AND(TONGHOP!N429=$B$1,OR(TONGHOP!O429="ThiTN",TONGHOP!P429="LT",TONGHOP!P429="TN"),TONGHOP!J429=""),TONGHOP!I429,"")</f>
        <v/>
      </c>
      <c r="E429" t="str">
        <f>IF(AND(TONGHOP!N429=$B$1,OR(TONGHOP!O429="ThiTN",TONGHOP!P429="LT",TONGHOP!P429="TN"),TONGHOP!J429=""),TONGHOP!P429,"")</f>
        <v/>
      </c>
    </row>
    <row r="430" spans="1:5">
      <c r="A430" t="str">
        <f>IF(AND(TONGHOP!N430=$B$1,OR(TONGHOP!O430="ThiTN",TONGHOP!P430="LT",TONGHOP!P430="TN"),TONGHOP!J430=""),TONGHOP!C430,"")</f>
        <v/>
      </c>
      <c r="B430" t="str">
        <f>IF(AND(TONGHOP!N430=$B$1,OR(TONGHOP!O430="ThiTN",TONGHOP!P430="LT",TONGHOP!P430="TN"),TONGHOP!J430=""),TONGHOP!H430,"")</f>
        <v/>
      </c>
      <c r="C430" t="str">
        <f>IF(AND(TONGHOP!N430=$B$1,OR(TONGHOP!O430="ThiTN",TONGHOP!P430="LT",TONGHOP!P430="TN"),TONGHOP!J430=""),TONGHOP!F430,"")</f>
        <v/>
      </c>
      <c r="D430" t="str">
        <f>IF(AND(TONGHOP!N430=$B$1,OR(TONGHOP!O430="ThiTN",TONGHOP!P430="LT",TONGHOP!P430="TN"),TONGHOP!J430=""),TONGHOP!I430,"")</f>
        <v/>
      </c>
      <c r="E430" t="str">
        <f>IF(AND(TONGHOP!N430=$B$1,OR(TONGHOP!O430="ThiTN",TONGHOP!P430="LT",TONGHOP!P430="TN"),TONGHOP!J430=""),TONGHOP!P430,"")</f>
        <v/>
      </c>
    </row>
    <row r="431" spans="1:5">
      <c r="A431" t="str">
        <f>IF(AND(TONGHOP!N431=$B$1,OR(TONGHOP!O431="ThiTN",TONGHOP!P431="LT",TONGHOP!P431="TN"),TONGHOP!J431=""),TONGHOP!C431,"")</f>
        <v/>
      </c>
      <c r="B431" t="str">
        <f>IF(AND(TONGHOP!N431=$B$1,OR(TONGHOP!O431="ThiTN",TONGHOP!P431="LT",TONGHOP!P431="TN"),TONGHOP!J431=""),TONGHOP!H431,"")</f>
        <v/>
      </c>
      <c r="C431" t="str">
        <f>IF(AND(TONGHOP!N431=$B$1,OR(TONGHOP!O431="ThiTN",TONGHOP!P431="LT",TONGHOP!P431="TN"),TONGHOP!J431=""),TONGHOP!F431,"")</f>
        <v/>
      </c>
      <c r="D431" t="str">
        <f>IF(AND(TONGHOP!N431=$B$1,OR(TONGHOP!O431="ThiTN",TONGHOP!P431="LT",TONGHOP!P431="TN"),TONGHOP!J431=""),TONGHOP!I431,"")</f>
        <v/>
      </c>
      <c r="E431" t="str">
        <f>IF(AND(TONGHOP!N431=$B$1,OR(TONGHOP!O431="ThiTN",TONGHOP!P431="LT",TONGHOP!P431="TN"),TONGHOP!J431=""),TONGHOP!P431,"")</f>
        <v/>
      </c>
    </row>
    <row r="432" spans="1:5">
      <c r="A432" t="str">
        <f>IF(AND(TONGHOP!N432=$B$1,OR(TONGHOP!O432="ThiTN",TONGHOP!P432="LT",TONGHOP!P432="TN"),TONGHOP!J432=""),TONGHOP!C432,"")</f>
        <v/>
      </c>
      <c r="B432" t="str">
        <f>IF(AND(TONGHOP!N432=$B$1,OR(TONGHOP!O432="ThiTN",TONGHOP!P432="LT",TONGHOP!P432="TN"),TONGHOP!J432=""),TONGHOP!H432,"")</f>
        <v/>
      </c>
      <c r="C432" t="str">
        <f>IF(AND(TONGHOP!N432=$B$1,OR(TONGHOP!O432="ThiTN",TONGHOP!P432="LT",TONGHOP!P432="TN"),TONGHOP!J432=""),TONGHOP!F432,"")</f>
        <v/>
      </c>
      <c r="D432" t="str">
        <f>IF(AND(TONGHOP!N432=$B$1,OR(TONGHOP!O432="ThiTN",TONGHOP!P432="LT",TONGHOP!P432="TN"),TONGHOP!J432=""),TONGHOP!I432,"")</f>
        <v/>
      </c>
      <c r="E432" t="str">
        <f>IF(AND(TONGHOP!N432=$B$1,OR(TONGHOP!O432="ThiTN",TONGHOP!P432="LT",TONGHOP!P432="TN"),TONGHOP!J432=""),TONGHOP!P432,"")</f>
        <v/>
      </c>
    </row>
    <row r="433" spans="1:5">
      <c r="A433" t="str">
        <f>IF(AND(TONGHOP!N433=$B$1,OR(TONGHOP!O433="ThiTN",TONGHOP!P433="LT",TONGHOP!P433="TN"),TONGHOP!J433=""),TONGHOP!C433,"")</f>
        <v/>
      </c>
      <c r="B433" t="str">
        <f>IF(AND(TONGHOP!N433=$B$1,OR(TONGHOP!O433="ThiTN",TONGHOP!P433="LT",TONGHOP!P433="TN"),TONGHOP!J433=""),TONGHOP!H433,"")</f>
        <v/>
      </c>
      <c r="C433" t="str">
        <f>IF(AND(TONGHOP!N433=$B$1,OR(TONGHOP!O433="ThiTN",TONGHOP!P433="LT",TONGHOP!P433="TN"),TONGHOP!J433=""),TONGHOP!F433,"")</f>
        <v/>
      </c>
      <c r="D433" t="str">
        <f>IF(AND(TONGHOP!N433=$B$1,OR(TONGHOP!O433="ThiTN",TONGHOP!P433="LT",TONGHOP!P433="TN"),TONGHOP!J433=""),TONGHOP!I433,"")</f>
        <v/>
      </c>
      <c r="E433" t="str">
        <f>IF(AND(TONGHOP!N433=$B$1,OR(TONGHOP!O433="ThiTN",TONGHOP!P433="LT",TONGHOP!P433="TN"),TONGHOP!J433=""),TONGHOP!P433,"")</f>
        <v/>
      </c>
    </row>
    <row r="434" spans="1:5">
      <c r="A434" t="str">
        <f>IF(AND(TONGHOP!N434=$B$1,OR(TONGHOP!O434="ThiTN",TONGHOP!P434="LT",TONGHOP!P434="TN"),TONGHOP!J434=""),TONGHOP!C434,"")</f>
        <v/>
      </c>
      <c r="B434" t="str">
        <f>IF(AND(TONGHOP!N434=$B$1,OR(TONGHOP!O434="ThiTN",TONGHOP!P434="LT",TONGHOP!P434="TN"),TONGHOP!J434=""),TONGHOP!H434,"")</f>
        <v/>
      </c>
      <c r="C434" t="str">
        <f>IF(AND(TONGHOP!N434=$B$1,OR(TONGHOP!O434="ThiTN",TONGHOP!P434="LT",TONGHOP!P434="TN"),TONGHOP!J434=""),TONGHOP!F434,"")</f>
        <v/>
      </c>
      <c r="D434" t="str">
        <f>IF(AND(TONGHOP!N434=$B$1,OR(TONGHOP!O434="ThiTN",TONGHOP!P434="LT",TONGHOP!P434="TN"),TONGHOP!J434=""),TONGHOP!I434,"")</f>
        <v/>
      </c>
      <c r="E434" t="str">
        <f>IF(AND(TONGHOP!N434=$B$1,OR(TONGHOP!O434="ThiTN",TONGHOP!P434="LT",TONGHOP!P434="TN"),TONGHOP!J434=""),TONGHOP!P434,"")</f>
        <v/>
      </c>
    </row>
    <row r="435" spans="1:5">
      <c r="A435" t="str">
        <f>IF(AND(TONGHOP!N435=$B$1,OR(TONGHOP!O435="ThiTN",TONGHOP!P435="LT",TONGHOP!P435="TN"),TONGHOP!J435=""),TONGHOP!C435,"")</f>
        <v/>
      </c>
      <c r="B435" t="str">
        <f>IF(AND(TONGHOP!N435=$B$1,OR(TONGHOP!O435="ThiTN",TONGHOP!P435="LT",TONGHOP!P435="TN"),TONGHOP!J435=""),TONGHOP!H435,"")</f>
        <v/>
      </c>
      <c r="C435" t="str">
        <f>IF(AND(TONGHOP!N435=$B$1,OR(TONGHOP!O435="ThiTN",TONGHOP!P435="LT",TONGHOP!P435="TN"),TONGHOP!J435=""),TONGHOP!F435,"")</f>
        <v/>
      </c>
      <c r="D435" t="str">
        <f>IF(AND(TONGHOP!N435=$B$1,OR(TONGHOP!O435="ThiTN",TONGHOP!P435="LT",TONGHOP!P435="TN"),TONGHOP!J435=""),TONGHOP!I435,"")</f>
        <v/>
      </c>
      <c r="E435" t="str">
        <f>IF(AND(TONGHOP!N435=$B$1,OR(TONGHOP!O435="ThiTN",TONGHOP!P435="LT",TONGHOP!P435="TN"),TONGHOP!J435=""),TONGHOP!P435,"")</f>
        <v/>
      </c>
    </row>
    <row r="436" spans="1:5">
      <c r="A436" t="str">
        <f>IF(AND(TONGHOP!N436=$B$1,OR(TONGHOP!O436="ThiTN",TONGHOP!P436="LT",TONGHOP!P436="TN"),TONGHOP!J436=""),TONGHOP!C436,"")</f>
        <v/>
      </c>
      <c r="B436" t="str">
        <f>IF(AND(TONGHOP!N436=$B$1,OR(TONGHOP!O436="ThiTN",TONGHOP!P436="LT",TONGHOP!P436="TN"),TONGHOP!J436=""),TONGHOP!H436,"")</f>
        <v/>
      </c>
      <c r="C436" t="str">
        <f>IF(AND(TONGHOP!N436=$B$1,OR(TONGHOP!O436="ThiTN",TONGHOP!P436="LT",TONGHOP!P436="TN"),TONGHOP!J436=""),TONGHOP!F436,"")</f>
        <v/>
      </c>
      <c r="D436" t="str">
        <f>IF(AND(TONGHOP!N436=$B$1,OR(TONGHOP!O436="ThiTN",TONGHOP!P436="LT",TONGHOP!P436="TN"),TONGHOP!J436=""),TONGHOP!I436,"")</f>
        <v/>
      </c>
      <c r="E436" t="str">
        <f>IF(AND(TONGHOP!N436=$B$1,OR(TONGHOP!O436="ThiTN",TONGHOP!P436="LT",TONGHOP!P436="TN"),TONGHOP!J436=""),TONGHOP!P436,"")</f>
        <v/>
      </c>
    </row>
    <row r="437" spans="1:5">
      <c r="A437" t="str">
        <f>IF(AND(TONGHOP!N437=$B$1,OR(TONGHOP!O437="ThiTN",TONGHOP!P437="LT",TONGHOP!P437="TN"),TONGHOP!J437=""),TONGHOP!C437,"")</f>
        <v/>
      </c>
      <c r="B437" t="str">
        <f>IF(AND(TONGHOP!N437=$B$1,OR(TONGHOP!O437="ThiTN",TONGHOP!P437="LT",TONGHOP!P437="TN"),TONGHOP!J437=""),TONGHOP!H437,"")</f>
        <v/>
      </c>
      <c r="C437" t="str">
        <f>IF(AND(TONGHOP!N437=$B$1,OR(TONGHOP!O437="ThiTN",TONGHOP!P437="LT",TONGHOP!P437="TN"),TONGHOP!J437=""),TONGHOP!F437,"")</f>
        <v/>
      </c>
      <c r="D437" t="str">
        <f>IF(AND(TONGHOP!N437=$B$1,OR(TONGHOP!O437="ThiTN",TONGHOP!P437="LT",TONGHOP!P437="TN"),TONGHOP!J437=""),TONGHOP!I437,"")</f>
        <v/>
      </c>
      <c r="E437" t="str">
        <f>IF(AND(TONGHOP!N437=$B$1,OR(TONGHOP!O437="ThiTN",TONGHOP!P437="LT",TONGHOP!P437="TN"),TONGHOP!J437=""),TONGHOP!P437,"")</f>
        <v/>
      </c>
    </row>
    <row r="438" spans="1:5">
      <c r="A438" t="str">
        <f>IF(AND(TONGHOP!N438=$B$1,OR(TONGHOP!O438="ThiTN",TONGHOP!P438="LT",TONGHOP!P438="TN"),TONGHOP!J438=""),TONGHOP!C438,"")</f>
        <v/>
      </c>
      <c r="B438" t="str">
        <f>IF(AND(TONGHOP!N438=$B$1,OR(TONGHOP!O438="ThiTN",TONGHOP!P438="LT",TONGHOP!P438="TN"),TONGHOP!J438=""),TONGHOP!H438,"")</f>
        <v/>
      </c>
      <c r="C438" t="str">
        <f>IF(AND(TONGHOP!N438=$B$1,OR(TONGHOP!O438="ThiTN",TONGHOP!P438="LT",TONGHOP!P438="TN"),TONGHOP!J438=""),TONGHOP!F438,"")</f>
        <v/>
      </c>
      <c r="D438" t="str">
        <f>IF(AND(TONGHOP!N438=$B$1,OR(TONGHOP!O438="ThiTN",TONGHOP!P438="LT",TONGHOP!P438="TN"),TONGHOP!J438=""),TONGHOP!I438,"")</f>
        <v/>
      </c>
      <c r="E438" t="str">
        <f>IF(AND(TONGHOP!N438=$B$1,OR(TONGHOP!O438="ThiTN",TONGHOP!P438="LT",TONGHOP!P438="TN"),TONGHOP!J438=""),TONGHOP!P438,"")</f>
        <v/>
      </c>
    </row>
    <row r="439" spans="1:5">
      <c r="A439" t="str">
        <f>IF(AND(TONGHOP!N439=$B$1,OR(TONGHOP!O439="ThiTN",TONGHOP!P439="LT",TONGHOP!P439="TN"),TONGHOP!J439=""),TONGHOP!C439,"")</f>
        <v/>
      </c>
      <c r="B439" t="str">
        <f>IF(AND(TONGHOP!N439=$B$1,OR(TONGHOP!O439="ThiTN",TONGHOP!P439="LT",TONGHOP!P439="TN"),TONGHOP!J439=""),TONGHOP!H439,"")</f>
        <v/>
      </c>
      <c r="C439" t="str">
        <f>IF(AND(TONGHOP!N439=$B$1,OR(TONGHOP!O439="ThiTN",TONGHOP!P439="LT",TONGHOP!P439="TN"),TONGHOP!J439=""),TONGHOP!F439,"")</f>
        <v/>
      </c>
      <c r="D439" t="str">
        <f>IF(AND(TONGHOP!N439=$B$1,OR(TONGHOP!O439="ThiTN",TONGHOP!P439="LT",TONGHOP!P439="TN"),TONGHOP!J439=""),TONGHOP!I439,"")</f>
        <v/>
      </c>
      <c r="E439" t="str">
        <f>IF(AND(TONGHOP!N439=$B$1,OR(TONGHOP!O439="ThiTN",TONGHOP!P439="LT",TONGHOP!P439="TN"),TONGHOP!J439=""),TONGHOP!P439,"")</f>
        <v/>
      </c>
    </row>
    <row r="440" spans="1:5">
      <c r="A440" t="str">
        <f>IF(AND(TONGHOP!N440=$B$1,OR(TONGHOP!O440="ThiTN",TONGHOP!P440="LT",TONGHOP!P440="TN"),TONGHOP!J440=""),TONGHOP!C440,"")</f>
        <v/>
      </c>
      <c r="B440" t="str">
        <f>IF(AND(TONGHOP!N440=$B$1,OR(TONGHOP!O440="ThiTN",TONGHOP!P440="LT",TONGHOP!P440="TN"),TONGHOP!J440=""),TONGHOP!H440,"")</f>
        <v/>
      </c>
      <c r="C440" t="str">
        <f>IF(AND(TONGHOP!N440=$B$1,OR(TONGHOP!O440="ThiTN",TONGHOP!P440="LT",TONGHOP!P440="TN"),TONGHOP!J440=""),TONGHOP!F440,"")</f>
        <v/>
      </c>
      <c r="D440" t="str">
        <f>IF(AND(TONGHOP!N440=$B$1,OR(TONGHOP!O440="ThiTN",TONGHOP!P440="LT",TONGHOP!P440="TN"),TONGHOP!J440=""),TONGHOP!I440,"")</f>
        <v/>
      </c>
      <c r="E440" t="str">
        <f>IF(AND(TONGHOP!N440=$B$1,OR(TONGHOP!O440="ThiTN",TONGHOP!P440="LT",TONGHOP!P440="TN"),TONGHOP!J440=""),TONGHOP!P440,"")</f>
        <v/>
      </c>
    </row>
    <row r="441" spans="1:5">
      <c r="A441" t="str">
        <f>IF(AND(TONGHOP!N441=$B$1,OR(TONGHOP!O441="ThiTN",TONGHOP!P441="LT",TONGHOP!P441="TN"),TONGHOP!J441=""),TONGHOP!C441,"")</f>
        <v/>
      </c>
      <c r="B441" t="str">
        <f>IF(AND(TONGHOP!N441=$B$1,OR(TONGHOP!O441="ThiTN",TONGHOP!P441="LT",TONGHOP!P441="TN"),TONGHOP!J441=""),TONGHOP!H441,"")</f>
        <v/>
      </c>
      <c r="C441" t="str">
        <f>IF(AND(TONGHOP!N441=$B$1,OR(TONGHOP!O441="ThiTN",TONGHOP!P441="LT",TONGHOP!P441="TN"),TONGHOP!J441=""),TONGHOP!F441,"")</f>
        <v/>
      </c>
      <c r="D441" t="str">
        <f>IF(AND(TONGHOP!N441=$B$1,OR(TONGHOP!O441="ThiTN",TONGHOP!P441="LT",TONGHOP!P441="TN"),TONGHOP!J441=""),TONGHOP!I441,"")</f>
        <v/>
      </c>
      <c r="E441" t="str">
        <f>IF(AND(TONGHOP!N441=$B$1,OR(TONGHOP!O441="ThiTN",TONGHOP!P441="LT",TONGHOP!P441="TN"),TONGHOP!J441=""),TONGHOP!P441,"")</f>
        <v/>
      </c>
    </row>
    <row r="442" spans="1:5">
      <c r="A442" t="str">
        <f>IF(AND(TONGHOP!N442=$B$1,OR(TONGHOP!O442="ThiTN",TONGHOP!P442="LT",TONGHOP!P442="TN"),TONGHOP!J442=""),TONGHOP!C442,"")</f>
        <v/>
      </c>
      <c r="B442" t="str">
        <f>IF(AND(TONGHOP!N442=$B$1,OR(TONGHOP!O442="ThiTN",TONGHOP!P442="LT",TONGHOP!P442="TN"),TONGHOP!J442=""),TONGHOP!H442,"")</f>
        <v/>
      </c>
      <c r="C442" t="str">
        <f>IF(AND(TONGHOP!N442=$B$1,OR(TONGHOP!O442="ThiTN",TONGHOP!P442="LT",TONGHOP!P442="TN"),TONGHOP!J442=""),TONGHOP!F442,"")</f>
        <v/>
      </c>
      <c r="D442" t="str">
        <f>IF(AND(TONGHOP!N442=$B$1,OR(TONGHOP!O442="ThiTN",TONGHOP!P442="LT",TONGHOP!P442="TN"),TONGHOP!J442=""),TONGHOP!I442,"")</f>
        <v/>
      </c>
      <c r="E442" t="str">
        <f>IF(AND(TONGHOP!N442=$B$1,OR(TONGHOP!O442="ThiTN",TONGHOP!P442="LT",TONGHOP!P442="TN"),TONGHOP!J442=""),TONGHOP!P442,"")</f>
        <v/>
      </c>
    </row>
    <row r="443" spans="1:5">
      <c r="A443" t="str">
        <f>IF(AND(TONGHOP!N443=$B$1,OR(TONGHOP!O443="ThiTN",TONGHOP!P443="LT",TONGHOP!P443="TN"),TONGHOP!J443=""),TONGHOP!C443,"")</f>
        <v/>
      </c>
      <c r="B443" t="str">
        <f>IF(AND(TONGHOP!N443=$B$1,OR(TONGHOP!O443="ThiTN",TONGHOP!P443="LT",TONGHOP!P443="TN"),TONGHOP!J443=""),TONGHOP!H443,"")</f>
        <v/>
      </c>
      <c r="C443" t="str">
        <f>IF(AND(TONGHOP!N443=$B$1,OR(TONGHOP!O443="ThiTN",TONGHOP!P443="LT",TONGHOP!P443="TN"),TONGHOP!J443=""),TONGHOP!F443,"")</f>
        <v/>
      </c>
      <c r="D443" t="str">
        <f>IF(AND(TONGHOP!N443=$B$1,OR(TONGHOP!O443="ThiTN",TONGHOP!P443="LT",TONGHOP!P443="TN"),TONGHOP!J443=""),TONGHOP!I443,"")</f>
        <v/>
      </c>
      <c r="E443" t="str">
        <f>IF(AND(TONGHOP!N443=$B$1,OR(TONGHOP!O443="ThiTN",TONGHOP!P443="LT",TONGHOP!P443="TN"),TONGHOP!J443=""),TONGHOP!P443,"")</f>
        <v/>
      </c>
    </row>
    <row r="444" spans="1:5">
      <c r="A444" t="str">
        <f>IF(AND(TONGHOP!N444=$B$1,OR(TONGHOP!O444="ThiTN",TONGHOP!P444="LT",TONGHOP!P444="TN"),TONGHOP!J444=""),TONGHOP!C444,"")</f>
        <v/>
      </c>
      <c r="B444" t="str">
        <f>IF(AND(TONGHOP!N444=$B$1,OR(TONGHOP!O444="ThiTN",TONGHOP!P444="LT",TONGHOP!P444="TN"),TONGHOP!J444=""),TONGHOP!H444,"")</f>
        <v/>
      </c>
      <c r="C444" t="str">
        <f>IF(AND(TONGHOP!N444=$B$1,OR(TONGHOP!O444="ThiTN",TONGHOP!P444="LT",TONGHOP!P444="TN"),TONGHOP!J444=""),TONGHOP!F444,"")</f>
        <v/>
      </c>
      <c r="D444" t="str">
        <f>IF(AND(TONGHOP!N444=$B$1,OR(TONGHOP!O444="ThiTN",TONGHOP!P444="LT",TONGHOP!P444="TN"),TONGHOP!J444=""),TONGHOP!I444,"")</f>
        <v/>
      </c>
      <c r="E444" t="str">
        <f>IF(AND(TONGHOP!N444=$B$1,OR(TONGHOP!O444="ThiTN",TONGHOP!P444="LT",TONGHOP!P444="TN"),TONGHOP!J444=""),TONGHOP!P444,"")</f>
        <v/>
      </c>
    </row>
    <row r="445" spans="1:5">
      <c r="A445" t="str">
        <f>IF(AND(TONGHOP!N445=$B$1,OR(TONGHOP!O445="ThiTN",TONGHOP!P445="LT",TONGHOP!P445="TN"),TONGHOP!J445=""),TONGHOP!C445,"")</f>
        <v/>
      </c>
      <c r="B445" t="str">
        <f>IF(AND(TONGHOP!N445=$B$1,OR(TONGHOP!O445="ThiTN",TONGHOP!P445="LT",TONGHOP!P445="TN"),TONGHOP!J445=""),TONGHOP!H445,"")</f>
        <v/>
      </c>
      <c r="C445" t="str">
        <f>IF(AND(TONGHOP!N445=$B$1,OR(TONGHOP!O445="ThiTN",TONGHOP!P445="LT",TONGHOP!P445="TN"),TONGHOP!J445=""),TONGHOP!F445,"")</f>
        <v/>
      </c>
      <c r="D445" t="str">
        <f>IF(AND(TONGHOP!N445=$B$1,OR(TONGHOP!O445="ThiTN",TONGHOP!P445="LT",TONGHOP!P445="TN"),TONGHOP!J445=""),TONGHOP!I445,"")</f>
        <v/>
      </c>
      <c r="E445" t="str">
        <f>IF(AND(TONGHOP!N445=$B$1,OR(TONGHOP!O445="ThiTN",TONGHOP!P445="LT",TONGHOP!P445="TN"),TONGHOP!J445=""),TONGHOP!P445,"")</f>
        <v/>
      </c>
    </row>
    <row r="446" spans="1:5">
      <c r="A446" t="str">
        <f>IF(AND(TONGHOP!N446=$B$1,OR(TONGHOP!O446="ThiTN",TONGHOP!P446="LT",TONGHOP!P446="TN"),TONGHOP!J446=""),TONGHOP!C446,"")</f>
        <v/>
      </c>
      <c r="B446" t="str">
        <f>IF(AND(TONGHOP!N446=$B$1,OR(TONGHOP!O446="ThiTN",TONGHOP!P446="LT",TONGHOP!P446="TN"),TONGHOP!J446=""),TONGHOP!H446,"")</f>
        <v/>
      </c>
      <c r="C446" t="str">
        <f>IF(AND(TONGHOP!N446=$B$1,OR(TONGHOP!O446="ThiTN",TONGHOP!P446="LT",TONGHOP!P446="TN"),TONGHOP!J446=""),TONGHOP!F446,"")</f>
        <v/>
      </c>
      <c r="D446" t="str">
        <f>IF(AND(TONGHOP!N446=$B$1,OR(TONGHOP!O446="ThiTN",TONGHOP!P446="LT",TONGHOP!P446="TN"),TONGHOP!J446=""),TONGHOP!I446,"")</f>
        <v/>
      </c>
      <c r="E446" t="str">
        <f>IF(AND(TONGHOP!N446=$B$1,OR(TONGHOP!O446="ThiTN",TONGHOP!P446="LT",TONGHOP!P446="TN"),TONGHOP!J446=""),TONGHOP!P446,"")</f>
        <v/>
      </c>
    </row>
    <row r="447" spans="1:5">
      <c r="A447" t="str">
        <f>IF(AND(TONGHOP!N447=$B$1,OR(TONGHOP!O447="ThiTN",TONGHOP!P447="LT",TONGHOP!P447="TN"),TONGHOP!J447=""),TONGHOP!C447,"")</f>
        <v/>
      </c>
      <c r="B447" t="str">
        <f>IF(AND(TONGHOP!N447=$B$1,OR(TONGHOP!O447="ThiTN",TONGHOP!P447="LT",TONGHOP!P447="TN"),TONGHOP!J447=""),TONGHOP!H447,"")</f>
        <v/>
      </c>
      <c r="C447" t="str">
        <f>IF(AND(TONGHOP!N447=$B$1,OR(TONGHOP!O447="ThiTN",TONGHOP!P447="LT",TONGHOP!P447="TN"),TONGHOP!J447=""),TONGHOP!F447,"")</f>
        <v/>
      </c>
      <c r="D447" t="str">
        <f>IF(AND(TONGHOP!N447=$B$1,OR(TONGHOP!O447="ThiTN",TONGHOP!P447="LT",TONGHOP!P447="TN"),TONGHOP!J447=""),TONGHOP!I447,"")</f>
        <v/>
      </c>
      <c r="E447" t="str">
        <f>IF(AND(TONGHOP!N447=$B$1,OR(TONGHOP!O447="ThiTN",TONGHOP!P447="LT",TONGHOP!P447="TN"),TONGHOP!J447=""),TONGHOP!P447,"")</f>
        <v/>
      </c>
    </row>
    <row r="448" spans="1:5">
      <c r="A448" t="str">
        <f>IF(AND(TONGHOP!N448=$B$1,OR(TONGHOP!O448="ThiTN",TONGHOP!P448="LT",TONGHOP!P448="TN"),TONGHOP!J448=""),TONGHOP!C448,"")</f>
        <v/>
      </c>
      <c r="B448" t="str">
        <f>IF(AND(TONGHOP!N448=$B$1,OR(TONGHOP!O448="ThiTN",TONGHOP!P448="LT",TONGHOP!P448="TN"),TONGHOP!J448=""),TONGHOP!H448,"")</f>
        <v/>
      </c>
      <c r="C448" t="str">
        <f>IF(AND(TONGHOP!N448=$B$1,OR(TONGHOP!O448="ThiTN",TONGHOP!P448="LT",TONGHOP!P448="TN"),TONGHOP!J448=""),TONGHOP!F448,"")</f>
        <v/>
      </c>
      <c r="D448" t="str">
        <f>IF(AND(TONGHOP!N448=$B$1,OR(TONGHOP!O448="ThiTN",TONGHOP!P448="LT",TONGHOP!P448="TN"),TONGHOP!J448=""),TONGHOP!I448,"")</f>
        <v/>
      </c>
      <c r="E448" t="str">
        <f>IF(AND(TONGHOP!N448=$B$1,OR(TONGHOP!O448="ThiTN",TONGHOP!P448="LT",TONGHOP!P448="TN"),TONGHOP!J448=""),TONGHOP!P448,"")</f>
        <v/>
      </c>
    </row>
    <row r="449" spans="1:5">
      <c r="A449" t="str">
        <f>IF(AND(TONGHOP!N449=$B$1,OR(TONGHOP!O449="ThiTN",TONGHOP!P449="LT",TONGHOP!P449="TN"),TONGHOP!J449=""),TONGHOP!C449,"")</f>
        <v/>
      </c>
      <c r="B449" t="str">
        <f>IF(AND(TONGHOP!N449=$B$1,OR(TONGHOP!O449="ThiTN",TONGHOP!P449="LT",TONGHOP!P449="TN"),TONGHOP!J449=""),TONGHOP!H449,"")</f>
        <v/>
      </c>
      <c r="C449" t="str">
        <f>IF(AND(TONGHOP!N449=$B$1,OR(TONGHOP!O449="ThiTN",TONGHOP!P449="LT",TONGHOP!P449="TN"),TONGHOP!J449=""),TONGHOP!F449,"")</f>
        <v/>
      </c>
      <c r="D449" t="str">
        <f>IF(AND(TONGHOP!N449=$B$1,OR(TONGHOP!O449="ThiTN",TONGHOP!P449="LT",TONGHOP!P449="TN"),TONGHOP!J449=""),TONGHOP!I449,"")</f>
        <v/>
      </c>
      <c r="E449" t="str">
        <f>IF(AND(TONGHOP!N449=$B$1,OR(TONGHOP!O449="ThiTN",TONGHOP!P449="LT",TONGHOP!P449="TN"),TONGHOP!J449=""),TONGHOP!P449,"")</f>
        <v/>
      </c>
    </row>
    <row r="450" spans="1:5">
      <c r="A450" t="str">
        <f>IF(AND(TONGHOP!N450=$B$1,OR(TONGHOP!O450="ThiTN",TONGHOP!P450="LT",TONGHOP!P450="TN"),TONGHOP!J450=""),TONGHOP!C450,"")</f>
        <v/>
      </c>
      <c r="B450" t="str">
        <f>IF(AND(TONGHOP!N450=$B$1,OR(TONGHOP!O450="ThiTN",TONGHOP!P450="LT",TONGHOP!P450="TN"),TONGHOP!J450=""),TONGHOP!H450,"")</f>
        <v/>
      </c>
      <c r="C450" t="str">
        <f>IF(AND(TONGHOP!N450=$B$1,OR(TONGHOP!O450="ThiTN",TONGHOP!P450="LT",TONGHOP!P450="TN"),TONGHOP!J450=""),TONGHOP!F450,"")</f>
        <v/>
      </c>
      <c r="D450" t="str">
        <f>IF(AND(TONGHOP!N450=$B$1,OR(TONGHOP!O450="ThiTN",TONGHOP!P450="LT",TONGHOP!P450="TN"),TONGHOP!J450=""),TONGHOP!I450,"")</f>
        <v/>
      </c>
      <c r="E450" t="str">
        <f>IF(AND(TONGHOP!N450=$B$1,OR(TONGHOP!O450="ThiTN",TONGHOP!P450="LT",TONGHOP!P450="TN"),TONGHOP!J450=""),TONGHOP!P450,"")</f>
        <v/>
      </c>
    </row>
    <row r="451" spans="1:5">
      <c r="A451" t="str">
        <f>IF(AND(TONGHOP!N451=$B$1,OR(TONGHOP!O451="ThiTN",TONGHOP!P451="LT",TONGHOP!P451="TN"),TONGHOP!J451=""),TONGHOP!C451,"")</f>
        <v/>
      </c>
      <c r="B451" t="str">
        <f>IF(AND(TONGHOP!N451=$B$1,OR(TONGHOP!O451="ThiTN",TONGHOP!P451="LT",TONGHOP!P451="TN"),TONGHOP!J451=""),TONGHOP!H451,"")</f>
        <v/>
      </c>
      <c r="C451" t="str">
        <f>IF(AND(TONGHOP!N451=$B$1,OR(TONGHOP!O451="ThiTN",TONGHOP!P451="LT",TONGHOP!P451="TN"),TONGHOP!J451=""),TONGHOP!F451,"")</f>
        <v/>
      </c>
      <c r="D451" t="str">
        <f>IF(AND(TONGHOP!N451=$B$1,OR(TONGHOP!O451="ThiTN",TONGHOP!P451="LT",TONGHOP!P451="TN"),TONGHOP!J451=""),TONGHOP!I451,"")</f>
        <v/>
      </c>
      <c r="E451" t="str">
        <f>IF(AND(TONGHOP!N451=$B$1,OR(TONGHOP!O451="ThiTN",TONGHOP!P451="LT",TONGHOP!P451="TN"),TONGHOP!J451=""),TONGHOP!P451,"")</f>
        <v/>
      </c>
    </row>
    <row r="452" spans="1:5">
      <c r="A452" t="str">
        <f>IF(AND(TONGHOP!N452=$B$1,OR(TONGHOP!O452="ThiTN",TONGHOP!P452="LT",TONGHOP!P452="TN"),TONGHOP!J452=""),TONGHOP!C452,"")</f>
        <v/>
      </c>
      <c r="B452" t="str">
        <f>IF(AND(TONGHOP!N452=$B$1,OR(TONGHOP!O452="ThiTN",TONGHOP!P452="LT",TONGHOP!P452="TN"),TONGHOP!J452=""),TONGHOP!H452,"")</f>
        <v/>
      </c>
      <c r="C452" t="str">
        <f>IF(AND(TONGHOP!N452=$B$1,OR(TONGHOP!O452="ThiTN",TONGHOP!P452="LT",TONGHOP!P452="TN"),TONGHOP!J452=""),TONGHOP!F452,"")</f>
        <v/>
      </c>
      <c r="D452" t="str">
        <f>IF(AND(TONGHOP!N452=$B$1,OR(TONGHOP!O452="ThiTN",TONGHOP!P452="LT",TONGHOP!P452="TN"),TONGHOP!J452=""),TONGHOP!I452,"")</f>
        <v/>
      </c>
      <c r="E452" t="str">
        <f>IF(AND(TONGHOP!N452=$B$1,OR(TONGHOP!O452="ThiTN",TONGHOP!P452="LT",TONGHOP!P452="TN"),TONGHOP!J452=""),TONGHOP!P452,"")</f>
        <v/>
      </c>
    </row>
    <row r="453" spans="1:5">
      <c r="A453" t="str">
        <f>IF(AND(TONGHOP!N453=$B$1,OR(TONGHOP!O453="ThiTN",TONGHOP!P453="LT",TONGHOP!P453="TN"),TONGHOP!J453=""),TONGHOP!C453,"")</f>
        <v/>
      </c>
      <c r="B453" t="str">
        <f>IF(AND(TONGHOP!N453=$B$1,OR(TONGHOP!O453="ThiTN",TONGHOP!P453="LT",TONGHOP!P453="TN"),TONGHOP!J453=""),TONGHOP!H453,"")</f>
        <v/>
      </c>
      <c r="C453" t="str">
        <f>IF(AND(TONGHOP!N453=$B$1,OR(TONGHOP!O453="ThiTN",TONGHOP!P453="LT",TONGHOP!P453="TN"),TONGHOP!J453=""),TONGHOP!F453,"")</f>
        <v/>
      </c>
      <c r="D453" t="str">
        <f>IF(AND(TONGHOP!N453=$B$1,OR(TONGHOP!O453="ThiTN",TONGHOP!P453="LT",TONGHOP!P453="TN"),TONGHOP!J453=""),TONGHOP!I453,"")</f>
        <v/>
      </c>
      <c r="E453" t="str">
        <f>IF(AND(TONGHOP!N453=$B$1,OR(TONGHOP!O453="ThiTN",TONGHOP!P453="LT",TONGHOP!P453="TN"),TONGHOP!J453=""),TONGHOP!P453,"")</f>
        <v/>
      </c>
    </row>
    <row r="454" spans="1:5">
      <c r="A454" t="str">
        <f>IF(AND(TONGHOP!N454=$B$1,OR(TONGHOP!O454="ThiTN",TONGHOP!P454="LT",TONGHOP!P454="TN"),TONGHOP!J454=""),TONGHOP!C454,"")</f>
        <v/>
      </c>
      <c r="B454" t="str">
        <f>IF(AND(TONGHOP!N454=$B$1,OR(TONGHOP!O454="ThiTN",TONGHOP!P454="LT",TONGHOP!P454="TN"),TONGHOP!J454=""),TONGHOP!H454,"")</f>
        <v/>
      </c>
      <c r="C454" t="str">
        <f>IF(AND(TONGHOP!N454=$B$1,OR(TONGHOP!O454="ThiTN",TONGHOP!P454="LT",TONGHOP!P454="TN"),TONGHOP!J454=""),TONGHOP!F454,"")</f>
        <v/>
      </c>
      <c r="D454" t="str">
        <f>IF(AND(TONGHOP!N454=$B$1,OR(TONGHOP!O454="ThiTN",TONGHOP!P454="LT",TONGHOP!P454="TN"),TONGHOP!J454=""),TONGHOP!I454,"")</f>
        <v/>
      </c>
      <c r="E454" t="str">
        <f>IF(AND(TONGHOP!N454=$B$1,OR(TONGHOP!O454="ThiTN",TONGHOP!P454="LT",TONGHOP!P454="TN"),TONGHOP!J454=""),TONGHOP!P454,"")</f>
        <v/>
      </c>
    </row>
    <row r="455" spans="1:5">
      <c r="A455" t="str">
        <f>IF(AND(TONGHOP!N455=$B$1,OR(TONGHOP!O455="ThiTN",TONGHOP!P455="LT",TONGHOP!P455="TN"),TONGHOP!J455=""),TONGHOP!C455,"")</f>
        <v/>
      </c>
      <c r="B455" t="str">
        <f>IF(AND(TONGHOP!N455=$B$1,OR(TONGHOP!O455="ThiTN",TONGHOP!P455="LT",TONGHOP!P455="TN"),TONGHOP!J455=""),TONGHOP!H455,"")</f>
        <v/>
      </c>
      <c r="C455" t="str">
        <f>IF(AND(TONGHOP!N455=$B$1,OR(TONGHOP!O455="ThiTN",TONGHOP!P455="LT",TONGHOP!P455="TN"),TONGHOP!J455=""),TONGHOP!F455,"")</f>
        <v/>
      </c>
      <c r="D455" t="str">
        <f>IF(AND(TONGHOP!N455=$B$1,OR(TONGHOP!O455="ThiTN",TONGHOP!P455="LT",TONGHOP!P455="TN"),TONGHOP!J455=""),TONGHOP!I455,"")</f>
        <v/>
      </c>
      <c r="E455" t="str">
        <f>IF(AND(TONGHOP!N455=$B$1,OR(TONGHOP!O455="ThiTN",TONGHOP!P455="LT",TONGHOP!P455="TN"),TONGHOP!J455=""),TONGHOP!P455,"")</f>
        <v/>
      </c>
    </row>
    <row r="456" spans="1:5">
      <c r="A456" t="str">
        <f>IF(AND(TONGHOP!N456=$B$1,OR(TONGHOP!O456="ThiTN",TONGHOP!P456="LT",TONGHOP!P456="TN"),TONGHOP!J456=""),TONGHOP!C456,"")</f>
        <v/>
      </c>
      <c r="B456" t="str">
        <f>IF(AND(TONGHOP!N456=$B$1,OR(TONGHOP!O456="ThiTN",TONGHOP!P456="LT",TONGHOP!P456="TN"),TONGHOP!J456=""),TONGHOP!H456,"")</f>
        <v/>
      </c>
      <c r="C456" t="str">
        <f>IF(AND(TONGHOP!N456=$B$1,OR(TONGHOP!O456="ThiTN",TONGHOP!P456="LT",TONGHOP!P456="TN"),TONGHOP!J456=""),TONGHOP!F456,"")</f>
        <v/>
      </c>
      <c r="D456" t="str">
        <f>IF(AND(TONGHOP!N456=$B$1,OR(TONGHOP!O456="ThiTN",TONGHOP!P456="LT",TONGHOP!P456="TN"),TONGHOP!J456=""),TONGHOP!I456,"")</f>
        <v/>
      </c>
      <c r="E456" t="str">
        <f>IF(AND(TONGHOP!N456=$B$1,OR(TONGHOP!O456="ThiTN",TONGHOP!P456="LT",TONGHOP!P456="TN"),TONGHOP!J456=""),TONGHOP!P456,"")</f>
        <v/>
      </c>
    </row>
    <row r="457" spans="1:5">
      <c r="A457" t="str">
        <f>IF(AND(TONGHOP!N457=$B$1,OR(TONGHOP!O457="ThiTN",TONGHOP!P457="LT",TONGHOP!P457="TN"),TONGHOP!J457=""),TONGHOP!C457,"")</f>
        <v/>
      </c>
      <c r="B457" t="str">
        <f>IF(AND(TONGHOP!N457=$B$1,OR(TONGHOP!O457="ThiTN",TONGHOP!P457="LT",TONGHOP!P457="TN"),TONGHOP!J457=""),TONGHOP!H457,"")</f>
        <v/>
      </c>
      <c r="C457" t="str">
        <f>IF(AND(TONGHOP!N457=$B$1,OR(TONGHOP!O457="ThiTN",TONGHOP!P457="LT",TONGHOP!P457="TN"),TONGHOP!J457=""),TONGHOP!F457,"")</f>
        <v/>
      </c>
      <c r="D457" t="str">
        <f>IF(AND(TONGHOP!N457=$B$1,OR(TONGHOP!O457="ThiTN",TONGHOP!P457="LT",TONGHOP!P457="TN"),TONGHOP!J457=""),TONGHOP!I457,"")</f>
        <v/>
      </c>
      <c r="E457" t="str">
        <f>IF(AND(TONGHOP!N457=$B$1,OR(TONGHOP!O457="ThiTN",TONGHOP!P457="LT",TONGHOP!P457="TN"),TONGHOP!J457=""),TONGHOP!P457,"")</f>
        <v/>
      </c>
    </row>
    <row r="458" spans="1:5">
      <c r="A458" t="str">
        <f>IF(AND(TONGHOP!N458=$B$1,OR(TONGHOP!O458="ThiTN",TONGHOP!P458="LT",TONGHOP!P458="TN"),TONGHOP!J458=""),TONGHOP!C458,"")</f>
        <v/>
      </c>
      <c r="B458" t="str">
        <f>IF(AND(TONGHOP!N458=$B$1,OR(TONGHOP!O458="ThiTN",TONGHOP!P458="LT",TONGHOP!P458="TN"),TONGHOP!J458=""),TONGHOP!H458,"")</f>
        <v/>
      </c>
      <c r="C458" t="str">
        <f>IF(AND(TONGHOP!N458=$B$1,OR(TONGHOP!O458="ThiTN",TONGHOP!P458="LT",TONGHOP!P458="TN"),TONGHOP!J458=""),TONGHOP!F458,"")</f>
        <v/>
      </c>
      <c r="D458" t="str">
        <f>IF(AND(TONGHOP!N458=$B$1,OR(TONGHOP!O458="ThiTN",TONGHOP!P458="LT",TONGHOP!P458="TN"),TONGHOP!J458=""),TONGHOP!I458,"")</f>
        <v/>
      </c>
      <c r="E458" t="str">
        <f>IF(AND(TONGHOP!N458=$B$1,OR(TONGHOP!O458="ThiTN",TONGHOP!P458="LT",TONGHOP!P458="TN"),TONGHOP!J458=""),TONGHOP!P458,"")</f>
        <v/>
      </c>
    </row>
    <row r="459" spans="1:5">
      <c r="A459" t="str">
        <f>IF(AND(TONGHOP!N459=$B$1,OR(TONGHOP!O459="ThiTN",TONGHOP!P459="LT",TONGHOP!P459="TN"),TONGHOP!J459=""),TONGHOP!C459,"")</f>
        <v/>
      </c>
      <c r="B459" t="str">
        <f>IF(AND(TONGHOP!N459=$B$1,OR(TONGHOP!O459="ThiTN",TONGHOP!P459="LT",TONGHOP!P459="TN"),TONGHOP!J459=""),TONGHOP!H459,"")</f>
        <v/>
      </c>
      <c r="C459" t="str">
        <f>IF(AND(TONGHOP!N459=$B$1,OR(TONGHOP!O459="ThiTN",TONGHOP!P459="LT",TONGHOP!P459="TN"),TONGHOP!J459=""),TONGHOP!F459,"")</f>
        <v/>
      </c>
      <c r="D459" t="str">
        <f>IF(AND(TONGHOP!N459=$B$1,OR(TONGHOP!O459="ThiTN",TONGHOP!P459="LT",TONGHOP!P459="TN"),TONGHOP!J459=""),TONGHOP!I459,"")</f>
        <v/>
      </c>
      <c r="E459" t="str">
        <f>IF(AND(TONGHOP!N459=$B$1,OR(TONGHOP!O459="ThiTN",TONGHOP!P459="LT",TONGHOP!P459="TN"),TONGHOP!J459=""),TONGHOP!P459,"")</f>
        <v/>
      </c>
    </row>
    <row r="460" spans="1:5">
      <c r="A460" t="str">
        <f>IF(AND(TONGHOP!N460=$B$1,OR(TONGHOP!O460="ThiTN",TONGHOP!P460="LT",TONGHOP!P460="TN"),TONGHOP!J460=""),TONGHOP!C460,"")</f>
        <v/>
      </c>
      <c r="B460" t="str">
        <f>IF(AND(TONGHOP!N460=$B$1,OR(TONGHOP!O460="ThiTN",TONGHOP!P460="LT",TONGHOP!P460="TN"),TONGHOP!J460=""),TONGHOP!H460,"")</f>
        <v/>
      </c>
      <c r="C460" t="str">
        <f>IF(AND(TONGHOP!N460=$B$1,OR(TONGHOP!O460="ThiTN",TONGHOP!P460="LT",TONGHOP!P460="TN"),TONGHOP!J460=""),TONGHOP!F460,"")</f>
        <v/>
      </c>
      <c r="D460" t="str">
        <f>IF(AND(TONGHOP!N460=$B$1,OR(TONGHOP!O460="ThiTN",TONGHOP!P460="LT",TONGHOP!P460="TN"),TONGHOP!J460=""),TONGHOP!I460,"")</f>
        <v/>
      </c>
      <c r="E460" t="str">
        <f>IF(AND(TONGHOP!N460=$B$1,OR(TONGHOP!O460="ThiTN",TONGHOP!P460="LT",TONGHOP!P460="TN"),TONGHOP!J460=""),TONGHOP!P460,"")</f>
        <v/>
      </c>
    </row>
    <row r="461" spans="1:5">
      <c r="A461" t="str">
        <f>IF(AND(TONGHOP!N461=$B$1,OR(TONGHOP!O461="ThiTN",TONGHOP!P461="LT",TONGHOP!P461="TN"),TONGHOP!J461=""),TONGHOP!C461,"")</f>
        <v/>
      </c>
      <c r="B461" t="str">
        <f>IF(AND(TONGHOP!N461=$B$1,OR(TONGHOP!O461="ThiTN",TONGHOP!P461="LT",TONGHOP!P461="TN"),TONGHOP!J461=""),TONGHOP!H461,"")</f>
        <v/>
      </c>
      <c r="C461" t="str">
        <f>IF(AND(TONGHOP!N461=$B$1,OR(TONGHOP!O461="ThiTN",TONGHOP!P461="LT",TONGHOP!P461="TN"),TONGHOP!J461=""),TONGHOP!F461,"")</f>
        <v/>
      </c>
      <c r="D461" t="str">
        <f>IF(AND(TONGHOP!N461=$B$1,OR(TONGHOP!O461="ThiTN",TONGHOP!P461="LT",TONGHOP!P461="TN"),TONGHOP!J461=""),TONGHOP!I461,"")</f>
        <v/>
      </c>
      <c r="E461" t="str">
        <f>IF(AND(TONGHOP!N461=$B$1,OR(TONGHOP!O461="ThiTN",TONGHOP!P461="LT",TONGHOP!P461="TN"),TONGHOP!J461=""),TONGHOP!P461,"")</f>
        <v/>
      </c>
    </row>
    <row r="462" spans="1:5">
      <c r="A462" t="str">
        <f>IF(AND(TONGHOP!N462=$B$1,OR(TONGHOP!O462="ThiTN",TONGHOP!P462="LT",TONGHOP!P462="TN"),TONGHOP!J462=""),TONGHOP!C462,"")</f>
        <v/>
      </c>
      <c r="B462" t="str">
        <f>IF(AND(TONGHOP!N462=$B$1,OR(TONGHOP!O462="ThiTN",TONGHOP!P462="LT",TONGHOP!P462="TN"),TONGHOP!J462=""),TONGHOP!H462,"")</f>
        <v/>
      </c>
      <c r="C462" t="str">
        <f>IF(AND(TONGHOP!N462=$B$1,OR(TONGHOP!O462="ThiTN",TONGHOP!P462="LT",TONGHOP!P462="TN"),TONGHOP!J462=""),TONGHOP!F462,"")</f>
        <v/>
      </c>
      <c r="D462" t="str">
        <f>IF(AND(TONGHOP!N462=$B$1,OR(TONGHOP!O462="ThiTN",TONGHOP!P462="LT",TONGHOP!P462="TN"),TONGHOP!J462=""),TONGHOP!I462,"")</f>
        <v/>
      </c>
      <c r="E462" t="str">
        <f>IF(AND(TONGHOP!N462=$B$1,OR(TONGHOP!O462="ThiTN",TONGHOP!P462="LT",TONGHOP!P462="TN"),TONGHOP!J462=""),TONGHOP!P462,"")</f>
        <v/>
      </c>
    </row>
    <row r="463" spans="1:5">
      <c r="A463" t="str">
        <f>IF(AND(TONGHOP!N463=$B$1,OR(TONGHOP!O463="ThiTN",TONGHOP!P463="LT",TONGHOP!P463="TN"),TONGHOP!J463=""),TONGHOP!C463,"")</f>
        <v/>
      </c>
      <c r="B463" t="str">
        <f>IF(AND(TONGHOP!N463=$B$1,OR(TONGHOP!O463="ThiTN",TONGHOP!P463="LT",TONGHOP!P463="TN"),TONGHOP!J463=""),TONGHOP!H463,"")</f>
        <v/>
      </c>
      <c r="C463" t="str">
        <f>IF(AND(TONGHOP!N463=$B$1,OR(TONGHOP!O463="ThiTN",TONGHOP!P463="LT",TONGHOP!P463="TN"),TONGHOP!J463=""),TONGHOP!F463,"")</f>
        <v/>
      </c>
      <c r="D463" t="str">
        <f>IF(AND(TONGHOP!N463=$B$1,OR(TONGHOP!O463="ThiTN",TONGHOP!P463="LT",TONGHOP!P463="TN"),TONGHOP!J463=""),TONGHOP!I463,"")</f>
        <v/>
      </c>
      <c r="E463" t="str">
        <f>IF(AND(TONGHOP!N463=$B$1,OR(TONGHOP!O463="ThiTN",TONGHOP!P463="LT",TONGHOP!P463="TN"),TONGHOP!J463=""),TONGHOP!P463,"")</f>
        <v/>
      </c>
    </row>
    <row r="464" spans="1:5">
      <c r="A464" t="str">
        <f>IF(AND(TONGHOP!N464=$B$1,OR(TONGHOP!O464="ThiTN",TONGHOP!P464="LT",TONGHOP!P464="TN"),TONGHOP!J464=""),TONGHOP!C464,"")</f>
        <v/>
      </c>
      <c r="B464" t="str">
        <f>IF(AND(TONGHOP!N464=$B$1,OR(TONGHOP!O464="ThiTN",TONGHOP!P464="LT",TONGHOP!P464="TN"),TONGHOP!J464=""),TONGHOP!H464,"")</f>
        <v/>
      </c>
      <c r="C464" t="str">
        <f>IF(AND(TONGHOP!N464=$B$1,OR(TONGHOP!O464="ThiTN",TONGHOP!P464="LT",TONGHOP!P464="TN"),TONGHOP!J464=""),TONGHOP!F464,"")</f>
        <v/>
      </c>
      <c r="D464" t="str">
        <f>IF(AND(TONGHOP!N464=$B$1,OR(TONGHOP!O464="ThiTN",TONGHOP!P464="LT",TONGHOP!P464="TN"),TONGHOP!J464=""),TONGHOP!I464,"")</f>
        <v/>
      </c>
      <c r="E464" t="str">
        <f>IF(AND(TONGHOP!N464=$B$1,OR(TONGHOP!O464="ThiTN",TONGHOP!P464="LT",TONGHOP!P464="TN"),TONGHOP!J464=""),TONGHOP!P464,"")</f>
        <v/>
      </c>
    </row>
    <row r="465" spans="1:5">
      <c r="A465" t="str">
        <f>IF(AND(TONGHOP!N465=$B$1,OR(TONGHOP!O465="ThiTN",TONGHOP!P465="LT",TONGHOP!P465="TN"),TONGHOP!J465=""),TONGHOP!C465,"")</f>
        <v/>
      </c>
      <c r="B465" t="str">
        <f>IF(AND(TONGHOP!N465=$B$1,OR(TONGHOP!O465="ThiTN",TONGHOP!P465="LT",TONGHOP!P465="TN"),TONGHOP!J465=""),TONGHOP!H465,"")</f>
        <v/>
      </c>
      <c r="C465" t="str">
        <f>IF(AND(TONGHOP!N465=$B$1,OR(TONGHOP!O465="ThiTN",TONGHOP!P465="LT",TONGHOP!P465="TN"),TONGHOP!J465=""),TONGHOP!F465,"")</f>
        <v/>
      </c>
      <c r="D465" t="str">
        <f>IF(AND(TONGHOP!N465=$B$1,OR(TONGHOP!O465="ThiTN",TONGHOP!P465="LT",TONGHOP!P465="TN"),TONGHOP!J465=""),TONGHOP!I465,"")</f>
        <v/>
      </c>
      <c r="E465" t="str">
        <f>IF(AND(TONGHOP!N465=$B$1,OR(TONGHOP!O465="ThiTN",TONGHOP!P465="LT",TONGHOP!P465="TN"),TONGHOP!J465=""),TONGHOP!P465,"")</f>
        <v/>
      </c>
    </row>
    <row r="466" spans="1:5">
      <c r="A466" t="str">
        <f>IF(AND(TONGHOP!N466=$B$1,OR(TONGHOP!O466="ThiTN",TONGHOP!P466="LT",TONGHOP!P466="TN"),TONGHOP!J466=""),TONGHOP!C466,"")</f>
        <v/>
      </c>
      <c r="B466" t="str">
        <f>IF(AND(TONGHOP!N466=$B$1,OR(TONGHOP!O466="ThiTN",TONGHOP!P466="LT",TONGHOP!P466="TN"),TONGHOP!J466=""),TONGHOP!H466,"")</f>
        <v/>
      </c>
      <c r="C466" t="str">
        <f>IF(AND(TONGHOP!N466=$B$1,OR(TONGHOP!O466="ThiTN",TONGHOP!P466="LT",TONGHOP!P466="TN"),TONGHOP!J466=""),TONGHOP!F466,"")</f>
        <v/>
      </c>
      <c r="D466" t="str">
        <f>IF(AND(TONGHOP!N466=$B$1,OR(TONGHOP!O466="ThiTN",TONGHOP!P466="LT",TONGHOP!P466="TN"),TONGHOP!J466=""),TONGHOP!I466,"")</f>
        <v/>
      </c>
      <c r="E466" t="str">
        <f>IF(AND(TONGHOP!N466=$B$1,OR(TONGHOP!O466="ThiTN",TONGHOP!P466="LT",TONGHOP!P466="TN"),TONGHOP!J466=""),TONGHOP!P466,"")</f>
        <v/>
      </c>
    </row>
    <row r="467" spans="1:5">
      <c r="A467" t="str">
        <f>IF(AND(TONGHOP!N467=$B$1,OR(TONGHOP!O467="ThiTN",TONGHOP!P467="LT",TONGHOP!P467="TN"),TONGHOP!J467=""),TONGHOP!C467,"")</f>
        <v/>
      </c>
      <c r="B467" t="str">
        <f>IF(AND(TONGHOP!N467=$B$1,OR(TONGHOP!O467="ThiTN",TONGHOP!P467="LT",TONGHOP!P467="TN"),TONGHOP!J467=""),TONGHOP!H467,"")</f>
        <v/>
      </c>
      <c r="C467" t="str">
        <f>IF(AND(TONGHOP!N467=$B$1,OR(TONGHOP!O467="ThiTN",TONGHOP!P467="LT",TONGHOP!P467="TN"),TONGHOP!J467=""),TONGHOP!F467,"")</f>
        <v/>
      </c>
      <c r="D467" t="str">
        <f>IF(AND(TONGHOP!N467=$B$1,OR(TONGHOP!O467="ThiTN",TONGHOP!P467="LT",TONGHOP!P467="TN"),TONGHOP!J467=""),TONGHOP!I467,"")</f>
        <v/>
      </c>
      <c r="E467" t="str">
        <f>IF(AND(TONGHOP!N467=$B$1,OR(TONGHOP!O467="ThiTN",TONGHOP!P467="LT",TONGHOP!P467="TN"),TONGHOP!J467=""),TONGHOP!P467,"")</f>
        <v/>
      </c>
    </row>
    <row r="468" spans="1:5">
      <c r="A468" t="str">
        <f>IF(AND(TONGHOP!N468=$B$1,OR(TONGHOP!O468="ThiTN",TONGHOP!P468="LT",TONGHOP!P468="TN"),TONGHOP!J468=""),TONGHOP!C468,"")</f>
        <v/>
      </c>
      <c r="B468" t="str">
        <f>IF(AND(TONGHOP!N468=$B$1,OR(TONGHOP!O468="ThiTN",TONGHOP!P468="LT",TONGHOP!P468="TN"),TONGHOP!J468=""),TONGHOP!H468,"")</f>
        <v/>
      </c>
      <c r="C468" t="str">
        <f>IF(AND(TONGHOP!N468=$B$1,OR(TONGHOP!O468="ThiTN",TONGHOP!P468="LT",TONGHOP!P468="TN"),TONGHOP!J468=""),TONGHOP!F468,"")</f>
        <v/>
      </c>
      <c r="D468" t="str">
        <f>IF(AND(TONGHOP!N468=$B$1,OR(TONGHOP!O468="ThiTN",TONGHOP!P468="LT",TONGHOP!P468="TN"),TONGHOP!J468=""),TONGHOP!I468,"")</f>
        <v/>
      </c>
      <c r="E468" t="str">
        <f>IF(AND(TONGHOP!N468=$B$1,OR(TONGHOP!O468="ThiTN",TONGHOP!P468="LT",TONGHOP!P468="TN"),TONGHOP!J468=""),TONGHOP!P468,"")</f>
        <v/>
      </c>
    </row>
    <row r="469" spans="1:5">
      <c r="A469" t="str">
        <f>IF(AND(TONGHOP!N469=$B$1,OR(TONGHOP!O469="ThiTN",TONGHOP!P469="LT",TONGHOP!P469="TN"),TONGHOP!J469=""),TONGHOP!C469,"")</f>
        <v/>
      </c>
      <c r="B469" t="str">
        <f>IF(AND(TONGHOP!N469=$B$1,OR(TONGHOP!O469="ThiTN",TONGHOP!P469="LT",TONGHOP!P469="TN"),TONGHOP!J469=""),TONGHOP!H469,"")</f>
        <v/>
      </c>
      <c r="C469" t="str">
        <f>IF(AND(TONGHOP!N469=$B$1,OR(TONGHOP!O469="ThiTN",TONGHOP!P469="LT",TONGHOP!P469="TN"),TONGHOP!J469=""),TONGHOP!F469,"")</f>
        <v/>
      </c>
      <c r="D469" t="str">
        <f>IF(AND(TONGHOP!N469=$B$1,OR(TONGHOP!O469="ThiTN",TONGHOP!P469="LT",TONGHOP!P469="TN"),TONGHOP!J469=""),TONGHOP!I469,"")</f>
        <v/>
      </c>
      <c r="E469" t="str">
        <f>IF(AND(TONGHOP!N469=$B$1,OR(TONGHOP!O469="ThiTN",TONGHOP!P469="LT",TONGHOP!P469="TN"),TONGHOP!J469=""),TONGHOP!P469,"")</f>
        <v/>
      </c>
    </row>
    <row r="470" spans="1:5">
      <c r="A470" t="str">
        <f>IF(AND(TONGHOP!N470=$B$1,OR(TONGHOP!O470="ThiTN",TONGHOP!P470="LT",TONGHOP!P470="TN"),TONGHOP!J470=""),TONGHOP!C470,"")</f>
        <v/>
      </c>
      <c r="B470" t="str">
        <f>IF(AND(TONGHOP!N470=$B$1,OR(TONGHOP!O470="ThiTN",TONGHOP!P470="LT",TONGHOP!P470="TN"),TONGHOP!J470=""),TONGHOP!H470,"")</f>
        <v/>
      </c>
      <c r="C470" t="str">
        <f>IF(AND(TONGHOP!N470=$B$1,OR(TONGHOP!O470="ThiTN",TONGHOP!P470="LT",TONGHOP!P470="TN"),TONGHOP!J470=""),TONGHOP!F470,"")</f>
        <v/>
      </c>
      <c r="D470" t="str">
        <f>IF(AND(TONGHOP!N470=$B$1,OR(TONGHOP!O470="ThiTN",TONGHOP!P470="LT",TONGHOP!P470="TN"),TONGHOP!J470=""),TONGHOP!I470,"")</f>
        <v/>
      </c>
      <c r="E470" t="str">
        <f>IF(AND(TONGHOP!N470=$B$1,OR(TONGHOP!O470="ThiTN",TONGHOP!P470="LT",TONGHOP!P470="TN"),TONGHOP!J470=""),TONGHOP!P470,"")</f>
        <v/>
      </c>
    </row>
    <row r="471" spans="1:5">
      <c r="A471" t="str">
        <f>IF(AND(TONGHOP!N471=$B$1,OR(TONGHOP!O471="ThiTN",TONGHOP!P471="LT",TONGHOP!P471="TN"),TONGHOP!J471=""),TONGHOP!C471,"")</f>
        <v/>
      </c>
      <c r="B471" t="str">
        <f>IF(AND(TONGHOP!N471=$B$1,OR(TONGHOP!O471="ThiTN",TONGHOP!P471="LT",TONGHOP!P471="TN"),TONGHOP!J471=""),TONGHOP!H471,"")</f>
        <v/>
      </c>
      <c r="C471" t="str">
        <f>IF(AND(TONGHOP!N471=$B$1,OR(TONGHOP!O471="ThiTN",TONGHOP!P471="LT",TONGHOP!P471="TN"),TONGHOP!J471=""),TONGHOP!F471,"")</f>
        <v/>
      </c>
      <c r="D471" t="str">
        <f>IF(AND(TONGHOP!N471=$B$1,OR(TONGHOP!O471="ThiTN",TONGHOP!P471="LT",TONGHOP!P471="TN"),TONGHOP!J471=""),TONGHOP!I471,"")</f>
        <v/>
      </c>
      <c r="E471" t="str">
        <f>IF(AND(TONGHOP!N471=$B$1,OR(TONGHOP!O471="ThiTN",TONGHOP!P471="LT",TONGHOP!P471="TN"),TONGHOP!J471=""),TONGHOP!P471,"")</f>
        <v/>
      </c>
    </row>
    <row r="472" spans="1:5">
      <c r="A472" t="str">
        <f>IF(AND(TONGHOP!N472=$B$1,OR(TONGHOP!O472="ThiTN",TONGHOP!P472="LT",TONGHOP!P472="TN"),TONGHOP!J472=""),TONGHOP!C472,"")</f>
        <v/>
      </c>
      <c r="B472" t="str">
        <f>IF(AND(TONGHOP!N472=$B$1,OR(TONGHOP!O472="ThiTN",TONGHOP!P472="LT",TONGHOP!P472="TN"),TONGHOP!J472=""),TONGHOP!H472,"")</f>
        <v/>
      </c>
      <c r="C472" t="str">
        <f>IF(AND(TONGHOP!N472=$B$1,OR(TONGHOP!O472="ThiTN",TONGHOP!P472="LT",TONGHOP!P472="TN"),TONGHOP!J472=""),TONGHOP!F472,"")</f>
        <v/>
      </c>
      <c r="D472" t="str">
        <f>IF(AND(TONGHOP!N472=$B$1,OR(TONGHOP!O472="ThiTN",TONGHOP!P472="LT",TONGHOP!P472="TN"),TONGHOP!J472=""),TONGHOP!I472,"")</f>
        <v/>
      </c>
      <c r="E472" t="str">
        <f>IF(AND(TONGHOP!N472=$B$1,OR(TONGHOP!O472="ThiTN",TONGHOP!P472="LT",TONGHOP!P472="TN"),TONGHOP!J472=""),TONGHOP!P472,"")</f>
        <v/>
      </c>
    </row>
    <row r="473" spans="1:5">
      <c r="A473" t="str">
        <f>IF(AND(TONGHOP!N473=$B$1,OR(TONGHOP!O473="ThiTN",TONGHOP!P473="LT",TONGHOP!P473="TN"),TONGHOP!J473=""),TONGHOP!C473,"")</f>
        <v/>
      </c>
      <c r="B473" t="str">
        <f>IF(AND(TONGHOP!N473=$B$1,OR(TONGHOP!O473="ThiTN",TONGHOP!P473="LT",TONGHOP!P473="TN"),TONGHOP!J473=""),TONGHOP!H473,"")</f>
        <v/>
      </c>
      <c r="C473" t="str">
        <f>IF(AND(TONGHOP!N473=$B$1,OR(TONGHOP!O473="ThiTN",TONGHOP!P473="LT",TONGHOP!P473="TN"),TONGHOP!J473=""),TONGHOP!F473,"")</f>
        <v/>
      </c>
      <c r="D473" t="str">
        <f>IF(AND(TONGHOP!N473=$B$1,OR(TONGHOP!O473="ThiTN",TONGHOP!P473="LT",TONGHOP!P473="TN"),TONGHOP!J473=""),TONGHOP!I473,"")</f>
        <v/>
      </c>
      <c r="E473" t="str">
        <f>IF(AND(TONGHOP!N473=$B$1,OR(TONGHOP!O473="ThiTN",TONGHOP!P473="LT",TONGHOP!P473="TN"),TONGHOP!J473=""),TONGHOP!P473,"")</f>
        <v/>
      </c>
    </row>
    <row r="474" spans="1:5">
      <c r="A474" t="str">
        <f>IF(AND(TONGHOP!N474=$B$1,OR(TONGHOP!O474="ThiTN",TONGHOP!P474="LT",TONGHOP!P474="TN"),TONGHOP!J474=""),TONGHOP!C474,"")</f>
        <v/>
      </c>
      <c r="B474" t="str">
        <f>IF(AND(TONGHOP!N474=$B$1,OR(TONGHOP!O474="ThiTN",TONGHOP!P474="LT",TONGHOP!P474="TN"),TONGHOP!J474=""),TONGHOP!H474,"")</f>
        <v/>
      </c>
      <c r="C474" t="str">
        <f>IF(AND(TONGHOP!N474=$B$1,OR(TONGHOP!O474="ThiTN",TONGHOP!P474="LT",TONGHOP!P474="TN"),TONGHOP!J474=""),TONGHOP!F474,"")</f>
        <v/>
      </c>
      <c r="D474" t="str">
        <f>IF(AND(TONGHOP!N474=$B$1,OR(TONGHOP!O474="ThiTN",TONGHOP!P474="LT",TONGHOP!P474="TN"),TONGHOP!J474=""),TONGHOP!I474,"")</f>
        <v/>
      </c>
      <c r="E474" t="str">
        <f>IF(AND(TONGHOP!N474=$B$1,OR(TONGHOP!O474="ThiTN",TONGHOP!P474="LT",TONGHOP!P474="TN"),TONGHOP!J474=""),TONGHOP!P474,"")</f>
        <v/>
      </c>
    </row>
    <row r="475" spans="1:5">
      <c r="A475" t="str">
        <f>IF(AND(TONGHOP!N475=$B$1,OR(TONGHOP!O475="ThiTN",TONGHOP!P475="LT",TONGHOP!P475="TN"),TONGHOP!J475=""),TONGHOP!C475,"")</f>
        <v/>
      </c>
      <c r="B475" t="str">
        <f>IF(AND(TONGHOP!N475=$B$1,OR(TONGHOP!O475="ThiTN",TONGHOP!P475="LT",TONGHOP!P475="TN"),TONGHOP!J475=""),TONGHOP!H475,"")</f>
        <v/>
      </c>
      <c r="C475" t="str">
        <f>IF(AND(TONGHOP!N475=$B$1,OR(TONGHOP!O475="ThiTN",TONGHOP!P475="LT",TONGHOP!P475="TN"),TONGHOP!J475=""),TONGHOP!F475,"")</f>
        <v/>
      </c>
      <c r="D475" t="str">
        <f>IF(AND(TONGHOP!N475=$B$1,OR(TONGHOP!O475="ThiTN",TONGHOP!P475="LT",TONGHOP!P475="TN"),TONGHOP!J475=""),TONGHOP!I475,"")</f>
        <v/>
      </c>
      <c r="E475" t="str">
        <f>IF(AND(TONGHOP!N475=$B$1,OR(TONGHOP!O475="ThiTN",TONGHOP!P475="LT",TONGHOP!P475="TN"),TONGHOP!J475=""),TONGHOP!P475,"")</f>
        <v/>
      </c>
    </row>
    <row r="476" spans="1:5">
      <c r="A476" t="str">
        <f>IF(AND(TONGHOP!N476=$B$1,OR(TONGHOP!O476="ThiTN",TONGHOP!P476="LT",TONGHOP!P476="TN"),TONGHOP!J476=""),TONGHOP!C476,"")</f>
        <v/>
      </c>
      <c r="B476" t="str">
        <f>IF(AND(TONGHOP!N476=$B$1,OR(TONGHOP!O476="ThiTN",TONGHOP!P476="LT",TONGHOP!P476="TN"),TONGHOP!J476=""),TONGHOP!H476,"")</f>
        <v/>
      </c>
      <c r="C476" t="str">
        <f>IF(AND(TONGHOP!N476=$B$1,OR(TONGHOP!O476="ThiTN",TONGHOP!P476="LT",TONGHOP!P476="TN"),TONGHOP!J476=""),TONGHOP!F476,"")</f>
        <v/>
      </c>
      <c r="D476" t="str">
        <f>IF(AND(TONGHOP!N476=$B$1,OR(TONGHOP!O476="ThiTN",TONGHOP!P476="LT",TONGHOP!P476="TN"),TONGHOP!J476=""),TONGHOP!I476,"")</f>
        <v/>
      </c>
      <c r="E476" t="str">
        <f>IF(AND(TONGHOP!N476=$B$1,OR(TONGHOP!O476="ThiTN",TONGHOP!P476="LT",TONGHOP!P476="TN"),TONGHOP!J476=""),TONGHOP!P476,"")</f>
        <v/>
      </c>
    </row>
    <row r="477" spans="1:5">
      <c r="A477" t="str">
        <f>IF(AND(TONGHOP!N477=$B$1,OR(TONGHOP!O477="ThiTN",TONGHOP!P477="LT",TONGHOP!P477="TN"),TONGHOP!J477=""),TONGHOP!C477,"")</f>
        <v/>
      </c>
      <c r="B477" t="str">
        <f>IF(AND(TONGHOP!N477=$B$1,OR(TONGHOP!O477="ThiTN",TONGHOP!P477="LT",TONGHOP!P477="TN"),TONGHOP!J477=""),TONGHOP!H477,"")</f>
        <v/>
      </c>
      <c r="C477" t="str">
        <f>IF(AND(TONGHOP!N477=$B$1,OR(TONGHOP!O477="ThiTN",TONGHOP!P477="LT",TONGHOP!P477="TN"),TONGHOP!J477=""),TONGHOP!F477,"")</f>
        <v/>
      </c>
      <c r="D477" t="str">
        <f>IF(AND(TONGHOP!N477=$B$1,OR(TONGHOP!O477="ThiTN",TONGHOP!P477="LT",TONGHOP!P477="TN"),TONGHOP!J477=""),TONGHOP!I477,"")</f>
        <v/>
      </c>
      <c r="E477" t="str">
        <f>IF(AND(TONGHOP!N477=$B$1,OR(TONGHOP!O477="ThiTN",TONGHOP!P477="LT",TONGHOP!P477="TN"),TONGHOP!J477=""),TONGHOP!P477,"")</f>
        <v/>
      </c>
    </row>
    <row r="478" spans="1:5">
      <c r="A478" t="str">
        <f>IF(AND(TONGHOP!N478=$B$1,OR(TONGHOP!O478="ThiTN",TONGHOP!P478="LT",TONGHOP!P478="TN"),TONGHOP!J478=""),TONGHOP!C478,"")</f>
        <v/>
      </c>
      <c r="B478" t="str">
        <f>IF(AND(TONGHOP!N478=$B$1,OR(TONGHOP!O478="ThiTN",TONGHOP!P478="LT",TONGHOP!P478="TN"),TONGHOP!J478=""),TONGHOP!H478,"")</f>
        <v/>
      </c>
      <c r="C478" t="str">
        <f>IF(AND(TONGHOP!N478=$B$1,OR(TONGHOP!O478="ThiTN",TONGHOP!P478="LT",TONGHOP!P478="TN"),TONGHOP!J478=""),TONGHOP!F478,"")</f>
        <v/>
      </c>
      <c r="D478" t="str">
        <f>IF(AND(TONGHOP!N478=$B$1,OR(TONGHOP!O478="ThiTN",TONGHOP!P478="LT",TONGHOP!P478="TN"),TONGHOP!J478=""),TONGHOP!I478,"")</f>
        <v/>
      </c>
      <c r="E478" t="str">
        <f>IF(AND(TONGHOP!N478=$B$1,OR(TONGHOP!O478="ThiTN",TONGHOP!P478="LT",TONGHOP!P478="TN"),TONGHOP!J478=""),TONGHOP!P478,"")</f>
        <v/>
      </c>
    </row>
    <row r="479" spans="1:5">
      <c r="A479" t="str">
        <f>IF(AND(TONGHOP!N479=$B$1,OR(TONGHOP!O479="ThiTN",TONGHOP!P479="LT",TONGHOP!P479="TN"),TONGHOP!J479=""),TONGHOP!C479,"")</f>
        <v/>
      </c>
      <c r="B479" t="str">
        <f>IF(AND(TONGHOP!N479=$B$1,OR(TONGHOP!O479="ThiTN",TONGHOP!P479="LT",TONGHOP!P479="TN"),TONGHOP!J479=""),TONGHOP!H479,"")</f>
        <v/>
      </c>
      <c r="C479" t="str">
        <f>IF(AND(TONGHOP!N479=$B$1,OR(TONGHOP!O479="ThiTN",TONGHOP!P479="LT",TONGHOP!P479="TN"),TONGHOP!J479=""),TONGHOP!F479,"")</f>
        <v/>
      </c>
      <c r="D479" t="str">
        <f>IF(AND(TONGHOP!N479=$B$1,OR(TONGHOP!O479="ThiTN",TONGHOP!P479="LT",TONGHOP!P479="TN"),TONGHOP!J479=""),TONGHOP!I479,"")</f>
        <v/>
      </c>
      <c r="E479" t="str">
        <f>IF(AND(TONGHOP!N479=$B$1,OR(TONGHOP!O479="ThiTN",TONGHOP!P479="LT",TONGHOP!P479="TN"),TONGHOP!J479=""),TONGHOP!P479,"")</f>
        <v/>
      </c>
    </row>
    <row r="480" spans="1:5">
      <c r="A480" t="str">
        <f>IF(AND(TONGHOP!N480=$B$1,OR(TONGHOP!O480="ThiTN",TONGHOP!P480="LT",TONGHOP!P480="TN"),TONGHOP!J480=""),TONGHOP!C480,"")</f>
        <v/>
      </c>
      <c r="B480" t="str">
        <f>IF(AND(TONGHOP!N480=$B$1,OR(TONGHOP!O480="ThiTN",TONGHOP!P480="LT",TONGHOP!P480="TN"),TONGHOP!J480=""),TONGHOP!H480,"")</f>
        <v/>
      </c>
      <c r="C480" t="str">
        <f>IF(AND(TONGHOP!N480=$B$1,OR(TONGHOP!O480="ThiTN",TONGHOP!P480="LT",TONGHOP!P480="TN"),TONGHOP!J480=""),TONGHOP!F480,"")</f>
        <v/>
      </c>
      <c r="D480" t="str">
        <f>IF(AND(TONGHOP!N480=$B$1,OR(TONGHOP!O480="ThiTN",TONGHOP!P480="LT",TONGHOP!P480="TN"),TONGHOP!J480=""),TONGHOP!I480,"")</f>
        <v/>
      </c>
      <c r="E480" t="str">
        <f>IF(AND(TONGHOP!N480=$B$1,OR(TONGHOP!O480="ThiTN",TONGHOP!P480="LT",TONGHOP!P480="TN"),TONGHOP!J480=""),TONGHOP!P480,"")</f>
        <v/>
      </c>
    </row>
    <row r="481" spans="1:5">
      <c r="A481" t="str">
        <f>IF(AND(TONGHOP!N481=$B$1,OR(TONGHOP!O481="ThiTN",TONGHOP!P481="LT",TONGHOP!P481="TN"),TONGHOP!J481=""),TONGHOP!C481,"")</f>
        <v/>
      </c>
      <c r="B481" t="str">
        <f>IF(AND(TONGHOP!N481=$B$1,OR(TONGHOP!O481="ThiTN",TONGHOP!P481="LT",TONGHOP!P481="TN"),TONGHOP!J481=""),TONGHOP!H481,"")</f>
        <v/>
      </c>
      <c r="C481" t="str">
        <f>IF(AND(TONGHOP!N481=$B$1,OR(TONGHOP!O481="ThiTN",TONGHOP!P481="LT",TONGHOP!P481="TN"),TONGHOP!J481=""),TONGHOP!F481,"")</f>
        <v/>
      </c>
      <c r="D481" t="str">
        <f>IF(AND(TONGHOP!N481=$B$1,OR(TONGHOP!O481="ThiTN",TONGHOP!P481="LT",TONGHOP!P481="TN"),TONGHOP!J481=""),TONGHOP!I481,"")</f>
        <v/>
      </c>
      <c r="E481" t="str">
        <f>IF(AND(TONGHOP!N481=$B$1,OR(TONGHOP!O481="ThiTN",TONGHOP!P481="LT",TONGHOP!P481="TN"),TONGHOP!J481=""),TONGHOP!P481,"")</f>
        <v/>
      </c>
    </row>
    <row r="482" spans="1:5">
      <c r="A482" t="str">
        <f>IF(AND(TONGHOP!N482=$B$1,OR(TONGHOP!O482="ThiTN",TONGHOP!P482="LT",TONGHOP!P482="TN"),TONGHOP!J482=""),TONGHOP!C482,"")</f>
        <v/>
      </c>
      <c r="B482" t="str">
        <f>IF(AND(TONGHOP!N482=$B$1,OR(TONGHOP!O482="ThiTN",TONGHOP!P482="LT",TONGHOP!P482="TN"),TONGHOP!J482=""),TONGHOP!H482,"")</f>
        <v/>
      </c>
      <c r="C482" t="str">
        <f>IF(AND(TONGHOP!N482=$B$1,OR(TONGHOP!O482="ThiTN",TONGHOP!P482="LT",TONGHOP!P482="TN"),TONGHOP!J482=""),TONGHOP!F482,"")</f>
        <v/>
      </c>
      <c r="D482" t="str">
        <f>IF(AND(TONGHOP!N482=$B$1,OR(TONGHOP!O482="ThiTN",TONGHOP!P482="LT",TONGHOP!P482="TN"),TONGHOP!J482=""),TONGHOP!I482,"")</f>
        <v/>
      </c>
      <c r="E482" t="str">
        <f>IF(AND(TONGHOP!N482=$B$1,OR(TONGHOP!O482="ThiTN",TONGHOP!P482="LT",TONGHOP!P482="TN"),TONGHOP!J482=""),TONGHOP!P482,"")</f>
        <v/>
      </c>
    </row>
    <row r="483" spans="1:5">
      <c r="A483" t="str">
        <f>IF(AND(TONGHOP!N483=$B$1,OR(TONGHOP!O483="ThiTN",TONGHOP!P483="LT",TONGHOP!P483="TN"),TONGHOP!J483=""),TONGHOP!C483,"")</f>
        <v/>
      </c>
      <c r="B483" t="str">
        <f>IF(AND(TONGHOP!N483=$B$1,OR(TONGHOP!O483="ThiTN",TONGHOP!P483="LT",TONGHOP!P483="TN"),TONGHOP!J483=""),TONGHOP!H483,"")</f>
        <v/>
      </c>
      <c r="C483" t="str">
        <f>IF(AND(TONGHOP!N483=$B$1,OR(TONGHOP!O483="ThiTN",TONGHOP!P483="LT",TONGHOP!P483="TN"),TONGHOP!J483=""),TONGHOP!F483,"")</f>
        <v/>
      </c>
      <c r="D483" t="str">
        <f>IF(AND(TONGHOP!N483=$B$1,OR(TONGHOP!O483="ThiTN",TONGHOP!P483="LT",TONGHOP!P483="TN"),TONGHOP!J483=""),TONGHOP!I483,"")</f>
        <v/>
      </c>
      <c r="E483" t="str">
        <f>IF(AND(TONGHOP!N483=$B$1,OR(TONGHOP!O483="ThiTN",TONGHOP!P483="LT",TONGHOP!P483="TN"),TONGHOP!J483=""),TONGHOP!P483,"")</f>
        <v/>
      </c>
    </row>
    <row r="484" spans="1:5">
      <c r="A484" t="str">
        <f>IF(AND(TONGHOP!N484=$B$1,OR(TONGHOP!O484="ThiTN",TONGHOP!P484="LT",TONGHOP!P484="TN"),TONGHOP!J484=""),TONGHOP!C484,"")</f>
        <v/>
      </c>
      <c r="B484" t="str">
        <f>IF(AND(TONGHOP!N484=$B$1,OR(TONGHOP!O484="ThiTN",TONGHOP!P484="LT",TONGHOP!P484="TN"),TONGHOP!J484=""),TONGHOP!H484,"")</f>
        <v/>
      </c>
      <c r="C484" t="str">
        <f>IF(AND(TONGHOP!N484=$B$1,OR(TONGHOP!O484="ThiTN",TONGHOP!P484="LT",TONGHOP!P484="TN"),TONGHOP!J484=""),TONGHOP!F484,"")</f>
        <v/>
      </c>
      <c r="D484" t="str">
        <f>IF(AND(TONGHOP!N484=$B$1,OR(TONGHOP!O484="ThiTN",TONGHOP!P484="LT",TONGHOP!P484="TN"),TONGHOP!J484=""),TONGHOP!I484,"")</f>
        <v/>
      </c>
      <c r="E484" t="str">
        <f>IF(AND(TONGHOP!N484=$B$1,OR(TONGHOP!O484="ThiTN",TONGHOP!P484="LT",TONGHOP!P484="TN"),TONGHOP!J484=""),TONGHOP!P484,"")</f>
        <v/>
      </c>
    </row>
    <row r="485" spans="1:5">
      <c r="A485" t="str">
        <f>IF(AND(TONGHOP!N485=$B$1,OR(TONGHOP!O485="ThiTN",TONGHOP!P485="LT",TONGHOP!P485="TN"),TONGHOP!J485=""),TONGHOP!C485,"")</f>
        <v/>
      </c>
      <c r="B485" t="str">
        <f>IF(AND(TONGHOP!N485=$B$1,OR(TONGHOP!O485="ThiTN",TONGHOP!P485="LT",TONGHOP!P485="TN"),TONGHOP!J485=""),TONGHOP!H485,"")</f>
        <v/>
      </c>
      <c r="C485" t="str">
        <f>IF(AND(TONGHOP!N485=$B$1,OR(TONGHOP!O485="ThiTN",TONGHOP!P485="LT",TONGHOP!P485="TN"),TONGHOP!J485=""),TONGHOP!F485,"")</f>
        <v/>
      </c>
      <c r="D485" t="str">
        <f>IF(AND(TONGHOP!N485=$B$1,OR(TONGHOP!O485="ThiTN",TONGHOP!P485="LT",TONGHOP!P485="TN"),TONGHOP!J485=""),TONGHOP!I485,"")</f>
        <v/>
      </c>
      <c r="E485" t="str">
        <f>IF(AND(TONGHOP!N485=$B$1,OR(TONGHOP!O485="ThiTN",TONGHOP!P485="LT",TONGHOP!P485="TN"),TONGHOP!J485=""),TONGHOP!P485,"")</f>
        <v/>
      </c>
    </row>
    <row r="486" spans="1:5">
      <c r="A486" t="str">
        <f>IF(AND(TONGHOP!N486=$B$1,OR(TONGHOP!O486="ThiTN",TONGHOP!P486="LT",TONGHOP!P486="TN"),TONGHOP!J486=""),TONGHOP!C486,"")</f>
        <v/>
      </c>
      <c r="B486" t="str">
        <f>IF(AND(TONGHOP!N486=$B$1,OR(TONGHOP!O486="ThiTN",TONGHOP!P486="LT",TONGHOP!P486="TN"),TONGHOP!J486=""),TONGHOP!H486,"")</f>
        <v/>
      </c>
      <c r="C486" t="str">
        <f>IF(AND(TONGHOP!N486=$B$1,OR(TONGHOP!O486="ThiTN",TONGHOP!P486="LT",TONGHOP!P486="TN"),TONGHOP!J486=""),TONGHOP!F486,"")</f>
        <v/>
      </c>
      <c r="D486" t="str">
        <f>IF(AND(TONGHOP!N486=$B$1,OR(TONGHOP!O486="ThiTN",TONGHOP!P486="LT",TONGHOP!P486="TN"),TONGHOP!J486=""),TONGHOP!I486,"")</f>
        <v/>
      </c>
      <c r="E486" t="str">
        <f>IF(AND(TONGHOP!N486=$B$1,OR(TONGHOP!O486="ThiTN",TONGHOP!P486="LT",TONGHOP!P486="TN"),TONGHOP!J486=""),TONGHOP!P486,"")</f>
        <v/>
      </c>
    </row>
    <row r="487" spans="1:5">
      <c r="A487" t="str">
        <f>IF(AND(TONGHOP!N487=$B$1,OR(TONGHOP!O487="ThiTN",TONGHOP!P487="LT",TONGHOP!P487="TN"),TONGHOP!J487=""),TONGHOP!C487,"")</f>
        <v/>
      </c>
      <c r="B487" t="str">
        <f>IF(AND(TONGHOP!N487=$B$1,OR(TONGHOP!O487="ThiTN",TONGHOP!P487="LT",TONGHOP!P487="TN"),TONGHOP!J487=""),TONGHOP!H487,"")</f>
        <v/>
      </c>
      <c r="C487" t="str">
        <f>IF(AND(TONGHOP!N487=$B$1,OR(TONGHOP!O487="ThiTN",TONGHOP!P487="LT",TONGHOP!P487="TN"),TONGHOP!J487=""),TONGHOP!F487,"")</f>
        <v/>
      </c>
      <c r="D487" t="str">
        <f>IF(AND(TONGHOP!N487=$B$1,OR(TONGHOP!O487="ThiTN",TONGHOP!P487="LT",TONGHOP!P487="TN"),TONGHOP!J487=""),TONGHOP!I487,"")</f>
        <v/>
      </c>
      <c r="E487" t="str">
        <f>IF(AND(TONGHOP!N487=$B$1,OR(TONGHOP!O487="ThiTN",TONGHOP!P487="LT",TONGHOP!P487="TN"),TONGHOP!J487=""),TONGHOP!P487,"")</f>
        <v/>
      </c>
    </row>
    <row r="488" spans="1:5">
      <c r="A488" t="str">
        <f>IF(AND(TONGHOP!N488=$B$1,OR(TONGHOP!O488="ThiTN",TONGHOP!P488="LT",TONGHOP!P488="TN"),TONGHOP!J488=""),TONGHOP!C488,"")</f>
        <v/>
      </c>
      <c r="B488" t="str">
        <f>IF(AND(TONGHOP!N488=$B$1,OR(TONGHOP!O488="ThiTN",TONGHOP!P488="LT",TONGHOP!P488="TN"),TONGHOP!J488=""),TONGHOP!H488,"")</f>
        <v/>
      </c>
      <c r="C488" t="str">
        <f>IF(AND(TONGHOP!N488=$B$1,OR(TONGHOP!O488="ThiTN",TONGHOP!P488="LT",TONGHOP!P488="TN"),TONGHOP!J488=""),TONGHOP!F488,"")</f>
        <v/>
      </c>
      <c r="D488" t="str">
        <f>IF(AND(TONGHOP!N488=$B$1,OR(TONGHOP!O488="ThiTN",TONGHOP!P488="LT",TONGHOP!P488="TN"),TONGHOP!J488=""),TONGHOP!I488,"")</f>
        <v/>
      </c>
      <c r="E488" t="str">
        <f>IF(AND(TONGHOP!N488=$B$1,OR(TONGHOP!O488="ThiTN",TONGHOP!P488="LT",TONGHOP!P488="TN"),TONGHOP!J488=""),TONGHOP!P488,"")</f>
        <v/>
      </c>
    </row>
    <row r="489" spans="1:5">
      <c r="A489" t="str">
        <f>IF(AND(TONGHOP!N489=$B$1,OR(TONGHOP!O489="ThiTN",TONGHOP!P489="LT",TONGHOP!P489="TN"),TONGHOP!J489=""),TONGHOP!C489,"")</f>
        <v/>
      </c>
      <c r="B489" t="str">
        <f>IF(AND(TONGHOP!N489=$B$1,OR(TONGHOP!O489="ThiTN",TONGHOP!P489="LT",TONGHOP!P489="TN"),TONGHOP!J489=""),TONGHOP!H489,"")</f>
        <v/>
      </c>
      <c r="C489" t="str">
        <f>IF(AND(TONGHOP!N489=$B$1,OR(TONGHOP!O489="ThiTN",TONGHOP!P489="LT",TONGHOP!P489="TN"),TONGHOP!J489=""),TONGHOP!F489,"")</f>
        <v/>
      </c>
      <c r="D489" t="str">
        <f>IF(AND(TONGHOP!N489=$B$1,OR(TONGHOP!O489="ThiTN",TONGHOP!P489="LT",TONGHOP!P489="TN"),TONGHOP!J489=""),TONGHOP!I489,"")</f>
        <v/>
      </c>
      <c r="E489" t="str">
        <f>IF(AND(TONGHOP!N489=$B$1,OR(TONGHOP!O489="ThiTN",TONGHOP!P489="LT",TONGHOP!P489="TN"),TONGHOP!J489=""),TONGHOP!P489,"")</f>
        <v/>
      </c>
    </row>
    <row r="490" spans="1:5">
      <c r="A490" t="str">
        <f>IF(AND(TONGHOP!N490=$B$1,OR(TONGHOP!O490="ThiTN",TONGHOP!P490="LT",TONGHOP!P490="TN"),TONGHOP!J490=""),TONGHOP!C490,"")</f>
        <v/>
      </c>
      <c r="B490" t="str">
        <f>IF(AND(TONGHOP!N490=$B$1,OR(TONGHOP!O490="ThiTN",TONGHOP!P490="LT",TONGHOP!P490="TN"),TONGHOP!J490=""),TONGHOP!H490,"")</f>
        <v/>
      </c>
      <c r="C490" t="str">
        <f>IF(AND(TONGHOP!N490=$B$1,OR(TONGHOP!O490="ThiTN",TONGHOP!P490="LT",TONGHOP!P490="TN"),TONGHOP!J490=""),TONGHOP!F490,"")</f>
        <v/>
      </c>
      <c r="D490" t="str">
        <f>IF(AND(TONGHOP!N490=$B$1,OR(TONGHOP!O490="ThiTN",TONGHOP!P490="LT",TONGHOP!P490="TN"),TONGHOP!J490=""),TONGHOP!I490,"")</f>
        <v/>
      </c>
      <c r="E490" t="str">
        <f>IF(AND(TONGHOP!N490=$B$1,OR(TONGHOP!O490="ThiTN",TONGHOP!P490="LT",TONGHOP!P490="TN"),TONGHOP!J490=""),TONGHOP!P490,"")</f>
        <v/>
      </c>
    </row>
    <row r="491" spans="1:5">
      <c r="A491" t="str">
        <f>IF(AND(TONGHOP!N491=$B$1,OR(TONGHOP!O491="ThiTN",TONGHOP!P491="LT",TONGHOP!P491="TN"),TONGHOP!J491=""),TONGHOP!C491,"")</f>
        <v/>
      </c>
      <c r="B491" t="str">
        <f>IF(AND(TONGHOP!N491=$B$1,OR(TONGHOP!O491="ThiTN",TONGHOP!P491="LT",TONGHOP!P491="TN"),TONGHOP!J491=""),TONGHOP!H491,"")</f>
        <v/>
      </c>
      <c r="C491" t="str">
        <f>IF(AND(TONGHOP!N491=$B$1,OR(TONGHOP!O491="ThiTN",TONGHOP!P491="LT",TONGHOP!P491="TN"),TONGHOP!J491=""),TONGHOP!F491,"")</f>
        <v/>
      </c>
      <c r="D491" t="str">
        <f>IF(AND(TONGHOP!N491=$B$1,OR(TONGHOP!O491="ThiTN",TONGHOP!P491="LT",TONGHOP!P491="TN"),TONGHOP!J491=""),TONGHOP!I491,"")</f>
        <v/>
      </c>
      <c r="E491" t="str">
        <f>IF(AND(TONGHOP!N491=$B$1,OR(TONGHOP!O491="ThiTN",TONGHOP!P491="LT",TONGHOP!P491="TN"),TONGHOP!J491=""),TONGHOP!P491,"")</f>
        <v/>
      </c>
    </row>
    <row r="492" spans="1:5">
      <c r="A492" t="str">
        <f>IF(AND(TONGHOP!N492=$B$1,OR(TONGHOP!O492="ThiTN",TONGHOP!P492="LT",TONGHOP!P492="TN"),TONGHOP!J492=""),TONGHOP!C492,"")</f>
        <v/>
      </c>
      <c r="B492" t="str">
        <f>IF(AND(TONGHOP!N492=$B$1,OR(TONGHOP!O492="ThiTN",TONGHOP!P492="LT",TONGHOP!P492="TN"),TONGHOP!J492=""),TONGHOP!H492,"")</f>
        <v/>
      </c>
      <c r="C492" t="str">
        <f>IF(AND(TONGHOP!N492=$B$1,OR(TONGHOP!O492="ThiTN",TONGHOP!P492="LT",TONGHOP!P492="TN"),TONGHOP!J492=""),TONGHOP!F492,"")</f>
        <v/>
      </c>
      <c r="D492" t="str">
        <f>IF(AND(TONGHOP!N492=$B$1,OR(TONGHOP!O492="ThiTN",TONGHOP!P492="LT",TONGHOP!P492="TN"),TONGHOP!J492=""),TONGHOP!I492,"")</f>
        <v/>
      </c>
      <c r="E492" t="str">
        <f>IF(AND(TONGHOP!N492=$B$1,OR(TONGHOP!O492="ThiTN",TONGHOP!P492="LT",TONGHOP!P492="TN"),TONGHOP!J492=""),TONGHOP!P492,"")</f>
        <v/>
      </c>
    </row>
    <row r="493" spans="1:5">
      <c r="A493" t="str">
        <f>IF(AND(TONGHOP!N493=$B$1,OR(TONGHOP!O493="ThiTN",TONGHOP!P493="LT",TONGHOP!P493="TN"),TONGHOP!J493=""),TONGHOP!C493,"")</f>
        <v/>
      </c>
      <c r="B493" t="str">
        <f>IF(AND(TONGHOP!N493=$B$1,OR(TONGHOP!O493="ThiTN",TONGHOP!P493="LT",TONGHOP!P493="TN"),TONGHOP!J493=""),TONGHOP!H493,"")</f>
        <v/>
      </c>
      <c r="C493" t="str">
        <f>IF(AND(TONGHOP!N493=$B$1,OR(TONGHOP!O493="ThiTN",TONGHOP!P493="LT",TONGHOP!P493="TN"),TONGHOP!J493=""),TONGHOP!F493,"")</f>
        <v/>
      </c>
      <c r="D493" t="str">
        <f>IF(AND(TONGHOP!N493=$B$1,OR(TONGHOP!O493="ThiTN",TONGHOP!P493="LT",TONGHOP!P493="TN"),TONGHOP!J493=""),TONGHOP!I493,"")</f>
        <v/>
      </c>
      <c r="E493" t="str">
        <f>IF(AND(TONGHOP!N493=$B$1,OR(TONGHOP!O493="ThiTN",TONGHOP!P493="LT",TONGHOP!P493="TN"),TONGHOP!J493=""),TONGHOP!P493,"")</f>
        <v/>
      </c>
    </row>
    <row r="494" spans="1:5">
      <c r="A494" t="str">
        <f>IF(AND(TONGHOP!N494=$B$1,OR(TONGHOP!O494="ThiTN",TONGHOP!P494="LT",TONGHOP!P494="TN"),TONGHOP!J494=""),TONGHOP!C494,"")</f>
        <v/>
      </c>
      <c r="B494" t="str">
        <f>IF(AND(TONGHOP!N494=$B$1,OR(TONGHOP!O494="ThiTN",TONGHOP!P494="LT",TONGHOP!P494="TN"),TONGHOP!J494=""),TONGHOP!H494,"")</f>
        <v/>
      </c>
      <c r="C494" t="str">
        <f>IF(AND(TONGHOP!N494=$B$1,OR(TONGHOP!O494="ThiTN",TONGHOP!P494="LT",TONGHOP!P494="TN"),TONGHOP!J494=""),TONGHOP!F494,"")</f>
        <v/>
      </c>
      <c r="D494" t="str">
        <f>IF(AND(TONGHOP!N494=$B$1,OR(TONGHOP!O494="ThiTN",TONGHOP!P494="LT",TONGHOP!P494="TN"),TONGHOP!J494=""),TONGHOP!I494,"")</f>
        <v/>
      </c>
      <c r="E494" t="str">
        <f>IF(AND(TONGHOP!N494=$B$1,OR(TONGHOP!O494="ThiTN",TONGHOP!P494="LT",TONGHOP!P494="TN"),TONGHOP!J494=""),TONGHOP!P494,"")</f>
        <v/>
      </c>
    </row>
    <row r="495" spans="1:5">
      <c r="A495" t="str">
        <f>IF(AND(TONGHOP!N495=$B$1,OR(TONGHOP!O495="ThiTN",TONGHOP!P495="LT",TONGHOP!P495="TN"),TONGHOP!J495=""),TONGHOP!C495,"")</f>
        <v/>
      </c>
      <c r="B495" t="str">
        <f>IF(AND(TONGHOP!N495=$B$1,OR(TONGHOP!O495="ThiTN",TONGHOP!P495="LT",TONGHOP!P495="TN"),TONGHOP!J495=""),TONGHOP!H495,"")</f>
        <v/>
      </c>
      <c r="C495" t="str">
        <f>IF(AND(TONGHOP!N495=$B$1,OR(TONGHOP!O495="ThiTN",TONGHOP!P495="LT",TONGHOP!P495="TN"),TONGHOP!J495=""),TONGHOP!F495,"")</f>
        <v/>
      </c>
      <c r="D495" t="str">
        <f>IF(AND(TONGHOP!N495=$B$1,OR(TONGHOP!O495="ThiTN",TONGHOP!P495="LT",TONGHOP!P495="TN"),TONGHOP!J495=""),TONGHOP!I495,"")</f>
        <v/>
      </c>
      <c r="E495" t="str">
        <f>IF(AND(TONGHOP!N495=$B$1,OR(TONGHOP!O495="ThiTN",TONGHOP!P495="LT",TONGHOP!P495="TN"),TONGHOP!J495=""),TONGHOP!P495,"")</f>
        <v/>
      </c>
    </row>
    <row r="496" spans="1:5">
      <c r="A496" t="str">
        <f>IF(AND(TONGHOP!N496=$B$1,OR(TONGHOP!O496="ThiTN",TONGHOP!P496="LT",TONGHOP!P496="TN"),TONGHOP!J496=""),TONGHOP!C496,"")</f>
        <v/>
      </c>
      <c r="B496" t="str">
        <f>IF(AND(TONGHOP!N496=$B$1,OR(TONGHOP!O496="ThiTN",TONGHOP!P496="LT",TONGHOP!P496="TN"),TONGHOP!J496=""),TONGHOP!H496,"")</f>
        <v/>
      </c>
      <c r="C496" t="str">
        <f>IF(AND(TONGHOP!N496=$B$1,OR(TONGHOP!O496="ThiTN",TONGHOP!P496="LT",TONGHOP!P496="TN"),TONGHOP!J496=""),TONGHOP!F496,"")</f>
        <v/>
      </c>
      <c r="D496" t="str">
        <f>IF(AND(TONGHOP!N496=$B$1,OR(TONGHOP!O496="ThiTN",TONGHOP!P496="LT",TONGHOP!P496="TN"),TONGHOP!J496=""),TONGHOP!I496,"")</f>
        <v/>
      </c>
      <c r="E496" t="str">
        <f>IF(AND(TONGHOP!N496=$B$1,OR(TONGHOP!O496="ThiTN",TONGHOP!P496="LT",TONGHOP!P496="TN"),TONGHOP!J496=""),TONGHOP!P496,"")</f>
        <v/>
      </c>
    </row>
    <row r="497" spans="1:5">
      <c r="A497" t="str">
        <f>IF(AND(TONGHOP!N497=$B$1,OR(TONGHOP!O497="ThiTN",TONGHOP!P497="LT",TONGHOP!P497="TN"),TONGHOP!J497=""),TONGHOP!C497,"")</f>
        <v/>
      </c>
      <c r="B497" t="str">
        <f>IF(AND(TONGHOP!N497=$B$1,OR(TONGHOP!O497="ThiTN",TONGHOP!P497="LT",TONGHOP!P497="TN"),TONGHOP!J497=""),TONGHOP!H497,"")</f>
        <v/>
      </c>
      <c r="C497" t="str">
        <f>IF(AND(TONGHOP!N497=$B$1,OR(TONGHOP!O497="ThiTN",TONGHOP!P497="LT",TONGHOP!P497="TN"),TONGHOP!J497=""),TONGHOP!F497,"")</f>
        <v/>
      </c>
      <c r="D497" t="str">
        <f>IF(AND(TONGHOP!N497=$B$1,OR(TONGHOP!O497="ThiTN",TONGHOP!P497="LT",TONGHOP!P497="TN"),TONGHOP!J497=""),TONGHOP!I497,"")</f>
        <v/>
      </c>
      <c r="E497" t="str">
        <f>IF(AND(TONGHOP!N497=$B$1,OR(TONGHOP!O497="ThiTN",TONGHOP!P497="LT",TONGHOP!P497="TN"),TONGHOP!J497=""),TONGHOP!P497,"")</f>
        <v/>
      </c>
    </row>
    <row r="498" spans="1:5">
      <c r="A498" t="str">
        <f>IF(AND(TONGHOP!N498=$B$1,OR(TONGHOP!O498="ThiTN",TONGHOP!P498="LT",TONGHOP!P498="TN"),TONGHOP!J498=""),TONGHOP!C498,"")</f>
        <v/>
      </c>
      <c r="B498" t="str">
        <f>IF(AND(TONGHOP!N498=$B$1,OR(TONGHOP!O498="ThiTN",TONGHOP!P498="LT",TONGHOP!P498="TN"),TONGHOP!J498=""),TONGHOP!H498,"")</f>
        <v/>
      </c>
      <c r="C498" t="str">
        <f>IF(AND(TONGHOP!N498=$B$1,OR(TONGHOP!O498="ThiTN",TONGHOP!P498="LT",TONGHOP!P498="TN"),TONGHOP!J498=""),TONGHOP!F498,"")</f>
        <v/>
      </c>
      <c r="D498" t="str">
        <f>IF(AND(TONGHOP!N498=$B$1,OR(TONGHOP!O498="ThiTN",TONGHOP!P498="LT",TONGHOP!P498="TN"),TONGHOP!J498=""),TONGHOP!I498,"")</f>
        <v/>
      </c>
      <c r="E498" t="str">
        <f>IF(AND(TONGHOP!N498=$B$1,OR(TONGHOP!O498="ThiTN",TONGHOP!P498="LT",TONGHOP!P498="TN"),TONGHOP!J498=""),TONGHOP!P498,"")</f>
        <v/>
      </c>
    </row>
    <row r="499" spans="1:5">
      <c r="A499" t="str">
        <f>IF(AND(TONGHOP!N499=$B$1,OR(TONGHOP!O499="ThiTN",TONGHOP!P499="LT",TONGHOP!P499="TN"),TONGHOP!J499=""),TONGHOP!C499,"")</f>
        <v/>
      </c>
      <c r="B499" t="str">
        <f>IF(AND(TONGHOP!N499=$B$1,OR(TONGHOP!O499="ThiTN",TONGHOP!P499="LT",TONGHOP!P499="TN"),TONGHOP!J499=""),TONGHOP!H499,"")</f>
        <v/>
      </c>
      <c r="C499" t="str">
        <f>IF(AND(TONGHOP!N499=$B$1,OR(TONGHOP!O499="ThiTN",TONGHOP!P499="LT",TONGHOP!P499="TN"),TONGHOP!J499=""),TONGHOP!F499,"")</f>
        <v/>
      </c>
      <c r="D499" t="str">
        <f>IF(AND(TONGHOP!N499=$B$1,OR(TONGHOP!O499="ThiTN",TONGHOP!P499="LT",TONGHOP!P499="TN"),TONGHOP!J499=""),TONGHOP!I499,"")</f>
        <v/>
      </c>
      <c r="E499" t="str">
        <f>IF(AND(TONGHOP!N499=$B$1,OR(TONGHOP!O499="ThiTN",TONGHOP!P499="LT",TONGHOP!P499="TN"),TONGHOP!J499=""),TONGHOP!P499,"")</f>
        <v/>
      </c>
    </row>
    <row r="500" spans="1:5">
      <c r="A500" t="str">
        <f>IF(AND(TONGHOP!N500=$B$1,OR(TONGHOP!O500="ThiTN",TONGHOP!P500="LT",TONGHOP!P500="TN"),TONGHOP!J500=""),TONGHOP!C500,"")</f>
        <v/>
      </c>
      <c r="B500" t="str">
        <f>IF(AND(TONGHOP!N500=$B$1,OR(TONGHOP!O500="ThiTN",TONGHOP!P500="LT",TONGHOP!P500="TN"),TONGHOP!J500=""),TONGHOP!H500,"")</f>
        <v/>
      </c>
      <c r="C500" t="str">
        <f>IF(AND(TONGHOP!N500=$B$1,OR(TONGHOP!O500="ThiTN",TONGHOP!P500="LT",TONGHOP!P500="TN"),TONGHOP!J500=""),TONGHOP!F500,"")</f>
        <v/>
      </c>
      <c r="D500" t="str">
        <f>IF(AND(TONGHOP!N500=$B$1,OR(TONGHOP!O500="ThiTN",TONGHOP!P500="LT",TONGHOP!P500="TN"),TONGHOP!J500=""),TONGHOP!I500,"")</f>
        <v/>
      </c>
      <c r="E500" t="str">
        <f>IF(AND(TONGHOP!N500=$B$1,OR(TONGHOP!O500="ThiTN",TONGHOP!P500="LT",TONGHOP!P500="TN"),TONGHOP!J500=""),TONGHOP!P500,"")</f>
        <v/>
      </c>
    </row>
    <row r="501" spans="1:5">
      <c r="A501" t="str">
        <f>IF(AND(TONGHOP!N501=$B$1,OR(TONGHOP!O501="ThiTN",TONGHOP!P501="LT",TONGHOP!P501="TN"),TONGHOP!J501=""),TONGHOP!C501,"")</f>
        <v/>
      </c>
      <c r="B501" t="str">
        <f>IF(AND(TONGHOP!N501=$B$1,OR(TONGHOP!O501="ThiTN",TONGHOP!P501="LT",TONGHOP!P501="TN"),TONGHOP!J501=""),TONGHOP!H501,"")</f>
        <v/>
      </c>
      <c r="C501" t="str">
        <f>IF(AND(TONGHOP!N501=$B$1,OR(TONGHOP!O501="ThiTN",TONGHOP!P501="LT",TONGHOP!P501="TN"),TONGHOP!J501=""),TONGHOP!F501,"")</f>
        <v/>
      </c>
      <c r="D501" t="str">
        <f>IF(AND(TONGHOP!N501=$B$1,OR(TONGHOP!O501="ThiTN",TONGHOP!P501="LT",TONGHOP!P501="TN"),TONGHOP!J501=""),TONGHOP!I501,"")</f>
        <v/>
      </c>
      <c r="E501" t="str">
        <f>IF(AND(TONGHOP!N501=$B$1,OR(TONGHOP!O501="ThiTN",TONGHOP!P501="LT",TONGHOP!P501="TN"),TONGHOP!J501=""),TONGHOP!P501,"")</f>
        <v/>
      </c>
    </row>
    <row r="502" spans="1:5">
      <c r="A502" t="str">
        <f>IF(AND(TONGHOP!N502=$B$1,OR(TONGHOP!O502="ThiTN",TONGHOP!P502="LT",TONGHOP!P502="TN"),TONGHOP!J502=""),TONGHOP!C502,"")</f>
        <v/>
      </c>
      <c r="B502" t="str">
        <f>IF(AND(TONGHOP!N502=$B$1,OR(TONGHOP!O502="ThiTN",TONGHOP!P502="LT",TONGHOP!P502="TN"),TONGHOP!J502=""),TONGHOP!H502,"")</f>
        <v/>
      </c>
      <c r="C502" t="str">
        <f>IF(AND(TONGHOP!N502=$B$1,OR(TONGHOP!O502="ThiTN",TONGHOP!P502="LT",TONGHOP!P502="TN"),TONGHOP!J502=""),TONGHOP!F502,"")</f>
        <v/>
      </c>
      <c r="D502" t="str">
        <f>IF(AND(TONGHOP!N502=$B$1,OR(TONGHOP!O502="ThiTN",TONGHOP!P502="LT",TONGHOP!P502="TN"),TONGHOP!J502=""),TONGHOP!I502,"")</f>
        <v/>
      </c>
      <c r="E502" t="str">
        <f>IF(AND(TONGHOP!N502=$B$1,OR(TONGHOP!O502="ThiTN",TONGHOP!P502="LT",TONGHOP!P502="TN"),TONGHOP!J502=""),TONGHOP!P502,"")</f>
        <v/>
      </c>
    </row>
    <row r="503" spans="1:5">
      <c r="A503" t="str">
        <f>IF(AND(TONGHOP!N503=$B$1,OR(TONGHOP!O503="ThiTN",TONGHOP!P503="LT",TONGHOP!P503="TN"),TONGHOP!J503=""),TONGHOP!C503,"")</f>
        <v/>
      </c>
      <c r="B503" t="str">
        <f>IF(AND(TONGHOP!N503=$B$1,OR(TONGHOP!O503="ThiTN",TONGHOP!P503="LT",TONGHOP!P503="TN"),TONGHOP!J503=""),TONGHOP!H503,"")</f>
        <v/>
      </c>
      <c r="C503" t="str">
        <f>IF(AND(TONGHOP!N503=$B$1,OR(TONGHOP!O503="ThiTN",TONGHOP!P503="LT",TONGHOP!P503="TN"),TONGHOP!J503=""),TONGHOP!F503,"")</f>
        <v/>
      </c>
      <c r="D503" t="str">
        <f>IF(AND(TONGHOP!N503=$B$1,OR(TONGHOP!O503="ThiTN",TONGHOP!P503="LT",TONGHOP!P503="TN"),TONGHOP!J503=""),TONGHOP!I503,"")</f>
        <v/>
      </c>
      <c r="E503" t="str">
        <f>IF(AND(TONGHOP!N503=$B$1,OR(TONGHOP!O503="ThiTN",TONGHOP!P503="LT",TONGHOP!P503="TN"),TONGHOP!J503=""),TONGHOP!P503,"")</f>
        <v/>
      </c>
    </row>
    <row r="504" spans="1:5">
      <c r="A504" t="str">
        <f>IF(AND(TONGHOP!N504=$B$1,OR(TONGHOP!O504="ThiTN",TONGHOP!P504="LT",TONGHOP!P504="TN"),TONGHOP!J504=""),TONGHOP!C504,"")</f>
        <v/>
      </c>
      <c r="B504" t="str">
        <f>IF(AND(TONGHOP!N504=$B$1,OR(TONGHOP!O504="ThiTN",TONGHOP!P504="LT",TONGHOP!P504="TN"),TONGHOP!J504=""),TONGHOP!H504,"")</f>
        <v/>
      </c>
      <c r="C504" t="str">
        <f>IF(AND(TONGHOP!N504=$B$1,OR(TONGHOP!O504="ThiTN",TONGHOP!P504="LT",TONGHOP!P504="TN"),TONGHOP!J504=""),TONGHOP!F504,"")</f>
        <v/>
      </c>
      <c r="D504" t="str">
        <f>IF(AND(TONGHOP!N504=$B$1,OR(TONGHOP!O504="ThiTN",TONGHOP!P504="LT",TONGHOP!P504="TN"),TONGHOP!J504=""),TONGHOP!I504,"")</f>
        <v/>
      </c>
      <c r="E504" t="str">
        <f>IF(AND(TONGHOP!N504=$B$1,OR(TONGHOP!O504="ThiTN",TONGHOP!P504="LT",TONGHOP!P504="TN"),TONGHOP!J504=""),TONGHOP!P504,"")</f>
        <v/>
      </c>
    </row>
    <row r="505" spans="1:5">
      <c r="A505" t="str">
        <f>IF(AND(TONGHOP!N505=$B$1,OR(TONGHOP!O505="ThiTN",TONGHOP!P505="LT",TONGHOP!P505="TN"),TONGHOP!J505=""),TONGHOP!C505,"")</f>
        <v/>
      </c>
      <c r="B505" t="str">
        <f>IF(AND(TONGHOP!N505=$B$1,OR(TONGHOP!O505="ThiTN",TONGHOP!P505="LT",TONGHOP!P505="TN"),TONGHOP!J505=""),TONGHOP!H505,"")</f>
        <v/>
      </c>
      <c r="C505" t="str">
        <f>IF(AND(TONGHOP!N505=$B$1,OR(TONGHOP!O505="ThiTN",TONGHOP!P505="LT",TONGHOP!P505="TN"),TONGHOP!J505=""),TONGHOP!F505,"")</f>
        <v/>
      </c>
      <c r="D505" t="str">
        <f>IF(AND(TONGHOP!N505=$B$1,OR(TONGHOP!O505="ThiTN",TONGHOP!P505="LT",TONGHOP!P505="TN"),TONGHOP!J505=""),TONGHOP!I505,"")</f>
        <v/>
      </c>
      <c r="E505" t="str">
        <f>IF(AND(TONGHOP!N505=$B$1,OR(TONGHOP!O505="ThiTN",TONGHOP!P505="LT",TONGHOP!P505="TN"),TONGHOP!J505=""),TONGHOP!P505,"")</f>
        <v/>
      </c>
    </row>
    <row r="506" spans="1:5">
      <c r="A506" t="str">
        <f>IF(AND(TONGHOP!N506=$B$1,OR(TONGHOP!O506="ThiTN",TONGHOP!P506="LT",TONGHOP!P506="TN"),TONGHOP!J506=""),TONGHOP!C506,"")</f>
        <v/>
      </c>
      <c r="B506" t="str">
        <f>IF(AND(TONGHOP!N506=$B$1,OR(TONGHOP!O506="ThiTN",TONGHOP!P506="LT",TONGHOP!P506="TN"),TONGHOP!J506=""),TONGHOP!H506,"")</f>
        <v/>
      </c>
      <c r="C506" t="str">
        <f>IF(AND(TONGHOP!N506=$B$1,OR(TONGHOP!O506="ThiTN",TONGHOP!P506="LT",TONGHOP!P506="TN"),TONGHOP!J506=""),TONGHOP!F506,"")</f>
        <v/>
      </c>
      <c r="D506" t="str">
        <f>IF(AND(TONGHOP!N506=$B$1,OR(TONGHOP!O506="ThiTN",TONGHOP!P506="LT",TONGHOP!P506="TN"),TONGHOP!J506=""),TONGHOP!I506,"")</f>
        <v/>
      </c>
      <c r="E506" t="str">
        <f>IF(AND(TONGHOP!N506=$B$1,OR(TONGHOP!O506="ThiTN",TONGHOP!P506="LT",TONGHOP!P506="TN"),TONGHOP!J506=""),TONGHOP!P506,"")</f>
        <v/>
      </c>
    </row>
    <row r="507" spans="1:5">
      <c r="A507" t="str">
        <f>IF(AND(TONGHOP!N507=$B$1,OR(TONGHOP!O507="ThiTN",TONGHOP!P507="LT",TONGHOP!P507="TN"),TONGHOP!J507=""),TONGHOP!C507,"")</f>
        <v/>
      </c>
      <c r="B507" t="str">
        <f>IF(AND(TONGHOP!N507=$B$1,OR(TONGHOP!O507="ThiTN",TONGHOP!P507="LT",TONGHOP!P507="TN"),TONGHOP!J507=""),TONGHOP!H507,"")</f>
        <v/>
      </c>
      <c r="C507" t="str">
        <f>IF(AND(TONGHOP!N507=$B$1,OR(TONGHOP!O507="ThiTN",TONGHOP!P507="LT",TONGHOP!P507="TN"),TONGHOP!J507=""),TONGHOP!F507,"")</f>
        <v/>
      </c>
      <c r="D507" t="str">
        <f>IF(AND(TONGHOP!N507=$B$1,OR(TONGHOP!O507="ThiTN",TONGHOP!P507="LT",TONGHOP!P507="TN"),TONGHOP!J507=""),TONGHOP!I507,"")</f>
        <v/>
      </c>
      <c r="E507" t="str">
        <f>IF(AND(TONGHOP!N507=$B$1,OR(TONGHOP!O507="ThiTN",TONGHOP!P507="LT",TONGHOP!P507="TN"),TONGHOP!J507=""),TONGHOP!P507,"")</f>
        <v/>
      </c>
    </row>
    <row r="508" spans="1:5">
      <c r="A508" t="str">
        <f>IF(AND(TONGHOP!N508=$B$1,OR(TONGHOP!O508="ThiTN",TONGHOP!P508="LT",TONGHOP!P508="TN"),TONGHOP!J508=""),TONGHOP!C508,"")</f>
        <v/>
      </c>
      <c r="B508" t="str">
        <f>IF(AND(TONGHOP!N508=$B$1,OR(TONGHOP!O508="ThiTN",TONGHOP!P508="LT",TONGHOP!P508="TN"),TONGHOP!J508=""),TONGHOP!H508,"")</f>
        <v/>
      </c>
      <c r="C508" t="str">
        <f>IF(AND(TONGHOP!N508=$B$1,OR(TONGHOP!O508="ThiTN",TONGHOP!P508="LT",TONGHOP!P508="TN"),TONGHOP!J508=""),TONGHOP!F508,"")</f>
        <v/>
      </c>
      <c r="D508" t="str">
        <f>IF(AND(TONGHOP!N508=$B$1,OR(TONGHOP!O508="ThiTN",TONGHOP!P508="LT",TONGHOP!P508="TN"),TONGHOP!J508=""),TONGHOP!I508,"")</f>
        <v/>
      </c>
      <c r="E508" t="str">
        <f>IF(AND(TONGHOP!N508=$B$1,OR(TONGHOP!O508="ThiTN",TONGHOP!P508="LT",TONGHOP!P508="TN"),TONGHOP!J508=""),TONGHOP!P508,"")</f>
        <v/>
      </c>
    </row>
    <row r="509" spans="1:5">
      <c r="A509" t="str">
        <f>IF(AND(TONGHOP!N509=$B$1,OR(TONGHOP!O509="ThiTN",TONGHOP!P509="LT",TONGHOP!P509="TN"),TONGHOP!J509=""),TONGHOP!C509,"")</f>
        <v/>
      </c>
      <c r="B509" t="str">
        <f>IF(AND(TONGHOP!N509=$B$1,OR(TONGHOP!O509="ThiTN",TONGHOP!P509="LT",TONGHOP!P509="TN"),TONGHOP!J509=""),TONGHOP!H509,"")</f>
        <v/>
      </c>
      <c r="C509" t="str">
        <f>IF(AND(TONGHOP!N509=$B$1,OR(TONGHOP!O509="ThiTN",TONGHOP!P509="LT",TONGHOP!P509="TN"),TONGHOP!J509=""),TONGHOP!F509,"")</f>
        <v/>
      </c>
      <c r="D509" t="str">
        <f>IF(AND(TONGHOP!N509=$B$1,OR(TONGHOP!O509="ThiTN",TONGHOP!P509="LT",TONGHOP!P509="TN"),TONGHOP!J509=""),TONGHOP!I509,"")</f>
        <v/>
      </c>
      <c r="E509" t="str">
        <f>IF(AND(TONGHOP!N509=$B$1,OR(TONGHOP!O509="ThiTN",TONGHOP!P509="LT",TONGHOP!P509="TN"),TONGHOP!J509=""),TONGHOP!P509,"")</f>
        <v/>
      </c>
    </row>
    <row r="510" spans="1:5">
      <c r="A510" t="str">
        <f>IF(AND(TONGHOP!N510=$B$1,OR(TONGHOP!O510="ThiTN",TONGHOP!P510="LT",TONGHOP!P510="TN"),TONGHOP!J510=""),TONGHOP!C510,"")</f>
        <v/>
      </c>
      <c r="B510" t="str">
        <f>IF(AND(TONGHOP!N510=$B$1,OR(TONGHOP!O510="ThiTN",TONGHOP!P510="LT",TONGHOP!P510="TN"),TONGHOP!J510=""),TONGHOP!H510,"")</f>
        <v/>
      </c>
      <c r="C510" t="str">
        <f>IF(AND(TONGHOP!N510=$B$1,OR(TONGHOP!O510="ThiTN",TONGHOP!P510="LT",TONGHOP!P510="TN"),TONGHOP!J510=""),TONGHOP!F510,"")</f>
        <v/>
      </c>
      <c r="D510" t="str">
        <f>IF(AND(TONGHOP!N510=$B$1,OR(TONGHOP!O510="ThiTN",TONGHOP!P510="LT",TONGHOP!P510="TN"),TONGHOP!J510=""),TONGHOP!I510,"")</f>
        <v/>
      </c>
      <c r="E510" t="str">
        <f>IF(AND(TONGHOP!N510=$B$1,OR(TONGHOP!O510="ThiTN",TONGHOP!P510="LT",TONGHOP!P510="TN"),TONGHOP!J510=""),TONGHOP!P510,"")</f>
        <v/>
      </c>
    </row>
    <row r="511" spans="1:5">
      <c r="A511" t="str">
        <f>IF(AND(TONGHOP!N511=$B$1,OR(TONGHOP!O511="ThiTN",TONGHOP!P511="LT",TONGHOP!P511="TN"),TONGHOP!J511=""),TONGHOP!C511,"")</f>
        <v/>
      </c>
      <c r="B511" t="str">
        <f>IF(AND(TONGHOP!N511=$B$1,OR(TONGHOP!O511="ThiTN",TONGHOP!P511="LT",TONGHOP!P511="TN"),TONGHOP!J511=""),TONGHOP!H511,"")</f>
        <v/>
      </c>
      <c r="C511" t="str">
        <f>IF(AND(TONGHOP!N511=$B$1,OR(TONGHOP!O511="ThiTN",TONGHOP!P511="LT",TONGHOP!P511="TN"),TONGHOP!J511=""),TONGHOP!F511,"")</f>
        <v/>
      </c>
      <c r="D511" t="str">
        <f>IF(AND(TONGHOP!N511=$B$1,OR(TONGHOP!O511="ThiTN",TONGHOP!P511="LT",TONGHOP!P511="TN"),TONGHOP!J511=""),TONGHOP!I511,"")</f>
        <v/>
      </c>
      <c r="E511" t="str">
        <f>IF(AND(TONGHOP!N511=$B$1,OR(TONGHOP!O511="ThiTN",TONGHOP!P511="LT",TONGHOP!P511="TN"),TONGHOP!J511=""),TONGHOP!P511,"")</f>
        <v/>
      </c>
    </row>
    <row r="512" spans="1:5">
      <c r="A512" t="str">
        <f>IF(AND(TONGHOP!N512=$B$1,OR(TONGHOP!O512="ThiTN",TONGHOP!P512="LT",TONGHOP!P512="TN"),TONGHOP!J512=""),TONGHOP!C512,"")</f>
        <v/>
      </c>
      <c r="B512" t="str">
        <f>IF(AND(TONGHOP!N512=$B$1,OR(TONGHOP!O512="ThiTN",TONGHOP!P512="LT",TONGHOP!P512="TN"),TONGHOP!J512=""),TONGHOP!H512,"")</f>
        <v/>
      </c>
      <c r="C512" t="str">
        <f>IF(AND(TONGHOP!N512=$B$1,OR(TONGHOP!O512="ThiTN",TONGHOP!P512="LT",TONGHOP!P512="TN"),TONGHOP!J512=""),TONGHOP!F512,"")</f>
        <v/>
      </c>
      <c r="D512" t="str">
        <f>IF(AND(TONGHOP!N512=$B$1,OR(TONGHOP!O512="ThiTN",TONGHOP!P512="LT",TONGHOP!P512="TN"),TONGHOP!J512=""),TONGHOP!I512,"")</f>
        <v/>
      </c>
      <c r="E512" t="str">
        <f>IF(AND(TONGHOP!N512=$B$1,OR(TONGHOP!O512="ThiTN",TONGHOP!P512="LT",TONGHOP!P512="TN"),TONGHOP!J512=""),TONGHOP!P512,"")</f>
        <v/>
      </c>
    </row>
    <row r="513" spans="1:5">
      <c r="A513" t="str">
        <f>IF(AND(TONGHOP!N513=$B$1,OR(TONGHOP!O513="ThiTN",TONGHOP!P513="LT",TONGHOP!P513="TN"),TONGHOP!J513=""),TONGHOP!C513,"")</f>
        <v/>
      </c>
      <c r="B513" t="str">
        <f>IF(AND(TONGHOP!N513=$B$1,OR(TONGHOP!O513="ThiTN",TONGHOP!P513="LT",TONGHOP!P513="TN"),TONGHOP!J513=""),TONGHOP!H513,"")</f>
        <v/>
      </c>
      <c r="C513" t="str">
        <f>IF(AND(TONGHOP!N513=$B$1,OR(TONGHOP!O513="ThiTN",TONGHOP!P513="LT",TONGHOP!P513="TN"),TONGHOP!J513=""),TONGHOP!F513,"")</f>
        <v/>
      </c>
      <c r="D513" t="str">
        <f>IF(AND(TONGHOP!N513=$B$1,OR(TONGHOP!O513="ThiTN",TONGHOP!P513="LT",TONGHOP!P513="TN"),TONGHOP!J513=""),TONGHOP!I513,"")</f>
        <v/>
      </c>
      <c r="E513" t="str">
        <f>IF(AND(TONGHOP!N513=$B$1,OR(TONGHOP!O513="ThiTN",TONGHOP!P513="LT",TONGHOP!P513="TN"),TONGHOP!J513=""),TONGHOP!P513,"")</f>
        <v/>
      </c>
    </row>
    <row r="514" spans="1:5">
      <c r="A514" t="str">
        <f>IF(AND(TONGHOP!N514=$B$1,OR(TONGHOP!O514="ThiTN",TONGHOP!P514="LT",TONGHOP!P514="TN"),TONGHOP!J514=""),TONGHOP!C514,"")</f>
        <v/>
      </c>
      <c r="B514" t="str">
        <f>IF(AND(TONGHOP!N514=$B$1,OR(TONGHOP!O514="ThiTN",TONGHOP!P514="LT",TONGHOP!P514="TN"),TONGHOP!J514=""),TONGHOP!H514,"")</f>
        <v/>
      </c>
      <c r="C514" t="str">
        <f>IF(AND(TONGHOP!N514=$B$1,OR(TONGHOP!O514="ThiTN",TONGHOP!P514="LT",TONGHOP!P514="TN"),TONGHOP!J514=""),TONGHOP!F514,"")</f>
        <v/>
      </c>
      <c r="D514" t="str">
        <f>IF(AND(TONGHOP!N514=$B$1,OR(TONGHOP!O514="ThiTN",TONGHOP!P514="LT",TONGHOP!P514="TN"),TONGHOP!J514=""),TONGHOP!I514,"")</f>
        <v/>
      </c>
      <c r="E514" t="str">
        <f>IF(AND(TONGHOP!N514=$B$1,OR(TONGHOP!O514="ThiTN",TONGHOP!P514="LT",TONGHOP!P514="TN"),TONGHOP!J514=""),TONGHOP!P514,"")</f>
        <v/>
      </c>
    </row>
    <row r="515" spans="1:5">
      <c r="A515" t="str">
        <f>IF(AND(TONGHOP!N515=$B$1,OR(TONGHOP!O515="ThiTN",TONGHOP!P515="LT",TONGHOP!P515="TN"),TONGHOP!J515=""),TONGHOP!C515,"")</f>
        <v/>
      </c>
      <c r="B515" t="str">
        <f>IF(AND(TONGHOP!N515=$B$1,OR(TONGHOP!O515="ThiTN",TONGHOP!P515="LT",TONGHOP!P515="TN"),TONGHOP!J515=""),TONGHOP!H515,"")</f>
        <v/>
      </c>
      <c r="C515" t="str">
        <f>IF(AND(TONGHOP!N515=$B$1,OR(TONGHOP!O515="ThiTN",TONGHOP!P515="LT",TONGHOP!P515="TN"),TONGHOP!J515=""),TONGHOP!F515,"")</f>
        <v/>
      </c>
      <c r="D515" t="str">
        <f>IF(AND(TONGHOP!N515=$B$1,OR(TONGHOP!O515="ThiTN",TONGHOP!P515="LT",TONGHOP!P515="TN"),TONGHOP!J515=""),TONGHOP!I515,"")</f>
        <v/>
      </c>
      <c r="E515" t="str">
        <f>IF(AND(TONGHOP!N515=$B$1,OR(TONGHOP!O515="ThiTN",TONGHOP!P515="LT",TONGHOP!P515="TN"),TONGHOP!J515=""),TONGHOP!P515,"")</f>
        <v/>
      </c>
    </row>
    <row r="516" spans="1:5">
      <c r="A516" t="str">
        <f>IF(AND(TONGHOP!N516=$B$1,OR(TONGHOP!O516="ThiTN",TONGHOP!P516="LT",TONGHOP!P516="TN"),TONGHOP!J516=""),TONGHOP!C516,"")</f>
        <v/>
      </c>
      <c r="B516" t="str">
        <f>IF(AND(TONGHOP!N516=$B$1,OR(TONGHOP!O516="ThiTN",TONGHOP!P516="LT",TONGHOP!P516="TN"),TONGHOP!J516=""),TONGHOP!H516,"")</f>
        <v/>
      </c>
      <c r="C516" t="str">
        <f>IF(AND(TONGHOP!N516=$B$1,OR(TONGHOP!O516="ThiTN",TONGHOP!P516="LT",TONGHOP!P516="TN"),TONGHOP!J516=""),TONGHOP!F516,"")</f>
        <v/>
      </c>
      <c r="D516" t="str">
        <f>IF(AND(TONGHOP!N516=$B$1,OR(TONGHOP!O516="ThiTN",TONGHOP!P516="LT",TONGHOP!P516="TN"),TONGHOP!J516=""),TONGHOP!I516,"")</f>
        <v/>
      </c>
      <c r="E516" t="str">
        <f>IF(AND(TONGHOP!N516=$B$1,OR(TONGHOP!O516="ThiTN",TONGHOP!P516="LT",TONGHOP!P516="TN"),TONGHOP!J516=""),TONGHOP!P516,"")</f>
        <v/>
      </c>
    </row>
    <row r="517" spans="1:5">
      <c r="A517" t="str">
        <f>IF(AND(TONGHOP!N517=$B$1,OR(TONGHOP!O517="ThiTN",TONGHOP!P517="LT",TONGHOP!P517="TN"),TONGHOP!J517=""),TONGHOP!C517,"")</f>
        <v/>
      </c>
      <c r="B517" t="str">
        <f>IF(AND(TONGHOP!N517=$B$1,OR(TONGHOP!O517="ThiTN",TONGHOP!P517="LT",TONGHOP!P517="TN"),TONGHOP!J517=""),TONGHOP!H517,"")</f>
        <v/>
      </c>
      <c r="C517" t="str">
        <f>IF(AND(TONGHOP!N517=$B$1,OR(TONGHOP!O517="ThiTN",TONGHOP!P517="LT",TONGHOP!P517="TN"),TONGHOP!J517=""),TONGHOP!F517,"")</f>
        <v/>
      </c>
      <c r="D517" t="str">
        <f>IF(AND(TONGHOP!N517=$B$1,OR(TONGHOP!O517="ThiTN",TONGHOP!P517="LT",TONGHOP!P517="TN"),TONGHOP!J517=""),TONGHOP!I517,"")</f>
        <v/>
      </c>
      <c r="E517" t="str">
        <f>IF(AND(TONGHOP!N517=$B$1,OR(TONGHOP!O517="ThiTN",TONGHOP!P517="LT",TONGHOP!P517="TN"),TONGHOP!J517=""),TONGHOP!P517,"")</f>
        <v/>
      </c>
    </row>
    <row r="518" spans="1:5">
      <c r="A518" t="str">
        <f>IF(AND(TONGHOP!N518=$B$1,OR(TONGHOP!O518="ThiTN",TONGHOP!P518="LT",TONGHOP!P518="TN"),TONGHOP!J518=""),TONGHOP!C518,"")</f>
        <v/>
      </c>
      <c r="B518" t="str">
        <f>IF(AND(TONGHOP!N518=$B$1,OR(TONGHOP!O518="ThiTN",TONGHOP!P518="LT",TONGHOP!P518="TN"),TONGHOP!J518=""),TONGHOP!H518,"")</f>
        <v/>
      </c>
      <c r="C518" t="str">
        <f>IF(AND(TONGHOP!N518=$B$1,OR(TONGHOP!O518="ThiTN",TONGHOP!P518="LT",TONGHOP!P518="TN"),TONGHOP!J518=""),TONGHOP!F518,"")</f>
        <v/>
      </c>
      <c r="D518" t="str">
        <f>IF(AND(TONGHOP!N518=$B$1,OR(TONGHOP!O518="ThiTN",TONGHOP!P518="LT",TONGHOP!P518="TN"),TONGHOP!J518=""),TONGHOP!I518,"")</f>
        <v/>
      </c>
      <c r="E518" t="str">
        <f>IF(AND(TONGHOP!N518=$B$1,OR(TONGHOP!O518="ThiTN",TONGHOP!P518="LT",TONGHOP!P518="TN"),TONGHOP!J518=""),TONGHOP!P518,"")</f>
        <v/>
      </c>
    </row>
    <row r="519" spans="1:5">
      <c r="A519" t="str">
        <f>IF(AND(TONGHOP!N519=$B$1,OR(TONGHOP!O519="ThiTN",TONGHOP!P519="LT",TONGHOP!P519="TN"),TONGHOP!J519=""),TONGHOP!C519,"")</f>
        <v/>
      </c>
      <c r="B519" t="str">
        <f>IF(AND(TONGHOP!N519=$B$1,OR(TONGHOP!O519="ThiTN",TONGHOP!P519="LT",TONGHOP!P519="TN"),TONGHOP!J519=""),TONGHOP!H519,"")</f>
        <v/>
      </c>
      <c r="C519" t="str">
        <f>IF(AND(TONGHOP!N519=$B$1,OR(TONGHOP!O519="ThiTN",TONGHOP!P519="LT",TONGHOP!P519="TN"),TONGHOP!J519=""),TONGHOP!F519,"")</f>
        <v/>
      </c>
      <c r="D519" t="str">
        <f>IF(AND(TONGHOP!N519=$B$1,OR(TONGHOP!O519="ThiTN",TONGHOP!P519="LT",TONGHOP!P519="TN"),TONGHOP!J519=""),TONGHOP!I519,"")</f>
        <v/>
      </c>
      <c r="E519" t="str">
        <f>IF(AND(TONGHOP!N519=$B$1,OR(TONGHOP!O519="ThiTN",TONGHOP!P519="LT",TONGHOP!P519="TN"),TONGHOP!J519=""),TONGHOP!P519,"")</f>
        <v/>
      </c>
    </row>
    <row r="520" spans="1:5">
      <c r="A520" t="str">
        <f>IF(AND(TONGHOP!N520=$B$1,OR(TONGHOP!O520="ThiTN",TONGHOP!P520="LT",TONGHOP!P520="TN"),TONGHOP!J520=""),TONGHOP!C520,"")</f>
        <v/>
      </c>
      <c r="B520" t="str">
        <f>IF(AND(TONGHOP!N520=$B$1,OR(TONGHOP!O520="ThiTN",TONGHOP!P520="LT",TONGHOP!P520="TN"),TONGHOP!J520=""),TONGHOP!H520,"")</f>
        <v/>
      </c>
      <c r="C520" t="str">
        <f>IF(AND(TONGHOP!N520=$B$1,OR(TONGHOP!O520="ThiTN",TONGHOP!P520="LT",TONGHOP!P520="TN"),TONGHOP!J520=""),TONGHOP!F520,"")</f>
        <v/>
      </c>
      <c r="D520" t="str">
        <f>IF(AND(TONGHOP!N520=$B$1,OR(TONGHOP!O520="ThiTN",TONGHOP!P520="LT",TONGHOP!P520="TN"),TONGHOP!J520=""),TONGHOP!I520,"")</f>
        <v/>
      </c>
      <c r="E520" t="str">
        <f>IF(AND(TONGHOP!N520=$B$1,OR(TONGHOP!O520="ThiTN",TONGHOP!P520="LT",TONGHOP!P520="TN"),TONGHOP!J520=""),TONGHOP!P520,"")</f>
        <v/>
      </c>
    </row>
    <row r="521" spans="1:5">
      <c r="A521" t="str">
        <f>IF(AND(TONGHOP!N521=$B$1,OR(TONGHOP!O521="ThiTN",TONGHOP!P521="LT",TONGHOP!P521="TN"),TONGHOP!J521=""),TONGHOP!C521,"")</f>
        <v/>
      </c>
      <c r="B521" t="str">
        <f>IF(AND(TONGHOP!N521=$B$1,OR(TONGHOP!O521="ThiTN",TONGHOP!P521="LT",TONGHOP!P521="TN"),TONGHOP!J521=""),TONGHOP!H521,"")</f>
        <v/>
      </c>
      <c r="C521" t="str">
        <f>IF(AND(TONGHOP!N521=$B$1,OR(TONGHOP!O521="ThiTN",TONGHOP!P521="LT",TONGHOP!P521="TN"),TONGHOP!J521=""),TONGHOP!F521,"")</f>
        <v/>
      </c>
      <c r="D521" t="str">
        <f>IF(AND(TONGHOP!N521=$B$1,OR(TONGHOP!O521="ThiTN",TONGHOP!P521="LT",TONGHOP!P521="TN"),TONGHOP!J521=""),TONGHOP!I521,"")</f>
        <v/>
      </c>
      <c r="E521" t="str">
        <f>IF(AND(TONGHOP!N521=$B$1,OR(TONGHOP!O521="ThiTN",TONGHOP!P521="LT",TONGHOP!P521="TN"),TONGHOP!J521=""),TONGHOP!P521,"")</f>
        <v/>
      </c>
    </row>
    <row r="522" spans="1:5">
      <c r="A522" t="str">
        <f>IF(AND(TONGHOP!N522=$B$1,OR(TONGHOP!O522="ThiTN",TONGHOP!P522="LT",TONGHOP!P522="TN"),TONGHOP!J522=""),TONGHOP!C522,"")</f>
        <v/>
      </c>
      <c r="B522" t="str">
        <f>IF(AND(TONGHOP!N522=$B$1,OR(TONGHOP!O522="ThiTN",TONGHOP!P522="LT",TONGHOP!P522="TN"),TONGHOP!J522=""),TONGHOP!H522,"")</f>
        <v/>
      </c>
      <c r="C522" t="str">
        <f>IF(AND(TONGHOP!N522=$B$1,OR(TONGHOP!O522="ThiTN",TONGHOP!P522="LT",TONGHOP!P522="TN"),TONGHOP!J522=""),TONGHOP!F522,"")</f>
        <v/>
      </c>
      <c r="D522" t="str">
        <f>IF(AND(TONGHOP!N522=$B$1,OR(TONGHOP!O522="ThiTN",TONGHOP!P522="LT",TONGHOP!P522="TN"),TONGHOP!J522=""),TONGHOP!I522,"")</f>
        <v/>
      </c>
      <c r="E522" t="str">
        <f>IF(AND(TONGHOP!N522=$B$1,OR(TONGHOP!O522="ThiTN",TONGHOP!P522="LT",TONGHOP!P522="TN"),TONGHOP!J522=""),TONGHOP!P522,"")</f>
        <v/>
      </c>
    </row>
    <row r="523" spans="1:5">
      <c r="A523" t="str">
        <f>IF(AND(TONGHOP!N523=$B$1,OR(TONGHOP!O523="ThiTN",TONGHOP!P523="LT",TONGHOP!P523="TN"),TONGHOP!J523=""),TONGHOP!C523,"")</f>
        <v/>
      </c>
      <c r="B523" t="str">
        <f>IF(AND(TONGHOP!N523=$B$1,OR(TONGHOP!O523="ThiTN",TONGHOP!P523="LT",TONGHOP!P523="TN"),TONGHOP!J523=""),TONGHOP!H523,"")</f>
        <v/>
      </c>
      <c r="C523" t="str">
        <f>IF(AND(TONGHOP!N523=$B$1,OR(TONGHOP!O523="ThiTN",TONGHOP!P523="LT",TONGHOP!P523="TN"),TONGHOP!J523=""),TONGHOP!F523,"")</f>
        <v/>
      </c>
      <c r="D523" t="str">
        <f>IF(AND(TONGHOP!N523=$B$1,OR(TONGHOP!O523="ThiTN",TONGHOP!P523="LT",TONGHOP!P523="TN"),TONGHOP!J523=""),TONGHOP!I523,"")</f>
        <v/>
      </c>
      <c r="E523" t="str">
        <f>IF(AND(TONGHOP!N523=$B$1,OR(TONGHOP!O523="ThiTN",TONGHOP!P523="LT",TONGHOP!P523="TN"),TONGHOP!J523=""),TONGHOP!P523,"")</f>
        <v/>
      </c>
    </row>
    <row r="524" spans="1:5">
      <c r="A524" t="str">
        <f>IF(AND(TONGHOP!N524=$B$1,OR(TONGHOP!O524="ThiTN",TONGHOP!P524="LT",TONGHOP!P524="TN"),TONGHOP!J524=""),TONGHOP!C524,"")</f>
        <v/>
      </c>
      <c r="B524" t="str">
        <f>IF(AND(TONGHOP!N524=$B$1,OR(TONGHOP!O524="ThiTN",TONGHOP!P524="LT",TONGHOP!P524="TN"),TONGHOP!J524=""),TONGHOP!H524,"")</f>
        <v/>
      </c>
      <c r="C524" t="str">
        <f>IF(AND(TONGHOP!N524=$B$1,OR(TONGHOP!O524="ThiTN",TONGHOP!P524="LT",TONGHOP!P524="TN"),TONGHOP!J524=""),TONGHOP!F524,"")</f>
        <v/>
      </c>
      <c r="D524" t="str">
        <f>IF(AND(TONGHOP!N524=$B$1,OR(TONGHOP!O524="ThiTN",TONGHOP!P524="LT",TONGHOP!P524="TN"),TONGHOP!J524=""),TONGHOP!I524,"")</f>
        <v/>
      </c>
      <c r="E524" t="str">
        <f>IF(AND(TONGHOP!N524=$B$1,OR(TONGHOP!O524="ThiTN",TONGHOP!P524="LT",TONGHOP!P524="TN"),TONGHOP!J524=""),TONGHOP!P524,"")</f>
        <v/>
      </c>
    </row>
    <row r="525" spans="1:5">
      <c r="A525" t="str">
        <f>IF(AND(TONGHOP!N525=$B$1,OR(TONGHOP!O525="ThiTN",TONGHOP!P525="LT",TONGHOP!P525="TN"),TONGHOP!J525=""),TONGHOP!C525,"")</f>
        <v/>
      </c>
      <c r="B525" t="str">
        <f>IF(AND(TONGHOP!N525=$B$1,OR(TONGHOP!O525="ThiTN",TONGHOP!P525="LT",TONGHOP!P525="TN"),TONGHOP!J525=""),TONGHOP!H525,"")</f>
        <v/>
      </c>
      <c r="C525" t="str">
        <f>IF(AND(TONGHOP!N525=$B$1,OR(TONGHOP!O525="ThiTN",TONGHOP!P525="LT",TONGHOP!P525="TN"),TONGHOP!J525=""),TONGHOP!F525,"")</f>
        <v/>
      </c>
      <c r="D525" t="str">
        <f>IF(AND(TONGHOP!N525=$B$1,OR(TONGHOP!O525="ThiTN",TONGHOP!P525="LT",TONGHOP!P525="TN"),TONGHOP!J525=""),TONGHOP!I525,"")</f>
        <v/>
      </c>
      <c r="E525" t="str">
        <f>IF(AND(TONGHOP!N525=$B$1,OR(TONGHOP!O525="ThiTN",TONGHOP!P525="LT",TONGHOP!P525="TN"),TONGHOP!J525=""),TONGHOP!P525,"")</f>
        <v/>
      </c>
    </row>
    <row r="526" spans="1:5">
      <c r="A526" t="str">
        <f>IF(AND(TONGHOP!N526=$B$1,OR(TONGHOP!O526="ThiTN",TONGHOP!P526="LT",TONGHOP!P526="TN"),TONGHOP!J526=""),TONGHOP!C526,"")</f>
        <v/>
      </c>
      <c r="B526" t="str">
        <f>IF(AND(TONGHOP!N526=$B$1,OR(TONGHOP!O526="ThiTN",TONGHOP!P526="LT",TONGHOP!P526="TN"),TONGHOP!J526=""),TONGHOP!H526,"")</f>
        <v/>
      </c>
      <c r="C526" t="str">
        <f>IF(AND(TONGHOP!N526=$B$1,OR(TONGHOP!O526="ThiTN",TONGHOP!P526="LT",TONGHOP!P526="TN"),TONGHOP!J526=""),TONGHOP!F526,"")</f>
        <v/>
      </c>
      <c r="D526" t="str">
        <f>IF(AND(TONGHOP!N526=$B$1,OR(TONGHOP!O526="ThiTN",TONGHOP!P526="LT",TONGHOP!P526="TN"),TONGHOP!J526=""),TONGHOP!I526,"")</f>
        <v/>
      </c>
      <c r="E526" t="str">
        <f>IF(AND(TONGHOP!N526=$B$1,OR(TONGHOP!O526="ThiTN",TONGHOP!P526="LT",TONGHOP!P526="TN"),TONGHOP!J526=""),TONGHOP!P526,"")</f>
        <v/>
      </c>
    </row>
    <row r="527" spans="1:5">
      <c r="A527" t="str">
        <f>IF(AND(TONGHOP!N527=$B$1,OR(TONGHOP!O527="ThiTN",TONGHOP!P527="LT",TONGHOP!P527="TN"),TONGHOP!J527=""),TONGHOP!C527,"")</f>
        <v/>
      </c>
      <c r="B527" t="str">
        <f>IF(AND(TONGHOP!N527=$B$1,OR(TONGHOP!O527="ThiTN",TONGHOP!P527="LT",TONGHOP!P527="TN"),TONGHOP!J527=""),TONGHOP!H527,"")</f>
        <v/>
      </c>
      <c r="C527" t="str">
        <f>IF(AND(TONGHOP!N527=$B$1,OR(TONGHOP!O527="ThiTN",TONGHOP!P527="LT",TONGHOP!P527="TN"),TONGHOP!J527=""),TONGHOP!F527,"")</f>
        <v/>
      </c>
      <c r="D527" t="str">
        <f>IF(AND(TONGHOP!N527=$B$1,OR(TONGHOP!O527="ThiTN",TONGHOP!P527="LT",TONGHOP!P527="TN"),TONGHOP!J527=""),TONGHOP!I527,"")</f>
        <v/>
      </c>
      <c r="E527" t="str">
        <f>IF(AND(TONGHOP!N527=$B$1,OR(TONGHOP!O527="ThiTN",TONGHOP!P527="LT",TONGHOP!P527="TN"),TONGHOP!J527=""),TONGHOP!P527,"")</f>
        <v/>
      </c>
    </row>
    <row r="528" spans="1:5">
      <c r="A528" t="str">
        <f>IF(AND(TONGHOP!N528=$B$1,OR(TONGHOP!O528="ThiTN",TONGHOP!P528="LT",TONGHOP!P528="TN"),TONGHOP!J528=""),TONGHOP!C528,"")</f>
        <v/>
      </c>
      <c r="B528" t="str">
        <f>IF(AND(TONGHOP!N528=$B$1,OR(TONGHOP!O528="ThiTN",TONGHOP!P528="LT",TONGHOP!P528="TN"),TONGHOP!J528=""),TONGHOP!H528,"")</f>
        <v/>
      </c>
      <c r="C528" t="str">
        <f>IF(AND(TONGHOP!N528=$B$1,OR(TONGHOP!O528="ThiTN",TONGHOP!P528="LT",TONGHOP!P528="TN"),TONGHOP!J528=""),TONGHOP!F528,"")</f>
        <v/>
      </c>
      <c r="D528" t="str">
        <f>IF(AND(TONGHOP!N528=$B$1,OR(TONGHOP!O528="ThiTN",TONGHOP!P528="LT",TONGHOP!P528="TN"),TONGHOP!J528=""),TONGHOP!I528,"")</f>
        <v/>
      </c>
      <c r="E528" t="str">
        <f>IF(AND(TONGHOP!N528=$B$1,OR(TONGHOP!O528="ThiTN",TONGHOP!P528="LT",TONGHOP!P528="TN"),TONGHOP!J528=""),TONGHOP!P528,"")</f>
        <v/>
      </c>
    </row>
    <row r="529" spans="1:5">
      <c r="A529" t="str">
        <f>IF(AND(TONGHOP!N529=$B$1,OR(TONGHOP!O529="ThiTN",TONGHOP!P529="LT",TONGHOP!P529="TN"),TONGHOP!J529=""),TONGHOP!C529,"")</f>
        <v/>
      </c>
      <c r="B529" t="str">
        <f>IF(AND(TONGHOP!N529=$B$1,OR(TONGHOP!O529="ThiTN",TONGHOP!P529="LT",TONGHOP!P529="TN"),TONGHOP!J529=""),TONGHOP!H529,"")</f>
        <v/>
      </c>
      <c r="C529" t="str">
        <f>IF(AND(TONGHOP!N529=$B$1,OR(TONGHOP!O529="ThiTN",TONGHOP!P529="LT",TONGHOP!P529="TN"),TONGHOP!J529=""),TONGHOP!F529,"")</f>
        <v/>
      </c>
      <c r="D529" t="str">
        <f>IF(AND(TONGHOP!N529=$B$1,OR(TONGHOP!O529="ThiTN",TONGHOP!P529="LT",TONGHOP!P529="TN"),TONGHOP!J529=""),TONGHOP!I529,"")</f>
        <v/>
      </c>
      <c r="E529" t="str">
        <f>IF(AND(TONGHOP!N529=$B$1,OR(TONGHOP!O529="ThiTN",TONGHOP!P529="LT",TONGHOP!P529="TN"),TONGHOP!J529=""),TONGHOP!P529,"")</f>
        <v/>
      </c>
    </row>
    <row r="530" spans="1:5">
      <c r="A530">
        <f>IF(AND(TONGHOP!N530=$B$1,OR(TONGHOP!O530="ThiTN",TONGHOP!P530="LT",TONGHOP!P530="TN"),TONGHOP!J530=""),TONGHOP!C530,"")</f>
        <v>20180103</v>
      </c>
      <c r="B530" t="str">
        <f>IF(AND(TONGHOP!N530=$B$1,OR(TONGHOP!O530="ThiTN",TONGHOP!P530="LT",TONGHOP!P530="TN"),TONGHOP!J530=""),TONGHOP!H530,"")</f>
        <v>Vật Lý 3</v>
      </c>
      <c r="C530" t="str">
        <f>IF(AND(TONGHOP!N530=$B$1,OR(TONGHOP!O530="ThiTN",TONGHOP!P530="LT",TONGHOP!P530="TN"),TONGHOP!J530=""),TONGHOP!F530,"")</f>
        <v>16TCN-QTM1</v>
      </c>
      <c r="D530" t="str">
        <f>IF(AND(TONGHOP!N530=$B$1,OR(TONGHOP!O530="ThiTN",TONGHOP!P530="LT",TONGHOP!P530="TN"),TONGHOP!J530=""),TONGHOP!I530,"")</f>
        <v>Trần Thị Ánh Tuyết</v>
      </c>
      <c r="E530" t="str">
        <f>IF(AND(TONGHOP!N530=$B$1,OR(TONGHOP!O530="ThiTN",TONGHOP!P530="LT",TONGHOP!P530="TN"),TONGHOP!J530=""),TONGHOP!P530,"")</f>
        <v>LT</v>
      </c>
    </row>
    <row r="531" spans="1:5">
      <c r="A531" t="str">
        <f>IF(AND(TONGHOP!N531=$B$1,OR(TONGHOP!O531="ThiTN",TONGHOP!P531="LT",TONGHOP!P531="TN"),TONGHOP!J531=""),TONGHOP!C531,"")</f>
        <v/>
      </c>
      <c r="B531" t="str">
        <f>IF(AND(TONGHOP!N531=$B$1,OR(TONGHOP!O531="ThiTN",TONGHOP!P531="LT",TONGHOP!P531="TN"),TONGHOP!J531=""),TONGHOP!H531,"")</f>
        <v/>
      </c>
      <c r="C531" t="str">
        <f>IF(AND(TONGHOP!N531=$B$1,OR(TONGHOP!O531="ThiTN",TONGHOP!P531="LT",TONGHOP!P531="TN"),TONGHOP!J531=""),TONGHOP!F531,"")</f>
        <v/>
      </c>
      <c r="D531" t="str">
        <f>IF(AND(TONGHOP!N531=$B$1,OR(TONGHOP!O531="ThiTN",TONGHOP!P531="LT",TONGHOP!P531="TN"),TONGHOP!J531=""),TONGHOP!I531,"")</f>
        <v/>
      </c>
      <c r="E531" t="str">
        <f>IF(AND(TONGHOP!N531=$B$1,OR(TONGHOP!O531="ThiTN",TONGHOP!P531="LT",TONGHOP!P531="TN"),TONGHOP!J531=""),TONGHOP!P531,"")</f>
        <v/>
      </c>
    </row>
    <row r="532" spans="1:5">
      <c r="A532" t="str">
        <f>IF(AND(TONGHOP!N532=$B$1,OR(TONGHOP!O532="ThiTN",TONGHOP!P532="LT",TONGHOP!P532="TN"),TONGHOP!J532=""),TONGHOP!C532,"")</f>
        <v/>
      </c>
      <c r="B532" t="str">
        <f>IF(AND(TONGHOP!N532=$B$1,OR(TONGHOP!O532="ThiTN",TONGHOP!P532="LT",TONGHOP!P532="TN"),TONGHOP!J532=""),TONGHOP!H532,"")</f>
        <v/>
      </c>
      <c r="C532" t="str">
        <f>IF(AND(TONGHOP!N532=$B$1,OR(TONGHOP!O532="ThiTN",TONGHOP!P532="LT",TONGHOP!P532="TN"),TONGHOP!J532=""),TONGHOP!F532,"")</f>
        <v/>
      </c>
      <c r="D532" t="str">
        <f>IF(AND(TONGHOP!N532=$B$1,OR(TONGHOP!O532="ThiTN",TONGHOP!P532="LT",TONGHOP!P532="TN"),TONGHOP!J532=""),TONGHOP!I532,"")</f>
        <v/>
      </c>
      <c r="E532" t="str">
        <f>IF(AND(TONGHOP!N532=$B$1,OR(TONGHOP!O532="ThiTN",TONGHOP!P532="LT",TONGHOP!P532="TN"),TONGHOP!J532=""),TONGHOP!P532,"")</f>
        <v/>
      </c>
    </row>
    <row r="533" spans="1:5">
      <c r="A533" t="str">
        <f>IF(AND(TONGHOP!N533=$B$1,OR(TONGHOP!O533="ThiTN",TONGHOP!P533="LT",TONGHOP!P533="TN"),TONGHOP!J533=""),TONGHOP!C533,"")</f>
        <v/>
      </c>
      <c r="B533" t="str">
        <f>IF(AND(TONGHOP!N533=$B$1,OR(TONGHOP!O533="ThiTN",TONGHOP!P533="LT",TONGHOP!P533="TN"),TONGHOP!J533=""),TONGHOP!H533,"")</f>
        <v/>
      </c>
      <c r="C533" t="str">
        <f>IF(AND(TONGHOP!N533=$B$1,OR(TONGHOP!O533="ThiTN",TONGHOP!P533="LT",TONGHOP!P533="TN"),TONGHOP!J533=""),TONGHOP!F533,"")</f>
        <v/>
      </c>
      <c r="D533" t="str">
        <f>IF(AND(TONGHOP!N533=$B$1,OR(TONGHOP!O533="ThiTN",TONGHOP!P533="LT",TONGHOP!P533="TN"),TONGHOP!J533=""),TONGHOP!I533,"")</f>
        <v/>
      </c>
      <c r="E533" t="str">
        <f>IF(AND(TONGHOP!N533=$B$1,OR(TONGHOP!O533="ThiTN",TONGHOP!P533="LT",TONGHOP!P533="TN"),TONGHOP!J533=""),TONGHOP!P533,"")</f>
        <v/>
      </c>
    </row>
    <row r="534" spans="1:5">
      <c r="A534" t="str">
        <f>IF(AND(TONGHOP!N534=$B$1,OR(TONGHOP!O534="ThiTN",TONGHOP!P534="LT",TONGHOP!P534="TN"),TONGHOP!J534=""),TONGHOP!C534,"")</f>
        <v/>
      </c>
      <c r="B534" t="str">
        <f>IF(AND(TONGHOP!N534=$B$1,OR(TONGHOP!O534="ThiTN",TONGHOP!P534="LT",TONGHOP!P534="TN"),TONGHOP!J534=""),TONGHOP!H534,"")</f>
        <v/>
      </c>
      <c r="C534" t="str">
        <f>IF(AND(TONGHOP!N534=$B$1,OR(TONGHOP!O534="ThiTN",TONGHOP!P534="LT",TONGHOP!P534="TN"),TONGHOP!J534=""),TONGHOP!F534,"")</f>
        <v/>
      </c>
      <c r="D534" t="str">
        <f>IF(AND(TONGHOP!N534=$B$1,OR(TONGHOP!O534="ThiTN",TONGHOP!P534="LT",TONGHOP!P534="TN"),TONGHOP!J534=""),TONGHOP!I534,"")</f>
        <v/>
      </c>
      <c r="E534" t="str">
        <f>IF(AND(TONGHOP!N534=$B$1,OR(TONGHOP!O534="ThiTN",TONGHOP!P534="LT",TONGHOP!P534="TN"),TONGHOP!J534=""),TONGHOP!P534,"")</f>
        <v/>
      </c>
    </row>
    <row r="535" spans="1:5">
      <c r="A535" t="str">
        <f>IF(AND(TONGHOP!N535=$B$1,OR(TONGHOP!O535="ThiTN",TONGHOP!P535="LT",TONGHOP!P535="TN"),TONGHOP!J535=""),TONGHOP!C535,"")</f>
        <v/>
      </c>
      <c r="B535" t="str">
        <f>IF(AND(TONGHOP!N535=$B$1,OR(TONGHOP!O535="ThiTN",TONGHOP!P535="LT",TONGHOP!P535="TN"),TONGHOP!J535=""),TONGHOP!H535,"")</f>
        <v/>
      </c>
      <c r="C535" t="str">
        <f>IF(AND(TONGHOP!N535=$B$1,OR(TONGHOP!O535="ThiTN",TONGHOP!P535="LT",TONGHOP!P535="TN"),TONGHOP!J535=""),TONGHOP!F535,"")</f>
        <v/>
      </c>
      <c r="D535" t="str">
        <f>IF(AND(TONGHOP!N535=$B$1,OR(TONGHOP!O535="ThiTN",TONGHOP!P535="LT",TONGHOP!P535="TN"),TONGHOP!J535=""),TONGHOP!I535,"")</f>
        <v/>
      </c>
      <c r="E535" t="str">
        <f>IF(AND(TONGHOP!N535=$B$1,OR(TONGHOP!O535="ThiTN",TONGHOP!P535="LT",TONGHOP!P535="TN"),TONGHOP!J535=""),TONGHOP!P535,"")</f>
        <v/>
      </c>
    </row>
    <row r="536" spans="1:5">
      <c r="A536" t="str">
        <f>IF(AND(TONGHOP!N536=$B$1,OR(TONGHOP!O536="ThiTN",TONGHOP!P536="LT",TONGHOP!P536="TN"),TONGHOP!J536=""),TONGHOP!C536,"")</f>
        <v/>
      </c>
      <c r="B536" t="str">
        <f>IF(AND(TONGHOP!N536=$B$1,OR(TONGHOP!O536="ThiTN",TONGHOP!P536="LT",TONGHOP!P536="TN"),TONGHOP!J536=""),TONGHOP!H536,"")</f>
        <v/>
      </c>
      <c r="C536" t="str">
        <f>IF(AND(TONGHOP!N536=$B$1,OR(TONGHOP!O536="ThiTN",TONGHOP!P536="LT",TONGHOP!P536="TN"),TONGHOP!J536=""),TONGHOP!F536,"")</f>
        <v/>
      </c>
      <c r="D536" t="str">
        <f>IF(AND(TONGHOP!N536=$B$1,OR(TONGHOP!O536="ThiTN",TONGHOP!P536="LT",TONGHOP!P536="TN"),TONGHOP!J536=""),TONGHOP!I536,"")</f>
        <v/>
      </c>
      <c r="E536" t="str">
        <f>IF(AND(TONGHOP!N536=$B$1,OR(TONGHOP!O536="ThiTN",TONGHOP!P536="LT",TONGHOP!P536="TN"),TONGHOP!J536=""),TONGHOP!P536,"")</f>
        <v/>
      </c>
    </row>
    <row r="537" spans="1:5">
      <c r="A537" t="str">
        <f>IF(AND(TONGHOP!N537=$B$1,OR(TONGHOP!O537="ThiTN",TONGHOP!P537="LT",TONGHOP!P537="TN"),TONGHOP!J537=""),TONGHOP!C537,"")</f>
        <v/>
      </c>
      <c r="B537" t="str">
        <f>IF(AND(TONGHOP!N537=$B$1,OR(TONGHOP!O537="ThiTN",TONGHOP!P537="LT",TONGHOP!P537="TN"),TONGHOP!J537=""),TONGHOP!H537,"")</f>
        <v/>
      </c>
      <c r="C537" t="str">
        <f>IF(AND(TONGHOP!N537=$B$1,OR(TONGHOP!O537="ThiTN",TONGHOP!P537="LT",TONGHOP!P537="TN"),TONGHOP!J537=""),TONGHOP!F537,"")</f>
        <v/>
      </c>
      <c r="D537" t="str">
        <f>IF(AND(TONGHOP!N537=$B$1,OR(TONGHOP!O537="ThiTN",TONGHOP!P537="LT",TONGHOP!P537="TN"),TONGHOP!J537=""),TONGHOP!I537,"")</f>
        <v/>
      </c>
      <c r="E537" t="str">
        <f>IF(AND(TONGHOP!N537=$B$1,OR(TONGHOP!O537="ThiTN",TONGHOP!P537="LT",TONGHOP!P537="TN"),TONGHOP!J537=""),TONGHOP!P537,"")</f>
        <v/>
      </c>
    </row>
    <row r="538" spans="1:5">
      <c r="A538" t="str">
        <f>IF(AND(TONGHOP!N538=$B$1,OR(TONGHOP!O538="ThiTN",TONGHOP!P538="LT",TONGHOP!P538="TN"),TONGHOP!J538=""),TONGHOP!C538,"")</f>
        <v/>
      </c>
      <c r="B538" t="str">
        <f>IF(AND(TONGHOP!N538=$B$1,OR(TONGHOP!O538="ThiTN",TONGHOP!P538="LT",TONGHOP!P538="TN"),TONGHOP!J538=""),TONGHOP!H538,"")</f>
        <v/>
      </c>
      <c r="C538" t="str">
        <f>IF(AND(TONGHOP!N538=$B$1,OR(TONGHOP!O538="ThiTN",TONGHOP!P538="LT",TONGHOP!P538="TN"),TONGHOP!J538=""),TONGHOP!F538,"")</f>
        <v/>
      </c>
      <c r="D538" t="str">
        <f>IF(AND(TONGHOP!N538=$B$1,OR(TONGHOP!O538="ThiTN",TONGHOP!P538="LT",TONGHOP!P538="TN"),TONGHOP!J538=""),TONGHOP!I538,"")</f>
        <v/>
      </c>
      <c r="E538" t="str">
        <f>IF(AND(TONGHOP!N538=$B$1,OR(TONGHOP!O538="ThiTN",TONGHOP!P538="LT",TONGHOP!P538="TN"),TONGHOP!J538=""),TONGHOP!P538,"")</f>
        <v/>
      </c>
    </row>
    <row r="539" spans="1:5">
      <c r="A539" t="str">
        <f>IF(AND(TONGHOP!N539=$B$1,OR(TONGHOP!O539="ThiTN",TONGHOP!P539="LT",TONGHOP!P539="TN"),TONGHOP!J539=""),TONGHOP!C539,"")</f>
        <v/>
      </c>
      <c r="B539" t="str">
        <f>IF(AND(TONGHOP!N539=$B$1,OR(TONGHOP!O539="ThiTN",TONGHOP!P539="LT",TONGHOP!P539="TN"),TONGHOP!J539=""),TONGHOP!H539,"")</f>
        <v/>
      </c>
      <c r="C539" t="str">
        <f>IF(AND(TONGHOP!N539=$B$1,OR(TONGHOP!O539="ThiTN",TONGHOP!P539="LT",TONGHOP!P539="TN"),TONGHOP!J539=""),TONGHOP!F539,"")</f>
        <v/>
      </c>
      <c r="D539" t="str">
        <f>IF(AND(TONGHOP!N539=$B$1,OR(TONGHOP!O539="ThiTN",TONGHOP!P539="LT",TONGHOP!P539="TN"),TONGHOP!J539=""),TONGHOP!I539,"")</f>
        <v/>
      </c>
      <c r="E539" t="str">
        <f>IF(AND(TONGHOP!N539=$B$1,OR(TONGHOP!O539="ThiTN",TONGHOP!P539="LT",TONGHOP!P539="TN"),TONGHOP!J539=""),TONGHOP!P539,"")</f>
        <v/>
      </c>
    </row>
    <row r="540" spans="1:5">
      <c r="A540" t="str">
        <f>IF(AND(TONGHOP!N540=$B$1,OR(TONGHOP!O540="ThiTN",TONGHOP!P540="LT",TONGHOP!P540="TN"),TONGHOP!J540=""),TONGHOP!C540,"")</f>
        <v/>
      </c>
      <c r="B540" t="str">
        <f>IF(AND(TONGHOP!N540=$B$1,OR(TONGHOP!O540="ThiTN",TONGHOP!P540="LT",TONGHOP!P540="TN"),TONGHOP!J540=""),TONGHOP!H540,"")</f>
        <v/>
      </c>
      <c r="C540" t="str">
        <f>IF(AND(TONGHOP!N540=$B$1,OR(TONGHOP!O540="ThiTN",TONGHOP!P540="LT",TONGHOP!P540="TN"),TONGHOP!J540=""),TONGHOP!F540,"")</f>
        <v/>
      </c>
      <c r="D540" t="str">
        <f>IF(AND(TONGHOP!N540=$B$1,OR(TONGHOP!O540="ThiTN",TONGHOP!P540="LT",TONGHOP!P540="TN"),TONGHOP!J540=""),TONGHOP!I540,"")</f>
        <v/>
      </c>
      <c r="E540" t="str">
        <f>IF(AND(TONGHOP!N540=$B$1,OR(TONGHOP!O540="ThiTN",TONGHOP!P540="LT",TONGHOP!P540="TN"),TONGHOP!J540=""),TONGHOP!P540,"")</f>
        <v/>
      </c>
    </row>
    <row r="541" spans="1:5">
      <c r="A541" t="str">
        <f>IF(AND(TONGHOP!N541=$B$1,OR(TONGHOP!O541="ThiTN",TONGHOP!P541="LT",TONGHOP!P541="TN"),TONGHOP!J541=""),TONGHOP!C541,"")</f>
        <v/>
      </c>
      <c r="B541" t="str">
        <f>IF(AND(TONGHOP!N541=$B$1,OR(TONGHOP!O541="ThiTN",TONGHOP!P541="LT",TONGHOP!P541="TN"),TONGHOP!J541=""),TONGHOP!H541,"")</f>
        <v/>
      </c>
      <c r="C541" t="str">
        <f>IF(AND(TONGHOP!N541=$B$1,OR(TONGHOP!O541="ThiTN",TONGHOP!P541="LT",TONGHOP!P541="TN"),TONGHOP!J541=""),TONGHOP!F541,"")</f>
        <v/>
      </c>
      <c r="D541" t="str">
        <f>IF(AND(TONGHOP!N541=$B$1,OR(TONGHOP!O541="ThiTN",TONGHOP!P541="LT",TONGHOP!P541="TN"),TONGHOP!J541=""),TONGHOP!I541,"")</f>
        <v/>
      </c>
      <c r="E541" t="str">
        <f>IF(AND(TONGHOP!N541=$B$1,OR(TONGHOP!O541="ThiTN",TONGHOP!P541="LT",TONGHOP!P541="TN"),TONGHOP!J541=""),TONGHOP!P541,"")</f>
        <v/>
      </c>
    </row>
    <row r="542" spans="1:5">
      <c r="A542" t="str">
        <f>IF(AND(TONGHOP!N542=$B$1,OR(TONGHOP!O542="ThiTN",TONGHOP!P542="LT",TONGHOP!P542="TN"),TONGHOP!J542=""),TONGHOP!C542,"")</f>
        <v/>
      </c>
      <c r="B542" t="str">
        <f>IF(AND(TONGHOP!N542=$B$1,OR(TONGHOP!O542="ThiTN",TONGHOP!P542="LT",TONGHOP!P542="TN"),TONGHOP!J542=""),TONGHOP!H542,"")</f>
        <v/>
      </c>
      <c r="C542" t="str">
        <f>IF(AND(TONGHOP!N542=$B$1,OR(TONGHOP!O542="ThiTN",TONGHOP!P542="LT",TONGHOP!P542="TN"),TONGHOP!J542=""),TONGHOP!F542,"")</f>
        <v/>
      </c>
      <c r="D542" t="str">
        <f>IF(AND(TONGHOP!N542=$B$1,OR(TONGHOP!O542="ThiTN",TONGHOP!P542="LT",TONGHOP!P542="TN"),TONGHOP!J542=""),TONGHOP!I542,"")</f>
        <v/>
      </c>
      <c r="E542" t="str">
        <f>IF(AND(TONGHOP!N542=$B$1,OR(TONGHOP!O542="ThiTN",TONGHOP!P542="LT",TONGHOP!P542="TN"),TONGHOP!J542=""),TONGHOP!P542,"")</f>
        <v/>
      </c>
    </row>
    <row r="543" spans="1:5">
      <c r="A543" t="str">
        <f>IF(AND(TONGHOP!N543=$B$1,OR(TONGHOP!O543="ThiTN",TONGHOP!P543="LT",TONGHOP!P543="TN"),TONGHOP!J543=""),TONGHOP!C543,"")</f>
        <v/>
      </c>
      <c r="B543" t="str">
        <f>IF(AND(TONGHOP!N543=$B$1,OR(TONGHOP!O543="ThiTN",TONGHOP!P543="LT",TONGHOP!P543="TN"),TONGHOP!J543=""),TONGHOP!H543,"")</f>
        <v/>
      </c>
      <c r="C543" t="str">
        <f>IF(AND(TONGHOP!N543=$B$1,OR(TONGHOP!O543="ThiTN",TONGHOP!P543="LT",TONGHOP!P543="TN"),TONGHOP!J543=""),TONGHOP!F543,"")</f>
        <v/>
      </c>
      <c r="D543" t="str">
        <f>IF(AND(TONGHOP!N543=$B$1,OR(TONGHOP!O543="ThiTN",TONGHOP!P543="LT",TONGHOP!P543="TN"),TONGHOP!J543=""),TONGHOP!I543,"")</f>
        <v/>
      </c>
      <c r="E543" t="str">
        <f>IF(AND(TONGHOP!N543=$B$1,OR(TONGHOP!O543="ThiTN",TONGHOP!P543="LT",TONGHOP!P543="TN"),TONGHOP!J543=""),TONGHOP!P543,"")</f>
        <v/>
      </c>
    </row>
    <row r="544" spans="1:5">
      <c r="A544" t="str">
        <f>IF(AND(TONGHOP!N544=$B$1,OR(TONGHOP!O544="ThiTN",TONGHOP!P544="LT",TONGHOP!P544="TN"),TONGHOP!J544=""),TONGHOP!C544,"")</f>
        <v/>
      </c>
      <c r="B544" t="str">
        <f>IF(AND(TONGHOP!N544=$B$1,OR(TONGHOP!O544="ThiTN",TONGHOP!P544="LT",TONGHOP!P544="TN"),TONGHOP!J544=""),TONGHOP!H544,"")</f>
        <v/>
      </c>
      <c r="C544" t="str">
        <f>IF(AND(TONGHOP!N544=$B$1,OR(TONGHOP!O544="ThiTN",TONGHOP!P544="LT",TONGHOP!P544="TN"),TONGHOP!J544=""),TONGHOP!F544,"")</f>
        <v/>
      </c>
      <c r="D544" t="str">
        <f>IF(AND(TONGHOP!N544=$B$1,OR(TONGHOP!O544="ThiTN",TONGHOP!P544="LT",TONGHOP!P544="TN"),TONGHOP!J544=""),TONGHOP!I544,"")</f>
        <v/>
      </c>
      <c r="E544" t="str">
        <f>IF(AND(TONGHOP!N544=$B$1,OR(TONGHOP!O544="ThiTN",TONGHOP!P544="LT",TONGHOP!P544="TN"),TONGHOP!J544=""),TONGHOP!P544,"")</f>
        <v/>
      </c>
    </row>
    <row r="545" spans="1:5">
      <c r="A545" t="str">
        <f>IF(AND(TONGHOP!N545=$B$1,OR(TONGHOP!O545="ThiTN",TONGHOP!P545="LT",TONGHOP!P545="TN"),TONGHOP!J545=""),TONGHOP!C545,"")</f>
        <v/>
      </c>
      <c r="B545" t="str">
        <f>IF(AND(TONGHOP!N545=$B$1,OR(TONGHOP!O545="ThiTN",TONGHOP!P545="LT",TONGHOP!P545="TN"),TONGHOP!J545=""),TONGHOP!H545,"")</f>
        <v/>
      </c>
      <c r="C545" t="str">
        <f>IF(AND(TONGHOP!N545=$B$1,OR(TONGHOP!O545="ThiTN",TONGHOP!P545="LT",TONGHOP!P545="TN"),TONGHOP!J545=""),TONGHOP!F545,"")</f>
        <v/>
      </c>
      <c r="D545" t="str">
        <f>IF(AND(TONGHOP!N545=$B$1,OR(TONGHOP!O545="ThiTN",TONGHOP!P545="LT",TONGHOP!P545="TN"),TONGHOP!J545=""),TONGHOP!I545,"")</f>
        <v/>
      </c>
      <c r="E545" t="str">
        <f>IF(AND(TONGHOP!N545=$B$1,OR(TONGHOP!O545="ThiTN",TONGHOP!P545="LT",TONGHOP!P545="TN"),TONGHOP!J545=""),TONGHOP!P545,"")</f>
        <v/>
      </c>
    </row>
    <row r="546" spans="1:5">
      <c r="A546" t="str">
        <f>IF(AND(TONGHOP!N546=$B$1,OR(TONGHOP!O546="ThiTN",TONGHOP!P546="LT",TONGHOP!P546="TN"),TONGHOP!J546=""),TONGHOP!C546,"")</f>
        <v/>
      </c>
      <c r="B546" t="str">
        <f>IF(AND(TONGHOP!N546=$B$1,OR(TONGHOP!O546="ThiTN",TONGHOP!P546="LT",TONGHOP!P546="TN"),TONGHOP!J546=""),TONGHOP!H546,"")</f>
        <v/>
      </c>
      <c r="C546" t="str">
        <f>IF(AND(TONGHOP!N546=$B$1,OR(TONGHOP!O546="ThiTN",TONGHOP!P546="LT",TONGHOP!P546="TN"),TONGHOP!J546=""),TONGHOP!F546,"")</f>
        <v/>
      </c>
      <c r="D546" t="str">
        <f>IF(AND(TONGHOP!N546=$B$1,OR(TONGHOP!O546="ThiTN",TONGHOP!P546="LT",TONGHOP!P546="TN"),TONGHOP!J546=""),TONGHOP!I546,"")</f>
        <v/>
      </c>
      <c r="E546" t="str">
        <f>IF(AND(TONGHOP!N546=$B$1,OR(TONGHOP!O546="ThiTN",TONGHOP!P546="LT",TONGHOP!P546="TN"),TONGHOP!J546=""),TONGHOP!P546,"")</f>
        <v/>
      </c>
    </row>
    <row r="547" spans="1:5">
      <c r="A547" t="str">
        <f>IF(AND(TONGHOP!N547=$B$1,OR(TONGHOP!O547="ThiTN",TONGHOP!P547="LT",TONGHOP!P547="TN"),TONGHOP!J547=""),TONGHOP!C547,"")</f>
        <v/>
      </c>
      <c r="B547" t="str">
        <f>IF(AND(TONGHOP!N547=$B$1,OR(TONGHOP!O547="ThiTN",TONGHOP!P547="LT",TONGHOP!P547="TN"),TONGHOP!J547=""),TONGHOP!H547,"")</f>
        <v/>
      </c>
      <c r="C547" t="str">
        <f>IF(AND(TONGHOP!N547=$B$1,OR(TONGHOP!O547="ThiTN",TONGHOP!P547="LT",TONGHOP!P547="TN"),TONGHOP!J547=""),TONGHOP!F547,"")</f>
        <v/>
      </c>
      <c r="D547" t="str">
        <f>IF(AND(TONGHOP!N547=$B$1,OR(TONGHOP!O547="ThiTN",TONGHOP!P547="LT",TONGHOP!P547="TN"),TONGHOP!J547=""),TONGHOP!I547,"")</f>
        <v/>
      </c>
      <c r="E547" t="str">
        <f>IF(AND(TONGHOP!N547=$B$1,OR(TONGHOP!O547="ThiTN",TONGHOP!P547="LT",TONGHOP!P547="TN"),TONGHOP!J547=""),TONGHOP!P547,"")</f>
        <v/>
      </c>
    </row>
    <row r="548" spans="1:5">
      <c r="A548" t="str">
        <f>IF(AND(TONGHOP!N548=$B$1,OR(TONGHOP!O548="ThiTN",TONGHOP!P548="LT",TONGHOP!P548="TN"),TONGHOP!J548=""),TONGHOP!C548,"")</f>
        <v/>
      </c>
      <c r="B548" t="str">
        <f>IF(AND(TONGHOP!N548=$B$1,OR(TONGHOP!O548="ThiTN",TONGHOP!P548="LT",TONGHOP!P548="TN"),TONGHOP!J548=""),TONGHOP!H548,"")</f>
        <v/>
      </c>
      <c r="C548" t="str">
        <f>IF(AND(TONGHOP!N548=$B$1,OR(TONGHOP!O548="ThiTN",TONGHOP!P548="LT",TONGHOP!P548="TN"),TONGHOP!J548=""),TONGHOP!F548,"")</f>
        <v/>
      </c>
      <c r="D548" t="str">
        <f>IF(AND(TONGHOP!N548=$B$1,OR(TONGHOP!O548="ThiTN",TONGHOP!P548="LT",TONGHOP!P548="TN"),TONGHOP!J548=""),TONGHOP!I548,"")</f>
        <v/>
      </c>
      <c r="E548" t="str">
        <f>IF(AND(TONGHOP!N548=$B$1,OR(TONGHOP!O548="ThiTN",TONGHOP!P548="LT",TONGHOP!P548="TN"),TONGHOP!J548=""),TONGHOP!P548,"")</f>
        <v/>
      </c>
    </row>
    <row r="549" spans="1:5">
      <c r="A549" t="str">
        <f>IF(AND(TONGHOP!N549=$B$1,OR(TONGHOP!O549="ThiTN",TONGHOP!P549="LT",TONGHOP!P549="TN"),TONGHOP!J549=""),TONGHOP!C549,"")</f>
        <v/>
      </c>
      <c r="B549" t="str">
        <f>IF(AND(TONGHOP!N549=$B$1,OR(TONGHOP!O549="ThiTN",TONGHOP!P549="LT",TONGHOP!P549="TN"),TONGHOP!J549=""),TONGHOP!H549,"")</f>
        <v/>
      </c>
      <c r="C549" t="str">
        <f>IF(AND(TONGHOP!N549=$B$1,OR(TONGHOP!O549="ThiTN",TONGHOP!P549="LT",TONGHOP!P549="TN"),TONGHOP!J549=""),TONGHOP!F549,"")</f>
        <v/>
      </c>
      <c r="D549" t="str">
        <f>IF(AND(TONGHOP!N549=$B$1,OR(TONGHOP!O549="ThiTN",TONGHOP!P549="LT",TONGHOP!P549="TN"),TONGHOP!J549=""),TONGHOP!I549,"")</f>
        <v/>
      </c>
      <c r="E549" t="str">
        <f>IF(AND(TONGHOP!N549=$B$1,OR(TONGHOP!O549="ThiTN",TONGHOP!P549="LT",TONGHOP!P549="TN"),TONGHOP!J549=""),TONGHOP!P549,"")</f>
        <v/>
      </c>
    </row>
    <row r="550" spans="1:5">
      <c r="A550" t="str">
        <f>IF(AND(TONGHOP!N550=$B$1,OR(TONGHOP!O550="ThiTN",TONGHOP!P550="LT",TONGHOP!P550="TN"),TONGHOP!J550=""),TONGHOP!C550,"")</f>
        <v/>
      </c>
      <c r="B550" t="str">
        <f>IF(AND(TONGHOP!N550=$B$1,OR(TONGHOP!O550="ThiTN",TONGHOP!P550="LT",TONGHOP!P550="TN"),TONGHOP!J550=""),TONGHOP!H550,"")</f>
        <v/>
      </c>
      <c r="C550" t="str">
        <f>IF(AND(TONGHOP!N550=$B$1,OR(TONGHOP!O550="ThiTN",TONGHOP!P550="LT",TONGHOP!P550="TN"),TONGHOP!J550=""),TONGHOP!F550,"")</f>
        <v/>
      </c>
      <c r="D550" t="str">
        <f>IF(AND(TONGHOP!N550=$B$1,OR(TONGHOP!O550="ThiTN",TONGHOP!P550="LT",TONGHOP!P550="TN"),TONGHOP!J550=""),TONGHOP!I550,"")</f>
        <v/>
      </c>
      <c r="E550" t="str">
        <f>IF(AND(TONGHOP!N550=$B$1,OR(TONGHOP!O550="ThiTN",TONGHOP!P550="LT",TONGHOP!P550="TN"),TONGHOP!J550=""),TONGHOP!P550,"")</f>
        <v/>
      </c>
    </row>
    <row r="551" spans="1:5">
      <c r="A551" t="str">
        <f>IF(AND(TONGHOP!N551=$B$1,OR(TONGHOP!O551="ThiTN",TONGHOP!P551="LT",TONGHOP!P551="TN"),TONGHOP!J551=""),TONGHOP!C551,"")</f>
        <v/>
      </c>
      <c r="B551" t="str">
        <f>IF(AND(TONGHOP!N551=$B$1,OR(TONGHOP!O551="ThiTN",TONGHOP!P551="LT",TONGHOP!P551="TN"),TONGHOP!J551=""),TONGHOP!H551,"")</f>
        <v/>
      </c>
      <c r="C551" t="str">
        <f>IF(AND(TONGHOP!N551=$B$1,OR(TONGHOP!O551="ThiTN",TONGHOP!P551="LT",TONGHOP!P551="TN"),TONGHOP!J551=""),TONGHOP!F551,"")</f>
        <v/>
      </c>
      <c r="D551" t="str">
        <f>IF(AND(TONGHOP!N551=$B$1,OR(TONGHOP!O551="ThiTN",TONGHOP!P551="LT",TONGHOP!P551="TN"),TONGHOP!J551=""),TONGHOP!I551,"")</f>
        <v/>
      </c>
      <c r="E551" t="str">
        <f>IF(AND(TONGHOP!N551=$B$1,OR(TONGHOP!O551="ThiTN",TONGHOP!P551="LT",TONGHOP!P551="TN"),TONGHOP!J551=""),TONGHOP!P551,"")</f>
        <v/>
      </c>
    </row>
    <row r="552" spans="1:5">
      <c r="A552" t="str">
        <f>IF(AND(TONGHOP!N552=$B$1,OR(TONGHOP!O552="ThiTN",TONGHOP!P552="LT",TONGHOP!P552="TN"),TONGHOP!J552=""),TONGHOP!C552,"")</f>
        <v/>
      </c>
      <c r="B552" t="str">
        <f>IF(AND(TONGHOP!N552=$B$1,OR(TONGHOP!O552="ThiTN",TONGHOP!P552="LT",TONGHOP!P552="TN"),TONGHOP!J552=""),TONGHOP!H552,"")</f>
        <v/>
      </c>
      <c r="C552" t="str">
        <f>IF(AND(TONGHOP!N552=$B$1,OR(TONGHOP!O552="ThiTN",TONGHOP!P552="LT",TONGHOP!P552="TN"),TONGHOP!J552=""),TONGHOP!F552,"")</f>
        <v/>
      </c>
      <c r="D552" t="str">
        <f>IF(AND(TONGHOP!N552=$B$1,OR(TONGHOP!O552="ThiTN",TONGHOP!P552="LT",TONGHOP!P552="TN"),TONGHOP!J552=""),TONGHOP!I552,"")</f>
        <v/>
      </c>
      <c r="E552" t="str">
        <f>IF(AND(TONGHOP!N552=$B$1,OR(TONGHOP!O552="ThiTN",TONGHOP!P552="LT",TONGHOP!P552="TN"),TONGHOP!J552=""),TONGHOP!P552,"")</f>
        <v/>
      </c>
    </row>
    <row r="553" spans="1:5">
      <c r="A553" t="str">
        <f>IF(AND(TONGHOP!N553=$B$1,OR(TONGHOP!O553="ThiTN",TONGHOP!P553="LT",TONGHOP!P553="TN"),TONGHOP!J553=""),TONGHOP!C553,"")</f>
        <v/>
      </c>
      <c r="B553" t="str">
        <f>IF(AND(TONGHOP!N553=$B$1,OR(TONGHOP!O553="ThiTN",TONGHOP!P553="LT",TONGHOP!P553="TN"),TONGHOP!J553=""),TONGHOP!H553,"")</f>
        <v/>
      </c>
      <c r="C553" t="str">
        <f>IF(AND(TONGHOP!N553=$B$1,OR(TONGHOP!O553="ThiTN",TONGHOP!P553="LT",TONGHOP!P553="TN"),TONGHOP!J553=""),TONGHOP!F553,"")</f>
        <v/>
      </c>
      <c r="D553" t="str">
        <f>IF(AND(TONGHOP!N553=$B$1,OR(TONGHOP!O553="ThiTN",TONGHOP!P553="LT",TONGHOP!P553="TN"),TONGHOP!J553=""),TONGHOP!I553,"")</f>
        <v/>
      </c>
      <c r="E553" t="str">
        <f>IF(AND(TONGHOP!N553=$B$1,OR(TONGHOP!O553="ThiTN",TONGHOP!P553="LT",TONGHOP!P553="TN"),TONGHOP!J553=""),TONGHOP!P553,"")</f>
        <v/>
      </c>
    </row>
    <row r="554" spans="1:5">
      <c r="A554" t="str">
        <f>IF(AND(TONGHOP!N554=$B$1,OR(TONGHOP!O554="ThiTN",TONGHOP!P554="LT",TONGHOP!P554="TN"),TONGHOP!J554=""),TONGHOP!C554,"")</f>
        <v/>
      </c>
      <c r="B554" t="str">
        <f>IF(AND(TONGHOP!N554=$B$1,OR(TONGHOP!O554="ThiTN",TONGHOP!P554="LT",TONGHOP!P554="TN"),TONGHOP!J554=""),TONGHOP!H554,"")</f>
        <v/>
      </c>
      <c r="C554" t="str">
        <f>IF(AND(TONGHOP!N554=$B$1,OR(TONGHOP!O554="ThiTN",TONGHOP!P554="LT",TONGHOP!P554="TN"),TONGHOP!J554=""),TONGHOP!F554,"")</f>
        <v/>
      </c>
      <c r="D554" t="str">
        <f>IF(AND(TONGHOP!N554=$B$1,OR(TONGHOP!O554="ThiTN",TONGHOP!P554="LT",TONGHOP!P554="TN"),TONGHOP!J554=""),TONGHOP!I554,"")</f>
        <v/>
      </c>
      <c r="E554" t="str">
        <f>IF(AND(TONGHOP!N554=$B$1,OR(TONGHOP!O554="ThiTN",TONGHOP!P554="LT",TONGHOP!P554="TN"),TONGHOP!J554=""),TONGHOP!P554,"")</f>
        <v/>
      </c>
    </row>
    <row r="555" spans="1:5">
      <c r="A555" t="str">
        <f>IF(AND(TONGHOP!N555=$B$1,OR(TONGHOP!O555="ThiTN",TONGHOP!P555="LT",TONGHOP!P555="TN"),TONGHOP!J555=""),TONGHOP!C555,"")</f>
        <v/>
      </c>
      <c r="B555" t="str">
        <f>IF(AND(TONGHOP!N555=$B$1,OR(TONGHOP!O555="ThiTN",TONGHOP!P555="LT",TONGHOP!P555="TN"),TONGHOP!J555=""),TONGHOP!H555,"")</f>
        <v/>
      </c>
      <c r="C555" t="str">
        <f>IF(AND(TONGHOP!N555=$B$1,OR(TONGHOP!O555="ThiTN",TONGHOP!P555="LT",TONGHOP!P555="TN"),TONGHOP!J555=""),TONGHOP!F555,"")</f>
        <v/>
      </c>
      <c r="D555" t="str">
        <f>IF(AND(TONGHOP!N555=$B$1,OR(TONGHOP!O555="ThiTN",TONGHOP!P555="LT",TONGHOP!P555="TN"),TONGHOP!J555=""),TONGHOP!I555,"")</f>
        <v/>
      </c>
      <c r="E555" t="str">
        <f>IF(AND(TONGHOP!N555=$B$1,OR(TONGHOP!O555="ThiTN",TONGHOP!P555="LT",TONGHOP!P555="TN"),TONGHOP!J555=""),TONGHOP!P555,"")</f>
        <v/>
      </c>
    </row>
    <row r="556" spans="1:5">
      <c r="A556" t="str">
        <f>IF(AND(TONGHOP!N556=$B$1,OR(TONGHOP!O556="ThiTN",TONGHOP!P556="LT",TONGHOP!P556="TN"),TONGHOP!J556=""),TONGHOP!C556,"")</f>
        <v/>
      </c>
      <c r="B556" t="str">
        <f>IF(AND(TONGHOP!N556=$B$1,OR(TONGHOP!O556="ThiTN",TONGHOP!P556="LT",TONGHOP!P556="TN"),TONGHOP!J556=""),TONGHOP!H556,"")</f>
        <v/>
      </c>
      <c r="C556" t="str">
        <f>IF(AND(TONGHOP!N556=$B$1,OR(TONGHOP!O556="ThiTN",TONGHOP!P556="LT",TONGHOP!P556="TN"),TONGHOP!J556=""),TONGHOP!F556,"")</f>
        <v/>
      </c>
      <c r="D556" t="str">
        <f>IF(AND(TONGHOP!N556=$B$1,OR(TONGHOP!O556="ThiTN",TONGHOP!P556="LT",TONGHOP!P556="TN"),TONGHOP!J556=""),TONGHOP!I556,"")</f>
        <v/>
      </c>
      <c r="E556" t="str">
        <f>IF(AND(TONGHOP!N556=$B$1,OR(TONGHOP!O556="ThiTN",TONGHOP!P556="LT",TONGHOP!P556="TN"),TONGHOP!J556=""),TONGHOP!P556,"")</f>
        <v/>
      </c>
    </row>
    <row r="557" spans="1:5">
      <c r="A557" t="str">
        <f>IF(AND(TONGHOP!N557=$B$1,OR(TONGHOP!O557="ThiTN",TONGHOP!P557="LT",TONGHOP!P557="TN"),TONGHOP!J557=""),TONGHOP!C557,"")</f>
        <v/>
      </c>
      <c r="B557" t="str">
        <f>IF(AND(TONGHOP!N557=$B$1,OR(TONGHOP!O557="ThiTN",TONGHOP!P557="LT",TONGHOP!P557="TN"),TONGHOP!J557=""),TONGHOP!H557,"")</f>
        <v/>
      </c>
      <c r="C557" t="str">
        <f>IF(AND(TONGHOP!N557=$B$1,OR(TONGHOP!O557="ThiTN",TONGHOP!P557="LT",TONGHOP!P557="TN"),TONGHOP!J557=""),TONGHOP!F557,"")</f>
        <v/>
      </c>
      <c r="D557" t="str">
        <f>IF(AND(TONGHOP!N557=$B$1,OR(TONGHOP!O557="ThiTN",TONGHOP!P557="LT",TONGHOP!P557="TN"),TONGHOP!J557=""),TONGHOP!I557,"")</f>
        <v/>
      </c>
      <c r="E557" t="str">
        <f>IF(AND(TONGHOP!N557=$B$1,OR(TONGHOP!O557="ThiTN",TONGHOP!P557="LT",TONGHOP!P557="TN"),TONGHOP!J557=""),TONGHOP!P557,"")</f>
        <v/>
      </c>
    </row>
    <row r="558" spans="1:5">
      <c r="A558" t="str">
        <f>IF(AND(TONGHOP!N558=$B$1,OR(TONGHOP!O558="ThiTN",TONGHOP!P558="LT",TONGHOP!P558="TN"),TONGHOP!J558=""),TONGHOP!C558,"")</f>
        <v/>
      </c>
      <c r="B558" t="str">
        <f>IF(AND(TONGHOP!N558=$B$1,OR(TONGHOP!O558="ThiTN",TONGHOP!P558="LT",TONGHOP!P558="TN"),TONGHOP!J558=""),TONGHOP!H558,"")</f>
        <v/>
      </c>
      <c r="C558" t="str">
        <f>IF(AND(TONGHOP!N558=$B$1,OR(TONGHOP!O558="ThiTN",TONGHOP!P558="LT",TONGHOP!P558="TN"),TONGHOP!J558=""),TONGHOP!F558,"")</f>
        <v/>
      </c>
      <c r="D558" t="str">
        <f>IF(AND(TONGHOP!N558=$B$1,OR(TONGHOP!O558="ThiTN",TONGHOP!P558="LT",TONGHOP!P558="TN"),TONGHOP!J558=""),TONGHOP!I558,"")</f>
        <v/>
      </c>
      <c r="E558" t="str">
        <f>IF(AND(TONGHOP!N558=$B$1,OR(TONGHOP!O558="ThiTN",TONGHOP!P558="LT",TONGHOP!P558="TN"),TONGHOP!J558=""),TONGHOP!P558,"")</f>
        <v/>
      </c>
    </row>
    <row r="559" spans="1:5">
      <c r="A559" t="str">
        <f>IF(AND(TONGHOP!N559=$B$1,OR(TONGHOP!O559="ThiTN",TONGHOP!P559="LT",TONGHOP!P559="TN"),TONGHOP!J559=""),TONGHOP!C559,"")</f>
        <v/>
      </c>
      <c r="B559" t="str">
        <f>IF(AND(TONGHOP!N559=$B$1,OR(TONGHOP!O559="ThiTN",TONGHOP!P559="LT",TONGHOP!P559="TN"),TONGHOP!J559=""),TONGHOP!H559,"")</f>
        <v/>
      </c>
      <c r="C559" t="str">
        <f>IF(AND(TONGHOP!N559=$B$1,OR(TONGHOP!O559="ThiTN",TONGHOP!P559="LT",TONGHOP!P559="TN"),TONGHOP!J559=""),TONGHOP!F559,"")</f>
        <v/>
      </c>
      <c r="D559" t="str">
        <f>IF(AND(TONGHOP!N559=$B$1,OR(TONGHOP!O559="ThiTN",TONGHOP!P559="LT",TONGHOP!P559="TN"),TONGHOP!J559=""),TONGHOP!I559,"")</f>
        <v/>
      </c>
      <c r="E559" t="str">
        <f>IF(AND(TONGHOP!N559=$B$1,OR(TONGHOP!O559="ThiTN",TONGHOP!P559="LT",TONGHOP!P559="TN"),TONGHOP!J559=""),TONGHOP!P559,"")</f>
        <v/>
      </c>
    </row>
    <row r="560" spans="1:5">
      <c r="A560" t="str">
        <f>IF(AND(TONGHOP!N560=$B$1,OR(TONGHOP!O560="ThiTN",TONGHOP!P560="LT",TONGHOP!P560="TN"),TONGHOP!J560=""),TONGHOP!C560,"")</f>
        <v/>
      </c>
      <c r="B560" t="str">
        <f>IF(AND(TONGHOP!N560=$B$1,OR(TONGHOP!O560="ThiTN",TONGHOP!P560="LT",TONGHOP!P560="TN"),TONGHOP!J560=""),TONGHOP!H560,"")</f>
        <v/>
      </c>
      <c r="C560" t="str">
        <f>IF(AND(TONGHOP!N560=$B$1,OR(TONGHOP!O560="ThiTN",TONGHOP!P560="LT",TONGHOP!P560="TN"),TONGHOP!J560=""),TONGHOP!F560,"")</f>
        <v/>
      </c>
      <c r="D560" t="str">
        <f>IF(AND(TONGHOP!N560=$B$1,OR(TONGHOP!O560="ThiTN",TONGHOP!P560="LT",TONGHOP!P560="TN"),TONGHOP!J560=""),TONGHOP!I560,"")</f>
        <v/>
      </c>
      <c r="E560" t="str">
        <f>IF(AND(TONGHOP!N560=$B$1,OR(TONGHOP!O560="ThiTN",TONGHOP!P560="LT",TONGHOP!P560="TN"),TONGHOP!J560=""),TONGHOP!P560,"")</f>
        <v/>
      </c>
    </row>
    <row r="561" spans="1:5">
      <c r="A561" t="str">
        <f>IF(AND(TONGHOP!N561=$B$1,OR(TONGHOP!O561="ThiTN",TONGHOP!P561="LT",TONGHOP!P561="TN"),TONGHOP!J561=""),TONGHOP!C561,"")</f>
        <v/>
      </c>
      <c r="B561" t="str">
        <f>IF(AND(TONGHOP!N561=$B$1,OR(TONGHOP!O561="ThiTN",TONGHOP!P561="LT",TONGHOP!P561="TN"),TONGHOP!J561=""),TONGHOP!H561,"")</f>
        <v/>
      </c>
      <c r="C561" t="str">
        <f>IF(AND(TONGHOP!N561=$B$1,OR(TONGHOP!O561="ThiTN",TONGHOP!P561="LT",TONGHOP!P561="TN"),TONGHOP!J561=""),TONGHOP!F561,"")</f>
        <v/>
      </c>
      <c r="D561" t="str">
        <f>IF(AND(TONGHOP!N561=$B$1,OR(TONGHOP!O561="ThiTN",TONGHOP!P561="LT",TONGHOP!P561="TN"),TONGHOP!J561=""),TONGHOP!I561,"")</f>
        <v/>
      </c>
      <c r="E561" t="str">
        <f>IF(AND(TONGHOP!N561=$B$1,OR(TONGHOP!O561="ThiTN",TONGHOP!P561="LT",TONGHOP!P561="TN"),TONGHOP!J561=""),TONGHOP!P561,"")</f>
        <v/>
      </c>
    </row>
    <row r="562" spans="1:5">
      <c r="A562" t="str">
        <f>IF(AND(TONGHOP!N562=$B$1,OR(TONGHOP!O562="ThiTN",TONGHOP!P562="LT",TONGHOP!P562="TN"),TONGHOP!J562=""),TONGHOP!C562,"")</f>
        <v/>
      </c>
      <c r="B562" t="str">
        <f>IF(AND(TONGHOP!N562=$B$1,OR(TONGHOP!O562="ThiTN",TONGHOP!P562="LT",TONGHOP!P562="TN"),TONGHOP!J562=""),TONGHOP!H562,"")</f>
        <v/>
      </c>
      <c r="C562" t="str">
        <f>IF(AND(TONGHOP!N562=$B$1,OR(TONGHOP!O562="ThiTN",TONGHOP!P562="LT",TONGHOP!P562="TN"),TONGHOP!J562=""),TONGHOP!F562,"")</f>
        <v/>
      </c>
      <c r="D562" t="str">
        <f>IF(AND(TONGHOP!N562=$B$1,OR(TONGHOP!O562="ThiTN",TONGHOP!P562="LT",TONGHOP!P562="TN"),TONGHOP!J562=""),TONGHOP!I562,"")</f>
        <v/>
      </c>
      <c r="E562" t="str">
        <f>IF(AND(TONGHOP!N562=$B$1,OR(TONGHOP!O562="ThiTN",TONGHOP!P562="LT",TONGHOP!P562="TN"),TONGHOP!J562=""),TONGHOP!P562,"")</f>
        <v/>
      </c>
    </row>
    <row r="563" spans="1:5">
      <c r="A563" t="str">
        <f>IF(AND(TONGHOP!N563=$B$1,OR(TONGHOP!O563="ThiTN",TONGHOP!P563="LT",TONGHOP!P563="TN"),TONGHOP!J563=""),TONGHOP!C563,"")</f>
        <v/>
      </c>
      <c r="B563" t="str">
        <f>IF(AND(TONGHOP!N563=$B$1,OR(TONGHOP!O563="ThiTN",TONGHOP!P563="LT",TONGHOP!P563="TN"),TONGHOP!J563=""),TONGHOP!H563,"")</f>
        <v/>
      </c>
      <c r="C563" t="str">
        <f>IF(AND(TONGHOP!N563=$B$1,OR(TONGHOP!O563="ThiTN",TONGHOP!P563="LT",TONGHOP!P563="TN"),TONGHOP!J563=""),TONGHOP!F563,"")</f>
        <v/>
      </c>
      <c r="D563" t="str">
        <f>IF(AND(TONGHOP!N563=$B$1,OR(TONGHOP!O563="ThiTN",TONGHOP!P563="LT",TONGHOP!P563="TN"),TONGHOP!J563=""),TONGHOP!I563,"")</f>
        <v/>
      </c>
      <c r="E563" t="str">
        <f>IF(AND(TONGHOP!N563=$B$1,OR(TONGHOP!O563="ThiTN",TONGHOP!P563="LT",TONGHOP!P563="TN"),TONGHOP!J563=""),TONGHOP!P563,"")</f>
        <v/>
      </c>
    </row>
    <row r="564" spans="1:5">
      <c r="A564" t="str">
        <f>IF(AND(TONGHOP!N564=$B$1,OR(TONGHOP!O564="ThiTN",TONGHOP!P564="LT",TONGHOP!P564="TN"),TONGHOP!J564=""),TONGHOP!C564,"")</f>
        <v/>
      </c>
      <c r="B564" t="str">
        <f>IF(AND(TONGHOP!N564=$B$1,OR(TONGHOP!O564="ThiTN",TONGHOP!P564="LT",TONGHOP!P564="TN"),TONGHOP!J564=""),TONGHOP!H564,"")</f>
        <v/>
      </c>
      <c r="C564" t="str">
        <f>IF(AND(TONGHOP!N564=$B$1,OR(TONGHOP!O564="ThiTN",TONGHOP!P564="LT",TONGHOP!P564="TN"),TONGHOP!J564=""),TONGHOP!F564,"")</f>
        <v/>
      </c>
      <c r="D564" t="str">
        <f>IF(AND(TONGHOP!N564=$B$1,OR(TONGHOP!O564="ThiTN",TONGHOP!P564="LT",TONGHOP!P564="TN"),TONGHOP!J564=""),TONGHOP!I564,"")</f>
        <v/>
      </c>
      <c r="E564" t="str">
        <f>IF(AND(TONGHOP!N564=$B$1,OR(TONGHOP!O564="ThiTN",TONGHOP!P564="LT",TONGHOP!P564="TN"),TONGHOP!J564=""),TONGHOP!P564,"")</f>
        <v/>
      </c>
    </row>
    <row r="565" spans="1:5">
      <c r="A565" t="str">
        <f>IF(AND(TONGHOP!N565=$B$1,OR(TONGHOP!O565="ThiTN",TONGHOP!P565="LT",TONGHOP!P565="TN"),TONGHOP!J565=""),TONGHOP!C565,"")</f>
        <v/>
      </c>
      <c r="B565" t="str">
        <f>IF(AND(TONGHOP!N565=$B$1,OR(TONGHOP!O565="ThiTN",TONGHOP!P565="LT",TONGHOP!P565="TN"),TONGHOP!J565=""),TONGHOP!H565,"")</f>
        <v/>
      </c>
      <c r="C565" t="str">
        <f>IF(AND(TONGHOP!N565=$B$1,OR(TONGHOP!O565="ThiTN",TONGHOP!P565="LT",TONGHOP!P565="TN"),TONGHOP!J565=""),TONGHOP!F565,"")</f>
        <v/>
      </c>
      <c r="D565" t="str">
        <f>IF(AND(TONGHOP!N565=$B$1,OR(TONGHOP!O565="ThiTN",TONGHOP!P565="LT",TONGHOP!P565="TN"),TONGHOP!J565=""),TONGHOP!I565,"")</f>
        <v/>
      </c>
      <c r="E565" t="str">
        <f>IF(AND(TONGHOP!N565=$B$1,OR(TONGHOP!O565="ThiTN",TONGHOP!P565="LT",TONGHOP!P565="TN"),TONGHOP!J565=""),TONGHOP!P565,"")</f>
        <v/>
      </c>
    </row>
    <row r="566" spans="1:5">
      <c r="A566" t="str">
        <f>IF(AND(TONGHOP!N566=$B$1,OR(TONGHOP!O566="ThiTN",TONGHOP!P566="LT",TONGHOP!P566="TN"),TONGHOP!J566=""),TONGHOP!C566,"")</f>
        <v/>
      </c>
      <c r="B566" t="str">
        <f>IF(AND(TONGHOP!N566=$B$1,OR(TONGHOP!O566="ThiTN",TONGHOP!P566="LT",TONGHOP!P566="TN"),TONGHOP!J566=""),TONGHOP!H566,"")</f>
        <v/>
      </c>
      <c r="C566" t="str">
        <f>IF(AND(TONGHOP!N566=$B$1,OR(TONGHOP!O566="ThiTN",TONGHOP!P566="LT",TONGHOP!P566="TN"),TONGHOP!J566=""),TONGHOP!F566,"")</f>
        <v/>
      </c>
      <c r="D566" t="str">
        <f>IF(AND(TONGHOP!N566=$B$1,OR(TONGHOP!O566="ThiTN",TONGHOP!P566="LT",TONGHOP!P566="TN"),TONGHOP!J566=""),TONGHOP!I566,"")</f>
        <v/>
      </c>
      <c r="E566" t="str">
        <f>IF(AND(TONGHOP!N566=$B$1,OR(TONGHOP!O566="ThiTN",TONGHOP!P566="LT",TONGHOP!P566="TN"),TONGHOP!J566=""),TONGHOP!P566,"")</f>
        <v/>
      </c>
    </row>
    <row r="567" spans="1:5">
      <c r="A567" t="str">
        <f>IF(AND(TONGHOP!N567=$B$1,OR(TONGHOP!O567="ThiTN",TONGHOP!P567="LT",TONGHOP!P567="TN"),TONGHOP!J567=""),TONGHOP!C567,"")</f>
        <v/>
      </c>
      <c r="B567" t="str">
        <f>IF(AND(TONGHOP!N567=$B$1,OR(TONGHOP!O567="ThiTN",TONGHOP!P567="LT",TONGHOP!P567="TN"),TONGHOP!J567=""),TONGHOP!H567,"")</f>
        <v/>
      </c>
      <c r="C567" t="str">
        <f>IF(AND(TONGHOP!N567=$B$1,OR(TONGHOP!O567="ThiTN",TONGHOP!P567="LT",TONGHOP!P567="TN"),TONGHOP!J567=""),TONGHOP!F567,"")</f>
        <v/>
      </c>
      <c r="D567" t="str">
        <f>IF(AND(TONGHOP!N567=$B$1,OR(TONGHOP!O567="ThiTN",TONGHOP!P567="LT",TONGHOP!P567="TN"),TONGHOP!J567=""),TONGHOP!I567,"")</f>
        <v/>
      </c>
      <c r="E567" t="str">
        <f>IF(AND(TONGHOP!N567=$B$1,OR(TONGHOP!O567="ThiTN",TONGHOP!P567="LT",TONGHOP!P567="TN"),TONGHOP!J567=""),TONGHOP!P567,"")</f>
        <v/>
      </c>
    </row>
    <row r="568" spans="1:5">
      <c r="A568" t="str">
        <f>IF(AND(TONGHOP!N568=$B$1,OR(TONGHOP!O568="ThiTN",TONGHOP!P568="LT",TONGHOP!P568="TN"),TONGHOP!J568=""),TONGHOP!C568,"")</f>
        <v/>
      </c>
      <c r="B568" t="str">
        <f>IF(AND(TONGHOP!N568=$B$1,OR(TONGHOP!O568="ThiTN",TONGHOP!P568="LT",TONGHOP!P568="TN"),TONGHOP!J568=""),TONGHOP!H568,"")</f>
        <v/>
      </c>
      <c r="C568" t="str">
        <f>IF(AND(TONGHOP!N568=$B$1,OR(TONGHOP!O568="ThiTN",TONGHOP!P568="LT",TONGHOP!P568="TN"),TONGHOP!J568=""),TONGHOP!F568,"")</f>
        <v/>
      </c>
      <c r="D568" t="str">
        <f>IF(AND(TONGHOP!N568=$B$1,OR(TONGHOP!O568="ThiTN",TONGHOP!P568="LT",TONGHOP!P568="TN"),TONGHOP!J568=""),TONGHOP!I568,"")</f>
        <v/>
      </c>
      <c r="E568" t="str">
        <f>IF(AND(TONGHOP!N568=$B$1,OR(TONGHOP!O568="ThiTN",TONGHOP!P568="LT",TONGHOP!P568="TN"),TONGHOP!J568=""),TONGHOP!P568,"")</f>
        <v/>
      </c>
    </row>
    <row r="569" spans="1:5">
      <c r="A569" t="str">
        <f>IF(AND(TONGHOP!N569=$B$1,OR(TONGHOP!O569="ThiTN",TONGHOP!P569="LT",TONGHOP!P569="TN"),TONGHOP!J569=""),TONGHOP!C569,"")</f>
        <v/>
      </c>
      <c r="B569" t="str">
        <f>IF(AND(TONGHOP!N569=$B$1,OR(TONGHOP!O569="ThiTN",TONGHOP!P569="LT",TONGHOP!P569="TN"),TONGHOP!J569=""),TONGHOP!H569,"")</f>
        <v/>
      </c>
      <c r="C569" t="str">
        <f>IF(AND(TONGHOP!N569=$B$1,OR(TONGHOP!O569="ThiTN",TONGHOP!P569="LT",TONGHOP!P569="TN"),TONGHOP!J569=""),TONGHOP!F569,"")</f>
        <v/>
      </c>
      <c r="D569" t="str">
        <f>IF(AND(TONGHOP!N569=$B$1,OR(TONGHOP!O569="ThiTN",TONGHOP!P569="LT",TONGHOP!P569="TN"),TONGHOP!J569=""),TONGHOP!I569,"")</f>
        <v/>
      </c>
      <c r="E569" t="str">
        <f>IF(AND(TONGHOP!N569=$B$1,OR(TONGHOP!O569="ThiTN",TONGHOP!P569="LT",TONGHOP!P569="TN"),TONGHOP!J569=""),TONGHOP!P569,"")</f>
        <v/>
      </c>
    </row>
    <row r="570" spans="1:5">
      <c r="A570" t="str">
        <f>IF(AND(TONGHOP!N570=$B$1,OR(TONGHOP!O570="ThiTN",TONGHOP!P570="LT",TONGHOP!P570="TN"),TONGHOP!J570=""),TONGHOP!C570,"")</f>
        <v/>
      </c>
      <c r="B570" t="str">
        <f>IF(AND(TONGHOP!N570=$B$1,OR(TONGHOP!O570="ThiTN",TONGHOP!P570="LT",TONGHOP!P570="TN"),TONGHOP!J570=""),TONGHOP!H570,"")</f>
        <v/>
      </c>
      <c r="C570" t="str">
        <f>IF(AND(TONGHOP!N570=$B$1,OR(TONGHOP!O570="ThiTN",TONGHOP!P570="LT",TONGHOP!P570="TN"),TONGHOP!J570=""),TONGHOP!F570,"")</f>
        <v/>
      </c>
      <c r="D570" t="str">
        <f>IF(AND(TONGHOP!N570=$B$1,OR(TONGHOP!O570="ThiTN",TONGHOP!P570="LT",TONGHOP!P570="TN"),TONGHOP!J570=""),TONGHOP!I570,"")</f>
        <v/>
      </c>
      <c r="E570" t="str">
        <f>IF(AND(TONGHOP!N570=$B$1,OR(TONGHOP!O570="ThiTN",TONGHOP!P570="LT",TONGHOP!P570="TN"),TONGHOP!J570=""),TONGHOP!P570,"")</f>
        <v/>
      </c>
    </row>
    <row r="571" spans="1:5">
      <c r="A571" t="str">
        <f>IF(AND(TONGHOP!N571=$B$1,OR(TONGHOP!O571="ThiTN",TONGHOP!P571="LT",TONGHOP!P571="TN"),TONGHOP!J571=""),TONGHOP!C571,"")</f>
        <v/>
      </c>
      <c r="B571" t="str">
        <f>IF(AND(TONGHOP!N571=$B$1,OR(TONGHOP!O571="ThiTN",TONGHOP!P571="LT",TONGHOP!P571="TN"),TONGHOP!J571=""),TONGHOP!H571,"")</f>
        <v/>
      </c>
      <c r="C571" t="str">
        <f>IF(AND(TONGHOP!N571=$B$1,OR(TONGHOP!O571="ThiTN",TONGHOP!P571="LT",TONGHOP!P571="TN"),TONGHOP!J571=""),TONGHOP!F571,"")</f>
        <v/>
      </c>
      <c r="D571" t="str">
        <f>IF(AND(TONGHOP!N571=$B$1,OR(TONGHOP!O571="ThiTN",TONGHOP!P571="LT",TONGHOP!P571="TN"),TONGHOP!J571=""),TONGHOP!I571,"")</f>
        <v/>
      </c>
      <c r="E571" t="str">
        <f>IF(AND(TONGHOP!N571=$B$1,OR(TONGHOP!O571="ThiTN",TONGHOP!P571="LT",TONGHOP!P571="TN"),TONGHOP!J571=""),TONGHOP!P571,"")</f>
        <v/>
      </c>
    </row>
    <row r="572" spans="1:5">
      <c r="A572" t="str">
        <f>IF(AND(TONGHOP!N572=$B$1,OR(TONGHOP!O572="ThiTN",TONGHOP!P572="LT",TONGHOP!P572="TN"),TONGHOP!J572=""),TONGHOP!C572,"")</f>
        <v/>
      </c>
      <c r="B572" t="str">
        <f>IF(AND(TONGHOP!N572=$B$1,OR(TONGHOP!O572="ThiTN",TONGHOP!P572="LT",TONGHOP!P572="TN"),TONGHOP!J572=""),TONGHOP!H572,"")</f>
        <v/>
      </c>
      <c r="C572" t="str">
        <f>IF(AND(TONGHOP!N572=$B$1,OR(TONGHOP!O572="ThiTN",TONGHOP!P572="LT",TONGHOP!P572="TN"),TONGHOP!J572=""),TONGHOP!F572,"")</f>
        <v/>
      </c>
      <c r="D572" t="str">
        <f>IF(AND(TONGHOP!N572=$B$1,OR(TONGHOP!O572="ThiTN",TONGHOP!P572="LT",TONGHOP!P572="TN"),TONGHOP!J572=""),TONGHOP!I572,"")</f>
        <v/>
      </c>
      <c r="E572" t="str">
        <f>IF(AND(TONGHOP!N572=$B$1,OR(TONGHOP!O572="ThiTN",TONGHOP!P572="LT",TONGHOP!P572="TN"),TONGHOP!J572=""),TONGHOP!P572,"")</f>
        <v/>
      </c>
    </row>
    <row r="573" spans="1:5">
      <c r="A573" t="str">
        <f>IF(AND(TONGHOP!N573=$B$1,OR(TONGHOP!O573="ThiTN",TONGHOP!P573="LT",TONGHOP!P573="TN"),TONGHOP!J573=""),TONGHOP!C573,"")</f>
        <v/>
      </c>
      <c r="B573" t="str">
        <f>IF(AND(TONGHOP!N573=$B$1,OR(TONGHOP!O573="ThiTN",TONGHOP!P573="LT",TONGHOP!P573="TN"),TONGHOP!J573=""),TONGHOP!H573,"")</f>
        <v/>
      </c>
      <c r="C573" t="str">
        <f>IF(AND(TONGHOP!N573=$B$1,OR(TONGHOP!O573="ThiTN",TONGHOP!P573="LT",TONGHOP!P573="TN"),TONGHOP!J573=""),TONGHOP!F573,"")</f>
        <v/>
      </c>
      <c r="D573" t="str">
        <f>IF(AND(TONGHOP!N573=$B$1,OR(TONGHOP!O573="ThiTN",TONGHOP!P573="LT",TONGHOP!P573="TN"),TONGHOP!J573=""),TONGHOP!I573,"")</f>
        <v/>
      </c>
      <c r="E573" t="str">
        <f>IF(AND(TONGHOP!N573=$B$1,OR(TONGHOP!O573="ThiTN",TONGHOP!P573="LT",TONGHOP!P573="TN"),TONGHOP!J573=""),TONGHOP!P573,"")</f>
        <v/>
      </c>
    </row>
    <row r="574" spans="1:5">
      <c r="A574" t="str">
        <f>IF(AND(TONGHOP!N574=$B$1,OR(TONGHOP!O574="ThiTN",TONGHOP!P574="LT",TONGHOP!P574="TN"),TONGHOP!J574=""),TONGHOP!C574,"")</f>
        <v/>
      </c>
      <c r="B574" t="str">
        <f>IF(AND(TONGHOP!N574=$B$1,OR(TONGHOP!O574="ThiTN",TONGHOP!P574="LT",TONGHOP!P574="TN"),TONGHOP!J574=""),TONGHOP!H574,"")</f>
        <v/>
      </c>
      <c r="C574" t="str">
        <f>IF(AND(TONGHOP!N574=$B$1,OR(TONGHOP!O574="ThiTN",TONGHOP!P574="LT",TONGHOP!P574="TN"),TONGHOP!J574=""),TONGHOP!F574,"")</f>
        <v/>
      </c>
      <c r="D574" t="str">
        <f>IF(AND(TONGHOP!N574=$B$1,OR(TONGHOP!O574="ThiTN",TONGHOP!P574="LT",TONGHOP!P574="TN"),TONGHOP!J574=""),TONGHOP!I574,"")</f>
        <v/>
      </c>
      <c r="E574" t="str">
        <f>IF(AND(TONGHOP!N574=$B$1,OR(TONGHOP!O574="ThiTN",TONGHOP!P574="LT",TONGHOP!P574="TN"),TONGHOP!J574=""),TONGHOP!P574,"")</f>
        <v/>
      </c>
    </row>
    <row r="575" spans="1:5">
      <c r="A575" t="str">
        <f>IF(AND(TONGHOP!N575=$B$1,OR(TONGHOP!O575="ThiTN",TONGHOP!P575="LT",TONGHOP!P575="TN"),TONGHOP!J575=""),TONGHOP!C575,"")</f>
        <v/>
      </c>
      <c r="B575" t="str">
        <f>IF(AND(TONGHOP!N575=$B$1,OR(TONGHOP!O575="ThiTN",TONGHOP!P575="LT",TONGHOP!P575="TN"),TONGHOP!J575=""),TONGHOP!H575,"")</f>
        <v/>
      </c>
      <c r="C575" t="str">
        <f>IF(AND(TONGHOP!N575=$B$1,OR(TONGHOP!O575="ThiTN",TONGHOP!P575="LT",TONGHOP!P575="TN"),TONGHOP!J575=""),TONGHOP!F575,"")</f>
        <v/>
      </c>
      <c r="D575" t="str">
        <f>IF(AND(TONGHOP!N575=$B$1,OR(TONGHOP!O575="ThiTN",TONGHOP!P575="LT",TONGHOP!P575="TN"),TONGHOP!J575=""),TONGHOP!I575,"")</f>
        <v/>
      </c>
      <c r="E575" t="str">
        <f>IF(AND(TONGHOP!N575=$B$1,OR(TONGHOP!O575="ThiTN",TONGHOP!P575="LT",TONGHOP!P575="TN"),TONGHOP!J575=""),TONGHOP!P575,"")</f>
        <v/>
      </c>
    </row>
    <row r="576" spans="1:5">
      <c r="A576" t="str">
        <f>IF(AND(TONGHOP!N576=$B$1,OR(TONGHOP!O576="ThiTN",TONGHOP!P576="LT",TONGHOP!P576="TN"),TONGHOP!J576=""),TONGHOP!C576,"")</f>
        <v/>
      </c>
      <c r="B576" t="str">
        <f>IF(AND(TONGHOP!N576=$B$1,OR(TONGHOP!O576="ThiTN",TONGHOP!P576="LT",TONGHOP!P576="TN"),TONGHOP!J576=""),TONGHOP!H576,"")</f>
        <v/>
      </c>
      <c r="C576" t="str">
        <f>IF(AND(TONGHOP!N576=$B$1,OR(TONGHOP!O576="ThiTN",TONGHOP!P576="LT",TONGHOP!P576="TN"),TONGHOP!J576=""),TONGHOP!F576,"")</f>
        <v/>
      </c>
      <c r="D576" t="str">
        <f>IF(AND(TONGHOP!N576=$B$1,OR(TONGHOP!O576="ThiTN",TONGHOP!P576="LT",TONGHOP!P576="TN"),TONGHOP!J576=""),TONGHOP!I576,"")</f>
        <v/>
      </c>
      <c r="E576" t="str">
        <f>IF(AND(TONGHOP!N576=$B$1,OR(TONGHOP!O576="ThiTN",TONGHOP!P576="LT",TONGHOP!P576="TN"),TONGHOP!J576=""),TONGHOP!P576,"")</f>
        <v/>
      </c>
    </row>
    <row r="577" spans="1:5">
      <c r="A577" t="str">
        <f>IF(AND(TONGHOP!N577=$B$1,OR(TONGHOP!O577="ThiTN",TONGHOP!P577="LT",TONGHOP!P577="TN"),TONGHOP!J577=""),TONGHOP!C577,"")</f>
        <v/>
      </c>
      <c r="B577" t="str">
        <f>IF(AND(TONGHOP!N577=$B$1,OR(TONGHOP!O577="ThiTN",TONGHOP!P577="LT",TONGHOP!P577="TN"),TONGHOP!J577=""),TONGHOP!H577,"")</f>
        <v/>
      </c>
      <c r="C577" t="str">
        <f>IF(AND(TONGHOP!N577=$B$1,OR(TONGHOP!O577="ThiTN",TONGHOP!P577="LT",TONGHOP!P577="TN"),TONGHOP!J577=""),TONGHOP!F577,"")</f>
        <v/>
      </c>
      <c r="D577" t="str">
        <f>IF(AND(TONGHOP!N577=$B$1,OR(TONGHOP!O577="ThiTN",TONGHOP!P577="LT",TONGHOP!P577="TN"),TONGHOP!J577=""),TONGHOP!I577,"")</f>
        <v/>
      </c>
      <c r="E577" t="str">
        <f>IF(AND(TONGHOP!N577=$B$1,OR(TONGHOP!O577="ThiTN",TONGHOP!P577="LT",TONGHOP!P577="TN"),TONGHOP!J577=""),TONGHOP!P577,"")</f>
        <v/>
      </c>
    </row>
    <row r="578" spans="1:5">
      <c r="A578" t="str">
        <f>IF(AND(TONGHOP!N578=$B$1,OR(TONGHOP!O578="ThiTN",TONGHOP!P578="LT",TONGHOP!P578="TN"),TONGHOP!J578=""),TONGHOP!C578,"")</f>
        <v/>
      </c>
      <c r="B578" t="str">
        <f>IF(AND(TONGHOP!N578=$B$1,OR(TONGHOP!O578="ThiTN",TONGHOP!P578="LT",TONGHOP!P578="TN"),TONGHOP!J578=""),TONGHOP!H578,"")</f>
        <v/>
      </c>
      <c r="C578" t="str">
        <f>IF(AND(TONGHOP!N578=$B$1,OR(TONGHOP!O578="ThiTN",TONGHOP!P578="LT",TONGHOP!P578="TN"),TONGHOP!J578=""),TONGHOP!F578,"")</f>
        <v/>
      </c>
      <c r="D578" t="str">
        <f>IF(AND(TONGHOP!N578=$B$1,OR(TONGHOP!O578="ThiTN",TONGHOP!P578="LT",TONGHOP!P578="TN"),TONGHOP!J578=""),TONGHOP!I578,"")</f>
        <v/>
      </c>
      <c r="E578" t="str">
        <f>IF(AND(TONGHOP!N578=$B$1,OR(TONGHOP!O578="ThiTN",TONGHOP!P578="LT",TONGHOP!P578="TN"),TONGHOP!J578=""),TONGHOP!P578,"")</f>
        <v/>
      </c>
    </row>
    <row r="579" spans="1:5">
      <c r="A579" t="str">
        <f>IF(AND(TONGHOP!N579=$B$1,OR(TONGHOP!O579="ThiTN",TONGHOP!P579="LT",TONGHOP!P579="TN"),TONGHOP!J579=""),TONGHOP!C579,"")</f>
        <v/>
      </c>
      <c r="B579" t="str">
        <f>IF(AND(TONGHOP!N579=$B$1,OR(TONGHOP!O579="ThiTN",TONGHOP!P579="LT",TONGHOP!P579="TN"),TONGHOP!J579=""),TONGHOP!H579,"")</f>
        <v/>
      </c>
      <c r="C579" t="str">
        <f>IF(AND(TONGHOP!N579=$B$1,OR(TONGHOP!O579="ThiTN",TONGHOP!P579="LT",TONGHOP!P579="TN"),TONGHOP!J579=""),TONGHOP!F579,"")</f>
        <v/>
      </c>
      <c r="D579" t="str">
        <f>IF(AND(TONGHOP!N579=$B$1,OR(TONGHOP!O579="ThiTN",TONGHOP!P579="LT",TONGHOP!P579="TN"),TONGHOP!J579=""),TONGHOP!I579,"")</f>
        <v/>
      </c>
      <c r="E579" t="str">
        <f>IF(AND(TONGHOP!N579=$B$1,OR(TONGHOP!O579="ThiTN",TONGHOP!P579="LT",TONGHOP!P579="TN"),TONGHOP!J579=""),TONGHOP!P579,"")</f>
        <v/>
      </c>
    </row>
    <row r="580" spans="1:5">
      <c r="A580" t="str">
        <f>IF(AND(TONGHOP!N580=$B$1,OR(TONGHOP!O580="ThiTN",TONGHOP!P580="LT",TONGHOP!P580="TN"),TONGHOP!J580=""),TONGHOP!C580,"")</f>
        <v/>
      </c>
      <c r="B580" t="str">
        <f>IF(AND(TONGHOP!N580=$B$1,OR(TONGHOP!O580="ThiTN",TONGHOP!P580="LT",TONGHOP!P580="TN"),TONGHOP!J580=""),TONGHOP!H580,"")</f>
        <v/>
      </c>
      <c r="C580" t="str">
        <f>IF(AND(TONGHOP!N580=$B$1,OR(TONGHOP!O580="ThiTN",TONGHOP!P580="LT",TONGHOP!P580="TN"),TONGHOP!J580=""),TONGHOP!F580,"")</f>
        <v/>
      </c>
      <c r="D580" t="str">
        <f>IF(AND(TONGHOP!N580=$B$1,OR(TONGHOP!O580="ThiTN",TONGHOP!P580="LT",TONGHOP!P580="TN"),TONGHOP!J580=""),TONGHOP!I580,"")</f>
        <v/>
      </c>
      <c r="E580" t="str">
        <f>IF(AND(TONGHOP!N580=$B$1,OR(TONGHOP!O580="ThiTN",TONGHOP!P580="LT",TONGHOP!P580="TN"),TONGHOP!J580=""),TONGHOP!P580,"")</f>
        <v/>
      </c>
    </row>
    <row r="581" spans="1:5">
      <c r="A581" t="str">
        <f>IF(AND(TONGHOP!N581=$B$1,OR(TONGHOP!O581="ThiTN",TONGHOP!P581="LT",TONGHOP!P581="TN"),TONGHOP!J581=""),TONGHOP!C581,"")</f>
        <v/>
      </c>
      <c r="B581" t="str">
        <f>IF(AND(TONGHOP!N581=$B$1,OR(TONGHOP!O581="ThiTN",TONGHOP!P581="LT",TONGHOP!P581="TN"),TONGHOP!J581=""),TONGHOP!H581,"")</f>
        <v/>
      </c>
      <c r="C581" t="str">
        <f>IF(AND(TONGHOP!N581=$B$1,OR(TONGHOP!O581="ThiTN",TONGHOP!P581="LT",TONGHOP!P581="TN"),TONGHOP!J581=""),TONGHOP!F581,"")</f>
        <v/>
      </c>
      <c r="D581" t="str">
        <f>IF(AND(TONGHOP!N581=$B$1,OR(TONGHOP!O581="ThiTN",TONGHOP!P581="LT",TONGHOP!P581="TN"),TONGHOP!J581=""),TONGHOP!I581,"")</f>
        <v/>
      </c>
      <c r="E581" t="str">
        <f>IF(AND(TONGHOP!N581=$B$1,OR(TONGHOP!O581="ThiTN",TONGHOP!P581="LT",TONGHOP!P581="TN"),TONGHOP!J581=""),TONGHOP!P581,"")</f>
        <v/>
      </c>
    </row>
    <row r="582" spans="1:5">
      <c r="A582" t="str">
        <f>IF(AND(TONGHOP!N582=$B$1,OR(TONGHOP!O582="ThiTN",TONGHOP!P582="LT",TONGHOP!P582="TN"),TONGHOP!J582=""),TONGHOP!C582,"")</f>
        <v/>
      </c>
      <c r="B582" t="str">
        <f>IF(AND(TONGHOP!N582=$B$1,OR(TONGHOP!O582="ThiTN",TONGHOP!P582="LT",TONGHOP!P582="TN"),TONGHOP!J582=""),TONGHOP!H582,"")</f>
        <v/>
      </c>
      <c r="C582" t="str">
        <f>IF(AND(TONGHOP!N582=$B$1,OR(TONGHOP!O582="ThiTN",TONGHOP!P582="LT",TONGHOP!P582="TN"),TONGHOP!J582=""),TONGHOP!F582,"")</f>
        <v/>
      </c>
      <c r="D582" t="str">
        <f>IF(AND(TONGHOP!N582=$B$1,OR(TONGHOP!O582="ThiTN",TONGHOP!P582="LT",TONGHOP!P582="TN"),TONGHOP!J582=""),TONGHOP!I582,"")</f>
        <v/>
      </c>
      <c r="E582" t="str">
        <f>IF(AND(TONGHOP!N582=$B$1,OR(TONGHOP!O582="ThiTN",TONGHOP!P582="LT",TONGHOP!P582="TN"),TONGHOP!J582=""),TONGHOP!P582,"")</f>
        <v/>
      </c>
    </row>
    <row r="583" spans="1:5">
      <c r="A583" t="str">
        <f>IF(AND(TONGHOP!N583=$B$1,OR(TONGHOP!O583="ThiTN",TONGHOP!P583="LT",TONGHOP!P583="TN"),TONGHOP!J583=""),TONGHOP!C583,"")</f>
        <v/>
      </c>
      <c r="B583" t="str">
        <f>IF(AND(TONGHOP!N583=$B$1,OR(TONGHOP!O583="ThiTN",TONGHOP!P583="LT",TONGHOP!P583="TN"),TONGHOP!J583=""),TONGHOP!H583,"")</f>
        <v/>
      </c>
      <c r="C583" t="str">
        <f>IF(AND(TONGHOP!N583=$B$1,OR(TONGHOP!O583="ThiTN",TONGHOP!P583="LT",TONGHOP!P583="TN"),TONGHOP!J583=""),TONGHOP!F583,"")</f>
        <v/>
      </c>
      <c r="D583" t="str">
        <f>IF(AND(TONGHOP!N583=$B$1,OR(TONGHOP!O583="ThiTN",TONGHOP!P583="LT",TONGHOP!P583="TN"),TONGHOP!J583=""),TONGHOP!I583,"")</f>
        <v/>
      </c>
      <c r="E583" t="str">
        <f>IF(AND(TONGHOP!N583=$B$1,OR(TONGHOP!O583="ThiTN",TONGHOP!P583="LT",TONGHOP!P583="TN"),TONGHOP!J583=""),TONGHOP!P583,"")</f>
        <v/>
      </c>
    </row>
    <row r="584" spans="1:5">
      <c r="A584" t="str">
        <f>IF(AND(TONGHOP!N584=$B$1,OR(TONGHOP!O584="ThiTN",TONGHOP!P584="LT",TONGHOP!P584="TN"),TONGHOP!J584=""),TONGHOP!C584,"")</f>
        <v/>
      </c>
      <c r="B584" t="str">
        <f>IF(AND(TONGHOP!N584=$B$1,OR(TONGHOP!O584="ThiTN",TONGHOP!P584="LT",TONGHOP!P584="TN"),TONGHOP!J584=""),TONGHOP!H584,"")</f>
        <v/>
      </c>
      <c r="C584" t="str">
        <f>IF(AND(TONGHOP!N584=$B$1,OR(TONGHOP!O584="ThiTN",TONGHOP!P584="LT",TONGHOP!P584="TN"),TONGHOP!J584=""),TONGHOP!F584,"")</f>
        <v/>
      </c>
      <c r="D584" t="str">
        <f>IF(AND(TONGHOP!N584=$B$1,OR(TONGHOP!O584="ThiTN",TONGHOP!P584="LT",TONGHOP!P584="TN"),TONGHOP!J584=""),TONGHOP!I584,"")</f>
        <v/>
      </c>
      <c r="E584" t="str">
        <f>IF(AND(TONGHOP!N584=$B$1,OR(TONGHOP!O584="ThiTN",TONGHOP!P584="LT",TONGHOP!P584="TN"),TONGHOP!J584=""),TONGHOP!P584,"")</f>
        <v/>
      </c>
    </row>
    <row r="585" spans="1:5">
      <c r="A585" t="str">
        <f>IF(AND(TONGHOP!N585=$B$1,OR(TONGHOP!O585="ThiTN",TONGHOP!P585="LT",TONGHOP!P585="TN"),TONGHOP!J585=""),TONGHOP!C585,"")</f>
        <v/>
      </c>
      <c r="B585" t="str">
        <f>IF(AND(TONGHOP!N585=$B$1,OR(TONGHOP!O585="ThiTN",TONGHOP!P585="LT",TONGHOP!P585="TN"),TONGHOP!J585=""),TONGHOP!H585,"")</f>
        <v/>
      </c>
      <c r="C585" t="str">
        <f>IF(AND(TONGHOP!N585=$B$1,OR(TONGHOP!O585="ThiTN",TONGHOP!P585="LT",TONGHOP!P585="TN"),TONGHOP!J585=""),TONGHOP!F585,"")</f>
        <v/>
      </c>
      <c r="D585" t="str">
        <f>IF(AND(TONGHOP!N585=$B$1,OR(TONGHOP!O585="ThiTN",TONGHOP!P585="LT",TONGHOP!P585="TN"),TONGHOP!J585=""),TONGHOP!I585,"")</f>
        <v/>
      </c>
      <c r="E585" t="str">
        <f>IF(AND(TONGHOP!N585=$B$1,OR(TONGHOP!O585="ThiTN",TONGHOP!P585="LT",TONGHOP!P585="TN"),TONGHOP!J585=""),TONGHOP!P585,"")</f>
        <v/>
      </c>
    </row>
    <row r="586" spans="1:5">
      <c r="A586" t="str">
        <f>IF(AND(TONGHOP!N586=$B$1,OR(TONGHOP!O586="ThiTN",TONGHOP!P586="LT",TONGHOP!P586="TN"),TONGHOP!J586=""),TONGHOP!C586,"")</f>
        <v/>
      </c>
      <c r="B586" t="str">
        <f>IF(AND(TONGHOP!N586=$B$1,OR(TONGHOP!O586="ThiTN",TONGHOP!P586="LT",TONGHOP!P586="TN"),TONGHOP!J586=""),TONGHOP!H586,"")</f>
        <v/>
      </c>
      <c r="C586" t="str">
        <f>IF(AND(TONGHOP!N586=$B$1,OR(TONGHOP!O586="ThiTN",TONGHOP!P586="LT",TONGHOP!P586="TN"),TONGHOP!J586=""),TONGHOP!F586,"")</f>
        <v/>
      </c>
      <c r="D586" t="str">
        <f>IF(AND(TONGHOP!N586=$B$1,OR(TONGHOP!O586="ThiTN",TONGHOP!P586="LT",TONGHOP!P586="TN"),TONGHOP!J586=""),TONGHOP!I586,"")</f>
        <v/>
      </c>
      <c r="E586" t="str">
        <f>IF(AND(TONGHOP!N586=$B$1,OR(TONGHOP!O586="ThiTN",TONGHOP!P586="LT",TONGHOP!P586="TN"),TONGHOP!J586=""),TONGHOP!P586,"")</f>
        <v/>
      </c>
    </row>
    <row r="587" spans="1:5">
      <c r="A587" t="str">
        <f>IF(AND(TONGHOP!N587=$B$1,OR(TONGHOP!O587="ThiTN",TONGHOP!P587="LT",TONGHOP!P587="TN"),TONGHOP!J587=""),TONGHOP!C587,"")</f>
        <v/>
      </c>
      <c r="B587" t="str">
        <f>IF(AND(TONGHOP!N587=$B$1,OR(TONGHOP!O587="ThiTN",TONGHOP!P587="LT",TONGHOP!P587="TN"),TONGHOP!J587=""),TONGHOP!H587,"")</f>
        <v/>
      </c>
      <c r="C587" t="str">
        <f>IF(AND(TONGHOP!N587=$B$1,OR(TONGHOP!O587="ThiTN",TONGHOP!P587="LT",TONGHOP!P587="TN"),TONGHOP!J587=""),TONGHOP!F587,"")</f>
        <v/>
      </c>
      <c r="D587" t="str">
        <f>IF(AND(TONGHOP!N587=$B$1,OR(TONGHOP!O587="ThiTN",TONGHOP!P587="LT",TONGHOP!P587="TN"),TONGHOP!J587=""),TONGHOP!I587,"")</f>
        <v/>
      </c>
      <c r="E587" t="str">
        <f>IF(AND(TONGHOP!N587=$B$1,OR(TONGHOP!O587="ThiTN",TONGHOP!P587="LT",TONGHOP!P587="TN"),TONGHOP!J587=""),TONGHOP!P587,"")</f>
        <v/>
      </c>
    </row>
    <row r="588" spans="1:5">
      <c r="A588" t="str">
        <f>IF(AND(TONGHOP!N588=$B$1,OR(TONGHOP!O588="ThiTN",TONGHOP!P588="LT",TONGHOP!P588="TN"),TONGHOP!J588=""),TONGHOP!C588,"")</f>
        <v/>
      </c>
      <c r="B588" t="str">
        <f>IF(AND(TONGHOP!N588=$B$1,OR(TONGHOP!O588="ThiTN",TONGHOP!P588="LT",TONGHOP!P588="TN"),TONGHOP!J588=""),TONGHOP!H588,"")</f>
        <v/>
      </c>
      <c r="C588" t="str">
        <f>IF(AND(TONGHOP!N588=$B$1,OR(TONGHOP!O588="ThiTN",TONGHOP!P588="LT",TONGHOP!P588="TN"),TONGHOP!J588=""),TONGHOP!F588,"")</f>
        <v/>
      </c>
      <c r="D588" t="str">
        <f>IF(AND(TONGHOP!N588=$B$1,OR(TONGHOP!O588="ThiTN",TONGHOP!P588="LT",TONGHOP!P588="TN"),TONGHOP!J588=""),TONGHOP!I588,"")</f>
        <v/>
      </c>
      <c r="E588" t="str">
        <f>IF(AND(TONGHOP!N588=$B$1,OR(TONGHOP!O588="ThiTN",TONGHOP!P588="LT",TONGHOP!P588="TN"),TONGHOP!J588=""),TONGHOP!P588,"")</f>
        <v/>
      </c>
    </row>
    <row r="589" spans="1:5">
      <c r="A589" t="str">
        <f>IF(AND(TONGHOP!N589=$B$1,OR(TONGHOP!O589="ThiTN",TONGHOP!P589="LT",TONGHOP!P589="TN"),TONGHOP!J589=""),TONGHOP!C589,"")</f>
        <v/>
      </c>
      <c r="B589" t="str">
        <f>IF(AND(TONGHOP!N589=$B$1,OR(TONGHOP!O589="ThiTN",TONGHOP!P589="LT",TONGHOP!P589="TN"),TONGHOP!J589=""),TONGHOP!H589,"")</f>
        <v/>
      </c>
      <c r="C589" t="str">
        <f>IF(AND(TONGHOP!N589=$B$1,OR(TONGHOP!O589="ThiTN",TONGHOP!P589="LT",TONGHOP!P589="TN"),TONGHOP!J589=""),TONGHOP!F589,"")</f>
        <v/>
      </c>
      <c r="D589" t="str">
        <f>IF(AND(TONGHOP!N589=$B$1,OR(TONGHOP!O589="ThiTN",TONGHOP!P589="LT",TONGHOP!P589="TN"),TONGHOP!J589=""),TONGHOP!I589,"")</f>
        <v/>
      </c>
      <c r="E589" t="str">
        <f>IF(AND(TONGHOP!N589=$B$1,OR(TONGHOP!O589="ThiTN",TONGHOP!P589="LT",TONGHOP!P589="TN"),TONGHOP!J589=""),TONGHOP!P589,"")</f>
        <v/>
      </c>
    </row>
    <row r="590" spans="1:5">
      <c r="A590" t="str">
        <f>IF(AND(TONGHOP!N590=$B$1,OR(TONGHOP!O590="ThiTN",TONGHOP!P590="LT",TONGHOP!P590="TN"),TONGHOP!J590=""),TONGHOP!C590,"")</f>
        <v/>
      </c>
      <c r="B590" t="str">
        <f>IF(AND(TONGHOP!N590=$B$1,OR(TONGHOP!O590="ThiTN",TONGHOP!P590="LT",TONGHOP!P590="TN"),TONGHOP!J590=""),TONGHOP!H590,"")</f>
        <v/>
      </c>
      <c r="C590" t="str">
        <f>IF(AND(TONGHOP!N590=$B$1,OR(TONGHOP!O590="ThiTN",TONGHOP!P590="LT",TONGHOP!P590="TN"),TONGHOP!J590=""),TONGHOP!F590,"")</f>
        <v/>
      </c>
      <c r="D590" t="str">
        <f>IF(AND(TONGHOP!N590=$B$1,OR(TONGHOP!O590="ThiTN",TONGHOP!P590="LT",TONGHOP!P590="TN"),TONGHOP!J590=""),TONGHOP!I590,"")</f>
        <v/>
      </c>
      <c r="E590" t="str">
        <f>IF(AND(TONGHOP!N590=$B$1,OR(TONGHOP!O590="ThiTN",TONGHOP!P590="LT",TONGHOP!P590="TN"),TONGHOP!J590=""),TONGHOP!P590,"")</f>
        <v/>
      </c>
    </row>
    <row r="591" spans="1:5">
      <c r="A591" t="str">
        <f>IF(AND(TONGHOP!N591=$B$1,OR(TONGHOP!O591="ThiTN",TONGHOP!P591="LT",TONGHOP!P591="TN"),TONGHOP!J591=""),TONGHOP!C591,"")</f>
        <v/>
      </c>
      <c r="B591" t="str">
        <f>IF(AND(TONGHOP!N591=$B$1,OR(TONGHOP!O591="ThiTN",TONGHOP!P591="LT",TONGHOP!P591="TN"),TONGHOP!J591=""),TONGHOP!H591,"")</f>
        <v/>
      </c>
      <c r="C591" t="str">
        <f>IF(AND(TONGHOP!N591=$B$1,OR(TONGHOP!O591="ThiTN",TONGHOP!P591="LT",TONGHOP!P591="TN"),TONGHOP!J591=""),TONGHOP!F591,"")</f>
        <v/>
      </c>
      <c r="D591" t="str">
        <f>IF(AND(TONGHOP!N591=$B$1,OR(TONGHOP!O591="ThiTN",TONGHOP!P591="LT",TONGHOP!P591="TN"),TONGHOP!J591=""),TONGHOP!I591,"")</f>
        <v/>
      </c>
      <c r="E591" t="str">
        <f>IF(AND(TONGHOP!N591=$B$1,OR(TONGHOP!O591="ThiTN",TONGHOP!P591="LT",TONGHOP!P591="TN"),TONGHOP!J591=""),TONGHOP!P591,"")</f>
        <v/>
      </c>
    </row>
    <row r="592" spans="1:5">
      <c r="A592" t="str">
        <f>IF(AND(TONGHOP!N592=$B$1,OR(TONGHOP!O592="ThiTN",TONGHOP!P592="LT",TONGHOP!P592="TN"),TONGHOP!J592=""),TONGHOP!C592,"")</f>
        <v/>
      </c>
      <c r="B592" t="str">
        <f>IF(AND(TONGHOP!N592=$B$1,OR(TONGHOP!O592="ThiTN",TONGHOP!P592="LT",TONGHOP!P592="TN"),TONGHOP!J592=""),TONGHOP!H592,"")</f>
        <v/>
      </c>
      <c r="C592" t="str">
        <f>IF(AND(TONGHOP!N592=$B$1,OR(TONGHOP!O592="ThiTN",TONGHOP!P592="LT",TONGHOP!P592="TN"),TONGHOP!J592=""),TONGHOP!F592,"")</f>
        <v/>
      </c>
      <c r="D592" t="str">
        <f>IF(AND(TONGHOP!N592=$B$1,OR(TONGHOP!O592="ThiTN",TONGHOP!P592="LT",TONGHOP!P592="TN"),TONGHOP!J592=""),TONGHOP!I592,"")</f>
        <v/>
      </c>
      <c r="E592" t="str">
        <f>IF(AND(TONGHOP!N592=$B$1,OR(TONGHOP!O592="ThiTN",TONGHOP!P592="LT",TONGHOP!P592="TN"),TONGHOP!J592=""),TONGHOP!P592,"")</f>
        <v/>
      </c>
    </row>
    <row r="593" spans="1:5">
      <c r="A593" t="str">
        <f>IF(AND(TONGHOP!N593=$B$1,OR(TONGHOP!O593="ThiTN",TONGHOP!P593="LT",TONGHOP!P593="TN"),TONGHOP!J593=""),TONGHOP!C593,"")</f>
        <v/>
      </c>
      <c r="B593" t="str">
        <f>IF(AND(TONGHOP!N593=$B$1,OR(TONGHOP!O593="ThiTN",TONGHOP!P593="LT",TONGHOP!P593="TN"),TONGHOP!J593=""),TONGHOP!H593,"")</f>
        <v/>
      </c>
      <c r="C593" t="str">
        <f>IF(AND(TONGHOP!N593=$B$1,OR(TONGHOP!O593="ThiTN",TONGHOP!P593="LT",TONGHOP!P593="TN"),TONGHOP!J593=""),TONGHOP!F593,"")</f>
        <v/>
      </c>
      <c r="D593" t="str">
        <f>IF(AND(TONGHOP!N593=$B$1,OR(TONGHOP!O593="ThiTN",TONGHOP!P593="LT",TONGHOP!P593="TN"),TONGHOP!J593=""),TONGHOP!I593,"")</f>
        <v/>
      </c>
      <c r="E593" t="str">
        <f>IF(AND(TONGHOP!N593=$B$1,OR(TONGHOP!O593="ThiTN",TONGHOP!P593="LT",TONGHOP!P593="TN"),TONGHOP!J593=""),TONGHOP!P593,"")</f>
        <v/>
      </c>
    </row>
    <row r="594" spans="1:5">
      <c r="A594" t="str">
        <f>IF(AND(TONGHOP!N594=$B$1,OR(TONGHOP!O594="ThiTN",TONGHOP!P594="LT",TONGHOP!P594="TN"),TONGHOP!J594=""),TONGHOP!C594,"")</f>
        <v/>
      </c>
      <c r="B594" t="str">
        <f>IF(AND(TONGHOP!N594=$B$1,OR(TONGHOP!O594="ThiTN",TONGHOP!P594="LT",TONGHOP!P594="TN"),TONGHOP!J594=""),TONGHOP!H594,"")</f>
        <v/>
      </c>
      <c r="C594" t="str">
        <f>IF(AND(TONGHOP!N594=$B$1,OR(TONGHOP!O594="ThiTN",TONGHOP!P594="LT",TONGHOP!P594="TN"),TONGHOP!J594=""),TONGHOP!F594,"")</f>
        <v/>
      </c>
      <c r="D594" t="str">
        <f>IF(AND(TONGHOP!N594=$B$1,OR(TONGHOP!O594="ThiTN",TONGHOP!P594="LT",TONGHOP!P594="TN"),TONGHOP!J594=""),TONGHOP!I594,"")</f>
        <v/>
      </c>
      <c r="E594" t="str">
        <f>IF(AND(TONGHOP!N594=$B$1,OR(TONGHOP!O594="ThiTN",TONGHOP!P594="LT",TONGHOP!P594="TN"),TONGHOP!J594=""),TONGHOP!P594,"")</f>
        <v/>
      </c>
    </row>
    <row r="595" spans="1:5">
      <c r="A595" t="str">
        <f>IF(AND(TONGHOP!N595=$B$1,OR(TONGHOP!O595="ThiTN",TONGHOP!P595="LT",TONGHOP!P595="TN"),TONGHOP!J595=""),TONGHOP!C595,"")</f>
        <v/>
      </c>
      <c r="B595" t="str">
        <f>IF(AND(TONGHOP!N595=$B$1,OR(TONGHOP!O595="ThiTN",TONGHOP!P595="LT",TONGHOP!P595="TN"),TONGHOP!J595=""),TONGHOP!H595,"")</f>
        <v/>
      </c>
      <c r="C595" t="str">
        <f>IF(AND(TONGHOP!N595=$B$1,OR(TONGHOP!O595="ThiTN",TONGHOP!P595="LT",TONGHOP!P595="TN"),TONGHOP!J595=""),TONGHOP!F595,"")</f>
        <v/>
      </c>
      <c r="D595" t="str">
        <f>IF(AND(TONGHOP!N595=$B$1,OR(TONGHOP!O595="ThiTN",TONGHOP!P595="LT",TONGHOP!P595="TN"),TONGHOP!J595=""),TONGHOP!I595,"")</f>
        <v/>
      </c>
      <c r="E595" t="str">
        <f>IF(AND(TONGHOP!N595=$B$1,OR(TONGHOP!O595="ThiTN",TONGHOP!P595="LT",TONGHOP!P595="TN"),TONGHOP!J595=""),TONGHOP!P595,"")</f>
        <v/>
      </c>
    </row>
    <row r="596" spans="1:5">
      <c r="A596" t="str">
        <f>IF(AND(TONGHOP!N596=$B$1,OR(TONGHOP!O596="ThiTN",TONGHOP!P596="LT",TONGHOP!P596="TN"),TONGHOP!J596=""),TONGHOP!C596,"")</f>
        <v/>
      </c>
      <c r="B596" t="str">
        <f>IF(AND(TONGHOP!N596=$B$1,OR(TONGHOP!O596="ThiTN",TONGHOP!P596="LT",TONGHOP!P596="TN"),TONGHOP!J596=""),TONGHOP!H596,"")</f>
        <v/>
      </c>
      <c r="C596" t="str">
        <f>IF(AND(TONGHOP!N596=$B$1,OR(TONGHOP!O596="ThiTN",TONGHOP!P596="LT",TONGHOP!P596="TN"),TONGHOP!J596=""),TONGHOP!F596,"")</f>
        <v/>
      </c>
      <c r="D596" t="str">
        <f>IF(AND(TONGHOP!N596=$B$1,OR(TONGHOP!O596="ThiTN",TONGHOP!P596="LT",TONGHOP!P596="TN"),TONGHOP!J596=""),TONGHOP!I596,"")</f>
        <v/>
      </c>
      <c r="E596" t="str">
        <f>IF(AND(TONGHOP!N596=$B$1,OR(TONGHOP!O596="ThiTN",TONGHOP!P596="LT",TONGHOP!P596="TN"),TONGHOP!J596=""),TONGHOP!P596,"")</f>
        <v/>
      </c>
    </row>
    <row r="597" spans="1:5">
      <c r="A597" t="str">
        <f>IF(AND(TONGHOP!N597=$B$1,OR(TONGHOP!O597="ThiTN",TONGHOP!P597="LT",TONGHOP!P597="TN"),TONGHOP!J597=""),TONGHOP!C597,"")</f>
        <v/>
      </c>
      <c r="B597" t="str">
        <f>IF(AND(TONGHOP!N597=$B$1,OR(TONGHOP!O597="ThiTN",TONGHOP!P597="LT",TONGHOP!P597="TN"),TONGHOP!J597=""),TONGHOP!H597,"")</f>
        <v/>
      </c>
      <c r="C597" t="str">
        <f>IF(AND(TONGHOP!N597=$B$1,OR(TONGHOP!O597="ThiTN",TONGHOP!P597="LT",TONGHOP!P597="TN"),TONGHOP!J597=""),TONGHOP!F597,"")</f>
        <v/>
      </c>
      <c r="D597" t="str">
        <f>IF(AND(TONGHOP!N597=$B$1,OR(TONGHOP!O597="ThiTN",TONGHOP!P597="LT",TONGHOP!P597="TN"),TONGHOP!J597=""),TONGHOP!I597,"")</f>
        <v/>
      </c>
      <c r="E597" t="str">
        <f>IF(AND(TONGHOP!N597=$B$1,OR(TONGHOP!O597="ThiTN",TONGHOP!P597="LT",TONGHOP!P597="TN"),TONGHOP!J597=""),TONGHOP!P597,"")</f>
        <v/>
      </c>
    </row>
    <row r="598" spans="1:5">
      <c r="A598" t="str">
        <f>IF(AND(TONGHOP!N598=$B$1,OR(TONGHOP!O598="ThiTN",TONGHOP!P598="LT",TONGHOP!P598="TN"),TONGHOP!J598=""),TONGHOP!C598,"")</f>
        <v/>
      </c>
      <c r="B598" t="str">
        <f>IF(AND(TONGHOP!N598=$B$1,OR(TONGHOP!O598="ThiTN",TONGHOP!P598="LT",TONGHOP!P598="TN"),TONGHOP!J598=""),TONGHOP!H598,"")</f>
        <v/>
      </c>
      <c r="C598" t="str">
        <f>IF(AND(TONGHOP!N598=$B$1,OR(TONGHOP!O598="ThiTN",TONGHOP!P598="LT",TONGHOP!P598="TN"),TONGHOP!J598=""),TONGHOP!F598,"")</f>
        <v/>
      </c>
      <c r="D598" t="str">
        <f>IF(AND(TONGHOP!N598=$B$1,OR(TONGHOP!O598="ThiTN",TONGHOP!P598="LT",TONGHOP!P598="TN"),TONGHOP!J598=""),TONGHOP!I598,"")</f>
        <v/>
      </c>
      <c r="E598" t="str">
        <f>IF(AND(TONGHOP!N598=$B$1,OR(TONGHOP!O598="ThiTN",TONGHOP!P598="LT",TONGHOP!P598="TN"),TONGHOP!J598=""),TONGHOP!P598,"")</f>
        <v/>
      </c>
    </row>
    <row r="599" spans="1:5">
      <c r="A599" t="str">
        <f>IF(AND(TONGHOP!N599=$B$1,OR(TONGHOP!O599="ThiTN",TONGHOP!P599="LT",TONGHOP!P599="TN"),TONGHOP!J599=""),TONGHOP!C599,"")</f>
        <v/>
      </c>
      <c r="B599" t="str">
        <f>IF(AND(TONGHOP!N599=$B$1,OR(TONGHOP!O599="ThiTN",TONGHOP!P599="LT",TONGHOP!P599="TN"),TONGHOP!J599=""),TONGHOP!H599,"")</f>
        <v/>
      </c>
      <c r="C599" t="str">
        <f>IF(AND(TONGHOP!N599=$B$1,OR(TONGHOP!O599="ThiTN",TONGHOP!P599="LT",TONGHOP!P599="TN"),TONGHOP!J599=""),TONGHOP!F599,"")</f>
        <v/>
      </c>
      <c r="D599" t="str">
        <f>IF(AND(TONGHOP!N599=$B$1,OR(TONGHOP!O599="ThiTN",TONGHOP!P599="LT",TONGHOP!P599="TN"),TONGHOP!J599=""),TONGHOP!I599,"")</f>
        <v/>
      </c>
      <c r="E599" t="str">
        <f>IF(AND(TONGHOP!N599=$B$1,OR(TONGHOP!O599="ThiTN",TONGHOP!P599="LT",TONGHOP!P599="TN"),TONGHOP!J599=""),TONGHOP!P599,"")</f>
        <v/>
      </c>
    </row>
    <row r="600" spans="1:5">
      <c r="A600" t="str">
        <f>IF(AND(TONGHOP!N600=$B$1,OR(TONGHOP!O600="ThiTN",TONGHOP!P600="LT",TONGHOP!P600="TN"),TONGHOP!J600=""),TONGHOP!C600,"")</f>
        <v/>
      </c>
      <c r="B600" t="str">
        <f>IF(AND(TONGHOP!N600=$B$1,OR(TONGHOP!O600="ThiTN",TONGHOP!P600="LT",TONGHOP!P600="TN"),TONGHOP!J600=""),TONGHOP!H600,"")</f>
        <v/>
      </c>
      <c r="C600" t="str">
        <f>IF(AND(TONGHOP!N600=$B$1,OR(TONGHOP!O600="ThiTN",TONGHOP!P600="LT",TONGHOP!P600="TN"),TONGHOP!J600=""),TONGHOP!F600,"")</f>
        <v/>
      </c>
      <c r="D600" t="str">
        <f>IF(AND(TONGHOP!N600=$B$1,OR(TONGHOP!O600="ThiTN",TONGHOP!P600="LT",TONGHOP!P600="TN"),TONGHOP!J600=""),TONGHOP!I600,"")</f>
        <v/>
      </c>
      <c r="E600" t="str">
        <f>IF(AND(TONGHOP!N600=$B$1,OR(TONGHOP!O600="ThiTN",TONGHOP!P600="LT",TONGHOP!P600="TN"),TONGHOP!J600=""),TONGHOP!P600,"")</f>
        <v/>
      </c>
    </row>
    <row r="601" spans="1:5">
      <c r="A601" t="str">
        <f>IF(AND(TONGHOP!N601=$B$1,OR(TONGHOP!O601="ThiTN",TONGHOP!P601="LT",TONGHOP!P601="TN"),TONGHOP!J601=""),TONGHOP!C601,"")</f>
        <v/>
      </c>
      <c r="B601" t="str">
        <f>IF(AND(TONGHOP!N601=$B$1,OR(TONGHOP!O601="ThiTN",TONGHOP!P601="LT",TONGHOP!P601="TN"),TONGHOP!J601=""),TONGHOP!H601,"")</f>
        <v/>
      </c>
      <c r="C601" t="str">
        <f>IF(AND(TONGHOP!N601=$B$1,OR(TONGHOP!O601="ThiTN",TONGHOP!P601="LT",TONGHOP!P601="TN"),TONGHOP!J601=""),TONGHOP!F601,"")</f>
        <v/>
      </c>
      <c r="D601" t="str">
        <f>IF(AND(TONGHOP!N601=$B$1,OR(TONGHOP!O601="ThiTN",TONGHOP!P601="LT",TONGHOP!P601="TN"),TONGHOP!J601=""),TONGHOP!I601,"")</f>
        <v/>
      </c>
      <c r="E601" t="str">
        <f>IF(AND(TONGHOP!N601=$B$1,OR(TONGHOP!O601="ThiTN",TONGHOP!P601="LT",TONGHOP!P601="TN"),TONGHOP!J601=""),TONGHOP!P601,"")</f>
        <v/>
      </c>
    </row>
    <row r="602" spans="1:5">
      <c r="A602" t="str">
        <f>IF(AND(TONGHOP!N602=$B$1,OR(TONGHOP!O602="ThiTN",TONGHOP!P602="LT",TONGHOP!P602="TN"),TONGHOP!J602=""),TONGHOP!C602,"")</f>
        <v/>
      </c>
      <c r="B602" t="str">
        <f>IF(AND(TONGHOP!N602=$B$1,OR(TONGHOP!O602="ThiTN",TONGHOP!P602="LT",TONGHOP!P602="TN"),TONGHOP!J602=""),TONGHOP!H602,"")</f>
        <v/>
      </c>
      <c r="C602" t="str">
        <f>IF(AND(TONGHOP!N602=$B$1,OR(TONGHOP!O602="ThiTN",TONGHOP!P602="LT",TONGHOP!P602="TN"),TONGHOP!J602=""),TONGHOP!F602,"")</f>
        <v/>
      </c>
      <c r="D602" t="str">
        <f>IF(AND(TONGHOP!N602=$B$1,OR(TONGHOP!O602="ThiTN",TONGHOP!P602="LT",TONGHOP!P602="TN"),TONGHOP!J602=""),TONGHOP!I602,"")</f>
        <v/>
      </c>
      <c r="E602" t="str">
        <f>IF(AND(TONGHOP!N602=$B$1,OR(TONGHOP!O602="ThiTN",TONGHOP!P602="LT",TONGHOP!P602="TN"),TONGHOP!J602=""),TONGHOP!P602,"")</f>
        <v/>
      </c>
    </row>
    <row r="603" spans="1:5">
      <c r="A603" t="str">
        <f>IF(AND(TONGHOP!N603=$B$1,OR(TONGHOP!O603="ThiTN",TONGHOP!P603="LT",TONGHOP!P603="TN"),TONGHOP!J603=""),TONGHOP!C603,"")</f>
        <v/>
      </c>
      <c r="B603" t="str">
        <f>IF(AND(TONGHOP!N603=$B$1,OR(TONGHOP!O603="ThiTN",TONGHOP!P603="LT",TONGHOP!P603="TN"),TONGHOP!J603=""),TONGHOP!H603,"")</f>
        <v/>
      </c>
      <c r="C603" t="str">
        <f>IF(AND(TONGHOP!N603=$B$1,OR(TONGHOP!O603="ThiTN",TONGHOP!P603="LT",TONGHOP!P603="TN"),TONGHOP!J603=""),TONGHOP!F603,"")</f>
        <v/>
      </c>
      <c r="D603" t="str">
        <f>IF(AND(TONGHOP!N603=$B$1,OR(TONGHOP!O603="ThiTN",TONGHOP!P603="LT",TONGHOP!P603="TN"),TONGHOP!J603=""),TONGHOP!I603,"")</f>
        <v/>
      </c>
      <c r="E603" t="str">
        <f>IF(AND(TONGHOP!N603=$B$1,OR(TONGHOP!O603="ThiTN",TONGHOP!P603="LT",TONGHOP!P603="TN"),TONGHOP!J603=""),TONGHOP!P603,"")</f>
        <v/>
      </c>
    </row>
    <row r="604" spans="1:5">
      <c r="A604" t="str">
        <f>IF(AND(TONGHOP!N604=$B$1,OR(TONGHOP!O604="ThiTN",TONGHOP!P604="LT",TONGHOP!P604="TN"),TONGHOP!J604=""),TONGHOP!C604,"")</f>
        <v/>
      </c>
      <c r="B604" t="str">
        <f>IF(AND(TONGHOP!N604=$B$1,OR(TONGHOP!O604="ThiTN",TONGHOP!P604="LT",TONGHOP!P604="TN"),TONGHOP!J604=""),TONGHOP!H604,"")</f>
        <v/>
      </c>
      <c r="C604" t="str">
        <f>IF(AND(TONGHOP!N604=$B$1,OR(TONGHOP!O604="ThiTN",TONGHOP!P604="LT",TONGHOP!P604="TN"),TONGHOP!J604=""),TONGHOP!F604,"")</f>
        <v/>
      </c>
      <c r="D604" t="str">
        <f>IF(AND(TONGHOP!N604=$B$1,OR(TONGHOP!O604="ThiTN",TONGHOP!P604="LT",TONGHOP!P604="TN"),TONGHOP!J604=""),TONGHOP!I604,"")</f>
        <v/>
      </c>
      <c r="E604" t="str">
        <f>IF(AND(TONGHOP!N604=$B$1,OR(TONGHOP!O604="ThiTN",TONGHOP!P604="LT",TONGHOP!P604="TN"),TONGHOP!J604=""),TONGHOP!P604,"")</f>
        <v/>
      </c>
    </row>
    <row r="605" spans="1:5">
      <c r="A605" t="str">
        <f>IF(AND(TONGHOP!N605=$B$1,OR(TONGHOP!O605="ThiTN",TONGHOP!P605="LT",TONGHOP!P605="TN"),TONGHOP!J605=""),TONGHOP!C605,"")</f>
        <v/>
      </c>
      <c r="B605" t="str">
        <f>IF(AND(TONGHOP!N605=$B$1,OR(TONGHOP!O605="ThiTN",TONGHOP!P605="LT",TONGHOP!P605="TN"),TONGHOP!J605=""),TONGHOP!H605,"")</f>
        <v/>
      </c>
      <c r="C605" t="str">
        <f>IF(AND(TONGHOP!N605=$B$1,OR(TONGHOP!O605="ThiTN",TONGHOP!P605="LT",TONGHOP!P605="TN"),TONGHOP!J605=""),TONGHOP!F605,"")</f>
        <v/>
      </c>
      <c r="D605" t="str">
        <f>IF(AND(TONGHOP!N605=$B$1,OR(TONGHOP!O605="ThiTN",TONGHOP!P605="LT",TONGHOP!P605="TN"),TONGHOP!J605=""),TONGHOP!I605,"")</f>
        <v/>
      </c>
      <c r="E605" t="str">
        <f>IF(AND(TONGHOP!N605=$B$1,OR(TONGHOP!O605="ThiTN",TONGHOP!P605="LT",TONGHOP!P605="TN"),TONGHOP!J605=""),TONGHOP!P605,"")</f>
        <v/>
      </c>
    </row>
    <row r="606" spans="1:5">
      <c r="A606" t="str">
        <f>IF(AND(TONGHOP!N606=$B$1,OR(TONGHOP!O606="ThiTN",TONGHOP!P606="LT",TONGHOP!P606="TN"),TONGHOP!J606=""),TONGHOP!C606,"")</f>
        <v/>
      </c>
      <c r="B606" t="str">
        <f>IF(AND(TONGHOP!N606=$B$1,OR(TONGHOP!O606="ThiTN",TONGHOP!P606="LT",TONGHOP!P606="TN"),TONGHOP!J606=""),TONGHOP!H606,"")</f>
        <v/>
      </c>
      <c r="C606" t="str">
        <f>IF(AND(TONGHOP!N606=$B$1,OR(TONGHOP!O606="ThiTN",TONGHOP!P606="LT",TONGHOP!P606="TN"),TONGHOP!J606=""),TONGHOP!F606,"")</f>
        <v/>
      </c>
      <c r="D606" t="str">
        <f>IF(AND(TONGHOP!N606=$B$1,OR(TONGHOP!O606="ThiTN",TONGHOP!P606="LT",TONGHOP!P606="TN"),TONGHOP!J606=""),TONGHOP!I606,"")</f>
        <v/>
      </c>
      <c r="E606" t="str">
        <f>IF(AND(TONGHOP!N606=$B$1,OR(TONGHOP!O606="ThiTN",TONGHOP!P606="LT",TONGHOP!P606="TN"),TONGHOP!J606=""),TONGHOP!P606,"")</f>
        <v/>
      </c>
    </row>
    <row r="607" spans="1:5">
      <c r="A607" t="str">
        <f>IF(AND(TONGHOP!N607=$B$1,OR(TONGHOP!O607="ThiTN",TONGHOP!P607="LT",TONGHOP!P607="TN"),TONGHOP!J607=""),TONGHOP!C607,"")</f>
        <v/>
      </c>
      <c r="B607" t="str">
        <f>IF(AND(TONGHOP!N607=$B$1,OR(TONGHOP!O607="ThiTN",TONGHOP!P607="LT",TONGHOP!P607="TN"),TONGHOP!J607=""),TONGHOP!H607,"")</f>
        <v/>
      </c>
      <c r="C607" t="str">
        <f>IF(AND(TONGHOP!N607=$B$1,OR(TONGHOP!O607="ThiTN",TONGHOP!P607="LT",TONGHOP!P607="TN"),TONGHOP!J607=""),TONGHOP!F607,"")</f>
        <v/>
      </c>
      <c r="D607" t="str">
        <f>IF(AND(TONGHOP!N607=$B$1,OR(TONGHOP!O607="ThiTN",TONGHOP!P607="LT",TONGHOP!P607="TN"),TONGHOP!J607=""),TONGHOP!I607,"")</f>
        <v/>
      </c>
      <c r="E607" t="str">
        <f>IF(AND(TONGHOP!N607=$B$1,OR(TONGHOP!O607="ThiTN",TONGHOP!P607="LT",TONGHOP!P607="TN"),TONGHOP!J607=""),TONGHOP!P607,"")</f>
        <v/>
      </c>
    </row>
    <row r="608" spans="1:5">
      <c r="A608" t="str">
        <f>IF(AND(TONGHOP!N608=$B$1,OR(TONGHOP!O608="ThiTN",TONGHOP!P608="LT",TONGHOP!P608="TN"),TONGHOP!J608=""),TONGHOP!C608,"")</f>
        <v/>
      </c>
      <c r="B608" t="str">
        <f>IF(AND(TONGHOP!N608=$B$1,OR(TONGHOP!O608="ThiTN",TONGHOP!P608="LT",TONGHOP!P608="TN"),TONGHOP!J608=""),TONGHOP!H608,"")</f>
        <v/>
      </c>
      <c r="C608" t="str">
        <f>IF(AND(TONGHOP!N608=$B$1,OR(TONGHOP!O608="ThiTN",TONGHOP!P608="LT",TONGHOP!P608="TN"),TONGHOP!J608=""),TONGHOP!F608,"")</f>
        <v/>
      </c>
      <c r="D608" t="str">
        <f>IF(AND(TONGHOP!N608=$B$1,OR(TONGHOP!O608="ThiTN",TONGHOP!P608="LT",TONGHOP!P608="TN"),TONGHOP!J608=""),TONGHOP!I608,"")</f>
        <v/>
      </c>
      <c r="E608" t="str">
        <f>IF(AND(TONGHOP!N608=$B$1,OR(TONGHOP!O608="ThiTN",TONGHOP!P608="LT",TONGHOP!P608="TN"),TONGHOP!J608=""),TONGHOP!P608,"")</f>
        <v/>
      </c>
    </row>
    <row r="609" spans="1:5">
      <c r="A609" t="str">
        <f>IF(AND(TONGHOP!N609=$B$1,OR(TONGHOP!O609="ThiTN",TONGHOP!P609="LT",TONGHOP!P609="TN"),TONGHOP!J609=""),TONGHOP!C609,"")</f>
        <v/>
      </c>
      <c r="B609" t="str">
        <f>IF(AND(TONGHOP!N609=$B$1,OR(TONGHOP!O609="ThiTN",TONGHOP!P609="LT",TONGHOP!P609="TN"),TONGHOP!J609=""),TONGHOP!H609,"")</f>
        <v/>
      </c>
      <c r="C609" t="str">
        <f>IF(AND(TONGHOP!N609=$B$1,OR(TONGHOP!O609="ThiTN",TONGHOP!P609="LT",TONGHOP!P609="TN"),TONGHOP!J609=""),TONGHOP!F609,"")</f>
        <v/>
      </c>
      <c r="D609" t="str">
        <f>IF(AND(TONGHOP!N609=$B$1,OR(TONGHOP!O609="ThiTN",TONGHOP!P609="LT",TONGHOP!P609="TN"),TONGHOP!J609=""),TONGHOP!I609,"")</f>
        <v/>
      </c>
      <c r="E609" t="str">
        <f>IF(AND(TONGHOP!N609=$B$1,OR(TONGHOP!O609="ThiTN",TONGHOP!P609="LT",TONGHOP!P609="TN"),TONGHOP!J609=""),TONGHOP!P609,"")</f>
        <v/>
      </c>
    </row>
    <row r="610" spans="1:5">
      <c r="A610" t="str">
        <f>IF(AND(TONGHOP!N610=$B$1,OR(TONGHOP!O610="ThiTN",TONGHOP!P610="LT",TONGHOP!P610="TN"),TONGHOP!J610=""),TONGHOP!C610,"")</f>
        <v/>
      </c>
      <c r="B610" t="str">
        <f>IF(AND(TONGHOP!N610=$B$1,OR(TONGHOP!O610="ThiTN",TONGHOP!P610="LT",TONGHOP!P610="TN"),TONGHOP!J610=""),TONGHOP!H610,"")</f>
        <v/>
      </c>
      <c r="C610" t="str">
        <f>IF(AND(TONGHOP!N610=$B$1,OR(TONGHOP!O610="ThiTN",TONGHOP!P610="LT",TONGHOP!P610="TN"),TONGHOP!J610=""),TONGHOP!F610,"")</f>
        <v/>
      </c>
      <c r="D610" t="str">
        <f>IF(AND(TONGHOP!N610=$B$1,OR(TONGHOP!O610="ThiTN",TONGHOP!P610="LT",TONGHOP!P610="TN"),TONGHOP!J610=""),TONGHOP!I610,"")</f>
        <v/>
      </c>
      <c r="E610" t="str">
        <f>IF(AND(TONGHOP!N610=$B$1,OR(TONGHOP!O610="ThiTN",TONGHOP!P610="LT",TONGHOP!P610="TN"),TONGHOP!J610=""),TONGHOP!P610,"")</f>
        <v/>
      </c>
    </row>
    <row r="611" spans="1:5">
      <c r="A611" t="str">
        <f>IF(AND(TONGHOP!N611=$B$1,OR(TONGHOP!O611="ThiTN",TONGHOP!P611="LT",TONGHOP!P611="TN"),TONGHOP!J611=""),TONGHOP!C611,"")</f>
        <v/>
      </c>
      <c r="B611" t="str">
        <f>IF(AND(TONGHOP!N611=$B$1,OR(TONGHOP!O611="ThiTN",TONGHOP!P611="LT",TONGHOP!P611="TN"),TONGHOP!J611=""),TONGHOP!H611,"")</f>
        <v/>
      </c>
      <c r="C611" t="str">
        <f>IF(AND(TONGHOP!N611=$B$1,OR(TONGHOP!O611="ThiTN",TONGHOP!P611="LT",TONGHOP!P611="TN"),TONGHOP!J611=""),TONGHOP!F611,"")</f>
        <v/>
      </c>
      <c r="D611" t="str">
        <f>IF(AND(TONGHOP!N611=$B$1,OR(TONGHOP!O611="ThiTN",TONGHOP!P611="LT",TONGHOP!P611="TN"),TONGHOP!J611=""),TONGHOP!I611,"")</f>
        <v/>
      </c>
      <c r="E611" t="str">
        <f>IF(AND(TONGHOP!N611=$B$1,OR(TONGHOP!O611="ThiTN",TONGHOP!P611="LT",TONGHOP!P611="TN"),TONGHOP!J611=""),TONGHOP!P611,"")</f>
        <v/>
      </c>
    </row>
    <row r="612" spans="1:5">
      <c r="A612" t="str">
        <f>IF(AND(TONGHOP!N612=$B$1,OR(TONGHOP!O612="ThiTN",TONGHOP!P612="LT",TONGHOP!P612="TN"),TONGHOP!J612=""),TONGHOP!C612,"")</f>
        <v/>
      </c>
      <c r="B612" t="str">
        <f>IF(AND(TONGHOP!N612=$B$1,OR(TONGHOP!O612="ThiTN",TONGHOP!P612="LT",TONGHOP!P612="TN"),TONGHOP!J612=""),TONGHOP!H612,"")</f>
        <v/>
      </c>
      <c r="C612" t="str">
        <f>IF(AND(TONGHOP!N612=$B$1,OR(TONGHOP!O612="ThiTN",TONGHOP!P612="LT",TONGHOP!P612="TN"),TONGHOP!J612=""),TONGHOP!F612,"")</f>
        <v/>
      </c>
      <c r="D612" t="str">
        <f>IF(AND(TONGHOP!N612=$B$1,OR(TONGHOP!O612="ThiTN",TONGHOP!P612="LT",TONGHOP!P612="TN"),TONGHOP!J612=""),TONGHOP!I612,"")</f>
        <v/>
      </c>
      <c r="E612" t="str">
        <f>IF(AND(TONGHOP!N612=$B$1,OR(TONGHOP!O612="ThiTN",TONGHOP!P612="LT",TONGHOP!P612="TN"),TONGHOP!J612=""),TONGHOP!P612,"")</f>
        <v/>
      </c>
    </row>
    <row r="613" spans="1:5">
      <c r="A613" t="str">
        <f>IF(AND(TONGHOP!N613=$B$1,OR(TONGHOP!O613="ThiTN",TONGHOP!P613="LT",TONGHOP!P613="TN"),TONGHOP!J613=""),TONGHOP!C613,"")</f>
        <v/>
      </c>
      <c r="B613" t="str">
        <f>IF(AND(TONGHOP!N613=$B$1,OR(TONGHOP!O613="ThiTN",TONGHOP!P613="LT",TONGHOP!P613="TN"),TONGHOP!J613=""),TONGHOP!H613,"")</f>
        <v/>
      </c>
      <c r="C613" t="str">
        <f>IF(AND(TONGHOP!N613=$B$1,OR(TONGHOP!O613="ThiTN",TONGHOP!P613="LT",TONGHOP!P613="TN"),TONGHOP!J613=""),TONGHOP!F613,"")</f>
        <v/>
      </c>
      <c r="D613" t="str">
        <f>IF(AND(TONGHOP!N613=$B$1,OR(TONGHOP!O613="ThiTN",TONGHOP!P613="LT",TONGHOP!P613="TN"),TONGHOP!J613=""),TONGHOP!I613,"")</f>
        <v/>
      </c>
      <c r="E613" t="str">
        <f>IF(AND(TONGHOP!N613=$B$1,OR(TONGHOP!O613="ThiTN",TONGHOP!P613="LT",TONGHOP!P613="TN"),TONGHOP!J613=""),TONGHOP!P613,"")</f>
        <v/>
      </c>
    </row>
    <row r="614" spans="1:5">
      <c r="A614" t="str">
        <f>IF(AND(TONGHOP!N614=$B$1,OR(TONGHOP!O614="ThiTN",TONGHOP!P614="LT",TONGHOP!P614="TN"),TONGHOP!J614=""),TONGHOP!C614,"")</f>
        <v/>
      </c>
      <c r="B614" t="str">
        <f>IF(AND(TONGHOP!N614=$B$1,OR(TONGHOP!O614="ThiTN",TONGHOP!P614="LT",TONGHOP!P614="TN"),TONGHOP!J614=""),TONGHOP!H614,"")</f>
        <v/>
      </c>
      <c r="C614" t="str">
        <f>IF(AND(TONGHOP!N614=$B$1,OR(TONGHOP!O614="ThiTN",TONGHOP!P614="LT",TONGHOP!P614="TN"),TONGHOP!J614=""),TONGHOP!F614,"")</f>
        <v/>
      </c>
      <c r="D614" t="str">
        <f>IF(AND(TONGHOP!N614=$B$1,OR(TONGHOP!O614="ThiTN",TONGHOP!P614="LT",TONGHOP!P614="TN"),TONGHOP!J614=""),TONGHOP!I614,"")</f>
        <v/>
      </c>
      <c r="E614" t="str">
        <f>IF(AND(TONGHOP!N614=$B$1,OR(TONGHOP!O614="ThiTN",TONGHOP!P614="LT",TONGHOP!P614="TN"),TONGHOP!J614=""),TONGHOP!P614,"")</f>
        <v/>
      </c>
    </row>
    <row r="615" spans="1:5">
      <c r="A615" t="str">
        <f>IF(AND(TONGHOP!N615=$B$1,OR(TONGHOP!O615="ThiTN",TONGHOP!P615="LT",TONGHOP!P615="TN"),TONGHOP!J615=""),TONGHOP!C615,"")</f>
        <v/>
      </c>
      <c r="B615" t="str">
        <f>IF(AND(TONGHOP!N615=$B$1,OR(TONGHOP!O615="ThiTN",TONGHOP!P615="LT",TONGHOP!P615="TN"),TONGHOP!J615=""),TONGHOP!H615,"")</f>
        <v/>
      </c>
      <c r="C615" t="str">
        <f>IF(AND(TONGHOP!N615=$B$1,OR(TONGHOP!O615="ThiTN",TONGHOP!P615="LT",TONGHOP!P615="TN"),TONGHOP!J615=""),TONGHOP!F615,"")</f>
        <v/>
      </c>
      <c r="D615" t="str">
        <f>IF(AND(TONGHOP!N615=$B$1,OR(TONGHOP!O615="ThiTN",TONGHOP!P615="LT",TONGHOP!P615="TN"),TONGHOP!J615=""),TONGHOP!I615,"")</f>
        <v/>
      </c>
      <c r="E615" t="str">
        <f>IF(AND(TONGHOP!N615=$B$1,OR(TONGHOP!O615="ThiTN",TONGHOP!P615="LT",TONGHOP!P615="TN"),TONGHOP!J615=""),TONGHOP!P615,"")</f>
        <v/>
      </c>
    </row>
    <row r="616" spans="1:5">
      <c r="A616" t="str">
        <f>IF(AND(TONGHOP!N616=$B$1,OR(TONGHOP!O616="ThiTN",TONGHOP!P616="LT",TONGHOP!P616="TN"),TONGHOP!J616=""),TONGHOP!C616,"")</f>
        <v/>
      </c>
      <c r="B616" t="str">
        <f>IF(AND(TONGHOP!N616=$B$1,OR(TONGHOP!O616="ThiTN",TONGHOP!P616="LT",TONGHOP!P616="TN"),TONGHOP!J616=""),TONGHOP!H616,"")</f>
        <v/>
      </c>
      <c r="C616" t="str">
        <f>IF(AND(TONGHOP!N616=$B$1,OR(TONGHOP!O616="ThiTN",TONGHOP!P616="LT",TONGHOP!P616="TN"),TONGHOP!J616=""),TONGHOP!F616,"")</f>
        <v/>
      </c>
      <c r="D616" t="str">
        <f>IF(AND(TONGHOP!N616=$B$1,OR(TONGHOP!O616="ThiTN",TONGHOP!P616="LT",TONGHOP!P616="TN"),TONGHOP!J616=""),TONGHOP!I616,"")</f>
        <v/>
      </c>
      <c r="E616" t="str">
        <f>IF(AND(TONGHOP!N616=$B$1,OR(TONGHOP!O616="ThiTN",TONGHOP!P616="LT",TONGHOP!P616="TN"),TONGHOP!J616=""),TONGHOP!P616,"")</f>
        <v/>
      </c>
    </row>
    <row r="617" spans="1:5">
      <c r="A617" t="str">
        <f>IF(AND(TONGHOP!N617=$B$1,OR(TONGHOP!O617="ThiTN",TONGHOP!P617="LT",TONGHOP!P617="TN"),TONGHOP!J617=""),TONGHOP!C617,"")</f>
        <v/>
      </c>
      <c r="B617" t="str">
        <f>IF(AND(TONGHOP!N617=$B$1,OR(TONGHOP!O617="ThiTN",TONGHOP!P617="LT",TONGHOP!P617="TN"),TONGHOP!J617=""),TONGHOP!H617,"")</f>
        <v/>
      </c>
      <c r="C617" t="str">
        <f>IF(AND(TONGHOP!N617=$B$1,OR(TONGHOP!O617="ThiTN",TONGHOP!P617="LT",TONGHOP!P617="TN"),TONGHOP!J617=""),TONGHOP!F617,"")</f>
        <v/>
      </c>
      <c r="D617" t="str">
        <f>IF(AND(TONGHOP!N617=$B$1,OR(TONGHOP!O617="ThiTN",TONGHOP!P617="LT",TONGHOP!P617="TN"),TONGHOP!J617=""),TONGHOP!I617,"")</f>
        <v/>
      </c>
      <c r="E617" t="str">
        <f>IF(AND(TONGHOP!N617=$B$1,OR(TONGHOP!O617="ThiTN",TONGHOP!P617="LT",TONGHOP!P617="TN"),TONGHOP!J617=""),TONGHOP!P617,"")</f>
        <v/>
      </c>
    </row>
    <row r="618" spans="1:5">
      <c r="A618" t="str">
        <f>IF(AND(TONGHOP!N618=$B$1,OR(TONGHOP!O618="ThiTN",TONGHOP!P618="LT",TONGHOP!P618="TN"),TONGHOP!J618=""),TONGHOP!C618,"")</f>
        <v/>
      </c>
      <c r="B618" t="str">
        <f>IF(AND(TONGHOP!N618=$B$1,OR(TONGHOP!O618="ThiTN",TONGHOP!P618="LT",TONGHOP!P618="TN"),TONGHOP!J618=""),TONGHOP!H618,"")</f>
        <v/>
      </c>
      <c r="C618" t="str">
        <f>IF(AND(TONGHOP!N618=$B$1,OR(TONGHOP!O618="ThiTN",TONGHOP!P618="LT",TONGHOP!P618="TN"),TONGHOP!J618=""),TONGHOP!F618,"")</f>
        <v/>
      </c>
      <c r="D618" t="str">
        <f>IF(AND(TONGHOP!N618=$B$1,OR(TONGHOP!O618="ThiTN",TONGHOP!P618="LT",TONGHOP!P618="TN"),TONGHOP!J618=""),TONGHOP!I618,"")</f>
        <v/>
      </c>
      <c r="E618" t="str">
        <f>IF(AND(TONGHOP!N618=$B$1,OR(TONGHOP!O618="ThiTN",TONGHOP!P618="LT",TONGHOP!P618="TN"),TONGHOP!J618=""),TONGHOP!P618,"")</f>
        <v/>
      </c>
    </row>
    <row r="619" spans="1:5">
      <c r="A619" t="str">
        <f>IF(AND(TONGHOP!N619=$B$1,OR(TONGHOP!O619="ThiTN",TONGHOP!P619="LT",TONGHOP!P619="TN"),TONGHOP!J619=""),TONGHOP!C619,"")</f>
        <v/>
      </c>
      <c r="B619" t="str">
        <f>IF(AND(TONGHOP!N619=$B$1,OR(TONGHOP!O619="ThiTN",TONGHOP!P619="LT",TONGHOP!P619="TN"),TONGHOP!J619=""),TONGHOP!H619,"")</f>
        <v/>
      </c>
      <c r="C619" t="str">
        <f>IF(AND(TONGHOP!N619=$B$1,OR(TONGHOP!O619="ThiTN",TONGHOP!P619="LT",TONGHOP!P619="TN"),TONGHOP!J619=""),TONGHOP!F619,"")</f>
        <v/>
      </c>
      <c r="D619" t="str">
        <f>IF(AND(TONGHOP!N619=$B$1,OR(TONGHOP!O619="ThiTN",TONGHOP!P619="LT",TONGHOP!P619="TN"),TONGHOP!J619=""),TONGHOP!I619,"")</f>
        <v/>
      </c>
      <c r="E619" t="str">
        <f>IF(AND(TONGHOP!N619=$B$1,OR(TONGHOP!O619="ThiTN",TONGHOP!P619="LT",TONGHOP!P619="TN"),TONGHOP!J619=""),TONGHOP!P619,"")</f>
        <v/>
      </c>
    </row>
    <row r="620" spans="1:5">
      <c r="A620" t="str">
        <f>IF(AND(TONGHOP!N620=$B$1,OR(TONGHOP!O620="ThiTN",TONGHOP!P620="LT",TONGHOP!P620="TN"),TONGHOP!J620=""),TONGHOP!C620,"")</f>
        <v/>
      </c>
      <c r="B620" t="str">
        <f>IF(AND(TONGHOP!N620=$B$1,OR(TONGHOP!O620="ThiTN",TONGHOP!P620="LT",TONGHOP!P620="TN"),TONGHOP!J620=""),TONGHOP!H620,"")</f>
        <v/>
      </c>
      <c r="C620" t="str">
        <f>IF(AND(TONGHOP!N620=$B$1,OR(TONGHOP!O620="ThiTN",TONGHOP!P620="LT",TONGHOP!P620="TN"),TONGHOP!J620=""),TONGHOP!F620,"")</f>
        <v/>
      </c>
      <c r="D620" t="str">
        <f>IF(AND(TONGHOP!N620=$B$1,OR(TONGHOP!O620="ThiTN",TONGHOP!P620="LT",TONGHOP!P620="TN"),TONGHOP!J620=""),TONGHOP!I620,"")</f>
        <v/>
      </c>
      <c r="E620" t="str">
        <f>IF(AND(TONGHOP!N620=$B$1,OR(TONGHOP!O620="ThiTN",TONGHOP!P620="LT",TONGHOP!P620="TN"),TONGHOP!J620=""),TONGHOP!P620,"")</f>
        <v/>
      </c>
    </row>
    <row r="621" spans="1:5">
      <c r="A621" t="str">
        <f>IF(AND(TONGHOP!N621=$B$1,OR(TONGHOP!O621="ThiTN",TONGHOP!P621="LT",TONGHOP!P621="TN"),TONGHOP!J621=""),TONGHOP!C621,"")</f>
        <v/>
      </c>
      <c r="B621" t="str">
        <f>IF(AND(TONGHOP!N621=$B$1,OR(TONGHOP!O621="ThiTN",TONGHOP!P621="LT",TONGHOP!P621="TN"),TONGHOP!J621=""),TONGHOP!H621,"")</f>
        <v/>
      </c>
      <c r="C621" t="str">
        <f>IF(AND(TONGHOP!N621=$B$1,OR(TONGHOP!O621="ThiTN",TONGHOP!P621="LT",TONGHOP!P621="TN"),TONGHOP!J621=""),TONGHOP!F621,"")</f>
        <v/>
      </c>
      <c r="D621" t="str">
        <f>IF(AND(TONGHOP!N621=$B$1,OR(TONGHOP!O621="ThiTN",TONGHOP!P621="LT",TONGHOP!P621="TN"),TONGHOP!J621=""),TONGHOP!I621,"")</f>
        <v/>
      </c>
      <c r="E621" t="str">
        <f>IF(AND(TONGHOP!N621=$B$1,OR(TONGHOP!O621="ThiTN",TONGHOP!P621="LT",TONGHOP!P621="TN"),TONGHOP!J621=""),TONGHOP!P621,"")</f>
        <v/>
      </c>
    </row>
    <row r="622" spans="1:5">
      <c r="A622" t="str">
        <f>IF(AND(TONGHOP!N622=$B$1,OR(TONGHOP!O622="ThiTN",TONGHOP!P622="LT",TONGHOP!P622="TN"),TONGHOP!J622=""),TONGHOP!C622,"")</f>
        <v/>
      </c>
      <c r="B622" t="str">
        <f>IF(AND(TONGHOP!N622=$B$1,OR(TONGHOP!O622="ThiTN",TONGHOP!P622="LT",TONGHOP!P622="TN"),TONGHOP!J622=""),TONGHOP!H622,"")</f>
        <v/>
      </c>
      <c r="C622" t="str">
        <f>IF(AND(TONGHOP!N622=$B$1,OR(TONGHOP!O622="ThiTN",TONGHOP!P622="LT",TONGHOP!P622="TN"),TONGHOP!J622=""),TONGHOP!F622,"")</f>
        <v/>
      </c>
      <c r="D622" t="str">
        <f>IF(AND(TONGHOP!N622=$B$1,OR(TONGHOP!O622="ThiTN",TONGHOP!P622="LT",TONGHOP!P622="TN"),TONGHOP!J622=""),TONGHOP!I622,"")</f>
        <v/>
      </c>
      <c r="E622" t="str">
        <f>IF(AND(TONGHOP!N622=$B$1,OR(TONGHOP!O622="ThiTN",TONGHOP!P622="LT",TONGHOP!P622="TN"),TONGHOP!J622=""),TONGHOP!P622,"")</f>
        <v/>
      </c>
    </row>
    <row r="623" spans="1:5">
      <c r="A623" t="str">
        <f>IF(AND(TONGHOP!N623=$B$1,OR(TONGHOP!O623="ThiTN",TONGHOP!P623="LT",TONGHOP!P623="TN"),TONGHOP!J623=""),TONGHOP!C623,"")</f>
        <v/>
      </c>
      <c r="B623" t="str">
        <f>IF(AND(TONGHOP!N623=$B$1,OR(TONGHOP!O623="ThiTN",TONGHOP!P623="LT",TONGHOP!P623="TN"),TONGHOP!J623=""),TONGHOP!H623,"")</f>
        <v/>
      </c>
      <c r="C623" t="str">
        <f>IF(AND(TONGHOP!N623=$B$1,OR(TONGHOP!O623="ThiTN",TONGHOP!P623="LT",TONGHOP!P623="TN"),TONGHOP!J623=""),TONGHOP!F623,"")</f>
        <v/>
      </c>
      <c r="D623" t="str">
        <f>IF(AND(TONGHOP!N623=$B$1,OR(TONGHOP!O623="ThiTN",TONGHOP!P623="LT",TONGHOP!P623="TN"),TONGHOP!J623=""),TONGHOP!I623,"")</f>
        <v/>
      </c>
      <c r="E623" t="str">
        <f>IF(AND(TONGHOP!N623=$B$1,OR(TONGHOP!O623="ThiTN",TONGHOP!P623="LT",TONGHOP!P623="TN"),TONGHOP!J623=""),TONGHOP!P623,"")</f>
        <v/>
      </c>
    </row>
    <row r="624" spans="1:5">
      <c r="A624" t="str">
        <f>IF(AND(TONGHOP!N624=$B$1,OR(TONGHOP!O624="ThiTN",TONGHOP!P624="LT",TONGHOP!P624="TN"),TONGHOP!J624=""),TONGHOP!C624,"")</f>
        <v/>
      </c>
      <c r="B624" t="str">
        <f>IF(AND(TONGHOP!N624=$B$1,OR(TONGHOP!O624="ThiTN",TONGHOP!P624="LT",TONGHOP!P624="TN"),TONGHOP!J624=""),TONGHOP!H624,"")</f>
        <v/>
      </c>
      <c r="C624" t="str">
        <f>IF(AND(TONGHOP!N624=$B$1,OR(TONGHOP!O624="ThiTN",TONGHOP!P624="LT",TONGHOP!P624="TN"),TONGHOP!J624=""),TONGHOP!F624,"")</f>
        <v/>
      </c>
      <c r="D624" t="str">
        <f>IF(AND(TONGHOP!N624=$B$1,OR(TONGHOP!O624="ThiTN",TONGHOP!P624="LT",TONGHOP!P624="TN"),TONGHOP!J624=""),TONGHOP!I624,"")</f>
        <v/>
      </c>
      <c r="E624" t="str">
        <f>IF(AND(TONGHOP!N624=$B$1,OR(TONGHOP!O624="ThiTN",TONGHOP!P624="LT",TONGHOP!P624="TN"),TONGHOP!J624=""),TONGHOP!P624,"")</f>
        <v/>
      </c>
    </row>
    <row r="625" spans="1:5">
      <c r="A625" t="str">
        <f>IF(AND(TONGHOP!N625=$B$1,OR(TONGHOP!O625="ThiTN",TONGHOP!P625="LT",TONGHOP!P625="TN"),TONGHOP!J625=""),TONGHOP!C625,"")</f>
        <v/>
      </c>
      <c r="B625" t="str">
        <f>IF(AND(TONGHOP!N625=$B$1,OR(TONGHOP!O625="ThiTN",TONGHOP!P625="LT",TONGHOP!P625="TN"),TONGHOP!J625=""),TONGHOP!H625,"")</f>
        <v/>
      </c>
      <c r="C625" t="str">
        <f>IF(AND(TONGHOP!N625=$B$1,OR(TONGHOP!O625="ThiTN",TONGHOP!P625="LT",TONGHOP!P625="TN"),TONGHOP!J625=""),TONGHOP!F625,"")</f>
        <v/>
      </c>
      <c r="D625" t="str">
        <f>IF(AND(TONGHOP!N625=$B$1,OR(TONGHOP!O625="ThiTN",TONGHOP!P625="LT",TONGHOP!P625="TN"),TONGHOP!J625=""),TONGHOP!I625,"")</f>
        <v/>
      </c>
      <c r="E625" t="str">
        <f>IF(AND(TONGHOP!N625=$B$1,OR(TONGHOP!O625="ThiTN",TONGHOP!P625="LT",TONGHOP!P625="TN"),TONGHOP!J625=""),TONGHOP!P625,"")</f>
        <v/>
      </c>
    </row>
    <row r="626" spans="1:5">
      <c r="A626" t="str">
        <f>IF(AND(TONGHOP!N626=$B$1,OR(TONGHOP!O626="ThiTN",TONGHOP!P626="LT",TONGHOP!P626="TN"),TONGHOP!J626=""),TONGHOP!C626,"")</f>
        <v/>
      </c>
      <c r="B626" t="str">
        <f>IF(AND(TONGHOP!N626=$B$1,OR(TONGHOP!O626="ThiTN",TONGHOP!P626="LT",TONGHOP!P626="TN"),TONGHOP!J626=""),TONGHOP!H626,"")</f>
        <v/>
      </c>
      <c r="C626" t="str">
        <f>IF(AND(TONGHOP!N626=$B$1,OR(TONGHOP!O626="ThiTN",TONGHOP!P626="LT",TONGHOP!P626="TN"),TONGHOP!J626=""),TONGHOP!F626,"")</f>
        <v/>
      </c>
      <c r="D626" t="str">
        <f>IF(AND(TONGHOP!N626=$B$1,OR(TONGHOP!O626="ThiTN",TONGHOP!P626="LT",TONGHOP!P626="TN"),TONGHOP!J626=""),TONGHOP!I626,"")</f>
        <v/>
      </c>
      <c r="E626" t="str">
        <f>IF(AND(TONGHOP!N626=$B$1,OR(TONGHOP!O626="ThiTN",TONGHOP!P626="LT",TONGHOP!P626="TN"),TONGHOP!J626=""),TONGHOP!P626,"")</f>
        <v/>
      </c>
    </row>
    <row r="627" spans="1:5">
      <c r="A627" t="str">
        <f>IF(AND(TONGHOP!N627=$B$1,OR(TONGHOP!O627="ThiTN",TONGHOP!P627="LT",TONGHOP!P627="TN"),TONGHOP!J627=""),TONGHOP!C627,"")</f>
        <v/>
      </c>
      <c r="B627" t="str">
        <f>IF(AND(TONGHOP!N627=$B$1,OR(TONGHOP!O627="ThiTN",TONGHOP!P627="LT",TONGHOP!P627="TN"),TONGHOP!J627=""),TONGHOP!H627,"")</f>
        <v/>
      </c>
      <c r="C627" t="str">
        <f>IF(AND(TONGHOP!N627=$B$1,OR(TONGHOP!O627="ThiTN",TONGHOP!P627="LT",TONGHOP!P627="TN"),TONGHOP!J627=""),TONGHOP!F627,"")</f>
        <v/>
      </c>
      <c r="D627" t="str">
        <f>IF(AND(TONGHOP!N627=$B$1,OR(TONGHOP!O627="ThiTN",TONGHOP!P627="LT",TONGHOP!P627="TN"),TONGHOP!J627=""),TONGHOP!I627,"")</f>
        <v/>
      </c>
      <c r="E627" t="str">
        <f>IF(AND(TONGHOP!N627=$B$1,OR(TONGHOP!O627="ThiTN",TONGHOP!P627="LT",TONGHOP!P627="TN"),TONGHOP!J627=""),TONGHOP!P627,"")</f>
        <v/>
      </c>
    </row>
    <row r="628" spans="1:5">
      <c r="A628" t="str">
        <f>IF(AND(TONGHOP!N628=$B$1,OR(TONGHOP!O628="ThiTN",TONGHOP!P628="LT",TONGHOP!P628="TN"),TONGHOP!J628=""),TONGHOP!C628,"")</f>
        <v/>
      </c>
      <c r="B628" t="str">
        <f>IF(AND(TONGHOP!N628=$B$1,OR(TONGHOP!O628="ThiTN",TONGHOP!P628="LT",TONGHOP!P628="TN"),TONGHOP!J628=""),TONGHOP!H628,"")</f>
        <v/>
      </c>
      <c r="C628" t="str">
        <f>IF(AND(TONGHOP!N628=$B$1,OR(TONGHOP!O628="ThiTN",TONGHOP!P628="LT",TONGHOP!P628="TN"),TONGHOP!J628=""),TONGHOP!F628,"")</f>
        <v/>
      </c>
      <c r="D628" t="str">
        <f>IF(AND(TONGHOP!N628=$B$1,OR(TONGHOP!O628="ThiTN",TONGHOP!P628="LT",TONGHOP!P628="TN"),TONGHOP!J628=""),TONGHOP!I628,"")</f>
        <v/>
      </c>
      <c r="E628" t="str">
        <f>IF(AND(TONGHOP!N628=$B$1,OR(TONGHOP!O628="ThiTN",TONGHOP!P628="LT",TONGHOP!P628="TN"),TONGHOP!J628=""),TONGHOP!P628,"")</f>
        <v/>
      </c>
    </row>
    <row r="629" spans="1:5">
      <c r="A629" t="str">
        <f>IF(AND(TONGHOP!N629=$B$1,OR(TONGHOP!O629="ThiTN",TONGHOP!P629="LT",TONGHOP!P629="TN"),TONGHOP!J629=""),TONGHOP!C629,"")</f>
        <v/>
      </c>
      <c r="B629" t="str">
        <f>IF(AND(TONGHOP!N629=$B$1,OR(TONGHOP!O629="ThiTN",TONGHOP!P629="LT",TONGHOP!P629="TN"),TONGHOP!J629=""),TONGHOP!H629,"")</f>
        <v/>
      </c>
      <c r="C629" t="str">
        <f>IF(AND(TONGHOP!N629=$B$1,OR(TONGHOP!O629="ThiTN",TONGHOP!P629="LT",TONGHOP!P629="TN"),TONGHOP!J629=""),TONGHOP!F629,"")</f>
        <v/>
      </c>
      <c r="D629" t="str">
        <f>IF(AND(TONGHOP!N629=$B$1,OR(TONGHOP!O629="ThiTN",TONGHOP!P629="LT",TONGHOP!P629="TN"),TONGHOP!J629=""),TONGHOP!I629,"")</f>
        <v/>
      </c>
      <c r="E629" t="str">
        <f>IF(AND(TONGHOP!N629=$B$1,OR(TONGHOP!O629="ThiTN",TONGHOP!P629="LT",TONGHOP!P629="TN"),TONGHOP!J629=""),TONGHOP!P629,"")</f>
        <v/>
      </c>
    </row>
    <row r="630" spans="1:5">
      <c r="A630" t="str">
        <f>IF(AND(TONGHOP!N630=$B$1,OR(TONGHOP!O630="ThiTN",TONGHOP!P630="LT",TONGHOP!P630="TN"),TONGHOP!J630=""),TONGHOP!C630,"")</f>
        <v/>
      </c>
      <c r="B630" t="str">
        <f>IF(AND(TONGHOP!N630=$B$1,OR(TONGHOP!O630="ThiTN",TONGHOP!P630="LT",TONGHOP!P630="TN"),TONGHOP!J630=""),TONGHOP!H630,"")</f>
        <v/>
      </c>
      <c r="C630" t="str">
        <f>IF(AND(TONGHOP!N630=$B$1,OR(TONGHOP!O630="ThiTN",TONGHOP!P630="LT",TONGHOP!P630="TN"),TONGHOP!J630=""),TONGHOP!F630,"")</f>
        <v/>
      </c>
      <c r="D630" t="str">
        <f>IF(AND(TONGHOP!N630=$B$1,OR(TONGHOP!O630="ThiTN",TONGHOP!P630="LT",TONGHOP!P630="TN"),TONGHOP!J630=""),TONGHOP!I630,"")</f>
        <v/>
      </c>
      <c r="E630" t="str">
        <f>IF(AND(TONGHOP!N630=$B$1,OR(TONGHOP!O630="ThiTN",TONGHOP!P630="LT",TONGHOP!P630="TN"),TONGHOP!J630=""),TONGHOP!P630,"")</f>
        <v/>
      </c>
    </row>
    <row r="631" spans="1:5">
      <c r="A631" t="str">
        <f>IF(AND(TONGHOP!N631=$B$1,OR(TONGHOP!O631="ThiTN",TONGHOP!P631="LT",TONGHOP!P631="TN"),TONGHOP!J631=""),TONGHOP!C631,"")</f>
        <v/>
      </c>
      <c r="B631" t="str">
        <f>IF(AND(TONGHOP!N631=$B$1,OR(TONGHOP!O631="ThiTN",TONGHOP!P631="LT",TONGHOP!P631="TN"),TONGHOP!J631=""),TONGHOP!H631,"")</f>
        <v/>
      </c>
      <c r="C631" t="str">
        <f>IF(AND(TONGHOP!N631=$B$1,OR(TONGHOP!O631="ThiTN",TONGHOP!P631="LT",TONGHOP!P631="TN"),TONGHOP!J631=""),TONGHOP!F631,"")</f>
        <v/>
      </c>
      <c r="D631" t="str">
        <f>IF(AND(TONGHOP!N631=$B$1,OR(TONGHOP!O631="ThiTN",TONGHOP!P631="LT",TONGHOP!P631="TN"),TONGHOP!J631=""),TONGHOP!I631,"")</f>
        <v/>
      </c>
      <c r="E631" t="str">
        <f>IF(AND(TONGHOP!N631=$B$1,OR(TONGHOP!O631="ThiTN",TONGHOP!P631="LT",TONGHOP!P631="TN"),TONGHOP!J631=""),TONGHOP!P631,"")</f>
        <v/>
      </c>
    </row>
    <row r="632" spans="1:5">
      <c r="A632" t="str">
        <f>IF(AND(TONGHOP!N632=$B$1,OR(TONGHOP!O632="ThiTN",TONGHOP!P632="LT",TONGHOP!P632="TN"),TONGHOP!J632=""),TONGHOP!C632,"")</f>
        <v/>
      </c>
      <c r="B632" t="str">
        <f>IF(AND(TONGHOP!N632=$B$1,OR(TONGHOP!O632="ThiTN",TONGHOP!P632="LT",TONGHOP!P632="TN"),TONGHOP!J632=""),TONGHOP!H632,"")</f>
        <v/>
      </c>
      <c r="C632" t="str">
        <f>IF(AND(TONGHOP!N632=$B$1,OR(TONGHOP!O632="ThiTN",TONGHOP!P632="LT",TONGHOP!P632="TN"),TONGHOP!J632=""),TONGHOP!F632,"")</f>
        <v/>
      </c>
      <c r="D632" t="str">
        <f>IF(AND(TONGHOP!N632=$B$1,OR(TONGHOP!O632="ThiTN",TONGHOP!P632="LT",TONGHOP!P632="TN"),TONGHOP!J632=""),TONGHOP!I632,"")</f>
        <v/>
      </c>
      <c r="E632" t="str">
        <f>IF(AND(TONGHOP!N632=$B$1,OR(TONGHOP!O632="ThiTN",TONGHOP!P632="LT",TONGHOP!P632="TN"),TONGHOP!J632=""),TONGHOP!P632,"")</f>
        <v/>
      </c>
    </row>
    <row r="633" spans="1:5">
      <c r="A633" t="str">
        <f>IF(AND(TONGHOP!N633=$B$1,OR(TONGHOP!O633="ThiTN",TONGHOP!P633="LT",TONGHOP!P633="TN"),TONGHOP!J633=""),TONGHOP!C633,"")</f>
        <v/>
      </c>
      <c r="B633" t="str">
        <f>IF(AND(TONGHOP!N633=$B$1,OR(TONGHOP!O633="ThiTN",TONGHOP!P633="LT",TONGHOP!P633="TN"),TONGHOP!J633=""),TONGHOP!H633,"")</f>
        <v/>
      </c>
      <c r="C633" t="str">
        <f>IF(AND(TONGHOP!N633=$B$1,OR(TONGHOP!O633="ThiTN",TONGHOP!P633="LT",TONGHOP!P633="TN"),TONGHOP!J633=""),TONGHOP!F633,"")</f>
        <v/>
      </c>
      <c r="D633" t="str">
        <f>IF(AND(TONGHOP!N633=$B$1,OR(TONGHOP!O633="ThiTN",TONGHOP!P633="LT",TONGHOP!P633="TN"),TONGHOP!J633=""),TONGHOP!I633,"")</f>
        <v/>
      </c>
      <c r="E633" t="str">
        <f>IF(AND(TONGHOP!N633=$B$1,OR(TONGHOP!O633="ThiTN",TONGHOP!P633="LT",TONGHOP!P633="TN"),TONGHOP!J633=""),TONGHOP!P633,"")</f>
        <v/>
      </c>
    </row>
    <row r="634" spans="1:5">
      <c r="A634" t="str">
        <f>IF(AND(TONGHOP!N634=$B$1,OR(TONGHOP!O634="ThiTN",TONGHOP!P634="LT",TONGHOP!P634="TN"),TONGHOP!J634=""),TONGHOP!C634,"")</f>
        <v/>
      </c>
      <c r="B634" t="str">
        <f>IF(AND(TONGHOP!N634=$B$1,OR(TONGHOP!O634="ThiTN",TONGHOP!P634="LT",TONGHOP!P634="TN"),TONGHOP!J634=""),TONGHOP!H634,"")</f>
        <v/>
      </c>
      <c r="C634" t="str">
        <f>IF(AND(TONGHOP!N634=$B$1,OR(TONGHOP!O634="ThiTN",TONGHOP!P634="LT",TONGHOP!P634="TN"),TONGHOP!J634=""),TONGHOP!F634,"")</f>
        <v/>
      </c>
      <c r="D634" t="str">
        <f>IF(AND(TONGHOP!N634=$B$1,OR(TONGHOP!O634="ThiTN",TONGHOP!P634="LT",TONGHOP!P634="TN"),TONGHOP!J634=""),TONGHOP!I634,"")</f>
        <v/>
      </c>
      <c r="E634" t="str">
        <f>IF(AND(TONGHOP!N634=$B$1,OR(TONGHOP!O634="ThiTN",TONGHOP!P634="LT",TONGHOP!P634="TN"),TONGHOP!J634=""),TONGHOP!P634,"")</f>
        <v/>
      </c>
    </row>
    <row r="635" spans="1:5">
      <c r="A635" t="str">
        <f>IF(AND(TONGHOP!N635=$B$1,OR(TONGHOP!O635="ThiTN",TONGHOP!P635="LT",TONGHOP!P635="TN"),TONGHOP!J635=""),TONGHOP!C635,"")</f>
        <v/>
      </c>
      <c r="B635" t="str">
        <f>IF(AND(TONGHOP!N635=$B$1,OR(TONGHOP!O635="ThiTN",TONGHOP!P635="LT",TONGHOP!P635="TN"),TONGHOP!J635=""),TONGHOP!H635,"")</f>
        <v/>
      </c>
      <c r="C635" t="str">
        <f>IF(AND(TONGHOP!N635=$B$1,OR(TONGHOP!O635="ThiTN",TONGHOP!P635="LT",TONGHOP!P635="TN"),TONGHOP!J635=""),TONGHOP!F635,"")</f>
        <v/>
      </c>
      <c r="D635" t="str">
        <f>IF(AND(TONGHOP!N635=$B$1,OR(TONGHOP!O635="ThiTN",TONGHOP!P635="LT",TONGHOP!P635="TN"),TONGHOP!J635=""),TONGHOP!I635,"")</f>
        <v/>
      </c>
      <c r="E635" t="str">
        <f>IF(AND(TONGHOP!N635=$B$1,OR(TONGHOP!O635="ThiTN",TONGHOP!P635="LT",TONGHOP!P635="TN"),TONGHOP!J635=""),TONGHOP!P635,"")</f>
        <v/>
      </c>
    </row>
    <row r="636" spans="1:5">
      <c r="A636" t="str">
        <f>IF(AND(TONGHOP!N636=$B$1,OR(TONGHOP!O636="ThiTN",TONGHOP!P636="LT",TONGHOP!P636="TN"),TONGHOP!J636=""),TONGHOP!C636,"")</f>
        <v/>
      </c>
      <c r="B636" t="str">
        <f>IF(AND(TONGHOP!N636=$B$1,OR(TONGHOP!O636="ThiTN",TONGHOP!P636="LT",TONGHOP!P636="TN"),TONGHOP!J636=""),TONGHOP!H636,"")</f>
        <v/>
      </c>
      <c r="C636" t="str">
        <f>IF(AND(TONGHOP!N636=$B$1,OR(TONGHOP!O636="ThiTN",TONGHOP!P636="LT",TONGHOP!P636="TN"),TONGHOP!J636=""),TONGHOP!F636,"")</f>
        <v/>
      </c>
      <c r="D636" t="str">
        <f>IF(AND(TONGHOP!N636=$B$1,OR(TONGHOP!O636="ThiTN",TONGHOP!P636="LT",TONGHOP!P636="TN"),TONGHOP!J636=""),TONGHOP!I636,"")</f>
        <v/>
      </c>
      <c r="E636" t="str">
        <f>IF(AND(TONGHOP!N636=$B$1,OR(TONGHOP!O636="ThiTN",TONGHOP!P636="LT",TONGHOP!P636="TN"),TONGHOP!J636=""),TONGHOP!P636,"")</f>
        <v/>
      </c>
    </row>
    <row r="637" spans="1:5">
      <c r="A637" t="str">
        <f>IF(AND(TONGHOP!N637=$B$1,OR(TONGHOP!O637="ThiTN",TONGHOP!P637="LT",TONGHOP!P637="TN"),TONGHOP!J637=""),TONGHOP!C637,"")</f>
        <v/>
      </c>
      <c r="B637" t="str">
        <f>IF(AND(TONGHOP!N637=$B$1,OR(TONGHOP!O637="ThiTN",TONGHOP!P637="LT",TONGHOP!P637="TN"),TONGHOP!J637=""),TONGHOP!H637,"")</f>
        <v/>
      </c>
      <c r="C637" t="str">
        <f>IF(AND(TONGHOP!N637=$B$1,OR(TONGHOP!O637="ThiTN",TONGHOP!P637="LT",TONGHOP!P637="TN"),TONGHOP!J637=""),TONGHOP!F637,"")</f>
        <v/>
      </c>
      <c r="D637" t="str">
        <f>IF(AND(TONGHOP!N637=$B$1,OR(TONGHOP!O637="ThiTN",TONGHOP!P637="LT",TONGHOP!P637="TN"),TONGHOP!J637=""),TONGHOP!I637,"")</f>
        <v/>
      </c>
      <c r="E637" t="str">
        <f>IF(AND(TONGHOP!N637=$B$1,OR(TONGHOP!O637="ThiTN",TONGHOP!P637="LT",TONGHOP!P637="TN"),TONGHOP!J637=""),TONGHOP!P637,"")</f>
        <v/>
      </c>
    </row>
    <row r="638" spans="1:5">
      <c r="A638" t="str">
        <f>IF(AND(TONGHOP!N638=$B$1,OR(TONGHOP!O638="ThiTN",TONGHOP!P638="LT",TONGHOP!P638="TN"),TONGHOP!J638=""),TONGHOP!C638,"")</f>
        <v/>
      </c>
      <c r="B638" t="str">
        <f>IF(AND(TONGHOP!N638=$B$1,OR(TONGHOP!O638="ThiTN",TONGHOP!P638="LT",TONGHOP!P638="TN"),TONGHOP!J638=""),TONGHOP!H638,"")</f>
        <v/>
      </c>
      <c r="C638" t="str">
        <f>IF(AND(TONGHOP!N638=$B$1,OR(TONGHOP!O638="ThiTN",TONGHOP!P638="LT",TONGHOP!P638="TN"),TONGHOP!J638=""),TONGHOP!F638,"")</f>
        <v/>
      </c>
      <c r="D638" t="str">
        <f>IF(AND(TONGHOP!N638=$B$1,OR(TONGHOP!O638="ThiTN",TONGHOP!P638="LT",TONGHOP!P638="TN"),TONGHOP!J638=""),TONGHOP!I638,"")</f>
        <v/>
      </c>
      <c r="E638" t="str">
        <f>IF(AND(TONGHOP!N638=$B$1,OR(TONGHOP!O638="ThiTN",TONGHOP!P638="LT",TONGHOP!P638="TN"),TONGHOP!J638=""),TONGHOP!P638,"")</f>
        <v/>
      </c>
    </row>
    <row r="639" spans="1:5">
      <c r="A639" t="str">
        <f>IF(AND(TONGHOP!N639=$B$1,OR(TONGHOP!O639="ThiTN",TONGHOP!P639="LT",TONGHOP!P639="TN"),TONGHOP!J639=""),TONGHOP!C639,"")</f>
        <v/>
      </c>
      <c r="B639" t="str">
        <f>IF(AND(TONGHOP!N639=$B$1,OR(TONGHOP!O639="ThiTN",TONGHOP!P639="LT",TONGHOP!P639="TN"),TONGHOP!J639=""),TONGHOP!H639,"")</f>
        <v/>
      </c>
      <c r="C639" t="str">
        <f>IF(AND(TONGHOP!N639=$B$1,OR(TONGHOP!O639="ThiTN",TONGHOP!P639="LT",TONGHOP!P639="TN"),TONGHOP!J639=""),TONGHOP!F639,"")</f>
        <v/>
      </c>
      <c r="D639" t="str">
        <f>IF(AND(TONGHOP!N639=$B$1,OR(TONGHOP!O639="ThiTN",TONGHOP!P639="LT",TONGHOP!P639="TN"),TONGHOP!J639=""),TONGHOP!I639,"")</f>
        <v/>
      </c>
      <c r="E639" t="str">
        <f>IF(AND(TONGHOP!N639=$B$1,OR(TONGHOP!O639="ThiTN",TONGHOP!P639="LT",TONGHOP!P639="TN"),TONGHOP!J639=""),TONGHOP!P639,"")</f>
        <v/>
      </c>
    </row>
    <row r="640" spans="1:5">
      <c r="A640" t="str">
        <f>IF(AND(TONGHOP!N640=$B$1,OR(TONGHOP!O640="ThiTN",TONGHOP!P640="LT",TONGHOP!P640="TN"),TONGHOP!J640=""),TONGHOP!C640,"")</f>
        <v/>
      </c>
      <c r="B640" t="str">
        <f>IF(AND(TONGHOP!N640=$B$1,OR(TONGHOP!O640="ThiTN",TONGHOP!P640="LT",TONGHOP!P640="TN"),TONGHOP!J640=""),TONGHOP!H640,"")</f>
        <v/>
      </c>
      <c r="C640" t="str">
        <f>IF(AND(TONGHOP!N640=$B$1,OR(TONGHOP!O640="ThiTN",TONGHOP!P640="LT",TONGHOP!P640="TN"),TONGHOP!J640=""),TONGHOP!F640,"")</f>
        <v/>
      </c>
      <c r="D640" t="str">
        <f>IF(AND(TONGHOP!N640=$B$1,OR(TONGHOP!O640="ThiTN",TONGHOP!P640="LT",TONGHOP!P640="TN"),TONGHOP!J640=""),TONGHOP!I640,"")</f>
        <v/>
      </c>
      <c r="E640" t="str">
        <f>IF(AND(TONGHOP!N640=$B$1,OR(TONGHOP!O640="ThiTN",TONGHOP!P640="LT",TONGHOP!P640="TN"),TONGHOP!J640=""),TONGHOP!P640,"")</f>
        <v/>
      </c>
    </row>
    <row r="641" spans="1:5">
      <c r="A641" t="str">
        <f>IF(AND(TONGHOP!N641=$B$1,OR(TONGHOP!O641="ThiTN",TONGHOP!P641="LT",TONGHOP!P641="TN"),TONGHOP!J641=""),TONGHOP!C641,"")</f>
        <v/>
      </c>
      <c r="B641" t="str">
        <f>IF(AND(TONGHOP!N641=$B$1,OR(TONGHOP!O641="ThiTN",TONGHOP!P641="LT",TONGHOP!P641="TN"),TONGHOP!J641=""),TONGHOP!H641,"")</f>
        <v/>
      </c>
      <c r="C641" t="str">
        <f>IF(AND(TONGHOP!N641=$B$1,OR(TONGHOP!O641="ThiTN",TONGHOP!P641="LT",TONGHOP!P641="TN"),TONGHOP!J641=""),TONGHOP!F641,"")</f>
        <v/>
      </c>
      <c r="D641" t="str">
        <f>IF(AND(TONGHOP!N641=$B$1,OR(TONGHOP!O641="ThiTN",TONGHOP!P641="LT",TONGHOP!P641="TN"),TONGHOP!J641=""),TONGHOP!I641,"")</f>
        <v/>
      </c>
      <c r="E641" t="str">
        <f>IF(AND(TONGHOP!N641=$B$1,OR(TONGHOP!O641="ThiTN",TONGHOP!P641="LT",TONGHOP!P641="TN"),TONGHOP!J641=""),TONGHOP!P641,"")</f>
        <v/>
      </c>
    </row>
    <row r="642" spans="1:5">
      <c r="A642" t="str">
        <f>IF(AND(TONGHOP!N642=$B$1,OR(TONGHOP!O642="ThiTN",TONGHOP!P642="LT",TONGHOP!P642="TN"),TONGHOP!J642=""),TONGHOP!C642,"")</f>
        <v/>
      </c>
      <c r="B642" t="str">
        <f>IF(AND(TONGHOP!N642=$B$1,OR(TONGHOP!O642="ThiTN",TONGHOP!P642="LT",TONGHOP!P642="TN"),TONGHOP!J642=""),TONGHOP!H642,"")</f>
        <v/>
      </c>
      <c r="C642" t="str">
        <f>IF(AND(TONGHOP!N642=$B$1,OR(TONGHOP!O642="ThiTN",TONGHOP!P642="LT",TONGHOP!P642="TN"),TONGHOP!J642=""),TONGHOP!F642,"")</f>
        <v/>
      </c>
      <c r="D642" t="str">
        <f>IF(AND(TONGHOP!N642=$B$1,OR(TONGHOP!O642="ThiTN",TONGHOP!P642="LT",TONGHOP!P642="TN"),TONGHOP!J642=""),TONGHOP!I642,"")</f>
        <v/>
      </c>
      <c r="E642" t="str">
        <f>IF(AND(TONGHOP!N642=$B$1,OR(TONGHOP!O642="ThiTN",TONGHOP!P642="LT",TONGHOP!P642="TN"),TONGHOP!J642=""),TONGHOP!P642,"")</f>
        <v/>
      </c>
    </row>
    <row r="643" spans="1:5">
      <c r="A643" t="str">
        <f>IF(AND(TONGHOP!N643=$B$1,OR(TONGHOP!O643="ThiTN",TONGHOP!P643="LT",TONGHOP!P643="TN"),TONGHOP!J643=""),TONGHOP!C643,"")</f>
        <v/>
      </c>
      <c r="B643" t="str">
        <f>IF(AND(TONGHOP!N643=$B$1,OR(TONGHOP!O643="ThiTN",TONGHOP!P643="LT",TONGHOP!P643="TN"),TONGHOP!J643=""),TONGHOP!H643,"")</f>
        <v/>
      </c>
      <c r="C643" t="str">
        <f>IF(AND(TONGHOP!N643=$B$1,OR(TONGHOP!O643="ThiTN",TONGHOP!P643="LT",TONGHOP!P643="TN"),TONGHOP!J643=""),TONGHOP!F643,"")</f>
        <v/>
      </c>
      <c r="D643" t="str">
        <f>IF(AND(TONGHOP!N643=$B$1,OR(TONGHOP!O643="ThiTN",TONGHOP!P643="LT",TONGHOP!P643="TN"),TONGHOP!J643=""),TONGHOP!I643,"")</f>
        <v/>
      </c>
      <c r="E643" t="str">
        <f>IF(AND(TONGHOP!N643=$B$1,OR(TONGHOP!O643="ThiTN",TONGHOP!P643="LT",TONGHOP!P643="TN"),TONGHOP!J643=""),TONGHOP!P643,"")</f>
        <v/>
      </c>
    </row>
    <row r="644" spans="1:5">
      <c r="A644" t="str">
        <f>IF(AND(TONGHOP!N644=$B$1,OR(TONGHOP!O644="ThiTN",TONGHOP!P644="LT",TONGHOP!P644="TN"),TONGHOP!J644=""),TONGHOP!C644,"")</f>
        <v/>
      </c>
      <c r="B644" t="str">
        <f>IF(AND(TONGHOP!N644=$B$1,OR(TONGHOP!O644="ThiTN",TONGHOP!P644="LT",TONGHOP!P644="TN"),TONGHOP!J644=""),TONGHOP!H644,"")</f>
        <v/>
      </c>
      <c r="C644" t="str">
        <f>IF(AND(TONGHOP!N644=$B$1,OR(TONGHOP!O644="ThiTN",TONGHOP!P644="LT",TONGHOP!P644="TN"),TONGHOP!J644=""),TONGHOP!F644,"")</f>
        <v/>
      </c>
      <c r="D644" t="str">
        <f>IF(AND(TONGHOP!N644=$B$1,OR(TONGHOP!O644="ThiTN",TONGHOP!P644="LT",TONGHOP!P644="TN"),TONGHOP!J644=""),TONGHOP!I644,"")</f>
        <v/>
      </c>
      <c r="E644" t="str">
        <f>IF(AND(TONGHOP!N644=$B$1,OR(TONGHOP!O644="ThiTN",TONGHOP!P644="LT",TONGHOP!P644="TN"),TONGHOP!J644=""),TONGHOP!P644,"")</f>
        <v/>
      </c>
    </row>
    <row r="645" spans="1:5">
      <c r="A645" t="str">
        <f>IF(AND(TONGHOP!N645=$B$1,OR(TONGHOP!O645="ThiTN",TONGHOP!P645="LT",TONGHOP!P645="TN"),TONGHOP!J645=""),TONGHOP!C645,"")</f>
        <v/>
      </c>
      <c r="B645" t="str">
        <f>IF(AND(TONGHOP!N645=$B$1,OR(TONGHOP!O645="ThiTN",TONGHOP!P645="LT",TONGHOP!P645="TN"),TONGHOP!J645=""),TONGHOP!H645,"")</f>
        <v/>
      </c>
      <c r="C645" t="str">
        <f>IF(AND(TONGHOP!N645=$B$1,OR(TONGHOP!O645="ThiTN",TONGHOP!P645="LT",TONGHOP!P645="TN"),TONGHOP!J645=""),TONGHOP!F645,"")</f>
        <v/>
      </c>
      <c r="D645" t="str">
        <f>IF(AND(TONGHOP!N645=$B$1,OR(TONGHOP!O645="ThiTN",TONGHOP!P645="LT",TONGHOP!P645="TN"),TONGHOP!J645=""),TONGHOP!I645,"")</f>
        <v/>
      </c>
      <c r="E645" t="str">
        <f>IF(AND(TONGHOP!N645=$B$1,OR(TONGHOP!O645="ThiTN",TONGHOP!P645="LT",TONGHOP!P645="TN"),TONGHOP!J645=""),TONGHOP!P645,"")</f>
        <v/>
      </c>
    </row>
    <row r="646" spans="1:5">
      <c r="A646" t="str">
        <f>IF(AND(TONGHOP!N646=$B$1,OR(TONGHOP!O646="ThiTN",TONGHOP!P646="LT",TONGHOP!P646="TN"),TONGHOP!J646=""),TONGHOP!C646,"")</f>
        <v/>
      </c>
      <c r="B646" t="str">
        <f>IF(AND(TONGHOP!N646=$B$1,OR(TONGHOP!O646="ThiTN",TONGHOP!P646="LT",TONGHOP!P646="TN"),TONGHOP!J646=""),TONGHOP!H646,"")</f>
        <v/>
      </c>
      <c r="C646" t="str">
        <f>IF(AND(TONGHOP!N646=$B$1,OR(TONGHOP!O646="ThiTN",TONGHOP!P646="LT",TONGHOP!P646="TN"),TONGHOP!J646=""),TONGHOP!F646,"")</f>
        <v/>
      </c>
      <c r="D646" t="str">
        <f>IF(AND(TONGHOP!N646=$B$1,OR(TONGHOP!O646="ThiTN",TONGHOP!P646="LT",TONGHOP!P646="TN"),TONGHOP!J646=""),TONGHOP!I646,"")</f>
        <v/>
      </c>
      <c r="E646" t="str">
        <f>IF(AND(TONGHOP!N646=$B$1,OR(TONGHOP!O646="ThiTN",TONGHOP!P646="LT",TONGHOP!P646="TN"),TONGHOP!J646=""),TONGHOP!P646,"")</f>
        <v/>
      </c>
    </row>
    <row r="647" spans="1:5">
      <c r="A647" t="str">
        <f>IF(AND(TONGHOP!N647=$B$1,OR(TONGHOP!O647="ThiTN",TONGHOP!P647="LT",TONGHOP!P647="TN"),TONGHOP!J647=""),TONGHOP!C647,"")</f>
        <v/>
      </c>
      <c r="B647" t="str">
        <f>IF(AND(TONGHOP!N647=$B$1,OR(TONGHOP!O647="ThiTN",TONGHOP!P647="LT",TONGHOP!P647="TN"),TONGHOP!J647=""),TONGHOP!H647,"")</f>
        <v/>
      </c>
      <c r="C647" t="str">
        <f>IF(AND(TONGHOP!N647=$B$1,OR(TONGHOP!O647="ThiTN",TONGHOP!P647="LT",TONGHOP!P647="TN"),TONGHOP!J647=""),TONGHOP!F647,"")</f>
        <v/>
      </c>
      <c r="D647" t="str">
        <f>IF(AND(TONGHOP!N647=$B$1,OR(TONGHOP!O647="ThiTN",TONGHOP!P647="LT",TONGHOP!P647="TN"),TONGHOP!J647=""),TONGHOP!I647,"")</f>
        <v/>
      </c>
      <c r="E647" t="str">
        <f>IF(AND(TONGHOP!N647=$B$1,OR(TONGHOP!O647="ThiTN",TONGHOP!P647="LT",TONGHOP!P647="TN"),TONGHOP!J647=""),TONGHOP!P647,"")</f>
        <v/>
      </c>
    </row>
    <row r="648" spans="1:5">
      <c r="A648" t="str">
        <f>IF(AND(TONGHOP!N648=$B$1,OR(TONGHOP!O648="ThiTN",TONGHOP!P648="LT",TONGHOP!P648="TN"),TONGHOP!J648=""),TONGHOP!C648,"")</f>
        <v/>
      </c>
      <c r="B648" t="str">
        <f>IF(AND(TONGHOP!N648=$B$1,OR(TONGHOP!O648="ThiTN",TONGHOP!P648="LT",TONGHOP!P648="TN"),TONGHOP!J648=""),TONGHOP!H648,"")</f>
        <v/>
      </c>
      <c r="C648" t="str">
        <f>IF(AND(TONGHOP!N648=$B$1,OR(TONGHOP!O648="ThiTN",TONGHOP!P648="LT",TONGHOP!P648="TN"),TONGHOP!J648=""),TONGHOP!F648,"")</f>
        <v/>
      </c>
      <c r="D648" t="str">
        <f>IF(AND(TONGHOP!N648=$B$1,OR(TONGHOP!O648="ThiTN",TONGHOP!P648="LT",TONGHOP!P648="TN"),TONGHOP!J648=""),TONGHOP!I648,"")</f>
        <v/>
      </c>
      <c r="E648" t="str">
        <f>IF(AND(TONGHOP!N648=$B$1,OR(TONGHOP!O648="ThiTN",TONGHOP!P648="LT",TONGHOP!P648="TN"),TONGHOP!J648=""),TONGHOP!P648,"")</f>
        <v/>
      </c>
    </row>
    <row r="649" spans="1:5">
      <c r="A649" t="str">
        <f>IF(AND(TONGHOP!N649=$B$1,OR(TONGHOP!O649="ThiTN",TONGHOP!P649="LT",TONGHOP!P649="TN"),TONGHOP!J649=""),TONGHOP!C649,"")</f>
        <v/>
      </c>
      <c r="B649" t="str">
        <f>IF(AND(TONGHOP!N649=$B$1,OR(TONGHOP!O649="ThiTN",TONGHOP!P649="LT",TONGHOP!P649="TN"),TONGHOP!J649=""),TONGHOP!H649,"")</f>
        <v/>
      </c>
      <c r="C649" t="str">
        <f>IF(AND(TONGHOP!N649=$B$1,OR(TONGHOP!O649="ThiTN",TONGHOP!P649="LT",TONGHOP!P649="TN"),TONGHOP!J649=""),TONGHOP!F649,"")</f>
        <v/>
      </c>
      <c r="D649" t="str">
        <f>IF(AND(TONGHOP!N649=$B$1,OR(TONGHOP!O649="ThiTN",TONGHOP!P649="LT",TONGHOP!P649="TN"),TONGHOP!J649=""),TONGHOP!I649,"")</f>
        <v/>
      </c>
      <c r="E649" t="str">
        <f>IF(AND(TONGHOP!N649=$B$1,OR(TONGHOP!O649="ThiTN",TONGHOP!P649="LT",TONGHOP!P649="TN"),TONGHOP!J649=""),TONGHOP!P649,"")</f>
        <v/>
      </c>
    </row>
    <row r="650" spans="1:5">
      <c r="A650" t="str">
        <f>IF(AND(TONGHOP!N650=$B$1,OR(TONGHOP!O650="ThiTN",TONGHOP!P650="LT",TONGHOP!P650="TN"),TONGHOP!J650=""),TONGHOP!C650,"")</f>
        <v/>
      </c>
      <c r="B650" t="str">
        <f>IF(AND(TONGHOP!N650=$B$1,OR(TONGHOP!O650="ThiTN",TONGHOP!P650="LT",TONGHOP!P650="TN"),TONGHOP!J650=""),TONGHOP!H650,"")</f>
        <v/>
      </c>
      <c r="C650" t="str">
        <f>IF(AND(TONGHOP!N650=$B$1,OR(TONGHOP!O650="ThiTN",TONGHOP!P650="LT",TONGHOP!P650="TN"),TONGHOP!J650=""),TONGHOP!F650,"")</f>
        <v/>
      </c>
      <c r="D650" t="str">
        <f>IF(AND(TONGHOP!N650=$B$1,OR(TONGHOP!O650="ThiTN",TONGHOP!P650="LT",TONGHOP!P650="TN"),TONGHOP!J650=""),TONGHOP!I650,"")</f>
        <v/>
      </c>
      <c r="E650" t="str">
        <f>IF(AND(TONGHOP!N650=$B$1,OR(TONGHOP!O650="ThiTN",TONGHOP!P650="LT",TONGHOP!P650="TN"),TONGHOP!J650=""),TONGHOP!P650,"")</f>
        <v/>
      </c>
    </row>
    <row r="651" spans="1:5">
      <c r="A651" t="str">
        <f>IF(AND(TONGHOP!N651=$B$1,OR(TONGHOP!O651="ThiTN",TONGHOP!P651="LT",TONGHOP!P651="TN"),TONGHOP!J651=""),TONGHOP!C651,"")</f>
        <v/>
      </c>
      <c r="B651" t="str">
        <f>IF(AND(TONGHOP!N651=$B$1,OR(TONGHOP!O651="ThiTN",TONGHOP!P651="LT",TONGHOP!P651="TN"),TONGHOP!J651=""),TONGHOP!H651,"")</f>
        <v/>
      </c>
      <c r="C651" t="str">
        <f>IF(AND(TONGHOP!N651=$B$1,OR(TONGHOP!O651="ThiTN",TONGHOP!P651="LT",TONGHOP!P651="TN"),TONGHOP!J651=""),TONGHOP!F651,"")</f>
        <v/>
      </c>
      <c r="D651" t="str">
        <f>IF(AND(TONGHOP!N651=$B$1,OR(TONGHOP!O651="ThiTN",TONGHOP!P651="LT",TONGHOP!P651="TN"),TONGHOP!J651=""),TONGHOP!I651,"")</f>
        <v/>
      </c>
      <c r="E651" t="str">
        <f>IF(AND(TONGHOP!N651=$B$1,OR(TONGHOP!O651="ThiTN",TONGHOP!P651="LT",TONGHOP!P651="TN"),TONGHOP!J651=""),TONGHOP!P651,"")</f>
        <v/>
      </c>
    </row>
    <row r="652" spans="1:5">
      <c r="A652" t="str">
        <f>IF(AND(TONGHOP!N652=$B$1,OR(TONGHOP!O652="ThiTN",TONGHOP!P652="LT",TONGHOP!P652="TN"),TONGHOP!J652=""),TONGHOP!C652,"")</f>
        <v/>
      </c>
      <c r="B652" t="str">
        <f>IF(AND(TONGHOP!N652=$B$1,OR(TONGHOP!O652="ThiTN",TONGHOP!P652="LT",TONGHOP!P652="TN"),TONGHOP!J652=""),TONGHOP!H652,"")</f>
        <v/>
      </c>
      <c r="C652" t="str">
        <f>IF(AND(TONGHOP!N652=$B$1,OR(TONGHOP!O652="ThiTN",TONGHOP!P652="LT",TONGHOP!P652="TN"),TONGHOP!J652=""),TONGHOP!F652,"")</f>
        <v/>
      </c>
      <c r="D652" t="str">
        <f>IF(AND(TONGHOP!N652=$B$1,OR(TONGHOP!O652="ThiTN",TONGHOP!P652="LT",TONGHOP!P652="TN"),TONGHOP!J652=""),TONGHOP!I652,"")</f>
        <v/>
      </c>
      <c r="E652" t="str">
        <f>IF(AND(TONGHOP!N652=$B$1,OR(TONGHOP!O652="ThiTN",TONGHOP!P652="LT",TONGHOP!P652="TN"),TONGHOP!J652=""),TONGHOP!P652,"")</f>
        <v/>
      </c>
    </row>
    <row r="653" spans="1:5">
      <c r="A653" t="str">
        <f>IF(AND(TONGHOP!N653=$B$1,OR(TONGHOP!O653="ThiTN",TONGHOP!P653="LT",TONGHOP!P653="TN"),TONGHOP!J653=""),TONGHOP!C653,"")</f>
        <v/>
      </c>
      <c r="B653" t="str">
        <f>IF(AND(TONGHOP!N653=$B$1,OR(TONGHOP!O653="ThiTN",TONGHOP!P653="LT",TONGHOP!P653="TN"),TONGHOP!J653=""),TONGHOP!H653,"")</f>
        <v/>
      </c>
      <c r="C653" t="str">
        <f>IF(AND(TONGHOP!N653=$B$1,OR(TONGHOP!O653="ThiTN",TONGHOP!P653="LT",TONGHOP!P653="TN"),TONGHOP!J653=""),TONGHOP!F653,"")</f>
        <v/>
      </c>
      <c r="D653" t="str">
        <f>IF(AND(TONGHOP!N653=$B$1,OR(TONGHOP!O653="ThiTN",TONGHOP!P653="LT",TONGHOP!P653="TN"),TONGHOP!J653=""),TONGHOP!I653,"")</f>
        <v/>
      </c>
      <c r="E653" t="str">
        <f>IF(AND(TONGHOP!N653=$B$1,OR(TONGHOP!O653="ThiTN",TONGHOP!P653="LT",TONGHOP!P653="TN"),TONGHOP!J653=""),TONGHOP!P653,"")</f>
        <v/>
      </c>
    </row>
    <row r="654" spans="1:5">
      <c r="A654" t="str">
        <f>IF(AND(TONGHOP!N654=$B$1,OR(TONGHOP!O654="ThiTN",TONGHOP!P654="LT",TONGHOP!P654="TN"),TONGHOP!J654=""),TONGHOP!C654,"")</f>
        <v/>
      </c>
      <c r="B654" t="str">
        <f>IF(AND(TONGHOP!N654=$B$1,OR(TONGHOP!O654="ThiTN",TONGHOP!P654="LT",TONGHOP!P654="TN"),TONGHOP!J654=""),TONGHOP!H654,"")</f>
        <v/>
      </c>
      <c r="C654" t="str">
        <f>IF(AND(TONGHOP!N654=$B$1,OR(TONGHOP!O654="ThiTN",TONGHOP!P654="LT",TONGHOP!P654="TN"),TONGHOP!J654=""),TONGHOP!F654,"")</f>
        <v/>
      </c>
      <c r="D654" t="str">
        <f>IF(AND(TONGHOP!N654=$B$1,OR(TONGHOP!O654="ThiTN",TONGHOP!P654="LT",TONGHOP!P654="TN"),TONGHOP!J654=""),TONGHOP!I654,"")</f>
        <v/>
      </c>
      <c r="E654" t="str">
        <f>IF(AND(TONGHOP!N654=$B$1,OR(TONGHOP!O654="ThiTN",TONGHOP!P654="LT",TONGHOP!P654="TN"),TONGHOP!J654=""),TONGHOP!P654,"")</f>
        <v/>
      </c>
    </row>
    <row r="655" spans="1:5">
      <c r="A655" t="str">
        <f>IF(AND(TONGHOP!N655=$B$1,OR(TONGHOP!O655="ThiTN",TONGHOP!P655="LT",TONGHOP!P655="TN"),TONGHOP!J655=""),TONGHOP!C655,"")</f>
        <v/>
      </c>
      <c r="B655" t="str">
        <f>IF(AND(TONGHOP!N655=$B$1,OR(TONGHOP!O655="ThiTN",TONGHOP!P655="LT",TONGHOP!P655="TN"),TONGHOP!J655=""),TONGHOP!H655,"")</f>
        <v/>
      </c>
      <c r="C655" t="str">
        <f>IF(AND(TONGHOP!N655=$B$1,OR(TONGHOP!O655="ThiTN",TONGHOP!P655="LT",TONGHOP!P655="TN"),TONGHOP!J655=""),TONGHOP!F655,"")</f>
        <v/>
      </c>
      <c r="D655" t="str">
        <f>IF(AND(TONGHOP!N655=$B$1,OR(TONGHOP!O655="ThiTN",TONGHOP!P655="LT",TONGHOP!P655="TN"),TONGHOP!J655=""),TONGHOP!I655,"")</f>
        <v/>
      </c>
      <c r="E655" t="str">
        <f>IF(AND(TONGHOP!N655=$B$1,OR(TONGHOP!O655="ThiTN",TONGHOP!P655="LT",TONGHOP!P655="TN"),TONGHOP!J655=""),TONGHOP!P655,"")</f>
        <v/>
      </c>
    </row>
    <row r="656" spans="1:5">
      <c r="A656" t="str">
        <f>IF(AND(TONGHOP!N656=$B$1,OR(TONGHOP!O656="ThiTN",TONGHOP!P656="LT",TONGHOP!P656="TN"),TONGHOP!J656=""),TONGHOP!C656,"")</f>
        <v/>
      </c>
      <c r="B656" t="str">
        <f>IF(AND(TONGHOP!N656=$B$1,OR(TONGHOP!O656="ThiTN",TONGHOP!P656="LT",TONGHOP!P656="TN"),TONGHOP!J656=""),TONGHOP!H656,"")</f>
        <v/>
      </c>
      <c r="C656" t="str">
        <f>IF(AND(TONGHOP!N656=$B$1,OR(TONGHOP!O656="ThiTN",TONGHOP!P656="LT",TONGHOP!P656="TN"),TONGHOP!J656=""),TONGHOP!F656,"")</f>
        <v/>
      </c>
      <c r="D656" t="str">
        <f>IF(AND(TONGHOP!N656=$B$1,OR(TONGHOP!O656="ThiTN",TONGHOP!P656="LT",TONGHOP!P656="TN"),TONGHOP!J656=""),TONGHOP!I656,"")</f>
        <v/>
      </c>
      <c r="E656" t="str">
        <f>IF(AND(TONGHOP!N656=$B$1,OR(TONGHOP!O656="ThiTN",TONGHOP!P656="LT",TONGHOP!P656="TN"),TONGHOP!J656=""),TONGHOP!P656,"")</f>
        <v/>
      </c>
    </row>
    <row r="657" spans="1:5">
      <c r="A657" t="str">
        <f>IF(AND(TONGHOP!N657=$B$1,OR(TONGHOP!O657="ThiTN",TONGHOP!P657="LT",TONGHOP!P657="TN"),TONGHOP!J657=""),TONGHOP!C657,"")</f>
        <v/>
      </c>
      <c r="B657" t="str">
        <f>IF(AND(TONGHOP!N657=$B$1,OR(TONGHOP!O657="ThiTN",TONGHOP!P657="LT",TONGHOP!P657="TN"),TONGHOP!J657=""),TONGHOP!H657,"")</f>
        <v/>
      </c>
      <c r="C657" t="str">
        <f>IF(AND(TONGHOP!N657=$B$1,OR(TONGHOP!O657="ThiTN",TONGHOP!P657="LT",TONGHOP!P657="TN"),TONGHOP!J657=""),TONGHOP!F657,"")</f>
        <v/>
      </c>
      <c r="D657" t="str">
        <f>IF(AND(TONGHOP!N657=$B$1,OR(TONGHOP!O657="ThiTN",TONGHOP!P657="LT",TONGHOP!P657="TN"),TONGHOP!J657=""),TONGHOP!I657,"")</f>
        <v/>
      </c>
      <c r="E657" t="str">
        <f>IF(AND(TONGHOP!N657=$B$1,OR(TONGHOP!O657="ThiTN",TONGHOP!P657="LT",TONGHOP!P657="TN"),TONGHOP!J657=""),TONGHOP!P657,"")</f>
        <v/>
      </c>
    </row>
    <row r="658" spans="1:5">
      <c r="A658" t="str">
        <f>IF(AND(TONGHOP!N658=$B$1,OR(TONGHOP!O658="ThiTN",TONGHOP!P658="LT",TONGHOP!P658="TN"),TONGHOP!J658=""),TONGHOP!C658,"")</f>
        <v/>
      </c>
      <c r="B658" t="str">
        <f>IF(AND(TONGHOP!N658=$B$1,OR(TONGHOP!O658="ThiTN",TONGHOP!P658="LT",TONGHOP!P658="TN"),TONGHOP!J658=""),TONGHOP!H658,"")</f>
        <v/>
      </c>
      <c r="C658" t="str">
        <f>IF(AND(TONGHOP!N658=$B$1,OR(TONGHOP!O658="ThiTN",TONGHOP!P658="LT",TONGHOP!P658="TN"),TONGHOP!J658=""),TONGHOP!F658,"")</f>
        <v/>
      </c>
      <c r="D658" t="str">
        <f>IF(AND(TONGHOP!N658=$B$1,OR(TONGHOP!O658="ThiTN",TONGHOP!P658="LT",TONGHOP!P658="TN"),TONGHOP!J658=""),TONGHOP!I658,"")</f>
        <v/>
      </c>
      <c r="E658" t="str">
        <f>IF(AND(TONGHOP!N658=$B$1,OR(TONGHOP!O658="ThiTN",TONGHOP!P658="LT",TONGHOP!P658="TN"),TONGHOP!J658=""),TONGHOP!P658,"")</f>
        <v/>
      </c>
    </row>
    <row r="659" spans="1:5">
      <c r="A659" t="str">
        <f>IF(AND(TONGHOP!N659=$B$1,OR(TONGHOP!O659="ThiTN",TONGHOP!P659="LT",TONGHOP!P659="TN"),TONGHOP!J659=""),TONGHOP!C659,"")</f>
        <v/>
      </c>
      <c r="B659" t="str">
        <f>IF(AND(TONGHOP!N659=$B$1,OR(TONGHOP!O659="ThiTN",TONGHOP!P659="LT",TONGHOP!P659="TN"),TONGHOP!J659=""),TONGHOP!H659,"")</f>
        <v/>
      </c>
      <c r="C659" t="str">
        <f>IF(AND(TONGHOP!N659=$B$1,OR(TONGHOP!O659="ThiTN",TONGHOP!P659="LT",TONGHOP!P659="TN"),TONGHOP!J659=""),TONGHOP!F659,"")</f>
        <v/>
      </c>
      <c r="D659" t="str">
        <f>IF(AND(TONGHOP!N659=$B$1,OR(TONGHOP!O659="ThiTN",TONGHOP!P659="LT",TONGHOP!P659="TN"),TONGHOP!J659=""),TONGHOP!I659,"")</f>
        <v/>
      </c>
      <c r="E659" t="str">
        <f>IF(AND(TONGHOP!N659=$B$1,OR(TONGHOP!O659="ThiTN",TONGHOP!P659="LT",TONGHOP!P659="TN"),TONGHOP!J659=""),TONGHOP!P659,"")</f>
        <v/>
      </c>
    </row>
    <row r="660" spans="1:5">
      <c r="A660" t="str">
        <f>IF(AND(TONGHOP!N660=$B$1,OR(TONGHOP!O660="ThiTN",TONGHOP!P660="LT",TONGHOP!P660="TN"),TONGHOP!J660=""),TONGHOP!C660,"")</f>
        <v/>
      </c>
      <c r="B660" t="str">
        <f>IF(AND(TONGHOP!N660=$B$1,OR(TONGHOP!O660="ThiTN",TONGHOP!P660="LT",TONGHOP!P660="TN"),TONGHOP!J660=""),TONGHOP!H660,"")</f>
        <v/>
      </c>
      <c r="C660" t="str">
        <f>IF(AND(TONGHOP!N660=$B$1,OR(TONGHOP!O660="ThiTN",TONGHOP!P660="LT",TONGHOP!P660="TN"),TONGHOP!J660=""),TONGHOP!F660,"")</f>
        <v/>
      </c>
      <c r="D660" t="str">
        <f>IF(AND(TONGHOP!N660=$B$1,OR(TONGHOP!O660="ThiTN",TONGHOP!P660="LT",TONGHOP!P660="TN"),TONGHOP!J660=""),TONGHOP!I660,"")</f>
        <v/>
      </c>
      <c r="E660" t="str">
        <f>IF(AND(TONGHOP!N660=$B$1,OR(TONGHOP!O660="ThiTN",TONGHOP!P660="LT",TONGHOP!P660="TN"),TONGHOP!J660=""),TONGHOP!P660,"")</f>
        <v/>
      </c>
    </row>
    <row r="661" spans="1:5">
      <c r="A661" t="str">
        <f>IF(AND(TONGHOP!N661=$B$1,OR(TONGHOP!O661="ThiTN",TONGHOP!P661="LT",TONGHOP!P661="TN"),TONGHOP!J661=""),TONGHOP!C661,"")</f>
        <v/>
      </c>
      <c r="B661" t="str">
        <f>IF(AND(TONGHOP!N661=$B$1,OR(TONGHOP!O661="ThiTN",TONGHOP!P661="LT",TONGHOP!P661="TN"),TONGHOP!J661=""),TONGHOP!H661,"")</f>
        <v/>
      </c>
      <c r="C661" t="str">
        <f>IF(AND(TONGHOP!N661=$B$1,OR(TONGHOP!O661="ThiTN",TONGHOP!P661="LT",TONGHOP!P661="TN"),TONGHOP!J661=""),TONGHOP!F661,"")</f>
        <v/>
      </c>
      <c r="D661" t="str">
        <f>IF(AND(TONGHOP!N661=$B$1,OR(TONGHOP!O661="ThiTN",TONGHOP!P661="LT",TONGHOP!P661="TN"),TONGHOP!J661=""),TONGHOP!I661,"")</f>
        <v/>
      </c>
      <c r="E661" t="str">
        <f>IF(AND(TONGHOP!N661=$B$1,OR(TONGHOP!O661="ThiTN",TONGHOP!P661="LT",TONGHOP!P661="TN"),TONGHOP!J661=""),TONGHOP!P661,"")</f>
        <v/>
      </c>
    </row>
    <row r="662" spans="1:5">
      <c r="A662" t="str">
        <f>IF(AND(TONGHOP!N662=$B$1,OR(TONGHOP!O662="ThiTN",TONGHOP!P662="LT",TONGHOP!P662="TN"),TONGHOP!J662=""),TONGHOP!C662,"")</f>
        <v/>
      </c>
      <c r="B662" t="str">
        <f>IF(AND(TONGHOP!N662=$B$1,OR(TONGHOP!O662="ThiTN",TONGHOP!P662="LT",TONGHOP!P662="TN"),TONGHOP!J662=""),TONGHOP!H662,"")</f>
        <v/>
      </c>
      <c r="C662" t="str">
        <f>IF(AND(TONGHOP!N662=$B$1,OR(TONGHOP!O662="ThiTN",TONGHOP!P662="LT",TONGHOP!P662="TN"),TONGHOP!J662=""),TONGHOP!F662,"")</f>
        <v/>
      </c>
      <c r="D662" t="str">
        <f>IF(AND(TONGHOP!N662=$B$1,OR(TONGHOP!O662="ThiTN",TONGHOP!P662="LT",TONGHOP!P662="TN"),TONGHOP!J662=""),TONGHOP!I662,"")</f>
        <v/>
      </c>
      <c r="E662" t="str">
        <f>IF(AND(TONGHOP!N662=$B$1,OR(TONGHOP!O662="ThiTN",TONGHOP!P662="LT",TONGHOP!P662="TN"),TONGHOP!J662=""),TONGHOP!P662,"")</f>
        <v/>
      </c>
    </row>
    <row r="663" spans="1:5">
      <c r="A663" t="str">
        <f>IF(AND(TONGHOP!N663=$B$1,OR(TONGHOP!O663="ThiTN",TONGHOP!P663="LT",TONGHOP!P663="TN"),TONGHOP!J663=""),TONGHOP!C663,"")</f>
        <v/>
      </c>
      <c r="B663" t="str">
        <f>IF(AND(TONGHOP!N663=$B$1,OR(TONGHOP!O663="ThiTN",TONGHOP!P663="LT",TONGHOP!P663="TN"),TONGHOP!J663=""),TONGHOP!H663,"")</f>
        <v/>
      </c>
      <c r="C663" t="str">
        <f>IF(AND(TONGHOP!N663=$B$1,OR(TONGHOP!O663="ThiTN",TONGHOP!P663="LT",TONGHOP!P663="TN"),TONGHOP!J663=""),TONGHOP!F663,"")</f>
        <v/>
      </c>
      <c r="D663" t="str">
        <f>IF(AND(TONGHOP!N663=$B$1,OR(TONGHOP!O663="ThiTN",TONGHOP!P663="LT",TONGHOP!P663="TN"),TONGHOP!J663=""),TONGHOP!I663,"")</f>
        <v/>
      </c>
      <c r="E663" t="str">
        <f>IF(AND(TONGHOP!N663=$B$1,OR(TONGHOP!O663="ThiTN",TONGHOP!P663="LT",TONGHOP!P663="TN"),TONGHOP!J663=""),TONGHOP!P663,"")</f>
        <v/>
      </c>
    </row>
    <row r="664" spans="1:5">
      <c r="A664" t="str">
        <f>IF(AND(TONGHOP!N664=$B$1,OR(TONGHOP!O664="ThiTN",TONGHOP!P664="LT",TONGHOP!P664="TN"),TONGHOP!J664=""),TONGHOP!C664,"")</f>
        <v/>
      </c>
      <c r="B664" t="str">
        <f>IF(AND(TONGHOP!N664=$B$1,OR(TONGHOP!O664="ThiTN",TONGHOP!P664="LT",TONGHOP!P664="TN"),TONGHOP!J664=""),TONGHOP!H664,"")</f>
        <v/>
      </c>
      <c r="C664" t="str">
        <f>IF(AND(TONGHOP!N664=$B$1,OR(TONGHOP!O664="ThiTN",TONGHOP!P664="LT",TONGHOP!P664="TN"),TONGHOP!J664=""),TONGHOP!F664,"")</f>
        <v/>
      </c>
      <c r="D664" t="str">
        <f>IF(AND(TONGHOP!N664=$B$1,OR(TONGHOP!O664="ThiTN",TONGHOP!P664="LT",TONGHOP!P664="TN"),TONGHOP!J664=""),TONGHOP!I664,"")</f>
        <v/>
      </c>
      <c r="E664" t="str">
        <f>IF(AND(TONGHOP!N664=$B$1,OR(TONGHOP!O664="ThiTN",TONGHOP!P664="LT",TONGHOP!P664="TN"),TONGHOP!J664=""),TONGHOP!P664,"")</f>
        <v/>
      </c>
    </row>
    <row r="665" spans="1:5">
      <c r="A665" t="str">
        <f>IF(AND(TONGHOP!N665=$B$1,OR(TONGHOP!O665="ThiTN",TONGHOP!P665="LT",TONGHOP!P665="TN"),TONGHOP!J665=""),TONGHOP!C665,"")</f>
        <v/>
      </c>
      <c r="B665" t="str">
        <f>IF(AND(TONGHOP!N665=$B$1,OR(TONGHOP!O665="ThiTN",TONGHOP!P665="LT",TONGHOP!P665="TN"),TONGHOP!J665=""),TONGHOP!H665,"")</f>
        <v/>
      </c>
      <c r="C665" t="str">
        <f>IF(AND(TONGHOP!N665=$B$1,OR(TONGHOP!O665="ThiTN",TONGHOP!P665="LT",TONGHOP!P665="TN"),TONGHOP!J665=""),TONGHOP!F665,"")</f>
        <v/>
      </c>
      <c r="D665" t="str">
        <f>IF(AND(TONGHOP!N665=$B$1,OR(TONGHOP!O665="ThiTN",TONGHOP!P665="LT",TONGHOP!P665="TN"),TONGHOP!J665=""),TONGHOP!I665,"")</f>
        <v/>
      </c>
      <c r="E665" t="str">
        <f>IF(AND(TONGHOP!N665=$B$1,OR(TONGHOP!O665="ThiTN",TONGHOP!P665="LT",TONGHOP!P665="TN"),TONGHOP!J665=""),TONGHOP!P665,"")</f>
        <v/>
      </c>
    </row>
    <row r="666" spans="1:5">
      <c r="A666" t="str">
        <f>IF(AND(TONGHOP!N666=$B$1,OR(TONGHOP!O666="ThiTN",TONGHOP!P666="LT",TONGHOP!P666="TN"),TONGHOP!J666=""),TONGHOP!C666,"")</f>
        <v/>
      </c>
      <c r="B666" t="str">
        <f>IF(AND(TONGHOP!N666=$B$1,OR(TONGHOP!O666="ThiTN",TONGHOP!P666="LT",TONGHOP!P666="TN"),TONGHOP!J666=""),TONGHOP!H666,"")</f>
        <v/>
      </c>
      <c r="C666" t="str">
        <f>IF(AND(TONGHOP!N666=$B$1,OR(TONGHOP!O666="ThiTN",TONGHOP!P666="LT",TONGHOP!P666="TN"),TONGHOP!J666=""),TONGHOP!F666,"")</f>
        <v/>
      </c>
      <c r="D666" t="str">
        <f>IF(AND(TONGHOP!N666=$B$1,OR(TONGHOP!O666="ThiTN",TONGHOP!P666="LT",TONGHOP!P666="TN"),TONGHOP!J666=""),TONGHOP!I666,"")</f>
        <v/>
      </c>
      <c r="E666" t="str">
        <f>IF(AND(TONGHOP!N666=$B$1,OR(TONGHOP!O666="ThiTN",TONGHOP!P666="LT",TONGHOP!P666="TN"),TONGHOP!J666=""),TONGHOP!P666,"")</f>
        <v/>
      </c>
    </row>
    <row r="667" spans="1:5">
      <c r="A667" t="str">
        <f>IF(AND(TONGHOP!N667=$B$1,OR(TONGHOP!O667="ThiTN",TONGHOP!P667="LT",TONGHOP!P667="TN"),TONGHOP!J667=""),TONGHOP!C667,"")</f>
        <v/>
      </c>
      <c r="B667" t="str">
        <f>IF(AND(TONGHOP!N667=$B$1,OR(TONGHOP!O667="ThiTN",TONGHOP!P667="LT",TONGHOP!P667="TN"),TONGHOP!J667=""),TONGHOP!H667,"")</f>
        <v/>
      </c>
      <c r="C667" t="str">
        <f>IF(AND(TONGHOP!N667=$B$1,OR(TONGHOP!O667="ThiTN",TONGHOP!P667="LT",TONGHOP!P667="TN"),TONGHOP!J667=""),TONGHOP!F667,"")</f>
        <v/>
      </c>
      <c r="D667" t="str">
        <f>IF(AND(TONGHOP!N667=$B$1,OR(TONGHOP!O667="ThiTN",TONGHOP!P667="LT",TONGHOP!P667="TN"),TONGHOP!J667=""),TONGHOP!I667,"")</f>
        <v/>
      </c>
      <c r="E667" t="str">
        <f>IF(AND(TONGHOP!N667=$B$1,OR(TONGHOP!O667="ThiTN",TONGHOP!P667="LT",TONGHOP!P667="TN"),TONGHOP!J667=""),TONGHOP!P667,"")</f>
        <v/>
      </c>
    </row>
    <row r="668" spans="1:5">
      <c r="A668" t="str">
        <f>IF(AND(TONGHOP!N668=$B$1,OR(TONGHOP!O668="ThiTN",TONGHOP!P668="LT",TONGHOP!P668="TN"),TONGHOP!J668=""),TONGHOP!C668,"")</f>
        <v/>
      </c>
      <c r="B668" t="str">
        <f>IF(AND(TONGHOP!N668=$B$1,OR(TONGHOP!O668="ThiTN",TONGHOP!P668="LT",TONGHOP!P668="TN"),TONGHOP!J668=""),TONGHOP!H668,"")</f>
        <v/>
      </c>
      <c r="C668" t="str">
        <f>IF(AND(TONGHOP!N668=$B$1,OR(TONGHOP!O668="ThiTN",TONGHOP!P668="LT",TONGHOP!P668="TN"),TONGHOP!J668=""),TONGHOP!F668,"")</f>
        <v/>
      </c>
      <c r="D668" t="str">
        <f>IF(AND(TONGHOP!N668=$B$1,OR(TONGHOP!O668="ThiTN",TONGHOP!P668="LT",TONGHOP!P668="TN"),TONGHOP!J668=""),TONGHOP!I668,"")</f>
        <v/>
      </c>
      <c r="E668" t="str">
        <f>IF(AND(TONGHOP!N668=$B$1,OR(TONGHOP!O668="ThiTN",TONGHOP!P668="LT",TONGHOP!P668="TN"),TONGHOP!J668=""),TONGHOP!P668,"")</f>
        <v/>
      </c>
    </row>
    <row r="669" spans="1:5">
      <c r="A669" t="str">
        <f>IF(AND(TONGHOP!N669=$B$1,OR(TONGHOP!O669="ThiTN",TONGHOP!P669="LT",TONGHOP!P669="TN"),TONGHOP!J669=""),TONGHOP!C669,"")</f>
        <v/>
      </c>
      <c r="B669" t="str">
        <f>IF(AND(TONGHOP!N669=$B$1,OR(TONGHOP!O669="ThiTN",TONGHOP!P669="LT",TONGHOP!P669="TN"),TONGHOP!J669=""),TONGHOP!H669,"")</f>
        <v/>
      </c>
      <c r="C669" t="str">
        <f>IF(AND(TONGHOP!N669=$B$1,OR(TONGHOP!O669="ThiTN",TONGHOP!P669="LT",TONGHOP!P669="TN"),TONGHOP!J669=""),TONGHOP!F669,"")</f>
        <v/>
      </c>
      <c r="D669" t="str">
        <f>IF(AND(TONGHOP!N669=$B$1,OR(TONGHOP!O669="ThiTN",TONGHOP!P669="LT",TONGHOP!P669="TN"),TONGHOP!J669=""),TONGHOP!I669,"")</f>
        <v/>
      </c>
      <c r="E669" t="str">
        <f>IF(AND(TONGHOP!N669=$B$1,OR(TONGHOP!O669="ThiTN",TONGHOP!P669="LT",TONGHOP!P669="TN"),TONGHOP!J669=""),TONGHOP!P669,"")</f>
        <v/>
      </c>
    </row>
    <row r="670" spans="1:5">
      <c r="A670" t="str">
        <f>IF(AND(TONGHOP!N670=$B$1,OR(TONGHOP!O670="ThiTN",TONGHOP!P670="LT",TONGHOP!P670="TN"),TONGHOP!J670=""),TONGHOP!C670,"")</f>
        <v/>
      </c>
      <c r="B670" t="str">
        <f>IF(AND(TONGHOP!N670=$B$1,OR(TONGHOP!O670="ThiTN",TONGHOP!P670="LT",TONGHOP!P670="TN"),TONGHOP!J670=""),TONGHOP!H670,"")</f>
        <v/>
      </c>
      <c r="C670" t="str">
        <f>IF(AND(TONGHOP!N670=$B$1,OR(TONGHOP!O670="ThiTN",TONGHOP!P670="LT",TONGHOP!P670="TN"),TONGHOP!J670=""),TONGHOP!F670,"")</f>
        <v/>
      </c>
      <c r="D670" t="str">
        <f>IF(AND(TONGHOP!N670=$B$1,OR(TONGHOP!O670="ThiTN",TONGHOP!P670="LT",TONGHOP!P670="TN"),TONGHOP!J670=""),TONGHOP!I670,"")</f>
        <v/>
      </c>
      <c r="E670" t="str">
        <f>IF(AND(TONGHOP!N670=$B$1,OR(TONGHOP!O670="ThiTN",TONGHOP!P670="LT",TONGHOP!P670="TN"),TONGHOP!J670=""),TONGHOP!P670,"")</f>
        <v/>
      </c>
    </row>
    <row r="671" spans="1:5">
      <c r="A671" t="str">
        <f>IF(AND(TONGHOP!N671=$B$1,OR(TONGHOP!O671="ThiTN",TONGHOP!P671="LT",TONGHOP!P671="TN"),TONGHOP!J671=""),TONGHOP!C671,"")</f>
        <v/>
      </c>
      <c r="B671" t="str">
        <f>IF(AND(TONGHOP!N671=$B$1,OR(TONGHOP!O671="ThiTN",TONGHOP!P671="LT",TONGHOP!P671="TN"),TONGHOP!J671=""),TONGHOP!H671,"")</f>
        <v/>
      </c>
      <c r="C671" t="str">
        <f>IF(AND(TONGHOP!N671=$B$1,OR(TONGHOP!O671="ThiTN",TONGHOP!P671="LT",TONGHOP!P671="TN"),TONGHOP!J671=""),TONGHOP!F671,"")</f>
        <v/>
      </c>
      <c r="D671" t="str">
        <f>IF(AND(TONGHOP!N671=$B$1,OR(TONGHOP!O671="ThiTN",TONGHOP!P671="LT",TONGHOP!P671="TN"),TONGHOP!J671=""),TONGHOP!I671,"")</f>
        <v/>
      </c>
      <c r="E671" t="str">
        <f>IF(AND(TONGHOP!N671=$B$1,OR(TONGHOP!O671="ThiTN",TONGHOP!P671="LT",TONGHOP!P671="TN"),TONGHOP!J671=""),TONGHOP!P671,"")</f>
        <v/>
      </c>
    </row>
    <row r="672" spans="1:5">
      <c r="A672" t="str">
        <f>IF(AND(TONGHOP!N672=$B$1,OR(TONGHOP!O672="ThiTN",TONGHOP!P672="LT",TONGHOP!P672="TN"),TONGHOP!J672=""),TONGHOP!C672,"")</f>
        <v/>
      </c>
      <c r="B672" t="str">
        <f>IF(AND(TONGHOP!N672=$B$1,OR(TONGHOP!O672="ThiTN",TONGHOP!P672="LT",TONGHOP!P672="TN"),TONGHOP!J672=""),TONGHOP!H672,"")</f>
        <v/>
      </c>
      <c r="C672" t="str">
        <f>IF(AND(TONGHOP!N672=$B$1,OR(TONGHOP!O672="ThiTN",TONGHOP!P672="LT",TONGHOP!P672="TN"),TONGHOP!J672=""),TONGHOP!F672,"")</f>
        <v/>
      </c>
      <c r="D672" t="str">
        <f>IF(AND(TONGHOP!N672=$B$1,OR(TONGHOP!O672="ThiTN",TONGHOP!P672="LT",TONGHOP!P672="TN"),TONGHOP!J672=""),TONGHOP!I672,"")</f>
        <v/>
      </c>
      <c r="E672" t="str">
        <f>IF(AND(TONGHOP!N672=$B$1,OR(TONGHOP!O672="ThiTN",TONGHOP!P672="LT",TONGHOP!P672="TN"),TONGHOP!J672=""),TONGHOP!P672,"")</f>
        <v/>
      </c>
    </row>
    <row r="673" spans="1:5">
      <c r="A673" t="str">
        <f>IF(AND(TONGHOP!N673=$B$1,OR(TONGHOP!O673="ThiTN",TONGHOP!P673="LT",TONGHOP!P673="TN"),TONGHOP!J673=""),TONGHOP!C673,"")</f>
        <v/>
      </c>
      <c r="B673" t="str">
        <f>IF(AND(TONGHOP!N673=$B$1,OR(TONGHOP!O673="ThiTN",TONGHOP!P673="LT",TONGHOP!P673="TN"),TONGHOP!J673=""),TONGHOP!H673,"")</f>
        <v/>
      </c>
      <c r="C673" t="str">
        <f>IF(AND(TONGHOP!N673=$B$1,OR(TONGHOP!O673="ThiTN",TONGHOP!P673="LT",TONGHOP!P673="TN"),TONGHOP!J673=""),TONGHOP!F673,"")</f>
        <v/>
      </c>
      <c r="D673" t="str">
        <f>IF(AND(TONGHOP!N673=$B$1,OR(TONGHOP!O673="ThiTN",TONGHOP!P673="LT",TONGHOP!P673="TN"),TONGHOP!J673=""),TONGHOP!I673,"")</f>
        <v/>
      </c>
      <c r="E673" t="str">
        <f>IF(AND(TONGHOP!N673=$B$1,OR(TONGHOP!O673="ThiTN",TONGHOP!P673="LT",TONGHOP!P673="TN"),TONGHOP!J673=""),TONGHOP!P673,"")</f>
        <v/>
      </c>
    </row>
    <row r="674" spans="1:5">
      <c r="A674" t="str">
        <f>IF(AND(TONGHOP!N674=$B$1,OR(TONGHOP!O674="ThiTN",TONGHOP!P674="LT",TONGHOP!P674="TN"),TONGHOP!J674=""),TONGHOP!C674,"")</f>
        <v/>
      </c>
      <c r="B674" t="str">
        <f>IF(AND(TONGHOP!N674=$B$1,OR(TONGHOP!O674="ThiTN",TONGHOP!P674="LT",TONGHOP!P674="TN"),TONGHOP!J674=""),TONGHOP!H674,"")</f>
        <v/>
      </c>
      <c r="C674" t="str">
        <f>IF(AND(TONGHOP!N674=$B$1,OR(TONGHOP!O674="ThiTN",TONGHOP!P674="LT",TONGHOP!P674="TN"),TONGHOP!J674=""),TONGHOP!F674,"")</f>
        <v/>
      </c>
      <c r="D674" t="str">
        <f>IF(AND(TONGHOP!N674=$B$1,OR(TONGHOP!O674="ThiTN",TONGHOP!P674="LT",TONGHOP!P674="TN"),TONGHOP!J674=""),TONGHOP!I674,"")</f>
        <v/>
      </c>
      <c r="E674" t="str">
        <f>IF(AND(TONGHOP!N674=$B$1,OR(TONGHOP!O674="ThiTN",TONGHOP!P674="LT",TONGHOP!P674="TN"),TONGHOP!J674=""),TONGHOP!P674,"")</f>
        <v/>
      </c>
    </row>
    <row r="675" spans="1:5">
      <c r="A675" t="str">
        <f>IF(AND(TONGHOP!N675=$B$1,OR(TONGHOP!O675="ThiTN",TONGHOP!P675="LT",TONGHOP!P675="TN"),TONGHOP!J675=""),TONGHOP!C675,"")</f>
        <v/>
      </c>
      <c r="B675" t="str">
        <f>IF(AND(TONGHOP!N675=$B$1,OR(TONGHOP!O675="ThiTN",TONGHOP!P675="LT",TONGHOP!P675="TN"),TONGHOP!J675=""),TONGHOP!H675,"")</f>
        <v/>
      </c>
      <c r="C675" t="str">
        <f>IF(AND(TONGHOP!N675=$B$1,OR(TONGHOP!O675="ThiTN",TONGHOP!P675="LT",TONGHOP!P675="TN"),TONGHOP!J675=""),TONGHOP!F675,"")</f>
        <v/>
      </c>
      <c r="D675" t="str">
        <f>IF(AND(TONGHOP!N675=$B$1,OR(TONGHOP!O675="ThiTN",TONGHOP!P675="LT",TONGHOP!P675="TN"),TONGHOP!J675=""),TONGHOP!I675,"")</f>
        <v/>
      </c>
      <c r="E675" t="str">
        <f>IF(AND(TONGHOP!N675=$B$1,OR(TONGHOP!O675="ThiTN",TONGHOP!P675="LT",TONGHOP!P675="TN"),TONGHOP!J675=""),TONGHOP!P675,"")</f>
        <v/>
      </c>
    </row>
    <row r="676" spans="1:5">
      <c r="A676" t="str">
        <f>IF(AND(TONGHOP!N676=$B$1,OR(TONGHOP!O676="ThiTN",TONGHOP!P676="LT",TONGHOP!P676="TN"),TONGHOP!J676=""),TONGHOP!C676,"")</f>
        <v/>
      </c>
      <c r="B676" t="str">
        <f>IF(AND(TONGHOP!N676=$B$1,OR(TONGHOP!O676="ThiTN",TONGHOP!P676="LT",TONGHOP!P676="TN"),TONGHOP!J676=""),TONGHOP!H676,"")</f>
        <v/>
      </c>
      <c r="C676" t="str">
        <f>IF(AND(TONGHOP!N676=$B$1,OR(TONGHOP!O676="ThiTN",TONGHOP!P676="LT",TONGHOP!P676="TN"),TONGHOP!J676=""),TONGHOP!F676,"")</f>
        <v/>
      </c>
      <c r="D676" t="str">
        <f>IF(AND(TONGHOP!N676=$B$1,OR(TONGHOP!O676="ThiTN",TONGHOP!P676="LT",TONGHOP!P676="TN"),TONGHOP!J676=""),TONGHOP!I676,"")</f>
        <v/>
      </c>
      <c r="E676" t="str">
        <f>IF(AND(TONGHOP!N676=$B$1,OR(TONGHOP!O676="ThiTN",TONGHOP!P676="LT",TONGHOP!P676="TN"),TONGHOP!J676=""),TONGHOP!P676,"")</f>
        <v/>
      </c>
    </row>
    <row r="677" spans="1:5">
      <c r="A677" t="str">
        <f>IF(AND(TONGHOP!N677=$B$1,OR(TONGHOP!O677="ThiTN",TONGHOP!P677="LT",TONGHOP!P677="TN"),TONGHOP!J677=""),TONGHOP!C677,"")</f>
        <v/>
      </c>
      <c r="B677" t="str">
        <f>IF(AND(TONGHOP!N677=$B$1,OR(TONGHOP!O677="ThiTN",TONGHOP!P677="LT",TONGHOP!P677="TN"),TONGHOP!J677=""),TONGHOP!H677,"")</f>
        <v/>
      </c>
      <c r="C677" t="str">
        <f>IF(AND(TONGHOP!N677=$B$1,OR(TONGHOP!O677="ThiTN",TONGHOP!P677="LT",TONGHOP!P677="TN"),TONGHOP!J677=""),TONGHOP!F677,"")</f>
        <v/>
      </c>
      <c r="D677" t="str">
        <f>IF(AND(TONGHOP!N677=$B$1,OR(TONGHOP!O677="ThiTN",TONGHOP!P677="LT",TONGHOP!P677="TN"),TONGHOP!J677=""),TONGHOP!I677,"")</f>
        <v/>
      </c>
      <c r="E677" t="str">
        <f>IF(AND(TONGHOP!N677=$B$1,OR(TONGHOP!O677="ThiTN",TONGHOP!P677="LT",TONGHOP!P677="TN"),TONGHOP!J677=""),TONGHOP!P677,"")</f>
        <v/>
      </c>
    </row>
    <row r="678" spans="1:5">
      <c r="A678" t="str">
        <f>IF(AND(TONGHOP!N678=$B$1,OR(TONGHOP!O678="ThiTN",TONGHOP!P678="LT",TONGHOP!P678="TN"),TONGHOP!J678=""),TONGHOP!C678,"")</f>
        <v/>
      </c>
      <c r="B678" t="str">
        <f>IF(AND(TONGHOP!N678=$B$1,OR(TONGHOP!O678="ThiTN",TONGHOP!P678="LT",TONGHOP!P678="TN"),TONGHOP!J678=""),TONGHOP!H678,"")</f>
        <v/>
      </c>
      <c r="C678" t="str">
        <f>IF(AND(TONGHOP!N678=$B$1,OR(TONGHOP!O678="ThiTN",TONGHOP!P678="LT",TONGHOP!P678="TN"),TONGHOP!J678=""),TONGHOP!F678,"")</f>
        <v/>
      </c>
      <c r="D678" t="str">
        <f>IF(AND(TONGHOP!N678=$B$1,OR(TONGHOP!O678="ThiTN",TONGHOP!P678="LT",TONGHOP!P678="TN"),TONGHOP!J678=""),TONGHOP!I678,"")</f>
        <v/>
      </c>
      <c r="E678" t="str">
        <f>IF(AND(TONGHOP!N678=$B$1,OR(TONGHOP!O678="ThiTN",TONGHOP!P678="LT",TONGHOP!P678="TN"),TONGHOP!J678=""),TONGHOP!P678,"")</f>
        <v/>
      </c>
    </row>
    <row r="679" spans="1:5">
      <c r="A679" t="str">
        <f>IF(AND(TONGHOP!N679=$B$1,OR(TONGHOP!O679="ThiTN",TONGHOP!P679="LT",TONGHOP!P679="TN"),TONGHOP!J679=""),TONGHOP!C679,"")</f>
        <v/>
      </c>
      <c r="B679" t="str">
        <f>IF(AND(TONGHOP!N679=$B$1,OR(TONGHOP!O679="ThiTN",TONGHOP!P679="LT",TONGHOP!P679="TN"),TONGHOP!J679=""),TONGHOP!H679,"")</f>
        <v/>
      </c>
      <c r="C679" t="str">
        <f>IF(AND(TONGHOP!N679=$B$1,OR(TONGHOP!O679="ThiTN",TONGHOP!P679="LT",TONGHOP!P679="TN"),TONGHOP!J679=""),TONGHOP!F679,"")</f>
        <v/>
      </c>
      <c r="D679" t="str">
        <f>IF(AND(TONGHOP!N679=$B$1,OR(TONGHOP!O679="ThiTN",TONGHOP!P679="LT",TONGHOP!P679="TN"),TONGHOP!J679=""),TONGHOP!I679,"")</f>
        <v/>
      </c>
      <c r="E679" t="str">
        <f>IF(AND(TONGHOP!N679=$B$1,OR(TONGHOP!O679="ThiTN",TONGHOP!P679="LT",TONGHOP!P679="TN"),TONGHOP!J679=""),TONGHOP!P679,"")</f>
        <v/>
      </c>
    </row>
    <row r="680" spans="1:5">
      <c r="A680" t="str">
        <f>IF(AND(TONGHOP!N680=$B$1,OR(TONGHOP!O680="ThiTN",TONGHOP!P680="LT",TONGHOP!P680="TN"),TONGHOP!J680=""),TONGHOP!C680,"")</f>
        <v/>
      </c>
      <c r="B680" t="str">
        <f>IF(AND(TONGHOP!N680=$B$1,OR(TONGHOP!O680="ThiTN",TONGHOP!P680="LT",TONGHOP!P680="TN"),TONGHOP!J680=""),TONGHOP!H680,"")</f>
        <v/>
      </c>
      <c r="C680" t="str">
        <f>IF(AND(TONGHOP!N680=$B$1,OR(TONGHOP!O680="ThiTN",TONGHOP!P680="LT",TONGHOP!P680="TN"),TONGHOP!J680=""),TONGHOP!F680,"")</f>
        <v/>
      </c>
      <c r="D680" t="str">
        <f>IF(AND(TONGHOP!N680=$B$1,OR(TONGHOP!O680="ThiTN",TONGHOP!P680="LT",TONGHOP!P680="TN"),TONGHOP!J680=""),TONGHOP!I680,"")</f>
        <v/>
      </c>
      <c r="E680" t="str">
        <f>IF(AND(TONGHOP!N680=$B$1,OR(TONGHOP!O680="ThiTN",TONGHOP!P680="LT",TONGHOP!P680="TN"),TONGHOP!J680=""),TONGHOP!P680,"")</f>
        <v/>
      </c>
    </row>
    <row r="681" spans="1:5">
      <c r="A681" t="str">
        <f>IF(AND(TONGHOP!N681=$B$1,OR(TONGHOP!O681="ThiTN",TONGHOP!P681="LT",TONGHOP!P681="TN"),TONGHOP!J681=""),TONGHOP!C681,"")</f>
        <v/>
      </c>
      <c r="B681" t="str">
        <f>IF(AND(TONGHOP!N681=$B$1,OR(TONGHOP!O681="ThiTN",TONGHOP!P681="LT",TONGHOP!P681="TN"),TONGHOP!J681=""),TONGHOP!H681,"")</f>
        <v/>
      </c>
      <c r="C681" t="str">
        <f>IF(AND(TONGHOP!N681=$B$1,OR(TONGHOP!O681="ThiTN",TONGHOP!P681="LT",TONGHOP!P681="TN"),TONGHOP!J681=""),TONGHOP!F681,"")</f>
        <v/>
      </c>
      <c r="D681" t="str">
        <f>IF(AND(TONGHOP!N681=$B$1,OR(TONGHOP!O681="ThiTN",TONGHOP!P681="LT",TONGHOP!P681="TN"),TONGHOP!J681=""),TONGHOP!I681,"")</f>
        <v/>
      </c>
      <c r="E681" t="str">
        <f>IF(AND(TONGHOP!N681=$B$1,OR(TONGHOP!O681="ThiTN",TONGHOP!P681="LT",TONGHOP!P681="TN"),TONGHOP!J681=""),TONGHOP!P681,"")</f>
        <v/>
      </c>
    </row>
    <row r="682" spans="1:5">
      <c r="A682" t="str">
        <f>IF(AND(TONGHOP!N682=$B$1,OR(TONGHOP!O682="ThiTN",TONGHOP!P682="LT",TONGHOP!P682="TN"),TONGHOP!J682=""),TONGHOP!C682,"")</f>
        <v/>
      </c>
      <c r="B682" t="str">
        <f>IF(AND(TONGHOP!N682=$B$1,OR(TONGHOP!O682="ThiTN",TONGHOP!P682="LT",TONGHOP!P682="TN"),TONGHOP!J682=""),TONGHOP!H682,"")</f>
        <v/>
      </c>
      <c r="C682" t="str">
        <f>IF(AND(TONGHOP!N682=$B$1,OR(TONGHOP!O682="ThiTN",TONGHOP!P682="LT",TONGHOP!P682="TN"),TONGHOP!J682=""),TONGHOP!F682,"")</f>
        <v/>
      </c>
      <c r="D682" t="str">
        <f>IF(AND(TONGHOP!N682=$B$1,OR(TONGHOP!O682="ThiTN",TONGHOP!P682="LT",TONGHOP!P682="TN"),TONGHOP!J682=""),TONGHOP!I682,"")</f>
        <v/>
      </c>
      <c r="E682" t="str">
        <f>IF(AND(TONGHOP!N682=$B$1,OR(TONGHOP!O682="ThiTN",TONGHOP!P682="LT",TONGHOP!P682="TN"),TONGHOP!J682=""),TONGHOP!P682,"")</f>
        <v/>
      </c>
    </row>
    <row r="683" spans="1:5">
      <c r="A683" t="str">
        <f>IF(AND(TONGHOP!N683=$B$1,OR(TONGHOP!O683="ThiTN",TONGHOP!P683="LT",TONGHOP!P683="TN"),TONGHOP!J683=""),TONGHOP!C683,"")</f>
        <v/>
      </c>
      <c r="B683" t="str">
        <f>IF(AND(TONGHOP!N683=$B$1,OR(TONGHOP!O683="ThiTN",TONGHOP!P683="LT",TONGHOP!P683="TN"),TONGHOP!J683=""),TONGHOP!H683,"")</f>
        <v/>
      </c>
      <c r="C683" t="str">
        <f>IF(AND(TONGHOP!N683=$B$1,OR(TONGHOP!O683="ThiTN",TONGHOP!P683="LT",TONGHOP!P683="TN"),TONGHOP!J683=""),TONGHOP!F683,"")</f>
        <v/>
      </c>
      <c r="D683" t="str">
        <f>IF(AND(TONGHOP!N683=$B$1,OR(TONGHOP!O683="ThiTN",TONGHOP!P683="LT",TONGHOP!P683="TN"),TONGHOP!J683=""),TONGHOP!I683,"")</f>
        <v/>
      </c>
      <c r="E683" t="str">
        <f>IF(AND(TONGHOP!N683=$B$1,OR(TONGHOP!O683="ThiTN",TONGHOP!P683="LT",TONGHOP!P683="TN"),TONGHOP!J683=""),TONGHOP!P683,"")</f>
        <v/>
      </c>
    </row>
    <row r="684" spans="1:5">
      <c r="A684" t="str">
        <f>IF(AND(TONGHOP!N684=$B$1,OR(TONGHOP!O684="ThiTN",TONGHOP!P684="LT",TONGHOP!P684="TN"),TONGHOP!J684=""),TONGHOP!C684,"")</f>
        <v/>
      </c>
      <c r="B684" t="str">
        <f>IF(AND(TONGHOP!N684=$B$1,OR(TONGHOP!O684="ThiTN",TONGHOP!P684="LT",TONGHOP!P684="TN"),TONGHOP!J684=""),TONGHOP!H684,"")</f>
        <v/>
      </c>
      <c r="C684" t="str">
        <f>IF(AND(TONGHOP!N684=$B$1,OR(TONGHOP!O684="ThiTN",TONGHOP!P684="LT",TONGHOP!P684="TN"),TONGHOP!J684=""),TONGHOP!F684,"")</f>
        <v/>
      </c>
      <c r="D684" t="str">
        <f>IF(AND(TONGHOP!N684=$B$1,OR(TONGHOP!O684="ThiTN",TONGHOP!P684="LT",TONGHOP!P684="TN"),TONGHOP!J684=""),TONGHOP!I684,"")</f>
        <v/>
      </c>
      <c r="E684" t="str">
        <f>IF(AND(TONGHOP!N684=$B$1,OR(TONGHOP!O684="ThiTN",TONGHOP!P684="LT",TONGHOP!P684="TN"),TONGHOP!J684=""),TONGHOP!P684,"")</f>
        <v/>
      </c>
    </row>
    <row r="685" spans="1:5">
      <c r="A685" t="str">
        <f>IF(AND(TONGHOP!N685=$B$1,OR(TONGHOP!O685="ThiTN",TONGHOP!P685="LT",TONGHOP!P685="TN"),TONGHOP!J685=""),TONGHOP!C685,"")</f>
        <v/>
      </c>
      <c r="B685" t="str">
        <f>IF(AND(TONGHOP!N685=$B$1,OR(TONGHOP!O685="ThiTN",TONGHOP!P685="LT",TONGHOP!P685="TN"),TONGHOP!J685=""),TONGHOP!H685,"")</f>
        <v/>
      </c>
      <c r="C685" t="str">
        <f>IF(AND(TONGHOP!N685=$B$1,OR(TONGHOP!O685="ThiTN",TONGHOP!P685="LT",TONGHOP!P685="TN"),TONGHOP!J685=""),TONGHOP!F685,"")</f>
        <v/>
      </c>
      <c r="D685" t="str">
        <f>IF(AND(TONGHOP!N685=$B$1,OR(TONGHOP!O685="ThiTN",TONGHOP!P685="LT",TONGHOP!P685="TN"),TONGHOP!J685=""),TONGHOP!I685,"")</f>
        <v/>
      </c>
      <c r="E685" t="str">
        <f>IF(AND(TONGHOP!N685=$B$1,OR(TONGHOP!O685="ThiTN",TONGHOP!P685="LT",TONGHOP!P685="TN"),TONGHOP!J685=""),TONGHOP!P685,"")</f>
        <v/>
      </c>
    </row>
    <row r="686" spans="1:5">
      <c r="A686" t="str">
        <f>IF(AND(TONGHOP!N686=$B$1,OR(TONGHOP!O686="ThiTN",TONGHOP!P686="LT",TONGHOP!P686="TN"),TONGHOP!J686=""),TONGHOP!C686,"")</f>
        <v/>
      </c>
      <c r="B686" t="str">
        <f>IF(AND(TONGHOP!N686=$B$1,OR(TONGHOP!O686="ThiTN",TONGHOP!P686="LT",TONGHOP!P686="TN"),TONGHOP!J686=""),TONGHOP!H686,"")</f>
        <v/>
      </c>
      <c r="C686" t="str">
        <f>IF(AND(TONGHOP!N686=$B$1,OR(TONGHOP!O686="ThiTN",TONGHOP!P686="LT",TONGHOP!P686="TN"),TONGHOP!J686=""),TONGHOP!F686,"")</f>
        <v/>
      </c>
      <c r="D686" t="str">
        <f>IF(AND(TONGHOP!N686=$B$1,OR(TONGHOP!O686="ThiTN",TONGHOP!P686="LT",TONGHOP!P686="TN"),TONGHOP!J686=""),TONGHOP!I686,"")</f>
        <v/>
      </c>
      <c r="E686" t="str">
        <f>IF(AND(TONGHOP!N686=$B$1,OR(TONGHOP!O686="ThiTN",TONGHOP!P686="LT",TONGHOP!P686="TN"),TONGHOP!J686=""),TONGHOP!P686,"")</f>
        <v/>
      </c>
    </row>
    <row r="687" spans="1:5">
      <c r="A687" t="str">
        <f>IF(AND(TONGHOP!N687=$B$1,OR(TONGHOP!O687="ThiTN",TONGHOP!P687="LT",TONGHOP!P687="TN"),TONGHOP!J687=""),TONGHOP!C687,"")</f>
        <v/>
      </c>
      <c r="B687" t="str">
        <f>IF(AND(TONGHOP!N687=$B$1,OR(TONGHOP!O687="ThiTN",TONGHOP!P687="LT",TONGHOP!P687="TN"),TONGHOP!J687=""),TONGHOP!H687,"")</f>
        <v/>
      </c>
      <c r="C687" t="str">
        <f>IF(AND(TONGHOP!N687=$B$1,OR(TONGHOP!O687="ThiTN",TONGHOP!P687="LT",TONGHOP!P687="TN"),TONGHOP!J687=""),TONGHOP!F687,"")</f>
        <v/>
      </c>
      <c r="D687" t="str">
        <f>IF(AND(TONGHOP!N687=$B$1,OR(TONGHOP!O687="ThiTN",TONGHOP!P687="LT",TONGHOP!P687="TN"),TONGHOP!J687=""),TONGHOP!I687,"")</f>
        <v/>
      </c>
      <c r="E687" t="str">
        <f>IF(AND(TONGHOP!N687=$B$1,OR(TONGHOP!O687="ThiTN",TONGHOP!P687="LT",TONGHOP!P687="TN"),TONGHOP!J687=""),TONGHOP!P687,"")</f>
        <v/>
      </c>
    </row>
    <row r="688" spans="1:5">
      <c r="A688" t="str">
        <f>IF(AND(TONGHOP!N688=$B$1,OR(TONGHOP!O688="ThiTN",TONGHOP!P688="LT",TONGHOP!P688="TN"),TONGHOP!J688=""),TONGHOP!C688,"")</f>
        <v/>
      </c>
      <c r="B688" t="str">
        <f>IF(AND(TONGHOP!N688=$B$1,OR(TONGHOP!O688="ThiTN",TONGHOP!P688="LT",TONGHOP!P688="TN"),TONGHOP!J688=""),TONGHOP!H688,"")</f>
        <v/>
      </c>
      <c r="C688" t="str">
        <f>IF(AND(TONGHOP!N688=$B$1,OR(TONGHOP!O688="ThiTN",TONGHOP!P688="LT",TONGHOP!P688="TN"),TONGHOP!J688=""),TONGHOP!F688,"")</f>
        <v/>
      </c>
      <c r="D688" t="str">
        <f>IF(AND(TONGHOP!N688=$B$1,OR(TONGHOP!O688="ThiTN",TONGHOP!P688="LT",TONGHOP!P688="TN"),TONGHOP!J688=""),TONGHOP!I688,"")</f>
        <v/>
      </c>
      <c r="E688" t="str">
        <f>IF(AND(TONGHOP!N688=$B$1,OR(TONGHOP!O688="ThiTN",TONGHOP!P688="LT",TONGHOP!P688="TN"),TONGHOP!J688=""),TONGHOP!P688,"")</f>
        <v/>
      </c>
    </row>
    <row r="689" spans="1:5">
      <c r="A689" t="str">
        <f>IF(AND(TONGHOP!N689=$B$1,OR(TONGHOP!O689="ThiTN",TONGHOP!P689="LT",TONGHOP!P689="TN"),TONGHOP!J689=""),TONGHOP!C689,"")</f>
        <v/>
      </c>
      <c r="B689" t="str">
        <f>IF(AND(TONGHOP!N689=$B$1,OR(TONGHOP!O689="ThiTN",TONGHOP!P689="LT",TONGHOP!P689="TN"),TONGHOP!J689=""),TONGHOP!H689,"")</f>
        <v/>
      </c>
      <c r="C689" t="str">
        <f>IF(AND(TONGHOP!N689=$B$1,OR(TONGHOP!O689="ThiTN",TONGHOP!P689="LT",TONGHOP!P689="TN"),TONGHOP!J689=""),TONGHOP!F689,"")</f>
        <v/>
      </c>
      <c r="D689" t="str">
        <f>IF(AND(TONGHOP!N689=$B$1,OR(TONGHOP!O689="ThiTN",TONGHOP!P689="LT",TONGHOP!P689="TN"),TONGHOP!J689=""),TONGHOP!I689,"")</f>
        <v/>
      </c>
      <c r="E689" t="str">
        <f>IF(AND(TONGHOP!N689=$B$1,OR(TONGHOP!O689="ThiTN",TONGHOP!P689="LT",TONGHOP!P689="TN"),TONGHOP!J689=""),TONGHOP!P689,"")</f>
        <v/>
      </c>
    </row>
    <row r="690" spans="1:5">
      <c r="A690" t="str">
        <f>IF(AND(TONGHOP!N690=$B$1,OR(TONGHOP!O690="ThiTN",TONGHOP!P690="LT",TONGHOP!P690="TN"),TONGHOP!J690=""),TONGHOP!C690,"")</f>
        <v/>
      </c>
      <c r="B690" t="str">
        <f>IF(AND(TONGHOP!N690=$B$1,OR(TONGHOP!O690="ThiTN",TONGHOP!P690="LT",TONGHOP!P690="TN"),TONGHOP!J690=""),TONGHOP!H690,"")</f>
        <v/>
      </c>
      <c r="C690" t="str">
        <f>IF(AND(TONGHOP!N690=$B$1,OR(TONGHOP!O690="ThiTN",TONGHOP!P690="LT",TONGHOP!P690="TN"),TONGHOP!J690=""),TONGHOP!F690,"")</f>
        <v/>
      </c>
      <c r="D690" t="str">
        <f>IF(AND(TONGHOP!N690=$B$1,OR(TONGHOP!O690="ThiTN",TONGHOP!P690="LT",TONGHOP!P690="TN"),TONGHOP!J690=""),TONGHOP!I690,"")</f>
        <v/>
      </c>
      <c r="E690" t="str">
        <f>IF(AND(TONGHOP!N690=$B$1,OR(TONGHOP!O690="ThiTN",TONGHOP!P690="LT",TONGHOP!P690="TN"),TONGHOP!J690=""),TONGHOP!P690,"")</f>
        <v/>
      </c>
    </row>
    <row r="691" spans="1:5">
      <c r="A691" t="str">
        <f>IF(AND(TONGHOP!N691=$B$1,OR(TONGHOP!O691="ThiTN",TONGHOP!P691="LT",TONGHOP!P691="TN"),TONGHOP!J691=""),TONGHOP!C691,"")</f>
        <v/>
      </c>
      <c r="B691" t="str">
        <f>IF(AND(TONGHOP!N691=$B$1,OR(TONGHOP!O691="ThiTN",TONGHOP!P691="LT",TONGHOP!P691="TN"),TONGHOP!J691=""),TONGHOP!H691,"")</f>
        <v/>
      </c>
      <c r="C691" t="str">
        <f>IF(AND(TONGHOP!N691=$B$1,OR(TONGHOP!O691="ThiTN",TONGHOP!P691="LT",TONGHOP!P691="TN"),TONGHOP!J691=""),TONGHOP!F691,"")</f>
        <v/>
      </c>
      <c r="D691" t="str">
        <f>IF(AND(TONGHOP!N691=$B$1,OR(TONGHOP!O691="ThiTN",TONGHOP!P691="LT",TONGHOP!P691="TN"),TONGHOP!J691=""),TONGHOP!I691,"")</f>
        <v/>
      </c>
      <c r="E691" t="str">
        <f>IF(AND(TONGHOP!N691=$B$1,OR(TONGHOP!O691="ThiTN",TONGHOP!P691="LT",TONGHOP!P691="TN"),TONGHOP!J691=""),TONGHOP!P691,"")</f>
        <v/>
      </c>
    </row>
    <row r="692" spans="1:5">
      <c r="A692" t="str">
        <f>IF(AND(TONGHOP!N692=$B$1,OR(TONGHOP!O692="ThiTN",TONGHOP!P692="LT",TONGHOP!P692="TN"),TONGHOP!J692=""),TONGHOP!C692,"")</f>
        <v/>
      </c>
      <c r="B692" t="str">
        <f>IF(AND(TONGHOP!N692=$B$1,OR(TONGHOP!O692="ThiTN",TONGHOP!P692="LT",TONGHOP!P692="TN"),TONGHOP!J692=""),TONGHOP!H692,"")</f>
        <v/>
      </c>
      <c r="C692" t="str">
        <f>IF(AND(TONGHOP!N692=$B$1,OR(TONGHOP!O692="ThiTN",TONGHOP!P692="LT",TONGHOP!P692="TN"),TONGHOP!J692=""),TONGHOP!F692,"")</f>
        <v/>
      </c>
      <c r="D692" t="str">
        <f>IF(AND(TONGHOP!N692=$B$1,OR(TONGHOP!O692="ThiTN",TONGHOP!P692="LT",TONGHOP!P692="TN"),TONGHOP!J692=""),TONGHOP!I692,"")</f>
        <v/>
      </c>
      <c r="E692" t="str">
        <f>IF(AND(TONGHOP!N692=$B$1,OR(TONGHOP!O692="ThiTN",TONGHOP!P692="LT",TONGHOP!P692="TN"),TONGHOP!J692=""),TONGHOP!P692,"")</f>
        <v/>
      </c>
    </row>
    <row r="693" spans="1:5">
      <c r="A693" t="str">
        <f>IF(AND(TONGHOP!N693=$B$1,OR(TONGHOP!O693="ThiTN",TONGHOP!P693="LT",TONGHOP!P693="TN"),TONGHOP!J693=""),TONGHOP!C693,"")</f>
        <v/>
      </c>
      <c r="B693" t="str">
        <f>IF(AND(TONGHOP!N693=$B$1,OR(TONGHOP!O693="ThiTN",TONGHOP!P693="LT",TONGHOP!P693="TN"),TONGHOP!J693=""),TONGHOP!H693,"")</f>
        <v/>
      </c>
      <c r="C693" t="str">
        <f>IF(AND(TONGHOP!N693=$B$1,OR(TONGHOP!O693="ThiTN",TONGHOP!P693="LT",TONGHOP!P693="TN"),TONGHOP!J693=""),TONGHOP!F693,"")</f>
        <v/>
      </c>
      <c r="D693" t="str">
        <f>IF(AND(TONGHOP!N693=$B$1,OR(TONGHOP!O693="ThiTN",TONGHOP!P693="LT",TONGHOP!P693="TN"),TONGHOP!J693=""),TONGHOP!I693,"")</f>
        <v/>
      </c>
      <c r="E693" t="str">
        <f>IF(AND(TONGHOP!N693=$B$1,OR(TONGHOP!O693="ThiTN",TONGHOP!P693="LT",TONGHOP!P693="TN"),TONGHOP!J693=""),TONGHOP!P693,"")</f>
        <v/>
      </c>
    </row>
    <row r="694" spans="1:5">
      <c r="A694" t="str">
        <f>IF(AND(TONGHOP!N694=$B$1,OR(TONGHOP!O694="ThiTN",TONGHOP!P694="LT",TONGHOP!P694="TN"),TONGHOP!J694=""),TONGHOP!C694,"")</f>
        <v/>
      </c>
      <c r="B694" t="str">
        <f>IF(AND(TONGHOP!N694=$B$1,OR(TONGHOP!O694="ThiTN",TONGHOP!P694="LT",TONGHOP!P694="TN"),TONGHOP!J694=""),TONGHOP!H694,"")</f>
        <v/>
      </c>
      <c r="C694" t="str">
        <f>IF(AND(TONGHOP!N694=$B$1,OR(TONGHOP!O694="ThiTN",TONGHOP!P694="LT",TONGHOP!P694="TN"),TONGHOP!J694=""),TONGHOP!F694,"")</f>
        <v/>
      </c>
      <c r="D694" t="str">
        <f>IF(AND(TONGHOP!N694=$B$1,OR(TONGHOP!O694="ThiTN",TONGHOP!P694="LT",TONGHOP!P694="TN"),TONGHOP!J694=""),TONGHOP!I694,"")</f>
        <v/>
      </c>
      <c r="E694" t="str">
        <f>IF(AND(TONGHOP!N694=$B$1,OR(TONGHOP!O694="ThiTN",TONGHOP!P694="LT",TONGHOP!P694="TN"),TONGHOP!J694=""),TONGHOP!P694,"")</f>
        <v/>
      </c>
    </row>
    <row r="695" spans="1:5">
      <c r="A695" t="str">
        <f>IF(AND(TONGHOP!N695=$B$1,OR(TONGHOP!O695="ThiTN",TONGHOP!P695="LT",TONGHOP!P695="TN"),TONGHOP!J695=""),TONGHOP!C695,"")</f>
        <v/>
      </c>
      <c r="B695" t="str">
        <f>IF(AND(TONGHOP!N695=$B$1,OR(TONGHOP!O695="ThiTN",TONGHOP!P695="LT",TONGHOP!P695="TN"),TONGHOP!J695=""),TONGHOP!H695,"")</f>
        <v/>
      </c>
      <c r="C695" t="str">
        <f>IF(AND(TONGHOP!N695=$B$1,OR(TONGHOP!O695="ThiTN",TONGHOP!P695="LT",TONGHOP!P695="TN"),TONGHOP!J695=""),TONGHOP!F695,"")</f>
        <v/>
      </c>
      <c r="D695" t="str">
        <f>IF(AND(TONGHOP!N695=$B$1,OR(TONGHOP!O695="ThiTN",TONGHOP!P695="LT",TONGHOP!P695="TN"),TONGHOP!J695=""),TONGHOP!I695,"")</f>
        <v/>
      </c>
      <c r="E695" t="str">
        <f>IF(AND(TONGHOP!N695=$B$1,OR(TONGHOP!O695="ThiTN",TONGHOP!P695="LT",TONGHOP!P695="TN"),TONGHOP!J695=""),TONGHOP!P695,"")</f>
        <v/>
      </c>
    </row>
    <row r="696" spans="1:5">
      <c r="A696" t="str">
        <f>IF(AND(TONGHOP!N696=$B$1,OR(TONGHOP!O696="ThiTN",TONGHOP!P696="LT",TONGHOP!P696="TN"),TONGHOP!J696=""),TONGHOP!C696,"")</f>
        <v/>
      </c>
      <c r="B696" t="str">
        <f>IF(AND(TONGHOP!N696=$B$1,OR(TONGHOP!O696="ThiTN",TONGHOP!P696="LT",TONGHOP!P696="TN"),TONGHOP!J696=""),TONGHOP!H696,"")</f>
        <v/>
      </c>
      <c r="C696" t="str">
        <f>IF(AND(TONGHOP!N696=$B$1,OR(TONGHOP!O696="ThiTN",TONGHOP!P696="LT",TONGHOP!P696="TN"),TONGHOP!J696=""),TONGHOP!F696,"")</f>
        <v/>
      </c>
      <c r="D696" t="str">
        <f>IF(AND(TONGHOP!N696=$B$1,OR(TONGHOP!O696="ThiTN",TONGHOP!P696="LT",TONGHOP!P696="TN"),TONGHOP!J696=""),TONGHOP!I696,"")</f>
        <v/>
      </c>
      <c r="E696" t="str">
        <f>IF(AND(TONGHOP!N696=$B$1,OR(TONGHOP!O696="ThiTN",TONGHOP!P696="LT",TONGHOP!P696="TN"),TONGHOP!J696=""),TONGHOP!P696,"")</f>
        <v/>
      </c>
    </row>
    <row r="697" spans="1:5">
      <c r="A697" t="str">
        <f>IF(AND(TONGHOP!N697=$B$1,OR(TONGHOP!O697="ThiTN",TONGHOP!P697="LT",TONGHOP!P697="TN"),TONGHOP!J697=""),TONGHOP!C697,"")</f>
        <v/>
      </c>
      <c r="B697" t="str">
        <f>IF(AND(TONGHOP!N697=$B$1,OR(TONGHOP!O697="ThiTN",TONGHOP!P697="LT",TONGHOP!P697="TN"),TONGHOP!J697=""),TONGHOP!H697,"")</f>
        <v/>
      </c>
      <c r="C697" t="str">
        <f>IF(AND(TONGHOP!N697=$B$1,OR(TONGHOP!O697="ThiTN",TONGHOP!P697="LT",TONGHOP!P697="TN"),TONGHOP!J697=""),TONGHOP!F697,"")</f>
        <v/>
      </c>
      <c r="D697" t="str">
        <f>IF(AND(TONGHOP!N697=$B$1,OR(TONGHOP!O697="ThiTN",TONGHOP!P697="LT",TONGHOP!P697="TN"),TONGHOP!J697=""),TONGHOP!I697,"")</f>
        <v/>
      </c>
      <c r="E697" t="str">
        <f>IF(AND(TONGHOP!N697=$B$1,OR(TONGHOP!O697="ThiTN",TONGHOP!P697="LT",TONGHOP!P697="TN"),TONGHOP!J697=""),TONGHOP!P697,"")</f>
        <v/>
      </c>
    </row>
    <row r="698" spans="1:5">
      <c r="A698" t="str">
        <f>IF(AND(TONGHOP!N698=$B$1,OR(TONGHOP!O698="ThiTN",TONGHOP!P698="LT",TONGHOP!P698="TN"),TONGHOP!J698=""),TONGHOP!C698,"")</f>
        <v/>
      </c>
      <c r="B698" t="str">
        <f>IF(AND(TONGHOP!N698=$B$1,OR(TONGHOP!O698="ThiTN",TONGHOP!P698="LT",TONGHOP!P698="TN"),TONGHOP!J698=""),TONGHOP!H698,"")</f>
        <v/>
      </c>
      <c r="C698" t="str">
        <f>IF(AND(TONGHOP!N698=$B$1,OR(TONGHOP!O698="ThiTN",TONGHOP!P698="LT",TONGHOP!P698="TN"),TONGHOP!J698=""),TONGHOP!F698,"")</f>
        <v/>
      </c>
      <c r="D698" t="str">
        <f>IF(AND(TONGHOP!N698=$B$1,OR(TONGHOP!O698="ThiTN",TONGHOP!P698="LT",TONGHOP!P698="TN"),TONGHOP!J698=""),TONGHOP!I698,"")</f>
        <v/>
      </c>
      <c r="E698" t="str">
        <f>IF(AND(TONGHOP!N698=$B$1,OR(TONGHOP!O698="ThiTN",TONGHOP!P698="LT",TONGHOP!P698="TN"),TONGHOP!J698=""),TONGHOP!P698,"")</f>
        <v/>
      </c>
    </row>
    <row r="699" spans="1:5">
      <c r="A699" t="str">
        <f>IF(AND(TONGHOP!N699=$B$1,OR(TONGHOP!O699="ThiTN",TONGHOP!P699="LT",TONGHOP!P699="TN"),TONGHOP!J699=""),TONGHOP!C699,"")</f>
        <v/>
      </c>
      <c r="B699" t="str">
        <f>IF(AND(TONGHOP!N699=$B$1,OR(TONGHOP!O699="ThiTN",TONGHOP!P699="LT",TONGHOP!P699="TN"),TONGHOP!J699=""),TONGHOP!H699,"")</f>
        <v/>
      </c>
      <c r="C699" t="str">
        <f>IF(AND(TONGHOP!N699=$B$1,OR(TONGHOP!O699="ThiTN",TONGHOP!P699="LT",TONGHOP!P699="TN"),TONGHOP!J699=""),TONGHOP!F699,"")</f>
        <v/>
      </c>
      <c r="D699" t="str">
        <f>IF(AND(TONGHOP!N699=$B$1,OR(TONGHOP!O699="ThiTN",TONGHOP!P699="LT",TONGHOP!P699="TN"),TONGHOP!J699=""),TONGHOP!I699,"")</f>
        <v/>
      </c>
      <c r="E699" t="str">
        <f>IF(AND(TONGHOP!N699=$B$1,OR(TONGHOP!O699="ThiTN",TONGHOP!P699="LT",TONGHOP!P699="TN"),TONGHOP!J699=""),TONGHOP!P699,"")</f>
        <v/>
      </c>
    </row>
    <row r="700" spans="1:5">
      <c r="A700" t="str">
        <f>IF(AND(TONGHOP!N700=$B$1,OR(TONGHOP!O700="ThiTN",TONGHOP!P700="LT",TONGHOP!P700="TN"),TONGHOP!J700=""),TONGHOP!C700,"")</f>
        <v/>
      </c>
      <c r="B700" t="str">
        <f>IF(AND(TONGHOP!N700=$B$1,OR(TONGHOP!O700="ThiTN",TONGHOP!P700="LT",TONGHOP!P700="TN"),TONGHOP!J700=""),TONGHOP!H700,"")</f>
        <v/>
      </c>
      <c r="C700" t="str">
        <f>IF(AND(TONGHOP!N700=$B$1,OR(TONGHOP!O700="ThiTN",TONGHOP!P700="LT",TONGHOP!P700="TN"),TONGHOP!J700=""),TONGHOP!F700,"")</f>
        <v/>
      </c>
      <c r="D700" t="str">
        <f>IF(AND(TONGHOP!N700=$B$1,OR(TONGHOP!O700="ThiTN",TONGHOP!P700="LT",TONGHOP!P700="TN"),TONGHOP!J700=""),TONGHOP!I700,"")</f>
        <v/>
      </c>
      <c r="E700" t="str">
        <f>IF(AND(TONGHOP!N700=$B$1,OR(TONGHOP!O700="ThiTN",TONGHOP!P700="LT",TONGHOP!P700="TN"),TONGHOP!J700=""),TONGHOP!P700,"")</f>
        <v/>
      </c>
    </row>
    <row r="701" spans="1:5">
      <c r="A701" t="str">
        <f>IF(AND(TONGHOP!N701=$B$1,OR(TONGHOP!O701="ThiTN",TONGHOP!P701="LT",TONGHOP!P701="TN"),TONGHOP!J701=""),TONGHOP!C701,"")</f>
        <v/>
      </c>
      <c r="B701" t="str">
        <f>IF(AND(TONGHOP!N701=$B$1,OR(TONGHOP!O701="ThiTN",TONGHOP!P701="LT",TONGHOP!P701="TN"),TONGHOP!J701=""),TONGHOP!H701,"")</f>
        <v/>
      </c>
      <c r="C701" t="str">
        <f>IF(AND(TONGHOP!N701=$B$1,OR(TONGHOP!O701="ThiTN",TONGHOP!P701="LT",TONGHOP!P701="TN"),TONGHOP!J701=""),TONGHOP!F701,"")</f>
        <v/>
      </c>
      <c r="D701" t="str">
        <f>IF(AND(TONGHOP!N701=$B$1,OR(TONGHOP!O701="ThiTN",TONGHOP!P701="LT",TONGHOP!P701="TN"),TONGHOP!J701=""),TONGHOP!I701,"")</f>
        <v/>
      </c>
      <c r="E701" t="str">
        <f>IF(AND(TONGHOP!N701=$B$1,OR(TONGHOP!O701="ThiTN",TONGHOP!P701="LT",TONGHOP!P701="TN"),TONGHOP!J701=""),TONGHOP!P701,"")</f>
        <v/>
      </c>
    </row>
    <row r="702" spans="1:5">
      <c r="A702" t="str">
        <f>IF(AND(TONGHOP!N702=$B$1,OR(TONGHOP!O702="ThiTN",TONGHOP!P702="LT",TONGHOP!P702="TN"),TONGHOP!J702=""),TONGHOP!C702,"")</f>
        <v/>
      </c>
      <c r="B702" t="str">
        <f>IF(AND(TONGHOP!N702=$B$1,OR(TONGHOP!O702="ThiTN",TONGHOP!P702="LT",TONGHOP!P702="TN"),TONGHOP!J702=""),TONGHOP!H702,"")</f>
        <v/>
      </c>
      <c r="C702" t="str">
        <f>IF(AND(TONGHOP!N702=$B$1,OR(TONGHOP!O702="ThiTN",TONGHOP!P702="LT",TONGHOP!P702="TN"),TONGHOP!J702=""),TONGHOP!F702,"")</f>
        <v/>
      </c>
      <c r="D702" t="str">
        <f>IF(AND(TONGHOP!N702=$B$1,OR(TONGHOP!O702="ThiTN",TONGHOP!P702="LT",TONGHOP!P702="TN"),TONGHOP!J702=""),TONGHOP!I702,"")</f>
        <v/>
      </c>
      <c r="E702" t="str">
        <f>IF(AND(TONGHOP!N702=$B$1,OR(TONGHOP!O702="ThiTN",TONGHOP!P702="LT",TONGHOP!P702="TN"),TONGHOP!J702=""),TONGHOP!P702,"")</f>
        <v/>
      </c>
    </row>
    <row r="703" spans="1:5">
      <c r="A703" t="str">
        <f>IF(AND(TONGHOP!N703=$B$1,OR(TONGHOP!O703="ThiTN",TONGHOP!P703="LT",TONGHOP!P703="TN"),TONGHOP!J703=""),TONGHOP!C703,"")</f>
        <v/>
      </c>
      <c r="B703" t="str">
        <f>IF(AND(TONGHOP!N703=$B$1,OR(TONGHOP!O703="ThiTN",TONGHOP!P703="LT",TONGHOP!P703="TN"),TONGHOP!J703=""),TONGHOP!H703,"")</f>
        <v/>
      </c>
      <c r="C703" t="str">
        <f>IF(AND(TONGHOP!N703=$B$1,OR(TONGHOP!O703="ThiTN",TONGHOP!P703="LT",TONGHOP!P703="TN"),TONGHOP!J703=""),TONGHOP!F703,"")</f>
        <v/>
      </c>
      <c r="D703" t="str">
        <f>IF(AND(TONGHOP!N703=$B$1,OR(TONGHOP!O703="ThiTN",TONGHOP!P703="LT",TONGHOP!P703="TN"),TONGHOP!J703=""),TONGHOP!I703,"")</f>
        <v/>
      </c>
      <c r="E703" t="str">
        <f>IF(AND(TONGHOP!N703=$B$1,OR(TONGHOP!O703="ThiTN",TONGHOP!P703="LT",TONGHOP!P703="TN"),TONGHOP!J703=""),TONGHOP!P703,"")</f>
        <v/>
      </c>
    </row>
    <row r="704" spans="1:5">
      <c r="A704" t="str">
        <f>IF(AND(TONGHOP!N704=$B$1,OR(TONGHOP!O704="ThiTN",TONGHOP!P704="LT",TONGHOP!P704="TN"),TONGHOP!J704=""),TONGHOP!C704,"")</f>
        <v/>
      </c>
      <c r="B704" t="str">
        <f>IF(AND(TONGHOP!N704=$B$1,OR(TONGHOP!O704="ThiTN",TONGHOP!P704="LT",TONGHOP!P704="TN"),TONGHOP!J704=""),TONGHOP!H704,"")</f>
        <v/>
      </c>
      <c r="C704" t="str">
        <f>IF(AND(TONGHOP!N704=$B$1,OR(TONGHOP!O704="ThiTN",TONGHOP!P704="LT",TONGHOP!P704="TN"),TONGHOP!J704=""),TONGHOP!F704,"")</f>
        <v/>
      </c>
      <c r="D704" t="str">
        <f>IF(AND(TONGHOP!N704=$B$1,OR(TONGHOP!O704="ThiTN",TONGHOP!P704="LT",TONGHOP!P704="TN"),TONGHOP!J704=""),TONGHOP!I704,"")</f>
        <v/>
      </c>
      <c r="E704" t="str">
        <f>IF(AND(TONGHOP!N704=$B$1,OR(TONGHOP!O704="ThiTN",TONGHOP!P704="LT",TONGHOP!P704="TN"),TONGHOP!J704=""),TONGHOP!P704,"")</f>
        <v/>
      </c>
    </row>
    <row r="705" spans="1:5">
      <c r="A705" t="str">
        <f>IF(AND(TONGHOP!N705=$B$1,OR(TONGHOP!O705="ThiTN",TONGHOP!P705="LT",TONGHOP!P705="TN"),TONGHOP!J705=""),TONGHOP!C705,"")</f>
        <v/>
      </c>
      <c r="B705" t="str">
        <f>IF(AND(TONGHOP!N705=$B$1,OR(TONGHOP!O705="ThiTN",TONGHOP!P705="LT",TONGHOP!P705="TN"),TONGHOP!J705=""),TONGHOP!H705,"")</f>
        <v/>
      </c>
      <c r="C705" t="str">
        <f>IF(AND(TONGHOP!N705=$B$1,OR(TONGHOP!O705="ThiTN",TONGHOP!P705="LT",TONGHOP!P705="TN"),TONGHOP!J705=""),TONGHOP!F705,"")</f>
        <v/>
      </c>
      <c r="D705" t="str">
        <f>IF(AND(TONGHOP!N705=$B$1,OR(TONGHOP!O705="ThiTN",TONGHOP!P705="LT",TONGHOP!P705="TN"),TONGHOP!J705=""),TONGHOP!I705,"")</f>
        <v/>
      </c>
      <c r="E705" t="str">
        <f>IF(AND(TONGHOP!N705=$B$1,OR(TONGHOP!O705="ThiTN",TONGHOP!P705="LT",TONGHOP!P705="TN"),TONGHOP!J705=""),TONGHOP!P705,"")</f>
        <v/>
      </c>
    </row>
    <row r="706" spans="1:5">
      <c r="A706" t="str">
        <f>IF(AND(TONGHOP!N706=$B$1,OR(TONGHOP!O706="ThiTN",TONGHOP!P706="LT",TONGHOP!P706="TN"),TONGHOP!J706=""),TONGHOP!C706,"")</f>
        <v/>
      </c>
      <c r="B706" t="str">
        <f>IF(AND(TONGHOP!N706=$B$1,OR(TONGHOP!O706="ThiTN",TONGHOP!P706="LT",TONGHOP!P706="TN"),TONGHOP!J706=""),TONGHOP!H706,"")</f>
        <v/>
      </c>
      <c r="C706" t="str">
        <f>IF(AND(TONGHOP!N706=$B$1,OR(TONGHOP!O706="ThiTN",TONGHOP!P706="LT",TONGHOP!P706="TN"),TONGHOP!J706=""),TONGHOP!F706,"")</f>
        <v/>
      </c>
      <c r="D706" t="str">
        <f>IF(AND(TONGHOP!N706=$B$1,OR(TONGHOP!O706="ThiTN",TONGHOP!P706="LT",TONGHOP!P706="TN"),TONGHOP!J706=""),TONGHOP!I706,"")</f>
        <v/>
      </c>
      <c r="E706" t="str">
        <f>IF(AND(TONGHOP!N706=$B$1,OR(TONGHOP!O706="ThiTN",TONGHOP!P706="LT",TONGHOP!P706="TN"),TONGHOP!J706=""),TONGHOP!P706,"")</f>
        <v/>
      </c>
    </row>
    <row r="707" spans="1:5">
      <c r="A707" t="str">
        <f>IF(AND(TONGHOP!N707=$B$1,OR(TONGHOP!O707="ThiTN",TONGHOP!P707="LT",TONGHOP!P707="TN"),TONGHOP!J707=""),TONGHOP!C707,"")</f>
        <v/>
      </c>
      <c r="B707" t="str">
        <f>IF(AND(TONGHOP!N707=$B$1,OR(TONGHOP!O707="ThiTN",TONGHOP!P707="LT",TONGHOP!P707="TN"),TONGHOP!J707=""),TONGHOP!H707,"")</f>
        <v/>
      </c>
      <c r="C707" t="str">
        <f>IF(AND(TONGHOP!N707=$B$1,OR(TONGHOP!O707="ThiTN",TONGHOP!P707="LT",TONGHOP!P707="TN"),TONGHOP!J707=""),TONGHOP!F707,"")</f>
        <v/>
      </c>
      <c r="D707" t="str">
        <f>IF(AND(TONGHOP!N707=$B$1,OR(TONGHOP!O707="ThiTN",TONGHOP!P707="LT",TONGHOP!P707="TN"),TONGHOP!J707=""),TONGHOP!I707,"")</f>
        <v/>
      </c>
      <c r="E707" t="str">
        <f>IF(AND(TONGHOP!N707=$B$1,OR(TONGHOP!O707="ThiTN",TONGHOP!P707="LT",TONGHOP!P707="TN"),TONGHOP!J707=""),TONGHOP!P707,"")</f>
        <v/>
      </c>
    </row>
    <row r="708" spans="1:5">
      <c r="A708" t="str">
        <f>IF(AND(TONGHOP!N708=$B$1,OR(TONGHOP!O708="ThiTN",TONGHOP!P708="LT",TONGHOP!P708="TN"),TONGHOP!J708=""),TONGHOP!C708,"")</f>
        <v/>
      </c>
      <c r="B708" t="str">
        <f>IF(AND(TONGHOP!N708=$B$1,OR(TONGHOP!O708="ThiTN",TONGHOP!P708="LT",TONGHOP!P708="TN"),TONGHOP!J708=""),TONGHOP!H708,"")</f>
        <v/>
      </c>
      <c r="C708" t="str">
        <f>IF(AND(TONGHOP!N708=$B$1,OR(TONGHOP!O708="ThiTN",TONGHOP!P708="LT",TONGHOP!P708="TN"),TONGHOP!J708=""),TONGHOP!F708,"")</f>
        <v/>
      </c>
      <c r="D708" t="str">
        <f>IF(AND(TONGHOP!N708=$B$1,OR(TONGHOP!O708="ThiTN",TONGHOP!P708="LT",TONGHOP!P708="TN"),TONGHOP!J708=""),TONGHOP!I708,"")</f>
        <v/>
      </c>
      <c r="E708" t="str">
        <f>IF(AND(TONGHOP!N708=$B$1,OR(TONGHOP!O708="ThiTN",TONGHOP!P708="LT",TONGHOP!P708="TN"),TONGHOP!J708=""),TONGHOP!P708,"")</f>
        <v/>
      </c>
    </row>
    <row r="709" spans="1:5">
      <c r="A709" t="str">
        <f>IF(AND(TONGHOP!N709=$B$1,OR(TONGHOP!O709="ThiTN",TONGHOP!P709="LT",TONGHOP!P709="TN"),TONGHOP!J709=""),TONGHOP!C709,"")</f>
        <v/>
      </c>
      <c r="B709" t="str">
        <f>IF(AND(TONGHOP!N709=$B$1,OR(TONGHOP!O709="ThiTN",TONGHOP!P709="LT",TONGHOP!P709="TN"),TONGHOP!J709=""),TONGHOP!H709,"")</f>
        <v/>
      </c>
      <c r="C709" t="str">
        <f>IF(AND(TONGHOP!N709=$B$1,OR(TONGHOP!O709="ThiTN",TONGHOP!P709="LT",TONGHOP!P709="TN"),TONGHOP!J709=""),TONGHOP!F709,"")</f>
        <v/>
      </c>
      <c r="D709" t="str">
        <f>IF(AND(TONGHOP!N709=$B$1,OR(TONGHOP!O709="ThiTN",TONGHOP!P709="LT",TONGHOP!P709="TN"),TONGHOP!J709=""),TONGHOP!I709,"")</f>
        <v/>
      </c>
      <c r="E709" t="str">
        <f>IF(AND(TONGHOP!N709=$B$1,OR(TONGHOP!O709="ThiTN",TONGHOP!P709="LT",TONGHOP!P709="TN"),TONGHOP!J709=""),TONGHOP!P709,"")</f>
        <v/>
      </c>
    </row>
    <row r="710" spans="1:5">
      <c r="A710" t="str">
        <f>IF(AND(TONGHOP!N710=$B$1,OR(TONGHOP!O710="ThiTN",TONGHOP!P710="LT",TONGHOP!P710="TN"),TONGHOP!J710=""),TONGHOP!C710,"")</f>
        <v/>
      </c>
      <c r="B710" t="str">
        <f>IF(AND(TONGHOP!N710=$B$1,OR(TONGHOP!O710="ThiTN",TONGHOP!P710="LT",TONGHOP!P710="TN"),TONGHOP!J710=""),TONGHOP!H710,"")</f>
        <v/>
      </c>
      <c r="C710" t="str">
        <f>IF(AND(TONGHOP!N710=$B$1,OR(TONGHOP!O710="ThiTN",TONGHOP!P710="LT",TONGHOP!P710="TN"),TONGHOP!J710=""),TONGHOP!F710,"")</f>
        <v/>
      </c>
      <c r="D710" t="str">
        <f>IF(AND(TONGHOP!N710=$B$1,OR(TONGHOP!O710="ThiTN",TONGHOP!P710="LT",TONGHOP!P710="TN"),TONGHOP!J710=""),TONGHOP!I710,"")</f>
        <v/>
      </c>
      <c r="E710" t="str">
        <f>IF(AND(TONGHOP!N710=$B$1,OR(TONGHOP!O710="ThiTN",TONGHOP!P710="LT",TONGHOP!P710="TN"),TONGHOP!J710=""),TONGHOP!P710,"")</f>
        <v/>
      </c>
    </row>
    <row r="711" spans="1:5">
      <c r="A711" t="str">
        <f>IF(AND(TONGHOP!N711=$B$1,OR(TONGHOP!O711="ThiTN",TONGHOP!P711="LT",TONGHOP!P711="TN"),TONGHOP!J711=""),TONGHOP!C711,"")</f>
        <v/>
      </c>
      <c r="B711" t="str">
        <f>IF(AND(TONGHOP!N711=$B$1,OR(TONGHOP!O711="ThiTN",TONGHOP!P711="LT",TONGHOP!P711="TN"),TONGHOP!J711=""),TONGHOP!H711,"")</f>
        <v/>
      </c>
      <c r="C711" t="str">
        <f>IF(AND(TONGHOP!N711=$B$1,OR(TONGHOP!O711="ThiTN",TONGHOP!P711="LT",TONGHOP!P711="TN"),TONGHOP!J711=""),TONGHOP!F711,"")</f>
        <v/>
      </c>
      <c r="D711" t="str">
        <f>IF(AND(TONGHOP!N711=$B$1,OR(TONGHOP!O711="ThiTN",TONGHOP!P711="LT",TONGHOP!P711="TN"),TONGHOP!J711=""),TONGHOP!I711,"")</f>
        <v/>
      </c>
      <c r="E711" t="str">
        <f>IF(AND(TONGHOP!N711=$B$1,OR(TONGHOP!O711="ThiTN",TONGHOP!P711="LT",TONGHOP!P711="TN"),TONGHOP!J711=""),TONGHOP!P711,"")</f>
        <v/>
      </c>
    </row>
    <row r="712" spans="1:5">
      <c r="A712" t="str">
        <f>IF(AND(TONGHOP!N712=$B$1,OR(TONGHOP!O712="ThiTN",TONGHOP!P712="LT",TONGHOP!P712="TN"),TONGHOP!J712=""),TONGHOP!C712,"")</f>
        <v/>
      </c>
      <c r="B712" t="str">
        <f>IF(AND(TONGHOP!N712=$B$1,OR(TONGHOP!O712="ThiTN",TONGHOP!P712="LT",TONGHOP!P712="TN"),TONGHOP!J712=""),TONGHOP!H712,"")</f>
        <v/>
      </c>
      <c r="C712" t="str">
        <f>IF(AND(TONGHOP!N712=$B$1,OR(TONGHOP!O712="ThiTN",TONGHOP!P712="LT",TONGHOP!P712="TN"),TONGHOP!J712=""),TONGHOP!F712,"")</f>
        <v/>
      </c>
      <c r="D712" t="str">
        <f>IF(AND(TONGHOP!N712=$B$1,OR(TONGHOP!O712="ThiTN",TONGHOP!P712="LT",TONGHOP!P712="TN"),TONGHOP!J712=""),TONGHOP!I712,"")</f>
        <v/>
      </c>
      <c r="E712" t="str">
        <f>IF(AND(TONGHOP!N712=$B$1,OR(TONGHOP!O712="ThiTN",TONGHOP!P712="LT",TONGHOP!P712="TN"),TONGHOP!J712=""),TONGHOP!P712,"")</f>
        <v/>
      </c>
    </row>
    <row r="713" spans="1:5">
      <c r="A713" t="str">
        <f>IF(AND(TONGHOP!N713=$B$1,OR(TONGHOP!O713="ThiTN",TONGHOP!P713="LT",TONGHOP!P713="TN"),TONGHOP!J713=""),TONGHOP!C713,"")</f>
        <v/>
      </c>
      <c r="B713" t="str">
        <f>IF(AND(TONGHOP!N713=$B$1,OR(TONGHOP!O713="ThiTN",TONGHOP!P713="LT",TONGHOP!P713="TN"),TONGHOP!J713=""),TONGHOP!H713,"")</f>
        <v/>
      </c>
      <c r="C713" t="str">
        <f>IF(AND(TONGHOP!N713=$B$1,OR(TONGHOP!O713="ThiTN",TONGHOP!P713="LT",TONGHOP!P713="TN"),TONGHOP!J713=""),TONGHOP!F713,"")</f>
        <v/>
      </c>
      <c r="D713" t="str">
        <f>IF(AND(TONGHOP!N713=$B$1,OR(TONGHOP!O713="ThiTN",TONGHOP!P713="LT",TONGHOP!P713="TN"),TONGHOP!J713=""),TONGHOP!I713,"")</f>
        <v/>
      </c>
      <c r="E713" t="str">
        <f>IF(AND(TONGHOP!N713=$B$1,OR(TONGHOP!O713="ThiTN",TONGHOP!P713="LT",TONGHOP!P713="TN"),TONGHOP!J713=""),TONGHOP!P713,"")</f>
        <v/>
      </c>
    </row>
    <row r="714" spans="1:5">
      <c r="A714" t="str">
        <f>IF(AND(TONGHOP!N714=$B$1,OR(TONGHOP!O714="ThiTN",TONGHOP!P714="LT",TONGHOP!P714="TN"),TONGHOP!J714=""),TONGHOP!C714,"")</f>
        <v/>
      </c>
      <c r="B714" t="str">
        <f>IF(AND(TONGHOP!N714=$B$1,OR(TONGHOP!O714="ThiTN",TONGHOP!P714="LT",TONGHOP!P714="TN"),TONGHOP!J714=""),TONGHOP!H714,"")</f>
        <v/>
      </c>
      <c r="C714" t="str">
        <f>IF(AND(TONGHOP!N714=$B$1,OR(TONGHOP!O714="ThiTN",TONGHOP!P714="LT",TONGHOP!P714="TN"),TONGHOP!J714=""),TONGHOP!F714,"")</f>
        <v/>
      </c>
      <c r="D714" t="str">
        <f>IF(AND(TONGHOP!N714=$B$1,OR(TONGHOP!O714="ThiTN",TONGHOP!P714="LT",TONGHOP!P714="TN"),TONGHOP!J714=""),TONGHOP!I714,"")</f>
        <v/>
      </c>
      <c r="E714" t="str">
        <f>IF(AND(TONGHOP!N714=$B$1,OR(TONGHOP!O714="ThiTN",TONGHOP!P714="LT",TONGHOP!P714="TN"),TONGHOP!J714=""),TONGHOP!P714,"")</f>
        <v/>
      </c>
    </row>
    <row r="715" spans="1:5">
      <c r="A715" t="str">
        <f>IF(AND(TONGHOP!N715=$B$1,OR(TONGHOP!O715="ThiTN",TONGHOP!P715="LT",TONGHOP!P715="TN"),TONGHOP!J715=""),TONGHOP!C715,"")</f>
        <v/>
      </c>
      <c r="B715" t="str">
        <f>IF(AND(TONGHOP!N715=$B$1,OR(TONGHOP!O715="ThiTN",TONGHOP!P715="LT",TONGHOP!P715="TN"),TONGHOP!J715=""),TONGHOP!H715,"")</f>
        <v/>
      </c>
      <c r="C715" t="str">
        <f>IF(AND(TONGHOP!N715=$B$1,OR(TONGHOP!O715="ThiTN",TONGHOP!P715="LT",TONGHOP!P715="TN"),TONGHOP!J715=""),TONGHOP!F715,"")</f>
        <v/>
      </c>
      <c r="D715" t="str">
        <f>IF(AND(TONGHOP!N715=$B$1,OR(TONGHOP!O715="ThiTN",TONGHOP!P715="LT",TONGHOP!P715="TN"),TONGHOP!J715=""),TONGHOP!I715,"")</f>
        <v/>
      </c>
      <c r="E715" t="str">
        <f>IF(AND(TONGHOP!N715=$B$1,OR(TONGHOP!O715="ThiTN",TONGHOP!P715="LT",TONGHOP!P715="TN"),TONGHOP!J715=""),TONGHOP!P715,"")</f>
        <v/>
      </c>
    </row>
    <row r="716" spans="1:5">
      <c r="A716" t="str">
        <f>IF(AND(TONGHOP!N716=$B$1,OR(TONGHOP!O716="ThiTN",TONGHOP!P716="LT",TONGHOP!P716="TN"),TONGHOP!J716=""),TONGHOP!C716,"")</f>
        <v/>
      </c>
      <c r="B716" t="str">
        <f>IF(AND(TONGHOP!N716=$B$1,OR(TONGHOP!O716="ThiTN",TONGHOP!P716="LT",TONGHOP!P716="TN"),TONGHOP!J716=""),TONGHOP!H716,"")</f>
        <v/>
      </c>
      <c r="C716" t="str">
        <f>IF(AND(TONGHOP!N716=$B$1,OR(TONGHOP!O716="ThiTN",TONGHOP!P716="LT",TONGHOP!P716="TN"),TONGHOP!J716=""),TONGHOP!F716,"")</f>
        <v/>
      </c>
      <c r="D716" t="str">
        <f>IF(AND(TONGHOP!N716=$B$1,OR(TONGHOP!O716="ThiTN",TONGHOP!P716="LT",TONGHOP!P716="TN"),TONGHOP!J716=""),TONGHOP!I716,"")</f>
        <v/>
      </c>
      <c r="E716" t="str">
        <f>IF(AND(TONGHOP!N716=$B$1,OR(TONGHOP!O716="ThiTN",TONGHOP!P716="LT",TONGHOP!P716="TN"),TONGHOP!J716=""),TONGHOP!P716,"")</f>
        <v/>
      </c>
    </row>
    <row r="717" spans="1:5">
      <c r="A717" t="str">
        <f>IF(AND(TONGHOP!N717=$B$1,OR(TONGHOP!O717="ThiTN",TONGHOP!P717="LT",TONGHOP!P717="TN"),TONGHOP!J717=""),TONGHOP!C717,"")</f>
        <v/>
      </c>
      <c r="B717" t="str">
        <f>IF(AND(TONGHOP!N717=$B$1,OR(TONGHOP!O717="ThiTN",TONGHOP!P717="LT",TONGHOP!P717="TN"),TONGHOP!J717=""),TONGHOP!H717,"")</f>
        <v/>
      </c>
      <c r="C717" t="str">
        <f>IF(AND(TONGHOP!N717=$B$1,OR(TONGHOP!O717="ThiTN",TONGHOP!P717="LT",TONGHOP!P717="TN"),TONGHOP!J717=""),TONGHOP!F717,"")</f>
        <v/>
      </c>
      <c r="D717" t="str">
        <f>IF(AND(TONGHOP!N717=$B$1,OR(TONGHOP!O717="ThiTN",TONGHOP!P717="LT",TONGHOP!P717="TN"),TONGHOP!J717=""),TONGHOP!I717,"")</f>
        <v/>
      </c>
      <c r="E717" t="str">
        <f>IF(AND(TONGHOP!N717=$B$1,OR(TONGHOP!O717="ThiTN",TONGHOP!P717="LT",TONGHOP!P717="TN"),TONGHOP!J717=""),TONGHOP!P717,"")</f>
        <v/>
      </c>
    </row>
    <row r="718" spans="1:5">
      <c r="A718" t="str">
        <f>IF(AND(TONGHOP!N718=$B$1,OR(TONGHOP!O718="ThiTN",TONGHOP!P718="LT",TONGHOP!P718="TN"),TONGHOP!J718=""),TONGHOP!C718,"")</f>
        <v/>
      </c>
      <c r="B718" t="str">
        <f>IF(AND(TONGHOP!N718=$B$1,OR(TONGHOP!O718="ThiTN",TONGHOP!P718="LT",TONGHOP!P718="TN"),TONGHOP!J718=""),TONGHOP!H718,"")</f>
        <v/>
      </c>
      <c r="C718" t="str">
        <f>IF(AND(TONGHOP!N718=$B$1,OR(TONGHOP!O718="ThiTN",TONGHOP!P718="LT",TONGHOP!P718="TN"),TONGHOP!J718=""),TONGHOP!F718,"")</f>
        <v/>
      </c>
      <c r="D718" t="str">
        <f>IF(AND(TONGHOP!N718=$B$1,OR(TONGHOP!O718="ThiTN",TONGHOP!P718="LT",TONGHOP!P718="TN"),TONGHOP!J718=""),TONGHOP!I718,"")</f>
        <v/>
      </c>
      <c r="E718" t="str">
        <f>IF(AND(TONGHOP!N718=$B$1,OR(TONGHOP!O718="ThiTN",TONGHOP!P718="LT",TONGHOP!P718="TN"),TONGHOP!J718=""),TONGHOP!P718,"")</f>
        <v/>
      </c>
    </row>
    <row r="719" spans="1:5">
      <c r="A719" t="str">
        <f>IF(AND(TONGHOP!N719=$B$1,OR(TONGHOP!O719="ThiTN",TONGHOP!P719="LT",TONGHOP!P719="TN"),TONGHOP!J719=""),TONGHOP!C719,"")</f>
        <v/>
      </c>
      <c r="B719" t="str">
        <f>IF(AND(TONGHOP!N719=$B$1,OR(TONGHOP!O719="ThiTN",TONGHOP!P719="LT",TONGHOP!P719="TN"),TONGHOP!J719=""),TONGHOP!H719,"")</f>
        <v/>
      </c>
      <c r="C719" t="str">
        <f>IF(AND(TONGHOP!N719=$B$1,OR(TONGHOP!O719="ThiTN",TONGHOP!P719="LT",TONGHOP!P719="TN"),TONGHOP!J719=""),TONGHOP!F719,"")</f>
        <v/>
      </c>
      <c r="D719" t="str">
        <f>IF(AND(TONGHOP!N719=$B$1,OR(TONGHOP!O719="ThiTN",TONGHOP!P719="LT",TONGHOP!P719="TN"),TONGHOP!J719=""),TONGHOP!I719,"")</f>
        <v/>
      </c>
      <c r="E719" t="str">
        <f>IF(AND(TONGHOP!N719=$B$1,OR(TONGHOP!O719="ThiTN",TONGHOP!P719="LT",TONGHOP!P719="TN"),TONGHOP!J719=""),TONGHOP!P719,"")</f>
        <v/>
      </c>
    </row>
    <row r="720" spans="1:5">
      <c r="A720" t="str">
        <f>IF(AND(TONGHOP!N720=$B$1,OR(TONGHOP!O720="ThiTN",TONGHOP!P720="LT",TONGHOP!P720="TN"),TONGHOP!J720=""),TONGHOP!C720,"")</f>
        <v/>
      </c>
      <c r="B720" t="str">
        <f>IF(AND(TONGHOP!N720=$B$1,OR(TONGHOP!O720="ThiTN",TONGHOP!P720="LT",TONGHOP!P720="TN"),TONGHOP!J720=""),TONGHOP!H720,"")</f>
        <v/>
      </c>
      <c r="C720" t="str">
        <f>IF(AND(TONGHOP!N720=$B$1,OR(TONGHOP!O720="ThiTN",TONGHOP!P720="LT",TONGHOP!P720="TN"),TONGHOP!J720=""),TONGHOP!F720,"")</f>
        <v/>
      </c>
      <c r="D720" t="str">
        <f>IF(AND(TONGHOP!N720=$B$1,OR(TONGHOP!O720="ThiTN",TONGHOP!P720="LT",TONGHOP!P720="TN"),TONGHOP!J720=""),TONGHOP!I720,"")</f>
        <v/>
      </c>
      <c r="E720" t="str">
        <f>IF(AND(TONGHOP!N720=$B$1,OR(TONGHOP!O720="ThiTN",TONGHOP!P720="LT",TONGHOP!P720="TN"),TONGHOP!J720=""),TONGHOP!P720,"")</f>
        <v/>
      </c>
    </row>
    <row r="721" spans="1:5">
      <c r="A721" t="str">
        <f>IF(AND(TONGHOP!N721=$B$1,OR(TONGHOP!O721="ThiTN",TONGHOP!P721="LT",TONGHOP!P721="TN"),TONGHOP!J721=""),TONGHOP!C721,"")</f>
        <v/>
      </c>
      <c r="B721" t="str">
        <f>IF(AND(TONGHOP!N721=$B$1,OR(TONGHOP!O721="ThiTN",TONGHOP!P721="LT",TONGHOP!P721="TN"),TONGHOP!J721=""),TONGHOP!H721,"")</f>
        <v/>
      </c>
      <c r="C721" t="str">
        <f>IF(AND(TONGHOP!N721=$B$1,OR(TONGHOP!O721="ThiTN",TONGHOP!P721="LT",TONGHOP!P721="TN"),TONGHOP!J721=""),TONGHOP!F721,"")</f>
        <v/>
      </c>
      <c r="D721" t="str">
        <f>IF(AND(TONGHOP!N721=$B$1,OR(TONGHOP!O721="ThiTN",TONGHOP!P721="LT",TONGHOP!P721="TN"),TONGHOP!J721=""),TONGHOP!I721,"")</f>
        <v/>
      </c>
      <c r="E721" t="str">
        <f>IF(AND(TONGHOP!N721=$B$1,OR(TONGHOP!O721="ThiTN",TONGHOP!P721="LT",TONGHOP!P721="TN"),TONGHOP!J721=""),TONGHOP!P721,"")</f>
        <v/>
      </c>
    </row>
    <row r="722" spans="1:5">
      <c r="A722" t="str">
        <f>IF(AND(TONGHOP!N722=$B$1,OR(TONGHOP!O722="ThiTN",TONGHOP!P722="LT",TONGHOP!P722="TN"),TONGHOP!J722=""),TONGHOP!C722,"")</f>
        <v/>
      </c>
      <c r="B722" t="str">
        <f>IF(AND(TONGHOP!N722=$B$1,OR(TONGHOP!O722="ThiTN",TONGHOP!P722="LT",TONGHOP!P722="TN"),TONGHOP!J722=""),TONGHOP!H722,"")</f>
        <v/>
      </c>
      <c r="C722" t="str">
        <f>IF(AND(TONGHOP!N722=$B$1,OR(TONGHOP!O722="ThiTN",TONGHOP!P722="LT",TONGHOP!P722="TN"),TONGHOP!J722=""),TONGHOP!F722,"")</f>
        <v/>
      </c>
      <c r="D722" t="str">
        <f>IF(AND(TONGHOP!N722=$B$1,OR(TONGHOP!O722="ThiTN",TONGHOP!P722="LT",TONGHOP!P722="TN"),TONGHOP!J722=""),TONGHOP!I722,"")</f>
        <v/>
      </c>
      <c r="E722" t="str">
        <f>IF(AND(TONGHOP!N722=$B$1,OR(TONGHOP!O722="ThiTN",TONGHOP!P722="LT",TONGHOP!P722="TN"),TONGHOP!J722=""),TONGHOP!P722,"")</f>
        <v/>
      </c>
    </row>
    <row r="723" spans="1:5">
      <c r="A723" t="str">
        <f>IF(AND(TONGHOP!N723=$B$1,OR(TONGHOP!O723="ThiTN",TONGHOP!P723="LT",TONGHOP!P723="TN"),TONGHOP!J723=""),TONGHOP!C723,"")</f>
        <v/>
      </c>
      <c r="B723" t="str">
        <f>IF(AND(TONGHOP!N723=$B$1,OR(TONGHOP!O723="ThiTN",TONGHOP!P723="LT",TONGHOP!P723="TN"),TONGHOP!J723=""),TONGHOP!H723,"")</f>
        <v/>
      </c>
      <c r="C723" t="str">
        <f>IF(AND(TONGHOP!N723=$B$1,OR(TONGHOP!O723="ThiTN",TONGHOP!P723="LT",TONGHOP!P723="TN"),TONGHOP!J723=""),TONGHOP!F723,"")</f>
        <v/>
      </c>
      <c r="D723" t="str">
        <f>IF(AND(TONGHOP!N723=$B$1,OR(TONGHOP!O723="ThiTN",TONGHOP!P723="LT",TONGHOP!P723="TN"),TONGHOP!J723=""),TONGHOP!I723,"")</f>
        <v/>
      </c>
      <c r="E723" t="str">
        <f>IF(AND(TONGHOP!N723=$B$1,OR(TONGHOP!O723="ThiTN",TONGHOP!P723="LT",TONGHOP!P723="TN"),TONGHOP!J723=""),TONGHOP!P723,"")</f>
        <v/>
      </c>
    </row>
    <row r="724" spans="1:5">
      <c r="A724" t="str">
        <f>IF(AND(TONGHOP!N724=$B$1,OR(TONGHOP!O724="ThiTN",TONGHOP!P724="LT",TONGHOP!P724="TN"),TONGHOP!J724=""),TONGHOP!C724,"")</f>
        <v/>
      </c>
      <c r="B724" t="str">
        <f>IF(AND(TONGHOP!N724=$B$1,OR(TONGHOP!O724="ThiTN",TONGHOP!P724="LT",TONGHOP!P724="TN"),TONGHOP!J724=""),TONGHOP!H724,"")</f>
        <v/>
      </c>
      <c r="C724" t="str">
        <f>IF(AND(TONGHOP!N724=$B$1,OR(TONGHOP!O724="ThiTN",TONGHOP!P724="LT",TONGHOP!P724="TN"),TONGHOP!J724=""),TONGHOP!F724,"")</f>
        <v/>
      </c>
      <c r="D724" t="str">
        <f>IF(AND(TONGHOP!N724=$B$1,OR(TONGHOP!O724="ThiTN",TONGHOP!P724="LT",TONGHOP!P724="TN"),TONGHOP!J724=""),TONGHOP!I724,"")</f>
        <v/>
      </c>
      <c r="E724" t="str">
        <f>IF(AND(TONGHOP!N724=$B$1,OR(TONGHOP!O724="ThiTN",TONGHOP!P724="LT",TONGHOP!P724="TN"),TONGHOP!J724=""),TONGHOP!P724,"")</f>
        <v/>
      </c>
    </row>
    <row r="725" spans="1:5">
      <c r="A725" t="str">
        <f>IF(AND(TONGHOP!N725=$B$1,OR(TONGHOP!O725="ThiTN",TONGHOP!P725="LT",TONGHOP!P725="TN"),TONGHOP!J725=""),TONGHOP!C725,"")</f>
        <v/>
      </c>
      <c r="B725" t="str">
        <f>IF(AND(TONGHOP!N725=$B$1,OR(TONGHOP!O725="ThiTN",TONGHOP!P725="LT",TONGHOP!P725="TN"),TONGHOP!J725=""),TONGHOP!H725,"")</f>
        <v/>
      </c>
      <c r="C725" t="str">
        <f>IF(AND(TONGHOP!N725=$B$1,OR(TONGHOP!O725="ThiTN",TONGHOP!P725="LT",TONGHOP!P725="TN"),TONGHOP!J725=""),TONGHOP!F725,"")</f>
        <v/>
      </c>
      <c r="D725" t="str">
        <f>IF(AND(TONGHOP!N725=$B$1,OR(TONGHOP!O725="ThiTN",TONGHOP!P725="LT",TONGHOP!P725="TN"),TONGHOP!J725=""),TONGHOP!I725,"")</f>
        <v/>
      </c>
      <c r="E725" t="str">
        <f>IF(AND(TONGHOP!N725=$B$1,OR(TONGHOP!O725="ThiTN",TONGHOP!P725="LT",TONGHOP!P725="TN"),TONGHOP!J725=""),TONGHOP!P725,"")</f>
        <v/>
      </c>
    </row>
    <row r="726" spans="1:5">
      <c r="A726" t="str">
        <f>IF(AND(TONGHOP!N726=$B$1,OR(TONGHOP!O726="ThiTN",TONGHOP!P726="LT",TONGHOP!P726="TN"),TONGHOP!J726=""),TONGHOP!C726,"")</f>
        <v/>
      </c>
      <c r="B726" t="str">
        <f>IF(AND(TONGHOP!N726=$B$1,OR(TONGHOP!O726="ThiTN",TONGHOP!P726="LT",TONGHOP!P726="TN"),TONGHOP!J726=""),TONGHOP!H726,"")</f>
        <v/>
      </c>
      <c r="C726" t="str">
        <f>IF(AND(TONGHOP!N726=$B$1,OR(TONGHOP!O726="ThiTN",TONGHOP!P726="LT",TONGHOP!P726="TN"),TONGHOP!J726=""),TONGHOP!F726,"")</f>
        <v/>
      </c>
      <c r="D726" t="str">
        <f>IF(AND(TONGHOP!N726=$B$1,OR(TONGHOP!O726="ThiTN",TONGHOP!P726="LT",TONGHOP!P726="TN"),TONGHOP!J726=""),TONGHOP!I726,"")</f>
        <v/>
      </c>
      <c r="E726" t="str">
        <f>IF(AND(TONGHOP!N726=$B$1,OR(TONGHOP!O726="ThiTN",TONGHOP!P726="LT",TONGHOP!P726="TN"),TONGHOP!J726=""),TONGHOP!P726,"")</f>
        <v/>
      </c>
    </row>
    <row r="727" spans="1:5">
      <c r="A727" t="str">
        <f>IF(AND(TONGHOP!N727=$B$1,OR(TONGHOP!O727="ThiTN",TONGHOP!P727="LT",TONGHOP!P727="TN"),TONGHOP!J727=""),TONGHOP!C727,"")</f>
        <v/>
      </c>
      <c r="B727" t="str">
        <f>IF(AND(TONGHOP!N727=$B$1,OR(TONGHOP!O727="ThiTN",TONGHOP!P727="LT",TONGHOP!P727="TN"),TONGHOP!J727=""),TONGHOP!H727,"")</f>
        <v/>
      </c>
      <c r="C727" t="str">
        <f>IF(AND(TONGHOP!N727=$B$1,OR(TONGHOP!O727="ThiTN",TONGHOP!P727="LT",TONGHOP!P727="TN"),TONGHOP!J727=""),TONGHOP!F727,"")</f>
        <v/>
      </c>
      <c r="D727" t="str">
        <f>IF(AND(TONGHOP!N727=$B$1,OR(TONGHOP!O727="ThiTN",TONGHOP!P727="LT",TONGHOP!P727="TN"),TONGHOP!J727=""),TONGHOP!I727,"")</f>
        <v/>
      </c>
      <c r="E727" t="str">
        <f>IF(AND(TONGHOP!N727=$B$1,OR(TONGHOP!O727="ThiTN",TONGHOP!P727="LT",TONGHOP!P727="TN"),TONGHOP!J727=""),TONGHOP!P727,"")</f>
        <v/>
      </c>
    </row>
    <row r="728" spans="1:5">
      <c r="A728" t="str">
        <f>IF(AND(TONGHOP!N728=$B$1,OR(TONGHOP!O728="ThiTN",TONGHOP!P728="LT",TONGHOP!P728="TN"),TONGHOP!J728=""),TONGHOP!C728,"")</f>
        <v/>
      </c>
      <c r="B728" t="str">
        <f>IF(AND(TONGHOP!N728=$B$1,OR(TONGHOP!O728="ThiTN",TONGHOP!P728="LT",TONGHOP!P728="TN"),TONGHOP!J728=""),TONGHOP!H728,"")</f>
        <v/>
      </c>
      <c r="C728" t="str">
        <f>IF(AND(TONGHOP!N728=$B$1,OR(TONGHOP!O728="ThiTN",TONGHOP!P728="LT",TONGHOP!P728="TN"),TONGHOP!J728=""),TONGHOP!F728,"")</f>
        <v/>
      </c>
      <c r="D728" t="str">
        <f>IF(AND(TONGHOP!N728=$B$1,OR(TONGHOP!O728="ThiTN",TONGHOP!P728="LT",TONGHOP!P728="TN"),TONGHOP!J728=""),TONGHOP!I728,"")</f>
        <v/>
      </c>
      <c r="E728" t="str">
        <f>IF(AND(TONGHOP!N728=$B$1,OR(TONGHOP!O728="ThiTN",TONGHOP!P728="LT",TONGHOP!P728="TN"),TONGHOP!J728=""),TONGHOP!P728,"")</f>
        <v/>
      </c>
    </row>
    <row r="729" spans="1:5">
      <c r="A729" t="str">
        <f>IF(AND(TONGHOP!N729=$B$1,OR(TONGHOP!O729="ThiTN",TONGHOP!P729="LT",TONGHOP!P729="TN"),TONGHOP!J729=""),TONGHOP!C729,"")</f>
        <v/>
      </c>
      <c r="B729" t="str">
        <f>IF(AND(TONGHOP!N729=$B$1,OR(TONGHOP!O729="ThiTN",TONGHOP!P729="LT",TONGHOP!P729="TN"),TONGHOP!J729=""),TONGHOP!H729,"")</f>
        <v/>
      </c>
      <c r="C729" t="str">
        <f>IF(AND(TONGHOP!N729=$B$1,OR(TONGHOP!O729="ThiTN",TONGHOP!P729="LT",TONGHOP!P729="TN"),TONGHOP!J729=""),TONGHOP!F729,"")</f>
        <v/>
      </c>
      <c r="D729" t="str">
        <f>IF(AND(TONGHOP!N729=$B$1,OR(TONGHOP!O729="ThiTN",TONGHOP!P729="LT",TONGHOP!P729="TN"),TONGHOP!J729=""),TONGHOP!I729,"")</f>
        <v/>
      </c>
      <c r="E729" t="str">
        <f>IF(AND(TONGHOP!N729=$B$1,OR(TONGHOP!O729="ThiTN",TONGHOP!P729="LT",TONGHOP!P729="TN"),TONGHOP!J729=""),TONGHOP!P729,"")</f>
        <v/>
      </c>
    </row>
    <row r="730" spans="1:5">
      <c r="A730" t="str">
        <f>IF(AND(TONGHOP!N730=$B$1,OR(TONGHOP!O730="ThiTN",TONGHOP!P730="LT",TONGHOP!P730="TN"),TONGHOP!J730=""),TONGHOP!C730,"")</f>
        <v/>
      </c>
      <c r="B730" t="str">
        <f>IF(AND(TONGHOP!N730=$B$1,OR(TONGHOP!O730="ThiTN",TONGHOP!P730="LT",TONGHOP!P730="TN"),TONGHOP!J730=""),TONGHOP!H730,"")</f>
        <v/>
      </c>
      <c r="C730" t="str">
        <f>IF(AND(TONGHOP!N730=$B$1,OR(TONGHOP!O730="ThiTN",TONGHOP!P730="LT",TONGHOP!P730="TN"),TONGHOP!J730=""),TONGHOP!F730,"")</f>
        <v/>
      </c>
      <c r="D730" t="str">
        <f>IF(AND(TONGHOP!N730=$B$1,OR(TONGHOP!O730="ThiTN",TONGHOP!P730="LT",TONGHOP!P730="TN"),TONGHOP!J730=""),TONGHOP!I730,"")</f>
        <v/>
      </c>
      <c r="E730" t="str">
        <f>IF(AND(TONGHOP!N730=$B$1,OR(TONGHOP!O730="ThiTN",TONGHOP!P730="LT",TONGHOP!P730="TN"),TONGHOP!J730=""),TONGHOP!P730,"")</f>
        <v/>
      </c>
    </row>
    <row r="731" spans="1:5">
      <c r="A731" t="str">
        <f>IF(AND(TONGHOP!N731=$B$1,OR(TONGHOP!O731="ThiTN",TONGHOP!P731="LT",TONGHOP!P731="TN"),TONGHOP!J731=""),TONGHOP!C731,"")</f>
        <v/>
      </c>
      <c r="B731" t="str">
        <f>IF(AND(TONGHOP!N731=$B$1,OR(TONGHOP!O731="ThiTN",TONGHOP!P731="LT",TONGHOP!P731="TN"),TONGHOP!J731=""),TONGHOP!H731,"")</f>
        <v/>
      </c>
      <c r="C731" t="str">
        <f>IF(AND(TONGHOP!N731=$B$1,OR(TONGHOP!O731="ThiTN",TONGHOP!P731="LT",TONGHOP!P731="TN"),TONGHOP!J731=""),TONGHOP!F731,"")</f>
        <v/>
      </c>
      <c r="D731" t="str">
        <f>IF(AND(TONGHOP!N731=$B$1,OR(TONGHOP!O731="ThiTN",TONGHOP!P731="LT",TONGHOP!P731="TN"),TONGHOP!J731=""),TONGHOP!I731,"")</f>
        <v/>
      </c>
      <c r="E731" t="str">
        <f>IF(AND(TONGHOP!N731=$B$1,OR(TONGHOP!O731="ThiTN",TONGHOP!P731="LT",TONGHOP!P731="TN"),TONGHOP!J731=""),TONGHOP!P731,"")</f>
        <v/>
      </c>
    </row>
    <row r="732" spans="1:5">
      <c r="A732" t="str">
        <f>IF(AND(TONGHOP!N732=$B$1,OR(TONGHOP!O732="ThiTN",TONGHOP!P732="LT",TONGHOP!P732="TN"),TONGHOP!J732=""),TONGHOP!C732,"")</f>
        <v/>
      </c>
      <c r="B732" t="str">
        <f>IF(AND(TONGHOP!N732=$B$1,OR(TONGHOP!O732="ThiTN",TONGHOP!P732="LT",TONGHOP!P732="TN"),TONGHOP!J732=""),TONGHOP!H732,"")</f>
        <v/>
      </c>
      <c r="C732" t="str">
        <f>IF(AND(TONGHOP!N732=$B$1,OR(TONGHOP!O732="ThiTN",TONGHOP!P732="LT",TONGHOP!P732="TN"),TONGHOP!J732=""),TONGHOP!F732,"")</f>
        <v/>
      </c>
      <c r="D732" t="str">
        <f>IF(AND(TONGHOP!N732=$B$1,OR(TONGHOP!O732="ThiTN",TONGHOP!P732="LT",TONGHOP!P732="TN"),TONGHOP!J732=""),TONGHOP!I732,"")</f>
        <v/>
      </c>
      <c r="E732" t="str">
        <f>IF(AND(TONGHOP!N732=$B$1,OR(TONGHOP!O732="ThiTN",TONGHOP!P732="LT",TONGHOP!P732="TN"),TONGHOP!J732=""),TONGHOP!P732,"")</f>
        <v/>
      </c>
    </row>
    <row r="733" spans="1:5">
      <c r="A733" t="str">
        <f>IF(AND(TONGHOP!N733=$B$1,OR(TONGHOP!O733="ThiTN",TONGHOP!P733="LT",TONGHOP!P733="TN"),TONGHOP!J733=""),TONGHOP!C733,"")</f>
        <v/>
      </c>
      <c r="B733" t="str">
        <f>IF(AND(TONGHOP!N733=$B$1,OR(TONGHOP!O733="ThiTN",TONGHOP!P733="LT",TONGHOP!P733="TN"),TONGHOP!J733=""),TONGHOP!H733,"")</f>
        <v/>
      </c>
      <c r="C733" t="str">
        <f>IF(AND(TONGHOP!N733=$B$1,OR(TONGHOP!O733="ThiTN",TONGHOP!P733="LT",TONGHOP!P733="TN"),TONGHOP!J733=""),TONGHOP!F733,"")</f>
        <v/>
      </c>
      <c r="D733" t="str">
        <f>IF(AND(TONGHOP!N733=$B$1,OR(TONGHOP!O733="ThiTN",TONGHOP!P733="LT",TONGHOP!P733="TN"),TONGHOP!J733=""),TONGHOP!I733,"")</f>
        <v/>
      </c>
      <c r="E733" t="str">
        <f>IF(AND(TONGHOP!N733=$B$1,OR(TONGHOP!O733="ThiTN",TONGHOP!P733="LT",TONGHOP!P733="TN"),TONGHOP!J733=""),TONGHOP!P733,"")</f>
        <v/>
      </c>
    </row>
    <row r="734" spans="1:5">
      <c r="A734" t="str">
        <f>IF(AND(TONGHOP!N734=$B$1,OR(TONGHOP!O734="ThiTN",TONGHOP!P734="LT",TONGHOP!P734="TN"),TONGHOP!J734=""),TONGHOP!C734,"")</f>
        <v/>
      </c>
      <c r="B734" t="str">
        <f>IF(AND(TONGHOP!N734=$B$1,OR(TONGHOP!O734="ThiTN",TONGHOP!P734="LT",TONGHOP!P734="TN"),TONGHOP!J734=""),TONGHOP!H734,"")</f>
        <v/>
      </c>
      <c r="C734" t="str">
        <f>IF(AND(TONGHOP!N734=$B$1,OR(TONGHOP!O734="ThiTN",TONGHOP!P734="LT",TONGHOP!P734="TN"),TONGHOP!J734=""),TONGHOP!F734,"")</f>
        <v/>
      </c>
      <c r="D734" t="str">
        <f>IF(AND(TONGHOP!N734=$B$1,OR(TONGHOP!O734="ThiTN",TONGHOP!P734="LT",TONGHOP!P734="TN"),TONGHOP!J734=""),TONGHOP!I734,"")</f>
        <v/>
      </c>
      <c r="E734" t="str">
        <f>IF(AND(TONGHOP!N734=$B$1,OR(TONGHOP!O734="ThiTN",TONGHOP!P734="LT",TONGHOP!P734="TN"),TONGHOP!J734=""),TONGHOP!P734,"")</f>
        <v/>
      </c>
    </row>
    <row r="735" spans="1:5">
      <c r="A735" t="str">
        <f>IF(AND(TONGHOP!N735=$B$1,OR(TONGHOP!O735="ThiTN",TONGHOP!P735="LT",TONGHOP!P735="TN"),TONGHOP!J735=""),TONGHOP!C735,"")</f>
        <v/>
      </c>
      <c r="B735" t="str">
        <f>IF(AND(TONGHOP!N735=$B$1,OR(TONGHOP!O735="ThiTN",TONGHOP!P735="LT",TONGHOP!P735="TN"),TONGHOP!J735=""),TONGHOP!H735,"")</f>
        <v/>
      </c>
      <c r="C735" t="str">
        <f>IF(AND(TONGHOP!N735=$B$1,OR(TONGHOP!O735="ThiTN",TONGHOP!P735="LT",TONGHOP!P735="TN"),TONGHOP!J735=""),TONGHOP!F735,"")</f>
        <v/>
      </c>
      <c r="D735" t="str">
        <f>IF(AND(TONGHOP!N735=$B$1,OR(TONGHOP!O735="ThiTN",TONGHOP!P735="LT",TONGHOP!P735="TN"),TONGHOP!J735=""),TONGHOP!I735,"")</f>
        <v/>
      </c>
      <c r="E735" t="str">
        <f>IF(AND(TONGHOP!N735=$B$1,OR(TONGHOP!O735="ThiTN",TONGHOP!P735="LT",TONGHOP!P735="TN"),TONGHOP!J735=""),TONGHOP!P735,"")</f>
        <v/>
      </c>
    </row>
    <row r="736" spans="1:5">
      <c r="A736" t="str">
        <f>IF(AND(TONGHOP!N736=$B$1,OR(TONGHOP!O736="ThiTN",TONGHOP!P736="LT",TONGHOP!P736="TN"),TONGHOP!J736=""),TONGHOP!C736,"")</f>
        <v/>
      </c>
      <c r="B736" t="str">
        <f>IF(AND(TONGHOP!N736=$B$1,OR(TONGHOP!O736="ThiTN",TONGHOP!P736="LT",TONGHOP!P736="TN"),TONGHOP!J736=""),TONGHOP!H736,"")</f>
        <v/>
      </c>
      <c r="C736" t="str">
        <f>IF(AND(TONGHOP!N736=$B$1,OR(TONGHOP!O736="ThiTN",TONGHOP!P736="LT",TONGHOP!P736="TN"),TONGHOP!J736=""),TONGHOP!F736,"")</f>
        <v/>
      </c>
      <c r="D736" t="str">
        <f>IF(AND(TONGHOP!N736=$B$1,OR(TONGHOP!O736="ThiTN",TONGHOP!P736="LT",TONGHOP!P736="TN"),TONGHOP!J736=""),TONGHOP!I736,"")</f>
        <v/>
      </c>
      <c r="E736" t="str">
        <f>IF(AND(TONGHOP!N736=$B$1,OR(TONGHOP!O736="ThiTN",TONGHOP!P736="LT",TONGHOP!P736="TN"),TONGHOP!J736=""),TONGHOP!P736,"")</f>
        <v/>
      </c>
    </row>
    <row r="737" spans="1:5">
      <c r="A737" t="str">
        <f>IF(AND(TONGHOP!N737=$B$1,OR(TONGHOP!O737="ThiTN",TONGHOP!P737="LT",TONGHOP!P737="TN"),TONGHOP!J737=""),TONGHOP!C737,"")</f>
        <v/>
      </c>
      <c r="B737" t="str">
        <f>IF(AND(TONGHOP!N737=$B$1,OR(TONGHOP!O737="ThiTN",TONGHOP!P737="LT",TONGHOP!P737="TN"),TONGHOP!J737=""),TONGHOP!H737,"")</f>
        <v/>
      </c>
      <c r="C737" t="str">
        <f>IF(AND(TONGHOP!N737=$B$1,OR(TONGHOP!O737="ThiTN",TONGHOP!P737="LT",TONGHOP!P737="TN"),TONGHOP!J737=""),TONGHOP!F737,"")</f>
        <v/>
      </c>
      <c r="D737" t="str">
        <f>IF(AND(TONGHOP!N737=$B$1,OR(TONGHOP!O737="ThiTN",TONGHOP!P737="LT",TONGHOP!P737="TN"),TONGHOP!J737=""),TONGHOP!I737,"")</f>
        <v/>
      </c>
      <c r="E737" t="str">
        <f>IF(AND(TONGHOP!N737=$B$1,OR(TONGHOP!O737="ThiTN",TONGHOP!P737="LT",TONGHOP!P737="TN"),TONGHOP!J737=""),TONGHOP!P737,"")</f>
        <v/>
      </c>
    </row>
    <row r="738" spans="1:5">
      <c r="A738" t="str">
        <f>IF(AND(TONGHOP!N738=$B$1,OR(TONGHOP!O738="ThiTN",TONGHOP!P738="LT",TONGHOP!P738="TN"),TONGHOP!J738=""),TONGHOP!C738,"")</f>
        <v/>
      </c>
      <c r="B738" t="str">
        <f>IF(AND(TONGHOP!N738=$B$1,OR(TONGHOP!O738="ThiTN",TONGHOP!P738="LT",TONGHOP!P738="TN"),TONGHOP!J738=""),TONGHOP!H738,"")</f>
        <v/>
      </c>
      <c r="C738" t="str">
        <f>IF(AND(TONGHOP!N738=$B$1,OR(TONGHOP!O738="ThiTN",TONGHOP!P738="LT",TONGHOP!P738="TN"),TONGHOP!J738=""),TONGHOP!F738,"")</f>
        <v/>
      </c>
      <c r="D738" t="str">
        <f>IF(AND(TONGHOP!N738=$B$1,OR(TONGHOP!O738="ThiTN",TONGHOP!P738="LT",TONGHOP!P738="TN"),TONGHOP!J738=""),TONGHOP!I738,"")</f>
        <v/>
      </c>
      <c r="E738" t="str">
        <f>IF(AND(TONGHOP!N738=$B$1,OR(TONGHOP!O738="ThiTN",TONGHOP!P738="LT",TONGHOP!P738="TN"),TONGHOP!J738=""),TONGHOP!P738,"")</f>
        <v/>
      </c>
    </row>
    <row r="739" spans="1:5">
      <c r="A739" t="str">
        <f>IF(AND(TONGHOP!N739=$B$1,OR(TONGHOP!O739="ThiTN",TONGHOP!P739="LT",TONGHOP!P739="TN"),TONGHOP!J739=""),TONGHOP!C739,"")</f>
        <v/>
      </c>
      <c r="B739" t="str">
        <f>IF(AND(TONGHOP!N739=$B$1,OR(TONGHOP!O739="ThiTN",TONGHOP!P739="LT",TONGHOP!P739="TN"),TONGHOP!J739=""),TONGHOP!H739,"")</f>
        <v/>
      </c>
      <c r="C739" t="str">
        <f>IF(AND(TONGHOP!N739=$B$1,OR(TONGHOP!O739="ThiTN",TONGHOP!P739="LT",TONGHOP!P739="TN"),TONGHOP!J739=""),TONGHOP!F739,"")</f>
        <v/>
      </c>
      <c r="D739" t="str">
        <f>IF(AND(TONGHOP!N739=$B$1,OR(TONGHOP!O739="ThiTN",TONGHOP!P739="LT",TONGHOP!P739="TN"),TONGHOP!J739=""),TONGHOP!I739,"")</f>
        <v/>
      </c>
      <c r="E739" t="str">
        <f>IF(AND(TONGHOP!N739=$B$1,OR(TONGHOP!O739="ThiTN",TONGHOP!P739="LT",TONGHOP!P739="TN"),TONGHOP!J739=""),TONGHOP!P739,"")</f>
        <v/>
      </c>
    </row>
    <row r="740" spans="1:5">
      <c r="A740" t="str">
        <f>IF(AND(TONGHOP!N740=$B$1,OR(TONGHOP!O740="ThiTN",TONGHOP!P740="LT",TONGHOP!P740="TN"),TONGHOP!J740=""),TONGHOP!C740,"")</f>
        <v/>
      </c>
      <c r="B740" t="str">
        <f>IF(AND(TONGHOP!N740=$B$1,OR(TONGHOP!O740="ThiTN",TONGHOP!P740="LT",TONGHOP!P740="TN"),TONGHOP!J740=""),TONGHOP!H740,"")</f>
        <v/>
      </c>
      <c r="C740" t="str">
        <f>IF(AND(TONGHOP!N740=$B$1,OR(TONGHOP!O740="ThiTN",TONGHOP!P740="LT",TONGHOP!P740="TN"),TONGHOP!J740=""),TONGHOP!F740,"")</f>
        <v/>
      </c>
      <c r="D740" t="str">
        <f>IF(AND(TONGHOP!N740=$B$1,OR(TONGHOP!O740="ThiTN",TONGHOP!P740="LT",TONGHOP!P740="TN"),TONGHOP!J740=""),TONGHOP!I740,"")</f>
        <v/>
      </c>
      <c r="E740" t="str">
        <f>IF(AND(TONGHOP!N740=$B$1,OR(TONGHOP!O740="ThiTN",TONGHOP!P740="LT",TONGHOP!P740="TN"),TONGHOP!J740=""),TONGHOP!P740,"")</f>
        <v/>
      </c>
    </row>
    <row r="741" spans="1:5">
      <c r="A741" t="str">
        <f>IF(AND(TONGHOP!N741=$B$1,OR(TONGHOP!O741="ThiTN",TONGHOP!P741="LT",TONGHOP!P741="TN"),TONGHOP!J741=""),TONGHOP!C741,"")</f>
        <v/>
      </c>
      <c r="B741" t="str">
        <f>IF(AND(TONGHOP!N741=$B$1,OR(TONGHOP!O741="ThiTN",TONGHOP!P741="LT",TONGHOP!P741="TN"),TONGHOP!J741=""),TONGHOP!H741,"")</f>
        <v/>
      </c>
      <c r="C741" t="str">
        <f>IF(AND(TONGHOP!N741=$B$1,OR(TONGHOP!O741="ThiTN",TONGHOP!P741="LT",TONGHOP!P741="TN"),TONGHOP!J741=""),TONGHOP!F741,"")</f>
        <v/>
      </c>
      <c r="D741" t="str">
        <f>IF(AND(TONGHOP!N741=$B$1,OR(TONGHOP!O741="ThiTN",TONGHOP!P741="LT",TONGHOP!P741="TN"),TONGHOP!J741=""),TONGHOP!I741,"")</f>
        <v/>
      </c>
      <c r="E741" t="str">
        <f>IF(AND(TONGHOP!N741=$B$1,OR(TONGHOP!O741="ThiTN",TONGHOP!P741="LT",TONGHOP!P741="TN"),TONGHOP!J741=""),TONGHOP!P741,"")</f>
        <v/>
      </c>
    </row>
    <row r="742" spans="1:5">
      <c r="A742" t="str">
        <f>IF(AND(TONGHOP!N742=$B$1,OR(TONGHOP!O742="ThiTN",TONGHOP!P742="LT",TONGHOP!P742="TN"),TONGHOP!J742=""),TONGHOP!C742,"")</f>
        <v/>
      </c>
      <c r="B742" t="str">
        <f>IF(AND(TONGHOP!N742=$B$1,OR(TONGHOP!O742="ThiTN",TONGHOP!P742="LT",TONGHOP!P742="TN"),TONGHOP!J742=""),TONGHOP!H742,"")</f>
        <v/>
      </c>
      <c r="C742" t="str">
        <f>IF(AND(TONGHOP!N742=$B$1,OR(TONGHOP!O742="ThiTN",TONGHOP!P742="LT",TONGHOP!P742="TN"),TONGHOP!J742=""),TONGHOP!F742,"")</f>
        <v/>
      </c>
      <c r="D742" t="str">
        <f>IF(AND(TONGHOP!N742=$B$1,OR(TONGHOP!O742="ThiTN",TONGHOP!P742="LT",TONGHOP!P742="TN"),TONGHOP!J742=""),TONGHOP!I742,"")</f>
        <v/>
      </c>
      <c r="E742" t="str">
        <f>IF(AND(TONGHOP!N742=$B$1,OR(TONGHOP!O742="ThiTN",TONGHOP!P742="LT",TONGHOP!P742="TN"),TONGHOP!J742=""),TONGHOP!P742,"")</f>
        <v/>
      </c>
    </row>
    <row r="743" spans="1:5">
      <c r="A743" t="str">
        <f>IF(AND(TONGHOP!N743=$B$1,OR(TONGHOP!O743="ThiTN",TONGHOP!P743="LT",TONGHOP!P743="TN"),TONGHOP!J743=""),TONGHOP!C743,"")</f>
        <v/>
      </c>
      <c r="B743" t="str">
        <f>IF(AND(TONGHOP!N743=$B$1,OR(TONGHOP!O743="ThiTN",TONGHOP!P743="LT",TONGHOP!P743="TN"),TONGHOP!J743=""),TONGHOP!H743,"")</f>
        <v/>
      </c>
      <c r="C743" t="str">
        <f>IF(AND(TONGHOP!N743=$B$1,OR(TONGHOP!O743="ThiTN",TONGHOP!P743="LT",TONGHOP!P743="TN"),TONGHOP!J743=""),TONGHOP!F743,"")</f>
        <v/>
      </c>
      <c r="D743" t="str">
        <f>IF(AND(TONGHOP!N743=$B$1,OR(TONGHOP!O743="ThiTN",TONGHOP!P743="LT",TONGHOP!P743="TN"),TONGHOP!J743=""),TONGHOP!I743,"")</f>
        <v/>
      </c>
      <c r="E743" t="str">
        <f>IF(AND(TONGHOP!N743=$B$1,OR(TONGHOP!O743="ThiTN",TONGHOP!P743="LT",TONGHOP!P743="TN"),TONGHOP!J743=""),TONGHOP!P743,"")</f>
        <v/>
      </c>
    </row>
    <row r="744" spans="1:5">
      <c r="A744" t="str">
        <f>IF(AND(TONGHOP!N744=$B$1,OR(TONGHOP!O744="ThiTN",TONGHOP!P744="LT",TONGHOP!P744="TN"),TONGHOP!J744=""),TONGHOP!C744,"")</f>
        <v/>
      </c>
      <c r="B744" t="str">
        <f>IF(AND(TONGHOP!N744=$B$1,OR(TONGHOP!O744="ThiTN",TONGHOP!P744="LT",TONGHOP!P744="TN"),TONGHOP!J744=""),TONGHOP!H744,"")</f>
        <v/>
      </c>
      <c r="C744" t="str">
        <f>IF(AND(TONGHOP!N744=$B$1,OR(TONGHOP!O744="ThiTN",TONGHOP!P744="LT",TONGHOP!P744="TN"),TONGHOP!J744=""),TONGHOP!F744,"")</f>
        <v/>
      </c>
      <c r="D744" t="str">
        <f>IF(AND(TONGHOP!N744=$B$1,OR(TONGHOP!O744="ThiTN",TONGHOP!P744="LT",TONGHOP!P744="TN"),TONGHOP!J744=""),TONGHOP!I744,"")</f>
        <v/>
      </c>
      <c r="E744" t="str">
        <f>IF(AND(TONGHOP!N744=$B$1,OR(TONGHOP!O744="ThiTN",TONGHOP!P744="LT",TONGHOP!P744="TN"),TONGHOP!J744=""),TONGHOP!P744,"")</f>
        <v/>
      </c>
    </row>
    <row r="745" spans="1:5">
      <c r="A745" t="str">
        <f>IF(AND(TONGHOP!N745=$B$1,OR(TONGHOP!O745="ThiTN",TONGHOP!P745="LT",TONGHOP!P745="TN"),TONGHOP!J745=""),TONGHOP!C745,"")</f>
        <v/>
      </c>
      <c r="B745" t="str">
        <f>IF(AND(TONGHOP!N745=$B$1,OR(TONGHOP!O745="ThiTN",TONGHOP!P745="LT",TONGHOP!P745="TN"),TONGHOP!J745=""),TONGHOP!H745,"")</f>
        <v/>
      </c>
      <c r="C745" t="str">
        <f>IF(AND(TONGHOP!N745=$B$1,OR(TONGHOP!O745="ThiTN",TONGHOP!P745="LT",TONGHOP!P745="TN"),TONGHOP!J745=""),TONGHOP!F745,"")</f>
        <v/>
      </c>
      <c r="D745" t="str">
        <f>IF(AND(TONGHOP!N745=$B$1,OR(TONGHOP!O745="ThiTN",TONGHOP!P745="LT",TONGHOP!P745="TN"),TONGHOP!J745=""),TONGHOP!I745,"")</f>
        <v/>
      </c>
      <c r="E745" t="str">
        <f>IF(AND(TONGHOP!N745=$B$1,OR(TONGHOP!O745="ThiTN",TONGHOP!P745="LT",TONGHOP!P745="TN"),TONGHOP!J745=""),TONGHOP!P745,"")</f>
        <v/>
      </c>
    </row>
    <row r="746" spans="1:5">
      <c r="A746" t="str">
        <f>IF(AND(TONGHOP!N746=$B$1,OR(TONGHOP!O746="ThiTN",TONGHOP!P746="LT",TONGHOP!P746="TN"),TONGHOP!J746=""),TONGHOP!C746,"")</f>
        <v/>
      </c>
      <c r="B746" t="str">
        <f>IF(AND(TONGHOP!N746=$B$1,OR(TONGHOP!O746="ThiTN",TONGHOP!P746="LT",TONGHOP!P746="TN"),TONGHOP!J746=""),TONGHOP!H746,"")</f>
        <v/>
      </c>
      <c r="C746" t="str">
        <f>IF(AND(TONGHOP!N746=$B$1,OR(TONGHOP!O746="ThiTN",TONGHOP!P746="LT",TONGHOP!P746="TN"),TONGHOP!J746=""),TONGHOP!F746,"")</f>
        <v/>
      </c>
      <c r="D746" t="str">
        <f>IF(AND(TONGHOP!N746=$B$1,OR(TONGHOP!O746="ThiTN",TONGHOP!P746="LT",TONGHOP!P746="TN"),TONGHOP!J746=""),TONGHOP!I746,"")</f>
        <v/>
      </c>
      <c r="E746" t="str">
        <f>IF(AND(TONGHOP!N746=$B$1,OR(TONGHOP!O746="ThiTN",TONGHOP!P746="LT",TONGHOP!P746="TN"),TONGHOP!J746=""),TONGHOP!P746,"")</f>
        <v/>
      </c>
    </row>
    <row r="747" spans="1:5">
      <c r="A747" t="str">
        <f>IF(AND(TONGHOP!N747=$B$1,OR(TONGHOP!O747="ThiTN",TONGHOP!P747="LT",TONGHOP!P747="TN"),TONGHOP!J747=""),TONGHOP!C747,"")</f>
        <v/>
      </c>
      <c r="B747" t="str">
        <f>IF(AND(TONGHOP!N747=$B$1,OR(TONGHOP!O747="ThiTN",TONGHOP!P747="LT",TONGHOP!P747="TN"),TONGHOP!J747=""),TONGHOP!H747,"")</f>
        <v/>
      </c>
      <c r="C747" t="str">
        <f>IF(AND(TONGHOP!N747=$B$1,OR(TONGHOP!O747="ThiTN",TONGHOP!P747="LT",TONGHOP!P747="TN"),TONGHOP!J747=""),TONGHOP!F747,"")</f>
        <v/>
      </c>
      <c r="D747" t="str">
        <f>IF(AND(TONGHOP!N747=$B$1,OR(TONGHOP!O747="ThiTN",TONGHOP!P747="LT",TONGHOP!P747="TN"),TONGHOP!J747=""),TONGHOP!I747,"")</f>
        <v/>
      </c>
      <c r="E747" t="str">
        <f>IF(AND(TONGHOP!N747=$B$1,OR(TONGHOP!O747="ThiTN",TONGHOP!P747="LT",TONGHOP!P747="TN"),TONGHOP!J747=""),TONGHOP!P747,"")</f>
        <v/>
      </c>
    </row>
    <row r="748" spans="1:5">
      <c r="A748" t="str">
        <f>IF(AND(TONGHOP!N748=$B$1,OR(TONGHOP!O748="ThiTN",TONGHOP!P748="LT",TONGHOP!P748="TN"),TONGHOP!J748=""),TONGHOP!C748,"")</f>
        <v/>
      </c>
      <c r="B748" t="str">
        <f>IF(AND(TONGHOP!N748=$B$1,OR(TONGHOP!O748="ThiTN",TONGHOP!P748="LT",TONGHOP!P748="TN"),TONGHOP!J748=""),TONGHOP!H748,"")</f>
        <v/>
      </c>
      <c r="C748" t="str">
        <f>IF(AND(TONGHOP!N748=$B$1,OR(TONGHOP!O748="ThiTN",TONGHOP!P748="LT",TONGHOP!P748="TN"),TONGHOP!J748=""),TONGHOP!F748,"")</f>
        <v/>
      </c>
      <c r="D748" t="str">
        <f>IF(AND(TONGHOP!N748=$B$1,OR(TONGHOP!O748="ThiTN",TONGHOP!P748="LT",TONGHOP!P748="TN"),TONGHOP!J748=""),TONGHOP!I748,"")</f>
        <v/>
      </c>
      <c r="E748" t="str">
        <f>IF(AND(TONGHOP!N748=$B$1,OR(TONGHOP!O748="ThiTN",TONGHOP!P748="LT",TONGHOP!P748="TN"),TONGHOP!J748=""),TONGHOP!P748,"")</f>
        <v/>
      </c>
    </row>
    <row r="749" spans="1:5">
      <c r="A749" t="str">
        <f>IF(AND(TONGHOP!N749=$B$1,OR(TONGHOP!O749="ThiTN",TONGHOP!P749="LT",TONGHOP!P749="TN"),TONGHOP!J749=""),TONGHOP!C749,"")</f>
        <v/>
      </c>
      <c r="B749" t="str">
        <f>IF(AND(TONGHOP!N749=$B$1,OR(TONGHOP!O749="ThiTN",TONGHOP!P749="LT",TONGHOP!P749="TN"),TONGHOP!J749=""),TONGHOP!H749,"")</f>
        <v/>
      </c>
      <c r="C749" t="str">
        <f>IF(AND(TONGHOP!N749=$B$1,OR(TONGHOP!O749="ThiTN",TONGHOP!P749="LT",TONGHOP!P749="TN"),TONGHOP!J749=""),TONGHOP!F749,"")</f>
        <v/>
      </c>
      <c r="D749" t="str">
        <f>IF(AND(TONGHOP!N749=$B$1,OR(TONGHOP!O749="ThiTN",TONGHOP!P749="LT",TONGHOP!P749="TN"),TONGHOP!J749=""),TONGHOP!I749,"")</f>
        <v/>
      </c>
      <c r="E749" t="str">
        <f>IF(AND(TONGHOP!N749=$B$1,OR(TONGHOP!O749="ThiTN",TONGHOP!P749="LT",TONGHOP!P749="TN"),TONGHOP!J749=""),TONGHOP!P749,"")</f>
        <v/>
      </c>
    </row>
    <row r="750" spans="1:5">
      <c r="A750" t="str">
        <f>IF(AND(TONGHOP!N750=$B$1,OR(TONGHOP!O750="ThiTN",TONGHOP!P750="LT",TONGHOP!P750="TN"),TONGHOP!J750=""),TONGHOP!C750,"")</f>
        <v/>
      </c>
      <c r="B750" t="str">
        <f>IF(AND(TONGHOP!N750=$B$1,OR(TONGHOP!O750="ThiTN",TONGHOP!P750="LT",TONGHOP!P750="TN"),TONGHOP!J750=""),TONGHOP!H750,"")</f>
        <v/>
      </c>
      <c r="C750" t="str">
        <f>IF(AND(TONGHOP!N750=$B$1,OR(TONGHOP!O750="ThiTN",TONGHOP!P750="LT",TONGHOP!P750="TN"),TONGHOP!J750=""),TONGHOP!F750,"")</f>
        <v/>
      </c>
      <c r="D750" t="str">
        <f>IF(AND(TONGHOP!N750=$B$1,OR(TONGHOP!O750="ThiTN",TONGHOP!P750="LT",TONGHOP!P750="TN"),TONGHOP!J750=""),TONGHOP!I750,"")</f>
        <v/>
      </c>
      <c r="E750" t="str">
        <f>IF(AND(TONGHOP!N750=$B$1,OR(TONGHOP!O750="ThiTN",TONGHOP!P750="LT",TONGHOP!P750="TN"),TONGHOP!J750=""),TONGHOP!P750,"")</f>
        <v/>
      </c>
    </row>
    <row r="751" spans="1:5">
      <c r="A751" t="str">
        <f>IF(AND(TONGHOP!N751=$B$1,OR(TONGHOP!O751="ThiTN",TONGHOP!P751="LT",TONGHOP!P751="TN"),TONGHOP!J751=""),TONGHOP!C751,"")</f>
        <v/>
      </c>
      <c r="B751" t="str">
        <f>IF(AND(TONGHOP!N751=$B$1,OR(TONGHOP!O751="ThiTN",TONGHOP!P751="LT",TONGHOP!P751="TN"),TONGHOP!J751=""),TONGHOP!H751,"")</f>
        <v/>
      </c>
      <c r="C751" t="str">
        <f>IF(AND(TONGHOP!N751=$B$1,OR(TONGHOP!O751="ThiTN",TONGHOP!P751="LT",TONGHOP!P751="TN"),TONGHOP!J751=""),TONGHOP!F751,"")</f>
        <v/>
      </c>
      <c r="D751" t="str">
        <f>IF(AND(TONGHOP!N751=$B$1,OR(TONGHOP!O751="ThiTN",TONGHOP!P751="LT",TONGHOP!P751="TN"),TONGHOP!J751=""),TONGHOP!I751,"")</f>
        <v/>
      </c>
      <c r="E751" t="str">
        <f>IF(AND(TONGHOP!N751=$B$1,OR(TONGHOP!O751="ThiTN",TONGHOP!P751="LT",TONGHOP!P751="TN"),TONGHOP!J751=""),TONGHOP!P751,"")</f>
        <v/>
      </c>
    </row>
    <row r="752" spans="1:5">
      <c r="A752" t="str">
        <f>IF(AND(TONGHOP!N752=$B$1,OR(TONGHOP!O752="ThiTN",TONGHOP!P752="LT",TONGHOP!P752="TN"),TONGHOP!J752=""),TONGHOP!C752,"")</f>
        <v/>
      </c>
      <c r="B752" t="str">
        <f>IF(AND(TONGHOP!N752=$B$1,OR(TONGHOP!O752="ThiTN",TONGHOP!P752="LT",TONGHOP!P752="TN"),TONGHOP!J752=""),TONGHOP!H752,"")</f>
        <v/>
      </c>
      <c r="C752" t="str">
        <f>IF(AND(TONGHOP!N752=$B$1,OR(TONGHOP!O752="ThiTN",TONGHOP!P752="LT",TONGHOP!P752="TN"),TONGHOP!J752=""),TONGHOP!F752,"")</f>
        <v/>
      </c>
      <c r="D752" t="str">
        <f>IF(AND(TONGHOP!N752=$B$1,OR(TONGHOP!O752="ThiTN",TONGHOP!P752="LT",TONGHOP!P752="TN"),TONGHOP!J752=""),TONGHOP!I752,"")</f>
        <v/>
      </c>
      <c r="E752" t="str">
        <f>IF(AND(TONGHOP!N752=$B$1,OR(TONGHOP!O752="ThiTN",TONGHOP!P752="LT",TONGHOP!P752="TN"),TONGHOP!J752=""),TONGHOP!P752,"")</f>
        <v/>
      </c>
    </row>
    <row r="753" spans="1:5">
      <c r="A753" t="str">
        <f>IF(AND(TONGHOP!N753=$B$1,OR(TONGHOP!O753="ThiTN",TONGHOP!P753="LT",TONGHOP!P753="TN"),TONGHOP!J753=""),TONGHOP!C753,"")</f>
        <v/>
      </c>
      <c r="B753" t="str">
        <f>IF(AND(TONGHOP!N753=$B$1,OR(TONGHOP!O753="ThiTN",TONGHOP!P753="LT",TONGHOP!P753="TN"),TONGHOP!J753=""),TONGHOP!H753,"")</f>
        <v/>
      </c>
      <c r="C753" t="str">
        <f>IF(AND(TONGHOP!N753=$B$1,OR(TONGHOP!O753="ThiTN",TONGHOP!P753="LT",TONGHOP!P753="TN"),TONGHOP!J753=""),TONGHOP!F753,"")</f>
        <v/>
      </c>
      <c r="D753" t="str">
        <f>IF(AND(TONGHOP!N753=$B$1,OR(TONGHOP!O753="ThiTN",TONGHOP!P753="LT",TONGHOP!P753="TN"),TONGHOP!J753=""),TONGHOP!I753,"")</f>
        <v/>
      </c>
      <c r="E753" t="str">
        <f>IF(AND(TONGHOP!N753=$B$1,OR(TONGHOP!O753="ThiTN",TONGHOP!P753="LT",TONGHOP!P753="TN"),TONGHOP!J753=""),TONGHOP!P753,"")</f>
        <v/>
      </c>
    </row>
    <row r="754" spans="1:5">
      <c r="A754" t="str">
        <f>IF(AND(TONGHOP!N754=$B$1,OR(TONGHOP!O754="ThiTN",TONGHOP!P754="LT",TONGHOP!P754="TN"),TONGHOP!J754=""),TONGHOP!C754,"")</f>
        <v/>
      </c>
      <c r="B754" t="str">
        <f>IF(AND(TONGHOP!N754=$B$1,OR(TONGHOP!O754="ThiTN",TONGHOP!P754="LT",TONGHOP!P754="TN"),TONGHOP!J754=""),TONGHOP!H754,"")</f>
        <v/>
      </c>
      <c r="C754" t="str">
        <f>IF(AND(TONGHOP!N754=$B$1,OR(TONGHOP!O754="ThiTN",TONGHOP!P754="LT",TONGHOP!P754="TN"),TONGHOP!J754=""),TONGHOP!F754,"")</f>
        <v/>
      </c>
      <c r="D754" t="str">
        <f>IF(AND(TONGHOP!N754=$B$1,OR(TONGHOP!O754="ThiTN",TONGHOP!P754="LT",TONGHOP!P754="TN"),TONGHOP!J754=""),TONGHOP!I754,"")</f>
        <v/>
      </c>
      <c r="E754" t="str">
        <f>IF(AND(TONGHOP!N754=$B$1,OR(TONGHOP!O754="ThiTN",TONGHOP!P754="LT",TONGHOP!P754="TN"),TONGHOP!J754=""),TONGHOP!P754,"")</f>
        <v/>
      </c>
    </row>
    <row r="755" spans="1:5">
      <c r="A755" t="str">
        <f>IF(AND(TONGHOP!N755=$B$1,OR(TONGHOP!O755="ThiTN",TONGHOP!P755="LT",TONGHOP!P755="TN"),TONGHOP!J755=""),TONGHOP!C755,"")</f>
        <v/>
      </c>
      <c r="B755" t="str">
        <f>IF(AND(TONGHOP!N755=$B$1,OR(TONGHOP!O755="ThiTN",TONGHOP!P755="LT",TONGHOP!P755="TN"),TONGHOP!J755=""),TONGHOP!H755,"")</f>
        <v/>
      </c>
      <c r="C755" t="str">
        <f>IF(AND(TONGHOP!N755=$B$1,OR(TONGHOP!O755="ThiTN",TONGHOP!P755="LT",TONGHOP!P755="TN"),TONGHOP!J755=""),TONGHOP!F755,"")</f>
        <v/>
      </c>
      <c r="D755" t="str">
        <f>IF(AND(TONGHOP!N755=$B$1,OR(TONGHOP!O755="ThiTN",TONGHOP!P755="LT",TONGHOP!P755="TN"),TONGHOP!J755=""),TONGHOP!I755,"")</f>
        <v/>
      </c>
      <c r="E755" t="str">
        <f>IF(AND(TONGHOP!N755=$B$1,OR(TONGHOP!O755="ThiTN",TONGHOP!P755="LT",TONGHOP!P755="TN"),TONGHOP!J755=""),TONGHOP!P755,"")</f>
        <v/>
      </c>
    </row>
    <row r="756" spans="1:5">
      <c r="A756" t="str">
        <f>IF(AND(TONGHOP!N756=$B$1,OR(TONGHOP!O756="ThiTN",TONGHOP!P756="LT",TONGHOP!P756="TN"),TONGHOP!J756=""),TONGHOP!C756,"")</f>
        <v/>
      </c>
      <c r="B756" t="str">
        <f>IF(AND(TONGHOP!N756=$B$1,OR(TONGHOP!O756="ThiTN",TONGHOP!P756="LT",TONGHOP!P756="TN"),TONGHOP!J756=""),TONGHOP!H756,"")</f>
        <v/>
      </c>
      <c r="C756" t="str">
        <f>IF(AND(TONGHOP!N756=$B$1,OR(TONGHOP!O756="ThiTN",TONGHOP!P756="LT",TONGHOP!P756="TN"),TONGHOP!J756=""),TONGHOP!F756,"")</f>
        <v/>
      </c>
      <c r="D756" t="str">
        <f>IF(AND(TONGHOP!N756=$B$1,OR(TONGHOP!O756="ThiTN",TONGHOP!P756="LT",TONGHOP!P756="TN"),TONGHOP!J756=""),TONGHOP!I756,"")</f>
        <v/>
      </c>
      <c r="E756" t="str">
        <f>IF(AND(TONGHOP!N756=$B$1,OR(TONGHOP!O756="ThiTN",TONGHOP!P756="LT",TONGHOP!P756="TN"),TONGHOP!J756=""),TONGHOP!P756,"")</f>
        <v/>
      </c>
    </row>
    <row r="757" spans="1:5">
      <c r="A757" t="str">
        <f>IF(AND(TONGHOP!N757=$B$1,OR(TONGHOP!O757="ThiTN",TONGHOP!P757="LT",TONGHOP!P757="TN"),TONGHOP!J757=""),TONGHOP!C757,"")</f>
        <v/>
      </c>
      <c r="B757" t="str">
        <f>IF(AND(TONGHOP!N757=$B$1,OR(TONGHOP!O757="ThiTN",TONGHOP!P757="LT",TONGHOP!P757="TN"),TONGHOP!J757=""),TONGHOP!H757,"")</f>
        <v/>
      </c>
      <c r="C757" t="str">
        <f>IF(AND(TONGHOP!N757=$B$1,OR(TONGHOP!O757="ThiTN",TONGHOP!P757="LT",TONGHOP!P757="TN"),TONGHOP!J757=""),TONGHOP!F757,"")</f>
        <v/>
      </c>
      <c r="D757" t="str">
        <f>IF(AND(TONGHOP!N757=$B$1,OR(TONGHOP!O757="ThiTN",TONGHOP!P757="LT",TONGHOP!P757="TN"),TONGHOP!J757=""),TONGHOP!I757,"")</f>
        <v/>
      </c>
      <c r="E757" t="str">
        <f>IF(AND(TONGHOP!N757=$B$1,OR(TONGHOP!O757="ThiTN",TONGHOP!P757="LT",TONGHOP!P757="TN"),TONGHOP!J757=""),TONGHOP!P757,"")</f>
        <v/>
      </c>
    </row>
    <row r="758" spans="1:5">
      <c r="A758" t="str">
        <f>IF(AND(TONGHOP!N758=$B$1,OR(TONGHOP!O758="ThiTN",TONGHOP!P758="LT",TONGHOP!P758="TN"),TONGHOP!J758=""),TONGHOP!C758,"")</f>
        <v/>
      </c>
      <c r="B758" t="str">
        <f>IF(AND(TONGHOP!N758=$B$1,OR(TONGHOP!O758="ThiTN",TONGHOP!P758="LT",TONGHOP!P758="TN"),TONGHOP!J758=""),TONGHOP!H758,"")</f>
        <v/>
      </c>
      <c r="C758" t="str">
        <f>IF(AND(TONGHOP!N758=$B$1,OR(TONGHOP!O758="ThiTN",TONGHOP!P758="LT",TONGHOP!P758="TN"),TONGHOP!J758=""),TONGHOP!F758,"")</f>
        <v/>
      </c>
      <c r="D758" t="str">
        <f>IF(AND(TONGHOP!N758=$B$1,OR(TONGHOP!O758="ThiTN",TONGHOP!P758="LT",TONGHOP!P758="TN"),TONGHOP!J758=""),TONGHOP!I758,"")</f>
        <v/>
      </c>
      <c r="E758" t="str">
        <f>IF(AND(TONGHOP!N758=$B$1,OR(TONGHOP!O758="ThiTN",TONGHOP!P758="LT",TONGHOP!P758="TN"),TONGHOP!J758=""),TONGHOP!P758,"")</f>
        <v/>
      </c>
    </row>
    <row r="759" spans="1:5">
      <c r="A759" t="str">
        <f>IF(AND(TONGHOP!N759=$B$1,OR(TONGHOP!O759="ThiTN",TONGHOP!P759="LT",TONGHOP!P759="TN"),TONGHOP!J759=""),TONGHOP!C759,"")</f>
        <v/>
      </c>
      <c r="B759" t="str">
        <f>IF(AND(TONGHOP!N759=$B$1,OR(TONGHOP!O759="ThiTN",TONGHOP!P759="LT",TONGHOP!P759="TN"),TONGHOP!J759=""),TONGHOP!H759,"")</f>
        <v/>
      </c>
      <c r="C759" t="str">
        <f>IF(AND(TONGHOP!N759=$B$1,OR(TONGHOP!O759="ThiTN",TONGHOP!P759="LT",TONGHOP!P759="TN"),TONGHOP!J759=""),TONGHOP!F759,"")</f>
        <v/>
      </c>
      <c r="D759" t="str">
        <f>IF(AND(TONGHOP!N759=$B$1,OR(TONGHOP!O759="ThiTN",TONGHOP!P759="LT",TONGHOP!P759="TN"),TONGHOP!J759=""),TONGHOP!I759,"")</f>
        <v/>
      </c>
      <c r="E759" t="str">
        <f>IF(AND(TONGHOP!N759=$B$1,OR(TONGHOP!O759="ThiTN",TONGHOP!P759="LT",TONGHOP!P759="TN"),TONGHOP!J759=""),TONGHOP!P759,"")</f>
        <v/>
      </c>
    </row>
    <row r="760" spans="1:5">
      <c r="A760" t="str">
        <f>IF(AND(TONGHOP!N760=$B$1,OR(TONGHOP!O760="ThiTN",TONGHOP!P760="LT",TONGHOP!P760="TN"),TONGHOP!J760=""),TONGHOP!C760,"")</f>
        <v/>
      </c>
      <c r="B760" t="str">
        <f>IF(AND(TONGHOP!N760=$B$1,OR(TONGHOP!O760="ThiTN",TONGHOP!P760="LT",TONGHOP!P760="TN"),TONGHOP!J760=""),TONGHOP!H760,"")</f>
        <v/>
      </c>
      <c r="C760" t="str">
        <f>IF(AND(TONGHOP!N760=$B$1,OR(TONGHOP!O760="ThiTN",TONGHOP!P760="LT",TONGHOP!P760="TN"),TONGHOP!J760=""),TONGHOP!F760,"")</f>
        <v/>
      </c>
      <c r="D760" t="str">
        <f>IF(AND(TONGHOP!N760=$B$1,OR(TONGHOP!O760="ThiTN",TONGHOP!P760="LT",TONGHOP!P760="TN"),TONGHOP!J760=""),TONGHOP!I760,"")</f>
        <v/>
      </c>
      <c r="E760" t="str">
        <f>IF(AND(TONGHOP!N760=$B$1,OR(TONGHOP!O760="ThiTN",TONGHOP!P760="LT",TONGHOP!P760="TN"),TONGHOP!J760=""),TONGHOP!P760,"")</f>
        <v/>
      </c>
    </row>
    <row r="761" spans="1:5">
      <c r="A761" t="str">
        <f>IF(AND(TONGHOP!N761=$B$1,OR(TONGHOP!O761="ThiTN",TONGHOP!P761="LT",TONGHOP!P761="TN"),TONGHOP!J761=""),TONGHOP!C761,"")</f>
        <v/>
      </c>
      <c r="B761" t="str">
        <f>IF(AND(TONGHOP!N761=$B$1,OR(TONGHOP!O761="ThiTN",TONGHOP!P761="LT",TONGHOP!P761="TN"),TONGHOP!J761=""),TONGHOP!H761,"")</f>
        <v/>
      </c>
      <c r="C761" t="str">
        <f>IF(AND(TONGHOP!N761=$B$1,OR(TONGHOP!O761="ThiTN",TONGHOP!P761="LT",TONGHOP!P761="TN"),TONGHOP!J761=""),TONGHOP!F761,"")</f>
        <v/>
      </c>
      <c r="D761" t="str">
        <f>IF(AND(TONGHOP!N761=$B$1,OR(TONGHOP!O761="ThiTN",TONGHOP!P761="LT",TONGHOP!P761="TN"),TONGHOP!J761=""),TONGHOP!I761,"")</f>
        <v/>
      </c>
      <c r="E761" t="str">
        <f>IF(AND(TONGHOP!N761=$B$1,OR(TONGHOP!O761="ThiTN",TONGHOP!P761="LT",TONGHOP!P761="TN"),TONGHOP!J761=""),TONGHOP!P761,"")</f>
        <v/>
      </c>
    </row>
    <row r="762" spans="1:5">
      <c r="A762" t="str">
        <f>IF(AND(TONGHOP!N762=$B$1,OR(TONGHOP!O762="ThiTN",TONGHOP!P762="LT",TONGHOP!P762="TN"),TONGHOP!J762=""),TONGHOP!C762,"")</f>
        <v/>
      </c>
      <c r="B762" t="str">
        <f>IF(AND(TONGHOP!N762=$B$1,OR(TONGHOP!O762="ThiTN",TONGHOP!P762="LT",TONGHOP!P762="TN"),TONGHOP!J762=""),TONGHOP!H762,"")</f>
        <v/>
      </c>
      <c r="C762" t="str">
        <f>IF(AND(TONGHOP!N762=$B$1,OR(TONGHOP!O762="ThiTN",TONGHOP!P762="LT",TONGHOP!P762="TN"),TONGHOP!J762=""),TONGHOP!F762,"")</f>
        <v/>
      </c>
      <c r="D762" t="str">
        <f>IF(AND(TONGHOP!N762=$B$1,OR(TONGHOP!O762="ThiTN",TONGHOP!P762="LT",TONGHOP!P762="TN"),TONGHOP!J762=""),TONGHOP!I762,"")</f>
        <v/>
      </c>
      <c r="E762" t="str">
        <f>IF(AND(TONGHOP!N762=$B$1,OR(TONGHOP!O762="ThiTN",TONGHOP!P762="LT",TONGHOP!P762="TN"),TONGHOP!J762=""),TONGHOP!P762,"")</f>
        <v/>
      </c>
    </row>
    <row r="763" spans="1:5">
      <c r="A763" t="str">
        <f>IF(AND(TONGHOP!N763=$B$1,OR(TONGHOP!O763="ThiTN",TONGHOP!P763="LT",TONGHOP!P763="TN"),TONGHOP!J763=""),TONGHOP!C763,"")</f>
        <v/>
      </c>
      <c r="B763" t="str">
        <f>IF(AND(TONGHOP!N763=$B$1,OR(TONGHOP!O763="ThiTN",TONGHOP!P763="LT",TONGHOP!P763="TN"),TONGHOP!J763=""),TONGHOP!H763,"")</f>
        <v/>
      </c>
      <c r="C763" t="str">
        <f>IF(AND(TONGHOP!N763=$B$1,OR(TONGHOP!O763="ThiTN",TONGHOP!P763="LT",TONGHOP!P763="TN"),TONGHOP!J763=""),TONGHOP!F763,"")</f>
        <v/>
      </c>
      <c r="D763" t="str">
        <f>IF(AND(TONGHOP!N763=$B$1,OR(TONGHOP!O763="ThiTN",TONGHOP!P763="LT",TONGHOP!P763="TN"),TONGHOP!J763=""),TONGHOP!I763,"")</f>
        <v/>
      </c>
      <c r="E763" t="str">
        <f>IF(AND(TONGHOP!N763=$B$1,OR(TONGHOP!O763="ThiTN",TONGHOP!P763="LT",TONGHOP!P763="TN"),TONGHOP!J763=""),TONGHOP!P763,"")</f>
        <v/>
      </c>
    </row>
    <row r="764" spans="1:5">
      <c r="A764" t="str">
        <f>IF(AND(TONGHOP!N764=$B$1,OR(TONGHOP!O764="ThiTN",TONGHOP!P764="LT",TONGHOP!P764="TN"),TONGHOP!J764=""),TONGHOP!C764,"")</f>
        <v/>
      </c>
      <c r="B764" t="str">
        <f>IF(AND(TONGHOP!N764=$B$1,OR(TONGHOP!O764="ThiTN",TONGHOP!P764="LT",TONGHOP!P764="TN"),TONGHOP!J764=""),TONGHOP!H764,"")</f>
        <v/>
      </c>
      <c r="C764" t="str">
        <f>IF(AND(TONGHOP!N764=$B$1,OR(TONGHOP!O764="ThiTN",TONGHOP!P764="LT",TONGHOP!P764="TN"),TONGHOP!J764=""),TONGHOP!F764,"")</f>
        <v/>
      </c>
      <c r="D764" t="str">
        <f>IF(AND(TONGHOP!N764=$B$1,OR(TONGHOP!O764="ThiTN",TONGHOP!P764="LT",TONGHOP!P764="TN"),TONGHOP!J764=""),TONGHOP!I764,"")</f>
        <v/>
      </c>
      <c r="E764" t="str">
        <f>IF(AND(TONGHOP!N764=$B$1,OR(TONGHOP!O764="ThiTN",TONGHOP!P764="LT",TONGHOP!P764="TN"),TONGHOP!J764=""),TONGHOP!P764,"")</f>
        <v/>
      </c>
    </row>
    <row r="765" spans="1:5">
      <c r="A765" t="str">
        <f>IF(AND(TONGHOP!N765=$B$1,OR(TONGHOP!O765="ThiTN",TONGHOP!P765="LT",TONGHOP!P765="TN"),TONGHOP!J765=""),TONGHOP!C765,"")</f>
        <v/>
      </c>
      <c r="B765" t="str">
        <f>IF(AND(TONGHOP!N765=$B$1,OR(TONGHOP!O765="ThiTN",TONGHOP!P765="LT",TONGHOP!P765="TN"),TONGHOP!J765=""),TONGHOP!H765,"")</f>
        <v/>
      </c>
      <c r="C765" t="str">
        <f>IF(AND(TONGHOP!N765=$B$1,OR(TONGHOP!O765="ThiTN",TONGHOP!P765="LT",TONGHOP!P765="TN"),TONGHOP!J765=""),TONGHOP!F765,"")</f>
        <v/>
      </c>
      <c r="D765" t="str">
        <f>IF(AND(TONGHOP!N765=$B$1,OR(TONGHOP!O765="ThiTN",TONGHOP!P765="LT",TONGHOP!P765="TN"),TONGHOP!J765=""),TONGHOP!I765,"")</f>
        <v/>
      </c>
      <c r="E765" t="str">
        <f>IF(AND(TONGHOP!N765=$B$1,OR(TONGHOP!O765="ThiTN",TONGHOP!P765="LT",TONGHOP!P765="TN"),TONGHOP!J765=""),TONGHOP!P765,"")</f>
        <v/>
      </c>
    </row>
    <row r="766" spans="1:5">
      <c r="A766" t="str">
        <f>IF(AND(TONGHOP!N766=$B$1,OR(TONGHOP!O766="ThiTN",TONGHOP!P766="LT",TONGHOP!P766="TN"),TONGHOP!J766=""),TONGHOP!C766,"")</f>
        <v/>
      </c>
      <c r="B766" t="str">
        <f>IF(AND(TONGHOP!N766=$B$1,OR(TONGHOP!O766="ThiTN",TONGHOP!P766="LT",TONGHOP!P766="TN"),TONGHOP!J766=""),TONGHOP!H766,"")</f>
        <v/>
      </c>
      <c r="C766" t="str">
        <f>IF(AND(TONGHOP!N766=$B$1,OR(TONGHOP!O766="ThiTN",TONGHOP!P766="LT",TONGHOP!P766="TN"),TONGHOP!J766=""),TONGHOP!F766,"")</f>
        <v/>
      </c>
      <c r="D766" t="str">
        <f>IF(AND(TONGHOP!N766=$B$1,OR(TONGHOP!O766="ThiTN",TONGHOP!P766="LT",TONGHOP!P766="TN"),TONGHOP!J766=""),TONGHOP!I766,"")</f>
        <v/>
      </c>
      <c r="E766" t="str">
        <f>IF(AND(TONGHOP!N766=$B$1,OR(TONGHOP!O766="ThiTN",TONGHOP!P766="LT",TONGHOP!P766="TN"),TONGHOP!J766=""),TONGHOP!P766,"")</f>
        <v/>
      </c>
    </row>
    <row r="767" spans="1:5">
      <c r="A767" t="str">
        <f>IF(AND(TONGHOP!N767=$B$1,OR(TONGHOP!O767="ThiTN",TONGHOP!P767="LT",TONGHOP!P767="TN"),TONGHOP!J767=""),TONGHOP!C767,"")</f>
        <v/>
      </c>
      <c r="B767" t="str">
        <f>IF(AND(TONGHOP!N767=$B$1,OR(TONGHOP!O767="ThiTN",TONGHOP!P767="LT",TONGHOP!P767="TN"),TONGHOP!J767=""),TONGHOP!H767,"")</f>
        <v/>
      </c>
      <c r="C767" t="str">
        <f>IF(AND(TONGHOP!N767=$B$1,OR(TONGHOP!O767="ThiTN",TONGHOP!P767="LT",TONGHOP!P767="TN"),TONGHOP!J767=""),TONGHOP!F767,"")</f>
        <v/>
      </c>
      <c r="D767" t="str">
        <f>IF(AND(TONGHOP!N767=$B$1,OR(TONGHOP!O767="ThiTN",TONGHOP!P767="LT",TONGHOP!P767="TN"),TONGHOP!J767=""),TONGHOP!I767,"")</f>
        <v/>
      </c>
      <c r="E767" t="str">
        <f>IF(AND(TONGHOP!N767=$B$1,OR(TONGHOP!O767="ThiTN",TONGHOP!P767="LT",TONGHOP!P767="TN"),TONGHOP!J767=""),TONGHOP!P767,"")</f>
        <v/>
      </c>
    </row>
    <row r="768" spans="1:5">
      <c r="A768" t="str">
        <f>IF(AND(TONGHOP!N768=$B$1,OR(TONGHOP!O768="ThiTN",TONGHOP!P768="LT",TONGHOP!P768="TN"),TONGHOP!J768=""),TONGHOP!C768,"")</f>
        <v/>
      </c>
      <c r="B768" t="str">
        <f>IF(AND(TONGHOP!N768=$B$1,OR(TONGHOP!O768="ThiTN",TONGHOP!P768="LT",TONGHOP!P768="TN"),TONGHOP!J768=""),TONGHOP!H768,"")</f>
        <v/>
      </c>
      <c r="C768" t="str">
        <f>IF(AND(TONGHOP!N768=$B$1,OR(TONGHOP!O768="ThiTN",TONGHOP!P768="LT",TONGHOP!P768="TN"),TONGHOP!J768=""),TONGHOP!F768,"")</f>
        <v/>
      </c>
      <c r="D768" t="str">
        <f>IF(AND(TONGHOP!N768=$B$1,OR(TONGHOP!O768="ThiTN",TONGHOP!P768="LT",TONGHOP!P768="TN"),TONGHOP!J768=""),TONGHOP!I768,"")</f>
        <v/>
      </c>
      <c r="E768" t="str">
        <f>IF(AND(TONGHOP!N768=$B$1,OR(TONGHOP!O768="ThiTN",TONGHOP!P768="LT",TONGHOP!P768="TN"),TONGHOP!J768=""),TONGHOP!P768,"")</f>
        <v/>
      </c>
    </row>
    <row r="769" spans="1:5">
      <c r="A769" t="str">
        <f>IF(AND(TONGHOP!N769=$B$1,OR(TONGHOP!O769="ThiTN",TONGHOP!P769="LT",TONGHOP!P769="TN"),TONGHOP!J769=""),TONGHOP!C769,"")</f>
        <v/>
      </c>
      <c r="B769" t="str">
        <f>IF(AND(TONGHOP!N769=$B$1,OR(TONGHOP!O769="ThiTN",TONGHOP!P769="LT",TONGHOP!P769="TN"),TONGHOP!J769=""),TONGHOP!H769,"")</f>
        <v/>
      </c>
      <c r="C769" t="str">
        <f>IF(AND(TONGHOP!N769=$B$1,OR(TONGHOP!O769="ThiTN",TONGHOP!P769="LT",TONGHOP!P769="TN"),TONGHOP!J769=""),TONGHOP!F769,"")</f>
        <v/>
      </c>
      <c r="D769" t="str">
        <f>IF(AND(TONGHOP!N769=$B$1,OR(TONGHOP!O769="ThiTN",TONGHOP!P769="LT",TONGHOP!P769="TN"),TONGHOP!J769=""),TONGHOP!I769,"")</f>
        <v/>
      </c>
      <c r="E769" t="str">
        <f>IF(AND(TONGHOP!N769=$B$1,OR(TONGHOP!O769="ThiTN",TONGHOP!P769="LT",TONGHOP!P769="TN"),TONGHOP!J769=""),TONGHOP!P769,"")</f>
        <v/>
      </c>
    </row>
    <row r="770" spans="1:5">
      <c r="A770" t="str">
        <f>IF(AND(TONGHOP!N770=$B$1,OR(TONGHOP!O770="ThiTN",TONGHOP!P770="LT",TONGHOP!P770="TN"),TONGHOP!J770=""),TONGHOP!C770,"")</f>
        <v/>
      </c>
      <c r="B770" t="str">
        <f>IF(AND(TONGHOP!N770=$B$1,OR(TONGHOP!O770="ThiTN",TONGHOP!P770="LT",TONGHOP!P770="TN"),TONGHOP!J770=""),TONGHOP!H770,"")</f>
        <v/>
      </c>
      <c r="C770" t="str">
        <f>IF(AND(TONGHOP!N770=$B$1,OR(TONGHOP!O770="ThiTN",TONGHOP!P770="LT",TONGHOP!P770="TN"),TONGHOP!J770=""),TONGHOP!F770,"")</f>
        <v/>
      </c>
      <c r="D770" t="str">
        <f>IF(AND(TONGHOP!N770=$B$1,OR(TONGHOP!O770="ThiTN",TONGHOP!P770="LT",TONGHOP!P770="TN"),TONGHOP!J770=""),TONGHOP!I770,"")</f>
        <v/>
      </c>
      <c r="E770" t="str">
        <f>IF(AND(TONGHOP!N770=$B$1,OR(TONGHOP!O770="ThiTN",TONGHOP!P770="LT",TONGHOP!P770="TN"),TONGHOP!J770=""),TONGHOP!P770,"")</f>
        <v/>
      </c>
    </row>
    <row r="771" spans="1:5">
      <c r="A771" t="str">
        <f>IF(AND(TONGHOP!N771=$B$1,OR(TONGHOP!O771="ThiTN",TONGHOP!P771="LT",TONGHOP!P771="TN"),TONGHOP!J771=""),TONGHOP!C771,"")</f>
        <v/>
      </c>
      <c r="B771" t="str">
        <f>IF(AND(TONGHOP!N771=$B$1,OR(TONGHOP!O771="ThiTN",TONGHOP!P771="LT",TONGHOP!P771="TN"),TONGHOP!J771=""),TONGHOP!H771,"")</f>
        <v/>
      </c>
      <c r="C771" t="str">
        <f>IF(AND(TONGHOP!N771=$B$1,OR(TONGHOP!O771="ThiTN",TONGHOP!P771="LT",TONGHOP!P771="TN"),TONGHOP!J771=""),TONGHOP!F771,"")</f>
        <v/>
      </c>
      <c r="D771" t="str">
        <f>IF(AND(TONGHOP!N771=$B$1,OR(TONGHOP!O771="ThiTN",TONGHOP!P771="LT",TONGHOP!P771="TN"),TONGHOP!J771=""),TONGHOP!I771,"")</f>
        <v/>
      </c>
      <c r="E771" t="str">
        <f>IF(AND(TONGHOP!N771=$B$1,OR(TONGHOP!O771="ThiTN",TONGHOP!P771="LT",TONGHOP!P771="TN"),TONGHOP!J771=""),TONGHOP!P771,"")</f>
        <v/>
      </c>
    </row>
    <row r="772" spans="1:5">
      <c r="A772" t="str">
        <f>IF(AND(TONGHOP!N772=$B$1,OR(TONGHOP!O772="ThiTN",TONGHOP!P772="LT",TONGHOP!P772="TN"),TONGHOP!J772=""),TONGHOP!C772,"")</f>
        <v/>
      </c>
      <c r="B772" t="str">
        <f>IF(AND(TONGHOP!N772=$B$1,OR(TONGHOP!O772="ThiTN",TONGHOP!P772="LT",TONGHOP!P772="TN"),TONGHOP!J772=""),TONGHOP!H772,"")</f>
        <v/>
      </c>
      <c r="C772" t="str">
        <f>IF(AND(TONGHOP!N772=$B$1,OR(TONGHOP!O772="ThiTN",TONGHOP!P772="LT",TONGHOP!P772="TN"),TONGHOP!J772=""),TONGHOP!F772,"")</f>
        <v/>
      </c>
      <c r="D772" t="str">
        <f>IF(AND(TONGHOP!N772=$B$1,OR(TONGHOP!O772="ThiTN",TONGHOP!P772="LT",TONGHOP!P772="TN"),TONGHOP!J772=""),TONGHOP!I772,"")</f>
        <v/>
      </c>
      <c r="E772" t="str">
        <f>IF(AND(TONGHOP!N772=$B$1,OR(TONGHOP!O772="ThiTN",TONGHOP!P772="LT",TONGHOP!P772="TN"),TONGHOP!J772=""),TONGHOP!P772,"")</f>
        <v/>
      </c>
    </row>
    <row r="773" spans="1:5">
      <c r="A773" t="str">
        <f>IF(AND(TONGHOP!N773=$B$1,OR(TONGHOP!O773="ThiTN",TONGHOP!P773="LT",TONGHOP!P773="TN"),TONGHOP!J773=""),TONGHOP!C773,"")</f>
        <v/>
      </c>
      <c r="B773" t="str">
        <f>IF(AND(TONGHOP!N773=$B$1,OR(TONGHOP!O773="ThiTN",TONGHOP!P773="LT",TONGHOP!P773="TN"),TONGHOP!J773=""),TONGHOP!H773,"")</f>
        <v/>
      </c>
      <c r="C773" t="str">
        <f>IF(AND(TONGHOP!N773=$B$1,OR(TONGHOP!O773="ThiTN",TONGHOP!P773="LT",TONGHOP!P773="TN"),TONGHOP!J773=""),TONGHOP!F773,"")</f>
        <v/>
      </c>
      <c r="D773" t="str">
        <f>IF(AND(TONGHOP!N773=$B$1,OR(TONGHOP!O773="ThiTN",TONGHOP!P773="LT",TONGHOP!P773="TN"),TONGHOP!J773=""),TONGHOP!I773,"")</f>
        <v/>
      </c>
      <c r="E773" t="str">
        <f>IF(AND(TONGHOP!N773=$B$1,OR(TONGHOP!O773="ThiTN",TONGHOP!P773="LT",TONGHOP!P773="TN"),TONGHOP!J773=""),TONGHOP!P773,"")</f>
        <v/>
      </c>
    </row>
    <row r="774" spans="1:5">
      <c r="A774" t="str">
        <f>IF(AND(TONGHOP!N774=$B$1,OR(TONGHOP!O774="ThiTN",TONGHOP!P774="LT",TONGHOP!P774="TN"),TONGHOP!J774=""),TONGHOP!C774,"")</f>
        <v/>
      </c>
      <c r="B774" t="str">
        <f>IF(AND(TONGHOP!N774=$B$1,OR(TONGHOP!O774="ThiTN",TONGHOP!P774="LT",TONGHOP!P774="TN"),TONGHOP!J774=""),TONGHOP!H774,"")</f>
        <v/>
      </c>
      <c r="C774" t="str">
        <f>IF(AND(TONGHOP!N774=$B$1,OR(TONGHOP!O774="ThiTN",TONGHOP!P774="LT",TONGHOP!P774="TN"),TONGHOP!J774=""),TONGHOP!F774,"")</f>
        <v/>
      </c>
      <c r="D774" t="str">
        <f>IF(AND(TONGHOP!N774=$B$1,OR(TONGHOP!O774="ThiTN",TONGHOP!P774="LT",TONGHOP!P774="TN"),TONGHOP!J774=""),TONGHOP!I774,"")</f>
        <v/>
      </c>
      <c r="E774" t="str">
        <f>IF(AND(TONGHOP!N774=$B$1,OR(TONGHOP!O774="ThiTN",TONGHOP!P774="LT",TONGHOP!P774="TN"),TONGHOP!J774=""),TONGHOP!P774,"")</f>
        <v/>
      </c>
    </row>
    <row r="775" spans="1:5">
      <c r="A775" t="str">
        <f>IF(AND(TONGHOP!N775=$B$1,OR(TONGHOP!O775="ThiTN",TONGHOP!P775="LT",TONGHOP!P775="TN"),TONGHOP!J775=""),TONGHOP!C775,"")</f>
        <v/>
      </c>
      <c r="B775" t="str">
        <f>IF(AND(TONGHOP!N775=$B$1,OR(TONGHOP!O775="ThiTN",TONGHOP!P775="LT",TONGHOP!P775="TN"),TONGHOP!J775=""),TONGHOP!H775,"")</f>
        <v/>
      </c>
      <c r="C775" t="str">
        <f>IF(AND(TONGHOP!N775=$B$1,OR(TONGHOP!O775="ThiTN",TONGHOP!P775="LT",TONGHOP!P775="TN"),TONGHOP!J775=""),TONGHOP!F775,"")</f>
        <v/>
      </c>
      <c r="D775" t="str">
        <f>IF(AND(TONGHOP!N775=$B$1,OR(TONGHOP!O775="ThiTN",TONGHOP!P775="LT",TONGHOP!P775="TN"),TONGHOP!J775=""),TONGHOP!I775,"")</f>
        <v/>
      </c>
      <c r="E775" t="str">
        <f>IF(AND(TONGHOP!N775=$B$1,OR(TONGHOP!O775="ThiTN",TONGHOP!P775="LT",TONGHOP!P775="TN"),TONGHOP!J775=""),TONGHOP!P775,"")</f>
        <v/>
      </c>
    </row>
    <row r="776" spans="1:5">
      <c r="A776" t="str">
        <f>IF(AND(TONGHOP!N776=$B$1,OR(TONGHOP!O776="ThiTN",TONGHOP!P776="LT",TONGHOP!P776="TN"),TONGHOP!J776=""),TONGHOP!C776,"")</f>
        <v/>
      </c>
      <c r="B776" t="str">
        <f>IF(AND(TONGHOP!N776=$B$1,OR(TONGHOP!O776="ThiTN",TONGHOP!P776="LT",TONGHOP!P776="TN"),TONGHOP!J776=""),TONGHOP!H776,"")</f>
        <v/>
      </c>
      <c r="C776" t="str">
        <f>IF(AND(TONGHOP!N776=$B$1,OR(TONGHOP!O776="ThiTN",TONGHOP!P776="LT",TONGHOP!P776="TN"),TONGHOP!J776=""),TONGHOP!F776,"")</f>
        <v/>
      </c>
      <c r="D776" t="str">
        <f>IF(AND(TONGHOP!N776=$B$1,OR(TONGHOP!O776="ThiTN",TONGHOP!P776="LT",TONGHOP!P776="TN"),TONGHOP!J776=""),TONGHOP!I776,"")</f>
        <v/>
      </c>
      <c r="E776" t="str">
        <f>IF(AND(TONGHOP!N776=$B$1,OR(TONGHOP!O776="ThiTN",TONGHOP!P776="LT",TONGHOP!P776="TN"),TONGHOP!J776=""),TONGHOP!P776,"")</f>
        <v/>
      </c>
    </row>
    <row r="777" spans="1:5">
      <c r="A777" t="str">
        <f>IF(AND(TONGHOP!N777=$B$1,OR(TONGHOP!O777="ThiTN",TONGHOP!P777="LT",TONGHOP!P777="TN"),TONGHOP!J777=""),TONGHOP!C777,"")</f>
        <v/>
      </c>
      <c r="B777" t="str">
        <f>IF(AND(TONGHOP!N777=$B$1,OR(TONGHOP!O777="ThiTN",TONGHOP!P777="LT",TONGHOP!P777="TN"),TONGHOP!J777=""),TONGHOP!H777,"")</f>
        <v/>
      </c>
      <c r="C777" t="str">
        <f>IF(AND(TONGHOP!N777=$B$1,OR(TONGHOP!O777="ThiTN",TONGHOP!P777="LT",TONGHOP!P777="TN"),TONGHOP!J777=""),TONGHOP!F777,"")</f>
        <v/>
      </c>
      <c r="D777" t="str">
        <f>IF(AND(TONGHOP!N777=$B$1,OR(TONGHOP!O777="ThiTN",TONGHOP!P777="LT",TONGHOP!P777="TN"),TONGHOP!J777=""),TONGHOP!I777,"")</f>
        <v/>
      </c>
      <c r="E777" t="str">
        <f>IF(AND(TONGHOP!N777=$B$1,OR(TONGHOP!O777="ThiTN",TONGHOP!P777="LT",TONGHOP!P777="TN"),TONGHOP!J777=""),TONGHOP!P777,"")</f>
        <v/>
      </c>
    </row>
    <row r="778" spans="1:5">
      <c r="A778" t="str">
        <f>IF(AND(TONGHOP!N778=$B$1,OR(TONGHOP!O778="ThiTN",TONGHOP!P778="LT",TONGHOP!P778="TN"),TONGHOP!J778=""),TONGHOP!C778,"")</f>
        <v/>
      </c>
      <c r="B778" t="str">
        <f>IF(AND(TONGHOP!N778=$B$1,OR(TONGHOP!O778="ThiTN",TONGHOP!P778="LT",TONGHOP!P778="TN"),TONGHOP!J778=""),TONGHOP!H778,"")</f>
        <v/>
      </c>
      <c r="C778" t="str">
        <f>IF(AND(TONGHOP!N778=$B$1,OR(TONGHOP!O778="ThiTN",TONGHOP!P778="LT",TONGHOP!P778="TN"),TONGHOP!J778=""),TONGHOP!F778,"")</f>
        <v/>
      </c>
      <c r="D778" t="str">
        <f>IF(AND(TONGHOP!N778=$B$1,OR(TONGHOP!O778="ThiTN",TONGHOP!P778="LT",TONGHOP!P778="TN"),TONGHOP!J778=""),TONGHOP!I778,"")</f>
        <v/>
      </c>
      <c r="E778" t="str">
        <f>IF(AND(TONGHOP!N778=$B$1,OR(TONGHOP!O778="ThiTN",TONGHOP!P778="LT",TONGHOP!P778="TN"),TONGHOP!J778=""),TONGHOP!P778,"")</f>
        <v/>
      </c>
    </row>
    <row r="779" spans="1:5">
      <c r="A779" t="str">
        <f>IF(AND(TONGHOP!N779=$B$1,OR(TONGHOP!O779="ThiTN",TONGHOP!P779="LT",TONGHOP!P779="TN"),TONGHOP!J779=""),TONGHOP!C779,"")</f>
        <v/>
      </c>
      <c r="B779" t="str">
        <f>IF(AND(TONGHOP!N779=$B$1,OR(TONGHOP!O779="ThiTN",TONGHOP!P779="LT",TONGHOP!P779="TN"),TONGHOP!J779=""),TONGHOP!H779,"")</f>
        <v/>
      </c>
      <c r="C779" t="str">
        <f>IF(AND(TONGHOP!N779=$B$1,OR(TONGHOP!O779="ThiTN",TONGHOP!P779="LT",TONGHOP!P779="TN"),TONGHOP!J779=""),TONGHOP!F779,"")</f>
        <v/>
      </c>
      <c r="D779" t="str">
        <f>IF(AND(TONGHOP!N779=$B$1,OR(TONGHOP!O779="ThiTN",TONGHOP!P779="LT",TONGHOP!P779="TN"),TONGHOP!J779=""),TONGHOP!I779,"")</f>
        <v/>
      </c>
      <c r="E779" t="str">
        <f>IF(AND(TONGHOP!N779=$B$1,OR(TONGHOP!O779="ThiTN",TONGHOP!P779="LT",TONGHOP!P779="TN"),TONGHOP!J779=""),TONGHOP!P779,"")</f>
        <v/>
      </c>
    </row>
    <row r="780" spans="1:5">
      <c r="A780" t="str">
        <f>IF(AND(TONGHOP!N780=$B$1,OR(TONGHOP!O780="ThiTN",TONGHOP!P780="LT",TONGHOP!P780="TN"),TONGHOP!J780=""),TONGHOP!C780,"")</f>
        <v/>
      </c>
      <c r="B780" t="str">
        <f>IF(AND(TONGHOP!N780=$B$1,OR(TONGHOP!O780="ThiTN",TONGHOP!P780="LT",TONGHOP!P780="TN"),TONGHOP!J780=""),TONGHOP!H780,"")</f>
        <v/>
      </c>
      <c r="C780" t="str">
        <f>IF(AND(TONGHOP!N780=$B$1,OR(TONGHOP!O780="ThiTN",TONGHOP!P780="LT",TONGHOP!P780="TN"),TONGHOP!J780=""),TONGHOP!F780,"")</f>
        <v/>
      </c>
      <c r="D780" t="str">
        <f>IF(AND(TONGHOP!N780=$B$1,OR(TONGHOP!O780="ThiTN",TONGHOP!P780="LT",TONGHOP!P780="TN"),TONGHOP!J780=""),TONGHOP!I780,"")</f>
        <v/>
      </c>
      <c r="E780" t="str">
        <f>IF(AND(TONGHOP!N780=$B$1,OR(TONGHOP!O780="ThiTN",TONGHOP!P780="LT",TONGHOP!P780="TN"),TONGHOP!J780=""),TONGHOP!P780,"")</f>
        <v/>
      </c>
    </row>
    <row r="781" spans="1:5">
      <c r="A781" t="str">
        <f>IF(AND(TONGHOP!N781=$B$1,OR(TONGHOP!O781="ThiTN",TONGHOP!P781="LT",TONGHOP!P781="TN"),TONGHOP!J781=""),TONGHOP!C781,"")</f>
        <v/>
      </c>
      <c r="B781" t="str">
        <f>IF(AND(TONGHOP!N781=$B$1,OR(TONGHOP!O781="ThiTN",TONGHOP!P781="LT",TONGHOP!P781="TN"),TONGHOP!J781=""),TONGHOP!H781,"")</f>
        <v/>
      </c>
      <c r="C781" t="str">
        <f>IF(AND(TONGHOP!N781=$B$1,OR(TONGHOP!O781="ThiTN",TONGHOP!P781="LT",TONGHOP!P781="TN"),TONGHOP!J781=""),TONGHOP!F781,"")</f>
        <v/>
      </c>
      <c r="D781" t="str">
        <f>IF(AND(TONGHOP!N781=$B$1,OR(TONGHOP!O781="ThiTN",TONGHOP!P781="LT",TONGHOP!P781="TN"),TONGHOP!J781=""),TONGHOP!I781,"")</f>
        <v/>
      </c>
      <c r="E781" t="str">
        <f>IF(AND(TONGHOP!N781=$B$1,OR(TONGHOP!O781="ThiTN",TONGHOP!P781="LT",TONGHOP!P781="TN"),TONGHOP!J781=""),TONGHOP!P781,"")</f>
        <v/>
      </c>
    </row>
    <row r="782" spans="1:5">
      <c r="A782" t="str">
        <f>IF(AND(TONGHOP!N782=$B$1,OR(TONGHOP!O782="ThiTN",TONGHOP!P782="LT",TONGHOP!P782="TN"),TONGHOP!J782=""),TONGHOP!C782,"")</f>
        <v/>
      </c>
      <c r="B782" t="str">
        <f>IF(AND(TONGHOP!N782=$B$1,OR(TONGHOP!O782="ThiTN",TONGHOP!P782="LT",TONGHOP!P782="TN"),TONGHOP!J782=""),TONGHOP!H782,"")</f>
        <v/>
      </c>
      <c r="C782" t="str">
        <f>IF(AND(TONGHOP!N782=$B$1,OR(TONGHOP!O782="ThiTN",TONGHOP!P782="LT",TONGHOP!P782="TN"),TONGHOP!J782=""),TONGHOP!F782,"")</f>
        <v/>
      </c>
      <c r="D782" t="str">
        <f>IF(AND(TONGHOP!N782=$B$1,OR(TONGHOP!O782="ThiTN",TONGHOP!P782="LT",TONGHOP!P782="TN"),TONGHOP!J782=""),TONGHOP!I782,"")</f>
        <v/>
      </c>
      <c r="E782" t="str">
        <f>IF(AND(TONGHOP!N782=$B$1,OR(TONGHOP!O782="ThiTN",TONGHOP!P782="LT",TONGHOP!P782="TN"),TONGHOP!J782=""),TONGHOP!P782,"")</f>
        <v/>
      </c>
    </row>
    <row r="783" spans="1:5">
      <c r="A783" t="str">
        <f>IF(AND(TONGHOP!N783=$B$1,OR(TONGHOP!O783="ThiTN",TONGHOP!P783="LT",TONGHOP!P783="TN"),TONGHOP!J783=""),TONGHOP!C783,"")</f>
        <v/>
      </c>
      <c r="B783" t="str">
        <f>IF(AND(TONGHOP!N783=$B$1,OR(TONGHOP!O783="ThiTN",TONGHOP!P783="LT",TONGHOP!P783="TN"),TONGHOP!J783=""),TONGHOP!H783,"")</f>
        <v/>
      </c>
      <c r="C783" t="str">
        <f>IF(AND(TONGHOP!N783=$B$1,OR(TONGHOP!O783="ThiTN",TONGHOP!P783="LT",TONGHOP!P783="TN"),TONGHOP!J783=""),TONGHOP!F783,"")</f>
        <v/>
      </c>
      <c r="D783" t="str">
        <f>IF(AND(TONGHOP!N783=$B$1,OR(TONGHOP!O783="ThiTN",TONGHOP!P783="LT",TONGHOP!P783="TN"),TONGHOP!J783=""),TONGHOP!I783,"")</f>
        <v/>
      </c>
      <c r="E783" t="str">
        <f>IF(AND(TONGHOP!N783=$B$1,OR(TONGHOP!O783="ThiTN",TONGHOP!P783="LT",TONGHOP!P783="TN"),TONGHOP!J783=""),TONGHOP!P783,"")</f>
        <v/>
      </c>
    </row>
    <row r="784" spans="1:5">
      <c r="A784" t="str">
        <f>IF(AND(TONGHOP!N784=$B$1,OR(TONGHOP!O784="ThiTN",TONGHOP!P784="LT",TONGHOP!P784="TN"),TONGHOP!J784=""),TONGHOP!C784,"")</f>
        <v/>
      </c>
      <c r="B784" t="str">
        <f>IF(AND(TONGHOP!N784=$B$1,OR(TONGHOP!O784="ThiTN",TONGHOP!P784="LT",TONGHOP!P784="TN"),TONGHOP!J784=""),TONGHOP!H784,"")</f>
        <v/>
      </c>
      <c r="C784" t="str">
        <f>IF(AND(TONGHOP!N784=$B$1,OR(TONGHOP!O784="ThiTN",TONGHOP!P784="LT",TONGHOP!P784="TN"),TONGHOP!J784=""),TONGHOP!F784,"")</f>
        <v/>
      </c>
      <c r="D784" t="str">
        <f>IF(AND(TONGHOP!N784=$B$1,OR(TONGHOP!O784="ThiTN",TONGHOP!P784="LT",TONGHOP!P784="TN"),TONGHOP!J784=""),TONGHOP!I784,"")</f>
        <v/>
      </c>
      <c r="E784" t="str">
        <f>IF(AND(TONGHOP!N784=$B$1,OR(TONGHOP!O784="ThiTN",TONGHOP!P784="LT",TONGHOP!P784="TN"),TONGHOP!J784=""),TONGHOP!P784,"")</f>
        <v/>
      </c>
    </row>
    <row r="785" spans="1:5">
      <c r="A785" t="str">
        <f>IF(AND(TONGHOP!N785=$B$1,OR(TONGHOP!O785="ThiTN",TONGHOP!P785="LT",TONGHOP!P785="TN"),TONGHOP!J785=""),TONGHOP!C785,"")</f>
        <v/>
      </c>
      <c r="B785" t="str">
        <f>IF(AND(TONGHOP!N785=$B$1,OR(TONGHOP!O785="ThiTN",TONGHOP!P785="LT",TONGHOP!P785="TN"),TONGHOP!J785=""),TONGHOP!H785,"")</f>
        <v/>
      </c>
      <c r="C785" t="str">
        <f>IF(AND(TONGHOP!N785=$B$1,OR(TONGHOP!O785="ThiTN",TONGHOP!P785="LT",TONGHOP!P785="TN"),TONGHOP!J785=""),TONGHOP!F785,"")</f>
        <v/>
      </c>
      <c r="D785" t="str">
        <f>IF(AND(TONGHOP!N785=$B$1,OR(TONGHOP!O785="ThiTN",TONGHOP!P785="LT",TONGHOP!P785="TN"),TONGHOP!J785=""),TONGHOP!I785,"")</f>
        <v/>
      </c>
      <c r="E785" t="str">
        <f>IF(AND(TONGHOP!N785=$B$1,OR(TONGHOP!O785="ThiTN",TONGHOP!P785="LT",TONGHOP!P785="TN"),TONGHOP!J785=""),TONGHOP!P785,"")</f>
        <v/>
      </c>
    </row>
    <row r="786" spans="1:5">
      <c r="A786" t="str">
        <f>IF(AND(TONGHOP!N786=$B$1,OR(TONGHOP!O786="ThiTN",TONGHOP!P786="LT",TONGHOP!P786="TN"),TONGHOP!J786=""),TONGHOP!C786,"")</f>
        <v/>
      </c>
      <c r="B786" t="str">
        <f>IF(AND(TONGHOP!N786=$B$1,OR(TONGHOP!O786="ThiTN",TONGHOP!P786="LT",TONGHOP!P786="TN"),TONGHOP!J786=""),TONGHOP!H786,"")</f>
        <v/>
      </c>
      <c r="C786" t="str">
        <f>IF(AND(TONGHOP!N786=$B$1,OR(TONGHOP!O786="ThiTN",TONGHOP!P786="LT",TONGHOP!P786="TN"),TONGHOP!J786=""),TONGHOP!F786,"")</f>
        <v/>
      </c>
      <c r="D786" t="str">
        <f>IF(AND(TONGHOP!N786=$B$1,OR(TONGHOP!O786="ThiTN",TONGHOP!P786="LT",TONGHOP!P786="TN"),TONGHOP!J786=""),TONGHOP!I786,"")</f>
        <v/>
      </c>
      <c r="E786" t="str">
        <f>IF(AND(TONGHOP!N786=$B$1,OR(TONGHOP!O786="ThiTN",TONGHOP!P786="LT",TONGHOP!P786="TN"),TONGHOP!J786=""),TONGHOP!P786,"")</f>
        <v/>
      </c>
    </row>
    <row r="787" spans="1:5">
      <c r="A787" t="str">
        <f>IF(AND(TONGHOP!N787=$B$1,OR(TONGHOP!O787="ThiTN",TONGHOP!P787="LT",TONGHOP!P787="TN"),TONGHOP!J787=""),TONGHOP!C787,"")</f>
        <v/>
      </c>
      <c r="B787" t="str">
        <f>IF(AND(TONGHOP!N787=$B$1,OR(TONGHOP!O787="ThiTN",TONGHOP!P787="LT",TONGHOP!P787="TN"),TONGHOP!J787=""),TONGHOP!H787,"")</f>
        <v/>
      </c>
      <c r="C787" t="str">
        <f>IF(AND(TONGHOP!N787=$B$1,OR(TONGHOP!O787="ThiTN",TONGHOP!P787="LT",TONGHOP!P787="TN"),TONGHOP!J787=""),TONGHOP!F787,"")</f>
        <v/>
      </c>
      <c r="D787" t="str">
        <f>IF(AND(TONGHOP!N787=$B$1,OR(TONGHOP!O787="ThiTN",TONGHOP!P787="LT",TONGHOP!P787="TN"),TONGHOP!J787=""),TONGHOP!I787,"")</f>
        <v/>
      </c>
      <c r="E787" t="str">
        <f>IF(AND(TONGHOP!N787=$B$1,OR(TONGHOP!O787="ThiTN",TONGHOP!P787="LT",TONGHOP!P787="TN"),TONGHOP!J787=""),TONGHOP!P787,"")</f>
        <v/>
      </c>
    </row>
    <row r="788" spans="1:5">
      <c r="A788" t="str">
        <f>IF(AND(TONGHOP!N788=$B$1,OR(TONGHOP!O788="ThiTN",TONGHOP!P788="LT",TONGHOP!P788="TN"),TONGHOP!J788=""),TONGHOP!C788,"")</f>
        <v/>
      </c>
      <c r="B788" t="str">
        <f>IF(AND(TONGHOP!N788=$B$1,OR(TONGHOP!O788="ThiTN",TONGHOP!P788="LT",TONGHOP!P788="TN"),TONGHOP!J788=""),TONGHOP!H788,"")</f>
        <v/>
      </c>
      <c r="C788" t="str">
        <f>IF(AND(TONGHOP!N788=$B$1,OR(TONGHOP!O788="ThiTN",TONGHOP!P788="LT",TONGHOP!P788="TN"),TONGHOP!J788=""),TONGHOP!F788,"")</f>
        <v/>
      </c>
      <c r="D788" t="str">
        <f>IF(AND(TONGHOP!N788=$B$1,OR(TONGHOP!O788="ThiTN",TONGHOP!P788="LT",TONGHOP!P788="TN"),TONGHOP!J788=""),TONGHOP!I788,"")</f>
        <v/>
      </c>
      <c r="E788" t="str">
        <f>IF(AND(TONGHOP!N788=$B$1,OR(TONGHOP!O788="ThiTN",TONGHOP!P788="LT",TONGHOP!P788="TN"),TONGHOP!J788=""),TONGHOP!P788,"")</f>
        <v/>
      </c>
    </row>
    <row r="789" spans="1:5">
      <c r="A789" t="str">
        <f>IF(AND(TONGHOP!N789=$B$1,OR(TONGHOP!O789="ThiTN",TONGHOP!P789="LT",TONGHOP!P789="TN"),TONGHOP!J789=""),TONGHOP!C789,"")</f>
        <v/>
      </c>
      <c r="B789" t="str">
        <f>IF(AND(TONGHOP!N789=$B$1,OR(TONGHOP!O789="ThiTN",TONGHOP!P789="LT",TONGHOP!P789="TN"),TONGHOP!J789=""),TONGHOP!H789,"")</f>
        <v/>
      </c>
      <c r="C789" t="str">
        <f>IF(AND(TONGHOP!N789=$B$1,OR(TONGHOP!O789="ThiTN",TONGHOP!P789="LT",TONGHOP!P789="TN"),TONGHOP!J789=""),TONGHOP!F789,"")</f>
        <v/>
      </c>
      <c r="D789" t="str">
        <f>IF(AND(TONGHOP!N789=$B$1,OR(TONGHOP!O789="ThiTN",TONGHOP!P789="LT",TONGHOP!P789="TN"),TONGHOP!J789=""),TONGHOP!I789,"")</f>
        <v/>
      </c>
      <c r="E789" t="str">
        <f>IF(AND(TONGHOP!N789=$B$1,OR(TONGHOP!O789="ThiTN",TONGHOP!P789="LT",TONGHOP!P789="TN"),TONGHOP!J789=""),TONGHOP!P789,"")</f>
        <v/>
      </c>
    </row>
    <row r="790" spans="1:5">
      <c r="A790" t="str">
        <f>IF(AND(TONGHOP!N790=$B$1,OR(TONGHOP!O790="ThiTN",TONGHOP!P790="LT",TONGHOP!P790="TN"),TONGHOP!J790=""),TONGHOP!C790,"")</f>
        <v/>
      </c>
      <c r="B790" t="str">
        <f>IF(AND(TONGHOP!N790=$B$1,OR(TONGHOP!O790="ThiTN",TONGHOP!P790="LT",TONGHOP!P790="TN"),TONGHOP!J790=""),TONGHOP!H790,"")</f>
        <v/>
      </c>
      <c r="C790" t="str">
        <f>IF(AND(TONGHOP!N790=$B$1,OR(TONGHOP!O790="ThiTN",TONGHOP!P790="LT",TONGHOP!P790="TN"),TONGHOP!J790=""),TONGHOP!F790,"")</f>
        <v/>
      </c>
      <c r="D790" t="str">
        <f>IF(AND(TONGHOP!N790=$B$1,OR(TONGHOP!O790="ThiTN",TONGHOP!P790="LT",TONGHOP!P790="TN"),TONGHOP!J790=""),TONGHOP!I790,"")</f>
        <v/>
      </c>
      <c r="E790" t="str">
        <f>IF(AND(TONGHOP!N790=$B$1,OR(TONGHOP!O790="ThiTN",TONGHOP!P790="LT",TONGHOP!P790="TN"),TONGHOP!J790=""),TONGHOP!P790,"")</f>
        <v/>
      </c>
    </row>
    <row r="791" spans="1:5">
      <c r="A791" t="str">
        <f>IF(AND(TONGHOP!N791=$B$1,OR(TONGHOP!O791="ThiTN",TONGHOP!P791="LT",TONGHOP!P791="TN"),TONGHOP!J791=""),TONGHOP!C791,"")</f>
        <v/>
      </c>
      <c r="B791" t="str">
        <f>IF(AND(TONGHOP!N791=$B$1,OR(TONGHOP!O791="ThiTN",TONGHOP!P791="LT",TONGHOP!P791="TN"),TONGHOP!J791=""),TONGHOP!H791,"")</f>
        <v/>
      </c>
      <c r="C791" t="str">
        <f>IF(AND(TONGHOP!N791=$B$1,OR(TONGHOP!O791="ThiTN",TONGHOP!P791="LT",TONGHOP!P791="TN"),TONGHOP!J791=""),TONGHOP!F791,"")</f>
        <v/>
      </c>
      <c r="D791" t="str">
        <f>IF(AND(TONGHOP!N791=$B$1,OR(TONGHOP!O791="ThiTN",TONGHOP!P791="LT",TONGHOP!P791="TN"),TONGHOP!J791=""),TONGHOP!I791,"")</f>
        <v/>
      </c>
      <c r="E791" t="str">
        <f>IF(AND(TONGHOP!N791=$B$1,OR(TONGHOP!O791="ThiTN",TONGHOP!P791="LT",TONGHOP!P791="TN"),TONGHOP!J791=""),TONGHOP!P791,"")</f>
        <v/>
      </c>
    </row>
    <row r="792" spans="1:5">
      <c r="A792" t="str">
        <f>IF(AND(TONGHOP!N792=$B$1,OR(TONGHOP!O792="ThiTN",TONGHOP!P792="LT",TONGHOP!P792="TN"),TONGHOP!J792=""),TONGHOP!C792,"")</f>
        <v/>
      </c>
      <c r="B792" t="str">
        <f>IF(AND(TONGHOP!N792=$B$1,OR(TONGHOP!O792="ThiTN",TONGHOP!P792="LT",TONGHOP!P792="TN"),TONGHOP!J792=""),TONGHOP!H792,"")</f>
        <v/>
      </c>
      <c r="C792" t="str">
        <f>IF(AND(TONGHOP!N792=$B$1,OR(TONGHOP!O792="ThiTN",TONGHOP!P792="LT",TONGHOP!P792="TN"),TONGHOP!J792=""),TONGHOP!F792,"")</f>
        <v/>
      </c>
      <c r="D792" t="str">
        <f>IF(AND(TONGHOP!N792=$B$1,OR(TONGHOP!O792="ThiTN",TONGHOP!P792="LT",TONGHOP!P792="TN"),TONGHOP!J792=""),TONGHOP!I792,"")</f>
        <v/>
      </c>
      <c r="E792" t="str">
        <f>IF(AND(TONGHOP!N792=$B$1,OR(TONGHOP!O792="ThiTN",TONGHOP!P792="LT",TONGHOP!P792="TN"),TONGHOP!J792=""),TONGHOP!P792,"")</f>
        <v/>
      </c>
    </row>
    <row r="793" spans="1:5">
      <c r="A793" t="str">
        <f>IF(AND(TONGHOP!N793=$B$1,OR(TONGHOP!O793="ThiTN",TONGHOP!P793="LT",TONGHOP!P793="TN"),TONGHOP!J793=""),TONGHOP!C793,"")</f>
        <v/>
      </c>
      <c r="B793" t="str">
        <f>IF(AND(TONGHOP!N793=$B$1,OR(TONGHOP!O793="ThiTN",TONGHOP!P793="LT",TONGHOP!P793="TN"),TONGHOP!J793=""),TONGHOP!H793,"")</f>
        <v/>
      </c>
      <c r="C793" t="str">
        <f>IF(AND(TONGHOP!N793=$B$1,OR(TONGHOP!O793="ThiTN",TONGHOP!P793="LT",TONGHOP!P793="TN"),TONGHOP!J793=""),TONGHOP!F793,"")</f>
        <v/>
      </c>
      <c r="D793" t="str">
        <f>IF(AND(TONGHOP!N793=$B$1,OR(TONGHOP!O793="ThiTN",TONGHOP!P793="LT",TONGHOP!P793="TN"),TONGHOP!J793=""),TONGHOP!I793,"")</f>
        <v/>
      </c>
      <c r="E793" t="str">
        <f>IF(AND(TONGHOP!N793=$B$1,OR(TONGHOP!O793="ThiTN",TONGHOP!P793="LT",TONGHOP!P793="TN"),TONGHOP!J793=""),TONGHOP!P793,"")</f>
        <v/>
      </c>
    </row>
    <row r="794" spans="1:5">
      <c r="A794" t="str">
        <f>IF(AND(TONGHOP!N794=$B$1,OR(TONGHOP!O794="ThiTN",TONGHOP!P794="LT",TONGHOP!P794="TN"),TONGHOP!J794=""),TONGHOP!C794,"")</f>
        <v/>
      </c>
      <c r="B794" t="str">
        <f>IF(AND(TONGHOP!N794=$B$1,OR(TONGHOP!O794="ThiTN",TONGHOP!P794="LT",TONGHOP!P794="TN"),TONGHOP!J794=""),TONGHOP!H794,"")</f>
        <v/>
      </c>
      <c r="C794" t="str">
        <f>IF(AND(TONGHOP!N794=$B$1,OR(TONGHOP!O794="ThiTN",TONGHOP!P794="LT",TONGHOP!P794="TN"),TONGHOP!J794=""),TONGHOP!F794,"")</f>
        <v/>
      </c>
      <c r="D794" t="str">
        <f>IF(AND(TONGHOP!N794=$B$1,OR(TONGHOP!O794="ThiTN",TONGHOP!P794="LT",TONGHOP!P794="TN"),TONGHOP!J794=""),TONGHOP!I794,"")</f>
        <v/>
      </c>
      <c r="E794" t="str">
        <f>IF(AND(TONGHOP!N794=$B$1,OR(TONGHOP!O794="ThiTN",TONGHOP!P794="LT",TONGHOP!P794="TN"),TONGHOP!J794=""),TONGHOP!P794,"")</f>
        <v/>
      </c>
    </row>
    <row r="795" spans="1:5">
      <c r="A795" t="str">
        <f>IF(AND(TONGHOP!N795=$B$1,OR(TONGHOP!O795="ThiTN",TONGHOP!P795="LT",TONGHOP!P795="TN"),TONGHOP!J795=""),TONGHOP!C795,"")</f>
        <v/>
      </c>
      <c r="B795" t="str">
        <f>IF(AND(TONGHOP!N795=$B$1,OR(TONGHOP!O795="ThiTN",TONGHOP!P795="LT",TONGHOP!P795="TN"),TONGHOP!J795=""),TONGHOP!H795,"")</f>
        <v/>
      </c>
      <c r="C795" t="str">
        <f>IF(AND(TONGHOP!N795=$B$1,OR(TONGHOP!O795="ThiTN",TONGHOP!P795="LT",TONGHOP!P795="TN"),TONGHOP!J795=""),TONGHOP!F795,"")</f>
        <v/>
      </c>
      <c r="D795" t="str">
        <f>IF(AND(TONGHOP!N795=$B$1,OR(TONGHOP!O795="ThiTN",TONGHOP!P795="LT",TONGHOP!P795="TN"),TONGHOP!J795=""),TONGHOP!I795,"")</f>
        <v/>
      </c>
      <c r="E795" t="str">
        <f>IF(AND(TONGHOP!N795=$B$1,OR(TONGHOP!O795="ThiTN",TONGHOP!P795="LT",TONGHOP!P795="TN"),TONGHOP!J795=""),TONGHOP!P795,"")</f>
        <v/>
      </c>
    </row>
    <row r="796" spans="1:5">
      <c r="A796" t="str">
        <f>IF(AND(TONGHOP!N796=$B$1,OR(TONGHOP!O796="ThiTN",TONGHOP!P796="LT",TONGHOP!P796="TN"),TONGHOP!J796=""),TONGHOP!C796,"")</f>
        <v/>
      </c>
      <c r="B796" t="str">
        <f>IF(AND(TONGHOP!N796=$B$1,OR(TONGHOP!O796="ThiTN",TONGHOP!P796="LT",TONGHOP!P796="TN"),TONGHOP!J796=""),TONGHOP!H796,"")</f>
        <v/>
      </c>
      <c r="C796" t="str">
        <f>IF(AND(TONGHOP!N796=$B$1,OR(TONGHOP!O796="ThiTN",TONGHOP!P796="LT",TONGHOP!P796="TN"),TONGHOP!J796=""),TONGHOP!F796,"")</f>
        <v/>
      </c>
      <c r="D796" t="str">
        <f>IF(AND(TONGHOP!N796=$B$1,OR(TONGHOP!O796="ThiTN",TONGHOP!P796="LT",TONGHOP!P796="TN"),TONGHOP!J796=""),TONGHOP!I796,"")</f>
        <v/>
      </c>
      <c r="E796" t="str">
        <f>IF(AND(TONGHOP!N796=$B$1,OR(TONGHOP!O796="ThiTN",TONGHOP!P796="LT",TONGHOP!P796="TN"),TONGHOP!J796=""),TONGHOP!P796,"")</f>
        <v/>
      </c>
    </row>
    <row r="797" spans="1:5">
      <c r="A797" t="str">
        <f>IF(AND(TONGHOP!N797=$B$1,OR(TONGHOP!O797="ThiTN",TONGHOP!P797="LT",TONGHOP!P797="TN"),TONGHOP!J797=""),TONGHOP!C797,"")</f>
        <v/>
      </c>
      <c r="B797" t="str">
        <f>IF(AND(TONGHOP!N797=$B$1,OR(TONGHOP!O797="ThiTN",TONGHOP!P797="LT",TONGHOP!P797="TN"),TONGHOP!J797=""),TONGHOP!H797,"")</f>
        <v/>
      </c>
      <c r="C797" t="str">
        <f>IF(AND(TONGHOP!N797=$B$1,OR(TONGHOP!O797="ThiTN",TONGHOP!P797="LT",TONGHOP!P797="TN"),TONGHOP!J797=""),TONGHOP!F797,"")</f>
        <v/>
      </c>
      <c r="D797" t="str">
        <f>IF(AND(TONGHOP!N797=$B$1,OR(TONGHOP!O797="ThiTN",TONGHOP!P797="LT",TONGHOP!P797="TN"),TONGHOP!J797=""),TONGHOP!I797,"")</f>
        <v/>
      </c>
      <c r="E797" t="str">
        <f>IF(AND(TONGHOP!N797=$B$1,OR(TONGHOP!O797="ThiTN",TONGHOP!P797="LT",TONGHOP!P797="TN"),TONGHOP!J797=""),TONGHOP!P797,"")</f>
        <v/>
      </c>
    </row>
    <row r="798" spans="1:5">
      <c r="A798" t="str">
        <f>IF(AND(TONGHOP!N798=$B$1,OR(TONGHOP!O798="ThiTN",TONGHOP!P798="LT",TONGHOP!P798="TN"),TONGHOP!J798=""),TONGHOP!C798,"")</f>
        <v/>
      </c>
      <c r="B798" t="str">
        <f>IF(AND(TONGHOP!N798=$B$1,OR(TONGHOP!O798="ThiTN",TONGHOP!P798="LT",TONGHOP!P798="TN"),TONGHOP!J798=""),TONGHOP!H798,"")</f>
        <v/>
      </c>
      <c r="C798" t="str">
        <f>IF(AND(TONGHOP!N798=$B$1,OR(TONGHOP!O798="ThiTN",TONGHOP!P798="LT",TONGHOP!P798="TN"),TONGHOP!J798=""),TONGHOP!F798,"")</f>
        <v/>
      </c>
      <c r="D798" t="str">
        <f>IF(AND(TONGHOP!N798=$B$1,OR(TONGHOP!O798="ThiTN",TONGHOP!P798="LT",TONGHOP!P798="TN"),TONGHOP!J798=""),TONGHOP!I798,"")</f>
        <v/>
      </c>
      <c r="E798" t="str">
        <f>IF(AND(TONGHOP!N798=$B$1,OR(TONGHOP!O798="ThiTN",TONGHOP!P798="LT",TONGHOP!P798="TN"),TONGHOP!J798=""),TONGHOP!P798,"")</f>
        <v/>
      </c>
    </row>
    <row r="799" spans="1:5">
      <c r="A799" t="str">
        <f>IF(AND(TONGHOP!N799=$B$1,OR(TONGHOP!O799="ThiTN",TONGHOP!P799="LT",TONGHOP!P799="TN"),TONGHOP!J799=""),TONGHOP!C799,"")</f>
        <v/>
      </c>
      <c r="B799" t="str">
        <f>IF(AND(TONGHOP!N799=$B$1,OR(TONGHOP!O799="ThiTN",TONGHOP!P799="LT",TONGHOP!P799="TN"),TONGHOP!J799=""),TONGHOP!H799,"")</f>
        <v/>
      </c>
      <c r="C799" t="str">
        <f>IF(AND(TONGHOP!N799=$B$1,OR(TONGHOP!O799="ThiTN",TONGHOP!P799="LT",TONGHOP!P799="TN"),TONGHOP!J799=""),TONGHOP!F799,"")</f>
        <v/>
      </c>
      <c r="D799" t="str">
        <f>IF(AND(TONGHOP!N799=$B$1,OR(TONGHOP!O799="ThiTN",TONGHOP!P799="LT",TONGHOP!P799="TN"),TONGHOP!J799=""),TONGHOP!I799,"")</f>
        <v/>
      </c>
      <c r="E799" t="str">
        <f>IF(AND(TONGHOP!N799=$B$1,OR(TONGHOP!O799="ThiTN",TONGHOP!P799="LT",TONGHOP!P799="TN"),TONGHOP!J799=""),TONGHOP!P799,"")</f>
        <v/>
      </c>
    </row>
    <row r="800" spans="1:5">
      <c r="A800" t="str">
        <f>IF(AND(TONGHOP!N800=$B$1,OR(TONGHOP!O800="ThiTN",TONGHOP!P800="LT",TONGHOP!P800="TN"),TONGHOP!J800=""),TONGHOP!C800,"")</f>
        <v/>
      </c>
      <c r="B800" t="str">
        <f>IF(AND(TONGHOP!N800=$B$1,OR(TONGHOP!O800="ThiTN",TONGHOP!P800="LT",TONGHOP!P800="TN"),TONGHOP!J800=""),TONGHOP!H800,"")</f>
        <v/>
      </c>
      <c r="C800" t="str">
        <f>IF(AND(TONGHOP!N800=$B$1,OR(TONGHOP!O800="ThiTN",TONGHOP!P800="LT",TONGHOP!P800="TN"),TONGHOP!J800=""),TONGHOP!F800,"")</f>
        <v/>
      </c>
      <c r="D800" t="str">
        <f>IF(AND(TONGHOP!N800=$B$1,OR(TONGHOP!O800="ThiTN",TONGHOP!P800="LT",TONGHOP!P800="TN"),TONGHOP!J800=""),TONGHOP!I800,"")</f>
        <v/>
      </c>
      <c r="E800" t="str">
        <f>IF(AND(TONGHOP!N800=$B$1,OR(TONGHOP!O800="ThiTN",TONGHOP!P800="LT",TONGHOP!P800="TN"),TONGHOP!J800=""),TONGHOP!P800,"")</f>
        <v/>
      </c>
    </row>
    <row r="801" spans="1:5">
      <c r="A801" t="str">
        <f>IF(AND(TONGHOP!N801=$B$1,OR(TONGHOP!O801="ThiTN",TONGHOP!P801="LT",TONGHOP!P801="TN"),TONGHOP!J801=""),TONGHOP!C801,"")</f>
        <v/>
      </c>
      <c r="B801" t="str">
        <f>IF(AND(TONGHOP!N801=$B$1,OR(TONGHOP!O801="ThiTN",TONGHOP!P801="LT",TONGHOP!P801="TN"),TONGHOP!J801=""),TONGHOP!H801,"")</f>
        <v/>
      </c>
      <c r="C801" t="str">
        <f>IF(AND(TONGHOP!N801=$B$1,OR(TONGHOP!O801="ThiTN",TONGHOP!P801="LT",TONGHOP!P801="TN"),TONGHOP!J801=""),TONGHOP!F801,"")</f>
        <v/>
      </c>
      <c r="D801" t="str">
        <f>IF(AND(TONGHOP!N801=$B$1,OR(TONGHOP!O801="ThiTN",TONGHOP!P801="LT",TONGHOP!P801="TN"),TONGHOP!J801=""),TONGHOP!I801,"")</f>
        <v/>
      </c>
      <c r="E801" t="str">
        <f>IF(AND(TONGHOP!N801=$B$1,OR(TONGHOP!O801="ThiTN",TONGHOP!P801="LT",TONGHOP!P801="TN"),TONGHOP!J801=""),TONGHOP!P801,"")</f>
        <v/>
      </c>
    </row>
    <row r="802" spans="1:5">
      <c r="A802" t="str">
        <f>IF(AND(TONGHOP!N802=$B$1,OR(TONGHOP!O802="ThiTN",TONGHOP!P802="LT",TONGHOP!P802="TN"),TONGHOP!J802=""),TONGHOP!C802,"")</f>
        <v/>
      </c>
      <c r="B802" t="str">
        <f>IF(AND(TONGHOP!N802=$B$1,OR(TONGHOP!O802="ThiTN",TONGHOP!P802="LT",TONGHOP!P802="TN"),TONGHOP!J802=""),TONGHOP!H802,"")</f>
        <v/>
      </c>
      <c r="C802" t="str">
        <f>IF(AND(TONGHOP!N802=$B$1,OR(TONGHOP!O802="ThiTN",TONGHOP!P802="LT",TONGHOP!P802="TN"),TONGHOP!J802=""),TONGHOP!F802,"")</f>
        <v/>
      </c>
      <c r="D802" t="str">
        <f>IF(AND(TONGHOP!N802=$B$1,OR(TONGHOP!O802="ThiTN",TONGHOP!P802="LT",TONGHOP!P802="TN"),TONGHOP!J802=""),TONGHOP!I802,"")</f>
        <v/>
      </c>
      <c r="E802" t="str">
        <f>IF(AND(TONGHOP!N802=$B$1,OR(TONGHOP!O802="ThiTN",TONGHOP!P802="LT",TONGHOP!P802="TN"),TONGHOP!J802=""),TONGHOP!P802,"")</f>
        <v/>
      </c>
    </row>
    <row r="803" spans="1:5">
      <c r="A803" t="str">
        <f>IF(AND(TONGHOP!N803=$B$1,OR(TONGHOP!O803="ThiTN",TONGHOP!P803="LT",TONGHOP!P803="TN"),TONGHOP!J803=""),TONGHOP!C803,"")</f>
        <v/>
      </c>
      <c r="B803" t="str">
        <f>IF(AND(TONGHOP!N803=$B$1,OR(TONGHOP!O803="ThiTN",TONGHOP!P803="LT",TONGHOP!P803="TN"),TONGHOP!J803=""),TONGHOP!H803,"")</f>
        <v/>
      </c>
      <c r="C803" t="str">
        <f>IF(AND(TONGHOP!N803=$B$1,OR(TONGHOP!O803="ThiTN",TONGHOP!P803="LT",TONGHOP!P803="TN"),TONGHOP!J803=""),TONGHOP!F803,"")</f>
        <v/>
      </c>
      <c r="D803" t="str">
        <f>IF(AND(TONGHOP!N803=$B$1,OR(TONGHOP!O803="ThiTN",TONGHOP!P803="LT",TONGHOP!P803="TN"),TONGHOP!J803=""),TONGHOP!I803,"")</f>
        <v/>
      </c>
      <c r="E803" t="str">
        <f>IF(AND(TONGHOP!N803=$B$1,OR(TONGHOP!O803="ThiTN",TONGHOP!P803="LT",TONGHOP!P803="TN"),TONGHOP!J803=""),TONGHOP!P803,"")</f>
        <v/>
      </c>
    </row>
    <row r="804" spans="1:5">
      <c r="A804" t="str">
        <f>IF(AND(TONGHOP!N804=$B$1,OR(TONGHOP!O804="ThiTN",TONGHOP!P804="LT",TONGHOP!P804="TN"),TONGHOP!J804=""),TONGHOP!C804,"")</f>
        <v/>
      </c>
      <c r="B804" t="str">
        <f>IF(AND(TONGHOP!N804=$B$1,OR(TONGHOP!O804="ThiTN",TONGHOP!P804="LT",TONGHOP!P804="TN"),TONGHOP!J804=""),TONGHOP!H804,"")</f>
        <v/>
      </c>
      <c r="C804" t="str">
        <f>IF(AND(TONGHOP!N804=$B$1,OR(TONGHOP!O804="ThiTN",TONGHOP!P804="LT",TONGHOP!P804="TN"),TONGHOP!J804=""),TONGHOP!F804,"")</f>
        <v/>
      </c>
      <c r="D804" t="str">
        <f>IF(AND(TONGHOP!N804=$B$1,OR(TONGHOP!O804="ThiTN",TONGHOP!P804="LT",TONGHOP!P804="TN"),TONGHOP!J804=""),TONGHOP!I804,"")</f>
        <v/>
      </c>
      <c r="E804" t="str">
        <f>IF(AND(TONGHOP!N804=$B$1,OR(TONGHOP!O804="ThiTN",TONGHOP!P804="LT",TONGHOP!P804="TN"),TONGHOP!J804=""),TONGHOP!P804,"")</f>
        <v/>
      </c>
    </row>
    <row r="805" spans="1:5">
      <c r="A805" t="str">
        <f>IF(AND(TONGHOP!N805=$B$1,OR(TONGHOP!O805="ThiTN",TONGHOP!P805="LT",TONGHOP!P805="TN"),TONGHOP!J805=""),TONGHOP!C805,"")</f>
        <v/>
      </c>
      <c r="B805" t="str">
        <f>IF(AND(TONGHOP!N805=$B$1,OR(TONGHOP!O805="ThiTN",TONGHOP!P805="LT",TONGHOP!P805="TN"),TONGHOP!J805=""),TONGHOP!H805,"")</f>
        <v/>
      </c>
      <c r="C805" t="str">
        <f>IF(AND(TONGHOP!N805=$B$1,OR(TONGHOP!O805="ThiTN",TONGHOP!P805="LT",TONGHOP!P805="TN"),TONGHOP!J805=""),TONGHOP!F805,"")</f>
        <v/>
      </c>
      <c r="D805" t="str">
        <f>IF(AND(TONGHOP!N805=$B$1,OR(TONGHOP!O805="ThiTN",TONGHOP!P805="LT",TONGHOP!P805="TN"),TONGHOP!J805=""),TONGHOP!I805,"")</f>
        <v/>
      </c>
      <c r="E805" t="str">
        <f>IF(AND(TONGHOP!N805=$B$1,OR(TONGHOP!O805="ThiTN",TONGHOP!P805="LT",TONGHOP!P805="TN"),TONGHOP!J805=""),TONGHOP!P805,"")</f>
        <v/>
      </c>
    </row>
    <row r="806" spans="1:5">
      <c r="A806" t="str">
        <f>IF(AND(TONGHOP!N806=$B$1,OR(TONGHOP!O806="ThiTN",TONGHOP!P806="LT",TONGHOP!P806="TN"),TONGHOP!J806=""),TONGHOP!C806,"")</f>
        <v/>
      </c>
      <c r="B806" t="str">
        <f>IF(AND(TONGHOP!N806=$B$1,OR(TONGHOP!O806="ThiTN",TONGHOP!P806="LT",TONGHOP!P806="TN"),TONGHOP!J806=""),TONGHOP!H806,"")</f>
        <v/>
      </c>
      <c r="C806" t="str">
        <f>IF(AND(TONGHOP!N806=$B$1,OR(TONGHOP!O806="ThiTN",TONGHOP!P806="LT",TONGHOP!P806="TN"),TONGHOP!J806=""),TONGHOP!F806,"")</f>
        <v/>
      </c>
      <c r="D806" t="str">
        <f>IF(AND(TONGHOP!N806=$B$1,OR(TONGHOP!O806="ThiTN",TONGHOP!P806="LT",TONGHOP!P806="TN"),TONGHOP!J806=""),TONGHOP!I806,"")</f>
        <v/>
      </c>
      <c r="E806" t="str">
        <f>IF(AND(TONGHOP!N806=$B$1,OR(TONGHOP!O806="ThiTN",TONGHOP!P806="LT",TONGHOP!P806="TN"),TONGHOP!J806=""),TONGHOP!P806,"")</f>
        <v/>
      </c>
    </row>
    <row r="807" spans="1:5">
      <c r="A807" t="str">
        <f>IF(AND(TONGHOP!N807=$B$1,OR(TONGHOP!O807="ThiTN",TONGHOP!P807="LT",TONGHOP!P807="TN"),TONGHOP!J807=""),TONGHOP!C807,"")</f>
        <v/>
      </c>
      <c r="B807" t="str">
        <f>IF(AND(TONGHOP!N807=$B$1,OR(TONGHOP!O807="ThiTN",TONGHOP!P807="LT",TONGHOP!P807="TN"),TONGHOP!J807=""),TONGHOP!H807,"")</f>
        <v/>
      </c>
      <c r="C807" t="str">
        <f>IF(AND(TONGHOP!N807=$B$1,OR(TONGHOP!O807="ThiTN",TONGHOP!P807="LT",TONGHOP!P807="TN"),TONGHOP!J807=""),TONGHOP!F807,"")</f>
        <v/>
      </c>
      <c r="D807" t="str">
        <f>IF(AND(TONGHOP!N807=$B$1,OR(TONGHOP!O807="ThiTN",TONGHOP!P807="LT",TONGHOP!P807="TN"),TONGHOP!J807=""),TONGHOP!I807,"")</f>
        <v/>
      </c>
      <c r="E807" t="str">
        <f>IF(AND(TONGHOP!N807=$B$1,OR(TONGHOP!O807="ThiTN",TONGHOP!P807="LT",TONGHOP!P807="TN"),TONGHOP!J807=""),TONGHOP!P807,"")</f>
        <v/>
      </c>
    </row>
    <row r="808" spans="1:5">
      <c r="A808" t="str">
        <f>IF(AND(TONGHOP!N808=$B$1,OR(TONGHOP!O808="ThiTN",TONGHOP!P808="LT",TONGHOP!P808="TN"),TONGHOP!J808=""),TONGHOP!C808,"")</f>
        <v/>
      </c>
      <c r="B808" t="str">
        <f>IF(AND(TONGHOP!N808=$B$1,OR(TONGHOP!O808="ThiTN",TONGHOP!P808="LT",TONGHOP!P808="TN"),TONGHOP!J808=""),TONGHOP!H808,"")</f>
        <v/>
      </c>
      <c r="C808" t="str">
        <f>IF(AND(TONGHOP!N808=$B$1,OR(TONGHOP!O808="ThiTN",TONGHOP!P808="LT",TONGHOP!P808="TN"),TONGHOP!J808=""),TONGHOP!F808,"")</f>
        <v/>
      </c>
      <c r="D808" t="str">
        <f>IF(AND(TONGHOP!N808=$B$1,OR(TONGHOP!O808="ThiTN",TONGHOP!P808="LT",TONGHOP!P808="TN"),TONGHOP!J808=""),TONGHOP!I808,"")</f>
        <v/>
      </c>
      <c r="E808" t="str">
        <f>IF(AND(TONGHOP!N808=$B$1,OR(TONGHOP!O808="ThiTN",TONGHOP!P808="LT",TONGHOP!P808="TN"),TONGHOP!J808=""),TONGHOP!P808,"")</f>
        <v/>
      </c>
    </row>
    <row r="809" spans="1:5">
      <c r="A809" t="str">
        <f>IF(AND(TONGHOP!N809=$B$1,OR(TONGHOP!O809="ThiTN",TONGHOP!P809="LT",TONGHOP!P809="TN"),TONGHOP!J809=""),TONGHOP!C809,"")</f>
        <v/>
      </c>
      <c r="B809" t="str">
        <f>IF(AND(TONGHOP!N809=$B$1,OR(TONGHOP!O809="ThiTN",TONGHOP!P809="LT",TONGHOP!P809="TN"),TONGHOP!J809=""),TONGHOP!H809,"")</f>
        <v/>
      </c>
      <c r="C809" t="str">
        <f>IF(AND(TONGHOP!N809=$B$1,OR(TONGHOP!O809="ThiTN",TONGHOP!P809="LT",TONGHOP!P809="TN"),TONGHOP!J809=""),TONGHOP!F809,"")</f>
        <v/>
      </c>
      <c r="D809" t="str">
        <f>IF(AND(TONGHOP!N809=$B$1,OR(TONGHOP!O809="ThiTN",TONGHOP!P809="LT",TONGHOP!P809="TN"),TONGHOP!J809=""),TONGHOP!I809,"")</f>
        <v/>
      </c>
      <c r="E809" t="str">
        <f>IF(AND(TONGHOP!N809=$B$1,OR(TONGHOP!O809="ThiTN",TONGHOP!P809="LT",TONGHOP!P809="TN"),TONGHOP!J809=""),TONGHOP!P809,"")</f>
        <v/>
      </c>
    </row>
    <row r="810" spans="1:5">
      <c r="A810" t="str">
        <f>IF(AND(TONGHOP!N810=$B$1,OR(TONGHOP!O810="ThiTN",TONGHOP!P810="LT",TONGHOP!P810="TN"),TONGHOP!J810=""),TONGHOP!C810,"")</f>
        <v/>
      </c>
      <c r="B810" t="str">
        <f>IF(AND(TONGHOP!N810=$B$1,OR(TONGHOP!O810="ThiTN",TONGHOP!P810="LT",TONGHOP!P810="TN"),TONGHOP!J810=""),TONGHOP!H810,"")</f>
        <v/>
      </c>
      <c r="C810" t="str">
        <f>IF(AND(TONGHOP!N810=$B$1,OR(TONGHOP!O810="ThiTN",TONGHOP!P810="LT",TONGHOP!P810="TN"),TONGHOP!J810=""),TONGHOP!F810,"")</f>
        <v/>
      </c>
      <c r="D810" t="str">
        <f>IF(AND(TONGHOP!N810=$B$1,OR(TONGHOP!O810="ThiTN",TONGHOP!P810="LT",TONGHOP!P810="TN"),TONGHOP!J810=""),TONGHOP!I810,"")</f>
        <v/>
      </c>
      <c r="E810" t="str">
        <f>IF(AND(TONGHOP!N810=$B$1,OR(TONGHOP!O810="ThiTN",TONGHOP!P810="LT",TONGHOP!P810="TN"),TONGHOP!J810=""),TONGHOP!P810,"")</f>
        <v/>
      </c>
    </row>
    <row r="811" spans="1:5">
      <c r="A811" t="str">
        <f>IF(AND(TONGHOP!N811=$B$1,OR(TONGHOP!O811="ThiTN",TONGHOP!P811="LT",TONGHOP!P811="TN"),TONGHOP!J811=""),TONGHOP!C811,"")</f>
        <v/>
      </c>
      <c r="B811" t="str">
        <f>IF(AND(TONGHOP!N811=$B$1,OR(TONGHOP!O811="ThiTN",TONGHOP!P811="LT",TONGHOP!P811="TN"),TONGHOP!J811=""),TONGHOP!H811,"")</f>
        <v/>
      </c>
      <c r="C811" t="str">
        <f>IF(AND(TONGHOP!N811=$B$1,OR(TONGHOP!O811="ThiTN",TONGHOP!P811="LT",TONGHOP!P811="TN"),TONGHOP!J811=""),TONGHOP!F811,"")</f>
        <v/>
      </c>
      <c r="D811" t="str">
        <f>IF(AND(TONGHOP!N811=$B$1,OR(TONGHOP!O811="ThiTN",TONGHOP!P811="LT",TONGHOP!P811="TN"),TONGHOP!J811=""),TONGHOP!I811,"")</f>
        <v/>
      </c>
      <c r="E811" t="str">
        <f>IF(AND(TONGHOP!N811=$B$1,OR(TONGHOP!O811="ThiTN",TONGHOP!P811="LT",TONGHOP!P811="TN"),TONGHOP!J811=""),TONGHOP!P811,"")</f>
        <v/>
      </c>
    </row>
    <row r="812" spans="1:5">
      <c r="A812" t="str">
        <f>IF(AND(TONGHOP!N812=$B$1,OR(TONGHOP!O812="ThiTN",TONGHOP!P812="LT",TONGHOP!P812="TN"),TONGHOP!J812=""),TONGHOP!C812,"")</f>
        <v/>
      </c>
      <c r="B812" t="str">
        <f>IF(AND(TONGHOP!N812=$B$1,OR(TONGHOP!O812="ThiTN",TONGHOP!P812="LT",TONGHOP!P812="TN"),TONGHOP!J812=""),TONGHOP!H812,"")</f>
        <v/>
      </c>
      <c r="C812" t="str">
        <f>IF(AND(TONGHOP!N812=$B$1,OR(TONGHOP!O812="ThiTN",TONGHOP!P812="LT",TONGHOP!P812="TN"),TONGHOP!J812=""),TONGHOP!F812,"")</f>
        <v/>
      </c>
      <c r="D812" t="str">
        <f>IF(AND(TONGHOP!N812=$B$1,OR(TONGHOP!O812="ThiTN",TONGHOP!P812="LT",TONGHOP!P812="TN"),TONGHOP!J812=""),TONGHOP!I812,"")</f>
        <v/>
      </c>
      <c r="E812" t="str">
        <f>IF(AND(TONGHOP!N812=$B$1,OR(TONGHOP!O812="ThiTN",TONGHOP!P812="LT",TONGHOP!P812="TN"),TONGHOP!J812=""),TONGHOP!P812,"")</f>
        <v/>
      </c>
    </row>
    <row r="813" spans="1:5">
      <c r="A813" t="str">
        <f>IF(AND(TONGHOP!N813=$B$1,OR(TONGHOP!O813="ThiTN",TONGHOP!P813="LT",TONGHOP!P813="TN"),TONGHOP!J813=""),TONGHOP!C813,"")</f>
        <v/>
      </c>
      <c r="B813" t="str">
        <f>IF(AND(TONGHOP!N813=$B$1,OR(TONGHOP!O813="ThiTN",TONGHOP!P813="LT",TONGHOP!P813="TN"),TONGHOP!J813=""),TONGHOP!H813,"")</f>
        <v/>
      </c>
      <c r="C813" t="str">
        <f>IF(AND(TONGHOP!N813=$B$1,OR(TONGHOP!O813="ThiTN",TONGHOP!P813="LT",TONGHOP!P813="TN"),TONGHOP!J813=""),TONGHOP!F813,"")</f>
        <v/>
      </c>
      <c r="D813" t="str">
        <f>IF(AND(TONGHOP!N813=$B$1,OR(TONGHOP!O813="ThiTN",TONGHOP!P813="LT",TONGHOP!P813="TN"),TONGHOP!J813=""),TONGHOP!I813,"")</f>
        <v/>
      </c>
      <c r="E813" t="str">
        <f>IF(AND(TONGHOP!N813=$B$1,OR(TONGHOP!O813="ThiTN",TONGHOP!P813="LT",TONGHOP!P813="TN"),TONGHOP!J813=""),TONGHOP!P813,"")</f>
        <v/>
      </c>
    </row>
    <row r="814" spans="1:5">
      <c r="A814" t="str">
        <f>IF(AND(TONGHOP!N814=$B$1,OR(TONGHOP!O814="ThiTN",TONGHOP!P814="LT",TONGHOP!P814="TN"),TONGHOP!J814=""),TONGHOP!C814,"")</f>
        <v/>
      </c>
      <c r="B814" t="str">
        <f>IF(AND(TONGHOP!N814=$B$1,OR(TONGHOP!O814="ThiTN",TONGHOP!P814="LT",TONGHOP!P814="TN"),TONGHOP!J814=""),TONGHOP!H814,"")</f>
        <v/>
      </c>
      <c r="C814" t="str">
        <f>IF(AND(TONGHOP!N814=$B$1,OR(TONGHOP!O814="ThiTN",TONGHOP!P814="LT",TONGHOP!P814="TN"),TONGHOP!J814=""),TONGHOP!F814,"")</f>
        <v/>
      </c>
      <c r="D814" t="str">
        <f>IF(AND(TONGHOP!N814=$B$1,OR(TONGHOP!O814="ThiTN",TONGHOP!P814="LT",TONGHOP!P814="TN"),TONGHOP!J814=""),TONGHOP!I814,"")</f>
        <v/>
      </c>
      <c r="E814" t="str">
        <f>IF(AND(TONGHOP!N814=$B$1,OR(TONGHOP!O814="ThiTN",TONGHOP!P814="LT",TONGHOP!P814="TN"),TONGHOP!J814=""),TONGHOP!P814,"")</f>
        <v/>
      </c>
    </row>
    <row r="815" spans="1:5">
      <c r="A815" t="str">
        <f>IF(AND(TONGHOP!N815=$B$1,OR(TONGHOP!O815="ThiTN",TONGHOP!P815="LT",TONGHOP!P815="TN"),TONGHOP!J815=""),TONGHOP!C815,"")</f>
        <v/>
      </c>
      <c r="B815" t="str">
        <f>IF(AND(TONGHOP!N815=$B$1,OR(TONGHOP!O815="ThiTN",TONGHOP!P815="LT",TONGHOP!P815="TN"),TONGHOP!J815=""),TONGHOP!H815,"")</f>
        <v/>
      </c>
      <c r="C815" t="str">
        <f>IF(AND(TONGHOP!N815=$B$1,OR(TONGHOP!O815="ThiTN",TONGHOP!P815="LT",TONGHOP!P815="TN"),TONGHOP!J815=""),TONGHOP!F815,"")</f>
        <v/>
      </c>
      <c r="D815" t="str">
        <f>IF(AND(TONGHOP!N815=$B$1,OR(TONGHOP!O815="ThiTN",TONGHOP!P815="LT",TONGHOP!P815="TN"),TONGHOP!J815=""),TONGHOP!I815,"")</f>
        <v/>
      </c>
      <c r="E815" t="str">
        <f>IF(AND(TONGHOP!N815=$B$1,OR(TONGHOP!O815="ThiTN",TONGHOP!P815="LT",TONGHOP!P815="TN"),TONGHOP!J815=""),TONGHOP!P815,"")</f>
        <v/>
      </c>
    </row>
    <row r="816" spans="1:5">
      <c r="A816" t="str">
        <f>IF(AND(TONGHOP!N816=$B$1,OR(TONGHOP!O816="ThiTN",TONGHOP!P816="LT",TONGHOP!P816="TN"),TONGHOP!J816=""),TONGHOP!C816,"")</f>
        <v/>
      </c>
      <c r="B816" t="str">
        <f>IF(AND(TONGHOP!N816=$B$1,OR(TONGHOP!O816="ThiTN",TONGHOP!P816="LT",TONGHOP!P816="TN"),TONGHOP!J816=""),TONGHOP!H816,"")</f>
        <v/>
      </c>
      <c r="C816" t="str">
        <f>IF(AND(TONGHOP!N816=$B$1,OR(TONGHOP!O816="ThiTN",TONGHOP!P816="LT",TONGHOP!P816="TN"),TONGHOP!J816=""),TONGHOP!F816,"")</f>
        <v/>
      </c>
      <c r="D816" t="str">
        <f>IF(AND(TONGHOP!N816=$B$1,OR(TONGHOP!O816="ThiTN",TONGHOP!P816="LT",TONGHOP!P816="TN"),TONGHOP!J816=""),TONGHOP!I816,"")</f>
        <v/>
      </c>
      <c r="E816" t="str">
        <f>IF(AND(TONGHOP!N816=$B$1,OR(TONGHOP!O816="ThiTN",TONGHOP!P816="LT",TONGHOP!P816="TN"),TONGHOP!J816=""),TONGHOP!P816,"")</f>
        <v/>
      </c>
    </row>
    <row r="817" spans="1:5">
      <c r="A817" t="str">
        <f>IF(AND(TONGHOP!N817=$B$1,OR(TONGHOP!O817="ThiTN",TONGHOP!P817="LT",TONGHOP!P817="TN"),TONGHOP!J817=""),TONGHOP!C817,"")</f>
        <v/>
      </c>
      <c r="B817" t="str">
        <f>IF(AND(TONGHOP!N817=$B$1,OR(TONGHOP!O817="ThiTN",TONGHOP!P817="LT",TONGHOP!P817="TN"),TONGHOP!J817=""),TONGHOP!H817,"")</f>
        <v/>
      </c>
      <c r="C817" t="str">
        <f>IF(AND(TONGHOP!N817=$B$1,OR(TONGHOP!O817="ThiTN",TONGHOP!P817="LT",TONGHOP!P817="TN"),TONGHOP!J817=""),TONGHOP!F817,"")</f>
        <v/>
      </c>
      <c r="D817" t="str">
        <f>IF(AND(TONGHOP!N817=$B$1,OR(TONGHOP!O817="ThiTN",TONGHOP!P817="LT",TONGHOP!P817="TN"),TONGHOP!J817=""),TONGHOP!I817,"")</f>
        <v/>
      </c>
      <c r="E817" t="str">
        <f>IF(AND(TONGHOP!N817=$B$1,OR(TONGHOP!O817="ThiTN",TONGHOP!P817="LT",TONGHOP!P817="TN"),TONGHOP!J817=""),TONGHOP!P817,"")</f>
        <v/>
      </c>
    </row>
    <row r="818" spans="1:5">
      <c r="A818" t="str">
        <f>IF(AND(TONGHOP!N818=$B$1,OR(TONGHOP!O818="ThiTN",TONGHOP!P818="LT",TONGHOP!P818="TN"),TONGHOP!J818=""),TONGHOP!C818,"")</f>
        <v/>
      </c>
      <c r="B818" t="str">
        <f>IF(AND(TONGHOP!N818=$B$1,OR(TONGHOP!O818="ThiTN",TONGHOP!P818="LT",TONGHOP!P818="TN"),TONGHOP!J818=""),TONGHOP!H818,"")</f>
        <v/>
      </c>
      <c r="C818" t="str">
        <f>IF(AND(TONGHOP!N818=$B$1,OR(TONGHOP!O818="ThiTN",TONGHOP!P818="LT",TONGHOP!P818="TN"),TONGHOP!J818=""),TONGHOP!F818,"")</f>
        <v/>
      </c>
      <c r="D818" t="str">
        <f>IF(AND(TONGHOP!N818=$B$1,OR(TONGHOP!O818="ThiTN",TONGHOP!P818="LT",TONGHOP!P818="TN"),TONGHOP!J818=""),TONGHOP!I818,"")</f>
        <v/>
      </c>
      <c r="E818" t="str">
        <f>IF(AND(TONGHOP!N818=$B$1,OR(TONGHOP!O818="ThiTN",TONGHOP!P818="LT",TONGHOP!P818="TN"),TONGHOP!J818=""),TONGHOP!P818,"")</f>
        <v/>
      </c>
    </row>
    <row r="819" spans="1:5">
      <c r="A819" t="str">
        <f>IF(AND(TONGHOP!N819=$B$1,OR(TONGHOP!O819="ThiTN",TONGHOP!P819="LT",TONGHOP!P819="TN"),TONGHOP!J819=""),TONGHOP!C819,"")</f>
        <v/>
      </c>
      <c r="B819" t="str">
        <f>IF(AND(TONGHOP!N819=$B$1,OR(TONGHOP!O819="ThiTN",TONGHOP!P819="LT",TONGHOP!P819="TN"),TONGHOP!J819=""),TONGHOP!H819,"")</f>
        <v/>
      </c>
      <c r="C819" t="str">
        <f>IF(AND(TONGHOP!N819=$B$1,OR(TONGHOP!O819="ThiTN",TONGHOP!P819="LT",TONGHOP!P819="TN"),TONGHOP!J819=""),TONGHOP!F819,"")</f>
        <v/>
      </c>
      <c r="D819" t="str">
        <f>IF(AND(TONGHOP!N819=$B$1,OR(TONGHOP!O819="ThiTN",TONGHOP!P819="LT",TONGHOP!P819="TN"),TONGHOP!J819=""),TONGHOP!I819,"")</f>
        <v/>
      </c>
      <c r="E819" t="str">
        <f>IF(AND(TONGHOP!N819=$B$1,OR(TONGHOP!O819="ThiTN",TONGHOP!P819="LT",TONGHOP!P819="TN"),TONGHOP!J819=""),TONGHOP!P819,"")</f>
        <v/>
      </c>
    </row>
    <row r="820" spans="1:5">
      <c r="A820" t="str">
        <f>IF(AND(TONGHOP!N820=$B$1,OR(TONGHOP!O820="ThiTN",TONGHOP!P820="LT",TONGHOP!P820="TN"),TONGHOP!J820=""),TONGHOP!C820,"")</f>
        <v/>
      </c>
      <c r="B820" t="str">
        <f>IF(AND(TONGHOP!N820=$B$1,OR(TONGHOP!O820="ThiTN",TONGHOP!P820="LT",TONGHOP!P820="TN"),TONGHOP!J820=""),TONGHOP!H820,"")</f>
        <v/>
      </c>
      <c r="C820" t="str">
        <f>IF(AND(TONGHOP!N820=$B$1,OR(TONGHOP!O820="ThiTN",TONGHOP!P820="LT",TONGHOP!P820="TN"),TONGHOP!J820=""),TONGHOP!F820,"")</f>
        <v/>
      </c>
      <c r="D820" t="str">
        <f>IF(AND(TONGHOP!N820=$B$1,OR(TONGHOP!O820="ThiTN",TONGHOP!P820="LT",TONGHOP!P820="TN"),TONGHOP!J820=""),TONGHOP!I820,"")</f>
        <v/>
      </c>
      <c r="E820" t="str">
        <f>IF(AND(TONGHOP!N820=$B$1,OR(TONGHOP!O820="ThiTN",TONGHOP!P820="LT",TONGHOP!P820="TN"),TONGHOP!J820=""),TONGHOP!P820,"")</f>
        <v/>
      </c>
    </row>
    <row r="821" spans="1:5">
      <c r="A821" t="str">
        <f>IF(AND(TONGHOP!N821=$B$1,OR(TONGHOP!O821="ThiTN",TONGHOP!P821="LT",TONGHOP!P821="TN"),TONGHOP!J821=""),TONGHOP!C821,"")</f>
        <v/>
      </c>
      <c r="B821" t="str">
        <f>IF(AND(TONGHOP!N821=$B$1,OR(TONGHOP!O821="ThiTN",TONGHOP!P821="LT",TONGHOP!P821="TN"),TONGHOP!J821=""),TONGHOP!H821,"")</f>
        <v/>
      </c>
      <c r="C821" t="str">
        <f>IF(AND(TONGHOP!N821=$B$1,OR(TONGHOP!O821="ThiTN",TONGHOP!P821="LT",TONGHOP!P821="TN"),TONGHOP!J821=""),TONGHOP!F821,"")</f>
        <v/>
      </c>
      <c r="D821" t="str">
        <f>IF(AND(TONGHOP!N821=$B$1,OR(TONGHOP!O821="ThiTN",TONGHOP!P821="LT",TONGHOP!P821="TN"),TONGHOP!J821=""),TONGHOP!I821,"")</f>
        <v/>
      </c>
      <c r="E821" t="str">
        <f>IF(AND(TONGHOP!N821=$B$1,OR(TONGHOP!O821="ThiTN",TONGHOP!P821="LT",TONGHOP!P821="TN"),TONGHOP!J821=""),TONGHOP!P821,"")</f>
        <v/>
      </c>
    </row>
    <row r="822" spans="1:5">
      <c r="A822" t="str">
        <f>IF(AND(TONGHOP!N822=$B$1,OR(TONGHOP!O822="ThiTN",TONGHOP!P822="LT",TONGHOP!P822="TN"),TONGHOP!J822=""),TONGHOP!C822,"")</f>
        <v/>
      </c>
      <c r="B822" t="str">
        <f>IF(AND(TONGHOP!N822=$B$1,OR(TONGHOP!O822="ThiTN",TONGHOP!P822="LT",TONGHOP!P822="TN"),TONGHOP!J822=""),TONGHOP!H822,"")</f>
        <v/>
      </c>
      <c r="C822" t="str">
        <f>IF(AND(TONGHOP!N822=$B$1,OR(TONGHOP!O822="ThiTN",TONGHOP!P822="LT",TONGHOP!P822="TN"),TONGHOP!J822=""),TONGHOP!F822,"")</f>
        <v/>
      </c>
      <c r="D822" t="str">
        <f>IF(AND(TONGHOP!N822=$B$1,OR(TONGHOP!O822="ThiTN",TONGHOP!P822="LT",TONGHOP!P822="TN"),TONGHOP!J822=""),TONGHOP!I822,"")</f>
        <v/>
      </c>
      <c r="E822" t="str">
        <f>IF(AND(TONGHOP!N822=$B$1,OR(TONGHOP!O822="ThiTN",TONGHOP!P822="LT",TONGHOP!P822="TN"),TONGHOP!J822=""),TONGHOP!P822,"")</f>
        <v/>
      </c>
    </row>
    <row r="823" spans="1:5">
      <c r="A823" t="str">
        <f>IF(AND(TONGHOP!N823=$B$1,OR(TONGHOP!O823="ThiTN",TONGHOP!P823="LT",TONGHOP!P823="TN"),TONGHOP!J823=""),TONGHOP!C823,"")</f>
        <v/>
      </c>
      <c r="B823" t="str">
        <f>IF(AND(TONGHOP!N823=$B$1,OR(TONGHOP!O823="ThiTN",TONGHOP!P823="LT",TONGHOP!P823="TN"),TONGHOP!J823=""),TONGHOP!H823,"")</f>
        <v/>
      </c>
      <c r="C823" t="str">
        <f>IF(AND(TONGHOP!N823=$B$1,OR(TONGHOP!O823="ThiTN",TONGHOP!P823="LT",TONGHOP!P823="TN"),TONGHOP!J823=""),TONGHOP!F823,"")</f>
        <v/>
      </c>
      <c r="D823" t="str">
        <f>IF(AND(TONGHOP!N823=$B$1,OR(TONGHOP!O823="ThiTN",TONGHOP!P823="LT",TONGHOP!P823="TN"),TONGHOP!J823=""),TONGHOP!I823,"")</f>
        <v/>
      </c>
      <c r="E823" t="str">
        <f>IF(AND(TONGHOP!N823=$B$1,OR(TONGHOP!O823="ThiTN",TONGHOP!P823="LT",TONGHOP!P823="TN"),TONGHOP!J823=""),TONGHOP!P823,"")</f>
        <v/>
      </c>
    </row>
    <row r="824" spans="1:5">
      <c r="A824" t="str">
        <f>IF(AND(TONGHOP!N824=$B$1,OR(TONGHOP!O824="ThiTN",TONGHOP!P824="LT",TONGHOP!P824="TN"),TONGHOP!J824=""),TONGHOP!C824,"")</f>
        <v/>
      </c>
      <c r="B824" t="str">
        <f>IF(AND(TONGHOP!N824=$B$1,OR(TONGHOP!O824="ThiTN",TONGHOP!P824="LT",TONGHOP!P824="TN"),TONGHOP!J824=""),TONGHOP!H824,"")</f>
        <v/>
      </c>
      <c r="C824" t="str">
        <f>IF(AND(TONGHOP!N824=$B$1,OR(TONGHOP!O824="ThiTN",TONGHOP!P824="LT",TONGHOP!P824="TN"),TONGHOP!J824=""),TONGHOP!F824,"")</f>
        <v/>
      </c>
      <c r="D824" t="str">
        <f>IF(AND(TONGHOP!N824=$B$1,OR(TONGHOP!O824="ThiTN",TONGHOP!P824="LT",TONGHOP!P824="TN"),TONGHOP!J824=""),TONGHOP!I824,"")</f>
        <v/>
      </c>
      <c r="E824" t="str">
        <f>IF(AND(TONGHOP!N824=$B$1,OR(TONGHOP!O824="ThiTN",TONGHOP!P824="LT",TONGHOP!P824="TN"),TONGHOP!J824=""),TONGHOP!P824,"")</f>
        <v/>
      </c>
    </row>
    <row r="825" spans="1:5">
      <c r="A825" t="str">
        <f>IF(AND(TONGHOP!N825=$B$1,OR(TONGHOP!O825="ThiTN",TONGHOP!P825="LT",TONGHOP!P825="TN"),TONGHOP!J825=""),TONGHOP!C825,"")</f>
        <v/>
      </c>
      <c r="B825" t="str">
        <f>IF(AND(TONGHOP!N825=$B$1,OR(TONGHOP!O825="ThiTN",TONGHOP!P825="LT",TONGHOP!P825="TN"),TONGHOP!J825=""),TONGHOP!H825,"")</f>
        <v/>
      </c>
      <c r="C825" t="str">
        <f>IF(AND(TONGHOP!N825=$B$1,OR(TONGHOP!O825="ThiTN",TONGHOP!P825="LT",TONGHOP!P825="TN"),TONGHOP!J825=""),TONGHOP!F825,"")</f>
        <v/>
      </c>
      <c r="D825" t="str">
        <f>IF(AND(TONGHOP!N825=$B$1,OR(TONGHOP!O825="ThiTN",TONGHOP!P825="LT",TONGHOP!P825="TN"),TONGHOP!J825=""),TONGHOP!I825,"")</f>
        <v/>
      </c>
      <c r="E825" t="str">
        <f>IF(AND(TONGHOP!N825=$B$1,OR(TONGHOP!O825="ThiTN",TONGHOP!P825="LT",TONGHOP!P825="TN"),TONGHOP!J825=""),TONGHOP!P825,"")</f>
        <v/>
      </c>
    </row>
    <row r="826" spans="1:5">
      <c r="A826" t="str">
        <f>IF(AND(TONGHOP!N826=$B$1,OR(TONGHOP!O826="ThiTN",TONGHOP!P826="LT",TONGHOP!P826="TN"),TONGHOP!J826=""),TONGHOP!C826,"")</f>
        <v/>
      </c>
      <c r="B826" t="str">
        <f>IF(AND(TONGHOP!N826=$B$1,OR(TONGHOP!O826="ThiTN",TONGHOP!P826="LT",TONGHOP!P826="TN"),TONGHOP!J826=""),TONGHOP!H826,"")</f>
        <v/>
      </c>
      <c r="C826" t="str">
        <f>IF(AND(TONGHOP!N826=$B$1,OR(TONGHOP!O826="ThiTN",TONGHOP!P826="LT",TONGHOP!P826="TN"),TONGHOP!J826=""),TONGHOP!F826,"")</f>
        <v/>
      </c>
      <c r="D826" t="str">
        <f>IF(AND(TONGHOP!N826=$B$1,OR(TONGHOP!O826="ThiTN",TONGHOP!P826="LT",TONGHOP!P826="TN"),TONGHOP!J826=""),TONGHOP!I826,"")</f>
        <v/>
      </c>
      <c r="E826" t="str">
        <f>IF(AND(TONGHOP!N826=$B$1,OR(TONGHOP!O826="ThiTN",TONGHOP!P826="LT",TONGHOP!P826="TN"),TONGHOP!J826=""),TONGHOP!P826,"")</f>
        <v/>
      </c>
    </row>
    <row r="827" spans="1:5">
      <c r="A827" t="str">
        <f>IF(AND(TONGHOP!N827=$B$1,OR(TONGHOP!O827="ThiTN",TONGHOP!P827="LT",TONGHOP!P827="TN"),TONGHOP!J827=""),TONGHOP!C827,"")</f>
        <v/>
      </c>
      <c r="B827" t="str">
        <f>IF(AND(TONGHOP!N827=$B$1,OR(TONGHOP!O827="ThiTN",TONGHOP!P827="LT",TONGHOP!P827="TN"),TONGHOP!J827=""),TONGHOP!H827,"")</f>
        <v/>
      </c>
      <c r="C827" t="str">
        <f>IF(AND(TONGHOP!N827=$B$1,OR(TONGHOP!O827="ThiTN",TONGHOP!P827="LT",TONGHOP!P827="TN"),TONGHOP!J827=""),TONGHOP!F827,"")</f>
        <v/>
      </c>
      <c r="D827" t="str">
        <f>IF(AND(TONGHOP!N827=$B$1,OR(TONGHOP!O827="ThiTN",TONGHOP!P827="LT",TONGHOP!P827="TN"),TONGHOP!J827=""),TONGHOP!I827,"")</f>
        <v/>
      </c>
      <c r="E827" t="str">
        <f>IF(AND(TONGHOP!N827=$B$1,OR(TONGHOP!O827="ThiTN",TONGHOP!P827="LT",TONGHOP!P827="TN"),TONGHOP!J827=""),TONGHOP!P827,"")</f>
        <v/>
      </c>
    </row>
    <row r="828" spans="1:5">
      <c r="A828" t="str">
        <f>IF(AND(TONGHOP!N828=$B$1,OR(TONGHOP!O828="ThiTN",TONGHOP!P828="LT",TONGHOP!P828="TN"),TONGHOP!J828=""),TONGHOP!C828,"")</f>
        <v/>
      </c>
      <c r="B828" t="str">
        <f>IF(AND(TONGHOP!N828=$B$1,OR(TONGHOP!O828="ThiTN",TONGHOP!P828="LT",TONGHOP!P828="TN"),TONGHOP!J828=""),TONGHOP!H828,"")</f>
        <v/>
      </c>
      <c r="C828" t="str">
        <f>IF(AND(TONGHOP!N828=$B$1,OR(TONGHOP!O828="ThiTN",TONGHOP!P828="LT",TONGHOP!P828="TN"),TONGHOP!J828=""),TONGHOP!F828,"")</f>
        <v/>
      </c>
      <c r="D828" t="str">
        <f>IF(AND(TONGHOP!N828=$B$1,OR(TONGHOP!O828="ThiTN",TONGHOP!P828="LT",TONGHOP!P828="TN"),TONGHOP!J828=""),TONGHOP!I828,"")</f>
        <v/>
      </c>
      <c r="E828" t="str">
        <f>IF(AND(TONGHOP!N828=$B$1,OR(TONGHOP!O828="ThiTN",TONGHOP!P828="LT",TONGHOP!P828="TN"),TONGHOP!J828=""),TONGHOP!P828,"")</f>
        <v/>
      </c>
    </row>
    <row r="829" spans="1:5">
      <c r="A829" t="str">
        <f>IF(AND(TONGHOP!N829=$B$1,OR(TONGHOP!O829="ThiTN",TONGHOP!P829="LT",TONGHOP!P829="TN"),TONGHOP!J829=""),TONGHOP!C829,"")</f>
        <v/>
      </c>
      <c r="B829" t="str">
        <f>IF(AND(TONGHOP!N829=$B$1,OR(TONGHOP!O829="ThiTN",TONGHOP!P829="LT",TONGHOP!P829="TN"),TONGHOP!J829=""),TONGHOP!H829,"")</f>
        <v/>
      </c>
      <c r="C829" t="str">
        <f>IF(AND(TONGHOP!N829=$B$1,OR(TONGHOP!O829="ThiTN",TONGHOP!P829="LT",TONGHOP!P829="TN"),TONGHOP!J829=""),TONGHOP!F829,"")</f>
        <v/>
      </c>
      <c r="D829" t="str">
        <f>IF(AND(TONGHOP!N829=$B$1,OR(TONGHOP!O829="ThiTN",TONGHOP!P829="LT",TONGHOP!P829="TN"),TONGHOP!J829=""),TONGHOP!I829,"")</f>
        <v/>
      </c>
      <c r="E829" t="str">
        <f>IF(AND(TONGHOP!N829=$B$1,OR(TONGHOP!O829="ThiTN",TONGHOP!P829="LT",TONGHOP!P829="TN"),TONGHOP!J829=""),TONGHOP!P829,"")</f>
        <v/>
      </c>
    </row>
    <row r="830" spans="1:5">
      <c r="A830" t="str">
        <f>IF(AND(TONGHOP!N830=$B$1,OR(TONGHOP!O830="ThiTN",TONGHOP!P830="LT",TONGHOP!P830="TN"),TONGHOP!J830=""),TONGHOP!C830,"")</f>
        <v/>
      </c>
      <c r="B830" t="str">
        <f>IF(AND(TONGHOP!N830=$B$1,OR(TONGHOP!O830="ThiTN",TONGHOP!P830="LT",TONGHOP!P830="TN"),TONGHOP!J830=""),TONGHOP!H830,"")</f>
        <v/>
      </c>
      <c r="C830" t="str">
        <f>IF(AND(TONGHOP!N830=$B$1,OR(TONGHOP!O830="ThiTN",TONGHOP!P830="LT",TONGHOP!P830="TN"),TONGHOP!J830=""),TONGHOP!F830,"")</f>
        <v/>
      </c>
      <c r="D830" t="str">
        <f>IF(AND(TONGHOP!N830=$B$1,OR(TONGHOP!O830="ThiTN",TONGHOP!P830="LT",TONGHOP!P830="TN"),TONGHOP!J830=""),TONGHOP!I830,"")</f>
        <v/>
      </c>
      <c r="E830" t="str">
        <f>IF(AND(TONGHOP!N830=$B$1,OR(TONGHOP!O830="ThiTN",TONGHOP!P830="LT",TONGHOP!P830="TN"),TONGHOP!J830=""),TONGHOP!P830,"")</f>
        <v/>
      </c>
    </row>
    <row r="831" spans="1:5">
      <c r="A831" t="str">
        <f>IF(AND(TONGHOP!N831=$B$1,OR(TONGHOP!O831="ThiTN",TONGHOP!P831="LT",TONGHOP!P831="TN"),TONGHOP!J831=""),TONGHOP!C831,"")</f>
        <v/>
      </c>
      <c r="B831" t="str">
        <f>IF(AND(TONGHOP!N831=$B$1,OR(TONGHOP!O831="ThiTN",TONGHOP!P831="LT",TONGHOP!P831="TN"),TONGHOP!J831=""),TONGHOP!H831,"")</f>
        <v/>
      </c>
      <c r="C831" t="str">
        <f>IF(AND(TONGHOP!N831=$B$1,OR(TONGHOP!O831="ThiTN",TONGHOP!P831="LT",TONGHOP!P831="TN"),TONGHOP!J831=""),TONGHOP!F831,"")</f>
        <v/>
      </c>
      <c r="D831" t="str">
        <f>IF(AND(TONGHOP!N831=$B$1,OR(TONGHOP!O831="ThiTN",TONGHOP!P831="LT",TONGHOP!P831="TN"),TONGHOP!J831=""),TONGHOP!I831,"")</f>
        <v/>
      </c>
      <c r="E831" t="str">
        <f>IF(AND(TONGHOP!N831=$B$1,OR(TONGHOP!O831="ThiTN",TONGHOP!P831="LT",TONGHOP!P831="TN"),TONGHOP!J831=""),TONGHOP!P831,"")</f>
        <v/>
      </c>
    </row>
    <row r="832" spans="1:5">
      <c r="A832" t="str">
        <f>IF(AND(TONGHOP!N832=$B$1,OR(TONGHOP!O832="ThiTN",TONGHOP!P832="LT",TONGHOP!P832="TN"),TONGHOP!J832=""),TONGHOP!C832,"")</f>
        <v/>
      </c>
      <c r="B832" t="str">
        <f>IF(AND(TONGHOP!N832=$B$1,OR(TONGHOP!O832="ThiTN",TONGHOP!P832="LT",TONGHOP!P832="TN"),TONGHOP!J832=""),TONGHOP!H832,"")</f>
        <v/>
      </c>
      <c r="C832" t="str">
        <f>IF(AND(TONGHOP!N832=$B$1,OR(TONGHOP!O832="ThiTN",TONGHOP!P832="LT",TONGHOP!P832="TN"),TONGHOP!J832=""),TONGHOP!F832,"")</f>
        <v/>
      </c>
      <c r="D832" t="str">
        <f>IF(AND(TONGHOP!N832=$B$1,OR(TONGHOP!O832="ThiTN",TONGHOP!P832="LT",TONGHOP!P832="TN"),TONGHOP!J832=""),TONGHOP!I832,"")</f>
        <v/>
      </c>
      <c r="E832" t="str">
        <f>IF(AND(TONGHOP!N832=$B$1,OR(TONGHOP!O832="ThiTN",TONGHOP!P832="LT",TONGHOP!P832="TN"),TONGHOP!J832=""),TONGHOP!P832,"")</f>
        <v/>
      </c>
    </row>
    <row r="833" spans="1:5">
      <c r="A833" t="str">
        <f>IF(AND(TONGHOP!N833=$B$1,OR(TONGHOP!O833="ThiTN",TONGHOP!P833="LT",TONGHOP!P833="TN"),TONGHOP!J833=""),TONGHOP!C833,"")</f>
        <v/>
      </c>
      <c r="B833" t="str">
        <f>IF(AND(TONGHOP!N833=$B$1,OR(TONGHOP!O833="ThiTN",TONGHOP!P833="LT",TONGHOP!P833="TN"),TONGHOP!J833=""),TONGHOP!H833,"")</f>
        <v/>
      </c>
      <c r="C833" t="str">
        <f>IF(AND(TONGHOP!N833=$B$1,OR(TONGHOP!O833="ThiTN",TONGHOP!P833="LT",TONGHOP!P833="TN"),TONGHOP!J833=""),TONGHOP!F833,"")</f>
        <v/>
      </c>
      <c r="D833" t="str">
        <f>IF(AND(TONGHOP!N833=$B$1,OR(TONGHOP!O833="ThiTN",TONGHOP!P833="LT",TONGHOP!P833="TN"),TONGHOP!J833=""),TONGHOP!I833,"")</f>
        <v/>
      </c>
      <c r="E833" t="str">
        <f>IF(AND(TONGHOP!N833=$B$1,OR(TONGHOP!O833="ThiTN",TONGHOP!P833="LT",TONGHOP!P833="TN"),TONGHOP!J833=""),TONGHOP!P833,"")</f>
        <v/>
      </c>
    </row>
    <row r="834" spans="1:5">
      <c r="A834" t="str">
        <f>IF(AND(TONGHOP!N834=$B$1,OR(TONGHOP!O834="ThiTN",TONGHOP!P834="LT",TONGHOP!P834="TN"),TONGHOP!J834=""),TONGHOP!C834,"")</f>
        <v/>
      </c>
      <c r="B834" t="str">
        <f>IF(AND(TONGHOP!N834=$B$1,OR(TONGHOP!O834="ThiTN",TONGHOP!P834="LT",TONGHOP!P834="TN"),TONGHOP!J834=""),TONGHOP!H834,"")</f>
        <v/>
      </c>
      <c r="C834" t="str">
        <f>IF(AND(TONGHOP!N834=$B$1,OR(TONGHOP!O834="ThiTN",TONGHOP!P834="LT",TONGHOP!P834="TN"),TONGHOP!J834=""),TONGHOP!F834,"")</f>
        <v/>
      </c>
      <c r="D834" t="str">
        <f>IF(AND(TONGHOP!N834=$B$1,OR(TONGHOP!O834="ThiTN",TONGHOP!P834="LT",TONGHOP!P834="TN"),TONGHOP!J834=""),TONGHOP!I834,"")</f>
        <v/>
      </c>
      <c r="E834" t="str">
        <f>IF(AND(TONGHOP!N834=$B$1,OR(TONGHOP!O834="ThiTN",TONGHOP!P834="LT",TONGHOP!P834="TN"),TONGHOP!J834=""),TONGHOP!P834,"")</f>
        <v/>
      </c>
    </row>
    <row r="835" spans="1:5">
      <c r="A835" t="str">
        <f>IF(AND(TONGHOP!N835=$B$1,OR(TONGHOP!O835="ThiTN",TONGHOP!P835="LT",TONGHOP!P835="TN"),TONGHOP!J835=""),TONGHOP!C835,"")</f>
        <v/>
      </c>
      <c r="B835" t="str">
        <f>IF(AND(TONGHOP!N835=$B$1,OR(TONGHOP!O835="ThiTN",TONGHOP!P835="LT",TONGHOP!P835="TN"),TONGHOP!J835=""),TONGHOP!H835,"")</f>
        <v/>
      </c>
      <c r="C835" t="str">
        <f>IF(AND(TONGHOP!N835=$B$1,OR(TONGHOP!O835="ThiTN",TONGHOP!P835="LT",TONGHOP!P835="TN"),TONGHOP!J835=""),TONGHOP!F835,"")</f>
        <v/>
      </c>
      <c r="D835" t="str">
        <f>IF(AND(TONGHOP!N835=$B$1,OR(TONGHOP!O835="ThiTN",TONGHOP!P835="LT",TONGHOP!P835="TN"),TONGHOP!J835=""),TONGHOP!I835,"")</f>
        <v/>
      </c>
      <c r="E835" t="str">
        <f>IF(AND(TONGHOP!N835=$B$1,OR(TONGHOP!O835="ThiTN",TONGHOP!P835="LT",TONGHOP!P835="TN"),TONGHOP!J835=""),TONGHOP!P835,"")</f>
        <v/>
      </c>
    </row>
    <row r="836" spans="1:5">
      <c r="A836" t="str">
        <f>IF(AND(TONGHOP!N836=$B$1,OR(TONGHOP!O836="ThiTN",TONGHOP!P836="LT",TONGHOP!P836="TN"),TONGHOP!J836=""),TONGHOP!C836,"")</f>
        <v/>
      </c>
      <c r="B836" t="str">
        <f>IF(AND(TONGHOP!N836=$B$1,OR(TONGHOP!O836="ThiTN",TONGHOP!P836="LT",TONGHOP!P836="TN"),TONGHOP!J836=""),TONGHOP!H836,"")</f>
        <v/>
      </c>
      <c r="C836" t="str">
        <f>IF(AND(TONGHOP!N836=$B$1,OR(TONGHOP!O836="ThiTN",TONGHOP!P836="LT",TONGHOP!P836="TN"),TONGHOP!J836=""),TONGHOP!F836,"")</f>
        <v/>
      </c>
      <c r="D836" t="str">
        <f>IF(AND(TONGHOP!N836=$B$1,OR(TONGHOP!O836="ThiTN",TONGHOP!P836="LT",TONGHOP!P836="TN"),TONGHOP!J836=""),TONGHOP!I836,"")</f>
        <v/>
      </c>
      <c r="E836" t="str">
        <f>IF(AND(TONGHOP!N836=$B$1,OR(TONGHOP!O836="ThiTN",TONGHOP!P836="LT",TONGHOP!P836="TN"),TONGHOP!J836=""),TONGHOP!P836,"")</f>
        <v/>
      </c>
    </row>
    <row r="837" spans="1:5">
      <c r="A837" t="str">
        <f>IF(AND(TONGHOP!N837=$B$1,OR(TONGHOP!O837="ThiTN",TONGHOP!P837="LT",TONGHOP!P837="TN"),TONGHOP!J837=""),TONGHOP!C837,"")</f>
        <v/>
      </c>
      <c r="B837" t="str">
        <f>IF(AND(TONGHOP!N837=$B$1,OR(TONGHOP!O837="ThiTN",TONGHOP!P837="LT",TONGHOP!P837="TN"),TONGHOP!J837=""),TONGHOP!H837,"")</f>
        <v/>
      </c>
      <c r="C837" t="str">
        <f>IF(AND(TONGHOP!N837=$B$1,OR(TONGHOP!O837="ThiTN",TONGHOP!P837="LT",TONGHOP!P837="TN"),TONGHOP!J837=""),TONGHOP!F837,"")</f>
        <v/>
      </c>
      <c r="D837" t="str">
        <f>IF(AND(TONGHOP!N837=$B$1,OR(TONGHOP!O837="ThiTN",TONGHOP!P837="LT",TONGHOP!P837="TN"),TONGHOP!J837=""),TONGHOP!I837,"")</f>
        <v/>
      </c>
      <c r="E837" t="str">
        <f>IF(AND(TONGHOP!N837=$B$1,OR(TONGHOP!O837="ThiTN",TONGHOP!P837="LT",TONGHOP!P837="TN"),TONGHOP!J837=""),TONGHOP!P837,"")</f>
        <v/>
      </c>
    </row>
    <row r="838" spans="1:5">
      <c r="A838" t="str">
        <f>IF(AND(TONGHOP!N838=$B$1,OR(TONGHOP!O838="ThiTN",TONGHOP!P838="LT",TONGHOP!P838="TN"),TONGHOP!J838=""),TONGHOP!C838,"")</f>
        <v/>
      </c>
      <c r="B838" t="str">
        <f>IF(AND(TONGHOP!N838=$B$1,OR(TONGHOP!O838="ThiTN",TONGHOP!P838="LT",TONGHOP!P838="TN"),TONGHOP!J838=""),TONGHOP!H838,"")</f>
        <v/>
      </c>
      <c r="C838" t="str">
        <f>IF(AND(TONGHOP!N838=$B$1,OR(TONGHOP!O838="ThiTN",TONGHOP!P838="LT",TONGHOP!P838="TN"),TONGHOP!J838=""),TONGHOP!F838,"")</f>
        <v/>
      </c>
      <c r="D838" t="str">
        <f>IF(AND(TONGHOP!N838=$B$1,OR(TONGHOP!O838="ThiTN",TONGHOP!P838="LT",TONGHOP!P838="TN"),TONGHOP!J838=""),TONGHOP!I838,"")</f>
        <v/>
      </c>
      <c r="E838" t="str">
        <f>IF(AND(TONGHOP!N838=$B$1,OR(TONGHOP!O838="ThiTN",TONGHOP!P838="LT",TONGHOP!P838="TN"),TONGHOP!J838=""),TONGHOP!P838,"")</f>
        <v/>
      </c>
    </row>
    <row r="839" spans="1:5">
      <c r="A839" t="str">
        <f>IF(AND(TONGHOP!N839=$B$1,OR(TONGHOP!O839="ThiTN",TONGHOP!P839="LT",TONGHOP!P839="TN"),TONGHOP!J839=""),TONGHOP!C839,"")</f>
        <v/>
      </c>
      <c r="B839" t="str">
        <f>IF(AND(TONGHOP!N839=$B$1,OR(TONGHOP!O839="ThiTN",TONGHOP!P839="LT",TONGHOP!P839="TN"),TONGHOP!J839=""),TONGHOP!H839,"")</f>
        <v/>
      </c>
      <c r="C839" t="str">
        <f>IF(AND(TONGHOP!N839=$B$1,OR(TONGHOP!O839="ThiTN",TONGHOP!P839="LT",TONGHOP!P839="TN"),TONGHOP!J839=""),TONGHOP!F839,"")</f>
        <v/>
      </c>
      <c r="D839" t="str">
        <f>IF(AND(TONGHOP!N839=$B$1,OR(TONGHOP!O839="ThiTN",TONGHOP!P839="LT",TONGHOP!P839="TN"),TONGHOP!J839=""),TONGHOP!I839,"")</f>
        <v/>
      </c>
      <c r="E839" t="str">
        <f>IF(AND(TONGHOP!N839=$B$1,OR(TONGHOP!O839="ThiTN",TONGHOP!P839="LT",TONGHOP!P839="TN"),TONGHOP!J839=""),TONGHOP!P839,"")</f>
        <v/>
      </c>
    </row>
    <row r="840" spans="1:5">
      <c r="A840" t="str">
        <f>IF(AND(TONGHOP!N840=$B$1,OR(TONGHOP!O840="ThiTN",TONGHOP!P840="LT",TONGHOP!P840="TN"),TONGHOP!J840=""),TONGHOP!C840,"")</f>
        <v/>
      </c>
      <c r="B840" t="str">
        <f>IF(AND(TONGHOP!N840=$B$1,OR(TONGHOP!O840="ThiTN",TONGHOP!P840="LT",TONGHOP!P840="TN"),TONGHOP!J840=""),TONGHOP!H840,"")</f>
        <v/>
      </c>
      <c r="C840" t="str">
        <f>IF(AND(TONGHOP!N840=$B$1,OR(TONGHOP!O840="ThiTN",TONGHOP!P840="LT",TONGHOP!P840="TN"),TONGHOP!J840=""),TONGHOP!F840,"")</f>
        <v/>
      </c>
      <c r="D840" t="str">
        <f>IF(AND(TONGHOP!N840=$B$1,OR(TONGHOP!O840="ThiTN",TONGHOP!P840="LT",TONGHOP!P840="TN"),TONGHOP!J840=""),TONGHOP!I840,"")</f>
        <v/>
      </c>
      <c r="E840" t="str">
        <f>IF(AND(TONGHOP!N840=$B$1,OR(TONGHOP!O840="ThiTN",TONGHOP!P840="LT",TONGHOP!P840="TN"),TONGHOP!J840=""),TONGHOP!P840,"")</f>
        <v/>
      </c>
    </row>
    <row r="841" spans="1:5">
      <c r="A841" t="str">
        <f>IF(AND(TONGHOP!N841=$B$1,OR(TONGHOP!O841="ThiTN",TONGHOP!P841="LT",TONGHOP!P841="TN"),TONGHOP!J841=""),TONGHOP!C841,"")</f>
        <v/>
      </c>
      <c r="B841" t="str">
        <f>IF(AND(TONGHOP!N841=$B$1,OR(TONGHOP!O841="ThiTN",TONGHOP!P841="LT",TONGHOP!P841="TN"),TONGHOP!J841=""),TONGHOP!H841,"")</f>
        <v/>
      </c>
      <c r="C841" t="str">
        <f>IF(AND(TONGHOP!N841=$B$1,OR(TONGHOP!O841="ThiTN",TONGHOP!P841="LT",TONGHOP!P841="TN"),TONGHOP!J841=""),TONGHOP!F841,"")</f>
        <v/>
      </c>
      <c r="D841" t="str">
        <f>IF(AND(TONGHOP!N841=$B$1,OR(TONGHOP!O841="ThiTN",TONGHOP!P841="LT",TONGHOP!P841="TN"),TONGHOP!J841=""),TONGHOP!I841,"")</f>
        <v/>
      </c>
      <c r="E841" t="str">
        <f>IF(AND(TONGHOP!N841=$B$1,OR(TONGHOP!O841="ThiTN",TONGHOP!P841="LT",TONGHOP!P841="TN"),TONGHOP!J841=""),TONGHOP!P841,"")</f>
        <v/>
      </c>
    </row>
    <row r="842" spans="1:5">
      <c r="A842" t="str">
        <f>IF(AND(TONGHOP!N842=$B$1,OR(TONGHOP!O842="ThiTN",TONGHOP!P842="LT",TONGHOP!P842="TN"),TONGHOP!J842=""),TONGHOP!C842,"")</f>
        <v/>
      </c>
      <c r="B842" t="str">
        <f>IF(AND(TONGHOP!N842=$B$1,OR(TONGHOP!O842="ThiTN",TONGHOP!P842="LT",TONGHOP!P842="TN"),TONGHOP!J842=""),TONGHOP!H842,"")</f>
        <v/>
      </c>
      <c r="C842" t="str">
        <f>IF(AND(TONGHOP!N842=$B$1,OR(TONGHOP!O842="ThiTN",TONGHOP!P842="LT",TONGHOP!P842="TN"),TONGHOP!J842=""),TONGHOP!F842,"")</f>
        <v/>
      </c>
      <c r="D842" t="str">
        <f>IF(AND(TONGHOP!N842=$B$1,OR(TONGHOP!O842="ThiTN",TONGHOP!P842="LT",TONGHOP!P842="TN"),TONGHOP!J842=""),TONGHOP!I842,"")</f>
        <v/>
      </c>
      <c r="E842" t="str">
        <f>IF(AND(TONGHOP!N842=$B$1,OR(TONGHOP!O842="ThiTN",TONGHOP!P842="LT",TONGHOP!P842="TN"),TONGHOP!J842=""),TONGHOP!P842,"")</f>
        <v/>
      </c>
    </row>
    <row r="843" spans="1:5">
      <c r="A843" t="str">
        <f>IF(AND(TONGHOP!N843=$B$1,OR(TONGHOP!O843="ThiTN",TONGHOP!P843="LT",TONGHOP!P843="TN"),TONGHOP!J843=""),TONGHOP!C843,"")</f>
        <v/>
      </c>
      <c r="B843" t="str">
        <f>IF(AND(TONGHOP!N843=$B$1,OR(TONGHOP!O843="ThiTN",TONGHOP!P843="LT",TONGHOP!P843="TN"),TONGHOP!J843=""),TONGHOP!H843,"")</f>
        <v/>
      </c>
      <c r="C843" t="str">
        <f>IF(AND(TONGHOP!N843=$B$1,OR(TONGHOP!O843="ThiTN",TONGHOP!P843="LT",TONGHOP!P843="TN"),TONGHOP!J843=""),TONGHOP!F843,"")</f>
        <v/>
      </c>
      <c r="D843" t="str">
        <f>IF(AND(TONGHOP!N843=$B$1,OR(TONGHOP!O843="ThiTN",TONGHOP!P843="LT",TONGHOP!P843="TN"),TONGHOP!J843=""),TONGHOP!I843,"")</f>
        <v/>
      </c>
      <c r="E843" t="str">
        <f>IF(AND(TONGHOP!N843=$B$1,OR(TONGHOP!O843="ThiTN",TONGHOP!P843="LT",TONGHOP!P843="TN"),TONGHOP!J843=""),TONGHOP!P843,"")</f>
        <v/>
      </c>
    </row>
    <row r="844" spans="1:5">
      <c r="A844" t="str">
        <f>IF(AND(TONGHOP!N844=$B$1,OR(TONGHOP!O844="ThiTN",TONGHOP!P844="LT",TONGHOP!P844="TN"),TONGHOP!J844=""),TONGHOP!C844,"")</f>
        <v/>
      </c>
      <c r="B844" t="str">
        <f>IF(AND(TONGHOP!N844=$B$1,OR(TONGHOP!O844="ThiTN",TONGHOP!P844="LT",TONGHOP!P844="TN"),TONGHOP!J844=""),TONGHOP!H844,"")</f>
        <v/>
      </c>
      <c r="C844" t="str">
        <f>IF(AND(TONGHOP!N844=$B$1,OR(TONGHOP!O844="ThiTN",TONGHOP!P844="LT",TONGHOP!P844="TN"),TONGHOP!J844=""),TONGHOP!F844,"")</f>
        <v/>
      </c>
      <c r="D844" t="str">
        <f>IF(AND(TONGHOP!N844=$B$1,OR(TONGHOP!O844="ThiTN",TONGHOP!P844="LT",TONGHOP!P844="TN"),TONGHOP!J844=""),TONGHOP!I844,"")</f>
        <v/>
      </c>
      <c r="E844" t="str">
        <f>IF(AND(TONGHOP!N844=$B$1,OR(TONGHOP!O844="ThiTN",TONGHOP!P844="LT",TONGHOP!P844="TN"),TONGHOP!J844=""),TONGHOP!P844,"")</f>
        <v/>
      </c>
    </row>
    <row r="845" spans="1:5">
      <c r="A845" t="str">
        <f>IF(AND(TONGHOP!N845=$B$1,OR(TONGHOP!O845="ThiTN",TONGHOP!P845="LT",TONGHOP!P845="TN"),TONGHOP!J845=""),TONGHOP!C845,"")</f>
        <v/>
      </c>
      <c r="B845" t="str">
        <f>IF(AND(TONGHOP!N845=$B$1,OR(TONGHOP!O845="ThiTN",TONGHOP!P845="LT",TONGHOP!P845="TN"),TONGHOP!J845=""),TONGHOP!H845,"")</f>
        <v/>
      </c>
      <c r="C845" t="str">
        <f>IF(AND(TONGHOP!N845=$B$1,OR(TONGHOP!O845="ThiTN",TONGHOP!P845="LT",TONGHOP!P845="TN"),TONGHOP!J845=""),TONGHOP!F845,"")</f>
        <v/>
      </c>
      <c r="D845" t="str">
        <f>IF(AND(TONGHOP!N845=$B$1,OR(TONGHOP!O845="ThiTN",TONGHOP!P845="LT",TONGHOP!P845="TN"),TONGHOP!J845=""),TONGHOP!I845,"")</f>
        <v/>
      </c>
      <c r="E845" t="str">
        <f>IF(AND(TONGHOP!N845=$B$1,OR(TONGHOP!O845="ThiTN",TONGHOP!P845="LT",TONGHOP!P845="TN"),TONGHOP!J845=""),TONGHOP!P845,"")</f>
        <v/>
      </c>
    </row>
    <row r="846" spans="1:5">
      <c r="A846" t="str">
        <f>IF(AND(TONGHOP!N846=$B$1,OR(TONGHOP!O846="ThiTN",TONGHOP!P846="LT",TONGHOP!P846="TN"),TONGHOP!J846=""),TONGHOP!C846,"")</f>
        <v/>
      </c>
      <c r="B846" t="str">
        <f>IF(AND(TONGHOP!N846=$B$1,OR(TONGHOP!O846="ThiTN",TONGHOP!P846="LT",TONGHOP!P846="TN"),TONGHOP!J846=""),TONGHOP!H846,"")</f>
        <v/>
      </c>
      <c r="C846" t="str">
        <f>IF(AND(TONGHOP!N846=$B$1,OR(TONGHOP!O846="ThiTN",TONGHOP!P846="LT",TONGHOP!P846="TN"),TONGHOP!J846=""),TONGHOP!F846,"")</f>
        <v/>
      </c>
      <c r="D846" t="str">
        <f>IF(AND(TONGHOP!N846=$B$1,OR(TONGHOP!O846="ThiTN",TONGHOP!P846="LT",TONGHOP!P846="TN"),TONGHOP!J846=""),TONGHOP!I846,"")</f>
        <v/>
      </c>
      <c r="E846" t="str">
        <f>IF(AND(TONGHOP!N846=$B$1,OR(TONGHOP!O846="ThiTN",TONGHOP!P846="LT",TONGHOP!P846="TN"),TONGHOP!J846=""),TONGHOP!P846,"")</f>
        <v/>
      </c>
    </row>
    <row r="847" spans="1:5">
      <c r="A847" t="str">
        <f>IF(AND(TONGHOP!N847=$B$1,OR(TONGHOP!O847="ThiTN",TONGHOP!P847="LT",TONGHOP!P847="TN"),TONGHOP!J847=""),TONGHOP!C847,"")</f>
        <v/>
      </c>
      <c r="B847" t="str">
        <f>IF(AND(TONGHOP!N847=$B$1,OR(TONGHOP!O847="ThiTN",TONGHOP!P847="LT",TONGHOP!P847="TN"),TONGHOP!J847=""),TONGHOP!H847,"")</f>
        <v/>
      </c>
      <c r="C847" t="str">
        <f>IF(AND(TONGHOP!N847=$B$1,OR(TONGHOP!O847="ThiTN",TONGHOP!P847="LT",TONGHOP!P847="TN"),TONGHOP!J847=""),TONGHOP!F847,"")</f>
        <v/>
      </c>
      <c r="D847" t="str">
        <f>IF(AND(TONGHOP!N847=$B$1,OR(TONGHOP!O847="ThiTN",TONGHOP!P847="LT",TONGHOP!P847="TN"),TONGHOP!J847=""),TONGHOP!I847,"")</f>
        <v/>
      </c>
      <c r="E847" t="str">
        <f>IF(AND(TONGHOP!N847=$B$1,OR(TONGHOP!O847="ThiTN",TONGHOP!P847="LT",TONGHOP!P847="TN"),TONGHOP!J847=""),TONGHOP!P847,"")</f>
        <v/>
      </c>
    </row>
    <row r="848" spans="1:5">
      <c r="A848" t="str">
        <f>IF(AND(TONGHOP!N848=$B$1,OR(TONGHOP!O848="ThiTN",TONGHOP!P848="LT",TONGHOP!P848="TN"),TONGHOP!J848=""),TONGHOP!C848,"")</f>
        <v/>
      </c>
      <c r="B848" t="str">
        <f>IF(AND(TONGHOP!N848=$B$1,OR(TONGHOP!O848="ThiTN",TONGHOP!P848="LT",TONGHOP!P848="TN"),TONGHOP!J848=""),TONGHOP!H848,"")</f>
        <v/>
      </c>
      <c r="C848" t="str">
        <f>IF(AND(TONGHOP!N848=$B$1,OR(TONGHOP!O848="ThiTN",TONGHOP!P848="LT",TONGHOP!P848="TN"),TONGHOP!J848=""),TONGHOP!F848,"")</f>
        <v/>
      </c>
      <c r="D848" t="str">
        <f>IF(AND(TONGHOP!N848=$B$1,OR(TONGHOP!O848="ThiTN",TONGHOP!P848="LT",TONGHOP!P848="TN"),TONGHOP!J848=""),TONGHOP!I848,"")</f>
        <v/>
      </c>
      <c r="E848" t="str">
        <f>IF(AND(TONGHOP!N848=$B$1,OR(TONGHOP!O848="ThiTN",TONGHOP!P848="LT",TONGHOP!P848="TN"),TONGHOP!J848=""),TONGHOP!P848,"")</f>
        <v/>
      </c>
    </row>
    <row r="849" spans="1:5">
      <c r="A849" t="str">
        <f>IF(AND(TONGHOP!N849=$B$1,OR(TONGHOP!O849="ThiTN",TONGHOP!P849="LT",TONGHOP!P849="TN"),TONGHOP!J849=""),TONGHOP!C849,"")</f>
        <v/>
      </c>
      <c r="B849" t="str">
        <f>IF(AND(TONGHOP!N849=$B$1,OR(TONGHOP!O849="ThiTN",TONGHOP!P849="LT",TONGHOP!P849="TN"),TONGHOP!J849=""),TONGHOP!H849,"")</f>
        <v/>
      </c>
      <c r="C849" t="str">
        <f>IF(AND(TONGHOP!N849=$B$1,OR(TONGHOP!O849="ThiTN",TONGHOP!P849="LT",TONGHOP!P849="TN"),TONGHOP!J849=""),TONGHOP!F849,"")</f>
        <v/>
      </c>
      <c r="D849" t="str">
        <f>IF(AND(TONGHOP!N849=$B$1,OR(TONGHOP!O849="ThiTN",TONGHOP!P849="LT",TONGHOP!P849="TN"),TONGHOP!J849=""),TONGHOP!I849,"")</f>
        <v/>
      </c>
      <c r="E849" t="str">
        <f>IF(AND(TONGHOP!N849=$B$1,OR(TONGHOP!O849="ThiTN",TONGHOP!P849="LT",TONGHOP!P849="TN"),TONGHOP!J849=""),TONGHOP!P849,"")</f>
        <v/>
      </c>
    </row>
    <row r="850" spans="1:5">
      <c r="A850" t="str">
        <f>IF(AND(TONGHOP!N850=$B$1,OR(TONGHOP!O850="ThiTN",TONGHOP!P850="LT",TONGHOP!P850="TN"),TONGHOP!J850=""),TONGHOP!C850,"")</f>
        <v/>
      </c>
      <c r="B850" t="str">
        <f>IF(AND(TONGHOP!N850=$B$1,OR(TONGHOP!O850="ThiTN",TONGHOP!P850="LT",TONGHOP!P850="TN"),TONGHOP!J850=""),TONGHOP!H850,"")</f>
        <v/>
      </c>
      <c r="C850" t="str">
        <f>IF(AND(TONGHOP!N850=$B$1,OR(TONGHOP!O850="ThiTN",TONGHOP!P850="LT",TONGHOP!P850="TN"),TONGHOP!J850=""),TONGHOP!F850,"")</f>
        <v/>
      </c>
      <c r="D850" t="str">
        <f>IF(AND(TONGHOP!N850=$B$1,OR(TONGHOP!O850="ThiTN",TONGHOP!P850="LT",TONGHOP!P850="TN"),TONGHOP!J850=""),TONGHOP!I850,"")</f>
        <v/>
      </c>
      <c r="E850" t="str">
        <f>IF(AND(TONGHOP!N850=$B$1,OR(TONGHOP!O850="ThiTN",TONGHOP!P850="LT",TONGHOP!P850="TN"),TONGHOP!J850=""),TONGHOP!P850,"")</f>
        <v/>
      </c>
    </row>
    <row r="851" spans="1:5">
      <c r="A851" t="str">
        <f>IF(AND(TONGHOP!N851=$B$1,OR(TONGHOP!O851="ThiTN",TONGHOP!P851="LT",TONGHOP!P851="TN"),TONGHOP!J851=""),TONGHOP!C851,"")</f>
        <v/>
      </c>
      <c r="B851" t="str">
        <f>IF(AND(TONGHOP!N851=$B$1,OR(TONGHOP!O851="ThiTN",TONGHOP!P851="LT",TONGHOP!P851="TN"),TONGHOP!J851=""),TONGHOP!H851,"")</f>
        <v/>
      </c>
      <c r="C851" t="str">
        <f>IF(AND(TONGHOP!N851=$B$1,OR(TONGHOP!O851="ThiTN",TONGHOP!P851="LT",TONGHOP!P851="TN"),TONGHOP!J851=""),TONGHOP!F851,"")</f>
        <v/>
      </c>
      <c r="D851" t="str">
        <f>IF(AND(TONGHOP!N851=$B$1,OR(TONGHOP!O851="ThiTN",TONGHOP!P851="LT",TONGHOP!P851="TN"),TONGHOP!J851=""),TONGHOP!I851,"")</f>
        <v/>
      </c>
      <c r="E851" t="str">
        <f>IF(AND(TONGHOP!N851=$B$1,OR(TONGHOP!O851="ThiTN",TONGHOP!P851="LT",TONGHOP!P851="TN"),TONGHOP!J851=""),TONGHOP!P851,"")</f>
        <v/>
      </c>
    </row>
    <row r="852" spans="1:5">
      <c r="A852" t="str">
        <f>IF(AND(TONGHOP!N852=$B$1,OR(TONGHOP!O852="ThiTN",TONGHOP!P852="LT",TONGHOP!P852="TN"),TONGHOP!J852=""),TONGHOP!C852,"")</f>
        <v/>
      </c>
      <c r="B852" t="str">
        <f>IF(AND(TONGHOP!N852=$B$1,OR(TONGHOP!O852="ThiTN",TONGHOP!P852="LT",TONGHOP!P852="TN"),TONGHOP!J852=""),TONGHOP!H852,"")</f>
        <v/>
      </c>
      <c r="C852" t="str">
        <f>IF(AND(TONGHOP!N852=$B$1,OR(TONGHOP!O852="ThiTN",TONGHOP!P852="LT",TONGHOP!P852="TN"),TONGHOP!J852=""),TONGHOP!F852,"")</f>
        <v/>
      </c>
      <c r="D852" t="str">
        <f>IF(AND(TONGHOP!N852=$B$1,OR(TONGHOP!O852="ThiTN",TONGHOP!P852="LT",TONGHOP!P852="TN"),TONGHOP!J852=""),TONGHOP!I852,"")</f>
        <v/>
      </c>
      <c r="E852" t="str">
        <f>IF(AND(TONGHOP!N852=$B$1,OR(TONGHOP!O852="ThiTN",TONGHOP!P852="LT",TONGHOP!P852="TN"),TONGHOP!J852=""),TONGHOP!P852,"")</f>
        <v/>
      </c>
    </row>
    <row r="853" spans="1:5">
      <c r="A853" t="str">
        <f>IF(AND(TONGHOP!N853=$B$1,OR(TONGHOP!O853="ThiTN",TONGHOP!P853="LT",TONGHOP!P853="TN"),TONGHOP!J853=""),TONGHOP!C853,"")</f>
        <v/>
      </c>
      <c r="B853" t="str">
        <f>IF(AND(TONGHOP!N853=$B$1,OR(TONGHOP!O853="ThiTN",TONGHOP!P853="LT",TONGHOP!P853="TN"),TONGHOP!J853=""),TONGHOP!H853,"")</f>
        <v/>
      </c>
      <c r="C853" t="str">
        <f>IF(AND(TONGHOP!N853=$B$1,OR(TONGHOP!O853="ThiTN",TONGHOP!P853="LT",TONGHOP!P853="TN"),TONGHOP!J853=""),TONGHOP!F853,"")</f>
        <v/>
      </c>
      <c r="D853" t="str">
        <f>IF(AND(TONGHOP!N853=$B$1,OR(TONGHOP!O853="ThiTN",TONGHOP!P853="LT",TONGHOP!P853="TN"),TONGHOP!J853=""),TONGHOP!I853,"")</f>
        <v/>
      </c>
      <c r="E853" t="str">
        <f>IF(AND(TONGHOP!N853=$B$1,OR(TONGHOP!O853="ThiTN",TONGHOP!P853="LT",TONGHOP!P853="TN"),TONGHOP!J853=""),TONGHOP!P853,"")</f>
        <v/>
      </c>
    </row>
    <row r="854" spans="1:5">
      <c r="A854" t="str">
        <f>IF(AND(TONGHOP!N854=$B$1,OR(TONGHOP!O854="ThiTN",TONGHOP!P854="LT",TONGHOP!P854="TN"),TONGHOP!J854=""),TONGHOP!C854,"")</f>
        <v/>
      </c>
      <c r="B854" t="str">
        <f>IF(AND(TONGHOP!N854=$B$1,OR(TONGHOP!O854="ThiTN",TONGHOP!P854="LT",TONGHOP!P854="TN"),TONGHOP!J854=""),TONGHOP!H854,"")</f>
        <v/>
      </c>
      <c r="C854" t="str">
        <f>IF(AND(TONGHOP!N854=$B$1,OR(TONGHOP!O854="ThiTN",TONGHOP!P854="LT",TONGHOP!P854="TN"),TONGHOP!J854=""),TONGHOP!F854,"")</f>
        <v/>
      </c>
      <c r="D854" t="str">
        <f>IF(AND(TONGHOP!N854=$B$1,OR(TONGHOP!O854="ThiTN",TONGHOP!P854="LT",TONGHOP!P854="TN"),TONGHOP!J854=""),TONGHOP!I854,"")</f>
        <v/>
      </c>
      <c r="E854" t="str">
        <f>IF(AND(TONGHOP!N854=$B$1,OR(TONGHOP!O854="ThiTN",TONGHOP!P854="LT",TONGHOP!P854="TN"),TONGHOP!J854=""),TONGHOP!P854,"")</f>
        <v/>
      </c>
    </row>
    <row r="855" spans="1:5">
      <c r="A855" t="str">
        <f>IF(AND(TONGHOP!N855=$B$1,OR(TONGHOP!O855="ThiTN",TONGHOP!P855="LT",TONGHOP!P855="TN"),TONGHOP!J855=""),TONGHOP!C855,"")</f>
        <v/>
      </c>
      <c r="B855" t="str">
        <f>IF(AND(TONGHOP!N855=$B$1,OR(TONGHOP!O855="ThiTN",TONGHOP!P855="LT",TONGHOP!P855="TN"),TONGHOP!J855=""),TONGHOP!H855,"")</f>
        <v/>
      </c>
      <c r="C855" t="str">
        <f>IF(AND(TONGHOP!N855=$B$1,OR(TONGHOP!O855="ThiTN",TONGHOP!P855="LT",TONGHOP!P855="TN"),TONGHOP!J855=""),TONGHOP!F855,"")</f>
        <v/>
      </c>
      <c r="D855" t="str">
        <f>IF(AND(TONGHOP!N855=$B$1,OR(TONGHOP!O855="ThiTN",TONGHOP!P855="LT",TONGHOP!P855="TN"),TONGHOP!J855=""),TONGHOP!I855,"")</f>
        <v/>
      </c>
      <c r="E855" t="str">
        <f>IF(AND(TONGHOP!N855=$B$1,OR(TONGHOP!O855="ThiTN",TONGHOP!P855="LT",TONGHOP!P855="TN"),TONGHOP!J855=""),TONGHOP!P855,"")</f>
        <v/>
      </c>
    </row>
    <row r="856" spans="1:5">
      <c r="A856" t="str">
        <f>IF(AND(TONGHOP!N856=$B$1,OR(TONGHOP!O856="ThiTN",TONGHOP!P856="LT",TONGHOP!P856="TN"),TONGHOP!J856=""),TONGHOP!C856,"")</f>
        <v/>
      </c>
      <c r="B856" t="str">
        <f>IF(AND(TONGHOP!N856=$B$1,OR(TONGHOP!O856="ThiTN",TONGHOP!P856="LT",TONGHOP!P856="TN"),TONGHOP!J856=""),TONGHOP!H856,"")</f>
        <v/>
      </c>
      <c r="C856" t="str">
        <f>IF(AND(TONGHOP!N856=$B$1,OR(TONGHOP!O856="ThiTN",TONGHOP!P856="LT",TONGHOP!P856="TN"),TONGHOP!J856=""),TONGHOP!F856,"")</f>
        <v/>
      </c>
      <c r="D856" t="str">
        <f>IF(AND(TONGHOP!N856=$B$1,OR(TONGHOP!O856="ThiTN",TONGHOP!P856="LT",TONGHOP!P856="TN"),TONGHOP!J856=""),TONGHOP!I856,"")</f>
        <v/>
      </c>
      <c r="E856" t="str">
        <f>IF(AND(TONGHOP!N856=$B$1,OR(TONGHOP!O856="ThiTN",TONGHOP!P856="LT",TONGHOP!P856="TN"),TONGHOP!J856=""),TONGHOP!P856,"")</f>
        <v/>
      </c>
    </row>
    <row r="857" spans="1:5">
      <c r="A857" t="str">
        <f>IF(AND(TONGHOP!N857=$B$1,OR(TONGHOP!O857="ThiTN",TONGHOP!P857="LT",TONGHOP!P857="TN"),TONGHOP!J857=""),TONGHOP!C857,"")</f>
        <v/>
      </c>
      <c r="B857" t="str">
        <f>IF(AND(TONGHOP!N857=$B$1,OR(TONGHOP!O857="ThiTN",TONGHOP!P857="LT",TONGHOP!P857="TN"),TONGHOP!J857=""),TONGHOP!H857,"")</f>
        <v/>
      </c>
      <c r="C857" t="str">
        <f>IF(AND(TONGHOP!N857=$B$1,OR(TONGHOP!O857="ThiTN",TONGHOP!P857="LT",TONGHOP!P857="TN"),TONGHOP!J857=""),TONGHOP!F857,"")</f>
        <v/>
      </c>
      <c r="D857" t="str">
        <f>IF(AND(TONGHOP!N857=$B$1,OR(TONGHOP!O857="ThiTN",TONGHOP!P857="LT",TONGHOP!P857="TN"),TONGHOP!J857=""),TONGHOP!I857,"")</f>
        <v/>
      </c>
      <c r="E857" t="str">
        <f>IF(AND(TONGHOP!N857=$B$1,OR(TONGHOP!O857="ThiTN",TONGHOP!P857="LT",TONGHOP!P857="TN"),TONGHOP!J857=""),TONGHOP!P857,"")</f>
        <v/>
      </c>
    </row>
    <row r="858" spans="1:5">
      <c r="A858" t="str">
        <f>IF(AND(TONGHOP!N858=$B$1,OR(TONGHOP!O858="ThiTN",TONGHOP!P858="LT",TONGHOP!P858="TN"),TONGHOP!J858=""),TONGHOP!C858,"")</f>
        <v/>
      </c>
      <c r="B858" t="str">
        <f>IF(AND(TONGHOP!N858=$B$1,OR(TONGHOP!O858="ThiTN",TONGHOP!P858="LT",TONGHOP!P858="TN"),TONGHOP!J858=""),TONGHOP!H858,"")</f>
        <v/>
      </c>
      <c r="C858" t="str">
        <f>IF(AND(TONGHOP!N858=$B$1,OR(TONGHOP!O858="ThiTN",TONGHOP!P858="LT",TONGHOP!P858="TN"),TONGHOP!J858=""),TONGHOP!F858,"")</f>
        <v/>
      </c>
      <c r="D858" t="str">
        <f>IF(AND(TONGHOP!N858=$B$1,OR(TONGHOP!O858="ThiTN",TONGHOP!P858="LT",TONGHOP!P858="TN"),TONGHOP!J858=""),TONGHOP!I858,"")</f>
        <v/>
      </c>
      <c r="E858" t="str">
        <f>IF(AND(TONGHOP!N858=$B$1,OR(TONGHOP!O858="ThiTN",TONGHOP!P858="LT",TONGHOP!P858="TN"),TONGHOP!J858=""),TONGHOP!P858,"")</f>
        <v/>
      </c>
    </row>
    <row r="859" spans="1:5">
      <c r="A859" t="str">
        <f>IF(AND(TONGHOP!N859=$B$1,OR(TONGHOP!O859="ThiTN",TONGHOP!P859="LT",TONGHOP!P859="TN"),TONGHOP!J859=""),TONGHOP!C859,"")</f>
        <v/>
      </c>
      <c r="B859" t="str">
        <f>IF(AND(TONGHOP!N859=$B$1,OR(TONGHOP!O859="ThiTN",TONGHOP!P859="LT",TONGHOP!P859="TN"),TONGHOP!J859=""),TONGHOP!H859,"")</f>
        <v/>
      </c>
      <c r="C859" t="str">
        <f>IF(AND(TONGHOP!N859=$B$1,OR(TONGHOP!O859="ThiTN",TONGHOP!P859="LT",TONGHOP!P859="TN"),TONGHOP!J859=""),TONGHOP!F859,"")</f>
        <v/>
      </c>
      <c r="D859" t="str">
        <f>IF(AND(TONGHOP!N859=$B$1,OR(TONGHOP!O859="ThiTN",TONGHOP!P859="LT",TONGHOP!P859="TN"),TONGHOP!J859=""),TONGHOP!I859,"")</f>
        <v/>
      </c>
      <c r="E859" t="str">
        <f>IF(AND(TONGHOP!N859=$B$1,OR(TONGHOP!O859="ThiTN",TONGHOP!P859="LT",TONGHOP!P859="TN"),TONGHOP!J859=""),TONGHOP!P859,"")</f>
        <v/>
      </c>
    </row>
    <row r="860" spans="1:5">
      <c r="A860" t="str">
        <f>IF(AND(TONGHOP!N860=$B$1,OR(TONGHOP!O860="ThiTN",TONGHOP!P860="LT",TONGHOP!P860="TN"),TONGHOP!J860=""),TONGHOP!C860,"")</f>
        <v/>
      </c>
      <c r="B860" t="str">
        <f>IF(AND(TONGHOP!N860=$B$1,OR(TONGHOP!O860="ThiTN",TONGHOP!P860="LT",TONGHOP!P860="TN"),TONGHOP!J860=""),TONGHOP!H860,"")</f>
        <v/>
      </c>
      <c r="C860" t="str">
        <f>IF(AND(TONGHOP!N860=$B$1,OR(TONGHOP!O860="ThiTN",TONGHOP!P860="LT",TONGHOP!P860="TN"),TONGHOP!J860=""),TONGHOP!F860,"")</f>
        <v/>
      </c>
      <c r="D860" t="str">
        <f>IF(AND(TONGHOP!N860=$B$1,OR(TONGHOP!O860="ThiTN",TONGHOP!P860="LT",TONGHOP!P860="TN"),TONGHOP!J860=""),TONGHOP!I860,"")</f>
        <v/>
      </c>
      <c r="E860" t="str">
        <f>IF(AND(TONGHOP!N860=$B$1,OR(TONGHOP!O860="ThiTN",TONGHOP!P860="LT",TONGHOP!P860="TN"),TONGHOP!J860=""),TONGHOP!P860,"")</f>
        <v/>
      </c>
    </row>
    <row r="861" spans="1:5">
      <c r="A861" t="str">
        <f>IF(AND(TONGHOP!N861=$B$1,OR(TONGHOP!O861="ThiTN",TONGHOP!P861="LT",TONGHOP!P861="TN"),TONGHOP!J861=""),TONGHOP!C861,"")</f>
        <v/>
      </c>
      <c r="B861" t="str">
        <f>IF(AND(TONGHOP!N861=$B$1,OR(TONGHOP!O861="ThiTN",TONGHOP!P861="LT",TONGHOP!P861="TN"),TONGHOP!J861=""),TONGHOP!H861,"")</f>
        <v/>
      </c>
      <c r="C861" t="str">
        <f>IF(AND(TONGHOP!N861=$B$1,OR(TONGHOP!O861="ThiTN",TONGHOP!P861="LT",TONGHOP!P861="TN"),TONGHOP!J861=""),TONGHOP!F861,"")</f>
        <v/>
      </c>
      <c r="D861" t="str">
        <f>IF(AND(TONGHOP!N861=$B$1,OR(TONGHOP!O861="ThiTN",TONGHOP!P861="LT",TONGHOP!P861="TN"),TONGHOP!J861=""),TONGHOP!I861,"")</f>
        <v/>
      </c>
      <c r="E861" t="str">
        <f>IF(AND(TONGHOP!N861=$B$1,OR(TONGHOP!O861="ThiTN",TONGHOP!P861="LT",TONGHOP!P861="TN"),TONGHOP!J861=""),TONGHOP!P861,"")</f>
        <v/>
      </c>
    </row>
    <row r="862" spans="1:5">
      <c r="A862" t="str">
        <f>IF(AND(TONGHOP!N862=$B$1,OR(TONGHOP!O862="ThiTN",TONGHOP!P862="LT",TONGHOP!P862="TN"),TONGHOP!J862=""),TONGHOP!C862,"")</f>
        <v/>
      </c>
      <c r="B862" t="str">
        <f>IF(AND(TONGHOP!N862=$B$1,OR(TONGHOP!O862="ThiTN",TONGHOP!P862="LT",TONGHOP!P862="TN"),TONGHOP!J862=""),TONGHOP!H862,"")</f>
        <v/>
      </c>
      <c r="C862" t="str">
        <f>IF(AND(TONGHOP!N862=$B$1,OR(TONGHOP!O862="ThiTN",TONGHOP!P862="LT",TONGHOP!P862="TN"),TONGHOP!J862=""),TONGHOP!F862,"")</f>
        <v/>
      </c>
      <c r="D862" t="str">
        <f>IF(AND(TONGHOP!N862=$B$1,OR(TONGHOP!O862="ThiTN",TONGHOP!P862="LT",TONGHOP!P862="TN"),TONGHOP!J862=""),TONGHOP!I862,"")</f>
        <v/>
      </c>
      <c r="E862" t="str">
        <f>IF(AND(TONGHOP!N862=$B$1,OR(TONGHOP!O862="ThiTN",TONGHOP!P862="LT",TONGHOP!P862="TN"),TONGHOP!J862=""),TONGHOP!P862,"")</f>
        <v/>
      </c>
    </row>
    <row r="863" spans="1:5">
      <c r="A863" t="str">
        <f>IF(AND(TONGHOP!N863=$B$1,OR(TONGHOP!O863="ThiTN",TONGHOP!P863="LT",TONGHOP!P863="TN"),TONGHOP!J863=""),TONGHOP!C863,"")</f>
        <v/>
      </c>
      <c r="B863" t="str">
        <f>IF(AND(TONGHOP!N863=$B$1,OR(TONGHOP!O863="ThiTN",TONGHOP!P863="LT",TONGHOP!P863="TN"),TONGHOP!J863=""),TONGHOP!H863,"")</f>
        <v/>
      </c>
      <c r="C863" t="str">
        <f>IF(AND(TONGHOP!N863=$B$1,OR(TONGHOP!O863="ThiTN",TONGHOP!P863="LT",TONGHOP!P863="TN"),TONGHOP!J863=""),TONGHOP!F863,"")</f>
        <v/>
      </c>
      <c r="D863" t="str">
        <f>IF(AND(TONGHOP!N863=$B$1,OR(TONGHOP!O863="ThiTN",TONGHOP!P863="LT",TONGHOP!P863="TN"),TONGHOP!J863=""),TONGHOP!I863,"")</f>
        <v/>
      </c>
      <c r="E863" t="str">
        <f>IF(AND(TONGHOP!N863=$B$1,OR(TONGHOP!O863="ThiTN",TONGHOP!P863="LT",TONGHOP!P863="TN"),TONGHOP!J863=""),TONGHOP!P863,"")</f>
        <v/>
      </c>
    </row>
    <row r="864" spans="1:5">
      <c r="A864" t="str">
        <f>IF(AND(TONGHOP!N864=$B$1,OR(TONGHOP!O864="ThiTN",TONGHOP!P864="LT",TONGHOP!P864="TN"),TONGHOP!J864=""),TONGHOP!C864,"")</f>
        <v/>
      </c>
      <c r="B864" t="str">
        <f>IF(AND(TONGHOP!N864=$B$1,OR(TONGHOP!O864="ThiTN",TONGHOP!P864="LT",TONGHOP!P864="TN"),TONGHOP!J864=""),TONGHOP!H864,"")</f>
        <v/>
      </c>
      <c r="C864" t="str">
        <f>IF(AND(TONGHOP!N864=$B$1,OR(TONGHOP!O864="ThiTN",TONGHOP!P864="LT",TONGHOP!P864="TN"),TONGHOP!J864=""),TONGHOP!F864,"")</f>
        <v/>
      </c>
      <c r="D864" t="str">
        <f>IF(AND(TONGHOP!N864=$B$1,OR(TONGHOP!O864="ThiTN",TONGHOP!P864="LT",TONGHOP!P864="TN"),TONGHOP!J864=""),TONGHOP!I864,"")</f>
        <v/>
      </c>
      <c r="E864" t="str">
        <f>IF(AND(TONGHOP!N864=$B$1,OR(TONGHOP!O864="ThiTN",TONGHOP!P864="LT",TONGHOP!P864="TN"),TONGHOP!J864=""),TONGHOP!P864,"")</f>
        <v/>
      </c>
    </row>
    <row r="865" spans="1:5">
      <c r="A865" t="str">
        <f>IF(AND(TONGHOP!N865=$B$1,OR(TONGHOP!O865="ThiTN",TONGHOP!P865="LT",TONGHOP!P865="TN"),TONGHOP!J865=""),TONGHOP!C865,"")</f>
        <v/>
      </c>
      <c r="B865" t="str">
        <f>IF(AND(TONGHOP!N865=$B$1,OR(TONGHOP!O865="ThiTN",TONGHOP!P865="LT",TONGHOP!P865="TN"),TONGHOP!J865=""),TONGHOP!H865,"")</f>
        <v/>
      </c>
      <c r="C865" t="str">
        <f>IF(AND(TONGHOP!N865=$B$1,OR(TONGHOP!O865="ThiTN",TONGHOP!P865="LT",TONGHOP!P865="TN"),TONGHOP!J865=""),TONGHOP!F865,"")</f>
        <v/>
      </c>
      <c r="D865" t="str">
        <f>IF(AND(TONGHOP!N865=$B$1,OR(TONGHOP!O865="ThiTN",TONGHOP!P865="LT",TONGHOP!P865="TN"),TONGHOP!J865=""),TONGHOP!I865,"")</f>
        <v/>
      </c>
      <c r="E865" t="str">
        <f>IF(AND(TONGHOP!N865=$B$1,OR(TONGHOP!O865="ThiTN",TONGHOP!P865="LT",TONGHOP!P865="TN"),TONGHOP!J865=""),TONGHOP!P865,"")</f>
        <v/>
      </c>
    </row>
    <row r="866" spans="1:5">
      <c r="A866" t="str">
        <f>IF(AND(TONGHOP!N866=$B$1,OR(TONGHOP!O866="ThiTN",TONGHOP!P866="LT",TONGHOP!P866="TN"),TONGHOP!J866=""),TONGHOP!C866,"")</f>
        <v/>
      </c>
      <c r="B866" t="str">
        <f>IF(AND(TONGHOP!N866=$B$1,OR(TONGHOP!O866="ThiTN",TONGHOP!P866="LT",TONGHOP!P866="TN"),TONGHOP!J866=""),TONGHOP!H866,"")</f>
        <v/>
      </c>
      <c r="C866" t="str">
        <f>IF(AND(TONGHOP!N866=$B$1,OR(TONGHOP!O866="ThiTN",TONGHOP!P866="LT",TONGHOP!P866="TN"),TONGHOP!J866=""),TONGHOP!F866,"")</f>
        <v/>
      </c>
      <c r="D866" t="str">
        <f>IF(AND(TONGHOP!N866=$B$1,OR(TONGHOP!O866="ThiTN",TONGHOP!P866="LT",TONGHOP!P866="TN"),TONGHOP!J866=""),TONGHOP!I866,"")</f>
        <v/>
      </c>
      <c r="E866" t="str">
        <f>IF(AND(TONGHOP!N866=$B$1,OR(TONGHOP!O866="ThiTN",TONGHOP!P866="LT",TONGHOP!P866="TN"),TONGHOP!J866=""),TONGHOP!P866,"")</f>
        <v/>
      </c>
    </row>
    <row r="867" spans="1:5">
      <c r="A867" t="str">
        <f>IF(AND(TONGHOP!N867=$B$1,OR(TONGHOP!O867="ThiTN",TONGHOP!P867="LT",TONGHOP!P867="TN"),TONGHOP!J867=""),TONGHOP!C867,"")</f>
        <v/>
      </c>
      <c r="B867" t="str">
        <f>IF(AND(TONGHOP!N867=$B$1,OR(TONGHOP!O867="ThiTN",TONGHOP!P867="LT",TONGHOP!P867="TN"),TONGHOP!J867=""),TONGHOP!H867,"")</f>
        <v/>
      </c>
      <c r="C867" t="str">
        <f>IF(AND(TONGHOP!N867=$B$1,OR(TONGHOP!O867="ThiTN",TONGHOP!P867="LT",TONGHOP!P867="TN"),TONGHOP!J867=""),TONGHOP!F867,"")</f>
        <v/>
      </c>
      <c r="D867" t="str">
        <f>IF(AND(TONGHOP!N867=$B$1,OR(TONGHOP!O867="ThiTN",TONGHOP!P867="LT",TONGHOP!P867="TN"),TONGHOP!J867=""),TONGHOP!I867,"")</f>
        <v/>
      </c>
      <c r="E867" t="str">
        <f>IF(AND(TONGHOP!N867=$B$1,OR(TONGHOP!O867="ThiTN",TONGHOP!P867="LT",TONGHOP!P867="TN"),TONGHOP!J867=""),TONGHOP!P867,"")</f>
        <v/>
      </c>
    </row>
    <row r="868" spans="1:5">
      <c r="A868" t="str">
        <f>IF(AND(TONGHOP!N868=$B$1,OR(TONGHOP!O868="ThiTN",TONGHOP!P868="LT",TONGHOP!P868="TN"),TONGHOP!J868=""),TONGHOP!C868,"")</f>
        <v/>
      </c>
      <c r="B868" t="str">
        <f>IF(AND(TONGHOP!N868=$B$1,OR(TONGHOP!O868="ThiTN",TONGHOP!P868="LT",TONGHOP!P868="TN"),TONGHOP!J868=""),TONGHOP!H868,"")</f>
        <v/>
      </c>
      <c r="C868" t="str">
        <f>IF(AND(TONGHOP!N868=$B$1,OR(TONGHOP!O868="ThiTN",TONGHOP!P868="LT",TONGHOP!P868="TN"),TONGHOP!J868=""),TONGHOP!F868,"")</f>
        <v/>
      </c>
      <c r="D868" t="str">
        <f>IF(AND(TONGHOP!N868=$B$1,OR(TONGHOP!O868="ThiTN",TONGHOP!P868="LT",TONGHOP!P868="TN"),TONGHOP!J868=""),TONGHOP!I868,"")</f>
        <v/>
      </c>
      <c r="E868" t="str">
        <f>IF(AND(TONGHOP!N868=$B$1,OR(TONGHOP!O868="ThiTN",TONGHOP!P868="LT",TONGHOP!P868="TN"),TONGHOP!J868=""),TONGHOP!P868,"")</f>
        <v/>
      </c>
    </row>
    <row r="869" spans="1:5">
      <c r="A869" t="str">
        <f>IF(AND(TONGHOP!N869=$B$1,OR(TONGHOP!O869="ThiTN",TONGHOP!P869="LT",TONGHOP!P869="TN"),TONGHOP!J869=""),TONGHOP!C869,"")</f>
        <v/>
      </c>
      <c r="B869" t="str">
        <f>IF(AND(TONGHOP!N869=$B$1,OR(TONGHOP!O869="ThiTN",TONGHOP!P869="LT",TONGHOP!P869="TN"),TONGHOP!J869=""),TONGHOP!H869,"")</f>
        <v/>
      </c>
      <c r="C869" t="str">
        <f>IF(AND(TONGHOP!N869=$B$1,OR(TONGHOP!O869="ThiTN",TONGHOP!P869="LT",TONGHOP!P869="TN"),TONGHOP!J869=""),TONGHOP!F869,"")</f>
        <v/>
      </c>
      <c r="D869" t="str">
        <f>IF(AND(TONGHOP!N869=$B$1,OR(TONGHOP!O869="ThiTN",TONGHOP!P869="LT",TONGHOP!P869="TN"),TONGHOP!J869=""),TONGHOP!I869,"")</f>
        <v/>
      </c>
      <c r="E869" t="str">
        <f>IF(AND(TONGHOP!N869=$B$1,OR(TONGHOP!O869="ThiTN",TONGHOP!P869="LT",TONGHOP!P869="TN"),TONGHOP!J869=""),TONGHOP!P869,"")</f>
        <v/>
      </c>
    </row>
    <row r="870" spans="1:5">
      <c r="A870" t="str">
        <f>IF(AND(TONGHOP!N870=$B$1,OR(TONGHOP!O870="ThiTN",TONGHOP!P870="LT",TONGHOP!P870="TN"),TONGHOP!J870=""),TONGHOP!C870,"")</f>
        <v/>
      </c>
      <c r="B870" t="str">
        <f>IF(AND(TONGHOP!N870=$B$1,OR(TONGHOP!O870="ThiTN",TONGHOP!P870="LT",TONGHOP!P870="TN"),TONGHOP!J870=""),TONGHOP!H870,"")</f>
        <v/>
      </c>
      <c r="C870" t="str">
        <f>IF(AND(TONGHOP!N870=$B$1,OR(TONGHOP!O870="ThiTN",TONGHOP!P870="LT",TONGHOP!P870="TN"),TONGHOP!J870=""),TONGHOP!F870,"")</f>
        <v/>
      </c>
      <c r="D870" t="str">
        <f>IF(AND(TONGHOP!N870=$B$1,OR(TONGHOP!O870="ThiTN",TONGHOP!P870="LT",TONGHOP!P870="TN"),TONGHOP!J870=""),TONGHOP!I870,"")</f>
        <v/>
      </c>
      <c r="E870" t="str">
        <f>IF(AND(TONGHOP!N870=$B$1,OR(TONGHOP!O870="ThiTN",TONGHOP!P870="LT",TONGHOP!P870="TN"),TONGHOP!J870=""),TONGHOP!P870,"")</f>
        <v/>
      </c>
    </row>
    <row r="871" spans="1:5">
      <c r="A871" t="str">
        <f>IF(AND(TONGHOP!N871=$B$1,OR(TONGHOP!O871="ThiTN",TONGHOP!P871="LT",TONGHOP!P871="TN"),TONGHOP!J871=""),TONGHOP!C871,"")</f>
        <v/>
      </c>
      <c r="B871" t="str">
        <f>IF(AND(TONGHOP!N871=$B$1,OR(TONGHOP!O871="ThiTN",TONGHOP!P871="LT",TONGHOP!P871="TN"),TONGHOP!J871=""),TONGHOP!H871,"")</f>
        <v/>
      </c>
      <c r="C871" t="str">
        <f>IF(AND(TONGHOP!N871=$B$1,OR(TONGHOP!O871="ThiTN",TONGHOP!P871="LT",TONGHOP!P871="TN"),TONGHOP!J871=""),TONGHOP!F871,"")</f>
        <v/>
      </c>
      <c r="D871" t="str">
        <f>IF(AND(TONGHOP!N871=$B$1,OR(TONGHOP!O871="ThiTN",TONGHOP!P871="LT",TONGHOP!P871="TN"),TONGHOP!J871=""),TONGHOP!I871,"")</f>
        <v/>
      </c>
      <c r="E871" t="str">
        <f>IF(AND(TONGHOP!N871=$B$1,OR(TONGHOP!O871="ThiTN",TONGHOP!P871="LT",TONGHOP!P871="TN"),TONGHOP!J871=""),TONGHOP!P871,"")</f>
        <v/>
      </c>
    </row>
    <row r="872" spans="1:5">
      <c r="A872" t="str">
        <f>IF(AND(TONGHOP!N872=$B$1,OR(TONGHOP!O872="ThiTN",TONGHOP!P872="LT",TONGHOP!P872="TN"),TONGHOP!J872=""),TONGHOP!C872,"")</f>
        <v/>
      </c>
      <c r="B872" t="str">
        <f>IF(AND(TONGHOP!N872=$B$1,OR(TONGHOP!O872="ThiTN",TONGHOP!P872="LT",TONGHOP!P872="TN"),TONGHOP!J872=""),TONGHOP!H872,"")</f>
        <v/>
      </c>
      <c r="C872" t="str">
        <f>IF(AND(TONGHOP!N872=$B$1,OR(TONGHOP!O872="ThiTN",TONGHOP!P872="LT",TONGHOP!P872="TN"),TONGHOP!J872=""),TONGHOP!F872,"")</f>
        <v/>
      </c>
      <c r="D872" t="str">
        <f>IF(AND(TONGHOP!N872=$B$1,OR(TONGHOP!O872="ThiTN",TONGHOP!P872="LT",TONGHOP!P872="TN"),TONGHOP!J872=""),TONGHOP!I872,"")</f>
        <v/>
      </c>
      <c r="E872" t="str">
        <f>IF(AND(TONGHOP!N872=$B$1,OR(TONGHOP!O872="ThiTN",TONGHOP!P872="LT",TONGHOP!P872="TN"),TONGHOP!J872=""),TONGHOP!P872,"")</f>
        <v/>
      </c>
    </row>
    <row r="873" spans="1:5">
      <c r="A873" t="str">
        <f>IF(AND(TONGHOP!N873=$B$1,OR(TONGHOP!O873="ThiTN",TONGHOP!P873="LT",TONGHOP!P873="TN"),TONGHOP!J873=""),TONGHOP!C873,"")</f>
        <v/>
      </c>
      <c r="B873" t="str">
        <f>IF(AND(TONGHOP!N873=$B$1,OR(TONGHOP!O873="ThiTN",TONGHOP!P873="LT",TONGHOP!P873="TN"),TONGHOP!J873=""),TONGHOP!H873,"")</f>
        <v/>
      </c>
      <c r="C873" t="str">
        <f>IF(AND(TONGHOP!N873=$B$1,OR(TONGHOP!O873="ThiTN",TONGHOP!P873="LT",TONGHOP!P873="TN"),TONGHOP!J873=""),TONGHOP!F873,"")</f>
        <v/>
      </c>
      <c r="D873" t="str">
        <f>IF(AND(TONGHOP!N873=$B$1,OR(TONGHOP!O873="ThiTN",TONGHOP!P873="LT",TONGHOP!P873="TN"),TONGHOP!J873=""),TONGHOP!I873,"")</f>
        <v/>
      </c>
      <c r="E873" t="str">
        <f>IF(AND(TONGHOP!N873=$B$1,OR(TONGHOP!O873="ThiTN",TONGHOP!P873="LT",TONGHOP!P873="TN"),TONGHOP!J873=""),TONGHOP!P873,"")</f>
        <v/>
      </c>
    </row>
    <row r="874" spans="1:5">
      <c r="A874" t="str">
        <f>IF(AND(TONGHOP!N874=$B$1,OR(TONGHOP!O874="ThiTN",TONGHOP!P874="LT",TONGHOP!P874="TN"),TONGHOP!J874=""),TONGHOP!C874,"")</f>
        <v/>
      </c>
      <c r="B874" t="str">
        <f>IF(AND(TONGHOP!N874=$B$1,OR(TONGHOP!O874="ThiTN",TONGHOP!P874="LT",TONGHOP!P874="TN"),TONGHOP!J874=""),TONGHOP!H874,"")</f>
        <v/>
      </c>
      <c r="C874" t="str">
        <f>IF(AND(TONGHOP!N874=$B$1,OR(TONGHOP!O874="ThiTN",TONGHOP!P874="LT",TONGHOP!P874="TN"),TONGHOP!J874=""),TONGHOP!F874,"")</f>
        <v/>
      </c>
      <c r="D874" t="str">
        <f>IF(AND(TONGHOP!N874=$B$1,OR(TONGHOP!O874="ThiTN",TONGHOP!P874="LT",TONGHOP!P874="TN"),TONGHOP!J874=""),TONGHOP!I874,"")</f>
        <v/>
      </c>
      <c r="E874" t="str">
        <f>IF(AND(TONGHOP!N874=$B$1,OR(TONGHOP!O874="ThiTN",TONGHOP!P874="LT",TONGHOP!P874="TN"),TONGHOP!J874=""),TONGHOP!P874,"")</f>
        <v/>
      </c>
    </row>
    <row r="875" spans="1:5">
      <c r="A875" t="str">
        <f>IF(AND(TONGHOP!N875=$B$1,OR(TONGHOP!O875="ThiTN",TONGHOP!P875="LT",TONGHOP!P875="TN"),TONGHOP!J875=""),TONGHOP!C875,"")</f>
        <v/>
      </c>
      <c r="B875" t="str">
        <f>IF(AND(TONGHOP!N875=$B$1,OR(TONGHOP!O875="ThiTN",TONGHOP!P875="LT",TONGHOP!P875="TN"),TONGHOP!J875=""),TONGHOP!H875,"")</f>
        <v/>
      </c>
      <c r="C875" t="str">
        <f>IF(AND(TONGHOP!N875=$B$1,OR(TONGHOP!O875="ThiTN",TONGHOP!P875="LT",TONGHOP!P875="TN"),TONGHOP!J875=""),TONGHOP!F875,"")</f>
        <v/>
      </c>
      <c r="D875" t="str">
        <f>IF(AND(TONGHOP!N875=$B$1,OR(TONGHOP!O875="ThiTN",TONGHOP!P875="LT",TONGHOP!P875="TN"),TONGHOP!J875=""),TONGHOP!I875,"")</f>
        <v/>
      </c>
      <c r="E875" t="str">
        <f>IF(AND(TONGHOP!N875=$B$1,OR(TONGHOP!O875="ThiTN",TONGHOP!P875="LT",TONGHOP!P875="TN"),TONGHOP!J875=""),TONGHOP!P875,"")</f>
        <v/>
      </c>
    </row>
    <row r="876" spans="1:5">
      <c r="A876" t="str">
        <f>IF(AND(TONGHOP!N876=$B$1,OR(TONGHOP!O876="ThiTN",TONGHOP!P876="LT",TONGHOP!P876="TN"),TONGHOP!J876=""),TONGHOP!C876,"")</f>
        <v/>
      </c>
      <c r="B876" t="str">
        <f>IF(AND(TONGHOP!N876=$B$1,OR(TONGHOP!O876="ThiTN",TONGHOP!P876="LT",TONGHOP!P876="TN"),TONGHOP!J876=""),TONGHOP!H876,"")</f>
        <v/>
      </c>
      <c r="C876" t="str">
        <f>IF(AND(TONGHOP!N876=$B$1,OR(TONGHOP!O876="ThiTN",TONGHOP!P876="LT",TONGHOP!P876="TN"),TONGHOP!J876=""),TONGHOP!F876,"")</f>
        <v/>
      </c>
      <c r="D876" t="str">
        <f>IF(AND(TONGHOP!N876=$B$1,OR(TONGHOP!O876="ThiTN",TONGHOP!P876="LT",TONGHOP!P876="TN"),TONGHOP!J876=""),TONGHOP!I876,"")</f>
        <v/>
      </c>
      <c r="E876" t="str">
        <f>IF(AND(TONGHOP!N876=$B$1,OR(TONGHOP!O876="ThiTN",TONGHOP!P876="LT",TONGHOP!P876="TN"),TONGHOP!J876=""),TONGHOP!P876,"")</f>
        <v/>
      </c>
    </row>
    <row r="877" spans="1:5">
      <c r="A877" t="str">
        <f>IF(AND(TONGHOP!N877=$B$1,OR(TONGHOP!O877="ThiTN",TONGHOP!P877="LT",TONGHOP!P877="TN"),TONGHOP!J877=""),TONGHOP!C877,"")</f>
        <v/>
      </c>
      <c r="B877" t="str">
        <f>IF(AND(TONGHOP!N877=$B$1,OR(TONGHOP!O877="ThiTN",TONGHOP!P877="LT",TONGHOP!P877="TN"),TONGHOP!J877=""),TONGHOP!H877,"")</f>
        <v/>
      </c>
      <c r="C877" t="str">
        <f>IF(AND(TONGHOP!N877=$B$1,OR(TONGHOP!O877="ThiTN",TONGHOP!P877="LT",TONGHOP!P877="TN"),TONGHOP!J877=""),TONGHOP!F877,"")</f>
        <v/>
      </c>
      <c r="D877" t="str">
        <f>IF(AND(TONGHOP!N877=$B$1,OR(TONGHOP!O877="ThiTN",TONGHOP!P877="LT",TONGHOP!P877="TN"),TONGHOP!J877=""),TONGHOP!I877,"")</f>
        <v/>
      </c>
      <c r="E877" t="str">
        <f>IF(AND(TONGHOP!N877=$B$1,OR(TONGHOP!O877="ThiTN",TONGHOP!P877="LT",TONGHOP!P877="TN"),TONGHOP!J877=""),TONGHOP!P877,"")</f>
        <v/>
      </c>
    </row>
    <row r="878" spans="1:5">
      <c r="A878" t="str">
        <f>IF(AND(TONGHOP!N878=$B$1,OR(TONGHOP!O878="ThiTN",TONGHOP!P878="LT",TONGHOP!P878="TN"),TONGHOP!J878=""),TONGHOP!C878,"")</f>
        <v/>
      </c>
      <c r="B878" t="str">
        <f>IF(AND(TONGHOP!N878=$B$1,OR(TONGHOP!O878="ThiTN",TONGHOP!P878="LT",TONGHOP!P878="TN"),TONGHOP!J878=""),TONGHOP!H878,"")</f>
        <v/>
      </c>
      <c r="C878" t="str">
        <f>IF(AND(TONGHOP!N878=$B$1,OR(TONGHOP!O878="ThiTN",TONGHOP!P878="LT",TONGHOP!P878="TN"),TONGHOP!J878=""),TONGHOP!F878,"")</f>
        <v/>
      </c>
      <c r="D878" t="str">
        <f>IF(AND(TONGHOP!N878=$B$1,OR(TONGHOP!O878="ThiTN",TONGHOP!P878="LT",TONGHOP!P878="TN"),TONGHOP!J878=""),TONGHOP!I878,"")</f>
        <v/>
      </c>
      <c r="E878" t="str">
        <f>IF(AND(TONGHOP!N878=$B$1,OR(TONGHOP!O878="ThiTN",TONGHOP!P878="LT",TONGHOP!P878="TN"),TONGHOP!J878=""),TONGHOP!P878,"")</f>
        <v/>
      </c>
    </row>
    <row r="879" spans="1:5">
      <c r="A879" t="str">
        <f>IF(AND(TONGHOP!N879=$B$1,OR(TONGHOP!O879="ThiTN",TONGHOP!P879="LT",TONGHOP!P879="TN"),TONGHOP!J879=""),TONGHOP!C879,"")</f>
        <v/>
      </c>
      <c r="B879" t="str">
        <f>IF(AND(TONGHOP!N879=$B$1,OR(TONGHOP!O879="ThiTN",TONGHOP!P879="LT",TONGHOP!P879="TN"),TONGHOP!J879=""),TONGHOP!H879,"")</f>
        <v/>
      </c>
      <c r="C879" t="str">
        <f>IF(AND(TONGHOP!N879=$B$1,OR(TONGHOP!O879="ThiTN",TONGHOP!P879="LT",TONGHOP!P879="TN"),TONGHOP!J879=""),TONGHOP!F879,"")</f>
        <v/>
      </c>
      <c r="D879" t="str">
        <f>IF(AND(TONGHOP!N879=$B$1,OR(TONGHOP!O879="ThiTN",TONGHOP!P879="LT",TONGHOP!P879="TN"),TONGHOP!J879=""),TONGHOP!I879,"")</f>
        <v/>
      </c>
      <c r="E879" t="str">
        <f>IF(AND(TONGHOP!N879=$B$1,OR(TONGHOP!O879="ThiTN",TONGHOP!P879="LT",TONGHOP!P879="TN"),TONGHOP!J879=""),TONGHOP!P879,"")</f>
        <v/>
      </c>
    </row>
    <row r="880" spans="1:5">
      <c r="A880" t="str">
        <f>IF(AND(TONGHOP!N880=$B$1,OR(TONGHOP!O880="ThiTN",TONGHOP!P880="LT",TONGHOP!P880="TN"),TONGHOP!J880=""),TONGHOP!C880,"")</f>
        <v/>
      </c>
      <c r="B880" t="str">
        <f>IF(AND(TONGHOP!N880=$B$1,OR(TONGHOP!O880="ThiTN",TONGHOP!P880="LT",TONGHOP!P880="TN"),TONGHOP!J880=""),TONGHOP!H880,"")</f>
        <v/>
      </c>
      <c r="C880" t="str">
        <f>IF(AND(TONGHOP!N880=$B$1,OR(TONGHOP!O880="ThiTN",TONGHOP!P880="LT",TONGHOP!P880="TN"),TONGHOP!J880=""),TONGHOP!F880,"")</f>
        <v/>
      </c>
      <c r="D880" t="str">
        <f>IF(AND(TONGHOP!N880=$B$1,OR(TONGHOP!O880="ThiTN",TONGHOP!P880="LT",TONGHOP!P880="TN"),TONGHOP!J880=""),TONGHOP!I880,"")</f>
        <v/>
      </c>
      <c r="E880" t="str">
        <f>IF(AND(TONGHOP!N880=$B$1,OR(TONGHOP!O880="ThiTN",TONGHOP!P880="LT",TONGHOP!P880="TN"),TONGHOP!J880=""),TONGHOP!P880,"")</f>
        <v/>
      </c>
    </row>
    <row r="881" spans="1:5">
      <c r="A881" t="str">
        <f>IF(AND(TONGHOP!N881=$B$1,OR(TONGHOP!O881="ThiTN",TONGHOP!P881="LT",TONGHOP!P881="TN"),TONGHOP!J881=""),TONGHOP!C881,"")</f>
        <v/>
      </c>
      <c r="B881" t="str">
        <f>IF(AND(TONGHOP!N881=$B$1,OR(TONGHOP!O881="ThiTN",TONGHOP!P881="LT",TONGHOP!P881="TN"),TONGHOP!J881=""),TONGHOP!H881,"")</f>
        <v/>
      </c>
      <c r="C881" t="str">
        <f>IF(AND(TONGHOP!N881=$B$1,OR(TONGHOP!O881="ThiTN",TONGHOP!P881="LT",TONGHOP!P881="TN"),TONGHOP!J881=""),TONGHOP!F881,"")</f>
        <v/>
      </c>
      <c r="D881" t="str">
        <f>IF(AND(TONGHOP!N881=$B$1,OR(TONGHOP!O881="ThiTN",TONGHOP!P881="LT",TONGHOP!P881="TN"),TONGHOP!J881=""),TONGHOP!I881,"")</f>
        <v/>
      </c>
      <c r="E881" t="str">
        <f>IF(AND(TONGHOP!N881=$B$1,OR(TONGHOP!O881="ThiTN",TONGHOP!P881="LT",TONGHOP!P881="TN"),TONGHOP!J881=""),TONGHOP!P881,"")</f>
        <v/>
      </c>
    </row>
    <row r="882" spans="1:5">
      <c r="A882" t="str">
        <f>IF(AND(TONGHOP!N882=$B$1,OR(TONGHOP!O882="ThiTN",TONGHOP!P882="LT",TONGHOP!P882="TN"),TONGHOP!J882=""),TONGHOP!C882,"")</f>
        <v/>
      </c>
      <c r="B882" t="str">
        <f>IF(AND(TONGHOP!N882=$B$1,OR(TONGHOP!O882="ThiTN",TONGHOP!P882="LT",TONGHOP!P882="TN"),TONGHOP!J882=""),TONGHOP!H882,"")</f>
        <v/>
      </c>
      <c r="C882" t="str">
        <f>IF(AND(TONGHOP!N882=$B$1,OR(TONGHOP!O882="ThiTN",TONGHOP!P882="LT",TONGHOP!P882="TN"),TONGHOP!J882=""),TONGHOP!F882,"")</f>
        <v/>
      </c>
      <c r="D882" t="str">
        <f>IF(AND(TONGHOP!N882=$B$1,OR(TONGHOP!O882="ThiTN",TONGHOP!P882="LT",TONGHOP!P882="TN"),TONGHOP!J882=""),TONGHOP!I882,"")</f>
        <v/>
      </c>
      <c r="E882" t="str">
        <f>IF(AND(TONGHOP!N882=$B$1,OR(TONGHOP!O882="ThiTN",TONGHOP!P882="LT",TONGHOP!P882="TN"),TONGHOP!J882=""),TONGHOP!P882,"")</f>
        <v/>
      </c>
    </row>
    <row r="883" spans="1:5">
      <c r="A883" t="str">
        <f>IF(AND(TONGHOP!N883=$B$1,OR(TONGHOP!O883="ThiTN",TONGHOP!P883="LT",TONGHOP!P883="TN"),TONGHOP!J883=""),TONGHOP!C883,"")</f>
        <v/>
      </c>
      <c r="B883" t="str">
        <f>IF(AND(TONGHOP!N883=$B$1,OR(TONGHOP!O883="ThiTN",TONGHOP!P883="LT",TONGHOP!P883="TN"),TONGHOP!J883=""),TONGHOP!H883,"")</f>
        <v/>
      </c>
      <c r="C883" t="str">
        <f>IF(AND(TONGHOP!N883=$B$1,OR(TONGHOP!O883="ThiTN",TONGHOP!P883="LT",TONGHOP!P883="TN"),TONGHOP!J883=""),TONGHOP!F883,"")</f>
        <v/>
      </c>
      <c r="D883" t="str">
        <f>IF(AND(TONGHOP!N883=$B$1,OR(TONGHOP!O883="ThiTN",TONGHOP!P883="LT",TONGHOP!P883="TN"),TONGHOP!J883=""),TONGHOP!I883,"")</f>
        <v/>
      </c>
      <c r="E883" t="str">
        <f>IF(AND(TONGHOP!N883=$B$1,OR(TONGHOP!O883="ThiTN",TONGHOP!P883="LT",TONGHOP!P883="TN"),TONGHOP!J883=""),TONGHOP!P883,"")</f>
        <v/>
      </c>
    </row>
    <row r="884" spans="1:5">
      <c r="A884" t="str">
        <f>IF(AND(TONGHOP!N884=$B$1,OR(TONGHOP!O884="ThiTN",TONGHOP!P884="LT",TONGHOP!P884="TN"),TONGHOP!J884=""),TONGHOP!C884,"")</f>
        <v/>
      </c>
      <c r="B884" t="str">
        <f>IF(AND(TONGHOP!N884=$B$1,OR(TONGHOP!O884="ThiTN",TONGHOP!P884="LT",TONGHOP!P884="TN"),TONGHOP!J884=""),TONGHOP!H884,"")</f>
        <v/>
      </c>
      <c r="C884" t="str">
        <f>IF(AND(TONGHOP!N884=$B$1,OR(TONGHOP!O884="ThiTN",TONGHOP!P884="LT",TONGHOP!P884="TN"),TONGHOP!J884=""),TONGHOP!F884,"")</f>
        <v/>
      </c>
      <c r="D884" t="str">
        <f>IF(AND(TONGHOP!N884=$B$1,OR(TONGHOP!O884="ThiTN",TONGHOP!P884="LT",TONGHOP!P884="TN"),TONGHOP!J884=""),TONGHOP!I884,"")</f>
        <v/>
      </c>
      <c r="E884" t="str">
        <f>IF(AND(TONGHOP!N884=$B$1,OR(TONGHOP!O884="ThiTN",TONGHOP!P884="LT",TONGHOP!P884="TN"),TONGHOP!J884=""),TONGHOP!P884,"")</f>
        <v/>
      </c>
    </row>
    <row r="885" spans="1:5">
      <c r="A885" t="str">
        <f>IF(AND(TONGHOP!N885=$B$1,OR(TONGHOP!O885="ThiTN",TONGHOP!P885="LT",TONGHOP!P885="TN"),TONGHOP!J885=""),TONGHOP!C885,"")</f>
        <v/>
      </c>
      <c r="B885" t="str">
        <f>IF(AND(TONGHOP!N885=$B$1,OR(TONGHOP!O885="ThiTN",TONGHOP!P885="LT",TONGHOP!P885="TN"),TONGHOP!J885=""),TONGHOP!H885,"")</f>
        <v/>
      </c>
      <c r="C885" t="str">
        <f>IF(AND(TONGHOP!N885=$B$1,OR(TONGHOP!O885="ThiTN",TONGHOP!P885="LT",TONGHOP!P885="TN"),TONGHOP!J885=""),TONGHOP!F885,"")</f>
        <v/>
      </c>
      <c r="D885" t="str">
        <f>IF(AND(TONGHOP!N885=$B$1,OR(TONGHOP!O885="ThiTN",TONGHOP!P885="LT",TONGHOP!P885="TN"),TONGHOP!J885=""),TONGHOP!I885,"")</f>
        <v/>
      </c>
      <c r="E885" t="str">
        <f>IF(AND(TONGHOP!N885=$B$1,OR(TONGHOP!O885="ThiTN",TONGHOP!P885="LT",TONGHOP!P885="TN"),TONGHOP!J885=""),TONGHOP!P885,"")</f>
        <v/>
      </c>
    </row>
    <row r="886" spans="1:5">
      <c r="A886" t="str">
        <f>IF(AND(TONGHOP!N886=$B$1,OR(TONGHOP!O886="ThiTN",TONGHOP!P886="LT",TONGHOP!P886="TN"),TONGHOP!J886=""),TONGHOP!C886,"")</f>
        <v/>
      </c>
      <c r="B886" t="str">
        <f>IF(AND(TONGHOP!N886=$B$1,OR(TONGHOP!O886="ThiTN",TONGHOP!P886="LT",TONGHOP!P886="TN"),TONGHOP!J886=""),TONGHOP!H886,"")</f>
        <v/>
      </c>
      <c r="C886" t="str">
        <f>IF(AND(TONGHOP!N886=$B$1,OR(TONGHOP!O886="ThiTN",TONGHOP!P886="LT",TONGHOP!P886="TN"),TONGHOP!J886=""),TONGHOP!F886,"")</f>
        <v/>
      </c>
      <c r="D886" t="str">
        <f>IF(AND(TONGHOP!N886=$B$1,OR(TONGHOP!O886="ThiTN",TONGHOP!P886="LT",TONGHOP!P886="TN"),TONGHOP!J886=""),TONGHOP!I886,"")</f>
        <v/>
      </c>
      <c r="E886" t="str">
        <f>IF(AND(TONGHOP!N886=$B$1,OR(TONGHOP!O886="ThiTN",TONGHOP!P886="LT",TONGHOP!P886="TN"),TONGHOP!J886=""),TONGHOP!P886,"")</f>
        <v/>
      </c>
    </row>
    <row r="887" spans="1:5">
      <c r="A887" t="str">
        <f>IF(AND(TONGHOP!N887=$B$1,OR(TONGHOP!O887="ThiTN",TONGHOP!P887="LT",TONGHOP!P887="TN"),TONGHOP!J887=""),TONGHOP!C887,"")</f>
        <v/>
      </c>
      <c r="B887" t="str">
        <f>IF(AND(TONGHOP!N887=$B$1,OR(TONGHOP!O887="ThiTN",TONGHOP!P887="LT",TONGHOP!P887="TN"),TONGHOP!J887=""),TONGHOP!H887,"")</f>
        <v/>
      </c>
      <c r="C887" t="str">
        <f>IF(AND(TONGHOP!N887=$B$1,OR(TONGHOP!O887="ThiTN",TONGHOP!P887="LT",TONGHOP!P887="TN"),TONGHOP!J887=""),TONGHOP!F887,"")</f>
        <v/>
      </c>
      <c r="D887" t="str">
        <f>IF(AND(TONGHOP!N887=$B$1,OR(TONGHOP!O887="ThiTN",TONGHOP!P887="LT",TONGHOP!P887="TN"),TONGHOP!J887=""),TONGHOP!I887,"")</f>
        <v/>
      </c>
      <c r="E887" t="str">
        <f>IF(AND(TONGHOP!N887=$B$1,OR(TONGHOP!O887="ThiTN",TONGHOP!P887="LT",TONGHOP!P887="TN"),TONGHOP!J887=""),TONGHOP!P887,"")</f>
        <v/>
      </c>
    </row>
    <row r="888" spans="1:5">
      <c r="A888" t="str">
        <f>IF(AND(TONGHOP!N888=$B$1,OR(TONGHOP!O888="ThiTN",TONGHOP!P888="LT",TONGHOP!P888="TN"),TONGHOP!J888=""),TONGHOP!C888,"")</f>
        <v/>
      </c>
      <c r="B888" t="str">
        <f>IF(AND(TONGHOP!N888=$B$1,OR(TONGHOP!O888="ThiTN",TONGHOP!P888="LT",TONGHOP!P888="TN"),TONGHOP!J888=""),TONGHOP!H888,"")</f>
        <v/>
      </c>
      <c r="C888" t="str">
        <f>IF(AND(TONGHOP!N888=$B$1,OR(TONGHOP!O888="ThiTN",TONGHOP!P888="LT",TONGHOP!P888="TN"),TONGHOP!J888=""),TONGHOP!F888,"")</f>
        <v/>
      </c>
      <c r="D888" t="str">
        <f>IF(AND(TONGHOP!N888=$B$1,OR(TONGHOP!O888="ThiTN",TONGHOP!P888="LT",TONGHOP!P888="TN"),TONGHOP!J888=""),TONGHOP!I888,"")</f>
        <v/>
      </c>
      <c r="E888" t="str">
        <f>IF(AND(TONGHOP!N888=$B$1,OR(TONGHOP!O888="ThiTN",TONGHOP!P888="LT",TONGHOP!P888="TN"),TONGHOP!J888=""),TONGHOP!P888,"")</f>
        <v/>
      </c>
    </row>
    <row r="889" spans="1:5">
      <c r="A889" t="str">
        <f>IF(AND(TONGHOP!N889=$B$1,OR(TONGHOP!O889="ThiTN",TONGHOP!P889="LT",TONGHOP!P889="TN"),TONGHOP!J889=""),TONGHOP!C889,"")</f>
        <v/>
      </c>
      <c r="B889" t="str">
        <f>IF(AND(TONGHOP!N889=$B$1,OR(TONGHOP!O889="ThiTN",TONGHOP!P889="LT",TONGHOP!P889="TN"),TONGHOP!J889=""),TONGHOP!H889,"")</f>
        <v/>
      </c>
      <c r="C889" t="str">
        <f>IF(AND(TONGHOP!N889=$B$1,OR(TONGHOP!O889="ThiTN",TONGHOP!P889="LT",TONGHOP!P889="TN"),TONGHOP!J889=""),TONGHOP!F889,"")</f>
        <v/>
      </c>
      <c r="D889" t="str">
        <f>IF(AND(TONGHOP!N889=$B$1,OR(TONGHOP!O889="ThiTN",TONGHOP!P889="LT",TONGHOP!P889="TN"),TONGHOP!J889=""),TONGHOP!I889,"")</f>
        <v/>
      </c>
      <c r="E889" t="str">
        <f>IF(AND(TONGHOP!N889=$B$1,OR(TONGHOP!O889="ThiTN",TONGHOP!P889="LT",TONGHOP!P889="TN"),TONGHOP!J889=""),TONGHOP!P889,"")</f>
        <v/>
      </c>
    </row>
    <row r="890" spans="1:5">
      <c r="A890" t="str">
        <f>IF(AND(TONGHOP!N890=$B$1,OR(TONGHOP!O890="ThiTN",TONGHOP!P890="LT",TONGHOP!P890="TN"),TONGHOP!J890=""),TONGHOP!C890,"")</f>
        <v/>
      </c>
      <c r="B890" t="str">
        <f>IF(AND(TONGHOP!N890=$B$1,OR(TONGHOP!O890="ThiTN",TONGHOP!P890="LT",TONGHOP!P890="TN"),TONGHOP!J890=""),TONGHOP!H890,"")</f>
        <v/>
      </c>
      <c r="C890" t="str">
        <f>IF(AND(TONGHOP!N890=$B$1,OR(TONGHOP!O890="ThiTN",TONGHOP!P890="LT",TONGHOP!P890="TN"),TONGHOP!J890=""),TONGHOP!F890,"")</f>
        <v/>
      </c>
      <c r="D890" t="str">
        <f>IF(AND(TONGHOP!N890=$B$1,OR(TONGHOP!O890="ThiTN",TONGHOP!P890="LT",TONGHOP!P890="TN"),TONGHOP!J890=""),TONGHOP!I890,"")</f>
        <v/>
      </c>
      <c r="E890" t="str">
        <f>IF(AND(TONGHOP!N890=$B$1,OR(TONGHOP!O890="ThiTN",TONGHOP!P890="LT",TONGHOP!P890="TN"),TONGHOP!J890=""),TONGHOP!P890,"")</f>
        <v/>
      </c>
    </row>
    <row r="891" spans="1:5">
      <c r="A891" t="str">
        <f>IF(AND(TONGHOP!N891=$B$1,OR(TONGHOP!O891="ThiTN",TONGHOP!P891="LT",TONGHOP!P891="TN"),TONGHOP!J891=""),TONGHOP!C891,"")</f>
        <v/>
      </c>
      <c r="B891" t="str">
        <f>IF(AND(TONGHOP!N891=$B$1,OR(TONGHOP!O891="ThiTN",TONGHOP!P891="LT",TONGHOP!P891="TN"),TONGHOP!J891=""),TONGHOP!H891,"")</f>
        <v/>
      </c>
      <c r="C891" t="str">
        <f>IF(AND(TONGHOP!N891=$B$1,OR(TONGHOP!O891="ThiTN",TONGHOP!P891="LT",TONGHOP!P891="TN"),TONGHOP!J891=""),TONGHOP!F891,"")</f>
        <v/>
      </c>
      <c r="D891" t="str">
        <f>IF(AND(TONGHOP!N891=$B$1,OR(TONGHOP!O891="ThiTN",TONGHOP!P891="LT",TONGHOP!P891="TN"),TONGHOP!J891=""),TONGHOP!I891,"")</f>
        <v/>
      </c>
      <c r="E891" t="str">
        <f>IF(AND(TONGHOP!N891=$B$1,OR(TONGHOP!O891="ThiTN",TONGHOP!P891="LT",TONGHOP!P891="TN"),TONGHOP!J891=""),TONGHOP!P891,"")</f>
        <v/>
      </c>
    </row>
    <row r="892" spans="1:5">
      <c r="A892" t="str">
        <f>IF(AND(TONGHOP!N892=$B$1,OR(TONGHOP!O892="ThiTN",TONGHOP!P892="LT",TONGHOP!P892="TN"),TONGHOP!J892=""),TONGHOP!C892,"")</f>
        <v/>
      </c>
      <c r="B892" t="str">
        <f>IF(AND(TONGHOP!N892=$B$1,OR(TONGHOP!O892="ThiTN",TONGHOP!P892="LT",TONGHOP!P892="TN"),TONGHOP!J892=""),TONGHOP!H892,"")</f>
        <v/>
      </c>
      <c r="C892" t="str">
        <f>IF(AND(TONGHOP!N892=$B$1,OR(TONGHOP!O892="ThiTN",TONGHOP!P892="LT",TONGHOP!P892="TN"),TONGHOP!J892=""),TONGHOP!F892,"")</f>
        <v/>
      </c>
      <c r="D892" t="str">
        <f>IF(AND(TONGHOP!N892=$B$1,OR(TONGHOP!O892="ThiTN",TONGHOP!P892="LT",TONGHOP!P892="TN"),TONGHOP!J892=""),TONGHOP!I892,"")</f>
        <v/>
      </c>
      <c r="E892" t="str">
        <f>IF(AND(TONGHOP!N892=$B$1,OR(TONGHOP!O892="ThiTN",TONGHOP!P892="LT",TONGHOP!P892="TN"),TONGHOP!J892=""),TONGHOP!P892,"")</f>
        <v/>
      </c>
    </row>
    <row r="893" spans="1:5">
      <c r="A893" t="str">
        <f>IF(AND(TONGHOP!N893=$B$1,OR(TONGHOP!O893="ThiTN",TONGHOP!P893="LT",TONGHOP!P893="TN"),TONGHOP!J893=""),TONGHOP!C893,"")</f>
        <v/>
      </c>
      <c r="B893" t="str">
        <f>IF(AND(TONGHOP!N893=$B$1,OR(TONGHOP!O893="ThiTN",TONGHOP!P893="LT",TONGHOP!P893="TN"),TONGHOP!J893=""),TONGHOP!H893,"")</f>
        <v/>
      </c>
      <c r="C893" t="str">
        <f>IF(AND(TONGHOP!N893=$B$1,OR(TONGHOP!O893="ThiTN",TONGHOP!P893="LT",TONGHOP!P893="TN"),TONGHOP!J893=""),TONGHOP!F893,"")</f>
        <v/>
      </c>
      <c r="D893" t="str">
        <f>IF(AND(TONGHOP!N893=$B$1,OR(TONGHOP!O893="ThiTN",TONGHOP!P893="LT",TONGHOP!P893="TN"),TONGHOP!J893=""),TONGHOP!I893,"")</f>
        <v/>
      </c>
      <c r="E893" t="str">
        <f>IF(AND(TONGHOP!N893=$B$1,OR(TONGHOP!O893="ThiTN",TONGHOP!P893="LT",TONGHOP!P893="TN"),TONGHOP!J893=""),TONGHOP!P893,"")</f>
        <v/>
      </c>
    </row>
    <row r="894" spans="1:5">
      <c r="A894" t="str">
        <f>IF(AND(TONGHOP!N894=$B$1,OR(TONGHOP!O894="ThiTN",TONGHOP!P894="LT",TONGHOP!P894="TN"),TONGHOP!J894=""),TONGHOP!C894,"")</f>
        <v/>
      </c>
      <c r="B894" t="str">
        <f>IF(AND(TONGHOP!N894=$B$1,OR(TONGHOP!O894="ThiTN",TONGHOP!P894="LT",TONGHOP!P894="TN"),TONGHOP!J894=""),TONGHOP!H894,"")</f>
        <v/>
      </c>
      <c r="C894" t="str">
        <f>IF(AND(TONGHOP!N894=$B$1,OR(TONGHOP!O894="ThiTN",TONGHOP!P894="LT",TONGHOP!P894="TN"),TONGHOP!J894=""),TONGHOP!F894,"")</f>
        <v/>
      </c>
      <c r="D894" t="str">
        <f>IF(AND(TONGHOP!N894=$B$1,OR(TONGHOP!O894="ThiTN",TONGHOP!P894="LT",TONGHOP!P894="TN"),TONGHOP!J894=""),TONGHOP!I894,"")</f>
        <v/>
      </c>
      <c r="E894" t="str">
        <f>IF(AND(TONGHOP!N894=$B$1,OR(TONGHOP!O894="ThiTN",TONGHOP!P894="LT",TONGHOP!P894="TN"),TONGHOP!J894=""),TONGHOP!P894,"")</f>
        <v/>
      </c>
    </row>
    <row r="895" spans="1:5">
      <c r="A895" t="str">
        <f>IF(AND(TONGHOP!N895=$B$1,OR(TONGHOP!O895="ThiTN",TONGHOP!P895="LT",TONGHOP!P895="TN"),TONGHOP!J895=""),TONGHOP!C895,"")</f>
        <v/>
      </c>
      <c r="B895" t="str">
        <f>IF(AND(TONGHOP!N895=$B$1,OR(TONGHOP!O895="ThiTN",TONGHOP!P895="LT",TONGHOP!P895="TN"),TONGHOP!J895=""),TONGHOP!H895,"")</f>
        <v/>
      </c>
      <c r="C895" t="str">
        <f>IF(AND(TONGHOP!N895=$B$1,OR(TONGHOP!O895="ThiTN",TONGHOP!P895="LT",TONGHOP!P895="TN"),TONGHOP!J895=""),TONGHOP!F895,"")</f>
        <v/>
      </c>
      <c r="D895" t="str">
        <f>IF(AND(TONGHOP!N895=$B$1,OR(TONGHOP!O895="ThiTN",TONGHOP!P895="LT",TONGHOP!P895="TN"),TONGHOP!J895=""),TONGHOP!I895,"")</f>
        <v/>
      </c>
      <c r="E895" t="str">
        <f>IF(AND(TONGHOP!N895=$B$1,OR(TONGHOP!O895="ThiTN",TONGHOP!P895="LT",TONGHOP!P895="TN"),TONGHOP!J895=""),TONGHOP!P895,"")</f>
        <v/>
      </c>
    </row>
    <row r="896" spans="1:5">
      <c r="A896" t="str">
        <f>IF(AND(TONGHOP!N896=$B$1,OR(TONGHOP!O896="ThiTN",TONGHOP!P896="LT",TONGHOP!P896="TN"),TONGHOP!J896=""),TONGHOP!C896,"")</f>
        <v/>
      </c>
      <c r="B896" t="str">
        <f>IF(AND(TONGHOP!N896=$B$1,OR(TONGHOP!O896="ThiTN",TONGHOP!P896="LT",TONGHOP!P896="TN"),TONGHOP!J896=""),TONGHOP!H896,"")</f>
        <v/>
      </c>
      <c r="C896" t="str">
        <f>IF(AND(TONGHOP!N896=$B$1,OR(TONGHOP!O896="ThiTN",TONGHOP!P896="LT",TONGHOP!P896="TN"),TONGHOP!J896=""),TONGHOP!F896,"")</f>
        <v/>
      </c>
      <c r="D896" t="str">
        <f>IF(AND(TONGHOP!N896=$B$1,OR(TONGHOP!O896="ThiTN",TONGHOP!P896="LT",TONGHOP!P896="TN"),TONGHOP!J896=""),TONGHOP!I896,"")</f>
        <v/>
      </c>
      <c r="E896" t="str">
        <f>IF(AND(TONGHOP!N896=$B$1,OR(TONGHOP!O896="ThiTN",TONGHOP!P896="LT",TONGHOP!P896="TN"),TONGHOP!J896=""),TONGHOP!P896,"")</f>
        <v/>
      </c>
    </row>
    <row r="897" spans="1:5">
      <c r="A897" t="str">
        <f>IF(AND(TONGHOP!N897=$B$1,OR(TONGHOP!O897="ThiTN",TONGHOP!P897="LT",TONGHOP!P897="TN"),TONGHOP!J897=""),TONGHOP!C897,"")</f>
        <v/>
      </c>
      <c r="B897" t="str">
        <f>IF(AND(TONGHOP!N897=$B$1,OR(TONGHOP!O897="ThiTN",TONGHOP!P897="LT",TONGHOP!P897="TN"),TONGHOP!J897=""),TONGHOP!H897,"")</f>
        <v/>
      </c>
      <c r="C897" t="str">
        <f>IF(AND(TONGHOP!N897=$B$1,OR(TONGHOP!O897="ThiTN",TONGHOP!P897="LT",TONGHOP!P897="TN"),TONGHOP!J897=""),TONGHOP!F897,"")</f>
        <v/>
      </c>
      <c r="D897" t="str">
        <f>IF(AND(TONGHOP!N897=$B$1,OR(TONGHOP!O897="ThiTN",TONGHOP!P897="LT",TONGHOP!P897="TN"),TONGHOP!J897=""),TONGHOP!I897,"")</f>
        <v/>
      </c>
      <c r="E897" t="str">
        <f>IF(AND(TONGHOP!N897=$B$1,OR(TONGHOP!O897="ThiTN",TONGHOP!P897="LT",TONGHOP!P897="TN"),TONGHOP!J897=""),TONGHOP!P897,"")</f>
        <v/>
      </c>
    </row>
    <row r="898" spans="1:5">
      <c r="A898" t="str">
        <f>IF(AND(TONGHOP!N898=$B$1,OR(TONGHOP!O898="ThiTN",TONGHOP!P898="LT",TONGHOP!P898="TN"),TONGHOP!J898=""),TONGHOP!C898,"")</f>
        <v/>
      </c>
      <c r="B898" t="str">
        <f>IF(AND(TONGHOP!N898=$B$1,OR(TONGHOP!O898="ThiTN",TONGHOP!P898="LT",TONGHOP!P898="TN"),TONGHOP!J898=""),TONGHOP!H898,"")</f>
        <v/>
      </c>
      <c r="C898" t="str">
        <f>IF(AND(TONGHOP!N898=$B$1,OR(TONGHOP!O898="ThiTN",TONGHOP!P898="LT",TONGHOP!P898="TN"),TONGHOP!J898=""),TONGHOP!F898,"")</f>
        <v/>
      </c>
      <c r="D898" t="str">
        <f>IF(AND(TONGHOP!N898=$B$1,OR(TONGHOP!O898="ThiTN",TONGHOP!P898="LT",TONGHOP!P898="TN"),TONGHOP!J898=""),TONGHOP!I898,"")</f>
        <v/>
      </c>
      <c r="E898" t="str">
        <f>IF(AND(TONGHOP!N898=$B$1,OR(TONGHOP!O898="ThiTN",TONGHOP!P898="LT",TONGHOP!P898="TN"),TONGHOP!J898=""),TONGHOP!P898,"")</f>
        <v/>
      </c>
    </row>
    <row r="899" spans="1:5">
      <c r="A899" t="str">
        <f>IF(AND(TONGHOP!N899=$B$1,OR(TONGHOP!O899="ThiTN",TONGHOP!P899="LT",TONGHOP!P899="TN"),TONGHOP!J899=""),TONGHOP!C899,"")</f>
        <v/>
      </c>
      <c r="B899" t="str">
        <f>IF(AND(TONGHOP!N899=$B$1,OR(TONGHOP!O899="ThiTN",TONGHOP!P899="LT",TONGHOP!P899="TN"),TONGHOP!J899=""),TONGHOP!H899,"")</f>
        <v/>
      </c>
      <c r="C899" t="str">
        <f>IF(AND(TONGHOP!N899=$B$1,OR(TONGHOP!O899="ThiTN",TONGHOP!P899="LT",TONGHOP!P899="TN"),TONGHOP!J899=""),TONGHOP!F899,"")</f>
        <v/>
      </c>
      <c r="D899" t="str">
        <f>IF(AND(TONGHOP!N899=$B$1,OR(TONGHOP!O899="ThiTN",TONGHOP!P899="LT",TONGHOP!P899="TN"),TONGHOP!J899=""),TONGHOP!I899,"")</f>
        <v/>
      </c>
      <c r="E899" t="str">
        <f>IF(AND(TONGHOP!N899=$B$1,OR(TONGHOP!O899="ThiTN",TONGHOP!P899="LT",TONGHOP!P899="TN"),TONGHOP!J899=""),TONGHOP!P899,"")</f>
        <v/>
      </c>
    </row>
    <row r="900" spans="1:5">
      <c r="A900" t="str">
        <f>IF(AND(TONGHOP!N900=$B$1,OR(TONGHOP!O900="ThiTN",TONGHOP!P900="LT",TONGHOP!P900="TN"),TONGHOP!J900=""),TONGHOP!C900,"")</f>
        <v/>
      </c>
      <c r="B900" t="str">
        <f>IF(AND(TONGHOP!N900=$B$1,OR(TONGHOP!O900="ThiTN",TONGHOP!P900="LT",TONGHOP!P900="TN"),TONGHOP!J900=""),TONGHOP!H900,"")</f>
        <v/>
      </c>
      <c r="C900" t="str">
        <f>IF(AND(TONGHOP!N900=$B$1,OR(TONGHOP!O900="ThiTN",TONGHOP!P900="LT",TONGHOP!P900="TN"),TONGHOP!J900=""),TONGHOP!F900,"")</f>
        <v/>
      </c>
      <c r="D900" t="str">
        <f>IF(AND(TONGHOP!N900=$B$1,OR(TONGHOP!O900="ThiTN",TONGHOP!P900="LT",TONGHOP!P900="TN"),TONGHOP!J900=""),TONGHOP!I900,"")</f>
        <v/>
      </c>
      <c r="E900" t="str">
        <f>IF(AND(TONGHOP!N900=$B$1,OR(TONGHOP!O900="ThiTN",TONGHOP!P900="LT",TONGHOP!P900="TN"),TONGHOP!J900=""),TONGHOP!P900,"")</f>
        <v/>
      </c>
    </row>
    <row r="901" spans="1:5">
      <c r="A901" t="str">
        <f>IF(AND(TONGHOP!N901=$B$1,OR(TONGHOP!O901="ThiTN",TONGHOP!P901="LT",TONGHOP!P901="TN"),TONGHOP!J901=""),TONGHOP!C901,"")</f>
        <v/>
      </c>
      <c r="B901" t="str">
        <f>IF(AND(TONGHOP!N901=$B$1,OR(TONGHOP!O901="ThiTN",TONGHOP!P901="LT",TONGHOP!P901="TN"),TONGHOP!J901=""),TONGHOP!H901,"")</f>
        <v/>
      </c>
      <c r="C901" t="str">
        <f>IF(AND(TONGHOP!N901=$B$1,OR(TONGHOP!O901="ThiTN",TONGHOP!P901="LT",TONGHOP!P901="TN"),TONGHOP!J901=""),TONGHOP!F901,"")</f>
        <v/>
      </c>
      <c r="D901" t="str">
        <f>IF(AND(TONGHOP!N901=$B$1,OR(TONGHOP!O901="ThiTN",TONGHOP!P901="LT",TONGHOP!P901="TN"),TONGHOP!J901=""),TONGHOP!I901,"")</f>
        <v/>
      </c>
      <c r="E901" t="str">
        <f>IF(AND(TONGHOP!N901=$B$1,OR(TONGHOP!O901="ThiTN",TONGHOP!P901="LT",TONGHOP!P901="TN"),TONGHOP!J901=""),TONGHOP!P901,"")</f>
        <v/>
      </c>
    </row>
    <row r="902" spans="1:5">
      <c r="A902" t="str">
        <f>IF(AND(TONGHOP!N902=$B$1,OR(TONGHOP!O902="ThiTN",TONGHOP!P902="LT",TONGHOP!P902="TN"),TONGHOP!J902=""),TONGHOP!C902,"")</f>
        <v/>
      </c>
      <c r="B902" t="str">
        <f>IF(AND(TONGHOP!N902=$B$1,OR(TONGHOP!O902="ThiTN",TONGHOP!P902="LT",TONGHOP!P902="TN"),TONGHOP!J902=""),TONGHOP!H902,"")</f>
        <v/>
      </c>
      <c r="C902" t="str">
        <f>IF(AND(TONGHOP!N902=$B$1,OR(TONGHOP!O902="ThiTN",TONGHOP!P902="LT",TONGHOP!P902="TN"),TONGHOP!J902=""),TONGHOP!F902,"")</f>
        <v/>
      </c>
      <c r="D902" t="str">
        <f>IF(AND(TONGHOP!N902=$B$1,OR(TONGHOP!O902="ThiTN",TONGHOP!P902="LT",TONGHOP!P902="TN"),TONGHOP!J902=""),TONGHOP!I902,"")</f>
        <v/>
      </c>
      <c r="E902" t="str">
        <f>IF(AND(TONGHOP!N902=$B$1,OR(TONGHOP!O902="ThiTN",TONGHOP!P902="LT",TONGHOP!P902="TN"),TONGHOP!J902=""),TONGHOP!P902,"")</f>
        <v/>
      </c>
    </row>
    <row r="903" spans="1:5">
      <c r="A903" t="str">
        <f>IF(AND(TONGHOP!N903=$B$1,OR(TONGHOP!O903="ThiTN",TONGHOP!P903="LT",TONGHOP!P903="TN"),TONGHOP!J903=""),TONGHOP!C903,"")</f>
        <v/>
      </c>
      <c r="B903" t="str">
        <f>IF(AND(TONGHOP!N903=$B$1,OR(TONGHOP!O903="ThiTN",TONGHOP!P903="LT",TONGHOP!P903="TN"),TONGHOP!J903=""),TONGHOP!H903,"")</f>
        <v/>
      </c>
      <c r="C903" t="str">
        <f>IF(AND(TONGHOP!N903=$B$1,OR(TONGHOP!O903="ThiTN",TONGHOP!P903="LT",TONGHOP!P903="TN"),TONGHOP!J903=""),TONGHOP!F903,"")</f>
        <v/>
      </c>
      <c r="D903" t="str">
        <f>IF(AND(TONGHOP!N903=$B$1,OR(TONGHOP!O903="ThiTN",TONGHOP!P903="LT",TONGHOP!P903="TN"),TONGHOP!J903=""),TONGHOP!I903,"")</f>
        <v/>
      </c>
      <c r="E903" t="str">
        <f>IF(AND(TONGHOP!N903=$B$1,OR(TONGHOP!O903="ThiTN",TONGHOP!P903="LT",TONGHOP!P903="TN"),TONGHOP!J903=""),TONGHOP!P903,"")</f>
        <v/>
      </c>
    </row>
    <row r="904" spans="1:5">
      <c r="A904" t="str">
        <f>IF(AND(TONGHOP!N904=$B$1,OR(TONGHOP!O904="ThiTN",TONGHOP!P904="LT",TONGHOP!P904="TN"),TONGHOP!J904=""),TONGHOP!C904,"")</f>
        <v/>
      </c>
      <c r="B904" t="str">
        <f>IF(AND(TONGHOP!N904=$B$1,OR(TONGHOP!O904="ThiTN",TONGHOP!P904="LT",TONGHOP!P904="TN"),TONGHOP!J904=""),TONGHOP!H904,"")</f>
        <v/>
      </c>
      <c r="C904" t="str">
        <f>IF(AND(TONGHOP!N904=$B$1,OR(TONGHOP!O904="ThiTN",TONGHOP!P904="LT",TONGHOP!P904="TN"),TONGHOP!J904=""),TONGHOP!F904,"")</f>
        <v/>
      </c>
      <c r="D904" t="str">
        <f>IF(AND(TONGHOP!N904=$B$1,OR(TONGHOP!O904="ThiTN",TONGHOP!P904="LT",TONGHOP!P904="TN"),TONGHOP!J904=""),TONGHOP!I904,"")</f>
        <v/>
      </c>
      <c r="E904" t="str">
        <f>IF(AND(TONGHOP!N904=$B$1,OR(TONGHOP!O904="ThiTN",TONGHOP!P904="LT",TONGHOP!P904="TN"),TONGHOP!J904=""),TONGHOP!P904,"")</f>
        <v/>
      </c>
    </row>
    <row r="905" spans="1:5">
      <c r="A905" t="str">
        <f>IF(AND(TONGHOP!N905=$B$1,OR(TONGHOP!O905="ThiTN",TONGHOP!P905="LT",TONGHOP!P905="TN"),TONGHOP!J905=""),TONGHOP!C905,"")</f>
        <v/>
      </c>
      <c r="B905" t="str">
        <f>IF(AND(TONGHOP!N905=$B$1,OR(TONGHOP!O905="ThiTN",TONGHOP!P905="LT",TONGHOP!P905="TN"),TONGHOP!J905=""),TONGHOP!H905,"")</f>
        <v/>
      </c>
      <c r="C905" t="str">
        <f>IF(AND(TONGHOP!N905=$B$1,OR(TONGHOP!O905="ThiTN",TONGHOP!P905="LT",TONGHOP!P905="TN"),TONGHOP!J905=""),TONGHOP!F905,"")</f>
        <v/>
      </c>
      <c r="D905" t="str">
        <f>IF(AND(TONGHOP!N905=$B$1,OR(TONGHOP!O905="ThiTN",TONGHOP!P905="LT",TONGHOP!P905="TN"),TONGHOP!J905=""),TONGHOP!I905,"")</f>
        <v/>
      </c>
      <c r="E905" t="str">
        <f>IF(AND(TONGHOP!N905=$B$1,OR(TONGHOP!O905="ThiTN",TONGHOP!P905="LT",TONGHOP!P905="TN"),TONGHOP!J905=""),TONGHOP!P905,"")</f>
        <v/>
      </c>
    </row>
    <row r="906" spans="1:5">
      <c r="A906" t="str">
        <f>IF(AND(TONGHOP!N906=$B$1,OR(TONGHOP!O906="ThiTN",TONGHOP!P906="LT",TONGHOP!P906="TN"),TONGHOP!J906=""),TONGHOP!C906,"")</f>
        <v/>
      </c>
      <c r="B906" t="str">
        <f>IF(AND(TONGHOP!N906=$B$1,OR(TONGHOP!O906="ThiTN",TONGHOP!P906="LT",TONGHOP!P906="TN"),TONGHOP!J906=""),TONGHOP!H906,"")</f>
        <v/>
      </c>
      <c r="C906" t="str">
        <f>IF(AND(TONGHOP!N906=$B$1,OR(TONGHOP!O906="ThiTN",TONGHOP!P906="LT",TONGHOP!P906="TN"),TONGHOP!J906=""),TONGHOP!F906,"")</f>
        <v/>
      </c>
      <c r="D906" t="str">
        <f>IF(AND(TONGHOP!N906=$B$1,OR(TONGHOP!O906="ThiTN",TONGHOP!P906="LT",TONGHOP!P906="TN"),TONGHOP!J906=""),TONGHOP!I906,"")</f>
        <v/>
      </c>
      <c r="E906" t="str">
        <f>IF(AND(TONGHOP!N906=$B$1,OR(TONGHOP!O906="ThiTN",TONGHOP!P906="LT",TONGHOP!P906="TN"),TONGHOP!J906=""),TONGHOP!P906,"")</f>
        <v/>
      </c>
    </row>
    <row r="907" spans="1:5">
      <c r="A907" t="str">
        <f>IF(AND(TONGHOP!N907=$B$1,OR(TONGHOP!O907="ThiTN",TONGHOP!P907="LT",TONGHOP!P907="TN"),TONGHOP!J907=""),TONGHOP!C907,"")</f>
        <v/>
      </c>
      <c r="B907" t="str">
        <f>IF(AND(TONGHOP!N907=$B$1,OR(TONGHOP!O907="ThiTN",TONGHOP!P907="LT",TONGHOP!P907="TN"),TONGHOP!J907=""),TONGHOP!H907,"")</f>
        <v/>
      </c>
      <c r="C907" t="str">
        <f>IF(AND(TONGHOP!N907=$B$1,OR(TONGHOP!O907="ThiTN",TONGHOP!P907="LT",TONGHOP!P907="TN"),TONGHOP!J907=""),TONGHOP!F907,"")</f>
        <v/>
      </c>
      <c r="D907" t="str">
        <f>IF(AND(TONGHOP!N907=$B$1,OR(TONGHOP!O907="ThiTN",TONGHOP!P907="LT",TONGHOP!P907="TN"),TONGHOP!J907=""),TONGHOP!I907,"")</f>
        <v/>
      </c>
      <c r="E907" t="str">
        <f>IF(AND(TONGHOP!N907=$B$1,OR(TONGHOP!O907="ThiTN",TONGHOP!P907="LT",TONGHOP!P907="TN"),TONGHOP!J907=""),TONGHOP!P907,"")</f>
        <v/>
      </c>
    </row>
    <row r="908" spans="1:5">
      <c r="A908" t="str">
        <f>IF(AND(TONGHOP!N908=$B$1,OR(TONGHOP!O908="ThiTN",TONGHOP!P908="LT",TONGHOP!P908="TN"),TONGHOP!J908=""),TONGHOP!C908,"")</f>
        <v/>
      </c>
      <c r="B908" t="str">
        <f>IF(AND(TONGHOP!N908=$B$1,OR(TONGHOP!O908="ThiTN",TONGHOP!P908="LT",TONGHOP!P908="TN"),TONGHOP!J908=""),TONGHOP!H908,"")</f>
        <v/>
      </c>
      <c r="C908" t="str">
        <f>IF(AND(TONGHOP!N908=$B$1,OR(TONGHOP!O908="ThiTN",TONGHOP!P908="LT",TONGHOP!P908="TN"),TONGHOP!J908=""),TONGHOP!F908,"")</f>
        <v/>
      </c>
      <c r="D908" t="str">
        <f>IF(AND(TONGHOP!N908=$B$1,OR(TONGHOP!O908="ThiTN",TONGHOP!P908="LT",TONGHOP!P908="TN"),TONGHOP!J908=""),TONGHOP!I908,"")</f>
        <v/>
      </c>
      <c r="E908" t="str">
        <f>IF(AND(TONGHOP!N908=$B$1,OR(TONGHOP!O908="ThiTN",TONGHOP!P908="LT",TONGHOP!P908="TN"),TONGHOP!J908=""),TONGHOP!P908,"")</f>
        <v/>
      </c>
    </row>
    <row r="909" spans="1:5">
      <c r="A909" t="str">
        <f>IF(AND(TONGHOP!N909=$B$1,OR(TONGHOP!O909="ThiTN",TONGHOP!P909="LT",TONGHOP!P909="TN"),TONGHOP!J909=""),TONGHOP!C909,"")</f>
        <v/>
      </c>
      <c r="B909" t="str">
        <f>IF(AND(TONGHOP!N909=$B$1,OR(TONGHOP!O909="ThiTN",TONGHOP!P909="LT",TONGHOP!P909="TN"),TONGHOP!J909=""),TONGHOP!H909,"")</f>
        <v/>
      </c>
      <c r="C909" t="str">
        <f>IF(AND(TONGHOP!N909=$B$1,OR(TONGHOP!O909="ThiTN",TONGHOP!P909="LT",TONGHOP!P909="TN"),TONGHOP!J909=""),TONGHOP!F909,"")</f>
        <v/>
      </c>
      <c r="D909" t="str">
        <f>IF(AND(TONGHOP!N909=$B$1,OR(TONGHOP!O909="ThiTN",TONGHOP!P909="LT",TONGHOP!P909="TN"),TONGHOP!J909=""),TONGHOP!I909,"")</f>
        <v/>
      </c>
      <c r="E909" t="str">
        <f>IF(AND(TONGHOP!N909=$B$1,OR(TONGHOP!O909="ThiTN",TONGHOP!P909="LT",TONGHOP!P909="TN"),TONGHOP!J909=""),TONGHOP!P909,"")</f>
        <v/>
      </c>
    </row>
    <row r="910" spans="1:5">
      <c r="A910" t="str">
        <f>IF(AND(TONGHOP!N910=$B$1,OR(TONGHOP!O910="ThiTN",TONGHOP!P910="LT",TONGHOP!P910="TN"),TONGHOP!J910=""),TONGHOP!C910,"")</f>
        <v/>
      </c>
      <c r="B910" t="str">
        <f>IF(AND(TONGHOP!N910=$B$1,OR(TONGHOP!O910="ThiTN",TONGHOP!P910="LT",TONGHOP!P910="TN"),TONGHOP!J910=""),TONGHOP!H910,"")</f>
        <v/>
      </c>
      <c r="C910" t="str">
        <f>IF(AND(TONGHOP!N910=$B$1,OR(TONGHOP!O910="ThiTN",TONGHOP!P910="LT",TONGHOP!P910="TN"),TONGHOP!J910=""),TONGHOP!F910,"")</f>
        <v/>
      </c>
      <c r="D910" t="str">
        <f>IF(AND(TONGHOP!N910=$B$1,OR(TONGHOP!O910="ThiTN",TONGHOP!P910="LT",TONGHOP!P910="TN"),TONGHOP!J910=""),TONGHOP!I910,"")</f>
        <v/>
      </c>
      <c r="E910" t="str">
        <f>IF(AND(TONGHOP!N910=$B$1,OR(TONGHOP!O910="ThiTN",TONGHOP!P910="LT",TONGHOP!P910="TN"),TONGHOP!J910=""),TONGHOP!P910,"")</f>
        <v/>
      </c>
    </row>
    <row r="911" spans="1:5">
      <c r="A911" t="str">
        <f>IF(AND(TONGHOP!N911=$B$1,OR(TONGHOP!O911="ThiTN",TONGHOP!P911="LT",TONGHOP!P911="TN"),TONGHOP!J911=""),TONGHOP!C911,"")</f>
        <v/>
      </c>
      <c r="B911" t="str">
        <f>IF(AND(TONGHOP!N911=$B$1,OR(TONGHOP!O911="ThiTN",TONGHOP!P911="LT",TONGHOP!P911="TN"),TONGHOP!J911=""),TONGHOP!H911,"")</f>
        <v/>
      </c>
      <c r="C911" t="str">
        <f>IF(AND(TONGHOP!N911=$B$1,OR(TONGHOP!O911="ThiTN",TONGHOP!P911="LT",TONGHOP!P911="TN"),TONGHOP!J911=""),TONGHOP!F911,"")</f>
        <v/>
      </c>
      <c r="D911" t="str">
        <f>IF(AND(TONGHOP!N911=$B$1,OR(TONGHOP!O911="ThiTN",TONGHOP!P911="LT",TONGHOP!P911="TN"),TONGHOP!J911=""),TONGHOP!I911,"")</f>
        <v/>
      </c>
      <c r="E911" t="str">
        <f>IF(AND(TONGHOP!N911=$B$1,OR(TONGHOP!O911="ThiTN",TONGHOP!P911="LT",TONGHOP!P911="TN"),TONGHOP!J911=""),TONGHOP!P911,"")</f>
        <v/>
      </c>
    </row>
    <row r="912" spans="1:5">
      <c r="A912" t="str">
        <f>IF(AND(TONGHOP!N912=$B$1,OR(TONGHOP!O912="ThiTN",TONGHOP!P912="LT",TONGHOP!P912="TN"),TONGHOP!J912=""),TONGHOP!C912,"")</f>
        <v/>
      </c>
      <c r="B912" t="str">
        <f>IF(AND(TONGHOP!N912=$B$1,OR(TONGHOP!O912="ThiTN",TONGHOP!P912="LT",TONGHOP!P912="TN"),TONGHOP!J912=""),TONGHOP!H912,"")</f>
        <v/>
      </c>
      <c r="C912" t="str">
        <f>IF(AND(TONGHOP!N912=$B$1,OR(TONGHOP!O912="ThiTN",TONGHOP!P912="LT",TONGHOP!P912="TN"),TONGHOP!J912=""),TONGHOP!F912,"")</f>
        <v/>
      </c>
      <c r="D912" t="str">
        <f>IF(AND(TONGHOP!N912=$B$1,OR(TONGHOP!O912="ThiTN",TONGHOP!P912="LT",TONGHOP!P912="TN"),TONGHOP!J912=""),TONGHOP!I912,"")</f>
        <v/>
      </c>
      <c r="E912" t="str">
        <f>IF(AND(TONGHOP!N912=$B$1,OR(TONGHOP!O912="ThiTN",TONGHOP!P912="LT",TONGHOP!P912="TN"),TONGHOP!J912=""),TONGHOP!P912,"")</f>
        <v/>
      </c>
    </row>
    <row r="913" spans="1:5">
      <c r="A913" t="str">
        <f>IF(AND(TONGHOP!N913=$B$1,OR(TONGHOP!O913="ThiTN",TONGHOP!P913="LT",TONGHOP!P913="TN"),TONGHOP!J913=""),TONGHOP!C913,"")</f>
        <v/>
      </c>
      <c r="B913" t="str">
        <f>IF(AND(TONGHOP!N913=$B$1,OR(TONGHOP!O913="ThiTN",TONGHOP!P913="LT",TONGHOP!P913="TN"),TONGHOP!J913=""),TONGHOP!H913,"")</f>
        <v/>
      </c>
      <c r="C913" t="str">
        <f>IF(AND(TONGHOP!N913=$B$1,OR(TONGHOP!O913="ThiTN",TONGHOP!P913="LT",TONGHOP!P913="TN"),TONGHOP!J913=""),TONGHOP!F913,"")</f>
        <v/>
      </c>
      <c r="D913" t="str">
        <f>IF(AND(TONGHOP!N913=$B$1,OR(TONGHOP!O913="ThiTN",TONGHOP!P913="LT",TONGHOP!P913="TN"),TONGHOP!J913=""),TONGHOP!I913,"")</f>
        <v/>
      </c>
      <c r="E913" t="str">
        <f>IF(AND(TONGHOP!N913=$B$1,OR(TONGHOP!O913="ThiTN",TONGHOP!P913="LT",TONGHOP!P913="TN"),TONGHOP!J913=""),TONGHOP!P913,"")</f>
        <v/>
      </c>
    </row>
    <row r="914" spans="1:5">
      <c r="A914" t="str">
        <f>IF(AND(TONGHOP!N914=$B$1,OR(TONGHOP!O914="ThiTN",TONGHOP!P914="LT",TONGHOP!P914="TN"),TONGHOP!J914=""),TONGHOP!C914,"")</f>
        <v/>
      </c>
      <c r="B914" t="str">
        <f>IF(AND(TONGHOP!N914=$B$1,OR(TONGHOP!O914="ThiTN",TONGHOP!P914="LT",TONGHOP!P914="TN"),TONGHOP!J914=""),TONGHOP!H914,"")</f>
        <v/>
      </c>
      <c r="C914" t="str">
        <f>IF(AND(TONGHOP!N914=$B$1,OR(TONGHOP!O914="ThiTN",TONGHOP!P914="LT",TONGHOP!P914="TN"),TONGHOP!J914=""),TONGHOP!F914,"")</f>
        <v/>
      </c>
      <c r="D914" t="str">
        <f>IF(AND(TONGHOP!N914=$B$1,OR(TONGHOP!O914="ThiTN",TONGHOP!P914="LT",TONGHOP!P914="TN"),TONGHOP!J914=""),TONGHOP!I914,"")</f>
        <v/>
      </c>
      <c r="E914" t="str">
        <f>IF(AND(TONGHOP!N914=$B$1,OR(TONGHOP!O914="ThiTN",TONGHOP!P914="LT",TONGHOP!P914="TN"),TONGHOP!J914=""),TONGHOP!P914,"")</f>
        <v/>
      </c>
    </row>
    <row r="915" spans="1:5">
      <c r="A915" t="str">
        <f>IF(AND(TONGHOP!N915=$B$1,OR(TONGHOP!O915="ThiTN",TONGHOP!P915="LT",TONGHOP!P915="TN"),TONGHOP!J915=""),TONGHOP!C915,"")</f>
        <v/>
      </c>
      <c r="B915" t="str">
        <f>IF(AND(TONGHOP!N915=$B$1,OR(TONGHOP!O915="ThiTN",TONGHOP!P915="LT",TONGHOP!P915="TN"),TONGHOP!J915=""),TONGHOP!H915,"")</f>
        <v/>
      </c>
      <c r="C915" t="str">
        <f>IF(AND(TONGHOP!N915=$B$1,OR(TONGHOP!O915="ThiTN",TONGHOP!P915="LT",TONGHOP!P915="TN"),TONGHOP!J915=""),TONGHOP!F915,"")</f>
        <v/>
      </c>
      <c r="D915" t="str">
        <f>IF(AND(TONGHOP!N915=$B$1,OR(TONGHOP!O915="ThiTN",TONGHOP!P915="LT",TONGHOP!P915="TN"),TONGHOP!J915=""),TONGHOP!I915,"")</f>
        <v/>
      </c>
      <c r="E915" t="str">
        <f>IF(AND(TONGHOP!N915=$B$1,OR(TONGHOP!O915="ThiTN",TONGHOP!P915="LT",TONGHOP!P915="TN"),TONGHOP!J915=""),TONGHOP!P915,"")</f>
        <v/>
      </c>
    </row>
    <row r="916" spans="1:5">
      <c r="A916" t="str">
        <f>IF(AND(TONGHOP!N916=$B$1,OR(TONGHOP!O916="ThiTN",TONGHOP!P916="LT",TONGHOP!P916="TN"),TONGHOP!J916=""),TONGHOP!C916,"")</f>
        <v/>
      </c>
      <c r="B916" t="str">
        <f>IF(AND(TONGHOP!N916=$B$1,OR(TONGHOP!O916="ThiTN",TONGHOP!P916="LT",TONGHOP!P916="TN"),TONGHOP!J916=""),TONGHOP!H916,"")</f>
        <v/>
      </c>
      <c r="C916" t="str">
        <f>IF(AND(TONGHOP!N916=$B$1,OR(TONGHOP!O916="ThiTN",TONGHOP!P916="LT",TONGHOP!P916="TN"),TONGHOP!J916=""),TONGHOP!F916,"")</f>
        <v/>
      </c>
      <c r="D916" t="str">
        <f>IF(AND(TONGHOP!N916=$B$1,OR(TONGHOP!O916="ThiTN",TONGHOP!P916="LT",TONGHOP!P916="TN"),TONGHOP!J916=""),TONGHOP!I916,"")</f>
        <v/>
      </c>
      <c r="E916" t="str">
        <f>IF(AND(TONGHOP!N916=$B$1,OR(TONGHOP!O916="ThiTN",TONGHOP!P916="LT",TONGHOP!P916="TN"),TONGHOP!J916=""),TONGHOP!P916,"")</f>
        <v/>
      </c>
    </row>
    <row r="917" spans="1:5">
      <c r="A917" t="str">
        <f>IF(AND(TONGHOP!N917=$B$1,OR(TONGHOP!O917="ThiTN",TONGHOP!P917="LT",TONGHOP!P917="TN"),TONGHOP!J917=""),TONGHOP!C917,"")</f>
        <v/>
      </c>
      <c r="B917" t="str">
        <f>IF(AND(TONGHOP!N917=$B$1,OR(TONGHOP!O917="ThiTN",TONGHOP!P917="LT",TONGHOP!P917="TN"),TONGHOP!J917=""),TONGHOP!H917,"")</f>
        <v/>
      </c>
      <c r="C917" t="str">
        <f>IF(AND(TONGHOP!N917=$B$1,OR(TONGHOP!O917="ThiTN",TONGHOP!P917="LT",TONGHOP!P917="TN"),TONGHOP!J917=""),TONGHOP!F917,"")</f>
        <v/>
      </c>
      <c r="D917" t="str">
        <f>IF(AND(TONGHOP!N917=$B$1,OR(TONGHOP!O917="ThiTN",TONGHOP!P917="LT",TONGHOP!P917="TN"),TONGHOP!J917=""),TONGHOP!I917,"")</f>
        <v/>
      </c>
      <c r="E917" t="str">
        <f>IF(AND(TONGHOP!N917=$B$1,OR(TONGHOP!O917="ThiTN",TONGHOP!P917="LT",TONGHOP!P917="TN"),TONGHOP!J917=""),TONGHOP!P917,"")</f>
        <v/>
      </c>
    </row>
    <row r="918" spans="1:5">
      <c r="A918" t="str">
        <f>IF(AND(TONGHOP!N918=$B$1,OR(TONGHOP!O918="ThiTN",TONGHOP!P918="LT",TONGHOP!P918="TN"),TONGHOP!J918=""),TONGHOP!C918,"")</f>
        <v/>
      </c>
      <c r="B918" t="str">
        <f>IF(AND(TONGHOP!N918=$B$1,OR(TONGHOP!O918="ThiTN",TONGHOP!P918="LT",TONGHOP!P918="TN"),TONGHOP!J918=""),TONGHOP!H918,"")</f>
        <v/>
      </c>
      <c r="C918" t="str">
        <f>IF(AND(TONGHOP!N918=$B$1,OR(TONGHOP!O918="ThiTN",TONGHOP!P918="LT",TONGHOP!P918="TN"),TONGHOP!J918=""),TONGHOP!F918,"")</f>
        <v/>
      </c>
      <c r="D918" t="str">
        <f>IF(AND(TONGHOP!N918=$B$1,OR(TONGHOP!O918="ThiTN",TONGHOP!P918="LT",TONGHOP!P918="TN"),TONGHOP!J918=""),TONGHOP!I918,"")</f>
        <v/>
      </c>
      <c r="E918" t="str">
        <f>IF(AND(TONGHOP!N918=$B$1,OR(TONGHOP!O918="ThiTN",TONGHOP!P918="LT",TONGHOP!P918="TN"),TONGHOP!J918=""),TONGHOP!P918,"")</f>
        <v/>
      </c>
    </row>
    <row r="919" spans="1:5">
      <c r="A919" t="str">
        <f>IF(AND(TONGHOP!N919=$B$1,OR(TONGHOP!O919="ThiTN",TONGHOP!P919="LT",TONGHOP!P919="TN"),TONGHOP!J919=""),TONGHOP!C919,"")</f>
        <v/>
      </c>
      <c r="B919" t="str">
        <f>IF(AND(TONGHOP!N919=$B$1,OR(TONGHOP!O919="ThiTN",TONGHOP!P919="LT",TONGHOP!P919="TN"),TONGHOP!J919=""),TONGHOP!H919,"")</f>
        <v/>
      </c>
      <c r="C919" t="str">
        <f>IF(AND(TONGHOP!N919=$B$1,OR(TONGHOP!O919="ThiTN",TONGHOP!P919="LT",TONGHOP!P919="TN"),TONGHOP!J919=""),TONGHOP!F919,"")</f>
        <v/>
      </c>
      <c r="D919" t="str">
        <f>IF(AND(TONGHOP!N919=$B$1,OR(TONGHOP!O919="ThiTN",TONGHOP!P919="LT",TONGHOP!P919="TN"),TONGHOP!J919=""),TONGHOP!I919,"")</f>
        <v/>
      </c>
      <c r="E919" t="str">
        <f>IF(AND(TONGHOP!N919=$B$1,OR(TONGHOP!O919="ThiTN",TONGHOP!P919="LT",TONGHOP!P919="TN"),TONGHOP!J919=""),TONGHOP!P919,"")</f>
        <v/>
      </c>
    </row>
    <row r="920" spans="1:5">
      <c r="A920" t="str">
        <f>IF(AND(TONGHOP!N920=$B$1,OR(TONGHOP!O920="ThiTN",TONGHOP!P920="LT",TONGHOP!P920="TN"),TONGHOP!J920=""),TONGHOP!C920,"")</f>
        <v/>
      </c>
      <c r="B920" t="str">
        <f>IF(AND(TONGHOP!N920=$B$1,OR(TONGHOP!O920="ThiTN",TONGHOP!P920="LT",TONGHOP!P920="TN"),TONGHOP!J920=""),TONGHOP!H920,"")</f>
        <v/>
      </c>
      <c r="C920" t="str">
        <f>IF(AND(TONGHOP!N920=$B$1,OR(TONGHOP!O920="ThiTN",TONGHOP!P920="LT",TONGHOP!P920="TN"),TONGHOP!J920=""),TONGHOP!F920,"")</f>
        <v/>
      </c>
      <c r="D920" t="str">
        <f>IF(AND(TONGHOP!N920=$B$1,OR(TONGHOP!O920="ThiTN",TONGHOP!P920="LT",TONGHOP!P920="TN"),TONGHOP!J920=""),TONGHOP!I920,"")</f>
        <v/>
      </c>
      <c r="E920" t="str">
        <f>IF(AND(TONGHOP!N920=$B$1,OR(TONGHOP!O920="ThiTN",TONGHOP!P920="LT",TONGHOP!P920="TN"),TONGHOP!J920=""),TONGHOP!P920,"")</f>
        <v/>
      </c>
    </row>
    <row r="921" spans="1:5">
      <c r="A921" t="str">
        <f>IF(AND(TONGHOP!N921=$B$1,OR(TONGHOP!O921="ThiTN",TONGHOP!P921="LT",TONGHOP!P921="TN"),TONGHOP!J921=""),TONGHOP!C921,"")</f>
        <v/>
      </c>
      <c r="B921" t="str">
        <f>IF(AND(TONGHOP!N921=$B$1,OR(TONGHOP!O921="ThiTN",TONGHOP!P921="LT",TONGHOP!P921="TN"),TONGHOP!J921=""),TONGHOP!H921,"")</f>
        <v/>
      </c>
      <c r="C921" t="str">
        <f>IF(AND(TONGHOP!N921=$B$1,OR(TONGHOP!O921="ThiTN",TONGHOP!P921="LT",TONGHOP!P921="TN"),TONGHOP!J921=""),TONGHOP!F921,"")</f>
        <v/>
      </c>
      <c r="D921" t="str">
        <f>IF(AND(TONGHOP!N921=$B$1,OR(TONGHOP!O921="ThiTN",TONGHOP!P921="LT",TONGHOP!P921="TN"),TONGHOP!J921=""),TONGHOP!I921,"")</f>
        <v/>
      </c>
      <c r="E921" t="str">
        <f>IF(AND(TONGHOP!N921=$B$1,OR(TONGHOP!O921="ThiTN",TONGHOP!P921="LT",TONGHOP!P921="TN"),TONGHOP!J921=""),TONGHOP!P921,"")</f>
        <v/>
      </c>
    </row>
    <row r="922" spans="1:5">
      <c r="A922" t="str">
        <f>IF(AND(TONGHOP!N922=$B$1,OR(TONGHOP!O922="ThiTN",TONGHOP!P922="LT",TONGHOP!P922="TN"),TONGHOP!J922=""),TONGHOP!C922,"")</f>
        <v/>
      </c>
      <c r="B922" t="str">
        <f>IF(AND(TONGHOP!N922=$B$1,OR(TONGHOP!O922="ThiTN",TONGHOP!P922="LT",TONGHOP!P922="TN"),TONGHOP!J922=""),TONGHOP!H922,"")</f>
        <v/>
      </c>
      <c r="C922" t="str">
        <f>IF(AND(TONGHOP!N922=$B$1,OR(TONGHOP!O922="ThiTN",TONGHOP!P922="LT",TONGHOP!P922="TN"),TONGHOP!J922=""),TONGHOP!F922,"")</f>
        <v/>
      </c>
      <c r="D922" t="str">
        <f>IF(AND(TONGHOP!N922=$B$1,OR(TONGHOP!O922="ThiTN",TONGHOP!P922="LT",TONGHOP!P922="TN"),TONGHOP!J922=""),TONGHOP!I922,"")</f>
        <v/>
      </c>
      <c r="E922" t="str">
        <f>IF(AND(TONGHOP!N922=$B$1,OR(TONGHOP!O922="ThiTN",TONGHOP!P922="LT",TONGHOP!P922="TN"),TONGHOP!J922=""),TONGHOP!P922,"")</f>
        <v/>
      </c>
    </row>
    <row r="923" spans="1:5">
      <c r="A923" t="str">
        <f>IF(AND(TONGHOP!N923=$B$1,OR(TONGHOP!O923="ThiTN",TONGHOP!P923="LT",TONGHOP!P923="TN"),TONGHOP!J923=""),TONGHOP!C923,"")</f>
        <v/>
      </c>
      <c r="B923" t="str">
        <f>IF(AND(TONGHOP!N923=$B$1,OR(TONGHOP!O923="ThiTN",TONGHOP!P923="LT",TONGHOP!P923="TN"),TONGHOP!J923=""),TONGHOP!H923,"")</f>
        <v/>
      </c>
      <c r="C923" t="str">
        <f>IF(AND(TONGHOP!N923=$B$1,OR(TONGHOP!O923="ThiTN",TONGHOP!P923="LT",TONGHOP!P923="TN"),TONGHOP!J923=""),TONGHOP!F923,"")</f>
        <v/>
      </c>
      <c r="D923" t="str">
        <f>IF(AND(TONGHOP!N923=$B$1,OR(TONGHOP!O923="ThiTN",TONGHOP!P923="LT",TONGHOP!P923="TN"),TONGHOP!J923=""),TONGHOP!I923,"")</f>
        <v/>
      </c>
      <c r="E923" t="str">
        <f>IF(AND(TONGHOP!N923=$B$1,OR(TONGHOP!O923="ThiTN",TONGHOP!P923="LT",TONGHOP!P923="TN"),TONGHOP!J923=""),TONGHOP!P923,"")</f>
        <v/>
      </c>
    </row>
    <row r="924" spans="1:5">
      <c r="A924" t="str">
        <f>IF(AND(TONGHOP!N924=$B$1,OR(TONGHOP!O924="ThiTN",TONGHOP!P924="LT",TONGHOP!P924="TN"),TONGHOP!J924=""),TONGHOP!C924,"")</f>
        <v/>
      </c>
      <c r="B924" t="str">
        <f>IF(AND(TONGHOP!N924=$B$1,OR(TONGHOP!O924="ThiTN",TONGHOP!P924="LT",TONGHOP!P924="TN"),TONGHOP!J924=""),TONGHOP!H924,"")</f>
        <v/>
      </c>
      <c r="C924" t="str">
        <f>IF(AND(TONGHOP!N924=$B$1,OR(TONGHOP!O924="ThiTN",TONGHOP!P924="LT",TONGHOP!P924="TN"),TONGHOP!J924=""),TONGHOP!F924,"")</f>
        <v/>
      </c>
      <c r="D924" t="str">
        <f>IF(AND(TONGHOP!N924=$B$1,OR(TONGHOP!O924="ThiTN",TONGHOP!P924="LT",TONGHOP!P924="TN"),TONGHOP!J924=""),TONGHOP!I924,"")</f>
        <v/>
      </c>
      <c r="E924" t="str">
        <f>IF(AND(TONGHOP!N924=$B$1,OR(TONGHOP!O924="ThiTN",TONGHOP!P924="LT",TONGHOP!P924="TN"),TONGHOP!J924=""),TONGHOP!P924,"")</f>
        <v/>
      </c>
    </row>
    <row r="925" spans="1:5">
      <c r="A925" t="str">
        <f>IF(AND(TONGHOP!N925=$B$1,OR(TONGHOP!O925="ThiTN",TONGHOP!P925="LT",TONGHOP!P925="TN"),TONGHOP!J925=""),TONGHOP!C925,"")</f>
        <v/>
      </c>
      <c r="B925" t="str">
        <f>IF(AND(TONGHOP!N925=$B$1,OR(TONGHOP!O925="ThiTN",TONGHOP!P925="LT",TONGHOP!P925="TN"),TONGHOP!J925=""),TONGHOP!H925,"")</f>
        <v/>
      </c>
      <c r="C925" t="str">
        <f>IF(AND(TONGHOP!N925=$B$1,OR(TONGHOP!O925="ThiTN",TONGHOP!P925="LT",TONGHOP!P925="TN"),TONGHOP!J925=""),TONGHOP!F925,"")</f>
        <v/>
      </c>
      <c r="D925" t="str">
        <f>IF(AND(TONGHOP!N925=$B$1,OR(TONGHOP!O925="ThiTN",TONGHOP!P925="LT",TONGHOP!P925="TN"),TONGHOP!J925=""),TONGHOP!I925,"")</f>
        <v/>
      </c>
      <c r="E925" t="str">
        <f>IF(AND(TONGHOP!N925=$B$1,OR(TONGHOP!O925="ThiTN",TONGHOP!P925="LT",TONGHOP!P925="TN"),TONGHOP!J925=""),TONGHOP!P925,"")</f>
        <v/>
      </c>
    </row>
    <row r="926" spans="1:5">
      <c r="A926" t="str">
        <f>IF(AND(TONGHOP!N926=$B$1,OR(TONGHOP!O926="ThiTN",TONGHOP!P926="LT",TONGHOP!P926="TN"),TONGHOP!J926=""),TONGHOP!C926,"")</f>
        <v/>
      </c>
      <c r="B926" t="str">
        <f>IF(AND(TONGHOP!N926=$B$1,OR(TONGHOP!O926="ThiTN",TONGHOP!P926="LT",TONGHOP!P926="TN"),TONGHOP!J926=""),TONGHOP!H926,"")</f>
        <v/>
      </c>
      <c r="C926" t="str">
        <f>IF(AND(TONGHOP!N926=$B$1,OR(TONGHOP!O926="ThiTN",TONGHOP!P926="LT",TONGHOP!P926="TN"),TONGHOP!J926=""),TONGHOP!F926,"")</f>
        <v/>
      </c>
      <c r="D926" t="str">
        <f>IF(AND(TONGHOP!N926=$B$1,OR(TONGHOP!O926="ThiTN",TONGHOP!P926="LT",TONGHOP!P926="TN"),TONGHOP!J926=""),TONGHOP!I926,"")</f>
        <v/>
      </c>
      <c r="E926" t="str">
        <f>IF(AND(TONGHOP!N926=$B$1,OR(TONGHOP!O926="ThiTN",TONGHOP!P926="LT",TONGHOP!P926="TN"),TONGHOP!J926=""),TONGHOP!P926,"")</f>
        <v/>
      </c>
    </row>
    <row r="927" spans="1:5">
      <c r="A927" t="str">
        <f>IF(AND(TONGHOP!N927=$B$1,OR(TONGHOP!O927="ThiTN",TONGHOP!P927="LT",TONGHOP!P927="TN"),TONGHOP!J927=""),TONGHOP!C927,"")</f>
        <v/>
      </c>
      <c r="B927" t="str">
        <f>IF(AND(TONGHOP!N927=$B$1,OR(TONGHOP!O927="ThiTN",TONGHOP!P927="LT",TONGHOP!P927="TN"),TONGHOP!J927=""),TONGHOP!H927,"")</f>
        <v/>
      </c>
      <c r="C927" t="str">
        <f>IF(AND(TONGHOP!N927=$B$1,OR(TONGHOP!O927="ThiTN",TONGHOP!P927="LT",TONGHOP!P927="TN"),TONGHOP!J927=""),TONGHOP!F927,"")</f>
        <v/>
      </c>
      <c r="D927" t="str">
        <f>IF(AND(TONGHOP!N927=$B$1,OR(TONGHOP!O927="ThiTN",TONGHOP!P927="LT",TONGHOP!P927="TN"),TONGHOP!J927=""),TONGHOP!I927,"")</f>
        <v/>
      </c>
      <c r="E927" t="str">
        <f>IF(AND(TONGHOP!N927=$B$1,OR(TONGHOP!O927="ThiTN",TONGHOP!P927="LT",TONGHOP!P927="TN"),TONGHOP!J927=""),TONGHOP!P927,"")</f>
        <v/>
      </c>
    </row>
    <row r="928" spans="1:5">
      <c r="A928" t="str">
        <f>IF(AND(TONGHOP!N928=$B$1,OR(TONGHOP!O928="ThiTN",TONGHOP!P928="LT",TONGHOP!P928="TN"),TONGHOP!J928=""),TONGHOP!C928,"")</f>
        <v/>
      </c>
      <c r="B928" t="str">
        <f>IF(AND(TONGHOP!N928=$B$1,OR(TONGHOP!O928="ThiTN",TONGHOP!P928="LT",TONGHOP!P928="TN"),TONGHOP!J928=""),TONGHOP!H928,"")</f>
        <v/>
      </c>
      <c r="C928" t="str">
        <f>IF(AND(TONGHOP!N928=$B$1,OR(TONGHOP!O928="ThiTN",TONGHOP!P928="LT",TONGHOP!P928="TN"),TONGHOP!J928=""),TONGHOP!F928,"")</f>
        <v/>
      </c>
      <c r="D928" t="str">
        <f>IF(AND(TONGHOP!N928=$B$1,OR(TONGHOP!O928="ThiTN",TONGHOP!P928="LT",TONGHOP!P928="TN"),TONGHOP!J928=""),TONGHOP!I928,"")</f>
        <v/>
      </c>
      <c r="E928" t="str">
        <f>IF(AND(TONGHOP!N928=$B$1,OR(TONGHOP!O928="ThiTN",TONGHOP!P928="LT",TONGHOP!P928="TN"),TONGHOP!J928=""),TONGHOP!P928,"")</f>
        <v/>
      </c>
    </row>
    <row r="929" spans="1:5">
      <c r="A929" t="str">
        <f>IF(AND(TONGHOP!N929=$B$1,OR(TONGHOP!O929="ThiTN",TONGHOP!P929="LT",TONGHOP!P929="TN"),TONGHOP!J929=""),TONGHOP!C929,"")</f>
        <v/>
      </c>
      <c r="B929" t="str">
        <f>IF(AND(TONGHOP!N929=$B$1,OR(TONGHOP!O929="ThiTN",TONGHOP!P929="LT",TONGHOP!P929="TN"),TONGHOP!J929=""),TONGHOP!H929,"")</f>
        <v/>
      </c>
      <c r="C929" t="str">
        <f>IF(AND(TONGHOP!N929=$B$1,OR(TONGHOP!O929="ThiTN",TONGHOP!P929="LT",TONGHOP!P929="TN"),TONGHOP!J929=""),TONGHOP!F929,"")</f>
        <v/>
      </c>
      <c r="D929" t="str">
        <f>IF(AND(TONGHOP!N929=$B$1,OR(TONGHOP!O929="ThiTN",TONGHOP!P929="LT",TONGHOP!P929="TN"),TONGHOP!J929=""),TONGHOP!I929,"")</f>
        <v/>
      </c>
      <c r="E929" t="str">
        <f>IF(AND(TONGHOP!N929=$B$1,OR(TONGHOP!O929="ThiTN",TONGHOP!P929="LT",TONGHOP!P929="TN"),TONGHOP!J929=""),TONGHOP!P929,"")</f>
        <v/>
      </c>
    </row>
    <row r="930" spans="1:5">
      <c r="A930" t="str">
        <f>IF(AND(TONGHOP!N930=$B$1,OR(TONGHOP!O930="ThiTN",TONGHOP!P930="LT",TONGHOP!P930="TN"),TONGHOP!J930=""),TONGHOP!C930,"")</f>
        <v/>
      </c>
      <c r="B930" t="str">
        <f>IF(AND(TONGHOP!N930=$B$1,OR(TONGHOP!O930="ThiTN",TONGHOP!P930="LT",TONGHOP!P930="TN"),TONGHOP!J930=""),TONGHOP!H930,"")</f>
        <v/>
      </c>
      <c r="C930" t="str">
        <f>IF(AND(TONGHOP!N930=$B$1,OR(TONGHOP!O930="ThiTN",TONGHOP!P930="LT",TONGHOP!P930="TN"),TONGHOP!J930=""),TONGHOP!F930,"")</f>
        <v/>
      </c>
      <c r="D930" t="str">
        <f>IF(AND(TONGHOP!N930=$B$1,OR(TONGHOP!O930="ThiTN",TONGHOP!P930="LT",TONGHOP!P930="TN"),TONGHOP!J930=""),TONGHOP!I930,"")</f>
        <v/>
      </c>
      <c r="E930" t="str">
        <f>IF(AND(TONGHOP!N930=$B$1,OR(TONGHOP!O930="ThiTN",TONGHOP!P930="LT",TONGHOP!P930="TN"),TONGHOP!J930=""),TONGHOP!P930,"")</f>
        <v/>
      </c>
    </row>
    <row r="931" spans="1:5">
      <c r="A931" t="str">
        <f>IF(AND(TONGHOP!N931=$B$1,OR(TONGHOP!O931="ThiTN",TONGHOP!P931="LT",TONGHOP!P931="TN"),TONGHOP!J931=""),TONGHOP!C931,"")</f>
        <v/>
      </c>
      <c r="B931" t="str">
        <f>IF(AND(TONGHOP!N931=$B$1,OR(TONGHOP!O931="ThiTN",TONGHOP!P931="LT",TONGHOP!P931="TN"),TONGHOP!J931=""),TONGHOP!H931,"")</f>
        <v/>
      </c>
      <c r="C931" t="str">
        <f>IF(AND(TONGHOP!N931=$B$1,OR(TONGHOP!O931="ThiTN",TONGHOP!P931="LT",TONGHOP!P931="TN"),TONGHOP!J931=""),TONGHOP!F931,"")</f>
        <v/>
      </c>
      <c r="D931" t="str">
        <f>IF(AND(TONGHOP!N931=$B$1,OR(TONGHOP!O931="ThiTN",TONGHOP!P931="LT",TONGHOP!P931="TN"),TONGHOP!J931=""),TONGHOP!I931,"")</f>
        <v/>
      </c>
      <c r="E931" t="str">
        <f>IF(AND(TONGHOP!N931=$B$1,OR(TONGHOP!O931="ThiTN",TONGHOP!P931="LT",TONGHOP!P931="TN"),TONGHOP!J931=""),TONGHOP!P931,"")</f>
        <v/>
      </c>
    </row>
    <row r="932" spans="1:5">
      <c r="A932" t="str">
        <f>IF(AND(TONGHOP!N932=$B$1,OR(TONGHOP!O932="ThiTN",TONGHOP!P932="LT",TONGHOP!P932="TN"),TONGHOP!J932=""),TONGHOP!C932,"")</f>
        <v/>
      </c>
      <c r="B932" t="str">
        <f>IF(AND(TONGHOP!N932=$B$1,OR(TONGHOP!O932="ThiTN",TONGHOP!P932="LT",TONGHOP!P932="TN"),TONGHOP!J932=""),TONGHOP!H932,"")</f>
        <v/>
      </c>
      <c r="C932" t="str">
        <f>IF(AND(TONGHOP!N932=$B$1,OR(TONGHOP!O932="ThiTN",TONGHOP!P932="LT",TONGHOP!P932="TN"),TONGHOP!J932=""),TONGHOP!F932,"")</f>
        <v/>
      </c>
      <c r="D932" t="str">
        <f>IF(AND(TONGHOP!N932=$B$1,OR(TONGHOP!O932="ThiTN",TONGHOP!P932="LT",TONGHOP!P932="TN"),TONGHOP!J932=""),TONGHOP!I932,"")</f>
        <v/>
      </c>
      <c r="E932" t="str">
        <f>IF(AND(TONGHOP!N932=$B$1,OR(TONGHOP!O932="ThiTN",TONGHOP!P932="LT",TONGHOP!P932="TN"),TONGHOP!J932=""),TONGHOP!P932,"")</f>
        <v/>
      </c>
    </row>
    <row r="933" spans="1:5">
      <c r="A933" t="str">
        <f>IF(AND(TONGHOP!N933=$B$1,OR(TONGHOP!O933="ThiTN",TONGHOP!P933="LT",TONGHOP!P933="TN"),TONGHOP!J933=""),TONGHOP!C933,"")</f>
        <v/>
      </c>
      <c r="B933" t="str">
        <f>IF(AND(TONGHOP!N933=$B$1,OR(TONGHOP!O933="ThiTN",TONGHOP!P933="LT",TONGHOP!P933="TN"),TONGHOP!J933=""),TONGHOP!H933,"")</f>
        <v/>
      </c>
      <c r="C933" t="str">
        <f>IF(AND(TONGHOP!N933=$B$1,OR(TONGHOP!O933="ThiTN",TONGHOP!P933="LT",TONGHOP!P933="TN"),TONGHOP!J933=""),TONGHOP!F933,"")</f>
        <v/>
      </c>
      <c r="D933" t="str">
        <f>IF(AND(TONGHOP!N933=$B$1,OR(TONGHOP!O933="ThiTN",TONGHOP!P933="LT",TONGHOP!P933="TN"),TONGHOP!J933=""),TONGHOP!I933,"")</f>
        <v/>
      </c>
      <c r="E933" t="str">
        <f>IF(AND(TONGHOP!N933=$B$1,OR(TONGHOP!O933="ThiTN",TONGHOP!P933="LT",TONGHOP!P933="TN"),TONGHOP!J933=""),TONGHOP!P933,"")</f>
        <v/>
      </c>
    </row>
    <row r="934" spans="1:5">
      <c r="A934" t="str">
        <f>IF(AND(TONGHOP!N934=$B$1,OR(TONGHOP!O934="ThiTN",TONGHOP!P934="LT",TONGHOP!P934="TN"),TONGHOP!J934=""),TONGHOP!C934,"")</f>
        <v/>
      </c>
      <c r="B934" t="str">
        <f>IF(AND(TONGHOP!N934=$B$1,OR(TONGHOP!O934="ThiTN",TONGHOP!P934="LT",TONGHOP!P934="TN"),TONGHOP!J934=""),TONGHOP!H934,"")</f>
        <v/>
      </c>
      <c r="C934" t="str">
        <f>IF(AND(TONGHOP!N934=$B$1,OR(TONGHOP!O934="ThiTN",TONGHOP!P934="LT",TONGHOP!P934="TN"),TONGHOP!J934=""),TONGHOP!F934,"")</f>
        <v/>
      </c>
      <c r="D934" t="str">
        <f>IF(AND(TONGHOP!N934=$B$1,OR(TONGHOP!O934="ThiTN",TONGHOP!P934="LT",TONGHOP!P934="TN"),TONGHOP!J934=""),TONGHOP!I934,"")</f>
        <v/>
      </c>
      <c r="E934" t="str">
        <f>IF(AND(TONGHOP!N934=$B$1,OR(TONGHOP!O934="ThiTN",TONGHOP!P934="LT",TONGHOP!P934="TN"),TONGHOP!J934=""),TONGHOP!P934,"")</f>
        <v/>
      </c>
    </row>
    <row r="935" spans="1:5">
      <c r="A935" t="str">
        <f>IF(AND(TONGHOP!N935=$B$1,OR(TONGHOP!O935="ThiTN",TONGHOP!P935="LT",TONGHOP!P935="TN"),TONGHOP!J935=""),TONGHOP!C935,"")</f>
        <v/>
      </c>
      <c r="B935" t="str">
        <f>IF(AND(TONGHOP!N935=$B$1,OR(TONGHOP!O935="ThiTN",TONGHOP!P935="LT",TONGHOP!P935="TN"),TONGHOP!J935=""),TONGHOP!H935,"")</f>
        <v/>
      </c>
      <c r="C935" t="str">
        <f>IF(AND(TONGHOP!N935=$B$1,OR(TONGHOP!O935="ThiTN",TONGHOP!P935="LT",TONGHOP!P935="TN"),TONGHOP!J935=""),TONGHOP!F935,"")</f>
        <v/>
      </c>
      <c r="D935" t="str">
        <f>IF(AND(TONGHOP!N935=$B$1,OR(TONGHOP!O935="ThiTN",TONGHOP!P935="LT",TONGHOP!P935="TN"),TONGHOP!J935=""),TONGHOP!I935,"")</f>
        <v/>
      </c>
      <c r="E935" t="str">
        <f>IF(AND(TONGHOP!N935=$B$1,OR(TONGHOP!O935="ThiTN",TONGHOP!P935="LT",TONGHOP!P935="TN"),TONGHOP!J935=""),TONGHOP!P935,"")</f>
        <v/>
      </c>
    </row>
    <row r="936" spans="1:5">
      <c r="A936" t="str">
        <f>IF(AND(TONGHOP!N936=$B$1,OR(TONGHOP!O936="ThiTN",TONGHOP!P936="LT",TONGHOP!P936="TN"),TONGHOP!J936=""),TONGHOP!C936,"")</f>
        <v/>
      </c>
      <c r="B936" t="str">
        <f>IF(AND(TONGHOP!N936=$B$1,OR(TONGHOP!O936="ThiTN",TONGHOP!P936="LT",TONGHOP!P936="TN"),TONGHOP!J936=""),TONGHOP!H936,"")</f>
        <v/>
      </c>
      <c r="C936" t="str">
        <f>IF(AND(TONGHOP!N936=$B$1,OR(TONGHOP!O936="ThiTN",TONGHOP!P936="LT",TONGHOP!P936="TN"),TONGHOP!J936=""),TONGHOP!F936,"")</f>
        <v/>
      </c>
      <c r="D936" t="str">
        <f>IF(AND(TONGHOP!N936=$B$1,OR(TONGHOP!O936="ThiTN",TONGHOP!P936="LT",TONGHOP!P936="TN"),TONGHOP!J936=""),TONGHOP!I936,"")</f>
        <v/>
      </c>
      <c r="E936" t="str">
        <f>IF(AND(TONGHOP!N936=$B$1,OR(TONGHOP!O936="ThiTN",TONGHOP!P936="LT",TONGHOP!P936="TN"),TONGHOP!J936=""),TONGHOP!P936,"")</f>
        <v/>
      </c>
    </row>
    <row r="937" spans="1:5">
      <c r="A937" t="str">
        <f>IF(AND(TONGHOP!N937=$B$1,OR(TONGHOP!O937="ThiTN",TONGHOP!P937="LT",TONGHOP!P937="TN"),TONGHOP!J937=""),TONGHOP!C937,"")</f>
        <v/>
      </c>
      <c r="B937" t="str">
        <f>IF(AND(TONGHOP!N937=$B$1,OR(TONGHOP!O937="ThiTN",TONGHOP!P937="LT",TONGHOP!P937="TN"),TONGHOP!J937=""),TONGHOP!H937,"")</f>
        <v/>
      </c>
      <c r="C937" t="str">
        <f>IF(AND(TONGHOP!N937=$B$1,OR(TONGHOP!O937="ThiTN",TONGHOP!P937="LT",TONGHOP!P937="TN"),TONGHOP!J937=""),TONGHOP!F937,"")</f>
        <v/>
      </c>
      <c r="D937" t="str">
        <f>IF(AND(TONGHOP!N937=$B$1,OR(TONGHOP!O937="ThiTN",TONGHOP!P937="LT",TONGHOP!P937="TN"),TONGHOP!J937=""),TONGHOP!I937,"")</f>
        <v/>
      </c>
      <c r="E937" t="str">
        <f>IF(AND(TONGHOP!N937=$B$1,OR(TONGHOP!O937="ThiTN",TONGHOP!P937="LT",TONGHOP!P937="TN"),TONGHOP!J937=""),TONGHOP!P937,"")</f>
        <v/>
      </c>
    </row>
    <row r="938" spans="1:5">
      <c r="A938" t="str">
        <f>IF(AND(TONGHOP!N938=$B$1,OR(TONGHOP!O938="ThiTN",TONGHOP!P938="LT",TONGHOP!P938="TN"),TONGHOP!J938=""),TONGHOP!C938,"")</f>
        <v/>
      </c>
      <c r="B938" t="str">
        <f>IF(AND(TONGHOP!N938=$B$1,OR(TONGHOP!O938="ThiTN",TONGHOP!P938="LT",TONGHOP!P938="TN"),TONGHOP!J938=""),TONGHOP!H938,"")</f>
        <v/>
      </c>
      <c r="C938" t="str">
        <f>IF(AND(TONGHOP!N938=$B$1,OR(TONGHOP!O938="ThiTN",TONGHOP!P938="LT",TONGHOP!P938="TN"),TONGHOP!J938=""),TONGHOP!F938,"")</f>
        <v/>
      </c>
      <c r="D938" t="str">
        <f>IF(AND(TONGHOP!N938=$B$1,OR(TONGHOP!O938="ThiTN",TONGHOP!P938="LT",TONGHOP!P938="TN"),TONGHOP!J938=""),TONGHOP!I938,"")</f>
        <v/>
      </c>
      <c r="E938" t="str">
        <f>IF(AND(TONGHOP!N938=$B$1,OR(TONGHOP!O938="ThiTN",TONGHOP!P938="LT",TONGHOP!P938="TN"),TONGHOP!J938=""),TONGHOP!P938,"")</f>
        <v/>
      </c>
    </row>
    <row r="939" spans="1:5">
      <c r="A939" t="str">
        <f>IF(AND(TONGHOP!N939=$B$1,OR(TONGHOP!O939="ThiTN",TONGHOP!P939="LT",TONGHOP!P939="TN"),TONGHOP!J939=""),TONGHOP!C939,"")</f>
        <v/>
      </c>
      <c r="B939" t="str">
        <f>IF(AND(TONGHOP!N939=$B$1,OR(TONGHOP!O939="ThiTN",TONGHOP!P939="LT",TONGHOP!P939="TN"),TONGHOP!J939=""),TONGHOP!H939,"")</f>
        <v/>
      </c>
      <c r="C939" t="str">
        <f>IF(AND(TONGHOP!N939=$B$1,OR(TONGHOP!O939="ThiTN",TONGHOP!P939="LT",TONGHOP!P939="TN"),TONGHOP!J939=""),TONGHOP!F939,"")</f>
        <v/>
      </c>
      <c r="D939" t="str">
        <f>IF(AND(TONGHOP!N939=$B$1,OR(TONGHOP!O939="ThiTN",TONGHOP!P939="LT",TONGHOP!P939="TN"),TONGHOP!J939=""),TONGHOP!I939,"")</f>
        <v/>
      </c>
      <c r="E939" t="str">
        <f>IF(AND(TONGHOP!N939=$B$1,OR(TONGHOP!O939="ThiTN",TONGHOP!P939="LT",TONGHOP!P939="TN"),TONGHOP!J939=""),TONGHOP!P939,"")</f>
        <v/>
      </c>
    </row>
    <row r="940" spans="1:5">
      <c r="A940" t="str">
        <f>IF(AND(TONGHOP!N940=$B$1,OR(TONGHOP!O940="ThiTN",TONGHOP!P940="LT",TONGHOP!P940="TN"),TONGHOP!J940=""),TONGHOP!C940,"")</f>
        <v/>
      </c>
      <c r="B940" t="str">
        <f>IF(AND(TONGHOP!N940=$B$1,OR(TONGHOP!O940="ThiTN",TONGHOP!P940="LT",TONGHOP!P940="TN"),TONGHOP!J940=""),TONGHOP!H940,"")</f>
        <v/>
      </c>
      <c r="C940" t="str">
        <f>IF(AND(TONGHOP!N940=$B$1,OR(TONGHOP!O940="ThiTN",TONGHOP!P940="LT",TONGHOP!P940="TN"),TONGHOP!J940=""),TONGHOP!F940,"")</f>
        <v/>
      </c>
      <c r="D940" t="str">
        <f>IF(AND(TONGHOP!N940=$B$1,OR(TONGHOP!O940="ThiTN",TONGHOP!P940="LT",TONGHOP!P940="TN"),TONGHOP!J940=""),TONGHOP!I940,"")</f>
        <v/>
      </c>
      <c r="E940" t="str">
        <f>IF(AND(TONGHOP!N940=$B$1,OR(TONGHOP!O940="ThiTN",TONGHOP!P940="LT",TONGHOP!P940="TN"),TONGHOP!J940=""),TONGHOP!P940,"")</f>
        <v/>
      </c>
    </row>
    <row r="941" spans="1:5">
      <c r="A941" t="str">
        <f>IF(AND(TONGHOP!N941=$B$1,OR(TONGHOP!O941="ThiTN",TONGHOP!P941="LT",TONGHOP!P941="TN"),TONGHOP!J941=""),TONGHOP!C941,"")</f>
        <v/>
      </c>
      <c r="B941" t="str">
        <f>IF(AND(TONGHOP!N941=$B$1,OR(TONGHOP!O941="ThiTN",TONGHOP!P941="LT",TONGHOP!P941="TN"),TONGHOP!J941=""),TONGHOP!H941,"")</f>
        <v/>
      </c>
      <c r="C941" t="str">
        <f>IF(AND(TONGHOP!N941=$B$1,OR(TONGHOP!O941="ThiTN",TONGHOP!P941="LT",TONGHOP!P941="TN"),TONGHOP!J941=""),TONGHOP!F941,"")</f>
        <v/>
      </c>
      <c r="D941" t="str">
        <f>IF(AND(TONGHOP!N941=$B$1,OR(TONGHOP!O941="ThiTN",TONGHOP!P941="LT",TONGHOP!P941="TN"),TONGHOP!J941=""),TONGHOP!I941,"")</f>
        <v/>
      </c>
      <c r="E941" t="str">
        <f>IF(AND(TONGHOP!N941=$B$1,OR(TONGHOP!O941="ThiTN",TONGHOP!P941="LT",TONGHOP!P941="TN"),TONGHOP!J941=""),TONGHOP!P941,"")</f>
        <v/>
      </c>
    </row>
    <row r="942" spans="1:5">
      <c r="A942" t="str">
        <f>IF(AND(TONGHOP!N942=$B$1,OR(TONGHOP!O942="ThiTN",TONGHOP!P942="LT",TONGHOP!P942="TN"),TONGHOP!J942=""),TONGHOP!C942,"")</f>
        <v/>
      </c>
      <c r="B942" t="str">
        <f>IF(AND(TONGHOP!N942=$B$1,OR(TONGHOP!O942="ThiTN",TONGHOP!P942="LT",TONGHOP!P942="TN"),TONGHOP!J942=""),TONGHOP!H942,"")</f>
        <v/>
      </c>
      <c r="C942" t="str">
        <f>IF(AND(TONGHOP!N942=$B$1,OR(TONGHOP!O942="ThiTN",TONGHOP!P942="LT",TONGHOP!P942="TN"),TONGHOP!J942=""),TONGHOP!F942,"")</f>
        <v/>
      </c>
      <c r="D942" t="str">
        <f>IF(AND(TONGHOP!N942=$B$1,OR(TONGHOP!O942="ThiTN",TONGHOP!P942="LT",TONGHOP!P942="TN"),TONGHOP!J942=""),TONGHOP!I942,"")</f>
        <v/>
      </c>
      <c r="E942" t="str">
        <f>IF(AND(TONGHOP!N942=$B$1,OR(TONGHOP!O942="ThiTN",TONGHOP!P942="LT",TONGHOP!P942="TN"),TONGHOP!J942=""),TONGHOP!P942,"")</f>
        <v/>
      </c>
    </row>
    <row r="943" spans="1:5">
      <c r="A943" t="str">
        <f>IF(AND(TONGHOP!N943=$B$1,OR(TONGHOP!O943="ThiTN",TONGHOP!P943="LT",TONGHOP!P943="TN"),TONGHOP!J943=""),TONGHOP!C943,"")</f>
        <v/>
      </c>
      <c r="B943" t="str">
        <f>IF(AND(TONGHOP!N943=$B$1,OR(TONGHOP!O943="ThiTN",TONGHOP!P943="LT",TONGHOP!P943="TN"),TONGHOP!J943=""),TONGHOP!H943,"")</f>
        <v/>
      </c>
      <c r="C943" t="str">
        <f>IF(AND(TONGHOP!N943=$B$1,OR(TONGHOP!O943="ThiTN",TONGHOP!P943="LT",TONGHOP!P943="TN"),TONGHOP!J943=""),TONGHOP!F943,"")</f>
        <v/>
      </c>
      <c r="D943" t="str">
        <f>IF(AND(TONGHOP!N943=$B$1,OR(TONGHOP!O943="ThiTN",TONGHOP!P943="LT",TONGHOP!P943="TN"),TONGHOP!J943=""),TONGHOP!I943,"")</f>
        <v/>
      </c>
      <c r="E943" t="str">
        <f>IF(AND(TONGHOP!N943=$B$1,OR(TONGHOP!O943="ThiTN",TONGHOP!P943="LT",TONGHOP!P943="TN"),TONGHOP!J943=""),TONGHOP!P943,"")</f>
        <v/>
      </c>
    </row>
    <row r="944" spans="1:5">
      <c r="A944" t="str">
        <f>IF(AND(TONGHOP!N944=$B$1,OR(TONGHOP!O944="ThiTN",TONGHOP!P944="LT",TONGHOP!P944="TN"),TONGHOP!J944=""),TONGHOP!C944,"")</f>
        <v/>
      </c>
      <c r="B944" t="str">
        <f>IF(AND(TONGHOP!N944=$B$1,OR(TONGHOP!O944="ThiTN",TONGHOP!P944="LT",TONGHOP!P944="TN"),TONGHOP!J944=""),TONGHOP!H944,"")</f>
        <v/>
      </c>
      <c r="C944" t="str">
        <f>IF(AND(TONGHOP!N944=$B$1,OR(TONGHOP!O944="ThiTN",TONGHOP!P944="LT",TONGHOP!P944="TN"),TONGHOP!J944=""),TONGHOP!F944,"")</f>
        <v/>
      </c>
      <c r="D944" t="str">
        <f>IF(AND(TONGHOP!N944=$B$1,OR(TONGHOP!O944="ThiTN",TONGHOP!P944="LT",TONGHOP!P944="TN"),TONGHOP!J944=""),TONGHOP!I944,"")</f>
        <v/>
      </c>
      <c r="E944" t="str">
        <f>IF(AND(TONGHOP!N944=$B$1,OR(TONGHOP!O944="ThiTN",TONGHOP!P944="LT",TONGHOP!P944="TN"),TONGHOP!J944=""),TONGHOP!P944,"")</f>
        <v/>
      </c>
    </row>
    <row r="945" spans="1:5">
      <c r="A945" t="str">
        <f>IF(AND(TONGHOP!N945=$B$1,OR(TONGHOP!O945="ThiTN",TONGHOP!P945="LT",TONGHOP!P945="TN"),TONGHOP!J945=""),TONGHOP!C945,"")</f>
        <v/>
      </c>
      <c r="B945" t="str">
        <f>IF(AND(TONGHOP!N945=$B$1,OR(TONGHOP!O945="ThiTN",TONGHOP!P945="LT",TONGHOP!P945="TN"),TONGHOP!J945=""),TONGHOP!H945,"")</f>
        <v/>
      </c>
      <c r="C945" t="str">
        <f>IF(AND(TONGHOP!N945=$B$1,OR(TONGHOP!O945="ThiTN",TONGHOP!P945="LT",TONGHOP!P945="TN"),TONGHOP!J945=""),TONGHOP!F945,"")</f>
        <v/>
      </c>
      <c r="D945" t="str">
        <f>IF(AND(TONGHOP!N945=$B$1,OR(TONGHOP!O945="ThiTN",TONGHOP!P945="LT",TONGHOP!P945="TN"),TONGHOP!J945=""),TONGHOP!I945,"")</f>
        <v/>
      </c>
      <c r="E945" t="str">
        <f>IF(AND(TONGHOP!N945=$B$1,OR(TONGHOP!O945="ThiTN",TONGHOP!P945="LT",TONGHOP!P945="TN"),TONGHOP!J945=""),TONGHOP!P945,"")</f>
        <v/>
      </c>
    </row>
    <row r="946" spans="1:5">
      <c r="A946" t="str">
        <f>IF(AND(TONGHOP!N946=$B$1,OR(TONGHOP!O946="ThiTN",TONGHOP!P946="LT",TONGHOP!P946="TN"),TONGHOP!J946=""),TONGHOP!C946,"")</f>
        <v/>
      </c>
      <c r="B946" t="str">
        <f>IF(AND(TONGHOP!N946=$B$1,OR(TONGHOP!O946="ThiTN",TONGHOP!P946="LT",TONGHOP!P946="TN"),TONGHOP!J946=""),TONGHOP!H946,"")</f>
        <v/>
      </c>
      <c r="C946" t="str">
        <f>IF(AND(TONGHOP!N946=$B$1,OR(TONGHOP!O946="ThiTN",TONGHOP!P946="LT",TONGHOP!P946="TN"),TONGHOP!J946=""),TONGHOP!F946,"")</f>
        <v/>
      </c>
      <c r="D946" t="str">
        <f>IF(AND(TONGHOP!N946=$B$1,OR(TONGHOP!O946="ThiTN",TONGHOP!P946="LT",TONGHOP!P946="TN"),TONGHOP!J946=""),TONGHOP!I946,"")</f>
        <v/>
      </c>
      <c r="E946" t="str">
        <f>IF(AND(TONGHOP!N946=$B$1,OR(TONGHOP!O946="ThiTN",TONGHOP!P946="LT",TONGHOP!P946="TN"),TONGHOP!J946=""),TONGHOP!P946,"")</f>
        <v/>
      </c>
    </row>
    <row r="947" spans="1:5">
      <c r="A947" t="str">
        <f>IF(AND(TONGHOP!N947=$B$1,OR(TONGHOP!O947="ThiTN",TONGHOP!P947="LT",TONGHOP!P947="TN"),TONGHOP!J947=""),TONGHOP!C947,"")</f>
        <v/>
      </c>
      <c r="B947" t="str">
        <f>IF(AND(TONGHOP!N947=$B$1,OR(TONGHOP!O947="ThiTN",TONGHOP!P947="LT",TONGHOP!P947="TN"),TONGHOP!J947=""),TONGHOP!H947,"")</f>
        <v/>
      </c>
      <c r="C947" t="str">
        <f>IF(AND(TONGHOP!N947=$B$1,OR(TONGHOP!O947="ThiTN",TONGHOP!P947="LT",TONGHOP!P947="TN"),TONGHOP!J947=""),TONGHOP!F947,"")</f>
        <v/>
      </c>
      <c r="D947" t="str">
        <f>IF(AND(TONGHOP!N947=$B$1,OR(TONGHOP!O947="ThiTN",TONGHOP!P947="LT",TONGHOP!P947="TN"),TONGHOP!J947=""),TONGHOP!I947,"")</f>
        <v/>
      </c>
      <c r="E947" t="str">
        <f>IF(AND(TONGHOP!N947=$B$1,OR(TONGHOP!O947="ThiTN",TONGHOP!P947="LT",TONGHOP!P947="TN"),TONGHOP!J947=""),TONGHOP!P947,"")</f>
        <v/>
      </c>
    </row>
    <row r="948" spans="1:5">
      <c r="A948" t="str">
        <f>IF(AND(TONGHOP!N948=$B$1,OR(TONGHOP!O948="ThiTN",TONGHOP!P948="LT",TONGHOP!P948="TN"),TONGHOP!J948=""),TONGHOP!C948,"")</f>
        <v/>
      </c>
      <c r="B948" t="str">
        <f>IF(AND(TONGHOP!N948=$B$1,OR(TONGHOP!O948="ThiTN",TONGHOP!P948="LT",TONGHOP!P948="TN"),TONGHOP!J948=""),TONGHOP!H948,"")</f>
        <v/>
      </c>
      <c r="C948" t="str">
        <f>IF(AND(TONGHOP!N948=$B$1,OR(TONGHOP!O948="ThiTN",TONGHOP!P948="LT",TONGHOP!P948="TN"),TONGHOP!J948=""),TONGHOP!F948,"")</f>
        <v/>
      </c>
      <c r="D948" t="str">
        <f>IF(AND(TONGHOP!N948=$B$1,OR(TONGHOP!O948="ThiTN",TONGHOP!P948="LT",TONGHOP!P948="TN"),TONGHOP!J948=""),TONGHOP!I948,"")</f>
        <v/>
      </c>
      <c r="E948" t="str">
        <f>IF(AND(TONGHOP!N948=$B$1,OR(TONGHOP!O948="ThiTN",TONGHOP!P948="LT",TONGHOP!P948="TN"),TONGHOP!J948=""),TONGHOP!P948,"")</f>
        <v/>
      </c>
    </row>
    <row r="949" spans="1:5">
      <c r="A949" t="str">
        <f>IF(AND(TONGHOP!N949=$B$1,OR(TONGHOP!O949="ThiTN",TONGHOP!P949="LT",TONGHOP!P949="TN"),TONGHOP!J949=""),TONGHOP!C949,"")</f>
        <v/>
      </c>
      <c r="B949" t="str">
        <f>IF(AND(TONGHOP!N949=$B$1,OR(TONGHOP!O949="ThiTN",TONGHOP!P949="LT",TONGHOP!P949="TN"),TONGHOP!J949=""),TONGHOP!H949,"")</f>
        <v/>
      </c>
      <c r="C949" t="str">
        <f>IF(AND(TONGHOP!N949=$B$1,OR(TONGHOP!O949="ThiTN",TONGHOP!P949="LT",TONGHOP!P949="TN"),TONGHOP!J949=""),TONGHOP!F949,"")</f>
        <v/>
      </c>
      <c r="D949" t="str">
        <f>IF(AND(TONGHOP!N949=$B$1,OR(TONGHOP!O949="ThiTN",TONGHOP!P949="LT",TONGHOP!P949="TN"),TONGHOP!J949=""),TONGHOP!I949,"")</f>
        <v/>
      </c>
      <c r="E949" t="str">
        <f>IF(AND(TONGHOP!N949=$B$1,OR(TONGHOP!O949="ThiTN",TONGHOP!P949="LT",TONGHOP!P949="TN"),TONGHOP!J949=""),TONGHOP!P949,"")</f>
        <v/>
      </c>
    </row>
    <row r="950" spans="1:5">
      <c r="A950" t="str">
        <f>IF(AND(TONGHOP!N950=$B$1,OR(TONGHOP!O950="ThiTN",TONGHOP!P950="LT",TONGHOP!P950="TN"),TONGHOP!J950=""),TONGHOP!C950,"")</f>
        <v/>
      </c>
      <c r="B950" t="str">
        <f>IF(AND(TONGHOP!N950=$B$1,OR(TONGHOP!O950="ThiTN",TONGHOP!P950="LT",TONGHOP!P950="TN"),TONGHOP!J950=""),TONGHOP!H950,"")</f>
        <v/>
      </c>
      <c r="C950" t="str">
        <f>IF(AND(TONGHOP!N950=$B$1,OR(TONGHOP!O950="ThiTN",TONGHOP!P950="LT",TONGHOP!P950="TN"),TONGHOP!J950=""),TONGHOP!F950,"")</f>
        <v/>
      </c>
      <c r="D950" t="str">
        <f>IF(AND(TONGHOP!N950=$B$1,OR(TONGHOP!O950="ThiTN",TONGHOP!P950="LT",TONGHOP!P950="TN"),TONGHOP!J950=""),TONGHOP!I950,"")</f>
        <v/>
      </c>
      <c r="E950" t="str">
        <f>IF(AND(TONGHOP!N950=$B$1,OR(TONGHOP!O950="ThiTN",TONGHOP!P950="LT",TONGHOP!P950="TN"),TONGHOP!J950=""),TONGHOP!P950,"")</f>
        <v/>
      </c>
    </row>
    <row r="951" spans="1:5">
      <c r="A951" t="str">
        <f>IF(AND(TONGHOP!N951=$B$1,OR(TONGHOP!O951="ThiTN",TONGHOP!P951="LT",TONGHOP!P951="TN"),TONGHOP!J951=""),TONGHOP!C951,"")</f>
        <v/>
      </c>
      <c r="B951" t="str">
        <f>IF(AND(TONGHOP!N951=$B$1,OR(TONGHOP!O951="ThiTN",TONGHOP!P951="LT",TONGHOP!P951="TN"),TONGHOP!J951=""),TONGHOP!H951,"")</f>
        <v/>
      </c>
      <c r="C951" t="str">
        <f>IF(AND(TONGHOP!N951=$B$1,OR(TONGHOP!O951="ThiTN",TONGHOP!P951="LT",TONGHOP!P951="TN"),TONGHOP!J951=""),TONGHOP!F951,"")</f>
        <v/>
      </c>
      <c r="D951" t="str">
        <f>IF(AND(TONGHOP!N951=$B$1,OR(TONGHOP!O951="ThiTN",TONGHOP!P951="LT",TONGHOP!P951="TN"),TONGHOP!J951=""),TONGHOP!I951,"")</f>
        <v/>
      </c>
      <c r="E951" t="str">
        <f>IF(AND(TONGHOP!N951=$B$1,OR(TONGHOP!O951="ThiTN",TONGHOP!P951="LT",TONGHOP!P951="TN"),TONGHOP!J951=""),TONGHOP!P951,"")</f>
        <v/>
      </c>
    </row>
    <row r="952" spans="1:5">
      <c r="A952" t="str">
        <f>IF(AND(TONGHOP!N952=$B$1,OR(TONGHOP!O952="ThiTN",TONGHOP!P952="LT",TONGHOP!P952="TN"),TONGHOP!J952=""),TONGHOP!C952,"")</f>
        <v/>
      </c>
      <c r="B952" t="str">
        <f>IF(AND(TONGHOP!N952=$B$1,OR(TONGHOP!O952="ThiTN",TONGHOP!P952="LT",TONGHOP!P952="TN"),TONGHOP!J952=""),TONGHOP!H952,"")</f>
        <v/>
      </c>
      <c r="C952" t="str">
        <f>IF(AND(TONGHOP!N952=$B$1,OR(TONGHOP!O952="ThiTN",TONGHOP!P952="LT",TONGHOP!P952="TN"),TONGHOP!J952=""),TONGHOP!F952,"")</f>
        <v/>
      </c>
      <c r="D952" t="str">
        <f>IF(AND(TONGHOP!N952=$B$1,OR(TONGHOP!O952="ThiTN",TONGHOP!P952="LT",TONGHOP!P952="TN"),TONGHOP!J952=""),TONGHOP!I952,"")</f>
        <v/>
      </c>
      <c r="E952" t="str">
        <f>IF(AND(TONGHOP!N952=$B$1,OR(TONGHOP!O952="ThiTN",TONGHOP!P952="LT",TONGHOP!P952="TN"),TONGHOP!J952=""),TONGHOP!P952,"")</f>
        <v/>
      </c>
    </row>
    <row r="953" spans="1:5">
      <c r="A953" t="str">
        <f>IF(AND(TONGHOP!N953=$B$1,OR(TONGHOP!O953="ThiTN",TONGHOP!P953="LT",TONGHOP!P953="TN"),TONGHOP!J953=""),TONGHOP!C953,"")</f>
        <v/>
      </c>
      <c r="B953" t="str">
        <f>IF(AND(TONGHOP!N953=$B$1,OR(TONGHOP!O953="ThiTN",TONGHOP!P953="LT",TONGHOP!P953="TN"),TONGHOP!J953=""),TONGHOP!H953,"")</f>
        <v/>
      </c>
      <c r="C953" t="str">
        <f>IF(AND(TONGHOP!N953=$B$1,OR(TONGHOP!O953="ThiTN",TONGHOP!P953="LT",TONGHOP!P953="TN"),TONGHOP!J953=""),TONGHOP!F953,"")</f>
        <v/>
      </c>
      <c r="D953" t="str">
        <f>IF(AND(TONGHOP!N953=$B$1,OR(TONGHOP!O953="ThiTN",TONGHOP!P953="LT",TONGHOP!P953="TN"),TONGHOP!J953=""),TONGHOP!I953,"")</f>
        <v/>
      </c>
      <c r="E953" t="str">
        <f>IF(AND(TONGHOP!N953=$B$1,OR(TONGHOP!O953="ThiTN",TONGHOP!P953="LT",TONGHOP!P953="TN"),TONGHOP!J953=""),TONGHOP!P953,"")</f>
        <v/>
      </c>
    </row>
    <row r="954" spans="1:5">
      <c r="A954" t="str">
        <f>IF(AND(TONGHOP!N954=$B$1,OR(TONGHOP!O954="ThiTN",TONGHOP!P954="LT",TONGHOP!P954="TN"),TONGHOP!J954=""),TONGHOP!C954,"")</f>
        <v/>
      </c>
      <c r="B954" t="str">
        <f>IF(AND(TONGHOP!N954=$B$1,OR(TONGHOP!O954="ThiTN",TONGHOP!P954="LT",TONGHOP!P954="TN"),TONGHOP!J954=""),TONGHOP!H954,"")</f>
        <v/>
      </c>
      <c r="C954" t="str">
        <f>IF(AND(TONGHOP!N954=$B$1,OR(TONGHOP!O954="ThiTN",TONGHOP!P954="LT",TONGHOP!P954="TN"),TONGHOP!J954=""),TONGHOP!F954,"")</f>
        <v/>
      </c>
      <c r="D954" t="str">
        <f>IF(AND(TONGHOP!N954=$B$1,OR(TONGHOP!O954="ThiTN",TONGHOP!P954="LT",TONGHOP!P954="TN"),TONGHOP!J954=""),TONGHOP!I954,"")</f>
        <v/>
      </c>
      <c r="E954" t="str">
        <f>IF(AND(TONGHOP!N954=$B$1,OR(TONGHOP!O954="ThiTN",TONGHOP!P954="LT",TONGHOP!P954="TN"),TONGHOP!J954=""),TONGHOP!P954,"")</f>
        <v/>
      </c>
    </row>
    <row r="955" spans="1:5">
      <c r="A955" t="str">
        <f>IF(AND(TONGHOP!N955=$B$1,OR(TONGHOP!O955="ThiTN",TONGHOP!P955="LT",TONGHOP!P955="TN"),TONGHOP!J955=""),TONGHOP!C955,"")</f>
        <v/>
      </c>
      <c r="B955" t="str">
        <f>IF(AND(TONGHOP!N955=$B$1,OR(TONGHOP!O955="ThiTN",TONGHOP!P955="LT",TONGHOP!P955="TN"),TONGHOP!J955=""),TONGHOP!H955,"")</f>
        <v/>
      </c>
      <c r="C955" t="str">
        <f>IF(AND(TONGHOP!N955=$B$1,OR(TONGHOP!O955="ThiTN",TONGHOP!P955="LT",TONGHOP!P955="TN"),TONGHOP!J955=""),TONGHOP!F955,"")</f>
        <v/>
      </c>
      <c r="D955" t="str">
        <f>IF(AND(TONGHOP!N955=$B$1,OR(TONGHOP!O955="ThiTN",TONGHOP!P955="LT",TONGHOP!P955="TN"),TONGHOP!J955=""),TONGHOP!I955,"")</f>
        <v/>
      </c>
      <c r="E955" t="str">
        <f>IF(AND(TONGHOP!N955=$B$1,OR(TONGHOP!O955="ThiTN",TONGHOP!P955="LT",TONGHOP!P955="TN"),TONGHOP!J955=""),TONGHOP!P955,"")</f>
        <v/>
      </c>
    </row>
    <row r="956" spans="1:5">
      <c r="A956" t="str">
        <f>IF(AND(TONGHOP!N956=$B$1,OR(TONGHOP!O956="ThiTN",TONGHOP!P956="LT",TONGHOP!P956="TN"),TONGHOP!J956=""),TONGHOP!C956,"")</f>
        <v/>
      </c>
      <c r="B956" t="str">
        <f>IF(AND(TONGHOP!N956=$B$1,OR(TONGHOP!O956="ThiTN",TONGHOP!P956="LT",TONGHOP!P956="TN"),TONGHOP!J956=""),TONGHOP!H956,"")</f>
        <v/>
      </c>
      <c r="C956" t="str">
        <f>IF(AND(TONGHOP!N956=$B$1,OR(TONGHOP!O956="ThiTN",TONGHOP!P956="LT",TONGHOP!P956="TN"),TONGHOP!J956=""),TONGHOP!F956,"")</f>
        <v/>
      </c>
      <c r="D956" t="str">
        <f>IF(AND(TONGHOP!N956=$B$1,OR(TONGHOP!O956="ThiTN",TONGHOP!P956="LT",TONGHOP!P956="TN"),TONGHOP!J956=""),TONGHOP!I956,"")</f>
        <v/>
      </c>
      <c r="E956" t="str">
        <f>IF(AND(TONGHOP!N956=$B$1,OR(TONGHOP!O956="ThiTN",TONGHOP!P956="LT",TONGHOP!P956="TN"),TONGHOP!J956=""),TONGHOP!P956,"")</f>
        <v/>
      </c>
    </row>
    <row r="957" spans="1:5">
      <c r="A957" t="str">
        <f>IF(AND(TONGHOP!N957=$B$1,OR(TONGHOP!O957="ThiTN",TONGHOP!P957="LT",TONGHOP!P957="TN"),TONGHOP!J957=""),TONGHOP!C957,"")</f>
        <v/>
      </c>
      <c r="B957" t="str">
        <f>IF(AND(TONGHOP!N957=$B$1,OR(TONGHOP!O957="ThiTN",TONGHOP!P957="LT",TONGHOP!P957="TN"),TONGHOP!J957=""),TONGHOP!H957,"")</f>
        <v/>
      </c>
      <c r="C957" t="str">
        <f>IF(AND(TONGHOP!N957=$B$1,OR(TONGHOP!O957="ThiTN",TONGHOP!P957="LT",TONGHOP!P957="TN"),TONGHOP!J957=""),TONGHOP!F957,"")</f>
        <v/>
      </c>
      <c r="D957" t="str">
        <f>IF(AND(TONGHOP!N957=$B$1,OR(TONGHOP!O957="ThiTN",TONGHOP!P957="LT",TONGHOP!P957="TN"),TONGHOP!J957=""),TONGHOP!I957,"")</f>
        <v/>
      </c>
      <c r="E957" t="str">
        <f>IF(AND(TONGHOP!N957=$B$1,OR(TONGHOP!O957="ThiTN",TONGHOP!P957="LT",TONGHOP!P957="TN"),TONGHOP!J957=""),TONGHOP!P957,"")</f>
        <v/>
      </c>
    </row>
    <row r="958" spans="1:5">
      <c r="A958" t="str">
        <f>IF(AND(TONGHOP!N958=$B$1,OR(TONGHOP!O958="ThiTN",TONGHOP!P958="LT",TONGHOP!P958="TN"),TONGHOP!J958=""),TONGHOP!C958,"")</f>
        <v/>
      </c>
      <c r="B958" t="str">
        <f>IF(AND(TONGHOP!N958=$B$1,OR(TONGHOP!O958="ThiTN",TONGHOP!P958="LT",TONGHOP!P958="TN"),TONGHOP!J958=""),TONGHOP!H958,"")</f>
        <v/>
      </c>
      <c r="C958" t="str">
        <f>IF(AND(TONGHOP!N958=$B$1,OR(TONGHOP!O958="ThiTN",TONGHOP!P958="LT",TONGHOP!P958="TN"),TONGHOP!J958=""),TONGHOP!F958,"")</f>
        <v/>
      </c>
      <c r="D958" t="str">
        <f>IF(AND(TONGHOP!N958=$B$1,OR(TONGHOP!O958="ThiTN",TONGHOP!P958="LT",TONGHOP!P958="TN"),TONGHOP!J958=""),TONGHOP!I958,"")</f>
        <v/>
      </c>
      <c r="E958" t="str">
        <f>IF(AND(TONGHOP!N958=$B$1,OR(TONGHOP!O958="ThiTN",TONGHOP!P958="LT",TONGHOP!P958="TN"),TONGHOP!J958=""),TONGHOP!P958,"")</f>
        <v/>
      </c>
    </row>
    <row r="959" spans="1:5">
      <c r="A959" t="str">
        <f>IF(AND(TONGHOP!N959=$B$1,OR(TONGHOP!O959="ThiTN",TONGHOP!P959="LT",TONGHOP!P959="TN"),TONGHOP!J959=""),TONGHOP!C959,"")</f>
        <v/>
      </c>
      <c r="B959" t="str">
        <f>IF(AND(TONGHOP!N959=$B$1,OR(TONGHOP!O959="ThiTN",TONGHOP!P959="LT",TONGHOP!P959="TN"),TONGHOP!J959=""),TONGHOP!H959,"")</f>
        <v/>
      </c>
      <c r="C959" t="str">
        <f>IF(AND(TONGHOP!N959=$B$1,OR(TONGHOP!O959="ThiTN",TONGHOP!P959="LT",TONGHOP!P959="TN"),TONGHOP!J959=""),TONGHOP!F959,"")</f>
        <v/>
      </c>
      <c r="D959" t="str">
        <f>IF(AND(TONGHOP!N959=$B$1,OR(TONGHOP!O959="ThiTN",TONGHOP!P959="LT",TONGHOP!P959="TN"),TONGHOP!J959=""),TONGHOP!I959,"")</f>
        <v/>
      </c>
      <c r="E959" t="str">
        <f>IF(AND(TONGHOP!N959=$B$1,OR(TONGHOP!O959="ThiTN",TONGHOP!P959="LT",TONGHOP!P959="TN"),TONGHOP!J959=""),TONGHOP!P959,"")</f>
        <v/>
      </c>
    </row>
    <row r="960" spans="1:5">
      <c r="A960" t="str">
        <f>IF(AND(TONGHOP!N960=$B$1,OR(TONGHOP!O960="ThiTN",TONGHOP!P960="LT",TONGHOP!P960="TN"),TONGHOP!J960=""),TONGHOP!C960,"")</f>
        <v/>
      </c>
      <c r="B960" t="str">
        <f>IF(AND(TONGHOP!N960=$B$1,OR(TONGHOP!O960="ThiTN",TONGHOP!P960="LT",TONGHOP!P960="TN"),TONGHOP!J960=""),TONGHOP!H960,"")</f>
        <v/>
      </c>
      <c r="C960" t="str">
        <f>IF(AND(TONGHOP!N960=$B$1,OR(TONGHOP!O960="ThiTN",TONGHOP!P960="LT",TONGHOP!P960="TN"),TONGHOP!J960=""),TONGHOP!F960,"")</f>
        <v/>
      </c>
      <c r="D960" t="str">
        <f>IF(AND(TONGHOP!N960=$B$1,OR(TONGHOP!O960="ThiTN",TONGHOP!P960="LT",TONGHOP!P960="TN"),TONGHOP!J960=""),TONGHOP!I960,"")</f>
        <v/>
      </c>
      <c r="E960" t="str">
        <f>IF(AND(TONGHOP!N960=$B$1,OR(TONGHOP!O960="ThiTN",TONGHOP!P960="LT",TONGHOP!P960="TN"),TONGHOP!J960=""),TONGHOP!P960,"")</f>
        <v/>
      </c>
    </row>
    <row r="961" spans="1:5">
      <c r="A961" t="str">
        <f>IF(AND(TONGHOP!N961=$B$1,OR(TONGHOP!O961="ThiTN",TONGHOP!P961="LT",TONGHOP!P961="TN"),TONGHOP!J961=""),TONGHOP!C961,"")</f>
        <v/>
      </c>
      <c r="B961" t="str">
        <f>IF(AND(TONGHOP!N961=$B$1,OR(TONGHOP!O961="ThiTN",TONGHOP!P961="LT",TONGHOP!P961="TN"),TONGHOP!J961=""),TONGHOP!H961,"")</f>
        <v/>
      </c>
      <c r="C961" t="str">
        <f>IF(AND(TONGHOP!N961=$B$1,OR(TONGHOP!O961="ThiTN",TONGHOP!P961="LT",TONGHOP!P961="TN"),TONGHOP!J961=""),TONGHOP!F961,"")</f>
        <v/>
      </c>
      <c r="D961" t="str">
        <f>IF(AND(TONGHOP!N961=$B$1,OR(TONGHOP!O961="ThiTN",TONGHOP!P961="LT",TONGHOP!P961="TN"),TONGHOP!J961=""),TONGHOP!I961,"")</f>
        <v/>
      </c>
      <c r="E961" t="str">
        <f>IF(AND(TONGHOP!N961=$B$1,OR(TONGHOP!O961="ThiTN",TONGHOP!P961="LT",TONGHOP!P961="TN"),TONGHOP!J961=""),TONGHOP!P961,"")</f>
        <v/>
      </c>
    </row>
    <row r="962" spans="1:5">
      <c r="A962" t="str">
        <f>IF(AND(TONGHOP!N962=$B$1,OR(TONGHOP!O962="ThiTN",TONGHOP!P962="LT",TONGHOP!P962="TN"),TONGHOP!J962=""),TONGHOP!C962,"")</f>
        <v/>
      </c>
      <c r="B962" t="str">
        <f>IF(AND(TONGHOP!N962=$B$1,OR(TONGHOP!O962="ThiTN",TONGHOP!P962="LT",TONGHOP!P962="TN"),TONGHOP!J962=""),TONGHOP!H962,"")</f>
        <v/>
      </c>
      <c r="C962" t="str">
        <f>IF(AND(TONGHOP!N962=$B$1,OR(TONGHOP!O962="ThiTN",TONGHOP!P962="LT",TONGHOP!P962="TN"),TONGHOP!J962=""),TONGHOP!F962,"")</f>
        <v/>
      </c>
      <c r="D962" t="str">
        <f>IF(AND(TONGHOP!N962=$B$1,OR(TONGHOP!O962="ThiTN",TONGHOP!P962="LT",TONGHOP!P962="TN"),TONGHOP!J962=""),TONGHOP!I962,"")</f>
        <v/>
      </c>
      <c r="E962" t="str">
        <f>IF(AND(TONGHOP!N962=$B$1,OR(TONGHOP!O962="ThiTN",TONGHOP!P962="LT",TONGHOP!P962="TN"),TONGHOP!J962=""),TONGHOP!P962,"")</f>
        <v/>
      </c>
    </row>
    <row r="963" spans="1:5">
      <c r="A963" t="str">
        <f>IF(AND(TONGHOP!N963=$B$1,OR(TONGHOP!O963="ThiTN",TONGHOP!P963="LT",TONGHOP!P963="TN"),TONGHOP!J963=""),TONGHOP!C963,"")</f>
        <v/>
      </c>
      <c r="B963" t="str">
        <f>IF(AND(TONGHOP!N963=$B$1,OR(TONGHOP!O963="ThiTN",TONGHOP!P963="LT",TONGHOP!P963="TN"),TONGHOP!J963=""),TONGHOP!H963,"")</f>
        <v/>
      </c>
      <c r="C963" t="str">
        <f>IF(AND(TONGHOP!N963=$B$1,OR(TONGHOP!O963="ThiTN",TONGHOP!P963="LT",TONGHOP!P963="TN"),TONGHOP!J963=""),TONGHOP!F963,"")</f>
        <v/>
      </c>
      <c r="D963" t="str">
        <f>IF(AND(TONGHOP!N963=$B$1,OR(TONGHOP!O963="ThiTN",TONGHOP!P963="LT",TONGHOP!P963="TN"),TONGHOP!J963=""),TONGHOP!I963,"")</f>
        <v/>
      </c>
      <c r="E963" t="str">
        <f>IF(AND(TONGHOP!N963=$B$1,OR(TONGHOP!O963="ThiTN",TONGHOP!P963="LT",TONGHOP!P963="TN"),TONGHOP!J963=""),TONGHOP!P963,"")</f>
        <v/>
      </c>
    </row>
    <row r="964" spans="1:5">
      <c r="A964" t="str">
        <f>IF(AND(TONGHOP!N964=$B$1,OR(TONGHOP!O964="ThiTN",TONGHOP!P964="LT",TONGHOP!P964="TN"),TONGHOP!J964=""),TONGHOP!C964,"")</f>
        <v/>
      </c>
      <c r="B964" t="str">
        <f>IF(AND(TONGHOP!N964=$B$1,OR(TONGHOP!O964="ThiTN",TONGHOP!P964="LT",TONGHOP!P964="TN"),TONGHOP!J964=""),TONGHOP!H964,"")</f>
        <v/>
      </c>
      <c r="C964" t="str">
        <f>IF(AND(TONGHOP!N964=$B$1,OR(TONGHOP!O964="ThiTN",TONGHOP!P964="LT",TONGHOP!P964="TN"),TONGHOP!J964=""),TONGHOP!F964,"")</f>
        <v/>
      </c>
      <c r="D964" t="str">
        <f>IF(AND(TONGHOP!N964=$B$1,OR(TONGHOP!O964="ThiTN",TONGHOP!P964="LT",TONGHOP!P964="TN"),TONGHOP!J964=""),TONGHOP!I964,"")</f>
        <v/>
      </c>
      <c r="E964" t="str">
        <f>IF(AND(TONGHOP!N964=$B$1,OR(TONGHOP!O964="ThiTN",TONGHOP!P964="LT",TONGHOP!P964="TN"),TONGHOP!J964=""),TONGHOP!P964,"")</f>
        <v/>
      </c>
    </row>
    <row r="965" spans="1:5">
      <c r="A965" t="str">
        <f>IF(AND(TONGHOP!N965=$B$1,OR(TONGHOP!O965="ThiTN",TONGHOP!P965="LT",TONGHOP!P965="TN"),TONGHOP!J965=""),TONGHOP!C965,"")</f>
        <v/>
      </c>
      <c r="B965" t="str">
        <f>IF(AND(TONGHOP!N965=$B$1,OR(TONGHOP!O965="ThiTN",TONGHOP!P965="LT",TONGHOP!P965="TN"),TONGHOP!J965=""),TONGHOP!H965,"")</f>
        <v/>
      </c>
      <c r="C965" t="str">
        <f>IF(AND(TONGHOP!N965=$B$1,OR(TONGHOP!O965="ThiTN",TONGHOP!P965="LT",TONGHOP!P965="TN"),TONGHOP!J965=""),TONGHOP!F965,"")</f>
        <v/>
      </c>
      <c r="D965" t="str">
        <f>IF(AND(TONGHOP!N965=$B$1,OR(TONGHOP!O965="ThiTN",TONGHOP!P965="LT",TONGHOP!P965="TN"),TONGHOP!J965=""),TONGHOP!I965,"")</f>
        <v/>
      </c>
      <c r="E965" t="str">
        <f>IF(AND(TONGHOP!N965=$B$1,OR(TONGHOP!O965="ThiTN",TONGHOP!P965="LT",TONGHOP!P965="TN"),TONGHOP!J965=""),TONGHOP!P965,"")</f>
        <v/>
      </c>
    </row>
    <row r="966" spans="1:5">
      <c r="A966" t="str">
        <f>IF(AND(TONGHOP!N966=$B$1,OR(TONGHOP!O966="ThiTN",TONGHOP!P966="LT",TONGHOP!P966="TN"),TONGHOP!J966=""),TONGHOP!C966,"")</f>
        <v/>
      </c>
      <c r="B966" t="str">
        <f>IF(AND(TONGHOP!N966=$B$1,OR(TONGHOP!O966="ThiTN",TONGHOP!P966="LT",TONGHOP!P966="TN"),TONGHOP!J966=""),TONGHOP!H966,"")</f>
        <v/>
      </c>
      <c r="C966" t="str">
        <f>IF(AND(TONGHOP!N966=$B$1,OR(TONGHOP!O966="ThiTN",TONGHOP!P966="LT",TONGHOP!P966="TN"),TONGHOP!J966=""),TONGHOP!F966,"")</f>
        <v/>
      </c>
      <c r="D966" t="str">
        <f>IF(AND(TONGHOP!N966=$B$1,OR(TONGHOP!O966="ThiTN",TONGHOP!P966="LT",TONGHOP!P966="TN"),TONGHOP!J966=""),TONGHOP!I966,"")</f>
        <v/>
      </c>
      <c r="E966" t="str">
        <f>IF(AND(TONGHOP!N966=$B$1,OR(TONGHOP!O966="ThiTN",TONGHOP!P966="LT",TONGHOP!P966="TN"),TONGHOP!J966=""),TONGHOP!P966,"")</f>
        <v/>
      </c>
    </row>
    <row r="967" spans="1:5">
      <c r="A967" t="str">
        <f>IF(AND(TONGHOP!N967=$B$1,OR(TONGHOP!O967="ThiTN",TONGHOP!P967="LT",TONGHOP!P967="TN"),TONGHOP!J967=""),TONGHOP!C967,"")</f>
        <v/>
      </c>
      <c r="B967" t="str">
        <f>IF(AND(TONGHOP!N967=$B$1,OR(TONGHOP!O967="ThiTN",TONGHOP!P967="LT",TONGHOP!P967="TN"),TONGHOP!J967=""),TONGHOP!H967,"")</f>
        <v/>
      </c>
      <c r="C967" t="str">
        <f>IF(AND(TONGHOP!N967=$B$1,OR(TONGHOP!O967="ThiTN",TONGHOP!P967="LT",TONGHOP!P967="TN"),TONGHOP!J967=""),TONGHOP!F967,"")</f>
        <v/>
      </c>
      <c r="D967" t="str">
        <f>IF(AND(TONGHOP!N967=$B$1,OR(TONGHOP!O967="ThiTN",TONGHOP!P967="LT",TONGHOP!P967="TN"),TONGHOP!J967=""),TONGHOP!I967,"")</f>
        <v/>
      </c>
      <c r="E967" t="str">
        <f>IF(AND(TONGHOP!N967=$B$1,OR(TONGHOP!O967="ThiTN",TONGHOP!P967="LT",TONGHOP!P967="TN"),TONGHOP!J967=""),TONGHOP!P967,"")</f>
        <v/>
      </c>
    </row>
    <row r="968" spans="1:5">
      <c r="A968" t="str">
        <f>IF(AND(TONGHOP!N968=$B$1,OR(TONGHOP!O968="ThiTN",TONGHOP!P968="LT",TONGHOP!P968="TN"),TONGHOP!J968=""),TONGHOP!C968,"")</f>
        <v/>
      </c>
      <c r="B968" t="str">
        <f>IF(AND(TONGHOP!N968=$B$1,OR(TONGHOP!O968="ThiTN",TONGHOP!P968="LT",TONGHOP!P968="TN"),TONGHOP!J968=""),TONGHOP!H968,"")</f>
        <v/>
      </c>
      <c r="C968" t="str">
        <f>IF(AND(TONGHOP!N968=$B$1,OR(TONGHOP!O968="ThiTN",TONGHOP!P968="LT",TONGHOP!P968="TN"),TONGHOP!J968=""),TONGHOP!F968,"")</f>
        <v/>
      </c>
      <c r="D968" t="str">
        <f>IF(AND(TONGHOP!N968=$B$1,OR(TONGHOP!O968="ThiTN",TONGHOP!P968="LT",TONGHOP!P968="TN"),TONGHOP!J968=""),TONGHOP!I968,"")</f>
        <v/>
      </c>
      <c r="E968" t="str">
        <f>IF(AND(TONGHOP!N968=$B$1,OR(TONGHOP!O968="ThiTN",TONGHOP!P968="LT",TONGHOP!P968="TN"),TONGHOP!J968=""),TONGHOP!P968,"")</f>
        <v/>
      </c>
    </row>
    <row r="969" spans="1:5">
      <c r="A969" t="str">
        <f>IF(AND(TONGHOP!N969=$B$1,OR(TONGHOP!O969="ThiTN",TONGHOP!P969="LT",TONGHOP!P969="TN"),TONGHOP!J969=""),TONGHOP!C969,"")</f>
        <v/>
      </c>
      <c r="B969" t="str">
        <f>IF(AND(TONGHOP!N969=$B$1,OR(TONGHOP!O969="ThiTN",TONGHOP!P969="LT",TONGHOP!P969="TN"),TONGHOP!J969=""),TONGHOP!H969,"")</f>
        <v/>
      </c>
      <c r="C969" t="str">
        <f>IF(AND(TONGHOP!N969=$B$1,OR(TONGHOP!O969="ThiTN",TONGHOP!P969="LT",TONGHOP!P969="TN"),TONGHOP!J969=""),TONGHOP!F969,"")</f>
        <v/>
      </c>
      <c r="D969" t="str">
        <f>IF(AND(TONGHOP!N969=$B$1,OR(TONGHOP!O969="ThiTN",TONGHOP!P969="LT",TONGHOP!P969="TN"),TONGHOP!J969=""),TONGHOP!I969,"")</f>
        <v/>
      </c>
      <c r="E969" t="str">
        <f>IF(AND(TONGHOP!N969=$B$1,OR(TONGHOP!O969="ThiTN",TONGHOP!P969="LT",TONGHOP!P969="TN"),TONGHOP!J969=""),TONGHOP!P969,"")</f>
        <v/>
      </c>
    </row>
    <row r="970" spans="1:5">
      <c r="A970" t="str">
        <f>IF(AND(TONGHOP!N970=$B$1,OR(TONGHOP!O970="ThiTN",TONGHOP!P970="LT",TONGHOP!P970="TN"),TONGHOP!J970=""),TONGHOP!C970,"")</f>
        <v/>
      </c>
      <c r="B970" t="str">
        <f>IF(AND(TONGHOP!N970=$B$1,OR(TONGHOP!O970="ThiTN",TONGHOP!P970="LT",TONGHOP!P970="TN"),TONGHOP!J970=""),TONGHOP!H970,"")</f>
        <v/>
      </c>
      <c r="C970" t="str">
        <f>IF(AND(TONGHOP!N970=$B$1,OR(TONGHOP!O970="ThiTN",TONGHOP!P970="LT",TONGHOP!P970="TN"),TONGHOP!J970=""),TONGHOP!F970,"")</f>
        <v/>
      </c>
      <c r="D970" t="str">
        <f>IF(AND(TONGHOP!N970=$B$1,OR(TONGHOP!O970="ThiTN",TONGHOP!P970="LT",TONGHOP!P970="TN"),TONGHOP!J970=""),TONGHOP!I970,"")</f>
        <v/>
      </c>
      <c r="E970" t="str">
        <f>IF(AND(TONGHOP!N970=$B$1,OR(TONGHOP!O970="ThiTN",TONGHOP!P970="LT",TONGHOP!P970="TN"),TONGHOP!J970=""),TONGHOP!P970,"")</f>
        <v/>
      </c>
    </row>
    <row r="971" spans="1:5">
      <c r="A971" t="str">
        <f>IF(AND(TONGHOP!N971=$B$1,OR(TONGHOP!O971="ThiTN",TONGHOP!P971="LT",TONGHOP!P971="TN"),TONGHOP!J971=""),TONGHOP!C971,"")</f>
        <v/>
      </c>
      <c r="B971" t="str">
        <f>IF(AND(TONGHOP!N971=$B$1,OR(TONGHOP!O971="ThiTN",TONGHOP!P971="LT",TONGHOP!P971="TN"),TONGHOP!J971=""),TONGHOP!H971,"")</f>
        <v/>
      </c>
      <c r="C971" t="str">
        <f>IF(AND(TONGHOP!N971=$B$1,OR(TONGHOP!O971="ThiTN",TONGHOP!P971="LT",TONGHOP!P971="TN"),TONGHOP!J971=""),TONGHOP!F971,"")</f>
        <v/>
      </c>
      <c r="D971" t="str">
        <f>IF(AND(TONGHOP!N971=$B$1,OR(TONGHOP!O971="ThiTN",TONGHOP!P971="LT",TONGHOP!P971="TN"),TONGHOP!J971=""),TONGHOP!I971,"")</f>
        <v/>
      </c>
      <c r="E971" t="str">
        <f>IF(AND(TONGHOP!N971=$B$1,OR(TONGHOP!O971="ThiTN",TONGHOP!P971="LT",TONGHOP!P971="TN"),TONGHOP!J971=""),TONGHOP!P971,"")</f>
        <v/>
      </c>
    </row>
    <row r="972" spans="1:5">
      <c r="A972" t="str">
        <f>IF(AND(TONGHOP!N972=$B$1,OR(TONGHOP!O972="ThiTN",TONGHOP!P972="LT",TONGHOP!P972="TN"),TONGHOP!J972=""),TONGHOP!C972,"")</f>
        <v/>
      </c>
      <c r="B972" t="str">
        <f>IF(AND(TONGHOP!N972=$B$1,OR(TONGHOP!O972="ThiTN",TONGHOP!P972="LT",TONGHOP!P972="TN"),TONGHOP!J972=""),TONGHOP!H972,"")</f>
        <v/>
      </c>
      <c r="C972" t="str">
        <f>IF(AND(TONGHOP!N972=$B$1,OR(TONGHOP!O972="ThiTN",TONGHOP!P972="LT",TONGHOP!P972="TN"),TONGHOP!J972=""),TONGHOP!F972,"")</f>
        <v/>
      </c>
      <c r="D972" t="str">
        <f>IF(AND(TONGHOP!N972=$B$1,OR(TONGHOP!O972="ThiTN",TONGHOP!P972="LT",TONGHOP!P972="TN"),TONGHOP!J972=""),TONGHOP!I972,"")</f>
        <v/>
      </c>
      <c r="E972" t="str">
        <f>IF(AND(TONGHOP!N972=$B$1,OR(TONGHOP!O972="ThiTN",TONGHOP!P972="LT",TONGHOP!P972="TN"),TONGHOP!J972=""),TONGHOP!P972,"")</f>
        <v/>
      </c>
    </row>
    <row r="973" spans="1:5">
      <c r="A973" t="str">
        <f>IF(AND(TONGHOP!N973=$B$1,OR(TONGHOP!O973="ThiTN",TONGHOP!P973="LT",TONGHOP!P973="TN"),TONGHOP!J973=""),TONGHOP!C973,"")</f>
        <v/>
      </c>
      <c r="B973" t="str">
        <f>IF(AND(TONGHOP!N973=$B$1,OR(TONGHOP!O973="ThiTN",TONGHOP!P973="LT",TONGHOP!P973="TN"),TONGHOP!J973=""),TONGHOP!H973,"")</f>
        <v/>
      </c>
      <c r="C973" t="str">
        <f>IF(AND(TONGHOP!N973=$B$1,OR(TONGHOP!O973="ThiTN",TONGHOP!P973="LT",TONGHOP!P973="TN"),TONGHOP!J973=""),TONGHOP!F973,"")</f>
        <v/>
      </c>
      <c r="D973" t="str">
        <f>IF(AND(TONGHOP!N973=$B$1,OR(TONGHOP!O973="ThiTN",TONGHOP!P973="LT",TONGHOP!P973="TN"),TONGHOP!J973=""),TONGHOP!I973,"")</f>
        <v/>
      </c>
      <c r="E973" t="str">
        <f>IF(AND(TONGHOP!N973=$B$1,OR(TONGHOP!O973="ThiTN",TONGHOP!P973="LT",TONGHOP!P973="TN"),TONGHOP!J973=""),TONGHOP!P973,"")</f>
        <v/>
      </c>
    </row>
    <row r="974" spans="1:5">
      <c r="A974" t="str">
        <f>IF(AND(TONGHOP!N974=$B$1,OR(TONGHOP!O974="ThiTN",TONGHOP!P974="LT",TONGHOP!P974="TN"),TONGHOP!J974=""),TONGHOP!C974,"")</f>
        <v/>
      </c>
      <c r="B974" t="str">
        <f>IF(AND(TONGHOP!N974=$B$1,OR(TONGHOP!O974="ThiTN",TONGHOP!P974="LT",TONGHOP!P974="TN"),TONGHOP!J974=""),TONGHOP!H974,"")</f>
        <v/>
      </c>
      <c r="C974" t="str">
        <f>IF(AND(TONGHOP!N974=$B$1,OR(TONGHOP!O974="ThiTN",TONGHOP!P974="LT",TONGHOP!P974="TN"),TONGHOP!J974=""),TONGHOP!F974,"")</f>
        <v/>
      </c>
      <c r="D974" t="str">
        <f>IF(AND(TONGHOP!N974=$B$1,OR(TONGHOP!O974="ThiTN",TONGHOP!P974="LT",TONGHOP!P974="TN"),TONGHOP!J974=""),TONGHOP!I974,"")</f>
        <v/>
      </c>
      <c r="E974" t="str">
        <f>IF(AND(TONGHOP!N974=$B$1,OR(TONGHOP!O974="ThiTN",TONGHOP!P974="LT",TONGHOP!P974="TN"),TONGHOP!J974=""),TONGHOP!P974,"")</f>
        <v/>
      </c>
    </row>
    <row r="975" spans="1:5">
      <c r="A975" t="str">
        <f>IF(AND(TONGHOP!N975=$B$1,OR(TONGHOP!O975="ThiTN",TONGHOP!P975="LT",TONGHOP!P975="TN"),TONGHOP!J975=""),TONGHOP!C975,"")</f>
        <v/>
      </c>
      <c r="B975" t="str">
        <f>IF(AND(TONGHOP!N975=$B$1,OR(TONGHOP!O975="ThiTN",TONGHOP!P975="LT",TONGHOP!P975="TN"),TONGHOP!J975=""),TONGHOP!H975,"")</f>
        <v/>
      </c>
      <c r="C975" t="str">
        <f>IF(AND(TONGHOP!N975=$B$1,OR(TONGHOP!O975="ThiTN",TONGHOP!P975="LT",TONGHOP!P975="TN"),TONGHOP!J975=""),TONGHOP!F975,"")</f>
        <v/>
      </c>
      <c r="D975" t="str">
        <f>IF(AND(TONGHOP!N975=$B$1,OR(TONGHOP!O975="ThiTN",TONGHOP!P975="LT",TONGHOP!P975="TN"),TONGHOP!J975=""),TONGHOP!I975,"")</f>
        <v/>
      </c>
      <c r="E975" t="str">
        <f>IF(AND(TONGHOP!N975=$B$1,OR(TONGHOP!O975="ThiTN",TONGHOP!P975="LT",TONGHOP!P975="TN"),TONGHOP!J975=""),TONGHOP!P975,"")</f>
        <v/>
      </c>
    </row>
    <row r="976" spans="1:5">
      <c r="A976" t="str">
        <f>IF(AND(TONGHOP!N976=$B$1,OR(TONGHOP!O976="ThiTN",TONGHOP!P976="LT",TONGHOP!P976="TN"),TONGHOP!J976=""),TONGHOP!C976,"")</f>
        <v/>
      </c>
      <c r="B976" t="str">
        <f>IF(AND(TONGHOP!N976=$B$1,OR(TONGHOP!O976="ThiTN",TONGHOP!P976="LT",TONGHOP!P976="TN"),TONGHOP!J976=""),TONGHOP!H976,"")</f>
        <v/>
      </c>
      <c r="C976" t="str">
        <f>IF(AND(TONGHOP!N976=$B$1,OR(TONGHOP!O976="ThiTN",TONGHOP!P976="LT",TONGHOP!P976="TN"),TONGHOP!J976=""),TONGHOP!F976,"")</f>
        <v/>
      </c>
      <c r="D976" t="str">
        <f>IF(AND(TONGHOP!N976=$B$1,OR(TONGHOP!O976="ThiTN",TONGHOP!P976="LT",TONGHOP!P976="TN"),TONGHOP!J976=""),TONGHOP!I976,"")</f>
        <v/>
      </c>
      <c r="E976" t="str">
        <f>IF(AND(TONGHOP!N976=$B$1,OR(TONGHOP!O976="ThiTN",TONGHOP!P976="LT",TONGHOP!P976="TN"),TONGHOP!J976=""),TONGHOP!P976,"")</f>
        <v/>
      </c>
    </row>
    <row r="977" spans="1:5">
      <c r="A977" t="str">
        <f>IF(AND(TONGHOP!N977=$B$1,OR(TONGHOP!O977="ThiTN",TONGHOP!P977="LT",TONGHOP!P977="TN"),TONGHOP!J977=""),TONGHOP!C977,"")</f>
        <v/>
      </c>
      <c r="B977" t="str">
        <f>IF(AND(TONGHOP!N977=$B$1,OR(TONGHOP!O977="ThiTN",TONGHOP!P977="LT",TONGHOP!P977="TN"),TONGHOP!J977=""),TONGHOP!H977,"")</f>
        <v/>
      </c>
      <c r="C977" t="str">
        <f>IF(AND(TONGHOP!N977=$B$1,OR(TONGHOP!O977="ThiTN",TONGHOP!P977="LT",TONGHOP!P977="TN"),TONGHOP!J977=""),TONGHOP!F977,"")</f>
        <v/>
      </c>
      <c r="D977" t="str">
        <f>IF(AND(TONGHOP!N977=$B$1,OR(TONGHOP!O977="ThiTN",TONGHOP!P977="LT",TONGHOP!P977="TN"),TONGHOP!J977=""),TONGHOP!I977,"")</f>
        <v/>
      </c>
      <c r="E977" t="str">
        <f>IF(AND(TONGHOP!N977=$B$1,OR(TONGHOP!O977="ThiTN",TONGHOP!P977="LT",TONGHOP!P977="TN"),TONGHOP!J977=""),TONGHOP!P977,"")</f>
        <v/>
      </c>
    </row>
    <row r="978" spans="1:5">
      <c r="A978" t="str">
        <f>IF(AND(TONGHOP!N978=$B$1,OR(TONGHOP!O978="ThiTN",TONGHOP!P978="LT",TONGHOP!P978="TN"),TONGHOP!J978=""),TONGHOP!C978,"")</f>
        <v/>
      </c>
      <c r="B978" t="str">
        <f>IF(AND(TONGHOP!N978=$B$1,OR(TONGHOP!O978="ThiTN",TONGHOP!P978="LT",TONGHOP!P978="TN"),TONGHOP!J978=""),TONGHOP!H978,"")</f>
        <v/>
      </c>
      <c r="C978" t="str">
        <f>IF(AND(TONGHOP!N978=$B$1,OR(TONGHOP!O978="ThiTN",TONGHOP!P978="LT",TONGHOP!P978="TN"),TONGHOP!J978=""),TONGHOP!F978,"")</f>
        <v/>
      </c>
      <c r="D978" t="str">
        <f>IF(AND(TONGHOP!N978=$B$1,OR(TONGHOP!O978="ThiTN",TONGHOP!P978="LT",TONGHOP!P978="TN"),TONGHOP!J978=""),TONGHOP!I978,"")</f>
        <v/>
      </c>
      <c r="E978" t="str">
        <f>IF(AND(TONGHOP!N978=$B$1,OR(TONGHOP!O978="ThiTN",TONGHOP!P978="LT",TONGHOP!P978="TN"),TONGHOP!J978=""),TONGHOP!P978,"")</f>
        <v/>
      </c>
    </row>
    <row r="979" spans="1:5">
      <c r="A979" t="str">
        <f>IF(AND(TONGHOP!N979=$B$1,OR(TONGHOP!O979="ThiTN",TONGHOP!P979="LT",TONGHOP!P979="TN"),TONGHOP!J979=""),TONGHOP!C979,"")</f>
        <v/>
      </c>
      <c r="B979" t="str">
        <f>IF(AND(TONGHOP!N979=$B$1,OR(TONGHOP!O979="ThiTN",TONGHOP!P979="LT",TONGHOP!P979="TN"),TONGHOP!J979=""),TONGHOP!H979,"")</f>
        <v/>
      </c>
      <c r="C979" t="str">
        <f>IF(AND(TONGHOP!N979=$B$1,OR(TONGHOP!O979="ThiTN",TONGHOP!P979="LT",TONGHOP!P979="TN"),TONGHOP!J979=""),TONGHOP!F979,"")</f>
        <v/>
      </c>
      <c r="D979" t="str">
        <f>IF(AND(TONGHOP!N979=$B$1,OR(TONGHOP!O979="ThiTN",TONGHOP!P979="LT",TONGHOP!P979="TN"),TONGHOP!J979=""),TONGHOP!I979,"")</f>
        <v/>
      </c>
      <c r="E979" t="str">
        <f>IF(AND(TONGHOP!N979=$B$1,OR(TONGHOP!O979="ThiTN",TONGHOP!P979="LT",TONGHOP!P979="TN"),TONGHOP!J979=""),TONGHOP!P979,"")</f>
        <v/>
      </c>
    </row>
    <row r="980" spans="1:5">
      <c r="A980" t="str">
        <f>IF(AND(TONGHOP!N980=$B$1,OR(TONGHOP!O980="ThiTN",TONGHOP!P980="LT",TONGHOP!P980="TN"),TONGHOP!J980=""),TONGHOP!C980,"")</f>
        <v/>
      </c>
      <c r="B980" t="str">
        <f>IF(AND(TONGHOP!N980=$B$1,OR(TONGHOP!O980="ThiTN",TONGHOP!P980="LT",TONGHOP!P980="TN"),TONGHOP!J980=""),TONGHOP!H980,"")</f>
        <v/>
      </c>
      <c r="C980" t="str">
        <f>IF(AND(TONGHOP!N980=$B$1,OR(TONGHOP!O980="ThiTN",TONGHOP!P980="LT",TONGHOP!P980="TN"),TONGHOP!J980=""),TONGHOP!F980,"")</f>
        <v/>
      </c>
      <c r="D980" t="str">
        <f>IF(AND(TONGHOP!N980=$B$1,OR(TONGHOP!O980="ThiTN",TONGHOP!P980="LT",TONGHOP!P980="TN"),TONGHOP!J980=""),TONGHOP!I980,"")</f>
        <v/>
      </c>
      <c r="E980" t="str">
        <f>IF(AND(TONGHOP!N980=$B$1,OR(TONGHOP!O980="ThiTN",TONGHOP!P980="LT",TONGHOP!P980="TN"),TONGHOP!J980=""),TONGHOP!P980,"")</f>
        <v/>
      </c>
    </row>
    <row r="981" spans="1:5">
      <c r="A981" t="str">
        <f>IF(AND(TONGHOP!N981=$B$1,OR(TONGHOP!O981="ThiTN",TONGHOP!P981="LT",TONGHOP!P981="TN"),TONGHOP!J981=""),TONGHOP!C981,"")</f>
        <v/>
      </c>
      <c r="B981" t="str">
        <f>IF(AND(TONGHOP!N981=$B$1,OR(TONGHOP!O981="ThiTN",TONGHOP!P981="LT",TONGHOP!P981="TN"),TONGHOP!J981=""),TONGHOP!H981,"")</f>
        <v/>
      </c>
      <c r="C981" t="str">
        <f>IF(AND(TONGHOP!N981=$B$1,OR(TONGHOP!O981="ThiTN",TONGHOP!P981="LT",TONGHOP!P981="TN"),TONGHOP!J981=""),TONGHOP!F981,"")</f>
        <v/>
      </c>
      <c r="D981" t="str">
        <f>IF(AND(TONGHOP!N981=$B$1,OR(TONGHOP!O981="ThiTN",TONGHOP!P981="LT",TONGHOP!P981="TN"),TONGHOP!J981=""),TONGHOP!I981,"")</f>
        <v/>
      </c>
      <c r="E981" t="str">
        <f>IF(AND(TONGHOP!N981=$B$1,OR(TONGHOP!O981="ThiTN",TONGHOP!P981="LT",TONGHOP!P981="TN"),TONGHOP!J981=""),TONGHOP!P981,"")</f>
        <v/>
      </c>
    </row>
    <row r="982" spans="1:5">
      <c r="A982" t="str">
        <f>IF(AND(TONGHOP!N982=$B$1,OR(TONGHOP!O982="ThiTN",TONGHOP!P982="LT",TONGHOP!P982="TN"),TONGHOP!J982=""),TONGHOP!C982,"")</f>
        <v/>
      </c>
      <c r="B982" t="str">
        <f>IF(AND(TONGHOP!N982=$B$1,OR(TONGHOP!O982="ThiTN",TONGHOP!P982="LT",TONGHOP!P982="TN"),TONGHOP!J982=""),TONGHOP!H982,"")</f>
        <v/>
      </c>
      <c r="C982" t="str">
        <f>IF(AND(TONGHOP!N982=$B$1,OR(TONGHOP!O982="ThiTN",TONGHOP!P982="LT",TONGHOP!P982="TN"),TONGHOP!J982=""),TONGHOP!F982,"")</f>
        <v/>
      </c>
      <c r="D982" t="str">
        <f>IF(AND(TONGHOP!N982=$B$1,OR(TONGHOP!O982="ThiTN",TONGHOP!P982="LT",TONGHOP!P982="TN"),TONGHOP!J982=""),TONGHOP!I982,"")</f>
        <v/>
      </c>
      <c r="E982" t="str">
        <f>IF(AND(TONGHOP!N982=$B$1,OR(TONGHOP!O982="ThiTN",TONGHOP!P982="LT",TONGHOP!P982="TN"),TONGHOP!J982=""),TONGHOP!P982,"")</f>
        <v/>
      </c>
    </row>
    <row r="983" spans="1:5">
      <c r="A983" t="str">
        <f>IF(AND(TONGHOP!N983=$B$1,OR(TONGHOP!O983="ThiTN",TONGHOP!P983="LT",TONGHOP!P983="TN"),TONGHOP!J983=""),TONGHOP!C983,"")</f>
        <v/>
      </c>
      <c r="B983" t="str">
        <f>IF(AND(TONGHOP!N983=$B$1,OR(TONGHOP!O983="ThiTN",TONGHOP!P983="LT",TONGHOP!P983="TN"),TONGHOP!J983=""),TONGHOP!H983,"")</f>
        <v/>
      </c>
      <c r="C983" t="str">
        <f>IF(AND(TONGHOP!N983=$B$1,OR(TONGHOP!O983="ThiTN",TONGHOP!P983="LT",TONGHOP!P983="TN"),TONGHOP!J983=""),TONGHOP!F983,"")</f>
        <v/>
      </c>
      <c r="D983" t="str">
        <f>IF(AND(TONGHOP!N983=$B$1,OR(TONGHOP!O983="ThiTN",TONGHOP!P983="LT",TONGHOP!P983="TN"),TONGHOP!J983=""),TONGHOP!I983,"")</f>
        <v/>
      </c>
      <c r="E983" t="str">
        <f>IF(AND(TONGHOP!N983=$B$1,OR(TONGHOP!O983="ThiTN",TONGHOP!P983="LT",TONGHOP!P983="TN"),TONGHOP!J983=""),TONGHOP!P983,"")</f>
        <v/>
      </c>
    </row>
    <row r="984" spans="1:5">
      <c r="A984" t="str">
        <f>IF(AND(TONGHOP!N984=$B$1,OR(TONGHOP!O984="ThiTN",TONGHOP!P984="LT",TONGHOP!P984="TN"),TONGHOP!J984=""),TONGHOP!C984,"")</f>
        <v/>
      </c>
      <c r="B984" t="str">
        <f>IF(AND(TONGHOP!N984=$B$1,OR(TONGHOP!O984="ThiTN",TONGHOP!P984="LT",TONGHOP!P984="TN"),TONGHOP!J984=""),TONGHOP!H984,"")</f>
        <v/>
      </c>
      <c r="C984" t="str">
        <f>IF(AND(TONGHOP!N984=$B$1,OR(TONGHOP!O984="ThiTN",TONGHOP!P984="LT",TONGHOP!P984="TN"),TONGHOP!J984=""),TONGHOP!F984,"")</f>
        <v/>
      </c>
      <c r="D984" t="str">
        <f>IF(AND(TONGHOP!N984=$B$1,OR(TONGHOP!O984="ThiTN",TONGHOP!P984="LT",TONGHOP!P984="TN"),TONGHOP!J984=""),TONGHOP!I984,"")</f>
        <v/>
      </c>
      <c r="E984" t="str">
        <f>IF(AND(TONGHOP!N984=$B$1,OR(TONGHOP!O984="ThiTN",TONGHOP!P984="LT",TONGHOP!P984="TN"),TONGHOP!J984=""),TONGHOP!P984,"")</f>
        <v/>
      </c>
    </row>
    <row r="985" spans="1:5">
      <c r="A985" t="str">
        <f>IF(AND(TONGHOP!N985=$B$1,OR(TONGHOP!O985="ThiTN",TONGHOP!P985="LT",TONGHOP!P985="TN"),TONGHOP!J985=""),TONGHOP!C985,"")</f>
        <v/>
      </c>
      <c r="B985" t="str">
        <f>IF(AND(TONGHOP!N985=$B$1,OR(TONGHOP!O985="ThiTN",TONGHOP!P985="LT",TONGHOP!P985="TN"),TONGHOP!J985=""),TONGHOP!H985,"")</f>
        <v/>
      </c>
      <c r="C985" t="str">
        <f>IF(AND(TONGHOP!N985=$B$1,OR(TONGHOP!O985="ThiTN",TONGHOP!P985="LT",TONGHOP!P985="TN"),TONGHOP!J985=""),TONGHOP!F985,"")</f>
        <v/>
      </c>
      <c r="D985" t="str">
        <f>IF(AND(TONGHOP!N985=$B$1,OR(TONGHOP!O985="ThiTN",TONGHOP!P985="LT",TONGHOP!P985="TN"),TONGHOP!J985=""),TONGHOP!I985,"")</f>
        <v/>
      </c>
      <c r="E985" t="str">
        <f>IF(AND(TONGHOP!N985=$B$1,OR(TONGHOP!O985="ThiTN",TONGHOP!P985="LT",TONGHOP!P985="TN"),TONGHOP!J985=""),TONGHOP!P985,"")</f>
        <v/>
      </c>
    </row>
    <row r="986" spans="1:5">
      <c r="A986" t="str">
        <f>IF(AND(TONGHOP!N986=$B$1,OR(TONGHOP!O986="ThiTN",TONGHOP!P986="LT",TONGHOP!P986="TN"),TONGHOP!J986=""),TONGHOP!C986,"")</f>
        <v/>
      </c>
      <c r="B986" t="str">
        <f>IF(AND(TONGHOP!N986=$B$1,OR(TONGHOP!O986="ThiTN",TONGHOP!P986="LT",TONGHOP!P986="TN"),TONGHOP!J986=""),TONGHOP!H986,"")</f>
        <v/>
      </c>
      <c r="C986" t="str">
        <f>IF(AND(TONGHOP!N986=$B$1,OR(TONGHOP!O986="ThiTN",TONGHOP!P986="LT",TONGHOP!P986="TN"),TONGHOP!J986=""),TONGHOP!F986,"")</f>
        <v/>
      </c>
      <c r="D986" t="str">
        <f>IF(AND(TONGHOP!N986=$B$1,OR(TONGHOP!O986="ThiTN",TONGHOP!P986="LT",TONGHOP!P986="TN"),TONGHOP!J986=""),TONGHOP!I986,"")</f>
        <v/>
      </c>
      <c r="E986" t="str">
        <f>IF(AND(TONGHOP!N986=$B$1,OR(TONGHOP!O986="ThiTN",TONGHOP!P986="LT",TONGHOP!P986="TN"),TONGHOP!J986=""),TONGHOP!P986,"")</f>
        <v/>
      </c>
    </row>
    <row r="987" spans="1:5">
      <c r="A987" t="str">
        <f>IF(AND(TONGHOP!N987=$B$1,OR(TONGHOP!O987="ThiTN",TONGHOP!P987="LT",TONGHOP!P987="TN"),TONGHOP!J987=""),TONGHOP!C987,"")</f>
        <v/>
      </c>
      <c r="B987" t="str">
        <f>IF(AND(TONGHOP!N987=$B$1,OR(TONGHOP!O987="ThiTN",TONGHOP!P987="LT",TONGHOP!P987="TN"),TONGHOP!J987=""),TONGHOP!H987,"")</f>
        <v/>
      </c>
      <c r="C987" t="str">
        <f>IF(AND(TONGHOP!N987=$B$1,OR(TONGHOP!O987="ThiTN",TONGHOP!P987="LT",TONGHOP!P987="TN"),TONGHOP!J987=""),TONGHOP!F987,"")</f>
        <v/>
      </c>
      <c r="D987" t="str">
        <f>IF(AND(TONGHOP!N987=$B$1,OR(TONGHOP!O987="ThiTN",TONGHOP!P987="LT",TONGHOP!P987="TN"),TONGHOP!J987=""),TONGHOP!I987,"")</f>
        <v/>
      </c>
      <c r="E987" t="str">
        <f>IF(AND(TONGHOP!N987=$B$1,OR(TONGHOP!O987="ThiTN",TONGHOP!P987="LT",TONGHOP!P987="TN"),TONGHOP!J987=""),TONGHOP!P987,"")</f>
        <v/>
      </c>
    </row>
    <row r="988" spans="1:5">
      <c r="A988" t="str">
        <f>IF(AND(TONGHOP!N988=$B$1,OR(TONGHOP!O988="ThiTN",TONGHOP!P988="LT",TONGHOP!P988="TN"),TONGHOP!J988=""),TONGHOP!C988,"")</f>
        <v/>
      </c>
      <c r="B988" t="str">
        <f>IF(AND(TONGHOP!N988=$B$1,OR(TONGHOP!O988="ThiTN",TONGHOP!P988="LT",TONGHOP!P988="TN"),TONGHOP!J988=""),TONGHOP!H988,"")</f>
        <v/>
      </c>
      <c r="C988" t="str">
        <f>IF(AND(TONGHOP!N988=$B$1,OR(TONGHOP!O988="ThiTN",TONGHOP!P988="LT",TONGHOP!P988="TN"),TONGHOP!J988=""),TONGHOP!F988,"")</f>
        <v/>
      </c>
      <c r="D988" t="str">
        <f>IF(AND(TONGHOP!N988=$B$1,OR(TONGHOP!O988="ThiTN",TONGHOP!P988="LT",TONGHOP!P988="TN"),TONGHOP!J988=""),TONGHOP!I988,"")</f>
        <v/>
      </c>
      <c r="E988" t="str">
        <f>IF(AND(TONGHOP!N988=$B$1,OR(TONGHOP!O988="ThiTN",TONGHOP!P988="LT",TONGHOP!P988="TN"),TONGHOP!J988=""),TONGHOP!P988,"")</f>
        <v/>
      </c>
    </row>
    <row r="989" spans="1:5">
      <c r="A989" t="str">
        <f>IF(AND(TONGHOP!N989=$B$1,OR(TONGHOP!O989="ThiTN",TONGHOP!P989="LT",TONGHOP!P989="TN"),TONGHOP!J989=""),TONGHOP!C989,"")</f>
        <v/>
      </c>
      <c r="B989" t="str">
        <f>IF(AND(TONGHOP!N989=$B$1,OR(TONGHOP!O989="ThiTN",TONGHOP!P989="LT",TONGHOP!P989="TN"),TONGHOP!J989=""),TONGHOP!H989,"")</f>
        <v/>
      </c>
      <c r="C989" t="str">
        <f>IF(AND(TONGHOP!N989=$B$1,OR(TONGHOP!O989="ThiTN",TONGHOP!P989="LT",TONGHOP!P989="TN"),TONGHOP!J989=""),TONGHOP!F989,"")</f>
        <v/>
      </c>
      <c r="D989" t="str">
        <f>IF(AND(TONGHOP!N989=$B$1,OR(TONGHOP!O989="ThiTN",TONGHOP!P989="LT",TONGHOP!P989="TN"),TONGHOP!J989=""),TONGHOP!I989,"")</f>
        <v/>
      </c>
      <c r="E989" t="str">
        <f>IF(AND(TONGHOP!N989=$B$1,OR(TONGHOP!O989="ThiTN",TONGHOP!P989="LT",TONGHOP!P989="TN"),TONGHOP!J989=""),TONGHOP!P989,"")</f>
        <v/>
      </c>
    </row>
    <row r="990" spans="1:5">
      <c r="A990" t="str">
        <f>IF(AND(TONGHOP!N990=$B$1,OR(TONGHOP!O990="ThiTN",TONGHOP!P990="LT",TONGHOP!P990="TN"),TONGHOP!J990=""),TONGHOP!C990,"")</f>
        <v/>
      </c>
      <c r="B990" t="str">
        <f>IF(AND(TONGHOP!N990=$B$1,OR(TONGHOP!O990="ThiTN",TONGHOP!P990="LT",TONGHOP!P990="TN"),TONGHOP!J990=""),TONGHOP!H990,"")</f>
        <v/>
      </c>
      <c r="C990" t="str">
        <f>IF(AND(TONGHOP!N990=$B$1,OR(TONGHOP!O990="ThiTN",TONGHOP!P990="LT",TONGHOP!P990="TN"),TONGHOP!J990=""),TONGHOP!F990,"")</f>
        <v/>
      </c>
      <c r="D990" t="str">
        <f>IF(AND(TONGHOP!N990=$B$1,OR(TONGHOP!O990="ThiTN",TONGHOP!P990="LT",TONGHOP!P990="TN"),TONGHOP!J990=""),TONGHOP!I990,"")</f>
        <v/>
      </c>
      <c r="E990" t="str">
        <f>IF(AND(TONGHOP!N990=$B$1,OR(TONGHOP!O990="ThiTN",TONGHOP!P990="LT",TONGHOP!P990="TN"),TONGHOP!J990=""),TONGHOP!P990,"")</f>
        <v/>
      </c>
    </row>
    <row r="991" spans="1:5">
      <c r="A991" t="str">
        <f>IF(AND(TONGHOP!N991=$B$1,OR(TONGHOP!O991="ThiTN",TONGHOP!P991="LT",TONGHOP!P991="TN"),TONGHOP!J991=""),TONGHOP!C991,"")</f>
        <v/>
      </c>
      <c r="B991" t="str">
        <f>IF(AND(TONGHOP!N991=$B$1,OR(TONGHOP!O991="ThiTN",TONGHOP!P991="LT",TONGHOP!P991="TN"),TONGHOP!J991=""),TONGHOP!H991,"")</f>
        <v/>
      </c>
      <c r="C991" t="str">
        <f>IF(AND(TONGHOP!N991=$B$1,OR(TONGHOP!O991="ThiTN",TONGHOP!P991="LT",TONGHOP!P991="TN"),TONGHOP!J991=""),TONGHOP!F991,"")</f>
        <v/>
      </c>
      <c r="D991" t="str">
        <f>IF(AND(TONGHOP!N991=$B$1,OR(TONGHOP!O991="ThiTN",TONGHOP!P991="LT",TONGHOP!P991="TN"),TONGHOP!J991=""),TONGHOP!I991,"")</f>
        <v/>
      </c>
      <c r="E991" t="str">
        <f>IF(AND(TONGHOP!N991=$B$1,OR(TONGHOP!O991="ThiTN",TONGHOP!P991="LT",TONGHOP!P991="TN"),TONGHOP!J991=""),TONGHOP!P991,"")</f>
        <v/>
      </c>
    </row>
    <row r="992" spans="1:5">
      <c r="A992" t="str">
        <f>IF(AND(TONGHOP!N992=$B$1,OR(TONGHOP!O992="ThiTN",TONGHOP!P992="LT",TONGHOP!P992="TN"),TONGHOP!J992=""),TONGHOP!C992,"")</f>
        <v/>
      </c>
      <c r="B992" t="str">
        <f>IF(AND(TONGHOP!N992=$B$1,OR(TONGHOP!O992="ThiTN",TONGHOP!P992="LT",TONGHOP!P992="TN"),TONGHOP!J992=""),TONGHOP!H992,"")</f>
        <v/>
      </c>
      <c r="C992" t="str">
        <f>IF(AND(TONGHOP!N992=$B$1,OR(TONGHOP!O992="ThiTN",TONGHOP!P992="LT",TONGHOP!P992="TN"),TONGHOP!J992=""),TONGHOP!F992,"")</f>
        <v/>
      </c>
      <c r="D992" t="str">
        <f>IF(AND(TONGHOP!N992=$B$1,OR(TONGHOP!O992="ThiTN",TONGHOP!P992="LT",TONGHOP!P992="TN"),TONGHOP!J992=""),TONGHOP!I992,"")</f>
        <v/>
      </c>
      <c r="E992" t="str">
        <f>IF(AND(TONGHOP!N992=$B$1,OR(TONGHOP!O992="ThiTN",TONGHOP!P992="LT",TONGHOP!P992="TN"),TONGHOP!J992=""),TONGHOP!P992,"")</f>
        <v/>
      </c>
    </row>
    <row r="993" spans="1:5">
      <c r="A993" t="str">
        <f>IF(AND(TONGHOP!N993=$B$1,OR(TONGHOP!O993="ThiTN",TONGHOP!P993="LT",TONGHOP!P993="TN"),TONGHOP!J993=""),TONGHOP!C993,"")</f>
        <v/>
      </c>
      <c r="B993" t="str">
        <f>IF(AND(TONGHOP!N993=$B$1,OR(TONGHOP!O993="ThiTN",TONGHOP!P993="LT",TONGHOP!P993="TN"),TONGHOP!J993=""),TONGHOP!H993,"")</f>
        <v/>
      </c>
      <c r="C993" t="str">
        <f>IF(AND(TONGHOP!N993=$B$1,OR(TONGHOP!O993="ThiTN",TONGHOP!P993="LT",TONGHOP!P993="TN"),TONGHOP!J993=""),TONGHOP!F993,"")</f>
        <v/>
      </c>
      <c r="D993" t="str">
        <f>IF(AND(TONGHOP!N993=$B$1,OR(TONGHOP!O993="ThiTN",TONGHOP!P993="LT",TONGHOP!P993="TN"),TONGHOP!J993=""),TONGHOP!I993,"")</f>
        <v/>
      </c>
      <c r="E993" t="str">
        <f>IF(AND(TONGHOP!N993=$B$1,OR(TONGHOP!O993="ThiTN",TONGHOP!P993="LT",TONGHOP!P993="TN"),TONGHOP!J993=""),TONGHOP!P993,"")</f>
        <v/>
      </c>
    </row>
    <row r="994" spans="1:5">
      <c r="A994" t="str">
        <f>IF(AND(TONGHOP!N994=$B$1,OR(TONGHOP!O994="ThiTN",TONGHOP!P994="LT",TONGHOP!P994="TN"),TONGHOP!J994=""),TONGHOP!C994,"")</f>
        <v/>
      </c>
      <c r="B994" t="str">
        <f>IF(AND(TONGHOP!N994=$B$1,OR(TONGHOP!O994="ThiTN",TONGHOP!P994="LT",TONGHOP!P994="TN"),TONGHOP!J994=""),TONGHOP!H994,"")</f>
        <v/>
      </c>
      <c r="C994" t="str">
        <f>IF(AND(TONGHOP!N994=$B$1,OR(TONGHOP!O994="ThiTN",TONGHOP!P994="LT",TONGHOP!P994="TN"),TONGHOP!J994=""),TONGHOP!F994,"")</f>
        <v/>
      </c>
      <c r="D994" t="str">
        <f>IF(AND(TONGHOP!N994=$B$1,OR(TONGHOP!O994="ThiTN",TONGHOP!P994="LT",TONGHOP!P994="TN"),TONGHOP!J994=""),TONGHOP!I994,"")</f>
        <v/>
      </c>
      <c r="E994" t="str">
        <f>IF(AND(TONGHOP!N994=$B$1,OR(TONGHOP!O994="ThiTN",TONGHOP!P994="LT",TONGHOP!P994="TN"),TONGHOP!J994=""),TONGHOP!P994,"")</f>
        <v/>
      </c>
    </row>
    <row r="995" spans="1:5">
      <c r="A995" t="str">
        <f>IF(AND(TONGHOP!N995=$B$1,OR(TONGHOP!O995="ThiTN",TONGHOP!P995="LT",TONGHOP!P995="TN"),TONGHOP!J995=""),TONGHOP!C995,"")</f>
        <v/>
      </c>
      <c r="B995" t="str">
        <f>IF(AND(TONGHOP!N995=$B$1,OR(TONGHOP!O995="ThiTN",TONGHOP!P995="LT",TONGHOP!P995="TN"),TONGHOP!J995=""),TONGHOP!H995,"")</f>
        <v/>
      </c>
      <c r="C995" t="str">
        <f>IF(AND(TONGHOP!N995=$B$1,OR(TONGHOP!O995="ThiTN",TONGHOP!P995="LT",TONGHOP!P995="TN"),TONGHOP!J995=""),TONGHOP!F995,"")</f>
        <v/>
      </c>
      <c r="D995" t="str">
        <f>IF(AND(TONGHOP!N995=$B$1,OR(TONGHOP!O995="ThiTN",TONGHOP!P995="LT",TONGHOP!P995="TN"),TONGHOP!J995=""),TONGHOP!I995,"")</f>
        <v/>
      </c>
      <c r="E995" t="str">
        <f>IF(AND(TONGHOP!N995=$B$1,OR(TONGHOP!O995="ThiTN",TONGHOP!P995="LT",TONGHOP!P995="TN"),TONGHOP!J995=""),TONGHOP!P995,"")</f>
        <v/>
      </c>
    </row>
    <row r="996" spans="1:5">
      <c r="A996" t="str">
        <f>IF(AND(TONGHOP!N996=$B$1,OR(TONGHOP!O996="ThiTN",TONGHOP!P996="LT",TONGHOP!P996="TN"),TONGHOP!J996=""),TONGHOP!C996,"")</f>
        <v/>
      </c>
      <c r="B996" t="str">
        <f>IF(AND(TONGHOP!N996=$B$1,OR(TONGHOP!O996="ThiTN",TONGHOP!P996="LT",TONGHOP!P996="TN"),TONGHOP!J996=""),TONGHOP!H996,"")</f>
        <v/>
      </c>
      <c r="C996" t="str">
        <f>IF(AND(TONGHOP!N996=$B$1,OR(TONGHOP!O996="ThiTN",TONGHOP!P996="LT",TONGHOP!P996="TN"),TONGHOP!J996=""),TONGHOP!F996,"")</f>
        <v/>
      </c>
      <c r="D996" t="str">
        <f>IF(AND(TONGHOP!N996=$B$1,OR(TONGHOP!O996="ThiTN",TONGHOP!P996="LT",TONGHOP!P996="TN"),TONGHOP!J996=""),TONGHOP!I996,"")</f>
        <v/>
      </c>
      <c r="E996" t="str">
        <f>IF(AND(TONGHOP!N996=$B$1,OR(TONGHOP!O996="ThiTN",TONGHOP!P996="LT",TONGHOP!P996="TN"),TONGHOP!J996=""),TONGHOP!P996,"")</f>
        <v/>
      </c>
    </row>
    <row r="997" spans="1:5">
      <c r="A997" t="str">
        <f>IF(AND(TONGHOP!N997=$B$1,OR(TONGHOP!O997="ThiTN",TONGHOP!P997="LT",TONGHOP!P997="TN"),TONGHOP!J997=""),TONGHOP!C997,"")</f>
        <v/>
      </c>
      <c r="B997" t="str">
        <f>IF(AND(TONGHOP!N997=$B$1,OR(TONGHOP!O997="ThiTN",TONGHOP!P997="LT",TONGHOP!P997="TN"),TONGHOP!J997=""),TONGHOP!H997,"")</f>
        <v/>
      </c>
      <c r="C997" t="str">
        <f>IF(AND(TONGHOP!N997=$B$1,OR(TONGHOP!O997="ThiTN",TONGHOP!P997="LT",TONGHOP!P997="TN"),TONGHOP!J997=""),TONGHOP!F997,"")</f>
        <v/>
      </c>
      <c r="D997" t="str">
        <f>IF(AND(TONGHOP!N997=$B$1,OR(TONGHOP!O997="ThiTN",TONGHOP!P997="LT",TONGHOP!P997="TN"),TONGHOP!J997=""),TONGHOP!I997,"")</f>
        <v/>
      </c>
      <c r="E997" t="str">
        <f>IF(AND(TONGHOP!N997=$B$1,OR(TONGHOP!O997="ThiTN",TONGHOP!P997="LT",TONGHOP!P997="TN"),TONGHOP!J997=""),TONGHOP!P997,"")</f>
        <v/>
      </c>
    </row>
    <row r="998" spans="1:5">
      <c r="A998" t="str">
        <f>IF(AND(TONGHOP!N998=$B$1,OR(TONGHOP!O998="ThiTN",TONGHOP!P998="LT",TONGHOP!P998="TN"),TONGHOP!J998=""),TONGHOP!C998,"")</f>
        <v/>
      </c>
      <c r="B998" t="str">
        <f>IF(AND(TONGHOP!N998=$B$1,OR(TONGHOP!O998="ThiTN",TONGHOP!P998="LT",TONGHOP!P998="TN"),TONGHOP!J998=""),TONGHOP!H998,"")</f>
        <v/>
      </c>
      <c r="C998" t="str">
        <f>IF(AND(TONGHOP!N998=$B$1,OR(TONGHOP!O998="ThiTN",TONGHOP!P998="LT",TONGHOP!P998="TN"),TONGHOP!J998=""),TONGHOP!F998,"")</f>
        <v/>
      </c>
      <c r="D998" t="str">
        <f>IF(AND(TONGHOP!N998=$B$1,OR(TONGHOP!O998="ThiTN",TONGHOP!P998="LT",TONGHOP!P998="TN"),TONGHOP!J998=""),TONGHOP!I998,"")</f>
        <v/>
      </c>
      <c r="E998" t="str">
        <f>IF(AND(TONGHOP!N998=$B$1,OR(TONGHOP!O998="ThiTN",TONGHOP!P998="LT",TONGHOP!P998="TN"),TONGHOP!J998=""),TONGHOP!P998,"")</f>
        <v/>
      </c>
    </row>
    <row r="999" spans="1:5">
      <c r="A999" t="str">
        <f>IF(AND(TONGHOP!N999=$B$1,OR(TONGHOP!O999="ThiTN",TONGHOP!P999="LT",TONGHOP!P999="TN"),TONGHOP!J999=""),TONGHOP!C999,"")</f>
        <v/>
      </c>
      <c r="B999" t="str">
        <f>IF(AND(TONGHOP!N999=$B$1,OR(TONGHOP!O999="ThiTN",TONGHOP!P999="LT",TONGHOP!P999="TN"),TONGHOP!J999=""),TONGHOP!H999,"")</f>
        <v/>
      </c>
      <c r="C999" t="str">
        <f>IF(AND(TONGHOP!N999=$B$1,OR(TONGHOP!O999="ThiTN",TONGHOP!P999="LT",TONGHOP!P999="TN"),TONGHOP!J999=""),TONGHOP!F999,"")</f>
        <v/>
      </c>
      <c r="D999" t="str">
        <f>IF(AND(TONGHOP!N999=$B$1,OR(TONGHOP!O999="ThiTN",TONGHOP!P999="LT",TONGHOP!P999="TN"),TONGHOP!J999=""),TONGHOP!I999,"")</f>
        <v/>
      </c>
      <c r="E999" t="str">
        <f>IF(AND(TONGHOP!N999=$B$1,OR(TONGHOP!O999="ThiTN",TONGHOP!P999="LT",TONGHOP!P999="TN"),TONGHOP!J999=""),TONGHOP!P999,"")</f>
        <v/>
      </c>
    </row>
    <row r="1000" spans="1:5">
      <c r="A1000" t="str">
        <f>IF(AND(TONGHOP!N1000=$B$1,OR(TONGHOP!O1000="ThiTN",TONGHOP!P1000="LT",TONGHOP!P1000="TN"),TONGHOP!J1000=""),TONGHOP!C1000,"")</f>
        <v/>
      </c>
      <c r="B1000" t="str">
        <f>IF(AND(TONGHOP!N1000=$B$1,OR(TONGHOP!O1000="ThiTN",TONGHOP!P1000="LT",TONGHOP!P1000="TN"),TONGHOP!J1000=""),TONGHOP!H1000,"")</f>
        <v/>
      </c>
      <c r="C1000" t="str">
        <f>IF(AND(TONGHOP!N1000=$B$1,OR(TONGHOP!O1000="ThiTN",TONGHOP!P1000="LT",TONGHOP!P1000="TN"),TONGHOP!J1000=""),TONGHOP!F1000,"")</f>
        <v/>
      </c>
      <c r="D1000" t="str">
        <f>IF(AND(TONGHOP!N1000=$B$1,OR(TONGHOP!O1000="ThiTN",TONGHOP!P1000="LT",TONGHOP!P1000="TN"),TONGHOP!J1000=""),TONGHOP!I1000,"")</f>
        <v/>
      </c>
      <c r="E1000" t="str">
        <f>IF(AND(TONGHOP!N1000=$B$1,OR(TONGHOP!O1000="ThiTN",TONGHOP!P1000="LT",TONGHOP!P1000="TN"),TONGHOP!J1000=""),TONGHOP!P1000,"")</f>
        <v/>
      </c>
    </row>
    <row r="1001" spans="1:5">
      <c r="A1001" t="str">
        <f>IF(AND(TONGHOP!N1001=$B$1,OR(TONGHOP!O1001="ThiTN",TONGHOP!P1001="LT",TONGHOP!P1001="TN"),TONGHOP!J1001=""),TONGHOP!C1001,"")</f>
        <v/>
      </c>
      <c r="B1001" t="str">
        <f>IF(AND(TONGHOP!N1001=$B$1,OR(TONGHOP!O1001="ThiTN",TONGHOP!P1001="LT",TONGHOP!P1001="TN"),TONGHOP!J1001=""),TONGHOP!H1001,"")</f>
        <v/>
      </c>
      <c r="C1001" t="str">
        <f>IF(AND(TONGHOP!N1001=$B$1,OR(TONGHOP!O1001="ThiTN",TONGHOP!P1001="LT",TONGHOP!P1001="TN"),TONGHOP!J1001=""),TONGHOP!F1001,"")</f>
        <v/>
      </c>
      <c r="D1001" t="str">
        <f>IF(AND(TONGHOP!N1001=$B$1,OR(TONGHOP!O1001="ThiTN",TONGHOP!P1001="LT",TONGHOP!P1001="TN"),TONGHOP!J1001=""),TONGHOP!I1001,"")</f>
        <v/>
      </c>
      <c r="E1001" t="str">
        <f>IF(AND(TONGHOP!N1001=$B$1,OR(TONGHOP!O1001="ThiTN",TONGHOP!P1001="LT",TONGHOP!P1001="TN"),TONGHOP!J1001=""),TONGHOP!P1001,"")</f>
        <v/>
      </c>
    </row>
    <row r="1002" spans="1:5">
      <c r="A1002" t="str">
        <f>IF(AND(TONGHOP!N1002=$B$1,OR(TONGHOP!O1002="ThiTN",TONGHOP!P1002="LT",TONGHOP!P1002="TN"),TONGHOP!J1002=""),TONGHOP!C1002,"")</f>
        <v/>
      </c>
      <c r="B1002" t="str">
        <f>IF(AND(TONGHOP!N1002=$B$1,OR(TONGHOP!O1002="ThiTN",TONGHOP!P1002="LT",TONGHOP!P1002="TN"),TONGHOP!J1002=""),TONGHOP!H1002,"")</f>
        <v/>
      </c>
      <c r="C1002" t="str">
        <f>IF(AND(TONGHOP!N1002=$B$1,OR(TONGHOP!O1002="ThiTN",TONGHOP!P1002="LT",TONGHOP!P1002="TN"),TONGHOP!J1002=""),TONGHOP!F1002,"")</f>
        <v/>
      </c>
      <c r="D1002" t="str">
        <f>IF(AND(TONGHOP!N1002=$B$1,OR(TONGHOP!O1002="ThiTN",TONGHOP!P1002="LT",TONGHOP!P1002="TN"),TONGHOP!J1002=""),TONGHOP!I1002,"")</f>
        <v/>
      </c>
      <c r="E1002" t="str">
        <f>IF(AND(TONGHOP!N1002=$B$1,OR(TONGHOP!O1002="ThiTN",TONGHOP!P1002="LT",TONGHOP!P1002="TN"),TONGHOP!J1002=""),TONGHOP!P1002,"")</f>
        <v/>
      </c>
    </row>
    <row r="1003" spans="1:5">
      <c r="A1003" t="str">
        <f>IF(AND(TONGHOP!N1003=$B$1,OR(TONGHOP!O1003="ThiTN",TONGHOP!P1003="LT",TONGHOP!P1003="TN"),TONGHOP!J1003=""),TONGHOP!C1003,"")</f>
        <v/>
      </c>
      <c r="B1003" t="str">
        <f>IF(AND(TONGHOP!N1003=$B$1,OR(TONGHOP!O1003="ThiTN",TONGHOP!P1003="LT",TONGHOP!P1003="TN"),TONGHOP!J1003=""),TONGHOP!H1003,"")</f>
        <v/>
      </c>
      <c r="C1003" t="str">
        <f>IF(AND(TONGHOP!N1003=$B$1,OR(TONGHOP!O1003="ThiTN",TONGHOP!P1003="LT",TONGHOP!P1003="TN"),TONGHOP!J1003=""),TONGHOP!F1003,"")</f>
        <v/>
      </c>
      <c r="D1003" t="str">
        <f>IF(AND(TONGHOP!N1003=$B$1,OR(TONGHOP!O1003="ThiTN",TONGHOP!P1003="LT",TONGHOP!P1003="TN"),TONGHOP!J1003=""),TONGHOP!I1003,"")</f>
        <v/>
      </c>
      <c r="E1003" t="str">
        <f>IF(AND(TONGHOP!N1003=$B$1,OR(TONGHOP!O1003="ThiTN",TONGHOP!P1003="LT",TONGHOP!P1003="TN"),TONGHOP!J1003=""),TONGHOP!P1003,"")</f>
        <v/>
      </c>
    </row>
    <row r="1004" spans="1:5">
      <c r="A1004" t="str">
        <f>IF(AND(TONGHOP!N1004=$B$1,OR(TONGHOP!O1004="ThiTN",TONGHOP!P1004="LT",TONGHOP!P1004="TN"),TONGHOP!J1004=""),TONGHOP!C1004,"")</f>
        <v/>
      </c>
      <c r="B1004" t="str">
        <f>IF(AND(TONGHOP!N1004=$B$1,OR(TONGHOP!O1004="ThiTN",TONGHOP!P1004="LT",TONGHOP!P1004="TN"),TONGHOP!J1004=""),TONGHOP!H1004,"")</f>
        <v/>
      </c>
      <c r="C1004" t="str">
        <f>IF(AND(TONGHOP!N1004=$B$1,OR(TONGHOP!O1004="ThiTN",TONGHOP!P1004="LT",TONGHOP!P1004="TN"),TONGHOP!J1004=""),TONGHOP!F1004,"")</f>
        <v/>
      </c>
      <c r="D1004" t="str">
        <f>IF(AND(TONGHOP!N1004=$B$1,OR(TONGHOP!O1004="ThiTN",TONGHOP!P1004="LT",TONGHOP!P1004="TN"),TONGHOP!J1004=""),TONGHOP!I1004,"")</f>
        <v/>
      </c>
      <c r="E1004" t="str">
        <f>IF(AND(TONGHOP!N1004=$B$1,OR(TONGHOP!O1004="ThiTN",TONGHOP!P1004="LT",TONGHOP!P1004="TN"),TONGHOP!J1004=""),TONGHOP!P1004,"")</f>
        <v/>
      </c>
    </row>
    <row r="1005" spans="1:5">
      <c r="A1005" t="str">
        <f>IF(AND(TONGHOP!N1005=$B$1,OR(TONGHOP!O1005="ThiTN",TONGHOP!P1005="LT",TONGHOP!P1005="TN"),TONGHOP!J1005=""),TONGHOP!C1005,"")</f>
        <v/>
      </c>
      <c r="B1005" t="str">
        <f>IF(AND(TONGHOP!N1005=$B$1,OR(TONGHOP!O1005="ThiTN",TONGHOP!P1005="LT",TONGHOP!P1005="TN"),TONGHOP!J1005=""),TONGHOP!H1005,"")</f>
        <v/>
      </c>
      <c r="C1005" t="str">
        <f>IF(AND(TONGHOP!N1005=$B$1,OR(TONGHOP!O1005="ThiTN",TONGHOP!P1005="LT",TONGHOP!P1005="TN"),TONGHOP!J1005=""),TONGHOP!F1005,"")</f>
        <v/>
      </c>
      <c r="D1005" t="str">
        <f>IF(AND(TONGHOP!N1005=$B$1,OR(TONGHOP!O1005="ThiTN",TONGHOP!P1005="LT",TONGHOP!P1005="TN"),TONGHOP!J1005=""),TONGHOP!I1005,"")</f>
        <v/>
      </c>
      <c r="E1005" t="str">
        <f>IF(AND(TONGHOP!N1005=$B$1,OR(TONGHOP!O1005="ThiTN",TONGHOP!P1005="LT",TONGHOP!P1005="TN"),TONGHOP!J1005=""),TONGHOP!P1005,"")</f>
        <v/>
      </c>
    </row>
    <row r="1006" spans="1:5">
      <c r="A1006" t="str">
        <f>IF(AND(TONGHOP!N1006=$B$1,OR(TONGHOP!O1006="ThiTN",TONGHOP!P1006="LT",TONGHOP!P1006="TN"),TONGHOP!J1006=""),TONGHOP!C1006,"")</f>
        <v/>
      </c>
      <c r="B1006" t="str">
        <f>IF(AND(TONGHOP!N1006=$B$1,OR(TONGHOP!O1006="ThiTN",TONGHOP!P1006="LT",TONGHOP!P1006="TN"),TONGHOP!J1006=""),TONGHOP!H1006,"")</f>
        <v/>
      </c>
      <c r="C1006" t="str">
        <f>IF(AND(TONGHOP!N1006=$B$1,OR(TONGHOP!O1006="ThiTN",TONGHOP!P1006="LT",TONGHOP!P1006="TN"),TONGHOP!J1006=""),TONGHOP!F1006,"")</f>
        <v/>
      </c>
      <c r="D1006" t="str">
        <f>IF(AND(TONGHOP!N1006=$B$1,OR(TONGHOP!O1006="ThiTN",TONGHOP!P1006="LT",TONGHOP!P1006="TN"),TONGHOP!J1006=""),TONGHOP!I1006,"")</f>
        <v/>
      </c>
      <c r="E1006" t="str">
        <f>IF(AND(TONGHOP!N1006=$B$1,OR(TONGHOP!O1006="ThiTN",TONGHOP!P1006="LT",TONGHOP!P1006="TN"),TONGHOP!J1006=""),TONGHOP!P1006,"")</f>
        <v/>
      </c>
    </row>
    <row r="1007" spans="1:5">
      <c r="A1007" t="str">
        <f>IF(AND(TONGHOP!N1007=$B$1,OR(TONGHOP!O1007="ThiTN",TONGHOP!P1007="LT",TONGHOP!P1007="TN"),TONGHOP!J1007=""),TONGHOP!C1007,"")</f>
        <v/>
      </c>
      <c r="B1007" t="str">
        <f>IF(AND(TONGHOP!N1007=$B$1,OR(TONGHOP!O1007="ThiTN",TONGHOP!P1007="LT",TONGHOP!P1007="TN"),TONGHOP!J1007=""),TONGHOP!H1007,"")</f>
        <v/>
      </c>
      <c r="C1007" t="str">
        <f>IF(AND(TONGHOP!N1007=$B$1,OR(TONGHOP!O1007="ThiTN",TONGHOP!P1007="LT",TONGHOP!P1007="TN"),TONGHOP!J1007=""),TONGHOP!F1007,"")</f>
        <v/>
      </c>
      <c r="D1007" t="str">
        <f>IF(AND(TONGHOP!N1007=$B$1,OR(TONGHOP!O1007="ThiTN",TONGHOP!P1007="LT",TONGHOP!P1007="TN"),TONGHOP!J1007=""),TONGHOP!I1007,"")</f>
        <v/>
      </c>
      <c r="E1007" t="str">
        <f>IF(AND(TONGHOP!N1007=$B$1,OR(TONGHOP!O1007="ThiTN",TONGHOP!P1007="LT",TONGHOP!P1007="TN"),TONGHOP!J1007=""),TONGHOP!P1007,"")</f>
        <v/>
      </c>
    </row>
    <row r="1008" spans="1:5">
      <c r="A1008" t="str">
        <f>IF(AND(TONGHOP!N1008=$B$1,OR(TONGHOP!O1008="ThiTN",TONGHOP!P1008="LT",TONGHOP!P1008="TN"),TONGHOP!J1008=""),TONGHOP!C1008,"")</f>
        <v/>
      </c>
      <c r="B1008" t="str">
        <f>IF(AND(TONGHOP!N1008=$B$1,OR(TONGHOP!O1008="ThiTN",TONGHOP!P1008="LT",TONGHOP!P1008="TN"),TONGHOP!J1008=""),TONGHOP!H1008,"")</f>
        <v/>
      </c>
      <c r="C1008" t="str">
        <f>IF(AND(TONGHOP!N1008=$B$1,OR(TONGHOP!O1008="ThiTN",TONGHOP!P1008="LT",TONGHOP!P1008="TN"),TONGHOP!J1008=""),TONGHOP!F1008,"")</f>
        <v/>
      </c>
      <c r="D1008" t="str">
        <f>IF(AND(TONGHOP!N1008=$B$1,OR(TONGHOP!O1008="ThiTN",TONGHOP!P1008="LT",TONGHOP!P1008="TN"),TONGHOP!J1008=""),TONGHOP!I1008,"")</f>
        <v/>
      </c>
      <c r="E1008" t="str">
        <f>IF(AND(TONGHOP!N1008=$B$1,OR(TONGHOP!O1008="ThiTN",TONGHOP!P1008="LT",TONGHOP!P1008="TN"),TONGHOP!J1008=""),TONGHOP!P1008,"")</f>
        <v/>
      </c>
    </row>
    <row r="1009" spans="1:5">
      <c r="A1009" t="str">
        <f>IF(AND(TONGHOP!N1009=$B$1,OR(TONGHOP!O1009="ThiTN",TONGHOP!P1009="LT",TONGHOP!P1009="TN"),TONGHOP!J1009=""),TONGHOP!C1009,"")</f>
        <v/>
      </c>
      <c r="B1009" t="str">
        <f>IF(AND(TONGHOP!N1009=$B$1,OR(TONGHOP!O1009="ThiTN",TONGHOP!P1009="LT",TONGHOP!P1009="TN"),TONGHOP!J1009=""),TONGHOP!H1009,"")</f>
        <v/>
      </c>
      <c r="C1009" t="str">
        <f>IF(AND(TONGHOP!N1009=$B$1,OR(TONGHOP!O1009="ThiTN",TONGHOP!P1009="LT",TONGHOP!P1009="TN"),TONGHOP!J1009=""),TONGHOP!F1009,"")</f>
        <v/>
      </c>
      <c r="D1009" t="str">
        <f>IF(AND(TONGHOP!N1009=$B$1,OR(TONGHOP!O1009="ThiTN",TONGHOP!P1009="LT",TONGHOP!P1009="TN"),TONGHOP!J1009=""),TONGHOP!I1009,"")</f>
        <v/>
      </c>
      <c r="E1009" t="str">
        <f>IF(AND(TONGHOP!N1009=$B$1,OR(TONGHOP!O1009="ThiTN",TONGHOP!P1009="LT",TONGHOP!P1009="TN"),TONGHOP!J1009=""),TONGHOP!P1009,"")</f>
        <v/>
      </c>
    </row>
    <row r="1010" spans="1:5">
      <c r="A1010" t="str">
        <f>IF(AND(TONGHOP!N1010=$B$1,OR(TONGHOP!O1010="ThiTN",TONGHOP!P1010="LT",TONGHOP!P1010="TN"),TONGHOP!J1010=""),TONGHOP!C1010,"")</f>
        <v/>
      </c>
      <c r="B1010" t="str">
        <f>IF(AND(TONGHOP!N1010=$B$1,OR(TONGHOP!O1010="ThiTN",TONGHOP!P1010="LT",TONGHOP!P1010="TN"),TONGHOP!J1010=""),TONGHOP!H1010,"")</f>
        <v/>
      </c>
      <c r="C1010" t="str">
        <f>IF(AND(TONGHOP!N1010=$B$1,OR(TONGHOP!O1010="ThiTN",TONGHOP!P1010="LT",TONGHOP!P1010="TN"),TONGHOP!J1010=""),TONGHOP!F1010,"")</f>
        <v/>
      </c>
      <c r="D1010" t="str">
        <f>IF(AND(TONGHOP!N1010=$B$1,OR(TONGHOP!O1010="ThiTN",TONGHOP!P1010="LT",TONGHOP!P1010="TN"),TONGHOP!J1010=""),TONGHOP!I1010,"")</f>
        <v/>
      </c>
      <c r="E1010" t="str">
        <f>IF(AND(TONGHOP!N1010=$B$1,OR(TONGHOP!O1010="ThiTN",TONGHOP!P1010="LT",TONGHOP!P1010="TN"),TONGHOP!J1010=""),TONGHOP!P1010,"")</f>
        <v/>
      </c>
    </row>
    <row r="1011" spans="1:5">
      <c r="A1011" t="str">
        <f>IF(AND(TONGHOP!N1011=$B$1,OR(TONGHOP!O1011="ThiTN",TONGHOP!P1011="LT",TONGHOP!P1011="TN"),TONGHOP!J1011=""),TONGHOP!C1011,"")</f>
        <v/>
      </c>
      <c r="B1011" t="str">
        <f>IF(AND(TONGHOP!N1011=$B$1,OR(TONGHOP!O1011="ThiTN",TONGHOP!P1011="LT",TONGHOP!P1011="TN"),TONGHOP!J1011=""),TONGHOP!H1011,"")</f>
        <v/>
      </c>
      <c r="C1011" t="str">
        <f>IF(AND(TONGHOP!N1011=$B$1,OR(TONGHOP!O1011="ThiTN",TONGHOP!P1011="LT",TONGHOP!P1011="TN"),TONGHOP!J1011=""),TONGHOP!F1011,"")</f>
        <v/>
      </c>
      <c r="D1011" t="str">
        <f>IF(AND(TONGHOP!N1011=$B$1,OR(TONGHOP!O1011="ThiTN",TONGHOP!P1011="LT",TONGHOP!P1011="TN"),TONGHOP!J1011=""),TONGHOP!I1011,"")</f>
        <v/>
      </c>
      <c r="E1011" t="str">
        <f>IF(AND(TONGHOP!N1011=$B$1,OR(TONGHOP!O1011="ThiTN",TONGHOP!P1011="LT",TONGHOP!P1011="TN"),TONGHOP!J1011=""),TONGHOP!P1011,"")</f>
        <v/>
      </c>
    </row>
    <row r="1012" spans="1:5">
      <c r="A1012" t="str">
        <f>IF(AND(TONGHOP!N1012=$B$1,OR(TONGHOP!O1012="ThiTN",TONGHOP!P1012="LT",TONGHOP!P1012="TN"),TONGHOP!J1012=""),TONGHOP!C1012,"")</f>
        <v/>
      </c>
      <c r="B1012" t="str">
        <f>IF(AND(TONGHOP!N1012=$B$1,OR(TONGHOP!O1012="ThiTN",TONGHOP!P1012="LT",TONGHOP!P1012="TN"),TONGHOP!J1012=""),TONGHOP!H1012,"")</f>
        <v/>
      </c>
      <c r="C1012" t="str">
        <f>IF(AND(TONGHOP!N1012=$B$1,OR(TONGHOP!O1012="ThiTN",TONGHOP!P1012="LT",TONGHOP!P1012="TN"),TONGHOP!J1012=""),TONGHOP!F1012,"")</f>
        <v/>
      </c>
      <c r="D1012" t="str">
        <f>IF(AND(TONGHOP!N1012=$B$1,OR(TONGHOP!O1012="ThiTN",TONGHOP!P1012="LT",TONGHOP!P1012="TN"),TONGHOP!J1012=""),TONGHOP!I1012,"")</f>
        <v/>
      </c>
      <c r="E1012" t="str">
        <f>IF(AND(TONGHOP!N1012=$B$1,OR(TONGHOP!O1012="ThiTN",TONGHOP!P1012="LT",TONGHOP!P1012="TN"),TONGHOP!J1012=""),TONGHOP!P1012,"")</f>
        <v/>
      </c>
    </row>
    <row r="1013" spans="1:5">
      <c r="A1013" t="str">
        <f>IF(AND(TONGHOP!N1013=$B$1,OR(TONGHOP!O1013="ThiTN",TONGHOP!P1013="LT",TONGHOP!P1013="TN"),TONGHOP!J1013=""),TONGHOP!C1013,"")</f>
        <v/>
      </c>
      <c r="B1013" t="str">
        <f>IF(AND(TONGHOP!N1013=$B$1,OR(TONGHOP!O1013="ThiTN",TONGHOP!P1013="LT",TONGHOP!P1013="TN"),TONGHOP!J1013=""),TONGHOP!H1013,"")</f>
        <v/>
      </c>
      <c r="C1013" t="str">
        <f>IF(AND(TONGHOP!N1013=$B$1,OR(TONGHOP!O1013="ThiTN",TONGHOP!P1013="LT",TONGHOP!P1013="TN"),TONGHOP!J1013=""),TONGHOP!F1013,"")</f>
        <v/>
      </c>
      <c r="D1013" t="str">
        <f>IF(AND(TONGHOP!N1013=$B$1,OR(TONGHOP!O1013="ThiTN",TONGHOP!P1013="LT",TONGHOP!P1013="TN"),TONGHOP!J1013=""),TONGHOP!I1013,"")</f>
        <v/>
      </c>
      <c r="E1013" t="str">
        <f>IF(AND(TONGHOP!N1013=$B$1,OR(TONGHOP!O1013="ThiTN",TONGHOP!P1013="LT",TONGHOP!P1013="TN"),TONGHOP!J1013=""),TONGHOP!P1013,"")</f>
        <v/>
      </c>
    </row>
    <row r="1014" spans="1:5">
      <c r="A1014" t="str">
        <f>IF(AND(TONGHOP!N1014=$B$1,OR(TONGHOP!O1014="ThiTN",TONGHOP!P1014="LT",TONGHOP!P1014="TN"),TONGHOP!J1014=""),TONGHOP!C1014,"")</f>
        <v/>
      </c>
      <c r="B1014" t="str">
        <f>IF(AND(TONGHOP!N1014=$B$1,OR(TONGHOP!O1014="ThiTN",TONGHOP!P1014="LT",TONGHOP!P1014="TN"),TONGHOP!J1014=""),TONGHOP!H1014,"")</f>
        <v/>
      </c>
      <c r="C1014" t="str">
        <f>IF(AND(TONGHOP!N1014=$B$1,OR(TONGHOP!O1014="ThiTN",TONGHOP!P1014="LT",TONGHOP!P1014="TN"),TONGHOP!J1014=""),TONGHOP!F1014,"")</f>
        <v/>
      </c>
      <c r="D1014" t="str">
        <f>IF(AND(TONGHOP!N1014=$B$1,OR(TONGHOP!O1014="ThiTN",TONGHOP!P1014="LT",TONGHOP!P1014="TN"),TONGHOP!J1014=""),TONGHOP!I1014,"")</f>
        <v/>
      </c>
      <c r="E1014" t="str">
        <f>IF(AND(TONGHOP!N1014=$B$1,OR(TONGHOP!O1014="ThiTN",TONGHOP!P1014="LT",TONGHOP!P1014="TN"),TONGHOP!J1014=""),TONGHOP!P1014,"")</f>
        <v/>
      </c>
    </row>
    <row r="1015" spans="1:5">
      <c r="A1015" t="str">
        <f>IF(AND(TONGHOP!N1015=$B$1,OR(TONGHOP!O1015="ThiTN",TONGHOP!P1015="LT",TONGHOP!P1015="TN"),TONGHOP!J1015=""),TONGHOP!C1015,"")</f>
        <v/>
      </c>
      <c r="B1015" t="str">
        <f>IF(AND(TONGHOP!N1015=$B$1,OR(TONGHOP!O1015="ThiTN",TONGHOP!P1015="LT",TONGHOP!P1015="TN"),TONGHOP!J1015=""),TONGHOP!H1015,"")</f>
        <v/>
      </c>
      <c r="C1015" t="str">
        <f>IF(AND(TONGHOP!N1015=$B$1,OR(TONGHOP!O1015="ThiTN",TONGHOP!P1015="LT",TONGHOP!P1015="TN"),TONGHOP!J1015=""),TONGHOP!F1015,"")</f>
        <v/>
      </c>
      <c r="D1015" t="str">
        <f>IF(AND(TONGHOP!N1015=$B$1,OR(TONGHOP!O1015="ThiTN",TONGHOP!P1015="LT",TONGHOP!P1015="TN"),TONGHOP!J1015=""),TONGHOP!I1015,"")</f>
        <v/>
      </c>
      <c r="E1015" t="str">
        <f>IF(AND(TONGHOP!N1015=$B$1,OR(TONGHOP!O1015="ThiTN",TONGHOP!P1015="LT",TONGHOP!P1015="TN"),TONGHOP!J1015=""),TONGHOP!P1015,"")</f>
        <v/>
      </c>
    </row>
    <row r="1016" spans="1:5">
      <c r="A1016" t="str">
        <f>IF(AND(TONGHOP!N1016=$B$1,OR(TONGHOP!O1016="ThiTN",TONGHOP!P1016="LT",TONGHOP!P1016="TN"),TONGHOP!J1016=""),TONGHOP!C1016,"")</f>
        <v/>
      </c>
      <c r="B1016" t="str">
        <f>IF(AND(TONGHOP!N1016=$B$1,OR(TONGHOP!O1016="ThiTN",TONGHOP!P1016="LT",TONGHOP!P1016="TN"),TONGHOP!J1016=""),TONGHOP!H1016,"")</f>
        <v/>
      </c>
      <c r="C1016" t="str">
        <f>IF(AND(TONGHOP!N1016=$B$1,OR(TONGHOP!O1016="ThiTN",TONGHOP!P1016="LT",TONGHOP!P1016="TN"),TONGHOP!J1016=""),TONGHOP!F1016,"")</f>
        <v/>
      </c>
      <c r="D1016" t="str">
        <f>IF(AND(TONGHOP!N1016=$B$1,OR(TONGHOP!O1016="ThiTN",TONGHOP!P1016="LT",TONGHOP!P1016="TN"),TONGHOP!J1016=""),TONGHOP!I1016,"")</f>
        <v/>
      </c>
      <c r="E1016" t="str">
        <f>IF(AND(TONGHOP!N1016=$B$1,OR(TONGHOP!O1016="ThiTN",TONGHOP!P1016="LT",TONGHOP!P1016="TN"),TONGHOP!J1016=""),TONGHOP!P1016,"")</f>
        <v/>
      </c>
    </row>
    <row r="1017" spans="1:5">
      <c r="A1017" t="str">
        <f>IF(AND(TONGHOP!N1017=$B$1,OR(TONGHOP!O1017="ThiTN",TONGHOP!P1017="LT",TONGHOP!P1017="TN"),TONGHOP!J1017=""),TONGHOP!C1017,"")</f>
        <v/>
      </c>
      <c r="B1017" t="str">
        <f>IF(AND(TONGHOP!N1017=$B$1,OR(TONGHOP!O1017="ThiTN",TONGHOP!P1017="LT",TONGHOP!P1017="TN"),TONGHOP!J1017=""),TONGHOP!H1017,"")</f>
        <v/>
      </c>
      <c r="C1017" t="str">
        <f>IF(AND(TONGHOP!N1017=$B$1,OR(TONGHOP!O1017="ThiTN",TONGHOP!P1017="LT",TONGHOP!P1017="TN"),TONGHOP!J1017=""),TONGHOP!F1017,"")</f>
        <v/>
      </c>
      <c r="D1017" t="str">
        <f>IF(AND(TONGHOP!N1017=$B$1,OR(TONGHOP!O1017="ThiTN",TONGHOP!P1017="LT",TONGHOP!P1017="TN"),TONGHOP!J1017=""),TONGHOP!I1017,"")</f>
        <v/>
      </c>
      <c r="E1017" t="str">
        <f>IF(AND(TONGHOP!N1017=$B$1,OR(TONGHOP!O1017="ThiTN",TONGHOP!P1017="LT",TONGHOP!P1017="TN"),TONGHOP!J1017=""),TONGHOP!P1017,"")</f>
        <v/>
      </c>
    </row>
    <row r="1018" spans="1:5">
      <c r="A1018" t="str">
        <f>IF(AND(TONGHOP!N1018=$B$1,OR(TONGHOP!O1018="ThiTN",TONGHOP!P1018="LT",TONGHOP!P1018="TN"),TONGHOP!J1018=""),TONGHOP!C1018,"")</f>
        <v/>
      </c>
      <c r="B1018" t="str">
        <f>IF(AND(TONGHOP!N1018=$B$1,OR(TONGHOP!O1018="ThiTN",TONGHOP!P1018="LT",TONGHOP!P1018="TN"),TONGHOP!J1018=""),TONGHOP!H1018,"")</f>
        <v/>
      </c>
      <c r="C1018" t="str">
        <f>IF(AND(TONGHOP!N1018=$B$1,OR(TONGHOP!O1018="ThiTN",TONGHOP!P1018="LT",TONGHOP!P1018="TN"),TONGHOP!J1018=""),TONGHOP!F1018,"")</f>
        <v/>
      </c>
      <c r="D1018" t="str">
        <f>IF(AND(TONGHOP!N1018=$B$1,OR(TONGHOP!O1018="ThiTN",TONGHOP!P1018="LT",TONGHOP!P1018="TN"),TONGHOP!J1018=""),TONGHOP!I1018,"")</f>
        <v/>
      </c>
      <c r="E1018" t="str">
        <f>IF(AND(TONGHOP!N1018=$B$1,OR(TONGHOP!O1018="ThiTN",TONGHOP!P1018="LT",TONGHOP!P1018="TN"),TONGHOP!J1018=""),TONGHOP!P1018,"")</f>
        <v/>
      </c>
    </row>
    <row r="1019" spans="1:5">
      <c r="A1019" t="str">
        <f>IF(AND(TONGHOP!N1019=$B$1,OR(TONGHOP!O1019="ThiTN",TONGHOP!P1019="LT",TONGHOP!P1019="TN"),TONGHOP!J1019=""),TONGHOP!C1019,"")</f>
        <v/>
      </c>
      <c r="B1019" t="str">
        <f>IF(AND(TONGHOP!N1019=$B$1,OR(TONGHOP!O1019="ThiTN",TONGHOP!P1019="LT",TONGHOP!P1019="TN"),TONGHOP!J1019=""),TONGHOP!H1019,"")</f>
        <v/>
      </c>
      <c r="C1019" t="str">
        <f>IF(AND(TONGHOP!N1019=$B$1,OR(TONGHOP!O1019="ThiTN",TONGHOP!P1019="LT",TONGHOP!P1019="TN"),TONGHOP!J1019=""),TONGHOP!F1019,"")</f>
        <v/>
      </c>
      <c r="D1019" t="str">
        <f>IF(AND(TONGHOP!N1019=$B$1,OR(TONGHOP!O1019="ThiTN",TONGHOP!P1019="LT",TONGHOP!P1019="TN"),TONGHOP!J1019=""),TONGHOP!I1019,"")</f>
        <v/>
      </c>
      <c r="E1019" t="str">
        <f>IF(AND(TONGHOP!N1019=$B$1,OR(TONGHOP!O1019="ThiTN",TONGHOP!P1019="LT",TONGHOP!P1019="TN"),TONGHOP!J1019=""),TONGHOP!P1019,"")</f>
        <v/>
      </c>
    </row>
    <row r="1020" spans="1:5">
      <c r="A1020" t="str">
        <f>IF(AND(TONGHOP!N1020=$B$1,OR(TONGHOP!O1020="ThiTN",TONGHOP!P1020="LT",TONGHOP!P1020="TN"),TONGHOP!J1020=""),TONGHOP!C1020,"")</f>
        <v/>
      </c>
      <c r="B1020" t="str">
        <f>IF(AND(TONGHOP!N1020=$B$1,OR(TONGHOP!O1020="ThiTN",TONGHOP!P1020="LT",TONGHOP!P1020="TN"),TONGHOP!J1020=""),TONGHOP!H1020,"")</f>
        <v/>
      </c>
      <c r="C1020" t="str">
        <f>IF(AND(TONGHOP!N1020=$B$1,OR(TONGHOP!O1020="ThiTN",TONGHOP!P1020="LT",TONGHOP!P1020="TN"),TONGHOP!J1020=""),TONGHOP!F1020,"")</f>
        <v/>
      </c>
      <c r="D1020" t="str">
        <f>IF(AND(TONGHOP!N1020=$B$1,OR(TONGHOP!O1020="ThiTN",TONGHOP!P1020="LT",TONGHOP!P1020="TN"),TONGHOP!J1020=""),TONGHOP!I1020,"")</f>
        <v/>
      </c>
      <c r="E1020" t="str">
        <f>IF(AND(TONGHOP!N1020=$B$1,OR(TONGHOP!O1020="ThiTN",TONGHOP!P1020="LT",TONGHOP!P1020="TN"),TONGHOP!J1020=""),TONGHOP!P1020,"")</f>
        <v/>
      </c>
    </row>
    <row r="1021" spans="1:5">
      <c r="A1021" t="str">
        <f>IF(AND(TONGHOP!N1021=$B$1,OR(TONGHOP!O1021="ThiTN",TONGHOP!P1021="LT",TONGHOP!P1021="TN"),TONGHOP!J1021=""),TONGHOP!C1021,"")</f>
        <v/>
      </c>
      <c r="B1021" t="str">
        <f>IF(AND(TONGHOP!N1021=$B$1,OR(TONGHOP!O1021="ThiTN",TONGHOP!P1021="LT",TONGHOP!P1021="TN"),TONGHOP!J1021=""),TONGHOP!H1021,"")</f>
        <v/>
      </c>
      <c r="C1021" t="str">
        <f>IF(AND(TONGHOP!N1021=$B$1,OR(TONGHOP!O1021="ThiTN",TONGHOP!P1021="LT",TONGHOP!P1021="TN"),TONGHOP!J1021=""),TONGHOP!F1021,"")</f>
        <v/>
      </c>
      <c r="D1021" t="str">
        <f>IF(AND(TONGHOP!N1021=$B$1,OR(TONGHOP!O1021="ThiTN",TONGHOP!P1021="LT",TONGHOP!P1021="TN"),TONGHOP!J1021=""),TONGHOP!I1021,"")</f>
        <v/>
      </c>
      <c r="E1021" t="str">
        <f>IF(AND(TONGHOP!N1021=$B$1,OR(TONGHOP!O1021="ThiTN",TONGHOP!P1021="LT",TONGHOP!P1021="TN"),TONGHOP!J1021=""),TONGHOP!P1021,"")</f>
        <v/>
      </c>
    </row>
    <row r="1022" spans="1:5">
      <c r="A1022" t="str">
        <f>IF(AND(TONGHOP!N1022=$B$1,OR(TONGHOP!O1022="ThiTN",TONGHOP!P1022="LT",TONGHOP!P1022="TN"),TONGHOP!J1022=""),TONGHOP!C1022,"")</f>
        <v/>
      </c>
      <c r="B1022" t="str">
        <f>IF(AND(TONGHOP!N1022=$B$1,OR(TONGHOP!O1022="ThiTN",TONGHOP!P1022="LT",TONGHOP!P1022="TN"),TONGHOP!J1022=""),TONGHOP!H1022,"")</f>
        <v/>
      </c>
      <c r="C1022" t="str">
        <f>IF(AND(TONGHOP!N1022=$B$1,OR(TONGHOP!O1022="ThiTN",TONGHOP!P1022="LT",TONGHOP!P1022="TN"),TONGHOP!J1022=""),TONGHOP!F1022,"")</f>
        <v/>
      </c>
      <c r="D1022" t="str">
        <f>IF(AND(TONGHOP!N1022=$B$1,OR(TONGHOP!O1022="ThiTN",TONGHOP!P1022="LT",TONGHOP!P1022="TN"),TONGHOP!J1022=""),TONGHOP!I1022,"")</f>
        <v/>
      </c>
      <c r="E1022" t="str">
        <f>IF(AND(TONGHOP!N1022=$B$1,OR(TONGHOP!O1022="ThiTN",TONGHOP!P1022="LT",TONGHOP!P1022="TN"),TONGHOP!J1022=""),TONGHOP!P1022,"")</f>
        <v/>
      </c>
    </row>
    <row r="1023" spans="1:5">
      <c r="A1023" t="str">
        <f>IF(AND(TONGHOP!N1023=$B$1,OR(TONGHOP!O1023="ThiTN",TONGHOP!P1023="LT",TONGHOP!P1023="TN"),TONGHOP!J1023=""),TONGHOP!C1023,"")</f>
        <v/>
      </c>
      <c r="B1023" t="str">
        <f>IF(AND(TONGHOP!N1023=$B$1,OR(TONGHOP!O1023="ThiTN",TONGHOP!P1023="LT",TONGHOP!P1023="TN"),TONGHOP!J1023=""),TONGHOP!H1023,"")</f>
        <v/>
      </c>
      <c r="C1023" t="str">
        <f>IF(AND(TONGHOP!N1023=$B$1,OR(TONGHOP!O1023="ThiTN",TONGHOP!P1023="LT",TONGHOP!P1023="TN"),TONGHOP!J1023=""),TONGHOP!F1023,"")</f>
        <v/>
      </c>
      <c r="D1023" t="str">
        <f>IF(AND(TONGHOP!N1023=$B$1,OR(TONGHOP!O1023="ThiTN",TONGHOP!P1023="LT",TONGHOP!P1023="TN"),TONGHOP!J1023=""),TONGHOP!I1023,"")</f>
        <v/>
      </c>
      <c r="E1023" t="str">
        <f>IF(AND(TONGHOP!N1023=$B$1,OR(TONGHOP!O1023="ThiTN",TONGHOP!P1023="LT",TONGHOP!P1023="TN"),TONGHOP!J1023=""),TONGHOP!P1023,"")</f>
        <v/>
      </c>
    </row>
    <row r="1024" spans="1:5">
      <c r="A1024" t="str">
        <f>IF(AND(TONGHOP!N1024=$B$1,OR(TONGHOP!O1024="ThiTN",TONGHOP!P1024="LT",TONGHOP!P1024="TN"),TONGHOP!J1024=""),TONGHOP!C1024,"")</f>
        <v/>
      </c>
      <c r="B1024" t="str">
        <f>IF(AND(TONGHOP!N1024=$B$1,OR(TONGHOP!O1024="ThiTN",TONGHOP!P1024="LT",TONGHOP!P1024="TN"),TONGHOP!J1024=""),TONGHOP!H1024,"")</f>
        <v/>
      </c>
      <c r="C1024" t="str">
        <f>IF(AND(TONGHOP!N1024=$B$1,OR(TONGHOP!O1024="ThiTN",TONGHOP!P1024="LT",TONGHOP!P1024="TN"),TONGHOP!J1024=""),TONGHOP!F1024,"")</f>
        <v/>
      </c>
      <c r="D1024" t="str">
        <f>IF(AND(TONGHOP!N1024=$B$1,OR(TONGHOP!O1024="ThiTN",TONGHOP!P1024="LT",TONGHOP!P1024="TN"),TONGHOP!J1024=""),TONGHOP!I1024,"")</f>
        <v/>
      </c>
      <c r="E1024" t="str">
        <f>IF(AND(TONGHOP!N1024=$B$1,OR(TONGHOP!O1024="ThiTN",TONGHOP!P1024="LT",TONGHOP!P1024="TN"),TONGHOP!J1024=""),TONGHOP!P1024,"")</f>
        <v/>
      </c>
    </row>
    <row r="1025" spans="1:5">
      <c r="A1025" t="str">
        <f>IF(AND(TONGHOP!N1025=$B$1,OR(TONGHOP!O1025="ThiTN",TONGHOP!P1025="LT",TONGHOP!P1025="TN"),TONGHOP!J1025=""),TONGHOP!C1025,"")</f>
        <v/>
      </c>
      <c r="B1025" t="str">
        <f>IF(AND(TONGHOP!N1025=$B$1,OR(TONGHOP!O1025="ThiTN",TONGHOP!P1025="LT",TONGHOP!P1025="TN"),TONGHOP!J1025=""),TONGHOP!H1025,"")</f>
        <v/>
      </c>
      <c r="C1025" t="str">
        <f>IF(AND(TONGHOP!N1025=$B$1,OR(TONGHOP!O1025="ThiTN",TONGHOP!P1025="LT",TONGHOP!P1025="TN"),TONGHOP!J1025=""),TONGHOP!F1025,"")</f>
        <v/>
      </c>
      <c r="D1025" t="str">
        <f>IF(AND(TONGHOP!N1025=$B$1,OR(TONGHOP!O1025="ThiTN",TONGHOP!P1025="LT",TONGHOP!P1025="TN"),TONGHOP!J1025=""),TONGHOP!I1025,"")</f>
        <v/>
      </c>
      <c r="E1025" t="str">
        <f>IF(AND(TONGHOP!N1025=$B$1,OR(TONGHOP!O1025="ThiTN",TONGHOP!P1025="LT",TONGHOP!P1025="TN"),TONGHOP!J1025=""),TONGHOP!P1025,"")</f>
        <v/>
      </c>
    </row>
    <row r="1026" spans="1:5">
      <c r="A1026" t="str">
        <f>IF(AND(TONGHOP!N1026=$B$1,OR(TONGHOP!O1026="ThiTN",TONGHOP!P1026="LT",TONGHOP!P1026="TN"),TONGHOP!J1026=""),TONGHOP!C1026,"")</f>
        <v/>
      </c>
      <c r="B1026" t="str">
        <f>IF(AND(TONGHOP!N1026=$B$1,OR(TONGHOP!O1026="ThiTN",TONGHOP!P1026="LT",TONGHOP!P1026="TN"),TONGHOP!J1026=""),TONGHOP!H1026,"")</f>
        <v/>
      </c>
      <c r="C1026" t="str">
        <f>IF(AND(TONGHOP!N1026=$B$1,OR(TONGHOP!O1026="ThiTN",TONGHOP!P1026="LT",TONGHOP!P1026="TN"),TONGHOP!J1026=""),TONGHOP!F1026,"")</f>
        <v/>
      </c>
      <c r="D1026" t="str">
        <f>IF(AND(TONGHOP!N1026=$B$1,OR(TONGHOP!O1026="ThiTN",TONGHOP!P1026="LT",TONGHOP!P1026="TN"),TONGHOP!J1026=""),TONGHOP!I1026,"")</f>
        <v/>
      </c>
      <c r="E1026" t="str">
        <f>IF(AND(TONGHOP!N1026=$B$1,OR(TONGHOP!O1026="ThiTN",TONGHOP!P1026="LT",TONGHOP!P1026="TN"),TONGHOP!J1026=""),TONGHOP!P1026,"")</f>
        <v/>
      </c>
    </row>
    <row r="1027" spans="1:5">
      <c r="A1027" t="str">
        <f>IF(AND(TONGHOP!N1027=$B$1,OR(TONGHOP!O1027="ThiTN",TONGHOP!P1027="LT",TONGHOP!P1027="TN"),TONGHOP!J1027=""),TONGHOP!C1027,"")</f>
        <v/>
      </c>
      <c r="B1027" t="str">
        <f>IF(AND(TONGHOP!N1027=$B$1,OR(TONGHOP!O1027="ThiTN",TONGHOP!P1027="LT",TONGHOP!P1027="TN"),TONGHOP!J1027=""),TONGHOP!H1027,"")</f>
        <v/>
      </c>
      <c r="C1027" t="str">
        <f>IF(AND(TONGHOP!N1027=$B$1,OR(TONGHOP!O1027="ThiTN",TONGHOP!P1027="LT",TONGHOP!P1027="TN"),TONGHOP!J1027=""),TONGHOP!F1027,"")</f>
        <v/>
      </c>
      <c r="D1027" t="str">
        <f>IF(AND(TONGHOP!N1027=$B$1,OR(TONGHOP!O1027="ThiTN",TONGHOP!P1027="LT",TONGHOP!P1027="TN"),TONGHOP!J1027=""),TONGHOP!I1027,"")</f>
        <v/>
      </c>
      <c r="E1027" t="str">
        <f>IF(AND(TONGHOP!N1027=$B$1,OR(TONGHOP!O1027="ThiTN",TONGHOP!P1027="LT",TONGHOP!P1027="TN"),TONGHOP!J1027=""),TONGHOP!P1027,"")</f>
        <v/>
      </c>
    </row>
    <row r="1028" spans="1:5">
      <c r="A1028" t="str">
        <f>IF(AND(TONGHOP!N1028=$B$1,OR(TONGHOP!O1028="ThiTN",TONGHOP!P1028="LT",TONGHOP!P1028="TN"),TONGHOP!J1028=""),TONGHOP!C1028,"")</f>
        <v/>
      </c>
      <c r="B1028" t="str">
        <f>IF(AND(TONGHOP!N1028=$B$1,OR(TONGHOP!O1028="ThiTN",TONGHOP!P1028="LT",TONGHOP!P1028="TN"),TONGHOP!J1028=""),TONGHOP!H1028,"")</f>
        <v/>
      </c>
      <c r="C1028" t="str">
        <f>IF(AND(TONGHOP!N1028=$B$1,OR(TONGHOP!O1028="ThiTN",TONGHOP!P1028="LT",TONGHOP!P1028="TN"),TONGHOP!J1028=""),TONGHOP!F1028,"")</f>
        <v/>
      </c>
      <c r="D1028" t="str">
        <f>IF(AND(TONGHOP!N1028=$B$1,OR(TONGHOP!O1028="ThiTN",TONGHOP!P1028="LT",TONGHOP!P1028="TN"),TONGHOP!J1028=""),TONGHOP!I1028,"")</f>
        <v/>
      </c>
      <c r="E1028" t="str">
        <f>IF(AND(TONGHOP!N1028=$B$1,OR(TONGHOP!O1028="ThiTN",TONGHOP!P1028="LT",TONGHOP!P1028="TN"),TONGHOP!J1028=""),TONGHOP!P1028,"")</f>
        <v/>
      </c>
    </row>
    <row r="1029" spans="1:5">
      <c r="A1029" t="str">
        <f>IF(AND(TONGHOP!N1029=$B$1,OR(TONGHOP!O1029="ThiTN",TONGHOP!P1029="LT",TONGHOP!P1029="TN"),TONGHOP!J1029=""),TONGHOP!C1029,"")</f>
        <v/>
      </c>
      <c r="B1029" t="str">
        <f>IF(AND(TONGHOP!N1029=$B$1,OR(TONGHOP!O1029="ThiTN",TONGHOP!P1029="LT",TONGHOP!P1029="TN"),TONGHOP!J1029=""),TONGHOP!H1029,"")</f>
        <v/>
      </c>
      <c r="C1029" t="str">
        <f>IF(AND(TONGHOP!N1029=$B$1,OR(TONGHOP!O1029="ThiTN",TONGHOP!P1029="LT",TONGHOP!P1029="TN"),TONGHOP!J1029=""),TONGHOP!F1029,"")</f>
        <v/>
      </c>
      <c r="D1029" t="str">
        <f>IF(AND(TONGHOP!N1029=$B$1,OR(TONGHOP!O1029="ThiTN",TONGHOP!P1029="LT",TONGHOP!P1029="TN"),TONGHOP!J1029=""),TONGHOP!I1029,"")</f>
        <v/>
      </c>
      <c r="E1029" t="str">
        <f>IF(AND(TONGHOP!N1029=$B$1,OR(TONGHOP!O1029="ThiTN",TONGHOP!P1029="LT",TONGHOP!P1029="TN"),TONGHOP!J1029=""),TONGHOP!P1029,"")</f>
        <v/>
      </c>
    </row>
    <row r="1030" spans="1:5">
      <c r="A1030" t="str">
        <f>IF(AND(TONGHOP!N1030=$B$1,OR(TONGHOP!O1030="ThiTN",TONGHOP!P1030="LT",TONGHOP!P1030="TN"),TONGHOP!J1030=""),TONGHOP!C1030,"")</f>
        <v/>
      </c>
      <c r="B1030" t="str">
        <f>IF(AND(TONGHOP!N1030=$B$1,OR(TONGHOP!O1030="ThiTN",TONGHOP!P1030="LT",TONGHOP!P1030="TN"),TONGHOP!J1030=""),TONGHOP!H1030,"")</f>
        <v/>
      </c>
      <c r="C1030" t="str">
        <f>IF(AND(TONGHOP!N1030=$B$1,OR(TONGHOP!O1030="ThiTN",TONGHOP!P1030="LT",TONGHOP!P1030="TN"),TONGHOP!J1030=""),TONGHOP!F1030,"")</f>
        <v/>
      </c>
      <c r="D1030" t="str">
        <f>IF(AND(TONGHOP!N1030=$B$1,OR(TONGHOP!O1030="ThiTN",TONGHOP!P1030="LT",TONGHOP!P1030="TN"),TONGHOP!J1030=""),TONGHOP!I1030,"")</f>
        <v/>
      </c>
      <c r="E1030" t="str">
        <f>IF(AND(TONGHOP!N1030=$B$1,OR(TONGHOP!O1030="ThiTN",TONGHOP!P1030="LT",TONGHOP!P1030="TN"),TONGHOP!J1030=""),TONGHOP!P1030,"")</f>
        <v/>
      </c>
    </row>
    <row r="1031" spans="1:5">
      <c r="A1031" t="str">
        <f>IF(AND(TONGHOP!N1031=$B$1,OR(TONGHOP!O1031="ThiTN",TONGHOP!P1031="LT",TONGHOP!P1031="TN"),TONGHOP!J1031=""),TONGHOP!C1031,"")</f>
        <v/>
      </c>
      <c r="B1031" t="str">
        <f>IF(AND(TONGHOP!N1031=$B$1,OR(TONGHOP!O1031="ThiTN",TONGHOP!P1031="LT",TONGHOP!P1031="TN"),TONGHOP!J1031=""),TONGHOP!H1031,"")</f>
        <v/>
      </c>
      <c r="C1031" t="str">
        <f>IF(AND(TONGHOP!N1031=$B$1,OR(TONGHOP!O1031="ThiTN",TONGHOP!P1031="LT",TONGHOP!P1031="TN"),TONGHOP!J1031=""),TONGHOP!F1031,"")</f>
        <v/>
      </c>
      <c r="D1031" t="str">
        <f>IF(AND(TONGHOP!N1031=$B$1,OR(TONGHOP!O1031="ThiTN",TONGHOP!P1031="LT",TONGHOP!P1031="TN"),TONGHOP!J1031=""),TONGHOP!I1031,"")</f>
        <v/>
      </c>
      <c r="E1031" t="str">
        <f>IF(AND(TONGHOP!N1031=$B$1,OR(TONGHOP!O1031="ThiTN",TONGHOP!P1031="LT",TONGHOP!P1031="TN"),TONGHOP!J1031=""),TONGHOP!P1031,"")</f>
        <v/>
      </c>
    </row>
    <row r="1032" spans="1:5">
      <c r="A1032" t="str">
        <f>IF(AND(TONGHOP!N1032=$B$1,OR(TONGHOP!O1032="ThiTN",TONGHOP!P1032="LT",TONGHOP!P1032="TN"),TONGHOP!J1032=""),TONGHOP!C1032,"")</f>
        <v/>
      </c>
      <c r="B1032" t="str">
        <f>IF(AND(TONGHOP!N1032=$B$1,OR(TONGHOP!O1032="ThiTN",TONGHOP!P1032="LT",TONGHOP!P1032="TN"),TONGHOP!J1032=""),TONGHOP!H1032,"")</f>
        <v/>
      </c>
      <c r="C1032" t="str">
        <f>IF(AND(TONGHOP!N1032=$B$1,OR(TONGHOP!O1032="ThiTN",TONGHOP!P1032="LT",TONGHOP!P1032="TN"),TONGHOP!J1032=""),TONGHOP!F1032,"")</f>
        <v/>
      </c>
      <c r="D1032" t="str">
        <f>IF(AND(TONGHOP!N1032=$B$1,OR(TONGHOP!O1032="ThiTN",TONGHOP!P1032="LT",TONGHOP!P1032="TN"),TONGHOP!J1032=""),TONGHOP!I1032,"")</f>
        <v/>
      </c>
      <c r="E1032" t="str">
        <f>IF(AND(TONGHOP!N1032=$B$1,OR(TONGHOP!O1032="ThiTN",TONGHOP!P1032="LT",TONGHOP!P1032="TN"),TONGHOP!J1032=""),TONGHOP!P1032,"")</f>
        <v/>
      </c>
    </row>
    <row r="1033" spans="1:5">
      <c r="A1033" t="str">
        <f>IF(AND(TONGHOP!N1033=$B$1,OR(TONGHOP!O1033="ThiTN",TONGHOP!P1033="LT",TONGHOP!P1033="TN"),TONGHOP!J1033=""),TONGHOP!C1033,"")</f>
        <v/>
      </c>
      <c r="B1033" t="str">
        <f>IF(AND(TONGHOP!N1033=$B$1,OR(TONGHOP!O1033="ThiTN",TONGHOP!P1033="LT",TONGHOP!P1033="TN"),TONGHOP!J1033=""),TONGHOP!H1033,"")</f>
        <v/>
      </c>
      <c r="C1033" t="str">
        <f>IF(AND(TONGHOP!N1033=$B$1,OR(TONGHOP!O1033="ThiTN",TONGHOP!P1033="LT",TONGHOP!P1033="TN"),TONGHOP!J1033=""),TONGHOP!F1033,"")</f>
        <v/>
      </c>
      <c r="D1033" t="str">
        <f>IF(AND(TONGHOP!N1033=$B$1,OR(TONGHOP!O1033="ThiTN",TONGHOP!P1033="LT",TONGHOP!P1033="TN"),TONGHOP!J1033=""),TONGHOP!I1033,"")</f>
        <v/>
      </c>
      <c r="E1033" t="str">
        <f>IF(AND(TONGHOP!N1033=$B$1,OR(TONGHOP!O1033="ThiTN",TONGHOP!P1033="LT",TONGHOP!P1033="TN"),TONGHOP!J1033=""),TONGHOP!P1033,"")</f>
        <v/>
      </c>
    </row>
    <row r="1034" spans="1:5">
      <c r="A1034" t="str">
        <f>IF(AND(TONGHOP!N1034=$B$1,OR(TONGHOP!O1034="ThiTN",TONGHOP!P1034="LT",TONGHOP!P1034="TN"),TONGHOP!J1034=""),TONGHOP!C1034,"")</f>
        <v/>
      </c>
      <c r="B1034" t="str">
        <f>IF(AND(TONGHOP!N1034=$B$1,OR(TONGHOP!O1034="ThiTN",TONGHOP!P1034="LT",TONGHOP!P1034="TN"),TONGHOP!J1034=""),TONGHOP!H1034,"")</f>
        <v/>
      </c>
      <c r="C1034" t="str">
        <f>IF(AND(TONGHOP!N1034=$B$1,OR(TONGHOP!O1034="ThiTN",TONGHOP!P1034="LT",TONGHOP!P1034="TN"),TONGHOP!J1034=""),TONGHOP!F1034,"")</f>
        <v/>
      </c>
      <c r="D1034" t="str">
        <f>IF(AND(TONGHOP!N1034=$B$1,OR(TONGHOP!O1034="ThiTN",TONGHOP!P1034="LT",TONGHOP!P1034="TN"),TONGHOP!J1034=""),TONGHOP!I1034,"")</f>
        <v/>
      </c>
      <c r="E1034" t="str">
        <f>IF(AND(TONGHOP!N1034=$B$1,OR(TONGHOP!O1034="ThiTN",TONGHOP!P1034="LT",TONGHOP!P1034="TN"),TONGHOP!J1034=""),TONGHOP!P1034,"")</f>
        <v/>
      </c>
    </row>
    <row r="1035" spans="1:5">
      <c r="A1035" t="str">
        <f>IF(AND(TONGHOP!N1035=$B$1,OR(TONGHOP!O1035="ThiTN",TONGHOP!P1035="LT",TONGHOP!P1035="TN"),TONGHOP!J1035=""),TONGHOP!C1035,"")</f>
        <v/>
      </c>
      <c r="B1035" t="str">
        <f>IF(AND(TONGHOP!N1035=$B$1,OR(TONGHOP!O1035="ThiTN",TONGHOP!P1035="LT",TONGHOP!P1035="TN"),TONGHOP!J1035=""),TONGHOP!H1035,"")</f>
        <v/>
      </c>
      <c r="C1035" t="str">
        <f>IF(AND(TONGHOP!N1035=$B$1,OR(TONGHOP!O1035="ThiTN",TONGHOP!P1035="LT",TONGHOP!P1035="TN"),TONGHOP!J1035=""),TONGHOP!F1035,"")</f>
        <v/>
      </c>
      <c r="D1035" t="str">
        <f>IF(AND(TONGHOP!N1035=$B$1,OR(TONGHOP!O1035="ThiTN",TONGHOP!P1035="LT",TONGHOP!P1035="TN"),TONGHOP!J1035=""),TONGHOP!I1035,"")</f>
        <v/>
      </c>
      <c r="E1035" t="str">
        <f>IF(AND(TONGHOP!N1035=$B$1,OR(TONGHOP!O1035="ThiTN",TONGHOP!P1035="LT",TONGHOP!P1035="TN"),TONGHOP!J1035=""),TONGHOP!P1035,"")</f>
        <v/>
      </c>
    </row>
    <row r="1036" spans="1:5">
      <c r="A1036" t="str">
        <f>IF(AND(TONGHOP!N1036=$B$1,OR(TONGHOP!O1036="ThiTN",TONGHOP!P1036="LT",TONGHOP!P1036="TN"),TONGHOP!J1036=""),TONGHOP!C1036,"")</f>
        <v/>
      </c>
      <c r="B1036" t="str">
        <f>IF(AND(TONGHOP!N1036=$B$1,OR(TONGHOP!O1036="ThiTN",TONGHOP!P1036="LT",TONGHOP!P1036="TN"),TONGHOP!J1036=""),TONGHOP!H1036,"")</f>
        <v/>
      </c>
      <c r="C1036" t="str">
        <f>IF(AND(TONGHOP!N1036=$B$1,OR(TONGHOP!O1036="ThiTN",TONGHOP!P1036="LT",TONGHOP!P1036="TN"),TONGHOP!J1036=""),TONGHOP!F1036,"")</f>
        <v/>
      </c>
      <c r="D1036" t="str">
        <f>IF(AND(TONGHOP!N1036=$B$1,OR(TONGHOP!O1036="ThiTN",TONGHOP!P1036="LT",TONGHOP!P1036="TN"),TONGHOP!J1036=""),TONGHOP!I1036,"")</f>
        <v/>
      </c>
      <c r="E1036" t="str">
        <f>IF(AND(TONGHOP!N1036=$B$1,OR(TONGHOP!O1036="ThiTN",TONGHOP!P1036="LT",TONGHOP!P1036="TN"),TONGHOP!J1036=""),TONGHOP!P1036,"")</f>
        <v/>
      </c>
    </row>
    <row r="1037" spans="1:5">
      <c r="A1037" t="str">
        <f>IF(AND(TONGHOP!N1037=$B$1,OR(TONGHOP!O1037="ThiTN",TONGHOP!P1037="LT",TONGHOP!P1037="TN"),TONGHOP!J1037=""),TONGHOP!C1037,"")</f>
        <v/>
      </c>
      <c r="B1037" t="str">
        <f>IF(AND(TONGHOP!N1037=$B$1,OR(TONGHOP!O1037="ThiTN",TONGHOP!P1037="LT",TONGHOP!P1037="TN"),TONGHOP!J1037=""),TONGHOP!H1037,"")</f>
        <v/>
      </c>
      <c r="C1037" t="str">
        <f>IF(AND(TONGHOP!N1037=$B$1,OR(TONGHOP!O1037="ThiTN",TONGHOP!P1037="LT",TONGHOP!P1037="TN"),TONGHOP!J1037=""),TONGHOP!F1037,"")</f>
        <v/>
      </c>
      <c r="D1037" t="str">
        <f>IF(AND(TONGHOP!N1037=$B$1,OR(TONGHOP!O1037="ThiTN",TONGHOP!P1037="LT",TONGHOP!P1037="TN"),TONGHOP!J1037=""),TONGHOP!I1037,"")</f>
        <v/>
      </c>
      <c r="E1037" t="str">
        <f>IF(AND(TONGHOP!N1037=$B$1,OR(TONGHOP!O1037="ThiTN",TONGHOP!P1037="LT",TONGHOP!P1037="TN"),TONGHOP!J1037=""),TONGHOP!P1037,"")</f>
        <v/>
      </c>
    </row>
    <row r="1038" spans="1:5">
      <c r="A1038" t="str">
        <f>IF(AND(TONGHOP!N1038=$B$1,OR(TONGHOP!O1038="ThiTN",TONGHOP!P1038="LT",TONGHOP!P1038="TN"),TONGHOP!J1038=""),TONGHOP!C1038,"")</f>
        <v/>
      </c>
      <c r="B1038" t="str">
        <f>IF(AND(TONGHOP!N1038=$B$1,OR(TONGHOP!O1038="ThiTN",TONGHOP!P1038="LT",TONGHOP!P1038="TN"),TONGHOP!J1038=""),TONGHOP!H1038,"")</f>
        <v/>
      </c>
      <c r="C1038" t="str">
        <f>IF(AND(TONGHOP!N1038=$B$1,OR(TONGHOP!O1038="ThiTN",TONGHOP!P1038="LT",TONGHOP!P1038="TN"),TONGHOP!J1038=""),TONGHOP!F1038,"")</f>
        <v/>
      </c>
      <c r="D1038" t="str">
        <f>IF(AND(TONGHOP!N1038=$B$1,OR(TONGHOP!O1038="ThiTN",TONGHOP!P1038="LT",TONGHOP!P1038="TN"),TONGHOP!J1038=""),TONGHOP!I1038,"")</f>
        <v/>
      </c>
      <c r="E1038" t="str">
        <f>IF(AND(TONGHOP!N1038=$B$1,OR(TONGHOP!O1038="ThiTN",TONGHOP!P1038="LT",TONGHOP!P1038="TN"),TONGHOP!J1038=""),TONGHOP!P1038,"")</f>
        <v/>
      </c>
    </row>
    <row r="1039" spans="1:5">
      <c r="A1039" t="str">
        <f>IF(AND(TONGHOP!N1039=$B$1,OR(TONGHOP!O1039="ThiTN",TONGHOP!P1039="LT",TONGHOP!P1039="TN"),TONGHOP!J1039=""),TONGHOP!C1039,"")</f>
        <v/>
      </c>
      <c r="B1039" t="str">
        <f>IF(AND(TONGHOP!N1039=$B$1,OR(TONGHOP!O1039="ThiTN",TONGHOP!P1039="LT",TONGHOP!P1039="TN"),TONGHOP!J1039=""),TONGHOP!H1039,"")</f>
        <v/>
      </c>
      <c r="C1039" t="str">
        <f>IF(AND(TONGHOP!N1039=$B$1,OR(TONGHOP!O1039="ThiTN",TONGHOP!P1039="LT",TONGHOP!P1039="TN"),TONGHOP!J1039=""),TONGHOP!F1039,"")</f>
        <v/>
      </c>
      <c r="D1039" t="str">
        <f>IF(AND(TONGHOP!N1039=$B$1,OR(TONGHOP!O1039="ThiTN",TONGHOP!P1039="LT",TONGHOP!P1039="TN"),TONGHOP!J1039=""),TONGHOP!I1039,"")</f>
        <v/>
      </c>
      <c r="E1039" t="str">
        <f>IF(AND(TONGHOP!N1039=$B$1,OR(TONGHOP!O1039="ThiTN",TONGHOP!P1039="LT",TONGHOP!P1039="TN"),TONGHOP!J1039=""),TONGHOP!P1039,"")</f>
        <v/>
      </c>
    </row>
    <row r="1040" spans="1:5">
      <c r="A1040" t="str">
        <f>IF(AND(TONGHOP!N1040=$B$1,OR(TONGHOP!O1040="ThiTN",TONGHOP!P1040="LT",TONGHOP!P1040="TN"),TONGHOP!J1040=""),TONGHOP!C1040,"")</f>
        <v/>
      </c>
      <c r="B1040" t="str">
        <f>IF(AND(TONGHOP!N1040=$B$1,OR(TONGHOP!O1040="ThiTN",TONGHOP!P1040="LT",TONGHOP!P1040="TN"),TONGHOP!J1040=""),TONGHOP!H1040,"")</f>
        <v/>
      </c>
      <c r="C1040" t="str">
        <f>IF(AND(TONGHOP!N1040=$B$1,OR(TONGHOP!O1040="ThiTN",TONGHOP!P1040="LT",TONGHOP!P1040="TN"),TONGHOP!J1040=""),TONGHOP!F1040,"")</f>
        <v/>
      </c>
      <c r="D1040" t="str">
        <f>IF(AND(TONGHOP!N1040=$B$1,OR(TONGHOP!O1040="ThiTN",TONGHOP!P1040="LT",TONGHOP!P1040="TN"),TONGHOP!J1040=""),TONGHOP!I1040,"")</f>
        <v/>
      </c>
      <c r="E1040" t="str">
        <f>IF(AND(TONGHOP!N1040=$B$1,OR(TONGHOP!O1040="ThiTN",TONGHOP!P1040="LT",TONGHOP!P1040="TN"),TONGHOP!J1040=""),TONGHOP!P1040,"")</f>
        <v/>
      </c>
    </row>
    <row r="1041" spans="1:5">
      <c r="A1041" t="str">
        <f>IF(AND(TONGHOP!N1041=$B$1,OR(TONGHOP!O1041="ThiTN",TONGHOP!P1041="LT",TONGHOP!P1041="TN"),TONGHOP!J1041=""),TONGHOP!C1041,"")</f>
        <v/>
      </c>
      <c r="B1041" t="str">
        <f>IF(AND(TONGHOP!N1041=$B$1,OR(TONGHOP!O1041="ThiTN",TONGHOP!P1041="LT",TONGHOP!P1041="TN"),TONGHOP!J1041=""),TONGHOP!H1041,"")</f>
        <v/>
      </c>
      <c r="C1041" t="str">
        <f>IF(AND(TONGHOP!N1041=$B$1,OR(TONGHOP!O1041="ThiTN",TONGHOP!P1041="LT",TONGHOP!P1041="TN"),TONGHOP!J1041=""),TONGHOP!F1041,"")</f>
        <v/>
      </c>
      <c r="D1041" t="str">
        <f>IF(AND(TONGHOP!N1041=$B$1,OR(TONGHOP!O1041="ThiTN",TONGHOP!P1041="LT",TONGHOP!P1041="TN"),TONGHOP!J1041=""),TONGHOP!I1041,"")</f>
        <v/>
      </c>
      <c r="E1041" t="str">
        <f>IF(AND(TONGHOP!N1041=$B$1,OR(TONGHOP!O1041="ThiTN",TONGHOP!P1041="LT",TONGHOP!P1041="TN"),TONGHOP!J1041=""),TONGHOP!P1041,"")</f>
        <v/>
      </c>
    </row>
    <row r="1042" spans="1:5">
      <c r="A1042" t="str">
        <f>IF(AND(TONGHOP!N1042=$B$1,OR(TONGHOP!O1042="ThiTN",TONGHOP!P1042="LT",TONGHOP!P1042="TN"),TONGHOP!J1042=""),TONGHOP!C1042,"")</f>
        <v/>
      </c>
      <c r="B1042" t="str">
        <f>IF(AND(TONGHOP!N1042=$B$1,OR(TONGHOP!O1042="ThiTN",TONGHOP!P1042="LT",TONGHOP!P1042="TN"),TONGHOP!J1042=""),TONGHOP!H1042,"")</f>
        <v/>
      </c>
      <c r="C1042" t="str">
        <f>IF(AND(TONGHOP!N1042=$B$1,OR(TONGHOP!O1042="ThiTN",TONGHOP!P1042="LT",TONGHOP!P1042="TN"),TONGHOP!J1042=""),TONGHOP!F1042,"")</f>
        <v/>
      </c>
      <c r="D1042" t="str">
        <f>IF(AND(TONGHOP!N1042=$B$1,OR(TONGHOP!O1042="ThiTN",TONGHOP!P1042="LT",TONGHOP!P1042="TN"),TONGHOP!J1042=""),TONGHOP!I1042,"")</f>
        <v/>
      </c>
      <c r="E1042" t="str">
        <f>IF(AND(TONGHOP!N1042=$B$1,OR(TONGHOP!O1042="ThiTN",TONGHOP!P1042="LT",TONGHOP!P1042="TN"),TONGHOP!J1042=""),TONGHOP!P1042,"")</f>
        <v/>
      </c>
    </row>
    <row r="1043" spans="1:5">
      <c r="A1043" t="str">
        <f>IF(AND(TONGHOP!N1043=$B$1,OR(TONGHOP!O1043="ThiTN",TONGHOP!P1043="LT",TONGHOP!P1043="TN"),TONGHOP!J1043=""),TONGHOP!C1043,"")</f>
        <v/>
      </c>
      <c r="B1043" t="str">
        <f>IF(AND(TONGHOP!N1043=$B$1,OR(TONGHOP!O1043="ThiTN",TONGHOP!P1043="LT",TONGHOP!P1043="TN"),TONGHOP!J1043=""),TONGHOP!H1043,"")</f>
        <v/>
      </c>
      <c r="C1043" t="str">
        <f>IF(AND(TONGHOP!N1043=$B$1,OR(TONGHOP!O1043="ThiTN",TONGHOP!P1043="LT",TONGHOP!P1043="TN"),TONGHOP!J1043=""),TONGHOP!F1043,"")</f>
        <v/>
      </c>
      <c r="D1043" t="str">
        <f>IF(AND(TONGHOP!N1043=$B$1,OR(TONGHOP!O1043="ThiTN",TONGHOP!P1043="LT",TONGHOP!P1043="TN"),TONGHOP!J1043=""),TONGHOP!I1043,"")</f>
        <v/>
      </c>
      <c r="E1043" t="str">
        <f>IF(AND(TONGHOP!N1043=$B$1,OR(TONGHOP!O1043="ThiTN",TONGHOP!P1043="LT",TONGHOP!P1043="TN"),TONGHOP!J1043=""),TONGHOP!P1043,"")</f>
        <v/>
      </c>
    </row>
    <row r="1044" spans="1:5">
      <c r="A1044" t="str">
        <f>IF(AND(TONGHOP!N1044=$B$1,OR(TONGHOP!O1044="ThiTN",TONGHOP!P1044="LT",TONGHOP!P1044="TN"),TONGHOP!J1044=""),TONGHOP!C1044,"")</f>
        <v/>
      </c>
      <c r="B1044" t="str">
        <f>IF(AND(TONGHOP!N1044=$B$1,OR(TONGHOP!O1044="ThiTN",TONGHOP!P1044="LT",TONGHOP!P1044="TN"),TONGHOP!J1044=""),TONGHOP!H1044,"")</f>
        <v/>
      </c>
      <c r="C1044" t="str">
        <f>IF(AND(TONGHOP!N1044=$B$1,OR(TONGHOP!O1044="ThiTN",TONGHOP!P1044="LT",TONGHOP!P1044="TN"),TONGHOP!J1044=""),TONGHOP!F1044,"")</f>
        <v/>
      </c>
      <c r="D1044" t="str">
        <f>IF(AND(TONGHOP!N1044=$B$1,OR(TONGHOP!O1044="ThiTN",TONGHOP!P1044="LT",TONGHOP!P1044="TN"),TONGHOP!J1044=""),TONGHOP!I1044,"")</f>
        <v/>
      </c>
      <c r="E1044" t="str">
        <f>IF(AND(TONGHOP!N1044=$B$1,OR(TONGHOP!O1044="ThiTN",TONGHOP!P1044="LT",TONGHOP!P1044="TN"),TONGHOP!J1044=""),TONGHOP!P1044,"")</f>
        <v/>
      </c>
    </row>
    <row r="1045" spans="1:5">
      <c r="A1045" t="str">
        <f>IF(AND(TONGHOP!N1045=$B$1,OR(TONGHOP!O1045="ThiTN",TONGHOP!P1045="LT",TONGHOP!P1045="TN"),TONGHOP!J1045=""),TONGHOP!C1045,"")</f>
        <v/>
      </c>
      <c r="B1045" t="str">
        <f>IF(AND(TONGHOP!N1045=$B$1,OR(TONGHOP!O1045="ThiTN",TONGHOP!P1045="LT",TONGHOP!P1045="TN"),TONGHOP!J1045=""),TONGHOP!H1045,"")</f>
        <v/>
      </c>
      <c r="C1045" t="str">
        <f>IF(AND(TONGHOP!N1045=$B$1,OR(TONGHOP!O1045="ThiTN",TONGHOP!P1045="LT",TONGHOP!P1045="TN"),TONGHOP!J1045=""),TONGHOP!F1045,"")</f>
        <v/>
      </c>
      <c r="D1045" t="str">
        <f>IF(AND(TONGHOP!N1045=$B$1,OR(TONGHOP!O1045="ThiTN",TONGHOP!P1045="LT",TONGHOP!P1045="TN"),TONGHOP!J1045=""),TONGHOP!I1045,"")</f>
        <v/>
      </c>
      <c r="E1045" t="str">
        <f>IF(AND(TONGHOP!N1045=$B$1,OR(TONGHOP!O1045="ThiTN",TONGHOP!P1045="LT",TONGHOP!P1045="TN"),TONGHOP!J1045=""),TONGHOP!P1045,"")</f>
        <v/>
      </c>
    </row>
    <row r="1046" spans="1:5">
      <c r="A1046" t="str">
        <f>IF(AND(TONGHOP!N1046=$B$1,OR(TONGHOP!O1046="ThiTN",TONGHOP!P1046="LT",TONGHOP!P1046="TN"),TONGHOP!J1046=""),TONGHOP!C1046,"")</f>
        <v/>
      </c>
      <c r="B1046" t="str">
        <f>IF(AND(TONGHOP!N1046=$B$1,OR(TONGHOP!O1046="ThiTN",TONGHOP!P1046="LT",TONGHOP!P1046="TN"),TONGHOP!J1046=""),TONGHOP!H1046,"")</f>
        <v/>
      </c>
      <c r="C1046" t="str">
        <f>IF(AND(TONGHOP!N1046=$B$1,OR(TONGHOP!O1046="ThiTN",TONGHOP!P1046="LT",TONGHOP!P1046="TN"),TONGHOP!J1046=""),TONGHOP!F1046,"")</f>
        <v/>
      </c>
      <c r="D1046" t="str">
        <f>IF(AND(TONGHOP!N1046=$B$1,OR(TONGHOP!O1046="ThiTN",TONGHOP!P1046="LT",TONGHOP!P1046="TN"),TONGHOP!J1046=""),TONGHOP!I1046,"")</f>
        <v/>
      </c>
      <c r="E1046" t="str">
        <f>IF(AND(TONGHOP!N1046=$B$1,OR(TONGHOP!O1046="ThiTN",TONGHOP!P1046="LT",TONGHOP!P1046="TN"),TONGHOP!J1046=""),TONGHOP!P1046,"")</f>
        <v/>
      </c>
    </row>
    <row r="1047" spans="1:5">
      <c r="A1047" t="str">
        <f>IF(AND(TONGHOP!N1047=$B$1,OR(TONGHOP!O1047="ThiTN",TONGHOP!P1047="LT",TONGHOP!P1047="TN"),TONGHOP!J1047=""),TONGHOP!C1047,"")</f>
        <v/>
      </c>
      <c r="B1047" t="str">
        <f>IF(AND(TONGHOP!N1047=$B$1,OR(TONGHOP!O1047="ThiTN",TONGHOP!P1047="LT",TONGHOP!P1047="TN"),TONGHOP!J1047=""),TONGHOP!H1047,"")</f>
        <v/>
      </c>
      <c r="C1047" t="str">
        <f>IF(AND(TONGHOP!N1047=$B$1,OR(TONGHOP!O1047="ThiTN",TONGHOP!P1047="LT",TONGHOP!P1047="TN"),TONGHOP!J1047=""),TONGHOP!F1047,"")</f>
        <v/>
      </c>
      <c r="D1047" t="str">
        <f>IF(AND(TONGHOP!N1047=$B$1,OR(TONGHOP!O1047="ThiTN",TONGHOP!P1047="LT",TONGHOP!P1047="TN"),TONGHOP!J1047=""),TONGHOP!I1047,"")</f>
        <v/>
      </c>
      <c r="E1047" t="str">
        <f>IF(AND(TONGHOP!N1047=$B$1,OR(TONGHOP!O1047="ThiTN",TONGHOP!P1047="LT",TONGHOP!P1047="TN"),TONGHOP!J1047=""),TONGHOP!P1047,"")</f>
        <v/>
      </c>
    </row>
    <row r="1048" spans="1:5">
      <c r="A1048" t="str">
        <f>IF(AND(TONGHOP!N1048=$B$1,OR(TONGHOP!O1048="ThiTN",TONGHOP!P1048="LT",TONGHOP!P1048="TN"),TONGHOP!J1048=""),TONGHOP!C1048,"")</f>
        <v/>
      </c>
      <c r="B1048" t="str">
        <f>IF(AND(TONGHOP!N1048=$B$1,OR(TONGHOP!O1048="ThiTN",TONGHOP!P1048="LT",TONGHOP!P1048="TN"),TONGHOP!J1048=""),TONGHOP!H1048,"")</f>
        <v/>
      </c>
      <c r="C1048" t="str">
        <f>IF(AND(TONGHOP!N1048=$B$1,OR(TONGHOP!O1048="ThiTN",TONGHOP!P1048="LT",TONGHOP!P1048="TN"),TONGHOP!J1048=""),TONGHOP!F1048,"")</f>
        <v/>
      </c>
      <c r="D1048" t="str">
        <f>IF(AND(TONGHOP!N1048=$B$1,OR(TONGHOP!O1048="ThiTN",TONGHOP!P1048="LT",TONGHOP!P1048="TN"),TONGHOP!J1048=""),TONGHOP!I1048,"")</f>
        <v/>
      </c>
      <c r="E1048" t="str">
        <f>IF(AND(TONGHOP!N1048=$B$1,OR(TONGHOP!O1048="ThiTN",TONGHOP!P1048="LT",TONGHOP!P1048="TN"),TONGHOP!J1048=""),TONGHOP!P1048,"")</f>
        <v/>
      </c>
    </row>
    <row r="1049" spans="1:5">
      <c r="A1049" t="str">
        <f>IF(AND(TONGHOP!N1049=$B$1,OR(TONGHOP!O1049="ThiTN",TONGHOP!P1049="LT",TONGHOP!P1049="TN"),TONGHOP!J1049=""),TONGHOP!C1049,"")</f>
        <v/>
      </c>
      <c r="B1049" t="str">
        <f>IF(AND(TONGHOP!N1049=$B$1,OR(TONGHOP!O1049="ThiTN",TONGHOP!P1049="LT",TONGHOP!P1049="TN"),TONGHOP!J1049=""),TONGHOP!H1049,"")</f>
        <v/>
      </c>
      <c r="C1049" t="str">
        <f>IF(AND(TONGHOP!N1049=$B$1,OR(TONGHOP!O1049="ThiTN",TONGHOP!P1049="LT",TONGHOP!P1049="TN"),TONGHOP!J1049=""),TONGHOP!F1049,"")</f>
        <v/>
      </c>
      <c r="D1049" t="str">
        <f>IF(AND(TONGHOP!N1049=$B$1,OR(TONGHOP!O1049="ThiTN",TONGHOP!P1049="LT",TONGHOP!P1049="TN"),TONGHOP!J1049=""),TONGHOP!I1049,"")</f>
        <v/>
      </c>
      <c r="E1049" t="str">
        <f>IF(AND(TONGHOP!N1049=$B$1,OR(TONGHOP!O1049="ThiTN",TONGHOP!P1049="LT",TONGHOP!P1049="TN"),TONGHOP!J1049=""),TONGHOP!P1049,"")</f>
        <v/>
      </c>
    </row>
    <row r="1050" spans="1:5">
      <c r="A1050" t="str">
        <f>IF(AND(TONGHOP!N1050=$B$1,OR(TONGHOP!O1050="ThiTN",TONGHOP!P1050="LT",TONGHOP!P1050="TN"),TONGHOP!J1050=""),TONGHOP!C1050,"")</f>
        <v/>
      </c>
      <c r="B1050" t="str">
        <f>IF(AND(TONGHOP!N1050=$B$1,OR(TONGHOP!O1050="ThiTN",TONGHOP!P1050="LT",TONGHOP!P1050="TN"),TONGHOP!J1050=""),TONGHOP!H1050,"")</f>
        <v/>
      </c>
      <c r="C1050" t="str">
        <f>IF(AND(TONGHOP!N1050=$B$1,OR(TONGHOP!O1050="ThiTN",TONGHOP!P1050="LT",TONGHOP!P1050="TN"),TONGHOP!J1050=""),TONGHOP!F1050,"")</f>
        <v/>
      </c>
      <c r="D1050" t="str">
        <f>IF(AND(TONGHOP!N1050=$B$1,OR(TONGHOP!O1050="ThiTN",TONGHOP!P1050="LT",TONGHOP!P1050="TN"),TONGHOP!J1050=""),TONGHOP!I1050,"")</f>
        <v/>
      </c>
      <c r="E1050" t="str">
        <f>IF(AND(TONGHOP!N1050=$B$1,OR(TONGHOP!O1050="ThiTN",TONGHOP!P1050="LT",TONGHOP!P1050="TN"),TONGHOP!J1050=""),TONGHOP!P1050,"")</f>
        <v/>
      </c>
    </row>
    <row r="1051" spans="1:5">
      <c r="A1051" t="str">
        <f>IF(AND(TONGHOP!N1051=$B$1,OR(TONGHOP!O1051="ThiTN",TONGHOP!P1051="LT",TONGHOP!P1051="TN"),TONGHOP!J1051=""),TONGHOP!C1051,"")</f>
        <v/>
      </c>
      <c r="B1051" t="str">
        <f>IF(AND(TONGHOP!N1051=$B$1,OR(TONGHOP!O1051="ThiTN",TONGHOP!P1051="LT",TONGHOP!P1051="TN"),TONGHOP!J1051=""),TONGHOP!H1051,"")</f>
        <v/>
      </c>
      <c r="C1051" t="str">
        <f>IF(AND(TONGHOP!N1051=$B$1,OR(TONGHOP!O1051="ThiTN",TONGHOP!P1051="LT",TONGHOP!P1051="TN"),TONGHOP!J1051=""),TONGHOP!F1051,"")</f>
        <v/>
      </c>
      <c r="D1051" t="str">
        <f>IF(AND(TONGHOP!N1051=$B$1,OR(TONGHOP!O1051="ThiTN",TONGHOP!P1051="LT",TONGHOP!P1051="TN"),TONGHOP!J1051=""),TONGHOP!I1051,"")</f>
        <v/>
      </c>
      <c r="E1051" t="str">
        <f>IF(AND(TONGHOP!N1051=$B$1,OR(TONGHOP!O1051="ThiTN",TONGHOP!P1051="LT",TONGHOP!P1051="TN"),TONGHOP!J1051=""),TONGHOP!P1051,"")</f>
        <v/>
      </c>
    </row>
    <row r="1052" spans="1:5">
      <c r="A1052" t="str">
        <f>IF(AND(TONGHOP!N1052=$B$1,OR(TONGHOP!O1052="ThiTN",TONGHOP!P1052="LT",TONGHOP!P1052="TN"),TONGHOP!J1052=""),TONGHOP!C1052,"")</f>
        <v/>
      </c>
      <c r="B1052" t="str">
        <f>IF(AND(TONGHOP!N1052=$B$1,OR(TONGHOP!O1052="ThiTN",TONGHOP!P1052="LT",TONGHOP!P1052="TN"),TONGHOP!J1052=""),TONGHOP!H1052,"")</f>
        <v/>
      </c>
      <c r="C1052" t="str">
        <f>IF(AND(TONGHOP!N1052=$B$1,OR(TONGHOP!O1052="ThiTN",TONGHOP!P1052="LT",TONGHOP!P1052="TN"),TONGHOP!J1052=""),TONGHOP!F1052,"")</f>
        <v/>
      </c>
      <c r="D1052" t="str">
        <f>IF(AND(TONGHOP!N1052=$B$1,OR(TONGHOP!O1052="ThiTN",TONGHOP!P1052="LT",TONGHOP!P1052="TN"),TONGHOP!J1052=""),TONGHOP!I1052,"")</f>
        <v/>
      </c>
      <c r="E1052" t="str">
        <f>IF(AND(TONGHOP!N1052=$B$1,OR(TONGHOP!O1052="ThiTN",TONGHOP!P1052="LT",TONGHOP!P1052="TN"),TONGHOP!J1052=""),TONGHOP!P1052,"")</f>
        <v/>
      </c>
    </row>
    <row r="1053" spans="1:5">
      <c r="A1053" t="str">
        <f>IF(AND(TONGHOP!N1053=$B$1,OR(TONGHOP!O1053="ThiTN",TONGHOP!P1053="LT",TONGHOP!P1053="TN"),TONGHOP!J1053=""),TONGHOP!C1053,"")</f>
        <v/>
      </c>
      <c r="B1053" t="str">
        <f>IF(AND(TONGHOP!N1053=$B$1,OR(TONGHOP!O1053="ThiTN",TONGHOP!P1053="LT",TONGHOP!P1053="TN"),TONGHOP!J1053=""),TONGHOP!H1053,"")</f>
        <v/>
      </c>
      <c r="C1053" t="str">
        <f>IF(AND(TONGHOP!N1053=$B$1,OR(TONGHOP!O1053="ThiTN",TONGHOP!P1053="LT",TONGHOP!P1053="TN"),TONGHOP!J1053=""),TONGHOP!F1053,"")</f>
        <v/>
      </c>
      <c r="D1053" t="str">
        <f>IF(AND(TONGHOP!N1053=$B$1,OR(TONGHOP!O1053="ThiTN",TONGHOP!P1053="LT",TONGHOP!P1053="TN"),TONGHOP!J1053=""),TONGHOP!I1053,"")</f>
        <v/>
      </c>
      <c r="E1053" t="str">
        <f>IF(AND(TONGHOP!N1053=$B$1,OR(TONGHOP!O1053="ThiTN",TONGHOP!P1053="LT",TONGHOP!P1053="TN"),TONGHOP!J1053=""),TONGHOP!P1053,"")</f>
        <v/>
      </c>
    </row>
    <row r="1054" spans="1:5">
      <c r="A1054" t="str">
        <f>IF(AND(TONGHOP!N1054=$B$1,OR(TONGHOP!O1054="ThiTN",TONGHOP!P1054="LT",TONGHOP!P1054="TN"),TONGHOP!J1054=""),TONGHOP!C1054,"")</f>
        <v/>
      </c>
      <c r="B1054" t="str">
        <f>IF(AND(TONGHOP!N1054=$B$1,OR(TONGHOP!O1054="ThiTN",TONGHOP!P1054="LT",TONGHOP!P1054="TN"),TONGHOP!J1054=""),TONGHOP!H1054,"")</f>
        <v/>
      </c>
      <c r="C1054" t="str">
        <f>IF(AND(TONGHOP!N1054=$B$1,OR(TONGHOP!O1054="ThiTN",TONGHOP!P1054="LT",TONGHOP!P1054="TN"),TONGHOP!J1054=""),TONGHOP!F1054,"")</f>
        <v/>
      </c>
      <c r="D1054" t="str">
        <f>IF(AND(TONGHOP!N1054=$B$1,OR(TONGHOP!O1054="ThiTN",TONGHOP!P1054="LT",TONGHOP!P1054="TN"),TONGHOP!J1054=""),TONGHOP!I1054,"")</f>
        <v/>
      </c>
      <c r="E1054" t="str">
        <f>IF(AND(TONGHOP!N1054=$B$1,OR(TONGHOP!O1054="ThiTN",TONGHOP!P1054="LT",TONGHOP!P1054="TN"),TONGHOP!J1054=""),TONGHOP!P1054,"")</f>
        <v/>
      </c>
    </row>
    <row r="1055" spans="1:5">
      <c r="A1055" t="str">
        <f>IF(AND(TONGHOP!N1055=$B$1,OR(TONGHOP!O1055="ThiTN",TONGHOP!P1055="LT",TONGHOP!P1055="TN"),TONGHOP!J1055=""),TONGHOP!C1055,"")</f>
        <v/>
      </c>
      <c r="B1055" t="str">
        <f>IF(AND(TONGHOP!N1055=$B$1,OR(TONGHOP!O1055="ThiTN",TONGHOP!P1055="LT",TONGHOP!P1055="TN"),TONGHOP!J1055=""),TONGHOP!H1055,"")</f>
        <v/>
      </c>
      <c r="C1055" t="str">
        <f>IF(AND(TONGHOP!N1055=$B$1,OR(TONGHOP!O1055="ThiTN",TONGHOP!P1055="LT",TONGHOP!P1055="TN"),TONGHOP!J1055=""),TONGHOP!F1055,"")</f>
        <v/>
      </c>
      <c r="D1055" t="str">
        <f>IF(AND(TONGHOP!N1055=$B$1,OR(TONGHOP!O1055="ThiTN",TONGHOP!P1055="LT",TONGHOP!P1055="TN"),TONGHOP!J1055=""),TONGHOP!I1055,"")</f>
        <v/>
      </c>
      <c r="E1055" t="str">
        <f>IF(AND(TONGHOP!N1055=$B$1,OR(TONGHOP!O1055="ThiTN",TONGHOP!P1055="LT",TONGHOP!P1055="TN"),TONGHOP!J1055=""),TONGHOP!P1055,"")</f>
        <v/>
      </c>
    </row>
    <row r="1056" spans="1:5">
      <c r="A1056" t="str">
        <f>IF(AND(TONGHOP!N1056=$B$1,OR(TONGHOP!O1056="ThiTN",TONGHOP!P1056="LT",TONGHOP!P1056="TN"),TONGHOP!J1056=""),TONGHOP!C1056,"")</f>
        <v/>
      </c>
      <c r="B1056" t="str">
        <f>IF(AND(TONGHOP!N1056=$B$1,OR(TONGHOP!O1056="ThiTN",TONGHOP!P1056="LT",TONGHOP!P1056="TN"),TONGHOP!J1056=""),TONGHOP!H1056,"")</f>
        <v/>
      </c>
      <c r="C1056" t="str">
        <f>IF(AND(TONGHOP!N1056=$B$1,OR(TONGHOP!O1056="ThiTN",TONGHOP!P1056="LT",TONGHOP!P1056="TN"),TONGHOP!J1056=""),TONGHOP!F1056,"")</f>
        <v/>
      </c>
      <c r="D1056" t="str">
        <f>IF(AND(TONGHOP!N1056=$B$1,OR(TONGHOP!O1056="ThiTN",TONGHOP!P1056="LT",TONGHOP!P1056="TN"),TONGHOP!J1056=""),TONGHOP!I1056,"")</f>
        <v/>
      </c>
      <c r="E1056" t="str">
        <f>IF(AND(TONGHOP!N1056=$B$1,OR(TONGHOP!O1056="ThiTN",TONGHOP!P1056="LT",TONGHOP!P1056="TN"),TONGHOP!J1056=""),TONGHOP!P1056,"")</f>
        <v/>
      </c>
    </row>
    <row r="1057" spans="1:5">
      <c r="A1057" t="str">
        <f>IF(AND(TONGHOP!N1057=$B$1,OR(TONGHOP!O1057="ThiTN",TONGHOP!P1057="LT",TONGHOP!P1057="TN"),TONGHOP!J1057=""),TONGHOP!C1057,"")</f>
        <v/>
      </c>
      <c r="B1057" t="str">
        <f>IF(AND(TONGHOP!N1057=$B$1,OR(TONGHOP!O1057="ThiTN",TONGHOP!P1057="LT",TONGHOP!P1057="TN"),TONGHOP!J1057=""),TONGHOP!H1057,"")</f>
        <v/>
      </c>
      <c r="C1057" t="str">
        <f>IF(AND(TONGHOP!N1057=$B$1,OR(TONGHOP!O1057="ThiTN",TONGHOP!P1057="LT",TONGHOP!P1057="TN"),TONGHOP!J1057=""),TONGHOP!F1057,"")</f>
        <v/>
      </c>
      <c r="D1057" t="str">
        <f>IF(AND(TONGHOP!N1057=$B$1,OR(TONGHOP!O1057="ThiTN",TONGHOP!P1057="LT",TONGHOP!P1057="TN"),TONGHOP!J1057=""),TONGHOP!I1057,"")</f>
        <v/>
      </c>
      <c r="E1057" t="str">
        <f>IF(AND(TONGHOP!N1057=$B$1,OR(TONGHOP!O1057="ThiTN",TONGHOP!P1057="LT",TONGHOP!P1057="TN"),TONGHOP!J1057=""),TONGHOP!P1057,"")</f>
        <v/>
      </c>
    </row>
    <row r="1058" spans="1:5">
      <c r="A1058" t="str">
        <f>IF(AND(TONGHOP!N1058=$B$1,OR(TONGHOP!O1058="ThiTN",TONGHOP!P1058="LT",TONGHOP!P1058="TN"),TONGHOP!J1058=""),TONGHOP!C1058,"")</f>
        <v/>
      </c>
      <c r="B1058" t="str">
        <f>IF(AND(TONGHOP!N1058=$B$1,OR(TONGHOP!O1058="ThiTN",TONGHOP!P1058="LT",TONGHOP!P1058="TN"),TONGHOP!J1058=""),TONGHOP!H1058,"")</f>
        <v/>
      </c>
      <c r="C1058" t="str">
        <f>IF(AND(TONGHOP!N1058=$B$1,OR(TONGHOP!O1058="ThiTN",TONGHOP!P1058="LT",TONGHOP!P1058="TN"),TONGHOP!J1058=""),TONGHOP!F1058,"")</f>
        <v/>
      </c>
      <c r="D1058" t="str">
        <f>IF(AND(TONGHOP!N1058=$B$1,OR(TONGHOP!O1058="ThiTN",TONGHOP!P1058="LT",TONGHOP!P1058="TN"),TONGHOP!J1058=""),TONGHOP!I1058,"")</f>
        <v/>
      </c>
      <c r="E1058" t="str">
        <f>IF(AND(TONGHOP!N1058=$B$1,OR(TONGHOP!O1058="ThiTN",TONGHOP!P1058="LT",TONGHOP!P1058="TN"),TONGHOP!J1058=""),TONGHOP!P1058,"")</f>
        <v/>
      </c>
    </row>
    <row r="1059" spans="1:5">
      <c r="A1059" t="str">
        <f>IF(AND(TONGHOP!N1059=$B$1,OR(TONGHOP!O1059="ThiTN",TONGHOP!P1059="LT",TONGHOP!P1059="TN"),TONGHOP!J1059=""),TONGHOP!C1059,"")</f>
        <v/>
      </c>
      <c r="B1059" t="str">
        <f>IF(AND(TONGHOP!N1059=$B$1,OR(TONGHOP!O1059="ThiTN",TONGHOP!P1059="LT",TONGHOP!P1059="TN"),TONGHOP!J1059=""),TONGHOP!H1059,"")</f>
        <v/>
      </c>
      <c r="C1059" t="str">
        <f>IF(AND(TONGHOP!N1059=$B$1,OR(TONGHOP!O1059="ThiTN",TONGHOP!P1059="LT",TONGHOP!P1059="TN"),TONGHOP!J1059=""),TONGHOP!F1059,"")</f>
        <v/>
      </c>
      <c r="D1059" t="str">
        <f>IF(AND(TONGHOP!N1059=$B$1,OR(TONGHOP!O1059="ThiTN",TONGHOP!P1059="LT",TONGHOP!P1059="TN"),TONGHOP!J1059=""),TONGHOP!I1059,"")</f>
        <v/>
      </c>
      <c r="E1059" t="str">
        <f>IF(AND(TONGHOP!N1059=$B$1,OR(TONGHOP!O1059="ThiTN",TONGHOP!P1059="LT",TONGHOP!P1059="TN"),TONGHOP!J1059=""),TONGHOP!P1059,"")</f>
        <v/>
      </c>
    </row>
    <row r="1060" spans="1:5">
      <c r="A1060" t="str">
        <f>IF(AND(TONGHOP!N1060=$B$1,OR(TONGHOP!O1060="ThiTN",TONGHOP!P1060="LT",TONGHOP!P1060="TN"),TONGHOP!J1060=""),TONGHOP!C1060,"")</f>
        <v/>
      </c>
      <c r="B1060" t="str">
        <f>IF(AND(TONGHOP!N1060=$B$1,OR(TONGHOP!O1060="ThiTN",TONGHOP!P1060="LT",TONGHOP!P1060="TN"),TONGHOP!J1060=""),TONGHOP!H1060,"")</f>
        <v/>
      </c>
      <c r="C1060" t="str">
        <f>IF(AND(TONGHOP!N1060=$B$1,OR(TONGHOP!O1060="ThiTN",TONGHOP!P1060="LT",TONGHOP!P1060="TN"),TONGHOP!J1060=""),TONGHOP!F1060,"")</f>
        <v/>
      </c>
      <c r="D1060" t="str">
        <f>IF(AND(TONGHOP!N1060=$B$1,OR(TONGHOP!O1060="ThiTN",TONGHOP!P1060="LT",TONGHOP!P1060="TN"),TONGHOP!J1060=""),TONGHOP!I1060,"")</f>
        <v/>
      </c>
      <c r="E1060" t="str">
        <f>IF(AND(TONGHOP!N1060=$B$1,OR(TONGHOP!O1060="ThiTN",TONGHOP!P1060="LT",TONGHOP!P1060="TN"),TONGHOP!J1060=""),TONGHOP!P1060,"")</f>
        <v/>
      </c>
    </row>
    <row r="1061" spans="1:5">
      <c r="A1061" t="str">
        <f>IF(AND(TONGHOP!N1061=$B$1,OR(TONGHOP!O1061="ThiTN",TONGHOP!P1061="LT",TONGHOP!P1061="TN"),TONGHOP!J1061=""),TONGHOP!C1061,"")</f>
        <v/>
      </c>
      <c r="B1061" t="str">
        <f>IF(AND(TONGHOP!N1061=$B$1,OR(TONGHOP!O1061="ThiTN",TONGHOP!P1061="LT",TONGHOP!P1061="TN"),TONGHOP!J1061=""),TONGHOP!H1061,"")</f>
        <v/>
      </c>
      <c r="C1061" t="str">
        <f>IF(AND(TONGHOP!N1061=$B$1,OR(TONGHOP!O1061="ThiTN",TONGHOP!P1061="LT",TONGHOP!P1061="TN"),TONGHOP!J1061=""),TONGHOP!F1061,"")</f>
        <v/>
      </c>
      <c r="D1061" t="str">
        <f>IF(AND(TONGHOP!N1061=$B$1,OR(TONGHOP!O1061="ThiTN",TONGHOP!P1061="LT",TONGHOP!P1061="TN"),TONGHOP!J1061=""),TONGHOP!I1061,"")</f>
        <v/>
      </c>
      <c r="E1061" t="str">
        <f>IF(AND(TONGHOP!N1061=$B$1,OR(TONGHOP!O1061="ThiTN",TONGHOP!P1061="LT",TONGHOP!P1061="TN"),TONGHOP!J1061=""),TONGHOP!P1061,"")</f>
        <v/>
      </c>
    </row>
    <row r="1062" spans="1:5">
      <c r="A1062" t="str">
        <f>IF(AND(TONGHOP!N1062=$B$1,OR(TONGHOP!O1062="ThiTN",TONGHOP!P1062="LT",TONGHOP!P1062="TN"),TONGHOP!J1062=""),TONGHOP!C1062,"")</f>
        <v/>
      </c>
      <c r="B1062" t="str">
        <f>IF(AND(TONGHOP!N1062=$B$1,OR(TONGHOP!O1062="ThiTN",TONGHOP!P1062="LT",TONGHOP!P1062="TN"),TONGHOP!J1062=""),TONGHOP!H1062,"")</f>
        <v/>
      </c>
      <c r="C1062" t="str">
        <f>IF(AND(TONGHOP!N1062=$B$1,OR(TONGHOP!O1062="ThiTN",TONGHOP!P1062="LT",TONGHOP!P1062="TN"),TONGHOP!J1062=""),TONGHOP!F1062,"")</f>
        <v/>
      </c>
      <c r="D1062" t="str">
        <f>IF(AND(TONGHOP!N1062=$B$1,OR(TONGHOP!O1062="ThiTN",TONGHOP!P1062="LT",TONGHOP!P1062="TN"),TONGHOP!J1062=""),TONGHOP!I1062,"")</f>
        <v/>
      </c>
      <c r="E1062" t="str">
        <f>IF(AND(TONGHOP!N1062=$B$1,OR(TONGHOP!O1062="ThiTN",TONGHOP!P1062="LT",TONGHOP!P1062="TN"),TONGHOP!J1062=""),TONGHOP!P1062,"")</f>
        <v/>
      </c>
    </row>
    <row r="1063" spans="1:5">
      <c r="A1063" t="str">
        <f>IF(AND(TONGHOP!N1063=$B$1,OR(TONGHOP!O1063="ThiTN",TONGHOP!P1063="LT",TONGHOP!P1063="TN"),TONGHOP!J1063=""),TONGHOP!C1063,"")</f>
        <v/>
      </c>
      <c r="B1063" t="str">
        <f>IF(AND(TONGHOP!N1063=$B$1,OR(TONGHOP!O1063="ThiTN",TONGHOP!P1063="LT",TONGHOP!P1063="TN"),TONGHOP!J1063=""),TONGHOP!H1063,"")</f>
        <v/>
      </c>
      <c r="C1063" t="str">
        <f>IF(AND(TONGHOP!N1063=$B$1,OR(TONGHOP!O1063="ThiTN",TONGHOP!P1063="LT",TONGHOP!P1063="TN"),TONGHOP!J1063=""),TONGHOP!F1063,"")</f>
        <v/>
      </c>
      <c r="D1063" t="str">
        <f>IF(AND(TONGHOP!N1063=$B$1,OR(TONGHOP!O1063="ThiTN",TONGHOP!P1063="LT",TONGHOP!P1063="TN"),TONGHOP!J1063=""),TONGHOP!I1063,"")</f>
        <v/>
      </c>
      <c r="E1063" t="str">
        <f>IF(AND(TONGHOP!N1063=$B$1,OR(TONGHOP!O1063="ThiTN",TONGHOP!P1063="LT",TONGHOP!P1063="TN"),TONGHOP!J1063=""),TONGHOP!P1063,"")</f>
        <v/>
      </c>
    </row>
    <row r="1064" spans="1:5">
      <c r="A1064" t="str">
        <f>IF(AND(TONGHOP!N1064=$B$1,OR(TONGHOP!O1064="ThiTN",TONGHOP!P1064="LT",TONGHOP!P1064="TN"),TONGHOP!J1064=""),TONGHOP!C1064,"")</f>
        <v/>
      </c>
      <c r="B1064" t="str">
        <f>IF(AND(TONGHOP!N1064=$B$1,OR(TONGHOP!O1064="ThiTN",TONGHOP!P1064="LT",TONGHOP!P1064="TN"),TONGHOP!J1064=""),TONGHOP!H1064,"")</f>
        <v/>
      </c>
      <c r="C1064" t="str">
        <f>IF(AND(TONGHOP!N1064=$B$1,OR(TONGHOP!O1064="ThiTN",TONGHOP!P1064="LT",TONGHOP!P1064="TN"),TONGHOP!J1064=""),TONGHOP!F1064,"")</f>
        <v/>
      </c>
      <c r="D1064" t="str">
        <f>IF(AND(TONGHOP!N1064=$B$1,OR(TONGHOP!O1064="ThiTN",TONGHOP!P1064="LT",TONGHOP!P1064="TN"),TONGHOP!J1064=""),TONGHOP!I1064,"")</f>
        <v/>
      </c>
      <c r="E1064" t="str">
        <f>IF(AND(TONGHOP!N1064=$B$1,OR(TONGHOP!O1064="ThiTN",TONGHOP!P1064="LT",TONGHOP!P1064="TN"),TONGHOP!J1064=""),TONGHOP!P1064,"")</f>
        <v/>
      </c>
    </row>
    <row r="1065" spans="1:5">
      <c r="A1065" t="str">
        <f>IF(AND(TONGHOP!N1065=$B$1,OR(TONGHOP!O1065="ThiTN",TONGHOP!P1065="LT",TONGHOP!P1065="TN"),TONGHOP!J1065=""),TONGHOP!C1065,"")</f>
        <v/>
      </c>
      <c r="B1065" t="str">
        <f>IF(AND(TONGHOP!N1065=$B$1,OR(TONGHOP!O1065="ThiTN",TONGHOP!P1065="LT",TONGHOP!P1065="TN"),TONGHOP!J1065=""),TONGHOP!H1065,"")</f>
        <v/>
      </c>
      <c r="C1065" t="str">
        <f>IF(AND(TONGHOP!N1065=$B$1,OR(TONGHOP!O1065="ThiTN",TONGHOP!P1065="LT",TONGHOP!P1065="TN"),TONGHOP!J1065=""),TONGHOP!F1065,"")</f>
        <v/>
      </c>
      <c r="D1065" t="str">
        <f>IF(AND(TONGHOP!N1065=$B$1,OR(TONGHOP!O1065="ThiTN",TONGHOP!P1065="LT",TONGHOP!P1065="TN"),TONGHOP!J1065=""),TONGHOP!I1065,"")</f>
        <v/>
      </c>
      <c r="E1065" t="str">
        <f>IF(AND(TONGHOP!N1065=$B$1,OR(TONGHOP!O1065="ThiTN",TONGHOP!P1065="LT",TONGHOP!P1065="TN"),TONGHOP!J1065=""),TONGHOP!P1065,"")</f>
        <v/>
      </c>
    </row>
    <row r="1066" spans="1:5">
      <c r="A1066" t="str">
        <f>IF(AND(TONGHOP!N1066=$B$1,OR(TONGHOP!O1066="ThiTN",TONGHOP!P1066="LT",TONGHOP!P1066="TN"),TONGHOP!J1066=""),TONGHOP!C1066,"")</f>
        <v/>
      </c>
      <c r="B1066" t="str">
        <f>IF(AND(TONGHOP!N1066=$B$1,OR(TONGHOP!O1066="ThiTN",TONGHOP!P1066="LT",TONGHOP!P1066="TN"),TONGHOP!J1066=""),TONGHOP!H1066,"")</f>
        <v/>
      </c>
      <c r="C1066" t="str">
        <f>IF(AND(TONGHOP!N1066=$B$1,OR(TONGHOP!O1066="ThiTN",TONGHOP!P1066="LT",TONGHOP!P1066="TN"),TONGHOP!J1066=""),TONGHOP!F1066,"")</f>
        <v/>
      </c>
      <c r="D1066" t="str">
        <f>IF(AND(TONGHOP!N1066=$B$1,OR(TONGHOP!O1066="ThiTN",TONGHOP!P1066="LT",TONGHOP!P1066="TN"),TONGHOP!J1066=""),TONGHOP!I1066,"")</f>
        <v/>
      </c>
      <c r="E1066" t="str">
        <f>IF(AND(TONGHOP!N1066=$B$1,OR(TONGHOP!O1066="ThiTN",TONGHOP!P1066="LT",TONGHOP!P1066="TN"),TONGHOP!J1066=""),TONGHOP!P1066,"")</f>
        <v/>
      </c>
    </row>
    <row r="1067" spans="1:5">
      <c r="A1067" t="str">
        <f>IF(AND(TONGHOP!N1067=$B$1,OR(TONGHOP!O1067="ThiTN",TONGHOP!P1067="LT",TONGHOP!P1067="TN"),TONGHOP!J1067=""),TONGHOP!C1067,"")</f>
        <v/>
      </c>
      <c r="B1067" t="str">
        <f>IF(AND(TONGHOP!N1067=$B$1,OR(TONGHOP!O1067="ThiTN",TONGHOP!P1067="LT",TONGHOP!P1067="TN"),TONGHOP!J1067=""),TONGHOP!H1067,"")</f>
        <v/>
      </c>
      <c r="C1067" t="str">
        <f>IF(AND(TONGHOP!N1067=$B$1,OR(TONGHOP!O1067="ThiTN",TONGHOP!P1067="LT",TONGHOP!P1067="TN"),TONGHOP!J1067=""),TONGHOP!F1067,"")</f>
        <v/>
      </c>
      <c r="D1067" t="str">
        <f>IF(AND(TONGHOP!N1067=$B$1,OR(TONGHOP!O1067="ThiTN",TONGHOP!P1067="LT",TONGHOP!P1067="TN"),TONGHOP!J1067=""),TONGHOP!I1067,"")</f>
        <v/>
      </c>
      <c r="E1067" t="str">
        <f>IF(AND(TONGHOP!N1067=$B$1,OR(TONGHOP!O1067="ThiTN",TONGHOP!P1067="LT",TONGHOP!P1067="TN"),TONGHOP!J1067=""),TONGHOP!P1067,"")</f>
        <v/>
      </c>
    </row>
    <row r="1068" spans="1:5">
      <c r="A1068" t="str">
        <f>IF(AND(TONGHOP!N1068=$B$1,OR(TONGHOP!O1068="ThiTN",TONGHOP!P1068="LT",TONGHOP!P1068="TN"),TONGHOP!J1068=""),TONGHOP!C1068,"")</f>
        <v/>
      </c>
      <c r="B1068" t="str">
        <f>IF(AND(TONGHOP!N1068=$B$1,OR(TONGHOP!O1068="ThiTN",TONGHOP!P1068="LT",TONGHOP!P1068="TN"),TONGHOP!J1068=""),TONGHOP!H1068,"")</f>
        <v/>
      </c>
      <c r="C1068" t="str">
        <f>IF(AND(TONGHOP!N1068=$B$1,OR(TONGHOP!O1068="ThiTN",TONGHOP!P1068="LT",TONGHOP!P1068="TN"),TONGHOP!J1068=""),TONGHOP!F1068,"")</f>
        <v/>
      </c>
      <c r="D1068" t="str">
        <f>IF(AND(TONGHOP!N1068=$B$1,OR(TONGHOP!O1068="ThiTN",TONGHOP!P1068="LT",TONGHOP!P1068="TN"),TONGHOP!J1068=""),TONGHOP!I1068,"")</f>
        <v/>
      </c>
      <c r="E1068" t="str">
        <f>IF(AND(TONGHOP!N1068=$B$1,OR(TONGHOP!O1068="ThiTN",TONGHOP!P1068="LT",TONGHOP!P1068="TN"),TONGHOP!J1068=""),TONGHOP!P1068,"")</f>
        <v/>
      </c>
    </row>
    <row r="1069" spans="1:5">
      <c r="A1069" t="str">
        <f>IF(AND(TONGHOP!N1069=$B$1,OR(TONGHOP!O1069="ThiTN",TONGHOP!P1069="LT",TONGHOP!P1069="TN"),TONGHOP!J1069=""),TONGHOP!C1069,"")</f>
        <v/>
      </c>
      <c r="B1069" t="str">
        <f>IF(AND(TONGHOP!N1069=$B$1,OR(TONGHOP!O1069="ThiTN",TONGHOP!P1069="LT",TONGHOP!P1069="TN"),TONGHOP!J1069=""),TONGHOP!H1069,"")</f>
        <v/>
      </c>
      <c r="C1069" t="str">
        <f>IF(AND(TONGHOP!N1069=$B$1,OR(TONGHOP!O1069="ThiTN",TONGHOP!P1069="LT",TONGHOP!P1069="TN"),TONGHOP!J1069=""),TONGHOP!F1069,"")</f>
        <v/>
      </c>
      <c r="D1069" t="str">
        <f>IF(AND(TONGHOP!N1069=$B$1,OR(TONGHOP!O1069="ThiTN",TONGHOP!P1069="LT",TONGHOP!P1069="TN"),TONGHOP!J1069=""),TONGHOP!I1069,"")</f>
        <v/>
      </c>
      <c r="E1069" t="str">
        <f>IF(AND(TONGHOP!N1069=$B$1,OR(TONGHOP!O1069="ThiTN",TONGHOP!P1069="LT",TONGHOP!P1069="TN"),TONGHOP!J1069=""),TONGHOP!P1069,"")</f>
        <v/>
      </c>
    </row>
    <row r="1070" spans="1:5">
      <c r="A1070" t="str">
        <f>IF(AND(TONGHOP!N1070=$B$1,OR(TONGHOP!O1070="ThiTN",TONGHOP!P1070="LT",TONGHOP!P1070="TN"),TONGHOP!J1070=""),TONGHOP!C1070,"")</f>
        <v/>
      </c>
      <c r="B1070" t="str">
        <f>IF(AND(TONGHOP!N1070=$B$1,OR(TONGHOP!O1070="ThiTN",TONGHOP!P1070="LT",TONGHOP!P1070="TN"),TONGHOP!J1070=""),TONGHOP!H1070,"")</f>
        <v/>
      </c>
      <c r="C1070" t="str">
        <f>IF(AND(TONGHOP!N1070=$B$1,OR(TONGHOP!O1070="ThiTN",TONGHOP!P1070="LT",TONGHOP!P1070="TN"),TONGHOP!J1070=""),TONGHOP!F1070,"")</f>
        <v/>
      </c>
      <c r="D1070" t="str">
        <f>IF(AND(TONGHOP!N1070=$B$1,OR(TONGHOP!O1070="ThiTN",TONGHOP!P1070="LT",TONGHOP!P1070="TN"),TONGHOP!J1070=""),TONGHOP!I1070,"")</f>
        <v/>
      </c>
      <c r="E1070" t="str">
        <f>IF(AND(TONGHOP!N1070=$B$1,OR(TONGHOP!O1070="ThiTN",TONGHOP!P1070="LT",TONGHOP!P1070="TN"),TONGHOP!J1070=""),TONGHOP!P1070,"")</f>
        <v/>
      </c>
    </row>
    <row r="1071" spans="1:5">
      <c r="A1071" t="str">
        <f>IF(AND(TONGHOP!N1071=$B$1,OR(TONGHOP!O1071="ThiTN",TONGHOP!P1071="LT",TONGHOP!P1071="TN"),TONGHOP!J1071=""),TONGHOP!C1071,"")</f>
        <v/>
      </c>
      <c r="B1071" t="str">
        <f>IF(AND(TONGHOP!N1071=$B$1,OR(TONGHOP!O1071="ThiTN",TONGHOP!P1071="LT",TONGHOP!P1071="TN"),TONGHOP!J1071=""),TONGHOP!H1071,"")</f>
        <v/>
      </c>
      <c r="C1071" t="str">
        <f>IF(AND(TONGHOP!N1071=$B$1,OR(TONGHOP!O1071="ThiTN",TONGHOP!P1071="LT",TONGHOP!P1071="TN"),TONGHOP!J1071=""),TONGHOP!F1071,"")</f>
        <v/>
      </c>
      <c r="D1071" t="str">
        <f>IF(AND(TONGHOP!N1071=$B$1,OR(TONGHOP!O1071="ThiTN",TONGHOP!P1071="LT",TONGHOP!P1071="TN"),TONGHOP!J1071=""),TONGHOP!I1071,"")</f>
        <v/>
      </c>
      <c r="E1071" t="str">
        <f>IF(AND(TONGHOP!N1071=$B$1,OR(TONGHOP!O1071="ThiTN",TONGHOP!P1071="LT",TONGHOP!P1071="TN"),TONGHOP!J1071=""),TONGHOP!P1071,"")</f>
        <v/>
      </c>
    </row>
    <row r="1072" spans="1:5">
      <c r="A1072" t="str">
        <f>IF(AND(TONGHOP!N1072=$B$1,OR(TONGHOP!O1072="ThiTN",TONGHOP!P1072="LT",TONGHOP!P1072="TN"),TONGHOP!J1072=""),TONGHOP!C1072,"")</f>
        <v/>
      </c>
      <c r="B1072" t="str">
        <f>IF(AND(TONGHOP!N1072=$B$1,OR(TONGHOP!O1072="ThiTN",TONGHOP!P1072="LT",TONGHOP!P1072="TN"),TONGHOP!J1072=""),TONGHOP!H1072,"")</f>
        <v/>
      </c>
      <c r="C1072" t="str">
        <f>IF(AND(TONGHOP!N1072=$B$1,OR(TONGHOP!O1072="ThiTN",TONGHOP!P1072="LT",TONGHOP!P1072="TN"),TONGHOP!J1072=""),TONGHOP!F1072,"")</f>
        <v/>
      </c>
      <c r="D1072" t="str">
        <f>IF(AND(TONGHOP!N1072=$B$1,OR(TONGHOP!O1072="ThiTN",TONGHOP!P1072="LT",TONGHOP!P1072="TN"),TONGHOP!J1072=""),TONGHOP!I1072,"")</f>
        <v/>
      </c>
      <c r="E1072" t="str">
        <f>IF(AND(TONGHOP!N1072=$B$1,OR(TONGHOP!O1072="ThiTN",TONGHOP!P1072="LT",TONGHOP!P1072="TN"),TONGHOP!J1072=""),TONGHOP!P1072,"")</f>
        <v/>
      </c>
    </row>
    <row r="1073" spans="1:5">
      <c r="A1073" t="str">
        <f>IF(AND(TONGHOP!N1073=$B$1,OR(TONGHOP!O1073="ThiTN",TONGHOP!P1073="LT",TONGHOP!P1073="TN"),TONGHOP!J1073=""),TONGHOP!C1073,"")</f>
        <v/>
      </c>
      <c r="B1073" t="str">
        <f>IF(AND(TONGHOP!N1073=$B$1,OR(TONGHOP!O1073="ThiTN",TONGHOP!P1073="LT",TONGHOP!P1073="TN"),TONGHOP!J1073=""),TONGHOP!H1073,"")</f>
        <v/>
      </c>
      <c r="C1073" t="str">
        <f>IF(AND(TONGHOP!N1073=$B$1,OR(TONGHOP!O1073="ThiTN",TONGHOP!P1073="LT",TONGHOP!P1073="TN"),TONGHOP!J1073=""),TONGHOP!F1073,"")</f>
        <v/>
      </c>
      <c r="D1073" t="str">
        <f>IF(AND(TONGHOP!N1073=$B$1,OR(TONGHOP!O1073="ThiTN",TONGHOP!P1073="LT",TONGHOP!P1073="TN"),TONGHOP!J1073=""),TONGHOP!I1073,"")</f>
        <v/>
      </c>
      <c r="E1073" t="str">
        <f>IF(AND(TONGHOP!N1073=$B$1,OR(TONGHOP!O1073="ThiTN",TONGHOP!P1073="LT",TONGHOP!P1073="TN"),TONGHOP!J1073=""),TONGHOP!P1073,"")</f>
        <v/>
      </c>
    </row>
    <row r="1074" spans="1:5">
      <c r="A1074" t="str">
        <f>IF(AND(TONGHOP!N1074=$B$1,OR(TONGHOP!O1074="ThiTN",TONGHOP!P1074="LT",TONGHOP!P1074="TN"),TONGHOP!J1074=""),TONGHOP!C1074,"")</f>
        <v/>
      </c>
      <c r="B1074" t="str">
        <f>IF(AND(TONGHOP!N1074=$B$1,OR(TONGHOP!O1074="ThiTN",TONGHOP!P1074="LT",TONGHOP!P1074="TN"),TONGHOP!J1074=""),TONGHOP!H1074,"")</f>
        <v/>
      </c>
      <c r="C1074" t="str">
        <f>IF(AND(TONGHOP!N1074=$B$1,OR(TONGHOP!O1074="ThiTN",TONGHOP!P1074="LT",TONGHOP!P1074="TN"),TONGHOP!J1074=""),TONGHOP!F1074,"")</f>
        <v/>
      </c>
      <c r="D1074" t="str">
        <f>IF(AND(TONGHOP!N1074=$B$1,OR(TONGHOP!O1074="ThiTN",TONGHOP!P1074="LT",TONGHOP!P1074="TN"),TONGHOP!J1074=""),TONGHOP!I1074,"")</f>
        <v/>
      </c>
      <c r="E1074" t="str">
        <f>IF(AND(TONGHOP!N1074=$B$1,OR(TONGHOP!O1074="ThiTN",TONGHOP!P1074="LT",TONGHOP!P1074="TN"),TONGHOP!J1074=""),TONGHOP!P1074,"")</f>
        <v/>
      </c>
    </row>
    <row r="1075" spans="1:5">
      <c r="A1075" t="str">
        <f>IF(AND(TONGHOP!N1075=$B$1,OR(TONGHOP!O1075="ThiTN",TONGHOP!P1075="LT",TONGHOP!P1075="TN"),TONGHOP!J1075=""),TONGHOP!C1075,"")</f>
        <v/>
      </c>
      <c r="B1075" t="str">
        <f>IF(AND(TONGHOP!N1075=$B$1,OR(TONGHOP!O1075="ThiTN",TONGHOP!P1075="LT",TONGHOP!P1075="TN"),TONGHOP!J1075=""),TONGHOP!H1075,"")</f>
        <v/>
      </c>
      <c r="C1075" t="str">
        <f>IF(AND(TONGHOP!N1075=$B$1,OR(TONGHOP!O1075="ThiTN",TONGHOP!P1075="LT",TONGHOP!P1075="TN"),TONGHOP!J1075=""),TONGHOP!F1075,"")</f>
        <v/>
      </c>
      <c r="D1075" t="str">
        <f>IF(AND(TONGHOP!N1075=$B$1,OR(TONGHOP!O1075="ThiTN",TONGHOP!P1075="LT",TONGHOP!P1075="TN"),TONGHOP!J1075=""),TONGHOP!I1075,"")</f>
        <v/>
      </c>
      <c r="E1075" t="str">
        <f>IF(AND(TONGHOP!N1075=$B$1,OR(TONGHOP!O1075="ThiTN",TONGHOP!P1075="LT",TONGHOP!P1075="TN"),TONGHOP!J1075=""),TONGHOP!P1075,"")</f>
        <v/>
      </c>
    </row>
    <row r="1076" spans="1:5">
      <c r="A1076" t="str">
        <f>IF(AND(TONGHOP!N1076=$B$1,OR(TONGHOP!O1076="ThiTN",TONGHOP!P1076="LT",TONGHOP!P1076="TN"),TONGHOP!J1076=""),TONGHOP!C1076,"")</f>
        <v/>
      </c>
      <c r="B1076" t="str">
        <f>IF(AND(TONGHOP!N1076=$B$1,OR(TONGHOP!O1076="ThiTN",TONGHOP!P1076="LT",TONGHOP!P1076="TN"),TONGHOP!J1076=""),TONGHOP!H1076,"")</f>
        <v/>
      </c>
      <c r="C1076" t="str">
        <f>IF(AND(TONGHOP!N1076=$B$1,OR(TONGHOP!O1076="ThiTN",TONGHOP!P1076="LT",TONGHOP!P1076="TN"),TONGHOP!J1076=""),TONGHOP!F1076,"")</f>
        <v/>
      </c>
      <c r="D1076" t="str">
        <f>IF(AND(TONGHOP!N1076=$B$1,OR(TONGHOP!O1076="ThiTN",TONGHOP!P1076="LT",TONGHOP!P1076="TN"),TONGHOP!J1076=""),TONGHOP!I1076,"")</f>
        <v/>
      </c>
      <c r="E1076" t="str">
        <f>IF(AND(TONGHOP!N1076=$B$1,OR(TONGHOP!O1076="ThiTN",TONGHOP!P1076="LT",TONGHOP!P1076="TN"),TONGHOP!J1076=""),TONGHOP!P1076,"")</f>
        <v/>
      </c>
    </row>
    <row r="1077" spans="1:5">
      <c r="A1077" t="str">
        <f>IF(AND(TONGHOP!N1077=$B$1,OR(TONGHOP!O1077="ThiTN",TONGHOP!P1077="LT",TONGHOP!P1077="TN"),TONGHOP!J1077=""),TONGHOP!C1077,"")</f>
        <v/>
      </c>
      <c r="B1077" t="str">
        <f>IF(AND(TONGHOP!N1077=$B$1,OR(TONGHOP!O1077="ThiTN",TONGHOP!P1077="LT",TONGHOP!P1077="TN"),TONGHOP!J1077=""),TONGHOP!H1077,"")</f>
        <v/>
      </c>
      <c r="C1077" t="str">
        <f>IF(AND(TONGHOP!N1077=$B$1,OR(TONGHOP!O1077="ThiTN",TONGHOP!P1077="LT",TONGHOP!P1077="TN"),TONGHOP!J1077=""),TONGHOP!F1077,"")</f>
        <v/>
      </c>
      <c r="D1077" t="str">
        <f>IF(AND(TONGHOP!N1077=$B$1,OR(TONGHOP!O1077="ThiTN",TONGHOP!P1077="LT",TONGHOP!P1077="TN"),TONGHOP!J1077=""),TONGHOP!I1077,"")</f>
        <v/>
      </c>
      <c r="E1077" t="str">
        <f>IF(AND(TONGHOP!N1077=$B$1,OR(TONGHOP!O1077="ThiTN",TONGHOP!P1077="LT",TONGHOP!P1077="TN"),TONGHOP!J1077=""),TONGHOP!P1077,"")</f>
        <v/>
      </c>
    </row>
    <row r="1078" spans="1:5">
      <c r="A1078" t="str">
        <f>IF(AND(TONGHOP!N1078=$B$1,OR(TONGHOP!O1078="ThiTN",TONGHOP!P1078="LT",TONGHOP!P1078="TN"),TONGHOP!J1078=""),TONGHOP!C1078,"")</f>
        <v/>
      </c>
      <c r="B1078" t="str">
        <f>IF(AND(TONGHOP!N1078=$B$1,OR(TONGHOP!O1078="ThiTN",TONGHOP!P1078="LT",TONGHOP!P1078="TN"),TONGHOP!J1078=""),TONGHOP!H1078,"")</f>
        <v/>
      </c>
      <c r="C1078" t="str">
        <f>IF(AND(TONGHOP!N1078=$B$1,OR(TONGHOP!O1078="ThiTN",TONGHOP!P1078="LT",TONGHOP!P1078="TN"),TONGHOP!J1078=""),TONGHOP!F1078,"")</f>
        <v/>
      </c>
      <c r="D1078" t="str">
        <f>IF(AND(TONGHOP!N1078=$B$1,OR(TONGHOP!O1078="ThiTN",TONGHOP!P1078="LT",TONGHOP!P1078="TN"),TONGHOP!J1078=""),TONGHOP!I1078,"")</f>
        <v/>
      </c>
      <c r="E1078" t="str">
        <f>IF(AND(TONGHOP!N1078=$B$1,OR(TONGHOP!O1078="ThiTN",TONGHOP!P1078="LT",TONGHOP!P1078="TN"),TONGHOP!J1078=""),TONGHOP!P1078,"")</f>
        <v/>
      </c>
    </row>
    <row r="1079" spans="1:5">
      <c r="A1079" t="str">
        <f>IF(AND(TONGHOP!N1079=$B$1,OR(TONGHOP!O1079="ThiTN",TONGHOP!P1079="LT",TONGHOP!P1079="TN"),TONGHOP!J1079=""),TONGHOP!C1079,"")</f>
        <v/>
      </c>
      <c r="B1079" t="str">
        <f>IF(AND(TONGHOP!N1079=$B$1,OR(TONGHOP!O1079="ThiTN",TONGHOP!P1079="LT",TONGHOP!P1079="TN"),TONGHOP!J1079=""),TONGHOP!H1079,"")</f>
        <v/>
      </c>
      <c r="C1079" t="str">
        <f>IF(AND(TONGHOP!N1079=$B$1,OR(TONGHOP!O1079="ThiTN",TONGHOP!P1079="LT",TONGHOP!P1079="TN"),TONGHOP!J1079=""),TONGHOP!F1079,"")</f>
        <v/>
      </c>
      <c r="D1079" t="str">
        <f>IF(AND(TONGHOP!N1079=$B$1,OR(TONGHOP!O1079="ThiTN",TONGHOP!P1079="LT",TONGHOP!P1079="TN"),TONGHOP!J1079=""),TONGHOP!I1079,"")</f>
        <v/>
      </c>
      <c r="E1079" t="str">
        <f>IF(AND(TONGHOP!N1079=$B$1,OR(TONGHOP!O1079="ThiTN",TONGHOP!P1079="LT",TONGHOP!P1079="TN"),TONGHOP!J1079=""),TONGHOP!P1079,"")</f>
        <v/>
      </c>
    </row>
    <row r="1080" spans="1:5">
      <c r="A1080" t="str">
        <f>IF(AND(TONGHOP!N1080=$B$1,OR(TONGHOP!O1080="ThiTN",TONGHOP!P1080="LT",TONGHOP!P1080="TN"),TONGHOP!J1080=""),TONGHOP!C1080,"")</f>
        <v/>
      </c>
      <c r="B1080" t="str">
        <f>IF(AND(TONGHOP!N1080=$B$1,OR(TONGHOP!O1080="ThiTN",TONGHOP!P1080="LT",TONGHOP!P1080="TN"),TONGHOP!J1080=""),TONGHOP!H1080,"")</f>
        <v/>
      </c>
      <c r="C1080" t="str">
        <f>IF(AND(TONGHOP!N1080=$B$1,OR(TONGHOP!O1080="ThiTN",TONGHOP!P1080="LT",TONGHOP!P1080="TN"),TONGHOP!J1080=""),TONGHOP!F1080,"")</f>
        <v/>
      </c>
      <c r="D1080" t="str">
        <f>IF(AND(TONGHOP!N1080=$B$1,OR(TONGHOP!O1080="ThiTN",TONGHOP!P1080="LT",TONGHOP!P1080="TN"),TONGHOP!J1080=""),TONGHOP!I1080,"")</f>
        <v/>
      </c>
      <c r="E1080" t="str">
        <f>IF(AND(TONGHOP!N1080=$B$1,OR(TONGHOP!O1080="ThiTN",TONGHOP!P1080="LT",TONGHOP!P1080="TN"),TONGHOP!J1080=""),TONGHOP!P1080,"")</f>
        <v/>
      </c>
    </row>
    <row r="1081" spans="1:5">
      <c r="A1081" t="str">
        <f>IF(AND(TONGHOP!N1081=$B$1,OR(TONGHOP!O1081="ThiTN",TONGHOP!P1081="LT",TONGHOP!P1081="TN"),TONGHOP!J1081=""),TONGHOP!C1081,"")</f>
        <v/>
      </c>
      <c r="B1081" t="str">
        <f>IF(AND(TONGHOP!N1081=$B$1,OR(TONGHOP!O1081="ThiTN",TONGHOP!P1081="LT",TONGHOP!P1081="TN"),TONGHOP!J1081=""),TONGHOP!H1081,"")</f>
        <v/>
      </c>
      <c r="C1081" t="str">
        <f>IF(AND(TONGHOP!N1081=$B$1,OR(TONGHOP!O1081="ThiTN",TONGHOP!P1081="LT",TONGHOP!P1081="TN"),TONGHOP!J1081=""),TONGHOP!F1081,"")</f>
        <v/>
      </c>
      <c r="D1081" t="str">
        <f>IF(AND(TONGHOP!N1081=$B$1,OR(TONGHOP!O1081="ThiTN",TONGHOP!P1081="LT",TONGHOP!P1081="TN"),TONGHOP!J1081=""),TONGHOP!I1081,"")</f>
        <v/>
      </c>
      <c r="E1081" t="str">
        <f>IF(AND(TONGHOP!N1081=$B$1,OR(TONGHOP!O1081="ThiTN",TONGHOP!P1081="LT",TONGHOP!P1081="TN"),TONGHOP!J1081=""),TONGHOP!P1081,"")</f>
        <v/>
      </c>
    </row>
    <row r="1082" spans="1:5">
      <c r="A1082" t="str">
        <f>IF(AND(TONGHOP!N1082=$B$1,OR(TONGHOP!O1082="ThiTN",TONGHOP!P1082="LT",TONGHOP!P1082="TN"),TONGHOP!J1082=""),TONGHOP!C1082,"")</f>
        <v/>
      </c>
      <c r="B1082" t="str">
        <f>IF(AND(TONGHOP!N1082=$B$1,OR(TONGHOP!O1082="ThiTN",TONGHOP!P1082="LT",TONGHOP!P1082="TN"),TONGHOP!J1082=""),TONGHOP!H1082,"")</f>
        <v/>
      </c>
      <c r="C1082" t="str">
        <f>IF(AND(TONGHOP!N1082=$B$1,OR(TONGHOP!O1082="ThiTN",TONGHOP!P1082="LT",TONGHOP!P1082="TN"),TONGHOP!J1082=""),TONGHOP!F1082,"")</f>
        <v/>
      </c>
      <c r="D1082" t="str">
        <f>IF(AND(TONGHOP!N1082=$B$1,OR(TONGHOP!O1082="ThiTN",TONGHOP!P1082="LT",TONGHOP!P1082="TN"),TONGHOP!J1082=""),TONGHOP!I1082,"")</f>
        <v/>
      </c>
      <c r="E1082" t="str">
        <f>IF(AND(TONGHOP!N1082=$B$1,OR(TONGHOP!O1082="ThiTN",TONGHOP!P1082="LT",TONGHOP!P1082="TN"),TONGHOP!J1082=""),TONGHOP!P1082,"")</f>
        <v/>
      </c>
    </row>
    <row r="1083" spans="1:5">
      <c r="A1083" t="str">
        <f>IF(AND(TONGHOP!N1083=$B$1,OR(TONGHOP!O1083="ThiTN",TONGHOP!P1083="LT",TONGHOP!P1083="TN"),TONGHOP!J1083=""),TONGHOP!C1083,"")</f>
        <v/>
      </c>
      <c r="B1083" t="str">
        <f>IF(AND(TONGHOP!N1083=$B$1,OR(TONGHOP!O1083="ThiTN",TONGHOP!P1083="LT",TONGHOP!P1083="TN"),TONGHOP!J1083=""),TONGHOP!H1083,"")</f>
        <v/>
      </c>
      <c r="C1083" t="str">
        <f>IF(AND(TONGHOP!N1083=$B$1,OR(TONGHOP!O1083="ThiTN",TONGHOP!P1083="LT",TONGHOP!P1083="TN"),TONGHOP!J1083=""),TONGHOP!F1083,"")</f>
        <v/>
      </c>
      <c r="D1083" t="str">
        <f>IF(AND(TONGHOP!N1083=$B$1,OR(TONGHOP!O1083="ThiTN",TONGHOP!P1083="LT",TONGHOP!P1083="TN"),TONGHOP!J1083=""),TONGHOP!I1083,"")</f>
        <v/>
      </c>
      <c r="E1083" t="str">
        <f>IF(AND(TONGHOP!N1083=$B$1,OR(TONGHOP!O1083="ThiTN",TONGHOP!P1083="LT",TONGHOP!P1083="TN"),TONGHOP!J1083=""),TONGHOP!P1083,"")</f>
        <v/>
      </c>
    </row>
    <row r="1084" spans="1:5">
      <c r="A1084" t="str">
        <f>IF(AND(TONGHOP!N1084=$B$1,OR(TONGHOP!O1084="ThiTN",TONGHOP!P1084="LT",TONGHOP!P1084="TN"),TONGHOP!J1084=""),TONGHOP!C1084,"")</f>
        <v/>
      </c>
      <c r="B1084" t="str">
        <f>IF(AND(TONGHOP!N1084=$B$1,OR(TONGHOP!O1084="ThiTN",TONGHOP!P1084="LT",TONGHOP!P1084="TN"),TONGHOP!J1084=""),TONGHOP!H1084,"")</f>
        <v/>
      </c>
      <c r="C1084" t="str">
        <f>IF(AND(TONGHOP!N1084=$B$1,OR(TONGHOP!O1084="ThiTN",TONGHOP!P1084="LT",TONGHOP!P1084="TN"),TONGHOP!J1084=""),TONGHOP!F1084,"")</f>
        <v/>
      </c>
      <c r="D1084" t="str">
        <f>IF(AND(TONGHOP!N1084=$B$1,OR(TONGHOP!O1084="ThiTN",TONGHOP!P1084="LT",TONGHOP!P1084="TN"),TONGHOP!J1084=""),TONGHOP!I1084,"")</f>
        <v/>
      </c>
      <c r="E1084" t="str">
        <f>IF(AND(TONGHOP!N1084=$B$1,OR(TONGHOP!O1084="ThiTN",TONGHOP!P1084="LT",TONGHOP!P1084="TN"),TONGHOP!J1084=""),TONGHOP!P1084,"")</f>
        <v/>
      </c>
    </row>
    <row r="1085" spans="1:5">
      <c r="A1085" t="str">
        <f>IF(AND(TONGHOP!N1085=$B$1,OR(TONGHOP!O1085="ThiTN",TONGHOP!P1085="LT",TONGHOP!P1085="TN"),TONGHOP!J1085=""),TONGHOP!C1085,"")</f>
        <v/>
      </c>
      <c r="B1085" t="str">
        <f>IF(AND(TONGHOP!N1085=$B$1,OR(TONGHOP!O1085="ThiTN",TONGHOP!P1085="LT",TONGHOP!P1085="TN"),TONGHOP!J1085=""),TONGHOP!H1085,"")</f>
        <v/>
      </c>
      <c r="C1085" t="str">
        <f>IF(AND(TONGHOP!N1085=$B$1,OR(TONGHOP!O1085="ThiTN",TONGHOP!P1085="LT",TONGHOP!P1085="TN"),TONGHOP!J1085=""),TONGHOP!F1085,"")</f>
        <v/>
      </c>
      <c r="D1085" t="str">
        <f>IF(AND(TONGHOP!N1085=$B$1,OR(TONGHOP!O1085="ThiTN",TONGHOP!P1085="LT",TONGHOP!P1085="TN"),TONGHOP!J1085=""),TONGHOP!I1085,"")</f>
        <v/>
      </c>
      <c r="E1085" t="str">
        <f>IF(AND(TONGHOP!N1085=$B$1,OR(TONGHOP!O1085="ThiTN",TONGHOP!P1085="LT",TONGHOP!P1085="TN"),TONGHOP!J1085=""),TONGHOP!P1085,"")</f>
        <v/>
      </c>
    </row>
    <row r="1086" spans="1:5">
      <c r="A1086" t="str">
        <f>IF(AND(TONGHOP!N1086=$B$1,OR(TONGHOP!O1086="ThiTN",TONGHOP!P1086="LT",TONGHOP!P1086="TN"),TONGHOP!J1086=""),TONGHOP!C1086,"")</f>
        <v/>
      </c>
      <c r="B1086" t="str">
        <f>IF(AND(TONGHOP!N1086=$B$1,OR(TONGHOP!O1086="ThiTN",TONGHOP!P1086="LT",TONGHOP!P1086="TN"),TONGHOP!J1086=""),TONGHOP!H1086,"")</f>
        <v/>
      </c>
      <c r="C1086" t="str">
        <f>IF(AND(TONGHOP!N1086=$B$1,OR(TONGHOP!O1086="ThiTN",TONGHOP!P1086="LT",TONGHOP!P1086="TN"),TONGHOP!J1086=""),TONGHOP!F1086,"")</f>
        <v/>
      </c>
      <c r="D1086" t="str">
        <f>IF(AND(TONGHOP!N1086=$B$1,OR(TONGHOP!O1086="ThiTN",TONGHOP!P1086="LT",TONGHOP!P1086="TN"),TONGHOP!J1086=""),TONGHOP!I1086,"")</f>
        <v/>
      </c>
      <c r="E1086" t="str">
        <f>IF(AND(TONGHOP!N1086=$B$1,OR(TONGHOP!O1086="ThiTN",TONGHOP!P1086="LT",TONGHOP!P1086="TN"),TONGHOP!J1086=""),TONGHOP!P1086,"")</f>
        <v/>
      </c>
    </row>
    <row r="1087" spans="1:5">
      <c r="A1087" t="str">
        <f>IF(AND(TONGHOP!N1087=$B$1,OR(TONGHOP!O1087="ThiTN",TONGHOP!P1087="LT",TONGHOP!P1087="TN"),TONGHOP!J1087=""),TONGHOP!C1087,"")</f>
        <v/>
      </c>
      <c r="B1087" t="str">
        <f>IF(AND(TONGHOP!N1087=$B$1,OR(TONGHOP!O1087="ThiTN",TONGHOP!P1087="LT",TONGHOP!P1087="TN"),TONGHOP!J1087=""),TONGHOP!H1087,"")</f>
        <v/>
      </c>
      <c r="C1087" t="str">
        <f>IF(AND(TONGHOP!N1087=$B$1,OR(TONGHOP!O1087="ThiTN",TONGHOP!P1087="LT",TONGHOP!P1087="TN"),TONGHOP!J1087=""),TONGHOP!F1087,"")</f>
        <v/>
      </c>
      <c r="D1087" t="str">
        <f>IF(AND(TONGHOP!N1087=$B$1,OR(TONGHOP!O1087="ThiTN",TONGHOP!P1087="LT",TONGHOP!P1087="TN"),TONGHOP!J1087=""),TONGHOP!I1087,"")</f>
        <v/>
      </c>
      <c r="E1087" t="str">
        <f>IF(AND(TONGHOP!N1087=$B$1,OR(TONGHOP!O1087="ThiTN",TONGHOP!P1087="LT",TONGHOP!P1087="TN"),TONGHOP!J1087=""),TONGHOP!P1087,"")</f>
        <v/>
      </c>
    </row>
    <row r="1088" spans="1:5">
      <c r="A1088" t="str">
        <f>IF(AND(TONGHOP!N1088=$B$1,OR(TONGHOP!O1088="ThiTN",TONGHOP!P1088="LT",TONGHOP!P1088="TN"),TONGHOP!J1088=""),TONGHOP!C1088,"")</f>
        <v/>
      </c>
      <c r="B1088" t="str">
        <f>IF(AND(TONGHOP!N1088=$B$1,OR(TONGHOP!O1088="ThiTN",TONGHOP!P1088="LT",TONGHOP!P1088="TN"),TONGHOP!J1088=""),TONGHOP!H1088,"")</f>
        <v/>
      </c>
      <c r="C1088" t="str">
        <f>IF(AND(TONGHOP!N1088=$B$1,OR(TONGHOP!O1088="ThiTN",TONGHOP!P1088="LT",TONGHOP!P1088="TN"),TONGHOP!J1088=""),TONGHOP!F1088,"")</f>
        <v/>
      </c>
      <c r="D1088" t="str">
        <f>IF(AND(TONGHOP!N1088=$B$1,OR(TONGHOP!O1088="ThiTN",TONGHOP!P1088="LT",TONGHOP!P1088="TN"),TONGHOP!J1088=""),TONGHOP!I1088,"")</f>
        <v/>
      </c>
      <c r="E1088" t="str">
        <f>IF(AND(TONGHOP!N1088=$B$1,OR(TONGHOP!O1088="ThiTN",TONGHOP!P1088="LT",TONGHOP!P1088="TN"),TONGHOP!J1088=""),TONGHOP!P1088,"")</f>
        <v/>
      </c>
    </row>
    <row r="1089" spans="1:5">
      <c r="A1089" t="str">
        <f>IF(AND(TONGHOP!N1089=$B$1,OR(TONGHOP!O1089="ThiTN",TONGHOP!P1089="LT",TONGHOP!P1089="TN"),TONGHOP!J1089=""),TONGHOP!C1089,"")</f>
        <v/>
      </c>
      <c r="B1089" t="str">
        <f>IF(AND(TONGHOP!N1089=$B$1,OR(TONGHOP!O1089="ThiTN",TONGHOP!P1089="LT",TONGHOP!P1089="TN"),TONGHOP!J1089=""),TONGHOP!H1089,"")</f>
        <v/>
      </c>
      <c r="C1089" t="str">
        <f>IF(AND(TONGHOP!N1089=$B$1,OR(TONGHOP!O1089="ThiTN",TONGHOP!P1089="LT",TONGHOP!P1089="TN"),TONGHOP!J1089=""),TONGHOP!F1089,"")</f>
        <v/>
      </c>
      <c r="D1089" t="str">
        <f>IF(AND(TONGHOP!N1089=$B$1,OR(TONGHOP!O1089="ThiTN",TONGHOP!P1089="LT",TONGHOP!P1089="TN"),TONGHOP!J1089=""),TONGHOP!I1089,"")</f>
        <v/>
      </c>
      <c r="E1089" t="str">
        <f>IF(AND(TONGHOP!N1089=$B$1,OR(TONGHOP!O1089="ThiTN",TONGHOP!P1089="LT",TONGHOP!P1089="TN"),TONGHOP!J1089=""),TONGHOP!P1089,"")</f>
        <v/>
      </c>
    </row>
    <row r="1090" spans="1:5">
      <c r="A1090" t="str">
        <f>IF(AND(TONGHOP!N1090=$B$1,OR(TONGHOP!O1090="ThiTN",TONGHOP!P1090="LT",TONGHOP!P1090="TN"),TONGHOP!J1090=""),TONGHOP!C1090,"")</f>
        <v/>
      </c>
      <c r="B1090" t="str">
        <f>IF(AND(TONGHOP!N1090=$B$1,OR(TONGHOP!O1090="ThiTN",TONGHOP!P1090="LT",TONGHOP!P1090="TN"),TONGHOP!J1090=""),TONGHOP!H1090,"")</f>
        <v/>
      </c>
      <c r="C1090" t="str">
        <f>IF(AND(TONGHOP!N1090=$B$1,OR(TONGHOP!O1090="ThiTN",TONGHOP!P1090="LT",TONGHOP!P1090="TN"),TONGHOP!J1090=""),TONGHOP!F1090,"")</f>
        <v/>
      </c>
      <c r="D1090" t="str">
        <f>IF(AND(TONGHOP!N1090=$B$1,OR(TONGHOP!O1090="ThiTN",TONGHOP!P1090="LT",TONGHOP!P1090="TN"),TONGHOP!J1090=""),TONGHOP!I1090,"")</f>
        <v/>
      </c>
      <c r="E1090" t="str">
        <f>IF(AND(TONGHOP!N1090=$B$1,OR(TONGHOP!O1090="ThiTN",TONGHOP!P1090="LT",TONGHOP!P1090="TN"),TONGHOP!J1090=""),TONGHOP!P1090,"")</f>
        <v/>
      </c>
    </row>
    <row r="1091" spans="1:5">
      <c r="A1091" t="str">
        <f>IF(AND(TONGHOP!N1091=$B$1,OR(TONGHOP!O1091="ThiTN",TONGHOP!P1091="LT",TONGHOP!P1091="TN"),TONGHOP!J1091=""),TONGHOP!C1091,"")</f>
        <v/>
      </c>
      <c r="B1091" t="str">
        <f>IF(AND(TONGHOP!N1091=$B$1,OR(TONGHOP!O1091="ThiTN",TONGHOP!P1091="LT",TONGHOP!P1091="TN"),TONGHOP!J1091=""),TONGHOP!H1091,"")</f>
        <v/>
      </c>
      <c r="C1091" t="str">
        <f>IF(AND(TONGHOP!N1091=$B$1,OR(TONGHOP!O1091="ThiTN",TONGHOP!P1091="LT",TONGHOP!P1091="TN"),TONGHOP!J1091=""),TONGHOP!F1091,"")</f>
        <v/>
      </c>
      <c r="D1091" t="str">
        <f>IF(AND(TONGHOP!N1091=$B$1,OR(TONGHOP!O1091="ThiTN",TONGHOP!P1091="LT",TONGHOP!P1091="TN"),TONGHOP!J1091=""),TONGHOP!I1091,"")</f>
        <v/>
      </c>
      <c r="E1091" t="str">
        <f>IF(AND(TONGHOP!N1091=$B$1,OR(TONGHOP!O1091="ThiTN",TONGHOP!P1091="LT",TONGHOP!P1091="TN"),TONGHOP!J1091=""),TONGHOP!P1091,"")</f>
        <v/>
      </c>
    </row>
    <row r="1092" spans="1:5">
      <c r="A1092" t="str">
        <f>IF(AND(TONGHOP!N1092=$B$1,OR(TONGHOP!O1092="ThiTN",TONGHOP!P1092="LT",TONGHOP!P1092="TN"),TONGHOP!J1092=""),TONGHOP!C1092,"")</f>
        <v/>
      </c>
      <c r="B1092" t="str">
        <f>IF(AND(TONGHOP!N1092=$B$1,OR(TONGHOP!O1092="ThiTN",TONGHOP!P1092="LT",TONGHOP!P1092="TN"),TONGHOP!J1092=""),TONGHOP!H1092,"")</f>
        <v/>
      </c>
      <c r="C1092" t="str">
        <f>IF(AND(TONGHOP!N1092=$B$1,OR(TONGHOP!O1092="ThiTN",TONGHOP!P1092="LT",TONGHOP!P1092="TN"),TONGHOP!J1092=""),TONGHOP!F1092,"")</f>
        <v/>
      </c>
      <c r="D1092" t="str">
        <f>IF(AND(TONGHOP!N1092=$B$1,OR(TONGHOP!O1092="ThiTN",TONGHOP!P1092="LT",TONGHOP!P1092="TN"),TONGHOP!J1092=""),TONGHOP!I1092,"")</f>
        <v/>
      </c>
      <c r="E1092" t="str">
        <f>IF(AND(TONGHOP!N1092=$B$1,OR(TONGHOP!O1092="ThiTN",TONGHOP!P1092="LT",TONGHOP!P1092="TN"),TONGHOP!J1092=""),TONGHOP!P1092,"")</f>
        <v/>
      </c>
    </row>
    <row r="1093" spans="1:5">
      <c r="A1093" t="str">
        <f>IF(AND(TONGHOP!N1093=$B$1,OR(TONGHOP!O1093="ThiTN",TONGHOP!P1093="LT",TONGHOP!P1093="TN"),TONGHOP!J1093=""),TONGHOP!C1093,"")</f>
        <v/>
      </c>
      <c r="B1093" t="str">
        <f>IF(AND(TONGHOP!N1093=$B$1,OR(TONGHOP!O1093="ThiTN",TONGHOP!P1093="LT",TONGHOP!P1093="TN"),TONGHOP!J1093=""),TONGHOP!H1093,"")</f>
        <v/>
      </c>
      <c r="C1093" t="str">
        <f>IF(AND(TONGHOP!N1093=$B$1,OR(TONGHOP!O1093="ThiTN",TONGHOP!P1093="LT",TONGHOP!P1093="TN"),TONGHOP!J1093=""),TONGHOP!F1093,"")</f>
        <v/>
      </c>
      <c r="D1093" t="str">
        <f>IF(AND(TONGHOP!N1093=$B$1,OR(TONGHOP!O1093="ThiTN",TONGHOP!P1093="LT",TONGHOP!P1093="TN"),TONGHOP!J1093=""),TONGHOP!I1093,"")</f>
        <v/>
      </c>
      <c r="E1093" t="str">
        <f>IF(AND(TONGHOP!N1093=$B$1,OR(TONGHOP!O1093="ThiTN",TONGHOP!P1093="LT",TONGHOP!P1093="TN"),TONGHOP!J1093=""),TONGHOP!P1093,"")</f>
        <v/>
      </c>
    </row>
    <row r="1094" spans="1:5">
      <c r="A1094" t="str">
        <f>IF(AND(TONGHOP!N1094=$B$1,OR(TONGHOP!O1094="ThiTN",TONGHOP!P1094="LT",TONGHOP!P1094="TN"),TONGHOP!J1094=""),TONGHOP!C1094,"")</f>
        <v/>
      </c>
      <c r="B1094" t="str">
        <f>IF(AND(TONGHOP!N1094=$B$1,OR(TONGHOP!O1094="ThiTN",TONGHOP!P1094="LT",TONGHOP!P1094="TN"),TONGHOP!J1094=""),TONGHOP!H1094,"")</f>
        <v/>
      </c>
      <c r="C1094" t="str">
        <f>IF(AND(TONGHOP!N1094=$B$1,OR(TONGHOP!O1094="ThiTN",TONGHOP!P1094="LT",TONGHOP!P1094="TN"),TONGHOP!J1094=""),TONGHOP!F1094,"")</f>
        <v/>
      </c>
      <c r="D1094" t="str">
        <f>IF(AND(TONGHOP!N1094=$B$1,OR(TONGHOP!O1094="ThiTN",TONGHOP!P1094="LT",TONGHOP!P1094="TN"),TONGHOP!J1094=""),TONGHOP!I1094,"")</f>
        <v/>
      </c>
      <c r="E1094" t="str">
        <f>IF(AND(TONGHOP!N1094=$B$1,OR(TONGHOP!O1094="ThiTN",TONGHOP!P1094="LT",TONGHOP!P1094="TN"),TONGHOP!J1094=""),TONGHOP!P1094,"")</f>
        <v/>
      </c>
    </row>
    <row r="1095" spans="1:5">
      <c r="A1095" t="str">
        <f>IF(AND(TONGHOP!N1095=$B$1,OR(TONGHOP!O1095="ThiTN",TONGHOP!P1095="LT",TONGHOP!P1095="TN"),TONGHOP!J1095=""),TONGHOP!C1095,"")</f>
        <v/>
      </c>
      <c r="B1095" t="str">
        <f>IF(AND(TONGHOP!N1095=$B$1,OR(TONGHOP!O1095="ThiTN",TONGHOP!P1095="LT",TONGHOP!P1095="TN"),TONGHOP!J1095=""),TONGHOP!H1095,"")</f>
        <v/>
      </c>
      <c r="C1095" t="str">
        <f>IF(AND(TONGHOP!N1095=$B$1,OR(TONGHOP!O1095="ThiTN",TONGHOP!P1095="LT",TONGHOP!P1095="TN"),TONGHOP!J1095=""),TONGHOP!F1095,"")</f>
        <v/>
      </c>
      <c r="D1095" t="str">
        <f>IF(AND(TONGHOP!N1095=$B$1,OR(TONGHOP!O1095="ThiTN",TONGHOP!P1095="LT",TONGHOP!P1095="TN"),TONGHOP!J1095=""),TONGHOP!I1095,"")</f>
        <v/>
      </c>
      <c r="E1095" t="str">
        <f>IF(AND(TONGHOP!N1095=$B$1,OR(TONGHOP!O1095="ThiTN",TONGHOP!P1095="LT",TONGHOP!P1095="TN"),TONGHOP!J1095=""),TONGHOP!P1095,"")</f>
        <v/>
      </c>
    </row>
    <row r="1096" spans="1:5">
      <c r="A1096" t="str">
        <f>IF(AND(TONGHOP!N1096=$B$1,OR(TONGHOP!O1096="ThiTN",TONGHOP!P1096="LT",TONGHOP!P1096="TN"),TONGHOP!J1096=""),TONGHOP!C1096,"")</f>
        <v/>
      </c>
      <c r="B1096" t="str">
        <f>IF(AND(TONGHOP!N1096=$B$1,OR(TONGHOP!O1096="ThiTN",TONGHOP!P1096="LT",TONGHOP!P1096="TN"),TONGHOP!J1096=""),TONGHOP!H1096,"")</f>
        <v/>
      </c>
      <c r="C1096" t="str">
        <f>IF(AND(TONGHOP!N1096=$B$1,OR(TONGHOP!O1096="ThiTN",TONGHOP!P1096="LT",TONGHOP!P1096="TN"),TONGHOP!J1096=""),TONGHOP!F1096,"")</f>
        <v/>
      </c>
      <c r="D1096" t="str">
        <f>IF(AND(TONGHOP!N1096=$B$1,OR(TONGHOP!O1096="ThiTN",TONGHOP!P1096="LT",TONGHOP!P1096="TN"),TONGHOP!J1096=""),TONGHOP!I1096,"")</f>
        <v/>
      </c>
      <c r="E1096" t="str">
        <f>IF(AND(TONGHOP!N1096=$B$1,OR(TONGHOP!O1096="ThiTN",TONGHOP!P1096="LT",TONGHOP!P1096="TN"),TONGHOP!J1096=""),TONGHOP!P1096,"")</f>
        <v/>
      </c>
    </row>
    <row r="1097" spans="1:5">
      <c r="A1097" t="str">
        <f>IF(AND(TONGHOP!N1097=$B$1,OR(TONGHOP!O1097="ThiTN",TONGHOP!P1097="LT",TONGHOP!P1097="TN"),TONGHOP!J1097=""),TONGHOP!C1097,"")</f>
        <v/>
      </c>
      <c r="B1097" t="str">
        <f>IF(AND(TONGHOP!N1097=$B$1,OR(TONGHOP!O1097="ThiTN",TONGHOP!P1097="LT",TONGHOP!P1097="TN"),TONGHOP!J1097=""),TONGHOP!H1097,"")</f>
        <v/>
      </c>
      <c r="C1097" t="str">
        <f>IF(AND(TONGHOP!N1097=$B$1,OR(TONGHOP!O1097="ThiTN",TONGHOP!P1097="LT",TONGHOP!P1097="TN"),TONGHOP!J1097=""),TONGHOP!F1097,"")</f>
        <v/>
      </c>
      <c r="D1097" t="str">
        <f>IF(AND(TONGHOP!N1097=$B$1,OR(TONGHOP!O1097="ThiTN",TONGHOP!P1097="LT",TONGHOP!P1097="TN"),TONGHOP!J1097=""),TONGHOP!I1097,"")</f>
        <v/>
      </c>
      <c r="E1097" t="str">
        <f>IF(AND(TONGHOP!N1097=$B$1,OR(TONGHOP!O1097="ThiTN",TONGHOP!P1097="LT",TONGHOP!P1097="TN"),TONGHOP!J1097=""),TONGHOP!P1097,"")</f>
        <v/>
      </c>
    </row>
    <row r="1098" spans="1:5">
      <c r="A1098" t="str">
        <f>IF(AND(TONGHOP!N1098=$B$1,OR(TONGHOP!O1098="ThiTN",TONGHOP!P1098="LT",TONGHOP!P1098="TN"),TONGHOP!J1098=""),TONGHOP!C1098,"")</f>
        <v/>
      </c>
      <c r="B1098" t="str">
        <f>IF(AND(TONGHOP!N1098=$B$1,OR(TONGHOP!O1098="ThiTN",TONGHOP!P1098="LT",TONGHOP!P1098="TN"),TONGHOP!J1098=""),TONGHOP!H1098,"")</f>
        <v/>
      </c>
      <c r="C1098" t="str">
        <f>IF(AND(TONGHOP!N1098=$B$1,OR(TONGHOP!O1098="ThiTN",TONGHOP!P1098="LT",TONGHOP!P1098="TN"),TONGHOP!J1098=""),TONGHOP!F1098,"")</f>
        <v/>
      </c>
      <c r="D1098" t="str">
        <f>IF(AND(TONGHOP!N1098=$B$1,OR(TONGHOP!O1098="ThiTN",TONGHOP!P1098="LT",TONGHOP!P1098="TN"),TONGHOP!J1098=""),TONGHOP!I1098,"")</f>
        <v/>
      </c>
      <c r="E1098" t="str">
        <f>IF(AND(TONGHOP!N1098=$B$1,OR(TONGHOP!O1098="ThiTN",TONGHOP!P1098="LT",TONGHOP!P1098="TN"),TONGHOP!J1098=""),TONGHOP!P1098,"")</f>
        <v/>
      </c>
    </row>
    <row r="1099" spans="1:5">
      <c r="A1099" t="str">
        <f>IF(AND(TONGHOP!N1099=$B$1,OR(TONGHOP!O1099="ThiTN",TONGHOP!P1099="LT",TONGHOP!P1099="TN"),TONGHOP!J1099=""),TONGHOP!C1099,"")</f>
        <v/>
      </c>
      <c r="B1099" t="str">
        <f>IF(AND(TONGHOP!N1099=$B$1,OR(TONGHOP!O1099="ThiTN",TONGHOP!P1099="LT",TONGHOP!P1099="TN"),TONGHOP!J1099=""),TONGHOP!H1099,"")</f>
        <v/>
      </c>
      <c r="C1099" t="str">
        <f>IF(AND(TONGHOP!N1099=$B$1,OR(TONGHOP!O1099="ThiTN",TONGHOP!P1099="LT",TONGHOP!P1099="TN"),TONGHOP!J1099=""),TONGHOP!F1099,"")</f>
        <v/>
      </c>
      <c r="D1099" t="str">
        <f>IF(AND(TONGHOP!N1099=$B$1,OR(TONGHOP!O1099="ThiTN",TONGHOP!P1099="LT",TONGHOP!P1099="TN"),TONGHOP!J1099=""),TONGHOP!I1099,"")</f>
        <v/>
      </c>
      <c r="E1099" t="str">
        <f>IF(AND(TONGHOP!N1099=$B$1,OR(TONGHOP!O1099="ThiTN",TONGHOP!P1099="LT",TONGHOP!P1099="TN"),TONGHOP!J1099=""),TONGHOP!P1099,"")</f>
        <v/>
      </c>
    </row>
    <row r="1100" spans="1:5">
      <c r="A1100" t="str">
        <f>IF(AND(TONGHOP!N1100=$B$1,OR(TONGHOP!O1100="ThiTN",TONGHOP!P1100="LT",TONGHOP!P1100="TN"),TONGHOP!J1100=""),TONGHOP!C1100,"")</f>
        <v/>
      </c>
      <c r="B1100" t="str">
        <f>IF(AND(TONGHOP!N1100=$B$1,OR(TONGHOP!O1100="ThiTN",TONGHOP!P1100="LT",TONGHOP!P1100="TN"),TONGHOP!J1100=""),TONGHOP!H1100,"")</f>
        <v/>
      </c>
      <c r="C1100" t="str">
        <f>IF(AND(TONGHOP!N1100=$B$1,OR(TONGHOP!O1100="ThiTN",TONGHOP!P1100="LT",TONGHOP!P1100="TN"),TONGHOP!J1100=""),TONGHOP!F1100,"")</f>
        <v/>
      </c>
      <c r="D1100" t="str">
        <f>IF(AND(TONGHOP!N1100=$B$1,OR(TONGHOP!O1100="ThiTN",TONGHOP!P1100="LT",TONGHOP!P1100="TN"),TONGHOP!J1100=""),TONGHOP!I1100,"")</f>
        <v/>
      </c>
      <c r="E1100" t="str">
        <f>IF(AND(TONGHOP!N1100=$B$1,OR(TONGHOP!O1100="ThiTN",TONGHOP!P1100="LT",TONGHOP!P1100="TN"),TONGHOP!J1100=""),TONGHOP!P1100,"")</f>
        <v/>
      </c>
    </row>
    <row r="1101" spans="1:5">
      <c r="A1101" t="str">
        <f>IF(AND(TONGHOP!N1101=$B$1,OR(TONGHOP!O1101="ThiTN",TONGHOP!P1101="LT",TONGHOP!P1101="TN"),TONGHOP!J1101=""),TONGHOP!C1101,"")</f>
        <v/>
      </c>
      <c r="B1101" t="str">
        <f>IF(AND(TONGHOP!N1101=$B$1,OR(TONGHOP!O1101="ThiTN",TONGHOP!P1101="LT",TONGHOP!P1101="TN"),TONGHOP!J1101=""),TONGHOP!H1101,"")</f>
        <v/>
      </c>
      <c r="C1101" t="str">
        <f>IF(AND(TONGHOP!N1101=$B$1,OR(TONGHOP!O1101="ThiTN",TONGHOP!P1101="LT",TONGHOP!P1101="TN"),TONGHOP!J1101=""),TONGHOP!F1101,"")</f>
        <v/>
      </c>
      <c r="D1101" t="str">
        <f>IF(AND(TONGHOP!N1101=$B$1,OR(TONGHOP!O1101="ThiTN",TONGHOP!P1101="LT",TONGHOP!P1101="TN"),TONGHOP!J1101=""),TONGHOP!I1101,"")</f>
        <v/>
      </c>
      <c r="E1101" t="str">
        <f>IF(AND(TONGHOP!N1101=$B$1,OR(TONGHOP!O1101="ThiTN",TONGHOP!P1101="LT",TONGHOP!P1101="TN"),TONGHOP!J1101=""),TONGHOP!P1101,"")</f>
        <v/>
      </c>
    </row>
    <row r="1102" spans="1:5">
      <c r="A1102" t="str">
        <f>IF(AND(TONGHOP!N1102=$B$1,OR(TONGHOP!O1102="ThiTN",TONGHOP!P1102="LT",TONGHOP!P1102="TN"),TONGHOP!J1102=""),TONGHOP!C1102,"")</f>
        <v/>
      </c>
      <c r="B1102" t="str">
        <f>IF(AND(TONGHOP!N1102=$B$1,OR(TONGHOP!O1102="ThiTN",TONGHOP!P1102="LT",TONGHOP!P1102="TN"),TONGHOP!J1102=""),TONGHOP!H1102,"")</f>
        <v/>
      </c>
      <c r="C1102" t="str">
        <f>IF(AND(TONGHOP!N1102=$B$1,OR(TONGHOP!O1102="ThiTN",TONGHOP!P1102="LT",TONGHOP!P1102="TN"),TONGHOP!J1102=""),TONGHOP!F1102,"")</f>
        <v/>
      </c>
      <c r="D1102" t="str">
        <f>IF(AND(TONGHOP!N1102=$B$1,OR(TONGHOP!O1102="ThiTN",TONGHOP!P1102="LT",TONGHOP!P1102="TN"),TONGHOP!J1102=""),TONGHOP!I1102,"")</f>
        <v/>
      </c>
      <c r="E1102" t="str">
        <f>IF(AND(TONGHOP!N1102=$B$1,OR(TONGHOP!O1102="ThiTN",TONGHOP!P1102="LT",TONGHOP!P1102="TN"),TONGHOP!J1102=""),TONGHOP!P1102,"")</f>
        <v/>
      </c>
    </row>
    <row r="1103" spans="1:5">
      <c r="A1103" t="str">
        <f>IF(AND(TONGHOP!N1103=$B$1,OR(TONGHOP!O1103="ThiTN",TONGHOP!P1103="LT",TONGHOP!P1103="TN"),TONGHOP!J1103=""),TONGHOP!C1103,"")</f>
        <v/>
      </c>
      <c r="B1103" t="str">
        <f>IF(AND(TONGHOP!N1103=$B$1,OR(TONGHOP!O1103="ThiTN",TONGHOP!P1103="LT",TONGHOP!P1103="TN"),TONGHOP!J1103=""),TONGHOP!H1103,"")</f>
        <v/>
      </c>
      <c r="C1103" t="str">
        <f>IF(AND(TONGHOP!N1103=$B$1,OR(TONGHOP!O1103="ThiTN",TONGHOP!P1103="LT",TONGHOP!P1103="TN"),TONGHOP!J1103=""),TONGHOP!F1103,"")</f>
        <v/>
      </c>
      <c r="D1103" t="str">
        <f>IF(AND(TONGHOP!N1103=$B$1,OR(TONGHOP!O1103="ThiTN",TONGHOP!P1103="LT",TONGHOP!P1103="TN"),TONGHOP!J1103=""),TONGHOP!I1103,"")</f>
        <v/>
      </c>
      <c r="E1103" t="str">
        <f>IF(AND(TONGHOP!N1103=$B$1,OR(TONGHOP!O1103="ThiTN",TONGHOP!P1103="LT",TONGHOP!P1103="TN"),TONGHOP!J1103=""),TONGHOP!P1103,"")</f>
        <v/>
      </c>
    </row>
    <row r="1104" spans="1:5">
      <c r="A1104" t="str">
        <f>IF(AND(TONGHOP!N1104=$B$1,OR(TONGHOP!O1104="ThiTN",TONGHOP!P1104="LT",TONGHOP!P1104="TN"),TONGHOP!J1104=""),TONGHOP!C1104,"")</f>
        <v/>
      </c>
      <c r="B1104" t="str">
        <f>IF(AND(TONGHOP!N1104=$B$1,OR(TONGHOP!O1104="ThiTN",TONGHOP!P1104="LT",TONGHOP!P1104="TN"),TONGHOP!J1104=""),TONGHOP!H1104,"")</f>
        <v/>
      </c>
      <c r="C1104" t="str">
        <f>IF(AND(TONGHOP!N1104=$B$1,OR(TONGHOP!O1104="ThiTN",TONGHOP!P1104="LT",TONGHOP!P1104="TN"),TONGHOP!J1104=""),TONGHOP!F1104,"")</f>
        <v/>
      </c>
      <c r="D1104" t="str">
        <f>IF(AND(TONGHOP!N1104=$B$1,OR(TONGHOP!O1104="ThiTN",TONGHOP!P1104="LT",TONGHOP!P1104="TN"),TONGHOP!J1104=""),TONGHOP!I1104,"")</f>
        <v/>
      </c>
      <c r="E1104" t="str">
        <f>IF(AND(TONGHOP!N1104=$B$1,OR(TONGHOP!O1104="ThiTN",TONGHOP!P1104="LT",TONGHOP!P1104="TN"),TONGHOP!J1104=""),TONGHOP!P1104,"")</f>
        <v/>
      </c>
    </row>
    <row r="1105" spans="1:5">
      <c r="A1105" t="str">
        <f>IF(AND(TONGHOP!N1105=$B$1,OR(TONGHOP!O1105="ThiTN",TONGHOP!P1105="LT",TONGHOP!P1105="TN"),TONGHOP!J1105=""),TONGHOP!C1105,"")</f>
        <v/>
      </c>
      <c r="B1105" t="str">
        <f>IF(AND(TONGHOP!N1105=$B$1,OR(TONGHOP!O1105="ThiTN",TONGHOP!P1105="LT",TONGHOP!P1105="TN"),TONGHOP!J1105=""),TONGHOP!H1105,"")</f>
        <v/>
      </c>
      <c r="C1105" t="str">
        <f>IF(AND(TONGHOP!N1105=$B$1,OR(TONGHOP!O1105="ThiTN",TONGHOP!P1105="LT",TONGHOP!P1105="TN"),TONGHOP!J1105=""),TONGHOP!F1105,"")</f>
        <v/>
      </c>
      <c r="D1105" t="str">
        <f>IF(AND(TONGHOP!N1105=$B$1,OR(TONGHOP!O1105="ThiTN",TONGHOP!P1105="LT",TONGHOP!P1105="TN"),TONGHOP!J1105=""),TONGHOP!I1105,"")</f>
        <v/>
      </c>
      <c r="E1105" t="str">
        <f>IF(AND(TONGHOP!N1105=$B$1,OR(TONGHOP!O1105="ThiTN",TONGHOP!P1105="LT",TONGHOP!P1105="TN"),TONGHOP!J1105=""),TONGHOP!P1105,"")</f>
        <v/>
      </c>
    </row>
    <row r="1106" spans="1:5">
      <c r="A1106" t="str">
        <f>IF(AND(TONGHOP!N1106=$B$1,OR(TONGHOP!O1106="ThiTN",TONGHOP!P1106="LT",TONGHOP!P1106="TN"),TONGHOP!J1106=""),TONGHOP!C1106,"")</f>
        <v/>
      </c>
      <c r="B1106" t="str">
        <f>IF(AND(TONGHOP!N1106=$B$1,OR(TONGHOP!O1106="ThiTN",TONGHOP!P1106="LT",TONGHOP!P1106="TN"),TONGHOP!J1106=""),TONGHOP!H1106,"")</f>
        <v/>
      </c>
      <c r="C1106" t="str">
        <f>IF(AND(TONGHOP!N1106=$B$1,OR(TONGHOP!O1106="ThiTN",TONGHOP!P1106="LT",TONGHOP!P1106="TN"),TONGHOP!J1106=""),TONGHOP!F1106,"")</f>
        <v/>
      </c>
      <c r="D1106" t="str">
        <f>IF(AND(TONGHOP!N1106=$B$1,OR(TONGHOP!O1106="ThiTN",TONGHOP!P1106="LT",TONGHOP!P1106="TN"),TONGHOP!J1106=""),TONGHOP!I1106,"")</f>
        <v/>
      </c>
      <c r="E1106" t="str">
        <f>IF(AND(TONGHOP!N1106=$B$1,OR(TONGHOP!O1106="ThiTN",TONGHOP!P1106="LT",TONGHOP!P1106="TN"),TONGHOP!J1106=""),TONGHOP!P1106,"")</f>
        <v/>
      </c>
    </row>
    <row r="1107" spans="1:5">
      <c r="A1107" t="str">
        <f>IF(AND(TONGHOP!N1107=$B$1,OR(TONGHOP!O1107="ThiTN",TONGHOP!P1107="LT",TONGHOP!P1107="TN"),TONGHOP!J1107=""),TONGHOP!C1107,"")</f>
        <v/>
      </c>
      <c r="B1107" t="str">
        <f>IF(AND(TONGHOP!N1107=$B$1,OR(TONGHOP!O1107="ThiTN",TONGHOP!P1107="LT",TONGHOP!P1107="TN"),TONGHOP!J1107=""),TONGHOP!H1107,"")</f>
        <v/>
      </c>
      <c r="C1107" t="str">
        <f>IF(AND(TONGHOP!N1107=$B$1,OR(TONGHOP!O1107="ThiTN",TONGHOP!P1107="LT",TONGHOP!P1107="TN"),TONGHOP!J1107=""),TONGHOP!F1107,"")</f>
        <v/>
      </c>
      <c r="D1107" t="str">
        <f>IF(AND(TONGHOP!N1107=$B$1,OR(TONGHOP!O1107="ThiTN",TONGHOP!P1107="LT",TONGHOP!P1107="TN"),TONGHOP!J1107=""),TONGHOP!I1107,"")</f>
        <v/>
      </c>
      <c r="E1107" t="str">
        <f>IF(AND(TONGHOP!N1107=$B$1,OR(TONGHOP!O1107="ThiTN",TONGHOP!P1107="LT",TONGHOP!P1107="TN"),TONGHOP!J1107=""),TONGHOP!P1107,"")</f>
        <v/>
      </c>
    </row>
    <row r="1108" spans="1:5">
      <c r="A1108" t="str">
        <f>IF(AND(TONGHOP!N1108=$B$1,OR(TONGHOP!O1108="ThiTN",TONGHOP!P1108="LT",TONGHOP!P1108="TN"),TONGHOP!J1108=""),TONGHOP!C1108,"")</f>
        <v/>
      </c>
      <c r="B1108" t="str">
        <f>IF(AND(TONGHOP!N1108=$B$1,OR(TONGHOP!O1108="ThiTN",TONGHOP!P1108="LT",TONGHOP!P1108="TN"),TONGHOP!J1108=""),TONGHOP!H1108,"")</f>
        <v/>
      </c>
      <c r="C1108" t="str">
        <f>IF(AND(TONGHOP!N1108=$B$1,OR(TONGHOP!O1108="ThiTN",TONGHOP!P1108="LT",TONGHOP!P1108="TN"),TONGHOP!J1108=""),TONGHOP!F1108,"")</f>
        <v/>
      </c>
      <c r="D1108" t="str">
        <f>IF(AND(TONGHOP!N1108=$B$1,OR(TONGHOP!O1108="ThiTN",TONGHOP!P1108="LT",TONGHOP!P1108="TN"),TONGHOP!J1108=""),TONGHOP!I1108,"")</f>
        <v/>
      </c>
      <c r="E1108" t="str">
        <f>IF(AND(TONGHOP!N1108=$B$1,OR(TONGHOP!O1108="ThiTN",TONGHOP!P1108="LT",TONGHOP!P1108="TN"),TONGHOP!J1108=""),TONGHOP!P1108,"")</f>
        <v/>
      </c>
    </row>
    <row r="1109" spans="1:5">
      <c r="A1109" t="str">
        <f>IF(AND(TONGHOP!N1109=$B$1,OR(TONGHOP!O1109="ThiTN",TONGHOP!P1109="LT",TONGHOP!P1109="TN"),TONGHOP!J1109=""),TONGHOP!C1109,"")</f>
        <v/>
      </c>
      <c r="B1109" t="str">
        <f>IF(AND(TONGHOP!N1109=$B$1,OR(TONGHOP!O1109="ThiTN",TONGHOP!P1109="LT",TONGHOP!P1109="TN"),TONGHOP!J1109=""),TONGHOP!H1109,"")</f>
        <v/>
      </c>
      <c r="C1109" t="str">
        <f>IF(AND(TONGHOP!N1109=$B$1,OR(TONGHOP!O1109="ThiTN",TONGHOP!P1109="LT",TONGHOP!P1109="TN"),TONGHOP!J1109=""),TONGHOP!F1109,"")</f>
        <v/>
      </c>
      <c r="D1109" t="str">
        <f>IF(AND(TONGHOP!N1109=$B$1,OR(TONGHOP!O1109="ThiTN",TONGHOP!P1109="LT",TONGHOP!P1109="TN"),TONGHOP!J1109=""),TONGHOP!I1109,"")</f>
        <v/>
      </c>
      <c r="E1109" t="str">
        <f>IF(AND(TONGHOP!N1109=$B$1,OR(TONGHOP!O1109="ThiTN",TONGHOP!P1109="LT",TONGHOP!P1109="TN"),TONGHOP!J1109=""),TONGHOP!P1109,"")</f>
        <v/>
      </c>
    </row>
    <row r="1110" spans="1:5">
      <c r="A1110" t="str">
        <f>IF(AND(TONGHOP!N1110=$B$1,OR(TONGHOP!O1110="ThiTN",TONGHOP!P1110="LT",TONGHOP!P1110="TN"),TONGHOP!J1110=""),TONGHOP!C1110,"")</f>
        <v/>
      </c>
      <c r="B1110" t="str">
        <f>IF(AND(TONGHOP!N1110=$B$1,OR(TONGHOP!O1110="ThiTN",TONGHOP!P1110="LT",TONGHOP!P1110="TN"),TONGHOP!J1110=""),TONGHOP!H1110,"")</f>
        <v/>
      </c>
      <c r="C1110" t="str">
        <f>IF(AND(TONGHOP!N1110=$B$1,OR(TONGHOP!O1110="ThiTN",TONGHOP!P1110="LT",TONGHOP!P1110="TN"),TONGHOP!J1110=""),TONGHOP!F1110,"")</f>
        <v/>
      </c>
      <c r="D1110" t="str">
        <f>IF(AND(TONGHOP!N1110=$B$1,OR(TONGHOP!O1110="ThiTN",TONGHOP!P1110="LT",TONGHOP!P1110="TN"),TONGHOP!J1110=""),TONGHOP!I1110,"")</f>
        <v/>
      </c>
      <c r="E1110" t="str">
        <f>IF(AND(TONGHOP!N1110=$B$1,OR(TONGHOP!O1110="ThiTN",TONGHOP!P1110="LT",TONGHOP!P1110="TN"),TONGHOP!J1110=""),TONGHOP!P1110,"")</f>
        <v/>
      </c>
    </row>
    <row r="1111" spans="1:5">
      <c r="A1111" t="str">
        <f>IF(AND(TONGHOP!N1111=$B$1,OR(TONGHOP!O1111="ThiTN",TONGHOP!P1111="LT",TONGHOP!P1111="TN"),TONGHOP!J1111=""),TONGHOP!C1111,"")</f>
        <v/>
      </c>
      <c r="B1111" t="str">
        <f>IF(AND(TONGHOP!N1111=$B$1,OR(TONGHOP!O1111="ThiTN",TONGHOP!P1111="LT",TONGHOP!P1111="TN"),TONGHOP!J1111=""),TONGHOP!H1111,"")</f>
        <v/>
      </c>
      <c r="C1111" t="str">
        <f>IF(AND(TONGHOP!N1111=$B$1,OR(TONGHOP!O1111="ThiTN",TONGHOP!P1111="LT",TONGHOP!P1111="TN"),TONGHOP!J1111=""),TONGHOP!F1111,"")</f>
        <v/>
      </c>
      <c r="D1111" t="str">
        <f>IF(AND(TONGHOP!N1111=$B$1,OR(TONGHOP!O1111="ThiTN",TONGHOP!P1111="LT",TONGHOP!P1111="TN"),TONGHOP!J1111=""),TONGHOP!I1111,"")</f>
        <v/>
      </c>
      <c r="E1111" t="str">
        <f>IF(AND(TONGHOP!N1111=$B$1,OR(TONGHOP!O1111="ThiTN",TONGHOP!P1111="LT",TONGHOP!P1111="TN"),TONGHOP!J1111=""),TONGHOP!P1111,"")</f>
        <v/>
      </c>
    </row>
    <row r="1112" spans="1:5">
      <c r="A1112" t="str">
        <f>IF(AND(TONGHOP!N1112=$B$1,OR(TONGHOP!O1112="ThiTN",TONGHOP!P1112="LT",TONGHOP!P1112="TN"),TONGHOP!J1112=""),TONGHOP!C1112,"")</f>
        <v/>
      </c>
      <c r="B1112" t="str">
        <f>IF(AND(TONGHOP!N1112=$B$1,OR(TONGHOP!O1112="ThiTN",TONGHOP!P1112="LT",TONGHOP!P1112="TN"),TONGHOP!J1112=""),TONGHOP!H1112,"")</f>
        <v/>
      </c>
      <c r="C1112" t="str">
        <f>IF(AND(TONGHOP!N1112=$B$1,OR(TONGHOP!O1112="ThiTN",TONGHOP!P1112="LT",TONGHOP!P1112="TN"),TONGHOP!J1112=""),TONGHOP!F1112,"")</f>
        <v/>
      </c>
      <c r="D1112" t="str">
        <f>IF(AND(TONGHOP!N1112=$B$1,OR(TONGHOP!O1112="ThiTN",TONGHOP!P1112="LT",TONGHOP!P1112="TN"),TONGHOP!J1112=""),TONGHOP!I1112,"")</f>
        <v/>
      </c>
      <c r="E1112" t="str">
        <f>IF(AND(TONGHOP!N1112=$B$1,OR(TONGHOP!O1112="ThiTN",TONGHOP!P1112="LT",TONGHOP!P1112="TN"),TONGHOP!J1112=""),TONGHOP!P1112,"")</f>
        <v/>
      </c>
    </row>
    <row r="1113" spans="1:5">
      <c r="A1113" t="str">
        <f>IF(AND(TONGHOP!N1113=$B$1,OR(TONGHOP!O1113="ThiTN",TONGHOP!P1113="LT",TONGHOP!P1113="TN"),TONGHOP!J1113=""),TONGHOP!C1113,"")</f>
        <v/>
      </c>
      <c r="B1113" t="str">
        <f>IF(AND(TONGHOP!N1113=$B$1,OR(TONGHOP!O1113="ThiTN",TONGHOP!P1113="LT",TONGHOP!P1113="TN"),TONGHOP!J1113=""),TONGHOP!H1113,"")</f>
        <v/>
      </c>
      <c r="C1113" t="str">
        <f>IF(AND(TONGHOP!N1113=$B$1,OR(TONGHOP!O1113="ThiTN",TONGHOP!P1113="LT",TONGHOP!P1113="TN"),TONGHOP!J1113=""),TONGHOP!F1113,"")</f>
        <v/>
      </c>
      <c r="D1113" t="str">
        <f>IF(AND(TONGHOP!N1113=$B$1,OR(TONGHOP!O1113="ThiTN",TONGHOP!P1113="LT",TONGHOP!P1113="TN"),TONGHOP!J1113=""),TONGHOP!I1113,"")</f>
        <v/>
      </c>
      <c r="E1113" t="str">
        <f>IF(AND(TONGHOP!N1113=$B$1,OR(TONGHOP!O1113="ThiTN",TONGHOP!P1113="LT",TONGHOP!P1113="TN"),TONGHOP!J1113=""),TONGHOP!P1113,"")</f>
        <v/>
      </c>
    </row>
    <row r="1114" spans="1:5">
      <c r="A1114" t="str">
        <f>IF(AND(TONGHOP!N1114=$B$1,OR(TONGHOP!O1114="ThiTN",TONGHOP!P1114="LT",TONGHOP!P1114="TN"),TONGHOP!J1114=""),TONGHOP!C1114,"")</f>
        <v/>
      </c>
      <c r="B1114" t="str">
        <f>IF(AND(TONGHOP!N1114=$B$1,OR(TONGHOP!O1114="ThiTN",TONGHOP!P1114="LT",TONGHOP!P1114="TN"),TONGHOP!J1114=""),TONGHOP!H1114,"")</f>
        <v/>
      </c>
      <c r="C1114" t="str">
        <f>IF(AND(TONGHOP!N1114=$B$1,OR(TONGHOP!O1114="ThiTN",TONGHOP!P1114="LT",TONGHOP!P1114="TN"),TONGHOP!J1114=""),TONGHOP!F1114,"")</f>
        <v/>
      </c>
      <c r="D1114" t="str">
        <f>IF(AND(TONGHOP!N1114=$B$1,OR(TONGHOP!O1114="ThiTN",TONGHOP!P1114="LT",TONGHOP!P1114="TN"),TONGHOP!J1114=""),TONGHOP!I1114,"")</f>
        <v/>
      </c>
      <c r="E1114" t="str">
        <f>IF(AND(TONGHOP!N1114=$B$1,OR(TONGHOP!O1114="ThiTN",TONGHOP!P1114="LT",TONGHOP!P1114="TN"),TONGHOP!J1114=""),TONGHOP!P1114,"")</f>
        <v/>
      </c>
    </row>
    <row r="1115" spans="1:5">
      <c r="A1115" t="str">
        <f>IF(AND(TONGHOP!N1115=$B$1,OR(TONGHOP!O1115="ThiTN",TONGHOP!P1115="LT",TONGHOP!P1115="TN"),TONGHOP!J1115=""),TONGHOP!C1115,"")</f>
        <v/>
      </c>
      <c r="B1115" t="str">
        <f>IF(AND(TONGHOP!N1115=$B$1,OR(TONGHOP!O1115="ThiTN",TONGHOP!P1115="LT",TONGHOP!P1115="TN"),TONGHOP!J1115=""),TONGHOP!H1115,"")</f>
        <v/>
      </c>
      <c r="C1115" t="str">
        <f>IF(AND(TONGHOP!N1115=$B$1,OR(TONGHOP!O1115="ThiTN",TONGHOP!P1115="LT",TONGHOP!P1115="TN"),TONGHOP!J1115=""),TONGHOP!F1115,"")</f>
        <v/>
      </c>
      <c r="D1115" t="str">
        <f>IF(AND(TONGHOP!N1115=$B$1,OR(TONGHOP!O1115="ThiTN",TONGHOP!P1115="LT",TONGHOP!P1115="TN"),TONGHOP!J1115=""),TONGHOP!I1115,"")</f>
        <v/>
      </c>
      <c r="E1115" t="str">
        <f>IF(AND(TONGHOP!N1115=$B$1,OR(TONGHOP!O1115="ThiTN",TONGHOP!P1115="LT",TONGHOP!P1115="TN"),TONGHOP!J1115=""),TONGHOP!P1115,"")</f>
        <v/>
      </c>
    </row>
    <row r="1116" spans="1:5">
      <c r="A1116" t="str">
        <f>IF(AND(TONGHOP!N1116=$B$1,OR(TONGHOP!O1116="ThiTN",TONGHOP!P1116="LT",TONGHOP!P1116="TN"),TONGHOP!J1116=""),TONGHOP!C1116,"")</f>
        <v/>
      </c>
      <c r="B1116" t="str">
        <f>IF(AND(TONGHOP!N1116=$B$1,OR(TONGHOP!O1116="ThiTN",TONGHOP!P1116="LT",TONGHOP!P1116="TN"),TONGHOP!J1116=""),TONGHOP!H1116,"")</f>
        <v/>
      </c>
      <c r="C1116" t="str">
        <f>IF(AND(TONGHOP!N1116=$B$1,OR(TONGHOP!O1116="ThiTN",TONGHOP!P1116="LT",TONGHOP!P1116="TN"),TONGHOP!J1116=""),TONGHOP!F1116,"")</f>
        <v/>
      </c>
      <c r="D1116" t="str">
        <f>IF(AND(TONGHOP!N1116=$B$1,OR(TONGHOP!O1116="ThiTN",TONGHOP!P1116="LT",TONGHOP!P1116="TN"),TONGHOP!J1116=""),TONGHOP!I1116,"")</f>
        <v/>
      </c>
      <c r="E1116" t="str">
        <f>IF(AND(TONGHOP!N1116=$B$1,OR(TONGHOP!O1116="ThiTN",TONGHOP!P1116="LT",TONGHOP!P1116="TN"),TONGHOP!J1116=""),TONGHOP!P1116,"")</f>
        <v/>
      </c>
    </row>
    <row r="1117" spans="1:5">
      <c r="A1117" t="str">
        <f>IF(AND(TONGHOP!N1117=$B$1,OR(TONGHOP!O1117="ThiTN",TONGHOP!P1117="LT",TONGHOP!P1117="TN"),TONGHOP!J1117=""),TONGHOP!C1117,"")</f>
        <v/>
      </c>
      <c r="B1117" t="str">
        <f>IF(AND(TONGHOP!N1117=$B$1,OR(TONGHOP!O1117="ThiTN",TONGHOP!P1117="LT",TONGHOP!P1117="TN"),TONGHOP!J1117=""),TONGHOP!H1117,"")</f>
        <v/>
      </c>
      <c r="C1117" t="str">
        <f>IF(AND(TONGHOP!N1117=$B$1,OR(TONGHOP!O1117="ThiTN",TONGHOP!P1117="LT",TONGHOP!P1117="TN"),TONGHOP!J1117=""),TONGHOP!F1117,"")</f>
        <v/>
      </c>
      <c r="D1117" t="str">
        <f>IF(AND(TONGHOP!N1117=$B$1,OR(TONGHOP!O1117="ThiTN",TONGHOP!P1117="LT",TONGHOP!P1117="TN"),TONGHOP!J1117=""),TONGHOP!I1117,"")</f>
        <v/>
      </c>
      <c r="E1117" t="str">
        <f>IF(AND(TONGHOP!N1117=$B$1,OR(TONGHOP!O1117="ThiTN",TONGHOP!P1117="LT",TONGHOP!P1117="TN"),TONGHOP!J1117=""),TONGHOP!P1117,"")</f>
        <v/>
      </c>
    </row>
    <row r="1118" spans="1:5">
      <c r="A1118" t="str">
        <f>IF(AND(TONGHOP!N1118=$B$1,OR(TONGHOP!O1118="ThiTN",TONGHOP!P1118="LT",TONGHOP!P1118="TN"),TONGHOP!J1118=""),TONGHOP!C1118,"")</f>
        <v/>
      </c>
      <c r="B1118" t="str">
        <f>IF(AND(TONGHOP!N1118=$B$1,OR(TONGHOP!O1118="ThiTN",TONGHOP!P1118="LT",TONGHOP!P1118="TN"),TONGHOP!J1118=""),TONGHOP!H1118,"")</f>
        <v/>
      </c>
      <c r="C1118" t="str">
        <f>IF(AND(TONGHOP!N1118=$B$1,OR(TONGHOP!O1118="ThiTN",TONGHOP!P1118="LT",TONGHOP!P1118="TN"),TONGHOP!J1118=""),TONGHOP!F1118,"")</f>
        <v/>
      </c>
      <c r="D1118" t="str">
        <f>IF(AND(TONGHOP!N1118=$B$1,OR(TONGHOP!O1118="ThiTN",TONGHOP!P1118="LT",TONGHOP!P1118="TN"),TONGHOP!J1118=""),TONGHOP!I1118,"")</f>
        <v/>
      </c>
      <c r="E1118" t="str">
        <f>IF(AND(TONGHOP!N1118=$B$1,OR(TONGHOP!O1118="ThiTN",TONGHOP!P1118="LT",TONGHOP!P1118="TN"),TONGHOP!J1118=""),TONGHOP!P1118,"")</f>
        <v/>
      </c>
    </row>
    <row r="1119" spans="1:5">
      <c r="A1119" t="str">
        <f>IF(AND(TONGHOP!N1119=$B$1,OR(TONGHOP!O1119="ThiTN",TONGHOP!P1119="LT",TONGHOP!P1119="TN"),TONGHOP!J1119=""),TONGHOP!C1119,"")</f>
        <v/>
      </c>
      <c r="B1119" t="str">
        <f>IF(AND(TONGHOP!N1119=$B$1,OR(TONGHOP!O1119="ThiTN",TONGHOP!P1119="LT",TONGHOP!P1119="TN"),TONGHOP!J1119=""),TONGHOP!H1119,"")</f>
        <v/>
      </c>
      <c r="C1119" t="str">
        <f>IF(AND(TONGHOP!N1119=$B$1,OR(TONGHOP!O1119="ThiTN",TONGHOP!P1119="LT",TONGHOP!P1119="TN"),TONGHOP!J1119=""),TONGHOP!F1119,"")</f>
        <v/>
      </c>
      <c r="D1119" t="str">
        <f>IF(AND(TONGHOP!N1119=$B$1,OR(TONGHOP!O1119="ThiTN",TONGHOP!P1119="LT",TONGHOP!P1119="TN"),TONGHOP!J1119=""),TONGHOP!I1119,"")</f>
        <v/>
      </c>
      <c r="E1119" t="str">
        <f>IF(AND(TONGHOP!N1119=$B$1,OR(TONGHOP!O1119="ThiTN",TONGHOP!P1119="LT",TONGHOP!P1119="TN"),TONGHOP!J1119=""),TONGHOP!P1119,"")</f>
        <v/>
      </c>
    </row>
    <row r="1120" spans="1:5">
      <c r="A1120" t="str">
        <f>IF(AND(TONGHOP!N1120=$B$1,OR(TONGHOP!O1120="ThiTN",TONGHOP!P1120="LT",TONGHOP!P1120="TN"),TONGHOP!J1120=""),TONGHOP!C1120,"")</f>
        <v/>
      </c>
      <c r="B1120" t="str">
        <f>IF(AND(TONGHOP!N1120=$B$1,OR(TONGHOP!O1120="ThiTN",TONGHOP!P1120="LT",TONGHOP!P1120="TN"),TONGHOP!J1120=""),TONGHOP!H1120,"")</f>
        <v/>
      </c>
      <c r="C1120" t="str">
        <f>IF(AND(TONGHOP!N1120=$B$1,OR(TONGHOP!O1120="ThiTN",TONGHOP!P1120="LT",TONGHOP!P1120="TN"),TONGHOP!J1120=""),TONGHOP!F1120,"")</f>
        <v/>
      </c>
      <c r="D1120" t="str">
        <f>IF(AND(TONGHOP!N1120=$B$1,OR(TONGHOP!O1120="ThiTN",TONGHOP!P1120="LT",TONGHOP!P1120="TN"),TONGHOP!J1120=""),TONGHOP!I1120,"")</f>
        <v/>
      </c>
      <c r="E1120" t="str">
        <f>IF(AND(TONGHOP!N1120=$B$1,OR(TONGHOP!O1120="ThiTN",TONGHOP!P1120="LT",TONGHOP!P1120="TN"),TONGHOP!J1120=""),TONGHOP!P1120,"")</f>
        <v/>
      </c>
    </row>
    <row r="1121" spans="1:5">
      <c r="A1121" t="str">
        <f>IF(AND(TONGHOP!N1121=$B$1,OR(TONGHOP!O1121="ThiTN",TONGHOP!P1121="LT",TONGHOP!P1121="TN"),TONGHOP!J1121=""),TONGHOP!C1121,"")</f>
        <v/>
      </c>
      <c r="B1121" t="str">
        <f>IF(AND(TONGHOP!N1121=$B$1,OR(TONGHOP!O1121="ThiTN",TONGHOP!P1121="LT",TONGHOP!P1121="TN"),TONGHOP!J1121=""),TONGHOP!H1121,"")</f>
        <v/>
      </c>
      <c r="C1121" t="str">
        <f>IF(AND(TONGHOP!N1121=$B$1,OR(TONGHOP!O1121="ThiTN",TONGHOP!P1121="LT",TONGHOP!P1121="TN"),TONGHOP!J1121=""),TONGHOP!F1121,"")</f>
        <v/>
      </c>
      <c r="D1121" t="str">
        <f>IF(AND(TONGHOP!N1121=$B$1,OR(TONGHOP!O1121="ThiTN",TONGHOP!P1121="LT",TONGHOP!P1121="TN"),TONGHOP!J1121=""),TONGHOP!I1121,"")</f>
        <v/>
      </c>
      <c r="E1121" t="str">
        <f>IF(AND(TONGHOP!N1121=$B$1,OR(TONGHOP!O1121="ThiTN",TONGHOP!P1121="LT",TONGHOP!P1121="TN"),TONGHOP!J1121=""),TONGHOP!P1121,"")</f>
        <v/>
      </c>
    </row>
    <row r="1122" spans="1:5">
      <c r="A1122" t="str">
        <f>IF(AND(TONGHOP!N1122=$B$1,OR(TONGHOP!O1122="ThiTN",TONGHOP!P1122="LT",TONGHOP!P1122="TN"),TONGHOP!J1122=""),TONGHOP!C1122,"")</f>
        <v/>
      </c>
      <c r="B1122" t="str">
        <f>IF(AND(TONGHOP!N1122=$B$1,OR(TONGHOP!O1122="ThiTN",TONGHOP!P1122="LT",TONGHOP!P1122="TN"),TONGHOP!J1122=""),TONGHOP!H1122,"")</f>
        <v/>
      </c>
      <c r="C1122" t="str">
        <f>IF(AND(TONGHOP!N1122=$B$1,OR(TONGHOP!O1122="ThiTN",TONGHOP!P1122="LT",TONGHOP!P1122="TN"),TONGHOP!J1122=""),TONGHOP!F1122,"")</f>
        <v/>
      </c>
      <c r="D1122" t="str">
        <f>IF(AND(TONGHOP!N1122=$B$1,OR(TONGHOP!O1122="ThiTN",TONGHOP!P1122="LT",TONGHOP!P1122="TN"),TONGHOP!J1122=""),TONGHOP!I1122,"")</f>
        <v/>
      </c>
      <c r="E1122" t="str">
        <f>IF(AND(TONGHOP!N1122=$B$1,OR(TONGHOP!O1122="ThiTN",TONGHOP!P1122="LT",TONGHOP!P1122="TN"),TONGHOP!J1122=""),TONGHOP!P1122,"")</f>
        <v/>
      </c>
    </row>
    <row r="1123" spans="1:5">
      <c r="A1123" t="str">
        <f>IF(AND(TONGHOP!N1123=$B$1,OR(TONGHOP!O1123="ThiTN",TONGHOP!P1123="LT",TONGHOP!P1123="TN"),TONGHOP!J1123=""),TONGHOP!C1123,"")</f>
        <v/>
      </c>
      <c r="B1123" t="str">
        <f>IF(AND(TONGHOP!N1123=$B$1,OR(TONGHOP!O1123="ThiTN",TONGHOP!P1123="LT",TONGHOP!P1123="TN"),TONGHOP!J1123=""),TONGHOP!H1123,"")</f>
        <v/>
      </c>
      <c r="C1123" t="str">
        <f>IF(AND(TONGHOP!N1123=$B$1,OR(TONGHOP!O1123="ThiTN",TONGHOP!P1123="LT",TONGHOP!P1123="TN"),TONGHOP!J1123=""),TONGHOP!F1123,"")</f>
        <v/>
      </c>
      <c r="D1123" t="str">
        <f>IF(AND(TONGHOP!N1123=$B$1,OR(TONGHOP!O1123="ThiTN",TONGHOP!P1123="LT",TONGHOP!P1123="TN"),TONGHOP!J1123=""),TONGHOP!I1123,"")</f>
        <v/>
      </c>
      <c r="E1123" t="str">
        <f>IF(AND(TONGHOP!N1123=$B$1,OR(TONGHOP!O1123="ThiTN",TONGHOP!P1123="LT",TONGHOP!P1123="TN"),TONGHOP!J1123=""),TONGHOP!P1123,"")</f>
        <v/>
      </c>
    </row>
    <row r="1124" spans="1:5">
      <c r="A1124" t="str">
        <f>IF(AND(TONGHOP!N1124=$B$1,OR(TONGHOP!O1124="ThiTN",TONGHOP!P1124="LT",TONGHOP!P1124="TN"),TONGHOP!J1124=""),TONGHOP!C1124,"")</f>
        <v/>
      </c>
      <c r="B1124" t="str">
        <f>IF(AND(TONGHOP!N1124=$B$1,OR(TONGHOP!O1124="ThiTN",TONGHOP!P1124="LT",TONGHOP!P1124="TN"),TONGHOP!J1124=""),TONGHOP!H1124,"")</f>
        <v/>
      </c>
      <c r="C1124" t="str">
        <f>IF(AND(TONGHOP!N1124=$B$1,OR(TONGHOP!O1124="ThiTN",TONGHOP!P1124="LT",TONGHOP!P1124="TN"),TONGHOP!J1124=""),TONGHOP!F1124,"")</f>
        <v/>
      </c>
      <c r="D1124" t="str">
        <f>IF(AND(TONGHOP!N1124=$B$1,OR(TONGHOP!O1124="ThiTN",TONGHOP!P1124="LT",TONGHOP!P1124="TN"),TONGHOP!J1124=""),TONGHOP!I1124,"")</f>
        <v/>
      </c>
      <c r="E1124" t="str">
        <f>IF(AND(TONGHOP!N1124=$B$1,OR(TONGHOP!O1124="ThiTN",TONGHOP!P1124="LT",TONGHOP!P1124="TN"),TONGHOP!J1124=""),TONGHOP!P1124,"")</f>
        <v/>
      </c>
    </row>
    <row r="1125" spans="1:5">
      <c r="A1125" t="str">
        <f>IF(AND(TONGHOP!N1125=$B$1,OR(TONGHOP!O1125="ThiTN",TONGHOP!P1125="LT",TONGHOP!P1125="TN"),TONGHOP!J1125=""),TONGHOP!C1125,"")</f>
        <v/>
      </c>
      <c r="B1125" t="str">
        <f>IF(AND(TONGHOP!N1125=$B$1,OR(TONGHOP!O1125="ThiTN",TONGHOP!P1125="LT",TONGHOP!P1125="TN"),TONGHOP!J1125=""),TONGHOP!H1125,"")</f>
        <v/>
      </c>
      <c r="C1125" t="str">
        <f>IF(AND(TONGHOP!N1125=$B$1,OR(TONGHOP!O1125="ThiTN",TONGHOP!P1125="LT",TONGHOP!P1125="TN"),TONGHOP!J1125=""),TONGHOP!F1125,"")</f>
        <v/>
      </c>
      <c r="D1125" t="str">
        <f>IF(AND(TONGHOP!N1125=$B$1,OR(TONGHOP!O1125="ThiTN",TONGHOP!P1125="LT",TONGHOP!P1125="TN"),TONGHOP!J1125=""),TONGHOP!I1125,"")</f>
        <v/>
      </c>
      <c r="E1125" t="str">
        <f>IF(AND(TONGHOP!N1125=$B$1,OR(TONGHOP!O1125="ThiTN",TONGHOP!P1125="LT",TONGHOP!P1125="TN"),TONGHOP!J1125=""),TONGHOP!P1125,"")</f>
        <v/>
      </c>
    </row>
    <row r="1126" spans="1:5">
      <c r="A1126" t="str">
        <f>IF(AND(TONGHOP!N1126=$B$1,OR(TONGHOP!O1126="ThiTN",TONGHOP!P1126="LT",TONGHOP!P1126="TN"),TONGHOP!J1126=""),TONGHOP!C1126,"")</f>
        <v/>
      </c>
      <c r="B1126" t="str">
        <f>IF(AND(TONGHOP!N1126=$B$1,OR(TONGHOP!O1126="ThiTN",TONGHOP!P1126="LT",TONGHOP!P1126="TN"),TONGHOP!J1126=""),TONGHOP!H1126,"")</f>
        <v/>
      </c>
      <c r="C1126" t="str">
        <f>IF(AND(TONGHOP!N1126=$B$1,OR(TONGHOP!O1126="ThiTN",TONGHOP!P1126="LT",TONGHOP!P1126="TN"),TONGHOP!J1126=""),TONGHOP!F1126,"")</f>
        <v/>
      </c>
      <c r="D1126" t="str">
        <f>IF(AND(TONGHOP!N1126=$B$1,OR(TONGHOP!O1126="ThiTN",TONGHOP!P1126="LT",TONGHOP!P1126="TN"),TONGHOP!J1126=""),TONGHOP!I1126,"")</f>
        <v/>
      </c>
      <c r="E1126" t="str">
        <f>IF(AND(TONGHOP!N1126=$B$1,OR(TONGHOP!O1126="ThiTN",TONGHOP!P1126="LT",TONGHOP!P1126="TN"),TONGHOP!J1126=""),TONGHOP!P1126,"")</f>
        <v/>
      </c>
    </row>
    <row r="1127" spans="1:5">
      <c r="A1127" t="str">
        <f>IF(AND(TONGHOP!N1127=$B$1,OR(TONGHOP!O1127="ThiTN",TONGHOP!P1127="LT",TONGHOP!P1127="TN"),TONGHOP!J1127=""),TONGHOP!C1127,"")</f>
        <v/>
      </c>
      <c r="B1127" t="str">
        <f>IF(AND(TONGHOP!N1127=$B$1,OR(TONGHOP!O1127="ThiTN",TONGHOP!P1127="LT",TONGHOP!P1127="TN"),TONGHOP!J1127=""),TONGHOP!H1127,"")</f>
        <v/>
      </c>
      <c r="C1127" t="str">
        <f>IF(AND(TONGHOP!N1127=$B$1,OR(TONGHOP!O1127="ThiTN",TONGHOP!P1127="LT",TONGHOP!P1127="TN"),TONGHOP!J1127=""),TONGHOP!F1127,"")</f>
        <v/>
      </c>
      <c r="D1127" t="str">
        <f>IF(AND(TONGHOP!N1127=$B$1,OR(TONGHOP!O1127="ThiTN",TONGHOP!P1127="LT",TONGHOP!P1127="TN"),TONGHOP!J1127=""),TONGHOP!I1127,"")</f>
        <v/>
      </c>
      <c r="E1127" t="str">
        <f>IF(AND(TONGHOP!N1127=$B$1,OR(TONGHOP!O1127="ThiTN",TONGHOP!P1127="LT",TONGHOP!P1127="TN"),TONGHOP!J1127=""),TONGHOP!P1127,"")</f>
        <v/>
      </c>
    </row>
    <row r="1128" spans="1:5">
      <c r="A1128" t="str">
        <f>IF(AND(TONGHOP!N1128=$B$1,OR(TONGHOP!O1128="ThiTN",TONGHOP!P1128="LT",TONGHOP!P1128="TN"),TONGHOP!J1128=""),TONGHOP!C1128,"")</f>
        <v/>
      </c>
      <c r="B1128" t="str">
        <f>IF(AND(TONGHOP!N1128=$B$1,OR(TONGHOP!O1128="ThiTN",TONGHOP!P1128="LT",TONGHOP!P1128="TN"),TONGHOP!J1128=""),TONGHOP!H1128,"")</f>
        <v/>
      </c>
      <c r="C1128" t="str">
        <f>IF(AND(TONGHOP!N1128=$B$1,OR(TONGHOP!O1128="ThiTN",TONGHOP!P1128="LT",TONGHOP!P1128="TN"),TONGHOP!J1128=""),TONGHOP!F1128,"")</f>
        <v/>
      </c>
      <c r="D1128" t="str">
        <f>IF(AND(TONGHOP!N1128=$B$1,OR(TONGHOP!O1128="ThiTN",TONGHOP!P1128="LT",TONGHOP!P1128="TN"),TONGHOP!J1128=""),TONGHOP!I1128,"")</f>
        <v/>
      </c>
      <c r="E1128" t="str">
        <f>IF(AND(TONGHOP!N1128=$B$1,OR(TONGHOP!O1128="ThiTN",TONGHOP!P1128="LT",TONGHOP!P1128="TN"),TONGHOP!J1128=""),TONGHOP!P1128,"")</f>
        <v/>
      </c>
    </row>
    <row r="1129" spans="1:5">
      <c r="A1129" t="str">
        <f>IF(AND(TONGHOP!N1129=$B$1,OR(TONGHOP!O1129="ThiTN",TONGHOP!P1129="LT",TONGHOP!P1129="TN"),TONGHOP!J1129=""),TONGHOP!C1129,"")</f>
        <v/>
      </c>
      <c r="B1129" t="str">
        <f>IF(AND(TONGHOP!N1129=$B$1,OR(TONGHOP!O1129="ThiTN",TONGHOP!P1129="LT",TONGHOP!P1129="TN"),TONGHOP!J1129=""),TONGHOP!H1129,"")</f>
        <v/>
      </c>
      <c r="C1129" t="str">
        <f>IF(AND(TONGHOP!N1129=$B$1,OR(TONGHOP!O1129="ThiTN",TONGHOP!P1129="LT",TONGHOP!P1129="TN"),TONGHOP!J1129=""),TONGHOP!F1129,"")</f>
        <v/>
      </c>
      <c r="D1129" t="str">
        <f>IF(AND(TONGHOP!N1129=$B$1,OR(TONGHOP!O1129="ThiTN",TONGHOP!P1129="LT",TONGHOP!P1129="TN"),TONGHOP!J1129=""),TONGHOP!I1129,"")</f>
        <v/>
      </c>
      <c r="E1129" t="str">
        <f>IF(AND(TONGHOP!N1129=$B$1,OR(TONGHOP!O1129="ThiTN",TONGHOP!P1129="LT",TONGHOP!P1129="TN"),TONGHOP!J1129=""),TONGHOP!P1129,"")</f>
        <v/>
      </c>
    </row>
    <row r="1130" spans="1:5">
      <c r="A1130" t="str">
        <f>IF(AND(TONGHOP!N1130=$B$1,OR(TONGHOP!O1130="ThiTN",TONGHOP!P1130="LT",TONGHOP!P1130="TN"),TONGHOP!J1130=""),TONGHOP!C1130,"")</f>
        <v/>
      </c>
      <c r="B1130" t="str">
        <f>IF(AND(TONGHOP!N1130=$B$1,OR(TONGHOP!O1130="ThiTN",TONGHOP!P1130="LT",TONGHOP!P1130="TN"),TONGHOP!J1130=""),TONGHOP!H1130,"")</f>
        <v/>
      </c>
      <c r="C1130" t="str">
        <f>IF(AND(TONGHOP!N1130=$B$1,OR(TONGHOP!O1130="ThiTN",TONGHOP!P1130="LT",TONGHOP!P1130="TN"),TONGHOP!J1130=""),TONGHOP!F1130,"")</f>
        <v/>
      </c>
      <c r="D1130" t="str">
        <f>IF(AND(TONGHOP!N1130=$B$1,OR(TONGHOP!O1130="ThiTN",TONGHOP!P1130="LT",TONGHOP!P1130="TN"),TONGHOP!J1130=""),TONGHOP!I1130,"")</f>
        <v/>
      </c>
      <c r="E1130" t="str">
        <f>IF(AND(TONGHOP!N1130=$B$1,OR(TONGHOP!O1130="ThiTN",TONGHOP!P1130="LT",TONGHOP!P1130="TN"),TONGHOP!J1130=""),TONGHOP!P1130,"")</f>
        <v/>
      </c>
    </row>
    <row r="1131" spans="1:5">
      <c r="A1131" t="str">
        <f>IF(AND(TONGHOP!N1131=$B$1,OR(TONGHOP!O1131="ThiTN",TONGHOP!P1131="LT",TONGHOP!P1131="TN"),TONGHOP!J1131=""),TONGHOP!C1131,"")</f>
        <v/>
      </c>
      <c r="B1131" t="str">
        <f>IF(AND(TONGHOP!N1131=$B$1,OR(TONGHOP!O1131="ThiTN",TONGHOP!P1131="LT",TONGHOP!P1131="TN"),TONGHOP!J1131=""),TONGHOP!H1131,"")</f>
        <v/>
      </c>
      <c r="C1131" t="str">
        <f>IF(AND(TONGHOP!N1131=$B$1,OR(TONGHOP!O1131="ThiTN",TONGHOP!P1131="LT",TONGHOP!P1131="TN"),TONGHOP!J1131=""),TONGHOP!F1131,"")</f>
        <v/>
      </c>
      <c r="D1131" t="str">
        <f>IF(AND(TONGHOP!N1131=$B$1,OR(TONGHOP!O1131="ThiTN",TONGHOP!P1131="LT",TONGHOP!P1131="TN"),TONGHOP!J1131=""),TONGHOP!I1131,"")</f>
        <v/>
      </c>
      <c r="E1131" t="str">
        <f>IF(AND(TONGHOP!N1131=$B$1,OR(TONGHOP!O1131="ThiTN",TONGHOP!P1131="LT",TONGHOP!P1131="TN"),TONGHOP!J1131=""),TONGHOP!P1131,"")</f>
        <v/>
      </c>
    </row>
    <row r="1132" spans="1:5">
      <c r="A1132" t="str">
        <f>IF(AND(TONGHOP!N1132=$B$1,OR(TONGHOP!O1132="ThiTN",TONGHOP!P1132="LT",TONGHOP!P1132="TN"),TONGHOP!J1132=""),TONGHOP!C1132,"")</f>
        <v/>
      </c>
      <c r="B1132" t="str">
        <f>IF(AND(TONGHOP!N1132=$B$1,OR(TONGHOP!O1132="ThiTN",TONGHOP!P1132="LT",TONGHOP!P1132="TN"),TONGHOP!J1132=""),TONGHOP!H1132,"")</f>
        <v/>
      </c>
      <c r="C1132" t="str">
        <f>IF(AND(TONGHOP!N1132=$B$1,OR(TONGHOP!O1132="ThiTN",TONGHOP!P1132="LT",TONGHOP!P1132="TN"),TONGHOP!J1132=""),TONGHOP!F1132,"")</f>
        <v/>
      </c>
      <c r="D1132" t="str">
        <f>IF(AND(TONGHOP!N1132=$B$1,OR(TONGHOP!O1132="ThiTN",TONGHOP!P1132="LT",TONGHOP!P1132="TN"),TONGHOP!J1132=""),TONGHOP!I1132,"")</f>
        <v/>
      </c>
      <c r="E1132" t="str">
        <f>IF(AND(TONGHOP!N1132=$B$1,OR(TONGHOP!O1132="ThiTN",TONGHOP!P1132="LT",TONGHOP!P1132="TN"),TONGHOP!J1132=""),TONGHOP!P1132,"")</f>
        <v/>
      </c>
    </row>
    <row r="1133" spans="1:5">
      <c r="A1133" t="str">
        <f>IF(AND(TONGHOP!N1133=$B$1,OR(TONGHOP!O1133="ThiTN",TONGHOP!P1133="LT",TONGHOP!P1133="TN"),TONGHOP!J1133=""),TONGHOP!C1133,"")</f>
        <v/>
      </c>
      <c r="B1133" t="str">
        <f>IF(AND(TONGHOP!N1133=$B$1,OR(TONGHOP!O1133="ThiTN",TONGHOP!P1133="LT",TONGHOP!P1133="TN"),TONGHOP!J1133=""),TONGHOP!H1133,"")</f>
        <v/>
      </c>
      <c r="C1133" t="str">
        <f>IF(AND(TONGHOP!N1133=$B$1,OR(TONGHOP!O1133="ThiTN",TONGHOP!P1133="LT",TONGHOP!P1133="TN"),TONGHOP!J1133=""),TONGHOP!F1133,"")</f>
        <v/>
      </c>
      <c r="D1133" t="str">
        <f>IF(AND(TONGHOP!N1133=$B$1,OR(TONGHOP!O1133="ThiTN",TONGHOP!P1133="LT",TONGHOP!P1133="TN"),TONGHOP!J1133=""),TONGHOP!I1133,"")</f>
        <v/>
      </c>
      <c r="E1133" t="str">
        <f>IF(AND(TONGHOP!N1133=$B$1,OR(TONGHOP!O1133="ThiTN",TONGHOP!P1133="LT",TONGHOP!P1133="TN"),TONGHOP!J1133=""),TONGHOP!P1133,"")</f>
        <v/>
      </c>
    </row>
    <row r="1134" spans="1:5">
      <c r="A1134" t="str">
        <f>IF(AND(TONGHOP!N1134=$B$1,OR(TONGHOP!O1134="ThiTN",TONGHOP!P1134="LT",TONGHOP!P1134="TN"),TONGHOP!J1134=""),TONGHOP!C1134,"")</f>
        <v/>
      </c>
      <c r="B1134" t="str">
        <f>IF(AND(TONGHOP!N1134=$B$1,OR(TONGHOP!O1134="ThiTN",TONGHOP!P1134="LT",TONGHOP!P1134="TN"),TONGHOP!J1134=""),TONGHOP!H1134,"")</f>
        <v/>
      </c>
      <c r="C1134" t="str">
        <f>IF(AND(TONGHOP!N1134=$B$1,OR(TONGHOP!O1134="ThiTN",TONGHOP!P1134="LT",TONGHOP!P1134="TN"),TONGHOP!J1134=""),TONGHOP!F1134,"")</f>
        <v/>
      </c>
      <c r="D1134" t="str">
        <f>IF(AND(TONGHOP!N1134=$B$1,OR(TONGHOP!O1134="ThiTN",TONGHOP!P1134="LT",TONGHOP!P1134="TN"),TONGHOP!J1134=""),TONGHOP!I1134,"")</f>
        <v/>
      </c>
      <c r="E1134" t="str">
        <f>IF(AND(TONGHOP!N1134=$B$1,OR(TONGHOP!O1134="ThiTN",TONGHOP!P1134="LT",TONGHOP!P1134="TN"),TONGHOP!J1134=""),TONGHOP!P1134,"")</f>
        <v/>
      </c>
    </row>
    <row r="1135" spans="1:5">
      <c r="A1135" t="str">
        <f>IF(AND(TONGHOP!N1135=$B$1,OR(TONGHOP!O1135="ThiTN",TONGHOP!P1135="LT",TONGHOP!P1135="TN"),TONGHOP!J1135=""),TONGHOP!C1135,"")</f>
        <v/>
      </c>
      <c r="B1135" t="str">
        <f>IF(AND(TONGHOP!N1135=$B$1,OR(TONGHOP!O1135="ThiTN",TONGHOP!P1135="LT",TONGHOP!P1135="TN"),TONGHOP!J1135=""),TONGHOP!H1135,"")</f>
        <v/>
      </c>
      <c r="C1135" t="str">
        <f>IF(AND(TONGHOP!N1135=$B$1,OR(TONGHOP!O1135="ThiTN",TONGHOP!P1135="LT",TONGHOP!P1135="TN"),TONGHOP!J1135=""),TONGHOP!F1135,"")</f>
        <v/>
      </c>
      <c r="D1135" t="str">
        <f>IF(AND(TONGHOP!N1135=$B$1,OR(TONGHOP!O1135="ThiTN",TONGHOP!P1135="LT",TONGHOP!P1135="TN"),TONGHOP!J1135=""),TONGHOP!I1135,"")</f>
        <v/>
      </c>
      <c r="E1135" t="str">
        <f>IF(AND(TONGHOP!N1135=$B$1,OR(TONGHOP!O1135="ThiTN",TONGHOP!P1135="LT",TONGHOP!P1135="TN"),TONGHOP!J1135=""),TONGHOP!P1135,"")</f>
        <v/>
      </c>
    </row>
    <row r="1136" spans="1:5">
      <c r="A1136" t="str">
        <f>IF(AND(TONGHOP!N1136=$B$1,OR(TONGHOP!O1136="ThiTN",TONGHOP!P1136="LT",TONGHOP!P1136="TN"),TONGHOP!J1136=""),TONGHOP!C1136,"")</f>
        <v/>
      </c>
      <c r="B1136" t="str">
        <f>IF(AND(TONGHOP!N1136=$B$1,OR(TONGHOP!O1136="ThiTN",TONGHOP!P1136="LT",TONGHOP!P1136="TN"),TONGHOP!J1136=""),TONGHOP!H1136,"")</f>
        <v/>
      </c>
      <c r="C1136" t="str">
        <f>IF(AND(TONGHOP!N1136=$B$1,OR(TONGHOP!O1136="ThiTN",TONGHOP!P1136="LT",TONGHOP!P1136="TN"),TONGHOP!J1136=""),TONGHOP!F1136,"")</f>
        <v/>
      </c>
      <c r="D1136" t="str">
        <f>IF(AND(TONGHOP!N1136=$B$1,OR(TONGHOP!O1136="ThiTN",TONGHOP!P1136="LT",TONGHOP!P1136="TN"),TONGHOP!J1136=""),TONGHOP!I1136,"")</f>
        <v/>
      </c>
      <c r="E1136" t="str">
        <f>IF(AND(TONGHOP!N1136=$B$1,OR(TONGHOP!O1136="ThiTN",TONGHOP!P1136="LT",TONGHOP!P1136="TN"),TONGHOP!J1136=""),TONGHOP!P1136,"")</f>
        <v/>
      </c>
    </row>
    <row r="1137" spans="1:5">
      <c r="A1137" t="str">
        <f>IF(AND(TONGHOP!N1137=$B$1,OR(TONGHOP!O1137="ThiTN",TONGHOP!P1137="LT",TONGHOP!P1137="TN"),TONGHOP!J1137=""),TONGHOP!C1137,"")</f>
        <v/>
      </c>
      <c r="B1137" t="str">
        <f>IF(AND(TONGHOP!N1137=$B$1,OR(TONGHOP!O1137="ThiTN",TONGHOP!P1137="LT",TONGHOP!P1137="TN"),TONGHOP!J1137=""),TONGHOP!H1137,"")</f>
        <v/>
      </c>
      <c r="C1137" t="str">
        <f>IF(AND(TONGHOP!N1137=$B$1,OR(TONGHOP!O1137="ThiTN",TONGHOP!P1137="LT",TONGHOP!P1137="TN"),TONGHOP!J1137=""),TONGHOP!F1137,"")</f>
        <v/>
      </c>
      <c r="D1137" t="str">
        <f>IF(AND(TONGHOP!N1137=$B$1,OR(TONGHOP!O1137="ThiTN",TONGHOP!P1137="LT",TONGHOP!P1137="TN"),TONGHOP!J1137=""),TONGHOP!I1137,"")</f>
        <v/>
      </c>
      <c r="E1137" t="str">
        <f>IF(AND(TONGHOP!N1137=$B$1,OR(TONGHOP!O1137="ThiTN",TONGHOP!P1137="LT",TONGHOP!P1137="TN"),TONGHOP!J1137=""),TONGHOP!P1137,"")</f>
        <v/>
      </c>
    </row>
    <row r="1138" spans="1:5">
      <c r="A1138" t="str">
        <f>IF(AND(TONGHOP!N1138=$B$1,OR(TONGHOP!O1138="ThiTN",TONGHOP!P1138="LT",TONGHOP!P1138="TN"),TONGHOP!J1138=""),TONGHOP!C1138,"")</f>
        <v/>
      </c>
      <c r="B1138" t="str">
        <f>IF(AND(TONGHOP!N1138=$B$1,OR(TONGHOP!O1138="ThiTN",TONGHOP!P1138="LT",TONGHOP!P1138="TN"),TONGHOP!J1138=""),TONGHOP!H1138,"")</f>
        <v/>
      </c>
      <c r="C1138" t="str">
        <f>IF(AND(TONGHOP!N1138=$B$1,OR(TONGHOP!O1138="ThiTN",TONGHOP!P1138="LT",TONGHOP!P1138="TN"),TONGHOP!J1138=""),TONGHOP!F1138,"")</f>
        <v/>
      </c>
      <c r="D1138" t="str">
        <f>IF(AND(TONGHOP!N1138=$B$1,OR(TONGHOP!O1138="ThiTN",TONGHOP!P1138="LT",TONGHOP!P1138="TN"),TONGHOP!J1138=""),TONGHOP!I1138,"")</f>
        <v/>
      </c>
      <c r="E1138" t="str">
        <f>IF(AND(TONGHOP!N1138=$B$1,OR(TONGHOP!O1138="ThiTN",TONGHOP!P1138="LT",TONGHOP!P1138="TN"),TONGHOP!J1138=""),TONGHOP!P1138,"")</f>
        <v/>
      </c>
    </row>
    <row r="1139" spans="1:5">
      <c r="A1139" t="str">
        <f>IF(AND(TONGHOP!N1139=$B$1,OR(TONGHOP!O1139="ThiTN",TONGHOP!P1139="LT",TONGHOP!P1139="TN"),TONGHOP!J1139=""),TONGHOP!C1139,"")</f>
        <v/>
      </c>
      <c r="B1139" t="str">
        <f>IF(AND(TONGHOP!N1139=$B$1,OR(TONGHOP!O1139="ThiTN",TONGHOP!P1139="LT",TONGHOP!P1139="TN"),TONGHOP!J1139=""),TONGHOP!H1139,"")</f>
        <v/>
      </c>
      <c r="C1139" t="str">
        <f>IF(AND(TONGHOP!N1139=$B$1,OR(TONGHOP!O1139="ThiTN",TONGHOP!P1139="LT",TONGHOP!P1139="TN"),TONGHOP!J1139=""),TONGHOP!F1139,"")</f>
        <v/>
      </c>
      <c r="D1139" t="str">
        <f>IF(AND(TONGHOP!N1139=$B$1,OR(TONGHOP!O1139="ThiTN",TONGHOP!P1139="LT",TONGHOP!P1139="TN"),TONGHOP!J1139=""),TONGHOP!I1139,"")</f>
        <v/>
      </c>
      <c r="E1139" t="str">
        <f>IF(AND(TONGHOP!N1139=$B$1,OR(TONGHOP!O1139="ThiTN",TONGHOP!P1139="LT",TONGHOP!P1139="TN"),TONGHOP!J1139=""),TONGHOP!P1139,"")</f>
        <v/>
      </c>
    </row>
    <row r="1140" spans="1:5">
      <c r="A1140" t="str">
        <f>IF(AND(TONGHOP!N1140=$B$1,OR(TONGHOP!O1140="ThiTN",TONGHOP!P1140="LT",TONGHOP!P1140="TN"),TONGHOP!J1140=""),TONGHOP!C1140,"")</f>
        <v/>
      </c>
      <c r="B1140" t="str">
        <f>IF(AND(TONGHOP!N1140=$B$1,OR(TONGHOP!O1140="ThiTN",TONGHOP!P1140="LT",TONGHOP!P1140="TN"),TONGHOP!J1140=""),TONGHOP!H1140,"")</f>
        <v/>
      </c>
      <c r="C1140" t="str">
        <f>IF(AND(TONGHOP!N1140=$B$1,OR(TONGHOP!O1140="ThiTN",TONGHOP!P1140="LT",TONGHOP!P1140="TN"),TONGHOP!J1140=""),TONGHOP!F1140,"")</f>
        <v/>
      </c>
      <c r="D1140" t="str">
        <f>IF(AND(TONGHOP!N1140=$B$1,OR(TONGHOP!O1140="ThiTN",TONGHOP!P1140="LT",TONGHOP!P1140="TN"),TONGHOP!J1140=""),TONGHOP!I1140,"")</f>
        <v/>
      </c>
      <c r="E1140" t="str">
        <f>IF(AND(TONGHOP!N1140=$B$1,OR(TONGHOP!O1140="ThiTN",TONGHOP!P1140="LT",TONGHOP!P1140="TN"),TONGHOP!J1140=""),TONGHOP!P1140,"")</f>
        <v/>
      </c>
    </row>
    <row r="1141" spans="1:5">
      <c r="A1141" t="str">
        <f>IF(AND(TONGHOP!N1141=$B$1,OR(TONGHOP!O1141="ThiTN",TONGHOP!P1141="LT",TONGHOP!P1141="TN"),TONGHOP!J1141=""),TONGHOP!C1141,"")</f>
        <v/>
      </c>
      <c r="B1141" t="str">
        <f>IF(AND(TONGHOP!N1141=$B$1,OR(TONGHOP!O1141="ThiTN",TONGHOP!P1141="LT",TONGHOP!P1141="TN"),TONGHOP!J1141=""),TONGHOP!H1141,"")</f>
        <v/>
      </c>
      <c r="C1141" t="str">
        <f>IF(AND(TONGHOP!N1141=$B$1,OR(TONGHOP!O1141="ThiTN",TONGHOP!P1141="LT",TONGHOP!P1141="TN"),TONGHOP!J1141=""),TONGHOP!F1141,"")</f>
        <v/>
      </c>
      <c r="D1141" t="str">
        <f>IF(AND(TONGHOP!N1141=$B$1,OR(TONGHOP!O1141="ThiTN",TONGHOP!P1141="LT",TONGHOP!P1141="TN"),TONGHOP!J1141=""),TONGHOP!I1141,"")</f>
        <v/>
      </c>
      <c r="E1141" t="str">
        <f>IF(AND(TONGHOP!N1141=$B$1,OR(TONGHOP!O1141="ThiTN",TONGHOP!P1141="LT",TONGHOP!P1141="TN"),TONGHOP!J1141=""),TONGHOP!P1141,"")</f>
        <v/>
      </c>
    </row>
    <row r="1142" spans="1:5">
      <c r="A1142" t="str">
        <f>IF(AND(TONGHOP!N1142=$B$1,OR(TONGHOP!O1142="ThiTN",TONGHOP!P1142="LT",TONGHOP!P1142="TN"),TONGHOP!J1142=""),TONGHOP!C1142,"")</f>
        <v/>
      </c>
      <c r="B1142" t="str">
        <f>IF(AND(TONGHOP!N1142=$B$1,OR(TONGHOP!O1142="ThiTN",TONGHOP!P1142="LT",TONGHOP!P1142="TN"),TONGHOP!J1142=""),TONGHOP!H1142,"")</f>
        <v/>
      </c>
      <c r="C1142" t="str">
        <f>IF(AND(TONGHOP!N1142=$B$1,OR(TONGHOP!O1142="ThiTN",TONGHOP!P1142="LT",TONGHOP!P1142="TN"),TONGHOP!J1142=""),TONGHOP!F1142,"")</f>
        <v/>
      </c>
      <c r="D1142" t="str">
        <f>IF(AND(TONGHOP!N1142=$B$1,OR(TONGHOP!O1142="ThiTN",TONGHOP!P1142="LT",TONGHOP!P1142="TN"),TONGHOP!J1142=""),TONGHOP!I1142,"")</f>
        <v/>
      </c>
      <c r="E1142" t="str">
        <f>IF(AND(TONGHOP!N1142=$B$1,OR(TONGHOP!O1142="ThiTN",TONGHOP!P1142="LT",TONGHOP!P1142="TN"),TONGHOP!J1142=""),TONGHOP!P1142,"")</f>
        <v/>
      </c>
    </row>
    <row r="1143" spans="1:5">
      <c r="A1143" t="str">
        <f>IF(AND(TONGHOP!N1143=$B$1,OR(TONGHOP!O1143="ThiTN",TONGHOP!P1143="LT",TONGHOP!P1143="TN"),TONGHOP!J1143=""),TONGHOP!C1143,"")</f>
        <v/>
      </c>
      <c r="B1143" t="str">
        <f>IF(AND(TONGHOP!N1143=$B$1,OR(TONGHOP!O1143="ThiTN",TONGHOP!P1143="LT",TONGHOP!P1143="TN"),TONGHOP!J1143=""),TONGHOP!H1143,"")</f>
        <v/>
      </c>
      <c r="C1143" t="str">
        <f>IF(AND(TONGHOP!N1143=$B$1,OR(TONGHOP!O1143="ThiTN",TONGHOP!P1143="LT",TONGHOP!P1143="TN"),TONGHOP!J1143=""),TONGHOP!F1143,"")</f>
        <v/>
      </c>
      <c r="D1143" t="str">
        <f>IF(AND(TONGHOP!N1143=$B$1,OR(TONGHOP!O1143="ThiTN",TONGHOP!P1143="LT",TONGHOP!P1143="TN"),TONGHOP!J1143=""),TONGHOP!I1143,"")</f>
        <v/>
      </c>
      <c r="E1143" t="str">
        <f>IF(AND(TONGHOP!N1143=$B$1,OR(TONGHOP!O1143="ThiTN",TONGHOP!P1143="LT",TONGHOP!P1143="TN"),TONGHOP!J1143=""),TONGHOP!P1143,"")</f>
        <v/>
      </c>
    </row>
    <row r="1144" spans="1:5">
      <c r="A1144" t="str">
        <f>IF(AND(TONGHOP!N1144=$B$1,OR(TONGHOP!O1144="ThiTN",TONGHOP!P1144="LT",TONGHOP!P1144="TN"),TONGHOP!J1144=""),TONGHOP!C1144,"")</f>
        <v/>
      </c>
      <c r="B1144" t="str">
        <f>IF(AND(TONGHOP!N1144=$B$1,OR(TONGHOP!O1144="ThiTN",TONGHOP!P1144="LT",TONGHOP!P1144="TN"),TONGHOP!J1144=""),TONGHOP!H1144,"")</f>
        <v/>
      </c>
      <c r="C1144" t="str">
        <f>IF(AND(TONGHOP!N1144=$B$1,OR(TONGHOP!O1144="ThiTN",TONGHOP!P1144="LT",TONGHOP!P1144="TN"),TONGHOP!J1144=""),TONGHOP!F1144,"")</f>
        <v/>
      </c>
      <c r="D1144" t="str">
        <f>IF(AND(TONGHOP!N1144=$B$1,OR(TONGHOP!O1144="ThiTN",TONGHOP!P1144="LT",TONGHOP!P1144="TN"),TONGHOP!J1144=""),TONGHOP!I1144,"")</f>
        <v/>
      </c>
      <c r="E1144" t="str">
        <f>IF(AND(TONGHOP!N1144=$B$1,OR(TONGHOP!O1144="ThiTN",TONGHOP!P1144="LT",TONGHOP!P1144="TN"),TONGHOP!J1144=""),TONGHOP!P1144,"")</f>
        <v/>
      </c>
    </row>
    <row r="1145" spans="1:5">
      <c r="A1145" t="str">
        <f>IF(AND(TONGHOP!N1145=$B$1,OR(TONGHOP!O1145="ThiTN",TONGHOP!P1145="LT",TONGHOP!P1145="TN"),TONGHOP!J1145=""),TONGHOP!C1145,"")</f>
        <v/>
      </c>
      <c r="B1145" t="str">
        <f>IF(AND(TONGHOP!N1145=$B$1,OR(TONGHOP!O1145="ThiTN",TONGHOP!P1145="LT",TONGHOP!P1145="TN"),TONGHOP!J1145=""),TONGHOP!H1145,"")</f>
        <v/>
      </c>
      <c r="C1145" t="str">
        <f>IF(AND(TONGHOP!N1145=$B$1,OR(TONGHOP!O1145="ThiTN",TONGHOP!P1145="LT",TONGHOP!P1145="TN"),TONGHOP!J1145=""),TONGHOP!F1145,"")</f>
        <v/>
      </c>
      <c r="D1145" t="str">
        <f>IF(AND(TONGHOP!N1145=$B$1,OR(TONGHOP!O1145="ThiTN",TONGHOP!P1145="LT",TONGHOP!P1145="TN"),TONGHOP!J1145=""),TONGHOP!I1145,"")</f>
        <v/>
      </c>
      <c r="E1145" t="str">
        <f>IF(AND(TONGHOP!N1145=$B$1,OR(TONGHOP!O1145="ThiTN",TONGHOP!P1145="LT",TONGHOP!P1145="TN"),TONGHOP!J1145=""),TONGHOP!P1145,"")</f>
        <v/>
      </c>
    </row>
    <row r="1146" spans="1:5">
      <c r="A1146" t="str">
        <f>IF(AND(TONGHOP!N1146=$B$1,OR(TONGHOP!O1146="ThiTN",TONGHOP!P1146="LT",TONGHOP!P1146="TN"),TONGHOP!J1146=""),TONGHOP!C1146,"")</f>
        <v/>
      </c>
      <c r="B1146" t="str">
        <f>IF(AND(TONGHOP!N1146=$B$1,OR(TONGHOP!O1146="ThiTN",TONGHOP!P1146="LT",TONGHOP!P1146="TN"),TONGHOP!J1146=""),TONGHOP!H1146,"")</f>
        <v/>
      </c>
      <c r="C1146" t="str">
        <f>IF(AND(TONGHOP!N1146=$B$1,OR(TONGHOP!O1146="ThiTN",TONGHOP!P1146="LT",TONGHOP!P1146="TN"),TONGHOP!J1146=""),TONGHOP!F1146,"")</f>
        <v/>
      </c>
      <c r="D1146" t="str">
        <f>IF(AND(TONGHOP!N1146=$B$1,OR(TONGHOP!O1146="ThiTN",TONGHOP!P1146="LT",TONGHOP!P1146="TN"),TONGHOP!J1146=""),TONGHOP!I1146,"")</f>
        <v/>
      </c>
      <c r="E1146" t="str">
        <f>IF(AND(TONGHOP!N1146=$B$1,OR(TONGHOP!O1146="ThiTN",TONGHOP!P1146="LT",TONGHOP!P1146="TN"),TONGHOP!J1146=""),TONGHOP!P1146,"")</f>
        <v/>
      </c>
    </row>
    <row r="1147" spans="1:5">
      <c r="A1147" t="str">
        <f>IF(AND(TONGHOP!N1147=$B$1,OR(TONGHOP!O1147="ThiTN",TONGHOP!P1147="LT",TONGHOP!P1147="TN"),TONGHOP!J1147=""),TONGHOP!C1147,"")</f>
        <v/>
      </c>
      <c r="B1147" t="str">
        <f>IF(AND(TONGHOP!N1147=$B$1,OR(TONGHOP!O1147="ThiTN",TONGHOP!P1147="LT",TONGHOP!P1147="TN"),TONGHOP!J1147=""),TONGHOP!H1147,"")</f>
        <v/>
      </c>
      <c r="C1147" t="str">
        <f>IF(AND(TONGHOP!N1147=$B$1,OR(TONGHOP!O1147="ThiTN",TONGHOP!P1147="LT",TONGHOP!P1147="TN"),TONGHOP!J1147=""),TONGHOP!F1147,"")</f>
        <v/>
      </c>
      <c r="D1147" t="str">
        <f>IF(AND(TONGHOP!N1147=$B$1,OR(TONGHOP!O1147="ThiTN",TONGHOP!P1147="LT",TONGHOP!P1147="TN"),TONGHOP!J1147=""),TONGHOP!I1147,"")</f>
        <v/>
      </c>
      <c r="E1147" t="str">
        <f>IF(AND(TONGHOP!N1147=$B$1,OR(TONGHOP!O1147="ThiTN",TONGHOP!P1147="LT",TONGHOP!P1147="TN"),TONGHOP!J1147=""),TONGHOP!P1147,"")</f>
        <v/>
      </c>
    </row>
    <row r="1148" spans="1:5">
      <c r="A1148" t="str">
        <f>IF(AND(TONGHOP!N1148=$B$1,OR(TONGHOP!O1148="ThiTN",TONGHOP!P1148="LT",TONGHOP!P1148="TN"),TONGHOP!J1148=""),TONGHOP!C1148,"")</f>
        <v/>
      </c>
      <c r="B1148" t="str">
        <f>IF(AND(TONGHOP!N1148=$B$1,OR(TONGHOP!O1148="ThiTN",TONGHOP!P1148="LT",TONGHOP!P1148="TN"),TONGHOP!J1148=""),TONGHOP!H1148,"")</f>
        <v/>
      </c>
      <c r="C1148" t="str">
        <f>IF(AND(TONGHOP!N1148=$B$1,OR(TONGHOP!O1148="ThiTN",TONGHOP!P1148="LT",TONGHOP!P1148="TN"),TONGHOP!J1148=""),TONGHOP!F1148,"")</f>
        <v/>
      </c>
      <c r="D1148" t="str">
        <f>IF(AND(TONGHOP!N1148=$B$1,OR(TONGHOP!O1148="ThiTN",TONGHOP!P1148="LT",TONGHOP!P1148="TN"),TONGHOP!J1148=""),TONGHOP!I1148,"")</f>
        <v/>
      </c>
      <c r="E1148" t="str">
        <f>IF(AND(TONGHOP!N1148=$B$1,OR(TONGHOP!O1148="ThiTN",TONGHOP!P1148="LT",TONGHOP!P1148="TN"),TONGHOP!J1148=""),TONGHOP!P1148,"")</f>
        <v/>
      </c>
    </row>
    <row r="1149" spans="1:5">
      <c r="A1149" t="str">
        <f>IF(AND(TONGHOP!N1149=$B$1,OR(TONGHOP!O1149="ThiTN",TONGHOP!P1149="LT",TONGHOP!P1149="TN"),TONGHOP!J1149=""),TONGHOP!C1149,"")</f>
        <v/>
      </c>
      <c r="B1149" t="str">
        <f>IF(AND(TONGHOP!N1149=$B$1,OR(TONGHOP!O1149="ThiTN",TONGHOP!P1149="LT",TONGHOP!P1149="TN"),TONGHOP!J1149=""),TONGHOP!H1149,"")</f>
        <v/>
      </c>
      <c r="C1149" t="str">
        <f>IF(AND(TONGHOP!N1149=$B$1,OR(TONGHOP!O1149="ThiTN",TONGHOP!P1149="LT",TONGHOP!P1149="TN"),TONGHOP!J1149=""),TONGHOP!F1149,"")</f>
        <v/>
      </c>
      <c r="D1149" t="str">
        <f>IF(AND(TONGHOP!N1149=$B$1,OR(TONGHOP!O1149="ThiTN",TONGHOP!P1149="LT",TONGHOP!P1149="TN"),TONGHOP!J1149=""),TONGHOP!I1149,"")</f>
        <v/>
      </c>
      <c r="E1149" t="str">
        <f>IF(AND(TONGHOP!N1149=$B$1,OR(TONGHOP!O1149="ThiTN",TONGHOP!P1149="LT",TONGHOP!P1149="TN"),TONGHOP!J1149=""),TONGHOP!P1149,"")</f>
        <v/>
      </c>
    </row>
    <row r="1150" spans="1:5">
      <c r="A1150" t="str">
        <f>IF(AND(TONGHOP!N1150=$B$1,OR(TONGHOP!O1150="ThiTN",TONGHOP!P1150="LT",TONGHOP!P1150="TN"),TONGHOP!J1150=""),TONGHOP!C1150,"")</f>
        <v/>
      </c>
      <c r="B1150" t="str">
        <f>IF(AND(TONGHOP!N1150=$B$1,OR(TONGHOP!O1150="ThiTN",TONGHOP!P1150="LT",TONGHOP!P1150="TN"),TONGHOP!J1150=""),TONGHOP!H1150,"")</f>
        <v/>
      </c>
      <c r="C1150" t="str">
        <f>IF(AND(TONGHOP!N1150=$B$1,OR(TONGHOP!O1150="ThiTN",TONGHOP!P1150="LT",TONGHOP!P1150="TN"),TONGHOP!J1150=""),TONGHOP!F1150,"")</f>
        <v/>
      </c>
      <c r="D1150" t="str">
        <f>IF(AND(TONGHOP!N1150=$B$1,OR(TONGHOP!O1150="ThiTN",TONGHOP!P1150="LT",TONGHOP!P1150="TN"),TONGHOP!J1150=""),TONGHOP!I1150,"")</f>
        <v/>
      </c>
      <c r="E1150" t="str">
        <f>IF(AND(TONGHOP!N1150=$B$1,OR(TONGHOP!O1150="ThiTN",TONGHOP!P1150="LT",TONGHOP!P1150="TN"),TONGHOP!J1150=""),TONGHOP!P1150,"")</f>
        <v/>
      </c>
    </row>
    <row r="1151" spans="1:5">
      <c r="A1151" t="str">
        <f>IF(AND(TONGHOP!N1151=$B$1,OR(TONGHOP!O1151="ThiTN",TONGHOP!P1151="LT",TONGHOP!P1151="TN"),TONGHOP!J1151=""),TONGHOP!C1151,"")</f>
        <v/>
      </c>
      <c r="B1151" t="str">
        <f>IF(AND(TONGHOP!N1151=$B$1,OR(TONGHOP!O1151="ThiTN",TONGHOP!P1151="LT",TONGHOP!P1151="TN"),TONGHOP!J1151=""),TONGHOP!H1151,"")</f>
        <v/>
      </c>
      <c r="C1151" t="str">
        <f>IF(AND(TONGHOP!N1151=$B$1,OR(TONGHOP!O1151="ThiTN",TONGHOP!P1151="LT",TONGHOP!P1151="TN"),TONGHOP!J1151=""),TONGHOP!F1151,"")</f>
        <v/>
      </c>
      <c r="D1151" t="str">
        <f>IF(AND(TONGHOP!N1151=$B$1,OR(TONGHOP!O1151="ThiTN",TONGHOP!P1151="LT",TONGHOP!P1151="TN"),TONGHOP!J1151=""),TONGHOP!I1151,"")</f>
        <v/>
      </c>
      <c r="E1151" t="str">
        <f>IF(AND(TONGHOP!N1151=$B$1,OR(TONGHOP!O1151="ThiTN",TONGHOP!P1151="LT",TONGHOP!P1151="TN"),TONGHOP!J1151=""),TONGHOP!P1151,"")</f>
        <v/>
      </c>
    </row>
    <row r="1152" spans="1:5">
      <c r="A1152" t="str">
        <f>IF(AND(TONGHOP!N1152=$B$1,OR(TONGHOP!O1152="ThiTN",TONGHOP!P1152="LT",TONGHOP!P1152="TN"),TONGHOP!J1152=""),TONGHOP!C1152,"")</f>
        <v/>
      </c>
      <c r="B1152" t="str">
        <f>IF(AND(TONGHOP!N1152=$B$1,OR(TONGHOP!O1152="ThiTN",TONGHOP!P1152="LT",TONGHOP!P1152="TN"),TONGHOP!J1152=""),TONGHOP!H1152,"")</f>
        <v/>
      </c>
      <c r="C1152" t="str">
        <f>IF(AND(TONGHOP!N1152=$B$1,OR(TONGHOP!O1152="ThiTN",TONGHOP!P1152="LT",TONGHOP!P1152="TN"),TONGHOP!J1152=""),TONGHOP!F1152,"")</f>
        <v/>
      </c>
      <c r="D1152" t="str">
        <f>IF(AND(TONGHOP!N1152=$B$1,OR(TONGHOP!O1152="ThiTN",TONGHOP!P1152="LT",TONGHOP!P1152="TN"),TONGHOP!J1152=""),TONGHOP!I1152,"")</f>
        <v/>
      </c>
      <c r="E1152" t="str">
        <f>IF(AND(TONGHOP!N1152=$B$1,OR(TONGHOP!O1152="ThiTN",TONGHOP!P1152="LT",TONGHOP!P1152="TN"),TONGHOP!J1152=""),TONGHOP!P1152,"")</f>
        <v/>
      </c>
    </row>
    <row r="1153" spans="1:5">
      <c r="A1153" t="str">
        <f>IF(AND(TONGHOP!N1153=$B$1,OR(TONGHOP!O1153="ThiTN",TONGHOP!P1153="LT",TONGHOP!P1153="TN"),TONGHOP!J1153=""),TONGHOP!C1153,"")</f>
        <v/>
      </c>
      <c r="B1153" t="str">
        <f>IF(AND(TONGHOP!N1153=$B$1,OR(TONGHOP!O1153="ThiTN",TONGHOP!P1153="LT",TONGHOP!P1153="TN"),TONGHOP!J1153=""),TONGHOP!H1153,"")</f>
        <v/>
      </c>
      <c r="C1153" t="str">
        <f>IF(AND(TONGHOP!N1153=$B$1,OR(TONGHOP!O1153="ThiTN",TONGHOP!P1153="LT",TONGHOP!P1153="TN"),TONGHOP!J1153=""),TONGHOP!F1153,"")</f>
        <v/>
      </c>
      <c r="D1153" t="str">
        <f>IF(AND(TONGHOP!N1153=$B$1,OR(TONGHOP!O1153="ThiTN",TONGHOP!P1153="LT",TONGHOP!P1153="TN"),TONGHOP!J1153=""),TONGHOP!I1153,"")</f>
        <v/>
      </c>
      <c r="E1153" t="str">
        <f>IF(AND(TONGHOP!N1153=$B$1,OR(TONGHOP!O1153="ThiTN",TONGHOP!P1153="LT",TONGHOP!P1153="TN"),TONGHOP!J1153=""),TONGHOP!P1153,"")</f>
        <v/>
      </c>
    </row>
    <row r="1154" spans="1:5">
      <c r="A1154" t="str">
        <f>IF(AND(TONGHOP!N1154=$B$1,OR(TONGHOP!O1154="ThiTN",TONGHOP!P1154="LT",TONGHOP!P1154="TN"),TONGHOP!J1154=""),TONGHOP!C1154,"")</f>
        <v/>
      </c>
      <c r="B1154" t="str">
        <f>IF(AND(TONGHOP!N1154=$B$1,OR(TONGHOP!O1154="ThiTN",TONGHOP!P1154="LT",TONGHOP!P1154="TN"),TONGHOP!J1154=""),TONGHOP!H1154,"")</f>
        <v/>
      </c>
      <c r="C1154" t="str">
        <f>IF(AND(TONGHOP!N1154=$B$1,OR(TONGHOP!O1154="ThiTN",TONGHOP!P1154="LT",TONGHOP!P1154="TN"),TONGHOP!J1154=""),TONGHOP!F1154,"")</f>
        <v/>
      </c>
      <c r="D1154" t="str">
        <f>IF(AND(TONGHOP!N1154=$B$1,OR(TONGHOP!O1154="ThiTN",TONGHOP!P1154="LT",TONGHOP!P1154="TN"),TONGHOP!J1154=""),TONGHOP!I1154,"")</f>
        <v/>
      </c>
      <c r="E1154" t="str">
        <f>IF(AND(TONGHOP!N1154=$B$1,OR(TONGHOP!O1154="ThiTN",TONGHOP!P1154="LT",TONGHOP!P1154="TN"),TONGHOP!J1154=""),TONGHOP!P1154,"")</f>
        <v/>
      </c>
    </row>
    <row r="1155" spans="1:5">
      <c r="A1155" t="str">
        <f>IF(AND(TONGHOP!N1155=$B$1,OR(TONGHOP!O1155="ThiTN",TONGHOP!P1155="LT",TONGHOP!P1155="TN"),TONGHOP!J1155=""),TONGHOP!C1155,"")</f>
        <v/>
      </c>
      <c r="B1155" t="str">
        <f>IF(AND(TONGHOP!N1155=$B$1,OR(TONGHOP!O1155="ThiTN",TONGHOP!P1155="LT",TONGHOP!P1155="TN"),TONGHOP!J1155=""),TONGHOP!H1155,"")</f>
        <v/>
      </c>
      <c r="C1155" t="str">
        <f>IF(AND(TONGHOP!N1155=$B$1,OR(TONGHOP!O1155="ThiTN",TONGHOP!P1155="LT",TONGHOP!P1155="TN"),TONGHOP!J1155=""),TONGHOP!F1155,"")</f>
        <v/>
      </c>
      <c r="D1155" t="str">
        <f>IF(AND(TONGHOP!N1155=$B$1,OR(TONGHOP!O1155="ThiTN",TONGHOP!P1155="LT",TONGHOP!P1155="TN"),TONGHOP!J1155=""),TONGHOP!I1155,"")</f>
        <v/>
      </c>
      <c r="E1155" t="str">
        <f>IF(AND(TONGHOP!N1155=$B$1,OR(TONGHOP!O1155="ThiTN",TONGHOP!P1155="LT",TONGHOP!P1155="TN"),TONGHOP!J1155=""),TONGHOP!P1155,"")</f>
        <v/>
      </c>
    </row>
    <row r="1156" spans="1:5">
      <c r="A1156" t="str">
        <f>IF(AND(TONGHOP!N1156=$B$1,OR(TONGHOP!O1156="ThiTN",TONGHOP!P1156="LT",TONGHOP!P1156="TN"),TONGHOP!J1156=""),TONGHOP!C1156,"")</f>
        <v/>
      </c>
      <c r="B1156" t="str">
        <f>IF(AND(TONGHOP!N1156=$B$1,OR(TONGHOP!O1156="ThiTN",TONGHOP!P1156="LT",TONGHOP!P1156="TN"),TONGHOP!J1156=""),TONGHOP!H1156,"")</f>
        <v/>
      </c>
      <c r="C1156" t="str">
        <f>IF(AND(TONGHOP!N1156=$B$1,OR(TONGHOP!O1156="ThiTN",TONGHOP!P1156="LT",TONGHOP!P1156="TN"),TONGHOP!J1156=""),TONGHOP!F1156,"")</f>
        <v/>
      </c>
      <c r="D1156" t="str">
        <f>IF(AND(TONGHOP!N1156=$B$1,OR(TONGHOP!O1156="ThiTN",TONGHOP!P1156="LT",TONGHOP!P1156="TN"),TONGHOP!J1156=""),TONGHOP!I1156,"")</f>
        <v/>
      </c>
      <c r="E1156" t="str">
        <f>IF(AND(TONGHOP!N1156=$B$1,OR(TONGHOP!O1156="ThiTN",TONGHOP!P1156="LT",TONGHOP!P1156="TN"),TONGHOP!J1156=""),TONGHOP!P1156,"")</f>
        <v/>
      </c>
    </row>
    <row r="1157" spans="1:5">
      <c r="A1157" t="str">
        <f>IF(AND(TONGHOP!N1157=$B$1,OR(TONGHOP!O1157="ThiTN",TONGHOP!P1157="LT",TONGHOP!P1157="TN"),TONGHOP!J1157=""),TONGHOP!C1157,"")</f>
        <v/>
      </c>
      <c r="B1157" t="str">
        <f>IF(AND(TONGHOP!N1157=$B$1,OR(TONGHOP!O1157="ThiTN",TONGHOP!P1157="LT",TONGHOP!P1157="TN"),TONGHOP!J1157=""),TONGHOP!H1157,"")</f>
        <v/>
      </c>
      <c r="C1157" t="str">
        <f>IF(AND(TONGHOP!N1157=$B$1,OR(TONGHOP!O1157="ThiTN",TONGHOP!P1157="LT",TONGHOP!P1157="TN"),TONGHOP!J1157=""),TONGHOP!F1157,"")</f>
        <v/>
      </c>
      <c r="D1157" t="str">
        <f>IF(AND(TONGHOP!N1157=$B$1,OR(TONGHOP!O1157="ThiTN",TONGHOP!P1157="LT",TONGHOP!P1157="TN"),TONGHOP!J1157=""),TONGHOP!I1157,"")</f>
        <v/>
      </c>
      <c r="E1157" t="str">
        <f>IF(AND(TONGHOP!N1157=$B$1,OR(TONGHOP!O1157="ThiTN",TONGHOP!P1157="LT",TONGHOP!P1157="TN"),TONGHOP!J1157=""),TONGHOP!P1157,"")</f>
        <v/>
      </c>
    </row>
    <row r="1158" spans="1:5">
      <c r="A1158" t="str">
        <f>IF(AND(TONGHOP!N1158=$B$1,OR(TONGHOP!O1158="ThiTN",TONGHOP!P1158="LT",TONGHOP!P1158="TN"),TONGHOP!J1158=""),TONGHOP!C1158,"")</f>
        <v/>
      </c>
      <c r="B1158" t="str">
        <f>IF(AND(TONGHOP!N1158=$B$1,OR(TONGHOP!O1158="ThiTN",TONGHOP!P1158="LT",TONGHOP!P1158="TN"),TONGHOP!J1158=""),TONGHOP!H1158,"")</f>
        <v/>
      </c>
      <c r="C1158" t="str">
        <f>IF(AND(TONGHOP!N1158=$B$1,OR(TONGHOP!O1158="ThiTN",TONGHOP!P1158="LT",TONGHOP!P1158="TN"),TONGHOP!J1158=""),TONGHOP!F1158,"")</f>
        <v/>
      </c>
      <c r="D1158" t="str">
        <f>IF(AND(TONGHOP!N1158=$B$1,OR(TONGHOP!O1158="ThiTN",TONGHOP!P1158="LT",TONGHOP!P1158="TN"),TONGHOP!J1158=""),TONGHOP!I1158,"")</f>
        <v/>
      </c>
      <c r="E1158" t="str">
        <f>IF(AND(TONGHOP!N1158=$B$1,OR(TONGHOP!O1158="ThiTN",TONGHOP!P1158="LT",TONGHOP!P1158="TN"),TONGHOP!J1158=""),TONGHOP!P1158,"")</f>
        <v/>
      </c>
    </row>
    <row r="1159" spans="1:5">
      <c r="A1159" t="str">
        <f>IF(AND(TONGHOP!N1159=$B$1,OR(TONGHOP!O1159="ThiTN",TONGHOP!P1159="LT",TONGHOP!P1159="TN"),TONGHOP!J1159=""),TONGHOP!C1159,"")</f>
        <v/>
      </c>
      <c r="B1159" t="str">
        <f>IF(AND(TONGHOP!N1159=$B$1,OR(TONGHOP!O1159="ThiTN",TONGHOP!P1159="LT",TONGHOP!P1159="TN"),TONGHOP!J1159=""),TONGHOP!H1159,"")</f>
        <v/>
      </c>
      <c r="C1159" t="str">
        <f>IF(AND(TONGHOP!N1159=$B$1,OR(TONGHOP!O1159="ThiTN",TONGHOP!P1159="LT",TONGHOP!P1159="TN"),TONGHOP!J1159=""),TONGHOP!F1159,"")</f>
        <v/>
      </c>
      <c r="D1159" t="str">
        <f>IF(AND(TONGHOP!N1159=$B$1,OR(TONGHOP!O1159="ThiTN",TONGHOP!P1159="LT",TONGHOP!P1159="TN"),TONGHOP!J1159=""),TONGHOP!I1159,"")</f>
        <v/>
      </c>
      <c r="E1159" t="str">
        <f>IF(AND(TONGHOP!N1159=$B$1,OR(TONGHOP!O1159="ThiTN",TONGHOP!P1159="LT",TONGHOP!P1159="TN"),TONGHOP!J1159=""),TONGHOP!P1159,"")</f>
        <v/>
      </c>
    </row>
    <row r="1160" spans="1:5">
      <c r="A1160" t="str">
        <f>IF(AND(TONGHOP!N1160=$B$1,OR(TONGHOP!O1160="ThiTN",TONGHOP!P1160="LT",TONGHOP!P1160="TN"),TONGHOP!J1160=""),TONGHOP!C1160,"")</f>
        <v/>
      </c>
      <c r="B1160" t="str">
        <f>IF(AND(TONGHOP!N1160=$B$1,OR(TONGHOP!O1160="ThiTN",TONGHOP!P1160="LT",TONGHOP!P1160="TN"),TONGHOP!J1160=""),TONGHOP!H1160,"")</f>
        <v/>
      </c>
      <c r="C1160" t="str">
        <f>IF(AND(TONGHOP!N1160=$B$1,OR(TONGHOP!O1160="ThiTN",TONGHOP!P1160="LT",TONGHOP!P1160="TN"),TONGHOP!J1160=""),TONGHOP!F1160,"")</f>
        <v/>
      </c>
      <c r="D1160" t="str">
        <f>IF(AND(TONGHOP!N1160=$B$1,OR(TONGHOP!O1160="ThiTN",TONGHOP!P1160="LT",TONGHOP!P1160="TN"),TONGHOP!J1160=""),TONGHOP!I1160,"")</f>
        <v/>
      </c>
      <c r="E1160" t="str">
        <f>IF(AND(TONGHOP!N1160=$B$1,OR(TONGHOP!O1160="ThiTN",TONGHOP!P1160="LT",TONGHOP!P1160="TN"),TONGHOP!J1160=""),TONGHOP!P1160,"")</f>
        <v/>
      </c>
    </row>
    <row r="1161" spans="1:5">
      <c r="A1161" t="str">
        <f>IF(AND(TONGHOP!N1161=$B$1,OR(TONGHOP!O1161="ThiTN",TONGHOP!P1161="LT",TONGHOP!P1161="TN"),TONGHOP!J1161=""),TONGHOP!C1161,"")</f>
        <v/>
      </c>
      <c r="B1161" t="str">
        <f>IF(AND(TONGHOP!N1161=$B$1,OR(TONGHOP!O1161="ThiTN",TONGHOP!P1161="LT",TONGHOP!P1161="TN"),TONGHOP!J1161=""),TONGHOP!H1161,"")</f>
        <v/>
      </c>
      <c r="C1161" t="str">
        <f>IF(AND(TONGHOP!N1161=$B$1,OR(TONGHOP!O1161="ThiTN",TONGHOP!P1161="LT",TONGHOP!P1161="TN"),TONGHOP!J1161=""),TONGHOP!F1161,"")</f>
        <v/>
      </c>
      <c r="D1161" t="str">
        <f>IF(AND(TONGHOP!N1161=$B$1,OR(TONGHOP!O1161="ThiTN",TONGHOP!P1161="LT",TONGHOP!P1161="TN"),TONGHOP!J1161=""),TONGHOP!I1161,"")</f>
        <v/>
      </c>
      <c r="E1161" t="str">
        <f>IF(AND(TONGHOP!N1161=$B$1,OR(TONGHOP!O1161="ThiTN",TONGHOP!P1161="LT",TONGHOP!P1161="TN"),TONGHOP!J1161=""),TONGHOP!P1161,"")</f>
        <v/>
      </c>
    </row>
    <row r="1162" spans="1:5">
      <c r="A1162" t="str">
        <f>IF(AND(TONGHOP!N1162=$B$1,OR(TONGHOP!O1162="ThiTN",TONGHOP!P1162="LT",TONGHOP!P1162="TN"),TONGHOP!J1162=""),TONGHOP!C1162,"")</f>
        <v/>
      </c>
      <c r="B1162" t="str">
        <f>IF(AND(TONGHOP!N1162=$B$1,OR(TONGHOP!O1162="ThiTN",TONGHOP!P1162="LT",TONGHOP!P1162="TN"),TONGHOP!J1162=""),TONGHOP!H1162,"")</f>
        <v/>
      </c>
      <c r="C1162" t="str">
        <f>IF(AND(TONGHOP!N1162=$B$1,OR(TONGHOP!O1162="ThiTN",TONGHOP!P1162="LT",TONGHOP!P1162="TN"),TONGHOP!J1162=""),TONGHOP!F1162,"")</f>
        <v/>
      </c>
      <c r="D1162" t="str">
        <f>IF(AND(TONGHOP!N1162=$B$1,OR(TONGHOP!O1162="ThiTN",TONGHOP!P1162="LT",TONGHOP!P1162="TN"),TONGHOP!J1162=""),TONGHOP!I1162,"")</f>
        <v/>
      </c>
      <c r="E1162" t="str">
        <f>IF(AND(TONGHOP!N1162=$B$1,OR(TONGHOP!O1162="ThiTN",TONGHOP!P1162="LT",TONGHOP!P1162="TN"),TONGHOP!J1162=""),TONGHOP!P1162,"")</f>
        <v/>
      </c>
    </row>
    <row r="1163" spans="1:5">
      <c r="A1163" t="str">
        <f>IF(AND(TONGHOP!N1163=$B$1,OR(TONGHOP!O1163="ThiTN",TONGHOP!P1163="LT",TONGHOP!P1163="TN"),TONGHOP!J1163=""),TONGHOP!C1163,"")</f>
        <v/>
      </c>
      <c r="B1163" t="str">
        <f>IF(AND(TONGHOP!N1163=$B$1,OR(TONGHOP!O1163="ThiTN",TONGHOP!P1163="LT",TONGHOP!P1163="TN"),TONGHOP!J1163=""),TONGHOP!H1163,"")</f>
        <v/>
      </c>
      <c r="C1163" t="str">
        <f>IF(AND(TONGHOP!N1163=$B$1,OR(TONGHOP!O1163="ThiTN",TONGHOP!P1163="LT",TONGHOP!P1163="TN"),TONGHOP!J1163=""),TONGHOP!F1163,"")</f>
        <v/>
      </c>
      <c r="D1163" t="str">
        <f>IF(AND(TONGHOP!N1163=$B$1,OR(TONGHOP!O1163="ThiTN",TONGHOP!P1163="LT",TONGHOP!P1163="TN"),TONGHOP!J1163=""),TONGHOP!I1163,"")</f>
        <v/>
      </c>
      <c r="E1163" t="str">
        <f>IF(AND(TONGHOP!N1163=$B$1,OR(TONGHOP!O1163="ThiTN",TONGHOP!P1163="LT",TONGHOP!P1163="TN"),TONGHOP!J1163=""),TONGHOP!P1163,"")</f>
        <v/>
      </c>
    </row>
    <row r="1164" spans="1:5">
      <c r="A1164" t="str">
        <f>IF(AND(TONGHOP!N1164=$B$1,OR(TONGHOP!O1164="ThiTN",TONGHOP!P1164="LT",TONGHOP!P1164="TN"),TONGHOP!J1164=""),TONGHOP!C1164,"")</f>
        <v/>
      </c>
      <c r="B1164" t="str">
        <f>IF(AND(TONGHOP!N1164=$B$1,OR(TONGHOP!O1164="ThiTN",TONGHOP!P1164="LT",TONGHOP!P1164="TN"),TONGHOP!J1164=""),TONGHOP!H1164,"")</f>
        <v/>
      </c>
      <c r="C1164" t="str">
        <f>IF(AND(TONGHOP!N1164=$B$1,OR(TONGHOP!O1164="ThiTN",TONGHOP!P1164="LT",TONGHOP!P1164="TN"),TONGHOP!J1164=""),TONGHOP!F1164,"")</f>
        <v/>
      </c>
      <c r="D1164" t="str">
        <f>IF(AND(TONGHOP!N1164=$B$1,OR(TONGHOP!O1164="ThiTN",TONGHOP!P1164="LT",TONGHOP!P1164="TN"),TONGHOP!J1164=""),TONGHOP!I1164,"")</f>
        <v/>
      </c>
      <c r="E1164" t="str">
        <f>IF(AND(TONGHOP!N1164=$B$1,OR(TONGHOP!O1164="ThiTN",TONGHOP!P1164="LT",TONGHOP!P1164="TN"),TONGHOP!J1164=""),TONGHOP!P1164,"")</f>
        <v/>
      </c>
    </row>
    <row r="1165" spans="1:5">
      <c r="A1165" t="str">
        <f>IF(AND(TONGHOP!N1165=$B$1,OR(TONGHOP!O1165="ThiTN",TONGHOP!P1165="LT",TONGHOP!P1165="TN"),TONGHOP!J1165=""),TONGHOP!C1165,"")</f>
        <v/>
      </c>
      <c r="B1165" t="str">
        <f>IF(AND(TONGHOP!N1165=$B$1,OR(TONGHOP!O1165="ThiTN",TONGHOP!P1165="LT",TONGHOP!P1165="TN"),TONGHOP!J1165=""),TONGHOP!H1165,"")</f>
        <v/>
      </c>
      <c r="C1165" t="str">
        <f>IF(AND(TONGHOP!N1165=$B$1,OR(TONGHOP!O1165="ThiTN",TONGHOP!P1165="LT",TONGHOP!P1165="TN"),TONGHOP!J1165=""),TONGHOP!F1165,"")</f>
        <v/>
      </c>
      <c r="D1165" t="str">
        <f>IF(AND(TONGHOP!N1165=$B$1,OR(TONGHOP!O1165="ThiTN",TONGHOP!P1165="LT",TONGHOP!P1165="TN"),TONGHOP!J1165=""),TONGHOP!I1165,"")</f>
        <v/>
      </c>
      <c r="E1165" t="str">
        <f>IF(AND(TONGHOP!N1165=$B$1,OR(TONGHOP!O1165="ThiTN",TONGHOP!P1165="LT",TONGHOP!P1165="TN"),TONGHOP!J1165=""),TONGHOP!P1165,"")</f>
        <v/>
      </c>
    </row>
    <row r="1166" spans="1:5">
      <c r="A1166" t="str">
        <f>IF(AND(TONGHOP!N1166=$B$1,OR(TONGHOP!O1166="ThiTN",TONGHOP!P1166="LT",TONGHOP!P1166="TN"),TONGHOP!J1166=""),TONGHOP!C1166,"")</f>
        <v/>
      </c>
      <c r="B1166" t="str">
        <f>IF(AND(TONGHOP!N1166=$B$1,OR(TONGHOP!O1166="ThiTN",TONGHOP!P1166="LT",TONGHOP!P1166="TN"),TONGHOP!J1166=""),TONGHOP!H1166,"")</f>
        <v/>
      </c>
      <c r="C1166" t="str">
        <f>IF(AND(TONGHOP!N1166=$B$1,OR(TONGHOP!O1166="ThiTN",TONGHOP!P1166="LT",TONGHOP!P1166="TN"),TONGHOP!J1166=""),TONGHOP!F1166,"")</f>
        <v/>
      </c>
      <c r="D1166" t="str">
        <f>IF(AND(TONGHOP!N1166=$B$1,OR(TONGHOP!O1166="ThiTN",TONGHOP!P1166="LT",TONGHOP!P1166="TN"),TONGHOP!J1166=""),TONGHOP!I1166,"")</f>
        <v/>
      </c>
      <c r="E1166" t="str">
        <f>IF(AND(TONGHOP!N1166=$B$1,OR(TONGHOP!O1166="ThiTN",TONGHOP!P1166="LT",TONGHOP!P1166="TN"),TONGHOP!J1166=""),TONGHOP!P1166,"")</f>
        <v/>
      </c>
    </row>
    <row r="1167" spans="1:5">
      <c r="A1167" t="str">
        <f>IF(AND(TONGHOP!N1167=$B$1,OR(TONGHOP!O1167="ThiTN",TONGHOP!P1167="LT",TONGHOP!P1167="TN"),TONGHOP!J1167=""),TONGHOP!C1167,"")</f>
        <v/>
      </c>
      <c r="B1167" t="str">
        <f>IF(AND(TONGHOP!N1167=$B$1,OR(TONGHOP!O1167="ThiTN",TONGHOP!P1167="LT",TONGHOP!P1167="TN"),TONGHOP!J1167=""),TONGHOP!H1167,"")</f>
        <v/>
      </c>
      <c r="C1167" t="str">
        <f>IF(AND(TONGHOP!N1167=$B$1,OR(TONGHOP!O1167="ThiTN",TONGHOP!P1167="LT",TONGHOP!P1167="TN"),TONGHOP!J1167=""),TONGHOP!F1167,"")</f>
        <v/>
      </c>
      <c r="D1167" t="str">
        <f>IF(AND(TONGHOP!N1167=$B$1,OR(TONGHOP!O1167="ThiTN",TONGHOP!P1167="LT",TONGHOP!P1167="TN"),TONGHOP!J1167=""),TONGHOP!I1167,"")</f>
        <v/>
      </c>
      <c r="E1167" t="str">
        <f>IF(AND(TONGHOP!N1167=$B$1,OR(TONGHOP!O1167="ThiTN",TONGHOP!P1167="LT",TONGHOP!P1167="TN"),TONGHOP!J1167=""),TONGHOP!P1167,"")</f>
        <v/>
      </c>
    </row>
    <row r="1168" spans="1:5">
      <c r="A1168" t="str">
        <f>IF(AND(TONGHOP!N1168=$B$1,OR(TONGHOP!O1168="ThiTN",TONGHOP!P1168="LT",TONGHOP!P1168="TN"),TONGHOP!J1168=""),TONGHOP!C1168,"")</f>
        <v/>
      </c>
      <c r="B1168" t="str">
        <f>IF(AND(TONGHOP!N1168=$B$1,OR(TONGHOP!O1168="ThiTN",TONGHOP!P1168="LT",TONGHOP!P1168="TN"),TONGHOP!J1168=""),TONGHOP!H1168,"")</f>
        <v/>
      </c>
      <c r="C1168" t="str">
        <f>IF(AND(TONGHOP!N1168=$B$1,OR(TONGHOP!O1168="ThiTN",TONGHOP!P1168="LT",TONGHOP!P1168="TN"),TONGHOP!J1168=""),TONGHOP!F1168,"")</f>
        <v/>
      </c>
      <c r="D1168" t="str">
        <f>IF(AND(TONGHOP!N1168=$B$1,OR(TONGHOP!O1168="ThiTN",TONGHOP!P1168="LT",TONGHOP!P1168="TN"),TONGHOP!J1168=""),TONGHOP!I1168,"")</f>
        <v/>
      </c>
      <c r="E1168" t="str">
        <f>IF(AND(TONGHOP!N1168=$B$1,OR(TONGHOP!O1168="ThiTN",TONGHOP!P1168="LT",TONGHOP!P1168="TN"),TONGHOP!J1168=""),TONGHOP!P1168,"")</f>
        <v/>
      </c>
    </row>
    <row r="1169" spans="1:5">
      <c r="A1169" t="str">
        <f>IF(AND(TONGHOP!N1169=$B$1,OR(TONGHOP!O1169="ThiTN",TONGHOP!P1169="LT",TONGHOP!P1169="TN"),TONGHOP!J1169=""),TONGHOP!C1169,"")</f>
        <v/>
      </c>
      <c r="B1169" t="str">
        <f>IF(AND(TONGHOP!N1169=$B$1,OR(TONGHOP!O1169="ThiTN",TONGHOP!P1169="LT",TONGHOP!P1169="TN"),TONGHOP!J1169=""),TONGHOP!H1169,"")</f>
        <v/>
      </c>
      <c r="C1169" t="str">
        <f>IF(AND(TONGHOP!N1169=$B$1,OR(TONGHOP!O1169="ThiTN",TONGHOP!P1169="LT",TONGHOP!P1169="TN"),TONGHOP!J1169=""),TONGHOP!F1169,"")</f>
        <v/>
      </c>
      <c r="D1169" t="str">
        <f>IF(AND(TONGHOP!N1169=$B$1,OR(TONGHOP!O1169="ThiTN",TONGHOP!P1169="LT",TONGHOP!P1169="TN"),TONGHOP!J1169=""),TONGHOP!I1169,"")</f>
        <v/>
      </c>
      <c r="E1169" t="str">
        <f>IF(AND(TONGHOP!N1169=$B$1,OR(TONGHOP!O1169="ThiTN",TONGHOP!P1169="LT",TONGHOP!P1169="TN"),TONGHOP!J1169=""),TONGHOP!P1169,"")</f>
        <v/>
      </c>
    </row>
    <row r="1170" spans="1:5">
      <c r="A1170" t="str">
        <f>IF(AND(TONGHOP!N1170=$B$1,OR(TONGHOP!O1170="ThiTN",TONGHOP!P1170="LT",TONGHOP!P1170="TN"),TONGHOP!J1170=""),TONGHOP!C1170,"")</f>
        <v/>
      </c>
      <c r="B1170" t="str">
        <f>IF(AND(TONGHOP!N1170=$B$1,OR(TONGHOP!O1170="ThiTN",TONGHOP!P1170="LT",TONGHOP!P1170="TN"),TONGHOP!J1170=""),TONGHOP!H1170,"")</f>
        <v/>
      </c>
      <c r="C1170" t="str">
        <f>IF(AND(TONGHOP!N1170=$B$1,OR(TONGHOP!O1170="ThiTN",TONGHOP!P1170="LT",TONGHOP!P1170="TN"),TONGHOP!J1170=""),TONGHOP!F1170,"")</f>
        <v/>
      </c>
      <c r="D1170" t="str">
        <f>IF(AND(TONGHOP!N1170=$B$1,OR(TONGHOP!O1170="ThiTN",TONGHOP!P1170="LT",TONGHOP!P1170="TN"),TONGHOP!J1170=""),TONGHOP!I1170,"")</f>
        <v/>
      </c>
      <c r="E1170" t="str">
        <f>IF(AND(TONGHOP!N1170=$B$1,OR(TONGHOP!O1170="ThiTN",TONGHOP!P1170="LT",TONGHOP!P1170="TN"),TONGHOP!J1170=""),TONGHOP!P1170,"")</f>
        <v/>
      </c>
    </row>
    <row r="1171" spans="1:5">
      <c r="A1171" t="str">
        <f>IF(AND(TONGHOP!N1171=$B$1,OR(TONGHOP!O1171="ThiTN",TONGHOP!P1171="LT",TONGHOP!P1171="TN"),TONGHOP!J1171=""),TONGHOP!C1171,"")</f>
        <v/>
      </c>
      <c r="B1171" t="str">
        <f>IF(AND(TONGHOP!N1171=$B$1,OR(TONGHOP!O1171="ThiTN",TONGHOP!P1171="LT",TONGHOP!P1171="TN"),TONGHOP!J1171=""),TONGHOP!H1171,"")</f>
        <v/>
      </c>
      <c r="C1171" t="str">
        <f>IF(AND(TONGHOP!N1171=$B$1,OR(TONGHOP!O1171="ThiTN",TONGHOP!P1171="LT",TONGHOP!P1171="TN"),TONGHOP!J1171=""),TONGHOP!F1171,"")</f>
        <v/>
      </c>
      <c r="D1171" t="str">
        <f>IF(AND(TONGHOP!N1171=$B$1,OR(TONGHOP!O1171="ThiTN",TONGHOP!P1171="LT",TONGHOP!P1171="TN"),TONGHOP!J1171=""),TONGHOP!I1171,"")</f>
        <v/>
      </c>
      <c r="E1171" t="str">
        <f>IF(AND(TONGHOP!N1171=$B$1,OR(TONGHOP!O1171="ThiTN",TONGHOP!P1171="LT",TONGHOP!P1171="TN"),TONGHOP!J1171=""),TONGHOP!P1171,"")</f>
        <v/>
      </c>
    </row>
    <row r="1172" spans="1:5">
      <c r="A1172" t="str">
        <f>IF(AND(TONGHOP!N1172=$B$1,OR(TONGHOP!O1172="ThiTN",TONGHOP!P1172="LT",TONGHOP!P1172="TN"),TONGHOP!J1172=""),TONGHOP!C1172,"")</f>
        <v/>
      </c>
      <c r="B1172" t="str">
        <f>IF(AND(TONGHOP!N1172=$B$1,OR(TONGHOP!O1172="ThiTN",TONGHOP!P1172="LT",TONGHOP!P1172="TN"),TONGHOP!J1172=""),TONGHOP!H1172,"")</f>
        <v/>
      </c>
      <c r="C1172" t="str">
        <f>IF(AND(TONGHOP!N1172=$B$1,OR(TONGHOP!O1172="ThiTN",TONGHOP!P1172="LT",TONGHOP!P1172="TN"),TONGHOP!J1172=""),TONGHOP!F1172,"")</f>
        <v/>
      </c>
      <c r="D1172" t="str">
        <f>IF(AND(TONGHOP!N1172=$B$1,OR(TONGHOP!O1172="ThiTN",TONGHOP!P1172="LT",TONGHOP!P1172="TN"),TONGHOP!J1172=""),TONGHOP!I1172,"")</f>
        <v/>
      </c>
      <c r="E1172" t="str">
        <f>IF(AND(TONGHOP!N1172=$B$1,OR(TONGHOP!O1172="ThiTN",TONGHOP!P1172="LT",TONGHOP!P1172="TN"),TONGHOP!J1172=""),TONGHOP!P1172,"")</f>
        <v/>
      </c>
    </row>
    <row r="1173" spans="1:5">
      <c r="A1173" t="str">
        <f>IF(AND(TONGHOP!N1173=$B$1,OR(TONGHOP!O1173="ThiTN",TONGHOP!P1173="LT",TONGHOP!P1173="TN"),TONGHOP!J1173=""),TONGHOP!C1173,"")</f>
        <v/>
      </c>
      <c r="B1173" t="str">
        <f>IF(AND(TONGHOP!N1173=$B$1,OR(TONGHOP!O1173="ThiTN",TONGHOP!P1173="LT",TONGHOP!P1173="TN"),TONGHOP!J1173=""),TONGHOP!H1173,"")</f>
        <v/>
      </c>
      <c r="C1173" t="str">
        <f>IF(AND(TONGHOP!N1173=$B$1,OR(TONGHOP!O1173="ThiTN",TONGHOP!P1173="LT",TONGHOP!P1173="TN"),TONGHOP!J1173=""),TONGHOP!F1173,"")</f>
        <v/>
      </c>
      <c r="D1173" t="str">
        <f>IF(AND(TONGHOP!N1173=$B$1,OR(TONGHOP!O1173="ThiTN",TONGHOP!P1173="LT",TONGHOP!P1173="TN"),TONGHOP!J1173=""),TONGHOP!I1173,"")</f>
        <v/>
      </c>
      <c r="E1173" t="str">
        <f>IF(AND(TONGHOP!N1173=$B$1,OR(TONGHOP!O1173="ThiTN",TONGHOP!P1173="LT",TONGHOP!P1173="TN"),TONGHOP!J1173=""),TONGHOP!P1173,"")</f>
        <v/>
      </c>
    </row>
    <row r="1174" spans="1:5">
      <c r="A1174" t="str">
        <f>IF(AND(TONGHOP!N1174=$B$1,OR(TONGHOP!O1174="ThiTN",TONGHOP!P1174="LT",TONGHOP!P1174="TN"),TONGHOP!J1174=""),TONGHOP!C1174,"")</f>
        <v/>
      </c>
      <c r="B1174" t="str">
        <f>IF(AND(TONGHOP!N1174=$B$1,OR(TONGHOP!O1174="ThiTN",TONGHOP!P1174="LT",TONGHOP!P1174="TN"),TONGHOP!J1174=""),TONGHOP!H1174,"")</f>
        <v/>
      </c>
      <c r="C1174" t="str">
        <f>IF(AND(TONGHOP!N1174=$B$1,OR(TONGHOP!O1174="ThiTN",TONGHOP!P1174="LT",TONGHOP!P1174="TN"),TONGHOP!J1174=""),TONGHOP!F1174,"")</f>
        <v/>
      </c>
      <c r="D1174" t="str">
        <f>IF(AND(TONGHOP!N1174=$B$1,OR(TONGHOP!O1174="ThiTN",TONGHOP!P1174="LT",TONGHOP!P1174="TN"),TONGHOP!J1174=""),TONGHOP!I1174,"")</f>
        <v/>
      </c>
      <c r="E1174" t="str">
        <f>IF(AND(TONGHOP!N1174=$B$1,OR(TONGHOP!O1174="ThiTN",TONGHOP!P1174="LT",TONGHOP!P1174="TN"),TONGHOP!J1174=""),TONGHOP!P1174,"")</f>
        <v/>
      </c>
    </row>
    <row r="1175" spans="1:5">
      <c r="A1175" t="str">
        <f>IF(AND(TONGHOP!N1175=$B$1,OR(TONGHOP!O1175="ThiTN",TONGHOP!P1175="LT",TONGHOP!P1175="TN"),TONGHOP!J1175=""),TONGHOP!C1175,"")</f>
        <v/>
      </c>
      <c r="B1175" t="str">
        <f>IF(AND(TONGHOP!N1175=$B$1,OR(TONGHOP!O1175="ThiTN",TONGHOP!P1175="LT",TONGHOP!P1175="TN"),TONGHOP!J1175=""),TONGHOP!H1175,"")</f>
        <v/>
      </c>
      <c r="C1175" t="str">
        <f>IF(AND(TONGHOP!N1175=$B$1,OR(TONGHOP!O1175="ThiTN",TONGHOP!P1175="LT",TONGHOP!P1175="TN"),TONGHOP!J1175=""),TONGHOP!F1175,"")</f>
        <v/>
      </c>
      <c r="D1175" t="str">
        <f>IF(AND(TONGHOP!N1175=$B$1,OR(TONGHOP!O1175="ThiTN",TONGHOP!P1175="LT",TONGHOP!P1175="TN"),TONGHOP!J1175=""),TONGHOP!I1175,"")</f>
        <v/>
      </c>
      <c r="E1175" t="str">
        <f>IF(AND(TONGHOP!N1175=$B$1,OR(TONGHOP!O1175="ThiTN",TONGHOP!P1175="LT",TONGHOP!P1175="TN"),TONGHOP!J1175=""),TONGHOP!P1175,"")</f>
        <v/>
      </c>
    </row>
    <row r="1176" spans="1:5">
      <c r="A1176" t="str">
        <f>IF(AND(TONGHOP!N1176=$B$1,OR(TONGHOP!O1176="ThiTN",TONGHOP!P1176="LT",TONGHOP!P1176="TN"),TONGHOP!J1176=""),TONGHOP!C1176,"")</f>
        <v/>
      </c>
      <c r="B1176" t="str">
        <f>IF(AND(TONGHOP!N1176=$B$1,OR(TONGHOP!O1176="ThiTN",TONGHOP!P1176="LT",TONGHOP!P1176="TN"),TONGHOP!J1176=""),TONGHOP!H1176,"")</f>
        <v/>
      </c>
      <c r="C1176" t="str">
        <f>IF(AND(TONGHOP!N1176=$B$1,OR(TONGHOP!O1176="ThiTN",TONGHOP!P1176="LT",TONGHOP!P1176="TN"),TONGHOP!J1176=""),TONGHOP!F1176,"")</f>
        <v/>
      </c>
      <c r="D1176" t="str">
        <f>IF(AND(TONGHOP!N1176=$B$1,OR(TONGHOP!O1176="ThiTN",TONGHOP!P1176="LT",TONGHOP!P1176="TN"),TONGHOP!J1176=""),TONGHOP!I1176,"")</f>
        <v/>
      </c>
      <c r="E1176" t="str">
        <f>IF(AND(TONGHOP!N1176=$B$1,OR(TONGHOP!O1176="ThiTN",TONGHOP!P1176="LT",TONGHOP!P1176="TN"),TONGHOP!J1176=""),TONGHOP!P1176,"")</f>
        <v/>
      </c>
    </row>
    <row r="1177" spans="1:5">
      <c r="A1177" t="str">
        <f>IF(AND(TONGHOP!N1177=$B$1,OR(TONGHOP!O1177="ThiTN",TONGHOP!P1177="LT",TONGHOP!P1177="TN"),TONGHOP!J1177=""),TONGHOP!C1177,"")</f>
        <v/>
      </c>
      <c r="B1177" t="str">
        <f>IF(AND(TONGHOP!N1177=$B$1,OR(TONGHOP!O1177="ThiTN",TONGHOP!P1177="LT",TONGHOP!P1177="TN"),TONGHOP!J1177=""),TONGHOP!H1177,"")</f>
        <v/>
      </c>
      <c r="C1177" t="str">
        <f>IF(AND(TONGHOP!N1177=$B$1,OR(TONGHOP!O1177="ThiTN",TONGHOP!P1177="LT",TONGHOP!P1177="TN"),TONGHOP!J1177=""),TONGHOP!F1177,"")</f>
        <v/>
      </c>
      <c r="D1177" t="str">
        <f>IF(AND(TONGHOP!N1177=$B$1,OR(TONGHOP!O1177="ThiTN",TONGHOP!P1177="LT",TONGHOP!P1177="TN"),TONGHOP!J1177=""),TONGHOP!I1177,"")</f>
        <v/>
      </c>
      <c r="E1177" t="str">
        <f>IF(AND(TONGHOP!N1177=$B$1,OR(TONGHOP!O1177="ThiTN",TONGHOP!P1177="LT",TONGHOP!P1177="TN"),TONGHOP!J1177=""),TONGHOP!P1177,"")</f>
        <v/>
      </c>
    </row>
    <row r="1178" spans="1:5">
      <c r="A1178" t="str">
        <f>IF(AND(TONGHOP!N1178=$B$1,OR(TONGHOP!O1178="ThiTN",TONGHOP!P1178="LT",TONGHOP!P1178="TN"),TONGHOP!J1178=""),TONGHOP!C1178,"")</f>
        <v/>
      </c>
      <c r="B1178" t="str">
        <f>IF(AND(TONGHOP!N1178=$B$1,OR(TONGHOP!O1178="ThiTN",TONGHOP!P1178="LT",TONGHOP!P1178="TN"),TONGHOP!J1178=""),TONGHOP!H1178,"")</f>
        <v/>
      </c>
      <c r="C1178" t="str">
        <f>IF(AND(TONGHOP!N1178=$B$1,OR(TONGHOP!O1178="ThiTN",TONGHOP!P1178="LT",TONGHOP!P1178="TN"),TONGHOP!J1178=""),TONGHOP!F1178,"")</f>
        <v/>
      </c>
      <c r="D1178" t="str">
        <f>IF(AND(TONGHOP!N1178=$B$1,OR(TONGHOP!O1178="ThiTN",TONGHOP!P1178="LT",TONGHOP!P1178="TN"),TONGHOP!J1178=""),TONGHOP!I1178,"")</f>
        <v/>
      </c>
      <c r="E1178" t="str">
        <f>IF(AND(TONGHOP!N1178=$B$1,OR(TONGHOP!O1178="ThiTN",TONGHOP!P1178="LT",TONGHOP!P1178="TN"),TONGHOP!J1178=""),TONGHOP!P1178,"")</f>
        <v/>
      </c>
    </row>
    <row r="1179" spans="1:5">
      <c r="A1179" t="str">
        <f>IF(AND(TONGHOP!N1179=$B$1,OR(TONGHOP!O1179="ThiTN",TONGHOP!P1179="LT",TONGHOP!P1179="TN"),TONGHOP!J1179=""),TONGHOP!C1179,"")</f>
        <v/>
      </c>
      <c r="B1179" t="str">
        <f>IF(AND(TONGHOP!N1179=$B$1,OR(TONGHOP!O1179="ThiTN",TONGHOP!P1179="LT",TONGHOP!P1179="TN"),TONGHOP!J1179=""),TONGHOP!H1179,"")</f>
        <v/>
      </c>
      <c r="C1179" t="str">
        <f>IF(AND(TONGHOP!N1179=$B$1,OR(TONGHOP!O1179="ThiTN",TONGHOP!P1179="LT",TONGHOP!P1179="TN"),TONGHOP!J1179=""),TONGHOP!F1179,"")</f>
        <v/>
      </c>
      <c r="D1179" t="str">
        <f>IF(AND(TONGHOP!N1179=$B$1,OR(TONGHOP!O1179="ThiTN",TONGHOP!P1179="LT",TONGHOP!P1179="TN"),TONGHOP!J1179=""),TONGHOP!I1179,"")</f>
        <v/>
      </c>
      <c r="E1179" t="str">
        <f>IF(AND(TONGHOP!N1179=$B$1,OR(TONGHOP!O1179="ThiTN",TONGHOP!P1179="LT",TONGHOP!P1179="TN"),TONGHOP!J1179=""),TONGHOP!P1179,"")</f>
        <v/>
      </c>
    </row>
    <row r="1180" spans="1:5">
      <c r="A1180" t="str">
        <f>IF(AND(TONGHOP!N1180=$B$1,OR(TONGHOP!O1180="ThiTN",TONGHOP!P1180="LT",TONGHOP!P1180="TN"),TONGHOP!J1180=""),TONGHOP!C1180,"")</f>
        <v/>
      </c>
      <c r="B1180" t="str">
        <f>IF(AND(TONGHOP!N1180=$B$1,OR(TONGHOP!O1180="ThiTN",TONGHOP!P1180="LT",TONGHOP!P1180="TN"),TONGHOP!J1180=""),TONGHOP!H1180,"")</f>
        <v/>
      </c>
      <c r="C1180" t="str">
        <f>IF(AND(TONGHOP!N1180=$B$1,OR(TONGHOP!O1180="ThiTN",TONGHOP!P1180="LT",TONGHOP!P1180="TN"),TONGHOP!J1180=""),TONGHOP!F1180,"")</f>
        <v/>
      </c>
      <c r="D1180" t="str">
        <f>IF(AND(TONGHOP!N1180=$B$1,OR(TONGHOP!O1180="ThiTN",TONGHOP!P1180="LT",TONGHOP!P1180="TN"),TONGHOP!J1180=""),TONGHOP!I1180,"")</f>
        <v/>
      </c>
      <c r="E1180" t="str">
        <f>IF(AND(TONGHOP!N1180=$B$1,OR(TONGHOP!O1180="ThiTN",TONGHOP!P1180="LT",TONGHOP!P1180="TN"),TONGHOP!J1180=""),TONGHOP!P1180,"")</f>
        <v/>
      </c>
    </row>
    <row r="1181" spans="1:5">
      <c r="A1181" t="str">
        <f>IF(AND(TONGHOP!N1181=$B$1,OR(TONGHOP!O1181="ThiTN",TONGHOP!P1181="LT",TONGHOP!P1181="TN"),TONGHOP!J1181=""),TONGHOP!C1181,"")</f>
        <v/>
      </c>
      <c r="B1181" t="str">
        <f>IF(AND(TONGHOP!N1181=$B$1,OR(TONGHOP!O1181="ThiTN",TONGHOP!P1181="LT",TONGHOP!P1181="TN"),TONGHOP!J1181=""),TONGHOP!H1181,"")</f>
        <v/>
      </c>
      <c r="C1181" t="str">
        <f>IF(AND(TONGHOP!N1181=$B$1,OR(TONGHOP!O1181="ThiTN",TONGHOP!P1181="LT",TONGHOP!P1181="TN"),TONGHOP!J1181=""),TONGHOP!F1181,"")</f>
        <v/>
      </c>
      <c r="D1181" t="str">
        <f>IF(AND(TONGHOP!N1181=$B$1,OR(TONGHOP!O1181="ThiTN",TONGHOP!P1181="LT",TONGHOP!P1181="TN"),TONGHOP!J1181=""),TONGHOP!I1181,"")</f>
        <v/>
      </c>
      <c r="E1181" t="str">
        <f>IF(AND(TONGHOP!N1181=$B$1,OR(TONGHOP!O1181="ThiTN",TONGHOP!P1181="LT",TONGHOP!P1181="TN"),TONGHOP!J1181=""),TONGHOP!P1181,"")</f>
        <v/>
      </c>
    </row>
    <row r="1182" spans="1:5">
      <c r="A1182" t="str">
        <f>IF(AND(TONGHOP!N1182=$B$1,OR(TONGHOP!O1182="ThiTN",TONGHOP!P1182="LT",TONGHOP!P1182="TN"),TONGHOP!J1182=""),TONGHOP!C1182,"")</f>
        <v/>
      </c>
      <c r="B1182" t="str">
        <f>IF(AND(TONGHOP!N1182=$B$1,OR(TONGHOP!O1182="ThiTN",TONGHOP!P1182="LT",TONGHOP!P1182="TN"),TONGHOP!J1182=""),TONGHOP!H1182,"")</f>
        <v/>
      </c>
      <c r="C1182" t="str">
        <f>IF(AND(TONGHOP!N1182=$B$1,OR(TONGHOP!O1182="ThiTN",TONGHOP!P1182="LT",TONGHOP!P1182="TN"),TONGHOP!J1182=""),TONGHOP!F1182,"")</f>
        <v/>
      </c>
      <c r="D1182" t="str">
        <f>IF(AND(TONGHOP!N1182=$B$1,OR(TONGHOP!O1182="ThiTN",TONGHOP!P1182="LT",TONGHOP!P1182="TN"),TONGHOP!J1182=""),TONGHOP!I1182,"")</f>
        <v/>
      </c>
      <c r="E1182" t="str">
        <f>IF(AND(TONGHOP!N1182=$B$1,OR(TONGHOP!O1182="ThiTN",TONGHOP!P1182="LT",TONGHOP!P1182="TN"),TONGHOP!J1182=""),TONGHOP!P1182,"")</f>
        <v/>
      </c>
    </row>
    <row r="1183" spans="1:5">
      <c r="A1183" t="str">
        <f>IF(AND(TONGHOP!N1183=$B$1,OR(TONGHOP!O1183="ThiTN",TONGHOP!P1183="LT",TONGHOP!P1183="TN"),TONGHOP!J1183=""),TONGHOP!C1183,"")</f>
        <v/>
      </c>
      <c r="B1183" t="str">
        <f>IF(AND(TONGHOP!N1183=$B$1,OR(TONGHOP!O1183="ThiTN",TONGHOP!P1183="LT",TONGHOP!P1183="TN"),TONGHOP!J1183=""),TONGHOP!H1183,"")</f>
        <v/>
      </c>
      <c r="C1183" t="str">
        <f>IF(AND(TONGHOP!N1183=$B$1,OR(TONGHOP!O1183="ThiTN",TONGHOP!P1183="LT",TONGHOP!P1183="TN"),TONGHOP!J1183=""),TONGHOP!F1183,"")</f>
        <v/>
      </c>
      <c r="D1183" t="str">
        <f>IF(AND(TONGHOP!N1183=$B$1,OR(TONGHOP!O1183="ThiTN",TONGHOP!P1183="LT",TONGHOP!P1183="TN"),TONGHOP!J1183=""),TONGHOP!I1183,"")</f>
        <v/>
      </c>
      <c r="E1183" t="str">
        <f>IF(AND(TONGHOP!N1183=$B$1,OR(TONGHOP!O1183="ThiTN",TONGHOP!P1183="LT",TONGHOP!P1183="TN"),TONGHOP!J1183=""),TONGHOP!P1183,"")</f>
        <v/>
      </c>
    </row>
    <row r="1184" spans="1:5">
      <c r="A1184" t="str">
        <f>IF(AND(TONGHOP!N1184=$B$1,OR(TONGHOP!O1184="ThiTN",TONGHOP!P1184="LT",TONGHOP!P1184="TN"),TONGHOP!J1184=""),TONGHOP!C1184,"")</f>
        <v/>
      </c>
      <c r="B1184" t="str">
        <f>IF(AND(TONGHOP!N1184=$B$1,OR(TONGHOP!O1184="ThiTN",TONGHOP!P1184="LT",TONGHOP!P1184="TN"),TONGHOP!J1184=""),TONGHOP!H1184,"")</f>
        <v/>
      </c>
      <c r="C1184" t="str">
        <f>IF(AND(TONGHOP!N1184=$B$1,OR(TONGHOP!O1184="ThiTN",TONGHOP!P1184="LT",TONGHOP!P1184="TN"),TONGHOP!J1184=""),TONGHOP!F1184,"")</f>
        <v/>
      </c>
      <c r="D1184" t="str">
        <f>IF(AND(TONGHOP!N1184=$B$1,OR(TONGHOP!O1184="ThiTN",TONGHOP!P1184="LT",TONGHOP!P1184="TN"),TONGHOP!J1184=""),TONGHOP!I1184,"")</f>
        <v/>
      </c>
      <c r="E1184" t="str">
        <f>IF(AND(TONGHOP!N1184=$B$1,OR(TONGHOP!O1184="ThiTN",TONGHOP!P1184="LT",TONGHOP!P1184="TN"),TONGHOP!J1184=""),TONGHOP!P1184,"")</f>
        <v/>
      </c>
    </row>
    <row r="1185" spans="1:5">
      <c r="A1185" t="str">
        <f>IF(AND(TONGHOP!N1185=$B$1,OR(TONGHOP!O1185="ThiTN",TONGHOP!P1185="LT",TONGHOP!P1185="TN"),TONGHOP!J1185=""),TONGHOP!C1185,"")</f>
        <v/>
      </c>
      <c r="B1185" t="str">
        <f>IF(AND(TONGHOP!N1185=$B$1,OR(TONGHOP!O1185="ThiTN",TONGHOP!P1185="LT",TONGHOP!P1185="TN"),TONGHOP!J1185=""),TONGHOP!H1185,"")</f>
        <v/>
      </c>
      <c r="C1185" t="str">
        <f>IF(AND(TONGHOP!N1185=$B$1,OR(TONGHOP!O1185="ThiTN",TONGHOP!P1185="LT",TONGHOP!P1185="TN"),TONGHOP!J1185=""),TONGHOP!F1185,"")</f>
        <v/>
      </c>
      <c r="D1185" t="str">
        <f>IF(AND(TONGHOP!N1185=$B$1,OR(TONGHOP!O1185="ThiTN",TONGHOP!P1185="LT",TONGHOP!P1185="TN"),TONGHOP!J1185=""),TONGHOP!I1185,"")</f>
        <v/>
      </c>
      <c r="E1185" t="str">
        <f>IF(AND(TONGHOP!N1185=$B$1,OR(TONGHOP!O1185="ThiTN",TONGHOP!P1185="LT",TONGHOP!P1185="TN"),TONGHOP!J1185=""),TONGHOP!P1185,"")</f>
        <v/>
      </c>
    </row>
    <row r="1186" spans="1:5">
      <c r="A1186" t="str">
        <f>IF(AND(TONGHOP!N1186=$B$1,OR(TONGHOP!O1186="ThiTN",TONGHOP!P1186="LT",TONGHOP!P1186="TN"),TONGHOP!J1186=""),TONGHOP!C1186,"")</f>
        <v/>
      </c>
      <c r="B1186" t="str">
        <f>IF(AND(TONGHOP!N1186=$B$1,OR(TONGHOP!O1186="ThiTN",TONGHOP!P1186="LT",TONGHOP!P1186="TN"),TONGHOP!J1186=""),TONGHOP!H1186,"")</f>
        <v/>
      </c>
      <c r="C1186" t="str">
        <f>IF(AND(TONGHOP!N1186=$B$1,OR(TONGHOP!O1186="ThiTN",TONGHOP!P1186="LT",TONGHOP!P1186="TN"),TONGHOP!J1186=""),TONGHOP!F1186,"")</f>
        <v/>
      </c>
      <c r="D1186" t="str">
        <f>IF(AND(TONGHOP!N1186=$B$1,OR(TONGHOP!O1186="ThiTN",TONGHOP!P1186="LT",TONGHOP!P1186="TN"),TONGHOP!J1186=""),TONGHOP!I1186,"")</f>
        <v/>
      </c>
      <c r="E1186" t="str">
        <f>IF(AND(TONGHOP!N1186=$B$1,OR(TONGHOP!O1186="ThiTN",TONGHOP!P1186="LT",TONGHOP!P1186="TN"),TONGHOP!J1186=""),TONGHOP!P1186,"")</f>
        <v/>
      </c>
    </row>
    <row r="1187" spans="1:5">
      <c r="A1187" t="str">
        <f>IF(AND(TONGHOP!N1187=$B$1,OR(TONGHOP!O1187="ThiTN",TONGHOP!P1187="LT",TONGHOP!P1187="TN"),TONGHOP!J1187=""),TONGHOP!C1187,"")</f>
        <v/>
      </c>
      <c r="B1187" t="str">
        <f>IF(AND(TONGHOP!N1187=$B$1,OR(TONGHOP!O1187="ThiTN",TONGHOP!P1187="LT",TONGHOP!P1187="TN"),TONGHOP!J1187=""),TONGHOP!H1187,"")</f>
        <v/>
      </c>
      <c r="C1187" t="str">
        <f>IF(AND(TONGHOP!N1187=$B$1,OR(TONGHOP!O1187="ThiTN",TONGHOP!P1187="LT",TONGHOP!P1187="TN"),TONGHOP!J1187=""),TONGHOP!F1187,"")</f>
        <v/>
      </c>
      <c r="D1187" t="str">
        <f>IF(AND(TONGHOP!N1187=$B$1,OR(TONGHOP!O1187="ThiTN",TONGHOP!P1187="LT",TONGHOP!P1187="TN"),TONGHOP!J1187=""),TONGHOP!I1187,"")</f>
        <v/>
      </c>
      <c r="E1187" t="str">
        <f>IF(AND(TONGHOP!N1187=$B$1,OR(TONGHOP!O1187="ThiTN",TONGHOP!P1187="LT",TONGHOP!P1187="TN"),TONGHOP!J1187=""),TONGHOP!P1187,"")</f>
        <v/>
      </c>
    </row>
    <row r="1188" spans="1:5">
      <c r="A1188" t="str">
        <f>IF(AND(TONGHOP!N1188=$B$1,OR(TONGHOP!O1188="ThiTN",TONGHOP!P1188="LT",TONGHOP!P1188="TN"),TONGHOP!J1188=""),TONGHOP!C1188,"")</f>
        <v/>
      </c>
      <c r="B1188" t="str">
        <f>IF(AND(TONGHOP!N1188=$B$1,OR(TONGHOP!O1188="ThiTN",TONGHOP!P1188="LT",TONGHOP!P1188="TN"),TONGHOP!J1188=""),TONGHOP!H1188,"")</f>
        <v/>
      </c>
      <c r="C1188" t="str">
        <f>IF(AND(TONGHOP!N1188=$B$1,OR(TONGHOP!O1188="ThiTN",TONGHOP!P1188="LT",TONGHOP!P1188="TN"),TONGHOP!J1188=""),TONGHOP!F1188,"")</f>
        <v/>
      </c>
      <c r="D1188" t="str">
        <f>IF(AND(TONGHOP!N1188=$B$1,OR(TONGHOP!O1188="ThiTN",TONGHOP!P1188="LT",TONGHOP!P1188="TN"),TONGHOP!J1188=""),TONGHOP!I1188,"")</f>
        <v/>
      </c>
      <c r="E1188" t="str">
        <f>IF(AND(TONGHOP!N1188=$B$1,OR(TONGHOP!O1188="ThiTN",TONGHOP!P1188="LT",TONGHOP!P1188="TN"),TONGHOP!J1188=""),TONGHOP!P1188,"")</f>
        <v/>
      </c>
    </row>
    <row r="1189" spans="1:5">
      <c r="A1189" t="str">
        <f>IF(AND(TONGHOP!N1189=$B$1,OR(TONGHOP!O1189="ThiTN",TONGHOP!P1189="LT",TONGHOP!P1189="TN"),TONGHOP!J1189=""),TONGHOP!C1189,"")</f>
        <v/>
      </c>
      <c r="B1189" t="str">
        <f>IF(AND(TONGHOP!N1189=$B$1,OR(TONGHOP!O1189="ThiTN",TONGHOP!P1189="LT",TONGHOP!P1189="TN"),TONGHOP!J1189=""),TONGHOP!H1189,"")</f>
        <v/>
      </c>
      <c r="C1189" t="str">
        <f>IF(AND(TONGHOP!N1189=$B$1,OR(TONGHOP!O1189="ThiTN",TONGHOP!P1189="LT",TONGHOP!P1189="TN"),TONGHOP!J1189=""),TONGHOP!F1189,"")</f>
        <v/>
      </c>
      <c r="D1189" t="str">
        <f>IF(AND(TONGHOP!N1189=$B$1,OR(TONGHOP!O1189="ThiTN",TONGHOP!P1189="LT",TONGHOP!P1189="TN"),TONGHOP!J1189=""),TONGHOP!I1189,"")</f>
        <v/>
      </c>
      <c r="E1189" t="str">
        <f>IF(AND(TONGHOP!N1189=$B$1,OR(TONGHOP!O1189="ThiTN",TONGHOP!P1189="LT",TONGHOP!P1189="TN"),TONGHOP!J1189=""),TONGHOP!P1189,"")</f>
        <v/>
      </c>
    </row>
    <row r="1190" spans="1:5">
      <c r="A1190" t="str">
        <f>IF(AND(TONGHOP!N1190=$B$1,OR(TONGHOP!O1190="ThiTN",TONGHOP!P1190="LT",TONGHOP!P1190="TN"),TONGHOP!J1190=""),TONGHOP!C1190,"")</f>
        <v/>
      </c>
      <c r="B1190" t="str">
        <f>IF(AND(TONGHOP!N1190=$B$1,OR(TONGHOP!O1190="ThiTN",TONGHOP!P1190="LT",TONGHOP!P1190="TN"),TONGHOP!J1190=""),TONGHOP!H1190,"")</f>
        <v/>
      </c>
      <c r="C1190" t="str">
        <f>IF(AND(TONGHOP!N1190=$B$1,OR(TONGHOP!O1190="ThiTN",TONGHOP!P1190="LT",TONGHOP!P1190="TN"),TONGHOP!J1190=""),TONGHOP!F1190,"")</f>
        <v/>
      </c>
      <c r="D1190" t="str">
        <f>IF(AND(TONGHOP!N1190=$B$1,OR(TONGHOP!O1190="ThiTN",TONGHOP!P1190="LT",TONGHOP!P1190="TN"),TONGHOP!J1190=""),TONGHOP!I1190,"")</f>
        <v/>
      </c>
      <c r="E1190" t="str">
        <f>IF(AND(TONGHOP!N1190=$B$1,OR(TONGHOP!O1190="ThiTN",TONGHOP!P1190="LT",TONGHOP!P1190="TN"),TONGHOP!J1190=""),TONGHOP!P1190,"")</f>
        <v/>
      </c>
    </row>
    <row r="1191" spans="1:5">
      <c r="A1191" t="str">
        <f>IF(AND(TONGHOP!N1191=$B$1,OR(TONGHOP!O1191="ThiTN",TONGHOP!P1191="LT",TONGHOP!P1191="TN"),TONGHOP!J1191=""),TONGHOP!C1191,"")</f>
        <v/>
      </c>
      <c r="B1191" t="str">
        <f>IF(AND(TONGHOP!N1191=$B$1,OR(TONGHOP!O1191="ThiTN",TONGHOP!P1191="LT",TONGHOP!P1191="TN"),TONGHOP!J1191=""),TONGHOP!H1191,"")</f>
        <v/>
      </c>
      <c r="C1191" t="str">
        <f>IF(AND(TONGHOP!N1191=$B$1,OR(TONGHOP!O1191="ThiTN",TONGHOP!P1191="LT",TONGHOP!P1191="TN"),TONGHOP!J1191=""),TONGHOP!F1191,"")</f>
        <v/>
      </c>
      <c r="D1191" t="str">
        <f>IF(AND(TONGHOP!N1191=$B$1,OR(TONGHOP!O1191="ThiTN",TONGHOP!P1191="LT",TONGHOP!P1191="TN"),TONGHOP!J1191=""),TONGHOP!I1191,"")</f>
        <v/>
      </c>
      <c r="E1191" t="str">
        <f>IF(AND(TONGHOP!N1191=$B$1,OR(TONGHOP!O1191="ThiTN",TONGHOP!P1191="LT",TONGHOP!P1191="TN"),TONGHOP!J1191=""),TONGHOP!P1191,"")</f>
        <v/>
      </c>
    </row>
    <row r="1192" spans="1:5">
      <c r="A1192" t="str">
        <f>IF(AND(TONGHOP!N1192=$B$1,OR(TONGHOP!O1192="ThiTN",TONGHOP!P1192="LT",TONGHOP!P1192="TN"),TONGHOP!J1192=""),TONGHOP!C1192,"")</f>
        <v/>
      </c>
      <c r="B1192" t="str">
        <f>IF(AND(TONGHOP!N1192=$B$1,OR(TONGHOP!O1192="ThiTN",TONGHOP!P1192="LT",TONGHOP!P1192="TN"),TONGHOP!J1192=""),TONGHOP!H1192,"")</f>
        <v/>
      </c>
      <c r="C1192" t="str">
        <f>IF(AND(TONGHOP!N1192=$B$1,OR(TONGHOP!O1192="ThiTN",TONGHOP!P1192="LT",TONGHOP!P1192="TN"),TONGHOP!J1192=""),TONGHOP!F1192,"")</f>
        <v/>
      </c>
      <c r="D1192" t="str">
        <f>IF(AND(TONGHOP!N1192=$B$1,OR(TONGHOP!O1192="ThiTN",TONGHOP!P1192="LT",TONGHOP!P1192="TN"),TONGHOP!J1192=""),TONGHOP!I1192,"")</f>
        <v/>
      </c>
      <c r="E1192" t="str">
        <f>IF(AND(TONGHOP!N1192=$B$1,OR(TONGHOP!O1192="ThiTN",TONGHOP!P1192="LT",TONGHOP!P1192="TN"),TONGHOP!J1192=""),TONGHOP!P1192,"")</f>
        <v/>
      </c>
    </row>
    <row r="1193" spans="1:5">
      <c r="A1193" t="str">
        <f>IF(AND(TONGHOP!N1193=$B$1,OR(TONGHOP!O1193="ThiTN",TONGHOP!P1193="LT",TONGHOP!P1193="TN"),TONGHOP!J1193=""),TONGHOP!C1193,"")</f>
        <v/>
      </c>
      <c r="B1193" t="str">
        <f>IF(AND(TONGHOP!N1193=$B$1,OR(TONGHOP!O1193="ThiTN",TONGHOP!P1193="LT",TONGHOP!P1193="TN"),TONGHOP!J1193=""),TONGHOP!H1193,"")</f>
        <v/>
      </c>
      <c r="C1193" t="str">
        <f>IF(AND(TONGHOP!N1193=$B$1,OR(TONGHOP!O1193="ThiTN",TONGHOP!P1193="LT",TONGHOP!P1193="TN"),TONGHOP!J1193=""),TONGHOP!F1193,"")</f>
        <v/>
      </c>
      <c r="D1193" t="str">
        <f>IF(AND(TONGHOP!N1193=$B$1,OR(TONGHOP!O1193="ThiTN",TONGHOP!P1193="LT",TONGHOP!P1193="TN"),TONGHOP!J1193=""),TONGHOP!I1193,"")</f>
        <v/>
      </c>
      <c r="E1193" t="str">
        <f>IF(AND(TONGHOP!N1193=$B$1,OR(TONGHOP!O1193="ThiTN",TONGHOP!P1193="LT",TONGHOP!P1193="TN"),TONGHOP!J1193=""),TONGHOP!P1193,"")</f>
        <v/>
      </c>
    </row>
    <row r="1194" spans="1:5">
      <c r="A1194" t="str">
        <f>IF(AND(TONGHOP!N1194=$B$1,OR(TONGHOP!O1194="ThiTN",TONGHOP!P1194="LT",TONGHOP!P1194="TN"),TONGHOP!J1194=""),TONGHOP!C1194,"")</f>
        <v/>
      </c>
      <c r="B1194" t="str">
        <f>IF(AND(TONGHOP!N1194=$B$1,OR(TONGHOP!O1194="ThiTN",TONGHOP!P1194="LT",TONGHOP!P1194="TN"),TONGHOP!J1194=""),TONGHOP!H1194,"")</f>
        <v/>
      </c>
      <c r="C1194" t="str">
        <f>IF(AND(TONGHOP!N1194=$B$1,OR(TONGHOP!O1194="ThiTN",TONGHOP!P1194="LT",TONGHOP!P1194="TN"),TONGHOP!J1194=""),TONGHOP!F1194,"")</f>
        <v/>
      </c>
      <c r="D1194" t="str">
        <f>IF(AND(TONGHOP!N1194=$B$1,OR(TONGHOP!O1194="ThiTN",TONGHOP!P1194="LT",TONGHOP!P1194="TN"),TONGHOP!J1194=""),TONGHOP!I1194,"")</f>
        <v/>
      </c>
      <c r="E1194" t="str">
        <f>IF(AND(TONGHOP!N1194=$B$1,OR(TONGHOP!O1194="ThiTN",TONGHOP!P1194="LT",TONGHOP!P1194="TN"),TONGHOP!J1194=""),TONGHOP!P1194,"")</f>
        <v/>
      </c>
    </row>
    <row r="1195" spans="1:5">
      <c r="A1195" t="str">
        <f>IF(AND(TONGHOP!N1195=$B$1,OR(TONGHOP!O1195="ThiTN",TONGHOP!P1195="LT",TONGHOP!P1195="TN"),TONGHOP!J1195=""),TONGHOP!C1195,"")</f>
        <v/>
      </c>
      <c r="B1195" t="str">
        <f>IF(AND(TONGHOP!N1195=$B$1,OR(TONGHOP!O1195="ThiTN",TONGHOP!P1195="LT",TONGHOP!P1195="TN"),TONGHOP!J1195=""),TONGHOP!H1195,"")</f>
        <v/>
      </c>
      <c r="C1195" t="str">
        <f>IF(AND(TONGHOP!N1195=$B$1,OR(TONGHOP!O1195="ThiTN",TONGHOP!P1195="LT",TONGHOP!P1195="TN"),TONGHOP!J1195=""),TONGHOP!F1195,"")</f>
        <v/>
      </c>
      <c r="D1195" t="str">
        <f>IF(AND(TONGHOP!N1195=$B$1,OR(TONGHOP!O1195="ThiTN",TONGHOP!P1195="LT",TONGHOP!P1195="TN"),TONGHOP!J1195=""),TONGHOP!I1195,"")</f>
        <v/>
      </c>
      <c r="E1195" t="str">
        <f>IF(AND(TONGHOP!N1195=$B$1,OR(TONGHOP!O1195="ThiTN",TONGHOP!P1195="LT",TONGHOP!P1195="TN"),TONGHOP!J1195=""),TONGHOP!P1195,"")</f>
        <v/>
      </c>
    </row>
    <row r="1196" spans="1:5">
      <c r="A1196" t="str">
        <f>IF(AND(TONGHOP!N1196=$B$1,OR(TONGHOP!O1196="ThiTN",TONGHOP!P1196="LT",TONGHOP!P1196="TN"),TONGHOP!J1196=""),TONGHOP!C1196,"")</f>
        <v/>
      </c>
      <c r="B1196" t="str">
        <f>IF(AND(TONGHOP!N1196=$B$1,OR(TONGHOP!O1196="ThiTN",TONGHOP!P1196="LT",TONGHOP!P1196="TN"),TONGHOP!J1196=""),TONGHOP!H1196,"")</f>
        <v/>
      </c>
      <c r="C1196" t="str">
        <f>IF(AND(TONGHOP!N1196=$B$1,OR(TONGHOP!O1196="ThiTN",TONGHOP!P1196="LT",TONGHOP!P1196="TN"),TONGHOP!J1196=""),TONGHOP!F1196,"")</f>
        <v/>
      </c>
      <c r="D1196" t="str">
        <f>IF(AND(TONGHOP!N1196=$B$1,OR(TONGHOP!O1196="ThiTN",TONGHOP!P1196="LT",TONGHOP!P1196="TN"),TONGHOP!J1196=""),TONGHOP!I1196,"")</f>
        <v/>
      </c>
      <c r="E1196" t="str">
        <f>IF(AND(TONGHOP!N1196=$B$1,OR(TONGHOP!O1196="ThiTN",TONGHOP!P1196="LT",TONGHOP!P1196="TN"),TONGHOP!J1196=""),TONGHOP!P1196,"")</f>
        <v/>
      </c>
    </row>
    <row r="1197" spans="1:5">
      <c r="A1197" t="str">
        <f>IF(AND(TONGHOP!N1197=$B$1,OR(TONGHOP!O1197="ThiTN",TONGHOP!P1197="LT",TONGHOP!P1197="TN"),TONGHOP!J1197=""),TONGHOP!C1197,"")</f>
        <v/>
      </c>
      <c r="B1197" t="str">
        <f>IF(AND(TONGHOP!N1197=$B$1,OR(TONGHOP!O1197="ThiTN",TONGHOP!P1197="LT",TONGHOP!P1197="TN"),TONGHOP!J1197=""),TONGHOP!H1197,"")</f>
        <v/>
      </c>
      <c r="C1197" t="str">
        <f>IF(AND(TONGHOP!N1197=$B$1,OR(TONGHOP!O1197="ThiTN",TONGHOP!P1197="LT",TONGHOP!P1197="TN"),TONGHOP!J1197=""),TONGHOP!F1197,"")</f>
        <v/>
      </c>
      <c r="D1197" t="str">
        <f>IF(AND(TONGHOP!N1197=$B$1,OR(TONGHOP!O1197="ThiTN",TONGHOP!P1197="LT",TONGHOP!P1197="TN"),TONGHOP!J1197=""),TONGHOP!I1197,"")</f>
        <v/>
      </c>
      <c r="E1197" t="str">
        <f>IF(AND(TONGHOP!N1197=$B$1,OR(TONGHOP!O1197="ThiTN",TONGHOP!P1197="LT",TONGHOP!P1197="TN"),TONGHOP!J1197=""),TONGHOP!P1197,"")</f>
        <v/>
      </c>
    </row>
    <row r="1198" spans="1:5">
      <c r="A1198" t="str">
        <f>IF(AND(TONGHOP!N1198=$B$1,OR(TONGHOP!O1198="ThiTN",TONGHOP!P1198="LT",TONGHOP!P1198="TN"),TONGHOP!J1198=""),TONGHOP!C1198,"")</f>
        <v/>
      </c>
      <c r="B1198" t="str">
        <f>IF(AND(TONGHOP!N1198=$B$1,OR(TONGHOP!O1198="ThiTN",TONGHOP!P1198="LT",TONGHOP!P1198="TN"),TONGHOP!J1198=""),TONGHOP!H1198,"")</f>
        <v/>
      </c>
      <c r="C1198" t="str">
        <f>IF(AND(TONGHOP!N1198=$B$1,OR(TONGHOP!O1198="ThiTN",TONGHOP!P1198="LT",TONGHOP!P1198="TN"),TONGHOP!J1198=""),TONGHOP!F1198,"")</f>
        <v/>
      </c>
      <c r="D1198" t="str">
        <f>IF(AND(TONGHOP!N1198=$B$1,OR(TONGHOP!O1198="ThiTN",TONGHOP!P1198="LT",TONGHOP!P1198="TN"),TONGHOP!J1198=""),TONGHOP!I1198,"")</f>
        <v/>
      </c>
      <c r="E1198" t="str">
        <f>IF(AND(TONGHOP!N1198=$B$1,OR(TONGHOP!O1198="ThiTN",TONGHOP!P1198="LT",TONGHOP!P1198="TN"),TONGHOP!J1198=""),TONGHOP!P1198,"")</f>
        <v/>
      </c>
    </row>
    <row r="1199" spans="1:5">
      <c r="A1199" t="str">
        <f>IF(AND(TONGHOP!N1199=$B$1,OR(TONGHOP!O1199="ThiTN",TONGHOP!P1199="LT",TONGHOP!P1199="TN"),TONGHOP!J1199=""),TONGHOP!C1199,"")</f>
        <v/>
      </c>
      <c r="B1199" t="str">
        <f>IF(AND(TONGHOP!N1199=$B$1,OR(TONGHOP!O1199="ThiTN",TONGHOP!P1199="LT",TONGHOP!P1199="TN"),TONGHOP!J1199=""),TONGHOP!H1199,"")</f>
        <v/>
      </c>
      <c r="C1199" t="str">
        <f>IF(AND(TONGHOP!N1199=$B$1,OR(TONGHOP!O1199="ThiTN",TONGHOP!P1199="LT",TONGHOP!P1199="TN"),TONGHOP!J1199=""),TONGHOP!F1199,"")</f>
        <v/>
      </c>
      <c r="D1199" t="str">
        <f>IF(AND(TONGHOP!N1199=$B$1,OR(TONGHOP!O1199="ThiTN",TONGHOP!P1199="LT",TONGHOP!P1199="TN"),TONGHOP!J1199=""),TONGHOP!I1199,"")</f>
        <v/>
      </c>
      <c r="E1199" t="str">
        <f>IF(AND(TONGHOP!N1199=$B$1,OR(TONGHOP!O1199="ThiTN",TONGHOP!P1199="LT",TONGHOP!P1199="TN"),TONGHOP!J1199=""),TONGHOP!P1199,"")</f>
        <v/>
      </c>
    </row>
    <row r="1200" spans="1:5">
      <c r="A1200" t="str">
        <f>IF(AND(TONGHOP!N1200=$B$1,OR(TONGHOP!O1200="ThiTN",TONGHOP!P1200="LT",TONGHOP!P1200="TN"),TONGHOP!J1200=""),TONGHOP!C1200,"")</f>
        <v/>
      </c>
      <c r="B1200" t="str">
        <f>IF(AND(TONGHOP!N1200=$B$1,OR(TONGHOP!O1200="ThiTN",TONGHOP!P1200="LT",TONGHOP!P1200="TN"),TONGHOP!J1200=""),TONGHOP!H1200,"")</f>
        <v/>
      </c>
      <c r="C1200" t="str">
        <f>IF(AND(TONGHOP!N1200=$B$1,OR(TONGHOP!O1200="ThiTN",TONGHOP!P1200="LT",TONGHOP!P1200="TN"),TONGHOP!J1200=""),TONGHOP!F1200,"")</f>
        <v/>
      </c>
      <c r="D1200" t="str">
        <f>IF(AND(TONGHOP!N1200=$B$1,OR(TONGHOP!O1200="ThiTN",TONGHOP!P1200="LT",TONGHOP!P1200="TN"),TONGHOP!J1200=""),TONGHOP!I1200,"")</f>
        <v/>
      </c>
      <c r="E1200" t="str">
        <f>IF(AND(TONGHOP!N1200=$B$1,OR(TONGHOP!O1200="ThiTN",TONGHOP!P1200="LT",TONGHOP!P1200="TN"),TONGHOP!J1200=""),TONGHOP!P1200,"")</f>
        <v/>
      </c>
    </row>
    <row r="1201" spans="1:5">
      <c r="A1201" t="str">
        <f>IF(AND(TONGHOP!N1201=$B$1,OR(TONGHOP!O1201="ThiTN",TONGHOP!P1201="LT",TONGHOP!P1201="TN"),TONGHOP!J1201=""),TONGHOP!C1201,"")</f>
        <v/>
      </c>
      <c r="B1201" t="str">
        <f>IF(AND(TONGHOP!N1201=$B$1,OR(TONGHOP!O1201="ThiTN",TONGHOP!P1201="LT",TONGHOP!P1201="TN"),TONGHOP!J1201=""),TONGHOP!H1201,"")</f>
        <v/>
      </c>
      <c r="C1201" t="str">
        <f>IF(AND(TONGHOP!N1201=$B$1,OR(TONGHOP!O1201="ThiTN",TONGHOP!P1201="LT",TONGHOP!P1201="TN"),TONGHOP!J1201=""),TONGHOP!F1201,"")</f>
        <v/>
      </c>
      <c r="D1201" t="str">
        <f>IF(AND(TONGHOP!N1201=$B$1,OR(TONGHOP!O1201="ThiTN",TONGHOP!P1201="LT",TONGHOP!P1201="TN"),TONGHOP!J1201=""),TONGHOP!I1201,"")</f>
        <v/>
      </c>
      <c r="E1201" t="str">
        <f>IF(AND(TONGHOP!N1201=$B$1,OR(TONGHOP!O1201="ThiTN",TONGHOP!P1201="LT",TONGHOP!P1201="TN"),TONGHOP!J1201=""),TONGHOP!P1201,"")</f>
        <v/>
      </c>
    </row>
    <row r="1202" spans="1:5">
      <c r="A1202" t="str">
        <f>IF(AND(TONGHOP!N1202=$B$1,OR(TONGHOP!O1202="ThiTN",TONGHOP!P1202="LT",TONGHOP!P1202="TN"),TONGHOP!J1202=""),TONGHOP!C1202,"")</f>
        <v/>
      </c>
      <c r="B1202" t="str">
        <f>IF(AND(TONGHOP!N1202=$B$1,OR(TONGHOP!O1202="ThiTN",TONGHOP!P1202="LT",TONGHOP!P1202="TN"),TONGHOP!J1202=""),TONGHOP!H1202,"")</f>
        <v/>
      </c>
      <c r="C1202" t="str">
        <f>IF(AND(TONGHOP!N1202=$B$1,OR(TONGHOP!O1202="ThiTN",TONGHOP!P1202="LT",TONGHOP!P1202="TN"),TONGHOP!J1202=""),TONGHOP!F1202,"")</f>
        <v/>
      </c>
      <c r="D1202" t="str">
        <f>IF(AND(TONGHOP!N1202=$B$1,OR(TONGHOP!O1202="ThiTN",TONGHOP!P1202="LT",TONGHOP!P1202="TN"),TONGHOP!J1202=""),TONGHOP!I1202,"")</f>
        <v/>
      </c>
      <c r="E1202" t="str">
        <f>IF(AND(TONGHOP!N1202=$B$1,OR(TONGHOP!O1202="ThiTN",TONGHOP!P1202="LT",TONGHOP!P1202="TN"),TONGHOP!J1202=""),TONGHOP!P1202,"")</f>
        <v/>
      </c>
    </row>
    <row r="1203" spans="1:5">
      <c r="A1203" t="str">
        <f>IF(AND(TONGHOP!N1203=$B$1,OR(TONGHOP!O1203="ThiTN",TONGHOP!P1203="LT",TONGHOP!P1203="TN"),TONGHOP!J1203=""),TONGHOP!C1203,"")</f>
        <v/>
      </c>
      <c r="B1203" t="str">
        <f>IF(AND(TONGHOP!N1203=$B$1,OR(TONGHOP!O1203="ThiTN",TONGHOP!P1203="LT",TONGHOP!P1203="TN"),TONGHOP!J1203=""),TONGHOP!H1203,"")</f>
        <v/>
      </c>
      <c r="C1203" t="str">
        <f>IF(AND(TONGHOP!N1203=$B$1,OR(TONGHOP!O1203="ThiTN",TONGHOP!P1203="LT",TONGHOP!P1203="TN"),TONGHOP!J1203=""),TONGHOP!F1203,"")</f>
        <v/>
      </c>
      <c r="D1203" t="str">
        <f>IF(AND(TONGHOP!N1203=$B$1,OR(TONGHOP!O1203="ThiTN",TONGHOP!P1203="LT",TONGHOP!P1203="TN"),TONGHOP!J1203=""),TONGHOP!I1203,"")</f>
        <v/>
      </c>
      <c r="E1203" t="str">
        <f>IF(AND(TONGHOP!N1203=$B$1,OR(TONGHOP!O1203="ThiTN",TONGHOP!P1203="LT",TONGHOP!P1203="TN"),TONGHOP!J1203=""),TONGHOP!P1203,"")</f>
        <v/>
      </c>
    </row>
    <row r="1204" spans="1:5">
      <c r="A1204" t="str">
        <f>IF(AND(TONGHOP!N1204=$B$1,OR(TONGHOP!O1204="ThiTN",TONGHOP!P1204="LT",TONGHOP!P1204="TN"),TONGHOP!J1204=""),TONGHOP!C1204,"")</f>
        <v/>
      </c>
      <c r="B1204" t="str">
        <f>IF(AND(TONGHOP!N1204=$B$1,OR(TONGHOP!O1204="ThiTN",TONGHOP!P1204="LT",TONGHOP!P1204="TN"),TONGHOP!J1204=""),TONGHOP!H1204,"")</f>
        <v/>
      </c>
      <c r="C1204" t="str">
        <f>IF(AND(TONGHOP!N1204=$B$1,OR(TONGHOP!O1204="ThiTN",TONGHOP!P1204="LT",TONGHOP!P1204="TN"),TONGHOP!J1204=""),TONGHOP!F1204,"")</f>
        <v/>
      </c>
      <c r="D1204" t="str">
        <f>IF(AND(TONGHOP!N1204=$B$1,OR(TONGHOP!O1204="ThiTN",TONGHOP!P1204="LT",TONGHOP!P1204="TN"),TONGHOP!J1204=""),TONGHOP!I1204,"")</f>
        <v/>
      </c>
      <c r="E1204" t="str">
        <f>IF(AND(TONGHOP!N1204=$B$1,OR(TONGHOP!O1204="ThiTN",TONGHOP!P1204="LT",TONGHOP!P1204="TN"),TONGHOP!J1204=""),TONGHOP!P1204,"")</f>
        <v/>
      </c>
    </row>
    <row r="1205" spans="1:5">
      <c r="A1205" t="str">
        <f>IF(AND(TONGHOP!N1205=$B$1,OR(TONGHOP!O1205="ThiTN",TONGHOP!P1205="LT",TONGHOP!P1205="TN"),TONGHOP!J1205=""),TONGHOP!C1205,"")</f>
        <v/>
      </c>
      <c r="B1205" t="str">
        <f>IF(AND(TONGHOP!N1205=$B$1,OR(TONGHOP!O1205="ThiTN",TONGHOP!P1205="LT",TONGHOP!P1205="TN"),TONGHOP!J1205=""),TONGHOP!H1205,"")</f>
        <v/>
      </c>
      <c r="C1205" t="str">
        <f>IF(AND(TONGHOP!N1205=$B$1,OR(TONGHOP!O1205="ThiTN",TONGHOP!P1205="LT",TONGHOP!P1205="TN"),TONGHOP!J1205=""),TONGHOP!F1205,"")</f>
        <v/>
      </c>
      <c r="D1205" t="str">
        <f>IF(AND(TONGHOP!N1205=$B$1,OR(TONGHOP!O1205="ThiTN",TONGHOP!P1205="LT",TONGHOP!P1205="TN"),TONGHOP!J1205=""),TONGHOP!I1205,"")</f>
        <v/>
      </c>
      <c r="E1205" t="str">
        <f>IF(AND(TONGHOP!N1205=$B$1,OR(TONGHOP!O1205="ThiTN",TONGHOP!P1205="LT",TONGHOP!P1205="TN"),TONGHOP!J1205=""),TONGHOP!P1205,"")</f>
        <v/>
      </c>
    </row>
    <row r="1206" spans="1:5">
      <c r="A1206" t="str">
        <f>IF(AND(TONGHOP!N1206=$B$1,OR(TONGHOP!O1206="ThiTN",TONGHOP!P1206="LT",TONGHOP!P1206="TN"),TONGHOP!J1206=""),TONGHOP!C1206,"")</f>
        <v/>
      </c>
      <c r="B1206" t="str">
        <f>IF(AND(TONGHOP!N1206=$B$1,OR(TONGHOP!O1206="ThiTN",TONGHOP!P1206="LT",TONGHOP!P1206="TN"),TONGHOP!J1206=""),TONGHOP!H1206,"")</f>
        <v/>
      </c>
      <c r="C1206" t="str">
        <f>IF(AND(TONGHOP!N1206=$B$1,OR(TONGHOP!O1206="ThiTN",TONGHOP!P1206="LT",TONGHOP!P1206="TN"),TONGHOP!J1206=""),TONGHOP!F1206,"")</f>
        <v/>
      </c>
      <c r="D1206" t="str">
        <f>IF(AND(TONGHOP!N1206=$B$1,OR(TONGHOP!O1206="ThiTN",TONGHOP!P1206="LT",TONGHOP!P1206="TN"),TONGHOP!J1206=""),TONGHOP!I1206,"")</f>
        <v/>
      </c>
      <c r="E1206" t="str">
        <f>IF(AND(TONGHOP!N1206=$B$1,OR(TONGHOP!O1206="ThiTN",TONGHOP!P1206="LT",TONGHOP!P1206="TN"),TONGHOP!J1206=""),TONGHOP!P1206,"")</f>
        <v/>
      </c>
    </row>
    <row r="1207" spans="1:5">
      <c r="A1207" t="str">
        <f>IF(AND(TONGHOP!N1207=$B$1,OR(TONGHOP!O1207="ThiTN",TONGHOP!P1207="LT",TONGHOP!P1207="TN"),TONGHOP!J1207=""),TONGHOP!C1207,"")</f>
        <v/>
      </c>
      <c r="B1207" t="str">
        <f>IF(AND(TONGHOP!N1207=$B$1,OR(TONGHOP!O1207="ThiTN",TONGHOP!P1207="LT",TONGHOP!P1207="TN"),TONGHOP!J1207=""),TONGHOP!H1207,"")</f>
        <v/>
      </c>
      <c r="C1207" t="str">
        <f>IF(AND(TONGHOP!N1207=$B$1,OR(TONGHOP!O1207="ThiTN",TONGHOP!P1207="LT",TONGHOP!P1207="TN"),TONGHOP!J1207=""),TONGHOP!F1207,"")</f>
        <v/>
      </c>
      <c r="D1207" t="str">
        <f>IF(AND(TONGHOP!N1207=$B$1,OR(TONGHOP!O1207="ThiTN",TONGHOP!P1207="LT",TONGHOP!P1207="TN"),TONGHOP!J1207=""),TONGHOP!I1207,"")</f>
        <v/>
      </c>
      <c r="E1207" t="str">
        <f>IF(AND(TONGHOP!N1207=$B$1,OR(TONGHOP!O1207="ThiTN",TONGHOP!P1207="LT",TONGHOP!P1207="TN"),TONGHOP!J1207=""),TONGHOP!P1207,"")</f>
        <v/>
      </c>
    </row>
    <row r="1208" spans="1:5">
      <c r="A1208" t="str">
        <f>IF(AND(TONGHOP!N1208=$B$1,OR(TONGHOP!O1208="ThiTN",TONGHOP!P1208="LT",TONGHOP!P1208="TN"),TONGHOP!J1208=""),TONGHOP!C1208,"")</f>
        <v/>
      </c>
      <c r="B1208" t="str">
        <f>IF(AND(TONGHOP!N1208=$B$1,OR(TONGHOP!O1208="ThiTN",TONGHOP!P1208="LT",TONGHOP!P1208="TN"),TONGHOP!J1208=""),TONGHOP!H1208,"")</f>
        <v/>
      </c>
      <c r="C1208" t="str">
        <f>IF(AND(TONGHOP!N1208=$B$1,OR(TONGHOP!O1208="ThiTN",TONGHOP!P1208="LT",TONGHOP!P1208="TN"),TONGHOP!J1208=""),TONGHOP!F1208,"")</f>
        <v/>
      </c>
      <c r="D1208" t="str">
        <f>IF(AND(TONGHOP!N1208=$B$1,OR(TONGHOP!O1208="ThiTN",TONGHOP!P1208="LT",TONGHOP!P1208="TN"),TONGHOP!J1208=""),TONGHOP!I1208,"")</f>
        <v/>
      </c>
      <c r="E1208" t="str">
        <f>IF(AND(TONGHOP!N1208=$B$1,OR(TONGHOP!O1208="ThiTN",TONGHOP!P1208="LT",TONGHOP!P1208="TN"),TONGHOP!J1208=""),TONGHOP!P1208,"")</f>
        <v/>
      </c>
    </row>
    <row r="1209" spans="1:5">
      <c r="A1209" t="str">
        <f>IF(AND(TONGHOP!N1209=$B$1,OR(TONGHOP!O1209="ThiTN",TONGHOP!P1209="LT",TONGHOP!P1209="TN"),TONGHOP!J1209=""),TONGHOP!C1209,"")</f>
        <v/>
      </c>
      <c r="B1209" t="str">
        <f>IF(AND(TONGHOP!N1209=$B$1,OR(TONGHOP!O1209="ThiTN",TONGHOP!P1209="LT",TONGHOP!P1209="TN"),TONGHOP!J1209=""),TONGHOP!H1209,"")</f>
        <v/>
      </c>
      <c r="C1209" t="str">
        <f>IF(AND(TONGHOP!N1209=$B$1,OR(TONGHOP!O1209="ThiTN",TONGHOP!P1209="LT",TONGHOP!P1209="TN"),TONGHOP!J1209=""),TONGHOP!F1209,"")</f>
        <v/>
      </c>
      <c r="D1209" t="str">
        <f>IF(AND(TONGHOP!N1209=$B$1,OR(TONGHOP!O1209="ThiTN",TONGHOP!P1209="LT",TONGHOP!P1209="TN"),TONGHOP!J1209=""),TONGHOP!I1209,"")</f>
        <v/>
      </c>
      <c r="E1209" t="str">
        <f>IF(AND(TONGHOP!N1209=$B$1,OR(TONGHOP!O1209="ThiTN",TONGHOP!P1209="LT",TONGHOP!P1209="TN"),TONGHOP!J1209=""),TONGHOP!P1209,"")</f>
        <v/>
      </c>
    </row>
    <row r="1210" spans="1:5">
      <c r="A1210" t="str">
        <f>IF(AND(TONGHOP!N1210=$B$1,OR(TONGHOP!O1210="ThiTN",TONGHOP!P1210="LT",TONGHOP!P1210="TN"),TONGHOP!J1210=""),TONGHOP!C1210,"")</f>
        <v/>
      </c>
      <c r="B1210" t="str">
        <f>IF(AND(TONGHOP!N1210=$B$1,OR(TONGHOP!O1210="ThiTN",TONGHOP!P1210="LT",TONGHOP!P1210="TN"),TONGHOP!J1210=""),TONGHOP!H1210,"")</f>
        <v/>
      </c>
      <c r="C1210" t="str">
        <f>IF(AND(TONGHOP!N1210=$B$1,OR(TONGHOP!O1210="ThiTN",TONGHOP!P1210="LT",TONGHOP!P1210="TN"),TONGHOP!J1210=""),TONGHOP!F1210,"")</f>
        <v/>
      </c>
      <c r="D1210" t="str">
        <f>IF(AND(TONGHOP!N1210=$B$1,OR(TONGHOP!O1210="ThiTN",TONGHOP!P1210="LT",TONGHOP!P1210="TN"),TONGHOP!J1210=""),TONGHOP!I1210,"")</f>
        <v/>
      </c>
      <c r="E1210" t="str">
        <f>IF(AND(TONGHOP!N1210=$B$1,OR(TONGHOP!O1210="ThiTN",TONGHOP!P1210="LT",TONGHOP!P1210="TN"),TONGHOP!J1210=""),TONGHOP!P1210,"")</f>
        <v/>
      </c>
    </row>
    <row r="1211" spans="1:5">
      <c r="A1211" t="str">
        <f>IF(AND(TONGHOP!N1211=$B$1,OR(TONGHOP!O1211="ThiTN",TONGHOP!P1211="LT",TONGHOP!P1211="TN"),TONGHOP!J1211=""),TONGHOP!C1211,"")</f>
        <v/>
      </c>
      <c r="B1211" t="str">
        <f>IF(AND(TONGHOP!N1211=$B$1,OR(TONGHOP!O1211="ThiTN",TONGHOP!P1211="LT",TONGHOP!P1211="TN"),TONGHOP!J1211=""),TONGHOP!H1211,"")</f>
        <v/>
      </c>
      <c r="C1211" t="str">
        <f>IF(AND(TONGHOP!N1211=$B$1,OR(TONGHOP!O1211="ThiTN",TONGHOP!P1211="LT",TONGHOP!P1211="TN"),TONGHOP!J1211=""),TONGHOP!F1211,"")</f>
        <v/>
      </c>
      <c r="D1211" t="str">
        <f>IF(AND(TONGHOP!N1211=$B$1,OR(TONGHOP!O1211="ThiTN",TONGHOP!P1211="LT",TONGHOP!P1211="TN"),TONGHOP!J1211=""),TONGHOP!I1211,"")</f>
        <v/>
      </c>
      <c r="E1211" t="str">
        <f>IF(AND(TONGHOP!N1211=$B$1,OR(TONGHOP!O1211="ThiTN",TONGHOP!P1211="LT",TONGHOP!P1211="TN"),TONGHOP!J1211=""),TONGHOP!P1211,"")</f>
        <v/>
      </c>
    </row>
    <row r="1212" spans="1:5">
      <c r="A1212" t="str">
        <f>IF(AND(TONGHOP!N1212=$B$1,OR(TONGHOP!O1212="ThiTN",TONGHOP!P1212="LT",TONGHOP!P1212="TN"),TONGHOP!J1212=""),TONGHOP!C1212,"")</f>
        <v/>
      </c>
      <c r="B1212" t="str">
        <f>IF(AND(TONGHOP!N1212=$B$1,OR(TONGHOP!O1212="ThiTN",TONGHOP!P1212="LT",TONGHOP!P1212="TN"),TONGHOP!J1212=""),TONGHOP!H1212,"")</f>
        <v/>
      </c>
      <c r="C1212" t="str">
        <f>IF(AND(TONGHOP!N1212=$B$1,OR(TONGHOP!O1212="ThiTN",TONGHOP!P1212="LT",TONGHOP!P1212="TN"),TONGHOP!J1212=""),TONGHOP!F1212,"")</f>
        <v/>
      </c>
      <c r="D1212" t="str">
        <f>IF(AND(TONGHOP!N1212=$B$1,OR(TONGHOP!O1212="ThiTN",TONGHOP!P1212="LT",TONGHOP!P1212="TN"),TONGHOP!J1212=""),TONGHOP!I1212,"")</f>
        <v/>
      </c>
      <c r="E1212" t="str">
        <f>IF(AND(TONGHOP!N1212=$B$1,OR(TONGHOP!O1212="ThiTN",TONGHOP!P1212="LT",TONGHOP!P1212="TN"),TONGHOP!J1212=""),TONGHOP!P1212,"")</f>
        <v/>
      </c>
    </row>
    <row r="1213" spans="1:5">
      <c r="A1213" t="str">
        <f>IF(AND(TONGHOP!N1213=$B$1,OR(TONGHOP!O1213="ThiTN",TONGHOP!P1213="LT",TONGHOP!P1213="TN"),TONGHOP!J1213=""),TONGHOP!C1213,"")</f>
        <v/>
      </c>
      <c r="B1213" t="str">
        <f>IF(AND(TONGHOP!N1213=$B$1,OR(TONGHOP!O1213="ThiTN",TONGHOP!P1213="LT",TONGHOP!P1213="TN"),TONGHOP!J1213=""),TONGHOP!H1213,"")</f>
        <v/>
      </c>
      <c r="C1213" t="str">
        <f>IF(AND(TONGHOP!N1213=$B$1,OR(TONGHOP!O1213="ThiTN",TONGHOP!P1213="LT",TONGHOP!P1213="TN"),TONGHOP!J1213=""),TONGHOP!F1213,"")</f>
        <v/>
      </c>
      <c r="D1213" t="str">
        <f>IF(AND(TONGHOP!N1213=$B$1,OR(TONGHOP!O1213="ThiTN",TONGHOP!P1213="LT",TONGHOP!P1213="TN"),TONGHOP!J1213=""),TONGHOP!I1213,"")</f>
        <v/>
      </c>
      <c r="E1213" t="str">
        <f>IF(AND(TONGHOP!N1213=$B$1,OR(TONGHOP!O1213="ThiTN",TONGHOP!P1213="LT",TONGHOP!P1213="TN"),TONGHOP!J1213=""),TONGHOP!P1213,"")</f>
        <v/>
      </c>
    </row>
    <row r="1214" spans="1:5">
      <c r="A1214" t="str">
        <f>IF(AND(TONGHOP!N1214=$B$1,OR(TONGHOP!O1214="ThiTN",TONGHOP!P1214="LT",TONGHOP!P1214="TN"),TONGHOP!J1214=""),TONGHOP!C1214,"")</f>
        <v/>
      </c>
      <c r="B1214" t="str">
        <f>IF(AND(TONGHOP!N1214=$B$1,OR(TONGHOP!O1214="ThiTN",TONGHOP!P1214="LT",TONGHOP!P1214="TN"),TONGHOP!J1214=""),TONGHOP!H1214,"")</f>
        <v/>
      </c>
      <c r="C1214" t="str">
        <f>IF(AND(TONGHOP!N1214=$B$1,OR(TONGHOP!O1214="ThiTN",TONGHOP!P1214="LT",TONGHOP!P1214="TN"),TONGHOP!J1214=""),TONGHOP!F1214,"")</f>
        <v/>
      </c>
      <c r="D1214" t="str">
        <f>IF(AND(TONGHOP!N1214=$B$1,OR(TONGHOP!O1214="ThiTN",TONGHOP!P1214="LT",TONGHOP!P1214="TN"),TONGHOP!J1214=""),TONGHOP!I1214,"")</f>
        <v/>
      </c>
      <c r="E1214" t="str">
        <f>IF(AND(TONGHOP!N1214=$B$1,OR(TONGHOP!O1214="ThiTN",TONGHOP!P1214="LT",TONGHOP!P1214="TN"),TONGHOP!J1214=""),TONGHOP!P1214,"")</f>
        <v/>
      </c>
    </row>
    <row r="1215" spans="1:5">
      <c r="A1215" t="str">
        <f>IF(AND(TONGHOP!N1215=$B$1,OR(TONGHOP!O1215="ThiTN",TONGHOP!P1215="LT",TONGHOP!P1215="TN"),TONGHOP!J1215=""),TONGHOP!C1215,"")</f>
        <v/>
      </c>
      <c r="B1215" t="str">
        <f>IF(AND(TONGHOP!N1215=$B$1,OR(TONGHOP!O1215="ThiTN",TONGHOP!P1215="LT",TONGHOP!P1215="TN"),TONGHOP!J1215=""),TONGHOP!H1215,"")</f>
        <v/>
      </c>
      <c r="C1215" t="str">
        <f>IF(AND(TONGHOP!N1215=$B$1,OR(TONGHOP!O1215="ThiTN",TONGHOP!P1215="LT",TONGHOP!P1215="TN"),TONGHOP!J1215=""),TONGHOP!F1215,"")</f>
        <v/>
      </c>
      <c r="D1215" t="str">
        <f>IF(AND(TONGHOP!N1215=$B$1,OR(TONGHOP!O1215="ThiTN",TONGHOP!P1215="LT",TONGHOP!P1215="TN"),TONGHOP!J1215=""),TONGHOP!I1215,"")</f>
        <v/>
      </c>
      <c r="E1215" t="str">
        <f>IF(AND(TONGHOP!N1215=$B$1,OR(TONGHOP!O1215="ThiTN",TONGHOP!P1215="LT",TONGHOP!P1215="TN"),TONGHOP!J1215=""),TONGHOP!P1215,"")</f>
        <v/>
      </c>
    </row>
    <row r="1216" spans="1:5">
      <c r="A1216" t="str">
        <f>IF(AND(TONGHOP!N1216=$B$1,OR(TONGHOP!O1216="ThiTN",TONGHOP!P1216="LT",TONGHOP!P1216="TN"),TONGHOP!J1216=""),TONGHOP!C1216,"")</f>
        <v/>
      </c>
      <c r="B1216" t="str">
        <f>IF(AND(TONGHOP!N1216=$B$1,OR(TONGHOP!O1216="ThiTN",TONGHOP!P1216="LT",TONGHOP!P1216="TN"),TONGHOP!J1216=""),TONGHOP!H1216,"")</f>
        <v/>
      </c>
      <c r="C1216" t="str">
        <f>IF(AND(TONGHOP!N1216=$B$1,OR(TONGHOP!O1216="ThiTN",TONGHOP!P1216="LT",TONGHOP!P1216="TN"),TONGHOP!J1216=""),TONGHOP!F1216,"")</f>
        <v/>
      </c>
      <c r="D1216" t="str">
        <f>IF(AND(TONGHOP!N1216=$B$1,OR(TONGHOP!O1216="ThiTN",TONGHOP!P1216="LT",TONGHOP!P1216="TN"),TONGHOP!J1216=""),TONGHOP!I1216,"")</f>
        <v/>
      </c>
      <c r="E1216" t="str">
        <f>IF(AND(TONGHOP!N1216=$B$1,OR(TONGHOP!O1216="ThiTN",TONGHOP!P1216="LT",TONGHOP!P1216="TN"),TONGHOP!J1216=""),TONGHOP!P1216,"")</f>
        <v/>
      </c>
    </row>
    <row r="1217" spans="1:5">
      <c r="A1217" t="str">
        <f>IF(AND(TONGHOP!N1217=$B$1,OR(TONGHOP!O1217="ThiTN",TONGHOP!P1217="LT",TONGHOP!P1217="TN"),TONGHOP!J1217=""),TONGHOP!C1217,"")</f>
        <v/>
      </c>
      <c r="B1217" t="str">
        <f>IF(AND(TONGHOP!N1217=$B$1,OR(TONGHOP!O1217="ThiTN",TONGHOP!P1217="LT",TONGHOP!P1217="TN"),TONGHOP!J1217=""),TONGHOP!H1217,"")</f>
        <v/>
      </c>
      <c r="C1217" t="str">
        <f>IF(AND(TONGHOP!N1217=$B$1,OR(TONGHOP!O1217="ThiTN",TONGHOP!P1217="LT",TONGHOP!P1217="TN"),TONGHOP!J1217=""),TONGHOP!F1217,"")</f>
        <v/>
      </c>
      <c r="D1217" t="str">
        <f>IF(AND(TONGHOP!N1217=$B$1,OR(TONGHOP!O1217="ThiTN",TONGHOP!P1217="LT",TONGHOP!P1217="TN"),TONGHOP!J1217=""),TONGHOP!I1217,"")</f>
        <v/>
      </c>
      <c r="E1217" t="str">
        <f>IF(AND(TONGHOP!N1217=$B$1,OR(TONGHOP!O1217="ThiTN",TONGHOP!P1217="LT",TONGHOP!P1217="TN"),TONGHOP!J1217=""),TONGHOP!P1217,"")</f>
        <v/>
      </c>
    </row>
    <row r="1218" spans="1:5">
      <c r="A1218" t="str">
        <f>IF(AND(TONGHOP!N1218=$B$1,OR(TONGHOP!O1218="ThiTN",TONGHOP!P1218="LT",TONGHOP!P1218="TN"),TONGHOP!J1218=""),TONGHOP!C1218,"")</f>
        <v/>
      </c>
      <c r="B1218" t="str">
        <f>IF(AND(TONGHOP!N1218=$B$1,OR(TONGHOP!O1218="ThiTN",TONGHOP!P1218="LT",TONGHOP!P1218="TN"),TONGHOP!J1218=""),TONGHOP!H1218,"")</f>
        <v/>
      </c>
      <c r="C1218" t="str">
        <f>IF(AND(TONGHOP!N1218=$B$1,OR(TONGHOP!O1218="ThiTN",TONGHOP!P1218="LT",TONGHOP!P1218="TN"),TONGHOP!J1218=""),TONGHOP!F1218,"")</f>
        <v/>
      </c>
      <c r="D1218" t="str">
        <f>IF(AND(TONGHOP!N1218=$B$1,OR(TONGHOP!O1218="ThiTN",TONGHOP!P1218="LT",TONGHOP!P1218="TN"),TONGHOP!J1218=""),TONGHOP!I1218,"")</f>
        <v/>
      </c>
      <c r="E1218" t="str">
        <f>IF(AND(TONGHOP!N1218=$B$1,OR(TONGHOP!O1218="ThiTN",TONGHOP!P1218="LT",TONGHOP!P1218="TN"),TONGHOP!J1218=""),TONGHOP!P1218,"")</f>
        <v/>
      </c>
    </row>
    <row r="1219" spans="1:5">
      <c r="A1219" t="str">
        <f>IF(AND(TONGHOP!N1219=$B$1,OR(TONGHOP!O1219="ThiTN",TONGHOP!P1219="LT",TONGHOP!P1219="TN"),TONGHOP!J1219=""),TONGHOP!C1219,"")</f>
        <v/>
      </c>
      <c r="B1219" t="str">
        <f>IF(AND(TONGHOP!N1219=$B$1,OR(TONGHOP!O1219="ThiTN",TONGHOP!P1219="LT",TONGHOP!P1219="TN"),TONGHOP!J1219=""),TONGHOP!H1219,"")</f>
        <v/>
      </c>
      <c r="C1219" t="str">
        <f>IF(AND(TONGHOP!N1219=$B$1,OR(TONGHOP!O1219="ThiTN",TONGHOP!P1219="LT",TONGHOP!P1219="TN"),TONGHOP!J1219=""),TONGHOP!F1219,"")</f>
        <v/>
      </c>
      <c r="D1219" t="str">
        <f>IF(AND(TONGHOP!N1219=$B$1,OR(TONGHOP!O1219="ThiTN",TONGHOP!P1219="LT",TONGHOP!P1219="TN"),TONGHOP!J1219=""),TONGHOP!I1219,"")</f>
        <v/>
      </c>
      <c r="E1219" t="str">
        <f>IF(AND(TONGHOP!N1219=$B$1,OR(TONGHOP!O1219="ThiTN",TONGHOP!P1219="LT",TONGHOP!P1219="TN"),TONGHOP!J1219=""),TONGHOP!P1219,"")</f>
        <v/>
      </c>
    </row>
    <row r="1220" spans="1:5">
      <c r="A1220" t="str">
        <f>IF(AND(TONGHOP!N1220=$B$1,OR(TONGHOP!O1220="ThiTN",TONGHOP!P1220="LT",TONGHOP!P1220="TN"),TONGHOP!J1220=""),TONGHOP!C1220,"")</f>
        <v/>
      </c>
      <c r="B1220" t="str">
        <f>IF(AND(TONGHOP!N1220=$B$1,OR(TONGHOP!O1220="ThiTN",TONGHOP!P1220="LT",TONGHOP!P1220="TN"),TONGHOP!J1220=""),TONGHOP!H1220,"")</f>
        <v/>
      </c>
      <c r="C1220" t="str">
        <f>IF(AND(TONGHOP!N1220=$B$1,OR(TONGHOP!O1220="ThiTN",TONGHOP!P1220="LT",TONGHOP!P1220="TN"),TONGHOP!J1220=""),TONGHOP!F1220,"")</f>
        <v/>
      </c>
      <c r="D1220" t="str">
        <f>IF(AND(TONGHOP!N1220=$B$1,OR(TONGHOP!O1220="ThiTN",TONGHOP!P1220="LT",TONGHOP!P1220="TN"),TONGHOP!J1220=""),TONGHOP!I1220,"")</f>
        <v/>
      </c>
      <c r="E1220" t="str">
        <f>IF(AND(TONGHOP!N1220=$B$1,OR(TONGHOP!O1220="ThiTN",TONGHOP!P1220="LT",TONGHOP!P1220="TN"),TONGHOP!J1220=""),TONGHOP!P1220,"")</f>
        <v/>
      </c>
    </row>
    <row r="1221" spans="1:5">
      <c r="A1221" t="str">
        <f>IF(AND(TONGHOP!N1221=$B$1,OR(TONGHOP!O1221="ThiTN",TONGHOP!P1221="LT",TONGHOP!P1221="TN"),TONGHOP!J1221=""),TONGHOP!C1221,"")</f>
        <v/>
      </c>
      <c r="B1221" t="str">
        <f>IF(AND(TONGHOP!N1221=$B$1,OR(TONGHOP!O1221="ThiTN",TONGHOP!P1221="LT",TONGHOP!P1221="TN"),TONGHOP!J1221=""),TONGHOP!H1221,"")</f>
        <v/>
      </c>
      <c r="C1221" t="str">
        <f>IF(AND(TONGHOP!N1221=$B$1,OR(TONGHOP!O1221="ThiTN",TONGHOP!P1221="LT",TONGHOP!P1221="TN"),TONGHOP!J1221=""),TONGHOP!F1221,"")</f>
        <v/>
      </c>
      <c r="D1221" t="str">
        <f>IF(AND(TONGHOP!N1221=$B$1,OR(TONGHOP!O1221="ThiTN",TONGHOP!P1221="LT",TONGHOP!P1221="TN"),TONGHOP!J1221=""),TONGHOP!I1221,"")</f>
        <v/>
      </c>
      <c r="E1221" t="str">
        <f>IF(AND(TONGHOP!N1221=$B$1,OR(TONGHOP!O1221="ThiTN",TONGHOP!P1221="LT",TONGHOP!P1221="TN"),TONGHOP!J1221=""),TONGHOP!P1221,"")</f>
        <v/>
      </c>
    </row>
    <row r="1222" spans="1:5">
      <c r="A1222" t="str">
        <f>IF(AND(TONGHOP!N1222=$B$1,OR(TONGHOP!O1222="ThiTN",TONGHOP!P1222="LT",TONGHOP!P1222="TN"),TONGHOP!J1222=""),TONGHOP!C1222,"")</f>
        <v/>
      </c>
      <c r="B1222" t="str">
        <f>IF(AND(TONGHOP!N1222=$B$1,OR(TONGHOP!O1222="ThiTN",TONGHOP!P1222="LT",TONGHOP!P1222="TN"),TONGHOP!J1222=""),TONGHOP!H1222,"")</f>
        <v/>
      </c>
      <c r="C1222" t="str">
        <f>IF(AND(TONGHOP!N1222=$B$1,OR(TONGHOP!O1222="ThiTN",TONGHOP!P1222="LT",TONGHOP!P1222="TN"),TONGHOP!J1222=""),TONGHOP!F1222,"")</f>
        <v/>
      </c>
      <c r="D1222" t="str">
        <f>IF(AND(TONGHOP!N1222=$B$1,OR(TONGHOP!O1222="ThiTN",TONGHOP!P1222="LT",TONGHOP!P1222="TN"),TONGHOP!J1222=""),TONGHOP!I1222,"")</f>
        <v/>
      </c>
      <c r="E1222" t="str">
        <f>IF(AND(TONGHOP!N1222=$B$1,OR(TONGHOP!O1222="ThiTN",TONGHOP!P1222="LT",TONGHOP!P1222="TN"),TONGHOP!J1222=""),TONGHOP!P1222,"")</f>
        <v/>
      </c>
    </row>
    <row r="1223" spans="1:5">
      <c r="A1223" t="str">
        <f>IF(AND(TONGHOP!N1223=$B$1,OR(TONGHOP!O1223="ThiTN",TONGHOP!P1223="LT",TONGHOP!P1223="TN"),TONGHOP!J1223=""),TONGHOP!C1223,"")</f>
        <v/>
      </c>
      <c r="B1223" t="str">
        <f>IF(AND(TONGHOP!N1223=$B$1,OR(TONGHOP!O1223="ThiTN",TONGHOP!P1223="LT",TONGHOP!P1223="TN"),TONGHOP!J1223=""),TONGHOP!H1223,"")</f>
        <v/>
      </c>
      <c r="C1223" t="str">
        <f>IF(AND(TONGHOP!N1223=$B$1,OR(TONGHOP!O1223="ThiTN",TONGHOP!P1223="LT",TONGHOP!P1223="TN"),TONGHOP!J1223=""),TONGHOP!F1223,"")</f>
        <v/>
      </c>
      <c r="D1223" t="str">
        <f>IF(AND(TONGHOP!N1223=$B$1,OR(TONGHOP!O1223="ThiTN",TONGHOP!P1223="LT",TONGHOP!P1223="TN"),TONGHOP!J1223=""),TONGHOP!I1223,"")</f>
        <v/>
      </c>
      <c r="E1223" t="str">
        <f>IF(AND(TONGHOP!N1223=$B$1,OR(TONGHOP!O1223="ThiTN",TONGHOP!P1223="LT",TONGHOP!P1223="TN"),TONGHOP!J1223=""),TONGHOP!P1223,"")</f>
        <v/>
      </c>
    </row>
    <row r="1224" spans="1:5">
      <c r="A1224" t="str">
        <f>IF(AND(TONGHOP!N1224=$B$1,OR(TONGHOP!O1224="ThiTN",TONGHOP!P1224="LT",TONGHOP!P1224="TN"),TONGHOP!J1224=""),TONGHOP!C1224,"")</f>
        <v/>
      </c>
      <c r="B1224" t="str">
        <f>IF(AND(TONGHOP!N1224=$B$1,OR(TONGHOP!O1224="ThiTN",TONGHOP!P1224="LT",TONGHOP!P1224="TN"),TONGHOP!J1224=""),TONGHOP!H1224,"")</f>
        <v/>
      </c>
      <c r="C1224" t="str">
        <f>IF(AND(TONGHOP!N1224=$B$1,OR(TONGHOP!O1224="ThiTN",TONGHOP!P1224="LT",TONGHOP!P1224="TN"),TONGHOP!J1224=""),TONGHOP!F1224,"")</f>
        <v/>
      </c>
      <c r="D1224" t="str">
        <f>IF(AND(TONGHOP!N1224=$B$1,OR(TONGHOP!O1224="ThiTN",TONGHOP!P1224="LT",TONGHOP!P1224="TN"),TONGHOP!J1224=""),TONGHOP!I1224,"")</f>
        <v/>
      </c>
      <c r="E1224" t="str">
        <f>IF(AND(TONGHOP!N1224=$B$1,OR(TONGHOP!O1224="ThiTN",TONGHOP!P1224="LT",TONGHOP!P1224="TN"),TONGHOP!J1224=""),TONGHOP!P1224,"")</f>
        <v/>
      </c>
    </row>
    <row r="1225" spans="1:5">
      <c r="A1225" t="str">
        <f>IF(AND(TONGHOP!N1225=$B$1,OR(TONGHOP!O1225="ThiTN",TONGHOP!P1225="LT",TONGHOP!P1225="TN"),TONGHOP!J1225=""),TONGHOP!C1225,"")</f>
        <v/>
      </c>
      <c r="B1225" t="str">
        <f>IF(AND(TONGHOP!N1225=$B$1,OR(TONGHOP!O1225="ThiTN",TONGHOP!P1225="LT",TONGHOP!P1225="TN"),TONGHOP!J1225=""),TONGHOP!H1225,"")</f>
        <v/>
      </c>
      <c r="C1225" t="str">
        <f>IF(AND(TONGHOP!N1225=$B$1,OR(TONGHOP!O1225="ThiTN",TONGHOP!P1225="LT",TONGHOP!P1225="TN"),TONGHOP!J1225=""),TONGHOP!F1225,"")</f>
        <v/>
      </c>
      <c r="D1225" t="str">
        <f>IF(AND(TONGHOP!N1225=$B$1,OR(TONGHOP!O1225="ThiTN",TONGHOP!P1225="LT",TONGHOP!P1225="TN"),TONGHOP!J1225=""),TONGHOP!I1225,"")</f>
        <v/>
      </c>
      <c r="E1225" t="str">
        <f>IF(AND(TONGHOP!N1225=$B$1,OR(TONGHOP!O1225="ThiTN",TONGHOP!P1225="LT",TONGHOP!P1225="TN"),TONGHOP!J1225=""),TONGHOP!P1225,"")</f>
        <v/>
      </c>
    </row>
    <row r="1226" spans="1:5">
      <c r="A1226" t="str">
        <f>IF(AND(TONGHOP!N1226=$B$1,OR(TONGHOP!O1226="ThiTN",TONGHOP!P1226="LT",TONGHOP!P1226="TN"),TONGHOP!J1226=""),TONGHOP!C1226,"")</f>
        <v/>
      </c>
      <c r="B1226" t="str">
        <f>IF(AND(TONGHOP!N1226=$B$1,OR(TONGHOP!O1226="ThiTN",TONGHOP!P1226="LT",TONGHOP!P1226="TN"),TONGHOP!J1226=""),TONGHOP!H1226,"")</f>
        <v/>
      </c>
      <c r="C1226" t="str">
        <f>IF(AND(TONGHOP!N1226=$B$1,OR(TONGHOP!O1226="ThiTN",TONGHOP!P1226="LT",TONGHOP!P1226="TN"),TONGHOP!J1226=""),TONGHOP!F1226,"")</f>
        <v/>
      </c>
      <c r="D1226" t="str">
        <f>IF(AND(TONGHOP!N1226=$B$1,OR(TONGHOP!O1226="ThiTN",TONGHOP!P1226="LT",TONGHOP!P1226="TN"),TONGHOP!J1226=""),TONGHOP!I1226,"")</f>
        <v/>
      </c>
      <c r="E1226" t="str">
        <f>IF(AND(TONGHOP!N1226=$B$1,OR(TONGHOP!O1226="ThiTN",TONGHOP!P1226="LT",TONGHOP!P1226="TN"),TONGHOP!J1226=""),TONGHOP!P1226,"")</f>
        <v/>
      </c>
    </row>
    <row r="1227" spans="1:5">
      <c r="A1227" t="str">
        <f>IF(AND(TONGHOP!N1227=$B$1,OR(TONGHOP!O1227="ThiTN",TONGHOP!P1227="LT",TONGHOP!P1227="TN"),TONGHOP!J1227=""),TONGHOP!C1227,"")</f>
        <v/>
      </c>
      <c r="B1227" t="str">
        <f>IF(AND(TONGHOP!N1227=$B$1,OR(TONGHOP!O1227="ThiTN",TONGHOP!P1227="LT",TONGHOP!P1227="TN"),TONGHOP!J1227=""),TONGHOP!H1227,"")</f>
        <v/>
      </c>
      <c r="C1227" t="str">
        <f>IF(AND(TONGHOP!N1227=$B$1,OR(TONGHOP!O1227="ThiTN",TONGHOP!P1227="LT",TONGHOP!P1227="TN"),TONGHOP!J1227=""),TONGHOP!F1227,"")</f>
        <v/>
      </c>
      <c r="D1227" t="str">
        <f>IF(AND(TONGHOP!N1227=$B$1,OR(TONGHOP!O1227="ThiTN",TONGHOP!P1227="LT",TONGHOP!P1227="TN"),TONGHOP!J1227=""),TONGHOP!I1227,"")</f>
        <v/>
      </c>
      <c r="E1227" t="str">
        <f>IF(AND(TONGHOP!N1227=$B$1,OR(TONGHOP!O1227="ThiTN",TONGHOP!P1227="LT",TONGHOP!P1227="TN"),TONGHOP!J1227=""),TONGHOP!P1227,"")</f>
        <v/>
      </c>
    </row>
    <row r="1228" spans="1:5">
      <c r="A1228" t="str">
        <f>IF(AND(TONGHOP!N1228=$B$1,OR(TONGHOP!O1228="ThiTN",TONGHOP!P1228="LT",TONGHOP!P1228="TN"),TONGHOP!J1228=""),TONGHOP!C1228,"")</f>
        <v/>
      </c>
      <c r="B1228" t="str">
        <f>IF(AND(TONGHOP!N1228=$B$1,OR(TONGHOP!O1228="ThiTN",TONGHOP!P1228="LT",TONGHOP!P1228="TN"),TONGHOP!J1228=""),TONGHOP!H1228,"")</f>
        <v/>
      </c>
      <c r="C1228" t="str">
        <f>IF(AND(TONGHOP!N1228=$B$1,OR(TONGHOP!O1228="ThiTN",TONGHOP!P1228="LT",TONGHOP!P1228="TN"),TONGHOP!J1228=""),TONGHOP!F1228,"")</f>
        <v/>
      </c>
      <c r="D1228" t="str">
        <f>IF(AND(TONGHOP!N1228=$B$1,OR(TONGHOP!O1228="ThiTN",TONGHOP!P1228="LT",TONGHOP!P1228="TN"),TONGHOP!J1228=""),TONGHOP!I1228,"")</f>
        <v/>
      </c>
      <c r="E1228" t="str">
        <f>IF(AND(TONGHOP!N1228=$B$1,OR(TONGHOP!O1228="ThiTN",TONGHOP!P1228="LT",TONGHOP!P1228="TN"),TONGHOP!J1228=""),TONGHOP!P1228,"")</f>
        <v/>
      </c>
    </row>
    <row r="1229" spans="1:5">
      <c r="A1229" t="str">
        <f>IF(AND(TONGHOP!N1229=$B$1,OR(TONGHOP!O1229="ThiTN",TONGHOP!P1229="LT",TONGHOP!P1229="TN"),TONGHOP!J1229=""),TONGHOP!C1229,"")</f>
        <v/>
      </c>
      <c r="B1229" t="str">
        <f>IF(AND(TONGHOP!N1229=$B$1,OR(TONGHOP!O1229="ThiTN",TONGHOP!P1229="LT",TONGHOP!P1229="TN"),TONGHOP!J1229=""),TONGHOP!H1229,"")</f>
        <v/>
      </c>
      <c r="C1229" t="str">
        <f>IF(AND(TONGHOP!N1229=$B$1,OR(TONGHOP!O1229="ThiTN",TONGHOP!P1229="LT",TONGHOP!P1229="TN"),TONGHOP!J1229=""),TONGHOP!F1229,"")</f>
        <v/>
      </c>
      <c r="D1229" t="str">
        <f>IF(AND(TONGHOP!N1229=$B$1,OR(TONGHOP!O1229="ThiTN",TONGHOP!P1229="LT",TONGHOP!P1229="TN"),TONGHOP!J1229=""),TONGHOP!I1229,"")</f>
        <v/>
      </c>
      <c r="E1229" t="str">
        <f>IF(AND(TONGHOP!N1229=$B$1,OR(TONGHOP!O1229="ThiTN",TONGHOP!P1229="LT",TONGHOP!P1229="TN"),TONGHOP!J1229=""),TONGHOP!P1229,"")</f>
        <v/>
      </c>
    </row>
    <row r="1230" spans="1:5">
      <c r="A1230" t="str">
        <f>IF(AND(TONGHOP!N1230=$B$1,OR(TONGHOP!O1230="ThiTN",TONGHOP!P1230="LT",TONGHOP!P1230="TN"),TONGHOP!J1230=""),TONGHOP!C1230,"")</f>
        <v/>
      </c>
      <c r="B1230" t="str">
        <f>IF(AND(TONGHOP!N1230=$B$1,OR(TONGHOP!O1230="ThiTN",TONGHOP!P1230="LT",TONGHOP!P1230="TN"),TONGHOP!J1230=""),TONGHOP!H1230,"")</f>
        <v/>
      </c>
      <c r="C1230" t="str">
        <f>IF(AND(TONGHOP!N1230=$B$1,OR(TONGHOP!O1230="ThiTN",TONGHOP!P1230="LT",TONGHOP!P1230="TN"),TONGHOP!J1230=""),TONGHOP!F1230,"")</f>
        <v/>
      </c>
      <c r="D1230" t="str">
        <f>IF(AND(TONGHOP!N1230=$B$1,OR(TONGHOP!O1230="ThiTN",TONGHOP!P1230="LT",TONGHOP!P1230="TN"),TONGHOP!J1230=""),TONGHOP!I1230,"")</f>
        <v/>
      </c>
      <c r="E1230" t="str">
        <f>IF(AND(TONGHOP!N1230=$B$1,OR(TONGHOP!O1230="ThiTN",TONGHOP!P1230="LT",TONGHOP!P1230="TN"),TONGHOP!J1230=""),TONGHOP!P1230,"")</f>
        <v/>
      </c>
    </row>
    <row r="1231" spans="1:5">
      <c r="A1231" t="str">
        <f>IF(AND(TONGHOP!N1231=$B$1,OR(TONGHOP!O1231="ThiTN",TONGHOP!P1231="LT",TONGHOP!P1231="TN"),TONGHOP!J1231=""),TONGHOP!C1231,"")</f>
        <v/>
      </c>
      <c r="B1231" t="str">
        <f>IF(AND(TONGHOP!N1231=$B$1,OR(TONGHOP!O1231="ThiTN",TONGHOP!P1231="LT",TONGHOP!P1231="TN"),TONGHOP!J1231=""),TONGHOP!H1231,"")</f>
        <v/>
      </c>
      <c r="C1231" t="str">
        <f>IF(AND(TONGHOP!N1231=$B$1,OR(TONGHOP!O1231="ThiTN",TONGHOP!P1231="LT",TONGHOP!P1231="TN"),TONGHOP!J1231=""),TONGHOP!F1231,"")</f>
        <v/>
      </c>
      <c r="D1231" t="str">
        <f>IF(AND(TONGHOP!N1231=$B$1,OR(TONGHOP!O1231="ThiTN",TONGHOP!P1231="LT",TONGHOP!P1231="TN"),TONGHOP!J1231=""),TONGHOP!I1231,"")</f>
        <v/>
      </c>
      <c r="E1231" t="str">
        <f>IF(AND(TONGHOP!N1231=$B$1,OR(TONGHOP!O1231="ThiTN",TONGHOP!P1231="LT",TONGHOP!P1231="TN"),TONGHOP!J1231=""),TONGHOP!P1231,"")</f>
        <v/>
      </c>
    </row>
    <row r="1232" spans="1:5">
      <c r="A1232" t="str">
        <f>IF(AND(TONGHOP!N1232=$B$1,OR(TONGHOP!O1232="ThiTN",TONGHOP!P1232="LT",TONGHOP!P1232="TN"),TONGHOP!J1232=""),TONGHOP!C1232,"")</f>
        <v/>
      </c>
      <c r="B1232" t="str">
        <f>IF(AND(TONGHOP!N1232=$B$1,OR(TONGHOP!O1232="ThiTN",TONGHOP!P1232="LT",TONGHOP!P1232="TN"),TONGHOP!J1232=""),TONGHOP!H1232,"")</f>
        <v/>
      </c>
      <c r="C1232" t="str">
        <f>IF(AND(TONGHOP!N1232=$B$1,OR(TONGHOP!O1232="ThiTN",TONGHOP!P1232="LT",TONGHOP!P1232="TN"),TONGHOP!J1232=""),TONGHOP!F1232,"")</f>
        <v/>
      </c>
      <c r="D1232" t="str">
        <f>IF(AND(TONGHOP!N1232=$B$1,OR(TONGHOP!O1232="ThiTN",TONGHOP!P1232="LT",TONGHOP!P1232="TN"),TONGHOP!J1232=""),TONGHOP!I1232,"")</f>
        <v/>
      </c>
      <c r="E1232" t="str">
        <f>IF(AND(TONGHOP!N1232=$B$1,OR(TONGHOP!O1232="ThiTN",TONGHOP!P1232="LT",TONGHOP!P1232="TN"),TONGHOP!J1232=""),TONGHOP!P1232,"")</f>
        <v/>
      </c>
    </row>
    <row r="1233" spans="1:5">
      <c r="A1233" t="str">
        <f>IF(AND(TONGHOP!N1233=$B$1,OR(TONGHOP!O1233="ThiTN",TONGHOP!P1233="LT",TONGHOP!P1233="TN"),TONGHOP!J1233=""),TONGHOP!C1233,"")</f>
        <v/>
      </c>
      <c r="B1233" t="str">
        <f>IF(AND(TONGHOP!N1233=$B$1,OR(TONGHOP!O1233="ThiTN",TONGHOP!P1233="LT",TONGHOP!P1233="TN"),TONGHOP!J1233=""),TONGHOP!H1233,"")</f>
        <v/>
      </c>
      <c r="C1233" t="str">
        <f>IF(AND(TONGHOP!N1233=$B$1,OR(TONGHOP!O1233="ThiTN",TONGHOP!P1233="LT",TONGHOP!P1233="TN"),TONGHOP!J1233=""),TONGHOP!F1233,"")</f>
        <v/>
      </c>
      <c r="D1233" t="str">
        <f>IF(AND(TONGHOP!N1233=$B$1,OR(TONGHOP!O1233="ThiTN",TONGHOP!P1233="LT",TONGHOP!P1233="TN"),TONGHOP!J1233=""),TONGHOP!I1233,"")</f>
        <v/>
      </c>
      <c r="E1233" t="str">
        <f>IF(AND(TONGHOP!N1233=$B$1,OR(TONGHOP!O1233="ThiTN",TONGHOP!P1233="LT",TONGHOP!P1233="TN"),TONGHOP!J1233=""),TONGHOP!P1233,"")</f>
        <v/>
      </c>
    </row>
    <row r="1234" spans="1:5">
      <c r="A1234" t="str">
        <f>IF(AND(TONGHOP!N1234=$B$1,OR(TONGHOP!O1234="ThiTN",TONGHOP!P1234="LT",TONGHOP!P1234="TN"),TONGHOP!J1234=""),TONGHOP!C1234,"")</f>
        <v/>
      </c>
      <c r="B1234" t="str">
        <f>IF(AND(TONGHOP!N1234=$B$1,OR(TONGHOP!O1234="ThiTN",TONGHOP!P1234="LT",TONGHOP!P1234="TN"),TONGHOP!J1234=""),TONGHOP!H1234,"")</f>
        <v/>
      </c>
      <c r="C1234" t="str">
        <f>IF(AND(TONGHOP!N1234=$B$1,OR(TONGHOP!O1234="ThiTN",TONGHOP!P1234="LT",TONGHOP!P1234="TN"),TONGHOP!J1234=""),TONGHOP!F1234,"")</f>
        <v/>
      </c>
      <c r="D1234" t="str">
        <f>IF(AND(TONGHOP!N1234=$B$1,OR(TONGHOP!O1234="ThiTN",TONGHOP!P1234="LT",TONGHOP!P1234="TN"),TONGHOP!J1234=""),TONGHOP!I1234,"")</f>
        <v/>
      </c>
      <c r="E1234" t="str">
        <f>IF(AND(TONGHOP!N1234=$B$1,OR(TONGHOP!O1234="ThiTN",TONGHOP!P1234="LT",TONGHOP!P1234="TN"),TONGHOP!J1234=""),TONGHOP!P1234,"")</f>
        <v/>
      </c>
    </row>
    <row r="1235" spans="1:5">
      <c r="A1235" t="str">
        <f>IF(AND(TONGHOP!N1235=$B$1,OR(TONGHOP!O1235="ThiTN",TONGHOP!P1235="LT",TONGHOP!P1235="TN"),TONGHOP!J1235=""),TONGHOP!C1235,"")</f>
        <v/>
      </c>
      <c r="B1235" t="str">
        <f>IF(AND(TONGHOP!N1235=$B$1,OR(TONGHOP!O1235="ThiTN",TONGHOP!P1235="LT",TONGHOP!P1235="TN"),TONGHOP!J1235=""),TONGHOP!H1235,"")</f>
        <v/>
      </c>
      <c r="C1235" t="str">
        <f>IF(AND(TONGHOP!N1235=$B$1,OR(TONGHOP!O1235="ThiTN",TONGHOP!P1235="LT",TONGHOP!P1235="TN"),TONGHOP!J1235=""),TONGHOP!F1235,"")</f>
        <v/>
      </c>
      <c r="D1235" t="str">
        <f>IF(AND(TONGHOP!N1235=$B$1,OR(TONGHOP!O1235="ThiTN",TONGHOP!P1235="LT",TONGHOP!P1235="TN"),TONGHOP!J1235=""),TONGHOP!I1235,"")</f>
        <v/>
      </c>
      <c r="E1235" t="str">
        <f>IF(AND(TONGHOP!N1235=$B$1,OR(TONGHOP!O1235="ThiTN",TONGHOP!P1235="LT",TONGHOP!P1235="TN"),TONGHOP!J1235=""),TONGHOP!P1235,"")</f>
        <v/>
      </c>
    </row>
    <row r="1236" spans="1:5">
      <c r="A1236" t="str">
        <f>IF(AND(TONGHOP!N1236=$B$1,OR(TONGHOP!O1236="ThiTN",TONGHOP!P1236="LT",TONGHOP!P1236="TN"),TONGHOP!J1236=""),TONGHOP!C1236,"")</f>
        <v/>
      </c>
      <c r="B1236" t="str">
        <f>IF(AND(TONGHOP!N1236=$B$1,OR(TONGHOP!O1236="ThiTN",TONGHOP!P1236="LT",TONGHOP!P1236="TN"),TONGHOP!J1236=""),TONGHOP!H1236,"")</f>
        <v/>
      </c>
      <c r="C1236" t="str">
        <f>IF(AND(TONGHOP!N1236=$B$1,OR(TONGHOP!O1236="ThiTN",TONGHOP!P1236="LT",TONGHOP!P1236="TN"),TONGHOP!J1236=""),TONGHOP!F1236,"")</f>
        <v/>
      </c>
      <c r="D1236" t="str">
        <f>IF(AND(TONGHOP!N1236=$B$1,OR(TONGHOP!O1236="ThiTN",TONGHOP!P1236="LT",TONGHOP!P1236="TN"),TONGHOP!J1236=""),TONGHOP!I1236,"")</f>
        <v/>
      </c>
      <c r="E1236" t="str">
        <f>IF(AND(TONGHOP!N1236=$B$1,OR(TONGHOP!O1236="ThiTN",TONGHOP!P1236="LT",TONGHOP!P1236="TN"),TONGHOP!J1236=""),TONGHOP!P1236,"")</f>
        <v/>
      </c>
    </row>
    <row r="1237" spans="1:5">
      <c r="A1237" t="str">
        <f>IF(AND(TONGHOP!N1237=$B$1,OR(TONGHOP!O1237="ThiTN",TONGHOP!P1237="LT",TONGHOP!P1237="TN"),TONGHOP!J1237=""),TONGHOP!C1237,"")</f>
        <v/>
      </c>
      <c r="B1237" t="str">
        <f>IF(AND(TONGHOP!N1237=$B$1,OR(TONGHOP!O1237="ThiTN",TONGHOP!P1237="LT",TONGHOP!P1237="TN"),TONGHOP!J1237=""),TONGHOP!H1237,"")</f>
        <v/>
      </c>
      <c r="C1237" t="str">
        <f>IF(AND(TONGHOP!N1237=$B$1,OR(TONGHOP!O1237="ThiTN",TONGHOP!P1237="LT",TONGHOP!P1237="TN"),TONGHOP!J1237=""),TONGHOP!F1237,"")</f>
        <v/>
      </c>
      <c r="D1237" t="str">
        <f>IF(AND(TONGHOP!N1237=$B$1,OR(TONGHOP!O1237="ThiTN",TONGHOP!P1237="LT",TONGHOP!P1237="TN"),TONGHOP!J1237=""),TONGHOP!I1237,"")</f>
        <v/>
      </c>
      <c r="E1237" t="str">
        <f>IF(AND(TONGHOP!N1237=$B$1,OR(TONGHOP!O1237="ThiTN",TONGHOP!P1237="LT",TONGHOP!P1237="TN"),TONGHOP!J1237=""),TONGHOP!P1237,"")</f>
        <v/>
      </c>
    </row>
    <row r="1238" spans="1:5">
      <c r="A1238" t="str">
        <f>IF(AND(TONGHOP!N1238=$B$1,OR(TONGHOP!O1238="ThiTN",TONGHOP!P1238="LT",TONGHOP!P1238="TN"),TONGHOP!J1238=""),TONGHOP!C1238,"")</f>
        <v/>
      </c>
      <c r="B1238" t="str">
        <f>IF(AND(TONGHOP!N1238=$B$1,OR(TONGHOP!O1238="ThiTN",TONGHOP!P1238="LT",TONGHOP!P1238="TN"),TONGHOP!J1238=""),TONGHOP!H1238,"")</f>
        <v/>
      </c>
      <c r="C1238" t="str">
        <f>IF(AND(TONGHOP!N1238=$B$1,OR(TONGHOP!O1238="ThiTN",TONGHOP!P1238="LT",TONGHOP!P1238="TN"),TONGHOP!J1238=""),TONGHOP!F1238,"")</f>
        <v/>
      </c>
      <c r="D1238" t="str">
        <f>IF(AND(TONGHOP!N1238=$B$1,OR(TONGHOP!O1238="ThiTN",TONGHOP!P1238="LT",TONGHOP!P1238="TN"),TONGHOP!J1238=""),TONGHOP!I1238,"")</f>
        <v/>
      </c>
      <c r="E1238" t="str">
        <f>IF(AND(TONGHOP!N1238=$B$1,OR(TONGHOP!O1238="ThiTN",TONGHOP!P1238="LT",TONGHOP!P1238="TN"),TONGHOP!J1238=""),TONGHOP!P1238,"")</f>
        <v/>
      </c>
    </row>
    <row r="1239" spans="1:5">
      <c r="A1239" t="str">
        <f>IF(AND(TONGHOP!N1239=$B$1,OR(TONGHOP!O1239="ThiTN",TONGHOP!P1239="LT",TONGHOP!P1239="TN"),TONGHOP!J1239=""),TONGHOP!C1239,"")</f>
        <v/>
      </c>
      <c r="B1239" t="str">
        <f>IF(AND(TONGHOP!N1239=$B$1,OR(TONGHOP!O1239="ThiTN",TONGHOP!P1239="LT",TONGHOP!P1239="TN"),TONGHOP!J1239=""),TONGHOP!H1239,"")</f>
        <v/>
      </c>
      <c r="C1239" t="str">
        <f>IF(AND(TONGHOP!N1239=$B$1,OR(TONGHOP!O1239="ThiTN",TONGHOP!P1239="LT",TONGHOP!P1239="TN"),TONGHOP!J1239=""),TONGHOP!F1239,"")</f>
        <v/>
      </c>
      <c r="D1239" t="str">
        <f>IF(AND(TONGHOP!N1239=$B$1,OR(TONGHOP!O1239="ThiTN",TONGHOP!P1239="LT",TONGHOP!P1239="TN"),TONGHOP!J1239=""),TONGHOP!I1239,"")</f>
        <v/>
      </c>
      <c r="E1239" t="str">
        <f>IF(AND(TONGHOP!N1239=$B$1,OR(TONGHOP!O1239="ThiTN",TONGHOP!P1239="LT",TONGHOP!P1239="TN"),TONGHOP!J1239=""),TONGHOP!P1239,"")</f>
        <v/>
      </c>
    </row>
    <row r="1240" spans="1:5">
      <c r="A1240" t="str">
        <f>IF(AND(TONGHOP!N1240=$B$1,OR(TONGHOP!O1240="ThiTN",TONGHOP!P1240="LT",TONGHOP!P1240="TN"),TONGHOP!J1240=""),TONGHOP!C1240,"")</f>
        <v/>
      </c>
      <c r="B1240" t="str">
        <f>IF(AND(TONGHOP!N1240=$B$1,OR(TONGHOP!O1240="ThiTN",TONGHOP!P1240="LT",TONGHOP!P1240="TN"),TONGHOP!J1240=""),TONGHOP!H1240,"")</f>
        <v/>
      </c>
      <c r="C1240" t="str">
        <f>IF(AND(TONGHOP!N1240=$B$1,OR(TONGHOP!O1240="ThiTN",TONGHOP!P1240="LT",TONGHOP!P1240="TN"),TONGHOP!J1240=""),TONGHOP!F1240,"")</f>
        <v/>
      </c>
      <c r="D1240" t="str">
        <f>IF(AND(TONGHOP!N1240=$B$1,OR(TONGHOP!O1240="ThiTN",TONGHOP!P1240="LT",TONGHOP!P1240="TN"),TONGHOP!J1240=""),TONGHOP!I1240,"")</f>
        <v/>
      </c>
      <c r="E1240" t="str">
        <f>IF(AND(TONGHOP!N1240=$B$1,OR(TONGHOP!O1240="ThiTN",TONGHOP!P1240="LT",TONGHOP!P1240="TN"),TONGHOP!J1240=""),TONGHOP!P1240,"")</f>
        <v/>
      </c>
    </row>
    <row r="1241" spans="1:5">
      <c r="A1241" t="str">
        <f>IF(AND(TONGHOP!N1241=$B$1,OR(TONGHOP!O1241="ThiTN",TONGHOP!P1241="LT",TONGHOP!P1241="TN"),TONGHOP!J1241=""),TONGHOP!C1241,"")</f>
        <v/>
      </c>
      <c r="B1241" t="str">
        <f>IF(AND(TONGHOP!N1241=$B$1,OR(TONGHOP!O1241="ThiTN",TONGHOP!P1241="LT",TONGHOP!P1241="TN"),TONGHOP!J1241=""),TONGHOP!H1241,"")</f>
        <v/>
      </c>
      <c r="C1241" t="str">
        <f>IF(AND(TONGHOP!N1241=$B$1,OR(TONGHOP!O1241="ThiTN",TONGHOP!P1241="LT",TONGHOP!P1241="TN"),TONGHOP!J1241=""),TONGHOP!F1241,"")</f>
        <v/>
      </c>
      <c r="D1241" t="str">
        <f>IF(AND(TONGHOP!N1241=$B$1,OR(TONGHOP!O1241="ThiTN",TONGHOP!P1241="LT",TONGHOP!P1241="TN"),TONGHOP!J1241=""),TONGHOP!I1241,"")</f>
        <v/>
      </c>
      <c r="E1241" t="str">
        <f>IF(AND(TONGHOP!N1241=$B$1,OR(TONGHOP!O1241="ThiTN",TONGHOP!P1241="LT",TONGHOP!P1241="TN"),TONGHOP!J1241=""),TONGHOP!P1241,"")</f>
        <v/>
      </c>
    </row>
    <row r="1242" spans="1:5">
      <c r="A1242" t="str">
        <f>IF(AND(TONGHOP!N1242=$B$1,OR(TONGHOP!O1242="ThiTN",TONGHOP!P1242="LT",TONGHOP!P1242="TN"),TONGHOP!J1242=""),TONGHOP!C1242,"")</f>
        <v/>
      </c>
      <c r="B1242" t="str">
        <f>IF(AND(TONGHOP!N1242=$B$1,OR(TONGHOP!O1242="ThiTN",TONGHOP!P1242="LT",TONGHOP!P1242="TN"),TONGHOP!J1242=""),TONGHOP!H1242,"")</f>
        <v/>
      </c>
      <c r="C1242" t="str">
        <f>IF(AND(TONGHOP!N1242=$B$1,OR(TONGHOP!O1242="ThiTN",TONGHOP!P1242="LT",TONGHOP!P1242="TN"),TONGHOP!J1242=""),TONGHOP!F1242,"")</f>
        <v/>
      </c>
      <c r="D1242" t="str">
        <f>IF(AND(TONGHOP!N1242=$B$1,OR(TONGHOP!O1242="ThiTN",TONGHOP!P1242="LT",TONGHOP!P1242="TN"),TONGHOP!J1242=""),TONGHOP!I1242,"")</f>
        <v/>
      </c>
      <c r="E1242" t="str">
        <f>IF(AND(TONGHOP!N1242=$B$1,OR(TONGHOP!O1242="ThiTN",TONGHOP!P1242="LT",TONGHOP!P1242="TN"),TONGHOP!J1242=""),TONGHOP!P1242,"")</f>
        <v/>
      </c>
    </row>
    <row r="1243" spans="1:5">
      <c r="A1243" t="str">
        <f>IF(AND(TONGHOP!N1243=$B$1,OR(TONGHOP!O1243="ThiTN",TONGHOP!P1243="LT",TONGHOP!P1243="TN"),TONGHOP!J1243=""),TONGHOP!C1243,"")</f>
        <v/>
      </c>
      <c r="B1243" t="str">
        <f>IF(AND(TONGHOP!N1243=$B$1,OR(TONGHOP!O1243="ThiTN",TONGHOP!P1243="LT",TONGHOP!P1243="TN"),TONGHOP!J1243=""),TONGHOP!H1243,"")</f>
        <v/>
      </c>
      <c r="C1243" t="str">
        <f>IF(AND(TONGHOP!N1243=$B$1,OR(TONGHOP!O1243="ThiTN",TONGHOP!P1243="LT",TONGHOP!P1243="TN"),TONGHOP!J1243=""),TONGHOP!F1243,"")</f>
        <v/>
      </c>
      <c r="D1243" t="str">
        <f>IF(AND(TONGHOP!N1243=$B$1,OR(TONGHOP!O1243="ThiTN",TONGHOP!P1243="LT",TONGHOP!P1243="TN"),TONGHOP!J1243=""),TONGHOP!I1243,"")</f>
        <v/>
      </c>
      <c r="E1243" t="str">
        <f>IF(AND(TONGHOP!N1243=$B$1,OR(TONGHOP!O1243="ThiTN",TONGHOP!P1243="LT",TONGHOP!P1243="TN"),TONGHOP!J1243=""),TONGHOP!P1243,"")</f>
        <v/>
      </c>
    </row>
    <row r="1244" spans="1:5">
      <c r="A1244" t="str">
        <f>IF(AND(TONGHOP!N1244=$B$1,OR(TONGHOP!O1244="ThiTN",TONGHOP!P1244="LT",TONGHOP!P1244="TN"),TONGHOP!J1244=""),TONGHOP!C1244,"")</f>
        <v/>
      </c>
      <c r="B1244" t="str">
        <f>IF(AND(TONGHOP!N1244=$B$1,OR(TONGHOP!O1244="ThiTN",TONGHOP!P1244="LT",TONGHOP!P1244="TN"),TONGHOP!J1244=""),TONGHOP!H1244,"")</f>
        <v/>
      </c>
      <c r="C1244" t="str">
        <f>IF(AND(TONGHOP!N1244=$B$1,OR(TONGHOP!O1244="ThiTN",TONGHOP!P1244="LT",TONGHOP!P1244="TN"),TONGHOP!J1244=""),TONGHOP!F1244,"")</f>
        <v/>
      </c>
      <c r="D1244" t="str">
        <f>IF(AND(TONGHOP!N1244=$B$1,OR(TONGHOP!O1244="ThiTN",TONGHOP!P1244="LT",TONGHOP!P1244="TN"),TONGHOP!J1244=""),TONGHOP!I1244,"")</f>
        <v/>
      </c>
      <c r="E1244" t="str">
        <f>IF(AND(TONGHOP!N1244=$B$1,OR(TONGHOP!O1244="ThiTN",TONGHOP!P1244="LT",TONGHOP!P1244="TN"),TONGHOP!J1244=""),TONGHOP!P1244,"")</f>
        <v/>
      </c>
    </row>
    <row r="1245" spans="1:5">
      <c r="A1245" t="str">
        <f>IF(AND(TONGHOP!N1245=$B$1,OR(TONGHOP!O1245="ThiTN",TONGHOP!P1245="LT",TONGHOP!P1245="TN"),TONGHOP!J1245=""),TONGHOP!C1245,"")</f>
        <v/>
      </c>
      <c r="B1245" t="str">
        <f>IF(AND(TONGHOP!N1245=$B$1,OR(TONGHOP!O1245="ThiTN",TONGHOP!P1245="LT",TONGHOP!P1245="TN"),TONGHOP!J1245=""),TONGHOP!H1245,"")</f>
        <v/>
      </c>
      <c r="C1245" t="str">
        <f>IF(AND(TONGHOP!N1245=$B$1,OR(TONGHOP!O1245="ThiTN",TONGHOP!P1245="LT",TONGHOP!P1245="TN"),TONGHOP!J1245=""),TONGHOP!F1245,"")</f>
        <v/>
      </c>
      <c r="D1245" t="str">
        <f>IF(AND(TONGHOP!N1245=$B$1,OR(TONGHOP!O1245="ThiTN",TONGHOP!P1245="LT",TONGHOP!P1245="TN"),TONGHOP!J1245=""),TONGHOP!I1245,"")</f>
        <v/>
      </c>
      <c r="E1245" t="str">
        <f>IF(AND(TONGHOP!N1245=$B$1,OR(TONGHOP!O1245="ThiTN",TONGHOP!P1245="LT",TONGHOP!P1245="TN"),TONGHOP!J1245=""),TONGHOP!P1245,"")</f>
        <v/>
      </c>
    </row>
    <row r="1246" spans="1:5">
      <c r="A1246" t="str">
        <f>IF(AND(TONGHOP!N1246=$B$1,OR(TONGHOP!O1246="ThiTN",TONGHOP!P1246="LT",TONGHOP!P1246="TN"),TONGHOP!J1246=""),TONGHOP!C1246,"")</f>
        <v/>
      </c>
      <c r="B1246" t="str">
        <f>IF(AND(TONGHOP!N1246=$B$1,OR(TONGHOP!O1246="ThiTN",TONGHOP!P1246="LT",TONGHOP!P1246="TN"),TONGHOP!J1246=""),TONGHOP!H1246,"")</f>
        <v/>
      </c>
      <c r="C1246" t="str">
        <f>IF(AND(TONGHOP!N1246=$B$1,OR(TONGHOP!O1246="ThiTN",TONGHOP!P1246="LT",TONGHOP!P1246="TN"),TONGHOP!J1246=""),TONGHOP!F1246,"")</f>
        <v/>
      </c>
      <c r="D1246" t="str">
        <f>IF(AND(TONGHOP!N1246=$B$1,OR(TONGHOP!O1246="ThiTN",TONGHOP!P1246="LT",TONGHOP!P1246="TN"),TONGHOP!J1246=""),TONGHOP!I1246,"")</f>
        <v/>
      </c>
      <c r="E1246" t="str">
        <f>IF(AND(TONGHOP!N1246=$B$1,OR(TONGHOP!O1246="ThiTN",TONGHOP!P1246="LT",TONGHOP!P1246="TN"),TONGHOP!J1246=""),TONGHOP!P1246,"")</f>
        <v/>
      </c>
    </row>
    <row r="1247" spans="1:5">
      <c r="A1247" t="str">
        <f>IF(AND(TONGHOP!N1247=$B$1,OR(TONGHOP!O1247="ThiTN",TONGHOP!P1247="LT",TONGHOP!P1247="TN"),TONGHOP!J1247=""),TONGHOP!C1247,"")</f>
        <v/>
      </c>
      <c r="B1247" t="str">
        <f>IF(AND(TONGHOP!N1247=$B$1,OR(TONGHOP!O1247="ThiTN",TONGHOP!P1247="LT",TONGHOP!P1247="TN"),TONGHOP!J1247=""),TONGHOP!H1247,"")</f>
        <v/>
      </c>
      <c r="C1247" t="str">
        <f>IF(AND(TONGHOP!N1247=$B$1,OR(TONGHOP!O1247="ThiTN",TONGHOP!P1247="LT",TONGHOP!P1247="TN"),TONGHOP!J1247=""),TONGHOP!F1247,"")</f>
        <v/>
      </c>
      <c r="D1247" t="str">
        <f>IF(AND(TONGHOP!N1247=$B$1,OR(TONGHOP!O1247="ThiTN",TONGHOP!P1247="LT",TONGHOP!P1247="TN"),TONGHOP!J1247=""),TONGHOP!I1247,"")</f>
        <v/>
      </c>
      <c r="E1247" t="str">
        <f>IF(AND(TONGHOP!N1247=$B$1,OR(TONGHOP!O1247="ThiTN",TONGHOP!P1247="LT",TONGHOP!P1247="TN"),TONGHOP!J1247=""),TONGHOP!P1247,"")</f>
        <v/>
      </c>
    </row>
    <row r="1248" spans="1:5">
      <c r="A1248" t="str">
        <f>IF(AND(TONGHOP!N1248=$B$1,OR(TONGHOP!O1248="ThiTN",TONGHOP!P1248="LT",TONGHOP!P1248="TN"),TONGHOP!J1248=""),TONGHOP!C1248,"")</f>
        <v/>
      </c>
      <c r="B1248" t="str">
        <f>IF(AND(TONGHOP!N1248=$B$1,OR(TONGHOP!O1248="ThiTN",TONGHOP!P1248="LT",TONGHOP!P1248="TN"),TONGHOP!J1248=""),TONGHOP!H1248,"")</f>
        <v/>
      </c>
      <c r="C1248" t="str">
        <f>IF(AND(TONGHOP!N1248=$B$1,OR(TONGHOP!O1248="ThiTN",TONGHOP!P1248="LT",TONGHOP!P1248="TN"),TONGHOP!J1248=""),TONGHOP!F1248,"")</f>
        <v/>
      </c>
      <c r="D1248" t="str">
        <f>IF(AND(TONGHOP!N1248=$B$1,OR(TONGHOP!O1248="ThiTN",TONGHOP!P1248="LT",TONGHOP!P1248="TN"),TONGHOP!J1248=""),TONGHOP!I1248,"")</f>
        <v/>
      </c>
      <c r="E1248" t="str">
        <f>IF(AND(TONGHOP!N1248=$B$1,OR(TONGHOP!O1248="ThiTN",TONGHOP!P1248="LT",TONGHOP!P1248="TN"),TONGHOP!J1248=""),TONGHOP!P1248,"")</f>
        <v/>
      </c>
    </row>
    <row r="1249" spans="1:5">
      <c r="A1249" t="str">
        <f>IF(AND(TONGHOP!N1249=$B$1,OR(TONGHOP!O1249="ThiTN",TONGHOP!P1249="LT",TONGHOP!P1249="TN"),TONGHOP!J1249=""),TONGHOP!C1249,"")</f>
        <v/>
      </c>
      <c r="B1249" t="str">
        <f>IF(AND(TONGHOP!N1249=$B$1,OR(TONGHOP!O1249="ThiTN",TONGHOP!P1249="LT",TONGHOP!P1249="TN"),TONGHOP!J1249=""),TONGHOP!H1249,"")</f>
        <v/>
      </c>
      <c r="C1249" t="str">
        <f>IF(AND(TONGHOP!N1249=$B$1,OR(TONGHOP!O1249="ThiTN",TONGHOP!P1249="LT",TONGHOP!P1249="TN"),TONGHOP!J1249=""),TONGHOP!F1249,"")</f>
        <v/>
      </c>
      <c r="D1249" t="str">
        <f>IF(AND(TONGHOP!N1249=$B$1,OR(TONGHOP!O1249="ThiTN",TONGHOP!P1249="LT",TONGHOP!P1249="TN"),TONGHOP!J1249=""),TONGHOP!I1249,"")</f>
        <v/>
      </c>
      <c r="E1249" t="str">
        <f>IF(AND(TONGHOP!N1249=$B$1,OR(TONGHOP!O1249="ThiTN",TONGHOP!P1249="LT",TONGHOP!P1249="TN"),TONGHOP!J1249=""),TONGHOP!P1249,"")</f>
        <v/>
      </c>
    </row>
    <row r="1250" spans="1:5">
      <c r="A1250" t="str">
        <f>IF(AND(TONGHOP!N1250=$B$1,OR(TONGHOP!O1250="ThiTN",TONGHOP!P1250="LT",TONGHOP!P1250="TN"),TONGHOP!J1250=""),TONGHOP!C1250,"")</f>
        <v/>
      </c>
      <c r="B1250" t="str">
        <f>IF(AND(TONGHOP!N1250=$B$1,OR(TONGHOP!O1250="ThiTN",TONGHOP!P1250="LT",TONGHOP!P1250="TN"),TONGHOP!J1250=""),TONGHOP!H1250,"")</f>
        <v/>
      </c>
      <c r="C1250" t="str">
        <f>IF(AND(TONGHOP!N1250=$B$1,OR(TONGHOP!O1250="ThiTN",TONGHOP!P1250="LT",TONGHOP!P1250="TN"),TONGHOP!J1250=""),TONGHOP!F1250,"")</f>
        <v/>
      </c>
      <c r="D1250" t="str">
        <f>IF(AND(TONGHOP!N1250=$B$1,OR(TONGHOP!O1250="ThiTN",TONGHOP!P1250="LT",TONGHOP!P1250="TN"),TONGHOP!J1250=""),TONGHOP!I1250,"")</f>
        <v/>
      </c>
      <c r="E1250" t="str">
        <f>IF(AND(TONGHOP!N1250=$B$1,OR(TONGHOP!O1250="ThiTN",TONGHOP!P1250="LT",TONGHOP!P1250="TN"),TONGHOP!J1250=""),TONGHOP!P1250,"")</f>
        <v/>
      </c>
    </row>
    <row r="1251" spans="1:5">
      <c r="A1251" t="str">
        <f>IF(AND(TONGHOP!N1251=$B$1,OR(TONGHOP!O1251="ThiTN",TONGHOP!P1251="LT",TONGHOP!P1251="TN"),TONGHOP!J1251=""),TONGHOP!C1251,"")</f>
        <v/>
      </c>
      <c r="B1251" t="str">
        <f>IF(AND(TONGHOP!N1251=$B$1,OR(TONGHOP!O1251="ThiTN",TONGHOP!P1251="LT",TONGHOP!P1251="TN"),TONGHOP!J1251=""),TONGHOP!H1251,"")</f>
        <v/>
      </c>
      <c r="C1251" t="str">
        <f>IF(AND(TONGHOP!N1251=$B$1,OR(TONGHOP!O1251="ThiTN",TONGHOP!P1251="LT",TONGHOP!P1251="TN"),TONGHOP!J1251=""),TONGHOP!F1251,"")</f>
        <v/>
      </c>
      <c r="D1251" t="str">
        <f>IF(AND(TONGHOP!N1251=$B$1,OR(TONGHOP!O1251="ThiTN",TONGHOP!P1251="LT",TONGHOP!P1251="TN"),TONGHOP!J1251=""),TONGHOP!I1251,"")</f>
        <v/>
      </c>
      <c r="E1251" t="str">
        <f>IF(AND(TONGHOP!N1251=$B$1,OR(TONGHOP!O1251="ThiTN",TONGHOP!P1251="LT",TONGHOP!P1251="TN"),TONGHOP!J1251=""),TONGHOP!P1251,"")</f>
        <v/>
      </c>
    </row>
    <row r="1252" spans="1:5">
      <c r="A1252" t="str">
        <f>IF(AND(TONGHOP!N1252=$B$1,OR(TONGHOP!O1252="ThiTN",TONGHOP!P1252="LT",TONGHOP!P1252="TN"),TONGHOP!J1252=""),TONGHOP!C1252,"")</f>
        <v/>
      </c>
      <c r="B1252" t="str">
        <f>IF(AND(TONGHOP!N1252=$B$1,OR(TONGHOP!O1252="ThiTN",TONGHOP!P1252="LT",TONGHOP!P1252="TN"),TONGHOP!J1252=""),TONGHOP!H1252,"")</f>
        <v/>
      </c>
      <c r="C1252" t="str">
        <f>IF(AND(TONGHOP!N1252=$B$1,OR(TONGHOP!O1252="ThiTN",TONGHOP!P1252="LT",TONGHOP!P1252="TN"),TONGHOP!J1252=""),TONGHOP!F1252,"")</f>
        <v/>
      </c>
      <c r="D1252" t="str">
        <f>IF(AND(TONGHOP!N1252=$B$1,OR(TONGHOP!O1252="ThiTN",TONGHOP!P1252="LT",TONGHOP!P1252="TN"),TONGHOP!J1252=""),TONGHOP!I1252,"")</f>
        <v/>
      </c>
      <c r="E1252" t="str">
        <f>IF(AND(TONGHOP!N1252=$B$1,OR(TONGHOP!O1252="ThiTN",TONGHOP!P1252="LT",TONGHOP!P1252="TN"),TONGHOP!J1252=""),TONGHOP!P1252,"")</f>
        <v/>
      </c>
    </row>
    <row r="1253" spans="1:5">
      <c r="A1253" t="str">
        <f>IF(AND(TONGHOP!N1253=$B$1,OR(TONGHOP!O1253="ThiTN",TONGHOP!P1253="LT",TONGHOP!P1253="TN"),TONGHOP!J1253=""),TONGHOP!C1253,"")</f>
        <v/>
      </c>
      <c r="B1253" t="str">
        <f>IF(AND(TONGHOP!N1253=$B$1,OR(TONGHOP!O1253="ThiTN",TONGHOP!P1253="LT",TONGHOP!P1253="TN"),TONGHOP!J1253=""),TONGHOP!H1253,"")</f>
        <v/>
      </c>
      <c r="C1253" t="str">
        <f>IF(AND(TONGHOP!N1253=$B$1,OR(TONGHOP!O1253="ThiTN",TONGHOP!P1253="LT",TONGHOP!P1253="TN"),TONGHOP!J1253=""),TONGHOP!F1253,"")</f>
        <v/>
      </c>
      <c r="D1253" t="str">
        <f>IF(AND(TONGHOP!N1253=$B$1,OR(TONGHOP!O1253="ThiTN",TONGHOP!P1253="LT",TONGHOP!P1253="TN"),TONGHOP!J1253=""),TONGHOP!I1253,"")</f>
        <v/>
      </c>
      <c r="E1253" t="str">
        <f>IF(AND(TONGHOP!N1253=$B$1,OR(TONGHOP!O1253="ThiTN",TONGHOP!P1253="LT",TONGHOP!P1253="TN"),TONGHOP!J1253=""),TONGHOP!P1253,"")</f>
        <v/>
      </c>
    </row>
    <row r="1254" spans="1:5">
      <c r="A1254" t="str">
        <f>IF(AND(TONGHOP!N1254=$B$1,OR(TONGHOP!O1254="ThiTN",TONGHOP!P1254="LT",TONGHOP!P1254="TN"),TONGHOP!J1254=""),TONGHOP!C1254,"")</f>
        <v/>
      </c>
      <c r="B1254" t="str">
        <f>IF(AND(TONGHOP!N1254=$B$1,OR(TONGHOP!O1254="ThiTN",TONGHOP!P1254="LT",TONGHOP!P1254="TN"),TONGHOP!J1254=""),TONGHOP!H1254,"")</f>
        <v/>
      </c>
      <c r="C1254" t="str">
        <f>IF(AND(TONGHOP!N1254=$B$1,OR(TONGHOP!O1254="ThiTN",TONGHOP!P1254="LT",TONGHOP!P1254="TN"),TONGHOP!J1254=""),TONGHOP!F1254,"")</f>
        <v/>
      </c>
      <c r="D1254" t="str">
        <f>IF(AND(TONGHOP!N1254=$B$1,OR(TONGHOP!O1254="ThiTN",TONGHOP!P1254="LT",TONGHOP!P1254="TN"),TONGHOP!J1254=""),TONGHOP!I1254,"")</f>
        <v/>
      </c>
      <c r="E1254" t="str">
        <f>IF(AND(TONGHOP!N1254=$B$1,OR(TONGHOP!O1254="ThiTN",TONGHOP!P1254="LT",TONGHOP!P1254="TN"),TONGHOP!J1254=""),TONGHOP!P1254,"")</f>
        <v/>
      </c>
    </row>
    <row r="1255" spans="1:5">
      <c r="A1255" t="str">
        <f>IF(AND(TONGHOP!N1255=$B$1,OR(TONGHOP!O1255="ThiTN",TONGHOP!P1255="LT",TONGHOP!P1255="TN"),TONGHOP!J1255=""),TONGHOP!C1255,"")</f>
        <v/>
      </c>
      <c r="B1255" t="str">
        <f>IF(AND(TONGHOP!N1255=$B$1,OR(TONGHOP!O1255="ThiTN",TONGHOP!P1255="LT",TONGHOP!P1255="TN"),TONGHOP!J1255=""),TONGHOP!H1255,"")</f>
        <v/>
      </c>
      <c r="C1255" t="str">
        <f>IF(AND(TONGHOP!N1255=$B$1,OR(TONGHOP!O1255="ThiTN",TONGHOP!P1255="LT",TONGHOP!P1255="TN"),TONGHOP!J1255=""),TONGHOP!F1255,"")</f>
        <v/>
      </c>
      <c r="D1255" t="str">
        <f>IF(AND(TONGHOP!N1255=$B$1,OR(TONGHOP!O1255="ThiTN",TONGHOP!P1255="LT",TONGHOP!P1255="TN"),TONGHOP!J1255=""),TONGHOP!I1255,"")</f>
        <v/>
      </c>
      <c r="E1255" t="str">
        <f>IF(AND(TONGHOP!N1255=$B$1,OR(TONGHOP!O1255="ThiTN",TONGHOP!P1255="LT",TONGHOP!P1255="TN"),TONGHOP!J1255=""),TONGHOP!P1255,"")</f>
        <v/>
      </c>
    </row>
    <row r="1256" spans="1:5">
      <c r="A1256" t="str">
        <f>IF(AND(TONGHOP!N1256=$B$1,OR(TONGHOP!O1256="ThiTN",TONGHOP!P1256="LT",TONGHOP!P1256="TN"),TONGHOP!J1256=""),TONGHOP!C1256,"")</f>
        <v/>
      </c>
      <c r="B1256" t="str">
        <f>IF(AND(TONGHOP!N1256=$B$1,OR(TONGHOP!O1256="ThiTN",TONGHOP!P1256="LT",TONGHOP!P1256="TN"),TONGHOP!J1256=""),TONGHOP!H1256,"")</f>
        <v/>
      </c>
      <c r="C1256" t="str">
        <f>IF(AND(TONGHOP!N1256=$B$1,OR(TONGHOP!O1256="ThiTN",TONGHOP!P1256="LT",TONGHOP!P1256="TN"),TONGHOP!J1256=""),TONGHOP!F1256,"")</f>
        <v/>
      </c>
      <c r="D1256" t="str">
        <f>IF(AND(TONGHOP!N1256=$B$1,OR(TONGHOP!O1256="ThiTN",TONGHOP!P1256="LT",TONGHOP!P1256="TN"),TONGHOP!J1256=""),TONGHOP!I1256,"")</f>
        <v/>
      </c>
      <c r="E1256" t="str">
        <f>IF(AND(TONGHOP!N1256=$B$1,OR(TONGHOP!O1256="ThiTN",TONGHOP!P1256="LT",TONGHOP!P1256="TN"),TONGHOP!J1256=""),TONGHOP!P1256,"")</f>
        <v/>
      </c>
    </row>
    <row r="1257" spans="1:5">
      <c r="A1257" t="str">
        <f>IF(AND(TONGHOP!N1257=$B$1,OR(TONGHOP!O1257="ThiTN",TONGHOP!P1257="LT",TONGHOP!P1257="TN"),TONGHOP!J1257=""),TONGHOP!C1257,"")</f>
        <v/>
      </c>
      <c r="B1257" t="str">
        <f>IF(AND(TONGHOP!N1257=$B$1,OR(TONGHOP!O1257="ThiTN",TONGHOP!P1257="LT",TONGHOP!P1257="TN"),TONGHOP!J1257=""),TONGHOP!H1257,"")</f>
        <v/>
      </c>
      <c r="C1257" t="str">
        <f>IF(AND(TONGHOP!N1257=$B$1,OR(TONGHOP!O1257="ThiTN",TONGHOP!P1257="LT",TONGHOP!P1257="TN"),TONGHOP!J1257=""),TONGHOP!F1257,"")</f>
        <v/>
      </c>
      <c r="D1257" t="str">
        <f>IF(AND(TONGHOP!N1257=$B$1,OR(TONGHOP!O1257="ThiTN",TONGHOP!P1257="LT",TONGHOP!P1257="TN"),TONGHOP!J1257=""),TONGHOP!I1257,"")</f>
        <v/>
      </c>
      <c r="E1257" t="str">
        <f>IF(AND(TONGHOP!N1257=$B$1,OR(TONGHOP!O1257="ThiTN",TONGHOP!P1257="LT",TONGHOP!P1257="TN"),TONGHOP!J1257=""),TONGHOP!P1257,"")</f>
        <v/>
      </c>
    </row>
    <row r="1258" spans="1:5">
      <c r="A1258" t="str">
        <f>IF(AND(TONGHOP!N1258=$B$1,OR(TONGHOP!O1258="ThiTN",TONGHOP!P1258="LT",TONGHOP!P1258="TN"),TONGHOP!J1258=""),TONGHOP!C1258,"")</f>
        <v/>
      </c>
      <c r="B1258" t="str">
        <f>IF(AND(TONGHOP!N1258=$B$1,OR(TONGHOP!O1258="ThiTN",TONGHOP!P1258="LT",TONGHOP!P1258="TN"),TONGHOP!J1258=""),TONGHOP!H1258,"")</f>
        <v/>
      </c>
      <c r="C1258" t="str">
        <f>IF(AND(TONGHOP!N1258=$B$1,OR(TONGHOP!O1258="ThiTN",TONGHOP!P1258="LT",TONGHOP!P1258="TN"),TONGHOP!J1258=""),TONGHOP!F1258,"")</f>
        <v/>
      </c>
      <c r="D1258" t="str">
        <f>IF(AND(TONGHOP!N1258=$B$1,OR(TONGHOP!O1258="ThiTN",TONGHOP!P1258="LT",TONGHOP!P1258="TN"),TONGHOP!J1258=""),TONGHOP!I1258,"")</f>
        <v/>
      </c>
      <c r="E1258" t="str">
        <f>IF(AND(TONGHOP!N1258=$B$1,OR(TONGHOP!O1258="ThiTN",TONGHOP!P1258="LT",TONGHOP!P1258="TN"),TONGHOP!J1258=""),TONGHOP!P1258,"")</f>
        <v/>
      </c>
    </row>
    <row r="1259" spans="1:5">
      <c r="A1259" t="str">
        <f>IF(AND(TONGHOP!N1259=$B$1,OR(TONGHOP!O1259="ThiTN",TONGHOP!P1259="LT",TONGHOP!P1259="TN"),TONGHOP!J1259=""),TONGHOP!C1259,"")</f>
        <v/>
      </c>
      <c r="B1259" t="str">
        <f>IF(AND(TONGHOP!N1259=$B$1,OR(TONGHOP!O1259="ThiTN",TONGHOP!P1259="LT",TONGHOP!P1259="TN"),TONGHOP!J1259=""),TONGHOP!H1259,"")</f>
        <v/>
      </c>
      <c r="C1259" t="str">
        <f>IF(AND(TONGHOP!N1259=$B$1,OR(TONGHOP!O1259="ThiTN",TONGHOP!P1259="LT",TONGHOP!P1259="TN"),TONGHOP!J1259=""),TONGHOP!F1259,"")</f>
        <v/>
      </c>
      <c r="D1259" t="str">
        <f>IF(AND(TONGHOP!N1259=$B$1,OR(TONGHOP!O1259="ThiTN",TONGHOP!P1259="LT",TONGHOP!P1259="TN"),TONGHOP!J1259=""),TONGHOP!I1259,"")</f>
        <v/>
      </c>
      <c r="E1259" t="str">
        <f>IF(AND(TONGHOP!N1259=$B$1,OR(TONGHOP!O1259="ThiTN",TONGHOP!P1259="LT",TONGHOP!P1259="TN"),TONGHOP!J1259=""),TONGHOP!P1259,"")</f>
        <v/>
      </c>
    </row>
    <row r="1260" spans="1:5">
      <c r="A1260" t="str">
        <f>IF(AND(TONGHOP!N1260=$B$1,OR(TONGHOP!O1260="ThiTN",TONGHOP!P1260="LT",TONGHOP!P1260="TN"),TONGHOP!J1260=""),TONGHOP!C1260,"")</f>
        <v/>
      </c>
      <c r="B1260" t="str">
        <f>IF(AND(TONGHOP!N1260=$B$1,OR(TONGHOP!O1260="ThiTN",TONGHOP!P1260="LT",TONGHOP!P1260="TN"),TONGHOP!J1260=""),TONGHOP!H1260,"")</f>
        <v/>
      </c>
      <c r="C1260" t="str">
        <f>IF(AND(TONGHOP!N1260=$B$1,OR(TONGHOP!O1260="ThiTN",TONGHOP!P1260="LT",TONGHOP!P1260="TN"),TONGHOP!J1260=""),TONGHOP!F1260,"")</f>
        <v/>
      </c>
      <c r="D1260" t="str">
        <f>IF(AND(TONGHOP!N1260=$B$1,OR(TONGHOP!O1260="ThiTN",TONGHOP!P1260="LT",TONGHOP!P1260="TN"),TONGHOP!J1260=""),TONGHOP!I1260,"")</f>
        <v/>
      </c>
      <c r="E1260" t="str">
        <f>IF(AND(TONGHOP!N1260=$B$1,OR(TONGHOP!O1260="ThiTN",TONGHOP!P1260="LT",TONGHOP!P1260="TN"),TONGHOP!J1260=""),TONGHOP!P1260,"")</f>
        <v/>
      </c>
    </row>
    <row r="1261" spans="1:5">
      <c r="A1261" t="str">
        <f>IF(AND(TONGHOP!N1261=$B$1,OR(TONGHOP!O1261="ThiTN",TONGHOP!P1261="LT",TONGHOP!P1261="TN"),TONGHOP!J1261=""),TONGHOP!C1261,"")</f>
        <v/>
      </c>
      <c r="B1261" t="str">
        <f>IF(AND(TONGHOP!N1261=$B$1,OR(TONGHOP!O1261="ThiTN",TONGHOP!P1261="LT",TONGHOP!P1261="TN"),TONGHOP!J1261=""),TONGHOP!H1261,"")</f>
        <v/>
      </c>
      <c r="C1261" t="str">
        <f>IF(AND(TONGHOP!N1261=$B$1,OR(TONGHOP!O1261="ThiTN",TONGHOP!P1261="LT",TONGHOP!P1261="TN"),TONGHOP!J1261=""),TONGHOP!F1261,"")</f>
        <v/>
      </c>
      <c r="D1261" t="str">
        <f>IF(AND(TONGHOP!N1261=$B$1,OR(TONGHOP!O1261="ThiTN",TONGHOP!P1261="LT",TONGHOP!P1261="TN"),TONGHOP!J1261=""),TONGHOP!I1261,"")</f>
        <v/>
      </c>
      <c r="E1261" t="str">
        <f>IF(AND(TONGHOP!N1261=$B$1,OR(TONGHOP!O1261="ThiTN",TONGHOP!P1261="LT",TONGHOP!P1261="TN"),TONGHOP!J1261=""),TONGHOP!P1261,"")</f>
        <v/>
      </c>
    </row>
    <row r="1262" spans="1:5">
      <c r="A1262" t="str">
        <f>IF(AND(TONGHOP!N1262=$B$1,OR(TONGHOP!O1262="ThiTN",TONGHOP!P1262="LT",TONGHOP!P1262="TN"),TONGHOP!J1262=""),TONGHOP!C1262,"")</f>
        <v/>
      </c>
      <c r="B1262" t="str">
        <f>IF(AND(TONGHOP!N1262=$B$1,OR(TONGHOP!O1262="ThiTN",TONGHOP!P1262="LT",TONGHOP!P1262="TN"),TONGHOP!J1262=""),TONGHOP!H1262,"")</f>
        <v/>
      </c>
      <c r="C1262" t="str">
        <f>IF(AND(TONGHOP!N1262=$B$1,OR(TONGHOP!O1262="ThiTN",TONGHOP!P1262="LT",TONGHOP!P1262="TN"),TONGHOP!J1262=""),TONGHOP!F1262,"")</f>
        <v/>
      </c>
      <c r="D1262" t="str">
        <f>IF(AND(TONGHOP!N1262=$B$1,OR(TONGHOP!O1262="ThiTN",TONGHOP!P1262="LT",TONGHOP!P1262="TN"),TONGHOP!J1262=""),TONGHOP!I1262,"")</f>
        <v/>
      </c>
      <c r="E1262" t="str">
        <f>IF(AND(TONGHOP!N1262=$B$1,OR(TONGHOP!O1262="ThiTN",TONGHOP!P1262="LT",TONGHOP!P1262="TN"),TONGHOP!J1262=""),TONGHOP!P1262,"")</f>
        <v/>
      </c>
    </row>
    <row r="1263" spans="1:5">
      <c r="A1263" t="str">
        <f>IF(AND(TONGHOP!N1263=$B$1,OR(TONGHOP!O1263="ThiTN",TONGHOP!P1263="LT",TONGHOP!P1263="TN"),TONGHOP!J1263=""),TONGHOP!C1263,"")</f>
        <v/>
      </c>
      <c r="B1263" t="str">
        <f>IF(AND(TONGHOP!N1263=$B$1,OR(TONGHOP!O1263="ThiTN",TONGHOP!P1263="LT",TONGHOP!P1263="TN"),TONGHOP!J1263=""),TONGHOP!H1263,"")</f>
        <v/>
      </c>
      <c r="C1263" t="str">
        <f>IF(AND(TONGHOP!N1263=$B$1,OR(TONGHOP!O1263="ThiTN",TONGHOP!P1263="LT",TONGHOP!P1263="TN"),TONGHOP!J1263=""),TONGHOP!F1263,"")</f>
        <v/>
      </c>
      <c r="D1263" t="str">
        <f>IF(AND(TONGHOP!N1263=$B$1,OR(TONGHOP!O1263="ThiTN",TONGHOP!P1263="LT",TONGHOP!P1263="TN"),TONGHOP!J1263=""),TONGHOP!I1263,"")</f>
        <v/>
      </c>
      <c r="E1263" t="str">
        <f>IF(AND(TONGHOP!N1263=$B$1,OR(TONGHOP!O1263="ThiTN",TONGHOP!P1263="LT",TONGHOP!P1263="TN"),TONGHOP!J1263=""),TONGHOP!P1263,"")</f>
        <v/>
      </c>
    </row>
    <row r="1264" spans="1:5">
      <c r="A1264" t="str">
        <f>IF(AND(TONGHOP!N1264=$B$1,OR(TONGHOP!O1264="ThiTN",TONGHOP!P1264="LT",TONGHOP!P1264="TN"),TONGHOP!J1264=""),TONGHOP!C1264,"")</f>
        <v/>
      </c>
      <c r="B1264" t="str">
        <f>IF(AND(TONGHOP!N1264=$B$1,OR(TONGHOP!O1264="ThiTN",TONGHOP!P1264="LT",TONGHOP!P1264="TN"),TONGHOP!J1264=""),TONGHOP!H1264,"")</f>
        <v/>
      </c>
      <c r="C1264" t="str">
        <f>IF(AND(TONGHOP!N1264=$B$1,OR(TONGHOP!O1264="ThiTN",TONGHOP!P1264="LT",TONGHOP!P1264="TN"),TONGHOP!J1264=""),TONGHOP!F1264,"")</f>
        <v/>
      </c>
      <c r="D1264" t="str">
        <f>IF(AND(TONGHOP!N1264=$B$1,OR(TONGHOP!O1264="ThiTN",TONGHOP!P1264="LT",TONGHOP!P1264="TN"),TONGHOP!J1264=""),TONGHOP!I1264,"")</f>
        <v/>
      </c>
      <c r="E1264" t="str">
        <f>IF(AND(TONGHOP!N1264=$B$1,OR(TONGHOP!O1264="ThiTN",TONGHOP!P1264="LT",TONGHOP!P1264="TN"),TONGHOP!J1264=""),TONGHOP!P1264,"")</f>
        <v/>
      </c>
    </row>
    <row r="1265" spans="1:5">
      <c r="A1265" t="str">
        <f>IF(AND(TONGHOP!N1265=$B$1,OR(TONGHOP!O1265="ThiTN",TONGHOP!P1265="LT",TONGHOP!P1265="TN"),TONGHOP!J1265=""),TONGHOP!C1265,"")</f>
        <v/>
      </c>
      <c r="B1265" t="str">
        <f>IF(AND(TONGHOP!N1265=$B$1,OR(TONGHOP!O1265="ThiTN",TONGHOP!P1265="LT",TONGHOP!P1265="TN"),TONGHOP!J1265=""),TONGHOP!H1265,"")</f>
        <v/>
      </c>
      <c r="C1265" t="str">
        <f>IF(AND(TONGHOP!N1265=$B$1,OR(TONGHOP!O1265="ThiTN",TONGHOP!P1265="LT",TONGHOP!P1265="TN"),TONGHOP!J1265=""),TONGHOP!F1265,"")</f>
        <v/>
      </c>
      <c r="D1265" t="str">
        <f>IF(AND(TONGHOP!N1265=$B$1,OR(TONGHOP!O1265="ThiTN",TONGHOP!P1265="LT",TONGHOP!P1265="TN"),TONGHOP!J1265=""),TONGHOP!I1265,"")</f>
        <v/>
      </c>
      <c r="E1265" t="str">
        <f>IF(AND(TONGHOP!N1265=$B$1,OR(TONGHOP!O1265="ThiTN",TONGHOP!P1265="LT",TONGHOP!P1265="TN"),TONGHOP!J1265=""),TONGHOP!P1265,"")</f>
        <v/>
      </c>
    </row>
    <row r="1266" spans="1:5">
      <c r="A1266" t="str">
        <f>IF(AND(TONGHOP!N1266=$B$1,OR(TONGHOP!O1266="ThiTN",TONGHOP!P1266="LT",TONGHOP!P1266="TN"),TONGHOP!J1266=""),TONGHOP!C1266,"")</f>
        <v/>
      </c>
      <c r="B1266" t="str">
        <f>IF(AND(TONGHOP!N1266=$B$1,OR(TONGHOP!O1266="ThiTN",TONGHOP!P1266="LT",TONGHOP!P1266="TN"),TONGHOP!J1266=""),TONGHOP!H1266,"")</f>
        <v/>
      </c>
      <c r="C1266" t="str">
        <f>IF(AND(TONGHOP!N1266=$B$1,OR(TONGHOP!O1266="ThiTN",TONGHOP!P1266="LT",TONGHOP!P1266="TN"),TONGHOP!J1266=""),TONGHOP!F1266,"")</f>
        <v/>
      </c>
      <c r="D1266" t="str">
        <f>IF(AND(TONGHOP!N1266=$B$1,OR(TONGHOP!O1266="ThiTN",TONGHOP!P1266="LT",TONGHOP!P1266="TN"),TONGHOP!J1266=""),TONGHOP!I1266,"")</f>
        <v/>
      </c>
      <c r="E1266" t="str">
        <f>IF(AND(TONGHOP!N1266=$B$1,OR(TONGHOP!O1266="ThiTN",TONGHOP!P1266="LT",TONGHOP!P1266="TN"),TONGHOP!J1266=""),TONGHOP!P1266,"")</f>
        <v/>
      </c>
    </row>
    <row r="1267" spans="1:5">
      <c r="A1267" t="str">
        <f>IF(AND(TONGHOP!N1267=$B$1,OR(TONGHOP!O1267="ThiTN",TONGHOP!P1267="LT",TONGHOP!P1267="TN"),TONGHOP!J1267=""),TONGHOP!C1267,"")</f>
        <v/>
      </c>
      <c r="B1267" t="str">
        <f>IF(AND(TONGHOP!N1267=$B$1,OR(TONGHOP!O1267="ThiTN",TONGHOP!P1267="LT",TONGHOP!P1267="TN"),TONGHOP!J1267=""),TONGHOP!H1267,"")</f>
        <v/>
      </c>
      <c r="C1267" t="str">
        <f>IF(AND(TONGHOP!N1267=$B$1,OR(TONGHOP!O1267="ThiTN",TONGHOP!P1267="LT",TONGHOP!P1267="TN"),TONGHOP!J1267=""),TONGHOP!F1267,"")</f>
        <v/>
      </c>
      <c r="D1267" t="str">
        <f>IF(AND(TONGHOP!N1267=$B$1,OR(TONGHOP!O1267="ThiTN",TONGHOP!P1267="LT",TONGHOP!P1267="TN"),TONGHOP!J1267=""),TONGHOP!I1267,"")</f>
        <v/>
      </c>
      <c r="E1267" t="str">
        <f>IF(AND(TONGHOP!N1267=$B$1,OR(TONGHOP!O1267="ThiTN",TONGHOP!P1267="LT",TONGHOP!P1267="TN"),TONGHOP!J1267=""),TONGHOP!P1267,"")</f>
        <v/>
      </c>
    </row>
    <row r="1268" spans="1:5">
      <c r="A1268" t="str">
        <f>IF(AND(TONGHOP!N1268=$B$1,OR(TONGHOP!O1268="ThiTN",TONGHOP!P1268="LT",TONGHOP!P1268="TN"),TONGHOP!J1268=""),TONGHOP!C1268,"")</f>
        <v/>
      </c>
      <c r="B1268" t="str">
        <f>IF(AND(TONGHOP!N1268=$B$1,OR(TONGHOP!O1268="ThiTN",TONGHOP!P1268="LT",TONGHOP!P1268="TN"),TONGHOP!J1268=""),TONGHOP!H1268,"")</f>
        <v/>
      </c>
      <c r="C1268" t="str">
        <f>IF(AND(TONGHOP!N1268=$B$1,OR(TONGHOP!O1268="ThiTN",TONGHOP!P1268="LT",TONGHOP!P1268="TN"),TONGHOP!J1268=""),TONGHOP!F1268,"")</f>
        <v/>
      </c>
      <c r="D1268" t="str">
        <f>IF(AND(TONGHOP!N1268=$B$1,OR(TONGHOP!O1268="ThiTN",TONGHOP!P1268="LT",TONGHOP!P1268="TN"),TONGHOP!J1268=""),TONGHOP!I1268,"")</f>
        <v/>
      </c>
      <c r="E1268" t="str">
        <f>IF(AND(TONGHOP!N1268=$B$1,OR(TONGHOP!O1268="ThiTN",TONGHOP!P1268="LT",TONGHOP!P1268="TN"),TONGHOP!J1268=""),TONGHOP!P1268,"")</f>
        <v/>
      </c>
    </row>
    <row r="1269" spans="1:5">
      <c r="A1269" t="str">
        <f>IF(AND(TONGHOP!N1269=$B$1,OR(TONGHOP!O1269="ThiTN",TONGHOP!P1269="LT",TONGHOP!P1269="TN"),TONGHOP!J1269=""),TONGHOP!C1269,"")</f>
        <v/>
      </c>
      <c r="B1269" t="str">
        <f>IF(AND(TONGHOP!N1269=$B$1,OR(TONGHOP!O1269="ThiTN",TONGHOP!P1269="LT",TONGHOP!P1269="TN"),TONGHOP!J1269=""),TONGHOP!H1269,"")</f>
        <v/>
      </c>
      <c r="C1269" t="str">
        <f>IF(AND(TONGHOP!N1269=$B$1,OR(TONGHOP!O1269="ThiTN",TONGHOP!P1269="LT",TONGHOP!P1269="TN"),TONGHOP!J1269=""),TONGHOP!F1269,"")</f>
        <v/>
      </c>
      <c r="D1269" t="str">
        <f>IF(AND(TONGHOP!N1269=$B$1,OR(TONGHOP!O1269="ThiTN",TONGHOP!P1269="LT",TONGHOP!P1269="TN"),TONGHOP!J1269=""),TONGHOP!I1269,"")</f>
        <v/>
      </c>
      <c r="E1269" t="str">
        <f>IF(AND(TONGHOP!N1269=$B$1,OR(TONGHOP!O1269="ThiTN",TONGHOP!P1269="LT",TONGHOP!P1269="TN"),TONGHOP!J1269=""),TONGHOP!P1269,"")</f>
        <v/>
      </c>
    </row>
    <row r="1270" spans="1:5">
      <c r="A1270" t="str">
        <f>IF(AND(TONGHOP!N1270=$B$1,OR(TONGHOP!O1270="ThiTN",TONGHOP!P1270="LT",TONGHOP!P1270="TN"),TONGHOP!J1270=""),TONGHOP!C1270,"")</f>
        <v/>
      </c>
      <c r="B1270" t="str">
        <f>IF(AND(TONGHOP!N1270=$B$1,OR(TONGHOP!O1270="ThiTN",TONGHOP!P1270="LT",TONGHOP!P1270="TN"),TONGHOP!J1270=""),TONGHOP!H1270,"")</f>
        <v/>
      </c>
      <c r="C1270" t="str">
        <f>IF(AND(TONGHOP!N1270=$B$1,OR(TONGHOP!O1270="ThiTN",TONGHOP!P1270="LT",TONGHOP!P1270="TN"),TONGHOP!J1270=""),TONGHOP!F1270,"")</f>
        <v/>
      </c>
      <c r="D1270" t="str">
        <f>IF(AND(TONGHOP!N1270=$B$1,OR(TONGHOP!O1270="ThiTN",TONGHOP!P1270="LT",TONGHOP!P1270="TN"),TONGHOP!J1270=""),TONGHOP!I1270,"")</f>
        <v/>
      </c>
      <c r="E1270" t="str">
        <f>IF(AND(TONGHOP!N1270=$B$1,OR(TONGHOP!O1270="ThiTN",TONGHOP!P1270="LT",TONGHOP!P1270="TN"),TONGHOP!J1270=""),TONGHOP!P1270,"")</f>
        <v/>
      </c>
    </row>
    <row r="1271" spans="1:5">
      <c r="A1271" t="str">
        <f>IF(AND(TONGHOP!N1271=$B$1,OR(TONGHOP!O1271="ThiTN",TONGHOP!P1271="LT",TONGHOP!P1271="TN"),TONGHOP!J1271=""),TONGHOP!C1271,"")</f>
        <v/>
      </c>
      <c r="B1271" t="str">
        <f>IF(AND(TONGHOP!N1271=$B$1,OR(TONGHOP!O1271="ThiTN",TONGHOP!P1271="LT",TONGHOP!P1271="TN"),TONGHOP!J1271=""),TONGHOP!H1271,"")</f>
        <v/>
      </c>
      <c r="C1271" t="str">
        <f>IF(AND(TONGHOP!N1271=$B$1,OR(TONGHOP!O1271="ThiTN",TONGHOP!P1271="LT",TONGHOP!P1271="TN"),TONGHOP!J1271=""),TONGHOP!F1271,"")</f>
        <v/>
      </c>
      <c r="D1271" t="str">
        <f>IF(AND(TONGHOP!N1271=$B$1,OR(TONGHOP!O1271="ThiTN",TONGHOP!P1271="LT",TONGHOP!P1271="TN"),TONGHOP!J1271=""),TONGHOP!I1271,"")</f>
        <v/>
      </c>
      <c r="E1271" t="str">
        <f>IF(AND(TONGHOP!N1271=$B$1,OR(TONGHOP!O1271="ThiTN",TONGHOP!P1271="LT",TONGHOP!P1271="TN"),TONGHOP!J1271=""),TONGHOP!P1271,"")</f>
        <v/>
      </c>
    </row>
    <row r="1272" spans="1:5">
      <c r="A1272" t="str">
        <f>IF(AND(TONGHOP!N1272=$B$1,OR(TONGHOP!O1272="ThiTN",TONGHOP!P1272="LT",TONGHOP!P1272="TN"),TONGHOP!J1272=""),TONGHOP!C1272,"")</f>
        <v/>
      </c>
      <c r="B1272" t="str">
        <f>IF(AND(TONGHOP!N1272=$B$1,OR(TONGHOP!O1272="ThiTN",TONGHOP!P1272="LT",TONGHOP!P1272="TN"),TONGHOP!J1272=""),TONGHOP!H1272,"")</f>
        <v/>
      </c>
      <c r="C1272" t="str">
        <f>IF(AND(TONGHOP!N1272=$B$1,OR(TONGHOP!O1272="ThiTN",TONGHOP!P1272="LT",TONGHOP!P1272="TN"),TONGHOP!J1272=""),TONGHOP!F1272,"")</f>
        <v/>
      </c>
      <c r="D1272" t="str">
        <f>IF(AND(TONGHOP!N1272=$B$1,OR(TONGHOP!O1272="ThiTN",TONGHOP!P1272="LT",TONGHOP!P1272="TN"),TONGHOP!J1272=""),TONGHOP!I1272,"")</f>
        <v/>
      </c>
      <c r="E1272" t="str">
        <f>IF(AND(TONGHOP!N1272=$B$1,OR(TONGHOP!O1272="ThiTN",TONGHOP!P1272="LT",TONGHOP!P1272="TN"),TONGHOP!J1272=""),TONGHOP!P1272,"")</f>
        <v/>
      </c>
    </row>
    <row r="1273" spans="1:5">
      <c r="A1273" t="str">
        <f>IF(AND(TONGHOP!N1273=$B$1,OR(TONGHOP!O1273="ThiTN",TONGHOP!P1273="LT",TONGHOP!P1273="TN"),TONGHOP!J1273=""),TONGHOP!C1273,"")</f>
        <v/>
      </c>
      <c r="B1273" t="str">
        <f>IF(AND(TONGHOP!N1273=$B$1,OR(TONGHOP!O1273="ThiTN",TONGHOP!P1273="LT",TONGHOP!P1273="TN"),TONGHOP!J1273=""),TONGHOP!H1273,"")</f>
        <v/>
      </c>
      <c r="C1273" t="str">
        <f>IF(AND(TONGHOP!N1273=$B$1,OR(TONGHOP!O1273="ThiTN",TONGHOP!P1273="LT",TONGHOP!P1273="TN"),TONGHOP!J1273=""),TONGHOP!F1273,"")</f>
        <v/>
      </c>
      <c r="D1273" t="str">
        <f>IF(AND(TONGHOP!N1273=$B$1,OR(TONGHOP!O1273="ThiTN",TONGHOP!P1273="LT",TONGHOP!P1273="TN"),TONGHOP!J1273=""),TONGHOP!I1273,"")</f>
        <v/>
      </c>
      <c r="E1273" t="str">
        <f>IF(AND(TONGHOP!N1273=$B$1,OR(TONGHOP!O1273="ThiTN",TONGHOP!P1273="LT",TONGHOP!P1273="TN"),TONGHOP!J1273=""),TONGHOP!P1273,"")</f>
        <v/>
      </c>
    </row>
    <row r="1274" spans="1:5">
      <c r="A1274" t="str">
        <f>IF(AND(TONGHOP!N1274=$B$1,OR(TONGHOP!O1274="ThiTN",TONGHOP!P1274="LT",TONGHOP!P1274="TN"),TONGHOP!J1274=""),TONGHOP!C1274,"")</f>
        <v/>
      </c>
      <c r="B1274" t="str">
        <f>IF(AND(TONGHOP!N1274=$B$1,OR(TONGHOP!O1274="ThiTN",TONGHOP!P1274="LT",TONGHOP!P1274="TN"),TONGHOP!J1274=""),TONGHOP!H1274,"")</f>
        <v/>
      </c>
      <c r="C1274" t="str">
        <f>IF(AND(TONGHOP!N1274=$B$1,OR(TONGHOP!O1274="ThiTN",TONGHOP!P1274="LT",TONGHOP!P1274="TN"),TONGHOP!J1274=""),TONGHOP!F1274,"")</f>
        <v/>
      </c>
      <c r="D1274" t="str">
        <f>IF(AND(TONGHOP!N1274=$B$1,OR(TONGHOP!O1274="ThiTN",TONGHOP!P1274="LT",TONGHOP!P1274="TN"),TONGHOP!J1274=""),TONGHOP!I1274,"")</f>
        <v/>
      </c>
      <c r="E1274" t="str">
        <f>IF(AND(TONGHOP!N1274=$B$1,OR(TONGHOP!O1274="ThiTN",TONGHOP!P1274="LT",TONGHOP!P1274="TN"),TONGHOP!J1274=""),TONGHOP!P1274,"")</f>
        <v/>
      </c>
    </row>
    <row r="1275" spans="1:5">
      <c r="A1275" t="str">
        <f>IF(AND(TONGHOP!N1275=$B$1,OR(TONGHOP!O1275="ThiTN",TONGHOP!P1275="LT",TONGHOP!P1275="TN"),TONGHOP!J1275=""),TONGHOP!C1275,"")</f>
        <v/>
      </c>
      <c r="B1275" t="str">
        <f>IF(AND(TONGHOP!N1275=$B$1,OR(TONGHOP!O1275="ThiTN",TONGHOP!P1275="LT",TONGHOP!P1275="TN"),TONGHOP!J1275=""),TONGHOP!H1275,"")</f>
        <v/>
      </c>
      <c r="C1275" t="str">
        <f>IF(AND(TONGHOP!N1275=$B$1,OR(TONGHOP!O1275="ThiTN",TONGHOP!P1275="LT",TONGHOP!P1275="TN"),TONGHOP!J1275=""),TONGHOP!F1275,"")</f>
        <v/>
      </c>
      <c r="D1275" t="str">
        <f>IF(AND(TONGHOP!N1275=$B$1,OR(TONGHOP!O1275="ThiTN",TONGHOP!P1275="LT",TONGHOP!P1275="TN"),TONGHOP!J1275=""),TONGHOP!I1275,"")</f>
        <v/>
      </c>
      <c r="E1275" t="str">
        <f>IF(AND(TONGHOP!N1275=$B$1,OR(TONGHOP!O1275="ThiTN",TONGHOP!P1275="LT",TONGHOP!P1275="TN"),TONGHOP!J1275=""),TONGHOP!P1275,"")</f>
        <v/>
      </c>
    </row>
    <row r="1276" spans="1:5">
      <c r="A1276" t="str">
        <f>IF(AND(TONGHOP!N1276=$B$1,OR(TONGHOP!O1276="ThiTN",TONGHOP!P1276="LT",TONGHOP!P1276="TN"),TONGHOP!J1276=""),TONGHOP!C1276,"")</f>
        <v/>
      </c>
      <c r="B1276" t="str">
        <f>IF(AND(TONGHOP!N1276=$B$1,OR(TONGHOP!O1276="ThiTN",TONGHOP!P1276="LT",TONGHOP!P1276="TN"),TONGHOP!J1276=""),TONGHOP!H1276,"")</f>
        <v/>
      </c>
      <c r="C1276" t="str">
        <f>IF(AND(TONGHOP!N1276=$B$1,OR(TONGHOP!O1276="ThiTN",TONGHOP!P1276="LT",TONGHOP!P1276="TN"),TONGHOP!J1276=""),TONGHOP!F1276,"")</f>
        <v/>
      </c>
      <c r="D1276" t="str">
        <f>IF(AND(TONGHOP!N1276=$B$1,OR(TONGHOP!O1276="ThiTN",TONGHOP!P1276="LT",TONGHOP!P1276="TN"),TONGHOP!J1276=""),TONGHOP!I1276,"")</f>
        <v/>
      </c>
      <c r="E1276" t="str">
        <f>IF(AND(TONGHOP!N1276=$B$1,OR(TONGHOP!O1276="ThiTN",TONGHOP!P1276="LT",TONGHOP!P1276="TN"),TONGHOP!J1276=""),TONGHOP!P1276,"")</f>
        <v/>
      </c>
    </row>
    <row r="1277" spans="1:5">
      <c r="A1277" t="str">
        <f>IF(AND(TONGHOP!N1277=$B$1,OR(TONGHOP!O1277="ThiTN",TONGHOP!P1277="LT",TONGHOP!P1277="TN"),TONGHOP!J1277=""),TONGHOP!C1277,"")</f>
        <v/>
      </c>
      <c r="B1277" t="str">
        <f>IF(AND(TONGHOP!N1277=$B$1,OR(TONGHOP!O1277="ThiTN",TONGHOP!P1277="LT",TONGHOP!P1277="TN"),TONGHOP!J1277=""),TONGHOP!H1277,"")</f>
        <v/>
      </c>
      <c r="C1277" t="str">
        <f>IF(AND(TONGHOP!N1277=$B$1,OR(TONGHOP!O1277="ThiTN",TONGHOP!P1277="LT",TONGHOP!P1277="TN"),TONGHOP!J1277=""),TONGHOP!F1277,"")</f>
        <v/>
      </c>
      <c r="D1277" t="str">
        <f>IF(AND(TONGHOP!N1277=$B$1,OR(TONGHOP!O1277="ThiTN",TONGHOP!P1277="LT",TONGHOP!P1277="TN"),TONGHOP!J1277=""),TONGHOP!I1277,"")</f>
        <v/>
      </c>
      <c r="E1277" t="str">
        <f>IF(AND(TONGHOP!N1277=$B$1,OR(TONGHOP!O1277="ThiTN",TONGHOP!P1277="LT",TONGHOP!P1277="TN"),TONGHOP!J1277=""),TONGHOP!P1277,"")</f>
        <v/>
      </c>
    </row>
    <row r="1278" spans="1:5">
      <c r="A1278" t="str">
        <f>IF(AND(TONGHOP!N1278=$B$1,OR(TONGHOP!O1278="ThiTN",TONGHOP!P1278="LT",TONGHOP!P1278="TN"),TONGHOP!J1278=""),TONGHOP!C1278,"")</f>
        <v/>
      </c>
      <c r="B1278" t="str">
        <f>IF(AND(TONGHOP!N1278=$B$1,OR(TONGHOP!O1278="ThiTN",TONGHOP!P1278="LT",TONGHOP!P1278="TN"),TONGHOP!J1278=""),TONGHOP!H1278,"")</f>
        <v/>
      </c>
      <c r="C1278" t="str">
        <f>IF(AND(TONGHOP!N1278=$B$1,OR(TONGHOP!O1278="ThiTN",TONGHOP!P1278="LT",TONGHOP!P1278="TN"),TONGHOP!J1278=""),TONGHOP!F1278,"")</f>
        <v/>
      </c>
      <c r="D1278" t="str">
        <f>IF(AND(TONGHOP!N1278=$B$1,OR(TONGHOP!O1278="ThiTN",TONGHOP!P1278="LT",TONGHOP!P1278="TN"),TONGHOP!J1278=""),TONGHOP!I1278,"")</f>
        <v/>
      </c>
      <c r="E1278" t="str">
        <f>IF(AND(TONGHOP!N1278=$B$1,OR(TONGHOP!O1278="ThiTN",TONGHOP!P1278="LT",TONGHOP!P1278="TN"),TONGHOP!J1278=""),TONGHOP!P1278,"")</f>
        <v/>
      </c>
    </row>
    <row r="1279" spans="1:5">
      <c r="A1279" t="str">
        <f>IF(AND(TONGHOP!N1279=$B$1,OR(TONGHOP!O1279="ThiTN",TONGHOP!P1279="LT",TONGHOP!P1279="TN"),TONGHOP!J1279=""),TONGHOP!C1279,"")</f>
        <v/>
      </c>
      <c r="B1279" t="str">
        <f>IF(AND(TONGHOP!N1279=$B$1,OR(TONGHOP!O1279="ThiTN",TONGHOP!P1279="LT",TONGHOP!P1279="TN"),TONGHOP!J1279=""),TONGHOP!H1279,"")</f>
        <v/>
      </c>
      <c r="C1279" t="str">
        <f>IF(AND(TONGHOP!N1279=$B$1,OR(TONGHOP!O1279="ThiTN",TONGHOP!P1279="LT",TONGHOP!P1279="TN"),TONGHOP!J1279=""),TONGHOP!F1279,"")</f>
        <v/>
      </c>
      <c r="D1279" t="str">
        <f>IF(AND(TONGHOP!N1279=$B$1,OR(TONGHOP!O1279="ThiTN",TONGHOP!P1279="LT",TONGHOP!P1279="TN"),TONGHOP!J1279=""),TONGHOP!I1279,"")</f>
        <v/>
      </c>
      <c r="E1279" t="str">
        <f>IF(AND(TONGHOP!N1279=$B$1,OR(TONGHOP!O1279="ThiTN",TONGHOP!P1279="LT",TONGHOP!P1279="TN"),TONGHOP!J1279=""),TONGHOP!P1279,"")</f>
        <v/>
      </c>
    </row>
    <row r="1280" spans="1:5">
      <c r="A1280" t="str">
        <f>IF(AND(TONGHOP!N1280=$B$1,OR(TONGHOP!O1280="ThiTN",TONGHOP!P1280="LT",TONGHOP!P1280="TN"),TONGHOP!J1280=""),TONGHOP!C1280,"")</f>
        <v/>
      </c>
      <c r="B1280" t="str">
        <f>IF(AND(TONGHOP!N1280=$B$1,OR(TONGHOP!O1280="ThiTN",TONGHOP!P1280="LT",TONGHOP!P1280="TN"),TONGHOP!J1280=""),TONGHOP!H1280,"")</f>
        <v/>
      </c>
      <c r="C1280" t="str">
        <f>IF(AND(TONGHOP!N1280=$B$1,OR(TONGHOP!O1280="ThiTN",TONGHOP!P1280="LT",TONGHOP!P1280="TN"),TONGHOP!J1280=""),TONGHOP!F1280,"")</f>
        <v/>
      </c>
      <c r="D1280" t="str">
        <f>IF(AND(TONGHOP!N1280=$B$1,OR(TONGHOP!O1280="ThiTN",TONGHOP!P1280="LT",TONGHOP!P1280="TN"),TONGHOP!J1280=""),TONGHOP!I1280,"")</f>
        <v/>
      </c>
      <c r="E1280" t="str">
        <f>IF(AND(TONGHOP!N1280=$B$1,OR(TONGHOP!O1280="ThiTN",TONGHOP!P1280="LT",TONGHOP!P1280="TN"),TONGHOP!J1280=""),TONGHOP!P1280,"")</f>
        <v/>
      </c>
    </row>
    <row r="1281" spans="1:5">
      <c r="A1281" t="str">
        <f>IF(AND(TONGHOP!N1281=$B$1,OR(TONGHOP!O1281="ThiTN",TONGHOP!P1281="LT",TONGHOP!P1281="TN"),TONGHOP!J1281=""),TONGHOP!C1281,"")</f>
        <v/>
      </c>
      <c r="B1281" t="str">
        <f>IF(AND(TONGHOP!N1281=$B$1,OR(TONGHOP!O1281="ThiTN",TONGHOP!P1281="LT",TONGHOP!P1281="TN"),TONGHOP!J1281=""),TONGHOP!H1281,"")</f>
        <v/>
      </c>
      <c r="C1281" t="str">
        <f>IF(AND(TONGHOP!N1281=$B$1,OR(TONGHOP!O1281="ThiTN",TONGHOP!P1281="LT",TONGHOP!P1281="TN"),TONGHOP!J1281=""),TONGHOP!F1281,"")</f>
        <v/>
      </c>
      <c r="D1281" t="str">
        <f>IF(AND(TONGHOP!N1281=$B$1,OR(TONGHOP!O1281="ThiTN",TONGHOP!P1281="LT",TONGHOP!P1281="TN"),TONGHOP!J1281=""),TONGHOP!I1281,"")</f>
        <v/>
      </c>
      <c r="E1281" t="str">
        <f>IF(AND(TONGHOP!N1281=$B$1,OR(TONGHOP!O1281="ThiTN",TONGHOP!P1281="LT",TONGHOP!P1281="TN"),TONGHOP!J1281=""),TONGHOP!P1281,"")</f>
        <v/>
      </c>
    </row>
    <row r="1282" spans="1:5">
      <c r="A1282" t="str">
        <f>IF(AND(TONGHOP!N1282=$B$1,OR(TONGHOP!O1282="ThiTN",TONGHOP!P1282="LT",TONGHOP!P1282="TN"),TONGHOP!J1282=""),TONGHOP!C1282,"")</f>
        <v/>
      </c>
      <c r="B1282" t="str">
        <f>IF(AND(TONGHOP!N1282=$B$1,OR(TONGHOP!O1282="ThiTN",TONGHOP!P1282="LT",TONGHOP!P1282="TN"),TONGHOP!J1282=""),TONGHOP!H1282,"")</f>
        <v/>
      </c>
      <c r="C1282" t="str">
        <f>IF(AND(TONGHOP!N1282=$B$1,OR(TONGHOP!O1282="ThiTN",TONGHOP!P1282="LT",TONGHOP!P1282="TN"),TONGHOP!J1282=""),TONGHOP!F1282,"")</f>
        <v/>
      </c>
      <c r="D1282" t="str">
        <f>IF(AND(TONGHOP!N1282=$B$1,OR(TONGHOP!O1282="ThiTN",TONGHOP!P1282="LT",TONGHOP!P1282="TN"),TONGHOP!J1282=""),TONGHOP!I1282,"")</f>
        <v/>
      </c>
      <c r="E1282" t="str">
        <f>IF(AND(TONGHOP!N1282=$B$1,OR(TONGHOP!O1282="ThiTN",TONGHOP!P1282="LT",TONGHOP!P1282="TN"),TONGHOP!J1282=""),TONGHOP!P1282,"")</f>
        <v/>
      </c>
    </row>
    <row r="1283" spans="1:5">
      <c r="A1283" t="str">
        <f>IF(AND(TONGHOP!N1283=$B$1,OR(TONGHOP!O1283="ThiTN",TONGHOP!P1283="LT",TONGHOP!P1283="TN"),TONGHOP!J1283=""),TONGHOP!C1283,"")</f>
        <v/>
      </c>
      <c r="B1283" t="str">
        <f>IF(AND(TONGHOP!N1283=$B$1,OR(TONGHOP!O1283="ThiTN",TONGHOP!P1283="LT",TONGHOP!P1283="TN"),TONGHOP!J1283=""),TONGHOP!H1283,"")</f>
        <v/>
      </c>
      <c r="C1283" t="str">
        <f>IF(AND(TONGHOP!N1283=$B$1,OR(TONGHOP!O1283="ThiTN",TONGHOP!P1283="LT",TONGHOP!P1283="TN"),TONGHOP!J1283=""),TONGHOP!F1283,"")</f>
        <v/>
      </c>
      <c r="D1283" t="str">
        <f>IF(AND(TONGHOP!N1283=$B$1,OR(TONGHOP!O1283="ThiTN",TONGHOP!P1283="LT",TONGHOP!P1283="TN"),TONGHOP!J1283=""),TONGHOP!I1283,"")</f>
        <v/>
      </c>
      <c r="E1283" t="str">
        <f>IF(AND(TONGHOP!N1283=$B$1,OR(TONGHOP!O1283="ThiTN",TONGHOP!P1283="LT",TONGHOP!P1283="TN"),TONGHOP!J1283=""),TONGHOP!P1283,"")</f>
        <v/>
      </c>
    </row>
    <row r="1284" spans="1:5">
      <c r="A1284" t="str">
        <f>IF(AND(TONGHOP!N1284=$B$1,OR(TONGHOP!O1284="ThiTN",TONGHOP!P1284="LT",TONGHOP!P1284="TN"),TONGHOP!J1284=""),TONGHOP!C1284,"")</f>
        <v/>
      </c>
      <c r="B1284" t="str">
        <f>IF(AND(TONGHOP!N1284=$B$1,OR(TONGHOP!O1284="ThiTN",TONGHOP!P1284="LT",TONGHOP!P1284="TN"),TONGHOP!J1284=""),TONGHOP!H1284,"")</f>
        <v/>
      </c>
      <c r="C1284" t="str">
        <f>IF(AND(TONGHOP!N1284=$B$1,OR(TONGHOP!O1284="ThiTN",TONGHOP!P1284="LT",TONGHOP!P1284="TN"),TONGHOP!J1284=""),TONGHOP!F1284,"")</f>
        <v/>
      </c>
      <c r="D1284" t="str">
        <f>IF(AND(TONGHOP!N1284=$B$1,OR(TONGHOP!O1284="ThiTN",TONGHOP!P1284="LT",TONGHOP!P1284="TN"),TONGHOP!J1284=""),TONGHOP!I1284,"")</f>
        <v/>
      </c>
      <c r="E1284" t="str">
        <f>IF(AND(TONGHOP!N1284=$B$1,OR(TONGHOP!O1284="ThiTN",TONGHOP!P1284="LT",TONGHOP!P1284="TN"),TONGHOP!J1284=""),TONGHOP!P1284,"")</f>
        <v/>
      </c>
    </row>
    <row r="1285" spans="1:5">
      <c r="A1285" t="str">
        <f>IF(AND(TONGHOP!N1285=$B$1,OR(TONGHOP!O1285="ThiTN",TONGHOP!P1285="LT",TONGHOP!P1285="TN"),TONGHOP!J1285=""),TONGHOP!C1285,"")</f>
        <v/>
      </c>
      <c r="B1285" t="str">
        <f>IF(AND(TONGHOP!N1285=$B$1,OR(TONGHOP!O1285="ThiTN",TONGHOP!P1285="LT",TONGHOP!P1285="TN"),TONGHOP!J1285=""),TONGHOP!H1285,"")</f>
        <v/>
      </c>
      <c r="C1285" t="str">
        <f>IF(AND(TONGHOP!N1285=$B$1,OR(TONGHOP!O1285="ThiTN",TONGHOP!P1285="LT",TONGHOP!P1285="TN"),TONGHOP!J1285=""),TONGHOP!F1285,"")</f>
        <v/>
      </c>
      <c r="D1285" t="str">
        <f>IF(AND(TONGHOP!N1285=$B$1,OR(TONGHOP!O1285="ThiTN",TONGHOP!P1285="LT",TONGHOP!P1285="TN"),TONGHOP!J1285=""),TONGHOP!I1285,"")</f>
        <v/>
      </c>
      <c r="E1285" t="str">
        <f>IF(AND(TONGHOP!N1285=$B$1,OR(TONGHOP!O1285="ThiTN",TONGHOP!P1285="LT",TONGHOP!P1285="TN"),TONGHOP!J1285=""),TONGHOP!P1285,"")</f>
        <v/>
      </c>
    </row>
    <row r="1286" spans="1:5">
      <c r="A1286" t="str">
        <f>IF(AND(TONGHOP!N1286=$B$1,OR(TONGHOP!O1286="ThiTN",TONGHOP!P1286="LT",TONGHOP!P1286="TN"),TONGHOP!J1286=""),TONGHOP!C1286,"")</f>
        <v/>
      </c>
      <c r="B1286" t="str">
        <f>IF(AND(TONGHOP!N1286=$B$1,OR(TONGHOP!O1286="ThiTN",TONGHOP!P1286="LT",TONGHOP!P1286="TN"),TONGHOP!J1286=""),TONGHOP!H1286,"")</f>
        <v/>
      </c>
      <c r="C1286" t="str">
        <f>IF(AND(TONGHOP!N1286=$B$1,OR(TONGHOP!O1286="ThiTN",TONGHOP!P1286="LT",TONGHOP!P1286="TN"),TONGHOP!J1286=""),TONGHOP!F1286,"")</f>
        <v/>
      </c>
      <c r="D1286" t="str">
        <f>IF(AND(TONGHOP!N1286=$B$1,OR(TONGHOP!O1286="ThiTN",TONGHOP!P1286="LT",TONGHOP!P1286="TN"),TONGHOP!J1286=""),TONGHOP!I1286,"")</f>
        <v/>
      </c>
      <c r="E1286" t="str">
        <f>IF(AND(TONGHOP!N1286=$B$1,OR(TONGHOP!O1286="ThiTN",TONGHOP!P1286="LT",TONGHOP!P1286="TN"),TONGHOP!J1286=""),TONGHOP!P1286,"")</f>
        <v/>
      </c>
    </row>
    <row r="1287" spans="1:5">
      <c r="A1287" t="str">
        <f>IF(AND(TONGHOP!N1287=$B$1,OR(TONGHOP!O1287="ThiTN",TONGHOP!P1287="LT",TONGHOP!P1287="TN"),TONGHOP!J1287=""),TONGHOP!C1287,"")</f>
        <v/>
      </c>
      <c r="B1287" t="str">
        <f>IF(AND(TONGHOP!N1287=$B$1,OR(TONGHOP!O1287="ThiTN",TONGHOP!P1287="LT",TONGHOP!P1287="TN"),TONGHOP!J1287=""),TONGHOP!H1287,"")</f>
        <v/>
      </c>
      <c r="C1287" t="str">
        <f>IF(AND(TONGHOP!N1287=$B$1,OR(TONGHOP!O1287="ThiTN",TONGHOP!P1287="LT",TONGHOP!P1287="TN"),TONGHOP!J1287=""),TONGHOP!F1287,"")</f>
        <v/>
      </c>
      <c r="D1287" t="str">
        <f>IF(AND(TONGHOP!N1287=$B$1,OR(TONGHOP!O1287="ThiTN",TONGHOP!P1287="LT",TONGHOP!P1287="TN"),TONGHOP!J1287=""),TONGHOP!I1287,"")</f>
        <v/>
      </c>
      <c r="E1287" t="str">
        <f>IF(AND(TONGHOP!N1287=$B$1,OR(TONGHOP!O1287="ThiTN",TONGHOP!P1287="LT",TONGHOP!P1287="TN"),TONGHOP!J1287=""),TONGHOP!P1287,"")</f>
        <v/>
      </c>
    </row>
    <row r="1288" spans="1:5">
      <c r="A1288" t="str">
        <f>IF(AND(TONGHOP!N1288=$B$1,OR(TONGHOP!O1288="ThiTN",TONGHOP!P1288="LT",TONGHOP!P1288="TN"),TONGHOP!J1288=""),TONGHOP!C1288,"")</f>
        <v/>
      </c>
      <c r="B1288" t="str">
        <f>IF(AND(TONGHOP!N1288=$B$1,OR(TONGHOP!O1288="ThiTN",TONGHOP!P1288="LT",TONGHOP!P1288="TN"),TONGHOP!J1288=""),TONGHOP!H1288,"")</f>
        <v/>
      </c>
      <c r="C1288" t="str">
        <f>IF(AND(TONGHOP!N1288=$B$1,OR(TONGHOP!O1288="ThiTN",TONGHOP!P1288="LT",TONGHOP!P1288="TN"),TONGHOP!J1288=""),TONGHOP!F1288,"")</f>
        <v/>
      </c>
      <c r="D1288" t="str">
        <f>IF(AND(TONGHOP!N1288=$B$1,OR(TONGHOP!O1288="ThiTN",TONGHOP!P1288="LT",TONGHOP!P1288="TN"),TONGHOP!J1288=""),TONGHOP!I1288,"")</f>
        <v/>
      </c>
      <c r="E1288" t="str">
        <f>IF(AND(TONGHOP!N1288=$B$1,OR(TONGHOP!O1288="ThiTN",TONGHOP!P1288="LT",TONGHOP!P1288="TN"),TONGHOP!J1288=""),TONGHOP!P1288,"")</f>
        <v/>
      </c>
    </row>
    <row r="1289" spans="1:5">
      <c r="A1289" t="str">
        <f>IF(AND(TONGHOP!N1289=$B$1,OR(TONGHOP!O1289="ThiTN",TONGHOP!P1289="LT",TONGHOP!P1289="TN"),TONGHOP!J1289=""),TONGHOP!C1289,"")</f>
        <v/>
      </c>
      <c r="B1289" t="str">
        <f>IF(AND(TONGHOP!N1289=$B$1,OR(TONGHOP!O1289="ThiTN",TONGHOP!P1289="LT",TONGHOP!P1289="TN"),TONGHOP!J1289=""),TONGHOP!H1289,"")</f>
        <v/>
      </c>
      <c r="C1289" t="str">
        <f>IF(AND(TONGHOP!N1289=$B$1,OR(TONGHOP!O1289="ThiTN",TONGHOP!P1289="LT",TONGHOP!P1289="TN"),TONGHOP!J1289=""),TONGHOP!F1289,"")</f>
        <v/>
      </c>
      <c r="D1289" t="str">
        <f>IF(AND(TONGHOP!N1289=$B$1,OR(TONGHOP!O1289="ThiTN",TONGHOP!P1289="LT",TONGHOP!P1289="TN"),TONGHOP!J1289=""),TONGHOP!I1289,"")</f>
        <v/>
      </c>
      <c r="E1289" t="str">
        <f>IF(AND(TONGHOP!N1289=$B$1,OR(TONGHOP!O1289="ThiTN",TONGHOP!P1289="LT",TONGHOP!P1289="TN"),TONGHOP!J1289=""),TONGHOP!P1289,"")</f>
        <v/>
      </c>
    </row>
    <row r="1290" spans="1:5">
      <c r="A1290" t="str">
        <f>IF(AND(TONGHOP!N1290=$B$1,OR(TONGHOP!O1290="ThiTN",TONGHOP!P1290="LT",TONGHOP!P1290="TN"),TONGHOP!J1290=""),TONGHOP!C1290,"")</f>
        <v/>
      </c>
      <c r="B1290" t="str">
        <f>IF(AND(TONGHOP!N1290=$B$1,OR(TONGHOP!O1290="ThiTN",TONGHOP!P1290="LT",TONGHOP!P1290="TN"),TONGHOP!J1290=""),TONGHOP!H1290,"")</f>
        <v/>
      </c>
      <c r="C1290" t="str">
        <f>IF(AND(TONGHOP!N1290=$B$1,OR(TONGHOP!O1290="ThiTN",TONGHOP!P1290="LT",TONGHOP!P1290="TN"),TONGHOP!J1290=""),TONGHOP!F1290,"")</f>
        <v/>
      </c>
      <c r="D1290" t="str">
        <f>IF(AND(TONGHOP!N1290=$B$1,OR(TONGHOP!O1290="ThiTN",TONGHOP!P1290="LT",TONGHOP!P1290="TN"),TONGHOP!J1290=""),TONGHOP!I1290,"")</f>
        <v/>
      </c>
      <c r="E1290" t="str">
        <f>IF(AND(TONGHOP!N1290=$B$1,OR(TONGHOP!O1290="ThiTN",TONGHOP!P1290="LT",TONGHOP!P1290="TN"),TONGHOP!J1290=""),TONGHOP!P1290,"")</f>
        <v/>
      </c>
    </row>
    <row r="1291" spans="1:5">
      <c r="A1291" t="str">
        <f>IF(AND(TONGHOP!N1291=$B$1,OR(TONGHOP!O1291="ThiTN",TONGHOP!P1291="LT",TONGHOP!P1291="TN"),TONGHOP!J1291=""),TONGHOP!C1291,"")</f>
        <v/>
      </c>
      <c r="B1291" t="str">
        <f>IF(AND(TONGHOP!N1291=$B$1,OR(TONGHOP!O1291="ThiTN",TONGHOP!P1291="LT",TONGHOP!P1291="TN"),TONGHOP!J1291=""),TONGHOP!H1291,"")</f>
        <v/>
      </c>
      <c r="C1291" t="str">
        <f>IF(AND(TONGHOP!N1291=$B$1,OR(TONGHOP!O1291="ThiTN",TONGHOP!P1291="LT",TONGHOP!P1291="TN"),TONGHOP!J1291=""),TONGHOP!F1291,"")</f>
        <v/>
      </c>
      <c r="D1291" t="str">
        <f>IF(AND(TONGHOP!N1291=$B$1,OR(TONGHOP!O1291="ThiTN",TONGHOP!P1291="LT",TONGHOP!P1291="TN"),TONGHOP!J1291=""),TONGHOP!I1291,"")</f>
        <v/>
      </c>
      <c r="E1291" t="str">
        <f>IF(AND(TONGHOP!N1291=$B$1,OR(TONGHOP!O1291="ThiTN",TONGHOP!P1291="LT",TONGHOP!P1291="TN"),TONGHOP!J1291=""),TONGHOP!P1291,"")</f>
        <v/>
      </c>
    </row>
    <row r="1292" spans="1:5">
      <c r="A1292" t="str">
        <f>IF(AND(TONGHOP!N1292=$B$1,OR(TONGHOP!O1292="ThiTN",TONGHOP!P1292="LT",TONGHOP!P1292="TN"),TONGHOP!J1292=""),TONGHOP!C1292,"")</f>
        <v/>
      </c>
      <c r="B1292" t="str">
        <f>IF(AND(TONGHOP!N1292=$B$1,OR(TONGHOP!O1292="ThiTN",TONGHOP!P1292="LT",TONGHOP!P1292="TN"),TONGHOP!J1292=""),TONGHOP!H1292,"")</f>
        <v/>
      </c>
      <c r="C1292" t="str">
        <f>IF(AND(TONGHOP!N1292=$B$1,OR(TONGHOP!O1292="ThiTN",TONGHOP!P1292="LT",TONGHOP!P1292="TN"),TONGHOP!J1292=""),TONGHOP!F1292,"")</f>
        <v/>
      </c>
      <c r="D1292" t="str">
        <f>IF(AND(TONGHOP!N1292=$B$1,OR(TONGHOP!O1292="ThiTN",TONGHOP!P1292="LT",TONGHOP!P1292="TN"),TONGHOP!J1292=""),TONGHOP!I1292,"")</f>
        <v/>
      </c>
      <c r="E1292" t="str">
        <f>IF(AND(TONGHOP!N1292=$B$1,OR(TONGHOP!O1292="ThiTN",TONGHOP!P1292="LT",TONGHOP!P1292="TN"),TONGHOP!J1292=""),TONGHOP!P1292,"")</f>
        <v/>
      </c>
    </row>
    <row r="1293" spans="1:5">
      <c r="A1293" t="str">
        <f>IF(AND(TONGHOP!N1293=$B$1,OR(TONGHOP!O1293="ThiTN",TONGHOP!P1293="LT",TONGHOP!P1293="TN"),TONGHOP!J1293=""),TONGHOP!C1293,"")</f>
        <v/>
      </c>
      <c r="B1293" t="str">
        <f>IF(AND(TONGHOP!N1293=$B$1,OR(TONGHOP!O1293="ThiTN",TONGHOP!P1293="LT",TONGHOP!P1293="TN"),TONGHOP!J1293=""),TONGHOP!H1293,"")</f>
        <v/>
      </c>
      <c r="C1293" t="str">
        <f>IF(AND(TONGHOP!N1293=$B$1,OR(TONGHOP!O1293="ThiTN",TONGHOP!P1293="LT",TONGHOP!P1293="TN"),TONGHOP!J1293=""),TONGHOP!F1293,"")</f>
        <v/>
      </c>
      <c r="D1293" t="str">
        <f>IF(AND(TONGHOP!N1293=$B$1,OR(TONGHOP!O1293="ThiTN",TONGHOP!P1293="LT",TONGHOP!P1293="TN"),TONGHOP!J1293=""),TONGHOP!I1293,"")</f>
        <v/>
      </c>
      <c r="E1293" t="str">
        <f>IF(AND(TONGHOP!N1293=$B$1,OR(TONGHOP!O1293="ThiTN",TONGHOP!P1293="LT",TONGHOP!P1293="TN"),TONGHOP!J1293=""),TONGHOP!P1293,"")</f>
        <v/>
      </c>
    </row>
    <row r="1294" spans="1:5">
      <c r="A1294" t="str">
        <f>IF(AND(TONGHOP!N1294=$B$1,OR(TONGHOP!O1294="ThiTN",TONGHOP!P1294="LT",TONGHOP!P1294="TN"),TONGHOP!J1294=""),TONGHOP!C1294,"")</f>
        <v/>
      </c>
      <c r="B1294" t="str">
        <f>IF(AND(TONGHOP!N1294=$B$1,OR(TONGHOP!O1294="ThiTN",TONGHOP!P1294="LT",TONGHOP!P1294="TN"),TONGHOP!J1294=""),TONGHOP!H1294,"")</f>
        <v/>
      </c>
      <c r="C1294" t="str">
        <f>IF(AND(TONGHOP!N1294=$B$1,OR(TONGHOP!O1294="ThiTN",TONGHOP!P1294="LT",TONGHOP!P1294="TN"),TONGHOP!J1294=""),TONGHOP!F1294,"")</f>
        <v/>
      </c>
      <c r="D1294" t="str">
        <f>IF(AND(TONGHOP!N1294=$B$1,OR(TONGHOP!O1294="ThiTN",TONGHOP!P1294="LT",TONGHOP!P1294="TN"),TONGHOP!J1294=""),TONGHOP!I1294,"")</f>
        <v/>
      </c>
      <c r="E1294" t="str">
        <f>IF(AND(TONGHOP!N1294=$B$1,OR(TONGHOP!O1294="ThiTN",TONGHOP!P1294="LT",TONGHOP!P1294="TN"),TONGHOP!J1294=""),TONGHOP!P1294,"")</f>
        <v/>
      </c>
    </row>
    <row r="1295" spans="1:5">
      <c r="A1295" t="str">
        <f>IF(AND(TONGHOP!N1295=$B$1,OR(TONGHOP!O1295="ThiTN",TONGHOP!P1295="LT",TONGHOP!P1295="TN"),TONGHOP!J1295=""),TONGHOP!C1295,"")</f>
        <v/>
      </c>
      <c r="B1295" t="str">
        <f>IF(AND(TONGHOP!N1295=$B$1,OR(TONGHOP!O1295="ThiTN",TONGHOP!P1295="LT",TONGHOP!P1295="TN"),TONGHOP!J1295=""),TONGHOP!H1295,"")</f>
        <v/>
      </c>
      <c r="C1295" t="str">
        <f>IF(AND(TONGHOP!N1295=$B$1,OR(TONGHOP!O1295="ThiTN",TONGHOP!P1295="LT",TONGHOP!P1295="TN"),TONGHOP!J1295=""),TONGHOP!F1295,"")</f>
        <v/>
      </c>
      <c r="D1295" t="str">
        <f>IF(AND(TONGHOP!N1295=$B$1,OR(TONGHOP!O1295="ThiTN",TONGHOP!P1295="LT",TONGHOP!P1295="TN"),TONGHOP!J1295=""),TONGHOP!I1295,"")</f>
        <v/>
      </c>
      <c r="E1295" t="str">
        <f>IF(AND(TONGHOP!N1295=$B$1,OR(TONGHOP!O1295="ThiTN",TONGHOP!P1295="LT",TONGHOP!P1295="TN"),TONGHOP!J1295=""),TONGHOP!P1295,"")</f>
        <v/>
      </c>
    </row>
    <row r="1296" spans="1:5">
      <c r="A1296" t="str">
        <f>IF(AND(TONGHOP!N1296=$B$1,OR(TONGHOP!O1296="ThiTN",TONGHOP!P1296="LT",TONGHOP!P1296="TN"),TONGHOP!J1296=""),TONGHOP!C1296,"")</f>
        <v/>
      </c>
      <c r="B1296" t="str">
        <f>IF(AND(TONGHOP!N1296=$B$1,OR(TONGHOP!O1296="ThiTN",TONGHOP!P1296="LT",TONGHOP!P1296="TN"),TONGHOP!J1296=""),TONGHOP!H1296,"")</f>
        <v/>
      </c>
      <c r="C1296" t="str">
        <f>IF(AND(TONGHOP!N1296=$B$1,OR(TONGHOP!O1296="ThiTN",TONGHOP!P1296="LT",TONGHOP!P1296="TN"),TONGHOP!J1296=""),TONGHOP!F1296,"")</f>
        <v/>
      </c>
      <c r="D1296" t="str">
        <f>IF(AND(TONGHOP!N1296=$B$1,OR(TONGHOP!O1296="ThiTN",TONGHOP!P1296="LT",TONGHOP!P1296="TN"),TONGHOP!J1296=""),TONGHOP!I1296,"")</f>
        <v/>
      </c>
      <c r="E1296" t="str">
        <f>IF(AND(TONGHOP!N1296=$B$1,OR(TONGHOP!O1296="ThiTN",TONGHOP!P1296="LT",TONGHOP!P1296="TN"),TONGHOP!J1296=""),TONGHOP!P1296,"")</f>
        <v/>
      </c>
    </row>
    <row r="1297" spans="1:5">
      <c r="A1297" t="str">
        <f>IF(AND(TONGHOP!N1297=$B$1,OR(TONGHOP!O1297="ThiTN",TONGHOP!P1297="LT",TONGHOP!P1297="TN"),TONGHOP!J1297=""),TONGHOP!C1297,"")</f>
        <v/>
      </c>
      <c r="B1297" t="str">
        <f>IF(AND(TONGHOP!N1297=$B$1,OR(TONGHOP!O1297="ThiTN",TONGHOP!P1297="LT",TONGHOP!P1297="TN"),TONGHOP!J1297=""),TONGHOP!H1297,"")</f>
        <v/>
      </c>
      <c r="C1297" t="str">
        <f>IF(AND(TONGHOP!N1297=$B$1,OR(TONGHOP!O1297="ThiTN",TONGHOP!P1297="LT",TONGHOP!P1297="TN"),TONGHOP!J1297=""),TONGHOP!F1297,"")</f>
        <v/>
      </c>
      <c r="D1297" t="str">
        <f>IF(AND(TONGHOP!N1297=$B$1,OR(TONGHOP!O1297="ThiTN",TONGHOP!P1297="LT",TONGHOP!P1297="TN"),TONGHOP!J1297=""),TONGHOP!I1297,"")</f>
        <v/>
      </c>
      <c r="E1297" t="str">
        <f>IF(AND(TONGHOP!N1297=$B$1,OR(TONGHOP!O1297="ThiTN",TONGHOP!P1297="LT",TONGHOP!P1297="TN"),TONGHOP!J1297=""),TONGHOP!P1297,"")</f>
        <v/>
      </c>
    </row>
    <row r="1298" spans="1:5">
      <c r="A1298" t="str">
        <f>IF(AND(TONGHOP!N1298=$B$1,OR(TONGHOP!O1298="ThiTN",TONGHOP!P1298="LT",TONGHOP!P1298="TN"),TONGHOP!J1298=""),TONGHOP!C1298,"")</f>
        <v/>
      </c>
      <c r="B1298" t="str">
        <f>IF(AND(TONGHOP!N1298=$B$1,OR(TONGHOP!O1298="ThiTN",TONGHOP!P1298="LT",TONGHOP!P1298="TN"),TONGHOP!J1298=""),TONGHOP!H1298,"")</f>
        <v/>
      </c>
      <c r="C1298" t="str">
        <f>IF(AND(TONGHOP!N1298=$B$1,OR(TONGHOP!O1298="ThiTN",TONGHOP!P1298="LT",TONGHOP!P1298="TN"),TONGHOP!J1298=""),TONGHOP!F1298,"")</f>
        <v/>
      </c>
      <c r="D1298" t="str">
        <f>IF(AND(TONGHOP!N1298=$B$1,OR(TONGHOP!O1298="ThiTN",TONGHOP!P1298="LT",TONGHOP!P1298="TN"),TONGHOP!J1298=""),TONGHOP!I1298,"")</f>
        <v/>
      </c>
      <c r="E1298" t="str">
        <f>IF(AND(TONGHOP!N1298=$B$1,OR(TONGHOP!O1298="ThiTN",TONGHOP!P1298="LT",TONGHOP!P1298="TN"),TONGHOP!J1298=""),TONGHOP!P1298,"")</f>
        <v/>
      </c>
    </row>
    <row r="1299" spans="1:5">
      <c r="A1299" t="str">
        <f>IF(AND(TONGHOP!N1299=$B$1,OR(TONGHOP!O1299="ThiTN",TONGHOP!P1299="LT",TONGHOP!P1299="TN"),TONGHOP!J1299=""),TONGHOP!C1299,"")</f>
        <v/>
      </c>
      <c r="B1299" t="str">
        <f>IF(AND(TONGHOP!N1299=$B$1,OR(TONGHOP!O1299="ThiTN",TONGHOP!P1299="LT",TONGHOP!P1299="TN"),TONGHOP!J1299=""),TONGHOP!H1299,"")</f>
        <v/>
      </c>
      <c r="C1299" t="str">
        <f>IF(AND(TONGHOP!N1299=$B$1,OR(TONGHOP!O1299="ThiTN",TONGHOP!P1299="LT",TONGHOP!P1299="TN"),TONGHOP!J1299=""),TONGHOP!F1299,"")</f>
        <v/>
      </c>
      <c r="D1299" t="str">
        <f>IF(AND(TONGHOP!N1299=$B$1,OR(TONGHOP!O1299="ThiTN",TONGHOP!P1299="LT",TONGHOP!P1299="TN"),TONGHOP!J1299=""),TONGHOP!I1299,"")</f>
        <v/>
      </c>
      <c r="E1299" t="str">
        <f>IF(AND(TONGHOP!N1299=$B$1,OR(TONGHOP!O1299="ThiTN",TONGHOP!P1299="LT",TONGHOP!P1299="TN"),TONGHOP!J1299=""),TONGHOP!P1299,"")</f>
        <v/>
      </c>
    </row>
    <row r="1300" spans="1:5">
      <c r="A1300" t="str">
        <f>IF(AND(TONGHOP!N1300=$B$1,OR(TONGHOP!O1300="ThiTN",TONGHOP!P1300="LT",TONGHOP!P1300="TN"),TONGHOP!J1300=""),TONGHOP!C1300,"")</f>
        <v/>
      </c>
      <c r="B1300" t="str">
        <f>IF(AND(TONGHOP!N1300=$B$1,OR(TONGHOP!O1300="ThiTN",TONGHOP!P1300="LT",TONGHOP!P1300="TN"),TONGHOP!J1300=""),TONGHOP!H1300,"")</f>
        <v/>
      </c>
      <c r="C1300" t="str">
        <f>IF(AND(TONGHOP!N1300=$B$1,OR(TONGHOP!O1300="ThiTN",TONGHOP!P1300="LT",TONGHOP!P1300="TN"),TONGHOP!J1300=""),TONGHOP!F1300,"")</f>
        <v/>
      </c>
      <c r="D1300" t="str">
        <f>IF(AND(TONGHOP!N1300=$B$1,OR(TONGHOP!O1300="ThiTN",TONGHOP!P1300="LT",TONGHOP!P1300="TN"),TONGHOP!J1300=""),TONGHOP!I1300,"")</f>
        <v/>
      </c>
      <c r="E1300" t="str">
        <f>IF(AND(TONGHOP!N1300=$B$1,OR(TONGHOP!O1300="ThiTN",TONGHOP!P1300="LT",TONGHOP!P1300="TN"),TONGHOP!J1300=""),TONGHOP!P1300,"")</f>
        <v/>
      </c>
    </row>
    <row r="1301" spans="1:5">
      <c r="A1301" t="str">
        <f>IF(AND(TONGHOP!N1301=$B$1,OR(TONGHOP!O1301="ThiTN",TONGHOP!P1301="LT",TONGHOP!P1301="TN"),TONGHOP!J1301=""),TONGHOP!C1301,"")</f>
        <v/>
      </c>
      <c r="B1301" t="str">
        <f>IF(AND(TONGHOP!N1301=$B$1,OR(TONGHOP!O1301="ThiTN",TONGHOP!P1301="LT",TONGHOP!P1301="TN"),TONGHOP!J1301=""),TONGHOP!H1301,"")</f>
        <v/>
      </c>
      <c r="C1301" t="str">
        <f>IF(AND(TONGHOP!N1301=$B$1,OR(TONGHOP!O1301="ThiTN",TONGHOP!P1301="LT",TONGHOP!P1301="TN"),TONGHOP!J1301=""),TONGHOP!F1301,"")</f>
        <v/>
      </c>
      <c r="D1301" t="str">
        <f>IF(AND(TONGHOP!N1301=$B$1,OR(TONGHOP!O1301="ThiTN",TONGHOP!P1301="LT",TONGHOP!P1301="TN"),TONGHOP!J1301=""),TONGHOP!I1301,"")</f>
        <v/>
      </c>
      <c r="E1301" t="str">
        <f>IF(AND(TONGHOP!N1301=$B$1,OR(TONGHOP!O1301="ThiTN",TONGHOP!P1301="LT",TONGHOP!P1301="TN"),TONGHOP!J1301=""),TONGHOP!P1301,"")</f>
        <v/>
      </c>
    </row>
    <row r="1302" spans="1:5">
      <c r="A1302" t="str">
        <f>IF(AND(TONGHOP!N1302=$B$1,OR(TONGHOP!O1302="ThiTN",TONGHOP!P1302="LT",TONGHOP!P1302="TN"),TONGHOP!J1302=""),TONGHOP!C1302,"")</f>
        <v/>
      </c>
      <c r="B1302" t="str">
        <f>IF(AND(TONGHOP!N1302=$B$1,OR(TONGHOP!O1302="ThiTN",TONGHOP!P1302="LT",TONGHOP!P1302="TN"),TONGHOP!J1302=""),TONGHOP!H1302,"")</f>
        <v/>
      </c>
      <c r="C1302" t="str">
        <f>IF(AND(TONGHOP!N1302=$B$1,OR(TONGHOP!O1302="ThiTN",TONGHOP!P1302="LT",TONGHOP!P1302="TN"),TONGHOP!J1302=""),TONGHOP!F1302,"")</f>
        <v/>
      </c>
      <c r="D1302" t="str">
        <f>IF(AND(TONGHOP!N1302=$B$1,OR(TONGHOP!O1302="ThiTN",TONGHOP!P1302="LT",TONGHOP!P1302="TN"),TONGHOP!J1302=""),TONGHOP!I1302,"")</f>
        <v/>
      </c>
      <c r="E1302" t="str">
        <f>IF(AND(TONGHOP!N1302=$B$1,OR(TONGHOP!O1302="ThiTN",TONGHOP!P1302="LT",TONGHOP!P1302="TN"),TONGHOP!J1302=""),TONGHOP!P1302,"")</f>
        <v/>
      </c>
    </row>
    <row r="1303" spans="1:5">
      <c r="A1303" t="str">
        <f>IF(AND(TONGHOP!N1303=$B$1,OR(TONGHOP!O1303="ThiTN",TONGHOP!P1303="LT",TONGHOP!P1303="TN"),TONGHOP!J1303=""),TONGHOP!C1303,"")</f>
        <v/>
      </c>
      <c r="B1303" t="str">
        <f>IF(AND(TONGHOP!N1303=$B$1,OR(TONGHOP!O1303="ThiTN",TONGHOP!P1303="LT",TONGHOP!P1303="TN"),TONGHOP!J1303=""),TONGHOP!H1303,"")</f>
        <v/>
      </c>
      <c r="C1303" t="str">
        <f>IF(AND(TONGHOP!N1303=$B$1,OR(TONGHOP!O1303="ThiTN",TONGHOP!P1303="LT",TONGHOP!P1303="TN"),TONGHOP!J1303=""),TONGHOP!F1303,"")</f>
        <v/>
      </c>
      <c r="D1303" t="str">
        <f>IF(AND(TONGHOP!N1303=$B$1,OR(TONGHOP!O1303="ThiTN",TONGHOP!P1303="LT",TONGHOP!P1303="TN"),TONGHOP!J1303=""),TONGHOP!I1303,"")</f>
        <v/>
      </c>
      <c r="E1303" t="str">
        <f>IF(AND(TONGHOP!N1303=$B$1,OR(TONGHOP!O1303="ThiTN",TONGHOP!P1303="LT",TONGHOP!P1303="TN"),TONGHOP!J1303=""),TONGHOP!P1303,"")</f>
        <v/>
      </c>
    </row>
    <row r="1304" spans="1:5">
      <c r="A1304" t="str">
        <f>IF(AND(TONGHOP!N1304=$B$1,OR(TONGHOP!O1304="ThiTN",TONGHOP!P1304="LT",TONGHOP!P1304="TN"),TONGHOP!J1304=""),TONGHOP!C1304,"")</f>
        <v/>
      </c>
      <c r="B1304" t="str">
        <f>IF(AND(TONGHOP!N1304=$B$1,OR(TONGHOP!O1304="ThiTN",TONGHOP!P1304="LT",TONGHOP!P1304="TN"),TONGHOP!J1304=""),TONGHOP!H1304,"")</f>
        <v/>
      </c>
      <c r="C1304" t="str">
        <f>IF(AND(TONGHOP!N1304=$B$1,OR(TONGHOP!O1304="ThiTN",TONGHOP!P1304="LT",TONGHOP!P1304="TN"),TONGHOP!J1304=""),TONGHOP!F1304,"")</f>
        <v/>
      </c>
      <c r="D1304" t="str">
        <f>IF(AND(TONGHOP!N1304=$B$1,OR(TONGHOP!O1304="ThiTN",TONGHOP!P1304="LT",TONGHOP!P1304="TN"),TONGHOP!J1304=""),TONGHOP!I1304,"")</f>
        <v/>
      </c>
      <c r="E1304" t="str">
        <f>IF(AND(TONGHOP!N1304=$B$1,OR(TONGHOP!O1304="ThiTN",TONGHOP!P1304="LT",TONGHOP!P1304="TN"),TONGHOP!J1304=""),TONGHOP!P1304,"")</f>
        <v/>
      </c>
    </row>
    <row r="1305" spans="1:5">
      <c r="A1305" t="str">
        <f>IF(AND(TONGHOP!N1305=$B$1,OR(TONGHOP!O1305="ThiTN",TONGHOP!P1305="LT",TONGHOP!P1305="TN"),TONGHOP!J1305=""),TONGHOP!C1305,"")</f>
        <v/>
      </c>
      <c r="B1305" t="str">
        <f>IF(AND(TONGHOP!N1305=$B$1,OR(TONGHOP!O1305="ThiTN",TONGHOP!P1305="LT",TONGHOP!P1305="TN"),TONGHOP!J1305=""),TONGHOP!H1305,"")</f>
        <v/>
      </c>
      <c r="C1305" t="str">
        <f>IF(AND(TONGHOP!N1305=$B$1,OR(TONGHOP!O1305="ThiTN",TONGHOP!P1305="LT",TONGHOP!P1305="TN"),TONGHOP!J1305=""),TONGHOP!F1305,"")</f>
        <v/>
      </c>
      <c r="D1305" t="str">
        <f>IF(AND(TONGHOP!N1305=$B$1,OR(TONGHOP!O1305="ThiTN",TONGHOP!P1305="LT",TONGHOP!P1305="TN"),TONGHOP!J1305=""),TONGHOP!I1305,"")</f>
        <v/>
      </c>
      <c r="E1305" t="str">
        <f>IF(AND(TONGHOP!N1305=$B$1,OR(TONGHOP!O1305="ThiTN",TONGHOP!P1305="LT",TONGHOP!P1305="TN"),TONGHOP!J1305=""),TONGHOP!P1305,"")</f>
        <v/>
      </c>
    </row>
    <row r="1306" spans="1:5">
      <c r="A1306" t="str">
        <f>IF(AND(TONGHOP!N1306=$B$1,OR(TONGHOP!O1306="ThiTN",TONGHOP!P1306="LT",TONGHOP!P1306="TN"),TONGHOP!J1306=""),TONGHOP!C1306,"")</f>
        <v/>
      </c>
      <c r="B1306" t="str">
        <f>IF(AND(TONGHOP!N1306=$B$1,OR(TONGHOP!O1306="ThiTN",TONGHOP!P1306="LT",TONGHOP!P1306="TN"),TONGHOP!J1306=""),TONGHOP!H1306,"")</f>
        <v/>
      </c>
      <c r="C1306" t="str">
        <f>IF(AND(TONGHOP!N1306=$B$1,OR(TONGHOP!O1306="ThiTN",TONGHOP!P1306="LT",TONGHOP!P1306="TN"),TONGHOP!J1306=""),TONGHOP!F1306,"")</f>
        <v/>
      </c>
      <c r="D1306" t="str">
        <f>IF(AND(TONGHOP!N1306=$B$1,OR(TONGHOP!O1306="ThiTN",TONGHOP!P1306="LT",TONGHOP!P1306="TN"),TONGHOP!J1306=""),TONGHOP!I1306,"")</f>
        <v/>
      </c>
      <c r="E1306" t="str">
        <f>IF(AND(TONGHOP!N1306=$B$1,OR(TONGHOP!O1306="ThiTN",TONGHOP!P1306="LT",TONGHOP!P1306="TN"),TONGHOP!J1306=""),TONGHOP!P1306,"")</f>
        <v/>
      </c>
    </row>
    <row r="1307" spans="1:5">
      <c r="A1307" t="str">
        <f>IF(AND(TONGHOP!N1307=$B$1,OR(TONGHOP!O1307="ThiTN",TONGHOP!P1307="LT",TONGHOP!P1307="TN"),TONGHOP!J1307=""),TONGHOP!C1307,"")</f>
        <v/>
      </c>
      <c r="B1307" t="str">
        <f>IF(AND(TONGHOP!N1307=$B$1,OR(TONGHOP!O1307="ThiTN",TONGHOP!P1307="LT",TONGHOP!P1307="TN"),TONGHOP!J1307=""),TONGHOP!H1307,"")</f>
        <v/>
      </c>
      <c r="C1307" t="str">
        <f>IF(AND(TONGHOP!N1307=$B$1,OR(TONGHOP!O1307="ThiTN",TONGHOP!P1307="LT",TONGHOP!P1307="TN"),TONGHOP!J1307=""),TONGHOP!F1307,"")</f>
        <v/>
      </c>
      <c r="D1307" t="str">
        <f>IF(AND(TONGHOP!N1307=$B$1,OR(TONGHOP!O1307="ThiTN",TONGHOP!P1307="LT",TONGHOP!P1307="TN"),TONGHOP!J1307=""),TONGHOP!I1307,"")</f>
        <v/>
      </c>
      <c r="E1307" t="str">
        <f>IF(AND(TONGHOP!N1307=$B$1,OR(TONGHOP!O1307="ThiTN",TONGHOP!P1307="LT",TONGHOP!P1307="TN"),TONGHOP!J1307=""),TONGHOP!P1307,"")</f>
        <v/>
      </c>
    </row>
    <row r="1308" spans="1:5">
      <c r="A1308" t="str">
        <f>IF(AND(TONGHOP!N1308=$B$1,OR(TONGHOP!O1308="ThiTN",TONGHOP!P1308="LT",TONGHOP!P1308="TN"),TONGHOP!J1308=""),TONGHOP!C1308,"")</f>
        <v/>
      </c>
      <c r="B1308" t="str">
        <f>IF(AND(TONGHOP!N1308=$B$1,OR(TONGHOP!O1308="ThiTN",TONGHOP!P1308="LT",TONGHOP!P1308="TN"),TONGHOP!J1308=""),TONGHOP!H1308,"")</f>
        <v/>
      </c>
      <c r="C1308" t="str">
        <f>IF(AND(TONGHOP!N1308=$B$1,OR(TONGHOP!O1308="ThiTN",TONGHOP!P1308="LT",TONGHOP!P1308="TN"),TONGHOP!J1308=""),TONGHOP!F1308,"")</f>
        <v/>
      </c>
      <c r="D1308" t="str">
        <f>IF(AND(TONGHOP!N1308=$B$1,OR(TONGHOP!O1308="ThiTN",TONGHOP!P1308="LT",TONGHOP!P1308="TN"),TONGHOP!J1308=""),TONGHOP!I1308,"")</f>
        <v/>
      </c>
      <c r="E1308" t="str">
        <f>IF(AND(TONGHOP!N1308=$B$1,OR(TONGHOP!O1308="ThiTN",TONGHOP!P1308="LT",TONGHOP!P1308="TN"),TONGHOP!J1308=""),TONGHOP!P1308,"")</f>
        <v/>
      </c>
    </row>
    <row r="1309" spans="1:5">
      <c r="A1309" t="str">
        <f>IF(AND(TONGHOP!N1309=$B$1,OR(TONGHOP!O1309="ThiTN",TONGHOP!P1309="LT",TONGHOP!P1309="TN"),TONGHOP!J1309=""),TONGHOP!C1309,"")</f>
        <v/>
      </c>
      <c r="B1309" t="str">
        <f>IF(AND(TONGHOP!N1309=$B$1,OR(TONGHOP!O1309="ThiTN",TONGHOP!P1309="LT",TONGHOP!P1309="TN"),TONGHOP!J1309=""),TONGHOP!H1309,"")</f>
        <v/>
      </c>
      <c r="C1309" t="str">
        <f>IF(AND(TONGHOP!N1309=$B$1,OR(TONGHOP!O1309="ThiTN",TONGHOP!P1309="LT",TONGHOP!P1309="TN"),TONGHOP!J1309=""),TONGHOP!F1309,"")</f>
        <v/>
      </c>
      <c r="D1309" t="str">
        <f>IF(AND(TONGHOP!N1309=$B$1,OR(TONGHOP!O1309="ThiTN",TONGHOP!P1309="LT",TONGHOP!P1309="TN"),TONGHOP!J1309=""),TONGHOP!I1309,"")</f>
        <v/>
      </c>
      <c r="E1309" t="str">
        <f>IF(AND(TONGHOP!N1309=$B$1,OR(TONGHOP!O1309="ThiTN",TONGHOP!P1309="LT",TONGHOP!P1309="TN"),TONGHOP!J1309=""),TONGHOP!P1309,"")</f>
        <v/>
      </c>
    </row>
    <row r="1310" spans="1:5">
      <c r="A1310" t="str">
        <f>IF(AND(TONGHOP!N1310=$B$1,OR(TONGHOP!O1310="ThiTN",TONGHOP!P1310="LT",TONGHOP!P1310="TN"),TONGHOP!J1310=""),TONGHOP!C1310,"")</f>
        <v/>
      </c>
      <c r="B1310" t="str">
        <f>IF(AND(TONGHOP!N1310=$B$1,OR(TONGHOP!O1310="ThiTN",TONGHOP!P1310="LT",TONGHOP!P1310="TN"),TONGHOP!J1310=""),TONGHOP!H1310,"")</f>
        <v/>
      </c>
      <c r="C1310" t="str">
        <f>IF(AND(TONGHOP!N1310=$B$1,OR(TONGHOP!O1310="ThiTN",TONGHOP!P1310="LT",TONGHOP!P1310="TN"),TONGHOP!J1310=""),TONGHOP!F1310,"")</f>
        <v/>
      </c>
      <c r="D1310" t="str">
        <f>IF(AND(TONGHOP!N1310=$B$1,OR(TONGHOP!O1310="ThiTN",TONGHOP!P1310="LT",TONGHOP!P1310="TN"),TONGHOP!J1310=""),TONGHOP!I1310,"")</f>
        <v/>
      </c>
      <c r="E1310" t="str">
        <f>IF(AND(TONGHOP!N1310=$B$1,OR(TONGHOP!O1310="ThiTN",TONGHOP!P1310="LT",TONGHOP!P1310="TN"),TONGHOP!J1310=""),TONGHOP!P1310,"")</f>
        <v/>
      </c>
    </row>
    <row r="1311" spans="1:5">
      <c r="A1311" t="str">
        <f>IF(AND(TONGHOP!N1311=$B$1,OR(TONGHOP!O1311="ThiTN",TONGHOP!P1311="LT",TONGHOP!P1311="TN"),TONGHOP!J1311=""),TONGHOP!C1311,"")</f>
        <v/>
      </c>
      <c r="B1311" t="str">
        <f>IF(AND(TONGHOP!N1311=$B$1,OR(TONGHOP!O1311="ThiTN",TONGHOP!P1311="LT",TONGHOP!P1311="TN"),TONGHOP!J1311=""),TONGHOP!H1311,"")</f>
        <v/>
      </c>
      <c r="C1311" t="str">
        <f>IF(AND(TONGHOP!N1311=$B$1,OR(TONGHOP!O1311="ThiTN",TONGHOP!P1311="LT",TONGHOP!P1311="TN"),TONGHOP!J1311=""),TONGHOP!F1311,"")</f>
        <v/>
      </c>
      <c r="D1311" t="str">
        <f>IF(AND(TONGHOP!N1311=$B$1,OR(TONGHOP!O1311="ThiTN",TONGHOP!P1311="LT",TONGHOP!P1311="TN"),TONGHOP!J1311=""),TONGHOP!I1311,"")</f>
        <v/>
      </c>
      <c r="E1311" t="str">
        <f>IF(AND(TONGHOP!N1311=$B$1,OR(TONGHOP!O1311="ThiTN",TONGHOP!P1311="LT",TONGHOP!P1311="TN"),TONGHOP!J1311=""),TONGHOP!P1311,"")</f>
        <v/>
      </c>
    </row>
    <row r="1312" spans="1:5">
      <c r="A1312" t="str">
        <f>IF(AND(TONGHOP!N1312=$B$1,OR(TONGHOP!O1312="ThiTN",TONGHOP!P1312="LT",TONGHOP!P1312="TN"),TONGHOP!J1312=""),TONGHOP!C1312,"")</f>
        <v/>
      </c>
      <c r="B1312" t="str">
        <f>IF(AND(TONGHOP!N1312=$B$1,OR(TONGHOP!O1312="ThiTN",TONGHOP!P1312="LT",TONGHOP!P1312="TN"),TONGHOP!J1312=""),TONGHOP!H1312,"")</f>
        <v/>
      </c>
      <c r="C1312" t="str">
        <f>IF(AND(TONGHOP!N1312=$B$1,OR(TONGHOP!O1312="ThiTN",TONGHOP!P1312="LT",TONGHOP!P1312="TN"),TONGHOP!J1312=""),TONGHOP!F1312,"")</f>
        <v/>
      </c>
      <c r="D1312" t="str">
        <f>IF(AND(TONGHOP!N1312=$B$1,OR(TONGHOP!O1312="ThiTN",TONGHOP!P1312="LT",TONGHOP!P1312="TN"),TONGHOP!J1312=""),TONGHOP!I1312,"")</f>
        <v/>
      </c>
      <c r="E1312" t="str">
        <f>IF(AND(TONGHOP!N1312=$B$1,OR(TONGHOP!O1312="ThiTN",TONGHOP!P1312="LT",TONGHOP!P1312="TN"),TONGHOP!J1312=""),TONGHOP!P1312,"")</f>
        <v/>
      </c>
    </row>
    <row r="1313" spans="1:5">
      <c r="A1313" t="str">
        <f>IF(AND(TONGHOP!N1313=$B$1,OR(TONGHOP!O1313="ThiTN",TONGHOP!P1313="LT",TONGHOP!P1313="TN"),TONGHOP!J1313=""),TONGHOP!C1313,"")</f>
        <v/>
      </c>
      <c r="B1313" t="str">
        <f>IF(AND(TONGHOP!N1313=$B$1,OR(TONGHOP!O1313="ThiTN",TONGHOP!P1313="LT",TONGHOP!P1313="TN"),TONGHOP!J1313=""),TONGHOP!H1313,"")</f>
        <v/>
      </c>
      <c r="C1313" t="str">
        <f>IF(AND(TONGHOP!N1313=$B$1,OR(TONGHOP!O1313="ThiTN",TONGHOP!P1313="LT",TONGHOP!P1313="TN"),TONGHOP!J1313=""),TONGHOP!F1313,"")</f>
        <v/>
      </c>
      <c r="D1313" t="str">
        <f>IF(AND(TONGHOP!N1313=$B$1,OR(TONGHOP!O1313="ThiTN",TONGHOP!P1313="LT",TONGHOP!P1313="TN"),TONGHOP!J1313=""),TONGHOP!I1313,"")</f>
        <v/>
      </c>
      <c r="E1313" t="str">
        <f>IF(AND(TONGHOP!N1313=$B$1,OR(TONGHOP!O1313="ThiTN",TONGHOP!P1313="LT",TONGHOP!P1313="TN"),TONGHOP!J1313=""),TONGHOP!P1313,"")</f>
        <v/>
      </c>
    </row>
    <row r="1314" spans="1:5">
      <c r="A1314" t="str">
        <f>IF(AND(TONGHOP!N1314=$B$1,OR(TONGHOP!O1314="ThiTN",TONGHOP!P1314="LT",TONGHOP!P1314="TN"),TONGHOP!J1314=""),TONGHOP!C1314,"")</f>
        <v/>
      </c>
      <c r="B1314" t="str">
        <f>IF(AND(TONGHOP!N1314=$B$1,OR(TONGHOP!O1314="ThiTN",TONGHOP!P1314="LT",TONGHOP!P1314="TN"),TONGHOP!J1314=""),TONGHOP!H1314,"")</f>
        <v/>
      </c>
      <c r="C1314" t="str">
        <f>IF(AND(TONGHOP!N1314=$B$1,OR(TONGHOP!O1314="ThiTN",TONGHOP!P1314="LT",TONGHOP!P1314="TN"),TONGHOP!J1314=""),TONGHOP!F1314,"")</f>
        <v/>
      </c>
      <c r="D1314" t="str">
        <f>IF(AND(TONGHOP!N1314=$B$1,OR(TONGHOP!O1314="ThiTN",TONGHOP!P1314="LT",TONGHOP!P1314="TN"),TONGHOP!J1314=""),TONGHOP!I1314,"")</f>
        <v/>
      </c>
      <c r="E1314" t="str">
        <f>IF(AND(TONGHOP!N1314=$B$1,OR(TONGHOP!O1314="ThiTN",TONGHOP!P1314="LT",TONGHOP!P1314="TN"),TONGHOP!J1314=""),TONGHOP!P1314,"")</f>
        <v/>
      </c>
    </row>
    <row r="1315" spans="1:5">
      <c r="A1315" t="str">
        <f>IF(AND(TONGHOP!N1315=$B$1,OR(TONGHOP!O1315="ThiTN",TONGHOP!P1315="LT",TONGHOP!P1315="TN"),TONGHOP!J1315=""),TONGHOP!C1315,"")</f>
        <v/>
      </c>
      <c r="B1315" t="str">
        <f>IF(AND(TONGHOP!N1315=$B$1,OR(TONGHOP!O1315="ThiTN",TONGHOP!P1315="LT",TONGHOP!P1315="TN"),TONGHOP!J1315=""),TONGHOP!H1315,"")</f>
        <v/>
      </c>
      <c r="C1315" t="str">
        <f>IF(AND(TONGHOP!N1315=$B$1,OR(TONGHOP!O1315="ThiTN",TONGHOP!P1315="LT",TONGHOP!P1315="TN"),TONGHOP!J1315=""),TONGHOP!F1315,"")</f>
        <v/>
      </c>
      <c r="D1315" t="str">
        <f>IF(AND(TONGHOP!N1315=$B$1,OR(TONGHOP!O1315="ThiTN",TONGHOP!P1315="LT",TONGHOP!P1315="TN"),TONGHOP!J1315=""),TONGHOP!I1315,"")</f>
        <v/>
      </c>
      <c r="E1315" t="str">
        <f>IF(AND(TONGHOP!N1315=$B$1,OR(TONGHOP!O1315="ThiTN",TONGHOP!P1315="LT",TONGHOP!P1315="TN"),TONGHOP!J1315=""),TONGHOP!P1315,"")</f>
        <v/>
      </c>
    </row>
    <row r="1316" spans="1:5">
      <c r="A1316" t="str">
        <f>IF(AND(TONGHOP!N1316=$B$1,OR(TONGHOP!O1316="ThiTN",TONGHOP!P1316="LT",TONGHOP!P1316="TN"),TONGHOP!J1316=""),TONGHOP!C1316,"")</f>
        <v/>
      </c>
      <c r="B1316" t="str">
        <f>IF(AND(TONGHOP!N1316=$B$1,OR(TONGHOP!O1316="ThiTN",TONGHOP!P1316="LT",TONGHOP!P1316="TN"),TONGHOP!J1316=""),TONGHOP!H1316,"")</f>
        <v/>
      </c>
      <c r="C1316" t="str">
        <f>IF(AND(TONGHOP!N1316=$B$1,OR(TONGHOP!O1316="ThiTN",TONGHOP!P1316="LT",TONGHOP!P1316="TN"),TONGHOP!J1316=""),TONGHOP!F1316,"")</f>
        <v/>
      </c>
      <c r="D1316" t="str">
        <f>IF(AND(TONGHOP!N1316=$B$1,OR(TONGHOP!O1316="ThiTN",TONGHOP!P1316="LT",TONGHOP!P1316="TN"),TONGHOP!J1316=""),TONGHOP!I1316,"")</f>
        <v/>
      </c>
      <c r="E1316" t="str">
        <f>IF(AND(TONGHOP!N1316=$B$1,OR(TONGHOP!O1316="ThiTN",TONGHOP!P1316="LT",TONGHOP!P1316="TN"),TONGHOP!J1316=""),TONGHOP!P1316,"")</f>
        <v/>
      </c>
    </row>
    <row r="1317" spans="1:5">
      <c r="A1317" t="str">
        <f>IF(AND(TONGHOP!N1317=$B$1,OR(TONGHOP!O1317="ThiTN",TONGHOP!P1317="LT",TONGHOP!P1317="TN"),TONGHOP!J1317=""),TONGHOP!C1317,"")</f>
        <v/>
      </c>
      <c r="B1317" t="str">
        <f>IF(AND(TONGHOP!N1317=$B$1,OR(TONGHOP!O1317="ThiTN",TONGHOP!P1317="LT",TONGHOP!P1317="TN"),TONGHOP!J1317=""),TONGHOP!H1317,"")</f>
        <v/>
      </c>
      <c r="C1317" t="str">
        <f>IF(AND(TONGHOP!N1317=$B$1,OR(TONGHOP!O1317="ThiTN",TONGHOP!P1317="LT",TONGHOP!P1317="TN"),TONGHOP!J1317=""),TONGHOP!F1317,"")</f>
        <v/>
      </c>
      <c r="D1317" t="str">
        <f>IF(AND(TONGHOP!N1317=$B$1,OR(TONGHOP!O1317="ThiTN",TONGHOP!P1317="LT",TONGHOP!P1317="TN"),TONGHOP!J1317=""),TONGHOP!I1317,"")</f>
        <v/>
      </c>
      <c r="E1317" t="str">
        <f>IF(AND(TONGHOP!N1317=$B$1,OR(TONGHOP!O1317="ThiTN",TONGHOP!P1317="LT",TONGHOP!P1317="TN"),TONGHOP!J1317=""),TONGHOP!P1317,"")</f>
        <v/>
      </c>
    </row>
    <row r="1318" spans="1:5">
      <c r="A1318" t="str">
        <f>IF(AND(TONGHOP!N1318=$B$1,OR(TONGHOP!O1318="ThiTN",TONGHOP!P1318="LT",TONGHOP!P1318="TN"),TONGHOP!J1318=""),TONGHOP!C1318,"")</f>
        <v/>
      </c>
      <c r="B1318" t="str">
        <f>IF(AND(TONGHOP!N1318=$B$1,OR(TONGHOP!O1318="ThiTN",TONGHOP!P1318="LT",TONGHOP!P1318="TN"),TONGHOP!J1318=""),TONGHOP!H1318,"")</f>
        <v/>
      </c>
      <c r="C1318" t="str">
        <f>IF(AND(TONGHOP!N1318=$B$1,OR(TONGHOP!O1318="ThiTN",TONGHOP!P1318="LT",TONGHOP!P1318="TN"),TONGHOP!J1318=""),TONGHOP!F1318,"")</f>
        <v/>
      </c>
      <c r="D1318" t="str">
        <f>IF(AND(TONGHOP!N1318=$B$1,OR(TONGHOP!O1318="ThiTN",TONGHOP!P1318="LT",TONGHOP!P1318="TN"),TONGHOP!J1318=""),TONGHOP!I1318,"")</f>
        <v/>
      </c>
      <c r="E1318" t="str">
        <f>IF(AND(TONGHOP!N1318=$B$1,OR(TONGHOP!O1318="ThiTN",TONGHOP!P1318="LT",TONGHOP!P1318="TN"),TONGHOP!J1318=""),TONGHOP!P1318,"")</f>
        <v/>
      </c>
    </row>
    <row r="1319" spans="1:5">
      <c r="A1319" t="str">
        <f>IF(AND(TONGHOP!N1319=$B$1,OR(TONGHOP!O1319="ThiTN",TONGHOP!P1319="LT",TONGHOP!P1319="TN"),TONGHOP!J1319=""),TONGHOP!C1319,"")</f>
        <v/>
      </c>
      <c r="B1319" t="str">
        <f>IF(AND(TONGHOP!N1319=$B$1,OR(TONGHOP!O1319="ThiTN",TONGHOP!P1319="LT",TONGHOP!P1319="TN"),TONGHOP!J1319=""),TONGHOP!H1319,"")</f>
        <v/>
      </c>
      <c r="C1319" t="str">
        <f>IF(AND(TONGHOP!N1319=$B$1,OR(TONGHOP!O1319="ThiTN",TONGHOP!P1319="LT",TONGHOP!P1319="TN"),TONGHOP!J1319=""),TONGHOP!F1319,"")</f>
        <v/>
      </c>
      <c r="D1319" t="str">
        <f>IF(AND(TONGHOP!N1319=$B$1,OR(TONGHOP!O1319="ThiTN",TONGHOP!P1319="LT",TONGHOP!P1319="TN"),TONGHOP!J1319=""),TONGHOP!I1319,"")</f>
        <v/>
      </c>
      <c r="E1319" t="str">
        <f>IF(AND(TONGHOP!N1319=$B$1,OR(TONGHOP!O1319="ThiTN",TONGHOP!P1319="LT",TONGHOP!P1319="TN"),TONGHOP!J1319=""),TONGHOP!P1319,"")</f>
        <v/>
      </c>
    </row>
    <row r="1320" spans="1:5">
      <c r="A1320" t="str">
        <f>IF(AND(TONGHOP!N1320=$B$1,OR(TONGHOP!O1320="ThiTN",TONGHOP!P1320="LT",TONGHOP!P1320="TN"),TONGHOP!J1320=""),TONGHOP!C1320,"")</f>
        <v/>
      </c>
      <c r="B1320" t="str">
        <f>IF(AND(TONGHOP!N1320=$B$1,OR(TONGHOP!O1320="ThiTN",TONGHOP!P1320="LT",TONGHOP!P1320="TN"),TONGHOP!J1320=""),TONGHOP!H1320,"")</f>
        <v/>
      </c>
      <c r="C1320" t="str">
        <f>IF(AND(TONGHOP!N1320=$B$1,OR(TONGHOP!O1320="ThiTN",TONGHOP!P1320="LT",TONGHOP!P1320="TN"),TONGHOP!J1320=""),TONGHOP!F1320,"")</f>
        <v/>
      </c>
      <c r="D1320" t="str">
        <f>IF(AND(TONGHOP!N1320=$B$1,OR(TONGHOP!O1320="ThiTN",TONGHOP!P1320="LT",TONGHOP!P1320="TN"),TONGHOP!J1320=""),TONGHOP!I1320,"")</f>
        <v/>
      </c>
      <c r="E1320" t="str">
        <f>IF(AND(TONGHOP!N1320=$B$1,OR(TONGHOP!O1320="ThiTN",TONGHOP!P1320="LT",TONGHOP!P1320="TN"),TONGHOP!J1320=""),TONGHOP!P1320,"")</f>
        <v/>
      </c>
    </row>
    <row r="1321" spans="1:5">
      <c r="A1321" t="str">
        <f>IF(AND(TONGHOP!N1321=$B$1,OR(TONGHOP!O1321="ThiTN",TONGHOP!P1321="LT",TONGHOP!P1321="TN"),TONGHOP!J1321=""),TONGHOP!C1321,"")</f>
        <v/>
      </c>
      <c r="B1321" t="str">
        <f>IF(AND(TONGHOP!N1321=$B$1,OR(TONGHOP!O1321="ThiTN",TONGHOP!P1321="LT",TONGHOP!P1321="TN"),TONGHOP!J1321=""),TONGHOP!H1321,"")</f>
        <v/>
      </c>
      <c r="C1321" t="str">
        <f>IF(AND(TONGHOP!N1321=$B$1,OR(TONGHOP!O1321="ThiTN",TONGHOP!P1321="LT",TONGHOP!P1321="TN"),TONGHOP!J1321=""),TONGHOP!F1321,"")</f>
        <v/>
      </c>
      <c r="D1321" t="str">
        <f>IF(AND(TONGHOP!N1321=$B$1,OR(TONGHOP!O1321="ThiTN",TONGHOP!P1321="LT",TONGHOP!P1321="TN"),TONGHOP!J1321=""),TONGHOP!I1321,"")</f>
        <v/>
      </c>
      <c r="E1321" t="str">
        <f>IF(AND(TONGHOP!N1321=$B$1,OR(TONGHOP!O1321="ThiTN",TONGHOP!P1321="LT",TONGHOP!P1321="TN"),TONGHOP!J1321=""),TONGHOP!P1321,"")</f>
        <v/>
      </c>
    </row>
    <row r="1322" spans="1:5">
      <c r="A1322" t="str">
        <f>IF(AND(TONGHOP!N1322=$B$1,OR(TONGHOP!O1322="ThiTN",TONGHOP!P1322="LT",TONGHOP!P1322="TN"),TONGHOP!J1322=""),TONGHOP!C1322,"")</f>
        <v/>
      </c>
      <c r="B1322" t="str">
        <f>IF(AND(TONGHOP!N1322=$B$1,OR(TONGHOP!O1322="ThiTN",TONGHOP!P1322="LT",TONGHOP!P1322="TN"),TONGHOP!J1322=""),TONGHOP!H1322,"")</f>
        <v/>
      </c>
      <c r="C1322" t="str">
        <f>IF(AND(TONGHOP!N1322=$B$1,OR(TONGHOP!O1322="ThiTN",TONGHOP!P1322="LT",TONGHOP!P1322="TN"),TONGHOP!J1322=""),TONGHOP!F1322,"")</f>
        <v/>
      </c>
      <c r="D1322" t="str">
        <f>IF(AND(TONGHOP!N1322=$B$1,OR(TONGHOP!O1322="ThiTN",TONGHOP!P1322="LT",TONGHOP!P1322="TN"),TONGHOP!J1322=""),TONGHOP!I1322,"")</f>
        <v/>
      </c>
      <c r="E1322" t="str">
        <f>IF(AND(TONGHOP!N1322=$B$1,OR(TONGHOP!O1322="ThiTN",TONGHOP!P1322="LT",TONGHOP!P1322="TN"),TONGHOP!J1322=""),TONGHOP!P1322,"")</f>
        <v/>
      </c>
    </row>
    <row r="1323" spans="1:5">
      <c r="A1323" t="str">
        <f>IF(AND(TONGHOP!N1323=$B$1,OR(TONGHOP!O1323="ThiTN",TONGHOP!P1323="LT",TONGHOP!P1323="TN"),TONGHOP!J1323=""),TONGHOP!C1323,"")</f>
        <v/>
      </c>
      <c r="B1323" t="str">
        <f>IF(AND(TONGHOP!N1323=$B$1,OR(TONGHOP!O1323="ThiTN",TONGHOP!P1323="LT",TONGHOP!P1323="TN"),TONGHOP!J1323=""),TONGHOP!H1323,"")</f>
        <v/>
      </c>
      <c r="C1323" t="str">
        <f>IF(AND(TONGHOP!N1323=$B$1,OR(TONGHOP!O1323="ThiTN",TONGHOP!P1323="LT",TONGHOP!P1323="TN"),TONGHOP!J1323=""),TONGHOP!F1323,"")</f>
        <v/>
      </c>
      <c r="D1323" t="str">
        <f>IF(AND(TONGHOP!N1323=$B$1,OR(TONGHOP!O1323="ThiTN",TONGHOP!P1323="LT",TONGHOP!P1323="TN"),TONGHOP!J1323=""),TONGHOP!I1323,"")</f>
        <v/>
      </c>
      <c r="E1323" t="str">
        <f>IF(AND(TONGHOP!N1323=$B$1,OR(TONGHOP!O1323="ThiTN",TONGHOP!P1323="LT",TONGHOP!P1323="TN"),TONGHOP!J1323=""),TONGHOP!P1323,"")</f>
        <v/>
      </c>
    </row>
    <row r="1324" spans="1:5">
      <c r="A1324" t="str">
        <f>IF(AND(TONGHOP!N1324=$B$1,OR(TONGHOP!O1324="ThiTN",TONGHOP!P1324="LT",TONGHOP!P1324="TN"),TONGHOP!J1324=""),TONGHOP!C1324,"")</f>
        <v/>
      </c>
      <c r="B1324" t="str">
        <f>IF(AND(TONGHOP!N1324=$B$1,OR(TONGHOP!O1324="ThiTN",TONGHOP!P1324="LT",TONGHOP!P1324="TN"),TONGHOP!J1324=""),TONGHOP!H1324,"")</f>
        <v/>
      </c>
      <c r="C1324" t="str">
        <f>IF(AND(TONGHOP!N1324=$B$1,OR(TONGHOP!O1324="ThiTN",TONGHOP!P1324="LT",TONGHOP!P1324="TN"),TONGHOP!J1324=""),TONGHOP!F1324,"")</f>
        <v/>
      </c>
      <c r="D1324" t="str">
        <f>IF(AND(TONGHOP!N1324=$B$1,OR(TONGHOP!O1324="ThiTN",TONGHOP!P1324="LT",TONGHOP!P1324="TN"),TONGHOP!J1324=""),TONGHOP!I1324,"")</f>
        <v/>
      </c>
      <c r="E1324" t="str">
        <f>IF(AND(TONGHOP!N1324=$B$1,OR(TONGHOP!O1324="ThiTN",TONGHOP!P1324="LT",TONGHOP!P1324="TN"),TONGHOP!J1324=""),TONGHOP!P1324,"")</f>
        <v/>
      </c>
    </row>
    <row r="1325" spans="1:5">
      <c r="A1325" t="str">
        <f>IF(AND(TONGHOP!N1325=$B$1,OR(TONGHOP!O1325="ThiTN",TONGHOP!P1325="LT",TONGHOP!P1325="TN"),TONGHOP!J1325=""),TONGHOP!C1325,"")</f>
        <v/>
      </c>
      <c r="B1325" t="str">
        <f>IF(AND(TONGHOP!N1325=$B$1,OR(TONGHOP!O1325="ThiTN",TONGHOP!P1325="LT",TONGHOP!P1325="TN"),TONGHOP!J1325=""),TONGHOP!H1325,"")</f>
        <v/>
      </c>
      <c r="C1325" t="str">
        <f>IF(AND(TONGHOP!N1325=$B$1,OR(TONGHOP!O1325="ThiTN",TONGHOP!P1325="LT",TONGHOP!P1325="TN"),TONGHOP!J1325=""),TONGHOP!F1325,"")</f>
        <v/>
      </c>
      <c r="D1325" t="str">
        <f>IF(AND(TONGHOP!N1325=$B$1,OR(TONGHOP!O1325="ThiTN",TONGHOP!P1325="LT",TONGHOP!P1325="TN"),TONGHOP!J1325=""),TONGHOP!I1325,"")</f>
        <v/>
      </c>
      <c r="E1325" t="str">
        <f>IF(AND(TONGHOP!N1325=$B$1,OR(TONGHOP!O1325="ThiTN",TONGHOP!P1325="LT",TONGHOP!P1325="TN"),TONGHOP!J1325=""),TONGHOP!P1325,"")</f>
        <v/>
      </c>
    </row>
    <row r="1326" spans="1:5">
      <c r="A1326" t="str">
        <f>IF(AND(TONGHOP!N1326=$B$1,OR(TONGHOP!O1326="ThiTN",TONGHOP!P1326="LT",TONGHOP!P1326="TN"),TONGHOP!J1326=""),TONGHOP!C1326,"")</f>
        <v/>
      </c>
      <c r="B1326" t="str">
        <f>IF(AND(TONGHOP!N1326=$B$1,OR(TONGHOP!O1326="ThiTN",TONGHOP!P1326="LT",TONGHOP!P1326="TN"),TONGHOP!J1326=""),TONGHOP!H1326,"")</f>
        <v/>
      </c>
      <c r="C1326" t="str">
        <f>IF(AND(TONGHOP!N1326=$B$1,OR(TONGHOP!O1326="ThiTN",TONGHOP!P1326="LT",TONGHOP!P1326="TN"),TONGHOP!J1326=""),TONGHOP!F1326,"")</f>
        <v/>
      </c>
      <c r="D1326" t="str">
        <f>IF(AND(TONGHOP!N1326=$B$1,OR(TONGHOP!O1326="ThiTN",TONGHOP!P1326="LT",TONGHOP!P1326="TN"),TONGHOP!J1326=""),TONGHOP!I1326,"")</f>
        <v/>
      </c>
      <c r="E1326" t="str">
        <f>IF(AND(TONGHOP!N1326=$B$1,OR(TONGHOP!O1326="ThiTN",TONGHOP!P1326="LT",TONGHOP!P1326="TN"),TONGHOP!J1326=""),TONGHOP!P1326,"")</f>
        <v/>
      </c>
    </row>
    <row r="1327" spans="1:5">
      <c r="A1327" t="str">
        <f>IF(AND(TONGHOP!N1327=$B$1,OR(TONGHOP!O1327="ThiTN",TONGHOP!P1327="LT",TONGHOP!P1327="TN"),TONGHOP!J1327=""),TONGHOP!C1327,"")</f>
        <v/>
      </c>
      <c r="B1327" t="str">
        <f>IF(AND(TONGHOP!N1327=$B$1,OR(TONGHOP!O1327="ThiTN",TONGHOP!P1327="LT",TONGHOP!P1327="TN"),TONGHOP!J1327=""),TONGHOP!H1327,"")</f>
        <v/>
      </c>
      <c r="C1327" t="str">
        <f>IF(AND(TONGHOP!N1327=$B$1,OR(TONGHOP!O1327="ThiTN",TONGHOP!P1327="LT",TONGHOP!P1327="TN"),TONGHOP!J1327=""),TONGHOP!F1327,"")</f>
        <v/>
      </c>
      <c r="D1327" t="str">
        <f>IF(AND(TONGHOP!N1327=$B$1,OR(TONGHOP!O1327="ThiTN",TONGHOP!P1327="LT",TONGHOP!P1327="TN"),TONGHOP!J1327=""),TONGHOP!I1327,"")</f>
        <v/>
      </c>
      <c r="E1327" t="str">
        <f>IF(AND(TONGHOP!N1327=$B$1,OR(TONGHOP!O1327="ThiTN",TONGHOP!P1327="LT",TONGHOP!P1327="TN"),TONGHOP!J1327=""),TONGHOP!P1327,"")</f>
        <v/>
      </c>
    </row>
    <row r="1328" spans="1:5">
      <c r="A1328" t="str">
        <f>IF(AND(TONGHOP!N1328=$B$1,OR(TONGHOP!O1328="ThiTN",TONGHOP!P1328="LT",TONGHOP!P1328="TN"),TONGHOP!J1328=""),TONGHOP!C1328,"")</f>
        <v/>
      </c>
      <c r="B1328" t="str">
        <f>IF(AND(TONGHOP!N1328=$B$1,OR(TONGHOP!O1328="ThiTN",TONGHOP!P1328="LT",TONGHOP!P1328="TN"),TONGHOP!J1328=""),TONGHOP!H1328,"")</f>
        <v/>
      </c>
      <c r="C1328" t="str">
        <f>IF(AND(TONGHOP!N1328=$B$1,OR(TONGHOP!O1328="ThiTN",TONGHOP!P1328="LT",TONGHOP!P1328="TN"),TONGHOP!J1328=""),TONGHOP!F1328,"")</f>
        <v/>
      </c>
      <c r="D1328" t="str">
        <f>IF(AND(TONGHOP!N1328=$B$1,OR(TONGHOP!O1328="ThiTN",TONGHOP!P1328="LT",TONGHOP!P1328="TN"),TONGHOP!J1328=""),TONGHOP!I1328,"")</f>
        <v/>
      </c>
      <c r="E1328" t="str">
        <f>IF(AND(TONGHOP!N1328=$B$1,OR(TONGHOP!O1328="ThiTN",TONGHOP!P1328="LT",TONGHOP!P1328="TN"),TONGHOP!J1328=""),TONGHOP!P1328,"")</f>
        <v/>
      </c>
    </row>
    <row r="1329" spans="1:5">
      <c r="A1329" t="str">
        <f>IF(AND(TONGHOP!N1329=$B$1,OR(TONGHOP!O1329="ThiTN",TONGHOP!P1329="LT",TONGHOP!P1329="TN"),TONGHOP!J1329=""),TONGHOP!C1329,"")</f>
        <v/>
      </c>
      <c r="B1329" t="str">
        <f>IF(AND(TONGHOP!N1329=$B$1,OR(TONGHOP!O1329="ThiTN",TONGHOP!P1329="LT",TONGHOP!P1329="TN"),TONGHOP!J1329=""),TONGHOP!H1329,"")</f>
        <v/>
      </c>
      <c r="C1329" t="str">
        <f>IF(AND(TONGHOP!N1329=$B$1,OR(TONGHOP!O1329="ThiTN",TONGHOP!P1329="LT",TONGHOP!P1329="TN"),TONGHOP!J1329=""),TONGHOP!F1329,"")</f>
        <v/>
      </c>
      <c r="D1329" t="str">
        <f>IF(AND(TONGHOP!N1329=$B$1,OR(TONGHOP!O1329="ThiTN",TONGHOP!P1329="LT",TONGHOP!P1329="TN"),TONGHOP!J1329=""),TONGHOP!I1329,"")</f>
        <v/>
      </c>
      <c r="E1329" t="str">
        <f>IF(AND(TONGHOP!N1329=$B$1,OR(TONGHOP!O1329="ThiTN",TONGHOP!P1329="LT",TONGHOP!P1329="TN"),TONGHOP!J1329=""),TONGHOP!P1329,"")</f>
        <v/>
      </c>
    </row>
    <row r="1330" spans="1:5">
      <c r="A1330" t="str">
        <f>IF(AND(TONGHOP!N1330=$B$1,OR(TONGHOP!O1330="ThiTN",TONGHOP!P1330="LT",TONGHOP!P1330="TN"),TONGHOP!J1330=""),TONGHOP!C1330,"")</f>
        <v/>
      </c>
      <c r="B1330" t="str">
        <f>IF(AND(TONGHOP!N1330=$B$1,OR(TONGHOP!O1330="ThiTN",TONGHOP!P1330="LT",TONGHOP!P1330="TN"),TONGHOP!J1330=""),TONGHOP!H1330,"")</f>
        <v/>
      </c>
      <c r="C1330" t="str">
        <f>IF(AND(TONGHOP!N1330=$B$1,OR(TONGHOP!O1330="ThiTN",TONGHOP!P1330="LT",TONGHOP!P1330="TN"),TONGHOP!J1330=""),TONGHOP!F1330,"")</f>
        <v/>
      </c>
      <c r="D1330" t="str">
        <f>IF(AND(TONGHOP!N1330=$B$1,OR(TONGHOP!O1330="ThiTN",TONGHOP!P1330="LT",TONGHOP!P1330="TN"),TONGHOP!J1330=""),TONGHOP!I1330,"")</f>
        <v/>
      </c>
      <c r="E1330" t="str">
        <f>IF(AND(TONGHOP!N1330=$B$1,OR(TONGHOP!O1330="ThiTN",TONGHOP!P1330="LT",TONGHOP!P1330="TN"),TONGHOP!J1330=""),TONGHOP!P1330,"")</f>
        <v/>
      </c>
    </row>
    <row r="1331" spans="1:5">
      <c r="A1331" t="str">
        <f>IF(AND(TONGHOP!N1331=$B$1,OR(TONGHOP!O1331="ThiTN",TONGHOP!P1331="LT",TONGHOP!P1331="TN"),TONGHOP!J1331=""),TONGHOP!C1331,"")</f>
        <v/>
      </c>
      <c r="B1331" t="str">
        <f>IF(AND(TONGHOP!N1331=$B$1,OR(TONGHOP!O1331="ThiTN",TONGHOP!P1331="LT",TONGHOP!P1331="TN"),TONGHOP!J1331=""),TONGHOP!H1331,"")</f>
        <v/>
      </c>
      <c r="C1331" t="str">
        <f>IF(AND(TONGHOP!N1331=$B$1,OR(TONGHOP!O1331="ThiTN",TONGHOP!P1331="LT",TONGHOP!P1331="TN"),TONGHOP!J1331=""),TONGHOP!F1331,"")</f>
        <v/>
      </c>
      <c r="D1331" t="str">
        <f>IF(AND(TONGHOP!N1331=$B$1,OR(TONGHOP!O1331="ThiTN",TONGHOP!P1331="LT",TONGHOP!P1331="TN"),TONGHOP!J1331=""),TONGHOP!I1331,"")</f>
        <v/>
      </c>
      <c r="E1331" t="str">
        <f>IF(AND(TONGHOP!N1331=$B$1,OR(TONGHOP!O1331="ThiTN",TONGHOP!P1331="LT",TONGHOP!P1331="TN"),TONGHOP!J1331=""),TONGHOP!P1331,"")</f>
        <v/>
      </c>
    </row>
    <row r="1332" spans="1:5">
      <c r="A1332" t="str">
        <f>IF(AND(TONGHOP!N1332=$B$1,OR(TONGHOP!O1332="ThiTN",TONGHOP!P1332="LT",TONGHOP!P1332="TN"),TONGHOP!J1332=""),TONGHOP!C1332,"")</f>
        <v/>
      </c>
      <c r="B1332" t="str">
        <f>IF(AND(TONGHOP!N1332=$B$1,OR(TONGHOP!O1332="ThiTN",TONGHOP!P1332="LT",TONGHOP!P1332="TN"),TONGHOP!J1332=""),TONGHOP!H1332,"")</f>
        <v/>
      </c>
      <c r="C1332" t="str">
        <f>IF(AND(TONGHOP!N1332=$B$1,OR(TONGHOP!O1332="ThiTN",TONGHOP!P1332="LT",TONGHOP!P1332="TN"),TONGHOP!J1332=""),TONGHOP!F1332,"")</f>
        <v/>
      </c>
      <c r="D1332" t="str">
        <f>IF(AND(TONGHOP!N1332=$B$1,OR(TONGHOP!O1332="ThiTN",TONGHOP!P1332="LT",TONGHOP!P1332="TN"),TONGHOP!J1332=""),TONGHOP!I1332,"")</f>
        <v/>
      </c>
      <c r="E1332" t="str">
        <f>IF(AND(TONGHOP!N1332=$B$1,OR(TONGHOP!O1332="ThiTN",TONGHOP!P1332="LT",TONGHOP!P1332="TN"),TONGHOP!J1332=""),TONGHOP!P1332,"")</f>
        <v/>
      </c>
    </row>
    <row r="1333" spans="1:5">
      <c r="A1333" t="str">
        <f>IF(AND(TONGHOP!N1333=$B$1,OR(TONGHOP!O1333="ThiTN",TONGHOP!P1333="LT",TONGHOP!P1333="TN"),TONGHOP!J1333=""),TONGHOP!C1333,"")</f>
        <v/>
      </c>
      <c r="B1333" t="str">
        <f>IF(AND(TONGHOP!N1333=$B$1,OR(TONGHOP!O1333="ThiTN",TONGHOP!P1333="LT",TONGHOP!P1333="TN"),TONGHOP!J1333=""),TONGHOP!H1333,"")</f>
        <v/>
      </c>
      <c r="C1333" t="str">
        <f>IF(AND(TONGHOP!N1333=$B$1,OR(TONGHOP!O1333="ThiTN",TONGHOP!P1333="LT",TONGHOP!P1333="TN"),TONGHOP!J1333=""),TONGHOP!F1333,"")</f>
        <v/>
      </c>
      <c r="D1333" t="str">
        <f>IF(AND(TONGHOP!N1333=$B$1,OR(TONGHOP!O1333="ThiTN",TONGHOP!P1333="LT",TONGHOP!P1333="TN"),TONGHOP!J1333=""),TONGHOP!I1333,"")</f>
        <v/>
      </c>
      <c r="E1333" t="str">
        <f>IF(AND(TONGHOP!N1333=$B$1,OR(TONGHOP!O1333="ThiTN",TONGHOP!P1333="LT",TONGHOP!P1333="TN"),TONGHOP!J1333=""),TONGHOP!P1333,"")</f>
        <v/>
      </c>
    </row>
    <row r="1334" spans="1:5">
      <c r="A1334" t="str">
        <f>IF(AND(TONGHOP!N1334=$B$1,OR(TONGHOP!O1334="ThiTN",TONGHOP!P1334="LT",TONGHOP!P1334="TN"),TONGHOP!J1334=""),TONGHOP!C1334,"")</f>
        <v/>
      </c>
      <c r="B1334" t="str">
        <f>IF(AND(TONGHOP!N1334=$B$1,OR(TONGHOP!O1334="ThiTN",TONGHOP!P1334="LT",TONGHOP!P1334="TN"),TONGHOP!J1334=""),TONGHOP!H1334,"")</f>
        <v/>
      </c>
      <c r="C1334" t="str">
        <f>IF(AND(TONGHOP!N1334=$B$1,OR(TONGHOP!O1334="ThiTN",TONGHOP!P1334="LT",TONGHOP!P1334="TN"),TONGHOP!J1334=""),TONGHOP!F1334,"")</f>
        <v/>
      </c>
      <c r="D1334" t="str">
        <f>IF(AND(TONGHOP!N1334=$B$1,OR(TONGHOP!O1334="ThiTN",TONGHOP!P1334="LT",TONGHOP!P1334="TN"),TONGHOP!J1334=""),TONGHOP!I1334,"")</f>
        <v/>
      </c>
      <c r="E1334" t="str">
        <f>IF(AND(TONGHOP!N1334=$B$1,OR(TONGHOP!O1334="ThiTN",TONGHOP!P1334="LT",TONGHOP!P1334="TN"),TONGHOP!J1334=""),TONGHOP!P1334,"")</f>
        <v/>
      </c>
    </row>
    <row r="1335" spans="1:5">
      <c r="A1335" t="str">
        <f>IF(AND(TONGHOP!N1335=$B$1,OR(TONGHOP!O1335="ThiTN",TONGHOP!P1335="LT",TONGHOP!P1335="TN"),TONGHOP!J1335=""),TONGHOP!C1335,"")</f>
        <v/>
      </c>
      <c r="B1335" t="str">
        <f>IF(AND(TONGHOP!N1335=$B$1,OR(TONGHOP!O1335="ThiTN",TONGHOP!P1335="LT",TONGHOP!P1335="TN"),TONGHOP!J1335=""),TONGHOP!H1335,"")</f>
        <v/>
      </c>
      <c r="C1335" t="str">
        <f>IF(AND(TONGHOP!N1335=$B$1,OR(TONGHOP!O1335="ThiTN",TONGHOP!P1335="LT",TONGHOP!P1335="TN"),TONGHOP!J1335=""),TONGHOP!F1335,"")</f>
        <v/>
      </c>
      <c r="D1335" t="str">
        <f>IF(AND(TONGHOP!N1335=$B$1,OR(TONGHOP!O1335="ThiTN",TONGHOP!P1335="LT",TONGHOP!P1335="TN"),TONGHOP!J1335=""),TONGHOP!I1335,"")</f>
        <v/>
      </c>
      <c r="E1335" t="str">
        <f>IF(AND(TONGHOP!N1335=$B$1,OR(TONGHOP!O1335="ThiTN",TONGHOP!P1335="LT",TONGHOP!P1335="TN"),TONGHOP!J1335=""),TONGHOP!P1335,"")</f>
        <v/>
      </c>
    </row>
    <row r="1336" spans="1:5">
      <c r="A1336" t="str">
        <f>IF(AND(TONGHOP!N1336=$B$1,OR(TONGHOP!O1336="ThiTN",TONGHOP!P1336="LT",TONGHOP!P1336="TN"),TONGHOP!J1336=""),TONGHOP!C1336,"")</f>
        <v/>
      </c>
      <c r="B1336" t="str">
        <f>IF(AND(TONGHOP!N1336=$B$1,OR(TONGHOP!O1336="ThiTN",TONGHOP!P1336="LT",TONGHOP!P1336="TN"),TONGHOP!J1336=""),TONGHOP!H1336,"")</f>
        <v/>
      </c>
      <c r="C1336" t="str">
        <f>IF(AND(TONGHOP!N1336=$B$1,OR(TONGHOP!O1336="ThiTN",TONGHOP!P1336="LT",TONGHOP!P1336="TN"),TONGHOP!J1336=""),TONGHOP!F1336,"")</f>
        <v/>
      </c>
      <c r="D1336" t="str">
        <f>IF(AND(TONGHOP!N1336=$B$1,OR(TONGHOP!O1336="ThiTN",TONGHOP!P1336="LT",TONGHOP!P1336="TN"),TONGHOP!J1336=""),TONGHOP!I1336,"")</f>
        <v/>
      </c>
      <c r="E1336" t="str">
        <f>IF(AND(TONGHOP!N1336=$B$1,OR(TONGHOP!O1336="ThiTN",TONGHOP!P1336="LT",TONGHOP!P1336="TN"),TONGHOP!J1336=""),TONGHOP!P1336,"")</f>
        <v/>
      </c>
    </row>
    <row r="1337" spans="1:5">
      <c r="A1337" t="str">
        <f>IF(AND(TONGHOP!N1337=$B$1,OR(TONGHOP!O1337="ThiTN",TONGHOP!P1337="LT",TONGHOP!P1337="TN"),TONGHOP!J1337=""),TONGHOP!C1337,"")</f>
        <v/>
      </c>
      <c r="B1337" t="str">
        <f>IF(AND(TONGHOP!N1337=$B$1,OR(TONGHOP!O1337="ThiTN",TONGHOP!P1337="LT",TONGHOP!P1337="TN"),TONGHOP!J1337=""),TONGHOP!H1337,"")</f>
        <v/>
      </c>
      <c r="C1337" t="str">
        <f>IF(AND(TONGHOP!N1337=$B$1,OR(TONGHOP!O1337="ThiTN",TONGHOP!P1337="LT",TONGHOP!P1337="TN"),TONGHOP!J1337=""),TONGHOP!F1337,"")</f>
        <v/>
      </c>
      <c r="D1337" t="str">
        <f>IF(AND(TONGHOP!N1337=$B$1,OR(TONGHOP!O1337="ThiTN",TONGHOP!P1337="LT",TONGHOP!P1337="TN"),TONGHOP!J1337=""),TONGHOP!I1337,"")</f>
        <v/>
      </c>
      <c r="E1337" t="str">
        <f>IF(AND(TONGHOP!N1337=$B$1,OR(TONGHOP!O1337="ThiTN",TONGHOP!P1337="LT",TONGHOP!P1337="TN"),TONGHOP!J1337=""),TONGHOP!P1337,"")</f>
        <v/>
      </c>
    </row>
    <row r="1338" spans="1:5">
      <c r="A1338" t="str">
        <f>IF(AND(TONGHOP!N1338=$B$1,OR(TONGHOP!O1338="ThiTN",TONGHOP!P1338="LT",TONGHOP!P1338="TN"),TONGHOP!J1338=""),TONGHOP!C1338,"")</f>
        <v/>
      </c>
      <c r="B1338" t="str">
        <f>IF(AND(TONGHOP!N1338=$B$1,OR(TONGHOP!O1338="ThiTN",TONGHOP!P1338="LT",TONGHOP!P1338="TN"),TONGHOP!J1338=""),TONGHOP!H1338,"")</f>
        <v/>
      </c>
      <c r="C1338" t="str">
        <f>IF(AND(TONGHOP!N1338=$B$1,OR(TONGHOP!O1338="ThiTN",TONGHOP!P1338="LT",TONGHOP!P1338="TN"),TONGHOP!J1338=""),TONGHOP!F1338,"")</f>
        <v/>
      </c>
      <c r="D1338" t="str">
        <f>IF(AND(TONGHOP!N1338=$B$1,OR(TONGHOP!O1338="ThiTN",TONGHOP!P1338="LT",TONGHOP!P1338="TN"),TONGHOP!J1338=""),TONGHOP!I1338,"")</f>
        <v/>
      </c>
      <c r="E1338" t="str">
        <f>IF(AND(TONGHOP!N1338=$B$1,OR(TONGHOP!O1338="ThiTN",TONGHOP!P1338="LT",TONGHOP!P1338="TN"),TONGHOP!J1338=""),TONGHOP!P1338,"")</f>
        <v/>
      </c>
    </row>
    <row r="1339" spans="1:5">
      <c r="A1339" t="str">
        <f>IF(AND(TONGHOP!N1339=$B$1,OR(TONGHOP!O1339="ThiTN",TONGHOP!P1339="LT",TONGHOP!P1339="TN"),TONGHOP!J1339=""),TONGHOP!C1339,"")</f>
        <v/>
      </c>
      <c r="B1339" t="str">
        <f>IF(AND(TONGHOP!N1339=$B$1,OR(TONGHOP!O1339="ThiTN",TONGHOP!P1339="LT",TONGHOP!P1339="TN"),TONGHOP!J1339=""),TONGHOP!H1339,"")</f>
        <v/>
      </c>
      <c r="C1339" t="str">
        <f>IF(AND(TONGHOP!N1339=$B$1,OR(TONGHOP!O1339="ThiTN",TONGHOP!P1339="LT",TONGHOP!P1339="TN"),TONGHOP!J1339=""),TONGHOP!F1339,"")</f>
        <v/>
      </c>
      <c r="D1339" t="str">
        <f>IF(AND(TONGHOP!N1339=$B$1,OR(TONGHOP!O1339="ThiTN",TONGHOP!P1339="LT",TONGHOP!P1339="TN"),TONGHOP!J1339=""),TONGHOP!I1339,"")</f>
        <v/>
      </c>
      <c r="E1339" t="str">
        <f>IF(AND(TONGHOP!N1339=$B$1,OR(TONGHOP!O1339="ThiTN",TONGHOP!P1339="LT",TONGHOP!P1339="TN"),TONGHOP!J1339=""),TONGHOP!P1339,"")</f>
        <v/>
      </c>
    </row>
    <row r="1340" spans="1:5">
      <c r="A1340" t="str">
        <f>IF(AND(TONGHOP!N1340=$B$1,OR(TONGHOP!O1340="ThiTN",TONGHOP!P1340="LT",TONGHOP!P1340="TN"),TONGHOP!J1340=""),TONGHOP!C1340,"")</f>
        <v/>
      </c>
      <c r="B1340" t="str">
        <f>IF(AND(TONGHOP!N1340=$B$1,OR(TONGHOP!O1340="ThiTN",TONGHOP!P1340="LT",TONGHOP!P1340="TN"),TONGHOP!J1340=""),TONGHOP!H1340,"")</f>
        <v/>
      </c>
      <c r="C1340" t="str">
        <f>IF(AND(TONGHOP!N1340=$B$1,OR(TONGHOP!O1340="ThiTN",TONGHOP!P1340="LT",TONGHOP!P1340="TN"),TONGHOP!J1340=""),TONGHOP!F1340,"")</f>
        <v/>
      </c>
      <c r="D1340" t="str">
        <f>IF(AND(TONGHOP!N1340=$B$1,OR(TONGHOP!O1340="ThiTN",TONGHOP!P1340="LT",TONGHOP!P1340="TN"),TONGHOP!J1340=""),TONGHOP!I1340,"")</f>
        <v/>
      </c>
      <c r="E1340" t="str">
        <f>IF(AND(TONGHOP!N1340=$B$1,OR(TONGHOP!O1340="ThiTN",TONGHOP!P1340="LT",TONGHOP!P1340="TN"),TONGHOP!J1340=""),TONGHOP!P1340,"")</f>
        <v/>
      </c>
    </row>
    <row r="1341" spans="1:5">
      <c r="A1341" t="str">
        <f>IF(AND(TONGHOP!N1341=$B$1,OR(TONGHOP!O1341="ThiTN",TONGHOP!P1341="LT",TONGHOP!P1341="TN"),TONGHOP!J1341=""),TONGHOP!C1341,"")</f>
        <v/>
      </c>
      <c r="B1341" t="str">
        <f>IF(AND(TONGHOP!N1341=$B$1,OR(TONGHOP!O1341="ThiTN",TONGHOP!P1341="LT",TONGHOP!P1341="TN"),TONGHOP!J1341=""),TONGHOP!H1341,"")</f>
        <v/>
      </c>
      <c r="C1341" t="str">
        <f>IF(AND(TONGHOP!N1341=$B$1,OR(TONGHOP!O1341="ThiTN",TONGHOP!P1341="LT",TONGHOP!P1341="TN"),TONGHOP!J1341=""),TONGHOP!F1341,"")</f>
        <v/>
      </c>
      <c r="D1341" t="str">
        <f>IF(AND(TONGHOP!N1341=$B$1,OR(TONGHOP!O1341="ThiTN",TONGHOP!P1341="LT",TONGHOP!P1341="TN"),TONGHOP!J1341=""),TONGHOP!I1341,"")</f>
        <v/>
      </c>
      <c r="E1341" t="str">
        <f>IF(AND(TONGHOP!N1341=$B$1,OR(TONGHOP!O1341="ThiTN",TONGHOP!P1341="LT",TONGHOP!P1341="TN"),TONGHOP!J1341=""),TONGHOP!P1341,"")</f>
        <v/>
      </c>
    </row>
    <row r="1342" spans="1:5">
      <c r="A1342" t="str">
        <f>IF(AND(TONGHOP!N1342=$B$1,OR(TONGHOP!O1342="ThiTN",TONGHOP!P1342="LT",TONGHOP!P1342="TN"),TONGHOP!J1342=""),TONGHOP!C1342,"")</f>
        <v/>
      </c>
      <c r="B1342" t="str">
        <f>IF(AND(TONGHOP!N1342=$B$1,OR(TONGHOP!O1342="ThiTN",TONGHOP!P1342="LT",TONGHOP!P1342="TN"),TONGHOP!J1342=""),TONGHOP!H1342,"")</f>
        <v/>
      </c>
      <c r="C1342" t="str">
        <f>IF(AND(TONGHOP!N1342=$B$1,OR(TONGHOP!O1342="ThiTN",TONGHOP!P1342="LT",TONGHOP!P1342="TN"),TONGHOP!J1342=""),TONGHOP!F1342,"")</f>
        <v/>
      </c>
      <c r="D1342" t="str">
        <f>IF(AND(TONGHOP!N1342=$B$1,OR(TONGHOP!O1342="ThiTN",TONGHOP!P1342="LT",TONGHOP!P1342="TN"),TONGHOP!J1342=""),TONGHOP!I1342,"")</f>
        <v/>
      </c>
      <c r="E1342" t="str">
        <f>IF(AND(TONGHOP!N1342=$B$1,OR(TONGHOP!O1342="ThiTN",TONGHOP!P1342="LT",TONGHOP!P1342="TN"),TONGHOP!J1342=""),TONGHOP!P1342,"")</f>
        <v/>
      </c>
    </row>
    <row r="1343" spans="1:5">
      <c r="A1343" t="str">
        <f>IF(AND(TONGHOP!N1343=$B$1,OR(TONGHOP!O1343="ThiTN",TONGHOP!P1343="LT",TONGHOP!P1343="TN"),TONGHOP!J1343=""),TONGHOP!C1343,"")</f>
        <v/>
      </c>
      <c r="B1343" t="str">
        <f>IF(AND(TONGHOP!N1343=$B$1,OR(TONGHOP!O1343="ThiTN",TONGHOP!P1343="LT",TONGHOP!P1343="TN"),TONGHOP!J1343=""),TONGHOP!H1343,"")</f>
        <v/>
      </c>
      <c r="C1343" t="str">
        <f>IF(AND(TONGHOP!N1343=$B$1,OR(TONGHOP!O1343="ThiTN",TONGHOP!P1343="LT",TONGHOP!P1343="TN"),TONGHOP!J1343=""),TONGHOP!F1343,"")</f>
        <v/>
      </c>
      <c r="D1343" t="str">
        <f>IF(AND(TONGHOP!N1343=$B$1,OR(TONGHOP!O1343="ThiTN",TONGHOP!P1343="LT",TONGHOP!P1343="TN"),TONGHOP!J1343=""),TONGHOP!I1343,"")</f>
        <v/>
      </c>
      <c r="E1343" t="str">
        <f>IF(AND(TONGHOP!N1343=$B$1,OR(TONGHOP!O1343="ThiTN",TONGHOP!P1343="LT",TONGHOP!P1343="TN"),TONGHOP!J1343=""),TONGHOP!P1343,"")</f>
        <v/>
      </c>
    </row>
    <row r="1344" spans="1:5">
      <c r="A1344" t="str">
        <f>IF(AND(TONGHOP!N1344=$B$1,OR(TONGHOP!O1344="ThiTN",TONGHOP!P1344="LT",TONGHOP!P1344="TN"),TONGHOP!J1344=""),TONGHOP!C1344,"")</f>
        <v/>
      </c>
      <c r="B1344" t="str">
        <f>IF(AND(TONGHOP!N1344=$B$1,OR(TONGHOP!O1344="ThiTN",TONGHOP!P1344="LT",TONGHOP!P1344="TN"),TONGHOP!J1344=""),TONGHOP!H1344,"")</f>
        <v/>
      </c>
      <c r="C1344" t="str">
        <f>IF(AND(TONGHOP!N1344=$B$1,OR(TONGHOP!O1344="ThiTN",TONGHOP!P1344="LT",TONGHOP!P1344="TN"),TONGHOP!J1344=""),TONGHOP!F1344,"")</f>
        <v/>
      </c>
      <c r="D1344" t="str">
        <f>IF(AND(TONGHOP!N1344=$B$1,OR(TONGHOP!O1344="ThiTN",TONGHOP!P1344="LT",TONGHOP!P1344="TN"),TONGHOP!J1344=""),TONGHOP!I1344,"")</f>
        <v/>
      </c>
      <c r="E1344" t="str">
        <f>IF(AND(TONGHOP!N1344=$B$1,OR(TONGHOP!O1344="ThiTN",TONGHOP!P1344="LT",TONGHOP!P1344="TN"),TONGHOP!J1344=""),TONGHOP!P1344,"")</f>
        <v/>
      </c>
    </row>
    <row r="1345" spans="1:5">
      <c r="A1345" t="str">
        <f>IF(AND(TONGHOP!N1345=$B$1,OR(TONGHOP!O1345="ThiTN",TONGHOP!P1345="LT",TONGHOP!P1345="TN"),TONGHOP!J1345=""),TONGHOP!C1345,"")</f>
        <v/>
      </c>
      <c r="B1345" t="str">
        <f>IF(AND(TONGHOP!N1345=$B$1,OR(TONGHOP!O1345="ThiTN",TONGHOP!P1345="LT",TONGHOP!P1345="TN"),TONGHOP!J1345=""),TONGHOP!H1345,"")</f>
        <v/>
      </c>
      <c r="C1345" t="str">
        <f>IF(AND(TONGHOP!N1345=$B$1,OR(TONGHOP!O1345="ThiTN",TONGHOP!P1345="LT",TONGHOP!P1345="TN"),TONGHOP!J1345=""),TONGHOP!F1345,"")</f>
        <v/>
      </c>
      <c r="D1345" t="str">
        <f>IF(AND(TONGHOP!N1345=$B$1,OR(TONGHOP!O1345="ThiTN",TONGHOP!P1345="LT",TONGHOP!P1345="TN"),TONGHOP!J1345=""),TONGHOP!I1345,"")</f>
        <v/>
      </c>
      <c r="E1345" t="str">
        <f>IF(AND(TONGHOP!N1345=$B$1,OR(TONGHOP!O1345="ThiTN",TONGHOP!P1345="LT",TONGHOP!P1345="TN"),TONGHOP!J1345=""),TONGHOP!P1345,"")</f>
        <v/>
      </c>
    </row>
    <row r="1346" spans="1:5">
      <c r="A1346" t="str">
        <f>IF(AND(TONGHOP!N1346=$B$1,OR(TONGHOP!O1346="ThiTN",TONGHOP!P1346="LT",TONGHOP!P1346="TN"),TONGHOP!J1346=""),TONGHOP!C1346,"")</f>
        <v/>
      </c>
      <c r="B1346" t="str">
        <f>IF(AND(TONGHOP!N1346=$B$1,OR(TONGHOP!O1346="ThiTN",TONGHOP!P1346="LT",TONGHOP!P1346="TN"),TONGHOP!J1346=""),TONGHOP!H1346,"")</f>
        <v/>
      </c>
      <c r="C1346" t="str">
        <f>IF(AND(TONGHOP!N1346=$B$1,OR(TONGHOP!O1346="ThiTN",TONGHOP!P1346="LT",TONGHOP!P1346="TN"),TONGHOP!J1346=""),TONGHOP!F1346,"")</f>
        <v/>
      </c>
      <c r="D1346" t="str">
        <f>IF(AND(TONGHOP!N1346=$B$1,OR(TONGHOP!O1346="ThiTN",TONGHOP!P1346="LT",TONGHOP!P1346="TN"),TONGHOP!J1346=""),TONGHOP!I1346,"")</f>
        <v/>
      </c>
      <c r="E1346" t="str">
        <f>IF(AND(TONGHOP!N1346=$B$1,OR(TONGHOP!O1346="ThiTN",TONGHOP!P1346="LT",TONGHOP!P1346="TN"),TONGHOP!J1346=""),TONGHOP!P1346,"")</f>
        <v/>
      </c>
    </row>
    <row r="1347" spans="1:5">
      <c r="A1347" t="str">
        <f>IF(AND(TONGHOP!N1347=$B$1,OR(TONGHOP!O1347="ThiTN",TONGHOP!P1347="LT",TONGHOP!P1347="TN"),TONGHOP!J1347=""),TONGHOP!C1347,"")</f>
        <v/>
      </c>
      <c r="B1347" t="str">
        <f>IF(AND(TONGHOP!N1347=$B$1,OR(TONGHOP!O1347="ThiTN",TONGHOP!P1347="LT",TONGHOP!P1347="TN"),TONGHOP!J1347=""),TONGHOP!H1347,"")</f>
        <v/>
      </c>
      <c r="C1347" t="str">
        <f>IF(AND(TONGHOP!N1347=$B$1,OR(TONGHOP!O1347="ThiTN",TONGHOP!P1347="LT",TONGHOP!P1347="TN"),TONGHOP!J1347=""),TONGHOP!F1347,"")</f>
        <v/>
      </c>
      <c r="D1347" t="str">
        <f>IF(AND(TONGHOP!N1347=$B$1,OR(TONGHOP!O1347="ThiTN",TONGHOP!P1347="LT",TONGHOP!P1347="TN"),TONGHOP!J1347=""),TONGHOP!I1347,"")</f>
        <v/>
      </c>
      <c r="E1347" t="str">
        <f>IF(AND(TONGHOP!N1347=$B$1,OR(TONGHOP!O1347="ThiTN",TONGHOP!P1347="LT",TONGHOP!P1347="TN"),TONGHOP!J1347=""),TONGHOP!P1347,"")</f>
        <v/>
      </c>
    </row>
    <row r="1348" spans="1:5">
      <c r="A1348" t="str">
        <f>IF(AND(TONGHOP!N1348=$B$1,OR(TONGHOP!O1348="ThiTN",TONGHOP!P1348="LT",TONGHOP!P1348="TN"),TONGHOP!J1348=""),TONGHOP!C1348,"")</f>
        <v/>
      </c>
      <c r="B1348" t="str">
        <f>IF(AND(TONGHOP!N1348=$B$1,OR(TONGHOP!O1348="ThiTN",TONGHOP!P1348="LT",TONGHOP!P1348="TN"),TONGHOP!J1348=""),TONGHOP!H1348,"")</f>
        <v/>
      </c>
      <c r="C1348" t="str">
        <f>IF(AND(TONGHOP!N1348=$B$1,OR(TONGHOP!O1348="ThiTN",TONGHOP!P1348="LT",TONGHOP!P1348="TN"),TONGHOP!J1348=""),TONGHOP!F1348,"")</f>
        <v/>
      </c>
      <c r="D1348" t="str">
        <f>IF(AND(TONGHOP!N1348=$B$1,OR(TONGHOP!O1348="ThiTN",TONGHOP!P1348="LT",TONGHOP!P1348="TN"),TONGHOP!J1348=""),TONGHOP!I1348,"")</f>
        <v/>
      </c>
      <c r="E1348" t="str">
        <f>IF(AND(TONGHOP!N1348=$B$1,OR(TONGHOP!O1348="ThiTN",TONGHOP!P1348="LT",TONGHOP!P1348="TN"),TONGHOP!J1348=""),TONGHOP!P1348,"")</f>
        <v/>
      </c>
    </row>
    <row r="1349" spans="1:5">
      <c r="A1349" t="str">
        <f>IF(AND(TONGHOP!N1349=$B$1,OR(TONGHOP!O1349="ThiTN",TONGHOP!P1349="LT",TONGHOP!P1349="TN"),TONGHOP!J1349=""),TONGHOP!C1349,"")</f>
        <v/>
      </c>
      <c r="B1349" t="str">
        <f>IF(AND(TONGHOP!N1349=$B$1,OR(TONGHOP!O1349="ThiTN",TONGHOP!P1349="LT",TONGHOP!P1349="TN"),TONGHOP!J1349=""),TONGHOP!H1349,"")</f>
        <v/>
      </c>
      <c r="C1349" t="str">
        <f>IF(AND(TONGHOP!N1349=$B$1,OR(TONGHOP!O1349="ThiTN",TONGHOP!P1349="LT",TONGHOP!P1349="TN"),TONGHOP!J1349=""),TONGHOP!F1349,"")</f>
        <v/>
      </c>
      <c r="D1349" t="str">
        <f>IF(AND(TONGHOP!N1349=$B$1,OR(TONGHOP!O1349="ThiTN",TONGHOP!P1349="LT",TONGHOP!P1349="TN"),TONGHOP!J1349=""),TONGHOP!I1349,"")</f>
        <v/>
      </c>
      <c r="E1349" t="str">
        <f>IF(AND(TONGHOP!N1349=$B$1,OR(TONGHOP!O1349="ThiTN",TONGHOP!P1349="LT",TONGHOP!P1349="TN"),TONGHOP!J1349=""),TONGHOP!P1349,"")</f>
        <v/>
      </c>
    </row>
    <row r="1350" spans="1:5">
      <c r="A1350" t="str">
        <f>IF(AND(TONGHOP!N1350=$B$1,OR(TONGHOP!O1350="ThiTN",TONGHOP!P1350="LT",TONGHOP!P1350="TN"),TONGHOP!J1350=""),TONGHOP!C1350,"")</f>
        <v/>
      </c>
      <c r="B1350" t="str">
        <f>IF(AND(TONGHOP!N1350=$B$1,OR(TONGHOP!O1350="ThiTN",TONGHOP!P1350="LT",TONGHOP!P1350="TN"),TONGHOP!J1350=""),TONGHOP!H1350,"")</f>
        <v/>
      </c>
      <c r="C1350" t="str">
        <f>IF(AND(TONGHOP!N1350=$B$1,OR(TONGHOP!O1350="ThiTN",TONGHOP!P1350="LT",TONGHOP!P1350="TN"),TONGHOP!J1350=""),TONGHOP!F1350,"")</f>
        <v/>
      </c>
      <c r="D1350" t="str">
        <f>IF(AND(TONGHOP!N1350=$B$1,OR(TONGHOP!O1350="ThiTN",TONGHOP!P1350="LT",TONGHOP!P1350="TN"),TONGHOP!J1350=""),TONGHOP!I1350,"")</f>
        <v/>
      </c>
      <c r="E1350" t="str">
        <f>IF(AND(TONGHOP!N1350=$B$1,OR(TONGHOP!O1350="ThiTN",TONGHOP!P1350="LT",TONGHOP!P1350="TN"),TONGHOP!J1350=""),TONGHOP!P1350,"")</f>
        <v/>
      </c>
    </row>
    <row r="1351" spans="1:5">
      <c r="A1351" t="str">
        <f>IF(AND(TONGHOP!N1351=$B$1,OR(TONGHOP!O1351="ThiTN",TONGHOP!P1351="LT",TONGHOP!P1351="TN"),TONGHOP!J1351=""),TONGHOP!C1351,"")</f>
        <v/>
      </c>
      <c r="B1351" t="str">
        <f>IF(AND(TONGHOP!N1351=$B$1,OR(TONGHOP!O1351="ThiTN",TONGHOP!P1351="LT",TONGHOP!P1351="TN"),TONGHOP!J1351=""),TONGHOP!H1351,"")</f>
        <v/>
      </c>
      <c r="C1351" t="str">
        <f>IF(AND(TONGHOP!N1351=$B$1,OR(TONGHOP!O1351="ThiTN",TONGHOP!P1351="LT",TONGHOP!P1351="TN"),TONGHOP!J1351=""),TONGHOP!F1351,"")</f>
        <v/>
      </c>
      <c r="D1351" t="str">
        <f>IF(AND(TONGHOP!N1351=$B$1,OR(TONGHOP!O1351="ThiTN",TONGHOP!P1351="LT",TONGHOP!P1351="TN"),TONGHOP!J1351=""),TONGHOP!I1351,"")</f>
        <v/>
      </c>
      <c r="E1351" t="str">
        <f>IF(AND(TONGHOP!N1351=$B$1,OR(TONGHOP!O1351="ThiTN",TONGHOP!P1351="LT",TONGHOP!P1351="TN"),TONGHOP!J1351=""),TONGHOP!P1351,"")</f>
        <v/>
      </c>
    </row>
    <row r="1352" spans="1:5">
      <c r="A1352" t="str">
        <f>IF(AND(TONGHOP!N1352=$B$1,OR(TONGHOP!O1352="ThiTN",TONGHOP!P1352="LT",TONGHOP!P1352="TN"),TONGHOP!J1352=""),TONGHOP!C1352,"")</f>
        <v/>
      </c>
      <c r="B1352" t="str">
        <f>IF(AND(TONGHOP!N1352=$B$1,OR(TONGHOP!O1352="ThiTN",TONGHOP!P1352="LT",TONGHOP!P1352="TN"),TONGHOP!J1352=""),TONGHOP!H1352,"")</f>
        <v/>
      </c>
      <c r="C1352" t="str">
        <f>IF(AND(TONGHOP!N1352=$B$1,OR(TONGHOP!O1352="ThiTN",TONGHOP!P1352="LT",TONGHOP!P1352="TN"),TONGHOP!J1352=""),TONGHOP!F1352,"")</f>
        <v/>
      </c>
      <c r="D1352" t="str">
        <f>IF(AND(TONGHOP!N1352=$B$1,OR(TONGHOP!O1352="ThiTN",TONGHOP!P1352="LT",TONGHOP!P1352="TN"),TONGHOP!J1352=""),TONGHOP!I1352,"")</f>
        <v/>
      </c>
      <c r="E1352" t="str">
        <f>IF(AND(TONGHOP!N1352=$B$1,OR(TONGHOP!O1352="ThiTN",TONGHOP!P1352="LT",TONGHOP!P1352="TN"),TONGHOP!J1352=""),TONGHOP!P1352,"")</f>
        <v/>
      </c>
    </row>
    <row r="1353" spans="1:5">
      <c r="A1353" t="str">
        <f>IF(AND(TONGHOP!N1353=$B$1,OR(TONGHOP!O1353="ThiTN",TONGHOP!P1353="LT",TONGHOP!P1353="TN"),TONGHOP!J1353=""),TONGHOP!C1353,"")</f>
        <v/>
      </c>
      <c r="B1353" t="str">
        <f>IF(AND(TONGHOP!N1353=$B$1,OR(TONGHOP!O1353="ThiTN",TONGHOP!P1353="LT",TONGHOP!P1353="TN"),TONGHOP!J1353=""),TONGHOP!H1353,"")</f>
        <v>Hóa</v>
      </c>
      <c r="C1353" t="str">
        <f>IF(AND(TONGHOP!N1353=$B$1,OR(TONGHOP!O1353="ThiTN",TONGHOP!P1353="LT",TONGHOP!P1353="TN"),TONGHOP!J1353=""),TONGHOP!F1353,"")</f>
        <v>15TCT_HL1_KHCB</v>
      </c>
      <c r="D1353" t="str">
        <f>IF(AND(TONGHOP!N1353=$B$1,OR(TONGHOP!O1353="ThiTN",TONGHOP!P1353="LT",TONGHOP!P1353="TN"),TONGHOP!J1353=""),TONGHOP!I1353,"")</f>
        <v>Trần Kim Thu Liễu</v>
      </c>
      <c r="E1353" t="str">
        <f>IF(AND(TONGHOP!N1353=$B$1,OR(TONGHOP!O1353="ThiTN",TONGHOP!P1353="LT",TONGHOP!P1353="TN"),TONGHOP!J1353=""),TONGHOP!P1353,"")</f>
        <v>LT</v>
      </c>
    </row>
    <row r="1354" spans="1:5">
      <c r="A1354" t="str">
        <f>IF(AND(TONGHOP!N1354=$B$1,OR(TONGHOP!O1354="ThiTN",TONGHOP!P1354="LT",TONGHOP!P1354="TN"),TONGHOP!J1354=""),TONGHOP!C1354,"")</f>
        <v/>
      </c>
      <c r="B1354" t="str">
        <f>IF(AND(TONGHOP!N1354=$B$1,OR(TONGHOP!O1354="ThiTN",TONGHOP!P1354="LT",TONGHOP!P1354="TN"),TONGHOP!J1354=""),TONGHOP!H1354,"")</f>
        <v>Hóa học 1</v>
      </c>
      <c r="C1354" t="str">
        <f>IF(AND(TONGHOP!N1354=$B$1,OR(TONGHOP!O1354="ThiTN",TONGHOP!P1354="LT",TONGHOP!P1354="TN"),TONGHOP!J1354=""),TONGHOP!F1354,"")</f>
        <v>15TC_HL1_KHCB1</v>
      </c>
      <c r="D1354" t="str">
        <f>IF(AND(TONGHOP!N1354=$B$1,OR(TONGHOP!O1354="ThiTN",TONGHOP!P1354="LT",TONGHOP!P1354="TN"),TONGHOP!J1354=""),TONGHOP!I1354,"")</f>
        <v>Trịnh Khắc Vũ</v>
      </c>
      <c r="E1354" t="str">
        <f>IF(AND(TONGHOP!N1354=$B$1,OR(TONGHOP!O1354="ThiTN",TONGHOP!P1354="LT",TONGHOP!P1354="TN"),TONGHOP!J1354=""),TONGHOP!P1354,"")</f>
        <v>TN</v>
      </c>
    </row>
    <row r="1355" spans="1:5">
      <c r="A1355" t="str">
        <f>IF(AND(TONGHOP!N1355=$B$1,OR(TONGHOP!O1355="ThiTN",TONGHOP!P1355="LT",TONGHOP!P1355="TN"),TONGHOP!J1355=""),TONGHOP!C1355,"")</f>
        <v/>
      </c>
      <c r="B1355" t="str">
        <f>IF(AND(TONGHOP!N1355=$B$1,OR(TONGHOP!O1355="ThiTN",TONGHOP!P1355="LT",TONGHOP!P1355="TN"),TONGHOP!J1355=""),TONGHOP!H1355,"")</f>
        <v>Hóa học 2</v>
      </c>
      <c r="C1355" t="str">
        <f>IF(AND(TONGHOP!N1355=$B$1,OR(TONGHOP!O1355="ThiTN",TONGHOP!P1355="LT",TONGHOP!P1355="TN"),TONGHOP!J1355=""),TONGHOP!F1355,"")</f>
        <v>15TC_HL1_KHCB2</v>
      </c>
      <c r="D1355" t="str">
        <f>IF(AND(TONGHOP!N1355=$B$1,OR(TONGHOP!O1355="ThiTN",TONGHOP!P1355="LT",TONGHOP!P1355="TN"),TONGHOP!J1355=""),TONGHOP!I1355,"")</f>
        <v>Trần Kim Thu Liễu</v>
      </c>
      <c r="E1355" t="str">
        <f>IF(AND(TONGHOP!N1355=$B$1,OR(TONGHOP!O1355="ThiTN",TONGHOP!P1355="LT",TONGHOP!P1355="TN"),TONGHOP!J1355=""),TONGHOP!P1355,"")</f>
        <v>LT</v>
      </c>
    </row>
    <row r="1356" spans="1:5">
      <c r="A1356" t="str">
        <f>IF(AND(TONGHOP!N1356=$B$1,OR(TONGHOP!O1356="ThiTN",TONGHOP!P1356="LT",TONGHOP!P1356="TN"),TONGHOP!J1356=""),TONGHOP!C1356,"")</f>
        <v/>
      </c>
      <c r="B1356" t="str">
        <f>IF(AND(TONGHOP!N1356=$B$1,OR(TONGHOP!O1356="ThiTN",TONGHOP!P1356="LT",TONGHOP!P1356="TN"),TONGHOP!J1356=""),TONGHOP!H1356,"")</f>
        <v>Hóa học 3</v>
      </c>
      <c r="C1356" t="str">
        <f>IF(AND(TONGHOP!N1356=$B$1,OR(TONGHOP!O1356="ThiTN",TONGHOP!P1356="LT",TONGHOP!P1356="TN"),TONGHOP!J1356=""),TONGHOP!F1356,"")</f>
        <v>15TC_HL1_KHCB3</v>
      </c>
      <c r="D1356" t="str">
        <f>IF(AND(TONGHOP!N1356=$B$1,OR(TONGHOP!O1356="ThiTN",TONGHOP!P1356="LT",TONGHOP!P1356="TN"),TONGHOP!J1356=""),TONGHOP!I1356,"")</f>
        <v>Trần Kim Thu Liễu</v>
      </c>
      <c r="E1356" t="str">
        <f>IF(AND(TONGHOP!N1356=$B$1,OR(TONGHOP!O1356="ThiTN",TONGHOP!P1356="LT",TONGHOP!P1356="TN"),TONGHOP!J1356=""),TONGHOP!P1356,"")</f>
        <v>LT</v>
      </c>
    </row>
    <row r="1357" spans="1:5">
      <c r="A1357" t="str">
        <f>IF(AND(TONGHOP!N1357=$B$1,OR(TONGHOP!O1357="ThiTN",TONGHOP!P1357="LT",TONGHOP!P1357="TN"),TONGHOP!J1357=""),TONGHOP!C1357,"")</f>
        <v/>
      </c>
      <c r="B1357" t="str">
        <f>IF(AND(TONGHOP!N1357=$B$1,OR(TONGHOP!O1357="ThiTN",TONGHOP!P1357="LT",TONGHOP!P1357="TN"),TONGHOP!J1357=""),TONGHOP!H1357,"")</f>
        <v>Hóa học 4</v>
      </c>
      <c r="C1357" t="str">
        <f>IF(AND(TONGHOP!N1357=$B$1,OR(TONGHOP!O1357="ThiTN",TONGHOP!P1357="LT",TONGHOP!P1357="TN"),TONGHOP!J1357=""),TONGHOP!F1357,"")</f>
        <v>15TC_HL1_KHCB4</v>
      </c>
      <c r="D1357" t="str">
        <f>IF(AND(TONGHOP!N1357=$B$1,OR(TONGHOP!O1357="ThiTN",TONGHOP!P1357="LT",TONGHOP!P1357="TN"),TONGHOP!J1357=""),TONGHOP!I1357,"")</f>
        <v>Nguyễn Huỳnh Mai Hạnh</v>
      </c>
      <c r="E1357" t="str">
        <f>IF(AND(TONGHOP!N1357=$B$1,OR(TONGHOP!O1357="ThiTN",TONGHOP!P1357="LT",TONGHOP!P1357="TN"),TONGHOP!J1357=""),TONGHOP!P1357,"")</f>
        <v>LT</v>
      </c>
    </row>
    <row r="1358" spans="1:5">
      <c r="A1358" t="str">
        <f>IF(AND(TONGHOP!N1358=$B$1,OR(TONGHOP!O1358="ThiTN",TONGHOP!P1358="LT",TONGHOP!P1358="TN"),TONGHOP!J1358=""),TONGHOP!C1358,"")</f>
        <v/>
      </c>
      <c r="B1358" t="str">
        <f>IF(AND(TONGHOP!N1358=$B$1,OR(TONGHOP!O1358="ThiTN",TONGHOP!P1358="LT",TONGHOP!P1358="TN"),TONGHOP!J1358=""),TONGHOP!H1358,"")</f>
        <v>Hóa học đại cương 1</v>
      </c>
      <c r="C1358" t="str">
        <f>IF(AND(TONGHOP!N1358=$B$1,OR(TONGHOP!O1358="ThiTN",TONGHOP!P1358="LT",TONGHOP!P1358="TN"),TONGHOP!J1358=""),TONGHOP!F1358,"")</f>
        <v>16CĐ_HL1_KHCB</v>
      </c>
      <c r="D1358" t="str">
        <f>IF(AND(TONGHOP!N1358=$B$1,OR(TONGHOP!O1358="ThiTN",TONGHOP!P1358="LT",TONGHOP!P1358="TN"),TONGHOP!J1358=""),TONGHOP!I1358,"")</f>
        <v>Trần Kim Thu Liễu</v>
      </c>
      <c r="E1358" t="str">
        <f>IF(AND(TONGHOP!N1358=$B$1,OR(TONGHOP!O1358="ThiTN",TONGHOP!P1358="LT",TONGHOP!P1358="TN"),TONGHOP!J1358=""),TONGHOP!P1358,"")</f>
        <v>LT</v>
      </c>
    </row>
    <row r="1359" spans="1:5">
      <c r="A1359" t="str">
        <f>IF(AND(TONGHOP!N1359=$B$1,OR(TONGHOP!O1359="ThiTN",TONGHOP!P1359="LT",TONGHOP!P1359="TN"),TONGHOP!J1359=""),TONGHOP!C1359,"")</f>
        <v/>
      </c>
      <c r="B1359" t="str">
        <f>IF(AND(TONGHOP!N1359=$B$1,OR(TONGHOP!O1359="ThiTN",TONGHOP!P1359="LT",TONGHOP!P1359="TN"),TONGHOP!J1359=""),TONGHOP!H1359,"")</f>
        <v/>
      </c>
      <c r="C1359" t="str">
        <f>IF(AND(TONGHOP!N1359=$B$1,OR(TONGHOP!O1359="ThiTN",TONGHOP!P1359="LT",TONGHOP!P1359="TN"),TONGHOP!J1359=""),TONGHOP!F1359,"")</f>
        <v/>
      </c>
      <c r="D1359" t="str">
        <f>IF(AND(TONGHOP!N1359=$B$1,OR(TONGHOP!O1359="ThiTN",TONGHOP!P1359="LT",TONGHOP!P1359="TN"),TONGHOP!J1359=""),TONGHOP!I1359,"")</f>
        <v/>
      </c>
      <c r="E1359" t="str">
        <f>IF(AND(TONGHOP!N1359=$B$1,OR(TONGHOP!O1359="ThiTN",TONGHOP!P1359="LT",TONGHOP!P1359="TN"),TONGHOP!J1359=""),TONGHOP!P1359,"")</f>
        <v/>
      </c>
    </row>
    <row r="1360" spans="1:5">
      <c r="A1360" t="str">
        <f>IF(AND(TONGHOP!N1360=$B$1,OR(TONGHOP!O1360="ThiTN",TONGHOP!P1360="LT",TONGHOP!P1360="TN"),TONGHOP!J1360=""),TONGHOP!C1360,"")</f>
        <v/>
      </c>
      <c r="B1360" t="str">
        <f>IF(AND(TONGHOP!N1360=$B$1,OR(TONGHOP!O1360="ThiTN",TONGHOP!P1360="LT",TONGHOP!P1360="TN"),TONGHOP!J1360=""),TONGHOP!H1360,"")</f>
        <v/>
      </c>
      <c r="C1360" t="str">
        <f>IF(AND(TONGHOP!N1360=$B$1,OR(TONGHOP!O1360="ThiTN",TONGHOP!P1360="LT",TONGHOP!P1360="TN"),TONGHOP!J1360=""),TONGHOP!F1360,"")</f>
        <v/>
      </c>
      <c r="D1360" t="str">
        <f>IF(AND(TONGHOP!N1360=$B$1,OR(TONGHOP!O1360="ThiTN",TONGHOP!P1360="LT",TONGHOP!P1360="TN"),TONGHOP!J1360=""),TONGHOP!I1360,"")</f>
        <v/>
      </c>
      <c r="E1360" t="str">
        <f>IF(AND(TONGHOP!N1360=$B$1,OR(TONGHOP!O1360="ThiTN",TONGHOP!P1360="LT",TONGHOP!P1360="TN"),TONGHOP!J1360=""),TONGHOP!P1360,"")</f>
        <v/>
      </c>
    </row>
    <row r="1361" spans="1:5">
      <c r="A1361" t="str">
        <f>IF(AND(TONGHOP!N1361=$B$1,OR(TONGHOP!O1361="ThiTN",TONGHOP!P1361="LT",TONGHOP!P1361="TN"),TONGHOP!J1361=""),TONGHOP!C1361,"")</f>
        <v/>
      </c>
      <c r="B1361" t="str">
        <f>IF(AND(TONGHOP!N1361=$B$1,OR(TONGHOP!O1361="ThiTN",TONGHOP!P1361="LT",TONGHOP!P1361="TN"),TONGHOP!J1361=""),TONGHOP!H1361,"")</f>
        <v/>
      </c>
      <c r="C1361" t="str">
        <f>IF(AND(TONGHOP!N1361=$B$1,OR(TONGHOP!O1361="ThiTN",TONGHOP!P1361="LT",TONGHOP!P1361="TN"),TONGHOP!J1361=""),TONGHOP!F1361,"")</f>
        <v/>
      </c>
      <c r="D1361" t="str">
        <f>IF(AND(TONGHOP!N1361=$B$1,OR(TONGHOP!O1361="ThiTN",TONGHOP!P1361="LT",TONGHOP!P1361="TN"),TONGHOP!J1361=""),TONGHOP!I1361,"")</f>
        <v/>
      </c>
      <c r="E1361" t="str">
        <f>IF(AND(TONGHOP!N1361=$B$1,OR(TONGHOP!O1361="ThiTN",TONGHOP!P1361="LT",TONGHOP!P1361="TN"),TONGHOP!J1361=""),TONGHOP!P1361,"")</f>
        <v/>
      </c>
    </row>
    <row r="1362" spans="1:5">
      <c r="A1362" t="str">
        <f>IF(AND(TONGHOP!N1362=$B$1,OR(TONGHOP!O1362="ThiTN",TONGHOP!P1362="LT",TONGHOP!P1362="TN"),TONGHOP!J1362=""),TONGHOP!C1362,"")</f>
        <v/>
      </c>
      <c r="B1362" t="str">
        <f>IF(AND(TONGHOP!N1362=$B$1,OR(TONGHOP!O1362="ThiTN",TONGHOP!P1362="LT",TONGHOP!P1362="TN"),TONGHOP!J1362=""),TONGHOP!H1362,"")</f>
        <v/>
      </c>
      <c r="C1362" t="str">
        <f>IF(AND(TONGHOP!N1362=$B$1,OR(TONGHOP!O1362="ThiTN",TONGHOP!P1362="LT",TONGHOP!P1362="TN"),TONGHOP!J1362=""),TONGHOP!F1362,"")</f>
        <v/>
      </c>
      <c r="D1362" t="str">
        <f>IF(AND(TONGHOP!N1362=$B$1,OR(TONGHOP!O1362="ThiTN",TONGHOP!P1362="LT",TONGHOP!P1362="TN"),TONGHOP!J1362=""),TONGHOP!I1362,"")</f>
        <v/>
      </c>
      <c r="E1362" t="str">
        <f>IF(AND(TONGHOP!N1362=$B$1,OR(TONGHOP!O1362="ThiTN",TONGHOP!P1362="LT",TONGHOP!P1362="TN"),TONGHOP!J1362=""),TONGHOP!P1362,"")</f>
        <v/>
      </c>
    </row>
    <row r="1363" spans="1:5">
      <c r="A1363" t="str">
        <f>IF(AND(TONGHOP!N1363=$B$1,OR(TONGHOP!O1363="ThiTN",TONGHOP!P1363="LT",TONGHOP!P1363="TN"),TONGHOP!J1363=""),TONGHOP!C1363,"")</f>
        <v/>
      </c>
      <c r="B1363" t="str">
        <f>IF(AND(TONGHOP!N1363=$B$1,OR(TONGHOP!O1363="ThiTN",TONGHOP!P1363="LT",TONGHOP!P1363="TN"),TONGHOP!J1363=""),TONGHOP!H1363,"")</f>
        <v/>
      </c>
      <c r="C1363" t="str">
        <f>IF(AND(TONGHOP!N1363=$B$1,OR(TONGHOP!O1363="ThiTN",TONGHOP!P1363="LT",TONGHOP!P1363="TN"),TONGHOP!J1363=""),TONGHOP!F1363,"")</f>
        <v/>
      </c>
      <c r="D1363" t="str">
        <f>IF(AND(TONGHOP!N1363=$B$1,OR(TONGHOP!O1363="ThiTN",TONGHOP!P1363="LT",TONGHOP!P1363="TN"),TONGHOP!J1363=""),TONGHOP!I1363,"")</f>
        <v/>
      </c>
      <c r="E1363" t="str">
        <f>IF(AND(TONGHOP!N1363=$B$1,OR(TONGHOP!O1363="ThiTN",TONGHOP!P1363="LT",TONGHOP!P1363="TN"),TONGHOP!J1363=""),TONGHOP!P1363,"")</f>
        <v/>
      </c>
    </row>
    <row r="1364" spans="1:5">
      <c r="A1364" t="str">
        <f>IF(AND(TONGHOP!N1364=$B$1,OR(TONGHOP!O1364="ThiTN",TONGHOP!P1364="LT",TONGHOP!P1364="TN"),TONGHOP!J1364=""),TONGHOP!C1364,"")</f>
        <v/>
      </c>
      <c r="B1364" t="str">
        <f>IF(AND(TONGHOP!N1364=$B$1,OR(TONGHOP!O1364="ThiTN",TONGHOP!P1364="LT",TONGHOP!P1364="TN"),TONGHOP!J1364=""),TONGHOP!H1364,"")</f>
        <v/>
      </c>
      <c r="C1364" t="str">
        <f>IF(AND(TONGHOP!N1364=$B$1,OR(TONGHOP!O1364="ThiTN",TONGHOP!P1364="LT",TONGHOP!P1364="TN"),TONGHOP!J1364=""),TONGHOP!F1364,"")</f>
        <v/>
      </c>
      <c r="D1364" t="str">
        <f>IF(AND(TONGHOP!N1364=$B$1,OR(TONGHOP!O1364="ThiTN",TONGHOP!P1364="LT",TONGHOP!P1364="TN"),TONGHOP!J1364=""),TONGHOP!I1364,"")</f>
        <v/>
      </c>
      <c r="E1364" t="str">
        <f>IF(AND(TONGHOP!N1364=$B$1,OR(TONGHOP!O1364="ThiTN",TONGHOP!P1364="LT",TONGHOP!P1364="TN"),TONGHOP!J1364=""),TONGHOP!P1364,"")</f>
        <v/>
      </c>
    </row>
    <row r="1365" spans="1:5">
      <c r="A1365" t="str">
        <f>IF(AND(TONGHOP!N1365=$B$1,OR(TONGHOP!O1365="ThiTN",TONGHOP!P1365="LT",TONGHOP!P1365="TN"),TONGHOP!J1365=""),TONGHOP!C1365,"")</f>
        <v/>
      </c>
      <c r="B1365" t="str">
        <f>IF(AND(TONGHOP!N1365=$B$1,OR(TONGHOP!O1365="ThiTN",TONGHOP!P1365="LT",TONGHOP!P1365="TN"),TONGHOP!J1365=""),TONGHOP!H1365,"")</f>
        <v/>
      </c>
      <c r="C1365" t="str">
        <f>IF(AND(TONGHOP!N1365=$B$1,OR(TONGHOP!O1365="ThiTN",TONGHOP!P1365="LT",TONGHOP!P1365="TN"),TONGHOP!J1365=""),TONGHOP!F1365,"")</f>
        <v/>
      </c>
      <c r="D1365" t="str">
        <f>IF(AND(TONGHOP!N1365=$B$1,OR(TONGHOP!O1365="ThiTN",TONGHOP!P1365="LT",TONGHOP!P1365="TN"),TONGHOP!J1365=""),TONGHOP!I1365,"")</f>
        <v/>
      </c>
      <c r="E1365" t="str">
        <f>IF(AND(TONGHOP!N1365=$B$1,OR(TONGHOP!O1365="ThiTN",TONGHOP!P1365="LT",TONGHOP!P1365="TN"),TONGHOP!J1365=""),TONGHOP!P1365,"")</f>
        <v/>
      </c>
    </row>
    <row r="1366" spans="1:5">
      <c r="A1366" t="str">
        <f>IF(AND(TONGHOP!N1366=$B$1,OR(TONGHOP!O1366="ThiTN",TONGHOP!P1366="LT",TONGHOP!P1366="TN"),TONGHOP!J1366=""),TONGHOP!C1366,"")</f>
        <v/>
      </c>
      <c r="B1366" t="str">
        <f>IF(AND(TONGHOP!N1366=$B$1,OR(TONGHOP!O1366="ThiTN",TONGHOP!P1366="LT",TONGHOP!P1366="TN"),TONGHOP!J1366=""),TONGHOP!H1366,"")</f>
        <v>Lý</v>
      </c>
      <c r="C1366" t="str">
        <f>IF(AND(TONGHOP!N1366=$B$1,OR(TONGHOP!O1366="ThiTN",TONGHOP!P1366="LT",TONGHOP!P1366="TN"),TONGHOP!J1366=""),TONGHOP!F1366,"")</f>
        <v>15TCT_HL1_KHCB</v>
      </c>
      <c r="D1366" t="str">
        <f>IF(AND(TONGHOP!N1366=$B$1,OR(TONGHOP!O1366="ThiTN",TONGHOP!P1366="LT",TONGHOP!P1366="TN"),TONGHOP!J1366=""),TONGHOP!I1366,"")</f>
        <v>Nguyễn Văn Đông</v>
      </c>
      <c r="E1366" t="str">
        <f>IF(AND(TONGHOP!N1366=$B$1,OR(TONGHOP!O1366="ThiTN",TONGHOP!P1366="LT",TONGHOP!P1366="TN"),TONGHOP!J1366=""),TONGHOP!P1366,"")</f>
        <v>LT</v>
      </c>
    </row>
    <row r="1367" spans="1:5">
      <c r="A1367" t="str">
        <f>IF(AND(TONGHOP!N1367=$B$1,OR(TONGHOP!O1367="ThiTN",TONGHOP!P1367="LT",TONGHOP!P1367="TN"),TONGHOP!J1367=""),TONGHOP!C1367,"")</f>
        <v/>
      </c>
      <c r="B1367" t="str">
        <f>IF(AND(TONGHOP!N1367=$B$1,OR(TONGHOP!O1367="ThiTN",TONGHOP!P1367="LT",TONGHOP!P1367="TN"),TONGHOP!J1367=""),TONGHOP!H1367,"")</f>
        <v/>
      </c>
      <c r="C1367" t="str">
        <f>IF(AND(TONGHOP!N1367=$B$1,OR(TONGHOP!O1367="ThiTN",TONGHOP!P1367="LT",TONGHOP!P1367="TN"),TONGHOP!J1367=""),TONGHOP!F1367,"")</f>
        <v/>
      </c>
      <c r="D1367" t="str">
        <f>IF(AND(TONGHOP!N1367=$B$1,OR(TONGHOP!O1367="ThiTN",TONGHOP!P1367="LT",TONGHOP!P1367="TN"),TONGHOP!J1367=""),TONGHOP!I1367,"")</f>
        <v/>
      </c>
      <c r="E1367" t="str">
        <f>IF(AND(TONGHOP!N1367=$B$1,OR(TONGHOP!O1367="ThiTN",TONGHOP!P1367="LT",TONGHOP!P1367="TN"),TONGHOP!J1367=""),TONGHOP!P1367,"")</f>
        <v/>
      </c>
    </row>
    <row r="1368" spans="1:5">
      <c r="A1368" t="str">
        <f>IF(AND(TONGHOP!N1368=$B$1,OR(TONGHOP!O1368="ThiTN",TONGHOP!P1368="LT",TONGHOP!P1368="TN"),TONGHOP!J1368=""),TONGHOP!C1368,"")</f>
        <v/>
      </c>
      <c r="B1368" t="str">
        <f>IF(AND(TONGHOP!N1368=$B$1,OR(TONGHOP!O1368="ThiTN",TONGHOP!P1368="LT",TONGHOP!P1368="TN"),TONGHOP!J1368=""),TONGHOP!H1368,"")</f>
        <v/>
      </c>
      <c r="C1368" t="str">
        <f>IF(AND(TONGHOP!N1368=$B$1,OR(TONGHOP!O1368="ThiTN",TONGHOP!P1368="LT",TONGHOP!P1368="TN"),TONGHOP!J1368=""),TONGHOP!F1368,"")</f>
        <v/>
      </c>
      <c r="D1368" t="str">
        <f>IF(AND(TONGHOP!N1368=$B$1,OR(TONGHOP!O1368="ThiTN",TONGHOP!P1368="LT",TONGHOP!P1368="TN"),TONGHOP!J1368=""),TONGHOP!I1368,"")</f>
        <v/>
      </c>
      <c r="E1368" t="str">
        <f>IF(AND(TONGHOP!N1368=$B$1,OR(TONGHOP!O1368="ThiTN",TONGHOP!P1368="LT",TONGHOP!P1368="TN"),TONGHOP!J1368=""),TONGHOP!P1368,"")</f>
        <v/>
      </c>
    </row>
    <row r="1369" spans="1:5">
      <c r="A1369" t="str">
        <f>IF(AND(TONGHOP!N1369=$B$1,OR(TONGHOP!O1369="ThiTN",TONGHOP!P1369="LT",TONGHOP!P1369="TN"),TONGHOP!J1369=""),TONGHOP!C1369,"")</f>
        <v/>
      </c>
      <c r="B1369" t="str">
        <f>IF(AND(TONGHOP!N1369=$B$1,OR(TONGHOP!O1369="ThiTN",TONGHOP!P1369="LT",TONGHOP!P1369="TN"),TONGHOP!J1369=""),TONGHOP!H1369,"")</f>
        <v/>
      </c>
      <c r="C1369" t="str">
        <f>IF(AND(TONGHOP!N1369=$B$1,OR(TONGHOP!O1369="ThiTN",TONGHOP!P1369="LT",TONGHOP!P1369="TN"),TONGHOP!J1369=""),TONGHOP!F1369,"")</f>
        <v/>
      </c>
      <c r="D1369" t="str">
        <f>IF(AND(TONGHOP!N1369=$B$1,OR(TONGHOP!O1369="ThiTN",TONGHOP!P1369="LT",TONGHOP!P1369="TN"),TONGHOP!J1369=""),TONGHOP!I1369,"")</f>
        <v/>
      </c>
      <c r="E1369" t="str">
        <f>IF(AND(TONGHOP!N1369=$B$1,OR(TONGHOP!O1369="ThiTN",TONGHOP!P1369="LT",TONGHOP!P1369="TN"),TONGHOP!J1369=""),TONGHOP!P1369,"")</f>
        <v/>
      </c>
    </row>
    <row r="1370" spans="1:5">
      <c r="A1370" t="str">
        <f>IF(AND(TONGHOP!N1370=$B$1,OR(TONGHOP!O1370="ThiTN",TONGHOP!P1370="LT",TONGHOP!P1370="TN"),TONGHOP!J1370=""),TONGHOP!C1370,"")</f>
        <v/>
      </c>
      <c r="B1370" t="str">
        <f>IF(AND(TONGHOP!N1370=$B$1,OR(TONGHOP!O1370="ThiTN",TONGHOP!P1370="LT",TONGHOP!P1370="TN"),TONGHOP!J1370=""),TONGHOP!H1370,"")</f>
        <v/>
      </c>
      <c r="C1370" t="str">
        <f>IF(AND(TONGHOP!N1370=$B$1,OR(TONGHOP!O1370="ThiTN",TONGHOP!P1370="LT",TONGHOP!P1370="TN"),TONGHOP!J1370=""),TONGHOP!F1370,"")</f>
        <v/>
      </c>
      <c r="D1370" t="str">
        <f>IF(AND(TONGHOP!N1370=$B$1,OR(TONGHOP!O1370="ThiTN",TONGHOP!P1370="LT",TONGHOP!P1370="TN"),TONGHOP!J1370=""),TONGHOP!I1370,"")</f>
        <v/>
      </c>
      <c r="E1370" t="str">
        <f>IF(AND(TONGHOP!N1370=$B$1,OR(TONGHOP!O1370="ThiTN",TONGHOP!P1370="LT",TONGHOP!P1370="TN"),TONGHOP!J1370=""),TONGHOP!P1370,"")</f>
        <v/>
      </c>
    </row>
    <row r="1371" spans="1:5">
      <c r="A1371" t="str">
        <f>IF(AND(TONGHOP!N1371=$B$1,OR(TONGHOP!O1371="ThiTN",TONGHOP!P1371="LT",TONGHOP!P1371="TN"),TONGHOP!J1371=""),TONGHOP!C1371,"")</f>
        <v/>
      </c>
      <c r="B1371" t="str">
        <f>IF(AND(TONGHOP!N1371=$B$1,OR(TONGHOP!O1371="ThiTN",TONGHOP!P1371="LT",TONGHOP!P1371="TN"),TONGHOP!J1371=""),TONGHOP!H1371,"")</f>
        <v/>
      </c>
      <c r="C1371" t="str">
        <f>IF(AND(TONGHOP!N1371=$B$1,OR(TONGHOP!O1371="ThiTN",TONGHOP!P1371="LT",TONGHOP!P1371="TN"),TONGHOP!J1371=""),TONGHOP!F1371,"")</f>
        <v/>
      </c>
      <c r="D1371" t="str">
        <f>IF(AND(TONGHOP!N1371=$B$1,OR(TONGHOP!O1371="ThiTN",TONGHOP!P1371="LT",TONGHOP!P1371="TN"),TONGHOP!J1371=""),TONGHOP!I1371,"")</f>
        <v/>
      </c>
      <c r="E1371" t="str">
        <f>IF(AND(TONGHOP!N1371=$B$1,OR(TONGHOP!O1371="ThiTN",TONGHOP!P1371="LT",TONGHOP!P1371="TN"),TONGHOP!J1371=""),TONGHOP!P1371,"")</f>
        <v/>
      </c>
    </row>
    <row r="1372" spans="1:5">
      <c r="A1372" t="str">
        <f>IF(AND(TONGHOP!N1372=$B$1,OR(TONGHOP!O1372="ThiTN",TONGHOP!P1372="LT",TONGHOP!P1372="TN"),TONGHOP!J1372=""),TONGHOP!C1372,"")</f>
        <v/>
      </c>
      <c r="B1372" t="str">
        <f>IF(AND(TONGHOP!N1372=$B$1,OR(TONGHOP!O1372="ThiTN",TONGHOP!P1372="LT",TONGHOP!P1372="TN"),TONGHOP!J1372=""),TONGHOP!H1372,"")</f>
        <v/>
      </c>
      <c r="C1372" t="str">
        <f>IF(AND(TONGHOP!N1372=$B$1,OR(TONGHOP!O1372="ThiTN",TONGHOP!P1372="LT",TONGHOP!P1372="TN"),TONGHOP!J1372=""),TONGHOP!F1372,"")</f>
        <v/>
      </c>
      <c r="D1372" t="str">
        <f>IF(AND(TONGHOP!N1372=$B$1,OR(TONGHOP!O1372="ThiTN",TONGHOP!P1372="LT",TONGHOP!P1372="TN"),TONGHOP!J1372=""),TONGHOP!I1372,"")</f>
        <v/>
      </c>
      <c r="E1372" t="str">
        <f>IF(AND(TONGHOP!N1372=$B$1,OR(TONGHOP!O1372="ThiTN",TONGHOP!P1372="LT",TONGHOP!P1372="TN"),TONGHOP!J1372=""),TONGHOP!P1372,"")</f>
        <v/>
      </c>
    </row>
    <row r="1373" spans="1:5">
      <c r="A1373" t="str">
        <f>IF(AND(TONGHOP!N1373=$B$1,OR(TONGHOP!O1373="ThiTN",TONGHOP!P1373="LT",TONGHOP!P1373="TN"),TONGHOP!J1373=""),TONGHOP!C1373,"")</f>
        <v/>
      </c>
      <c r="B1373" t="str">
        <f>IF(AND(TONGHOP!N1373=$B$1,OR(TONGHOP!O1373="ThiTN",TONGHOP!P1373="LT",TONGHOP!P1373="TN"),TONGHOP!J1373=""),TONGHOP!H1373,"")</f>
        <v/>
      </c>
      <c r="C1373" t="str">
        <f>IF(AND(TONGHOP!N1373=$B$1,OR(TONGHOP!O1373="ThiTN",TONGHOP!P1373="LT",TONGHOP!P1373="TN"),TONGHOP!J1373=""),TONGHOP!F1373,"")</f>
        <v/>
      </c>
      <c r="D1373" t="str">
        <f>IF(AND(TONGHOP!N1373=$B$1,OR(TONGHOP!O1373="ThiTN",TONGHOP!P1373="LT",TONGHOP!P1373="TN"),TONGHOP!J1373=""),TONGHOP!I1373,"")</f>
        <v/>
      </c>
      <c r="E1373" t="str">
        <f>IF(AND(TONGHOP!N1373=$B$1,OR(TONGHOP!O1373="ThiTN",TONGHOP!P1373="LT",TONGHOP!P1373="TN"),TONGHOP!J1373=""),TONGHOP!P1373,"")</f>
        <v/>
      </c>
    </row>
    <row r="1374" spans="1:5">
      <c r="A1374" t="str">
        <f>IF(AND(TONGHOP!N1374=$B$1,OR(TONGHOP!O1374="ThiTN",TONGHOP!P1374="LT",TONGHOP!P1374="TN"),TONGHOP!J1374=""),TONGHOP!C1374,"")</f>
        <v/>
      </c>
      <c r="B1374" t="str">
        <f>IF(AND(TONGHOP!N1374=$B$1,OR(TONGHOP!O1374="ThiTN",TONGHOP!P1374="LT",TONGHOP!P1374="TN"),TONGHOP!J1374=""),TONGHOP!H1374,"")</f>
        <v/>
      </c>
      <c r="C1374" t="str">
        <f>IF(AND(TONGHOP!N1374=$B$1,OR(TONGHOP!O1374="ThiTN",TONGHOP!P1374="LT",TONGHOP!P1374="TN"),TONGHOP!J1374=""),TONGHOP!F1374,"")</f>
        <v/>
      </c>
      <c r="D1374" t="str">
        <f>IF(AND(TONGHOP!N1374=$B$1,OR(TONGHOP!O1374="ThiTN",TONGHOP!P1374="LT",TONGHOP!P1374="TN"),TONGHOP!J1374=""),TONGHOP!I1374,"")</f>
        <v/>
      </c>
      <c r="E1374" t="str">
        <f>IF(AND(TONGHOP!N1374=$B$1,OR(TONGHOP!O1374="ThiTN",TONGHOP!P1374="LT",TONGHOP!P1374="TN"),TONGHOP!J1374=""),TONGHOP!P1374,"")</f>
        <v/>
      </c>
    </row>
    <row r="1375" spans="1:5">
      <c r="A1375" t="str">
        <f>IF(AND(TONGHOP!N1375=$B$1,OR(TONGHOP!O1375="ThiTN",TONGHOP!P1375="LT",TONGHOP!P1375="TN"),TONGHOP!J1375=""),TONGHOP!C1375,"")</f>
        <v/>
      </c>
      <c r="B1375" t="str">
        <f>IF(AND(TONGHOP!N1375=$B$1,OR(TONGHOP!O1375="ThiTN",TONGHOP!P1375="LT",TONGHOP!P1375="TN"),TONGHOP!J1375=""),TONGHOP!H1375,"")</f>
        <v/>
      </c>
      <c r="C1375" t="str">
        <f>IF(AND(TONGHOP!N1375=$B$1,OR(TONGHOP!O1375="ThiTN",TONGHOP!P1375="LT",TONGHOP!P1375="TN"),TONGHOP!J1375=""),TONGHOP!F1375,"")</f>
        <v/>
      </c>
      <c r="D1375" t="str">
        <f>IF(AND(TONGHOP!N1375=$B$1,OR(TONGHOP!O1375="ThiTN",TONGHOP!P1375="LT",TONGHOP!P1375="TN"),TONGHOP!J1375=""),TONGHOP!I1375,"")</f>
        <v/>
      </c>
      <c r="E1375" t="str">
        <f>IF(AND(TONGHOP!N1375=$B$1,OR(TONGHOP!O1375="ThiTN",TONGHOP!P1375="LT",TONGHOP!P1375="TN"),TONGHOP!J1375=""),TONGHOP!P1375,"")</f>
        <v/>
      </c>
    </row>
    <row r="1376" spans="1:5">
      <c r="A1376" t="str">
        <f>IF(AND(TONGHOP!N1376=$B$1,OR(TONGHOP!O1376="ThiTN",TONGHOP!P1376="LT",TONGHOP!P1376="TN"),TONGHOP!J1376=""),TONGHOP!C1376,"")</f>
        <v/>
      </c>
      <c r="B1376" t="str">
        <f>IF(AND(TONGHOP!N1376=$B$1,OR(TONGHOP!O1376="ThiTN",TONGHOP!P1376="LT",TONGHOP!P1376="TN"),TONGHOP!J1376=""),TONGHOP!H1376,"")</f>
        <v/>
      </c>
      <c r="C1376" t="str">
        <f>IF(AND(TONGHOP!N1376=$B$1,OR(TONGHOP!O1376="ThiTN",TONGHOP!P1376="LT",TONGHOP!P1376="TN"),TONGHOP!J1376=""),TONGHOP!F1376,"")</f>
        <v/>
      </c>
      <c r="D1376" t="str">
        <f>IF(AND(TONGHOP!N1376=$B$1,OR(TONGHOP!O1376="ThiTN",TONGHOP!P1376="LT",TONGHOP!P1376="TN"),TONGHOP!J1376=""),TONGHOP!I1376,"")</f>
        <v/>
      </c>
      <c r="E1376" t="str">
        <f>IF(AND(TONGHOP!N1376=$B$1,OR(TONGHOP!O1376="ThiTN",TONGHOP!P1376="LT",TONGHOP!P1376="TN"),TONGHOP!J1376=""),TONGHOP!P1376,"")</f>
        <v/>
      </c>
    </row>
    <row r="1377" spans="1:5">
      <c r="A1377" t="str">
        <f>IF(AND(TONGHOP!N1377=$B$1,OR(TONGHOP!O1377="ThiTN",TONGHOP!P1377="LT",TONGHOP!P1377="TN"),TONGHOP!J1377=""),TONGHOP!C1377,"")</f>
        <v/>
      </c>
      <c r="B1377" t="str">
        <f>IF(AND(TONGHOP!N1377=$B$1,OR(TONGHOP!O1377="ThiTN",TONGHOP!P1377="LT",TONGHOP!P1377="TN"),TONGHOP!J1377=""),TONGHOP!H1377,"")</f>
        <v>Ngữ Văn</v>
      </c>
      <c r="C1377" t="str">
        <f>IF(AND(TONGHOP!N1377=$B$1,OR(TONGHOP!O1377="ThiTN",TONGHOP!P1377="LT",TONGHOP!P1377="TN"),TONGHOP!J1377=""),TONGHOP!F1377,"")</f>
        <v>15TCT_HL1_KHCB</v>
      </c>
      <c r="D1377" t="str">
        <f>IF(AND(TONGHOP!N1377=$B$1,OR(TONGHOP!O1377="ThiTN",TONGHOP!P1377="LT",TONGHOP!P1377="TN"),TONGHOP!J1377=""),TONGHOP!I1377,"")</f>
        <v>Trần Hạ Quyên</v>
      </c>
      <c r="E1377" t="str">
        <f>IF(AND(TONGHOP!N1377=$B$1,OR(TONGHOP!O1377="ThiTN",TONGHOP!P1377="LT",TONGHOP!P1377="TN"),TONGHOP!J1377=""),TONGHOP!P1377,"")</f>
        <v>LT</v>
      </c>
    </row>
    <row r="1378" spans="1:5">
      <c r="A1378" t="str">
        <f>IF(AND(TONGHOP!N1378=$B$1,OR(TONGHOP!O1378="ThiTN",TONGHOP!P1378="LT",TONGHOP!P1378="TN"),TONGHOP!J1378=""),TONGHOP!C1378,"")</f>
        <v/>
      </c>
      <c r="B1378" t="str">
        <f>IF(AND(TONGHOP!N1378=$B$1,OR(TONGHOP!O1378="ThiTN",TONGHOP!P1378="LT",TONGHOP!P1378="TN"),TONGHOP!J1378=""),TONGHOP!H1378,"")</f>
        <v>Ngữ Văn 1</v>
      </c>
      <c r="C1378" t="str">
        <f>IF(AND(TONGHOP!N1378=$B$1,OR(TONGHOP!O1378="ThiTN",TONGHOP!P1378="LT",TONGHOP!P1378="TN"),TONGHOP!J1378=""),TONGHOP!F1378,"")</f>
        <v>15TC_HL1_KHCB1</v>
      </c>
      <c r="D1378" t="str">
        <f>IF(AND(TONGHOP!N1378=$B$1,OR(TONGHOP!O1378="ThiTN",TONGHOP!P1378="LT",TONGHOP!P1378="TN"),TONGHOP!J1378=""),TONGHOP!I1378,"")</f>
        <v>Đoàn Thị Điểm</v>
      </c>
      <c r="E1378" t="str">
        <f>IF(AND(TONGHOP!N1378=$B$1,OR(TONGHOP!O1378="ThiTN",TONGHOP!P1378="LT",TONGHOP!P1378="TN"),TONGHOP!J1378=""),TONGHOP!P1378,"")</f>
        <v>LT</v>
      </c>
    </row>
    <row r="1379" spans="1:5">
      <c r="A1379" t="str">
        <f>IF(AND(TONGHOP!N1379=$B$1,OR(TONGHOP!O1379="ThiTN",TONGHOP!P1379="LT",TONGHOP!P1379="TN"),TONGHOP!J1379=""),TONGHOP!C1379,"")</f>
        <v/>
      </c>
      <c r="B1379" t="str">
        <f>IF(AND(TONGHOP!N1379=$B$1,OR(TONGHOP!O1379="ThiTN",TONGHOP!P1379="LT",TONGHOP!P1379="TN"),TONGHOP!J1379=""),TONGHOP!H1379,"")</f>
        <v>Ngữ Văn 2</v>
      </c>
      <c r="C1379" t="str">
        <f>IF(AND(TONGHOP!N1379=$B$1,OR(TONGHOP!O1379="ThiTN",TONGHOP!P1379="LT",TONGHOP!P1379="TN"),TONGHOP!J1379=""),TONGHOP!F1379,"")</f>
        <v>15TC_HL1_KHCB2</v>
      </c>
      <c r="D1379" t="str">
        <f>IF(AND(TONGHOP!N1379=$B$1,OR(TONGHOP!O1379="ThiTN",TONGHOP!P1379="LT",TONGHOP!P1379="TN"),TONGHOP!J1379=""),TONGHOP!I1379,"")</f>
        <v>Trần Hạ Quyên</v>
      </c>
      <c r="E1379" t="str">
        <f>IF(AND(TONGHOP!N1379=$B$1,OR(TONGHOP!O1379="ThiTN",TONGHOP!P1379="LT",TONGHOP!P1379="TN"),TONGHOP!J1379=""),TONGHOP!P1379,"")</f>
        <v>LT</v>
      </c>
    </row>
    <row r="1380" spans="1:5">
      <c r="A1380" t="str">
        <f>IF(AND(TONGHOP!N1380=$B$1,OR(TONGHOP!O1380="ThiTN",TONGHOP!P1380="LT",TONGHOP!P1380="TN"),TONGHOP!J1380=""),TONGHOP!C1380,"")</f>
        <v/>
      </c>
      <c r="B1380" t="str">
        <f>IF(AND(TONGHOP!N1380=$B$1,OR(TONGHOP!O1380="ThiTN",TONGHOP!P1380="LT",TONGHOP!P1380="TN"),TONGHOP!J1380=""),TONGHOP!H1380,"")</f>
        <v>Ngữ Văn 4</v>
      </c>
      <c r="C1380" t="str">
        <f>IF(AND(TONGHOP!N1380=$B$1,OR(TONGHOP!O1380="ThiTN",TONGHOP!P1380="LT",TONGHOP!P1380="TN"),TONGHOP!J1380=""),TONGHOP!F1380,"")</f>
        <v>15TC_HL1_KHCB4</v>
      </c>
      <c r="D1380" t="str">
        <f>IF(AND(TONGHOP!N1380=$B$1,OR(TONGHOP!O1380="ThiTN",TONGHOP!P1380="LT",TONGHOP!P1380="TN"),TONGHOP!J1380=""),TONGHOP!I1380,"")</f>
        <v>Trần Minh Đức</v>
      </c>
      <c r="E1380" t="str">
        <f>IF(AND(TONGHOP!N1380=$B$1,OR(TONGHOP!O1380="ThiTN",TONGHOP!P1380="LT",TONGHOP!P1380="TN"),TONGHOP!J1380=""),TONGHOP!P1380,"")</f>
        <v>LT</v>
      </c>
    </row>
    <row r="1381" spans="1:5">
      <c r="A1381" t="str">
        <f>IF(AND(TONGHOP!N1381=$B$1,OR(TONGHOP!O1381="ThiTN",TONGHOP!P1381="LT",TONGHOP!P1381="TN"),TONGHOP!J1381=""),TONGHOP!C1381,"")</f>
        <v/>
      </c>
      <c r="B1381" t="str">
        <f>IF(AND(TONGHOP!N1381=$B$1,OR(TONGHOP!O1381="ThiTN",TONGHOP!P1381="LT",TONGHOP!P1381="TN"),TONGHOP!J1381=""),TONGHOP!H1381,"")</f>
        <v/>
      </c>
      <c r="C1381" t="str">
        <f>IF(AND(TONGHOP!N1381=$B$1,OR(TONGHOP!O1381="ThiTN",TONGHOP!P1381="LT",TONGHOP!P1381="TN"),TONGHOP!J1381=""),TONGHOP!F1381,"")</f>
        <v/>
      </c>
      <c r="D1381" t="str">
        <f>IF(AND(TONGHOP!N1381=$B$1,OR(TONGHOP!O1381="ThiTN",TONGHOP!P1381="LT",TONGHOP!P1381="TN"),TONGHOP!J1381=""),TONGHOP!I1381,"")</f>
        <v/>
      </c>
      <c r="E1381" t="str">
        <f>IF(AND(TONGHOP!N1381=$B$1,OR(TONGHOP!O1381="ThiTN",TONGHOP!P1381="LT",TONGHOP!P1381="TN"),TONGHOP!J1381=""),TONGHOP!P1381,"")</f>
        <v/>
      </c>
    </row>
    <row r="1382" spans="1:5">
      <c r="A1382" t="str">
        <f>IF(AND(TONGHOP!N1382=$B$1,OR(TONGHOP!O1382="ThiTN",TONGHOP!P1382="LT",TONGHOP!P1382="TN"),TONGHOP!J1382=""),TONGHOP!C1382,"")</f>
        <v/>
      </c>
      <c r="B1382" t="str">
        <f>IF(AND(TONGHOP!N1382=$B$1,OR(TONGHOP!O1382="ThiTN",TONGHOP!P1382="LT",TONGHOP!P1382="TN"),TONGHOP!J1382=""),TONGHOP!H1382,"")</f>
        <v/>
      </c>
      <c r="C1382" t="str">
        <f>IF(AND(TONGHOP!N1382=$B$1,OR(TONGHOP!O1382="ThiTN",TONGHOP!P1382="LT",TONGHOP!P1382="TN"),TONGHOP!J1382=""),TONGHOP!F1382,"")</f>
        <v/>
      </c>
      <c r="D1382" t="str">
        <f>IF(AND(TONGHOP!N1382=$B$1,OR(TONGHOP!O1382="ThiTN",TONGHOP!P1382="LT",TONGHOP!P1382="TN"),TONGHOP!J1382=""),TONGHOP!I1382,"")</f>
        <v/>
      </c>
      <c r="E1382" t="str">
        <f>IF(AND(TONGHOP!N1382=$B$1,OR(TONGHOP!O1382="ThiTN",TONGHOP!P1382="LT",TONGHOP!P1382="TN"),TONGHOP!J1382=""),TONGHOP!P1382,"")</f>
        <v/>
      </c>
    </row>
    <row r="1383" spans="1:5">
      <c r="A1383" t="str">
        <f>IF(AND(TONGHOP!N1383=$B$1,OR(TONGHOP!O1383="ThiTN",TONGHOP!P1383="LT",TONGHOP!P1383="TN"),TONGHOP!J1383=""),TONGHOP!C1383,"")</f>
        <v/>
      </c>
      <c r="B1383" t="str">
        <f>IF(AND(TONGHOP!N1383=$B$1,OR(TONGHOP!O1383="ThiTN",TONGHOP!P1383="LT",TONGHOP!P1383="TN"),TONGHOP!J1383=""),TONGHOP!H1383,"")</f>
        <v/>
      </c>
      <c r="C1383" t="str">
        <f>IF(AND(TONGHOP!N1383=$B$1,OR(TONGHOP!O1383="ThiTN",TONGHOP!P1383="LT",TONGHOP!P1383="TN"),TONGHOP!J1383=""),TONGHOP!F1383,"")</f>
        <v/>
      </c>
      <c r="D1383" t="str">
        <f>IF(AND(TONGHOP!N1383=$B$1,OR(TONGHOP!O1383="ThiTN",TONGHOP!P1383="LT",TONGHOP!P1383="TN"),TONGHOP!J1383=""),TONGHOP!I1383,"")</f>
        <v/>
      </c>
      <c r="E1383" t="str">
        <f>IF(AND(TONGHOP!N1383=$B$1,OR(TONGHOP!O1383="ThiTN",TONGHOP!P1383="LT",TONGHOP!P1383="TN"),TONGHOP!J1383=""),TONGHOP!P1383,"")</f>
        <v/>
      </c>
    </row>
    <row r="1384" spans="1:5">
      <c r="A1384" t="str">
        <f>IF(AND(TONGHOP!N1384=$B$1,OR(TONGHOP!O1384="ThiTN",TONGHOP!P1384="LT",TONGHOP!P1384="TN"),TONGHOP!J1384=""),TONGHOP!C1384,"")</f>
        <v/>
      </c>
      <c r="B1384" t="str">
        <f>IF(AND(TONGHOP!N1384=$B$1,OR(TONGHOP!O1384="ThiTN",TONGHOP!P1384="LT",TONGHOP!P1384="TN"),TONGHOP!J1384=""),TONGHOP!H1384,"")</f>
        <v/>
      </c>
      <c r="C1384" t="str">
        <f>IF(AND(TONGHOP!N1384=$B$1,OR(TONGHOP!O1384="ThiTN",TONGHOP!P1384="LT",TONGHOP!P1384="TN"),TONGHOP!J1384=""),TONGHOP!F1384,"")</f>
        <v/>
      </c>
      <c r="D1384" t="str">
        <f>IF(AND(TONGHOP!N1384=$B$1,OR(TONGHOP!O1384="ThiTN",TONGHOP!P1384="LT",TONGHOP!P1384="TN"),TONGHOP!J1384=""),TONGHOP!I1384,"")</f>
        <v/>
      </c>
      <c r="E1384" t="str">
        <f>IF(AND(TONGHOP!N1384=$B$1,OR(TONGHOP!O1384="ThiTN",TONGHOP!P1384="LT",TONGHOP!P1384="TN"),TONGHOP!J1384=""),TONGHOP!P1384,"")</f>
        <v/>
      </c>
    </row>
    <row r="1385" spans="1:5">
      <c r="A1385" t="str">
        <f>IF(AND(TONGHOP!N1385=$B$1,OR(TONGHOP!O1385="ThiTN",TONGHOP!P1385="LT",TONGHOP!P1385="TN"),TONGHOP!J1385=""),TONGHOP!C1385,"")</f>
        <v/>
      </c>
      <c r="B1385" t="str">
        <f>IF(AND(TONGHOP!N1385=$B$1,OR(TONGHOP!O1385="ThiTN",TONGHOP!P1385="LT",TONGHOP!P1385="TN"),TONGHOP!J1385=""),TONGHOP!H1385,"")</f>
        <v/>
      </c>
      <c r="C1385" t="str">
        <f>IF(AND(TONGHOP!N1385=$B$1,OR(TONGHOP!O1385="ThiTN",TONGHOP!P1385="LT",TONGHOP!P1385="TN"),TONGHOP!J1385=""),TONGHOP!F1385,"")</f>
        <v/>
      </c>
      <c r="D1385" t="str">
        <f>IF(AND(TONGHOP!N1385=$B$1,OR(TONGHOP!O1385="ThiTN",TONGHOP!P1385="LT",TONGHOP!P1385="TN"),TONGHOP!J1385=""),TONGHOP!I1385,"")</f>
        <v/>
      </c>
      <c r="E1385" t="str">
        <f>IF(AND(TONGHOP!N1385=$B$1,OR(TONGHOP!O1385="ThiTN",TONGHOP!P1385="LT",TONGHOP!P1385="TN"),TONGHOP!J1385=""),TONGHOP!P1385,"")</f>
        <v/>
      </c>
    </row>
    <row r="1386" spans="1:5">
      <c r="A1386" t="str">
        <f>IF(AND(TONGHOP!N1386=$B$1,OR(TONGHOP!O1386="ThiTN",TONGHOP!P1386="LT",TONGHOP!P1386="TN"),TONGHOP!J1386=""),TONGHOP!C1386,"")</f>
        <v/>
      </c>
      <c r="B1386" t="str">
        <f>IF(AND(TONGHOP!N1386=$B$1,OR(TONGHOP!O1386="ThiTN",TONGHOP!P1386="LT",TONGHOP!P1386="TN"),TONGHOP!J1386=""),TONGHOP!H1386,"")</f>
        <v/>
      </c>
      <c r="C1386" t="str">
        <f>IF(AND(TONGHOP!N1386=$B$1,OR(TONGHOP!O1386="ThiTN",TONGHOP!P1386="LT",TONGHOP!P1386="TN"),TONGHOP!J1386=""),TONGHOP!F1386,"")</f>
        <v/>
      </c>
      <c r="D1386" t="str">
        <f>IF(AND(TONGHOP!N1386=$B$1,OR(TONGHOP!O1386="ThiTN",TONGHOP!P1386="LT",TONGHOP!P1386="TN"),TONGHOP!J1386=""),TONGHOP!I1386,"")</f>
        <v/>
      </c>
      <c r="E1386" t="str">
        <f>IF(AND(TONGHOP!N1386=$B$1,OR(TONGHOP!O1386="ThiTN",TONGHOP!P1386="LT",TONGHOP!P1386="TN"),TONGHOP!J1386=""),TONGHOP!P1386,"")</f>
        <v/>
      </c>
    </row>
    <row r="1387" spans="1:5">
      <c r="A1387" t="str">
        <f>IF(AND(TONGHOP!N1387=$B$1,OR(TONGHOP!O1387="ThiTN",TONGHOP!P1387="LT",TONGHOP!P1387="TN"),TONGHOP!J1387=""),TONGHOP!C1387,"")</f>
        <v/>
      </c>
      <c r="B1387" t="str">
        <f>IF(AND(TONGHOP!N1387=$B$1,OR(TONGHOP!O1387="ThiTN",TONGHOP!P1387="LT",TONGHOP!P1387="TN"),TONGHOP!J1387=""),TONGHOP!H1387,"")</f>
        <v/>
      </c>
      <c r="C1387" t="str">
        <f>IF(AND(TONGHOP!N1387=$B$1,OR(TONGHOP!O1387="ThiTN",TONGHOP!P1387="LT",TONGHOP!P1387="TN"),TONGHOP!J1387=""),TONGHOP!F1387,"")</f>
        <v/>
      </c>
      <c r="D1387" t="str">
        <f>IF(AND(TONGHOP!N1387=$B$1,OR(TONGHOP!O1387="ThiTN",TONGHOP!P1387="LT",TONGHOP!P1387="TN"),TONGHOP!J1387=""),TONGHOP!I1387,"")</f>
        <v/>
      </c>
      <c r="E1387" t="str">
        <f>IF(AND(TONGHOP!N1387=$B$1,OR(TONGHOP!O1387="ThiTN",TONGHOP!P1387="LT",TONGHOP!P1387="TN"),TONGHOP!J1387=""),TONGHOP!P1387,"")</f>
        <v/>
      </c>
    </row>
    <row r="1388" spans="1:5">
      <c r="A1388" t="str">
        <f>IF(AND(TONGHOP!N1388=$B$1,OR(TONGHOP!O1388="ThiTN",TONGHOP!P1388="LT",TONGHOP!P1388="TN"),TONGHOP!J1388=""),TONGHOP!C1388,"")</f>
        <v/>
      </c>
      <c r="B1388" t="str">
        <f>IF(AND(TONGHOP!N1388=$B$1,OR(TONGHOP!O1388="ThiTN",TONGHOP!P1388="LT",TONGHOP!P1388="TN"),TONGHOP!J1388=""),TONGHOP!H1388,"")</f>
        <v/>
      </c>
      <c r="C1388" t="str">
        <f>IF(AND(TONGHOP!N1388=$B$1,OR(TONGHOP!O1388="ThiTN",TONGHOP!P1388="LT",TONGHOP!P1388="TN"),TONGHOP!J1388=""),TONGHOP!F1388,"")</f>
        <v/>
      </c>
      <c r="D1388" t="str">
        <f>IF(AND(TONGHOP!N1388=$B$1,OR(TONGHOP!O1388="ThiTN",TONGHOP!P1388="LT",TONGHOP!P1388="TN"),TONGHOP!J1388=""),TONGHOP!I1388,"")</f>
        <v/>
      </c>
      <c r="E1388" t="str">
        <f>IF(AND(TONGHOP!N1388=$B$1,OR(TONGHOP!O1388="ThiTN",TONGHOP!P1388="LT",TONGHOP!P1388="TN"),TONGHOP!J1388=""),TONGHOP!P1388,"")</f>
        <v/>
      </c>
    </row>
    <row r="1389" spans="1:5">
      <c r="A1389" t="str">
        <f>IF(AND(TONGHOP!N1389=$B$1,OR(TONGHOP!O1389="ThiTN",TONGHOP!P1389="LT",TONGHOP!P1389="TN"),TONGHOP!J1389=""),TONGHOP!C1389,"")</f>
        <v/>
      </c>
      <c r="B1389" t="str">
        <f>IF(AND(TONGHOP!N1389=$B$1,OR(TONGHOP!O1389="ThiTN",TONGHOP!P1389="LT",TONGHOP!P1389="TN"),TONGHOP!J1389=""),TONGHOP!H1389,"")</f>
        <v/>
      </c>
      <c r="C1389" t="str">
        <f>IF(AND(TONGHOP!N1389=$B$1,OR(TONGHOP!O1389="ThiTN",TONGHOP!P1389="LT",TONGHOP!P1389="TN"),TONGHOP!J1389=""),TONGHOP!F1389,"")</f>
        <v/>
      </c>
      <c r="D1389" t="str">
        <f>IF(AND(TONGHOP!N1389=$B$1,OR(TONGHOP!O1389="ThiTN",TONGHOP!P1389="LT",TONGHOP!P1389="TN"),TONGHOP!J1389=""),TONGHOP!I1389,"")</f>
        <v/>
      </c>
      <c r="E1389" t="str">
        <f>IF(AND(TONGHOP!N1389=$B$1,OR(TONGHOP!O1389="ThiTN",TONGHOP!P1389="LT",TONGHOP!P1389="TN"),TONGHOP!J1389=""),TONGHOP!P1389,"")</f>
        <v/>
      </c>
    </row>
    <row r="1390" spans="1:5">
      <c r="A1390" t="str">
        <f>IF(AND(TONGHOP!N1390=$B$1,OR(TONGHOP!O1390="ThiTN",TONGHOP!P1390="LT",TONGHOP!P1390="TN"),TONGHOP!J1390=""),TONGHOP!C1390,"")</f>
        <v/>
      </c>
      <c r="B1390" t="str">
        <f>IF(AND(TONGHOP!N1390=$B$1,OR(TONGHOP!O1390="ThiTN",TONGHOP!P1390="LT",TONGHOP!P1390="TN"),TONGHOP!J1390=""),TONGHOP!H1390,"")</f>
        <v/>
      </c>
      <c r="C1390" t="str">
        <f>IF(AND(TONGHOP!N1390=$B$1,OR(TONGHOP!O1390="ThiTN",TONGHOP!P1390="LT",TONGHOP!P1390="TN"),TONGHOP!J1390=""),TONGHOP!F1390,"")</f>
        <v/>
      </c>
      <c r="D1390" t="str">
        <f>IF(AND(TONGHOP!N1390=$B$1,OR(TONGHOP!O1390="ThiTN",TONGHOP!P1390="LT",TONGHOP!P1390="TN"),TONGHOP!J1390=""),TONGHOP!I1390,"")</f>
        <v/>
      </c>
      <c r="E1390" t="str">
        <f>IF(AND(TONGHOP!N1390=$B$1,OR(TONGHOP!O1390="ThiTN",TONGHOP!P1390="LT",TONGHOP!P1390="TN"),TONGHOP!J1390=""),TONGHOP!P1390,"")</f>
        <v/>
      </c>
    </row>
    <row r="1391" spans="1:5">
      <c r="A1391" t="str">
        <f>IF(AND(TONGHOP!N1391=$B$1,OR(TONGHOP!O1391="ThiTN",TONGHOP!P1391="LT",TONGHOP!P1391="TN"),TONGHOP!J1391=""),TONGHOP!C1391,"")</f>
        <v/>
      </c>
      <c r="B1391" t="str">
        <f>IF(AND(TONGHOP!N1391=$B$1,OR(TONGHOP!O1391="ThiTN",TONGHOP!P1391="LT",TONGHOP!P1391="TN"),TONGHOP!J1391=""),TONGHOP!H1391,"")</f>
        <v/>
      </c>
      <c r="C1391" t="str">
        <f>IF(AND(TONGHOP!N1391=$B$1,OR(TONGHOP!O1391="ThiTN",TONGHOP!P1391="LT",TONGHOP!P1391="TN"),TONGHOP!J1391=""),TONGHOP!F1391,"")</f>
        <v/>
      </c>
      <c r="D1391" t="str">
        <f>IF(AND(TONGHOP!N1391=$B$1,OR(TONGHOP!O1391="ThiTN",TONGHOP!P1391="LT",TONGHOP!P1391="TN"),TONGHOP!J1391=""),TONGHOP!I1391,"")</f>
        <v/>
      </c>
      <c r="E1391" t="str">
        <f>IF(AND(TONGHOP!N1391=$B$1,OR(TONGHOP!O1391="ThiTN",TONGHOP!P1391="LT",TONGHOP!P1391="TN"),TONGHOP!J1391=""),TONGHOP!P1391,"")</f>
        <v/>
      </c>
    </row>
    <row r="1392" spans="1:5">
      <c r="A1392" t="str">
        <f>IF(AND(TONGHOP!N1392=$B$1,OR(TONGHOP!O1392="ThiTN",TONGHOP!P1392="LT",TONGHOP!P1392="TN"),TONGHOP!J1392=""),TONGHOP!C1392,"")</f>
        <v/>
      </c>
      <c r="B1392" t="str">
        <f>IF(AND(TONGHOP!N1392=$B$1,OR(TONGHOP!O1392="ThiTN",TONGHOP!P1392="LT",TONGHOP!P1392="TN"),TONGHOP!J1392=""),TONGHOP!H1392,"")</f>
        <v/>
      </c>
      <c r="C1392" t="str">
        <f>IF(AND(TONGHOP!N1392=$B$1,OR(TONGHOP!O1392="ThiTN",TONGHOP!P1392="LT",TONGHOP!P1392="TN"),TONGHOP!J1392=""),TONGHOP!F1392,"")</f>
        <v/>
      </c>
      <c r="D1392" t="str">
        <f>IF(AND(TONGHOP!N1392=$B$1,OR(TONGHOP!O1392="ThiTN",TONGHOP!P1392="LT",TONGHOP!P1392="TN"),TONGHOP!J1392=""),TONGHOP!I1392,"")</f>
        <v/>
      </c>
      <c r="E1392" t="str">
        <f>IF(AND(TONGHOP!N1392=$B$1,OR(TONGHOP!O1392="ThiTN",TONGHOP!P1392="LT",TONGHOP!P1392="TN"),TONGHOP!J1392=""),TONGHOP!P1392,"")</f>
        <v/>
      </c>
    </row>
    <row r="1393" spans="1:5">
      <c r="A1393" t="str">
        <f>IF(AND(TONGHOP!N1393=$B$1,OR(TONGHOP!O1393="ThiTN",TONGHOP!P1393="LT",TONGHOP!P1393="TN"),TONGHOP!J1393=""),TONGHOP!C1393,"")</f>
        <v/>
      </c>
      <c r="B1393" t="str">
        <f>IF(AND(TONGHOP!N1393=$B$1,OR(TONGHOP!O1393="ThiTN",TONGHOP!P1393="LT",TONGHOP!P1393="TN"),TONGHOP!J1393=""),TONGHOP!H1393,"")</f>
        <v/>
      </c>
      <c r="C1393" t="str">
        <f>IF(AND(TONGHOP!N1393=$B$1,OR(TONGHOP!O1393="ThiTN",TONGHOP!P1393="LT",TONGHOP!P1393="TN"),TONGHOP!J1393=""),TONGHOP!F1393,"")</f>
        <v/>
      </c>
      <c r="D1393" t="str">
        <f>IF(AND(TONGHOP!N1393=$B$1,OR(TONGHOP!O1393="ThiTN",TONGHOP!P1393="LT",TONGHOP!P1393="TN"),TONGHOP!J1393=""),TONGHOP!I1393,"")</f>
        <v/>
      </c>
      <c r="E1393" t="str">
        <f>IF(AND(TONGHOP!N1393=$B$1,OR(TONGHOP!O1393="ThiTN",TONGHOP!P1393="LT",TONGHOP!P1393="TN"),TONGHOP!J1393=""),TONGHOP!P1393,"")</f>
        <v/>
      </c>
    </row>
    <row r="1394" spans="1:5">
      <c r="A1394" t="str">
        <f>IF(AND(TONGHOP!N1394=$B$1,OR(TONGHOP!O1394="ThiTN",TONGHOP!P1394="LT",TONGHOP!P1394="TN"),TONGHOP!J1394=""),TONGHOP!C1394,"")</f>
        <v/>
      </c>
      <c r="B1394" t="str">
        <f>IF(AND(TONGHOP!N1394=$B$1,OR(TONGHOP!O1394="ThiTN",TONGHOP!P1394="LT",TONGHOP!P1394="TN"),TONGHOP!J1394=""),TONGHOP!H1394,"")</f>
        <v/>
      </c>
      <c r="C1394" t="str">
        <f>IF(AND(TONGHOP!N1394=$B$1,OR(TONGHOP!O1394="ThiTN",TONGHOP!P1394="LT",TONGHOP!P1394="TN"),TONGHOP!J1394=""),TONGHOP!F1394,"")</f>
        <v/>
      </c>
      <c r="D1394" t="str">
        <f>IF(AND(TONGHOP!N1394=$B$1,OR(TONGHOP!O1394="ThiTN",TONGHOP!P1394="LT",TONGHOP!P1394="TN"),TONGHOP!J1394=""),TONGHOP!I1394,"")</f>
        <v/>
      </c>
      <c r="E1394" t="str">
        <f>IF(AND(TONGHOP!N1394=$B$1,OR(TONGHOP!O1394="ThiTN",TONGHOP!P1394="LT",TONGHOP!P1394="TN"),TONGHOP!J1394=""),TONGHOP!P1394,"")</f>
        <v/>
      </c>
    </row>
    <row r="1395" spans="1:5">
      <c r="A1395" t="str">
        <f>IF(AND(TONGHOP!N1395=$B$1,OR(TONGHOP!O1395="ThiTN",TONGHOP!P1395="LT",TONGHOP!P1395="TN"),TONGHOP!J1395=""),TONGHOP!C1395,"")</f>
        <v/>
      </c>
      <c r="B1395" t="str">
        <f>IF(AND(TONGHOP!N1395=$B$1,OR(TONGHOP!O1395="ThiTN",TONGHOP!P1395="LT",TONGHOP!P1395="TN"),TONGHOP!J1395=""),TONGHOP!H1395,"")</f>
        <v/>
      </c>
      <c r="C1395" t="str">
        <f>IF(AND(TONGHOP!N1395=$B$1,OR(TONGHOP!O1395="ThiTN",TONGHOP!P1395="LT",TONGHOP!P1395="TN"),TONGHOP!J1395=""),TONGHOP!F1395,"")</f>
        <v/>
      </c>
      <c r="D1395" t="str">
        <f>IF(AND(TONGHOP!N1395=$B$1,OR(TONGHOP!O1395="ThiTN",TONGHOP!P1395="LT",TONGHOP!P1395="TN"),TONGHOP!J1395=""),TONGHOP!I1395,"")</f>
        <v/>
      </c>
      <c r="E1395" t="str">
        <f>IF(AND(TONGHOP!N1395=$B$1,OR(TONGHOP!O1395="ThiTN",TONGHOP!P1395="LT",TONGHOP!P1395="TN"),TONGHOP!J1395=""),TONGHOP!P1395,"")</f>
        <v/>
      </c>
    </row>
    <row r="1396" spans="1:5">
      <c r="A1396" t="str">
        <f>IF(AND(TONGHOP!N1396=$B$1,OR(TONGHOP!O1396="ThiTN",TONGHOP!P1396="LT",TONGHOP!P1396="TN"),TONGHOP!J1396=""),TONGHOP!C1396,"")</f>
        <v/>
      </c>
      <c r="B1396" t="str">
        <f>IF(AND(TONGHOP!N1396=$B$1,OR(TONGHOP!O1396="ThiTN",TONGHOP!P1396="LT",TONGHOP!P1396="TN"),TONGHOP!J1396=""),TONGHOP!H1396,"")</f>
        <v/>
      </c>
      <c r="C1396" t="str">
        <f>IF(AND(TONGHOP!N1396=$B$1,OR(TONGHOP!O1396="ThiTN",TONGHOP!P1396="LT",TONGHOP!P1396="TN"),TONGHOP!J1396=""),TONGHOP!F1396,"")</f>
        <v/>
      </c>
      <c r="D1396" t="str">
        <f>IF(AND(TONGHOP!N1396=$B$1,OR(TONGHOP!O1396="ThiTN",TONGHOP!P1396="LT",TONGHOP!P1396="TN"),TONGHOP!J1396=""),TONGHOP!I1396,"")</f>
        <v/>
      </c>
      <c r="E1396" t="str">
        <f>IF(AND(TONGHOP!N1396=$B$1,OR(TONGHOP!O1396="ThiTN",TONGHOP!P1396="LT",TONGHOP!P1396="TN"),TONGHOP!J1396=""),TONGHOP!P1396,"")</f>
        <v/>
      </c>
    </row>
    <row r="1397" spans="1:5">
      <c r="A1397" t="str">
        <f>IF(AND(TONGHOP!N1397=$B$1,OR(TONGHOP!O1397="ThiTN",TONGHOP!P1397="LT",TONGHOP!P1397="TN"),TONGHOP!J1397=""),TONGHOP!C1397,"")</f>
        <v/>
      </c>
      <c r="B1397" t="str">
        <f>IF(AND(TONGHOP!N1397=$B$1,OR(TONGHOP!O1397="ThiTN",TONGHOP!P1397="LT",TONGHOP!P1397="TN"),TONGHOP!J1397=""),TONGHOP!H1397,"")</f>
        <v/>
      </c>
      <c r="C1397" t="str">
        <f>IF(AND(TONGHOP!N1397=$B$1,OR(TONGHOP!O1397="ThiTN",TONGHOP!P1397="LT",TONGHOP!P1397="TN"),TONGHOP!J1397=""),TONGHOP!F1397,"")</f>
        <v/>
      </c>
      <c r="D1397" t="str">
        <f>IF(AND(TONGHOP!N1397=$B$1,OR(TONGHOP!O1397="ThiTN",TONGHOP!P1397="LT",TONGHOP!P1397="TN"),TONGHOP!J1397=""),TONGHOP!I1397,"")</f>
        <v/>
      </c>
      <c r="E1397" t="str">
        <f>IF(AND(TONGHOP!N1397=$B$1,OR(TONGHOP!O1397="ThiTN",TONGHOP!P1397="LT",TONGHOP!P1397="TN"),TONGHOP!J1397=""),TONGHOP!P1397,"")</f>
        <v/>
      </c>
    </row>
    <row r="1398" spans="1:5">
      <c r="A1398" t="str">
        <f>IF(AND(TONGHOP!N1398=$B$1,OR(TONGHOP!O1398="ThiTN",TONGHOP!P1398="LT",TONGHOP!P1398="TN"),TONGHOP!J1398=""),TONGHOP!C1398,"")</f>
        <v/>
      </c>
      <c r="B1398" t="str">
        <f>IF(AND(TONGHOP!N1398=$B$1,OR(TONGHOP!O1398="ThiTN",TONGHOP!P1398="LT",TONGHOP!P1398="TN"),TONGHOP!J1398=""),TONGHOP!H1398,"")</f>
        <v/>
      </c>
      <c r="C1398" t="str">
        <f>IF(AND(TONGHOP!N1398=$B$1,OR(TONGHOP!O1398="ThiTN",TONGHOP!P1398="LT",TONGHOP!P1398="TN"),TONGHOP!J1398=""),TONGHOP!F1398,"")</f>
        <v/>
      </c>
      <c r="D1398" t="str">
        <f>IF(AND(TONGHOP!N1398=$B$1,OR(TONGHOP!O1398="ThiTN",TONGHOP!P1398="LT",TONGHOP!P1398="TN"),TONGHOP!J1398=""),TONGHOP!I1398,"")</f>
        <v/>
      </c>
      <c r="E1398" t="str">
        <f>IF(AND(TONGHOP!N1398=$B$1,OR(TONGHOP!O1398="ThiTN",TONGHOP!P1398="LT",TONGHOP!P1398="TN"),TONGHOP!J1398=""),TONGHOP!P1398,"")</f>
        <v/>
      </c>
    </row>
    <row r="1399" spans="1:5">
      <c r="A1399" t="str">
        <f>IF(AND(TONGHOP!N1399=$B$1,OR(TONGHOP!O1399="ThiTN",TONGHOP!P1399="LT",TONGHOP!P1399="TN"),TONGHOP!J1399=""),TONGHOP!C1399,"")</f>
        <v/>
      </c>
      <c r="B1399" t="str">
        <f>IF(AND(TONGHOP!N1399=$B$1,OR(TONGHOP!O1399="ThiTN",TONGHOP!P1399="LT",TONGHOP!P1399="TN"),TONGHOP!J1399=""),TONGHOP!H1399,"")</f>
        <v/>
      </c>
      <c r="C1399" t="str">
        <f>IF(AND(TONGHOP!N1399=$B$1,OR(TONGHOP!O1399="ThiTN",TONGHOP!P1399="LT",TONGHOP!P1399="TN"),TONGHOP!J1399=""),TONGHOP!F1399,"")</f>
        <v/>
      </c>
      <c r="D1399" t="str">
        <f>IF(AND(TONGHOP!N1399=$B$1,OR(TONGHOP!O1399="ThiTN",TONGHOP!P1399="LT",TONGHOP!P1399="TN"),TONGHOP!J1399=""),TONGHOP!I1399,"")</f>
        <v/>
      </c>
      <c r="E1399" t="str">
        <f>IF(AND(TONGHOP!N1399=$B$1,OR(TONGHOP!O1399="ThiTN",TONGHOP!P1399="LT",TONGHOP!P1399="TN"),TONGHOP!J1399=""),TONGHOP!P1399,"")</f>
        <v/>
      </c>
    </row>
    <row r="1400" spans="1:5">
      <c r="A1400" t="str">
        <f>IF(AND(TONGHOP!N1400=$B$1,OR(TONGHOP!O1400="ThiTN",TONGHOP!P1400="LT",TONGHOP!P1400="TN"),TONGHOP!J1400=""),TONGHOP!C1400,"")</f>
        <v/>
      </c>
      <c r="B1400" t="str">
        <f>IF(AND(TONGHOP!N1400=$B$1,OR(TONGHOP!O1400="ThiTN",TONGHOP!P1400="LT",TONGHOP!P1400="TN"),TONGHOP!J1400=""),TONGHOP!H1400,"")</f>
        <v/>
      </c>
      <c r="C1400" t="str">
        <f>IF(AND(TONGHOP!N1400=$B$1,OR(TONGHOP!O1400="ThiTN",TONGHOP!P1400="LT",TONGHOP!P1400="TN"),TONGHOP!J1400=""),TONGHOP!F1400,"")</f>
        <v/>
      </c>
      <c r="D1400" t="str">
        <f>IF(AND(TONGHOP!N1400=$B$1,OR(TONGHOP!O1400="ThiTN",TONGHOP!P1400="LT",TONGHOP!P1400="TN"),TONGHOP!J1400=""),TONGHOP!I1400,"")</f>
        <v/>
      </c>
      <c r="E1400" t="str">
        <f>IF(AND(TONGHOP!N1400=$B$1,OR(TONGHOP!O1400="ThiTN",TONGHOP!P1400="LT",TONGHOP!P1400="TN"),TONGHOP!J1400=""),TONGHOP!P1400,"")</f>
        <v/>
      </c>
    </row>
    <row r="1401" spans="1:5">
      <c r="A1401" t="str">
        <f>IF(AND(TONGHOP!N1401=$B$1,OR(TONGHOP!O1401="ThiTN",TONGHOP!P1401="LT",TONGHOP!P1401="TN"),TONGHOP!J1401=""),TONGHOP!C1401,"")</f>
        <v/>
      </c>
      <c r="B1401" t="str">
        <f>IF(AND(TONGHOP!N1401=$B$1,OR(TONGHOP!O1401="ThiTN",TONGHOP!P1401="LT",TONGHOP!P1401="TN"),TONGHOP!J1401=""),TONGHOP!H1401,"")</f>
        <v/>
      </c>
      <c r="C1401" t="str">
        <f>IF(AND(TONGHOP!N1401=$B$1,OR(TONGHOP!O1401="ThiTN",TONGHOP!P1401="LT",TONGHOP!P1401="TN"),TONGHOP!J1401=""),TONGHOP!F1401,"")</f>
        <v/>
      </c>
      <c r="D1401" t="str">
        <f>IF(AND(TONGHOP!N1401=$B$1,OR(TONGHOP!O1401="ThiTN",TONGHOP!P1401="LT",TONGHOP!P1401="TN"),TONGHOP!J1401=""),TONGHOP!I1401,"")</f>
        <v/>
      </c>
      <c r="E1401" t="str">
        <f>IF(AND(TONGHOP!N1401=$B$1,OR(TONGHOP!O1401="ThiTN",TONGHOP!P1401="LT",TONGHOP!P1401="TN"),TONGHOP!J1401=""),TONGHOP!P1401,"")</f>
        <v/>
      </c>
    </row>
    <row r="1402" spans="1:5">
      <c r="A1402" t="str">
        <f>IF(AND(TONGHOP!N1402=$B$1,OR(TONGHOP!O1402="ThiTN",TONGHOP!P1402="LT",TONGHOP!P1402="TN"),TONGHOP!J1402=""),TONGHOP!C1402,"")</f>
        <v/>
      </c>
      <c r="B1402" t="str">
        <f>IF(AND(TONGHOP!N1402=$B$1,OR(TONGHOP!O1402="ThiTN",TONGHOP!P1402="LT",TONGHOP!P1402="TN"),TONGHOP!J1402=""),TONGHOP!H1402,"")</f>
        <v/>
      </c>
      <c r="C1402" t="str">
        <f>IF(AND(TONGHOP!N1402=$B$1,OR(TONGHOP!O1402="ThiTN",TONGHOP!P1402="LT",TONGHOP!P1402="TN"),TONGHOP!J1402=""),TONGHOP!F1402,"")</f>
        <v/>
      </c>
      <c r="D1402" t="str">
        <f>IF(AND(TONGHOP!N1402=$B$1,OR(TONGHOP!O1402="ThiTN",TONGHOP!P1402="LT",TONGHOP!P1402="TN"),TONGHOP!J1402=""),TONGHOP!I1402,"")</f>
        <v/>
      </c>
      <c r="E1402" t="str">
        <f>IF(AND(TONGHOP!N1402=$B$1,OR(TONGHOP!O1402="ThiTN",TONGHOP!P1402="LT",TONGHOP!P1402="TN"),TONGHOP!J1402=""),TONGHOP!P1402,"")</f>
        <v/>
      </c>
    </row>
    <row r="1403" spans="1:5">
      <c r="A1403" t="str">
        <f>IF(AND(TONGHOP!N1403=$B$1,OR(TONGHOP!O1403="ThiTN",TONGHOP!P1403="LT",TONGHOP!P1403="TN"),TONGHOP!J1403=""),TONGHOP!C1403,"")</f>
        <v/>
      </c>
      <c r="B1403" t="str">
        <f>IF(AND(TONGHOP!N1403=$B$1,OR(TONGHOP!O1403="ThiTN",TONGHOP!P1403="LT",TONGHOP!P1403="TN"),TONGHOP!J1403=""),TONGHOP!H1403,"")</f>
        <v/>
      </c>
      <c r="C1403" t="str">
        <f>IF(AND(TONGHOP!N1403=$B$1,OR(TONGHOP!O1403="ThiTN",TONGHOP!P1403="LT",TONGHOP!P1403="TN"),TONGHOP!J1403=""),TONGHOP!F1403,"")</f>
        <v/>
      </c>
      <c r="D1403" t="str">
        <f>IF(AND(TONGHOP!N1403=$B$1,OR(TONGHOP!O1403="ThiTN",TONGHOP!P1403="LT",TONGHOP!P1403="TN"),TONGHOP!J1403=""),TONGHOP!I1403,"")</f>
        <v/>
      </c>
      <c r="E1403" t="str">
        <f>IF(AND(TONGHOP!N1403=$B$1,OR(TONGHOP!O1403="ThiTN",TONGHOP!P1403="LT",TONGHOP!P1403="TN"),TONGHOP!J1403=""),TONGHOP!P1403,"")</f>
        <v/>
      </c>
    </row>
    <row r="1404" spans="1:5">
      <c r="A1404" t="str">
        <f>IF(AND(TONGHOP!N1404=$B$1,OR(TONGHOP!O1404="ThiTN",TONGHOP!P1404="LT",TONGHOP!P1404="TN"),TONGHOP!J1404=""),TONGHOP!C1404,"")</f>
        <v/>
      </c>
      <c r="B1404" t="str">
        <f>IF(AND(TONGHOP!N1404=$B$1,OR(TONGHOP!O1404="ThiTN",TONGHOP!P1404="LT",TONGHOP!P1404="TN"),TONGHOP!J1404=""),TONGHOP!H1404,"")</f>
        <v>Toán</v>
      </c>
      <c r="C1404" t="str">
        <f>IF(AND(TONGHOP!N1404=$B$1,OR(TONGHOP!O1404="ThiTN",TONGHOP!P1404="LT",TONGHOP!P1404="TN"),TONGHOP!J1404=""),TONGHOP!F1404,"")</f>
        <v>15TCT_HL1_KHCB</v>
      </c>
      <c r="D1404" t="str">
        <f>IF(AND(TONGHOP!N1404=$B$1,OR(TONGHOP!O1404="ThiTN",TONGHOP!P1404="LT",TONGHOP!P1404="TN"),TONGHOP!J1404=""),TONGHOP!I1404,"")</f>
        <v>Hà Như Mai</v>
      </c>
      <c r="E1404" t="str">
        <f>IF(AND(TONGHOP!N1404=$B$1,OR(TONGHOP!O1404="ThiTN",TONGHOP!P1404="LT",TONGHOP!P1404="TN"),TONGHOP!J1404=""),TONGHOP!P1404,"")</f>
        <v>LT</v>
      </c>
    </row>
    <row r="1405" spans="1:5">
      <c r="A1405" t="str">
        <f>IF(AND(TONGHOP!N1405=$B$1,OR(TONGHOP!O1405="ThiTN",TONGHOP!P1405="LT",TONGHOP!P1405="TN"),TONGHOP!J1405=""),TONGHOP!C1405,"")</f>
        <v/>
      </c>
      <c r="B1405" t="str">
        <f>IF(AND(TONGHOP!N1405=$B$1,OR(TONGHOP!O1405="ThiTN",TONGHOP!P1405="LT",TONGHOP!P1405="TN"),TONGHOP!J1405=""),TONGHOP!H1405,"")</f>
        <v>Toán 1</v>
      </c>
      <c r="C1405" t="str">
        <f>IF(AND(TONGHOP!N1405=$B$1,OR(TONGHOP!O1405="ThiTN",TONGHOP!P1405="LT",TONGHOP!P1405="TN"),TONGHOP!J1405=""),TONGHOP!F1405,"")</f>
        <v>15TC_HL1_KHCB1</v>
      </c>
      <c r="D1405" t="str">
        <f>IF(AND(TONGHOP!N1405=$B$1,OR(TONGHOP!O1405="ThiTN",TONGHOP!P1405="LT",TONGHOP!P1405="TN"),TONGHOP!J1405=""),TONGHOP!I1405,"")</f>
        <v>Phạm Thị Thu Nga</v>
      </c>
      <c r="E1405" t="str">
        <f>IF(AND(TONGHOP!N1405=$B$1,OR(TONGHOP!O1405="ThiTN",TONGHOP!P1405="LT",TONGHOP!P1405="TN"),TONGHOP!J1405=""),TONGHOP!P1405,"")</f>
        <v>LT</v>
      </c>
    </row>
    <row r="1406" spans="1:5">
      <c r="A1406" t="str">
        <f>IF(AND(TONGHOP!N1406=$B$1,OR(TONGHOP!O1406="ThiTN",TONGHOP!P1406="LT",TONGHOP!P1406="TN"),TONGHOP!J1406=""),TONGHOP!C1406,"")</f>
        <v/>
      </c>
      <c r="B1406" t="str">
        <f>IF(AND(TONGHOP!N1406=$B$1,OR(TONGHOP!O1406="ThiTN",TONGHOP!P1406="LT",TONGHOP!P1406="TN"),TONGHOP!J1406=""),TONGHOP!H1406,"")</f>
        <v>Toán 3</v>
      </c>
      <c r="C1406" t="str">
        <f>IF(AND(TONGHOP!N1406=$B$1,OR(TONGHOP!O1406="ThiTN",TONGHOP!P1406="LT",TONGHOP!P1406="TN"),TONGHOP!J1406=""),TONGHOP!F1406,"")</f>
        <v>15TC_HL1_KHCB3</v>
      </c>
      <c r="D1406" t="str">
        <f>IF(AND(TONGHOP!N1406=$B$1,OR(TONGHOP!O1406="ThiTN",TONGHOP!P1406="LT",TONGHOP!P1406="TN"),TONGHOP!J1406=""),TONGHOP!I1406,"")</f>
        <v>Nguyễn Văn Hậu</v>
      </c>
      <c r="E1406" t="str">
        <f>IF(AND(TONGHOP!N1406=$B$1,OR(TONGHOP!O1406="ThiTN",TONGHOP!P1406="LT",TONGHOP!P1406="TN"),TONGHOP!J1406=""),TONGHOP!P1406,"")</f>
        <v>LT</v>
      </c>
    </row>
    <row r="1407" spans="1:5">
      <c r="A1407" t="str">
        <f>IF(AND(TONGHOP!N1407=$B$1,OR(TONGHOP!O1407="ThiTN",TONGHOP!P1407="LT",TONGHOP!P1407="TN"),TONGHOP!J1407=""),TONGHOP!C1407,"")</f>
        <v/>
      </c>
      <c r="B1407" t="str">
        <f>IF(AND(TONGHOP!N1407=$B$1,OR(TONGHOP!O1407="ThiTN",TONGHOP!P1407="LT",TONGHOP!P1407="TN"),TONGHOP!J1407=""),TONGHOP!H1407,"")</f>
        <v>Toán 4</v>
      </c>
      <c r="C1407" t="str">
        <f>IF(AND(TONGHOP!N1407=$B$1,OR(TONGHOP!O1407="ThiTN",TONGHOP!P1407="LT",TONGHOP!P1407="TN"),TONGHOP!J1407=""),TONGHOP!F1407,"")</f>
        <v>15TC_HL1_KHCB4</v>
      </c>
      <c r="D1407" t="str">
        <f>IF(AND(TONGHOP!N1407=$B$1,OR(TONGHOP!O1407="ThiTN",TONGHOP!P1407="LT",TONGHOP!P1407="TN"),TONGHOP!J1407=""),TONGHOP!I1407,"")</f>
        <v>Nguyễn Thị Thủy</v>
      </c>
      <c r="E1407" t="str">
        <f>IF(AND(TONGHOP!N1407=$B$1,OR(TONGHOP!O1407="ThiTN",TONGHOP!P1407="LT",TONGHOP!P1407="TN"),TONGHOP!J1407=""),TONGHOP!P1407,"")</f>
        <v>LT</v>
      </c>
    </row>
    <row r="1408" spans="1:5">
      <c r="A1408" t="str">
        <f>IF(AND(TONGHOP!N1408=$B$1,OR(TONGHOP!O1408="ThiTN",TONGHOP!P1408="LT",TONGHOP!P1408="TN"),TONGHOP!J1408=""),TONGHOP!C1408,"")</f>
        <v/>
      </c>
      <c r="B1408" t="str">
        <f>IF(AND(TONGHOP!N1408=$B$1,OR(TONGHOP!O1408="ThiTN",TONGHOP!P1408="LT",TONGHOP!P1408="TN"),TONGHOP!J1408=""),TONGHOP!H1408,"")</f>
        <v/>
      </c>
      <c r="C1408" t="str">
        <f>IF(AND(TONGHOP!N1408=$B$1,OR(TONGHOP!O1408="ThiTN",TONGHOP!P1408="LT",TONGHOP!P1408="TN"),TONGHOP!J1408=""),TONGHOP!F1408,"")</f>
        <v/>
      </c>
      <c r="D1408" t="str">
        <f>IF(AND(TONGHOP!N1408=$B$1,OR(TONGHOP!O1408="ThiTN",TONGHOP!P1408="LT",TONGHOP!P1408="TN"),TONGHOP!J1408=""),TONGHOP!I1408,"")</f>
        <v/>
      </c>
      <c r="E1408" t="str">
        <f>IF(AND(TONGHOP!N1408=$B$1,OR(TONGHOP!O1408="ThiTN",TONGHOP!P1408="LT",TONGHOP!P1408="TN"),TONGHOP!J1408=""),TONGHOP!P1408,"")</f>
        <v/>
      </c>
    </row>
    <row r="1409" spans="1:5">
      <c r="A1409" t="str">
        <f>IF(AND(TONGHOP!N1409=$B$1,OR(TONGHOP!O1409="ThiTN",TONGHOP!P1409="LT",TONGHOP!P1409="TN"),TONGHOP!J1409=""),TONGHOP!C1409,"")</f>
        <v/>
      </c>
      <c r="B1409" t="str">
        <f>IF(AND(TONGHOP!N1409=$B$1,OR(TONGHOP!O1409="ThiTN",TONGHOP!P1409="LT",TONGHOP!P1409="TN"),TONGHOP!J1409=""),TONGHOP!H1409,"")</f>
        <v/>
      </c>
      <c r="C1409" t="str">
        <f>IF(AND(TONGHOP!N1409=$B$1,OR(TONGHOP!O1409="ThiTN",TONGHOP!P1409="LT",TONGHOP!P1409="TN"),TONGHOP!J1409=""),TONGHOP!F1409,"")</f>
        <v/>
      </c>
      <c r="D1409" t="str">
        <f>IF(AND(TONGHOP!N1409=$B$1,OR(TONGHOP!O1409="ThiTN",TONGHOP!P1409="LT",TONGHOP!P1409="TN"),TONGHOP!J1409=""),TONGHOP!I1409,"")</f>
        <v/>
      </c>
      <c r="E1409" t="str">
        <f>IF(AND(TONGHOP!N1409=$B$1,OR(TONGHOP!O1409="ThiTN",TONGHOP!P1409="LT",TONGHOP!P1409="TN"),TONGHOP!J1409=""),TONGHOP!P1409,"")</f>
        <v/>
      </c>
    </row>
    <row r="1410" spans="1:5">
      <c r="A1410" t="str">
        <f>IF(AND(TONGHOP!N1410=$B$1,OR(TONGHOP!O1410="ThiTN",TONGHOP!P1410="LT",TONGHOP!P1410="TN"),TONGHOP!J1410=""),TONGHOP!C1410,"")</f>
        <v/>
      </c>
      <c r="B1410" t="str">
        <f>IF(AND(TONGHOP!N1410=$B$1,OR(TONGHOP!O1410="ThiTN",TONGHOP!P1410="LT",TONGHOP!P1410="TN"),TONGHOP!J1410=""),TONGHOP!H1410,"")</f>
        <v/>
      </c>
      <c r="C1410" t="str">
        <f>IF(AND(TONGHOP!N1410=$B$1,OR(TONGHOP!O1410="ThiTN",TONGHOP!P1410="LT",TONGHOP!P1410="TN"),TONGHOP!J1410=""),TONGHOP!F1410,"")</f>
        <v/>
      </c>
      <c r="D1410" t="str">
        <f>IF(AND(TONGHOP!N1410=$B$1,OR(TONGHOP!O1410="ThiTN",TONGHOP!P1410="LT",TONGHOP!P1410="TN"),TONGHOP!J1410=""),TONGHOP!I1410,"")</f>
        <v/>
      </c>
      <c r="E1410" t="str">
        <f>IF(AND(TONGHOP!N1410=$B$1,OR(TONGHOP!O1410="ThiTN",TONGHOP!P1410="LT",TONGHOP!P1410="TN"),TONGHOP!J1410=""),TONGHOP!P1410,"")</f>
        <v/>
      </c>
    </row>
    <row r="1411" spans="1:5">
      <c r="A1411" t="str">
        <f>IF(AND(TONGHOP!N1411=$B$1,OR(TONGHOP!O1411="ThiTN",TONGHOP!P1411="LT",TONGHOP!P1411="TN"),TONGHOP!J1411=""),TONGHOP!C1411,"")</f>
        <v/>
      </c>
      <c r="B1411" t="str">
        <f>IF(AND(TONGHOP!N1411=$B$1,OR(TONGHOP!O1411="ThiTN",TONGHOP!P1411="LT",TONGHOP!P1411="TN"),TONGHOP!J1411=""),TONGHOP!H1411,"")</f>
        <v/>
      </c>
      <c r="C1411" t="str">
        <f>IF(AND(TONGHOP!N1411=$B$1,OR(TONGHOP!O1411="ThiTN",TONGHOP!P1411="LT",TONGHOP!P1411="TN"),TONGHOP!J1411=""),TONGHOP!F1411,"")</f>
        <v/>
      </c>
      <c r="D1411" t="str">
        <f>IF(AND(TONGHOP!N1411=$B$1,OR(TONGHOP!O1411="ThiTN",TONGHOP!P1411="LT",TONGHOP!P1411="TN"),TONGHOP!J1411=""),TONGHOP!I1411,"")</f>
        <v/>
      </c>
      <c r="E1411" t="str">
        <f>IF(AND(TONGHOP!N1411=$B$1,OR(TONGHOP!O1411="ThiTN",TONGHOP!P1411="LT",TONGHOP!P1411="TN"),TONGHOP!J1411=""),TONGHOP!P1411,"")</f>
        <v/>
      </c>
    </row>
    <row r="1412" spans="1:5">
      <c r="A1412" t="str">
        <f>IF(AND(TONGHOP!N1412=$B$1,OR(TONGHOP!O1412="ThiTN",TONGHOP!P1412="LT",TONGHOP!P1412="TN"),TONGHOP!J1412=""),TONGHOP!C1412,"")</f>
        <v/>
      </c>
      <c r="B1412" t="str">
        <f>IF(AND(TONGHOP!N1412=$B$1,OR(TONGHOP!O1412="ThiTN",TONGHOP!P1412="LT",TONGHOP!P1412="TN"),TONGHOP!J1412=""),TONGHOP!H1412,"")</f>
        <v/>
      </c>
      <c r="C1412" t="str">
        <f>IF(AND(TONGHOP!N1412=$B$1,OR(TONGHOP!O1412="ThiTN",TONGHOP!P1412="LT",TONGHOP!P1412="TN"),TONGHOP!J1412=""),TONGHOP!F1412,"")</f>
        <v/>
      </c>
      <c r="D1412" t="str">
        <f>IF(AND(TONGHOP!N1412=$B$1,OR(TONGHOP!O1412="ThiTN",TONGHOP!P1412="LT",TONGHOP!P1412="TN"),TONGHOP!J1412=""),TONGHOP!I1412,"")</f>
        <v/>
      </c>
      <c r="E1412" t="str">
        <f>IF(AND(TONGHOP!N1412=$B$1,OR(TONGHOP!O1412="ThiTN",TONGHOP!P1412="LT",TONGHOP!P1412="TN"),TONGHOP!J1412=""),TONGHOP!P1412,"")</f>
        <v/>
      </c>
    </row>
    <row r="1413" spans="1:5">
      <c r="A1413" t="str">
        <f>IF(AND(TONGHOP!N1413=$B$1,OR(TONGHOP!O1413="ThiTN",TONGHOP!P1413="LT",TONGHOP!P1413="TN"),TONGHOP!J1413=""),TONGHOP!C1413,"")</f>
        <v/>
      </c>
      <c r="B1413" t="str">
        <f>IF(AND(TONGHOP!N1413=$B$1,OR(TONGHOP!O1413="ThiTN",TONGHOP!P1413="LT",TONGHOP!P1413="TN"),TONGHOP!J1413=""),TONGHOP!H1413,"")</f>
        <v/>
      </c>
      <c r="C1413" t="str">
        <f>IF(AND(TONGHOP!N1413=$B$1,OR(TONGHOP!O1413="ThiTN",TONGHOP!P1413="LT",TONGHOP!P1413="TN"),TONGHOP!J1413=""),TONGHOP!F1413,"")</f>
        <v/>
      </c>
      <c r="D1413" t="str">
        <f>IF(AND(TONGHOP!N1413=$B$1,OR(TONGHOP!O1413="ThiTN",TONGHOP!P1413="LT",TONGHOP!P1413="TN"),TONGHOP!J1413=""),TONGHOP!I1413,"")</f>
        <v/>
      </c>
      <c r="E1413" t="str">
        <f>IF(AND(TONGHOP!N1413=$B$1,OR(TONGHOP!O1413="ThiTN",TONGHOP!P1413="LT",TONGHOP!P1413="TN"),TONGHOP!J1413=""),TONGHOP!P1413,"")</f>
        <v/>
      </c>
    </row>
    <row r="1414" spans="1:5">
      <c r="A1414" t="str">
        <f>IF(AND(TONGHOP!N1414=$B$1,OR(TONGHOP!O1414="ThiTN",TONGHOP!P1414="LT",TONGHOP!P1414="TN"),TONGHOP!J1414=""),TONGHOP!C1414,"")</f>
        <v/>
      </c>
      <c r="B1414" t="str">
        <f>IF(AND(TONGHOP!N1414=$B$1,OR(TONGHOP!O1414="ThiTN",TONGHOP!P1414="LT",TONGHOP!P1414="TN"),TONGHOP!J1414=""),TONGHOP!H1414,"")</f>
        <v/>
      </c>
      <c r="C1414" t="str">
        <f>IF(AND(TONGHOP!N1414=$B$1,OR(TONGHOP!O1414="ThiTN",TONGHOP!P1414="LT",TONGHOP!P1414="TN"),TONGHOP!J1414=""),TONGHOP!F1414,"")</f>
        <v/>
      </c>
      <c r="D1414" t="str">
        <f>IF(AND(TONGHOP!N1414=$B$1,OR(TONGHOP!O1414="ThiTN",TONGHOP!P1414="LT",TONGHOP!P1414="TN"),TONGHOP!J1414=""),TONGHOP!I1414,"")</f>
        <v/>
      </c>
      <c r="E1414" t="str">
        <f>IF(AND(TONGHOP!N1414=$B$1,OR(TONGHOP!O1414="ThiTN",TONGHOP!P1414="LT",TONGHOP!P1414="TN"),TONGHOP!J1414=""),TONGHOP!P1414,"")</f>
        <v/>
      </c>
    </row>
    <row r="1415" spans="1:5">
      <c r="A1415" t="str">
        <f>IF(AND(TONGHOP!N1415=$B$1,OR(TONGHOP!O1415="ThiTN",TONGHOP!P1415="LT",TONGHOP!P1415="TN"),TONGHOP!J1415=""),TONGHOP!C1415,"")</f>
        <v/>
      </c>
      <c r="B1415" t="str">
        <f>IF(AND(TONGHOP!N1415=$B$1,OR(TONGHOP!O1415="ThiTN",TONGHOP!P1415="LT",TONGHOP!P1415="TN"),TONGHOP!J1415=""),TONGHOP!H1415,"")</f>
        <v/>
      </c>
      <c r="C1415" t="str">
        <f>IF(AND(TONGHOP!N1415=$B$1,OR(TONGHOP!O1415="ThiTN",TONGHOP!P1415="LT",TONGHOP!P1415="TN"),TONGHOP!J1415=""),TONGHOP!F1415,"")</f>
        <v/>
      </c>
      <c r="D1415" t="str">
        <f>IF(AND(TONGHOP!N1415=$B$1,OR(TONGHOP!O1415="ThiTN",TONGHOP!P1415="LT",TONGHOP!P1415="TN"),TONGHOP!J1415=""),TONGHOP!I1415,"")</f>
        <v/>
      </c>
      <c r="E1415" t="str">
        <f>IF(AND(TONGHOP!N1415=$B$1,OR(TONGHOP!O1415="ThiTN",TONGHOP!P1415="LT",TONGHOP!P1415="TN"),TONGHOP!J1415=""),TONGHOP!P1415,"")</f>
        <v/>
      </c>
    </row>
    <row r="1416" spans="1:5">
      <c r="A1416" t="str">
        <f>IF(AND(TONGHOP!N1416=$B$1,OR(TONGHOP!O1416="ThiTN",TONGHOP!P1416="LT",TONGHOP!P1416="TN"),TONGHOP!J1416=""),TONGHOP!C1416,"")</f>
        <v/>
      </c>
      <c r="B1416" t="str">
        <f>IF(AND(TONGHOP!N1416=$B$1,OR(TONGHOP!O1416="ThiTN",TONGHOP!P1416="LT",TONGHOP!P1416="TN"),TONGHOP!J1416=""),TONGHOP!H1416,"")</f>
        <v/>
      </c>
      <c r="C1416" t="str">
        <f>IF(AND(TONGHOP!N1416=$B$1,OR(TONGHOP!O1416="ThiTN",TONGHOP!P1416="LT",TONGHOP!P1416="TN"),TONGHOP!J1416=""),TONGHOP!F1416,"")</f>
        <v/>
      </c>
      <c r="D1416" t="str">
        <f>IF(AND(TONGHOP!N1416=$B$1,OR(TONGHOP!O1416="ThiTN",TONGHOP!P1416="LT",TONGHOP!P1416="TN"),TONGHOP!J1416=""),TONGHOP!I1416,"")</f>
        <v/>
      </c>
      <c r="E1416" t="str">
        <f>IF(AND(TONGHOP!N1416=$B$1,OR(TONGHOP!O1416="ThiTN",TONGHOP!P1416="LT",TONGHOP!P1416="TN"),TONGHOP!J1416=""),TONGHOP!P1416,"")</f>
        <v/>
      </c>
    </row>
    <row r="1417" spans="1:5">
      <c r="A1417" t="str">
        <f>IF(AND(TONGHOP!N1417=$B$1,OR(TONGHOP!O1417="ThiTN",TONGHOP!P1417="LT",TONGHOP!P1417="TN"),TONGHOP!J1417=""),TONGHOP!C1417,"")</f>
        <v/>
      </c>
      <c r="B1417" t="str">
        <f>IF(AND(TONGHOP!N1417=$B$1,OR(TONGHOP!O1417="ThiTN",TONGHOP!P1417="LT",TONGHOP!P1417="TN"),TONGHOP!J1417=""),TONGHOP!H1417,"")</f>
        <v/>
      </c>
      <c r="C1417" t="str">
        <f>IF(AND(TONGHOP!N1417=$B$1,OR(TONGHOP!O1417="ThiTN",TONGHOP!P1417="LT",TONGHOP!P1417="TN"),TONGHOP!J1417=""),TONGHOP!F1417,"")</f>
        <v/>
      </c>
      <c r="D1417" t="str">
        <f>IF(AND(TONGHOP!N1417=$B$1,OR(TONGHOP!O1417="ThiTN",TONGHOP!P1417="LT",TONGHOP!P1417="TN"),TONGHOP!J1417=""),TONGHOP!I1417,"")</f>
        <v/>
      </c>
      <c r="E1417" t="str">
        <f>IF(AND(TONGHOP!N1417=$B$1,OR(TONGHOP!O1417="ThiTN",TONGHOP!P1417="LT",TONGHOP!P1417="TN"),TONGHOP!J1417=""),TONGHOP!P1417,"")</f>
        <v/>
      </c>
    </row>
    <row r="1418" spans="1:5">
      <c r="A1418" t="str">
        <f>IF(AND(TONGHOP!N1418=$B$1,OR(TONGHOP!O1418="ThiTN",TONGHOP!P1418="LT",TONGHOP!P1418="TN"),TONGHOP!J1418=""),TONGHOP!C1418,"")</f>
        <v/>
      </c>
      <c r="B1418" t="str">
        <f>IF(AND(TONGHOP!N1418=$B$1,OR(TONGHOP!O1418="ThiTN",TONGHOP!P1418="LT",TONGHOP!P1418="TN"),TONGHOP!J1418=""),TONGHOP!H1418,"")</f>
        <v/>
      </c>
      <c r="C1418" t="str">
        <f>IF(AND(TONGHOP!N1418=$B$1,OR(TONGHOP!O1418="ThiTN",TONGHOP!P1418="LT",TONGHOP!P1418="TN"),TONGHOP!J1418=""),TONGHOP!F1418,"")</f>
        <v/>
      </c>
      <c r="D1418" t="str">
        <f>IF(AND(TONGHOP!N1418=$B$1,OR(TONGHOP!O1418="ThiTN",TONGHOP!P1418="LT",TONGHOP!P1418="TN"),TONGHOP!J1418=""),TONGHOP!I1418,"")</f>
        <v/>
      </c>
      <c r="E1418" t="str">
        <f>IF(AND(TONGHOP!N1418=$B$1,OR(TONGHOP!O1418="ThiTN",TONGHOP!P1418="LT",TONGHOP!P1418="TN"),TONGHOP!J1418=""),TONGHOP!P1418,"")</f>
        <v/>
      </c>
    </row>
    <row r="1419" spans="1:5">
      <c r="A1419" t="str">
        <f>IF(AND(TONGHOP!N1419=$B$1,OR(TONGHOP!O1419="ThiTN",TONGHOP!P1419="LT",TONGHOP!P1419="TN"),TONGHOP!J1419=""),TONGHOP!C1419,"")</f>
        <v/>
      </c>
      <c r="B1419" t="str">
        <f>IF(AND(TONGHOP!N1419=$B$1,OR(TONGHOP!O1419="ThiTN",TONGHOP!P1419="LT",TONGHOP!P1419="TN"),TONGHOP!J1419=""),TONGHOP!H1419,"")</f>
        <v/>
      </c>
      <c r="C1419" t="str">
        <f>IF(AND(TONGHOP!N1419=$B$1,OR(TONGHOP!O1419="ThiTN",TONGHOP!P1419="LT",TONGHOP!P1419="TN"),TONGHOP!J1419=""),TONGHOP!F1419,"")</f>
        <v/>
      </c>
      <c r="D1419" t="str">
        <f>IF(AND(TONGHOP!N1419=$B$1,OR(TONGHOP!O1419="ThiTN",TONGHOP!P1419="LT",TONGHOP!P1419="TN"),TONGHOP!J1419=""),TONGHOP!I1419,"")</f>
        <v/>
      </c>
      <c r="E1419" t="str">
        <f>IF(AND(TONGHOP!N1419=$B$1,OR(TONGHOP!O1419="ThiTN",TONGHOP!P1419="LT",TONGHOP!P1419="TN"),TONGHOP!J1419=""),TONGHOP!P1419,"")</f>
        <v/>
      </c>
    </row>
    <row r="1420" spans="1:5">
      <c r="A1420" t="str">
        <f>IF(AND(TONGHOP!N1420=$B$1,OR(TONGHOP!O1420="ThiTN",TONGHOP!P1420="LT",TONGHOP!P1420="TN"),TONGHOP!J1420=""),TONGHOP!C1420,"")</f>
        <v/>
      </c>
      <c r="B1420" t="str">
        <f>IF(AND(TONGHOP!N1420=$B$1,OR(TONGHOP!O1420="ThiTN",TONGHOP!P1420="LT",TONGHOP!P1420="TN"),TONGHOP!J1420=""),TONGHOP!H1420,"")</f>
        <v/>
      </c>
      <c r="C1420" t="str">
        <f>IF(AND(TONGHOP!N1420=$B$1,OR(TONGHOP!O1420="ThiTN",TONGHOP!P1420="LT",TONGHOP!P1420="TN"),TONGHOP!J1420=""),TONGHOP!F1420,"")</f>
        <v/>
      </c>
      <c r="D1420" t="str">
        <f>IF(AND(TONGHOP!N1420=$B$1,OR(TONGHOP!O1420="ThiTN",TONGHOP!P1420="LT",TONGHOP!P1420="TN"),TONGHOP!J1420=""),TONGHOP!I1420,"")</f>
        <v/>
      </c>
      <c r="E1420" t="str">
        <f>IF(AND(TONGHOP!N1420=$B$1,OR(TONGHOP!O1420="ThiTN",TONGHOP!P1420="LT",TONGHOP!P1420="TN"),TONGHOP!J1420=""),TONGHOP!P1420,"")</f>
        <v/>
      </c>
    </row>
    <row r="1421" spans="1:5">
      <c r="A1421" t="str">
        <f>IF(AND(TONGHOP!N1421=$B$1,OR(TONGHOP!O1421="ThiTN",TONGHOP!P1421="LT",TONGHOP!P1421="TN"),TONGHOP!J1421=""),TONGHOP!C1421,"")</f>
        <v/>
      </c>
      <c r="B1421" t="str">
        <f>IF(AND(TONGHOP!N1421=$B$1,OR(TONGHOP!O1421="ThiTN",TONGHOP!P1421="LT",TONGHOP!P1421="TN"),TONGHOP!J1421=""),TONGHOP!H1421,"")</f>
        <v/>
      </c>
      <c r="C1421" t="str">
        <f>IF(AND(TONGHOP!N1421=$B$1,OR(TONGHOP!O1421="ThiTN",TONGHOP!P1421="LT",TONGHOP!P1421="TN"),TONGHOP!J1421=""),TONGHOP!F1421,"")</f>
        <v/>
      </c>
      <c r="D1421" t="str">
        <f>IF(AND(TONGHOP!N1421=$B$1,OR(TONGHOP!O1421="ThiTN",TONGHOP!P1421="LT",TONGHOP!P1421="TN"),TONGHOP!J1421=""),TONGHOP!I1421,"")</f>
        <v/>
      </c>
      <c r="E1421" t="str">
        <f>IF(AND(TONGHOP!N1421=$B$1,OR(TONGHOP!O1421="ThiTN",TONGHOP!P1421="LT",TONGHOP!P1421="TN"),TONGHOP!J1421=""),TONGHOP!P1421,"")</f>
        <v/>
      </c>
    </row>
    <row r="1422" spans="1:5">
      <c r="A1422" t="str">
        <f>IF(AND(TONGHOP!N1422=$B$1,OR(TONGHOP!O1422="ThiTN",TONGHOP!P1422="LT",TONGHOP!P1422="TN"),TONGHOP!J1422=""),TONGHOP!C1422,"")</f>
        <v/>
      </c>
      <c r="B1422" t="str">
        <f>IF(AND(TONGHOP!N1422=$B$1,OR(TONGHOP!O1422="ThiTN",TONGHOP!P1422="LT",TONGHOP!P1422="TN"),TONGHOP!J1422=""),TONGHOP!H1422,"")</f>
        <v/>
      </c>
      <c r="C1422" t="str">
        <f>IF(AND(TONGHOP!N1422=$B$1,OR(TONGHOP!O1422="ThiTN",TONGHOP!P1422="LT",TONGHOP!P1422="TN"),TONGHOP!J1422=""),TONGHOP!F1422,"")</f>
        <v/>
      </c>
      <c r="D1422" t="str">
        <f>IF(AND(TONGHOP!N1422=$B$1,OR(TONGHOP!O1422="ThiTN",TONGHOP!P1422="LT",TONGHOP!P1422="TN"),TONGHOP!J1422=""),TONGHOP!I1422,"")</f>
        <v/>
      </c>
      <c r="E1422" t="str">
        <f>IF(AND(TONGHOP!N1422=$B$1,OR(TONGHOP!O1422="ThiTN",TONGHOP!P1422="LT",TONGHOP!P1422="TN"),TONGHOP!J1422=""),TONGHOP!P1422,"")</f>
        <v/>
      </c>
    </row>
    <row r="1423" spans="1:5">
      <c r="A1423" t="str">
        <f>IF(AND(TONGHOP!N1423=$B$1,OR(TONGHOP!O1423="ThiTN",TONGHOP!P1423="LT",TONGHOP!P1423="TN"),TONGHOP!J1423=""),TONGHOP!C1423,"")</f>
        <v/>
      </c>
      <c r="B1423" t="str">
        <f>IF(AND(TONGHOP!N1423=$B$1,OR(TONGHOP!O1423="ThiTN",TONGHOP!P1423="LT",TONGHOP!P1423="TN"),TONGHOP!J1423=""),TONGHOP!H1423,"")</f>
        <v/>
      </c>
      <c r="C1423" t="str">
        <f>IF(AND(TONGHOP!N1423=$B$1,OR(TONGHOP!O1423="ThiTN",TONGHOP!P1423="LT",TONGHOP!P1423="TN"),TONGHOP!J1423=""),TONGHOP!F1423,"")</f>
        <v/>
      </c>
      <c r="D1423" t="str">
        <f>IF(AND(TONGHOP!N1423=$B$1,OR(TONGHOP!O1423="ThiTN",TONGHOP!P1423="LT",TONGHOP!P1423="TN"),TONGHOP!J1423=""),TONGHOP!I1423,"")</f>
        <v/>
      </c>
      <c r="E1423" t="str">
        <f>IF(AND(TONGHOP!N1423=$B$1,OR(TONGHOP!O1423="ThiTN",TONGHOP!P1423="LT",TONGHOP!P1423="TN"),TONGHOP!J1423=""),TONGHOP!P1423,"")</f>
        <v/>
      </c>
    </row>
    <row r="1424" spans="1:5">
      <c r="A1424" t="str">
        <f>IF(AND(TONGHOP!N1424=$B$1,OR(TONGHOP!O1424="ThiTN",TONGHOP!P1424="LT",TONGHOP!P1424="TN"),TONGHOP!J1424=""),TONGHOP!C1424,"")</f>
        <v/>
      </c>
      <c r="B1424" t="str">
        <f>IF(AND(TONGHOP!N1424=$B$1,OR(TONGHOP!O1424="ThiTN",TONGHOP!P1424="LT",TONGHOP!P1424="TN"),TONGHOP!J1424=""),TONGHOP!H1424,"")</f>
        <v/>
      </c>
      <c r="C1424" t="str">
        <f>IF(AND(TONGHOP!N1424=$B$1,OR(TONGHOP!O1424="ThiTN",TONGHOP!P1424="LT",TONGHOP!P1424="TN"),TONGHOP!J1424=""),TONGHOP!F1424,"")</f>
        <v/>
      </c>
      <c r="D1424" t="str">
        <f>IF(AND(TONGHOP!N1424=$B$1,OR(TONGHOP!O1424="ThiTN",TONGHOP!P1424="LT",TONGHOP!P1424="TN"),TONGHOP!J1424=""),TONGHOP!I1424,"")</f>
        <v/>
      </c>
      <c r="E1424" t="str">
        <f>IF(AND(TONGHOP!N1424=$B$1,OR(TONGHOP!O1424="ThiTN",TONGHOP!P1424="LT",TONGHOP!P1424="TN"),TONGHOP!J1424=""),TONGHOP!P1424,"")</f>
        <v/>
      </c>
    </row>
    <row r="1425" spans="1:5">
      <c r="A1425" t="str">
        <f>IF(AND(TONGHOP!N1425=$B$1,OR(TONGHOP!O1425="ThiTN",TONGHOP!P1425="LT",TONGHOP!P1425="TN"),TONGHOP!J1425=""),TONGHOP!C1425,"")</f>
        <v/>
      </c>
      <c r="B1425" t="str">
        <f>IF(AND(TONGHOP!N1425=$B$1,OR(TONGHOP!O1425="ThiTN",TONGHOP!P1425="LT",TONGHOP!P1425="TN"),TONGHOP!J1425=""),TONGHOP!H1425,"")</f>
        <v/>
      </c>
      <c r="C1425" t="str">
        <f>IF(AND(TONGHOP!N1425=$B$1,OR(TONGHOP!O1425="ThiTN",TONGHOP!P1425="LT",TONGHOP!P1425="TN"),TONGHOP!J1425=""),TONGHOP!F1425,"")</f>
        <v/>
      </c>
      <c r="D1425" t="str">
        <f>IF(AND(TONGHOP!N1425=$B$1,OR(TONGHOP!O1425="ThiTN",TONGHOP!P1425="LT",TONGHOP!P1425="TN"),TONGHOP!J1425=""),TONGHOP!I1425,"")</f>
        <v/>
      </c>
      <c r="E1425" t="str">
        <f>IF(AND(TONGHOP!N1425=$B$1,OR(TONGHOP!O1425="ThiTN",TONGHOP!P1425="LT",TONGHOP!P1425="TN"),TONGHOP!J1425=""),TONGHOP!P1425,"")</f>
        <v/>
      </c>
    </row>
    <row r="1426" spans="1:5">
      <c r="A1426" t="str">
        <f>IF(AND(TONGHOP!N1426=$B$1,OR(TONGHOP!O1426="ThiTN",TONGHOP!P1426="LT",TONGHOP!P1426="TN"),TONGHOP!J1426=""),TONGHOP!C1426,"")</f>
        <v/>
      </c>
      <c r="B1426" t="str">
        <f>IF(AND(TONGHOP!N1426=$B$1,OR(TONGHOP!O1426="ThiTN",TONGHOP!P1426="LT",TONGHOP!P1426="TN"),TONGHOP!J1426=""),TONGHOP!H1426,"")</f>
        <v/>
      </c>
      <c r="C1426" t="str">
        <f>IF(AND(TONGHOP!N1426=$B$1,OR(TONGHOP!O1426="ThiTN",TONGHOP!P1426="LT",TONGHOP!P1426="TN"),TONGHOP!J1426=""),TONGHOP!F1426,"")</f>
        <v/>
      </c>
      <c r="D1426" t="str">
        <f>IF(AND(TONGHOP!N1426=$B$1,OR(TONGHOP!O1426="ThiTN",TONGHOP!P1426="LT",TONGHOP!P1426="TN"),TONGHOP!J1426=""),TONGHOP!I1426,"")</f>
        <v/>
      </c>
      <c r="E1426" t="str">
        <f>IF(AND(TONGHOP!N1426=$B$1,OR(TONGHOP!O1426="ThiTN",TONGHOP!P1426="LT",TONGHOP!P1426="TN"),TONGHOP!J1426=""),TONGHOP!P1426,"")</f>
        <v/>
      </c>
    </row>
    <row r="1427" spans="1:5">
      <c r="A1427" t="str">
        <f>IF(AND(TONGHOP!N1427=$B$1,OR(TONGHOP!O1427="ThiTN",TONGHOP!P1427="LT",TONGHOP!P1427="TN"),TONGHOP!J1427=""),TONGHOP!C1427,"")</f>
        <v/>
      </c>
      <c r="B1427" t="str">
        <f>IF(AND(TONGHOP!N1427=$B$1,OR(TONGHOP!O1427="ThiTN",TONGHOP!P1427="LT",TONGHOP!P1427="TN"),TONGHOP!J1427=""),TONGHOP!H1427,"")</f>
        <v/>
      </c>
      <c r="C1427" t="str">
        <f>IF(AND(TONGHOP!N1427=$B$1,OR(TONGHOP!O1427="ThiTN",TONGHOP!P1427="LT",TONGHOP!P1427="TN"),TONGHOP!J1427=""),TONGHOP!F1427,"")</f>
        <v/>
      </c>
      <c r="D1427" t="str">
        <f>IF(AND(TONGHOP!N1427=$B$1,OR(TONGHOP!O1427="ThiTN",TONGHOP!P1427="LT",TONGHOP!P1427="TN"),TONGHOP!J1427=""),TONGHOP!I1427,"")</f>
        <v/>
      </c>
      <c r="E1427" t="str">
        <f>IF(AND(TONGHOP!N1427=$B$1,OR(TONGHOP!O1427="ThiTN",TONGHOP!P1427="LT",TONGHOP!P1427="TN"),TONGHOP!J1427=""),TONGHOP!P1427,"")</f>
        <v/>
      </c>
    </row>
    <row r="1428" spans="1:5">
      <c r="A1428" t="str">
        <f>IF(AND(TONGHOP!N1428=$B$1,OR(TONGHOP!O1428="ThiTN",TONGHOP!P1428="LT",TONGHOP!P1428="TN"),TONGHOP!J1428=""),TONGHOP!C1428,"")</f>
        <v/>
      </c>
      <c r="B1428" t="str">
        <f>IF(AND(TONGHOP!N1428=$B$1,OR(TONGHOP!O1428="ThiTN",TONGHOP!P1428="LT",TONGHOP!P1428="TN"),TONGHOP!J1428=""),TONGHOP!H1428,"")</f>
        <v/>
      </c>
      <c r="C1428" t="str">
        <f>IF(AND(TONGHOP!N1428=$B$1,OR(TONGHOP!O1428="ThiTN",TONGHOP!P1428="LT",TONGHOP!P1428="TN"),TONGHOP!J1428=""),TONGHOP!F1428,"")</f>
        <v/>
      </c>
      <c r="D1428" t="str">
        <f>IF(AND(TONGHOP!N1428=$B$1,OR(TONGHOP!O1428="ThiTN",TONGHOP!P1428="LT",TONGHOP!P1428="TN"),TONGHOP!J1428=""),TONGHOP!I1428,"")</f>
        <v/>
      </c>
      <c r="E1428" t="str">
        <f>IF(AND(TONGHOP!N1428=$B$1,OR(TONGHOP!O1428="ThiTN",TONGHOP!P1428="LT",TONGHOP!P1428="TN"),TONGHOP!J1428=""),TONGHOP!P1428,"")</f>
        <v/>
      </c>
    </row>
    <row r="1429" spans="1:5">
      <c r="A1429" t="str">
        <f>IF(AND(TONGHOP!N1429=$B$1,OR(TONGHOP!O1429="ThiTN",TONGHOP!P1429="LT",TONGHOP!P1429="TN"),TONGHOP!J1429=""),TONGHOP!C1429,"")</f>
        <v/>
      </c>
      <c r="B1429" t="str">
        <f>IF(AND(TONGHOP!N1429=$B$1,OR(TONGHOP!O1429="ThiTN",TONGHOP!P1429="LT",TONGHOP!P1429="TN"),TONGHOP!J1429=""),TONGHOP!H1429,"")</f>
        <v/>
      </c>
      <c r="C1429" t="str">
        <f>IF(AND(TONGHOP!N1429=$B$1,OR(TONGHOP!O1429="ThiTN",TONGHOP!P1429="LT",TONGHOP!P1429="TN"),TONGHOP!J1429=""),TONGHOP!F1429,"")</f>
        <v/>
      </c>
      <c r="D1429" t="str">
        <f>IF(AND(TONGHOP!N1429=$B$1,OR(TONGHOP!O1429="ThiTN",TONGHOP!P1429="LT",TONGHOP!P1429="TN"),TONGHOP!J1429=""),TONGHOP!I1429,"")</f>
        <v/>
      </c>
      <c r="E1429" t="str">
        <f>IF(AND(TONGHOP!N1429=$B$1,OR(TONGHOP!O1429="ThiTN",TONGHOP!P1429="LT",TONGHOP!P1429="TN"),TONGHOP!J1429=""),TONGHOP!P1429,"")</f>
        <v/>
      </c>
    </row>
    <row r="1430" spans="1:5">
      <c r="A1430" t="str">
        <f>IF(AND(TONGHOP!N1430=$B$1,OR(TONGHOP!O1430="ThiTN",TONGHOP!P1430="LT",TONGHOP!P1430="TN"),TONGHOP!J1430=""),TONGHOP!C1430,"")</f>
        <v/>
      </c>
      <c r="B1430" t="str">
        <f>IF(AND(TONGHOP!N1430=$B$1,OR(TONGHOP!O1430="ThiTN",TONGHOP!P1430="LT",TONGHOP!P1430="TN"),TONGHOP!J1430=""),TONGHOP!H1430,"")</f>
        <v/>
      </c>
      <c r="C1430" t="str">
        <f>IF(AND(TONGHOP!N1430=$B$1,OR(TONGHOP!O1430="ThiTN",TONGHOP!P1430="LT",TONGHOP!P1430="TN"),TONGHOP!J1430=""),TONGHOP!F1430,"")</f>
        <v/>
      </c>
      <c r="D1430" t="str">
        <f>IF(AND(TONGHOP!N1430=$B$1,OR(TONGHOP!O1430="ThiTN",TONGHOP!P1430="LT",TONGHOP!P1430="TN"),TONGHOP!J1430=""),TONGHOP!I1430,"")</f>
        <v/>
      </c>
      <c r="E1430" t="str">
        <f>IF(AND(TONGHOP!N1430=$B$1,OR(TONGHOP!O1430="ThiTN",TONGHOP!P1430="LT",TONGHOP!P1430="TN"),TONGHOP!J1430=""),TONGHOP!P1430,"")</f>
        <v/>
      </c>
    </row>
    <row r="1431" spans="1:5">
      <c r="A1431" t="str">
        <f>IF(AND(TONGHOP!N1431=$B$1,OR(TONGHOP!O1431="ThiTN",TONGHOP!P1431="LT",TONGHOP!P1431="TN"),TONGHOP!J1431=""),TONGHOP!C1431,"")</f>
        <v/>
      </c>
      <c r="B1431" t="str">
        <f>IF(AND(TONGHOP!N1431=$B$1,OR(TONGHOP!O1431="ThiTN",TONGHOP!P1431="LT",TONGHOP!P1431="TN"),TONGHOP!J1431=""),TONGHOP!H1431,"")</f>
        <v/>
      </c>
      <c r="C1431" t="str">
        <f>IF(AND(TONGHOP!N1431=$B$1,OR(TONGHOP!O1431="ThiTN",TONGHOP!P1431="LT",TONGHOP!P1431="TN"),TONGHOP!J1431=""),TONGHOP!F1431,"")</f>
        <v/>
      </c>
      <c r="D1431" t="str">
        <f>IF(AND(TONGHOP!N1431=$B$1,OR(TONGHOP!O1431="ThiTN",TONGHOP!P1431="LT",TONGHOP!P1431="TN"),TONGHOP!J1431=""),TONGHOP!I1431,"")</f>
        <v/>
      </c>
      <c r="E1431" t="str">
        <f>IF(AND(TONGHOP!N1431=$B$1,OR(TONGHOP!O1431="ThiTN",TONGHOP!P1431="LT",TONGHOP!P1431="TN"),TONGHOP!J1431=""),TONGHOP!P1431,"")</f>
        <v/>
      </c>
    </row>
    <row r="1432" spans="1:5">
      <c r="A1432" t="str">
        <f>IF(AND(TONGHOP!N1432=$B$1,OR(TONGHOP!O1432="ThiTN",TONGHOP!P1432="LT",TONGHOP!P1432="TN"),TONGHOP!J1432=""),TONGHOP!C1432,"")</f>
        <v/>
      </c>
      <c r="B1432" t="str">
        <f>IF(AND(TONGHOP!N1432=$B$1,OR(TONGHOP!O1432="ThiTN",TONGHOP!P1432="LT",TONGHOP!P1432="TN"),TONGHOP!J1432=""),TONGHOP!H1432,"")</f>
        <v/>
      </c>
      <c r="C1432" t="str">
        <f>IF(AND(TONGHOP!N1432=$B$1,OR(TONGHOP!O1432="ThiTN",TONGHOP!P1432="LT",TONGHOP!P1432="TN"),TONGHOP!J1432=""),TONGHOP!F1432,"")</f>
        <v/>
      </c>
      <c r="D1432" t="str">
        <f>IF(AND(TONGHOP!N1432=$B$1,OR(TONGHOP!O1432="ThiTN",TONGHOP!P1432="LT",TONGHOP!P1432="TN"),TONGHOP!J1432=""),TONGHOP!I1432,"")</f>
        <v/>
      </c>
      <c r="E1432" t="str">
        <f>IF(AND(TONGHOP!N1432=$B$1,OR(TONGHOP!O1432="ThiTN",TONGHOP!P1432="LT",TONGHOP!P1432="TN"),TONGHOP!J1432=""),TONGHOP!P1432,"")</f>
        <v/>
      </c>
    </row>
    <row r="1433" spans="1:5">
      <c r="A1433" t="str">
        <f>IF(AND(TONGHOP!N1433=$B$1,OR(TONGHOP!O1433="ThiTN",TONGHOP!P1433="LT",TONGHOP!P1433="TN"),TONGHOP!J1433=""),TONGHOP!C1433,"")</f>
        <v/>
      </c>
      <c r="B1433" t="str">
        <f>IF(AND(TONGHOP!N1433=$B$1,OR(TONGHOP!O1433="ThiTN",TONGHOP!P1433="LT",TONGHOP!P1433="TN"),TONGHOP!J1433=""),TONGHOP!H1433,"")</f>
        <v/>
      </c>
      <c r="C1433" t="str">
        <f>IF(AND(TONGHOP!N1433=$B$1,OR(TONGHOP!O1433="ThiTN",TONGHOP!P1433="LT",TONGHOP!P1433="TN"),TONGHOP!J1433=""),TONGHOP!F1433,"")</f>
        <v/>
      </c>
      <c r="D1433" t="str">
        <f>IF(AND(TONGHOP!N1433=$B$1,OR(TONGHOP!O1433="ThiTN",TONGHOP!P1433="LT",TONGHOP!P1433="TN"),TONGHOP!J1433=""),TONGHOP!I1433,"")</f>
        <v/>
      </c>
      <c r="E1433" t="str">
        <f>IF(AND(TONGHOP!N1433=$B$1,OR(TONGHOP!O1433="ThiTN",TONGHOP!P1433="LT",TONGHOP!P1433="TN"),TONGHOP!J1433=""),TONGHOP!P1433,"")</f>
        <v/>
      </c>
    </row>
    <row r="1434" spans="1:5">
      <c r="A1434" t="str">
        <f>IF(AND(TONGHOP!N1434=$B$1,OR(TONGHOP!O1434="ThiTN",TONGHOP!P1434="LT",TONGHOP!P1434="TN"),TONGHOP!J1434=""),TONGHOP!C1434,"")</f>
        <v/>
      </c>
      <c r="B1434" t="str">
        <f>IF(AND(TONGHOP!N1434=$B$1,OR(TONGHOP!O1434="ThiTN",TONGHOP!P1434="LT",TONGHOP!P1434="TN"),TONGHOP!J1434=""),TONGHOP!H1434,"")</f>
        <v/>
      </c>
      <c r="C1434" t="str">
        <f>IF(AND(TONGHOP!N1434=$B$1,OR(TONGHOP!O1434="ThiTN",TONGHOP!P1434="LT",TONGHOP!P1434="TN"),TONGHOP!J1434=""),TONGHOP!F1434,"")</f>
        <v/>
      </c>
      <c r="D1434" t="str">
        <f>IF(AND(TONGHOP!N1434=$B$1,OR(TONGHOP!O1434="ThiTN",TONGHOP!P1434="LT",TONGHOP!P1434="TN"),TONGHOP!J1434=""),TONGHOP!I1434,"")</f>
        <v/>
      </c>
      <c r="E1434" t="str">
        <f>IF(AND(TONGHOP!N1434=$B$1,OR(TONGHOP!O1434="ThiTN",TONGHOP!P1434="LT",TONGHOP!P1434="TN"),TONGHOP!J1434=""),TONGHOP!P1434,"")</f>
        <v/>
      </c>
    </row>
    <row r="1435" spans="1:5">
      <c r="A1435" t="str">
        <f>IF(AND(TONGHOP!N1435=$B$1,OR(TONGHOP!O1435="ThiTN",TONGHOP!P1435="LT",TONGHOP!P1435="TN"),TONGHOP!J1435=""),TONGHOP!C1435,"")</f>
        <v/>
      </c>
      <c r="B1435" t="str">
        <f>IF(AND(TONGHOP!N1435=$B$1,OR(TONGHOP!O1435="ThiTN",TONGHOP!P1435="LT",TONGHOP!P1435="TN"),TONGHOP!J1435=""),TONGHOP!H1435,"")</f>
        <v/>
      </c>
      <c r="C1435" t="str">
        <f>IF(AND(TONGHOP!N1435=$B$1,OR(TONGHOP!O1435="ThiTN",TONGHOP!P1435="LT",TONGHOP!P1435="TN"),TONGHOP!J1435=""),TONGHOP!F1435,"")</f>
        <v/>
      </c>
      <c r="D1435" t="str">
        <f>IF(AND(TONGHOP!N1435=$B$1,OR(TONGHOP!O1435="ThiTN",TONGHOP!P1435="LT",TONGHOP!P1435="TN"),TONGHOP!J1435=""),TONGHOP!I1435,"")</f>
        <v/>
      </c>
      <c r="E1435" t="str">
        <f>IF(AND(TONGHOP!N1435=$B$1,OR(TONGHOP!O1435="ThiTN",TONGHOP!P1435="LT",TONGHOP!P1435="TN"),TONGHOP!J1435=""),TONGHOP!P1435,"")</f>
        <v/>
      </c>
    </row>
    <row r="1436" spans="1:5">
      <c r="A1436" t="str">
        <f>IF(AND(TONGHOP!N1436=$B$1,OR(TONGHOP!O1436="ThiTN",TONGHOP!P1436="LT",TONGHOP!P1436="TN"),TONGHOP!J1436=""),TONGHOP!C1436,"")</f>
        <v/>
      </c>
      <c r="B1436" t="str">
        <f>IF(AND(TONGHOP!N1436=$B$1,OR(TONGHOP!O1436="ThiTN",TONGHOP!P1436="LT",TONGHOP!P1436="TN"),TONGHOP!J1436=""),TONGHOP!H1436,"")</f>
        <v/>
      </c>
      <c r="C1436" t="str">
        <f>IF(AND(TONGHOP!N1436=$B$1,OR(TONGHOP!O1436="ThiTN",TONGHOP!P1436="LT",TONGHOP!P1436="TN"),TONGHOP!J1436=""),TONGHOP!F1436,"")</f>
        <v/>
      </c>
      <c r="D1436" t="str">
        <f>IF(AND(TONGHOP!N1436=$B$1,OR(TONGHOP!O1436="ThiTN",TONGHOP!P1436="LT",TONGHOP!P1436="TN"),TONGHOP!J1436=""),TONGHOP!I1436,"")</f>
        <v/>
      </c>
      <c r="E1436" t="str">
        <f>IF(AND(TONGHOP!N1436=$B$1,OR(TONGHOP!O1436="ThiTN",TONGHOP!P1436="LT",TONGHOP!P1436="TN"),TONGHOP!J1436=""),TONGHOP!P1436,"")</f>
        <v/>
      </c>
    </row>
    <row r="1437" spans="1:5">
      <c r="A1437" t="str">
        <f>IF(AND(TONGHOP!N1437=$B$1,OR(TONGHOP!O1437="ThiTN",TONGHOP!P1437="LT",TONGHOP!P1437="TN"),TONGHOP!J1437=""),TONGHOP!C1437,"")</f>
        <v/>
      </c>
      <c r="B1437" t="str">
        <f>IF(AND(TONGHOP!N1437=$B$1,OR(TONGHOP!O1437="ThiTN",TONGHOP!P1437="LT",TONGHOP!P1437="TN"),TONGHOP!J1437=""),TONGHOP!H1437,"")</f>
        <v/>
      </c>
      <c r="C1437" t="str">
        <f>IF(AND(TONGHOP!N1437=$B$1,OR(TONGHOP!O1437="ThiTN",TONGHOP!P1437="LT",TONGHOP!P1437="TN"),TONGHOP!J1437=""),TONGHOP!F1437,"")</f>
        <v/>
      </c>
      <c r="D1437" t="str">
        <f>IF(AND(TONGHOP!N1437=$B$1,OR(TONGHOP!O1437="ThiTN",TONGHOP!P1437="LT",TONGHOP!P1437="TN"),TONGHOP!J1437=""),TONGHOP!I1437,"")</f>
        <v/>
      </c>
      <c r="E1437" t="str">
        <f>IF(AND(TONGHOP!N1437=$B$1,OR(TONGHOP!O1437="ThiTN",TONGHOP!P1437="LT",TONGHOP!P1437="TN"),TONGHOP!J1437=""),TONGHOP!P1437,"")</f>
        <v/>
      </c>
    </row>
    <row r="1438" spans="1:5">
      <c r="A1438" t="str">
        <f>IF(AND(TONGHOP!N1438=$B$1,OR(TONGHOP!O1438="ThiTN",TONGHOP!P1438="LT",TONGHOP!P1438="TN"),TONGHOP!J1438=""),TONGHOP!C1438,"")</f>
        <v/>
      </c>
      <c r="B1438" t="str">
        <f>IF(AND(TONGHOP!N1438=$B$1,OR(TONGHOP!O1438="ThiTN",TONGHOP!P1438="LT",TONGHOP!P1438="TN"),TONGHOP!J1438=""),TONGHOP!H1438,"")</f>
        <v/>
      </c>
      <c r="C1438" t="str">
        <f>IF(AND(TONGHOP!N1438=$B$1,OR(TONGHOP!O1438="ThiTN",TONGHOP!P1438="LT",TONGHOP!P1438="TN"),TONGHOP!J1438=""),TONGHOP!F1438,"")</f>
        <v/>
      </c>
      <c r="D1438" t="str">
        <f>IF(AND(TONGHOP!N1438=$B$1,OR(TONGHOP!O1438="ThiTN",TONGHOP!P1438="LT",TONGHOP!P1438="TN"),TONGHOP!J1438=""),TONGHOP!I1438,"")</f>
        <v/>
      </c>
      <c r="E1438" t="str">
        <f>IF(AND(TONGHOP!N1438=$B$1,OR(TONGHOP!O1438="ThiTN",TONGHOP!P1438="LT",TONGHOP!P1438="TN"),TONGHOP!J1438=""),TONGHOP!P1438,"")</f>
        <v/>
      </c>
    </row>
    <row r="1439" spans="1:5">
      <c r="A1439" t="str">
        <f>IF(AND(TONGHOP!N1439=$B$1,OR(TONGHOP!O1439="ThiTN",TONGHOP!P1439="LT",TONGHOP!P1439="TN"),TONGHOP!J1439=""),TONGHOP!C1439,"")</f>
        <v/>
      </c>
      <c r="B1439" t="str">
        <f>IF(AND(TONGHOP!N1439=$B$1,OR(TONGHOP!O1439="ThiTN",TONGHOP!P1439="LT",TONGHOP!P1439="TN"),TONGHOP!J1439=""),TONGHOP!H1439,"")</f>
        <v/>
      </c>
      <c r="C1439" t="str">
        <f>IF(AND(TONGHOP!N1439=$B$1,OR(TONGHOP!O1439="ThiTN",TONGHOP!P1439="LT",TONGHOP!P1439="TN"),TONGHOP!J1439=""),TONGHOP!F1439,"")</f>
        <v/>
      </c>
      <c r="D1439" t="str">
        <f>IF(AND(TONGHOP!N1439=$B$1,OR(TONGHOP!O1439="ThiTN",TONGHOP!P1439="LT",TONGHOP!P1439="TN"),TONGHOP!J1439=""),TONGHOP!I1439,"")</f>
        <v/>
      </c>
      <c r="E1439" t="str">
        <f>IF(AND(TONGHOP!N1439=$B$1,OR(TONGHOP!O1439="ThiTN",TONGHOP!P1439="LT",TONGHOP!P1439="TN"),TONGHOP!J1439=""),TONGHOP!P1439,"")</f>
        <v/>
      </c>
    </row>
    <row r="1440" spans="1:5">
      <c r="A1440" t="str">
        <f>IF(AND(TONGHOP!N1440=$B$1,OR(TONGHOP!O1440="ThiTN",TONGHOP!P1440="LT",TONGHOP!P1440="TN"),TONGHOP!J1440=""),TONGHOP!C1440,"")</f>
        <v/>
      </c>
      <c r="B1440" t="str">
        <f>IF(AND(TONGHOP!N1440=$B$1,OR(TONGHOP!O1440="ThiTN",TONGHOP!P1440="LT",TONGHOP!P1440="TN"),TONGHOP!J1440=""),TONGHOP!H1440,"")</f>
        <v/>
      </c>
      <c r="C1440" t="str">
        <f>IF(AND(TONGHOP!N1440=$B$1,OR(TONGHOP!O1440="ThiTN",TONGHOP!P1440="LT",TONGHOP!P1440="TN"),TONGHOP!J1440=""),TONGHOP!F1440,"")</f>
        <v/>
      </c>
      <c r="D1440" t="str">
        <f>IF(AND(TONGHOP!N1440=$B$1,OR(TONGHOP!O1440="ThiTN",TONGHOP!P1440="LT",TONGHOP!P1440="TN"),TONGHOP!J1440=""),TONGHOP!I1440,"")</f>
        <v/>
      </c>
      <c r="E1440" t="str">
        <f>IF(AND(TONGHOP!N1440=$B$1,OR(TONGHOP!O1440="ThiTN",TONGHOP!P1440="LT",TONGHOP!P1440="TN"),TONGHOP!J1440=""),TONGHOP!P1440,"")</f>
        <v/>
      </c>
    </row>
    <row r="1441" spans="1:5">
      <c r="A1441" t="str">
        <f>IF(AND(TONGHOP!N1441=$B$1,OR(TONGHOP!O1441="ThiTN",TONGHOP!P1441="LT",TONGHOP!P1441="TN"),TONGHOP!J1441=""),TONGHOP!C1441,"")</f>
        <v/>
      </c>
      <c r="B1441" t="str">
        <f>IF(AND(TONGHOP!N1441=$B$1,OR(TONGHOP!O1441="ThiTN",TONGHOP!P1441="LT",TONGHOP!P1441="TN"),TONGHOP!J1441=""),TONGHOP!H1441,"")</f>
        <v/>
      </c>
      <c r="C1441" t="str">
        <f>IF(AND(TONGHOP!N1441=$B$1,OR(TONGHOP!O1441="ThiTN",TONGHOP!P1441="LT",TONGHOP!P1441="TN"),TONGHOP!J1441=""),TONGHOP!F1441,"")</f>
        <v/>
      </c>
      <c r="D1441" t="str">
        <f>IF(AND(TONGHOP!N1441=$B$1,OR(TONGHOP!O1441="ThiTN",TONGHOP!P1441="LT",TONGHOP!P1441="TN"),TONGHOP!J1441=""),TONGHOP!I1441,"")</f>
        <v/>
      </c>
      <c r="E1441" t="str">
        <f>IF(AND(TONGHOP!N1441=$B$1,OR(TONGHOP!O1441="ThiTN",TONGHOP!P1441="LT",TONGHOP!P1441="TN"),TONGHOP!J1441=""),TONGHOP!P1441,"")</f>
        <v/>
      </c>
    </row>
    <row r="1442" spans="1:5">
      <c r="A1442" t="str">
        <f>IF(AND(TONGHOP!N1442=$B$1,OR(TONGHOP!O1442="ThiTN",TONGHOP!P1442="LT",TONGHOP!P1442="TN"),TONGHOP!J1442=""),TONGHOP!C1442,"")</f>
        <v/>
      </c>
      <c r="B1442" t="str">
        <f>IF(AND(TONGHOP!N1442=$B$1,OR(TONGHOP!O1442="ThiTN",TONGHOP!P1442="LT",TONGHOP!P1442="TN"),TONGHOP!J1442=""),TONGHOP!H1442,"")</f>
        <v/>
      </c>
      <c r="C1442" t="str">
        <f>IF(AND(TONGHOP!N1442=$B$1,OR(TONGHOP!O1442="ThiTN",TONGHOP!P1442="LT",TONGHOP!P1442="TN"),TONGHOP!J1442=""),TONGHOP!F1442,"")</f>
        <v/>
      </c>
      <c r="D1442" t="str">
        <f>IF(AND(TONGHOP!N1442=$B$1,OR(TONGHOP!O1442="ThiTN",TONGHOP!P1442="LT",TONGHOP!P1442="TN"),TONGHOP!J1442=""),TONGHOP!I1442,"")</f>
        <v/>
      </c>
      <c r="E1442" t="str">
        <f>IF(AND(TONGHOP!N1442=$B$1,OR(TONGHOP!O1442="ThiTN",TONGHOP!P1442="LT",TONGHOP!P1442="TN"),TONGHOP!J1442=""),TONGHOP!P1442,"")</f>
        <v/>
      </c>
    </row>
    <row r="1443" spans="1:5">
      <c r="A1443" t="str">
        <f>IF(AND(TONGHOP!N1443=$B$1,OR(TONGHOP!O1443="ThiTN",TONGHOP!P1443="LT",TONGHOP!P1443="TN"),TONGHOP!J1443=""),TONGHOP!C1443,"")</f>
        <v/>
      </c>
      <c r="B1443" t="str">
        <f>IF(AND(TONGHOP!N1443=$B$1,OR(TONGHOP!O1443="ThiTN",TONGHOP!P1443="LT",TONGHOP!P1443="TN"),TONGHOP!J1443=""),TONGHOP!H1443,"")</f>
        <v>Vật Lý 1</v>
      </c>
      <c r="C1443" t="str">
        <f>IF(AND(TONGHOP!N1443=$B$1,OR(TONGHOP!O1443="ThiTN",TONGHOP!P1443="LT",TONGHOP!P1443="TN"),TONGHOP!J1443=""),TONGHOP!F1443,"")</f>
        <v>15TC_HL1_KHCB1</v>
      </c>
      <c r="D1443" t="str">
        <f>IF(AND(TONGHOP!N1443=$B$1,OR(TONGHOP!O1443="ThiTN",TONGHOP!P1443="LT",TONGHOP!P1443="TN"),TONGHOP!J1443=""),TONGHOP!I1443,"")</f>
        <v>Nguyễn Thanh Tú</v>
      </c>
      <c r="E1443" t="str">
        <f>IF(AND(TONGHOP!N1443=$B$1,OR(TONGHOP!O1443="ThiTN",TONGHOP!P1443="LT",TONGHOP!P1443="TN"),TONGHOP!J1443=""),TONGHOP!P1443,"")</f>
        <v>LT</v>
      </c>
    </row>
    <row r="1444" spans="1:5">
      <c r="A1444" t="str">
        <f>IF(AND(TONGHOP!N1444=$B$1,OR(TONGHOP!O1444="ThiTN",TONGHOP!P1444="LT",TONGHOP!P1444="TN"),TONGHOP!J1444=""),TONGHOP!C1444,"")</f>
        <v/>
      </c>
      <c r="B1444" t="str">
        <f>IF(AND(TONGHOP!N1444=$B$1,OR(TONGHOP!O1444="ThiTN",TONGHOP!P1444="LT",TONGHOP!P1444="TN"),TONGHOP!J1444=""),TONGHOP!H1444,"")</f>
        <v>Vật Lý 1</v>
      </c>
      <c r="C1444" t="str">
        <f>IF(AND(TONGHOP!N1444=$B$1,OR(TONGHOP!O1444="ThiTN",TONGHOP!P1444="LT",TONGHOP!P1444="TN"),TONGHOP!J1444=""),TONGHOP!F1444,"")</f>
        <v>15TC_HL1_KHCB1</v>
      </c>
      <c r="D1444" t="str">
        <f>IF(AND(TONGHOP!N1444=$B$1,OR(TONGHOP!O1444="ThiTN",TONGHOP!P1444="LT",TONGHOP!P1444="TN"),TONGHOP!J1444=""),TONGHOP!I1444,"")</f>
        <v>Nguyễn Thanh Tú</v>
      </c>
      <c r="E1444" t="str">
        <f>IF(AND(TONGHOP!N1444=$B$1,OR(TONGHOP!O1444="ThiTN",TONGHOP!P1444="LT",TONGHOP!P1444="TN"),TONGHOP!J1444=""),TONGHOP!P1444,"")</f>
        <v>LT</v>
      </c>
    </row>
    <row r="1445" spans="1:5">
      <c r="A1445" t="str">
        <f>IF(AND(TONGHOP!N1445=$B$1,OR(TONGHOP!O1445="ThiTN",TONGHOP!P1445="LT",TONGHOP!P1445="TN"),TONGHOP!J1445=""),TONGHOP!C1445,"")</f>
        <v/>
      </c>
      <c r="B1445" t="str">
        <f>IF(AND(TONGHOP!N1445=$B$1,OR(TONGHOP!O1445="ThiTN",TONGHOP!P1445="LT",TONGHOP!P1445="TN"),TONGHOP!J1445=""),TONGHOP!H1445,"")</f>
        <v>Vật Lý 2</v>
      </c>
      <c r="C1445" t="str">
        <f>IF(AND(TONGHOP!N1445=$B$1,OR(TONGHOP!O1445="ThiTN",TONGHOP!P1445="LT",TONGHOP!P1445="TN"),TONGHOP!J1445=""),TONGHOP!F1445,"")</f>
        <v>15TC_HL1_KHCB2</v>
      </c>
      <c r="D1445" t="str">
        <f>IF(AND(TONGHOP!N1445=$B$1,OR(TONGHOP!O1445="ThiTN",TONGHOP!P1445="LT",TONGHOP!P1445="TN"),TONGHOP!J1445=""),TONGHOP!I1445,"")</f>
        <v>Nguyễn Văn Đông</v>
      </c>
      <c r="E1445" t="str">
        <f>IF(AND(TONGHOP!N1445=$B$1,OR(TONGHOP!O1445="ThiTN",TONGHOP!P1445="LT",TONGHOP!P1445="TN"),TONGHOP!J1445=""),TONGHOP!P1445,"")</f>
        <v>LT</v>
      </c>
    </row>
    <row r="1446" spans="1:5">
      <c r="A1446" t="str">
        <f>IF(AND(TONGHOP!N1446=$B$1,OR(TONGHOP!O1446="ThiTN",TONGHOP!P1446="LT",TONGHOP!P1446="TN"),TONGHOP!J1446=""),TONGHOP!C1446,"")</f>
        <v/>
      </c>
      <c r="B1446" t="str">
        <f>IF(AND(TONGHOP!N1446=$B$1,OR(TONGHOP!O1446="ThiTN",TONGHOP!P1446="LT",TONGHOP!P1446="TN"),TONGHOP!J1446=""),TONGHOP!H1446,"")</f>
        <v>Vật Lý 2</v>
      </c>
      <c r="C1446" t="str">
        <f>IF(AND(TONGHOP!N1446=$B$1,OR(TONGHOP!O1446="ThiTN",TONGHOP!P1446="LT",TONGHOP!P1446="TN"),TONGHOP!J1446=""),TONGHOP!F1446,"")</f>
        <v>15TC_HL1_KHCB2</v>
      </c>
      <c r="D1446" t="str">
        <f>IF(AND(TONGHOP!N1446=$B$1,OR(TONGHOP!O1446="ThiTN",TONGHOP!P1446="LT",TONGHOP!P1446="TN"),TONGHOP!J1446=""),TONGHOP!I1446,"")</f>
        <v>Nguyễn Văn Đông</v>
      </c>
      <c r="E1446" t="str">
        <f>IF(AND(TONGHOP!N1446=$B$1,OR(TONGHOP!O1446="ThiTN",TONGHOP!P1446="LT",TONGHOP!P1446="TN"),TONGHOP!J1446=""),TONGHOP!P1446,"")</f>
        <v>LT</v>
      </c>
    </row>
    <row r="1447" spans="1:5">
      <c r="A1447" t="str">
        <f>IF(AND(TONGHOP!N1447=$B$1,OR(TONGHOP!O1447="ThiTN",TONGHOP!P1447="LT",TONGHOP!P1447="TN"),TONGHOP!J1447=""),TONGHOP!C1447,"")</f>
        <v/>
      </c>
      <c r="B1447" t="str">
        <f>IF(AND(TONGHOP!N1447=$B$1,OR(TONGHOP!O1447="ThiTN",TONGHOP!P1447="LT",TONGHOP!P1447="TN"),TONGHOP!J1447=""),TONGHOP!H1447,"")</f>
        <v>Vật Lý 3</v>
      </c>
      <c r="C1447" t="str">
        <f>IF(AND(TONGHOP!N1447=$B$1,OR(TONGHOP!O1447="ThiTN",TONGHOP!P1447="LT",TONGHOP!P1447="TN"),TONGHOP!J1447=""),TONGHOP!F1447,"")</f>
        <v>15TC_HL1_KHCB3</v>
      </c>
      <c r="D1447" t="str">
        <f>IF(AND(TONGHOP!N1447=$B$1,OR(TONGHOP!O1447="ThiTN",TONGHOP!P1447="LT",TONGHOP!P1447="TN"),TONGHOP!J1447=""),TONGHOP!I1447,"")</f>
        <v>Nguyễn Văn Đông</v>
      </c>
      <c r="E1447" t="str">
        <f>IF(AND(TONGHOP!N1447=$B$1,OR(TONGHOP!O1447="ThiTN",TONGHOP!P1447="LT",TONGHOP!P1447="TN"),TONGHOP!J1447=""),TONGHOP!P1447,"")</f>
        <v>LT</v>
      </c>
    </row>
    <row r="1448" spans="1:5">
      <c r="A1448" t="str">
        <f>IF(AND(TONGHOP!N1448=$B$1,OR(TONGHOP!O1448="ThiTN",TONGHOP!P1448="LT",TONGHOP!P1448="TN"),TONGHOP!J1448=""),TONGHOP!C1448,"")</f>
        <v/>
      </c>
      <c r="B1448" t="str">
        <f>IF(AND(TONGHOP!N1448=$B$1,OR(TONGHOP!O1448="ThiTN",TONGHOP!P1448="LT",TONGHOP!P1448="TN"),TONGHOP!J1448=""),TONGHOP!H1448,"")</f>
        <v>Vật Lý 3</v>
      </c>
      <c r="C1448" t="str">
        <f>IF(AND(TONGHOP!N1448=$B$1,OR(TONGHOP!O1448="ThiTN",TONGHOP!P1448="LT",TONGHOP!P1448="TN"),TONGHOP!J1448=""),TONGHOP!F1448,"")</f>
        <v>15TC_HL1_KHCB3</v>
      </c>
      <c r="D1448" t="str">
        <f>IF(AND(TONGHOP!N1448=$B$1,OR(TONGHOP!O1448="ThiTN",TONGHOP!P1448="LT",TONGHOP!P1448="TN"),TONGHOP!J1448=""),TONGHOP!I1448,"")</f>
        <v>Nguyễn Văn Đông</v>
      </c>
      <c r="E1448" t="str">
        <f>IF(AND(TONGHOP!N1448=$B$1,OR(TONGHOP!O1448="ThiTN",TONGHOP!P1448="LT",TONGHOP!P1448="TN"),TONGHOP!J1448=""),TONGHOP!P1448,"")</f>
        <v>LT</v>
      </c>
    </row>
    <row r="1449" spans="1:5">
      <c r="A1449" t="str">
        <f>IF(AND(TONGHOP!N1449=$B$1,OR(TONGHOP!O1449="ThiTN",TONGHOP!P1449="LT",TONGHOP!P1449="TN"),TONGHOP!J1449=""),TONGHOP!C1449,"")</f>
        <v/>
      </c>
      <c r="B1449" t="str">
        <f>IF(AND(TONGHOP!N1449=$B$1,OR(TONGHOP!O1449="ThiTN",TONGHOP!P1449="LT",TONGHOP!P1449="TN"),TONGHOP!J1449=""),TONGHOP!H1449,"")</f>
        <v>Vật Lý 4</v>
      </c>
      <c r="C1449" t="str">
        <f>IF(AND(TONGHOP!N1449=$B$1,OR(TONGHOP!O1449="ThiTN",TONGHOP!P1449="LT",TONGHOP!P1449="TN"),TONGHOP!J1449=""),TONGHOP!F1449,"")</f>
        <v>15TC_HL1_KHCB4</v>
      </c>
      <c r="D1449" t="str">
        <f>IF(AND(TONGHOP!N1449=$B$1,OR(TONGHOP!O1449="ThiTN",TONGHOP!P1449="LT",TONGHOP!P1449="TN"),TONGHOP!J1449=""),TONGHOP!I1449,"")</f>
        <v>Nguyễn Thanh Tú</v>
      </c>
      <c r="E1449" t="str">
        <f>IF(AND(TONGHOP!N1449=$B$1,OR(TONGHOP!O1449="ThiTN",TONGHOP!P1449="LT",TONGHOP!P1449="TN"),TONGHOP!J1449=""),TONGHOP!P1449,"")</f>
        <v>LT</v>
      </c>
    </row>
    <row r="1450" spans="1:5">
      <c r="A1450" t="str">
        <f>IF(AND(TONGHOP!N1450=$B$1,OR(TONGHOP!O1450="ThiTN",TONGHOP!P1450="LT",TONGHOP!P1450="TN"),TONGHOP!J1450=""),TONGHOP!C1450,"")</f>
        <v/>
      </c>
      <c r="B1450" t="str">
        <f>IF(AND(TONGHOP!N1450=$B$1,OR(TONGHOP!O1450="ThiTN",TONGHOP!P1450="LT",TONGHOP!P1450="TN"),TONGHOP!J1450=""),TONGHOP!H1450,"")</f>
        <v>Vật Lý 4</v>
      </c>
      <c r="C1450" t="str">
        <f>IF(AND(TONGHOP!N1450=$B$1,OR(TONGHOP!O1450="ThiTN",TONGHOP!P1450="LT",TONGHOP!P1450="TN"),TONGHOP!J1450=""),TONGHOP!F1450,"")</f>
        <v>15TC_HL1_KHCB4</v>
      </c>
      <c r="D1450" t="str">
        <f>IF(AND(TONGHOP!N1450=$B$1,OR(TONGHOP!O1450="ThiTN",TONGHOP!P1450="LT",TONGHOP!P1450="TN"),TONGHOP!J1450=""),TONGHOP!I1450,"")</f>
        <v>Nguyễn Thanh Tú</v>
      </c>
      <c r="E1450" t="str">
        <f>IF(AND(TONGHOP!N1450=$B$1,OR(TONGHOP!O1450="ThiTN",TONGHOP!P1450="LT",TONGHOP!P1450="TN"),TONGHOP!J1450=""),TONGHOP!P1450,"")</f>
        <v>LT</v>
      </c>
    </row>
    <row r="1451" spans="1:5">
      <c r="A1451" t="str">
        <f>IF(AND(TONGHOP!N1451=$B$1,OR(TONGHOP!O1451="ThiTN",TONGHOP!P1451="LT",TONGHOP!P1451="TN"),TONGHOP!J1451=""),TONGHOP!C1451,"")</f>
        <v/>
      </c>
      <c r="B1451" t="str">
        <f>IF(AND(TONGHOP!N1451=$B$1,OR(TONGHOP!O1451="ThiTN",TONGHOP!P1451="LT",TONGHOP!P1451="TN"),TONGHOP!J1451=""),TONGHOP!H1451,"")</f>
        <v>Vật lý đại cương 1</v>
      </c>
      <c r="C1451" t="str">
        <f>IF(AND(TONGHOP!N1451=$B$1,OR(TONGHOP!O1451="ThiTN",TONGHOP!P1451="LT",TONGHOP!P1451="TN"),TONGHOP!J1451=""),TONGHOP!F1451,"")</f>
        <v>15CĐ_HL1_KHCB</v>
      </c>
      <c r="D1451" t="str">
        <f>IF(AND(TONGHOP!N1451=$B$1,OR(TONGHOP!O1451="ThiTN",TONGHOP!P1451="LT",TONGHOP!P1451="TN"),TONGHOP!J1451=""),TONGHOP!I1451,"")</f>
        <v>Nguyễn Thanh Tú</v>
      </c>
      <c r="E1451" t="str">
        <f>IF(AND(TONGHOP!N1451=$B$1,OR(TONGHOP!O1451="ThiTN",TONGHOP!P1451="LT",TONGHOP!P1451="TN"),TONGHOP!J1451=""),TONGHOP!P1451,"")</f>
        <v>LT</v>
      </c>
    </row>
    <row r="1452" spans="1:5">
      <c r="A1452" t="str">
        <f>IF(AND(TONGHOP!N1452=$B$1,OR(TONGHOP!O1452="ThiTN",TONGHOP!P1452="LT",TONGHOP!P1452="TN"),TONGHOP!J1452=""),TONGHOP!C1452,"")</f>
        <v/>
      </c>
      <c r="B1452" t="str">
        <f>IF(AND(TONGHOP!N1452=$B$1,OR(TONGHOP!O1452="ThiTN",TONGHOP!P1452="LT",TONGHOP!P1452="TN"),TONGHOP!J1452=""),TONGHOP!H1452,"")</f>
        <v>Vật lý đại cương 1</v>
      </c>
      <c r="C1452" t="str">
        <f>IF(AND(TONGHOP!N1452=$B$1,OR(TONGHOP!O1452="ThiTN",TONGHOP!P1452="LT",TONGHOP!P1452="TN"),TONGHOP!J1452=""),TONGHOP!F1452,"")</f>
        <v>15CĐ_HL1_KHCB</v>
      </c>
      <c r="D1452" t="str">
        <f>IF(AND(TONGHOP!N1452=$B$1,OR(TONGHOP!O1452="ThiTN",TONGHOP!P1452="LT",TONGHOP!P1452="TN"),TONGHOP!J1452=""),TONGHOP!I1452,"")</f>
        <v>Nguyễn Thanh Tú</v>
      </c>
      <c r="E1452" t="str">
        <f>IF(AND(TONGHOP!N1452=$B$1,OR(TONGHOP!O1452="ThiTN",TONGHOP!P1452="LT",TONGHOP!P1452="TN"),TONGHOP!J1452=""),TONGHOP!P1452,"")</f>
        <v>LT</v>
      </c>
    </row>
    <row r="1453" spans="1:5">
      <c r="A1453" t="str">
        <f>IF(AND(TONGHOP!N1453=$B$1,OR(TONGHOP!O1453="ThiTN",TONGHOP!P1453="LT",TONGHOP!P1453="TN"),TONGHOP!J1453=""),TONGHOP!C1453,"")</f>
        <v/>
      </c>
      <c r="B1453" t="str">
        <f>IF(AND(TONGHOP!N1453=$B$1,OR(TONGHOP!O1453="ThiTN",TONGHOP!P1453="LT",TONGHOP!P1453="TN"),TONGHOP!J1453=""),TONGHOP!H1453,"")</f>
        <v/>
      </c>
      <c r="C1453" t="str">
        <f>IF(AND(TONGHOP!N1453=$B$1,OR(TONGHOP!O1453="ThiTN",TONGHOP!P1453="LT",TONGHOP!P1453="TN"),TONGHOP!J1453=""),TONGHOP!F1453,"")</f>
        <v/>
      </c>
      <c r="D1453" t="str">
        <f>IF(AND(TONGHOP!N1453=$B$1,OR(TONGHOP!O1453="ThiTN",TONGHOP!P1453="LT",TONGHOP!P1453="TN"),TONGHOP!J1453=""),TONGHOP!I1453,"")</f>
        <v/>
      </c>
      <c r="E1453" t="str">
        <f>IF(AND(TONGHOP!N1453=$B$1,OR(TONGHOP!O1453="ThiTN",TONGHOP!P1453="LT",TONGHOP!P1453="TN"),TONGHOP!J1453=""),TONGHOP!P1453,"")</f>
        <v/>
      </c>
    </row>
    <row r="1454" spans="1:5">
      <c r="A1454" t="str">
        <f>IF(AND(TONGHOP!N1454=$B$1,OR(TONGHOP!O1454="ThiTN",TONGHOP!P1454="LT",TONGHOP!P1454="TN"),TONGHOP!J1454=""),TONGHOP!C1454,"")</f>
        <v/>
      </c>
      <c r="B1454" t="str">
        <f>IF(AND(TONGHOP!N1454=$B$1,OR(TONGHOP!O1454="ThiTN",TONGHOP!P1454="LT",TONGHOP!P1454="TN"),TONGHOP!J1454=""),TONGHOP!H1454,"")</f>
        <v/>
      </c>
      <c r="C1454" t="str">
        <f>IF(AND(TONGHOP!N1454=$B$1,OR(TONGHOP!O1454="ThiTN",TONGHOP!P1454="LT",TONGHOP!P1454="TN"),TONGHOP!J1454=""),TONGHOP!F1454,"")</f>
        <v/>
      </c>
      <c r="D1454" t="str">
        <f>IF(AND(TONGHOP!N1454=$B$1,OR(TONGHOP!O1454="ThiTN",TONGHOP!P1454="LT",TONGHOP!P1454="TN"),TONGHOP!J1454=""),TONGHOP!I1454,"")</f>
        <v/>
      </c>
      <c r="E1454" t="str">
        <f>IF(AND(TONGHOP!N1454=$B$1,OR(TONGHOP!O1454="ThiTN",TONGHOP!P1454="LT",TONGHOP!P1454="TN"),TONGHOP!J1454=""),TONGHOP!P1454,"")</f>
        <v/>
      </c>
    </row>
    <row r="1455" spans="1:5">
      <c r="A1455" t="str">
        <f>IF(AND(TONGHOP!N1455=$B$1,OR(TONGHOP!O1455="ThiTN",TONGHOP!P1455="LT",TONGHOP!P1455="TN"),TONGHOP!J1455=""),TONGHOP!C1455,"")</f>
        <v/>
      </c>
      <c r="B1455" t="str">
        <f>IF(AND(TONGHOP!N1455=$B$1,OR(TONGHOP!O1455="ThiTN",TONGHOP!P1455="LT",TONGHOP!P1455="TN"),TONGHOP!J1455=""),TONGHOP!H1455,"")</f>
        <v/>
      </c>
      <c r="C1455" t="str">
        <f>IF(AND(TONGHOP!N1455=$B$1,OR(TONGHOP!O1455="ThiTN",TONGHOP!P1455="LT",TONGHOP!P1455="TN"),TONGHOP!J1455=""),TONGHOP!F1455,"")</f>
        <v/>
      </c>
      <c r="D1455" t="str">
        <f>IF(AND(TONGHOP!N1455=$B$1,OR(TONGHOP!O1455="ThiTN",TONGHOP!P1455="LT",TONGHOP!P1455="TN"),TONGHOP!J1455=""),TONGHOP!I1455,"")</f>
        <v/>
      </c>
      <c r="E1455" t="str">
        <f>IF(AND(TONGHOP!N1455=$B$1,OR(TONGHOP!O1455="ThiTN",TONGHOP!P1455="LT",TONGHOP!P1455="TN"),TONGHOP!J1455=""),TONGHOP!P1455,"")</f>
        <v/>
      </c>
    </row>
    <row r="1456" spans="1:5">
      <c r="A1456" t="str">
        <f>IF(AND(TONGHOP!N1456=$B$1,OR(TONGHOP!O1456="ThiTN",TONGHOP!P1456="LT",TONGHOP!P1456="TN"),TONGHOP!J1456=""),TONGHOP!C1456,"")</f>
        <v/>
      </c>
      <c r="B1456" t="str">
        <f>IF(AND(TONGHOP!N1456=$B$1,OR(TONGHOP!O1456="ThiTN",TONGHOP!P1456="LT",TONGHOP!P1456="TN"),TONGHOP!J1456=""),TONGHOP!H1456,"")</f>
        <v/>
      </c>
      <c r="C1456" t="str">
        <f>IF(AND(TONGHOP!N1456=$B$1,OR(TONGHOP!O1456="ThiTN",TONGHOP!P1456="LT",TONGHOP!P1456="TN"),TONGHOP!J1456=""),TONGHOP!F1456,"")</f>
        <v/>
      </c>
      <c r="D1456" t="str">
        <f>IF(AND(TONGHOP!N1456=$B$1,OR(TONGHOP!O1456="ThiTN",TONGHOP!P1456="LT",TONGHOP!P1456="TN"),TONGHOP!J1456=""),TONGHOP!I1456,"")</f>
        <v/>
      </c>
      <c r="E1456" t="str">
        <f>IF(AND(TONGHOP!N1456=$B$1,OR(TONGHOP!O1456="ThiTN",TONGHOP!P1456="LT",TONGHOP!P1456="TN"),TONGHOP!J1456=""),TONGHOP!P1456,"")</f>
        <v/>
      </c>
    </row>
    <row r="1457" spans="1:5">
      <c r="A1457" t="str">
        <f>IF(AND(TONGHOP!N1457=$B$1,OR(TONGHOP!O1457="ThiTN",TONGHOP!P1457="LT",TONGHOP!P1457="TN"),TONGHOP!J1457=""),TONGHOP!C1457,"")</f>
        <v/>
      </c>
      <c r="B1457" t="str">
        <f>IF(AND(TONGHOP!N1457=$B$1,OR(TONGHOP!O1457="ThiTN",TONGHOP!P1457="LT",TONGHOP!P1457="TN"),TONGHOP!J1457=""),TONGHOP!H1457,"")</f>
        <v/>
      </c>
      <c r="C1457" t="str">
        <f>IF(AND(TONGHOP!N1457=$B$1,OR(TONGHOP!O1457="ThiTN",TONGHOP!P1457="LT",TONGHOP!P1457="TN"),TONGHOP!J1457=""),TONGHOP!F1457,"")</f>
        <v/>
      </c>
      <c r="D1457" t="str">
        <f>IF(AND(TONGHOP!N1457=$B$1,OR(TONGHOP!O1457="ThiTN",TONGHOP!P1457="LT",TONGHOP!P1457="TN"),TONGHOP!J1457=""),TONGHOP!I1457,"")</f>
        <v/>
      </c>
      <c r="E1457" t="str">
        <f>IF(AND(TONGHOP!N1457=$B$1,OR(TONGHOP!O1457="ThiTN",TONGHOP!P1457="LT",TONGHOP!P1457="TN"),TONGHOP!J1457=""),TONGHOP!P1457,"")</f>
        <v/>
      </c>
    </row>
    <row r="1458" spans="1:5">
      <c r="A1458" t="str">
        <f>IF(AND(TONGHOP!N1458=$B$1,OR(TONGHOP!O1458="ThiTN",TONGHOP!P1458="LT",TONGHOP!P1458="TN"),TONGHOP!J1458=""),TONGHOP!C1458,"")</f>
        <v/>
      </c>
      <c r="B1458" t="str">
        <f>IF(AND(TONGHOP!N1458=$B$1,OR(TONGHOP!O1458="ThiTN",TONGHOP!P1458="LT",TONGHOP!P1458="TN"),TONGHOP!J1458=""),TONGHOP!H1458,"")</f>
        <v/>
      </c>
      <c r="C1458" t="str">
        <f>IF(AND(TONGHOP!N1458=$B$1,OR(TONGHOP!O1458="ThiTN",TONGHOP!P1458="LT",TONGHOP!P1458="TN"),TONGHOP!J1458=""),TONGHOP!F1458,"")</f>
        <v/>
      </c>
      <c r="D1458" t="str">
        <f>IF(AND(TONGHOP!N1458=$B$1,OR(TONGHOP!O1458="ThiTN",TONGHOP!P1458="LT",TONGHOP!P1458="TN"),TONGHOP!J1458=""),TONGHOP!I1458,"")</f>
        <v/>
      </c>
      <c r="E1458" t="str">
        <f>IF(AND(TONGHOP!N1458=$B$1,OR(TONGHOP!O1458="ThiTN",TONGHOP!P1458="LT",TONGHOP!P1458="TN"),TONGHOP!J1458=""),TONGHOP!P1458,"")</f>
        <v/>
      </c>
    </row>
    <row r="1459" spans="1:5">
      <c r="A1459" t="str">
        <f>IF(AND(TONGHOP!N1459=$B$1,OR(TONGHOP!O1459="ThiTN",TONGHOP!P1459="LT",TONGHOP!P1459="TN"),TONGHOP!J1459=""),TONGHOP!C1459,"")</f>
        <v/>
      </c>
      <c r="B1459" t="str">
        <f>IF(AND(TONGHOP!N1459=$B$1,OR(TONGHOP!O1459="ThiTN",TONGHOP!P1459="LT",TONGHOP!P1459="TN"),TONGHOP!J1459=""),TONGHOP!H1459,"")</f>
        <v/>
      </c>
      <c r="C1459" t="str">
        <f>IF(AND(TONGHOP!N1459=$B$1,OR(TONGHOP!O1459="ThiTN",TONGHOP!P1459="LT",TONGHOP!P1459="TN"),TONGHOP!J1459=""),TONGHOP!F1459,"")</f>
        <v/>
      </c>
      <c r="D1459" t="str">
        <f>IF(AND(TONGHOP!N1459=$B$1,OR(TONGHOP!O1459="ThiTN",TONGHOP!P1459="LT",TONGHOP!P1459="TN"),TONGHOP!J1459=""),TONGHOP!I1459,"")</f>
        <v/>
      </c>
      <c r="E1459" t="str">
        <f>IF(AND(TONGHOP!N1459=$B$1,OR(TONGHOP!O1459="ThiTN",TONGHOP!P1459="LT",TONGHOP!P1459="TN"),TONGHOP!J1459=""),TONGHOP!P1459,"")</f>
        <v/>
      </c>
    </row>
    <row r="1460" spans="1:5">
      <c r="A1460" t="str">
        <f>IF(AND(TONGHOP!N1460=$B$1,OR(TONGHOP!O1460="ThiTN",TONGHOP!P1460="LT",TONGHOP!P1460="TN"),TONGHOP!J1460=""),TONGHOP!C1460,"")</f>
        <v/>
      </c>
      <c r="B1460" t="str">
        <f>IF(AND(TONGHOP!N1460=$B$1,OR(TONGHOP!O1460="ThiTN",TONGHOP!P1460="LT",TONGHOP!P1460="TN"),TONGHOP!J1460=""),TONGHOP!H1460,"")</f>
        <v/>
      </c>
      <c r="C1460" t="str">
        <f>IF(AND(TONGHOP!N1460=$B$1,OR(TONGHOP!O1460="ThiTN",TONGHOP!P1460="LT",TONGHOP!P1460="TN"),TONGHOP!J1460=""),TONGHOP!F1460,"")</f>
        <v/>
      </c>
      <c r="D1460" t="str">
        <f>IF(AND(TONGHOP!N1460=$B$1,OR(TONGHOP!O1460="ThiTN",TONGHOP!P1460="LT",TONGHOP!P1460="TN"),TONGHOP!J1460=""),TONGHOP!I1460,"")</f>
        <v/>
      </c>
      <c r="E1460" t="str">
        <f>IF(AND(TONGHOP!N1460=$B$1,OR(TONGHOP!O1460="ThiTN",TONGHOP!P1460="LT",TONGHOP!P1460="TN"),TONGHOP!J1460=""),TONGHOP!P1460,"")</f>
        <v/>
      </c>
    </row>
    <row r="1461" spans="1:5">
      <c r="A1461" t="str">
        <f>IF(AND(TONGHOP!N1461=$B$1,OR(TONGHOP!O1461="ThiTN",TONGHOP!P1461="LT",TONGHOP!P1461="TN"),TONGHOP!J1461=""),TONGHOP!C1461,"")</f>
        <v/>
      </c>
      <c r="B1461" t="str">
        <f>IF(AND(TONGHOP!N1461=$B$1,OR(TONGHOP!O1461="ThiTN",TONGHOP!P1461="LT",TONGHOP!P1461="TN"),TONGHOP!J1461=""),TONGHOP!H1461,"")</f>
        <v/>
      </c>
      <c r="C1461" t="str">
        <f>IF(AND(TONGHOP!N1461=$B$1,OR(TONGHOP!O1461="ThiTN",TONGHOP!P1461="LT",TONGHOP!P1461="TN"),TONGHOP!J1461=""),TONGHOP!F1461,"")</f>
        <v/>
      </c>
      <c r="D1461" t="str">
        <f>IF(AND(TONGHOP!N1461=$B$1,OR(TONGHOP!O1461="ThiTN",TONGHOP!P1461="LT",TONGHOP!P1461="TN"),TONGHOP!J1461=""),TONGHOP!I1461,"")</f>
        <v/>
      </c>
      <c r="E1461" t="str">
        <f>IF(AND(TONGHOP!N1461=$B$1,OR(TONGHOP!O1461="ThiTN",TONGHOP!P1461="LT",TONGHOP!P1461="TN"),TONGHOP!J1461=""),TONGHOP!P1461,"")</f>
        <v/>
      </c>
    </row>
    <row r="1462" spans="1:5">
      <c r="A1462" t="str">
        <f>IF(AND(TONGHOP!N1462=$B$1,OR(TONGHOP!O1462="ThiTN",TONGHOP!P1462="LT",TONGHOP!P1462="TN"),TONGHOP!J1462=""),TONGHOP!C1462,"")</f>
        <v/>
      </c>
      <c r="B1462" t="str">
        <f>IF(AND(TONGHOP!N1462=$B$1,OR(TONGHOP!O1462="ThiTN",TONGHOP!P1462="LT",TONGHOP!P1462="TN"),TONGHOP!J1462=""),TONGHOP!H1462,"")</f>
        <v/>
      </c>
      <c r="C1462" t="str">
        <f>IF(AND(TONGHOP!N1462=$B$1,OR(TONGHOP!O1462="ThiTN",TONGHOP!P1462="LT",TONGHOP!P1462="TN"),TONGHOP!J1462=""),TONGHOP!F1462,"")</f>
        <v/>
      </c>
      <c r="D1462" t="str">
        <f>IF(AND(TONGHOP!N1462=$B$1,OR(TONGHOP!O1462="ThiTN",TONGHOP!P1462="LT",TONGHOP!P1462="TN"),TONGHOP!J1462=""),TONGHOP!I1462,"")</f>
        <v/>
      </c>
      <c r="E1462" t="str">
        <f>IF(AND(TONGHOP!N1462=$B$1,OR(TONGHOP!O1462="ThiTN",TONGHOP!P1462="LT",TONGHOP!P1462="TN"),TONGHOP!J1462=""),TONGHOP!P1462,"")</f>
        <v/>
      </c>
    </row>
    <row r="1463" spans="1:5">
      <c r="A1463" t="str">
        <f>IF(AND(TONGHOP!N1463=$B$1,OR(TONGHOP!O1463="ThiTN",TONGHOP!P1463="LT",TONGHOP!P1463="TN"),TONGHOP!J1463=""),TONGHOP!C1463,"")</f>
        <v/>
      </c>
      <c r="B1463" t="str">
        <f>IF(AND(TONGHOP!N1463=$B$1,OR(TONGHOP!O1463="ThiTN",TONGHOP!P1463="LT",TONGHOP!P1463="TN"),TONGHOP!J1463=""),TONGHOP!H1463,"")</f>
        <v/>
      </c>
      <c r="C1463" t="str">
        <f>IF(AND(TONGHOP!N1463=$B$1,OR(TONGHOP!O1463="ThiTN",TONGHOP!P1463="LT",TONGHOP!P1463="TN"),TONGHOP!J1463=""),TONGHOP!F1463,"")</f>
        <v/>
      </c>
      <c r="D1463" t="str">
        <f>IF(AND(TONGHOP!N1463=$B$1,OR(TONGHOP!O1463="ThiTN",TONGHOP!P1463="LT",TONGHOP!P1463="TN"),TONGHOP!J1463=""),TONGHOP!I1463,"")</f>
        <v/>
      </c>
      <c r="E1463" t="str">
        <f>IF(AND(TONGHOP!N1463=$B$1,OR(TONGHOP!O1463="ThiTN",TONGHOP!P1463="LT",TONGHOP!P1463="TN"),TONGHOP!J1463=""),TONGHOP!P1463,"")</f>
        <v/>
      </c>
    </row>
    <row r="1464" spans="1:5">
      <c r="A1464" t="str">
        <f>IF(AND(TONGHOP!N1464=$B$1,OR(TONGHOP!O1464="ThiTN",TONGHOP!P1464="LT",TONGHOP!P1464="TN"),TONGHOP!J1464=""),TONGHOP!C1464,"")</f>
        <v/>
      </c>
      <c r="B1464" t="str">
        <f>IF(AND(TONGHOP!N1464=$B$1,OR(TONGHOP!O1464="ThiTN",TONGHOP!P1464="LT",TONGHOP!P1464="TN"),TONGHOP!J1464=""),TONGHOP!H1464,"")</f>
        <v/>
      </c>
      <c r="C1464" t="str">
        <f>IF(AND(TONGHOP!N1464=$B$1,OR(TONGHOP!O1464="ThiTN",TONGHOP!P1464="LT",TONGHOP!P1464="TN"),TONGHOP!J1464=""),TONGHOP!F1464,"")</f>
        <v/>
      </c>
      <c r="D1464" t="str">
        <f>IF(AND(TONGHOP!N1464=$B$1,OR(TONGHOP!O1464="ThiTN",TONGHOP!P1464="LT",TONGHOP!P1464="TN"),TONGHOP!J1464=""),TONGHOP!I1464,"")</f>
        <v/>
      </c>
      <c r="E1464" t="str">
        <f>IF(AND(TONGHOP!N1464=$B$1,OR(TONGHOP!O1464="ThiTN",TONGHOP!P1464="LT",TONGHOP!P1464="TN"),TONGHOP!J1464=""),TONGHOP!P1464,"")</f>
        <v/>
      </c>
    </row>
    <row r="1465" spans="1:5">
      <c r="A1465" t="str">
        <f>IF(AND(TONGHOP!N1465=$B$1,OR(TONGHOP!O1465="ThiTN",TONGHOP!P1465="LT",TONGHOP!P1465="TN"),TONGHOP!J1465=""),TONGHOP!C1465,"")</f>
        <v/>
      </c>
      <c r="B1465" t="str">
        <f>IF(AND(TONGHOP!N1465=$B$1,OR(TONGHOP!O1465="ThiTN",TONGHOP!P1465="LT",TONGHOP!P1465="TN"),TONGHOP!J1465=""),TONGHOP!H1465,"")</f>
        <v/>
      </c>
      <c r="C1465" t="str">
        <f>IF(AND(TONGHOP!N1465=$B$1,OR(TONGHOP!O1465="ThiTN",TONGHOP!P1465="LT",TONGHOP!P1465="TN"),TONGHOP!J1465=""),TONGHOP!F1465,"")</f>
        <v/>
      </c>
      <c r="D1465" t="str">
        <f>IF(AND(TONGHOP!N1465=$B$1,OR(TONGHOP!O1465="ThiTN",TONGHOP!P1465="LT",TONGHOP!P1465="TN"),TONGHOP!J1465=""),TONGHOP!I1465,"")</f>
        <v/>
      </c>
      <c r="E1465" t="str">
        <f>IF(AND(TONGHOP!N1465=$B$1,OR(TONGHOP!O1465="ThiTN",TONGHOP!P1465="LT",TONGHOP!P1465="TN"),TONGHOP!J1465=""),TONGHOP!P1465,"")</f>
        <v/>
      </c>
    </row>
    <row r="1466" spans="1:5">
      <c r="A1466" t="str">
        <f>IF(AND(TONGHOP!N1466=$B$1,OR(TONGHOP!O1466="ThiTN",TONGHOP!P1466="LT",TONGHOP!P1466="TN"),TONGHOP!J1466=""),TONGHOP!C1466,"")</f>
        <v/>
      </c>
      <c r="B1466" t="str">
        <f>IF(AND(TONGHOP!N1466=$B$1,OR(TONGHOP!O1466="ThiTN",TONGHOP!P1466="LT",TONGHOP!P1466="TN"),TONGHOP!J1466=""),TONGHOP!H1466,"")</f>
        <v/>
      </c>
      <c r="C1466" t="str">
        <f>IF(AND(TONGHOP!N1466=$B$1,OR(TONGHOP!O1466="ThiTN",TONGHOP!P1466="LT",TONGHOP!P1466="TN"),TONGHOP!J1466=""),TONGHOP!F1466,"")</f>
        <v/>
      </c>
      <c r="D1466" t="str">
        <f>IF(AND(TONGHOP!N1466=$B$1,OR(TONGHOP!O1466="ThiTN",TONGHOP!P1466="LT",TONGHOP!P1466="TN"),TONGHOP!J1466=""),TONGHOP!I1466,"")</f>
        <v/>
      </c>
      <c r="E1466" t="str">
        <f>IF(AND(TONGHOP!N1466=$B$1,OR(TONGHOP!O1466="ThiTN",TONGHOP!P1466="LT",TONGHOP!P1466="TN"),TONGHOP!J1466=""),TONGHOP!P1466,"")</f>
        <v/>
      </c>
    </row>
    <row r="1467" spans="1:5">
      <c r="A1467" t="str">
        <f>IF(AND(TONGHOP!N1467=$B$1,OR(TONGHOP!O1467="ThiTN",TONGHOP!P1467="LT",TONGHOP!P1467="TN"),TONGHOP!J1467=""),TONGHOP!C1467,"")</f>
        <v/>
      </c>
      <c r="B1467" t="str">
        <f>IF(AND(TONGHOP!N1467=$B$1,OR(TONGHOP!O1467="ThiTN",TONGHOP!P1467="LT",TONGHOP!P1467="TN"),TONGHOP!J1467=""),TONGHOP!H1467,"")</f>
        <v/>
      </c>
      <c r="C1467" t="str">
        <f>IF(AND(TONGHOP!N1467=$B$1,OR(TONGHOP!O1467="ThiTN",TONGHOP!P1467="LT",TONGHOP!P1467="TN"),TONGHOP!J1467=""),TONGHOP!F1467,"")</f>
        <v/>
      </c>
      <c r="D1467" t="str">
        <f>IF(AND(TONGHOP!N1467=$B$1,OR(TONGHOP!O1467="ThiTN",TONGHOP!P1467="LT",TONGHOP!P1467="TN"),TONGHOP!J1467=""),TONGHOP!I1467,"")</f>
        <v/>
      </c>
      <c r="E1467" t="str">
        <f>IF(AND(TONGHOP!N1467=$B$1,OR(TONGHOP!O1467="ThiTN",TONGHOP!P1467="LT",TONGHOP!P1467="TN"),TONGHOP!J1467=""),TONGHOP!P1467,"")</f>
        <v/>
      </c>
    </row>
    <row r="1468" spans="1:5">
      <c r="A1468" t="str">
        <f>IF(AND(TONGHOP!N1468=$B$1,OR(TONGHOP!O1468="ThiTN",TONGHOP!P1468="LT",TONGHOP!P1468="TN"),TONGHOP!J1468=""),TONGHOP!C1468,"")</f>
        <v/>
      </c>
      <c r="B1468" t="str">
        <f>IF(AND(TONGHOP!N1468=$B$1,OR(TONGHOP!O1468="ThiTN",TONGHOP!P1468="LT",TONGHOP!P1468="TN"),TONGHOP!J1468=""),TONGHOP!H1468,"")</f>
        <v/>
      </c>
      <c r="C1468" t="str">
        <f>IF(AND(TONGHOP!N1468=$B$1,OR(TONGHOP!O1468="ThiTN",TONGHOP!P1468="LT",TONGHOP!P1468="TN"),TONGHOP!J1468=""),TONGHOP!F1468,"")</f>
        <v/>
      </c>
      <c r="D1468" t="str">
        <f>IF(AND(TONGHOP!N1468=$B$1,OR(TONGHOP!O1468="ThiTN",TONGHOP!P1468="LT",TONGHOP!P1468="TN"),TONGHOP!J1468=""),TONGHOP!I1468,"")</f>
        <v/>
      </c>
      <c r="E1468" t="str">
        <f>IF(AND(TONGHOP!N1468=$B$1,OR(TONGHOP!O1468="ThiTN",TONGHOP!P1468="LT",TONGHOP!P1468="TN"),TONGHOP!J1468=""),TONGHOP!P1468,"")</f>
        <v/>
      </c>
    </row>
    <row r="1469" spans="1:5">
      <c r="A1469" t="str">
        <f>IF(AND(TONGHOP!N1469=$B$1,OR(TONGHOP!O1469="ThiTN",TONGHOP!P1469="LT",TONGHOP!P1469="TN"),TONGHOP!J1469=""),TONGHOP!C1469,"")</f>
        <v/>
      </c>
      <c r="B1469" t="str">
        <f>IF(AND(TONGHOP!N1469=$B$1,OR(TONGHOP!O1469="ThiTN",TONGHOP!P1469="LT",TONGHOP!P1469="TN"),TONGHOP!J1469=""),TONGHOP!H1469,"")</f>
        <v/>
      </c>
      <c r="C1469" t="str">
        <f>IF(AND(TONGHOP!N1469=$B$1,OR(TONGHOP!O1469="ThiTN",TONGHOP!P1469="LT",TONGHOP!P1469="TN"),TONGHOP!J1469=""),TONGHOP!F1469,"")</f>
        <v/>
      </c>
      <c r="D1469" t="str">
        <f>IF(AND(TONGHOP!N1469=$B$1,OR(TONGHOP!O1469="ThiTN",TONGHOP!P1469="LT",TONGHOP!P1469="TN"),TONGHOP!J1469=""),TONGHOP!I1469,"")</f>
        <v/>
      </c>
      <c r="E1469" t="str">
        <f>IF(AND(TONGHOP!N1469=$B$1,OR(TONGHOP!O1469="ThiTN",TONGHOP!P1469="LT",TONGHOP!P1469="TN"),TONGHOP!J1469=""),TONGHOP!P1469,"")</f>
        <v/>
      </c>
    </row>
    <row r="1470" spans="1:5">
      <c r="A1470" t="str">
        <f>IF(AND(TONGHOP!N1470=$B$1,OR(TONGHOP!O1470="ThiTN",TONGHOP!P1470="LT",TONGHOP!P1470="TN"),TONGHOP!J1470=""),TONGHOP!C1470,"")</f>
        <v/>
      </c>
      <c r="B1470" t="str">
        <f>IF(AND(TONGHOP!N1470=$B$1,OR(TONGHOP!O1470="ThiTN",TONGHOP!P1470="LT",TONGHOP!P1470="TN"),TONGHOP!J1470=""),TONGHOP!H1470,"")</f>
        <v/>
      </c>
      <c r="C1470" t="str">
        <f>IF(AND(TONGHOP!N1470=$B$1,OR(TONGHOP!O1470="ThiTN",TONGHOP!P1470="LT",TONGHOP!P1470="TN"),TONGHOP!J1470=""),TONGHOP!F1470,"")</f>
        <v/>
      </c>
      <c r="D1470" t="str">
        <f>IF(AND(TONGHOP!N1470=$B$1,OR(TONGHOP!O1470="ThiTN",TONGHOP!P1470="LT",TONGHOP!P1470="TN"),TONGHOP!J1470=""),TONGHOP!I1470,"")</f>
        <v/>
      </c>
      <c r="E1470" t="str">
        <f>IF(AND(TONGHOP!N1470=$B$1,OR(TONGHOP!O1470="ThiTN",TONGHOP!P1470="LT",TONGHOP!P1470="TN"),TONGHOP!J1470=""),TONGHOP!P1470,"")</f>
        <v/>
      </c>
    </row>
    <row r="1471" spans="1:5">
      <c r="A1471" t="str">
        <f>IF(AND(TONGHOP!N1471=$B$1,OR(TONGHOP!O1471="ThiTN",TONGHOP!P1471="LT",TONGHOP!P1471="TN"),TONGHOP!J1471=""),TONGHOP!C1471,"")</f>
        <v/>
      </c>
      <c r="B1471" t="str">
        <f>IF(AND(TONGHOP!N1471=$B$1,OR(TONGHOP!O1471="ThiTN",TONGHOP!P1471="LT",TONGHOP!P1471="TN"),TONGHOP!J1471=""),TONGHOP!H1471,"")</f>
        <v/>
      </c>
      <c r="C1471" t="str">
        <f>IF(AND(TONGHOP!N1471=$B$1,OR(TONGHOP!O1471="ThiTN",TONGHOP!P1471="LT",TONGHOP!P1471="TN"),TONGHOP!J1471=""),TONGHOP!F1471,"")</f>
        <v/>
      </c>
      <c r="D1471" t="str">
        <f>IF(AND(TONGHOP!N1471=$B$1,OR(TONGHOP!O1471="ThiTN",TONGHOP!P1471="LT",TONGHOP!P1471="TN"),TONGHOP!J1471=""),TONGHOP!I1471,"")</f>
        <v/>
      </c>
      <c r="E1471" t="str">
        <f>IF(AND(TONGHOP!N1471=$B$1,OR(TONGHOP!O1471="ThiTN",TONGHOP!P1471="LT",TONGHOP!P1471="TN"),TONGHOP!J1471=""),TONGHOP!P1471,"")</f>
        <v/>
      </c>
    </row>
    <row r="1472" spans="1:5">
      <c r="A1472" t="str">
        <f>IF(AND(TONGHOP!N1472=$B$1,OR(TONGHOP!O1472="ThiTN",TONGHOP!P1472="LT",TONGHOP!P1472="TN"),TONGHOP!J1472=""),TONGHOP!C1472,"")</f>
        <v/>
      </c>
      <c r="B1472" t="str">
        <f>IF(AND(TONGHOP!N1472=$B$1,OR(TONGHOP!O1472="ThiTN",TONGHOP!P1472="LT",TONGHOP!P1472="TN"),TONGHOP!J1472=""),TONGHOP!H1472,"")</f>
        <v/>
      </c>
      <c r="C1472" t="str">
        <f>IF(AND(TONGHOP!N1472=$B$1,OR(TONGHOP!O1472="ThiTN",TONGHOP!P1472="LT",TONGHOP!P1472="TN"),TONGHOP!J1472=""),TONGHOP!F1472,"")</f>
        <v/>
      </c>
      <c r="D1472" t="str">
        <f>IF(AND(TONGHOP!N1472=$B$1,OR(TONGHOP!O1472="ThiTN",TONGHOP!P1472="LT",TONGHOP!P1472="TN"),TONGHOP!J1472=""),TONGHOP!I1472,"")</f>
        <v/>
      </c>
      <c r="E1472" t="str">
        <f>IF(AND(TONGHOP!N1472=$B$1,OR(TONGHOP!O1472="ThiTN",TONGHOP!P1472="LT",TONGHOP!P1472="TN"),TONGHOP!J1472=""),TONGHOP!P1472,"")</f>
        <v/>
      </c>
    </row>
    <row r="1473" spans="1:5">
      <c r="A1473" t="str">
        <f>IF(AND(TONGHOP!N1473=$B$1,OR(TONGHOP!O1473="ThiTN",TONGHOP!P1473="LT",TONGHOP!P1473="TN"),TONGHOP!J1473=""),TONGHOP!C1473,"")</f>
        <v/>
      </c>
      <c r="B1473" t="str">
        <f>IF(AND(TONGHOP!N1473=$B$1,OR(TONGHOP!O1473="ThiTN",TONGHOP!P1473="LT",TONGHOP!P1473="TN"),TONGHOP!J1473=""),TONGHOP!H1473,"")</f>
        <v/>
      </c>
      <c r="C1473" t="str">
        <f>IF(AND(TONGHOP!N1473=$B$1,OR(TONGHOP!O1473="ThiTN",TONGHOP!P1473="LT",TONGHOP!P1473="TN"),TONGHOP!J1473=""),TONGHOP!F1473,"")</f>
        <v/>
      </c>
      <c r="D1473" t="str">
        <f>IF(AND(TONGHOP!N1473=$B$1,OR(TONGHOP!O1473="ThiTN",TONGHOP!P1473="LT",TONGHOP!P1473="TN"),TONGHOP!J1473=""),TONGHOP!I1473,"")</f>
        <v/>
      </c>
      <c r="E1473" t="str">
        <f>IF(AND(TONGHOP!N1473=$B$1,OR(TONGHOP!O1473="ThiTN",TONGHOP!P1473="LT",TONGHOP!P1473="TN"),TONGHOP!J1473=""),TONGHOP!P1473,"")</f>
        <v/>
      </c>
    </row>
    <row r="1474" spans="1:5">
      <c r="A1474" t="str">
        <f>IF(AND(TONGHOP!N1474=$B$1,OR(TONGHOP!O1474="ThiTN",TONGHOP!P1474="LT",TONGHOP!P1474="TN"),TONGHOP!J1474=""),TONGHOP!C1474,"")</f>
        <v/>
      </c>
      <c r="B1474" t="str">
        <f>IF(AND(TONGHOP!N1474=$B$1,OR(TONGHOP!O1474="ThiTN",TONGHOP!P1474="LT",TONGHOP!P1474="TN"),TONGHOP!J1474=""),TONGHOP!H1474,"")</f>
        <v/>
      </c>
      <c r="C1474" t="str">
        <f>IF(AND(TONGHOP!N1474=$B$1,OR(TONGHOP!O1474="ThiTN",TONGHOP!P1474="LT",TONGHOP!P1474="TN"),TONGHOP!J1474=""),TONGHOP!F1474,"")</f>
        <v/>
      </c>
      <c r="D1474" t="str">
        <f>IF(AND(TONGHOP!N1474=$B$1,OR(TONGHOP!O1474="ThiTN",TONGHOP!P1474="LT",TONGHOP!P1474="TN"),TONGHOP!J1474=""),TONGHOP!I1474,"")</f>
        <v/>
      </c>
      <c r="E1474" t="str">
        <f>IF(AND(TONGHOP!N1474=$B$1,OR(TONGHOP!O1474="ThiTN",TONGHOP!P1474="LT",TONGHOP!P1474="TN"),TONGHOP!J1474=""),TONGHOP!P1474,"")</f>
        <v/>
      </c>
    </row>
    <row r="1475" spans="1:5">
      <c r="A1475" t="str">
        <f>IF(AND(TONGHOP!N1475=$B$1,OR(TONGHOP!O1475="ThiTN",TONGHOP!P1475="LT",TONGHOP!P1475="TN"),TONGHOP!J1475=""),TONGHOP!C1475,"")</f>
        <v/>
      </c>
      <c r="B1475" t="str">
        <f>IF(AND(TONGHOP!N1475=$B$1,OR(TONGHOP!O1475="ThiTN",TONGHOP!P1475="LT",TONGHOP!P1475="TN"),TONGHOP!J1475=""),TONGHOP!H1475,"")</f>
        <v/>
      </c>
      <c r="C1475" t="str">
        <f>IF(AND(TONGHOP!N1475=$B$1,OR(TONGHOP!O1475="ThiTN",TONGHOP!P1475="LT",TONGHOP!P1475="TN"),TONGHOP!J1475=""),TONGHOP!F1475,"")</f>
        <v/>
      </c>
      <c r="D1475" t="str">
        <f>IF(AND(TONGHOP!N1475=$B$1,OR(TONGHOP!O1475="ThiTN",TONGHOP!P1475="LT",TONGHOP!P1475="TN"),TONGHOP!J1475=""),TONGHOP!I1475,"")</f>
        <v/>
      </c>
      <c r="E1475" t="str">
        <f>IF(AND(TONGHOP!N1475=$B$1,OR(TONGHOP!O1475="ThiTN",TONGHOP!P1475="LT",TONGHOP!P1475="TN"),TONGHOP!J1475=""),TONGHOP!P1475,"")</f>
        <v/>
      </c>
    </row>
    <row r="1476" spans="1:5">
      <c r="A1476" t="str">
        <f>IF(AND(TONGHOP!N1476=$B$1,OR(TONGHOP!O1476="ThiTN",TONGHOP!P1476="LT",TONGHOP!P1476="TN"),TONGHOP!J1476=""),TONGHOP!C1476,"")</f>
        <v/>
      </c>
      <c r="B1476" t="str">
        <f>IF(AND(TONGHOP!N1476=$B$1,OR(TONGHOP!O1476="ThiTN",TONGHOP!P1476="LT",TONGHOP!P1476="TN"),TONGHOP!J1476=""),TONGHOP!H1476,"")</f>
        <v/>
      </c>
      <c r="C1476" t="str">
        <f>IF(AND(TONGHOP!N1476=$B$1,OR(TONGHOP!O1476="ThiTN",TONGHOP!P1476="LT",TONGHOP!P1476="TN"),TONGHOP!J1476=""),TONGHOP!F1476,"")</f>
        <v/>
      </c>
      <c r="D1476" t="str">
        <f>IF(AND(TONGHOP!N1476=$B$1,OR(TONGHOP!O1476="ThiTN",TONGHOP!P1476="LT",TONGHOP!P1476="TN"),TONGHOP!J1476=""),TONGHOP!I1476,"")</f>
        <v/>
      </c>
      <c r="E1476" t="str">
        <f>IF(AND(TONGHOP!N1476=$B$1,OR(TONGHOP!O1476="ThiTN",TONGHOP!P1476="LT",TONGHOP!P1476="TN"),TONGHOP!J1476=""),TONGHOP!P1476,"")</f>
        <v/>
      </c>
    </row>
    <row r="1477" spans="1:5">
      <c r="A1477" t="str">
        <f>IF(AND(TONGHOP!N1477=$B$1,OR(TONGHOP!O1477="ThiTN",TONGHOP!P1477="LT",TONGHOP!P1477="TN"),TONGHOP!J1477=""),TONGHOP!C1477,"")</f>
        <v/>
      </c>
      <c r="B1477" t="str">
        <f>IF(AND(TONGHOP!N1477=$B$1,OR(TONGHOP!O1477="ThiTN",TONGHOP!P1477="LT",TONGHOP!P1477="TN"),TONGHOP!J1477=""),TONGHOP!H1477,"")</f>
        <v/>
      </c>
      <c r="C1477" t="str">
        <f>IF(AND(TONGHOP!N1477=$B$1,OR(TONGHOP!O1477="ThiTN",TONGHOP!P1477="LT",TONGHOP!P1477="TN"),TONGHOP!J1477=""),TONGHOP!F1477,"")</f>
        <v/>
      </c>
      <c r="D1477" t="str">
        <f>IF(AND(TONGHOP!N1477=$B$1,OR(TONGHOP!O1477="ThiTN",TONGHOP!P1477="LT",TONGHOP!P1477="TN"),TONGHOP!J1477=""),TONGHOP!I1477,"")</f>
        <v/>
      </c>
      <c r="E1477" t="str">
        <f>IF(AND(TONGHOP!N1477=$B$1,OR(TONGHOP!O1477="ThiTN",TONGHOP!P1477="LT",TONGHOP!P1477="TN"),TONGHOP!J1477=""),TONGHOP!P1477,"")</f>
        <v/>
      </c>
    </row>
    <row r="1478" spans="1:5">
      <c r="A1478" t="str">
        <f>IF(AND(TONGHOP!N1478=$B$1,OR(TONGHOP!O1478="ThiTN",TONGHOP!P1478="LT",TONGHOP!P1478="TN"),TONGHOP!J1478=""),TONGHOP!C1478,"")</f>
        <v/>
      </c>
      <c r="B1478" t="str">
        <f>IF(AND(TONGHOP!N1478=$B$1,OR(TONGHOP!O1478="ThiTN",TONGHOP!P1478="LT",TONGHOP!P1478="TN"),TONGHOP!J1478=""),TONGHOP!H1478,"")</f>
        <v/>
      </c>
      <c r="C1478" t="str">
        <f>IF(AND(TONGHOP!N1478=$B$1,OR(TONGHOP!O1478="ThiTN",TONGHOP!P1478="LT",TONGHOP!P1478="TN"),TONGHOP!J1478=""),TONGHOP!F1478,"")</f>
        <v/>
      </c>
      <c r="D1478" t="str">
        <f>IF(AND(TONGHOP!N1478=$B$1,OR(TONGHOP!O1478="ThiTN",TONGHOP!P1478="LT",TONGHOP!P1478="TN"),TONGHOP!J1478=""),TONGHOP!I1478,"")</f>
        <v/>
      </c>
      <c r="E1478" t="str">
        <f>IF(AND(TONGHOP!N1478=$B$1,OR(TONGHOP!O1478="ThiTN",TONGHOP!P1478="LT",TONGHOP!P1478="TN"),TONGHOP!J1478=""),TONGHOP!P1478,"")</f>
        <v/>
      </c>
    </row>
    <row r="1479" spans="1:5">
      <c r="A1479" t="str">
        <f>IF(AND(TONGHOP!N1479=$B$1,OR(TONGHOP!O1479="ThiTN",TONGHOP!P1479="LT",TONGHOP!P1479="TN"),TONGHOP!J1479=""),TONGHOP!C1479,"")</f>
        <v/>
      </c>
      <c r="B1479" t="str">
        <f>IF(AND(TONGHOP!N1479=$B$1,OR(TONGHOP!O1479="ThiTN",TONGHOP!P1479="LT",TONGHOP!P1479="TN"),TONGHOP!J1479=""),TONGHOP!H1479,"")</f>
        <v/>
      </c>
      <c r="C1479" t="str">
        <f>IF(AND(TONGHOP!N1479=$B$1,OR(TONGHOP!O1479="ThiTN",TONGHOP!P1479="LT",TONGHOP!P1479="TN"),TONGHOP!J1479=""),TONGHOP!F1479,"")</f>
        <v/>
      </c>
      <c r="D1479" t="str">
        <f>IF(AND(TONGHOP!N1479=$B$1,OR(TONGHOP!O1479="ThiTN",TONGHOP!P1479="LT",TONGHOP!P1479="TN"),TONGHOP!J1479=""),TONGHOP!I1479,"")</f>
        <v/>
      </c>
      <c r="E1479" t="str">
        <f>IF(AND(TONGHOP!N1479=$B$1,OR(TONGHOP!O1479="ThiTN",TONGHOP!P1479="LT",TONGHOP!P1479="TN"),TONGHOP!J1479=""),TONGHOP!P1479,"")</f>
        <v/>
      </c>
    </row>
    <row r="1480" spans="1:5">
      <c r="A1480" t="str">
        <f>IF(AND(TONGHOP!N1480=$B$1,OR(TONGHOP!O1480="ThiTN",TONGHOP!P1480="LT",TONGHOP!P1480="TN"),TONGHOP!J1480=""),TONGHOP!C1480,"")</f>
        <v/>
      </c>
      <c r="B1480" t="str">
        <f>IF(AND(TONGHOP!N1480=$B$1,OR(TONGHOP!O1480="ThiTN",TONGHOP!P1480="LT",TONGHOP!P1480="TN"),TONGHOP!J1480=""),TONGHOP!H1480,"")</f>
        <v/>
      </c>
      <c r="C1480" t="str">
        <f>IF(AND(TONGHOP!N1480=$B$1,OR(TONGHOP!O1480="ThiTN",TONGHOP!P1480="LT",TONGHOP!P1480="TN"),TONGHOP!J1480=""),TONGHOP!F1480,"")</f>
        <v/>
      </c>
      <c r="D1480" t="str">
        <f>IF(AND(TONGHOP!N1480=$B$1,OR(TONGHOP!O1480="ThiTN",TONGHOP!P1480="LT",TONGHOP!P1480="TN"),TONGHOP!J1480=""),TONGHOP!I1480,"")</f>
        <v/>
      </c>
      <c r="E1480" t="str">
        <f>IF(AND(TONGHOP!N1480=$B$1,OR(TONGHOP!O1480="ThiTN",TONGHOP!P1480="LT",TONGHOP!P1480="TN"),TONGHOP!J1480=""),TONGHOP!P1480,"")</f>
        <v/>
      </c>
    </row>
    <row r="1481" spans="1:5">
      <c r="A1481" t="str">
        <f>IF(AND(TONGHOP!N1481=$B$1,OR(TONGHOP!O1481="ThiTN",TONGHOP!P1481="LT",TONGHOP!P1481="TN"),TONGHOP!J1481=""),TONGHOP!C1481,"")</f>
        <v/>
      </c>
      <c r="B1481" t="str">
        <f>IF(AND(TONGHOP!N1481=$B$1,OR(TONGHOP!O1481="ThiTN",TONGHOP!P1481="LT",TONGHOP!P1481="TN"),TONGHOP!J1481=""),TONGHOP!H1481,"")</f>
        <v/>
      </c>
      <c r="C1481" t="str">
        <f>IF(AND(TONGHOP!N1481=$B$1,OR(TONGHOP!O1481="ThiTN",TONGHOP!P1481="LT",TONGHOP!P1481="TN"),TONGHOP!J1481=""),TONGHOP!F1481,"")</f>
        <v/>
      </c>
      <c r="D1481" t="str">
        <f>IF(AND(TONGHOP!N1481=$B$1,OR(TONGHOP!O1481="ThiTN",TONGHOP!P1481="LT",TONGHOP!P1481="TN"),TONGHOP!J1481=""),TONGHOP!I1481,"")</f>
        <v/>
      </c>
      <c r="E1481" t="str">
        <f>IF(AND(TONGHOP!N1481=$B$1,OR(TONGHOP!O1481="ThiTN",TONGHOP!P1481="LT",TONGHOP!P1481="TN"),TONGHOP!J1481=""),TONGHOP!P1481,"")</f>
        <v/>
      </c>
    </row>
    <row r="1482" spans="1:5">
      <c r="A1482" t="str">
        <f>IF(AND(TONGHOP!N1482=$B$1,OR(TONGHOP!O1482="ThiTN",TONGHOP!P1482="LT",TONGHOP!P1482="TN"),TONGHOP!J1482=""),TONGHOP!C1482,"")</f>
        <v/>
      </c>
      <c r="B1482" t="str">
        <f>IF(AND(TONGHOP!N1482=$B$1,OR(TONGHOP!O1482="ThiTN",TONGHOP!P1482="LT",TONGHOP!P1482="TN"),TONGHOP!J1482=""),TONGHOP!H1482,"")</f>
        <v/>
      </c>
      <c r="C1482" t="str">
        <f>IF(AND(TONGHOP!N1482=$B$1,OR(TONGHOP!O1482="ThiTN",TONGHOP!P1482="LT",TONGHOP!P1482="TN"),TONGHOP!J1482=""),TONGHOP!F1482,"")</f>
        <v/>
      </c>
      <c r="D1482" t="str">
        <f>IF(AND(TONGHOP!N1482=$B$1,OR(TONGHOP!O1482="ThiTN",TONGHOP!P1482="LT",TONGHOP!P1482="TN"),TONGHOP!J1482=""),TONGHOP!I1482,"")</f>
        <v/>
      </c>
      <c r="E1482" t="str">
        <f>IF(AND(TONGHOP!N1482=$B$1,OR(TONGHOP!O1482="ThiTN",TONGHOP!P1482="LT",TONGHOP!P1482="TN"),TONGHOP!J1482=""),TONGHOP!P1482,"")</f>
        <v/>
      </c>
    </row>
    <row r="1483" spans="1:5">
      <c r="A1483" t="str">
        <f>IF(AND(TONGHOP!N1483=$B$1,OR(TONGHOP!O1483="ThiTN",TONGHOP!P1483="LT",TONGHOP!P1483="TN"),TONGHOP!J1483=""),TONGHOP!C1483,"")</f>
        <v/>
      </c>
      <c r="B1483" t="str">
        <f>IF(AND(TONGHOP!N1483=$B$1,OR(TONGHOP!O1483="ThiTN",TONGHOP!P1483="LT",TONGHOP!P1483="TN"),TONGHOP!J1483=""),TONGHOP!H1483,"")</f>
        <v/>
      </c>
      <c r="C1483" t="str">
        <f>IF(AND(TONGHOP!N1483=$B$1,OR(TONGHOP!O1483="ThiTN",TONGHOP!P1483="LT",TONGHOP!P1483="TN"),TONGHOP!J1483=""),TONGHOP!F1483,"")</f>
        <v/>
      </c>
      <c r="D1483" t="str">
        <f>IF(AND(TONGHOP!N1483=$B$1,OR(TONGHOP!O1483="ThiTN",TONGHOP!P1483="LT",TONGHOP!P1483="TN"),TONGHOP!J1483=""),TONGHOP!I1483,"")</f>
        <v/>
      </c>
      <c r="E1483" t="str">
        <f>IF(AND(TONGHOP!N1483=$B$1,OR(TONGHOP!O1483="ThiTN",TONGHOP!P1483="LT",TONGHOP!P1483="TN"),TONGHOP!J1483=""),TONGHOP!P1483,"")</f>
        <v/>
      </c>
    </row>
    <row r="1484" spans="1:5">
      <c r="A1484" t="str">
        <f>IF(AND(TONGHOP!N1484=$B$1,OR(TONGHOP!O1484="ThiTN",TONGHOP!P1484="LT",TONGHOP!P1484="TN"),TONGHOP!J1484=""),TONGHOP!C1484,"")</f>
        <v/>
      </c>
      <c r="B1484" t="str">
        <f>IF(AND(TONGHOP!N1484=$B$1,OR(TONGHOP!O1484="ThiTN",TONGHOP!P1484="LT",TONGHOP!P1484="TN"),TONGHOP!J1484=""),TONGHOP!H1484,"")</f>
        <v/>
      </c>
      <c r="C1484" t="str">
        <f>IF(AND(TONGHOP!N1484=$B$1,OR(TONGHOP!O1484="ThiTN",TONGHOP!P1484="LT",TONGHOP!P1484="TN"),TONGHOP!J1484=""),TONGHOP!F1484,"")</f>
        <v/>
      </c>
      <c r="D1484" t="str">
        <f>IF(AND(TONGHOP!N1484=$B$1,OR(TONGHOP!O1484="ThiTN",TONGHOP!P1484="LT",TONGHOP!P1484="TN"),TONGHOP!J1484=""),TONGHOP!I1484,"")</f>
        <v/>
      </c>
      <c r="E1484" t="str">
        <f>IF(AND(TONGHOP!N1484=$B$1,OR(TONGHOP!O1484="ThiTN",TONGHOP!P1484="LT",TONGHOP!P1484="TN"),TONGHOP!J1484=""),TONGHOP!P1484,"")</f>
        <v/>
      </c>
    </row>
    <row r="1485" spans="1:5">
      <c r="A1485" t="str">
        <f>IF(AND(TONGHOP!N1485=$B$1,OR(TONGHOP!O1485="ThiTN",TONGHOP!P1485="LT",TONGHOP!P1485="TN"),TONGHOP!J1485=""),TONGHOP!C1485,"")</f>
        <v/>
      </c>
      <c r="B1485" t="str">
        <f>IF(AND(TONGHOP!N1485=$B$1,OR(TONGHOP!O1485="ThiTN",TONGHOP!P1485="LT",TONGHOP!P1485="TN"),TONGHOP!J1485=""),TONGHOP!H1485,"")</f>
        <v/>
      </c>
      <c r="C1485" t="str">
        <f>IF(AND(TONGHOP!N1485=$B$1,OR(TONGHOP!O1485="ThiTN",TONGHOP!P1485="LT",TONGHOP!P1485="TN"),TONGHOP!J1485=""),TONGHOP!F1485,"")</f>
        <v/>
      </c>
      <c r="D1485" t="str">
        <f>IF(AND(TONGHOP!N1485=$B$1,OR(TONGHOP!O1485="ThiTN",TONGHOP!P1485="LT",TONGHOP!P1485="TN"),TONGHOP!J1485=""),TONGHOP!I1485,"")</f>
        <v/>
      </c>
      <c r="E1485" t="str">
        <f>IF(AND(TONGHOP!N1485=$B$1,OR(TONGHOP!O1485="ThiTN",TONGHOP!P1485="LT",TONGHOP!P1485="TN"),TONGHOP!J1485=""),TONGHOP!P1485,"")</f>
        <v/>
      </c>
    </row>
    <row r="1486" spans="1:5">
      <c r="A1486" t="str">
        <f>IF(AND(TONGHOP!N1486=$B$1,OR(TONGHOP!O1486="ThiTN",TONGHOP!P1486="LT",TONGHOP!P1486="TN"),TONGHOP!J1486=""),TONGHOP!C1486,"")</f>
        <v/>
      </c>
      <c r="B1486" t="str">
        <f>IF(AND(TONGHOP!N1486=$B$1,OR(TONGHOP!O1486="ThiTN",TONGHOP!P1486="LT",TONGHOP!P1486="TN"),TONGHOP!J1486=""),TONGHOP!H1486,"")</f>
        <v/>
      </c>
      <c r="C1486" t="str">
        <f>IF(AND(TONGHOP!N1486=$B$1,OR(TONGHOP!O1486="ThiTN",TONGHOP!P1486="LT",TONGHOP!P1486="TN"),TONGHOP!J1486=""),TONGHOP!F1486,"")</f>
        <v/>
      </c>
      <c r="D1486" t="str">
        <f>IF(AND(TONGHOP!N1486=$B$1,OR(TONGHOP!O1486="ThiTN",TONGHOP!P1486="LT",TONGHOP!P1486="TN"),TONGHOP!J1486=""),TONGHOP!I1486,"")</f>
        <v/>
      </c>
      <c r="E1486" t="str">
        <f>IF(AND(TONGHOP!N1486=$B$1,OR(TONGHOP!O1486="ThiTN",TONGHOP!P1486="LT",TONGHOP!P1486="TN"),TONGHOP!J1486=""),TONGHOP!P1486,"")</f>
        <v/>
      </c>
    </row>
    <row r="1487" spans="1:5">
      <c r="A1487" t="str">
        <f>IF(AND(TONGHOP!N1487=$B$1,OR(TONGHOP!O1487="ThiTN",TONGHOP!P1487="LT",TONGHOP!P1487="TN"),TONGHOP!J1487=""),TONGHOP!C1487,"")</f>
        <v/>
      </c>
      <c r="B1487" t="str">
        <f>IF(AND(TONGHOP!N1487=$B$1,OR(TONGHOP!O1487="ThiTN",TONGHOP!P1487="LT",TONGHOP!P1487="TN"),TONGHOP!J1487=""),TONGHOP!H1487,"")</f>
        <v/>
      </c>
      <c r="C1487" t="str">
        <f>IF(AND(TONGHOP!N1487=$B$1,OR(TONGHOP!O1487="ThiTN",TONGHOP!P1487="LT",TONGHOP!P1487="TN"),TONGHOP!J1487=""),TONGHOP!F1487,"")</f>
        <v/>
      </c>
      <c r="D1487" t="str">
        <f>IF(AND(TONGHOP!N1487=$B$1,OR(TONGHOP!O1487="ThiTN",TONGHOP!P1487="LT",TONGHOP!P1487="TN"),TONGHOP!J1487=""),TONGHOP!I1487,"")</f>
        <v/>
      </c>
      <c r="E1487" t="str">
        <f>IF(AND(TONGHOP!N1487=$B$1,OR(TONGHOP!O1487="ThiTN",TONGHOP!P1487="LT",TONGHOP!P1487="TN"),TONGHOP!J1487=""),TONGHOP!P1487,"")</f>
        <v/>
      </c>
    </row>
    <row r="1488" spans="1:5">
      <c r="A1488" t="str">
        <f>IF(AND(TONGHOP!N1488=$B$1,OR(TONGHOP!O1488="ThiTN",TONGHOP!P1488="LT",TONGHOP!P1488="TN"),TONGHOP!J1488=""),TONGHOP!C1488,"")</f>
        <v/>
      </c>
      <c r="B1488" t="str">
        <f>IF(AND(TONGHOP!N1488=$B$1,OR(TONGHOP!O1488="ThiTN",TONGHOP!P1488="LT",TONGHOP!P1488="TN"),TONGHOP!J1488=""),TONGHOP!H1488,"")</f>
        <v/>
      </c>
      <c r="C1488" t="str">
        <f>IF(AND(TONGHOP!N1488=$B$1,OR(TONGHOP!O1488="ThiTN",TONGHOP!P1488="LT",TONGHOP!P1488="TN"),TONGHOP!J1488=""),TONGHOP!F1488,"")</f>
        <v/>
      </c>
      <c r="D1488" t="str">
        <f>IF(AND(TONGHOP!N1488=$B$1,OR(TONGHOP!O1488="ThiTN",TONGHOP!P1488="LT",TONGHOP!P1488="TN"),TONGHOP!J1488=""),TONGHOP!I1488,"")</f>
        <v/>
      </c>
      <c r="E1488" t="str">
        <f>IF(AND(TONGHOP!N1488=$B$1,OR(TONGHOP!O1488="ThiTN",TONGHOP!P1488="LT",TONGHOP!P1488="TN"),TONGHOP!J1488=""),TONGHOP!P1488,"")</f>
        <v/>
      </c>
    </row>
    <row r="1489" spans="1:5">
      <c r="A1489" t="str">
        <f>IF(AND(TONGHOP!N1489=$B$1,OR(TONGHOP!O1489="ThiTN",TONGHOP!P1489="LT",TONGHOP!P1489="TN"),TONGHOP!J1489=""),TONGHOP!C1489,"")</f>
        <v/>
      </c>
      <c r="B1489" t="str">
        <f>IF(AND(TONGHOP!N1489=$B$1,OR(TONGHOP!O1489="ThiTN",TONGHOP!P1489="LT",TONGHOP!P1489="TN"),TONGHOP!J1489=""),TONGHOP!H1489,"")</f>
        <v/>
      </c>
      <c r="C1489" t="str">
        <f>IF(AND(TONGHOP!N1489=$B$1,OR(TONGHOP!O1489="ThiTN",TONGHOP!P1489="LT",TONGHOP!P1489="TN"),TONGHOP!J1489=""),TONGHOP!F1489,"")</f>
        <v/>
      </c>
      <c r="D1489" t="str">
        <f>IF(AND(TONGHOP!N1489=$B$1,OR(TONGHOP!O1489="ThiTN",TONGHOP!P1489="LT",TONGHOP!P1489="TN"),TONGHOP!J1489=""),TONGHOP!I1489,"")</f>
        <v/>
      </c>
      <c r="E1489" t="str">
        <f>IF(AND(TONGHOP!N1489=$B$1,OR(TONGHOP!O1489="ThiTN",TONGHOP!P1489="LT",TONGHOP!P1489="TN"),TONGHOP!J1489=""),TONGHOP!P1489,"")</f>
        <v/>
      </c>
    </row>
    <row r="1490" spans="1:5">
      <c r="A1490" t="str">
        <f>IF(AND(TONGHOP!N1490=$B$1,OR(TONGHOP!O1490="ThiTN",TONGHOP!P1490="LT",TONGHOP!P1490="TN"),TONGHOP!J1490=""),TONGHOP!C1490,"")</f>
        <v/>
      </c>
      <c r="B1490" t="str">
        <f>IF(AND(TONGHOP!N1490=$B$1,OR(TONGHOP!O1490="ThiTN",TONGHOP!P1490="LT",TONGHOP!P1490="TN"),TONGHOP!J1490=""),TONGHOP!H1490,"")</f>
        <v/>
      </c>
      <c r="C1490" t="str">
        <f>IF(AND(TONGHOP!N1490=$B$1,OR(TONGHOP!O1490="ThiTN",TONGHOP!P1490="LT",TONGHOP!P1490="TN"),TONGHOP!J1490=""),TONGHOP!F1490,"")</f>
        <v/>
      </c>
      <c r="D1490" t="str">
        <f>IF(AND(TONGHOP!N1490=$B$1,OR(TONGHOP!O1490="ThiTN",TONGHOP!P1490="LT",TONGHOP!P1490="TN"),TONGHOP!J1490=""),TONGHOP!I1490,"")</f>
        <v/>
      </c>
      <c r="E1490" t="str">
        <f>IF(AND(TONGHOP!N1490=$B$1,OR(TONGHOP!O1490="ThiTN",TONGHOP!P1490="LT",TONGHOP!P1490="TN"),TONGHOP!J1490=""),TONGHOP!P1490,"")</f>
        <v/>
      </c>
    </row>
    <row r="1491" spans="1:5">
      <c r="A1491" t="str">
        <f>IF(AND(TONGHOP!N1491=$B$1,OR(TONGHOP!O1491="ThiTN",TONGHOP!P1491="LT",TONGHOP!P1491="TN"),TONGHOP!J1491=""),TONGHOP!C1491,"")</f>
        <v/>
      </c>
      <c r="B1491" t="str">
        <f>IF(AND(TONGHOP!N1491=$B$1,OR(TONGHOP!O1491="ThiTN",TONGHOP!P1491="LT",TONGHOP!P1491="TN"),TONGHOP!J1491=""),TONGHOP!H1491,"")</f>
        <v/>
      </c>
      <c r="C1491" t="str">
        <f>IF(AND(TONGHOP!N1491=$B$1,OR(TONGHOP!O1491="ThiTN",TONGHOP!P1491="LT",TONGHOP!P1491="TN"),TONGHOP!J1491=""),TONGHOP!F1491,"")</f>
        <v/>
      </c>
      <c r="D1491" t="str">
        <f>IF(AND(TONGHOP!N1491=$B$1,OR(TONGHOP!O1491="ThiTN",TONGHOP!P1491="LT",TONGHOP!P1491="TN"),TONGHOP!J1491=""),TONGHOP!I1491,"")</f>
        <v/>
      </c>
      <c r="E1491" t="str">
        <f>IF(AND(TONGHOP!N1491=$B$1,OR(TONGHOP!O1491="ThiTN",TONGHOP!P1491="LT",TONGHOP!P1491="TN"),TONGHOP!J1491=""),TONGHOP!P1491,"")</f>
        <v/>
      </c>
    </row>
    <row r="1492" spans="1:5">
      <c r="A1492" t="str">
        <f>IF(AND(TONGHOP!N1492=$B$1,OR(TONGHOP!O1492="ThiTN",TONGHOP!P1492="LT",TONGHOP!P1492="TN"),TONGHOP!J1492=""),TONGHOP!C1492,"")</f>
        <v/>
      </c>
      <c r="B1492" t="str">
        <f>IF(AND(TONGHOP!N1492=$B$1,OR(TONGHOP!O1492="ThiTN",TONGHOP!P1492="LT",TONGHOP!P1492="TN"),TONGHOP!J1492=""),TONGHOP!H1492,"")</f>
        <v/>
      </c>
      <c r="C1492" t="str">
        <f>IF(AND(TONGHOP!N1492=$B$1,OR(TONGHOP!O1492="ThiTN",TONGHOP!P1492="LT",TONGHOP!P1492="TN"),TONGHOP!J1492=""),TONGHOP!F1492,"")</f>
        <v/>
      </c>
      <c r="D1492" t="str">
        <f>IF(AND(TONGHOP!N1492=$B$1,OR(TONGHOP!O1492="ThiTN",TONGHOP!P1492="LT",TONGHOP!P1492="TN"),TONGHOP!J1492=""),TONGHOP!I1492,"")</f>
        <v/>
      </c>
      <c r="E1492" t="str">
        <f>IF(AND(TONGHOP!N1492=$B$1,OR(TONGHOP!O1492="ThiTN",TONGHOP!P1492="LT",TONGHOP!P1492="TN"),TONGHOP!J1492=""),TONGHOP!P1492,"")</f>
        <v/>
      </c>
    </row>
    <row r="1493" spans="1:5">
      <c r="A1493" t="str">
        <f>IF(AND(TONGHOP!N1493=$B$1,OR(TONGHOP!O1493="ThiTN",TONGHOP!P1493="LT",TONGHOP!P1493="TN"),TONGHOP!J1493=""),TONGHOP!C1493,"")</f>
        <v/>
      </c>
      <c r="B1493" t="str">
        <f>IF(AND(TONGHOP!N1493=$B$1,OR(TONGHOP!O1493="ThiTN",TONGHOP!P1493="LT",TONGHOP!P1493="TN"),TONGHOP!J1493=""),TONGHOP!H1493,"")</f>
        <v/>
      </c>
      <c r="C1493" t="str">
        <f>IF(AND(TONGHOP!N1493=$B$1,OR(TONGHOP!O1493="ThiTN",TONGHOP!P1493="LT",TONGHOP!P1493="TN"),TONGHOP!J1493=""),TONGHOP!F1493,"")</f>
        <v/>
      </c>
      <c r="D1493" t="str">
        <f>IF(AND(TONGHOP!N1493=$B$1,OR(TONGHOP!O1493="ThiTN",TONGHOP!P1493="LT",TONGHOP!P1493="TN"),TONGHOP!J1493=""),TONGHOP!I1493,"")</f>
        <v/>
      </c>
      <c r="E1493" t="str">
        <f>IF(AND(TONGHOP!N1493=$B$1,OR(TONGHOP!O1493="ThiTN",TONGHOP!P1493="LT",TONGHOP!P1493="TN"),TONGHOP!J1493=""),TONGHOP!P1493,"")</f>
        <v/>
      </c>
    </row>
    <row r="1494" spans="1:5">
      <c r="A1494" t="str">
        <f>IF(AND(TONGHOP!N1494=$B$1,OR(TONGHOP!O1494="ThiTN",TONGHOP!P1494="LT",TONGHOP!P1494="TN"),TONGHOP!J1494=""),TONGHOP!C1494,"")</f>
        <v/>
      </c>
      <c r="B1494" t="str">
        <f>IF(AND(TONGHOP!N1494=$B$1,OR(TONGHOP!O1494="ThiTN",TONGHOP!P1494="LT",TONGHOP!P1494="TN"),TONGHOP!J1494=""),TONGHOP!H1494,"")</f>
        <v/>
      </c>
      <c r="C1494" t="str">
        <f>IF(AND(TONGHOP!N1494=$B$1,OR(TONGHOP!O1494="ThiTN",TONGHOP!P1494="LT",TONGHOP!P1494="TN"),TONGHOP!J1494=""),TONGHOP!F1494,"")</f>
        <v/>
      </c>
      <c r="D1494" t="str">
        <f>IF(AND(TONGHOP!N1494=$B$1,OR(TONGHOP!O1494="ThiTN",TONGHOP!P1494="LT",TONGHOP!P1494="TN"),TONGHOP!J1494=""),TONGHOP!I1494,"")</f>
        <v/>
      </c>
      <c r="E1494" t="str">
        <f>IF(AND(TONGHOP!N1494=$B$1,OR(TONGHOP!O1494="ThiTN",TONGHOP!P1494="LT",TONGHOP!P1494="TN"),TONGHOP!J1494=""),TONGHOP!P1494,"")</f>
        <v/>
      </c>
    </row>
    <row r="1495" spans="1:5">
      <c r="A1495" t="str">
        <f>IF(AND(TONGHOP!N1495=$B$1,OR(TONGHOP!O1495="ThiTN",TONGHOP!P1495="LT",TONGHOP!P1495="TN"),TONGHOP!J1495=""),TONGHOP!C1495,"")</f>
        <v/>
      </c>
      <c r="B1495" t="str">
        <f>IF(AND(TONGHOP!N1495=$B$1,OR(TONGHOP!O1495="ThiTN",TONGHOP!P1495="LT",TONGHOP!P1495="TN"),TONGHOP!J1495=""),TONGHOP!H1495,"")</f>
        <v/>
      </c>
      <c r="C1495" t="str">
        <f>IF(AND(TONGHOP!N1495=$B$1,OR(TONGHOP!O1495="ThiTN",TONGHOP!P1495="LT",TONGHOP!P1495="TN"),TONGHOP!J1495=""),TONGHOP!F1495,"")</f>
        <v/>
      </c>
      <c r="D1495" t="str">
        <f>IF(AND(TONGHOP!N1495=$B$1,OR(TONGHOP!O1495="ThiTN",TONGHOP!P1495="LT",TONGHOP!P1495="TN"),TONGHOP!J1495=""),TONGHOP!I1495,"")</f>
        <v/>
      </c>
      <c r="E1495" t="str">
        <f>IF(AND(TONGHOP!N1495=$B$1,OR(TONGHOP!O1495="ThiTN",TONGHOP!P1495="LT",TONGHOP!P1495="TN"),TONGHOP!J1495=""),TONGHOP!P1495,"")</f>
        <v/>
      </c>
    </row>
    <row r="1496" spans="1:5">
      <c r="A1496" t="str">
        <f>IF(AND(TONGHOP!N1496=$B$1,OR(TONGHOP!O1496="ThiTN",TONGHOP!P1496="LT",TONGHOP!P1496="TN"),TONGHOP!J1496=""),TONGHOP!C1496,"")</f>
        <v/>
      </c>
      <c r="B1496" t="str">
        <f>IF(AND(TONGHOP!N1496=$B$1,OR(TONGHOP!O1496="ThiTN",TONGHOP!P1496="LT",TONGHOP!P1496="TN"),TONGHOP!J1496=""),TONGHOP!H1496,"")</f>
        <v/>
      </c>
      <c r="C1496" t="str">
        <f>IF(AND(TONGHOP!N1496=$B$1,OR(TONGHOP!O1496="ThiTN",TONGHOP!P1496="LT",TONGHOP!P1496="TN"),TONGHOP!J1496=""),TONGHOP!F1496,"")</f>
        <v/>
      </c>
      <c r="D1496" t="str">
        <f>IF(AND(TONGHOP!N1496=$B$1,OR(TONGHOP!O1496="ThiTN",TONGHOP!P1496="LT",TONGHOP!P1496="TN"),TONGHOP!J1496=""),TONGHOP!I1496,"")</f>
        <v/>
      </c>
      <c r="E1496" t="str">
        <f>IF(AND(TONGHOP!N1496=$B$1,OR(TONGHOP!O1496="ThiTN",TONGHOP!P1496="LT",TONGHOP!P1496="TN"),TONGHOP!J1496=""),TONGHOP!P1496,"")</f>
        <v/>
      </c>
    </row>
    <row r="1497" spans="1:5">
      <c r="A1497" t="str">
        <f>IF(AND(TONGHOP!N1497=$B$1,OR(TONGHOP!O1497="ThiTN",TONGHOP!P1497="LT",TONGHOP!P1497="TN"),TONGHOP!J1497=""),TONGHOP!C1497,"")</f>
        <v/>
      </c>
      <c r="B1497" t="str">
        <f>IF(AND(TONGHOP!N1497=$B$1,OR(TONGHOP!O1497="ThiTN",TONGHOP!P1497="LT",TONGHOP!P1497="TN"),TONGHOP!J1497=""),TONGHOP!H1497,"")</f>
        <v/>
      </c>
      <c r="C1497" t="str">
        <f>IF(AND(TONGHOP!N1497=$B$1,OR(TONGHOP!O1497="ThiTN",TONGHOP!P1497="LT",TONGHOP!P1497="TN"),TONGHOP!J1497=""),TONGHOP!F1497,"")</f>
        <v/>
      </c>
      <c r="D1497" t="str">
        <f>IF(AND(TONGHOP!N1497=$B$1,OR(TONGHOP!O1497="ThiTN",TONGHOP!P1497="LT",TONGHOP!P1497="TN"),TONGHOP!J1497=""),TONGHOP!I1497,"")</f>
        <v/>
      </c>
      <c r="E1497" t="str">
        <f>IF(AND(TONGHOP!N1497=$B$1,OR(TONGHOP!O1497="ThiTN",TONGHOP!P1497="LT",TONGHOP!P1497="TN"),TONGHOP!J1497=""),TONGHOP!P1497,"")</f>
        <v/>
      </c>
    </row>
    <row r="1498" spans="1:5">
      <c r="A1498" t="str">
        <f>IF(AND(TONGHOP!N1498=$B$1,OR(TONGHOP!O1498="ThiTN",TONGHOP!P1498="LT",TONGHOP!P1498="TN"),TONGHOP!J1498=""),TONGHOP!C1498,"")</f>
        <v/>
      </c>
      <c r="B1498" t="str">
        <f>IF(AND(TONGHOP!N1498=$B$1,OR(TONGHOP!O1498="ThiTN",TONGHOP!P1498="LT",TONGHOP!P1498="TN"),TONGHOP!J1498=""),TONGHOP!H1498,"")</f>
        <v/>
      </c>
      <c r="C1498" t="str">
        <f>IF(AND(TONGHOP!N1498=$B$1,OR(TONGHOP!O1498="ThiTN",TONGHOP!P1498="LT",TONGHOP!P1498="TN"),TONGHOP!J1498=""),TONGHOP!F1498,"")</f>
        <v/>
      </c>
      <c r="D1498" t="str">
        <f>IF(AND(TONGHOP!N1498=$B$1,OR(TONGHOP!O1498="ThiTN",TONGHOP!P1498="LT",TONGHOP!P1498="TN"),TONGHOP!J1498=""),TONGHOP!I1498,"")</f>
        <v/>
      </c>
      <c r="E1498" t="str">
        <f>IF(AND(TONGHOP!N1498=$B$1,OR(TONGHOP!O1498="ThiTN",TONGHOP!P1498="LT",TONGHOP!P1498="TN"),TONGHOP!J1498=""),TONGHOP!P1498,"")</f>
        <v/>
      </c>
    </row>
    <row r="1499" spans="1:5">
      <c r="A1499" t="str">
        <f>IF(AND(TONGHOP!N1499=$B$1,OR(TONGHOP!O1499="ThiTN",TONGHOP!P1499="LT",TONGHOP!P1499="TN"),TONGHOP!J1499=""),TONGHOP!C1499,"")</f>
        <v/>
      </c>
      <c r="B1499" t="str">
        <f>IF(AND(TONGHOP!N1499=$B$1,OR(TONGHOP!O1499="ThiTN",TONGHOP!P1499="LT",TONGHOP!P1499="TN"),TONGHOP!J1499=""),TONGHOP!H1499,"")</f>
        <v/>
      </c>
      <c r="C1499" t="str">
        <f>IF(AND(TONGHOP!N1499=$B$1,OR(TONGHOP!O1499="ThiTN",TONGHOP!P1499="LT",TONGHOP!P1499="TN"),TONGHOP!J1499=""),TONGHOP!F1499,"")</f>
        <v/>
      </c>
      <c r="D1499" t="str">
        <f>IF(AND(TONGHOP!N1499=$B$1,OR(TONGHOP!O1499="ThiTN",TONGHOP!P1499="LT",TONGHOP!P1499="TN"),TONGHOP!J1499=""),TONGHOP!I1499,"")</f>
        <v/>
      </c>
      <c r="E1499" t="str">
        <f>IF(AND(TONGHOP!N1499=$B$1,OR(TONGHOP!O1499="ThiTN",TONGHOP!P1499="LT",TONGHOP!P1499="TN"),TONGHOP!J1499=""),TONGHOP!P1499,"")</f>
        <v/>
      </c>
    </row>
    <row r="1500" spans="1:5">
      <c r="A1500" t="str">
        <f>IF(AND(TONGHOP!N1500=$B$1,OR(TONGHOP!O1500="ThiTN",TONGHOP!P1500="LT",TONGHOP!P1500="TN"),TONGHOP!J1500=""),TONGHOP!C1500,"")</f>
        <v/>
      </c>
      <c r="B1500" t="str">
        <f>IF(AND(TONGHOP!N1500=$B$1,OR(TONGHOP!O1500="ThiTN",TONGHOP!P1500="LT",TONGHOP!P1500="TN"),TONGHOP!J1500=""),TONGHOP!H1500,"")</f>
        <v/>
      </c>
      <c r="C1500" t="str">
        <f>IF(AND(TONGHOP!N1500=$B$1,OR(TONGHOP!O1500="ThiTN",TONGHOP!P1500="LT",TONGHOP!P1500="TN"),TONGHOP!J1500=""),TONGHOP!F1500,"")</f>
        <v/>
      </c>
      <c r="D1500" t="str">
        <f>IF(AND(TONGHOP!N1500=$B$1,OR(TONGHOP!O1500="ThiTN",TONGHOP!P1500="LT",TONGHOP!P1500="TN"),TONGHOP!J1500=""),TONGHOP!I1500,"")</f>
        <v/>
      </c>
      <c r="E1500" t="str">
        <f>IF(AND(TONGHOP!N1500=$B$1,OR(TONGHOP!O1500="ThiTN",TONGHOP!P1500="LT",TONGHOP!P1500="TN"),TONGHOP!J1500=""),TONGHOP!P1500,"")</f>
        <v/>
      </c>
    </row>
    <row r="1501" spans="1:5">
      <c r="A1501" t="str">
        <f>IF(AND(TONGHOP!N1501=$B$1,OR(TONGHOP!O1501="ThiTN",TONGHOP!P1501="LT",TONGHOP!P1501="TN"),TONGHOP!J1501=""),TONGHOP!C1501,"")</f>
        <v/>
      </c>
      <c r="B1501" t="str">
        <f>IF(AND(TONGHOP!N1501=$B$1,OR(TONGHOP!O1501="ThiTN",TONGHOP!P1501="LT",TONGHOP!P1501="TN"),TONGHOP!J1501=""),TONGHOP!H1501,"")</f>
        <v/>
      </c>
      <c r="C1501" t="str">
        <f>IF(AND(TONGHOP!N1501=$B$1,OR(TONGHOP!O1501="ThiTN",TONGHOP!P1501="LT",TONGHOP!P1501="TN"),TONGHOP!J1501=""),TONGHOP!F1501,"")</f>
        <v/>
      </c>
      <c r="D1501" t="str">
        <f>IF(AND(TONGHOP!N1501=$B$1,OR(TONGHOP!O1501="ThiTN",TONGHOP!P1501="LT",TONGHOP!P1501="TN"),TONGHOP!J1501=""),TONGHOP!I1501,"")</f>
        <v/>
      </c>
      <c r="E1501" t="str">
        <f>IF(AND(TONGHOP!N1501=$B$1,OR(TONGHOP!O1501="ThiTN",TONGHOP!P1501="LT",TONGHOP!P1501="TN"),TONGHOP!J1501=""),TONGHOP!P1501,"")</f>
        <v/>
      </c>
    </row>
    <row r="1502" spans="1:5">
      <c r="A1502" t="str">
        <f>IF(AND(TONGHOP!N1502=$B$1,OR(TONGHOP!O1502="ThiTN",TONGHOP!P1502="LT",TONGHOP!P1502="TN"),TONGHOP!J1502=""),TONGHOP!C1502,"")</f>
        <v/>
      </c>
      <c r="B1502" t="str">
        <f>IF(AND(TONGHOP!N1502=$B$1,OR(TONGHOP!O1502="ThiTN",TONGHOP!P1502="LT",TONGHOP!P1502="TN"),TONGHOP!J1502=""),TONGHOP!H1502,"")</f>
        <v/>
      </c>
      <c r="C1502" t="str">
        <f>IF(AND(TONGHOP!N1502=$B$1,OR(TONGHOP!O1502="ThiTN",TONGHOP!P1502="LT",TONGHOP!P1502="TN"),TONGHOP!J1502=""),TONGHOP!F1502,"")</f>
        <v/>
      </c>
      <c r="D1502" t="str">
        <f>IF(AND(TONGHOP!N1502=$B$1,OR(TONGHOP!O1502="ThiTN",TONGHOP!P1502="LT",TONGHOP!P1502="TN"),TONGHOP!J1502=""),TONGHOP!I1502,"")</f>
        <v/>
      </c>
      <c r="E1502" t="str">
        <f>IF(AND(TONGHOP!N1502=$B$1,OR(TONGHOP!O1502="ThiTN",TONGHOP!P1502="LT",TONGHOP!P1502="TN"),TONGHOP!J1502=""),TONGHOP!P1502,"")</f>
        <v/>
      </c>
    </row>
    <row r="1503" spans="1:5">
      <c r="A1503" t="str">
        <f>IF(AND(TONGHOP!N1503=$B$1,OR(TONGHOP!O1503="ThiTN",TONGHOP!P1503="LT",TONGHOP!P1503="TN"),TONGHOP!J1503=""),TONGHOP!C1503,"")</f>
        <v/>
      </c>
      <c r="B1503" t="str">
        <f>IF(AND(TONGHOP!N1503=$B$1,OR(TONGHOP!O1503="ThiTN",TONGHOP!P1503="LT",TONGHOP!P1503="TN"),TONGHOP!J1503=""),TONGHOP!H1503,"")</f>
        <v/>
      </c>
      <c r="C1503" t="str">
        <f>IF(AND(TONGHOP!N1503=$B$1,OR(TONGHOP!O1503="ThiTN",TONGHOP!P1503="LT",TONGHOP!P1503="TN"),TONGHOP!J1503=""),TONGHOP!F1503,"")</f>
        <v/>
      </c>
      <c r="D1503" t="str">
        <f>IF(AND(TONGHOP!N1503=$B$1,OR(TONGHOP!O1503="ThiTN",TONGHOP!P1503="LT",TONGHOP!P1503="TN"),TONGHOP!J1503=""),TONGHOP!I1503,"")</f>
        <v/>
      </c>
      <c r="E1503" t="str">
        <f>IF(AND(TONGHOP!N1503=$B$1,OR(TONGHOP!O1503="ThiTN",TONGHOP!P1503="LT",TONGHOP!P1503="TN"),TONGHOP!J1503=""),TONGHOP!P1503,"")</f>
        <v/>
      </c>
    </row>
    <row r="1504" spans="1:5">
      <c r="A1504" t="str">
        <f>IF(AND(TONGHOP!N1504=$B$1,OR(TONGHOP!O1504="ThiTN",TONGHOP!P1504="LT",TONGHOP!P1504="TN"),TONGHOP!J1504=""),TONGHOP!C1504,"")</f>
        <v/>
      </c>
      <c r="B1504" t="str">
        <f>IF(AND(TONGHOP!N1504=$B$1,OR(TONGHOP!O1504="ThiTN",TONGHOP!P1504="LT",TONGHOP!P1504="TN"),TONGHOP!J1504=""),TONGHOP!H1504,"")</f>
        <v/>
      </c>
      <c r="C1504" t="str">
        <f>IF(AND(TONGHOP!N1504=$B$1,OR(TONGHOP!O1504="ThiTN",TONGHOP!P1504="LT",TONGHOP!P1504="TN"),TONGHOP!J1504=""),TONGHOP!F1504,"")</f>
        <v/>
      </c>
      <c r="D1504" t="str">
        <f>IF(AND(TONGHOP!N1504=$B$1,OR(TONGHOP!O1504="ThiTN",TONGHOP!P1504="LT",TONGHOP!P1504="TN"),TONGHOP!J1504=""),TONGHOP!I1504,"")</f>
        <v/>
      </c>
      <c r="E1504" t="str">
        <f>IF(AND(TONGHOP!N1504=$B$1,OR(TONGHOP!O1504="ThiTN",TONGHOP!P1504="LT",TONGHOP!P1504="TN"),TONGHOP!J1504=""),TONGHOP!P1504,"")</f>
        <v/>
      </c>
    </row>
    <row r="1505" spans="1:5">
      <c r="A1505" t="str">
        <f>IF(AND(TONGHOP!N1505=$B$1,OR(TONGHOP!O1505="ThiTN",TONGHOP!P1505="LT",TONGHOP!P1505="TN"),TONGHOP!J1505=""),TONGHOP!C1505,"")</f>
        <v/>
      </c>
      <c r="B1505" t="str">
        <f>IF(AND(TONGHOP!N1505=$B$1,OR(TONGHOP!O1505="ThiTN",TONGHOP!P1505="LT",TONGHOP!P1505="TN"),TONGHOP!J1505=""),TONGHOP!H1505,"")</f>
        <v/>
      </c>
      <c r="C1505" t="str">
        <f>IF(AND(TONGHOP!N1505=$B$1,OR(TONGHOP!O1505="ThiTN",TONGHOP!P1505="LT",TONGHOP!P1505="TN"),TONGHOP!J1505=""),TONGHOP!F1505,"")</f>
        <v/>
      </c>
      <c r="D1505" t="str">
        <f>IF(AND(TONGHOP!N1505=$B$1,OR(TONGHOP!O1505="ThiTN",TONGHOP!P1505="LT",TONGHOP!P1505="TN"),TONGHOP!J1505=""),TONGHOP!I1505,"")</f>
        <v/>
      </c>
      <c r="E1505" t="str">
        <f>IF(AND(TONGHOP!N1505=$B$1,OR(TONGHOP!O1505="ThiTN",TONGHOP!P1505="LT",TONGHOP!P1505="TN"),TONGHOP!J1505=""),TONGHOP!P1505,"")</f>
        <v/>
      </c>
    </row>
    <row r="1506" spans="1:5">
      <c r="A1506" t="str">
        <f>IF(AND(TONGHOP!N1506=$B$1,OR(TONGHOP!O1506="ThiTN",TONGHOP!P1506="LT",TONGHOP!P1506="TN"),TONGHOP!J1506=""),TONGHOP!C1506,"")</f>
        <v/>
      </c>
      <c r="B1506" t="str">
        <f>IF(AND(TONGHOP!N1506=$B$1,OR(TONGHOP!O1506="ThiTN",TONGHOP!P1506="LT",TONGHOP!P1506="TN"),TONGHOP!J1506=""),TONGHOP!H1506,"")</f>
        <v/>
      </c>
      <c r="C1506" t="str">
        <f>IF(AND(TONGHOP!N1506=$B$1,OR(TONGHOP!O1506="ThiTN",TONGHOP!P1506="LT",TONGHOP!P1506="TN"),TONGHOP!J1506=""),TONGHOP!F1506,"")</f>
        <v/>
      </c>
      <c r="D1506" t="str">
        <f>IF(AND(TONGHOP!N1506=$B$1,OR(TONGHOP!O1506="ThiTN",TONGHOP!P1506="LT",TONGHOP!P1506="TN"),TONGHOP!J1506=""),TONGHOP!I1506,"")</f>
        <v/>
      </c>
      <c r="E1506" t="str">
        <f>IF(AND(TONGHOP!N1506=$B$1,OR(TONGHOP!O1506="ThiTN",TONGHOP!P1506="LT",TONGHOP!P1506="TN"),TONGHOP!J1506=""),TONGHOP!P1506,"")</f>
        <v/>
      </c>
    </row>
    <row r="1507" spans="1:5">
      <c r="A1507" t="str">
        <f>IF(AND(TONGHOP!N1507=$B$1,OR(TONGHOP!O1507="ThiTN",TONGHOP!P1507="LT",TONGHOP!P1507="TN"),TONGHOP!J1507=""),TONGHOP!C1507,"")</f>
        <v/>
      </c>
      <c r="B1507" t="str">
        <f>IF(AND(TONGHOP!N1507=$B$1,OR(TONGHOP!O1507="ThiTN",TONGHOP!P1507="LT",TONGHOP!P1507="TN"),TONGHOP!J1507=""),TONGHOP!H1507,"")</f>
        <v/>
      </c>
      <c r="C1507" t="str">
        <f>IF(AND(TONGHOP!N1507=$B$1,OR(TONGHOP!O1507="ThiTN",TONGHOP!P1507="LT",TONGHOP!P1507="TN"),TONGHOP!J1507=""),TONGHOP!F1507,"")</f>
        <v/>
      </c>
      <c r="D1507" t="str">
        <f>IF(AND(TONGHOP!N1507=$B$1,OR(TONGHOP!O1507="ThiTN",TONGHOP!P1507="LT",TONGHOP!P1507="TN"),TONGHOP!J1507=""),TONGHOP!I1507,"")</f>
        <v/>
      </c>
      <c r="E1507" t="str">
        <f>IF(AND(TONGHOP!N1507=$B$1,OR(TONGHOP!O1507="ThiTN",TONGHOP!P1507="LT",TONGHOP!P1507="TN"),TONGHOP!J1507=""),TONGHOP!P1507,"")</f>
        <v/>
      </c>
    </row>
    <row r="1508" spans="1:5">
      <c r="A1508" t="str">
        <f>IF(AND(TONGHOP!N1508=$B$1,OR(TONGHOP!O1508="ThiTN",TONGHOP!P1508="LT",TONGHOP!P1508="TN"),TONGHOP!J1508=""),TONGHOP!C1508,"")</f>
        <v/>
      </c>
      <c r="B1508" t="str">
        <f>IF(AND(TONGHOP!N1508=$B$1,OR(TONGHOP!O1508="ThiTN",TONGHOP!P1508="LT",TONGHOP!P1508="TN"),TONGHOP!J1508=""),TONGHOP!H1508,"")</f>
        <v/>
      </c>
      <c r="C1508" t="str">
        <f>IF(AND(TONGHOP!N1508=$B$1,OR(TONGHOP!O1508="ThiTN",TONGHOP!P1508="LT",TONGHOP!P1508="TN"),TONGHOP!J1508=""),TONGHOP!F1508,"")</f>
        <v/>
      </c>
      <c r="D1508" t="str">
        <f>IF(AND(TONGHOP!N1508=$B$1,OR(TONGHOP!O1508="ThiTN",TONGHOP!P1508="LT",TONGHOP!P1508="TN"),TONGHOP!J1508=""),TONGHOP!I1508,"")</f>
        <v/>
      </c>
      <c r="E1508" t="str">
        <f>IF(AND(TONGHOP!N1508=$B$1,OR(TONGHOP!O1508="ThiTN",TONGHOP!P1508="LT",TONGHOP!P1508="TN"),TONGHOP!J1508=""),TONGHOP!P1508,"")</f>
        <v/>
      </c>
    </row>
    <row r="1509" spans="1:5">
      <c r="A1509" t="str">
        <f>IF(AND(TONGHOP!N1509=$B$1,OR(TONGHOP!O1509="ThiTN",TONGHOP!P1509="LT",TONGHOP!P1509="TN"),TONGHOP!J1509=""),TONGHOP!C1509,"")</f>
        <v/>
      </c>
      <c r="B1509" t="str">
        <f>IF(AND(TONGHOP!N1509=$B$1,OR(TONGHOP!O1509="ThiTN",TONGHOP!P1509="LT",TONGHOP!P1509="TN"),TONGHOP!J1509=""),TONGHOP!H1509,"")</f>
        <v/>
      </c>
      <c r="C1509" t="str">
        <f>IF(AND(TONGHOP!N1509=$B$1,OR(TONGHOP!O1509="ThiTN",TONGHOP!P1509="LT",TONGHOP!P1509="TN"),TONGHOP!J1509=""),TONGHOP!F1509,"")</f>
        <v/>
      </c>
      <c r="D1509" t="str">
        <f>IF(AND(TONGHOP!N1509=$B$1,OR(TONGHOP!O1509="ThiTN",TONGHOP!P1509="LT",TONGHOP!P1509="TN"),TONGHOP!J1509=""),TONGHOP!I1509,"")</f>
        <v/>
      </c>
      <c r="E1509" t="str">
        <f>IF(AND(TONGHOP!N1509=$B$1,OR(TONGHOP!O1509="ThiTN",TONGHOP!P1509="LT",TONGHOP!P1509="TN"),TONGHOP!J1509=""),TONGHOP!P1509,"")</f>
        <v/>
      </c>
    </row>
    <row r="1510" spans="1:5">
      <c r="A1510" t="str">
        <f>IF(AND(TONGHOP!N1510=$B$1,OR(TONGHOP!O1510="ThiTN",TONGHOP!P1510="LT",TONGHOP!P1510="TN"),TONGHOP!J1510=""),TONGHOP!C1510,"")</f>
        <v/>
      </c>
      <c r="B1510" t="str">
        <f>IF(AND(TONGHOP!N1510=$B$1,OR(TONGHOP!O1510="ThiTN",TONGHOP!P1510="LT",TONGHOP!P1510="TN"),TONGHOP!J1510=""),TONGHOP!H1510,"")</f>
        <v/>
      </c>
      <c r="C1510" t="str">
        <f>IF(AND(TONGHOP!N1510=$B$1,OR(TONGHOP!O1510="ThiTN",TONGHOP!P1510="LT",TONGHOP!P1510="TN"),TONGHOP!J1510=""),TONGHOP!F1510,"")</f>
        <v/>
      </c>
      <c r="D1510" t="str">
        <f>IF(AND(TONGHOP!N1510=$B$1,OR(TONGHOP!O1510="ThiTN",TONGHOP!P1510="LT",TONGHOP!P1510="TN"),TONGHOP!J1510=""),TONGHOP!I1510,"")</f>
        <v/>
      </c>
      <c r="E1510" t="str">
        <f>IF(AND(TONGHOP!N1510=$B$1,OR(TONGHOP!O1510="ThiTN",TONGHOP!P1510="LT",TONGHOP!P1510="TN"),TONGHOP!J1510=""),TONGHOP!P1510,"")</f>
        <v/>
      </c>
    </row>
    <row r="1511" spans="1:5">
      <c r="A1511" t="str">
        <f>IF(AND(TONGHOP!N1511=$B$1,OR(TONGHOP!O1511="ThiTN",TONGHOP!P1511="LT",TONGHOP!P1511="TN"),TONGHOP!J1511=""),TONGHOP!C1511,"")</f>
        <v/>
      </c>
      <c r="B1511" t="str">
        <f>IF(AND(TONGHOP!N1511=$B$1,OR(TONGHOP!O1511="ThiTN",TONGHOP!P1511="LT",TONGHOP!P1511="TN"),TONGHOP!J1511=""),TONGHOP!H1511,"")</f>
        <v/>
      </c>
      <c r="C1511" t="str">
        <f>IF(AND(TONGHOP!N1511=$B$1,OR(TONGHOP!O1511="ThiTN",TONGHOP!P1511="LT",TONGHOP!P1511="TN"),TONGHOP!J1511=""),TONGHOP!F1511,"")</f>
        <v/>
      </c>
      <c r="D1511" t="str">
        <f>IF(AND(TONGHOP!N1511=$B$1,OR(TONGHOP!O1511="ThiTN",TONGHOP!P1511="LT",TONGHOP!P1511="TN"),TONGHOP!J1511=""),TONGHOP!I1511,"")</f>
        <v/>
      </c>
      <c r="E1511" t="str">
        <f>IF(AND(TONGHOP!N1511=$B$1,OR(TONGHOP!O1511="ThiTN",TONGHOP!P1511="LT",TONGHOP!P1511="TN"),TONGHOP!J1511=""),TONGHOP!P1511,"")</f>
        <v/>
      </c>
    </row>
    <row r="1512" spans="1:5">
      <c r="A1512" t="str">
        <f>IF(AND(TONGHOP!N1512=$B$1,OR(TONGHOP!O1512="ThiTN",TONGHOP!P1512="LT",TONGHOP!P1512="TN"),TONGHOP!J1512=""),TONGHOP!C1512,"")</f>
        <v/>
      </c>
      <c r="B1512" t="str">
        <f>IF(AND(TONGHOP!N1512=$B$1,OR(TONGHOP!O1512="ThiTN",TONGHOP!P1512="LT",TONGHOP!P1512="TN"),TONGHOP!J1512=""),TONGHOP!H1512,"")</f>
        <v/>
      </c>
      <c r="C1512" t="str">
        <f>IF(AND(TONGHOP!N1512=$B$1,OR(TONGHOP!O1512="ThiTN",TONGHOP!P1512="LT",TONGHOP!P1512="TN"),TONGHOP!J1512=""),TONGHOP!F1512,"")</f>
        <v/>
      </c>
      <c r="D1512" t="str">
        <f>IF(AND(TONGHOP!N1512=$B$1,OR(TONGHOP!O1512="ThiTN",TONGHOP!P1512="LT",TONGHOP!P1512="TN"),TONGHOP!J1512=""),TONGHOP!I1512,"")</f>
        <v/>
      </c>
      <c r="E1512" t="str">
        <f>IF(AND(TONGHOP!N1512=$B$1,OR(TONGHOP!O1512="ThiTN",TONGHOP!P1512="LT",TONGHOP!P1512="TN"),TONGHOP!J1512=""),TONGHOP!P1512,"")</f>
        <v/>
      </c>
    </row>
    <row r="1513" spans="1:5">
      <c r="A1513" t="str">
        <f>IF(AND(TONGHOP!N1513=$B$1,OR(TONGHOP!O1513="ThiTN",TONGHOP!P1513="LT",TONGHOP!P1513="TN"),TONGHOP!J1513=""),TONGHOP!C1513,"")</f>
        <v/>
      </c>
      <c r="B1513" t="str">
        <f>IF(AND(TONGHOP!N1513=$B$1,OR(TONGHOP!O1513="ThiTN",TONGHOP!P1513="LT",TONGHOP!P1513="TN"),TONGHOP!J1513=""),TONGHOP!H1513,"")</f>
        <v/>
      </c>
      <c r="C1513" t="str">
        <f>IF(AND(TONGHOP!N1513=$B$1,OR(TONGHOP!O1513="ThiTN",TONGHOP!P1513="LT",TONGHOP!P1513="TN"),TONGHOP!J1513=""),TONGHOP!F1513,"")</f>
        <v/>
      </c>
      <c r="D1513" t="str">
        <f>IF(AND(TONGHOP!N1513=$B$1,OR(TONGHOP!O1513="ThiTN",TONGHOP!P1513="LT",TONGHOP!P1513="TN"),TONGHOP!J1513=""),TONGHOP!I1513,"")</f>
        <v/>
      </c>
      <c r="E1513" t="str">
        <f>IF(AND(TONGHOP!N1513=$B$1,OR(TONGHOP!O1513="ThiTN",TONGHOP!P1513="LT",TONGHOP!P1513="TN"),TONGHOP!J1513=""),TONGHOP!P1513,"")</f>
        <v/>
      </c>
    </row>
    <row r="1514" spans="1:5">
      <c r="A1514" t="str">
        <f>IF(AND(TONGHOP!N1514=$B$1,OR(TONGHOP!O1514="ThiTN",TONGHOP!P1514="LT",TONGHOP!P1514="TN"),TONGHOP!J1514=""),TONGHOP!C1514,"")</f>
        <v/>
      </c>
      <c r="B1514" t="str">
        <f>IF(AND(TONGHOP!N1514=$B$1,OR(TONGHOP!O1514="ThiTN",TONGHOP!P1514="LT",TONGHOP!P1514="TN"),TONGHOP!J1514=""),TONGHOP!H1514,"")</f>
        <v/>
      </c>
      <c r="C1514" t="str">
        <f>IF(AND(TONGHOP!N1514=$B$1,OR(TONGHOP!O1514="ThiTN",TONGHOP!P1514="LT",TONGHOP!P1514="TN"),TONGHOP!J1514=""),TONGHOP!F1514,"")</f>
        <v/>
      </c>
      <c r="D1514" t="str">
        <f>IF(AND(TONGHOP!N1514=$B$1,OR(TONGHOP!O1514="ThiTN",TONGHOP!P1514="LT",TONGHOP!P1514="TN"),TONGHOP!J1514=""),TONGHOP!I1514,"")</f>
        <v/>
      </c>
      <c r="E1514" t="str">
        <f>IF(AND(TONGHOP!N1514=$B$1,OR(TONGHOP!O1514="ThiTN",TONGHOP!P1514="LT",TONGHOP!P1514="TN"),TONGHOP!J1514=""),TONGHOP!P1514,"")</f>
        <v/>
      </c>
    </row>
    <row r="1515" spans="1:5">
      <c r="A1515" t="str">
        <f>IF(AND(TONGHOP!N1515=$B$1,OR(TONGHOP!O1515="ThiTN",TONGHOP!P1515="LT",TONGHOP!P1515="TN"),TONGHOP!J1515=""),TONGHOP!C1515,"")</f>
        <v/>
      </c>
      <c r="B1515" t="str">
        <f>IF(AND(TONGHOP!N1515=$B$1,OR(TONGHOP!O1515="ThiTN",TONGHOP!P1515="LT",TONGHOP!P1515="TN"),TONGHOP!J1515=""),TONGHOP!H1515,"")</f>
        <v/>
      </c>
      <c r="C1515" t="str">
        <f>IF(AND(TONGHOP!N1515=$B$1,OR(TONGHOP!O1515="ThiTN",TONGHOP!P1515="LT",TONGHOP!P1515="TN"),TONGHOP!J1515=""),TONGHOP!F1515,"")</f>
        <v/>
      </c>
      <c r="D1515" t="str">
        <f>IF(AND(TONGHOP!N1515=$B$1,OR(TONGHOP!O1515="ThiTN",TONGHOP!P1515="LT",TONGHOP!P1515="TN"),TONGHOP!J1515=""),TONGHOP!I1515,"")</f>
        <v/>
      </c>
      <c r="E1515" t="str">
        <f>IF(AND(TONGHOP!N1515=$B$1,OR(TONGHOP!O1515="ThiTN",TONGHOP!P1515="LT",TONGHOP!P1515="TN"),TONGHOP!J1515=""),TONGHOP!P1515,"")</f>
        <v/>
      </c>
    </row>
    <row r="1516" spans="1:5">
      <c r="A1516" t="str">
        <f>IF(AND(TONGHOP!N1516=$B$1,OR(TONGHOP!O1516="ThiTN",TONGHOP!P1516="LT",TONGHOP!P1516="TN"),TONGHOP!J1516=""),TONGHOP!C1516,"")</f>
        <v/>
      </c>
      <c r="B1516" t="str">
        <f>IF(AND(TONGHOP!N1516=$B$1,OR(TONGHOP!O1516="ThiTN",TONGHOP!P1516="LT",TONGHOP!P1516="TN"),TONGHOP!J1516=""),TONGHOP!H1516,"")</f>
        <v/>
      </c>
      <c r="C1516" t="str">
        <f>IF(AND(TONGHOP!N1516=$B$1,OR(TONGHOP!O1516="ThiTN",TONGHOP!P1516="LT",TONGHOP!P1516="TN"),TONGHOP!J1516=""),TONGHOP!F1516,"")</f>
        <v/>
      </c>
      <c r="D1516" t="str">
        <f>IF(AND(TONGHOP!N1516=$B$1,OR(TONGHOP!O1516="ThiTN",TONGHOP!P1516="LT",TONGHOP!P1516="TN"),TONGHOP!J1516=""),TONGHOP!I1516,"")</f>
        <v/>
      </c>
      <c r="E1516" t="str">
        <f>IF(AND(TONGHOP!N1516=$B$1,OR(TONGHOP!O1516="ThiTN",TONGHOP!P1516="LT",TONGHOP!P1516="TN"),TONGHOP!J1516=""),TONGHOP!P1516,"")</f>
        <v/>
      </c>
    </row>
    <row r="1517" spans="1:5">
      <c r="A1517" t="str">
        <f>IF(AND(TONGHOP!N1517=$B$1,OR(TONGHOP!O1517="ThiTN",TONGHOP!P1517="LT",TONGHOP!P1517="TN"),TONGHOP!J1517=""),TONGHOP!C1517,"")</f>
        <v/>
      </c>
      <c r="B1517" t="str">
        <f>IF(AND(TONGHOP!N1517=$B$1,OR(TONGHOP!O1517="ThiTN",TONGHOP!P1517="LT",TONGHOP!P1517="TN"),TONGHOP!J1517=""),TONGHOP!H1517,"")</f>
        <v/>
      </c>
      <c r="C1517" t="str">
        <f>IF(AND(TONGHOP!N1517=$B$1,OR(TONGHOP!O1517="ThiTN",TONGHOP!P1517="LT",TONGHOP!P1517="TN"),TONGHOP!J1517=""),TONGHOP!F1517,"")</f>
        <v/>
      </c>
      <c r="D1517" t="str">
        <f>IF(AND(TONGHOP!N1517=$B$1,OR(TONGHOP!O1517="ThiTN",TONGHOP!P1517="LT",TONGHOP!P1517="TN"),TONGHOP!J1517=""),TONGHOP!I1517,"")</f>
        <v/>
      </c>
      <c r="E1517" t="str">
        <f>IF(AND(TONGHOP!N1517=$B$1,OR(TONGHOP!O1517="ThiTN",TONGHOP!P1517="LT",TONGHOP!P1517="TN"),TONGHOP!J1517=""),TONGHOP!P1517,"")</f>
        <v/>
      </c>
    </row>
    <row r="1518" spans="1:5">
      <c r="A1518" t="str">
        <f>IF(AND(TONGHOP!N1518=$B$1,OR(TONGHOP!O1518="ThiTN",TONGHOP!P1518="LT",TONGHOP!P1518="TN"),TONGHOP!J1518=""),TONGHOP!C1518,"")</f>
        <v/>
      </c>
      <c r="B1518" t="str">
        <f>IF(AND(TONGHOP!N1518=$B$1,OR(TONGHOP!O1518="ThiTN",TONGHOP!P1518="LT",TONGHOP!P1518="TN"),TONGHOP!J1518=""),TONGHOP!H1518,"")</f>
        <v/>
      </c>
      <c r="C1518" t="str">
        <f>IF(AND(TONGHOP!N1518=$B$1,OR(TONGHOP!O1518="ThiTN",TONGHOP!P1518="LT",TONGHOP!P1518="TN"),TONGHOP!J1518=""),TONGHOP!F1518,"")</f>
        <v/>
      </c>
      <c r="D1518" t="str">
        <f>IF(AND(TONGHOP!N1518=$B$1,OR(TONGHOP!O1518="ThiTN",TONGHOP!P1518="LT",TONGHOP!P1518="TN"),TONGHOP!J1518=""),TONGHOP!I1518,"")</f>
        <v/>
      </c>
      <c r="E1518" t="str">
        <f>IF(AND(TONGHOP!N1518=$B$1,OR(TONGHOP!O1518="ThiTN",TONGHOP!P1518="LT",TONGHOP!P1518="TN"),TONGHOP!J1518=""),TONGHOP!P1518,"")</f>
        <v/>
      </c>
    </row>
    <row r="1519" spans="1:5">
      <c r="A1519" t="str">
        <f>IF(AND(TONGHOP!N1519=$B$1,OR(TONGHOP!O1519="ThiTN",TONGHOP!P1519="LT",TONGHOP!P1519="TN"),TONGHOP!J1519=""),TONGHOP!C1519,"")</f>
        <v/>
      </c>
      <c r="B1519" t="str">
        <f>IF(AND(TONGHOP!N1519=$B$1,OR(TONGHOP!O1519="ThiTN",TONGHOP!P1519="LT",TONGHOP!P1519="TN"),TONGHOP!J1519=""),TONGHOP!H1519,"")</f>
        <v/>
      </c>
      <c r="C1519" t="str">
        <f>IF(AND(TONGHOP!N1519=$B$1,OR(TONGHOP!O1519="ThiTN",TONGHOP!P1519="LT",TONGHOP!P1519="TN"),TONGHOP!J1519=""),TONGHOP!F1519,"")</f>
        <v/>
      </c>
      <c r="D1519" t="str">
        <f>IF(AND(TONGHOP!N1519=$B$1,OR(TONGHOP!O1519="ThiTN",TONGHOP!P1519="LT",TONGHOP!P1519="TN"),TONGHOP!J1519=""),TONGHOP!I1519,"")</f>
        <v/>
      </c>
      <c r="E1519" t="str">
        <f>IF(AND(TONGHOP!N1519=$B$1,OR(TONGHOP!O1519="ThiTN",TONGHOP!P1519="LT",TONGHOP!P1519="TN"),TONGHOP!J1519=""),TONGHOP!P1519,"")</f>
        <v/>
      </c>
    </row>
    <row r="1520" spans="1:5">
      <c r="A1520" t="str">
        <f>IF(AND(TONGHOP!N1520=$B$1,OR(TONGHOP!O1520="ThiTN",TONGHOP!P1520="LT",TONGHOP!P1520="TN"),TONGHOP!J1520=""),TONGHOP!C1520,"")</f>
        <v/>
      </c>
      <c r="B1520" t="str">
        <f>IF(AND(TONGHOP!N1520=$B$1,OR(TONGHOP!O1520="ThiTN",TONGHOP!P1520="LT",TONGHOP!P1520="TN"),TONGHOP!J1520=""),TONGHOP!H1520,"")</f>
        <v/>
      </c>
      <c r="C1520" t="str">
        <f>IF(AND(TONGHOP!N1520=$B$1,OR(TONGHOP!O1520="ThiTN",TONGHOP!P1520="LT",TONGHOP!P1520="TN"),TONGHOP!J1520=""),TONGHOP!F1520,"")</f>
        <v/>
      </c>
      <c r="D1520" t="str">
        <f>IF(AND(TONGHOP!N1520=$B$1,OR(TONGHOP!O1520="ThiTN",TONGHOP!P1520="LT",TONGHOP!P1520="TN"),TONGHOP!J1520=""),TONGHOP!I1520,"")</f>
        <v/>
      </c>
      <c r="E1520" t="str">
        <f>IF(AND(TONGHOP!N1520=$B$1,OR(TONGHOP!O1520="ThiTN",TONGHOP!P1520="LT",TONGHOP!P1520="TN"),TONGHOP!J1520=""),TONGHOP!P1520,"")</f>
        <v/>
      </c>
    </row>
    <row r="1521" spans="1:5">
      <c r="A1521" t="str">
        <f>IF(AND(TONGHOP!N1521=$B$1,OR(TONGHOP!O1521="ThiTN",TONGHOP!P1521="LT",TONGHOP!P1521="TN"),TONGHOP!J1521=""),TONGHOP!C1521,"")</f>
        <v/>
      </c>
      <c r="B1521" t="str">
        <f>IF(AND(TONGHOP!N1521=$B$1,OR(TONGHOP!O1521="ThiTN",TONGHOP!P1521="LT",TONGHOP!P1521="TN"),TONGHOP!J1521=""),TONGHOP!H1521,"")</f>
        <v/>
      </c>
      <c r="C1521" t="str">
        <f>IF(AND(TONGHOP!N1521=$B$1,OR(TONGHOP!O1521="ThiTN",TONGHOP!P1521="LT",TONGHOP!P1521="TN"),TONGHOP!J1521=""),TONGHOP!F1521,"")</f>
        <v/>
      </c>
      <c r="D1521" t="str">
        <f>IF(AND(TONGHOP!N1521=$B$1,OR(TONGHOP!O1521="ThiTN",TONGHOP!P1521="LT",TONGHOP!P1521="TN"),TONGHOP!J1521=""),TONGHOP!I1521,"")</f>
        <v/>
      </c>
      <c r="E1521" t="str">
        <f>IF(AND(TONGHOP!N1521=$B$1,OR(TONGHOP!O1521="ThiTN",TONGHOP!P1521="LT",TONGHOP!P1521="TN"),TONGHOP!J1521=""),TONGHOP!P1521,"")</f>
        <v/>
      </c>
    </row>
    <row r="1522" spans="1:5">
      <c r="A1522" t="str">
        <f>IF(AND(TONGHOP!N1522=$B$1,OR(TONGHOP!O1522="ThiTN",TONGHOP!P1522="LT",TONGHOP!P1522="TN"),TONGHOP!J1522=""),TONGHOP!C1522,"")</f>
        <v/>
      </c>
      <c r="B1522" t="str">
        <f>IF(AND(TONGHOP!N1522=$B$1,OR(TONGHOP!O1522="ThiTN",TONGHOP!P1522="LT",TONGHOP!P1522="TN"),TONGHOP!J1522=""),TONGHOP!H1522,"")</f>
        <v/>
      </c>
      <c r="C1522" t="str">
        <f>IF(AND(TONGHOP!N1522=$B$1,OR(TONGHOP!O1522="ThiTN",TONGHOP!P1522="LT",TONGHOP!P1522="TN"),TONGHOP!J1522=""),TONGHOP!F1522,"")</f>
        <v/>
      </c>
      <c r="D1522" t="str">
        <f>IF(AND(TONGHOP!N1522=$B$1,OR(TONGHOP!O1522="ThiTN",TONGHOP!P1522="LT",TONGHOP!P1522="TN"),TONGHOP!J1522=""),TONGHOP!I1522,"")</f>
        <v/>
      </c>
      <c r="E1522" t="str">
        <f>IF(AND(TONGHOP!N1522=$B$1,OR(TONGHOP!O1522="ThiTN",TONGHOP!P1522="LT",TONGHOP!P1522="TN"),TONGHOP!J1522=""),TONGHOP!P1522,"")</f>
        <v/>
      </c>
    </row>
    <row r="1523" spans="1:5">
      <c r="A1523" t="str">
        <f>IF(AND(TONGHOP!N1523=$B$1,OR(TONGHOP!O1523="ThiTN",TONGHOP!P1523="LT",TONGHOP!P1523="TN"),TONGHOP!J1523=""),TONGHOP!C1523,"")</f>
        <v/>
      </c>
      <c r="B1523" t="str">
        <f>IF(AND(TONGHOP!N1523=$B$1,OR(TONGHOP!O1523="ThiTN",TONGHOP!P1523="LT",TONGHOP!P1523="TN"),TONGHOP!J1523=""),TONGHOP!H1523,"")</f>
        <v/>
      </c>
      <c r="C1523" t="str">
        <f>IF(AND(TONGHOP!N1523=$B$1,OR(TONGHOP!O1523="ThiTN",TONGHOP!P1523="LT",TONGHOP!P1523="TN"),TONGHOP!J1523=""),TONGHOP!F1523,"")</f>
        <v/>
      </c>
      <c r="D1523" t="str">
        <f>IF(AND(TONGHOP!N1523=$B$1,OR(TONGHOP!O1523="ThiTN",TONGHOP!P1523="LT",TONGHOP!P1523="TN"),TONGHOP!J1523=""),TONGHOP!I1523,"")</f>
        <v/>
      </c>
      <c r="E1523" t="str">
        <f>IF(AND(TONGHOP!N1523=$B$1,OR(TONGHOP!O1523="ThiTN",TONGHOP!P1523="LT",TONGHOP!P1523="TN"),TONGHOP!J1523=""),TONGHOP!P1523,"")</f>
        <v/>
      </c>
    </row>
    <row r="1524" spans="1:5">
      <c r="A1524" t="str">
        <f>IF(AND(TONGHOP!N1524=$B$1,OR(TONGHOP!O1524="ThiTN",TONGHOP!P1524="LT",TONGHOP!P1524="TN"),TONGHOP!J1524=""),TONGHOP!C1524,"")</f>
        <v/>
      </c>
      <c r="B1524" t="str">
        <f>IF(AND(TONGHOP!N1524=$B$1,OR(TONGHOP!O1524="ThiTN",TONGHOP!P1524="LT",TONGHOP!P1524="TN"),TONGHOP!J1524=""),TONGHOP!H1524,"")</f>
        <v/>
      </c>
      <c r="C1524" t="str">
        <f>IF(AND(TONGHOP!N1524=$B$1,OR(TONGHOP!O1524="ThiTN",TONGHOP!P1524="LT",TONGHOP!P1524="TN"),TONGHOP!J1524=""),TONGHOP!F1524,"")</f>
        <v/>
      </c>
      <c r="D1524" t="str">
        <f>IF(AND(TONGHOP!N1524=$B$1,OR(TONGHOP!O1524="ThiTN",TONGHOP!P1524="LT",TONGHOP!P1524="TN"),TONGHOP!J1524=""),TONGHOP!I1524,"")</f>
        <v/>
      </c>
      <c r="E1524" t="str">
        <f>IF(AND(TONGHOP!N1524=$B$1,OR(TONGHOP!O1524="ThiTN",TONGHOP!P1524="LT",TONGHOP!P1524="TN"),TONGHOP!J1524=""),TONGHOP!P1524,"")</f>
        <v/>
      </c>
    </row>
    <row r="1525" spans="1:5">
      <c r="A1525" t="str">
        <f>IF(AND(TONGHOP!N1525=$B$1,OR(TONGHOP!O1525="ThiTN",TONGHOP!P1525="LT",TONGHOP!P1525="TN"),TONGHOP!J1525=""),TONGHOP!C1525,"")</f>
        <v/>
      </c>
      <c r="B1525" t="str">
        <f>IF(AND(TONGHOP!N1525=$B$1,OR(TONGHOP!O1525="ThiTN",TONGHOP!P1525="LT",TONGHOP!P1525="TN"),TONGHOP!J1525=""),TONGHOP!H1525,"")</f>
        <v/>
      </c>
      <c r="C1525" t="str">
        <f>IF(AND(TONGHOP!N1525=$B$1,OR(TONGHOP!O1525="ThiTN",TONGHOP!P1525="LT",TONGHOP!P1525="TN"),TONGHOP!J1525=""),TONGHOP!F1525,"")</f>
        <v/>
      </c>
      <c r="D1525" t="str">
        <f>IF(AND(TONGHOP!N1525=$B$1,OR(TONGHOP!O1525="ThiTN",TONGHOP!P1525="LT",TONGHOP!P1525="TN"),TONGHOP!J1525=""),TONGHOP!I1525,"")</f>
        <v/>
      </c>
      <c r="E1525" t="str">
        <f>IF(AND(TONGHOP!N1525=$B$1,OR(TONGHOP!O1525="ThiTN",TONGHOP!P1525="LT",TONGHOP!P1525="TN"),TONGHOP!J1525=""),TONGHOP!P1525,"")</f>
        <v/>
      </c>
    </row>
    <row r="1526" spans="1:5">
      <c r="A1526" t="str">
        <f>IF(AND(TONGHOP!N1526=$B$1,OR(TONGHOP!O1526="ThiTN",TONGHOP!P1526="LT",TONGHOP!P1526="TN"),TONGHOP!J1526=""),TONGHOP!C1526,"")</f>
        <v/>
      </c>
      <c r="B1526" t="str">
        <f>IF(AND(TONGHOP!N1526=$B$1,OR(TONGHOP!O1526="ThiTN",TONGHOP!P1526="LT",TONGHOP!P1526="TN"),TONGHOP!J1526=""),TONGHOP!H1526,"")</f>
        <v/>
      </c>
      <c r="C1526" t="str">
        <f>IF(AND(TONGHOP!N1526=$B$1,OR(TONGHOP!O1526="ThiTN",TONGHOP!P1526="LT",TONGHOP!P1526="TN"),TONGHOP!J1526=""),TONGHOP!F1526,"")</f>
        <v/>
      </c>
      <c r="D1526" t="str">
        <f>IF(AND(TONGHOP!N1526=$B$1,OR(TONGHOP!O1526="ThiTN",TONGHOP!P1526="LT",TONGHOP!P1526="TN"),TONGHOP!J1526=""),TONGHOP!I1526,"")</f>
        <v/>
      </c>
      <c r="E1526" t="str">
        <f>IF(AND(TONGHOP!N1526=$B$1,OR(TONGHOP!O1526="ThiTN",TONGHOP!P1526="LT",TONGHOP!P1526="TN"),TONGHOP!J1526=""),TONGHOP!P1526,"")</f>
        <v/>
      </c>
    </row>
    <row r="1527" spans="1:5">
      <c r="A1527" t="str">
        <f>IF(AND(TONGHOP!N1527=$B$1,OR(TONGHOP!O1527="ThiTN",TONGHOP!P1527="LT",TONGHOP!P1527="TN"),TONGHOP!J1527=""),TONGHOP!C1527,"")</f>
        <v/>
      </c>
      <c r="B1527" t="str">
        <f>IF(AND(TONGHOP!N1527=$B$1,OR(TONGHOP!O1527="ThiTN",TONGHOP!P1527="LT",TONGHOP!P1527="TN"),TONGHOP!J1527=""),TONGHOP!H1527,"")</f>
        <v/>
      </c>
      <c r="C1527" t="str">
        <f>IF(AND(TONGHOP!N1527=$B$1,OR(TONGHOP!O1527="ThiTN",TONGHOP!P1527="LT",TONGHOP!P1527="TN"),TONGHOP!J1527=""),TONGHOP!F1527,"")</f>
        <v/>
      </c>
      <c r="D1527" t="str">
        <f>IF(AND(TONGHOP!N1527=$B$1,OR(TONGHOP!O1527="ThiTN",TONGHOP!P1527="LT",TONGHOP!P1527="TN"),TONGHOP!J1527=""),TONGHOP!I1527,"")</f>
        <v/>
      </c>
      <c r="E1527" t="str">
        <f>IF(AND(TONGHOP!N1527=$B$1,OR(TONGHOP!O1527="ThiTN",TONGHOP!P1527="LT",TONGHOP!P1527="TN"),TONGHOP!J1527=""),TONGHOP!P1527,"")</f>
        <v/>
      </c>
    </row>
    <row r="1528" spans="1:5">
      <c r="A1528" t="str">
        <f>IF(AND(TONGHOP!N1528=$B$1,OR(TONGHOP!O1528="ThiTN",TONGHOP!P1528="LT",TONGHOP!P1528="TN"),TONGHOP!J1528=""),TONGHOP!C1528,"")</f>
        <v/>
      </c>
      <c r="B1528" t="str">
        <f>IF(AND(TONGHOP!N1528=$B$1,OR(TONGHOP!O1528="ThiTN",TONGHOP!P1528="LT",TONGHOP!P1528="TN"),TONGHOP!J1528=""),TONGHOP!H1528,"")</f>
        <v/>
      </c>
      <c r="C1528" t="str">
        <f>IF(AND(TONGHOP!N1528=$B$1,OR(TONGHOP!O1528="ThiTN",TONGHOP!P1528="LT",TONGHOP!P1528="TN"),TONGHOP!J1528=""),TONGHOP!F1528,"")</f>
        <v/>
      </c>
      <c r="D1528" t="str">
        <f>IF(AND(TONGHOP!N1528=$B$1,OR(TONGHOP!O1528="ThiTN",TONGHOP!P1528="LT",TONGHOP!P1528="TN"),TONGHOP!J1528=""),TONGHOP!I1528,"")</f>
        <v/>
      </c>
      <c r="E1528" t="str">
        <f>IF(AND(TONGHOP!N1528=$B$1,OR(TONGHOP!O1528="ThiTN",TONGHOP!P1528="LT",TONGHOP!P1528="TN"),TONGHOP!J1528=""),TONGHOP!P1528,"")</f>
        <v/>
      </c>
    </row>
    <row r="1529" spans="1:5">
      <c r="A1529" t="str">
        <f>IF(AND(TONGHOP!N1529=$B$1,OR(TONGHOP!O1529="ThiTN",TONGHOP!P1529="LT",TONGHOP!P1529="TN"),TONGHOP!J1529=""),TONGHOP!C1529,"")</f>
        <v/>
      </c>
      <c r="B1529" t="str">
        <f>IF(AND(TONGHOP!N1529=$B$1,OR(TONGHOP!O1529="ThiTN",TONGHOP!P1529="LT",TONGHOP!P1529="TN"),TONGHOP!J1529=""),TONGHOP!H1529,"")</f>
        <v/>
      </c>
      <c r="C1529" t="str">
        <f>IF(AND(TONGHOP!N1529=$B$1,OR(TONGHOP!O1529="ThiTN",TONGHOP!P1529="LT",TONGHOP!P1529="TN"),TONGHOP!J1529=""),TONGHOP!F1529,"")</f>
        <v/>
      </c>
      <c r="D1529" t="str">
        <f>IF(AND(TONGHOP!N1529=$B$1,OR(TONGHOP!O1529="ThiTN",TONGHOP!P1529="LT",TONGHOP!P1529="TN"),TONGHOP!J1529=""),TONGHOP!I1529,"")</f>
        <v/>
      </c>
      <c r="E1529" t="str">
        <f>IF(AND(TONGHOP!N1529=$B$1,OR(TONGHOP!O1529="ThiTN",TONGHOP!P1529="LT",TONGHOP!P1529="TN"),TONGHOP!J1529=""),TONGHOP!P1529,"")</f>
        <v/>
      </c>
    </row>
    <row r="1530" spans="1:5">
      <c r="A1530" t="str">
        <f>IF(AND(TONGHOP!N1530=$B$1,OR(TONGHOP!O1530="ThiTN",TONGHOP!P1530="LT",TONGHOP!P1530="TN"),TONGHOP!J1530=""),TONGHOP!C1530,"")</f>
        <v/>
      </c>
      <c r="B1530" t="str">
        <f>IF(AND(TONGHOP!N1530=$B$1,OR(TONGHOP!O1530="ThiTN",TONGHOP!P1530="LT",TONGHOP!P1530="TN"),TONGHOP!J1530=""),TONGHOP!H1530,"")</f>
        <v/>
      </c>
      <c r="C1530" t="str">
        <f>IF(AND(TONGHOP!N1530=$B$1,OR(TONGHOP!O1530="ThiTN",TONGHOP!P1530="LT",TONGHOP!P1530="TN"),TONGHOP!J1530=""),TONGHOP!F1530,"")</f>
        <v/>
      </c>
      <c r="D1530" t="str">
        <f>IF(AND(TONGHOP!N1530=$B$1,OR(TONGHOP!O1530="ThiTN",TONGHOP!P1530="LT",TONGHOP!P1530="TN"),TONGHOP!J1530=""),TONGHOP!I1530,"")</f>
        <v/>
      </c>
      <c r="E1530" t="str">
        <f>IF(AND(TONGHOP!N1530=$B$1,OR(TONGHOP!O1530="ThiTN",TONGHOP!P1530="LT",TONGHOP!P1530="TN"),TONGHOP!J1530=""),TONGHOP!P1530,"")</f>
        <v/>
      </c>
    </row>
    <row r="1531" spans="1:5">
      <c r="A1531" t="str">
        <f>IF(AND(TONGHOP!N1531=$B$1,OR(TONGHOP!O1531="ThiTN",TONGHOP!P1531="LT",TONGHOP!P1531="TN"),TONGHOP!J1531=""),TONGHOP!C1531,"")</f>
        <v/>
      </c>
      <c r="B1531" t="str">
        <f>IF(AND(TONGHOP!N1531=$B$1,OR(TONGHOP!O1531="ThiTN",TONGHOP!P1531="LT",TONGHOP!P1531="TN"),TONGHOP!J1531=""),TONGHOP!H1531,"")</f>
        <v/>
      </c>
      <c r="C1531" t="str">
        <f>IF(AND(TONGHOP!N1531=$B$1,OR(TONGHOP!O1531="ThiTN",TONGHOP!P1531="LT",TONGHOP!P1531="TN"),TONGHOP!J1531=""),TONGHOP!F1531,"")</f>
        <v/>
      </c>
      <c r="D1531" t="str">
        <f>IF(AND(TONGHOP!N1531=$B$1,OR(TONGHOP!O1531="ThiTN",TONGHOP!P1531="LT",TONGHOP!P1531="TN"),TONGHOP!J1531=""),TONGHOP!I1531,"")</f>
        <v/>
      </c>
      <c r="E1531" t="str">
        <f>IF(AND(TONGHOP!N1531=$B$1,OR(TONGHOP!O1531="ThiTN",TONGHOP!P1531="LT",TONGHOP!P1531="TN"),TONGHOP!J1531=""),TONGHOP!P1531,"")</f>
        <v/>
      </c>
    </row>
    <row r="1532" spans="1:5">
      <c r="A1532" t="str">
        <f>IF(AND(TONGHOP!N1532=$B$1,OR(TONGHOP!O1532="ThiTN",TONGHOP!P1532="LT",TONGHOP!P1532="TN"),TONGHOP!J1532=""),TONGHOP!C1532,"")</f>
        <v/>
      </c>
      <c r="B1532" t="str">
        <f>IF(AND(TONGHOP!N1532=$B$1,OR(TONGHOP!O1532="ThiTN",TONGHOP!P1532="LT",TONGHOP!P1532="TN"),TONGHOP!J1532=""),TONGHOP!H1532,"")</f>
        <v/>
      </c>
      <c r="C1532" t="str">
        <f>IF(AND(TONGHOP!N1532=$B$1,OR(TONGHOP!O1532="ThiTN",TONGHOP!P1532="LT",TONGHOP!P1532="TN"),TONGHOP!J1532=""),TONGHOP!F1532,"")</f>
        <v/>
      </c>
      <c r="D1532" t="str">
        <f>IF(AND(TONGHOP!N1532=$B$1,OR(TONGHOP!O1532="ThiTN",TONGHOP!P1532="LT",TONGHOP!P1532="TN"),TONGHOP!J1532=""),TONGHOP!I1532,"")</f>
        <v/>
      </c>
      <c r="E1532" t="str">
        <f>IF(AND(TONGHOP!N1532=$B$1,OR(TONGHOP!O1532="ThiTN",TONGHOP!P1532="LT",TONGHOP!P1532="TN"),TONGHOP!J1532=""),TONGHOP!P1532,"")</f>
        <v/>
      </c>
    </row>
    <row r="1533" spans="1:5">
      <c r="A1533" t="str">
        <f>IF(AND(TONGHOP!N1533=$B$1,OR(TONGHOP!O1533="ThiTN",TONGHOP!P1533="LT",TONGHOP!P1533="TN"),TONGHOP!J1533=""),TONGHOP!C1533,"")</f>
        <v/>
      </c>
      <c r="B1533" t="str">
        <f>IF(AND(TONGHOP!N1533=$B$1,OR(TONGHOP!O1533="ThiTN",TONGHOP!P1533="LT",TONGHOP!P1533="TN"),TONGHOP!J1533=""),TONGHOP!H1533,"")</f>
        <v/>
      </c>
      <c r="C1533" t="str">
        <f>IF(AND(TONGHOP!N1533=$B$1,OR(TONGHOP!O1533="ThiTN",TONGHOP!P1533="LT",TONGHOP!P1533="TN"),TONGHOP!J1533=""),TONGHOP!F1533,"")</f>
        <v/>
      </c>
      <c r="D1533" t="str">
        <f>IF(AND(TONGHOP!N1533=$B$1,OR(TONGHOP!O1533="ThiTN",TONGHOP!P1533="LT",TONGHOP!P1533="TN"),TONGHOP!J1533=""),TONGHOP!I1533,"")</f>
        <v/>
      </c>
      <c r="E1533" t="str">
        <f>IF(AND(TONGHOP!N1533=$B$1,OR(TONGHOP!O1533="ThiTN",TONGHOP!P1533="LT",TONGHOP!P1533="TN"),TONGHOP!J1533=""),TONGHOP!P1533,"")</f>
        <v/>
      </c>
    </row>
    <row r="1534" spans="1:5">
      <c r="A1534" t="str">
        <f>IF(AND(TONGHOP!N1534=$B$1,OR(TONGHOP!O1534="ThiTN",TONGHOP!P1534="LT",TONGHOP!P1534="TN"),TONGHOP!J1534=""),TONGHOP!C1534,"")</f>
        <v/>
      </c>
      <c r="B1534" t="str">
        <f>IF(AND(TONGHOP!N1534=$B$1,OR(TONGHOP!O1534="ThiTN",TONGHOP!P1534="LT",TONGHOP!P1534="TN"),TONGHOP!J1534=""),TONGHOP!H1534,"")</f>
        <v/>
      </c>
      <c r="C1534" t="str">
        <f>IF(AND(TONGHOP!N1534=$B$1,OR(TONGHOP!O1534="ThiTN",TONGHOP!P1534="LT",TONGHOP!P1534="TN"),TONGHOP!J1534=""),TONGHOP!F1534,"")</f>
        <v/>
      </c>
      <c r="D1534" t="str">
        <f>IF(AND(TONGHOP!N1534=$B$1,OR(TONGHOP!O1534="ThiTN",TONGHOP!P1534="LT",TONGHOP!P1534="TN"),TONGHOP!J1534=""),TONGHOP!I1534,"")</f>
        <v/>
      </c>
      <c r="E1534" t="str">
        <f>IF(AND(TONGHOP!N1534=$B$1,OR(TONGHOP!O1534="ThiTN",TONGHOP!P1534="LT",TONGHOP!P1534="TN"),TONGHOP!J1534=""),TONGHOP!P1534,"")</f>
        <v/>
      </c>
    </row>
    <row r="1535" spans="1:5">
      <c r="A1535" t="str">
        <f>IF(AND(TONGHOP!N1535=$B$1,OR(TONGHOP!O1535="ThiTN",TONGHOP!P1535="LT",TONGHOP!P1535="TN"),TONGHOP!J1535=""),TONGHOP!C1535,"")</f>
        <v/>
      </c>
      <c r="B1535" t="str">
        <f>IF(AND(TONGHOP!N1535=$B$1,OR(TONGHOP!O1535="ThiTN",TONGHOP!P1535="LT",TONGHOP!P1535="TN"),TONGHOP!J1535=""),TONGHOP!H1535,"")</f>
        <v/>
      </c>
      <c r="C1535" t="str">
        <f>IF(AND(TONGHOP!N1535=$B$1,OR(TONGHOP!O1535="ThiTN",TONGHOP!P1535="LT",TONGHOP!P1535="TN"),TONGHOP!J1535=""),TONGHOP!F1535,"")</f>
        <v/>
      </c>
      <c r="D1535" t="str">
        <f>IF(AND(TONGHOP!N1535=$B$1,OR(TONGHOP!O1535="ThiTN",TONGHOP!P1535="LT",TONGHOP!P1535="TN"),TONGHOP!J1535=""),TONGHOP!I1535,"")</f>
        <v/>
      </c>
      <c r="E1535" t="str">
        <f>IF(AND(TONGHOP!N1535=$B$1,OR(TONGHOP!O1535="ThiTN",TONGHOP!P1535="LT",TONGHOP!P1535="TN"),TONGHOP!J1535=""),TONGHOP!P1535,"")</f>
        <v/>
      </c>
    </row>
    <row r="1536" spans="1:5">
      <c r="A1536" t="str">
        <f>IF(AND(TONGHOP!N1536=$B$1,OR(TONGHOP!O1536="ThiTN",TONGHOP!P1536="LT",TONGHOP!P1536="TN"),TONGHOP!J1536=""),TONGHOP!C1536,"")</f>
        <v/>
      </c>
      <c r="B1536" t="str">
        <f>IF(AND(TONGHOP!N1536=$B$1,OR(TONGHOP!O1536="ThiTN",TONGHOP!P1536="LT",TONGHOP!P1536="TN"),TONGHOP!J1536=""),TONGHOP!H1536,"")</f>
        <v/>
      </c>
      <c r="C1536" t="str">
        <f>IF(AND(TONGHOP!N1536=$B$1,OR(TONGHOP!O1536="ThiTN",TONGHOP!P1536="LT",TONGHOP!P1536="TN"),TONGHOP!J1536=""),TONGHOP!F1536,"")</f>
        <v/>
      </c>
      <c r="D1536" t="str">
        <f>IF(AND(TONGHOP!N1536=$B$1,OR(TONGHOP!O1536="ThiTN",TONGHOP!P1536="LT",TONGHOP!P1536="TN"),TONGHOP!J1536=""),TONGHOP!I1536,"")</f>
        <v/>
      </c>
      <c r="E1536" t="str">
        <f>IF(AND(TONGHOP!N1536=$B$1,OR(TONGHOP!O1536="ThiTN",TONGHOP!P1536="LT",TONGHOP!P1536="TN"),TONGHOP!J1536=""),TONGHOP!P1536,"")</f>
        <v/>
      </c>
    </row>
    <row r="1537" spans="1:5">
      <c r="A1537" t="str">
        <f>IF(AND(TONGHOP!N1537=$B$1,OR(TONGHOP!O1537="ThiTN",TONGHOP!P1537="LT",TONGHOP!P1537="TN"),TONGHOP!J1537=""),TONGHOP!C1537,"")</f>
        <v/>
      </c>
      <c r="B1537" t="str">
        <f>IF(AND(TONGHOP!N1537=$B$1,OR(TONGHOP!O1537="ThiTN",TONGHOP!P1537="LT",TONGHOP!P1537="TN"),TONGHOP!J1537=""),TONGHOP!H1537,"")</f>
        <v/>
      </c>
      <c r="C1537" t="str">
        <f>IF(AND(TONGHOP!N1537=$B$1,OR(TONGHOP!O1537="ThiTN",TONGHOP!P1537="LT",TONGHOP!P1537="TN"),TONGHOP!J1537=""),TONGHOP!F1537,"")</f>
        <v/>
      </c>
      <c r="D1537" t="str">
        <f>IF(AND(TONGHOP!N1537=$B$1,OR(TONGHOP!O1537="ThiTN",TONGHOP!P1537="LT",TONGHOP!P1537="TN"),TONGHOP!J1537=""),TONGHOP!I1537,"")</f>
        <v/>
      </c>
      <c r="E1537" t="str">
        <f>IF(AND(TONGHOP!N1537=$B$1,OR(TONGHOP!O1537="ThiTN",TONGHOP!P1537="LT",TONGHOP!P1537="TN"),TONGHOP!J1537=""),TONGHOP!P1537,"")</f>
        <v/>
      </c>
    </row>
    <row r="1538" spans="1:5">
      <c r="A1538" t="str">
        <f>IF(AND(TONGHOP!N1538=$B$1,OR(TONGHOP!O1538="ThiTN",TONGHOP!P1538="LT",TONGHOP!P1538="TN"),TONGHOP!J1538=""),TONGHOP!C1538,"")</f>
        <v/>
      </c>
      <c r="B1538" t="str">
        <f>IF(AND(TONGHOP!N1538=$B$1,OR(TONGHOP!O1538="ThiTN",TONGHOP!P1538="LT",TONGHOP!P1538="TN"),TONGHOP!J1538=""),TONGHOP!H1538,"")</f>
        <v/>
      </c>
      <c r="C1538" t="str">
        <f>IF(AND(TONGHOP!N1538=$B$1,OR(TONGHOP!O1538="ThiTN",TONGHOP!P1538="LT",TONGHOP!P1538="TN"),TONGHOP!J1538=""),TONGHOP!F1538,"")</f>
        <v/>
      </c>
      <c r="D1538" t="str">
        <f>IF(AND(TONGHOP!N1538=$B$1,OR(TONGHOP!O1538="ThiTN",TONGHOP!P1538="LT",TONGHOP!P1538="TN"),TONGHOP!J1538=""),TONGHOP!I1538,"")</f>
        <v/>
      </c>
      <c r="E1538" t="str">
        <f>IF(AND(TONGHOP!N1538=$B$1,OR(TONGHOP!O1538="ThiTN",TONGHOP!P1538="LT",TONGHOP!P1538="TN"),TONGHOP!J1538=""),TONGHOP!P1538,"")</f>
        <v/>
      </c>
    </row>
    <row r="1539" spans="1:5">
      <c r="A1539" t="str">
        <f>IF(AND(TONGHOP!N1539=$B$1,OR(TONGHOP!O1539="ThiTN",TONGHOP!P1539="LT",TONGHOP!P1539="TN"),TONGHOP!J1539=""),TONGHOP!C1539,"")</f>
        <v/>
      </c>
      <c r="B1539" t="str">
        <f>IF(AND(TONGHOP!N1539=$B$1,OR(TONGHOP!O1539="ThiTN",TONGHOP!P1539="LT",TONGHOP!P1539="TN"),TONGHOP!J1539=""),TONGHOP!H1539,"")</f>
        <v/>
      </c>
      <c r="C1539" t="str">
        <f>IF(AND(TONGHOP!N1539=$B$1,OR(TONGHOP!O1539="ThiTN",TONGHOP!P1539="LT",TONGHOP!P1539="TN"),TONGHOP!J1539=""),TONGHOP!F1539,"")</f>
        <v/>
      </c>
      <c r="D1539" t="str">
        <f>IF(AND(TONGHOP!N1539=$B$1,OR(TONGHOP!O1539="ThiTN",TONGHOP!P1539="LT",TONGHOP!P1539="TN"),TONGHOP!J1539=""),TONGHOP!I1539,"")</f>
        <v/>
      </c>
      <c r="E1539" t="str">
        <f>IF(AND(TONGHOP!N1539=$B$1,OR(TONGHOP!O1539="ThiTN",TONGHOP!P1539="LT",TONGHOP!P1539="TN"),TONGHOP!J1539=""),TONGHOP!P1539,"")</f>
        <v/>
      </c>
    </row>
    <row r="1540" spans="1:5">
      <c r="A1540" t="str">
        <f>IF(AND(TONGHOP!N1540=$B$1,OR(TONGHOP!O1540="ThiTN",TONGHOP!P1540="LT",TONGHOP!P1540="TN"),TONGHOP!J1540=""),TONGHOP!C1540,"")</f>
        <v/>
      </c>
      <c r="B1540" t="str">
        <f>IF(AND(TONGHOP!N1540=$B$1,OR(TONGHOP!O1540="ThiTN",TONGHOP!P1540="LT",TONGHOP!P1540="TN"),TONGHOP!J1540=""),TONGHOP!H1540,"")</f>
        <v/>
      </c>
      <c r="C1540" t="str">
        <f>IF(AND(TONGHOP!N1540=$B$1,OR(TONGHOP!O1540="ThiTN",TONGHOP!P1540="LT",TONGHOP!P1540="TN"),TONGHOP!J1540=""),TONGHOP!F1540,"")</f>
        <v/>
      </c>
      <c r="D1540" t="str">
        <f>IF(AND(TONGHOP!N1540=$B$1,OR(TONGHOP!O1540="ThiTN",TONGHOP!P1540="LT",TONGHOP!P1540="TN"),TONGHOP!J1540=""),TONGHOP!I1540,"")</f>
        <v/>
      </c>
      <c r="E1540" t="str">
        <f>IF(AND(TONGHOP!N1540=$B$1,OR(TONGHOP!O1540="ThiTN",TONGHOP!P1540="LT",TONGHOP!P1540="TN"),TONGHOP!J1540=""),TONGHOP!P1540,"")</f>
        <v/>
      </c>
    </row>
    <row r="1541" spans="1:5">
      <c r="A1541" t="str">
        <f>IF(AND(TONGHOP!N1541=$B$1,OR(TONGHOP!O1541="ThiTN",TONGHOP!P1541="LT",TONGHOP!P1541="TN"),TONGHOP!J1541=""),TONGHOP!C1541,"")</f>
        <v/>
      </c>
      <c r="B1541" t="str">
        <f>IF(AND(TONGHOP!N1541=$B$1,OR(TONGHOP!O1541="ThiTN",TONGHOP!P1541="LT",TONGHOP!P1541="TN"),TONGHOP!J1541=""),TONGHOP!H1541,"")</f>
        <v/>
      </c>
      <c r="C1541" t="str">
        <f>IF(AND(TONGHOP!N1541=$B$1,OR(TONGHOP!O1541="ThiTN",TONGHOP!P1541="LT",TONGHOP!P1541="TN"),TONGHOP!J1541=""),TONGHOP!F1541,"")</f>
        <v/>
      </c>
      <c r="D1541" t="str">
        <f>IF(AND(TONGHOP!N1541=$B$1,OR(TONGHOP!O1541="ThiTN",TONGHOP!P1541="LT",TONGHOP!P1541="TN"),TONGHOP!J1541=""),TONGHOP!I1541,"")</f>
        <v/>
      </c>
      <c r="E1541" t="str">
        <f>IF(AND(TONGHOP!N1541=$B$1,OR(TONGHOP!O1541="ThiTN",TONGHOP!P1541="LT",TONGHOP!P1541="TN"),TONGHOP!J1541=""),TONGHOP!P1541,"")</f>
        <v/>
      </c>
    </row>
    <row r="1542" spans="1:5">
      <c r="A1542" t="str">
        <f>IF(AND(TONGHOP!N1542=$B$1,OR(TONGHOP!O1542="ThiTN",TONGHOP!P1542="LT",TONGHOP!P1542="TN"),TONGHOP!J1542=""),TONGHOP!C1542,"")</f>
        <v/>
      </c>
      <c r="B1542" t="str">
        <f>IF(AND(TONGHOP!N1542=$B$1,OR(TONGHOP!O1542="ThiTN",TONGHOP!P1542="LT",TONGHOP!P1542="TN"),TONGHOP!J1542=""),TONGHOP!H1542,"")</f>
        <v/>
      </c>
      <c r="C1542" t="str">
        <f>IF(AND(TONGHOP!N1542=$B$1,OR(TONGHOP!O1542="ThiTN",TONGHOP!P1542="LT",TONGHOP!P1542="TN"),TONGHOP!J1542=""),TONGHOP!F1542,"")</f>
        <v/>
      </c>
      <c r="D1542" t="str">
        <f>IF(AND(TONGHOP!N1542=$B$1,OR(TONGHOP!O1542="ThiTN",TONGHOP!P1542="LT",TONGHOP!P1542="TN"),TONGHOP!J1542=""),TONGHOP!I1542,"")</f>
        <v/>
      </c>
      <c r="E1542" t="str">
        <f>IF(AND(TONGHOP!N1542=$B$1,OR(TONGHOP!O1542="ThiTN",TONGHOP!P1542="LT",TONGHOP!P1542="TN"),TONGHOP!J1542=""),TONGHOP!P1542,"")</f>
        <v/>
      </c>
    </row>
    <row r="1543" spans="1:5">
      <c r="A1543" t="str">
        <f>IF(AND(TONGHOP!N1543=$B$1,OR(TONGHOP!O1543="ThiTN",TONGHOP!P1543="LT",TONGHOP!P1543="TN"),TONGHOP!J1543=""),TONGHOP!C1543,"")</f>
        <v/>
      </c>
      <c r="B1543" t="str">
        <f>IF(AND(TONGHOP!N1543=$B$1,OR(TONGHOP!O1543="ThiTN",TONGHOP!P1543="LT",TONGHOP!P1543="TN"),TONGHOP!J1543=""),TONGHOP!H1543,"")</f>
        <v/>
      </c>
      <c r="C1543" t="str">
        <f>IF(AND(TONGHOP!N1543=$B$1,OR(TONGHOP!O1543="ThiTN",TONGHOP!P1543="LT",TONGHOP!P1543="TN"),TONGHOP!J1543=""),TONGHOP!F1543,"")</f>
        <v/>
      </c>
      <c r="D1543" t="str">
        <f>IF(AND(TONGHOP!N1543=$B$1,OR(TONGHOP!O1543="ThiTN",TONGHOP!P1543="LT",TONGHOP!P1543="TN"),TONGHOP!J1543=""),TONGHOP!I1543,"")</f>
        <v/>
      </c>
      <c r="E1543" t="str">
        <f>IF(AND(TONGHOP!N1543=$B$1,OR(TONGHOP!O1543="ThiTN",TONGHOP!P1543="LT",TONGHOP!P1543="TN"),TONGHOP!J1543=""),TONGHOP!P1543,"")</f>
        <v/>
      </c>
    </row>
    <row r="1544" spans="1:5">
      <c r="A1544" t="str">
        <f>IF(AND(TONGHOP!N1544=$B$1,OR(TONGHOP!O1544="ThiTN",TONGHOP!P1544="LT",TONGHOP!P1544="TN"),TONGHOP!J1544=""),TONGHOP!C1544,"")</f>
        <v/>
      </c>
      <c r="B1544" t="str">
        <f>IF(AND(TONGHOP!N1544=$B$1,OR(TONGHOP!O1544="ThiTN",TONGHOP!P1544="LT",TONGHOP!P1544="TN"),TONGHOP!J1544=""),TONGHOP!H1544,"")</f>
        <v/>
      </c>
      <c r="C1544" t="str">
        <f>IF(AND(TONGHOP!N1544=$B$1,OR(TONGHOP!O1544="ThiTN",TONGHOP!P1544="LT",TONGHOP!P1544="TN"),TONGHOP!J1544=""),TONGHOP!F1544,"")</f>
        <v/>
      </c>
      <c r="D1544" t="str">
        <f>IF(AND(TONGHOP!N1544=$B$1,OR(TONGHOP!O1544="ThiTN",TONGHOP!P1544="LT",TONGHOP!P1544="TN"),TONGHOP!J1544=""),TONGHOP!I1544,"")</f>
        <v/>
      </c>
      <c r="E1544" t="str">
        <f>IF(AND(TONGHOP!N1544=$B$1,OR(TONGHOP!O1544="ThiTN",TONGHOP!P1544="LT",TONGHOP!P1544="TN"),TONGHOP!J1544=""),TONGHOP!P1544,"")</f>
        <v/>
      </c>
    </row>
    <row r="1545" spans="1:5">
      <c r="A1545" t="str">
        <f>IF(AND(TONGHOP!N1545=$B$1,OR(TONGHOP!O1545="ThiTN",TONGHOP!P1545="LT",TONGHOP!P1545="TN"),TONGHOP!J1545=""),TONGHOP!C1545,"")</f>
        <v/>
      </c>
      <c r="B1545" t="str">
        <f>IF(AND(TONGHOP!N1545=$B$1,OR(TONGHOP!O1545="ThiTN",TONGHOP!P1545="LT",TONGHOP!P1545="TN"),TONGHOP!J1545=""),TONGHOP!H1545,"")</f>
        <v/>
      </c>
      <c r="C1545" t="str">
        <f>IF(AND(TONGHOP!N1545=$B$1,OR(TONGHOP!O1545="ThiTN",TONGHOP!P1545="LT",TONGHOP!P1545="TN"),TONGHOP!J1545=""),TONGHOP!F1545,"")</f>
        <v/>
      </c>
      <c r="D1545" t="str">
        <f>IF(AND(TONGHOP!N1545=$B$1,OR(TONGHOP!O1545="ThiTN",TONGHOP!P1545="LT",TONGHOP!P1545="TN"),TONGHOP!J1545=""),TONGHOP!I1545,"")</f>
        <v/>
      </c>
      <c r="E1545" t="str">
        <f>IF(AND(TONGHOP!N1545=$B$1,OR(TONGHOP!O1545="ThiTN",TONGHOP!P1545="LT",TONGHOP!P1545="TN"),TONGHOP!J1545=""),TONGHOP!P1545,"")</f>
        <v/>
      </c>
    </row>
    <row r="1546" spans="1:5">
      <c r="A1546" t="str">
        <f>IF(AND(TONGHOP!N1546=$B$1,OR(TONGHOP!O1546="ThiTN",TONGHOP!P1546="LT",TONGHOP!P1546="TN"),TONGHOP!J1546=""),TONGHOP!C1546,"")</f>
        <v/>
      </c>
      <c r="B1546" t="str">
        <f>IF(AND(TONGHOP!N1546=$B$1,OR(TONGHOP!O1546="ThiTN",TONGHOP!P1546="LT",TONGHOP!P1546="TN"),TONGHOP!J1546=""),TONGHOP!H1546,"")</f>
        <v/>
      </c>
      <c r="C1546" t="str">
        <f>IF(AND(TONGHOP!N1546=$B$1,OR(TONGHOP!O1546="ThiTN",TONGHOP!P1546="LT",TONGHOP!P1546="TN"),TONGHOP!J1546=""),TONGHOP!F1546,"")</f>
        <v/>
      </c>
      <c r="D1546" t="str">
        <f>IF(AND(TONGHOP!N1546=$B$1,OR(TONGHOP!O1546="ThiTN",TONGHOP!P1546="LT",TONGHOP!P1546="TN"),TONGHOP!J1546=""),TONGHOP!I1546,"")</f>
        <v/>
      </c>
      <c r="E1546" t="str">
        <f>IF(AND(TONGHOP!N1546=$B$1,OR(TONGHOP!O1546="ThiTN",TONGHOP!P1546="LT",TONGHOP!P1546="TN"),TONGHOP!J1546=""),TONGHOP!P1546,"")</f>
        <v/>
      </c>
    </row>
    <row r="1547" spans="1:5">
      <c r="A1547" t="str">
        <f>IF(AND(TONGHOP!N1547=$B$1,OR(TONGHOP!O1547="ThiTN",TONGHOP!P1547="LT",TONGHOP!P1547="TN"),TONGHOP!J1547=""),TONGHOP!C1547,"")</f>
        <v/>
      </c>
      <c r="B1547" t="str">
        <f>IF(AND(TONGHOP!N1547=$B$1,OR(TONGHOP!O1547="ThiTN",TONGHOP!P1547="LT",TONGHOP!P1547="TN"),TONGHOP!J1547=""),TONGHOP!H1547,"")</f>
        <v/>
      </c>
      <c r="C1547" t="str">
        <f>IF(AND(TONGHOP!N1547=$B$1,OR(TONGHOP!O1547="ThiTN",TONGHOP!P1547="LT",TONGHOP!P1547="TN"),TONGHOP!J1547=""),TONGHOP!F1547,"")</f>
        <v/>
      </c>
      <c r="D1547" t="str">
        <f>IF(AND(TONGHOP!N1547=$B$1,OR(TONGHOP!O1547="ThiTN",TONGHOP!P1547="LT",TONGHOP!P1547="TN"),TONGHOP!J1547=""),TONGHOP!I1547,"")</f>
        <v/>
      </c>
      <c r="E1547" t="str">
        <f>IF(AND(TONGHOP!N1547=$B$1,OR(TONGHOP!O1547="ThiTN",TONGHOP!P1547="LT",TONGHOP!P1547="TN"),TONGHOP!J1547=""),TONGHOP!P1547,"")</f>
        <v/>
      </c>
    </row>
    <row r="1548" spans="1:5">
      <c r="A1548" t="str">
        <f>IF(AND(TONGHOP!N1548=$B$1,OR(TONGHOP!O1548="ThiTN",TONGHOP!P1548="LT",TONGHOP!P1548="TN"),TONGHOP!J1548=""),TONGHOP!C1548,"")</f>
        <v/>
      </c>
      <c r="B1548" t="str">
        <f>IF(AND(TONGHOP!N1548=$B$1,OR(TONGHOP!O1548="ThiTN",TONGHOP!P1548="LT",TONGHOP!P1548="TN"),TONGHOP!J1548=""),TONGHOP!H1548,"")</f>
        <v/>
      </c>
      <c r="C1548" t="str">
        <f>IF(AND(TONGHOP!N1548=$B$1,OR(TONGHOP!O1548="ThiTN",TONGHOP!P1548="LT",TONGHOP!P1548="TN"),TONGHOP!J1548=""),TONGHOP!F1548,"")</f>
        <v/>
      </c>
      <c r="D1548" t="str">
        <f>IF(AND(TONGHOP!N1548=$B$1,OR(TONGHOP!O1548="ThiTN",TONGHOP!P1548="LT",TONGHOP!P1548="TN"),TONGHOP!J1548=""),TONGHOP!I1548,"")</f>
        <v/>
      </c>
      <c r="E1548" t="str">
        <f>IF(AND(TONGHOP!N1548=$B$1,OR(TONGHOP!O1548="ThiTN",TONGHOP!P1548="LT",TONGHOP!P1548="TN"),TONGHOP!J1548=""),TONGHOP!P1548,"")</f>
        <v/>
      </c>
    </row>
    <row r="1549" spans="1:5">
      <c r="A1549" t="str">
        <f>IF(AND(TONGHOP!N1549=$B$1,OR(TONGHOP!O1549="ThiTN",TONGHOP!P1549="LT",TONGHOP!P1549="TN"),TONGHOP!J1549=""),TONGHOP!C1549,"")</f>
        <v/>
      </c>
      <c r="B1549" t="str">
        <f>IF(AND(TONGHOP!N1549=$B$1,OR(TONGHOP!O1549="ThiTN",TONGHOP!P1549="LT",TONGHOP!P1549="TN"),TONGHOP!J1549=""),TONGHOP!H1549,"")</f>
        <v/>
      </c>
      <c r="C1549" t="str">
        <f>IF(AND(TONGHOP!N1549=$B$1,OR(TONGHOP!O1549="ThiTN",TONGHOP!P1549="LT",TONGHOP!P1549="TN"),TONGHOP!J1549=""),TONGHOP!F1549,"")</f>
        <v/>
      </c>
      <c r="D1549" t="str">
        <f>IF(AND(TONGHOP!N1549=$B$1,OR(TONGHOP!O1549="ThiTN",TONGHOP!P1549="LT",TONGHOP!P1549="TN"),TONGHOP!J1549=""),TONGHOP!I1549,"")</f>
        <v/>
      </c>
      <c r="E1549" t="str">
        <f>IF(AND(TONGHOP!N1549=$B$1,OR(TONGHOP!O1549="ThiTN",TONGHOP!P1549="LT",TONGHOP!P1549="TN"),TONGHOP!J1549=""),TONGHOP!P1549,"")</f>
        <v/>
      </c>
    </row>
    <row r="1550" spans="1:5">
      <c r="A1550" t="str">
        <f>IF(AND(TONGHOP!N1550=$B$1,OR(TONGHOP!O1550="ThiTN",TONGHOP!P1550="LT",TONGHOP!P1550="TN"),TONGHOP!J1550=""),TONGHOP!C1550,"")</f>
        <v/>
      </c>
      <c r="B1550" t="str">
        <f>IF(AND(TONGHOP!N1550=$B$1,OR(TONGHOP!O1550="ThiTN",TONGHOP!P1550="LT",TONGHOP!P1550="TN"),TONGHOP!J1550=""),TONGHOP!H1550,"")</f>
        <v/>
      </c>
      <c r="C1550" t="str">
        <f>IF(AND(TONGHOP!N1550=$B$1,OR(TONGHOP!O1550="ThiTN",TONGHOP!P1550="LT",TONGHOP!P1550="TN"),TONGHOP!J1550=""),TONGHOP!F1550,"")</f>
        <v/>
      </c>
      <c r="D1550" t="str">
        <f>IF(AND(TONGHOP!N1550=$B$1,OR(TONGHOP!O1550="ThiTN",TONGHOP!P1550="LT",TONGHOP!P1550="TN"),TONGHOP!J1550=""),TONGHOP!I1550,"")</f>
        <v/>
      </c>
      <c r="E1550" t="str">
        <f>IF(AND(TONGHOP!N1550=$B$1,OR(TONGHOP!O1550="ThiTN",TONGHOP!P1550="LT",TONGHOP!P1550="TN"),TONGHOP!J1550=""),TONGHOP!P1550,"")</f>
        <v/>
      </c>
    </row>
    <row r="1551" spans="1:5">
      <c r="A1551" t="str">
        <f>IF(AND(TONGHOP!N1551=$B$1,OR(TONGHOP!O1551="ThiTN",TONGHOP!P1551="LT",TONGHOP!P1551="TN"),TONGHOP!J1551=""),TONGHOP!C1551,"")</f>
        <v/>
      </c>
      <c r="B1551" t="str">
        <f>IF(AND(TONGHOP!N1551=$B$1,OR(TONGHOP!O1551="ThiTN",TONGHOP!P1551="LT",TONGHOP!P1551="TN"),TONGHOP!J1551=""),TONGHOP!H1551,"")</f>
        <v/>
      </c>
      <c r="C1551" t="str">
        <f>IF(AND(TONGHOP!N1551=$B$1,OR(TONGHOP!O1551="ThiTN",TONGHOP!P1551="LT",TONGHOP!P1551="TN"),TONGHOP!J1551=""),TONGHOP!F1551,"")</f>
        <v/>
      </c>
      <c r="D1551" t="str">
        <f>IF(AND(TONGHOP!N1551=$B$1,OR(TONGHOP!O1551="ThiTN",TONGHOP!P1551="LT",TONGHOP!P1551="TN"),TONGHOP!J1551=""),TONGHOP!I1551,"")</f>
        <v/>
      </c>
      <c r="E1551" t="str">
        <f>IF(AND(TONGHOP!N1551=$B$1,OR(TONGHOP!O1551="ThiTN",TONGHOP!P1551="LT",TONGHOP!P1551="TN"),TONGHOP!J1551=""),TONGHOP!P1551,"")</f>
        <v/>
      </c>
    </row>
    <row r="1552" spans="1:5">
      <c r="A1552" t="str">
        <f>IF(AND(TONGHOP!N1552=$B$1,OR(TONGHOP!O1552="ThiTN",TONGHOP!P1552="LT",TONGHOP!P1552="TN"),TONGHOP!J1552=""),TONGHOP!C1552,"")</f>
        <v/>
      </c>
      <c r="B1552" t="str">
        <f>IF(AND(TONGHOP!N1552=$B$1,OR(TONGHOP!O1552="ThiTN",TONGHOP!P1552="LT",TONGHOP!P1552="TN"),TONGHOP!J1552=""),TONGHOP!H1552,"")</f>
        <v/>
      </c>
      <c r="C1552" t="str">
        <f>IF(AND(TONGHOP!N1552=$B$1,OR(TONGHOP!O1552="ThiTN",TONGHOP!P1552="LT",TONGHOP!P1552="TN"),TONGHOP!J1552=""),TONGHOP!F1552,"")</f>
        <v/>
      </c>
      <c r="D1552" t="str">
        <f>IF(AND(TONGHOP!N1552=$B$1,OR(TONGHOP!O1552="ThiTN",TONGHOP!P1552="LT",TONGHOP!P1552="TN"),TONGHOP!J1552=""),TONGHOP!I1552,"")</f>
        <v/>
      </c>
      <c r="E1552" t="str">
        <f>IF(AND(TONGHOP!N1552=$B$1,OR(TONGHOP!O1552="ThiTN",TONGHOP!P1552="LT",TONGHOP!P1552="TN"),TONGHOP!J1552=""),TONGHOP!P1552,"")</f>
        <v/>
      </c>
    </row>
    <row r="1553" spans="1:5">
      <c r="A1553" t="str">
        <f>IF(AND(TONGHOP!N1553=$B$1,OR(TONGHOP!O1553="ThiTN",TONGHOP!P1553="LT",TONGHOP!P1553="TN"),TONGHOP!J1553=""),TONGHOP!C1553,"")</f>
        <v/>
      </c>
      <c r="B1553" t="str">
        <f>IF(AND(TONGHOP!N1553=$B$1,OR(TONGHOP!O1553="ThiTN",TONGHOP!P1553="LT",TONGHOP!P1553="TN"),TONGHOP!J1553=""),TONGHOP!H1553,"")</f>
        <v/>
      </c>
      <c r="C1553" t="str">
        <f>IF(AND(TONGHOP!N1553=$B$1,OR(TONGHOP!O1553="ThiTN",TONGHOP!P1553="LT",TONGHOP!P1553="TN"),TONGHOP!J1553=""),TONGHOP!F1553,"")</f>
        <v/>
      </c>
      <c r="D1553" t="str">
        <f>IF(AND(TONGHOP!N1553=$B$1,OR(TONGHOP!O1553="ThiTN",TONGHOP!P1553="LT",TONGHOP!P1553="TN"),TONGHOP!J1553=""),TONGHOP!I1553,"")</f>
        <v/>
      </c>
      <c r="E1553" t="str">
        <f>IF(AND(TONGHOP!N1553=$B$1,OR(TONGHOP!O1553="ThiTN",TONGHOP!P1553="LT",TONGHOP!P1553="TN"),TONGHOP!J1553=""),TONGHOP!P1553,"")</f>
        <v/>
      </c>
    </row>
    <row r="1554" spans="1:5">
      <c r="A1554" t="str">
        <f>IF(AND(TONGHOP!N1554=$B$1,OR(TONGHOP!O1554="ThiTN",TONGHOP!P1554="LT",TONGHOP!P1554="TN"),TONGHOP!J1554=""),TONGHOP!C1554,"")</f>
        <v/>
      </c>
      <c r="B1554" t="str">
        <f>IF(AND(TONGHOP!N1554=$B$1,OR(TONGHOP!O1554="ThiTN",TONGHOP!P1554="LT",TONGHOP!P1554="TN"),TONGHOP!J1554=""),TONGHOP!H1554,"")</f>
        <v/>
      </c>
      <c r="C1554" t="str">
        <f>IF(AND(TONGHOP!N1554=$B$1,OR(TONGHOP!O1554="ThiTN",TONGHOP!P1554="LT",TONGHOP!P1554="TN"),TONGHOP!J1554=""),TONGHOP!F1554,"")</f>
        <v/>
      </c>
      <c r="D1554" t="str">
        <f>IF(AND(TONGHOP!N1554=$B$1,OR(TONGHOP!O1554="ThiTN",TONGHOP!P1554="LT",TONGHOP!P1554="TN"),TONGHOP!J1554=""),TONGHOP!I1554,"")</f>
        <v/>
      </c>
      <c r="E1554" t="str">
        <f>IF(AND(TONGHOP!N1554=$B$1,OR(TONGHOP!O1554="ThiTN",TONGHOP!P1554="LT",TONGHOP!P1554="TN"),TONGHOP!J1554=""),TONGHOP!P1554,"")</f>
        <v/>
      </c>
    </row>
    <row r="1555" spans="1:5">
      <c r="A1555" t="str">
        <f>IF(AND(TONGHOP!N1555=$B$1,OR(TONGHOP!O1555="ThiTN",TONGHOP!P1555="LT",TONGHOP!P1555="TN"),TONGHOP!J1555=""),TONGHOP!C1555,"")</f>
        <v/>
      </c>
      <c r="B1555" t="str">
        <f>IF(AND(TONGHOP!N1555=$B$1,OR(TONGHOP!O1555="ThiTN",TONGHOP!P1555="LT",TONGHOP!P1555="TN"),TONGHOP!J1555=""),TONGHOP!H1555,"")</f>
        <v/>
      </c>
      <c r="C1555" t="str">
        <f>IF(AND(TONGHOP!N1555=$B$1,OR(TONGHOP!O1555="ThiTN",TONGHOP!P1555="LT",TONGHOP!P1555="TN"),TONGHOP!J1555=""),TONGHOP!F1555,"")</f>
        <v/>
      </c>
      <c r="D1555" t="str">
        <f>IF(AND(TONGHOP!N1555=$B$1,OR(TONGHOP!O1555="ThiTN",TONGHOP!P1555="LT",TONGHOP!P1555="TN"),TONGHOP!J1555=""),TONGHOP!I1555,"")</f>
        <v/>
      </c>
      <c r="E1555" t="str">
        <f>IF(AND(TONGHOP!N1555=$B$1,OR(TONGHOP!O1555="ThiTN",TONGHOP!P1555="LT",TONGHOP!P1555="TN"),TONGHOP!J1555=""),TONGHOP!P1555,"")</f>
        <v/>
      </c>
    </row>
    <row r="1556" spans="1:5">
      <c r="A1556" t="str">
        <f>IF(AND(TONGHOP!N1556=$B$1,OR(TONGHOP!O1556="ThiTN",TONGHOP!P1556="LT",TONGHOP!P1556="TN"),TONGHOP!J1556=""),TONGHOP!C1556,"")</f>
        <v/>
      </c>
      <c r="B1556" t="str">
        <f>IF(AND(TONGHOP!N1556=$B$1,OR(TONGHOP!O1556="ThiTN",TONGHOP!P1556="LT",TONGHOP!P1556="TN"),TONGHOP!J1556=""),TONGHOP!H1556,"")</f>
        <v/>
      </c>
      <c r="C1556" t="str">
        <f>IF(AND(TONGHOP!N1556=$B$1,OR(TONGHOP!O1556="ThiTN",TONGHOP!P1556="LT",TONGHOP!P1556="TN"),TONGHOP!J1556=""),TONGHOP!F1556,"")</f>
        <v/>
      </c>
      <c r="D1556" t="str">
        <f>IF(AND(TONGHOP!N1556=$B$1,OR(TONGHOP!O1556="ThiTN",TONGHOP!P1556="LT",TONGHOP!P1556="TN"),TONGHOP!J1556=""),TONGHOP!I1556,"")</f>
        <v/>
      </c>
      <c r="E1556" t="str">
        <f>IF(AND(TONGHOP!N1556=$B$1,OR(TONGHOP!O1556="ThiTN",TONGHOP!P1556="LT",TONGHOP!P1556="TN"),TONGHOP!J1556=""),TONGHOP!P1556,"")</f>
        <v/>
      </c>
    </row>
    <row r="1557" spans="1:5">
      <c r="A1557" t="str">
        <f>IF(AND(TONGHOP!N1557=$B$1,OR(TONGHOP!O1557="ThiTN",TONGHOP!P1557="LT",TONGHOP!P1557="TN"),TONGHOP!J1557=""),TONGHOP!C1557,"")</f>
        <v/>
      </c>
      <c r="B1557" t="str">
        <f>IF(AND(TONGHOP!N1557=$B$1,OR(TONGHOP!O1557="ThiTN",TONGHOP!P1557="LT",TONGHOP!P1557="TN"),TONGHOP!J1557=""),TONGHOP!H1557,"")</f>
        <v/>
      </c>
      <c r="C1557" t="str">
        <f>IF(AND(TONGHOP!N1557=$B$1,OR(TONGHOP!O1557="ThiTN",TONGHOP!P1557="LT",TONGHOP!P1557="TN"),TONGHOP!J1557=""),TONGHOP!F1557,"")</f>
        <v/>
      </c>
      <c r="D1557" t="str">
        <f>IF(AND(TONGHOP!N1557=$B$1,OR(TONGHOP!O1557="ThiTN",TONGHOP!P1557="LT",TONGHOP!P1557="TN"),TONGHOP!J1557=""),TONGHOP!I1557,"")</f>
        <v/>
      </c>
      <c r="E1557" t="str">
        <f>IF(AND(TONGHOP!N1557=$B$1,OR(TONGHOP!O1557="ThiTN",TONGHOP!P1557="LT",TONGHOP!P1557="TN"),TONGHOP!J1557=""),TONGHOP!P1557,"")</f>
        <v/>
      </c>
    </row>
    <row r="1558" spans="1:5">
      <c r="A1558" t="str">
        <f>IF(AND(TONGHOP!N1558=$B$1,OR(TONGHOP!O1558="ThiTN",TONGHOP!P1558="LT",TONGHOP!P1558="TN"),TONGHOP!J1558=""),TONGHOP!C1558,"")</f>
        <v/>
      </c>
      <c r="B1558" t="str">
        <f>IF(AND(TONGHOP!N1558=$B$1,OR(TONGHOP!O1558="ThiTN",TONGHOP!P1558="LT",TONGHOP!P1558="TN"),TONGHOP!J1558=""),TONGHOP!H1558,"")</f>
        <v/>
      </c>
      <c r="C1558" t="str">
        <f>IF(AND(TONGHOP!N1558=$B$1,OR(TONGHOP!O1558="ThiTN",TONGHOP!P1558="LT",TONGHOP!P1558="TN"),TONGHOP!J1558=""),TONGHOP!F1558,"")</f>
        <v/>
      </c>
      <c r="D1558" t="str">
        <f>IF(AND(TONGHOP!N1558=$B$1,OR(TONGHOP!O1558="ThiTN",TONGHOP!P1558="LT",TONGHOP!P1558="TN"),TONGHOP!J1558=""),TONGHOP!I1558,"")</f>
        <v/>
      </c>
      <c r="E1558" t="str">
        <f>IF(AND(TONGHOP!N1558=$B$1,OR(TONGHOP!O1558="ThiTN",TONGHOP!P1558="LT",TONGHOP!P1558="TN"),TONGHOP!J1558=""),TONGHOP!P1558,"")</f>
        <v/>
      </c>
    </row>
    <row r="1559" spans="1:5">
      <c r="A1559" t="str">
        <f>IF(AND(TONGHOP!N1559=$B$1,OR(TONGHOP!O1559="ThiTN",TONGHOP!P1559="LT",TONGHOP!P1559="TN"),TONGHOP!J1559=""),TONGHOP!C1559,"")</f>
        <v/>
      </c>
      <c r="B1559" t="str">
        <f>IF(AND(TONGHOP!N1559=$B$1,OR(TONGHOP!O1559="ThiTN",TONGHOP!P1559="LT",TONGHOP!P1559="TN"),TONGHOP!J1559=""),TONGHOP!H1559,"")</f>
        <v/>
      </c>
      <c r="C1559" t="str">
        <f>IF(AND(TONGHOP!N1559=$B$1,OR(TONGHOP!O1559="ThiTN",TONGHOP!P1559="LT",TONGHOP!P1559="TN"),TONGHOP!J1559=""),TONGHOP!F1559,"")</f>
        <v/>
      </c>
      <c r="D1559" t="str">
        <f>IF(AND(TONGHOP!N1559=$B$1,OR(TONGHOP!O1559="ThiTN",TONGHOP!P1559="LT",TONGHOP!P1559="TN"),TONGHOP!J1559=""),TONGHOP!I1559,"")</f>
        <v/>
      </c>
      <c r="E1559" t="str">
        <f>IF(AND(TONGHOP!N1559=$B$1,OR(TONGHOP!O1559="ThiTN",TONGHOP!P1559="LT",TONGHOP!P1559="TN"),TONGHOP!J1559=""),TONGHOP!P1559,"")</f>
        <v/>
      </c>
    </row>
    <row r="1560" spans="1:5">
      <c r="A1560" t="str">
        <f>IF(AND(TONGHOP!N1560=$B$1,OR(TONGHOP!O1560="ThiTN",TONGHOP!P1560="LT",TONGHOP!P1560="TN"),TONGHOP!J1560=""),TONGHOP!C1560,"")</f>
        <v/>
      </c>
      <c r="B1560" t="str">
        <f>IF(AND(TONGHOP!N1560=$B$1,OR(TONGHOP!O1560="ThiTN",TONGHOP!P1560="LT",TONGHOP!P1560="TN"),TONGHOP!J1560=""),TONGHOP!H1560,"")</f>
        <v/>
      </c>
      <c r="C1560" t="str">
        <f>IF(AND(TONGHOP!N1560=$B$1,OR(TONGHOP!O1560="ThiTN",TONGHOP!P1560="LT",TONGHOP!P1560="TN"),TONGHOP!J1560=""),TONGHOP!F1560,"")</f>
        <v/>
      </c>
      <c r="D1560" t="str">
        <f>IF(AND(TONGHOP!N1560=$B$1,OR(TONGHOP!O1560="ThiTN",TONGHOP!P1560="LT",TONGHOP!P1560="TN"),TONGHOP!J1560=""),TONGHOP!I1560,"")</f>
        <v/>
      </c>
      <c r="E1560" t="str">
        <f>IF(AND(TONGHOP!N1560=$B$1,OR(TONGHOP!O1560="ThiTN",TONGHOP!P1560="LT",TONGHOP!P1560="TN"),TONGHOP!J1560=""),TONGHOP!P1560,"")</f>
        <v/>
      </c>
    </row>
    <row r="1561" spans="1:5">
      <c r="A1561" t="str">
        <f>IF(AND(TONGHOP!N1561=$B$1,OR(TONGHOP!O1561="ThiTN",TONGHOP!P1561="LT",TONGHOP!P1561="TN"),TONGHOP!J1561=""),TONGHOP!C1561,"")</f>
        <v/>
      </c>
      <c r="B1561" t="str">
        <f>IF(AND(TONGHOP!N1561=$B$1,OR(TONGHOP!O1561="ThiTN",TONGHOP!P1561="LT",TONGHOP!P1561="TN"),TONGHOP!J1561=""),TONGHOP!H1561,"")</f>
        <v/>
      </c>
      <c r="C1561" t="str">
        <f>IF(AND(TONGHOP!N1561=$B$1,OR(TONGHOP!O1561="ThiTN",TONGHOP!P1561="LT",TONGHOP!P1561="TN"),TONGHOP!J1561=""),TONGHOP!F1561,"")</f>
        <v/>
      </c>
      <c r="D1561" t="str">
        <f>IF(AND(TONGHOP!N1561=$B$1,OR(TONGHOP!O1561="ThiTN",TONGHOP!P1561="LT",TONGHOP!P1561="TN"),TONGHOP!J1561=""),TONGHOP!I1561,"")</f>
        <v/>
      </c>
      <c r="E1561" t="str">
        <f>IF(AND(TONGHOP!N1561=$B$1,OR(TONGHOP!O1561="ThiTN",TONGHOP!P1561="LT",TONGHOP!P1561="TN"),TONGHOP!J1561=""),TONGHOP!P1561,"")</f>
        <v/>
      </c>
    </row>
    <row r="1562" spans="1:5">
      <c r="A1562" t="str">
        <f>IF(AND(TONGHOP!N1562=$B$1,OR(TONGHOP!O1562="ThiTN",TONGHOP!P1562="LT",TONGHOP!P1562="TN"),TONGHOP!J1562=""),TONGHOP!C1562,"")</f>
        <v/>
      </c>
      <c r="B1562" t="str">
        <f>IF(AND(TONGHOP!N1562=$B$1,OR(TONGHOP!O1562="ThiTN",TONGHOP!P1562="LT",TONGHOP!P1562="TN"),TONGHOP!J1562=""),TONGHOP!H1562,"")</f>
        <v/>
      </c>
      <c r="C1562" t="str">
        <f>IF(AND(TONGHOP!N1562=$B$1,OR(TONGHOP!O1562="ThiTN",TONGHOP!P1562="LT",TONGHOP!P1562="TN"),TONGHOP!J1562=""),TONGHOP!F1562,"")</f>
        <v/>
      </c>
      <c r="D1562" t="str">
        <f>IF(AND(TONGHOP!N1562=$B$1,OR(TONGHOP!O1562="ThiTN",TONGHOP!P1562="LT",TONGHOP!P1562="TN"),TONGHOP!J1562=""),TONGHOP!I1562,"")</f>
        <v/>
      </c>
      <c r="E1562" t="str">
        <f>IF(AND(TONGHOP!N1562=$B$1,OR(TONGHOP!O1562="ThiTN",TONGHOP!P1562="LT",TONGHOP!P1562="TN"),TONGHOP!J1562=""),TONGHOP!P1562,"")</f>
        <v/>
      </c>
    </row>
    <row r="1563" spans="1:5">
      <c r="A1563" t="str">
        <f>IF(AND(TONGHOP!N1563=$B$1,OR(TONGHOP!O1563="ThiTN",TONGHOP!P1563="LT",TONGHOP!P1563="TN"),TONGHOP!J1563=""),TONGHOP!C1563,"")</f>
        <v/>
      </c>
      <c r="B1563" t="str">
        <f>IF(AND(TONGHOP!N1563=$B$1,OR(TONGHOP!O1563="ThiTN",TONGHOP!P1563="LT",TONGHOP!P1563="TN"),TONGHOP!J1563=""),TONGHOP!H1563,"")</f>
        <v/>
      </c>
      <c r="C1563" t="str">
        <f>IF(AND(TONGHOP!N1563=$B$1,OR(TONGHOP!O1563="ThiTN",TONGHOP!P1563="LT",TONGHOP!P1563="TN"),TONGHOP!J1563=""),TONGHOP!F1563,"")</f>
        <v/>
      </c>
      <c r="D1563" t="str">
        <f>IF(AND(TONGHOP!N1563=$B$1,OR(TONGHOP!O1563="ThiTN",TONGHOP!P1563="LT",TONGHOP!P1563="TN"),TONGHOP!J1563=""),TONGHOP!I1563,"")</f>
        <v/>
      </c>
      <c r="E1563" t="str">
        <f>IF(AND(TONGHOP!N1563=$B$1,OR(TONGHOP!O1563="ThiTN",TONGHOP!P1563="LT",TONGHOP!P1563="TN"),TONGHOP!J1563=""),TONGHOP!P1563,"")</f>
        <v/>
      </c>
    </row>
    <row r="1564" spans="1:5">
      <c r="A1564" t="str">
        <f>IF(AND(TONGHOP!N1564=$B$1,OR(TONGHOP!O1564="ThiTN",TONGHOP!P1564="LT",TONGHOP!P1564="TN"),TONGHOP!J1564=""),TONGHOP!C1564,"")</f>
        <v/>
      </c>
      <c r="B1564" t="str">
        <f>IF(AND(TONGHOP!N1564=$B$1,OR(TONGHOP!O1564="ThiTN",TONGHOP!P1564="LT",TONGHOP!P1564="TN"),TONGHOP!J1564=""),TONGHOP!H1564,"")</f>
        <v/>
      </c>
      <c r="C1564" t="str">
        <f>IF(AND(TONGHOP!N1564=$B$1,OR(TONGHOP!O1564="ThiTN",TONGHOP!P1564="LT",TONGHOP!P1564="TN"),TONGHOP!J1564=""),TONGHOP!F1564,"")</f>
        <v/>
      </c>
      <c r="D1564" t="str">
        <f>IF(AND(TONGHOP!N1564=$B$1,OR(TONGHOP!O1564="ThiTN",TONGHOP!P1564="LT",TONGHOP!P1564="TN"),TONGHOP!J1564=""),TONGHOP!I1564,"")</f>
        <v/>
      </c>
      <c r="E1564" t="str">
        <f>IF(AND(TONGHOP!N1564=$B$1,OR(TONGHOP!O1564="ThiTN",TONGHOP!P1564="LT",TONGHOP!P1564="TN"),TONGHOP!J1564=""),TONGHOP!P1564,"")</f>
        <v/>
      </c>
    </row>
    <row r="1565" spans="1:5">
      <c r="A1565" t="str">
        <f>IF(AND(TONGHOP!N1565=$B$1,OR(TONGHOP!O1565="ThiTN",TONGHOP!P1565="LT",TONGHOP!P1565="TN"),TONGHOP!J1565=""),TONGHOP!C1565,"")</f>
        <v/>
      </c>
      <c r="B1565" t="str">
        <f>IF(AND(TONGHOP!N1565=$B$1,OR(TONGHOP!O1565="ThiTN",TONGHOP!P1565="LT",TONGHOP!P1565="TN"),TONGHOP!J1565=""),TONGHOP!H1565,"")</f>
        <v/>
      </c>
      <c r="C1565" t="str">
        <f>IF(AND(TONGHOP!N1565=$B$1,OR(TONGHOP!O1565="ThiTN",TONGHOP!P1565="LT",TONGHOP!P1565="TN"),TONGHOP!J1565=""),TONGHOP!F1565,"")</f>
        <v/>
      </c>
      <c r="D1565" t="str">
        <f>IF(AND(TONGHOP!N1565=$B$1,OR(TONGHOP!O1565="ThiTN",TONGHOP!P1565="LT",TONGHOP!P1565="TN"),TONGHOP!J1565=""),TONGHOP!I1565,"")</f>
        <v/>
      </c>
      <c r="E1565" t="str">
        <f>IF(AND(TONGHOP!N1565=$B$1,OR(TONGHOP!O1565="ThiTN",TONGHOP!P1565="LT",TONGHOP!P1565="TN"),TONGHOP!J1565=""),TONGHOP!P1565,"")</f>
        <v/>
      </c>
    </row>
    <row r="1566" spans="1:5">
      <c r="A1566" t="str">
        <f>IF(AND(TONGHOP!N1566=$B$1,OR(TONGHOP!O1566="ThiTN",TONGHOP!P1566="LT",TONGHOP!P1566="TN"),TONGHOP!J1566=""),TONGHOP!C1566,"")</f>
        <v/>
      </c>
      <c r="B1566" t="str">
        <f>IF(AND(TONGHOP!N1566=$B$1,OR(TONGHOP!O1566="ThiTN",TONGHOP!P1566="LT",TONGHOP!P1566="TN"),TONGHOP!J1566=""),TONGHOP!H1566,"")</f>
        <v/>
      </c>
      <c r="C1566" t="str">
        <f>IF(AND(TONGHOP!N1566=$B$1,OR(TONGHOP!O1566="ThiTN",TONGHOP!P1566="LT",TONGHOP!P1566="TN"),TONGHOP!J1566=""),TONGHOP!F1566,"")</f>
        <v/>
      </c>
      <c r="D1566" t="str">
        <f>IF(AND(TONGHOP!N1566=$B$1,OR(TONGHOP!O1566="ThiTN",TONGHOP!P1566="LT",TONGHOP!P1566="TN"),TONGHOP!J1566=""),TONGHOP!I1566,"")</f>
        <v/>
      </c>
      <c r="E1566" t="str">
        <f>IF(AND(TONGHOP!N1566=$B$1,OR(TONGHOP!O1566="ThiTN",TONGHOP!P1566="LT",TONGHOP!P1566="TN"),TONGHOP!J1566=""),TONGHOP!P1566,"")</f>
        <v/>
      </c>
    </row>
    <row r="1567" spans="1:5">
      <c r="A1567" t="str">
        <f>IF(AND(TONGHOP!N1567=$B$1,OR(TONGHOP!O1567="ThiTN",TONGHOP!P1567="LT",TONGHOP!P1567="TN"),TONGHOP!J1567=""),TONGHOP!C1567,"")</f>
        <v/>
      </c>
      <c r="B1567" t="str">
        <f>IF(AND(TONGHOP!N1567=$B$1,OR(TONGHOP!O1567="ThiTN",TONGHOP!P1567="LT",TONGHOP!P1567="TN"),TONGHOP!J1567=""),TONGHOP!H1567,"")</f>
        <v/>
      </c>
      <c r="C1567" t="str">
        <f>IF(AND(TONGHOP!N1567=$B$1,OR(TONGHOP!O1567="ThiTN",TONGHOP!P1567="LT",TONGHOP!P1567="TN"),TONGHOP!J1567=""),TONGHOP!F1567,"")</f>
        <v/>
      </c>
      <c r="D1567" t="str">
        <f>IF(AND(TONGHOP!N1567=$B$1,OR(TONGHOP!O1567="ThiTN",TONGHOP!P1567="LT",TONGHOP!P1567="TN"),TONGHOP!J1567=""),TONGHOP!I1567,"")</f>
        <v/>
      </c>
      <c r="E1567" t="str">
        <f>IF(AND(TONGHOP!N1567=$B$1,OR(TONGHOP!O1567="ThiTN",TONGHOP!P1567="LT",TONGHOP!P1567="TN"),TONGHOP!J1567=""),TONGHOP!P1567,"")</f>
        <v/>
      </c>
    </row>
    <row r="1568" spans="1:5">
      <c r="A1568" t="str">
        <f>IF(AND(TONGHOP!N1568=$B$1,OR(TONGHOP!O1568="ThiTN",TONGHOP!P1568="LT",TONGHOP!P1568="TN"),TONGHOP!J1568=""),TONGHOP!C1568,"")</f>
        <v/>
      </c>
      <c r="B1568" t="str">
        <f>IF(AND(TONGHOP!N1568=$B$1,OR(TONGHOP!O1568="ThiTN",TONGHOP!P1568="LT",TONGHOP!P1568="TN"),TONGHOP!J1568=""),TONGHOP!H1568,"")</f>
        <v/>
      </c>
      <c r="C1568" t="str">
        <f>IF(AND(TONGHOP!N1568=$B$1,OR(TONGHOP!O1568="ThiTN",TONGHOP!P1568="LT",TONGHOP!P1568="TN"),TONGHOP!J1568=""),TONGHOP!F1568,"")</f>
        <v/>
      </c>
      <c r="D1568" t="str">
        <f>IF(AND(TONGHOP!N1568=$B$1,OR(TONGHOP!O1568="ThiTN",TONGHOP!P1568="LT",TONGHOP!P1568="TN"),TONGHOP!J1568=""),TONGHOP!I1568,"")</f>
        <v/>
      </c>
      <c r="E1568" t="str">
        <f>IF(AND(TONGHOP!N1568=$B$1,OR(TONGHOP!O1568="ThiTN",TONGHOP!P1568="LT",TONGHOP!P1568="TN"),TONGHOP!J1568=""),TONGHOP!P1568,"")</f>
        <v/>
      </c>
    </row>
    <row r="1569" spans="1:5">
      <c r="A1569" t="str">
        <f>IF(AND(TONGHOP!N1569=$B$1,OR(TONGHOP!O1569="ThiTN",TONGHOP!P1569="LT",TONGHOP!P1569="TN"),TONGHOP!J1569=""),TONGHOP!C1569,"")</f>
        <v/>
      </c>
      <c r="B1569" t="str">
        <f>IF(AND(TONGHOP!N1569=$B$1,OR(TONGHOP!O1569="ThiTN",TONGHOP!P1569="LT",TONGHOP!P1569="TN"),TONGHOP!J1569=""),TONGHOP!H1569,"")</f>
        <v/>
      </c>
      <c r="C1569" t="str">
        <f>IF(AND(TONGHOP!N1569=$B$1,OR(TONGHOP!O1569="ThiTN",TONGHOP!P1569="LT",TONGHOP!P1569="TN"),TONGHOP!J1569=""),TONGHOP!F1569,"")</f>
        <v/>
      </c>
      <c r="D1569" t="str">
        <f>IF(AND(TONGHOP!N1569=$B$1,OR(TONGHOP!O1569="ThiTN",TONGHOP!P1569="LT",TONGHOP!P1569="TN"),TONGHOP!J1569=""),TONGHOP!I1569,"")</f>
        <v/>
      </c>
      <c r="E1569" t="str">
        <f>IF(AND(TONGHOP!N1569=$B$1,OR(TONGHOP!O1569="ThiTN",TONGHOP!P1569="LT",TONGHOP!P1569="TN"),TONGHOP!J1569=""),TONGHOP!P1569,"")</f>
        <v/>
      </c>
    </row>
    <row r="1570" spans="1:5">
      <c r="A1570" t="str">
        <f>IF(AND(TONGHOP!N1570=$B$1,OR(TONGHOP!O1570="ThiTN",TONGHOP!P1570="LT",TONGHOP!P1570="TN"),TONGHOP!J1570=""),TONGHOP!C1570,"")</f>
        <v/>
      </c>
      <c r="B1570" t="str">
        <f>IF(AND(TONGHOP!N1570=$B$1,OR(TONGHOP!O1570="ThiTN",TONGHOP!P1570="LT",TONGHOP!P1570="TN"),TONGHOP!J1570=""),TONGHOP!H1570,"")</f>
        <v/>
      </c>
      <c r="C1570" t="str">
        <f>IF(AND(TONGHOP!N1570=$B$1,OR(TONGHOP!O1570="ThiTN",TONGHOP!P1570="LT",TONGHOP!P1570="TN"),TONGHOP!J1570=""),TONGHOP!F1570,"")</f>
        <v/>
      </c>
      <c r="D1570" t="str">
        <f>IF(AND(TONGHOP!N1570=$B$1,OR(TONGHOP!O1570="ThiTN",TONGHOP!P1570="LT",TONGHOP!P1570="TN"),TONGHOP!J1570=""),TONGHOP!I1570,"")</f>
        <v/>
      </c>
      <c r="E1570" t="str">
        <f>IF(AND(TONGHOP!N1570=$B$1,OR(TONGHOP!O1570="ThiTN",TONGHOP!P1570="LT",TONGHOP!P1570="TN"),TONGHOP!J1570=""),TONGHOP!P1570,"")</f>
        <v/>
      </c>
    </row>
    <row r="1571" spans="1:5">
      <c r="A1571" t="str">
        <f>IF(AND(TONGHOP!N1571=$B$1,OR(TONGHOP!O1571="ThiTN",TONGHOP!P1571="LT",TONGHOP!P1571="TN"),TONGHOP!J1571=""),TONGHOP!C1571,"")</f>
        <v/>
      </c>
      <c r="B1571" t="str">
        <f>IF(AND(TONGHOP!N1571=$B$1,OR(TONGHOP!O1571="ThiTN",TONGHOP!P1571="LT",TONGHOP!P1571="TN"),TONGHOP!J1571=""),TONGHOP!H1571,"")</f>
        <v/>
      </c>
      <c r="C1571" t="str">
        <f>IF(AND(TONGHOP!N1571=$B$1,OR(TONGHOP!O1571="ThiTN",TONGHOP!P1571="LT",TONGHOP!P1571="TN"),TONGHOP!J1571=""),TONGHOP!F1571,"")</f>
        <v/>
      </c>
      <c r="D1571" t="str">
        <f>IF(AND(TONGHOP!N1571=$B$1,OR(TONGHOP!O1571="ThiTN",TONGHOP!P1571="LT",TONGHOP!P1571="TN"),TONGHOP!J1571=""),TONGHOP!I1571,"")</f>
        <v/>
      </c>
      <c r="E1571" t="str">
        <f>IF(AND(TONGHOP!N1571=$B$1,OR(TONGHOP!O1571="ThiTN",TONGHOP!P1571="LT",TONGHOP!P1571="TN"),TONGHOP!J1571=""),TONGHOP!P1571,"")</f>
        <v/>
      </c>
    </row>
    <row r="1572" spans="1:5">
      <c r="A1572" t="str">
        <f>IF(AND(TONGHOP!N1572=$B$1,OR(TONGHOP!O1572="ThiTN",TONGHOP!P1572="LT",TONGHOP!P1572="TN"),TONGHOP!J1572=""),TONGHOP!C1572,"")</f>
        <v/>
      </c>
      <c r="B1572" t="str">
        <f>IF(AND(TONGHOP!N1572=$B$1,OR(TONGHOP!O1572="ThiTN",TONGHOP!P1572="LT",TONGHOP!P1572="TN"),TONGHOP!J1572=""),TONGHOP!H1572,"")</f>
        <v/>
      </c>
      <c r="C1572" t="str">
        <f>IF(AND(TONGHOP!N1572=$B$1,OR(TONGHOP!O1572="ThiTN",TONGHOP!P1572="LT",TONGHOP!P1572="TN"),TONGHOP!J1572=""),TONGHOP!F1572,"")</f>
        <v/>
      </c>
      <c r="D1572" t="str">
        <f>IF(AND(TONGHOP!N1572=$B$1,OR(TONGHOP!O1572="ThiTN",TONGHOP!P1572="LT",TONGHOP!P1572="TN"),TONGHOP!J1572=""),TONGHOP!I1572,"")</f>
        <v/>
      </c>
      <c r="E1572" t="str">
        <f>IF(AND(TONGHOP!N1572=$B$1,OR(TONGHOP!O1572="ThiTN",TONGHOP!P1572="LT",TONGHOP!P1572="TN"),TONGHOP!J1572=""),TONGHOP!P1572,"")</f>
        <v/>
      </c>
    </row>
    <row r="1573" spans="1:5">
      <c r="A1573" t="str">
        <f>IF(AND(TONGHOP!N1573=$B$1,OR(TONGHOP!O1573="ThiTN",TONGHOP!P1573="LT",TONGHOP!P1573="TN"),TONGHOP!J1573=""),TONGHOP!C1573,"")</f>
        <v/>
      </c>
      <c r="B1573" t="str">
        <f>IF(AND(TONGHOP!N1573=$B$1,OR(TONGHOP!O1573="ThiTN",TONGHOP!P1573="LT",TONGHOP!P1573="TN"),TONGHOP!J1573=""),TONGHOP!H1573,"")</f>
        <v/>
      </c>
      <c r="C1573" t="str">
        <f>IF(AND(TONGHOP!N1573=$B$1,OR(TONGHOP!O1573="ThiTN",TONGHOP!P1573="LT",TONGHOP!P1573="TN"),TONGHOP!J1573=""),TONGHOP!F1573,"")</f>
        <v/>
      </c>
      <c r="D1573" t="str">
        <f>IF(AND(TONGHOP!N1573=$B$1,OR(TONGHOP!O1573="ThiTN",TONGHOP!P1573="LT",TONGHOP!P1573="TN"),TONGHOP!J1573=""),TONGHOP!I1573,"")</f>
        <v/>
      </c>
      <c r="E1573" t="str">
        <f>IF(AND(TONGHOP!N1573=$B$1,OR(TONGHOP!O1573="ThiTN",TONGHOP!P1573="LT",TONGHOP!P1573="TN"),TONGHOP!J1573=""),TONGHOP!P1573,"")</f>
        <v/>
      </c>
    </row>
    <row r="1574" spans="1:5">
      <c r="A1574" t="str">
        <f>IF(AND(TONGHOP!N1574=$B$1,OR(TONGHOP!O1574="ThiTN",TONGHOP!P1574="LT",TONGHOP!P1574="TN"),TONGHOP!J1574=""),TONGHOP!C1574,"")</f>
        <v/>
      </c>
      <c r="B1574" t="str">
        <f>IF(AND(TONGHOP!N1574=$B$1,OR(TONGHOP!O1574="ThiTN",TONGHOP!P1574="LT",TONGHOP!P1574="TN"),TONGHOP!J1574=""),TONGHOP!H1574,"")</f>
        <v/>
      </c>
      <c r="C1574" t="str">
        <f>IF(AND(TONGHOP!N1574=$B$1,OR(TONGHOP!O1574="ThiTN",TONGHOP!P1574="LT",TONGHOP!P1574="TN"),TONGHOP!J1574=""),TONGHOP!F1574,"")</f>
        <v/>
      </c>
      <c r="D1574" t="str">
        <f>IF(AND(TONGHOP!N1574=$B$1,OR(TONGHOP!O1574="ThiTN",TONGHOP!P1574="LT",TONGHOP!P1574="TN"),TONGHOP!J1574=""),TONGHOP!I1574,"")</f>
        <v/>
      </c>
      <c r="E1574" t="str">
        <f>IF(AND(TONGHOP!N1574=$B$1,OR(TONGHOP!O1574="ThiTN",TONGHOP!P1574="LT",TONGHOP!P1574="TN"),TONGHOP!J1574=""),TONGHOP!P1574,"")</f>
        <v/>
      </c>
    </row>
    <row r="1575" spans="1:5">
      <c r="A1575" t="str">
        <f>IF(AND(TONGHOP!N1575=$B$1,OR(TONGHOP!O1575="ThiTN",TONGHOP!P1575="LT",TONGHOP!P1575="TN"),TONGHOP!J1575=""),TONGHOP!C1575,"")</f>
        <v/>
      </c>
      <c r="B1575" t="str">
        <f>IF(AND(TONGHOP!N1575=$B$1,OR(TONGHOP!O1575="ThiTN",TONGHOP!P1575="LT",TONGHOP!P1575="TN"),TONGHOP!J1575=""),TONGHOP!H1575,"")</f>
        <v/>
      </c>
      <c r="C1575" t="str">
        <f>IF(AND(TONGHOP!N1575=$B$1,OR(TONGHOP!O1575="ThiTN",TONGHOP!P1575="LT",TONGHOP!P1575="TN"),TONGHOP!J1575=""),TONGHOP!F1575,"")</f>
        <v/>
      </c>
      <c r="D1575" t="str">
        <f>IF(AND(TONGHOP!N1575=$B$1,OR(TONGHOP!O1575="ThiTN",TONGHOP!P1575="LT",TONGHOP!P1575="TN"),TONGHOP!J1575=""),TONGHOP!I1575,"")</f>
        <v/>
      </c>
      <c r="E1575" t="str">
        <f>IF(AND(TONGHOP!N1575=$B$1,OR(TONGHOP!O1575="ThiTN",TONGHOP!P1575="LT",TONGHOP!P1575="TN"),TONGHOP!J1575=""),TONGHOP!P1575,"")</f>
        <v/>
      </c>
    </row>
    <row r="1576" spans="1:5">
      <c r="A1576" t="str">
        <f>IF(AND(TONGHOP!N1576=$B$1,OR(TONGHOP!O1576="ThiTN",TONGHOP!P1576="LT",TONGHOP!P1576="TN"),TONGHOP!J1576=""),TONGHOP!C1576,"")</f>
        <v/>
      </c>
      <c r="B1576" t="str">
        <f>IF(AND(TONGHOP!N1576=$B$1,OR(TONGHOP!O1576="ThiTN",TONGHOP!P1576="LT",TONGHOP!P1576="TN"),TONGHOP!J1576=""),TONGHOP!H1576,"")</f>
        <v/>
      </c>
      <c r="C1576" t="str">
        <f>IF(AND(TONGHOP!N1576=$B$1,OR(TONGHOP!O1576="ThiTN",TONGHOP!P1576="LT",TONGHOP!P1576="TN"),TONGHOP!J1576=""),TONGHOP!F1576,"")</f>
        <v/>
      </c>
      <c r="D1576" t="str">
        <f>IF(AND(TONGHOP!N1576=$B$1,OR(TONGHOP!O1576="ThiTN",TONGHOP!P1576="LT",TONGHOP!P1576="TN"),TONGHOP!J1576=""),TONGHOP!I1576,"")</f>
        <v/>
      </c>
      <c r="E1576" t="str">
        <f>IF(AND(TONGHOP!N1576=$B$1,OR(TONGHOP!O1576="ThiTN",TONGHOP!P1576="LT",TONGHOP!P1576="TN"),TONGHOP!J1576=""),TONGHOP!P1576,"")</f>
        <v/>
      </c>
    </row>
    <row r="1577" spans="1:5">
      <c r="A1577" t="str">
        <f>IF(AND(TONGHOP!N1577=$B$1,OR(TONGHOP!O1577="ThiTN",TONGHOP!P1577="LT",TONGHOP!P1577="TN"),TONGHOP!J1577=""),TONGHOP!C1577,"")</f>
        <v/>
      </c>
      <c r="B1577" t="str">
        <f>IF(AND(TONGHOP!N1577=$B$1,OR(TONGHOP!O1577="ThiTN",TONGHOP!P1577="LT",TONGHOP!P1577="TN"),TONGHOP!J1577=""),TONGHOP!H1577,"")</f>
        <v/>
      </c>
      <c r="C1577" t="str">
        <f>IF(AND(TONGHOP!N1577=$B$1,OR(TONGHOP!O1577="ThiTN",TONGHOP!P1577="LT",TONGHOP!P1577="TN"),TONGHOP!J1577=""),TONGHOP!F1577,"")</f>
        <v/>
      </c>
      <c r="D1577" t="str">
        <f>IF(AND(TONGHOP!N1577=$B$1,OR(TONGHOP!O1577="ThiTN",TONGHOP!P1577="LT",TONGHOP!P1577="TN"),TONGHOP!J1577=""),TONGHOP!I1577,"")</f>
        <v/>
      </c>
      <c r="E1577" t="str">
        <f>IF(AND(TONGHOP!N1577=$B$1,OR(TONGHOP!O1577="ThiTN",TONGHOP!P1577="LT",TONGHOP!P1577="TN"),TONGHOP!J1577=""),TONGHOP!P1577,"")</f>
        <v/>
      </c>
    </row>
    <row r="1578" spans="1:5">
      <c r="A1578" t="str">
        <f>IF(AND(TONGHOP!N1578=$B$1,OR(TONGHOP!O1578="ThiTN",TONGHOP!P1578="LT",TONGHOP!P1578="TN"),TONGHOP!J1578=""),TONGHOP!C1578,"")</f>
        <v/>
      </c>
      <c r="B1578" t="str">
        <f>IF(AND(TONGHOP!N1578=$B$1,OR(TONGHOP!O1578="ThiTN",TONGHOP!P1578="LT",TONGHOP!P1578="TN"),TONGHOP!J1578=""),TONGHOP!H1578,"")</f>
        <v/>
      </c>
      <c r="C1578" t="str">
        <f>IF(AND(TONGHOP!N1578=$B$1,OR(TONGHOP!O1578="ThiTN",TONGHOP!P1578="LT",TONGHOP!P1578="TN"),TONGHOP!J1578=""),TONGHOP!F1578,"")</f>
        <v/>
      </c>
      <c r="D1578" t="str">
        <f>IF(AND(TONGHOP!N1578=$B$1,OR(TONGHOP!O1578="ThiTN",TONGHOP!P1578="LT",TONGHOP!P1578="TN"),TONGHOP!J1578=""),TONGHOP!I1578,"")</f>
        <v/>
      </c>
      <c r="E1578" t="str">
        <f>IF(AND(TONGHOP!N1578=$B$1,OR(TONGHOP!O1578="ThiTN",TONGHOP!P1578="LT",TONGHOP!P1578="TN"),TONGHOP!J1578=""),TONGHOP!P1578,"")</f>
        <v/>
      </c>
    </row>
    <row r="1579" spans="1:5">
      <c r="A1579" t="str">
        <f>IF(AND(TONGHOP!N1579=$B$1,OR(TONGHOP!O1579="ThiTN",TONGHOP!P1579="LT",TONGHOP!P1579="TN"),TONGHOP!J1579=""),TONGHOP!C1579,"")</f>
        <v/>
      </c>
      <c r="B1579" t="str">
        <f>IF(AND(TONGHOP!N1579=$B$1,OR(TONGHOP!O1579="ThiTN",TONGHOP!P1579="LT",TONGHOP!P1579="TN"),TONGHOP!J1579=""),TONGHOP!H1579,"")</f>
        <v/>
      </c>
      <c r="C1579" t="str">
        <f>IF(AND(TONGHOP!N1579=$B$1,OR(TONGHOP!O1579="ThiTN",TONGHOP!P1579="LT",TONGHOP!P1579="TN"),TONGHOP!J1579=""),TONGHOP!F1579,"")</f>
        <v/>
      </c>
      <c r="D1579" t="str">
        <f>IF(AND(TONGHOP!N1579=$B$1,OR(TONGHOP!O1579="ThiTN",TONGHOP!P1579="LT",TONGHOP!P1579="TN"),TONGHOP!J1579=""),TONGHOP!I1579,"")</f>
        <v/>
      </c>
      <c r="E1579" t="str">
        <f>IF(AND(TONGHOP!N1579=$B$1,OR(TONGHOP!O1579="ThiTN",TONGHOP!P1579="LT",TONGHOP!P1579="TN"),TONGHOP!J1579=""),TONGHOP!P1579,"")</f>
        <v/>
      </c>
    </row>
    <row r="1580" spans="1:5">
      <c r="A1580" t="str">
        <f>IF(AND(TONGHOP!N1580=$B$1,OR(TONGHOP!O1580="ThiTN",TONGHOP!P1580="LT",TONGHOP!P1580="TN"),TONGHOP!J1580=""),TONGHOP!C1580,"")</f>
        <v/>
      </c>
      <c r="B1580" t="str">
        <f>IF(AND(TONGHOP!N1580=$B$1,OR(TONGHOP!O1580="ThiTN",TONGHOP!P1580="LT",TONGHOP!P1580="TN"),TONGHOP!J1580=""),TONGHOP!H1580,"")</f>
        <v/>
      </c>
      <c r="C1580" t="str">
        <f>IF(AND(TONGHOP!N1580=$B$1,OR(TONGHOP!O1580="ThiTN",TONGHOP!P1580="LT",TONGHOP!P1580="TN"),TONGHOP!J1580=""),TONGHOP!F1580,"")</f>
        <v/>
      </c>
      <c r="D1580" t="str">
        <f>IF(AND(TONGHOP!N1580=$B$1,OR(TONGHOP!O1580="ThiTN",TONGHOP!P1580="LT",TONGHOP!P1580="TN"),TONGHOP!J1580=""),TONGHOP!I1580,"")</f>
        <v/>
      </c>
      <c r="E1580" t="str">
        <f>IF(AND(TONGHOP!N1580=$B$1,OR(TONGHOP!O1580="ThiTN",TONGHOP!P1580="LT",TONGHOP!P1580="TN"),TONGHOP!J1580=""),TONGHOP!P1580,"")</f>
        <v/>
      </c>
    </row>
    <row r="1581" spans="1:5">
      <c r="A1581" t="str">
        <f>IF(AND(TONGHOP!N1581=$B$1,OR(TONGHOP!O1581="ThiTN",TONGHOP!P1581="LT",TONGHOP!P1581="TN"),TONGHOP!J1581=""),TONGHOP!C1581,"")</f>
        <v/>
      </c>
      <c r="B1581" t="str">
        <f>IF(AND(TONGHOP!N1581=$B$1,OR(TONGHOP!O1581="ThiTN",TONGHOP!P1581="LT",TONGHOP!P1581="TN"),TONGHOP!J1581=""),TONGHOP!H1581,"")</f>
        <v/>
      </c>
      <c r="C1581" t="str">
        <f>IF(AND(TONGHOP!N1581=$B$1,OR(TONGHOP!O1581="ThiTN",TONGHOP!P1581="LT",TONGHOP!P1581="TN"),TONGHOP!J1581=""),TONGHOP!F1581,"")</f>
        <v/>
      </c>
      <c r="D1581" t="str">
        <f>IF(AND(TONGHOP!N1581=$B$1,OR(TONGHOP!O1581="ThiTN",TONGHOP!P1581="LT",TONGHOP!P1581="TN"),TONGHOP!J1581=""),TONGHOP!I1581,"")</f>
        <v/>
      </c>
      <c r="E1581" t="str">
        <f>IF(AND(TONGHOP!N1581=$B$1,OR(TONGHOP!O1581="ThiTN",TONGHOP!P1581="LT",TONGHOP!P1581="TN"),TONGHOP!J1581=""),TONGHOP!P1581,"")</f>
        <v/>
      </c>
    </row>
    <row r="1582" spans="1:5">
      <c r="A1582" t="str">
        <f>IF(AND(TONGHOP!N1582=$B$1,OR(TONGHOP!O1582="ThiTN",TONGHOP!P1582="LT",TONGHOP!P1582="TN"),TONGHOP!J1582=""),TONGHOP!C1582,"")</f>
        <v/>
      </c>
      <c r="B1582" t="str">
        <f>IF(AND(TONGHOP!N1582=$B$1,OR(TONGHOP!O1582="ThiTN",TONGHOP!P1582="LT",TONGHOP!P1582="TN"),TONGHOP!J1582=""),TONGHOP!H1582,"")</f>
        <v/>
      </c>
      <c r="C1582" t="str">
        <f>IF(AND(TONGHOP!N1582=$B$1,OR(TONGHOP!O1582="ThiTN",TONGHOP!P1582="LT",TONGHOP!P1582="TN"),TONGHOP!J1582=""),TONGHOP!F1582,"")</f>
        <v/>
      </c>
      <c r="D1582" t="str">
        <f>IF(AND(TONGHOP!N1582=$B$1,OR(TONGHOP!O1582="ThiTN",TONGHOP!P1582="LT",TONGHOP!P1582="TN"),TONGHOP!J1582=""),TONGHOP!I1582,"")</f>
        <v/>
      </c>
      <c r="E1582" t="str">
        <f>IF(AND(TONGHOP!N1582=$B$1,OR(TONGHOP!O1582="ThiTN",TONGHOP!P1582="LT",TONGHOP!P1582="TN"),TONGHOP!J1582=""),TONGHOP!P1582,"")</f>
        <v/>
      </c>
    </row>
    <row r="1583" spans="1:5">
      <c r="A1583" t="str">
        <f>IF(AND(TONGHOP!N1583=$B$1,OR(TONGHOP!O1583="ThiTN",TONGHOP!P1583="LT",TONGHOP!P1583="TN"),TONGHOP!J1583=""),TONGHOP!C1583,"")</f>
        <v/>
      </c>
      <c r="B1583" t="str">
        <f>IF(AND(TONGHOP!N1583=$B$1,OR(TONGHOP!O1583="ThiTN",TONGHOP!P1583="LT",TONGHOP!P1583="TN"),TONGHOP!J1583=""),TONGHOP!H1583,"")</f>
        <v/>
      </c>
      <c r="C1583" t="str">
        <f>IF(AND(TONGHOP!N1583=$B$1,OR(TONGHOP!O1583="ThiTN",TONGHOP!P1583="LT",TONGHOP!P1583="TN"),TONGHOP!J1583=""),TONGHOP!F1583,"")</f>
        <v/>
      </c>
      <c r="D1583" t="str">
        <f>IF(AND(TONGHOP!N1583=$B$1,OR(TONGHOP!O1583="ThiTN",TONGHOP!P1583="LT",TONGHOP!P1583="TN"),TONGHOP!J1583=""),TONGHOP!I1583,"")</f>
        <v/>
      </c>
      <c r="E1583" t="str">
        <f>IF(AND(TONGHOP!N1583=$B$1,OR(TONGHOP!O1583="ThiTN",TONGHOP!P1583="LT",TONGHOP!P1583="TN"),TONGHOP!J1583=""),TONGHOP!P1583,"")</f>
        <v/>
      </c>
    </row>
    <row r="1584" spans="1:5">
      <c r="A1584" t="str">
        <f>IF(AND(TONGHOP!N1584=$B$1,OR(TONGHOP!O1584="ThiTN",TONGHOP!P1584="LT",TONGHOP!P1584="TN"),TONGHOP!J1584=""),TONGHOP!C1584,"")</f>
        <v/>
      </c>
      <c r="B1584" t="str">
        <f>IF(AND(TONGHOP!N1584=$B$1,OR(TONGHOP!O1584="ThiTN",TONGHOP!P1584="LT",TONGHOP!P1584="TN"),TONGHOP!J1584=""),TONGHOP!H1584,"")</f>
        <v/>
      </c>
      <c r="C1584" t="str">
        <f>IF(AND(TONGHOP!N1584=$B$1,OR(TONGHOP!O1584="ThiTN",TONGHOP!P1584="LT",TONGHOP!P1584="TN"),TONGHOP!J1584=""),TONGHOP!F1584,"")</f>
        <v/>
      </c>
      <c r="D1584" t="str">
        <f>IF(AND(TONGHOP!N1584=$B$1,OR(TONGHOP!O1584="ThiTN",TONGHOP!P1584="LT",TONGHOP!P1584="TN"),TONGHOP!J1584=""),TONGHOP!I1584,"")</f>
        <v/>
      </c>
      <c r="E1584" t="str">
        <f>IF(AND(TONGHOP!N1584=$B$1,OR(TONGHOP!O1584="ThiTN",TONGHOP!P1584="LT",TONGHOP!P1584="TN"),TONGHOP!J1584=""),TONGHOP!P1584,"")</f>
        <v/>
      </c>
    </row>
    <row r="1585" spans="1:5">
      <c r="A1585" t="str">
        <f>IF(AND(TONGHOP!N1585=$B$1,OR(TONGHOP!O1585="ThiTN",TONGHOP!P1585="LT",TONGHOP!P1585="TN"),TONGHOP!J1585=""),TONGHOP!C1585,"")</f>
        <v/>
      </c>
      <c r="B1585" t="str">
        <f>IF(AND(TONGHOP!N1585=$B$1,OR(TONGHOP!O1585="ThiTN",TONGHOP!P1585="LT",TONGHOP!P1585="TN"),TONGHOP!J1585=""),TONGHOP!H1585,"")</f>
        <v/>
      </c>
      <c r="C1585" t="str">
        <f>IF(AND(TONGHOP!N1585=$B$1,OR(TONGHOP!O1585="ThiTN",TONGHOP!P1585="LT",TONGHOP!P1585="TN"),TONGHOP!J1585=""),TONGHOP!F1585,"")</f>
        <v/>
      </c>
      <c r="D1585" t="str">
        <f>IF(AND(TONGHOP!N1585=$B$1,OR(TONGHOP!O1585="ThiTN",TONGHOP!P1585="LT",TONGHOP!P1585="TN"),TONGHOP!J1585=""),TONGHOP!I1585,"")</f>
        <v/>
      </c>
      <c r="E1585" t="str">
        <f>IF(AND(TONGHOP!N1585=$B$1,OR(TONGHOP!O1585="ThiTN",TONGHOP!P1585="LT",TONGHOP!P1585="TN"),TONGHOP!J1585=""),TONGHOP!P1585,"")</f>
        <v/>
      </c>
    </row>
    <row r="1586" spans="1:5">
      <c r="A1586" t="str">
        <f>IF(AND(TONGHOP!N1586=$B$1,OR(TONGHOP!O1586="ThiTN",TONGHOP!P1586="LT",TONGHOP!P1586="TN"),TONGHOP!J1586=""),TONGHOP!C1586,"")</f>
        <v/>
      </c>
      <c r="B1586" t="str">
        <f>IF(AND(TONGHOP!N1586=$B$1,OR(TONGHOP!O1586="ThiTN",TONGHOP!P1586="LT",TONGHOP!P1586="TN"),TONGHOP!J1586=""),TONGHOP!H1586,"")</f>
        <v/>
      </c>
      <c r="C1586" t="str">
        <f>IF(AND(TONGHOP!N1586=$B$1,OR(TONGHOP!O1586="ThiTN",TONGHOP!P1586="LT",TONGHOP!P1586="TN"),TONGHOP!J1586=""),TONGHOP!F1586,"")</f>
        <v/>
      </c>
      <c r="D1586" t="str">
        <f>IF(AND(TONGHOP!N1586=$B$1,OR(TONGHOP!O1586="ThiTN",TONGHOP!P1586="LT",TONGHOP!P1586="TN"),TONGHOP!J1586=""),TONGHOP!I1586,"")</f>
        <v/>
      </c>
      <c r="E1586" t="str">
        <f>IF(AND(TONGHOP!N1586=$B$1,OR(TONGHOP!O1586="ThiTN",TONGHOP!P1586="LT",TONGHOP!P1586="TN"),TONGHOP!J1586=""),TONGHOP!P1586,"")</f>
        <v/>
      </c>
    </row>
    <row r="1587" spans="1:5">
      <c r="A1587" t="str">
        <f>IF(AND(TONGHOP!N1587=$B$1,OR(TONGHOP!O1587="ThiTN",TONGHOP!P1587="LT",TONGHOP!P1587="TN"),TONGHOP!J1587=""),TONGHOP!C1587,"")</f>
        <v/>
      </c>
      <c r="B1587" t="str">
        <f>IF(AND(TONGHOP!N1587=$B$1,OR(TONGHOP!O1587="ThiTN",TONGHOP!P1587="LT",TONGHOP!P1587="TN"),TONGHOP!J1587=""),TONGHOP!H1587,"")</f>
        <v/>
      </c>
      <c r="C1587" t="str">
        <f>IF(AND(TONGHOP!N1587=$B$1,OR(TONGHOP!O1587="ThiTN",TONGHOP!P1587="LT",TONGHOP!P1587="TN"),TONGHOP!J1587=""),TONGHOP!F1587,"")</f>
        <v/>
      </c>
      <c r="D1587" t="str">
        <f>IF(AND(TONGHOP!N1587=$B$1,OR(TONGHOP!O1587="ThiTN",TONGHOP!P1587="LT",TONGHOP!P1587="TN"),TONGHOP!J1587=""),TONGHOP!I1587,"")</f>
        <v/>
      </c>
      <c r="E1587" t="str">
        <f>IF(AND(TONGHOP!N1587=$B$1,OR(TONGHOP!O1587="ThiTN",TONGHOP!P1587="LT",TONGHOP!P1587="TN"),TONGHOP!J1587=""),TONGHOP!P1587,"")</f>
        <v/>
      </c>
    </row>
    <row r="1588" spans="1:5">
      <c r="A1588" t="str">
        <f>IF(AND(TONGHOP!N1588=$B$1,OR(TONGHOP!O1588="ThiTN",TONGHOP!P1588="LT",TONGHOP!P1588="TN"),TONGHOP!J1588=""),TONGHOP!C1588,"")</f>
        <v/>
      </c>
      <c r="B1588" t="str">
        <f>IF(AND(TONGHOP!N1588=$B$1,OR(TONGHOP!O1588="ThiTN",TONGHOP!P1588="LT",TONGHOP!P1588="TN"),TONGHOP!J1588=""),TONGHOP!H1588,"")</f>
        <v/>
      </c>
      <c r="C1588" t="str">
        <f>IF(AND(TONGHOP!N1588=$B$1,OR(TONGHOP!O1588="ThiTN",TONGHOP!P1588="LT",TONGHOP!P1588="TN"),TONGHOP!J1588=""),TONGHOP!F1588,"")</f>
        <v/>
      </c>
      <c r="D1588" t="str">
        <f>IF(AND(TONGHOP!N1588=$B$1,OR(TONGHOP!O1588="ThiTN",TONGHOP!P1588="LT",TONGHOP!P1588="TN"),TONGHOP!J1588=""),TONGHOP!I1588,"")</f>
        <v/>
      </c>
      <c r="E1588" t="str">
        <f>IF(AND(TONGHOP!N1588=$B$1,OR(TONGHOP!O1588="ThiTN",TONGHOP!P1588="LT",TONGHOP!P1588="TN"),TONGHOP!J1588=""),TONGHOP!P1588,"")</f>
        <v/>
      </c>
    </row>
    <row r="1589" spans="1:5">
      <c r="A1589" t="str">
        <f>IF(AND(TONGHOP!N1589=$B$1,OR(TONGHOP!O1589="ThiTN",TONGHOP!P1589="LT",TONGHOP!P1589="TN"),TONGHOP!J1589=""),TONGHOP!C1589,"")</f>
        <v/>
      </c>
      <c r="B1589" t="str">
        <f>IF(AND(TONGHOP!N1589=$B$1,OR(TONGHOP!O1589="ThiTN",TONGHOP!P1589="LT",TONGHOP!P1589="TN"),TONGHOP!J1589=""),TONGHOP!H1589,"")</f>
        <v/>
      </c>
      <c r="C1589" t="str">
        <f>IF(AND(TONGHOP!N1589=$B$1,OR(TONGHOP!O1589="ThiTN",TONGHOP!P1589="LT",TONGHOP!P1589="TN"),TONGHOP!J1589=""),TONGHOP!F1589,"")</f>
        <v/>
      </c>
      <c r="D1589" t="str">
        <f>IF(AND(TONGHOP!N1589=$B$1,OR(TONGHOP!O1589="ThiTN",TONGHOP!P1589="LT",TONGHOP!P1589="TN"),TONGHOP!J1589=""),TONGHOP!I1589,"")</f>
        <v/>
      </c>
      <c r="E1589" t="str">
        <f>IF(AND(TONGHOP!N1589=$B$1,OR(TONGHOP!O1589="ThiTN",TONGHOP!P1589="LT",TONGHOP!P1589="TN"),TONGHOP!J1589=""),TONGHOP!P1589,"")</f>
        <v/>
      </c>
    </row>
    <row r="1590" spans="1:5">
      <c r="A1590" t="str">
        <f>IF(AND(TONGHOP!N1590=$B$1,OR(TONGHOP!O1590="ThiTN",TONGHOP!P1590="LT",TONGHOP!P1590="TN"),TONGHOP!J1590=""),TONGHOP!C1590,"")</f>
        <v/>
      </c>
      <c r="B1590" t="str">
        <f>IF(AND(TONGHOP!N1590=$B$1,OR(TONGHOP!O1590="ThiTN",TONGHOP!P1590="LT",TONGHOP!P1590="TN"),TONGHOP!J1590=""),TONGHOP!H1590,"")</f>
        <v/>
      </c>
      <c r="C1590" t="str">
        <f>IF(AND(TONGHOP!N1590=$B$1,OR(TONGHOP!O1590="ThiTN",TONGHOP!P1590="LT",TONGHOP!P1590="TN"),TONGHOP!J1590=""),TONGHOP!F1590,"")</f>
        <v/>
      </c>
      <c r="D1590" t="str">
        <f>IF(AND(TONGHOP!N1590=$B$1,OR(TONGHOP!O1590="ThiTN",TONGHOP!P1590="LT",TONGHOP!P1590="TN"),TONGHOP!J1590=""),TONGHOP!I1590,"")</f>
        <v/>
      </c>
      <c r="E1590" t="str">
        <f>IF(AND(TONGHOP!N1590=$B$1,OR(TONGHOP!O1590="ThiTN",TONGHOP!P1590="LT",TONGHOP!P1590="TN"),TONGHOP!J1590=""),TONGHOP!P1590,"")</f>
        <v/>
      </c>
    </row>
    <row r="1591" spans="1:5">
      <c r="A1591" t="str">
        <f>IF(AND(TONGHOP!N1591=$B$1,OR(TONGHOP!O1591="ThiTN",TONGHOP!P1591="LT",TONGHOP!P1591="TN"),TONGHOP!J1591=""),TONGHOP!C1591,"")</f>
        <v/>
      </c>
      <c r="B1591" t="str">
        <f>IF(AND(TONGHOP!N1591=$B$1,OR(TONGHOP!O1591="ThiTN",TONGHOP!P1591="LT",TONGHOP!P1591="TN"),TONGHOP!J1591=""),TONGHOP!H1591,"")</f>
        <v/>
      </c>
      <c r="C1591" t="str">
        <f>IF(AND(TONGHOP!N1591=$B$1,OR(TONGHOP!O1591="ThiTN",TONGHOP!P1591="LT",TONGHOP!P1591="TN"),TONGHOP!J1591=""),TONGHOP!F1591,"")</f>
        <v/>
      </c>
      <c r="D1591" t="str">
        <f>IF(AND(TONGHOP!N1591=$B$1,OR(TONGHOP!O1591="ThiTN",TONGHOP!P1591="LT",TONGHOP!P1591="TN"),TONGHOP!J1591=""),TONGHOP!I1591,"")</f>
        <v/>
      </c>
      <c r="E1591" t="str">
        <f>IF(AND(TONGHOP!N1591=$B$1,OR(TONGHOP!O1591="ThiTN",TONGHOP!P1591="LT",TONGHOP!P1591="TN"),TONGHOP!J1591=""),TONGHOP!P1591,"")</f>
        <v/>
      </c>
    </row>
    <row r="1592" spans="1:5">
      <c r="A1592" t="str">
        <f>IF(AND(TONGHOP!N1592=$B$1,OR(TONGHOP!O1592="ThiTN",TONGHOP!P1592="LT",TONGHOP!P1592="TN"),TONGHOP!J1592=""),TONGHOP!C1592,"")</f>
        <v/>
      </c>
      <c r="B1592" t="str">
        <f>IF(AND(TONGHOP!N1592=$B$1,OR(TONGHOP!O1592="ThiTN",TONGHOP!P1592="LT",TONGHOP!P1592="TN"),TONGHOP!J1592=""),TONGHOP!H1592,"")</f>
        <v/>
      </c>
      <c r="C1592" t="str">
        <f>IF(AND(TONGHOP!N1592=$B$1,OR(TONGHOP!O1592="ThiTN",TONGHOP!P1592="LT",TONGHOP!P1592="TN"),TONGHOP!J1592=""),TONGHOP!F1592,"")</f>
        <v/>
      </c>
      <c r="D1592" t="str">
        <f>IF(AND(TONGHOP!N1592=$B$1,OR(TONGHOP!O1592="ThiTN",TONGHOP!P1592="LT",TONGHOP!P1592="TN"),TONGHOP!J1592=""),TONGHOP!I1592,"")</f>
        <v/>
      </c>
      <c r="E1592" t="str">
        <f>IF(AND(TONGHOP!N1592=$B$1,OR(TONGHOP!O1592="ThiTN",TONGHOP!P1592="LT",TONGHOP!P1592="TN"),TONGHOP!J1592=""),TONGHOP!P1592,"")</f>
        <v/>
      </c>
    </row>
    <row r="1593" spans="1:5">
      <c r="A1593" t="str">
        <f>IF(AND(TONGHOP!N1593=$B$1,OR(TONGHOP!O1593="ThiTN",TONGHOP!P1593="LT",TONGHOP!P1593="TN"),TONGHOP!J1593=""),TONGHOP!C1593,"")</f>
        <v/>
      </c>
      <c r="B1593" t="str">
        <f>IF(AND(TONGHOP!N1593=$B$1,OR(TONGHOP!O1593="ThiTN",TONGHOP!P1593="LT",TONGHOP!P1593="TN"),TONGHOP!J1593=""),TONGHOP!H1593,"")</f>
        <v/>
      </c>
      <c r="C1593" t="str">
        <f>IF(AND(TONGHOP!N1593=$B$1,OR(TONGHOP!O1593="ThiTN",TONGHOP!P1593="LT",TONGHOP!P1593="TN"),TONGHOP!J1593=""),TONGHOP!F1593,"")</f>
        <v/>
      </c>
      <c r="D1593" t="str">
        <f>IF(AND(TONGHOP!N1593=$B$1,OR(TONGHOP!O1593="ThiTN",TONGHOP!P1593="LT",TONGHOP!P1593="TN"),TONGHOP!J1593=""),TONGHOP!I1593,"")</f>
        <v/>
      </c>
      <c r="E1593" t="str">
        <f>IF(AND(TONGHOP!N1593=$B$1,OR(TONGHOP!O1593="ThiTN",TONGHOP!P1593="LT",TONGHOP!P1593="TN"),TONGHOP!J1593=""),TONGHOP!P1593,"")</f>
        <v/>
      </c>
    </row>
    <row r="1594" spans="1:5">
      <c r="A1594" t="str">
        <f>IF(AND(TONGHOP!N1594=$B$1,OR(TONGHOP!O1594="ThiTN",TONGHOP!P1594="LT",TONGHOP!P1594="TN"),TONGHOP!J1594=""),TONGHOP!C1594,"")</f>
        <v/>
      </c>
      <c r="B1594" t="str">
        <f>IF(AND(TONGHOP!N1594=$B$1,OR(TONGHOP!O1594="ThiTN",TONGHOP!P1594="LT",TONGHOP!P1594="TN"),TONGHOP!J1594=""),TONGHOP!H1594,"")</f>
        <v/>
      </c>
      <c r="C1594" t="str">
        <f>IF(AND(TONGHOP!N1594=$B$1,OR(TONGHOP!O1594="ThiTN",TONGHOP!P1594="LT",TONGHOP!P1594="TN"),TONGHOP!J1594=""),TONGHOP!F1594,"")</f>
        <v/>
      </c>
      <c r="D1594" t="str">
        <f>IF(AND(TONGHOP!N1594=$B$1,OR(TONGHOP!O1594="ThiTN",TONGHOP!P1594="LT",TONGHOP!P1594="TN"),TONGHOP!J1594=""),TONGHOP!I1594,"")</f>
        <v/>
      </c>
      <c r="E1594" t="str">
        <f>IF(AND(TONGHOP!N1594=$B$1,OR(TONGHOP!O1594="ThiTN",TONGHOP!P1594="LT",TONGHOP!P1594="TN"),TONGHOP!J1594=""),TONGHOP!P1594,"")</f>
        <v/>
      </c>
    </row>
    <row r="1595" spans="1:5">
      <c r="A1595" t="str">
        <f>IF(AND(TONGHOP!N1595=$B$1,OR(TONGHOP!O1595="ThiTN",TONGHOP!P1595="LT",TONGHOP!P1595="TN"),TONGHOP!J1595=""),TONGHOP!C1595,"")</f>
        <v/>
      </c>
      <c r="B1595" t="str">
        <f>IF(AND(TONGHOP!N1595=$B$1,OR(TONGHOP!O1595="ThiTN",TONGHOP!P1595="LT",TONGHOP!P1595="TN"),TONGHOP!J1595=""),TONGHOP!H1595,"")</f>
        <v/>
      </c>
      <c r="C1595" t="str">
        <f>IF(AND(TONGHOP!N1595=$B$1,OR(TONGHOP!O1595="ThiTN",TONGHOP!P1595="LT",TONGHOP!P1595="TN"),TONGHOP!J1595=""),TONGHOP!F1595,"")</f>
        <v/>
      </c>
      <c r="D1595" t="str">
        <f>IF(AND(TONGHOP!N1595=$B$1,OR(TONGHOP!O1595="ThiTN",TONGHOP!P1595="LT",TONGHOP!P1595="TN"),TONGHOP!J1595=""),TONGHOP!I1595,"")</f>
        <v/>
      </c>
      <c r="E1595" t="str">
        <f>IF(AND(TONGHOP!N1595=$B$1,OR(TONGHOP!O1595="ThiTN",TONGHOP!P1595="LT",TONGHOP!P1595="TN"),TONGHOP!J1595=""),TONGHOP!P1595,"")</f>
        <v/>
      </c>
    </row>
    <row r="1596" spans="1:5">
      <c r="A1596" t="str">
        <f>IF(AND(TONGHOP!N1596=$B$1,OR(TONGHOP!O1596="ThiTN",TONGHOP!P1596="LT",TONGHOP!P1596="TN"),TONGHOP!J1596=""),TONGHOP!C1596,"")</f>
        <v/>
      </c>
      <c r="B1596" t="str">
        <f>IF(AND(TONGHOP!N1596=$B$1,OR(TONGHOP!O1596="ThiTN",TONGHOP!P1596="LT",TONGHOP!P1596="TN"),TONGHOP!J1596=""),TONGHOP!H1596,"")</f>
        <v/>
      </c>
      <c r="C1596" t="str">
        <f>IF(AND(TONGHOP!N1596=$B$1,OR(TONGHOP!O1596="ThiTN",TONGHOP!P1596="LT",TONGHOP!P1596="TN"),TONGHOP!J1596=""),TONGHOP!F1596,"")</f>
        <v/>
      </c>
      <c r="D1596" t="str">
        <f>IF(AND(TONGHOP!N1596=$B$1,OR(TONGHOP!O1596="ThiTN",TONGHOP!P1596="LT",TONGHOP!P1596="TN"),TONGHOP!J1596=""),TONGHOP!I1596,"")</f>
        <v/>
      </c>
      <c r="E1596" t="str">
        <f>IF(AND(TONGHOP!N1596=$B$1,OR(TONGHOP!O1596="ThiTN",TONGHOP!P1596="LT",TONGHOP!P1596="TN"),TONGHOP!J1596=""),TONGHOP!P1596,"")</f>
        <v/>
      </c>
    </row>
    <row r="1597" spans="1:5">
      <c r="A1597" t="str">
        <f>IF(AND(TONGHOP!N1597=$B$1,OR(TONGHOP!O1597="ThiTN",TONGHOP!P1597="LT",TONGHOP!P1597="TN"),TONGHOP!J1597=""),TONGHOP!C1597,"")</f>
        <v/>
      </c>
      <c r="B1597" t="str">
        <f>IF(AND(TONGHOP!N1597=$B$1,OR(TONGHOP!O1597="ThiTN",TONGHOP!P1597="LT",TONGHOP!P1597="TN"),TONGHOP!J1597=""),TONGHOP!H1597,"")</f>
        <v/>
      </c>
      <c r="C1597" t="str">
        <f>IF(AND(TONGHOP!N1597=$B$1,OR(TONGHOP!O1597="ThiTN",TONGHOP!P1597="LT",TONGHOP!P1597="TN"),TONGHOP!J1597=""),TONGHOP!F1597,"")</f>
        <v/>
      </c>
      <c r="D1597" t="str">
        <f>IF(AND(TONGHOP!N1597=$B$1,OR(TONGHOP!O1597="ThiTN",TONGHOP!P1597="LT",TONGHOP!P1597="TN"),TONGHOP!J1597=""),TONGHOP!I1597,"")</f>
        <v/>
      </c>
      <c r="E1597" t="str">
        <f>IF(AND(TONGHOP!N1597=$B$1,OR(TONGHOP!O1597="ThiTN",TONGHOP!P1597="LT",TONGHOP!P1597="TN"),TONGHOP!J1597=""),TONGHOP!P1597,"")</f>
        <v/>
      </c>
    </row>
    <row r="1598" spans="1:5">
      <c r="A1598" t="str">
        <f>IF(AND(TONGHOP!N1598=$B$1,OR(TONGHOP!O1598="ThiTN",TONGHOP!P1598="LT",TONGHOP!P1598="TN"),TONGHOP!J1598=""),TONGHOP!C1598,"")</f>
        <v/>
      </c>
      <c r="B1598" t="str">
        <f>IF(AND(TONGHOP!N1598=$B$1,OR(TONGHOP!O1598="ThiTN",TONGHOP!P1598="LT",TONGHOP!P1598="TN"),TONGHOP!J1598=""),TONGHOP!H1598,"")</f>
        <v/>
      </c>
      <c r="C1598" t="str">
        <f>IF(AND(TONGHOP!N1598=$B$1,OR(TONGHOP!O1598="ThiTN",TONGHOP!P1598="LT",TONGHOP!P1598="TN"),TONGHOP!J1598=""),TONGHOP!F1598,"")</f>
        <v/>
      </c>
      <c r="D1598" t="str">
        <f>IF(AND(TONGHOP!N1598=$B$1,OR(TONGHOP!O1598="ThiTN",TONGHOP!P1598="LT",TONGHOP!P1598="TN"),TONGHOP!J1598=""),TONGHOP!I1598,"")</f>
        <v/>
      </c>
      <c r="E1598" t="str">
        <f>IF(AND(TONGHOP!N1598=$B$1,OR(TONGHOP!O1598="ThiTN",TONGHOP!P1598="LT",TONGHOP!P1598="TN"),TONGHOP!J1598=""),TONGHOP!P1598,"")</f>
        <v/>
      </c>
    </row>
    <row r="1599" spans="1:5">
      <c r="A1599" t="str">
        <f>IF(AND(TONGHOP!N1599=$B$1,OR(TONGHOP!O1599="ThiTN",TONGHOP!P1599="LT",TONGHOP!P1599="TN"),TONGHOP!J1599=""),TONGHOP!C1599,"")</f>
        <v/>
      </c>
      <c r="B1599" t="str">
        <f>IF(AND(TONGHOP!N1599=$B$1,OR(TONGHOP!O1599="ThiTN",TONGHOP!P1599="LT",TONGHOP!P1599="TN"),TONGHOP!J1599=""),TONGHOP!H1599,"")</f>
        <v/>
      </c>
      <c r="C1599" t="str">
        <f>IF(AND(TONGHOP!N1599=$B$1,OR(TONGHOP!O1599="ThiTN",TONGHOP!P1599="LT",TONGHOP!P1599="TN"),TONGHOP!J1599=""),TONGHOP!F1599,"")</f>
        <v/>
      </c>
      <c r="D1599" t="str">
        <f>IF(AND(TONGHOP!N1599=$B$1,OR(TONGHOP!O1599="ThiTN",TONGHOP!P1599="LT",TONGHOP!P1599="TN"),TONGHOP!J1599=""),TONGHOP!I1599,"")</f>
        <v/>
      </c>
      <c r="E1599" t="str">
        <f>IF(AND(TONGHOP!N1599=$B$1,OR(TONGHOP!O1599="ThiTN",TONGHOP!P1599="LT",TONGHOP!P1599="TN"),TONGHOP!J1599=""),TONGHOP!P1599,"")</f>
        <v/>
      </c>
    </row>
    <row r="1600" spans="1:5">
      <c r="A1600" t="str">
        <f>IF(AND(TONGHOP!N1600=$B$1,OR(TONGHOP!O1600="ThiTN",TONGHOP!P1600="LT",TONGHOP!P1600="TN"),TONGHOP!J1600=""),TONGHOP!C1600,"")</f>
        <v/>
      </c>
      <c r="B1600" t="str">
        <f>IF(AND(TONGHOP!N1600=$B$1,OR(TONGHOP!O1600="ThiTN",TONGHOP!P1600="LT",TONGHOP!P1600="TN"),TONGHOP!J1600=""),TONGHOP!H1600,"")</f>
        <v/>
      </c>
      <c r="C1600" t="str">
        <f>IF(AND(TONGHOP!N1600=$B$1,OR(TONGHOP!O1600="ThiTN",TONGHOP!P1600="LT",TONGHOP!P1600="TN"),TONGHOP!J1600=""),TONGHOP!F1600,"")</f>
        <v/>
      </c>
      <c r="D1600" t="str">
        <f>IF(AND(TONGHOP!N1600=$B$1,OR(TONGHOP!O1600="ThiTN",TONGHOP!P1600="LT",TONGHOP!P1600="TN"),TONGHOP!J1600=""),TONGHOP!I1600,"")</f>
        <v/>
      </c>
      <c r="E1600" t="str">
        <f>IF(AND(TONGHOP!N1600=$B$1,OR(TONGHOP!O1600="ThiTN",TONGHOP!P1600="LT",TONGHOP!P1600="TN"),TONGHOP!J1600=""),TONGHOP!P1600,"")</f>
        <v/>
      </c>
    </row>
    <row r="1601" spans="1:5">
      <c r="A1601" t="str">
        <f>IF(AND(TONGHOP!N1601=$B$1,OR(TONGHOP!O1601="ThiTN",TONGHOP!P1601="LT",TONGHOP!P1601="TN"),TONGHOP!J1601=""),TONGHOP!C1601,"")</f>
        <v/>
      </c>
      <c r="B1601" t="str">
        <f>IF(AND(TONGHOP!N1601=$B$1,OR(TONGHOP!O1601="ThiTN",TONGHOP!P1601="LT",TONGHOP!P1601="TN"),TONGHOP!J1601=""),TONGHOP!H1601,"")</f>
        <v/>
      </c>
      <c r="C1601" t="str">
        <f>IF(AND(TONGHOP!N1601=$B$1,OR(TONGHOP!O1601="ThiTN",TONGHOP!P1601="LT",TONGHOP!P1601="TN"),TONGHOP!J1601=""),TONGHOP!F1601,"")</f>
        <v/>
      </c>
      <c r="D1601" t="str">
        <f>IF(AND(TONGHOP!N1601=$B$1,OR(TONGHOP!O1601="ThiTN",TONGHOP!P1601="LT",TONGHOP!P1601="TN"),TONGHOP!J1601=""),TONGHOP!I1601,"")</f>
        <v/>
      </c>
      <c r="E1601" t="str">
        <f>IF(AND(TONGHOP!N1601=$B$1,OR(TONGHOP!O1601="ThiTN",TONGHOP!P1601="LT",TONGHOP!P1601="TN"),TONGHOP!J1601=""),TONGHOP!P1601,"")</f>
        <v/>
      </c>
    </row>
    <row r="1602" spans="1:5">
      <c r="A1602" t="str">
        <f>IF(AND(TONGHOP!N1602=$B$1,OR(TONGHOP!O1602="ThiTN",TONGHOP!P1602="LT",TONGHOP!P1602="TN"),TONGHOP!J1602=""),TONGHOP!C1602,"")</f>
        <v/>
      </c>
      <c r="B1602" t="str">
        <f>IF(AND(TONGHOP!N1602=$B$1,OR(TONGHOP!O1602="ThiTN",TONGHOP!P1602="LT",TONGHOP!P1602="TN"),TONGHOP!J1602=""),TONGHOP!H1602,"")</f>
        <v/>
      </c>
      <c r="C1602" t="str">
        <f>IF(AND(TONGHOP!N1602=$B$1,OR(TONGHOP!O1602="ThiTN",TONGHOP!P1602="LT",TONGHOP!P1602="TN"),TONGHOP!J1602=""),TONGHOP!F1602,"")</f>
        <v/>
      </c>
      <c r="D1602" t="str">
        <f>IF(AND(TONGHOP!N1602=$B$1,OR(TONGHOP!O1602="ThiTN",TONGHOP!P1602="LT",TONGHOP!P1602="TN"),TONGHOP!J1602=""),TONGHOP!I1602,"")</f>
        <v/>
      </c>
      <c r="E1602" t="str">
        <f>IF(AND(TONGHOP!N1602=$B$1,OR(TONGHOP!O1602="ThiTN",TONGHOP!P1602="LT",TONGHOP!P1602="TN"),TONGHOP!J1602=""),TONGHOP!P1602,"")</f>
        <v/>
      </c>
    </row>
    <row r="1603" spans="1:5">
      <c r="A1603" t="str">
        <f>IF(AND(TONGHOP!N1603=$B$1,OR(TONGHOP!O1603="ThiTN",TONGHOP!P1603="LT",TONGHOP!P1603="TN"),TONGHOP!J1603=""),TONGHOP!C1603,"")</f>
        <v/>
      </c>
      <c r="B1603" t="str">
        <f>IF(AND(TONGHOP!N1603=$B$1,OR(TONGHOP!O1603="ThiTN",TONGHOP!P1603="LT",TONGHOP!P1603="TN"),TONGHOP!J1603=""),TONGHOP!H1603,"")</f>
        <v/>
      </c>
      <c r="C1603" t="str">
        <f>IF(AND(TONGHOP!N1603=$B$1,OR(TONGHOP!O1603="ThiTN",TONGHOP!P1603="LT",TONGHOP!P1603="TN"),TONGHOP!J1603=""),TONGHOP!F1603,"")</f>
        <v/>
      </c>
      <c r="D1603" t="str">
        <f>IF(AND(TONGHOP!N1603=$B$1,OR(TONGHOP!O1603="ThiTN",TONGHOP!P1603="LT",TONGHOP!P1603="TN"),TONGHOP!J1603=""),TONGHOP!I1603,"")</f>
        <v/>
      </c>
      <c r="E1603" t="str">
        <f>IF(AND(TONGHOP!N1603=$B$1,OR(TONGHOP!O1603="ThiTN",TONGHOP!P1603="LT",TONGHOP!P1603="TN"),TONGHOP!J1603=""),TONGHOP!P1603,"")</f>
        <v/>
      </c>
    </row>
    <row r="1604" spans="1:5">
      <c r="A1604" t="str">
        <f>IF(AND(TONGHOP!N1604=$B$1,OR(TONGHOP!O1604="ThiTN",TONGHOP!P1604="LT",TONGHOP!P1604="TN"),TONGHOP!J1604=""),TONGHOP!C1604,"")</f>
        <v/>
      </c>
      <c r="B1604" t="str">
        <f>IF(AND(TONGHOP!N1604=$B$1,OR(TONGHOP!O1604="ThiTN",TONGHOP!P1604="LT",TONGHOP!P1604="TN"),TONGHOP!J1604=""),TONGHOP!H1604,"")</f>
        <v/>
      </c>
      <c r="C1604" t="str">
        <f>IF(AND(TONGHOP!N1604=$B$1,OR(TONGHOP!O1604="ThiTN",TONGHOP!P1604="LT",TONGHOP!P1604="TN"),TONGHOP!J1604=""),TONGHOP!F1604,"")</f>
        <v/>
      </c>
      <c r="D1604" t="str">
        <f>IF(AND(TONGHOP!N1604=$B$1,OR(TONGHOP!O1604="ThiTN",TONGHOP!P1604="LT",TONGHOP!P1604="TN"),TONGHOP!J1604=""),TONGHOP!I1604,"")</f>
        <v/>
      </c>
      <c r="E1604" t="str">
        <f>IF(AND(TONGHOP!N1604=$B$1,OR(TONGHOP!O1604="ThiTN",TONGHOP!P1604="LT",TONGHOP!P1604="TN"),TONGHOP!J1604=""),TONGHOP!P1604,"")</f>
        <v/>
      </c>
    </row>
    <row r="1605" spans="1:5">
      <c r="A1605" t="str">
        <f>IF(AND(TONGHOP!N1605=$B$1,OR(TONGHOP!O1605="ThiTN",TONGHOP!P1605="LT",TONGHOP!P1605="TN"),TONGHOP!J1605=""),TONGHOP!C1605,"")</f>
        <v/>
      </c>
      <c r="B1605" t="str">
        <f>IF(AND(TONGHOP!N1605=$B$1,OR(TONGHOP!O1605="ThiTN",TONGHOP!P1605="LT",TONGHOP!P1605="TN"),TONGHOP!J1605=""),TONGHOP!H1605,"")</f>
        <v/>
      </c>
      <c r="C1605" t="str">
        <f>IF(AND(TONGHOP!N1605=$B$1,OR(TONGHOP!O1605="ThiTN",TONGHOP!P1605="LT",TONGHOP!P1605="TN"),TONGHOP!J1605=""),TONGHOP!F1605,"")</f>
        <v/>
      </c>
      <c r="D1605" t="str">
        <f>IF(AND(TONGHOP!N1605=$B$1,OR(TONGHOP!O1605="ThiTN",TONGHOP!P1605="LT",TONGHOP!P1605="TN"),TONGHOP!J1605=""),TONGHOP!I1605,"")</f>
        <v/>
      </c>
      <c r="E1605" t="str">
        <f>IF(AND(TONGHOP!N1605=$B$1,OR(TONGHOP!O1605="ThiTN",TONGHOP!P1605="LT",TONGHOP!P1605="TN"),TONGHOP!J1605=""),TONGHOP!P1605,"")</f>
        <v/>
      </c>
    </row>
    <row r="1606" spans="1:5">
      <c r="A1606" t="str">
        <f>IF(AND(TONGHOP!N1606=$B$1,OR(TONGHOP!O1606="ThiTN",TONGHOP!P1606="LT",TONGHOP!P1606="TN"),TONGHOP!J1606=""),TONGHOP!C1606,"")</f>
        <v/>
      </c>
      <c r="B1606" t="str">
        <f>IF(AND(TONGHOP!N1606=$B$1,OR(TONGHOP!O1606="ThiTN",TONGHOP!P1606="LT",TONGHOP!P1606="TN"),TONGHOP!J1606=""),TONGHOP!H1606,"")</f>
        <v/>
      </c>
      <c r="C1606" t="str">
        <f>IF(AND(TONGHOP!N1606=$B$1,OR(TONGHOP!O1606="ThiTN",TONGHOP!P1606="LT",TONGHOP!P1606="TN"),TONGHOP!J1606=""),TONGHOP!F1606,"")</f>
        <v/>
      </c>
      <c r="D1606" t="str">
        <f>IF(AND(TONGHOP!N1606=$B$1,OR(TONGHOP!O1606="ThiTN",TONGHOP!P1606="LT",TONGHOP!P1606="TN"),TONGHOP!J1606=""),TONGHOP!I1606,"")</f>
        <v/>
      </c>
      <c r="E1606" t="str">
        <f>IF(AND(TONGHOP!N1606=$B$1,OR(TONGHOP!O1606="ThiTN",TONGHOP!P1606="LT",TONGHOP!P1606="TN"),TONGHOP!J1606=""),TONGHOP!P1606,"")</f>
        <v/>
      </c>
    </row>
    <row r="1607" spans="1:5">
      <c r="A1607" t="str">
        <f>IF(AND(TONGHOP!N1607=$B$1,OR(TONGHOP!O1607="ThiTN",TONGHOP!P1607="LT",TONGHOP!P1607="TN"),TONGHOP!J1607=""),TONGHOP!C1607,"")</f>
        <v/>
      </c>
      <c r="B1607" t="str">
        <f>IF(AND(TONGHOP!N1607=$B$1,OR(TONGHOP!O1607="ThiTN",TONGHOP!P1607="LT",TONGHOP!P1607="TN"),TONGHOP!J1607=""),TONGHOP!H1607,"")</f>
        <v/>
      </c>
      <c r="C1607" t="str">
        <f>IF(AND(TONGHOP!N1607=$B$1,OR(TONGHOP!O1607="ThiTN",TONGHOP!P1607="LT",TONGHOP!P1607="TN"),TONGHOP!J1607=""),TONGHOP!F1607,"")</f>
        <v/>
      </c>
      <c r="D1607" t="str">
        <f>IF(AND(TONGHOP!N1607=$B$1,OR(TONGHOP!O1607="ThiTN",TONGHOP!P1607="LT",TONGHOP!P1607="TN"),TONGHOP!J1607=""),TONGHOP!I1607,"")</f>
        <v/>
      </c>
      <c r="E1607" t="str">
        <f>IF(AND(TONGHOP!N1607=$B$1,OR(TONGHOP!O1607="ThiTN",TONGHOP!P1607="LT",TONGHOP!P1607="TN"),TONGHOP!J1607=""),TONGHOP!P1607,"")</f>
        <v/>
      </c>
    </row>
    <row r="1608" spans="1:5">
      <c r="A1608" t="str">
        <f>IF(AND(TONGHOP!N1608=$B$1,OR(TONGHOP!O1608="ThiTN",TONGHOP!P1608="LT",TONGHOP!P1608="TN"),TONGHOP!J1608=""),TONGHOP!C1608,"")</f>
        <v/>
      </c>
      <c r="B1608" t="str">
        <f>IF(AND(TONGHOP!N1608=$B$1,OR(TONGHOP!O1608="ThiTN",TONGHOP!P1608="LT",TONGHOP!P1608="TN"),TONGHOP!J1608=""),TONGHOP!H1608,"")</f>
        <v/>
      </c>
      <c r="C1608" t="str">
        <f>IF(AND(TONGHOP!N1608=$B$1,OR(TONGHOP!O1608="ThiTN",TONGHOP!P1608="LT",TONGHOP!P1608="TN"),TONGHOP!J1608=""),TONGHOP!F1608,"")</f>
        <v/>
      </c>
      <c r="D1608" t="str">
        <f>IF(AND(TONGHOP!N1608=$B$1,OR(TONGHOP!O1608="ThiTN",TONGHOP!P1608="LT",TONGHOP!P1608="TN"),TONGHOP!J1608=""),TONGHOP!I1608,"")</f>
        <v/>
      </c>
      <c r="E1608" t="str">
        <f>IF(AND(TONGHOP!N1608=$B$1,OR(TONGHOP!O1608="ThiTN",TONGHOP!P1608="LT",TONGHOP!P1608="TN"),TONGHOP!J1608=""),TONGHOP!P1608,"")</f>
        <v/>
      </c>
    </row>
    <row r="1609" spans="1:5">
      <c r="A1609" t="str">
        <f>IF(AND(TONGHOP!N1609=$B$1,OR(TONGHOP!O1609="ThiTN",TONGHOP!P1609="LT",TONGHOP!P1609="TN"),TONGHOP!J1609=""),TONGHOP!C1609,"")</f>
        <v/>
      </c>
      <c r="B1609" t="str">
        <f>IF(AND(TONGHOP!N1609=$B$1,OR(TONGHOP!O1609="ThiTN",TONGHOP!P1609="LT",TONGHOP!P1609="TN"),TONGHOP!J1609=""),TONGHOP!H1609,"")</f>
        <v/>
      </c>
      <c r="C1609" t="str">
        <f>IF(AND(TONGHOP!N1609=$B$1,OR(TONGHOP!O1609="ThiTN",TONGHOP!P1609="LT",TONGHOP!P1609="TN"),TONGHOP!J1609=""),TONGHOP!F1609,"")</f>
        <v/>
      </c>
      <c r="D1609" t="str">
        <f>IF(AND(TONGHOP!N1609=$B$1,OR(TONGHOP!O1609="ThiTN",TONGHOP!P1609="LT",TONGHOP!P1609="TN"),TONGHOP!J1609=""),TONGHOP!I1609,"")</f>
        <v/>
      </c>
      <c r="E1609" t="str">
        <f>IF(AND(TONGHOP!N1609=$B$1,OR(TONGHOP!O1609="ThiTN",TONGHOP!P1609="LT",TONGHOP!P1609="TN"),TONGHOP!J1609=""),TONGHOP!P1609,"")</f>
        <v/>
      </c>
    </row>
    <row r="1610" spans="1:5">
      <c r="A1610" t="str">
        <f>IF(AND(TONGHOP!N1610=$B$1,OR(TONGHOP!O1610="ThiTN",TONGHOP!P1610="LT",TONGHOP!P1610="TN"),TONGHOP!J1610=""),TONGHOP!C1610,"")</f>
        <v/>
      </c>
      <c r="B1610" t="str">
        <f>IF(AND(TONGHOP!N1610=$B$1,OR(TONGHOP!O1610="ThiTN",TONGHOP!P1610="LT",TONGHOP!P1610="TN"),TONGHOP!J1610=""),TONGHOP!H1610,"")</f>
        <v/>
      </c>
      <c r="C1610" t="str">
        <f>IF(AND(TONGHOP!N1610=$B$1,OR(TONGHOP!O1610="ThiTN",TONGHOP!P1610="LT",TONGHOP!P1610="TN"),TONGHOP!J1610=""),TONGHOP!F1610,"")</f>
        <v/>
      </c>
      <c r="D1610" t="str">
        <f>IF(AND(TONGHOP!N1610=$B$1,OR(TONGHOP!O1610="ThiTN",TONGHOP!P1610="LT",TONGHOP!P1610="TN"),TONGHOP!J1610=""),TONGHOP!I1610,"")</f>
        <v/>
      </c>
      <c r="E1610" t="str">
        <f>IF(AND(TONGHOP!N1610=$B$1,OR(TONGHOP!O1610="ThiTN",TONGHOP!P1610="LT",TONGHOP!P1610="TN"),TONGHOP!J1610=""),TONGHOP!P1610,"")</f>
        <v/>
      </c>
    </row>
    <row r="1611" spans="1:5">
      <c r="A1611" t="str">
        <f>IF(AND(TONGHOP!N1611=$B$1,OR(TONGHOP!O1611="ThiTN",TONGHOP!P1611="LT",TONGHOP!P1611="TN"),TONGHOP!J1611=""),TONGHOP!C1611,"")</f>
        <v/>
      </c>
      <c r="B1611" t="str">
        <f>IF(AND(TONGHOP!N1611=$B$1,OR(TONGHOP!O1611="ThiTN",TONGHOP!P1611="LT",TONGHOP!P1611="TN"),TONGHOP!J1611=""),TONGHOP!H1611,"")</f>
        <v/>
      </c>
      <c r="C1611" t="str">
        <f>IF(AND(TONGHOP!N1611=$B$1,OR(TONGHOP!O1611="ThiTN",TONGHOP!P1611="LT",TONGHOP!P1611="TN"),TONGHOP!J1611=""),TONGHOP!F1611,"")</f>
        <v/>
      </c>
      <c r="D1611" t="str">
        <f>IF(AND(TONGHOP!N1611=$B$1,OR(TONGHOP!O1611="ThiTN",TONGHOP!P1611="LT",TONGHOP!P1611="TN"),TONGHOP!J1611=""),TONGHOP!I1611,"")</f>
        <v/>
      </c>
      <c r="E1611" t="str">
        <f>IF(AND(TONGHOP!N1611=$B$1,OR(TONGHOP!O1611="ThiTN",TONGHOP!P1611="LT",TONGHOP!P1611="TN"),TONGHOP!J1611=""),TONGHOP!P1611,"")</f>
        <v/>
      </c>
    </row>
    <row r="1612" spans="1:5">
      <c r="A1612" t="str">
        <f>IF(AND(TONGHOP!N1612=$B$1,OR(TONGHOP!O1612="ThiTN",TONGHOP!P1612="LT",TONGHOP!P1612="TN"),TONGHOP!J1612=""),TONGHOP!C1612,"")</f>
        <v/>
      </c>
      <c r="B1612" t="str">
        <f>IF(AND(TONGHOP!N1612=$B$1,OR(TONGHOP!O1612="ThiTN",TONGHOP!P1612="LT",TONGHOP!P1612="TN"),TONGHOP!J1612=""),TONGHOP!H1612,"")</f>
        <v/>
      </c>
      <c r="C1612" t="str">
        <f>IF(AND(TONGHOP!N1612=$B$1,OR(TONGHOP!O1612="ThiTN",TONGHOP!P1612="LT",TONGHOP!P1612="TN"),TONGHOP!J1612=""),TONGHOP!F1612,"")</f>
        <v/>
      </c>
      <c r="D1612" t="str">
        <f>IF(AND(TONGHOP!N1612=$B$1,OR(TONGHOP!O1612="ThiTN",TONGHOP!P1612="LT",TONGHOP!P1612="TN"),TONGHOP!J1612=""),TONGHOP!I1612,"")</f>
        <v/>
      </c>
      <c r="E1612" t="str">
        <f>IF(AND(TONGHOP!N1612=$B$1,OR(TONGHOP!O1612="ThiTN",TONGHOP!P1612="LT",TONGHOP!P1612="TN"),TONGHOP!J1612=""),TONGHOP!P1612,"")</f>
        <v/>
      </c>
    </row>
    <row r="1613" spans="1:5">
      <c r="A1613" t="str">
        <f>IF(AND(TONGHOP!N1613=$B$1,OR(TONGHOP!O1613="ThiTN",TONGHOP!P1613="LT",TONGHOP!P1613="TN"),TONGHOP!J1613=""),TONGHOP!C1613,"")</f>
        <v/>
      </c>
      <c r="B1613" t="str">
        <f>IF(AND(TONGHOP!N1613=$B$1,OR(TONGHOP!O1613="ThiTN",TONGHOP!P1613="LT",TONGHOP!P1613="TN"),TONGHOP!J1613=""),TONGHOP!H1613,"")</f>
        <v/>
      </c>
      <c r="C1613" t="str">
        <f>IF(AND(TONGHOP!N1613=$B$1,OR(TONGHOP!O1613="ThiTN",TONGHOP!P1613="LT",TONGHOP!P1613="TN"),TONGHOP!J1613=""),TONGHOP!F1613,"")</f>
        <v/>
      </c>
      <c r="D1613" t="str">
        <f>IF(AND(TONGHOP!N1613=$B$1,OR(TONGHOP!O1613="ThiTN",TONGHOP!P1613="LT",TONGHOP!P1613="TN"),TONGHOP!J1613=""),TONGHOP!I1613,"")</f>
        <v/>
      </c>
      <c r="E1613" t="str">
        <f>IF(AND(TONGHOP!N1613=$B$1,OR(TONGHOP!O1613="ThiTN",TONGHOP!P1613="LT",TONGHOP!P1613="TN"),TONGHOP!J1613=""),TONGHOP!P1613,"")</f>
        <v/>
      </c>
    </row>
    <row r="1614" spans="1:5">
      <c r="A1614" t="str">
        <f>IF(AND(TONGHOP!N1614=$B$1,OR(TONGHOP!O1614="ThiTN",TONGHOP!P1614="LT",TONGHOP!P1614="TN"),TONGHOP!J1614=""),TONGHOP!C1614,"")</f>
        <v/>
      </c>
      <c r="B1614" t="str">
        <f>IF(AND(TONGHOP!N1614=$B$1,OR(TONGHOP!O1614="ThiTN",TONGHOP!P1614="LT",TONGHOP!P1614="TN"),TONGHOP!J1614=""),TONGHOP!H1614,"")</f>
        <v/>
      </c>
      <c r="C1614" t="str">
        <f>IF(AND(TONGHOP!N1614=$B$1,OR(TONGHOP!O1614="ThiTN",TONGHOP!P1614="LT",TONGHOP!P1614="TN"),TONGHOP!J1614=""),TONGHOP!F1614,"")</f>
        <v/>
      </c>
      <c r="D1614" t="str">
        <f>IF(AND(TONGHOP!N1614=$B$1,OR(TONGHOP!O1614="ThiTN",TONGHOP!P1614="LT",TONGHOP!P1614="TN"),TONGHOP!J1614=""),TONGHOP!I1614,"")</f>
        <v/>
      </c>
      <c r="E1614" t="str">
        <f>IF(AND(TONGHOP!N1614=$B$1,OR(TONGHOP!O1614="ThiTN",TONGHOP!P1614="LT",TONGHOP!P1614="TN"),TONGHOP!J1614=""),TONGHOP!P1614,"")</f>
        <v/>
      </c>
    </row>
    <row r="1615" spans="1:5">
      <c r="A1615" t="str">
        <f>IF(AND(TONGHOP!N1615=$B$1,OR(TONGHOP!O1615="ThiTN",TONGHOP!P1615="LT",TONGHOP!P1615="TN"),TONGHOP!J1615=""),TONGHOP!C1615,"")</f>
        <v/>
      </c>
      <c r="B1615" t="str">
        <f>IF(AND(TONGHOP!N1615=$B$1,OR(TONGHOP!O1615="ThiTN",TONGHOP!P1615="LT",TONGHOP!P1615="TN"),TONGHOP!J1615=""),TONGHOP!H1615,"")</f>
        <v/>
      </c>
      <c r="C1615" t="str">
        <f>IF(AND(TONGHOP!N1615=$B$1,OR(TONGHOP!O1615="ThiTN",TONGHOP!P1615="LT",TONGHOP!P1615="TN"),TONGHOP!J1615=""),TONGHOP!F1615,"")</f>
        <v/>
      </c>
      <c r="D1615" t="str">
        <f>IF(AND(TONGHOP!N1615=$B$1,OR(TONGHOP!O1615="ThiTN",TONGHOP!P1615="LT",TONGHOP!P1615="TN"),TONGHOP!J1615=""),TONGHOP!I1615,"")</f>
        <v/>
      </c>
      <c r="E1615" t="str">
        <f>IF(AND(TONGHOP!N1615=$B$1,OR(TONGHOP!O1615="ThiTN",TONGHOP!P1615="LT",TONGHOP!P1615="TN"),TONGHOP!J1615=""),TONGHOP!P1615,"")</f>
        <v/>
      </c>
    </row>
    <row r="1616" spans="1:5">
      <c r="A1616" t="str">
        <f>IF(AND(TONGHOP!N1616=$B$1,OR(TONGHOP!O1616="ThiTN",TONGHOP!P1616="LT",TONGHOP!P1616="TN"),TONGHOP!J1616=""),TONGHOP!C1616,"")</f>
        <v/>
      </c>
      <c r="B1616" t="str">
        <f>IF(AND(TONGHOP!N1616=$B$1,OR(TONGHOP!O1616="ThiTN",TONGHOP!P1616="LT",TONGHOP!P1616="TN"),TONGHOP!J1616=""),TONGHOP!H1616,"")</f>
        <v/>
      </c>
      <c r="C1616" t="str">
        <f>IF(AND(TONGHOP!N1616=$B$1,OR(TONGHOP!O1616="ThiTN",TONGHOP!P1616="LT",TONGHOP!P1616="TN"),TONGHOP!J1616=""),TONGHOP!F1616,"")</f>
        <v/>
      </c>
      <c r="D1616" t="str">
        <f>IF(AND(TONGHOP!N1616=$B$1,OR(TONGHOP!O1616="ThiTN",TONGHOP!P1616="LT",TONGHOP!P1616="TN"),TONGHOP!J1616=""),TONGHOP!I1616,"")</f>
        <v/>
      </c>
      <c r="E1616" t="str">
        <f>IF(AND(TONGHOP!N1616=$B$1,OR(TONGHOP!O1616="ThiTN",TONGHOP!P1616="LT",TONGHOP!P1616="TN"),TONGHOP!J1616=""),TONGHOP!P1616,"")</f>
        <v/>
      </c>
    </row>
    <row r="1617" spans="1:5">
      <c r="A1617" t="str">
        <f>IF(AND(TONGHOP!N1617=$B$1,OR(TONGHOP!O1617="ThiTN",TONGHOP!P1617="LT",TONGHOP!P1617="TN"),TONGHOP!J1617=""),TONGHOP!C1617,"")</f>
        <v/>
      </c>
      <c r="B1617" t="str">
        <f>IF(AND(TONGHOP!N1617=$B$1,OR(TONGHOP!O1617="ThiTN",TONGHOP!P1617="LT",TONGHOP!P1617="TN"),TONGHOP!J1617=""),TONGHOP!H1617,"")</f>
        <v/>
      </c>
      <c r="C1617" t="str">
        <f>IF(AND(TONGHOP!N1617=$B$1,OR(TONGHOP!O1617="ThiTN",TONGHOP!P1617="LT",TONGHOP!P1617="TN"),TONGHOP!J1617=""),TONGHOP!F1617,"")</f>
        <v/>
      </c>
      <c r="D1617" t="str">
        <f>IF(AND(TONGHOP!N1617=$B$1,OR(TONGHOP!O1617="ThiTN",TONGHOP!P1617="LT",TONGHOP!P1617="TN"),TONGHOP!J1617=""),TONGHOP!I1617,"")</f>
        <v/>
      </c>
      <c r="E1617" t="str">
        <f>IF(AND(TONGHOP!N1617=$B$1,OR(TONGHOP!O1617="ThiTN",TONGHOP!P1617="LT",TONGHOP!P1617="TN"),TONGHOP!J1617=""),TONGHOP!P1617,"")</f>
        <v/>
      </c>
    </row>
    <row r="1618" spans="1:5">
      <c r="A1618" t="str">
        <f>IF(AND(TONGHOP!N1618=$B$1,OR(TONGHOP!O1618="ThiTN",TONGHOP!P1618="LT",TONGHOP!P1618="TN"),TONGHOP!J1618=""),TONGHOP!C1618,"")</f>
        <v/>
      </c>
      <c r="B1618" t="str">
        <f>IF(AND(TONGHOP!N1618=$B$1,OR(TONGHOP!O1618="ThiTN",TONGHOP!P1618="LT",TONGHOP!P1618="TN"),TONGHOP!J1618=""),TONGHOP!H1618,"")</f>
        <v/>
      </c>
      <c r="C1618" t="str">
        <f>IF(AND(TONGHOP!N1618=$B$1,OR(TONGHOP!O1618="ThiTN",TONGHOP!P1618="LT",TONGHOP!P1618="TN"),TONGHOP!J1618=""),TONGHOP!F1618,"")</f>
        <v/>
      </c>
      <c r="D1618" t="str">
        <f>IF(AND(TONGHOP!N1618=$B$1,OR(TONGHOP!O1618="ThiTN",TONGHOP!P1618="LT",TONGHOP!P1618="TN"),TONGHOP!J1618=""),TONGHOP!I1618,"")</f>
        <v/>
      </c>
      <c r="E1618" t="str">
        <f>IF(AND(TONGHOP!N1618=$B$1,OR(TONGHOP!O1618="ThiTN",TONGHOP!P1618="LT",TONGHOP!P1618="TN"),TONGHOP!J1618=""),TONGHOP!P1618,"")</f>
        <v/>
      </c>
    </row>
    <row r="1619" spans="1:5">
      <c r="A1619" t="str">
        <f>IF(AND(TONGHOP!N1619=$B$1,OR(TONGHOP!O1619="ThiTN",TONGHOP!P1619="LT",TONGHOP!P1619="TN"),TONGHOP!J1619=""),TONGHOP!C1619,"")</f>
        <v/>
      </c>
      <c r="B1619" t="str">
        <f>IF(AND(TONGHOP!N1619=$B$1,OR(TONGHOP!O1619="ThiTN",TONGHOP!P1619="LT",TONGHOP!P1619="TN"),TONGHOP!J1619=""),TONGHOP!H1619,"")</f>
        <v/>
      </c>
      <c r="C1619" t="str">
        <f>IF(AND(TONGHOP!N1619=$B$1,OR(TONGHOP!O1619="ThiTN",TONGHOP!P1619="LT",TONGHOP!P1619="TN"),TONGHOP!J1619=""),TONGHOP!F1619,"")</f>
        <v/>
      </c>
      <c r="D1619" t="str">
        <f>IF(AND(TONGHOP!N1619=$B$1,OR(TONGHOP!O1619="ThiTN",TONGHOP!P1619="LT",TONGHOP!P1619="TN"),TONGHOP!J1619=""),TONGHOP!I1619,"")</f>
        <v/>
      </c>
      <c r="E1619" t="str">
        <f>IF(AND(TONGHOP!N1619=$B$1,OR(TONGHOP!O1619="ThiTN",TONGHOP!P1619="LT",TONGHOP!P1619="TN"),TONGHOP!J1619=""),TONGHOP!P1619,"")</f>
        <v/>
      </c>
    </row>
    <row r="1620" spans="1:5">
      <c r="A1620" t="str">
        <f>IF(AND(TONGHOP!N1620=$B$1,OR(TONGHOP!O1620="ThiTN",TONGHOP!P1620="LT",TONGHOP!P1620="TN"),TONGHOP!J1620=""),TONGHOP!C1620,"")</f>
        <v/>
      </c>
      <c r="B1620" t="str">
        <f>IF(AND(TONGHOP!N1620=$B$1,OR(TONGHOP!O1620="ThiTN",TONGHOP!P1620="LT",TONGHOP!P1620="TN"),TONGHOP!J1620=""),TONGHOP!H1620,"")</f>
        <v/>
      </c>
      <c r="C1620" t="str">
        <f>IF(AND(TONGHOP!N1620=$B$1,OR(TONGHOP!O1620="ThiTN",TONGHOP!P1620="LT",TONGHOP!P1620="TN"),TONGHOP!J1620=""),TONGHOP!F1620,"")</f>
        <v/>
      </c>
      <c r="D1620" t="str">
        <f>IF(AND(TONGHOP!N1620=$B$1,OR(TONGHOP!O1620="ThiTN",TONGHOP!P1620="LT",TONGHOP!P1620="TN"),TONGHOP!J1620=""),TONGHOP!I1620,"")</f>
        <v/>
      </c>
      <c r="E1620" t="str">
        <f>IF(AND(TONGHOP!N1620=$B$1,OR(TONGHOP!O1620="ThiTN",TONGHOP!P1620="LT",TONGHOP!P1620="TN"),TONGHOP!J1620=""),TONGHOP!P1620,"")</f>
        <v/>
      </c>
    </row>
    <row r="1621" spans="1:5">
      <c r="A1621" t="str">
        <f>IF(AND(TONGHOP!N1621=$B$1,OR(TONGHOP!O1621="ThiTN",TONGHOP!P1621="LT",TONGHOP!P1621="TN"),TONGHOP!J1621=""),TONGHOP!C1621,"")</f>
        <v/>
      </c>
      <c r="B1621" t="str">
        <f>IF(AND(TONGHOP!N1621=$B$1,OR(TONGHOP!O1621="ThiTN",TONGHOP!P1621="LT",TONGHOP!P1621="TN"),TONGHOP!J1621=""),TONGHOP!H1621,"")</f>
        <v/>
      </c>
      <c r="C1621" t="str">
        <f>IF(AND(TONGHOP!N1621=$B$1,OR(TONGHOP!O1621="ThiTN",TONGHOP!P1621="LT",TONGHOP!P1621="TN"),TONGHOP!J1621=""),TONGHOP!F1621,"")</f>
        <v/>
      </c>
      <c r="D1621" t="str">
        <f>IF(AND(TONGHOP!N1621=$B$1,OR(TONGHOP!O1621="ThiTN",TONGHOP!P1621="LT",TONGHOP!P1621="TN"),TONGHOP!J1621=""),TONGHOP!I1621,"")</f>
        <v/>
      </c>
      <c r="E1621" t="str">
        <f>IF(AND(TONGHOP!N1621=$B$1,OR(TONGHOP!O1621="ThiTN",TONGHOP!P1621="LT",TONGHOP!P1621="TN"),TONGHOP!J1621=""),TONGHOP!P1621,"")</f>
        <v/>
      </c>
    </row>
    <row r="1622" spans="1:5">
      <c r="A1622" t="str">
        <f>IF(AND(TONGHOP!N1622=$B$1,OR(TONGHOP!O1622="ThiTN",TONGHOP!P1622="LT",TONGHOP!P1622="TN"),TONGHOP!J1622=""),TONGHOP!C1622,"")</f>
        <v/>
      </c>
      <c r="B1622" t="str">
        <f>IF(AND(TONGHOP!N1622=$B$1,OR(TONGHOP!O1622="ThiTN",TONGHOP!P1622="LT",TONGHOP!P1622="TN"),TONGHOP!J1622=""),TONGHOP!H1622,"")</f>
        <v/>
      </c>
      <c r="C1622" t="str">
        <f>IF(AND(TONGHOP!N1622=$B$1,OR(TONGHOP!O1622="ThiTN",TONGHOP!P1622="LT",TONGHOP!P1622="TN"),TONGHOP!J1622=""),TONGHOP!F1622,"")</f>
        <v/>
      </c>
      <c r="D1622" t="str">
        <f>IF(AND(TONGHOP!N1622=$B$1,OR(TONGHOP!O1622="ThiTN",TONGHOP!P1622="LT",TONGHOP!P1622="TN"),TONGHOP!J1622=""),TONGHOP!I1622,"")</f>
        <v/>
      </c>
      <c r="E1622" t="str">
        <f>IF(AND(TONGHOP!N1622=$B$1,OR(TONGHOP!O1622="ThiTN",TONGHOP!P1622="LT",TONGHOP!P1622="TN"),TONGHOP!J1622=""),TONGHOP!P1622,"")</f>
        <v/>
      </c>
    </row>
    <row r="1623" spans="1:5">
      <c r="A1623" t="str">
        <f>IF(AND(TONGHOP!N1623=$B$1,OR(TONGHOP!O1623="ThiTN",TONGHOP!P1623="LT",TONGHOP!P1623="TN"),TONGHOP!J1623=""),TONGHOP!C1623,"")</f>
        <v/>
      </c>
      <c r="B1623" t="str">
        <f>IF(AND(TONGHOP!N1623=$B$1,OR(TONGHOP!O1623="ThiTN",TONGHOP!P1623="LT",TONGHOP!P1623="TN"),TONGHOP!J1623=""),TONGHOP!H1623,"")</f>
        <v/>
      </c>
      <c r="C1623" t="str">
        <f>IF(AND(TONGHOP!N1623=$B$1,OR(TONGHOP!O1623="ThiTN",TONGHOP!P1623="LT",TONGHOP!P1623="TN"),TONGHOP!J1623=""),TONGHOP!F1623,"")</f>
        <v/>
      </c>
      <c r="D1623" t="str">
        <f>IF(AND(TONGHOP!N1623=$B$1,OR(TONGHOP!O1623="ThiTN",TONGHOP!P1623="LT",TONGHOP!P1623="TN"),TONGHOP!J1623=""),TONGHOP!I1623,"")</f>
        <v/>
      </c>
      <c r="E1623" t="str">
        <f>IF(AND(TONGHOP!N1623=$B$1,OR(TONGHOP!O1623="ThiTN",TONGHOP!P1623="LT",TONGHOP!P1623="TN"),TONGHOP!J1623=""),TONGHOP!P1623,"")</f>
        <v/>
      </c>
    </row>
    <row r="1624" spans="1:5">
      <c r="A1624" t="str">
        <f>IF(AND(TONGHOP!N1624=$B$1,OR(TONGHOP!O1624="ThiTN",TONGHOP!P1624="LT",TONGHOP!P1624="TN"),TONGHOP!J1624=""),TONGHOP!C1624,"")</f>
        <v/>
      </c>
      <c r="B1624" t="str">
        <f>IF(AND(TONGHOP!N1624=$B$1,OR(TONGHOP!O1624="ThiTN",TONGHOP!P1624="LT",TONGHOP!P1624="TN"),TONGHOP!J1624=""),TONGHOP!H1624,"")</f>
        <v/>
      </c>
      <c r="C1624" t="str">
        <f>IF(AND(TONGHOP!N1624=$B$1,OR(TONGHOP!O1624="ThiTN",TONGHOP!P1624="LT",TONGHOP!P1624="TN"),TONGHOP!J1624=""),TONGHOP!F1624,"")</f>
        <v/>
      </c>
      <c r="D1624" t="str">
        <f>IF(AND(TONGHOP!N1624=$B$1,OR(TONGHOP!O1624="ThiTN",TONGHOP!P1624="LT",TONGHOP!P1624="TN"),TONGHOP!J1624=""),TONGHOP!I1624,"")</f>
        <v/>
      </c>
      <c r="E1624" t="str">
        <f>IF(AND(TONGHOP!N1624=$B$1,OR(TONGHOP!O1624="ThiTN",TONGHOP!P1624="LT",TONGHOP!P1624="TN"),TONGHOP!J1624=""),TONGHOP!P1624,"")</f>
        <v/>
      </c>
    </row>
    <row r="1625" spans="1:5">
      <c r="A1625" t="str">
        <f>IF(AND(TONGHOP!N1625=$B$1,OR(TONGHOP!O1625="ThiTN",TONGHOP!P1625="LT",TONGHOP!P1625="TN"),TONGHOP!J1625=""),TONGHOP!C1625,"")</f>
        <v/>
      </c>
      <c r="B1625" t="str">
        <f>IF(AND(TONGHOP!N1625=$B$1,OR(TONGHOP!O1625="ThiTN",TONGHOP!P1625="LT",TONGHOP!P1625="TN"),TONGHOP!J1625=""),TONGHOP!H1625,"")</f>
        <v/>
      </c>
      <c r="C1625" t="str">
        <f>IF(AND(TONGHOP!N1625=$B$1,OR(TONGHOP!O1625="ThiTN",TONGHOP!P1625="LT",TONGHOP!P1625="TN"),TONGHOP!J1625=""),TONGHOP!F1625,"")</f>
        <v/>
      </c>
      <c r="D1625" t="str">
        <f>IF(AND(TONGHOP!N1625=$B$1,OR(TONGHOP!O1625="ThiTN",TONGHOP!P1625="LT",TONGHOP!P1625="TN"),TONGHOP!J1625=""),TONGHOP!I1625,"")</f>
        <v/>
      </c>
      <c r="E1625" t="str">
        <f>IF(AND(TONGHOP!N1625=$B$1,OR(TONGHOP!O1625="ThiTN",TONGHOP!P1625="LT",TONGHOP!P1625="TN"),TONGHOP!J1625=""),TONGHOP!P1625,"")</f>
        <v/>
      </c>
    </row>
    <row r="1626" spans="1:5">
      <c r="A1626" t="str">
        <f>IF(AND(TONGHOP!N1626=$B$1,OR(TONGHOP!O1626="ThiTN",TONGHOP!P1626="LT",TONGHOP!P1626="TN"),TONGHOP!J1626=""),TONGHOP!C1626,"")</f>
        <v/>
      </c>
      <c r="B1626" t="str">
        <f>IF(AND(TONGHOP!N1626=$B$1,OR(TONGHOP!O1626="ThiTN",TONGHOP!P1626="LT",TONGHOP!P1626="TN"),TONGHOP!J1626=""),TONGHOP!H1626,"")</f>
        <v/>
      </c>
      <c r="C1626" t="str">
        <f>IF(AND(TONGHOP!N1626=$B$1,OR(TONGHOP!O1626="ThiTN",TONGHOP!P1626="LT",TONGHOP!P1626="TN"),TONGHOP!J1626=""),TONGHOP!F1626,"")</f>
        <v/>
      </c>
      <c r="D1626" t="str">
        <f>IF(AND(TONGHOP!N1626=$B$1,OR(TONGHOP!O1626="ThiTN",TONGHOP!P1626="LT",TONGHOP!P1626="TN"),TONGHOP!J1626=""),TONGHOP!I1626,"")</f>
        <v/>
      </c>
      <c r="E1626" t="str">
        <f>IF(AND(TONGHOP!N1626=$B$1,OR(TONGHOP!O1626="ThiTN",TONGHOP!P1626="LT",TONGHOP!P1626="TN"),TONGHOP!J1626=""),TONGHOP!P1626,"")</f>
        <v/>
      </c>
    </row>
    <row r="1627" spans="1:5">
      <c r="A1627" t="str">
        <f>IF(AND(TONGHOP!N1627=$B$1,OR(TONGHOP!O1627="ThiTN",TONGHOP!P1627="LT",TONGHOP!P1627="TN"),TONGHOP!J1627=""),TONGHOP!C1627,"")</f>
        <v/>
      </c>
      <c r="B1627" t="str">
        <f>IF(AND(TONGHOP!N1627=$B$1,OR(TONGHOP!O1627="ThiTN",TONGHOP!P1627="LT",TONGHOP!P1627="TN"),TONGHOP!J1627=""),TONGHOP!H1627,"")</f>
        <v/>
      </c>
      <c r="C1627" t="str">
        <f>IF(AND(TONGHOP!N1627=$B$1,OR(TONGHOP!O1627="ThiTN",TONGHOP!P1627="LT",TONGHOP!P1627="TN"),TONGHOP!J1627=""),TONGHOP!F1627,"")</f>
        <v/>
      </c>
      <c r="D1627" t="str">
        <f>IF(AND(TONGHOP!N1627=$B$1,OR(TONGHOP!O1627="ThiTN",TONGHOP!P1627="LT",TONGHOP!P1627="TN"),TONGHOP!J1627=""),TONGHOP!I1627,"")</f>
        <v/>
      </c>
      <c r="E1627" t="str">
        <f>IF(AND(TONGHOP!N1627=$B$1,OR(TONGHOP!O1627="ThiTN",TONGHOP!P1627="LT",TONGHOP!P1627="TN"),TONGHOP!J1627=""),TONGHOP!P1627,"")</f>
        <v/>
      </c>
    </row>
    <row r="1628" spans="1:5">
      <c r="A1628" t="str">
        <f>IF(AND(TONGHOP!N1628=$B$1,OR(TONGHOP!O1628="ThiTN",TONGHOP!P1628="LT",TONGHOP!P1628="TN"),TONGHOP!J1628=""),TONGHOP!C1628,"")</f>
        <v/>
      </c>
      <c r="B1628" t="str">
        <f>IF(AND(TONGHOP!N1628=$B$1,OR(TONGHOP!O1628="ThiTN",TONGHOP!P1628="LT",TONGHOP!P1628="TN"),TONGHOP!J1628=""),TONGHOP!H1628,"")</f>
        <v/>
      </c>
      <c r="C1628" t="str">
        <f>IF(AND(TONGHOP!N1628=$B$1,OR(TONGHOP!O1628="ThiTN",TONGHOP!P1628="LT",TONGHOP!P1628="TN"),TONGHOP!J1628=""),TONGHOP!F1628,"")</f>
        <v/>
      </c>
      <c r="D1628" t="str">
        <f>IF(AND(TONGHOP!N1628=$B$1,OR(TONGHOP!O1628="ThiTN",TONGHOP!P1628="LT",TONGHOP!P1628="TN"),TONGHOP!J1628=""),TONGHOP!I1628,"")</f>
        <v/>
      </c>
      <c r="E1628" t="str">
        <f>IF(AND(TONGHOP!N1628=$B$1,OR(TONGHOP!O1628="ThiTN",TONGHOP!P1628="LT",TONGHOP!P1628="TN"),TONGHOP!J1628=""),TONGHOP!P1628,"")</f>
        <v/>
      </c>
    </row>
    <row r="1629" spans="1:5">
      <c r="A1629" t="str">
        <f>IF(AND(TONGHOP!N1629=$B$1,OR(TONGHOP!O1629="ThiTN",TONGHOP!P1629="LT",TONGHOP!P1629="TN"),TONGHOP!J1629=""),TONGHOP!C1629,"")</f>
        <v/>
      </c>
      <c r="B1629" t="str">
        <f>IF(AND(TONGHOP!N1629=$B$1,OR(TONGHOP!O1629="ThiTN",TONGHOP!P1629="LT",TONGHOP!P1629="TN"),TONGHOP!J1629=""),TONGHOP!H1629,"")</f>
        <v/>
      </c>
      <c r="C1629" t="str">
        <f>IF(AND(TONGHOP!N1629=$B$1,OR(TONGHOP!O1629="ThiTN",TONGHOP!P1629="LT",TONGHOP!P1629="TN"),TONGHOP!J1629=""),TONGHOP!F1629,"")</f>
        <v/>
      </c>
      <c r="D1629" t="str">
        <f>IF(AND(TONGHOP!N1629=$B$1,OR(TONGHOP!O1629="ThiTN",TONGHOP!P1629="LT",TONGHOP!P1629="TN"),TONGHOP!J1629=""),TONGHOP!I1629,"")</f>
        <v/>
      </c>
      <c r="E1629" t="str">
        <f>IF(AND(TONGHOP!N1629=$B$1,OR(TONGHOP!O1629="ThiTN",TONGHOP!P1629="LT",TONGHOP!P1629="TN"),TONGHOP!J1629=""),TONGHOP!P1629,"")</f>
        <v/>
      </c>
    </row>
    <row r="1630" spans="1:5">
      <c r="A1630" t="str">
        <f>IF(AND(TONGHOP!N1630=$B$1,OR(TONGHOP!O1630="ThiTN",TONGHOP!P1630="LT",TONGHOP!P1630="TN"),TONGHOP!J1630=""),TONGHOP!C1630,"")</f>
        <v/>
      </c>
      <c r="B1630" t="str">
        <f>IF(AND(TONGHOP!N1630=$B$1,OR(TONGHOP!O1630="ThiTN",TONGHOP!P1630="LT",TONGHOP!P1630="TN"),TONGHOP!J1630=""),TONGHOP!H1630,"")</f>
        <v/>
      </c>
      <c r="C1630" t="str">
        <f>IF(AND(TONGHOP!N1630=$B$1,OR(TONGHOP!O1630="ThiTN",TONGHOP!P1630="LT",TONGHOP!P1630="TN"),TONGHOP!J1630=""),TONGHOP!F1630,"")</f>
        <v/>
      </c>
      <c r="D1630" t="str">
        <f>IF(AND(TONGHOP!N1630=$B$1,OR(TONGHOP!O1630="ThiTN",TONGHOP!P1630="LT",TONGHOP!P1630="TN"),TONGHOP!J1630=""),TONGHOP!I1630,"")</f>
        <v/>
      </c>
      <c r="E1630" t="str">
        <f>IF(AND(TONGHOP!N1630=$B$1,OR(TONGHOP!O1630="ThiTN",TONGHOP!P1630="LT",TONGHOP!P1630="TN"),TONGHOP!J1630=""),TONGHOP!P1630,"")</f>
        <v/>
      </c>
    </row>
    <row r="1631" spans="1:5">
      <c r="A1631" t="str">
        <f>IF(AND(TONGHOP!N1631=$B$1,OR(TONGHOP!O1631="ThiTN",TONGHOP!P1631="LT",TONGHOP!P1631="TN"),TONGHOP!J1631=""),TONGHOP!C1631,"")</f>
        <v/>
      </c>
      <c r="B1631" t="str">
        <f>IF(AND(TONGHOP!N1631=$B$1,OR(TONGHOP!O1631="ThiTN",TONGHOP!P1631="LT",TONGHOP!P1631="TN"),TONGHOP!J1631=""),TONGHOP!H1631,"")</f>
        <v/>
      </c>
      <c r="C1631" t="str">
        <f>IF(AND(TONGHOP!N1631=$B$1,OR(TONGHOP!O1631="ThiTN",TONGHOP!P1631="LT",TONGHOP!P1631="TN"),TONGHOP!J1631=""),TONGHOP!F1631,"")</f>
        <v/>
      </c>
      <c r="D1631" t="str">
        <f>IF(AND(TONGHOP!N1631=$B$1,OR(TONGHOP!O1631="ThiTN",TONGHOP!P1631="LT",TONGHOP!P1631="TN"),TONGHOP!J1631=""),TONGHOP!I1631,"")</f>
        <v/>
      </c>
      <c r="E1631" t="str">
        <f>IF(AND(TONGHOP!N1631=$B$1,OR(TONGHOP!O1631="ThiTN",TONGHOP!P1631="LT",TONGHOP!P1631="TN"),TONGHOP!J1631=""),TONGHOP!P1631,"")</f>
        <v/>
      </c>
    </row>
    <row r="1632" spans="1:5">
      <c r="A1632" t="str">
        <f>IF(AND(TONGHOP!N1632=$B$1,OR(TONGHOP!O1632="ThiTN",TONGHOP!P1632="LT",TONGHOP!P1632="TN"),TONGHOP!J1632=""),TONGHOP!C1632,"")</f>
        <v/>
      </c>
      <c r="B1632" t="str">
        <f>IF(AND(TONGHOP!N1632=$B$1,OR(TONGHOP!O1632="ThiTN",TONGHOP!P1632="LT",TONGHOP!P1632="TN"),TONGHOP!J1632=""),TONGHOP!H1632,"")</f>
        <v/>
      </c>
      <c r="C1632" t="str">
        <f>IF(AND(TONGHOP!N1632=$B$1,OR(TONGHOP!O1632="ThiTN",TONGHOP!P1632="LT",TONGHOP!P1632="TN"),TONGHOP!J1632=""),TONGHOP!F1632,"")</f>
        <v/>
      </c>
      <c r="D1632" t="str">
        <f>IF(AND(TONGHOP!N1632=$B$1,OR(TONGHOP!O1632="ThiTN",TONGHOP!P1632="LT",TONGHOP!P1632="TN"),TONGHOP!J1632=""),TONGHOP!I1632,"")</f>
        <v/>
      </c>
      <c r="E1632" t="str">
        <f>IF(AND(TONGHOP!N1632=$B$1,OR(TONGHOP!O1632="ThiTN",TONGHOP!P1632="LT",TONGHOP!P1632="TN"),TONGHOP!J1632=""),TONGHOP!P1632,"")</f>
        <v/>
      </c>
    </row>
    <row r="1633" spans="1:5">
      <c r="A1633" t="str">
        <f>IF(AND(TONGHOP!N1633=$B$1,OR(TONGHOP!O1633="ThiTN",TONGHOP!P1633="LT",TONGHOP!P1633="TN"),TONGHOP!J1633=""),TONGHOP!C1633,"")</f>
        <v/>
      </c>
      <c r="B1633" t="str">
        <f>IF(AND(TONGHOP!N1633=$B$1,OR(TONGHOP!O1633="ThiTN",TONGHOP!P1633="LT",TONGHOP!P1633="TN"),TONGHOP!J1633=""),TONGHOP!H1633,"")</f>
        <v/>
      </c>
      <c r="C1633" t="str">
        <f>IF(AND(TONGHOP!N1633=$B$1,OR(TONGHOP!O1633="ThiTN",TONGHOP!P1633="LT",TONGHOP!P1633="TN"),TONGHOP!J1633=""),TONGHOP!F1633,"")</f>
        <v/>
      </c>
      <c r="D1633" t="str">
        <f>IF(AND(TONGHOP!N1633=$B$1,OR(TONGHOP!O1633="ThiTN",TONGHOP!P1633="LT",TONGHOP!P1633="TN"),TONGHOP!J1633=""),TONGHOP!I1633,"")</f>
        <v/>
      </c>
      <c r="E1633" t="str">
        <f>IF(AND(TONGHOP!N1633=$B$1,OR(TONGHOP!O1633="ThiTN",TONGHOP!P1633="LT",TONGHOP!P1633="TN"),TONGHOP!J1633=""),TONGHOP!P1633,"")</f>
        <v/>
      </c>
    </row>
    <row r="1634" spans="1:5">
      <c r="A1634" t="str">
        <f>IF(AND(TONGHOP!N1634=$B$1,OR(TONGHOP!O1634="ThiTN",TONGHOP!P1634="LT",TONGHOP!P1634="TN"),TONGHOP!J1634=""),TONGHOP!C1634,"")</f>
        <v/>
      </c>
      <c r="B1634" t="str">
        <f>IF(AND(TONGHOP!N1634=$B$1,OR(TONGHOP!O1634="ThiTN",TONGHOP!P1634="LT",TONGHOP!P1634="TN"),TONGHOP!J1634=""),TONGHOP!H1634,"")</f>
        <v/>
      </c>
      <c r="C1634" t="str">
        <f>IF(AND(TONGHOP!N1634=$B$1,OR(TONGHOP!O1634="ThiTN",TONGHOP!P1634="LT",TONGHOP!P1634="TN"),TONGHOP!J1634=""),TONGHOP!F1634,"")</f>
        <v/>
      </c>
      <c r="D1634" t="str">
        <f>IF(AND(TONGHOP!N1634=$B$1,OR(TONGHOP!O1634="ThiTN",TONGHOP!P1634="LT",TONGHOP!P1634="TN"),TONGHOP!J1634=""),TONGHOP!I1634,"")</f>
        <v/>
      </c>
      <c r="E1634" t="str">
        <f>IF(AND(TONGHOP!N1634=$B$1,OR(TONGHOP!O1634="ThiTN",TONGHOP!P1634="LT",TONGHOP!P1634="TN"),TONGHOP!J1634=""),TONGHOP!P1634,"")</f>
        <v/>
      </c>
    </row>
    <row r="1635" spans="1:5">
      <c r="A1635" t="str">
        <f>IF(AND(TONGHOP!N1635=$B$1,OR(TONGHOP!O1635="ThiTN",TONGHOP!P1635="LT",TONGHOP!P1635="TN"),TONGHOP!J1635=""),TONGHOP!C1635,"")</f>
        <v/>
      </c>
      <c r="B1635" t="str">
        <f>IF(AND(TONGHOP!N1635=$B$1,OR(TONGHOP!O1635="ThiTN",TONGHOP!P1635="LT",TONGHOP!P1635="TN"),TONGHOP!J1635=""),TONGHOP!H1635,"")</f>
        <v/>
      </c>
      <c r="C1635" t="str">
        <f>IF(AND(TONGHOP!N1635=$B$1,OR(TONGHOP!O1635="ThiTN",TONGHOP!P1635="LT",TONGHOP!P1635="TN"),TONGHOP!J1635=""),TONGHOP!F1635,"")</f>
        <v/>
      </c>
      <c r="D1635" t="str">
        <f>IF(AND(TONGHOP!N1635=$B$1,OR(TONGHOP!O1635="ThiTN",TONGHOP!P1635="LT",TONGHOP!P1635="TN"),TONGHOP!J1635=""),TONGHOP!I1635,"")</f>
        <v/>
      </c>
      <c r="E1635" t="str">
        <f>IF(AND(TONGHOP!N1635=$B$1,OR(TONGHOP!O1635="ThiTN",TONGHOP!P1635="LT",TONGHOP!P1635="TN"),TONGHOP!J1635=""),TONGHOP!P1635,"")</f>
        <v/>
      </c>
    </row>
    <row r="1636" spans="1:5">
      <c r="A1636" t="str">
        <f>IF(AND(TONGHOP!N1636=$B$1,OR(TONGHOP!O1636="ThiTN",TONGHOP!P1636="LT",TONGHOP!P1636="TN"),TONGHOP!J1636=""),TONGHOP!C1636,"")</f>
        <v/>
      </c>
      <c r="B1636" t="str">
        <f>IF(AND(TONGHOP!N1636=$B$1,OR(TONGHOP!O1636="ThiTN",TONGHOP!P1636="LT",TONGHOP!P1636="TN"),TONGHOP!J1636=""),TONGHOP!H1636,"")</f>
        <v/>
      </c>
      <c r="C1636" t="str">
        <f>IF(AND(TONGHOP!N1636=$B$1,OR(TONGHOP!O1636="ThiTN",TONGHOP!P1636="LT",TONGHOP!P1636="TN"),TONGHOP!J1636=""),TONGHOP!F1636,"")</f>
        <v/>
      </c>
      <c r="D1636" t="str">
        <f>IF(AND(TONGHOP!N1636=$B$1,OR(TONGHOP!O1636="ThiTN",TONGHOP!P1636="LT",TONGHOP!P1636="TN"),TONGHOP!J1636=""),TONGHOP!I1636,"")</f>
        <v/>
      </c>
      <c r="E1636" t="str">
        <f>IF(AND(TONGHOP!N1636=$B$1,OR(TONGHOP!O1636="ThiTN",TONGHOP!P1636="LT",TONGHOP!P1636="TN"),TONGHOP!J1636=""),TONGHOP!P1636,"")</f>
        <v/>
      </c>
    </row>
    <row r="1637" spans="1:5">
      <c r="A1637" t="str">
        <f>IF(AND(TONGHOP!N1637=$B$1,OR(TONGHOP!O1637="ThiTN",TONGHOP!P1637="LT",TONGHOP!P1637="TN"),TONGHOP!J1637=""),TONGHOP!C1637,"")</f>
        <v/>
      </c>
      <c r="B1637" t="str">
        <f>IF(AND(TONGHOP!N1637=$B$1,OR(TONGHOP!O1637="ThiTN",TONGHOP!P1637="LT",TONGHOP!P1637="TN"),TONGHOP!J1637=""),TONGHOP!H1637,"")</f>
        <v/>
      </c>
      <c r="C1637" t="str">
        <f>IF(AND(TONGHOP!N1637=$B$1,OR(TONGHOP!O1637="ThiTN",TONGHOP!P1637="LT",TONGHOP!P1637="TN"),TONGHOP!J1637=""),TONGHOP!F1637,"")</f>
        <v/>
      </c>
      <c r="D1637" t="str">
        <f>IF(AND(TONGHOP!N1637=$B$1,OR(TONGHOP!O1637="ThiTN",TONGHOP!P1637="LT",TONGHOP!P1637="TN"),TONGHOP!J1637=""),TONGHOP!I1637,"")</f>
        <v/>
      </c>
      <c r="E1637" t="str">
        <f>IF(AND(TONGHOP!N1637=$B$1,OR(TONGHOP!O1637="ThiTN",TONGHOP!P1637="LT",TONGHOP!P1637="TN"),TONGHOP!J1637=""),TONGHOP!P1637,"")</f>
        <v/>
      </c>
    </row>
    <row r="1638" spans="1:5">
      <c r="A1638" t="str">
        <f>IF(AND(TONGHOP!N1638=$B$1,OR(TONGHOP!O1638="ThiTN",TONGHOP!P1638="LT",TONGHOP!P1638="TN"),TONGHOP!J1638=""),TONGHOP!C1638,"")</f>
        <v/>
      </c>
      <c r="B1638" t="str">
        <f>IF(AND(TONGHOP!N1638=$B$1,OR(TONGHOP!O1638="ThiTN",TONGHOP!P1638="LT",TONGHOP!P1638="TN"),TONGHOP!J1638=""),TONGHOP!H1638,"")</f>
        <v/>
      </c>
      <c r="C1638" t="str">
        <f>IF(AND(TONGHOP!N1638=$B$1,OR(TONGHOP!O1638="ThiTN",TONGHOP!P1638="LT",TONGHOP!P1638="TN"),TONGHOP!J1638=""),TONGHOP!F1638,"")</f>
        <v/>
      </c>
      <c r="D1638" t="str">
        <f>IF(AND(TONGHOP!N1638=$B$1,OR(TONGHOP!O1638="ThiTN",TONGHOP!P1638="LT",TONGHOP!P1638="TN"),TONGHOP!J1638=""),TONGHOP!I1638,"")</f>
        <v/>
      </c>
      <c r="E1638" t="str">
        <f>IF(AND(TONGHOP!N1638=$B$1,OR(TONGHOP!O1638="ThiTN",TONGHOP!P1638="LT",TONGHOP!P1638="TN"),TONGHOP!J1638=""),TONGHOP!P1638,"")</f>
        <v/>
      </c>
    </row>
    <row r="1639" spans="1:5">
      <c r="A1639" t="str">
        <f>IF(AND(TONGHOP!N1639=$B$1,OR(TONGHOP!O1639="ThiTN",TONGHOP!P1639="LT",TONGHOP!P1639="TN"),TONGHOP!J1639=""),TONGHOP!C1639,"")</f>
        <v/>
      </c>
      <c r="B1639" t="str">
        <f>IF(AND(TONGHOP!N1639=$B$1,OR(TONGHOP!O1639="ThiTN",TONGHOP!P1639="LT",TONGHOP!P1639="TN"),TONGHOP!J1639=""),TONGHOP!H1639,"")</f>
        <v/>
      </c>
      <c r="C1639" t="str">
        <f>IF(AND(TONGHOP!N1639=$B$1,OR(TONGHOP!O1639="ThiTN",TONGHOP!P1639="LT",TONGHOP!P1639="TN"),TONGHOP!J1639=""),TONGHOP!F1639,"")</f>
        <v/>
      </c>
      <c r="D1639" t="str">
        <f>IF(AND(TONGHOP!N1639=$B$1,OR(TONGHOP!O1639="ThiTN",TONGHOP!P1639="LT",TONGHOP!P1639="TN"),TONGHOP!J1639=""),TONGHOP!I1639,"")</f>
        <v/>
      </c>
      <c r="E1639" t="str">
        <f>IF(AND(TONGHOP!N1639=$B$1,OR(TONGHOP!O1639="ThiTN",TONGHOP!P1639="LT",TONGHOP!P1639="TN"),TONGHOP!J1639=""),TONGHOP!P1639,"")</f>
        <v/>
      </c>
    </row>
    <row r="1640" spans="1:5">
      <c r="A1640" t="str">
        <f>IF(AND(TONGHOP!N1640=$B$1,OR(TONGHOP!O1640="ThiTN",TONGHOP!P1640="LT",TONGHOP!P1640="TN"),TONGHOP!J1640=""),TONGHOP!C1640,"")</f>
        <v/>
      </c>
      <c r="B1640" t="str">
        <f>IF(AND(TONGHOP!N1640=$B$1,OR(TONGHOP!O1640="ThiTN",TONGHOP!P1640="LT",TONGHOP!P1640="TN"),TONGHOP!J1640=""),TONGHOP!H1640,"")</f>
        <v/>
      </c>
      <c r="C1640" t="str">
        <f>IF(AND(TONGHOP!N1640=$B$1,OR(TONGHOP!O1640="ThiTN",TONGHOP!P1640="LT",TONGHOP!P1640="TN"),TONGHOP!J1640=""),TONGHOP!F1640,"")</f>
        <v/>
      </c>
      <c r="D1640" t="str">
        <f>IF(AND(TONGHOP!N1640=$B$1,OR(TONGHOP!O1640="ThiTN",TONGHOP!P1640="LT",TONGHOP!P1640="TN"),TONGHOP!J1640=""),TONGHOP!I1640,"")</f>
        <v/>
      </c>
      <c r="E1640" t="str">
        <f>IF(AND(TONGHOP!N1640=$B$1,OR(TONGHOP!O1640="ThiTN",TONGHOP!P1640="LT",TONGHOP!P1640="TN"),TONGHOP!J1640=""),TONGHOP!P1640,"")</f>
        <v/>
      </c>
    </row>
    <row r="1641" spans="1:5">
      <c r="A1641" t="str">
        <f>IF(AND(TONGHOP!N1641=$B$1,OR(TONGHOP!O1641="ThiTN",TONGHOP!P1641="LT",TONGHOP!P1641="TN"),TONGHOP!J1641=""),TONGHOP!C1641,"")</f>
        <v/>
      </c>
      <c r="B1641" t="str">
        <f>IF(AND(TONGHOP!N1641=$B$1,OR(TONGHOP!O1641="ThiTN",TONGHOP!P1641="LT",TONGHOP!P1641="TN"),TONGHOP!J1641=""),TONGHOP!H1641,"")</f>
        <v/>
      </c>
      <c r="C1641" t="str">
        <f>IF(AND(TONGHOP!N1641=$B$1,OR(TONGHOP!O1641="ThiTN",TONGHOP!P1641="LT",TONGHOP!P1641="TN"),TONGHOP!J1641=""),TONGHOP!F1641,"")</f>
        <v/>
      </c>
      <c r="D1641" t="str">
        <f>IF(AND(TONGHOP!N1641=$B$1,OR(TONGHOP!O1641="ThiTN",TONGHOP!P1641="LT",TONGHOP!P1641="TN"),TONGHOP!J1641=""),TONGHOP!I1641,"")</f>
        <v/>
      </c>
      <c r="E1641" t="str">
        <f>IF(AND(TONGHOP!N1641=$B$1,OR(TONGHOP!O1641="ThiTN",TONGHOP!P1641="LT",TONGHOP!P1641="TN"),TONGHOP!J1641=""),TONGHOP!P1641,"")</f>
        <v/>
      </c>
    </row>
    <row r="1642" spans="1:5">
      <c r="A1642" t="str">
        <f>IF(AND(TONGHOP!N1642=$B$1,OR(TONGHOP!O1642="ThiTN",TONGHOP!P1642="LT",TONGHOP!P1642="TN"),TONGHOP!J1642=""),TONGHOP!C1642,"")</f>
        <v/>
      </c>
      <c r="B1642" t="str">
        <f>IF(AND(TONGHOP!N1642=$B$1,OR(TONGHOP!O1642="ThiTN",TONGHOP!P1642="LT",TONGHOP!P1642="TN"),TONGHOP!J1642=""),TONGHOP!H1642,"")</f>
        <v/>
      </c>
      <c r="C1642" t="str">
        <f>IF(AND(TONGHOP!N1642=$B$1,OR(TONGHOP!O1642="ThiTN",TONGHOP!P1642="LT",TONGHOP!P1642="TN"),TONGHOP!J1642=""),TONGHOP!F1642,"")</f>
        <v/>
      </c>
      <c r="D1642" t="str">
        <f>IF(AND(TONGHOP!N1642=$B$1,OR(TONGHOP!O1642="ThiTN",TONGHOP!P1642="LT",TONGHOP!P1642="TN"),TONGHOP!J1642=""),TONGHOP!I1642,"")</f>
        <v/>
      </c>
      <c r="E1642" t="str">
        <f>IF(AND(TONGHOP!N1642=$B$1,OR(TONGHOP!O1642="ThiTN",TONGHOP!P1642="LT",TONGHOP!P1642="TN"),TONGHOP!J1642=""),TONGHOP!P1642,"")</f>
        <v/>
      </c>
    </row>
    <row r="1643" spans="1:5">
      <c r="A1643" t="str">
        <f>IF(AND(TONGHOP!N1643=$B$1,OR(TONGHOP!O1643="ThiTN",TONGHOP!P1643="LT",TONGHOP!P1643="TN"),TONGHOP!J1643=""),TONGHOP!C1643,"")</f>
        <v/>
      </c>
      <c r="B1643" t="str">
        <f>IF(AND(TONGHOP!N1643=$B$1,OR(TONGHOP!O1643="ThiTN",TONGHOP!P1643="LT",TONGHOP!P1643="TN"),TONGHOP!J1643=""),TONGHOP!H1643,"")</f>
        <v/>
      </c>
      <c r="C1643" t="str">
        <f>IF(AND(TONGHOP!N1643=$B$1,OR(TONGHOP!O1643="ThiTN",TONGHOP!P1643="LT",TONGHOP!P1643="TN"),TONGHOP!J1643=""),TONGHOP!F1643,"")</f>
        <v/>
      </c>
      <c r="D1643" t="str">
        <f>IF(AND(TONGHOP!N1643=$B$1,OR(TONGHOP!O1643="ThiTN",TONGHOP!P1643="LT",TONGHOP!P1643="TN"),TONGHOP!J1643=""),TONGHOP!I1643,"")</f>
        <v/>
      </c>
      <c r="E1643" t="str">
        <f>IF(AND(TONGHOP!N1643=$B$1,OR(TONGHOP!O1643="ThiTN",TONGHOP!P1643="LT",TONGHOP!P1643="TN"),TONGHOP!J1643=""),TONGHOP!P1643,"")</f>
        <v/>
      </c>
    </row>
    <row r="1644" spans="1:5">
      <c r="A1644" t="str">
        <f>IF(AND(TONGHOP!N1644=$B$1,OR(TONGHOP!O1644="ThiTN",TONGHOP!P1644="LT",TONGHOP!P1644="TN"),TONGHOP!J1644=""),TONGHOP!C1644,"")</f>
        <v/>
      </c>
      <c r="B1644" t="str">
        <f>IF(AND(TONGHOP!N1644=$B$1,OR(TONGHOP!O1644="ThiTN",TONGHOP!P1644="LT",TONGHOP!P1644="TN"),TONGHOP!J1644=""),TONGHOP!H1644,"")</f>
        <v/>
      </c>
      <c r="C1644" t="str">
        <f>IF(AND(TONGHOP!N1644=$B$1,OR(TONGHOP!O1644="ThiTN",TONGHOP!P1644="LT",TONGHOP!P1644="TN"),TONGHOP!J1644=""),TONGHOP!F1644,"")</f>
        <v/>
      </c>
      <c r="D1644" t="str">
        <f>IF(AND(TONGHOP!N1644=$B$1,OR(TONGHOP!O1644="ThiTN",TONGHOP!P1644="LT",TONGHOP!P1644="TN"),TONGHOP!J1644=""),TONGHOP!I1644,"")</f>
        <v/>
      </c>
      <c r="E1644" t="str">
        <f>IF(AND(TONGHOP!N1644=$B$1,OR(TONGHOP!O1644="ThiTN",TONGHOP!P1644="LT",TONGHOP!P1644="TN"),TONGHOP!J1644=""),TONGHOP!P1644,"")</f>
        <v/>
      </c>
    </row>
    <row r="1645" spans="1:5">
      <c r="A1645" t="str">
        <f>IF(AND(TONGHOP!N1645=$B$1,OR(TONGHOP!O1645="ThiTN",TONGHOP!P1645="LT",TONGHOP!P1645="TN"),TONGHOP!J1645=""),TONGHOP!C1645,"")</f>
        <v/>
      </c>
      <c r="B1645" t="str">
        <f>IF(AND(TONGHOP!N1645=$B$1,OR(TONGHOP!O1645="ThiTN",TONGHOP!P1645="LT",TONGHOP!P1645="TN"),TONGHOP!J1645=""),TONGHOP!H1645,"")</f>
        <v/>
      </c>
      <c r="C1645" t="str">
        <f>IF(AND(TONGHOP!N1645=$B$1,OR(TONGHOP!O1645="ThiTN",TONGHOP!P1645="LT",TONGHOP!P1645="TN"),TONGHOP!J1645=""),TONGHOP!F1645,"")</f>
        <v/>
      </c>
      <c r="D1645" t="str">
        <f>IF(AND(TONGHOP!N1645=$B$1,OR(TONGHOP!O1645="ThiTN",TONGHOP!P1645="LT",TONGHOP!P1645="TN"),TONGHOP!J1645=""),TONGHOP!I1645,"")</f>
        <v/>
      </c>
      <c r="E1645" t="str">
        <f>IF(AND(TONGHOP!N1645=$B$1,OR(TONGHOP!O1645="ThiTN",TONGHOP!P1645="LT",TONGHOP!P1645="TN"),TONGHOP!J1645=""),TONGHOP!P1645,"")</f>
        <v/>
      </c>
    </row>
    <row r="1646" spans="1:5">
      <c r="A1646" t="str">
        <f>IF(AND(TONGHOP!N1646=$B$1,OR(TONGHOP!O1646="ThiTN",TONGHOP!P1646="LT",TONGHOP!P1646="TN"),TONGHOP!J1646=""),TONGHOP!C1646,"")</f>
        <v/>
      </c>
      <c r="B1646" t="str">
        <f>IF(AND(TONGHOP!N1646=$B$1,OR(TONGHOP!O1646="ThiTN",TONGHOP!P1646="LT",TONGHOP!P1646="TN"),TONGHOP!J1646=""),TONGHOP!H1646,"")</f>
        <v/>
      </c>
      <c r="C1646" t="str">
        <f>IF(AND(TONGHOP!N1646=$B$1,OR(TONGHOP!O1646="ThiTN",TONGHOP!P1646="LT",TONGHOP!P1646="TN"),TONGHOP!J1646=""),TONGHOP!F1646,"")</f>
        <v/>
      </c>
      <c r="D1646" t="str">
        <f>IF(AND(TONGHOP!N1646=$B$1,OR(TONGHOP!O1646="ThiTN",TONGHOP!P1646="LT",TONGHOP!P1646="TN"),TONGHOP!J1646=""),TONGHOP!I1646,"")</f>
        <v/>
      </c>
      <c r="E1646" t="str">
        <f>IF(AND(TONGHOP!N1646=$B$1,OR(TONGHOP!O1646="ThiTN",TONGHOP!P1646="LT",TONGHOP!P1646="TN"),TONGHOP!J1646=""),TONGHOP!P1646,"")</f>
        <v/>
      </c>
    </row>
    <row r="1647" spans="1:5">
      <c r="A1647" t="str">
        <f>IF(AND(TONGHOP!N1647=$B$1,OR(TONGHOP!O1647="ThiTN",TONGHOP!P1647="LT",TONGHOP!P1647="TN"),TONGHOP!J1647=""),TONGHOP!C1647,"")</f>
        <v/>
      </c>
      <c r="B1647" t="str">
        <f>IF(AND(TONGHOP!N1647=$B$1,OR(TONGHOP!O1647="ThiTN",TONGHOP!P1647="LT",TONGHOP!P1647="TN"),TONGHOP!J1647=""),TONGHOP!H1647,"")</f>
        <v/>
      </c>
      <c r="C1647" t="str">
        <f>IF(AND(TONGHOP!N1647=$B$1,OR(TONGHOP!O1647="ThiTN",TONGHOP!P1647="LT",TONGHOP!P1647="TN"),TONGHOP!J1647=""),TONGHOP!F1647,"")</f>
        <v/>
      </c>
      <c r="D1647" t="str">
        <f>IF(AND(TONGHOP!N1647=$B$1,OR(TONGHOP!O1647="ThiTN",TONGHOP!P1647="LT",TONGHOP!P1647="TN"),TONGHOP!J1647=""),TONGHOP!I1647,"")</f>
        <v/>
      </c>
      <c r="E1647" t="str">
        <f>IF(AND(TONGHOP!N1647=$B$1,OR(TONGHOP!O1647="ThiTN",TONGHOP!P1647="LT",TONGHOP!P1647="TN"),TONGHOP!J1647=""),TONGHOP!P1647,"")</f>
        <v/>
      </c>
    </row>
    <row r="1648" spans="1:5">
      <c r="A1648" t="str">
        <f>IF(AND(TONGHOP!N1648=$B$1,OR(TONGHOP!O1648="ThiTN",TONGHOP!P1648="LT",TONGHOP!P1648="TN"),TONGHOP!J1648=""),TONGHOP!C1648,"")</f>
        <v/>
      </c>
      <c r="B1648" t="str">
        <f>IF(AND(TONGHOP!N1648=$B$1,OR(TONGHOP!O1648="ThiTN",TONGHOP!P1648="LT",TONGHOP!P1648="TN"),TONGHOP!J1648=""),TONGHOP!H1648,"")</f>
        <v/>
      </c>
      <c r="C1648" t="str">
        <f>IF(AND(TONGHOP!N1648=$B$1,OR(TONGHOP!O1648="ThiTN",TONGHOP!P1648="LT",TONGHOP!P1648="TN"),TONGHOP!J1648=""),TONGHOP!F1648,"")</f>
        <v/>
      </c>
      <c r="D1648" t="str">
        <f>IF(AND(TONGHOP!N1648=$B$1,OR(TONGHOP!O1648="ThiTN",TONGHOP!P1648="LT",TONGHOP!P1648="TN"),TONGHOP!J1648=""),TONGHOP!I1648,"")</f>
        <v/>
      </c>
      <c r="E1648" t="str">
        <f>IF(AND(TONGHOP!N1648=$B$1,OR(TONGHOP!O1648="ThiTN",TONGHOP!P1648="LT",TONGHOP!P1648="TN"),TONGHOP!J1648=""),TONGHOP!P1648,"")</f>
        <v/>
      </c>
    </row>
    <row r="1649" spans="1:5">
      <c r="A1649" t="str">
        <f>IF(AND(TONGHOP!N1649=$B$1,OR(TONGHOP!O1649="ThiTN",TONGHOP!P1649="LT",TONGHOP!P1649="TN"),TONGHOP!J1649=""),TONGHOP!C1649,"")</f>
        <v/>
      </c>
      <c r="B1649" t="str">
        <f>IF(AND(TONGHOP!N1649=$B$1,OR(TONGHOP!O1649="ThiTN",TONGHOP!P1649="LT",TONGHOP!P1649="TN"),TONGHOP!J1649=""),TONGHOP!H1649,"")</f>
        <v/>
      </c>
      <c r="C1649" t="str">
        <f>IF(AND(TONGHOP!N1649=$B$1,OR(TONGHOP!O1649="ThiTN",TONGHOP!P1649="LT",TONGHOP!P1649="TN"),TONGHOP!J1649=""),TONGHOP!F1649,"")</f>
        <v/>
      </c>
      <c r="D1649" t="str">
        <f>IF(AND(TONGHOP!N1649=$B$1,OR(TONGHOP!O1649="ThiTN",TONGHOP!P1649="LT",TONGHOP!P1649="TN"),TONGHOP!J1649=""),TONGHOP!I1649,"")</f>
        <v/>
      </c>
      <c r="E1649" t="str">
        <f>IF(AND(TONGHOP!N1649=$B$1,OR(TONGHOP!O1649="ThiTN",TONGHOP!P1649="LT",TONGHOP!P1649="TN"),TONGHOP!J1649=""),TONGHOP!P1649,"")</f>
        <v/>
      </c>
    </row>
    <row r="1650" spans="1:5">
      <c r="A1650" t="str">
        <f>IF(AND(TONGHOP!N1650=$B$1,OR(TONGHOP!O1650="ThiTN",TONGHOP!P1650="LT",TONGHOP!P1650="TN"),TONGHOP!J1650=""),TONGHOP!C1650,"")</f>
        <v/>
      </c>
      <c r="B1650" t="str">
        <f>IF(AND(TONGHOP!N1650=$B$1,OR(TONGHOP!O1650="ThiTN",TONGHOP!P1650="LT",TONGHOP!P1650="TN"),TONGHOP!J1650=""),TONGHOP!H1650,"")</f>
        <v/>
      </c>
      <c r="C1650" t="str">
        <f>IF(AND(TONGHOP!N1650=$B$1,OR(TONGHOP!O1650="ThiTN",TONGHOP!P1650="LT",TONGHOP!P1650="TN"),TONGHOP!J1650=""),TONGHOP!F1650,"")</f>
        <v/>
      </c>
      <c r="D1650" t="str">
        <f>IF(AND(TONGHOP!N1650=$B$1,OR(TONGHOP!O1650="ThiTN",TONGHOP!P1650="LT",TONGHOP!P1650="TN"),TONGHOP!J1650=""),TONGHOP!I1650,"")</f>
        <v/>
      </c>
      <c r="E1650" t="str">
        <f>IF(AND(TONGHOP!N1650=$B$1,OR(TONGHOP!O1650="ThiTN",TONGHOP!P1650="LT",TONGHOP!P1650="TN"),TONGHOP!J1650=""),TONGHOP!P1650,"")</f>
        <v/>
      </c>
    </row>
    <row r="1651" spans="1:5">
      <c r="A1651" t="str">
        <f>IF(AND(TONGHOP!N1651=$B$1,OR(TONGHOP!O1651="ThiTN",TONGHOP!P1651="LT",TONGHOP!P1651="TN"),TONGHOP!J1651=""),TONGHOP!C1651,"")</f>
        <v/>
      </c>
      <c r="B1651" t="str">
        <f>IF(AND(TONGHOP!N1651=$B$1,OR(TONGHOP!O1651="ThiTN",TONGHOP!P1651="LT",TONGHOP!P1651="TN"),TONGHOP!J1651=""),TONGHOP!H1651,"")</f>
        <v/>
      </c>
      <c r="C1651" t="str">
        <f>IF(AND(TONGHOP!N1651=$B$1,OR(TONGHOP!O1651="ThiTN",TONGHOP!P1651="LT",TONGHOP!P1651="TN"),TONGHOP!J1651=""),TONGHOP!F1651,"")</f>
        <v/>
      </c>
      <c r="D1651" t="str">
        <f>IF(AND(TONGHOP!N1651=$B$1,OR(TONGHOP!O1651="ThiTN",TONGHOP!P1651="LT",TONGHOP!P1651="TN"),TONGHOP!J1651=""),TONGHOP!I1651,"")</f>
        <v/>
      </c>
      <c r="E1651" t="str">
        <f>IF(AND(TONGHOP!N1651=$B$1,OR(TONGHOP!O1651="ThiTN",TONGHOP!P1651="LT",TONGHOP!P1651="TN"),TONGHOP!J1651=""),TONGHOP!P1651,"")</f>
        <v/>
      </c>
    </row>
    <row r="1652" spans="1:5">
      <c r="A1652" t="str">
        <f>IF(AND(TONGHOP!N1652=$B$1,OR(TONGHOP!O1652="ThiTN",TONGHOP!P1652="LT",TONGHOP!P1652="TN"),TONGHOP!J1652=""),TONGHOP!C1652,"")</f>
        <v/>
      </c>
      <c r="B1652" t="str">
        <f>IF(AND(TONGHOP!N1652=$B$1,OR(TONGHOP!O1652="ThiTN",TONGHOP!P1652="LT",TONGHOP!P1652="TN"),TONGHOP!J1652=""),TONGHOP!H1652,"")</f>
        <v/>
      </c>
      <c r="C1652" t="str">
        <f>IF(AND(TONGHOP!N1652=$B$1,OR(TONGHOP!O1652="ThiTN",TONGHOP!P1652="LT",TONGHOP!P1652="TN"),TONGHOP!J1652=""),TONGHOP!F1652,"")</f>
        <v/>
      </c>
      <c r="D1652" t="str">
        <f>IF(AND(TONGHOP!N1652=$B$1,OR(TONGHOP!O1652="ThiTN",TONGHOP!P1652="LT",TONGHOP!P1652="TN"),TONGHOP!J1652=""),TONGHOP!I1652,"")</f>
        <v/>
      </c>
      <c r="E1652" t="str">
        <f>IF(AND(TONGHOP!N1652=$B$1,OR(TONGHOP!O1652="ThiTN",TONGHOP!P1652="LT",TONGHOP!P1652="TN"),TONGHOP!J1652=""),TONGHOP!P1652,"")</f>
        <v/>
      </c>
    </row>
    <row r="1653" spans="1:5">
      <c r="A1653" t="str">
        <f>IF(AND(TONGHOP!N1653=$B$1,OR(TONGHOP!O1653="ThiTN",TONGHOP!P1653="LT",TONGHOP!P1653="TN"),TONGHOP!J1653=""),TONGHOP!C1653,"")</f>
        <v/>
      </c>
      <c r="B1653" t="str">
        <f>IF(AND(TONGHOP!N1653=$B$1,OR(TONGHOP!O1653="ThiTN",TONGHOP!P1653="LT",TONGHOP!P1653="TN"),TONGHOP!J1653=""),TONGHOP!H1653,"")</f>
        <v/>
      </c>
      <c r="C1653" t="str">
        <f>IF(AND(TONGHOP!N1653=$B$1,OR(TONGHOP!O1653="ThiTN",TONGHOP!P1653="LT",TONGHOP!P1653="TN"),TONGHOP!J1653=""),TONGHOP!F1653,"")</f>
        <v/>
      </c>
      <c r="D1653" t="str">
        <f>IF(AND(TONGHOP!N1653=$B$1,OR(TONGHOP!O1653="ThiTN",TONGHOP!P1653="LT",TONGHOP!P1653="TN"),TONGHOP!J1653=""),TONGHOP!I1653,"")</f>
        <v/>
      </c>
      <c r="E1653" t="str">
        <f>IF(AND(TONGHOP!N1653=$B$1,OR(TONGHOP!O1653="ThiTN",TONGHOP!P1653="LT",TONGHOP!P1653="TN"),TONGHOP!J1653=""),TONGHOP!P1653,"")</f>
        <v/>
      </c>
    </row>
    <row r="1654" spans="1:5">
      <c r="A1654" t="str">
        <f>IF(AND(TONGHOP!N1654=$B$1,OR(TONGHOP!O1654="ThiTN",TONGHOP!P1654="LT",TONGHOP!P1654="TN"),TONGHOP!J1654=""),TONGHOP!C1654,"")</f>
        <v/>
      </c>
      <c r="B1654" t="str">
        <f>IF(AND(TONGHOP!N1654=$B$1,OR(TONGHOP!O1654="ThiTN",TONGHOP!P1654="LT",TONGHOP!P1654="TN"),TONGHOP!J1654=""),TONGHOP!H1654,"")</f>
        <v/>
      </c>
      <c r="C1654" t="str">
        <f>IF(AND(TONGHOP!N1654=$B$1,OR(TONGHOP!O1654="ThiTN",TONGHOP!P1654="LT",TONGHOP!P1654="TN"),TONGHOP!J1654=""),TONGHOP!F1654,"")</f>
        <v/>
      </c>
      <c r="D1654" t="str">
        <f>IF(AND(TONGHOP!N1654=$B$1,OR(TONGHOP!O1654="ThiTN",TONGHOP!P1654="LT",TONGHOP!P1654="TN"),TONGHOP!J1654=""),TONGHOP!I1654,"")</f>
        <v/>
      </c>
      <c r="E1654" t="str">
        <f>IF(AND(TONGHOP!N1654=$B$1,OR(TONGHOP!O1654="ThiTN",TONGHOP!P1654="LT",TONGHOP!P1654="TN"),TONGHOP!J1654=""),TONGHOP!P1654,"")</f>
        <v/>
      </c>
    </row>
    <row r="1655" spans="1:5">
      <c r="A1655" t="str">
        <f>IF(AND(TONGHOP!N1655=$B$1,OR(TONGHOP!O1655="ThiTN",TONGHOP!P1655="LT",TONGHOP!P1655="TN"),TONGHOP!J1655=""),TONGHOP!C1655,"")</f>
        <v/>
      </c>
      <c r="B1655" t="str">
        <f>IF(AND(TONGHOP!N1655=$B$1,OR(TONGHOP!O1655="ThiTN",TONGHOP!P1655="LT",TONGHOP!P1655="TN"),TONGHOP!J1655=""),TONGHOP!H1655,"")</f>
        <v/>
      </c>
      <c r="C1655" t="str">
        <f>IF(AND(TONGHOP!N1655=$B$1,OR(TONGHOP!O1655="ThiTN",TONGHOP!P1655="LT",TONGHOP!P1655="TN"),TONGHOP!J1655=""),TONGHOP!F1655,"")</f>
        <v/>
      </c>
      <c r="D1655" t="str">
        <f>IF(AND(TONGHOP!N1655=$B$1,OR(TONGHOP!O1655="ThiTN",TONGHOP!P1655="LT",TONGHOP!P1655="TN"),TONGHOP!J1655=""),TONGHOP!I1655,"")</f>
        <v/>
      </c>
      <c r="E1655" t="str">
        <f>IF(AND(TONGHOP!N1655=$B$1,OR(TONGHOP!O1655="ThiTN",TONGHOP!P1655="LT",TONGHOP!P1655="TN"),TONGHOP!J1655=""),TONGHOP!P1655,"")</f>
        <v/>
      </c>
    </row>
    <row r="1656" spans="1:5">
      <c r="A1656" t="str">
        <f>IF(AND(TONGHOP!N1656=$B$1,OR(TONGHOP!O1656="ThiTN",TONGHOP!P1656="LT",TONGHOP!P1656="TN"),TONGHOP!J1656=""),TONGHOP!C1656,"")</f>
        <v/>
      </c>
      <c r="B1656" t="str">
        <f>IF(AND(TONGHOP!N1656=$B$1,OR(TONGHOP!O1656="ThiTN",TONGHOP!P1656="LT",TONGHOP!P1656="TN"),TONGHOP!J1656=""),TONGHOP!H1656,"")</f>
        <v/>
      </c>
      <c r="C1656" t="str">
        <f>IF(AND(TONGHOP!N1656=$B$1,OR(TONGHOP!O1656="ThiTN",TONGHOP!P1656="LT",TONGHOP!P1656="TN"),TONGHOP!J1656=""),TONGHOP!F1656,"")</f>
        <v/>
      </c>
      <c r="D1656" t="str">
        <f>IF(AND(TONGHOP!N1656=$B$1,OR(TONGHOP!O1656="ThiTN",TONGHOP!P1656="LT",TONGHOP!P1656="TN"),TONGHOP!J1656=""),TONGHOP!I1656,"")</f>
        <v/>
      </c>
      <c r="E1656" t="str">
        <f>IF(AND(TONGHOP!N1656=$B$1,OR(TONGHOP!O1656="ThiTN",TONGHOP!P1656="LT",TONGHOP!P1656="TN"),TONGHOP!J1656=""),TONGHOP!P1656,"")</f>
        <v/>
      </c>
    </row>
    <row r="1657" spans="1:5">
      <c r="A1657" t="str">
        <f>IF(AND(TONGHOP!N1657=$B$1,OR(TONGHOP!O1657="ThiTN",TONGHOP!P1657="LT",TONGHOP!P1657="TN"),TONGHOP!J1657=""),TONGHOP!C1657,"")</f>
        <v/>
      </c>
      <c r="B1657" t="str">
        <f>IF(AND(TONGHOP!N1657=$B$1,OR(TONGHOP!O1657="ThiTN",TONGHOP!P1657="LT",TONGHOP!P1657="TN"),TONGHOP!J1657=""),TONGHOP!H1657,"")</f>
        <v/>
      </c>
      <c r="C1657" t="str">
        <f>IF(AND(TONGHOP!N1657=$B$1,OR(TONGHOP!O1657="ThiTN",TONGHOP!P1657="LT",TONGHOP!P1657="TN"),TONGHOP!J1657=""),TONGHOP!F1657,"")</f>
        <v/>
      </c>
      <c r="D1657" t="str">
        <f>IF(AND(TONGHOP!N1657=$B$1,OR(TONGHOP!O1657="ThiTN",TONGHOP!P1657="LT",TONGHOP!P1657="TN"),TONGHOP!J1657=""),TONGHOP!I1657,"")</f>
        <v/>
      </c>
      <c r="E1657" t="str">
        <f>IF(AND(TONGHOP!N1657=$B$1,OR(TONGHOP!O1657="ThiTN",TONGHOP!P1657="LT",TONGHOP!P1657="TN"),TONGHOP!J1657=""),TONGHOP!P1657,"")</f>
        <v/>
      </c>
    </row>
    <row r="1658" spans="1:5">
      <c r="A1658" t="str">
        <f>IF(AND(TONGHOP!N1658=$B$1,OR(TONGHOP!O1658="ThiTN",TONGHOP!P1658="LT",TONGHOP!P1658="TN"),TONGHOP!J1658=""),TONGHOP!C1658,"")</f>
        <v/>
      </c>
      <c r="B1658" t="str">
        <f>IF(AND(TONGHOP!N1658=$B$1,OR(TONGHOP!O1658="ThiTN",TONGHOP!P1658="LT",TONGHOP!P1658="TN"),TONGHOP!J1658=""),TONGHOP!H1658,"")</f>
        <v/>
      </c>
      <c r="C1658" t="str">
        <f>IF(AND(TONGHOP!N1658=$B$1,OR(TONGHOP!O1658="ThiTN",TONGHOP!P1658="LT",TONGHOP!P1658="TN"),TONGHOP!J1658=""),TONGHOP!F1658,"")</f>
        <v/>
      </c>
      <c r="D1658" t="str">
        <f>IF(AND(TONGHOP!N1658=$B$1,OR(TONGHOP!O1658="ThiTN",TONGHOP!P1658="LT",TONGHOP!P1658="TN"),TONGHOP!J1658=""),TONGHOP!I1658,"")</f>
        <v/>
      </c>
      <c r="E1658" t="str">
        <f>IF(AND(TONGHOP!N1658=$B$1,OR(TONGHOP!O1658="ThiTN",TONGHOP!P1658="LT",TONGHOP!P1658="TN"),TONGHOP!J1658=""),TONGHOP!P1658,"")</f>
        <v/>
      </c>
    </row>
    <row r="1659" spans="1:5">
      <c r="A1659" t="str">
        <f>IF(AND(TONGHOP!N1659=$B$1,OR(TONGHOP!O1659="ThiTN",TONGHOP!P1659="LT",TONGHOP!P1659="TN"),TONGHOP!J1659=""),TONGHOP!C1659,"")</f>
        <v/>
      </c>
      <c r="B1659" t="str">
        <f>IF(AND(TONGHOP!N1659=$B$1,OR(TONGHOP!O1659="ThiTN",TONGHOP!P1659="LT",TONGHOP!P1659="TN"),TONGHOP!J1659=""),TONGHOP!H1659,"")</f>
        <v/>
      </c>
      <c r="C1659" t="str">
        <f>IF(AND(TONGHOP!N1659=$B$1,OR(TONGHOP!O1659="ThiTN",TONGHOP!P1659="LT",TONGHOP!P1659="TN"),TONGHOP!J1659=""),TONGHOP!F1659,"")</f>
        <v/>
      </c>
      <c r="D1659" t="str">
        <f>IF(AND(TONGHOP!N1659=$B$1,OR(TONGHOP!O1659="ThiTN",TONGHOP!P1659="LT",TONGHOP!P1659="TN"),TONGHOP!J1659=""),TONGHOP!I1659,"")</f>
        <v/>
      </c>
      <c r="E1659" t="str">
        <f>IF(AND(TONGHOP!N1659=$B$1,OR(TONGHOP!O1659="ThiTN",TONGHOP!P1659="LT",TONGHOP!P1659="TN"),TONGHOP!J1659=""),TONGHOP!P1659,"")</f>
        <v/>
      </c>
    </row>
    <row r="1660" spans="1:5">
      <c r="A1660" t="str">
        <f>IF(AND(TONGHOP!N1660=$B$1,OR(TONGHOP!O1660="ThiTN",TONGHOP!P1660="LT",TONGHOP!P1660="TN"),TONGHOP!J1660=""),TONGHOP!C1660,"")</f>
        <v/>
      </c>
      <c r="B1660" t="str">
        <f>IF(AND(TONGHOP!N1660=$B$1,OR(TONGHOP!O1660="ThiTN",TONGHOP!P1660="LT",TONGHOP!P1660="TN"),TONGHOP!J1660=""),TONGHOP!H1660,"")</f>
        <v/>
      </c>
      <c r="C1660" t="str">
        <f>IF(AND(TONGHOP!N1660=$B$1,OR(TONGHOP!O1660="ThiTN",TONGHOP!P1660="LT",TONGHOP!P1660="TN"),TONGHOP!J1660=""),TONGHOP!F1660,"")</f>
        <v/>
      </c>
      <c r="D1660" t="str">
        <f>IF(AND(TONGHOP!N1660=$B$1,OR(TONGHOP!O1660="ThiTN",TONGHOP!P1660="LT",TONGHOP!P1660="TN"),TONGHOP!J1660=""),TONGHOP!I1660,"")</f>
        <v/>
      </c>
      <c r="E1660" t="str">
        <f>IF(AND(TONGHOP!N1660=$B$1,OR(TONGHOP!O1660="ThiTN",TONGHOP!P1660="LT",TONGHOP!P1660="TN"),TONGHOP!J1660=""),TONGHOP!P1660,"")</f>
        <v/>
      </c>
    </row>
    <row r="1661" spans="1:5">
      <c r="A1661" t="str">
        <f>IF(AND(TONGHOP!N1661=$B$1,OR(TONGHOP!O1661="ThiTN",TONGHOP!P1661="LT",TONGHOP!P1661="TN"),TONGHOP!J1661=""),TONGHOP!C1661,"")</f>
        <v/>
      </c>
      <c r="B1661" t="str">
        <f>IF(AND(TONGHOP!N1661=$B$1,OR(TONGHOP!O1661="ThiTN",TONGHOP!P1661="LT",TONGHOP!P1661="TN"),TONGHOP!J1661=""),TONGHOP!H1661,"")</f>
        <v/>
      </c>
      <c r="C1661" t="str">
        <f>IF(AND(TONGHOP!N1661=$B$1,OR(TONGHOP!O1661="ThiTN",TONGHOP!P1661="LT",TONGHOP!P1661="TN"),TONGHOP!J1661=""),TONGHOP!F1661,"")</f>
        <v/>
      </c>
      <c r="D1661" t="str">
        <f>IF(AND(TONGHOP!N1661=$B$1,OR(TONGHOP!O1661="ThiTN",TONGHOP!P1661="LT",TONGHOP!P1661="TN"),TONGHOP!J1661=""),TONGHOP!I1661,"")</f>
        <v/>
      </c>
      <c r="E1661" t="str">
        <f>IF(AND(TONGHOP!N1661=$B$1,OR(TONGHOP!O1661="ThiTN",TONGHOP!P1661="LT",TONGHOP!P1661="TN"),TONGHOP!J1661=""),TONGHOP!P1661,"")</f>
        <v/>
      </c>
    </row>
    <row r="1662" spans="1:5">
      <c r="A1662" t="str">
        <f>IF(AND(TONGHOP!N1662=$B$1,OR(TONGHOP!O1662="ThiTN",TONGHOP!P1662="LT",TONGHOP!P1662="TN"),TONGHOP!J1662=""),TONGHOP!C1662,"")</f>
        <v/>
      </c>
      <c r="B1662" t="str">
        <f>IF(AND(TONGHOP!N1662=$B$1,OR(TONGHOP!O1662="ThiTN",TONGHOP!P1662="LT",TONGHOP!P1662="TN"),TONGHOP!J1662=""),TONGHOP!H1662,"")</f>
        <v/>
      </c>
      <c r="C1662" t="str">
        <f>IF(AND(TONGHOP!N1662=$B$1,OR(TONGHOP!O1662="ThiTN",TONGHOP!P1662="LT",TONGHOP!P1662="TN"),TONGHOP!J1662=""),TONGHOP!F1662,"")</f>
        <v/>
      </c>
      <c r="D1662" t="str">
        <f>IF(AND(TONGHOP!N1662=$B$1,OR(TONGHOP!O1662="ThiTN",TONGHOP!P1662="LT",TONGHOP!P1662="TN"),TONGHOP!J1662=""),TONGHOP!I1662,"")</f>
        <v/>
      </c>
      <c r="E1662" t="str">
        <f>IF(AND(TONGHOP!N1662=$B$1,OR(TONGHOP!O1662="ThiTN",TONGHOP!P1662="LT",TONGHOP!P1662="TN"),TONGHOP!J1662=""),TONGHOP!P1662,"")</f>
        <v/>
      </c>
    </row>
    <row r="1663" spans="1:5">
      <c r="A1663" t="str">
        <f>IF(AND(TONGHOP!N1663=$B$1,OR(TONGHOP!O1663="ThiTN",TONGHOP!P1663="LT",TONGHOP!P1663="TN"),TONGHOP!J1663=""),TONGHOP!C1663,"")</f>
        <v/>
      </c>
      <c r="B1663" t="str">
        <f>IF(AND(TONGHOP!N1663=$B$1,OR(TONGHOP!O1663="ThiTN",TONGHOP!P1663="LT",TONGHOP!P1663="TN"),TONGHOP!J1663=""),TONGHOP!H1663,"")</f>
        <v/>
      </c>
      <c r="C1663" t="str">
        <f>IF(AND(TONGHOP!N1663=$B$1,OR(TONGHOP!O1663="ThiTN",TONGHOP!P1663="LT",TONGHOP!P1663="TN"),TONGHOP!J1663=""),TONGHOP!F1663,"")</f>
        <v/>
      </c>
      <c r="D1663" t="str">
        <f>IF(AND(TONGHOP!N1663=$B$1,OR(TONGHOP!O1663="ThiTN",TONGHOP!P1663="LT",TONGHOP!P1663="TN"),TONGHOP!J1663=""),TONGHOP!I1663,"")</f>
        <v/>
      </c>
      <c r="E1663" t="str">
        <f>IF(AND(TONGHOP!N1663=$B$1,OR(TONGHOP!O1663="ThiTN",TONGHOP!P1663="LT",TONGHOP!P1663="TN"),TONGHOP!J1663=""),TONGHOP!P1663,"")</f>
        <v/>
      </c>
    </row>
    <row r="1664" spans="1:5">
      <c r="A1664" t="str">
        <f>IF(AND(TONGHOP!N1664=$B$1,OR(TONGHOP!O1664="ThiTN",TONGHOP!P1664="LT",TONGHOP!P1664="TN"),TONGHOP!J1664=""),TONGHOP!C1664,"")</f>
        <v/>
      </c>
      <c r="B1664" t="str">
        <f>IF(AND(TONGHOP!N1664=$B$1,OR(TONGHOP!O1664="ThiTN",TONGHOP!P1664="LT",TONGHOP!P1664="TN"),TONGHOP!J1664=""),TONGHOP!H1664,"")</f>
        <v/>
      </c>
      <c r="C1664" t="str">
        <f>IF(AND(TONGHOP!N1664=$B$1,OR(TONGHOP!O1664="ThiTN",TONGHOP!P1664="LT",TONGHOP!P1664="TN"),TONGHOP!J1664=""),TONGHOP!F1664,"")</f>
        <v/>
      </c>
      <c r="D1664" t="str">
        <f>IF(AND(TONGHOP!N1664=$B$1,OR(TONGHOP!O1664="ThiTN",TONGHOP!P1664="LT",TONGHOP!P1664="TN"),TONGHOP!J1664=""),TONGHOP!I1664,"")</f>
        <v/>
      </c>
      <c r="E1664" t="str">
        <f>IF(AND(TONGHOP!N1664=$B$1,OR(TONGHOP!O1664="ThiTN",TONGHOP!P1664="LT",TONGHOP!P1664="TN"),TONGHOP!J1664=""),TONGHOP!P1664,"")</f>
        <v/>
      </c>
    </row>
    <row r="1665" spans="1:5">
      <c r="A1665" t="str">
        <f>IF(AND(TONGHOP!N1665=$B$1,OR(TONGHOP!O1665="ThiTN",TONGHOP!P1665="LT",TONGHOP!P1665="TN"),TONGHOP!J1665=""),TONGHOP!C1665,"")</f>
        <v/>
      </c>
      <c r="B1665" t="str">
        <f>IF(AND(TONGHOP!N1665=$B$1,OR(TONGHOP!O1665="ThiTN",TONGHOP!P1665="LT",TONGHOP!P1665="TN"),TONGHOP!J1665=""),TONGHOP!H1665,"")</f>
        <v/>
      </c>
      <c r="C1665" t="str">
        <f>IF(AND(TONGHOP!N1665=$B$1,OR(TONGHOP!O1665="ThiTN",TONGHOP!P1665="LT",TONGHOP!P1665="TN"),TONGHOP!J1665=""),TONGHOP!F1665,"")</f>
        <v/>
      </c>
      <c r="D1665" t="str">
        <f>IF(AND(TONGHOP!N1665=$B$1,OR(TONGHOP!O1665="ThiTN",TONGHOP!P1665="LT",TONGHOP!P1665="TN"),TONGHOP!J1665=""),TONGHOP!I1665,"")</f>
        <v/>
      </c>
      <c r="E1665" t="str">
        <f>IF(AND(TONGHOP!N1665=$B$1,OR(TONGHOP!O1665="ThiTN",TONGHOP!P1665="LT",TONGHOP!P1665="TN"),TONGHOP!J1665=""),TONGHOP!P1665,"")</f>
        <v/>
      </c>
    </row>
    <row r="1666" spans="1:5">
      <c r="A1666" t="str">
        <f>IF(AND(TONGHOP!N1666=$B$1,OR(TONGHOP!O1666="ThiTN",TONGHOP!P1666="LT",TONGHOP!P1666="TN"),TONGHOP!J1666=""),TONGHOP!C1666,"")</f>
        <v/>
      </c>
      <c r="B1666" t="str">
        <f>IF(AND(TONGHOP!N1666=$B$1,OR(TONGHOP!O1666="ThiTN",TONGHOP!P1666="LT",TONGHOP!P1666="TN"),TONGHOP!J1666=""),TONGHOP!H1666,"")</f>
        <v/>
      </c>
      <c r="C1666" t="str">
        <f>IF(AND(TONGHOP!N1666=$B$1,OR(TONGHOP!O1666="ThiTN",TONGHOP!P1666="LT",TONGHOP!P1666="TN"),TONGHOP!J1666=""),TONGHOP!F1666,"")</f>
        <v/>
      </c>
      <c r="D1666" t="str">
        <f>IF(AND(TONGHOP!N1666=$B$1,OR(TONGHOP!O1666="ThiTN",TONGHOP!P1666="LT",TONGHOP!P1666="TN"),TONGHOP!J1666=""),TONGHOP!I1666,"")</f>
        <v/>
      </c>
      <c r="E1666" t="str">
        <f>IF(AND(TONGHOP!N1666=$B$1,OR(TONGHOP!O1666="ThiTN",TONGHOP!P1666="LT",TONGHOP!P1666="TN"),TONGHOP!J1666=""),TONGHOP!P1666,"")</f>
        <v/>
      </c>
    </row>
    <row r="1667" spans="1:5">
      <c r="A1667" t="str">
        <f>IF(AND(TONGHOP!N1667=$B$1,OR(TONGHOP!O1667="ThiTN",TONGHOP!P1667="LT",TONGHOP!P1667="TN"),TONGHOP!J1667=""),TONGHOP!C1667,"")</f>
        <v/>
      </c>
      <c r="B1667" t="str">
        <f>IF(AND(TONGHOP!N1667=$B$1,OR(TONGHOP!O1667="ThiTN",TONGHOP!P1667="LT",TONGHOP!P1667="TN"),TONGHOP!J1667=""),TONGHOP!H1667,"")</f>
        <v/>
      </c>
      <c r="C1667" t="str">
        <f>IF(AND(TONGHOP!N1667=$B$1,OR(TONGHOP!O1667="ThiTN",TONGHOP!P1667="LT",TONGHOP!P1667="TN"),TONGHOP!J1667=""),TONGHOP!F1667,"")</f>
        <v/>
      </c>
      <c r="D1667" t="str">
        <f>IF(AND(TONGHOP!N1667=$B$1,OR(TONGHOP!O1667="ThiTN",TONGHOP!P1667="LT",TONGHOP!P1667="TN"),TONGHOP!J1667=""),TONGHOP!I1667,"")</f>
        <v/>
      </c>
      <c r="E1667" t="str">
        <f>IF(AND(TONGHOP!N1667=$B$1,OR(TONGHOP!O1667="ThiTN",TONGHOP!P1667="LT",TONGHOP!P1667="TN"),TONGHOP!J1667=""),TONGHOP!P1667,"")</f>
        <v/>
      </c>
    </row>
    <row r="1668" spans="1:5">
      <c r="A1668" t="str">
        <f>IF(AND(TONGHOP!N1668=$B$1,OR(TONGHOP!O1668="ThiTN",TONGHOP!P1668="LT",TONGHOP!P1668="TN"),TONGHOP!J1668=""),TONGHOP!C1668,"")</f>
        <v/>
      </c>
      <c r="B1668" t="str">
        <f>IF(AND(TONGHOP!N1668=$B$1,OR(TONGHOP!O1668="ThiTN",TONGHOP!P1668="LT",TONGHOP!P1668="TN"),TONGHOP!J1668=""),TONGHOP!H1668,"")</f>
        <v/>
      </c>
      <c r="C1668" t="str">
        <f>IF(AND(TONGHOP!N1668=$B$1,OR(TONGHOP!O1668="ThiTN",TONGHOP!P1668="LT",TONGHOP!P1668="TN"),TONGHOP!J1668=""),TONGHOP!F1668,"")</f>
        <v/>
      </c>
      <c r="D1668" t="str">
        <f>IF(AND(TONGHOP!N1668=$B$1,OR(TONGHOP!O1668="ThiTN",TONGHOP!P1668="LT",TONGHOP!P1668="TN"),TONGHOP!J1668=""),TONGHOP!I1668,"")</f>
        <v/>
      </c>
      <c r="E1668" t="str">
        <f>IF(AND(TONGHOP!N1668=$B$1,OR(TONGHOP!O1668="ThiTN",TONGHOP!P1668="LT",TONGHOP!P1668="TN"),TONGHOP!J1668=""),TONGHOP!P1668,"")</f>
        <v/>
      </c>
    </row>
    <row r="1669" spans="1:5">
      <c r="A1669" t="str">
        <f>IF(AND(TONGHOP!N1669=$B$1,OR(TONGHOP!O1669="ThiTN",TONGHOP!P1669="LT",TONGHOP!P1669="TN"),TONGHOP!J1669=""),TONGHOP!C1669,"")</f>
        <v/>
      </c>
      <c r="B1669" t="str">
        <f>IF(AND(TONGHOP!N1669=$B$1,OR(TONGHOP!O1669="ThiTN",TONGHOP!P1669="LT",TONGHOP!P1669="TN"),TONGHOP!J1669=""),TONGHOP!H1669,"")</f>
        <v/>
      </c>
      <c r="C1669" t="str">
        <f>IF(AND(TONGHOP!N1669=$B$1,OR(TONGHOP!O1669="ThiTN",TONGHOP!P1669="LT",TONGHOP!P1669="TN"),TONGHOP!J1669=""),TONGHOP!F1669,"")</f>
        <v/>
      </c>
      <c r="D1669" t="str">
        <f>IF(AND(TONGHOP!N1669=$B$1,OR(TONGHOP!O1669="ThiTN",TONGHOP!P1669="LT",TONGHOP!P1669="TN"),TONGHOP!J1669=""),TONGHOP!I1669,"")</f>
        <v/>
      </c>
      <c r="E1669" t="str">
        <f>IF(AND(TONGHOP!N1669=$B$1,OR(TONGHOP!O1669="ThiTN",TONGHOP!P1669="LT",TONGHOP!P1669="TN"),TONGHOP!J1669=""),TONGHOP!P1669,"")</f>
        <v/>
      </c>
    </row>
    <row r="1670" spans="1:5">
      <c r="A1670" t="str">
        <f>IF(AND(TONGHOP!N1670=$B$1,OR(TONGHOP!O1670="ThiTN",TONGHOP!P1670="LT",TONGHOP!P1670="TN"),TONGHOP!J1670=""),TONGHOP!C1670,"")</f>
        <v/>
      </c>
      <c r="B1670" t="str">
        <f>IF(AND(TONGHOP!N1670=$B$1,OR(TONGHOP!O1670="ThiTN",TONGHOP!P1670="LT",TONGHOP!P1670="TN"),TONGHOP!J1670=""),TONGHOP!H1670,"")</f>
        <v/>
      </c>
      <c r="C1670" t="str">
        <f>IF(AND(TONGHOP!N1670=$B$1,OR(TONGHOP!O1670="ThiTN",TONGHOP!P1670="LT",TONGHOP!P1670="TN"),TONGHOP!J1670=""),TONGHOP!F1670,"")</f>
        <v/>
      </c>
      <c r="D1670" t="str">
        <f>IF(AND(TONGHOP!N1670=$B$1,OR(TONGHOP!O1670="ThiTN",TONGHOP!P1670="LT",TONGHOP!P1670="TN"),TONGHOP!J1670=""),TONGHOP!I1670,"")</f>
        <v/>
      </c>
      <c r="E1670" t="str">
        <f>IF(AND(TONGHOP!N1670=$B$1,OR(TONGHOP!O1670="ThiTN",TONGHOP!P1670="LT",TONGHOP!P1670="TN"),TONGHOP!J1670=""),TONGHOP!P1670,"")</f>
        <v/>
      </c>
    </row>
    <row r="1671" spans="1:5">
      <c r="A1671" t="str">
        <f>IF(AND(TONGHOP!N1671=$B$1,OR(TONGHOP!O1671="ThiTN",TONGHOP!P1671="LT",TONGHOP!P1671="TN"),TONGHOP!J1671=""),TONGHOP!C1671,"")</f>
        <v/>
      </c>
      <c r="B1671" t="str">
        <f>IF(AND(TONGHOP!N1671=$B$1,OR(TONGHOP!O1671="ThiTN",TONGHOP!P1671="LT",TONGHOP!P1671="TN"),TONGHOP!J1671=""),TONGHOP!H1671,"")</f>
        <v/>
      </c>
      <c r="C1671" t="str">
        <f>IF(AND(TONGHOP!N1671=$B$1,OR(TONGHOP!O1671="ThiTN",TONGHOP!P1671="LT",TONGHOP!P1671="TN"),TONGHOP!J1671=""),TONGHOP!F1671,"")</f>
        <v/>
      </c>
      <c r="D1671" t="str">
        <f>IF(AND(TONGHOP!N1671=$B$1,OR(TONGHOP!O1671="ThiTN",TONGHOP!P1671="LT",TONGHOP!P1671="TN"),TONGHOP!J1671=""),TONGHOP!I1671,"")</f>
        <v/>
      </c>
      <c r="E1671" t="str">
        <f>IF(AND(TONGHOP!N1671=$B$1,OR(TONGHOP!O1671="ThiTN",TONGHOP!P1671="LT",TONGHOP!P1671="TN"),TONGHOP!J1671=""),TONGHOP!P1671,"")</f>
        <v/>
      </c>
    </row>
    <row r="1672" spans="1:5">
      <c r="A1672" t="str">
        <f>IF(AND(TONGHOP!N1672=$B$1,OR(TONGHOP!O1672="ThiTN",TONGHOP!P1672="LT",TONGHOP!P1672="TN"),TONGHOP!J1672=""),TONGHOP!C1672,"")</f>
        <v/>
      </c>
      <c r="B1672" t="str">
        <f>IF(AND(TONGHOP!N1672=$B$1,OR(TONGHOP!O1672="ThiTN",TONGHOP!P1672="LT",TONGHOP!P1672="TN"),TONGHOP!J1672=""),TONGHOP!H1672,"")</f>
        <v/>
      </c>
      <c r="C1672" t="str">
        <f>IF(AND(TONGHOP!N1672=$B$1,OR(TONGHOP!O1672="ThiTN",TONGHOP!P1672="LT",TONGHOP!P1672="TN"),TONGHOP!J1672=""),TONGHOP!F1672,"")</f>
        <v/>
      </c>
      <c r="D1672" t="str">
        <f>IF(AND(TONGHOP!N1672=$B$1,OR(TONGHOP!O1672="ThiTN",TONGHOP!P1672="LT",TONGHOP!P1672="TN"),TONGHOP!J1672=""),TONGHOP!I1672,"")</f>
        <v/>
      </c>
      <c r="E1672" t="str">
        <f>IF(AND(TONGHOP!N1672=$B$1,OR(TONGHOP!O1672="ThiTN",TONGHOP!P1672="LT",TONGHOP!P1672="TN"),TONGHOP!J1672=""),TONGHOP!P1672,"")</f>
        <v/>
      </c>
    </row>
    <row r="1673" spans="1:5">
      <c r="A1673" t="str">
        <f>IF(AND(TONGHOP!N1673=$B$1,OR(TONGHOP!O1673="ThiTN",TONGHOP!P1673="LT",TONGHOP!P1673="TN"),TONGHOP!J1673=""),TONGHOP!C1673,"")</f>
        <v/>
      </c>
      <c r="B1673" t="str">
        <f>IF(AND(TONGHOP!N1673=$B$1,OR(TONGHOP!O1673="ThiTN",TONGHOP!P1673="LT",TONGHOP!P1673="TN"),TONGHOP!J1673=""),TONGHOP!H1673,"")</f>
        <v/>
      </c>
      <c r="C1673" t="str">
        <f>IF(AND(TONGHOP!N1673=$B$1,OR(TONGHOP!O1673="ThiTN",TONGHOP!P1673="LT",TONGHOP!P1673="TN"),TONGHOP!J1673=""),TONGHOP!F1673,"")</f>
        <v/>
      </c>
      <c r="D1673" t="str">
        <f>IF(AND(TONGHOP!N1673=$B$1,OR(TONGHOP!O1673="ThiTN",TONGHOP!P1673="LT",TONGHOP!P1673="TN"),TONGHOP!J1673=""),TONGHOP!I1673,"")</f>
        <v/>
      </c>
      <c r="E1673" t="str">
        <f>IF(AND(TONGHOP!N1673=$B$1,OR(TONGHOP!O1673="ThiTN",TONGHOP!P1673="LT",TONGHOP!P1673="TN"),TONGHOP!J1673=""),TONGHOP!P1673,"")</f>
        <v/>
      </c>
    </row>
    <row r="1674" spans="1:5">
      <c r="A1674" t="str">
        <f>IF(AND(TONGHOP!N1674=$B$1,OR(TONGHOP!O1674="ThiTN",TONGHOP!P1674="LT",TONGHOP!P1674="TN"),TONGHOP!J1674=""),TONGHOP!C1674,"")</f>
        <v/>
      </c>
      <c r="B1674" t="str">
        <f>IF(AND(TONGHOP!N1674=$B$1,OR(TONGHOP!O1674="ThiTN",TONGHOP!P1674="LT",TONGHOP!P1674="TN"),TONGHOP!J1674=""),TONGHOP!H1674,"")</f>
        <v/>
      </c>
      <c r="C1674" t="str">
        <f>IF(AND(TONGHOP!N1674=$B$1,OR(TONGHOP!O1674="ThiTN",TONGHOP!P1674="LT",TONGHOP!P1674="TN"),TONGHOP!J1674=""),TONGHOP!F1674,"")</f>
        <v/>
      </c>
      <c r="D1674" t="str">
        <f>IF(AND(TONGHOP!N1674=$B$1,OR(TONGHOP!O1674="ThiTN",TONGHOP!P1674="LT",TONGHOP!P1674="TN"),TONGHOP!J1674=""),TONGHOP!I1674,"")</f>
        <v/>
      </c>
      <c r="E1674" t="str">
        <f>IF(AND(TONGHOP!N1674=$B$1,OR(TONGHOP!O1674="ThiTN",TONGHOP!P1674="LT",TONGHOP!P1674="TN"),TONGHOP!J1674=""),TONGHOP!P1674,"")</f>
        <v/>
      </c>
    </row>
    <row r="1675" spans="1:5">
      <c r="A1675" t="str">
        <f>IF(AND(TONGHOP!N1675=$B$1,OR(TONGHOP!O1675="ThiTN",TONGHOP!P1675="LT",TONGHOP!P1675="TN"),TONGHOP!J1675=""),TONGHOP!C1675,"")</f>
        <v/>
      </c>
      <c r="B1675" t="str">
        <f>IF(AND(TONGHOP!N1675=$B$1,OR(TONGHOP!O1675="ThiTN",TONGHOP!P1675="LT",TONGHOP!P1675="TN"),TONGHOP!J1675=""),TONGHOP!H1675,"")</f>
        <v/>
      </c>
      <c r="C1675" t="str">
        <f>IF(AND(TONGHOP!N1675=$B$1,OR(TONGHOP!O1675="ThiTN",TONGHOP!P1675="LT",TONGHOP!P1675="TN"),TONGHOP!J1675=""),TONGHOP!F1675,"")</f>
        <v/>
      </c>
      <c r="D1675" t="str">
        <f>IF(AND(TONGHOP!N1675=$B$1,OR(TONGHOP!O1675="ThiTN",TONGHOP!P1675="LT",TONGHOP!P1675="TN"),TONGHOP!J1675=""),TONGHOP!I1675,"")</f>
        <v/>
      </c>
      <c r="E1675" t="str">
        <f>IF(AND(TONGHOP!N1675=$B$1,OR(TONGHOP!O1675="ThiTN",TONGHOP!P1675="LT",TONGHOP!P1675="TN"),TONGHOP!J1675=""),TONGHOP!P1675,"")</f>
        <v/>
      </c>
    </row>
    <row r="1676" spans="1:5">
      <c r="A1676" t="str">
        <f>IF(AND(TONGHOP!N1676=$B$1,OR(TONGHOP!O1676="ThiTN",TONGHOP!P1676="LT",TONGHOP!P1676="TN"),TONGHOP!J1676=""),TONGHOP!C1676,"")</f>
        <v/>
      </c>
      <c r="B1676" t="str">
        <f>IF(AND(TONGHOP!N1676=$B$1,OR(TONGHOP!O1676="ThiTN",TONGHOP!P1676="LT",TONGHOP!P1676="TN"),TONGHOP!J1676=""),TONGHOP!H1676,"")</f>
        <v/>
      </c>
      <c r="C1676" t="str">
        <f>IF(AND(TONGHOP!N1676=$B$1,OR(TONGHOP!O1676="ThiTN",TONGHOP!P1676="LT",TONGHOP!P1676="TN"),TONGHOP!J1676=""),TONGHOP!F1676,"")</f>
        <v/>
      </c>
      <c r="D1676" t="str">
        <f>IF(AND(TONGHOP!N1676=$B$1,OR(TONGHOP!O1676="ThiTN",TONGHOP!P1676="LT",TONGHOP!P1676="TN"),TONGHOP!J1676=""),TONGHOP!I1676,"")</f>
        <v/>
      </c>
      <c r="E1676" t="str">
        <f>IF(AND(TONGHOP!N1676=$B$1,OR(TONGHOP!O1676="ThiTN",TONGHOP!P1676="LT",TONGHOP!P1676="TN"),TONGHOP!J1676=""),TONGHOP!P1676,"")</f>
        <v/>
      </c>
    </row>
    <row r="1677" spans="1:5">
      <c r="A1677" t="str">
        <f>IF(AND(TONGHOP!N1677=$B$1,OR(TONGHOP!O1677="ThiTN",TONGHOP!P1677="LT",TONGHOP!P1677="TN"),TONGHOP!J1677=""),TONGHOP!C1677,"")</f>
        <v/>
      </c>
      <c r="B1677" t="str">
        <f>IF(AND(TONGHOP!N1677=$B$1,OR(TONGHOP!O1677="ThiTN",TONGHOP!P1677="LT",TONGHOP!P1677="TN"),TONGHOP!J1677=""),TONGHOP!H1677,"")</f>
        <v/>
      </c>
      <c r="C1677" t="str">
        <f>IF(AND(TONGHOP!N1677=$B$1,OR(TONGHOP!O1677="ThiTN",TONGHOP!P1677="LT",TONGHOP!P1677="TN"),TONGHOP!J1677=""),TONGHOP!F1677,"")</f>
        <v/>
      </c>
      <c r="D1677" t="str">
        <f>IF(AND(TONGHOP!N1677=$B$1,OR(TONGHOP!O1677="ThiTN",TONGHOP!P1677="LT",TONGHOP!P1677="TN"),TONGHOP!J1677=""),TONGHOP!I1677,"")</f>
        <v/>
      </c>
      <c r="E1677" t="str">
        <f>IF(AND(TONGHOP!N1677=$B$1,OR(TONGHOP!O1677="ThiTN",TONGHOP!P1677="LT",TONGHOP!P1677="TN"),TONGHOP!J1677=""),TONGHOP!P1677,"")</f>
        <v/>
      </c>
    </row>
    <row r="1678" spans="1:5">
      <c r="A1678" t="str">
        <f>IF(AND(TONGHOP!N1678=$B$1,OR(TONGHOP!O1678="ThiTN",TONGHOP!P1678="LT",TONGHOP!P1678="TN"),TONGHOP!J1678=""),TONGHOP!C1678,"")</f>
        <v/>
      </c>
      <c r="B1678" t="str">
        <f>IF(AND(TONGHOP!N1678=$B$1,OR(TONGHOP!O1678="ThiTN",TONGHOP!P1678="LT",TONGHOP!P1678="TN"),TONGHOP!J1678=""),TONGHOP!H1678,"")</f>
        <v/>
      </c>
      <c r="C1678" t="str">
        <f>IF(AND(TONGHOP!N1678=$B$1,OR(TONGHOP!O1678="ThiTN",TONGHOP!P1678="LT",TONGHOP!P1678="TN"),TONGHOP!J1678=""),TONGHOP!F1678,"")</f>
        <v/>
      </c>
      <c r="D1678" t="str">
        <f>IF(AND(TONGHOP!N1678=$B$1,OR(TONGHOP!O1678="ThiTN",TONGHOP!P1678="LT",TONGHOP!P1678="TN"),TONGHOP!J1678=""),TONGHOP!I1678,"")</f>
        <v/>
      </c>
      <c r="E1678" t="str">
        <f>IF(AND(TONGHOP!N1678=$B$1,OR(TONGHOP!O1678="ThiTN",TONGHOP!P1678="LT",TONGHOP!P1678="TN"),TONGHOP!J1678=""),TONGHOP!P1678,"")</f>
        <v/>
      </c>
    </row>
    <row r="1679" spans="1:5">
      <c r="A1679" t="str">
        <f>IF(AND(TONGHOP!N1679=$B$1,OR(TONGHOP!O1679="ThiTN",TONGHOP!P1679="LT",TONGHOP!P1679="TN"),TONGHOP!J1679=""),TONGHOP!C1679,"")</f>
        <v/>
      </c>
      <c r="B1679" t="str">
        <f>IF(AND(TONGHOP!N1679=$B$1,OR(TONGHOP!O1679="ThiTN",TONGHOP!P1679="LT",TONGHOP!P1679="TN"),TONGHOP!J1679=""),TONGHOP!H1679,"")</f>
        <v/>
      </c>
      <c r="C1679" t="str">
        <f>IF(AND(TONGHOP!N1679=$B$1,OR(TONGHOP!O1679="ThiTN",TONGHOP!P1679="LT",TONGHOP!P1679="TN"),TONGHOP!J1679=""),TONGHOP!F1679,"")</f>
        <v/>
      </c>
      <c r="D1679" t="str">
        <f>IF(AND(TONGHOP!N1679=$B$1,OR(TONGHOP!O1679="ThiTN",TONGHOP!P1679="LT",TONGHOP!P1679="TN"),TONGHOP!J1679=""),TONGHOP!I1679,"")</f>
        <v/>
      </c>
      <c r="E1679" t="str">
        <f>IF(AND(TONGHOP!N1679=$B$1,OR(TONGHOP!O1679="ThiTN",TONGHOP!P1679="LT",TONGHOP!P1679="TN"),TONGHOP!J1679=""),TONGHOP!P1679,"")</f>
        <v/>
      </c>
    </row>
    <row r="1680" spans="1:5">
      <c r="A1680" t="str">
        <f>IF(AND(TONGHOP!N1680=$B$1,OR(TONGHOP!O1680="ThiTN",TONGHOP!P1680="LT",TONGHOP!P1680="TN"),TONGHOP!J1680=""),TONGHOP!C1680,"")</f>
        <v/>
      </c>
      <c r="B1680" t="str">
        <f>IF(AND(TONGHOP!N1680=$B$1,OR(TONGHOP!O1680="ThiTN",TONGHOP!P1680="LT",TONGHOP!P1680="TN"),TONGHOP!J1680=""),TONGHOP!H1680,"")</f>
        <v/>
      </c>
      <c r="C1680" t="str">
        <f>IF(AND(TONGHOP!N1680=$B$1,OR(TONGHOP!O1680="ThiTN",TONGHOP!P1680="LT",TONGHOP!P1680="TN"),TONGHOP!J1680=""),TONGHOP!F1680,"")</f>
        <v/>
      </c>
      <c r="D1680" t="str">
        <f>IF(AND(TONGHOP!N1680=$B$1,OR(TONGHOP!O1680="ThiTN",TONGHOP!P1680="LT",TONGHOP!P1680="TN"),TONGHOP!J1680=""),TONGHOP!I1680,"")</f>
        <v/>
      </c>
      <c r="E1680" t="str">
        <f>IF(AND(TONGHOP!N1680=$B$1,OR(TONGHOP!O1680="ThiTN",TONGHOP!P1680="LT",TONGHOP!P1680="TN"),TONGHOP!J1680=""),TONGHOP!P1680,"")</f>
        <v/>
      </c>
    </row>
    <row r="1681" spans="1:5">
      <c r="A1681" t="str">
        <f>IF(AND(TONGHOP!N1681=$B$1,OR(TONGHOP!O1681="ThiTN",TONGHOP!P1681="LT",TONGHOP!P1681="TN"),TONGHOP!J1681=""),TONGHOP!C1681,"")</f>
        <v/>
      </c>
      <c r="B1681" t="str">
        <f>IF(AND(TONGHOP!N1681=$B$1,OR(TONGHOP!O1681="ThiTN",TONGHOP!P1681="LT",TONGHOP!P1681="TN"),TONGHOP!J1681=""),TONGHOP!H1681,"")</f>
        <v/>
      </c>
      <c r="C1681" t="str">
        <f>IF(AND(TONGHOP!N1681=$B$1,OR(TONGHOP!O1681="ThiTN",TONGHOP!P1681="LT",TONGHOP!P1681="TN"),TONGHOP!J1681=""),TONGHOP!F1681,"")</f>
        <v/>
      </c>
      <c r="D1681" t="str">
        <f>IF(AND(TONGHOP!N1681=$B$1,OR(TONGHOP!O1681="ThiTN",TONGHOP!P1681="LT",TONGHOP!P1681="TN"),TONGHOP!J1681=""),TONGHOP!I1681,"")</f>
        <v/>
      </c>
      <c r="E1681" t="str">
        <f>IF(AND(TONGHOP!N1681=$B$1,OR(TONGHOP!O1681="ThiTN",TONGHOP!P1681="LT",TONGHOP!P1681="TN"),TONGHOP!J1681=""),TONGHOP!P1681,"")</f>
        <v/>
      </c>
    </row>
    <row r="1682" spans="1:5">
      <c r="A1682" t="str">
        <f>IF(AND(TONGHOP!N1682=$B$1,OR(TONGHOP!O1682="ThiTN",TONGHOP!P1682="LT",TONGHOP!P1682="TN"),TONGHOP!J1682=""),TONGHOP!C1682,"")</f>
        <v/>
      </c>
      <c r="B1682" t="str">
        <f>IF(AND(TONGHOP!N1682=$B$1,OR(TONGHOP!O1682="ThiTN",TONGHOP!P1682="LT",TONGHOP!P1682="TN"),TONGHOP!J1682=""),TONGHOP!H1682,"")</f>
        <v/>
      </c>
      <c r="C1682" t="str">
        <f>IF(AND(TONGHOP!N1682=$B$1,OR(TONGHOP!O1682="ThiTN",TONGHOP!P1682="LT",TONGHOP!P1682="TN"),TONGHOP!J1682=""),TONGHOP!F1682,"")</f>
        <v/>
      </c>
      <c r="D1682" t="str">
        <f>IF(AND(TONGHOP!N1682=$B$1,OR(TONGHOP!O1682="ThiTN",TONGHOP!P1682="LT",TONGHOP!P1682="TN"),TONGHOP!J1682=""),TONGHOP!I1682,"")</f>
        <v/>
      </c>
      <c r="E1682" t="str">
        <f>IF(AND(TONGHOP!N1682=$B$1,OR(TONGHOP!O1682="ThiTN",TONGHOP!P1682="LT",TONGHOP!P1682="TN"),TONGHOP!J1682=""),TONGHOP!P1682,"")</f>
        <v/>
      </c>
    </row>
    <row r="1683" spans="1:5">
      <c r="A1683" t="str">
        <f>IF(AND(TONGHOP!N1683=$B$1,OR(TONGHOP!O1683="ThiTN",TONGHOP!P1683="LT",TONGHOP!P1683="TN"),TONGHOP!J1683=""),TONGHOP!C1683,"")</f>
        <v/>
      </c>
      <c r="B1683" t="str">
        <f>IF(AND(TONGHOP!N1683=$B$1,OR(TONGHOP!O1683="ThiTN",TONGHOP!P1683="LT",TONGHOP!P1683="TN"),TONGHOP!J1683=""),TONGHOP!H1683,"")</f>
        <v/>
      </c>
      <c r="C1683" t="str">
        <f>IF(AND(TONGHOP!N1683=$B$1,OR(TONGHOP!O1683="ThiTN",TONGHOP!P1683="LT",TONGHOP!P1683="TN"),TONGHOP!J1683=""),TONGHOP!F1683,"")</f>
        <v/>
      </c>
      <c r="D1683" t="str">
        <f>IF(AND(TONGHOP!N1683=$B$1,OR(TONGHOP!O1683="ThiTN",TONGHOP!P1683="LT",TONGHOP!P1683="TN"),TONGHOP!J1683=""),TONGHOP!I1683,"")</f>
        <v/>
      </c>
      <c r="E1683" t="str">
        <f>IF(AND(TONGHOP!N1683=$B$1,OR(TONGHOP!O1683="ThiTN",TONGHOP!P1683="LT",TONGHOP!P1683="TN"),TONGHOP!J1683=""),TONGHOP!P1683,"")</f>
        <v/>
      </c>
    </row>
    <row r="1684" spans="1:5">
      <c r="A1684" t="str">
        <f>IF(AND(TONGHOP!N1684=$B$1,OR(TONGHOP!O1684="ThiTN",TONGHOP!P1684="LT",TONGHOP!P1684="TN"),TONGHOP!J1684=""),TONGHOP!C1684,"")</f>
        <v/>
      </c>
      <c r="B1684" t="str">
        <f>IF(AND(TONGHOP!N1684=$B$1,OR(TONGHOP!O1684="ThiTN",TONGHOP!P1684="LT",TONGHOP!P1684="TN"),TONGHOP!J1684=""),TONGHOP!H1684,"")</f>
        <v/>
      </c>
      <c r="C1684" t="str">
        <f>IF(AND(TONGHOP!N1684=$B$1,OR(TONGHOP!O1684="ThiTN",TONGHOP!P1684="LT",TONGHOP!P1684="TN"),TONGHOP!J1684=""),TONGHOP!F1684,"")</f>
        <v/>
      </c>
      <c r="D1684" t="str">
        <f>IF(AND(TONGHOP!N1684=$B$1,OR(TONGHOP!O1684="ThiTN",TONGHOP!P1684="LT",TONGHOP!P1684="TN"),TONGHOP!J1684=""),TONGHOP!I1684,"")</f>
        <v/>
      </c>
      <c r="E1684" t="str">
        <f>IF(AND(TONGHOP!N1684=$B$1,OR(TONGHOP!O1684="ThiTN",TONGHOP!P1684="LT",TONGHOP!P1684="TN"),TONGHOP!J1684=""),TONGHOP!P1684,"")</f>
        <v/>
      </c>
    </row>
    <row r="1685" spans="1:5">
      <c r="A1685" t="str">
        <f>IF(AND(TONGHOP!N1685=$B$1,OR(TONGHOP!O1685="ThiTN",TONGHOP!P1685="LT",TONGHOP!P1685="TN"),TONGHOP!J1685=""),TONGHOP!C1685,"")</f>
        <v/>
      </c>
      <c r="B1685" t="str">
        <f>IF(AND(TONGHOP!N1685=$B$1,OR(TONGHOP!O1685="ThiTN",TONGHOP!P1685="LT",TONGHOP!P1685="TN"),TONGHOP!J1685=""),TONGHOP!H1685,"")</f>
        <v/>
      </c>
      <c r="C1685" t="str">
        <f>IF(AND(TONGHOP!N1685=$B$1,OR(TONGHOP!O1685="ThiTN",TONGHOP!P1685="LT",TONGHOP!P1685="TN"),TONGHOP!J1685=""),TONGHOP!F1685,"")</f>
        <v/>
      </c>
      <c r="D1685" t="str">
        <f>IF(AND(TONGHOP!N1685=$B$1,OR(TONGHOP!O1685="ThiTN",TONGHOP!P1685="LT",TONGHOP!P1685="TN"),TONGHOP!J1685=""),TONGHOP!I1685,"")</f>
        <v/>
      </c>
      <c r="E1685" t="str">
        <f>IF(AND(TONGHOP!N1685=$B$1,OR(TONGHOP!O1685="ThiTN",TONGHOP!P1685="LT",TONGHOP!P1685="TN"),TONGHOP!J1685=""),TONGHOP!P1685,"")</f>
        <v/>
      </c>
    </row>
    <row r="1686" spans="1:5">
      <c r="A1686" t="str">
        <f>IF(AND(TONGHOP!N1686=$B$1,OR(TONGHOP!O1686="ThiTN",TONGHOP!P1686="LT",TONGHOP!P1686="TN"),TONGHOP!J1686=""),TONGHOP!C1686,"")</f>
        <v/>
      </c>
      <c r="B1686" t="str">
        <f>IF(AND(TONGHOP!N1686=$B$1,OR(TONGHOP!O1686="ThiTN",TONGHOP!P1686="LT",TONGHOP!P1686="TN"),TONGHOP!J1686=""),TONGHOP!H1686,"")</f>
        <v/>
      </c>
      <c r="C1686" t="str">
        <f>IF(AND(TONGHOP!N1686=$B$1,OR(TONGHOP!O1686="ThiTN",TONGHOP!P1686="LT",TONGHOP!P1686="TN"),TONGHOP!J1686=""),TONGHOP!F1686,"")</f>
        <v/>
      </c>
      <c r="D1686" t="str">
        <f>IF(AND(TONGHOP!N1686=$B$1,OR(TONGHOP!O1686="ThiTN",TONGHOP!P1686="LT",TONGHOP!P1686="TN"),TONGHOP!J1686=""),TONGHOP!I1686,"")</f>
        <v/>
      </c>
      <c r="E1686" t="str">
        <f>IF(AND(TONGHOP!N1686=$B$1,OR(TONGHOP!O1686="ThiTN",TONGHOP!P1686="LT",TONGHOP!P1686="TN"),TONGHOP!J1686=""),TONGHOP!P1686,"")</f>
        <v/>
      </c>
    </row>
    <row r="1687" spans="1:5">
      <c r="A1687" t="str">
        <f>IF(AND(TONGHOP!N1687=$B$1,OR(TONGHOP!O1687="ThiTN",TONGHOP!P1687="LT",TONGHOP!P1687="TN"),TONGHOP!J1687=""),TONGHOP!C1687,"")</f>
        <v/>
      </c>
      <c r="B1687" t="str">
        <f>IF(AND(TONGHOP!N1687=$B$1,OR(TONGHOP!O1687="ThiTN",TONGHOP!P1687="LT",TONGHOP!P1687="TN"),TONGHOP!J1687=""),TONGHOP!H1687,"")</f>
        <v/>
      </c>
      <c r="C1687" t="str">
        <f>IF(AND(TONGHOP!N1687=$B$1,OR(TONGHOP!O1687="ThiTN",TONGHOP!P1687="LT",TONGHOP!P1687="TN"),TONGHOP!J1687=""),TONGHOP!F1687,"")</f>
        <v/>
      </c>
      <c r="D1687" t="str">
        <f>IF(AND(TONGHOP!N1687=$B$1,OR(TONGHOP!O1687="ThiTN",TONGHOP!P1687="LT",TONGHOP!P1687="TN"),TONGHOP!J1687=""),TONGHOP!I1687,"")</f>
        <v/>
      </c>
      <c r="E1687" t="str">
        <f>IF(AND(TONGHOP!N1687=$B$1,OR(TONGHOP!O1687="ThiTN",TONGHOP!P1687="LT",TONGHOP!P1687="TN"),TONGHOP!J1687=""),TONGHOP!P1687,"")</f>
        <v/>
      </c>
    </row>
    <row r="1688" spans="1:5">
      <c r="A1688" t="str">
        <f>IF(AND(TONGHOP!N1688=$B$1,OR(TONGHOP!O1688="ThiTN",TONGHOP!P1688="LT",TONGHOP!P1688="TN"),TONGHOP!J1688=""),TONGHOP!C1688,"")</f>
        <v/>
      </c>
      <c r="B1688" t="str">
        <f>IF(AND(TONGHOP!N1688=$B$1,OR(TONGHOP!O1688="ThiTN",TONGHOP!P1688="LT",TONGHOP!P1688="TN"),TONGHOP!J1688=""),TONGHOP!H1688,"")</f>
        <v/>
      </c>
      <c r="C1688" t="str">
        <f>IF(AND(TONGHOP!N1688=$B$1,OR(TONGHOP!O1688="ThiTN",TONGHOP!P1688="LT",TONGHOP!P1688="TN"),TONGHOP!J1688=""),TONGHOP!F1688,"")</f>
        <v/>
      </c>
      <c r="D1688" t="str">
        <f>IF(AND(TONGHOP!N1688=$B$1,OR(TONGHOP!O1688="ThiTN",TONGHOP!P1688="LT",TONGHOP!P1688="TN"),TONGHOP!J1688=""),TONGHOP!I1688,"")</f>
        <v/>
      </c>
      <c r="E1688" t="str">
        <f>IF(AND(TONGHOP!N1688=$B$1,OR(TONGHOP!O1688="ThiTN",TONGHOP!P1688="LT",TONGHOP!P1688="TN"),TONGHOP!J1688=""),TONGHOP!P1688,"")</f>
        <v/>
      </c>
    </row>
    <row r="1689" spans="1:5">
      <c r="A1689" t="str">
        <f>IF(AND(TONGHOP!N1689=$B$1,OR(TONGHOP!O1689="ThiTN",TONGHOP!P1689="LT",TONGHOP!P1689="TN"),TONGHOP!J1689=""),TONGHOP!C1689,"")</f>
        <v/>
      </c>
      <c r="B1689" t="str">
        <f>IF(AND(TONGHOP!N1689=$B$1,OR(TONGHOP!O1689="ThiTN",TONGHOP!P1689="LT",TONGHOP!P1689="TN"),TONGHOP!J1689=""),TONGHOP!H1689,"")</f>
        <v/>
      </c>
      <c r="C1689" t="str">
        <f>IF(AND(TONGHOP!N1689=$B$1,OR(TONGHOP!O1689="ThiTN",TONGHOP!P1689="LT",TONGHOP!P1689="TN"),TONGHOP!J1689=""),TONGHOP!F1689,"")</f>
        <v/>
      </c>
      <c r="D1689" t="str">
        <f>IF(AND(TONGHOP!N1689=$B$1,OR(TONGHOP!O1689="ThiTN",TONGHOP!P1689="LT",TONGHOP!P1689="TN"),TONGHOP!J1689=""),TONGHOP!I1689,"")</f>
        <v/>
      </c>
      <c r="E1689" t="str">
        <f>IF(AND(TONGHOP!N1689=$B$1,OR(TONGHOP!O1689="ThiTN",TONGHOP!P1689="LT",TONGHOP!P1689="TN"),TONGHOP!J1689=""),TONGHOP!P1689,"")</f>
        <v/>
      </c>
    </row>
    <row r="1690" spans="1:5">
      <c r="A1690" t="str">
        <f>IF(AND(TONGHOP!N1690=$B$1,OR(TONGHOP!O1690="ThiTN",TONGHOP!P1690="LT",TONGHOP!P1690="TN"),TONGHOP!J1690=""),TONGHOP!C1690,"")</f>
        <v/>
      </c>
      <c r="B1690" t="str">
        <f>IF(AND(TONGHOP!N1690=$B$1,OR(TONGHOP!O1690="ThiTN",TONGHOP!P1690="LT",TONGHOP!P1690="TN"),TONGHOP!J1690=""),TONGHOP!H1690,"")</f>
        <v/>
      </c>
      <c r="C1690" t="str">
        <f>IF(AND(TONGHOP!N1690=$B$1,OR(TONGHOP!O1690="ThiTN",TONGHOP!P1690="LT",TONGHOP!P1690="TN"),TONGHOP!J1690=""),TONGHOP!F1690,"")</f>
        <v/>
      </c>
      <c r="D1690" t="str">
        <f>IF(AND(TONGHOP!N1690=$B$1,OR(TONGHOP!O1690="ThiTN",TONGHOP!P1690="LT",TONGHOP!P1690="TN"),TONGHOP!J1690=""),TONGHOP!I1690,"")</f>
        <v/>
      </c>
      <c r="E1690" t="str">
        <f>IF(AND(TONGHOP!N1690=$B$1,OR(TONGHOP!O1690="ThiTN",TONGHOP!P1690="LT",TONGHOP!P1690="TN"),TONGHOP!J1690=""),TONGHOP!P1690,"")</f>
        <v/>
      </c>
    </row>
    <row r="1691" spans="1:5">
      <c r="A1691" t="str">
        <f>IF(AND(TONGHOP!N1691=$B$1,OR(TONGHOP!O1691="ThiTN",TONGHOP!P1691="LT",TONGHOP!P1691="TN"),TONGHOP!J1691=""),TONGHOP!C1691,"")</f>
        <v/>
      </c>
      <c r="B1691" t="str">
        <f>IF(AND(TONGHOP!N1691=$B$1,OR(TONGHOP!O1691="ThiTN",TONGHOP!P1691="LT",TONGHOP!P1691="TN"),TONGHOP!J1691=""),TONGHOP!H1691,"")</f>
        <v/>
      </c>
      <c r="C1691" t="str">
        <f>IF(AND(TONGHOP!N1691=$B$1,OR(TONGHOP!O1691="ThiTN",TONGHOP!P1691="LT",TONGHOP!P1691="TN"),TONGHOP!J1691=""),TONGHOP!F1691,"")</f>
        <v/>
      </c>
      <c r="D1691" t="str">
        <f>IF(AND(TONGHOP!N1691=$B$1,OR(TONGHOP!O1691="ThiTN",TONGHOP!P1691="LT",TONGHOP!P1691="TN"),TONGHOP!J1691=""),TONGHOP!I1691,"")</f>
        <v/>
      </c>
      <c r="E1691" t="str">
        <f>IF(AND(TONGHOP!N1691=$B$1,OR(TONGHOP!O1691="ThiTN",TONGHOP!P1691="LT",TONGHOP!P1691="TN"),TONGHOP!J1691=""),TONGHOP!P1691,"")</f>
        <v/>
      </c>
    </row>
    <row r="1692" spans="1:5">
      <c r="A1692" t="str">
        <f>IF(AND(TONGHOP!N1692=$B$1,OR(TONGHOP!O1692="ThiTN",TONGHOP!P1692="LT",TONGHOP!P1692="TN"),TONGHOP!J1692=""),TONGHOP!C1692,"")</f>
        <v/>
      </c>
      <c r="B1692" t="str">
        <f>IF(AND(TONGHOP!N1692=$B$1,OR(TONGHOP!O1692="ThiTN",TONGHOP!P1692="LT",TONGHOP!P1692="TN"),TONGHOP!J1692=""),TONGHOP!H1692,"")</f>
        <v/>
      </c>
      <c r="C1692" t="str">
        <f>IF(AND(TONGHOP!N1692=$B$1,OR(TONGHOP!O1692="ThiTN",TONGHOP!P1692="LT",TONGHOP!P1692="TN"),TONGHOP!J1692=""),TONGHOP!F1692,"")</f>
        <v/>
      </c>
      <c r="D1692" t="str">
        <f>IF(AND(TONGHOP!N1692=$B$1,OR(TONGHOP!O1692="ThiTN",TONGHOP!P1692="LT",TONGHOP!P1692="TN"),TONGHOP!J1692=""),TONGHOP!I1692,"")</f>
        <v/>
      </c>
      <c r="E1692" t="str">
        <f>IF(AND(TONGHOP!N1692=$B$1,OR(TONGHOP!O1692="ThiTN",TONGHOP!P1692="LT",TONGHOP!P1692="TN"),TONGHOP!J1692=""),TONGHOP!P1692,"")</f>
        <v/>
      </c>
    </row>
    <row r="1693" spans="1:5">
      <c r="A1693" t="str">
        <f>IF(AND(TONGHOP!N1693=$B$1,OR(TONGHOP!O1693="ThiTN",TONGHOP!P1693="LT",TONGHOP!P1693="TN"),TONGHOP!J1693=""),TONGHOP!C1693,"")</f>
        <v/>
      </c>
      <c r="B1693" t="str">
        <f>IF(AND(TONGHOP!N1693=$B$1,OR(TONGHOP!O1693="ThiTN",TONGHOP!P1693="LT",TONGHOP!P1693="TN"),TONGHOP!J1693=""),TONGHOP!H1693,"")</f>
        <v/>
      </c>
      <c r="C1693" t="str">
        <f>IF(AND(TONGHOP!N1693=$B$1,OR(TONGHOP!O1693="ThiTN",TONGHOP!P1693="LT",TONGHOP!P1693="TN"),TONGHOP!J1693=""),TONGHOP!F1693,"")</f>
        <v/>
      </c>
      <c r="D1693" t="str">
        <f>IF(AND(TONGHOP!N1693=$B$1,OR(TONGHOP!O1693="ThiTN",TONGHOP!P1693="LT",TONGHOP!P1693="TN"),TONGHOP!J1693=""),TONGHOP!I1693,"")</f>
        <v/>
      </c>
      <c r="E1693" t="str">
        <f>IF(AND(TONGHOP!N1693=$B$1,OR(TONGHOP!O1693="ThiTN",TONGHOP!P1693="LT",TONGHOP!P1693="TN"),TONGHOP!J1693=""),TONGHOP!P1693,"")</f>
        <v/>
      </c>
    </row>
    <row r="1694" spans="1:5">
      <c r="A1694" t="str">
        <f>IF(AND(TONGHOP!N1694=$B$1,OR(TONGHOP!O1694="ThiTN",TONGHOP!P1694="LT",TONGHOP!P1694="TN"),TONGHOP!J1694=""),TONGHOP!C1694,"")</f>
        <v/>
      </c>
      <c r="B1694" t="str">
        <f>IF(AND(TONGHOP!N1694=$B$1,OR(TONGHOP!O1694="ThiTN",TONGHOP!P1694="LT",TONGHOP!P1694="TN"),TONGHOP!J1694=""),TONGHOP!H1694,"")</f>
        <v/>
      </c>
      <c r="C1694" t="str">
        <f>IF(AND(TONGHOP!N1694=$B$1,OR(TONGHOP!O1694="ThiTN",TONGHOP!P1694="LT",TONGHOP!P1694="TN"),TONGHOP!J1694=""),TONGHOP!F1694,"")</f>
        <v/>
      </c>
      <c r="D1694" t="str">
        <f>IF(AND(TONGHOP!N1694=$B$1,OR(TONGHOP!O1694="ThiTN",TONGHOP!P1694="LT",TONGHOP!P1694="TN"),TONGHOP!J1694=""),TONGHOP!I1694,"")</f>
        <v/>
      </c>
      <c r="E1694" t="str">
        <f>IF(AND(TONGHOP!N1694=$B$1,OR(TONGHOP!O1694="ThiTN",TONGHOP!P1694="LT",TONGHOP!P1694="TN"),TONGHOP!J1694=""),TONGHOP!P1694,"")</f>
        <v/>
      </c>
    </row>
    <row r="1695" spans="1:5">
      <c r="A1695" t="str">
        <f>IF(AND(TONGHOP!N1695=$B$1,OR(TONGHOP!O1695="ThiTN",TONGHOP!P1695="LT",TONGHOP!P1695="TN"),TONGHOP!J1695=""),TONGHOP!C1695,"")</f>
        <v/>
      </c>
      <c r="B1695" t="str">
        <f>IF(AND(TONGHOP!N1695=$B$1,OR(TONGHOP!O1695="ThiTN",TONGHOP!P1695="LT",TONGHOP!P1695="TN"),TONGHOP!J1695=""),TONGHOP!H1695,"")</f>
        <v/>
      </c>
      <c r="C1695" t="str">
        <f>IF(AND(TONGHOP!N1695=$B$1,OR(TONGHOP!O1695="ThiTN",TONGHOP!P1695="LT",TONGHOP!P1695="TN"),TONGHOP!J1695=""),TONGHOP!F1695,"")</f>
        <v/>
      </c>
      <c r="D1695" t="str">
        <f>IF(AND(TONGHOP!N1695=$B$1,OR(TONGHOP!O1695="ThiTN",TONGHOP!P1695="LT",TONGHOP!P1695="TN"),TONGHOP!J1695=""),TONGHOP!I1695,"")</f>
        <v/>
      </c>
      <c r="E1695" t="str">
        <f>IF(AND(TONGHOP!N1695=$B$1,OR(TONGHOP!O1695="ThiTN",TONGHOP!P1695="LT",TONGHOP!P1695="TN"),TONGHOP!J1695=""),TONGHOP!P1695,"")</f>
        <v/>
      </c>
    </row>
    <row r="1696" spans="1:5">
      <c r="A1696" t="str">
        <f>IF(AND(TONGHOP!N1696=$B$1,OR(TONGHOP!O1696="ThiTN",TONGHOP!P1696="LT",TONGHOP!P1696="TN"),TONGHOP!J1696=""),TONGHOP!C1696,"")</f>
        <v/>
      </c>
      <c r="B1696" t="str">
        <f>IF(AND(TONGHOP!N1696=$B$1,OR(TONGHOP!O1696="ThiTN",TONGHOP!P1696="LT",TONGHOP!P1696="TN"),TONGHOP!J1696=""),TONGHOP!H1696,"")</f>
        <v/>
      </c>
      <c r="C1696" t="str">
        <f>IF(AND(TONGHOP!N1696=$B$1,OR(TONGHOP!O1696="ThiTN",TONGHOP!P1696="LT",TONGHOP!P1696="TN"),TONGHOP!J1696=""),TONGHOP!F1696,"")</f>
        <v/>
      </c>
      <c r="D1696" t="str">
        <f>IF(AND(TONGHOP!N1696=$B$1,OR(TONGHOP!O1696="ThiTN",TONGHOP!P1696="LT",TONGHOP!P1696="TN"),TONGHOP!J1696=""),TONGHOP!I1696,"")</f>
        <v/>
      </c>
      <c r="E1696" t="str">
        <f>IF(AND(TONGHOP!N1696=$B$1,OR(TONGHOP!O1696="ThiTN",TONGHOP!P1696="LT",TONGHOP!P1696="TN"),TONGHOP!J1696=""),TONGHOP!P1696,"")</f>
        <v/>
      </c>
    </row>
    <row r="1697" spans="1:5">
      <c r="A1697" t="str">
        <f>IF(AND(TONGHOP!N1697=$B$1,OR(TONGHOP!O1697="ThiTN",TONGHOP!P1697="LT",TONGHOP!P1697="TN"),TONGHOP!J1697=""),TONGHOP!C1697,"")</f>
        <v/>
      </c>
      <c r="B1697" t="str">
        <f>IF(AND(TONGHOP!N1697=$B$1,OR(TONGHOP!O1697="ThiTN",TONGHOP!P1697="LT",TONGHOP!P1697="TN"),TONGHOP!J1697=""),TONGHOP!H1697,"")</f>
        <v/>
      </c>
      <c r="C1697" t="str">
        <f>IF(AND(TONGHOP!N1697=$B$1,OR(TONGHOP!O1697="ThiTN",TONGHOP!P1697="LT",TONGHOP!P1697="TN"),TONGHOP!J1697=""),TONGHOP!F1697,"")</f>
        <v/>
      </c>
      <c r="D1697" t="str">
        <f>IF(AND(TONGHOP!N1697=$B$1,OR(TONGHOP!O1697="ThiTN",TONGHOP!P1697="LT",TONGHOP!P1697="TN"),TONGHOP!J1697=""),TONGHOP!I1697,"")</f>
        <v/>
      </c>
      <c r="E1697" t="str">
        <f>IF(AND(TONGHOP!N1697=$B$1,OR(TONGHOP!O1697="ThiTN",TONGHOP!P1697="LT",TONGHOP!P1697="TN"),TONGHOP!J1697=""),TONGHOP!P1697,"")</f>
        <v/>
      </c>
    </row>
    <row r="1698" spans="1:5">
      <c r="A1698" t="str">
        <f>IF(AND(TONGHOP!N1698=$B$1,OR(TONGHOP!O1698="ThiTN",TONGHOP!P1698="LT",TONGHOP!P1698="TN"),TONGHOP!J1698=""),TONGHOP!C1698,"")</f>
        <v/>
      </c>
      <c r="B1698" t="str">
        <f>IF(AND(TONGHOP!N1698=$B$1,OR(TONGHOP!O1698="ThiTN",TONGHOP!P1698="LT",TONGHOP!P1698="TN"),TONGHOP!J1698=""),TONGHOP!H1698,"")</f>
        <v/>
      </c>
      <c r="C1698" t="str">
        <f>IF(AND(TONGHOP!N1698=$B$1,OR(TONGHOP!O1698="ThiTN",TONGHOP!P1698="LT",TONGHOP!P1698="TN"),TONGHOP!J1698=""),TONGHOP!F1698,"")</f>
        <v/>
      </c>
      <c r="D1698" t="str">
        <f>IF(AND(TONGHOP!N1698=$B$1,OR(TONGHOP!O1698="ThiTN",TONGHOP!P1698="LT",TONGHOP!P1698="TN"),TONGHOP!J1698=""),TONGHOP!I1698,"")</f>
        <v/>
      </c>
      <c r="E1698" t="str">
        <f>IF(AND(TONGHOP!N1698=$B$1,OR(TONGHOP!O1698="ThiTN",TONGHOP!P1698="LT",TONGHOP!P1698="TN"),TONGHOP!J1698=""),TONGHOP!P1698,"")</f>
        <v/>
      </c>
    </row>
    <row r="1699" spans="1:5">
      <c r="A1699" t="str">
        <f>IF(AND(TONGHOP!N1699=$B$1,OR(TONGHOP!O1699="ThiTN",TONGHOP!P1699="LT",TONGHOP!P1699="TN"),TONGHOP!J1699=""),TONGHOP!C1699,"")</f>
        <v/>
      </c>
      <c r="B1699" t="str">
        <f>IF(AND(TONGHOP!N1699=$B$1,OR(TONGHOP!O1699="ThiTN",TONGHOP!P1699="LT",TONGHOP!P1699="TN"),TONGHOP!J1699=""),TONGHOP!H1699,"")</f>
        <v/>
      </c>
      <c r="C1699" t="str">
        <f>IF(AND(TONGHOP!N1699=$B$1,OR(TONGHOP!O1699="ThiTN",TONGHOP!P1699="LT",TONGHOP!P1699="TN"),TONGHOP!J1699=""),TONGHOP!F1699,"")</f>
        <v/>
      </c>
      <c r="D1699" t="str">
        <f>IF(AND(TONGHOP!N1699=$B$1,OR(TONGHOP!O1699="ThiTN",TONGHOP!P1699="LT",TONGHOP!P1699="TN"),TONGHOP!J1699=""),TONGHOP!I1699,"")</f>
        <v/>
      </c>
      <c r="E1699" t="str">
        <f>IF(AND(TONGHOP!N1699=$B$1,OR(TONGHOP!O1699="ThiTN",TONGHOP!P1699="LT",TONGHOP!P1699="TN"),TONGHOP!J1699=""),TONGHOP!P1699,"")</f>
        <v/>
      </c>
    </row>
    <row r="1700" spans="1:5">
      <c r="A1700" t="str">
        <f>IF(AND(TONGHOP!N1700=$B$1,OR(TONGHOP!O1700="ThiTN",TONGHOP!P1700="LT",TONGHOP!P1700="TN"),TONGHOP!J1700=""),TONGHOP!C1700,"")</f>
        <v/>
      </c>
      <c r="B1700" t="str">
        <f>IF(AND(TONGHOP!N1700=$B$1,OR(TONGHOP!O1700="ThiTN",TONGHOP!P1700="LT",TONGHOP!P1700="TN"),TONGHOP!J1700=""),TONGHOP!H1700,"")</f>
        <v/>
      </c>
      <c r="C1700" t="str">
        <f>IF(AND(TONGHOP!N1700=$B$1,OR(TONGHOP!O1700="ThiTN",TONGHOP!P1700="LT",TONGHOP!P1700="TN"),TONGHOP!J1700=""),TONGHOP!F1700,"")</f>
        <v/>
      </c>
      <c r="D1700" t="str">
        <f>IF(AND(TONGHOP!N1700=$B$1,OR(TONGHOP!O1700="ThiTN",TONGHOP!P1700="LT",TONGHOP!P1700="TN"),TONGHOP!J1700=""),TONGHOP!I1700,"")</f>
        <v/>
      </c>
      <c r="E1700" t="str">
        <f>IF(AND(TONGHOP!N1700=$B$1,OR(TONGHOP!O1700="ThiTN",TONGHOP!P1700="LT",TONGHOP!P1700="TN"),TONGHOP!J1700=""),TONGHOP!P1700,"")</f>
        <v/>
      </c>
    </row>
    <row r="1701" spans="1:5">
      <c r="A1701" t="str">
        <f>IF(AND(TONGHOP!N1701=$B$1,OR(TONGHOP!O1701="ThiTN",TONGHOP!P1701="LT",TONGHOP!P1701="TN"),TONGHOP!J1701=""),TONGHOP!C1701,"")</f>
        <v/>
      </c>
      <c r="B1701" t="str">
        <f>IF(AND(TONGHOP!N1701=$B$1,OR(TONGHOP!O1701="ThiTN",TONGHOP!P1701="LT",TONGHOP!P1701="TN"),TONGHOP!J1701=""),TONGHOP!H1701,"")</f>
        <v/>
      </c>
      <c r="C1701" t="str">
        <f>IF(AND(TONGHOP!N1701=$B$1,OR(TONGHOP!O1701="ThiTN",TONGHOP!P1701="LT",TONGHOP!P1701="TN"),TONGHOP!J1701=""),TONGHOP!F1701,"")</f>
        <v/>
      </c>
      <c r="D1701" t="str">
        <f>IF(AND(TONGHOP!N1701=$B$1,OR(TONGHOP!O1701="ThiTN",TONGHOP!P1701="LT",TONGHOP!P1701="TN"),TONGHOP!J1701=""),TONGHOP!I1701,"")</f>
        <v/>
      </c>
      <c r="E1701" t="str">
        <f>IF(AND(TONGHOP!N1701=$B$1,OR(TONGHOP!O1701="ThiTN",TONGHOP!P1701="LT",TONGHOP!P1701="TN"),TONGHOP!J1701=""),TONGHOP!P1701,"")</f>
        <v/>
      </c>
    </row>
    <row r="1702" spans="1:5">
      <c r="A1702" t="str">
        <f>IF(AND(TONGHOP!N1702=$B$1,OR(TONGHOP!O1702="ThiTN",TONGHOP!P1702="LT",TONGHOP!P1702="TN"),TONGHOP!J1702=""),TONGHOP!C1702,"")</f>
        <v/>
      </c>
      <c r="B1702" t="str">
        <f>IF(AND(TONGHOP!N1702=$B$1,OR(TONGHOP!O1702="ThiTN",TONGHOP!P1702="LT",TONGHOP!P1702="TN"),TONGHOP!J1702=""),TONGHOP!H1702,"")</f>
        <v/>
      </c>
      <c r="C1702" t="str">
        <f>IF(AND(TONGHOP!N1702=$B$1,OR(TONGHOP!O1702="ThiTN",TONGHOP!P1702="LT",TONGHOP!P1702="TN"),TONGHOP!J1702=""),TONGHOP!F1702,"")</f>
        <v/>
      </c>
      <c r="D1702" t="str">
        <f>IF(AND(TONGHOP!N1702=$B$1,OR(TONGHOP!O1702="ThiTN",TONGHOP!P1702="LT",TONGHOP!P1702="TN"),TONGHOP!J1702=""),TONGHOP!I1702,"")</f>
        <v/>
      </c>
      <c r="E1702" t="str">
        <f>IF(AND(TONGHOP!N1702=$B$1,OR(TONGHOP!O1702="ThiTN",TONGHOP!P1702="LT",TONGHOP!P1702="TN"),TONGHOP!J1702=""),TONGHOP!P1702,"")</f>
        <v/>
      </c>
    </row>
    <row r="1703" spans="1:5">
      <c r="A1703" t="str">
        <f>IF(AND(TONGHOP!N1703=$B$1,OR(TONGHOP!O1703="ThiTN",TONGHOP!P1703="LT",TONGHOP!P1703="TN"),TONGHOP!J1703=""),TONGHOP!C1703,"")</f>
        <v/>
      </c>
      <c r="B1703" t="str">
        <f>IF(AND(TONGHOP!N1703=$B$1,OR(TONGHOP!O1703="ThiTN",TONGHOP!P1703="LT",TONGHOP!P1703="TN"),TONGHOP!J1703=""),TONGHOP!H1703,"")</f>
        <v/>
      </c>
      <c r="C1703" t="str">
        <f>IF(AND(TONGHOP!N1703=$B$1,OR(TONGHOP!O1703="ThiTN",TONGHOP!P1703="LT",TONGHOP!P1703="TN"),TONGHOP!J1703=""),TONGHOP!F1703,"")</f>
        <v/>
      </c>
      <c r="D1703" t="str">
        <f>IF(AND(TONGHOP!N1703=$B$1,OR(TONGHOP!O1703="ThiTN",TONGHOP!P1703="LT",TONGHOP!P1703="TN"),TONGHOP!J1703=""),TONGHOP!I1703,"")</f>
        <v/>
      </c>
      <c r="E1703" t="str">
        <f>IF(AND(TONGHOP!N1703=$B$1,OR(TONGHOP!O1703="ThiTN",TONGHOP!P1703="LT",TONGHOP!P1703="TN"),TONGHOP!J1703=""),TONGHOP!P1703,"")</f>
        <v/>
      </c>
    </row>
    <row r="1704" spans="1:5">
      <c r="A1704" t="str">
        <f>IF(AND(TONGHOP!N1704=$B$1,OR(TONGHOP!O1704="ThiTN",TONGHOP!P1704="LT",TONGHOP!P1704="TN"),TONGHOP!J1704=""),TONGHOP!C1704,"")</f>
        <v/>
      </c>
      <c r="B1704" t="str">
        <f>IF(AND(TONGHOP!N1704=$B$1,OR(TONGHOP!O1704="ThiTN",TONGHOP!P1704="LT",TONGHOP!P1704="TN"),TONGHOP!J1704=""),TONGHOP!H1704,"")</f>
        <v/>
      </c>
      <c r="C1704" t="str">
        <f>IF(AND(TONGHOP!N1704=$B$1,OR(TONGHOP!O1704="ThiTN",TONGHOP!P1704="LT",TONGHOP!P1704="TN"),TONGHOP!J1704=""),TONGHOP!F1704,"")</f>
        <v/>
      </c>
      <c r="D1704" t="str">
        <f>IF(AND(TONGHOP!N1704=$B$1,OR(TONGHOP!O1704="ThiTN",TONGHOP!P1704="LT",TONGHOP!P1704="TN"),TONGHOP!J1704=""),TONGHOP!I1704,"")</f>
        <v/>
      </c>
      <c r="E1704" t="str">
        <f>IF(AND(TONGHOP!N1704=$B$1,OR(TONGHOP!O1704="ThiTN",TONGHOP!P1704="LT",TONGHOP!P1704="TN"),TONGHOP!J1704=""),TONGHOP!P1704,"")</f>
        <v/>
      </c>
    </row>
    <row r="1705" spans="1:5">
      <c r="A1705" t="str">
        <f>IF(AND(TONGHOP!N1705=$B$1,OR(TONGHOP!O1705="ThiTN",TONGHOP!P1705="LT",TONGHOP!P1705="TN"),TONGHOP!J1705=""),TONGHOP!C1705,"")</f>
        <v/>
      </c>
      <c r="B1705" t="str">
        <f>IF(AND(TONGHOP!N1705=$B$1,OR(TONGHOP!O1705="ThiTN",TONGHOP!P1705="LT",TONGHOP!P1705="TN"),TONGHOP!J1705=""),TONGHOP!H1705,"")</f>
        <v/>
      </c>
      <c r="C1705" t="str">
        <f>IF(AND(TONGHOP!N1705=$B$1,OR(TONGHOP!O1705="ThiTN",TONGHOP!P1705="LT",TONGHOP!P1705="TN"),TONGHOP!J1705=""),TONGHOP!F1705,"")</f>
        <v/>
      </c>
      <c r="D1705" t="str">
        <f>IF(AND(TONGHOP!N1705=$B$1,OR(TONGHOP!O1705="ThiTN",TONGHOP!P1705="LT",TONGHOP!P1705="TN"),TONGHOP!J1705=""),TONGHOP!I1705,"")</f>
        <v/>
      </c>
      <c r="E1705" t="str">
        <f>IF(AND(TONGHOP!N1705=$B$1,OR(TONGHOP!O1705="ThiTN",TONGHOP!P1705="LT",TONGHOP!P1705="TN"),TONGHOP!J1705=""),TONGHOP!P1705,"")</f>
        <v/>
      </c>
    </row>
    <row r="1706" spans="1:5">
      <c r="A1706" t="str">
        <f>IF(AND(TONGHOP!N1706=$B$1,OR(TONGHOP!O1706="ThiTN",TONGHOP!P1706="LT",TONGHOP!P1706="TN"),TONGHOP!J1706=""),TONGHOP!C1706,"")</f>
        <v/>
      </c>
      <c r="B1706" t="str">
        <f>IF(AND(TONGHOP!N1706=$B$1,OR(TONGHOP!O1706="ThiTN",TONGHOP!P1706="LT",TONGHOP!P1706="TN"),TONGHOP!J1706=""),TONGHOP!H1706,"")</f>
        <v/>
      </c>
      <c r="C1706" t="str">
        <f>IF(AND(TONGHOP!N1706=$B$1,OR(TONGHOP!O1706="ThiTN",TONGHOP!P1706="LT",TONGHOP!P1706="TN"),TONGHOP!J1706=""),TONGHOP!F1706,"")</f>
        <v/>
      </c>
      <c r="D1706" t="str">
        <f>IF(AND(TONGHOP!N1706=$B$1,OR(TONGHOP!O1706="ThiTN",TONGHOP!P1706="LT",TONGHOP!P1706="TN"),TONGHOP!J1706=""),TONGHOP!I1706,"")</f>
        <v/>
      </c>
      <c r="E1706" t="str">
        <f>IF(AND(TONGHOP!N1706=$B$1,OR(TONGHOP!O1706="ThiTN",TONGHOP!P1706="LT",TONGHOP!P1706="TN"),TONGHOP!J1706=""),TONGHOP!P1706,"")</f>
        <v/>
      </c>
    </row>
    <row r="1707" spans="1:5">
      <c r="A1707" t="str">
        <f>IF(AND(TONGHOP!N1707=$B$1,OR(TONGHOP!O1707="ThiTN",TONGHOP!P1707="LT",TONGHOP!P1707="TN"),TONGHOP!J1707=""),TONGHOP!C1707,"")</f>
        <v/>
      </c>
      <c r="B1707" t="str">
        <f>IF(AND(TONGHOP!N1707=$B$1,OR(TONGHOP!O1707="ThiTN",TONGHOP!P1707="LT",TONGHOP!P1707="TN"),TONGHOP!J1707=""),TONGHOP!H1707,"")</f>
        <v/>
      </c>
      <c r="C1707" t="str">
        <f>IF(AND(TONGHOP!N1707=$B$1,OR(TONGHOP!O1707="ThiTN",TONGHOP!P1707="LT",TONGHOP!P1707="TN"),TONGHOP!J1707=""),TONGHOP!F1707,"")</f>
        <v/>
      </c>
      <c r="D1707" t="str">
        <f>IF(AND(TONGHOP!N1707=$B$1,OR(TONGHOP!O1707="ThiTN",TONGHOP!P1707="LT",TONGHOP!P1707="TN"),TONGHOP!J1707=""),TONGHOP!I1707,"")</f>
        <v/>
      </c>
      <c r="E1707" t="str">
        <f>IF(AND(TONGHOP!N1707=$B$1,OR(TONGHOP!O1707="ThiTN",TONGHOP!P1707="LT",TONGHOP!P1707="TN"),TONGHOP!J1707=""),TONGHOP!P1707,"")</f>
        <v/>
      </c>
    </row>
    <row r="1708" spans="1:5">
      <c r="A1708" t="str">
        <f>IF(AND(TONGHOP!N1708=$B$1,OR(TONGHOP!O1708="ThiTN",TONGHOP!P1708="LT",TONGHOP!P1708="TN"),TONGHOP!J1708=""),TONGHOP!C1708,"")</f>
        <v/>
      </c>
      <c r="B1708" t="str">
        <f>IF(AND(TONGHOP!N1708=$B$1,OR(TONGHOP!O1708="ThiTN",TONGHOP!P1708="LT",TONGHOP!P1708="TN"),TONGHOP!J1708=""),TONGHOP!H1708,"")</f>
        <v/>
      </c>
      <c r="C1708" t="str">
        <f>IF(AND(TONGHOP!N1708=$B$1,OR(TONGHOP!O1708="ThiTN",TONGHOP!P1708="LT",TONGHOP!P1708="TN"),TONGHOP!J1708=""),TONGHOP!F1708,"")</f>
        <v/>
      </c>
      <c r="D1708" t="str">
        <f>IF(AND(TONGHOP!N1708=$B$1,OR(TONGHOP!O1708="ThiTN",TONGHOP!P1708="LT",TONGHOP!P1708="TN"),TONGHOP!J1708=""),TONGHOP!I1708,"")</f>
        <v/>
      </c>
      <c r="E1708" t="str">
        <f>IF(AND(TONGHOP!N1708=$B$1,OR(TONGHOP!O1708="ThiTN",TONGHOP!P1708="LT",TONGHOP!P1708="TN"),TONGHOP!J1708=""),TONGHOP!P1708,"")</f>
        <v/>
      </c>
    </row>
    <row r="1709" spans="1:5">
      <c r="A1709" t="str">
        <f>IF(AND(TONGHOP!N1709=$B$1,OR(TONGHOP!O1709="ThiTN",TONGHOP!P1709="LT",TONGHOP!P1709="TN"),TONGHOP!J1709=""),TONGHOP!C1709,"")</f>
        <v/>
      </c>
      <c r="B1709" t="str">
        <f>IF(AND(TONGHOP!N1709=$B$1,OR(TONGHOP!O1709="ThiTN",TONGHOP!P1709="LT",TONGHOP!P1709="TN"),TONGHOP!J1709=""),TONGHOP!H1709,"")</f>
        <v/>
      </c>
      <c r="C1709" t="str">
        <f>IF(AND(TONGHOP!N1709=$B$1,OR(TONGHOP!O1709="ThiTN",TONGHOP!P1709="LT",TONGHOP!P1709="TN"),TONGHOP!J1709=""),TONGHOP!F1709,"")</f>
        <v/>
      </c>
      <c r="D1709" t="str">
        <f>IF(AND(TONGHOP!N1709=$B$1,OR(TONGHOP!O1709="ThiTN",TONGHOP!P1709="LT",TONGHOP!P1709="TN"),TONGHOP!J1709=""),TONGHOP!I1709,"")</f>
        <v/>
      </c>
      <c r="E1709" t="str">
        <f>IF(AND(TONGHOP!N1709=$B$1,OR(TONGHOP!O1709="ThiTN",TONGHOP!P1709="LT",TONGHOP!P1709="TN"),TONGHOP!J1709=""),TONGHOP!P1709,"")</f>
        <v/>
      </c>
    </row>
    <row r="1710" spans="1:5">
      <c r="A1710" t="str">
        <f>IF(AND(TONGHOP!N1710=$B$1,OR(TONGHOP!O1710="ThiTN",TONGHOP!P1710="LT",TONGHOP!P1710="TN"),TONGHOP!J1710=""),TONGHOP!C1710,"")</f>
        <v/>
      </c>
      <c r="B1710" t="str">
        <f>IF(AND(TONGHOP!N1710=$B$1,OR(TONGHOP!O1710="ThiTN",TONGHOP!P1710="LT",TONGHOP!P1710="TN"),TONGHOP!J1710=""),TONGHOP!H1710,"")</f>
        <v/>
      </c>
      <c r="C1710" t="str">
        <f>IF(AND(TONGHOP!N1710=$B$1,OR(TONGHOP!O1710="ThiTN",TONGHOP!P1710="LT",TONGHOP!P1710="TN"),TONGHOP!J1710=""),TONGHOP!F1710,"")</f>
        <v/>
      </c>
      <c r="D1710" t="str">
        <f>IF(AND(TONGHOP!N1710=$B$1,OR(TONGHOP!O1710="ThiTN",TONGHOP!P1710="LT",TONGHOP!P1710="TN"),TONGHOP!J1710=""),TONGHOP!I1710,"")</f>
        <v/>
      </c>
      <c r="E1710" t="str">
        <f>IF(AND(TONGHOP!N1710=$B$1,OR(TONGHOP!O1710="ThiTN",TONGHOP!P1710="LT",TONGHOP!P1710="TN"),TONGHOP!J1710=""),TONGHOP!P1710,"")</f>
        <v/>
      </c>
    </row>
    <row r="1711" spans="1:5">
      <c r="A1711" t="str">
        <f>IF(AND(TONGHOP!N1711=$B$1,OR(TONGHOP!O1711="ThiTN",TONGHOP!P1711="LT",TONGHOP!P1711="TN"),TONGHOP!J1711=""),TONGHOP!C1711,"")</f>
        <v/>
      </c>
      <c r="B1711" t="str">
        <f>IF(AND(TONGHOP!N1711=$B$1,OR(TONGHOP!O1711="ThiTN",TONGHOP!P1711="LT",TONGHOP!P1711="TN"),TONGHOP!J1711=""),TONGHOP!H1711,"")</f>
        <v/>
      </c>
      <c r="C1711" t="str">
        <f>IF(AND(TONGHOP!N1711=$B$1,OR(TONGHOP!O1711="ThiTN",TONGHOP!P1711="LT",TONGHOP!P1711="TN"),TONGHOP!J1711=""),TONGHOP!F1711,"")</f>
        <v/>
      </c>
      <c r="D1711" t="str">
        <f>IF(AND(TONGHOP!N1711=$B$1,OR(TONGHOP!O1711="ThiTN",TONGHOP!P1711="LT",TONGHOP!P1711="TN"),TONGHOP!J1711=""),TONGHOP!I1711,"")</f>
        <v/>
      </c>
      <c r="E1711" t="str">
        <f>IF(AND(TONGHOP!N1711=$B$1,OR(TONGHOP!O1711="ThiTN",TONGHOP!P1711="LT",TONGHOP!P1711="TN"),TONGHOP!J1711=""),TONGHOP!P1711,"")</f>
        <v/>
      </c>
    </row>
    <row r="1712" spans="1:5">
      <c r="A1712" t="str">
        <f>IF(AND(TONGHOP!N1712=$B$1,OR(TONGHOP!O1712="ThiTN",TONGHOP!P1712="LT",TONGHOP!P1712="TN"),TONGHOP!J1712=""),TONGHOP!C1712,"")</f>
        <v/>
      </c>
      <c r="B1712" t="str">
        <f>IF(AND(TONGHOP!N1712=$B$1,OR(TONGHOP!O1712="ThiTN",TONGHOP!P1712="LT",TONGHOP!P1712="TN"),TONGHOP!J1712=""),TONGHOP!H1712,"")</f>
        <v/>
      </c>
      <c r="C1712" t="str">
        <f>IF(AND(TONGHOP!N1712=$B$1,OR(TONGHOP!O1712="ThiTN",TONGHOP!P1712="LT",TONGHOP!P1712="TN"),TONGHOP!J1712=""),TONGHOP!F1712,"")</f>
        <v/>
      </c>
      <c r="D1712" t="str">
        <f>IF(AND(TONGHOP!N1712=$B$1,OR(TONGHOP!O1712="ThiTN",TONGHOP!P1712="LT",TONGHOP!P1712="TN"),TONGHOP!J1712=""),TONGHOP!I1712,"")</f>
        <v/>
      </c>
      <c r="E1712" t="str">
        <f>IF(AND(TONGHOP!N1712=$B$1,OR(TONGHOP!O1712="ThiTN",TONGHOP!P1712="LT",TONGHOP!P1712="TN"),TONGHOP!J1712=""),TONGHOP!P1712,"")</f>
        <v/>
      </c>
    </row>
    <row r="1713" spans="1:5">
      <c r="A1713" t="str">
        <f>IF(AND(TONGHOP!N1713=$B$1,OR(TONGHOP!O1713="ThiTN",TONGHOP!P1713="LT",TONGHOP!P1713="TN"),TONGHOP!J1713=""),TONGHOP!C1713,"")</f>
        <v/>
      </c>
      <c r="B1713" t="str">
        <f>IF(AND(TONGHOP!N1713=$B$1,OR(TONGHOP!O1713="ThiTN",TONGHOP!P1713="LT",TONGHOP!P1713="TN"),TONGHOP!J1713=""),TONGHOP!H1713,"")</f>
        <v/>
      </c>
      <c r="C1713" t="str">
        <f>IF(AND(TONGHOP!N1713=$B$1,OR(TONGHOP!O1713="ThiTN",TONGHOP!P1713="LT",TONGHOP!P1713="TN"),TONGHOP!J1713=""),TONGHOP!F1713,"")</f>
        <v/>
      </c>
      <c r="D1713" t="str">
        <f>IF(AND(TONGHOP!N1713=$B$1,OR(TONGHOP!O1713="ThiTN",TONGHOP!P1713="LT",TONGHOP!P1713="TN"),TONGHOP!J1713=""),TONGHOP!I1713,"")</f>
        <v/>
      </c>
      <c r="E1713" t="str">
        <f>IF(AND(TONGHOP!N1713=$B$1,OR(TONGHOP!O1713="ThiTN",TONGHOP!P1713="LT",TONGHOP!P1713="TN"),TONGHOP!J1713=""),TONGHOP!P1713,"")</f>
        <v/>
      </c>
    </row>
    <row r="1714" spans="1:5">
      <c r="A1714" t="str">
        <f>IF(AND(TONGHOP!N1714=$B$1,OR(TONGHOP!O1714="ThiTN",TONGHOP!P1714="LT",TONGHOP!P1714="TN"),TONGHOP!J1714=""),TONGHOP!C1714,"")</f>
        <v/>
      </c>
      <c r="B1714" t="str">
        <f>IF(AND(TONGHOP!N1714=$B$1,OR(TONGHOP!O1714="ThiTN",TONGHOP!P1714="LT",TONGHOP!P1714="TN"),TONGHOP!J1714=""),TONGHOP!H1714,"")</f>
        <v/>
      </c>
      <c r="C1714" t="str">
        <f>IF(AND(TONGHOP!N1714=$B$1,OR(TONGHOP!O1714="ThiTN",TONGHOP!P1714="LT",TONGHOP!P1714="TN"),TONGHOP!J1714=""),TONGHOP!F1714,"")</f>
        <v/>
      </c>
      <c r="D1714" t="str">
        <f>IF(AND(TONGHOP!N1714=$B$1,OR(TONGHOP!O1714="ThiTN",TONGHOP!P1714="LT",TONGHOP!P1714="TN"),TONGHOP!J1714=""),TONGHOP!I1714,"")</f>
        <v/>
      </c>
      <c r="E1714" t="str">
        <f>IF(AND(TONGHOP!N1714=$B$1,OR(TONGHOP!O1714="ThiTN",TONGHOP!P1714="LT",TONGHOP!P1714="TN"),TONGHOP!J1714=""),TONGHOP!P1714,"")</f>
        <v/>
      </c>
    </row>
    <row r="1715" spans="1:5">
      <c r="A1715" t="str">
        <f>IF(AND(TONGHOP!N1715=$B$1,OR(TONGHOP!O1715="ThiTN",TONGHOP!P1715="LT",TONGHOP!P1715="TN"),TONGHOP!J1715=""),TONGHOP!C1715,"")</f>
        <v/>
      </c>
      <c r="B1715" t="str">
        <f>IF(AND(TONGHOP!N1715=$B$1,OR(TONGHOP!O1715="ThiTN",TONGHOP!P1715="LT",TONGHOP!P1715="TN"),TONGHOP!J1715=""),TONGHOP!H1715,"")</f>
        <v/>
      </c>
      <c r="C1715" t="str">
        <f>IF(AND(TONGHOP!N1715=$B$1,OR(TONGHOP!O1715="ThiTN",TONGHOP!P1715="LT",TONGHOP!P1715="TN"),TONGHOP!J1715=""),TONGHOP!F1715,"")</f>
        <v/>
      </c>
      <c r="D1715" t="str">
        <f>IF(AND(TONGHOP!N1715=$B$1,OR(TONGHOP!O1715="ThiTN",TONGHOP!P1715="LT",TONGHOP!P1715="TN"),TONGHOP!J1715=""),TONGHOP!I1715,"")</f>
        <v/>
      </c>
      <c r="E1715" t="str">
        <f>IF(AND(TONGHOP!N1715=$B$1,OR(TONGHOP!O1715="ThiTN",TONGHOP!P1715="LT",TONGHOP!P1715="TN"),TONGHOP!J1715=""),TONGHOP!P1715,"")</f>
        <v/>
      </c>
    </row>
    <row r="1716" spans="1:5">
      <c r="A1716" t="str">
        <f>IF(AND(TONGHOP!N1716=$B$1,OR(TONGHOP!O1716="ThiTN",TONGHOP!P1716="LT",TONGHOP!P1716="TN"),TONGHOP!J1716=""),TONGHOP!C1716,"")</f>
        <v/>
      </c>
      <c r="B1716" t="str">
        <f>IF(AND(TONGHOP!N1716=$B$1,OR(TONGHOP!O1716="ThiTN",TONGHOP!P1716="LT",TONGHOP!P1716="TN"),TONGHOP!J1716=""),TONGHOP!H1716,"")</f>
        <v/>
      </c>
      <c r="C1716" t="str">
        <f>IF(AND(TONGHOP!N1716=$B$1,OR(TONGHOP!O1716="ThiTN",TONGHOP!P1716="LT",TONGHOP!P1716="TN"),TONGHOP!J1716=""),TONGHOP!F1716,"")</f>
        <v/>
      </c>
      <c r="D1716" t="str">
        <f>IF(AND(TONGHOP!N1716=$B$1,OR(TONGHOP!O1716="ThiTN",TONGHOP!P1716="LT",TONGHOP!P1716="TN"),TONGHOP!J1716=""),TONGHOP!I1716,"")</f>
        <v/>
      </c>
      <c r="E1716" t="str">
        <f>IF(AND(TONGHOP!N1716=$B$1,OR(TONGHOP!O1716="ThiTN",TONGHOP!P1716="LT",TONGHOP!P1716="TN"),TONGHOP!J1716=""),TONGHOP!P1716,"")</f>
        <v/>
      </c>
    </row>
    <row r="1717" spans="1:5">
      <c r="A1717" t="str">
        <f>IF(AND(TONGHOP!N1717=$B$1,OR(TONGHOP!O1717="ThiTN",TONGHOP!P1717="LT",TONGHOP!P1717="TN"),TONGHOP!J1717=""),TONGHOP!C1717,"")</f>
        <v/>
      </c>
      <c r="B1717" t="str">
        <f>IF(AND(TONGHOP!N1717=$B$1,OR(TONGHOP!O1717="ThiTN",TONGHOP!P1717="LT",TONGHOP!P1717="TN"),TONGHOP!J1717=""),TONGHOP!H1717,"")</f>
        <v/>
      </c>
      <c r="C1717" t="str">
        <f>IF(AND(TONGHOP!N1717=$B$1,OR(TONGHOP!O1717="ThiTN",TONGHOP!P1717="LT",TONGHOP!P1717="TN"),TONGHOP!J1717=""),TONGHOP!F1717,"")</f>
        <v/>
      </c>
      <c r="D1717" t="str">
        <f>IF(AND(TONGHOP!N1717=$B$1,OR(TONGHOP!O1717="ThiTN",TONGHOP!P1717="LT",TONGHOP!P1717="TN"),TONGHOP!J1717=""),TONGHOP!I1717,"")</f>
        <v/>
      </c>
      <c r="E1717" t="str">
        <f>IF(AND(TONGHOP!N1717=$B$1,OR(TONGHOP!O1717="ThiTN",TONGHOP!P1717="LT",TONGHOP!P1717="TN"),TONGHOP!J1717=""),TONGHOP!P1717,"")</f>
        <v/>
      </c>
    </row>
    <row r="1718" spans="1:5">
      <c r="A1718" t="str">
        <f>IF(AND(TONGHOP!N1718=$B$1,OR(TONGHOP!O1718="ThiTN",TONGHOP!P1718="LT",TONGHOP!P1718="TN"),TONGHOP!J1718=""),TONGHOP!C1718,"")</f>
        <v/>
      </c>
      <c r="B1718" t="str">
        <f>IF(AND(TONGHOP!N1718=$B$1,OR(TONGHOP!O1718="ThiTN",TONGHOP!P1718="LT",TONGHOP!P1718="TN"),TONGHOP!J1718=""),TONGHOP!H1718,"")</f>
        <v/>
      </c>
      <c r="C1718" t="str">
        <f>IF(AND(TONGHOP!N1718=$B$1,OR(TONGHOP!O1718="ThiTN",TONGHOP!P1718="LT",TONGHOP!P1718="TN"),TONGHOP!J1718=""),TONGHOP!F1718,"")</f>
        <v/>
      </c>
      <c r="D1718" t="str">
        <f>IF(AND(TONGHOP!N1718=$B$1,OR(TONGHOP!O1718="ThiTN",TONGHOP!P1718="LT",TONGHOP!P1718="TN"),TONGHOP!J1718=""),TONGHOP!I1718,"")</f>
        <v/>
      </c>
      <c r="E1718" t="str">
        <f>IF(AND(TONGHOP!N1718=$B$1,OR(TONGHOP!O1718="ThiTN",TONGHOP!P1718="LT",TONGHOP!P1718="TN"),TONGHOP!J1718=""),TONGHOP!P1718,"")</f>
        <v/>
      </c>
    </row>
    <row r="1719" spans="1:5">
      <c r="A1719" t="str">
        <f>IF(AND(TONGHOP!N1719=$B$1,OR(TONGHOP!O1719="ThiTN",TONGHOP!P1719="LT",TONGHOP!P1719="TN"),TONGHOP!J1719=""),TONGHOP!C1719,"")</f>
        <v/>
      </c>
      <c r="B1719" t="str">
        <f>IF(AND(TONGHOP!N1719=$B$1,OR(TONGHOP!O1719="ThiTN",TONGHOP!P1719="LT",TONGHOP!P1719="TN"),TONGHOP!J1719=""),TONGHOP!H1719,"")</f>
        <v/>
      </c>
      <c r="C1719" t="str">
        <f>IF(AND(TONGHOP!N1719=$B$1,OR(TONGHOP!O1719="ThiTN",TONGHOP!P1719="LT",TONGHOP!P1719="TN"),TONGHOP!J1719=""),TONGHOP!F1719,"")</f>
        <v/>
      </c>
      <c r="D1719" t="str">
        <f>IF(AND(TONGHOP!N1719=$B$1,OR(TONGHOP!O1719="ThiTN",TONGHOP!P1719="LT",TONGHOP!P1719="TN"),TONGHOP!J1719=""),TONGHOP!I1719,"")</f>
        <v/>
      </c>
      <c r="E1719" t="str">
        <f>IF(AND(TONGHOP!N1719=$B$1,OR(TONGHOP!O1719="ThiTN",TONGHOP!P1719="LT",TONGHOP!P1719="TN"),TONGHOP!J1719=""),TONGHOP!P1719,"")</f>
        <v/>
      </c>
    </row>
    <row r="1720" spans="1:5">
      <c r="A1720" t="str">
        <f>IF(AND(TONGHOP!N1720=$B$1,OR(TONGHOP!O1720="ThiTN",TONGHOP!P1720="LT",TONGHOP!P1720="TN"),TONGHOP!J1720=""),TONGHOP!C1720,"")</f>
        <v/>
      </c>
      <c r="B1720" t="str">
        <f>IF(AND(TONGHOP!N1720=$B$1,OR(TONGHOP!O1720="ThiTN",TONGHOP!P1720="LT",TONGHOP!P1720="TN"),TONGHOP!J1720=""),TONGHOP!H1720,"")</f>
        <v/>
      </c>
      <c r="C1720" t="str">
        <f>IF(AND(TONGHOP!N1720=$B$1,OR(TONGHOP!O1720="ThiTN",TONGHOP!P1720="LT",TONGHOP!P1720="TN"),TONGHOP!J1720=""),TONGHOP!F1720,"")</f>
        <v/>
      </c>
      <c r="D1720" t="str">
        <f>IF(AND(TONGHOP!N1720=$B$1,OR(TONGHOP!O1720="ThiTN",TONGHOP!P1720="LT",TONGHOP!P1720="TN"),TONGHOP!J1720=""),TONGHOP!I1720,"")</f>
        <v/>
      </c>
      <c r="E1720" t="str">
        <f>IF(AND(TONGHOP!N1720=$B$1,OR(TONGHOP!O1720="ThiTN",TONGHOP!P1720="LT",TONGHOP!P1720="TN"),TONGHOP!J1720=""),TONGHOP!P1720,"")</f>
        <v/>
      </c>
    </row>
    <row r="1721" spans="1:5">
      <c r="A1721" t="str">
        <f>IF(AND(TONGHOP!N1721=$B$1,OR(TONGHOP!O1721="ThiTN",TONGHOP!P1721="LT",TONGHOP!P1721="TN"),TONGHOP!J1721=""),TONGHOP!C1721,"")</f>
        <v/>
      </c>
      <c r="B1721" t="str">
        <f>IF(AND(TONGHOP!N1721=$B$1,OR(TONGHOP!O1721="ThiTN",TONGHOP!P1721="LT",TONGHOP!P1721="TN"),TONGHOP!J1721=""),TONGHOP!H1721,"")</f>
        <v/>
      </c>
      <c r="C1721" t="str">
        <f>IF(AND(TONGHOP!N1721=$B$1,OR(TONGHOP!O1721="ThiTN",TONGHOP!P1721="LT",TONGHOP!P1721="TN"),TONGHOP!J1721=""),TONGHOP!F1721,"")</f>
        <v/>
      </c>
      <c r="D1721" t="str">
        <f>IF(AND(TONGHOP!N1721=$B$1,OR(TONGHOP!O1721="ThiTN",TONGHOP!P1721="LT",TONGHOP!P1721="TN"),TONGHOP!J1721=""),TONGHOP!I1721,"")</f>
        <v/>
      </c>
      <c r="E1721" t="str">
        <f>IF(AND(TONGHOP!N1721=$B$1,OR(TONGHOP!O1721="ThiTN",TONGHOP!P1721="LT",TONGHOP!P1721="TN"),TONGHOP!J1721=""),TONGHOP!P1721,"")</f>
        <v/>
      </c>
    </row>
    <row r="1722" spans="1:5">
      <c r="A1722" t="str">
        <f>IF(AND(TONGHOP!N1722=$B$1,OR(TONGHOP!O1722="ThiTN",TONGHOP!P1722="LT",TONGHOP!P1722="TN"),TONGHOP!J1722=""),TONGHOP!C1722,"")</f>
        <v/>
      </c>
      <c r="B1722" t="str">
        <f>IF(AND(TONGHOP!N1722=$B$1,OR(TONGHOP!O1722="ThiTN",TONGHOP!P1722="LT",TONGHOP!P1722="TN"),TONGHOP!J1722=""),TONGHOP!H1722,"")</f>
        <v/>
      </c>
      <c r="C1722" t="str">
        <f>IF(AND(TONGHOP!N1722=$B$1,OR(TONGHOP!O1722="ThiTN",TONGHOP!P1722="LT",TONGHOP!P1722="TN"),TONGHOP!J1722=""),TONGHOP!F1722,"")</f>
        <v/>
      </c>
      <c r="D1722" t="str">
        <f>IF(AND(TONGHOP!N1722=$B$1,OR(TONGHOP!O1722="ThiTN",TONGHOP!P1722="LT",TONGHOP!P1722="TN"),TONGHOP!J1722=""),TONGHOP!I1722,"")</f>
        <v/>
      </c>
      <c r="E1722" t="str">
        <f>IF(AND(TONGHOP!N1722=$B$1,OR(TONGHOP!O1722="ThiTN",TONGHOP!P1722="LT",TONGHOP!P1722="TN"),TONGHOP!J1722=""),TONGHOP!P1722,"")</f>
        <v/>
      </c>
    </row>
    <row r="1723" spans="1:5">
      <c r="A1723" t="str">
        <f>IF(AND(TONGHOP!N1723=$B$1,OR(TONGHOP!O1723="ThiTN",TONGHOP!P1723="LT",TONGHOP!P1723="TN"),TONGHOP!J1723=""),TONGHOP!C1723,"")</f>
        <v/>
      </c>
      <c r="B1723" t="str">
        <f>IF(AND(TONGHOP!N1723=$B$1,OR(TONGHOP!O1723="ThiTN",TONGHOP!P1723="LT",TONGHOP!P1723="TN"),TONGHOP!J1723=""),TONGHOP!H1723,"")</f>
        <v/>
      </c>
      <c r="C1723" t="str">
        <f>IF(AND(TONGHOP!N1723=$B$1,OR(TONGHOP!O1723="ThiTN",TONGHOP!P1723="LT",TONGHOP!P1723="TN"),TONGHOP!J1723=""),TONGHOP!F1723,"")</f>
        <v/>
      </c>
      <c r="D1723" t="str">
        <f>IF(AND(TONGHOP!N1723=$B$1,OR(TONGHOP!O1723="ThiTN",TONGHOP!P1723="LT",TONGHOP!P1723="TN"),TONGHOP!J1723=""),TONGHOP!I1723,"")</f>
        <v/>
      </c>
      <c r="E1723" t="str">
        <f>IF(AND(TONGHOP!N1723=$B$1,OR(TONGHOP!O1723="ThiTN",TONGHOP!P1723="LT",TONGHOP!P1723="TN"),TONGHOP!J1723=""),TONGHOP!P1723,"")</f>
        <v/>
      </c>
    </row>
    <row r="1724" spans="1:5">
      <c r="A1724" t="str">
        <f>IF(AND(TONGHOP!N1724=$B$1,OR(TONGHOP!O1724="ThiTN",TONGHOP!P1724="LT",TONGHOP!P1724="TN"),TONGHOP!J1724=""),TONGHOP!C1724,"")</f>
        <v/>
      </c>
      <c r="B1724" t="str">
        <f>IF(AND(TONGHOP!N1724=$B$1,OR(TONGHOP!O1724="ThiTN",TONGHOP!P1724="LT",TONGHOP!P1724="TN"),TONGHOP!J1724=""),TONGHOP!H1724,"")</f>
        <v/>
      </c>
      <c r="C1724" t="str">
        <f>IF(AND(TONGHOP!N1724=$B$1,OR(TONGHOP!O1724="ThiTN",TONGHOP!P1724="LT",TONGHOP!P1724="TN"),TONGHOP!J1724=""),TONGHOP!F1724,"")</f>
        <v/>
      </c>
      <c r="D1724" t="str">
        <f>IF(AND(TONGHOP!N1724=$B$1,OR(TONGHOP!O1724="ThiTN",TONGHOP!P1724="LT",TONGHOP!P1724="TN"),TONGHOP!J1724=""),TONGHOP!I1724,"")</f>
        <v/>
      </c>
      <c r="E1724" t="str">
        <f>IF(AND(TONGHOP!N1724=$B$1,OR(TONGHOP!O1724="ThiTN",TONGHOP!P1724="LT",TONGHOP!P1724="TN"),TONGHOP!J1724=""),TONGHOP!P1724,"")</f>
        <v/>
      </c>
    </row>
    <row r="1725" spans="1:5">
      <c r="A1725" t="str">
        <f>IF(AND(TONGHOP!N1725=$B$1,OR(TONGHOP!O1725="ThiTN",TONGHOP!P1725="LT",TONGHOP!P1725="TN"),TONGHOP!J1725=""),TONGHOP!C1725,"")</f>
        <v/>
      </c>
      <c r="B1725" t="str">
        <f>IF(AND(TONGHOP!N1725=$B$1,OR(TONGHOP!O1725="ThiTN",TONGHOP!P1725="LT",TONGHOP!P1725="TN"),TONGHOP!J1725=""),TONGHOP!H1725,"")</f>
        <v/>
      </c>
      <c r="C1725" t="str">
        <f>IF(AND(TONGHOP!N1725=$B$1,OR(TONGHOP!O1725="ThiTN",TONGHOP!P1725="LT",TONGHOP!P1725="TN"),TONGHOP!J1725=""),TONGHOP!F1725,"")</f>
        <v/>
      </c>
      <c r="D1725" t="str">
        <f>IF(AND(TONGHOP!N1725=$B$1,OR(TONGHOP!O1725="ThiTN",TONGHOP!P1725="LT",TONGHOP!P1725="TN"),TONGHOP!J1725=""),TONGHOP!I1725,"")</f>
        <v/>
      </c>
      <c r="E1725" t="str">
        <f>IF(AND(TONGHOP!N1725=$B$1,OR(TONGHOP!O1725="ThiTN",TONGHOP!P1725="LT",TONGHOP!P1725="TN"),TONGHOP!J1725=""),TONGHOP!P1725,"")</f>
        <v/>
      </c>
    </row>
    <row r="1726" spans="1:5">
      <c r="A1726" t="str">
        <f>IF(AND(TONGHOP!N1726=$B$1,OR(TONGHOP!O1726="ThiTN",TONGHOP!P1726="LT",TONGHOP!P1726="TN"),TONGHOP!J1726=""),TONGHOP!C1726,"")</f>
        <v/>
      </c>
      <c r="B1726" t="str">
        <f>IF(AND(TONGHOP!N1726=$B$1,OR(TONGHOP!O1726="ThiTN",TONGHOP!P1726="LT",TONGHOP!P1726="TN"),TONGHOP!J1726=""),TONGHOP!H1726,"")</f>
        <v/>
      </c>
      <c r="C1726" t="str">
        <f>IF(AND(TONGHOP!N1726=$B$1,OR(TONGHOP!O1726="ThiTN",TONGHOP!P1726="LT",TONGHOP!P1726="TN"),TONGHOP!J1726=""),TONGHOP!F1726,"")</f>
        <v/>
      </c>
      <c r="D1726" t="str">
        <f>IF(AND(TONGHOP!N1726=$B$1,OR(TONGHOP!O1726="ThiTN",TONGHOP!P1726="LT",TONGHOP!P1726="TN"),TONGHOP!J1726=""),TONGHOP!I1726,"")</f>
        <v/>
      </c>
      <c r="E1726" t="str">
        <f>IF(AND(TONGHOP!N1726=$B$1,OR(TONGHOP!O1726="ThiTN",TONGHOP!P1726="LT",TONGHOP!P1726="TN"),TONGHOP!J1726=""),TONGHOP!P1726,"")</f>
        <v/>
      </c>
    </row>
    <row r="1727" spans="1:5">
      <c r="A1727" t="str">
        <f>IF(AND(TONGHOP!N1727=$B$1,OR(TONGHOP!O1727="ThiTN",TONGHOP!P1727="LT",TONGHOP!P1727="TN"),TONGHOP!J1727=""),TONGHOP!C1727,"")</f>
        <v/>
      </c>
      <c r="B1727" t="str">
        <f>IF(AND(TONGHOP!N1727=$B$1,OR(TONGHOP!O1727="ThiTN",TONGHOP!P1727="LT",TONGHOP!P1727="TN"),TONGHOP!J1727=""),TONGHOP!H1727,"")</f>
        <v/>
      </c>
      <c r="C1727" t="str">
        <f>IF(AND(TONGHOP!N1727=$B$1,OR(TONGHOP!O1727="ThiTN",TONGHOP!P1727="LT",TONGHOP!P1727="TN"),TONGHOP!J1727=""),TONGHOP!F1727,"")</f>
        <v/>
      </c>
      <c r="D1727" t="str">
        <f>IF(AND(TONGHOP!N1727=$B$1,OR(TONGHOP!O1727="ThiTN",TONGHOP!P1727="LT",TONGHOP!P1727="TN"),TONGHOP!J1727=""),TONGHOP!I1727,"")</f>
        <v/>
      </c>
      <c r="E1727" t="str">
        <f>IF(AND(TONGHOP!N1727=$B$1,OR(TONGHOP!O1727="ThiTN",TONGHOP!P1727="LT",TONGHOP!P1727="TN"),TONGHOP!J1727=""),TONGHOP!P1727,"")</f>
        <v/>
      </c>
    </row>
    <row r="1728" spans="1:5">
      <c r="A1728" t="str">
        <f>IF(AND(TONGHOP!N1728=$B$1,OR(TONGHOP!O1728="ThiTN",TONGHOP!P1728="LT",TONGHOP!P1728="TN"),TONGHOP!J1728=""),TONGHOP!C1728,"")</f>
        <v/>
      </c>
      <c r="B1728" t="str">
        <f>IF(AND(TONGHOP!N1728=$B$1,OR(TONGHOP!O1728="ThiTN",TONGHOP!P1728="LT",TONGHOP!P1728="TN"),TONGHOP!J1728=""),TONGHOP!H1728,"")</f>
        <v/>
      </c>
      <c r="C1728" t="str">
        <f>IF(AND(TONGHOP!N1728=$B$1,OR(TONGHOP!O1728="ThiTN",TONGHOP!P1728="LT",TONGHOP!P1728="TN"),TONGHOP!J1728=""),TONGHOP!F1728,"")</f>
        <v/>
      </c>
      <c r="D1728" t="str">
        <f>IF(AND(TONGHOP!N1728=$B$1,OR(TONGHOP!O1728="ThiTN",TONGHOP!P1728="LT",TONGHOP!P1728="TN"),TONGHOP!J1728=""),TONGHOP!I1728,"")</f>
        <v/>
      </c>
      <c r="E1728" t="str">
        <f>IF(AND(TONGHOP!N1728=$B$1,OR(TONGHOP!O1728="ThiTN",TONGHOP!P1728="LT",TONGHOP!P1728="TN"),TONGHOP!J1728=""),TONGHOP!P1728,"")</f>
        <v/>
      </c>
    </row>
    <row r="1729" spans="1:5">
      <c r="A1729" t="str">
        <f>IF(AND(TONGHOP!N1729=$B$1,OR(TONGHOP!O1729="ThiTN",TONGHOP!P1729="LT",TONGHOP!P1729="TN"),TONGHOP!J1729=""),TONGHOP!C1729,"")</f>
        <v/>
      </c>
      <c r="B1729" t="str">
        <f>IF(AND(TONGHOP!N1729=$B$1,OR(TONGHOP!O1729="ThiTN",TONGHOP!P1729="LT",TONGHOP!P1729="TN"),TONGHOP!J1729=""),TONGHOP!H1729,"")</f>
        <v/>
      </c>
      <c r="C1729" t="str">
        <f>IF(AND(TONGHOP!N1729=$B$1,OR(TONGHOP!O1729="ThiTN",TONGHOP!P1729="LT",TONGHOP!P1729="TN"),TONGHOP!J1729=""),TONGHOP!F1729,"")</f>
        <v/>
      </c>
      <c r="D1729" t="str">
        <f>IF(AND(TONGHOP!N1729=$B$1,OR(TONGHOP!O1729="ThiTN",TONGHOP!P1729="LT",TONGHOP!P1729="TN"),TONGHOP!J1729=""),TONGHOP!I1729,"")</f>
        <v/>
      </c>
      <c r="E1729" t="str">
        <f>IF(AND(TONGHOP!N1729=$B$1,OR(TONGHOP!O1729="ThiTN",TONGHOP!P1729="LT",TONGHOP!P1729="TN"),TONGHOP!J1729=""),TONGHOP!P1729,"")</f>
        <v/>
      </c>
    </row>
    <row r="1730" spans="1:5">
      <c r="A1730" t="str">
        <f>IF(AND(TONGHOP!N1730=$B$1,OR(TONGHOP!O1730="ThiTN",TONGHOP!P1730="LT",TONGHOP!P1730="TN"),TONGHOP!J1730=""),TONGHOP!C1730,"")</f>
        <v/>
      </c>
      <c r="B1730" t="str">
        <f>IF(AND(TONGHOP!N1730=$B$1,OR(TONGHOP!O1730="ThiTN",TONGHOP!P1730="LT",TONGHOP!P1730="TN"),TONGHOP!J1730=""),TONGHOP!H1730,"")</f>
        <v/>
      </c>
      <c r="C1730" t="str">
        <f>IF(AND(TONGHOP!N1730=$B$1,OR(TONGHOP!O1730="ThiTN",TONGHOP!P1730="LT",TONGHOP!P1730="TN"),TONGHOP!J1730=""),TONGHOP!F1730,"")</f>
        <v/>
      </c>
      <c r="D1730" t="str">
        <f>IF(AND(TONGHOP!N1730=$B$1,OR(TONGHOP!O1730="ThiTN",TONGHOP!P1730="LT",TONGHOP!P1730="TN"),TONGHOP!J1730=""),TONGHOP!I1730,"")</f>
        <v/>
      </c>
      <c r="E1730" t="str">
        <f>IF(AND(TONGHOP!N1730=$B$1,OR(TONGHOP!O1730="ThiTN",TONGHOP!P1730="LT",TONGHOP!P1730="TN"),TONGHOP!J1730=""),TONGHOP!P1730,"")</f>
        <v/>
      </c>
    </row>
    <row r="1731" spans="1:5">
      <c r="A1731" t="str">
        <f>IF(AND(TONGHOP!N1731=$B$1,OR(TONGHOP!O1731="ThiTN",TONGHOP!P1731="LT",TONGHOP!P1731="TN"),TONGHOP!J1731=""),TONGHOP!C1731,"")</f>
        <v/>
      </c>
      <c r="B1731" t="str">
        <f>IF(AND(TONGHOP!N1731=$B$1,OR(TONGHOP!O1731="ThiTN",TONGHOP!P1731="LT",TONGHOP!P1731="TN"),TONGHOP!J1731=""),TONGHOP!H1731,"")</f>
        <v/>
      </c>
      <c r="C1731" t="str">
        <f>IF(AND(TONGHOP!N1731=$B$1,OR(TONGHOP!O1731="ThiTN",TONGHOP!P1731="LT",TONGHOP!P1731="TN"),TONGHOP!J1731=""),TONGHOP!F1731,"")</f>
        <v/>
      </c>
      <c r="D1731" t="str">
        <f>IF(AND(TONGHOP!N1731=$B$1,OR(TONGHOP!O1731="ThiTN",TONGHOP!P1731="LT",TONGHOP!P1731="TN"),TONGHOP!J1731=""),TONGHOP!I1731,"")</f>
        <v/>
      </c>
      <c r="E1731" t="str">
        <f>IF(AND(TONGHOP!N1731=$B$1,OR(TONGHOP!O1731="ThiTN",TONGHOP!P1731="LT",TONGHOP!P1731="TN"),TONGHOP!J1731=""),TONGHOP!P1731,"")</f>
        <v/>
      </c>
    </row>
    <row r="1732" spans="1:5">
      <c r="A1732" t="str">
        <f>IF(AND(TONGHOP!N1732=$B$1,OR(TONGHOP!O1732="ThiTN",TONGHOP!P1732="LT",TONGHOP!P1732="TN"),TONGHOP!J1732=""),TONGHOP!C1732,"")</f>
        <v/>
      </c>
      <c r="B1732" t="str">
        <f>IF(AND(TONGHOP!N1732=$B$1,OR(TONGHOP!O1732="ThiTN",TONGHOP!P1732="LT",TONGHOP!P1732="TN"),TONGHOP!J1732=""),TONGHOP!H1732,"")</f>
        <v/>
      </c>
      <c r="C1732" t="str">
        <f>IF(AND(TONGHOP!N1732=$B$1,OR(TONGHOP!O1732="ThiTN",TONGHOP!P1732="LT",TONGHOP!P1732="TN"),TONGHOP!J1732=""),TONGHOP!F1732,"")</f>
        <v/>
      </c>
      <c r="D1732" t="str">
        <f>IF(AND(TONGHOP!N1732=$B$1,OR(TONGHOP!O1732="ThiTN",TONGHOP!P1732="LT",TONGHOP!P1732="TN"),TONGHOP!J1732=""),TONGHOP!I1732,"")</f>
        <v/>
      </c>
      <c r="E1732" t="str">
        <f>IF(AND(TONGHOP!N1732=$B$1,OR(TONGHOP!O1732="ThiTN",TONGHOP!P1732="LT",TONGHOP!P1732="TN"),TONGHOP!J1732=""),TONGHOP!P1732,"")</f>
        <v/>
      </c>
    </row>
    <row r="1733" spans="1:5">
      <c r="A1733" t="str">
        <f>IF(AND(TONGHOP!N1733=$B$1,OR(TONGHOP!O1733="ThiTN",TONGHOP!P1733="LT",TONGHOP!P1733="TN"),TONGHOP!J1733=""),TONGHOP!C1733,"")</f>
        <v/>
      </c>
      <c r="B1733" t="str">
        <f>IF(AND(TONGHOP!N1733=$B$1,OR(TONGHOP!O1733="ThiTN",TONGHOP!P1733="LT",TONGHOP!P1733="TN"),TONGHOP!J1733=""),TONGHOP!H1733,"")</f>
        <v/>
      </c>
      <c r="C1733" t="str">
        <f>IF(AND(TONGHOP!N1733=$B$1,OR(TONGHOP!O1733="ThiTN",TONGHOP!P1733="LT",TONGHOP!P1733="TN"),TONGHOP!J1733=""),TONGHOP!F1733,"")</f>
        <v/>
      </c>
      <c r="D1733" t="str">
        <f>IF(AND(TONGHOP!N1733=$B$1,OR(TONGHOP!O1733="ThiTN",TONGHOP!P1733="LT",TONGHOP!P1733="TN"),TONGHOP!J1733=""),TONGHOP!I1733,"")</f>
        <v/>
      </c>
      <c r="E1733" t="str">
        <f>IF(AND(TONGHOP!N1733=$B$1,OR(TONGHOP!O1733="ThiTN",TONGHOP!P1733="LT",TONGHOP!P1733="TN"),TONGHOP!J1733=""),TONGHOP!P1733,"")</f>
        <v/>
      </c>
    </row>
    <row r="1734" spans="1:5">
      <c r="A1734" t="str">
        <f>IF(AND(TONGHOP!N1734=$B$1,OR(TONGHOP!O1734="ThiTN",TONGHOP!P1734="LT",TONGHOP!P1734="TN"),TONGHOP!J1734=""),TONGHOP!C1734,"")</f>
        <v/>
      </c>
      <c r="B1734" t="str">
        <f>IF(AND(TONGHOP!N1734=$B$1,OR(TONGHOP!O1734="ThiTN",TONGHOP!P1734="LT",TONGHOP!P1734="TN"),TONGHOP!J1734=""),TONGHOP!H1734,"")</f>
        <v/>
      </c>
      <c r="C1734" t="str">
        <f>IF(AND(TONGHOP!N1734=$B$1,OR(TONGHOP!O1734="ThiTN",TONGHOP!P1734="LT",TONGHOP!P1734="TN"),TONGHOP!J1734=""),TONGHOP!F1734,"")</f>
        <v/>
      </c>
      <c r="D1734" t="str">
        <f>IF(AND(TONGHOP!N1734=$B$1,OR(TONGHOP!O1734="ThiTN",TONGHOP!P1734="LT",TONGHOP!P1734="TN"),TONGHOP!J1734=""),TONGHOP!I1734,"")</f>
        <v/>
      </c>
      <c r="E1734" t="str">
        <f>IF(AND(TONGHOP!N1734=$B$1,OR(TONGHOP!O1734="ThiTN",TONGHOP!P1734="LT",TONGHOP!P1734="TN"),TONGHOP!J1734=""),TONGHOP!P1734,"")</f>
        <v/>
      </c>
    </row>
    <row r="1735" spans="1:5">
      <c r="A1735" t="str">
        <f>IF(AND(TONGHOP!N1735=$B$1,OR(TONGHOP!O1735="ThiTN",TONGHOP!P1735="LT",TONGHOP!P1735="TN"),TONGHOP!J1735=""),TONGHOP!C1735,"")</f>
        <v/>
      </c>
      <c r="B1735" t="str">
        <f>IF(AND(TONGHOP!N1735=$B$1,OR(TONGHOP!O1735="ThiTN",TONGHOP!P1735="LT",TONGHOP!P1735="TN"),TONGHOP!J1735=""),TONGHOP!H1735,"")</f>
        <v/>
      </c>
      <c r="C1735" t="str">
        <f>IF(AND(TONGHOP!N1735=$B$1,OR(TONGHOP!O1735="ThiTN",TONGHOP!P1735="LT",TONGHOP!P1735="TN"),TONGHOP!J1735=""),TONGHOP!F1735,"")</f>
        <v/>
      </c>
      <c r="D1735" t="str">
        <f>IF(AND(TONGHOP!N1735=$B$1,OR(TONGHOP!O1735="ThiTN",TONGHOP!P1735="LT",TONGHOP!P1735="TN"),TONGHOP!J1735=""),TONGHOP!I1735,"")</f>
        <v/>
      </c>
      <c r="E1735" t="str">
        <f>IF(AND(TONGHOP!N1735=$B$1,OR(TONGHOP!O1735="ThiTN",TONGHOP!P1735="LT",TONGHOP!P1735="TN"),TONGHOP!J1735=""),TONGHOP!P1735,"")</f>
        <v/>
      </c>
    </row>
    <row r="1736" spans="1:5">
      <c r="A1736" t="str">
        <f>IF(AND(TONGHOP!N1736=$B$1,OR(TONGHOP!O1736="ThiTN",TONGHOP!P1736="LT",TONGHOP!P1736="TN"),TONGHOP!J1736=""),TONGHOP!C1736,"")</f>
        <v/>
      </c>
      <c r="B1736" t="str">
        <f>IF(AND(TONGHOP!N1736=$B$1,OR(TONGHOP!O1736="ThiTN",TONGHOP!P1736="LT",TONGHOP!P1736="TN"),TONGHOP!J1736=""),TONGHOP!H1736,"")</f>
        <v/>
      </c>
      <c r="C1736" t="str">
        <f>IF(AND(TONGHOP!N1736=$B$1,OR(TONGHOP!O1736="ThiTN",TONGHOP!P1736="LT",TONGHOP!P1736="TN"),TONGHOP!J1736=""),TONGHOP!F1736,"")</f>
        <v/>
      </c>
      <c r="D1736" t="str">
        <f>IF(AND(TONGHOP!N1736=$B$1,OR(TONGHOP!O1736="ThiTN",TONGHOP!P1736="LT",TONGHOP!P1736="TN"),TONGHOP!J1736=""),TONGHOP!I1736,"")</f>
        <v/>
      </c>
      <c r="E1736" t="str">
        <f>IF(AND(TONGHOP!N1736=$B$1,OR(TONGHOP!O1736="ThiTN",TONGHOP!P1736="LT",TONGHOP!P1736="TN"),TONGHOP!J1736=""),TONGHOP!P1736,"")</f>
        <v/>
      </c>
    </row>
    <row r="1737" spans="1:5">
      <c r="A1737" t="str">
        <f>IF(AND(TONGHOP!N1737=$B$1,OR(TONGHOP!O1737="ThiTN",TONGHOP!P1737="LT",TONGHOP!P1737="TN"),TONGHOP!J1737=""),TONGHOP!C1737,"")</f>
        <v/>
      </c>
      <c r="B1737" t="str">
        <f>IF(AND(TONGHOP!N1737=$B$1,OR(TONGHOP!O1737="ThiTN",TONGHOP!P1737="LT",TONGHOP!P1737="TN"),TONGHOP!J1737=""),TONGHOP!H1737,"")</f>
        <v/>
      </c>
      <c r="C1737" t="str">
        <f>IF(AND(TONGHOP!N1737=$B$1,OR(TONGHOP!O1737="ThiTN",TONGHOP!P1737="LT",TONGHOP!P1737="TN"),TONGHOP!J1737=""),TONGHOP!F1737,"")</f>
        <v/>
      </c>
      <c r="D1737" t="str">
        <f>IF(AND(TONGHOP!N1737=$B$1,OR(TONGHOP!O1737="ThiTN",TONGHOP!P1737="LT",TONGHOP!P1737="TN"),TONGHOP!J1737=""),TONGHOP!I1737,"")</f>
        <v/>
      </c>
      <c r="E1737" t="str">
        <f>IF(AND(TONGHOP!N1737=$B$1,OR(TONGHOP!O1737="ThiTN",TONGHOP!P1737="LT",TONGHOP!P1737="TN"),TONGHOP!J1737=""),TONGHOP!P1737,"")</f>
        <v/>
      </c>
    </row>
    <row r="1738" spans="1:5">
      <c r="A1738" t="str">
        <f>IF(AND(TONGHOP!N1738=$B$1,OR(TONGHOP!O1738="ThiTN",TONGHOP!P1738="LT",TONGHOP!P1738="TN"),TONGHOP!J1738=""),TONGHOP!C1738,"")</f>
        <v/>
      </c>
      <c r="B1738" t="str">
        <f>IF(AND(TONGHOP!N1738=$B$1,OR(TONGHOP!O1738="ThiTN",TONGHOP!P1738="LT",TONGHOP!P1738="TN"),TONGHOP!J1738=""),TONGHOP!H1738,"")</f>
        <v/>
      </c>
      <c r="C1738" t="str">
        <f>IF(AND(TONGHOP!N1738=$B$1,OR(TONGHOP!O1738="ThiTN",TONGHOP!P1738="LT",TONGHOP!P1738="TN"),TONGHOP!J1738=""),TONGHOP!F1738,"")</f>
        <v/>
      </c>
      <c r="D1738" t="str">
        <f>IF(AND(TONGHOP!N1738=$B$1,OR(TONGHOP!O1738="ThiTN",TONGHOP!P1738="LT",TONGHOP!P1738="TN"),TONGHOP!J1738=""),TONGHOP!I1738,"")</f>
        <v/>
      </c>
      <c r="E1738" t="str">
        <f>IF(AND(TONGHOP!N1738=$B$1,OR(TONGHOP!O1738="ThiTN",TONGHOP!P1738="LT",TONGHOP!P1738="TN"),TONGHOP!J1738=""),TONGHOP!P1738,"")</f>
        <v/>
      </c>
    </row>
    <row r="1739" spans="1:5">
      <c r="A1739" t="str">
        <f>IF(AND(TONGHOP!N1739=$B$1,OR(TONGHOP!O1739="ThiTN",TONGHOP!P1739="LT",TONGHOP!P1739="TN"),TONGHOP!J1739=""),TONGHOP!C1739,"")</f>
        <v/>
      </c>
      <c r="B1739" t="str">
        <f>IF(AND(TONGHOP!N1739=$B$1,OR(TONGHOP!O1739="ThiTN",TONGHOP!P1739="LT",TONGHOP!P1739="TN"),TONGHOP!J1739=""),TONGHOP!H1739,"")</f>
        <v/>
      </c>
      <c r="C1739" t="str">
        <f>IF(AND(TONGHOP!N1739=$B$1,OR(TONGHOP!O1739="ThiTN",TONGHOP!P1739="LT",TONGHOP!P1739="TN"),TONGHOP!J1739=""),TONGHOP!F1739,"")</f>
        <v/>
      </c>
      <c r="D1739" t="str">
        <f>IF(AND(TONGHOP!N1739=$B$1,OR(TONGHOP!O1739="ThiTN",TONGHOP!P1739="LT",TONGHOP!P1739="TN"),TONGHOP!J1739=""),TONGHOP!I1739,"")</f>
        <v/>
      </c>
      <c r="E1739" t="str">
        <f>IF(AND(TONGHOP!N1739=$B$1,OR(TONGHOP!O1739="ThiTN",TONGHOP!P1739="LT",TONGHOP!P1739="TN"),TONGHOP!J1739=""),TONGHOP!P1739,"")</f>
        <v/>
      </c>
    </row>
    <row r="1740" spans="1:5">
      <c r="A1740" t="str">
        <f>IF(AND(TONGHOP!N1740=$B$1,OR(TONGHOP!O1740="ThiTN",TONGHOP!P1740="LT",TONGHOP!P1740="TN"),TONGHOP!J1740=""),TONGHOP!C1740,"")</f>
        <v/>
      </c>
      <c r="B1740" t="str">
        <f>IF(AND(TONGHOP!N1740=$B$1,OR(TONGHOP!O1740="ThiTN",TONGHOP!P1740="LT",TONGHOP!P1740="TN"),TONGHOP!J1740=""),TONGHOP!H1740,"")</f>
        <v/>
      </c>
      <c r="C1740" t="str">
        <f>IF(AND(TONGHOP!N1740=$B$1,OR(TONGHOP!O1740="ThiTN",TONGHOP!P1740="LT",TONGHOP!P1740="TN"),TONGHOP!J1740=""),TONGHOP!F1740,"")</f>
        <v/>
      </c>
      <c r="D1740" t="str">
        <f>IF(AND(TONGHOP!N1740=$B$1,OR(TONGHOP!O1740="ThiTN",TONGHOP!P1740="LT",TONGHOP!P1740="TN"),TONGHOP!J1740=""),TONGHOP!I1740,"")</f>
        <v/>
      </c>
      <c r="E1740" t="str">
        <f>IF(AND(TONGHOP!N1740=$B$1,OR(TONGHOP!O1740="ThiTN",TONGHOP!P1740="LT",TONGHOP!P1740="TN"),TONGHOP!J1740=""),TONGHOP!P1740,"")</f>
        <v/>
      </c>
    </row>
    <row r="1741" spans="1:5">
      <c r="A1741" t="str">
        <f>IF(AND(TONGHOP!N1741=$B$1,OR(TONGHOP!O1741="ThiTN",TONGHOP!P1741="LT",TONGHOP!P1741="TN"),TONGHOP!J1741=""),TONGHOP!C1741,"")</f>
        <v/>
      </c>
      <c r="B1741" t="str">
        <f>IF(AND(TONGHOP!N1741=$B$1,OR(TONGHOP!O1741="ThiTN",TONGHOP!P1741="LT",TONGHOP!P1741="TN"),TONGHOP!J1741=""),TONGHOP!H1741,"")</f>
        <v/>
      </c>
      <c r="C1741" t="str">
        <f>IF(AND(TONGHOP!N1741=$B$1,OR(TONGHOP!O1741="ThiTN",TONGHOP!P1741="LT",TONGHOP!P1741="TN"),TONGHOP!J1741=""),TONGHOP!F1741,"")</f>
        <v/>
      </c>
      <c r="D1741" t="str">
        <f>IF(AND(TONGHOP!N1741=$B$1,OR(TONGHOP!O1741="ThiTN",TONGHOP!P1741="LT",TONGHOP!P1741="TN"),TONGHOP!J1741=""),TONGHOP!I1741,"")</f>
        <v/>
      </c>
      <c r="E1741" t="str">
        <f>IF(AND(TONGHOP!N1741=$B$1,OR(TONGHOP!O1741="ThiTN",TONGHOP!P1741="LT",TONGHOP!P1741="TN"),TONGHOP!J1741=""),TONGHOP!P1741,"")</f>
        <v/>
      </c>
    </row>
    <row r="1742" spans="1:5">
      <c r="A1742" t="str">
        <f>IF(AND(TONGHOP!N1742=$B$1,OR(TONGHOP!O1742="ThiTN",TONGHOP!P1742="LT",TONGHOP!P1742="TN"),TONGHOP!J1742=""),TONGHOP!C1742,"")</f>
        <v/>
      </c>
      <c r="B1742" t="str">
        <f>IF(AND(TONGHOP!N1742=$B$1,OR(TONGHOP!O1742="ThiTN",TONGHOP!P1742="LT",TONGHOP!P1742="TN"),TONGHOP!J1742=""),TONGHOP!H1742,"")</f>
        <v/>
      </c>
      <c r="C1742" t="str">
        <f>IF(AND(TONGHOP!N1742=$B$1,OR(TONGHOP!O1742="ThiTN",TONGHOP!P1742="LT",TONGHOP!P1742="TN"),TONGHOP!J1742=""),TONGHOP!F1742,"")</f>
        <v/>
      </c>
      <c r="D1742" t="str">
        <f>IF(AND(TONGHOP!N1742=$B$1,OR(TONGHOP!O1742="ThiTN",TONGHOP!P1742="LT",TONGHOP!P1742="TN"),TONGHOP!J1742=""),TONGHOP!I1742,"")</f>
        <v/>
      </c>
      <c r="E1742" t="str">
        <f>IF(AND(TONGHOP!N1742=$B$1,OR(TONGHOP!O1742="ThiTN",TONGHOP!P1742="LT",TONGHOP!P1742="TN"),TONGHOP!J1742=""),TONGHOP!P1742,"")</f>
        <v/>
      </c>
    </row>
    <row r="1743" spans="1:5">
      <c r="A1743" t="str">
        <f>IF(AND(TONGHOP!N1743=$B$1,OR(TONGHOP!O1743="ThiTN",TONGHOP!P1743="LT",TONGHOP!P1743="TN"),TONGHOP!J1743=""),TONGHOP!C1743,"")</f>
        <v/>
      </c>
      <c r="B1743" t="str">
        <f>IF(AND(TONGHOP!N1743=$B$1,OR(TONGHOP!O1743="ThiTN",TONGHOP!P1743="LT",TONGHOP!P1743="TN"),TONGHOP!J1743=""),TONGHOP!H1743,"")</f>
        <v/>
      </c>
      <c r="C1743" t="str">
        <f>IF(AND(TONGHOP!N1743=$B$1,OR(TONGHOP!O1743="ThiTN",TONGHOP!P1743="LT",TONGHOP!P1743="TN"),TONGHOP!J1743=""),TONGHOP!F1743,"")</f>
        <v/>
      </c>
      <c r="D1743" t="str">
        <f>IF(AND(TONGHOP!N1743=$B$1,OR(TONGHOP!O1743="ThiTN",TONGHOP!P1743="LT",TONGHOP!P1743="TN"),TONGHOP!J1743=""),TONGHOP!I1743,"")</f>
        <v/>
      </c>
      <c r="E1743" t="str">
        <f>IF(AND(TONGHOP!N1743=$B$1,OR(TONGHOP!O1743="ThiTN",TONGHOP!P1743="LT",TONGHOP!P1743="TN"),TONGHOP!J1743=""),TONGHOP!P1743,"")</f>
        <v/>
      </c>
    </row>
    <row r="1744" spans="1:5">
      <c r="A1744" t="str">
        <f>IF(AND(TONGHOP!N1744=$B$1,OR(TONGHOP!O1744="ThiTN",TONGHOP!P1744="LT",TONGHOP!P1744="TN"),TONGHOP!J1744=""),TONGHOP!C1744,"")</f>
        <v/>
      </c>
      <c r="B1744" t="str">
        <f>IF(AND(TONGHOP!N1744=$B$1,OR(TONGHOP!O1744="ThiTN",TONGHOP!P1744="LT",TONGHOP!P1744="TN"),TONGHOP!J1744=""),TONGHOP!H1744,"")</f>
        <v/>
      </c>
      <c r="C1744" t="str">
        <f>IF(AND(TONGHOP!N1744=$B$1,OR(TONGHOP!O1744="ThiTN",TONGHOP!P1744="LT",TONGHOP!P1744="TN"),TONGHOP!J1744=""),TONGHOP!F1744,"")</f>
        <v/>
      </c>
      <c r="D1744" t="str">
        <f>IF(AND(TONGHOP!N1744=$B$1,OR(TONGHOP!O1744="ThiTN",TONGHOP!P1744="LT",TONGHOP!P1744="TN"),TONGHOP!J1744=""),TONGHOP!I1744,"")</f>
        <v/>
      </c>
      <c r="E1744" t="str">
        <f>IF(AND(TONGHOP!N1744=$B$1,OR(TONGHOP!O1744="ThiTN",TONGHOP!P1744="LT",TONGHOP!P1744="TN"),TONGHOP!J1744=""),TONGHOP!P1744,"")</f>
        <v/>
      </c>
    </row>
    <row r="1745" spans="1:5">
      <c r="A1745" t="str">
        <f>IF(AND(TONGHOP!N1745=$B$1,OR(TONGHOP!O1745="ThiTN",TONGHOP!P1745="LT",TONGHOP!P1745="TN"),TONGHOP!J1745=""),TONGHOP!C1745,"")</f>
        <v/>
      </c>
      <c r="B1745" t="str">
        <f>IF(AND(TONGHOP!N1745=$B$1,OR(TONGHOP!O1745="ThiTN",TONGHOP!P1745="LT",TONGHOP!P1745="TN"),TONGHOP!J1745=""),TONGHOP!H1745,"")</f>
        <v/>
      </c>
      <c r="C1745" t="str">
        <f>IF(AND(TONGHOP!N1745=$B$1,OR(TONGHOP!O1745="ThiTN",TONGHOP!P1745="LT",TONGHOP!P1745="TN"),TONGHOP!J1745=""),TONGHOP!F1745,"")</f>
        <v/>
      </c>
      <c r="D1745" t="str">
        <f>IF(AND(TONGHOP!N1745=$B$1,OR(TONGHOP!O1745="ThiTN",TONGHOP!P1745="LT",TONGHOP!P1745="TN"),TONGHOP!J1745=""),TONGHOP!I1745,"")</f>
        <v/>
      </c>
      <c r="E1745" t="str">
        <f>IF(AND(TONGHOP!N1745=$B$1,OR(TONGHOP!O1745="ThiTN",TONGHOP!P1745="LT",TONGHOP!P1745="TN"),TONGHOP!J1745=""),TONGHOP!P1745,"")</f>
        <v/>
      </c>
    </row>
    <row r="1746" spans="1:5">
      <c r="A1746" t="str">
        <f>IF(AND(TONGHOP!N1746=$B$1,OR(TONGHOP!O1746="ThiTN",TONGHOP!P1746="LT",TONGHOP!P1746="TN"),TONGHOP!J1746=""),TONGHOP!C1746,"")</f>
        <v/>
      </c>
      <c r="B1746" t="str">
        <f>IF(AND(TONGHOP!N1746=$B$1,OR(TONGHOP!O1746="ThiTN",TONGHOP!P1746="LT",TONGHOP!P1746="TN"),TONGHOP!J1746=""),TONGHOP!H1746,"")</f>
        <v/>
      </c>
      <c r="C1746" t="str">
        <f>IF(AND(TONGHOP!N1746=$B$1,OR(TONGHOP!O1746="ThiTN",TONGHOP!P1746="LT",TONGHOP!P1746="TN"),TONGHOP!J1746=""),TONGHOP!F1746,"")</f>
        <v/>
      </c>
      <c r="D1746" t="str">
        <f>IF(AND(TONGHOP!N1746=$B$1,OR(TONGHOP!O1746="ThiTN",TONGHOP!P1746="LT",TONGHOP!P1746="TN"),TONGHOP!J1746=""),TONGHOP!I1746,"")</f>
        <v/>
      </c>
      <c r="E1746" t="str">
        <f>IF(AND(TONGHOP!N1746=$B$1,OR(TONGHOP!O1746="ThiTN",TONGHOP!P1746="LT",TONGHOP!P1746="TN"),TONGHOP!J1746=""),TONGHOP!P1746,"")</f>
        <v/>
      </c>
    </row>
    <row r="1747" spans="1:5">
      <c r="A1747" t="str">
        <f>IF(AND(TONGHOP!N1747=$B$1,OR(TONGHOP!O1747="ThiTN",TONGHOP!P1747="LT",TONGHOP!P1747="TN"),TONGHOP!J1747=""),TONGHOP!C1747,"")</f>
        <v/>
      </c>
      <c r="B1747" t="str">
        <f>IF(AND(TONGHOP!N1747=$B$1,OR(TONGHOP!O1747="ThiTN",TONGHOP!P1747="LT",TONGHOP!P1747="TN"),TONGHOP!J1747=""),TONGHOP!H1747,"")</f>
        <v/>
      </c>
      <c r="C1747" t="str">
        <f>IF(AND(TONGHOP!N1747=$B$1,OR(TONGHOP!O1747="ThiTN",TONGHOP!P1747="LT",TONGHOP!P1747="TN"),TONGHOP!J1747=""),TONGHOP!F1747,"")</f>
        <v/>
      </c>
      <c r="D1747" t="str">
        <f>IF(AND(TONGHOP!N1747=$B$1,OR(TONGHOP!O1747="ThiTN",TONGHOP!P1747="LT",TONGHOP!P1747="TN"),TONGHOP!J1747=""),TONGHOP!I1747,"")</f>
        <v/>
      </c>
      <c r="E1747" t="str">
        <f>IF(AND(TONGHOP!N1747=$B$1,OR(TONGHOP!O1747="ThiTN",TONGHOP!P1747="LT",TONGHOP!P1747="TN"),TONGHOP!J1747=""),TONGHOP!P1747,"")</f>
        <v/>
      </c>
    </row>
    <row r="1748" spans="1:5">
      <c r="A1748" t="str">
        <f>IF(AND(TONGHOP!N1748=$B$1,OR(TONGHOP!O1748="ThiTN",TONGHOP!P1748="LT",TONGHOP!P1748="TN"),TONGHOP!J1748=""),TONGHOP!C1748,"")</f>
        <v/>
      </c>
      <c r="B1748" t="str">
        <f>IF(AND(TONGHOP!N1748=$B$1,OR(TONGHOP!O1748="ThiTN",TONGHOP!P1748="LT",TONGHOP!P1748="TN"),TONGHOP!J1748=""),TONGHOP!H1748,"")</f>
        <v/>
      </c>
      <c r="C1748" t="str">
        <f>IF(AND(TONGHOP!N1748=$B$1,OR(TONGHOP!O1748="ThiTN",TONGHOP!P1748="LT",TONGHOP!P1748="TN"),TONGHOP!J1748=""),TONGHOP!F1748,"")</f>
        <v/>
      </c>
      <c r="D1748" t="str">
        <f>IF(AND(TONGHOP!N1748=$B$1,OR(TONGHOP!O1748="ThiTN",TONGHOP!P1748="LT",TONGHOP!P1748="TN"),TONGHOP!J1748=""),TONGHOP!I1748,"")</f>
        <v/>
      </c>
      <c r="E1748" t="str">
        <f>IF(AND(TONGHOP!N1748=$B$1,OR(TONGHOP!O1748="ThiTN",TONGHOP!P1748="LT",TONGHOP!P1748="TN"),TONGHOP!J1748=""),TONGHOP!P1748,"")</f>
        <v/>
      </c>
    </row>
    <row r="1749" spans="1:5">
      <c r="A1749" t="str">
        <f>IF(AND(TONGHOP!N1749=$B$1,OR(TONGHOP!O1749="ThiTN",TONGHOP!P1749="LT",TONGHOP!P1749="TN"),TONGHOP!J1749=""),TONGHOP!C1749,"")</f>
        <v/>
      </c>
      <c r="B1749" t="str">
        <f>IF(AND(TONGHOP!N1749=$B$1,OR(TONGHOP!O1749="ThiTN",TONGHOP!P1749="LT",TONGHOP!P1749="TN"),TONGHOP!J1749=""),TONGHOP!H1749,"")</f>
        <v/>
      </c>
      <c r="C1749" t="str">
        <f>IF(AND(TONGHOP!N1749=$B$1,OR(TONGHOP!O1749="ThiTN",TONGHOP!P1749="LT",TONGHOP!P1749="TN"),TONGHOP!J1749=""),TONGHOP!F1749,"")</f>
        <v/>
      </c>
      <c r="D1749" t="str">
        <f>IF(AND(TONGHOP!N1749=$B$1,OR(TONGHOP!O1749="ThiTN",TONGHOP!P1749="LT",TONGHOP!P1749="TN"),TONGHOP!J1749=""),TONGHOP!I1749,"")</f>
        <v/>
      </c>
      <c r="E1749" t="str">
        <f>IF(AND(TONGHOP!N1749=$B$1,OR(TONGHOP!O1749="ThiTN",TONGHOP!P1749="LT",TONGHOP!P1749="TN"),TONGHOP!J1749=""),TONGHOP!P1749,"")</f>
        <v/>
      </c>
    </row>
    <row r="1750" spans="1:5">
      <c r="A1750" t="str">
        <f>IF(AND(TONGHOP!N1750=$B$1,OR(TONGHOP!O1750="ThiTN",TONGHOP!P1750="LT",TONGHOP!P1750="TN"),TONGHOP!J1750=""),TONGHOP!C1750,"")</f>
        <v/>
      </c>
      <c r="B1750" t="str">
        <f>IF(AND(TONGHOP!N1750=$B$1,OR(TONGHOP!O1750="ThiTN",TONGHOP!P1750="LT",TONGHOP!P1750="TN"),TONGHOP!J1750=""),TONGHOP!H1750,"")</f>
        <v/>
      </c>
      <c r="C1750" t="str">
        <f>IF(AND(TONGHOP!N1750=$B$1,OR(TONGHOP!O1750="ThiTN",TONGHOP!P1750="LT",TONGHOP!P1750="TN"),TONGHOP!J1750=""),TONGHOP!F1750,"")</f>
        <v/>
      </c>
      <c r="D1750" t="str">
        <f>IF(AND(TONGHOP!N1750=$B$1,OR(TONGHOP!O1750="ThiTN",TONGHOP!P1750="LT",TONGHOP!P1750="TN"),TONGHOP!J1750=""),TONGHOP!I1750,"")</f>
        <v/>
      </c>
      <c r="E1750" t="str">
        <f>IF(AND(TONGHOP!N1750=$B$1,OR(TONGHOP!O1750="ThiTN",TONGHOP!P1750="LT",TONGHOP!P1750="TN"),TONGHOP!J1750=""),TONGHOP!P1750,"")</f>
        <v/>
      </c>
    </row>
    <row r="1751" spans="1:5">
      <c r="A1751" t="str">
        <f>IF(AND(TONGHOP!N1751=$B$1,OR(TONGHOP!O1751="ThiTN",TONGHOP!P1751="LT",TONGHOP!P1751="TN"),TONGHOP!J1751=""),TONGHOP!C1751,"")</f>
        <v/>
      </c>
      <c r="B1751" t="str">
        <f>IF(AND(TONGHOP!N1751=$B$1,OR(TONGHOP!O1751="ThiTN",TONGHOP!P1751="LT",TONGHOP!P1751="TN"),TONGHOP!J1751=""),TONGHOP!H1751,"")</f>
        <v/>
      </c>
      <c r="C1751" t="str">
        <f>IF(AND(TONGHOP!N1751=$B$1,OR(TONGHOP!O1751="ThiTN",TONGHOP!P1751="LT",TONGHOP!P1751="TN"),TONGHOP!J1751=""),TONGHOP!F1751,"")</f>
        <v/>
      </c>
      <c r="D1751" t="str">
        <f>IF(AND(TONGHOP!N1751=$B$1,OR(TONGHOP!O1751="ThiTN",TONGHOP!P1751="LT",TONGHOP!P1751="TN"),TONGHOP!J1751=""),TONGHOP!I1751,"")</f>
        <v/>
      </c>
      <c r="E1751" t="str">
        <f>IF(AND(TONGHOP!N1751=$B$1,OR(TONGHOP!O1751="ThiTN",TONGHOP!P1751="LT",TONGHOP!P1751="TN"),TONGHOP!J1751=""),TONGHOP!P1751,"")</f>
        <v/>
      </c>
    </row>
    <row r="1752" spans="1:5">
      <c r="A1752" t="str">
        <f>IF(AND(TONGHOP!N1752=$B$1,OR(TONGHOP!O1752="ThiTN",TONGHOP!P1752="LT",TONGHOP!P1752="TN"),TONGHOP!J1752=""),TONGHOP!C1752,"")</f>
        <v/>
      </c>
      <c r="B1752" t="str">
        <f>IF(AND(TONGHOP!N1752=$B$1,OR(TONGHOP!O1752="ThiTN",TONGHOP!P1752="LT",TONGHOP!P1752="TN"),TONGHOP!J1752=""),TONGHOP!H1752,"")</f>
        <v/>
      </c>
      <c r="C1752" t="str">
        <f>IF(AND(TONGHOP!N1752=$B$1,OR(TONGHOP!O1752="ThiTN",TONGHOP!P1752="LT",TONGHOP!P1752="TN"),TONGHOP!J1752=""),TONGHOP!F1752,"")</f>
        <v/>
      </c>
      <c r="D1752" t="str">
        <f>IF(AND(TONGHOP!N1752=$B$1,OR(TONGHOP!O1752="ThiTN",TONGHOP!P1752="LT",TONGHOP!P1752="TN"),TONGHOP!J1752=""),TONGHOP!I1752,"")</f>
        <v/>
      </c>
      <c r="E1752" t="str">
        <f>IF(AND(TONGHOP!N1752=$B$1,OR(TONGHOP!O1752="ThiTN",TONGHOP!P1752="LT",TONGHOP!P1752="TN"),TONGHOP!J1752=""),TONGHOP!P1752,"")</f>
        <v/>
      </c>
    </row>
    <row r="1753" spans="1:5">
      <c r="A1753" t="str">
        <f>IF(AND(TONGHOP!N1753=$B$1,OR(TONGHOP!O1753="ThiTN",TONGHOP!P1753="LT",TONGHOP!P1753="TN"),TONGHOP!J1753=""),TONGHOP!C1753,"")</f>
        <v/>
      </c>
      <c r="B1753" t="str">
        <f>IF(AND(TONGHOP!N1753=$B$1,OR(TONGHOP!O1753="ThiTN",TONGHOP!P1753="LT",TONGHOP!P1753="TN"),TONGHOP!J1753=""),TONGHOP!H1753,"")</f>
        <v/>
      </c>
      <c r="C1753" t="str">
        <f>IF(AND(TONGHOP!N1753=$B$1,OR(TONGHOP!O1753="ThiTN",TONGHOP!P1753="LT",TONGHOP!P1753="TN"),TONGHOP!J1753=""),TONGHOP!F1753,"")</f>
        <v/>
      </c>
      <c r="D1753" t="str">
        <f>IF(AND(TONGHOP!N1753=$B$1,OR(TONGHOP!O1753="ThiTN",TONGHOP!P1753="LT",TONGHOP!P1753="TN"),TONGHOP!J1753=""),TONGHOP!I1753,"")</f>
        <v/>
      </c>
      <c r="E1753" t="str">
        <f>IF(AND(TONGHOP!N1753=$B$1,OR(TONGHOP!O1753="ThiTN",TONGHOP!P1753="LT",TONGHOP!P1753="TN"),TONGHOP!J1753=""),TONGHOP!P1753,"")</f>
        <v/>
      </c>
    </row>
    <row r="1754" spans="1:5">
      <c r="A1754" t="str">
        <f>IF(AND(TONGHOP!N1754=$B$1,OR(TONGHOP!O1754="ThiTN",TONGHOP!P1754="LT",TONGHOP!P1754="TN"),TONGHOP!J1754=""),TONGHOP!C1754,"")</f>
        <v/>
      </c>
      <c r="B1754" t="str">
        <f>IF(AND(TONGHOP!N1754=$B$1,OR(TONGHOP!O1754="ThiTN",TONGHOP!P1754="LT",TONGHOP!P1754="TN"),TONGHOP!J1754=""),TONGHOP!H1754,"")</f>
        <v/>
      </c>
      <c r="C1754" t="str">
        <f>IF(AND(TONGHOP!N1754=$B$1,OR(TONGHOP!O1754="ThiTN",TONGHOP!P1754="LT",TONGHOP!P1754="TN"),TONGHOP!J1754=""),TONGHOP!F1754,"")</f>
        <v/>
      </c>
      <c r="D1754" t="str">
        <f>IF(AND(TONGHOP!N1754=$B$1,OR(TONGHOP!O1754="ThiTN",TONGHOP!P1754="LT",TONGHOP!P1754="TN"),TONGHOP!J1754=""),TONGHOP!I1754,"")</f>
        <v/>
      </c>
      <c r="E1754" t="str">
        <f>IF(AND(TONGHOP!N1754=$B$1,OR(TONGHOP!O1754="ThiTN",TONGHOP!P1754="LT",TONGHOP!P1754="TN"),TONGHOP!J1754=""),TONGHOP!P1754,"")</f>
        <v/>
      </c>
    </row>
    <row r="1755" spans="1:5">
      <c r="A1755" t="str">
        <f>IF(AND(TONGHOP!N1755=$B$1,OR(TONGHOP!O1755="ThiTN",TONGHOP!P1755="LT",TONGHOP!P1755="TN"),TONGHOP!J1755=""),TONGHOP!C1755,"")</f>
        <v/>
      </c>
      <c r="B1755" t="str">
        <f>IF(AND(TONGHOP!N1755=$B$1,OR(TONGHOP!O1755="ThiTN",TONGHOP!P1755="LT",TONGHOP!P1755="TN"),TONGHOP!J1755=""),TONGHOP!H1755,"")</f>
        <v/>
      </c>
      <c r="C1755" t="str">
        <f>IF(AND(TONGHOP!N1755=$B$1,OR(TONGHOP!O1755="ThiTN",TONGHOP!P1755="LT",TONGHOP!P1755="TN"),TONGHOP!J1755=""),TONGHOP!F1755,"")</f>
        <v/>
      </c>
      <c r="D1755" t="str">
        <f>IF(AND(TONGHOP!N1755=$B$1,OR(TONGHOP!O1755="ThiTN",TONGHOP!P1755="LT",TONGHOP!P1755="TN"),TONGHOP!J1755=""),TONGHOP!I1755,"")</f>
        <v/>
      </c>
      <c r="E1755" t="str">
        <f>IF(AND(TONGHOP!N1755=$B$1,OR(TONGHOP!O1755="ThiTN",TONGHOP!P1755="LT",TONGHOP!P1755="TN"),TONGHOP!J1755=""),TONGHOP!P1755,"")</f>
        <v/>
      </c>
    </row>
    <row r="1756" spans="1:5">
      <c r="A1756" t="str">
        <f>IF(AND(TONGHOP!N1756=$B$1,OR(TONGHOP!O1756="ThiTN",TONGHOP!P1756="LT",TONGHOP!P1756="TN"),TONGHOP!J1756=""),TONGHOP!C1756,"")</f>
        <v/>
      </c>
      <c r="B1756" t="str">
        <f>IF(AND(TONGHOP!N1756=$B$1,OR(TONGHOP!O1756="ThiTN",TONGHOP!P1756="LT",TONGHOP!P1756="TN"),TONGHOP!J1756=""),TONGHOP!H1756,"")</f>
        <v/>
      </c>
      <c r="C1756" t="str">
        <f>IF(AND(TONGHOP!N1756=$B$1,OR(TONGHOP!O1756="ThiTN",TONGHOP!P1756="LT",TONGHOP!P1756="TN"),TONGHOP!J1756=""),TONGHOP!F1756,"")</f>
        <v/>
      </c>
      <c r="D1756" t="str">
        <f>IF(AND(TONGHOP!N1756=$B$1,OR(TONGHOP!O1756="ThiTN",TONGHOP!P1756="LT",TONGHOP!P1756="TN"),TONGHOP!J1756=""),TONGHOP!I1756,"")</f>
        <v/>
      </c>
      <c r="E1756" t="str">
        <f>IF(AND(TONGHOP!N1756=$B$1,OR(TONGHOP!O1756="ThiTN",TONGHOP!P1756="LT",TONGHOP!P1756="TN"),TONGHOP!J1756=""),TONGHOP!P1756,"")</f>
        <v/>
      </c>
    </row>
    <row r="1757" spans="1:5">
      <c r="A1757" t="str">
        <f>IF(AND(TONGHOP!N1757=$B$1,OR(TONGHOP!O1757="ThiTN",TONGHOP!P1757="LT",TONGHOP!P1757="TN"),TONGHOP!J1757=""),TONGHOP!C1757,"")</f>
        <v/>
      </c>
      <c r="B1757" t="str">
        <f>IF(AND(TONGHOP!N1757=$B$1,OR(TONGHOP!O1757="ThiTN",TONGHOP!P1757="LT",TONGHOP!P1757="TN"),TONGHOP!J1757=""),TONGHOP!H1757,"")</f>
        <v/>
      </c>
      <c r="C1757" t="str">
        <f>IF(AND(TONGHOP!N1757=$B$1,OR(TONGHOP!O1757="ThiTN",TONGHOP!P1757="LT",TONGHOP!P1757="TN"),TONGHOP!J1757=""),TONGHOP!F1757,"")</f>
        <v/>
      </c>
      <c r="D1757" t="str">
        <f>IF(AND(TONGHOP!N1757=$B$1,OR(TONGHOP!O1757="ThiTN",TONGHOP!P1757="LT",TONGHOP!P1757="TN"),TONGHOP!J1757=""),TONGHOP!I1757,"")</f>
        <v/>
      </c>
      <c r="E1757" t="str">
        <f>IF(AND(TONGHOP!N1757=$B$1,OR(TONGHOP!O1757="ThiTN",TONGHOP!P1757="LT",TONGHOP!P1757="TN"),TONGHOP!J1757=""),TONGHOP!P1757,"")</f>
        <v/>
      </c>
    </row>
    <row r="1758" spans="1:5">
      <c r="A1758" t="str">
        <f>IF(AND(TONGHOP!N1758=$B$1,OR(TONGHOP!O1758="ThiTN",TONGHOP!P1758="LT",TONGHOP!P1758="TN"),TONGHOP!J1758=""),TONGHOP!C1758,"")</f>
        <v/>
      </c>
      <c r="B1758" t="str">
        <f>IF(AND(TONGHOP!N1758=$B$1,OR(TONGHOP!O1758="ThiTN",TONGHOP!P1758="LT",TONGHOP!P1758="TN"),TONGHOP!J1758=""),TONGHOP!H1758,"")</f>
        <v/>
      </c>
      <c r="C1758" t="str">
        <f>IF(AND(TONGHOP!N1758=$B$1,OR(TONGHOP!O1758="ThiTN",TONGHOP!P1758="LT",TONGHOP!P1758="TN"),TONGHOP!J1758=""),TONGHOP!F1758,"")</f>
        <v/>
      </c>
      <c r="D1758" t="str">
        <f>IF(AND(TONGHOP!N1758=$B$1,OR(TONGHOP!O1758="ThiTN",TONGHOP!P1758="LT",TONGHOP!P1758="TN"),TONGHOP!J1758=""),TONGHOP!I1758,"")</f>
        <v/>
      </c>
      <c r="E1758" t="str">
        <f>IF(AND(TONGHOP!N1758=$B$1,OR(TONGHOP!O1758="ThiTN",TONGHOP!P1758="LT",TONGHOP!P1758="TN"),TONGHOP!J1758=""),TONGHOP!P1758,"")</f>
        <v/>
      </c>
    </row>
    <row r="1759" spans="1:5">
      <c r="A1759" t="str">
        <f>IF(AND(TONGHOP!N1759=$B$1,OR(TONGHOP!O1759="ThiTN",TONGHOP!P1759="LT",TONGHOP!P1759="TN"),TONGHOP!J1759=""),TONGHOP!C1759,"")</f>
        <v/>
      </c>
      <c r="B1759" t="str">
        <f>IF(AND(TONGHOP!N1759=$B$1,OR(TONGHOP!O1759="ThiTN",TONGHOP!P1759="LT",TONGHOP!P1759="TN"),TONGHOP!J1759=""),TONGHOP!H1759,"")</f>
        <v/>
      </c>
      <c r="C1759" t="str">
        <f>IF(AND(TONGHOP!N1759=$B$1,OR(TONGHOP!O1759="ThiTN",TONGHOP!P1759="LT",TONGHOP!P1759="TN"),TONGHOP!J1759=""),TONGHOP!F1759,"")</f>
        <v/>
      </c>
      <c r="D1759" t="str">
        <f>IF(AND(TONGHOP!N1759=$B$1,OR(TONGHOP!O1759="ThiTN",TONGHOP!P1759="LT",TONGHOP!P1759="TN"),TONGHOP!J1759=""),TONGHOP!I1759,"")</f>
        <v/>
      </c>
      <c r="E1759" t="str">
        <f>IF(AND(TONGHOP!N1759=$B$1,OR(TONGHOP!O1759="ThiTN",TONGHOP!P1759="LT",TONGHOP!P1759="TN"),TONGHOP!J1759=""),TONGHOP!P1759,"")</f>
        <v/>
      </c>
    </row>
    <row r="1760" spans="1:5">
      <c r="A1760" t="str">
        <f>IF(AND(TONGHOP!N1760=$B$1,OR(TONGHOP!O1760="ThiTN",TONGHOP!P1760="LT",TONGHOP!P1760="TN"),TONGHOP!J1760=""),TONGHOP!C1760,"")</f>
        <v/>
      </c>
      <c r="B1760" t="str">
        <f>IF(AND(TONGHOP!N1760=$B$1,OR(TONGHOP!O1760="ThiTN",TONGHOP!P1760="LT",TONGHOP!P1760="TN"),TONGHOP!J1760=""),TONGHOP!H1760,"")</f>
        <v/>
      </c>
      <c r="C1760" t="str">
        <f>IF(AND(TONGHOP!N1760=$B$1,OR(TONGHOP!O1760="ThiTN",TONGHOP!P1760="LT",TONGHOP!P1760="TN"),TONGHOP!J1760=""),TONGHOP!F1760,"")</f>
        <v/>
      </c>
      <c r="D1760" t="str">
        <f>IF(AND(TONGHOP!N1760=$B$1,OR(TONGHOP!O1760="ThiTN",TONGHOP!P1760="LT",TONGHOP!P1760="TN"),TONGHOP!J1760=""),TONGHOP!I1760,"")</f>
        <v/>
      </c>
      <c r="E1760" t="str">
        <f>IF(AND(TONGHOP!N1760=$B$1,OR(TONGHOP!O1760="ThiTN",TONGHOP!P1760="LT",TONGHOP!P1760="TN"),TONGHOP!J1760=""),TONGHOP!P1760,"")</f>
        <v/>
      </c>
    </row>
    <row r="1761" spans="1:5">
      <c r="A1761" t="str">
        <f>IF(AND(TONGHOP!N1761=$B$1,OR(TONGHOP!O1761="ThiTN",TONGHOP!P1761="LT",TONGHOP!P1761="TN"),TONGHOP!J1761=""),TONGHOP!C1761,"")</f>
        <v/>
      </c>
      <c r="B1761" t="str">
        <f>IF(AND(TONGHOP!N1761=$B$1,OR(TONGHOP!O1761="ThiTN",TONGHOP!P1761="LT",TONGHOP!P1761="TN"),TONGHOP!J1761=""),TONGHOP!H1761,"")</f>
        <v/>
      </c>
      <c r="C1761" t="str">
        <f>IF(AND(TONGHOP!N1761=$B$1,OR(TONGHOP!O1761="ThiTN",TONGHOP!P1761="LT",TONGHOP!P1761="TN"),TONGHOP!J1761=""),TONGHOP!F1761,"")</f>
        <v/>
      </c>
      <c r="D1761" t="str">
        <f>IF(AND(TONGHOP!N1761=$B$1,OR(TONGHOP!O1761="ThiTN",TONGHOP!P1761="LT",TONGHOP!P1761="TN"),TONGHOP!J1761=""),TONGHOP!I1761,"")</f>
        <v/>
      </c>
      <c r="E1761" t="str">
        <f>IF(AND(TONGHOP!N1761=$B$1,OR(TONGHOP!O1761="ThiTN",TONGHOP!P1761="LT",TONGHOP!P1761="TN"),TONGHOP!J1761=""),TONGHOP!P1761,"")</f>
        <v/>
      </c>
    </row>
    <row r="1762" spans="1:5">
      <c r="A1762" t="str">
        <f>IF(AND(TONGHOP!N1762=$B$1,OR(TONGHOP!O1762="ThiTN",TONGHOP!P1762="LT",TONGHOP!P1762="TN"),TONGHOP!J1762=""),TONGHOP!C1762,"")</f>
        <v/>
      </c>
      <c r="B1762" t="str">
        <f>IF(AND(TONGHOP!N1762=$B$1,OR(TONGHOP!O1762="ThiTN",TONGHOP!P1762="LT",TONGHOP!P1762="TN"),TONGHOP!J1762=""),TONGHOP!H1762,"")</f>
        <v/>
      </c>
      <c r="C1762" t="str">
        <f>IF(AND(TONGHOP!N1762=$B$1,OR(TONGHOP!O1762="ThiTN",TONGHOP!P1762="LT",TONGHOP!P1762="TN"),TONGHOP!J1762=""),TONGHOP!F1762,"")</f>
        <v/>
      </c>
      <c r="D1762" t="str">
        <f>IF(AND(TONGHOP!N1762=$B$1,OR(TONGHOP!O1762="ThiTN",TONGHOP!P1762="LT",TONGHOP!P1762="TN"),TONGHOP!J1762=""),TONGHOP!I1762,"")</f>
        <v/>
      </c>
      <c r="E1762" t="str">
        <f>IF(AND(TONGHOP!N1762=$B$1,OR(TONGHOP!O1762="ThiTN",TONGHOP!P1762="LT",TONGHOP!P1762="TN"),TONGHOP!J1762=""),TONGHOP!P1762,"")</f>
        <v/>
      </c>
    </row>
    <row r="1763" spans="1:5">
      <c r="A1763" t="str">
        <f>IF(AND(TONGHOP!N1763=$B$1,OR(TONGHOP!O1763="ThiTN",TONGHOP!P1763="LT",TONGHOP!P1763="TN"),TONGHOP!J1763=""),TONGHOP!C1763,"")</f>
        <v/>
      </c>
      <c r="B1763" t="str">
        <f>IF(AND(TONGHOP!N1763=$B$1,OR(TONGHOP!O1763="ThiTN",TONGHOP!P1763="LT",TONGHOP!P1763="TN"),TONGHOP!J1763=""),TONGHOP!H1763,"")</f>
        <v/>
      </c>
      <c r="C1763" t="str">
        <f>IF(AND(TONGHOP!N1763=$B$1,OR(TONGHOP!O1763="ThiTN",TONGHOP!P1763="LT",TONGHOP!P1763="TN"),TONGHOP!J1763=""),TONGHOP!F1763,"")</f>
        <v/>
      </c>
      <c r="D1763" t="str">
        <f>IF(AND(TONGHOP!N1763=$B$1,OR(TONGHOP!O1763="ThiTN",TONGHOP!P1763="LT",TONGHOP!P1763="TN"),TONGHOP!J1763=""),TONGHOP!I1763,"")</f>
        <v/>
      </c>
      <c r="E1763" t="str">
        <f>IF(AND(TONGHOP!N1763=$B$1,OR(TONGHOP!O1763="ThiTN",TONGHOP!P1763="LT",TONGHOP!P1763="TN"),TONGHOP!J1763=""),TONGHOP!P1763,"")</f>
        <v/>
      </c>
    </row>
    <row r="1764" spans="1:5">
      <c r="A1764" t="str">
        <f>IF(AND(TONGHOP!N1764=$B$1,OR(TONGHOP!O1764="ThiTN",TONGHOP!P1764="LT",TONGHOP!P1764="TN"),TONGHOP!J1764=""),TONGHOP!C1764,"")</f>
        <v/>
      </c>
      <c r="B1764" t="str">
        <f>IF(AND(TONGHOP!N1764=$B$1,OR(TONGHOP!O1764="ThiTN",TONGHOP!P1764="LT",TONGHOP!P1764="TN"),TONGHOP!J1764=""),TONGHOP!H1764,"")</f>
        <v/>
      </c>
      <c r="C1764" t="str">
        <f>IF(AND(TONGHOP!N1764=$B$1,OR(TONGHOP!O1764="ThiTN",TONGHOP!P1764="LT",TONGHOP!P1764="TN"),TONGHOP!J1764=""),TONGHOP!F1764,"")</f>
        <v/>
      </c>
      <c r="D1764" t="str">
        <f>IF(AND(TONGHOP!N1764=$B$1,OR(TONGHOP!O1764="ThiTN",TONGHOP!P1764="LT",TONGHOP!P1764="TN"),TONGHOP!J1764=""),TONGHOP!I1764,"")</f>
        <v/>
      </c>
      <c r="E1764" t="str">
        <f>IF(AND(TONGHOP!N1764=$B$1,OR(TONGHOP!O1764="ThiTN",TONGHOP!P1764="LT",TONGHOP!P1764="TN"),TONGHOP!J1764=""),TONGHOP!P1764,"")</f>
        <v/>
      </c>
    </row>
    <row r="1765" spans="1:5">
      <c r="A1765" t="str">
        <f>IF(AND(TONGHOP!N1765=$B$1,OR(TONGHOP!O1765="ThiTN",TONGHOP!P1765="LT",TONGHOP!P1765="TN"),TONGHOP!J1765=""),TONGHOP!C1765,"")</f>
        <v/>
      </c>
      <c r="B1765" t="str">
        <f>IF(AND(TONGHOP!N1765=$B$1,OR(TONGHOP!O1765="ThiTN",TONGHOP!P1765="LT",TONGHOP!P1765="TN"),TONGHOP!J1765=""),TONGHOP!H1765,"")</f>
        <v/>
      </c>
      <c r="C1765" t="str">
        <f>IF(AND(TONGHOP!N1765=$B$1,OR(TONGHOP!O1765="ThiTN",TONGHOP!P1765="LT",TONGHOP!P1765="TN"),TONGHOP!J1765=""),TONGHOP!F1765,"")</f>
        <v/>
      </c>
      <c r="D1765" t="str">
        <f>IF(AND(TONGHOP!N1765=$B$1,OR(TONGHOP!O1765="ThiTN",TONGHOP!P1765="LT",TONGHOP!P1765="TN"),TONGHOP!J1765=""),TONGHOP!I1765,"")</f>
        <v/>
      </c>
      <c r="E1765" t="str">
        <f>IF(AND(TONGHOP!N1765=$B$1,OR(TONGHOP!O1765="ThiTN",TONGHOP!P1765="LT",TONGHOP!P1765="TN"),TONGHOP!J1765=""),TONGHOP!P1765,"")</f>
        <v/>
      </c>
    </row>
    <row r="1766" spans="1:5">
      <c r="A1766" t="str">
        <f>IF(AND(TONGHOP!N1766=$B$1,OR(TONGHOP!O1766="ThiTN",TONGHOP!P1766="LT",TONGHOP!P1766="TN"),TONGHOP!J1766=""),TONGHOP!C1766,"")</f>
        <v/>
      </c>
      <c r="B1766" t="str">
        <f>IF(AND(TONGHOP!N1766=$B$1,OR(TONGHOP!O1766="ThiTN",TONGHOP!P1766="LT",TONGHOP!P1766="TN"),TONGHOP!J1766=""),TONGHOP!H1766,"")</f>
        <v/>
      </c>
      <c r="C1766" t="str">
        <f>IF(AND(TONGHOP!N1766=$B$1,OR(TONGHOP!O1766="ThiTN",TONGHOP!P1766="LT",TONGHOP!P1766="TN"),TONGHOP!J1766=""),TONGHOP!F1766,"")</f>
        <v/>
      </c>
      <c r="D1766" t="str">
        <f>IF(AND(TONGHOP!N1766=$B$1,OR(TONGHOP!O1766="ThiTN",TONGHOP!P1766="LT",TONGHOP!P1766="TN"),TONGHOP!J1766=""),TONGHOP!I1766,"")</f>
        <v/>
      </c>
      <c r="E1766" t="str">
        <f>IF(AND(TONGHOP!N1766=$B$1,OR(TONGHOP!O1766="ThiTN",TONGHOP!P1766="LT",TONGHOP!P1766="TN"),TONGHOP!J1766=""),TONGHOP!P1766,"")</f>
        <v/>
      </c>
    </row>
    <row r="1767" spans="1:5">
      <c r="A1767" t="str">
        <f>IF(AND(TONGHOP!N1767=$B$1,OR(TONGHOP!O1767="ThiTN",TONGHOP!P1767="LT",TONGHOP!P1767="TN"),TONGHOP!J1767=""),TONGHOP!C1767,"")</f>
        <v/>
      </c>
      <c r="B1767" t="str">
        <f>IF(AND(TONGHOP!N1767=$B$1,OR(TONGHOP!O1767="ThiTN",TONGHOP!P1767="LT",TONGHOP!P1767="TN"),TONGHOP!J1767=""),TONGHOP!H1767,"")</f>
        <v/>
      </c>
      <c r="C1767" t="str">
        <f>IF(AND(TONGHOP!N1767=$B$1,OR(TONGHOP!O1767="ThiTN",TONGHOP!P1767="LT",TONGHOP!P1767="TN"),TONGHOP!J1767=""),TONGHOP!F1767,"")</f>
        <v/>
      </c>
      <c r="D1767" t="str">
        <f>IF(AND(TONGHOP!N1767=$B$1,OR(TONGHOP!O1767="ThiTN",TONGHOP!P1767="LT",TONGHOP!P1767="TN"),TONGHOP!J1767=""),TONGHOP!I1767,"")</f>
        <v/>
      </c>
      <c r="E1767" t="str">
        <f>IF(AND(TONGHOP!N1767=$B$1,OR(TONGHOP!O1767="ThiTN",TONGHOP!P1767="LT",TONGHOP!P1767="TN"),TONGHOP!J1767=""),TONGHOP!P1767,"")</f>
        <v/>
      </c>
    </row>
    <row r="1768" spans="1:5">
      <c r="A1768" t="str">
        <f>IF(AND(TONGHOP!N1768=$B$1,OR(TONGHOP!O1768="ThiTN",TONGHOP!P1768="LT",TONGHOP!P1768="TN"),TONGHOP!J1768=""),TONGHOP!C1768,"")</f>
        <v/>
      </c>
      <c r="B1768" t="str">
        <f>IF(AND(TONGHOP!N1768=$B$1,OR(TONGHOP!O1768="ThiTN",TONGHOP!P1768="LT",TONGHOP!P1768="TN"),TONGHOP!J1768=""),TONGHOP!H1768,"")</f>
        <v/>
      </c>
      <c r="C1768" t="str">
        <f>IF(AND(TONGHOP!N1768=$B$1,OR(TONGHOP!O1768="ThiTN",TONGHOP!P1768="LT",TONGHOP!P1768="TN"),TONGHOP!J1768=""),TONGHOP!F1768,"")</f>
        <v/>
      </c>
      <c r="D1768" t="str">
        <f>IF(AND(TONGHOP!N1768=$B$1,OR(TONGHOP!O1768="ThiTN",TONGHOP!P1768="LT",TONGHOP!P1768="TN"),TONGHOP!J1768=""),TONGHOP!I1768,"")</f>
        <v/>
      </c>
      <c r="E1768" t="str">
        <f>IF(AND(TONGHOP!N1768=$B$1,OR(TONGHOP!O1768="ThiTN",TONGHOP!P1768="LT",TONGHOP!P1768="TN"),TONGHOP!J1768=""),TONGHOP!P1768,"")</f>
        <v/>
      </c>
    </row>
    <row r="1769" spans="1:5">
      <c r="A1769" t="str">
        <f>IF(AND(TONGHOP!N1769=$B$1,OR(TONGHOP!O1769="ThiTN",TONGHOP!P1769="LT",TONGHOP!P1769="TN"),TONGHOP!J1769=""),TONGHOP!C1769,"")</f>
        <v/>
      </c>
      <c r="B1769" t="str">
        <f>IF(AND(TONGHOP!N1769=$B$1,OR(TONGHOP!O1769="ThiTN",TONGHOP!P1769="LT",TONGHOP!P1769="TN"),TONGHOP!J1769=""),TONGHOP!H1769,"")</f>
        <v/>
      </c>
      <c r="C1769" t="str">
        <f>IF(AND(TONGHOP!N1769=$B$1,OR(TONGHOP!O1769="ThiTN",TONGHOP!P1769="LT",TONGHOP!P1769="TN"),TONGHOP!J1769=""),TONGHOP!F1769,"")</f>
        <v/>
      </c>
      <c r="D1769" t="str">
        <f>IF(AND(TONGHOP!N1769=$B$1,OR(TONGHOP!O1769="ThiTN",TONGHOP!P1769="LT",TONGHOP!P1769="TN"),TONGHOP!J1769=""),TONGHOP!I1769,"")</f>
        <v/>
      </c>
      <c r="E1769" t="str">
        <f>IF(AND(TONGHOP!N1769=$B$1,OR(TONGHOP!O1769="ThiTN",TONGHOP!P1769="LT",TONGHOP!P1769="TN"),TONGHOP!J1769=""),TONGHOP!P1769,"")</f>
        <v/>
      </c>
    </row>
    <row r="1770" spans="1:5">
      <c r="A1770" t="str">
        <f>IF(AND(TONGHOP!N1770=$B$1,OR(TONGHOP!O1770="ThiTN",TONGHOP!P1770="LT",TONGHOP!P1770="TN"),TONGHOP!J1770=""),TONGHOP!C1770,"")</f>
        <v/>
      </c>
      <c r="B1770" t="str">
        <f>IF(AND(TONGHOP!N1770=$B$1,OR(TONGHOP!O1770="ThiTN",TONGHOP!P1770="LT",TONGHOP!P1770="TN"),TONGHOP!J1770=""),TONGHOP!H1770,"")</f>
        <v/>
      </c>
      <c r="C1770" t="str">
        <f>IF(AND(TONGHOP!N1770=$B$1,OR(TONGHOP!O1770="ThiTN",TONGHOP!P1770="LT",TONGHOP!P1770="TN"),TONGHOP!J1770=""),TONGHOP!F1770,"")</f>
        <v/>
      </c>
      <c r="D1770" t="str">
        <f>IF(AND(TONGHOP!N1770=$B$1,OR(TONGHOP!O1770="ThiTN",TONGHOP!P1770="LT",TONGHOP!P1770="TN"),TONGHOP!J1770=""),TONGHOP!I1770,"")</f>
        <v/>
      </c>
      <c r="E1770" t="str">
        <f>IF(AND(TONGHOP!N1770=$B$1,OR(TONGHOP!O1770="ThiTN",TONGHOP!P1770="LT",TONGHOP!P1770="TN"),TONGHOP!J1770=""),TONGHOP!P1770,"")</f>
        <v/>
      </c>
    </row>
    <row r="1771" spans="1:5">
      <c r="A1771" t="str">
        <f>IF(AND(TONGHOP!N1771=$B$1,OR(TONGHOP!O1771="ThiTN",TONGHOP!P1771="LT",TONGHOP!P1771="TN"),TONGHOP!J1771=""),TONGHOP!C1771,"")</f>
        <v/>
      </c>
      <c r="B1771" t="str">
        <f>IF(AND(TONGHOP!N1771=$B$1,OR(TONGHOP!O1771="ThiTN",TONGHOP!P1771="LT",TONGHOP!P1771="TN"),TONGHOP!J1771=""),TONGHOP!H1771,"")</f>
        <v/>
      </c>
      <c r="C1771" t="str">
        <f>IF(AND(TONGHOP!N1771=$B$1,OR(TONGHOP!O1771="ThiTN",TONGHOP!P1771="LT",TONGHOP!P1771="TN"),TONGHOP!J1771=""),TONGHOP!F1771,"")</f>
        <v/>
      </c>
      <c r="D1771" t="str">
        <f>IF(AND(TONGHOP!N1771=$B$1,OR(TONGHOP!O1771="ThiTN",TONGHOP!P1771="LT",TONGHOP!P1771="TN"),TONGHOP!J1771=""),TONGHOP!I1771,"")</f>
        <v/>
      </c>
      <c r="E1771" t="str">
        <f>IF(AND(TONGHOP!N1771=$B$1,OR(TONGHOP!O1771="ThiTN",TONGHOP!P1771="LT",TONGHOP!P1771="TN"),TONGHOP!J1771=""),TONGHOP!P1771,"")</f>
        <v/>
      </c>
    </row>
    <row r="1772" spans="1:5">
      <c r="A1772" t="str">
        <f>IF(AND(TONGHOP!N1772=$B$1,OR(TONGHOP!O1772="ThiTN",TONGHOP!P1772="LT",TONGHOP!P1772="TN"),TONGHOP!J1772=""),TONGHOP!C1772,"")</f>
        <v/>
      </c>
      <c r="B1772" t="str">
        <f>IF(AND(TONGHOP!N1772=$B$1,OR(TONGHOP!O1772="ThiTN",TONGHOP!P1772="LT",TONGHOP!P1772="TN"),TONGHOP!J1772=""),TONGHOP!H1772,"")</f>
        <v/>
      </c>
      <c r="C1772" t="str">
        <f>IF(AND(TONGHOP!N1772=$B$1,OR(TONGHOP!O1772="ThiTN",TONGHOP!P1772="LT",TONGHOP!P1772="TN"),TONGHOP!J1772=""),TONGHOP!F1772,"")</f>
        <v/>
      </c>
      <c r="D1772" t="str">
        <f>IF(AND(TONGHOP!N1772=$B$1,OR(TONGHOP!O1772="ThiTN",TONGHOP!P1772="LT",TONGHOP!P1772="TN"),TONGHOP!J1772=""),TONGHOP!I1772,"")</f>
        <v/>
      </c>
      <c r="E1772" t="str">
        <f>IF(AND(TONGHOP!N1772=$B$1,OR(TONGHOP!O1772="ThiTN",TONGHOP!P1772="LT",TONGHOP!P1772="TN"),TONGHOP!J1772=""),TONGHOP!P1772,"")</f>
        <v/>
      </c>
    </row>
    <row r="1773" spans="1:5">
      <c r="A1773" t="str">
        <f>IF(AND(TONGHOP!N1773=$B$1,OR(TONGHOP!O1773="ThiTN",TONGHOP!P1773="LT",TONGHOP!P1773="TN"),TONGHOP!J1773=""),TONGHOP!C1773,"")</f>
        <v/>
      </c>
      <c r="B1773" t="str">
        <f>IF(AND(TONGHOP!N1773=$B$1,OR(TONGHOP!O1773="ThiTN",TONGHOP!P1773="LT",TONGHOP!P1773="TN"),TONGHOP!J1773=""),TONGHOP!H1773,"")</f>
        <v/>
      </c>
      <c r="C1773" t="str">
        <f>IF(AND(TONGHOP!N1773=$B$1,OR(TONGHOP!O1773="ThiTN",TONGHOP!P1773="LT",TONGHOP!P1773="TN"),TONGHOP!J1773=""),TONGHOP!F1773,"")</f>
        <v/>
      </c>
      <c r="D1773" t="str">
        <f>IF(AND(TONGHOP!N1773=$B$1,OR(TONGHOP!O1773="ThiTN",TONGHOP!P1773="LT",TONGHOP!P1773="TN"),TONGHOP!J1773=""),TONGHOP!I1773,"")</f>
        <v/>
      </c>
      <c r="E1773" t="str">
        <f>IF(AND(TONGHOP!N1773=$B$1,OR(TONGHOP!O1773="ThiTN",TONGHOP!P1773="LT",TONGHOP!P1773="TN"),TONGHOP!J1773=""),TONGHOP!P1773,"")</f>
        <v/>
      </c>
    </row>
    <row r="1774" spans="1:5">
      <c r="A1774" t="str">
        <f>IF(AND(TONGHOP!N1774=$B$1,OR(TONGHOP!O1774="ThiTN",TONGHOP!P1774="LT",TONGHOP!P1774="TN"),TONGHOP!J1774=""),TONGHOP!C1774,"")</f>
        <v/>
      </c>
      <c r="B1774" t="str">
        <f>IF(AND(TONGHOP!N1774=$B$1,OR(TONGHOP!O1774="ThiTN",TONGHOP!P1774="LT",TONGHOP!P1774="TN"),TONGHOP!J1774=""),TONGHOP!H1774,"")</f>
        <v/>
      </c>
      <c r="C1774" t="str">
        <f>IF(AND(TONGHOP!N1774=$B$1,OR(TONGHOP!O1774="ThiTN",TONGHOP!P1774="LT",TONGHOP!P1774="TN"),TONGHOP!J1774=""),TONGHOP!F1774,"")</f>
        <v/>
      </c>
      <c r="D1774" t="str">
        <f>IF(AND(TONGHOP!N1774=$B$1,OR(TONGHOP!O1774="ThiTN",TONGHOP!P1774="LT",TONGHOP!P1774="TN"),TONGHOP!J1774=""),TONGHOP!I1774,"")</f>
        <v/>
      </c>
      <c r="E1774" t="str">
        <f>IF(AND(TONGHOP!N1774=$B$1,OR(TONGHOP!O1774="ThiTN",TONGHOP!P1774="LT",TONGHOP!P1774="TN"),TONGHOP!J1774=""),TONGHOP!P1774,"")</f>
        <v/>
      </c>
    </row>
    <row r="1775" spans="1:5">
      <c r="A1775" t="str">
        <f>IF(AND(TONGHOP!N1775=$B$1,OR(TONGHOP!O1775="ThiTN",TONGHOP!P1775="LT",TONGHOP!P1775="TN"),TONGHOP!J1775=""),TONGHOP!C1775,"")</f>
        <v/>
      </c>
      <c r="B1775" t="str">
        <f>IF(AND(TONGHOP!N1775=$B$1,OR(TONGHOP!O1775="ThiTN",TONGHOP!P1775="LT",TONGHOP!P1775="TN"),TONGHOP!J1775=""),TONGHOP!H1775,"")</f>
        <v/>
      </c>
      <c r="C1775" t="str">
        <f>IF(AND(TONGHOP!N1775=$B$1,OR(TONGHOP!O1775="ThiTN",TONGHOP!P1775="LT",TONGHOP!P1775="TN"),TONGHOP!J1775=""),TONGHOP!F1775,"")</f>
        <v/>
      </c>
      <c r="D1775" t="str">
        <f>IF(AND(TONGHOP!N1775=$B$1,OR(TONGHOP!O1775="ThiTN",TONGHOP!P1775="LT",TONGHOP!P1775="TN"),TONGHOP!J1775=""),TONGHOP!I1775,"")</f>
        <v/>
      </c>
      <c r="E1775" t="str">
        <f>IF(AND(TONGHOP!N1775=$B$1,OR(TONGHOP!O1775="ThiTN",TONGHOP!P1775="LT",TONGHOP!P1775="TN"),TONGHOP!J1775=""),TONGHOP!P1775,"")</f>
        <v/>
      </c>
    </row>
    <row r="1776" spans="1:5">
      <c r="A1776" t="str">
        <f>IF(AND(TONGHOP!N1776=$B$1,OR(TONGHOP!O1776="ThiTN",TONGHOP!P1776="LT",TONGHOP!P1776="TN"),TONGHOP!J1776=""),TONGHOP!C1776,"")</f>
        <v/>
      </c>
      <c r="B1776" t="str">
        <f>IF(AND(TONGHOP!N1776=$B$1,OR(TONGHOP!O1776="ThiTN",TONGHOP!P1776="LT",TONGHOP!P1776="TN"),TONGHOP!J1776=""),TONGHOP!H1776,"")</f>
        <v/>
      </c>
      <c r="C1776" t="str">
        <f>IF(AND(TONGHOP!N1776=$B$1,OR(TONGHOP!O1776="ThiTN",TONGHOP!P1776="LT",TONGHOP!P1776="TN"),TONGHOP!J1776=""),TONGHOP!F1776,"")</f>
        <v/>
      </c>
      <c r="D1776" t="str">
        <f>IF(AND(TONGHOP!N1776=$B$1,OR(TONGHOP!O1776="ThiTN",TONGHOP!P1776="LT",TONGHOP!P1776="TN"),TONGHOP!J1776=""),TONGHOP!I1776,"")</f>
        <v/>
      </c>
      <c r="E1776" t="str">
        <f>IF(AND(TONGHOP!N1776=$B$1,OR(TONGHOP!O1776="ThiTN",TONGHOP!P1776="LT",TONGHOP!P1776="TN"),TONGHOP!J1776=""),TONGHOP!P1776,"")</f>
        <v/>
      </c>
    </row>
    <row r="1777" spans="1:5">
      <c r="A1777" t="str">
        <f>IF(AND(TONGHOP!N1777=$B$1,OR(TONGHOP!O1777="ThiTN",TONGHOP!P1777="LT",TONGHOP!P1777="TN"),TONGHOP!J1777=""),TONGHOP!C1777,"")</f>
        <v/>
      </c>
      <c r="B1777" t="str">
        <f>IF(AND(TONGHOP!N1777=$B$1,OR(TONGHOP!O1777="ThiTN",TONGHOP!P1777="LT",TONGHOP!P1777="TN"),TONGHOP!J1777=""),TONGHOP!H1777,"")</f>
        <v/>
      </c>
      <c r="C1777" t="str">
        <f>IF(AND(TONGHOP!N1777=$B$1,OR(TONGHOP!O1777="ThiTN",TONGHOP!P1777="LT",TONGHOP!P1777="TN"),TONGHOP!J1777=""),TONGHOP!F1777,"")</f>
        <v/>
      </c>
      <c r="D1777" t="str">
        <f>IF(AND(TONGHOP!N1777=$B$1,OR(TONGHOP!O1777="ThiTN",TONGHOP!P1777="LT",TONGHOP!P1777="TN"),TONGHOP!J1777=""),TONGHOP!I1777,"")</f>
        <v/>
      </c>
      <c r="E1777" t="str">
        <f>IF(AND(TONGHOP!N1777=$B$1,OR(TONGHOP!O1777="ThiTN",TONGHOP!P1777="LT",TONGHOP!P1777="TN"),TONGHOP!J1777=""),TONGHOP!P1777,"")</f>
        <v/>
      </c>
    </row>
    <row r="1778" spans="1:5">
      <c r="A1778" t="str">
        <f>IF(AND(TONGHOP!N1778=$B$1,OR(TONGHOP!O1778="ThiTN",TONGHOP!P1778="LT",TONGHOP!P1778="TN"),TONGHOP!J1778=""),TONGHOP!C1778,"")</f>
        <v/>
      </c>
      <c r="B1778" t="str">
        <f>IF(AND(TONGHOP!N1778=$B$1,OR(TONGHOP!O1778="ThiTN",TONGHOP!P1778="LT",TONGHOP!P1778="TN"),TONGHOP!J1778=""),TONGHOP!H1778,"")</f>
        <v/>
      </c>
      <c r="C1778" t="str">
        <f>IF(AND(TONGHOP!N1778=$B$1,OR(TONGHOP!O1778="ThiTN",TONGHOP!P1778="LT",TONGHOP!P1778="TN"),TONGHOP!J1778=""),TONGHOP!F1778,"")</f>
        <v/>
      </c>
      <c r="D1778" t="str">
        <f>IF(AND(TONGHOP!N1778=$B$1,OR(TONGHOP!O1778="ThiTN",TONGHOP!P1778="LT",TONGHOP!P1778="TN"),TONGHOP!J1778=""),TONGHOP!I1778,"")</f>
        <v/>
      </c>
      <c r="E1778" t="str">
        <f>IF(AND(TONGHOP!N1778=$B$1,OR(TONGHOP!O1778="ThiTN",TONGHOP!P1778="LT",TONGHOP!P1778="TN"),TONGHOP!J1778=""),TONGHOP!P1778,"")</f>
        <v/>
      </c>
    </row>
    <row r="1779" spans="1:5">
      <c r="A1779" t="str">
        <f>IF(AND(TONGHOP!N1779=$B$1,OR(TONGHOP!O1779="ThiTN",TONGHOP!P1779="LT",TONGHOP!P1779="TN"),TONGHOP!J1779=""),TONGHOP!C1779,"")</f>
        <v/>
      </c>
      <c r="B1779" t="str">
        <f>IF(AND(TONGHOP!N1779=$B$1,OR(TONGHOP!O1779="ThiTN",TONGHOP!P1779="LT",TONGHOP!P1779="TN"),TONGHOP!J1779=""),TONGHOP!H1779,"")</f>
        <v/>
      </c>
      <c r="C1779" t="str">
        <f>IF(AND(TONGHOP!N1779=$B$1,OR(TONGHOP!O1779="ThiTN",TONGHOP!P1779="LT",TONGHOP!P1779="TN"),TONGHOP!J1779=""),TONGHOP!F1779,"")</f>
        <v/>
      </c>
      <c r="D1779" t="str">
        <f>IF(AND(TONGHOP!N1779=$B$1,OR(TONGHOP!O1779="ThiTN",TONGHOP!P1779="LT",TONGHOP!P1779="TN"),TONGHOP!J1779=""),TONGHOP!I1779,"")</f>
        <v/>
      </c>
      <c r="E1779" t="str">
        <f>IF(AND(TONGHOP!N1779=$B$1,OR(TONGHOP!O1779="ThiTN",TONGHOP!P1779="LT",TONGHOP!P1779="TN"),TONGHOP!J1779=""),TONGHOP!P1779,"")</f>
        <v/>
      </c>
    </row>
    <row r="1780" spans="1:5">
      <c r="A1780" t="str">
        <f>IF(AND(TONGHOP!N1780=$B$1,OR(TONGHOP!O1780="ThiTN",TONGHOP!P1780="LT",TONGHOP!P1780="TN"),TONGHOP!J1780=""),TONGHOP!C1780,"")</f>
        <v/>
      </c>
      <c r="B1780" t="str">
        <f>IF(AND(TONGHOP!N1780=$B$1,OR(TONGHOP!O1780="ThiTN",TONGHOP!P1780="LT",TONGHOP!P1780="TN"),TONGHOP!J1780=""),TONGHOP!H1780,"")</f>
        <v/>
      </c>
      <c r="C1780" t="str">
        <f>IF(AND(TONGHOP!N1780=$B$1,OR(TONGHOP!O1780="ThiTN",TONGHOP!P1780="LT",TONGHOP!P1780="TN"),TONGHOP!J1780=""),TONGHOP!F1780,"")</f>
        <v/>
      </c>
      <c r="D1780" t="str">
        <f>IF(AND(TONGHOP!N1780=$B$1,OR(TONGHOP!O1780="ThiTN",TONGHOP!P1780="LT",TONGHOP!P1780="TN"),TONGHOP!J1780=""),TONGHOP!I1780,"")</f>
        <v/>
      </c>
      <c r="E1780" t="str">
        <f>IF(AND(TONGHOP!N1780=$B$1,OR(TONGHOP!O1780="ThiTN",TONGHOP!P1780="LT",TONGHOP!P1780="TN"),TONGHOP!J1780=""),TONGHOP!P1780,"")</f>
        <v/>
      </c>
    </row>
    <row r="1781" spans="1:5">
      <c r="A1781" t="str">
        <f>IF(AND(TONGHOP!N1781=$B$1,OR(TONGHOP!O1781="ThiTN",TONGHOP!P1781="LT",TONGHOP!P1781="TN"),TONGHOP!J1781=""),TONGHOP!C1781,"")</f>
        <v/>
      </c>
      <c r="B1781" t="str">
        <f>IF(AND(TONGHOP!N1781=$B$1,OR(TONGHOP!O1781="ThiTN",TONGHOP!P1781="LT",TONGHOP!P1781="TN"),TONGHOP!J1781=""),TONGHOP!H1781,"")</f>
        <v/>
      </c>
      <c r="C1781" t="str">
        <f>IF(AND(TONGHOP!N1781=$B$1,OR(TONGHOP!O1781="ThiTN",TONGHOP!P1781="LT",TONGHOP!P1781="TN"),TONGHOP!J1781=""),TONGHOP!F1781,"")</f>
        <v/>
      </c>
      <c r="D1781" t="str">
        <f>IF(AND(TONGHOP!N1781=$B$1,OR(TONGHOP!O1781="ThiTN",TONGHOP!P1781="LT",TONGHOP!P1781="TN"),TONGHOP!J1781=""),TONGHOP!I1781,"")</f>
        <v/>
      </c>
      <c r="E1781" t="str">
        <f>IF(AND(TONGHOP!N1781=$B$1,OR(TONGHOP!O1781="ThiTN",TONGHOP!P1781="LT",TONGHOP!P1781="TN"),TONGHOP!J1781=""),TONGHOP!P1781,"")</f>
        <v/>
      </c>
    </row>
    <row r="1782" spans="1:5">
      <c r="A1782" t="str">
        <f>IF(AND(TONGHOP!N1782=$B$1,OR(TONGHOP!O1782="ThiTN",TONGHOP!P1782="LT",TONGHOP!P1782="TN"),TONGHOP!J1782=""),TONGHOP!C1782,"")</f>
        <v/>
      </c>
      <c r="B1782" t="str">
        <f>IF(AND(TONGHOP!N1782=$B$1,OR(TONGHOP!O1782="ThiTN",TONGHOP!P1782="LT",TONGHOP!P1782="TN"),TONGHOP!J1782=""),TONGHOP!H1782,"")</f>
        <v/>
      </c>
      <c r="C1782" t="str">
        <f>IF(AND(TONGHOP!N1782=$B$1,OR(TONGHOP!O1782="ThiTN",TONGHOP!P1782="LT",TONGHOP!P1782="TN"),TONGHOP!J1782=""),TONGHOP!F1782,"")</f>
        <v/>
      </c>
      <c r="D1782" t="str">
        <f>IF(AND(TONGHOP!N1782=$B$1,OR(TONGHOP!O1782="ThiTN",TONGHOP!P1782="LT",TONGHOP!P1782="TN"),TONGHOP!J1782=""),TONGHOP!I1782,"")</f>
        <v/>
      </c>
      <c r="E1782" t="str">
        <f>IF(AND(TONGHOP!N1782=$B$1,OR(TONGHOP!O1782="ThiTN",TONGHOP!P1782="LT",TONGHOP!P1782="TN"),TONGHOP!J1782=""),TONGHOP!P1782,"")</f>
        <v/>
      </c>
    </row>
    <row r="1783" spans="1:5">
      <c r="A1783" t="str">
        <f>IF(AND(TONGHOP!N1783=$B$1,OR(TONGHOP!O1783="ThiTN",TONGHOP!P1783="LT",TONGHOP!P1783="TN"),TONGHOP!J1783=""),TONGHOP!C1783,"")</f>
        <v/>
      </c>
      <c r="B1783" t="str">
        <f>IF(AND(TONGHOP!N1783=$B$1,OR(TONGHOP!O1783="ThiTN",TONGHOP!P1783="LT",TONGHOP!P1783="TN"),TONGHOP!J1783=""),TONGHOP!H1783,"")</f>
        <v/>
      </c>
      <c r="C1783" t="str">
        <f>IF(AND(TONGHOP!N1783=$B$1,OR(TONGHOP!O1783="ThiTN",TONGHOP!P1783="LT",TONGHOP!P1783="TN"),TONGHOP!J1783=""),TONGHOP!F1783,"")</f>
        <v/>
      </c>
      <c r="D1783" t="str">
        <f>IF(AND(TONGHOP!N1783=$B$1,OR(TONGHOP!O1783="ThiTN",TONGHOP!P1783="LT",TONGHOP!P1783="TN"),TONGHOP!J1783=""),TONGHOP!I1783,"")</f>
        <v/>
      </c>
      <c r="E1783" t="str">
        <f>IF(AND(TONGHOP!N1783=$B$1,OR(TONGHOP!O1783="ThiTN",TONGHOP!P1783="LT",TONGHOP!P1783="TN"),TONGHOP!J1783=""),TONGHOP!P1783,"")</f>
        <v/>
      </c>
    </row>
    <row r="1784" spans="1:5">
      <c r="A1784" t="str">
        <f>IF(AND(TONGHOP!N1784=$B$1,OR(TONGHOP!O1784="ThiTN",TONGHOP!P1784="LT",TONGHOP!P1784="TN"),TONGHOP!J1784=""),TONGHOP!C1784,"")</f>
        <v/>
      </c>
      <c r="B1784" t="str">
        <f>IF(AND(TONGHOP!N1784=$B$1,OR(TONGHOP!O1784="ThiTN",TONGHOP!P1784="LT",TONGHOP!P1784="TN"),TONGHOP!J1784=""),TONGHOP!H1784,"")</f>
        <v/>
      </c>
      <c r="C1784" t="str">
        <f>IF(AND(TONGHOP!N1784=$B$1,OR(TONGHOP!O1784="ThiTN",TONGHOP!P1784="LT",TONGHOP!P1784="TN"),TONGHOP!J1784=""),TONGHOP!F1784,"")</f>
        <v/>
      </c>
      <c r="D1784" t="str">
        <f>IF(AND(TONGHOP!N1784=$B$1,OR(TONGHOP!O1784="ThiTN",TONGHOP!P1784="LT",TONGHOP!P1784="TN"),TONGHOP!J1784=""),TONGHOP!I1784,"")</f>
        <v/>
      </c>
      <c r="E1784" t="str">
        <f>IF(AND(TONGHOP!N1784=$B$1,OR(TONGHOP!O1784="ThiTN",TONGHOP!P1784="LT",TONGHOP!P1784="TN"),TONGHOP!J1784=""),TONGHOP!P1784,"")</f>
        <v/>
      </c>
    </row>
    <row r="1785" spans="1:5">
      <c r="A1785" t="str">
        <f>IF(AND(TONGHOP!N1785=$B$1,OR(TONGHOP!O1785="ThiTN",TONGHOP!P1785="LT",TONGHOP!P1785="TN"),TONGHOP!J1785=""),TONGHOP!C1785,"")</f>
        <v/>
      </c>
      <c r="B1785" t="str">
        <f>IF(AND(TONGHOP!N1785=$B$1,OR(TONGHOP!O1785="ThiTN",TONGHOP!P1785="LT",TONGHOP!P1785="TN"),TONGHOP!J1785=""),TONGHOP!H1785,"")</f>
        <v/>
      </c>
      <c r="C1785" t="str">
        <f>IF(AND(TONGHOP!N1785=$B$1,OR(TONGHOP!O1785="ThiTN",TONGHOP!P1785="LT",TONGHOP!P1785="TN"),TONGHOP!J1785=""),TONGHOP!F1785,"")</f>
        <v/>
      </c>
      <c r="D1785" t="str">
        <f>IF(AND(TONGHOP!N1785=$B$1,OR(TONGHOP!O1785="ThiTN",TONGHOP!P1785="LT",TONGHOP!P1785="TN"),TONGHOP!J1785=""),TONGHOP!I1785,"")</f>
        <v/>
      </c>
      <c r="E1785" t="str">
        <f>IF(AND(TONGHOP!N1785=$B$1,OR(TONGHOP!O1785="ThiTN",TONGHOP!P1785="LT",TONGHOP!P1785="TN"),TONGHOP!J1785=""),TONGHOP!P1785,"")</f>
        <v/>
      </c>
    </row>
    <row r="1786" spans="1:5">
      <c r="A1786" t="str">
        <f>IF(AND(TONGHOP!N1786=$B$1,OR(TONGHOP!O1786="ThiTN",TONGHOP!P1786="LT",TONGHOP!P1786="TN"),TONGHOP!J1786=""),TONGHOP!C1786,"")</f>
        <v/>
      </c>
      <c r="B1786" t="str">
        <f>IF(AND(TONGHOP!N1786=$B$1,OR(TONGHOP!O1786="ThiTN",TONGHOP!P1786="LT",TONGHOP!P1786="TN"),TONGHOP!J1786=""),TONGHOP!H1786,"")</f>
        <v/>
      </c>
      <c r="C1786" t="str">
        <f>IF(AND(TONGHOP!N1786=$B$1,OR(TONGHOP!O1786="ThiTN",TONGHOP!P1786="LT",TONGHOP!P1786="TN"),TONGHOP!J1786=""),TONGHOP!F1786,"")</f>
        <v/>
      </c>
      <c r="D1786" t="str">
        <f>IF(AND(TONGHOP!N1786=$B$1,OR(TONGHOP!O1786="ThiTN",TONGHOP!P1786="LT",TONGHOP!P1786="TN"),TONGHOP!J1786=""),TONGHOP!I1786,"")</f>
        <v/>
      </c>
      <c r="E1786" t="str">
        <f>IF(AND(TONGHOP!N1786=$B$1,OR(TONGHOP!O1786="ThiTN",TONGHOP!P1786="LT",TONGHOP!P1786="TN"),TONGHOP!J1786=""),TONGHOP!P1786,"")</f>
        <v/>
      </c>
    </row>
    <row r="1787" spans="1:5">
      <c r="A1787" t="str">
        <f>IF(AND(TONGHOP!N1787=$B$1,OR(TONGHOP!O1787="ThiTN",TONGHOP!P1787="LT",TONGHOP!P1787="TN"),TONGHOP!J1787=""),TONGHOP!C1787,"")</f>
        <v/>
      </c>
      <c r="B1787" t="str">
        <f>IF(AND(TONGHOP!N1787=$B$1,OR(TONGHOP!O1787="ThiTN",TONGHOP!P1787="LT",TONGHOP!P1787="TN"),TONGHOP!J1787=""),TONGHOP!H1787,"")</f>
        <v/>
      </c>
      <c r="C1787" t="str">
        <f>IF(AND(TONGHOP!N1787=$B$1,OR(TONGHOP!O1787="ThiTN",TONGHOP!P1787="LT",TONGHOP!P1787="TN"),TONGHOP!J1787=""),TONGHOP!F1787,"")</f>
        <v/>
      </c>
      <c r="D1787" t="str">
        <f>IF(AND(TONGHOP!N1787=$B$1,OR(TONGHOP!O1787="ThiTN",TONGHOP!P1787="LT",TONGHOP!P1787="TN"),TONGHOP!J1787=""),TONGHOP!I1787,"")</f>
        <v/>
      </c>
      <c r="E1787" t="str">
        <f>IF(AND(TONGHOP!N1787=$B$1,OR(TONGHOP!O1787="ThiTN",TONGHOP!P1787="LT",TONGHOP!P1787="TN"),TONGHOP!J1787=""),TONGHOP!P1787,"")</f>
        <v/>
      </c>
    </row>
    <row r="1788" spans="1:5">
      <c r="A1788" t="str">
        <f>IF(AND(TONGHOP!N1788=$B$1,OR(TONGHOP!O1788="ThiTN",TONGHOP!P1788="LT",TONGHOP!P1788="TN"),TONGHOP!J1788=""),TONGHOP!C1788,"")</f>
        <v/>
      </c>
      <c r="B1788" t="str">
        <f>IF(AND(TONGHOP!N1788=$B$1,OR(TONGHOP!O1788="ThiTN",TONGHOP!P1788="LT",TONGHOP!P1788="TN"),TONGHOP!J1788=""),TONGHOP!H1788,"")</f>
        <v/>
      </c>
      <c r="C1788" t="str">
        <f>IF(AND(TONGHOP!N1788=$B$1,OR(TONGHOP!O1788="ThiTN",TONGHOP!P1788="LT",TONGHOP!P1788="TN"),TONGHOP!J1788=""),TONGHOP!F1788,"")</f>
        <v/>
      </c>
      <c r="D1788" t="str">
        <f>IF(AND(TONGHOP!N1788=$B$1,OR(TONGHOP!O1788="ThiTN",TONGHOP!P1788="LT",TONGHOP!P1788="TN"),TONGHOP!J1788=""),TONGHOP!I1788,"")</f>
        <v/>
      </c>
      <c r="E1788" t="str">
        <f>IF(AND(TONGHOP!N1788=$B$1,OR(TONGHOP!O1788="ThiTN",TONGHOP!P1788="LT",TONGHOP!P1788="TN"),TONGHOP!J1788=""),TONGHOP!P1788,"")</f>
        <v/>
      </c>
    </row>
    <row r="1789" spans="1:5">
      <c r="A1789" t="str">
        <f>IF(AND(TONGHOP!N1789=$B$1,OR(TONGHOP!O1789="ThiTN",TONGHOP!P1789="LT",TONGHOP!P1789="TN"),TONGHOP!J1789=""),TONGHOP!C1789,"")</f>
        <v/>
      </c>
      <c r="B1789" t="str">
        <f>IF(AND(TONGHOP!N1789=$B$1,OR(TONGHOP!O1789="ThiTN",TONGHOP!P1789="LT",TONGHOP!P1789="TN"),TONGHOP!J1789=""),TONGHOP!H1789,"")</f>
        <v/>
      </c>
      <c r="C1789" t="str">
        <f>IF(AND(TONGHOP!N1789=$B$1,OR(TONGHOP!O1789="ThiTN",TONGHOP!P1789="LT",TONGHOP!P1789="TN"),TONGHOP!J1789=""),TONGHOP!F1789,"")</f>
        <v/>
      </c>
      <c r="D1789" t="str">
        <f>IF(AND(TONGHOP!N1789=$B$1,OR(TONGHOP!O1789="ThiTN",TONGHOP!P1789="LT",TONGHOP!P1789="TN"),TONGHOP!J1789=""),TONGHOP!I1789,"")</f>
        <v/>
      </c>
      <c r="E1789" t="str">
        <f>IF(AND(TONGHOP!N1789=$B$1,OR(TONGHOP!O1789="ThiTN",TONGHOP!P1789="LT",TONGHOP!P1789="TN"),TONGHOP!J1789=""),TONGHOP!P1789,"")</f>
        <v/>
      </c>
    </row>
    <row r="1790" spans="1:5">
      <c r="A1790" t="str">
        <f>IF(AND(TONGHOP!N1790=$B$1,OR(TONGHOP!O1790="ThiTN",TONGHOP!P1790="LT",TONGHOP!P1790="TN"),TONGHOP!J1790=""),TONGHOP!C1790,"")</f>
        <v/>
      </c>
      <c r="B1790" t="str">
        <f>IF(AND(TONGHOP!N1790=$B$1,OR(TONGHOP!O1790="ThiTN",TONGHOP!P1790="LT",TONGHOP!P1790="TN"),TONGHOP!J1790=""),TONGHOP!H1790,"")</f>
        <v/>
      </c>
      <c r="C1790" t="str">
        <f>IF(AND(TONGHOP!N1790=$B$1,OR(TONGHOP!O1790="ThiTN",TONGHOP!P1790="LT",TONGHOP!P1790="TN"),TONGHOP!J1790=""),TONGHOP!F1790,"")</f>
        <v/>
      </c>
      <c r="D1790" t="str">
        <f>IF(AND(TONGHOP!N1790=$B$1,OR(TONGHOP!O1790="ThiTN",TONGHOP!P1790="LT",TONGHOP!P1790="TN"),TONGHOP!J1790=""),TONGHOP!I1790,"")</f>
        <v/>
      </c>
      <c r="E1790" t="str">
        <f>IF(AND(TONGHOP!N1790=$B$1,OR(TONGHOP!O1790="ThiTN",TONGHOP!P1790="LT",TONGHOP!P1790="TN"),TONGHOP!J1790=""),TONGHOP!P1790,"")</f>
        <v/>
      </c>
    </row>
    <row r="1791" spans="1:5">
      <c r="A1791" t="str">
        <f>IF(AND(TONGHOP!N1791=$B$1,OR(TONGHOP!O1791="ThiTN",TONGHOP!P1791="LT",TONGHOP!P1791="TN"),TONGHOP!J1791=""),TONGHOP!C1791,"")</f>
        <v/>
      </c>
      <c r="B1791" t="str">
        <f>IF(AND(TONGHOP!N1791=$B$1,OR(TONGHOP!O1791="ThiTN",TONGHOP!P1791="LT",TONGHOP!P1791="TN"),TONGHOP!J1791=""),TONGHOP!H1791,"")</f>
        <v/>
      </c>
      <c r="C1791" t="str">
        <f>IF(AND(TONGHOP!N1791=$B$1,OR(TONGHOP!O1791="ThiTN",TONGHOP!P1791="LT",TONGHOP!P1791="TN"),TONGHOP!J1791=""),TONGHOP!F1791,"")</f>
        <v/>
      </c>
      <c r="D1791" t="str">
        <f>IF(AND(TONGHOP!N1791=$B$1,OR(TONGHOP!O1791="ThiTN",TONGHOP!P1791="LT",TONGHOP!P1791="TN"),TONGHOP!J1791=""),TONGHOP!I1791,"")</f>
        <v/>
      </c>
      <c r="E1791" t="str">
        <f>IF(AND(TONGHOP!N1791=$B$1,OR(TONGHOP!O1791="ThiTN",TONGHOP!P1791="LT",TONGHOP!P1791="TN"),TONGHOP!J1791=""),TONGHOP!P1791,"")</f>
        <v/>
      </c>
    </row>
    <row r="1792" spans="1:5">
      <c r="A1792" t="str">
        <f>IF(AND(TONGHOP!N1792=$B$1,OR(TONGHOP!O1792="ThiTN",TONGHOP!P1792="LT",TONGHOP!P1792="TN"),TONGHOP!J1792=""),TONGHOP!C1792,"")</f>
        <v/>
      </c>
      <c r="B1792" t="str">
        <f>IF(AND(TONGHOP!N1792=$B$1,OR(TONGHOP!O1792="ThiTN",TONGHOP!P1792="LT",TONGHOP!P1792="TN"),TONGHOP!J1792=""),TONGHOP!H1792,"")</f>
        <v/>
      </c>
      <c r="C1792" t="str">
        <f>IF(AND(TONGHOP!N1792=$B$1,OR(TONGHOP!O1792="ThiTN",TONGHOP!P1792="LT",TONGHOP!P1792="TN"),TONGHOP!J1792=""),TONGHOP!F1792,"")</f>
        <v/>
      </c>
      <c r="D1792" t="str">
        <f>IF(AND(TONGHOP!N1792=$B$1,OR(TONGHOP!O1792="ThiTN",TONGHOP!P1792="LT",TONGHOP!P1792="TN"),TONGHOP!J1792=""),TONGHOP!I1792,"")</f>
        <v/>
      </c>
      <c r="E1792" t="str">
        <f>IF(AND(TONGHOP!N1792=$B$1,OR(TONGHOP!O1792="ThiTN",TONGHOP!P1792="LT",TONGHOP!P1792="TN"),TONGHOP!J1792=""),TONGHOP!P1792,"")</f>
        <v/>
      </c>
    </row>
    <row r="1793" spans="1:5">
      <c r="A1793" t="str">
        <f>IF(AND(TONGHOP!N1793=$B$1,OR(TONGHOP!O1793="ThiTN",TONGHOP!P1793="LT",TONGHOP!P1793="TN"),TONGHOP!J1793=""),TONGHOP!C1793,"")</f>
        <v/>
      </c>
      <c r="B1793" t="str">
        <f>IF(AND(TONGHOP!N1793=$B$1,OR(TONGHOP!O1793="ThiTN",TONGHOP!P1793="LT",TONGHOP!P1793="TN"),TONGHOP!J1793=""),TONGHOP!H1793,"")</f>
        <v/>
      </c>
      <c r="C1793" t="str">
        <f>IF(AND(TONGHOP!N1793=$B$1,OR(TONGHOP!O1793="ThiTN",TONGHOP!P1793="LT",TONGHOP!P1793="TN"),TONGHOP!J1793=""),TONGHOP!F1793,"")</f>
        <v/>
      </c>
      <c r="D1793" t="str">
        <f>IF(AND(TONGHOP!N1793=$B$1,OR(TONGHOP!O1793="ThiTN",TONGHOP!P1793="LT",TONGHOP!P1793="TN"),TONGHOP!J1793=""),TONGHOP!I1793,"")</f>
        <v/>
      </c>
      <c r="E1793" t="str">
        <f>IF(AND(TONGHOP!N1793=$B$1,OR(TONGHOP!O1793="ThiTN",TONGHOP!P1793="LT",TONGHOP!P1793="TN"),TONGHOP!J1793=""),TONGHOP!P1793,"")</f>
        <v/>
      </c>
    </row>
    <row r="1794" spans="1:5">
      <c r="A1794" t="str">
        <f>IF(AND(TONGHOP!N1794=$B$1,OR(TONGHOP!O1794="ThiTN",TONGHOP!P1794="LT",TONGHOP!P1794="TN"),TONGHOP!J1794=""),TONGHOP!C1794,"")</f>
        <v/>
      </c>
      <c r="B1794" t="str">
        <f>IF(AND(TONGHOP!N1794=$B$1,OR(TONGHOP!O1794="ThiTN",TONGHOP!P1794="LT",TONGHOP!P1794="TN"),TONGHOP!J1794=""),TONGHOP!H1794,"")</f>
        <v/>
      </c>
      <c r="C1794" t="str">
        <f>IF(AND(TONGHOP!N1794=$B$1,OR(TONGHOP!O1794="ThiTN",TONGHOP!P1794="LT",TONGHOP!P1794="TN"),TONGHOP!J1794=""),TONGHOP!F1794,"")</f>
        <v/>
      </c>
      <c r="D1794" t="str">
        <f>IF(AND(TONGHOP!N1794=$B$1,OR(TONGHOP!O1794="ThiTN",TONGHOP!P1794="LT",TONGHOP!P1794="TN"),TONGHOP!J1794=""),TONGHOP!I1794,"")</f>
        <v/>
      </c>
      <c r="E1794" t="str">
        <f>IF(AND(TONGHOP!N1794=$B$1,OR(TONGHOP!O1794="ThiTN",TONGHOP!P1794="LT",TONGHOP!P1794="TN"),TONGHOP!J1794=""),TONGHOP!P1794,"")</f>
        <v/>
      </c>
    </row>
    <row r="1795" spans="1:5">
      <c r="A1795" t="str">
        <f>IF(AND(TONGHOP!N1795=$B$1,OR(TONGHOP!O1795="ThiTN",TONGHOP!P1795="LT",TONGHOP!P1795="TN"),TONGHOP!J1795=""),TONGHOP!C1795,"")</f>
        <v/>
      </c>
      <c r="B1795" t="str">
        <f>IF(AND(TONGHOP!N1795=$B$1,OR(TONGHOP!O1795="ThiTN",TONGHOP!P1795="LT",TONGHOP!P1795="TN"),TONGHOP!J1795=""),TONGHOP!H1795,"")</f>
        <v/>
      </c>
      <c r="C1795" t="str">
        <f>IF(AND(TONGHOP!N1795=$B$1,OR(TONGHOP!O1795="ThiTN",TONGHOP!P1795="LT",TONGHOP!P1795="TN"),TONGHOP!J1795=""),TONGHOP!F1795,"")</f>
        <v/>
      </c>
      <c r="D1795" t="str">
        <f>IF(AND(TONGHOP!N1795=$B$1,OR(TONGHOP!O1795="ThiTN",TONGHOP!P1795="LT",TONGHOP!P1795="TN"),TONGHOP!J1795=""),TONGHOP!I1795,"")</f>
        <v/>
      </c>
      <c r="E1795" t="str">
        <f>IF(AND(TONGHOP!N1795=$B$1,OR(TONGHOP!O1795="ThiTN",TONGHOP!P1795="LT",TONGHOP!P1795="TN"),TONGHOP!J1795=""),TONGHOP!P1795,"")</f>
        <v/>
      </c>
    </row>
    <row r="1796" spans="1:5">
      <c r="A1796" t="str">
        <f>IF(AND(TONGHOP!N1796=$B$1,OR(TONGHOP!O1796="ThiTN",TONGHOP!P1796="LT",TONGHOP!P1796="TN"),TONGHOP!J1796=""),TONGHOP!C1796,"")</f>
        <v/>
      </c>
      <c r="B1796" t="str">
        <f>IF(AND(TONGHOP!N1796=$B$1,OR(TONGHOP!O1796="ThiTN",TONGHOP!P1796="LT",TONGHOP!P1796="TN"),TONGHOP!J1796=""),TONGHOP!H1796,"")</f>
        <v/>
      </c>
      <c r="C1796" t="str">
        <f>IF(AND(TONGHOP!N1796=$B$1,OR(TONGHOP!O1796="ThiTN",TONGHOP!P1796="LT",TONGHOP!P1796="TN"),TONGHOP!J1796=""),TONGHOP!F1796,"")</f>
        <v/>
      </c>
      <c r="D1796" t="str">
        <f>IF(AND(TONGHOP!N1796=$B$1,OR(TONGHOP!O1796="ThiTN",TONGHOP!P1796="LT",TONGHOP!P1796="TN"),TONGHOP!J1796=""),TONGHOP!I1796,"")</f>
        <v/>
      </c>
      <c r="E1796" t="str">
        <f>IF(AND(TONGHOP!N1796=$B$1,OR(TONGHOP!O1796="ThiTN",TONGHOP!P1796="LT",TONGHOP!P1796="TN"),TONGHOP!J1796=""),TONGHOP!P1796,"")</f>
        <v/>
      </c>
    </row>
    <row r="1797" spans="1:5">
      <c r="A1797" t="str">
        <f>IF(AND(TONGHOP!N1797=$B$1,OR(TONGHOP!O1797="ThiTN",TONGHOP!P1797="LT",TONGHOP!P1797="TN"),TONGHOP!J1797=""),TONGHOP!C1797,"")</f>
        <v/>
      </c>
      <c r="B1797" t="str">
        <f>IF(AND(TONGHOP!N1797=$B$1,OR(TONGHOP!O1797="ThiTN",TONGHOP!P1797="LT",TONGHOP!P1797="TN"),TONGHOP!J1797=""),TONGHOP!H1797,"")</f>
        <v/>
      </c>
      <c r="C1797" t="str">
        <f>IF(AND(TONGHOP!N1797=$B$1,OR(TONGHOP!O1797="ThiTN",TONGHOP!P1797="LT",TONGHOP!P1797="TN"),TONGHOP!J1797=""),TONGHOP!F1797,"")</f>
        <v/>
      </c>
      <c r="D1797" t="str">
        <f>IF(AND(TONGHOP!N1797=$B$1,OR(TONGHOP!O1797="ThiTN",TONGHOP!P1797="LT",TONGHOP!P1797="TN"),TONGHOP!J1797=""),TONGHOP!I1797,"")</f>
        <v/>
      </c>
      <c r="E1797" t="str">
        <f>IF(AND(TONGHOP!N1797=$B$1,OR(TONGHOP!O1797="ThiTN",TONGHOP!P1797="LT",TONGHOP!P1797="TN"),TONGHOP!J1797=""),TONGHOP!P1797,"")</f>
        <v/>
      </c>
    </row>
    <row r="1798" spans="1:5">
      <c r="A1798" t="str">
        <f>IF(AND(TONGHOP!N1798=$B$1,OR(TONGHOP!O1798="ThiTN",TONGHOP!P1798="LT",TONGHOP!P1798="TN"),TONGHOP!J1798=""),TONGHOP!C1798,"")</f>
        <v/>
      </c>
      <c r="B1798" t="str">
        <f>IF(AND(TONGHOP!N1798=$B$1,OR(TONGHOP!O1798="ThiTN",TONGHOP!P1798="LT",TONGHOP!P1798="TN"),TONGHOP!J1798=""),TONGHOP!H1798,"")</f>
        <v/>
      </c>
      <c r="C1798" t="str">
        <f>IF(AND(TONGHOP!N1798=$B$1,OR(TONGHOP!O1798="ThiTN",TONGHOP!P1798="LT",TONGHOP!P1798="TN"),TONGHOP!J1798=""),TONGHOP!F1798,"")</f>
        <v/>
      </c>
      <c r="D1798" t="str">
        <f>IF(AND(TONGHOP!N1798=$B$1,OR(TONGHOP!O1798="ThiTN",TONGHOP!P1798="LT",TONGHOP!P1798="TN"),TONGHOP!J1798=""),TONGHOP!I1798,"")</f>
        <v/>
      </c>
      <c r="E1798" t="str">
        <f>IF(AND(TONGHOP!N1798=$B$1,OR(TONGHOP!O1798="ThiTN",TONGHOP!P1798="LT",TONGHOP!P1798="TN"),TONGHOP!J1798=""),TONGHOP!P1798,"")</f>
        <v/>
      </c>
    </row>
    <row r="1799" spans="1:5">
      <c r="A1799" t="str">
        <f>IF(AND(TONGHOP!N1799=$B$1,OR(TONGHOP!O1799="ThiTN",TONGHOP!P1799="LT",TONGHOP!P1799="TN"),TONGHOP!J1799=""),TONGHOP!C1799,"")</f>
        <v/>
      </c>
      <c r="B1799" t="str">
        <f>IF(AND(TONGHOP!N1799=$B$1,OR(TONGHOP!O1799="ThiTN",TONGHOP!P1799="LT",TONGHOP!P1799="TN"),TONGHOP!J1799=""),TONGHOP!H1799,"")</f>
        <v/>
      </c>
      <c r="C1799" t="str">
        <f>IF(AND(TONGHOP!N1799=$B$1,OR(TONGHOP!O1799="ThiTN",TONGHOP!P1799="LT",TONGHOP!P1799="TN"),TONGHOP!J1799=""),TONGHOP!F1799,"")</f>
        <v/>
      </c>
      <c r="D1799" t="str">
        <f>IF(AND(TONGHOP!N1799=$B$1,OR(TONGHOP!O1799="ThiTN",TONGHOP!P1799="LT",TONGHOP!P1799="TN"),TONGHOP!J1799=""),TONGHOP!I1799,"")</f>
        <v/>
      </c>
      <c r="E1799" t="str">
        <f>IF(AND(TONGHOP!N1799=$B$1,OR(TONGHOP!O1799="ThiTN",TONGHOP!P1799="LT",TONGHOP!P1799="TN"),TONGHOP!J1799=""),TONGHOP!P1799,"")</f>
        <v/>
      </c>
    </row>
    <row r="1800" spans="1:5">
      <c r="A1800" t="str">
        <f>IF(AND(TONGHOP!N1800=$B$1,OR(TONGHOP!O1800="ThiTN",TONGHOP!P1800="LT",TONGHOP!P1800="TN"),TONGHOP!J1800=""),TONGHOP!C1800,"")</f>
        <v/>
      </c>
      <c r="B1800" t="str">
        <f>IF(AND(TONGHOP!N1800=$B$1,OR(TONGHOP!O1800="ThiTN",TONGHOP!P1800="LT",TONGHOP!P1800="TN"),TONGHOP!J1800=""),TONGHOP!H1800,"")</f>
        <v/>
      </c>
      <c r="C1800" t="str">
        <f>IF(AND(TONGHOP!N1800=$B$1,OR(TONGHOP!O1800="ThiTN",TONGHOP!P1800="LT",TONGHOP!P1800="TN"),TONGHOP!J1800=""),TONGHOP!F1800,"")</f>
        <v/>
      </c>
      <c r="D1800" t="str">
        <f>IF(AND(TONGHOP!N1800=$B$1,OR(TONGHOP!O1800="ThiTN",TONGHOP!P1800="LT",TONGHOP!P1800="TN"),TONGHOP!J1800=""),TONGHOP!I1800,"")</f>
        <v/>
      </c>
      <c r="E1800" t="str">
        <f>IF(AND(TONGHOP!N1800=$B$1,OR(TONGHOP!O1800="ThiTN",TONGHOP!P1800="LT",TONGHOP!P1800="TN"),TONGHOP!J1800=""),TONGHOP!P1800,"")</f>
        <v/>
      </c>
    </row>
    <row r="1801" spans="1:5">
      <c r="A1801" t="str">
        <f>IF(AND(TONGHOP!N1801=$B$1,OR(TONGHOP!O1801="ThiTN",TONGHOP!P1801="LT",TONGHOP!P1801="TN"),TONGHOP!J1801=""),TONGHOP!C1801,"")</f>
        <v/>
      </c>
      <c r="B1801" t="str">
        <f>IF(AND(TONGHOP!N1801=$B$1,OR(TONGHOP!O1801="ThiTN",TONGHOP!P1801="LT",TONGHOP!P1801="TN"),TONGHOP!J1801=""),TONGHOP!H1801,"")</f>
        <v/>
      </c>
      <c r="C1801" t="str">
        <f>IF(AND(TONGHOP!N1801=$B$1,OR(TONGHOP!O1801="ThiTN",TONGHOP!P1801="LT",TONGHOP!P1801="TN"),TONGHOP!J1801=""),TONGHOP!F1801,"")</f>
        <v/>
      </c>
      <c r="D1801" t="str">
        <f>IF(AND(TONGHOP!N1801=$B$1,OR(TONGHOP!O1801="ThiTN",TONGHOP!P1801="LT",TONGHOP!P1801="TN"),TONGHOP!J1801=""),TONGHOP!I1801,"")</f>
        <v/>
      </c>
      <c r="E1801" t="str">
        <f>IF(AND(TONGHOP!N1801=$B$1,OR(TONGHOP!O1801="ThiTN",TONGHOP!P1801="LT",TONGHOP!P1801="TN"),TONGHOP!J1801=""),TONGHOP!P1801,"")</f>
        <v/>
      </c>
    </row>
    <row r="1802" spans="1:5">
      <c r="A1802" t="str">
        <f>IF(AND(TONGHOP!N1802=$B$1,OR(TONGHOP!O1802="ThiTN",TONGHOP!P1802="LT",TONGHOP!P1802="TN"),TONGHOP!J1802=""),TONGHOP!C1802,"")</f>
        <v/>
      </c>
      <c r="B1802" t="str">
        <f>IF(AND(TONGHOP!N1802=$B$1,OR(TONGHOP!O1802="ThiTN",TONGHOP!P1802="LT",TONGHOP!P1802="TN"),TONGHOP!J1802=""),TONGHOP!H1802,"")</f>
        <v/>
      </c>
      <c r="C1802" t="str">
        <f>IF(AND(TONGHOP!N1802=$B$1,OR(TONGHOP!O1802="ThiTN",TONGHOP!P1802="LT",TONGHOP!P1802="TN"),TONGHOP!J1802=""),TONGHOP!F1802,"")</f>
        <v/>
      </c>
      <c r="D1802" t="str">
        <f>IF(AND(TONGHOP!N1802=$B$1,OR(TONGHOP!O1802="ThiTN",TONGHOP!P1802="LT",TONGHOP!P1802="TN"),TONGHOP!J1802=""),TONGHOP!I1802,"")</f>
        <v/>
      </c>
      <c r="E1802" t="str">
        <f>IF(AND(TONGHOP!N1802=$B$1,OR(TONGHOP!O1802="ThiTN",TONGHOP!P1802="LT",TONGHOP!P1802="TN"),TONGHOP!J1802=""),TONGHOP!P1802,"")</f>
        <v/>
      </c>
    </row>
    <row r="1803" spans="1:5">
      <c r="A1803" t="str">
        <f>IF(AND(TONGHOP!N1803=$B$1,OR(TONGHOP!O1803="ThiTN",TONGHOP!P1803="LT",TONGHOP!P1803="TN"),TONGHOP!J1803=""),TONGHOP!C1803,"")</f>
        <v/>
      </c>
      <c r="B1803" t="str">
        <f>IF(AND(TONGHOP!N1803=$B$1,OR(TONGHOP!O1803="ThiTN",TONGHOP!P1803="LT",TONGHOP!P1803="TN"),TONGHOP!J1803=""),TONGHOP!H1803,"")</f>
        <v/>
      </c>
      <c r="C1803" t="str">
        <f>IF(AND(TONGHOP!N1803=$B$1,OR(TONGHOP!O1803="ThiTN",TONGHOP!P1803="LT",TONGHOP!P1803="TN"),TONGHOP!J1803=""),TONGHOP!F1803,"")</f>
        <v/>
      </c>
      <c r="D1803" t="str">
        <f>IF(AND(TONGHOP!N1803=$B$1,OR(TONGHOP!O1803="ThiTN",TONGHOP!P1803="LT",TONGHOP!P1803="TN"),TONGHOP!J1803=""),TONGHOP!I1803,"")</f>
        <v/>
      </c>
      <c r="E1803" t="str">
        <f>IF(AND(TONGHOP!N1803=$B$1,OR(TONGHOP!O1803="ThiTN",TONGHOP!P1803="LT",TONGHOP!P1803="TN"),TONGHOP!J1803=""),TONGHOP!P1803,"")</f>
        <v/>
      </c>
    </row>
    <row r="1804" spans="1:5">
      <c r="A1804" t="str">
        <f>IF(AND(TONGHOP!N1804=$B$1,OR(TONGHOP!O1804="ThiTN",TONGHOP!P1804="LT",TONGHOP!P1804="TN"),TONGHOP!J1804=""),TONGHOP!C1804,"")</f>
        <v/>
      </c>
      <c r="B1804" t="str">
        <f>IF(AND(TONGHOP!N1804=$B$1,OR(TONGHOP!O1804="ThiTN",TONGHOP!P1804="LT",TONGHOP!P1804="TN"),TONGHOP!J1804=""),TONGHOP!H1804,"")</f>
        <v/>
      </c>
      <c r="C1804" t="str">
        <f>IF(AND(TONGHOP!N1804=$B$1,OR(TONGHOP!O1804="ThiTN",TONGHOP!P1804="LT",TONGHOP!P1804="TN"),TONGHOP!J1804=""),TONGHOP!F1804,"")</f>
        <v/>
      </c>
      <c r="D1804" t="str">
        <f>IF(AND(TONGHOP!N1804=$B$1,OR(TONGHOP!O1804="ThiTN",TONGHOP!P1804="LT",TONGHOP!P1804="TN"),TONGHOP!J1804=""),TONGHOP!I1804,"")</f>
        <v/>
      </c>
      <c r="E1804" t="str">
        <f>IF(AND(TONGHOP!N1804=$B$1,OR(TONGHOP!O1804="ThiTN",TONGHOP!P1804="LT",TONGHOP!P1804="TN"),TONGHOP!J1804=""),TONGHOP!P1804,"")</f>
        <v/>
      </c>
    </row>
    <row r="1805" spans="1:5">
      <c r="A1805" t="str">
        <f>IF(AND(TONGHOP!N1805=$B$1,OR(TONGHOP!O1805="ThiTN",TONGHOP!P1805="LT",TONGHOP!P1805="TN"),TONGHOP!J1805=""),TONGHOP!C1805,"")</f>
        <v/>
      </c>
      <c r="B1805" t="str">
        <f>IF(AND(TONGHOP!N1805=$B$1,OR(TONGHOP!O1805="ThiTN",TONGHOP!P1805="LT",TONGHOP!P1805="TN"),TONGHOP!J1805=""),TONGHOP!H1805,"")</f>
        <v/>
      </c>
      <c r="C1805" t="str">
        <f>IF(AND(TONGHOP!N1805=$B$1,OR(TONGHOP!O1805="ThiTN",TONGHOP!P1805="LT",TONGHOP!P1805="TN"),TONGHOP!J1805=""),TONGHOP!F1805,"")</f>
        <v/>
      </c>
      <c r="D1805" t="str">
        <f>IF(AND(TONGHOP!N1805=$B$1,OR(TONGHOP!O1805="ThiTN",TONGHOP!P1805="LT",TONGHOP!P1805="TN"),TONGHOP!J1805=""),TONGHOP!I1805,"")</f>
        <v/>
      </c>
      <c r="E1805" t="str">
        <f>IF(AND(TONGHOP!N1805=$B$1,OR(TONGHOP!O1805="ThiTN",TONGHOP!P1805="LT",TONGHOP!P1805="TN"),TONGHOP!J1805=""),TONGHOP!P1805,"")</f>
        <v/>
      </c>
    </row>
    <row r="1806" spans="1:5">
      <c r="A1806" t="str">
        <f>IF(AND(TONGHOP!N1806=$B$1,OR(TONGHOP!O1806="ThiTN",TONGHOP!P1806="LT",TONGHOP!P1806="TN"),TONGHOP!J1806=""),TONGHOP!C1806,"")</f>
        <v/>
      </c>
      <c r="B1806" t="str">
        <f>IF(AND(TONGHOP!N1806=$B$1,OR(TONGHOP!O1806="ThiTN",TONGHOP!P1806="LT",TONGHOP!P1806="TN"),TONGHOP!J1806=""),TONGHOP!H1806,"")</f>
        <v/>
      </c>
      <c r="C1806" t="str">
        <f>IF(AND(TONGHOP!N1806=$B$1,OR(TONGHOP!O1806="ThiTN",TONGHOP!P1806="LT",TONGHOP!P1806="TN"),TONGHOP!J1806=""),TONGHOP!F1806,"")</f>
        <v/>
      </c>
      <c r="D1806" t="str">
        <f>IF(AND(TONGHOP!N1806=$B$1,OR(TONGHOP!O1806="ThiTN",TONGHOP!P1806="LT",TONGHOP!P1806="TN"),TONGHOP!J1806=""),TONGHOP!I1806,"")</f>
        <v/>
      </c>
      <c r="E1806" t="str">
        <f>IF(AND(TONGHOP!N1806=$B$1,OR(TONGHOP!O1806="ThiTN",TONGHOP!P1806="LT",TONGHOP!P1806="TN"),TONGHOP!J1806=""),TONGHOP!P1806,"")</f>
        <v/>
      </c>
    </row>
    <row r="1807" spans="1:5">
      <c r="A1807" t="str">
        <f>IF(AND(TONGHOP!N1807=$B$1,OR(TONGHOP!O1807="ThiTN",TONGHOP!P1807="LT",TONGHOP!P1807="TN"),TONGHOP!J1807=""),TONGHOP!C1807,"")</f>
        <v/>
      </c>
      <c r="B1807" t="str">
        <f>IF(AND(TONGHOP!N1807=$B$1,OR(TONGHOP!O1807="ThiTN",TONGHOP!P1807="LT",TONGHOP!P1807="TN"),TONGHOP!J1807=""),TONGHOP!H1807,"")</f>
        <v/>
      </c>
      <c r="C1807" t="str">
        <f>IF(AND(TONGHOP!N1807=$B$1,OR(TONGHOP!O1807="ThiTN",TONGHOP!P1807="LT",TONGHOP!P1807="TN"),TONGHOP!J1807=""),TONGHOP!F1807,"")</f>
        <v/>
      </c>
      <c r="D1807" t="str">
        <f>IF(AND(TONGHOP!N1807=$B$1,OR(TONGHOP!O1807="ThiTN",TONGHOP!P1807="LT",TONGHOP!P1807="TN"),TONGHOP!J1807=""),TONGHOP!I1807,"")</f>
        <v/>
      </c>
      <c r="E1807" t="str">
        <f>IF(AND(TONGHOP!N1807=$B$1,OR(TONGHOP!O1807="ThiTN",TONGHOP!P1807="LT",TONGHOP!P1807="TN"),TONGHOP!J1807=""),TONGHOP!P1807,"")</f>
        <v/>
      </c>
    </row>
    <row r="1808" spans="1:5">
      <c r="A1808" t="str">
        <f>IF(AND(TONGHOP!N1808=$B$1,OR(TONGHOP!O1808="ThiTN",TONGHOP!P1808="LT",TONGHOP!P1808="TN"),TONGHOP!J1808=""),TONGHOP!C1808,"")</f>
        <v/>
      </c>
      <c r="B1808" t="str">
        <f>IF(AND(TONGHOP!N1808=$B$1,OR(TONGHOP!O1808="ThiTN",TONGHOP!P1808="LT",TONGHOP!P1808="TN"),TONGHOP!J1808=""),TONGHOP!H1808,"")</f>
        <v/>
      </c>
      <c r="C1808" t="str">
        <f>IF(AND(TONGHOP!N1808=$B$1,OR(TONGHOP!O1808="ThiTN",TONGHOP!P1808="LT",TONGHOP!P1808="TN"),TONGHOP!J1808=""),TONGHOP!F1808,"")</f>
        <v/>
      </c>
      <c r="D1808" t="str">
        <f>IF(AND(TONGHOP!N1808=$B$1,OR(TONGHOP!O1808="ThiTN",TONGHOP!P1808="LT",TONGHOP!P1808="TN"),TONGHOP!J1808=""),TONGHOP!I1808,"")</f>
        <v/>
      </c>
      <c r="E1808" t="str">
        <f>IF(AND(TONGHOP!N1808=$B$1,OR(TONGHOP!O1808="ThiTN",TONGHOP!P1808="LT",TONGHOP!P1808="TN"),TONGHOP!J1808=""),TONGHOP!P1808,"")</f>
        <v/>
      </c>
    </row>
    <row r="1809" spans="1:5">
      <c r="A1809" t="str">
        <f>IF(AND(TONGHOP!N1809=$B$1,OR(TONGHOP!O1809="ThiTN",TONGHOP!P1809="LT",TONGHOP!P1809="TN"),TONGHOP!J1809=""),TONGHOP!C1809,"")</f>
        <v/>
      </c>
      <c r="B1809" t="str">
        <f>IF(AND(TONGHOP!N1809=$B$1,OR(TONGHOP!O1809="ThiTN",TONGHOP!P1809="LT",TONGHOP!P1809="TN"),TONGHOP!J1809=""),TONGHOP!H1809,"")</f>
        <v/>
      </c>
      <c r="C1809" t="str">
        <f>IF(AND(TONGHOP!N1809=$B$1,OR(TONGHOP!O1809="ThiTN",TONGHOP!P1809="LT",TONGHOP!P1809="TN"),TONGHOP!J1809=""),TONGHOP!F1809,"")</f>
        <v/>
      </c>
      <c r="D1809" t="str">
        <f>IF(AND(TONGHOP!N1809=$B$1,OR(TONGHOP!O1809="ThiTN",TONGHOP!P1809="LT",TONGHOP!P1809="TN"),TONGHOP!J1809=""),TONGHOP!I1809,"")</f>
        <v/>
      </c>
      <c r="E1809" t="str">
        <f>IF(AND(TONGHOP!N1809=$B$1,OR(TONGHOP!O1809="ThiTN",TONGHOP!P1809="LT",TONGHOP!P1809="TN"),TONGHOP!J1809=""),TONGHOP!P1809,"")</f>
        <v/>
      </c>
    </row>
    <row r="1810" spans="1:5">
      <c r="A1810" t="str">
        <f>IF(AND(TONGHOP!N1810=$B$1,OR(TONGHOP!O1810="ThiTN",TONGHOP!P1810="LT",TONGHOP!P1810="TN"),TONGHOP!J1810=""),TONGHOP!C1810,"")</f>
        <v/>
      </c>
      <c r="B1810" t="str">
        <f>IF(AND(TONGHOP!N1810=$B$1,OR(TONGHOP!O1810="ThiTN",TONGHOP!P1810="LT",TONGHOP!P1810="TN"),TONGHOP!J1810=""),TONGHOP!H1810,"")</f>
        <v/>
      </c>
      <c r="C1810" t="str">
        <f>IF(AND(TONGHOP!N1810=$B$1,OR(TONGHOP!O1810="ThiTN",TONGHOP!P1810="LT",TONGHOP!P1810="TN"),TONGHOP!J1810=""),TONGHOP!F1810,"")</f>
        <v/>
      </c>
      <c r="D1810" t="str">
        <f>IF(AND(TONGHOP!N1810=$B$1,OR(TONGHOP!O1810="ThiTN",TONGHOP!P1810="LT",TONGHOP!P1810="TN"),TONGHOP!J1810=""),TONGHOP!I1810,"")</f>
        <v/>
      </c>
      <c r="E1810" t="str">
        <f>IF(AND(TONGHOP!N1810=$B$1,OR(TONGHOP!O1810="ThiTN",TONGHOP!P1810="LT",TONGHOP!P1810="TN"),TONGHOP!J1810=""),TONGHOP!P1810,"")</f>
        <v/>
      </c>
    </row>
    <row r="1811" spans="1:5">
      <c r="A1811" t="str">
        <f>IF(AND(TONGHOP!N1811=$B$1,OR(TONGHOP!O1811="ThiTN",TONGHOP!P1811="LT",TONGHOP!P1811="TN"),TONGHOP!J1811=""),TONGHOP!C1811,"")</f>
        <v/>
      </c>
      <c r="B1811" t="str">
        <f>IF(AND(TONGHOP!N1811=$B$1,OR(TONGHOP!O1811="ThiTN",TONGHOP!P1811="LT",TONGHOP!P1811="TN"),TONGHOP!J1811=""),TONGHOP!H1811,"")</f>
        <v/>
      </c>
      <c r="C1811" t="str">
        <f>IF(AND(TONGHOP!N1811=$B$1,OR(TONGHOP!O1811="ThiTN",TONGHOP!P1811="LT",TONGHOP!P1811="TN"),TONGHOP!J1811=""),TONGHOP!F1811,"")</f>
        <v/>
      </c>
      <c r="D1811" t="str">
        <f>IF(AND(TONGHOP!N1811=$B$1,OR(TONGHOP!O1811="ThiTN",TONGHOP!P1811="LT",TONGHOP!P1811="TN"),TONGHOP!J1811=""),TONGHOP!I1811,"")</f>
        <v/>
      </c>
      <c r="E1811" t="str">
        <f>IF(AND(TONGHOP!N1811=$B$1,OR(TONGHOP!O1811="ThiTN",TONGHOP!P1811="LT",TONGHOP!P1811="TN"),TONGHOP!J1811=""),TONGHOP!P1811,"")</f>
        <v/>
      </c>
    </row>
    <row r="1812" spans="1:5">
      <c r="A1812" t="str">
        <f>IF(AND(TONGHOP!N1812=$B$1,OR(TONGHOP!O1812="ThiTN",TONGHOP!P1812="LT",TONGHOP!P1812="TN"),TONGHOP!J1812=""),TONGHOP!C1812,"")</f>
        <v/>
      </c>
      <c r="B1812" t="str">
        <f>IF(AND(TONGHOP!N1812=$B$1,OR(TONGHOP!O1812="ThiTN",TONGHOP!P1812="LT",TONGHOP!P1812="TN"),TONGHOP!J1812=""),TONGHOP!H1812,"")</f>
        <v/>
      </c>
      <c r="C1812" t="str">
        <f>IF(AND(TONGHOP!N1812=$B$1,OR(TONGHOP!O1812="ThiTN",TONGHOP!P1812="LT",TONGHOP!P1812="TN"),TONGHOP!J1812=""),TONGHOP!F1812,"")</f>
        <v/>
      </c>
      <c r="D1812" t="str">
        <f>IF(AND(TONGHOP!N1812=$B$1,OR(TONGHOP!O1812="ThiTN",TONGHOP!P1812="LT",TONGHOP!P1812="TN"),TONGHOP!J1812=""),TONGHOP!I1812,"")</f>
        <v/>
      </c>
      <c r="E1812" t="str">
        <f>IF(AND(TONGHOP!N1812=$B$1,OR(TONGHOP!O1812="ThiTN",TONGHOP!P1812="LT",TONGHOP!P1812="TN"),TONGHOP!J1812=""),TONGHOP!P1812,"")</f>
        <v/>
      </c>
    </row>
    <row r="1813" spans="1:5">
      <c r="A1813" t="str">
        <f>IF(AND(TONGHOP!N1813=$B$1,OR(TONGHOP!O1813="ThiTN",TONGHOP!P1813="LT",TONGHOP!P1813="TN"),TONGHOP!J1813=""),TONGHOP!C1813,"")</f>
        <v/>
      </c>
      <c r="B1813" t="str">
        <f>IF(AND(TONGHOP!N1813=$B$1,OR(TONGHOP!O1813="ThiTN",TONGHOP!P1813="LT",TONGHOP!P1813="TN"),TONGHOP!J1813=""),TONGHOP!H1813,"")</f>
        <v/>
      </c>
      <c r="C1813" t="str">
        <f>IF(AND(TONGHOP!N1813=$B$1,OR(TONGHOP!O1813="ThiTN",TONGHOP!P1813="LT",TONGHOP!P1813="TN"),TONGHOP!J1813=""),TONGHOP!F1813,"")</f>
        <v/>
      </c>
      <c r="D1813" t="str">
        <f>IF(AND(TONGHOP!N1813=$B$1,OR(TONGHOP!O1813="ThiTN",TONGHOP!P1813="LT",TONGHOP!P1813="TN"),TONGHOP!J1813=""),TONGHOP!I1813,"")</f>
        <v/>
      </c>
      <c r="E1813" t="str">
        <f>IF(AND(TONGHOP!N1813=$B$1,OR(TONGHOP!O1813="ThiTN",TONGHOP!P1813="LT",TONGHOP!P1813="TN"),TONGHOP!J1813=""),TONGHOP!P1813,"")</f>
        <v/>
      </c>
    </row>
    <row r="1814" spans="1:5">
      <c r="A1814" t="str">
        <f>IF(AND(TONGHOP!N1814=$B$1,OR(TONGHOP!O1814="ThiTN",TONGHOP!P1814="LT",TONGHOP!P1814="TN"),TONGHOP!J1814=""),TONGHOP!C1814,"")</f>
        <v/>
      </c>
      <c r="B1814" t="str">
        <f>IF(AND(TONGHOP!N1814=$B$1,OR(TONGHOP!O1814="ThiTN",TONGHOP!P1814="LT",TONGHOP!P1814="TN"),TONGHOP!J1814=""),TONGHOP!H1814,"")</f>
        <v/>
      </c>
      <c r="C1814" t="str">
        <f>IF(AND(TONGHOP!N1814=$B$1,OR(TONGHOP!O1814="ThiTN",TONGHOP!P1814="LT",TONGHOP!P1814="TN"),TONGHOP!J1814=""),TONGHOP!F1814,"")</f>
        <v/>
      </c>
      <c r="D1814" t="str">
        <f>IF(AND(TONGHOP!N1814=$B$1,OR(TONGHOP!O1814="ThiTN",TONGHOP!P1814="LT",TONGHOP!P1814="TN"),TONGHOP!J1814=""),TONGHOP!I1814,"")</f>
        <v/>
      </c>
      <c r="E1814" t="str">
        <f>IF(AND(TONGHOP!N1814=$B$1,OR(TONGHOP!O1814="ThiTN",TONGHOP!P1814="LT",TONGHOP!P1814="TN"),TONGHOP!J1814=""),TONGHOP!P1814,"")</f>
        <v/>
      </c>
    </row>
    <row r="1815" spans="1:5">
      <c r="A1815" t="str">
        <f>IF(AND(TONGHOP!N1815=$B$1,OR(TONGHOP!O1815="ThiTN",TONGHOP!P1815="LT",TONGHOP!P1815="TN"),TONGHOP!J1815=""),TONGHOP!C1815,"")</f>
        <v/>
      </c>
      <c r="B1815" t="str">
        <f>IF(AND(TONGHOP!N1815=$B$1,OR(TONGHOP!O1815="ThiTN",TONGHOP!P1815="LT",TONGHOP!P1815="TN"),TONGHOP!J1815=""),TONGHOP!H1815,"")</f>
        <v/>
      </c>
      <c r="C1815" t="str">
        <f>IF(AND(TONGHOP!N1815=$B$1,OR(TONGHOP!O1815="ThiTN",TONGHOP!P1815="LT",TONGHOP!P1815="TN"),TONGHOP!J1815=""),TONGHOP!F1815,"")</f>
        <v/>
      </c>
      <c r="D1815" t="str">
        <f>IF(AND(TONGHOP!N1815=$B$1,OR(TONGHOP!O1815="ThiTN",TONGHOP!P1815="LT",TONGHOP!P1815="TN"),TONGHOP!J1815=""),TONGHOP!I1815,"")</f>
        <v/>
      </c>
      <c r="E1815" t="str">
        <f>IF(AND(TONGHOP!N1815=$B$1,OR(TONGHOP!O1815="ThiTN",TONGHOP!P1815="LT",TONGHOP!P1815="TN"),TONGHOP!J1815=""),TONGHOP!P1815,"")</f>
        <v/>
      </c>
    </row>
    <row r="1816" spans="1:5">
      <c r="A1816" t="str">
        <f>IF(AND(TONGHOP!N1816=$B$1,OR(TONGHOP!O1816="ThiTN",TONGHOP!P1816="LT",TONGHOP!P1816="TN"),TONGHOP!J1816=""),TONGHOP!C1816,"")</f>
        <v/>
      </c>
      <c r="B1816" t="str">
        <f>IF(AND(TONGHOP!N1816=$B$1,OR(TONGHOP!O1816="ThiTN",TONGHOP!P1816="LT",TONGHOP!P1816="TN"),TONGHOP!J1816=""),TONGHOP!H1816,"")</f>
        <v/>
      </c>
      <c r="C1816" t="str">
        <f>IF(AND(TONGHOP!N1816=$B$1,OR(TONGHOP!O1816="ThiTN",TONGHOP!P1816="LT",TONGHOP!P1816="TN"),TONGHOP!J1816=""),TONGHOP!F1816,"")</f>
        <v/>
      </c>
      <c r="D1816" t="str">
        <f>IF(AND(TONGHOP!N1816=$B$1,OR(TONGHOP!O1816="ThiTN",TONGHOP!P1816="LT",TONGHOP!P1816="TN"),TONGHOP!J1816=""),TONGHOP!I1816,"")</f>
        <v/>
      </c>
      <c r="E1816" t="str">
        <f>IF(AND(TONGHOP!N1816=$B$1,OR(TONGHOP!O1816="ThiTN",TONGHOP!P1816="LT",TONGHOP!P1816="TN"),TONGHOP!J1816=""),TONGHOP!P1816,"")</f>
        <v/>
      </c>
    </row>
    <row r="1817" spans="1:5">
      <c r="A1817" t="str">
        <f>IF(AND(TONGHOP!N1817=$B$1,OR(TONGHOP!O1817="ThiTN",TONGHOP!P1817="LT",TONGHOP!P1817="TN"),TONGHOP!J1817=""),TONGHOP!C1817,"")</f>
        <v/>
      </c>
      <c r="B1817" t="str">
        <f>IF(AND(TONGHOP!N1817=$B$1,OR(TONGHOP!O1817="ThiTN",TONGHOP!P1817="LT",TONGHOP!P1817="TN"),TONGHOP!J1817=""),TONGHOP!H1817,"")</f>
        <v/>
      </c>
      <c r="C1817" t="str">
        <f>IF(AND(TONGHOP!N1817=$B$1,OR(TONGHOP!O1817="ThiTN",TONGHOP!P1817="LT",TONGHOP!P1817="TN"),TONGHOP!J1817=""),TONGHOP!F1817,"")</f>
        <v/>
      </c>
      <c r="D1817" t="str">
        <f>IF(AND(TONGHOP!N1817=$B$1,OR(TONGHOP!O1817="ThiTN",TONGHOP!P1817="LT",TONGHOP!P1817="TN"),TONGHOP!J1817=""),TONGHOP!I1817,"")</f>
        <v/>
      </c>
      <c r="E1817" t="str">
        <f>IF(AND(TONGHOP!N1817=$B$1,OR(TONGHOP!O1817="ThiTN",TONGHOP!P1817="LT",TONGHOP!P1817="TN"),TONGHOP!J1817=""),TONGHOP!P1817,"")</f>
        <v/>
      </c>
    </row>
    <row r="1818" spans="1:5">
      <c r="A1818" t="str">
        <f>IF(AND(TONGHOP!N1818=$B$1,OR(TONGHOP!O1818="ThiTN",TONGHOP!P1818="LT",TONGHOP!P1818="TN"),TONGHOP!J1818=""),TONGHOP!C1818,"")</f>
        <v/>
      </c>
      <c r="B1818" t="str">
        <f>IF(AND(TONGHOP!N1818=$B$1,OR(TONGHOP!O1818="ThiTN",TONGHOP!P1818="LT",TONGHOP!P1818="TN"),TONGHOP!J1818=""),TONGHOP!H1818,"")</f>
        <v/>
      </c>
      <c r="C1818" t="str">
        <f>IF(AND(TONGHOP!N1818=$B$1,OR(TONGHOP!O1818="ThiTN",TONGHOP!P1818="LT",TONGHOP!P1818="TN"),TONGHOP!J1818=""),TONGHOP!F1818,"")</f>
        <v/>
      </c>
      <c r="D1818" t="str">
        <f>IF(AND(TONGHOP!N1818=$B$1,OR(TONGHOP!O1818="ThiTN",TONGHOP!P1818="LT",TONGHOP!P1818="TN"),TONGHOP!J1818=""),TONGHOP!I1818,"")</f>
        <v/>
      </c>
      <c r="E1818" t="str">
        <f>IF(AND(TONGHOP!N1818=$B$1,OR(TONGHOP!O1818="ThiTN",TONGHOP!P1818="LT",TONGHOP!P1818="TN"),TONGHOP!J1818=""),TONGHOP!P1818,"")</f>
        <v/>
      </c>
    </row>
    <row r="1819" spans="1:5">
      <c r="A1819" t="str">
        <f>IF(AND(TONGHOP!N1819=$B$1,OR(TONGHOP!O1819="ThiTN",TONGHOP!P1819="LT",TONGHOP!P1819="TN"),TONGHOP!J1819=""),TONGHOP!C1819,"")</f>
        <v/>
      </c>
      <c r="B1819" t="str">
        <f>IF(AND(TONGHOP!N1819=$B$1,OR(TONGHOP!O1819="ThiTN",TONGHOP!P1819="LT",TONGHOP!P1819="TN"),TONGHOP!J1819=""),TONGHOP!H1819,"")</f>
        <v/>
      </c>
      <c r="C1819" t="str">
        <f>IF(AND(TONGHOP!N1819=$B$1,OR(TONGHOP!O1819="ThiTN",TONGHOP!P1819="LT",TONGHOP!P1819="TN"),TONGHOP!J1819=""),TONGHOP!F1819,"")</f>
        <v/>
      </c>
      <c r="D1819" t="str">
        <f>IF(AND(TONGHOP!N1819=$B$1,OR(TONGHOP!O1819="ThiTN",TONGHOP!P1819="LT",TONGHOP!P1819="TN"),TONGHOP!J1819=""),TONGHOP!I1819,"")</f>
        <v/>
      </c>
      <c r="E1819" t="str">
        <f>IF(AND(TONGHOP!N1819=$B$1,OR(TONGHOP!O1819="ThiTN",TONGHOP!P1819="LT",TONGHOP!P1819="TN"),TONGHOP!J1819=""),TONGHOP!P1819,"")</f>
        <v/>
      </c>
    </row>
    <row r="1820" spans="1:5">
      <c r="A1820" t="str">
        <f>IF(AND(TONGHOP!N1820=$B$1,OR(TONGHOP!O1820="ThiTN",TONGHOP!P1820="LT",TONGHOP!P1820="TN"),TONGHOP!J1820=""),TONGHOP!C1820,"")</f>
        <v/>
      </c>
      <c r="B1820" t="str">
        <f>IF(AND(TONGHOP!N1820=$B$1,OR(TONGHOP!O1820="ThiTN",TONGHOP!P1820="LT",TONGHOP!P1820="TN"),TONGHOP!J1820=""),TONGHOP!H1820,"")</f>
        <v/>
      </c>
      <c r="C1820" t="str">
        <f>IF(AND(TONGHOP!N1820=$B$1,OR(TONGHOP!O1820="ThiTN",TONGHOP!P1820="LT",TONGHOP!P1820="TN"),TONGHOP!J1820=""),TONGHOP!F1820,"")</f>
        <v/>
      </c>
      <c r="D1820" t="str">
        <f>IF(AND(TONGHOP!N1820=$B$1,OR(TONGHOP!O1820="ThiTN",TONGHOP!P1820="LT",TONGHOP!P1820="TN"),TONGHOP!J1820=""),TONGHOP!I1820,"")</f>
        <v/>
      </c>
      <c r="E1820" t="str">
        <f>IF(AND(TONGHOP!N1820=$B$1,OR(TONGHOP!O1820="ThiTN",TONGHOP!P1820="LT",TONGHOP!P1820="TN"),TONGHOP!J1820=""),TONGHOP!P1820,"")</f>
        <v/>
      </c>
    </row>
    <row r="1821" spans="1:5">
      <c r="A1821" t="str">
        <f>IF(AND(TONGHOP!N1821=$B$1,OR(TONGHOP!O1821="ThiTN",TONGHOP!P1821="LT",TONGHOP!P1821="TN"),TONGHOP!J1821=""),TONGHOP!C1821,"")</f>
        <v/>
      </c>
      <c r="B1821" t="str">
        <f>IF(AND(TONGHOP!N1821=$B$1,OR(TONGHOP!O1821="ThiTN",TONGHOP!P1821="LT",TONGHOP!P1821="TN"),TONGHOP!J1821=""),TONGHOP!H1821,"")</f>
        <v/>
      </c>
      <c r="C1821" t="str">
        <f>IF(AND(TONGHOP!N1821=$B$1,OR(TONGHOP!O1821="ThiTN",TONGHOP!P1821="LT",TONGHOP!P1821="TN"),TONGHOP!J1821=""),TONGHOP!F1821,"")</f>
        <v/>
      </c>
      <c r="D1821" t="str">
        <f>IF(AND(TONGHOP!N1821=$B$1,OR(TONGHOP!O1821="ThiTN",TONGHOP!P1821="LT",TONGHOP!P1821="TN"),TONGHOP!J1821=""),TONGHOP!I1821,"")</f>
        <v/>
      </c>
      <c r="E1821" t="str">
        <f>IF(AND(TONGHOP!N1821=$B$1,OR(TONGHOP!O1821="ThiTN",TONGHOP!P1821="LT",TONGHOP!P1821="TN"),TONGHOP!J1821=""),TONGHOP!P1821,"")</f>
        <v/>
      </c>
    </row>
    <row r="1822" spans="1:5">
      <c r="A1822" t="str">
        <f>IF(AND(TONGHOP!N1822=$B$1,OR(TONGHOP!O1822="ThiTN",TONGHOP!P1822="LT",TONGHOP!P1822="TN"),TONGHOP!J1822=""),TONGHOP!C1822,"")</f>
        <v/>
      </c>
      <c r="B1822" t="str">
        <f>IF(AND(TONGHOP!N1822=$B$1,OR(TONGHOP!O1822="ThiTN",TONGHOP!P1822="LT",TONGHOP!P1822="TN"),TONGHOP!J1822=""),TONGHOP!H1822,"")</f>
        <v/>
      </c>
      <c r="C1822" t="str">
        <f>IF(AND(TONGHOP!N1822=$B$1,OR(TONGHOP!O1822="ThiTN",TONGHOP!P1822="LT",TONGHOP!P1822="TN"),TONGHOP!J1822=""),TONGHOP!F1822,"")</f>
        <v/>
      </c>
      <c r="D1822" t="str">
        <f>IF(AND(TONGHOP!N1822=$B$1,OR(TONGHOP!O1822="ThiTN",TONGHOP!P1822="LT",TONGHOP!P1822="TN"),TONGHOP!J1822=""),TONGHOP!I1822,"")</f>
        <v/>
      </c>
      <c r="E1822" t="str">
        <f>IF(AND(TONGHOP!N1822=$B$1,OR(TONGHOP!O1822="ThiTN",TONGHOP!P1822="LT",TONGHOP!P1822="TN"),TONGHOP!J1822=""),TONGHOP!P1822,"")</f>
        <v/>
      </c>
    </row>
    <row r="1823" spans="1:5">
      <c r="A1823" t="str">
        <f>IF(AND(TONGHOP!N1823=$B$1,OR(TONGHOP!O1823="ThiTN",TONGHOP!P1823="LT",TONGHOP!P1823="TN"),TONGHOP!J1823=""),TONGHOP!C1823,"")</f>
        <v/>
      </c>
      <c r="B1823" t="str">
        <f>IF(AND(TONGHOP!N1823=$B$1,OR(TONGHOP!O1823="ThiTN",TONGHOP!P1823="LT",TONGHOP!P1823="TN"),TONGHOP!J1823=""),TONGHOP!H1823,"")</f>
        <v/>
      </c>
      <c r="C1823" t="str">
        <f>IF(AND(TONGHOP!N1823=$B$1,OR(TONGHOP!O1823="ThiTN",TONGHOP!P1823="LT",TONGHOP!P1823="TN"),TONGHOP!J1823=""),TONGHOP!F1823,"")</f>
        <v/>
      </c>
      <c r="D1823" t="str">
        <f>IF(AND(TONGHOP!N1823=$B$1,OR(TONGHOP!O1823="ThiTN",TONGHOP!P1823="LT",TONGHOP!P1823="TN"),TONGHOP!J1823=""),TONGHOP!I1823,"")</f>
        <v/>
      </c>
      <c r="E1823" t="str">
        <f>IF(AND(TONGHOP!N1823=$B$1,OR(TONGHOP!O1823="ThiTN",TONGHOP!P1823="LT",TONGHOP!P1823="TN"),TONGHOP!J1823=""),TONGHOP!P1823,"")</f>
        <v/>
      </c>
    </row>
    <row r="1824" spans="1:5">
      <c r="A1824" t="str">
        <f>IF(AND(TONGHOP!N1824=$B$1,OR(TONGHOP!O1824="ThiTN",TONGHOP!P1824="LT",TONGHOP!P1824="TN"),TONGHOP!J1824=""),TONGHOP!C1824,"")</f>
        <v/>
      </c>
      <c r="B1824" t="str">
        <f>IF(AND(TONGHOP!N1824=$B$1,OR(TONGHOP!O1824="ThiTN",TONGHOP!P1824="LT",TONGHOP!P1824="TN"),TONGHOP!J1824=""),TONGHOP!H1824,"")</f>
        <v/>
      </c>
      <c r="C1824" t="str">
        <f>IF(AND(TONGHOP!N1824=$B$1,OR(TONGHOP!O1824="ThiTN",TONGHOP!P1824="LT",TONGHOP!P1824="TN"),TONGHOP!J1824=""),TONGHOP!F1824,"")</f>
        <v/>
      </c>
      <c r="D1824" t="str">
        <f>IF(AND(TONGHOP!N1824=$B$1,OR(TONGHOP!O1824="ThiTN",TONGHOP!P1824="LT",TONGHOP!P1824="TN"),TONGHOP!J1824=""),TONGHOP!I1824,"")</f>
        <v/>
      </c>
      <c r="E1824" t="str">
        <f>IF(AND(TONGHOP!N1824=$B$1,OR(TONGHOP!O1824="ThiTN",TONGHOP!P1824="LT",TONGHOP!P1824="TN"),TONGHOP!J1824=""),TONGHOP!P1824,"")</f>
        <v/>
      </c>
    </row>
    <row r="1825" spans="1:5">
      <c r="A1825" t="str">
        <f>IF(AND(TONGHOP!N1825=$B$1,OR(TONGHOP!O1825="ThiTN",TONGHOP!P1825="LT",TONGHOP!P1825="TN"),TONGHOP!J1825=""),TONGHOP!C1825,"")</f>
        <v/>
      </c>
      <c r="B1825" t="str">
        <f>IF(AND(TONGHOP!N1825=$B$1,OR(TONGHOP!O1825="ThiTN",TONGHOP!P1825="LT",TONGHOP!P1825="TN"),TONGHOP!J1825=""),TONGHOP!H1825,"")</f>
        <v/>
      </c>
      <c r="C1825" t="str">
        <f>IF(AND(TONGHOP!N1825=$B$1,OR(TONGHOP!O1825="ThiTN",TONGHOP!P1825="LT",TONGHOP!P1825="TN"),TONGHOP!J1825=""),TONGHOP!F1825,"")</f>
        <v/>
      </c>
      <c r="D1825" t="str">
        <f>IF(AND(TONGHOP!N1825=$B$1,OR(TONGHOP!O1825="ThiTN",TONGHOP!P1825="LT",TONGHOP!P1825="TN"),TONGHOP!J1825=""),TONGHOP!I1825,"")</f>
        <v/>
      </c>
      <c r="E1825" t="str">
        <f>IF(AND(TONGHOP!N1825=$B$1,OR(TONGHOP!O1825="ThiTN",TONGHOP!P1825="LT",TONGHOP!P1825="TN"),TONGHOP!J1825=""),TONGHOP!P1825,"")</f>
        <v/>
      </c>
    </row>
    <row r="1826" spans="1:5">
      <c r="A1826" t="str">
        <f>IF(AND(TONGHOP!N1826=$B$1,OR(TONGHOP!O1826="ThiTN",TONGHOP!P1826="LT",TONGHOP!P1826="TN"),TONGHOP!J1826=""),TONGHOP!C1826,"")</f>
        <v/>
      </c>
      <c r="B1826" t="str">
        <f>IF(AND(TONGHOP!N1826=$B$1,OR(TONGHOP!O1826="ThiTN",TONGHOP!P1826="LT",TONGHOP!P1826="TN"),TONGHOP!J1826=""),TONGHOP!H1826,"")</f>
        <v/>
      </c>
      <c r="C1826" t="str">
        <f>IF(AND(TONGHOP!N1826=$B$1,OR(TONGHOP!O1826="ThiTN",TONGHOP!P1826="LT",TONGHOP!P1826="TN"),TONGHOP!J1826=""),TONGHOP!F1826,"")</f>
        <v/>
      </c>
      <c r="D1826" t="str">
        <f>IF(AND(TONGHOP!N1826=$B$1,OR(TONGHOP!O1826="ThiTN",TONGHOP!P1826="LT",TONGHOP!P1826="TN"),TONGHOP!J1826=""),TONGHOP!I1826,"")</f>
        <v/>
      </c>
      <c r="E1826" t="str">
        <f>IF(AND(TONGHOP!N1826=$B$1,OR(TONGHOP!O1826="ThiTN",TONGHOP!P1826="LT",TONGHOP!P1826="TN"),TONGHOP!J1826=""),TONGHOP!P1826,"")</f>
        <v/>
      </c>
    </row>
    <row r="1827" spans="1:5">
      <c r="A1827" t="str">
        <f>IF(AND(TONGHOP!N1827=$B$1,OR(TONGHOP!O1827="ThiTN",TONGHOP!P1827="LT",TONGHOP!P1827="TN"),TONGHOP!J1827=""),TONGHOP!C1827,"")</f>
        <v/>
      </c>
      <c r="B1827" t="str">
        <f>IF(AND(TONGHOP!N1827=$B$1,OR(TONGHOP!O1827="ThiTN",TONGHOP!P1827="LT",TONGHOP!P1827="TN"),TONGHOP!J1827=""),TONGHOP!H1827,"")</f>
        <v/>
      </c>
      <c r="C1827" t="str">
        <f>IF(AND(TONGHOP!N1827=$B$1,OR(TONGHOP!O1827="ThiTN",TONGHOP!P1827="LT",TONGHOP!P1827="TN"),TONGHOP!J1827=""),TONGHOP!F1827,"")</f>
        <v/>
      </c>
      <c r="D1827" t="str">
        <f>IF(AND(TONGHOP!N1827=$B$1,OR(TONGHOP!O1827="ThiTN",TONGHOP!P1827="LT",TONGHOP!P1827="TN"),TONGHOP!J1827=""),TONGHOP!I1827,"")</f>
        <v/>
      </c>
      <c r="E1827" t="str">
        <f>IF(AND(TONGHOP!N1827=$B$1,OR(TONGHOP!O1827="ThiTN",TONGHOP!P1827="LT",TONGHOP!P1827="TN"),TONGHOP!J1827=""),TONGHOP!P1827,"")</f>
        <v/>
      </c>
    </row>
    <row r="1828" spans="1:5">
      <c r="A1828" t="str">
        <f>IF(AND(TONGHOP!N1828=$B$1,OR(TONGHOP!O1828="ThiTN",TONGHOP!P1828="LT",TONGHOP!P1828="TN"),TONGHOP!J1828=""),TONGHOP!C1828,"")</f>
        <v/>
      </c>
      <c r="B1828" t="str">
        <f>IF(AND(TONGHOP!N1828=$B$1,OR(TONGHOP!O1828="ThiTN",TONGHOP!P1828="LT",TONGHOP!P1828="TN"),TONGHOP!J1828=""),TONGHOP!H1828,"")</f>
        <v/>
      </c>
      <c r="C1828" t="str">
        <f>IF(AND(TONGHOP!N1828=$B$1,OR(TONGHOP!O1828="ThiTN",TONGHOP!P1828="LT",TONGHOP!P1828="TN"),TONGHOP!J1828=""),TONGHOP!F1828,"")</f>
        <v/>
      </c>
      <c r="D1828" t="str">
        <f>IF(AND(TONGHOP!N1828=$B$1,OR(TONGHOP!O1828="ThiTN",TONGHOP!P1828="LT",TONGHOP!P1828="TN"),TONGHOP!J1828=""),TONGHOP!I1828,"")</f>
        <v/>
      </c>
      <c r="E1828" t="str">
        <f>IF(AND(TONGHOP!N1828=$B$1,OR(TONGHOP!O1828="ThiTN",TONGHOP!P1828="LT",TONGHOP!P1828="TN"),TONGHOP!J1828=""),TONGHOP!P1828,"")</f>
        <v/>
      </c>
    </row>
    <row r="1829" spans="1:5">
      <c r="A1829" t="str">
        <f>IF(AND(TONGHOP!N1829=$B$1,OR(TONGHOP!O1829="ThiTN",TONGHOP!P1829="LT",TONGHOP!P1829="TN"),TONGHOP!J1829=""),TONGHOP!C1829,"")</f>
        <v/>
      </c>
      <c r="B1829" t="str">
        <f>IF(AND(TONGHOP!N1829=$B$1,OR(TONGHOP!O1829="ThiTN",TONGHOP!P1829="LT",TONGHOP!P1829="TN"),TONGHOP!J1829=""),TONGHOP!H1829,"")</f>
        <v/>
      </c>
      <c r="C1829" t="str">
        <f>IF(AND(TONGHOP!N1829=$B$1,OR(TONGHOP!O1829="ThiTN",TONGHOP!P1829="LT",TONGHOP!P1829="TN"),TONGHOP!J1829=""),TONGHOP!F1829,"")</f>
        <v/>
      </c>
      <c r="D1829" t="str">
        <f>IF(AND(TONGHOP!N1829=$B$1,OR(TONGHOP!O1829="ThiTN",TONGHOP!P1829="LT",TONGHOP!P1829="TN"),TONGHOP!J1829=""),TONGHOP!I1829,"")</f>
        <v/>
      </c>
      <c r="E1829" t="str">
        <f>IF(AND(TONGHOP!N1829=$B$1,OR(TONGHOP!O1829="ThiTN",TONGHOP!P1829="LT",TONGHOP!P1829="TN"),TONGHOP!J1829=""),TONGHOP!P1829,"")</f>
        <v/>
      </c>
    </row>
    <row r="1830" spans="1:5">
      <c r="A1830" t="str">
        <f>IF(AND(TONGHOP!N1830=$B$1,OR(TONGHOP!O1830="ThiTN",TONGHOP!P1830="LT",TONGHOP!P1830="TN"),TONGHOP!J1830=""),TONGHOP!C1830,"")</f>
        <v/>
      </c>
      <c r="B1830" t="str">
        <f>IF(AND(TONGHOP!N1830=$B$1,OR(TONGHOP!O1830="ThiTN",TONGHOP!P1830="LT",TONGHOP!P1830="TN"),TONGHOP!J1830=""),TONGHOP!H1830,"")</f>
        <v/>
      </c>
      <c r="C1830" t="str">
        <f>IF(AND(TONGHOP!N1830=$B$1,OR(TONGHOP!O1830="ThiTN",TONGHOP!P1830="LT",TONGHOP!P1830="TN"),TONGHOP!J1830=""),TONGHOP!F1830,"")</f>
        <v/>
      </c>
      <c r="D1830" t="str">
        <f>IF(AND(TONGHOP!N1830=$B$1,OR(TONGHOP!O1830="ThiTN",TONGHOP!P1830="LT",TONGHOP!P1830="TN"),TONGHOP!J1830=""),TONGHOP!I1830,"")</f>
        <v/>
      </c>
      <c r="E1830" t="str">
        <f>IF(AND(TONGHOP!N1830=$B$1,OR(TONGHOP!O1830="ThiTN",TONGHOP!P1830="LT",TONGHOP!P1830="TN"),TONGHOP!J1830=""),TONGHOP!P1830,"")</f>
        <v/>
      </c>
    </row>
    <row r="1831" spans="1:5">
      <c r="A1831" t="str">
        <f>IF(AND(TONGHOP!N1831=$B$1,OR(TONGHOP!O1831="ThiTN",TONGHOP!P1831="LT",TONGHOP!P1831="TN"),TONGHOP!J1831=""),TONGHOP!C1831,"")</f>
        <v/>
      </c>
      <c r="B1831" t="str">
        <f>IF(AND(TONGHOP!N1831=$B$1,OR(TONGHOP!O1831="ThiTN",TONGHOP!P1831="LT",TONGHOP!P1831="TN"),TONGHOP!J1831=""),TONGHOP!H1831,"")</f>
        <v/>
      </c>
      <c r="C1831" t="str">
        <f>IF(AND(TONGHOP!N1831=$B$1,OR(TONGHOP!O1831="ThiTN",TONGHOP!P1831="LT",TONGHOP!P1831="TN"),TONGHOP!J1831=""),TONGHOP!F1831,"")</f>
        <v/>
      </c>
      <c r="D1831" t="str">
        <f>IF(AND(TONGHOP!N1831=$B$1,OR(TONGHOP!O1831="ThiTN",TONGHOP!P1831="LT",TONGHOP!P1831="TN"),TONGHOP!J1831=""),TONGHOP!I1831,"")</f>
        <v/>
      </c>
      <c r="E1831" t="str">
        <f>IF(AND(TONGHOP!N1831=$B$1,OR(TONGHOP!O1831="ThiTN",TONGHOP!P1831="LT",TONGHOP!P1831="TN"),TONGHOP!J1831=""),TONGHOP!P1831,"")</f>
        <v/>
      </c>
    </row>
    <row r="1832" spans="1:5">
      <c r="A1832" t="str">
        <f>IF(AND(TONGHOP!N1832=$B$1,OR(TONGHOP!O1832="ThiTN",TONGHOP!P1832="LT",TONGHOP!P1832="TN"),TONGHOP!J1832=""),TONGHOP!C1832,"")</f>
        <v/>
      </c>
      <c r="B1832" t="str">
        <f>IF(AND(TONGHOP!N1832=$B$1,OR(TONGHOP!O1832="ThiTN",TONGHOP!P1832="LT",TONGHOP!P1832="TN"),TONGHOP!J1832=""),TONGHOP!H1832,"")</f>
        <v/>
      </c>
      <c r="C1832" t="str">
        <f>IF(AND(TONGHOP!N1832=$B$1,OR(TONGHOP!O1832="ThiTN",TONGHOP!P1832="LT",TONGHOP!P1832="TN"),TONGHOP!J1832=""),TONGHOP!F1832,"")</f>
        <v/>
      </c>
      <c r="D1832" t="str">
        <f>IF(AND(TONGHOP!N1832=$B$1,OR(TONGHOP!O1832="ThiTN",TONGHOP!P1832="LT",TONGHOP!P1832="TN"),TONGHOP!J1832=""),TONGHOP!I1832,"")</f>
        <v/>
      </c>
      <c r="E1832" t="str">
        <f>IF(AND(TONGHOP!N1832=$B$1,OR(TONGHOP!O1832="ThiTN",TONGHOP!P1832="LT",TONGHOP!P1832="TN"),TONGHOP!J1832=""),TONGHOP!P1832,"")</f>
        <v/>
      </c>
    </row>
    <row r="1833" spans="1:5">
      <c r="A1833" t="str">
        <f>IF(AND(TONGHOP!N1833=$B$1,OR(TONGHOP!O1833="ThiTN",TONGHOP!P1833="LT",TONGHOP!P1833="TN"),TONGHOP!J1833=""),TONGHOP!C1833,"")</f>
        <v/>
      </c>
      <c r="B1833" t="str">
        <f>IF(AND(TONGHOP!N1833=$B$1,OR(TONGHOP!O1833="ThiTN",TONGHOP!P1833="LT",TONGHOP!P1833="TN"),TONGHOP!J1833=""),TONGHOP!H1833,"")</f>
        <v/>
      </c>
      <c r="C1833" t="str">
        <f>IF(AND(TONGHOP!N1833=$B$1,OR(TONGHOP!O1833="ThiTN",TONGHOP!P1833="LT",TONGHOP!P1833="TN"),TONGHOP!J1833=""),TONGHOP!F1833,"")</f>
        <v/>
      </c>
      <c r="D1833" t="str">
        <f>IF(AND(TONGHOP!N1833=$B$1,OR(TONGHOP!O1833="ThiTN",TONGHOP!P1833="LT",TONGHOP!P1833="TN"),TONGHOP!J1833=""),TONGHOP!I1833,"")</f>
        <v/>
      </c>
      <c r="E1833" t="str">
        <f>IF(AND(TONGHOP!N1833=$B$1,OR(TONGHOP!O1833="ThiTN",TONGHOP!P1833="LT",TONGHOP!P1833="TN"),TONGHOP!J1833=""),TONGHOP!P1833,"")</f>
        <v/>
      </c>
    </row>
    <row r="1834" spans="1:5">
      <c r="A1834" t="str">
        <f>IF(AND(TONGHOP!N1834=$B$1,OR(TONGHOP!O1834="ThiTN",TONGHOP!P1834="LT",TONGHOP!P1834="TN"),TONGHOP!J1834=""),TONGHOP!C1834,"")</f>
        <v/>
      </c>
      <c r="B1834" t="str">
        <f>IF(AND(TONGHOP!N1834=$B$1,OR(TONGHOP!O1834="ThiTN",TONGHOP!P1834="LT",TONGHOP!P1834="TN"),TONGHOP!J1834=""),TONGHOP!H1834,"")</f>
        <v/>
      </c>
      <c r="C1834" t="str">
        <f>IF(AND(TONGHOP!N1834=$B$1,OR(TONGHOP!O1834="ThiTN",TONGHOP!P1834="LT",TONGHOP!P1834="TN"),TONGHOP!J1834=""),TONGHOP!F1834,"")</f>
        <v/>
      </c>
      <c r="D1834" t="str">
        <f>IF(AND(TONGHOP!N1834=$B$1,OR(TONGHOP!O1834="ThiTN",TONGHOP!P1834="LT",TONGHOP!P1834="TN"),TONGHOP!J1834=""),TONGHOP!I1834,"")</f>
        <v/>
      </c>
      <c r="E1834" t="str">
        <f>IF(AND(TONGHOP!N1834=$B$1,OR(TONGHOP!O1834="ThiTN",TONGHOP!P1834="LT",TONGHOP!P1834="TN"),TONGHOP!J1834=""),TONGHOP!P1834,"")</f>
        <v/>
      </c>
    </row>
    <row r="1835" spans="1:5">
      <c r="A1835" t="str">
        <f>IF(AND(TONGHOP!N1835=$B$1,OR(TONGHOP!O1835="ThiTN",TONGHOP!P1835="LT",TONGHOP!P1835="TN"),TONGHOP!J1835=""),TONGHOP!C1835,"")</f>
        <v/>
      </c>
      <c r="B1835" t="str">
        <f>IF(AND(TONGHOP!N1835=$B$1,OR(TONGHOP!O1835="ThiTN",TONGHOP!P1835="LT",TONGHOP!P1835="TN"),TONGHOP!J1835=""),TONGHOP!H1835,"")</f>
        <v/>
      </c>
      <c r="C1835" t="str">
        <f>IF(AND(TONGHOP!N1835=$B$1,OR(TONGHOP!O1835="ThiTN",TONGHOP!P1835="LT",TONGHOP!P1835="TN"),TONGHOP!J1835=""),TONGHOP!F1835,"")</f>
        <v/>
      </c>
      <c r="D1835" t="str">
        <f>IF(AND(TONGHOP!N1835=$B$1,OR(TONGHOP!O1835="ThiTN",TONGHOP!P1835="LT",TONGHOP!P1835="TN"),TONGHOP!J1835=""),TONGHOP!I1835,"")</f>
        <v/>
      </c>
      <c r="E1835" t="str">
        <f>IF(AND(TONGHOP!N1835=$B$1,OR(TONGHOP!O1835="ThiTN",TONGHOP!P1835="LT",TONGHOP!P1835="TN"),TONGHOP!J1835=""),TONGHOP!P1835,"")</f>
        <v/>
      </c>
    </row>
    <row r="1836" spans="1:5">
      <c r="A1836" t="str">
        <f>IF(AND(TONGHOP!N1836=$B$1,OR(TONGHOP!O1836="ThiTN",TONGHOP!P1836="LT",TONGHOP!P1836="TN"),TONGHOP!J1836=""),TONGHOP!C1836,"")</f>
        <v/>
      </c>
      <c r="B1836" t="str">
        <f>IF(AND(TONGHOP!N1836=$B$1,OR(TONGHOP!O1836="ThiTN",TONGHOP!P1836="LT",TONGHOP!P1836="TN"),TONGHOP!J1836=""),TONGHOP!H1836,"")</f>
        <v/>
      </c>
      <c r="C1836" t="str">
        <f>IF(AND(TONGHOP!N1836=$B$1,OR(TONGHOP!O1836="ThiTN",TONGHOP!P1836="LT",TONGHOP!P1836="TN"),TONGHOP!J1836=""),TONGHOP!F1836,"")</f>
        <v/>
      </c>
      <c r="D1836" t="str">
        <f>IF(AND(TONGHOP!N1836=$B$1,OR(TONGHOP!O1836="ThiTN",TONGHOP!P1836="LT",TONGHOP!P1836="TN"),TONGHOP!J1836=""),TONGHOP!I1836,"")</f>
        <v/>
      </c>
      <c r="E1836" t="str">
        <f>IF(AND(TONGHOP!N1836=$B$1,OR(TONGHOP!O1836="ThiTN",TONGHOP!P1836="LT",TONGHOP!P1836="TN"),TONGHOP!J1836=""),TONGHOP!P1836,"")</f>
        <v/>
      </c>
    </row>
    <row r="1837" spans="1:5">
      <c r="A1837" t="str">
        <f>IF(AND(TONGHOP!N1837=$B$1,OR(TONGHOP!O1837="ThiTN",TONGHOP!P1837="LT",TONGHOP!P1837="TN"),TONGHOP!J1837=""),TONGHOP!C1837,"")</f>
        <v/>
      </c>
      <c r="B1837" t="str">
        <f>IF(AND(TONGHOP!N1837=$B$1,OR(TONGHOP!O1837="ThiTN",TONGHOP!P1837="LT",TONGHOP!P1837="TN"),TONGHOP!J1837=""),TONGHOP!H1837,"")</f>
        <v/>
      </c>
      <c r="C1837" t="str">
        <f>IF(AND(TONGHOP!N1837=$B$1,OR(TONGHOP!O1837="ThiTN",TONGHOP!P1837="LT",TONGHOP!P1837="TN"),TONGHOP!J1837=""),TONGHOP!F1837,"")</f>
        <v/>
      </c>
      <c r="D1837" t="str">
        <f>IF(AND(TONGHOP!N1837=$B$1,OR(TONGHOP!O1837="ThiTN",TONGHOP!P1837="LT",TONGHOP!P1837="TN"),TONGHOP!J1837=""),TONGHOP!I1837,"")</f>
        <v/>
      </c>
      <c r="E1837" t="str">
        <f>IF(AND(TONGHOP!N1837=$B$1,OR(TONGHOP!O1837="ThiTN",TONGHOP!P1837="LT",TONGHOP!P1837="TN"),TONGHOP!J1837=""),TONGHOP!P1837,"")</f>
        <v/>
      </c>
    </row>
    <row r="1838" spans="1:5">
      <c r="A1838" t="str">
        <f>IF(AND(TONGHOP!N1838=$B$1,OR(TONGHOP!O1838="ThiTN",TONGHOP!P1838="LT",TONGHOP!P1838="TN"),TONGHOP!J1838=""),TONGHOP!C1838,"")</f>
        <v/>
      </c>
      <c r="B1838" t="str">
        <f>IF(AND(TONGHOP!N1838=$B$1,OR(TONGHOP!O1838="ThiTN",TONGHOP!P1838="LT",TONGHOP!P1838="TN"),TONGHOP!J1838=""),TONGHOP!H1838,"")</f>
        <v/>
      </c>
      <c r="C1838" t="str">
        <f>IF(AND(TONGHOP!N1838=$B$1,OR(TONGHOP!O1838="ThiTN",TONGHOP!P1838="LT",TONGHOP!P1838="TN"),TONGHOP!J1838=""),TONGHOP!F1838,"")</f>
        <v/>
      </c>
      <c r="D1838" t="str">
        <f>IF(AND(TONGHOP!N1838=$B$1,OR(TONGHOP!O1838="ThiTN",TONGHOP!P1838="LT",TONGHOP!P1838="TN"),TONGHOP!J1838=""),TONGHOP!I1838,"")</f>
        <v/>
      </c>
      <c r="E1838" t="str">
        <f>IF(AND(TONGHOP!N1838=$B$1,OR(TONGHOP!O1838="ThiTN",TONGHOP!P1838="LT",TONGHOP!P1838="TN"),TONGHOP!J1838=""),TONGHOP!P1838,"")</f>
        <v/>
      </c>
    </row>
    <row r="1839" spans="1:5">
      <c r="A1839" t="str">
        <f>IF(AND(TONGHOP!N1839=$B$1,OR(TONGHOP!O1839="ThiTN",TONGHOP!P1839="LT",TONGHOP!P1839="TN"),TONGHOP!J1839=""),TONGHOP!C1839,"")</f>
        <v/>
      </c>
      <c r="B1839" t="str">
        <f>IF(AND(TONGHOP!N1839=$B$1,OR(TONGHOP!O1839="ThiTN",TONGHOP!P1839="LT",TONGHOP!P1839="TN"),TONGHOP!J1839=""),TONGHOP!H1839,"")</f>
        <v/>
      </c>
      <c r="C1839" t="str">
        <f>IF(AND(TONGHOP!N1839=$B$1,OR(TONGHOP!O1839="ThiTN",TONGHOP!P1839="LT",TONGHOP!P1839="TN"),TONGHOP!J1839=""),TONGHOP!F1839,"")</f>
        <v/>
      </c>
      <c r="D1839" t="str">
        <f>IF(AND(TONGHOP!N1839=$B$1,OR(TONGHOP!O1839="ThiTN",TONGHOP!P1839="LT",TONGHOP!P1839="TN"),TONGHOP!J1839=""),TONGHOP!I1839,"")</f>
        <v/>
      </c>
      <c r="E1839" t="str">
        <f>IF(AND(TONGHOP!N1839=$B$1,OR(TONGHOP!O1839="ThiTN",TONGHOP!P1839="LT",TONGHOP!P1839="TN"),TONGHOP!J1839=""),TONGHOP!P1839,"")</f>
        <v/>
      </c>
    </row>
    <row r="1840" spans="1:5">
      <c r="A1840" t="str">
        <f>IF(AND(TONGHOP!N1840=$B$1,OR(TONGHOP!O1840="ThiTN",TONGHOP!P1840="LT",TONGHOP!P1840="TN"),TONGHOP!J1840=""),TONGHOP!C1840,"")</f>
        <v/>
      </c>
      <c r="B1840" t="str">
        <f>IF(AND(TONGHOP!N1840=$B$1,OR(TONGHOP!O1840="ThiTN",TONGHOP!P1840="LT",TONGHOP!P1840="TN"),TONGHOP!J1840=""),TONGHOP!H1840,"")</f>
        <v/>
      </c>
      <c r="C1840" t="str">
        <f>IF(AND(TONGHOP!N1840=$B$1,OR(TONGHOP!O1840="ThiTN",TONGHOP!P1840="LT",TONGHOP!P1840="TN"),TONGHOP!J1840=""),TONGHOP!F1840,"")</f>
        <v/>
      </c>
      <c r="D1840" t="str">
        <f>IF(AND(TONGHOP!N1840=$B$1,OR(TONGHOP!O1840="ThiTN",TONGHOP!P1840="LT",TONGHOP!P1840="TN"),TONGHOP!J1840=""),TONGHOP!I1840,"")</f>
        <v/>
      </c>
      <c r="E1840" t="str">
        <f>IF(AND(TONGHOP!N1840=$B$1,OR(TONGHOP!O1840="ThiTN",TONGHOP!P1840="LT",TONGHOP!P1840="TN"),TONGHOP!J1840=""),TONGHOP!P1840,"")</f>
        <v/>
      </c>
    </row>
    <row r="1841" spans="1:5">
      <c r="A1841" t="str">
        <f>IF(AND(TONGHOP!N1841=$B$1,OR(TONGHOP!O1841="ThiTN",TONGHOP!P1841="LT",TONGHOP!P1841="TN"),TONGHOP!J1841=""),TONGHOP!C1841,"")</f>
        <v/>
      </c>
      <c r="B1841" t="str">
        <f>IF(AND(TONGHOP!N1841=$B$1,OR(TONGHOP!O1841="ThiTN",TONGHOP!P1841="LT",TONGHOP!P1841="TN"),TONGHOP!J1841=""),TONGHOP!H1841,"")</f>
        <v/>
      </c>
      <c r="C1841" t="str">
        <f>IF(AND(TONGHOP!N1841=$B$1,OR(TONGHOP!O1841="ThiTN",TONGHOP!P1841="LT",TONGHOP!P1841="TN"),TONGHOP!J1841=""),TONGHOP!F1841,"")</f>
        <v/>
      </c>
      <c r="D1841" t="str">
        <f>IF(AND(TONGHOP!N1841=$B$1,OR(TONGHOP!O1841="ThiTN",TONGHOP!P1841="LT",TONGHOP!P1841="TN"),TONGHOP!J1841=""),TONGHOP!I1841,"")</f>
        <v/>
      </c>
      <c r="E1841" t="str">
        <f>IF(AND(TONGHOP!N1841=$B$1,OR(TONGHOP!O1841="ThiTN",TONGHOP!P1841="LT",TONGHOP!P1841="TN"),TONGHOP!J1841=""),TONGHOP!P1841,"")</f>
        <v/>
      </c>
    </row>
    <row r="1842" spans="1:5">
      <c r="A1842" t="str">
        <f>IF(AND(TONGHOP!N1842=$B$1,OR(TONGHOP!O1842="ThiTN",TONGHOP!P1842="LT",TONGHOP!P1842="TN"),TONGHOP!J1842=""),TONGHOP!C1842,"")</f>
        <v/>
      </c>
      <c r="B1842" t="str">
        <f>IF(AND(TONGHOP!N1842=$B$1,OR(TONGHOP!O1842="ThiTN",TONGHOP!P1842="LT",TONGHOP!P1842="TN"),TONGHOP!J1842=""),TONGHOP!H1842,"")</f>
        <v/>
      </c>
      <c r="C1842" t="str">
        <f>IF(AND(TONGHOP!N1842=$B$1,OR(TONGHOP!O1842="ThiTN",TONGHOP!P1842="LT",TONGHOP!P1842="TN"),TONGHOP!J1842=""),TONGHOP!F1842,"")</f>
        <v/>
      </c>
      <c r="D1842" t="str">
        <f>IF(AND(TONGHOP!N1842=$B$1,OR(TONGHOP!O1842="ThiTN",TONGHOP!P1842="LT",TONGHOP!P1842="TN"),TONGHOP!J1842=""),TONGHOP!I1842,"")</f>
        <v/>
      </c>
      <c r="E1842" t="str">
        <f>IF(AND(TONGHOP!N1842=$B$1,OR(TONGHOP!O1842="ThiTN",TONGHOP!P1842="LT",TONGHOP!P1842="TN"),TONGHOP!J1842=""),TONGHOP!P1842,"")</f>
        <v/>
      </c>
    </row>
    <row r="1843" spans="1:5">
      <c r="A1843" t="str">
        <f>IF(AND(TONGHOP!N1843=$B$1,OR(TONGHOP!O1843="ThiTN",TONGHOP!P1843="LT",TONGHOP!P1843="TN"),TONGHOP!J1843=""),TONGHOP!C1843,"")</f>
        <v/>
      </c>
      <c r="B1843" t="str">
        <f>IF(AND(TONGHOP!N1843=$B$1,OR(TONGHOP!O1843="ThiTN",TONGHOP!P1843="LT",TONGHOP!P1843="TN"),TONGHOP!J1843=""),TONGHOP!H1843,"")</f>
        <v/>
      </c>
      <c r="C1843" t="str">
        <f>IF(AND(TONGHOP!N1843=$B$1,OR(TONGHOP!O1843="ThiTN",TONGHOP!P1843="LT",TONGHOP!P1843="TN"),TONGHOP!J1843=""),TONGHOP!F1843,"")</f>
        <v/>
      </c>
      <c r="D1843" t="str">
        <f>IF(AND(TONGHOP!N1843=$B$1,OR(TONGHOP!O1843="ThiTN",TONGHOP!P1843="LT",TONGHOP!P1843="TN"),TONGHOP!J1843=""),TONGHOP!I1843,"")</f>
        <v/>
      </c>
      <c r="E1843" t="str">
        <f>IF(AND(TONGHOP!N1843=$B$1,OR(TONGHOP!O1843="ThiTN",TONGHOP!P1843="LT",TONGHOP!P1843="TN"),TONGHOP!J1843=""),TONGHOP!P1843,"")</f>
        <v/>
      </c>
    </row>
    <row r="1844" spans="1:5">
      <c r="A1844" t="str">
        <f>IF(AND(TONGHOP!N1844=$B$1,OR(TONGHOP!O1844="ThiTN",TONGHOP!P1844="LT",TONGHOP!P1844="TN"),TONGHOP!J1844=""),TONGHOP!C1844,"")</f>
        <v/>
      </c>
      <c r="B1844" t="str">
        <f>IF(AND(TONGHOP!N1844=$B$1,OR(TONGHOP!O1844="ThiTN",TONGHOP!P1844="LT",TONGHOP!P1844="TN"),TONGHOP!J1844=""),TONGHOP!H1844,"")</f>
        <v/>
      </c>
      <c r="C1844" t="str">
        <f>IF(AND(TONGHOP!N1844=$B$1,OR(TONGHOP!O1844="ThiTN",TONGHOP!P1844="LT",TONGHOP!P1844="TN"),TONGHOP!J1844=""),TONGHOP!F1844,"")</f>
        <v/>
      </c>
      <c r="D1844" t="str">
        <f>IF(AND(TONGHOP!N1844=$B$1,OR(TONGHOP!O1844="ThiTN",TONGHOP!P1844="LT",TONGHOP!P1844="TN"),TONGHOP!J1844=""),TONGHOP!I1844,"")</f>
        <v/>
      </c>
      <c r="E1844" t="str">
        <f>IF(AND(TONGHOP!N1844=$B$1,OR(TONGHOP!O1844="ThiTN",TONGHOP!P1844="LT",TONGHOP!P1844="TN"),TONGHOP!J1844=""),TONGHOP!P1844,"")</f>
        <v/>
      </c>
    </row>
    <row r="1845" spans="1:5">
      <c r="A1845" t="str">
        <f>IF(AND(TONGHOP!N1845=$B$1,OR(TONGHOP!O1845="ThiTN",TONGHOP!P1845="LT",TONGHOP!P1845="TN"),TONGHOP!J1845=""),TONGHOP!C1845,"")</f>
        <v/>
      </c>
      <c r="B1845" t="str">
        <f>IF(AND(TONGHOP!N1845=$B$1,OR(TONGHOP!O1845="ThiTN",TONGHOP!P1845="LT",TONGHOP!P1845="TN"),TONGHOP!J1845=""),TONGHOP!H1845,"")</f>
        <v/>
      </c>
      <c r="C1845" t="str">
        <f>IF(AND(TONGHOP!N1845=$B$1,OR(TONGHOP!O1845="ThiTN",TONGHOP!P1845="LT",TONGHOP!P1845="TN"),TONGHOP!J1845=""),TONGHOP!F1845,"")</f>
        <v/>
      </c>
      <c r="D1845" t="str">
        <f>IF(AND(TONGHOP!N1845=$B$1,OR(TONGHOP!O1845="ThiTN",TONGHOP!P1845="LT",TONGHOP!P1845="TN"),TONGHOP!J1845=""),TONGHOP!I1845,"")</f>
        <v/>
      </c>
      <c r="E1845" t="str">
        <f>IF(AND(TONGHOP!N1845=$B$1,OR(TONGHOP!O1845="ThiTN",TONGHOP!P1845="LT",TONGHOP!P1845="TN"),TONGHOP!J1845=""),TONGHOP!P1845,"")</f>
        <v/>
      </c>
    </row>
    <row r="1846" spans="1:5">
      <c r="A1846" t="str">
        <f>IF(AND(TONGHOP!N1846=$B$1,OR(TONGHOP!O1846="ThiTN",TONGHOP!P1846="LT",TONGHOP!P1846="TN"),TONGHOP!J1846=""),TONGHOP!C1846,"")</f>
        <v/>
      </c>
      <c r="B1846" t="str">
        <f>IF(AND(TONGHOP!N1846=$B$1,OR(TONGHOP!O1846="ThiTN",TONGHOP!P1846="LT",TONGHOP!P1846="TN"),TONGHOP!J1846=""),TONGHOP!H1846,"")</f>
        <v/>
      </c>
      <c r="C1846" t="str">
        <f>IF(AND(TONGHOP!N1846=$B$1,OR(TONGHOP!O1846="ThiTN",TONGHOP!P1846="LT",TONGHOP!P1846="TN"),TONGHOP!J1846=""),TONGHOP!F1846,"")</f>
        <v/>
      </c>
      <c r="D1846" t="str">
        <f>IF(AND(TONGHOP!N1846=$B$1,OR(TONGHOP!O1846="ThiTN",TONGHOP!P1846="LT",TONGHOP!P1846="TN"),TONGHOP!J1846=""),TONGHOP!I1846,"")</f>
        <v/>
      </c>
      <c r="E1846" t="str">
        <f>IF(AND(TONGHOP!N1846=$B$1,OR(TONGHOP!O1846="ThiTN",TONGHOP!P1846="LT",TONGHOP!P1846="TN"),TONGHOP!J1846=""),TONGHOP!P1846,"")</f>
        <v/>
      </c>
    </row>
    <row r="1847" spans="1:5">
      <c r="A1847" t="str">
        <f>IF(AND(TONGHOP!N1847=$B$1,OR(TONGHOP!O1847="ThiTN",TONGHOP!P1847="LT",TONGHOP!P1847="TN"),TONGHOP!J1847=""),TONGHOP!C1847,"")</f>
        <v/>
      </c>
      <c r="B1847" t="str">
        <f>IF(AND(TONGHOP!N1847=$B$1,OR(TONGHOP!O1847="ThiTN",TONGHOP!P1847="LT",TONGHOP!P1847="TN"),TONGHOP!J1847=""),TONGHOP!H1847,"")</f>
        <v/>
      </c>
      <c r="C1847" t="str">
        <f>IF(AND(TONGHOP!N1847=$B$1,OR(TONGHOP!O1847="ThiTN",TONGHOP!P1847="LT",TONGHOP!P1847="TN"),TONGHOP!J1847=""),TONGHOP!F1847,"")</f>
        <v/>
      </c>
      <c r="D1847" t="str">
        <f>IF(AND(TONGHOP!N1847=$B$1,OR(TONGHOP!O1847="ThiTN",TONGHOP!P1847="LT",TONGHOP!P1847="TN"),TONGHOP!J1847=""),TONGHOP!I1847,"")</f>
        <v/>
      </c>
      <c r="E1847" t="str">
        <f>IF(AND(TONGHOP!N1847=$B$1,OR(TONGHOP!O1847="ThiTN",TONGHOP!P1847="LT",TONGHOP!P1847="TN"),TONGHOP!J1847=""),TONGHOP!P1847,"")</f>
        <v/>
      </c>
    </row>
    <row r="1848" spans="1:5">
      <c r="A1848" t="str">
        <f>IF(AND(TONGHOP!N1848=$B$1,OR(TONGHOP!O1848="ThiTN",TONGHOP!P1848="LT",TONGHOP!P1848="TN"),TONGHOP!J1848=""),TONGHOP!C1848,"")</f>
        <v/>
      </c>
      <c r="B1848" t="str">
        <f>IF(AND(TONGHOP!N1848=$B$1,OR(TONGHOP!O1848="ThiTN",TONGHOP!P1848="LT",TONGHOP!P1848="TN"),TONGHOP!J1848=""),TONGHOP!H1848,"")</f>
        <v/>
      </c>
      <c r="C1848" t="str">
        <f>IF(AND(TONGHOP!N1848=$B$1,OR(TONGHOP!O1848="ThiTN",TONGHOP!P1848="LT",TONGHOP!P1848="TN"),TONGHOP!J1848=""),TONGHOP!F1848,"")</f>
        <v/>
      </c>
      <c r="D1848" t="str">
        <f>IF(AND(TONGHOP!N1848=$B$1,OR(TONGHOP!O1848="ThiTN",TONGHOP!P1848="LT",TONGHOP!P1848="TN"),TONGHOP!J1848=""),TONGHOP!I1848,"")</f>
        <v/>
      </c>
      <c r="E1848" t="str">
        <f>IF(AND(TONGHOP!N1848=$B$1,OR(TONGHOP!O1848="ThiTN",TONGHOP!P1848="LT",TONGHOP!P1848="TN"),TONGHOP!J1848=""),TONGHOP!P1848,"")</f>
        <v/>
      </c>
    </row>
    <row r="1849" spans="1:5">
      <c r="A1849" t="str">
        <f>IF(AND(TONGHOP!N1849=$B$1,OR(TONGHOP!O1849="ThiTN",TONGHOP!P1849="LT",TONGHOP!P1849="TN"),TONGHOP!J1849=""),TONGHOP!C1849,"")</f>
        <v/>
      </c>
      <c r="B1849" t="str">
        <f>IF(AND(TONGHOP!N1849=$B$1,OR(TONGHOP!O1849="ThiTN",TONGHOP!P1849="LT",TONGHOP!P1849="TN"),TONGHOP!J1849=""),TONGHOP!H1849,"")</f>
        <v/>
      </c>
      <c r="C1849" t="str">
        <f>IF(AND(TONGHOP!N1849=$B$1,OR(TONGHOP!O1849="ThiTN",TONGHOP!P1849="LT",TONGHOP!P1849="TN"),TONGHOP!J1849=""),TONGHOP!F1849,"")</f>
        <v/>
      </c>
      <c r="D1849" t="str">
        <f>IF(AND(TONGHOP!N1849=$B$1,OR(TONGHOP!O1849="ThiTN",TONGHOP!P1849="LT",TONGHOP!P1849="TN"),TONGHOP!J1849=""),TONGHOP!I1849,"")</f>
        <v/>
      </c>
      <c r="E1849" t="str">
        <f>IF(AND(TONGHOP!N1849=$B$1,OR(TONGHOP!O1849="ThiTN",TONGHOP!P1849="LT",TONGHOP!P1849="TN"),TONGHOP!J1849=""),TONGHOP!P1849,"")</f>
        <v/>
      </c>
    </row>
    <row r="1850" spans="1:5">
      <c r="A1850" t="str">
        <f>IF(AND(TONGHOP!N1850=$B$1,OR(TONGHOP!O1850="ThiTN",TONGHOP!P1850="LT",TONGHOP!P1850="TN"),TONGHOP!J1850=""),TONGHOP!C1850,"")</f>
        <v/>
      </c>
      <c r="B1850" t="str">
        <f>IF(AND(TONGHOP!N1850=$B$1,OR(TONGHOP!O1850="ThiTN",TONGHOP!P1850="LT",TONGHOP!P1850="TN"),TONGHOP!J1850=""),TONGHOP!H1850,"")</f>
        <v/>
      </c>
      <c r="C1850" t="str">
        <f>IF(AND(TONGHOP!N1850=$B$1,OR(TONGHOP!O1850="ThiTN",TONGHOP!P1850="LT",TONGHOP!P1850="TN"),TONGHOP!J1850=""),TONGHOP!F1850,"")</f>
        <v/>
      </c>
      <c r="D1850" t="str">
        <f>IF(AND(TONGHOP!N1850=$B$1,OR(TONGHOP!O1850="ThiTN",TONGHOP!P1850="LT",TONGHOP!P1850="TN"),TONGHOP!J1850=""),TONGHOP!I1850,"")</f>
        <v/>
      </c>
      <c r="E1850" t="str">
        <f>IF(AND(TONGHOP!N1850=$B$1,OR(TONGHOP!O1850="ThiTN",TONGHOP!P1850="LT",TONGHOP!P1850="TN"),TONGHOP!J1850=""),TONGHOP!P1850,"")</f>
        <v/>
      </c>
    </row>
    <row r="1851" spans="1:5">
      <c r="A1851" t="str">
        <f>IF(AND(TONGHOP!N1851=$B$1,OR(TONGHOP!O1851="ThiTN",TONGHOP!P1851="LT",TONGHOP!P1851="TN"),TONGHOP!J1851=""),TONGHOP!C1851,"")</f>
        <v/>
      </c>
      <c r="B1851" t="str">
        <f>IF(AND(TONGHOP!N1851=$B$1,OR(TONGHOP!O1851="ThiTN",TONGHOP!P1851="LT",TONGHOP!P1851="TN"),TONGHOP!J1851=""),TONGHOP!H1851,"")</f>
        <v/>
      </c>
      <c r="C1851" t="str">
        <f>IF(AND(TONGHOP!N1851=$B$1,OR(TONGHOP!O1851="ThiTN",TONGHOP!P1851="LT",TONGHOP!P1851="TN"),TONGHOP!J1851=""),TONGHOP!F1851,"")</f>
        <v/>
      </c>
      <c r="D1851" t="str">
        <f>IF(AND(TONGHOP!N1851=$B$1,OR(TONGHOP!O1851="ThiTN",TONGHOP!P1851="LT",TONGHOP!P1851="TN"),TONGHOP!J1851=""),TONGHOP!I1851,"")</f>
        <v/>
      </c>
      <c r="E1851" t="str">
        <f>IF(AND(TONGHOP!N1851=$B$1,OR(TONGHOP!O1851="ThiTN",TONGHOP!P1851="LT",TONGHOP!P1851="TN"),TONGHOP!J1851=""),TONGHOP!P1851,"")</f>
        <v/>
      </c>
    </row>
    <row r="1852" spans="1:5">
      <c r="A1852" t="str">
        <f>IF(AND(TONGHOP!N1852=$B$1,OR(TONGHOP!O1852="ThiTN",TONGHOP!P1852="LT",TONGHOP!P1852="TN"),TONGHOP!J1852=""),TONGHOP!C1852,"")</f>
        <v/>
      </c>
      <c r="B1852" t="str">
        <f>IF(AND(TONGHOP!N1852=$B$1,OR(TONGHOP!O1852="ThiTN",TONGHOP!P1852="LT",TONGHOP!P1852="TN"),TONGHOP!J1852=""),TONGHOP!H1852,"")</f>
        <v/>
      </c>
      <c r="C1852" t="str">
        <f>IF(AND(TONGHOP!N1852=$B$1,OR(TONGHOP!O1852="ThiTN",TONGHOP!P1852="LT",TONGHOP!P1852="TN"),TONGHOP!J1852=""),TONGHOP!F1852,"")</f>
        <v/>
      </c>
      <c r="D1852" t="str">
        <f>IF(AND(TONGHOP!N1852=$B$1,OR(TONGHOP!O1852="ThiTN",TONGHOP!P1852="LT",TONGHOP!P1852="TN"),TONGHOP!J1852=""),TONGHOP!I1852,"")</f>
        <v/>
      </c>
      <c r="E1852" t="str">
        <f>IF(AND(TONGHOP!N1852=$B$1,OR(TONGHOP!O1852="ThiTN",TONGHOP!P1852="LT",TONGHOP!P1852="TN"),TONGHOP!J1852=""),TONGHOP!P1852,"")</f>
        <v/>
      </c>
    </row>
    <row r="1853" spans="1:5">
      <c r="A1853" t="str">
        <f>IF(AND(TONGHOP!N1853=$B$1,OR(TONGHOP!O1853="ThiTN",TONGHOP!P1853="LT",TONGHOP!P1853="TN"),TONGHOP!J1853=""),TONGHOP!C1853,"")</f>
        <v/>
      </c>
      <c r="B1853" t="str">
        <f>IF(AND(TONGHOP!N1853=$B$1,OR(TONGHOP!O1853="ThiTN",TONGHOP!P1853="LT",TONGHOP!P1853="TN"),TONGHOP!J1853=""),TONGHOP!H1853,"")</f>
        <v/>
      </c>
      <c r="C1853" t="str">
        <f>IF(AND(TONGHOP!N1853=$B$1,OR(TONGHOP!O1853="ThiTN",TONGHOP!P1853="LT",TONGHOP!P1853="TN"),TONGHOP!J1853=""),TONGHOP!F1853,"")</f>
        <v/>
      </c>
      <c r="D1853" t="str">
        <f>IF(AND(TONGHOP!N1853=$B$1,OR(TONGHOP!O1853="ThiTN",TONGHOP!P1853="LT",TONGHOP!P1853="TN"),TONGHOP!J1853=""),TONGHOP!I1853,"")</f>
        <v/>
      </c>
      <c r="E1853" t="str">
        <f>IF(AND(TONGHOP!N1853=$B$1,OR(TONGHOP!O1853="ThiTN",TONGHOP!P1853="LT",TONGHOP!P1853="TN"),TONGHOP!J1853=""),TONGHOP!P1853,"")</f>
        <v/>
      </c>
    </row>
    <row r="1854" spans="1:5">
      <c r="A1854" t="str">
        <f>IF(AND(TONGHOP!N1854=$B$1,OR(TONGHOP!O1854="ThiTN",TONGHOP!P1854="LT",TONGHOP!P1854="TN"),TONGHOP!J1854=""),TONGHOP!C1854,"")</f>
        <v/>
      </c>
      <c r="B1854" t="str">
        <f>IF(AND(TONGHOP!N1854=$B$1,OR(TONGHOP!O1854="ThiTN",TONGHOP!P1854="LT",TONGHOP!P1854="TN"),TONGHOP!J1854=""),TONGHOP!H1854,"")</f>
        <v/>
      </c>
      <c r="C1854" t="str">
        <f>IF(AND(TONGHOP!N1854=$B$1,OR(TONGHOP!O1854="ThiTN",TONGHOP!P1854="LT",TONGHOP!P1854="TN"),TONGHOP!J1854=""),TONGHOP!F1854,"")</f>
        <v/>
      </c>
      <c r="D1854" t="str">
        <f>IF(AND(TONGHOP!N1854=$B$1,OR(TONGHOP!O1854="ThiTN",TONGHOP!P1854="LT",TONGHOP!P1854="TN"),TONGHOP!J1854=""),TONGHOP!I1854,"")</f>
        <v/>
      </c>
      <c r="E1854" t="str">
        <f>IF(AND(TONGHOP!N1854=$B$1,OR(TONGHOP!O1854="ThiTN",TONGHOP!P1854="LT",TONGHOP!P1854="TN"),TONGHOP!J1854=""),TONGHOP!P1854,"")</f>
        <v/>
      </c>
    </row>
    <row r="1855" spans="1:5">
      <c r="A1855" t="str">
        <f>IF(AND(TONGHOP!N1855=$B$1,OR(TONGHOP!O1855="ThiTN",TONGHOP!P1855="LT",TONGHOP!P1855="TN"),TONGHOP!J1855=""),TONGHOP!C1855,"")</f>
        <v/>
      </c>
      <c r="B1855" t="str">
        <f>IF(AND(TONGHOP!N1855=$B$1,OR(TONGHOP!O1855="ThiTN",TONGHOP!P1855="LT",TONGHOP!P1855="TN"),TONGHOP!J1855=""),TONGHOP!H1855,"")</f>
        <v/>
      </c>
      <c r="C1855" t="str">
        <f>IF(AND(TONGHOP!N1855=$B$1,OR(TONGHOP!O1855="ThiTN",TONGHOP!P1855="LT",TONGHOP!P1855="TN"),TONGHOP!J1855=""),TONGHOP!F1855,"")</f>
        <v/>
      </c>
      <c r="D1855" t="str">
        <f>IF(AND(TONGHOP!N1855=$B$1,OR(TONGHOP!O1855="ThiTN",TONGHOP!P1855="LT",TONGHOP!P1855="TN"),TONGHOP!J1855=""),TONGHOP!I1855,"")</f>
        <v/>
      </c>
      <c r="E1855" t="str">
        <f>IF(AND(TONGHOP!N1855=$B$1,OR(TONGHOP!O1855="ThiTN",TONGHOP!P1855="LT",TONGHOP!P1855="TN"),TONGHOP!J1855=""),TONGHOP!P1855,"")</f>
        <v/>
      </c>
    </row>
    <row r="1856" spans="1:5">
      <c r="A1856" t="str">
        <f>IF(AND(TONGHOP!N1856=$B$1,OR(TONGHOP!O1856="ThiTN",TONGHOP!P1856="LT",TONGHOP!P1856="TN"),TONGHOP!J1856=""),TONGHOP!C1856,"")</f>
        <v/>
      </c>
      <c r="B1856" t="str">
        <f>IF(AND(TONGHOP!N1856=$B$1,OR(TONGHOP!O1856="ThiTN",TONGHOP!P1856="LT",TONGHOP!P1856="TN"),TONGHOP!J1856=""),TONGHOP!H1856,"")</f>
        <v/>
      </c>
      <c r="C1856" t="str">
        <f>IF(AND(TONGHOP!N1856=$B$1,OR(TONGHOP!O1856="ThiTN",TONGHOP!P1856="LT",TONGHOP!P1856="TN"),TONGHOP!J1856=""),TONGHOP!F1856,"")</f>
        <v/>
      </c>
      <c r="D1856" t="str">
        <f>IF(AND(TONGHOP!N1856=$B$1,OR(TONGHOP!O1856="ThiTN",TONGHOP!P1856="LT",TONGHOP!P1856="TN"),TONGHOP!J1856=""),TONGHOP!I1856,"")</f>
        <v/>
      </c>
      <c r="E1856" t="str">
        <f>IF(AND(TONGHOP!N1856=$B$1,OR(TONGHOP!O1856="ThiTN",TONGHOP!P1856="LT",TONGHOP!P1856="TN"),TONGHOP!J1856=""),TONGHOP!P1856,"")</f>
        <v/>
      </c>
    </row>
    <row r="1857" spans="1:5">
      <c r="A1857" t="str">
        <f>IF(AND(TONGHOP!N1857=$B$1,OR(TONGHOP!O1857="ThiTN",TONGHOP!P1857="LT",TONGHOP!P1857="TN"),TONGHOP!J1857=""),TONGHOP!C1857,"")</f>
        <v/>
      </c>
      <c r="B1857" t="str">
        <f>IF(AND(TONGHOP!N1857=$B$1,OR(TONGHOP!O1857="ThiTN",TONGHOP!P1857="LT",TONGHOP!P1857="TN"),TONGHOP!J1857=""),TONGHOP!H1857,"")</f>
        <v/>
      </c>
      <c r="C1857" t="str">
        <f>IF(AND(TONGHOP!N1857=$B$1,OR(TONGHOP!O1857="ThiTN",TONGHOP!P1857="LT",TONGHOP!P1857="TN"),TONGHOP!J1857=""),TONGHOP!F1857,"")</f>
        <v/>
      </c>
      <c r="D1857" t="str">
        <f>IF(AND(TONGHOP!N1857=$B$1,OR(TONGHOP!O1857="ThiTN",TONGHOP!P1857="LT",TONGHOP!P1857="TN"),TONGHOP!J1857=""),TONGHOP!I1857,"")</f>
        <v/>
      </c>
      <c r="E1857" t="str">
        <f>IF(AND(TONGHOP!N1857=$B$1,OR(TONGHOP!O1857="ThiTN",TONGHOP!P1857="LT",TONGHOP!P1857="TN"),TONGHOP!J1857=""),TONGHOP!P1857,"")</f>
        <v/>
      </c>
    </row>
    <row r="1858" spans="1:5">
      <c r="A1858" t="str">
        <f>IF(AND(TONGHOP!N1858=$B$1,OR(TONGHOP!O1858="ThiTN",TONGHOP!P1858="LT",TONGHOP!P1858="TN"),TONGHOP!J1858=""),TONGHOP!C1858,"")</f>
        <v/>
      </c>
      <c r="B1858" t="str">
        <f>IF(AND(TONGHOP!N1858=$B$1,OR(TONGHOP!O1858="ThiTN",TONGHOP!P1858="LT",TONGHOP!P1858="TN"),TONGHOP!J1858=""),TONGHOP!H1858,"")</f>
        <v/>
      </c>
      <c r="C1858" t="str">
        <f>IF(AND(TONGHOP!N1858=$B$1,OR(TONGHOP!O1858="ThiTN",TONGHOP!P1858="LT",TONGHOP!P1858="TN"),TONGHOP!J1858=""),TONGHOP!F1858,"")</f>
        <v/>
      </c>
      <c r="D1858" t="str">
        <f>IF(AND(TONGHOP!N1858=$B$1,OR(TONGHOP!O1858="ThiTN",TONGHOP!P1858="LT",TONGHOP!P1858="TN"),TONGHOP!J1858=""),TONGHOP!I1858,"")</f>
        <v/>
      </c>
      <c r="E1858" t="str">
        <f>IF(AND(TONGHOP!N1858=$B$1,OR(TONGHOP!O1858="ThiTN",TONGHOP!P1858="LT",TONGHOP!P1858="TN"),TONGHOP!J1858=""),TONGHOP!P1858,"")</f>
        <v/>
      </c>
    </row>
    <row r="1859" spans="1:5">
      <c r="A1859" t="str">
        <f>IF(AND(TONGHOP!N1859=$B$1,OR(TONGHOP!O1859="ThiTN",TONGHOP!P1859="LT",TONGHOP!P1859="TN"),TONGHOP!J1859=""),TONGHOP!C1859,"")</f>
        <v/>
      </c>
      <c r="B1859" t="str">
        <f>IF(AND(TONGHOP!N1859=$B$1,OR(TONGHOP!O1859="ThiTN",TONGHOP!P1859="LT",TONGHOP!P1859="TN"),TONGHOP!J1859=""),TONGHOP!H1859,"")</f>
        <v/>
      </c>
      <c r="C1859" t="str">
        <f>IF(AND(TONGHOP!N1859=$B$1,OR(TONGHOP!O1859="ThiTN",TONGHOP!P1859="LT",TONGHOP!P1859="TN"),TONGHOP!J1859=""),TONGHOP!F1859,"")</f>
        <v/>
      </c>
      <c r="D1859" t="str">
        <f>IF(AND(TONGHOP!N1859=$B$1,OR(TONGHOP!O1859="ThiTN",TONGHOP!P1859="LT",TONGHOP!P1859="TN"),TONGHOP!J1859=""),TONGHOP!I1859,"")</f>
        <v/>
      </c>
      <c r="E1859" t="str">
        <f>IF(AND(TONGHOP!N1859=$B$1,OR(TONGHOP!O1859="ThiTN",TONGHOP!P1859="LT",TONGHOP!P1859="TN"),TONGHOP!J1859=""),TONGHOP!P1859,"")</f>
        <v/>
      </c>
    </row>
    <row r="1860" spans="1:5">
      <c r="A1860" t="str">
        <f>IF(AND(TONGHOP!N1860=$B$1,OR(TONGHOP!O1860="ThiTN",TONGHOP!P1860="LT",TONGHOP!P1860="TN"),TONGHOP!J1860=""),TONGHOP!C1860,"")</f>
        <v/>
      </c>
      <c r="B1860" t="str">
        <f>IF(AND(TONGHOP!N1860=$B$1,OR(TONGHOP!O1860="ThiTN",TONGHOP!P1860="LT",TONGHOP!P1860="TN"),TONGHOP!J1860=""),TONGHOP!H1860,"")</f>
        <v/>
      </c>
      <c r="C1860" t="str">
        <f>IF(AND(TONGHOP!N1860=$B$1,OR(TONGHOP!O1860="ThiTN",TONGHOP!P1860="LT",TONGHOP!P1860="TN"),TONGHOP!J1860=""),TONGHOP!F1860,"")</f>
        <v/>
      </c>
      <c r="D1860" t="str">
        <f>IF(AND(TONGHOP!N1860=$B$1,OR(TONGHOP!O1860="ThiTN",TONGHOP!P1860="LT",TONGHOP!P1860="TN"),TONGHOP!J1860=""),TONGHOP!I1860,"")</f>
        <v/>
      </c>
      <c r="E1860" t="str">
        <f>IF(AND(TONGHOP!N1860=$B$1,OR(TONGHOP!O1860="ThiTN",TONGHOP!P1860="LT",TONGHOP!P1860="TN"),TONGHOP!J1860=""),TONGHOP!P1860,"")</f>
        <v/>
      </c>
    </row>
    <row r="1861" spans="1:5">
      <c r="A1861" t="str">
        <f>IF(AND(TONGHOP!N1861=$B$1,OR(TONGHOP!O1861="ThiTN",TONGHOP!P1861="LT",TONGHOP!P1861="TN"),TONGHOP!J1861=""),TONGHOP!C1861,"")</f>
        <v/>
      </c>
      <c r="B1861" t="str">
        <f>IF(AND(TONGHOP!N1861=$B$1,OR(TONGHOP!O1861="ThiTN",TONGHOP!P1861="LT",TONGHOP!P1861="TN"),TONGHOP!J1861=""),TONGHOP!H1861,"")</f>
        <v/>
      </c>
      <c r="C1861" t="str">
        <f>IF(AND(TONGHOP!N1861=$B$1,OR(TONGHOP!O1861="ThiTN",TONGHOP!P1861="LT",TONGHOP!P1861="TN"),TONGHOP!J1861=""),TONGHOP!F1861,"")</f>
        <v/>
      </c>
      <c r="D1861" t="str">
        <f>IF(AND(TONGHOP!N1861=$B$1,OR(TONGHOP!O1861="ThiTN",TONGHOP!P1861="LT",TONGHOP!P1861="TN"),TONGHOP!J1861=""),TONGHOP!I1861,"")</f>
        <v/>
      </c>
      <c r="E1861" t="str">
        <f>IF(AND(TONGHOP!N1861=$B$1,OR(TONGHOP!O1861="ThiTN",TONGHOP!P1861="LT",TONGHOP!P1861="TN"),TONGHOP!J1861=""),TONGHOP!P1861,"")</f>
        <v/>
      </c>
    </row>
    <row r="1862" spans="1:5">
      <c r="A1862" t="str">
        <f>IF(AND(TONGHOP!N1862=$B$1,OR(TONGHOP!O1862="ThiTN",TONGHOP!P1862="LT",TONGHOP!P1862="TN"),TONGHOP!J1862=""),TONGHOP!C1862,"")</f>
        <v/>
      </c>
      <c r="B1862" t="str">
        <f>IF(AND(TONGHOP!N1862=$B$1,OR(TONGHOP!O1862="ThiTN",TONGHOP!P1862="LT",TONGHOP!P1862="TN"),TONGHOP!J1862=""),TONGHOP!H1862,"")</f>
        <v/>
      </c>
      <c r="C1862" t="str">
        <f>IF(AND(TONGHOP!N1862=$B$1,OR(TONGHOP!O1862="ThiTN",TONGHOP!P1862="LT",TONGHOP!P1862="TN"),TONGHOP!J1862=""),TONGHOP!F1862,"")</f>
        <v/>
      </c>
      <c r="D1862" t="str">
        <f>IF(AND(TONGHOP!N1862=$B$1,OR(TONGHOP!O1862="ThiTN",TONGHOP!P1862="LT",TONGHOP!P1862="TN"),TONGHOP!J1862=""),TONGHOP!I1862,"")</f>
        <v/>
      </c>
      <c r="E1862" t="str">
        <f>IF(AND(TONGHOP!N1862=$B$1,OR(TONGHOP!O1862="ThiTN",TONGHOP!P1862="LT",TONGHOP!P1862="TN"),TONGHOP!J1862=""),TONGHOP!P1862,"")</f>
        <v/>
      </c>
    </row>
    <row r="1863" spans="1:5">
      <c r="A1863" t="str">
        <f>IF(AND(TONGHOP!N1863=$B$1,OR(TONGHOP!O1863="ThiTN",TONGHOP!P1863="LT",TONGHOP!P1863="TN"),TONGHOP!J1863=""),TONGHOP!C1863,"")</f>
        <v/>
      </c>
      <c r="B1863" t="str">
        <f>IF(AND(TONGHOP!N1863=$B$1,OR(TONGHOP!O1863="ThiTN",TONGHOP!P1863="LT",TONGHOP!P1863="TN"),TONGHOP!J1863=""),TONGHOP!H1863,"")</f>
        <v/>
      </c>
      <c r="C1863" t="str">
        <f>IF(AND(TONGHOP!N1863=$B$1,OR(TONGHOP!O1863="ThiTN",TONGHOP!P1863="LT",TONGHOP!P1863="TN"),TONGHOP!J1863=""),TONGHOP!F1863,"")</f>
        <v/>
      </c>
      <c r="D1863" t="str">
        <f>IF(AND(TONGHOP!N1863=$B$1,OR(TONGHOP!O1863="ThiTN",TONGHOP!P1863="LT",TONGHOP!P1863="TN"),TONGHOP!J1863=""),TONGHOP!I1863,"")</f>
        <v/>
      </c>
      <c r="E1863" t="str">
        <f>IF(AND(TONGHOP!N1863=$B$1,OR(TONGHOP!O1863="ThiTN",TONGHOP!P1863="LT",TONGHOP!P1863="TN"),TONGHOP!J1863=""),TONGHOP!P1863,"")</f>
        <v/>
      </c>
    </row>
    <row r="1864" spans="1:5">
      <c r="A1864" t="str">
        <f>IF(AND(TONGHOP!N1864=$B$1,OR(TONGHOP!O1864="ThiTN",TONGHOP!P1864="LT",TONGHOP!P1864="TN"),TONGHOP!J1864=""),TONGHOP!C1864,"")</f>
        <v/>
      </c>
      <c r="B1864" t="str">
        <f>IF(AND(TONGHOP!N1864=$B$1,OR(TONGHOP!O1864="ThiTN",TONGHOP!P1864="LT",TONGHOP!P1864="TN"),TONGHOP!J1864=""),TONGHOP!H1864,"")</f>
        <v/>
      </c>
      <c r="C1864" t="str">
        <f>IF(AND(TONGHOP!N1864=$B$1,OR(TONGHOP!O1864="ThiTN",TONGHOP!P1864="LT",TONGHOP!P1864="TN"),TONGHOP!J1864=""),TONGHOP!F1864,"")</f>
        <v/>
      </c>
      <c r="D1864" t="str">
        <f>IF(AND(TONGHOP!N1864=$B$1,OR(TONGHOP!O1864="ThiTN",TONGHOP!P1864="LT",TONGHOP!P1864="TN"),TONGHOP!J1864=""),TONGHOP!I1864,"")</f>
        <v/>
      </c>
      <c r="E1864" t="str">
        <f>IF(AND(TONGHOP!N1864=$B$1,OR(TONGHOP!O1864="ThiTN",TONGHOP!P1864="LT",TONGHOP!P1864="TN"),TONGHOP!J1864=""),TONGHOP!P1864,"")</f>
        <v/>
      </c>
    </row>
    <row r="1865" spans="1:5">
      <c r="A1865" t="str">
        <f>IF(AND(TONGHOP!N1865=$B$1,OR(TONGHOP!O1865="ThiTN",TONGHOP!P1865="LT",TONGHOP!P1865="TN"),TONGHOP!J1865=""),TONGHOP!C1865,"")</f>
        <v/>
      </c>
      <c r="B1865" t="str">
        <f>IF(AND(TONGHOP!N1865=$B$1,OR(TONGHOP!O1865="ThiTN",TONGHOP!P1865="LT",TONGHOP!P1865="TN"),TONGHOP!J1865=""),TONGHOP!H1865,"")</f>
        <v/>
      </c>
      <c r="C1865" t="str">
        <f>IF(AND(TONGHOP!N1865=$B$1,OR(TONGHOP!O1865="ThiTN",TONGHOP!P1865="LT",TONGHOP!P1865="TN"),TONGHOP!J1865=""),TONGHOP!F1865,"")</f>
        <v/>
      </c>
      <c r="D1865" t="str">
        <f>IF(AND(TONGHOP!N1865=$B$1,OR(TONGHOP!O1865="ThiTN",TONGHOP!P1865="LT",TONGHOP!P1865="TN"),TONGHOP!J1865=""),TONGHOP!I1865,"")</f>
        <v/>
      </c>
      <c r="E1865" t="str">
        <f>IF(AND(TONGHOP!N1865=$B$1,OR(TONGHOP!O1865="ThiTN",TONGHOP!P1865="LT",TONGHOP!P1865="TN"),TONGHOP!J1865=""),TONGHOP!P1865,"")</f>
        <v/>
      </c>
    </row>
    <row r="1866" spans="1:5">
      <c r="A1866" t="str">
        <f>IF(AND(TONGHOP!N1866=$B$1,OR(TONGHOP!O1866="ThiTN",TONGHOP!P1866="LT",TONGHOP!P1866="TN"),TONGHOP!J1866=""),TONGHOP!C1866,"")</f>
        <v/>
      </c>
      <c r="B1866" t="str">
        <f>IF(AND(TONGHOP!N1866=$B$1,OR(TONGHOP!O1866="ThiTN",TONGHOP!P1866="LT",TONGHOP!P1866="TN"),TONGHOP!J1866=""),TONGHOP!H1866,"")</f>
        <v/>
      </c>
      <c r="C1866" t="str">
        <f>IF(AND(TONGHOP!N1866=$B$1,OR(TONGHOP!O1866="ThiTN",TONGHOP!P1866="LT",TONGHOP!P1866="TN"),TONGHOP!J1866=""),TONGHOP!F1866,"")</f>
        <v/>
      </c>
      <c r="D1866" t="str">
        <f>IF(AND(TONGHOP!N1866=$B$1,OR(TONGHOP!O1866="ThiTN",TONGHOP!P1866="LT",TONGHOP!P1866="TN"),TONGHOP!J1866=""),TONGHOP!I1866,"")</f>
        <v/>
      </c>
      <c r="E1866" t="str">
        <f>IF(AND(TONGHOP!N1866=$B$1,OR(TONGHOP!O1866="ThiTN",TONGHOP!P1866="LT",TONGHOP!P1866="TN"),TONGHOP!J1866=""),TONGHOP!P1866,"")</f>
        <v/>
      </c>
    </row>
    <row r="1867" spans="1:5">
      <c r="A1867" t="str">
        <f>IF(AND(TONGHOP!N1867=$B$1,OR(TONGHOP!O1867="ThiTN",TONGHOP!P1867="LT",TONGHOP!P1867="TN"),TONGHOP!J1867=""),TONGHOP!C1867,"")</f>
        <v/>
      </c>
      <c r="B1867" t="str">
        <f>IF(AND(TONGHOP!N1867=$B$1,OR(TONGHOP!O1867="ThiTN",TONGHOP!P1867="LT",TONGHOP!P1867="TN"),TONGHOP!J1867=""),TONGHOP!H1867,"")</f>
        <v/>
      </c>
      <c r="C1867" t="str">
        <f>IF(AND(TONGHOP!N1867=$B$1,OR(TONGHOP!O1867="ThiTN",TONGHOP!P1867="LT",TONGHOP!P1867="TN"),TONGHOP!J1867=""),TONGHOP!F1867,"")</f>
        <v/>
      </c>
      <c r="D1867" t="str">
        <f>IF(AND(TONGHOP!N1867=$B$1,OR(TONGHOP!O1867="ThiTN",TONGHOP!P1867="LT",TONGHOP!P1867="TN"),TONGHOP!J1867=""),TONGHOP!I1867,"")</f>
        <v/>
      </c>
      <c r="E1867" t="str">
        <f>IF(AND(TONGHOP!N1867=$B$1,OR(TONGHOP!O1867="ThiTN",TONGHOP!P1867="LT",TONGHOP!P1867="TN"),TONGHOP!J1867=""),TONGHOP!P1867,"")</f>
        <v/>
      </c>
    </row>
    <row r="1868" spans="1:5">
      <c r="A1868" t="str">
        <f>IF(AND(TONGHOP!N1868=$B$1,OR(TONGHOP!O1868="ThiTN",TONGHOP!P1868="LT",TONGHOP!P1868="TN"),TONGHOP!J1868=""),TONGHOP!C1868,"")</f>
        <v/>
      </c>
      <c r="B1868" t="str">
        <f>IF(AND(TONGHOP!N1868=$B$1,OR(TONGHOP!O1868="ThiTN",TONGHOP!P1868="LT",TONGHOP!P1868="TN"),TONGHOP!J1868=""),TONGHOP!H1868,"")</f>
        <v/>
      </c>
      <c r="C1868" t="str">
        <f>IF(AND(TONGHOP!N1868=$B$1,OR(TONGHOP!O1868="ThiTN",TONGHOP!P1868="LT",TONGHOP!P1868="TN"),TONGHOP!J1868=""),TONGHOP!F1868,"")</f>
        <v/>
      </c>
      <c r="D1868" t="str">
        <f>IF(AND(TONGHOP!N1868=$B$1,OR(TONGHOP!O1868="ThiTN",TONGHOP!P1868="LT",TONGHOP!P1868="TN"),TONGHOP!J1868=""),TONGHOP!I1868,"")</f>
        <v/>
      </c>
      <c r="E1868" t="str">
        <f>IF(AND(TONGHOP!N1868=$B$1,OR(TONGHOP!O1868="ThiTN",TONGHOP!P1868="LT",TONGHOP!P1868="TN"),TONGHOP!J1868=""),TONGHOP!P1868,"")</f>
        <v/>
      </c>
    </row>
    <row r="1869" spans="1:5">
      <c r="A1869" t="str">
        <f>IF(AND(TONGHOP!N1869=$B$1,OR(TONGHOP!O1869="ThiTN",TONGHOP!P1869="LT",TONGHOP!P1869="TN"),TONGHOP!J1869=""),TONGHOP!C1869,"")</f>
        <v/>
      </c>
      <c r="B1869" t="str">
        <f>IF(AND(TONGHOP!N1869=$B$1,OR(TONGHOP!O1869="ThiTN",TONGHOP!P1869="LT",TONGHOP!P1869="TN"),TONGHOP!J1869=""),TONGHOP!H1869,"")</f>
        <v/>
      </c>
      <c r="C1869" t="str">
        <f>IF(AND(TONGHOP!N1869=$B$1,OR(TONGHOP!O1869="ThiTN",TONGHOP!P1869="LT",TONGHOP!P1869="TN"),TONGHOP!J1869=""),TONGHOP!F1869,"")</f>
        <v/>
      </c>
      <c r="D1869" t="str">
        <f>IF(AND(TONGHOP!N1869=$B$1,OR(TONGHOP!O1869="ThiTN",TONGHOP!P1869="LT",TONGHOP!P1869="TN"),TONGHOP!J1869=""),TONGHOP!I1869,"")</f>
        <v/>
      </c>
      <c r="E1869" t="str">
        <f>IF(AND(TONGHOP!N1869=$B$1,OR(TONGHOP!O1869="ThiTN",TONGHOP!P1869="LT",TONGHOP!P1869="TN"),TONGHOP!J1869=""),TONGHOP!P1869,"")</f>
        <v/>
      </c>
    </row>
    <row r="1870" spans="1:5">
      <c r="A1870" t="str">
        <f>IF(AND(TONGHOP!N1870=$B$1,OR(TONGHOP!O1870="ThiTN",TONGHOP!P1870="LT",TONGHOP!P1870="TN"),TONGHOP!J1870=""),TONGHOP!C1870,"")</f>
        <v/>
      </c>
      <c r="B1870" t="str">
        <f>IF(AND(TONGHOP!N1870=$B$1,OR(TONGHOP!O1870="ThiTN",TONGHOP!P1870="LT",TONGHOP!P1870="TN"),TONGHOP!J1870=""),TONGHOP!H1870,"")</f>
        <v/>
      </c>
      <c r="C1870" t="str">
        <f>IF(AND(TONGHOP!N1870=$B$1,OR(TONGHOP!O1870="ThiTN",TONGHOP!P1870="LT",TONGHOP!P1870="TN"),TONGHOP!J1870=""),TONGHOP!F1870,"")</f>
        <v/>
      </c>
      <c r="D1870" t="str">
        <f>IF(AND(TONGHOP!N1870=$B$1,OR(TONGHOP!O1870="ThiTN",TONGHOP!P1870="LT",TONGHOP!P1870="TN"),TONGHOP!J1870=""),TONGHOP!I1870,"")</f>
        <v/>
      </c>
      <c r="E1870" t="str">
        <f>IF(AND(TONGHOP!N1870=$B$1,OR(TONGHOP!O1870="ThiTN",TONGHOP!P1870="LT",TONGHOP!P1870="TN"),TONGHOP!J1870=""),TONGHOP!P1870,"")</f>
        <v/>
      </c>
    </row>
    <row r="1871" spans="1:5">
      <c r="A1871" t="str">
        <f>IF(AND(TONGHOP!N1871=$B$1,OR(TONGHOP!O1871="ThiTN",TONGHOP!P1871="LT",TONGHOP!P1871="TN"),TONGHOP!J1871=""),TONGHOP!C1871,"")</f>
        <v/>
      </c>
      <c r="B1871" t="str">
        <f>IF(AND(TONGHOP!N1871=$B$1,OR(TONGHOP!O1871="ThiTN",TONGHOP!P1871="LT",TONGHOP!P1871="TN"),TONGHOP!J1871=""),TONGHOP!H1871,"")</f>
        <v/>
      </c>
      <c r="C1871" t="str">
        <f>IF(AND(TONGHOP!N1871=$B$1,OR(TONGHOP!O1871="ThiTN",TONGHOP!P1871="LT",TONGHOP!P1871="TN"),TONGHOP!J1871=""),TONGHOP!F1871,"")</f>
        <v/>
      </c>
      <c r="D1871" t="str">
        <f>IF(AND(TONGHOP!N1871=$B$1,OR(TONGHOP!O1871="ThiTN",TONGHOP!P1871="LT",TONGHOP!P1871="TN"),TONGHOP!J1871=""),TONGHOP!I1871,"")</f>
        <v/>
      </c>
      <c r="E1871" t="str">
        <f>IF(AND(TONGHOP!N1871=$B$1,OR(TONGHOP!O1871="ThiTN",TONGHOP!P1871="LT",TONGHOP!P1871="TN"),TONGHOP!J1871=""),TONGHOP!P1871,"")</f>
        <v/>
      </c>
    </row>
    <row r="1872" spans="1:5">
      <c r="A1872" t="str">
        <f>IF(AND(TONGHOP!N1872=$B$1,OR(TONGHOP!O1872="ThiTN",TONGHOP!P1872="LT",TONGHOP!P1872="TN"),TONGHOP!J1872=""),TONGHOP!C1872,"")</f>
        <v/>
      </c>
      <c r="B1872" t="str">
        <f>IF(AND(TONGHOP!N1872=$B$1,OR(TONGHOP!O1872="ThiTN",TONGHOP!P1872="LT",TONGHOP!P1872="TN"),TONGHOP!J1872=""),TONGHOP!H1872,"")</f>
        <v/>
      </c>
      <c r="C1872" t="str">
        <f>IF(AND(TONGHOP!N1872=$B$1,OR(TONGHOP!O1872="ThiTN",TONGHOP!P1872="LT",TONGHOP!P1872="TN"),TONGHOP!J1872=""),TONGHOP!F1872,"")</f>
        <v/>
      </c>
      <c r="D1872" t="str">
        <f>IF(AND(TONGHOP!N1872=$B$1,OR(TONGHOP!O1872="ThiTN",TONGHOP!P1872="LT",TONGHOP!P1872="TN"),TONGHOP!J1872=""),TONGHOP!I1872,"")</f>
        <v/>
      </c>
      <c r="E1872" t="str">
        <f>IF(AND(TONGHOP!N1872=$B$1,OR(TONGHOP!O1872="ThiTN",TONGHOP!P1872="LT",TONGHOP!P1872="TN"),TONGHOP!J1872=""),TONGHOP!P1872,"")</f>
        <v/>
      </c>
    </row>
    <row r="1873" spans="1:5">
      <c r="A1873" t="str">
        <f>IF(AND(TONGHOP!N1873=$B$1,OR(TONGHOP!O1873="ThiTN",TONGHOP!P1873="LT",TONGHOP!P1873="TN"),TONGHOP!J1873=""),TONGHOP!C1873,"")</f>
        <v/>
      </c>
      <c r="B1873" t="str">
        <f>IF(AND(TONGHOP!N1873=$B$1,OR(TONGHOP!O1873="ThiTN",TONGHOP!P1873="LT",TONGHOP!P1873="TN"),TONGHOP!J1873=""),TONGHOP!H1873,"")</f>
        <v/>
      </c>
      <c r="C1873" t="str">
        <f>IF(AND(TONGHOP!N1873=$B$1,OR(TONGHOP!O1873="ThiTN",TONGHOP!P1873="LT",TONGHOP!P1873="TN"),TONGHOP!J1873=""),TONGHOP!F1873,"")</f>
        <v/>
      </c>
      <c r="D1873" t="str">
        <f>IF(AND(TONGHOP!N1873=$B$1,OR(TONGHOP!O1873="ThiTN",TONGHOP!P1873="LT",TONGHOP!P1873="TN"),TONGHOP!J1873=""),TONGHOP!I1873,"")</f>
        <v/>
      </c>
      <c r="E1873" t="str">
        <f>IF(AND(TONGHOP!N1873=$B$1,OR(TONGHOP!O1873="ThiTN",TONGHOP!P1873="LT",TONGHOP!P1873="TN"),TONGHOP!J1873=""),TONGHOP!P1873,"")</f>
        <v/>
      </c>
    </row>
    <row r="1874" spans="1:5">
      <c r="A1874" t="str">
        <f>IF(AND(TONGHOP!N1874=$B$1,OR(TONGHOP!O1874="ThiTN",TONGHOP!P1874="LT",TONGHOP!P1874="TN"),TONGHOP!J1874=""),TONGHOP!C1874,"")</f>
        <v/>
      </c>
      <c r="B1874" t="str">
        <f>IF(AND(TONGHOP!N1874=$B$1,OR(TONGHOP!O1874="ThiTN",TONGHOP!P1874="LT",TONGHOP!P1874="TN"),TONGHOP!J1874=""),TONGHOP!H1874,"")</f>
        <v/>
      </c>
      <c r="C1874" t="str">
        <f>IF(AND(TONGHOP!N1874=$B$1,OR(TONGHOP!O1874="ThiTN",TONGHOP!P1874="LT",TONGHOP!P1874="TN"),TONGHOP!J1874=""),TONGHOP!F1874,"")</f>
        <v/>
      </c>
      <c r="D1874" t="str">
        <f>IF(AND(TONGHOP!N1874=$B$1,OR(TONGHOP!O1874="ThiTN",TONGHOP!P1874="LT",TONGHOP!P1874="TN"),TONGHOP!J1874=""),TONGHOP!I1874,"")</f>
        <v/>
      </c>
      <c r="E1874" t="str">
        <f>IF(AND(TONGHOP!N1874=$B$1,OR(TONGHOP!O1874="ThiTN",TONGHOP!P1874="LT",TONGHOP!P1874="TN"),TONGHOP!J1874=""),TONGHOP!P1874,"")</f>
        <v/>
      </c>
    </row>
    <row r="1875" spans="1:5">
      <c r="A1875" t="str">
        <f>IF(AND(TONGHOP!N1875=$B$1,OR(TONGHOP!O1875="ThiTN",TONGHOP!P1875="LT",TONGHOP!P1875="TN"),TONGHOP!J1875=""),TONGHOP!C1875,"")</f>
        <v/>
      </c>
      <c r="B1875" t="str">
        <f>IF(AND(TONGHOP!N1875=$B$1,OR(TONGHOP!O1875="ThiTN",TONGHOP!P1875="LT",TONGHOP!P1875="TN"),TONGHOP!J1875=""),TONGHOP!H1875,"")</f>
        <v/>
      </c>
      <c r="C1875" t="str">
        <f>IF(AND(TONGHOP!N1875=$B$1,OR(TONGHOP!O1875="ThiTN",TONGHOP!P1875="LT",TONGHOP!P1875="TN"),TONGHOP!J1875=""),TONGHOP!F1875,"")</f>
        <v/>
      </c>
      <c r="D1875" t="str">
        <f>IF(AND(TONGHOP!N1875=$B$1,OR(TONGHOP!O1875="ThiTN",TONGHOP!P1875="LT",TONGHOP!P1875="TN"),TONGHOP!J1875=""),TONGHOP!I1875,"")</f>
        <v/>
      </c>
      <c r="E1875" t="str">
        <f>IF(AND(TONGHOP!N1875=$B$1,OR(TONGHOP!O1875="ThiTN",TONGHOP!P1875="LT",TONGHOP!P1875="TN"),TONGHOP!J1875=""),TONGHOP!P1875,"")</f>
        <v/>
      </c>
    </row>
    <row r="1876" spans="1:5">
      <c r="A1876" t="str">
        <f>IF(AND(TONGHOP!N1876=$B$1,OR(TONGHOP!O1876="ThiTN",TONGHOP!P1876="LT",TONGHOP!P1876="TN"),TONGHOP!J1876=""),TONGHOP!C1876,"")</f>
        <v/>
      </c>
      <c r="B1876" t="str">
        <f>IF(AND(TONGHOP!N1876=$B$1,OR(TONGHOP!O1876="ThiTN",TONGHOP!P1876="LT",TONGHOP!P1876="TN"),TONGHOP!J1876=""),TONGHOP!H1876,"")</f>
        <v/>
      </c>
      <c r="C1876" t="str">
        <f>IF(AND(TONGHOP!N1876=$B$1,OR(TONGHOP!O1876="ThiTN",TONGHOP!P1876="LT",TONGHOP!P1876="TN"),TONGHOP!J1876=""),TONGHOP!F1876,"")</f>
        <v/>
      </c>
      <c r="D1876" t="str">
        <f>IF(AND(TONGHOP!N1876=$B$1,OR(TONGHOP!O1876="ThiTN",TONGHOP!P1876="LT",TONGHOP!P1876="TN"),TONGHOP!J1876=""),TONGHOP!I1876,"")</f>
        <v/>
      </c>
      <c r="E1876" t="str">
        <f>IF(AND(TONGHOP!N1876=$B$1,OR(TONGHOP!O1876="ThiTN",TONGHOP!P1876="LT",TONGHOP!P1876="TN"),TONGHOP!J1876=""),TONGHOP!P1876,"")</f>
        <v/>
      </c>
    </row>
    <row r="1877" spans="1:5">
      <c r="A1877" t="str">
        <f>IF(AND(TONGHOP!N1877=$B$1,OR(TONGHOP!O1877="ThiTN",TONGHOP!P1877="LT",TONGHOP!P1877="TN"),TONGHOP!J1877=""),TONGHOP!C1877,"")</f>
        <v/>
      </c>
      <c r="B1877" t="str">
        <f>IF(AND(TONGHOP!N1877=$B$1,OR(TONGHOP!O1877="ThiTN",TONGHOP!P1877="LT",TONGHOP!P1877="TN"),TONGHOP!J1877=""),TONGHOP!H1877,"")</f>
        <v/>
      </c>
      <c r="C1877" t="str">
        <f>IF(AND(TONGHOP!N1877=$B$1,OR(TONGHOP!O1877="ThiTN",TONGHOP!P1877="LT",TONGHOP!P1877="TN"),TONGHOP!J1877=""),TONGHOP!F1877,"")</f>
        <v/>
      </c>
      <c r="D1877" t="str">
        <f>IF(AND(TONGHOP!N1877=$B$1,OR(TONGHOP!O1877="ThiTN",TONGHOP!P1877="LT",TONGHOP!P1877="TN"),TONGHOP!J1877=""),TONGHOP!I1877,"")</f>
        <v/>
      </c>
      <c r="E1877" t="str">
        <f>IF(AND(TONGHOP!N1877=$B$1,OR(TONGHOP!O1877="ThiTN",TONGHOP!P1877="LT",TONGHOP!P1877="TN"),TONGHOP!J1877=""),TONGHOP!P1877,"")</f>
        <v/>
      </c>
    </row>
    <row r="1878" spans="1:5">
      <c r="A1878" t="str">
        <f>IF(AND(TONGHOP!N1878=$B$1,OR(TONGHOP!O1878="ThiTN",TONGHOP!P1878="LT",TONGHOP!P1878="TN"),TONGHOP!J1878=""),TONGHOP!C1878,"")</f>
        <v/>
      </c>
      <c r="B1878" t="str">
        <f>IF(AND(TONGHOP!N1878=$B$1,OR(TONGHOP!O1878="ThiTN",TONGHOP!P1878="LT",TONGHOP!P1878="TN"),TONGHOP!J1878=""),TONGHOP!H1878,"")</f>
        <v/>
      </c>
      <c r="C1878" t="str">
        <f>IF(AND(TONGHOP!N1878=$B$1,OR(TONGHOP!O1878="ThiTN",TONGHOP!P1878="LT",TONGHOP!P1878="TN"),TONGHOP!J1878=""),TONGHOP!F1878,"")</f>
        <v/>
      </c>
      <c r="D1878" t="str">
        <f>IF(AND(TONGHOP!N1878=$B$1,OR(TONGHOP!O1878="ThiTN",TONGHOP!P1878="LT",TONGHOP!P1878="TN"),TONGHOP!J1878=""),TONGHOP!I1878,"")</f>
        <v/>
      </c>
      <c r="E1878" t="str">
        <f>IF(AND(TONGHOP!N1878=$B$1,OR(TONGHOP!O1878="ThiTN",TONGHOP!P1878="LT",TONGHOP!P1878="TN"),TONGHOP!J1878=""),TONGHOP!P1878,"")</f>
        <v/>
      </c>
    </row>
    <row r="1879" spans="1:5">
      <c r="A1879" t="str">
        <f>IF(AND(TONGHOP!N1879=$B$1,OR(TONGHOP!O1879="ThiTN",TONGHOP!P1879="LT",TONGHOP!P1879="TN"),TONGHOP!J1879=""),TONGHOP!C1879,"")</f>
        <v/>
      </c>
      <c r="B1879" t="str">
        <f>IF(AND(TONGHOP!N1879=$B$1,OR(TONGHOP!O1879="ThiTN",TONGHOP!P1879="LT",TONGHOP!P1879="TN"),TONGHOP!J1879=""),TONGHOP!H1879,"")</f>
        <v/>
      </c>
      <c r="C1879" t="str">
        <f>IF(AND(TONGHOP!N1879=$B$1,OR(TONGHOP!O1879="ThiTN",TONGHOP!P1879="LT",TONGHOP!P1879="TN"),TONGHOP!J1879=""),TONGHOP!F1879,"")</f>
        <v/>
      </c>
      <c r="D1879" t="str">
        <f>IF(AND(TONGHOP!N1879=$B$1,OR(TONGHOP!O1879="ThiTN",TONGHOP!P1879="LT",TONGHOP!P1879="TN"),TONGHOP!J1879=""),TONGHOP!I1879,"")</f>
        <v/>
      </c>
      <c r="E1879" t="str">
        <f>IF(AND(TONGHOP!N1879=$B$1,OR(TONGHOP!O1879="ThiTN",TONGHOP!P1879="LT",TONGHOP!P1879="TN"),TONGHOP!J1879=""),TONGHOP!P1879,"")</f>
        <v/>
      </c>
    </row>
    <row r="1880" spans="1:5">
      <c r="A1880" t="str">
        <f>IF(AND(TONGHOP!N1880=$B$1,OR(TONGHOP!O1880="ThiTN",TONGHOP!P1880="LT",TONGHOP!P1880="TN"),TONGHOP!J1880=""),TONGHOP!C1880,"")</f>
        <v/>
      </c>
      <c r="B1880" t="str">
        <f>IF(AND(TONGHOP!N1880=$B$1,OR(TONGHOP!O1880="ThiTN",TONGHOP!P1880="LT",TONGHOP!P1880="TN"),TONGHOP!J1880=""),TONGHOP!H1880,"")</f>
        <v/>
      </c>
      <c r="C1880" t="str">
        <f>IF(AND(TONGHOP!N1880=$B$1,OR(TONGHOP!O1880="ThiTN",TONGHOP!P1880="LT",TONGHOP!P1880="TN"),TONGHOP!J1880=""),TONGHOP!F1880,"")</f>
        <v/>
      </c>
      <c r="D1880" t="str">
        <f>IF(AND(TONGHOP!N1880=$B$1,OR(TONGHOP!O1880="ThiTN",TONGHOP!P1880="LT",TONGHOP!P1880="TN"),TONGHOP!J1880=""),TONGHOP!I1880,"")</f>
        <v/>
      </c>
      <c r="E1880" t="str">
        <f>IF(AND(TONGHOP!N1880=$B$1,OR(TONGHOP!O1880="ThiTN",TONGHOP!P1880="LT",TONGHOP!P1880="TN"),TONGHOP!J1880=""),TONGHOP!P1880,"")</f>
        <v/>
      </c>
    </row>
    <row r="1881" spans="1:5">
      <c r="A1881" t="str">
        <f>IF(AND(TONGHOP!N1881=$B$1,OR(TONGHOP!O1881="ThiTN",TONGHOP!P1881="LT",TONGHOP!P1881="TN"),TONGHOP!J1881=""),TONGHOP!C1881,"")</f>
        <v/>
      </c>
      <c r="B1881" t="str">
        <f>IF(AND(TONGHOP!N1881=$B$1,OR(TONGHOP!O1881="ThiTN",TONGHOP!P1881="LT",TONGHOP!P1881="TN"),TONGHOP!J1881=""),TONGHOP!H1881,"")</f>
        <v/>
      </c>
      <c r="C1881" t="str">
        <f>IF(AND(TONGHOP!N1881=$B$1,OR(TONGHOP!O1881="ThiTN",TONGHOP!P1881="LT",TONGHOP!P1881="TN"),TONGHOP!J1881=""),TONGHOP!F1881,"")</f>
        <v/>
      </c>
      <c r="D1881" t="str">
        <f>IF(AND(TONGHOP!N1881=$B$1,OR(TONGHOP!O1881="ThiTN",TONGHOP!P1881="LT",TONGHOP!P1881="TN"),TONGHOP!J1881=""),TONGHOP!I1881,"")</f>
        <v/>
      </c>
      <c r="E1881" t="str">
        <f>IF(AND(TONGHOP!N1881=$B$1,OR(TONGHOP!O1881="ThiTN",TONGHOP!P1881="LT",TONGHOP!P1881="TN"),TONGHOP!J1881=""),TONGHOP!P1881,"")</f>
        <v/>
      </c>
    </row>
    <row r="1882" spans="1:5">
      <c r="A1882" t="str">
        <f>IF(AND(TONGHOP!N1882=$B$1,OR(TONGHOP!O1882="ThiTN",TONGHOP!P1882="LT",TONGHOP!P1882="TN"),TONGHOP!J1882=""),TONGHOP!C1882,"")</f>
        <v/>
      </c>
      <c r="B1882" t="str">
        <f>IF(AND(TONGHOP!N1882=$B$1,OR(TONGHOP!O1882="ThiTN",TONGHOP!P1882="LT",TONGHOP!P1882="TN"),TONGHOP!J1882=""),TONGHOP!H1882,"")</f>
        <v/>
      </c>
      <c r="C1882" t="str">
        <f>IF(AND(TONGHOP!N1882=$B$1,OR(TONGHOP!O1882="ThiTN",TONGHOP!P1882="LT",TONGHOP!P1882="TN"),TONGHOP!J1882=""),TONGHOP!F1882,"")</f>
        <v/>
      </c>
      <c r="D1882" t="str">
        <f>IF(AND(TONGHOP!N1882=$B$1,OR(TONGHOP!O1882="ThiTN",TONGHOP!P1882="LT",TONGHOP!P1882="TN"),TONGHOP!J1882=""),TONGHOP!I1882,"")</f>
        <v/>
      </c>
      <c r="E1882" t="str">
        <f>IF(AND(TONGHOP!N1882=$B$1,OR(TONGHOP!O1882="ThiTN",TONGHOP!P1882="LT",TONGHOP!P1882="TN"),TONGHOP!J1882=""),TONGHOP!P1882,"")</f>
        <v/>
      </c>
    </row>
    <row r="1883" spans="1:5">
      <c r="A1883" t="str">
        <f>IF(AND(TONGHOP!N1883=$B$1,OR(TONGHOP!O1883="ThiTN",TONGHOP!P1883="LT",TONGHOP!P1883="TN"),TONGHOP!J1883=""),TONGHOP!C1883,"")</f>
        <v/>
      </c>
      <c r="B1883" t="str">
        <f>IF(AND(TONGHOP!N1883=$B$1,OR(TONGHOP!O1883="ThiTN",TONGHOP!P1883="LT",TONGHOP!P1883="TN"),TONGHOP!J1883=""),TONGHOP!H1883,"")</f>
        <v/>
      </c>
      <c r="C1883" t="str">
        <f>IF(AND(TONGHOP!N1883=$B$1,OR(TONGHOP!O1883="ThiTN",TONGHOP!P1883="LT",TONGHOP!P1883="TN"),TONGHOP!J1883=""),TONGHOP!F1883,"")</f>
        <v/>
      </c>
      <c r="D1883" t="str">
        <f>IF(AND(TONGHOP!N1883=$B$1,OR(TONGHOP!O1883="ThiTN",TONGHOP!P1883="LT",TONGHOP!P1883="TN"),TONGHOP!J1883=""),TONGHOP!I1883,"")</f>
        <v/>
      </c>
      <c r="E1883" t="str">
        <f>IF(AND(TONGHOP!N1883=$B$1,OR(TONGHOP!O1883="ThiTN",TONGHOP!P1883="LT",TONGHOP!P1883="TN"),TONGHOP!J1883=""),TONGHOP!P1883,"")</f>
        <v/>
      </c>
    </row>
    <row r="1884" spans="1:5">
      <c r="A1884" t="str">
        <f>IF(AND(TONGHOP!N1884=$B$1,OR(TONGHOP!O1884="ThiTN",TONGHOP!P1884="LT",TONGHOP!P1884="TN"),TONGHOP!J1884=""),TONGHOP!C1884,"")</f>
        <v/>
      </c>
      <c r="B1884" t="str">
        <f>IF(AND(TONGHOP!N1884=$B$1,OR(TONGHOP!O1884="ThiTN",TONGHOP!P1884="LT",TONGHOP!P1884="TN"),TONGHOP!J1884=""),TONGHOP!H1884,"")</f>
        <v/>
      </c>
      <c r="C1884" t="str">
        <f>IF(AND(TONGHOP!N1884=$B$1,OR(TONGHOP!O1884="ThiTN",TONGHOP!P1884="LT",TONGHOP!P1884="TN"),TONGHOP!J1884=""),TONGHOP!F1884,"")</f>
        <v/>
      </c>
      <c r="D1884" t="str">
        <f>IF(AND(TONGHOP!N1884=$B$1,OR(TONGHOP!O1884="ThiTN",TONGHOP!P1884="LT",TONGHOP!P1884="TN"),TONGHOP!J1884=""),TONGHOP!I1884,"")</f>
        <v/>
      </c>
      <c r="E1884" t="str">
        <f>IF(AND(TONGHOP!N1884=$B$1,OR(TONGHOP!O1884="ThiTN",TONGHOP!P1884="LT",TONGHOP!P1884="TN"),TONGHOP!J1884=""),TONGHOP!P1884,"")</f>
        <v/>
      </c>
    </row>
    <row r="1885" spans="1:5">
      <c r="A1885" t="str">
        <f>IF(AND(TONGHOP!N1885=$B$1,OR(TONGHOP!O1885="ThiTN",TONGHOP!P1885="LT",TONGHOP!P1885="TN"),TONGHOP!J1885=""),TONGHOP!C1885,"")</f>
        <v/>
      </c>
      <c r="B1885" t="str">
        <f>IF(AND(TONGHOP!N1885=$B$1,OR(TONGHOP!O1885="ThiTN",TONGHOP!P1885="LT",TONGHOP!P1885="TN"),TONGHOP!J1885=""),TONGHOP!H1885,"")</f>
        <v/>
      </c>
      <c r="C1885" t="str">
        <f>IF(AND(TONGHOP!N1885=$B$1,OR(TONGHOP!O1885="ThiTN",TONGHOP!P1885="LT",TONGHOP!P1885="TN"),TONGHOP!J1885=""),TONGHOP!F1885,"")</f>
        <v/>
      </c>
      <c r="D1885" t="str">
        <f>IF(AND(TONGHOP!N1885=$B$1,OR(TONGHOP!O1885="ThiTN",TONGHOP!P1885="LT",TONGHOP!P1885="TN"),TONGHOP!J1885=""),TONGHOP!I1885,"")</f>
        <v/>
      </c>
      <c r="E1885" t="str">
        <f>IF(AND(TONGHOP!N1885=$B$1,OR(TONGHOP!O1885="ThiTN",TONGHOP!P1885="LT",TONGHOP!P1885="TN"),TONGHOP!J1885=""),TONGHOP!P1885,"")</f>
        <v/>
      </c>
    </row>
    <row r="1886" spans="1:5">
      <c r="A1886" t="str">
        <f>IF(AND(TONGHOP!N1886=$B$1,OR(TONGHOP!O1886="ThiTN",TONGHOP!P1886="LT",TONGHOP!P1886="TN"),TONGHOP!J1886=""),TONGHOP!C1886,"")</f>
        <v/>
      </c>
      <c r="B1886" t="str">
        <f>IF(AND(TONGHOP!N1886=$B$1,OR(TONGHOP!O1886="ThiTN",TONGHOP!P1886="LT",TONGHOP!P1886="TN"),TONGHOP!J1886=""),TONGHOP!H1886,"")</f>
        <v/>
      </c>
      <c r="C1886" t="str">
        <f>IF(AND(TONGHOP!N1886=$B$1,OR(TONGHOP!O1886="ThiTN",TONGHOP!P1886="LT",TONGHOP!P1886="TN"),TONGHOP!J1886=""),TONGHOP!F1886,"")</f>
        <v/>
      </c>
      <c r="D1886" t="str">
        <f>IF(AND(TONGHOP!N1886=$B$1,OR(TONGHOP!O1886="ThiTN",TONGHOP!P1886="LT",TONGHOP!P1886="TN"),TONGHOP!J1886=""),TONGHOP!I1886,"")</f>
        <v/>
      </c>
      <c r="E1886" t="str">
        <f>IF(AND(TONGHOP!N1886=$B$1,OR(TONGHOP!O1886="ThiTN",TONGHOP!P1886="LT",TONGHOP!P1886="TN"),TONGHOP!J1886=""),TONGHOP!P1886,"")</f>
        <v/>
      </c>
    </row>
    <row r="1887" spans="1:5">
      <c r="A1887" t="str">
        <f>IF(AND(TONGHOP!N1887=$B$1,OR(TONGHOP!O1887="ThiTN",TONGHOP!P1887="LT",TONGHOP!P1887="TN"),TONGHOP!J1887=""),TONGHOP!C1887,"")</f>
        <v/>
      </c>
      <c r="B1887" t="str">
        <f>IF(AND(TONGHOP!N1887=$B$1,OR(TONGHOP!O1887="ThiTN",TONGHOP!P1887="LT",TONGHOP!P1887="TN"),TONGHOP!J1887=""),TONGHOP!H1887,"")</f>
        <v/>
      </c>
      <c r="C1887" t="str">
        <f>IF(AND(TONGHOP!N1887=$B$1,OR(TONGHOP!O1887="ThiTN",TONGHOP!P1887="LT",TONGHOP!P1887="TN"),TONGHOP!J1887=""),TONGHOP!F1887,"")</f>
        <v/>
      </c>
      <c r="D1887" t="str">
        <f>IF(AND(TONGHOP!N1887=$B$1,OR(TONGHOP!O1887="ThiTN",TONGHOP!P1887="LT",TONGHOP!P1887="TN"),TONGHOP!J1887=""),TONGHOP!I1887,"")</f>
        <v/>
      </c>
      <c r="E1887" t="str">
        <f>IF(AND(TONGHOP!N1887=$B$1,OR(TONGHOP!O1887="ThiTN",TONGHOP!P1887="LT",TONGHOP!P1887="TN"),TONGHOP!J1887=""),TONGHOP!P1887,"")</f>
        <v/>
      </c>
    </row>
    <row r="1888" spans="1:5">
      <c r="A1888" t="str">
        <f>IF(AND(TONGHOP!N1888=$B$1,OR(TONGHOP!O1888="ThiTN",TONGHOP!P1888="LT",TONGHOP!P1888="TN"),TONGHOP!J1888=""),TONGHOP!C1888,"")</f>
        <v/>
      </c>
      <c r="B1888" t="str">
        <f>IF(AND(TONGHOP!N1888=$B$1,OR(TONGHOP!O1888="ThiTN",TONGHOP!P1888="LT",TONGHOP!P1888="TN"),TONGHOP!J1888=""),TONGHOP!H1888,"")</f>
        <v/>
      </c>
      <c r="C1888" t="str">
        <f>IF(AND(TONGHOP!N1888=$B$1,OR(TONGHOP!O1888="ThiTN",TONGHOP!P1888="LT",TONGHOP!P1888="TN"),TONGHOP!J1888=""),TONGHOP!F1888,"")</f>
        <v/>
      </c>
      <c r="D1888" t="str">
        <f>IF(AND(TONGHOP!N1888=$B$1,OR(TONGHOP!O1888="ThiTN",TONGHOP!P1888="LT",TONGHOP!P1888="TN"),TONGHOP!J1888=""),TONGHOP!I1888,"")</f>
        <v/>
      </c>
      <c r="E1888" t="str">
        <f>IF(AND(TONGHOP!N1888=$B$1,OR(TONGHOP!O1888="ThiTN",TONGHOP!P1888="LT",TONGHOP!P1888="TN"),TONGHOP!J1888=""),TONGHOP!P1888,"")</f>
        <v/>
      </c>
    </row>
    <row r="1889" spans="1:5">
      <c r="A1889" t="str">
        <f>IF(AND(TONGHOP!N1889=$B$1,OR(TONGHOP!O1889="ThiTN",TONGHOP!P1889="LT",TONGHOP!P1889="TN"),TONGHOP!J1889=""),TONGHOP!C1889,"")</f>
        <v/>
      </c>
      <c r="B1889" t="str">
        <f>IF(AND(TONGHOP!N1889=$B$1,OR(TONGHOP!O1889="ThiTN",TONGHOP!P1889="LT",TONGHOP!P1889="TN"),TONGHOP!J1889=""),TONGHOP!H1889,"")</f>
        <v/>
      </c>
      <c r="C1889" t="str">
        <f>IF(AND(TONGHOP!N1889=$B$1,OR(TONGHOP!O1889="ThiTN",TONGHOP!P1889="LT",TONGHOP!P1889="TN"),TONGHOP!J1889=""),TONGHOP!F1889,"")</f>
        <v/>
      </c>
      <c r="D1889" t="str">
        <f>IF(AND(TONGHOP!N1889=$B$1,OR(TONGHOP!O1889="ThiTN",TONGHOP!P1889="LT",TONGHOP!P1889="TN"),TONGHOP!J1889=""),TONGHOP!I1889,"")</f>
        <v/>
      </c>
      <c r="E1889" t="str">
        <f>IF(AND(TONGHOP!N1889=$B$1,OR(TONGHOP!O1889="ThiTN",TONGHOP!P1889="LT",TONGHOP!P1889="TN"),TONGHOP!J1889=""),TONGHOP!P1889,"")</f>
        <v/>
      </c>
    </row>
    <row r="1890" spans="1:5">
      <c r="A1890" t="str">
        <f>IF(AND(TONGHOP!N1890=$B$1,OR(TONGHOP!O1890="ThiTN",TONGHOP!P1890="LT",TONGHOP!P1890="TN"),TONGHOP!J1890=""),TONGHOP!C1890,"")</f>
        <v/>
      </c>
      <c r="B1890" t="str">
        <f>IF(AND(TONGHOP!N1890=$B$1,OR(TONGHOP!O1890="ThiTN",TONGHOP!P1890="LT",TONGHOP!P1890="TN"),TONGHOP!J1890=""),TONGHOP!H1890,"")</f>
        <v/>
      </c>
      <c r="C1890" t="str">
        <f>IF(AND(TONGHOP!N1890=$B$1,OR(TONGHOP!O1890="ThiTN",TONGHOP!P1890="LT",TONGHOP!P1890="TN"),TONGHOP!J1890=""),TONGHOP!F1890,"")</f>
        <v/>
      </c>
      <c r="D1890" t="str">
        <f>IF(AND(TONGHOP!N1890=$B$1,OR(TONGHOP!O1890="ThiTN",TONGHOP!P1890="LT",TONGHOP!P1890="TN"),TONGHOP!J1890=""),TONGHOP!I1890,"")</f>
        <v/>
      </c>
      <c r="E1890" t="str">
        <f>IF(AND(TONGHOP!N1890=$B$1,OR(TONGHOP!O1890="ThiTN",TONGHOP!P1890="LT",TONGHOP!P1890="TN"),TONGHOP!J1890=""),TONGHOP!P1890,"")</f>
        <v/>
      </c>
    </row>
    <row r="1891" spans="1:5">
      <c r="A1891" t="str">
        <f>IF(AND(TONGHOP!N1891=$B$1,OR(TONGHOP!O1891="ThiTN",TONGHOP!P1891="LT",TONGHOP!P1891="TN"),TONGHOP!J1891=""),TONGHOP!C1891,"")</f>
        <v/>
      </c>
      <c r="B1891" t="str">
        <f>IF(AND(TONGHOP!N1891=$B$1,OR(TONGHOP!O1891="ThiTN",TONGHOP!P1891="LT",TONGHOP!P1891="TN"),TONGHOP!J1891=""),TONGHOP!H1891,"")</f>
        <v/>
      </c>
      <c r="C1891" t="str">
        <f>IF(AND(TONGHOP!N1891=$B$1,OR(TONGHOP!O1891="ThiTN",TONGHOP!P1891="LT",TONGHOP!P1891="TN"),TONGHOP!J1891=""),TONGHOP!F1891,"")</f>
        <v/>
      </c>
      <c r="D1891" t="str">
        <f>IF(AND(TONGHOP!N1891=$B$1,OR(TONGHOP!O1891="ThiTN",TONGHOP!P1891="LT",TONGHOP!P1891="TN"),TONGHOP!J1891=""),TONGHOP!I1891,"")</f>
        <v/>
      </c>
      <c r="E1891" t="str">
        <f>IF(AND(TONGHOP!N1891=$B$1,OR(TONGHOP!O1891="ThiTN",TONGHOP!P1891="LT",TONGHOP!P1891="TN"),TONGHOP!J1891=""),TONGHOP!P1891,"")</f>
        <v/>
      </c>
    </row>
    <row r="1892" spans="1:5">
      <c r="A1892" t="str">
        <f>IF(AND(TONGHOP!N1892=$B$1,OR(TONGHOP!O1892="ThiTN",TONGHOP!P1892="LT",TONGHOP!P1892="TN"),TONGHOP!J1892=""),TONGHOP!C1892,"")</f>
        <v/>
      </c>
      <c r="B1892" t="str">
        <f>IF(AND(TONGHOP!N1892=$B$1,OR(TONGHOP!O1892="ThiTN",TONGHOP!P1892="LT",TONGHOP!P1892="TN"),TONGHOP!J1892=""),TONGHOP!H1892,"")</f>
        <v/>
      </c>
      <c r="C1892" t="str">
        <f>IF(AND(TONGHOP!N1892=$B$1,OR(TONGHOP!O1892="ThiTN",TONGHOP!P1892="LT",TONGHOP!P1892="TN"),TONGHOP!J1892=""),TONGHOP!F1892,"")</f>
        <v/>
      </c>
      <c r="D1892" t="str">
        <f>IF(AND(TONGHOP!N1892=$B$1,OR(TONGHOP!O1892="ThiTN",TONGHOP!P1892="LT",TONGHOP!P1892="TN"),TONGHOP!J1892=""),TONGHOP!I1892,"")</f>
        <v/>
      </c>
      <c r="E1892" t="str">
        <f>IF(AND(TONGHOP!N1892=$B$1,OR(TONGHOP!O1892="ThiTN",TONGHOP!P1892="LT",TONGHOP!P1892="TN"),TONGHOP!J1892=""),TONGHOP!P1892,"")</f>
        <v/>
      </c>
    </row>
    <row r="1893" spans="1:5">
      <c r="A1893" t="str">
        <f>IF(AND(TONGHOP!N1893=$B$1,OR(TONGHOP!O1893="ThiTN",TONGHOP!P1893="LT",TONGHOP!P1893="TN"),TONGHOP!J1893=""),TONGHOP!C1893,"")</f>
        <v/>
      </c>
      <c r="B1893" t="str">
        <f>IF(AND(TONGHOP!N1893=$B$1,OR(TONGHOP!O1893="ThiTN",TONGHOP!P1893="LT",TONGHOP!P1893="TN"),TONGHOP!J1893=""),TONGHOP!H1893,"")</f>
        <v/>
      </c>
      <c r="C1893" t="str">
        <f>IF(AND(TONGHOP!N1893=$B$1,OR(TONGHOP!O1893="ThiTN",TONGHOP!P1893="LT",TONGHOP!P1893="TN"),TONGHOP!J1893=""),TONGHOP!F1893,"")</f>
        <v/>
      </c>
      <c r="D1893" t="str">
        <f>IF(AND(TONGHOP!N1893=$B$1,OR(TONGHOP!O1893="ThiTN",TONGHOP!P1893="LT",TONGHOP!P1893="TN"),TONGHOP!J1893=""),TONGHOP!I1893,"")</f>
        <v/>
      </c>
      <c r="E1893" t="str">
        <f>IF(AND(TONGHOP!N1893=$B$1,OR(TONGHOP!O1893="ThiTN",TONGHOP!P1893="LT",TONGHOP!P1893="TN"),TONGHOP!J1893=""),TONGHOP!P1893,"")</f>
        <v/>
      </c>
    </row>
    <row r="1894" spans="1:5">
      <c r="A1894" t="str">
        <f>IF(AND(TONGHOP!N1894=$B$1,OR(TONGHOP!O1894="ThiTN",TONGHOP!P1894="LT",TONGHOP!P1894="TN"),TONGHOP!J1894=""),TONGHOP!C1894,"")</f>
        <v/>
      </c>
      <c r="B1894" t="str">
        <f>IF(AND(TONGHOP!N1894=$B$1,OR(TONGHOP!O1894="ThiTN",TONGHOP!P1894="LT",TONGHOP!P1894="TN"),TONGHOP!J1894=""),TONGHOP!H1894,"")</f>
        <v/>
      </c>
      <c r="C1894" t="str">
        <f>IF(AND(TONGHOP!N1894=$B$1,OR(TONGHOP!O1894="ThiTN",TONGHOP!P1894="LT",TONGHOP!P1894="TN"),TONGHOP!J1894=""),TONGHOP!F1894,"")</f>
        <v/>
      </c>
      <c r="D1894" t="str">
        <f>IF(AND(TONGHOP!N1894=$B$1,OR(TONGHOP!O1894="ThiTN",TONGHOP!P1894="LT",TONGHOP!P1894="TN"),TONGHOP!J1894=""),TONGHOP!I1894,"")</f>
        <v/>
      </c>
      <c r="E1894" t="str">
        <f>IF(AND(TONGHOP!N1894=$B$1,OR(TONGHOP!O1894="ThiTN",TONGHOP!P1894="LT",TONGHOP!P1894="TN"),TONGHOP!J1894=""),TONGHOP!P1894,"")</f>
        <v/>
      </c>
    </row>
    <row r="1895" spans="1:5">
      <c r="A1895" t="str">
        <f>IF(AND(TONGHOP!N1895=$B$1,OR(TONGHOP!O1895="ThiTN",TONGHOP!P1895="LT",TONGHOP!P1895="TN"),TONGHOP!J1895=""),TONGHOP!C1895,"")</f>
        <v/>
      </c>
      <c r="B1895" t="str">
        <f>IF(AND(TONGHOP!N1895=$B$1,OR(TONGHOP!O1895="ThiTN",TONGHOP!P1895="LT",TONGHOP!P1895="TN"),TONGHOP!J1895=""),TONGHOP!H1895,"")</f>
        <v/>
      </c>
      <c r="C1895" t="str">
        <f>IF(AND(TONGHOP!N1895=$B$1,OR(TONGHOP!O1895="ThiTN",TONGHOP!P1895="LT",TONGHOP!P1895="TN"),TONGHOP!J1895=""),TONGHOP!F1895,"")</f>
        <v/>
      </c>
      <c r="D1895" t="str">
        <f>IF(AND(TONGHOP!N1895=$B$1,OR(TONGHOP!O1895="ThiTN",TONGHOP!P1895="LT",TONGHOP!P1895="TN"),TONGHOP!J1895=""),TONGHOP!I1895,"")</f>
        <v/>
      </c>
      <c r="E1895" t="str">
        <f>IF(AND(TONGHOP!N1895=$B$1,OR(TONGHOP!O1895="ThiTN",TONGHOP!P1895="LT",TONGHOP!P1895="TN"),TONGHOP!J1895=""),TONGHOP!P1895,"")</f>
        <v/>
      </c>
    </row>
    <row r="1896" spans="1:5">
      <c r="A1896" t="str">
        <f>IF(AND(TONGHOP!N1896=$B$1,OR(TONGHOP!O1896="ThiTN",TONGHOP!P1896="LT",TONGHOP!P1896="TN"),TONGHOP!J1896=""),TONGHOP!C1896,"")</f>
        <v/>
      </c>
      <c r="B1896" t="str">
        <f>IF(AND(TONGHOP!N1896=$B$1,OR(TONGHOP!O1896="ThiTN",TONGHOP!P1896="LT",TONGHOP!P1896="TN"),TONGHOP!J1896=""),TONGHOP!H1896,"")</f>
        <v/>
      </c>
      <c r="C1896" t="str">
        <f>IF(AND(TONGHOP!N1896=$B$1,OR(TONGHOP!O1896="ThiTN",TONGHOP!P1896="LT",TONGHOP!P1896="TN"),TONGHOP!J1896=""),TONGHOP!F1896,"")</f>
        <v/>
      </c>
      <c r="D1896" t="str">
        <f>IF(AND(TONGHOP!N1896=$B$1,OR(TONGHOP!O1896="ThiTN",TONGHOP!P1896="LT",TONGHOP!P1896="TN"),TONGHOP!J1896=""),TONGHOP!I1896,"")</f>
        <v/>
      </c>
      <c r="E1896" t="str">
        <f>IF(AND(TONGHOP!N1896=$B$1,OR(TONGHOP!O1896="ThiTN",TONGHOP!P1896="LT",TONGHOP!P1896="TN"),TONGHOP!J1896=""),TONGHOP!P1896,"")</f>
        <v/>
      </c>
    </row>
    <row r="1897" spans="1:5">
      <c r="A1897" t="str">
        <f>IF(AND(TONGHOP!N1897=$B$1,OR(TONGHOP!O1897="ThiTN",TONGHOP!P1897="LT",TONGHOP!P1897="TN"),TONGHOP!J1897=""),TONGHOP!C1897,"")</f>
        <v/>
      </c>
      <c r="B1897" t="str">
        <f>IF(AND(TONGHOP!N1897=$B$1,OR(TONGHOP!O1897="ThiTN",TONGHOP!P1897="LT",TONGHOP!P1897="TN"),TONGHOP!J1897=""),TONGHOP!H1897,"")</f>
        <v/>
      </c>
      <c r="C1897" t="str">
        <f>IF(AND(TONGHOP!N1897=$B$1,OR(TONGHOP!O1897="ThiTN",TONGHOP!P1897="LT",TONGHOP!P1897="TN"),TONGHOP!J1897=""),TONGHOP!F1897,"")</f>
        <v/>
      </c>
      <c r="D1897" t="str">
        <f>IF(AND(TONGHOP!N1897=$B$1,OR(TONGHOP!O1897="ThiTN",TONGHOP!P1897="LT",TONGHOP!P1897="TN"),TONGHOP!J1897=""),TONGHOP!I1897,"")</f>
        <v/>
      </c>
      <c r="E1897" t="str">
        <f>IF(AND(TONGHOP!N1897=$B$1,OR(TONGHOP!O1897="ThiTN",TONGHOP!P1897="LT",TONGHOP!P1897="TN"),TONGHOP!J1897=""),TONGHOP!P1897,"")</f>
        <v/>
      </c>
    </row>
    <row r="1898" spans="1:5">
      <c r="A1898" t="str">
        <f>IF(AND(TONGHOP!N1898=$B$1,OR(TONGHOP!O1898="ThiTN",TONGHOP!P1898="LT",TONGHOP!P1898="TN"),TONGHOP!J1898=""),TONGHOP!C1898,"")</f>
        <v/>
      </c>
      <c r="B1898" t="str">
        <f>IF(AND(TONGHOP!N1898=$B$1,OR(TONGHOP!O1898="ThiTN",TONGHOP!P1898="LT",TONGHOP!P1898="TN"),TONGHOP!J1898=""),TONGHOP!H1898,"")</f>
        <v/>
      </c>
      <c r="C1898" t="str">
        <f>IF(AND(TONGHOP!N1898=$B$1,OR(TONGHOP!O1898="ThiTN",TONGHOP!P1898="LT",TONGHOP!P1898="TN"),TONGHOP!J1898=""),TONGHOP!F1898,"")</f>
        <v/>
      </c>
      <c r="D1898" t="str">
        <f>IF(AND(TONGHOP!N1898=$B$1,OR(TONGHOP!O1898="ThiTN",TONGHOP!P1898="LT",TONGHOP!P1898="TN"),TONGHOP!J1898=""),TONGHOP!I1898,"")</f>
        <v/>
      </c>
      <c r="E1898" t="str">
        <f>IF(AND(TONGHOP!N1898=$B$1,OR(TONGHOP!O1898="ThiTN",TONGHOP!P1898="LT",TONGHOP!P1898="TN"),TONGHOP!J1898=""),TONGHOP!P1898,"")</f>
        <v/>
      </c>
    </row>
    <row r="1899" spans="1:5">
      <c r="A1899" t="str">
        <f>IF(AND(TONGHOP!N1899=$B$1,OR(TONGHOP!O1899="ThiTN",TONGHOP!P1899="LT",TONGHOP!P1899="TN"),TONGHOP!J1899=""),TONGHOP!C1899,"")</f>
        <v/>
      </c>
      <c r="B1899" t="str">
        <f>IF(AND(TONGHOP!N1899=$B$1,OR(TONGHOP!O1899="ThiTN",TONGHOP!P1899="LT",TONGHOP!P1899="TN"),TONGHOP!J1899=""),TONGHOP!H1899,"")</f>
        <v/>
      </c>
      <c r="C1899" t="str">
        <f>IF(AND(TONGHOP!N1899=$B$1,OR(TONGHOP!O1899="ThiTN",TONGHOP!P1899="LT",TONGHOP!P1899="TN"),TONGHOP!J1899=""),TONGHOP!F1899,"")</f>
        <v/>
      </c>
      <c r="D1899" t="str">
        <f>IF(AND(TONGHOP!N1899=$B$1,OR(TONGHOP!O1899="ThiTN",TONGHOP!P1899="LT",TONGHOP!P1899="TN"),TONGHOP!J1899=""),TONGHOP!I1899,"")</f>
        <v/>
      </c>
      <c r="E1899" t="str">
        <f>IF(AND(TONGHOP!N1899=$B$1,OR(TONGHOP!O1899="ThiTN",TONGHOP!P1899="LT",TONGHOP!P1899="TN"),TONGHOP!J1899=""),TONGHOP!P1899,"")</f>
        <v/>
      </c>
    </row>
    <row r="1900" spans="1:5">
      <c r="A1900" t="str">
        <f>IF(AND(TONGHOP!N1900=$B$1,OR(TONGHOP!O1900="ThiTN",TONGHOP!P1900="LT",TONGHOP!P1900="TN"),TONGHOP!J1900=""),TONGHOP!C1900,"")</f>
        <v/>
      </c>
      <c r="B1900" t="str">
        <f>IF(AND(TONGHOP!N1900=$B$1,OR(TONGHOP!O1900="ThiTN",TONGHOP!P1900="LT",TONGHOP!P1900="TN"),TONGHOP!J1900=""),TONGHOP!H1900,"")</f>
        <v/>
      </c>
      <c r="C1900" t="str">
        <f>IF(AND(TONGHOP!N1900=$B$1,OR(TONGHOP!O1900="ThiTN",TONGHOP!P1900="LT",TONGHOP!P1900="TN"),TONGHOP!J1900=""),TONGHOP!F1900,"")</f>
        <v/>
      </c>
      <c r="D1900" t="str">
        <f>IF(AND(TONGHOP!N1900=$B$1,OR(TONGHOP!O1900="ThiTN",TONGHOP!P1900="LT",TONGHOP!P1900="TN"),TONGHOP!J1900=""),TONGHOP!I1900,"")</f>
        <v/>
      </c>
      <c r="E1900" t="str">
        <f>IF(AND(TONGHOP!N1900=$B$1,OR(TONGHOP!O1900="ThiTN",TONGHOP!P1900="LT",TONGHOP!P1900="TN"),TONGHOP!J1900=""),TONGHOP!P1900,"")</f>
        <v/>
      </c>
    </row>
    <row r="1901" spans="1:5">
      <c r="A1901" t="str">
        <f>IF(AND(TONGHOP!N1901=$B$1,OR(TONGHOP!O1901="ThiTN",TONGHOP!P1901="LT",TONGHOP!P1901="TN"),TONGHOP!J1901=""),TONGHOP!C1901,"")</f>
        <v/>
      </c>
      <c r="B1901" t="str">
        <f>IF(AND(TONGHOP!N1901=$B$1,OR(TONGHOP!O1901="ThiTN",TONGHOP!P1901="LT",TONGHOP!P1901="TN"),TONGHOP!J1901=""),TONGHOP!H1901,"")</f>
        <v/>
      </c>
      <c r="C1901" t="str">
        <f>IF(AND(TONGHOP!N1901=$B$1,OR(TONGHOP!O1901="ThiTN",TONGHOP!P1901="LT",TONGHOP!P1901="TN"),TONGHOP!J1901=""),TONGHOP!F1901,"")</f>
        <v/>
      </c>
      <c r="D1901" t="str">
        <f>IF(AND(TONGHOP!N1901=$B$1,OR(TONGHOP!O1901="ThiTN",TONGHOP!P1901="LT",TONGHOP!P1901="TN"),TONGHOP!J1901=""),TONGHOP!I1901,"")</f>
        <v/>
      </c>
      <c r="E1901" t="str">
        <f>IF(AND(TONGHOP!N1901=$B$1,OR(TONGHOP!O1901="ThiTN",TONGHOP!P1901="LT",TONGHOP!P1901="TN"),TONGHOP!J1901=""),TONGHOP!P1901,"")</f>
        <v/>
      </c>
    </row>
    <row r="1902" spans="1:5">
      <c r="A1902" t="str">
        <f>IF(AND(TONGHOP!N1902=$B$1,OR(TONGHOP!O1902="ThiTN",TONGHOP!P1902="LT",TONGHOP!P1902="TN"),TONGHOP!J1902=""),TONGHOP!C1902,"")</f>
        <v/>
      </c>
      <c r="B1902" t="str">
        <f>IF(AND(TONGHOP!N1902=$B$1,OR(TONGHOP!O1902="ThiTN",TONGHOP!P1902="LT",TONGHOP!P1902="TN"),TONGHOP!J1902=""),TONGHOP!H1902,"")</f>
        <v/>
      </c>
      <c r="C1902" t="str">
        <f>IF(AND(TONGHOP!N1902=$B$1,OR(TONGHOP!O1902="ThiTN",TONGHOP!P1902="LT",TONGHOP!P1902="TN"),TONGHOP!J1902=""),TONGHOP!F1902,"")</f>
        <v/>
      </c>
      <c r="D1902" t="str">
        <f>IF(AND(TONGHOP!N1902=$B$1,OR(TONGHOP!O1902="ThiTN",TONGHOP!P1902="LT",TONGHOP!P1902="TN"),TONGHOP!J1902=""),TONGHOP!I1902,"")</f>
        <v/>
      </c>
      <c r="E1902" t="str">
        <f>IF(AND(TONGHOP!N1902=$B$1,OR(TONGHOP!O1902="ThiTN",TONGHOP!P1902="LT",TONGHOP!P1902="TN"),TONGHOP!J1902=""),TONGHOP!P1902,"")</f>
        <v/>
      </c>
    </row>
    <row r="1903" spans="1:5">
      <c r="A1903" t="str">
        <f>IF(AND(TONGHOP!N1903=$B$1,OR(TONGHOP!O1903="ThiTN",TONGHOP!P1903="LT",TONGHOP!P1903="TN"),TONGHOP!J1903=""),TONGHOP!C1903,"")</f>
        <v/>
      </c>
      <c r="B1903" t="str">
        <f>IF(AND(TONGHOP!N1903=$B$1,OR(TONGHOP!O1903="ThiTN",TONGHOP!P1903="LT",TONGHOP!P1903="TN"),TONGHOP!J1903=""),TONGHOP!H1903,"")</f>
        <v/>
      </c>
      <c r="C1903" t="str">
        <f>IF(AND(TONGHOP!N1903=$B$1,OR(TONGHOP!O1903="ThiTN",TONGHOP!P1903="LT",TONGHOP!P1903="TN"),TONGHOP!J1903=""),TONGHOP!F1903,"")</f>
        <v/>
      </c>
      <c r="D1903" t="str">
        <f>IF(AND(TONGHOP!N1903=$B$1,OR(TONGHOP!O1903="ThiTN",TONGHOP!P1903="LT",TONGHOP!P1903="TN"),TONGHOP!J1903=""),TONGHOP!I1903,"")</f>
        <v/>
      </c>
      <c r="E1903" t="str">
        <f>IF(AND(TONGHOP!N1903=$B$1,OR(TONGHOP!O1903="ThiTN",TONGHOP!P1903="LT",TONGHOP!P1903="TN"),TONGHOP!J1903=""),TONGHOP!P1903,"")</f>
        <v/>
      </c>
    </row>
    <row r="1904" spans="1:5">
      <c r="A1904" t="str">
        <f>IF(AND(TONGHOP!N1904=$B$1,OR(TONGHOP!O1904="ThiTN",TONGHOP!P1904="LT",TONGHOP!P1904="TN"),TONGHOP!J1904=""),TONGHOP!C1904,"")</f>
        <v/>
      </c>
      <c r="B1904" t="str">
        <f>IF(AND(TONGHOP!N1904=$B$1,OR(TONGHOP!O1904="ThiTN",TONGHOP!P1904="LT",TONGHOP!P1904="TN"),TONGHOP!J1904=""),TONGHOP!H1904,"")</f>
        <v/>
      </c>
      <c r="C1904" t="str">
        <f>IF(AND(TONGHOP!N1904=$B$1,OR(TONGHOP!O1904="ThiTN",TONGHOP!P1904="LT",TONGHOP!P1904="TN"),TONGHOP!J1904=""),TONGHOP!F1904,"")</f>
        <v/>
      </c>
      <c r="D1904" t="str">
        <f>IF(AND(TONGHOP!N1904=$B$1,OR(TONGHOP!O1904="ThiTN",TONGHOP!P1904="LT",TONGHOP!P1904="TN"),TONGHOP!J1904=""),TONGHOP!I1904,"")</f>
        <v/>
      </c>
      <c r="E1904" t="str">
        <f>IF(AND(TONGHOP!N1904=$B$1,OR(TONGHOP!O1904="ThiTN",TONGHOP!P1904="LT",TONGHOP!P1904="TN"),TONGHOP!J1904=""),TONGHOP!P1904,"")</f>
        <v/>
      </c>
    </row>
    <row r="1905" spans="1:5">
      <c r="A1905" t="str">
        <f>IF(AND(TONGHOP!N1905=$B$1,OR(TONGHOP!O1905="ThiTN",TONGHOP!P1905="LT",TONGHOP!P1905="TN"),TONGHOP!J1905=""),TONGHOP!C1905,"")</f>
        <v/>
      </c>
      <c r="B1905" t="str">
        <f>IF(AND(TONGHOP!N1905=$B$1,OR(TONGHOP!O1905="ThiTN",TONGHOP!P1905="LT",TONGHOP!P1905="TN"),TONGHOP!J1905=""),TONGHOP!H1905,"")</f>
        <v/>
      </c>
      <c r="C1905" t="str">
        <f>IF(AND(TONGHOP!N1905=$B$1,OR(TONGHOP!O1905="ThiTN",TONGHOP!P1905="LT",TONGHOP!P1905="TN"),TONGHOP!J1905=""),TONGHOP!F1905,"")</f>
        <v/>
      </c>
      <c r="D1905" t="str">
        <f>IF(AND(TONGHOP!N1905=$B$1,OR(TONGHOP!O1905="ThiTN",TONGHOP!P1905="LT",TONGHOP!P1905="TN"),TONGHOP!J1905=""),TONGHOP!I1905,"")</f>
        <v/>
      </c>
      <c r="E1905" t="str">
        <f>IF(AND(TONGHOP!N1905=$B$1,OR(TONGHOP!O1905="ThiTN",TONGHOP!P1905="LT",TONGHOP!P1905="TN"),TONGHOP!J1905=""),TONGHOP!P1905,"")</f>
        <v/>
      </c>
    </row>
    <row r="1906" spans="1:5">
      <c r="A1906" t="str">
        <f>IF(AND(TONGHOP!N1906=$B$1,OR(TONGHOP!O1906="ThiTN",TONGHOP!P1906="LT",TONGHOP!P1906="TN"),TONGHOP!J1906=""),TONGHOP!C1906,"")</f>
        <v/>
      </c>
      <c r="B1906" t="str">
        <f>IF(AND(TONGHOP!N1906=$B$1,OR(TONGHOP!O1906="ThiTN",TONGHOP!P1906="LT",TONGHOP!P1906="TN"),TONGHOP!J1906=""),TONGHOP!H1906,"")</f>
        <v/>
      </c>
      <c r="C1906" t="str">
        <f>IF(AND(TONGHOP!N1906=$B$1,OR(TONGHOP!O1906="ThiTN",TONGHOP!P1906="LT",TONGHOP!P1906="TN"),TONGHOP!J1906=""),TONGHOP!F1906,"")</f>
        <v/>
      </c>
      <c r="D1906" t="str">
        <f>IF(AND(TONGHOP!N1906=$B$1,OR(TONGHOP!O1906="ThiTN",TONGHOP!P1906="LT",TONGHOP!P1906="TN"),TONGHOP!J1906=""),TONGHOP!I1906,"")</f>
        <v/>
      </c>
      <c r="E1906" t="str">
        <f>IF(AND(TONGHOP!N1906=$B$1,OR(TONGHOP!O1906="ThiTN",TONGHOP!P1906="LT",TONGHOP!P1906="TN"),TONGHOP!J1906=""),TONGHOP!P1906,"")</f>
        <v/>
      </c>
    </row>
    <row r="1907" spans="1:5">
      <c r="A1907" t="str">
        <f>IF(AND(TONGHOP!N1907=$B$1,OR(TONGHOP!O1907="ThiTN",TONGHOP!P1907="LT",TONGHOP!P1907="TN"),TONGHOP!J1907=""),TONGHOP!C1907,"")</f>
        <v/>
      </c>
      <c r="B1907" t="str">
        <f>IF(AND(TONGHOP!N1907=$B$1,OR(TONGHOP!O1907="ThiTN",TONGHOP!P1907="LT",TONGHOP!P1907="TN"),TONGHOP!J1907=""),TONGHOP!H1907,"")</f>
        <v/>
      </c>
      <c r="C1907" t="str">
        <f>IF(AND(TONGHOP!N1907=$B$1,OR(TONGHOP!O1907="ThiTN",TONGHOP!P1907="LT",TONGHOP!P1907="TN"),TONGHOP!J1907=""),TONGHOP!F1907,"")</f>
        <v/>
      </c>
      <c r="D1907" t="str">
        <f>IF(AND(TONGHOP!N1907=$B$1,OR(TONGHOP!O1907="ThiTN",TONGHOP!P1907="LT",TONGHOP!P1907="TN"),TONGHOP!J1907=""),TONGHOP!I1907,"")</f>
        <v/>
      </c>
      <c r="E1907" t="str">
        <f>IF(AND(TONGHOP!N1907=$B$1,OR(TONGHOP!O1907="ThiTN",TONGHOP!P1907="LT",TONGHOP!P1907="TN"),TONGHOP!J1907=""),TONGHOP!P1907,"")</f>
        <v/>
      </c>
    </row>
    <row r="1908" spans="1:5">
      <c r="A1908" t="str">
        <f>IF(AND(TONGHOP!N1908=$B$1,OR(TONGHOP!O1908="ThiTN",TONGHOP!P1908="LT",TONGHOP!P1908="TN"),TONGHOP!J1908=""),TONGHOP!C1908,"")</f>
        <v/>
      </c>
      <c r="B1908" t="str">
        <f>IF(AND(TONGHOP!N1908=$B$1,OR(TONGHOP!O1908="ThiTN",TONGHOP!P1908="LT",TONGHOP!P1908="TN"),TONGHOP!J1908=""),TONGHOP!H1908,"")</f>
        <v/>
      </c>
      <c r="C1908" t="str">
        <f>IF(AND(TONGHOP!N1908=$B$1,OR(TONGHOP!O1908="ThiTN",TONGHOP!P1908="LT",TONGHOP!P1908="TN"),TONGHOP!J1908=""),TONGHOP!F1908,"")</f>
        <v/>
      </c>
      <c r="D1908" t="str">
        <f>IF(AND(TONGHOP!N1908=$B$1,OR(TONGHOP!O1908="ThiTN",TONGHOP!P1908="LT",TONGHOP!P1908="TN"),TONGHOP!J1908=""),TONGHOP!I1908,"")</f>
        <v/>
      </c>
      <c r="E1908" t="str">
        <f>IF(AND(TONGHOP!N1908=$B$1,OR(TONGHOP!O1908="ThiTN",TONGHOP!P1908="LT",TONGHOP!P1908="TN"),TONGHOP!J1908=""),TONGHOP!P1908,"")</f>
        <v/>
      </c>
    </row>
    <row r="1909" spans="1:5">
      <c r="A1909" t="str">
        <f>IF(AND(TONGHOP!N1909=$B$1,OR(TONGHOP!O1909="ThiTN",TONGHOP!P1909="LT",TONGHOP!P1909="TN"),TONGHOP!J1909=""),TONGHOP!C1909,"")</f>
        <v/>
      </c>
      <c r="B1909" t="str">
        <f>IF(AND(TONGHOP!N1909=$B$1,OR(TONGHOP!O1909="ThiTN",TONGHOP!P1909="LT",TONGHOP!P1909="TN"),TONGHOP!J1909=""),TONGHOP!H1909,"")</f>
        <v/>
      </c>
      <c r="C1909" t="str">
        <f>IF(AND(TONGHOP!N1909=$B$1,OR(TONGHOP!O1909="ThiTN",TONGHOP!P1909="LT",TONGHOP!P1909="TN"),TONGHOP!J1909=""),TONGHOP!F1909,"")</f>
        <v/>
      </c>
      <c r="D1909" t="str">
        <f>IF(AND(TONGHOP!N1909=$B$1,OR(TONGHOP!O1909="ThiTN",TONGHOP!P1909="LT",TONGHOP!P1909="TN"),TONGHOP!J1909=""),TONGHOP!I1909,"")</f>
        <v/>
      </c>
      <c r="E1909" t="str">
        <f>IF(AND(TONGHOP!N1909=$B$1,OR(TONGHOP!O1909="ThiTN",TONGHOP!P1909="LT",TONGHOP!P1909="TN"),TONGHOP!J1909=""),TONGHOP!P1909,"")</f>
        <v/>
      </c>
    </row>
    <row r="1910" spans="1:5">
      <c r="A1910" t="str">
        <f>IF(AND(TONGHOP!N1910=$B$1,OR(TONGHOP!O1910="ThiTN",TONGHOP!P1910="LT",TONGHOP!P1910="TN"),TONGHOP!J1910=""),TONGHOP!C1910,"")</f>
        <v/>
      </c>
      <c r="B1910" t="str">
        <f>IF(AND(TONGHOP!N1910=$B$1,OR(TONGHOP!O1910="ThiTN",TONGHOP!P1910="LT",TONGHOP!P1910="TN"),TONGHOP!J1910=""),TONGHOP!H1910,"")</f>
        <v/>
      </c>
      <c r="C1910" t="str">
        <f>IF(AND(TONGHOP!N1910=$B$1,OR(TONGHOP!O1910="ThiTN",TONGHOP!P1910="LT",TONGHOP!P1910="TN"),TONGHOP!J1910=""),TONGHOP!F1910,"")</f>
        <v/>
      </c>
      <c r="D1910" t="str">
        <f>IF(AND(TONGHOP!N1910=$B$1,OR(TONGHOP!O1910="ThiTN",TONGHOP!P1910="LT",TONGHOP!P1910="TN"),TONGHOP!J1910=""),TONGHOP!I1910,"")</f>
        <v/>
      </c>
      <c r="E1910" t="str">
        <f>IF(AND(TONGHOP!N1910=$B$1,OR(TONGHOP!O1910="ThiTN",TONGHOP!P1910="LT",TONGHOP!P1910="TN"),TONGHOP!J1910=""),TONGHOP!P1910,"")</f>
        <v/>
      </c>
    </row>
    <row r="1911" spans="1:5">
      <c r="A1911" t="str">
        <f>IF(AND(TONGHOP!N1911=$B$1,OR(TONGHOP!O1911="ThiTN",TONGHOP!P1911="LT",TONGHOP!P1911="TN"),TONGHOP!J1911=""),TONGHOP!C1911,"")</f>
        <v/>
      </c>
      <c r="B1911" t="str">
        <f>IF(AND(TONGHOP!N1911=$B$1,OR(TONGHOP!O1911="ThiTN",TONGHOP!P1911="LT",TONGHOP!P1911="TN"),TONGHOP!J1911=""),TONGHOP!H1911,"")</f>
        <v/>
      </c>
      <c r="C1911" t="str">
        <f>IF(AND(TONGHOP!N1911=$B$1,OR(TONGHOP!O1911="ThiTN",TONGHOP!P1911="LT",TONGHOP!P1911="TN"),TONGHOP!J1911=""),TONGHOP!F1911,"")</f>
        <v/>
      </c>
      <c r="D1911" t="str">
        <f>IF(AND(TONGHOP!N1911=$B$1,OR(TONGHOP!O1911="ThiTN",TONGHOP!P1911="LT",TONGHOP!P1911="TN"),TONGHOP!J1911=""),TONGHOP!I1911,"")</f>
        <v/>
      </c>
      <c r="E1911" t="str">
        <f>IF(AND(TONGHOP!N1911=$B$1,OR(TONGHOP!O1911="ThiTN",TONGHOP!P1911="LT",TONGHOP!P1911="TN"),TONGHOP!J1911=""),TONGHOP!P1911,"")</f>
        <v/>
      </c>
    </row>
    <row r="1912" spans="1:5">
      <c r="A1912" t="str">
        <f>IF(AND(TONGHOP!N1912=$B$1,OR(TONGHOP!O1912="ThiTN",TONGHOP!P1912="LT",TONGHOP!P1912="TN"),TONGHOP!J1912=""),TONGHOP!C1912,"")</f>
        <v/>
      </c>
      <c r="B1912" t="str">
        <f>IF(AND(TONGHOP!N1912=$B$1,OR(TONGHOP!O1912="ThiTN",TONGHOP!P1912="LT",TONGHOP!P1912="TN"),TONGHOP!J1912=""),TONGHOP!H1912,"")</f>
        <v/>
      </c>
      <c r="C1912" t="str">
        <f>IF(AND(TONGHOP!N1912=$B$1,OR(TONGHOP!O1912="ThiTN",TONGHOP!P1912="LT",TONGHOP!P1912="TN"),TONGHOP!J1912=""),TONGHOP!F1912,"")</f>
        <v/>
      </c>
      <c r="D1912" t="str">
        <f>IF(AND(TONGHOP!N1912=$B$1,OR(TONGHOP!O1912="ThiTN",TONGHOP!P1912="LT",TONGHOP!P1912="TN"),TONGHOP!J1912=""),TONGHOP!I1912,"")</f>
        <v/>
      </c>
      <c r="E1912" t="str">
        <f>IF(AND(TONGHOP!N1912=$B$1,OR(TONGHOP!O1912="ThiTN",TONGHOP!P1912="LT",TONGHOP!P1912="TN"),TONGHOP!J1912=""),TONGHOP!P1912,"")</f>
        <v/>
      </c>
    </row>
    <row r="1913" spans="1:5">
      <c r="A1913" t="str">
        <f>IF(AND(TONGHOP!N1913=$B$1,OR(TONGHOP!O1913="ThiTN",TONGHOP!P1913="LT",TONGHOP!P1913="TN"),TONGHOP!J1913=""),TONGHOP!C1913,"")</f>
        <v/>
      </c>
      <c r="B1913" t="str">
        <f>IF(AND(TONGHOP!N1913=$B$1,OR(TONGHOP!O1913="ThiTN",TONGHOP!P1913="LT",TONGHOP!P1913="TN"),TONGHOP!J1913=""),TONGHOP!H1913,"")</f>
        <v/>
      </c>
      <c r="C1913" t="str">
        <f>IF(AND(TONGHOP!N1913=$B$1,OR(TONGHOP!O1913="ThiTN",TONGHOP!P1913="LT",TONGHOP!P1913="TN"),TONGHOP!J1913=""),TONGHOP!F1913,"")</f>
        <v/>
      </c>
      <c r="D1913" t="str">
        <f>IF(AND(TONGHOP!N1913=$B$1,OR(TONGHOP!O1913="ThiTN",TONGHOP!P1913="LT",TONGHOP!P1913="TN"),TONGHOP!J1913=""),TONGHOP!I1913,"")</f>
        <v/>
      </c>
      <c r="E1913" t="str">
        <f>IF(AND(TONGHOP!N1913=$B$1,OR(TONGHOP!O1913="ThiTN",TONGHOP!P1913="LT",TONGHOP!P1913="TN"),TONGHOP!J1913=""),TONGHOP!P1913,"")</f>
        <v/>
      </c>
    </row>
    <row r="1914" spans="1:5">
      <c r="A1914" t="str">
        <f>IF(AND(TONGHOP!N1914=$B$1,OR(TONGHOP!O1914="ThiTN",TONGHOP!P1914="LT",TONGHOP!P1914="TN"),TONGHOP!J1914=""),TONGHOP!C1914,"")</f>
        <v/>
      </c>
      <c r="B1914" t="str">
        <f>IF(AND(TONGHOP!N1914=$B$1,OR(TONGHOP!O1914="ThiTN",TONGHOP!P1914="LT",TONGHOP!P1914="TN"),TONGHOP!J1914=""),TONGHOP!H1914,"")</f>
        <v/>
      </c>
      <c r="C1914" t="str">
        <f>IF(AND(TONGHOP!N1914=$B$1,OR(TONGHOP!O1914="ThiTN",TONGHOP!P1914="LT",TONGHOP!P1914="TN"),TONGHOP!J1914=""),TONGHOP!F1914,"")</f>
        <v/>
      </c>
      <c r="D1914" t="str">
        <f>IF(AND(TONGHOP!N1914=$B$1,OR(TONGHOP!O1914="ThiTN",TONGHOP!P1914="LT",TONGHOP!P1914="TN"),TONGHOP!J1914=""),TONGHOP!I1914,"")</f>
        <v/>
      </c>
      <c r="E1914" t="str">
        <f>IF(AND(TONGHOP!N1914=$B$1,OR(TONGHOP!O1914="ThiTN",TONGHOP!P1914="LT",TONGHOP!P1914="TN"),TONGHOP!J1914=""),TONGHOP!P1914,"")</f>
        <v/>
      </c>
    </row>
    <row r="1915" spans="1:5">
      <c r="A1915" t="str">
        <f>IF(AND(TONGHOP!N1915=$B$1,OR(TONGHOP!O1915="ThiTN",TONGHOP!P1915="LT",TONGHOP!P1915="TN"),TONGHOP!J1915=""),TONGHOP!C1915,"")</f>
        <v/>
      </c>
      <c r="B1915" t="str">
        <f>IF(AND(TONGHOP!N1915=$B$1,OR(TONGHOP!O1915="ThiTN",TONGHOP!P1915="LT",TONGHOP!P1915="TN"),TONGHOP!J1915=""),TONGHOP!H1915,"")</f>
        <v/>
      </c>
      <c r="C1915" t="str">
        <f>IF(AND(TONGHOP!N1915=$B$1,OR(TONGHOP!O1915="ThiTN",TONGHOP!P1915="LT",TONGHOP!P1915="TN"),TONGHOP!J1915=""),TONGHOP!F1915,"")</f>
        <v/>
      </c>
      <c r="D1915" t="str">
        <f>IF(AND(TONGHOP!N1915=$B$1,OR(TONGHOP!O1915="ThiTN",TONGHOP!P1915="LT",TONGHOP!P1915="TN"),TONGHOP!J1915=""),TONGHOP!I1915,"")</f>
        <v/>
      </c>
      <c r="E1915" t="str">
        <f>IF(AND(TONGHOP!N1915=$B$1,OR(TONGHOP!O1915="ThiTN",TONGHOP!P1915="LT",TONGHOP!P1915="TN"),TONGHOP!J1915=""),TONGHOP!P1915,"")</f>
        <v/>
      </c>
    </row>
    <row r="1916" spans="1:5">
      <c r="A1916" t="str">
        <f>IF(AND(TONGHOP!N1916=$B$1,OR(TONGHOP!O1916="ThiTN",TONGHOP!P1916="LT",TONGHOP!P1916="TN"),TONGHOP!J1916=""),TONGHOP!C1916,"")</f>
        <v/>
      </c>
      <c r="B1916" t="str">
        <f>IF(AND(TONGHOP!N1916=$B$1,OR(TONGHOP!O1916="ThiTN",TONGHOP!P1916="LT",TONGHOP!P1916="TN"),TONGHOP!J1916=""),TONGHOP!H1916,"")</f>
        <v/>
      </c>
      <c r="C1916" t="str">
        <f>IF(AND(TONGHOP!N1916=$B$1,OR(TONGHOP!O1916="ThiTN",TONGHOP!P1916="LT",TONGHOP!P1916="TN"),TONGHOP!J1916=""),TONGHOP!F1916,"")</f>
        <v/>
      </c>
      <c r="D1916" t="str">
        <f>IF(AND(TONGHOP!N1916=$B$1,OR(TONGHOP!O1916="ThiTN",TONGHOP!P1916="LT",TONGHOP!P1916="TN"),TONGHOP!J1916=""),TONGHOP!I1916,"")</f>
        <v/>
      </c>
      <c r="E1916" t="str">
        <f>IF(AND(TONGHOP!N1916=$B$1,OR(TONGHOP!O1916="ThiTN",TONGHOP!P1916="LT",TONGHOP!P1916="TN"),TONGHOP!J1916=""),TONGHOP!P1916,"")</f>
        <v/>
      </c>
    </row>
    <row r="1917" spans="1:5">
      <c r="A1917" t="str">
        <f>IF(AND(TONGHOP!N1917=$B$1,OR(TONGHOP!O1917="ThiTN",TONGHOP!P1917="LT",TONGHOP!P1917="TN"),TONGHOP!J1917=""),TONGHOP!C1917,"")</f>
        <v/>
      </c>
      <c r="B1917" t="str">
        <f>IF(AND(TONGHOP!N1917=$B$1,OR(TONGHOP!O1917="ThiTN",TONGHOP!P1917="LT",TONGHOP!P1917="TN"),TONGHOP!J1917=""),TONGHOP!H1917,"")</f>
        <v/>
      </c>
      <c r="C1917" t="str">
        <f>IF(AND(TONGHOP!N1917=$B$1,OR(TONGHOP!O1917="ThiTN",TONGHOP!P1917="LT",TONGHOP!P1917="TN"),TONGHOP!J1917=""),TONGHOP!F1917,"")</f>
        <v/>
      </c>
      <c r="D1917" t="str">
        <f>IF(AND(TONGHOP!N1917=$B$1,OR(TONGHOP!O1917="ThiTN",TONGHOP!P1917="LT",TONGHOP!P1917="TN"),TONGHOP!J1917=""),TONGHOP!I1917,"")</f>
        <v/>
      </c>
      <c r="E1917" t="str">
        <f>IF(AND(TONGHOP!N1917=$B$1,OR(TONGHOP!O1917="ThiTN",TONGHOP!P1917="LT",TONGHOP!P1917="TN"),TONGHOP!J1917=""),TONGHOP!P1917,"")</f>
        <v/>
      </c>
    </row>
    <row r="1918" spans="1:5">
      <c r="A1918" t="str">
        <f>IF(AND(TONGHOP!N1918=$B$1,OR(TONGHOP!O1918="ThiTN",TONGHOP!P1918="LT",TONGHOP!P1918="TN"),TONGHOP!J1918=""),TONGHOP!C1918,"")</f>
        <v/>
      </c>
      <c r="B1918" t="str">
        <f>IF(AND(TONGHOP!N1918=$B$1,OR(TONGHOP!O1918="ThiTN",TONGHOP!P1918="LT",TONGHOP!P1918="TN"),TONGHOP!J1918=""),TONGHOP!H1918,"")</f>
        <v/>
      </c>
      <c r="C1918" t="str">
        <f>IF(AND(TONGHOP!N1918=$B$1,OR(TONGHOP!O1918="ThiTN",TONGHOP!P1918="LT",TONGHOP!P1918="TN"),TONGHOP!J1918=""),TONGHOP!F1918,"")</f>
        <v/>
      </c>
      <c r="D1918" t="str">
        <f>IF(AND(TONGHOP!N1918=$B$1,OR(TONGHOP!O1918="ThiTN",TONGHOP!P1918="LT",TONGHOP!P1918="TN"),TONGHOP!J1918=""),TONGHOP!I1918,"")</f>
        <v/>
      </c>
      <c r="E1918" t="str">
        <f>IF(AND(TONGHOP!N1918=$B$1,OR(TONGHOP!O1918="ThiTN",TONGHOP!P1918="LT",TONGHOP!P1918="TN"),TONGHOP!J1918=""),TONGHOP!P1918,"")</f>
        <v/>
      </c>
    </row>
    <row r="1919" spans="1:5">
      <c r="A1919" t="str">
        <f>IF(AND(TONGHOP!N1919=$B$1,OR(TONGHOP!O1919="ThiTN",TONGHOP!P1919="LT",TONGHOP!P1919="TN"),TONGHOP!J1919=""),TONGHOP!C1919,"")</f>
        <v/>
      </c>
      <c r="B1919" t="str">
        <f>IF(AND(TONGHOP!N1919=$B$1,OR(TONGHOP!O1919="ThiTN",TONGHOP!P1919="LT",TONGHOP!P1919="TN"),TONGHOP!J1919=""),TONGHOP!H1919,"")</f>
        <v/>
      </c>
      <c r="C1919" t="str">
        <f>IF(AND(TONGHOP!N1919=$B$1,OR(TONGHOP!O1919="ThiTN",TONGHOP!P1919="LT",TONGHOP!P1919="TN"),TONGHOP!J1919=""),TONGHOP!F1919,"")</f>
        <v/>
      </c>
      <c r="D1919" t="str">
        <f>IF(AND(TONGHOP!N1919=$B$1,OR(TONGHOP!O1919="ThiTN",TONGHOP!P1919="LT",TONGHOP!P1919="TN"),TONGHOP!J1919=""),TONGHOP!I1919,"")</f>
        <v/>
      </c>
      <c r="E1919" t="str">
        <f>IF(AND(TONGHOP!N1919=$B$1,OR(TONGHOP!O1919="ThiTN",TONGHOP!P1919="LT",TONGHOP!P1919="TN"),TONGHOP!J1919=""),TONGHOP!P1919,"")</f>
        <v/>
      </c>
    </row>
    <row r="1920" spans="1:5">
      <c r="A1920" t="str">
        <f>IF(AND(TONGHOP!N1920=$B$1,OR(TONGHOP!O1920="ThiTN",TONGHOP!P1920="LT",TONGHOP!P1920="TN"),TONGHOP!J1920=""),TONGHOP!C1920,"")</f>
        <v/>
      </c>
      <c r="B1920" t="str">
        <f>IF(AND(TONGHOP!N1920=$B$1,OR(TONGHOP!O1920="ThiTN",TONGHOP!P1920="LT",TONGHOP!P1920="TN"),TONGHOP!J1920=""),TONGHOP!H1920,"")</f>
        <v/>
      </c>
      <c r="C1920" t="str">
        <f>IF(AND(TONGHOP!N1920=$B$1,OR(TONGHOP!O1920="ThiTN",TONGHOP!P1920="LT",TONGHOP!P1920="TN"),TONGHOP!J1920=""),TONGHOP!F1920,"")</f>
        <v/>
      </c>
      <c r="D1920" t="str">
        <f>IF(AND(TONGHOP!N1920=$B$1,OR(TONGHOP!O1920="ThiTN",TONGHOP!P1920="LT",TONGHOP!P1920="TN"),TONGHOP!J1920=""),TONGHOP!I1920,"")</f>
        <v/>
      </c>
      <c r="E1920" t="str">
        <f>IF(AND(TONGHOP!N1920=$B$1,OR(TONGHOP!O1920="ThiTN",TONGHOP!P1920="LT",TONGHOP!P1920="TN"),TONGHOP!J1920=""),TONGHOP!P1920,"")</f>
        <v/>
      </c>
    </row>
    <row r="1921" spans="1:5">
      <c r="A1921" t="str">
        <f>IF(AND(TONGHOP!N1921=$B$1,OR(TONGHOP!O1921="ThiTN",TONGHOP!P1921="LT",TONGHOP!P1921="TN"),TONGHOP!J1921=""),TONGHOP!C1921,"")</f>
        <v/>
      </c>
      <c r="B1921" t="str">
        <f>IF(AND(TONGHOP!N1921=$B$1,OR(TONGHOP!O1921="ThiTN",TONGHOP!P1921="LT",TONGHOP!P1921="TN"),TONGHOP!J1921=""),TONGHOP!H1921,"")</f>
        <v/>
      </c>
      <c r="C1921" t="str">
        <f>IF(AND(TONGHOP!N1921=$B$1,OR(TONGHOP!O1921="ThiTN",TONGHOP!P1921="LT",TONGHOP!P1921="TN"),TONGHOP!J1921=""),TONGHOP!F1921,"")</f>
        <v/>
      </c>
      <c r="D1921" t="str">
        <f>IF(AND(TONGHOP!N1921=$B$1,OR(TONGHOP!O1921="ThiTN",TONGHOP!P1921="LT",TONGHOP!P1921="TN"),TONGHOP!J1921=""),TONGHOP!I1921,"")</f>
        <v/>
      </c>
      <c r="E1921" t="str">
        <f>IF(AND(TONGHOP!N1921=$B$1,OR(TONGHOP!O1921="ThiTN",TONGHOP!P1921="LT",TONGHOP!P1921="TN"),TONGHOP!J1921=""),TONGHOP!P1921,"")</f>
        <v/>
      </c>
    </row>
    <row r="1922" spans="1:5">
      <c r="A1922" t="str">
        <f>IF(AND(TONGHOP!N1922=$B$1,OR(TONGHOP!O1922="ThiTN",TONGHOP!P1922="LT",TONGHOP!P1922="TN"),TONGHOP!J1922=""),TONGHOP!C1922,"")</f>
        <v/>
      </c>
      <c r="B1922" t="str">
        <f>IF(AND(TONGHOP!N1922=$B$1,OR(TONGHOP!O1922="ThiTN",TONGHOP!P1922="LT",TONGHOP!P1922="TN"),TONGHOP!J1922=""),TONGHOP!H1922,"")</f>
        <v/>
      </c>
      <c r="C1922" t="str">
        <f>IF(AND(TONGHOP!N1922=$B$1,OR(TONGHOP!O1922="ThiTN",TONGHOP!P1922="LT",TONGHOP!P1922="TN"),TONGHOP!J1922=""),TONGHOP!F1922,"")</f>
        <v/>
      </c>
      <c r="D1922" t="str">
        <f>IF(AND(TONGHOP!N1922=$B$1,OR(TONGHOP!O1922="ThiTN",TONGHOP!P1922="LT",TONGHOP!P1922="TN"),TONGHOP!J1922=""),TONGHOP!I1922,"")</f>
        <v/>
      </c>
      <c r="E1922" t="str">
        <f>IF(AND(TONGHOP!N1922=$B$1,OR(TONGHOP!O1922="ThiTN",TONGHOP!P1922="LT",TONGHOP!P1922="TN"),TONGHOP!J1922=""),TONGHOP!P1922,"")</f>
        <v/>
      </c>
    </row>
    <row r="1923" spans="1:5">
      <c r="A1923" t="str">
        <f>IF(AND(TONGHOP!N1923=$B$1,OR(TONGHOP!O1923="ThiTN",TONGHOP!P1923="LT",TONGHOP!P1923="TN"),TONGHOP!J1923=""),TONGHOP!C1923,"")</f>
        <v/>
      </c>
      <c r="B1923" t="str">
        <f>IF(AND(TONGHOP!N1923=$B$1,OR(TONGHOP!O1923="ThiTN",TONGHOP!P1923="LT",TONGHOP!P1923="TN"),TONGHOP!J1923=""),TONGHOP!H1923,"")</f>
        <v/>
      </c>
      <c r="C1923" t="str">
        <f>IF(AND(TONGHOP!N1923=$B$1,OR(TONGHOP!O1923="ThiTN",TONGHOP!P1923="LT",TONGHOP!P1923="TN"),TONGHOP!J1923=""),TONGHOP!F1923,"")</f>
        <v/>
      </c>
      <c r="D1923" t="str">
        <f>IF(AND(TONGHOP!N1923=$B$1,OR(TONGHOP!O1923="ThiTN",TONGHOP!P1923="LT",TONGHOP!P1923="TN"),TONGHOP!J1923=""),TONGHOP!I1923,"")</f>
        <v/>
      </c>
      <c r="E1923" t="str">
        <f>IF(AND(TONGHOP!N1923=$B$1,OR(TONGHOP!O1923="ThiTN",TONGHOP!P1923="LT",TONGHOP!P1923="TN"),TONGHOP!J1923=""),TONGHOP!P1923,"")</f>
        <v/>
      </c>
    </row>
    <row r="1924" spans="1:5">
      <c r="A1924" t="str">
        <f>IF(AND(TONGHOP!N1924=$B$1,OR(TONGHOP!O1924="ThiTN",TONGHOP!P1924="LT",TONGHOP!P1924="TN"),TONGHOP!J1924=""),TONGHOP!C1924,"")</f>
        <v/>
      </c>
      <c r="B1924" t="str">
        <f>IF(AND(TONGHOP!N1924=$B$1,OR(TONGHOP!O1924="ThiTN",TONGHOP!P1924="LT",TONGHOP!P1924="TN"),TONGHOP!J1924=""),TONGHOP!H1924,"")</f>
        <v/>
      </c>
      <c r="C1924" t="str">
        <f>IF(AND(TONGHOP!N1924=$B$1,OR(TONGHOP!O1924="ThiTN",TONGHOP!P1924="LT",TONGHOP!P1924="TN"),TONGHOP!J1924=""),TONGHOP!F1924,"")</f>
        <v/>
      </c>
      <c r="D1924" t="str">
        <f>IF(AND(TONGHOP!N1924=$B$1,OR(TONGHOP!O1924="ThiTN",TONGHOP!P1924="LT",TONGHOP!P1924="TN"),TONGHOP!J1924=""),TONGHOP!I1924,"")</f>
        <v/>
      </c>
      <c r="E1924" t="str">
        <f>IF(AND(TONGHOP!N1924=$B$1,OR(TONGHOP!O1924="ThiTN",TONGHOP!P1924="LT",TONGHOP!P1924="TN"),TONGHOP!J1924=""),TONGHOP!P1924,"")</f>
        <v/>
      </c>
    </row>
    <row r="1925" spans="1:5">
      <c r="A1925" t="str">
        <f>IF(AND(TONGHOP!N1925=$B$1,OR(TONGHOP!O1925="ThiTN",TONGHOP!P1925="LT",TONGHOP!P1925="TN"),TONGHOP!J1925=""),TONGHOP!C1925,"")</f>
        <v/>
      </c>
      <c r="B1925" t="str">
        <f>IF(AND(TONGHOP!N1925=$B$1,OR(TONGHOP!O1925="ThiTN",TONGHOP!P1925="LT",TONGHOP!P1925="TN"),TONGHOP!J1925=""),TONGHOP!H1925,"")</f>
        <v/>
      </c>
      <c r="C1925" t="str">
        <f>IF(AND(TONGHOP!N1925=$B$1,OR(TONGHOP!O1925="ThiTN",TONGHOP!P1925="LT",TONGHOP!P1925="TN"),TONGHOP!J1925=""),TONGHOP!F1925,"")</f>
        <v/>
      </c>
      <c r="D1925" t="str">
        <f>IF(AND(TONGHOP!N1925=$B$1,OR(TONGHOP!O1925="ThiTN",TONGHOP!P1925="LT",TONGHOP!P1925="TN"),TONGHOP!J1925=""),TONGHOP!I1925,"")</f>
        <v/>
      </c>
      <c r="E1925" t="str">
        <f>IF(AND(TONGHOP!N1925=$B$1,OR(TONGHOP!O1925="ThiTN",TONGHOP!P1925="LT",TONGHOP!P1925="TN"),TONGHOP!J1925=""),TONGHOP!P1925,"")</f>
        <v/>
      </c>
    </row>
    <row r="1926" spans="1:5">
      <c r="A1926" t="str">
        <f>IF(AND(TONGHOP!N1926=$B$1,OR(TONGHOP!O1926="ThiTN",TONGHOP!P1926="LT",TONGHOP!P1926="TN"),TONGHOP!J1926=""),TONGHOP!C1926,"")</f>
        <v/>
      </c>
      <c r="B1926" t="str">
        <f>IF(AND(TONGHOP!N1926=$B$1,OR(TONGHOP!O1926="ThiTN",TONGHOP!P1926="LT",TONGHOP!P1926="TN"),TONGHOP!J1926=""),TONGHOP!H1926,"")</f>
        <v/>
      </c>
      <c r="C1926" t="str">
        <f>IF(AND(TONGHOP!N1926=$B$1,OR(TONGHOP!O1926="ThiTN",TONGHOP!P1926="LT",TONGHOP!P1926="TN"),TONGHOP!J1926=""),TONGHOP!F1926,"")</f>
        <v/>
      </c>
      <c r="D1926" t="str">
        <f>IF(AND(TONGHOP!N1926=$B$1,OR(TONGHOP!O1926="ThiTN",TONGHOP!P1926="LT",TONGHOP!P1926="TN"),TONGHOP!J1926=""),TONGHOP!I1926,"")</f>
        <v/>
      </c>
      <c r="E1926" t="str">
        <f>IF(AND(TONGHOP!N1926=$B$1,OR(TONGHOP!O1926="ThiTN",TONGHOP!P1926="LT",TONGHOP!P1926="TN"),TONGHOP!J1926=""),TONGHOP!P1926,"")</f>
        <v/>
      </c>
    </row>
    <row r="1927" spans="1:5">
      <c r="A1927" t="str">
        <f>IF(AND(TONGHOP!N1927=$B$1,OR(TONGHOP!O1927="ThiTN",TONGHOP!P1927="LT",TONGHOP!P1927="TN"),TONGHOP!J1927=""),TONGHOP!C1927,"")</f>
        <v/>
      </c>
      <c r="B1927" t="str">
        <f>IF(AND(TONGHOP!N1927=$B$1,OR(TONGHOP!O1927="ThiTN",TONGHOP!P1927="LT",TONGHOP!P1927="TN"),TONGHOP!J1927=""),TONGHOP!H1927,"")</f>
        <v/>
      </c>
      <c r="C1927" t="str">
        <f>IF(AND(TONGHOP!N1927=$B$1,OR(TONGHOP!O1927="ThiTN",TONGHOP!P1927="LT",TONGHOP!P1927="TN"),TONGHOP!J1927=""),TONGHOP!F1927,"")</f>
        <v/>
      </c>
      <c r="D1927" t="str">
        <f>IF(AND(TONGHOP!N1927=$B$1,OR(TONGHOP!O1927="ThiTN",TONGHOP!P1927="LT",TONGHOP!P1927="TN"),TONGHOP!J1927=""),TONGHOP!I1927,"")</f>
        <v/>
      </c>
      <c r="E1927" t="str">
        <f>IF(AND(TONGHOP!N1927=$B$1,OR(TONGHOP!O1927="ThiTN",TONGHOP!P1927="LT",TONGHOP!P1927="TN"),TONGHOP!J1927=""),TONGHOP!P1927,"")</f>
        <v/>
      </c>
    </row>
    <row r="1928" spans="1:5">
      <c r="A1928" t="str">
        <f>IF(AND(TONGHOP!N1928=$B$1,OR(TONGHOP!O1928="ThiTN",TONGHOP!P1928="LT",TONGHOP!P1928="TN"),TONGHOP!J1928=""),TONGHOP!C1928,"")</f>
        <v/>
      </c>
      <c r="B1928" t="str">
        <f>IF(AND(TONGHOP!N1928=$B$1,OR(TONGHOP!O1928="ThiTN",TONGHOP!P1928="LT",TONGHOP!P1928="TN"),TONGHOP!J1928=""),TONGHOP!H1928,"")</f>
        <v/>
      </c>
      <c r="C1928" t="str">
        <f>IF(AND(TONGHOP!N1928=$B$1,OR(TONGHOP!O1928="ThiTN",TONGHOP!P1928="LT",TONGHOP!P1928="TN"),TONGHOP!J1928=""),TONGHOP!F1928,"")</f>
        <v/>
      </c>
      <c r="D1928" t="str">
        <f>IF(AND(TONGHOP!N1928=$B$1,OR(TONGHOP!O1928="ThiTN",TONGHOP!P1928="LT",TONGHOP!P1928="TN"),TONGHOP!J1928=""),TONGHOP!I1928,"")</f>
        <v/>
      </c>
      <c r="E1928" t="str">
        <f>IF(AND(TONGHOP!N1928=$B$1,OR(TONGHOP!O1928="ThiTN",TONGHOP!P1928="LT",TONGHOP!P1928="TN"),TONGHOP!J1928=""),TONGHOP!P1928,"")</f>
        <v/>
      </c>
    </row>
    <row r="1929" spans="1:5">
      <c r="A1929" t="str">
        <f>IF(AND(TONGHOP!N1929=$B$1,OR(TONGHOP!O1929="ThiTN",TONGHOP!P1929="LT",TONGHOP!P1929="TN"),TONGHOP!J1929=""),TONGHOP!C1929,"")</f>
        <v/>
      </c>
      <c r="B1929" t="str">
        <f>IF(AND(TONGHOP!N1929=$B$1,OR(TONGHOP!O1929="ThiTN",TONGHOP!P1929="LT",TONGHOP!P1929="TN"),TONGHOP!J1929=""),TONGHOP!H1929,"")</f>
        <v/>
      </c>
      <c r="C1929" t="str">
        <f>IF(AND(TONGHOP!N1929=$B$1,OR(TONGHOP!O1929="ThiTN",TONGHOP!P1929="LT",TONGHOP!P1929="TN"),TONGHOP!J1929=""),TONGHOP!F1929,"")</f>
        <v/>
      </c>
      <c r="D1929" t="str">
        <f>IF(AND(TONGHOP!N1929=$B$1,OR(TONGHOP!O1929="ThiTN",TONGHOP!P1929="LT",TONGHOP!P1929="TN"),TONGHOP!J1929=""),TONGHOP!I1929,"")</f>
        <v/>
      </c>
      <c r="E1929" t="str">
        <f>IF(AND(TONGHOP!N1929=$B$1,OR(TONGHOP!O1929="ThiTN",TONGHOP!P1929="LT",TONGHOP!P1929="TN"),TONGHOP!J1929=""),TONGHOP!P1929,"")</f>
        <v/>
      </c>
    </row>
    <row r="1930" spans="1:5">
      <c r="A1930" t="str">
        <f>IF(AND(TONGHOP!N1930=$B$1,OR(TONGHOP!O1930="ThiTN",TONGHOP!P1930="LT",TONGHOP!P1930="TN"),TONGHOP!J1930=""),TONGHOP!C1930,"")</f>
        <v/>
      </c>
      <c r="B1930" t="str">
        <f>IF(AND(TONGHOP!N1930=$B$1,OR(TONGHOP!O1930="ThiTN",TONGHOP!P1930="LT",TONGHOP!P1930="TN"),TONGHOP!J1930=""),TONGHOP!H1930,"")</f>
        <v/>
      </c>
      <c r="C1930" t="str">
        <f>IF(AND(TONGHOP!N1930=$B$1,OR(TONGHOP!O1930="ThiTN",TONGHOP!P1930="LT",TONGHOP!P1930="TN"),TONGHOP!J1930=""),TONGHOP!F1930,"")</f>
        <v/>
      </c>
      <c r="D1930" t="str">
        <f>IF(AND(TONGHOP!N1930=$B$1,OR(TONGHOP!O1930="ThiTN",TONGHOP!P1930="LT",TONGHOP!P1930="TN"),TONGHOP!J1930=""),TONGHOP!I1930,"")</f>
        <v/>
      </c>
      <c r="E1930" t="str">
        <f>IF(AND(TONGHOP!N1930=$B$1,OR(TONGHOP!O1930="ThiTN",TONGHOP!P1930="LT",TONGHOP!P1930="TN"),TONGHOP!J1930=""),TONGHOP!P1930,"")</f>
        <v/>
      </c>
    </row>
    <row r="1931" spans="1:5">
      <c r="A1931" t="str">
        <f>IF(AND(TONGHOP!N1931=$B$1,OR(TONGHOP!O1931="ThiTN",TONGHOP!P1931="LT",TONGHOP!P1931="TN"),TONGHOP!J1931=""),TONGHOP!C1931,"")</f>
        <v/>
      </c>
      <c r="B1931" t="str">
        <f>IF(AND(TONGHOP!N1931=$B$1,OR(TONGHOP!O1931="ThiTN",TONGHOP!P1931="LT",TONGHOP!P1931="TN"),TONGHOP!J1931=""),TONGHOP!H1931,"")</f>
        <v/>
      </c>
      <c r="C1931" t="str">
        <f>IF(AND(TONGHOP!N1931=$B$1,OR(TONGHOP!O1931="ThiTN",TONGHOP!P1931="LT",TONGHOP!P1931="TN"),TONGHOP!J1931=""),TONGHOP!F1931,"")</f>
        <v/>
      </c>
      <c r="D1931" t="str">
        <f>IF(AND(TONGHOP!N1931=$B$1,OR(TONGHOP!O1931="ThiTN",TONGHOP!P1931="LT",TONGHOP!P1931="TN"),TONGHOP!J1931=""),TONGHOP!I1931,"")</f>
        <v/>
      </c>
      <c r="E1931" t="str">
        <f>IF(AND(TONGHOP!N1931=$B$1,OR(TONGHOP!O1931="ThiTN",TONGHOP!P1931="LT",TONGHOP!P1931="TN"),TONGHOP!J1931=""),TONGHOP!P1931,"")</f>
        <v/>
      </c>
    </row>
    <row r="1932" spans="1:5">
      <c r="A1932" t="str">
        <f>IF(AND(TONGHOP!N1932=$B$1,OR(TONGHOP!O1932="ThiTN",TONGHOP!P1932="LT",TONGHOP!P1932="TN"),TONGHOP!J1932=""),TONGHOP!C1932,"")</f>
        <v/>
      </c>
      <c r="B1932" t="str">
        <f>IF(AND(TONGHOP!N1932=$B$1,OR(TONGHOP!O1932="ThiTN",TONGHOP!P1932="LT",TONGHOP!P1932="TN"),TONGHOP!J1932=""),TONGHOP!H1932,"")</f>
        <v/>
      </c>
      <c r="C1932" t="str">
        <f>IF(AND(TONGHOP!N1932=$B$1,OR(TONGHOP!O1932="ThiTN",TONGHOP!P1932="LT",TONGHOP!P1932="TN"),TONGHOP!J1932=""),TONGHOP!F1932,"")</f>
        <v/>
      </c>
      <c r="D1932" t="str">
        <f>IF(AND(TONGHOP!N1932=$B$1,OR(TONGHOP!O1932="ThiTN",TONGHOP!P1932="LT",TONGHOP!P1932="TN"),TONGHOP!J1932=""),TONGHOP!I1932,"")</f>
        <v/>
      </c>
      <c r="E1932" t="str">
        <f>IF(AND(TONGHOP!N1932=$B$1,OR(TONGHOP!O1932="ThiTN",TONGHOP!P1932="LT",TONGHOP!P1932="TN"),TONGHOP!J1932=""),TONGHOP!P1932,"")</f>
        <v/>
      </c>
    </row>
    <row r="1933" spans="1:5">
      <c r="A1933" t="str">
        <f>IF(AND(TONGHOP!N1933=$B$1,OR(TONGHOP!O1933="ThiTN",TONGHOP!P1933="LT",TONGHOP!P1933="TN"),TONGHOP!J1933=""),TONGHOP!C1933,"")</f>
        <v/>
      </c>
      <c r="B1933" t="str">
        <f>IF(AND(TONGHOP!N1933=$B$1,OR(TONGHOP!O1933="ThiTN",TONGHOP!P1933="LT",TONGHOP!P1933="TN"),TONGHOP!J1933=""),TONGHOP!H1933,"")</f>
        <v/>
      </c>
      <c r="C1933" t="str">
        <f>IF(AND(TONGHOP!N1933=$B$1,OR(TONGHOP!O1933="ThiTN",TONGHOP!P1933="LT",TONGHOP!P1933="TN"),TONGHOP!J1933=""),TONGHOP!F1933,"")</f>
        <v/>
      </c>
      <c r="D1933" t="str">
        <f>IF(AND(TONGHOP!N1933=$B$1,OR(TONGHOP!O1933="ThiTN",TONGHOP!P1933="LT",TONGHOP!P1933="TN"),TONGHOP!J1933=""),TONGHOP!I1933,"")</f>
        <v/>
      </c>
      <c r="E1933" t="str">
        <f>IF(AND(TONGHOP!N1933=$B$1,OR(TONGHOP!O1933="ThiTN",TONGHOP!P1933="LT",TONGHOP!P1933="TN"),TONGHOP!J1933=""),TONGHOP!P1933,"")</f>
        <v/>
      </c>
    </row>
    <row r="1934" spans="1:5">
      <c r="A1934" t="str">
        <f>IF(AND(TONGHOP!N1934=$B$1,OR(TONGHOP!O1934="ThiTN",TONGHOP!P1934="LT",TONGHOP!P1934="TN"),TONGHOP!J1934=""),TONGHOP!C1934,"")</f>
        <v/>
      </c>
      <c r="B1934" t="str">
        <f>IF(AND(TONGHOP!N1934=$B$1,OR(TONGHOP!O1934="ThiTN",TONGHOP!P1934="LT",TONGHOP!P1934="TN"),TONGHOP!J1934=""),TONGHOP!H1934,"")</f>
        <v/>
      </c>
      <c r="C1934" t="str">
        <f>IF(AND(TONGHOP!N1934=$B$1,OR(TONGHOP!O1934="ThiTN",TONGHOP!P1934="LT",TONGHOP!P1934="TN"),TONGHOP!J1934=""),TONGHOP!F1934,"")</f>
        <v/>
      </c>
      <c r="D1934" t="str">
        <f>IF(AND(TONGHOP!N1934=$B$1,OR(TONGHOP!O1934="ThiTN",TONGHOP!P1934="LT",TONGHOP!P1934="TN"),TONGHOP!J1934=""),TONGHOP!I1934,"")</f>
        <v/>
      </c>
      <c r="E1934" t="str">
        <f>IF(AND(TONGHOP!N1934=$B$1,OR(TONGHOP!O1934="ThiTN",TONGHOP!P1934="LT",TONGHOP!P1934="TN"),TONGHOP!J1934=""),TONGHOP!P1934,"")</f>
        <v/>
      </c>
    </row>
    <row r="1935" spans="1:5">
      <c r="A1935" t="str">
        <f>IF(AND(TONGHOP!N1935=$B$1,OR(TONGHOP!O1935="ThiTN",TONGHOP!P1935="LT",TONGHOP!P1935="TN"),TONGHOP!J1935=""),TONGHOP!C1935,"")</f>
        <v/>
      </c>
      <c r="B1935" t="str">
        <f>IF(AND(TONGHOP!N1935=$B$1,OR(TONGHOP!O1935="ThiTN",TONGHOP!P1935="LT",TONGHOP!P1935="TN"),TONGHOP!J1935=""),TONGHOP!H1935,"")</f>
        <v/>
      </c>
      <c r="C1935" t="str">
        <f>IF(AND(TONGHOP!N1935=$B$1,OR(TONGHOP!O1935="ThiTN",TONGHOP!P1935="LT",TONGHOP!P1935="TN"),TONGHOP!J1935=""),TONGHOP!F1935,"")</f>
        <v/>
      </c>
      <c r="D1935" t="str">
        <f>IF(AND(TONGHOP!N1935=$B$1,OR(TONGHOP!O1935="ThiTN",TONGHOP!P1935="LT",TONGHOP!P1935="TN"),TONGHOP!J1935=""),TONGHOP!I1935,"")</f>
        <v/>
      </c>
      <c r="E1935" t="str">
        <f>IF(AND(TONGHOP!N1935=$B$1,OR(TONGHOP!O1935="ThiTN",TONGHOP!P1935="LT",TONGHOP!P1935="TN"),TONGHOP!J1935=""),TONGHOP!P1935,"")</f>
        <v/>
      </c>
    </row>
    <row r="1936" spans="1:5">
      <c r="A1936" t="str">
        <f>IF(AND(TONGHOP!N1936=$B$1,OR(TONGHOP!O1936="ThiTN",TONGHOP!P1936="LT",TONGHOP!P1936="TN"),TONGHOP!J1936=""),TONGHOP!C1936,"")</f>
        <v/>
      </c>
      <c r="B1936" t="str">
        <f>IF(AND(TONGHOP!N1936=$B$1,OR(TONGHOP!O1936="ThiTN",TONGHOP!P1936="LT",TONGHOP!P1936="TN"),TONGHOP!J1936=""),TONGHOP!H1936,"")</f>
        <v/>
      </c>
      <c r="C1936" t="str">
        <f>IF(AND(TONGHOP!N1936=$B$1,OR(TONGHOP!O1936="ThiTN",TONGHOP!P1936="LT",TONGHOP!P1936="TN"),TONGHOP!J1936=""),TONGHOP!F1936,"")</f>
        <v/>
      </c>
      <c r="D1936" t="str">
        <f>IF(AND(TONGHOP!N1936=$B$1,OR(TONGHOP!O1936="ThiTN",TONGHOP!P1936="LT",TONGHOP!P1936="TN"),TONGHOP!J1936=""),TONGHOP!I1936,"")</f>
        <v/>
      </c>
      <c r="E1936" t="str">
        <f>IF(AND(TONGHOP!N1936=$B$1,OR(TONGHOP!O1936="ThiTN",TONGHOP!P1936="LT",TONGHOP!P1936="TN"),TONGHOP!J1936=""),TONGHOP!P1936,"")</f>
        <v/>
      </c>
    </row>
    <row r="1937" spans="1:5">
      <c r="A1937" t="str">
        <f>IF(AND(TONGHOP!N1937=$B$1,OR(TONGHOP!O1937="ThiTN",TONGHOP!P1937="LT",TONGHOP!P1937="TN"),TONGHOP!J1937=""),TONGHOP!C1937,"")</f>
        <v/>
      </c>
      <c r="B1937" t="str">
        <f>IF(AND(TONGHOP!N1937=$B$1,OR(TONGHOP!O1937="ThiTN",TONGHOP!P1937="LT",TONGHOP!P1937="TN"),TONGHOP!J1937=""),TONGHOP!H1937,"")</f>
        <v/>
      </c>
      <c r="C1937" t="str">
        <f>IF(AND(TONGHOP!N1937=$B$1,OR(TONGHOP!O1937="ThiTN",TONGHOP!P1937="LT",TONGHOP!P1937="TN"),TONGHOP!J1937=""),TONGHOP!F1937,"")</f>
        <v/>
      </c>
      <c r="D1937" t="str">
        <f>IF(AND(TONGHOP!N1937=$B$1,OR(TONGHOP!O1937="ThiTN",TONGHOP!P1937="LT",TONGHOP!P1937="TN"),TONGHOP!J1937=""),TONGHOP!I1937,"")</f>
        <v/>
      </c>
      <c r="E1937" t="str">
        <f>IF(AND(TONGHOP!N1937=$B$1,OR(TONGHOP!O1937="ThiTN",TONGHOP!P1937="LT",TONGHOP!P1937="TN"),TONGHOP!J1937=""),TONGHOP!P1937,"")</f>
        <v/>
      </c>
    </row>
    <row r="1938" spans="1:5">
      <c r="A1938" t="str">
        <f>IF(AND(TONGHOP!N1938=$B$1,OR(TONGHOP!O1938="ThiTN",TONGHOP!P1938="LT",TONGHOP!P1938="TN"),TONGHOP!J1938=""),TONGHOP!C1938,"")</f>
        <v/>
      </c>
      <c r="B1938" t="str">
        <f>IF(AND(TONGHOP!N1938=$B$1,OR(TONGHOP!O1938="ThiTN",TONGHOP!P1938="LT",TONGHOP!P1938="TN"),TONGHOP!J1938=""),TONGHOP!H1938,"")</f>
        <v/>
      </c>
      <c r="C1938" t="str">
        <f>IF(AND(TONGHOP!N1938=$B$1,OR(TONGHOP!O1938="ThiTN",TONGHOP!P1938="LT",TONGHOP!P1938="TN"),TONGHOP!J1938=""),TONGHOP!F1938,"")</f>
        <v/>
      </c>
      <c r="D1938" t="str">
        <f>IF(AND(TONGHOP!N1938=$B$1,OR(TONGHOP!O1938="ThiTN",TONGHOP!P1938="LT",TONGHOP!P1938="TN"),TONGHOP!J1938=""),TONGHOP!I1938,"")</f>
        <v/>
      </c>
      <c r="E1938" t="str">
        <f>IF(AND(TONGHOP!N1938=$B$1,OR(TONGHOP!O1938="ThiTN",TONGHOP!P1938="LT",TONGHOP!P1938="TN"),TONGHOP!J1938=""),TONGHOP!P1938,"")</f>
        <v/>
      </c>
    </row>
    <row r="1939" spans="1:5">
      <c r="A1939" t="str">
        <f>IF(AND(TONGHOP!N1939=$B$1,OR(TONGHOP!O1939="ThiTN",TONGHOP!P1939="LT",TONGHOP!P1939="TN"),TONGHOP!J1939=""),TONGHOP!C1939,"")</f>
        <v/>
      </c>
      <c r="B1939" t="str">
        <f>IF(AND(TONGHOP!N1939=$B$1,OR(TONGHOP!O1939="ThiTN",TONGHOP!P1939="LT",TONGHOP!P1939="TN"),TONGHOP!J1939=""),TONGHOP!H1939,"")</f>
        <v/>
      </c>
      <c r="C1939" t="str">
        <f>IF(AND(TONGHOP!N1939=$B$1,OR(TONGHOP!O1939="ThiTN",TONGHOP!P1939="LT",TONGHOP!P1939="TN"),TONGHOP!J1939=""),TONGHOP!F1939,"")</f>
        <v/>
      </c>
      <c r="D1939" t="str">
        <f>IF(AND(TONGHOP!N1939=$B$1,OR(TONGHOP!O1939="ThiTN",TONGHOP!P1939="LT",TONGHOP!P1939="TN"),TONGHOP!J1939=""),TONGHOP!I1939,"")</f>
        <v/>
      </c>
      <c r="E1939" t="str">
        <f>IF(AND(TONGHOP!N1939=$B$1,OR(TONGHOP!O1939="ThiTN",TONGHOP!P1939="LT",TONGHOP!P1939="TN"),TONGHOP!J1939=""),TONGHOP!P1939,"")</f>
        <v/>
      </c>
    </row>
    <row r="1940" spans="1:5">
      <c r="A1940" t="str">
        <f>IF(AND(TONGHOP!N1940=$B$1,OR(TONGHOP!O1940="ThiTN",TONGHOP!P1940="LT",TONGHOP!P1940="TN"),TONGHOP!J1940=""),TONGHOP!C1940,"")</f>
        <v/>
      </c>
      <c r="B1940" t="str">
        <f>IF(AND(TONGHOP!N1940=$B$1,OR(TONGHOP!O1940="ThiTN",TONGHOP!P1940="LT",TONGHOP!P1940="TN"),TONGHOP!J1940=""),TONGHOP!H1940,"")</f>
        <v/>
      </c>
      <c r="C1940" t="str">
        <f>IF(AND(TONGHOP!N1940=$B$1,OR(TONGHOP!O1940="ThiTN",TONGHOP!P1940="LT",TONGHOP!P1940="TN"),TONGHOP!J1940=""),TONGHOP!F1940,"")</f>
        <v/>
      </c>
      <c r="D1940" t="str">
        <f>IF(AND(TONGHOP!N1940=$B$1,OR(TONGHOP!O1940="ThiTN",TONGHOP!P1940="LT",TONGHOP!P1940="TN"),TONGHOP!J1940=""),TONGHOP!I1940,"")</f>
        <v/>
      </c>
      <c r="E1940" t="str">
        <f>IF(AND(TONGHOP!N1940=$B$1,OR(TONGHOP!O1940="ThiTN",TONGHOP!P1940="LT",TONGHOP!P1940="TN"),TONGHOP!J1940=""),TONGHOP!P1940,"")</f>
        <v/>
      </c>
    </row>
    <row r="1941" spans="1:5">
      <c r="A1941" t="str">
        <f>IF(AND(TONGHOP!N1941=$B$1,OR(TONGHOP!O1941="ThiTN",TONGHOP!P1941="LT",TONGHOP!P1941="TN"),TONGHOP!J1941=""),TONGHOP!C1941,"")</f>
        <v/>
      </c>
      <c r="B1941" t="str">
        <f>IF(AND(TONGHOP!N1941=$B$1,OR(TONGHOP!O1941="ThiTN",TONGHOP!P1941="LT",TONGHOP!P1941="TN"),TONGHOP!J1941=""),TONGHOP!H1941,"")</f>
        <v/>
      </c>
      <c r="C1941" t="str">
        <f>IF(AND(TONGHOP!N1941=$B$1,OR(TONGHOP!O1941="ThiTN",TONGHOP!P1941="LT",TONGHOP!P1941="TN"),TONGHOP!J1941=""),TONGHOP!F1941,"")</f>
        <v/>
      </c>
      <c r="D1941" t="str">
        <f>IF(AND(TONGHOP!N1941=$B$1,OR(TONGHOP!O1941="ThiTN",TONGHOP!P1941="LT",TONGHOP!P1941="TN"),TONGHOP!J1941=""),TONGHOP!I1941,"")</f>
        <v/>
      </c>
      <c r="E1941" t="str">
        <f>IF(AND(TONGHOP!N1941=$B$1,OR(TONGHOP!O1941="ThiTN",TONGHOP!P1941="LT",TONGHOP!P1941="TN"),TONGHOP!J1941=""),TONGHOP!P1941,"")</f>
        <v/>
      </c>
    </row>
    <row r="1942" spans="1:5">
      <c r="A1942" t="str">
        <f>IF(AND(TONGHOP!N1942=$B$1,OR(TONGHOP!O1942="ThiTN",TONGHOP!P1942="LT",TONGHOP!P1942="TN"),TONGHOP!J1942=""),TONGHOP!C1942,"")</f>
        <v/>
      </c>
      <c r="B1942" t="str">
        <f>IF(AND(TONGHOP!N1942=$B$1,OR(TONGHOP!O1942="ThiTN",TONGHOP!P1942="LT",TONGHOP!P1942="TN"),TONGHOP!J1942=""),TONGHOP!H1942,"")</f>
        <v/>
      </c>
      <c r="C1942" t="str">
        <f>IF(AND(TONGHOP!N1942=$B$1,OR(TONGHOP!O1942="ThiTN",TONGHOP!P1942="LT",TONGHOP!P1942="TN"),TONGHOP!J1942=""),TONGHOP!F1942,"")</f>
        <v/>
      </c>
      <c r="D1942" t="str">
        <f>IF(AND(TONGHOP!N1942=$B$1,OR(TONGHOP!O1942="ThiTN",TONGHOP!P1942="LT",TONGHOP!P1942="TN"),TONGHOP!J1942=""),TONGHOP!I1942,"")</f>
        <v/>
      </c>
      <c r="E1942" t="str">
        <f>IF(AND(TONGHOP!N1942=$B$1,OR(TONGHOP!O1942="ThiTN",TONGHOP!P1942="LT",TONGHOP!P1942="TN"),TONGHOP!J1942=""),TONGHOP!P1942,"")</f>
        <v/>
      </c>
    </row>
    <row r="1943" spans="1:5">
      <c r="A1943" t="str">
        <f>IF(AND(TONGHOP!N1943=$B$1,OR(TONGHOP!O1943="ThiTN",TONGHOP!P1943="LT",TONGHOP!P1943="TN"),TONGHOP!J1943=""),TONGHOP!C1943,"")</f>
        <v/>
      </c>
      <c r="B1943" t="str">
        <f>IF(AND(TONGHOP!N1943=$B$1,OR(TONGHOP!O1943="ThiTN",TONGHOP!P1943="LT",TONGHOP!P1943="TN"),TONGHOP!J1943=""),TONGHOP!H1943,"")</f>
        <v/>
      </c>
      <c r="C1943" t="str">
        <f>IF(AND(TONGHOP!N1943=$B$1,OR(TONGHOP!O1943="ThiTN",TONGHOP!P1943="LT",TONGHOP!P1943="TN"),TONGHOP!J1943=""),TONGHOP!F1943,"")</f>
        <v/>
      </c>
      <c r="D1943" t="str">
        <f>IF(AND(TONGHOP!N1943=$B$1,OR(TONGHOP!O1943="ThiTN",TONGHOP!P1943="LT",TONGHOP!P1943="TN"),TONGHOP!J1943=""),TONGHOP!I1943,"")</f>
        <v/>
      </c>
      <c r="E1943" t="str">
        <f>IF(AND(TONGHOP!N1943=$B$1,OR(TONGHOP!O1943="ThiTN",TONGHOP!P1943="LT",TONGHOP!P1943="TN"),TONGHOP!J1943=""),TONGHOP!P1943,"")</f>
        <v/>
      </c>
    </row>
    <row r="1944" spans="1:5">
      <c r="A1944" t="str">
        <f>IF(AND(TONGHOP!N1944=$B$1,OR(TONGHOP!O1944="ThiTN",TONGHOP!P1944="LT",TONGHOP!P1944="TN"),TONGHOP!J1944=""),TONGHOP!C1944,"")</f>
        <v/>
      </c>
      <c r="B1944" t="str">
        <f>IF(AND(TONGHOP!N1944=$B$1,OR(TONGHOP!O1944="ThiTN",TONGHOP!P1944="LT",TONGHOP!P1944="TN"),TONGHOP!J1944=""),TONGHOP!H1944,"")</f>
        <v/>
      </c>
      <c r="C1944" t="str">
        <f>IF(AND(TONGHOP!N1944=$B$1,OR(TONGHOP!O1944="ThiTN",TONGHOP!P1944="LT",TONGHOP!P1944="TN"),TONGHOP!J1944=""),TONGHOP!F1944,"")</f>
        <v/>
      </c>
      <c r="D1944" t="str">
        <f>IF(AND(TONGHOP!N1944=$B$1,OR(TONGHOP!O1944="ThiTN",TONGHOP!P1944="LT",TONGHOP!P1944="TN"),TONGHOP!J1944=""),TONGHOP!I1944,"")</f>
        <v/>
      </c>
      <c r="E1944" t="str">
        <f>IF(AND(TONGHOP!N1944=$B$1,OR(TONGHOP!O1944="ThiTN",TONGHOP!P1944="LT",TONGHOP!P1944="TN"),TONGHOP!J1944=""),TONGHOP!P1944,"")</f>
        <v/>
      </c>
    </row>
    <row r="1945" spans="1:5">
      <c r="A1945" t="str">
        <f>IF(AND(TONGHOP!N1945=$B$1,OR(TONGHOP!O1945="ThiTN",TONGHOP!P1945="LT",TONGHOP!P1945="TN"),TONGHOP!J1945=""),TONGHOP!C1945,"")</f>
        <v/>
      </c>
      <c r="B1945" t="str">
        <f>IF(AND(TONGHOP!N1945=$B$1,OR(TONGHOP!O1945="ThiTN",TONGHOP!P1945="LT",TONGHOP!P1945="TN"),TONGHOP!J1945=""),TONGHOP!H1945,"")</f>
        <v/>
      </c>
      <c r="C1945" t="str">
        <f>IF(AND(TONGHOP!N1945=$B$1,OR(TONGHOP!O1945="ThiTN",TONGHOP!P1945="LT",TONGHOP!P1945="TN"),TONGHOP!J1945=""),TONGHOP!F1945,"")</f>
        <v/>
      </c>
      <c r="D1945" t="str">
        <f>IF(AND(TONGHOP!N1945=$B$1,OR(TONGHOP!O1945="ThiTN",TONGHOP!P1945="LT",TONGHOP!P1945="TN"),TONGHOP!J1945=""),TONGHOP!I1945,"")</f>
        <v/>
      </c>
      <c r="E1945" t="str">
        <f>IF(AND(TONGHOP!N1945=$B$1,OR(TONGHOP!O1945="ThiTN",TONGHOP!P1945="LT",TONGHOP!P1945="TN"),TONGHOP!J1945=""),TONGHOP!P1945,"")</f>
        <v/>
      </c>
    </row>
    <row r="1946" spans="1:5">
      <c r="A1946" t="str">
        <f>IF(AND(TONGHOP!N1946=$B$1,OR(TONGHOP!O1946="ThiTN",TONGHOP!P1946="LT",TONGHOP!P1946="TN"),TONGHOP!J1946=""),TONGHOP!C1946,"")</f>
        <v/>
      </c>
      <c r="B1946" t="str">
        <f>IF(AND(TONGHOP!N1946=$B$1,OR(TONGHOP!O1946="ThiTN",TONGHOP!P1946="LT",TONGHOP!P1946="TN"),TONGHOP!J1946=""),TONGHOP!H1946,"")</f>
        <v/>
      </c>
      <c r="C1946" t="str">
        <f>IF(AND(TONGHOP!N1946=$B$1,OR(TONGHOP!O1946="ThiTN",TONGHOP!P1946="LT",TONGHOP!P1946="TN"),TONGHOP!J1946=""),TONGHOP!F1946,"")</f>
        <v/>
      </c>
      <c r="D1946" t="str">
        <f>IF(AND(TONGHOP!N1946=$B$1,OR(TONGHOP!O1946="ThiTN",TONGHOP!P1946="LT",TONGHOP!P1946="TN"),TONGHOP!J1946=""),TONGHOP!I1946,"")</f>
        <v/>
      </c>
      <c r="E1946" t="str">
        <f>IF(AND(TONGHOP!N1946=$B$1,OR(TONGHOP!O1946="ThiTN",TONGHOP!P1946="LT",TONGHOP!P1946="TN"),TONGHOP!J1946=""),TONGHOP!P1946,"")</f>
        <v/>
      </c>
    </row>
    <row r="1947" spans="1:5">
      <c r="A1947" t="str">
        <f>IF(AND(TONGHOP!N1947=$B$1,OR(TONGHOP!O1947="ThiTN",TONGHOP!P1947="LT",TONGHOP!P1947="TN"),TONGHOP!J1947=""),TONGHOP!C1947,"")</f>
        <v/>
      </c>
      <c r="B1947" t="str">
        <f>IF(AND(TONGHOP!N1947=$B$1,OR(TONGHOP!O1947="ThiTN",TONGHOP!P1947="LT",TONGHOP!P1947="TN"),TONGHOP!J1947=""),TONGHOP!H1947,"")</f>
        <v/>
      </c>
      <c r="C1947" t="str">
        <f>IF(AND(TONGHOP!N1947=$B$1,OR(TONGHOP!O1947="ThiTN",TONGHOP!P1947="LT",TONGHOP!P1947="TN"),TONGHOP!J1947=""),TONGHOP!F1947,"")</f>
        <v/>
      </c>
      <c r="D1947" t="str">
        <f>IF(AND(TONGHOP!N1947=$B$1,OR(TONGHOP!O1947="ThiTN",TONGHOP!P1947="LT",TONGHOP!P1947="TN"),TONGHOP!J1947=""),TONGHOP!I1947,"")</f>
        <v/>
      </c>
      <c r="E1947" t="str">
        <f>IF(AND(TONGHOP!N1947=$B$1,OR(TONGHOP!O1947="ThiTN",TONGHOP!P1947="LT",TONGHOP!P1947="TN"),TONGHOP!J1947=""),TONGHOP!P1947,"")</f>
        <v/>
      </c>
    </row>
    <row r="1948" spans="1:5">
      <c r="A1948" t="str">
        <f>IF(AND(TONGHOP!N1948=$B$1,OR(TONGHOP!O1948="ThiTN",TONGHOP!P1948="LT",TONGHOP!P1948="TN"),TONGHOP!J1948=""),TONGHOP!C1948,"")</f>
        <v/>
      </c>
      <c r="B1948" t="str">
        <f>IF(AND(TONGHOP!N1948=$B$1,OR(TONGHOP!O1948="ThiTN",TONGHOP!P1948="LT",TONGHOP!P1948="TN"),TONGHOP!J1948=""),TONGHOP!H1948,"")</f>
        <v/>
      </c>
      <c r="C1948" t="str">
        <f>IF(AND(TONGHOP!N1948=$B$1,OR(TONGHOP!O1948="ThiTN",TONGHOP!P1948="LT",TONGHOP!P1948="TN"),TONGHOP!J1948=""),TONGHOP!F1948,"")</f>
        <v/>
      </c>
      <c r="D1948" t="str">
        <f>IF(AND(TONGHOP!N1948=$B$1,OR(TONGHOP!O1948="ThiTN",TONGHOP!P1948="LT",TONGHOP!P1948="TN"),TONGHOP!J1948=""),TONGHOP!I1948,"")</f>
        <v/>
      </c>
      <c r="E1948" t="str">
        <f>IF(AND(TONGHOP!N1948=$B$1,OR(TONGHOP!O1948="ThiTN",TONGHOP!P1948="LT",TONGHOP!P1948="TN"),TONGHOP!J1948=""),TONGHOP!P1948,"")</f>
        <v/>
      </c>
    </row>
    <row r="1949" spans="1:5">
      <c r="A1949" t="str">
        <f>IF(AND(TONGHOP!N1949=$B$1,OR(TONGHOP!O1949="ThiTN",TONGHOP!P1949="LT",TONGHOP!P1949="TN"),TONGHOP!J1949=""),TONGHOP!C1949,"")</f>
        <v/>
      </c>
      <c r="B1949" t="str">
        <f>IF(AND(TONGHOP!N1949=$B$1,OR(TONGHOP!O1949="ThiTN",TONGHOP!P1949="LT",TONGHOP!P1949="TN"),TONGHOP!J1949=""),TONGHOP!H1949,"")</f>
        <v/>
      </c>
      <c r="C1949" t="str">
        <f>IF(AND(TONGHOP!N1949=$B$1,OR(TONGHOP!O1949="ThiTN",TONGHOP!P1949="LT",TONGHOP!P1949="TN"),TONGHOP!J1949=""),TONGHOP!F1949,"")</f>
        <v/>
      </c>
      <c r="D1949" t="str">
        <f>IF(AND(TONGHOP!N1949=$B$1,OR(TONGHOP!O1949="ThiTN",TONGHOP!P1949="LT",TONGHOP!P1949="TN"),TONGHOP!J1949=""),TONGHOP!I1949,"")</f>
        <v/>
      </c>
      <c r="E1949" t="str">
        <f>IF(AND(TONGHOP!N1949=$B$1,OR(TONGHOP!O1949="ThiTN",TONGHOP!P1949="LT",TONGHOP!P1949="TN"),TONGHOP!J1949=""),TONGHOP!P1949,"")</f>
        <v/>
      </c>
    </row>
    <row r="1950" spans="1:5">
      <c r="A1950" t="str">
        <f>IF(AND(TONGHOP!N1950=$B$1,OR(TONGHOP!O1950="ThiTN",TONGHOP!P1950="LT",TONGHOP!P1950="TN"),TONGHOP!J1950=""),TONGHOP!C1950,"")</f>
        <v/>
      </c>
      <c r="B1950" t="str">
        <f>IF(AND(TONGHOP!N1950=$B$1,OR(TONGHOP!O1950="ThiTN",TONGHOP!P1950="LT",TONGHOP!P1950="TN"),TONGHOP!J1950=""),TONGHOP!H1950,"")</f>
        <v/>
      </c>
      <c r="C1950" t="str">
        <f>IF(AND(TONGHOP!N1950=$B$1,OR(TONGHOP!O1950="ThiTN",TONGHOP!P1950="LT",TONGHOP!P1950="TN"),TONGHOP!J1950=""),TONGHOP!F1950,"")</f>
        <v/>
      </c>
      <c r="D1950" t="str">
        <f>IF(AND(TONGHOP!N1950=$B$1,OR(TONGHOP!O1950="ThiTN",TONGHOP!P1950="LT",TONGHOP!P1950="TN"),TONGHOP!J1950=""),TONGHOP!I1950,"")</f>
        <v/>
      </c>
      <c r="E1950" t="str">
        <f>IF(AND(TONGHOP!N1950=$B$1,OR(TONGHOP!O1950="ThiTN",TONGHOP!P1950="LT",TONGHOP!P1950="TN"),TONGHOP!J1950=""),TONGHOP!P1950,"")</f>
        <v/>
      </c>
    </row>
    <row r="1951" spans="1:5">
      <c r="A1951" t="str">
        <f>IF(AND(TONGHOP!N1951=$B$1,OR(TONGHOP!O1951="ThiTN",TONGHOP!P1951="LT",TONGHOP!P1951="TN"),TONGHOP!J1951=""),TONGHOP!C1951,"")</f>
        <v/>
      </c>
      <c r="B1951" t="str">
        <f>IF(AND(TONGHOP!N1951=$B$1,OR(TONGHOP!O1951="ThiTN",TONGHOP!P1951="LT",TONGHOP!P1951="TN"),TONGHOP!J1951=""),TONGHOP!H1951,"")</f>
        <v/>
      </c>
      <c r="C1951" t="str">
        <f>IF(AND(TONGHOP!N1951=$B$1,OR(TONGHOP!O1951="ThiTN",TONGHOP!P1951="LT",TONGHOP!P1951="TN"),TONGHOP!J1951=""),TONGHOP!F1951,"")</f>
        <v/>
      </c>
      <c r="D1951" t="str">
        <f>IF(AND(TONGHOP!N1951=$B$1,OR(TONGHOP!O1951="ThiTN",TONGHOP!P1951="LT",TONGHOP!P1951="TN"),TONGHOP!J1951=""),TONGHOP!I1951,"")</f>
        <v/>
      </c>
      <c r="E1951" t="str">
        <f>IF(AND(TONGHOP!N1951=$B$1,OR(TONGHOP!O1951="ThiTN",TONGHOP!P1951="LT",TONGHOP!P1951="TN"),TONGHOP!J1951=""),TONGHOP!P1951,"")</f>
        <v/>
      </c>
    </row>
    <row r="1952" spans="1:5">
      <c r="A1952" t="str">
        <f>IF(AND(TONGHOP!N1952=$B$1,OR(TONGHOP!O1952="ThiTN",TONGHOP!P1952="LT",TONGHOP!P1952="TN"),TONGHOP!J1952=""),TONGHOP!C1952,"")</f>
        <v/>
      </c>
      <c r="B1952" t="str">
        <f>IF(AND(TONGHOP!N1952=$B$1,OR(TONGHOP!O1952="ThiTN",TONGHOP!P1952="LT",TONGHOP!P1952="TN"),TONGHOP!J1952=""),TONGHOP!H1952,"")</f>
        <v/>
      </c>
      <c r="C1952" t="str">
        <f>IF(AND(TONGHOP!N1952=$B$1,OR(TONGHOP!O1952="ThiTN",TONGHOP!P1952="LT",TONGHOP!P1952="TN"),TONGHOP!J1952=""),TONGHOP!F1952,"")</f>
        <v/>
      </c>
      <c r="D1952" t="str">
        <f>IF(AND(TONGHOP!N1952=$B$1,OR(TONGHOP!O1952="ThiTN",TONGHOP!P1952="LT",TONGHOP!P1952="TN"),TONGHOP!J1952=""),TONGHOP!I1952,"")</f>
        <v/>
      </c>
      <c r="E1952" t="str">
        <f>IF(AND(TONGHOP!N1952=$B$1,OR(TONGHOP!O1952="ThiTN",TONGHOP!P1952="LT",TONGHOP!P1952="TN"),TONGHOP!J1952=""),TONGHOP!P1952,"")</f>
        <v/>
      </c>
    </row>
    <row r="1953" spans="1:5">
      <c r="A1953" t="str">
        <f>IF(AND(TONGHOP!N1953=$B$1,OR(TONGHOP!O1953="ThiTN",TONGHOP!P1953="LT",TONGHOP!P1953="TN"),TONGHOP!J1953=""),TONGHOP!C1953,"")</f>
        <v/>
      </c>
      <c r="B1953" t="str">
        <f>IF(AND(TONGHOP!N1953=$B$1,OR(TONGHOP!O1953="ThiTN",TONGHOP!P1953="LT",TONGHOP!P1953="TN"),TONGHOP!J1953=""),TONGHOP!H1953,"")</f>
        <v/>
      </c>
      <c r="C1953" t="str">
        <f>IF(AND(TONGHOP!N1953=$B$1,OR(TONGHOP!O1953="ThiTN",TONGHOP!P1953="LT",TONGHOP!P1953="TN"),TONGHOP!J1953=""),TONGHOP!F1953,"")</f>
        <v/>
      </c>
      <c r="D1953" t="str">
        <f>IF(AND(TONGHOP!N1953=$B$1,OR(TONGHOP!O1953="ThiTN",TONGHOP!P1953="LT",TONGHOP!P1953="TN"),TONGHOP!J1953=""),TONGHOP!I1953,"")</f>
        <v/>
      </c>
      <c r="E1953" t="str">
        <f>IF(AND(TONGHOP!N1953=$B$1,OR(TONGHOP!O1953="ThiTN",TONGHOP!P1953="LT",TONGHOP!P1953="TN"),TONGHOP!J1953=""),TONGHOP!P1953,"")</f>
        <v/>
      </c>
    </row>
    <row r="1954" spans="1:5">
      <c r="A1954" t="str">
        <f>IF(AND(TONGHOP!N1954=$B$1,OR(TONGHOP!O1954="ThiTN",TONGHOP!P1954="LT",TONGHOP!P1954="TN"),TONGHOP!J1954=""),TONGHOP!C1954,"")</f>
        <v/>
      </c>
      <c r="B1954" t="str">
        <f>IF(AND(TONGHOP!N1954=$B$1,OR(TONGHOP!O1954="ThiTN",TONGHOP!P1954="LT",TONGHOP!P1954="TN"),TONGHOP!J1954=""),TONGHOP!H1954,"")</f>
        <v/>
      </c>
      <c r="C1954" t="str">
        <f>IF(AND(TONGHOP!N1954=$B$1,OR(TONGHOP!O1954="ThiTN",TONGHOP!P1954="LT",TONGHOP!P1954="TN"),TONGHOP!J1954=""),TONGHOP!F1954,"")</f>
        <v/>
      </c>
      <c r="D1954" t="str">
        <f>IF(AND(TONGHOP!N1954=$B$1,OR(TONGHOP!O1954="ThiTN",TONGHOP!P1954="LT",TONGHOP!P1954="TN"),TONGHOP!J1954=""),TONGHOP!I1954,"")</f>
        <v/>
      </c>
      <c r="E1954" t="str">
        <f>IF(AND(TONGHOP!N1954=$B$1,OR(TONGHOP!O1954="ThiTN",TONGHOP!P1954="LT",TONGHOP!P1954="TN"),TONGHOP!J1954=""),TONGHOP!P1954,"")</f>
        <v/>
      </c>
    </row>
    <row r="1955" spans="1:5">
      <c r="A1955" t="str">
        <f>IF(AND(TONGHOP!N1955=$B$1,OR(TONGHOP!O1955="ThiTN",TONGHOP!P1955="LT",TONGHOP!P1955="TN"),TONGHOP!J1955=""),TONGHOP!C1955,"")</f>
        <v/>
      </c>
      <c r="B1955" t="str">
        <f>IF(AND(TONGHOP!N1955=$B$1,OR(TONGHOP!O1955="ThiTN",TONGHOP!P1955="LT",TONGHOP!P1955="TN"),TONGHOP!J1955=""),TONGHOP!H1955,"")</f>
        <v/>
      </c>
      <c r="C1955" t="str">
        <f>IF(AND(TONGHOP!N1955=$B$1,OR(TONGHOP!O1955="ThiTN",TONGHOP!P1955="LT",TONGHOP!P1955="TN"),TONGHOP!J1955=""),TONGHOP!F1955,"")</f>
        <v/>
      </c>
      <c r="D1955" t="str">
        <f>IF(AND(TONGHOP!N1955=$B$1,OR(TONGHOP!O1955="ThiTN",TONGHOP!P1955="LT",TONGHOP!P1955="TN"),TONGHOP!J1955=""),TONGHOP!I1955,"")</f>
        <v/>
      </c>
      <c r="E1955" t="str">
        <f>IF(AND(TONGHOP!N1955=$B$1,OR(TONGHOP!O1955="ThiTN",TONGHOP!P1955="LT",TONGHOP!P1955="TN"),TONGHOP!J1955=""),TONGHOP!P1955,"")</f>
        <v/>
      </c>
    </row>
    <row r="1956" spans="1:5">
      <c r="A1956" t="str">
        <f>IF(AND(TONGHOP!N1956=$B$1,OR(TONGHOP!O1956="ThiTN",TONGHOP!P1956="LT",TONGHOP!P1956="TN"),TONGHOP!J1956=""),TONGHOP!C1956,"")</f>
        <v/>
      </c>
      <c r="B1956" t="str">
        <f>IF(AND(TONGHOP!N1956=$B$1,OR(TONGHOP!O1956="ThiTN",TONGHOP!P1956="LT",TONGHOP!P1956="TN"),TONGHOP!J1956=""),TONGHOP!H1956,"")</f>
        <v/>
      </c>
      <c r="C1956" t="str">
        <f>IF(AND(TONGHOP!N1956=$B$1,OR(TONGHOP!O1956="ThiTN",TONGHOP!P1956="LT",TONGHOP!P1956="TN"),TONGHOP!J1956=""),TONGHOP!F1956,"")</f>
        <v/>
      </c>
      <c r="D1956" t="str">
        <f>IF(AND(TONGHOP!N1956=$B$1,OR(TONGHOP!O1956="ThiTN",TONGHOP!P1956="LT",TONGHOP!P1956="TN"),TONGHOP!J1956=""),TONGHOP!I1956,"")</f>
        <v/>
      </c>
      <c r="E1956" t="str">
        <f>IF(AND(TONGHOP!N1956=$B$1,OR(TONGHOP!O1956="ThiTN",TONGHOP!P1956="LT",TONGHOP!P1956="TN"),TONGHOP!J1956=""),TONGHOP!P1956,"")</f>
        <v/>
      </c>
    </row>
    <row r="1957" spans="1:5">
      <c r="A1957" t="str">
        <f>IF(AND(TONGHOP!N1957=$B$1,OR(TONGHOP!O1957="ThiTN",TONGHOP!P1957="LT",TONGHOP!P1957="TN"),TONGHOP!J1957=""),TONGHOP!C1957,"")</f>
        <v/>
      </c>
      <c r="B1957" t="str">
        <f>IF(AND(TONGHOP!N1957=$B$1,OR(TONGHOP!O1957="ThiTN",TONGHOP!P1957="LT",TONGHOP!P1957="TN"),TONGHOP!J1957=""),TONGHOP!H1957,"")</f>
        <v/>
      </c>
      <c r="C1957" t="str">
        <f>IF(AND(TONGHOP!N1957=$B$1,OR(TONGHOP!O1957="ThiTN",TONGHOP!P1957="LT",TONGHOP!P1957="TN"),TONGHOP!J1957=""),TONGHOP!F1957,"")</f>
        <v/>
      </c>
      <c r="D1957" t="str">
        <f>IF(AND(TONGHOP!N1957=$B$1,OR(TONGHOP!O1957="ThiTN",TONGHOP!P1957="LT",TONGHOP!P1957="TN"),TONGHOP!J1957=""),TONGHOP!I1957,"")</f>
        <v/>
      </c>
      <c r="E1957" t="str">
        <f>IF(AND(TONGHOP!N1957=$B$1,OR(TONGHOP!O1957="ThiTN",TONGHOP!P1957="LT",TONGHOP!P1957="TN"),TONGHOP!J1957=""),TONGHOP!P1957,"")</f>
        <v/>
      </c>
    </row>
    <row r="1958" spans="1:5">
      <c r="A1958" t="str">
        <f>IF(AND(TONGHOP!N1958=$B$1,OR(TONGHOP!O1958="ThiTN",TONGHOP!P1958="LT",TONGHOP!P1958="TN"),TONGHOP!J1958=""),TONGHOP!C1958,"")</f>
        <v/>
      </c>
      <c r="B1958" t="str">
        <f>IF(AND(TONGHOP!N1958=$B$1,OR(TONGHOP!O1958="ThiTN",TONGHOP!P1958="LT",TONGHOP!P1958="TN"),TONGHOP!J1958=""),TONGHOP!H1958,"")</f>
        <v/>
      </c>
      <c r="C1958" t="str">
        <f>IF(AND(TONGHOP!N1958=$B$1,OR(TONGHOP!O1958="ThiTN",TONGHOP!P1958="LT",TONGHOP!P1958="TN"),TONGHOP!J1958=""),TONGHOP!F1958,"")</f>
        <v/>
      </c>
      <c r="D1958" t="str">
        <f>IF(AND(TONGHOP!N1958=$B$1,OR(TONGHOP!O1958="ThiTN",TONGHOP!P1958="LT",TONGHOP!P1958="TN"),TONGHOP!J1958=""),TONGHOP!I1958,"")</f>
        <v/>
      </c>
      <c r="E1958" t="str">
        <f>IF(AND(TONGHOP!N1958=$B$1,OR(TONGHOP!O1958="ThiTN",TONGHOP!P1958="LT",TONGHOP!P1958="TN"),TONGHOP!J1958=""),TONGHOP!P1958,"")</f>
        <v/>
      </c>
    </row>
    <row r="1959" spans="1:5">
      <c r="A1959" t="str">
        <f>IF(AND(TONGHOP!N1959=$B$1,OR(TONGHOP!O1959="ThiTN",TONGHOP!P1959="LT",TONGHOP!P1959="TN"),TONGHOP!J1959=""),TONGHOP!C1959,"")</f>
        <v/>
      </c>
      <c r="B1959" t="str">
        <f>IF(AND(TONGHOP!N1959=$B$1,OR(TONGHOP!O1959="ThiTN",TONGHOP!P1959="LT",TONGHOP!P1959="TN"),TONGHOP!J1959=""),TONGHOP!H1959,"")</f>
        <v/>
      </c>
      <c r="C1959" t="str">
        <f>IF(AND(TONGHOP!N1959=$B$1,OR(TONGHOP!O1959="ThiTN",TONGHOP!P1959="LT",TONGHOP!P1959="TN"),TONGHOP!J1959=""),TONGHOP!F1959,"")</f>
        <v/>
      </c>
      <c r="D1959" t="str">
        <f>IF(AND(TONGHOP!N1959=$B$1,OR(TONGHOP!O1959="ThiTN",TONGHOP!P1959="LT",TONGHOP!P1959="TN"),TONGHOP!J1959=""),TONGHOP!I1959,"")</f>
        <v/>
      </c>
      <c r="E1959" t="str">
        <f>IF(AND(TONGHOP!N1959=$B$1,OR(TONGHOP!O1959="ThiTN",TONGHOP!P1959="LT",TONGHOP!P1959="TN"),TONGHOP!J1959=""),TONGHOP!P1959,"")</f>
        <v/>
      </c>
    </row>
    <row r="1960" spans="1:5">
      <c r="A1960" t="str">
        <f>IF(AND(TONGHOP!N1960=$B$1,OR(TONGHOP!O1960="ThiTN",TONGHOP!P1960="LT",TONGHOP!P1960="TN"),TONGHOP!J1960=""),TONGHOP!C1960,"")</f>
        <v/>
      </c>
      <c r="B1960" t="str">
        <f>IF(AND(TONGHOP!N1960=$B$1,OR(TONGHOP!O1960="ThiTN",TONGHOP!P1960="LT",TONGHOP!P1960="TN"),TONGHOP!J1960=""),TONGHOP!H1960,"")</f>
        <v/>
      </c>
      <c r="C1960" t="str">
        <f>IF(AND(TONGHOP!N1960=$B$1,OR(TONGHOP!O1960="ThiTN",TONGHOP!P1960="LT",TONGHOP!P1960="TN"),TONGHOP!J1960=""),TONGHOP!F1960,"")</f>
        <v/>
      </c>
      <c r="D1960" t="str">
        <f>IF(AND(TONGHOP!N1960=$B$1,OR(TONGHOP!O1960="ThiTN",TONGHOP!P1960="LT",TONGHOP!P1960="TN"),TONGHOP!J1960=""),TONGHOP!I1960,"")</f>
        <v/>
      </c>
      <c r="E1960" t="str">
        <f>IF(AND(TONGHOP!N1960=$B$1,OR(TONGHOP!O1960="ThiTN",TONGHOP!P1960="LT",TONGHOP!P1960="TN"),TONGHOP!J1960=""),TONGHOP!P1960,"")</f>
        <v/>
      </c>
    </row>
    <row r="1961" spans="1:5">
      <c r="A1961" t="str">
        <f>IF(AND(TONGHOP!N1961=$B$1,OR(TONGHOP!O1961="ThiTN",TONGHOP!P1961="LT",TONGHOP!P1961="TN"),TONGHOP!J1961=""),TONGHOP!C1961,"")</f>
        <v/>
      </c>
      <c r="B1961" t="str">
        <f>IF(AND(TONGHOP!N1961=$B$1,OR(TONGHOP!O1961="ThiTN",TONGHOP!P1961="LT",TONGHOP!P1961="TN"),TONGHOP!J1961=""),TONGHOP!H1961,"")</f>
        <v/>
      </c>
      <c r="C1961" t="str">
        <f>IF(AND(TONGHOP!N1961=$B$1,OR(TONGHOP!O1961="ThiTN",TONGHOP!P1961="LT",TONGHOP!P1961="TN"),TONGHOP!J1961=""),TONGHOP!F1961,"")</f>
        <v/>
      </c>
      <c r="D1961" t="str">
        <f>IF(AND(TONGHOP!N1961=$B$1,OR(TONGHOP!O1961="ThiTN",TONGHOP!P1961="LT",TONGHOP!P1961="TN"),TONGHOP!J1961=""),TONGHOP!I1961,"")</f>
        <v/>
      </c>
      <c r="E1961" t="str">
        <f>IF(AND(TONGHOP!N1961=$B$1,OR(TONGHOP!O1961="ThiTN",TONGHOP!P1961="LT",TONGHOP!P1961="TN"),TONGHOP!J1961=""),TONGHOP!P1961,"")</f>
        <v/>
      </c>
    </row>
    <row r="1962" spans="1:5">
      <c r="A1962" t="str">
        <f>IF(AND(TONGHOP!N1962=$B$1,OR(TONGHOP!O1962="ThiTN",TONGHOP!P1962="LT",TONGHOP!P1962="TN"),TONGHOP!J1962=""),TONGHOP!C1962,"")</f>
        <v/>
      </c>
      <c r="B1962" t="str">
        <f>IF(AND(TONGHOP!N1962=$B$1,OR(TONGHOP!O1962="ThiTN",TONGHOP!P1962="LT",TONGHOP!P1962="TN"),TONGHOP!J1962=""),TONGHOP!H1962,"")</f>
        <v/>
      </c>
      <c r="C1962" t="str">
        <f>IF(AND(TONGHOP!N1962=$B$1,OR(TONGHOP!O1962="ThiTN",TONGHOP!P1962="LT",TONGHOP!P1962="TN"),TONGHOP!J1962=""),TONGHOP!F1962,"")</f>
        <v/>
      </c>
      <c r="D1962" t="str">
        <f>IF(AND(TONGHOP!N1962=$B$1,OR(TONGHOP!O1962="ThiTN",TONGHOP!P1962="LT",TONGHOP!P1962="TN"),TONGHOP!J1962=""),TONGHOP!I1962,"")</f>
        <v/>
      </c>
      <c r="E1962" t="str">
        <f>IF(AND(TONGHOP!N1962=$B$1,OR(TONGHOP!O1962="ThiTN",TONGHOP!P1962="LT",TONGHOP!P1962="TN"),TONGHOP!J1962=""),TONGHOP!P1962,"")</f>
        <v/>
      </c>
    </row>
    <row r="1963" spans="1:5">
      <c r="A1963" t="str">
        <f>IF(AND(TONGHOP!N1963=$B$1,OR(TONGHOP!O1963="ThiTN",TONGHOP!P1963="LT",TONGHOP!P1963="TN"),TONGHOP!J1963=""),TONGHOP!C1963,"")</f>
        <v/>
      </c>
      <c r="B1963" t="str">
        <f>IF(AND(TONGHOP!N1963=$B$1,OR(TONGHOP!O1963="ThiTN",TONGHOP!P1963="LT",TONGHOP!P1963="TN"),TONGHOP!J1963=""),TONGHOP!H1963,"")</f>
        <v/>
      </c>
      <c r="C1963" t="str">
        <f>IF(AND(TONGHOP!N1963=$B$1,OR(TONGHOP!O1963="ThiTN",TONGHOP!P1963="LT",TONGHOP!P1963="TN"),TONGHOP!J1963=""),TONGHOP!F1963,"")</f>
        <v/>
      </c>
      <c r="D1963" t="str">
        <f>IF(AND(TONGHOP!N1963=$B$1,OR(TONGHOP!O1963="ThiTN",TONGHOP!P1963="LT",TONGHOP!P1963="TN"),TONGHOP!J1963=""),TONGHOP!I1963,"")</f>
        <v/>
      </c>
      <c r="E1963" t="str">
        <f>IF(AND(TONGHOP!N1963=$B$1,OR(TONGHOP!O1963="ThiTN",TONGHOP!P1963="LT",TONGHOP!P1963="TN"),TONGHOP!J1963=""),TONGHOP!P1963,"")</f>
        <v/>
      </c>
    </row>
    <row r="1964" spans="1:5">
      <c r="A1964" t="str">
        <f>IF(AND(TONGHOP!N1964=$B$1,OR(TONGHOP!O1964="ThiTN",TONGHOP!P1964="LT",TONGHOP!P1964="TN"),TONGHOP!J1964=""),TONGHOP!C1964,"")</f>
        <v/>
      </c>
      <c r="B1964" t="str">
        <f>IF(AND(TONGHOP!N1964=$B$1,OR(TONGHOP!O1964="ThiTN",TONGHOP!P1964="LT",TONGHOP!P1964="TN"),TONGHOP!J1964=""),TONGHOP!H1964,"")</f>
        <v/>
      </c>
      <c r="C1964" t="str">
        <f>IF(AND(TONGHOP!N1964=$B$1,OR(TONGHOP!O1964="ThiTN",TONGHOP!P1964="LT",TONGHOP!P1964="TN"),TONGHOP!J1964=""),TONGHOP!F1964,"")</f>
        <v/>
      </c>
      <c r="D1964" t="str">
        <f>IF(AND(TONGHOP!N1964=$B$1,OR(TONGHOP!O1964="ThiTN",TONGHOP!P1964="LT",TONGHOP!P1964="TN"),TONGHOP!J1964=""),TONGHOP!I1964,"")</f>
        <v/>
      </c>
      <c r="E1964" t="str">
        <f>IF(AND(TONGHOP!N1964=$B$1,OR(TONGHOP!O1964="ThiTN",TONGHOP!P1964="LT",TONGHOP!P1964="TN"),TONGHOP!J1964=""),TONGHOP!P1964,"")</f>
        <v/>
      </c>
    </row>
    <row r="1965" spans="1:5">
      <c r="A1965" t="str">
        <f>IF(AND(TONGHOP!N1965=$B$1,OR(TONGHOP!O1965="ThiTN",TONGHOP!P1965="LT",TONGHOP!P1965="TN"),TONGHOP!J1965=""),TONGHOP!C1965,"")</f>
        <v/>
      </c>
      <c r="B1965" t="str">
        <f>IF(AND(TONGHOP!N1965=$B$1,OR(TONGHOP!O1965="ThiTN",TONGHOP!P1965="LT",TONGHOP!P1965="TN"),TONGHOP!J1965=""),TONGHOP!H1965,"")</f>
        <v/>
      </c>
      <c r="C1965" t="str">
        <f>IF(AND(TONGHOP!N1965=$B$1,OR(TONGHOP!O1965="ThiTN",TONGHOP!P1965="LT",TONGHOP!P1965="TN"),TONGHOP!J1965=""),TONGHOP!F1965,"")</f>
        <v/>
      </c>
      <c r="D1965" t="str">
        <f>IF(AND(TONGHOP!N1965=$B$1,OR(TONGHOP!O1965="ThiTN",TONGHOP!P1965="LT",TONGHOP!P1965="TN"),TONGHOP!J1965=""),TONGHOP!I1965,"")</f>
        <v/>
      </c>
      <c r="E1965" t="str">
        <f>IF(AND(TONGHOP!N1965=$B$1,OR(TONGHOP!O1965="ThiTN",TONGHOP!P1965="LT",TONGHOP!P1965="TN"),TONGHOP!J1965=""),TONGHOP!P1965,"")</f>
        <v/>
      </c>
    </row>
    <row r="1966" spans="1:5">
      <c r="A1966" t="str">
        <f>IF(AND(TONGHOP!N1966=$B$1,OR(TONGHOP!O1966="ThiTN",TONGHOP!P1966="LT",TONGHOP!P1966="TN"),TONGHOP!J1966=""),TONGHOP!C1966,"")</f>
        <v/>
      </c>
      <c r="B1966" t="str">
        <f>IF(AND(TONGHOP!N1966=$B$1,OR(TONGHOP!O1966="ThiTN",TONGHOP!P1966="LT",TONGHOP!P1966="TN"),TONGHOP!J1966=""),TONGHOP!H1966,"")</f>
        <v/>
      </c>
      <c r="C1966" t="str">
        <f>IF(AND(TONGHOP!N1966=$B$1,OR(TONGHOP!O1966="ThiTN",TONGHOP!P1966="LT",TONGHOP!P1966="TN"),TONGHOP!J1966=""),TONGHOP!F1966,"")</f>
        <v/>
      </c>
      <c r="D1966" t="str">
        <f>IF(AND(TONGHOP!N1966=$B$1,OR(TONGHOP!O1966="ThiTN",TONGHOP!P1966="LT",TONGHOP!P1966="TN"),TONGHOP!J1966=""),TONGHOP!I1966,"")</f>
        <v/>
      </c>
      <c r="E1966" t="str">
        <f>IF(AND(TONGHOP!N1966=$B$1,OR(TONGHOP!O1966="ThiTN",TONGHOP!P1966="LT",TONGHOP!P1966="TN"),TONGHOP!J1966=""),TONGHOP!P1966,"")</f>
        <v/>
      </c>
    </row>
    <row r="1967" spans="1:5">
      <c r="A1967" t="str">
        <f>IF(AND(TONGHOP!N1967=$B$1,OR(TONGHOP!O1967="ThiTN",TONGHOP!P1967="LT",TONGHOP!P1967="TN"),TONGHOP!J1967=""),TONGHOP!C1967,"")</f>
        <v/>
      </c>
      <c r="B1967" t="str">
        <f>IF(AND(TONGHOP!N1967=$B$1,OR(TONGHOP!O1967="ThiTN",TONGHOP!P1967="LT",TONGHOP!P1967="TN"),TONGHOP!J1967=""),TONGHOP!H1967,"")</f>
        <v/>
      </c>
      <c r="C1967" t="str">
        <f>IF(AND(TONGHOP!N1967=$B$1,OR(TONGHOP!O1967="ThiTN",TONGHOP!P1967="LT",TONGHOP!P1967="TN"),TONGHOP!J1967=""),TONGHOP!F1967,"")</f>
        <v/>
      </c>
      <c r="D1967" t="str">
        <f>IF(AND(TONGHOP!N1967=$B$1,OR(TONGHOP!O1967="ThiTN",TONGHOP!P1967="LT",TONGHOP!P1967="TN"),TONGHOP!J1967=""),TONGHOP!I1967,"")</f>
        <v/>
      </c>
      <c r="E1967" t="str">
        <f>IF(AND(TONGHOP!N1967=$B$1,OR(TONGHOP!O1967="ThiTN",TONGHOP!P1967="LT",TONGHOP!P1967="TN"),TONGHOP!J1967=""),TONGHOP!P1967,"")</f>
        <v/>
      </c>
    </row>
    <row r="1968" spans="1:5">
      <c r="A1968" t="str">
        <f>IF(AND(TONGHOP!N1968=$B$1,OR(TONGHOP!O1968="ThiTN",TONGHOP!P1968="LT",TONGHOP!P1968="TN"),TONGHOP!J1968=""),TONGHOP!C1968,"")</f>
        <v/>
      </c>
      <c r="B1968" t="str">
        <f>IF(AND(TONGHOP!N1968=$B$1,OR(TONGHOP!O1968="ThiTN",TONGHOP!P1968="LT",TONGHOP!P1968="TN"),TONGHOP!J1968=""),TONGHOP!H1968,"")</f>
        <v/>
      </c>
      <c r="C1968" t="str">
        <f>IF(AND(TONGHOP!N1968=$B$1,OR(TONGHOP!O1968="ThiTN",TONGHOP!P1968="LT",TONGHOP!P1968="TN"),TONGHOP!J1968=""),TONGHOP!F1968,"")</f>
        <v/>
      </c>
      <c r="D1968" t="str">
        <f>IF(AND(TONGHOP!N1968=$B$1,OR(TONGHOP!O1968="ThiTN",TONGHOP!P1968="LT",TONGHOP!P1968="TN"),TONGHOP!J1968=""),TONGHOP!I1968,"")</f>
        <v/>
      </c>
      <c r="E1968" t="str">
        <f>IF(AND(TONGHOP!N1968=$B$1,OR(TONGHOP!O1968="ThiTN",TONGHOP!P1968="LT",TONGHOP!P1968="TN"),TONGHOP!J1968=""),TONGHOP!P1968,"")</f>
        <v/>
      </c>
    </row>
    <row r="1969" spans="1:5">
      <c r="A1969" t="str">
        <f>IF(AND(TONGHOP!N1969=$B$1,OR(TONGHOP!O1969="ThiTN",TONGHOP!P1969="LT",TONGHOP!P1969="TN"),TONGHOP!J1969=""),TONGHOP!C1969,"")</f>
        <v/>
      </c>
      <c r="B1969" t="str">
        <f>IF(AND(TONGHOP!N1969=$B$1,OR(TONGHOP!O1969="ThiTN",TONGHOP!P1969="LT",TONGHOP!P1969="TN"),TONGHOP!J1969=""),TONGHOP!H1969,"")</f>
        <v/>
      </c>
      <c r="C1969" t="str">
        <f>IF(AND(TONGHOP!N1969=$B$1,OR(TONGHOP!O1969="ThiTN",TONGHOP!P1969="LT",TONGHOP!P1969="TN"),TONGHOP!J1969=""),TONGHOP!F1969,"")</f>
        <v/>
      </c>
      <c r="D1969" t="str">
        <f>IF(AND(TONGHOP!N1969=$B$1,OR(TONGHOP!O1969="ThiTN",TONGHOP!P1969="LT",TONGHOP!P1969="TN"),TONGHOP!J1969=""),TONGHOP!I1969,"")</f>
        <v/>
      </c>
      <c r="E1969" t="str">
        <f>IF(AND(TONGHOP!N1969=$B$1,OR(TONGHOP!O1969="ThiTN",TONGHOP!P1969="LT",TONGHOP!P1969="TN"),TONGHOP!J1969=""),TONGHOP!P1969,"")</f>
        <v/>
      </c>
    </row>
    <row r="1970" spans="1:5">
      <c r="A1970" t="str">
        <f>IF(AND(TONGHOP!N1970=$B$1,OR(TONGHOP!O1970="ThiTN",TONGHOP!P1970="LT",TONGHOP!P1970="TN"),TONGHOP!J1970=""),TONGHOP!C1970,"")</f>
        <v/>
      </c>
      <c r="B1970" t="str">
        <f>IF(AND(TONGHOP!N1970=$B$1,OR(TONGHOP!O1970="ThiTN",TONGHOP!P1970="LT",TONGHOP!P1970="TN"),TONGHOP!J1970=""),TONGHOP!H1970,"")</f>
        <v/>
      </c>
      <c r="C1970" t="str">
        <f>IF(AND(TONGHOP!N1970=$B$1,OR(TONGHOP!O1970="ThiTN",TONGHOP!P1970="LT",TONGHOP!P1970="TN"),TONGHOP!J1970=""),TONGHOP!F1970,"")</f>
        <v/>
      </c>
      <c r="D1970" t="str">
        <f>IF(AND(TONGHOP!N1970=$B$1,OR(TONGHOP!O1970="ThiTN",TONGHOP!P1970="LT",TONGHOP!P1970="TN"),TONGHOP!J1970=""),TONGHOP!I1970,"")</f>
        <v/>
      </c>
      <c r="E1970" t="str">
        <f>IF(AND(TONGHOP!N1970=$B$1,OR(TONGHOP!O1970="ThiTN",TONGHOP!P1970="LT",TONGHOP!P1970="TN"),TONGHOP!J1970=""),TONGHOP!P1970,"")</f>
        <v/>
      </c>
    </row>
    <row r="1971" spans="1:5">
      <c r="A1971" t="str">
        <f>IF(AND(TONGHOP!N1971=$B$1,OR(TONGHOP!O1971="ThiTN",TONGHOP!P1971="LT",TONGHOP!P1971="TN"),TONGHOP!J1971=""),TONGHOP!C1971,"")</f>
        <v/>
      </c>
      <c r="B1971" t="str">
        <f>IF(AND(TONGHOP!N1971=$B$1,OR(TONGHOP!O1971="ThiTN",TONGHOP!P1971="LT",TONGHOP!P1971="TN"),TONGHOP!J1971=""),TONGHOP!H1971,"")</f>
        <v/>
      </c>
      <c r="C1971" t="str">
        <f>IF(AND(TONGHOP!N1971=$B$1,OR(TONGHOP!O1971="ThiTN",TONGHOP!P1971="LT",TONGHOP!P1971="TN"),TONGHOP!J1971=""),TONGHOP!F1971,"")</f>
        <v/>
      </c>
      <c r="D1971" t="str">
        <f>IF(AND(TONGHOP!N1971=$B$1,OR(TONGHOP!O1971="ThiTN",TONGHOP!P1971="LT",TONGHOP!P1971="TN"),TONGHOP!J1971=""),TONGHOP!I1971,"")</f>
        <v/>
      </c>
      <c r="E1971" t="str">
        <f>IF(AND(TONGHOP!N1971=$B$1,OR(TONGHOP!O1971="ThiTN",TONGHOP!P1971="LT",TONGHOP!P1971="TN"),TONGHOP!J1971=""),TONGHOP!P1971,"")</f>
        <v/>
      </c>
    </row>
    <row r="1972" spans="1:5">
      <c r="A1972" t="str">
        <f>IF(AND(TONGHOP!N1972=$B$1,OR(TONGHOP!O1972="ThiTN",TONGHOP!P1972="LT",TONGHOP!P1972="TN"),TONGHOP!J1972=""),TONGHOP!C1972,"")</f>
        <v/>
      </c>
      <c r="B1972" t="str">
        <f>IF(AND(TONGHOP!N1972=$B$1,OR(TONGHOP!O1972="ThiTN",TONGHOP!P1972="LT",TONGHOP!P1972="TN"),TONGHOP!J1972=""),TONGHOP!H1972,"")</f>
        <v/>
      </c>
      <c r="C1972" t="str">
        <f>IF(AND(TONGHOP!N1972=$B$1,OR(TONGHOP!O1972="ThiTN",TONGHOP!P1972="LT",TONGHOP!P1972="TN"),TONGHOP!J1972=""),TONGHOP!F1972,"")</f>
        <v/>
      </c>
      <c r="D1972" t="str">
        <f>IF(AND(TONGHOP!N1972=$B$1,OR(TONGHOP!O1972="ThiTN",TONGHOP!P1972="LT",TONGHOP!P1972="TN"),TONGHOP!J1972=""),TONGHOP!I1972,"")</f>
        <v/>
      </c>
      <c r="E1972" t="str">
        <f>IF(AND(TONGHOP!N1972=$B$1,OR(TONGHOP!O1972="ThiTN",TONGHOP!P1972="LT",TONGHOP!P1972="TN"),TONGHOP!J1972=""),TONGHOP!P1972,"")</f>
        <v/>
      </c>
    </row>
    <row r="1973" spans="1:5">
      <c r="A1973" t="str">
        <f>IF(AND(TONGHOP!N1973=$B$1,OR(TONGHOP!O1973="ThiTN",TONGHOP!P1973="LT",TONGHOP!P1973="TN"),TONGHOP!J1973=""),TONGHOP!C1973,"")</f>
        <v/>
      </c>
      <c r="B1973" t="str">
        <f>IF(AND(TONGHOP!N1973=$B$1,OR(TONGHOP!O1973="ThiTN",TONGHOP!P1973="LT",TONGHOP!P1973="TN"),TONGHOP!J1973=""),TONGHOP!H1973,"")</f>
        <v/>
      </c>
      <c r="C1973" t="str">
        <f>IF(AND(TONGHOP!N1973=$B$1,OR(TONGHOP!O1973="ThiTN",TONGHOP!P1973="LT",TONGHOP!P1973="TN"),TONGHOP!J1973=""),TONGHOP!F1973,"")</f>
        <v/>
      </c>
      <c r="D1973" t="str">
        <f>IF(AND(TONGHOP!N1973=$B$1,OR(TONGHOP!O1973="ThiTN",TONGHOP!P1973="LT",TONGHOP!P1973="TN"),TONGHOP!J1973=""),TONGHOP!I1973,"")</f>
        <v/>
      </c>
      <c r="E1973" t="str">
        <f>IF(AND(TONGHOP!N1973=$B$1,OR(TONGHOP!O1973="ThiTN",TONGHOP!P1973="LT",TONGHOP!P1973="TN"),TONGHOP!J1973=""),TONGHOP!P1973,"")</f>
        <v/>
      </c>
    </row>
    <row r="1974" spans="1:5">
      <c r="A1974" t="str">
        <f>IF(AND(TONGHOP!N1974=$B$1,OR(TONGHOP!O1974="ThiTN",TONGHOP!P1974="LT",TONGHOP!P1974="TN"),TONGHOP!J1974=""),TONGHOP!C1974,"")</f>
        <v/>
      </c>
      <c r="B1974" t="str">
        <f>IF(AND(TONGHOP!N1974=$B$1,OR(TONGHOP!O1974="ThiTN",TONGHOP!P1974="LT",TONGHOP!P1974="TN"),TONGHOP!J1974=""),TONGHOP!H1974,"")</f>
        <v/>
      </c>
      <c r="C1974" t="str">
        <f>IF(AND(TONGHOP!N1974=$B$1,OR(TONGHOP!O1974="ThiTN",TONGHOP!P1974="LT",TONGHOP!P1974="TN"),TONGHOP!J1974=""),TONGHOP!F1974,"")</f>
        <v/>
      </c>
      <c r="D1974" t="str">
        <f>IF(AND(TONGHOP!N1974=$B$1,OR(TONGHOP!O1974="ThiTN",TONGHOP!P1974="LT",TONGHOP!P1974="TN"),TONGHOP!J1974=""),TONGHOP!I1974,"")</f>
        <v/>
      </c>
      <c r="E1974" t="str">
        <f>IF(AND(TONGHOP!N1974=$B$1,OR(TONGHOP!O1974="ThiTN",TONGHOP!P1974="LT",TONGHOP!P1974="TN"),TONGHOP!J1974=""),TONGHOP!P1974,"")</f>
        <v/>
      </c>
    </row>
    <row r="1975" spans="1:5">
      <c r="A1975" t="str">
        <f>IF(AND(TONGHOP!N1975=$B$1,OR(TONGHOP!O1975="ThiTN",TONGHOP!P1975="LT",TONGHOP!P1975="TN"),TONGHOP!J1975=""),TONGHOP!C1975,"")</f>
        <v/>
      </c>
      <c r="B1975" t="str">
        <f>IF(AND(TONGHOP!N1975=$B$1,OR(TONGHOP!O1975="ThiTN",TONGHOP!P1975="LT",TONGHOP!P1975="TN"),TONGHOP!J1975=""),TONGHOP!H1975,"")</f>
        <v/>
      </c>
      <c r="C1975" t="str">
        <f>IF(AND(TONGHOP!N1975=$B$1,OR(TONGHOP!O1975="ThiTN",TONGHOP!P1975="LT",TONGHOP!P1975="TN"),TONGHOP!J1975=""),TONGHOP!F1975,"")</f>
        <v/>
      </c>
      <c r="D1975" t="str">
        <f>IF(AND(TONGHOP!N1975=$B$1,OR(TONGHOP!O1975="ThiTN",TONGHOP!P1975="LT",TONGHOP!P1975="TN"),TONGHOP!J1975=""),TONGHOP!I1975,"")</f>
        <v/>
      </c>
      <c r="E1975" t="str">
        <f>IF(AND(TONGHOP!N1975=$B$1,OR(TONGHOP!O1975="ThiTN",TONGHOP!P1975="LT",TONGHOP!P1975="TN"),TONGHOP!J1975=""),TONGHOP!P1975,"")</f>
        <v/>
      </c>
    </row>
    <row r="1976" spans="1:5">
      <c r="A1976" t="str">
        <f>IF(AND(TONGHOP!N1976=$B$1,OR(TONGHOP!O1976="ThiTN",TONGHOP!P1976="LT",TONGHOP!P1976="TN"),TONGHOP!J1976=""),TONGHOP!C1976,"")</f>
        <v/>
      </c>
      <c r="B1976" t="str">
        <f>IF(AND(TONGHOP!N1976=$B$1,OR(TONGHOP!O1976="ThiTN",TONGHOP!P1976="LT",TONGHOP!P1976="TN"),TONGHOP!J1976=""),TONGHOP!H1976,"")</f>
        <v/>
      </c>
      <c r="C1976" t="str">
        <f>IF(AND(TONGHOP!N1976=$B$1,OR(TONGHOP!O1976="ThiTN",TONGHOP!P1976="LT",TONGHOP!P1976="TN"),TONGHOP!J1976=""),TONGHOP!F1976,"")</f>
        <v/>
      </c>
      <c r="D1976" t="str">
        <f>IF(AND(TONGHOP!N1976=$B$1,OR(TONGHOP!O1976="ThiTN",TONGHOP!P1976="LT",TONGHOP!P1976="TN"),TONGHOP!J1976=""),TONGHOP!I1976,"")</f>
        <v/>
      </c>
      <c r="E1976" t="str">
        <f>IF(AND(TONGHOP!N1976=$B$1,OR(TONGHOP!O1976="ThiTN",TONGHOP!P1976="LT",TONGHOP!P1976="TN"),TONGHOP!J1976=""),TONGHOP!P1976,"")</f>
        <v/>
      </c>
    </row>
    <row r="1977" spans="1:5">
      <c r="A1977" t="str">
        <f>IF(AND(TONGHOP!N1977=$B$1,OR(TONGHOP!O1977="ThiTN",TONGHOP!P1977="LT",TONGHOP!P1977="TN"),TONGHOP!J1977=""),TONGHOP!C1977,"")</f>
        <v/>
      </c>
      <c r="B1977" t="str">
        <f>IF(AND(TONGHOP!N1977=$B$1,OR(TONGHOP!O1977="ThiTN",TONGHOP!P1977="LT",TONGHOP!P1977="TN"),TONGHOP!J1977=""),TONGHOP!H1977,"")</f>
        <v/>
      </c>
      <c r="C1977" t="str">
        <f>IF(AND(TONGHOP!N1977=$B$1,OR(TONGHOP!O1977="ThiTN",TONGHOP!P1977="LT",TONGHOP!P1977="TN"),TONGHOP!J1977=""),TONGHOP!F1977,"")</f>
        <v/>
      </c>
      <c r="D1977" t="str">
        <f>IF(AND(TONGHOP!N1977=$B$1,OR(TONGHOP!O1977="ThiTN",TONGHOP!P1977="LT",TONGHOP!P1977="TN"),TONGHOP!J1977=""),TONGHOP!I1977,"")</f>
        <v/>
      </c>
      <c r="E1977" t="str">
        <f>IF(AND(TONGHOP!N1977=$B$1,OR(TONGHOP!O1977="ThiTN",TONGHOP!P1977="LT",TONGHOP!P1977="TN"),TONGHOP!J1977=""),TONGHOP!P1977,"")</f>
        <v/>
      </c>
    </row>
    <row r="1978" spans="1:5">
      <c r="A1978" t="str">
        <f>IF(AND(TONGHOP!N1978=$B$1,OR(TONGHOP!O1978="ThiTN",TONGHOP!P1978="LT",TONGHOP!P1978="TN"),TONGHOP!J1978=""),TONGHOP!C1978,"")</f>
        <v/>
      </c>
      <c r="B1978" t="str">
        <f>IF(AND(TONGHOP!N1978=$B$1,OR(TONGHOP!O1978="ThiTN",TONGHOP!P1978="LT",TONGHOP!P1978="TN"),TONGHOP!J1978=""),TONGHOP!H1978,"")</f>
        <v/>
      </c>
      <c r="C1978" t="str">
        <f>IF(AND(TONGHOP!N1978=$B$1,OR(TONGHOP!O1978="ThiTN",TONGHOP!P1978="LT",TONGHOP!P1978="TN"),TONGHOP!J1978=""),TONGHOP!F1978,"")</f>
        <v/>
      </c>
      <c r="D1978" t="str">
        <f>IF(AND(TONGHOP!N1978=$B$1,OR(TONGHOP!O1978="ThiTN",TONGHOP!P1978="LT",TONGHOP!P1978="TN"),TONGHOP!J1978=""),TONGHOP!I1978,"")</f>
        <v/>
      </c>
      <c r="E1978" t="str">
        <f>IF(AND(TONGHOP!N1978=$B$1,OR(TONGHOP!O1978="ThiTN",TONGHOP!P1978="LT",TONGHOP!P1978="TN"),TONGHOP!J1978=""),TONGHOP!P1978,"")</f>
        <v/>
      </c>
    </row>
    <row r="1979" spans="1:5">
      <c r="A1979" t="str">
        <f>IF(AND(TONGHOP!N1979=$B$1,OR(TONGHOP!O1979="ThiTN",TONGHOP!P1979="LT",TONGHOP!P1979="TN"),TONGHOP!J1979=""),TONGHOP!C1979,"")</f>
        <v/>
      </c>
      <c r="B1979" t="str">
        <f>IF(AND(TONGHOP!N1979=$B$1,OR(TONGHOP!O1979="ThiTN",TONGHOP!P1979="LT",TONGHOP!P1979="TN"),TONGHOP!J1979=""),TONGHOP!H1979,"")</f>
        <v/>
      </c>
      <c r="C1979" t="str">
        <f>IF(AND(TONGHOP!N1979=$B$1,OR(TONGHOP!O1979="ThiTN",TONGHOP!P1979="LT",TONGHOP!P1979="TN"),TONGHOP!J1979=""),TONGHOP!F1979,"")</f>
        <v/>
      </c>
      <c r="D1979" t="str">
        <f>IF(AND(TONGHOP!N1979=$B$1,OR(TONGHOP!O1979="ThiTN",TONGHOP!P1979="LT",TONGHOP!P1979="TN"),TONGHOP!J1979=""),TONGHOP!I1979,"")</f>
        <v/>
      </c>
      <c r="E1979" t="str">
        <f>IF(AND(TONGHOP!N1979=$B$1,OR(TONGHOP!O1979="ThiTN",TONGHOP!P1979="LT",TONGHOP!P1979="TN"),TONGHOP!J1979=""),TONGHOP!P1979,"")</f>
        <v/>
      </c>
    </row>
    <row r="1980" spans="1:5">
      <c r="A1980" t="str">
        <f>IF(AND(TONGHOP!N1980=$B$1,OR(TONGHOP!O1980="ThiTN",TONGHOP!P1980="LT",TONGHOP!P1980="TN"),TONGHOP!J1980=""),TONGHOP!C1980,"")</f>
        <v/>
      </c>
      <c r="B1980" t="str">
        <f>IF(AND(TONGHOP!N1980=$B$1,OR(TONGHOP!O1980="ThiTN",TONGHOP!P1980="LT",TONGHOP!P1980="TN"),TONGHOP!J1980=""),TONGHOP!H1980,"")</f>
        <v/>
      </c>
      <c r="C1980" t="str">
        <f>IF(AND(TONGHOP!N1980=$B$1,OR(TONGHOP!O1980="ThiTN",TONGHOP!P1980="LT",TONGHOP!P1980="TN"),TONGHOP!J1980=""),TONGHOP!F1980,"")</f>
        <v/>
      </c>
      <c r="D1980" t="str">
        <f>IF(AND(TONGHOP!N1980=$B$1,OR(TONGHOP!O1980="ThiTN",TONGHOP!P1980="LT",TONGHOP!P1980="TN"),TONGHOP!J1980=""),TONGHOP!I1980,"")</f>
        <v/>
      </c>
      <c r="E1980" t="str">
        <f>IF(AND(TONGHOP!N1980=$B$1,OR(TONGHOP!O1980="ThiTN",TONGHOP!P1980="LT",TONGHOP!P1980="TN"),TONGHOP!J1980=""),TONGHOP!P1980,"")</f>
        <v/>
      </c>
    </row>
    <row r="1981" spans="1:5">
      <c r="A1981" t="str">
        <f>IF(AND(TONGHOP!N1981=$B$1,OR(TONGHOP!O1981="ThiTN",TONGHOP!P1981="LT",TONGHOP!P1981="TN"),TONGHOP!J1981=""),TONGHOP!C1981,"")</f>
        <v/>
      </c>
      <c r="B1981" t="str">
        <f>IF(AND(TONGHOP!N1981=$B$1,OR(TONGHOP!O1981="ThiTN",TONGHOP!P1981="LT",TONGHOP!P1981="TN"),TONGHOP!J1981=""),TONGHOP!H1981,"")</f>
        <v/>
      </c>
      <c r="C1981" t="str">
        <f>IF(AND(TONGHOP!N1981=$B$1,OR(TONGHOP!O1981="ThiTN",TONGHOP!P1981="LT",TONGHOP!P1981="TN"),TONGHOP!J1981=""),TONGHOP!F1981,"")</f>
        <v/>
      </c>
      <c r="D1981" t="str">
        <f>IF(AND(TONGHOP!N1981=$B$1,OR(TONGHOP!O1981="ThiTN",TONGHOP!P1981="LT",TONGHOP!P1981="TN"),TONGHOP!J1981=""),TONGHOP!I1981,"")</f>
        <v/>
      </c>
      <c r="E1981" t="str">
        <f>IF(AND(TONGHOP!N1981=$B$1,OR(TONGHOP!O1981="ThiTN",TONGHOP!P1981="LT",TONGHOP!P1981="TN"),TONGHOP!J1981=""),TONGHOP!P1981,"")</f>
        <v/>
      </c>
    </row>
    <row r="1982" spans="1:5">
      <c r="A1982" t="str">
        <f>IF(AND(TONGHOP!N1982=$B$1,OR(TONGHOP!O1982="ThiTN",TONGHOP!P1982="LT",TONGHOP!P1982="TN"),TONGHOP!J1982=""),TONGHOP!C1982,"")</f>
        <v/>
      </c>
      <c r="B1982" t="str">
        <f>IF(AND(TONGHOP!N1982=$B$1,OR(TONGHOP!O1982="ThiTN",TONGHOP!P1982="LT",TONGHOP!P1982="TN"),TONGHOP!J1982=""),TONGHOP!H1982,"")</f>
        <v/>
      </c>
      <c r="C1982" t="str">
        <f>IF(AND(TONGHOP!N1982=$B$1,OR(TONGHOP!O1982="ThiTN",TONGHOP!P1982="LT",TONGHOP!P1982="TN"),TONGHOP!J1982=""),TONGHOP!F1982,"")</f>
        <v/>
      </c>
      <c r="D1982" t="str">
        <f>IF(AND(TONGHOP!N1982=$B$1,OR(TONGHOP!O1982="ThiTN",TONGHOP!P1982="LT",TONGHOP!P1982="TN"),TONGHOP!J1982=""),TONGHOP!I1982,"")</f>
        <v/>
      </c>
      <c r="E1982" t="str">
        <f>IF(AND(TONGHOP!N1982=$B$1,OR(TONGHOP!O1982="ThiTN",TONGHOP!P1982="LT",TONGHOP!P1982="TN"),TONGHOP!J1982=""),TONGHOP!P1982,"")</f>
        <v/>
      </c>
    </row>
    <row r="1983" spans="1:5">
      <c r="A1983" t="str">
        <f>IF(AND(TONGHOP!N1983=$B$1,OR(TONGHOP!O1983="ThiTN",TONGHOP!P1983="LT",TONGHOP!P1983="TN"),TONGHOP!J1983=""),TONGHOP!C1983,"")</f>
        <v/>
      </c>
      <c r="B1983" t="str">
        <f>IF(AND(TONGHOP!N1983=$B$1,OR(TONGHOP!O1983="ThiTN",TONGHOP!P1983="LT",TONGHOP!P1983="TN"),TONGHOP!J1983=""),TONGHOP!H1983,"")</f>
        <v/>
      </c>
      <c r="C1983" t="str">
        <f>IF(AND(TONGHOP!N1983=$B$1,OR(TONGHOP!O1983="ThiTN",TONGHOP!P1983="LT",TONGHOP!P1983="TN"),TONGHOP!J1983=""),TONGHOP!F1983,"")</f>
        <v/>
      </c>
      <c r="D1983" t="str">
        <f>IF(AND(TONGHOP!N1983=$B$1,OR(TONGHOP!O1983="ThiTN",TONGHOP!P1983="LT",TONGHOP!P1983="TN"),TONGHOP!J1983=""),TONGHOP!I1983,"")</f>
        <v/>
      </c>
      <c r="E1983" t="str">
        <f>IF(AND(TONGHOP!N1983=$B$1,OR(TONGHOP!O1983="ThiTN",TONGHOP!P1983="LT",TONGHOP!P1983="TN"),TONGHOP!J1983=""),TONGHOP!P1983,"")</f>
        <v/>
      </c>
    </row>
    <row r="1984" spans="1:5">
      <c r="A1984" t="str">
        <f>IF(AND(TONGHOP!N1984=$B$1,OR(TONGHOP!O1984="ThiTN",TONGHOP!P1984="LT",TONGHOP!P1984="TN"),TONGHOP!J1984=""),TONGHOP!C1984,"")</f>
        <v/>
      </c>
      <c r="B1984" t="str">
        <f>IF(AND(TONGHOP!N1984=$B$1,OR(TONGHOP!O1984="ThiTN",TONGHOP!P1984="LT",TONGHOP!P1984="TN"),TONGHOP!J1984=""),TONGHOP!H1984,"")</f>
        <v/>
      </c>
      <c r="C1984" t="str">
        <f>IF(AND(TONGHOP!N1984=$B$1,OR(TONGHOP!O1984="ThiTN",TONGHOP!P1984="LT",TONGHOP!P1984="TN"),TONGHOP!J1984=""),TONGHOP!F1984,"")</f>
        <v/>
      </c>
      <c r="D1984" t="str">
        <f>IF(AND(TONGHOP!N1984=$B$1,OR(TONGHOP!O1984="ThiTN",TONGHOP!P1984="LT",TONGHOP!P1984="TN"),TONGHOP!J1984=""),TONGHOP!I1984,"")</f>
        <v/>
      </c>
      <c r="E1984" t="str">
        <f>IF(AND(TONGHOP!N1984=$B$1,OR(TONGHOP!O1984="ThiTN",TONGHOP!P1984="LT",TONGHOP!P1984="TN"),TONGHOP!J1984=""),TONGHOP!P1984,"")</f>
        <v/>
      </c>
    </row>
    <row r="1985" spans="1:5">
      <c r="A1985" t="str">
        <f>IF(AND(TONGHOP!N1985=$B$1,OR(TONGHOP!O1985="ThiTN",TONGHOP!P1985="LT",TONGHOP!P1985="TN"),TONGHOP!J1985=""),TONGHOP!C1985,"")</f>
        <v/>
      </c>
      <c r="B1985" t="str">
        <f>IF(AND(TONGHOP!N1985=$B$1,OR(TONGHOP!O1985="ThiTN",TONGHOP!P1985="LT",TONGHOP!P1985="TN"),TONGHOP!J1985=""),TONGHOP!H1985,"")</f>
        <v/>
      </c>
      <c r="C1985" t="str">
        <f>IF(AND(TONGHOP!N1985=$B$1,OR(TONGHOP!O1985="ThiTN",TONGHOP!P1985="LT",TONGHOP!P1985="TN"),TONGHOP!J1985=""),TONGHOP!F1985,"")</f>
        <v/>
      </c>
      <c r="D1985" t="str">
        <f>IF(AND(TONGHOP!N1985=$B$1,OR(TONGHOP!O1985="ThiTN",TONGHOP!P1985="LT",TONGHOP!P1985="TN"),TONGHOP!J1985=""),TONGHOP!I1985,"")</f>
        <v/>
      </c>
      <c r="E1985" t="str">
        <f>IF(AND(TONGHOP!N1985=$B$1,OR(TONGHOP!O1985="ThiTN",TONGHOP!P1985="LT",TONGHOP!P1985="TN"),TONGHOP!J1985=""),TONGHOP!P1985,"")</f>
        <v/>
      </c>
    </row>
    <row r="1986" spans="1:5">
      <c r="A1986" t="str">
        <f>IF(AND(TONGHOP!N1986=$B$1,OR(TONGHOP!O1986="ThiTN",TONGHOP!P1986="LT",TONGHOP!P1986="TN"),TONGHOP!J1986=""),TONGHOP!C1986,"")</f>
        <v/>
      </c>
      <c r="B1986" t="str">
        <f>IF(AND(TONGHOP!N1986=$B$1,OR(TONGHOP!O1986="ThiTN",TONGHOP!P1986="LT",TONGHOP!P1986="TN"),TONGHOP!J1986=""),TONGHOP!H1986,"")</f>
        <v/>
      </c>
      <c r="C1986" t="str">
        <f>IF(AND(TONGHOP!N1986=$B$1,OR(TONGHOP!O1986="ThiTN",TONGHOP!P1986="LT",TONGHOP!P1986="TN"),TONGHOP!J1986=""),TONGHOP!F1986,"")</f>
        <v/>
      </c>
      <c r="D1986" t="str">
        <f>IF(AND(TONGHOP!N1986=$B$1,OR(TONGHOP!O1986="ThiTN",TONGHOP!P1986="LT",TONGHOP!P1986="TN"),TONGHOP!J1986=""),TONGHOP!I1986,"")</f>
        <v/>
      </c>
      <c r="E1986" t="str">
        <f>IF(AND(TONGHOP!N1986=$B$1,OR(TONGHOP!O1986="ThiTN",TONGHOP!P1986="LT",TONGHOP!P1986="TN"),TONGHOP!J1986=""),TONGHOP!P1986,"")</f>
        <v/>
      </c>
    </row>
    <row r="1987" spans="1:5">
      <c r="A1987" t="str">
        <f>IF(AND(TONGHOP!N1987=$B$1,OR(TONGHOP!O1987="ThiTN",TONGHOP!P1987="LT",TONGHOP!P1987="TN"),TONGHOP!J1987=""),TONGHOP!C1987,"")</f>
        <v/>
      </c>
      <c r="B1987" t="str">
        <f>IF(AND(TONGHOP!N1987=$B$1,OR(TONGHOP!O1987="ThiTN",TONGHOP!P1987="LT",TONGHOP!P1987="TN"),TONGHOP!J1987=""),TONGHOP!H1987,"")</f>
        <v/>
      </c>
      <c r="C1987" t="str">
        <f>IF(AND(TONGHOP!N1987=$B$1,OR(TONGHOP!O1987="ThiTN",TONGHOP!P1987="LT",TONGHOP!P1987="TN"),TONGHOP!J1987=""),TONGHOP!F1987,"")</f>
        <v/>
      </c>
      <c r="D1987" t="str">
        <f>IF(AND(TONGHOP!N1987=$B$1,OR(TONGHOP!O1987="ThiTN",TONGHOP!P1987="LT",TONGHOP!P1987="TN"),TONGHOP!J1987=""),TONGHOP!I1987,"")</f>
        <v/>
      </c>
      <c r="E1987" t="str">
        <f>IF(AND(TONGHOP!N1987=$B$1,OR(TONGHOP!O1987="ThiTN",TONGHOP!P1987="LT",TONGHOP!P1987="TN"),TONGHOP!J1987=""),TONGHOP!P1987,"")</f>
        <v/>
      </c>
    </row>
    <row r="1988" spans="1:5">
      <c r="A1988" t="str">
        <f>IF(AND(TONGHOP!N1988=$B$1,OR(TONGHOP!O1988="ThiTN",TONGHOP!P1988="LT",TONGHOP!P1988="TN"),TONGHOP!J1988=""),TONGHOP!C1988,"")</f>
        <v/>
      </c>
      <c r="B1988" t="str">
        <f>IF(AND(TONGHOP!N1988=$B$1,OR(TONGHOP!O1988="ThiTN",TONGHOP!P1988="LT",TONGHOP!P1988="TN"),TONGHOP!J1988=""),TONGHOP!H1988,"")</f>
        <v/>
      </c>
      <c r="C1988" t="str">
        <f>IF(AND(TONGHOP!N1988=$B$1,OR(TONGHOP!O1988="ThiTN",TONGHOP!P1988="LT",TONGHOP!P1988="TN"),TONGHOP!J1988=""),TONGHOP!F1988,"")</f>
        <v/>
      </c>
      <c r="D1988" t="str">
        <f>IF(AND(TONGHOP!N1988=$B$1,OR(TONGHOP!O1988="ThiTN",TONGHOP!P1988="LT",TONGHOP!P1988="TN"),TONGHOP!J1988=""),TONGHOP!I1988,"")</f>
        <v/>
      </c>
      <c r="E1988" t="str">
        <f>IF(AND(TONGHOP!N1988=$B$1,OR(TONGHOP!O1988="ThiTN",TONGHOP!P1988="LT",TONGHOP!P1988="TN"),TONGHOP!J1988=""),TONGHOP!P1988,"")</f>
        <v/>
      </c>
    </row>
    <row r="1989" spans="1:5">
      <c r="A1989" t="str">
        <f>IF(AND(TONGHOP!N1989=$B$1,OR(TONGHOP!O1989="ThiTN",TONGHOP!P1989="LT",TONGHOP!P1989="TN"),TONGHOP!J1989=""),TONGHOP!C1989,"")</f>
        <v/>
      </c>
      <c r="B1989" t="str">
        <f>IF(AND(TONGHOP!N1989=$B$1,OR(TONGHOP!O1989="ThiTN",TONGHOP!P1989="LT",TONGHOP!P1989="TN"),TONGHOP!J1989=""),TONGHOP!H1989,"")</f>
        <v/>
      </c>
      <c r="C1989" t="str">
        <f>IF(AND(TONGHOP!N1989=$B$1,OR(TONGHOP!O1989="ThiTN",TONGHOP!P1989="LT",TONGHOP!P1989="TN"),TONGHOP!J1989=""),TONGHOP!F1989,"")</f>
        <v/>
      </c>
      <c r="D1989" t="str">
        <f>IF(AND(TONGHOP!N1989=$B$1,OR(TONGHOP!O1989="ThiTN",TONGHOP!P1989="LT",TONGHOP!P1989="TN"),TONGHOP!J1989=""),TONGHOP!I1989,"")</f>
        <v/>
      </c>
      <c r="E1989" t="str">
        <f>IF(AND(TONGHOP!N1989=$B$1,OR(TONGHOP!O1989="ThiTN",TONGHOP!P1989="LT",TONGHOP!P1989="TN"),TONGHOP!J1989=""),TONGHOP!P1989,"")</f>
        <v/>
      </c>
    </row>
    <row r="1990" spans="1:5">
      <c r="A1990" t="str">
        <f>IF(AND(TONGHOP!N1990=$B$1,OR(TONGHOP!O1990="ThiTN",TONGHOP!P1990="LT",TONGHOP!P1990="TN"),TONGHOP!J1990=""),TONGHOP!C1990,"")</f>
        <v/>
      </c>
      <c r="B1990" t="str">
        <f>IF(AND(TONGHOP!N1990=$B$1,OR(TONGHOP!O1990="ThiTN",TONGHOP!P1990="LT",TONGHOP!P1990="TN"),TONGHOP!J1990=""),TONGHOP!H1990,"")</f>
        <v/>
      </c>
      <c r="C1990" t="str">
        <f>IF(AND(TONGHOP!N1990=$B$1,OR(TONGHOP!O1990="ThiTN",TONGHOP!P1990="LT",TONGHOP!P1990="TN"),TONGHOP!J1990=""),TONGHOP!F1990,"")</f>
        <v/>
      </c>
      <c r="D1990" t="str">
        <f>IF(AND(TONGHOP!N1990=$B$1,OR(TONGHOP!O1990="ThiTN",TONGHOP!P1990="LT",TONGHOP!P1990="TN"),TONGHOP!J1990=""),TONGHOP!I1990,"")</f>
        <v/>
      </c>
      <c r="E1990" t="str">
        <f>IF(AND(TONGHOP!N1990=$B$1,OR(TONGHOP!O1990="ThiTN",TONGHOP!P1990="LT",TONGHOP!P1990="TN"),TONGHOP!J1990=""),TONGHOP!P1990,"")</f>
        <v/>
      </c>
    </row>
    <row r="1991" spans="1:5">
      <c r="A1991" t="str">
        <f>IF(AND(TONGHOP!N1991=$B$1,OR(TONGHOP!O1991="ThiTN",TONGHOP!P1991="LT",TONGHOP!P1991="TN"),TONGHOP!J1991=""),TONGHOP!C1991,"")</f>
        <v/>
      </c>
      <c r="B1991" t="str">
        <f>IF(AND(TONGHOP!N1991=$B$1,OR(TONGHOP!O1991="ThiTN",TONGHOP!P1991="LT",TONGHOP!P1991="TN"),TONGHOP!J1991=""),TONGHOP!H1991,"")</f>
        <v/>
      </c>
      <c r="C1991" t="str">
        <f>IF(AND(TONGHOP!N1991=$B$1,OR(TONGHOP!O1991="ThiTN",TONGHOP!P1991="LT",TONGHOP!P1991="TN"),TONGHOP!J1991=""),TONGHOP!F1991,"")</f>
        <v/>
      </c>
      <c r="D1991" t="str">
        <f>IF(AND(TONGHOP!N1991=$B$1,OR(TONGHOP!O1991="ThiTN",TONGHOP!P1991="LT",TONGHOP!P1991="TN"),TONGHOP!J1991=""),TONGHOP!I1991,"")</f>
        <v/>
      </c>
      <c r="E1991" t="str">
        <f>IF(AND(TONGHOP!N1991=$B$1,OR(TONGHOP!O1991="ThiTN",TONGHOP!P1991="LT",TONGHOP!P1991="TN"),TONGHOP!J1991=""),TONGHOP!P1991,"")</f>
        <v/>
      </c>
    </row>
    <row r="1992" spans="1:5">
      <c r="A1992" t="str">
        <f>IF(AND(TONGHOP!N1992=$B$1,OR(TONGHOP!O1992="ThiTN",TONGHOP!P1992="LT",TONGHOP!P1992="TN"),TONGHOP!J1992=""),TONGHOP!C1992,"")</f>
        <v/>
      </c>
      <c r="B1992" t="str">
        <f>IF(AND(TONGHOP!N1992=$B$1,OR(TONGHOP!O1992="ThiTN",TONGHOP!P1992="LT",TONGHOP!P1992="TN"),TONGHOP!J1992=""),TONGHOP!H1992,"")</f>
        <v/>
      </c>
      <c r="C1992" t="str">
        <f>IF(AND(TONGHOP!N1992=$B$1,OR(TONGHOP!O1992="ThiTN",TONGHOP!P1992="LT",TONGHOP!P1992="TN"),TONGHOP!J1992=""),TONGHOP!F1992,"")</f>
        <v/>
      </c>
      <c r="D1992" t="str">
        <f>IF(AND(TONGHOP!N1992=$B$1,OR(TONGHOP!O1992="ThiTN",TONGHOP!P1992="LT",TONGHOP!P1992="TN"),TONGHOP!J1992=""),TONGHOP!I1992,"")</f>
        <v/>
      </c>
      <c r="E1992" t="str">
        <f>IF(AND(TONGHOP!N1992=$B$1,OR(TONGHOP!O1992="ThiTN",TONGHOP!P1992="LT",TONGHOP!P1992="TN"),TONGHOP!J1992=""),TONGHOP!P1992,"")</f>
        <v/>
      </c>
    </row>
    <row r="1993" spans="1:5">
      <c r="A1993" t="str">
        <f>IF(AND(TONGHOP!N1993=$B$1,OR(TONGHOP!O1993="ThiTN",TONGHOP!P1993="LT",TONGHOP!P1993="TN"),TONGHOP!J1993=""),TONGHOP!C1993,"")</f>
        <v/>
      </c>
      <c r="B1993" t="str">
        <f>IF(AND(TONGHOP!N1993=$B$1,OR(TONGHOP!O1993="ThiTN",TONGHOP!P1993="LT",TONGHOP!P1993="TN"),TONGHOP!J1993=""),TONGHOP!H1993,"")</f>
        <v/>
      </c>
      <c r="C1993" t="str">
        <f>IF(AND(TONGHOP!N1993=$B$1,OR(TONGHOP!O1993="ThiTN",TONGHOP!P1993="LT",TONGHOP!P1993="TN"),TONGHOP!J1993=""),TONGHOP!F1993,"")</f>
        <v/>
      </c>
      <c r="D1993" t="str">
        <f>IF(AND(TONGHOP!N1993=$B$1,OR(TONGHOP!O1993="ThiTN",TONGHOP!P1993="LT",TONGHOP!P1993="TN"),TONGHOP!J1993=""),TONGHOP!I1993,"")</f>
        <v/>
      </c>
      <c r="E1993" t="str">
        <f>IF(AND(TONGHOP!N1993=$B$1,OR(TONGHOP!O1993="ThiTN",TONGHOP!P1993="LT",TONGHOP!P1993="TN"),TONGHOP!J1993=""),TONGHOP!P1993,"")</f>
        <v/>
      </c>
    </row>
    <row r="1994" spans="1:5">
      <c r="A1994" t="str">
        <f>IF(AND(TONGHOP!N1994=$B$1,OR(TONGHOP!O1994="ThiTN",TONGHOP!P1994="LT",TONGHOP!P1994="TN"),TONGHOP!J1994=""),TONGHOP!C1994,"")</f>
        <v/>
      </c>
      <c r="B1994" t="str">
        <f>IF(AND(TONGHOP!N1994=$B$1,OR(TONGHOP!O1994="ThiTN",TONGHOP!P1994="LT",TONGHOP!P1994="TN"),TONGHOP!J1994=""),TONGHOP!H1994,"")</f>
        <v/>
      </c>
      <c r="C1994" t="str">
        <f>IF(AND(TONGHOP!N1994=$B$1,OR(TONGHOP!O1994="ThiTN",TONGHOP!P1994="LT",TONGHOP!P1994="TN"),TONGHOP!J1994=""),TONGHOP!F1994,"")</f>
        <v/>
      </c>
      <c r="D1994" t="str">
        <f>IF(AND(TONGHOP!N1994=$B$1,OR(TONGHOP!O1994="ThiTN",TONGHOP!P1994="LT",TONGHOP!P1994="TN"),TONGHOP!J1994=""),TONGHOP!I1994,"")</f>
        <v/>
      </c>
      <c r="E1994" t="str">
        <f>IF(AND(TONGHOP!N1994=$B$1,OR(TONGHOP!O1994="ThiTN",TONGHOP!P1994="LT",TONGHOP!P1994="TN"),TONGHOP!J1994=""),TONGHOP!P1994,"")</f>
        <v/>
      </c>
    </row>
    <row r="1995" spans="1:5">
      <c r="A1995" t="str">
        <f>IF(AND(TONGHOP!N1995=$B$1,OR(TONGHOP!O1995="ThiTN",TONGHOP!P1995="LT",TONGHOP!P1995="TN"),TONGHOP!J1995=""),TONGHOP!C1995,"")</f>
        <v/>
      </c>
      <c r="B1995" t="str">
        <f>IF(AND(TONGHOP!N1995=$B$1,OR(TONGHOP!O1995="ThiTN",TONGHOP!P1995="LT",TONGHOP!P1995="TN"),TONGHOP!J1995=""),TONGHOP!H1995,"")</f>
        <v/>
      </c>
      <c r="C1995" t="str">
        <f>IF(AND(TONGHOP!N1995=$B$1,OR(TONGHOP!O1995="ThiTN",TONGHOP!P1995="LT",TONGHOP!P1995="TN"),TONGHOP!J1995=""),TONGHOP!F1995,"")</f>
        <v/>
      </c>
      <c r="D1995" t="str">
        <f>IF(AND(TONGHOP!N1995=$B$1,OR(TONGHOP!O1995="ThiTN",TONGHOP!P1995="LT",TONGHOP!P1995="TN"),TONGHOP!J1995=""),TONGHOP!I1995,"")</f>
        <v/>
      </c>
      <c r="E1995" t="str">
        <f>IF(AND(TONGHOP!N1995=$B$1,OR(TONGHOP!O1995="ThiTN",TONGHOP!P1995="LT",TONGHOP!P1995="TN"),TONGHOP!J1995=""),TONGHOP!P1995,"")</f>
        <v/>
      </c>
    </row>
    <row r="1996" spans="1:5">
      <c r="A1996" t="str">
        <f>IF(AND(TONGHOP!N1996=$B$1,OR(TONGHOP!O1996="ThiTN",TONGHOP!P1996="LT",TONGHOP!P1996="TN"),TONGHOP!J1996=""),TONGHOP!C1996,"")</f>
        <v/>
      </c>
      <c r="B1996" t="str">
        <f>IF(AND(TONGHOP!N1996=$B$1,OR(TONGHOP!O1996="ThiTN",TONGHOP!P1996="LT",TONGHOP!P1996="TN"),TONGHOP!J1996=""),TONGHOP!H1996,"")</f>
        <v/>
      </c>
      <c r="C1996" t="str">
        <f>IF(AND(TONGHOP!N1996=$B$1,OR(TONGHOP!O1996="ThiTN",TONGHOP!P1996="LT",TONGHOP!P1996="TN"),TONGHOP!J1996=""),TONGHOP!F1996,"")</f>
        <v/>
      </c>
      <c r="D1996" t="str">
        <f>IF(AND(TONGHOP!N1996=$B$1,OR(TONGHOP!O1996="ThiTN",TONGHOP!P1996="LT",TONGHOP!P1996="TN"),TONGHOP!J1996=""),TONGHOP!I1996,"")</f>
        <v/>
      </c>
      <c r="E1996" t="str">
        <f>IF(AND(TONGHOP!N1996=$B$1,OR(TONGHOP!O1996="ThiTN",TONGHOP!P1996="LT",TONGHOP!P1996="TN"),TONGHOP!J1996=""),TONGHOP!P1996,"")</f>
        <v/>
      </c>
    </row>
    <row r="1997" spans="1:5">
      <c r="A1997" t="str">
        <f>IF(AND(TONGHOP!N1997=$B$1,OR(TONGHOP!O1997="ThiTN",TONGHOP!P1997="LT",TONGHOP!P1997="TN"),TONGHOP!J1997=""),TONGHOP!C1997,"")</f>
        <v/>
      </c>
      <c r="B1997" t="str">
        <f>IF(AND(TONGHOP!N1997=$B$1,OR(TONGHOP!O1997="ThiTN",TONGHOP!P1997="LT",TONGHOP!P1997="TN"),TONGHOP!J1997=""),TONGHOP!H1997,"")</f>
        <v/>
      </c>
      <c r="C1997" t="str">
        <f>IF(AND(TONGHOP!N1997=$B$1,OR(TONGHOP!O1997="ThiTN",TONGHOP!P1997="LT",TONGHOP!P1997="TN"),TONGHOP!J1997=""),TONGHOP!F1997,"")</f>
        <v/>
      </c>
      <c r="D1997" t="str">
        <f>IF(AND(TONGHOP!N1997=$B$1,OR(TONGHOP!O1997="ThiTN",TONGHOP!P1997="LT",TONGHOP!P1997="TN"),TONGHOP!J1997=""),TONGHOP!I1997,"")</f>
        <v/>
      </c>
      <c r="E1997" t="str">
        <f>IF(AND(TONGHOP!N1997=$B$1,OR(TONGHOP!O1997="ThiTN",TONGHOP!P1997="LT",TONGHOP!P1997="TN"),TONGHOP!J1997=""),TONGHOP!P1997,"")</f>
        <v/>
      </c>
    </row>
    <row r="1998" spans="1:5">
      <c r="A1998" t="str">
        <f>IF(AND(TONGHOP!N1998=$B$1,OR(TONGHOP!O1998="ThiTN",TONGHOP!P1998="LT",TONGHOP!P1998="TN"),TONGHOP!J1998=""),TONGHOP!C1998,"")</f>
        <v/>
      </c>
      <c r="B1998" t="str">
        <f>IF(AND(TONGHOP!N1998=$B$1,OR(TONGHOP!O1998="ThiTN",TONGHOP!P1998="LT",TONGHOP!P1998="TN"),TONGHOP!J1998=""),TONGHOP!H1998,"")</f>
        <v/>
      </c>
      <c r="C1998" t="str">
        <f>IF(AND(TONGHOP!N1998=$B$1,OR(TONGHOP!O1998="ThiTN",TONGHOP!P1998="LT",TONGHOP!P1998="TN"),TONGHOP!J1998=""),TONGHOP!F1998,"")</f>
        <v/>
      </c>
      <c r="D1998" t="str">
        <f>IF(AND(TONGHOP!N1998=$B$1,OR(TONGHOP!O1998="ThiTN",TONGHOP!P1998="LT",TONGHOP!P1998="TN"),TONGHOP!J1998=""),TONGHOP!I1998,"")</f>
        <v/>
      </c>
      <c r="E1998" t="str">
        <f>IF(AND(TONGHOP!N1998=$B$1,OR(TONGHOP!O1998="ThiTN",TONGHOP!P1998="LT",TONGHOP!P1998="TN"),TONGHOP!J1998=""),TONGHOP!P1998,"")</f>
        <v/>
      </c>
    </row>
    <row r="1999" spans="1:5">
      <c r="A1999" t="str">
        <f>IF(AND(TONGHOP!N1999=$B$1,OR(TONGHOP!O1999="ThiTN",TONGHOP!P1999="LT",TONGHOP!P1999="TN"),TONGHOP!J1999=""),TONGHOP!C1999,"")</f>
        <v/>
      </c>
      <c r="B1999" t="str">
        <f>IF(AND(TONGHOP!N1999=$B$1,OR(TONGHOP!O1999="ThiTN",TONGHOP!P1999="LT",TONGHOP!P1999="TN"),TONGHOP!J1999=""),TONGHOP!H1999,"")</f>
        <v/>
      </c>
      <c r="C1999" t="str">
        <f>IF(AND(TONGHOP!N1999=$B$1,OR(TONGHOP!O1999="ThiTN",TONGHOP!P1999="LT",TONGHOP!P1999="TN"),TONGHOP!J1999=""),TONGHOP!F1999,"")</f>
        <v/>
      </c>
      <c r="D1999" t="str">
        <f>IF(AND(TONGHOP!N1999=$B$1,OR(TONGHOP!O1999="ThiTN",TONGHOP!P1999="LT",TONGHOP!P1999="TN"),TONGHOP!J1999=""),TONGHOP!I1999,"")</f>
        <v/>
      </c>
      <c r="E1999" t="str">
        <f>IF(AND(TONGHOP!N1999=$B$1,OR(TONGHOP!O1999="ThiTN",TONGHOP!P1999="LT",TONGHOP!P1999="TN"),TONGHOP!J1999=""),TONGHOP!P1999,"")</f>
        <v/>
      </c>
    </row>
    <row r="2000" spans="1:5">
      <c r="A2000" t="str">
        <f>IF(AND(TONGHOP!N2000=$B$1,OR(TONGHOP!O2000="ThiTN",TONGHOP!P2000="LT",TONGHOP!P2000="TN"),TONGHOP!J2000=""),TONGHOP!C2000,"")</f>
        <v/>
      </c>
      <c r="B2000" t="str">
        <f>IF(AND(TONGHOP!N2000=$B$1,OR(TONGHOP!O2000="ThiTN",TONGHOP!P2000="LT",TONGHOP!P2000="TN"),TONGHOP!J2000=""),TONGHOP!H2000,"")</f>
        <v/>
      </c>
      <c r="C2000" t="str">
        <f>IF(AND(TONGHOP!N2000=$B$1,OR(TONGHOP!O2000="ThiTN",TONGHOP!P2000="LT",TONGHOP!P2000="TN"),TONGHOP!J2000=""),TONGHOP!F2000,"")</f>
        <v/>
      </c>
      <c r="D2000" t="str">
        <f>IF(AND(TONGHOP!N2000=$B$1,OR(TONGHOP!O2000="ThiTN",TONGHOP!P2000="LT",TONGHOP!P2000="TN"),TONGHOP!J2000=""),TONGHOP!I2000,"")</f>
        <v/>
      </c>
      <c r="E2000" t="str">
        <f>IF(AND(TONGHOP!N2000=$B$1,OR(TONGHOP!O2000="ThiTN",TONGHOP!P2000="LT",TONGHOP!P2000="TN"),TONGHOP!J2000=""),TONGHOP!P2000,"")</f>
        <v/>
      </c>
    </row>
    <row r="2001" spans="1:5">
      <c r="A2001" t="str">
        <f>IF(AND(TONGHOP!N2001=$B$1,OR(TONGHOP!O2001="ThiTN",TONGHOP!P2001="LT",TONGHOP!P2001="TN"),TONGHOP!J2001=""),TONGHOP!C2001,"")</f>
        <v/>
      </c>
      <c r="B2001" t="str">
        <f>IF(AND(TONGHOP!N2001=$B$1,OR(TONGHOP!O2001="ThiTN",TONGHOP!P2001="LT",TONGHOP!P2001="TN"),TONGHOP!J2001=""),TONGHOP!H2001,"")</f>
        <v/>
      </c>
      <c r="C2001" t="str">
        <f>IF(AND(TONGHOP!N2001=$B$1,OR(TONGHOP!O2001="ThiTN",TONGHOP!P2001="LT",TONGHOP!P2001="TN"),TONGHOP!J2001=""),TONGHOP!F2001,"")</f>
        <v/>
      </c>
      <c r="D2001" t="str">
        <f>IF(AND(TONGHOP!N2001=$B$1,OR(TONGHOP!O2001="ThiTN",TONGHOP!P2001="LT",TONGHOP!P2001="TN"),TONGHOP!J2001=""),TONGHOP!I2001,"")</f>
        <v/>
      </c>
      <c r="E2001" t="str">
        <f>IF(AND(TONGHOP!N2001=$B$1,OR(TONGHOP!O2001="ThiTN",TONGHOP!P2001="LT",TONGHOP!P2001="TN"),TONGHOP!J2001=""),TONGHOP!P2001,"")</f>
        <v/>
      </c>
    </row>
  </sheetData>
  <autoFilter ref="B1:D200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CƠ KHÍ</vt:lpstr>
      <vt:lpstr>ĐÃ NGHỈ</vt:lpstr>
      <vt:lpstr>Viết tắt</vt:lpstr>
      <vt:lpstr>TONGHOP</vt:lpstr>
      <vt:lpstr>QL THI</vt:lpstr>
      <vt:lpstr>TK KHOILUONG</vt:lpstr>
      <vt:lpstr>TK DETHI</vt:lpstr>
      <vt:lpstr>TK COITHI KTHP va Thi TN</vt:lpstr>
      <vt:lpstr>TK CHAMTHI</vt:lpstr>
      <vt:lpstr>CHAM NV</vt:lpstr>
      <vt:lpstr>DSCBGVNV</vt:lpstr>
      <vt:lpstr>Kiểm tra chưa gửi file đề thi</vt:lpstr>
      <vt:lpstr>'CƠ KHÍ'!Print_Area</vt:lpstr>
      <vt:lpstr>'ĐÃ NGHỈ'!Print_Area</vt:lpstr>
      <vt:lpstr>'QL THI'!Print_Area</vt:lpstr>
      <vt:lpstr>TONGHOP!Print_Area</vt:lpstr>
      <vt:lpstr>'CƠ KHÍ'!Print_Titles</vt:lpstr>
      <vt:lpstr>'ĐÃ NGHỈ'!Print_Titles</vt:lpstr>
      <vt:lpstr>'QL THI'!Print_Titles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meo</cp:lastModifiedBy>
  <cp:lastPrinted>2018-04-10T04:13:00Z</cp:lastPrinted>
  <dcterms:created xsi:type="dcterms:W3CDTF">2014-04-24T01:31:21Z</dcterms:created>
  <dcterms:modified xsi:type="dcterms:W3CDTF">2018-08-07T02:22:05Z</dcterms:modified>
</cp:coreProperties>
</file>